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 defaultThemeVersion="124226"/>
  <bookViews>
    <workbookView xWindow="0" yWindow="0" windowWidth="28740" windowHeight="11940" tabRatio="859" activeTab="2"/>
  </bookViews>
  <sheets>
    <sheet name="Cover" sheetId="6" r:id="rId1"/>
    <sheet name="AER Amendments" sheetId="7" r:id="rId2"/>
    <sheet name="Inputs" sheetId="2" r:id="rId3"/>
    <sheet name="Depreciation" sheetId="1" r:id="rId4"/>
    <sheet name="PTRM_comparison" sheetId="4" r:id="rId5"/>
    <sheet name="PTRM Inputs" sheetId="5" r:id="rId6"/>
  </sheets>
  <externalReferences>
    <externalReference r:id="rId7"/>
  </externalReferences>
  <definedNames>
    <definedName name="Asset22">Inputs!$G$28</definedName>
    <definedName name="conv_2020_2015">Inputs!$K$20</definedName>
    <definedName name="conv_2025_2015">Inputs!$K$23</definedName>
    <definedName name="first_reg_period">Inputs!$E$7</definedName>
    <definedName name="_xlnm.Print_Area" localSheetId="0">Cover!$A$1:$K$67</definedName>
    <definedName name="_xlnm.Print_Area" localSheetId="4">PTRM_comparison!$A$1:$CG$71</definedName>
    <definedName name="second_reg_period">Inputs!$E$8</definedName>
    <definedName name="third_reg_period">Inputs!$E$9</definedName>
  </definedName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0" i="2" l="1"/>
  <c r="J29" i="1"/>
  <c r="J30" i="1"/>
  <c r="K23" i="1"/>
  <c r="K29" i="1"/>
  <c r="K30" i="1"/>
  <c r="L23" i="1"/>
  <c r="L29" i="1"/>
  <c r="L30" i="1"/>
  <c r="M23" i="1"/>
  <c r="M29" i="1"/>
  <c r="M30" i="1"/>
  <c r="N23" i="1"/>
  <c r="N29" i="1"/>
  <c r="N30" i="1"/>
  <c r="O23" i="1"/>
  <c r="I31" i="1"/>
  <c r="J24" i="1"/>
  <c r="J31" i="1"/>
  <c r="K24" i="1"/>
  <c r="K31" i="1"/>
  <c r="L24" i="1"/>
  <c r="L31" i="1"/>
  <c r="M24" i="1"/>
  <c r="M31" i="1"/>
  <c r="N24" i="1"/>
  <c r="N31" i="1"/>
  <c r="O24" i="1"/>
  <c r="O26" i="1"/>
  <c r="L22" i="2"/>
  <c r="L227" i="2"/>
  <c r="M22" i="2"/>
  <c r="M227" i="2"/>
  <c r="N22" i="2"/>
  <c r="N227" i="2"/>
  <c r="O22" i="2"/>
  <c r="O227" i="2"/>
  <c r="P22" i="2"/>
  <c r="P227" i="2"/>
  <c r="P260" i="2"/>
  <c r="H36" i="1"/>
  <c r="O36" i="1"/>
  <c r="O37" i="1"/>
  <c r="J7" i="1"/>
  <c r="L94" i="2"/>
  <c r="J34" i="1"/>
  <c r="O38" i="1"/>
  <c r="K7" i="1"/>
  <c r="M94" i="2"/>
  <c r="K34" i="1"/>
  <c r="O39" i="1"/>
  <c r="L7" i="1"/>
  <c r="N94" i="2"/>
  <c r="L34" i="1"/>
  <c r="O40" i="1"/>
  <c r="M7" i="1"/>
  <c r="O94" i="2"/>
  <c r="M34" i="1"/>
  <c r="O41" i="1"/>
  <c r="N7" i="1"/>
  <c r="P94" i="2"/>
  <c r="N34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9" i="1"/>
  <c r="V8" i="4"/>
  <c r="O29" i="1"/>
  <c r="O30" i="1"/>
  <c r="P23" i="1"/>
  <c r="O31" i="1"/>
  <c r="P24" i="1"/>
  <c r="P26" i="1"/>
  <c r="P36" i="1"/>
  <c r="P37" i="1"/>
  <c r="P38" i="1"/>
  <c r="P39" i="1"/>
  <c r="P40" i="1"/>
  <c r="P41" i="1"/>
  <c r="P42" i="1"/>
  <c r="Q94" i="2"/>
  <c r="E12" i="2"/>
  <c r="Q21" i="2"/>
  <c r="Q22" i="2"/>
  <c r="O7" i="1"/>
  <c r="O34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9" i="1"/>
  <c r="W8" i="4"/>
  <c r="P29" i="1"/>
  <c r="P30" i="1"/>
  <c r="Q23" i="1"/>
  <c r="P31" i="1"/>
  <c r="Q24" i="1"/>
  <c r="Q26" i="1"/>
  <c r="Q36" i="1"/>
  <c r="Q37" i="1"/>
  <c r="Q38" i="1"/>
  <c r="Q39" i="1"/>
  <c r="Q40" i="1"/>
  <c r="Q41" i="1"/>
  <c r="Q42" i="1"/>
  <c r="Q43" i="1"/>
  <c r="R94" i="2"/>
  <c r="F12" i="2"/>
  <c r="R21" i="2"/>
  <c r="R22" i="2"/>
  <c r="P7" i="1"/>
  <c r="P34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9" i="1"/>
  <c r="X8" i="4"/>
  <c r="Q29" i="1"/>
  <c r="Q30" i="1"/>
  <c r="R23" i="1"/>
  <c r="Q31" i="1"/>
  <c r="R24" i="1"/>
  <c r="R26" i="1"/>
  <c r="R36" i="1"/>
  <c r="R37" i="1"/>
  <c r="R38" i="1"/>
  <c r="R39" i="1"/>
  <c r="R40" i="1"/>
  <c r="R41" i="1"/>
  <c r="R42" i="1"/>
  <c r="R43" i="1"/>
  <c r="R44" i="1"/>
  <c r="S94" i="2"/>
  <c r="G12" i="2"/>
  <c r="S21" i="2"/>
  <c r="S22" i="2"/>
  <c r="Q7" i="1"/>
  <c r="Q3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9" i="1"/>
  <c r="Y8" i="4"/>
  <c r="R29" i="1"/>
  <c r="R30" i="1"/>
  <c r="S23" i="1"/>
  <c r="R31" i="1"/>
  <c r="S24" i="1"/>
  <c r="S26" i="1"/>
  <c r="S36" i="1"/>
  <c r="S37" i="1"/>
  <c r="S38" i="1"/>
  <c r="S39" i="1"/>
  <c r="S40" i="1"/>
  <c r="S41" i="1"/>
  <c r="S42" i="1"/>
  <c r="S43" i="1"/>
  <c r="S44" i="1"/>
  <c r="S45" i="1"/>
  <c r="T94" i="2"/>
  <c r="H12" i="2"/>
  <c r="T21" i="2"/>
  <c r="T22" i="2"/>
  <c r="R7" i="1"/>
  <c r="R34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9" i="1"/>
  <c r="Z8" i="4"/>
  <c r="S29" i="1"/>
  <c r="S30" i="1"/>
  <c r="T23" i="1"/>
  <c r="S31" i="1"/>
  <c r="T24" i="1"/>
  <c r="T26" i="1"/>
  <c r="T36" i="1"/>
  <c r="R227" i="2"/>
  <c r="S227" i="2"/>
  <c r="T227" i="2"/>
  <c r="U227" i="2"/>
  <c r="I12" i="2"/>
  <c r="U21" i="2"/>
  <c r="U22" i="2"/>
  <c r="V227" i="2"/>
  <c r="V260" i="2"/>
  <c r="H37" i="1"/>
  <c r="T37" i="1"/>
  <c r="T38" i="1"/>
  <c r="T39" i="1"/>
  <c r="T40" i="1"/>
  <c r="T41" i="1"/>
  <c r="T42" i="1"/>
  <c r="T43" i="1"/>
  <c r="T44" i="1"/>
  <c r="T45" i="1"/>
  <c r="T46" i="1"/>
  <c r="U94" i="2"/>
  <c r="S7" i="1"/>
  <c r="S34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9" i="1"/>
  <c r="AA8" i="4"/>
  <c r="T29" i="1"/>
  <c r="T30" i="1"/>
  <c r="U23" i="1"/>
  <c r="T31" i="1"/>
  <c r="U24" i="1"/>
  <c r="U26" i="1"/>
  <c r="U36" i="1"/>
  <c r="U37" i="1"/>
  <c r="U38" i="1"/>
  <c r="U39" i="1"/>
  <c r="U40" i="1"/>
  <c r="U41" i="1"/>
  <c r="U42" i="1"/>
  <c r="U43" i="1"/>
  <c r="U44" i="1"/>
  <c r="U45" i="1"/>
  <c r="U46" i="1"/>
  <c r="U47" i="1"/>
  <c r="Q19" i="2"/>
  <c r="R19" i="2"/>
  <c r="S19" i="2"/>
  <c r="T19" i="2"/>
  <c r="U19" i="2"/>
  <c r="K23" i="2"/>
  <c r="V94" i="2"/>
  <c r="T7" i="1"/>
  <c r="T34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9" i="1"/>
  <c r="AB8" i="4"/>
  <c r="U29" i="1"/>
  <c r="U30" i="1"/>
  <c r="V23" i="1"/>
  <c r="U31" i="1"/>
  <c r="V24" i="1"/>
  <c r="V26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W94" i="2"/>
  <c r="U7" i="1"/>
  <c r="U34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9" i="1"/>
  <c r="AC8" i="4"/>
  <c r="V29" i="1"/>
  <c r="V30" i="1"/>
  <c r="W23" i="1"/>
  <c r="V31" i="1"/>
  <c r="W24" i="1"/>
  <c r="W26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X94" i="2"/>
  <c r="V7" i="1"/>
  <c r="V34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9" i="1"/>
  <c r="AD8" i="4"/>
  <c r="W29" i="1"/>
  <c r="W30" i="1"/>
  <c r="X23" i="1"/>
  <c r="W31" i="1"/>
  <c r="X24" i="1"/>
  <c r="X26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Y94" i="2"/>
  <c r="W7" i="1"/>
  <c r="W34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9" i="1"/>
  <c r="AE8" i="4"/>
  <c r="X29" i="1"/>
  <c r="X30" i="1"/>
  <c r="Y23" i="1"/>
  <c r="X31" i="1"/>
  <c r="Y24" i="1"/>
  <c r="Y26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Z94" i="2"/>
  <c r="X7" i="1"/>
  <c r="X34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9" i="1"/>
  <c r="AF8" i="4"/>
  <c r="Y29" i="1"/>
  <c r="Y30" i="1"/>
  <c r="Z23" i="1"/>
  <c r="Y31" i="1"/>
  <c r="Z24" i="1"/>
  <c r="Z26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Y7" i="1"/>
  <c r="Y34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9" i="1"/>
  <c r="AG8" i="4"/>
  <c r="Z29" i="1"/>
  <c r="Z30" i="1"/>
  <c r="AA23" i="1"/>
  <c r="Z31" i="1"/>
  <c r="AA24" i="1"/>
  <c r="AA26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Z7" i="1"/>
  <c r="Z34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9" i="1"/>
  <c r="AH8" i="4"/>
  <c r="AA29" i="1"/>
  <c r="AA30" i="1"/>
  <c r="AB23" i="1"/>
  <c r="AA31" i="1"/>
  <c r="AB24" i="1"/>
  <c r="AB26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A7" i="1"/>
  <c r="AA3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9" i="1"/>
  <c r="AI8" i="4"/>
  <c r="AB29" i="1"/>
  <c r="AB30" i="1"/>
  <c r="AC23" i="1"/>
  <c r="AB31" i="1"/>
  <c r="AC24" i="1"/>
  <c r="AC26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B7" i="1"/>
  <c r="AB34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9" i="1"/>
  <c r="AJ8" i="4"/>
  <c r="AC29" i="1"/>
  <c r="AC30" i="1"/>
  <c r="AD23" i="1"/>
  <c r="AC31" i="1"/>
  <c r="AD24" i="1"/>
  <c r="AD26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C7" i="1"/>
  <c r="AC34" i="1"/>
  <c r="AD57" i="1"/>
  <c r="AD58" i="1"/>
  <c r="AD59" i="1"/>
  <c r="AD60" i="1"/>
  <c r="AD61" i="1"/>
  <c r="AD62" i="1"/>
  <c r="AD63" i="1"/>
  <c r="AD64" i="1"/>
  <c r="AD65" i="1"/>
  <c r="AD66" i="1"/>
  <c r="AD67" i="1"/>
  <c r="AD69" i="1"/>
  <c r="AK8" i="4"/>
  <c r="AD29" i="1"/>
  <c r="AD30" i="1"/>
  <c r="AE23" i="1"/>
  <c r="AD31" i="1"/>
  <c r="AE24" i="1"/>
  <c r="AE26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D7" i="1"/>
  <c r="AD34" i="1"/>
  <c r="AE58" i="1"/>
  <c r="AE59" i="1"/>
  <c r="AE60" i="1"/>
  <c r="AE61" i="1"/>
  <c r="AE62" i="1"/>
  <c r="AE63" i="1"/>
  <c r="AE64" i="1"/>
  <c r="AE65" i="1"/>
  <c r="AE66" i="1"/>
  <c r="AE67" i="1"/>
  <c r="AE69" i="1"/>
  <c r="AL8" i="4"/>
  <c r="AE29" i="1"/>
  <c r="AE30" i="1"/>
  <c r="AF23" i="1"/>
  <c r="AE31" i="1"/>
  <c r="AF24" i="1"/>
  <c r="AF26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E7" i="1"/>
  <c r="AE34" i="1"/>
  <c r="AF59" i="1"/>
  <c r="AF60" i="1"/>
  <c r="AF61" i="1"/>
  <c r="AF62" i="1"/>
  <c r="AF63" i="1"/>
  <c r="AF64" i="1"/>
  <c r="AF65" i="1"/>
  <c r="AF66" i="1"/>
  <c r="AF67" i="1"/>
  <c r="AF69" i="1"/>
  <c r="AM8" i="4"/>
  <c r="AF29" i="1"/>
  <c r="AF30" i="1"/>
  <c r="AG23" i="1"/>
  <c r="AF31" i="1"/>
  <c r="AG24" i="1"/>
  <c r="AG26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F7" i="1"/>
  <c r="AF34" i="1"/>
  <c r="AG60" i="1"/>
  <c r="AG61" i="1"/>
  <c r="AG62" i="1"/>
  <c r="AG63" i="1"/>
  <c r="AG64" i="1"/>
  <c r="AG65" i="1"/>
  <c r="AG66" i="1"/>
  <c r="AG67" i="1"/>
  <c r="AG69" i="1"/>
  <c r="AN8" i="4"/>
  <c r="AG29" i="1"/>
  <c r="AG30" i="1"/>
  <c r="AH23" i="1"/>
  <c r="AG31" i="1"/>
  <c r="AH24" i="1"/>
  <c r="AH26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G7" i="1"/>
  <c r="AG34" i="1"/>
  <c r="AH61" i="1"/>
  <c r="AH62" i="1"/>
  <c r="AH63" i="1"/>
  <c r="AH64" i="1"/>
  <c r="AH65" i="1"/>
  <c r="AH66" i="1"/>
  <c r="AH67" i="1"/>
  <c r="AH69" i="1"/>
  <c r="AO8" i="4"/>
  <c r="AH29" i="1"/>
  <c r="AH30" i="1"/>
  <c r="AI23" i="1"/>
  <c r="AH31" i="1"/>
  <c r="AI24" i="1"/>
  <c r="AI26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H7" i="1"/>
  <c r="AH34" i="1"/>
  <c r="AI62" i="1"/>
  <c r="AI63" i="1"/>
  <c r="AI64" i="1"/>
  <c r="AI65" i="1"/>
  <c r="AI66" i="1"/>
  <c r="AI67" i="1"/>
  <c r="AI69" i="1"/>
  <c r="AP8" i="4"/>
  <c r="AI29" i="1"/>
  <c r="AI30" i="1"/>
  <c r="AJ23" i="1"/>
  <c r="AI31" i="1"/>
  <c r="AJ24" i="1"/>
  <c r="AJ26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I7" i="1"/>
  <c r="AI34" i="1"/>
  <c r="AJ63" i="1"/>
  <c r="AJ64" i="1"/>
  <c r="AJ65" i="1"/>
  <c r="AJ66" i="1"/>
  <c r="AJ67" i="1"/>
  <c r="AJ69" i="1"/>
  <c r="AQ8" i="4"/>
  <c r="AJ29" i="1"/>
  <c r="AJ30" i="1"/>
  <c r="AK23" i="1"/>
  <c r="AJ31" i="1"/>
  <c r="AK24" i="1"/>
  <c r="AK26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J7" i="1"/>
  <c r="AJ34" i="1"/>
  <c r="AK64" i="1"/>
  <c r="AK65" i="1"/>
  <c r="AK66" i="1"/>
  <c r="AK67" i="1"/>
  <c r="AK69" i="1"/>
  <c r="AR8" i="4"/>
  <c r="AK29" i="1"/>
  <c r="AK30" i="1"/>
  <c r="AL23" i="1"/>
  <c r="AK31" i="1"/>
  <c r="AL24" i="1"/>
  <c r="AL26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K7" i="1"/>
  <c r="AK34" i="1"/>
  <c r="AL65" i="1"/>
  <c r="AL66" i="1"/>
  <c r="AL67" i="1"/>
  <c r="AL69" i="1"/>
  <c r="AS8" i="4"/>
  <c r="AL29" i="1"/>
  <c r="AL30" i="1"/>
  <c r="AM23" i="1"/>
  <c r="AL31" i="1"/>
  <c r="AM24" i="1"/>
  <c r="AM26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L7" i="1"/>
  <c r="AL34" i="1"/>
  <c r="AM66" i="1"/>
  <c r="AM67" i="1"/>
  <c r="AM69" i="1"/>
  <c r="AT8" i="4"/>
  <c r="AM29" i="1"/>
  <c r="AM30" i="1"/>
  <c r="AN23" i="1"/>
  <c r="AM31" i="1"/>
  <c r="AN24" i="1"/>
  <c r="AN26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M7" i="1"/>
  <c r="AM34" i="1"/>
  <c r="AN67" i="1"/>
  <c r="AN69" i="1"/>
  <c r="AU8" i="4"/>
  <c r="AN29" i="1"/>
  <c r="AN30" i="1"/>
  <c r="AO23" i="1"/>
  <c r="AN31" i="1"/>
  <c r="AO24" i="1"/>
  <c r="AO26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9" i="1"/>
  <c r="AV8" i="4"/>
  <c r="AO29" i="1"/>
  <c r="AO30" i="1"/>
  <c r="AP23" i="1"/>
  <c r="AO31" i="1"/>
  <c r="AP24" i="1"/>
  <c r="AP26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9" i="1"/>
  <c r="AW8" i="4"/>
  <c r="AP29" i="1"/>
  <c r="AP30" i="1"/>
  <c r="AQ23" i="1"/>
  <c r="AP31" i="1"/>
  <c r="AQ24" i="1"/>
  <c r="AQ26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9" i="1"/>
  <c r="AX8" i="4"/>
  <c r="AQ29" i="1"/>
  <c r="AQ30" i="1"/>
  <c r="AR23" i="1"/>
  <c r="AQ31" i="1"/>
  <c r="AR24" i="1"/>
  <c r="AR26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9" i="1"/>
  <c r="AY8" i="4"/>
  <c r="AR29" i="1"/>
  <c r="AR30" i="1"/>
  <c r="AS23" i="1"/>
  <c r="AR31" i="1"/>
  <c r="AS24" i="1"/>
  <c r="AS26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9" i="1"/>
  <c r="AZ8" i="4"/>
  <c r="AS29" i="1"/>
  <c r="AS30" i="1"/>
  <c r="AT23" i="1"/>
  <c r="AS31" i="1"/>
  <c r="AT24" i="1"/>
  <c r="AT26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9" i="1"/>
  <c r="BA8" i="4"/>
  <c r="AT29" i="1"/>
  <c r="AT30" i="1"/>
  <c r="AU23" i="1"/>
  <c r="AT31" i="1"/>
  <c r="AU24" i="1"/>
  <c r="AU26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9" i="1"/>
  <c r="BB8" i="4"/>
  <c r="AU29" i="1"/>
  <c r="AU30" i="1"/>
  <c r="AV23" i="1"/>
  <c r="AU31" i="1"/>
  <c r="AV24" i="1"/>
  <c r="AV26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9" i="1"/>
  <c r="BC8" i="4"/>
  <c r="AV29" i="1"/>
  <c r="AV30" i="1"/>
  <c r="AW23" i="1"/>
  <c r="AV31" i="1"/>
  <c r="AW24" i="1"/>
  <c r="AW26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9" i="1"/>
  <c r="BD8" i="4"/>
  <c r="AW29" i="1"/>
  <c r="AW30" i="1"/>
  <c r="AX23" i="1"/>
  <c r="AW31" i="1"/>
  <c r="AX24" i="1"/>
  <c r="AX26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9" i="1"/>
  <c r="BE8" i="4"/>
  <c r="AX29" i="1"/>
  <c r="AX30" i="1"/>
  <c r="AY23" i="1"/>
  <c r="AX31" i="1"/>
  <c r="AY24" i="1"/>
  <c r="AY26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9" i="1"/>
  <c r="BF8" i="4"/>
  <c r="AY29" i="1"/>
  <c r="AY30" i="1"/>
  <c r="AZ23" i="1"/>
  <c r="AY31" i="1"/>
  <c r="AZ24" i="1"/>
  <c r="AZ26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9" i="1"/>
  <c r="BG8" i="4"/>
  <c r="AZ29" i="1"/>
  <c r="AZ30" i="1"/>
  <c r="BA23" i="1"/>
  <c r="AZ31" i="1"/>
  <c r="BA24" i="1"/>
  <c r="BA26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9" i="1"/>
  <c r="BH8" i="4"/>
  <c r="BA29" i="1"/>
  <c r="BA30" i="1"/>
  <c r="BB23" i="1"/>
  <c r="BA31" i="1"/>
  <c r="BB24" i="1"/>
  <c r="BB26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9" i="1"/>
  <c r="BI8" i="4"/>
  <c r="BB29" i="1"/>
  <c r="BB30" i="1"/>
  <c r="BC23" i="1"/>
  <c r="BB31" i="1"/>
  <c r="BC24" i="1"/>
  <c r="BC26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9" i="1"/>
  <c r="BJ8" i="4"/>
  <c r="BC29" i="1"/>
  <c r="BC30" i="1"/>
  <c r="BD23" i="1"/>
  <c r="BC31" i="1"/>
  <c r="BD24" i="1"/>
  <c r="BD26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9" i="1"/>
  <c r="BK8" i="4"/>
  <c r="BD29" i="1"/>
  <c r="BD30" i="1"/>
  <c r="BE23" i="1"/>
  <c r="BD31" i="1"/>
  <c r="BE24" i="1"/>
  <c r="BE26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9" i="1"/>
  <c r="BL8" i="4"/>
  <c r="BE29" i="1"/>
  <c r="BE30" i="1"/>
  <c r="BF23" i="1"/>
  <c r="BE31" i="1"/>
  <c r="BF24" i="1"/>
  <c r="BF26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9" i="1"/>
  <c r="BM8" i="4"/>
  <c r="BF29" i="1"/>
  <c r="BF30" i="1"/>
  <c r="BG23" i="1"/>
  <c r="BF31" i="1"/>
  <c r="BG24" i="1"/>
  <c r="BG26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9" i="1"/>
  <c r="BN8" i="4"/>
  <c r="BG29" i="1"/>
  <c r="BG30" i="1"/>
  <c r="BH23" i="1"/>
  <c r="BG31" i="1"/>
  <c r="BH24" i="1"/>
  <c r="BH26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9" i="1"/>
  <c r="BO8" i="4"/>
  <c r="BH29" i="1"/>
  <c r="BH30" i="1"/>
  <c r="BI23" i="1"/>
  <c r="BH31" i="1"/>
  <c r="BI24" i="1"/>
  <c r="BI26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9" i="1"/>
  <c r="BP8" i="4"/>
  <c r="BI29" i="1"/>
  <c r="BI30" i="1"/>
  <c r="BJ23" i="1"/>
  <c r="BI31" i="1"/>
  <c r="BJ24" i="1"/>
  <c r="BJ26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9" i="1"/>
  <c r="BQ8" i="4"/>
  <c r="BJ29" i="1"/>
  <c r="BJ30" i="1"/>
  <c r="BK23" i="1"/>
  <c r="BJ31" i="1"/>
  <c r="BK24" i="1"/>
  <c r="BK26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9" i="1"/>
  <c r="BR8" i="4"/>
  <c r="BK29" i="1"/>
  <c r="BK30" i="1"/>
  <c r="BL23" i="1"/>
  <c r="BK31" i="1"/>
  <c r="BL24" i="1"/>
  <c r="BL26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9" i="1"/>
  <c r="BS8" i="4"/>
  <c r="BL29" i="1"/>
  <c r="BL30" i="1"/>
  <c r="BM23" i="1"/>
  <c r="BL31" i="1"/>
  <c r="BM24" i="1"/>
  <c r="BM26" i="1"/>
  <c r="BM36" i="1"/>
  <c r="BM37" i="1"/>
  <c r="J38" i="1"/>
  <c r="K38" i="1"/>
  <c r="L38" i="1"/>
  <c r="M38" i="1"/>
  <c r="N38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9" i="1"/>
  <c r="BT8" i="4"/>
  <c r="BM29" i="1"/>
  <c r="BM30" i="1"/>
  <c r="BN23" i="1"/>
  <c r="BM31" i="1"/>
  <c r="BN24" i="1"/>
  <c r="BN26" i="1"/>
  <c r="BN36" i="1"/>
  <c r="BN37" i="1"/>
  <c r="BN38" i="1"/>
  <c r="J39" i="1"/>
  <c r="K39" i="1"/>
  <c r="L39" i="1"/>
  <c r="M39" i="1"/>
  <c r="N39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9" i="1"/>
  <c r="BU8" i="4"/>
  <c r="BN29" i="1"/>
  <c r="BN30" i="1"/>
  <c r="BO23" i="1"/>
  <c r="BN31" i="1"/>
  <c r="BO24" i="1"/>
  <c r="BO26" i="1"/>
  <c r="BO36" i="1"/>
  <c r="BO37" i="1"/>
  <c r="BO38" i="1"/>
  <c r="BO39" i="1"/>
  <c r="J40" i="1"/>
  <c r="K40" i="1"/>
  <c r="L40" i="1"/>
  <c r="M40" i="1"/>
  <c r="N40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9" i="1"/>
  <c r="BV8" i="4"/>
  <c r="BO29" i="1"/>
  <c r="BO30" i="1"/>
  <c r="BP23" i="1"/>
  <c r="BO31" i="1"/>
  <c r="BP24" i="1"/>
  <c r="BP26" i="1"/>
  <c r="BP36" i="1"/>
  <c r="BP37" i="1"/>
  <c r="BP38" i="1"/>
  <c r="BP39" i="1"/>
  <c r="BP40" i="1"/>
  <c r="J41" i="1"/>
  <c r="K41" i="1"/>
  <c r="L41" i="1"/>
  <c r="M41" i="1"/>
  <c r="N41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9" i="1"/>
  <c r="BW8" i="4"/>
  <c r="BP29" i="1"/>
  <c r="BP30" i="1"/>
  <c r="BQ23" i="1"/>
  <c r="BP31" i="1"/>
  <c r="BQ24" i="1"/>
  <c r="BQ26" i="1"/>
  <c r="BQ36" i="1"/>
  <c r="BQ37" i="1"/>
  <c r="BQ38" i="1"/>
  <c r="BQ39" i="1"/>
  <c r="BQ40" i="1"/>
  <c r="BQ41" i="1"/>
  <c r="J42" i="1"/>
  <c r="K42" i="1"/>
  <c r="L42" i="1"/>
  <c r="M42" i="1"/>
  <c r="N42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9" i="1"/>
  <c r="BX8" i="4"/>
  <c r="BQ29" i="1"/>
  <c r="BQ30" i="1"/>
  <c r="BR23" i="1"/>
  <c r="BQ31" i="1"/>
  <c r="BR24" i="1"/>
  <c r="BR26" i="1"/>
  <c r="BR36" i="1"/>
  <c r="BR37" i="1"/>
  <c r="BR38" i="1"/>
  <c r="BR39" i="1"/>
  <c r="BR40" i="1"/>
  <c r="BR41" i="1"/>
  <c r="BR42" i="1"/>
  <c r="J43" i="1"/>
  <c r="K43" i="1"/>
  <c r="L43" i="1"/>
  <c r="M43" i="1"/>
  <c r="N43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9" i="1"/>
  <c r="BY8" i="4"/>
  <c r="BR29" i="1"/>
  <c r="BR30" i="1"/>
  <c r="BS23" i="1"/>
  <c r="BR31" i="1"/>
  <c r="BS24" i="1"/>
  <c r="BS26" i="1"/>
  <c r="BS36" i="1"/>
  <c r="BS37" i="1"/>
  <c r="BS38" i="1"/>
  <c r="BS39" i="1"/>
  <c r="BS40" i="1"/>
  <c r="BS41" i="1"/>
  <c r="BS42" i="1"/>
  <c r="BS43" i="1"/>
  <c r="J44" i="1"/>
  <c r="K44" i="1"/>
  <c r="L44" i="1"/>
  <c r="M44" i="1"/>
  <c r="N44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9" i="1"/>
  <c r="BZ8" i="4"/>
  <c r="BS29" i="1"/>
  <c r="BS30" i="1"/>
  <c r="BT23" i="1"/>
  <c r="BS31" i="1"/>
  <c r="BT24" i="1"/>
  <c r="BT26" i="1"/>
  <c r="BT36" i="1"/>
  <c r="BT37" i="1"/>
  <c r="BT38" i="1"/>
  <c r="BT39" i="1"/>
  <c r="BT40" i="1"/>
  <c r="BT41" i="1"/>
  <c r="BT42" i="1"/>
  <c r="BT43" i="1"/>
  <c r="BT44" i="1"/>
  <c r="J45" i="1"/>
  <c r="K45" i="1"/>
  <c r="L45" i="1"/>
  <c r="M45" i="1"/>
  <c r="N45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9" i="1"/>
  <c r="CA8" i="4"/>
  <c r="BT29" i="1"/>
  <c r="BT30" i="1"/>
  <c r="BU23" i="1"/>
  <c r="BT31" i="1"/>
  <c r="BU24" i="1"/>
  <c r="BU26" i="1"/>
  <c r="BU36" i="1"/>
  <c r="BU37" i="1"/>
  <c r="BU38" i="1"/>
  <c r="BU39" i="1"/>
  <c r="BU40" i="1"/>
  <c r="BU41" i="1"/>
  <c r="BU42" i="1"/>
  <c r="BU43" i="1"/>
  <c r="BU44" i="1"/>
  <c r="BU45" i="1"/>
  <c r="J46" i="1"/>
  <c r="K46" i="1"/>
  <c r="L46" i="1"/>
  <c r="M46" i="1"/>
  <c r="N46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9" i="1"/>
  <c r="CB8" i="4"/>
  <c r="BU29" i="1"/>
  <c r="BU30" i="1"/>
  <c r="BV23" i="1"/>
  <c r="BU31" i="1"/>
  <c r="BV24" i="1"/>
  <c r="BV26" i="1"/>
  <c r="BV36" i="1"/>
  <c r="BV37" i="1"/>
  <c r="BV38" i="1"/>
  <c r="BV39" i="1"/>
  <c r="BV40" i="1"/>
  <c r="BV41" i="1"/>
  <c r="BV42" i="1"/>
  <c r="BV43" i="1"/>
  <c r="BV44" i="1"/>
  <c r="BV45" i="1"/>
  <c r="BV46" i="1"/>
  <c r="J47" i="1"/>
  <c r="K47" i="1"/>
  <c r="L47" i="1"/>
  <c r="M47" i="1"/>
  <c r="N47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9" i="1"/>
  <c r="CC8" i="4"/>
  <c r="BV29" i="1"/>
  <c r="BV30" i="1"/>
  <c r="BW23" i="1"/>
  <c r="BV31" i="1"/>
  <c r="BW24" i="1"/>
  <c r="BW26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J48" i="1"/>
  <c r="K48" i="1"/>
  <c r="L48" i="1"/>
  <c r="M48" i="1"/>
  <c r="N48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9" i="1"/>
  <c r="CD8" i="4"/>
  <c r="BW29" i="1"/>
  <c r="BW30" i="1"/>
  <c r="BX23" i="1"/>
  <c r="BW31" i="1"/>
  <c r="BX24" i="1"/>
  <c r="BX26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J49" i="1"/>
  <c r="K49" i="1"/>
  <c r="L49" i="1"/>
  <c r="M49" i="1"/>
  <c r="N49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9" i="1"/>
  <c r="CE8" i="4"/>
  <c r="BX29" i="1"/>
  <c r="BX30" i="1"/>
  <c r="BY23" i="1"/>
  <c r="BX31" i="1"/>
  <c r="BY24" i="1"/>
  <c r="BY26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J50" i="1"/>
  <c r="K50" i="1"/>
  <c r="L50" i="1"/>
  <c r="M50" i="1"/>
  <c r="N50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9" i="1"/>
  <c r="CF8" i="4"/>
  <c r="V42" i="4"/>
  <c r="W42" i="4"/>
  <c r="X42" i="4"/>
  <c r="Y42" i="4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J85" i="1"/>
  <c r="J86" i="1"/>
  <c r="K79" i="1"/>
  <c r="K85" i="1"/>
  <c r="K86" i="1"/>
  <c r="L79" i="1"/>
  <c r="L85" i="1"/>
  <c r="L86" i="1"/>
  <c r="M79" i="1"/>
  <c r="M85" i="1"/>
  <c r="M86" i="1"/>
  <c r="N79" i="1"/>
  <c r="N85" i="1"/>
  <c r="N86" i="1"/>
  <c r="O79" i="1"/>
  <c r="O82" i="1"/>
  <c r="L228" i="2"/>
  <c r="M228" i="2"/>
  <c r="N228" i="2"/>
  <c r="O228" i="2"/>
  <c r="P228" i="2"/>
  <c r="P261" i="2"/>
  <c r="H92" i="1"/>
  <c r="O92" i="1"/>
  <c r="O93" i="1"/>
  <c r="L95" i="2"/>
  <c r="J90" i="1"/>
  <c r="O94" i="1"/>
  <c r="M95" i="2"/>
  <c r="K90" i="1"/>
  <c r="O95" i="1"/>
  <c r="N95" i="2"/>
  <c r="L90" i="1"/>
  <c r="O96" i="1"/>
  <c r="O95" i="2"/>
  <c r="M90" i="1"/>
  <c r="O97" i="1"/>
  <c r="P95" i="2"/>
  <c r="N90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5" i="1"/>
  <c r="V9" i="4"/>
  <c r="O85" i="1"/>
  <c r="O86" i="1"/>
  <c r="P79" i="1"/>
  <c r="P82" i="1"/>
  <c r="P92" i="1"/>
  <c r="P93" i="1"/>
  <c r="P94" i="1"/>
  <c r="P95" i="1"/>
  <c r="P96" i="1"/>
  <c r="P97" i="1"/>
  <c r="P98" i="1"/>
  <c r="Q95" i="2"/>
  <c r="O90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5" i="1"/>
  <c r="W9" i="4"/>
  <c r="P85" i="1"/>
  <c r="P86" i="1"/>
  <c r="Q79" i="1"/>
  <c r="Q82" i="1"/>
  <c r="Q92" i="1"/>
  <c r="Q93" i="1"/>
  <c r="Q94" i="1"/>
  <c r="Q95" i="1"/>
  <c r="Q96" i="1"/>
  <c r="Q97" i="1"/>
  <c r="Q98" i="1"/>
  <c r="Q99" i="1"/>
  <c r="R95" i="2"/>
  <c r="P90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5" i="1"/>
  <c r="X9" i="4"/>
  <c r="Q85" i="1"/>
  <c r="Q86" i="1"/>
  <c r="R79" i="1"/>
  <c r="R82" i="1"/>
  <c r="R92" i="1"/>
  <c r="R93" i="1"/>
  <c r="R94" i="1"/>
  <c r="R95" i="1"/>
  <c r="R96" i="1"/>
  <c r="R97" i="1"/>
  <c r="R98" i="1"/>
  <c r="R99" i="1"/>
  <c r="R100" i="1"/>
  <c r="S95" i="2"/>
  <c r="Q9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5" i="1"/>
  <c r="Y9" i="4"/>
  <c r="R85" i="1"/>
  <c r="R86" i="1"/>
  <c r="S79" i="1"/>
  <c r="S82" i="1"/>
  <c r="S92" i="1"/>
  <c r="S93" i="1"/>
  <c r="S94" i="1"/>
  <c r="S95" i="1"/>
  <c r="S96" i="1"/>
  <c r="S97" i="1"/>
  <c r="S98" i="1"/>
  <c r="S99" i="1"/>
  <c r="S100" i="1"/>
  <c r="S101" i="1"/>
  <c r="T95" i="2"/>
  <c r="R90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5" i="1"/>
  <c r="Z9" i="4"/>
  <c r="S85" i="1"/>
  <c r="S86" i="1"/>
  <c r="T79" i="1"/>
  <c r="T82" i="1"/>
  <c r="T92" i="1"/>
  <c r="R228" i="2"/>
  <c r="S228" i="2"/>
  <c r="T228" i="2"/>
  <c r="U228" i="2"/>
  <c r="V228" i="2"/>
  <c r="V261" i="2"/>
  <c r="H93" i="1"/>
  <c r="T93" i="1"/>
  <c r="T94" i="1"/>
  <c r="T95" i="1"/>
  <c r="T96" i="1"/>
  <c r="T97" i="1"/>
  <c r="T98" i="1"/>
  <c r="T99" i="1"/>
  <c r="T100" i="1"/>
  <c r="T101" i="1"/>
  <c r="T102" i="1"/>
  <c r="U95" i="2"/>
  <c r="S90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5" i="1"/>
  <c r="AA9" i="4"/>
  <c r="T85" i="1"/>
  <c r="T86" i="1"/>
  <c r="U79" i="1"/>
  <c r="U82" i="1"/>
  <c r="U92" i="1"/>
  <c r="U93" i="1"/>
  <c r="U94" i="1"/>
  <c r="U95" i="1"/>
  <c r="U96" i="1"/>
  <c r="U97" i="1"/>
  <c r="U98" i="1"/>
  <c r="U99" i="1"/>
  <c r="U100" i="1"/>
  <c r="U101" i="1"/>
  <c r="U102" i="1"/>
  <c r="U103" i="1"/>
  <c r="V95" i="2"/>
  <c r="T90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5" i="1"/>
  <c r="AB9" i="4"/>
  <c r="U85" i="1"/>
  <c r="U86" i="1"/>
  <c r="V79" i="1"/>
  <c r="V82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W95" i="2"/>
  <c r="U90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5" i="1"/>
  <c r="AC9" i="4"/>
  <c r="V85" i="1"/>
  <c r="V86" i="1"/>
  <c r="W79" i="1"/>
  <c r="W82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X95" i="2"/>
  <c r="V90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5" i="1"/>
  <c r="AD9" i="4"/>
  <c r="W85" i="1"/>
  <c r="W86" i="1"/>
  <c r="X79" i="1"/>
  <c r="X82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Y95" i="2"/>
  <c r="W90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5" i="1"/>
  <c r="AE9" i="4"/>
  <c r="X85" i="1"/>
  <c r="X86" i="1"/>
  <c r="Y79" i="1"/>
  <c r="Y82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Z95" i="2"/>
  <c r="X90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5" i="1"/>
  <c r="AF9" i="4"/>
  <c r="Y85" i="1"/>
  <c r="Y86" i="1"/>
  <c r="Z79" i="1"/>
  <c r="Z82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Y90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5" i="1"/>
  <c r="AG9" i="4"/>
  <c r="Z85" i="1"/>
  <c r="Z86" i="1"/>
  <c r="AA79" i="1"/>
  <c r="AA82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Z90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5" i="1"/>
  <c r="AH9" i="4"/>
  <c r="AA85" i="1"/>
  <c r="AA86" i="1"/>
  <c r="AB79" i="1"/>
  <c r="AB82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A9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5" i="1"/>
  <c r="AI9" i="4"/>
  <c r="AB85" i="1"/>
  <c r="AB86" i="1"/>
  <c r="AC79" i="1"/>
  <c r="AC82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B90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5" i="1"/>
  <c r="AJ9" i="4"/>
  <c r="AC85" i="1"/>
  <c r="AC86" i="1"/>
  <c r="AD79" i="1"/>
  <c r="AD82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C90" i="1"/>
  <c r="AD113" i="1"/>
  <c r="AD114" i="1"/>
  <c r="AD115" i="1"/>
  <c r="AD116" i="1"/>
  <c r="AD117" i="1"/>
  <c r="AD118" i="1"/>
  <c r="AD119" i="1"/>
  <c r="AD120" i="1"/>
  <c r="AD121" i="1"/>
  <c r="AD122" i="1"/>
  <c r="AD123" i="1"/>
  <c r="AD125" i="1"/>
  <c r="AK9" i="4"/>
  <c r="AD85" i="1"/>
  <c r="AD86" i="1"/>
  <c r="AE79" i="1"/>
  <c r="AE82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D90" i="1"/>
  <c r="AE114" i="1"/>
  <c r="AE115" i="1"/>
  <c r="AE116" i="1"/>
  <c r="AE117" i="1"/>
  <c r="AE118" i="1"/>
  <c r="AE119" i="1"/>
  <c r="AE120" i="1"/>
  <c r="AE121" i="1"/>
  <c r="AE122" i="1"/>
  <c r="AE123" i="1"/>
  <c r="AE125" i="1"/>
  <c r="AL9" i="4"/>
  <c r="AE85" i="1"/>
  <c r="AE86" i="1"/>
  <c r="AF79" i="1"/>
  <c r="AF82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E90" i="1"/>
  <c r="AF115" i="1"/>
  <c r="AF116" i="1"/>
  <c r="AF117" i="1"/>
  <c r="AF118" i="1"/>
  <c r="AF119" i="1"/>
  <c r="AF120" i="1"/>
  <c r="AF121" i="1"/>
  <c r="AF122" i="1"/>
  <c r="AF123" i="1"/>
  <c r="AF125" i="1"/>
  <c r="AM9" i="4"/>
  <c r="AF85" i="1"/>
  <c r="AF86" i="1"/>
  <c r="AG79" i="1"/>
  <c r="AG82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F90" i="1"/>
  <c r="AG116" i="1"/>
  <c r="AG117" i="1"/>
  <c r="AG118" i="1"/>
  <c r="AG119" i="1"/>
  <c r="AG120" i="1"/>
  <c r="AG121" i="1"/>
  <c r="AG122" i="1"/>
  <c r="AG123" i="1"/>
  <c r="AG125" i="1"/>
  <c r="AN9" i="4"/>
  <c r="AG85" i="1"/>
  <c r="AG86" i="1"/>
  <c r="AH79" i="1"/>
  <c r="AH82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G90" i="1"/>
  <c r="AH117" i="1"/>
  <c r="AH118" i="1"/>
  <c r="AH119" i="1"/>
  <c r="AH120" i="1"/>
  <c r="AH121" i="1"/>
  <c r="AH122" i="1"/>
  <c r="AH123" i="1"/>
  <c r="AH125" i="1"/>
  <c r="AO9" i="4"/>
  <c r="AH85" i="1"/>
  <c r="AH86" i="1"/>
  <c r="AI79" i="1"/>
  <c r="AI82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H90" i="1"/>
  <c r="AI118" i="1"/>
  <c r="AI119" i="1"/>
  <c r="AI120" i="1"/>
  <c r="AI121" i="1"/>
  <c r="AI122" i="1"/>
  <c r="AI123" i="1"/>
  <c r="AI125" i="1"/>
  <c r="AP9" i="4"/>
  <c r="AI85" i="1"/>
  <c r="AI86" i="1"/>
  <c r="AJ79" i="1"/>
  <c r="AJ82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I90" i="1"/>
  <c r="AJ119" i="1"/>
  <c r="AJ120" i="1"/>
  <c r="AJ121" i="1"/>
  <c r="AJ122" i="1"/>
  <c r="AJ123" i="1"/>
  <c r="AJ125" i="1"/>
  <c r="AQ9" i="4"/>
  <c r="AJ85" i="1"/>
  <c r="AJ86" i="1"/>
  <c r="AK79" i="1"/>
  <c r="AK82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J90" i="1"/>
  <c r="AK120" i="1"/>
  <c r="AK121" i="1"/>
  <c r="AK122" i="1"/>
  <c r="AK123" i="1"/>
  <c r="AK125" i="1"/>
  <c r="AR9" i="4"/>
  <c r="AK85" i="1"/>
  <c r="AK86" i="1"/>
  <c r="AL79" i="1"/>
  <c r="AL82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K90" i="1"/>
  <c r="AL121" i="1"/>
  <c r="AL122" i="1"/>
  <c r="AL123" i="1"/>
  <c r="AL125" i="1"/>
  <c r="AS9" i="4"/>
  <c r="AL85" i="1"/>
  <c r="AL86" i="1"/>
  <c r="AM79" i="1"/>
  <c r="AM82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L90" i="1"/>
  <c r="AM122" i="1"/>
  <c r="AM123" i="1"/>
  <c r="AM125" i="1"/>
  <c r="AT9" i="4"/>
  <c r="AM85" i="1"/>
  <c r="AM86" i="1"/>
  <c r="AN79" i="1"/>
  <c r="AN82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M90" i="1"/>
  <c r="AN123" i="1"/>
  <c r="AN125" i="1"/>
  <c r="AU9" i="4"/>
  <c r="AN85" i="1"/>
  <c r="AN86" i="1"/>
  <c r="AO79" i="1"/>
  <c r="AO82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5" i="1"/>
  <c r="AV9" i="4"/>
  <c r="AO85" i="1"/>
  <c r="AO86" i="1"/>
  <c r="AP79" i="1"/>
  <c r="AP82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5" i="1"/>
  <c r="AW9" i="4"/>
  <c r="AP85" i="1"/>
  <c r="AP86" i="1"/>
  <c r="AQ79" i="1"/>
  <c r="AQ82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5" i="1"/>
  <c r="AX9" i="4"/>
  <c r="AQ85" i="1"/>
  <c r="AQ86" i="1"/>
  <c r="AR79" i="1"/>
  <c r="AR82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5" i="1"/>
  <c r="AY9" i="4"/>
  <c r="AR85" i="1"/>
  <c r="AR86" i="1"/>
  <c r="AS79" i="1"/>
  <c r="AS82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5" i="1"/>
  <c r="AZ9" i="4"/>
  <c r="AS85" i="1"/>
  <c r="AS86" i="1"/>
  <c r="AT79" i="1"/>
  <c r="AT82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5" i="1"/>
  <c r="BA9" i="4"/>
  <c r="AT85" i="1"/>
  <c r="AT86" i="1"/>
  <c r="AU79" i="1"/>
  <c r="AU82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5" i="1"/>
  <c r="BB9" i="4"/>
  <c r="AU85" i="1"/>
  <c r="AU86" i="1"/>
  <c r="AV79" i="1"/>
  <c r="AV82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5" i="1"/>
  <c r="BC9" i="4"/>
  <c r="AV85" i="1"/>
  <c r="AV86" i="1"/>
  <c r="AW79" i="1"/>
  <c r="AW82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5" i="1"/>
  <c r="BD9" i="4"/>
  <c r="AW85" i="1"/>
  <c r="AW86" i="1"/>
  <c r="AX79" i="1"/>
  <c r="AX82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5" i="1"/>
  <c r="BE9" i="4"/>
  <c r="AX85" i="1"/>
  <c r="AX86" i="1"/>
  <c r="AY79" i="1"/>
  <c r="AY82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5" i="1"/>
  <c r="BF9" i="4"/>
  <c r="AY85" i="1"/>
  <c r="AY86" i="1"/>
  <c r="AZ79" i="1"/>
  <c r="AZ82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5" i="1"/>
  <c r="BG9" i="4"/>
  <c r="AZ85" i="1"/>
  <c r="AZ86" i="1"/>
  <c r="BA79" i="1"/>
  <c r="BA82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5" i="1"/>
  <c r="BH9" i="4"/>
  <c r="BA85" i="1"/>
  <c r="BA86" i="1"/>
  <c r="BB79" i="1"/>
  <c r="BB82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5" i="1"/>
  <c r="BI9" i="4"/>
  <c r="BB85" i="1"/>
  <c r="BB86" i="1"/>
  <c r="BC79" i="1"/>
  <c r="BC82" i="1"/>
  <c r="BC92" i="1"/>
  <c r="BC93" i="1"/>
  <c r="J94" i="1"/>
  <c r="K94" i="1"/>
  <c r="L94" i="1"/>
  <c r="M94" i="1"/>
  <c r="N94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5" i="1"/>
  <c r="BJ9" i="4"/>
  <c r="BC85" i="1"/>
  <c r="BC86" i="1"/>
  <c r="BD79" i="1"/>
  <c r="BD82" i="1"/>
  <c r="BD92" i="1"/>
  <c r="BD93" i="1"/>
  <c r="BD94" i="1"/>
  <c r="J95" i="1"/>
  <c r="K95" i="1"/>
  <c r="L95" i="1"/>
  <c r="M95" i="1"/>
  <c r="N95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5" i="1"/>
  <c r="BK9" i="4"/>
  <c r="BD85" i="1"/>
  <c r="BD86" i="1"/>
  <c r="BE79" i="1"/>
  <c r="BE82" i="1"/>
  <c r="BE92" i="1"/>
  <c r="BE93" i="1"/>
  <c r="BE94" i="1"/>
  <c r="BE95" i="1"/>
  <c r="J96" i="1"/>
  <c r="K96" i="1"/>
  <c r="L96" i="1"/>
  <c r="M96" i="1"/>
  <c r="N96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5" i="1"/>
  <c r="BL9" i="4"/>
  <c r="BE85" i="1"/>
  <c r="BE86" i="1"/>
  <c r="BF79" i="1"/>
  <c r="BF82" i="1"/>
  <c r="BF92" i="1"/>
  <c r="BF93" i="1"/>
  <c r="BF94" i="1"/>
  <c r="BF95" i="1"/>
  <c r="BF96" i="1"/>
  <c r="J97" i="1"/>
  <c r="K97" i="1"/>
  <c r="L97" i="1"/>
  <c r="M97" i="1"/>
  <c r="N97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5" i="1"/>
  <c r="BM9" i="4"/>
  <c r="BF85" i="1"/>
  <c r="BF86" i="1"/>
  <c r="BG79" i="1"/>
  <c r="BG82" i="1"/>
  <c r="BG92" i="1"/>
  <c r="BG93" i="1"/>
  <c r="BG94" i="1"/>
  <c r="BG95" i="1"/>
  <c r="BG96" i="1"/>
  <c r="BG97" i="1"/>
  <c r="J98" i="1"/>
  <c r="K98" i="1"/>
  <c r="L98" i="1"/>
  <c r="M98" i="1"/>
  <c r="N98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5" i="1"/>
  <c r="BN9" i="4"/>
  <c r="BG85" i="1"/>
  <c r="BG86" i="1"/>
  <c r="BH79" i="1"/>
  <c r="BH82" i="1"/>
  <c r="BH92" i="1"/>
  <c r="BH93" i="1"/>
  <c r="BH94" i="1"/>
  <c r="BH95" i="1"/>
  <c r="BH96" i="1"/>
  <c r="BH97" i="1"/>
  <c r="BH98" i="1"/>
  <c r="J99" i="1"/>
  <c r="K99" i="1"/>
  <c r="L99" i="1"/>
  <c r="M99" i="1"/>
  <c r="N99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5" i="1"/>
  <c r="BO9" i="4"/>
  <c r="BH85" i="1"/>
  <c r="BH86" i="1"/>
  <c r="BI79" i="1"/>
  <c r="BI82" i="1"/>
  <c r="BI92" i="1"/>
  <c r="BI93" i="1"/>
  <c r="BI94" i="1"/>
  <c r="BI95" i="1"/>
  <c r="BI96" i="1"/>
  <c r="BI97" i="1"/>
  <c r="BI98" i="1"/>
  <c r="BI99" i="1"/>
  <c r="J100" i="1"/>
  <c r="K100" i="1"/>
  <c r="L100" i="1"/>
  <c r="M100" i="1"/>
  <c r="N100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5" i="1"/>
  <c r="BP9" i="4"/>
  <c r="BI85" i="1"/>
  <c r="BI86" i="1"/>
  <c r="BJ79" i="1"/>
  <c r="BJ82" i="1"/>
  <c r="BJ92" i="1"/>
  <c r="BJ93" i="1"/>
  <c r="BJ94" i="1"/>
  <c r="BJ95" i="1"/>
  <c r="BJ96" i="1"/>
  <c r="BJ97" i="1"/>
  <c r="BJ98" i="1"/>
  <c r="BJ99" i="1"/>
  <c r="BJ100" i="1"/>
  <c r="J101" i="1"/>
  <c r="K101" i="1"/>
  <c r="L101" i="1"/>
  <c r="M101" i="1"/>
  <c r="N101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5" i="1"/>
  <c r="BQ9" i="4"/>
  <c r="BJ85" i="1"/>
  <c r="BJ86" i="1"/>
  <c r="BK79" i="1"/>
  <c r="BK82" i="1"/>
  <c r="BK92" i="1"/>
  <c r="BK93" i="1"/>
  <c r="BK94" i="1"/>
  <c r="BK95" i="1"/>
  <c r="BK96" i="1"/>
  <c r="BK97" i="1"/>
  <c r="BK98" i="1"/>
  <c r="BK99" i="1"/>
  <c r="BK100" i="1"/>
  <c r="BK101" i="1"/>
  <c r="J102" i="1"/>
  <c r="K102" i="1"/>
  <c r="L102" i="1"/>
  <c r="M102" i="1"/>
  <c r="N102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5" i="1"/>
  <c r="BR9" i="4"/>
  <c r="BK85" i="1"/>
  <c r="BK86" i="1"/>
  <c r="BL79" i="1"/>
  <c r="BL82" i="1"/>
  <c r="BL92" i="1"/>
  <c r="BL93" i="1"/>
  <c r="BL94" i="1"/>
  <c r="BL95" i="1"/>
  <c r="BL96" i="1"/>
  <c r="BL97" i="1"/>
  <c r="BL98" i="1"/>
  <c r="BL99" i="1"/>
  <c r="BL100" i="1"/>
  <c r="BL101" i="1"/>
  <c r="BL102" i="1"/>
  <c r="J103" i="1"/>
  <c r="K103" i="1"/>
  <c r="L103" i="1"/>
  <c r="M103" i="1"/>
  <c r="N103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5" i="1"/>
  <c r="BS9" i="4"/>
  <c r="BL85" i="1"/>
  <c r="BL86" i="1"/>
  <c r="BM79" i="1"/>
  <c r="BM82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J104" i="1"/>
  <c r="K104" i="1"/>
  <c r="L104" i="1"/>
  <c r="M104" i="1"/>
  <c r="N104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5" i="1"/>
  <c r="BT9" i="4"/>
  <c r="BM85" i="1"/>
  <c r="BM86" i="1"/>
  <c r="BN79" i="1"/>
  <c r="BN82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J105" i="1"/>
  <c r="K105" i="1"/>
  <c r="L105" i="1"/>
  <c r="M105" i="1"/>
  <c r="N105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5" i="1"/>
  <c r="BU9" i="4"/>
  <c r="BN85" i="1"/>
  <c r="BN86" i="1"/>
  <c r="BO79" i="1"/>
  <c r="BO82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J106" i="1"/>
  <c r="K106" i="1"/>
  <c r="L106" i="1"/>
  <c r="M106" i="1"/>
  <c r="N106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5" i="1"/>
  <c r="BV9" i="4"/>
  <c r="BO85" i="1"/>
  <c r="BO86" i="1"/>
  <c r="BP79" i="1"/>
  <c r="BP82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J107" i="1"/>
  <c r="K107" i="1"/>
  <c r="L107" i="1"/>
  <c r="M107" i="1"/>
  <c r="N107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5" i="1"/>
  <c r="BW9" i="4"/>
  <c r="BP85" i="1"/>
  <c r="BP86" i="1"/>
  <c r="BQ79" i="1"/>
  <c r="BQ82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J108" i="1"/>
  <c r="K108" i="1"/>
  <c r="L108" i="1"/>
  <c r="M108" i="1"/>
  <c r="N108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5" i="1"/>
  <c r="BX9" i="4"/>
  <c r="BQ85" i="1"/>
  <c r="BQ86" i="1"/>
  <c r="BR79" i="1"/>
  <c r="BR82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J109" i="1"/>
  <c r="K109" i="1"/>
  <c r="L109" i="1"/>
  <c r="M109" i="1"/>
  <c r="N109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5" i="1"/>
  <c r="BY9" i="4"/>
  <c r="BR85" i="1"/>
  <c r="BR86" i="1"/>
  <c r="BS79" i="1"/>
  <c r="BS82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J110" i="1"/>
  <c r="K110" i="1"/>
  <c r="L110" i="1"/>
  <c r="M110" i="1"/>
  <c r="N110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5" i="1"/>
  <c r="BZ9" i="4"/>
  <c r="BS85" i="1"/>
  <c r="BS86" i="1"/>
  <c r="BT79" i="1"/>
  <c r="BT82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J111" i="1"/>
  <c r="K111" i="1"/>
  <c r="L111" i="1"/>
  <c r="M111" i="1"/>
  <c r="N111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5" i="1"/>
  <c r="CA9" i="4"/>
  <c r="BT85" i="1"/>
  <c r="BT86" i="1"/>
  <c r="BU79" i="1"/>
  <c r="BU82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J112" i="1"/>
  <c r="K112" i="1"/>
  <c r="L112" i="1"/>
  <c r="M112" i="1"/>
  <c r="N112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5" i="1"/>
  <c r="CB9" i="4"/>
  <c r="BU85" i="1"/>
  <c r="BU86" i="1"/>
  <c r="BV79" i="1"/>
  <c r="BV82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J113" i="1"/>
  <c r="K113" i="1"/>
  <c r="L113" i="1"/>
  <c r="M113" i="1"/>
  <c r="N113" i="1"/>
  <c r="BV113" i="1"/>
  <c r="BV114" i="1"/>
  <c r="BV115" i="1"/>
  <c r="BV116" i="1"/>
  <c r="BV117" i="1"/>
  <c r="BV118" i="1"/>
  <c r="BV119" i="1"/>
  <c r="BV120" i="1"/>
  <c r="BV121" i="1"/>
  <c r="BV122" i="1"/>
  <c r="BV123" i="1"/>
  <c r="BV125" i="1"/>
  <c r="CC9" i="4"/>
  <c r="BV85" i="1"/>
  <c r="BV86" i="1"/>
  <c r="BW79" i="1"/>
  <c r="BW82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J114" i="1"/>
  <c r="K114" i="1"/>
  <c r="L114" i="1"/>
  <c r="M114" i="1"/>
  <c r="N114" i="1"/>
  <c r="BW114" i="1"/>
  <c r="BW115" i="1"/>
  <c r="BW116" i="1"/>
  <c r="BW117" i="1"/>
  <c r="BW118" i="1"/>
  <c r="BW119" i="1"/>
  <c r="BW120" i="1"/>
  <c r="BW121" i="1"/>
  <c r="BW122" i="1"/>
  <c r="BW123" i="1"/>
  <c r="BW125" i="1"/>
  <c r="CD9" i="4"/>
  <c r="BW85" i="1"/>
  <c r="BW86" i="1"/>
  <c r="BX79" i="1"/>
  <c r="BX82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J115" i="1"/>
  <c r="K115" i="1"/>
  <c r="L115" i="1"/>
  <c r="M115" i="1"/>
  <c r="N115" i="1"/>
  <c r="BX115" i="1"/>
  <c r="BX116" i="1"/>
  <c r="BX117" i="1"/>
  <c r="BX118" i="1"/>
  <c r="BX119" i="1"/>
  <c r="BX120" i="1"/>
  <c r="BX121" i="1"/>
  <c r="BX122" i="1"/>
  <c r="BX123" i="1"/>
  <c r="BX125" i="1"/>
  <c r="CE9" i="4"/>
  <c r="BX85" i="1"/>
  <c r="BX86" i="1"/>
  <c r="BY79" i="1"/>
  <c r="BY82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J116" i="1"/>
  <c r="K116" i="1"/>
  <c r="L116" i="1"/>
  <c r="M116" i="1"/>
  <c r="N116" i="1"/>
  <c r="BY116" i="1"/>
  <c r="BY117" i="1"/>
  <c r="BY118" i="1"/>
  <c r="BY119" i="1"/>
  <c r="BY120" i="1"/>
  <c r="BY121" i="1"/>
  <c r="BY122" i="1"/>
  <c r="BY123" i="1"/>
  <c r="BY125" i="1"/>
  <c r="CF9" i="4"/>
  <c r="V43" i="4"/>
  <c r="W43" i="4"/>
  <c r="X43" i="4"/>
  <c r="Y43" i="4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J141" i="1"/>
  <c r="J142" i="1"/>
  <c r="K135" i="1"/>
  <c r="K141" i="1"/>
  <c r="K142" i="1"/>
  <c r="L135" i="1"/>
  <c r="L141" i="1"/>
  <c r="L142" i="1"/>
  <c r="M135" i="1"/>
  <c r="M141" i="1"/>
  <c r="M142" i="1"/>
  <c r="N135" i="1"/>
  <c r="N141" i="1"/>
  <c r="N142" i="1"/>
  <c r="O135" i="1"/>
  <c r="O138" i="1"/>
  <c r="L229" i="2"/>
  <c r="M229" i="2"/>
  <c r="N229" i="2"/>
  <c r="O229" i="2"/>
  <c r="P229" i="2"/>
  <c r="P262" i="2"/>
  <c r="H148" i="1"/>
  <c r="O148" i="1"/>
  <c r="O149" i="1"/>
  <c r="L96" i="2"/>
  <c r="J146" i="1"/>
  <c r="O150" i="1"/>
  <c r="M96" i="2"/>
  <c r="K146" i="1"/>
  <c r="O151" i="1"/>
  <c r="N96" i="2"/>
  <c r="L146" i="1"/>
  <c r="O152" i="1"/>
  <c r="O96" i="2"/>
  <c r="M146" i="1"/>
  <c r="O153" i="1"/>
  <c r="P96" i="2"/>
  <c r="N146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1" i="1"/>
  <c r="V10" i="4"/>
  <c r="O141" i="1"/>
  <c r="O142" i="1"/>
  <c r="P135" i="1"/>
  <c r="P138" i="1"/>
  <c r="P148" i="1"/>
  <c r="P149" i="1"/>
  <c r="P150" i="1"/>
  <c r="P151" i="1"/>
  <c r="P152" i="1"/>
  <c r="P153" i="1"/>
  <c r="P154" i="1"/>
  <c r="Q96" i="2"/>
  <c r="O146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1" i="1"/>
  <c r="W10" i="4"/>
  <c r="P141" i="1"/>
  <c r="P142" i="1"/>
  <c r="Q135" i="1"/>
  <c r="Q138" i="1"/>
  <c r="Q148" i="1"/>
  <c r="Q149" i="1"/>
  <c r="Q150" i="1"/>
  <c r="Q151" i="1"/>
  <c r="Q152" i="1"/>
  <c r="Q153" i="1"/>
  <c r="Q154" i="1"/>
  <c r="Q155" i="1"/>
  <c r="R96" i="2"/>
  <c r="P146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1" i="1"/>
  <c r="X10" i="4"/>
  <c r="Q141" i="1"/>
  <c r="Q142" i="1"/>
  <c r="R135" i="1"/>
  <c r="R138" i="1"/>
  <c r="R148" i="1"/>
  <c r="R149" i="1"/>
  <c r="R150" i="1"/>
  <c r="R151" i="1"/>
  <c r="R152" i="1"/>
  <c r="R153" i="1"/>
  <c r="R154" i="1"/>
  <c r="R155" i="1"/>
  <c r="R156" i="1"/>
  <c r="S96" i="2"/>
  <c r="Q14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1" i="1"/>
  <c r="Y10" i="4"/>
  <c r="R141" i="1"/>
  <c r="R142" i="1"/>
  <c r="S135" i="1"/>
  <c r="S138" i="1"/>
  <c r="S148" i="1"/>
  <c r="S149" i="1"/>
  <c r="S150" i="1"/>
  <c r="S151" i="1"/>
  <c r="S152" i="1"/>
  <c r="S153" i="1"/>
  <c r="S154" i="1"/>
  <c r="S155" i="1"/>
  <c r="S156" i="1"/>
  <c r="S157" i="1"/>
  <c r="T96" i="2"/>
  <c r="R146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1" i="1"/>
  <c r="Z10" i="4"/>
  <c r="S141" i="1"/>
  <c r="S142" i="1"/>
  <c r="T135" i="1"/>
  <c r="T138" i="1"/>
  <c r="T148" i="1"/>
  <c r="R229" i="2"/>
  <c r="S229" i="2"/>
  <c r="T229" i="2"/>
  <c r="U229" i="2"/>
  <c r="V229" i="2"/>
  <c r="V262" i="2"/>
  <c r="H149" i="1"/>
  <c r="T149" i="1"/>
  <c r="T150" i="1"/>
  <c r="T151" i="1"/>
  <c r="T152" i="1"/>
  <c r="T153" i="1"/>
  <c r="T154" i="1"/>
  <c r="T155" i="1"/>
  <c r="T156" i="1"/>
  <c r="T157" i="1"/>
  <c r="T158" i="1"/>
  <c r="U96" i="2"/>
  <c r="S146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1" i="1"/>
  <c r="AA10" i="4"/>
  <c r="T141" i="1"/>
  <c r="T142" i="1"/>
  <c r="U135" i="1"/>
  <c r="U138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V96" i="2"/>
  <c r="T146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1" i="1"/>
  <c r="AB10" i="4"/>
  <c r="U141" i="1"/>
  <c r="U142" i="1"/>
  <c r="V135" i="1"/>
  <c r="V138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W96" i="2"/>
  <c r="U146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1" i="1"/>
  <c r="AC10" i="4"/>
  <c r="V141" i="1"/>
  <c r="V142" i="1"/>
  <c r="W135" i="1"/>
  <c r="W138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X96" i="2"/>
  <c r="V146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1" i="1"/>
  <c r="AD10" i="4"/>
  <c r="W141" i="1"/>
  <c r="W142" i="1"/>
  <c r="X135" i="1"/>
  <c r="X138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Y96" i="2"/>
  <c r="W146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1" i="1"/>
  <c r="AE10" i="4"/>
  <c r="X141" i="1"/>
  <c r="X142" i="1"/>
  <c r="Y135" i="1"/>
  <c r="Y138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Z96" i="2"/>
  <c r="X146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1" i="1"/>
  <c r="AF10" i="4"/>
  <c r="Y141" i="1"/>
  <c r="Y142" i="1"/>
  <c r="Z135" i="1"/>
  <c r="Z138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Y146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1" i="1"/>
  <c r="AG10" i="4"/>
  <c r="Z141" i="1"/>
  <c r="Z142" i="1"/>
  <c r="AA135" i="1"/>
  <c r="AA138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Z146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1" i="1"/>
  <c r="AH10" i="4"/>
  <c r="AA141" i="1"/>
  <c r="AA142" i="1"/>
  <c r="AB135" i="1"/>
  <c r="AB138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A14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1" i="1"/>
  <c r="AI10" i="4"/>
  <c r="AB141" i="1"/>
  <c r="AB142" i="1"/>
  <c r="AC135" i="1"/>
  <c r="AC138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B146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1" i="1"/>
  <c r="AJ10" i="4"/>
  <c r="AC141" i="1"/>
  <c r="AC142" i="1"/>
  <c r="AD135" i="1"/>
  <c r="AD138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C146" i="1"/>
  <c r="AD169" i="1"/>
  <c r="AD170" i="1"/>
  <c r="AD171" i="1"/>
  <c r="AD172" i="1"/>
  <c r="AD173" i="1"/>
  <c r="AD174" i="1"/>
  <c r="AD175" i="1"/>
  <c r="AD176" i="1"/>
  <c r="AD177" i="1"/>
  <c r="AD178" i="1"/>
  <c r="AD179" i="1"/>
  <c r="AD181" i="1"/>
  <c r="AK10" i="4"/>
  <c r="AD141" i="1"/>
  <c r="AD142" i="1"/>
  <c r="AE135" i="1"/>
  <c r="AE138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D146" i="1"/>
  <c r="AE170" i="1"/>
  <c r="AE171" i="1"/>
  <c r="AE172" i="1"/>
  <c r="AE173" i="1"/>
  <c r="AE174" i="1"/>
  <c r="AE175" i="1"/>
  <c r="AE176" i="1"/>
  <c r="AE177" i="1"/>
  <c r="AE178" i="1"/>
  <c r="AE179" i="1"/>
  <c r="AE181" i="1"/>
  <c r="AL10" i="4"/>
  <c r="AE141" i="1"/>
  <c r="AE142" i="1"/>
  <c r="AF135" i="1"/>
  <c r="AF138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E146" i="1"/>
  <c r="AF171" i="1"/>
  <c r="AF172" i="1"/>
  <c r="AF173" i="1"/>
  <c r="AF174" i="1"/>
  <c r="AF175" i="1"/>
  <c r="AF176" i="1"/>
  <c r="AF177" i="1"/>
  <c r="AF178" i="1"/>
  <c r="AF179" i="1"/>
  <c r="AF181" i="1"/>
  <c r="AM10" i="4"/>
  <c r="AF141" i="1"/>
  <c r="AF142" i="1"/>
  <c r="AG135" i="1"/>
  <c r="AG138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F146" i="1"/>
  <c r="AG172" i="1"/>
  <c r="AG173" i="1"/>
  <c r="AG174" i="1"/>
  <c r="AG175" i="1"/>
  <c r="AG176" i="1"/>
  <c r="AG177" i="1"/>
  <c r="AG178" i="1"/>
  <c r="AG179" i="1"/>
  <c r="AG181" i="1"/>
  <c r="AN10" i="4"/>
  <c r="AG141" i="1"/>
  <c r="AG142" i="1"/>
  <c r="AH135" i="1"/>
  <c r="AH138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G146" i="1"/>
  <c r="AH173" i="1"/>
  <c r="AH174" i="1"/>
  <c r="AH175" i="1"/>
  <c r="AH176" i="1"/>
  <c r="AH177" i="1"/>
  <c r="AH178" i="1"/>
  <c r="AH179" i="1"/>
  <c r="AH181" i="1"/>
  <c r="AO10" i="4"/>
  <c r="AH141" i="1"/>
  <c r="AH142" i="1"/>
  <c r="AI135" i="1"/>
  <c r="AI138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H146" i="1"/>
  <c r="AI174" i="1"/>
  <c r="AI175" i="1"/>
  <c r="AI176" i="1"/>
  <c r="AI177" i="1"/>
  <c r="AI178" i="1"/>
  <c r="AI179" i="1"/>
  <c r="AI181" i="1"/>
  <c r="AP10" i="4"/>
  <c r="AI141" i="1"/>
  <c r="AI142" i="1"/>
  <c r="AJ135" i="1"/>
  <c r="AJ138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I146" i="1"/>
  <c r="AJ175" i="1"/>
  <c r="AJ176" i="1"/>
  <c r="AJ177" i="1"/>
  <c r="AJ178" i="1"/>
  <c r="AJ179" i="1"/>
  <c r="AJ181" i="1"/>
  <c r="AQ10" i="4"/>
  <c r="AJ141" i="1"/>
  <c r="AJ142" i="1"/>
  <c r="AK135" i="1"/>
  <c r="AK138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J146" i="1"/>
  <c r="AK176" i="1"/>
  <c r="AK177" i="1"/>
  <c r="AK178" i="1"/>
  <c r="AK179" i="1"/>
  <c r="AK181" i="1"/>
  <c r="AR10" i="4"/>
  <c r="AK141" i="1"/>
  <c r="AK142" i="1"/>
  <c r="AL135" i="1"/>
  <c r="AL138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K146" i="1"/>
  <c r="AL177" i="1"/>
  <c r="AL178" i="1"/>
  <c r="AL179" i="1"/>
  <c r="AL181" i="1"/>
  <c r="AS10" i="4"/>
  <c r="AL141" i="1"/>
  <c r="AL142" i="1"/>
  <c r="AM135" i="1"/>
  <c r="AM138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L146" i="1"/>
  <c r="AM178" i="1"/>
  <c r="AM179" i="1"/>
  <c r="AM181" i="1"/>
  <c r="AT10" i="4"/>
  <c r="AM141" i="1"/>
  <c r="AM142" i="1"/>
  <c r="AN135" i="1"/>
  <c r="AN138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M146" i="1"/>
  <c r="AN179" i="1"/>
  <c r="AN181" i="1"/>
  <c r="AU10" i="4"/>
  <c r="AN141" i="1"/>
  <c r="AN142" i="1"/>
  <c r="AO135" i="1"/>
  <c r="AO138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1" i="1"/>
  <c r="AV10" i="4"/>
  <c r="AO141" i="1"/>
  <c r="AO142" i="1"/>
  <c r="AP135" i="1"/>
  <c r="AP138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1" i="1"/>
  <c r="AW10" i="4"/>
  <c r="AP141" i="1"/>
  <c r="AP142" i="1"/>
  <c r="AQ135" i="1"/>
  <c r="AQ138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1" i="1"/>
  <c r="AX10" i="4"/>
  <c r="AQ141" i="1"/>
  <c r="AQ142" i="1"/>
  <c r="AR135" i="1"/>
  <c r="AR138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1" i="1"/>
  <c r="AY10" i="4"/>
  <c r="AR141" i="1"/>
  <c r="AR142" i="1"/>
  <c r="AS135" i="1"/>
  <c r="AS138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1" i="1"/>
  <c r="AZ10" i="4"/>
  <c r="AS141" i="1"/>
  <c r="AS142" i="1"/>
  <c r="AT135" i="1"/>
  <c r="AT138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1" i="1"/>
  <c r="BA10" i="4"/>
  <c r="AT141" i="1"/>
  <c r="AT142" i="1"/>
  <c r="AU135" i="1"/>
  <c r="AU138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1" i="1"/>
  <c r="BB10" i="4"/>
  <c r="AU141" i="1"/>
  <c r="AU142" i="1"/>
  <c r="AV135" i="1"/>
  <c r="AV138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1" i="1"/>
  <c r="BC10" i="4"/>
  <c r="AV141" i="1"/>
  <c r="AV142" i="1"/>
  <c r="AW135" i="1"/>
  <c r="AW138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1" i="1"/>
  <c r="BD10" i="4"/>
  <c r="AW141" i="1"/>
  <c r="AW142" i="1"/>
  <c r="AX135" i="1"/>
  <c r="AX138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1" i="1"/>
  <c r="BE10" i="4"/>
  <c r="AX141" i="1"/>
  <c r="AX142" i="1"/>
  <c r="AY135" i="1"/>
  <c r="AY138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1" i="1"/>
  <c r="BF10" i="4"/>
  <c r="AY141" i="1"/>
  <c r="AY142" i="1"/>
  <c r="AZ135" i="1"/>
  <c r="AZ138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1" i="1"/>
  <c r="BG10" i="4"/>
  <c r="AZ141" i="1"/>
  <c r="AZ142" i="1"/>
  <c r="BA135" i="1"/>
  <c r="BA138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1" i="1"/>
  <c r="BH10" i="4"/>
  <c r="BA141" i="1"/>
  <c r="BA142" i="1"/>
  <c r="BB135" i="1"/>
  <c r="BB138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1" i="1"/>
  <c r="BI10" i="4"/>
  <c r="BB141" i="1"/>
  <c r="BB142" i="1"/>
  <c r="BC135" i="1"/>
  <c r="BC138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1" i="1"/>
  <c r="BJ10" i="4"/>
  <c r="BC141" i="1"/>
  <c r="BC142" i="1"/>
  <c r="BD135" i="1"/>
  <c r="BD138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1" i="1"/>
  <c r="BK10" i="4"/>
  <c r="BD141" i="1"/>
  <c r="BD142" i="1"/>
  <c r="BE135" i="1"/>
  <c r="BE138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1" i="1"/>
  <c r="BL10" i="4"/>
  <c r="BE141" i="1"/>
  <c r="BE142" i="1"/>
  <c r="BF135" i="1"/>
  <c r="BF138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1" i="1"/>
  <c r="BM10" i="4"/>
  <c r="BF141" i="1"/>
  <c r="BF142" i="1"/>
  <c r="BG135" i="1"/>
  <c r="BG138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1" i="1"/>
  <c r="BN10" i="4"/>
  <c r="BG141" i="1"/>
  <c r="BG142" i="1"/>
  <c r="BH135" i="1"/>
  <c r="BH138" i="1"/>
  <c r="BH148" i="1"/>
  <c r="BH149" i="1"/>
  <c r="J150" i="1"/>
  <c r="K150" i="1"/>
  <c r="L150" i="1"/>
  <c r="M150" i="1"/>
  <c r="N150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1" i="1"/>
  <c r="BO10" i="4"/>
  <c r="BH141" i="1"/>
  <c r="BH142" i="1"/>
  <c r="BI135" i="1"/>
  <c r="BI138" i="1"/>
  <c r="BI148" i="1"/>
  <c r="BI149" i="1"/>
  <c r="BI150" i="1"/>
  <c r="J151" i="1"/>
  <c r="K151" i="1"/>
  <c r="L151" i="1"/>
  <c r="M151" i="1"/>
  <c r="N151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1" i="1"/>
  <c r="BP10" i="4"/>
  <c r="BI141" i="1"/>
  <c r="BI142" i="1"/>
  <c r="BJ135" i="1"/>
  <c r="BJ138" i="1"/>
  <c r="BJ148" i="1"/>
  <c r="BJ149" i="1"/>
  <c r="BJ150" i="1"/>
  <c r="BJ151" i="1"/>
  <c r="J152" i="1"/>
  <c r="K152" i="1"/>
  <c r="L152" i="1"/>
  <c r="M152" i="1"/>
  <c r="N152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1" i="1"/>
  <c r="BQ10" i="4"/>
  <c r="BJ141" i="1"/>
  <c r="BJ142" i="1"/>
  <c r="BK135" i="1"/>
  <c r="BK138" i="1"/>
  <c r="BK148" i="1"/>
  <c r="BK149" i="1"/>
  <c r="BK150" i="1"/>
  <c r="BK151" i="1"/>
  <c r="BK152" i="1"/>
  <c r="J153" i="1"/>
  <c r="K153" i="1"/>
  <c r="L153" i="1"/>
  <c r="M153" i="1"/>
  <c r="N153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1" i="1"/>
  <c r="BR10" i="4"/>
  <c r="BK141" i="1"/>
  <c r="BK142" i="1"/>
  <c r="BL135" i="1"/>
  <c r="BL138" i="1"/>
  <c r="BL148" i="1"/>
  <c r="BL149" i="1"/>
  <c r="BL150" i="1"/>
  <c r="BL151" i="1"/>
  <c r="BL152" i="1"/>
  <c r="BL153" i="1"/>
  <c r="J154" i="1"/>
  <c r="K154" i="1"/>
  <c r="L154" i="1"/>
  <c r="M154" i="1"/>
  <c r="N154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1" i="1"/>
  <c r="BS10" i="4"/>
  <c r="BL141" i="1"/>
  <c r="BL142" i="1"/>
  <c r="BM135" i="1"/>
  <c r="BM138" i="1"/>
  <c r="BM148" i="1"/>
  <c r="BM149" i="1"/>
  <c r="BM150" i="1"/>
  <c r="BM151" i="1"/>
  <c r="BM152" i="1"/>
  <c r="BM153" i="1"/>
  <c r="BM154" i="1"/>
  <c r="J155" i="1"/>
  <c r="K155" i="1"/>
  <c r="L155" i="1"/>
  <c r="M155" i="1"/>
  <c r="N155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1" i="1"/>
  <c r="BT10" i="4"/>
  <c r="BM141" i="1"/>
  <c r="BM142" i="1"/>
  <c r="BN135" i="1"/>
  <c r="BN138" i="1"/>
  <c r="BN148" i="1"/>
  <c r="BN149" i="1"/>
  <c r="BN150" i="1"/>
  <c r="BN151" i="1"/>
  <c r="BN152" i="1"/>
  <c r="BN153" i="1"/>
  <c r="BN154" i="1"/>
  <c r="BN155" i="1"/>
  <c r="J156" i="1"/>
  <c r="K156" i="1"/>
  <c r="L156" i="1"/>
  <c r="M156" i="1"/>
  <c r="N156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1" i="1"/>
  <c r="BU10" i="4"/>
  <c r="BN141" i="1"/>
  <c r="BN142" i="1"/>
  <c r="BO135" i="1"/>
  <c r="BO138" i="1"/>
  <c r="BO148" i="1"/>
  <c r="BO149" i="1"/>
  <c r="BO150" i="1"/>
  <c r="BO151" i="1"/>
  <c r="BO152" i="1"/>
  <c r="BO153" i="1"/>
  <c r="BO154" i="1"/>
  <c r="BO155" i="1"/>
  <c r="BO156" i="1"/>
  <c r="J157" i="1"/>
  <c r="K157" i="1"/>
  <c r="L157" i="1"/>
  <c r="M157" i="1"/>
  <c r="N157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1" i="1"/>
  <c r="BV10" i="4"/>
  <c r="BO141" i="1"/>
  <c r="BO142" i="1"/>
  <c r="BP135" i="1"/>
  <c r="BP138" i="1"/>
  <c r="BP148" i="1"/>
  <c r="BP149" i="1"/>
  <c r="BP150" i="1"/>
  <c r="BP151" i="1"/>
  <c r="BP152" i="1"/>
  <c r="BP153" i="1"/>
  <c r="BP154" i="1"/>
  <c r="BP155" i="1"/>
  <c r="BP156" i="1"/>
  <c r="BP157" i="1"/>
  <c r="J158" i="1"/>
  <c r="K158" i="1"/>
  <c r="L158" i="1"/>
  <c r="M158" i="1"/>
  <c r="N158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1" i="1"/>
  <c r="BW10" i="4"/>
  <c r="BP141" i="1"/>
  <c r="BP142" i="1"/>
  <c r="BQ135" i="1"/>
  <c r="BQ138" i="1"/>
  <c r="BQ148" i="1"/>
  <c r="BQ149" i="1"/>
  <c r="BQ150" i="1"/>
  <c r="BQ151" i="1"/>
  <c r="BQ152" i="1"/>
  <c r="BQ153" i="1"/>
  <c r="BQ154" i="1"/>
  <c r="BQ155" i="1"/>
  <c r="BQ156" i="1"/>
  <c r="BQ157" i="1"/>
  <c r="BQ158" i="1"/>
  <c r="J159" i="1"/>
  <c r="K159" i="1"/>
  <c r="L159" i="1"/>
  <c r="M159" i="1"/>
  <c r="N159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1" i="1"/>
  <c r="BX10" i="4"/>
  <c r="BQ141" i="1"/>
  <c r="BQ142" i="1"/>
  <c r="BR135" i="1"/>
  <c r="BR138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J160" i="1"/>
  <c r="K160" i="1"/>
  <c r="L160" i="1"/>
  <c r="M160" i="1"/>
  <c r="N160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1" i="1"/>
  <c r="BY10" i="4"/>
  <c r="BR141" i="1"/>
  <c r="BR142" i="1"/>
  <c r="BS135" i="1"/>
  <c r="BS138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J161" i="1"/>
  <c r="K161" i="1"/>
  <c r="L161" i="1"/>
  <c r="M161" i="1"/>
  <c r="N161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1" i="1"/>
  <c r="BZ10" i="4"/>
  <c r="BS141" i="1"/>
  <c r="BS142" i="1"/>
  <c r="BT135" i="1"/>
  <c r="BT138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J162" i="1"/>
  <c r="K162" i="1"/>
  <c r="L162" i="1"/>
  <c r="M162" i="1"/>
  <c r="N162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1" i="1"/>
  <c r="CA10" i="4"/>
  <c r="BT141" i="1"/>
  <c r="BT142" i="1"/>
  <c r="BU135" i="1"/>
  <c r="BU138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J163" i="1"/>
  <c r="K163" i="1"/>
  <c r="L163" i="1"/>
  <c r="M163" i="1"/>
  <c r="N163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1" i="1"/>
  <c r="CB10" i="4"/>
  <c r="BU141" i="1"/>
  <c r="BU142" i="1"/>
  <c r="BV135" i="1"/>
  <c r="BV138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J164" i="1"/>
  <c r="K164" i="1"/>
  <c r="L164" i="1"/>
  <c r="M164" i="1"/>
  <c r="N164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1" i="1"/>
  <c r="CC10" i="4"/>
  <c r="BV141" i="1"/>
  <c r="BV142" i="1"/>
  <c r="BW135" i="1"/>
  <c r="BW138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J165" i="1"/>
  <c r="K165" i="1"/>
  <c r="L165" i="1"/>
  <c r="M165" i="1"/>
  <c r="N165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1" i="1"/>
  <c r="CD10" i="4"/>
  <c r="BW141" i="1"/>
  <c r="BW142" i="1"/>
  <c r="BX135" i="1"/>
  <c r="BX138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J166" i="1"/>
  <c r="K166" i="1"/>
  <c r="L166" i="1"/>
  <c r="M166" i="1"/>
  <c r="N166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1" i="1"/>
  <c r="CE10" i="4"/>
  <c r="BX141" i="1"/>
  <c r="BX142" i="1"/>
  <c r="BY135" i="1"/>
  <c r="BY138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J167" i="1"/>
  <c r="K167" i="1"/>
  <c r="L167" i="1"/>
  <c r="M167" i="1"/>
  <c r="N167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1" i="1"/>
  <c r="CF10" i="4"/>
  <c r="V44" i="4"/>
  <c r="W44" i="4"/>
  <c r="X44" i="4"/>
  <c r="Y44" i="4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J197" i="1"/>
  <c r="J198" i="1"/>
  <c r="K191" i="1"/>
  <c r="K197" i="1"/>
  <c r="K198" i="1"/>
  <c r="L191" i="1"/>
  <c r="L197" i="1"/>
  <c r="L198" i="1"/>
  <c r="M191" i="1"/>
  <c r="M197" i="1"/>
  <c r="M198" i="1"/>
  <c r="N191" i="1"/>
  <c r="N197" i="1"/>
  <c r="N198" i="1"/>
  <c r="O191" i="1"/>
  <c r="O194" i="1"/>
  <c r="L230" i="2"/>
  <c r="M230" i="2"/>
  <c r="N230" i="2"/>
  <c r="O230" i="2"/>
  <c r="P230" i="2"/>
  <c r="P263" i="2"/>
  <c r="H204" i="1"/>
  <c r="O204" i="1"/>
  <c r="O205" i="1"/>
  <c r="L97" i="2"/>
  <c r="J202" i="1"/>
  <c r="O206" i="1"/>
  <c r="M97" i="2"/>
  <c r="K202" i="1"/>
  <c r="O207" i="1"/>
  <c r="N97" i="2"/>
  <c r="L202" i="1"/>
  <c r="O208" i="1"/>
  <c r="O97" i="2"/>
  <c r="M202" i="1"/>
  <c r="O209" i="1"/>
  <c r="P97" i="2"/>
  <c r="N202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7" i="1"/>
  <c r="V11" i="4"/>
  <c r="O197" i="1"/>
  <c r="O198" i="1"/>
  <c r="P191" i="1"/>
  <c r="P194" i="1"/>
  <c r="P204" i="1"/>
  <c r="P205" i="1"/>
  <c r="P206" i="1"/>
  <c r="P207" i="1"/>
  <c r="P208" i="1"/>
  <c r="P209" i="1"/>
  <c r="P210" i="1"/>
  <c r="Q97" i="2"/>
  <c r="O202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7" i="1"/>
  <c r="W11" i="4"/>
  <c r="P197" i="1"/>
  <c r="P198" i="1"/>
  <c r="Q191" i="1"/>
  <c r="Q194" i="1"/>
  <c r="Q204" i="1"/>
  <c r="Q205" i="1"/>
  <c r="Q206" i="1"/>
  <c r="Q207" i="1"/>
  <c r="Q208" i="1"/>
  <c r="Q209" i="1"/>
  <c r="Q210" i="1"/>
  <c r="Q211" i="1"/>
  <c r="R97" i="2"/>
  <c r="P202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7" i="1"/>
  <c r="X11" i="4"/>
  <c r="Q197" i="1"/>
  <c r="Q198" i="1"/>
  <c r="R191" i="1"/>
  <c r="R194" i="1"/>
  <c r="R204" i="1"/>
  <c r="R205" i="1"/>
  <c r="R206" i="1"/>
  <c r="R207" i="1"/>
  <c r="R208" i="1"/>
  <c r="R209" i="1"/>
  <c r="R210" i="1"/>
  <c r="R211" i="1"/>
  <c r="R212" i="1"/>
  <c r="S97" i="2"/>
  <c r="Q20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7" i="1"/>
  <c r="Y11" i="4"/>
  <c r="R197" i="1"/>
  <c r="R198" i="1"/>
  <c r="S191" i="1"/>
  <c r="S194" i="1"/>
  <c r="S204" i="1"/>
  <c r="S205" i="1"/>
  <c r="S206" i="1"/>
  <c r="S207" i="1"/>
  <c r="S208" i="1"/>
  <c r="S209" i="1"/>
  <c r="S210" i="1"/>
  <c r="S211" i="1"/>
  <c r="S212" i="1"/>
  <c r="S213" i="1"/>
  <c r="T97" i="2"/>
  <c r="R202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7" i="1"/>
  <c r="Z11" i="4"/>
  <c r="S197" i="1"/>
  <c r="S198" i="1"/>
  <c r="T191" i="1"/>
  <c r="T194" i="1"/>
  <c r="T204" i="1"/>
  <c r="R230" i="2"/>
  <c r="S230" i="2"/>
  <c r="T230" i="2"/>
  <c r="U230" i="2"/>
  <c r="V230" i="2"/>
  <c r="V263" i="2"/>
  <c r="H205" i="1"/>
  <c r="T205" i="1"/>
  <c r="T206" i="1"/>
  <c r="T207" i="1"/>
  <c r="T208" i="1"/>
  <c r="T209" i="1"/>
  <c r="T210" i="1"/>
  <c r="T211" i="1"/>
  <c r="T212" i="1"/>
  <c r="T213" i="1"/>
  <c r="T214" i="1"/>
  <c r="U97" i="2"/>
  <c r="S202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7" i="1"/>
  <c r="AA11" i="4"/>
  <c r="T197" i="1"/>
  <c r="T198" i="1"/>
  <c r="U191" i="1"/>
  <c r="U194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V97" i="2"/>
  <c r="T202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7" i="1"/>
  <c r="AB11" i="4"/>
  <c r="U197" i="1"/>
  <c r="U198" i="1"/>
  <c r="V191" i="1"/>
  <c r="V194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W97" i="2"/>
  <c r="U202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7" i="1"/>
  <c r="AC11" i="4"/>
  <c r="V197" i="1"/>
  <c r="V198" i="1"/>
  <c r="W191" i="1"/>
  <c r="W194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X97" i="2"/>
  <c r="V202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7" i="1"/>
  <c r="AD11" i="4"/>
  <c r="W197" i="1"/>
  <c r="W198" i="1"/>
  <c r="X191" i="1"/>
  <c r="X194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Y97" i="2"/>
  <c r="W202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7" i="1"/>
  <c r="AE11" i="4"/>
  <c r="X197" i="1"/>
  <c r="X198" i="1"/>
  <c r="Y191" i="1"/>
  <c r="Y194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Z97" i="2"/>
  <c r="X202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7" i="1"/>
  <c r="AF11" i="4"/>
  <c r="Y197" i="1"/>
  <c r="Y198" i="1"/>
  <c r="Z191" i="1"/>
  <c r="Z194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Y202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7" i="1"/>
  <c r="AG11" i="4"/>
  <c r="Z197" i="1"/>
  <c r="Z198" i="1"/>
  <c r="AA191" i="1"/>
  <c r="AA194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Z202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7" i="1"/>
  <c r="AH11" i="4"/>
  <c r="AA197" i="1"/>
  <c r="AA198" i="1"/>
  <c r="AB191" i="1"/>
  <c r="AB194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A20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7" i="1"/>
  <c r="AI11" i="4"/>
  <c r="AB197" i="1"/>
  <c r="AB198" i="1"/>
  <c r="AC191" i="1"/>
  <c r="AC194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B202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7" i="1"/>
  <c r="AJ11" i="4"/>
  <c r="AC197" i="1"/>
  <c r="AC198" i="1"/>
  <c r="AD191" i="1"/>
  <c r="AD194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C202" i="1"/>
  <c r="AD225" i="1"/>
  <c r="AD226" i="1"/>
  <c r="AD227" i="1"/>
  <c r="AD228" i="1"/>
  <c r="AD229" i="1"/>
  <c r="AD230" i="1"/>
  <c r="AD231" i="1"/>
  <c r="AD232" i="1"/>
  <c r="AD233" i="1"/>
  <c r="AD234" i="1"/>
  <c r="AD235" i="1"/>
  <c r="AD237" i="1"/>
  <c r="AK11" i="4"/>
  <c r="AD197" i="1"/>
  <c r="AD198" i="1"/>
  <c r="AE191" i="1"/>
  <c r="AE194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D202" i="1"/>
  <c r="AE226" i="1"/>
  <c r="AE227" i="1"/>
  <c r="AE228" i="1"/>
  <c r="AE229" i="1"/>
  <c r="AE230" i="1"/>
  <c r="AE231" i="1"/>
  <c r="AE232" i="1"/>
  <c r="AE233" i="1"/>
  <c r="AE234" i="1"/>
  <c r="AE235" i="1"/>
  <c r="AE237" i="1"/>
  <c r="AL11" i="4"/>
  <c r="AE197" i="1"/>
  <c r="AE198" i="1"/>
  <c r="AF191" i="1"/>
  <c r="AF194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E202" i="1"/>
  <c r="AF227" i="1"/>
  <c r="AF228" i="1"/>
  <c r="AF229" i="1"/>
  <c r="AF230" i="1"/>
  <c r="AF231" i="1"/>
  <c r="AF232" i="1"/>
  <c r="AF233" i="1"/>
  <c r="AF234" i="1"/>
  <c r="AF235" i="1"/>
  <c r="AF237" i="1"/>
  <c r="AM11" i="4"/>
  <c r="AF197" i="1"/>
  <c r="AF198" i="1"/>
  <c r="AG191" i="1"/>
  <c r="AG194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F202" i="1"/>
  <c r="AG228" i="1"/>
  <c r="AG229" i="1"/>
  <c r="AG230" i="1"/>
  <c r="AG231" i="1"/>
  <c r="AG232" i="1"/>
  <c r="AG233" i="1"/>
  <c r="AG234" i="1"/>
  <c r="AG235" i="1"/>
  <c r="AG237" i="1"/>
  <c r="AN11" i="4"/>
  <c r="AG197" i="1"/>
  <c r="AG198" i="1"/>
  <c r="AH191" i="1"/>
  <c r="AH194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G202" i="1"/>
  <c r="AH229" i="1"/>
  <c r="AH230" i="1"/>
  <c r="AH231" i="1"/>
  <c r="AH232" i="1"/>
  <c r="AH233" i="1"/>
  <c r="AH234" i="1"/>
  <c r="AH235" i="1"/>
  <c r="AH237" i="1"/>
  <c r="AO11" i="4"/>
  <c r="AH197" i="1"/>
  <c r="AH198" i="1"/>
  <c r="AI191" i="1"/>
  <c r="AI194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H202" i="1"/>
  <c r="AI230" i="1"/>
  <c r="AI231" i="1"/>
  <c r="AI232" i="1"/>
  <c r="AI233" i="1"/>
  <c r="AI234" i="1"/>
  <c r="AI235" i="1"/>
  <c r="AI237" i="1"/>
  <c r="AP11" i="4"/>
  <c r="AI197" i="1"/>
  <c r="AI198" i="1"/>
  <c r="AJ191" i="1"/>
  <c r="AJ194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I202" i="1"/>
  <c r="AJ231" i="1"/>
  <c r="AJ232" i="1"/>
  <c r="AJ233" i="1"/>
  <c r="AJ234" i="1"/>
  <c r="AJ235" i="1"/>
  <c r="AJ237" i="1"/>
  <c r="AQ11" i="4"/>
  <c r="AJ197" i="1"/>
  <c r="AJ198" i="1"/>
  <c r="AK191" i="1"/>
  <c r="AK194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J202" i="1"/>
  <c r="AK232" i="1"/>
  <c r="AK233" i="1"/>
  <c r="AK234" i="1"/>
  <c r="AK235" i="1"/>
  <c r="AK237" i="1"/>
  <c r="AR11" i="4"/>
  <c r="AK197" i="1"/>
  <c r="AK198" i="1"/>
  <c r="AL191" i="1"/>
  <c r="AL194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K202" i="1"/>
  <c r="AL233" i="1"/>
  <c r="AL234" i="1"/>
  <c r="AL235" i="1"/>
  <c r="AL237" i="1"/>
  <c r="AS11" i="4"/>
  <c r="AL197" i="1"/>
  <c r="AL198" i="1"/>
  <c r="AM191" i="1"/>
  <c r="AM194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L202" i="1"/>
  <c r="AM234" i="1"/>
  <c r="AM235" i="1"/>
  <c r="AM237" i="1"/>
  <c r="AT11" i="4"/>
  <c r="AM197" i="1"/>
  <c r="AM198" i="1"/>
  <c r="AN191" i="1"/>
  <c r="AN194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M202" i="1"/>
  <c r="AN235" i="1"/>
  <c r="AN237" i="1"/>
  <c r="AU11" i="4"/>
  <c r="AN197" i="1"/>
  <c r="AN198" i="1"/>
  <c r="AO191" i="1"/>
  <c r="AO194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7" i="1"/>
  <c r="AV11" i="4"/>
  <c r="AO197" i="1"/>
  <c r="AO198" i="1"/>
  <c r="AP191" i="1"/>
  <c r="AP194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7" i="1"/>
  <c r="AW11" i="4"/>
  <c r="AP197" i="1"/>
  <c r="AP198" i="1"/>
  <c r="AQ191" i="1"/>
  <c r="AQ194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7" i="1"/>
  <c r="AX11" i="4"/>
  <c r="AQ197" i="1"/>
  <c r="AQ198" i="1"/>
  <c r="AR191" i="1"/>
  <c r="AR194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7" i="1"/>
  <c r="AY11" i="4"/>
  <c r="AR197" i="1"/>
  <c r="AR198" i="1"/>
  <c r="AS191" i="1"/>
  <c r="AS194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7" i="1"/>
  <c r="AZ11" i="4"/>
  <c r="AS197" i="1"/>
  <c r="AS198" i="1"/>
  <c r="AT191" i="1"/>
  <c r="AT194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7" i="1"/>
  <c r="BA11" i="4"/>
  <c r="AT197" i="1"/>
  <c r="AT198" i="1"/>
  <c r="AU191" i="1"/>
  <c r="AU194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7" i="1"/>
  <c r="BB11" i="4"/>
  <c r="AU197" i="1"/>
  <c r="AU198" i="1"/>
  <c r="AV191" i="1"/>
  <c r="AV194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7" i="1"/>
  <c r="BC11" i="4"/>
  <c r="AV197" i="1"/>
  <c r="AV198" i="1"/>
  <c r="AW191" i="1"/>
  <c r="AW194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7" i="1"/>
  <c r="BD11" i="4"/>
  <c r="AW197" i="1"/>
  <c r="AW198" i="1"/>
  <c r="AX191" i="1"/>
  <c r="AX194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7" i="1"/>
  <c r="BE11" i="4"/>
  <c r="AX197" i="1"/>
  <c r="AX198" i="1"/>
  <c r="AY191" i="1"/>
  <c r="AY194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7" i="1"/>
  <c r="BF11" i="4"/>
  <c r="AY197" i="1"/>
  <c r="AY198" i="1"/>
  <c r="AZ191" i="1"/>
  <c r="AZ194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7" i="1"/>
  <c r="BG11" i="4"/>
  <c r="AZ197" i="1"/>
  <c r="AZ198" i="1"/>
  <c r="BA191" i="1"/>
  <c r="BA194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7" i="1"/>
  <c r="BH11" i="4"/>
  <c r="BA197" i="1"/>
  <c r="BA198" i="1"/>
  <c r="BB191" i="1"/>
  <c r="BB194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7" i="1"/>
  <c r="BI11" i="4"/>
  <c r="BB197" i="1"/>
  <c r="BB198" i="1"/>
  <c r="BC191" i="1"/>
  <c r="BC194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7" i="1"/>
  <c r="BJ11" i="4"/>
  <c r="BC197" i="1"/>
  <c r="BC198" i="1"/>
  <c r="BD191" i="1"/>
  <c r="BD194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7" i="1"/>
  <c r="BK11" i="4"/>
  <c r="BD197" i="1"/>
  <c r="BD198" i="1"/>
  <c r="BE191" i="1"/>
  <c r="BE194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7" i="1"/>
  <c r="BL11" i="4"/>
  <c r="BE197" i="1"/>
  <c r="BE198" i="1"/>
  <c r="BF191" i="1"/>
  <c r="BF194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7" i="1"/>
  <c r="BM11" i="4"/>
  <c r="BF197" i="1"/>
  <c r="BF198" i="1"/>
  <c r="BG191" i="1"/>
  <c r="BG194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7" i="1"/>
  <c r="BN11" i="4"/>
  <c r="BG197" i="1"/>
  <c r="BG198" i="1"/>
  <c r="BH191" i="1"/>
  <c r="BH194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7" i="1"/>
  <c r="BO11" i="4"/>
  <c r="BH197" i="1"/>
  <c r="BH198" i="1"/>
  <c r="BI191" i="1"/>
  <c r="BI194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7" i="1"/>
  <c r="BP11" i="4"/>
  <c r="BI197" i="1"/>
  <c r="BI198" i="1"/>
  <c r="BJ191" i="1"/>
  <c r="BJ194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7" i="1"/>
  <c r="BQ11" i="4"/>
  <c r="BJ197" i="1"/>
  <c r="BJ198" i="1"/>
  <c r="BK191" i="1"/>
  <c r="BK194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7" i="1"/>
  <c r="BR11" i="4"/>
  <c r="BK197" i="1"/>
  <c r="BK198" i="1"/>
  <c r="BL191" i="1"/>
  <c r="BL194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7" i="1"/>
  <c r="BS11" i="4"/>
  <c r="BL197" i="1"/>
  <c r="BL198" i="1"/>
  <c r="BM191" i="1"/>
  <c r="BM194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7" i="1"/>
  <c r="BT11" i="4"/>
  <c r="BM197" i="1"/>
  <c r="BM198" i="1"/>
  <c r="BN191" i="1"/>
  <c r="BN194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7" i="1"/>
  <c r="BU11" i="4"/>
  <c r="BN197" i="1"/>
  <c r="BN198" i="1"/>
  <c r="BO191" i="1"/>
  <c r="BO194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7" i="1"/>
  <c r="BV11" i="4"/>
  <c r="BO197" i="1"/>
  <c r="BO198" i="1"/>
  <c r="BP191" i="1"/>
  <c r="BP194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7" i="1"/>
  <c r="BW11" i="4"/>
  <c r="BP197" i="1"/>
  <c r="BP198" i="1"/>
  <c r="BQ191" i="1"/>
  <c r="BQ194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7" i="1"/>
  <c r="BX11" i="4"/>
  <c r="BQ197" i="1"/>
  <c r="BQ198" i="1"/>
  <c r="BR191" i="1"/>
  <c r="BR194" i="1"/>
  <c r="BR204" i="1"/>
  <c r="BR205" i="1"/>
  <c r="J206" i="1"/>
  <c r="K206" i="1"/>
  <c r="L206" i="1"/>
  <c r="M206" i="1"/>
  <c r="N206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7" i="1"/>
  <c r="BY11" i="4"/>
  <c r="BR197" i="1"/>
  <c r="BR198" i="1"/>
  <c r="BS191" i="1"/>
  <c r="BS194" i="1"/>
  <c r="BS204" i="1"/>
  <c r="BS205" i="1"/>
  <c r="BS206" i="1"/>
  <c r="J207" i="1"/>
  <c r="K207" i="1"/>
  <c r="L207" i="1"/>
  <c r="M207" i="1"/>
  <c r="N207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7" i="1"/>
  <c r="BZ11" i="4"/>
  <c r="BS197" i="1"/>
  <c r="BS198" i="1"/>
  <c r="BT191" i="1"/>
  <c r="BT194" i="1"/>
  <c r="BT204" i="1"/>
  <c r="BT205" i="1"/>
  <c r="BT206" i="1"/>
  <c r="BT207" i="1"/>
  <c r="J208" i="1"/>
  <c r="K208" i="1"/>
  <c r="L208" i="1"/>
  <c r="M208" i="1"/>
  <c r="N208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7" i="1"/>
  <c r="CA11" i="4"/>
  <c r="BT197" i="1"/>
  <c r="BT198" i="1"/>
  <c r="BU191" i="1"/>
  <c r="BU194" i="1"/>
  <c r="BU204" i="1"/>
  <c r="BU205" i="1"/>
  <c r="BU206" i="1"/>
  <c r="BU207" i="1"/>
  <c r="BU208" i="1"/>
  <c r="J209" i="1"/>
  <c r="K209" i="1"/>
  <c r="L209" i="1"/>
  <c r="M209" i="1"/>
  <c r="N209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7" i="1"/>
  <c r="CB11" i="4"/>
  <c r="BU197" i="1"/>
  <c r="BU198" i="1"/>
  <c r="BV191" i="1"/>
  <c r="BV194" i="1"/>
  <c r="BV204" i="1"/>
  <c r="BV205" i="1"/>
  <c r="BV206" i="1"/>
  <c r="BV207" i="1"/>
  <c r="BV208" i="1"/>
  <c r="BV209" i="1"/>
  <c r="J210" i="1"/>
  <c r="K210" i="1"/>
  <c r="L210" i="1"/>
  <c r="M210" i="1"/>
  <c r="N210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7" i="1"/>
  <c r="CC11" i="4"/>
  <c r="BV197" i="1"/>
  <c r="BV198" i="1"/>
  <c r="BW191" i="1"/>
  <c r="BW194" i="1"/>
  <c r="BW204" i="1"/>
  <c r="BW205" i="1"/>
  <c r="BW206" i="1"/>
  <c r="BW207" i="1"/>
  <c r="BW208" i="1"/>
  <c r="BW209" i="1"/>
  <c r="BW210" i="1"/>
  <c r="J211" i="1"/>
  <c r="K211" i="1"/>
  <c r="L211" i="1"/>
  <c r="M211" i="1"/>
  <c r="N211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7" i="1"/>
  <c r="CD11" i="4"/>
  <c r="BW197" i="1"/>
  <c r="BW198" i="1"/>
  <c r="BX191" i="1"/>
  <c r="BX194" i="1"/>
  <c r="BX204" i="1"/>
  <c r="BX205" i="1"/>
  <c r="BX206" i="1"/>
  <c r="BX207" i="1"/>
  <c r="BX208" i="1"/>
  <c r="BX209" i="1"/>
  <c r="BX210" i="1"/>
  <c r="BX211" i="1"/>
  <c r="J212" i="1"/>
  <c r="K212" i="1"/>
  <c r="L212" i="1"/>
  <c r="M212" i="1"/>
  <c r="N212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7" i="1"/>
  <c r="CE11" i="4"/>
  <c r="BX197" i="1"/>
  <c r="BX198" i="1"/>
  <c r="BY191" i="1"/>
  <c r="BY194" i="1"/>
  <c r="BY204" i="1"/>
  <c r="BY205" i="1"/>
  <c r="BY206" i="1"/>
  <c r="BY207" i="1"/>
  <c r="BY208" i="1"/>
  <c r="BY209" i="1"/>
  <c r="BY210" i="1"/>
  <c r="BY211" i="1"/>
  <c r="BY212" i="1"/>
  <c r="J213" i="1"/>
  <c r="K213" i="1"/>
  <c r="L213" i="1"/>
  <c r="M213" i="1"/>
  <c r="N213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7" i="1"/>
  <c r="CF11" i="4"/>
  <c r="V45" i="4"/>
  <c r="W45" i="4"/>
  <c r="X45" i="4"/>
  <c r="Y45" i="4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J253" i="1"/>
  <c r="J254" i="1"/>
  <c r="K247" i="1"/>
  <c r="K253" i="1"/>
  <c r="K254" i="1"/>
  <c r="L247" i="1"/>
  <c r="L253" i="1"/>
  <c r="L254" i="1"/>
  <c r="M247" i="1"/>
  <c r="M253" i="1"/>
  <c r="M254" i="1"/>
  <c r="N247" i="1"/>
  <c r="N253" i="1"/>
  <c r="N254" i="1"/>
  <c r="O247" i="1"/>
  <c r="O250" i="1"/>
  <c r="L231" i="2"/>
  <c r="M231" i="2"/>
  <c r="N231" i="2"/>
  <c r="O231" i="2"/>
  <c r="P231" i="2"/>
  <c r="P264" i="2"/>
  <c r="H260" i="1"/>
  <c r="O260" i="1"/>
  <c r="O261" i="1"/>
  <c r="L98" i="2"/>
  <c r="J258" i="1"/>
  <c r="O262" i="1"/>
  <c r="M98" i="2"/>
  <c r="K258" i="1"/>
  <c r="O263" i="1"/>
  <c r="N98" i="2"/>
  <c r="L258" i="1"/>
  <c r="O264" i="1"/>
  <c r="O98" i="2"/>
  <c r="M258" i="1"/>
  <c r="O265" i="1"/>
  <c r="P98" i="2"/>
  <c r="N258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3" i="1"/>
  <c r="V12" i="4"/>
  <c r="O253" i="1"/>
  <c r="O254" i="1"/>
  <c r="P247" i="1"/>
  <c r="P250" i="1"/>
  <c r="P260" i="1"/>
  <c r="P261" i="1"/>
  <c r="P262" i="1"/>
  <c r="P263" i="1"/>
  <c r="P264" i="1"/>
  <c r="P265" i="1"/>
  <c r="P266" i="1"/>
  <c r="Q98" i="2"/>
  <c r="O258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3" i="1"/>
  <c r="W12" i="4"/>
  <c r="P253" i="1"/>
  <c r="P254" i="1"/>
  <c r="Q247" i="1"/>
  <c r="Q250" i="1"/>
  <c r="Q260" i="1"/>
  <c r="Q261" i="1"/>
  <c r="Q262" i="1"/>
  <c r="Q263" i="1"/>
  <c r="Q264" i="1"/>
  <c r="Q265" i="1"/>
  <c r="Q266" i="1"/>
  <c r="Q267" i="1"/>
  <c r="R98" i="2"/>
  <c r="P258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3" i="1"/>
  <c r="X12" i="4"/>
  <c r="Q253" i="1"/>
  <c r="Q254" i="1"/>
  <c r="R247" i="1"/>
  <c r="R250" i="1"/>
  <c r="R260" i="1"/>
  <c r="R261" i="1"/>
  <c r="R262" i="1"/>
  <c r="R263" i="1"/>
  <c r="R264" i="1"/>
  <c r="R265" i="1"/>
  <c r="R266" i="1"/>
  <c r="R267" i="1"/>
  <c r="R268" i="1"/>
  <c r="S98" i="2"/>
  <c r="Q25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3" i="1"/>
  <c r="Y12" i="4"/>
  <c r="R253" i="1"/>
  <c r="R254" i="1"/>
  <c r="S247" i="1"/>
  <c r="S250" i="1"/>
  <c r="S260" i="1"/>
  <c r="S261" i="1"/>
  <c r="S262" i="1"/>
  <c r="S263" i="1"/>
  <c r="S264" i="1"/>
  <c r="S265" i="1"/>
  <c r="S266" i="1"/>
  <c r="S267" i="1"/>
  <c r="S268" i="1"/>
  <c r="S269" i="1"/>
  <c r="T98" i="2"/>
  <c r="R258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3" i="1"/>
  <c r="Z12" i="4"/>
  <c r="S253" i="1"/>
  <c r="S254" i="1"/>
  <c r="T247" i="1"/>
  <c r="T250" i="1"/>
  <c r="T260" i="1"/>
  <c r="R231" i="2"/>
  <c r="S231" i="2"/>
  <c r="T231" i="2"/>
  <c r="U231" i="2"/>
  <c r="V231" i="2"/>
  <c r="V264" i="2"/>
  <c r="H261" i="1"/>
  <c r="T261" i="1"/>
  <c r="T262" i="1"/>
  <c r="T263" i="1"/>
  <c r="T264" i="1"/>
  <c r="T265" i="1"/>
  <c r="T266" i="1"/>
  <c r="T267" i="1"/>
  <c r="T268" i="1"/>
  <c r="T269" i="1"/>
  <c r="T270" i="1"/>
  <c r="U98" i="2"/>
  <c r="S258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3" i="1"/>
  <c r="AA12" i="4"/>
  <c r="T253" i="1"/>
  <c r="T254" i="1"/>
  <c r="U247" i="1"/>
  <c r="U250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V98" i="2"/>
  <c r="T258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3" i="1"/>
  <c r="AB12" i="4"/>
  <c r="U253" i="1"/>
  <c r="U254" i="1"/>
  <c r="V247" i="1"/>
  <c r="V250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W98" i="2"/>
  <c r="U258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3" i="1"/>
  <c r="AC12" i="4"/>
  <c r="V253" i="1"/>
  <c r="V254" i="1"/>
  <c r="W247" i="1"/>
  <c r="W250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X98" i="2"/>
  <c r="V258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3" i="1"/>
  <c r="AD12" i="4"/>
  <c r="W253" i="1"/>
  <c r="W254" i="1"/>
  <c r="X247" i="1"/>
  <c r="X250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Y98" i="2"/>
  <c r="W258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3" i="1"/>
  <c r="AE12" i="4"/>
  <c r="X253" i="1"/>
  <c r="X254" i="1"/>
  <c r="Y247" i="1"/>
  <c r="Y250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Z98" i="2"/>
  <c r="X258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3" i="1"/>
  <c r="AF12" i="4"/>
  <c r="Y253" i="1"/>
  <c r="Y254" i="1"/>
  <c r="Z247" i="1"/>
  <c r="Z250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Y258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3" i="1"/>
  <c r="AG12" i="4"/>
  <c r="Z253" i="1"/>
  <c r="Z254" i="1"/>
  <c r="AA247" i="1"/>
  <c r="AA250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Z258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3" i="1"/>
  <c r="AH12" i="4"/>
  <c r="AA253" i="1"/>
  <c r="AA254" i="1"/>
  <c r="AB247" i="1"/>
  <c r="AB250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A25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3" i="1"/>
  <c r="AI12" i="4"/>
  <c r="AB253" i="1"/>
  <c r="AB254" i="1"/>
  <c r="AC247" i="1"/>
  <c r="AC250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B258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3" i="1"/>
  <c r="AJ12" i="4"/>
  <c r="AC253" i="1"/>
  <c r="AC254" i="1"/>
  <c r="AD247" i="1"/>
  <c r="AD250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C258" i="1"/>
  <c r="AD281" i="1"/>
  <c r="AD282" i="1"/>
  <c r="AD283" i="1"/>
  <c r="AD284" i="1"/>
  <c r="AD285" i="1"/>
  <c r="AD286" i="1"/>
  <c r="AD287" i="1"/>
  <c r="AD288" i="1"/>
  <c r="AD289" i="1"/>
  <c r="AD290" i="1"/>
  <c r="AD291" i="1"/>
  <c r="AD293" i="1"/>
  <c r="AK12" i="4"/>
  <c r="AD253" i="1"/>
  <c r="AD254" i="1"/>
  <c r="AE247" i="1"/>
  <c r="AE250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D258" i="1"/>
  <c r="AE282" i="1"/>
  <c r="AE283" i="1"/>
  <c r="AE284" i="1"/>
  <c r="AE285" i="1"/>
  <c r="AE286" i="1"/>
  <c r="AE287" i="1"/>
  <c r="AE288" i="1"/>
  <c r="AE289" i="1"/>
  <c r="AE290" i="1"/>
  <c r="AE291" i="1"/>
  <c r="AE293" i="1"/>
  <c r="AL12" i="4"/>
  <c r="AE253" i="1"/>
  <c r="AE254" i="1"/>
  <c r="AF247" i="1"/>
  <c r="AF250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E258" i="1"/>
  <c r="AF283" i="1"/>
  <c r="AF284" i="1"/>
  <c r="AF285" i="1"/>
  <c r="AF286" i="1"/>
  <c r="AF287" i="1"/>
  <c r="AF288" i="1"/>
  <c r="AF289" i="1"/>
  <c r="AF290" i="1"/>
  <c r="AF291" i="1"/>
  <c r="AF293" i="1"/>
  <c r="AM12" i="4"/>
  <c r="AF253" i="1"/>
  <c r="AF254" i="1"/>
  <c r="AG247" i="1"/>
  <c r="AG250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F258" i="1"/>
  <c r="AG284" i="1"/>
  <c r="AG285" i="1"/>
  <c r="AG286" i="1"/>
  <c r="AG287" i="1"/>
  <c r="AG288" i="1"/>
  <c r="AG289" i="1"/>
  <c r="AG290" i="1"/>
  <c r="AG291" i="1"/>
  <c r="AG293" i="1"/>
  <c r="AN12" i="4"/>
  <c r="AG253" i="1"/>
  <c r="AG254" i="1"/>
  <c r="AH247" i="1"/>
  <c r="AH250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G258" i="1"/>
  <c r="AH285" i="1"/>
  <c r="AH286" i="1"/>
  <c r="AH287" i="1"/>
  <c r="AH288" i="1"/>
  <c r="AH289" i="1"/>
  <c r="AH290" i="1"/>
  <c r="AH291" i="1"/>
  <c r="AH293" i="1"/>
  <c r="AO12" i="4"/>
  <c r="AH253" i="1"/>
  <c r="AH254" i="1"/>
  <c r="AI247" i="1"/>
  <c r="AI250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H258" i="1"/>
  <c r="AI286" i="1"/>
  <c r="AI287" i="1"/>
  <c r="AI288" i="1"/>
  <c r="AI289" i="1"/>
  <c r="AI290" i="1"/>
  <c r="AI291" i="1"/>
  <c r="AI293" i="1"/>
  <c r="AP12" i="4"/>
  <c r="AI253" i="1"/>
  <c r="AI254" i="1"/>
  <c r="AJ247" i="1"/>
  <c r="AJ250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I258" i="1"/>
  <c r="AJ287" i="1"/>
  <c r="AJ288" i="1"/>
  <c r="AJ289" i="1"/>
  <c r="AJ290" i="1"/>
  <c r="AJ291" i="1"/>
  <c r="AJ293" i="1"/>
  <c r="AQ12" i="4"/>
  <c r="AJ253" i="1"/>
  <c r="AJ254" i="1"/>
  <c r="AK247" i="1"/>
  <c r="AK250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J258" i="1"/>
  <c r="AK288" i="1"/>
  <c r="AK289" i="1"/>
  <c r="AK290" i="1"/>
  <c r="AK291" i="1"/>
  <c r="AK293" i="1"/>
  <c r="AR12" i="4"/>
  <c r="AK253" i="1"/>
  <c r="AK254" i="1"/>
  <c r="AL247" i="1"/>
  <c r="AL250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K258" i="1"/>
  <c r="AL289" i="1"/>
  <c r="AL290" i="1"/>
  <c r="AL291" i="1"/>
  <c r="AL293" i="1"/>
  <c r="AS12" i="4"/>
  <c r="AL253" i="1"/>
  <c r="AL254" i="1"/>
  <c r="AM247" i="1"/>
  <c r="AM250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L258" i="1"/>
  <c r="AM290" i="1"/>
  <c r="AM291" i="1"/>
  <c r="AM293" i="1"/>
  <c r="AT12" i="4"/>
  <c r="AM253" i="1"/>
  <c r="AM254" i="1"/>
  <c r="AN247" i="1"/>
  <c r="AN250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M258" i="1"/>
  <c r="AN291" i="1"/>
  <c r="AN293" i="1"/>
  <c r="AU12" i="4"/>
  <c r="AN253" i="1"/>
  <c r="AN254" i="1"/>
  <c r="AO247" i="1"/>
  <c r="AO250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3" i="1"/>
  <c r="AV12" i="4"/>
  <c r="AO253" i="1"/>
  <c r="AO254" i="1"/>
  <c r="AP247" i="1"/>
  <c r="AP250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3" i="1"/>
  <c r="AW12" i="4"/>
  <c r="AP253" i="1"/>
  <c r="AP254" i="1"/>
  <c r="AQ247" i="1"/>
  <c r="AQ250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3" i="1"/>
  <c r="AX12" i="4"/>
  <c r="AQ253" i="1"/>
  <c r="AQ254" i="1"/>
  <c r="AR247" i="1"/>
  <c r="AR250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3" i="1"/>
  <c r="AY12" i="4"/>
  <c r="AR253" i="1"/>
  <c r="AR254" i="1"/>
  <c r="AS247" i="1"/>
  <c r="AS250" i="1"/>
  <c r="AS260" i="1"/>
  <c r="AS261" i="1"/>
  <c r="J262" i="1"/>
  <c r="K262" i="1"/>
  <c r="L262" i="1"/>
  <c r="M262" i="1"/>
  <c r="N262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3" i="1"/>
  <c r="AZ12" i="4"/>
  <c r="AS253" i="1"/>
  <c r="AS254" i="1"/>
  <c r="AT247" i="1"/>
  <c r="AT250" i="1"/>
  <c r="AT260" i="1"/>
  <c r="AT261" i="1"/>
  <c r="AT262" i="1"/>
  <c r="J263" i="1"/>
  <c r="K263" i="1"/>
  <c r="L263" i="1"/>
  <c r="M263" i="1"/>
  <c r="N263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3" i="1"/>
  <c r="BA12" i="4"/>
  <c r="AT253" i="1"/>
  <c r="AT254" i="1"/>
  <c r="AU247" i="1"/>
  <c r="AU250" i="1"/>
  <c r="AU260" i="1"/>
  <c r="AU261" i="1"/>
  <c r="AU262" i="1"/>
  <c r="AU263" i="1"/>
  <c r="J264" i="1"/>
  <c r="K264" i="1"/>
  <c r="L264" i="1"/>
  <c r="M264" i="1"/>
  <c r="N264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3" i="1"/>
  <c r="BB12" i="4"/>
  <c r="AU253" i="1"/>
  <c r="AU254" i="1"/>
  <c r="AV247" i="1"/>
  <c r="AV250" i="1"/>
  <c r="AV260" i="1"/>
  <c r="AV261" i="1"/>
  <c r="AV262" i="1"/>
  <c r="AV263" i="1"/>
  <c r="AV264" i="1"/>
  <c r="J265" i="1"/>
  <c r="K265" i="1"/>
  <c r="L265" i="1"/>
  <c r="M265" i="1"/>
  <c r="N265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3" i="1"/>
  <c r="BC12" i="4"/>
  <c r="AV253" i="1"/>
  <c r="AV254" i="1"/>
  <c r="AW247" i="1"/>
  <c r="AW250" i="1"/>
  <c r="AW260" i="1"/>
  <c r="AW261" i="1"/>
  <c r="AW262" i="1"/>
  <c r="AW263" i="1"/>
  <c r="AW264" i="1"/>
  <c r="AW265" i="1"/>
  <c r="J266" i="1"/>
  <c r="K266" i="1"/>
  <c r="L266" i="1"/>
  <c r="M266" i="1"/>
  <c r="N266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3" i="1"/>
  <c r="BD12" i="4"/>
  <c r="AW253" i="1"/>
  <c r="AW254" i="1"/>
  <c r="AX247" i="1"/>
  <c r="AX250" i="1"/>
  <c r="AX260" i="1"/>
  <c r="AX261" i="1"/>
  <c r="AX262" i="1"/>
  <c r="AX263" i="1"/>
  <c r="AX264" i="1"/>
  <c r="AX265" i="1"/>
  <c r="AX266" i="1"/>
  <c r="J267" i="1"/>
  <c r="K267" i="1"/>
  <c r="L267" i="1"/>
  <c r="M267" i="1"/>
  <c r="N267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3" i="1"/>
  <c r="BE12" i="4"/>
  <c r="AX253" i="1"/>
  <c r="AX254" i="1"/>
  <c r="AY247" i="1"/>
  <c r="AY250" i="1"/>
  <c r="AY260" i="1"/>
  <c r="AY261" i="1"/>
  <c r="AY262" i="1"/>
  <c r="AY263" i="1"/>
  <c r="AY264" i="1"/>
  <c r="AY265" i="1"/>
  <c r="AY266" i="1"/>
  <c r="AY267" i="1"/>
  <c r="J268" i="1"/>
  <c r="K268" i="1"/>
  <c r="L268" i="1"/>
  <c r="M268" i="1"/>
  <c r="N268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3" i="1"/>
  <c r="BF12" i="4"/>
  <c r="AY253" i="1"/>
  <c r="AY254" i="1"/>
  <c r="AZ247" i="1"/>
  <c r="AZ250" i="1"/>
  <c r="AZ260" i="1"/>
  <c r="AZ261" i="1"/>
  <c r="AZ262" i="1"/>
  <c r="AZ263" i="1"/>
  <c r="AZ264" i="1"/>
  <c r="AZ265" i="1"/>
  <c r="AZ266" i="1"/>
  <c r="AZ267" i="1"/>
  <c r="AZ268" i="1"/>
  <c r="J269" i="1"/>
  <c r="K269" i="1"/>
  <c r="L269" i="1"/>
  <c r="M269" i="1"/>
  <c r="N269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3" i="1"/>
  <c r="BG12" i="4"/>
  <c r="AZ253" i="1"/>
  <c r="AZ254" i="1"/>
  <c r="BA247" i="1"/>
  <c r="BA250" i="1"/>
  <c r="BA260" i="1"/>
  <c r="BA261" i="1"/>
  <c r="BA262" i="1"/>
  <c r="BA263" i="1"/>
  <c r="BA264" i="1"/>
  <c r="BA265" i="1"/>
  <c r="BA266" i="1"/>
  <c r="BA267" i="1"/>
  <c r="BA268" i="1"/>
  <c r="BA269" i="1"/>
  <c r="J270" i="1"/>
  <c r="K270" i="1"/>
  <c r="L270" i="1"/>
  <c r="M270" i="1"/>
  <c r="N270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3" i="1"/>
  <c r="BH12" i="4"/>
  <c r="BA253" i="1"/>
  <c r="BA254" i="1"/>
  <c r="BB247" i="1"/>
  <c r="BB250" i="1"/>
  <c r="BB260" i="1"/>
  <c r="BB261" i="1"/>
  <c r="BB262" i="1"/>
  <c r="BB263" i="1"/>
  <c r="BB264" i="1"/>
  <c r="BB265" i="1"/>
  <c r="BB266" i="1"/>
  <c r="BB267" i="1"/>
  <c r="BB268" i="1"/>
  <c r="BB269" i="1"/>
  <c r="BB270" i="1"/>
  <c r="J271" i="1"/>
  <c r="K271" i="1"/>
  <c r="L271" i="1"/>
  <c r="M271" i="1"/>
  <c r="N271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3" i="1"/>
  <c r="BI12" i="4"/>
  <c r="BB253" i="1"/>
  <c r="BB254" i="1"/>
  <c r="BC247" i="1"/>
  <c r="BC250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J272" i="1"/>
  <c r="K272" i="1"/>
  <c r="L272" i="1"/>
  <c r="M272" i="1"/>
  <c r="N272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3" i="1"/>
  <c r="BJ12" i="4"/>
  <c r="BC253" i="1"/>
  <c r="BC254" i="1"/>
  <c r="BD247" i="1"/>
  <c r="BD250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J273" i="1"/>
  <c r="K273" i="1"/>
  <c r="L273" i="1"/>
  <c r="M273" i="1"/>
  <c r="N273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3" i="1"/>
  <c r="BK12" i="4"/>
  <c r="BD253" i="1"/>
  <c r="BD254" i="1"/>
  <c r="BE247" i="1"/>
  <c r="BE250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J274" i="1"/>
  <c r="K274" i="1"/>
  <c r="L274" i="1"/>
  <c r="M274" i="1"/>
  <c r="N274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3" i="1"/>
  <c r="BL12" i="4"/>
  <c r="BE253" i="1"/>
  <c r="BE254" i="1"/>
  <c r="BF247" i="1"/>
  <c r="BF250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J275" i="1"/>
  <c r="K275" i="1"/>
  <c r="L275" i="1"/>
  <c r="M275" i="1"/>
  <c r="N275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3" i="1"/>
  <c r="BM12" i="4"/>
  <c r="BF253" i="1"/>
  <c r="BF254" i="1"/>
  <c r="BG247" i="1"/>
  <c r="BG250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J276" i="1"/>
  <c r="K276" i="1"/>
  <c r="L276" i="1"/>
  <c r="M276" i="1"/>
  <c r="N276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3" i="1"/>
  <c r="BN12" i="4"/>
  <c r="BG253" i="1"/>
  <c r="BG254" i="1"/>
  <c r="BH247" i="1"/>
  <c r="BH250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J277" i="1"/>
  <c r="K277" i="1"/>
  <c r="L277" i="1"/>
  <c r="M277" i="1"/>
  <c r="N277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3" i="1"/>
  <c r="BO12" i="4"/>
  <c r="BH253" i="1"/>
  <c r="BH254" i="1"/>
  <c r="BI247" i="1"/>
  <c r="BI250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J278" i="1"/>
  <c r="K278" i="1"/>
  <c r="L278" i="1"/>
  <c r="M278" i="1"/>
  <c r="N278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3" i="1"/>
  <c r="BP12" i="4"/>
  <c r="BI253" i="1"/>
  <c r="BI254" i="1"/>
  <c r="BJ247" i="1"/>
  <c r="BJ250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J279" i="1"/>
  <c r="K279" i="1"/>
  <c r="L279" i="1"/>
  <c r="M279" i="1"/>
  <c r="N279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3" i="1"/>
  <c r="BQ12" i="4"/>
  <c r="BJ253" i="1"/>
  <c r="BJ254" i="1"/>
  <c r="BK247" i="1"/>
  <c r="BK250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J280" i="1"/>
  <c r="K280" i="1"/>
  <c r="L280" i="1"/>
  <c r="M280" i="1"/>
  <c r="N280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3" i="1"/>
  <c r="BR12" i="4"/>
  <c r="BK253" i="1"/>
  <c r="BK254" i="1"/>
  <c r="BL247" i="1"/>
  <c r="BL250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J281" i="1"/>
  <c r="K281" i="1"/>
  <c r="L281" i="1"/>
  <c r="M281" i="1"/>
  <c r="N281" i="1"/>
  <c r="BL281" i="1"/>
  <c r="BL282" i="1"/>
  <c r="BL283" i="1"/>
  <c r="BL284" i="1"/>
  <c r="BL285" i="1"/>
  <c r="BL286" i="1"/>
  <c r="BL287" i="1"/>
  <c r="BL288" i="1"/>
  <c r="BL289" i="1"/>
  <c r="BL290" i="1"/>
  <c r="BL291" i="1"/>
  <c r="BL293" i="1"/>
  <c r="BS12" i="4"/>
  <c r="BL253" i="1"/>
  <c r="BL254" i="1"/>
  <c r="BM247" i="1"/>
  <c r="BM250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J282" i="1"/>
  <c r="K282" i="1"/>
  <c r="L282" i="1"/>
  <c r="M282" i="1"/>
  <c r="N282" i="1"/>
  <c r="BM282" i="1"/>
  <c r="BM283" i="1"/>
  <c r="BM284" i="1"/>
  <c r="BM285" i="1"/>
  <c r="BM286" i="1"/>
  <c r="BM287" i="1"/>
  <c r="BM288" i="1"/>
  <c r="BM289" i="1"/>
  <c r="BM290" i="1"/>
  <c r="BM291" i="1"/>
  <c r="BM293" i="1"/>
  <c r="BT12" i="4"/>
  <c r="BM253" i="1"/>
  <c r="BM254" i="1"/>
  <c r="BN247" i="1"/>
  <c r="BN250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J283" i="1"/>
  <c r="K283" i="1"/>
  <c r="L283" i="1"/>
  <c r="M283" i="1"/>
  <c r="N283" i="1"/>
  <c r="BN283" i="1"/>
  <c r="BN284" i="1"/>
  <c r="BN285" i="1"/>
  <c r="BN286" i="1"/>
  <c r="BN287" i="1"/>
  <c r="BN288" i="1"/>
  <c r="BN289" i="1"/>
  <c r="BN290" i="1"/>
  <c r="BN291" i="1"/>
  <c r="BN293" i="1"/>
  <c r="BU12" i="4"/>
  <c r="BN253" i="1"/>
  <c r="BN254" i="1"/>
  <c r="BO247" i="1"/>
  <c r="BO250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J284" i="1"/>
  <c r="K284" i="1"/>
  <c r="L284" i="1"/>
  <c r="M284" i="1"/>
  <c r="N284" i="1"/>
  <c r="BO284" i="1"/>
  <c r="BO285" i="1"/>
  <c r="BO286" i="1"/>
  <c r="BO287" i="1"/>
  <c r="BO288" i="1"/>
  <c r="BO289" i="1"/>
  <c r="BO290" i="1"/>
  <c r="BO291" i="1"/>
  <c r="BO293" i="1"/>
  <c r="BV12" i="4"/>
  <c r="BO253" i="1"/>
  <c r="BO254" i="1"/>
  <c r="BP247" i="1"/>
  <c r="BP250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J285" i="1"/>
  <c r="K285" i="1"/>
  <c r="L285" i="1"/>
  <c r="M285" i="1"/>
  <c r="N285" i="1"/>
  <c r="BP285" i="1"/>
  <c r="BP286" i="1"/>
  <c r="BP287" i="1"/>
  <c r="BP288" i="1"/>
  <c r="BP289" i="1"/>
  <c r="BP290" i="1"/>
  <c r="BP291" i="1"/>
  <c r="BP293" i="1"/>
  <c r="BW12" i="4"/>
  <c r="BP253" i="1"/>
  <c r="BP254" i="1"/>
  <c r="BQ247" i="1"/>
  <c r="BQ250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J286" i="1"/>
  <c r="K286" i="1"/>
  <c r="L286" i="1"/>
  <c r="M286" i="1"/>
  <c r="N286" i="1"/>
  <c r="BQ286" i="1"/>
  <c r="BQ287" i="1"/>
  <c r="BQ288" i="1"/>
  <c r="BQ289" i="1"/>
  <c r="BQ290" i="1"/>
  <c r="BQ291" i="1"/>
  <c r="BQ293" i="1"/>
  <c r="BX12" i="4"/>
  <c r="BQ253" i="1"/>
  <c r="BQ254" i="1"/>
  <c r="BR247" i="1"/>
  <c r="BR250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J287" i="1"/>
  <c r="K287" i="1"/>
  <c r="L287" i="1"/>
  <c r="M287" i="1"/>
  <c r="N287" i="1"/>
  <c r="BR287" i="1"/>
  <c r="BR288" i="1"/>
  <c r="BR289" i="1"/>
  <c r="BR290" i="1"/>
  <c r="BR291" i="1"/>
  <c r="BR293" i="1"/>
  <c r="BY12" i="4"/>
  <c r="BR253" i="1"/>
  <c r="BR254" i="1"/>
  <c r="BS247" i="1"/>
  <c r="BS250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J288" i="1"/>
  <c r="K288" i="1"/>
  <c r="L288" i="1"/>
  <c r="M288" i="1"/>
  <c r="N288" i="1"/>
  <c r="BS288" i="1"/>
  <c r="BS289" i="1"/>
  <c r="BS290" i="1"/>
  <c r="BS291" i="1"/>
  <c r="BS293" i="1"/>
  <c r="BZ12" i="4"/>
  <c r="BS253" i="1"/>
  <c r="BS254" i="1"/>
  <c r="BT247" i="1"/>
  <c r="BT250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J289" i="1"/>
  <c r="K289" i="1"/>
  <c r="L289" i="1"/>
  <c r="M289" i="1"/>
  <c r="N289" i="1"/>
  <c r="BT289" i="1"/>
  <c r="BT290" i="1"/>
  <c r="BT291" i="1"/>
  <c r="BT293" i="1"/>
  <c r="CA12" i="4"/>
  <c r="BT253" i="1"/>
  <c r="BT254" i="1"/>
  <c r="BU247" i="1"/>
  <c r="BU250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J290" i="1"/>
  <c r="K290" i="1"/>
  <c r="L290" i="1"/>
  <c r="M290" i="1"/>
  <c r="N290" i="1"/>
  <c r="BU290" i="1"/>
  <c r="BU291" i="1"/>
  <c r="BU293" i="1"/>
  <c r="CB12" i="4"/>
  <c r="BU253" i="1"/>
  <c r="BU254" i="1"/>
  <c r="BV247" i="1"/>
  <c r="BV250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J291" i="1"/>
  <c r="K291" i="1"/>
  <c r="L291" i="1"/>
  <c r="M291" i="1"/>
  <c r="N291" i="1"/>
  <c r="BV291" i="1"/>
  <c r="BV293" i="1"/>
  <c r="CC12" i="4"/>
  <c r="BV253" i="1"/>
  <c r="BV254" i="1"/>
  <c r="BW247" i="1"/>
  <c r="BW250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3" i="1"/>
  <c r="CD12" i="4"/>
  <c r="BW253" i="1"/>
  <c r="BW254" i="1"/>
  <c r="BX247" i="1"/>
  <c r="BX250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3" i="1"/>
  <c r="CE12" i="4"/>
  <c r="BX253" i="1"/>
  <c r="BX254" i="1"/>
  <c r="BY247" i="1"/>
  <c r="BY250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3" i="1"/>
  <c r="CF12" i="4"/>
  <c r="V46" i="4"/>
  <c r="W46" i="4"/>
  <c r="X46" i="4"/>
  <c r="Y46" i="4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J309" i="1"/>
  <c r="J310" i="1"/>
  <c r="K303" i="1"/>
  <c r="K309" i="1"/>
  <c r="K310" i="1"/>
  <c r="L303" i="1"/>
  <c r="L309" i="1"/>
  <c r="L310" i="1"/>
  <c r="M303" i="1"/>
  <c r="M309" i="1"/>
  <c r="M310" i="1"/>
  <c r="N303" i="1"/>
  <c r="N309" i="1"/>
  <c r="N310" i="1"/>
  <c r="O303" i="1"/>
  <c r="O306" i="1"/>
  <c r="L232" i="2"/>
  <c r="M232" i="2"/>
  <c r="N232" i="2"/>
  <c r="O232" i="2"/>
  <c r="P232" i="2"/>
  <c r="P265" i="2"/>
  <c r="H316" i="1"/>
  <c r="O316" i="1"/>
  <c r="O317" i="1"/>
  <c r="L99" i="2"/>
  <c r="J314" i="1"/>
  <c r="O318" i="1"/>
  <c r="M99" i="2"/>
  <c r="K314" i="1"/>
  <c r="O319" i="1"/>
  <c r="N99" i="2"/>
  <c r="L314" i="1"/>
  <c r="O320" i="1"/>
  <c r="O99" i="2"/>
  <c r="M314" i="1"/>
  <c r="O321" i="1"/>
  <c r="P99" i="2"/>
  <c r="N314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9" i="1"/>
  <c r="V13" i="4"/>
  <c r="O309" i="1"/>
  <c r="O310" i="1"/>
  <c r="P303" i="1"/>
  <c r="P306" i="1"/>
  <c r="P316" i="1"/>
  <c r="P317" i="1"/>
  <c r="P318" i="1"/>
  <c r="P319" i="1"/>
  <c r="P320" i="1"/>
  <c r="P321" i="1"/>
  <c r="P322" i="1"/>
  <c r="Q99" i="2"/>
  <c r="O314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9" i="1"/>
  <c r="W13" i="4"/>
  <c r="P309" i="1"/>
  <c r="P310" i="1"/>
  <c r="Q303" i="1"/>
  <c r="Q306" i="1"/>
  <c r="Q316" i="1"/>
  <c r="Q317" i="1"/>
  <c r="Q318" i="1"/>
  <c r="Q319" i="1"/>
  <c r="Q320" i="1"/>
  <c r="Q321" i="1"/>
  <c r="Q322" i="1"/>
  <c r="Q323" i="1"/>
  <c r="R99" i="2"/>
  <c r="P314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9" i="1"/>
  <c r="X13" i="4"/>
  <c r="Q309" i="1"/>
  <c r="Q310" i="1"/>
  <c r="R303" i="1"/>
  <c r="R306" i="1"/>
  <c r="R316" i="1"/>
  <c r="R317" i="1"/>
  <c r="R318" i="1"/>
  <c r="R319" i="1"/>
  <c r="R320" i="1"/>
  <c r="R321" i="1"/>
  <c r="R322" i="1"/>
  <c r="R323" i="1"/>
  <c r="R324" i="1"/>
  <c r="S99" i="2"/>
  <c r="Q31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9" i="1"/>
  <c r="Y13" i="4"/>
  <c r="R309" i="1"/>
  <c r="R310" i="1"/>
  <c r="S303" i="1"/>
  <c r="S306" i="1"/>
  <c r="S316" i="1"/>
  <c r="S317" i="1"/>
  <c r="S318" i="1"/>
  <c r="S319" i="1"/>
  <c r="S320" i="1"/>
  <c r="S321" i="1"/>
  <c r="S322" i="1"/>
  <c r="S323" i="1"/>
  <c r="S324" i="1"/>
  <c r="S325" i="1"/>
  <c r="T99" i="2"/>
  <c r="R314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9" i="1"/>
  <c r="Z13" i="4"/>
  <c r="S309" i="1"/>
  <c r="S310" i="1"/>
  <c r="T303" i="1"/>
  <c r="T306" i="1"/>
  <c r="T316" i="1"/>
  <c r="R232" i="2"/>
  <c r="S232" i="2"/>
  <c r="T232" i="2"/>
  <c r="U232" i="2"/>
  <c r="V232" i="2"/>
  <c r="V265" i="2"/>
  <c r="H317" i="1"/>
  <c r="T317" i="1"/>
  <c r="T318" i="1"/>
  <c r="T319" i="1"/>
  <c r="T320" i="1"/>
  <c r="T321" i="1"/>
  <c r="T322" i="1"/>
  <c r="T323" i="1"/>
  <c r="T324" i="1"/>
  <c r="T325" i="1"/>
  <c r="T326" i="1"/>
  <c r="U99" i="2"/>
  <c r="S314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9" i="1"/>
  <c r="AA13" i="4"/>
  <c r="T309" i="1"/>
  <c r="T310" i="1"/>
  <c r="U303" i="1"/>
  <c r="U306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V99" i="2"/>
  <c r="T314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9" i="1"/>
  <c r="AB13" i="4"/>
  <c r="U309" i="1"/>
  <c r="U310" i="1"/>
  <c r="V303" i="1"/>
  <c r="V306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W99" i="2"/>
  <c r="U314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9" i="1"/>
  <c r="AC13" i="4"/>
  <c r="V309" i="1"/>
  <c r="V310" i="1"/>
  <c r="W303" i="1"/>
  <c r="W306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X99" i="2"/>
  <c r="V314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9" i="1"/>
  <c r="AD13" i="4"/>
  <c r="W309" i="1"/>
  <c r="W310" i="1"/>
  <c r="X303" i="1"/>
  <c r="X306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Y99" i="2"/>
  <c r="W314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9" i="1"/>
  <c r="AE13" i="4"/>
  <c r="X309" i="1"/>
  <c r="X310" i="1"/>
  <c r="Y303" i="1"/>
  <c r="Y306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Z99" i="2"/>
  <c r="X314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9" i="1"/>
  <c r="AF13" i="4"/>
  <c r="Y309" i="1"/>
  <c r="Y310" i="1"/>
  <c r="Z303" i="1"/>
  <c r="Z306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Y314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9" i="1"/>
  <c r="AG13" i="4"/>
  <c r="Z309" i="1"/>
  <c r="Z310" i="1"/>
  <c r="AA303" i="1"/>
  <c r="AA306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Z314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9" i="1"/>
  <c r="AH13" i="4"/>
  <c r="AA309" i="1"/>
  <c r="AA310" i="1"/>
  <c r="AB303" i="1"/>
  <c r="AB306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A31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9" i="1"/>
  <c r="AI13" i="4"/>
  <c r="AB309" i="1"/>
  <c r="AB310" i="1"/>
  <c r="AC303" i="1"/>
  <c r="AC306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B314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9" i="1"/>
  <c r="AJ13" i="4"/>
  <c r="AC309" i="1"/>
  <c r="AC310" i="1"/>
  <c r="AD303" i="1"/>
  <c r="AD306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C314" i="1"/>
  <c r="AD337" i="1"/>
  <c r="AD338" i="1"/>
  <c r="AD339" i="1"/>
  <c r="AD340" i="1"/>
  <c r="AD341" i="1"/>
  <c r="AD342" i="1"/>
  <c r="AD343" i="1"/>
  <c r="AD344" i="1"/>
  <c r="AD345" i="1"/>
  <c r="AD346" i="1"/>
  <c r="AD347" i="1"/>
  <c r="AD349" i="1"/>
  <c r="AK13" i="4"/>
  <c r="AD309" i="1"/>
  <c r="AD310" i="1"/>
  <c r="AE303" i="1"/>
  <c r="AE306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D314" i="1"/>
  <c r="AE338" i="1"/>
  <c r="AE339" i="1"/>
  <c r="AE340" i="1"/>
  <c r="AE341" i="1"/>
  <c r="AE342" i="1"/>
  <c r="AE343" i="1"/>
  <c r="AE344" i="1"/>
  <c r="AE345" i="1"/>
  <c r="AE346" i="1"/>
  <c r="AE347" i="1"/>
  <c r="AE349" i="1"/>
  <c r="AL13" i="4"/>
  <c r="AE309" i="1"/>
  <c r="AE310" i="1"/>
  <c r="AF303" i="1"/>
  <c r="AF306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E314" i="1"/>
  <c r="AF339" i="1"/>
  <c r="AF340" i="1"/>
  <c r="AF341" i="1"/>
  <c r="AF342" i="1"/>
  <c r="AF343" i="1"/>
  <c r="AF344" i="1"/>
  <c r="AF345" i="1"/>
  <c r="AF346" i="1"/>
  <c r="AF347" i="1"/>
  <c r="AF349" i="1"/>
  <c r="AM13" i="4"/>
  <c r="AF309" i="1"/>
  <c r="AF310" i="1"/>
  <c r="AG303" i="1"/>
  <c r="AG306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F314" i="1"/>
  <c r="AG340" i="1"/>
  <c r="AG341" i="1"/>
  <c r="AG342" i="1"/>
  <c r="AG343" i="1"/>
  <c r="AG344" i="1"/>
  <c r="AG345" i="1"/>
  <c r="AG346" i="1"/>
  <c r="AG347" i="1"/>
  <c r="AG349" i="1"/>
  <c r="AN13" i="4"/>
  <c r="AG309" i="1"/>
  <c r="AG310" i="1"/>
  <c r="AH303" i="1"/>
  <c r="AH306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G314" i="1"/>
  <c r="AH341" i="1"/>
  <c r="AH342" i="1"/>
  <c r="AH343" i="1"/>
  <c r="AH344" i="1"/>
  <c r="AH345" i="1"/>
  <c r="AH346" i="1"/>
  <c r="AH347" i="1"/>
  <c r="AH349" i="1"/>
  <c r="AO13" i="4"/>
  <c r="AH309" i="1"/>
  <c r="AH310" i="1"/>
  <c r="AI303" i="1"/>
  <c r="AI306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H314" i="1"/>
  <c r="AI342" i="1"/>
  <c r="AI343" i="1"/>
  <c r="AI344" i="1"/>
  <c r="AI345" i="1"/>
  <c r="AI346" i="1"/>
  <c r="AI347" i="1"/>
  <c r="AI349" i="1"/>
  <c r="AP13" i="4"/>
  <c r="AI309" i="1"/>
  <c r="AI310" i="1"/>
  <c r="AJ303" i="1"/>
  <c r="AJ306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I314" i="1"/>
  <c r="AJ343" i="1"/>
  <c r="AJ344" i="1"/>
  <c r="AJ345" i="1"/>
  <c r="AJ346" i="1"/>
  <c r="AJ347" i="1"/>
  <c r="AJ349" i="1"/>
  <c r="AQ13" i="4"/>
  <c r="AJ309" i="1"/>
  <c r="AJ310" i="1"/>
  <c r="AK303" i="1"/>
  <c r="AK306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J314" i="1"/>
  <c r="AK344" i="1"/>
  <c r="AK345" i="1"/>
  <c r="AK346" i="1"/>
  <c r="AK347" i="1"/>
  <c r="AK349" i="1"/>
  <c r="AR13" i="4"/>
  <c r="AK309" i="1"/>
  <c r="AK310" i="1"/>
  <c r="AL303" i="1"/>
  <c r="AL306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K314" i="1"/>
  <c r="AL345" i="1"/>
  <c r="AL346" i="1"/>
  <c r="AL347" i="1"/>
  <c r="AL349" i="1"/>
  <c r="AS13" i="4"/>
  <c r="AL309" i="1"/>
  <c r="AL310" i="1"/>
  <c r="AM303" i="1"/>
  <c r="AM306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L314" i="1"/>
  <c r="AM346" i="1"/>
  <c r="AM347" i="1"/>
  <c r="AM349" i="1"/>
  <c r="AT13" i="4"/>
  <c r="AM309" i="1"/>
  <c r="AM310" i="1"/>
  <c r="AN303" i="1"/>
  <c r="AN306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M314" i="1"/>
  <c r="AN347" i="1"/>
  <c r="AN349" i="1"/>
  <c r="AU13" i="4"/>
  <c r="AN309" i="1"/>
  <c r="AN310" i="1"/>
  <c r="AO303" i="1"/>
  <c r="AO306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9" i="1"/>
  <c r="AV13" i="4"/>
  <c r="AO309" i="1"/>
  <c r="AO310" i="1"/>
  <c r="AP303" i="1"/>
  <c r="AP306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9" i="1"/>
  <c r="AW13" i="4"/>
  <c r="AP309" i="1"/>
  <c r="AP310" i="1"/>
  <c r="AQ303" i="1"/>
  <c r="AQ306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9" i="1"/>
  <c r="AX13" i="4"/>
  <c r="AQ309" i="1"/>
  <c r="AQ310" i="1"/>
  <c r="AR303" i="1"/>
  <c r="AR306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9" i="1"/>
  <c r="AY13" i="4"/>
  <c r="AR309" i="1"/>
  <c r="AR310" i="1"/>
  <c r="AS303" i="1"/>
  <c r="AS306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9" i="1"/>
  <c r="AZ13" i="4"/>
  <c r="AS309" i="1"/>
  <c r="AS310" i="1"/>
  <c r="AT303" i="1"/>
  <c r="AT306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9" i="1"/>
  <c r="BA13" i="4"/>
  <c r="AT309" i="1"/>
  <c r="AT310" i="1"/>
  <c r="AU303" i="1"/>
  <c r="AU306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9" i="1"/>
  <c r="BB13" i="4"/>
  <c r="AU309" i="1"/>
  <c r="AU310" i="1"/>
  <c r="AV303" i="1"/>
  <c r="AV306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9" i="1"/>
  <c r="BC13" i="4"/>
  <c r="AV309" i="1"/>
  <c r="AV310" i="1"/>
  <c r="AW303" i="1"/>
  <c r="AW306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9" i="1"/>
  <c r="BD13" i="4"/>
  <c r="AW309" i="1"/>
  <c r="AW310" i="1"/>
  <c r="AX303" i="1"/>
  <c r="AX306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9" i="1"/>
  <c r="BE13" i="4"/>
  <c r="AX309" i="1"/>
  <c r="AX310" i="1"/>
  <c r="AY303" i="1"/>
  <c r="AY306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9" i="1"/>
  <c r="BF13" i="4"/>
  <c r="AY309" i="1"/>
  <c r="AY310" i="1"/>
  <c r="AZ303" i="1"/>
  <c r="AZ306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9" i="1"/>
  <c r="BG13" i="4"/>
  <c r="AZ309" i="1"/>
  <c r="AZ310" i="1"/>
  <c r="BA303" i="1"/>
  <c r="BA306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9" i="1"/>
  <c r="BH13" i="4"/>
  <c r="BA309" i="1"/>
  <c r="BA310" i="1"/>
  <c r="BB303" i="1"/>
  <c r="BB306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9" i="1"/>
  <c r="BI13" i="4"/>
  <c r="BB309" i="1"/>
  <c r="BB310" i="1"/>
  <c r="BC303" i="1"/>
  <c r="BC306" i="1"/>
  <c r="BC316" i="1"/>
  <c r="BC317" i="1"/>
  <c r="J318" i="1"/>
  <c r="K318" i="1"/>
  <c r="L318" i="1"/>
  <c r="M318" i="1"/>
  <c r="N318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9" i="1"/>
  <c r="BJ13" i="4"/>
  <c r="BC309" i="1"/>
  <c r="BC310" i="1"/>
  <c r="BD303" i="1"/>
  <c r="BD306" i="1"/>
  <c r="BD316" i="1"/>
  <c r="BD317" i="1"/>
  <c r="BD318" i="1"/>
  <c r="J319" i="1"/>
  <c r="K319" i="1"/>
  <c r="L319" i="1"/>
  <c r="M319" i="1"/>
  <c r="N319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9" i="1"/>
  <c r="BK13" i="4"/>
  <c r="BD309" i="1"/>
  <c r="BD310" i="1"/>
  <c r="BE303" i="1"/>
  <c r="BE306" i="1"/>
  <c r="BE316" i="1"/>
  <c r="BE317" i="1"/>
  <c r="BE318" i="1"/>
  <c r="BE319" i="1"/>
  <c r="J320" i="1"/>
  <c r="K320" i="1"/>
  <c r="L320" i="1"/>
  <c r="M320" i="1"/>
  <c r="N320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9" i="1"/>
  <c r="BL13" i="4"/>
  <c r="BE309" i="1"/>
  <c r="BE310" i="1"/>
  <c r="BF303" i="1"/>
  <c r="BF306" i="1"/>
  <c r="BF316" i="1"/>
  <c r="BF317" i="1"/>
  <c r="BF318" i="1"/>
  <c r="BF319" i="1"/>
  <c r="BF320" i="1"/>
  <c r="J321" i="1"/>
  <c r="K321" i="1"/>
  <c r="L321" i="1"/>
  <c r="M321" i="1"/>
  <c r="N321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9" i="1"/>
  <c r="BM13" i="4"/>
  <c r="BF309" i="1"/>
  <c r="BF310" i="1"/>
  <c r="BG303" i="1"/>
  <c r="BG306" i="1"/>
  <c r="BG316" i="1"/>
  <c r="BG317" i="1"/>
  <c r="BG318" i="1"/>
  <c r="BG319" i="1"/>
  <c r="BG320" i="1"/>
  <c r="BG321" i="1"/>
  <c r="J322" i="1"/>
  <c r="K322" i="1"/>
  <c r="L322" i="1"/>
  <c r="M322" i="1"/>
  <c r="N322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9" i="1"/>
  <c r="BN13" i="4"/>
  <c r="BG309" i="1"/>
  <c r="BG310" i="1"/>
  <c r="BH303" i="1"/>
  <c r="BH306" i="1"/>
  <c r="BH316" i="1"/>
  <c r="BH317" i="1"/>
  <c r="BH318" i="1"/>
  <c r="BH319" i="1"/>
  <c r="BH320" i="1"/>
  <c r="BH321" i="1"/>
  <c r="BH322" i="1"/>
  <c r="J323" i="1"/>
  <c r="K323" i="1"/>
  <c r="L323" i="1"/>
  <c r="M323" i="1"/>
  <c r="N323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9" i="1"/>
  <c r="BO13" i="4"/>
  <c r="BH309" i="1"/>
  <c r="BH310" i="1"/>
  <c r="BI303" i="1"/>
  <c r="BI306" i="1"/>
  <c r="BI316" i="1"/>
  <c r="BI317" i="1"/>
  <c r="BI318" i="1"/>
  <c r="BI319" i="1"/>
  <c r="BI320" i="1"/>
  <c r="BI321" i="1"/>
  <c r="BI322" i="1"/>
  <c r="BI323" i="1"/>
  <c r="J324" i="1"/>
  <c r="K324" i="1"/>
  <c r="L324" i="1"/>
  <c r="M324" i="1"/>
  <c r="N324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9" i="1"/>
  <c r="BP13" i="4"/>
  <c r="BI309" i="1"/>
  <c r="BI310" i="1"/>
  <c r="BJ303" i="1"/>
  <c r="BJ306" i="1"/>
  <c r="BJ316" i="1"/>
  <c r="BJ317" i="1"/>
  <c r="BJ318" i="1"/>
  <c r="BJ319" i="1"/>
  <c r="BJ320" i="1"/>
  <c r="BJ321" i="1"/>
  <c r="BJ322" i="1"/>
  <c r="BJ323" i="1"/>
  <c r="BJ324" i="1"/>
  <c r="J325" i="1"/>
  <c r="K325" i="1"/>
  <c r="L325" i="1"/>
  <c r="M325" i="1"/>
  <c r="N325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9" i="1"/>
  <c r="BQ13" i="4"/>
  <c r="BJ309" i="1"/>
  <c r="BJ310" i="1"/>
  <c r="BK303" i="1"/>
  <c r="BK306" i="1"/>
  <c r="BK316" i="1"/>
  <c r="BK317" i="1"/>
  <c r="BK318" i="1"/>
  <c r="BK319" i="1"/>
  <c r="BK320" i="1"/>
  <c r="BK321" i="1"/>
  <c r="BK322" i="1"/>
  <c r="BK323" i="1"/>
  <c r="BK324" i="1"/>
  <c r="BK325" i="1"/>
  <c r="J326" i="1"/>
  <c r="K326" i="1"/>
  <c r="L326" i="1"/>
  <c r="M326" i="1"/>
  <c r="N326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9" i="1"/>
  <c r="BR13" i="4"/>
  <c r="BK309" i="1"/>
  <c r="BK310" i="1"/>
  <c r="BL303" i="1"/>
  <c r="BL306" i="1"/>
  <c r="BL316" i="1"/>
  <c r="BL317" i="1"/>
  <c r="BL318" i="1"/>
  <c r="BL319" i="1"/>
  <c r="BL320" i="1"/>
  <c r="BL321" i="1"/>
  <c r="BL322" i="1"/>
  <c r="BL323" i="1"/>
  <c r="BL324" i="1"/>
  <c r="BL325" i="1"/>
  <c r="BL326" i="1"/>
  <c r="J327" i="1"/>
  <c r="K327" i="1"/>
  <c r="L327" i="1"/>
  <c r="M327" i="1"/>
  <c r="N327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9" i="1"/>
  <c r="BS13" i="4"/>
  <c r="BL309" i="1"/>
  <c r="BL310" i="1"/>
  <c r="BM303" i="1"/>
  <c r="BM306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J328" i="1"/>
  <c r="K328" i="1"/>
  <c r="L328" i="1"/>
  <c r="M328" i="1"/>
  <c r="N328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9" i="1"/>
  <c r="BT13" i="4"/>
  <c r="BM309" i="1"/>
  <c r="BM310" i="1"/>
  <c r="BN303" i="1"/>
  <c r="BN306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J329" i="1"/>
  <c r="K329" i="1"/>
  <c r="L329" i="1"/>
  <c r="M329" i="1"/>
  <c r="N329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9" i="1"/>
  <c r="BU13" i="4"/>
  <c r="BN309" i="1"/>
  <c r="BN310" i="1"/>
  <c r="BO303" i="1"/>
  <c r="BO306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J330" i="1"/>
  <c r="K330" i="1"/>
  <c r="L330" i="1"/>
  <c r="M330" i="1"/>
  <c r="N330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9" i="1"/>
  <c r="BV13" i="4"/>
  <c r="BO309" i="1"/>
  <c r="BO310" i="1"/>
  <c r="BP303" i="1"/>
  <c r="BP306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J331" i="1"/>
  <c r="K331" i="1"/>
  <c r="L331" i="1"/>
  <c r="M331" i="1"/>
  <c r="N331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9" i="1"/>
  <c r="BW13" i="4"/>
  <c r="BP309" i="1"/>
  <c r="BP310" i="1"/>
  <c r="BQ303" i="1"/>
  <c r="BQ306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J332" i="1"/>
  <c r="K332" i="1"/>
  <c r="L332" i="1"/>
  <c r="M332" i="1"/>
  <c r="N332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9" i="1"/>
  <c r="BX13" i="4"/>
  <c r="BQ309" i="1"/>
  <c r="BQ310" i="1"/>
  <c r="BR303" i="1"/>
  <c r="BR306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J333" i="1"/>
  <c r="K333" i="1"/>
  <c r="L333" i="1"/>
  <c r="M333" i="1"/>
  <c r="N333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9" i="1"/>
  <c r="BY13" i="4"/>
  <c r="BR309" i="1"/>
  <c r="BR310" i="1"/>
  <c r="BS303" i="1"/>
  <c r="BS306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J334" i="1"/>
  <c r="K334" i="1"/>
  <c r="L334" i="1"/>
  <c r="M334" i="1"/>
  <c r="N334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9" i="1"/>
  <c r="BZ13" i="4"/>
  <c r="BS309" i="1"/>
  <c r="BS310" i="1"/>
  <c r="BT303" i="1"/>
  <c r="BT306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J335" i="1"/>
  <c r="K335" i="1"/>
  <c r="L335" i="1"/>
  <c r="M335" i="1"/>
  <c r="N335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9" i="1"/>
  <c r="CA13" i="4"/>
  <c r="BT309" i="1"/>
  <c r="BT310" i="1"/>
  <c r="BU303" i="1"/>
  <c r="BU306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J336" i="1"/>
  <c r="K336" i="1"/>
  <c r="L336" i="1"/>
  <c r="M336" i="1"/>
  <c r="N336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9" i="1"/>
  <c r="CB13" i="4"/>
  <c r="BU309" i="1"/>
  <c r="BU310" i="1"/>
  <c r="BV303" i="1"/>
  <c r="BV306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J337" i="1"/>
  <c r="K337" i="1"/>
  <c r="L337" i="1"/>
  <c r="M337" i="1"/>
  <c r="N337" i="1"/>
  <c r="BV337" i="1"/>
  <c r="BV338" i="1"/>
  <c r="BV339" i="1"/>
  <c r="BV340" i="1"/>
  <c r="BV341" i="1"/>
  <c r="BV342" i="1"/>
  <c r="BV343" i="1"/>
  <c r="BV344" i="1"/>
  <c r="BV345" i="1"/>
  <c r="BV346" i="1"/>
  <c r="BV347" i="1"/>
  <c r="BV349" i="1"/>
  <c r="CC13" i="4"/>
  <c r="BV309" i="1"/>
  <c r="BV310" i="1"/>
  <c r="BW303" i="1"/>
  <c r="BW306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J338" i="1"/>
  <c r="K338" i="1"/>
  <c r="L338" i="1"/>
  <c r="M338" i="1"/>
  <c r="N338" i="1"/>
  <c r="BW338" i="1"/>
  <c r="BW339" i="1"/>
  <c r="BW340" i="1"/>
  <c r="BW341" i="1"/>
  <c r="BW342" i="1"/>
  <c r="BW343" i="1"/>
  <c r="BW344" i="1"/>
  <c r="BW345" i="1"/>
  <c r="BW346" i="1"/>
  <c r="BW347" i="1"/>
  <c r="BW349" i="1"/>
  <c r="CD13" i="4"/>
  <c r="BW309" i="1"/>
  <c r="BW310" i="1"/>
  <c r="BX303" i="1"/>
  <c r="BX306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J339" i="1"/>
  <c r="K339" i="1"/>
  <c r="L339" i="1"/>
  <c r="M339" i="1"/>
  <c r="N339" i="1"/>
  <c r="BX339" i="1"/>
  <c r="BX340" i="1"/>
  <c r="BX341" i="1"/>
  <c r="BX342" i="1"/>
  <c r="BX343" i="1"/>
  <c r="BX344" i="1"/>
  <c r="BX345" i="1"/>
  <c r="BX346" i="1"/>
  <c r="BX347" i="1"/>
  <c r="BX349" i="1"/>
  <c r="CE13" i="4"/>
  <c r="BX309" i="1"/>
  <c r="BX310" i="1"/>
  <c r="BY303" i="1"/>
  <c r="BY306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J340" i="1"/>
  <c r="K340" i="1"/>
  <c r="L340" i="1"/>
  <c r="M340" i="1"/>
  <c r="N340" i="1"/>
  <c r="BY340" i="1"/>
  <c r="BY341" i="1"/>
  <c r="BY342" i="1"/>
  <c r="BY343" i="1"/>
  <c r="BY344" i="1"/>
  <c r="BY345" i="1"/>
  <c r="BY346" i="1"/>
  <c r="BY347" i="1"/>
  <c r="BY349" i="1"/>
  <c r="CF13" i="4"/>
  <c r="V47" i="4"/>
  <c r="W47" i="4"/>
  <c r="X47" i="4"/>
  <c r="Y47" i="4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J365" i="1"/>
  <c r="J366" i="1"/>
  <c r="K359" i="1"/>
  <c r="K365" i="1"/>
  <c r="K366" i="1"/>
  <c r="L359" i="1"/>
  <c r="L365" i="1"/>
  <c r="L366" i="1"/>
  <c r="M359" i="1"/>
  <c r="M365" i="1"/>
  <c r="M366" i="1"/>
  <c r="N359" i="1"/>
  <c r="N365" i="1"/>
  <c r="N366" i="1"/>
  <c r="O359" i="1"/>
  <c r="O362" i="1"/>
  <c r="L233" i="2"/>
  <c r="M233" i="2"/>
  <c r="N233" i="2"/>
  <c r="O233" i="2"/>
  <c r="P233" i="2"/>
  <c r="P266" i="2"/>
  <c r="H372" i="1"/>
  <c r="O372" i="1"/>
  <c r="O373" i="1"/>
  <c r="L100" i="2"/>
  <c r="J370" i="1"/>
  <c r="O374" i="1"/>
  <c r="M100" i="2"/>
  <c r="K370" i="1"/>
  <c r="O375" i="1"/>
  <c r="N100" i="2"/>
  <c r="L370" i="1"/>
  <c r="O376" i="1"/>
  <c r="O100" i="2"/>
  <c r="M370" i="1"/>
  <c r="O377" i="1"/>
  <c r="P100" i="2"/>
  <c r="N370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5" i="1"/>
  <c r="V14" i="4"/>
  <c r="O365" i="1"/>
  <c r="O366" i="1"/>
  <c r="P359" i="1"/>
  <c r="P362" i="1"/>
  <c r="P372" i="1"/>
  <c r="P373" i="1"/>
  <c r="P374" i="1"/>
  <c r="P375" i="1"/>
  <c r="P376" i="1"/>
  <c r="P377" i="1"/>
  <c r="P378" i="1"/>
  <c r="Q100" i="2"/>
  <c r="O370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5" i="1"/>
  <c r="W14" i="4"/>
  <c r="P365" i="1"/>
  <c r="P366" i="1"/>
  <c r="Q359" i="1"/>
  <c r="Q362" i="1"/>
  <c r="Q372" i="1"/>
  <c r="Q373" i="1"/>
  <c r="Q374" i="1"/>
  <c r="Q375" i="1"/>
  <c r="Q376" i="1"/>
  <c r="Q377" i="1"/>
  <c r="Q378" i="1"/>
  <c r="Q379" i="1"/>
  <c r="R100" i="2"/>
  <c r="P370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5" i="1"/>
  <c r="X14" i="4"/>
  <c r="Q365" i="1"/>
  <c r="Q366" i="1"/>
  <c r="R359" i="1"/>
  <c r="R362" i="1"/>
  <c r="R372" i="1"/>
  <c r="R373" i="1"/>
  <c r="R374" i="1"/>
  <c r="R375" i="1"/>
  <c r="R376" i="1"/>
  <c r="R377" i="1"/>
  <c r="R378" i="1"/>
  <c r="R379" i="1"/>
  <c r="R380" i="1"/>
  <c r="S100" i="2"/>
  <c r="Q37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5" i="1"/>
  <c r="Y14" i="4"/>
  <c r="R365" i="1"/>
  <c r="R366" i="1"/>
  <c r="S359" i="1"/>
  <c r="S362" i="1"/>
  <c r="S372" i="1"/>
  <c r="S373" i="1"/>
  <c r="S374" i="1"/>
  <c r="S375" i="1"/>
  <c r="S376" i="1"/>
  <c r="S377" i="1"/>
  <c r="S378" i="1"/>
  <c r="S379" i="1"/>
  <c r="S380" i="1"/>
  <c r="S381" i="1"/>
  <c r="T100" i="2"/>
  <c r="R370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5" i="1"/>
  <c r="Z14" i="4"/>
  <c r="S365" i="1"/>
  <c r="S366" i="1"/>
  <c r="T359" i="1"/>
  <c r="T362" i="1"/>
  <c r="T372" i="1"/>
  <c r="R233" i="2"/>
  <c r="S233" i="2"/>
  <c r="T233" i="2"/>
  <c r="U233" i="2"/>
  <c r="V233" i="2"/>
  <c r="V266" i="2"/>
  <c r="H373" i="1"/>
  <c r="T373" i="1"/>
  <c r="T374" i="1"/>
  <c r="T375" i="1"/>
  <c r="T376" i="1"/>
  <c r="T377" i="1"/>
  <c r="T378" i="1"/>
  <c r="T379" i="1"/>
  <c r="T380" i="1"/>
  <c r="T381" i="1"/>
  <c r="T382" i="1"/>
  <c r="U100" i="2"/>
  <c r="S370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5" i="1"/>
  <c r="AA14" i="4"/>
  <c r="T365" i="1"/>
  <c r="T366" i="1"/>
  <c r="U359" i="1"/>
  <c r="U362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V100" i="2"/>
  <c r="T370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5" i="1"/>
  <c r="AB14" i="4"/>
  <c r="U365" i="1"/>
  <c r="U366" i="1"/>
  <c r="V359" i="1"/>
  <c r="V362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W100" i="2"/>
  <c r="U370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5" i="1"/>
  <c r="AC14" i="4"/>
  <c r="V365" i="1"/>
  <c r="V366" i="1"/>
  <c r="W359" i="1"/>
  <c r="W362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X100" i="2"/>
  <c r="V370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5" i="1"/>
  <c r="AD14" i="4"/>
  <c r="W365" i="1"/>
  <c r="W366" i="1"/>
  <c r="X359" i="1"/>
  <c r="X362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Y100" i="2"/>
  <c r="W370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5" i="1"/>
  <c r="AE14" i="4"/>
  <c r="X365" i="1"/>
  <c r="X366" i="1"/>
  <c r="Y359" i="1"/>
  <c r="Y362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Z100" i="2"/>
  <c r="X370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5" i="1"/>
  <c r="AF14" i="4"/>
  <c r="Y365" i="1"/>
  <c r="Y366" i="1"/>
  <c r="Z359" i="1"/>
  <c r="Z362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Y370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5" i="1"/>
  <c r="AG14" i="4"/>
  <c r="Z365" i="1"/>
  <c r="Z366" i="1"/>
  <c r="AA359" i="1"/>
  <c r="AA362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Z370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5" i="1"/>
  <c r="AH14" i="4"/>
  <c r="AA365" i="1"/>
  <c r="AA366" i="1"/>
  <c r="AB359" i="1"/>
  <c r="AB362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A37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5" i="1"/>
  <c r="AI14" i="4"/>
  <c r="AB365" i="1"/>
  <c r="AB366" i="1"/>
  <c r="AC359" i="1"/>
  <c r="AC362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B370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5" i="1"/>
  <c r="AJ14" i="4"/>
  <c r="AC365" i="1"/>
  <c r="AC366" i="1"/>
  <c r="AD359" i="1"/>
  <c r="AD362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C370" i="1"/>
  <c r="AD393" i="1"/>
  <c r="AD394" i="1"/>
  <c r="AD395" i="1"/>
  <c r="AD396" i="1"/>
  <c r="AD397" i="1"/>
  <c r="AD398" i="1"/>
  <c r="AD399" i="1"/>
  <c r="AD400" i="1"/>
  <c r="AD401" i="1"/>
  <c r="AD402" i="1"/>
  <c r="AD403" i="1"/>
  <c r="AD405" i="1"/>
  <c r="AK14" i="4"/>
  <c r="AD365" i="1"/>
  <c r="AD366" i="1"/>
  <c r="AE359" i="1"/>
  <c r="AE362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D370" i="1"/>
  <c r="AE394" i="1"/>
  <c r="AE395" i="1"/>
  <c r="AE396" i="1"/>
  <c r="AE397" i="1"/>
  <c r="AE398" i="1"/>
  <c r="AE399" i="1"/>
  <c r="AE400" i="1"/>
  <c r="AE401" i="1"/>
  <c r="AE402" i="1"/>
  <c r="AE403" i="1"/>
  <c r="AE405" i="1"/>
  <c r="AL14" i="4"/>
  <c r="AE365" i="1"/>
  <c r="AE366" i="1"/>
  <c r="AF359" i="1"/>
  <c r="AF362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E370" i="1"/>
  <c r="AF395" i="1"/>
  <c r="AF396" i="1"/>
  <c r="AF397" i="1"/>
  <c r="AF398" i="1"/>
  <c r="AF399" i="1"/>
  <c r="AF400" i="1"/>
  <c r="AF401" i="1"/>
  <c r="AF402" i="1"/>
  <c r="AF403" i="1"/>
  <c r="AF405" i="1"/>
  <c r="AM14" i="4"/>
  <c r="AF365" i="1"/>
  <c r="AF366" i="1"/>
  <c r="AG359" i="1"/>
  <c r="AG362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F370" i="1"/>
  <c r="AG396" i="1"/>
  <c r="AG397" i="1"/>
  <c r="AG398" i="1"/>
  <c r="AG399" i="1"/>
  <c r="AG400" i="1"/>
  <c r="AG401" i="1"/>
  <c r="AG402" i="1"/>
  <c r="AG403" i="1"/>
  <c r="AG405" i="1"/>
  <c r="AN14" i="4"/>
  <c r="AG365" i="1"/>
  <c r="AG366" i="1"/>
  <c r="AH359" i="1"/>
  <c r="AH362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G370" i="1"/>
  <c r="AH397" i="1"/>
  <c r="AH398" i="1"/>
  <c r="AH399" i="1"/>
  <c r="AH400" i="1"/>
  <c r="AH401" i="1"/>
  <c r="AH402" i="1"/>
  <c r="AH403" i="1"/>
  <c r="AH405" i="1"/>
  <c r="AO14" i="4"/>
  <c r="AH365" i="1"/>
  <c r="AH366" i="1"/>
  <c r="AI359" i="1"/>
  <c r="AI362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H370" i="1"/>
  <c r="AI398" i="1"/>
  <c r="AI399" i="1"/>
  <c r="AI400" i="1"/>
  <c r="AI401" i="1"/>
  <c r="AI402" i="1"/>
  <c r="AI403" i="1"/>
  <c r="AI405" i="1"/>
  <c r="AP14" i="4"/>
  <c r="AI365" i="1"/>
  <c r="AI366" i="1"/>
  <c r="AJ359" i="1"/>
  <c r="AJ362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I370" i="1"/>
  <c r="AJ399" i="1"/>
  <c r="AJ400" i="1"/>
  <c r="AJ401" i="1"/>
  <c r="AJ402" i="1"/>
  <c r="AJ403" i="1"/>
  <c r="AJ405" i="1"/>
  <c r="AQ14" i="4"/>
  <c r="AJ365" i="1"/>
  <c r="AJ366" i="1"/>
  <c r="AK359" i="1"/>
  <c r="AK362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J370" i="1"/>
  <c r="AK400" i="1"/>
  <c r="AK401" i="1"/>
  <c r="AK402" i="1"/>
  <c r="AK403" i="1"/>
  <c r="AK405" i="1"/>
  <c r="AR14" i="4"/>
  <c r="AK365" i="1"/>
  <c r="AK366" i="1"/>
  <c r="AL359" i="1"/>
  <c r="AL362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K370" i="1"/>
  <c r="AL401" i="1"/>
  <c r="AL402" i="1"/>
  <c r="AL403" i="1"/>
  <c r="AL405" i="1"/>
  <c r="AS14" i="4"/>
  <c r="AL365" i="1"/>
  <c r="AL366" i="1"/>
  <c r="AM359" i="1"/>
  <c r="AM362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L370" i="1"/>
  <c r="AM402" i="1"/>
  <c r="AM403" i="1"/>
  <c r="AM405" i="1"/>
  <c r="AT14" i="4"/>
  <c r="AM365" i="1"/>
  <c r="AM366" i="1"/>
  <c r="AN359" i="1"/>
  <c r="AN362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M370" i="1"/>
  <c r="AN403" i="1"/>
  <c r="AN405" i="1"/>
  <c r="AU14" i="4"/>
  <c r="AN365" i="1"/>
  <c r="AN366" i="1"/>
  <c r="AO359" i="1"/>
  <c r="AO362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5" i="1"/>
  <c r="AV14" i="4"/>
  <c r="AO365" i="1"/>
  <c r="AO366" i="1"/>
  <c r="AP359" i="1"/>
  <c r="AP362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5" i="1"/>
  <c r="AW14" i="4"/>
  <c r="AP365" i="1"/>
  <c r="AP366" i="1"/>
  <c r="AQ359" i="1"/>
  <c r="AQ362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5" i="1"/>
  <c r="AX14" i="4"/>
  <c r="AQ365" i="1"/>
  <c r="AQ366" i="1"/>
  <c r="AR359" i="1"/>
  <c r="AR362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5" i="1"/>
  <c r="AY14" i="4"/>
  <c r="AR365" i="1"/>
  <c r="AR366" i="1"/>
  <c r="AS359" i="1"/>
  <c r="AS362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5" i="1"/>
  <c r="AZ14" i="4"/>
  <c r="AS365" i="1"/>
  <c r="AS366" i="1"/>
  <c r="AT359" i="1"/>
  <c r="AT362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5" i="1"/>
  <c r="BA14" i="4"/>
  <c r="AT365" i="1"/>
  <c r="AT366" i="1"/>
  <c r="AU359" i="1"/>
  <c r="AU362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5" i="1"/>
  <c r="BB14" i="4"/>
  <c r="AU365" i="1"/>
  <c r="AU366" i="1"/>
  <c r="AV359" i="1"/>
  <c r="AV362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5" i="1"/>
  <c r="BC14" i="4"/>
  <c r="AV365" i="1"/>
  <c r="AV366" i="1"/>
  <c r="AW359" i="1"/>
  <c r="AW362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5" i="1"/>
  <c r="BD14" i="4"/>
  <c r="AW365" i="1"/>
  <c r="AW366" i="1"/>
  <c r="AX359" i="1"/>
  <c r="AX362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5" i="1"/>
  <c r="BE14" i="4"/>
  <c r="AX365" i="1"/>
  <c r="AX366" i="1"/>
  <c r="AY359" i="1"/>
  <c r="AY362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5" i="1"/>
  <c r="BF14" i="4"/>
  <c r="AY365" i="1"/>
  <c r="AY366" i="1"/>
  <c r="AZ359" i="1"/>
  <c r="AZ362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5" i="1"/>
  <c r="BG14" i="4"/>
  <c r="AZ365" i="1"/>
  <c r="AZ366" i="1"/>
  <c r="BA359" i="1"/>
  <c r="BA362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5" i="1"/>
  <c r="BH14" i="4"/>
  <c r="BA365" i="1"/>
  <c r="BA366" i="1"/>
  <c r="BB359" i="1"/>
  <c r="BB362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5" i="1"/>
  <c r="BI14" i="4"/>
  <c r="BB365" i="1"/>
  <c r="BB366" i="1"/>
  <c r="BC359" i="1"/>
  <c r="BC362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5" i="1"/>
  <c r="BJ14" i="4"/>
  <c r="BC365" i="1"/>
  <c r="BC366" i="1"/>
  <c r="BD359" i="1"/>
  <c r="BD362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5" i="1"/>
  <c r="BK14" i="4"/>
  <c r="BD365" i="1"/>
  <c r="BD366" i="1"/>
  <c r="BE359" i="1"/>
  <c r="BE362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5" i="1"/>
  <c r="BL14" i="4"/>
  <c r="BE365" i="1"/>
  <c r="BE366" i="1"/>
  <c r="BF359" i="1"/>
  <c r="BF362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5" i="1"/>
  <c r="BM14" i="4"/>
  <c r="BF365" i="1"/>
  <c r="BF366" i="1"/>
  <c r="BG359" i="1"/>
  <c r="BG362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5" i="1"/>
  <c r="BN14" i="4"/>
  <c r="BG365" i="1"/>
  <c r="BG366" i="1"/>
  <c r="BH359" i="1"/>
  <c r="BH362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5" i="1"/>
  <c r="BO14" i="4"/>
  <c r="BH365" i="1"/>
  <c r="BH366" i="1"/>
  <c r="BI359" i="1"/>
  <c r="BI362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5" i="1"/>
  <c r="BP14" i="4"/>
  <c r="BI365" i="1"/>
  <c r="BI366" i="1"/>
  <c r="BJ359" i="1"/>
  <c r="BJ362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5" i="1"/>
  <c r="BQ14" i="4"/>
  <c r="BJ365" i="1"/>
  <c r="BJ366" i="1"/>
  <c r="BK359" i="1"/>
  <c r="BK362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5" i="1"/>
  <c r="BR14" i="4"/>
  <c r="BK365" i="1"/>
  <c r="BK366" i="1"/>
  <c r="BL359" i="1"/>
  <c r="BL362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5" i="1"/>
  <c r="BS14" i="4"/>
  <c r="BL365" i="1"/>
  <c r="BL366" i="1"/>
  <c r="BM359" i="1"/>
  <c r="BM362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5" i="1"/>
  <c r="BT14" i="4"/>
  <c r="BM365" i="1"/>
  <c r="BM366" i="1"/>
  <c r="BN359" i="1"/>
  <c r="BN362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5" i="1"/>
  <c r="BU14" i="4"/>
  <c r="BN365" i="1"/>
  <c r="BN366" i="1"/>
  <c r="BO359" i="1"/>
  <c r="BO362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5" i="1"/>
  <c r="BV14" i="4"/>
  <c r="BO365" i="1"/>
  <c r="BO366" i="1"/>
  <c r="BP359" i="1"/>
  <c r="BP362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5" i="1"/>
  <c r="BW14" i="4"/>
  <c r="BP365" i="1"/>
  <c r="BP366" i="1"/>
  <c r="BQ359" i="1"/>
  <c r="BQ362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5" i="1"/>
  <c r="BX14" i="4"/>
  <c r="BQ365" i="1"/>
  <c r="BQ366" i="1"/>
  <c r="BR359" i="1"/>
  <c r="BR362" i="1"/>
  <c r="BR372" i="1"/>
  <c r="BR373" i="1"/>
  <c r="J374" i="1"/>
  <c r="K374" i="1"/>
  <c r="L374" i="1"/>
  <c r="M374" i="1"/>
  <c r="N374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5" i="1"/>
  <c r="BY14" i="4"/>
  <c r="BR365" i="1"/>
  <c r="BR366" i="1"/>
  <c r="BS359" i="1"/>
  <c r="BS362" i="1"/>
  <c r="BS372" i="1"/>
  <c r="BS373" i="1"/>
  <c r="BS374" i="1"/>
  <c r="J375" i="1"/>
  <c r="K375" i="1"/>
  <c r="L375" i="1"/>
  <c r="M375" i="1"/>
  <c r="N375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5" i="1"/>
  <c r="BZ14" i="4"/>
  <c r="BS365" i="1"/>
  <c r="BS366" i="1"/>
  <c r="BT359" i="1"/>
  <c r="BT362" i="1"/>
  <c r="BT372" i="1"/>
  <c r="BT373" i="1"/>
  <c r="BT374" i="1"/>
  <c r="BT375" i="1"/>
  <c r="J376" i="1"/>
  <c r="K376" i="1"/>
  <c r="L376" i="1"/>
  <c r="M376" i="1"/>
  <c r="N376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5" i="1"/>
  <c r="CA14" i="4"/>
  <c r="BT365" i="1"/>
  <c r="BT366" i="1"/>
  <c r="BU359" i="1"/>
  <c r="BU362" i="1"/>
  <c r="BU372" i="1"/>
  <c r="BU373" i="1"/>
  <c r="BU374" i="1"/>
  <c r="BU375" i="1"/>
  <c r="BU376" i="1"/>
  <c r="J377" i="1"/>
  <c r="K377" i="1"/>
  <c r="L377" i="1"/>
  <c r="M377" i="1"/>
  <c r="N377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5" i="1"/>
  <c r="CB14" i="4"/>
  <c r="BU365" i="1"/>
  <c r="BU366" i="1"/>
  <c r="BV359" i="1"/>
  <c r="BV362" i="1"/>
  <c r="BV372" i="1"/>
  <c r="BV373" i="1"/>
  <c r="BV374" i="1"/>
  <c r="BV375" i="1"/>
  <c r="BV376" i="1"/>
  <c r="BV377" i="1"/>
  <c r="J378" i="1"/>
  <c r="K378" i="1"/>
  <c r="L378" i="1"/>
  <c r="M378" i="1"/>
  <c r="N378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5" i="1"/>
  <c r="CC14" i="4"/>
  <c r="BV365" i="1"/>
  <c r="BV366" i="1"/>
  <c r="BW359" i="1"/>
  <c r="BW362" i="1"/>
  <c r="BW372" i="1"/>
  <c r="BW373" i="1"/>
  <c r="BW374" i="1"/>
  <c r="BW375" i="1"/>
  <c r="BW376" i="1"/>
  <c r="BW377" i="1"/>
  <c r="BW378" i="1"/>
  <c r="J379" i="1"/>
  <c r="K379" i="1"/>
  <c r="L379" i="1"/>
  <c r="M379" i="1"/>
  <c r="N379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5" i="1"/>
  <c r="CD14" i="4"/>
  <c r="BW365" i="1"/>
  <c r="BW366" i="1"/>
  <c r="BX359" i="1"/>
  <c r="BX362" i="1"/>
  <c r="BX372" i="1"/>
  <c r="BX373" i="1"/>
  <c r="BX374" i="1"/>
  <c r="BX375" i="1"/>
  <c r="BX376" i="1"/>
  <c r="BX377" i="1"/>
  <c r="BX378" i="1"/>
  <c r="BX379" i="1"/>
  <c r="J380" i="1"/>
  <c r="K380" i="1"/>
  <c r="L380" i="1"/>
  <c r="M380" i="1"/>
  <c r="N380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5" i="1"/>
  <c r="CE14" i="4"/>
  <c r="BX365" i="1"/>
  <c r="BX366" i="1"/>
  <c r="BY359" i="1"/>
  <c r="BY362" i="1"/>
  <c r="BY372" i="1"/>
  <c r="BY373" i="1"/>
  <c r="BY374" i="1"/>
  <c r="BY375" i="1"/>
  <c r="BY376" i="1"/>
  <c r="BY377" i="1"/>
  <c r="BY378" i="1"/>
  <c r="BY379" i="1"/>
  <c r="BY380" i="1"/>
  <c r="J381" i="1"/>
  <c r="K381" i="1"/>
  <c r="L381" i="1"/>
  <c r="M381" i="1"/>
  <c r="N381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5" i="1"/>
  <c r="CF14" i="4"/>
  <c r="V48" i="4"/>
  <c r="W48" i="4"/>
  <c r="X48" i="4"/>
  <c r="Y48" i="4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J421" i="1"/>
  <c r="J422" i="1"/>
  <c r="K415" i="1"/>
  <c r="K421" i="1"/>
  <c r="K422" i="1"/>
  <c r="L415" i="1"/>
  <c r="L421" i="1"/>
  <c r="L422" i="1"/>
  <c r="M415" i="1"/>
  <c r="M421" i="1"/>
  <c r="M422" i="1"/>
  <c r="N415" i="1"/>
  <c r="N421" i="1"/>
  <c r="N422" i="1"/>
  <c r="O415" i="1"/>
  <c r="O418" i="1"/>
  <c r="L234" i="2"/>
  <c r="M234" i="2"/>
  <c r="N234" i="2"/>
  <c r="O234" i="2"/>
  <c r="P234" i="2"/>
  <c r="P267" i="2"/>
  <c r="H428" i="1"/>
  <c r="O428" i="1"/>
  <c r="O429" i="1"/>
  <c r="L101" i="2"/>
  <c r="J426" i="1"/>
  <c r="O430" i="1"/>
  <c r="M101" i="2"/>
  <c r="K426" i="1"/>
  <c r="O431" i="1"/>
  <c r="N101" i="2"/>
  <c r="L426" i="1"/>
  <c r="O432" i="1"/>
  <c r="O101" i="2"/>
  <c r="M426" i="1"/>
  <c r="O433" i="1"/>
  <c r="P101" i="2"/>
  <c r="N426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1" i="1"/>
  <c r="V15" i="4"/>
  <c r="O421" i="1"/>
  <c r="O422" i="1"/>
  <c r="P415" i="1"/>
  <c r="P418" i="1"/>
  <c r="P428" i="1"/>
  <c r="P429" i="1"/>
  <c r="P430" i="1"/>
  <c r="P431" i="1"/>
  <c r="P432" i="1"/>
  <c r="P433" i="1"/>
  <c r="P434" i="1"/>
  <c r="Q101" i="2"/>
  <c r="O426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1" i="1"/>
  <c r="W15" i="4"/>
  <c r="P421" i="1"/>
  <c r="P422" i="1"/>
  <c r="Q415" i="1"/>
  <c r="Q418" i="1"/>
  <c r="Q428" i="1"/>
  <c r="Q429" i="1"/>
  <c r="Q430" i="1"/>
  <c r="Q431" i="1"/>
  <c r="Q432" i="1"/>
  <c r="Q433" i="1"/>
  <c r="Q434" i="1"/>
  <c r="Q435" i="1"/>
  <c r="R101" i="2"/>
  <c r="P426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1" i="1"/>
  <c r="X15" i="4"/>
  <c r="Q421" i="1"/>
  <c r="Q422" i="1"/>
  <c r="R415" i="1"/>
  <c r="R418" i="1"/>
  <c r="R428" i="1"/>
  <c r="R429" i="1"/>
  <c r="R430" i="1"/>
  <c r="R431" i="1"/>
  <c r="R432" i="1"/>
  <c r="R433" i="1"/>
  <c r="R434" i="1"/>
  <c r="R435" i="1"/>
  <c r="R436" i="1"/>
  <c r="S101" i="2"/>
  <c r="Q42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1" i="1"/>
  <c r="Y15" i="4"/>
  <c r="R421" i="1"/>
  <c r="R422" i="1"/>
  <c r="S415" i="1"/>
  <c r="S418" i="1"/>
  <c r="S428" i="1"/>
  <c r="S429" i="1"/>
  <c r="S430" i="1"/>
  <c r="S431" i="1"/>
  <c r="S432" i="1"/>
  <c r="S433" i="1"/>
  <c r="S434" i="1"/>
  <c r="S435" i="1"/>
  <c r="S436" i="1"/>
  <c r="S437" i="1"/>
  <c r="T101" i="2"/>
  <c r="R426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1" i="1"/>
  <c r="Z15" i="4"/>
  <c r="S421" i="1"/>
  <c r="S422" i="1"/>
  <c r="T415" i="1"/>
  <c r="T418" i="1"/>
  <c r="T428" i="1"/>
  <c r="R234" i="2"/>
  <c r="S234" i="2"/>
  <c r="T234" i="2"/>
  <c r="U234" i="2"/>
  <c r="V234" i="2"/>
  <c r="V267" i="2"/>
  <c r="H429" i="1"/>
  <c r="T429" i="1"/>
  <c r="T430" i="1"/>
  <c r="T431" i="1"/>
  <c r="T432" i="1"/>
  <c r="T433" i="1"/>
  <c r="T434" i="1"/>
  <c r="T435" i="1"/>
  <c r="T436" i="1"/>
  <c r="T437" i="1"/>
  <c r="T438" i="1"/>
  <c r="U101" i="2"/>
  <c r="S426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1" i="1"/>
  <c r="AA15" i="4"/>
  <c r="T421" i="1"/>
  <c r="T422" i="1"/>
  <c r="U415" i="1"/>
  <c r="U418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V101" i="2"/>
  <c r="T426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1" i="1"/>
  <c r="AB15" i="4"/>
  <c r="U421" i="1"/>
  <c r="U422" i="1"/>
  <c r="V415" i="1"/>
  <c r="V418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W101" i="2"/>
  <c r="U426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1" i="1"/>
  <c r="AC15" i="4"/>
  <c r="V421" i="1"/>
  <c r="V422" i="1"/>
  <c r="W415" i="1"/>
  <c r="W418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X101" i="2"/>
  <c r="V426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1" i="1"/>
  <c r="AD15" i="4"/>
  <c r="W421" i="1"/>
  <c r="W422" i="1"/>
  <c r="X415" i="1"/>
  <c r="X418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Y101" i="2"/>
  <c r="W426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1" i="1"/>
  <c r="AE15" i="4"/>
  <c r="X421" i="1"/>
  <c r="X422" i="1"/>
  <c r="Y415" i="1"/>
  <c r="Y418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Z101" i="2"/>
  <c r="X426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1" i="1"/>
  <c r="AF15" i="4"/>
  <c r="Y421" i="1"/>
  <c r="Y422" i="1"/>
  <c r="Z415" i="1"/>
  <c r="Z418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Y426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1" i="1"/>
  <c r="AG15" i="4"/>
  <c r="Z421" i="1"/>
  <c r="Z422" i="1"/>
  <c r="AA415" i="1"/>
  <c r="AA418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Z426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1" i="1"/>
  <c r="AH15" i="4"/>
  <c r="AA421" i="1"/>
  <c r="AA422" i="1"/>
  <c r="AB415" i="1"/>
  <c r="AB418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A42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1" i="1"/>
  <c r="AI15" i="4"/>
  <c r="AB421" i="1"/>
  <c r="AB422" i="1"/>
  <c r="AC415" i="1"/>
  <c r="AC418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B426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1" i="1"/>
  <c r="AJ15" i="4"/>
  <c r="AC421" i="1"/>
  <c r="AC422" i="1"/>
  <c r="AD415" i="1"/>
  <c r="AD418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C426" i="1"/>
  <c r="AD449" i="1"/>
  <c r="AD450" i="1"/>
  <c r="AD451" i="1"/>
  <c r="AD452" i="1"/>
  <c r="AD453" i="1"/>
  <c r="AD454" i="1"/>
  <c r="AD455" i="1"/>
  <c r="AD456" i="1"/>
  <c r="AD457" i="1"/>
  <c r="AD458" i="1"/>
  <c r="AD459" i="1"/>
  <c r="AD461" i="1"/>
  <c r="AK15" i="4"/>
  <c r="AD421" i="1"/>
  <c r="AD422" i="1"/>
  <c r="AE415" i="1"/>
  <c r="AE418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D426" i="1"/>
  <c r="AE450" i="1"/>
  <c r="AE451" i="1"/>
  <c r="AE452" i="1"/>
  <c r="AE453" i="1"/>
  <c r="AE454" i="1"/>
  <c r="AE455" i="1"/>
  <c r="AE456" i="1"/>
  <c r="AE457" i="1"/>
  <c r="AE458" i="1"/>
  <c r="AE459" i="1"/>
  <c r="AE461" i="1"/>
  <c r="AL15" i="4"/>
  <c r="AE421" i="1"/>
  <c r="AE422" i="1"/>
  <c r="AF415" i="1"/>
  <c r="AF418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E426" i="1"/>
  <c r="AF451" i="1"/>
  <c r="AF452" i="1"/>
  <c r="AF453" i="1"/>
  <c r="AF454" i="1"/>
  <c r="AF455" i="1"/>
  <c r="AF456" i="1"/>
  <c r="AF457" i="1"/>
  <c r="AF458" i="1"/>
  <c r="AF459" i="1"/>
  <c r="AF461" i="1"/>
  <c r="AM15" i="4"/>
  <c r="AF421" i="1"/>
  <c r="AF422" i="1"/>
  <c r="AG415" i="1"/>
  <c r="AG418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F426" i="1"/>
  <c r="AG452" i="1"/>
  <c r="AG453" i="1"/>
  <c r="AG454" i="1"/>
  <c r="AG455" i="1"/>
  <c r="AG456" i="1"/>
  <c r="AG457" i="1"/>
  <c r="AG458" i="1"/>
  <c r="AG459" i="1"/>
  <c r="AG461" i="1"/>
  <c r="AN15" i="4"/>
  <c r="AG421" i="1"/>
  <c r="AG422" i="1"/>
  <c r="AH415" i="1"/>
  <c r="AH418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G426" i="1"/>
  <c r="AH453" i="1"/>
  <c r="AH454" i="1"/>
  <c r="AH455" i="1"/>
  <c r="AH456" i="1"/>
  <c r="AH457" i="1"/>
  <c r="AH458" i="1"/>
  <c r="AH459" i="1"/>
  <c r="AH461" i="1"/>
  <c r="AO15" i="4"/>
  <c r="AH421" i="1"/>
  <c r="AH422" i="1"/>
  <c r="AI415" i="1"/>
  <c r="AI418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H426" i="1"/>
  <c r="AI454" i="1"/>
  <c r="AI455" i="1"/>
  <c r="AI456" i="1"/>
  <c r="AI457" i="1"/>
  <c r="AI458" i="1"/>
  <c r="AI459" i="1"/>
  <c r="AI461" i="1"/>
  <c r="AP15" i="4"/>
  <c r="AI421" i="1"/>
  <c r="AI422" i="1"/>
  <c r="AJ415" i="1"/>
  <c r="AJ418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I426" i="1"/>
  <c r="AJ455" i="1"/>
  <c r="AJ456" i="1"/>
  <c r="AJ457" i="1"/>
  <c r="AJ458" i="1"/>
  <c r="AJ459" i="1"/>
  <c r="AJ461" i="1"/>
  <c r="AQ15" i="4"/>
  <c r="AJ421" i="1"/>
  <c r="AJ422" i="1"/>
  <c r="AK415" i="1"/>
  <c r="AK418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J426" i="1"/>
  <c r="AK456" i="1"/>
  <c r="AK457" i="1"/>
  <c r="AK458" i="1"/>
  <c r="AK459" i="1"/>
  <c r="AK461" i="1"/>
  <c r="AR15" i="4"/>
  <c r="AK421" i="1"/>
  <c r="AK422" i="1"/>
  <c r="AL415" i="1"/>
  <c r="AL418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K426" i="1"/>
  <c r="AL457" i="1"/>
  <c r="AL458" i="1"/>
  <c r="AL459" i="1"/>
  <c r="AL461" i="1"/>
  <c r="AS15" i="4"/>
  <c r="AL421" i="1"/>
  <c r="AL422" i="1"/>
  <c r="AM415" i="1"/>
  <c r="AM418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L426" i="1"/>
  <c r="AM458" i="1"/>
  <c r="AM459" i="1"/>
  <c r="AM461" i="1"/>
  <c r="AT15" i="4"/>
  <c r="AM421" i="1"/>
  <c r="AM422" i="1"/>
  <c r="AN415" i="1"/>
  <c r="AN418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M426" i="1"/>
  <c r="AN459" i="1"/>
  <c r="AN461" i="1"/>
  <c r="AU15" i="4"/>
  <c r="AN421" i="1"/>
  <c r="AN422" i="1"/>
  <c r="AO415" i="1"/>
  <c r="AO418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1" i="1"/>
  <c r="AV15" i="4"/>
  <c r="AO421" i="1"/>
  <c r="AO422" i="1"/>
  <c r="AP415" i="1"/>
  <c r="AP418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1" i="1"/>
  <c r="AW15" i="4"/>
  <c r="AP421" i="1"/>
  <c r="AP422" i="1"/>
  <c r="AQ415" i="1"/>
  <c r="AQ418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1" i="1"/>
  <c r="AX15" i="4"/>
  <c r="AQ421" i="1"/>
  <c r="AQ422" i="1"/>
  <c r="AR415" i="1"/>
  <c r="AR418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1" i="1"/>
  <c r="AY15" i="4"/>
  <c r="AR421" i="1"/>
  <c r="AR422" i="1"/>
  <c r="AS415" i="1"/>
  <c r="AS418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1" i="1"/>
  <c r="AZ15" i="4"/>
  <c r="AS421" i="1"/>
  <c r="AS422" i="1"/>
  <c r="AT415" i="1"/>
  <c r="AT418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1" i="1"/>
  <c r="BA15" i="4"/>
  <c r="AT421" i="1"/>
  <c r="AT422" i="1"/>
  <c r="AU415" i="1"/>
  <c r="AU418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1" i="1"/>
  <c r="BB15" i="4"/>
  <c r="AU421" i="1"/>
  <c r="AU422" i="1"/>
  <c r="AV415" i="1"/>
  <c r="AV418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1" i="1"/>
  <c r="BC15" i="4"/>
  <c r="AV421" i="1"/>
  <c r="AV422" i="1"/>
  <c r="AW415" i="1"/>
  <c r="AW418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1" i="1"/>
  <c r="BD15" i="4"/>
  <c r="AW421" i="1"/>
  <c r="AW422" i="1"/>
  <c r="AX415" i="1"/>
  <c r="AX418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1" i="1"/>
  <c r="BE15" i="4"/>
  <c r="AX421" i="1"/>
  <c r="AX422" i="1"/>
  <c r="AY415" i="1"/>
  <c r="AY418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1" i="1"/>
  <c r="BF15" i="4"/>
  <c r="AY421" i="1"/>
  <c r="AY422" i="1"/>
  <c r="AZ415" i="1"/>
  <c r="AZ418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1" i="1"/>
  <c r="BG15" i="4"/>
  <c r="AZ421" i="1"/>
  <c r="AZ422" i="1"/>
  <c r="BA415" i="1"/>
  <c r="BA418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1" i="1"/>
  <c r="BH15" i="4"/>
  <c r="BA421" i="1"/>
  <c r="BA422" i="1"/>
  <c r="BB415" i="1"/>
  <c r="BB418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1" i="1"/>
  <c r="BI15" i="4"/>
  <c r="BB421" i="1"/>
  <c r="BB422" i="1"/>
  <c r="BC415" i="1"/>
  <c r="BC418" i="1"/>
  <c r="BC428" i="1"/>
  <c r="BC429" i="1"/>
  <c r="J430" i="1"/>
  <c r="K430" i="1"/>
  <c r="L430" i="1"/>
  <c r="M430" i="1"/>
  <c r="N430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1" i="1"/>
  <c r="BJ15" i="4"/>
  <c r="BC421" i="1"/>
  <c r="BC422" i="1"/>
  <c r="BD415" i="1"/>
  <c r="BD418" i="1"/>
  <c r="BD428" i="1"/>
  <c r="BD429" i="1"/>
  <c r="BD430" i="1"/>
  <c r="J431" i="1"/>
  <c r="K431" i="1"/>
  <c r="L431" i="1"/>
  <c r="M431" i="1"/>
  <c r="N431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1" i="1"/>
  <c r="BK15" i="4"/>
  <c r="BD421" i="1"/>
  <c r="BD422" i="1"/>
  <c r="BE415" i="1"/>
  <c r="BE418" i="1"/>
  <c r="BE428" i="1"/>
  <c r="BE429" i="1"/>
  <c r="BE430" i="1"/>
  <c r="BE431" i="1"/>
  <c r="J432" i="1"/>
  <c r="K432" i="1"/>
  <c r="L432" i="1"/>
  <c r="M432" i="1"/>
  <c r="N432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1" i="1"/>
  <c r="BL15" i="4"/>
  <c r="BE421" i="1"/>
  <c r="BE422" i="1"/>
  <c r="BF415" i="1"/>
  <c r="BF418" i="1"/>
  <c r="BF428" i="1"/>
  <c r="BF429" i="1"/>
  <c r="BF430" i="1"/>
  <c r="BF431" i="1"/>
  <c r="BF432" i="1"/>
  <c r="J433" i="1"/>
  <c r="K433" i="1"/>
  <c r="L433" i="1"/>
  <c r="M433" i="1"/>
  <c r="N433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1" i="1"/>
  <c r="BM15" i="4"/>
  <c r="BF421" i="1"/>
  <c r="BF422" i="1"/>
  <c r="BG415" i="1"/>
  <c r="BG418" i="1"/>
  <c r="BG428" i="1"/>
  <c r="BG429" i="1"/>
  <c r="BG430" i="1"/>
  <c r="BG431" i="1"/>
  <c r="BG432" i="1"/>
  <c r="BG433" i="1"/>
  <c r="J434" i="1"/>
  <c r="K434" i="1"/>
  <c r="L434" i="1"/>
  <c r="M434" i="1"/>
  <c r="N434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1" i="1"/>
  <c r="BN15" i="4"/>
  <c r="BG421" i="1"/>
  <c r="BG422" i="1"/>
  <c r="BH415" i="1"/>
  <c r="BH418" i="1"/>
  <c r="BH428" i="1"/>
  <c r="BH429" i="1"/>
  <c r="BH430" i="1"/>
  <c r="BH431" i="1"/>
  <c r="BH432" i="1"/>
  <c r="BH433" i="1"/>
  <c r="BH434" i="1"/>
  <c r="J435" i="1"/>
  <c r="K435" i="1"/>
  <c r="L435" i="1"/>
  <c r="M435" i="1"/>
  <c r="N435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1" i="1"/>
  <c r="BO15" i="4"/>
  <c r="BH421" i="1"/>
  <c r="BH422" i="1"/>
  <c r="BI415" i="1"/>
  <c r="BI418" i="1"/>
  <c r="BI428" i="1"/>
  <c r="BI429" i="1"/>
  <c r="BI430" i="1"/>
  <c r="BI431" i="1"/>
  <c r="BI432" i="1"/>
  <c r="BI433" i="1"/>
  <c r="BI434" i="1"/>
  <c r="BI435" i="1"/>
  <c r="J436" i="1"/>
  <c r="K436" i="1"/>
  <c r="L436" i="1"/>
  <c r="M436" i="1"/>
  <c r="N436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1" i="1"/>
  <c r="BP15" i="4"/>
  <c r="BI421" i="1"/>
  <c r="BI422" i="1"/>
  <c r="BJ415" i="1"/>
  <c r="BJ418" i="1"/>
  <c r="BJ428" i="1"/>
  <c r="BJ429" i="1"/>
  <c r="BJ430" i="1"/>
  <c r="BJ431" i="1"/>
  <c r="BJ432" i="1"/>
  <c r="BJ433" i="1"/>
  <c r="BJ434" i="1"/>
  <c r="BJ435" i="1"/>
  <c r="BJ436" i="1"/>
  <c r="J437" i="1"/>
  <c r="K437" i="1"/>
  <c r="L437" i="1"/>
  <c r="M437" i="1"/>
  <c r="N437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1" i="1"/>
  <c r="BQ15" i="4"/>
  <c r="BJ421" i="1"/>
  <c r="BJ422" i="1"/>
  <c r="BK415" i="1"/>
  <c r="BK418" i="1"/>
  <c r="BK428" i="1"/>
  <c r="BK429" i="1"/>
  <c r="BK430" i="1"/>
  <c r="BK431" i="1"/>
  <c r="BK432" i="1"/>
  <c r="BK433" i="1"/>
  <c r="BK434" i="1"/>
  <c r="BK435" i="1"/>
  <c r="BK436" i="1"/>
  <c r="BK437" i="1"/>
  <c r="J438" i="1"/>
  <c r="K438" i="1"/>
  <c r="L438" i="1"/>
  <c r="M438" i="1"/>
  <c r="N438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1" i="1"/>
  <c r="BR15" i="4"/>
  <c r="BK421" i="1"/>
  <c r="BK422" i="1"/>
  <c r="BL415" i="1"/>
  <c r="BL418" i="1"/>
  <c r="BL428" i="1"/>
  <c r="BL429" i="1"/>
  <c r="BL430" i="1"/>
  <c r="BL431" i="1"/>
  <c r="BL432" i="1"/>
  <c r="BL433" i="1"/>
  <c r="BL434" i="1"/>
  <c r="BL435" i="1"/>
  <c r="BL436" i="1"/>
  <c r="BL437" i="1"/>
  <c r="BL438" i="1"/>
  <c r="J439" i="1"/>
  <c r="K439" i="1"/>
  <c r="L439" i="1"/>
  <c r="M439" i="1"/>
  <c r="N439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1" i="1"/>
  <c r="BS15" i="4"/>
  <c r="BL421" i="1"/>
  <c r="BL422" i="1"/>
  <c r="BM415" i="1"/>
  <c r="BM418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J440" i="1"/>
  <c r="K440" i="1"/>
  <c r="L440" i="1"/>
  <c r="M440" i="1"/>
  <c r="N440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1" i="1"/>
  <c r="BT15" i="4"/>
  <c r="BM421" i="1"/>
  <c r="BM422" i="1"/>
  <c r="BN415" i="1"/>
  <c r="BN418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J441" i="1"/>
  <c r="K441" i="1"/>
  <c r="L441" i="1"/>
  <c r="M441" i="1"/>
  <c r="N441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1" i="1"/>
  <c r="BU15" i="4"/>
  <c r="BN421" i="1"/>
  <c r="BN422" i="1"/>
  <c r="BO415" i="1"/>
  <c r="BO418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J442" i="1"/>
  <c r="K442" i="1"/>
  <c r="L442" i="1"/>
  <c r="M442" i="1"/>
  <c r="N442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1" i="1"/>
  <c r="BV15" i="4"/>
  <c r="BO421" i="1"/>
  <c r="BO422" i="1"/>
  <c r="BP415" i="1"/>
  <c r="BP418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J443" i="1"/>
  <c r="K443" i="1"/>
  <c r="L443" i="1"/>
  <c r="M443" i="1"/>
  <c r="N443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1" i="1"/>
  <c r="BW15" i="4"/>
  <c r="BP421" i="1"/>
  <c r="BP422" i="1"/>
  <c r="BQ415" i="1"/>
  <c r="BQ418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J444" i="1"/>
  <c r="K444" i="1"/>
  <c r="L444" i="1"/>
  <c r="M444" i="1"/>
  <c r="N444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1" i="1"/>
  <c r="BX15" i="4"/>
  <c r="BQ421" i="1"/>
  <c r="BQ422" i="1"/>
  <c r="BR415" i="1"/>
  <c r="BR418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J445" i="1"/>
  <c r="K445" i="1"/>
  <c r="L445" i="1"/>
  <c r="M445" i="1"/>
  <c r="N445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1" i="1"/>
  <c r="BY15" i="4"/>
  <c r="BR421" i="1"/>
  <c r="BR422" i="1"/>
  <c r="BS415" i="1"/>
  <c r="BS418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J446" i="1"/>
  <c r="K446" i="1"/>
  <c r="L446" i="1"/>
  <c r="M446" i="1"/>
  <c r="N446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1" i="1"/>
  <c r="BZ15" i="4"/>
  <c r="BS421" i="1"/>
  <c r="BS422" i="1"/>
  <c r="BT415" i="1"/>
  <c r="BT418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J447" i="1"/>
  <c r="K447" i="1"/>
  <c r="L447" i="1"/>
  <c r="M447" i="1"/>
  <c r="N447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1" i="1"/>
  <c r="CA15" i="4"/>
  <c r="BT421" i="1"/>
  <c r="BT422" i="1"/>
  <c r="BU415" i="1"/>
  <c r="BU418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J448" i="1"/>
  <c r="K448" i="1"/>
  <c r="L448" i="1"/>
  <c r="M448" i="1"/>
  <c r="N448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1" i="1"/>
  <c r="CB15" i="4"/>
  <c r="BU421" i="1"/>
  <c r="BU422" i="1"/>
  <c r="BV415" i="1"/>
  <c r="BV418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J449" i="1"/>
  <c r="K449" i="1"/>
  <c r="L449" i="1"/>
  <c r="M449" i="1"/>
  <c r="N449" i="1"/>
  <c r="BV449" i="1"/>
  <c r="BV450" i="1"/>
  <c r="BV451" i="1"/>
  <c r="BV452" i="1"/>
  <c r="BV453" i="1"/>
  <c r="BV454" i="1"/>
  <c r="BV455" i="1"/>
  <c r="BV456" i="1"/>
  <c r="BV457" i="1"/>
  <c r="BV458" i="1"/>
  <c r="BV459" i="1"/>
  <c r="BV461" i="1"/>
  <c r="CC15" i="4"/>
  <c r="BV421" i="1"/>
  <c r="BV422" i="1"/>
  <c r="BW415" i="1"/>
  <c r="BW418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J450" i="1"/>
  <c r="K450" i="1"/>
  <c r="L450" i="1"/>
  <c r="M450" i="1"/>
  <c r="N450" i="1"/>
  <c r="BW450" i="1"/>
  <c r="BW451" i="1"/>
  <c r="BW452" i="1"/>
  <c r="BW453" i="1"/>
  <c r="BW454" i="1"/>
  <c r="BW455" i="1"/>
  <c r="BW456" i="1"/>
  <c r="BW457" i="1"/>
  <c r="BW458" i="1"/>
  <c r="BW459" i="1"/>
  <c r="BW461" i="1"/>
  <c r="CD15" i="4"/>
  <c r="BW421" i="1"/>
  <c r="BW422" i="1"/>
  <c r="BX415" i="1"/>
  <c r="BX418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J451" i="1"/>
  <c r="K451" i="1"/>
  <c r="L451" i="1"/>
  <c r="M451" i="1"/>
  <c r="N451" i="1"/>
  <c r="BX451" i="1"/>
  <c r="BX452" i="1"/>
  <c r="BX453" i="1"/>
  <c r="BX454" i="1"/>
  <c r="BX455" i="1"/>
  <c r="BX456" i="1"/>
  <c r="BX457" i="1"/>
  <c r="BX458" i="1"/>
  <c r="BX459" i="1"/>
  <c r="BX461" i="1"/>
  <c r="CE15" i="4"/>
  <c r="BX421" i="1"/>
  <c r="BX422" i="1"/>
  <c r="BY415" i="1"/>
  <c r="BY418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J452" i="1"/>
  <c r="K452" i="1"/>
  <c r="L452" i="1"/>
  <c r="M452" i="1"/>
  <c r="N452" i="1"/>
  <c r="BY452" i="1"/>
  <c r="BY453" i="1"/>
  <c r="BY454" i="1"/>
  <c r="BY455" i="1"/>
  <c r="BY456" i="1"/>
  <c r="BY457" i="1"/>
  <c r="BY458" i="1"/>
  <c r="BY459" i="1"/>
  <c r="BY461" i="1"/>
  <c r="CF15" i="4"/>
  <c r="V49" i="4"/>
  <c r="W49" i="4"/>
  <c r="X49" i="4"/>
  <c r="Y49" i="4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J477" i="1"/>
  <c r="J478" i="1"/>
  <c r="K471" i="1"/>
  <c r="K477" i="1"/>
  <c r="K478" i="1"/>
  <c r="L471" i="1"/>
  <c r="L477" i="1"/>
  <c r="L478" i="1"/>
  <c r="M471" i="1"/>
  <c r="M477" i="1"/>
  <c r="M478" i="1"/>
  <c r="N471" i="1"/>
  <c r="N477" i="1"/>
  <c r="N478" i="1"/>
  <c r="O471" i="1"/>
  <c r="O474" i="1"/>
  <c r="L235" i="2"/>
  <c r="M235" i="2"/>
  <c r="N235" i="2"/>
  <c r="O235" i="2"/>
  <c r="P235" i="2"/>
  <c r="P268" i="2"/>
  <c r="H484" i="1"/>
  <c r="O484" i="1"/>
  <c r="O485" i="1"/>
  <c r="L102" i="2"/>
  <c r="J482" i="1"/>
  <c r="O486" i="1"/>
  <c r="M102" i="2"/>
  <c r="K482" i="1"/>
  <c r="O487" i="1"/>
  <c r="N102" i="2"/>
  <c r="L482" i="1"/>
  <c r="O488" i="1"/>
  <c r="O102" i="2"/>
  <c r="M482" i="1"/>
  <c r="O489" i="1"/>
  <c r="P102" i="2"/>
  <c r="N482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7" i="1"/>
  <c r="V16" i="4"/>
  <c r="O477" i="1"/>
  <c r="O478" i="1"/>
  <c r="P471" i="1"/>
  <c r="P474" i="1"/>
  <c r="P484" i="1"/>
  <c r="P485" i="1"/>
  <c r="P486" i="1"/>
  <c r="P487" i="1"/>
  <c r="P488" i="1"/>
  <c r="P489" i="1"/>
  <c r="P490" i="1"/>
  <c r="Q102" i="2"/>
  <c r="O482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7" i="1"/>
  <c r="W16" i="4"/>
  <c r="P477" i="1"/>
  <c r="P478" i="1"/>
  <c r="Q471" i="1"/>
  <c r="Q474" i="1"/>
  <c r="Q484" i="1"/>
  <c r="Q485" i="1"/>
  <c r="Q486" i="1"/>
  <c r="Q487" i="1"/>
  <c r="Q488" i="1"/>
  <c r="Q489" i="1"/>
  <c r="Q490" i="1"/>
  <c r="Q491" i="1"/>
  <c r="R102" i="2"/>
  <c r="P482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7" i="1"/>
  <c r="X16" i="4"/>
  <c r="Q477" i="1"/>
  <c r="Q478" i="1"/>
  <c r="R471" i="1"/>
  <c r="R474" i="1"/>
  <c r="R484" i="1"/>
  <c r="R485" i="1"/>
  <c r="R486" i="1"/>
  <c r="R487" i="1"/>
  <c r="R488" i="1"/>
  <c r="R489" i="1"/>
  <c r="R490" i="1"/>
  <c r="R491" i="1"/>
  <c r="R492" i="1"/>
  <c r="S102" i="2"/>
  <c r="Q48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7" i="1"/>
  <c r="Y16" i="4"/>
  <c r="R477" i="1"/>
  <c r="R478" i="1"/>
  <c r="S471" i="1"/>
  <c r="S474" i="1"/>
  <c r="S484" i="1"/>
  <c r="S485" i="1"/>
  <c r="S486" i="1"/>
  <c r="S487" i="1"/>
  <c r="S488" i="1"/>
  <c r="S489" i="1"/>
  <c r="S490" i="1"/>
  <c r="S491" i="1"/>
  <c r="S492" i="1"/>
  <c r="S493" i="1"/>
  <c r="T102" i="2"/>
  <c r="R482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7" i="1"/>
  <c r="Z16" i="4"/>
  <c r="S477" i="1"/>
  <c r="S478" i="1"/>
  <c r="T471" i="1"/>
  <c r="T474" i="1"/>
  <c r="T484" i="1"/>
  <c r="R235" i="2"/>
  <c r="S235" i="2"/>
  <c r="T235" i="2"/>
  <c r="U235" i="2"/>
  <c r="V235" i="2"/>
  <c r="V268" i="2"/>
  <c r="H485" i="1"/>
  <c r="T485" i="1"/>
  <c r="T486" i="1"/>
  <c r="T487" i="1"/>
  <c r="T488" i="1"/>
  <c r="T489" i="1"/>
  <c r="T490" i="1"/>
  <c r="T491" i="1"/>
  <c r="T492" i="1"/>
  <c r="T493" i="1"/>
  <c r="T494" i="1"/>
  <c r="U102" i="2"/>
  <c r="S482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7" i="1"/>
  <c r="AA16" i="4"/>
  <c r="T477" i="1"/>
  <c r="T478" i="1"/>
  <c r="U471" i="1"/>
  <c r="U474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V102" i="2"/>
  <c r="T482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7" i="1"/>
  <c r="AB16" i="4"/>
  <c r="U477" i="1"/>
  <c r="U478" i="1"/>
  <c r="V471" i="1"/>
  <c r="V474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W102" i="2"/>
  <c r="U482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7" i="1"/>
  <c r="AC16" i="4"/>
  <c r="V477" i="1"/>
  <c r="V478" i="1"/>
  <c r="W471" i="1"/>
  <c r="W474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X102" i="2"/>
  <c r="V482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7" i="1"/>
  <c r="AD16" i="4"/>
  <c r="W477" i="1"/>
  <c r="W478" i="1"/>
  <c r="X471" i="1"/>
  <c r="X474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Y102" i="2"/>
  <c r="W482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7" i="1"/>
  <c r="AE16" i="4"/>
  <c r="X477" i="1"/>
  <c r="X478" i="1"/>
  <c r="Y471" i="1"/>
  <c r="Y474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Z102" i="2"/>
  <c r="X482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7" i="1"/>
  <c r="AF16" i="4"/>
  <c r="Y477" i="1"/>
  <c r="Y478" i="1"/>
  <c r="Z471" i="1"/>
  <c r="Z474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Y482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7" i="1"/>
  <c r="AG16" i="4"/>
  <c r="Z477" i="1"/>
  <c r="Z478" i="1"/>
  <c r="AA471" i="1"/>
  <c r="AA474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Z482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7" i="1"/>
  <c r="AH16" i="4"/>
  <c r="AA477" i="1"/>
  <c r="AA478" i="1"/>
  <c r="AB471" i="1"/>
  <c r="AB474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A48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7" i="1"/>
  <c r="AI16" i="4"/>
  <c r="AB477" i="1"/>
  <c r="AB478" i="1"/>
  <c r="AC471" i="1"/>
  <c r="AC474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B482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7" i="1"/>
  <c r="AJ16" i="4"/>
  <c r="AC477" i="1"/>
  <c r="AC478" i="1"/>
  <c r="AD471" i="1"/>
  <c r="AD474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C482" i="1"/>
  <c r="AD505" i="1"/>
  <c r="AD506" i="1"/>
  <c r="AD507" i="1"/>
  <c r="AD508" i="1"/>
  <c r="AD509" i="1"/>
  <c r="AD510" i="1"/>
  <c r="AD511" i="1"/>
  <c r="AD512" i="1"/>
  <c r="AD513" i="1"/>
  <c r="AD514" i="1"/>
  <c r="AD515" i="1"/>
  <c r="AD517" i="1"/>
  <c r="AK16" i="4"/>
  <c r="AD477" i="1"/>
  <c r="AD478" i="1"/>
  <c r="AE471" i="1"/>
  <c r="AE474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D482" i="1"/>
  <c r="AE506" i="1"/>
  <c r="AE507" i="1"/>
  <c r="AE508" i="1"/>
  <c r="AE509" i="1"/>
  <c r="AE510" i="1"/>
  <c r="AE511" i="1"/>
  <c r="AE512" i="1"/>
  <c r="AE513" i="1"/>
  <c r="AE514" i="1"/>
  <c r="AE515" i="1"/>
  <c r="AE517" i="1"/>
  <c r="AL16" i="4"/>
  <c r="AE477" i="1"/>
  <c r="AE478" i="1"/>
  <c r="AF471" i="1"/>
  <c r="AF474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E482" i="1"/>
  <c r="AF507" i="1"/>
  <c r="AF508" i="1"/>
  <c r="AF509" i="1"/>
  <c r="AF510" i="1"/>
  <c r="AF511" i="1"/>
  <c r="AF512" i="1"/>
  <c r="AF513" i="1"/>
  <c r="AF514" i="1"/>
  <c r="AF515" i="1"/>
  <c r="AF517" i="1"/>
  <c r="AM16" i="4"/>
  <c r="AF477" i="1"/>
  <c r="AF478" i="1"/>
  <c r="AG471" i="1"/>
  <c r="AG474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F482" i="1"/>
  <c r="AG508" i="1"/>
  <c r="AG509" i="1"/>
  <c r="AG510" i="1"/>
  <c r="AG511" i="1"/>
  <c r="AG512" i="1"/>
  <c r="AG513" i="1"/>
  <c r="AG514" i="1"/>
  <c r="AG515" i="1"/>
  <c r="AG517" i="1"/>
  <c r="AN16" i="4"/>
  <c r="AG477" i="1"/>
  <c r="AG478" i="1"/>
  <c r="AH471" i="1"/>
  <c r="AH474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G482" i="1"/>
  <c r="AH509" i="1"/>
  <c r="AH510" i="1"/>
  <c r="AH511" i="1"/>
  <c r="AH512" i="1"/>
  <c r="AH513" i="1"/>
  <c r="AH514" i="1"/>
  <c r="AH515" i="1"/>
  <c r="AH517" i="1"/>
  <c r="AO16" i="4"/>
  <c r="AH477" i="1"/>
  <c r="AH478" i="1"/>
  <c r="AI471" i="1"/>
  <c r="AI474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H482" i="1"/>
  <c r="AI510" i="1"/>
  <c r="AI511" i="1"/>
  <c r="AI512" i="1"/>
  <c r="AI513" i="1"/>
  <c r="AI514" i="1"/>
  <c r="AI515" i="1"/>
  <c r="AI517" i="1"/>
  <c r="AP16" i="4"/>
  <c r="AI477" i="1"/>
  <c r="AI478" i="1"/>
  <c r="AJ471" i="1"/>
  <c r="AJ474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I482" i="1"/>
  <c r="AJ511" i="1"/>
  <c r="AJ512" i="1"/>
  <c r="AJ513" i="1"/>
  <c r="AJ514" i="1"/>
  <c r="AJ515" i="1"/>
  <c r="AJ517" i="1"/>
  <c r="AQ16" i="4"/>
  <c r="AJ477" i="1"/>
  <c r="AJ478" i="1"/>
  <c r="AK471" i="1"/>
  <c r="AK474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J482" i="1"/>
  <c r="AK512" i="1"/>
  <c r="AK513" i="1"/>
  <c r="AK514" i="1"/>
  <c r="AK515" i="1"/>
  <c r="AK517" i="1"/>
  <c r="AR16" i="4"/>
  <c r="AK477" i="1"/>
  <c r="AK478" i="1"/>
  <c r="AL471" i="1"/>
  <c r="AL474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K482" i="1"/>
  <c r="AL513" i="1"/>
  <c r="AL514" i="1"/>
  <c r="AL515" i="1"/>
  <c r="AL517" i="1"/>
  <c r="AS16" i="4"/>
  <c r="AL477" i="1"/>
  <c r="AL478" i="1"/>
  <c r="AM471" i="1"/>
  <c r="AM474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L482" i="1"/>
  <c r="AM514" i="1"/>
  <c r="AM515" i="1"/>
  <c r="AM517" i="1"/>
  <c r="AT16" i="4"/>
  <c r="AM477" i="1"/>
  <c r="AM478" i="1"/>
  <c r="AN471" i="1"/>
  <c r="AN474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M482" i="1"/>
  <c r="AN515" i="1"/>
  <c r="AN517" i="1"/>
  <c r="AU16" i="4"/>
  <c r="AN477" i="1"/>
  <c r="AN478" i="1"/>
  <c r="AO471" i="1"/>
  <c r="AO474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7" i="1"/>
  <c r="AV16" i="4"/>
  <c r="AO477" i="1"/>
  <c r="AO478" i="1"/>
  <c r="AP471" i="1"/>
  <c r="AP474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7" i="1"/>
  <c r="AW16" i="4"/>
  <c r="AP477" i="1"/>
  <c r="AP478" i="1"/>
  <c r="AQ471" i="1"/>
  <c r="AQ474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7" i="1"/>
  <c r="AX16" i="4"/>
  <c r="AQ477" i="1"/>
  <c r="AQ478" i="1"/>
  <c r="AR471" i="1"/>
  <c r="AR474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7" i="1"/>
  <c r="AY16" i="4"/>
  <c r="AR477" i="1"/>
  <c r="AR478" i="1"/>
  <c r="AS471" i="1"/>
  <c r="AS474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7" i="1"/>
  <c r="AZ16" i="4"/>
  <c r="AS477" i="1"/>
  <c r="AS478" i="1"/>
  <c r="AT471" i="1"/>
  <c r="AT474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7" i="1"/>
  <c r="BA16" i="4"/>
  <c r="AT477" i="1"/>
  <c r="AT478" i="1"/>
  <c r="AU471" i="1"/>
  <c r="AU474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7" i="1"/>
  <c r="BB16" i="4"/>
  <c r="AU477" i="1"/>
  <c r="AU478" i="1"/>
  <c r="AV471" i="1"/>
  <c r="AV474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7" i="1"/>
  <c r="BC16" i="4"/>
  <c r="AV477" i="1"/>
  <c r="AV478" i="1"/>
  <c r="AW471" i="1"/>
  <c r="AW474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7" i="1"/>
  <c r="BD16" i="4"/>
  <c r="AW477" i="1"/>
  <c r="AW478" i="1"/>
  <c r="AX471" i="1"/>
  <c r="AX474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7" i="1"/>
  <c r="BE16" i="4"/>
  <c r="AX477" i="1"/>
  <c r="AX478" i="1"/>
  <c r="AY471" i="1"/>
  <c r="AY474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7" i="1"/>
  <c r="BF16" i="4"/>
  <c r="AY477" i="1"/>
  <c r="AY478" i="1"/>
  <c r="AZ471" i="1"/>
  <c r="AZ474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7" i="1"/>
  <c r="BG16" i="4"/>
  <c r="AZ477" i="1"/>
  <c r="AZ478" i="1"/>
  <c r="BA471" i="1"/>
  <c r="BA474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7" i="1"/>
  <c r="BH16" i="4"/>
  <c r="BA477" i="1"/>
  <c r="BA478" i="1"/>
  <c r="BB471" i="1"/>
  <c r="BB474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7" i="1"/>
  <c r="BI16" i="4"/>
  <c r="BB477" i="1"/>
  <c r="BB478" i="1"/>
  <c r="BC471" i="1"/>
  <c r="BC474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7" i="1"/>
  <c r="BJ16" i="4"/>
  <c r="BC477" i="1"/>
  <c r="BC478" i="1"/>
  <c r="BD471" i="1"/>
  <c r="BD474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7" i="1"/>
  <c r="BK16" i="4"/>
  <c r="BD477" i="1"/>
  <c r="BD478" i="1"/>
  <c r="BE471" i="1"/>
  <c r="BE474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7" i="1"/>
  <c r="BL16" i="4"/>
  <c r="BE477" i="1"/>
  <c r="BE478" i="1"/>
  <c r="BF471" i="1"/>
  <c r="BF474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7" i="1"/>
  <c r="BM16" i="4"/>
  <c r="BF477" i="1"/>
  <c r="BF478" i="1"/>
  <c r="BG471" i="1"/>
  <c r="BG474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7" i="1"/>
  <c r="BN16" i="4"/>
  <c r="BG477" i="1"/>
  <c r="BG478" i="1"/>
  <c r="BH471" i="1"/>
  <c r="BH474" i="1"/>
  <c r="BH484" i="1"/>
  <c r="BH485" i="1"/>
  <c r="J486" i="1"/>
  <c r="K486" i="1"/>
  <c r="L486" i="1"/>
  <c r="M486" i="1"/>
  <c r="N486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7" i="1"/>
  <c r="BO16" i="4"/>
  <c r="BH477" i="1"/>
  <c r="BH478" i="1"/>
  <c r="BI471" i="1"/>
  <c r="BI474" i="1"/>
  <c r="BI484" i="1"/>
  <c r="BI485" i="1"/>
  <c r="BI486" i="1"/>
  <c r="J487" i="1"/>
  <c r="K487" i="1"/>
  <c r="L487" i="1"/>
  <c r="M487" i="1"/>
  <c r="N487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7" i="1"/>
  <c r="BP16" i="4"/>
  <c r="BI477" i="1"/>
  <c r="BI478" i="1"/>
  <c r="BJ471" i="1"/>
  <c r="BJ474" i="1"/>
  <c r="BJ484" i="1"/>
  <c r="BJ485" i="1"/>
  <c r="BJ486" i="1"/>
  <c r="BJ487" i="1"/>
  <c r="J488" i="1"/>
  <c r="K488" i="1"/>
  <c r="L488" i="1"/>
  <c r="M488" i="1"/>
  <c r="N488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7" i="1"/>
  <c r="BQ16" i="4"/>
  <c r="BJ477" i="1"/>
  <c r="BJ478" i="1"/>
  <c r="BK471" i="1"/>
  <c r="BK474" i="1"/>
  <c r="BK484" i="1"/>
  <c r="BK485" i="1"/>
  <c r="BK486" i="1"/>
  <c r="BK487" i="1"/>
  <c r="BK488" i="1"/>
  <c r="J489" i="1"/>
  <c r="K489" i="1"/>
  <c r="L489" i="1"/>
  <c r="M489" i="1"/>
  <c r="N489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7" i="1"/>
  <c r="BR16" i="4"/>
  <c r="BK477" i="1"/>
  <c r="BK478" i="1"/>
  <c r="BL471" i="1"/>
  <c r="BL474" i="1"/>
  <c r="BL484" i="1"/>
  <c r="BL485" i="1"/>
  <c r="BL486" i="1"/>
  <c r="BL487" i="1"/>
  <c r="BL488" i="1"/>
  <c r="BL489" i="1"/>
  <c r="J490" i="1"/>
  <c r="K490" i="1"/>
  <c r="L490" i="1"/>
  <c r="M490" i="1"/>
  <c r="N490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7" i="1"/>
  <c r="BS16" i="4"/>
  <c r="BL477" i="1"/>
  <c r="BL478" i="1"/>
  <c r="BM471" i="1"/>
  <c r="BM474" i="1"/>
  <c r="BM484" i="1"/>
  <c r="BM485" i="1"/>
  <c r="BM486" i="1"/>
  <c r="BM487" i="1"/>
  <c r="BM488" i="1"/>
  <c r="BM489" i="1"/>
  <c r="BM490" i="1"/>
  <c r="J491" i="1"/>
  <c r="K491" i="1"/>
  <c r="L491" i="1"/>
  <c r="M491" i="1"/>
  <c r="N491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7" i="1"/>
  <c r="BT16" i="4"/>
  <c r="BM477" i="1"/>
  <c r="BM478" i="1"/>
  <c r="BN471" i="1"/>
  <c r="BN474" i="1"/>
  <c r="BN484" i="1"/>
  <c r="BN485" i="1"/>
  <c r="BN486" i="1"/>
  <c r="BN487" i="1"/>
  <c r="BN488" i="1"/>
  <c r="BN489" i="1"/>
  <c r="BN490" i="1"/>
  <c r="BN491" i="1"/>
  <c r="J492" i="1"/>
  <c r="K492" i="1"/>
  <c r="L492" i="1"/>
  <c r="M492" i="1"/>
  <c r="N492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7" i="1"/>
  <c r="BU16" i="4"/>
  <c r="BN477" i="1"/>
  <c r="BN478" i="1"/>
  <c r="BO471" i="1"/>
  <c r="BO474" i="1"/>
  <c r="BO484" i="1"/>
  <c r="BO485" i="1"/>
  <c r="BO486" i="1"/>
  <c r="BO487" i="1"/>
  <c r="BO488" i="1"/>
  <c r="BO489" i="1"/>
  <c r="BO490" i="1"/>
  <c r="BO491" i="1"/>
  <c r="BO492" i="1"/>
  <c r="J493" i="1"/>
  <c r="K493" i="1"/>
  <c r="L493" i="1"/>
  <c r="M493" i="1"/>
  <c r="N493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7" i="1"/>
  <c r="BV16" i="4"/>
  <c r="BO477" i="1"/>
  <c r="BO478" i="1"/>
  <c r="BP471" i="1"/>
  <c r="BP474" i="1"/>
  <c r="BP484" i="1"/>
  <c r="BP485" i="1"/>
  <c r="BP486" i="1"/>
  <c r="BP487" i="1"/>
  <c r="BP488" i="1"/>
  <c r="BP489" i="1"/>
  <c r="BP490" i="1"/>
  <c r="BP491" i="1"/>
  <c r="BP492" i="1"/>
  <c r="BP493" i="1"/>
  <c r="J494" i="1"/>
  <c r="K494" i="1"/>
  <c r="L494" i="1"/>
  <c r="M494" i="1"/>
  <c r="N494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7" i="1"/>
  <c r="BW16" i="4"/>
  <c r="BP477" i="1"/>
  <c r="BP478" i="1"/>
  <c r="BQ471" i="1"/>
  <c r="BQ474" i="1"/>
  <c r="BQ484" i="1"/>
  <c r="BQ485" i="1"/>
  <c r="BQ486" i="1"/>
  <c r="BQ487" i="1"/>
  <c r="BQ488" i="1"/>
  <c r="BQ489" i="1"/>
  <c r="BQ490" i="1"/>
  <c r="BQ491" i="1"/>
  <c r="BQ492" i="1"/>
  <c r="BQ493" i="1"/>
  <c r="BQ494" i="1"/>
  <c r="J495" i="1"/>
  <c r="K495" i="1"/>
  <c r="L495" i="1"/>
  <c r="M495" i="1"/>
  <c r="N495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7" i="1"/>
  <c r="BX16" i="4"/>
  <c r="BQ477" i="1"/>
  <c r="BQ478" i="1"/>
  <c r="BR471" i="1"/>
  <c r="BR474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J496" i="1"/>
  <c r="K496" i="1"/>
  <c r="L496" i="1"/>
  <c r="M496" i="1"/>
  <c r="N496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7" i="1"/>
  <c r="BY16" i="4"/>
  <c r="BR477" i="1"/>
  <c r="BR478" i="1"/>
  <c r="BS471" i="1"/>
  <c r="BS474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J497" i="1"/>
  <c r="K497" i="1"/>
  <c r="L497" i="1"/>
  <c r="M497" i="1"/>
  <c r="N497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7" i="1"/>
  <c r="BZ16" i="4"/>
  <c r="BS477" i="1"/>
  <c r="BS478" i="1"/>
  <c r="BT471" i="1"/>
  <c r="BT474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J498" i="1"/>
  <c r="K498" i="1"/>
  <c r="L498" i="1"/>
  <c r="M498" i="1"/>
  <c r="N498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7" i="1"/>
  <c r="CA16" i="4"/>
  <c r="BT477" i="1"/>
  <c r="BT478" i="1"/>
  <c r="BU471" i="1"/>
  <c r="BU474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J499" i="1"/>
  <c r="K499" i="1"/>
  <c r="L499" i="1"/>
  <c r="M499" i="1"/>
  <c r="N499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7" i="1"/>
  <c r="CB16" i="4"/>
  <c r="BU477" i="1"/>
  <c r="BU478" i="1"/>
  <c r="BV471" i="1"/>
  <c r="BV474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J500" i="1"/>
  <c r="K500" i="1"/>
  <c r="L500" i="1"/>
  <c r="M500" i="1"/>
  <c r="N500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7" i="1"/>
  <c r="CC16" i="4"/>
  <c r="BV477" i="1"/>
  <c r="BV478" i="1"/>
  <c r="BW471" i="1"/>
  <c r="BW474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J501" i="1"/>
  <c r="K501" i="1"/>
  <c r="L501" i="1"/>
  <c r="M501" i="1"/>
  <c r="N501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7" i="1"/>
  <c r="CD16" i="4"/>
  <c r="BW477" i="1"/>
  <c r="BW478" i="1"/>
  <c r="BX471" i="1"/>
  <c r="BX474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J502" i="1"/>
  <c r="K502" i="1"/>
  <c r="L502" i="1"/>
  <c r="M502" i="1"/>
  <c r="N502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7" i="1"/>
  <c r="CE16" i="4"/>
  <c r="BX477" i="1"/>
  <c r="BX478" i="1"/>
  <c r="BY471" i="1"/>
  <c r="BY474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J503" i="1"/>
  <c r="K503" i="1"/>
  <c r="L503" i="1"/>
  <c r="M503" i="1"/>
  <c r="N503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7" i="1"/>
  <c r="CF16" i="4"/>
  <c r="V50" i="4"/>
  <c r="W50" i="4"/>
  <c r="X50" i="4"/>
  <c r="Y50" i="4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J533" i="1"/>
  <c r="J534" i="1"/>
  <c r="K527" i="1"/>
  <c r="K533" i="1"/>
  <c r="K534" i="1"/>
  <c r="L527" i="1"/>
  <c r="L533" i="1"/>
  <c r="L534" i="1"/>
  <c r="M527" i="1"/>
  <c r="M533" i="1"/>
  <c r="M534" i="1"/>
  <c r="N527" i="1"/>
  <c r="N533" i="1"/>
  <c r="N534" i="1"/>
  <c r="O527" i="1"/>
  <c r="O530" i="1"/>
  <c r="L236" i="2"/>
  <c r="M236" i="2"/>
  <c r="N236" i="2"/>
  <c r="O236" i="2"/>
  <c r="P236" i="2"/>
  <c r="P269" i="2"/>
  <c r="H540" i="1"/>
  <c r="O540" i="1"/>
  <c r="O541" i="1"/>
  <c r="L103" i="2"/>
  <c r="J538" i="1"/>
  <c r="O542" i="1"/>
  <c r="M103" i="2"/>
  <c r="K538" i="1"/>
  <c r="O543" i="1"/>
  <c r="N103" i="2"/>
  <c r="L538" i="1"/>
  <c r="O544" i="1"/>
  <c r="O103" i="2"/>
  <c r="M538" i="1"/>
  <c r="O545" i="1"/>
  <c r="P103" i="2"/>
  <c r="N538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3" i="1"/>
  <c r="V17" i="4"/>
  <c r="O533" i="1"/>
  <c r="O534" i="1"/>
  <c r="P527" i="1"/>
  <c r="P530" i="1"/>
  <c r="P540" i="1"/>
  <c r="P541" i="1"/>
  <c r="P542" i="1"/>
  <c r="P543" i="1"/>
  <c r="P544" i="1"/>
  <c r="P545" i="1"/>
  <c r="P546" i="1"/>
  <c r="Q103" i="2"/>
  <c r="O538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3" i="1"/>
  <c r="W17" i="4"/>
  <c r="P533" i="1"/>
  <c r="P534" i="1"/>
  <c r="Q527" i="1"/>
  <c r="Q530" i="1"/>
  <c r="Q540" i="1"/>
  <c r="Q541" i="1"/>
  <c r="Q542" i="1"/>
  <c r="Q543" i="1"/>
  <c r="Q544" i="1"/>
  <c r="Q545" i="1"/>
  <c r="Q546" i="1"/>
  <c r="Q547" i="1"/>
  <c r="R103" i="2"/>
  <c r="P538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3" i="1"/>
  <c r="X17" i="4"/>
  <c r="Q533" i="1"/>
  <c r="Q534" i="1"/>
  <c r="R527" i="1"/>
  <c r="R530" i="1"/>
  <c r="R540" i="1"/>
  <c r="R541" i="1"/>
  <c r="R542" i="1"/>
  <c r="R543" i="1"/>
  <c r="R544" i="1"/>
  <c r="R545" i="1"/>
  <c r="R546" i="1"/>
  <c r="R547" i="1"/>
  <c r="R548" i="1"/>
  <c r="S103" i="2"/>
  <c r="Q53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3" i="1"/>
  <c r="Y17" i="4"/>
  <c r="R533" i="1"/>
  <c r="R534" i="1"/>
  <c r="S527" i="1"/>
  <c r="S530" i="1"/>
  <c r="S540" i="1"/>
  <c r="S541" i="1"/>
  <c r="S542" i="1"/>
  <c r="S543" i="1"/>
  <c r="S544" i="1"/>
  <c r="S545" i="1"/>
  <c r="S546" i="1"/>
  <c r="S547" i="1"/>
  <c r="S548" i="1"/>
  <c r="S549" i="1"/>
  <c r="T103" i="2"/>
  <c r="R538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3" i="1"/>
  <c r="Z17" i="4"/>
  <c r="S533" i="1"/>
  <c r="S534" i="1"/>
  <c r="T527" i="1"/>
  <c r="T530" i="1"/>
  <c r="T540" i="1"/>
  <c r="R236" i="2"/>
  <c r="S236" i="2"/>
  <c r="T236" i="2"/>
  <c r="U236" i="2"/>
  <c r="V236" i="2"/>
  <c r="V269" i="2"/>
  <c r="H541" i="1"/>
  <c r="T541" i="1"/>
  <c r="T542" i="1"/>
  <c r="T543" i="1"/>
  <c r="T544" i="1"/>
  <c r="T545" i="1"/>
  <c r="T546" i="1"/>
  <c r="T547" i="1"/>
  <c r="T548" i="1"/>
  <c r="T549" i="1"/>
  <c r="T550" i="1"/>
  <c r="U103" i="2"/>
  <c r="S538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3" i="1"/>
  <c r="AA17" i="4"/>
  <c r="T533" i="1"/>
  <c r="T534" i="1"/>
  <c r="U527" i="1"/>
  <c r="U530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V103" i="2"/>
  <c r="T538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3" i="1"/>
  <c r="AB17" i="4"/>
  <c r="U533" i="1"/>
  <c r="U534" i="1"/>
  <c r="V527" i="1"/>
  <c r="V530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W103" i="2"/>
  <c r="U538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3" i="1"/>
  <c r="AC17" i="4"/>
  <c r="V533" i="1"/>
  <c r="V534" i="1"/>
  <c r="W527" i="1"/>
  <c r="W530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X103" i="2"/>
  <c r="V538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3" i="1"/>
  <c r="AD17" i="4"/>
  <c r="W533" i="1"/>
  <c r="W534" i="1"/>
  <c r="X527" i="1"/>
  <c r="X530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Y103" i="2"/>
  <c r="W538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3" i="1"/>
  <c r="AE17" i="4"/>
  <c r="X533" i="1"/>
  <c r="X534" i="1"/>
  <c r="Y527" i="1"/>
  <c r="Y530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Z103" i="2"/>
  <c r="X538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3" i="1"/>
  <c r="AF17" i="4"/>
  <c r="Y533" i="1"/>
  <c r="Y534" i="1"/>
  <c r="Z527" i="1"/>
  <c r="Z530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Y538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3" i="1"/>
  <c r="AG17" i="4"/>
  <c r="Z533" i="1"/>
  <c r="Z534" i="1"/>
  <c r="AA527" i="1"/>
  <c r="AA530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Z538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3" i="1"/>
  <c r="AH17" i="4"/>
  <c r="AA533" i="1"/>
  <c r="AA534" i="1"/>
  <c r="AB527" i="1"/>
  <c r="AB530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A53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3" i="1"/>
  <c r="AI17" i="4"/>
  <c r="AB533" i="1"/>
  <c r="AB534" i="1"/>
  <c r="AC527" i="1"/>
  <c r="AC530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B538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3" i="1"/>
  <c r="AJ17" i="4"/>
  <c r="AC533" i="1"/>
  <c r="AC534" i="1"/>
  <c r="AD527" i="1"/>
  <c r="AD530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C538" i="1"/>
  <c r="AD561" i="1"/>
  <c r="AD562" i="1"/>
  <c r="AD563" i="1"/>
  <c r="AD564" i="1"/>
  <c r="AD565" i="1"/>
  <c r="AD566" i="1"/>
  <c r="AD567" i="1"/>
  <c r="AD568" i="1"/>
  <c r="AD569" i="1"/>
  <c r="AD570" i="1"/>
  <c r="AD571" i="1"/>
  <c r="AD573" i="1"/>
  <c r="AK17" i="4"/>
  <c r="AD533" i="1"/>
  <c r="AD534" i="1"/>
  <c r="AE527" i="1"/>
  <c r="AE530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D538" i="1"/>
  <c r="AE562" i="1"/>
  <c r="AE563" i="1"/>
  <c r="AE564" i="1"/>
  <c r="AE565" i="1"/>
  <c r="AE566" i="1"/>
  <c r="AE567" i="1"/>
  <c r="AE568" i="1"/>
  <c r="AE569" i="1"/>
  <c r="AE570" i="1"/>
  <c r="AE571" i="1"/>
  <c r="AE573" i="1"/>
  <c r="AL17" i="4"/>
  <c r="AE533" i="1"/>
  <c r="AE534" i="1"/>
  <c r="AF527" i="1"/>
  <c r="AF530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E538" i="1"/>
  <c r="AF563" i="1"/>
  <c r="AF564" i="1"/>
  <c r="AF565" i="1"/>
  <c r="AF566" i="1"/>
  <c r="AF567" i="1"/>
  <c r="AF568" i="1"/>
  <c r="AF569" i="1"/>
  <c r="AF570" i="1"/>
  <c r="AF571" i="1"/>
  <c r="AF573" i="1"/>
  <c r="AM17" i="4"/>
  <c r="AF533" i="1"/>
  <c r="AF534" i="1"/>
  <c r="AG527" i="1"/>
  <c r="AG530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F538" i="1"/>
  <c r="AG564" i="1"/>
  <c r="AG565" i="1"/>
  <c r="AG566" i="1"/>
  <c r="AG567" i="1"/>
  <c r="AG568" i="1"/>
  <c r="AG569" i="1"/>
  <c r="AG570" i="1"/>
  <c r="AG571" i="1"/>
  <c r="AG573" i="1"/>
  <c r="AN17" i="4"/>
  <c r="AG533" i="1"/>
  <c r="AG534" i="1"/>
  <c r="AH527" i="1"/>
  <c r="AH530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G538" i="1"/>
  <c r="AH565" i="1"/>
  <c r="AH566" i="1"/>
  <c r="AH567" i="1"/>
  <c r="AH568" i="1"/>
  <c r="AH569" i="1"/>
  <c r="AH570" i="1"/>
  <c r="AH571" i="1"/>
  <c r="AH573" i="1"/>
  <c r="AO17" i="4"/>
  <c r="AH533" i="1"/>
  <c r="AH534" i="1"/>
  <c r="AI527" i="1"/>
  <c r="AI530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H538" i="1"/>
  <c r="AI566" i="1"/>
  <c r="AI567" i="1"/>
  <c r="AI568" i="1"/>
  <c r="AI569" i="1"/>
  <c r="AI570" i="1"/>
  <c r="AI571" i="1"/>
  <c r="AI573" i="1"/>
  <c r="AP17" i="4"/>
  <c r="AI533" i="1"/>
  <c r="AI534" i="1"/>
  <c r="AJ527" i="1"/>
  <c r="AJ530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I538" i="1"/>
  <c r="AJ567" i="1"/>
  <c r="AJ568" i="1"/>
  <c r="AJ569" i="1"/>
  <c r="AJ570" i="1"/>
  <c r="AJ571" i="1"/>
  <c r="AJ573" i="1"/>
  <c r="AQ17" i="4"/>
  <c r="AJ533" i="1"/>
  <c r="AJ534" i="1"/>
  <c r="AK527" i="1"/>
  <c r="AK530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J538" i="1"/>
  <c r="AK568" i="1"/>
  <c r="AK569" i="1"/>
  <c r="AK570" i="1"/>
  <c r="AK571" i="1"/>
  <c r="AK573" i="1"/>
  <c r="AR17" i="4"/>
  <c r="AK533" i="1"/>
  <c r="AK534" i="1"/>
  <c r="AL527" i="1"/>
  <c r="AL530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K538" i="1"/>
  <c r="AL569" i="1"/>
  <c r="AL570" i="1"/>
  <c r="AL571" i="1"/>
  <c r="AL573" i="1"/>
  <c r="AS17" i="4"/>
  <c r="AL533" i="1"/>
  <c r="AL534" i="1"/>
  <c r="AM527" i="1"/>
  <c r="AM530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L538" i="1"/>
  <c r="AM570" i="1"/>
  <c r="AM571" i="1"/>
  <c r="AM573" i="1"/>
  <c r="AT17" i="4"/>
  <c r="AM533" i="1"/>
  <c r="AM534" i="1"/>
  <c r="AN527" i="1"/>
  <c r="AN530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M538" i="1"/>
  <c r="AN571" i="1"/>
  <c r="AN573" i="1"/>
  <c r="AU17" i="4"/>
  <c r="AN533" i="1"/>
  <c r="AN534" i="1"/>
  <c r="AO527" i="1"/>
  <c r="AO530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3" i="1"/>
  <c r="AV17" i="4"/>
  <c r="AO533" i="1"/>
  <c r="AO534" i="1"/>
  <c r="AP527" i="1"/>
  <c r="AP530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3" i="1"/>
  <c r="AW17" i="4"/>
  <c r="AP533" i="1"/>
  <c r="AP534" i="1"/>
  <c r="AQ527" i="1"/>
  <c r="AQ530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3" i="1"/>
  <c r="AX17" i="4"/>
  <c r="AQ533" i="1"/>
  <c r="AQ534" i="1"/>
  <c r="AR527" i="1"/>
  <c r="AR530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3" i="1"/>
  <c r="AY17" i="4"/>
  <c r="AR533" i="1"/>
  <c r="AR534" i="1"/>
  <c r="AS527" i="1"/>
  <c r="AS530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3" i="1"/>
  <c r="AZ17" i="4"/>
  <c r="AS533" i="1"/>
  <c r="AS534" i="1"/>
  <c r="AT527" i="1"/>
  <c r="AT530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3" i="1"/>
  <c r="BA17" i="4"/>
  <c r="AT533" i="1"/>
  <c r="AT534" i="1"/>
  <c r="AU527" i="1"/>
  <c r="AU530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3" i="1"/>
  <c r="BB17" i="4"/>
  <c r="AU533" i="1"/>
  <c r="AU534" i="1"/>
  <c r="AV527" i="1"/>
  <c r="AV530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3" i="1"/>
  <c r="BC17" i="4"/>
  <c r="AV533" i="1"/>
  <c r="AV534" i="1"/>
  <c r="AW527" i="1"/>
  <c r="AW530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3" i="1"/>
  <c r="BD17" i="4"/>
  <c r="AW533" i="1"/>
  <c r="AW534" i="1"/>
  <c r="AX527" i="1"/>
  <c r="AX530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3" i="1"/>
  <c r="BE17" i="4"/>
  <c r="AX533" i="1"/>
  <c r="AX534" i="1"/>
  <c r="AY527" i="1"/>
  <c r="AY530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3" i="1"/>
  <c r="BF17" i="4"/>
  <c r="AY533" i="1"/>
  <c r="AY534" i="1"/>
  <c r="AZ527" i="1"/>
  <c r="AZ530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3" i="1"/>
  <c r="BG17" i="4"/>
  <c r="AZ533" i="1"/>
  <c r="AZ534" i="1"/>
  <c r="BA527" i="1"/>
  <c r="BA530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3" i="1"/>
  <c r="BH17" i="4"/>
  <c r="BA533" i="1"/>
  <c r="BA534" i="1"/>
  <c r="BB527" i="1"/>
  <c r="BB530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3" i="1"/>
  <c r="BI17" i="4"/>
  <c r="BB533" i="1"/>
  <c r="BB534" i="1"/>
  <c r="BC527" i="1"/>
  <c r="BC530" i="1"/>
  <c r="BC540" i="1"/>
  <c r="BC541" i="1"/>
  <c r="J542" i="1"/>
  <c r="K542" i="1"/>
  <c r="L542" i="1"/>
  <c r="M542" i="1"/>
  <c r="N542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3" i="1"/>
  <c r="BJ17" i="4"/>
  <c r="BC533" i="1"/>
  <c r="BC534" i="1"/>
  <c r="BD527" i="1"/>
  <c r="BD530" i="1"/>
  <c r="BD540" i="1"/>
  <c r="BD541" i="1"/>
  <c r="BD542" i="1"/>
  <c r="J543" i="1"/>
  <c r="K543" i="1"/>
  <c r="L543" i="1"/>
  <c r="M543" i="1"/>
  <c r="N543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3" i="1"/>
  <c r="BK17" i="4"/>
  <c r="BD533" i="1"/>
  <c r="BD534" i="1"/>
  <c r="BE527" i="1"/>
  <c r="BE530" i="1"/>
  <c r="BE540" i="1"/>
  <c r="BE541" i="1"/>
  <c r="BE542" i="1"/>
  <c r="BE543" i="1"/>
  <c r="J544" i="1"/>
  <c r="K544" i="1"/>
  <c r="L544" i="1"/>
  <c r="M544" i="1"/>
  <c r="N544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3" i="1"/>
  <c r="BL17" i="4"/>
  <c r="BE533" i="1"/>
  <c r="BE534" i="1"/>
  <c r="BF527" i="1"/>
  <c r="BF530" i="1"/>
  <c r="BF540" i="1"/>
  <c r="BF541" i="1"/>
  <c r="BF542" i="1"/>
  <c r="BF543" i="1"/>
  <c r="BF544" i="1"/>
  <c r="J545" i="1"/>
  <c r="K545" i="1"/>
  <c r="L545" i="1"/>
  <c r="M545" i="1"/>
  <c r="N545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3" i="1"/>
  <c r="BM17" i="4"/>
  <c r="BF533" i="1"/>
  <c r="BF534" i="1"/>
  <c r="BG527" i="1"/>
  <c r="BG530" i="1"/>
  <c r="BG540" i="1"/>
  <c r="BG541" i="1"/>
  <c r="BG542" i="1"/>
  <c r="BG543" i="1"/>
  <c r="BG544" i="1"/>
  <c r="BG545" i="1"/>
  <c r="J546" i="1"/>
  <c r="K546" i="1"/>
  <c r="L546" i="1"/>
  <c r="M546" i="1"/>
  <c r="N546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3" i="1"/>
  <c r="BN17" i="4"/>
  <c r="BG533" i="1"/>
  <c r="BG534" i="1"/>
  <c r="BH527" i="1"/>
  <c r="BH530" i="1"/>
  <c r="BH540" i="1"/>
  <c r="BH541" i="1"/>
  <c r="BH542" i="1"/>
  <c r="BH543" i="1"/>
  <c r="BH544" i="1"/>
  <c r="BH545" i="1"/>
  <c r="BH546" i="1"/>
  <c r="J547" i="1"/>
  <c r="K547" i="1"/>
  <c r="L547" i="1"/>
  <c r="M547" i="1"/>
  <c r="N547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3" i="1"/>
  <c r="BO17" i="4"/>
  <c r="BH533" i="1"/>
  <c r="BH534" i="1"/>
  <c r="BI527" i="1"/>
  <c r="BI530" i="1"/>
  <c r="BI540" i="1"/>
  <c r="BI541" i="1"/>
  <c r="BI542" i="1"/>
  <c r="BI543" i="1"/>
  <c r="BI544" i="1"/>
  <c r="BI545" i="1"/>
  <c r="BI546" i="1"/>
  <c r="BI547" i="1"/>
  <c r="J548" i="1"/>
  <c r="K548" i="1"/>
  <c r="L548" i="1"/>
  <c r="M548" i="1"/>
  <c r="N548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3" i="1"/>
  <c r="BP17" i="4"/>
  <c r="BI533" i="1"/>
  <c r="BI534" i="1"/>
  <c r="BJ527" i="1"/>
  <c r="BJ530" i="1"/>
  <c r="BJ540" i="1"/>
  <c r="BJ541" i="1"/>
  <c r="BJ542" i="1"/>
  <c r="BJ543" i="1"/>
  <c r="BJ544" i="1"/>
  <c r="BJ545" i="1"/>
  <c r="BJ546" i="1"/>
  <c r="BJ547" i="1"/>
  <c r="BJ548" i="1"/>
  <c r="J549" i="1"/>
  <c r="K549" i="1"/>
  <c r="L549" i="1"/>
  <c r="M549" i="1"/>
  <c r="N549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3" i="1"/>
  <c r="BQ17" i="4"/>
  <c r="BJ533" i="1"/>
  <c r="BJ534" i="1"/>
  <c r="BK527" i="1"/>
  <c r="BK530" i="1"/>
  <c r="BK540" i="1"/>
  <c r="BK541" i="1"/>
  <c r="BK542" i="1"/>
  <c r="BK543" i="1"/>
  <c r="BK544" i="1"/>
  <c r="BK545" i="1"/>
  <c r="BK546" i="1"/>
  <c r="BK547" i="1"/>
  <c r="BK548" i="1"/>
  <c r="BK549" i="1"/>
  <c r="J550" i="1"/>
  <c r="K550" i="1"/>
  <c r="L550" i="1"/>
  <c r="M550" i="1"/>
  <c r="N550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3" i="1"/>
  <c r="BR17" i="4"/>
  <c r="BK533" i="1"/>
  <c r="BK534" i="1"/>
  <c r="BL527" i="1"/>
  <c r="BL530" i="1"/>
  <c r="BL540" i="1"/>
  <c r="BL541" i="1"/>
  <c r="BL542" i="1"/>
  <c r="BL543" i="1"/>
  <c r="BL544" i="1"/>
  <c r="BL545" i="1"/>
  <c r="BL546" i="1"/>
  <c r="BL547" i="1"/>
  <c r="BL548" i="1"/>
  <c r="BL549" i="1"/>
  <c r="BL550" i="1"/>
  <c r="J551" i="1"/>
  <c r="K551" i="1"/>
  <c r="L551" i="1"/>
  <c r="M551" i="1"/>
  <c r="N551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3" i="1"/>
  <c r="BS17" i="4"/>
  <c r="BL533" i="1"/>
  <c r="BL534" i="1"/>
  <c r="BM527" i="1"/>
  <c r="BM530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J552" i="1"/>
  <c r="K552" i="1"/>
  <c r="L552" i="1"/>
  <c r="M552" i="1"/>
  <c r="N552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3" i="1"/>
  <c r="BT17" i="4"/>
  <c r="BM533" i="1"/>
  <c r="BM534" i="1"/>
  <c r="BN527" i="1"/>
  <c r="BN530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J553" i="1"/>
  <c r="K553" i="1"/>
  <c r="L553" i="1"/>
  <c r="M553" i="1"/>
  <c r="N553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3" i="1"/>
  <c r="BU17" i="4"/>
  <c r="BN533" i="1"/>
  <c r="BN534" i="1"/>
  <c r="BO527" i="1"/>
  <c r="BO530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J554" i="1"/>
  <c r="K554" i="1"/>
  <c r="L554" i="1"/>
  <c r="M554" i="1"/>
  <c r="N554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3" i="1"/>
  <c r="BV17" i="4"/>
  <c r="BO533" i="1"/>
  <c r="BO534" i="1"/>
  <c r="BP527" i="1"/>
  <c r="BP530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J555" i="1"/>
  <c r="K555" i="1"/>
  <c r="L555" i="1"/>
  <c r="M555" i="1"/>
  <c r="N555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3" i="1"/>
  <c r="BW17" i="4"/>
  <c r="BP533" i="1"/>
  <c r="BP534" i="1"/>
  <c r="BQ527" i="1"/>
  <c r="BQ530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J556" i="1"/>
  <c r="K556" i="1"/>
  <c r="L556" i="1"/>
  <c r="M556" i="1"/>
  <c r="N556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3" i="1"/>
  <c r="BX17" i="4"/>
  <c r="BQ533" i="1"/>
  <c r="BQ534" i="1"/>
  <c r="BR527" i="1"/>
  <c r="BR530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J557" i="1"/>
  <c r="K557" i="1"/>
  <c r="L557" i="1"/>
  <c r="M557" i="1"/>
  <c r="N557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3" i="1"/>
  <c r="BY17" i="4"/>
  <c r="BR533" i="1"/>
  <c r="BR534" i="1"/>
  <c r="BS527" i="1"/>
  <c r="BS530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J558" i="1"/>
  <c r="K558" i="1"/>
  <c r="L558" i="1"/>
  <c r="M558" i="1"/>
  <c r="N558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3" i="1"/>
  <c r="BZ17" i="4"/>
  <c r="BS533" i="1"/>
  <c r="BS534" i="1"/>
  <c r="BT527" i="1"/>
  <c r="BT530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J559" i="1"/>
  <c r="K559" i="1"/>
  <c r="L559" i="1"/>
  <c r="M559" i="1"/>
  <c r="N559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3" i="1"/>
  <c r="CA17" i="4"/>
  <c r="BT533" i="1"/>
  <c r="BT534" i="1"/>
  <c r="BU527" i="1"/>
  <c r="BU530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J560" i="1"/>
  <c r="K560" i="1"/>
  <c r="L560" i="1"/>
  <c r="M560" i="1"/>
  <c r="N560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3" i="1"/>
  <c r="CB17" i="4"/>
  <c r="BU533" i="1"/>
  <c r="BU534" i="1"/>
  <c r="BV527" i="1"/>
  <c r="BV530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J561" i="1"/>
  <c r="K561" i="1"/>
  <c r="L561" i="1"/>
  <c r="M561" i="1"/>
  <c r="N561" i="1"/>
  <c r="BV561" i="1"/>
  <c r="BV562" i="1"/>
  <c r="BV563" i="1"/>
  <c r="BV564" i="1"/>
  <c r="BV565" i="1"/>
  <c r="BV566" i="1"/>
  <c r="BV567" i="1"/>
  <c r="BV568" i="1"/>
  <c r="BV569" i="1"/>
  <c r="BV570" i="1"/>
  <c r="BV571" i="1"/>
  <c r="BV573" i="1"/>
  <c r="CC17" i="4"/>
  <c r="BV533" i="1"/>
  <c r="BV534" i="1"/>
  <c r="BW527" i="1"/>
  <c r="BW530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J562" i="1"/>
  <c r="K562" i="1"/>
  <c r="L562" i="1"/>
  <c r="M562" i="1"/>
  <c r="N562" i="1"/>
  <c r="BW562" i="1"/>
  <c r="BW563" i="1"/>
  <c r="BW564" i="1"/>
  <c r="BW565" i="1"/>
  <c r="BW566" i="1"/>
  <c r="BW567" i="1"/>
  <c r="BW568" i="1"/>
  <c r="BW569" i="1"/>
  <c r="BW570" i="1"/>
  <c r="BW571" i="1"/>
  <c r="BW573" i="1"/>
  <c r="CD17" i="4"/>
  <c r="BW533" i="1"/>
  <c r="BW534" i="1"/>
  <c r="BX527" i="1"/>
  <c r="BX530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J563" i="1"/>
  <c r="K563" i="1"/>
  <c r="L563" i="1"/>
  <c r="M563" i="1"/>
  <c r="N563" i="1"/>
  <c r="BX563" i="1"/>
  <c r="BX564" i="1"/>
  <c r="BX565" i="1"/>
  <c r="BX566" i="1"/>
  <c r="BX567" i="1"/>
  <c r="BX568" i="1"/>
  <c r="BX569" i="1"/>
  <c r="BX570" i="1"/>
  <c r="BX571" i="1"/>
  <c r="BX573" i="1"/>
  <c r="CE17" i="4"/>
  <c r="BX533" i="1"/>
  <c r="BX534" i="1"/>
  <c r="BY527" i="1"/>
  <c r="BY530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J564" i="1"/>
  <c r="K564" i="1"/>
  <c r="L564" i="1"/>
  <c r="M564" i="1"/>
  <c r="N564" i="1"/>
  <c r="BY564" i="1"/>
  <c r="BY565" i="1"/>
  <c r="BY566" i="1"/>
  <c r="BY567" i="1"/>
  <c r="BY568" i="1"/>
  <c r="BY569" i="1"/>
  <c r="BY570" i="1"/>
  <c r="BY571" i="1"/>
  <c r="BY573" i="1"/>
  <c r="CF17" i="4"/>
  <c r="V51" i="4"/>
  <c r="W51" i="4"/>
  <c r="X51" i="4"/>
  <c r="Y51" i="4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J589" i="1"/>
  <c r="J590" i="1"/>
  <c r="K583" i="1"/>
  <c r="K589" i="1"/>
  <c r="K590" i="1"/>
  <c r="L583" i="1"/>
  <c r="L589" i="1"/>
  <c r="L590" i="1"/>
  <c r="M583" i="1"/>
  <c r="M589" i="1"/>
  <c r="M590" i="1"/>
  <c r="N583" i="1"/>
  <c r="N589" i="1"/>
  <c r="N590" i="1"/>
  <c r="O583" i="1"/>
  <c r="O586" i="1"/>
  <c r="L237" i="2"/>
  <c r="M237" i="2"/>
  <c r="N237" i="2"/>
  <c r="O237" i="2"/>
  <c r="P237" i="2"/>
  <c r="P270" i="2"/>
  <c r="H596" i="1"/>
  <c r="O596" i="1"/>
  <c r="O597" i="1"/>
  <c r="L104" i="2"/>
  <c r="J594" i="1"/>
  <c r="O598" i="1"/>
  <c r="M104" i="2"/>
  <c r="K594" i="1"/>
  <c r="O599" i="1"/>
  <c r="N104" i="2"/>
  <c r="L594" i="1"/>
  <c r="O600" i="1"/>
  <c r="O104" i="2"/>
  <c r="M594" i="1"/>
  <c r="O601" i="1"/>
  <c r="P104" i="2"/>
  <c r="N594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9" i="1"/>
  <c r="V18" i="4"/>
  <c r="O589" i="1"/>
  <c r="O590" i="1"/>
  <c r="P583" i="1"/>
  <c r="P586" i="1"/>
  <c r="P596" i="1"/>
  <c r="P597" i="1"/>
  <c r="P598" i="1"/>
  <c r="P599" i="1"/>
  <c r="P600" i="1"/>
  <c r="P601" i="1"/>
  <c r="P602" i="1"/>
  <c r="Q104" i="2"/>
  <c r="O594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9" i="1"/>
  <c r="W18" i="4"/>
  <c r="P589" i="1"/>
  <c r="P590" i="1"/>
  <c r="Q583" i="1"/>
  <c r="Q586" i="1"/>
  <c r="Q596" i="1"/>
  <c r="Q597" i="1"/>
  <c r="Q598" i="1"/>
  <c r="Q599" i="1"/>
  <c r="Q600" i="1"/>
  <c r="Q601" i="1"/>
  <c r="Q602" i="1"/>
  <c r="Q603" i="1"/>
  <c r="R104" i="2"/>
  <c r="P594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9" i="1"/>
  <c r="X18" i="4"/>
  <c r="Q589" i="1"/>
  <c r="Q590" i="1"/>
  <c r="R583" i="1"/>
  <c r="R586" i="1"/>
  <c r="R596" i="1"/>
  <c r="R597" i="1"/>
  <c r="R598" i="1"/>
  <c r="R599" i="1"/>
  <c r="R600" i="1"/>
  <c r="R601" i="1"/>
  <c r="R602" i="1"/>
  <c r="R603" i="1"/>
  <c r="R604" i="1"/>
  <c r="S104" i="2"/>
  <c r="Q59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9" i="1"/>
  <c r="Y18" i="4"/>
  <c r="R589" i="1"/>
  <c r="R590" i="1"/>
  <c r="S583" i="1"/>
  <c r="S586" i="1"/>
  <c r="S596" i="1"/>
  <c r="S597" i="1"/>
  <c r="S598" i="1"/>
  <c r="S599" i="1"/>
  <c r="S600" i="1"/>
  <c r="S601" i="1"/>
  <c r="S602" i="1"/>
  <c r="S603" i="1"/>
  <c r="S604" i="1"/>
  <c r="S605" i="1"/>
  <c r="T104" i="2"/>
  <c r="R594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9" i="1"/>
  <c r="Z18" i="4"/>
  <c r="S589" i="1"/>
  <c r="S590" i="1"/>
  <c r="T583" i="1"/>
  <c r="T586" i="1"/>
  <c r="T596" i="1"/>
  <c r="R237" i="2"/>
  <c r="S237" i="2"/>
  <c r="T237" i="2"/>
  <c r="U237" i="2"/>
  <c r="V237" i="2"/>
  <c r="V270" i="2"/>
  <c r="H597" i="1"/>
  <c r="T597" i="1"/>
  <c r="T598" i="1"/>
  <c r="T599" i="1"/>
  <c r="T600" i="1"/>
  <c r="T601" i="1"/>
  <c r="T602" i="1"/>
  <c r="T603" i="1"/>
  <c r="T604" i="1"/>
  <c r="T605" i="1"/>
  <c r="T606" i="1"/>
  <c r="U104" i="2"/>
  <c r="S594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9" i="1"/>
  <c r="AA18" i="4"/>
  <c r="T589" i="1"/>
  <c r="T590" i="1"/>
  <c r="U583" i="1"/>
  <c r="U586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V104" i="2"/>
  <c r="T594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9" i="1"/>
  <c r="AB18" i="4"/>
  <c r="U589" i="1"/>
  <c r="U590" i="1"/>
  <c r="V583" i="1"/>
  <c r="V586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W104" i="2"/>
  <c r="U594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9" i="1"/>
  <c r="AC18" i="4"/>
  <c r="V589" i="1"/>
  <c r="V590" i="1"/>
  <c r="W583" i="1"/>
  <c r="W586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X104" i="2"/>
  <c r="V594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9" i="1"/>
  <c r="AD18" i="4"/>
  <c r="W589" i="1"/>
  <c r="W590" i="1"/>
  <c r="X583" i="1"/>
  <c r="X586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Y104" i="2"/>
  <c r="W594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9" i="1"/>
  <c r="AE18" i="4"/>
  <c r="X589" i="1"/>
  <c r="X590" i="1"/>
  <c r="Y583" i="1"/>
  <c r="Y586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Z104" i="2"/>
  <c r="X594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9" i="1"/>
  <c r="AF18" i="4"/>
  <c r="Y589" i="1"/>
  <c r="Y590" i="1"/>
  <c r="Z583" i="1"/>
  <c r="Z586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Y594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9" i="1"/>
  <c r="AG18" i="4"/>
  <c r="Z589" i="1"/>
  <c r="Z590" i="1"/>
  <c r="AA583" i="1"/>
  <c r="AA586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Z594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9" i="1"/>
  <c r="AH18" i="4"/>
  <c r="AA589" i="1"/>
  <c r="AA590" i="1"/>
  <c r="AB583" i="1"/>
  <c r="AB586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A59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9" i="1"/>
  <c r="AI18" i="4"/>
  <c r="AB589" i="1"/>
  <c r="AB590" i="1"/>
  <c r="AC583" i="1"/>
  <c r="AC586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B594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9" i="1"/>
  <c r="AJ18" i="4"/>
  <c r="AC589" i="1"/>
  <c r="AC590" i="1"/>
  <c r="AD583" i="1"/>
  <c r="AD586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C594" i="1"/>
  <c r="AD617" i="1"/>
  <c r="AD618" i="1"/>
  <c r="AD619" i="1"/>
  <c r="AD620" i="1"/>
  <c r="AD621" i="1"/>
  <c r="AD622" i="1"/>
  <c r="AD623" i="1"/>
  <c r="AD624" i="1"/>
  <c r="AD625" i="1"/>
  <c r="AD626" i="1"/>
  <c r="AD627" i="1"/>
  <c r="AD629" i="1"/>
  <c r="AK18" i="4"/>
  <c r="AD589" i="1"/>
  <c r="AD590" i="1"/>
  <c r="AE583" i="1"/>
  <c r="AE586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D594" i="1"/>
  <c r="AE618" i="1"/>
  <c r="AE619" i="1"/>
  <c r="AE620" i="1"/>
  <c r="AE621" i="1"/>
  <c r="AE622" i="1"/>
  <c r="AE623" i="1"/>
  <c r="AE624" i="1"/>
  <c r="AE625" i="1"/>
  <c r="AE626" i="1"/>
  <c r="AE627" i="1"/>
  <c r="AE629" i="1"/>
  <c r="AL18" i="4"/>
  <c r="AE589" i="1"/>
  <c r="AE590" i="1"/>
  <c r="AF583" i="1"/>
  <c r="AF586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E594" i="1"/>
  <c r="AF619" i="1"/>
  <c r="AF620" i="1"/>
  <c r="AF621" i="1"/>
  <c r="AF622" i="1"/>
  <c r="AF623" i="1"/>
  <c r="AF624" i="1"/>
  <c r="AF625" i="1"/>
  <c r="AF626" i="1"/>
  <c r="AF627" i="1"/>
  <c r="AF629" i="1"/>
  <c r="AM18" i="4"/>
  <c r="AF589" i="1"/>
  <c r="AF590" i="1"/>
  <c r="AG583" i="1"/>
  <c r="AG586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F594" i="1"/>
  <c r="AG620" i="1"/>
  <c r="AG621" i="1"/>
  <c r="AG622" i="1"/>
  <c r="AG623" i="1"/>
  <c r="AG624" i="1"/>
  <c r="AG625" i="1"/>
  <c r="AG626" i="1"/>
  <c r="AG627" i="1"/>
  <c r="AG629" i="1"/>
  <c r="AN18" i="4"/>
  <c r="AG589" i="1"/>
  <c r="AG590" i="1"/>
  <c r="AH583" i="1"/>
  <c r="AH586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G594" i="1"/>
  <c r="AH621" i="1"/>
  <c r="AH622" i="1"/>
  <c r="AH623" i="1"/>
  <c r="AH624" i="1"/>
  <c r="AH625" i="1"/>
  <c r="AH626" i="1"/>
  <c r="AH627" i="1"/>
  <c r="AH629" i="1"/>
  <c r="AO18" i="4"/>
  <c r="AH589" i="1"/>
  <c r="AH590" i="1"/>
  <c r="AI583" i="1"/>
  <c r="AI586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H594" i="1"/>
  <c r="AI622" i="1"/>
  <c r="AI623" i="1"/>
  <c r="AI624" i="1"/>
  <c r="AI625" i="1"/>
  <c r="AI626" i="1"/>
  <c r="AI627" i="1"/>
  <c r="AI629" i="1"/>
  <c r="AP18" i="4"/>
  <c r="AI589" i="1"/>
  <c r="AI590" i="1"/>
  <c r="AJ583" i="1"/>
  <c r="AJ586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I594" i="1"/>
  <c r="AJ623" i="1"/>
  <c r="AJ624" i="1"/>
  <c r="AJ625" i="1"/>
  <c r="AJ626" i="1"/>
  <c r="AJ627" i="1"/>
  <c r="AJ629" i="1"/>
  <c r="AQ18" i="4"/>
  <c r="AJ589" i="1"/>
  <c r="AJ590" i="1"/>
  <c r="AK583" i="1"/>
  <c r="AK586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J594" i="1"/>
  <c r="AK624" i="1"/>
  <c r="AK625" i="1"/>
  <c r="AK626" i="1"/>
  <c r="AK627" i="1"/>
  <c r="AK629" i="1"/>
  <c r="AR18" i="4"/>
  <c r="AK589" i="1"/>
  <c r="AK590" i="1"/>
  <c r="AL583" i="1"/>
  <c r="AL586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K594" i="1"/>
  <c r="AL625" i="1"/>
  <c r="AL626" i="1"/>
  <c r="AL627" i="1"/>
  <c r="AL629" i="1"/>
  <c r="AS18" i="4"/>
  <c r="AL589" i="1"/>
  <c r="AL590" i="1"/>
  <c r="AM583" i="1"/>
  <c r="AM586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L594" i="1"/>
  <c r="AM626" i="1"/>
  <c r="AM627" i="1"/>
  <c r="AM629" i="1"/>
  <c r="AT18" i="4"/>
  <c r="AM589" i="1"/>
  <c r="AM590" i="1"/>
  <c r="AN583" i="1"/>
  <c r="AN586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M594" i="1"/>
  <c r="AN627" i="1"/>
  <c r="AN629" i="1"/>
  <c r="AU18" i="4"/>
  <c r="AN589" i="1"/>
  <c r="AN590" i="1"/>
  <c r="AO583" i="1"/>
  <c r="AO586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9" i="1"/>
  <c r="AV18" i="4"/>
  <c r="AO589" i="1"/>
  <c r="AO590" i="1"/>
  <c r="AP583" i="1"/>
  <c r="AP586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9" i="1"/>
  <c r="AW18" i="4"/>
  <c r="AP589" i="1"/>
  <c r="AP590" i="1"/>
  <c r="AQ583" i="1"/>
  <c r="AQ586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9" i="1"/>
  <c r="AX18" i="4"/>
  <c r="AQ589" i="1"/>
  <c r="AQ590" i="1"/>
  <c r="AR583" i="1"/>
  <c r="AR586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9" i="1"/>
  <c r="AY18" i="4"/>
  <c r="AR589" i="1"/>
  <c r="AR590" i="1"/>
  <c r="AS583" i="1"/>
  <c r="AS586" i="1"/>
  <c r="AS596" i="1"/>
  <c r="AS597" i="1"/>
  <c r="J598" i="1"/>
  <c r="K598" i="1"/>
  <c r="L598" i="1"/>
  <c r="M598" i="1"/>
  <c r="N598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9" i="1"/>
  <c r="AZ18" i="4"/>
  <c r="AS589" i="1"/>
  <c r="AS590" i="1"/>
  <c r="AT583" i="1"/>
  <c r="AT586" i="1"/>
  <c r="AT596" i="1"/>
  <c r="AT597" i="1"/>
  <c r="AT598" i="1"/>
  <c r="J599" i="1"/>
  <c r="K599" i="1"/>
  <c r="L599" i="1"/>
  <c r="M599" i="1"/>
  <c r="N599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9" i="1"/>
  <c r="BA18" i="4"/>
  <c r="AT589" i="1"/>
  <c r="AT590" i="1"/>
  <c r="AU583" i="1"/>
  <c r="AU586" i="1"/>
  <c r="AU596" i="1"/>
  <c r="AU597" i="1"/>
  <c r="AU598" i="1"/>
  <c r="AU599" i="1"/>
  <c r="J600" i="1"/>
  <c r="K600" i="1"/>
  <c r="L600" i="1"/>
  <c r="M600" i="1"/>
  <c r="N600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9" i="1"/>
  <c r="BB18" i="4"/>
  <c r="AU589" i="1"/>
  <c r="AU590" i="1"/>
  <c r="AV583" i="1"/>
  <c r="AV586" i="1"/>
  <c r="AV596" i="1"/>
  <c r="AV597" i="1"/>
  <c r="AV598" i="1"/>
  <c r="AV599" i="1"/>
  <c r="AV600" i="1"/>
  <c r="J601" i="1"/>
  <c r="K601" i="1"/>
  <c r="L601" i="1"/>
  <c r="M601" i="1"/>
  <c r="N601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9" i="1"/>
  <c r="BC18" i="4"/>
  <c r="AV589" i="1"/>
  <c r="AV590" i="1"/>
  <c r="AW583" i="1"/>
  <c r="AW586" i="1"/>
  <c r="AW596" i="1"/>
  <c r="AW597" i="1"/>
  <c r="AW598" i="1"/>
  <c r="AW599" i="1"/>
  <c r="AW600" i="1"/>
  <c r="AW601" i="1"/>
  <c r="J602" i="1"/>
  <c r="K602" i="1"/>
  <c r="L602" i="1"/>
  <c r="M602" i="1"/>
  <c r="N602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9" i="1"/>
  <c r="BD18" i="4"/>
  <c r="AW589" i="1"/>
  <c r="AW590" i="1"/>
  <c r="AX583" i="1"/>
  <c r="AX586" i="1"/>
  <c r="AX596" i="1"/>
  <c r="AX597" i="1"/>
  <c r="AX598" i="1"/>
  <c r="AX599" i="1"/>
  <c r="AX600" i="1"/>
  <c r="AX601" i="1"/>
  <c r="AX602" i="1"/>
  <c r="J603" i="1"/>
  <c r="K603" i="1"/>
  <c r="L603" i="1"/>
  <c r="M603" i="1"/>
  <c r="N603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9" i="1"/>
  <c r="BE18" i="4"/>
  <c r="AX589" i="1"/>
  <c r="AX590" i="1"/>
  <c r="AY583" i="1"/>
  <c r="AY586" i="1"/>
  <c r="AY596" i="1"/>
  <c r="AY597" i="1"/>
  <c r="AY598" i="1"/>
  <c r="AY599" i="1"/>
  <c r="AY600" i="1"/>
  <c r="AY601" i="1"/>
  <c r="AY602" i="1"/>
  <c r="AY603" i="1"/>
  <c r="J604" i="1"/>
  <c r="K604" i="1"/>
  <c r="L604" i="1"/>
  <c r="M604" i="1"/>
  <c r="N604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9" i="1"/>
  <c r="BF18" i="4"/>
  <c r="AY589" i="1"/>
  <c r="AY590" i="1"/>
  <c r="AZ583" i="1"/>
  <c r="AZ586" i="1"/>
  <c r="AZ596" i="1"/>
  <c r="AZ597" i="1"/>
  <c r="AZ598" i="1"/>
  <c r="AZ599" i="1"/>
  <c r="AZ600" i="1"/>
  <c r="AZ601" i="1"/>
  <c r="AZ602" i="1"/>
  <c r="AZ603" i="1"/>
  <c r="AZ604" i="1"/>
  <c r="J605" i="1"/>
  <c r="K605" i="1"/>
  <c r="L605" i="1"/>
  <c r="M605" i="1"/>
  <c r="N605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9" i="1"/>
  <c r="BG18" i="4"/>
  <c r="AZ589" i="1"/>
  <c r="AZ590" i="1"/>
  <c r="BA583" i="1"/>
  <c r="BA586" i="1"/>
  <c r="BA596" i="1"/>
  <c r="BA597" i="1"/>
  <c r="BA598" i="1"/>
  <c r="BA599" i="1"/>
  <c r="BA600" i="1"/>
  <c r="BA601" i="1"/>
  <c r="BA602" i="1"/>
  <c r="BA603" i="1"/>
  <c r="BA604" i="1"/>
  <c r="BA605" i="1"/>
  <c r="J606" i="1"/>
  <c r="K606" i="1"/>
  <c r="L606" i="1"/>
  <c r="M606" i="1"/>
  <c r="N606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9" i="1"/>
  <c r="BH18" i="4"/>
  <c r="BA589" i="1"/>
  <c r="BA590" i="1"/>
  <c r="BB583" i="1"/>
  <c r="BB586" i="1"/>
  <c r="BB596" i="1"/>
  <c r="BB597" i="1"/>
  <c r="BB598" i="1"/>
  <c r="BB599" i="1"/>
  <c r="BB600" i="1"/>
  <c r="BB601" i="1"/>
  <c r="BB602" i="1"/>
  <c r="BB603" i="1"/>
  <c r="BB604" i="1"/>
  <c r="BB605" i="1"/>
  <c r="BB606" i="1"/>
  <c r="J607" i="1"/>
  <c r="K607" i="1"/>
  <c r="L607" i="1"/>
  <c r="M607" i="1"/>
  <c r="N607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9" i="1"/>
  <c r="BI18" i="4"/>
  <c r="BB589" i="1"/>
  <c r="BB590" i="1"/>
  <c r="BC583" i="1"/>
  <c r="BC586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J608" i="1"/>
  <c r="K608" i="1"/>
  <c r="L608" i="1"/>
  <c r="M608" i="1"/>
  <c r="N608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9" i="1"/>
  <c r="BJ18" i="4"/>
  <c r="BC589" i="1"/>
  <c r="BC590" i="1"/>
  <c r="BD583" i="1"/>
  <c r="BD586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J609" i="1"/>
  <c r="K609" i="1"/>
  <c r="L609" i="1"/>
  <c r="M609" i="1"/>
  <c r="N609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9" i="1"/>
  <c r="BK18" i="4"/>
  <c r="BD589" i="1"/>
  <c r="BD590" i="1"/>
  <c r="BE583" i="1"/>
  <c r="BE586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J610" i="1"/>
  <c r="K610" i="1"/>
  <c r="L610" i="1"/>
  <c r="M610" i="1"/>
  <c r="N610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9" i="1"/>
  <c r="BL18" i="4"/>
  <c r="BE589" i="1"/>
  <c r="BE590" i="1"/>
  <c r="BF583" i="1"/>
  <c r="BF586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J611" i="1"/>
  <c r="K611" i="1"/>
  <c r="L611" i="1"/>
  <c r="M611" i="1"/>
  <c r="N611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9" i="1"/>
  <c r="BM18" i="4"/>
  <c r="BF589" i="1"/>
  <c r="BF590" i="1"/>
  <c r="BG583" i="1"/>
  <c r="BG586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J612" i="1"/>
  <c r="K612" i="1"/>
  <c r="L612" i="1"/>
  <c r="M612" i="1"/>
  <c r="N612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9" i="1"/>
  <c r="BN18" i="4"/>
  <c r="BG589" i="1"/>
  <c r="BG590" i="1"/>
  <c r="BH583" i="1"/>
  <c r="BH586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J613" i="1"/>
  <c r="K613" i="1"/>
  <c r="L613" i="1"/>
  <c r="M613" i="1"/>
  <c r="N613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9" i="1"/>
  <c r="BO18" i="4"/>
  <c r="BH589" i="1"/>
  <c r="BH590" i="1"/>
  <c r="BI583" i="1"/>
  <c r="BI586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J614" i="1"/>
  <c r="K614" i="1"/>
  <c r="L614" i="1"/>
  <c r="M614" i="1"/>
  <c r="N614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9" i="1"/>
  <c r="BP18" i="4"/>
  <c r="BI589" i="1"/>
  <c r="BI590" i="1"/>
  <c r="BJ583" i="1"/>
  <c r="BJ586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J615" i="1"/>
  <c r="K615" i="1"/>
  <c r="L615" i="1"/>
  <c r="M615" i="1"/>
  <c r="N615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9" i="1"/>
  <c r="BQ18" i="4"/>
  <c r="BJ589" i="1"/>
  <c r="BJ590" i="1"/>
  <c r="BK583" i="1"/>
  <c r="BK586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J616" i="1"/>
  <c r="K616" i="1"/>
  <c r="L616" i="1"/>
  <c r="M616" i="1"/>
  <c r="N616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9" i="1"/>
  <c r="BR18" i="4"/>
  <c r="BK589" i="1"/>
  <c r="BK590" i="1"/>
  <c r="BL583" i="1"/>
  <c r="BL586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J617" i="1"/>
  <c r="K617" i="1"/>
  <c r="L617" i="1"/>
  <c r="M617" i="1"/>
  <c r="N617" i="1"/>
  <c r="BL617" i="1"/>
  <c r="BL618" i="1"/>
  <c r="BL619" i="1"/>
  <c r="BL620" i="1"/>
  <c r="BL621" i="1"/>
  <c r="BL622" i="1"/>
  <c r="BL623" i="1"/>
  <c r="BL624" i="1"/>
  <c r="BL625" i="1"/>
  <c r="BL626" i="1"/>
  <c r="BL627" i="1"/>
  <c r="BL629" i="1"/>
  <c r="BS18" i="4"/>
  <c r="BL589" i="1"/>
  <c r="BL590" i="1"/>
  <c r="BM583" i="1"/>
  <c r="BM586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J618" i="1"/>
  <c r="K618" i="1"/>
  <c r="L618" i="1"/>
  <c r="M618" i="1"/>
  <c r="N618" i="1"/>
  <c r="BM618" i="1"/>
  <c r="BM619" i="1"/>
  <c r="BM620" i="1"/>
  <c r="BM621" i="1"/>
  <c r="BM622" i="1"/>
  <c r="BM623" i="1"/>
  <c r="BM624" i="1"/>
  <c r="BM625" i="1"/>
  <c r="BM626" i="1"/>
  <c r="BM627" i="1"/>
  <c r="BM629" i="1"/>
  <c r="BT18" i="4"/>
  <c r="BM589" i="1"/>
  <c r="BM590" i="1"/>
  <c r="BN583" i="1"/>
  <c r="BN586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J619" i="1"/>
  <c r="K619" i="1"/>
  <c r="L619" i="1"/>
  <c r="M619" i="1"/>
  <c r="N619" i="1"/>
  <c r="BN619" i="1"/>
  <c r="BN620" i="1"/>
  <c r="BN621" i="1"/>
  <c r="BN622" i="1"/>
  <c r="BN623" i="1"/>
  <c r="BN624" i="1"/>
  <c r="BN625" i="1"/>
  <c r="BN626" i="1"/>
  <c r="BN627" i="1"/>
  <c r="BN629" i="1"/>
  <c r="BU18" i="4"/>
  <c r="BN589" i="1"/>
  <c r="BN590" i="1"/>
  <c r="BO583" i="1"/>
  <c r="BO586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J620" i="1"/>
  <c r="K620" i="1"/>
  <c r="L620" i="1"/>
  <c r="M620" i="1"/>
  <c r="N620" i="1"/>
  <c r="BO620" i="1"/>
  <c r="BO621" i="1"/>
  <c r="BO622" i="1"/>
  <c r="BO623" i="1"/>
  <c r="BO624" i="1"/>
  <c r="BO625" i="1"/>
  <c r="BO626" i="1"/>
  <c r="BO627" i="1"/>
  <c r="BO629" i="1"/>
  <c r="BV18" i="4"/>
  <c r="BO589" i="1"/>
  <c r="BO590" i="1"/>
  <c r="BP583" i="1"/>
  <c r="BP586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J621" i="1"/>
  <c r="K621" i="1"/>
  <c r="L621" i="1"/>
  <c r="M621" i="1"/>
  <c r="N621" i="1"/>
  <c r="BP621" i="1"/>
  <c r="BP622" i="1"/>
  <c r="BP623" i="1"/>
  <c r="BP624" i="1"/>
  <c r="BP625" i="1"/>
  <c r="BP626" i="1"/>
  <c r="BP627" i="1"/>
  <c r="BP629" i="1"/>
  <c r="BW18" i="4"/>
  <c r="BP589" i="1"/>
  <c r="BP590" i="1"/>
  <c r="BQ583" i="1"/>
  <c r="BQ586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J622" i="1"/>
  <c r="K622" i="1"/>
  <c r="L622" i="1"/>
  <c r="M622" i="1"/>
  <c r="N622" i="1"/>
  <c r="BQ622" i="1"/>
  <c r="BQ623" i="1"/>
  <c r="BQ624" i="1"/>
  <c r="BQ625" i="1"/>
  <c r="BQ626" i="1"/>
  <c r="BQ627" i="1"/>
  <c r="BQ629" i="1"/>
  <c r="BX18" i="4"/>
  <c r="BQ589" i="1"/>
  <c r="BQ590" i="1"/>
  <c r="BR583" i="1"/>
  <c r="BR586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J623" i="1"/>
  <c r="K623" i="1"/>
  <c r="L623" i="1"/>
  <c r="M623" i="1"/>
  <c r="N623" i="1"/>
  <c r="BR623" i="1"/>
  <c r="BR624" i="1"/>
  <c r="BR625" i="1"/>
  <c r="BR626" i="1"/>
  <c r="BR627" i="1"/>
  <c r="BR629" i="1"/>
  <c r="BY18" i="4"/>
  <c r="BR589" i="1"/>
  <c r="BR590" i="1"/>
  <c r="BS583" i="1"/>
  <c r="BS586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J624" i="1"/>
  <c r="K624" i="1"/>
  <c r="L624" i="1"/>
  <c r="M624" i="1"/>
  <c r="N624" i="1"/>
  <c r="BS624" i="1"/>
  <c r="BS625" i="1"/>
  <c r="BS626" i="1"/>
  <c r="BS627" i="1"/>
  <c r="BS629" i="1"/>
  <c r="BZ18" i="4"/>
  <c r="BS589" i="1"/>
  <c r="BS590" i="1"/>
  <c r="BT583" i="1"/>
  <c r="BT586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J625" i="1"/>
  <c r="K625" i="1"/>
  <c r="L625" i="1"/>
  <c r="M625" i="1"/>
  <c r="N625" i="1"/>
  <c r="BT625" i="1"/>
  <c r="BT626" i="1"/>
  <c r="BT627" i="1"/>
  <c r="BT629" i="1"/>
  <c r="CA18" i="4"/>
  <c r="BT589" i="1"/>
  <c r="BT590" i="1"/>
  <c r="BU583" i="1"/>
  <c r="BU586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J626" i="1"/>
  <c r="K626" i="1"/>
  <c r="L626" i="1"/>
  <c r="M626" i="1"/>
  <c r="N626" i="1"/>
  <c r="BU626" i="1"/>
  <c r="BU627" i="1"/>
  <c r="BU629" i="1"/>
  <c r="CB18" i="4"/>
  <c r="BU589" i="1"/>
  <c r="BU590" i="1"/>
  <c r="BV583" i="1"/>
  <c r="BV586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J627" i="1"/>
  <c r="K627" i="1"/>
  <c r="L627" i="1"/>
  <c r="M627" i="1"/>
  <c r="N627" i="1"/>
  <c r="BV627" i="1"/>
  <c r="BV629" i="1"/>
  <c r="CC18" i="4"/>
  <c r="BV589" i="1"/>
  <c r="BV590" i="1"/>
  <c r="BW583" i="1"/>
  <c r="BW586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9" i="1"/>
  <c r="CD18" i="4"/>
  <c r="BW589" i="1"/>
  <c r="BW590" i="1"/>
  <c r="BX583" i="1"/>
  <c r="BX586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9" i="1"/>
  <c r="CE18" i="4"/>
  <c r="BX589" i="1"/>
  <c r="BX590" i="1"/>
  <c r="BY583" i="1"/>
  <c r="BY586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9" i="1"/>
  <c r="CF18" i="4"/>
  <c r="V52" i="4"/>
  <c r="W52" i="4"/>
  <c r="X52" i="4"/>
  <c r="Y52" i="4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J1429" i="1"/>
  <c r="J1430" i="1"/>
  <c r="K1423" i="1"/>
  <c r="K1429" i="1"/>
  <c r="K1430" i="1"/>
  <c r="L1423" i="1"/>
  <c r="L1429" i="1"/>
  <c r="L1430" i="1"/>
  <c r="M1423" i="1"/>
  <c r="M1429" i="1"/>
  <c r="M1430" i="1"/>
  <c r="N1423" i="1"/>
  <c r="N1429" i="1"/>
  <c r="N1430" i="1"/>
  <c r="O1423" i="1"/>
  <c r="O1426" i="1"/>
  <c r="L252" i="2"/>
  <c r="M252" i="2"/>
  <c r="N252" i="2"/>
  <c r="O252" i="2"/>
  <c r="P252" i="2"/>
  <c r="P285" i="2"/>
  <c r="H1436" i="1"/>
  <c r="O1436" i="1"/>
  <c r="O1437" i="1"/>
  <c r="L119" i="2"/>
  <c r="J1434" i="1"/>
  <c r="O1438" i="1"/>
  <c r="M119" i="2"/>
  <c r="K1434" i="1"/>
  <c r="O1439" i="1"/>
  <c r="N119" i="2"/>
  <c r="L1434" i="1"/>
  <c r="O1440" i="1"/>
  <c r="O119" i="2"/>
  <c r="M1434" i="1"/>
  <c r="O1441" i="1"/>
  <c r="P119" i="2"/>
  <c r="N1434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9" i="1"/>
  <c r="V34" i="4"/>
  <c r="O1429" i="1"/>
  <c r="O1430" i="1"/>
  <c r="P1423" i="1"/>
  <c r="P1426" i="1"/>
  <c r="P1436" i="1"/>
  <c r="P1437" i="1"/>
  <c r="P1438" i="1"/>
  <c r="P1439" i="1"/>
  <c r="P1440" i="1"/>
  <c r="P1441" i="1"/>
  <c r="P1442" i="1"/>
  <c r="Q119" i="2"/>
  <c r="O1434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9" i="1"/>
  <c r="W34" i="4"/>
  <c r="P1429" i="1"/>
  <c r="P1430" i="1"/>
  <c r="Q1423" i="1"/>
  <c r="Q1426" i="1"/>
  <c r="Q1436" i="1"/>
  <c r="Q1437" i="1"/>
  <c r="Q1438" i="1"/>
  <c r="Q1439" i="1"/>
  <c r="Q1440" i="1"/>
  <c r="Q1441" i="1"/>
  <c r="Q1442" i="1"/>
  <c r="Q1443" i="1"/>
  <c r="R119" i="2"/>
  <c r="P1434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9" i="1"/>
  <c r="X34" i="4"/>
  <c r="Q1429" i="1"/>
  <c r="Q1430" i="1"/>
  <c r="R1423" i="1"/>
  <c r="R1426" i="1"/>
  <c r="R1436" i="1"/>
  <c r="R1437" i="1"/>
  <c r="R1438" i="1"/>
  <c r="R1439" i="1"/>
  <c r="R1440" i="1"/>
  <c r="R1441" i="1"/>
  <c r="R1442" i="1"/>
  <c r="R1443" i="1"/>
  <c r="R1444" i="1"/>
  <c r="S119" i="2"/>
  <c r="Q143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9" i="1"/>
  <c r="Y34" i="4"/>
  <c r="R1429" i="1"/>
  <c r="R1430" i="1"/>
  <c r="S1423" i="1"/>
  <c r="S1426" i="1"/>
  <c r="S1436" i="1"/>
  <c r="S1437" i="1"/>
  <c r="S1438" i="1"/>
  <c r="S1439" i="1"/>
  <c r="S1440" i="1"/>
  <c r="S1441" i="1"/>
  <c r="S1442" i="1"/>
  <c r="S1443" i="1"/>
  <c r="S1444" i="1"/>
  <c r="S1445" i="1"/>
  <c r="T119" i="2"/>
  <c r="R1434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9" i="1"/>
  <c r="Z34" i="4"/>
  <c r="S1429" i="1"/>
  <c r="S1430" i="1"/>
  <c r="T1423" i="1"/>
  <c r="T1426" i="1"/>
  <c r="T1436" i="1"/>
  <c r="R252" i="2"/>
  <c r="S252" i="2"/>
  <c r="T252" i="2"/>
  <c r="U252" i="2"/>
  <c r="V252" i="2"/>
  <c r="V285" i="2"/>
  <c r="H1437" i="1"/>
  <c r="T1437" i="1"/>
  <c r="T1438" i="1"/>
  <c r="T1439" i="1"/>
  <c r="T1440" i="1"/>
  <c r="T1441" i="1"/>
  <c r="T1442" i="1"/>
  <c r="T1443" i="1"/>
  <c r="T1444" i="1"/>
  <c r="T1445" i="1"/>
  <c r="T1446" i="1"/>
  <c r="U119" i="2"/>
  <c r="S1434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9" i="1"/>
  <c r="AA34" i="4"/>
  <c r="T1429" i="1"/>
  <c r="T1430" i="1"/>
  <c r="U1423" i="1"/>
  <c r="U1426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V119" i="2"/>
  <c r="T1434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9" i="1"/>
  <c r="AB34" i="4"/>
  <c r="U1429" i="1"/>
  <c r="U1430" i="1"/>
  <c r="V1423" i="1"/>
  <c r="V1426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W119" i="2"/>
  <c r="U1434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9" i="1"/>
  <c r="AC34" i="4"/>
  <c r="V1429" i="1"/>
  <c r="V1430" i="1"/>
  <c r="W1423" i="1"/>
  <c r="W1426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X119" i="2"/>
  <c r="V1434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9" i="1"/>
  <c r="AD34" i="4"/>
  <c r="W1429" i="1"/>
  <c r="W1430" i="1"/>
  <c r="X1423" i="1"/>
  <c r="X1426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Y119" i="2"/>
  <c r="W1434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9" i="1"/>
  <c r="AE34" i="4"/>
  <c r="X1429" i="1"/>
  <c r="X1430" i="1"/>
  <c r="Y1423" i="1"/>
  <c r="Y1426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Z119" i="2"/>
  <c r="X1434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9" i="1"/>
  <c r="AF34" i="4"/>
  <c r="Y1429" i="1"/>
  <c r="Y1430" i="1"/>
  <c r="Z1423" i="1"/>
  <c r="Z1426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Y1434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9" i="1"/>
  <c r="AG34" i="4"/>
  <c r="Z1429" i="1"/>
  <c r="Z1430" i="1"/>
  <c r="AA1423" i="1"/>
  <c r="AA1426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Z1434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9" i="1"/>
  <c r="AH34" i="4"/>
  <c r="AA1429" i="1"/>
  <c r="AA1430" i="1"/>
  <c r="AB1423" i="1"/>
  <c r="AB1426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A143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9" i="1"/>
  <c r="AI34" i="4"/>
  <c r="AB1429" i="1"/>
  <c r="AB1430" i="1"/>
  <c r="AC1423" i="1"/>
  <c r="AC1426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B1434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9" i="1"/>
  <c r="AJ34" i="4"/>
  <c r="AC1429" i="1"/>
  <c r="AC1430" i="1"/>
  <c r="AD1423" i="1"/>
  <c r="AD1426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C1434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9" i="1"/>
  <c r="AK34" i="4"/>
  <c r="AD1429" i="1"/>
  <c r="AD1430" i="1"/>
  <c r="AE1423" i="1"/>
  <c r="AE1426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D1434" i="1"/>
  <c r="AE1458" i="1"/>
  <c r="AE1459" i="1"/>
  <c r="AE1460" i="1"/>
  <c r="AE1461" i="1"/>
  <c r="AE1462" i="1"/>
  <c r="AE1463" i="1"/>
  <c r="AE1464" i="1"/>
  <c r="AE1465" i="1"/>
  <c r="AE1466" i="1"/>
  <c r="AE1467" i="1"/>
  <c r="AE1469" i="1"/>
  <c r="AL34" i="4"/>
  <c r="AE1429" i="1"/>
  <c r="AE1430" i="1"/>
  <c r="AF1423" i="1"/>
  <c r="AF1426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E1434" i="1"/>
  <c r="AF1459" i="1"/>
  <c r="AF1460" i="1"/>
  <c r="AF1461" i="1"/>
  <c r="AF1462" i="1"/>
  <c r="AF1463" i="1"/>
  <c r="AF1464" i="1"/>
  <c r="AF1465" i="1"/>
  <c r="AF1466" i="1"/>
  <c r="AF1467" i="1"/>
  <c r="AF1469" i="1"/>
  <c r="AM34" i="4"/>
  <c r="AF1429" i="1"/>
  <c r="AF1430" i="1"/>
  <c r="AG1423" i="1"/>
  <c r="AG1426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F1434" i="1"/>
  <c r="AG1460" i="1"/>
  <c r="AG1461" i="1"/>
  <c r="AG1462" i="1"/>
  <c r="AG1463" i="1"/>
  <c r="AG1464" i="1"/>
  <c r="AG1465" i="1"/>
  <c r="AG1466" i="1"/>
  <c r="AG1467" i="1"/>
  <c r="AG1469" i="1"/>
  <c r="AN34" i="4"/>
  <c r="AG1429" i="1"/>
  <c r="AG1430" i="1"/>
  <c r="AH1423" i="1"/>
  <c r="AH1426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G1434" i="1"/>
  <c r="AH1461" i="1"/>
  <c r="AH1462" i="1"/>
  <c r="AH1463" i="1"/>
  <c r="AH1464" i="1"/>
  <c r="AH1465" i="1"/>
  <c r="AH1466" i="1"/>
  <c r="AH1467" i="1"/>
  <c r="AH1469" i="1"/>
  <c r="AO34" i="4"/>
  <c r="AH1429" i="1"/>
  <c r="AH1430" i="1"/>
  <c r="AI1423" i="1"/>
  <c r="AI1426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H1434" i="1"/>
  <c r="AI1462" i="1"/>
  <c r="AI1463" i="1"/>
  <c r="AI1464" i="1"/>
  <c r="AI1465" i="1"/>
  <c r="AI1466" i="1"/>
  <c r="AI1467" i="1"/>
  <c r="AI1469" i="1"/>
  <c r="AP34" i="4"/>
  <c r="AI1429" i="1"/>
  <c r="AI1430" i="1"/>
  <c r="AJ1423" i="1"/>
  <c r="AJ1426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I1434" i="1"/>
  <c r="AJ1463" i="1"/>
  <c r="AJ1464" i="1"/>
  <c r="AJ1465" i="1"/>
  <c r="AJ1466" i="1"/>
  <c r="AJ1467" i="1"/>
  <c r="AJ1469" i="1"/>
  <c r="AQ34" i="4"/>
  <c r="AJ1429" i="1"/>
  <c r="AJ1430" i="1"/>
  <c r="AK1423" i="1"/>
  <c r="AK1426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J1434" i="1"/>
  <c r="AK1464" i="1"/>
  <c r="AK1465" i="1"/>
  <c r="AK1466" i="1"/>
  <c r="AK1467" i="1"/>
  <c r="AK1469" i="1"/>
  <c r="AR34" i="4"/>
  <c r="AK1429" i="1"/>
  <c r="AK1430" i="1"/>
  <c r="AL1423" i="1"/>
  <c r="AL1426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K1434" i="1"/>
  <c r="AL1465" i="1"/>
  <c r="AL1466" i="1"/>
  <c r="AL1467" i="1"/>
  <c r="AL1469" i="1"/>
  <c r="AS34" i="4"/>
  <c r="AL1429" i="1"/>
  <c r="AL1430" i="1"/>
  <c r="AM1423" i="1"/>
  <c r="AM1426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L1434" i="1"/>
  <c r="AM1466" i="1"/>
  <c r="AM1467" i="1"/>
  <c r="AM1469" i="1"/>
  <c r="AT34" i="4"/>
  <c r="AM1429" i="1"/>
  <c r="AM1430" i="1"/>
  <c r="AN1423" i="1"/>
  <c r="AN1426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M1434" i="1"/>
  <c r="AN1467" i="1"/>
  <c r="AN1469" i="1"/>
  <c r="AU34" i="4"/>
  <c r="AN1429" i="1"/>
  <c r="AN1430" i="1"/>
  <c r="AO1423" i="1"/>
  <c r="AO1426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9" i="1"/>
  <c r="AV34" i="4"/>
  <c r="AO1429" i="1"/>
  <c r="AO1430" i="1"/>
  <c r="AP1423" i="1"/>
  <c r="AP1426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9" i="1"/>
  <c r="AW34" i="4"/>
  <c r="AP1429" i="1"/>
  <c r="AP1430" i="1"/>
  <c r="AQ1423" i="1"/>
  <c r="AQ1426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9" i="1"/>
  <c r="AX34" i="4"/>
  <c r="AQ1429" i="1"/>
  <c r="AQ1430" i="1"/>
  <c r="AR1423" i="1"/>
  <c r="AR1426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9" i="1"/>
  <c r="AY34" i="4"/>
  <c r="AR1429" i="1"/>
  <c r="AR1430" i="1"/>
  <c r="AS1423" i="1"/>
  <c r="AS1426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9" i="1"/>
  <c r="AZ34" i="4"/>
  <c r="AS1429" i="1"/>
  <c r="AS1430" i="1"/>
  <c r="AT1423" i="1"/>
  <c r="AT1426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9" i="1"/>
  <c r="BA34" i="4"/>
  <c r="AT1429" i="1"/>
  <c r="AT1430" i="1"/>
  <c r="AU1423" i="1"/>
  <c r="AU1426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9" i="1"/>
  <c r="BB34" i="4"/>
  <c r="AU1429" i="1"/>
  <c r="AU1430" i="1"/>
  <c r="AV1423" i="1"/>
  <c r="AV1426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9" i="1"/>
  <c r="BC34" i="4"/>
  <c r="AV1429" i="1"/>
  <c r="AV1430" i="1"/>
  <c r="AW1423" i="1"/>
  <c r="AW1426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9" i="1"/>
  <c r="BD34" i="4"/>
  <c r="AW1429" i="1"/>
  <c r="AW1430" i="1"/>
  <c r="AX1423" i="1"/>
  <c r="AX1426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9" i="1"/>
  <c r="BE34" i="4"/>
  <c r="AX1429" i="1"/>
  <c r="AX1430" i="1"/>
  <c r="AY1423" i="1"/>
  <c r="AY1426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9" i="1"/>
  <c r="BF34" i="4"/>
  <c r="AY1429" i="1"/>
  <c r="AY1430" i="1"/>
  <c r="AZ1423" i="1"/>
  <c r="AZ1426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9" i="1"/>
  <c r="BG34" i="4"/>
  <c r="AZ1429" i="1"/>
  <c r="AZ1430" i="1"/>
  <c r="BA1423" i="1"/>
  <c r="BA1426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9" i="1"/>
  <c r="BH34" i="4"/>
  <c r="BA1429" i="1"/>
  <c r="BA1430" i="1"/>
  <c r="BB1423" i="1"/>
  <c r="BB1426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9" i="1"/>
  <c r="BI34" i="4"/>
  <c r="BB1429" i="1"/>
  <c r="BB1430" i="1"/>
  <c r="BC1423" i="1"/>
  <c r="BC1426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9" i="1"/>
  <c r="BJ34" i="4"/>
  <c r="BC1429" i="1"/>
  <c r="BC1430" i="1"/>
  <c r="BD1423" i="1"/>
  <c r="BD1426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9" i="1"/>
  <c r="BK34" i="4"/>
  <c r="BD1429" i="1"/>
  <c r="BD1430" i="1"/>
  <c r="BE1423" i="1"/>
  <c r="BE1426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9" i="1"/>
  <c r="BL34" i="4"/>
  <c r="BE1429" i="1"/>
  <c r="BE1430" i="1"/>
  <c r="BF1423" i="1"/>
  <c r="BF1426" i="1"/>
  <c r="BF1436" i="1"/>
  <c r="BF1437" i="1"/>
  <c r="J1438" i="1"/>
  <c r="K1438" i="1"/>
  <c r="L1438" i="1"/>
  <c r="M1438" i="1"/>
  <c r="N1438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9" i="1"/>
  <c r="BM34" i="4"/>
  <c r="BF1429" i="1"/>
  <c r="BF1430" i="1"/>
  <c r="BG1423" i="1"/>
  <c r="BG1426" i="1"/>
  <c r="BG1436" i="1"/>
  <c r="BG1437" i="1"/>
  <c r="BG1438" i="1"/>
  <c r="J1439" i="1"/>
  <c r="K1439" i="1"/>
  <c r="L1439" i="1"/>
  <c r="M1439" i="1"/>
  <c r="N1439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9" i="1"/>
  <c r="BN34" i="4"/>
  <c r="BG1429" i="1"/>
  <c r="BG1430" i="1"/>
  <c r="BH1423" i="1"/>
  <c r="BH1426" i="1"/>
  <c r="BH1436" i="1"/>
  <c r="BH1437" i="1"/>
  <c r="BH1438" i="1"/>
  <c r="BH1439" i="1"/>
  <c r="J1440" i="1"/>
  <c r="K1440" i="1"/>
  <c r="L1440" i="1"/>
  <c r="M1440" i="1"/>
  <c r="N1440" i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BH1464" i="1"/>
  <c r="BH1465" i="1"/>
  <c r="BH1466" i="1"/>
  <c r="BH1467" i="1"/>
  <c r="BH1469" i="1"/>
  <c r="BO34" i="4"/>
  <c r="BH1429" i="1"/>
  <c r="BH1430" i="1"/>
  <c r="BI1423" i="1"/>
  <c r="BI1426" i="1"/>
  <c r="BI1436" i="1"/>
  <c r="BI1437" i="1"/>
  <c r="BI1438" i="1"/>
  <c r="BI1439" i="1"/>
  <c r="BI1440" i="1"/>
  <c r="J1441" i="1"/>
  <c r="K1441" i="1"/>
  <c r="L1441" i="1"/>
  <c r="M1441" i="1"/>
  <c r="N1441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9" i="1"/>
  <c r="BP34" i="4"/>
  <c r="BI1429" i="1"/>
  <c r="BI1430" i="1"/>
  <c r="BJ1423" i="1"/>
  <c r="BJ1426" i="1"/>
  <c r="BJ1436" i="1"/>
  <c r="BJ1437" i="1"/>
  <c r="BJ1438" i="1"/>
  <c r="BJ1439" i="1"/>
  <c r="BJ1440" i="1"/>
  <c r="BJ1441" i="1"/>
  <c r="J1442" i="1"/>
  <c r="K1442" i="1"/>
  <c r="L1442" i="1"/>
  <c r="M1442" i="1"/>
  <c r="N1442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9" i="1"/>
  <c r="BQ34" i="4"/>
  <c r="BJ1429" i="1"/>
  <c r="BJ1430" i="1"/>
  <c r="BK1423" i="1"/>
  <c r="BK1426" i="1"/>
  <c r="BK1436" i="1"/>
  <c r="BK1437" i="1"/>
  <c r="BK1438" i="1"/>
  <c r="BK1439" i="1"/>
  <c r="BK1440" i="1"/>
  <c r="BK1441" i="1"/>
  <c r="BK1442" i="1"/>
  <c r="J1443" i="1"/>
  <c r="K1443" i="1"/>
  <c r="L1443" i="1"/>
  <c r="M1443" i="1"/>
  <c r="N1443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9" i="1"/>
  <c r="BR34" i="4"/>
  <c r="BK1429" i="1"/>
  <c r="BK1430" i="1"/>
  <c r="BL1423" i="1"/>
  <c r="BL1426" i="1"/>
  <c r="BL1436" i="1"/>
  <c r="BL1437" i="1"/>
  <c r="BL1438" i="1"/>
  <c r="BL1439" i="1"/>
  <c r="BL1440" i="1"/>
  <c r="BL1441" i="1"/>
  <c r="BL1442" i="1"/>
  <c r="BL1443" i="1"/>
  <c r="J1444" i="1"/>
  <c r="K1444" i="1"/>
  <c r="L1444" i="1"/>
  <c r="M1444" i="1"/>
  <c r="N1444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9" i="1"/>
  <c r="BS34" i="4"/>
  <c r="BL1429" i="1"/>
  <c r="BL1430" i="1"/>
  <c r="BM1423" i="1"/>
  <c r="BM1426" i="1"/>
  <c r="BM1436" i="1"/>
  <c r="BM1437" i="1"/>
  <c r="BM1438" i="1"/>
  <c r="BM1439" i="1"/>
  <c r="BM1440" i="1"/>
  <c r="BM1441" i="1"/>
  <c r="BM1442" i="1"/>
  <c r="BM1443" i="1"/>
  <c r="BM1444" i="1"/>
  <c r="J1445" i="1"/>
  <c r="K1445" i="1"/>
  <c r="L1445" i="1"/>
  <c r="M1445" i="1"/>
  <c r="N1445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9" i="1"/>
  <c r="BT34" i="4"/>
  <c r="BM1429" i="1"/>
  <c r="BM1430" i="1"/>
  <c r="BN1423" i="1"/>
  <c r="BN1426" i="1"/>
  <c r="BN1436" i="1"/>
  <c r="BN1437" i="1"/>
  <c r="BN1438" i="1"/>
  <c r="BN1439" i="1"/>
  <c r="BN1440" i="1"/>
  <c r="BN1441" i="1"/>
  <c r="BN1442" i="1"/>
  <c r="BN1443" i="1"/>
  <c r="BN1444" i="1"/>
  <c r="BN1445" i="1"/>
  <c r="J1446" i="1"/>
  <c r="K1446" i="1"/>
  <c r="L1446" i="1"/>
  <c r="M1446" i="1"/>
  <c r="N1446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9" i="1"/>
  <c r="BU34" i="4"/>
  <c r="BN1429" i="1"/>
  <c r="BN1430" i="1"/>
  <c r="BO1423" i="1"/>
  <c r="BO1426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J1447" i="1"/>
  <c r="K1447" i="1"/>
  <c r="L1447" i="1"/>
  <c r="M1447" i="1"/>
  <c r="N1447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9" i="1"/>
  <c r="BV34" i="4"/>
  <c r="BO1429" i="1"/>
  <c r="BO1430" i="1"/>
  <c r="BP1423" i="1"/>
  <c r="BP1426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J1448" i="1"/>
  <c r="K1448" i="1"/>
  <c r="L1448" i="1"/>
  <c r="M1448" i="1"/>
  <c r="N1448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9" i="1"/>
  <c r="BW34" i="4"/>
  <c r="BP1429" i="1"/>
  <c r="BP1430" i="1"/>
  <c r="BQ1423" i="1"/>
  <c r="BQ1426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J1449" i="1"/>
  <c r="K1449" i="1"/>
  <c r="L1449" i="1"/>
  <c r="M1449" i="1"/>
  <c r="N1449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9" i="1"/>
  <c r="BX34" i="4"/>
  <c r="BQ1429" i="1"/>
  <c r="BQ1430" i="1"/>
  <c r="BR1423" i="1"/>
  <c r="BR1426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J1450" i="1"/>
  <c r="K1450" i="1"/>
  <c r="L1450" i="1"/>
  <c r="M1450" i="1"/>
  <c r="N1450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9" i="1"/>
  <c r="BY34" i="4"/>
  <c r="BR1429" i="1"/>
  <c r="BR1430" i="1"/>
  <c r="BS1423" i="1"/>
  <c r="BS1426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J1451" i="1"/>
  <c r="K1451" i="1"/>
  <c r="L1451" i="1"/>
  <c r="M1451" i="1"/>
  <c r="N1451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9" i="1"/>
  <c r="BZ34" i="4"/>
  <c r="BS1429" i="1"/>
  <c r="BS1430" i="1"/>
  <c r="BT1423" i="1"/>
  <c r="BT1426" i="1"/>
  <c r="BT1436" i="1"/>
  <c r="BT1437" i="1"/>
  <c r="BT1438" i="1"/>
  <c r="BT1439" i="1"/>
  <c r="BT1440" i="1"/>
  <c r="BT1441" i="1"/>
  <c r="BT1442" i="1"/>
  <c r="BT1443" i="1"/>
  <c r="BT1444" i="1"/>
  <c r="BT1445" i="1"/>
  <c r="BT1446" i="1"/>
  <c r="BT1447" i="1"/>
  <c r="BT1448" i="1"/>
  <c r="BT1449" i="1"/>
  <c r="BT1450" i="1"/>
  <c r="BT1451" i="1"/>
  <c r="J1452" i="1"/>
  <c r="K1452" i="1"/>
  <c r="L1452" i="1"/>
  <c r="M1452" i="1"/>
  <c r="N1452" i="1"/>
  <c r="BT1452" i="1"/>
  <c r="BT1453" i="1"/>
  <c r="BT1454" i="1"/>
  <c r="BT1455" i="1"/>
  <c r="BT1456" i="1"/>
  <c r="BT1457" i="1"/>
  <c r="BT1458" i="1"/>
  <c r="BT1459" i="1"/>
  <c r="BT1460" i="1"/>
  <c r="BT1461" i="1"/>
  <c r="BT1462" i="1"/>
  <c r="BT1463" i="1"/>
  <c r="BT1464" i="1"/>
  <c r="BT1465" i="1"/>
  <c r="BT1466" i="1"/>
  <c r="BT1467" i="1"/>
  <c r="BT1469" i="1"/>
  <c r="CA34" i="4"/>
  <c r="BT1429" i="1"/>
  <c r="BT1430" i="1"/>
  <c r="BU1423" i="1"/>
  <c r="BU1426" i="1"/>
  <c r="BU1436" i="1"/>
  <c r="BU1437" i="1"/>
  <c r="BU1438" i="1"/>
  <c r="BU1439" i="1"/>
  <c r="BU1440" i="1"/>
  <c r="BU1441" i="1"/>
  <c r="BU1442" i="1"/>
  <c r="BU1443" i="1"/>
  <c r="BU1444" i="1"/>
  <c r="BU1445" i="1"/>
  <c r="BU1446" i="1"/>
  <c r="BU1447" i="1"/>
  <c r="BU1448" i="1"/>
  <c r="BU1449" i="1"/>
  <c r="BU1450" i="1"/>
  <c r="BU1451" i="1"/>
  <c r="BU1452" i="1"/>
  <c r="J1453" i="1"/>
  <c r="K1453" i="1"/>
  <c r="L1453" i="1"/>
  <c r="M1453" i="1"/>
  <c r="N1453" i="1"/>
  <c r="BU1453" i="1"/>
  <c r="BU1454" i="1"/>
  <c r="BU1455" i="1"/>
  <c r="BU1456" i="1"/>
  <c r="BU1457" i="1"/>
  <c r="BU1458" i="1"/>
  <c r="BU1459" i="1"/>
  <c r="BU1460" i="1"/>
  <c r="BU1461" i="1"/>
  <c r="BU1462" i="1"/>
  <c r="BU1463" i="1"/>
  <c r="BU1464" i="1"/>
  <c r="BU1465" i="1"/>
  <c r="BU1466" i="1"/>
  <c r="BU1467" i="1"/>
  <c r="BU1469" i="1"/>
  <c r="CB34" i="4"/>
  <c r="BU1429" i="1"/>
  <c r="BU1430" i="1"/>
  <c r="BV1423" i="1"/>
  <c r="BV1426" i="1"/>
  <c r="BV1436" i="1"/>
  <c r="BV1437" i="1"/>
  <c r="BV1438" i="1"/>
  <c r="BV1439" i="1"/>
  <c r="BV1440" i="1"/>
  <c r="BV1441" i="1"/>
  <c r="BV1442" i="1"/>
  <c r="BV1443" i="1"/>
  <c r="BV1444" i="1"/>
  <c r="BV1445" i="1"/>
  <c r="BV1446" i="1"/>
  <c r="BV1447" i="1"/>
  <c r="BV1448" i="1"/>
  <c r="BV1449" i="1"/>
  <c r="BV1450" i="1"/>
  <c r="BV1451" i="1"/>
  <c r="BV1452" i="1"/>
  <c r="BV1453" i="1"/>
  <c r="J1454" i="1"/>
  <c r="K1454" i="1"/>
  <c r="L1454" i="1"/>
  <c r="M1454" i="1"/>
  <c r="N1454" i="1"/>
  <c r="BV1454" i="1"/>
  <c r="BV1455" i="1"/>
  <c r="BV1456" i="1"/>
  <c r="BV1457" i="1"/>
  <c r="BV1458" i="1"/>
  <c r="BV1459" i="1"/>
  <c r="BV1460" i="1"/>
  <c r="BV1461" i="1"/>
  <c r="BV1462" i="1"/>
  <c r="BV1463" i="1"/>
  <c r="BV1464" i="1"/>
  <c r="BV1465" i="1"/>
  <c r="BV1466" i="1"/>
  <c r="BV1467" i="1"/>
  <c r="BV1469" i="1"/>
  <c r="CC34" i="4"/>
  <c r="BV1429" i="1"/>
  <c r="BV1430" i="1"/>
  <c r="BW1423" i="1"/>
  <c r="BW1426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J1455" i="1"/>
  <c r="K1455" i="1"/>
  <c r="L1455" i="1"/>
  <c r="M1455" i="1"/>
  <c r="N1455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9" i="1"/>
  <c r="CD34" i="4"/>
  <c r="BW1429" i="1"/>
  <c r="BW1430" i="1"/>
  <c r="BX1423" i="1"/>
  <c r="BX1426" i="1"/>
  <c r="BX1436" i="1"/>
  <c r="BX1437" i="1"/>
  <c r="BX1438" i="1"/>
  <c r="BX1439" i="1"/>
  <c r="BX1440" i="1"/>
  <c r="BX1441" i="1"/>
  <c r="BX1442" i="1"/>
  <c r="BX1443" i="1"/>
  <c r="BX1444" i="1"/>
  <c r="BX1445" i="1"/>
  <c r="BX1446" i="1"/>
  <c r="BX1447" i="1"/>
  <c r="BX1448" i="1"/>
  <c r="BX1449" i="1"/>
  <c r="BX1450" i="1"/>
  <c r="BX1451" i="1"/>
  <c r="BX1452" i="1"/>
  <c r="BX1453" i="1"/>
  <c r="BX1454" i="1"/>
  <c r="BX1455" i="1"/>
  <c r="J1456" i="1"/>
  <c r="K1456" i="1"/>
  <c r="L1456" i="1"/>
  <c r="M1456" i="1"/>
  <c r="N1456" i="1"/>
  <c r="BX1456" i="1"/>
  <c r="BX1457" i="1"/>
  <c r="BX1458" i="1"/>
  <c r="BX1459" i="1"/>
  <c r="BX1460" i="1"/>
  <c r="BX1461" i="1"/>
  <c r="BX1462" i="1"/>
  <c r="BX1463" i="1"/>
  <c r="BX1464" i="1"/>
  <c r="BX1465" i="1"/>
  <c r="BX1466" i="1"/>
  <c r="BX1467" i="1"/>
  <c r="BX1469" i="1"/>
  <c r="CE34" i="4"/>
  <c r="BX1429" i="1"/>
  <c r="BX1430" i="1"/>
  <c r="BY1423" i="1"/>
  <c r="BY1426" i="1"/>
  <c r="BY1436" i="1"/>
  <c r="BY1437" i="1"/>
  <c r="BY1438" i="1"/>
  <c r="BY1439" i="1"/>
  <c r="BY1440" i="1"/>
  <c r="BY1441" i="1"/>
  <c r="BY1442" i="1"/>
  <c r="BY1443" i="1"/>
  <c r="BY1444" i="1"/>
  <c r="BY1445" i="1"/>
  <c r="BY1446" i="1"/>
  <c r="BY1447" i="1"/>
  <c r="BY1448" i="1"/>
  <c r="BY1449" i="1"/>
  <c r="BY1450" i="1"/>
  <c r="BY1451" i="1"/>
  <c r="BY1452" i="1"/>
  <c r="BY1453" i="1"/>
  <c r="BY1454" i="1"/>
  <c r="BY1455" i="1"/>
  <c r="BY1456" i="1"/>
  <c r="J1457" i="1"/>
  <c r="K1457" i="1"/>
  <c r="L1457" i="1"/>
  <c r="M1457" i="1"/>
  <c r="N1457" i="1"/>
  <c r="BY1457" i="1"/>
  <c r="BY1458" i="1"/>
  <c r="BY1459" i="1"/>
  <c r="BY1460" i="1"/>
  <c r="BY1461" i="1"/>
  <c r="BY1462" i="1"/>
  <c r="BY1463" i="1"/>
  <c r="BY1464" i="1"/>
  <c r="BY1465" i="1"/>
  <c r="BY1466" i="1"/>
  <c r="BY1467" i="1"/>
  <c r="BY1469" i="1"/>
  <c r="CF34" i="4"/>
  <c r="V68" i="4"/>
  <c r="W68" i="4"/>
  <c r="X68" i="4"/>
  <c r="Y68" i="4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J1484" i="1"/>
  <c r="J1485" i="1"/>
  <c r="K1478" i="1"/>
  <c r="K1484" i="1"/>
  <c r="K1485" i="1"/>
  <c r="L1478" i="1"/>
  <c r="L1484" i="1"/>
  <c r="L1485" i="1"/>
  <c r="M1478" i="1"/>
  <c r="M1484" i="1"/>
  <c r="M1485" i="1"/>
  <c r="N1478" i="1"/>
  <c r="N1484" i="1"/>
  <c r="N1485" i="1"/>
  <c r="O1478" i="1"/>
  <c r="O1481" i="1"/>
  <c r="H1491" i="1"/>
  <c r="O1491" i="1"/>
  <c r="O1492" i="1"/>
  <c r="J1489" i="1"/>
  <c r="O1493" i="1"/>
  <c r="K1489" i="1"/>
  <c r="O1494" i="1"/>
  <c r="L1489" i="1"/>
  <c r="O1495" i="1"/>
  <c r="M1489" i="1"/>
  <c r="O1496" i="1"/>
  <c r="N1489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4" i="1"/>
  <c r="V33" i="4"/>
  <c r="O1484" i="1"/>
  <c r="O1485" i="1"/>
  <c r="P1478" i="1"/>
  <c r="P1481" i="1"/>
  <c r="P1491" i="1"/>
  <c r="P1492" i="1"/>
  <c r="P1493" i="1"/>
  <c r="P1494" i="1"/>
  <c r="P1495" i="1"/>
  <c r="P1496" i="1"/>
  <c r="P1497" i="1"/>
  <c r="O1489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4" i="1"/>
  <c r="W33" i="4"/>
  <c r="P1484" i="1"/>
  <c r="P1485" i="1"/>
  <c r="Q1478" i="1"/>
  <c r="Q1481" i="1"/>
  <c r="Q1491" i="1"/>
  <c r="Q1492" i="1"/>
  <c r="Q1493" i="1"/>
  <c r="Q1494" i="1"/>
  <c r="Q1495" i="1"/>
  <c r="Q1496" i="1"/>
  <c r="Q1497" i="1"/>
  <c r="Q1498" i="1"/>
  <c r="P1489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4" i="1"/>
  <c r="X33" i="4"/>
  <c r="Q1484" i="1"/>
  <c r="Q1485" i="1"/>
  <c r="R1478" i="1"/>
  <c r="R1481" i="1"/>
  <c r="R1491" i="1"/>
  <c r="R1492" i="1"/>
  <c r="R1493" i="1"/>
  <c r="R1494" i="1"/>
  <c r="R1495" i="1"/>
  <c r="R1496" i="1"/>
  <c r="R1497" i="1"/>
  <c r="R1498" i="1"/>
  <c r="R1499" i="1"/>
  <c r="Q148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4" i="1"/>
  <c r="Y33" i="4"/>
  <c r="R1484" i="1"/>
  <c r="R1485" i="1"/>
  <c r="S1478" i="1"/>
  <c r="S1481" i="1"/>
  <c r="S1491" i="1"/>
  <c r="S1492" i="1"/>
  <c r="S1493" i="1"/>
  <c r="S1494" i="1"/>
  <c r="S1495" i="1"/>
  <c r="S1496" i="1"/>
  <c r="S1497" i="1"/>
  <c r="S1498" i="1"/>
  <c r="S1499" i="1"/>
  <c r="S1500" i="1"/>
  <c r="R1489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4" i="1"/>
  <c r="Z33" i="4"/>
  <c r="S1484" i="1"/>
  <c r="S1485" i="1"/>
  <c r="T1478" i="1"/>
  <c r="T1481" i="1"/>
  <c r="T1491" i="1"/>
  <c r="H1492" i="1"/>
  <c r="T1492" i="1"/>
  <c r="J1493" i="1"/>
  <c r="K1493" i="1"/>
  <c r="L1493" i="1"/>
  <c r="M1493" i="1"/>
  <c r="N1493" i="1"/>
  <c r="T1493" i="1"/>
  <c r="T1494" i="1"/>
  <c r="T1495" i="1"/>
  <c r="T1496" i="1"/>
  <c r="T1497" i="1"/>
  <c r="T1498" i="1"/>
  <c r="T1499" i="1"/>
  <c r="T1500" i="1"/>
  <c r="T1501" i="1"/>
  <c r="S1489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4" i="1"/>
  <c r="AA33" i="4"/>
  <c r="T1484" i="1"/>
  <c r="T1485" i="1"/>
  <c r="U1478" i="1"/>
  <c r="U1481" i="1"/>
  <c r="U1491" i="1"/>
  <c r="U1492" i="1"/>
  <c r="U1493" i="1"/>
  <c r="J1494" i="1"/>
  <c r="K1494" i="1"/>
  <c r="L1494" i="1"/>
  <c r="M1494" i="1"/>
  <c r="N1494" i="1"/>
  <c r="U1494" i="1"/>
  <c r="U1495" i="1"/>
  <c r="U1496" i="1"/>
  <c r="U1497" i="1"/>
  <c r="U1498" i="1"/>
  <c r="U1499" i="1"/>
  <c r="U1500" i="1"/>
  <c r="U1501" i="1"/>
  <c r="U1502" i="1"/>
  <c r="T1489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4" i="1"/>
  <c r="AB33" i="4"/>
  <c r="U1484" i="1"/>
  <c r="U1485" i="1"/>
  <c r="V1478" i="1"/>
  <c r="V1481" i="1"/>
  <c r="V1491" i="1"/>
  <c r="V1492" i="1"/>
  <c r="V1493" i="1"/>
  <c r="V1494" i="1"/>
  <c r="J1495" i="1"/>
  <c r="K1495" i="1"/>
  <c r="L1495" i="1"/>
  <c r="M1495" i="1"/>
  <c r="N1495" i="1"/>
  <c r="V1495" i="1"/>
  <c r="V1496" i="1"/>
  <c r="V1497" i="1"/>
  <c r="V1498" i="1"/>
  <c r="V1499" i="1"/>
  <c r="V1500" i="1"/>
  <c r="V1501" i="1"/>
  <c r="V1502" i="1"/>
  <c r="V1503" i="1"/>
  <c r="U1489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4" i="1"/>
  <c r="AC33" i="4"/>
  <c r="V1484" i="1"/>
  <c r="V1485" i="1"/>
  <c r="W1478" i="1"/>
  <c r="W1481" i="1"/>
  <c r="W1491" i="1"/>
  <c r="W1492" i="1"/>
  <c r="W1493" i="1"/>
  <c r="W1494" i="1"/>
  <c r="W1495" i="1"/>
  <c r="J1496" i="1"/>
  <c r="K1496" i="1"/>
  <c r="L1496" i="1"/>
  <c r="M1496" i="1"/>
  <c r="N1496" i="1"/>
  <c r="W1496" i="1"/>
  <c r="W1497" i="1"/>
  <c r="W1498" i="1"/>
  <c r="W1499" i="1"/>
  <c r="W1500" i="1"/>
  <c r="W1501" i="1"/>
  <c r="W1502" i="1"/>
  <c r="W1503" i="1"/>
  <c r="W1504" i="1"/>
  <c r="V1489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4" i="1"/>
  <c r="AD33" i="4"/>
  <c r="W1484" i="1"/>
  <c r="W1485" i="1"/>
  <c r="X1478" i="1"/>
  <c r="X1481" i="1"/>
  <c r="X1491" i="1"/>
  <c r="X1492" i="1"/>
  <c r="X1493" i="1"/>
  <c r="X1494" i="1"/>
  <c r="X1495" i="1"/>
  <c r="X1496" i="1"/>
  <c r="J1497" i="1"/>
  <c r="K1497" i="1"/>
  <c r="L1497" i="1"/>
  <c r="M1497" i="1"/>
  <c r="N1497" i="1"/>
  <c r="X1497" i="1"/>
  <c r="X1498" i="1"/>
  <c r="X1499" i="1"/>
  <c r="X1500" i="1"/>
  <c r="X1501" i="1"/>
  <c r="X1502" i="1"/>
  <c r="X1503" i="1"/>
  <c r="X1504" i="1"/>
  <c r="X1505" i="1"/>
  <c r="W1489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4" i="1"/>
  <c r="AE33" i="4"/>
  <c r="X1484" i="1"/>
  <c r="X1485" i="1"/>
  <c r="Y1478" i="1"/>
  <c r="Y1481" i="1"/>
  <c r="Y1491" i="1"/>
  <c r="Y1492" i="1"/>
  <c r="Y1493" i="1"/>
  <c r="Y1494" i="1"/>
  <c r="Y1495" i="1"/>
  <c r="Y1496" i="1"/>
  <c r="Y1497" i="1"/>
  <c r="J1498" i="1"/>
  <c r="K1498" i="1"/>
  <c r="L1498" i="1"/>
  <c r="M1498" i="1"/>
  <c r="N1498" i="1"/>
  <c r="Y1498" i="1"/>
  <c r="Y1499" i="1"/>
  <c r="Y1500" i="1"/>
  <c r="Y1501" i="1"/>
  <c r="Y1502" i="1"/>
  <c r="Y1503" i="1"/>
  <c r="Y1504" i="1"/>
  <c r="Y1505" i="1"/>
  <c r="Y1506" i="1"/>
  <c r="X1489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4" i="1"/>
  <c r="AF33" i="4"/>
  <c r="Y1484" i="1"/>
  <c r="Y1485" i="1"/>
  <c r="Z1478" i="1"/>
  <c r="Z1481" i="1"/>
  <c r="Z1491" i="1"/>
  <c r="Z1492" i="1"/>
  <c r="Z1493" i="1"/>
  <c r="Z1494" i="1"/>
  <c r="Z1495" i="1"/>
  <c r="Z1496" i="1"/>
  <c r="Z1497" i="1"/>
  <c r="Z1498" i="1"/>
  <c r="J1499" i="1"/>
  <c r="K1499" i="1"/>
  <c r="L1499" i="1"/>
  <c r="M1499" i="1"/>
  <c r="N1499" i="1"/>
  <c r="Z1499" i="1"/>
  <c r="Z1500" i="1"/>
  <c r="Z1501" i="1"/>
  <c r="Z1502" i="1"/>
  <c r="Z1503" i="1"/>
  <c r="Z1504" i="1"/>
  <c r="Z1505" i="1"/>
  <c r="Z1506" i="1"/>
  <c r="Z1507" i="1"/>
  <c r="Y1489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4" i="1"/>
  <c r="AG33" i="4"/>
  <c r="Z1484" i="1"/>
  <c r="Z1485" i="1"/>
  <c r="AA1478" i="1"/>
  <c r="AA1481" i="1"/>
  <c r="AA1491" i="1"/>
  <c r="AA1492" i="1"/>
  <c r="AA1493" i="1"/>
  <c r="AA1494" i="1"/>
  <c r="AA1495" i="1"/>
  <c r="AA1496" i="1"/>
  <c r="AA1497" i="1"/>
  <c r="AA1498" i="1"/>
  <c r="AA1499" i="1"/>
  <c r="J1500" i="1"/>
  <c r="K1500" i="1"/>
  <c r="L1500" i="1"/>
  <c r="M1500" i="1"/>
  <c r="N1500" i="1"/>
  <c r="AA1500" i="1"/>
  <c r="AA1501" i="1"/>
  <c r="AA1502" i="1"/>
  <c r="AA1503" i="1"/>
  <c r="AA1504" i="1"/>
  <c r="AA1505" i="1"/>
  <c r="AA1506" i="1"/>
  <c r="AA1507" i="1"/>
  <c r="AA1508" i="1"/>
  <c r="Z1489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4" i="1"/>
  <c r="AH33" i="4"/>
  <c r="AA1484" i="1"/>
  <c r="AA1485" i="1"/>
  <c r="AB1478" i="1"/>
  <c r="AB1481" i="1"/>
  <c r="AB1491" i="1"/>
  <c r="AB1492" i="1"/>
  <c r="AB1493" i="1"/>
  <c r="AB1494" i="1"/>
  <c r="AB1495" i="1"/>
  <c r="AB1496" i="1"/>
  <c r="AB1497" i="1"/>
  <c r="AB1498" i="1"/>
  <c r="AB1499" i="1"/>
  <c r="AB1500" i="1"/>
  <c r="J1501" i="1"/>
  <c r="K1501" i="1"/>
  <c r="L1501" i="1"/>
  <c r="M1501" i="1"/>
  <c r="N1501" i="1"/>
  <c r="AB1501" i="1"/>
  <c r="AB1502" i="1"/>
  <c r="AB1503" i="1"/>
  <c r="AB1504" i="1"/>
  <c r="AB1505" i="1"/>
  <c r="AB1506" i="1"/>
  <c r="AB1507" i="1"/>
  <c r="AB1508" i="1"/>
  <c r="AB1509" i="1"/>
  <c r="AA148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4" i="1"/>
  <c r="AI33" i="4"/>
  <c r="AB1484" i="1"/>
  <c r="AB1485" i="1"/>
  <c r="AC1478" i="1"/>
  <c r="AC1481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J1502" i="1"/>
  <c r="K1502" i="1"/>
  <c r="L1502" i="1"/>
  <c r="M1502" i="1"/>
  <c r="N1502" i="1"/>
  <c r="AC1502" i="1"/>
  <c r="AC1503" i="1"/>
  <c r="AC1504" i="1"/>
  <c r="AC1505" i="1"/>
  <c r="AC1506" i="1"/>
  <c r="AC1507" i="1"/>
  <c r="AC1508" i="1"/>
  <c r="AC1509" i="1"/>
  <c r="AC1510" i="1"/>
  <c r="AB1489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4" i="1"/>
  <c r="AJ33" i="4"/>
  <c r="AC1484" i="1"/>
  <c r="AC1485" i="1"/>
  <c r="AD1478" i="1"/>
  <c r="AD1481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J1503" i="1"/>
  <c r="K1503" i="1"/>
  <c r="L1503" i="1"/>
  <c r="M1503" i="1"/>
  <c r="N1503" i="1"/>
  <c r="AD1503" i="1"/>
  <c r="AD1504" i="1"/>
  <c r="AD1505" i="1"/>
  <c r="AD1506" i="1"/>
  <c r="AD1507" i="1"/>
  <c r="AD1508" i="1"/>
  <c r="AD1509" i="1"/>
  <c r="AD1510" i="1"/>
  <c r="AD1511" i="1"/>
  <c r="AC1489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4" i="1"/>
  <c r="AK33" i="4"/>
  <c r="AD1484" i="1"/>
  <c r="AD1485" i="1"/>
  <c r="AE1478" i="1"/>
  <c r="AE1481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J1504" i="1"/>
  <c r="K1504" i="1"/>
  <c r="L1504" i="1"/>
  <c r="M1504" i="1"/>
  <c r="N1504" i="1"/>
  <c r="AE1504" i="1"/>
  <c r="AE1505" i="1"/>
  <c r="AE1506" i="1"/>
  <c r="AE1507" i="1"/>
  <c r="AE1508" i="1"/>
  <c r="AE1509" i="1"/>
  <c r="AE1510" i="1"/>
  <c r="AE1511" i="1"/>
  <c r="AE1512" i="1"/>
  <c r="AD1489" i="1"/>
  <c r="AE1513" i="1"/>
  <c r="AE1514" i="1"/>
  <c r="AE1515" i="1"/>
  <c r="AE1516" i="1"/>
  <c r="AE1517" i="1"/>
  <c r="AE1518" i="1"/>
  <c r="AE1519" i="1"/>
  <c r="AE1520" i="1"/>
  <c r="AE1521" i="1"/>
  <c r="AE1522" i="1"/>
  <c r="AE1524" i="1"/>
  <c r="AL33" i="4"/>
  <c r="AE1484" i="1"/>
  <c r="AE1485" i="1"/>
  <c r="AF1478" i="1"/>
  <c r="AF1481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J1505" i="1"/>
  <c r="K1505" i="1"/>
  <c r="L1505" i="1"/>
  <c r="M1505" i="1"/>
  <c r="N1505" i="1"/>
  <c r="AF1505" i="1"/>
  <c r="AF1506" i="1"/>
  <c r="AF1507" i="1"/>
  <c r="AF1508" i="1"/>
  <c r="AF1509" i="1"/>
  <c r="AF1510" i="1"/>
  <c r="AF1511" i="1"/>
  <c r="AF1512" i="1"/>
  <c r="AF1513" i="1"/>
  <c r="AE1489" i="1"/>
  <c r="AF1514" i="1"/>
  <c r="AF1515" i="1"/>
  <c r="AF1516" i="1"/>
  <c r="AF1517" i="1"/>
  <c r="AF1518" i="1"/>
  <c r="AF1519" i="1"/>
  <c r="AF1520" i="1"/>
  <c r="AF1521" i="1"/>
  <c r="AF1522" i="1"/>
  <c r="AF1524" i="1"/>
  <c r="AM33" i="4"/>
  <c r="AF1484" i="1"/>
  <c r="AF1485" i="1"/>
  <c r="AG1478" i="1"/>
  <c r="AG1481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J1506" i="1"/>
  <c r="K1506" i="1"/>
  <c r="L1506" i="1"/>
  <c r="M1506" i="1"/>
  <c r="N1506" i="1"/>
  <c r="AG1506" i="1"/>
  <c r="AG1507" i="1"/>
  <c r="AG1508" i="1"/>
  <c r="AG1509" i="1"/>
  <c r="AG1510" i="1"/>
  <c r="AG1511" i="1"/>
  <c r="AG1512" i="1"/>
  <c r="AG1513" i="1"/>
  <c r="AG1514" i="1"/>
  <c r="AF1489" i="1"/>
  <c r="AG1515" i="1"/>
  <c r="AG1516" i="1"/>
  <c r="AG1517" i="1"/>
  <c r="AG1518" i="1"/>
  <c r="AG1519" i="1"/>
  <c r="AG1520" i="1"/>
  <c r="AG1521" i="1"/>
  <c r="AG1522" i="1"/>
  <c r="AG1524" i="1"/>
  <c r="AN33" i="4"/>
  <c r="AG1484" i="1"/>
  <c r="AG1485" i="1"/>
  <c r="AH1478" i="1"/>
  <c r="AH1481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J1507" i="1"/>
  <c r="K1507" i="1"/>
  <c r="L1507" i="1"/>
  <c r="M1507" i="1"/>
  <c r="N1507" i="1"/>
  <c r="AH1507" i="1"/>
  <c r="AH1508" i="1"/>
  <c r="AH1509" i="1"/>
  <c r="AH1510" i="1"/>
  <c r="AH1511" i="1"/>
  <c r="AH1512" i="1"/>
  <c r="AH1513" i="1"/>
  <c r="AH1514" i="1"/>
  <c r="AH1515" i="1"/>
  <c r="AG1489" i="1"/>
  <c r="AH1516" i="1"/>
  <c r="AH1517" i="1"/>
  <c r="AH1518" i="1"/>
  <c r="AH1519" i="1"/>
  <c r="AH1520" i="1"/>
  <c r="AH1521" i="1"/>
  <c r="AH1522" i="1"/>
  <c r="AH1524" i="1"/>
  <c r="AO33" i="4"/>
  <c r="AH1484" i="1"/>
  <c r="AH1485" i="1"/>
  <c r="AI1478" i="1"/>
  <c r="AI1481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J1508" i="1"/>
  <c r="K1508" i="1"/>
  <c r="L1508" i="1"/>
  <c r="M1508" i="1"/>
  <c r="N1508" i="1"/>
  <c r="AI1508" i="1"/>
  <c r="AI1509" i="1"/>
  <c r="AI1510" i="1"/>
  <c r="AI1511" i="1"/>
  <c r="AI1512" i="1"/>
  <c r="AI1513" i="1"/>
  <c r="AI1514" i="1"/>
  <c r="AI1515" i="1"/>
  <c r="AI1516" i="1"/>
  <c r="AH1489" i="1"/>
  <c r="AI1517" i="1"/>
  <c r="AI1518" i="1"/>
  <c r="AI1519" i="1"/>
  <c r="AI1520" i="1"/>
  <c r="AI1521" i="1"/>
  <c r="AI1522" i="1"/>
  <c r="AI1524" i="1"/>
  <c r="AP33" i="4"/>
  <c r="AI1484" i="1"/>
  <c r="AI1485" i="1"/>
  <c r="AJ1478" i="1"/>
  <c r="AJ1481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J1509" i="1"/>
  <c r="K1509" i="1"/>
  <c r="L1509" i="1"/>
  <c r="M1509" i="1"/>
  <c r="N1509" i="1"/>
  <c r="AJ1509" i="1"/>
  <c r="AJ1510" i="1"/>
  <c r="AJ1511" i="1"/>
  <c r="AJ1512" i="1"/>
  <c r="AJ1513" i="1"/>
  <c r="AJ1514" i="1"/>
  <c r="AJ1515" i="1"/>
  <c r="AJ1516" i="1"/>
  <c r="AJ1517" i="1"/>
  <c r="AI1489" i="1"/>
  <c r="AJ1518" i="1"/>
  <c r="AJ1519" i="1"/>
  <c r="AJ1520" i="1"/>
  <c r="AJ1521" i="1"/>
  <c r="AJ1522" i="1"/>
  <c r="AJ1524" i="1"/>
  <c r="AQ33" i="4"/>
  <c r="AJ1484" i="1"/>
  <c r="AJ1485" i="1"/>
  <c r="AK1478" i="1"/>
  <c r="AK1481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J1510" i="1"/>
  <c r="K1510" i="1"/>
  <c r="L1510" i="1"/>
  <c r="M1510" i="1"/>
  <c r="N1510" i="1"/>
  <c r="AK1510" i="1"/>
  <c r="AK1511" i="1"/>
  <c r="AK1512" i="1"/>
  <c r="AK1513" i="1"/>
  <c r="AK1514" i="1"/>
  <c r="AK1515" i="1"/>
  <c r="AK1516" i="1"/>
  <c r="AK1517" i="1"/>
  <c r="AK1518" i="1"/>
  <c r="AJ1489" i="1"/>
  <c r="AK1519" i="1"/>
  <c r="AK1520" i="1"/>
  <c r="AK1521" i="1"/>
  <c r="AK1522" i="1"/>
  <c r="AK1524" i="1"/>
  <c r="AR33" i="4"/>
  <c r="AK1484" i="1"/>
  <c r="AK1485" i="1"/>
  <c r="AL1478" i="1"/>
  <c r="AL1481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J1511" i="1"/>
  <c r="K1511" i="1"/>
  <c r="L1511" i="1"/>
  <c r="M1511" i="1"/>
  <c r="N1511" i="1"/>
  <c r="AL1511" i="1"/>
  <c r="AL1512" i="1"/>
  <c r="AL1513" i="1"/>
  <c r="AL1514" i="1"/>
  <c r="AL1515" i="1"/>
  <c r="AL1516" i="1"/>
  <c r="AL1517" i="1"/>
  <c r="AL1518" i="1"/>
  <c r="AL1519" i="1"/>
  <c r="AK1489" i="1"/>
  <c r="AL1520" i="1"/>
  <c r="AL1521" i="1"/>
  <c r="AL1522" i="1"/>
  <c r="AL1524" i="1"/>
  <c r="AS33" i="4"/>
  <c r="AL1484" i="1"/>
  <c r="AL1485" i="1"/>
  <c r="AM1478" i="1"/>
  <c r="AM1481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J1512" i="1"/>
  <c r="K1512" i="1"/>
  <c r="L1512" i="1"/>
  <c r="M1512" i="1"/>
  <c r="N1512" i="1"/>
  <c r="AM1512" i="1"/>
  <c r="AM1513" i="1"/>
  <c r="AM1514" i="1"/>
  <c r="AM1515" i="1"/>
  <c r="AM1516" i="1"/>
  <c r="AM1517" i="1"/>
  <c r="AM1518" i="1"/>
  <c r="AM1519" i="1"/>
  <c r="AM1520" i="1"/>
  <c r="AL1489" i="1"/>
  <c r="AM1521" i="1"/>
  <c r="AM1522" i="1"/>
  <c r="AM1524" i="1"/>
  <c r="AT33" i="4"/>
  <c r="AM1484" i="1"/>
  <c r="AM1485" i="1"/>
  <c r="AN1478" i="1"/>
  <c r="AN1481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J1513" i="1"/>
  <c r="K1513" i="1"/>
  <c r="L1513" i="1"/>
  <c r="M1513" i="1"/>
  <c r="N1513" i="1"/>
  <c r="AN1513" i="1"/>
  <c r="AN1514" i="1"/>
  <c r="AN1515" i="1"/>
  <c r="AN1516" i="1"/>
  <c r="AN1517" i="1"/>
  <c r="AN1518" i="1"/>
  <c r="AN1519" i="1"/>
  <c r="AN1520" i="1"/>
  <c r="AN1521" i="1"/>
  <c r="AM1489" i="1"/>
  <c r="AN1522" i="1"/>
  <c r="AN1524" i="1"/>
  <c r="AU33" i="4"/>
  <c r="AN1484" i="1"/>
  <c r="AN1485" i="1"/>
  <c r="AO1478" i="1"/>
  <c r="AO1481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J1514" i="1"/>
  <c r="K1514" i="1"/>
  <c r="L1514" i="1"/>
  <c r="M1514" i="1"/>
  <c r="N1514" i="1"/>
  <c r="AO1514" i="1"/>
  <c r="AO1515" i="1"/>
  <c r="AO1516" i="1"/>
  <c r="AO1517" i="1"/>
  <c r="AO1518" i="1"/>
  <c r="AO1519" i="1"/>
  <c r="AO1520" i="1"/>
  <c r="AO1521" i="1"/>
  <c r="AO1522" i="1"/>
  <c r="AO1524" i="1"/>
  <c r="AV33" i="4"/>
  <c r="AO1484" i="1"/>
  <c r="AO1485" i="1"/>
  <c r="AP1478" i="1"/>
  <c r="AP1481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J1515" i="1"/>
  <c r="K1515" i="1"/>
  <c r="L1515" i="1"/>
  <c r="M1515" i="1"/>
  <c r="N1515" i="1"/>
  <c r="AP1515" i="1"/>
  <c r="AP1516" i="1"/>
  <c r="AP1517" i="1"/>
  <c r="AP1518" i="1"/>
  <c r="AP1519" i="1"/>
  <c r="AP1520" i="1"/>
  <c r="AP1521" i="1"/>
  <c r="AP1522" i="1"/>
  <c r="AP1524" i="1"/>
  <c r="AW33" i="4"/>
  <c r="AP1484" i="1"/>
  <c r="AP1485" i="1"/>
  <c r="AQ1478" i="1"/>
  <c r="AQ1481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J1516" i="1"/>
  <c r="K1516" i="1"/>
  <c r="L1516" i="1"/>
  <c r="M1516" i="1"/>
  <c r="N1516" i="1"/>
  <c r="AQ1516" i="1"/>
  <c r="AQ1517" i="1"/>
  <c r="AQ1518" i="1"/>
  <c r="AQ1519" i="1"/>
  <c r="AQ1520" i="1"/>
  <c r="AQ1521" i="1"/>
  <c r="AQ1522" i="1"/>
  <c r="AQ1524" i="1"/>
  <c r="AX33" i="4"/>
  <c r="AQ1484" i="1"/>
  <c r="AQ1485" i="1"/>
  <c r="AR1478" i="1"/>
  <c r="AR1481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J1517" i="1"/>
  <c r="K1517" i="1"/>
  <c r="L1517" i="1"/>
  <c r="M1517" i="1"/>
  <c r="N1517" i="1"/>
  <c r="AR1517" i="1"/>
  <c r="AR1518" i="1"/>
  <c r="AR1519" i="1"/>
  <c r="AR1520" i="1"/>
  <c r="AR1521" i="1"/>
  <c r="AR1522" i="1"/>
  <c r="AR1524" i="1"/>
  <c r="AY33" i="4"/>
  <c r="AR1484" i="1"/>
  <c r="AR1485" i="1"/>
  <c r="AS1478" i="1"/>
  <c r="AS1481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J1518" i="1"/>
  <c r="K1518" i="1"/>
  <c r="L1518" i="1"/>
  <c r="M1518" i="1"/>
  <c r="N1518" i="1"/>
  <c r="AS1518" i="1"/>
  <c r="AS1519" i="1"/>
  <c r="AS1520" i="1"/>
  <c r="AS1521" i="1"/>
  <c r="AS1522" i="1"/>
  <c r="AS1524" i="1"/>
  <c r="AZ33" i="4"/>
  <c r="AS1484" i="1"/>
  <c r="AS1485" i="1"/>
  <c r="AT1478" i="1"/>
  <c r="AT1481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J1519" i="1"/>
  <c r="K1519" i="1"/>
  <c r="L1519" i="1"/>
  <c r="M1519" i="1"/>
  <c r="N1519" i="1"/>
  <c r="AT1519" i="1"/>
  <c r="AT1520" i="1"/>
  <c r="AT1521" i="1"/>
  <c r="AT1522" i="1"/>
  <c r="AT1524" i="1"/>
  <c r="BA33" i="4"/>
  <c r="AT1484" i="1"/>
  <c r="AT1485" i="1"/>
  <c r="AU1478" i="1"/>
  <c r="AU1481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J1520" i="1"/>
  <c r="K1520" i="1"/>
  <c r="L1520" i="1"/>
  <c r="M1520" i="1"/>
  <c r="N1520" i="1"/>
  <c r="AU1520" i="1"/>
  <c r="AU1521" i="1"/>
  <c r="AU1522" i="1"/>
  <c r="AU1524" i="1"/>
  <c r="BB33" i="4"/>
  <c r="AU1484" i="1"/>
  <c r="AU1485" i="1"/>
  <c r="AV1478" i="1"/>
  <c r="AV1481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J1521" i="1"/>
  <c r="K1521" i="1"/>
  <c r="L1521" i="1"/>
  <c r="M1521" i="1"/>
  <c r="N1521" i="1"/>
  <c r="AV1521" i="1"/>
  <c r="AV1522" i="1"/>
  <c r="AV1524" i="1"/>
  <c r="BC33" i="4"/>
  <c r="AV1484" i="1"/>
  <c r="AV1485" i="1"/>
  <c r="AW1478" i="1"/>
  <c r="AW1481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J1522" i="1"/>
  <c r="K1522" i="1"/>
  <c r="L1522" i="1"/>
  <c r="M1522" i="1"/>
  <c r="N1522" i="1"/>
  <c r="AW1522" i="1"/>
  <c r="AW1524" i="1"/>
  <c r="BD33" i="4"/>
  <c r="AW1484" i="1"/>
  <c r="AW1485" i="1"/>
  <c r="AX1478" i="1"/>
  <c r="AX1481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4" i="1"/>
  <c r="BE33" i="4"/>
  <c r="AX1484" i="1"/>
  <c r="AX1485" i="1"/>
  <c r="AY1478" i="1"/>
  <c r="AY1481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4" i="1"/>
  <c r="BF33" i="4"/>
  <c r="AY1484" i="1"/>
  <c r="AY1485" i="1"/>
  <c r="AZ1478" i="1"/>
  <c r="AZ1481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4" i="1"/>
  <c r="BG33" i="4"/>
  <c r="AZ1484" i="1"/>
  <c r="AZ1485" i="1"/>
  <c r="BA1478" i="1"/>
  <c r="BA1481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4" i="1"/>
  <c r="BH33" i="4"/>
  <c r="BA1484" i="1"/>
  <c r="BA1485" i="1"/>
  <c r="BB1478" i="1"/>
  <c r="BB1481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4" i="1"/>
  <c r="BI33" i="4"/>
  <c r="BB1484" i="1"/>
  <c r="BB1485" i="1"/>
  <c r="BC1478" i="1"/>
  <c r="BC1481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4" i="1"/>
  <c r="BJ33" i="4"/>
  <c r="BC1484" i="1"/>
  <c r="BC1485" i="1"/>
  <c r="BD1478" i="1"/>
  <c r="BD1481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4" i="1"/>
  <c r="BK33" i="4"/>
  <c r="BD1484" i="1"/>
  <c r="BD1485" i="1"/>
  <c r="BE1478" i="1"/>
  <c r="BE1481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4" i="1"/>
  <c r="BL33" i="4"/>
  <c r="BE1484" i="1"/>
  <c r="BE1485" i="1"/>
  <c r="BF1478" i="1"/>
  <c r="BF1481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4" i="1"/>
  <c r="BM33" i="4"/>
  <c r="BF1484" i="1"/>
  <c r="BF1485" i="1"/>
  <c r="BG1478" i="1"/>
  <c r="BG1481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BG1516" i="1"/>
  <c r="BG1517" i="1"/>
  <c r="BG1518" i="1"/>
  <c r="BG1519" i="1"/>
  <c r="BG1520" i="1"/>
  <c r="BG1521" i="1"/>
  <c r="BG1522" i="1"/>
  <c r="BG1524" i="1"/>
  <c r="BN33" i="4"/>
  <c r="BG1484" i="1"/>
  <c r="BG1485" i="1"/>
  <c r="BH1478" i="1"/>
  <c r="BH1481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4" i="1"/>
  <c r="BO33" i="4"/>
  <c r="BH1484" i="1"/>
  <c r="BH1485" i="1"/>
  <c r="BI1478" i="1"/>
  <c r="BI1481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4" i="1"/>
  <c r="BP33" i="4"/>
  <c r="BI1484" i="1"/>
  <c r="BI1485" i="1"/>
  <c r="BJ1478" i="1"/>
  <c r="BJ1481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4" i="1"/>
  <c r="BQ33" i="4"/>
  <c r="BJ1484" i="1"/>
  <c r="BJ1485" i="1"/>
  <c r="BK1478" i="1"/>
  <c r="BK1481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4" i="1"/>
  <c r="BR33" i="4"/>
  <c r="BK1484" i="1"/>
  <c r="BK1485" i="1"/>
  <c r="BL1478" i="1"/>
  <c r="BL1481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4" i="1"/>
  <c r="BS33" i="4"/>
  <c r="BL1484" i="1"/>
  <c r="BL1485" i="1"/>
  <c r="BM1478" i="1"/>
  <c r="BM1481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4" i="1"/>
  <c r="BT33" i="4"/>
  <c r="BM1484" i="1"/>
  <c r="BM1485" i="1"/>
  <c r="BN1478" i="1"/>
  <c r="BN1481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4" i="1"/>
  <c r="BU33" i="4"/>
  <c r="BN1484" i="1"/>
  <c r="BN1485" i="1"/>
  <c r="BO1478" i="1"/>
  <c r="BO1481" i="1"/>
  <c r="BO1491" i="1"/>
  <c r="BO1492" i="1"/>
  <c r="BO1493" i="1"/>
  <c r="BO1494" i="1"/>
  <c r="BO1495" i="1"/>
  <c r="BO1496" i="1"/>
  <c r="BO1497" i="1"/>
  <c r="BO1498" i="1"/>
  <c r="BO1499" i="1"/>
  <c r="BO1500" i="1"/>
  <c r="BO1501" i="1"/>
  <c r="BO1502" i="1"/>
  <c r="BO1503" i="1"/>
  <c r="BO1504" i="1"/>
  <c r="BO1505" i="1"/>
  <c r="BO1506" i="1"/>
  <c r="BO1507" i="1"/>
  <c r="BO1508" i="1"/>
  <c r="BO1509" i="1"/>
  <c r="BO1510" i="1"/>
  <c r="BO1511" i="1"/>
  <c r="BO1512" i="1"/>
  <c r="BO1513" i="1"/>
  <c r="BO1514" i="1"/>
  <c r="BO1515" i="1"/>
  <c r="BO1516" i="1"/>
  <c r="BO1517" i="1"/>
  <c r="BO1518" i="1"/>
  <c r="BO1519" i="1"/>
  <c r="BO1520" i="1"/>
  <c r="BO1521" i="1"/>
  <c r="BO1522" i="1"/>
  <c r="BO1524" i="1"/>
  <c r="BV33" i="4"/>
  <c r="BO1484" i="1"/>
  <c r="BO1485" i="1"/>
  <c r="BP1478" i="1"/>
  <c r="BP1481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4" i="1"/>
  <c r="BW33" i="4"/>
  <c r="BP1484" i="1"/>
  <c r="BP1485" i="1"/>
  <c r="BQ1478" i="1"/>
  <c r="BQ1481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4" i="1"/>
  <c r="BX33" i="4"/>
  <c r="BQ1484" i="1"/>
  <c r="BQ1485" i="1"/>
  <c r="BR1478" i="1"/>
  <c r="BR1481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4" i="1"/>
  <c r="BY33" i="4"/>
  <c r="BR1484" i="1"/>
  <c r="BR1485" i="1"/>
  <c r="BS1478" i="1"/>
  <c r="BS1481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4" i="1"/>
  <c r="BZ33" i="4"/>
  <c r="BS1484" i="1"/>
  <c r="BS1485" i="1"/>
  <c r="BT1478" i="1"/>
  <c r="BT1481" i="1"/>
  <c r="BT1491" i="1"/>
  <c r="BT1492" i="1"/>
  <c r="BT1493" i="1"/>
  <c r="BT1494" i="1"/>
  <c r="BT1495" i="1"/>
  <c r="BT1496" i="1"/>
  <c r="BT1497" i="1"/>
  <c r="BT1498" i="1"/>
  <c r="BT1499" i="1"/>
  <c r="BT1500" i="1"/>
  <c r="BT1501" i="1"/>
  <c r="BT1502" i="1"/>
  <c r="BT1503" i="1"/>
  <c r="BT1504" i="1"/>
  <c r="BT1505" i="1"/>
  <c r="BT1506" i="1"/>
  <c r="BT1507" i="1"/>
  <c r="BT1508" i="1"/>
  <c r="BT1509" i="1"/>
  <c r="BT1510" i="1"/>
  <c r="BT1511" i="1"/>
  <c r="BT1512" i="1"/>
  <c r="BT1513" i="1"/>
  <c r="BT1514" i="1"/>
  <c r="BT1515" i="1"/>
  <c r="BT1516" i="1"/>
  <c r="BT1517" i="1"/>
  <c r="BT1518" i="1"/>
  <c r="BT1519" i="1"/>
  <c r="BT1520" i="1"/>
  <c r="BT1521" i="1"/>
  <c r="BT1522" i="1"/>
  <c r="BT1524" i="1"/>
  <c r="CA33" i="4"/>
  <c r="BT1484" i="1"/>
  <c r="BT1485" i="1"/>
  <c r="BU1478" i="1"/>
  <c r="BU1481" i="1"/>
  <c r="BU1491" i="1"/>
  <c r="BU1492" i="1"/>
  <c r="BU1493" i="1"/>
  <c r="BU1494" i="1"/>
  <c r="BU1495" i="1"/>
  <c r="BU1496" i="1"/>
  <c r="BU1497" i="1"/>
  <c r="BU1498" i="1"/>
  <c r="BU1499" i="1"/>
  <c r="BU1500" i="1"/>
  <c r="BU1501" i="1"/>
  <c r="BU1502" i="1"/>
  <c r="BU1503" i="1"/>
  <c r="BU1504" i="1"/>
  <c r="BU1505" i="1"/>
  <c r="BU1506" i="1"/>
  <c r="BU1507" i="1"/>
  <c r="BU1508" i="1"/>
  <c r="BU1509" i="1"/>
  <c r="BU1510" i="1"/>
  <c r="BU1511" i="1"/>
  <c r="BU1512" i="1"/>
  <c r="BU1513" i="1"/>
  <c r="BU1514" i="1"/>
  <c r="BU1515" i="1"/>
  <c r="BU1516" i="1"/>
  <c r="BU1517" i="1"/>
  <c r="BU1518" i="1"/>
  <c r="BU1519" i="1"/>
  <c r="BU1520" i="1"/>
  <c r="BU1521" i="1"/>
  <c r="BU1522" i="1"/>
  <c r="BU1524" i="1"/>
  <c r="CB33" i="4"/>
  <c r="BU1484" i="1"/>
  <c r="BU1485" i="1"/>
  <c r="BV1478" i="1"/>
  <c r="BV1481" i="1"/>
  <c r="BV1491" i="1"/>
  <c r="BV1492" i="1"/>
  <c r="BV1493" i="1"/>
  <c r="BV1494" i="1"/>
  <c r="BV1495" i="1"/>
  <c r="BV1496" i="1"/>
  <c r="BV1497" i="1"/>
  <c r="BV1498" i="1"/>
  <c r="BV1499" i="1"/>
  <c r="BV1500" i="1"/>
  <c r="BV1501" i="1"/>
  <c r="BV1502" i="1"/>
  <c r="BV1503" i="1"/>
  <c r="BV1504" i="1"/>
  <c r="BV1505" i="1"/>
  <c r="BV1506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1" i="1"/>
  <c r="BV1522" i="1"/>
  <c r="BV1524" i="1"/>
  <c r="CC33" i="4"/>
  <c r="BV1484" i="1"/>
  <c r="BV1485" i="1"/>
  <c r="BW1478" i="1"/>
  <c r="BW1481" i="1"/>
  <c r="BW1491" i="1"/>
  <c r="BW1492" i="1"/>
  <c r="BW1493" i="1"/>
  <c r="BW1494" i="1"/>
  <c r="BW1495" i="1"/>
  <c r="BW1496" i="1"/>
  <c r="BW1497" i="1"/>
  <c r="BW1498" i="1"/>
  <c r="BW1499" i="1"/>
  <c r="BW1500" i="1"/>
  <c r="BW1501" i="1"/>
  <c r="BW1502" i="1"/>
  <c r="BW1503" i="1"/>
  <c r="BW1504" i="1"/>
  <c r="BW1505" i="1"/>
  <c r="BW1506" i="1"/>
  <c r="BW1507" i="1"/>
  <c r="BW1508" i="1"/>
  <c r="BW1509" i="1"/>
  <c r="BW1510" i="1"/>
  <c r="BW1511" i="1"/>
  <c r="BW1512" i="1"/>
  <c r="BW1513" i="1"/>
  <c r="BW1514" i="1"/>
  <c r="BW1515" i="1"/>
  <c r="BW1516" i="1"/>
  <c r="BW1517" i="1"/>
  <c r="BW1518" i="1"/>
  <c r="BW1519" i="1"/>
  <c r="BW1520" i="1"/>
  <c r="BW1521" i="1"/>
  <c r="BW1522" i="1"/>
  <c r="BW1524" i="1"/>
  <c r="CD33" i="4"/>
  <c r="BW1484" i="1"/>
  <c r="BW1485" i="1"/>
  <c r="BX1478" i="1"/>
  <c r="BX1481" i="1"/>
  <c r="BX1491" i="1"/>
  <c r="BX1492" i="1"/>
  <c r="BX1493" i="1"/>
  <c r="BX1494" i="1"/>
  <c r="BX1495" i="1"/>
  <c r="BX1496" i="1"/>
  <c r="BX1497" i="1"/>
  <c r="BX1498" i="1"/>
  <c r="BX1499" i="1"/>
  <c r="BX1500" i="1"/>
  <c r="BX1501" i="1"/>
  <c r="BX1502" i="1"/>
  <c r="BX1503" i="1"/>
  <c r="BX1504" i="1"/>
  <c r="BX1505" i="1"/>
  <c r="BX1506" i="1"/>
  <c r="BX1507" i="1"/>
  <c r="BX1508" i="1"/>
  <c r="BX1509" i="1"/>
  <c r="BX1510" i="1"/>
  <c r="BX1511" i="1"/>
  <c r="BX1512" i="1"/>
  <c r="BX1513" i="1"/>
  <c r="BX1514" i="1"/>
  <c r="BX1515" i="1"/>
  <c r="BX1516" i="1"/>
  <c r="BX1517" i="1"/>
  <c r="BX1518" i="1"/>
  <c r="BX1519" i="1"/>
  <c r="BX1520" i="1"/>
  <c r="BX1521" i="1"/>
  <c r="BX1522" i="1"/>
  <c r="BX1524" i="1"/>
  <c r="CE33" i="4"/>
  <c r="BX1484" i="1"/>
  <c r="BX1485" i="1"/>
  <c r="BY1478" i="1"/>
  <c r="BY1481" i="1"/>
  <c r="BY1491" i="1"/>
  <c r="BY1492" i="1"/>
  <c r="BY1493" i="1"/>
  <c r="BY1494" i="1"/>
  <c r="BY1495" i="1"/>
  <c r="BY1496" i="1"/>
  <c r="BY1497" i="1"/>
  <c r="BY1498" i="1"/>
  <c r="BY1499" i="1"/>
  <c r="BY1500" i="1"/>
  <c r="BY1501" i="1"/>
  <c r="BY1502" i="1"/>
  <c r="BY1503" i="1"/>
  <c r="BY1504" i="1"/>
  <c r="BY1505" i="1"/>
  <c r="BY1506" i="1"/>
  <c r="BY1507" i="1"/>
  <c r="BY1508" i="1"/>
  <c r="BY1509" i="1"/>
  <c r="BY1510" i="1"/>
  <c r="BY1511" i="1"/>
  <c r="BY1512" i="1"/>
  <c r="BY1513" i="1"/>
  <c r="BY1514" i="1"/>
  <c r="BY1515" i="1"/>
  <c r="BY1516" i="1"/>
  <c r="BY1517" i="1"/>
  <c r="BY1518" i="1"/>
  <c r="BY1519" i="1"/>
  <c r="BY1520" i="1"/>
  <c r="BY1521" i="1"/>
  <c r="BY1522" i="1"/>
  <c r="BY1524" i="1"/>
  <c r="CF33" i="4"/>
  <c r="V67" i="4"/>
  <c r="W67" i="4"/>
  <c r="X67" i="4"/>
  <c r="Y67" i="4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J1037" i="1"/>
  <c r="J1038" i="1"/>
  <c r="K1031" i="1"/>
  <c r="K1037" i="1"/>
  <c r="K1038" i="1"/>
  <c r="L1031" i="1"/>
  <c r="L1037" i="1"/>
  <c r="L1038" i="1"/>
  <c r="M1031" i="1"/>
  <c r="M1037" i="1"/>
  <c r="M1038" i="1"/>
  <c r="N1031" i="1"/>
  <c r="N1037" i="1"/>
  <c r="N1038" i="1"/>
  <c r="O1031" i="1"/>
  <c r="O1034" i="1"/>
  <c r="L245" i="2"/>
  <c r="M245" i="2"/>
  <c r="N245" i="2"/>
  <c r="O245" i="2"/>
  <c r="P245" i="2"/>
  <c r="P278" i="2"/>
  <c r="H1044" i="1"/>
  <c r="N1044" i="1"/>
  <c r="O1044" i="1"/>
  <c r="O1045" i="1"/>
  <c r="L112" i="2"/>
  <c r="J1042" i="1"/>
  <c r="J1046" i="1"/>
  <c r="K1046" i="1"/>
  <c r="L1046" i="1"/>
  <c r="M1046" i="1"/>
  <c r="N1046" i="1"/>
  <c r="O1046" i="1"/>
  <c r="M112" i="2"/>
  <c r="K1042" i="1"/>
  <c r="O1047" i="1"/>
  <c r="N112" i="2"/>
  <c r="L1042" i="1"/>
  <c r="O1048" i="1"/>
  <c r="O112" i="2"/>
  <c r="M1042" i="1"/>
  <c r="O1049" i="1"/>
  <c r="P112" i="2"/>
  <c r="N1042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7" i="1"/>
  <c r="V26" i="4"/>
  <c r="O1037" i="1"/>
  <c r="O1038" i="1"/>
  <c r="P1031" i="1"/>
  <c r="P1034" i="1"/>
  <c r="P1044" i="1"/>
  <c r="P1045" i="1"/>
  <c r="P1046" i="1"/>
  <c r="J1047" i="1"/>
  <c r="K1047" i="1"/>
  <c r="L1047" i="1"/>
  <c r="M1047" i="1"/>
  <c r="N1047" i="1"/>
  <c r="P1047" i="1"/>
  <c r="P1048" i="1"/>
  <c r="P1049" i="1"/>
  <c r="P1050" i="1"/>
  <c r="Q112" i="2"/>
  <c r="O1042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7" i="1"/>
  <c r="W26" i="4"/>
  <c r="P1037" i="1"/>
  <c r="P1038" i="1"/>
  <c r="Q1031" i="1"/>
  <c r="Q1034" i="1"/>
  <c r="Q1044" i="1"/>
  <c r="Q1045" i="1"/>
  <c r="Q1046" i="1"/>
  <c r="Q1047" i="1"/>
  <c r="J1048" i="1"/>
  <c r="K1048" i="1"/>
  <c r="L1048" i="1"/>
  <c r="M1048" i="1"/>
  <c r="N1048" i="1"/>
  <c r="Q1048" i="1"/>
  <c r="Q1049" i="1"/>
  <c r="Q1050" i="1"/>
  <c r="Q1051" i="1"/>
  <c r="R112" i="2"/>
  <c r="P1042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7" i="1"/>
  <c r="X26" i="4"/>
  <c r="Q1037" i="1"/>
  <c r="Q1038" i="1"/>
  <c r="R1031" i="1"/>
  <c r="R1034" i="1"/>
  <c r="R1044" i="1"/>
  <c r="R1045" i="1"/>
  <c r="R1046" i="1"/>
  <c r="R1047" i="1"/>
  <c r="R1048" i="1"/>
  <c r="J1049" i="1"/>
  <c r="K1049" i="1"/>
  <c r="L1049" i="1"/>
  <c r="M1049" i="1"/>
  <c r="N1049" i="1"/>
  <c r="R1049" i="1"/>
  <c r="R1050" i="1"/>
  <c r="R1051" i="1"/>
  <c r="R1052" i="1"/>
  <c r="S112" i="2"/>
  <c r="Q104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7" i="1"/>
  <c r="Y26" i="4"/>
  <c r="R1037" i="1"/>
  <c r="R1038" i="1"/>
  <c r="S1031" i="1"/>
  <c r="S1034" i="1"/>
  <c r="S1044" i="1"/>
  <c r="S1045" i="1"/>
  <c r="S1046" i="1"/>
  <c r="S1047" i="1"/>
  <c r="S1048" i="1"/>
  <c r="S1049" i="1"/>
  <c r="J1050" i="1"/>
  <c r="K1050" i="1"/>
  <c r="L1050" i="1"/>
  <c r="M1050" i="1"/>
  <c r="N1050" i="1"/>
  <c r="S1050" i="1"/>
  <c r="S1051" i="1"/>
  <c r="S1052" i="1"/>
  <c r="S1053" i="1"/>
  <c r="T112" i="2"/>
  <c r="R1042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7" i="1"/>
  <c r="Z26" i="4"/>
  <c r="S1037" i="1"/>
  <c r="S1038" i="1"/>
  <c r="T1031" i="1"/>
  <c r="T1034" i="1"/>
  <c r="T1044" i="1"/>
  <c r="R245" i="2"/>
  <c r="S245" i="2"/>
  <c r="T245" i="2"/>
  <c r="U245" i="2"/>
  <c r="V245" i="2"/>
  <c r="V278" i="2"/>
  <c r="H1045" i="1"/>
  <c r="T1045" i="1"/>
  <c r="T1046" i="1"/>
  <c r="T1047" i="1"/>
  <c r="T1048" i="1"/>
  <c r="T1049" i="1"/>
  <c r="T1050" i="1"/>
  <c r="J1051" i="1"/>
  <c r="K1051" i="1"/>
  <c r="L1051" i="1"/>
  <c r="M1051" i="1"/>
  <c r="N1051" i="1"/>
  <c r="T1051" i="1"/>
  <c r="T1052" i="1"/>
  <c r="T1053" i="1"/>
  <c r="T1054" i="1"/>
  <c r="U112" i="2"/>
  <c r="S1042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7" i="1"/>
  <c r="AA26" i="4"/>
  <c r="T1037" i="1"/>
  <c r="T1038" i="1"/>
  <c r="U1031" i="1"/>
  <c r="U1034" i="1"/>
  <c r="U1044" i="1"/>
  <c r="U1045" i="1"/>
  <c r="U1046" i="1"/>
  <c r="U1047" i="1"/>
  <c r="U1048" i="1"/>
  <c r="U1049" i="1"/>
  <c r="U1050" i="1"/>
  <c r="U1051" i="1"/>
  <c r="J1052" i="1"/>
  <c r="K1052" i="1"/>
  <c r="L1052" i="1"/>
  <c r="M1052" i="1"/>
  <c r="N1052" i="1"/>
  <c r="U1052" i="1"/>
  <c r="U1053" i="1"/>
  <c r="U1054" i="1"/>
  <c r="U1055" i="1"/>
  <c r="V112" i="2"/>
  <c r="T1042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7" i="1"/>
  <c r="AB26" i="4"/>
  <c r="U1037" i="1"/>
  <c r="U1038" i="1"/>
  <c r="V1031" i="1"/>
  <c r="V1034" i="1"/>
  <c r="V1044" i="1"/>
  <c r="V1045" i="1"/>
  <c r="V1046" i="1"/>
  <c r="V1047" i="1"/>
  <c r="V1048" i="1"/>
  <c r="V1049" i="1"/>
  <c r="V1050" i="1"/>
  <c r="V1051" i="1"/>
  <c r="V1052" i="1"/>
  <c r="J1053" i="1"/>
  <c r="K1053" i="1"/>
  <c r="L1053" i="1"/>
  <c r="M1053" i="1"/>
  <c r="N1053" i="1"/>
  <c r="V1053" i="1"/>
  <c r="V1054" i="1"/>
  <c r="V1055" i="1"/>
  <c r="V1056" i="1"/>
  <c r="W112" i="2"/>
  <c r="U1042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7" i="1"/>
  <c r="AC26" i="4"/>
  <c r="V1037" i="1"/>
  <c r="V1038" i="1"/>
  <c r="W1031" i="1"/>
  <c r="W1034" i="1"/>
  <c r="W1044" i="1"/>
  <c r="W1045" i="1"/>
  <c r="W1046" i="1"/>
  <c r="W1047" i="1"/>
  <c r="W1048" i="1"/>
  <c r="W1049" i="1"/>
  <c r="W1050" i="1"/>
  <c r="W1051" i="1"/>
  <c r="W1052" i="1"/>
  <c r="W1053" i="1"/>
  <c r="J1054" i="1"/>
  <c r="K1054" i="1"/>
  <c r="L1054" i="1"/>
  <c r="M1054" i="1"/>
  <c r="N1054" i="1"/>
  <c r="W1054" i="1"/>
  <c r="W1055" i="1"/>
  <c r="W1056" i="1"/>
  <c r="W1057" i="1"/>
  <c r="X112" i="2"/>
  <c r="V1042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7" i="1"/>
  <c r="AD26" i="4"/>
  <c r="W1037" i="1"/>
  <c r="W1038" i="1"/>
  <c r="X1031" i="1"/>
  <c r="X1034" i="1"/>
  <c r="X1044" i="1"/>
  <c r="X1045" i="1"/>
  <c r="X1046" i="1"/>
  <c r="X1047" i="1"/>
  <c r="X1048" i="1"/>
  <c r="X1049" i="1"/>
  <c r="X1050" i="1"/>
  <c r="X1051" i="1"/>
  <c r="X1052" i="1"/>
  <c r="X1053" i="1"/>
  <c r="X1054" i="1"/>
  <c r="J1055" i="1"/>
  <c r="K1055" i="1"/>
  <c r="L1055" i="1"/>
  <c r="M1055" i="1"/>
  <c r="N1055" i="1"/>
  <c r="X1055" i="1"/>
  <c r="X1056" i="1"/>
  <c r="X1057" i="1"/>
  <c r="X1058" i="1"/>
  <c r="Y112" i="2"/>
  <c r="W1042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7" i="1"/>
  <c r="AE26" i="4"/>
  <c r="X1037" i="1"/>
  <c r="X1038" i="1"/>
  <c r="Y1031" i="1"/>
  <c r="Y1034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J1056" i="1"/>
  <c r="K1056" i="1"/>
  <c r="L1056" i="1"/>
  <c r="M1056" i="1"/>
  <c r="N1056" i="1"/>
  <c r="Y1056" i="1"/>
  <c r="Y1057" i="1"/>
  <c r="Y1058" i="1"/>
  <c r="Y1059" i="1"/>
  <c r="Z112" i="2"/>
  <c r="X1042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7" i="1"/>
  <c r="AF26" i="4"/>
  <c r="Y1037" i="1"/>
  <c r="Y1038" i="1"/>
  <c r="Z1031" i="1"/>
  <c r="Z1034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J1057" i="1"/>
  <c r="K1057" i="1"/>
  <c r="L1057" i="1"/>
  <c r="M1057" i="1"/>
  <c r="N1057" i="1"/>
  <c r="Z1057" i="1"/>
  <c r="Z1058" i="1"/>
  <c r="Z1059" i="1"/>
  <c r="Z1060" i="1"/>
  <c r="Y1042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7" i="1"/>
  <c r="AG26" i="4"/>
  <c r="Z1037" i="1"/>
  <c r="Z1038" i="1"/>
  <c r="AA1031" i="1"/>
  <c r="AA1034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J1058" i="1"/>
  <c r="K1058" i="1"/>
  <c r="L1058" i="1"/>
  <c r="M1058" i="1"/>
  <c r="N1058" i="1"/>
  <c r="AA1058" i="1"/>
  <c r="AA1059" i="1"/>
  <c r="AA1060" i="1"/>
  <c r="AA1061" i="1"/>
  <c r="Z1042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7" i="1"/>
  <c r="AH26" i="4"/>
  <c r="AA1037" i="1"/>
  <c r="AA1038" i="1"/>
  <c r="AB1031" i="1"/>
  <c r="AB1034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J1059" i="1"/>
  <c r="K1059" i="1"/>
  <c r="L1059" i="1"/>
  <c r="M1059" i="1"/>
  <c r="N1059" i="1"/>
  <c r="AB1059" i="1"/>
  <c r="AB1060" i="1"/>
  <c r="AB1061" i="1"/>
  <c r="AB1062" i="1"/>
  <c r="AA104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7" i="1"/>
  <c r="AI26" i="4"/>
  <c r="AB1037" i="1"/>
  <c r="AB1038" i="1"/>
  <c r="AC1031" i="1"/>
  <c r="AC1034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J1060" i="1"/>
  <c r="K1060" i="1"/>
  <c r="L1060" i="1"/>
  <c r="M1060" i="1"/>
  <c r="N1060" i="1"/>
  <c r="AC1060" i="1"/>
  <c r="AC1061" i="1"/>
  <c r="AC1062" i="1"/>
  <c r="AC1063" i="1"/>
  <c r="AB1042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7" i="1"/>
  <c r="AJ26" i="4"/>
  <c r="AC1037" i="1"/>
  <c r="AC1038" i="1"/>
  <c r="AD1031" i="1"/>
  <c r="AD1034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J1061" i="1"/>
  <c r="K1061" i="1"/>
  <c r="L1061" i="1"/>
  <c r="M1061" i="1"/>
  <c r="N1061" i="1"/>
  <c r="AD1061" i="1"/>
  <c r="AD1062" i="1"/>
  <c r="AD1063" i="1"/>
  <c r="AD1064" i="1"/>
  <c r="AC1042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7" i="1"/>
  <c r="AK26" i="4"/>
  <c r="AD1037" i="1"/>
  <c r="AD1038" i="1"/>
  <c r="AE1031" i="1"/>
  <c r="AE1034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J1062" i="1"/>
  <c r="K1062" i="1"/>
  <c r="L1062" i="1"/>
  <c r="M1062" i="1"/>
  <c r="N1062" i="1"/>
  <c r="AE1062" i="1"/>
  <c r="AE1063" i="1"/>
  <c r="AE1064" i="1"/>
  <c r="AE1065" i="1"/>
  <c r="AD1042" i="1"/>
  <c r="AE1066" i="1"/>
  <c r="AE1067" i="1"/>
  <c r="AE1068" i="1"/>
  <c r="AE1069" i="1"/>
  <c r="AE1070" i="1"/>
  <c r="AE1071" i="1"/>
  <c r="AE1072" i="1"/>
  <c r="AE1073" i="1"/>
  <c r="AE1074" i="1"/>
  <c r="AE1075" i="1"/>
  <c r="AE1077" i="1"/>
  <c r="AL26" i="4"/>
  <c r="AE1037" i="1"/>
  <c r="AE1038" i="1"/>
  <c r="AF1031" i="1"/>
  <c r="AF1034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J1063" i="1"/>
  <c r="K1063" i="1"/>
  <c r="L1063" i="1"/>
  <c r="M1063" i="1"/>
  <c r="N1063" i="1"/>
  <c r="AF1063" i="1"/>
  <c r="AF1064" i="1"/>
  <c r="AF1065" i="1"/>
  <c r="AF1066" i="1"/>
  <c r="AE1042" i="1"/>
  <c r="AF1067" i="1"/>
  <c r="AF1068" i="1"/>
  <c r="AF1069" i="1"/>
  <c r="AF1070" i="1"/>
  <c r="AF1071" i="1"/>
  <c r="AF1072" i="1"/>
  <c r="AF1073" i="1"/>
  <c r="AF1074" i="1"/>
  <c r="AF1075" i="1"/>
  <c r="AF1077" i="1"/>
  <c r="AM26" i="4"/>
  <c r="AF1037" i="1"/>
  <c r="AF1038" i="1"/>
  <c r="AG1031" i="1"/>
  <c r="AG1034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J1064" i="1"/>
  <c r="K1064" i="1"/>
  <c r="L1064" i="1"/>
  <c r="M1064" i="1"/>
  <c r="N1064" i="1"/>
  <c r="AG1064" i="1"/>
  <c r="AG1065" i="1"/>
  <c r="AG1066" i="1"/>
  <c r="AG1067" i="1"/>
  <c r="AF1042" i="1"/>
  <c r="AG1068" i="1"/>
  <c r="AG1069" i="1"/>
  <c r="AG1070" i="1"/>
  <c r="AG1071" i="1"/>
  <c r="AG1072" i="1"/>
  <c r="AG1073" i="1"/>
  <c r="AG1074" i="1"/>
  <c r="AG1075" i="1"/>
  <c r="AG1077" i="1"/>
  <c r="AN26" i="4"/>
  <c r="AG1037" i="1"/>
  <c r="AG1038" i="1"/>
  <c r="AH1031" i="1"/>
  <c r="AH1034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J1065" i="1"/>
  <c r="K1065" i="1"/>
  <c r="L1065" i="1"/>
  <c r="M1065" i="1"/>
  <c r="N1065" i="1"/>
  <c r="AH1065" i="1"/>
  <c r="AH1066" i="1"/>
  <c r="AH1067" i="1"/>
  <c r="AH1068" i="1"/>
  <c r="AG1042" i="1"/>
  <c r="AH1069" i="1"/>
  <c r="AH1070" i="1"/>
  <c r="AH1071" i="1"/>
  <c r="AH1072" i="1"/>
  <c r="AH1073" i="1"/>
  <c r="AH1074" i="1"/>
  <c r="AH1075" i="1"/>
  <c r="AH1077" i="1"/>
  <c r="AO26" i="4"/>
  <c r="AH1037" i="1"/>
  <c r="AH1038" i="1"/>
  <c r="AI1031" i="1"/>
  <c r="AI1034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J1066" i="1"/>
  <c r="K1066" i="1"/>
  <c r="L1066" i="1"/>
  <c r="M1066" i="1"/>
  <c r="N1066" i="1"/>
  <c r="AI1066" i="1"/>
  <c r="AI1067" i="1"/>
  <c r="AI1068" i="1"/>
  <c r="AI1069" i="1"/>
  <c r="AH1042" i="1"/>
  <c r="AI1070" i="1"/>
  <c r="AI1071" i="1"/>
  <c r="AI1072" i="1"/>
  <c r="AI1073" i="1"/>
  <c r="AI1074" i="1"/>
  <c r="AI1075" i="1"/>
  <c r="AI1077" i="1"/>
  <c r="AP26" i="4"/>
  <c r="AI1037" i="1"/>
  <c r="AI1038" i="1"/>
  <c r="AJ1031" i="1"/>
  <c r="AJ1034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J1067" i="1"/>
  <c r="K1067" i="1"/>
  <c r="L1067" i="1"/>
  <c r="M1067" i="1"/>
  <c r="N1067" i="1"/>
  <c r="AJ1067" i="1"/>
  <c r="AJ1068" i="1"/>
  <c r="AJ1069" i="1"/>
  <c r="AJ1070" i="1"/>
  <c r="AI1042" i="1"/>
  <c r="AJ1071" i="1"/>
  <c r="AJ1072" i="1"/>
  <c r="AJ1073" i="1"/>
  <c r="AJ1074" i="1"/>
  <c r="AJ1075" i="1"/>
  <c r="AJ1077" i="1"/>
  <c r="AQ26" i="4"/>
  <c r="AJ1037" i="1"/>
  <c r="AJ1038" i="1"/>
  <c r="AK1031" i="1"/>
  <c r="AK1034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J1068" i="1"/>
  <c r="K1068" i="1"/>
  <c r="L1068" i="1"/>
  <c r="M1068" i="1"/>
  <c r="N1068" i="1"/>
  <c r="AK1068" i="1"/>
  <c r="AK1069" i="1"/>
  <c r="AK1070" i="1"/>
  <c r="AK1071" i="1"/>
  <c r="AJ1042" i="1"/>
  <c r="AK1072" i="1"/>
  <c r="AK1073" i="1"/>
  <c r="AK1074" i="1"/>
  <c r="AK1075" i="1"/>
  <c r="AK1077" i="1"/>
  <c r="AR26" i="4"/>
  <c r="AK1037" i="1"/>
  <c r="AK1038" i="1"/>
  <c r="AL1031" i="1"/>
  <c r="AL1034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J1069" i="1"/>
  <c r="K1069" i="1"/>
  <c r="L1069" i="1"/>
  <c r="M1069" i="1"/>
  <c r="N1069" i="1"/>
  <c r="AL1069" i="1"/>
  <c r="AL1070" i="1"/>
  <c r="AL1071" i="1"/>
  <c r="AL1072" i="1"/>
  <c r="AK1042" i="1"/>
  <c r="AL1073" i="1"/>
  <c r="AL1074" i="1"/>
  <c r="AL1075" i="1"/>
  <c r="AL1077" i="1"/>
  <c r="AS26" i="4"/>
  <c r="AL1037" i="1"/>
  <c r="AL1038" i="1"/>
  <c r="AM1031" i="1"/>
  <c r="AM1034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J1070" i="1"/>
  <c r="K1070" i="1"/>
  <c r="L1070" i="1"/>
  <c r="M1070" i="1"/>
  <c r="N1070" i="1"/>
  <c r="AM1070" i="1"/>
  <c r="AM1071" i="1"/>
  <c r="AM1072" i="1"/>
  <c r="AM1073" i="1"/>
  <c r="AL1042" i="1"/>
  <c r="AM1074" i="1"/>
  <c r="AM1075" i="1"/>
  <c r="AM1077" i="1"/>
  <c r="AT26" i="4"/>
  <c r="AM1037" i="1"/>
  <c r="AM1038" i="1"/>
  <c r="AN1031" i="1"/>
  <c r="AN1034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J1071" i="1"/>
  <c r="K1071" i="1"/>
  <c r="L1071" i="1"/>
  <c r="M1071" i="1"/>
  <c r="N1071" i="1"/>
  <c r="AN1071" i="1"/>
  <c r="AN1072" i="1"/>
  <c r="AN1073" i="1"/>
  <c r="AN1074" i="1"/>
  <c r="AM1042" i="1"/>
  <c r="AN1075" i="1"/>
  <c r="AN1077" i="1"/>
  <c r="AU26" i="4"/>
  <c r="AN1037" i="1"/>
  <c r="AN1038" i="1"/>
  <c r="AO1031" i="1"/>
  <c r="AO1034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J1072" i="1"/>
  <c r="K1072" i="1"/>
  <c r="L1072" i="1"/>
  <c r="M1072" i="1"/>
  <c r="N1072" i="1"/>
  <c r="AO1072" i="1"/>
  <c r="AO1073" i="1"/>
  <c r="AO1074" i="1"/>
  <c r="AO1075" i="1"/>
  <c r="AO1077" i="1"/>
  <c r="AV26" i="4"/>
  <c r="AO1037" i="1"/>
  <c r="AO1038" i="1"/>
  <c r="AP1031" i="1"/>
  <c r="AP1034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J1073" i="1"/>
  <c r="K1073" i="1"/>
  <c r="L1073" i="1"/>
  <c r="M1073" i="1"/>
  <c r="N1073" i="1"/>
  <c r="AP1073" i="1"/>
  <c r="AP1074" i="1"/>
  <c r="AP1075" i="1"/>
  <c r="AP1077" i="1"/>
  <c r="AW26" i="4"/>
  <c r="AP1037" i="1"/>
  <c r="AP1038" i="1"/>
  <c r="AQ1031" i="1"/>
  <c r="AQ1034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J1074" i="1"/>
  <c r="K1074" i="1"/>
  <c r="L1074" i="1"/>
  <c r="M1074" i="1"/>
  <c r="N1074" i="1"/>
  <c r="AQ1074" i="1"/>
  <c r="AQ1075" i="1"/>
  <c r="AQ1077" i="1"/>
  <c r="AX26" i="4"/>
  <c r="AQ1037" i="1"/>
  <c r="AQ1038" i="1"/>
  <c r="AR1031" i="1"/>
  <c r="AR1034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J1075" i="1"/>
  <c r="K1075" i="1"/>
  <c r="L1075" i="1"/>
  <c r="M1075" i="1"/>
  <c r="N1075" i="1"/>
  <c r="AR1075" i="1"/>
  <c r="AR1077" i="1"/>
  <c r="AY26" i="4"/>
  <c r="AR1037" i="1"/>
  <c r="AR1038" i="1"/>
  <c r="AS1031" i="1"/>
  <c r="AS1034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7" i="1"/>
  <c r="AZ26" i="4"/>
  <c r="AS1037" i="1"/>
  <c r="AS1038" i="1"/>
  <c r="AT1031" i="1"/>
  <c r="AT1034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7" i="1"/>
  <c r="BA26" i="4"/>
  <c r="AT1037" i="1"/>
  <c r="AT1038" i="1"/>
  <c r="AU1031" i="1"/>
  <c r="AU1034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7" i="1"/>
  <c r="BB26" i="4"/>
  <c r="AU1037" i="1"/>
  <c r="AU1038" i="1"/>
  <c r="AV1031" i="1"/>
  <c r="AV1034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7" i="1"/>
  <c r="BC26" i="4"/>
  <c r="AV1037" i="1"/>
  <c r="AV1038" i="1"/>
  <c r="AW1031" i="1"/>
  <c r="AW1034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7" i="1"/>
  <c r="BD26" i="4"/>
  <c r="AW1037" i="1"/>
  <c r="AW1038" i="1"/>
  <c r="AX1031" i="1"/>
  <c r="AX1034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7" i="1"/>
  <c r="BE26" i="4"/>
  <c r="AX1037" i="1"/>
  <c r="AX1038" i="1"/>
  <c r="AY1031" i="1"/>
  <c r="AY1034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7" i="1"/>
  <c r="BF26" i="4"/>
  <c r="AY1037" i="1"/>
  <c r="AY1038" i="1"/>
  <c r="AZ1031" i="1"/>
  <c r="AZ1034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7" i="1"/>
  <c r="BG26" i="4"/>
  <c r="AZ1037" i="1"/>
  <c r="AZ1038" i="1"/>
  <c r="BA1031" i="1"/>
  <c r="BA1034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7" i="1"/>
  <c r="BH26" i="4"/>
  <c r="BA1037" i="1"/>
  <c r="BA1038" i="1"/>
  <c r="BB1031" i="1"/>
  <c r="BB1034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7" i="1"/>
  <c r="BI26" i="4"/>
  <c r="BB1037" i="1"/>
  <c r="BB1038" i="1"/>
  <c r="BC1031" i="1"/>
  <c r="BC1034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7" i="1"/>
  <c r="BJ26" i="4"/>
  <c r="BC1037" i="1"/>
  <c r="BC1038" i="1"/>
  <c r="BD1031" i="1"/>
  <c r="BD1034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7" i="1"/>
  <c r="BK26" i="4"/>
  <c r="BD1037" i="1"/>
  <c r="BD1038" i="1"/>
  <c r="BE1031" i="1"/>
  <c r="BE1034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7" i="1"/>
  <c r="BL26" i="4"/>
  <c r="BE1037" i="1"/>
  <c r="BE1038" i="1"/>
  <c r="BF1031" i="1"/>
  <c r="BF1034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7" i="1"/>
  <c r="BM26" i="4"/>
  <c r="BF1037" i="1"/>
  <c r="BF1038" i="1"/>
  <c r="BG1031" i="1"/>
  <c r="BG1034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7" i="1"/>
  <c r="BN26" i="4"/>
  <c r="BG1037" i="1"/>
  <c r="BG1038" i="1"/>
  <c r="BH1031" i="1"/>
  <c r="BH1034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7" i="1"/>
  <c r="BO26" i="4"/>
  <c r="BH1037" i="1"/>
  <c r="BH1038" i="1"/>
  <c r="BI1031" i="1"/>
  <c r="BI1034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7" i="1"/>
  <c r="BP26" i="4"/>
  <c r="BI1037" i="1"/>
  <c r="BI1038" i="1"/>
  <c r="BJ1031" i="1"/>
  <c r="BJ1034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7" i="1"/>
  <c r="BQ26" i="4"/>
  <c r="BJ1037" i="1"/>
  <c r="BJ1038" i="1"/>
  <c r="BK1031" i="1"/>
  <c r="BK1034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7" i="1"/>
  <c r="BR26" i="4"/>
  <c r="BK1037" i="1"/>
  <c r="BK1038" i="1"/>
  <c r="BL1031" i="1"/>
  <c r="BL1034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7" i="1"/>
  <c r="BS26" i="4"/>
  <c r="BL1037" i="1"/>
  <c r="BL1038" i="1"/>
  <c r="BM1031" i="1"/>
  <c r="BM1034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7" i="1"/>
  <c r="BT26" i="4"/>
  <c r="BM1037" i="1"/>
  <c r="BM1038" i="1"/>
  <c r="BN1031" i="1"/>
  <c r="BN1034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7" i="1"/>
  <c r="BU26" i="4"/>
  <c r="BN1037" i="1"/>
  <c r="BN1038" i="1"/>
  <c r="BO1031" i="1"/>
  <c r="BO1034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7" i="1"/>
  <c r="BV26" i="4"/>
  <c r="BO1037" i="1"/>
  <c r="BO1038" i="1"/>
  <c r="BP1031" i="1"/>
  <c r="BP1034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7" i="1"/>
  <c r="BW26" i="4"/>
  <c r="BP1037" i="1"/>
  <c r="BP1038" i="1"/>
  <c r="BQ1031" i="1"/>
  <c r="BQ1034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7" i="1"/>
  <c r="BX26" i="4"/>
  <c r="BQ1037" i="1"/>
  <c r="BQ1038" i="1"/>
  <c r="BR1031" i="1"/>
  <c r="BR1034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7" i="1"/>
  <c r="BY26" i="4"/>
  <c r="BR1037" i="1"/>
  <c r="BR1038" i="1"/>
  <c r="BS1031" i="1"/>
  <c r="BS1034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7" i="1"/>
  <c r="BZ26" i="4"/>
  <c r="BS1037" i="1"/>
  <c r="BS1038" i="1"/>
  <c r="BT1031" i="1"/>
  <c r="BT1034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7" i="1"/>
  <c r="CA26" i="4"/>
  <c r="BT1037" i="1"/>
  <c r="BT1038" i="1"/>
  <c r="BU1031" i="1"/>
  <c r="BU1034" i="1"/>
  <c r="BU1044" i="1"/>
  <c r="BU1045" i="1"/>
  <c r="BU1046" i="1"/>
  <c r="BU1047" i="1"/>
  <c r="BU1048" i="1"/>
  <c r="BU1049" i="1"/>
  <c r="BU1050" i="1"/>
  <c r="BU1051" i="1"/>
  <c r="BU1052" i="1"/>
  <c r="BU1053" i="1"/>
  <c r="BU1054" i="1"/>
  <c r="BU1055" i="1"/>
  <c r="BU1056" i="1"/>
  <c r="BU1057" i="1"/>
  <c r="BU1058" i="1"/>
  <c r="BU1059" i="1"/>
  <c r="BU1060" i="1"/>
  <c r="BU1061" i="1"/>
  <c r="BU1062" i="1"/>
  <c r="BU1063" i="1"/>
  <c r="BU1064" i="1"/>
  <c r="BU1065" i="1"/>
  <c r="BU1066" i="1"/>
  <c r="BU1067" i="1"/>
  <c r="BU1068" i="1"/>
  <c r="BU1069" i="1"/>
  <c r="BU1070" i="1"/>
  <c r="BU1071" i="1"/>
  <c r="BU1072" i="1"/>
  <c r="BU1073" i="1"/>
  <c r="BU1074" i="1"/>
  <c r="BU1075" i="1"/>
  <c r="BU1077" i="1"/>
  <c r="CB26" i="4"/>
  <c r="BU1037" i="1"/>
  <c r="BU1038" i="1"/>
  <c r="BV1031" i="1"/>
  <c r="BV1034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7" i="1"/>
  <c r="CC26" i="4"/>
  <c r="BV1037" i="1"/>
  <c r="BV1038" i="1"/>
  <c r="BW1031" i="1"/>
  <c r="BW1034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7" i="1"/>
  <c r="CD26" i="4"/>
  <c r="BW1037" i="1"/>
  <c r="BW1038" i="1"/>
  <c r="BX1031" i="1"/>
  <c r="BX1034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7" i="1"/>
  <c r="CE26" i="4"/>
  <c r="BX1037" i="1"/>
  <c r="BX1038" i="1"/>
  <c r="BY1031" i="1"/>
  <c r="BY1034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7" i="1"/>
  <c r="CF26" i="4"/>
  <c r="V60" i="4"/>
  <c r="W60" i="4"/>
  <c r="X60" i="4"/>
  <c r="Y60" i="4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J1093" i="1"/>
  <c r="J1094" i="1"/>
  <c r="K1087" i="1"/>
  <c r="K1093" i="1"/>
  <c r="K1094" i="1"/>
  <c r="L1087" i="1"/>
  <c r="L1093" i="1"/>
  <c r="L1094" i="1"/>
  <c r="M1087" i="1"/>
  <c r="M1093" i="1"/>
  <c r="M1094" i="1"/>
  <c r="N1087" i="1"/>
  <c r="N1093" i="1"/>
  <c r="N1094" i="1"/>
  <c r="O1087" i="1"/>
  <c r="O1090" i="1"/>
  <c r="L246" i="2"/>
  <c r="M246" i="2"/>
  <c r="N246" i="2"/>
  <c r="O246" i="2"/>
  <c r="P246" i="2"/>
  <c r="P279" i="2"/>
  <c r="H1100" i="1"/>
  <c r="O1100" i="1"/>
  <c r="O1101" i="1"/>
  <c r="L113" i="2"/>
  <c r="J1098" i="1"/>
  <c r="O1102" i="1"/>
  <c r="M113" i="2"/>
  <c r="K1098" i="1"/>
  <c r="O1103" i="1"/>
  <c r="N113" i="2"/>
  <c r="L1098" i="1"/>
  <c r="O1104" i="1"/>
  <c r="O113" i="2"/>
  <c r="M1098" i="1"/>
  <c r="O1105" i="1"/>
  <c r="P113" i="2"/>
  <c r="N1098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3" i="1"/>
  <c r="V27" i="4"/>
  <c r="O1093" i="1"/>
  <c r="O1094" i="1"/>
  <c r="P1087" i="1"/>
  <c r="P1090" i="1"/>
  <c r="P1100" i="1"/>
  <c r="P1101" i="1"/>
  <c r="P1102" i="1"/>
  <c r="P1103" i="1"/>
  <c r="P1104" i="1"/>
  <c r="P1105" i="1"/>
  <c r="P1106" i="1"/>
  <c r="Q113" i="2"/>
  <c r="O1098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3" i="1"/>
  <c r="W27" i="4"/>
  <c r="P1093" i="1"/>
  <c r="P1094" i="1"/>
  <c r="Q1087" i="1"/>
  <c r="Q1090" i="1"/>
  <c r="Q1100" i="1"/>
  <c r="Q1101" i="1"/>
  <c r="J1102" i="1"/>
  <c r="K1102" i="1"/>
  <c r="L1102" i="1"/>
  <c r="M1102" i="1"/>
  <c r="N1102" i="1"/>
  <c r="Q1102" i="1"/>
  <c r="Q1103" i="1"/>
  <c r="Q1104" i="1"/>
  <c r="Q1105" i="1"/>
  <c r="Q1106" i="1"/>
  <c r="Q1107" i="1"/>
  <c r="R113" i="2"/>
  <c r="P1098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3" i="1"/>
  <c r="X27" i="4"/>
  <c r="Q1093" i="1"/>
  <c r="Q1094" i="1"/>
  <c r="R1087" i="1"/>
  <c r="R1090" i="1"/>
  <c r="R1100" i="1"/>
  <c r="R1101" i="1"/>
  <c r="R1102" i="1"/>
  <c r="J1103" i="1"/>
  <c r="K1103" i="1"/>
  <c r="L1103" i="1"/>
  <c r="M1103" i="1"/>
  <c r="N1103" i="1"/>
  <c r="R1103" i="1"/>
  <c r="R1104" i="1"/>
  <c r="R1105" i="1"/>
  <c r="R1106" i="1"/>
  <c r="R1107" i="1"/>
  <c r="R1108" i="1"/>
  <c r="S113" i="2"/>
  <c r="Q109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3" i="1"/>
  <c r="Y27" i="4"/>
  <c r="R1093" i="1"/>
  <c r="R1094" i="1"/>
  <c r="S1087" i="1"/>
  <c r="S1090" i="1"/>
  <c r="S1100" i="1"/>
  <c r="S1101" i="1"/>
  <c r="S1102" i="1"/>
  <c r="S1103" i="1"/>
  <c r="J1104" i="1"/>
  <c r="K1104" i="1"/>
  <c r="L1104" i="1"/>
  <c r="M1104" i="1"/>
  <c r="N1104" i="1"/>
  <c r="S1104" i="1"/>
  <c r="S1105" i="1"/>
  <c r="S1106" i="1"/>
  <c r="S1107" i="1"/>
  <c r="S1108" i="1"/>
  <c r="S1109" i="1"/>
  <c r="T113" i="2"/>
  <c r="R1098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3" i="1"/>
  <c r="Z27" i="4"/>
  <c r="S1093" i="1"/>
  <c r="S1094" i="1"/>
  <c r="T1087" i="1"/>
  <c r="T1090" i="1"/>
  <c r="T1100" i="1"/>
  <c r="R246" i="2"/>
  <c r="S246" i="2"/>
  <c r="T246" i="2"/>
  <c r="U246" i="2"/>
  <c r="V246" i="2"/>
  <c r="V279" i="2"/>
  <c r="H1101" i="1"/>
  <c r="T1101" i="1"/>
  <c r="T1102" i="1"/>
  <c r="T1103" i="1"/>
  <c r="T1104" i="1"/>
  <c r="J1105" i="1"/>
  <c r="K1105" i="1"/>
  <c r="L1105" i="1"/>
  <c r="M1105" i="1"/>
  <c r="N1105" i="1"/>
  <c r="T1105" i="1"/>
  <c r="T1106" i="1"/>
  <c r="T1107" i="1"/>
  <c r="T1108" i="1"/>
  <c r="T1109" i="1"/>
  <c r="T1110" i="1"/>
  <c r="U113" i="2"/>
  <c r="S1098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3" i="1"/>
  <c r="AA27" i="4"/>
  <c r="T1093" i="1"/>
  <c r="T1094" i="1"/>
  <c r="U1087" i="1"/>
  <c r="U1090" i="1"/>
  <c r="U1100" i="1"/>
  <c r="U1101" i="1"/>
  <c r="U1102" i="1"/>
  <c r="U1103" i="1"/>
  <c r="U1104" i="1"/>
  <c r="U1105" i="1"/>
  <c r="J1106" i="1"/>
  <c r="K1106" i="1"/>
  <c r="L1106" i="1"/>
  <c r="M1106" i="1"/>
  <c r="N1106" i="1"/>
  <c r="U1106" i="1"/>
  <c r="U1107" i="1"/>
  <c r="U1108" i="1"/>
  <c r="U1109" i="1"/>
  <c r="U1110" i="1"/>
  <c r="U1111" i="1"/>
  <c r="V113" i="2"/>
  <c r="T1098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3" i="1"/>
  <c r="AB27" i="4"/>
  <c r="U1093" i="1"/>
  <c r="U1094" i="1"/>
  <c r="V1087" i="1"/>
  <c r="V1090" i="1"/>
  <c r="V1100" i="1"/>
  <c r="V1101" i="1"/>
  <c r="V1102" i="1"/>
  <c r="V1103" i="1"/>
  <c r="V1104" i="1"/>
  <c r="V1105" i="1"/>
  <c r="V1106" i="1"/>
  <c r="J1107" i="1"/>
  <c r="K1107" i="1"/>
  <c r="L1107" i="1"/>
  <c r="M1107" i="1"/>
  <c r="N1107" i="1"/>
  <c r="V1107" i="1"/>
  <c r="V1108" i="1"/>
  <c r="V1109" i="1"/>
  <c r="V1110" i="1"/>
  <c r="V1111" i="1"/>
  <c r="V1112" i="1"/>
  <c r="W113" i="2"/>
  <c r="U1098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3" i="1"/>
  <c r="AC27" i="4"/>
  <c r="V1093" i="1"/>
  <c r="V1094" i="1"/>
  <c r="W1087" i="1"/>
  <c r="W1090" i="1"/>
  <c r="W1100" i="1"/>
  <c r="W1101" i="1"/>
  <c r="W1102" i="1"/>
  <c r="W1103" i="1"/>
  <c r="W1104" i="1"/>
  <c r="W1105" i="1"/>
  <c r="W1106" i="1"/>
  <c r="W1107" i="1"/>
  <c r="J1108" i="1"/>
  <c r="K1108" i="1"/>
  <c r="L1108" i="1"/>
  <c r="M1108" i="1"/>
  <c r="N1108" i="1"/>
  <c r="W1108" i="1"/>
  <c r="W1109" i="1"/>
  <c r="W1110" i="1"/>
  <c r="W1111" i="1"/>
  <c r="W1112" i="1"/>
  <c r="W1113" i="1"/>
  <c r="X113" i="2"/>
  <c r="V1098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3" i="1"/>
  <c r="AD27" i="4"/>
  <c r="W1093" i="1"/>
  <c r="W1094" i="1"/>
  <c r="X1087" i="1"/>
  <c r="X1090" i="1"/>
  <c r="X1100" i="1"/>
  <c r="X1101" i="1"/>
  <c r="X1102" i="1"/>
  <c r="X1103" i="1"/>
  <c r="X1104" i="1"/>
  <c r="X1105" i="1"/>
  <c r="X1106" i="1"/>
  <c r="X1107" i="1"/>
  <c r="X1108" i="1"/>
  <c r="J1109" i="1"/>
  <c r="K1109" i="1"/>
  <c r="L1109" i="1"/>
  <c r="M1109" i="1"/>
  <c r="N1109" i="1"/>
  <c r="X1109" i="1"/>
  <c r="X1110" i="1"/>
  <c r="X1111" i="1"/>
  <c r="X1112" i="1"/>
  <c r="X1113" i="1"/>
  <c r="X1114" i="1"/>
  <c r="Y113" i="2"/>
  <c r="W1098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3" i="1"/>
  <c r="AE27" i="4"/>
  <c r="X1093" i="1"/>
  <c r="X1094" i="1"/>
  <c r="Y1087" i="1"/>
  <c r="Y1090" i="1"/>
  <c r="Y1100" i="1"/>
  <c r="Y1101" i="1"/>
  <c r="Y1102" i="1"/>
  <c r="Y1103" i="1"/>
  <c r="Y1104" i="1"/>
  <c r="Y1105" i="1"/>
  <c r="Y1106" i="1"/>
  <c r="Y1107" i="1"/>
  <c r="Y1108" i="1"/>
  <c r="Y1109" i="1"/>
  <c r="J1110" i="1"/>
  <c r="K1110" i="1"/>
  <c r="L1110" i="1"/>
  <c r="M1110" i="1"/>
  <c r="N1110" i="1"/>
  <c r="Y1110" i="1"/>
  <c r="Y1111" i="1"/>
  <c r="Y1112" i="1"/>
  <c r="Y1113" i="1"/>
  <c r="Y1114" i="1"/>
  <c r="Y1115" i="1"/>
  <c r="Z113" i="2"/>
  <c r="X1098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3" i="1"/>
  <c r="AF27" i="4"/>
  <c r="Y1093" i="1"/>
  <c r="Y1094" i="1"/>
  <c r="Z1087" i="1"/>
  <c r="Z1090" i="1"/>
  <c r="Z1100" i="1"/>
  <c r="Z1101" i="1"/>
  <c r="Z1102" i="1"/>
  <c r="Z1103" i="1"/>
  <c r="Z1104" i="1"/>
  <c r="Z1105" i="1"/>
  <c r="Z1106" i="1"/>
  <c r="Z1107" i="1"/>
  <c r="Z1108" i="1"/>
  <c r="Z1109" i="1"/>
  <c r="Z1110" i="1"/>
  <c r="J1111" i="1"/>
  <c r="K1111" i="1"/>
  <c r="L1111" i="1"/>
  <c r="M1111" i="1"/>
  <c r="N1111" i="1"/>
  <c r="Z1111" i="1"/>
  <c r="Z1112" i="1"/>
  <c r="Z1113" i="1"/>
  <c r="Z1114" i="1"/>
  <c r="Z1115" i="1"/>
  <c r="Z1116" i="1"/>
  <c r="Y1098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3" i="1"/>
  <c r="AG27" i="4"/>
  <c r="Z1093" i="1"/>
  <c r="Z1094" i="1"/>
  <c r="AA1087" i="1"/>
  <c r="AA1090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J1112" i="1"/>
  <c r="K1112" i="1"/>
  <c r="L1112" i="1"/>
  <c r="M1112" i="1"/>
  <c r="N1112" i="1"/>
  <c r="AA1112" i="1"/>
  <c r="AA1113" i="1"/>
  <c r="AA1114" i="1"/>
  <c r="AA1115" i="1"/>
  <c r="AA1116" i="1"/>
  <c r="AA1117" i="1"/>
  <c r="Z1098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3" i="1"/>
  <c r="AH27" i="4"/>
  <c r="AA1093" i="1"/>
  <c r="AA1094" i="1"/>
  <c r="AB1087" i="1"/>
  <c r="AB1090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J1113" i="1"/>
  <c r="K1113" i="1"/>
  <c r="L1113" i="1"/>
  <c r="M1113" i="1"/>
  <c r="N1113" i="1"/>
  <c r="AB1113" i="1"/>
  <c r="AB1114" i="1"/>
  <c r="AB1115" i="1"/>
  <c r="AB1116" i="1"/>
  <c r="AB1117" i="1"/>
  <c r="AB1118" i="1"/>
  <c r="AA109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3" i="1"/>
  <c r="AI27" i="4"/>
  <c r="AB1093" i="1"/>
  <c r="AB1094" i="1"/>
  <c r="AC1087" i="1"/>
  <c r="AC1090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J1114" i="1"/>
  <c r="K1114" i="1"/>
  <c r="L1114" i="1"/>
  <c r="M1114" i="1"/>
  <c r="N1114" i="1"/>
  <c r="AC1114" i="1"/>
  <c r="AC1115" i="1"/>
  <c r="AC1116" i="1"/>
  <c r="AC1117" i="1"/>
  <c r="AC1118" i="1"/>
  <c r="AC1119" i="1"/>
  <c r="AB1098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3" i="1"/>
  <c r="AJ27" i="4"/>
  <c r="AC1093" i="1"/>
  <c r="AC1094" i="1"/>
  <c r="AD1087" i="1"/>
  <c r="AD1090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J1115" i="1"/>
  <c r="K1115" i="1"/>
  <c r="L1115" i="1"/>
  <c r="M1115" i="1"/>
  <c r="N1115" i="1"/>
  <c r="AD1115" i="1"/>
  <c r="AD1116" i="1"/>
  <c r="AD1117" i="1"/>
  <c r="AD1118" i="1"/>
  <c r="AD1119" i="1"/>
  <c r="AD1120" i="1"/>
  <c r="AC1098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3" i="1"/>
  <c r="AK27" i="4"/>
  <c r="AD1093" i="1"/>
  <c r="AD1094" i="1"/>
  <c r="AE1087" i="1"/>
  <c r="AE1090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J1116" i="1"/>
  <c r="K1116" i="1"/>
  <c r="L1116" i="1"/>
  <c r="M1116" i="1"/>
  <c r="N1116" i="1"/>
  <c r="AE1116" i="1"/>
  <c r="AE1117" i="1"/>
  <c r="AE1118" i="1"/>
  <c r="AE1119" i="1"/>
  <c r="AE1120" i="1"/>
  <c r="AE1121" i="1"/>
  <c r="AD1098" i="1"/>
  <c r="AE1122" i="1"/>
  <c r="AE1123" i="1"/>
  <c r="AE1124" i="1"/>
  <c r="AE1125" i="1"/>
  <c r="AE1126" i="1"/>
  <c r="AE1127" i="1"/>
  <c r="AE1128" i="1"/>
  <c r="AE1129" i="1"/>
  <c r="AE1130" i="1"/>
  <c r="AE1131" i="1"/>
  <c r="AE1133" i="1"/>
  <c r="AL27" i="4"/>
  <c r="AE1093" i="1"/>
  <c r="AE1094" i="1"/>
  <c r="AF1087" i="1"/>
  <c r="AF1090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J1117" i="1"/>
  <c r="K1117" i="1"/>
  <c r="L1117" i="1"/>
  <c r="M1117" i="1"/>
  <c r="N1117" i="1"/>
  <c r="AF1117" i="1"/>
  <c r="AF1118" i="1"/>
  <c r="AF1119" i="1"/>
  <c r="AF1120" i="1"/>
  <c r="AF1121" i="1"/>
  <c r="AF1122" i="1"/>
  <c r="AE1098" i="1"/>
  <c r="AF1123" i="1"/>
  <c r="AF1124" i="1"/>
  <c r="AF1125" i="1"/>
  <c r="AF1126" i="1"/>
  <c r="AF1127" i="1"/>
  <c r="AF1128" i="1"/>
  <c r="AF1129" i="1"/>
  <c r="AF1130" i="1"/>
  <c r="AF1131" i="1"/>
  <c r="AF1133" i="1"/>
  <c r="AM27" i="4"/>
  <c r="AF1093" i="1"/>
  <c r="AF1094" i="1"/>
  <c r="AG1087" i="1"/>
  <c r="AG1090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J1118" i="1"/>
  <c r="K1118" i="1"/>
  <c r="L1118" i="1"/>
  <c r="M1118" i="1"/>
  <c r="N1118" i="1"/>
  <c r="AG1118" i="1"/>
  <c r="AG1119" i="1"/>
  <c r="AG1120" i="1"/>
  <c r="AG1121" i="1"/>
  <c r="AG1122" i="1"/>
  <c r="AG1123" i="1"/>
  <c r="AF1098" i="1"/>
  <c r="AG1124" i="1"/>
  <c r="AG1125" i="1"/>
  <c r="AG1126" i="1"/>
  <c r="AG1127" i="1"/>
  <c r="AG1128" i="1"/>
  <c r="AG1129" i="1"/>
  <c r="AG1130" i="1"/>
  <c r="AG1131" i="1"/>
  <c r="AG1133" i="1"/>
  <c r="AN27" i="4"/>
  <c r="AG1093" i="1"/>
  <c r="AG1094" i="1"/>
  <c r="AH1087" i="1"/>
  <c r="AH1090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J1119" i="1"/>
  <c r="K1119" i="1"/>
  <c r="L1119" i="1"/>
  <c r="M1119" i="1"/>
  <c r="N1119" i="1"/>
  <c r="AH1119" i="1"/>
  <c r="AH1120" i="1"/>
  <c r="AH1121" i="1"/>
  <c r="AH1122" i="1"/>
  <c r="AH1123" i="1"/>
  <c r="AH1124" i="1"/>
  <c r="AG1098" i="1"/>
  <c r="AH1125" i="1"/>
  <c r="AH1126" i="1"/>
  <c r="AH1127" i="1"/>
  <c r="AH1128" i="1"/>
  <c r="AH1129" i="1"/>
  <c r="AH1130" i="1"/>
  <c r="AH1131" i="1"/>
  <c r="AH1133" i="1"/>
  <c r="AO27" i="4"/>
  <c r="AH1093" i="1"/>
  <c r="AH1094" i="1"/>
  <c r="AI1087" i="1"/>
  <c r="AI1090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J1120" i="1"/>
  <c r="K1120" i="1"/>
  <c r="L1120" i="1"/>
  <c r="M1120" i="1"/>
  <c r="N1120" i="1"/>
  <c r="AI1120" i="1"/>
  <c r="AI1121" i="1"/>
  <c r="AI1122" i="1"/>
  <c r="AI1123" i="1"/>
  <c r="AI1124" i="1"/>
  <c r="AI1125" i="1"/>
  <c r="AH1098" i="1"/>
  <c r="AI1126" i="1"/>
  <c r="AI1127" i="1"/>
  <c r="AI1128" i="1"/>
  <c r="AI1129" i="1"/>
  <c r="AI1130" i="1"/>
  <c r="AI1131" i="1"/>
  <c r="AI1133" i="1"/>
  <c r="AP27" i="4"/>
  <c r="AI1093" i="1"/>
  <c r="AI1094" i="1"/>
  <c r="AJ1087" i="1"/>
  <c r="AJ1090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J1121" i="1"/>
  <c r="K1121" i="1"/>
  <c r="L1121" i="1"/>
  <c r="M1121" i="1"/>
  <c r="N1121" i="1"/>
  <c r="AJ1121" i="1"/>
  <c r="AJ1122" i="1"/>
  <c r="AJ1123" i="1"/>
  <c r="AJ1124" i="1"/>
  <c r="AJ1125" i="1"/>
  <c r="AJ1126" i="1"/>
  <c r="AI1098" i="1"/>
  <c r="AJ1127" i="1"/>
  <c r="AJ1128" i="1"/>
  <c r="AJ1129" i="1"/>
  <c r="AJ1130" i="1"/>
  <c r="AJ1131" i="1"/>
  <c r="AJ1133" i="1"/>
  <c r="AQ27" i="4"/>
  <c r="AJ1093" i="1"/>
  <c r="AJ1094" i="1"/>
  <c r="AK1087" i="1"/>
  <c r="AK1090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J1122" i="1"/>
  <c r="K1122" i="1"/>
  <c r="L1122" i="1"/>
  <c r="M1122" i="1"/>
  <c r="N1122" i="1"/>
  <c r="AK1122" i="1"/>
  <c r="AK1123" i="1"/>
  <c r="AK1124" i="1"/>
  <c r="AK1125" i="1"/>
  <c r="AK1126" i="1"/>
  <c r="AK1127" i="1"/>
  <c r="AJ1098" i="1"/>
  <c r="AK1128" i="1"/>
  <c r="AK1129" i="1"/>
  <c r="AK1130" i="1"/>
  <c r="AK1131" i="1"/>
  <c r="AK1133" i="1"/>
  <c r="AR27" i="4"/>
  <c r="AK1093" i="1"/>
  <c r="AK1094" i="1"/>
  <c r="AL1087" i="1"/>
  <c r="AL1090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J1123" i="1"/>
  <c r="K1123" i="1"/>
  <c r="L1123" i="1"/>
  <c r="M1123" i="1"/>
  <c r="N1123" i="1"/>
  <c r="AL1123" i="1"/>
  <c r="AL1124" i="1"/>
  <c r="AL1125" i="1"/>
  <c r="AL1126" i="1"/>
  <c r="AL1127" i="1"/>
  <c r="AL1128" i="1"/>
  <c r="AK1098" i="1"/>
  <c r="AL1129" i="1"/>
  <c r="AL1130" i="1"/>
  <c r="AL1131" i="1"/>
  <c r="AL1133" i="1"/>
  <c r="AS27" i="4"/>
  <c r="AL1093" i="1"/>
  <c r="AL1094" i="1"/>
  <c r="AM1087" i="1"/>
  <c r="AM1090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J1124" i="1"/>
  <c r="K1124" i="1"/>
  <c r="L1124" i="1"/>
  <c r="M1124" i="1"/>
  <c r="N1124" i="1"/>
  <c r="AM1124" i="1"/>
  <c r="AM1125" i="1"/>
  <c r="AM1126" i="1"/>
  <c r="AM1127" i="1"/>
  <c r="AM1128" i="1"/>
  <c r="AM1129" i="1"/>
  <c r="AL1098" i="1"/>
  <c r="AM1130" i="1"/>
  <c r="AM1131" i="1"/>
  <c r="AM1133" i="1"/>
  <c r="AT27" i="4"/>
  <c r="AM1093" i="1"/>
  <c r="AM1094" i="1"/>
  <c r="AN1087" i="1"/>
  <c r="AN1090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J1125" i="1"/>
  <c r="K1125" i="1"/>
  <c r="L1125" i="1"/>
  <c r="M1125" i="1"/>
  <c r="N1125" i="1"/>
  <c r="AN1125" i="1"/>
  <c r="AN1126" i="1"/>
  <c r="AN1127" i="1"/>
  <c r="AN1128" i="1"/>
  <c r="AN1129" i="1"/>
  <c r="AN1130" i="1"/>
  <c r="AM1098" i="1"/>
  <c r="AN1131" i="1"/>
  <c r="AN1133" i="1"/>
  <c r="AU27" i="4"/>
  <c r="AN1093" i="1"/>
  <c r="AN1094" i="1"/>
  <c r="AO1087" i="1"/>
  <c r="AO1090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J1126" i="1"/>
  <c r="K1126" i="1"/>
  <c r="L1126" i="1"/>
  <c r="M1126" i="1"/>
  <c r="N1126" i="1"/>
  <c r="AO1126" i="1"/>
  <c r="AO1127" i="1"/>
  <c r="AO1128" i="1"/>
  <c r="AO1129" i="1"/>
  <c r="AO1130" i="1"/>
  <c r="AO1131" i="1"/>
  <c r="AO1133" i="1"/>
  <c r="AV27" i="4"/>
  <c r="AO1093" i="1"/>
  <c r="AO1094" i="1"/>
  <c r="AP1087" i="1"/>
  <c r="AP1090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J1127" i="1"/>
  <c r="K1127" i="1"/>
  <c r="L1127" i="1"/>
  <c r="M1127" i="1"/>
  <c r="N1127" i="1"/>
  <c r="AP1127" i="1"/>
  <c r="AP1128" i="1"/>
  <c r="AP1129" i="1"/>
  <c r="AP1130" i="1"/>
  <c r="AP1131" i="1"/>
  <c r="AP1133" i="1"/>
  <c r="AW27" i="4"/>
  <c r="AP1093" i="1"/>
  <c r="AP1094" i="1"/>
  <c r="AQ1087" i="1"/>
  <c r="AQ1090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J1128" i="1"/>
  <c r="K1128" i="1"/>
  <c r="L1128" i="1"/>
  <c r="M1128" i="1"/>
  <c r="N1128" i="1"/>
  <c r="AQ1128" i="1"/>
  <c r="AQ1129" i="1"/>
  <c r="AQ1130" i="1"/>
  <c r="AQ1131" i="1"/>
  <c r="AQ1133" i="1"/>
  <c r="AX27" i="4"/>
  <c r="AQ1093" i="1"/>
  <c r="AQ1094" i="1"/>
  <c r="AR1087" i="1"/>
  <c r="AR1090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J1129" i="1"/>
  <c r="K1129" i="1"/>
  <c r="L1129" i="1"/>
  <c r="M1129" i="1"/>
  <c r="N1129" i="1"/>
  <c r="AR1129" i="1"/>
  <c r="AR1130" i="1"/>
  <c r="AR1131" i="1"/>
  <c r="AR1133" i="1"/>
  <c r="AY27" i="4"/>
  <c r="AR1093" i="1"/>
  <c r="AR1094" i="1"/>
  <c r="AS1087" i="1"/>
  <c r="AS1090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J1130" i="1"/>
  <c r="K1130" i="1"/>
  <c r="L1130" i="1"/>
  <c r="M1130" i="1"/>
  <c r="N1130" i="1"/>
  <c r="AS1130" i="1"/>
  <c r="AS1131" i="1"/>
  <c r="AS1133" i="1"/>
  <c r="AZ27" i="4"/>
  <c r="AS1093" i="1"/>
  <c r="AS1094" i="1"/>
  <c r="AT1087" i="1"/>
  <c r="AT1090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J1131" i="1"/>
  <c r="K1131" i="1"/>
  <c r="L1131" i="1"/>
  <c r="M1131" i="1"/>
  <c r="N1131" i="1"/>
  <c r="AT1131" i="1"/>
  <c r="AT1133" i="1"/>
  <c r="BA27" i="4"/>
  <c r="AT1093" i="1"/>
  <c r="AT1094" i="1"/>
  <c r="AU1087" i="1"/>
  <c r="AU1090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3" i="1"/>
  <c r="BB27" i="4"/>
  <c r="AU1093" i="1"/>
  <c r="AU1094" i="1"/>
  <c r="AV1087" i="1"/>
  <c r="AV1090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3" i="1"/>
  <c r="BC27" i="4"/>
  <c r="AV1093" i="1"/>
  <c r="AV1094" i="1"/>
  <c r="AW1087" i="1"/>
  <c r="AW1090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3" i="1"/>
  <c r="BD27" i="4"/>
  <c r="AW1093" i="1"/>
  <c r="AW1094" i="1"/>
  <c r="AX1087" i="1"/>
  <c r="AX1090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3" i="1"/>
  <c r="BE27" i="4"/>
  <c r="AX1093" i="1"/>
  <c r="AX1094" i="1"/>
  <c r="AY1087" i="1"/>
  <c r="AY1090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3" i="1"/>
  <c r="BF27" i="4"/>
  <c r="AY1093" i="1"/>
  <c r="AY1094" i="1"/>
  <c r="AZ1087" i="1"/>
  <c r="AZ1090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3" i="1"/>
  <c r="BG27" i="4"/>
  <c r="AZ1093" i="1"/>
  <c r="AZ1094" i="1"/>
  <c r="BA1087" i="1"/>
  <c r="BA1090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3" i="1"/>
  <c r="BH27" i="4"/>
  <c r="BA1093" i="1"/>
  <c r="BA1094" i="1"/>
  <c r="BB1087" i="1"/>
  <c r="BB1090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3" i="1"/>
  <c r="BI27" i="4"/>
  <c r="BB1093" i="1"/>
  <c r="BB1094" i="1"/>
  <c r="BC1087" i="1"/>
  <c r="BC1090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3" i="1"/>
  <c r="BJ27" i="4"/>
  <c r="BC1093" i="1"/>
  <c r="BC1094" i="1"/>
  <c r="BD1087" i="1"/>
  <c r="BD1090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3" i="1"/>
  <c r="BK27" i="4"/>
  <c r="BD1093" i="1"/>
  <c r="BD1094" i="1"/>
  <c r="BE1087" i="1"/>
  <c r="BE1090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3" i="1"/>
  <c r="BL27" i="4"/>
  <c r="BE1093" i="1"/>
  <c r="BE1094" i="1"/>
  <c r="BF1087" i="1"/>
  <c r="BF1090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3" i="1"/>
  <c r="BM27" i="4"/>
  <c r="BF1093" i="1"/>
  <c r="BF1094" i="1"/>
  <c r="BG1087" i="1"/>
  <c r="BG1090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3" i="1"/>
  <c r="BN27" i="4"/>
  <c r="BG1093" i="1"/>
  <c r="BG1094" i="1"/>
  <c r="BH1087" i="1"/>
  <c r="BH1090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3" i="1"/>
  <c r="BO27" i="4"/>
  <c r="BH1093" i="1"/>
  <c r="BH1094" i="1"/>
  <c r="BI1087" i="1"/>
  <c r="BI1090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3" i="1"/>
  <c r="BP27" i="4"/>
  <c r="BI1093" i="1"/>
  <c r="BI1094" i="1"/>
  <c r="BJ1087" i="1"/>
  <c r="BJ1090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3" i="1"/>
  <c r="BQ27" i="4"/>
  <c r="BJ1093" i="1"/>
  <c r="BJ1094" i="1"/>
  <c r="BK1087" i="1"/>
  <c r="BK1090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3" i="1"/>
  <c r="BR27" i="4"/>
  <c r="BK1093" i="1"/>
  <c r="BK1094" i="1"/>
  <c r="BL1087" i="1"/>
  <c r="BL1090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3" i="1"/>
  <c r="BS27" i="4"/>
  <c r="BL1093" i="1"/>
  <c r="BL1094" i="1"/>
  <c r="BM1087" i="1"/>
  <c r="BM1090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3" i="1"/>
  <c r="BT27" i="4"/>
  <c r="BM1093" i="1"/>
  <c r="BM1094" i="1"/>
  <c r="BN1087" i="1"/>
  <c r="BN1090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3" i="1"/>
  <c r="BU27" i="4"/>
  <c r="BN1093" i="1"/>
  <c r="BN1094" i="1"/>
  <c r="BO1087" i="1"/>
  <c r="BO1090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3" i="1"/>
  <c r="BV27" i="4"/>
  <c r="BO1093" i="1"/>
  <c r="BO1094" i="1"/>
  <c r="BP1087" i="1"/>
  <c r="BP1090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3" i="1"/>
  <c r="BW27" i="4"/>
  <c r="BP1093" i="1"/>
  <c r="BP1094" i="1"/>
  <c r="BQ1087" i="1"/>
  <c r="BQ1090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3" i="1"/>
  <c r="BX27" i="4"/>
  <c r="BQ1093" i="1"/>
  <c r="BQ1094" i="1"/>
  <c r="BR1087" i="1"/>
  <c r="BR1090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3" i="1"/>
  <c r="BY27" i="4"/>
  <c r="BR1093" i="1"/>
  <c r="BR1094" i="1"/>
  <c r="BS1087" i="1"/>
  <c r="BS1090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3" i="1"/>
  <c r="BZ27" i="4"/>
  <c r="BS1093" i="1"/>
  <c r="BS1094" i="1"/>
  <c r="BT1087" i="1"/>
  <c r="BT1090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3" i="1"/>
  <c r="CA27" i="4"/>
  <c r="BT1093" i="1"/>
  <c r="BT1094" i="1"/>
  <c r="BU1087" i="1"/>
  <c r="BU1090" i="1"/>
  <c r="BU1100" i="1"/>
  <c r="BU1101" i="1"/>
  <c r="BU1102" i="1"/>
  <c r="BU1103" i="1"/>
  <c r="BU1104" i="1"/>
  <c r="BU1105" i="1"/>
  <c r="BU1106" i="1"/>
  <c r="BU1107" i="1"/>
  <c r="BU1108" i="1"/>
  <c r="BU1109" i="1"/>
  <c r="BU1110" i="1"/>
  <c r="BU1111" i="1"/>
  <c r="BU1112" i="1"/>
  <c r="BU1113" i="1"/>
  <c r="BU1114" i="1"/>
  <c r="BU1115" i="1"/>
  <c r="BU1116" i="1"/>
  <c r="BU1117" i="1"/>
  <c r="BU1118" i="1"/>
  <c r="BU1119" i="1"/>
  <c r="BU1120" i="1"/>
  <c r="BU1121" i="1"/>
  <c r="BU1122" i="1"/>
  <c r="BU1123" i="1"/>
  <c r="BU1124" i="1"/>
  <c r="BU1125" i="1"/>
  <c r="BU1126" i="1"/>
  <c r="BU1127" i="1"/>
  <c r="BU1128" i="1"/>
  <c r="BU1129" i="1"/>
  <c r="BU1130" i="1"/>
  <c r="BU1131" i="1"/>
  <c r="BU1133" i="1"/>
  <c r="CB27" i="4"/>
  <c r="BU1093" i="1"/>
  <c r="BU1094" i="1"/>
  <c r="BV1087" i="1"/>
  <c r="BV1090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3" i="1"/>
  <c r="CC27" i="4"/>
  <c r="BV1093" i="1"/>
  <c r="BV1094" i="1"/>
  <c r="BW1087" i="1"/>
  <c r="BW1090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3" i="1"/>
  <c r="CD27" i="4"/>
  <c r="BW1093" i="1"/>
  <c r="BW1094" i="1"/>
  <c r="BX1087" i="1"/>
  <c r="BX1090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3" i="1"/>
  <c r="CE27" i="4"/>
  <c r="BX1093" i="1"/>
  <c r="BX1094" i="1"/>
  <c r="BY1087" i="1"/>
  <c r="BY1090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3" i="1"/>
  <c r="CF27" i="4"/>
  <c r="V61" i="4"/>
  <c r="W61" i="4"/>
  <c r="X61" i="4"/>
  <c r="Y61" i="4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J1149" i="1"/>
  <c r="J1150" i="1"/>
  <c r="K1143" i="1"/>
  <c r="K1149" i="1"/>
  <c r="K1150" i="1"/>
  <c r="L1143" i="1"/>
  <c r="L1149" i="1"/>
  <c r="L1150" i="1"/>
  <c r="M1143" i="1"/>
  <c r="M1149" i="1"/>
  <c r="M1150" i="1"/>
  <c r="N1143" i="1"/>
  <c r="N1149" i="1"/>
  <c r="N1150" i="1"/>
  <c r="O1143" i="1"/>
  <c r="O1146" i="1"/>
  <c r="L247" i="2"/>
  <c r="M247" i="2"/>
  <c r="N247" i="2"/>
  <c r="O247" i="2"/>
  <c r="P247" i="2"/>
  <c r="P280" i="2"/>
  <c r="H1156" i="1"/>
  <c r="O1156" i="1"/>
  <c r="O1157" i="1"/>
  <c r="L114" i="2"/>
  <c r="J1154" i="1"/>
  <c r="O1158" i="1"/>
  <c r="M114" i="2"/>
  <c r="K1154" i="1"/>
  <c r="O1159" i="1"/>
  <c r="N114" i="2"/>
  <c r="L1154" i="1"/>
  <c r="O1160" i="1"/>
  <c r="O114" i="2"/>
  <c r="M1154" i="1"/>
  <c r="O1161" i="1"/>
  <c r="P114" i="2"/>
  <c r="N1154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9" i="1"/>
  <c r="V28" i="4"/>
  <c r="O1149" i="1"/>
  <c r="O1150" i="1"/>
  <c r="P1143" i="1"/>
  <c r="P1146" i="1"/>
  <c r="P1156" i="1"/>
  <c r="P1157" i="1"/>
  <c r="P1158" i="1"/>
  <c r="P1159" i="1"/>
  <c r="P1160" i="1"/>
  <c r="P1161" i="1"/>
  <c r="P1162" i="1"/>
  <c r="Q114" i="2"/>
  <c r="O1154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9" i="1"/>
  <c r="W28" i="4"/>
  <c r="P1149" i="1"/>
  <c r="P1150" i="1"/>
  <c r="Q1143" i="1"/>
  <c r="Q1146" i="1"/>
  <c r="Q1156" i="1"/>
  <c r="Q1157" i="1"/>
  <c r="Q1158" i="1"/>
  <c r="Q1159" i="1"/>
  <c r="Q1160" i="1"/>
  <c r="Q1161" i="1"/>
  <c r="Q1162" i="1"/>
  <c r="Q1163" i="1"/>
  <c r="R114" i="2"/>
  <c r="P1154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9" i="1"/>
  <c r="X28" i="4"/>
  <c r="Q1149" i="1"/>
  <c r="Q1150" i="1"/>
  <c r="R1143" i="1"/>
  <c r="R1146" i="1"/>
  <c r="R1156" i="1"/>
  <c r="R1157" i="1"/>
  <c r="R1158" i="1"/>
  <c r="R1159" i="1"/>
  <c r="R1160" i="1"/>
  <c r="R1161" i="1"/>
  <c r="R1162" i="1"/>
  <c r="R1163" i="1"/>
  <c r="R1164" i="1"/>
  <c r="S114" i="2"/>
  <c r="Q115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9" i="1"/>
  <c r="Y28" i="4"/>
  <c r="R1149" i="1"/>
  <c r="R1150" i="1"/>
  <c r="S1143" i="1"/>
  <c r="S1146" i="1"/>
  <c r="S1156" i="1"/>
  <c r="S1157" i="1"/>
  <c r="S1158" i="1"/>
  <c r="S1159" i="1"/>
  <c r="S1160" i="1"/>
  <c r="S1161" i="1"/>
  <c r="S1162" i="1"/>
  <c r="S1163" i="1"/>
  <c r="S1164" i="1"/>
  <c r="S1165" i="1"/>
  <c r="T114" i="2"/>
  <c r="R1154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9" i="1"/>
  <c r="Z28" i="4"/>
  <c r="S1149" i="1"/>
  <c r="S1150" i="1"/>
  <c r="T1143" i="1"/>
  <c r="T1146" i="1"/>
  <c r="T1156" i="1"/>
  <c r="R247" i="2"/>
  <c r="S247" i="2"/>
  <c r="T247" i="2"/>
  <c r="U247" i="2"/>
  <c r="V247" i="2"/>
  <c r="V280" i="2"/>
  <c r="H1157" i="1"/>
  <c r="T1157" i="1"/>
  <c r="J1158" i="1"/>
  <c r="K1158" i="1"/>
  <c r="L1158" i="1"/>
  <c r="M1158" i="1"/>
  <c r="N1158" i="1"/>
  <c r="T1158" i="1"/>
  <c r="T1159" i="1"/>
  <c r="T1160" i="1"/>
  <c r="T1161" i="1"/>
  <c r="T1162" i="1"/>
  <c r="T1163" i="1"/>
  <c r="T1164" i="1"/>
  <c r="T1165" i="1"/>
  <c r="T1166" i="1"/>
  <c r="U114" i="2"/>
  <c r="S1154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9" i="1"/>
  <c r="AA28" i="4"/>
  <c r="T1149" i="1"/>
  <c r="T1150" i="1"/>
  <c r="U1143" i="1"/>
  <c r="U1146" i="1"/>
  <c r="U1156" i="1"/>
  <c r="U1157" i="1"/>
  <c r="U1158" i="1"/>
  <c r="J1159" i="1"/>
  <c r="K1159" i="1"/>
  <c r="L1159" i="1"/>
  <c r="M1159" i="1"/>
  <c r="N1159" i="1"/>
  <c r="U1159" i="1"/>
  <c r="U1160" i="1"/>
  <c r="U1161" i="1"/>
  <c r="U1162" i="1"/>
  <c r="U1163" i="1"/>
  <c r="U1164" i="1"/>
  <c r="U1165" i="1"/>
  <c r="U1166" i="1"/>
  <c r="U1167" i="1"/>
  <c r="V114" i="2"/>
  <c r="T1154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9" i="1"/>
  <c r="AB28" i="4"/>
  <c r="U1149" i="1"/>
  <c r="U1150" i="1"/>
  <c r="V1143" i="1"/>
  <c r="V1146" i="1"/>
  <c r="V1156" i="1"/>
  <c r="V1157" i="1"/>
  <c r="V1158" i="1"/>
  <c r="V1159" i="1"/>
  <c r="J1160" i="1"/>
  <c r="K1160" i="1"/>
  <c r="L1160" i="1"/>
  <c r="M1160" i="1"/>
  <c r="N1160" i="1"/>
  <c r="V1160" i="1"/>
  <c r="V1161" i="1"/>
  <c r="V1162" i="1"/>
  <c r="V1163" i="1"/>
  <c r="V1164" i="1"/>
  <c r="V1165" i="1"/>
  <c r="V1166" i="1"/>
  <c r="V1167" i="1"/>
  <c r="V1168" i="1"/>
  <c r="W114" i="2"/>
  <c r="U1154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9" i="1"/>
  <c r="AC28" i="4"/>
  <c r="V1149" i="1"/>
  <c r="V1150" i="1"/>
  <c r="W1143" i="1"/>
  <c r="W1146" i="1"/>
  <c r="W1156" i="1"/>
  <c r="W1157" i="1"/>
  <c r="W1158" i="1"/>
  <c r="W1159" i="1"/>
  <c r="W1160" i="1"/>
  <c r="J1161" i="1"/>
  <c r="K1161" i="1"/>
  <c r="L1161" i="1"/>
  <c r="M1161" i="1"/>
  <c r="N1161" i="1"/>
  <c r="W1161" i="1"/>
  <c r="W1162" i="1"/>
  <c r="W1163" i="1"/>
  <c r="W1164" i="1"/>
  <c r="W1165" i="1"/>
  <c r="W1166" i="1"/>
  <c r="W1167" i="1"/>
  <c r="W1168" i="1"/>
  <c r="W1169" i="1"/>
  <c r="X114" i="2"/>
  <c r="V1154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9" i="1"/>
  <c r="AD28" i="4"/>
  <c r="W1149" i="1"/>
  <c r="W1150" i="1"/>
  <c r="X1143" i="1"/>
  <c r="X1146" i="1"/>
  <c r="X1156" i="1"/>
  <c r="X1157" i="1"/>
  <c r="X1158" i="1"/>
  <c r="X1159" i="1"/>
  <c r="X1160" i="1"/>
  <c r="X1161" i="1"/>
  <c r="J1162" i="1"/>
  <c r="K1162" i="1"/>
  <c r="L1162" i="1"/>
  <c r="M1162" i="1"/>
  <c r="N1162" i="1"/>
  <c r="X1162" i="1"/>
  <c r="X1163" i="1"/>
  <c r="X1164" i="1"/>
  <c r="X1165" i="1"/>
  <c r="X1166" i="1"/>
  <c r="X1167" i="1"/>
  <c r="X1168" i="1"/>
  <c r="X1169" i="1"/>
  <c r="X1170" i="1"/>
  <c r="Y114" i="2"/>
  <c r="W1154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9" i="1"/>
  <c r="AE28" i="4"/>
  <c r="X1149" i="1"/>
  <c r="X1150" i="1"/>
  <c r="Y1143" i="1"/>
  <c r="Y1146" i="1"/>
  <c r="Y1156" i="1"/>
  <c r="Y1157" i="1"/>
  <c r="Y1158" i="1"/>
  <c r="Y1159" i="1"/>
  <c r="Y1160" i="1"/>
  <c r="Y1161" i="1"/>
  <c r="Y1162" i="1"/>
  <c r="J1163" i="1"/>
  <c r="K1163" i="1"/>
  <c r="L1163" i="1"/>
  <c r="M1163" i="1"/>
  <c r="N1163" i="1"/>
  <c r="Y1163" i="1"/>
  <c r="Y1164" i="1"/>
  <c r="Y1165" i="1"/>
  <c r="Y1166" i="1"/>
  <c r="Y1167" i="1"/>
  <c r="Y1168" i="1"/>
  <c r="Y1169" i="1"/>
  <c r="Y1170" i="1"/>
  <c r="Y1171" i="1"/>
  <c r="Z114" i="2"/>
  <c r="X1154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9" i="1"/>
  <c r="AF28" i="4"/>
  <c r="Y1149" i="1"/>
  <c r="Y1150" i="1"/>
  <c r="Z1143" i="1"/>
  <c r="Z1146" i="1"/>
  <c r="Z1156" i="1"/>
  <c r="Z1157" i="1"/>
  <c r="Z1158" i="1"/>
  <c r="Z1159" i="1"/>
  <c r="Z1160" i="1"/>
  <c r="Z1161" i="1"/>
  <c r="Z1162" i="1"/>
  <c r="Z1163" i="1"/>
  <c r="J1164" i="1"/>
  <c r="K1164" i="1"/>
  <c r="L1164" i="1"/>
  <c r="M1164" i="1"/>
  <c r="N1164" i="1"/>
  <c r="Z1164" i="1"/>
  <c r="Z1165" i="1"/>
  <c r="Z1166" i="1"/>
  <c r="Z1167" i="1"/>
  <c r="Z1168" i="1"/>
  <c r="Z1169" i="1"/>
  <c r="Z1170" i="1"/>
  <c r="Z1171" i="1"/>
  <c r="Z1172" i="1"/>
  <c r="Y1154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9" i="1"/>
  <c r="AG28" i="4"/>
  <c r="Z1149" i="1"/>
  <c r="Z1150" i="1"/>
  <c r="AA1143" i="1"/>
  <c r="AA1146" i="1"/>
  <c r="AA1156" i="1"/>
  <c r="AA1157" i="1"/>
  <c r="AA1158" i="1"/>
  <c r="AA1159" i="1"/>
  <c r="AA1160" i="1"/>
  <c r="AA1161" i="1"/>
  <c r="AA1162" i="1"/>
  <c r="AA1163" i="1"/>
  <c r="AA1164" i="1"/>
  <c r="J1165" i="1"/>
  <c r="K1165" i="1"/>
  <c r="L1165" i="1"/>
  <c r="M1165" i="1"/>
  <c r="N1165" i="1"/>
  <c r="AA1165" i="1"/>
  <c r="AA1166" i="1"/>
  <c r="AA1167" i="1"/>
  <c r="AA1168" i="1"/>
  <c r="AA1169" i="1"/>
  <c r="AA1170" i="1"/>
  <c r="AA1171" i="1"/>
  <c r="AA1172" i="1"/>
  <c r="AA1173" i="1"/>
  <c r="Z1154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9" i="1"/>
  <c r="AH28" i="4"/>
  <c r="AA1149" i="1"/>
  <c r="AA1150" i="1"/>
  <c r="AB1143" i="1"/>
  <c r="AB1146" i="1"/>
  <c r="AB1156" i="1"/>
  <c r="AB1157" i="1"/>
  <c r="AB1158" i="1"/>
  <c r="AB1159" i="1"/>
  <c r="AB1160" i="1"/>
  <c r="AB1161" i="1"/>
  <c r="AB1162" i="1"/>
  <c r="AB1163" i="1"/>
  <c r="AB1164" i="1"/>
  <c r="AB1165" i="1"/>
  <c r="J1166" i="1"/>
  <c r="K1166" i="1"/>
  <c r="L1166" i="1"/>
  <c r="M1166" i="1"/>
  <c r="N1166" i="1"/>
  <c r="AB1166" i="1"/>
  <c r="AB1167" i="1"/>
  <c r="AB1168" i="1"/>
  <c r="AB1169" i="1"/>
  <c r="AB1170" i="1"/>
  <c r="AB1171" i="1"/>
  <c r="AB1172" i="1"/>
  <c r="AB1173" i="1"/>
  <c r="AB1174" i="1"/>
  <c r="AA115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9" i="1"/>
  <c r="AI28" i="4"/>
  <c r="AB1149" i="1"/>
  <c r="AB1150" i="1"/>
  <c r="AC1143" i="1"/>
  <c r="AC1146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J1167" i="1"/>
  <c r="K1167" i="1"/>
  <c r="L1167" i="1"/>
  <c r="M1167" i="1"/>
  <c r="N1167" i="1"/>
  <c r="AC1167" i="1"/>
  <c r="AC1168" i="1"/>
  <c r="AC1169" i="1"/>
  <c r="AC1170" i="1"/>
  <c r="AC1171" i="1"/>
  <c r="AC1172" i="1"/>
  <c r="AC1173" i="1"/>
  <c r="AC1174" i="1"/>
  <c r="AC1175" i="1"/>
  <c r="AB1154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9" i="1"/>
  <c r="AJ28" i="4"/>
  <c r="AC1149" i="1"/>
  <c r="AC1150" i="1"/>
  <c r="AD1143" i="1"/>
  <c r="AD1146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J1168" i="1"/>
  <c r="K1168" i="1"/>
  <c r="L1168" i="1"/>
  <c r="M1168" i="1"/>
  <c r="N1168" i="1"/>
  <c r="AD1168" i="1"/>
  <c r="AD1169" i="1"/>
  <c r="AD1170" i="1"/>
  <c r="AD1171" i="1"/>
  <c r="AD1172" i="1"/>
  <c r="AD1173" i="1"/>
  <c r="AD1174" i="1"/>
  <c r="AD1175" i="1"/>
  <c r="AD1176" i="1"/>
  <c r="AC1154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9" i="1"/>
  <c r="AK28" i="4"/>
  <c r="AD1149" i="1"/>
  <c r="AD1150" i="1"/>
  <c r="AE1143" i="1"/>
  <c r="AE1146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J1169" i="1"/>
  <c r="K1169" i="1"/>
  <c r="L1169" i="1"/>
  <c r="M1169" i="1"/>
  <c r="N1169" i="1"/>
  <c r="AE1169" i="1"/>
  <c r="AE1170" i="1"/>
  <c r="AE1171" i="1"/>
  <c r="AE1172" i="1"/>
  <c r="AE1173" i="1"/>
  <c r="AE1174" i="1"/>
  <c r="AE1175" i="1"/>
  <c r="AE1176" i="1"/>
  <c r="AE1177" i="1"/>
  <c r="AD1154" i="1"/>
  <c r="AE1178" i="1"/>
  <c r="AE1179" i="1"/>
  <c r="AE1180" i="1"/>
  <c r="AE1181" i="1"/>
  <c r="AE1182" i="1"/>
  <c r="AE1183" i="1"/>
  <c r="AE1184" i="1"/>
  <c r="AE1185" i="1"/>
  <c r="AE1186" i="1"/>
  <c r="AE1187" i="1"/>
  <c r="AE1189" i="1"/>
  <c r="AL28" i="4"/>
  <c r="AE1149" i="1"/>
  <c r="AE1150" i="1"/>
  <c r="AF1143" i="1"/>
  <c r="AF1146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J1170" i="1"/>
  <c r="K1170" i="1"/>
  <c r="L1170" i="1"/>
  <c r="M1170" i="1"/>
  <c r="N1170" i="1"/>
  <c r="AF1170" i="1"/>
  <c r="AF1171" i="1"/>
  <c r="AF1172" i="1"/>
  <c r="AF1173" i="1"/>
  <c r="AF1174" i="1"/>
  <c r="AF1175" i="1"/>
  <c r="AF1176" i="1"/>
  <c r="AF1177" i="1"/>
  <c r="AF1178" i="1"/>
  <c r="AE1154" i="1"/>
  <c r="AF1179" i="1"/>
  <c r="AF1180" i="1"/>
  <c r="AF1181" i="1"/>
  <c r="AF1182" i="1"/>
  <c r="AF1183" i="1"/>
  <c r="AF1184" i="1"/>
  <c r="AF1185" i="1"/>
  <c r="AF1186" i="1"/>
  <c r="AF1187" i="1"/>
  <c r="AF1189" i="1"/>
  <c r="AM28" i="4"/>
  <c r="AF1149" i="1"/>
  <c r="AF1150" i="1"/>
  <c r="AG1143" i="1"/>
  <c r="AG1146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J1171" i="1"/>
  <c r="K1171" i="1"/>
  <c r="L1171" i="1"/>
  <c r="M1171" i="1"/>
  <c r="N1171" i="1"/>
  <c r="AG1171" i="1"/>
  <c r="AG1172" i="1"/>
  <c r="AG1173" i="1"/>
  <c r="AG1174" i="1"/>
  <c r="AG1175" i="1"/>
  <c r="AG1176" i="1"/>
  <c r="AG1177" i="1"/>
  <c r="AG1178" i="1"/>
  <c r="AG1179" i="1"/>
  <c r="AF1154" i="1"/>
  <c r="AG1180" i="1"/>
  <c r="AG1181" i="1"/>
  <c r="AG1182" i="1"/>
  <c r="AG1183" i="1"/>
  <c r="AG1184" i="1"/>
  <c r="AG1185" i="1"/>
  <c r="AG1186" i="1"/>
  <c r="AG1187" i="1"/>
  <c r="AG1189" i="1"/>
  <c r="AN28" i="4"/>
  <c r="AG1149" i="1"/>
  <c r="AG1150" i="1"/>
  <c r="AH1143" i="1"/>
  <c r="AH1146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J1172" i="1"/>
  <c r="K1172" i="1"/>
  <c r="L1172" i="1"/>
  <c r="M1172" i="1"/>
  <c r="N1172" i="1"/>
  <c r="AH1172" i="1"/>
  <c r="AH1173" i="1"/>
  <c r="AH1174" i="1"/>
  <c r="AH1175" i="1"/>
  <c r="AH1176" i="1"/>
  <c r="AH1177" i="1"/>
  <c r="AH1178" i="1"/>
  <c r="AH1179" i="1"/>
  <c r="AH1180" i="1"/>
  <c r="AG1154" i="1"/>
  <c r="AH1181" i="1"/>
  <c r="AH1182" i="1"/>
  <c r="AH1183" i="1"/>
  <c r="AH1184" i="1"/>
  <c r="AH1185" i="1"/>
  <c r="AH1186" i="1"/>
  <c r="AH1187" i="1"/>
  <c r="AH1189" i="1"/>
  <c r="AO28" i="4"/>
  <c r="AH1149" i="1"/>
  <c r="AH1150" i="1"/>
  <c r="AI1143" i="1"/>
  <c r="AI1146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J1173" i="1"/>
  <c r="K1173" i="1"/>
  <c r="L1173" i="1"/>
  <c r="M1173" i="1"/>
  <c r="N1173" i="1"/>
  <c r="AI1173" i="1"/>
  <c r="AI1174" i="1"/>
  <c r="AI1175" i="1"/>
  <c r="AI1176" i="1"/>
  <c r="AI1177" i="1"/>
  <c r="AI1178" i="1"/>
  <c r="AI1179" i="1"/>
  <c r="AI1180" i="1"/>
  <c r="AI1181" i="1"/>
  <c r="AH1154" i="1"/>
  <c r="AI1182" i="1"/>
  <c r="AI1183" i="1"/>
  <c r="AI1184" i="1"/>
  <c r="AI1185" i="1"/>
  <c r="AI1186" i="1"/>
  <c r="AI1187" i="1"/>
  <c r="AI1189" i="1"/>
  <c r="AP28" i="4"/>
  <c r="AI1149" i="1"/>
  <c r="AI1150" i="1"/>
  <c r="AJ1143" i="1"/>
  <c r="AJ1146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J1174" i="1"/>
  <c r="K1174" i="1"/>
  <c r="L1174" i="1"/>
  <c r="M1174" i="1"/>
  <c r="N1174" i="1"/>
  <c r="AJ1174" i="1"/>
  <c r="AJ1175" i="1"/>
  <c r="AJ1176" i="1"/>
  <c r="AJ1177" i="1"/>
  <c r="AJ1178" i="1"/>
  <c r="AJ1179" i="1"/>
  <c r="AJ1180" i="1"/>
  <c r="AJ1181" i="1"/>
  <c r="AJ1182" i="1"/>
  <c r="AI1154" i="1"/>
  <c r="AJ1183" i="1"/>
  <c r="AJ1184" i="1"/>
  <c r="AJ1185" i="1"/>
  <c r="AJ1186" i="1"/>
  <c r="AJ1187" i="1"/>
  <c r="AJ1189" i="1"/>
  <c r="AQ28" i="4"/>
  <c r="AJ1149" i="1"/>
  <c r="AJ1150" i="1"/>
  <c r="AK1143" i="1"/>
  <c r="AK1146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J1175" i="1"/>
  <c r="K1175" i="1"/>
  <c r="L1175" i="1"/>
  <c r="M1175" i="1"/>
  <c r="N1175" i="1"/>
  <c r="AK1175" i="1"/>
  <c r="AK1176" i="1"/>
  <c r="AK1177" i="1"/>
  <c r="AK1178" i="1"/>
  <c r="AK1179" i="1"/>
  <c r="AK1180" i="1"/>
  <c r="AK1181" i="1"/>
  <c r="AK1182" i="1"/>
  <c r="AK1183" i="1"/>
  <c r="AJ1154" i="1"/>
  <c r="AK1184" i="1"/>
  <c r="AK1185" i="1"/>
  <c r="AK1186" i="1"/>
  <c r="AK1187" i="1"/>
  <c r="AK1189" i="1"/>
  <c r="AR28" i="4"/>
  <c r="AK1149" i="1"/>
  <c r="AK1150" i="1"/>
  <c r="AL1143" i="1"/>
  <c r="AL1146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J1176" i="1"/>
  <c r="K1176" i="1"/>
  <c r="L1176" i="1"/>
  <c r="M1176" i="1"/>
  <c r="N1176" i="1"/>
  <c r="AL1176" i="1"/>
  <c r="AL1177" i="1"/>
  <c r="AL1178" i="1"/>
  <c r="AL1179" i="1"/>
  <c r="AL1180" i="1"/>
  <c r="AL1181" i="1"/>
  <c r="AL1182" i="1"/>
  <c r="AL1183" i="1"/>
  <c r="AL1184" i="1"/>
  <c r="AK1154" i="1"/>
  <c r="AL1185" i="1"/>
  <c r="AL1186" i="1"/>
  <c r="AL1187" i="1"/>
  <c r="AL1189" i="1"/>
  <c r="AS28" i="4"/>
  <c r="AL1149" i="1"/>
  <c r="AL1150" i="1"/>
  <c r="AM1143" i="1"/>
  <c r="AM1146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J1177" i="1"/>
  <c r="K1177" i="1"/>
  <c r="L1177" i="1"/>
  <c r="M1177" i="1"/>
  <c r="N1177" i="1"/>
  <c r="AM1177" i="1"/>
  <c r="AM1178" i="1"/>
  <c r="AM1179" i="1"/>
  <c r="AM1180" i="1"/>
  <c r="AM1181" i="1"/>
  <c r="AM1182" i="1"/>
  <c r="AM1183" i="1"/>
  <c r="AM1184" i="1"/>
  <c r="AM1185" i="1"/>
  <c r="AL1154" i="1"/>
  <c r="AM1186" i="1"/>
  <c r="AM1187" i="1"/>
  <c r="AM1189" i="1"/>
  <c r="AT28" i="4"/>
  <c r="AM1149" i="1"/>
  <c r="AM1150" i="1"/>
  <c r="AN1143" i="1"/>
  <c r="AN1146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J1178" i="1"/>
  <c r="K1178" i="1"/>
  <c r="L1178" i="1"/>
  <c r="M1178" i="1"/>
  <c r="N1178" i="1"/>
  <c r="AN1178" i="1"/>
  <c r="AN1179" i="1"/>
  <c r="AN1180" i="1"/>
  <c r="AN1181" i="1"/>
  <c r="AN1182" i="1"/>
  <c r="AN1183" i="1"/>
  <c r="AN1184" i="1"/>
  <c r="AN1185" i="1"/>
  <c r="AN1186" i="1"/>
  <c r="AM1154" i="1"/>
  <c r="AN1187" i="1"/>
  <c r="AN1189" i="1"/>
  <c r="AU28" i="4"/>
  <c r="AN1149" i="1"/>
  <c r="AN1150" i="1"/>
  <c r="AO1143" i="1"/>
  <c r="AO1146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J1179" i="1"/>
  <c r="K1179" i="1"/>
  <c r="L1179" i="1"/>
  <c r="M1179" i="1"/>
  <c r="N1179" i="1"/>
  <c r="AO1179" i="1"/>
  <c r="AO1180" i="1"/>
  <c r="AO1181" i="1"/>
  <c r="AO1182" i="1"/>
  <c r="AO1183" i="1"/>
  <c r="AO1184" i="1"/>
  <c r="AO1185" i="1"/>
  <c r="AO1186" i="1"/>
  <c r="AO1187" i="1"/>
  <c r="AO1189" i="1"/>
  <c r="AV28" i="4"/>
  <c r="AO1149" i="1"/>
  <c r="AO1150" i="1"/>
  <c r="AP1143" i="1"/>
  <c r="AP1146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J1180" i="1"/>
  <c r="K1180" i="1"/>
  <c r="L1180" i="1"/>
  <c r="M1180" i="1"/>
  <c r="N1180" i="1"/>
  <c r="AP1180" i="1"/>
  <c r="AP1181" i="1"/>
  <c r="AP1182" i="1"/>
  <c r="AP1183" i="1"/>
  <c r="AP1184" i="1"/>
  <c r="AP1185" i="1"/>
  <c r="AP1186" i="1"/>
  <c r="AP1187" i="1"/>
  <c r="AP1189" i="1"/>
  <c r="AW28" i="4"/>
  <c r="AP1149" i="1"/>
  <c r="AP1150" i="1"/>
  <c r="AQ1143" i="1"/>
  <c r="AQ1146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J1181" i="1"/>
  <c r="K1181" i="1"/>
  <c r="L1181" i="1"/>
  <c r="M1181" i="1"/>
  <c r="N1181" i="1"/>
  <c r="AQ1181" i="1"/>
  <c r="AQ1182" i="1"/>
  <c r="AQ1183" i="1"/>
  <c r="AQ1184" i="1"/>
  <c r="AQ1185" i="1"/>
  <c r="AQ1186" i="1"/>
  <c r="AQ1187" i="1"/>
  <c r="AQ1189" i="1"/>
  <c r="AX28" i="4"/>
  <c r="AQ1149" i="1"/>
  <c r="AQ1150" i="1"/>
  <c r="AR1143" i="1"/>
  <c r="AR1146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J1182" i="1"/>
  <c r="K1182" i="1"/>
  <c r="L1182" i="1"/>
  <c r="M1182" i="1"/>
  <c r="N1182" i="1"/>
  <c r="AR1182" i="1"/>
  <c r="AR1183" i="1"/>
  <c r="AR1184" i="1"/>
  <c r="AR1185" i="1"/>
  <c r="AR1186" i="1"/>
  <c r="AR1187" i="1"/>
  <c r="AR1189" i="1"/>
  <c r="AY28" i="4"/>
  <c r="AR1149" i="1"/>
  <c r="AR1150" i="1"/>
  <c r="AS1143" i="1"/>
  <c r="AS1146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J1183" i="1"/>
  <c r="K1183" i="1"/>
  <c r="L1183" i="1"/>
  <c r="M1183" i="1"/>
  <c r="N1183" i="1"/>
  <c r="AS1183" i="1"/>
  <c r="AS1184" i="1"/>
  <c r="AS1185" i="1"/>
  <c r="AS1186" i="1"/>
  <c r="AS1187" i="1"/>
  <c r="AS1189" i="1"/>
  <c r="AZ28" i="4"/>
  <c r="AS1149" i="1"/>
  <c r="AS1150" i="1"/>
  <c r="AT1143" i="1"/>
  <c r="AT1146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J1184" i="1"/>
  <c r="K1184" i="1"/>
  <c r="L1184" i="1"/>
  <c r="M1184" i="1"/>
  <c r="N1184" i="1"/>
  <c r="AT1184" i="1"/>
  <c r="AT1185" i="1"/>
  <c r="AT1186" i="1"/>
  <c r="AT1187" i="1"/>
  <c r="AT1189" i="1"/>
  <c r="BA28" i="4"/>
  <c r="AT1149" i="1"/>
  <c r="AT1150" i="1"/>
  <c r="AU1143" i="1"/>
  <c r="AU1146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J1185" i="1"/>
  <c r="K1185" i="1"/>
  <c r="L1185" i="1"/>
  <c r="M1185" i="1"/>
  <c r="N1185" i="1"/>
  <c r="AU1185" i="1"/>
  <c r="AU1186" i="1"/>
  <c r="AU1187" i="1"/>
  <c r="AU1189" i="1"/>
  <c r="BB28" i="4"/>
  <c r="AU1149" i="1"/>
  <c r="AU1150" i="1"/>
  <c r="AV1143" i="1"/>
  <c r="AV1146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J1186" i="1"/>
  <c r="K1186" i="1"/>
  <c r="L1186" i="1"/>
  <c r="M1186" i="1"/>
  <c r="N1186" i="1"/>
  <c r="AV1186" i="1"/>
  <c r="AV1187" i="1"/>
  <c r="AV1189" i="1"/>
  <c r="BC28" i="4"/>
  <c r="AV1149" i="1"/>
  <c r="AV1150" i="1"/>
  <c r="AW1143" i="1"/>
  <c r="AW1146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J1187" i="1"/>
  <c r="K1187" i="1"/>
  <c r="L1187" i="1"/>
  <c r="M1187" i="1"/>
  <c r="N1187" i="1"/>
  <c r="AW1187" i="1"/>
  <c r="AW1189" i="1"/>
  <c r="BD28" i="4"/>
  <c r="AW1149" i="1"/>
  <c r="AW1150" i="1"/>
  <c r="AX1143" i="1"/>
  <c r="AX1146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9" i="1"/>
  <c r="BE28" i="4"/>
  <c r="AX1149" i="1"/>
  <c r="AX1150" i="1"/>
  <c r="AY1143" i="1"/>
  <c r="AY1146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9" i="1"/>
  <c r="BF28" i="4"/>
  <c r="AY1149" i="1"/>
  <c r="AY1150" i="1"/>
  <c r="AZ1143" i="1"/>
  <c r="AZ1146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9" i="1"/>
  <c r="BG28" i="4"/>
  <c r="AZ1149" i="1"/>
  <c r="AZ1150" i="1"/>
  <c r="BA1143" i="1"/>
  <c r="BA1146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9" i="1"/>
  <c r="BH28" i="4"/>
  <c r="BA1149" i="1"/>
  <c r="BA1150" i="1"/>
  <c r="BB1143" i="1"/>
  <c r="BB1146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9" i="1"/>
  <c r="BI28" i="4"/>
  <c r="BB1149" i="1"/>
  <c r="BB1150" i="1"/>
  <c r="BC1143" i="1"/>
  <c r="BC1146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9" i="1"/>
  <c r="BJ28" i="4"/>
  <c r="BC1149" i="1"/>
  <c r="BC1150" i="1"/>
  <c r="BD1143" i="1"/>
  <c r="BD1146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9" i="1"/>
  <c r="BK28" i="4"/>
  <c r="BD1149" i="1"/>
  <c r="BD1150" i="1"/>
  <c r="BE1143" i="1"/>
  <c r="BE1146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9" i="1"/>
  <c r="BL28" i="4"/>
  <c r="BE1149" i="1"/>
  <c r="BE1150" i="1"/>
  <c r="BF1143" i="1"/>
  <c r="BF1146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9" i="1"/>
  <c r="BM28" i="4"/>
  <c r="BF1149" i="1"/>
  <c r="BF1150" i="1"/>
  <c r="BG1143" i="1"/>
  <c r="BG1146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9" i="1"/>
  <c r="BN28" i="4"/>
  <c r="BG1149" i="1"/>
  <c r="BG1150" i="1"/>
  <c r="BH1143" i="1"/>
  <c r="BH1146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9" i="1"/>
  <c r="BO28" i="4"/>
  <c r="BH1149" i="1"/>
  <c r="BH1150" i="1"/>
  <c r="BI1143" i="1"/>
  <c r="BI1146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9" i="1"/>
  <c r="BP28" i="4"/>
  <c r="BI1149" i="1"/>
  <c r="BI1150" i="1"/>
  <c r="BJ1143" i="1"/>
  <c r="BJ1146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9" i="1"/>
  <c r="BQ28" i="4"/>
  <c r="BJ1149" i="1"/>
  <c r="BJ1150" i="1"/>
  <c r="BK1143" i="1"/>
  <c r="BK1146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9" i="1"/>
  <c r="BR28" i="4"/>
  <c r="BK1149" i="1"/>
  <c r="BK1150" i="1"/>
  <c r="BL1143" i="1"/>
  <c r="BL1146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9" i="1"/>
  <c r="BS28" i="4"/>
  <c r="BL1149" i="1"/>
  <c r="BL1150" i="1"/>
  <c r="BM1143" i="1"/>
  <c r="BM1146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9" i="1"/>
  <c r="BT28" i="4"/>
  <c r="BM1149" i="1"/>
  <c r="BM1150" i="1"/>
  <c r="BN1143" i="1"/>
  <c r="BN1146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9" i="1"/>
  <c r="BU28" i="4"/>
  <c r="BN1149" i="1"/>
  <c r="BN1150" i="1"/>
  <c r="BO1143" i="1"/>
  <c r="BO1146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9" i="1"/>
  <c r="BV28" i="4"/>
  <c r="BO1149" i="1"/>
  <c r="BO1150" i="1"/>
  <c r="BP1143" i="1"/>
  <c r="BP1146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9" i="1"/>
  <c r="BW28" i="4"/>
  <c r="BP1149" i="1"/>
  <c r="BP1150" i="1"/>
  <c r="BQ1143" i="1"/>
  <c r="BQ1146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9" i="1"/>
  <c r="BX28" i="4"/>
  <c r="BQ1149" i="1"/>
  <c r="BQ1150" i="1"/>
  <c r="BR1143" i="1"/>
  <c r="BR1146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9" i="1"/>
  <c r="BY28" i="4"/>
  <c r="BR1149" i="1"/>
  <c r="BR1150" i="1"/>
  <c r="BS1143" i="1"/>
  <c r="BS1146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9" i="1"/>
  <c r="BZ28" i="4"/>
  <c r="BS1149" i="1"/>
  <c r="BS1150" i="1"/>
  <c r="BT1143" i="1"/>
  <c r="BT1146" i="1"/>
  <c r="BT1156" i="1"/>
  <c r="BT1157" i="1"/>
  <c r="BT1158" i="1"/>
  <c r="BT1159" i="1"/>
  <c r="BT1160" i="1"/>
  <c r="BT1161" i="1"/>
  <c r="BT1162" i="1"/>
  <c r="BT1163" i="1"/>
  <c r="BT1164" i="1"/>
  <c r="BT1165" i="1"/>
  <c r="BT1166" i="1"/>
  <c r="BT1167" i="1"/>
  <c r="BT1168" i="1"/>
  <c r="BT1169" i="1"/>
  <c r="BT1170" i="1"/>
  <c r="BT1171" i="1"/>
  <c r="BT1172" i="1"/>
  <c r="BT1173" i="1"/>
  <c r="BT1174" i="1"/>
  <c r="BT1175" i="1"/>
  <c r="BT1176" i="1"/>
  <c r="BT1177" i="1"/>
  <c r="BT1178" i="1"/>
  <c r="BT1179" i="1"/>
  <c r="BT1180" i="1"/>
  <c r="BT1181" i="1"/>
  <c r="BT1182" i="1"/>
  <c r="BT1183" i="1"/>
  <c r="BT1184" i="1"/>
  <c r="BT1185" i="1"/>
  <c r="BT1186" i="1"/>
  <c r="BT1187" i="1"/>
  <c r="BT1189" i="1"/>
  <c r="CA28" i="4"/>
  <c r="BT1149" i="1"/>
  <c r="BT1150" i="1"/>
  <c r="BU1143" i="1"/>
  <c r="BU1146" i="1"/>
  <c r="BU1156" i="1"/>
  <c r="BU1157" i="1"/>
  <c r="BU1158" i="1"/>
  <c r="BU1159" i="1"/>
  <c r="BU1160" i="1"/>
  <c r="BU1161" i="1"/>
  <c r="BU1162" i="1"/>
  <c r="BU1163" i="1"/>
  <c r="BU1164" i="1"/>
  <c r="BU1165" i="1"/>
  <c r="BU1166" i="1"/>
  <c r="BU1167" i="1"/>
  <c r="BU1168" i="1"/>
  <c r="BU1169" i="1"/>
  <c r="BU1170" i="1"/>
  <c r="BU1171" i="1"/>
  <c r="BU1172" i="1"/>
  <c r="BU1173" i="1"/>
  <c r="BU1174" i="1"/>
  <c r="BU1175" i="1"/>
  <c r="BU1176" i="1"/>
  <c r="BU1177" i="1"/>
  <c r="BU1178" i="1"/>
  <c r="BU1179" i="1"/>
  <c r="BU1180" i="1"/>
  <c r="BU1181" i="1"/>
  <c r="BU1182" i="1"/>
  <c r="BU1183" i="1"/>
  <c r="BU1184" i="1"/>
  <c r="BU1185" i="1"/>
  <c r="BU1186" i="1"/>
  <c r="BU1187" i="1"/>
  <c r="BU1189" i="1"/>
  <c r="CB28" i="4"/>
  <c r="BU1149" i="1"/>
  <c r="BU1150" i="1"/>
  <c r="BV1143" i="1"/>
  <c r="BV1146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9" i="1"/>
  <c r="CC28" i="4"/>
  <c r="BV1149" i="1"/>
  <c r="BV1150" i="1"/>
  <c r="BW1143" i="1"/>
  <c r="BW1146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9" i="1"/>
  <c r="CD28" i="4"/>
  <c r="BW1149" i="1"/>
  <c r="BW1150" i="1"/>
  <c r="BX1143" i="1"/>
  <c r="BX1146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9" i="1"/>
  <c r="CE28" i="4"/>
  <c r="BX1149" i="1"/>
  <c r="BX1150" i="1"/>
  <c r="BY1143" i="1"/>
  <c r="BY1146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9" i="1"/>
  <c r="CF28" i="4"/>
  <c r="V62" i="4"/>
  <c r="W62" i="4"/>
  <c r="X62" i="4"/>
  <c r="Y62" i="4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J1205" i="1"/>
  <c r="J1206" i="1"/>
  <c r="K1199" i="1"/>
  <c r="K1205" i="1"/>
  <c r="K1206" i="1"/>
  <c r="L1199" i="1"/>
  <c r="L1205" i="1"/>
  <c r="L1206" i="1"/>
  <c r="M1199" i="1"/>
  <c r="M1205" i="1"/>
  <c r="M1206" i="1"/>
  <c r="N1199" i="1"/>
  <c r="N1205" i="1"/>
  <c r="N1206" i="1"/>
  <c r="O1199" i="1"/>
  <c r="O1202" i="1"/>
  <c r="L248" i="2"/>
  <c r="M248" i="2"/>
  <c r="N248" i="2"/>
  <c r="O248" i="2"/>
  <c r="P248" i="2"/>
  <c r="P281" i="2"/>
  <c r="H1212" i="1"/>
  <c r="O1212" i="1"/>
  <c r="O1213" i="1"/>
  <c r="L115" i="2"/>
  <c r="J1210" i="1"/>
  <c r="O1214" i="1"/>
  <c r="M115" i="2"/>
  <c r="K1210" i="1"/>
  <c r="O1215" i="1"/>
  <c r="N115" i="2"/>
  <c r="L1210" i="1"/>
  <c r="O1216" i="1"/>
  <c r="O115" i="2"/>
  <c r="M1210" i="1"/>
  <c r="O1217" i="1"/>
  <c r="P115" i="2"/>
  <c r="N1210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5" i="1"/>
  <c r="V29" i="4"/>
  <c r="O1205" i="1"/>
  <c r="O1206" i="1"/>
  <c r="P1199" i="1"/>
  <c r="P1202" i="1"/>
  <c r="P1212" i="1"/>
  <c r="P1213" i="1"/>
  <c r="P1214" i="1"/>
  <c r="P1215" i="1"/>
  <c r="P1216" i="1"/>
  <c r="P1217" i="1"/>
  <c r="P1218" i="1"/>
  <c r="Q115" i="2"/>
  <c r="O1210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W29" i="4"/>
  <c r="P1205" i="1"/>
  <c r="P1206" i="1"/>
  <c r="Q1199" i="1"/>
  <c r="Q1202" i="1"/>
  <c r="Q1212" i="1"/>
  <c r="Q1213" i="1"/>
  <c r="Q1214" i="1"/>
  <c r="Q1215" i="1"/>
  <c r="Q1216" i="1"/>
  <c r="Q1217" i="1"/>
  <c r="Q1218" i="1"/>
  <c r="Q1219" i="1"/>
  <c r="R115" i="2"/>
  <c r="P1210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5" i="1"/>
  <c r="X29" i="4"/>
  <c r="Q1205" i="1"/>
  <c r="Q1206" i="1"/>
  <c r="R1199" i="1"/>
  <c r="R1202" i="1"/>
  <c r="R1212" i="1"/>
  <c r="R1213" i="1"/>
  <c r="R1214" i="1"/>
  <c r="R1215" i="1"/>
  <c r="R1216" i="1"/>
  <c r="R1217" i="1"/>
  <c r="R1218" i="1"/>
  <c r="R1219" i="1"/>
  <c r="R1220" i="1"/>
  <c r="S115" i="2"/>
  <c r="Q121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5" i="1"/>
  <c r="Y29" i="4"/>
  <c r="R1205" i="1"/>
  <c r="R1206" i="1"/>
  <c r="S1199" i="1"/>
  <c r="S1202" i="1"/>
  <c r="S1212" i="1"/>
  <c r="S1213" i="1"/>
  <c r="S1214" i="1"/>
  <c r="S1215" i="1"/>
  <c r="S1216" i="1"/>
  <c r="S1217" i="1"/>
  <c r="S1218" i="1"/>
  <c r="S1219" i="1"/>
  <c r="S1220" i="1"/>
  <c r="S1221" i="1"/>
  <c r="T115" i="2"/>
  <c r="R1210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5" i="1"/>
  <c r="Z29" i="4"/>
  <c r="S1205" i="1"/>
  <c r="S1206" i="1"/>
  <c r="T1199" i="1"/>
  <c r="T1202" i="1"/>
  <c r="T1212" i="1"/>
  <c r="R248" i="2"/>
  <c r="S248" i="2"/>
  <c r="T248" i="2"/>
  <c r="U248" i="2"/>
  <c r="V248" i="2"/>
  <c r="V281" i="2"/>
  <c r="H1213" i="1"/>
  <c r="T1213" i="1"/>
  <c r="J1214" i="1"/>
  <c r="K1214" i="1"/>
  <c r="L1214" i="1"/>
  <c r="M1214" i="1"/>
  <c r="N1214" i="1"/>
  <c r="T1214" i="1"/>
  <c r="T1215" i="1"/>
  <c r="T1216" i="1"/>
  <c r="T1217" i="1"/>
  <c r="T1218" i="1"/>
  <c r="T1219" i="1"/>
  <c r="T1220" i="1"/>
  <c r="T1221" i="1"/>
  <c r="T1222" i="1"/>
  <c r="U115" i="2"/>
  <c r="S1210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5" i="1"/>
  <c r="AA29" i="4"/>
  <c r="T1205" i="1"/>
  <c r="T1206" i="1"/>
  <c r="U1199" i="1"/>
  <c r="U1202" i="1"/>
  <c r="U1212" i="1"/>
  <c r="U1213" i="1"/>
  <c r="U1214" i="1"/>
  <c r="J1215" i="1"/>
  <c r="K1215" i="1"/>
  <c r="L1215" i="1"/>
  <c r="M1215" i="1"/>
  <c r="N1215" i="1"/>
  <c r="U1215" i="1"/>
  <c r="U1216" i="1"/>
  <c r="U1217" i="1"/>
  <c r="U1218" i="1"/>
  <c r="U1219" i="1"/>
  <c r="U1220" i="1"/>
  <c r="U1221" i="1"/>
  <c r="U1222" i="1"/>
  <c r="U1223" i="1"/>
  <c r="V115" i="2"/>
  <c r="T1210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5" i="1"/>
  <c r="AB29" i="4"/>
  <c r="U1205" i="1"/>
  <c r="U1206" i="1"/>
  <c r="V1199" i="1"/>
  <c r="V1202" i="1"/>
  <c r="V1212" i="1"/>
  <c r="V1213" i="1"/>
  <c r="V1214" i="1"/>
  <c r="V1215" i="1"/>
  <c r="J1216" i="1"/>
  <c r="K1216" i="1"/>
  <c r="L1216" i="1"/>
  <c r="M1216" i="1"/>
  <c r="N1216" i="1"/>
  <c r="V1216" i="1"/>
  <c r="V1217" i="1"/>
  <c r="V1218" i="1"/>
  <c r="V1219" i="1"/>
  <c r="V1220" i="1"/>
  <c r="V1221" i="1"/>
  <c r="V1222" i="1"/>
  <c r="V1223" i="1"/>
  <c r="V1224" i="1"/>
  <c r="W115" i="2"/>
  <c r="U1210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5" i="1"/>
  <c r="AC29" i="4"/>
  <c r="V1205" i="1"/>
  <c r="V1206" i="1"/>
  <c r="W1199" i="1"/>
  <c r="W1202" i="1"/>
  <c r="W1212" i="1"/>
  <c r="W1213" i="1"/>
  <c r="W1214" i="1"/>
  <c r="W1215" i="1"/>
  <c r="W1216" i="1"/>
  <c r="J1217" i="1"/>
  <c r="K1217" i="1"/>
  <c r="L1217" i="1"/>
  <c r="M1217" i="1"/>
  <c r="N1217" i="1"/>
  <c r="W1217" i="1"/>
  <c r="W1218" i="1"/>
  <c r="W1219" i="1"/>
  <c r="W1220" i="1"/>
  <c r="W1221" i="1"/>
  <c r="W1222" i="1"/>
  <c r="W1223" i="1"/>
  <c r="W1224" i="1"/>
  <c r="W1225" i="1"/>
  <c r="X115" i="2"/>
  <c r="V1210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5" i="1"/>
  <c r="AD29" i="4"/>
  <c r="W1205" i="1"/>
  <c r="W1206" i="1"/>
  <c r="X1199" i="1"/>
  <c r="X1202" i="1"/>
  <c r="X1212" i="1"/>
  <c r="X1213" i="1"/>
  <c r="X1214" i="1"/>
  <c r="X1215" i="1"/>
  <c r="X1216" i="1"/>
  <c r="X1217" i="1"/>
  <c r="J1218" i="1"/>
  <c r="K1218" i="1"/>
  <c r="L1218" i="1"/>
  <c r="M1218" i="1"/>
  <c r="N1218" i="1"/>
  <c r="X1218" i="1"/>
  <c r="X1219" i="1"/>
  <c r="X1220" i="1"/>
  <c r="X1221" i="1"/>
  <c r="X1222" i="1"/>
  <c r="X1223" i="1"/>
  <c r="X1224" i="1"/>
  <c r="X1225" i="1"/>
  <c r="X1226" i="1"/>
  <c r="Y115" i="2"/>
  <c r="W1210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5" i="1"/>
  <c r="AE29" i="4"/>
  <c r="X1205" i="1"/>
  <c r="X1206" i="1"/>
  <c r="Y1199" i="1"/>
  <c r="Y1202" i="1"/>
  <c r="Y1212" i="1"/>
  <c r="Y1213" i="1"/>
  <c r="Y1214" i="1"/>
  <c r="Y1215" i="1"/>
  <c r="Y1216" i="1"/>
  <c r="Y1217" i="1"/>
  <c r="Y1218" i="1"/>
  <c r="J1219" i="1"/>
  <c r="K1219" i="1"/>
  <c r="L1219" i="1"/>
  <c r="M1219" i="1"/>
  <c r="N1219" i="1"/>
  <c r="Y1219" i="1"/>
  <c r="Y1220" i="1"/>
  <c r="Y1221" i="1"/>
  <c r="Y1222" i="1"/>
  <c r="Y1223" i="1"/>
  <c r="Y1224" i="1"/>
  <c r="Y1225" i="1"/>
  <c r="Y1226" i="1"/>
  <c r="Y1227" i="1"/>
  <c r="Z115" i="2"/>
  <c r="X1210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5" i="1"/>
  <c r="AF29" i="4"/>
  <c r="Y1205" i="1"/>
  <c r="Y1206" i="1"/>
  <c r="Z1199" i="1"/>
  <c r="Z1202" i="1"/>
  <c r="Z1212" i="1"/>
  <c r="Z1213" i="1"/>
  <c r="Z1214" i="1"/>
  <c r="Z1215" i="1"/>
  <c r="Z1216" i="1"/>
  <c r="Z1217" i="1"/>
  <c r="Z1218" i="1"/>
  <c r="Z1219" i="1"/>
  <c r="J1220" i="1"/>
  <c r="K1220" i="1"/>
  <c r="L1220" i="1"/>
  <c r="M1220" i="1"/>
  <c r="N1220" i="1"/>
  <c r="Z1220" i="1"/>
  <c r="Z1221" i="1"/>
  <c r="Z1222" i="1"/>
  <c r="Z1223" i="1"/>
  <c r="Z1224" i="1"/>
  <c r="Z1225" i="1"/>
  <c r="Z1226" i="1"/>
  <c r="Z1227" i="1"/>
  <c r="Z1228" i="1"/>
  <c r="Y1210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5" i="1"/>
  <c r="AG29" i="4"/>
  <c r="Z1205" i="1"/>
  <c r="Z1206" i="1"/>
  <c r="AA1199" i="1"/>
  <c r="AA1202" i="1"/>
  <c r="AA1212" i="1"/>
  <c r="AA1213" i="1"/>
  <c r="AA1214" i="1"/>
  <c r="AA1215" i="1"/>
  <c r="AA1216" i="1"/>
  <c r="AA1217" i="1"/>
  <c r="AA1218" i="1"/>
  <c r="AA1219" i="1"/>
  <c r="AA1220" i="1"/>
  <c r="J1221" i="1"/>
  <c r="K1221" i="1"/>
  <c r="L1221" i="1"/>
  <c r="M1221" i="1"/>
  <c r="N1221" i="1"/>
  <c r="AA1221" i="1"/>
  <c r="AA1222" i="1"/>
  <c r="AA1223" i="1"/>
  <c r="AA1224" i="1"/>
  <c r="AA1225" i="1"/>
  <c r="AA1226" i="1"/>
  <c r="AA1227" i="1"/>
  <c r="AA1228" i="1"/>
  <c r="AA1229" i="1"/>
  <c r="Z1210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5" i="1"/>
  <c r="AH29" i="4"/>
  <c r="AA1205" i="1"/>
  <c r="AA1206" i="1"/>
  <c r="AB1199" i="1"/>
  <c r="AB1202" i="1"/>
  <c r="AB1212" i="1"/>
  <c r="AB1213" i="1"/>
  <c r="AB1214" i="1"/>
  <c r="AB1215" i="1"/>
  <c r="AB1216" i="1"/>
  <c r="AB1217" i="1"/>
  <c r="AB1218" i="1"/>
  <c r="AB1219" i="1"/>
  <c r="AB1220" i="1"/>
  <c r="AB1221" i="1"/>
  <c r="J1222" i="1"/>
  <c r="K1222" i="1"/>
  <c r="L1222" i="1"/>
  <c r="M1222" i="1"/>
  <c r="N1222" i="1"/>
  <c r="AB1222" i="1"/>
  <c r="AB1223" i="1"/>
  <c r="AB1224" i="1"/>
  <c r="AB1225" i="1"/>
  <c r="AB1226" i="1"/>
  <c r="AB1227" i="1"/>
  <c r="AB1228" i="1"/>
  <c r="AB1229" i="1"/>
  <c r="AB1230" i="1"/>
  <c r="AA121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5" i="1"/>
  <c r="AI29" i="4"/>
  <c r="AB1205" i="1"/>
  <c r="AB1206" i="1"/>
  <c r="AC1199" i="1"/>
  <c r="AC1202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J1223" i="1"/>
  <c r="K1223" i="1"/>
  <c r="L1223" i="1"/>
  <c r="M1223" i="1"/>
  <c r="N1223" i="1"/>
  <c r="AC1223" i="1"/>
  <c r="AC1224" i="1"/>
  <c r="AC1225" i="1"/>
  <c r="AC1226" i="1"/>
  <c r="AC1227" i="1"/>
  <c r="AC1228" i="1"/>
  <c r="AC1229" i="1"/>
  <c r="AC1230" i="1"/>
  <c r="AC1231" i="1"/>
  <c r="AB1210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5" i="1"/>
  <c r="AJ29" i="4"/>
  <c r="AC1205" i="1"/>
  <c r="AC1206" i="1"/>
  <c r="AD1199" i="1"/>
  <c r="AD1202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J1224" i="1"/>
  <c r="K1224" i="1"/>
  <c r="L1224" i="1"/>
  <c r="M1224" i="1"/>
  <c r="N1224" i="1"/>
  <c r="AD1224" i="1"/>
  <c r="AD1225" i="1"/>
  <c r="AD1226" i="1"/>
  <c r="AD1227" i="1"/>
  <c r="AD1228" i="1"/>
  <c r="AD1229" i="1"/>
  <c r="AD1230" i="1"/>
  <c r="AD1231" i="1"/>
  <c r="AD1232" i="1"/>
  <c r="AC1210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5" i="1"/>
  <c r="AK29" i="4"/>
  <c r="AD1205" i="1"/>
  <c r="AD1206" i="1"/>
  <c r="AE1199" i="1"/>
  <c r="AE1202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J1225" i="1"/>
  <c r="K1225" i="1"/>
  <c r="L1225" i="1"/>
  <c r="M1225" i="1"/>
  <c r="N1225" i="1"/>
  <c r="AE1225" i="1"/>
  <c r="AE1226" i="1"/>
  <c r="AE1227" i="1"/>
  <c r="AE1228" i="1"/>
  <c r="AE1229" i="1"/>
  <c r="AE1230" i="1"/>
  <c r="AE1231" i="1"/>
  <c r="AE1232" i="1"/>
  <c r="AE1233" i="1"/>
  <c r="AD1210" i="1"/>
  <c r="AE1234" i="1"/>
  <c r="AE1235" i="1"/>
  <c r="AE1236" i="1"/>
  <c r="AE1237" i="1"/>
  <c r="AE1238" i="1"/>
  <c r="AE1239" i="1"/>
  <c r="AE1240" i="1"/>
  <c r="AE1241" i="1"/>
  <c r="AE1242" i="1"/>
  <c r="AE1243" i="1"/>
  <c r="AE1245" i="1"/>
  <c r="AL29" i="4"/>
  <c r="AE1205" i="1"/>
  <c r="AE1206" i="1"/>
  <c r="AF1199" i="1"/>
  <c r="AF1202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J1226" i="1"/>
  <c r="K1226" i="1"/>
  <c r="L1226" i="1"/>
  <c r="M1226" i="1"/>
  <c r="N1226" i="1"/>
  <c r="AF1226" i="1"/>
  <c r="AF1227" i="1"/>
  <c r="AF1228" i="1"/>
  <c r="AF1229" i="1"/>
  <c r="AF1230" i="1"/>
  <c r="AF1231" i="1"/>
  <c r="AF1232" i="1"/>
  <c r="AF1233" i="1"/>
  <c r="AF1234" i="1"/>
  <c r="AE1210" i="1"/>
  <c r="AF1235" i="1"/>
  <c r="AF1236" i="1"/>
  <c r="AF1237" i="1"/>
  <c r="AF1238" i="1"/>
  <c r="AF1239" i="1"/>
  <c r="AF1240" i="1"/>
  <c r="AF1241" i="1"/>
  <c r="AF1242" i="1"/>
  <c r="AF1243" i="1"/>
  <c r="AF1245" i="1"/>
  <c r="AM29" i="4"/>
  <c r="AF1205" i="1"/>
  <c r="AF1206" i="1"/>
  <c r="AG1199" i="1"/>
  <c r="AG1202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J1227" i="1"/>
  <c r="K1227" i="1"/>
  <c r="L1227" i="1"/>
  <c r="M1227" i="1"/>
  <c r="N1227" i="1"/>
  <c r="AG1227" i="1"/>
  <c r="AG1228" i="1"/>
  <c r="AG1229" i="1"/>
  <c r="AG1230" i="1"/>
  <c r="AG1231" i="1"/>
  <c r="AG1232" i="1"/>
  <c r="AG1233" i="1"/>
  <c r="AG1234" i="1"/>
  <c r="AG1235" i="1"/>
  <c r="AF1210" i="1"/>
  <c r="AG1236" i="1"/>
  <c r="AG1237" i="1"/>
  <c r="AG1238" i="1"/>
  <c r="AG1239" i="1"/>
  <c r="AG1240" i="1"/>
  <c r="AG1241" i="1"/>
  <c r="AG1242" i="1"/>
  <c r="AG1243" i="1"/>
  <c r="AG1245" i="1"/>
  <c r="AN29" i="4"/>
  <c r="AG1205" i="1"/>
  <c r="AG1206" i="1"/>
  <c r="AH1199" i="1"/>
  <c r="AH1202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J1228" i="1"/>
  <c r="K1228" i="1"/>
  <c r="L1228" i="1"/>
  <c r="M1228" i="1"/>
  <c r="N1228" i="1"/>
  <c r="AH1228" i="1"/>
  <c r="AH1229" i="1"/>
  <c r="AH1230" i="1"/>
  <c r="AH1231" i="1"/>
  <c r="AH1232" i="1"/>
  <c r="AH1233" i="1"/>
  <c r="AH1234" i="1"/>
  <c r="AH1235" i="1"/>
  <c r="AH1236" i="1"/>
  <c r="AG1210" i="1"/>
  <c r="AH1237" i="1"/>
  <c r="AH1238" i="1"/>
  <c r="AH1239" i="1"/>
  <c r="AH1240" i="1"/>
  <c r="AH1241" i="1"/>
  <c r="AH1242" i="1"/>
  <c r="AH1243" i="1"/>
  <c r="AH1245" i="1"/>
  <c r="AO29" i="4"/>
  <c r="AH1205" i="1"/>
  <c r="AH1206" i="1"/>
  <c r="AI1199" i="1"/>
  <c r="AI1202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J1229" i="1"/>
  <c r="K1229" i="1"/>
  <c r="L1229" i="1"/>
  <c r="M1229" i="1"/>
  <c r="N1229" i="1"/>
  <c r="AI1229" i="1"/>
  <c r="AI1230" i="1"/>
  <c r="AI1231" i="1"/>
  <c r="AI1232" i="1"/>
  <c r="AI1233" i="1"/>
  <c r="AI1234" i="1"/>
  <c r="AI1235" i="1"/>
  <c r="AI1236" i="1"/>
  <c r="AI1237" i="1"/>
  <c r="AH1210" i="1"/>
  <c r="AI1238" i="1"/>
  <c r="AI1239" i="1"/>
  <c r="AI1240" i="1"/>
  <c r="AI1241" i="1"/>
  <c r="AI1242" i="1"/>
  <c r="AI1243" i="1"/>
  <c r="AI1245" i="1"/>
  <c r="AP29" i="4"/>
  <c r="AI1205" i="1"/>
  <c r="AI1206" i="1"/>
  <c r="AJ1199" i="1"/>
  <c r="AJ1202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J1230" i="1"/>
  <c r="K1230" i="1"/>
  <c r="L1230" i="1"/>
  <c r="M1230" i="1"/>
  <c r="N1230" i="1"/>
  <c r="AJ1230" i="1"/>
  <c r="AJ1231" i="1"/>
  <c r="AJ1232" i="1"/>
  <c r="AJ1233" i="1"/>
  <c r="AJ1234" i="1"/>
  <c r="AJ1235" i="1"/>
  <c r="AJ1236" i="1"/>
  <c r="AJ1237" i="1"/>
  <c r="AJ1238" i="1"/>
  <c r="AI1210" i="1"/>
  <c r="AJ1239" i="1"/>
  <c r="AJ1240" i="1"/>
  <c r="AJ1241" i="1"/>
  <c r="AJ1242" i="1"/>
  <c r="AJ1243" i="1"/>
  <c r="AJ1245" i="1"/>
  <c r="AQ29" i="4"/>
  <c r="AJ1205" i="1"/>
  <c r="AJ1206" i="1"/>
  <c r="AK1199" i="1"/>
  <c r="AK1202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J1231" i="1"/>
  <c r="K1231" i="1"/>
  <c r="L1231" i="1"/>
  <c r="M1231" i="1"/>
  <c r="N1231" i="1"/>
  <c r="AK1231" i="1"/>
  <c r="AK1232" i="1"/>
  <c r="AK1233" i="1"/>
  <c r="AK1234" i="1"/>
  <c r="AK1235" i="1"/>
  <c r="AK1236" i="1"/>
  <c r="AK1237" i="1"/>
  <c r="AK1238" i="1"/>
  <c r="AK1239" i="1"/>
  <c r="AJ1210" i="1"/>
  <c r="AK1240" i="1"/>
  <c r="AK1241" i="1"/>
  <c r="AK1242" i="1"/>
  <c r="AK1243" i="1"/>
  <c r="AK1245" i="1"/>
  <c r="AR29" i="4"/>
  <c r="AK1205" i="1"/>
  <c r="AK1206" i="1"/>
  <c r="AL1199" i="1"/>
  <c r="AL1202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J1232" i="1"/>
  <c r="K1232" i="1"/>
  <c r="L1232" i="1"/>
  <c r="M1232" i="1"/>
  <c r="N1232" i="1"/>
  <c r="AL1232" i="1"/>
  <c r="AL1233" i="1"/>
  <c r="AL1234" i="1"/>
  <c r="AL1235" i="1"/>
  <c r="AL1236" i="1"/>
  <c r="AL1237" i="1"/>
  <c r="AL1238" i="1"/>
  <c r="AL1239" i="1"/>
  <c r="AL1240" i="1"/>
  <c r="AK1210" i="1"/>
  <c r="AL1241" i="1"/>
  <c r="AL1242" i="1"/>
  <c r="AL1243" i="1"/>
  <c r="AL1245" i="1"/>
  <c r="AS29" i="4"/>
  <c r="AL1205" i="1"/>
  <c r="AL1206" i="1"/>
  <c r="AM1199" i="1"/>
  <c r="AM1202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J1233" i="1"/>
  <c r="K1233" i="1"/>
  <c r="L1233" i="1"/>
  <c r="M1233" i="1"/>
  <c r="N1233" i="1"/>
  <c r="AM1233" i="1"/>
  <c r="AM1234" i="1"/>
  <c r="AM1235" i="1"/>
  <c r="AM1236" i="1"/>
  <c r="AM1237" i="1"/>
  <c r="AM1238" i="1"/>
  <c r="AM1239" i="1"/>
  <c r="AM1240" i="1"/>
  <c r="AM1241" i="1"/>
  <c r="AL1210" i="1"/>
  <c r="AM1242" i="1"/>
  <c r="AM1243" i="1"/>
  <c r="AM1245" i="1"/>
  <c r="AT29" i="4"/>
  <c r="AM1205" i="1"/>
  <c r="AM1206" i="1"/>
  <c r="AN1199" i="1"/>
  <c r="AN1202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J1234" i="1"/>
  <c r="K1234" i="1"/>
  <c r="L1234" i="1"/>
  <c r="M1234" i="1"/>
  <c r="N1234" i="1"/>
  <c r="AN1234" i="1"/>
  <c r="AN1235" i="1"/>
  <c r="AN1236" i="1"/>
  <c r="AN1237" i="1"/>
  <c r="AN1238" i="1"/>
  <c r="AN1239" i="1"/>
  <c r="AN1240" i="1"/>
  <c r="AN1241" i="1"/>
  <c r="AN1242" i="1"/>
  <c r="AM1210" i="1"/>
  <c r="AN1243" i="1"/>
  <c r="AN1245" i="1"/>
  <c r="AU29" i="4"/>
  <c r="AN1205" i="1"/>
  <c r="AN1206" i="1"/>
  <c r="AO1199" i="1"/>
  <c r="AO1202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J1235" i="1"/>
  <c r="K1235" i="1"/>
  <c r="L1235" i="1"/>
  <c r="M1235" i="1"/>
  <c r="N1235" i="1"/>
  <c r="AO1235" i="1"/>
  <c r="AO1236" i="1"/>
  <c r="AO1237" i="1"/>
  <c r="AO1238" i="1"/>
  <c r="AO1239" i="1"/>
  <c r="AO1240" i="1"/>
  <c r="AO1241" i="1"/>
  <c r="AO1242" i="1"/>
  <c r="AO1243" i="1"/>
  <c r="AO1245" i="1"/>
  <c r="AV29" i="4"/>
  <c r="AO1205" i="1"/>
  <c r="AO1206" i="1"/>
  <c r="AP1199" i="1"/>
  <c r="AP1202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J1236" i="1"/>
  <c r="K1236" i="1"/>
  <c r="L1236" i="1"/>
  <c r="M1236" i="1"/>
  <c r="N1236" i="1"/>
  <c r="AP1236" i="1"/>
  <c r="AP1237" i="1"/>
  <c r="AP1238" i="1"/>
  <c r="AP1239" i="1"/>
  <c r="AP1240" i="1"/>
  <c r="AP1241" i="1"/>
  <c r="AP1242" i="1"/>
  <c r="AP1243" i="1"/>
  <c r="AP1245" i="1"/>
  <c r="AW29" i="4"/>
  <c r="AP1205" i="1"/>
  <c r="AP1206" i="1"/>
  <c r="AQ1199" i="1"/>
  <c r="AQ1202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J1237" i="1"/>
  <c r="K1237" i="1"/>
  <c r="L1237" i="1"/>
  <c r="M1237" i="1"/>
  <c r="N1237" i="1"/>
  <c r="AQ1237" i="1"/>
  <c r="AQ1238" i="1"/>
  <c r="AQ1239" i="1"/>
  <c r="AQ1240" i="1"/>
  <c r="AQ1241" i="1"/>
  <c r="AQ1242" i="1"/>
  <c r="AQ1243" i="1"/>
  <c r="AQ1245" i="1"/>
  <c r="AX29" i="4"/>
  <c r="AQ1205" i="1"/>
  <c r="AQ1206" i="1"/>
  <c r="AR1199" i="1"/>
  <c r="AR1202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J1238" i="1"/>
  <c r="K1238" i="1"/>
  <c r="L1238" i="1"/>
  <c r="M1238" i="1"/>
  <c r="N1238" i="1"/>
  <c r="AR1238" i="1"/>
  <c r="AR1239" i="1"/>
  <c r="AR1240" i="1"/>
  <c r="AR1241" i="1"/>
  <c r="AR1242" i="1"/>
  <c r="AR1243" i="1"/>
  <c r="AR1245" i="1"/>
  <c r="AY29" i="4"/>
  <c r="AR1205" i="1"/>
  <c r="AR1206" i="1"/>
  <c r="AS1199" i="1"/>
  <c r="AS1202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J1239" i="1"/>
  <c r="K1239" i="1"/>
  <c r="L1239" i="1"/>
  <c r="M1239" i="1"/>
  <c r="N1239" i="1"/>
  <c r="AS1239" i="1"/>
  <c r="AS1240" i="1"/>
  <c r="AS1241" i="1"/>
  <c r="AS1242" i="1"/>
  <c r="AS1243" i="1"/>
  <c r="AS1245" i="1"/>
  <c r="AZ29" i="4"/>
  <c r="AS1205" i="1"/>
  <c r="AS1206" i="1"/>
  <c r="AT1199" i="1"/>
  <c r="AT1202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J1240" i="1"/>
  <c r="K1240" i="1"/>
  <c r="L1240" i="1"/>
  <c r="M1240" i="1"/>
  <c r="N1240" i="1"/>
  <c r="AT1240" i="1"/>
  <c r="AT1241" i="1"/>
  <c r="AT1242" i="1"/>
  <c r="AT1243" i="1"/>
  <c r="AT1245" i="1"/>
  <c r="BA29" i="4"/>
  <c r="AT1205" i="1"/>
  <c r="AT1206" i="1"/>
  <c r="AU1199" i="1"/>
  <c r="AU1202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J1241" i="1"/>
  <c r="K1241" i="1"/>
  <c r="L1241" i="1"/>
  <c r="M1241" i="1"/>
  <c r="N1241" i="1"/>
  <c r="AU1241" i="1"/>
  <c r="AU1242" i="1"/>
  <c r="AU1243" i="1"/>
  <c r="AU1245" i="1"/>
  <c r="BB29" i="4"/>
  <c r="AU1205" i="1"/>
  <c r="AU1206" i="1"/>
  <c r="AV1199" i="1"/>
  <c r="AV1202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J1242" i="1"/>
  <c r="K1242" i="1"/>
  <c r="L1242" i="1"/>
  <c r="M1242" i="1"/>
  <c r="N1242" i="1"/>
  <c r="AV1242" i="1"/>
  <c r="AV1243" i="1"/>
  <c r="AV1245" i="1"/>
  <c r="BC29" i="4"/>
  <c r="AV1205" i="1"/>
  <c r="AV1206" i="1"/>
  <c r="AW1199" i="1"/>
  <c r="AW1202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J1243" i="1"/>
  <c r="K1243" i="1"/>
  <c r="L1243" i="1"/>
  <c r="M1243" i="1"/>
  <c r="N1243" i="1"/>
  <c r="AW1243" i="1"/>
  <c r="AW1245" i="1"/>
  <c r="BD29" i="4"/>
  <c r="AW1205" i="1"/>
  <c r="AW1206" i="1"/>
  <c r="AX1199" i="1"/>
  <c r="AX1202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5" i="1"/>
  <c r="BE29" i="4"/>
  <c r="AX1205" i="1"/>
  <c r="AX1206" i="1"/>
  <c r="AY1199" i="1"/>
  <c r="AY1202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5" i="1"/>
  <c r="BF29" i="4"/>
  <c r="AY1205" i="1"/>
  <c r="AY1206" i="1"/>
  <c r="AZ1199" i="1"/>
  <c r="AZ1202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5" i="1"/>
  <c r="BG29" i="4"/>
  <c r="AZ1205" i="1"/>
  <c r="AZ1206" i="1"/>
  <c r="BA1199" i="1"/>
  <c r="BA1202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5" i="1"/>
  <c r="BH29" i="4"/>
  <c r="BA1205" i="1"/>
  <c r="BA1206" i="1"/>
  <c r="BB1199" i="1"/>
  <c r="BB1202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5" i="1"/>
  <c r="BI29" i="4"/>
  <c r="BB1205" i="1"/>
  <c r="BB1206" i="1"/>
  <c r="BC1199" i="1"/>
  <c r="BC1202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5" i="1"/>
  <c r="BJ29" i="4"/>
  <c r="BC1205" i="1"/>
  <c r="BC1206" i="1"/>
  <c r="BD1199" i="1"/>
  <c r="BD1202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5" i="1"/>
  <c r="BK29" i="4"/>
  <c r="BD1205" i="1"/>
  <c r="BD1206" i="1"/>
  <c r="BE1199" i="1"/>
  <c r="BE1202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5" i="1"/>
  <c r="BL29" i="4"/>
  <c r="BE1205" i="1"/>
  <c r="BE1206" i="1"/>
  <c r="BF1199" i="1"/>
  <c r="BF1202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5" i="1"/>
  <c r="BM29" i="4"/>
  <c r="BF1205" i="1"/>
  <c r="BF1206" i="1"/>
  <c r="BG1199" i="1"/>
  <c r="BG1202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5" i="1"/>
  <c r="BN29" i="4"/>
  <c r="BG1205" i="1"/>
  <c r="BG1206" i="1"/>
  <c r="BH1199" i="1"/>
  <c r="BH1202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5" i="1"/>
  <c r="BO29" i="4"/>
  <c r="BH1205" i="1"/>
  <c r="BH1206" i="1"/>
  <c r="BI1199" i="1"/>
  <c r="BI1202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5" i="1"/>
  <c r="BP29" i="4"/>
  <c r="BI1205" i="1"/>
  <c r="BI1206" i="1"/>
  <c r="BJ1199" i="1"/>
  <c r="BJ1202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5" i="1"/>
  <c r="BQ29" i="4"/>
  <c r="BJ1205" i="1"/>
  <c r="BJ1206" i="1"/>
  <c r="BK1199" i="1"/>
  <c r="BK1202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5" i="1"/>
  <c r="BR29" i="4"/>
  <c r="BK1205" i="1"/>
  <c r="BK1206" i="1"/>
  <c r="BL1199" i="1"/>
  <c r="BL1202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5" i="1"/>
  <c r="BS29" i="4"/>
  <c r="BL1205" i="1"/>
  <c r="BL1206" i="1"/>
  <c r="BM1199" i="1"/>
  <c r="BM1202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5" i="1"/>
  <c r="BT29" i="4"/>
  <c r="BM1205" i="1"/>
  <c r="BM1206" i="1"/>
  <c r="BN1199" i="1"/>
  <c r="BN1202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5" i="1"/>
  <c r="BU29" i="4"/>
  <c r="BN1205" i="1"/>
  <c r="BN1206" i="1"/>
  <c r="BO1199" i="1"/>
  <c r="BO1202" i="1"/>
  <c r="BO1212" i="1"/>
  <c r="BO1213" i="1"/>
  <c r="BO1214" i="1"/>
  <c r="BO1215" i="1"/>
  <c r="BO1216" i="1"/>
  <c r="BO1217" i="1"/>
  <c r="BO1218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5" i="1"/>
  <c r="BV29" i="4"/>
  <c r="BO1205" i="1"/>
  <c r="BO1206" i="1"/>
  <c r="BP1199" i="1"/>
  <c r="BP1202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5" i="1"/>
  <c r="BW29" i="4"/>
  <c r="BP1205" i="1"/>
  <c r="BP1206" i="1"/>
  <c r="BQ1199" i="1"/>
  <c r="BQ1202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5" i="1"/>
  <c r="BX29" i="4"/>
  <c r="BQ1205" i="1"/>
  <c r="BQ1206" i="1"/>
  <c r="BR1199" i="1"/>
  <c r="BR1202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5" i="1"/>
  <c r="BY29" i="4"/>
  <c r="BR1205" i="1"/>
  <c r="BR1206" i="1"/>
  <c r="BS1199" i="1"/>
  <c r="BS1202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5" i="1"/>
  <c r="BZ29" i="4"/>
  <c r="BS1205" i="1"/>
  <c r="BS1206" i="1"/>
  <c r="BT1199" i="1"/>
  <c r="BT1202" i="1"/>
  <c r="BT1212" i="1"/>
  <c r="BT1213" i="1"/>
  <c r="BT1214" i="1"/>
  <c r="BT1215" i="1"/>
  <c r="BT1216" i="1"/>
  <c r="BT1217" i="1"/>
  <c r="BT1218" i="1"/>
  <c r="BT1219" i="1"/>
  <c r="BT1220" i="1"/>
  <c r="BT1221" i="1"/>
  <c r="BT1222" i="1"/>
  <c r="BT1223" i="1"/>
  <c r="BT1224" i="1"/>
  <c r="BT1225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5" i="1"/>
  <c r="CA29" i="4"/>
  <c r="BT1205" i="1"/>
  <c r="BT1206" i="1"/>
  <c r="BU1199" i="1"/>
  <c r="BU1202" i="1"/>
  <c r="BU1212" i="1"/>
  <c r="BU1213" i="1"/>
  <c r="BU1214" i="1"/>
  <c r="BU1215" i="1"/>
  <c r="BU1216" i="1"/>
  <c r="BU1217" i="1"/>
  <c r="BU1218" i="1"/>
  <c r="BU1219" i="1"/>
  <c r="BU1220" i="1"/>
  <c r="BU1221" i="1"/>
  <c r="BU1222" i="1"/>
  <c r="BU1223" i="1"/>
  <c r="BU1224" i="1"/>
  <c r="BU1225" i="1"/>
  <c r="BU1226" i="1"/>
  <c r="BU1227" i="1"/>
  <c r="BU1228" i="1"/>
  <c r="BU1229" i="1"/>
  <c r="BU1230" i="1"/>
  <c r="BU1231" i="1"/>
  <c r="BU1232" i="1"/>
  <c r="BU1233" i="1"/>
  <c r="BU1234" i="1"/>
  <c r="BU1235" i="1"/>
  <c r="BU1236" i="1"/>
  <c r="BU1237" i="1"/>
  <c r="BU1238" i="1"/>
  <c r="BU1239" i="1"/>
  <c r="BU1240" i="1"/>
  <c r="BU1241" i="1"/>
  <c r="BU1242" i="1"/>
  <c r="BU1243" i="1"/>
  <c r="BU1245" i="1"/>
  <c r="CB29" i="4"/>
  <c r="BU1205" i="1"/>
  <c r="BU1206" i="1"/>
  <c r="BV1199" i="1"/>
  <c r="BV1202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5" i="1"/>
  <c r="CC29" i="4"/>
  <c r="BV1205" i="1"/>
  <c r="BV1206" i="1"/>
  <c r="BW1199" i="1"/>
  <c r="BW1202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5" i="1"/>
  <c r="CD29" i="4"/>
  <c r="BW1205" i="1"/>
  <c r="BW1206" i="1"/>
  <c r="BX1199" i="1"/>
  <c r="BX1202" i="1"/>
  <c r="BX1212" i="1"/>
  <c r="BX1213" i="1"/>
  <c r="BX1214" i="1"/>
  <c r="BX1215" i="1"/>
  <c r="BX1216" i="1"/>
  <c r="BX1217" i="1"/>
  <c r="BX1218" i="1"/>
  <c r="BX1219" i="1"/>
  <c r="BX1220" i="1"/>
  <c r="BX1221" i="1"/>
  <c r="BX1222" i="1"/>
  <c r="BX1223" i="1"/>
  <c r="BX1224" i="1"/>
  <c r="BX1225" i="1"/>
  <c r="BX1226" i="1"/>
  <c r="BX1227" i="1"/>
  <c r="BX1228" i="1"/>
  <c r="BX1229" i="1"/>
  <c r="BX1230" i="1"/>
  <c r="BX1231" i="1"/>
  <c r="BX1232" i="1"/>
  <c r="BX1233" i="1"/>
  <c r="BX1234" i="1"/>
  <c r="BX1235" i="1"/>
  <c r="BX1236" i="1"/>
  <c r="BX1237" i="1"/>
  <c r="BX1238" i="1"/>
  <c r="BX1239" i="1"/>
  <c r="BX1240" i="1"/>
  <c r="BX1241" i="1"/>
  <c r="BX1242" i="1"/>
  <c r="BX1243" i="1"/>
  <c r="BX1245" i="1"/>
  <c r="CE29" i="4"/>
  <c r="BX1205" i="1"/>
  <c r="BX1206" i="1"/>
  <c r="BY1199" i="1"/>
  <c r="BY1202" i="1"/>
  <c r="BY1212" i="1"/>
  <c r="BY1213" i="1"/>
  <c r="BY1214" i="1"/>
  <c r="BY1215" i="1"/>
  <c r="BY1216" i="1"/>
  <c r="BY1217" i="1"/>
  <c r="BY1218" i="1"/>
  <c r="BY1219" i="1"/>
  <c r="BY1220" i="1"/>
  <c r="BY1221" i="1"/>
  <c r="BY1222" i="1"/>
  <c r="BY1223" i="1"/>
  <c r="BY1224" i="1"/>
  <c r="BY1225" i="1"/>
  <c r="BY1226" i="1"/>
  <c r="BY1227" i="1"/>
  <c r="BY1228" i="1"/>
  <c r="BY1229" i="1"/>
  <c r="BY1230" i="1"/>
  <c r="BY1231" i="1"/>
  <c r="BY1232" i="1"/>
  <c r="BY1233" i="1"/>
  <c r="BY1234" i="1"/>
  <c r="BY1235" i="1"/>
  <c r="BY1236" i="1"/>
  <c r="BY1237" i="1"/>
  <c r="BY1238" i="1"/>
  <c r="BY1239" i="1"/>
  <c r="BY1240" i="1"/>
  <c r="BY1241" i="1"/>
  <c r="BY1242" i="1"/>
  <c r="BY1243" i="1"/>
  <c r="BY1245" i="1"/>
  <c r="CF29" i="4"/>
  <c r="V63" i="4"/>
  <c r="W63" i="4"/>
  <c r="X63" i="4"/>
  <c r="Y63" i="4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J1261" i="1"/>
  <c r="J1262" i="1"/>
  <c r="K1255" i="1"/>
  <c r="K1261" i="1"/>
  <c r="K1262" i="1"/>
  <c r="L1255" i="1"/>
  <c r="L1261" i="1"/>
  <c r="L1262" i="1"/>
  <c r="M1255" i="1"/>
  <c r="M1261" i="1"/>
  <c r="M1262" i="1"/>
  <c r="N1255" i="1"/>
  <c r="N1261" i="1"/>
  <c r="N1262" i="1"/>
  <c r="O1255" i="1"/>
  <c r="O1258" i="1"/>
  <c r="L249" i="2"/>
  <c r="M249" i="2"/>
  <c r="N249" i="2"/>
  <c r="O249" i="2"/>
  <c r="P249" i="2"/>
  <c r="P282" i="2"/>
  <c r="H1268" i="1"/>
  <c r="O1268" i="1"/>
  <c r="O1269" i="1"/>
  <c r="L116" i="2"/>
  <c r="J1266" i="1"/>
  <c r="O1270" i="1"/>
  <c r="M116" i="2"/>
  <c r="K1266" i="1"/>
  <c r="O1271" i="1"/>
  <c r="N116" i="2"/>
  <c r="L1266" i="1"/>
  <c r="O1272" i="1"/>
  <c r="O116" i="2"/>
  <c r="M1266" i="1"/>
  <c r="O1273" i="1"/>
  <c r="P116" i="2"/>
  <c r="N1266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1" i="1"/>
  <c r="V30" i="4"/>
  <c r="O1261" i="1"/>
  <c r="O1262" i="1"/>
  <c r="P1255" i="1"/>
  <c r="P1258" i="1"/>
  <c r="P1268" i="1"/>
  <c r="P1269" i="1"/>
  <c r="P1270" i="1"/>
  <c r="P1271" i="1"/>
  <c r="P1272" i="1"/>
  <c r="P1273" i="1"/>
  <c r="P1274" i="1"/>
  <c r="Q116" i="2"/>
  <c r="O1266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1" i="1"/>
  <c r="W30" i="4"/>
  <c r="P1261" i="1"/>
  <c r="P1262" i="1"/>
  <c r="Q1255" i="1"/>
  <c r="Q1258" i="1"/>
  <c r="Q1268" i="1"/>
  <c r="Q1269" i="1"/>
  <c r="Q1270" i="1"/>
  <c r="Q1271" i="1"/>
  <c r="Q1272" i="1"/>
  <c r="Q1273" i="1"/>
  <c r="Q1274" i="1"/>
  <c r="Q1275" i="1"/>
  <c r="R116" i="2"/>
  <c r="P1266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1" i="1"/>
  <c r="X30" i="4"/>
  <c r="Q1261" i="1"/>
  <c r="Q1262" i="1"/>
  <c r="R1255" i="1"/>
  <c r="R1258" i="1"/>
  <c r="R1268" i="1"/>
  <c r="R1269" i="1"/>
  <c r="R1270" i="1"/>
  <c r="R1271" i="1"/>
  <c r="R1272" i="1"/>
  <c r="R1273" i="1"/>
  <c r="R1274" i="1"/>
  <c r="R1275" i="1"/>
  <c r="R1276" i="1"/>
  <c r="S116" i="2"/>
  <c r="Q126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1" i="1"/>
  <c r="Y30" i="4"/>
  <c r="R1261" i="1"/>
  <c r="R1262" i="1"/>
  <c r="S1255" i="1"/>
  <c r="S1258" i="1"/>
  <c r="S1268" i="1"/>
  <c r="S1269" i="1"/>
  <c r="S1270" i="1"/>
  <c r="S1271" i="1"/>
  <c r="S1272" i="1"/>
  <c r="S1273" i="1"/>
  <c r="S1274" i="1"/>
  <c r="S1275" i="1"/>
  <c r="S1276" i="1"/>
  <c r="S1277" i="1"/>
  <c r="T116" i="2"/>
  <c r="R1266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1" i="1"/>
  <c r="Z30" i="4"/>
  <c r="S1261" i="1"/>
  <c r="S1262" i="1"/>
  <c r="T1255" i="1"/>
  <c r="T1258" i="1"/>
  <c r="T1268" i="1"/>
  <c r="R249" i="2"/>
  <c r="S249" i="2"/>
  <c r="T249" i="2"/>
  <c r="U249" i="2"/>
  <c r="V249" i="2"/>
  <c r="V282" i="2"/>
  <c r="H1269" i="1"/>
  <c r="T1269" i="1"/>
  <c r="T1270" i="1"/>
  <c r="T1271" i="1"/>
  <c r="T1272" i="1"/>
  <c r="T1273" i="1"/>
  <c r="T1274" i="1"/>
  <c r="T1275" i="1"/>
  <c r="T1276" i="1"/>
  <c r="T1277" i="1"/>
  <c r="T1278" i="1"/>
  <c r="U116" i="2"/>
  <c r="S1266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1" i="1"/>
  <c r="AA30" i="4"/>
  <c r="T1261" i="1"/>
  <c r="T1262" i="1"/>
  <c r="U1255" i="1"/>
  <c r="U1258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V116" i="2"/>
  <c r="T1266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1" i="1"/>
  <c r="AB30" i="4"/>
  <c r="U1261" i="1"/>
  <c r="U1262" i="1"/>
  <c r="V1255" i="1"/>
  <c r="V1258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W116" i="2"/>
  <c r="U1266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1" i="1"/>
  <c r="AC30" i="4"/>
  <c r="V1261" i="1"/>
  <c r="V1262" i="1"/>
  <c r="W1255" i="1"/>
  <c r="W1258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X116" i="2"/>
  <c r="V1266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1" i="1"/>
  <c r="AD30" i="4"/>
  <c r="W1261" i="1"/>
  <c r="W1262" i="1"/>
  <c r="X1255" i="1"/>
  <c r="X1258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Y116" i="2"/>
  <c r="W1266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1" i="1"/>
  <c r="AE30" i="4"/>
  <c r="X1261" i="1"/>
  <c r="X1262" i="1"/>
  <c r="Y1255" i="1"/>
  <c r="Y1258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Z116" i="2"/>
  <c r="X1266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1" i="1"/>
  <c r="AF30" i="4"/>
  <c r="Y1261" i="1"/>
  <c r="Y1262" i="1"/>
  <c r="Z1255" i="1"/>
  <c r="Z1258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Y1266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1" i="1"/>
  <c r="AG30" i="4"/>
  <c r="Z1261" i="1"/>
  <c r="Z1262" i="1"/>
  <c r="AA1255" i="1"/>
  <c r="AA1258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Z1266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1" i="1"/>
  <c r="AH30" i="4"/>
  <c r="AA1261" i="1"/>
  <c r="AA1262" i="1"/>
  <c r="AB1255" i="1"/>
  <c r="AB1258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A126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1" i="1"/>
  <c r="AI30" i="4"/>
  <c r="AB1261" i="1"/>
  <c r="AB1262" i="1"/>
  <c r="AC1255" i="1"/>
  <c r="AC1258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B1266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1" i="1"/>
  <c r="AJ30" i="4"/>
  <c r="AC1261" i="1"/>
  <c r="AC1262" i="1"/>
  <c r="AD1255" i="1"/>
  <c r="AD1258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C1266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1" i="1"/>
  <c r="AK30" i="4"/>
  <c r="AD1261" i="1"/>
  <c r="AD1262" i="1"/>
  <c r="AE1255" i="1"/>
  <c r="AE1258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D1266" i="1"/>
  <c r="AE1290" i="1"/>
  <c r="AE1291" i="1"/>
  <c r="AE1292" i="1"/>
  <c r="AE1293" i="1"/>
  <c r="AE1294" i="1"/>
  <c r="AE1295" i="1"/>
  <c r="AE1296" i="1"/>
  <c r="AE1297" i="1"/>
  <c r="AE1298" i="1"/>
  <c r="AE1299" i="1"/>
  <c r="AE1301" i="1"/>
  <c r="AL30" i="4"/>
  <c r="AE1261" i="1"/>
  <c r="AE1262" i="1"/>
  <c r="AF1255" i="1"/>
  <c r="AF1258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E1266" i="1"/>
  <c r="AF1291" i="1"/>
  <c r="AF1292" i="1"/>
  <c r="AF1293" i="1"/>
  <c r="AF1294" i="1"/>
  <c r="AF1295" i="1"/>
  <c r="AF1296" i="1"/>
  <c r="AF1297" i="1"/>
  <c r="AF1298" i="1"/>
  <c r="AF1299" i="1"/>
  <c r="AF1301" i="1"/>
  <c r="AM30" i="4"/>
  <c r="AF1261" i="1"/>
  <c r="AF1262" i="1"/>
  <c r="AG1255" i="1"/>
  <c r="AG1258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F1266" i="1"/>
  <c r="AG1292" i="1"/>
  <c r="AG1293" i="1"/>
  <c r="AG1294" i="1"/>
  <c r="AG1295" i="1"/>
  <c r="AG1296" i="1"/>
  <c r="AG1297" i="1"/>
  <c r="AG1298" i="1"/>
  <c r="AG1299" i="1"/>
  <c r="AG1301" i="1"/>
  <c r="AN30" i="4"/>
  <c r="AG1261" i="1"/>
  <c r="AG1262" i="1"/>
  <c r="AH1255" i="1"/>
  <c r="AH1258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G1266" i="1"/>
  <c r="AH1293" i="1"/>
  <c r="AH1294" i="1"/>
  <c r="AH1295" i="1"/>
  <c r="AH1296" i="1"/>
  <c r="AH1297" i="1"/>
  <c r="AH1298" i="1"/>
  <c r="AH1299" i="1"/>
  <c r="AH1301" i="1"/>
  <c r="AO30" i="4"/>
  <c r="AH1261" i="1"/>
  <c r="AH1262" i="1"/>
  <c r="AI1255" i="1"/>
  <c r="AI1258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H1266" i="1"/>
  <c r="AI1294" i="1"/>
  <c r="AI1295" i="1"/>
  <c r="AI1296" i="1"/>
  <c r="AI1297" i="1"/>
  <c r="AI1298" i="1"/>
  <c r="AI1299" i="1"/>
  <c r="AI1301" i="1"/>
  <c r="AP30" i="4"/>
  <c r="AI1261" i="1"/>
  <c r="AI1262" i="1"/>
  <c r="AJ1255" i="1"/>
  <c r="AJ1258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I1266" i="1"/>
  <c r="AJ1295" i="1"/>
  <c r="AJ1296" i="1"/>
  <c r="AJ1297" i="1"/>
  <c r="AJ1298" i="1"/>
  <c r="AJ1299" i="1"/>
  <c r="AJ1301" i="1"/>
  <c r="AQ30" i="4"/>
  <c r="AJ1261" i="1"/>
  <c r="AJ1262" i="1"/>
  <c r="AK1255" i="1"/>
  <c r="AK1258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J1266" i="1"/>
  <c r="AK1296" i="1"/>
  <c r="AK1297" i="1"/>
  <c r="AK1298" i="1"/>
  <c r="AK1299" i="1"/>
  <c r="AK1301" i="1"/>
  <c r="AR30" i="4"/>
  <c r="AK1261" i="1"/>
  <c r="AK1262" i="1"/>
  <c r="AL1255" i="1"/>
  <c r="AL1258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K1266" i="1"/>
  <c r="AL1297" i="1"/>
  <c r="AL1298" i="1"/>
  <c r="AL1299" i="1"/>
  <c r="AL1301" i="1"/>
  <c r="AS30" i="4"/>
  <c r="AL1261" i="1"/>
  <c r="AL1262" i="1"/>
  <c r="AM1255" i="1"/>
  <c r="AM1258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L1266" i="1"/>
  <c r="AM1298" i="1"/>
  <c r="AM1299" i="1"/>
  <c r="AM1301" i="1"/>
  <c r="AT30" i="4"/>
  <c r="AM1261" i="1"/>
  <c r="AM1262" i="1"/>
  <c r="AN1255" i="1"/>
  <c r="AN1258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M1266" i="1"/>
  <c r="AN1299" i="1"/>
  <c r="AN1301" i="1"/>
  <c r="AU30" i="4"/>
  <c r="AN1261" i="1"/>
  <c r="AN1262" i="1"/>
  <c r="AO1255" i="1"/>
  <c r="AO1258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1" i="1"/>
  <c r="AV30" i="4"/>
  <c r="AO1261" i="1"/>
  <c r="AO1262" i="1"/>
  <c r="AP1255" i="1"/>
  <c r="AP1258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1" i="1"/>
  <c r="AW30" i="4"/>
  <c r="AP1261" i="1"/>
  <c r="AP1262" i="1"/>
  <c r="AQ1255" i="1"/>
  <c r="AQ1258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1" i="1"/>
  <c r="AX30" i="4"/>
  <c r="AQ1261" i="1"/>
  <c r="AQ1262" i="1"/>
  <c r="AR1255" i="1"/>
  <c r="AR1258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1" i="1"/>
  <c r="AY30" i="4"/>
  <c r="AR1261" i="1"/>
  <c r="AR1262" i="1"/>
  <c r="AS1255" i="1"/>
  <c r="AS1258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1" i="1"/>
  <c r="AZ30" i="4"/>
  <c r="AS1261" i="1"/>
  <c r="AS1262" i="1"/>
  <c r="AT1255" i="1"/>
  <c r="AT1258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1" i="1"/>
  <c r="BA30" i="4"/>
  <c r="AT1261" i="1"/>
  <c r="AT1262" i="1"/>
  <c r="AU1255" i="1"/>
  <c r="AU1258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1" i="1"/>
  <c r="BB30" i="4"/>
  <c r="AU1261" i="1"/>
  <c r="AU1262" i="1"/>
  <c r="AV1255" i="1"/>
  <c r="AV1258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1" i="1"/>
  <c r="BC30" i="4"/>
  <c r="AV1261" i="1"/>
  <c r="AV1262" i="1"/>
  <c r="AW1255" i="1"/>
  <c r="AW1258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1" i="1"/>
  <c r="BD30" i="4"/>
  <c r="AW1261" i="1"/>
  <c r="AW1262" i="1"/>
  <c r="AX1255" i="1"/>
  <c r="AX1258" i="1"/>
  <c r="AX1268" i="1"/>
  <c r="AX1269" i="1"/>
  <c r="J1270" i="1"/>
  <c r="K1270" i="1"/>
  <c r="L1270" i="1"/>
  <c r="M1270" i="1"/>
  <c r="N1270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1" i="1"/>
  <c r="BE30" i="4"/>
  <c r="AX1261" i="1"/>
  <c r="AX1262" i="1"/>
  <c r="AY1255" i="1"/>
  <c r="AY1258" i="1"/>
  <c r="AY1268" i="1"/>
  <c r="AY1269" i="1"/>
  <c r="AY1270" i="1"/>
  <c r="J1271" i="1"/>
  <c r="K1271" i="1"/>
  <c r="L1271" i="1"/>
  <c r="M1271" i="1"/>
  <c r="N1271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1" i="1"/>
  <c r="BF30" i="4"/>
  <c r="AY1261" i="1"/>
  <c r="AY1262" i="1"/>
  <c r="AZ1255" i="1"/>
  <c r="AZ1258" i="1"/>
  <c r="AZ1268" i="1"/>
  <c r="AZ1269" i="1"/>
  <c r="AZ1270" i="1"/>
  <c r="AZ1271" i="1"/>
  <c r="J1272" i="1"/>
  <c r="K1272" i="1"/>
  <c r="L1272" i="1"/>
  <c r="M1272" i="1"/>
  <c r="N1272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1" i="1"/>
  <c r="BG30" i="4"/>
  <c r="AZ1261" i="1"/>
  <c r="AZ1262" i="1"/>
  <c r="BA1255" i="1"/>
  <c r="BA1258" i="1"/>
  <c r="BA1268" i="1"/>
  <c r="BA1269" i="1"/>
  <c r="BA1270" i="1"/>
  <c r="BA1271" i="1"/>
  <c r="BA1272" i="1"/>
  <c r="J1273" i="1"/>
  <c r="K1273" i="1"/>
  <c r="L1273" i="1"/>
  <c r="M1273" i="1"/>
  <c r="N1273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1" i="1"/>
  <c r="BH30" i="4"/>
  <c r="BA1261" i="1"/>
  <c r="BA1262" i="1"/>
  <c r="BB1255" i="1"/>
  <c r="BB1258" i="1"/>
  <c r="BB1268" i="1"/>
  <c r="BB1269" i="1"/>
  <c r="BB1270" i="1"/>
  <c r="BB1271" i="1"/>
  <c r="BB1272" i="1"/>
  <c r="BB1273" i="1"/>
  <c r="J1274" i="1"/>
  <c r="K1274" i="1"/>
  <c r="L1274" i="1"/>
  <c r="M1274" i="1"/>
  <c r="N1274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1" i="1"/>
  <c r="BI30" i="4"/>
  <c r="BB1261" i="1"/>
  <c r="BB1262" i="1"/>
  <c r="BC1255" i="1"/>
  <c r="BC1258" i="1"/>
  <c r="BC1268" i="1"/>
  <c r="BC1269" i="1"/>
  <c r="BC1270" i="1"/>
  <c r="BC1271" i="1"/>
  <c r="BC1272" i="1"/>
  <c r="BC1273" i="1"/>
  <c r="BC1274" i="1"/>
  <c r="J1275" i="1"/>
  <c r="K1275" i="1"/>
  <c r="L1275" i="1"/>
  <c r="M1275" i="1"/>
  <c r="N1275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1" i="1"/>
  <c r="BJ30" i="4"/>
  <c r="BC1261" i="1"/>
  <c r="BC1262" i="1"/>
  <c r="BD1255" i="1"/>
  <c r="BD1258" i="1"/>
  <c r="BD1268" i="1"/>
  <c r="BD1269" i="1"/>
  <c r="BD1270" i="1"/>
  <c r="BD1271" i="1"/>
  <c r="BD1272" i="1"/>
  <c r="BD1273" i="1"/>
  <c r="BD1274" i="1"/>
  <c r="BD1275" i="1"/>
  <c r="J1276" i="1"/>
  <c r="K1276" i="1"/>
  <c r="L1276" i="1"/>
  <c r="M1276" i="1"/>
  <c r="N1276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1" i="1"/>
  <c r="BK30" i="4"/>
  <c r="BD1261" i="1"/>
  <c r="BD1262" i="1"/>
  <c r="BE1255" i="1"/>
  <c r="BE1258" i="1"/>
  <c r="BE1268" i="1"/>
  <c r="BE1269" i="1"/>
  <c r="BE1270" i="1"/>
  <c r="BE1271" i="1"/>
  <c r="BE1272" i="1"/>
  <c r="BE1273" i="1"/>
  <c r="BE1274" i="1"/>
  <c r="BE1275" i="1"/>
  <c r="BE1276" i="1"/>
  <c r="J1277" i="1"/>
  <c r="K1277" i="1"/>
  <c r="L1277" i="1"/>
  <c r="M1277" i="1"/>
  <c r="N1277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1" i="1"/>
  <c r="BL30" i="4"/>
  <c r="BE1261" i="1"/>
  <c r="BE1262" i="1"/>
  <c r="BF1255" i="1"/>
  <c r="BF1258" i="1"/>
  <c r="BF1268" i="1"/>
  <c r="BF1269" i="1"/>
  <c r="BF1270" i="1"/>
  <c r="BF1271" i="1"/>
  <c r="BF1272" i="1"/>
  <c r="BF1273" i="1"/>
  <c r="BF1274" i="1"/>
  <c r="BF1275" i="1"/>
  <c r="BF1276" i="1"/>
  <c r="BF1277" i="1"/>
  <c r="J1278" i="1"/>
  <c r="K1278" i="1"/>
  <c r="L1278" i="1"/>
  <c r="M1278" i="1"/>
  <c r="N1278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1" i="1"/>
  <c r="BM30" i="4"/>
  <c r="BF1261" i="1"/>
  <c r="BF1262" i="1"/>
  <c r="BG1255" i="1"/>
  <c r="BG1258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J1279" i="1"/>
  <c r="K1279" i="1"/>
  <c r="L1279" i="1"/>
  <c r="M1279" i="1"/>
  <c r="N1279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1" i="1"/>
  <c r="BN30" i="4"/>
  <c r="BG1261" i="1"/>
  <c r="BG1262" i="1"/>
  <c r="BH1255" i="1"/>
  <c r="BH1258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J1280" i="1"/>
  <c r="K1280" i="1"/>
  <c r="L1280" i="1"/>
  <c r="M1280" i="1"/>
  <c r="N1280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1" i="1"/>
  <c r="BO30" i="4"/>
  <c r="BH1261" i="1"/>
  <c r="BH1262" i="1"/>
  <c r="BI1255" i="1"/>
  <c r="BI1258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J1281" i="1"/>
  <c r="K1281" i="1"/>
  <c r="L1281" i="1"/>
  <c r="M1281" i="1"/>
  <c r="N1281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1" i="1"/>
  <c r="BP30" i="4"/>
  <c r="BI1261" i="1"/>
  <c r="BI1262" i="1"/>
  <c r="BJ1255" i="1"/>
  <c r="BJ1258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J1282" i="1"/>
  <c r="K1282" i="1"/>
  <c r="L1282" i="1"/>
  <c r="M1282" i="1"/>
  <c r="N1282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1" i="1"/>
  <c r="BQ30" i="4"/>
  <c r="BJ1261" i="1"/>
  <c r="BJ1262" i="1"/>
  <c r="BK1255" i="1"/>
  <c r="BK1258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J1283" i="1"/>
  <c r="K1283" i="1"/>
  <c r="L1283" i="1"/>
  <c r="M1283" i="1"/>
  <c r="N1283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1" i="1"/>
  <c r="BR30" i="4"/>
  <c r="BK1261" i="1"/>
  <c r="BK1262" i="1"/>
  <c r="BL1255" i="1"/>
  <c r="BL1258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J1284" i="1"/>
  <c r="K1284" i="1"/>
  <c r="L1284" i="1"/>
  <c r="M1284" i="1"/>
  <c r="N1284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1" i="1"/>
  <c r="BS30" i="4"/>
  <c r="BL1261" i="1"/>
  <c r="BL1262" i="1"/>
  <c r="BM1255" i="1"/>
  <c r="BM1258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J1285" i="1"/>
  <c r="K1285" i="1"/>
  <c r="L1285" i="1"/>
  <c r="M1285" i="1"/>
  <c r="N1285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1" i="1"/>
  <c r="BT30" i="4"/>
  <c r="BM1261" i="1"/>
  <c r="BM1262" i="1"/>
  <c r="BN1255" i="1"/>
  <c r="BN1258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J1286" i="1"/>
  <c r="K1286" i="1"/>
  <c r="L1286" i="1"/>
  <c r="M1286" i="1"/>
  <c r="N1286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1" i="1"/>
  <c r="BU30" i="4"/>
  <c r="BN1261" i="1"/>
  <c r="BN1262" i="1"/>
  <c r="BO1255" i="1"/>
  <c r="BO1258" i="1"/>
  <c r="BO1268" i="1"/>
  <c r="BO1269" i="1"/>
  <c r="BO1270" i="1"/>
  <c r="BO1271" i="1"/>
  <c r="BO1272" i="1"/>
  <c r="BO1273" i="1"/>
  <c r="BO1274" i="1"/>
  <c r="BO1275" i="1"/>
  <c r="BO1276" i="1"/>
  <c r="BO1277" i="1"/>
  <c r="BO1278" i="1"/>
  <c r="BO1279" i="1"/>
  <c r="BO1280" i="1"/>
  <c r="BO1281" i="1"/>
  <c r="BO1282" i="1"/>
  <c r="BO1283" i="1"/>
  <c r="BO1284" i="1"/>
  <c r="BO1285" i="1"/>
  <c r="BO1286" i="1"/>
  <c r="J1287" i="1"/>
  <c r="K1287" i="1"/>
  <c r="L1287" i="1"/>
  <c r="M1287" i="1"/>
  <c r="N1287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1" i="1"/>
  <c r="BV30" i="4"/>
  <c r="BO1261" i="1"/>
  <c r="BO1262" i="1"/>
  <c r="BP1255" i="1"/>
  <c r="BP1258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J1288" i="1"/>
  <c r="K1288" i="1"/>
  <c r="L1288" i="1"/>
  <c r="M1288" i="1"/>
  <c r="N1288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1" i="1"/>
  <c r="BW30" i="4"/>
  <c r="BP1261" i="1"/>
  <c r="BP1262" i="1"/>
  <c r="BQ1255" i="1"/>
  <c r="BQ1258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J1289" i="1"/>
  <c r="K1289" i="1"/>
  <c r="L1289" i="1"/>
  <c r="M1289" i="1"/>
  <c r="N1289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1" i="1"/>
  <c r="BX30" i="4"/>
  <c r="BQ1261" i="1"/>
  <c r="BQ1262" i="1"/>
  <c r="BR1255" i="1"/>
  <c r="BR1258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J1290" i="1"/>
  <c r="K1290" i="1"/>
  <c r="L1290" i="1"/>
  <c r="M1290" i="1"/>
  <c r="N1290" i="1"/>
  <c r="BR1290" i="1"/>
  <c r="BR1291" i="1"/>
  <c r="BR1292" i="1"/>
  <c r="BR1293" i="1"/>
  <c r="BR1294" i="1"/>
  <c r="BR1295" i="1"/>
  <c r="BR1296" i="1"/>
  <c r="BR1297" i="1"/>
  <c r="BR1298" i="1"/>
  <c r="BR1299" i="1"/>
  <c r="BR1301" i="1"/>
  <c r="BY30" i="4"/>
  <c r="BR1261" i="1"/>
  <c r="BR1262" i="1"/>
  <c r="BS1255" i="1"/>
  <c r="BS1258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J1291" i="1"/>
  <c r="K1291" i="1"/>
  <c r="L1291" i="1"/>
  <c r="M1291" i="1"/>
  <c r="N1291" i="1"/>
  <c r="BS1291" i="1"/>
  <c r="BS1292" i="1"/>
  <c r="BS1293" i="1"/>
  <c r="BS1294" i="1"/>
  <c r="BS1295" i="1"/>
  <c r="BS1296" i="1"/>
  <c r="BS1297" i="1"/>
  <c r="BS1298" i="1"/>
  <c r="BS1299" i="1"/>
  <c r="BS1301" i="1"/>
  <c r="BZ30" i="4"/>
  <c r="BS1261" i="1"/>
  <c r="BS1262" i="1"/>
  <c r="BT1255" i="1"/>
  <c r="BT1258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J1292" i="1"/>
  <c r="K1292" i="1"/>
  <c r="L1292" i="1"/>
  <c r="M1292" i="1"/>
  <c r="N1292" i="1"/>
  <c r="BT1292" i="1"/>
  <c r="BT1293" i="1"/>
  <c r="BT1294" i="1"/>
  <c r="BT1295" i="1"/>
  <c r="BT1296" i="1"/>
  <c r="BT1297" i="1"/>
  <c r="BT1298" i="1"/>
  <c r="BT1299" i="1"/>
  <c r="BT1301" i="1"/>
  <c r="CA30" i="4"/>
  <c r="BT1261" i="1"/>
  <c r="BT1262" i="1"/>
  <c r="BU1255" i="1"/>
  <c r="BU1258" i="1"/>
  <c r="BU1268" i="1"/>
  <c r="BU1269" i="1"/>
  <c r="BU1270" i="1"/>
  <c r="BU1271" i="1"/>
  <c r="BU1272" i="1"/>
  <c r="BU1273" i="1"/>
  <c r="BU1274" i="1"/>
  <c r="BU1275" i="1"/>
  <c r="BU1276" i="1"/>
  <c r="BU1277" i="1"/>
  <c r="BU1278" i="1"/>
  <c r="BU1279" i="1"/>
  <c r="BU1280" i="1"/>
  <c r="BU1281" i="1"/>
  <c r="BU1282" i="1"/>
  <c r="BU1283" i="1"/>
  <c r="BU1284" i="1"/>
  <c r="BU1285" i="1"/>
  <c r="BU1286" i="1"/>
  <c r="BU1287" i="1"/>
  <c r="BU1288" i="1"/>
  <c r="BU1289" i="1"/>
  <c r="BU1290" i="1"/>
  <c r="BU1291" i="1"/>
  <c r="BU1292" i="1"/>
  <c r="J1293" i="1"/>
  <c r="K1293" i="1"/>
  <c r="L1293" i="1"/>
  <c r="M1293" i="1"/>
  <c r="N1293" i="1"/>
  <c r="BU1293" i="1"/>
  <c r="BU1294" i="1"/>
  <c r="BU1295" i="1"/>
  <c r="BU1296" i="1"/>
  <c r="BU1297" i="1"/>
  <c r="BU1298" i="1"/>
  <c r="BU1299" i="1"/>
  <c r="BU1301" i="1"/>
  <c r="CB30" i="4"/>
  <c r="BU1261" i="1"/>
  <c r="BU1262" i="1"/>
  <c r="BV1255" i="1"/>
  <c r="BV1258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J1294" i="1"/>
  <c r="K1294" i="1"/>
  <c r="L1294" i="1"/>
  <c r="M1294" i="1"/>
  <c r="N1294" i="1"/>
  <c r="BV1294" i="1"/>
  <c r="BV1295" i="1"/>
  <c r="BV1296" i="1"/>
  <c r="BV1297" i="1"/>
  <c r="BV1298" i="1"/>
  <c r="BV1299" i="1"/>
  <c r="BV1301" i="1"/>
  <c r="CC30" i="4"/>
  <c r="BV1261" i="1"/>
  <c r="BV1262" i="1"/>
  <c r="BW1255" i="1"/>
  <c r="BW1258" i="1"/>
  <c r="BW1268" i="1"/>
  <c r="BW1269" i="1"/>
  <c r="BW1270" i="1"/>
  <c r="BW1271" i="1"/>
  <c r="BW1272" i="1"/>
  <c r="BW1273" i="1"/>
  <c r="BW1274" i="1"/>
  <c r="BW1275" i="1"/>
  <c r="BW1276" i="1"/>
  <c r="BW1277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J1295" i="1"/>
  <c r="K1295" i="1"/>
  <c r="L1295" i="1"/>
  <c r="M1295" i="1"/>
  <c r="N1295" i="1"/>
  <c r="BW1295" i="1"/>
  <c r="BW1296" i="1"/>
  <c r="BW1297" i="1"/>
  <c r="BW1298" i="1"/>
  <c r="BW1299" i="1"/>
  <c r="BW1301" i="1"/>
  <c r="CD30" i="4"/>
  <c r="BW1261" i="1"/>
  <c r="BW1262" i="1"/>
  <c r="BX1255" i="1"/>
  <c r="BX1258" i="1"/>
  <c r="BX1268" i="1"/>
  <c r="BX1269" i="1"/>
  <c r="BX1270" i="1"/>
  <c r="BX1271" i="1"/>
  <c r="BX1272" i="1"/>
  <c r="BX1273" i="1"/>
  <c r="BX1274" i="1"/>
  <c r="BX1275" i="1"/>
  <c r="BX1276" i="1"/>
  <c r="BX1277" i="1"/>
  <c r="BX1278" i="1"/>
  <c r="BX1279" i="1"/>
  <c r="BX1280" i="1"/>
  <c r="BX1281" i="1"/>
  <c r="BX1282" i="1"/>
  <c r="BX1283" i="1"/>
  <c r="BX1284" i="1"/>
  <c r="BX1285" i="1"/>
  <c r="BX1286" i="1"/>
  <c r="BX1287" i="1"/>
  <c r="BX1288" i="1"/>
  <c r="BX1289" i="1"/>
  <c r="BX1290" i="1"/>
  <c r="BX1291" i="1"/>
  <c r="BX1292" i="1"/>
  <c r="BX1293" i="1"/>
  <c r="BX1294" i="1"/>
  <c r="BX1295" i="1"/>
  <c r="J1296" i="1"/>
  <c r="K1296" i="1"/>
  <c r="L1296" i="1"/>
  <c r="M1296" i="1"/>
  <c r="N1296" i="1"/>
  <c r="BX1296" i="1"/>
  <c r="BX1297" i="1"/>
  <c r="BX1298" i="1"/>
  <c r="BX1299" i="1"/>
  <c r="BX1301" i="1"/>
  <c r="CE30" i="4"/>
  <c r="BX1261" i="1"/>
  <c r="BX1262" i="1"/>
  <c r="BY1255" i="1"/>
  <c r="BY1258" i="1"/>
  <c r="BY1268" i="1"/>
  <c r="BY1269" i="1"/>
  <c r="BY1270" i="1"/>
  <c r="BY1271" i="1"/>
  <c r="BY1272" i="1"/>
  <c r="BY1273" i="1"/>
  <c r="BY1274" i="1"/>
  <c r="BY1275" i="1"/>
  <c r="BY1276" i="1"/>
  <c r="BY1277" i="1"/>
  <c r="BY1278" i="1"/>
  <c r="BY1279" i="1"/>
  <c r="BY1280" i="1"/>
  <c r="BY1281" i="1"/>
  <c r="BY1282" i="1"/>
  <c r="BY1283" i="1"/>
  <c r="BY1284" i="1"/>
  <c r="BY1285" i="1"/>
  <c r="BY1286" i="1"/>
  <c r="BY1287" i="1"/>
  <c r="BY1288" i="1"/>
  <c r="BY1289" i="1"/>
  <c r="BY1290" i="1"/>
  <c r="BY1291" i="1"/>
  <c r="BY1292" i="1"/>
  <c r="BY1293" i="1"/>
  <c r="BY1294" i="1"/>
  <c r="BY1295" i="1"/>
  <c r="BY1296" i="1"/>
  <c r="J1297" i="1"/>
  <c r="K1297" i="1"/>
  <c r="L1297" i="1"/>
  <c r="M1297" i="1"/>
  <c r="N1297" i="1"/>
  <c r="BY1297" i="1"/>
  <c r="BY1298" i="1"/>
  <c r="BY1299" i="1"/>
  <c r="BY1301" i="1"/>
  <c r="CF30" i="4"/>
  <c r="V64" i="4"/>
  <c r="W64" i="4"/>
  <c r="X64" i="4"/>
  <c r="Y64" i="4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J1317" i="1"/>
  <c r="J1318" i="1"/>
  <c r="K1311" i="1"/>
  <c r="K1317" i="1"/>
  <c r="K1318" i="1"/>
  <c r="L1311" i="1"/>
  <c r="L1317" i="1"/>
  <c r="L1318" i="1"/>
  <c r="M1311" i="1"/>
  <c r="M1317" i="1"/>
  <c r="M1318" i="1"/>
  <c r="N1311" i="1"/>
  <c r="N1317" i="1"/>
  <c r="N1318" i="1"/>
  <c r="O1311" i="1"/>
  <c r="O1314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7" i="1"/>
  <c r="V31" i="4"/>
  <c r="O1317" i="1"/>
  <c r="O1318" i="1"/>
  <c r="P1311" i="1"/>
  <c r="P1314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7" i="1"/>
  <c r="W31" i="4"/>
  <c r="P1317" i="1"/>
  <c r="P1318" i="1"/>
  <c r="Q1311" i="1"/>
  <c r="Q1314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7" i="1"/>
  <c r="X31" i="4"/>
  <c r="Q1317" i="1"/>
  <c r="Q1318" i="1"/>
  <c r="R1311" i="1"/>
  <c r="R1314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7" i="1"/>
  <c r="Y31" i="4"/>
  <c r="R1317" i="1"/>
  <c r="R1318" i="1"/>
  <c r="S1311" i="1"/>
  <c r="S1314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7" i="1"/>
  <c r="Z31" i="4"/>
  <c r="S1317" i="1"/>
  <c r="S1318" i="1"/>
  <c r="T1311" i="1"/>
  <c r="T1314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7" i="1"/>
  <c r="AA31" i="4"/>
  <c r="T1317" i="1"/>
  <c r="T1318" i="1"/>
  <c r="U1311" i="1"/>
  <c r="U1314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7" i="1"/>
  <c r="AB31" i="4"/>
  <c r="U1317" i="1"/>
  <c r="U1318" i="1"/>
  <c r="V1311" i="1"/>
  <c r="V1314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7" i="1"/>
  <c r="AC31" i="4"/>
  <c r="V1317" i="1"/>
  <c r="V1318" i="1"/>
  <c r="W1311" i="1"/>
  <c r="W1314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7" i="1"/>
  <c r="AD31" i="4"/>
  <c r="W1317" i="1"/>
  <c r="W1318" i="1"/>
  <c r="X1311" i="1"/>
  <c r="X1314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7" i="1"/>
  <c r="AE31" i="4"/>
  <c r="X1317" i="1"/>
  <c r="X1318" i="1"/>
  <c r="Y1311" i="1"/>
  <c r="Y1314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7" i="1"/>
  <c r="AF31" i="4"/>
  <c r="Y1317" i="1"/>
  <c r="Y1318" i="1"/>
  <c r="Z1311" i="1"/>
  <c r="Z1314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7" i="1"/>
  <c r="AG31" i="4"/>
  <c r="Z1317" i="1"/>
  <c r="Z1318" i="1"/>
  <c r="AA1311" i="1"/>
  <c r="AA1314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7" i="1"/>
  <c r="AH31" i="4"/>
  <c r="AA1317" i="1"/>
  <c r="AA1318" i="1"/>
  <c r="AB1311" i="1"/>
  <c r="AB1314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7" i="1"/>
  <c r="AI31" i="4"/>
  <c r="AB1317" i="1"/>
  <c r="AB1318" i="1"/>
  <c r="AC1311" i="1"/>
  <c r="AC1314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7" i="1"/>
  <c r="AJ31" i="4"/>
  <c r="AC1317" i="1"/>
  <c r="AC1318" i="1"/>
  <c r="AD1311" i="1"/>
  <c r="AD1314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7" i="1"/>
  <c r="AK31" i="4"/>
  <c r="AD1317" i="1"/>
  <c r="AD1318" i="1"/>
  <c r="AE1311" i="1"/>
  <c r="AE1314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7" i="1"/>
  <c r="AL31" i="4"/>
  <c r="AE1317" i="1"/>
  <c r="AE1318" i="1"/>
  <c r="AF1311" i="1"/>
  <c r="AF1314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7" i="1"/>
  <c r="AM31" i="4"/>
  <c r="AF1317" i="1"/>
  <c r="AF1318" i="1"/>
  <c r="AG1311" i="1"/>
  <c r="AG1314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7" i="1"/>
  <c r="AN31" i="4"/>
  <c r="AG1317" i="1"/>
  <c r="AG1318" i="1"/>
  <c r="AH1311" i="1"/>
  <c r="AH1314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7" i="1"/>
  <c r="AO31" i="4"/>
  <c r="AH1317" i="1"/>
  <c r="AH1318" i="1"/>
  <c r="AI1311" i="1"/>
  <c r="AI1314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7" i="1"/>
  <c r="AP31" i="4"/>
  <c r="AI1317" i="1"/>
  <c r="AI1318" i="1"/>
  <c r="AJ1311" i="1"/>
  <c r="AJ1314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7" i="1"/>
  <c r="AQ31" i="4"/>
  <c r="AJ1317" i="1"/>
  <c r="AJ1318" i="1"/>
  <c r="AK1311" i="1"/>
  <c r="AK1314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7" i="1"/>
  <c r="AR31" i="4"/>
  <c r="AK1317" i="1"/>
  <c r="AK1318" i="1"/>
  <c r="AL1311" i="1"/>
  <c r="AL1314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7" i="1"/>
  <c r="AS31" i="4"/>
  <c r="AL1317" i="1"/>
  <c r="AL1318" i="1"/>
  <c r="AM1311" i="1"/>
  <c r="AM1314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7" i="1"/>
  <c r="AT31" i="4"/>
  <c r="AM1317" i="1"/>
  <c r="AM1318" i="1"/>
  <c r="AN1311" i="1"/>
  <c r="AN1314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7" i="1"/>
  <c r="AU31" i="4"/>
  <c r="AN1317" i="1"/>
  <c r="AN1318" i="1"/>
  <c r="AO1311" i="1"/>
  <c r="AO1314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7" i="1"/>
  <c r="AV31" i="4"/>
  <c r="AO1317" i="1"/>
  <c r="AO1318" i="1"/>
  <c r="AP1311" i="1"/>
  <c r="AP1314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7" i="1"/>
  <c r="AW31" i="4"/>
  <c r="AP1317" i="1"/>
  <c r="AP1318" i="1"/>
  <c r="AQ1311" i="1"/>
  <c r="AQ1314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7" i="1"/>
  <c r="AX31" i="4"/>
  <c r="AQ1317" i="1"/>
  <c r="AQ1318" i="1"/>
  <c r="AR1311" i="1"/>
  <c r="AR1314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7" i="1"/>
  <c r="AY31" i="4"/>
  <c r="AR1317" i="1"/>
  <c r="AR1318" i="1"/>
  <c r="AS1311" i="1"/>
  <c r="AS1314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7" i="1"/>
  <c r="AZ31" i="4"/>
  <c r="AS1317" i="1"/>
  <c r="AS1318" i="1"/>
  <c r="AT1311" i="1"/>
  <c r="AT1314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7" i="1"/>
  <c r="BA31" i="4"/>
  <c r="AT1317" i="1"/>
  <c r="AT1318" i="1"/>
  <c r="AU1311" i="1"/>
  <c r="AU1314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7" i="1"/>
  <c r="BB31" i="4"/>
  <c r="AU1317" i="1"/>
  <c r="AU1318" i="1"/>
  <c r="AV1311" i="1"/>
  <c r="AV1314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7" i="1"/>
  <c r="BC31" i="4"/>
  <c r="AV1317" i="1"/>
  <c r="AV1318" i="1"/>
  <c r="AW1311" i="1"/>
  <c r="AW1314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7" i="1"/>
  <c r="BD31" i="4"/>
  <c r="AW1317" i="1"/>
  <c r="AW1318" i="1"/>
  <c r="AX1311" i="1"/>
  <c r="AX1314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7" i="1"/>
  <c r="BE31" i="4"/>
  <c r="AX1317" i="1"/>
  <c r="AX1318" i="1"/>
  <c r="AY1311" i="1"/>
  <c r="AY1314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7" i="1"/>
  <c r="BF31" i="4"/>
  <c r="AY1317" i="1"/>
  <c r="AY1318" i="1"/>
  <c r="AZ1311" i="1"/>
  <c r="AZ1314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7" i="1"/>
  <c r="BG31" i="4"/>
  <c r="AZ1317" i="1"/>
  <c r="AZ1318" i="1"/>
  <c r="BA1311" i="1"/>
  <c r="BA1314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7" i="1"/>
  <c r="BH31" i="4"/>
  <c r="BA1317" i="1"/>
  <c r="BA1318" i="1"/>
  <c r="BB1311" i="1"/>
  <c r="BB1314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7" i="1"/>
  <c r="BI31" i="4"/>
  <c r="BB1317" i="1"/>
  <c r="BB1318" i="1"/>
  <c r="BC1311" i="1"/>
  <c r="BC1314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7" i="1"/>
  <c r="BJ31" i="4"/>
  <c r="BC1317" i="1"/>
  <c r="BC1318" i="1"/>
  <c r="BD1311" i="1"/>
  <c r="BD1314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7" i="1"/>
  <c r="BK31" i="4"/>
  <c r="BD1317" i="1"/>
  <c r="BD1318" i="1"/>
  <c r="BE1311" i="1"/>
  <c r="BE1314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7" i="1"/>
  <c r="BL31" i="4"/>
  <c r="BE1317" i="1"/>
  <c r="BE1318" i="1"/>
  <c r="BF1311" i="1"/>
  <c r="BF1314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7" i="1"/>
  <c r="BM31" i="4"/>
  <c r="BF1317" i="1"/>
  <c r="BF1318" i="1"/>
  <c r="BG1311" i="1"/>
  <c r="BG1314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7" i="1"/>
  <c r="BN31" i="4"/>
  <c r="BG1317" i="1"/>
  <c r="BG1318" i="1"/>
  <c r="BH1311" i="1"/>
  <c r="BH1314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7" i="1"/>
  <c r="BO31" i="4"/>
  <c r="BH1317" i="1"/>
  <c r="BH1318" i="1"/>
  <c r="BI1311" i="1"/>
  <c r="BI1314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7" i="1"/>
  <c r="BP31" i="4"/>
  <c r="BI1317" i="1"/>
  <c r="BI1318" i="1"/>
  <c r="BJ1311" i="1"/>
  <c r="BJ1314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7" i="1"/>
  <c r="BQ31" i="4"/>
  <c r="BJ1317" i="1"/>
  <c r="BJ1318" i="1"/>
  <c r="BK1311" i="1"/>
  <c r="BK1314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7" i="1"/>
  <c r="BR31" i="4"/>
  <c r="BK1317" i="1"/>
  <c r="BK1318" i="1"/>
  <c r="BL1311" i="1"/>
  <c r="BL1314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7" i="1"/>
  <c r="BS31" i="4"/>
  <c r="BL1317" i="1"/>
  <c r="BL1318" i="1"/>
  <c r="BM1311" i="1"/>
  <c r="BM1314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7" i="1"/>
  <c r="BT31" i="4"/>
  <c r="BM1317" i="1"/>
  <c r="BM1318" i="1"/>
  <c r="BN1311" i="1"/>
  <c r="BN1314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7" i="1"/>
  <c r="BU31" i="4"/>
  <c r="BN1317" i="1"/>
  <c r="BN1318" i="1"/>
  <c r="BO1311" i="1"/>
  <c r="BO1314" i="1"/>
  <c r="BO1324" i="1"/>
  <c r="BO1325" i="1"/>
  <c r="BO1326" i="1"/>
  <c r="BO1327" i="1"/>
  <c r="BO1328" i="1"/>
  <c r="BO1329" i="1"/>
  <c r="BO1330" i="1"/>
  <c r="BO1331" i="1"/>
  <c r="BO1332" i="1"/>
  <c r="BO1333" i="1"/>
  <c r="BO1334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46" i="1"/>
  <c r="BO1347" i="1"/>
  <c r="BO1348" i="1"/>
  <c r="BO1349" i="1"/>
  <c r="BO1350" i="1"/>
  <c r="BO1351" i="1"/>
  <c r="BO1352" i="1"/>
  <c r="BO1353" i="1"/>
  <c r="BO1354" i="1"/>
  <c r="BO1355" i="1"/>
  <c r="BO1357" i="1"/>
  <c r="BV31" i="4"/>
  <c r="BO1317" i="1"/>
  <c r="BO1318" i="1"/>
  <c r="BP1311" i="1"/>
  <c r="BP1314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7" i="1"/>
  <c r="BW31" i="4"/>
  <c r="BP1317" i="1"/>
  <c r="BP1318" i="1"/>
  <c r="BQ1311" i="1"/>
  <c r="BQ1314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7" i="1"/>
  <c r="BX31" i="4"/>
  <c r="BQ1317" i="1"/>
  <c r="BQ1318" i="1"/>
  <c r="BR1311" i="1"/>
  <c r="BR1314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7" i="1"/>
  <c r="BY31" i="4"/>
  <c r="BR1317" i="1"/>
  <c r="BR1318" i="1"/>
  <c r="BS1311" i="1"/>
  <c r="BS1314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7" i="1"/>
  <c r="BZ31" i="4"/>
  <c r="BS1317" i="1"/>
  <c r="BS1318" i="1"/>
  <c r="BT1311" i="1"/>
  <c r="BT1314" i="1"/>
  <c r="BT1324" i="1"/>
  <c r="BT1325" i="1"/>
  <c r="BT1326" i="1"/>
  <c r="BT1327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7" i="1"/>
  <c r="CA31" i="4"/>
  <c r="BT1317" i="1"/>
  <c r="BT1318" i="1"/>
  <c r="BU1311" i="1"/>
  <c r="BU1314" i="1"/>
  <c r="BU1324" i="1"/>
  <c r="BU1325" i="1"/>
  <c r="BU1326" i="1"/>
  <c r="BU1327" i="1"/>
  <c r="BU1328" i="1"/>
  <c r="BU1329" i="1"/>
  <c r="BU1330" i="1"/>
  <c r="BU1331" i="1"/>
  <c r="BU1332" i="1"/>
  <c r="BU1333" i="1"/>
  <c r="BU1334" i="1"/>
  <c r="BU1335" i="1"/>
  <c r="BU1336" i="1"/>
  <c r="BU1337" i="1"/>
  <c r="BU1338" i="1"/>
  <c r="BU1339" i="1"/>
  <c r="BU1340" i="1"/>
  <c r="BU1341" i="1"/>
  <c r="BU1342" i="1"/>
  <c r="BU1343" i="1"/>
  <c r="BU1344" i="1"/>
  <c r="BU1345" i="1"/>
  <c r="BU1346" i="1"/>
  <c r="BU1347" i="1"/>
  <c r="BU1348" i="1"/>
  <c r="BU1349" i="1"/>
  <c r="BU1350" i="1"/>
  <c r="BU1351" i="1"/>
  <c r="BU1352" i="1"/>
  <c r="BU1353" i="1"/>
  <c r="BU1354" i="1"/>
  <c r="BU1355" i="1"/>
  <c r="BU1357" i="1"/>
  <c r="CB31" i="4"/>
  <c r="BU1317" i="1"/>
  <c r="BU1318" i="1"/>
  <c r="BV1311" i="1"/>
  <c r="BV1314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7" i="1"/>
  <c r="CC31" i="4"/>
  <c r="BV1317" i="1"/>
  <c r="BV1318" i="1"/>
  <c r="BW1311" i="1"/>
  <c r="BW1314" i="1"/>
  <c r="BW1324" i="1"/>
  <c r="BW1325" i="1"/>
  <c r="BW1326" i="1"/>
  <c r="BW1327" i="1"/>
  <c r="BW1328" i="1"/>
  <c r="BW1329" i="1"/>
  <c r="BW1330" i="1"/>
  <c r="BW1331" i="1"/>
  <c r="BW1332" i="1"/>
  <c r="BW1333" i="1"/>
  <c r="BW1334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46" i="1"/>
  <c r="BW1347" i="1"/>
  <c r="BW1348" i="1"/>
  <c r="BW1349" i="1"/>
  <c r="BW1350" i="1"/>
  <c r="BW1351" i="1"/>
  <c r="BW1352" i="1"/>
  <c r="BW1353" i="1"/>
  <c r="BW1354" i="1"/>
  <c r="BW1355" i="1"/>
  <c r="BW1357" i="1"/>
  <c r="CD31" i="4"/>
  <c r="BW1317" i="1"/>
  <c r="BW1318" i="1"/>
  <c r="BX1311" i="1"/>
  <c r="BX1314" i="1"/>
  <c r="BX1324" i="1"/>
  <c r="BX1325" i="1"/>
  <c r="BX1326" i="1"/>
  <c r="BX1327" i="1"/>
  <c r="BX1328" i="1"/>
  <c r="BX1329" i="1"/>
  <c r="BX1330" i="1"/>
  <c r="BX1331" i="1"/>
  <c r="BX1332" i="1"/>
  <c r="BX1333" i="1"/>
  <c r="BX1334" i="1"/>
  <c r="BX1335" i="1"/>
  <c r="BX1336" i="1"/>
  <c r="BX1337" i="1"/>
  <c r="BX1338" i="1"/>
  <c r="BX1339" i="1"/>
  <c r="BX1340" i="1"/>
  <c r="BX1341" i="1"/>
  <c r="BX1342" i="1"/>
  <c r="BX1343" i="1"/>
  <c r="BX1344" i="1"/>
  <c r="BX1345" i="1"/>
  <c r="BX1346" i="1"/>
  <c r="BX1347" i="1"/>
  <c r="BX1348" i="1"/>
  <c r="BX1349" i="1"/>
  <c r="BX1350" i="1"/>
  <c r="BX1351" i="1"/>
  <c r="BX1352" i="1"/>
  <c r="BX1353" i="1"/>
  <c r="BX1354" i="1"/>
  <c r="BX1355" i="1"/>
  <c r="BX1357" i="1"/>
  <c r="CE31" i="4"/>
  <c r="BX1317" i="1"/>
  <c r="BX1318" i="1"/>
  <c r="BY1311" i="1"/>
  <c r="BY1314" i="1"/>
  <c r="BY1324" i="1"/>
  <c r="BY1325" i="1"/>
  <c r="BY1326" i="1"/>
  <c r="BY1327" i="1"/>
  <c r="BY1328" i="1"/>
  <c r="BY1329" i="1"/>
  <c r="BY1330" i="1"/>
  <c r="BY1331" i="1"/>
  <c r="BY1332" i="1"/>
  <c r="BY1333" i="1"/>
  <c r="BY1334" i="1"/>
  <c r="BY1335" i="1"/>
  <c r="BY1336" i="1"/>
  <c r="BY1337" i="1"/>
  <c r="BY1338" i="1"/>
  <c r="BY1339" i="1"/>
  <c r="BY1340" i="1"/>
  <c r="BY1341" i="1"/>
  <c r="BY1342" i="1"/>
  <c r="BY1343" i="1"/>
  <c r="BY1344" i="1"/>
  <c r="BY1345" i="1"/>
  <c r="BY1346" i="1"/>
  <c r="BY1347" i="1"/>
  <c r="BY1348" i="1"/>
  <c r="BY1349" i="1"/>
  <c r="BY1350" i="1"/>
  <c r="BY1351" i="1"/>
  <c r="BY1352" i="1"/>
  <c r="BY1353" i="1"/>
  <c r="BY1354" i="1"/>
  <c r="BY1355" i="1"/>
  <c r="BY1357" i="1"/>
  <c r="CF31" i="4"/>
  <c r="V65" i="4"/>
  <c r="Y65" i="4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J1373" i="1"/>
  <c r="J1374" i="1"/>
  <c r="K1367" i="1"/>
  <c r="K1373" i="1"/>
  <c r="K1374" i="1"/>
  <c r="L1367" i="1"/>
  <c r="L1373" i="1"/>
  <c r="L1374" i="1"/>
  <c r="M1367" i="1"/>
  <c r="M1373" i="1"/>
  <c r="M1374" i="1"/>
  <c r="N1367" i="1"/>
  <c r="N1373" i="1"/>
  <c r="N1374" i="1"/>
  <c r="O1367" i="1"/>
  <c r="O1370" i="1"/>
  <c r="L251" i="2"/>
  <c r="M251" i="2"/>
  <c r="N251" i="2"/>
  <c r="O251" i="2"/>
  <c r="P251" i="2"/>
  <c r="P284" i="2"/>
  <c r="H1380" i="1"/>
  <c r="O1380" i="1"/>
  <c r="O1381" i="1"/>
  <c r="L118" i="2"/>
  <c r="J1378" i="1"/>
  <c r="O1382" i="1"/>
  <c r="M118" i="2"/>
  <c r="K1378" i="1"/>
  <c r="O1383" i="1"/>
  <c r="N118" i="2"/>
  <c r="L1378" i="1"/>
  <c r="O1384" i="1"/>
  <c r="O118" i="2"/>
  <c r="M1378" i="1"/>
  <c r="O1385" i="1"/>
  <c r="P118" i="2"/>
  <c r="N1378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3" i="1"/>
  <c r="V32" i="4"/>
  <c r="O1373" i="1"/>
  <c r="O1374" i="1"/>
  <c r="P1367" i="1"/>
  <c r="P1370" i="1"/>
  <c r="P1380" i="1"/>
  <c r="P1381" i="1"/>
  <c r="P1382" i="1"/>
  <c r="P1383" i="1"/>
  <c r="P1384" i="1"/>
  <c r="P1385" i="1"/>
  <c r="P1386" i="1"/>
  <c r="Q118" i="2"/>
  <c r="O1378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3" i="1"/>
  <c r="W32" i="4"/>
  <c r="P1373" i="1"/>
  <c r="P1374" i="1"/>
  <c r="Q1367" i="1"/>
  <c r="Q1370" i="1"/>
  <c r="Q1380" i="1"/>
  <c r="Q1381" i="1"/>
  <c r="Q1382" i="1"/>
  <c r="Q1383" i="1"/>
  <c r="Q1384" i="1"/>
  <c r="Q1385" i="1"/>
  <c r="Q1386" i="1"/>
  <c r="Q1387" i="1"/>
  <c r="R118" i="2"/>
  <c r="P1378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3" i="1"/>
  <c r="X32" i="4"/>
  <c r="Q1373" i="1"/>
  <c r="Q1374" i="1"/>
  <c r="R1367" i="1"/>
  <c r="R1370" i="1"/>
  <c r="R1380" i="1"/>
  <c r="R1381" i="1"/>
  <c r="R1382" i="1"/>
  <c r="R1383" i="1"/>
  <c r="R1384" i="1"/>
  <c r="R1385" i="1"/>
  <c r="R1386" i="1"/>
  <c r="R1387" i="1"/>
  <c r="R1388" i="1"/>
  <c r="S118" i="2"/>
  <c r="Q137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3" i="1"/>
  <c r="Y32" i="4"/>
  <c r="R1373" i="1"/>
  <c r="R1374" i="1"/>
  <c r="S1367" i="1"/>
  <c r="S1370" i="1"/>
  <c r="S1380" i="1"/>
  <c r="S1381" i="1"/>
  <c r="S1382" i="1"/>
  <c r="S1383" i="1"/>
  <c r="S1384" i="1"/>
  <c r="S1385" i="1"/>
  <c r="S1386" i="1"/>
  <c r="S1387" i="1"/>
  <c r="S1388" i="1"/>
  <c r="S1389" i="1"/>
  <c r="T118" i="2"/>
  <c r="R1378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3" i="1"/>
  <c r="Z32" i="4"/>
  <c r="S1373" i="1"/>
  <c r="S1374" i="1"/>
  <c r="T1367" i="1"/>
  <c r="T1370" i="1"/>
  <c r="T1380" i="1"/>
  <c r="R251" i="2"/>
  <c r="S251" i="2"/>
  <c r="T251" i="2"/>
  <c r="U251" i="2"/>
  <c r="V251" i="2"/>
  <c r="V284" i="2"/>
  <c r="H1381" i="1"/>
  <c r="T1381" i="1"/>
  <c r="T1382" i="1"/>
  <c r="T1383" i="1"/>
  <c r="T1384" i="1"/>
  <c r="T1385" i="1"/>
  <c r="T1386" i="1"/>
  <c r="T1387" i="1"/>
  <c r="T1388" i="1"/>
  <c r="T1389" i="1"/>
  <c r="T1390" i="1"/>
  <c r="U118" i="2"/>
  <c r="S1378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3" i="1"/>
  <c r="AA32" i="4"/>
  <c r="T1373" i="1"/>
  <c r="T1374" i="1"/>
  <c r="U1367" i="1"/>
  <c r="U1370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V118" i="2"/>
  <c r="T1378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3" i="1"/>
  <c r="AB32" i="4"/>
  <c r="U1373" i="1"/>
  <c r="U1374" i="1"/>
  <c r="V1367" i="1"/>
  <c r="V1370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W118" i="2"/>
  <c r="U1378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3" i="1"/>
  <c r="AC32" i="4"/>
  <c r="V1373" i="1"/>
  <c r="V1374" i="1"/>
  <c r="W1367" i="1"/>
  <c r="W1370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X118" i="2"/>
  <c r="V1378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3" i="1"/>
  <c r="AD32" i="4"/>
  <c r="W1373" i="1"/>
  <c r="W1374" i="1"/>
  <c r="X1367" i="1"/>
  <c r="X1370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Y118" i="2"/>
  <c r="W1378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3" i="1"/>
  <c r="AE32" i="4"/>
  <c r="X1373" i="1"/>
  <c r="X1374" i="1"/>
  <c r="Y1367" i="1"/>
  <c r="Y1370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Z118" i="2"/>
  <c r="X1378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3" i="1"/>
  <c r="AF32" i="4"/>
  <c r="Y1373" i="1"/>
  <c r="Y1374" i="1"/>
  <c r="Z1367" i="1"/>
  <c r="Z1370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Y1378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3" i="1"/>
  <c r="AG32" i="4"/>
  <c r="Z1373" i="1"/>
  <c r="Z1374" i="1"/>
  <c r="AA1367" i="1"/>
  <c r="AA1370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Z1378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3" i="1"/>
  <c r="AH32" i="4"/>
  <c r="AA1373" i="1"/>
  <c r="AA1374" i="1"/>
  <c r="AB1367" i="1"/>
  <c r="AB1370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A137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3" i="1"/>
  <c r="AI32" i="4"/>
  <c r="AB1373" i="1"/>
  <c r="AB1374" i="1"/>
  <c r="AC1367" i="1"/>
  <c r="AC1370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B1378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3" i="1"/>
  <c r="AJ32" i="4"/>
  <c r="AC1373" i="1"/>
  <c r="AC1374" i="1"/>
  <c r="AD1367" i="1"/>
  <c r="AD1370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C1378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3" i="1"/>
  <c r="AK32" i="4"/>
  <c r="AD1373" i="1"/>
  <c r="AD1374" i="1"/>
  <c r="AE1367" i="1"/>
  <c r="AE1370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D1378" i="1"/>
  <c r="AE1402" i="1"/>
  <c r="AE1403" i="1"/>
  <c r="AE1404" i="1"/>
  <c r="AE1405" i="1"/>
  <c r="AE1406" i="1"/>
  <c r="AE1407" i="1"/>
  <c r="AE1408" i="1"/>
  <c r="AE1409" i="1"/>
  <c r="AE1410" i="1"/>
  <c r="AE1411" i="1"/>
  <c r="AE1413" i="1"/>
  <c r="AL32" i="4"/>
  <c r="AE1373" i="1"/>
  <c r="AE1374" i="1"/>
  <c r="AF1367" i="1"/>
  <c r="AF1370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E1378" i="1"/>
  <c r="AF1403" i="1"/>
  <c r="AF1404" i="1"/>
  <c r="AF1405" i="1"/>
  <c r="AF1406" i="1"/>
  <c r="AF1407" i="1"/>
  <c r="AF1408" i="1"/>
  <c r="AF1409" i="1"/>
  <c r="AF1410" i="1"/>
  <c r="AF1411" i="1"/>
  <c r="AF1413" i="1"/>
  <c r="AM32" i="4"/>
  <c r="AF1373" i="1"/>
  <c r="AF1374" i="1"/>
  <c r="AG1367" i="1"/>
  <c r="AG1370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F1378" i="1"/>
  <c r="AG1404" i="1"/>
  <c r="AG1405" i="1"/>
  <c r="AG1406" i="1"/>
  <c r="AG1407" i="1"/>
  <c r="AG1408" i="1"/>
  <c r="AG1409" i="1"/>
  <c r="AG1410" i="1"/>
  <c r="AG1411" i="1"/>
  <c r="AG1413" i="1"/>
  <c r="AN32" i="4"/>
  <c r="AG1373" i="1"/>
  <c r="AG1374" i="1"/>
  <c r="AH1367" i="1"/>
  <c r="AH1370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G1378" i="1"/>
  <c r="AH1405" i="1"/>
  <c r="AH1406" i="1"/>
  <c r="AH1407" i="1"/>
  <c r="AH1408" i="1"/>
  <c r="AH1409" i="1"/>
  <c r="AH1410" i="1"/>
  <c r="AH1411" i="1"/>
  <c r="AH1413" i="1"/>
  <c r="AO32" i="4"/>
  <c r="AH1373" i="1"/>
  <c r="AH1374" i="1"/>
  <c r="AI1367" i="1"/>
  <c r="AI1370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H1378" i="1"/>
  <c r="AI1406" i="1"/>
  <c r="AI1407" i="1"/>
  <c r="AI1408" i="1"/>
  <c r="AI1409" i="1"/>
  <c r="AI1410" i="1"/>
  <c r="AI1411" i="1"/>
  <c r="AI1413" i="1"/>
  <c r="AP32" i="4"/>
  <c r="AI1373" i="1"/>
  <c r="AI1374" i="1"/>
  <c r="AJ1367" i="1"/>
  <c r="AJ1370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I1378" i="1"/>
  <c r="AJ1407" i="1"/>
  <c r="AJ1408" i="1"/>
  <c r="AJ1409" i="1"/>
  <c r="AJ1410" i="1"/>
  <c r="AJ1411" i="1"/>
  <c r="AJ1413" i="1"/>
  <c r="AQ32" i="4"/>
  <c r="AJ1373" i="1"/>
  <c r="AJ1374" i="1"/>
  <c r="AK1367" i="1"/>
  <c r="AK1370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J1378" i="1"/>
  <c r="AK1408" i="1"/>
  <c r="AK1409" i="1"/>
  <c r="AK1410" i="1"/>
  <c r="AK1411" i="1"/>
  <c r="AK1413" i="1"/>
  <c r="AR32" i="4"/>
  <c r="AK1373" i="1"/>
  <c r="AK1374" i="1"/>
  <c r="AL1367" i="1"/>
  <c r="AL1370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K1378" i="1"/>
  <c r="AL1409" i="1"/>
  <c r="AL1410" i="1"/>
  <c r="AL1411" i="1"/>
  <c r="AL1413" i="1"/>
  <c r="AS32" i="4"/>
  <c r="AL1373" i="1"/>
  <c r="AL1374" i="1"/>
  <c r="AM1367" i="1"/>
  <c r="AM1370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L1378" i="1"/>
  <c r="AM1410" i="1"/>
  <c r="AM1411" i="1"/>
  <c r="AM1413" i="1"/>
  <c r="AT32" i="4"/>
  <c r="AM1373" i="1"/>
  <c r="AM1374" i="1"/>
  <c r="AN1367" i="1"/>
  <c r="AN1370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M1378" i="1"/>
  <c r="AN1411" i="1"/>
  <c r="AN1413" i="1"/>
  <c r="AU32" i="4"/>
  <c r="AN1373" i="1"/>
  <c r="AN1374" i="1"/>
  <c r="AO1367" i="1"/>
  <c r="AO1370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3" i="1"/>
  <c r="AV32" i="4"/>
  <c r="AO1373" i="1"/>
  <c r="AO1374" i="1"/>
  <c r="AP1367" i="1"/>
  <c r="AP1370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3" i="1"/>
  <c r="AW32" i="4"/>
  <c r="AP1373" i="1"/>
  <c r="AP1374" i="1"/>
  <c r="AQ1367" i="1"/>
  <c r="AQ1370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3" i="1"/>
  <c r="AX32" i="4"/>
  <c r="AQ1373" i="1"/>
  <c r="AQ1374" i="1"/>
  <c r="AR1367" i="1"/>
  <c r="AR1370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3" i="1"/>
  <c r="AY32" i="4"/>
  <c r="AR1373" i="1"/>
  <c r="AR1374" i="1"/>
  <c r="AS1367" i="1"/>
  <c r="AS1370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3" i="1"/>
  <c r="AZ32" i="4"/>
  <c r="AS1373" i="1"/>
  <c r="AS1374" i="1"/>
  <c r="AT1367" i="1"/>
  <c r="AT1370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3" i="1"/>
  <c r="BA32" i="4"/>
  <c r="AT1373" i="1"/>
  <c r="AT1374" i="1"/>
  <c r="AU1367" i="1"/>
  <c r="AU1370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3" i="1"/>
  <c r="BB32" i="4"/>
  <c r="AU1373" i="1"/>
  <c r="AU1374" i="1"/>
  <c r="AV1367" i="1"/>
  <c r="AV1370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3" i="1"/>
  <c r="BC32" i="4"/>
  <c r="AV1373" i="1"/>
  <c r="AV1374" i="1"/>
  <c r="AW1367" i="1"/>
  <c r="AW1370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3" i="1"/>
  <c r="BD32" i="4"/>
  <c r="AW1373" i="1"/>
  <c r="AW1374" i="1"/>
  <c r="AX1367" i="1"/>
  <c r="AX1370" i="1"/>
  <c r="AX1380" i="1"/>
  <c r="AX1381" i="1"/>
  <c r="J1382" i="1"/>
  <c r="K1382" i="1"/>
  <c r="L1382" i="1"/>
  <c r="M1382" i="1"/>
  <c r="N1382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3" i="1"/>
  <c r="BE32" i="4"/>
  <c r="AX1373" i="1"/>
  <c r="AX1374" i="1"/>
  <c r="AY1367" i="1"/>
  <c r="AY1370" i="1"/>
  <c r="AY1380" i="1"/>
  <c r="AY1381" i="1"/>
  <c r="AY1382" i="1"/>
  <c r="J1383" i="1"/>
  <c r="K1383" i="1"/>
  <c r="L1383" i="1"/>
  <c r="M1383" i="1"/>
  <c r="N1383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3" i="1"/>
  <c r="BF32" i="4"/>
  <c r="AY1373" i="1"/>
  <c r="AY1374" i="1"/>
  <c r="AZ1367" i="1"/>
  <c r="AZ1370" i="1"/>
  <c r="AZ1380" i="1"/>
  <c r="AZ1381" i="1"/>
  <c r="AZ1382" i="1"/>
  <c r="AZ1383" i="1"/>
  <c r="J1384" i="1"/>
  <c r="K1384" i="1"/>
  <c r="L1384" i="1"/>
  <c r="M1384" i="1"/>
  <c r="N1384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3" i="1"/>
  <c r="BG32" i="4"/>
  <c r="AZ1373" i="1"/>
  <c r="AZ1374" i="1"/>
  <c r="BA1367" i="1"/>
  <c r="BA1370" i="1"/>
  <c r="BA1380" i="1"/>
  <c r="BA1381" i="1"/>
  <c r="BA1382" i="1"/>
  <c r="BA1383" i="1"/>
  <c r="BA1384" i="1"/>
  <c r="J1385" i="1"/>
  <c r="K1385" i="1"/>
  <c r="L1385" i="1"/>
  <c r="M1385" i="1"/>
  <c r="N1385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3" i="1"/>
  <c r="BH32" i="4"/>
  <c r="BA1373" i="1"/>
  <c r="BA1374" i="1"/>
  <c r="BB1367" i="1"/>
  <c r="BB1370" i="1"/>
  <c r="BB1380" i="1"/>
  <c r="BB1381" i="1"/>
  <c r="BB1382" i="1"/>
  <c r="BB1383" i="1"/>
  <c r="BB1384" i="1"/>
  <c r="BB1385" i="1"/>
  <c r="J1386" i="1"/>
  <c r="K1386" i="1"/>
  <c r="L1386" i="1"/>
  <c r="M1386" i="1"/>
  <c r="N1386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3" i="1"/>
  <c r="BI32" i="4"/>
  <c r="BB1373" i="1"/>
  <c r="BB1374" i="1"/>
  <c r="BC1367" i="1"/>
  <c r="BC1370" i="1"/>
  <c r="BC1380" i="1"/>
  <c r="BC1381" i="1"/>
  <c r="BC1382" i="1"/>
  <c r="BC1383" i="1"/>
  <c r="BC1384" i="1"/>
  <c r="BC1385" i="1"/>
  <c r="BC1386" i="1"/>
  <c r="J1387" i="1"/>
  <c r="K1387" i="1"/>
  <c r="L1387" i="1"/>
  <c r="M1387" i="1"/>
  <c r="N1387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3" i="1"/>
  <c r="BJ32" i="4"/>
  <c r="BC1373" i="1"/>
  <c r="BC1374" i="1"/>
  <c r="BD1367" i="1"/>
  <c r="BD1370" i="1"/>
  <c r="BD1380" i="1"/>
  <c r="BD1381" i="1"/>
  <c r="BD1382" i="1"/>
  <c r="BD1383" i="1"/>
  <c r="BD1384" i="1"/>
  <c r="BD1385" i="1"/>
  <c r="BD1386" i="1"/>
  <c r="BD1387" i="1"/>
  <c r="J1388" i="1"/>
  <c r="K1388" i="1"/>
  <c r="L1388" i="1"/>
  <c r="M1388" i="1"/>
  <c r="N1388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3" i="1"/>
  <c r="BK32" i="4"/>
  <c r="BD1373" i="1"/>
  <c r="BD1374" i="1"/>
  <c r="BE1367" i="1"/>
  <c r="BE1370" i="1"/>
  <c r="BE1380" i="1"/>
  <c r="BE1381" i="1"/>
  <c r="BE1382" i="1"/>
  <c r="BE1383" i="1"/>
  <c r="BE1384" i="1"/>
  <c r="BE1385" i="1"/>
  <c r="BE1386" i="1"/>
  <c r="BE1387" i="1"/>
  <c r="BE1388" i="1"/>
  <c r="J1389" i="1"/>
  <c r="K1389" i="1"/>
  <c r="L1389" i="1"/>
  <c r="M1389" i="1"/>
  <c r="N1389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3" i="1"/>
  <c r="BL32" i="4"/>
  <c r="BE1373" i="1"/>
  <c r="BE1374" i="1"/>
  <c r="BF1367" i="1"/>
  <c r="BF1370" i="1"/>
  <c r="BF1380" i="1"/>
  <c r="BF1381" i="1"/>
  <c r="BF1382" i="1"/>
  <c r="BF1383" i="1"/>
  <c r="BF1384" i="1"/>
  <c r="BF1385" i="1"/>
  <c r="BF1386" i="1"/>
  <c r="BF1387" i="1"/>
  <c r="BF1388" i="1"/>
  <c r="BF1389" i="1"/>
  <c r="J1390" i="1"/>
  <c r="K1390" i="1"/>
  <c r="L1390" i="1"/>
  <c r="M1390" i="1"/>
  <c r="N1390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3" i="1"/>
  <c r="BM32" i="4"/>
  <c r="BF1373" i="1"/>
  <c r="BF1374" i="1"/>
  <c r="BG1367" i="1"/>
  <c r="BG1370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J1391" i="1"/>
  <c r="K1391" i="1"/>
  <c r="L1391" i="1"/>
  <c r="M1391" i="1"/>
  <c r="N1391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3" i="1"/>
  <c r="BN32" i="4"/>
  <c r="BG1373" i="1"/>
  <c r="BG1374" i="1"/>
  <c r="BH1367" i="1"/>
  <c r="BH1370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J1392" i="1"/>
  <c r="K1392" i="1"/>
  <c r="L1392" i="1"/>
  <c r="M1392" i="1"/>
  <c r="N1392" i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3" i="1"/>
  <c r="BO32" i="4"/>
  <c r="BH1373" i="1"/>
  <c r="BH1374" i="1"/>
  <c r="BI1367" i="1"/>
  <c r="BI1370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J1393" i="1"/>
  <c r="K1393" i="1"/>
  <c r="L1393" i="1"/>
  <c r="M1393" i="1"/>
  <c r="N1393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3" i="1"/>
  <c r="BP32" i="4"/>
  <c r="BI1373" i="1"/>
  <c r="BI1374" i="1"/>
  <c r="BJ1367" i="1"/>
  <c r="BJ1370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J1394" i="1"/>
  <c r="K1394" i="1"/>
  <c r="L1394" i="1"/>
  <c r="M1394" i="1"/>
  <c r="N1394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3" i="1"/>
  <c r="BQ32" i="4"/>
  <c r="BJ1373" i="1"/>
  <c r="BJ1374" i="1"/>
  <c r="BK1367" i="1"/>
  <c r="BK1370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J1395" i="1"/>
  <c r="K1395" i="1"/>
  <c r="L1395" i="1"/>
  <c r="M1395" i="1"/>
  <c r="N1395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3" i="1"/>
  <c r="BR32" i="4"/>
  <c r="BK1373" i="1"/>
  <c r="BK1374" i="1"/>
  <c r="BL1367" i="1"/>
  <c r="BL1370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J1396" i="1"/>
  <c r="K1396" i="1"/>
  <c r="L1396" i="1"/>
  <c r="M1396" i="1"/>
  <c r="N1396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3" i="1"/>
  <c r="BS32" i="4"/>
  <c r="BL1373" i="1"/>
  <c r="BL1374" i="1"/>
  <c r="BM1367" i="1"/>
  <c r="BM1370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J1397" i="1"/>
  <c r="K1397" i="1"/>
  <c r="L1397" i="1"/>
  <c r="M1397" i="1"/>
  <c r="N1397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3" i="1"/>
  <c r="BT32" i="4"/>
  <c r="BM1373" i="1"/>
  <c r="BM1374" i="1"/>
  <c r="BN1367" i="1"/>
  <c r="BN1370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J1398" i="1"/>
  <c r="K1398" i="1"/>
  <c r="L1398" i="1"/>
  <c r="M1398" i="1"/>
  <c r="N1398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3" i="1"/>
  <c r="BU32" i="4"/>
  <c r="BN1373" i="1"/>
  <c r="BN1374" i="1"/>
  <c r="BO1367" i="1"/>
  <c r="BO1370" i="1"/>
  <c r="BO1380" i="1"/>
  <c r="BO1381" i="1"/>
  <c r="BO1382" i="1"/>
  <c r="BO1383" i="1"/>
  <c r="BO1384" i="1"/>
  <c r="BO1385" i="1"/>
  <c r="BO1386" i="1"/>
  <c r="BO138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J1399" i="1"/>
  <c r="K1399" i="1"/>
  <c r="L1399" i="1"/>
  <c r="M1399" i="1"/>
  <c r="N1399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3" i="1"/>
  <c r="BV32" i="4"/>
  <c r="BO1373" i="1"/>
  <c r="BO1374" i="1"/>
  <c r="BP1367" i="1"/>
  <c r="BP1370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J1400" i="1"/>
  <c r="K1400" i="1"/>
  <c r="L1400" i="1"/>
  <c r="M1400" i="1"/>
  <c r="N1400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3" i="1"/>
  <c r="BW32" i="4"/>
  <c r="BP1373" i="1"/>
  <c r="BP1374" i="1"/>
  <c r="BQ1367" i="1"/>
  <c r="BQ1370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J1401" i="1"/>
  <c r="K1401" i="1"/>
  <c r="L1401" i="1"/>
  <c r="M1401" i="1"/>
  <c r="N1401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3" i="1"/>
  <c r="BX32" i="4"/>
  <c r="BQ1373" i="1"/>
  <c r="BQ1374" i="1"/>
  <c r="BR1367" i="1"/>
  <c r="BR1370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J1402" i="1"/>
  <c r="K1402" i="1"/>
  <c r="L1402" i="1"/>
  <c r="M1402" i="1"/>
  <c r="N1402" i="1"/>
  <c r="BR1402" i="1"/>
  <c r="BR1403" i="1"/>
  <c r="BR1404" i="1"/>
  <c r="BR1405" i="1"/>
  <c r="BR1406" i="1"/>
  <c r="BR1407" i="1"/>
  <c r="BR1408" i="1"/>
  <c r="BR1409" i="1"/>
  <c r="BR1410" i="1"/>
  <c r="BR1411" i="1"/>
  <c r="BR1413" i="1"/>
  <c r="BY32" i="4"/>
  <c r="BR1373" i="1"/>
  <c r="BR1374" i="1"/>
  <c r="BS1367" i="1"/>
  <c r="BS1370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J1403" i="1"/>
  <c r="K1403" i="1"/>
  <c r="L1403" i="1"/>
  <c r="M1403" i="1"/>
  <c r="N1403" i="1"/>
  <c r="BS1403" i="1"/>
  <c r="BS1404" i="1"/>
  <c r="BS1405" i="1"/>
  <c r="BS1406" i="1"/>
  <c r="BS1407" i="1"/>
  <c r="BS1408" i="1"/>
  <c r="BS1409" i="1"/>
  <c r="BS1410" i="1"/>
  <c r="BS1411" i="1"/>
  <c r="BS1413" i="1"/>
  <c r="BZ32" i="4"/>
  <c r="BS1373" i="1"/>
  <c r="BS1374" i="1"/>
  <c r="BT1367" i="1"/>
  <c r="BT1370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J1404" i="1"/>
  <c r="K1404" i="1"/>
  <c r="L1404" i="1"/>
  <c r="M1404" i="1"/>
  <c r="N1404" i="1"/>
  <c r="BT1404" i="1"/>
  <c r="BT1405" i="1"/>
  <c r="BT1406" i="1"/>
  <c r="BT1407" i="1"/>
  <c r="BT1408" i="1"/>
  <c r="BT1409" i="1"/>
  <c r="BT1410" i="1"/>
  <c r="BT1411" i="1"/>
  <c r="BT1413" i="1"/>
  <c r="CA32" i="4"/>
  <c r="BT1373" i="1"/>
  <c r="BT1374" i="1"/>
  <c r="BU1367" i="1"/>
  <c r="BU1370" i="1"/>
  <c r="BU1380" i="1"/>
  <c r="BU1381" i="1"/>
  <c r="BU1382" i="1"/>
  <c r="BU1383" i="1"/>
  <c r="BU1384" i="1"/>
  <c r="BU1385" i="1"/>
  <c r="BU1386" i="1"/>
  <c r="BU1387" i="1"/>
  <c r="BU1388" i="1"/>
  <c r="BU1389" i="1"/>
  <c r="BU1390" i="1"/>
  <c r="BU1391" i="1"/>
  <c r="BU1392" i="1"/>
  <c r="BU1393" i="1"/>
  <c r="BU1394" i="1"/>
  <c r="BU1395" i="1"/>
  <c r="BU1396" i="1"/>
  <c r="BU1397" i="1"/>
  <c r="BU1398" i="1"/>
  <c r="BU1399" i="1"/>
  <c r="BU1400" i="1"/>
  <c r="BU1401" i="1"/>
  <c r="BU1402" i="1"/>
  <c r="BU1403" i="1"/>
  <c r="BU1404" i="1"/>
  <c r="J1405" i="1"/>
  <c r="K1405" i="1"/>
  <c r="L1405" i="1"/>
  <c r="M1405" i="1"/>
  <c r="N1405" i="1"/>
  <c r="BU1405" i="1"/>
  <c r="BU1406" i="1"/>
  <c r="BU1407" i="1"/>
  <c r="BU1408" i="1"/>
  <c r="BU1409" i="1"/>
  <c r="BU1410" i="1"/>
  <c r="BU1411" i="1"/>
  <c r="BU1413" i="1"/>
  <c r="CB32" i="4"/>
  <c r="BU1373" i="1"/>
  <c r="BU1374" i="1"/>
  <c r="BV1367" i="1"/>
  <c r="BV1370" i="1"/>
  <c r="BV1380" i="1"/>
  <c r="BV1381" i="1"/>
  <c r="BV1382" i="1"/>
  <c r="BV1383" i="1"/>
  <c r="BV1384" i="1"/>
  <c r="BV1385" i="1"/>
  <c r="BV1386" i="1"/>
  <c r="BV1387" i="1"/>
  <c r="BV1388" i="1"/>
  <c r="BV1389" i="1"/>
  <c r="BV1390" i="1"/>
  <c r="BV1391" i="1"/>
  <c r="BV1392" i="1"/>
  <c r="BV1393" i="1"/>
  <c r="BV1394" i="1"/>
  <c r="BV1395" i="1"/>
  <c r="BV1396" i="1"/>
  <c r="BV1397" i="1"/>
  <c r="BV1398" i="1"/>
  <c r="BV1399" i="1"/>
  <c r="BV1400" i="1"/>
  <c r="BV1401" i="1"/>
  <c r="BV1402" i="1"/>
  <c r="BV1403" i="1"/>
  <c r="BV1404" i="1"/>
  <c r="BV1405" i="1"/>
  <c r="J1406" i="1"/>
  <c r="K1406" i="1"/>
  <c r="L1406" i="1"/>
  <c r="M1406" i="1"/>
  <c r="N1406" i="1"/>
  <c r="BV1406" i="1"/>
  <c r="BV1407" i="1"/>
  <c r="BV1408" i="1"/>
  <c r="BV1409" i="1"/>
  <c r="BV1410" i="1"/>
  <c r="BV1411" i="1"/>
  <c r="BV1413" i="1"/>
  <c r="CC32" i="4"/>
  <c r="BV1373" i="1"/>
  <c r="BV1374" i="1"/>
  <c r="BW1367" i="1"/>
  <c r="BW1370" i="1"/>
  <c r="BW1380" i="1"/>
  <c r="BW1381" i="1"/>
  <c r="BW1382" i="1"/>
  <c r="BW1383" i="1"/>
  <c r="BW1384" i="1"/>
  <c r="BW1385" i="1"/>
  <c r="BW1386" i="1"/>
  <c r="BW138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J1407" i="1"/>
  <c r="K1407" i="1"/>
  <c r="L1407" i="1"/>
  <c r="M1407" i="1"/>
  <c r="N1407" i="1"/>
  <c r="BW1407" i="1"/>
  <c r="BW1408" i="1"/>
  <c r="BW1409" i="1"/>
  <c r="BW1410" i="1"/>
  <c r="BW1411" i="1"/>
  <c r="BW1413" i="1"/>
  <c r="CD32" i="4"/>
  <c r="BW1373" i="1"/>
  <c r="BW1374" i="1"/>
  <c r="BX1367" i="1"/>
  <c r="BX1370" i="1"/>
  <c r="BX1380" i="1"/>
  <c r="BX1381" i="1"/>
  <c r="BX1382" i="1"/>
  <c r="BX1383" i="1"/>
  <c r="BX1384" i="1"/>
  <c r="BX1385" i="1"/>
  <c r="BX1386" i="1"/>
  <c r="BX1387" i="1"/>
  <c r="BX1388" i="1"/>
  <c r="BX1389" i="1"/>
  <c r="BX1390" i="1"/>
  <c r="BX1391" i="1"/>
  <c r="BX1392" i="1"/>
  <c r="BX1393" i="1"/>
  <c r="BX1394" i="1"/>
  <c r="BX1395" i="1"/>
  <c r="BX1396" i="1"/>
  <c r="BX1397" i="1"/>
  <c r="BX1398" i="1"/>
  <c r="BX1399" i="1"/>
  <c r="BX1400" i="1"/>
  <c r="BX1401" i="1"/>
  <c r="BX1402" i="1"/>
  <c r="BX1403" i="1"/>
  <c r="BX1404" i="1"/>
  <c r="BX1405" i="1"/>
  <c r="BX1406" i="1"/>
  <c r="BX1407" i="1"/>
  <c r="J1408" i="1"/>
  <c r="K1408" i="1"/>
  <c r="L1408" i="1"/>
  <c r="M1408" i="1"/>
  <c r="N1408" i="1"/>
  <c r="BX1408" i="1"/>
  <c r="BX1409" i="1"/>
  <c r="BX1410" i="1"/>
  <c r="BX1411" i="1"/>
  <c r="BX1413" i="1"/>
  <c r="CE32" i="4"/>
  <c r="BX1373" i="1"/>
  <c r="BX1374" i="1"/>
  <c r="BY1367" i="1"/>
  <c r="BY1370" i="1"/>
  <c r="BY1380" i="1"/>
  <c r="BY1381" i="1"/>
  <c r="BY1382" i="1"/>
  <c r="BY1383" i="1"/>
  <c r="BY1384" i="1"/>
  <c r="BY1385" i="1"/>
  <c r="BY1386" i="1"/>
  <c r="BY1387" i="1"/>
  <c r="BY1388" i="1"/>
  <c r="BY1389" i="1"/>
  <c r="BY1390" i="1"/>
  <c r="BY1391" i="1"/>
  <c r="BY1392" i="1"/>
  <c r="BY1393" i="1"/>
  <c r="BY1394" i="1"/>
  <c r="BY1395" i="1"/>
  <c r="BY1396" i="1"/>
  <c r="BY1397" i="1"/>
  <c r="BY1398" i="1"/>
  <c r="BY1399" i="1"/>
  <c r="BY1400" i="1"/>
  <c r="BY1401" i="1"/>
  <c r="BY1402" i="1"/>
  <c r="BY1403" i="1"/>
  <c r="BY1404" i="1"/>
  <c r="BY1405" i="1"/>
  <c r="BY1406" i="1"/>
  <c r="BY1407" i="1"/>
  <c r="BY1408" i="1"/>
  <c r="J1409" i="1"/>
  <c r="K1409" i="1"/>
  <c r="L1409" i="1"/>
  <c r="M1409" i="1"/>
  <c r="N1409" i="1"/>
  <c r="BY1409" i="1"/>
  <c r="BY1410" i="1"/>
  <c r="BY1411" i="1"/>
  <c r="BY1413" i="1"/>
  <c r="CF32" i="4"/>
  <c r="V66" i="4"/>
  <c r="W66" i="4"/>
  <c r="X66" i="4"/>
  <c r="Y66" i="4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J981" i="1"/>
  <c r="J982" i="1"/>
  <c r="K975" i="1"/>
  <c r="K981" i="1"/>
  <c r="K982" i="1"/>
  <c r="L975" i="1"/>
  <c r="L981" i="1"/>
  <c r="L982" i="1"/>
  <c r="M975" i="1"/>
  <c r="M981" i="1"/>
  <c r="M982" i="1"/>
  <c r="N975" i="1"/>
  <c r="N981" i="1"/>
  <c r="N982" i="1"/>
  <c r="O975" i="1"/>
  <c r="O978" i="1"/>
  <c r="L244" i="2"/>
  <c r="M244" i="2"/>
  <c r="N244" i="2"/>
  <c r="O244" i="2"/>
  <c r="P244" i="2"/>
  <c r="P277" i="2"/>
  <c r="H988" i="1"/>
  <c r="O988" i="1"/>
  <c r="O989" i="1"/>
  <c r="L111" i="2"/>
  <c r="J986" i="1"/>
  <c r="O990" i="1"/>
  <c r="M111" i="2"/>
  <c r="K986" i="1"/>
  <c r="O991" i="1"/>
  <c r="N111" i="2"/>
  <c r="L986" i="1"/>
  <c r="O992" i="1"/>
  <c r="O111" i="2"/>
  <c r="M986" i="1"/>
  <c r="O993" i="1"/>
  <c r="P111" i="2"/>
  <c r="N986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1" i="1"/>
  <c r="V25" i="4"/>
  <c r="O981" i="1"/>
  <c r="O982" i="1"/>
  <c r="P975" i="1"/>
  <c r="P978" i="1"/>
  <c r="P988" i="1"/>
  <c r="P989" i="1"/>
  <c r="P990" i="1"/>
  <c r="P991" i="1"/>
  <c r="P992" i="1"/>
  <c r="P993" i="1"/>
  <c r="P994" i="1"/>
  <c r="Q111" i="2"/>
  <c r="O986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1" i="1"/>
  <c r="W25" i="4"/>
  <c r="P981" i="1"/>
  <c r="P982" i="1"/>
  <c r="Q975" i="1"/>
  <c r="Q978" i="1"/>
  <c r="Q988" i="1"/>
  <c r="Q989" i="1"/>
  <c r="Q990" i="1"/>
  <c r="Q991" i="1"/>
  <c r="Q992" i="1"/>
  <c r="Q993" i="1"/>
  <c r="Q994" i="1"/>
  <c r="Q995" i="1"/>
  <c r="R111" i="2"/>
  <c r="P986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1" i="1"/>
  <c r="X25" i="4"/>
  <c r="Q981" i="1"/>
  <c r="Q982" i="1"/>
  <c r="R975" i="1"/>
  <c r="R978" i="1"/>
  <c r="R988" i="1"/>
  <c r="R989" i="1"/>
  <c r="R990" i="1"/>
  <c r="R991" i="1"/>
  <c r="R992" i="1"/>
  <c r="R993" i="1"/>
  <c r="R994" i="1"/>
  <c r="R995" i="1"/>
  <c r="R996" i="1"/>
  <c r="S111" i="2"/>
  <c r="Q98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1" i="1"/>
  <c r="Y25" i="4"/>
  <c r="R981" i="1"/>
  <c r="R982" i="1"/>
  <c r="S975" i="1"/>
  <c r="S978" i="1"/>
  <c r="S988" i="1"/>
  <c r="S989" i="1"/>
  <c r="S990" i="1"/>
  <c r="S991" i="1"/>
  <c r="S992" i="1"/>
  <c r="S993" i="1"/>
  <c r="S994" i="1"/>
  <c r="S995" i="1"/>
  <c r="S996" i="1"/>
  <c r="S997" i="1"/>
  <c r="T111" i="2"/>
  <c r="R986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1" i="1"/>
  <c r="Z25" i="4"/>
  <c r="S981" i="1"/>
  <c r="S982" i="1"/>
  <c r="T975" i="1"/>
  <c r="T978" i="1"/>
  <c r="T988" i="1"/>
  <c r="R244" i="2"/>
  <c r="S244" i="2"/>
  <c r="T244" i="2"/>
  <c r="U244" i="2"/>
  <c r="V244" i="2"/>
  <c r="V277" i="2"/>
  <c r="H989" i="1"/>
  <c r="T989" i="1"/>
  <c r="T990" i="1"/>
  <c r="T991" i="1"/>
  <c r="T992" i="1"/>
  <c r="T993" i="1"/>
  <c r="T994" i="1"/>
  <c r="T995" i="1"/>
  <c r="T996" i="1"/>
  <c r="T997" i="1"/>
  <c r="T998" i="1"/>
  <c r="U111" i="2"/>
  <c r="S986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1" i="1"/>
  <c r="AA25" i="4"/>
  <c r="T981" i="1"/>
  <c r="T982" i="1"/>
  <c r="U975" i="1"/>
  <c r="U978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V111" i="2"/>
  <c r="T986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1" i="1"/>
  <c r="AB25" i="4"/>
  <c r="U981" i="1"/>
  <c r="U982" i="1"/>
  <c r="V975" i="1"/>
  <c r="V978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W111" i="2"/>
  <c r="U986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1" i="1"/>
  <c r="AC25" i="4"/>
  <c r="V981" i="1"/>
  <c r="V982" i="1"/>
  <c r="W975" i="1"/>
  <c r="W978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X111" i="2"/>
  <c r="V986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1" i="1"/>
  <c r="AD25" i="4"/>
  <c r="W981" i="1"/>
  <c r="W982" i="1"/>
  <c r="X975" i="1"/>
  <c r="X978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Y111" i="2"/>
  <c r="W986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1" i="1"/>
  <c r="AE25" i="4"/>
  <c r="X981" i="1"/>
  <c r="X982" i="1"/>
  <c r="Y975" i="1"/>
  <c r="Y978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Z111" i="2"/>
  <c r="X986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1" i="1"/>
  <c r="AF25" i="4"/>
  <c r="Y981" i="1"/>
  <c r="Y982" i="1"/>
  <c r="Z975" i="1"/>
  <c r="Z978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Y986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1" i="1"/>
  <c r="AG25" i="4"/>
  <c r="Z981" i="1"/>
  <c r="Z982" i="1"/>
  <c r="AA975" i="1"/>
  <c r="AA978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Z986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1" i="1"/>
  <c r="AH25" i="4"/>
  <c r="AA981" i="1"/>
  <c r="AA982" i="1"/>
  <c r="AB975" i="1"/>
  <c r="AB978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A98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1" i="1"/>
  <c r="AI25" i="4"/>
  <c r="AB981" i="1"/>
  <c r="AB982" i="1"/>
  <c r="AC975" i="1"/>
  <c r="AC978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B986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1" i="1"/>
  <c r="AJ25" i="4"/>
  <c r="AC981" i="1"/>
  <c r="AC982" i="1"/>
  <c r="AD975" i="1"/>
  <c r="AD978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C986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1" i="1"/>
  <c r="AK25" i="4"/>
  <c r="AD981" i="1"/>
  <c r="AD982" i="1"/>
  <c r="AE975" i="1"/>
  <c r="AE978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D986" i="1"/>
  <c r="AE1010" i="1"/>
  <c r="AE1011" i="1"/>
  <c r="AE1012" i="1"/>
  <c r="AE1013" i="1"/>
  <c r="AE1014" i="1"/>
  <c r="AE1015" i="1"/>
  <c r="AE1016" i="1"/>
  <c r="AE1017" i="1"/>
  <c r="AE1018" i="1"/>
  <c r="AE1019" i="1"/>
  <c r="AE1021" i="1"/>
  <c r="AL25" i="4"/>
  <c r="AE981" i="1"/>
  <c r="AE982" i="1"/>
  <c r="AF975" i="1"/>
  <c r="AF978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E986" i="1"/>
  <c r="AF1011" i="1"/>
  <c r="AF1012" i="1"/>
  <c r="AF1013" i="1"/>
  <c r="AF1014" i="1"/>
  <c r="AF1015" i="1"/>
  <c r="AF1016" i="1"/>
  <c r="AF1017" i="1"/>
  <c r="AF1018" i="1"/>
  <c r="AF1019" i="1"/>
  <c r="AF1021" i="1"/>
  <c r="AM25" i="4"/>
  <c r="AF981" i="1"/>
  <c r="AF982" i="1"/>
  <c r="AG975" i="1"/>
  <c r="AG978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F986" i="1"/>
  <c r="AG1012" i="1"/>
  <c r="AG1013" i="1"/>
  <c r="AG1014" i="1"/>
  <c r="AG1015" i="1"/>
  <c r="AG1016" i="1"/>
  <c r="AG1017" i="1"/>
  <c r="AG1018" i="1"/>
  <c r="AG1019" i="1"/>
  <c r="AG1021" i="1"/>
  <c r="AN25" i="4"/>
  <c r="AG981" i="1"/>
  <c r="AG982" i="1"/>
  <c r="AH975" i="1"/>
  <c r="AH978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G986" i="1"/>
  <c r="AH1013" i="1"/>
  <c r="AH1014" i="1"/>
  <c r="AH1015" i="1"/>
  <c r="AH1016" i="1"/>
  <c r="AH1017" i="1"/>
  <c r="AH1018" i="1"/>
  <c r="AH1019" i="1"/>
  <c r="AH1021" i="1"/>
  <c r="AO25" i="4"/>
  <c r="AH981" i="1"/>
  <c r="AH982" i="1"/>
  <c r="AI975" i="1"/>
  <c r="AI978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H986" i="1"/>
  <c r="AI1014" i="1"/>
  <c r="AI1015" i="1"/>
  <c r="AI1016" i="1"/>
  <c r="AI1017" i="1"/>
  <c r="AI1018" i="1"/>
  <c r="AI1019" i="1"/>
  <c r="AI1021" i="1"/>
  <c r="AP25" i="4"/>
  <c r="AI981" i="1"/>
  <c r="AI982" i="1"/>
  <c r="AJ975" i="1"/>
  <c r="AJ978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I986" i="1"/>
  <c r="AJ1015" i="1"/>
  <c r="AJ1016" i="1"/>
  <c r="AJ1017" i="1"/>
  <c r="AJ1018" i="1"/>
  <c r="AJ1019" i="1"/>
  <c r="AJ1021" i="1"/>
  <c r="AQ25" i="4"/>
  <c r="AJ981" i="1"/>
  <c r="AJ982" i="1"/>
  <c r="AK975" i="1"/>
  <c r="AK978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J986" i="1"/>
  <c r="AK1016" i="1"/>
  <c r="AK1017" i="1"/>
  <c r="AK1018" i="1"/>
  <c r="AK1019" i="1"/>
  <c r="AK1021" i="1"/>
  <c r="AR25" i="4"/>
  <c r="AK981" i="1"/>
  <c r="AK982" i="1"/>
  <c r="AL975" i="1"/>
  <c r="AL978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K986" i="1"/>
  <c r="AL1017" i="1"/>
  <c r="AL1018" i="1"/>
  <c r="AL1019" i="1"/>
  <c r="AL1021" i="1"/>
  <c r="AS25" i="4"/>
  <c r="AL981" i="1"/>
  <c r="AL982" i="1"/>
  <c r="AM975" i="1"/>
  <c r="AM978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L986" i="1"/>
  <c r="AM1018" i="1"/>
  <c r="AM1019" i="1"/>
  <c r="AM1021" i="1"/>
  <c r="AT25" i="4"/>
  <c r="AM981" i="1"/>
  <c r="AM982" i="1"/>
  <c r="AN975" i="1"/>
  <c r="AN978" i="1"/>
  <c r="AN988" i="1"/>
  <c r="AN989" i="1"/>
  <c r="J990" i="1"/>
  <c r="K990" i="1"/>
  <c r="L990" i="1"/>
  <c r="M990" i="1"/>
  <c r="N990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M986" i="1"/>
  <c r="AN1019" i="1"/>
  <c r="AN1021" i="1"/>
  <c r="AU25" i="4"/>
  <c r="AN981" i="1"/>
  <c r="AN982" i="1"/>
  <c r="AO975" i="1"/>
  <c r="AO978" i="1"/>
  <c r="AO988" i="1"/>
  <c r="AO989" i="1"/>
  <c r="AO990" i="1"/>
  <c r="J991" i="1"/>
  <c r="K991" i="1"/>
  <c r="L991" i="1"/>
  <c r="M991" i="1"/>
  <c r="N991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1" i="1"/>
  <c r="AV25" i="4"/>
  <c r="AO981" i="1"/>
  <c r="AO982" i="1"/>
  <c r="AP975" i="1"/>
  <c r="AP978" i="1"/>
  <c r="AP988" i="1"/>
  <c r="AP989" i="1"/>
  <c r="AP990" i="1"/>
  <c r="AP991" i="1"/>
  <c r="J992" i="1"/>
  <c r="K992" i="1"/>
  <c r="L992" i="1"/>
  <c r="M992" i="1"/>
  <c r="N992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1" i="1"/>
  <c r="AW25" i="4"/>
  <c r="AP981" i="1"/>
  <c r="AP982" i="1"/>
  <c r="AQ975" i="1"/>
  <c r="AQ978" i="1"/>
  <c r="AQ988" i="1"/>
  <c r="AQ989" i="1"/>
  <c r="AQ990" i="1"/>
  <c r="AQ991" i="1"/>
  <c r="AQ992" i="1"/>
  <c r="J993" i="1"/>
  <c r="K993" i="1"/>
  <c r="L993" i="1"/>
  <c r="M993" i="1"/>
  <c r="N993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1" i="1"/>
  <c r="AX25" i="4"/>
  <c r="AQ981" i="1"/>
  <c r="AQ982" i="1"/>
  <c r="AR975" i="1"/>
  <c r="AR978" i="1"/>
  <c r="AR988" i="1"/>
  <c r="AR989" i="1"/>
  <c r="AR990" i="1"/>
  <c r="AR991" i="1"/>
  <c r="AR992" i="1"/>
  <c r="AR993" i="1"/>
  <c r="J994" i="1"/>
  <c r="K994" i="1"/>
  <c r="L994" i="1"/>
  <c r="M994" i="1"/>
  <c r="N994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1" i="1"/>
  <c r="AY25" i="4"/>
  <c r="AR981" i="1"/>
  <c r="AR982" i="1"/>
  <c r="AS975" i="1"/>
  <c r="AS978" i="1"/>
  <c r="AS988" i="1"/>
  <c r="AS989" i="1"/>
  <c r="AS990" i="1"/>
  <c r="AS991" i="1"/>
  <c r="AS992" i="1"/>
  <c r="AS993" i="1"/>
  <c r="AS994" i="1"/>
  <c r="J995" i="1"/>
  <c r="K995" i="1"/>
  <c r="L995" i="1"/>
  <c r="M995" i="1"/>
  <c r="N995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1" i="1"/>
  <c r="AZ25" i="4"/>
  <c r="AS981" i="1"/>
  <c r="AS982" i="1"/>
  <c r="AT975" i="1"/>
  <c r="AT978" i="1"/>
  <c r="AT988" i="1"/>
  <c r="AT989" i="1"/>
  <c r="AT990" i="1"/>
  <c r="AT991" i="1"/>
  <c r="AT992" i="1"/>
  <c r="AT993" i="1"/>
  <c r="AT994" i="1"/>
  <c r="AT995" i="1"/>
  <c r="J996" i="1"/>
  <c r="K996" i="1"/>
  <c r="L996" i="1"/>
  <c r="M996" i="1"/>
  <c r="N996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1" i="1"/>
  <c r="BA25" i="4"/>
  <c r="AT981" i="1"/>
  <c r="AT982" i="1"/>
  <c r="AU975" i="1"/>
  <c r="AU978" i="1"/>
  <c r="AU988" i="1"/>
  <c r="AU989" i="1"/>
  <c r="AU990" i="1"/>
  <c r="AU991" i="1"/>
  <c r="AU992" i="1"/>
  <c r="AU993" i="1"/>
  <c r="AU994" i="1"/>
  <c r="AU995" i="1"/>
  <c r="AU996" i="1"/>
  <c r="J997" i="1"/>
  <c r="K997" i="1"/>
  <c r="L997" i="1"/>
  <c r="M997" i="1"/>
  <c r="N997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1" i="1"/>
  <c r="BB25" i="4"/>
  <c r="AU981" i="1"/>
  <c r="AU982" i="1"/>
  <c r="AV975" i="1"/>
  <c r="AV978" i="1"/>
  <c r="AV988" i="1"/>
  <c r="AV989" i="1"/>
  <c r="AV990" i="1"/>
  <c r="AV991" i="1"/>
  <c r="AV992" i="1"/>
  <c r="AV993" i="1"/>
  <c r="AV994" i="1"/>
  <c r="AV995" i="1"/>
  <c r="AV996" i="1"/>
  <c r="AV997" i="1"/>
  <c r="J998" i="1"/>
  <c r="K998" i="1"/>
  <c r="L998" i="1"/>
  <c r="M998" i="1"/>
  <c r="N998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1" i="1"/>
  <c r="BC25" i="4"/>
  <c r="AV981" i="1"/>
  <c r="AV982" i="1"/>
  <c r="AW975" i="1"/>
  <c r="AW978" i="1"/>
  <c r="AW988" i="1"/>
  <c r="AW989" i="1"/>
  <c r="AW990" i="1"/>
  <c r="AW991" i="1"/>
  <c r="AW992" i="1"/>
  <c r="AW993" i="1"/>
  <c r="AW994" i="1"/>
  <c r="AW995" i="1"/>
  <c r="AW996" i="1"/>
  <c r="AW997" i="1"/>
  <c r="AW998" i="1"/>
  <c r="J999" i="1"/>
  <c r="K999" i="1"/>
  <c r="L999" i="1"/>
  <c r="M999" i="1"/>
  <c r="N999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1" i="1"/>
  <c r="BD25" i="4"/>
  <c r="AW981" i="1"/>
  <c r="AW982" i="1"/>
  <c r="AX975" i="1"/>
  <c r="AX978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J1000" i="1"/>
  <c r="K1000" i="1"/>
  <c r="L1000" i="1"/>
  <c r="M1000" i="1"/>
  <c r="N1000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1" i="1"/>
  <c r="BE25" i="4"/>
  <c r="AX981" i="1"/>
  <c r="AX982" i="1"/>
  <c r="AY975" i="1"/>
  <c r="AY978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J1001" i="1"/>
  <c r="K1001" i="1"/>
  <c r="L1001" i="1"/>
  <c r="M1001" i="1"/>
  <c r="N1001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1" i="1"/>
  <c r="BF25" i="4"/>
  <c r="AY981" i="1"/>
  <c r="AY982" i="1"/>
  <c r="AZ975" i="1"/>
  <c r="AZ978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J1002" i="1"/>
  <c r="K1002" i="1"/>
  <c r="L1002" i="1"/>
  <c r="M1002" i="1"/>
  <c r="N1002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1" i="1"/>
  <c r="BG25" i="4"/>
  <c r="AZ981" i="1"/>
  <c r="AZ982" i="1"/>
  <c r="BA975" i="1"/>
  <c r="BA978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J1003" i="1"/>
  <c r="K1003" i="1"/>
  <c r="L1003" i="1"/>
  <c r="M1003" i="1"/>
  <c r="N1003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1" i="1"/>
  <c r="BH25" i="4"/>
  <c r="BA981" i="1"/>
  <c r="BA982" i="1"/>
  <c r="BB975" i="1"/>
  <c r="BB978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J1004" i="1"/>
  <c r="K1004" i="1"/>
  <c r="L1004" i="1"/>
  <c r="M1004" i="1"/>
  <c r="N1004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1" i="1"/>
  <c r="BI25" i="4"/>
  <c r="BB981" i="1"/>
  <c r="BB982" i="1"/>
  <c r="BC975" i="1"/>
  <c r="BC978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J1005" i="1"/>
  <c r="K1005" i="1"/>
  <c r="L1005" i="1"/>
  <c r="M1005" i="1"/>
  <c r="N1005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1" i="1"/>
  <c r="BJ25" i="4"/>
  <c r="BC981" i="1"/>
  <c r="BC982" i="1"/>
  <c r="BD975" i="1"/>
  <c r="BD978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J1006" i="1"/>
  <c r="K1006" i="1"/>
  <c r="L1006" i="1"/>
  <c r="M1006" i="1"/>
  <c r="N1006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1" i="1"/>
  <c r="BK25" i="4"/>
  <c r="BD981" i="1"/>
  <c r="BD982" i="1"/>
  <c r="BE975" i="1"/>
  <c r="BE978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J1007" i="1"/>
  <c r="K1007" i="1"/>
  <c r="L1007" i="1"/>
  <c r="M1007" i="1"/>
  <c r="N1007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1" i="1"/>
  <c r="BL25" i="4"/>
  <c r="BE981" i="1"/>
  <c r="BE982" i="1"/>
  <c r="BF975" i="1"/>
  <c r="BF978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J1008" i="1"/>
  <c r="K1008" i="1"/>
  <c r="L1008" i="1"/>
  <c r="M1008" i="1"/>
  <c r="N1008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1" i="1"/>
  <c r="BM25" i="4"/>
  <c r="BF981" i="1"/>
  <c r="BF982" i="1"/>
  <c r="BG975" i="1"/>
  <c r="BG978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J1009" i="1"/>
  <c r="K1009" i="1"/>
  <c r="L1009" i="1"/>
  <c r="M1009" i="1"/>
  <c r="N1009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1" i="1"/>
  <c r="BN25" i="4"/>
  <c r="BG981" i="1"/>
  <c r="BG982" i="1"/>
  <c r="BH975" i="1"/>
  <c r="BH978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J1010" i="1"/>
  <c r="K1010" i="1"/>
  <c r="L1010" i="1"/>
  <c r="M1010" i="1"/>
  <c r="N1010" i="1"/>
  <c r="BH1010" i="1"/>
  <c r="BH1011" i="1"/>
  <c r="BH1012" i="1"/>
  <c r="BH1013" i="1"/>
  <c r="BH1014" i="1"/>
  <c r="BH1015" i="1"/>
  <c r="BH1016" i="1"/>
  <c r="BH1017" i="1"/>
  <c r="BH1018" i="1"/>
  <c r="BH1019" i="1"/>
  <c r="BH1021" i="1"/>
  <c r="BO25" i="4"/>
  <c r="BH981" i="1"/>
  <c r="BH982" i="1"/>
  <c r="BI975" i="1"/>
  <c r="BI978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J1011" i="1"/>
  <c r="K1011" i="1"/>
  <c r="L1011" i="1"/>
  <c r="M1011" i="1"/>
  <c r="N1011" i="1"/>
  <c r="BI1011" i="1"/>
  <c r="BI1012" i="1"/>
  <c r="BI1013" i="1"/>
  <c r="BI1014" i="1"/>
  <c r="BI1015" i="1"/>
  <c r="BI1016" i="1"/>
  <c r="BI1017" i="1"/>
  <c r="BI1018" i="1"/>
  <c r="BI1019" i="1"/>
  <c r="BI1021" i="1"/>
  <c r="BP25" i="4"/>
  <c r="BI981" i="1"/>
  <c r="BI982" i="1"/>
  <c r="BJ975" i="1"/>
  <c r="BJ978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J1012" i="1"/>
  <c r="K1012" i="1"/>
  <c r="L1012" i="1"/>
  <c r="M1012" i="1"/>
  <c r="N1012" i="1"/>
  <c r="BJ1012" i="1"/>
  <c r="BJ1013" i="1"/>
  <c r="BJ1014" i="1"/>
  <c r="BJ1015" i="1"/>
  <c r="BJ1016" i="1"/>
  <c r="BJ1017" i="1"/>
  <c r="BJ1018" i="1"/>
  <c r="BJ1019" i="1"/>
  <c r="BJ1021" i="1"/>
  <c r="BQ25" i="4"/>
  <c r="BJ981" i="1"/>
  <c r="BJ982" i="1"/>
  <c r="BK975" i="1"/>
  <c r="BK978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J1013" i="1"/>
  <c r="K1013" i="1"/>
  <c r="L1013" i="1"/>
  <c r="M1013" i="1"/>
  <c r="N1013" i="1"/>
  <c r="BK1013" i="1"/>
  <c r="BK1014" i="1"/>
  <c r="BK1015" i="1"/>
  <c r="BK1016" i="1"/>
  <c r="BK1017" i="1"/>
  <c r="BK1018" i="1"/>
  <c r="BK1019" i="1"/>
  <c r="BK1021" i="1"/>
  <c r="BR25" i="4"/>
  <c r="BK981" i="1"/>
  <c r="BK982" i="1"/>
  <c r="BL975" i="1"/>
  <c r="BL978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J1014" i="1"/>
  <c r="K1014" i="1"/>
  <c r="L1014" i="1"/>
  <c r="M1014" i="1"/>
  <c r="N1014" i="1"/>
  <c r="BL1014" i="1"/>
  <c r="BL1015" i="1"/>
  <c r="BL1016" i="1"/>
  <c r="BL1017" i="1"/>
  <c r="BL1018" i="1"/>
  <c r="BL1019" i="1"/>
  <c r="BL1021" i="1"/>
  <c r="BS25" i="4"/>
  <c r="BL981" i="1"/>
  <c r="BL982" i="1"/>
  <c r="BM975" i="1"/>
  <c r="BM978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J1015" i="1"/>
  <c r="K1015" i="1"/>
  <c r="L1015" i="1"/>
  <c r="M1015" i="1"/>
  <c r="N1015" i="1"/>
  <c r="BM1015" i="1"/>
  <c r="BM1016" i="1"/>
  <c r="BM1017" i="1"/>
  <c r="BM1018" i="1"/>
  <c r="BM1019" i="1"/>
  <c r="BM1021" i="1"/>
  <c r="BT25" i="4"/>
  <c r="BM981" i="1"/>
  <c r="BM982" i="1"/>
  <c r="BN975" i="1"/>
  <c r="BN978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J1016" i="1"/>
  <c r="K1016" i="1"/>
  <c r="L1016" i="1"/>
  <c r="M1016" i="1"/>
  <c r="N1016" i="1"/>
  <c r="BN1016" i="1"/>
  <c r="BN1017" i="1"/>
  <c r="BN1018" i="1"/>
  <c r="BN1019" i="1"/>
  <c r="BN1021" i="1"/>
  <c r="BU25" i="4"/>
  <c r="BN981" i="1"/>
  <c r="BN982" i="1"/>
  <c r="BO975" i="1"/>
  <c r="BO978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J1017" i="1"/>
  <c r="K1017" i="1"/>
  <c r="L1017" i="1"/>
  <c r="M1017" i="1"/>
  <c r="N1017" i="1"/>
  <c r="BO1017" i="1"/>
  <c r="BO1018" i="1"/>
  <c r="BO1019" i="1"/>
  <c r="BO1021" i="1"/>
  <c r="BV25" i="4"/>
  <c r="BO981" i="1"/>
  <c r="BO982" i="1"/>
  <c r="BP975" i="1"/>
  <c r="BP978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J1018" i="1"/>
  <c r="K1018" i="1"/>
  <c r="L1018" i="1"/>
  <c r="M1018" i="1"/>
  <c r="N1018" i="1"/>
  <c r="BP1018" i="1"/>
  <c r="BP1019" i="1"/>
  <c r="BP1021" i="1"/>
  <c r="BW25" i="4"/>
  <c r="BP981" i="1"/>
  <c r="BP982" i="1"/>
  <c r="BQ975" i="1"/>
  <c r="BQ978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J1019" i="1"/>
  <c r="K1019" i="1"/>
  <c r="L1019" i="1"/>
  <c r="M1019" i="1"/>
  <c r="N1019" i="1"/>
  <c r="BQ1019" i="1"/>
  <c r="BQ1021" i="1"/>
  <c r="BX25" i="4"/>
  <c r="BQ981" i="1"/>
  <c r="BQ982" i="1"/>
  <c r="BR975" i="1"/>
  <c r="BR978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1" i="1"/>
  <c r="BY25" i="4"/>
  <c r="BR981" i="1"/>
  <c r="BR982" i="1"/>
  <c r="BS975" i="1"/>
  <c r="BS978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1" i="1"/>
  <c r="BZ25" i="4"/>
  <c r="BS981" i="1"/>
  <c r="BS982" i="1"/>
  <c r="BT975" i="1"/>
  <c r="BT978" i="1"/>
  <c r="BT988" i="1"/>
  <c r="BT989" i="1"/>
  <c r="BT990" i="1"/>
  <c r="BT991" i="1"/>
  <c r="BT99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1009" i="1"/>
  <c r="BT1010" i="1"/>
  <c r="BT1011" i="1"/>
  <c r="BT1012" i="1"/>
  <c r="BT1013" i="1"/>
  <c r="BT1014" i="1"/>
  <c r="BT1015" i="1"/>
  <c r="BT1016" i="1"/>
  <c r="BT1017" i="1"/>
  <c r="BT1018" i="1"/>
  <c r="BT1019" i="1"/>
  <c r="BT1021" i="1"/>
  <c r="CA25" i="4"/>
  <c r="BT981" i="1"/>
  <c r="BT982" i="1"/>
  <c r="BU975" i="1"/>
  <c r="BU978" i="1"/>
  <c r="BU988" i="1"/>
  <c r="BU989" i="1"/>
  <c r="BU990" i="1"/>
  <c r="BU991" i="1"/>
  <c r="BU992" i="1"/>
  <c r="BU993" i="1"/>
  <c r="BU994" i="1"/>
  <c r="BU995" i="1"/>
  <c r="BU996" i="1"/>
  <c r="BU997" i="1"/>
  <c r="BU998" i="1"/>
  <c r="BU999" i="1"/>
  <c r="BU1000" i="1"/>
  <c r="BU1001" i="1"/>
  <c r="BU1002" i="1"/>
  <c r="BU1003" i="1"/>
  <c r="BU1004" i="1"/>
  <c r="BU1005" i="1"/>
  <c r="BU1006" i="1"/>
  <c r="BU1007" i="1"/>
  <c r="BU1008" i="1"/>
  <c r="BU1009" i="1"/>
  <c r="BU1010" i="1"/>
  <c r="BU1011" i="1"/>
  <c r="BU1012" i="1"/>
  <c r="BU1013" i="1"/>
  <c r="BU1014" i="1"/>
  <c r="BU1015" i="1"/>
  <c r="BU1016" i="1"/>
  <c r="BU1017" i="1"/>
  <c r="BU1018" i="1"/>
  <c r="BU1019" i="1"/>
  <c r="BU1021" i="1"/>
  <c r="CB25" i="4"/>
  <c r="BU981" i="1"/>
  <c r="BU982" i="1"/>
  <c r="BV975" i="1"/>
  <c r="BV978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1" i="1"/>
  <c r="CC25" i="4"/>
  <c r="BV981" i="1"/>
  <c r="BV982" i="1"/>
  <c r="BW975" i="1"/>
  <c r="BW978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1" i="1"/>
  <c r="CD25" i="4"/>
  <c r="BW981" i="1"/>
  <c r="BW982" i="1"/>
  <c r="BX975" i="1"/>
  <c r="BX978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1" i="1"/>
  <c r="CE25" i="4"/>
  <c r="BX981" i="1"/>
  <c r="BX982" i="1"/>
  <c r="BY975" i="1"/>
  <c r="BY978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1" i="1"/>
  <c r="CF25" i="4"/>
  <c r="V59" i="4"/>
  <c r="W59" i="4"/>
  <c r="X59" i="4"/>
  <c r="Y59" i="4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J701" i="1"/>
  <c r="J702" i="1"/>
  <c r="K695" i="1"/>
  <c r="K701" i="1"/>
  <c r="K702" i="1"/>
  <c r="L695" i="1"/>
  <c r="L701" i="1"/>
  <c r="L702" i="1"/>
  <c r="M695" i="1"/>
  <c r="M701" i="1"/>
  <c r="M702" i="1"/>
  <c r="N695" i="1"/>
  <c r="N701" i="1"/>
  <c r="N702" i="1"/>
  <c r="O695" i="1"/>
  <c r="O698" i="1"/>
  <c r="L239" i="2"/>
  <c r="M239" i="2"/>
  <c r="N239" i="2"/>
  <c r="O239" i="2"/>
  <c r="P239" i="2"/>
  <c r="P272" i="2"/>
  <c r="H708" i="1"/>
  <c r="O708" i="1"/>
  <c r="O709" i="1"/>
  <c r="L106" i="2"/>
  <c r="J706" i="1"/>
  <c r="O710" i="1"/>
  <c r="M106" i="2"/>
  <c r="K706" i="1"/>
  <c r="O711" i="1"/>
  <c r="N106" i="2"/>
  <c r="L706" i="1"/>
  <c r="O712" i="1"/>
  <c r="O106" i="2"/>
  <c r="M706" i="1"/>
  <c r="O713" i="1"/>
  <c r="P106" i="2"/>
  <c r="N706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1" i="1"/>
  <c r="V20" i="4"/>
  <c r="O701" i="1"/>
  <c r="O702" i="1"/>
  <c r="P695" i="1"/>
  <c r="P698" i="1"/>
  <c r="P708" i="1"/>
  <c r="P709" i="1"/>
  <c r="P710" i="1"/>
  <c r="P711" i="1"/>
  <c r="P712" i="1"/>
  <c r="P713" i="1"/>
  <c r="P714" i="1"/>
  <c r="Q106" i="2"/>
  <c r="O706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1" i="1"/>
  <c r="W20" i="4"/>
  <c r="P701" i="1"/>
  <c r="P702" i="1"/>
  <c r="Q695" i="1"/>
  <c r="Q698" i="1"/>
  <c r="Q708" i="1"/>
  <c r="Q709" i="1"/>
  <c r="Q710" i="1"/>
  <c r="Q711" i="1"/>
  <c r="Q712" i="1"/>
  <c r="Q713" i="1"/>
  <c r="Q714" i="1"/>
  <c r="Q715" i="1"/>
  <c r="R106" i="2"/>
  <c r="P706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1" i="1"/>
  <c r="X20" i="4"/>
  <c r="Q701" i="1"/>
  <c r="Q702" i="1"/>
  <c r="R695" i="1"/>
  <c r="R698" i="1"/>
  <c r="R708" i="1"/>
  <c r="R709" i="1"/>
  <c r="R710" i="1"/>
  <c r="R711" i="1"/>
  <c r="R712" i="1"/>
  <c r="R713" i="1"/>
  <c r="R714" i="1"/>
  <c r="R715" i="1"/>
  <c r="R716" i="1"/>
  <c r="S106" i="2"/>
  <c r="Q70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1" i="1"/>
  <c r="Y20" i="4"/>
  <c r="R701" i="1"/>
  <c r="R702" i="1"/>
  <c r="S695" i="1"/>
  <c r="S698" i="1"/>
  <c r="S708" i="1"/>
  <c r="S709" i="1"/>
  <c r="S710" i="1"/>
  <c r="S711" i="1"/>
  <c r="S712" i="1"/>
  <c r="S713" i="1"/>
  <c r="S714" i="1"/>
  <c r="S715" i="1"/>
  <c r="S716" i="1"/>
  <c r="S717" i="1"/>
  <c r="T106" i="2"/>
  <c r="R706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1" i="1"/>
  <c r="Z20" i="4"/>
  <c r="S701" i="1"/>
  <c r="S702" i="1"/>
  <c r="T695" i="1"/>
  <c r="T698" i="1"/>
  <c r="T708" i="1"/>
  <c r="R239" i="2"/>
  <c r="S239" i="2"/>
  <c r="T239" i="2"/>
  <c r="U239" i="2"/>
  <c r="V239" i="2"/>
  <c r="V272" i="2"/>
  <c r="H709" i="1"/>
  <c r="T709" i="1"/>
  <c r="T710" i="1"/>
  <c r="T711" i="1"/>
  <c r="T712" i="1"/>
  <c r="T713" i="1"/>
  <c r="T714" i="1"/>
  <c r="T715" i="1"/>
  <c r="T716" i="1"/>
  <c r="T717" i="1"/>
  <c r="T718" i="1"/>
  <c r="U106" i="2"/>
  <c r="S706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1" i="1"/>
  <c r="AA20" i="4"/>
  <c r="T701" i="1"/>
  <c r="T702" i="1"/>
  <c r="U695" i="1"/>
  <c r="U698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V106" i="2"/>
  <c r="T706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1" i="1"/>
  <c r="AB20" i="4"/>
  <c r="U701" i="1"/>
  <c r="U702" i="1"/>
  <c r="V695" i="1"/>
  <c r="V698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W106" i="2"/>
  <c r="U706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1" i="1"/>
  <c r="AC20" i="4"/>
  <c r="V701" i="1"/>
  <c r="V702" i="1"/>
  <c r="W695" i="1"/>
  <c r="W698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X106" i="2"/>
  <c r="V706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1" i="1"/>
  <c r="AD20" i="4"/>
  <c r="W701" i="1"/>
  <c r="W702" i="1"/>
  <c r="X695" i="1"/>
  <c r="X698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Y106" i="2"/>
  <c r="W706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1" i="1"/>
  <c r="AE20" i="4"/>
  <c r="X701" i="1"/>
  <c r="X702" i="1"/>
  <c r="Y695" i="1"/>
  <c r="Y698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Z106" i="2"/>
  <c r="X706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1" i="1"/>
  <c r="AF20" i="4"/>
  <c r="Y701" i="1"/>
  <c r="Y702" i="1"/>
  <c r="Z695" i="1"/>
  <c r="Z698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Y706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1" i="1"/>
  <c r="AG20" i="4"/>
  <c r="Z701" i="1"/>
  <c r="Z702" i="1"/>
  <c r="AA695" i="1"/>
  <c r="AA698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Z706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1" i="1"/>
  <c r="AH20" i="4"/>
  <c r="AA701" i="1"/>
  <c r="AA702" i="1"/>
  <c r="AB695" i="1"/>
  <c r="AB698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A70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1" i="1"/>
  <c r="AI20" i="4"/>
  <c r="AB701" i="1"/>
  <c r="AB702" i="1"/>
  <c r="AC695" i="1"/>
  <c r="AC698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B706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1" i="1"/>
  <c r="AJ20" i="4"/>
  <c r="AC701" i="1"/>
  <c r="AC702" i="1"/>
  <c r="AD695" i="1"/>
  <c r="AD698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C706" i="1"/>
  <c r="AD729" i="1"/>
  <c r="AD730" i="1"/>
  <c r="AD731" i="1"/>
  <c r="AD732" i="1"/>
  <c r="AD733" i="1"/>
  <c r="AD734" i="1"/>
  <c r="AD735" i="1"/>
  <c r="AD736" i="1"/>
  <c r="AD737" i="1"/>
  <c r="AD738" i="1"/>
  <c r="AD739" i="1"/>
  <c r="AD741" i="1"/>
  <c r="AK20" i="4"/>
  <c r="AD701" i="1"/>
  <c r="AD702" i="1"/>
  <c r="AE695" i="1"/>
  <c r="AE698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D706" i="1"/>
  <c r="AE730" i="1"/>
  <c r="AE731" i="1"/>
  <c r="AE732" i="1"/>
  <c r="AE733" i="1"/>
  <c r="AE734" i="1"/>
  <c r="AE735" i="1"/>
  <c r="AE736" i="1"/>
  <c r="AE737" i="1"/>
  <c r="AE738" i="1"/>
  <c r="AE739" i="1"/>
  <c r="AE741" i="1"/>
  <c r="AL20" i="4"/>
  <c r="AE701" i="1"/>
  <c r="AE702" i="1"/>
  <c r="AF695" i="1"/>
  <c r="AF698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E706" i="1"/>
  <c r="AF731" i="1"/>
  <c r="AF732" i="1"/>
  <c r="AF733" i="1"/>
  <c r="AF734" i="1"/>
  <c r="AF735" i="1"/>
  <c r="AF736" i="1"/>
  <c r="AF737" i="1"/>
  <c r="AF738" i="1"/>
  <c r="AF739" i="1"/>
  <c r="AF741" i="1"/>
  <c r="AM20" i="4"/>
  <c r="AF701" i="1"/>
  <c r="AF702" i="1"/>
  <c r="AG695" i="1"/>
  <c r="AG698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F706" i="1"/>
  <c r="AG732" i="1"/>
  <c r="AG733" i="1"/>
  <c r="AG734" i="1"/>
  <c r="AG735" i="1"/>
  <c r="AG736" i="1"/>
  <c r="AG737" i="1"/>
  <c r="AG738" i="1"/>
  <c r="AG739" i="1"/>
  <c r="AG741" i="1"/>
  <c r="AN20" i="4"/>
  <c r="AG701" i="1"/>
  <c r="AG702" i="1"/>
  <c r="AH695" i="1"/>
  <c r="AH698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G706" i="1"/>
  <c r="AH733" i="1"/>
  <c r="AH734" i="1"/>
  <c r="AH735" i="1"/>
  <c r="AH736" i="1"/>
  <c r="AH737" i="1"/>
  <c r="AH738" i="1"/>
  <c r="AH739" i="1"/>
  <c r="AH741" i="1"/>
  <c r="AO20" i="4"/>
  <c r="AH701" i="1"/>
  <c r="AH702" i="1"/>
  <c r="AI695" i="1"/>
  <c r="AI698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H706" i="1"/>
  <c r="AI734" i="1"/>
  <c r="AI735" i="1"/>
  <c r="AI736" i="1"/>
  <c r="AI737" i="1"/>
  <c r="AI738" i="1"/>
  <c r="AI739" i="1"/>
  <c r="AI741" i="1"/>
  <c r="AP20" i="4"/>
  <c r="AI701" i="1"/>
  <c r="AI702" i="1"/>
  <c r="AJ695" i="1"/>
  <c r="AJ698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I706" i="1"/>
  <c r="AJ735" i="1"/>
  <c r="AJ736" i="1"/>
  <c r="AJ737" i="1"/>
  <c r="AJ738" i="1"/>
  <c r="AJ739" i="1"/>
  <c r="AJ741" i="1"/>
  <c r="AQ20" i="4"/>
  <c r="AJ701" i="1"/>
  <c r="AJ702" i="1"/>
  <c r="AK695" i="1"/>
  <c r="AK698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J706" i="1"/>
  <c r="AK736" i="1"/>
  <c r="AK737" i="1"/>
  <c r="AK738" i="1"/>
  <c r="AK739" i="1"/>
  <c r="AK741" i="1"/>
  <c r="AR20" i="4"/>
  <c r="AK701" i="1"/>
  <c r="AK702" i="1"/>
  <c r="AL695" i="1"/>
  <c r="AL698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K706" i="1"/>
  <c r="AL737" i="1"/>
  <c r="AL738" i="1"/>
  <c r="AL739" i="1"/>
  <c r="AL741" i="1"/>
  <c r="AS20" i="4"/>
  <c r="AL701" i="1"/>
  <c r="AL702" i="1"/>
  <c r="AM695" i="1"/>
  <c r="AM698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L706" i="1"/>
  <c r="AM738" i="1"/>
  <c r="AM739" i="1"/>
  <c r="AM741" i="1"/>
  <c r="AT20" i="4"/>
  <c r="AM701" i="1"/>
  <c r="AM702" i="1"/>
  <c r="AN695" i="1"/>
  <c r="AN698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M706" i="1"/>
  <c r="AN739" i="1"/>
  <c r="AN741" i="1"/>
  <c r="AU20" i="4"/>
  <c r="AN701" i="1"/>
  <c r="AN702" i="1"/>
  <c r="AO695" i="1"/>
  <c r="AO698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1" i="1"/>
  <c r="AV20" i="4"/>
  <c r="AO701" i="1"/>
  <c r="AO702" i="1"/>
  <c r="AP695" i="1"/>
  <c r="AP698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1" i="1"/>
  <c r="AW20" i="4"/>
  <c r="AP701" i="1"/>
  <c r="AP702" i="1"/>
  <c r="AQ695" i="1"/>
  <c r="AQ698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1" i="1"/>
  <c r="AX20" i="4"/>
  <c r="AQ701" i="1"/>
  <c r="AQ702" i="1"/>
  <c r="AR695" i="1"/>
  <c r="AR698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1" i="1"/>
  <c r="AY20" i="4"/>
  <c r="AR701" i="1"/>
  <c r="AR702" i="1"/>
  <c r="AS695" i="1"/>
  <c r="AS698" i="1"/>
  <c r="AS708" i="1"/>
  <c r="AS709" i="1"/>
  <c r="J710" i="1"/>
  <c r="K710" i="1"/>
  <c r="L710" i="1"/>
  <c r="M710" i="1"/>
  <c r="N710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1" i="1"/>
  <c r="AZ20" i="4"/>
  <c r="AS701" i="1"/>
  <c r="AS702" i="1"/>
  <c r="AT695" i="1"/>
  <c r="AT698" i="1"/>
  <c r="AT708" i="1"/>
  <c r="AT709" i="1"/>
  <c r="AT710" i="1"/>
  <c r="J711" i="1"/>
  <c r="K711" i="1"/>
  <c r="L711" i="1"/>
  <c r="M711" i="1"/>
  <c r="N711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1" i="1"/>
  <c r="BA20" i="4"/>
  <c r="AT701" i="1"/>
  <c r="AT702" i="1"/>
  <c r="AU695" i="1"/>
  <c r="AU698" i="1"/>
  <c r="AU708" i="1"/>
  <c r="AU709" i="1"/>
  <c r="AU710" i="1"/>
  <c r="AU711" i="1"/>
  <c r="J712" i="1"/>
  <c r="K712" i="1"/>
  <c r="L712" i="1"/>
  <c r="M712" i="1"/>
  <c r="N712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1" i="1"/>
  <c r="BB20" i="4"/>
  <c r="AU701" i="1"/>
  <c r="AU702" i="1"/>
  <c r="AV695" i="1"/>
  <c r="AV698" i="1"/>
  <c r="AV708" i="1"/>
  <c r="AV709" i="1"/>
  <c r="AV710" i="1"/>
  <c r="AV711" i="1"/>
  <c r="AV712" i="1"/>
  <c r="J713" i="1"/>
  <c r="K713" i="1"/>
  <c r="L713" i="1"/>
  <c r="M713" i="1"/>
  <c r="N713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1" i="1"/>
  <c r="BC20" i="4"/>
  <c r="AV701" i="1"/>
  <c r="AV702" i="1"/>
  <c r="AW695" i="1"/>
  <c r="AW698" i="1"/>
  <c r="AW708" i="1"/>
  <c r="AW709" i="1"/>
  <c r="AW710" i="1"/>
  <c r="AW711" i="1"/>
  <c r="AW712" i="1"/>
  <c r="AW713" i="1"/>
  <c r="J714" i="1"/>
  <c r="K714" i="1"/>
  <c r="L714" i="1"/>
  <c r="M714" i="1"/>
  <c r="N714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1" i="1"/>
  <c r="BD20" i="4"/>
  <c r="AW701" i="1"/>
  <c r="AW702" i="1"/>
  <c r="AX695" i="1"/>
  <c r="AX698" i="1"/>
  <c r="AX708" i="1"/>
  <c r="AX709" i="1"/>
  <c r="AX710" i="1"/>
  <c r="AX711" i="1"/>
  <c r="AX712" i="1"/>
  <c r="AX713" i="1"/>
  <c r="AX714" i="1"/>
  <c r="J715" i="1"/>
  <c r="K715" i="1"/>
  <c r="L715" i="1"/>
  <c r="M715" i="1"/>
  <c r="N715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1" i="1"/>
  <c r="BE20" i="4"/>
  <c r="AX701" i="1"/>
  <c r="AX702" i="1"/>
  <c r="AY695" i="1"/>
  <c r="AY698" i="1"/>
  <c r="AY708" i="1"/>
  <c r="AY709" i="1"/>
  <c r="AY710" i="1"/>
  <c r="AY711" i="1"/>
  <c r="AY712" i="1"/>
  <c r="AY713" i="1"/>
  <c r="AY714" i="1"/>
  <c r="AY715" i="1"/>
  <c r="J716" i="1"/>
  <c r="K716" i="1"/>
  <c r="L716" i="1"/>
  <c r="M716" i="1"/>
  <c r="N716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1" i="1"/>
  <c r="BF20" i="4"/>
  <c r="AY701" i="1"/>
  <c r="AY702" i="1"/>
  <c r="AZ695" i="1"/>
  <c r="AZ698" i="1"/>
  <c r="AZ708" i="1"/>
  <c r="AZ709" i="1"/>
  <c r="AZ710" i="1"/>
  <c r="AZ711" i="1"/>
  <c r="AZ712" i="1"/>
  <c r="AZ713" i="1"/>
  <c r="AZ714" i="1"/>
  <c r="AZ715" i="1"/>
  <c r="AZ716" i="1"/>
  <c r="J717" i="1"/>
  <c r="K717" i="1"/>
  <c r="L717" i="1"/>
  <c r="M717" i="1"/>
  <c r="N717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1" i="1"/>
  <c r="BG20" i="4"/>
  <c r="AZ701" i="1"/>
  <c r="AZ702" i="1"/>
  <c r="BA695" i="1"/>
  <c r="BA698" i="1"/>
  <c r="BA708" i="1"/>
  <c r="BA709" i="1"/>
  <c r="BA710" i="1"/>
  <c r="BA711" i="1"/>
  <c r="BA712" i="1"/>
  <c r="BA713" i="1"/>
  <c r="BA714" i="1"/>
  <c r="BA715" i="1"/>
  <c r="BA716" i="1"/>
  <c r="BA717" i="1"/>
  <c r="J718" i="1"/>
  <c r="K718" i="1"/>
  <c r="L718" i="1"/>
  <c r="M718" i="1"/>
  <c r="N718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1" i="1"/>
  <c r="BH20" i="4"/>
  <c r="BA701" i="1"/>
  <c r="BA702" i="1"/>
  <c r="BB695" i="1"/>
  <c r="BB698" i="1"/>
  <c r="BB708" i="1"/>
  <c r="BB709" i="1"/>
  <c r="BB710" i="1"/>
  <c r="BB711" i="1"/>
  <c r="BB712" i="1"/>
  <c r="BB713" i="1"/>
  <c r="BB714" i="1"/>
  <c r="BB715" i="1"/>
  <c r="BB716" i="1"/>
  <c r="BB717" i="1"/>
  <c r="BB718" i="1"/>
  <c r="J719" i="1"/>
  <c r="K719" i="1"/>
  <c r="L719" i="1"/>
  <c r="M719" i="1"/>
  <c r="N719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1" i="1"/>
  <c r="BI20" i="4"/>
  <c r="BB701" i="1"/>
  <c r="BB702" i="1"/>
  <c r="BC695" i="1"/>
  <c r="BC698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J720" i="1"/>
  <c r="K720" i="1"/>
  <c r="L720" i="1"/>
  <c r="M720" i="1"/>
  <c r="N720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1" i="1"/>
  <c r="BJ20" i="4"/>
  <c r="BC701" i="1"/>
  <c r="BC702" i="1"/>
  <c r="BD695" i="1"/>
  <c r="BD698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J721" i="1"/>
  <c r="K721" i="1"/>
  <c r="L721" i="1"/>
  <c r="M721" i="1"/>
  <c r="N721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1" i="1"/>
  <c r="BK20" i="4"/>
  <c r="BD701" i="1"/>
  <c r="BD702" i="1"/>
  <c r="BE695" i="1"/>
  <c r="BE698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J722" i="1"/>
  <c r="K722" i="1"/>
  <c r="L722" i="1"/>
  <c r="M722" i="1"/>
  <c r="N722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1" i="1"/>
  <c r="BL20" i="4"/>
  <c r="BE701" i="1"/>
  <c r="BE702" i="1"/>
  <c r="BF695" i="1"/>
  <c r="BF698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J723" i="1"/>
  <c r="K723" i="1"/>
  <c r="L723" i="1"/>
  <c r="M723" i="1"/>
  <c r="N723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1" i="1"/>
  <c r="BM20" i="4"/>
  <c r="BF701" i="1"/>
  <c r="BF702" i="1"/>
  <c r="BG695" i="1"/>
  <c r="BG698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J724" i="1"/>
  <c r="K724" i="1"/>
  <c r="L724" i="1"/>
  <c r="M724" i="1"/>
  <c r="N724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1" i="1"/>
  <c r="BN20" i="4"/>
  <c r="BG701" i="1"/>
  <c r="BG702" i="1"/>
  <c r="BH695" i="1"/>
  <c r="BH698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J725" i="1"/>
  <c r="K725" i="1"/>
  <c r="L725" i="1"/>
  <c r="M725" i="1"/>
  <c r="N725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1" i="1"/>
  <c r="BO20" i="4"/>
  <c r="BH701" i="1"/>
  <c r="BH702" i="1"/>
  <c r="BI695" i="1"/>
  <c r="BI698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J726" i="1"/>
  <c r="K726" i="1"/>
  <c r="L726" i="1"/>
  <c r="M726" i="1"/>
  <c r="N726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1" i="1"/>
  <c r="BP20" i="4"/>
  <c r="BI701" i="1"/>
  <c r="BI702" i="1"/>
  <c r="BJ695" i="1"/>
  <c r="BJ698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J727" i="1"/>
  <c r="K727" i="1"/>
  <c r="L727" i="1"/>
  <c r="M727" i="1"/>
  <c r="N727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1" i="1"/>
  <c r="BQ20" i="4"/>
  <c r="BJ701" i="1"/>
  <c r="BJ702" i="1"/>
  <c r="BK695" i="1"/>
  <c r="BK698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J728" i="1"/>
  <c r="K728" i="1"/>
  <c r="L728" i="1"/>
  <c r="M728" i="1"/>
  <c r="N728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1" i="1"/>
  <c r="BR20" i="4"/>
  <c r="BK701" i="1"/>
  <c r="BK702" i="1"/>
  <c r="BL695" i="1"/>
  <c r="BL698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J729" i="1"/>
  <c r="K729" i="1"/>
  <c r="L729" i="1"/>
  <c r="M729" i="1"/>
  <c r="N729" i="1"/>
  <c r="BL729" i="1"/>
  <c r="BL730" i="1"/>
  <c r="BL731" i="1"/>
  <c r="BL732" i="1"/>
  <c r="BL733" i="1"/>
  <c r="BL734" i="1"/>
  <c r="BL735" i="1"/>
  <c r="BL736" i="1"/>
  <c r="BL737" i="1"/>
  <c r="BL738" i="1"/>
  <c r="BL739" i="1"/>
  <c r="BL741" i="1"/>
  <c r="BS20" i="4"/>
  <c r="BL701" i="1"/>
  <c r="BL702" i="1"/>
  <c r="BM695" i="1"/>
  <c r="BM698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J730" i="1"/>
  <c r="K730" i="1"/>
  <c r="L730" i="1"/>
  <c r="M730" i="1"/>
  <c r="N730" i="1"/>
  <c r="BM730" i="1"/>
  <c r="BM731" i="1"/>
  <c r="BM732" i="1"/>
  <c r="BM733" i="1"/>
  <c r="BM734" i="1"/>
  <c r="BM735" i="1"/>
  <c r="BM736" i="1"/>
  <c r="BM737" i="1"/>
  <c r="BM738" i="1"/>
  <c r="BM739" i="1"/>
  <c r="BM741" i="1"/>
  <c r="BT20" i="4"/>
  <c r="BM701" i="1"/>
  <c r="BM702" i="1"/>
  <c r="BN695" i="1"/>
  <c r="BN698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J731" i="1"/>
  <c r="K731" i="1"/>
  <c r="L731" i="1"/>
  <c r="M731" i="1"/>
  <c r="N731" i="1"/>
  <c r="BN731" i="1"/>
  <c r="BN732" i="1"/>
  <c r="BN733" i="1"/>
  <c r="BN734" i="1"/>
  <c r="BN735" i="1"/>
  <c r="BN736" i="1"/>
  <c r="BN737" i="1"/>
  <c r="BN738" i="1"/>
  <c r="BN739" i="1"/>
  <c r="BN741" i="1"/>
  <c r="BU20" i="4"/>
  <c r="BN701" i="1"/>
  <c r="BN702" i="1"/>
  <c r="BO695" i="1"/>
  <c r="BO698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J732" i="1"/>
  <c r="K732" i="1"/>
  <c r="L732" i="1"/>
  <c r="M732" i="1"/>
  <c r="N732" i="1"/>
  <c r="BO732" i="1"/>
  <c r="BO733" i="1"/>
  <c r="BO734" i="1"/>
  <c r="BO735" i="1"/>
  <c r="BO736" i="1"/>
  <c r="BO737" i="1"/>
  <c r="BO738" i="1"/>
  <c r="BO739" i="1"/>
  <c r="BO741" i="1"/>
  <c r="BV20" i="4"/>
  <c r="BO701" i="1"/>
  <c r="BO702" i="1"/>
  <c r="BP695" i="1"/>
  <c r="BP698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J733" i="1"/>
  <c r="K733" i="1"/>
  <c r="L733" i="1"/>
  <c r="M733" i="1"/>
  <c r="N733" i="1"/>
  <c r="BP733" i="1"/>
  <c r="BP734" i="1"/>
  <c r="BP735" i="1"/>
  <c r="BP736" i="1"/>
  <c r="BP737" i="1"/>
  <c r="BP738" i="1"/>
  <c r="BP739" i="1"/>
  <c r="BP741" i="1"/>
  <c r="BW20" i="4"/>
  <c r="BP701" i="1"/>
  <c r="BP702" i="1"/>
  <c r="BQ695" i="1"/>
  <c r="BQ698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J734" i="1"/>
  <c r="K734" i="1"/>
  <c r="L734" i="1"/>
  <c r="M734" i="1"/>
  <c r="N734" i="1"/>
  <c r="BQ734" i="1"/>
  <c r="BQ735" i="1"/>
  <c r="BQ736" i="1"/>
  <c r="BQ737" i="1"/>
  <c r="BQ738" i="1"/>
  <c r="BQ739" i="1"/>
  <c r="BQ741" i="1"/>
  <c r="BX20" i="4"/>
  <c r="BQ701" i="1"/>
  <c r="BQ702" i="1"/>
  <c r="BR695" i="1"/>
  <c r="BR698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J735" i="1"/>
  <c r="K735" i="1"/>
  <c r="L735" i="1"/>
  <c r="M735" i="1"/>
  <c r="N735" i="1"/>
  <c r="BR735" i="1"/>
  <c r="BR736" i="1"/>
  <c r="BR737" i="1"/>
  <c r="BR738" i="1"/>
  <c r="BR739" i="1"/>
  <c r="BR741" i="1"/>
  <c r="BY20" i="4"/>
  <c r="BR701" i="1"/>
  <c r="BR702" i="1"/>
  <c r="BS695" i="1"/>
  <c r="BS698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J736" i="1"/>
  <c r="K736" i="1"/>
  <c r="L736" i="1"/>
  <c r="M736" i="1"/>
  <c r="N736" i="1"/>
  <c r="BS736" i="1"/>
  <c r="BS737" i="1"/>
  <c r="BS738" i="1"/>
  <c r="BS739" i="1"/>
  <c r="BS741" i="1"/>
  <c r="BZ20" i="4"/>
  <c r="BS701" i="1"/>
  <c r="BS702" i="1"/>
  <c r="BT695" i="1"/>
  <c r="BT698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J737" i="1"/>
  <c r="K737" i="1"/>
  <c r="L737" i="1"/>
  <c r="M737" i="1"/>
  <c r="N737" i="1"/>
  <c r="BT737" i="1"/>
  <c r="BT738" i="1"/>
  <c r="BT739" i="1"/>
  <c r="BT741" i="1"/>
  <c r="CA20" i="4"/>
  <c r="BT701" i="1"/>
  <c r="BT702" i="1"/>
  <c r="BU695" i="1"/>
  <c r="BU698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J738" i="1"/>
  <c r="K738" i="1"/>
  <c r="L738" i="1"/>
  <c r="M738" i="1"/>
  <c r="N738" i="1"/>
  <c r="BU738" i="1"/>
  <c r="BU739" i="1"/>
  <c r="BU741" i="1"/>
  <c r="CB20" i="4"/>
  <c r="BU701" i="1"/>
  <c r="BU702" i="1"/>
  <c r="BV695" i="1"/>
  <c r="BV698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J739" i="1"/>
  <c r="K739" i="1"/>
  <c r="L739" i="1"/>
  <c r="M739" i="1"/>
  <c r="N739" i="1"/>
  <c r="BV739" i="1"/>
  <c r="BV741" i="1"/>
  <c r="CC20" i="4"/>
  <c r="BV701" i="1"/>
  <c r="BV702" i="1"/>
  <c r="BW695" i="1"/>
  <c r="BW698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1" i="1"/>
  <c r="CD20" i="4"/>
  <c r="BW701" i="1"/>
  <c r="BW702" i="1"/>
  <c r="BX695" i="1"/>
  <c r="BX698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1" i="1"/>
  <c r="CE20" i="4"/>
  <c r="BX701" i="1"/>
  <c r="BX702" i="1"/>
  <c r="BY695" i="1"/>
  <c r="BY698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1" i="1"/>
  <c r="CF20" i="4"/>
  <c r="V54" i="4"/>
  <c r="W54" i="4"/>
  <c r="X54" i="4"/>
  <c r="Y54" i="4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J757" i="1"/>
  <c r="J758" i="1"/>
  <c r="K751" i="1"/>
  <c r="K757" i="1"/>
  <c r="K758" i="1"/>
  <c r="L751" i="1"/>
  <c r="L757" i="1"/>
  <c r="L758" i="1"/>
  <c r="M751" i="1"/>
  <c r="M757" i="1"/>
  <c r="M758" i="1"/>
  <c r="N751" i="1"/>
  <c r="N757" i="1"/>
  <c r="N758" i="1"/>
  <c r="O751" i="1"/>
  <c r="O754" i="1"/>
  <c r="L240" i="2"/>
  <c r="M240" i="2"/>
  <c r="N240" i="2"/>
  <c r="O240" i="2"/>
  <c r="P240" i="2"/>
  <c r="P273" i="2"/>
  <c r="H764" i="1"/>
  <c r="O764" i="1"/>
  <c r="O765" i="1"/>
  <c r="L107" i="2"/>
  <c r="J762" i="1"/>
  <c r="O766" i="1"/>
  <c r="M107" i="2"/>
  <c r="K762" i="1"/>
  <c r="O767" i="1"/>
  <c r="N107" i="2"/>
  <c r="L762" i="1"/>
  <c r="O768" i="1"/>
  <c r="O107" i="2"/>
  <c r="M762" i="1"/>
  <c r="O769" i="1"/>
  <c r="P107" i="2"/>
  <c r="N762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7" i="1"/>
  <c r="V21" i="4"/>
  <c r="O757" i="1"/>
  <c r="O758" i="1"/>
  <c r="P751" i="1"/>
  <c r="P754" i="1"/>
  <c r="P764" i="1"/>
  <c r="P765" i="1"/>
  <c r="P766" i="1"/>
  <c r="P767" i="1"/>
  <c r="P768" i="1"/>
  <c r="P769" i="1"/>
  <c r="P770" i="1"/>
  <c r="Q107" i="2"/>
  <c r="O762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7" i="1"/>
  <c r="W21" i="4"/>
  <c r="P757" i="1"/>
  <c r="P758" i="1"/>
  <c r="Q751" i="1"/>
  <c r="Q754" i="1"/>
  <c r="Q764" i="1"/>
  <c r="Q765" i="1"/>
  <c r="Q766" i="1"/>
  <c r="Q767" i="1"/>
  <c r="Q768" i="1"/>
  <c r="Q769" i="1"/>
  <c r="Q770" i="1"/>
  <c r="Q771" i="1"/>
  <c r="R107" i="2"/>
  <c r="P762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7" i="1"/>
  <c r="X21" i="4"/>
  <c r="Q757" i="1"/>
  <c r="Q758" i="1"/>
  <c r="R751" i="1"/>
  <c r="R754" i="1"/>
  <c r="R764" i="1"/>
  <c r="R765" i="1"/>
  <c r="R766" i="1"/>
  <c r="R767" i="1"/>
  <c r="R768" i="1"/>
  <c r="R769" i="1"/>
  <c r="R770" i="1"/>
  <c r="R771" i="1"/>
  <c r="R772" i="1"/>
  <c r="S107" i="2"/>
  <c r="Q76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7" i="1"/>
  <c r="Y21" i="4"/>
  <c r="R757" i="1"/>
  <c r="R758" i="1"/>
  <c r="S751" i="1"/>
  <c r="S754" i="1"/>
  <c r="S764" i="1"/>
  <c r="S765" i="1"/>
  <c r="S766" i="1"/>
  <c r="S767" i="1"/>
  <c r="S768" i="1"/>
  <c r="S769" i="1"/>
  <c r="S770" i="1"/>
  <c r="S771" i="1"/>
  <c r="S772" i="1"/>
  <c r="S773" i="1"/>
  <c r="T107" i="2"/>
  <c r="R762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7" i="1"/>
  <c r="Z21" i="4"/>
  <c r="S757" i="1"/>
  <c r="S758" i="1"/>
  <c r="T751" i="1"/>
  <c r="T754" i="1"/>
  <c r="T764" i="1"/>
  <c r="R240" i="2"/>
  <c r="S240" i="2"/>
  <c r="T240" i="2"/>
  <c r="U240" i="2"/>
  <c r="V240" i="2"/>
  <c r="V273" i="2"/>
  <c r="H765" i="1"/>
  <c r="T765" i="1"/>
  <c r="T766" i="1"/>
  <c r="T767" i="1"/>
  <c r="T768" i="1"/>
  <c r="T769" i="1"/>
  <c r="T770" i="1"/>
  <c r="T771" i="1"/>
  <c r="T772" i="1"/>
  <c r="T773" i="1"/>
  <c r="T774" i="1"/>
  <c r="U107" i="2"/>
  <c r="S762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7" i="1"/>
  <c r="AA21" i="4"/>
  <c r="T757" i="1"/>
  <c r="T758" i="1"/>
  <c r="U751" i="1"/>
  <c r="U754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V107" i="2"/>
  <c r="T762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7" i="1"/>
  <c r="AB21" i="4"/>
  <c r="U757" i="1"/>
  <c r="U758" i="1"/>
  <c r="V751" i="1"/>
  <c r="V754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W107" i="2"/>
  <c r="U762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7" i="1"/>
  <c r="AC21" i="4"/>
  <c r="V757" i="1"/>
  <c r="V758" i="1"/>
  <c r="W751" i="1"/>
  <c r="W754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X107" i="2"/>
  <c r="V762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7" i="1"/>
  <c r="AD21" i="4"/>
  <c r="W757" i="1"/>
  <c r="W758" i="1"/>
  <c r="X751" i="1"/>
  <c r="X754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Y107" i="2"/>
  <c r="W762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7" i="1"/>
  <c r="AE21" i="4"/>
  <c r="X757" i="1"/>
  <c r="X758" i="1"/>
  <c r="Y751" i="1"/>
  <c r="Y754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Z107" i="2"/>
  <c r="X762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7" i="1"/>
  <c r="AF21" i="4"/>
  <c r="Y757" i="1"/>
  <c r="Y758" i="1"/>
  <c r="Z751" i="1"/>
  <c r="Z754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Y762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7" i="1"/>
  <c r="AG21" i="4"/>
  <c r="Z757" i="1"/>
  <c r="Z758" i="1"/>
  <c r="AA751" i="1"/>
  <c r="AA754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Z762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7" i="1"/>
  <c r="AH21" i="4"/>
  <c r="AA757" i="1"/>
  <c r="AA758" i="1"/>
  <c r="AB751" i="1"/>
  <c r="AB754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A76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7" i="1"/>
  <c r="AI21" i="4"/>
  <c r="AB757" i="1"/>
  <c r="AB758" i="1"/>
  <c r="AC751" i="1"/>
  <c r="AC754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B762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7" i="1"/>
  <c r="AJ21" i="4"/>
  <c r="AC757" i="1"/>
  <c r="AC758" i="1"/>
  <c r="AD751" i="1"/>
  <c r="AD754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C762" i="1"/>
  <c r="AD785" i="1"/>
  <c r="AD786" i="1"/>
  <c r="AD787" i="1"/>
  <c r="AD788" i="1"/>
  <c r="AD789" i="1"/>
  <c r="AD790" i="1"/>
  <c r="AD791" i="1"/>
  <c r="AD792" i="1"/>
  <c r="AD793" i="1"/>
  <c r="AD794" i="1"/>
  <c r="AD795" i="1"/>
  <c r="AD797" i="1"/>
  <c r="AK21" i="4"/>
  <c r="AD757" i="1"/>
  <c r="AD758" i="1"/>
  <c r="AE751" i="1"/>
  <c r="AE754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D762" i="1"/>
  <c r="AE786" i="1"/>
  <c r="AE787" i="1"/>
  <c r="AE788" i="1"/>
  <c r="AE789" i="1"/>
  <c r="AE790" i="1"/>
  <c r="AE791" i="1"/>
  <c r="AE792" i="1"/>
  <c r="AE793" i="1"/>
  <c r="AE794" i="1"/>
  <c r="AE795" i="1"/>
  <c r="AE797" i="1"/>
  <c r="AL21" i="4"/>
  <c r="AE757" i="1"/>
  <c r="AE758" i="1"/>
  <c r="AF751" i="1"/>
  <c r="AF754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E762" i="1"/>
  <c r="AF787" i="1"/>
  <c r="AF788" i="1"/>
  <c r="AF789" i="1"/>
  <c r="AF790" i="1"/>
  <c r="AF791" i="1"/>
  <c r="AF792" i="1"/>
  <c r="AF793" i="1"/>
  <c r="AF794" i="1"/>
  <c r="AF795" i="1"/>
  <c r="AF797" i="1"/>
  <c r="AM21" i="4"/>
  <c r="AF757" i="1"/>
  <c r="AF758" i="1"/>
  <c r="AG751" i="1"/>
  <c r="AG754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F762" i="1"/>
  <c r="AG788" i="1"/>
  <c r="AG789" i="1"/>
  <c r="AG790" i="1"/>
  <c r="AG791" i="1"/>
  <c r="AG792" i="1"/>
  <c r="AG793" i="1"/>
  <c r="AG794" i="1"/>
  <c r="AG795" i="1"/>
  <c r="AG797" i="1"/>
  <c r="AN21" i="4"/>
  <c r="AG757" i="1"/>
  <c r="AG758" i="1"/>
  <c r="AH751" i="1"/>
  <c r="AH754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G762" i="1"/>
  <c r="AH789" i="1"/>
  <c r="AH790" i="1"/>
  <c r="AH791" i="1"/>
  <c r="AH792" i="1"/>
  <c r="AH793" i="1"/>
  <c r="AH794" i="1"/>
  <c r="AH795" i="1"/>
  <c r="AH797" i="1"/>
  <c r="AO21" i="4"/>
  <c r="AH757" i="1"/>
  <c r="AH758" i="1"/>
  <c r="AI751" i="1"/>
  <c r="AI754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H762" i="1"/>
  <c r="AI790" i="1"/>
  <c r="AI791" i="1"/>
  <c r="AI792" i="1"/>
  <c r="AI793" i="1"/>
  <c r="AI794" i="1"/>
  <c r="AI795" i="1"/>
  <c r="AI797" i="1"/>
  <c r="AP21" i="4"/>
  <c r="AI757" i="1"/>
  <c r="AI758" i="1"/>
  <c r="AJ751" i="1"/>
  <c r="AJ754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I762" i="1"/>
  <c r="AJ791" i="1"/>
  <c r="AJ792" i="1"/>
  <c r="AJ793" i="1"/>
  <c r="AJ794" i="1"/>
  <c r="AJ795" i="1"/>
  <c r="AJ797" i="1"/>
  <c r="AQ21" i="4"/>
  <c r="AJ757" i="1"/>
  <c r="AJ758" i="1"/>
  <c r="AK751" i="1"/>
  <c r="AK754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J762" i="1"/>
  <c r="AK792" i="1"/>
  <c r="AK793" i="1"/>
  <c r="AK794" i="1"/>
  <c r="AK795" i="1"/>
  <c r="AK797" i="1"/>
  <c r="AR21" i="4"/>
  <c r="AK757" i="1"/>
  <c r="AK758" i="1"/>
  <c r="AL751" i="1"/>
  <c r="AL754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K762" i="1"/>
  <c r="AL793" i="1"/>
  <c r="AL794" i="1"/>
  <c r="AL795" i="1"/>
  <c r="AL797" i="1"/>
  <c r="AS21" i="4"/>
  <c r="AL757" i="1"/>
  <c r="AL758" i="1"/>
  <c r="AM751" i="1"/>
  <c r="AM754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L762" i="1"/>
  <c r="AM794" i="1"/>
  <c r="AM795" i="1"/>
  <c r="AM797" i="1"/>
  <c r="AT21" i="4"/>
  <c r="AM757" i="1"/>
  <c r="AM758" i="1"/>
  <c r="AN751" i="1"/>
  <c r="AN754" i="1"/>
  <c r="AN764" i="1"/>
  <c r="AN765" i="1"/>
  <c r="J766" i="1"/>
  <c r="K766" i="1"/>
  <c r="L766" i="1"/>
  <c r="M766" i="1"/>
  <c r="N766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M762" i="1"/>
  <c r="AN795" i="1"/>
  <c r="AN797" i="1"/>
  <c r="AU21" i="4"/>
  <c r="AN757" i="1"/>
  <c r="AN758" i="1"/>
  <c r="AO751" i="1"/>
  <c r="AO754" i="1"/>
  <c r="AO764" i="1"/>
  <c r="AO765" i="1"/>
  <c r="AO766" i="1"/>
  <c r="J767" i="1"/>
  <c r="K767" i="1"/>
  <c r="L767" i="1"/>
  <c r="M767" i="1"/>
  <c r="N767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7" i="1"/>
  <c r="AV21" i="4"/>
  <c r="AO757" i="1"/>
  <c r="AO758" i="1"/>
  <c r="AP751" i="1"/>
  <c r="AP754" i="1"/>
  <c r="AP764" i="1"/>
  <c r="AP765" i="1"/>
  <c r="AP766" i="1"/>
  <c r="AP767" i="1"/>
  <c r="J768" i="1"/>
  <c r="K768" i="1"/>
  <c r="L768" i="1"/>
  <c r="M768" i="1"/>
  <c r="N768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7" i="1"/>
  <c r="AW21" i="4"/>
  <c r="AP757" i="1"/>
  <c r="AP758" i="1"/>
  <c r="AQ751" i="1"/>
  <c r="AQ754" i="1"/>
  <c r="AQ764" i="1"/>
  <c r="AQ765" i="1"/>
  <c r="AQ766" i="1"/>
  <c r="AQ767" i="1"/>
  <c r="AQ768" i="1"/>
  <c r="J769" i="1"/>
  <c r="K769" i="1"/>
  <c r="L769" i="1"/>
  <c r="M769" i="1"/>
  <c r="N769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7" i="1"/>
  <c r="AX21" i="4"/>
  <c r="AQ757" i="1"/>
  <c r="AQ758" i="1"/>
  <c r="AR751" i="1"/>
  <c r="AR754" i="1"/>
  <c r="AR764" i="1"/>
  <c r="AR765" i="1"/>
  <c r="AR766" i="1"/>
  <c r="AR767" i="1"/>
  <c r="AR768" i="1"/>
  <c r="AR769" i="1"/>
  <c r="J770" i="1"/>
  <c r="K770" i="1"/>
  <c r="L770" i="1"/>
  <c r="M770" i="1"/>
  <c r="N770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7" i="1"/>
  <c r="AY21" i="4"/>
  <c r="AR757" i="1"/>
  <c r="AR758" i="1"/>
  <c r="AS751" i="1"/>
  <c r="AS754" i="1"/>
  <c r="AS764" i="1"/>
  <c r="AS765" i="1"/>
  <c r="AS766" i="1"/>
  <c r="AS767" i="1"/>
  <c r="AS768" i="1"/>
  <c r="AS769" i="1"/>
  <c r="AS770" i="1"/>
  <c r="J771" i="1"/>
  <c r="K771" i="1"/>
  <c r="L771" i="1"/>
  <c r="M771" i="1"/>
  <c r="N771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7" i="1"/>
  <c r="AZ21" i="4"/>
  <c r="AS757" i="1"/>
  <c r="AS758" i="1"/>
  <c r="AT751" i="1"/>
  <c r="AT754" i="1"/>
  <c r="AT764" i="1"/>
  <c r="AT765" i="1"/>
  <c r="AT766" i="1"/>
  <c r="AT767" i="1"/>
  <c r="AT768" i="1"/>
  <c r="AT769" i="1"/>
  <c r="AT770" i="1"/>
  <c r="AT771" i="1"/>
  <c r="J772" i="1"/>
  <c r="K772" i="1"/>
  <c r="L772" i="1"/>
  <c r="M772" i="1"/>
  <c r="N772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7" i="1"/>
  <c r="BA21" i="4"/>
  <c r="AT757" i="1"/>
  <c r="AT758" i="1"/>
  <c r="AU751" i="1"/>
  <c r="AU754" i="1"/>
  <c r="AU764" i="1"/>
  <c r="AU765" i="1"/>
  <c r="AU766" i="1"/>
  <c r="AU767" i="1"/>
  <c r="AU768" i="1"/>
  <c r="AU769" i="1"/>
  <c r="AU770" i="1"/>
  <c r="AU771" i="1"/>
  <c r="AU772" i="1"/>
  <c r="J773" i="1"/>
  <c r="K773" i="1"/>
  <c r="L773" i="1"/>
  <c r="M773" i="1"/>
  <c r="N773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7" i="1"/>
  <c r="BB21" i="4"/>
  <c r="AU757" i="1"/>
  <c r="AU758" i="1"/>
  <c r="AV751" i="1"/>
  <c r="AV754" i="1"/>
  <c r="AV764" i="1"/>
  <c r="AV765" i="1"/>
  <c r="AV766" i="1"/>
  <c r="AV767" i="1"/>
  <c r="AV768" i="1"/>
  <c r="AV769" i="1"/>
  <c r="AV770" i="1"/>
  <c r="AV771" i="1"/>
  <c r="AV772" i="1"/>
  <c r="AV773" i="1"/>
  <c r="J774" i="1"/>
  <c r="K774" i="1"/>
  <c r="L774" i="1"/>
  <c r="M774" i="1"/>
  <c r="N774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7" i="1"/>
  <c r="BC21" i="4"/>
  <c r="AV757" i="1"/>
  <c r="AV758" i="1"/>
  <c r="AW751" i="1"/>
  <c r="AW754" i="1"/>
  <c r="AW764" i="1"/>
  <c r="AW765" i="1"/>
  <c r="AW766" i="1"/>
  <c r="AW767" i="1"/>
  <c r="AW768" i="1"/>
  <c r="AW769" i="1"/>
  <c r="AW770" i="1"/>
  <c r="AW771" i="1"/>
  <c r="AW772" i="1"/>
  <c r="AW773" i="1"/>
  <c r="AW774" i="1"/>
  <c r="J775" i="1"/>
  <c r="K775" i="1"/>
  <c r="L775" i="1"/>
  <c r="M775" i="1"/>
  <c r="N775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7" i="1"/>
  <c r="BD21" i="4"/>
  <c r="AW757" i="1"/>
  <c r="AW758" i="1"/>
  <c r="AX751" i="1"/>
  <c r="AX754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J776" i="1"/>
  <c r="K776" i="1"/>
  <c r="L776" i="1"/>
  <c r="M776" i="1"/>
  <c r="N776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7" i="1"/>
  <c r="BE21" i="4"/>
  <c r="AX757" i="1"/>
  <c r="AX758" i="1"/>
  <c r="AY751" i="1"/>
  <c r="AY754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J777" i="1"/>
  <c r="K777" i="1"/>
  <c r="L777" i="1"/>
  <c r="M777" i="1"/>
  <c r="N777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7" i="1"/>
  <c r="BF21" i="4"/>
  <c r="AY757" i="1"/>
  <c r="AY758" i="1"/>
  <c r="AZ751" i="1"/>
  <c r="AZ754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J778" i="1"/>
  <c r="K778" i="1"/>
  <c r="L778" i="1"/>
  <c r="M778" i="1"/>
  <c r="N778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7" i="1"/>
  <c r="BG21" i="4"/>
  <c r="AZ757" i="1"/>
  <c r="AZ758" i="1"/>
  <c r="BA751" i="1"/>
  <c r="BA754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J779" i="1"/>
  <c r="K779" i="1"/>
  <c r="L779" i="1"/>
  <c r="M779" i="1"/>
  <c r="N779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7" i="1"/>
  <c r="BH21" i="4"/>
  <c r="BA757" i="1"/>
  <c r="BA758" i="1"/>
  <c r="BB751" i="1"/>
  <c r="BB754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J780" i="1"/>
  <c r="K780" i="1"/>
  <c r="L780" i="1"/>
  <c r="M780" i="1"/>
  <c r="N780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7" i="1"/>
  <c r="BI21" i="4"/>
  <c r="BB757" i="1"/>
  <c r="BB758" i="1"/>
  <c r="BC751" i="1"/>
  <c r="BC754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J781" i="1"/>
  <c r="K781" i="1"/>
  <c r="L781" i="1"/>
  <c r="M781" i="1"/>
  <c r="N781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7" i="1"/>
  <c r="BJ21" i="4"/>
  <c r="BC757" i="1"/>
  <c r="BC758" i="1"/>
  <c r="BD751" i="1"/>
  <c r="BD754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J782" i="1"/>
  <c r="K782" i="1"/>
  <c r="L782" i="1"/>
  <c r="M782" i="1"/>
  <c r="N782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7" i="1"/>
  <c r="BK21" i="4"/>
  <c r="BD757" i="1"/>
  <c r="BD758" i="1"/>
  <c r="BE751" i="1"/>
  <c r="BE754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J783" i="1"/>
  <c r="K783" i="1"/>
  <c r="L783" i="1"/>
  <c r="M783" i="1"/>
  <c r="N783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7" i="1"/>
  <c r="BL21" i="4"/>
  <c r="BE757" i="1"/>
  <c r="BE758" i="1"/>
  <c r="BF751" i="1"/>
  <c r="BF754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J784" i="1"/>
  <c r="K784" i="1"/>
  <c r="L784" i="1"/>
  <c r="M784" i="1"/>
  <c r="N784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7" i="1"/>
  <c r="BM21" i="4"/>
  <c r="BF757" i="1"/>
  <c r="BF758" i="1"/>
  <c r="BG751" i="1"/>
  <c r="BG754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J785" i="1"/>
  <c r="K785" i="1"/>
  <c r="L785" i="1"/>
  <c r="M785" i="1"/>
  <c r="N785" i="1"/>
  <c r="BG785" i="1"/>
  <c r="BG786" i="1"/>
  <c r="BG787" i="1"/>
  <c r="BG788" i="1"/>
  <c r="BG789" i="1"/>
  <c r="BG790" i="1"/>
  <c r="BG791" i="1"/>
  <c r="BG792" i="1"/>
  <c r="BG793" i="1"/>
  <c r="BG794" i="1"/>
  <c r="BG795" i="1"/>
  <c r="BG797" i="1"/>
  <c r="BN21" i="4"/>
  <c r="BG757" i="1"/>
  <c r="BG758" i="1"/>
  <c r="BH751" i="1"/>
  <c r="BH754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J786" i="1"/>
  <c r="K786" i="1"/>
  <c r="L786" i="1"/>
  <c r="M786" i="1"/>
  <c r="N786" i="1"/>
  <c r="BH786" i="1"/>
  <c r="BH787" i="1"/>
  <c r="BH788" i="1"/>
  <c r="BH789" i="1"/>
  <c r="BH790" i="1"/>
  <c r="BH791" i="1"/>
  <c r="BH792" i="1"/>
  <c r="BH793" i="1"/>
  <c r="BH794" i="1"/>
  <c r="BH795" i="1"/>
  <c r="BH797" i="1"/>
  <c r="BO21" i="4"/>
  <c r="BH757" i="1"/>
  <c r="BH758" i="1"/>
  <c r="BI751" i="1"/>
  <c r="BI754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J787" i="1"/>
  <c r="K787" i="1"/>
  <c r="L787" i="1"/>
  <c r="M787" i="1"/>
  <c r="N787" i="1"/>
  <c r="BI787" i="1"/>
  <c r="BI788" i="1"/>
  <c r="BI789" i="1"/>
  <c r="BI790" i="1"/>
  <c r="BI791" i="1"/>
  <c r="BI792" i="1"/>
  <c r="BI793" i="1"/>
  <c r="BI794" i="1"/>
  <c r="BI795" i="1"/>
  <c r="BI797" i="1"/>
  <c r="BP21" i="4"/>
  <c r="BI757" i="1"/>
  <c r="BI758" i="1"/>
  <c r="BJ751" i="1"/>
  <c r="BJ754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J788" i="1"/>
  <c r="K788" i="1"/>
  <c r="L788" i="1"/>
  <c r="M788" i="1"/>
  <c r="N788" i="1"/>
  <c r="BJ788" i="1"/>
  <c r="BJ789" i="1"/>
  <c r="BJ790" i="1"/>
  <c r="BJ791" i="1"/>
  <c r="BJ792" i="1"/>
  <c r="BJ793" i="1"/>
  <c r="BJ794" i="1"/>
  <c r="BJ795" i="1"/>
  <c r="BJ797" i="1"/>
  <c r="BQ21" i="4"/>
  <c r="BJ757" i="1"/>
  <c r="BJ758" i="1"/>
  <c r="BK751" i="1"/>
  <c r="BK754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J789" i="1"/>
  <c r="K789" i="1"/>
  <c r="L789" i="1"/>
  <c r="M789" i="1"/>
  <c r="N789" i="1"/>
  <c r="BK789" i="1"/>
  <c r="BK790" i="1"/>
  <c r="BK791" i="1"/>
  <c r="BK792" i="1"/>
  <c r="BK793" i="1"/>
  <c r="BK794" i="1"/>
  <c r="BK795" i="1"/>
  <c r="BK797" i="1"/>
  <c r="BR21" i="4"/>
  <c r="BK757" i="1"/>
  <c r="BK758" i="1"/>
  <c r="BL751" i="1"/>
  <c r="BL754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J790" i="1"/>
  <c r="K790" i="1"/>
  <c r="L790" i="1"/>
  <c r="M790" i="1"/>
  <c r="N790" i="1"/>
  <c r="BL790" i="1"/>
  <c r="BL791" i="1"/>
  <c r="BL792" i="1"/>
  <c r="BL793" i="1"/>
  <c r="BL794" i="1"/>
  <c r="BL795" i="1"/>
  <c r="BL797" i="1"/>
  <c r="BS21" i="4"/>
  <c r="BL757" i="1"/>
  <c r="BL758" i="1"/>
  <c r="BM751" i="1"/>
  <c r="BM754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J791" i="1"/>
  <c r="K791" i="1"/>
  <c r="L791" i="1"/>
  <c r="M791" i="1"/>
  <c r="N791" i="1"/>
  <c r="BM791" i="1"/>
  <c r="BM792" i="1"/>
  <c r="BM793" i="1"/>
  <c r="BM794" i="1"/>
  <c r="BM795" i="1"/>
  <c r="BM797" i="1"/>
  <c r="BT21" i="4"/>
  <c r="BM757" i="1"/>
  <c r="BM758" i="1"/>
  <c r="BN751" i="1"/>
  <c r="BN754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J792" i="1"/>
  <c r="K792" i="1"/>
  <c r="L792" i="1"/>
  <c r="M792" i="1"/>
  <c r="N792" i="1"/>
  <c r="BN792" i="1"/>
  <c r="BN793" i="1"/>
  <c r="BN794" i="1"/>
  <c r="BN795" i="1"/>
  <c r="BN797" i="1"/>
  <c r="BU21" i="4"/>
  <c r="BN757" i="1"/>
  <c r="BN758" i="1"/>
  <c r="BO751" i="1"/>
  <c r="BO754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J793" i="1"/>
  <c r="K793" i="1"/>
  <c r="L793" i="1"/>
  <c r="M793" i="1"/>
  <c r="N793" i="1"/>
  <c r="BO793" i="1"/>
  <c r="BO794" i="1"/>
  <c r="BO795" i="1"/>
  <c r="BO797" i="1"/>
  <c r="BV21" i="4"/>
  <c r="BO757" i="1"/>
  <c r="BO758" i="1"/>
  <c r="BP751" i="1"/>
  <c r="BP754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J794" i="1"/>
  <c r="K794" i="1"/>
  <c r="L794" i="1"/>
  <c r="M794" i="1"/>
  <c r="N794" i="1"/>
  <c r="BP794" i="1"/>
  <c r="BP795" i="1"/>
  <c r="BP797" i="1"/>
  <c r="BW21" i="4"/>
  <c r="BP757" i="1"/>
  <c r="BP758" i="1"/>
  <c r="BQ751" i="1"/>
  <c r="BQ754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J795" i="1"/>
  <c r="K795" i="1"/>
  <c r="L795" i="1"/>
  <c r="M795" i="1"/>
  <c r="N795" i="1"/>
  <c r="BQ795" i="1"/>
  <c r="BQ797" i="1"/>
  <c r="BX21" i="4"/>
  <c r="BQ757" i="1"/>
  <c r="BQ758" i="1"/>
  <c r="BR751" i="1"/>
  <c r="BR754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7" i="1"/>
  <c r="BY21" i="4"/>
  <c r="BR757" i="1"/>
  <c r="BR758" i="1"/>
  <c r="BS751" i="1"/>
  <c r="BS754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7" i="1"/>
  <c r="BZ21" i="4"/>
  <c r="BS757" i="1"/>
  <c r="BS758" i="1"/>
  <c r="BT751" i="1"/>
  <c r="BT754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778" i="1"/>
  <c r="BT779" i="1"/>
  <c r="BT780" i="1"/>
  <c r="BT781" i="1"/>
  <c r="BT782" i="1"/>
  <c r="BT783" i="1"/>
  <c r="BT784" i="1"/>
  <c r="BT785" i="1"/>
  <c r="BT786" i="1"/>
  <c r="BT787" i="1"/>
  <c r="BT788" i="1"/>
  <c r="BT789" i="1"/>
  <c r="BT790" i="1"/>
  <c r="BT791" i="1"/>
  <c r="BT792" i="1"/>
  <c r="BT793" i="1"/>
  <c r="BT794" i="1"/>
  <c r="BT795" i="1"/>
  <c r="BT797" i="1"/>
  <c r="CA21" i="4"/>
  <c r="BT757" i="1"/>
  <c r="BT758" i="1"/>
  <c r="BU751" i="1"/>
  <c r="BU754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7" i="1"/>
  <c r="CB21" i="4"/>
  <c r="BU757" i="1"/>
  <c r="BU758" i="1"/>
  <c r="BV751" i="1"/>
  <c r="BV754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7" i="1"/>
  <c r="CC21" i="4"/>
  <c r="BV757" i="1"/>
  <c r="BV758" i="1"/>
  <c r="BW751" i="1"/>
  <c r="BW754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7" i="1"/>
  <c r="CD21" i="4"/>
  <c r="BW757" i="1"/>
  <c r="BW758" i="1"/>
  <c r="BX751" i="1"/>
  <c r="BX754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7" i="1"/>
  <c r="CE21" i="4"/>
  <c r="BX757" i="1"/>
  <c r="BX758" i="1"/>
  <c r="BY751" i="1"/>
  <c r="BY754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7" i="1"/>
  <c r="CF21" i="4"/>
  <c r="V55" i="4"/>
  <c r="W55" i="4"/>
  <c r="X55" i="4"/>
  <c r="Y55" i="4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J813" i="1"/>
  <c r="J814" i="1"/>
  <c r="K807" i="1"/>
  <c r="K813" i="1"/>
  <c r="K814" i="1"/>
  <c r="L807" i="1"/>
  <c r="L813" i="1"/>
  <c r="L814" i="1"/>
  <c r="M807" i="1"/>
  <c r="M813" i="1"/>
  <c r="M814" i="1"/>
  <c r="N807" i="1"/>
  <c r="N813" i="1"/>
  <c r="N814" i="1"/>
  <c r="O807" i="1"/>
  <c r="O810" i="1"/>
  <c r="L241" i="2"/>
  <c r="M241" i="2"/>
  <c r="N241" i="2"/>
  <c r="O241" i="2"/>
  <c r="P241" i="2"/>
  <c r="P274" i="2"/>
  <c r="H820" i="1"/>
  <c r="O820" i="1"/>
  <c r="O821" i="1"/>
  <c r="L108" i="2"/>
  <c r="J818" i="1"/>
  <c r="O822" i="1"/>
  <c r="M108" i="2"/>
  <c r="K818" i="1"/>
  <c r="O823" i="1"/>
  <c r="N108" i="2"/>
  <c r="L818" i="1"/>
  <c r="O824" i="1"/>
  <c r="O108" i="2"/>
  <c r="M818" i="1"/>
  <c r="O825" i="1"/>
  <c r="P108" i="2"/>
  <c r="N818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3" i="1"/>
  <c r="V22" i="4"/>
  <c r="O813" i="1"/>
  <c r="O814" i="1"/>
  <c r="P807" i="1"/>
  <c r="P810" i="1"/>
  <c r="P820" i="1"/>
  <c r="P821" i="1"/>
  <c r="P822" i="1"/>
  <c r="P823" i="1"/>
  <c r="P824" i="1"/>
  <c r="P825" i="1"/>
  <c r="P826" i="1"/>
  <c r="Q108" i="2"/>
  <c r="O818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3" i="1"/>
  <c r="W22" i="4"/>
  <c r="P813" i="1"/>
  <c r="P814" i="1"/>
  <c r="Q807" i="1"/>
  <c r="Q810" i="1"/>
  <c r="Q820" i="1"/>
  <c r="Q821" i="1"/>
  <c r="Q822" i="1"/>
  <c r="Q823" i="1"/>
  <c r="Q824" i="1"/>
  <c r="Q825" i="1"/>
  <c r="Q826" i="1"/>
  <c r="Q827" i="1"/>
  <c r="R108" i="2"/>
  <c r="P818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3" i="1"/>
  <c r="X22" i="4"/>
  <c r="Q813" i="1"/>
  <c r="Q814" i="1"/>
  <c r="R807" i="1"/>
  <c r="R810" i="1"/>
  <c r="R820" i="1"/>
  <c r="R821" i="1"/>
  <c r="R822" i="1"/>
  <c r="R823" i="1"/>
  <c r="R824" i="1"/>
  <c r="R825" i="1"/>
  <c r="R826" i="1"/>
  <c r="R827" i="1"/>
  <c r="R828" i="1"/>
  <c r="S108" i="2"/>
  <c r="Q81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3" i="1"/>
  <c r="Y22" i="4"/>
  <c r="R813" i="1"/>
  <c r="R814" i="1"/>
  <c r="S807" i="1"/>
  <c r="S810" i="1"/>
  <c r="S820" i="1"/>
  <c r="S821" i="1"/>
  <c r="S822" i="1"/>
  <c r="S823" i="1"/>
  <c r="S824" i="1"/>
  <c r="S825" i="1"/>
  <c r="S826" i="1"/>
  <c r="S827" i="1"/>
  <c r="S828" i="1"/>
  <c r="S829" i="1"/>
  <c r="T108" i="2"/>
  <c r="R818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3" i="1"/>
  <c r="Z22" i="4"/>
  <c r="S813" i="1"/>
  <c r="S814" i="1"/>
  <c r="T807" i="1"/>
  <c r="T810" i="1"/>
  <c r="T820" i="1"/>
  <c r="R241" i="2"/>
  <c r="S241" i="2"/>
  <c r="T241" i="2"/>
  <c r="U241" i="2"/>
  <c r="V241" i="2"/>
  <c r="V274" i="2"/>
  <c r="H821" i="1"/>
  <c r="T821" i="1"/>
  <c r="T822" i="1"/>
  <c r="T823" i="1"/>
  <c r="T824" i="1"/>
  <c r="T825" i="1"/>
  <c r="T826" i="1"/>
  <c r="T827" i="1"/>
  <c r="T828" i="1"/>
  <c r="T829" i="1"/>
  <c r="T830" i="1"/>
  <c r="U108" i="2"/>
  <c r="S818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3" i="1"/>
  <c r="AA22" i="4"/>
  <c r="T813" i="1"/>
  <c r="T814" i="1"/>
  <c r="U807" i="1"/>
  <c r="U810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V108" i="2"/>
  <c r="T818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3" i="1"/>
  <c r="AB22" i="4"/>
  <c r="U813" i="1"/>
  <c r="U814" i="1"/>
  <c r="V807" i="1"/>
  <c r="V810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W108" i="2"/>
  <c r="U818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3" i="1"/>
  <c r="AC22" i="4"/>
  <c r="V813" i="1"/>
  <c r="V814" i="1"/>
  <c r="W807" i="1"/>
  <c r="W810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X108" i="2"/>
  <c r="V818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3" i="1"/>
  <c r="AD22" i="4"/>
  <c r="W813" i="1"/>
  <c r="W814" i="1"/>
  <c r="X807" i="1"/>
  <c r="X810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Y108" i="2"/>
  <c r="W818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3" i="1"/>
  <c r="AE22" i="4"/>
  <c r="X813" i="1"/>
  <c r="X814" i="1"/>
  <c r="Y807" i="1"/>
  <c r="Y810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Z108" i="2"/>
  <c r="X818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3" i="1"/>
  <c r="AF22" i="4"/>
  <c r="Y813" i="1"/>
  <c r="Y814" i="1"/>
  <c r="Z807" i="1"/>
  <c r="Z810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Y818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3" i="1"/>
  <c r="AG22" i="4"/>
  <c r="Z813" i="1"/>
  <c r="Z814" i="1"/>
  <c r="AA807" i="1"/>
  <c r="AA810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Z818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3" i="1"/>
  <c r="AH22" i="4"/>
  <c r="AA813" i="1"/>
  <c r="AA814" i="1"/>
  <c r="AB807" i="1"/>
  <c r="AB810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A81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3" i="1"/>
  <c r="AI22" i="4"/>
  <c r="AB813" i="1"/>
  <c r="AB814" i="1"/>
  <c r="AC807" i="1"/>
  <c r="AC810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B818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3" i="1"/>
  <c r="AJ22" i="4"/>
  <c r="AC813" i="1"/>
  <c r="AC814" i="1"/>
  <c r="AD807" i="1"/>
  <c r="AD810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C818" i="1"/>
  <c r="AD841" i="1"/>
  <c r="AD842" i="1"/>
  <c r="AD843" i="1"/>
  <c r="AD844" i="1"/>
  <c r="AD845" i="1"/>
  <c r="AD846" i="1"/>
  <c r="AD847" i="1"/>
  <c r="AD848" i="1"/>
  <c r="AD849" i="1"/>
  <c r="AD850" i="1"/>
  <c r="AD851" i="1"/>
  <c r="AD853" i="1"/>
  <c r="AK22" i="4"/>
  <c r="AD813" i="1"/>
  <c r="AD814" i="1"/>
  <c r="AE807" i="1"/>
  <c r="AE810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D818" i="1"/>
  <c r="AE842" i="1"/>
  <c r="AE843" i="1"/>
  <c r="AE844" i="1"/>
  <c r="AE845" i="1"/>
  <c r="AE846" i="1"/>
  <c r="AE847" i="1"/>
  <c r="AE848" i="1"/>
  <c r="AE849" i="1"/>
  <c r="AE850" i="1"/>
  <c r="AE851" i="1"/>
  <c r="AE853" i="1"/>
  <c r="AL22" i="4"/>
  <c r="AE813" i="1"/>
  <c r="AE814" i="1"/>
  <c r="AF807" i="1"/>
  <c r="AF810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E818" i="1"/>
  <c r="AF843" i="1"/>
  <c r="AF844" i="1"/>
  <c r="AF845" i="1"/>
  <c r="AF846" i="1"/>
  <c r="AF847" i="1"/>
  <c r="AF848" i="1"/>
  <c r="AF849" i="1"/>
  <c r="AF850" i="1"/>
  <c r="AF851" i="1"/>
  <c r="AF853" i="1"/>
  <c r="AM22" i="4"/>
  <c r="AF813" i="1"/>
  <c r="AF814" i="1"/>
  <c r="AG807" i="1"/>
  <c r="AG810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F818" i="1"/>
  <c r="AG844" i="1"/>
  <c r="AG845" i="1"/>
  <c r="AG846" i="1"/>
  <c r="AG847" i="1"/>
  <c r="AG848" i="1"/>
  <c r="AG849" i="1"/>
  <c r="AG850" i="1"/>
  <c r="AG851" i="1"/>
  <c r="AG853" i="1"/>
  <c r="AN22" i="4"/>
  <c r="AG813" i="1"/>
  <c r="AG814" i="1"/>
  <c r="AH807" i="1"/>
  <c r="AH810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G818" i="1"/>
  <c r="AH845" i="1"/>
  <c r="AH846" i="1"/>
  <c r="AH847" i="1"/>
  <c r="AH848" i="1"/>
  <c r="AH849" i="1"/>
  <c r="AH850" i="1"/>
  <c r="AH851" i="1"/>
  <c r="AH853" i="1"/>
  <c r="AO22" i="4"/>
  <c r="AH813" i="1"/>
  <c r="AH814" i="1"/>
  <c r="AI807" i="1"/>
  <c r="AI810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H818" i="1"/>
  <c r="AI846" i="1"/>
  <c r="AI847" i="1"/>
  <c r="AI848" i="1"/>
  <c r="AI849" i="1"/>
  <c r="AI850" i="1"/>
  <c r="AI851" i="1"/>
  <c r="AI853" i="1"/>
  <c r="AP22" i="4"/>
  <c r="AI813" i="1"/>
  <c r="AI814" i="1"/>
  <c r="AJ807" i="1"/>
  <c r="AJ810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I818" i="1"/>
  <c r="AJ847" i="1"/>
  <c r="AJ848" i="1"/>
  <c r="AJ849" i="1"/>
  <c r="AJ850" i="1"/>
  <c r="AJ851" i="1"/>
  <c r="AJ853" i="1"/>
  <c r="AQ22" i="4"/>
  <c r="AJ813" i="1"/>
  <c r="AJ814" i="1"/>
  <c r="AK807" i="1"/>
  <c r="AK810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J818" i="1"/>
  <c r="AK848" i="1"/>
  <c r="AK849" i="1"/>
  <c r="AK850" i="1"/>
  <c r="AK851" i="1"/>
  <c r="AK853" i="1"/>
  <c r="AR22" i="4"/>
  <c r="AK813" i="1"/>
  <c r="AK814" i="1"/>
  <c r="AL807" i="1"/>
  <c r="AL810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K818" i="1"/>
  <c r="AL849" i="1"/>
  <c r="AL850" i="1"/>
  <c r="AL851" i="1"/>
  <c r="AL853" i="1"/>
  <c r="AS22" i="4"/>
  <c r="AL813" i="1"/>
  <c r="AL814" i="1"/>
  <c r="AM807" i="1"/>
  <c r="AM810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L818" i="1"/>
  <c r="AM850" i="1"/>
  <c r="AM851" i="1"/>
  <c r="AM853" i="1"/>
  <c r="AT22" i="4"/>
  <c r="AM813" i="1"/>
  <c r="AM814" i="1"/>
  <c r="AN807" i="1"/>
  <c r="AN810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M818" i="1"/>
  <c r="AN851" i="1"/>
  <c r="AN853" i="1"/>
  <c r="AU22" i="4"/>
  <c r="AN813" i="1"/>
  <c r="AN814" i="1"/>
  <c r="AO807" i="1"/>
  <c r="AO810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3" i="1"/>
  <c r="AV22" i="4"/>
  <c r="AO813" i="1"/>
  <c r="AO814" i="1"/>
  <c r="AP807" i="1"/>
  <c r="AP810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3" i="1"/>
  <c r="AW22" i="4"/>
  <c r="AP813" i="1"/>
  <c r="AP814" i="1"/>
  <c r="AQ807" i="1"/>
  <c r="AQ810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3" i="1"/>
  <c r="AX22" i="4"/>
  <c r="AQ813" i="1"/>
  <c r="AQ814" i="1"/>
  <c r="AR807" i="1"/>
  <c r="AR810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3" i="1"/>
  <c r="AY22" i="4"/>
  <c r="AR813" i="1"/>
  <c r="AR814" i="1"/>
  <c r="AS807" i="1"/>
  <c r="AS810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3" i="1"/>
  <c r="AZ22" i="4"/>
  <c r="AS813" i="1"/>
  <c r="AS814" i="1"/>
  <c r="AT807" i="1"/>
  <c r="AT810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3" i="1"/>
  <c r="BA22" i="4"/>
  <c r="AT813" i="1"/>
  <c r="AT814" i="1"/>
  <c r="AU807" i="1"/>
  <c r="AU810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3" i="1"/>
  <c r="BB22" i="4"/>
  <c r="AU813" i="1"/>
  <c r="AU814" i="1"/>
  <c r="AV807" i="1"/>
  <c r="AV810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3" i="1"/>
  <c r="BC22" i="4"/>
  <c r="AV813" i="1"/>
  <c r="AV814" i="1"/>
  <c r="AW807" i="1"/>
  <c r="AW810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3" i="1"/>
  <c r="BD22" i="4"/>
  <c r="AW813" i="1"/>
  <c r="AW814" i="1"/>
  <c r="AX807" i="1"/>
  <c r="AX810" i="1"/>
  <c r="AX820" i="1"/>
  <c r="AX821" i="1"/>
  <c r="J822" i="1"/>
  <c r="K822" i="1"/>
  <c r="L822" i="1"/>
  <c r="M822" i="1"/>
  <c r="N822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3" i="1"/>
  <c r="BE22" i="4"/>
  <c r="AX813" i="1"/>
  <c r="AX814" i="1"/>
  <c r="AY807" i="1"/>
  <c r="AY810" i="1"/>
  <c r="AY820" i="1"/>
  <c r="AY821" i="1"/>
  <c r="AY822" i="1"/>
  <c r="J823" i="1"/>
  <c r="K823" i="1"/>
  <c r="L823" i="1"/>
  <c r="M823" i="1"/>
  <c r="N823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3" i="1"/>
  <c r="BF22" i="4"/>
  <c r="AY813" i="1"/>
  <c r="AY814" i="1"/>
  <c r="AZ807" i="1"/>
  <c r="AZ810" i="1"/>
  <c r="AZ820" i="1"/>
  <c r="AZ821" i="1"/>
  <c r="AZ822" i="1"/>
  <c r="AZ823" i="1"/>
  <c r="J824" i="1"/>
  <c r="K824" i="1"/>
  <c r="L824" i="1"/>
  <c r="M824" i="1"/>
  <c r="N824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3" i="1"/>
  <c r="BG22" i="4"/>
  <c r="AZ813" i="1"/>
  <c r="AZ814" i="1"/>
  <c r="BA807" i="1"/>
  <c r="BA810" i="1"/>
  <c r="BA820" i="1"/>
  <c r="BA821" i="1"/>
  <c r="BA822" i="1"/>
  <c r="BA823" i="1"/>
  <c r="BA824" i="1"/>
  <c r="J825" i="1"/>
  <c r="K825" i="1"/>
  <c r="L825" i="1"/>
  <c r="M825" i="1"/>
  <c r="N825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3" i="1"/>
  <c r="BH22" i="4"/>
  <c r="BA813" i="1"/>
  <c r="BA814" i="1"/>
  <c r="BB807" i="1"/>
  <c r="BB810" i="1"/>
  <c r="BB820" i="1"/>
  <c r="BB821" i="1"/>
  <c r="BB822" i="1"/>
  <c r="BB823" i="1"/>
  <c r="BB824" i="1"/>
  <c r="BB825" i="1"/>
  <c r="J826" i="1"/>
  <c r="K826" i="1"/>
  <c r="L826" i="1"/>
  <c r="M826" i="1"/>
  <c r="N826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3" i="1"/>
  <c r="BI22" i="4"/>
  <c r="BB813" i="1"/>
  <c r="BB814" i="1"/>
  <c r="BC807" i="1"/>
  <c r="BC810" i="1"/>
  <c r="BC820" i="1"/>
  <c r="BC821" i="1"/>
  <c r="BC822" i="1"/>
  <c r="BC823" i="1"/>
  <c r="BC824" i="1"/>
  <c r="BC825" i="1"/>
  <c r="BC826" i="1"/>
  <c r="J827" i="1"/>
  <c r="K827" i="1"/>
  <c r="L827" i="1"/>
  <c r="M827" i="1"/>
  <c r="N827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3" i="1"/>
  <c r="BJ22" i="4"/>
  <c r="BC813" i="1"/>
  <c r="BC814" i="1"/>
  <c r="BD807" i="1"/>
  <c r="BD810" i="1"/>
  <c r="BD820" i="1"/>
  <c r="BD821" i="1"/>
  <c r="BD822" i="1"/>
  <c r="BD823" i="1"/>
  <c r="BD824" i="1"/>
  <c r="BD825" i="1"/>
  <c r="BD826" i="1"/>
  <c r="BD827" i="1"/>
  <c r="J828" i="1"/>
  <c r="K828" i="1"/>
  <c r="L828" i="1"/>
  <c r="M828" i="1"/>
  <c r="N828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3" i="1"/>
  <c r="BK22" i="4"/>
  <c r="BD813" i="1"/>
  <c r="BD814" i="1"/>
  <c r="BE807" i="1"/>
  <c r="BE810" i="1"/>
  <c r="BE820" i="1"/>
  <c r="BE821" i="1"/>
  <c r="BE822" i="1"/>
  <c r="BE823" i="1"/>
  <c r="BE824" i="1"/>
  <c r="BE825" i="1"/>
  <c r="BE826" i="1"/>
  <c r="BE827" i="1"/>
  <c r="BE828" i="1"/>
  <c r="J829" i="1"/>
  <c r="K829" i="1"/>
  <c r="L829" i="1"/>
  <c r="M829" i="1"/>
  <c r="N829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3" i="1"/>
  <c r="BL22" i="4"/>
  <c r="BE813" i="1"/>
  <c r="BE814" i="1"/>
  <c r="BF807" i="1"/>
  <c r="BF810" i="1"/>
  <c r="BF820" i="1"/>
  <c r="BF821" i="1"/>
  <c r="BF822" i="1"/>
  <c r="BF823" i="1"/>
  <c r="BF824" i="1"/>
  <c r="BF825" i="1"/>
  <c r="BF826" i="1"/>
  <c r="BF827" i="1"/>
  <c r="BF828" i="1"/>
  <c r="BF829" i="1"/>
  <c r="J830" i="1"/>
  <c r="K830" i="1"/>
  <c r="L830" i="1"/>
  <c r="M830" i="1"/>
  <c r="N830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3" i="1"/>
  <c r="BM22" i="4"/>
  <c r="BF813" i="1"/>
  <c r="BF814" i="1"/>
  <c r="BG807" i="1"/>
  <c r="BG810" i="1"/>
  <c r="BG820" i="1"/>
  <c r="BG821" i="1"/>
  <c r="BG822" i="1"/>
  <c r="BG823" i="1"/>
  <c r="BG824" i="1"/>
  <c r="BG825" i="1"/>
  <c r="BG826" i="1"/>
  <c r="BG827" i="1"/>
  <c r="BG828" i="1"/>
  <c r="BG829" i="1"/>
  <c r="BG830" i="1"/>
  <c r="J831" i="1"/>
  <c r="K831" i="1"/>
  <c r="L831" i="1"/>
  <c r="M831" i="1"/>
  <c r="N831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3" i="1"/>
  <c r="BN22" i="4"/>
  <c r="BG813" i="1"/>
  <c r="BG814" i="1"/>
  <c r="BH807" i="1"/>
  <c r="BH810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J832" i="1"/>
  <c r="K832" i="1"/>
  <c r="L832" i="1"/>
  <c r="M832" i="1"/>
  <c r="N832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3" i="1"/>
  <c r="BO22" i="4"/>
  <c r="BH813" i="1"/>
  <c r="BH814" i="1"/>
  <c r="BI807" i="1"/>
  <c r="BI810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J833" i="1"/>
  <c r="K833" i="1"/>
  <c r="L833" i="1"/>
  <c r="M833" i="1"/>
  <c r="N833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3" i="1"/>
  <c r="BP22" i="4"/>
  <c r="BI813" i="1"/>
  <c r="BI814" i="1"/>
  <c r="BJ807" i="1"/>
  <c r="BJ810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J834" i="1"/>
  <c r="K834" i="1"/>
  <c r="L834" i="1"/>
  <c r="M834" i="1"/>
  <c r="N834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3" i="1"/>
  <c r="BQ22" i="4"/>
  <c r="BJ813" i="1"/>
  <c r="BJ814" i="1"/>
  <c r="BK807" i="1"/>
  <c r="BK810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J835" i="1"/>
  <c r="K835" i="1"/>
  <c r="L835" i="1"/>
  <c r="M835" i="1"/>
  <c r="N835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3" i="1"/>
  <c r="BR22" i="4"/>
  <c r="BK813" i="1"/>
  <c r="BK814" i="1"/>
  <c r="BL807" i="1"/>
  <c r="BL810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J836" i="1"/>
  <c r="K836" i="1"/>
  <c r="L836" i="1"/>
  <c r="M836" i="1"/>
  <c r="N836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3" i="1"/>
  <c r="BS22" i="4"/>
  <c r="BL813" i="1"/>
  <c r="BL814" i="1"/>
  <c r="BM807" i="1"/>
  <c r="BM810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J837" i="1"/>
  <c r="K837" i="1"/>
  <c r="L837" i="1"/>
  <c r="M837" i="1"/>
  <c r="N837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3" i="1"/>
  <c r="BT22" i="4"/>
  <c r="BM813" i="1"/>
  <c r="BM814" i="1"/>
  <c r="BN807" i="1"/>
  <c r="BN810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J838" i="1"/>
  <c r="K838" i="1"/>
  <c r="L838" i="1"/>
  <c r="M838" i="1"/>
  <c r="N838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3" i="1"/>
  <c r="BU22" i="4"/>
  <c r="BN813" i="1"/>
  <c r="BN814" i="1"/>
  <c r="BO807" i="1"/>
  <c r="BO810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J839" i="1"/>
  <c r="K839" i="1"/>
  <c r="L839" i="1"/>
  <c r="M839" i="1"/>
  <c r="N839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3" i="1"/>
  <c r="BV22" i="4"/>
  <c r="BO813" i="1"/>
  <c r="BO814" i="1"/>
  <c r="BP807" i="1"/>
  <c r="BP810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J840" i="1"/>
  <c r="K840" i="1"/>
  <c r="L840" i="1"/>
  <c r="M840" i="1"/>
  <c r="N840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3" i="1"/>
  <c r="BW22" i="4"/>
  <c r="BP813" i="1"/>
  <c r="BP814" i="1"/>
  <c r="BQ807" i="1"/>
  <c r="BQ810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J841" i="1"/>
  <c r="K841" i="1"/>
  <c r="L841" i="1"/>
  <c r="M841" i="1"/>
  <c r="N841" i="1"/>
  <c r="BQ841" i="1"/>
  <c r="BQ842" i="1"/>
  <c r="BQ843" i="1"/>
  <c r="BQ844" i="1"/>
  <c r="BQ845" i="1"/>
  <c r="BQ846" i="1"/>
  <c r="BQ847" i="1"/>
  <c r="BQ848" i="1"/>
  <c r="BQ849" i="1"/>
  <c r="BQ850" i="1"/>
  <c r="BQ851" i="1"/>
  <c r="BQ853" i="1"/>
  <c r="BX22" i="4"/>
  <c r="BQ813" i="1"/>
  <c r="BQ814" i="1"/>
  <c r="BR807" i="1"/>
  <c r="BR810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J842" i="1"/>
  <c r="K842" i="1"/>
  <c r="L842" i="1"/>
  <c r="M842" i="1"/>
  <c r="N842" i="1"/>
  <c r="BR842" i="1"/>
  <c r="BR843" i="1"/>
  <c r="BR844" i="1"/>
  <c r="BR845" i="1"/>
  <c r="BR846" i="1"/>
  <c r="BR847" i="1"/>
  <c r="BR848" i="1"/>
  <c r="BR849" i="1"/>
  <c r="BR850" i="1"/>
  <c r="BR851" i="1"/>
  <c r="BR853" i="1"/>
  <c r="BY22" i="4"/>
  <c r="BR813" i="1"/>
  <c r="BR814" i="1"/>
  <c r="BS807" i="1"/>
  <c r="BS810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J843" i="1"/>
  <c r="K843" i="1"/>
  <c r="L843" i="1"/>
  <c r="M843" i="1"/>
  <c r="N843" i="1"/>
  <c r="BS843" i="1"/>
  <c r="BS844" i="1"/>
  <c r="BS845" i="1"/>
  <c r="BS846" i="1"/>
  <c r="BS847" i="1"/>
  <c r="BS848" i="1"/>
  <c r="BS849" i="1"/>
  <c r="BS850" i="1"/>
  <c r="BS851" i="1"/>
  <c r="BS853" i="1"/>
  <c r="BZ22" i="4"/>
  <c r="BS813" i="1"/>
  <c r="BS814" i="1"/>
  <c r="BT807" i="1"/>
  <c r="BT810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J844" i="1"/>
  <c r="K844" i="1"/>
  <c r="L844" i="1"/>
  <c r="M844" i="1"/>
  <c r="N844" i="1"/>
  <c r="BT844" i="1"/>
  <c r="BT845" i="1"/>
  <c r="BT846" i="1"/>
  <c r="BT847" i="1"/>
  <c r="BT848" i="1"/>
  <c r="BT849" i="1"/>
  <c r="BT850" i="1"/>
  <c r="BT851" i="1"/>
  <c r="BT853" i="1"/>
  <c r="CA22" i="4"/>
  <c r="BT813" i="1"/>
  <c r="BT814" i="1"/>
  <c r="BU807" i="1"/>
  <c r="BU810" i="1"/>
  <c r="BU820" i="1"/>
  <c r="BU821" i="1"/>
  <c r="BU822" i="1"/>
  <c r="BU823" i="1"/>
  <c r="BU824" i="1"/>
  <c r="BU825" i="1"/>
  <c r="BU826" i="1"/>
  <c r="BU827" i="1"/>
  <c r="BU828" i="1"/>
  <c r="BU829" i="1"/>
  <c r="BU830" i="1"/>
  <c r="BU831" i="1"/>
  <c r="BU832" i="1"/>
  <c r="BU833" i="1"/>
  <c r="BU834" i="1"/>
  <c r="BU835" i="1"/>
  <c r="BU836" i="1"/>
  <c r="BU837" i="1"/>
  <c r="BU838" i="1"/>
  <c r="BU839" i="1"/>
  <c r="BU840" i="1"/>
  <c r="BU841" i="1"/>
  <c r="BU842" i="1"/>
  <c r="BU843" i="1"/>
  <c r="BU844" i="1"/>
  <c r="J845" i="1"/>
  <c r="K845" i="1"/>
  <c r="L845" i="1"/>
  <c r="M845" i="1"/>
  <c r="N845" i="1"/>
  <c r="BU845" i="1"/>
  <c r="BU846" i="1"/>
  <c r="BU847" i="1"/>
  <c r="BU848" i="1"/>
  <c r="BU849" i="1"/>
  <c r="BU850" i="1"/>
  <c r="BU851" i="1"/>
  <c r="BU853" i="1"/>
  <c r="CB22" i="4"/>
  <c r="BU813" i="1"/>
  <c r="BU814" i="1"/>
  <c r="BV807" i="1"/>
  <c r="BV810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J846" i="1"/>
  <c r="K846" i="1"/>
  <c r="L846" i="1"/>
  <c r="M846" i="1"/>
  <c r="N846" i="1"/>
  <c r="BV846" i="1"/>
  <c r="BV847" i="1"/>
  <c r="BV848" i="1"/>
  <c r="BV849" i="1"/>
  <c r="BV850" i="1"/>
  <c r="BV851" i="1"/>
  <c r="BV853" i="1"/>
  <c r="CC22" i="4"/>
  <c r="BV813" i="1"/>
  <c r="BV814" i="1"/>
  <c r="BW807" i="1"/>
  <c r="BW810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J847" i="1"/>
  <c r="K847" i="1"/>
  <c r="L847" i="1"/>
  <c r="M847" i="1"/>
  <c r="N847" i="1"/>
  <c r="BW847" i="1"/>
  <c r="BW848" i="1"/>
  <c r="BW849" i="1"/>
  <c r="BW850" i="1"/>
  <c r="BW851" i="1"/>
  <c r="BW853" i="1"/>
  <c r="CD22" i="4"/>
  <c r="BW813" i="1"/>
  <c r="BW814" i="1"/>
  <c r="BX807" i="1"/>
  <c r="BX810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J848" i="1"/>
  <c r="K848" i="1"/>
  <c r="L848" i="1"/>
  <c r="M848" i="1"/>
  <c r="N848" i="1"/>
  <c r="BX848" i="1"/>
  <c r="BX849" i="1"/>
  <c r="BX850" i="1"/>
  <c r="BX851" i="1"/>
  <c r="BX853" i="1"/>
  <c r="CE22" i="4"/>
  <c r="BX813" i="1"/>
  <c r="BX814" i="1"/>
  <c r="BY807" i="1"/>
  <c r="BY810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J849" i="1"/>
  <c r="K849" i="1"/>
  <c r="L849" i="1"/>
  <c r="M849" i="1"/>
  <c r="N849" i="1"/>
  <c r="BY849" i="1"/>
  <c r="BY850" i="1"/>
  <c r="BY851" i="1"/>
  <c r="BY853" i="1"/>
  <c r="CF22" i="4"/>
  <c r="V56" i="4"/>
  <c r="W56" i="4"/>
  <c r="X56" i="4"/>
  <c r="Y56" i="4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J869" i="1"/>
  <c r="J870" i="1"/>
  <c r="K863" i="1"/>
  <c r="K869" i="1"/>
  <c r="K870" i="1"/>
  <c r="L863" i="1"/>
  <c r="L869" i="1"/>
  <c r="L870" i="1"/>
  <c r="M863" i="1"/>
  <c r="M869" i="1"/>
  <c r="M870" i="1"/>
  <c r="N863" i="1"/>
  <c r="N869" i="1"/>
  <c r="N870" i="1"/>
  <c r="O863" i="1"/>
  <c r="O866" i="1"/>
  <c r="L242" i="2"/>
  <c r="M242" i="2"/>
  <c r="N242" i="2"/>
  <c r="O242" i="2"/>
  <c r="P242" i="2"/>
  <c r="P275" i="2"/>
  <c r="H876" i="1"/>
  <c r="O876" i="1"/>
  <c r="O877" i="1"/>
  <c r="L109" i="2"/>
  <c r="J874" i="1"/>
  <c r="O878" i="1"/>
  <c r="M109" i="2"/>
  <c r="K874" i="1"/>
  <c r="O879" i="1"/>
  <c r="N109" i="2"/>
  <c r="L874" i="1"/>
  <c r="O880" i="1"/>
  <c r="O109" i="2"/>
  <c r="M874" i="1"/>
  <c r="O881" i="1"/>
  <c r="P109" i="2"/>
  <c r="N874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9" i="1"/>
  <c r="V23" i="4"/>
  <c r="O869" i="1"/>
  <c r="O870" i="1"/>
  <c r="P863" i="1"/>
  <c r="P866" i="1"/>
  <c r="P876" i="1"/>
  <c r="P877" i="1"/>
  <c r="P878" i="1"/>
  <c r="P879" i="1"/>
  <c r="P880" i="1"/>
  <c r="P881" i="1"/>
  <c r="P882" i="1"/>
  <c r="Q109" i="2"/>
  <c r="O874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9" i="1"/>
  <c r="W23" i="4"/>
  <c r="P869" i="1"/>
  <c r="P870" i="1"/>
  <c r="Q863" i="1"/>
  <c r="Q866" i="1"/>
  <c r="Q876" i="1"/>
  <c r="Q877" i="1"/>
  <c r="J878" i="1"/>
  <c r="K878" i="1"/>
  <c r="L878" i="1"/>
  <c r="M878" i="1"/>
  <c r="N878" i="1"/>
  <c r="Q878" i="1"/>
  <c r="Q879" i="1"/>
  <c r="Q880" i="1"/>
  <c r="Q881" i="1"/>
  <c r="Q882" i="1"/>
  <c r="Q883" i="1"/>
  <c r="R109" i="2"/>
  <c r="P874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9" i="1"/>
  <c r="X23" i="4"/>
  <c r="Q869" i="1"/>
  <c r="Q870" i="1"/>
  <c r="R863" i="1"/>
  <c r="R866" i="1"/>
  <c r="R876" i="1"/>
  <c r="R877" i="1"/>
  <c r="R878" i="1"/>
  <c r="J879" i="1"/>
  <c r="K879" i="1"/>
  <c r="L879" i="1"/>
  <c r="M879" i="1"/>
  <c r="N879" i="1"/>
  <c r="R879" i="1"/>
  <c r="R880" i="1"/>
  <c r="R881" i="1"/>
  <c r="R882" i="1"/>
  <c r="R883" i="1"/>
  <c r="R884" i="1"/>
  <c r="S109" i="2"/>
  <c r="Q87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9" i="1"/>
  <c r="Y23" i="4"/>
  <c r="R869" i="1"/>
  <c r="R870" i="1"/>
  <c r="S863" i="1"/>
  <c r="S866" i="1"/>
  <c r="S876" i="1"/>
  <c r="S877" i="1"/>
  <c r="S878" i="1"/>
  <c r="S879" i="1"/>
  <c r="J880" i="1"/>
  <c r="K880" i="1"/>
  <c r="L880" i="1"/>
  <c r="M880" i="1"/>
  <c r="N880" i="1"/>
  <c r="S880" i="1"/>
  <c r="S881" i="1"/>
  <c r="S882" i="1"/>
  <c r="S883" i="1"/>
  <c r="S884" i="1"/>
  <c r="S885" i="1"/>
  <c r="T109" i="2"/>
  <c r="R874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9" i="1"/>
  <c r="Z23" i="4"/>
  <c r="S869" i="1"/>
  <c r="S870" i="1"/>
  <c r="T863" i="1"/>
  <c r="T866" i="1"/>
  <c r="T876" i="1"/>
  <c r="R242" i="2"/>
  <c r="S242" i="2"/>
  <c r="T242" i="2"/>
  <c r="U242" i="2"/>
  <c r="V242" i="2"/>
  <c r="V275" i="2"/>
  <c r="H877" i="1"/>
  <c r="T877" i="1"/>
  <c r="T878" i="1"/>
  <c r="T879" i="1"/>
  <c r="T880" i="1"/>
  <c r="J881" i="1"/>
  <c r="K881" i="1"/>
  <c r="L881" i="1"/>
  <c r="M881" i="1"/>
  <c r="N881" i="1"/>
  <c r="T881" i="1"/>
  <c r="T882" i="1"/>
  <c r="T883" i="1"/>
  <c r="T884" i="1"/>
  <c r="T885" i="1"/>
  <c r="T886" i="1"/>
  <c r="U109" i="2"/>
  <c r="S874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9" i="1"/>
  <c r="AA23" i="4"/>
  <c r="T869" i="1"/>
  <c r="T870" i="1"/>
  <c r="U863" i="1"/>
  <c r="U866" i="1"/>
  <c r="U876" i="1"/>
  <c r="U877" i="1"/>
  <c r="U878" i="1"/>
  <c r="U879" i="1"/>
  <c r="U880" i="1"/>
  <c r="U881" i="1"/>
  <c r="J882" i="1"/>
  <c r="K882" i="1"/>
  <c r="L882" i="1"/>
  <c r="M882" i="1"/>
  <c r="N882" i="1"/>
  <c r="U882" i="1"/>
  <c r="U883" i="1"/>
  <c r="U884" i="1"/>
  <c r="U885" i="1"/>
  <c r="U886" i="1"/>
  <c r="U887" i="1"/>
  <c r="V109" i="2"/>
  <c r="T874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9" i="1"/>
  <c r="AB23" i="4"/>
  <c r="U869" i="1"/>
  <c r="U870" i="1"/>
  <c r="V863" i="1"/>
  <c r="V866" i="1"/>
  <c r="V876" i="1"/>
  <c r="V877" i="1"/>
  <c r="V878" i="1"/>
  <c r="V879" i="1"/>
  <c r="V880" i="1"/>
  <c r="V881" i="1"/>
  <c r="V882" i="1"/>
  <c r="J883" i="1"/>
  <c r="K883" i="1"/>
  <c r="L883" i="1"/>
  <c r="M883" i="1"/>
  <c r="N883" i="1"/>
  <c r="V883" i="1"/>
  <c r="V884" i="1"/>
  <c r="V885" i="1"/>
  <c r="V886" i="1"/>
  <c r="V887" i="1"/>
  <c r="V888" i="1"/>
  <c r="W109" i="2"/>
  <c r="U874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9" i="1"/>
  <c r="AC23" i="4"/>
  <c r="V869" i="1"/>
  <c r="V870" i="1"/>
  <c r="W863" i="1"/>
  <c r="W866" i="1"/>
  <c r="W876" i="1"/>
  <c r="W877" i="1"/>
  <c r="W878" i="1"/>
  <c r="W879" i="1"/>
  <c r="W880" i="1"/>
  <c r="W881" i="1"/>
  <c r="W882" i="1"/>
  <c r="W883" i="1"/>
  <c r="J884" i="1"/>
  <c r="K884" i="1"/>
  <c r="L884" i="1"/>
  <c r="M884" i="1"/>
  <c r="N884" i="1"/>
  <c r="W884" i="1"/>
  <c r="W885" i="1"/>
  <c r="W886" i="1"/>
  <c r="W887" i="1"/>
  <c r="W888" i="1"/>
  <c r="W889" i="1"/>
  <c r="X109" i="2"/>
  <c r="V874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9" i="1"/>
  <c r="AD23" i="4"/>
  <c r="W869" i="1"/>
  <c r="W870" i="1"/>
  <c r="X863" i="1"/>
  <c r="X866" i="1"/>
  <c r="X876" i="1"/>
  <c r="X877" i="1"/>
  <c r="X878" i="1"/>
  <c r="X879" i="1"/>
  <c r="X880" i="1"/>
  <c r="X881" i="1"/>
  <c r="X882" i="1"/>
  <c r="X883" i="1"/>
  <c r="X884" i="1"/>
  <c r="J885" i="1"/>
  <c r="K885" i="1"/>
  <c r="L885" i="1"/>
  <c r="M885" i="1"/>
  <c r="N885" i="1"/>
  <c r="X885" i="1"/>
  <c r="X886" i="1"/>
  <c r="X887" i="1"/>
  <c r="X888" i="1"/>
  <c r="X889" i="1"/>
  <c r="X890" i="1"/>
  <c r="Y109" i="2"/>
  <c r="W874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9" i="1"/>
  <c r="AE23" i="4"/>
  <c r="X869" i="1"/>
  <c r="X870" i="1"/>
  <c r="Y863" i="1"/>
  <c r="Y866" i="1"/>
  <c r="Y876" i="1"/>
  <c r="Y877" i="1"/>
  <c r="Y878" i="1"/>
  <c r="Y879" i="1"/>
  <c r="Y880" i="1"/>
  <c r="Y881" i="1"/>
  <c r="Y882" i="1"/>
  <c r="Y883" i="1"/>
  <c r="Y884" i="1"/>
  <c r="Y885" i="1"/>
  <c r="J886" i="1"/>
  <c r="K886" i="1"/>
  <c r="L886" i="1"/>
  <c r="M886" i="1"/>
  <c r="N886" i="1"/>
  <c r="Y886" i="1"/>
  <c r="Y887" i="1"/>
  <c r="Y888" i="1"/>
  <c r="Y889" i="1"/>
  <c r="Y890" i="1"/>
  <c r="Y891" i="1"/>
  <c r="Z109" i="2"/>
  <c r="X874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9" i="1"/>
  <c r="AF23" i="4"/>
  <c r="Y869" i="1"/>
  <c r="Y870" i="1"/>
  <c r="Z863" i="1"/>
  <c r="Z866" i="1"/>
  <c r="Z876" i="1"/>
  <c r="Z877" i="1"/>
  <c r="Z878" i="1"/>
  <c r="Z879" i="1"/>
  <c r="Z880" i="1"/>
  <c r="Z881" i="1"/>
  <c r="Z882" i="1"/>
  <c r="Z883" i="1"/>
  <c r="Z884" i="1"/>
  <c r="Z885" i="1"/>
  <c r="Z886" i="1"/>
  <c r="J887" i="1"/>
  <c r="K887" i="1"/>
  <c r="L887" i="1"/>
  <c r="M887" i="1"/>
  <c r="N887" i="1"/>
  <c r="Z887" i="1"/>
  <c r="Z888" i="1"/>
  <c r="Z889" i="1"/>
  <c r="Z890" i="1"/>
  <c r="Z891" i="1"/>
  <c r="Z892" i="1"/>
  <c r="Y874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9" i="1"/>
  <c r="AG23" i="4"/>
  <c r="Z869" i="1"/>
  <c r="Z870" i="1"/>
  <c r="AA863" i="1"/>
  <c r="AA866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J888" i="1"/>
  <c r="K888" i="1"/>
  <c r="L888" i="1"/>
  <c r="M888" i="1"/>
  <c r="N888" i="1"/>
  <c r="AA888" i="1"/>
  <c r="AA889" i="1"/>
  <c r="AA890" i="1"/>
  <c r="AA891" i="1"/>
  <c r="AA892" i="1"/>
  <c r="AA893" i="1"/>
  <c r="Z874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9" i="1"/>
  <c r="AH23" i="4"/>
  <c r="AA869" i="1"/>
  <c r="AA870" i="1"/>
  <c r="AB863" i="1"/>
  <c r="AB866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J889" i="1"/>
  <c r="K889" i="1"/>
  <c r="L889" i="1"/>
  <c r="M889" i="1"/>
  <c r="N889" i="1"/>
  <c r="AB889" i="1"/>
  <c r="AB890" i="1"/>
  <c r="AB891" i="1"/>
  <c r="AB892" i="1"/>
  <c r="AB893" i="1"/>
  <c r="AB894" i="1"/>
  <c r="AA87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9" i="1"/>
  <c r="AI23" i="4"/>
  <c r="AB869" i="1"/>
  <c r="AB870" i="1"/>
  <c r="AC863" i="1"/>
  <c r="AC866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J890" i="1"/>
  <c r="K890" i="1"/>
  <c r="L890" i="1"/>
  <c r="M890" i="1"/>
  <c r="N890" i="1"/>
  <c r="AC890" i="1"/>
  <c r="AC891" i="1"/>
  <c r="AC892" i="1"/>
  <c r="AC893" i="1"/>
  <c r="AC894" i="1"/>
  <c r="AC895" i="1"/>
  <c r="AB874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9" i="1"/>
  <c r="AJ23" i="4"/>
  <c r="AC869" i="1"/>
  <c r="AC870" i="1"/>
  <c r="AD863" i="1"/>
  <c r="AD866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J891" i="1"/>
  <c r="K891" i="1"/>
  <c r="L891" i="1"/>
  <c r="M891" i="1"/>
  <c r="N891" i="1"/>
  <c r="AD891" i="1"/>
  <c r="AD892" i="1"/>
  <c r="AD893" i="1"/>
  <c r="AD894" i="1"/>
  <c r="AD895" i="1"/>
  <c r="AD896" i="1"/>
  <c r="AC874" i="1"/>
  <c r="AD897" i="1"/>
  <c r="AD898" i="1"/>
  <c r="AD899" i="1"/>
  <c r="AD900" i="1"/>
  <c r="AD901" i="1"/>
  <c r="AD902" i="1"/>
  <c r="AD903" i="1"/>
  <c r="AD904" i="1"/>
  <c r="AD905" i="1"/>
  <c r="AD906" i="1"/>
  <c r="AD907" i="1"/>
  <c r="AD909" i="1"/>
  <c r="AK23" i="4"/>
  <c r="AD869" i="1"/>
  <c r="AD870" i="1"/>
  <c r="AE863" i="1"/>
  <c r="AE866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J892" i="1"/>
  <c r="K892" i="1"/>
  <c r="L892" i="1"/>
  <c r="M892" i="1"/>
  <c r="N892" i="1"/>
  <c r="AE892" i="1"/>
  <c r="AE893" i="1"/>
  <c r="AE894" i="1"/>
  <c r="AE895" i="1"/>
  <c r="AE896" i="1"/>
  <c r="AE897" i="1"/>
  <c r="AD874" i="1"/>
  <c r="AE898" i="1"/>
  <c r="AE899" i="1"/>
  <c r="AE900" i="1"/>
  <c r="AE901" i="1"/>
  <c r="AE902" i="1"/>
  <c r="AE903" i="1"/>
  <c r="AE904" i="1"/>
  <c r="AE905" i="1"/>
  <c r="AE906" i="1"/>
  <c r="AE907" i="1"/>
  <c r="AE909" i="1"/>
  <c r="AL23" i="4"/>
  <c r="AE869" i="1"/>
  <c r="AE870" i="1"/>
  <c r="AF863" i="1"/>
  <c r="AF866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J893" i="1"/>
  <c r="K893" i="1"/>
  <c r="L893" i="1"/>
  <c r="M893" i="1"/>
  <c r="N893" i="1"/>
  <c r="AF893" i="1"/>
  <c r="AF894" i="1"/>
  <c r="AF895" i="1"/>
  <c r="AF896" i="1"/>
  <c r="AF897" i="1"/>
  <c r="AF898" i="1"/>
  <c r="AE874" i="1"/>
  <c r="AF899" i="1"/>
  <c r="AF900" i="1"/>
  <c r="AF901" i="1"/>
  <c r="AF902" i="1"/>
  <c r="AF903" i="1"/>
  <c r="AF904" i="1"/>
  <c r="AF905" i="1"/>
  <c r="AF906" i="1"/>
  <c r="AF907" i="1"/>
  <c r="AF909" i="1"/>
  <c r="AM23" i="4"/>
  <c r="AF869" i="1"/>
  <c r="AF870" i="1"/>
  <c r="AG863" i="1"/>
  <c r="AG866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J894" i="1"/>
  <c r="K894" i="1"/>
  <c r="L894" i="1"/>
  <c r="M894" i="1"/>
  <c r="N894" i="1"/>
  <c r="AG894" i="1"/>
  <c r="AG895" i="1"/>
  <c r="AG896" i="1"/>
  <c r="AG897" i="1"/>
  <c r="AG898" i="1"/>
  <c r="AG899" i="1"/>
  <c r="AF874" i="1"/>
  <c r="AG900" i="1"/>
  <c r="AG901" i="1"/>
  <c r="AG902" i="1"/>
  <c r="AG903" i="1"/>
  <c r="AG904" i="1"/>
  <c r="AG905" i="1"/>
  <c r="AG906" i="1"/>
  <c r="AG907" i="1"/>
  <c r="AG909" i="1"/>
  <c r="AN23" i="4"/>
  <c r="AG869" i="1"/>
  <c r="AG870" i="1"/>
  <c r="AH863" i="1"/>
  <c r="AH866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J895" i="1"/>
  <c r="K895" i="1"/>
  <c r="L895" i="1"/>
  <c r="M895" i="1"/>
  <c r="N895" i="1"/>
  <c r="AH895" i="1"/>
  <c r="AH896" i="1"/>
  <c r="AH897" i="1"/>
  <c r="AH898" i="1"/>
  <c r="AH899" i="1"/>
  <c r="AH900" i="1"/>
  <c r="AG874" i="1"/>
  <c r="AH901" i="1"/>
  <c r="AH902" i="1"/>
  <c r="AH903" i="1"/>
  <c r="AH904" i="1"/>
  <c r="AH905" i="1"/>
  <c r="AH906" i="1"/>
  <c r="AH907" i="1"/>
  <c r="AH909" i="1"/>
  <c r="AO23" i="4"/>
  <c r="AH869" i="1"/>
  <c r="AH870" i="1"/>
  <c r="AI863" i="1"/>
  <c r="AI866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J896" i="1"/>
  <c r="K896" i="1"/>
  <c r="L896" i="1"/>
  <c r="M896" i="1"/>
  <c r="N896" i="1"/>
  <c r="AI896" i="1"/>
  <c r="AI897" i="1"/>
  <c r="AI898" i="1"/>
  <c r="AI899" i="1"/>
  <c r="AI900" i="1"/>
  <c r="AI901" i="1"/>
  <c r="AH874" i="1"/>
  <c r="AI902" i="1"/>
  <c r="AI903" i="1"/>
  <c r="AI904" i="1"/>
  <c r="AI905" i="1"/>
  <c r="AI906" i="1"/>
  <c r="AI907" i="1"/>
  <c r="AI909" i="1"/>
  <c r="AP23" i="4"/>
  <c r="AI869" i="1"/>
  <c r="AI870" i="1"/>
  <c r="AJ863" i="1"/>
  <c r="AJ866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J897" i="1"/>
  <c r="K897" i="1"/>
  <c r="L897" i="1"/>
  <c r="M897" i="1"/>
  <c r="N897" i="1"/>
  <c r="AJ897" i="1"/>
  <c r="AJ898" i="1"/>
  <c r="AJ899" i="1"/>
  <c r="AJ900" i="1"/>
  <c r="AJ901" i="1"/>
  <c r="AJ902" i="1"/>
  <c r="AI874" i="1"/>
  <c r="AJ903" i="1"/>
  <c r="AJ904" i="1"/>
  <c r="AJ905" i="1"/>
  <c r="AJ906" i="1"/>
  <c r="AJ907" i="1"/>
  <c r="AJ909" i="1"/>
  <c r="AQ23" i="4"/>
  <c r="AJ869" i="1"/>
  <c r="AJ870" i="1"/>
  <c r="AK863" i="1"/>
  <c r="AK866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J898" i="1"/>
  <c r="K898" i="1"/>
  <c r="L898" i="1"/>
  <c r="M898" i="1"/>
  <c r="N898" i="1"/>
  <c r="AK898" i="1"/>
  <c r="AK899" i="1"/>
  <c r="AK900" i="1"/>
  <c r="AK901" i="1"/>
  <c r="AK902" i="1"/>
  <c r="AK903" i="1"/>
  <c r="AJ874" i="1"/>
  <c r="AK904" i="1"/>
  <c r="AK905" i="1"/>
  <c r="AK906" i="1"/>
  <c r="AK907" i="1"/>
  <c r="AK909" i="1"/>
  <c r="AR23" i="4"/>
  <c r="AK869" i="1"/>
  <c r="AK870" i="1"/>
  <c r="AL863" i="1"/>
  <c r="AL866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J899" i="1"/>
  <c r="K899" i="1"/>
  <c r="L899" i="1"/>
  <c r="M899" i="1"/>
  <c r="N899" i="1"/>
  <c r="AL899" i="1"/>
  <c r="AL900" i="1"/>
  <c r="AL901" i="1"/>
  <c r="AL902" i="1"/>
  <c r="AL903" i="1"/>
  <c r="AL904" i="1"/>
  <c r="AK874" i="1"/>
  <c r="AL905" i="1"/>
  <c r="AL906" i="1"/>
  <c r="AL907" i="1"/>
  <c r="AL909" i="1"/>
  <c r="AS23" i="4"/>
  <c r="AL869" i="1"/>
  <c r="AL870" i="1"/>
  <c r="AM863" i="1"/>
  <c r="AM866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J900" i="1"/>
  <c r="K900" i="1"/>
  <c r="L900" i="1"/>
  <c r="M900" i="1"/>
  <c r="N900" i="1"/>
  <c r="AM900" i="1"/>
  <c r="AM901" i="1"/>
  <c r="AM902" i="1"/>
  <c r="AM903" i="1"/>
  <c r="AM904" i="1"/>
  <c r="AM905" i="1"/>
  <c r="AL874" i="1"/>
  <c r="AM906" i="1"/>
  <c r="AM907" i="1"/>
  <c r="AM909" i="1"/>
  <c r="AT23" i="4"/>
  <c r="AM869" i="1"/>
  <c r="AM870" i="1"/>
  <c r="AN863" i="1"/>
  <c r="AN866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J901" i="1"/>
  <c r="K901" i="1"/>
  <c r="L901" i="1"/>
  <c r="M901" i="1"/>
  <c r="N901" i="1"/>
  <c r="AN901" i="1"/>
  <c r="AN902" i="1"/>
  <c r="AN903" i="1"/>
  <c r="AN904" i="1"/>
  <c r="AN905" i="1"/>
  <c r="AN906" i="1"/>
  <c r="AM874" i="1"/>
  <c r="AN907" i="1"/>
  <c r="AN909" i="1"/>
  <c r="AU23" i="4"/>
  <c r="AN869" i="1"/>
  <c r="AN870" i="1"/>
  <c r="AO863" i="1"/>
  <c r="AO866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J902" i="1"/>
  <c r="K902" i="1"/>
  <c r="L902" i="1"/>
  <c r="M902" i="1"/>
  <c r="N902" i="1"/>
  <c r="AO902" i="1"/>
  <c r="AO903" i="1"/>
  <c r="AO904" i="1"/>
  <c r="AO905" i="1"/>
  <c r="AO906" i="1"/>
  <c r="AO907" i="1"/>
  <c r="AO909" i="1"/>
  <c r="AV23" i="4"/>
  <c r="AO869" i="1"/>
  <c r="AO870" i="1"/>
  <c r="AP863" i="1"/>
  <c r="AP866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J903" i="1"/>
  <c r="K903" i="1"/>
  <c r="L903" i="1"/>
  <c r="M903" i="1"/>
  <c r="N903" i="1"/>
  <c r="AP903" i="1"/>
  <c r="AP904" i="1"/>
  <c r="AP905" i="1"/>
  <c r="AP906" i="1"/>
  <c r="AP907" i="1"/>
  <c r="AP909" i="1"/>
  <c r="AW23" i="4"/>
  <c r="AP869" i="1"/>
  <c r="AP870" i="1"/>
  <c r="AQ863" i="1"/>
  <c r="AQ866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J904" i="1"/>
  <c r="K904" i="1"/>
  <c r="L904" i="1"/>
  <c r="M904" i="1"/>
  <c r="N904" i="1"/>
  <c r="AQ904" i="1"/>
  <c r="AQ905" i="1"/>
  <c r="AQ906" i="1"/>
  <c r="AQ907" i="1"/>
  <c r="AQ909" i="1"/>
  <c r="AX23" i="4"/>
  <c r="AQ869" i="1"/>
  <c r="AQ870" i="1"/>
  <c r="AR863" i="1"/>
  <c r="AR866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J905" i="1"/>
  <c r="K905" i="1"/>
  <c r="L905" i="1"/>
  <c r="M905" i="1"/>
  <c r="N905" i="1"/>
  <c r="AR905" i="1"/>
  <c r="AR906" i="1"/>
  <c r="AR907" i="1"/>
  <c r="AR909" i="1"/>
  <c r="AY23" i="4"/>
  <c r="AR869" i="1"/>
  <c r="AR870" i="1"/>
  <c r="AS863" i="1"/>
  <c r="AS866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J906" i="1"/>
  <c r="K906" i="1"/>
  <c r="L906" i="1"/>
  <c r="M906" i="1"/>
  <c r="N906" i="1"/>
  <c r="AS906" i="1"/>
  <c r="AS907" i="1"/>
  <c r="AS909" i="1"/>
  <c r="AZ23" i="4"/>
  <c r="AS869" i="1"/>
  <c r="AS870" i="1"/>
  <c r="AT863" i="1"/>
  <c r="AT866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J907" i="1"/>
  <c r="K907" i="1"/>
  <c r="L907" i="1"/>
  <c r="M907" i="1"/>
  <c r="N907" i="1"/>
  <c r="AT907" i="1"/>
  <c r="AT909" i="1"/>
  <c r="BA23" i="4"/>
  <c r="AT869" i="1"/>
  <c r="AT870" i="1"/>
  <c r="AU863" i="1"/>
  <c r="AU866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9" i="1"/>
  <c r="BB23" i="4"/>
  <c r="AU869" i="1"/>
  <c r="AU870" i="1"/>
  <c r="AV863" i="1"/>
  <c r="AV866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9" i="1"/>
  <c r="BC23" i="4"/>
  <c r="AV869" i="1"/>
  <c r="AV870" i="1"/>
  <c r="AW863" i="1"/>
  <c r="AW866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9" i="1"/>
  <c r="BD23" i="4"/>
  <c r="AW869" i="1"/>
  <c r="AW870" i="1"/>
  <c r="AX863" i="1"/>
  <c r="AX866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9" i="1"/>
  <c r="BE23" i="4"/>
  <c r="AX869" i="1"/>
  <c r="AX870" i="1"/>
  <c r="AY863" i="1"/>
  <c r="AY866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9" i="1"/>
  <c r="BF23" i="4"/>
  <c r="AY869" i="1"/>
  <c r="AY870" i="1"/>
  <c r="AZ863" i="1"/>
  <c r="AZ866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9" i="1"/>
  <c r="BG23" i="4"/>
  <c r="AZ869" i="1"/>
  <c r="AZ870" i="1"/>
  <c r="BA863" i="1"/>
  <c r="BA866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9" i="1"/>
  <c r="BH23" i="4"/>
  <c r="BA869" i="1"/>
  <c r="BA870" i="1"/>
  <c r="BB863" i="1"/>
  <c r="BB866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9" i="1"/>
  <c r="BI23" i="4"/>
  <c r="BB869" i="1"/>
  <c r="BB870" i="1"/>
  <c r="BC863" i="1"/>
  <c r="BC866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9" i="1"/>
  <c r="BJ23" i="4"/>
  <c r="BC869" i="1"/>
  <c r="BC870" i="1"/>
  <c r="BD863" i="1"/>
  <c r="BD866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9" i="1"/>
  <c r="BK23" i="4"/>
  <c r="BD869" i="1"/>
  <c r="BD870" i="1"/>
  <c r="BE863" i="1"/>
  <c r="BE866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9" i="1"/>
  <c r="BL23" i="4"/>
  <c r="BE869" i="1"/>
  <c r="BE870" i="1"/>
  <c r="BF863" i="1"/>
  <c r="BF866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9" i="1"/>
  <c r="BM23" i="4"/>
  <c r="BF869" i="1"/>
  <c r="BF870" i="1"/>
  <c r="BG863" i="1"/>
  <c r="BG866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9" i="1"/>
  <c r="BN23" i="4"/>
  <c r="BG869" i="1"/>
  <c r="BG870" i="1"/>
  <c r="BH863" i="1"/>
  <c r="BH866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9" i="1"/>
  <c r="BO23" i="4"/>
  <c r="BH869" i="1"/>
  <c r="BH870" i="1"/>
  <c r="BI863" i="1"/>
  <c r="BI866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9" i="1"/>
  <c r="BP23" i="4"/>
  <c r="BI869" i="1"/>
  <c r="BI870" i="1"/>
  <c r="BJ863" i="1"/>
  <c r="BJ866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9" i="1"/>
  <c r="BQ23" i="4"/>
  <c r="BJ869" i="1"/>
  <c r="BJ870" i="1"/>
  <c r="BK863" i="1"/>
  <c r="BK866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9" i="1"/>
  <c r="BR23" i="4"/>
  <c r="BK869" i="1"/>
  <c r="BK870" i="1"/>
  <c r="BL863" i="1"/>
  <c r="BL866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9" i="1"/>
  <c r="BS23" i="4"/>
  <c r="BL869" i="1"/>
  <c r="BL870" i="1"/>
  <c r="BM863" i="1"/>
  <c r="BM866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9" i="1"/>
  <c r="BT23" i="4"/>
  <c r="BM869" i="1"/>
  <c r="BM870" i="1"/>
  <c r="BN863" i="1"/>
  <c r="BN866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9" i="1"/>
  <c r="BU23" i="4"/>
  <c r="BN869" i="1"/>
  <c r="BN870" i="1"/>
  <c r="BO863" i="1"/>
  <c r="BO866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9" i="1"/>
  <c r="BV23" i="4"/>
  <c r="BO869" i="1"/>
  <c r="BO870" i="1"/>
  <c r="BP863" i="1"/>
  <c r="BP866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9" i="1"/>
  <c r="BW23" i="4"/>
  <c r="BP869" i="1"/>
  <c r="BP870" i="1"/>
  <c r="BQ863" i="1"/>
  <c r="BQ866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9" i="1"/>
  <c r="BX23" i="4"/>
  <c r="BQ869" i="1"/>
  <c r="BQ870" i="1"/>
  <c r="BR863" i="1"/>
  <c r="BR866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9" i="1"/>
  <c r="BY23" i="4"/>
  <c r="BR869" i="1"/>
  <c r="BR870" i="1"/>
  <c r="BS863" i="1"/>
  <c r="BS866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9" i="1"/>
  <c r="BZ23" i="4"/>
  <c r="BS869" i="1"/>
  <c r="BS870" i="1"/>
  <c r="BT863" i="1"/>
  <c r="BT866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9" i="1"/>
  <c r="CA23" i="4"/>
  <c r="BT869" i="1"/>
  <c r="BT870" i="1"/>
  <c r="BU863" i="1"/>
  <c r="BU866" i="1"/>
  <c r="BU876" i="1"/>
  <c r="BU877" i="1"/>
  <c r="BU878" i="1"/>
  <c r="BU879" i="1"/>
  <c r="BU880" i="1"/>
  <c r="BU881" i="1"/>
  <c r="BU882" i="1"/>
  <c r="BU883" i="1"/>
  <c r="BU884" i="1"/>
  <c r="BU885" i="1"/>
  <c r="BU886" i="1"/>
  <c r="BU887" i="1"/>
  <c r="BU888" i="1"/>
  <c r="BU889" i="1"/>
  <c r="BU890" i="1"/>
  <c r="BU891" i="1"/>
  <c r="BU892" i="1"/>
  <c r="BU893" i="1"/>
  <c r="BU894" i="1"/>
  <c r="BU895" i="1"/>
  <c r="BU896" i="1"/>
  <c r="BU897" i="1"/>
  <c r="BU898" i="1"/>
  <c r="BU899" i="1"/>
  <c r="BU900" i="1"/>
  <c r="BU901" i="1"/>
  <c r="BU902" i="1"/>
  <c r="BU903" i="1"/>
  <c r="BU904" i="1"/>
  <c r="BU905" i="1"/>
  <c r="BU906" i="1"/>
  <c r="BU907" i="1"/>
  <c r="BU909" i="1"/>
  <c r="CB23" i="4"/>
  <c r="BU869" i="1"/>
  <c r="BU870" i="1"/>
  <c r="BV863" i="1"/>
  <c r="BV866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9" i="1"/>
  <c r="CC23" i="4"/>
  <c r="BV869" i="1"/>
  <c r="BV870" i="1"/>
  <c r="BW863" i="1"/>
  <c r="BW866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9" i="1"/>
  <c r="CD23" i="4"/>
  <c r="BW869" i="1"/>
  <c r="BW870" i="1"/>
  <c r="BX863" i="1"/>
  <c r="BX866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9" i="1"/>
  <c r="CE23" i="4"/>
  <c r="BX869" i="1"/>
  <c r="BX870" i="1"/>
  <c r="BY863" i="1"/>
  <c r="BY866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9" i="1"/>
  <c r="CF23" i="4"/>
  <c r="V57" i="4"/>
  <c r="W57" i="4"/>
  <c r="X57" i="4"/>
  <c r="Y57" i="4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J925" i="1"/>
  <c r="J926" i="1"/>
  <c r="K919" i="1"/>
  <c r="K925" i="1"/>
  <c r="K926" i="1"/>
  <c r="L919" i="1"/>
  <c r="L925" i="1"/>
  <c r="L926" i="1"/>
  <c r="M919" i="1"/>
  <c r="M925" i="1"/>
  <c r="M926" i="1"/>
  <c r="N919" i="1"/>
  <c r="N925" i="1"/>
  <c r="N926" i="1"/>
  <c r="O919" i="1"/>
  <c r="O922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5" i="1"/>
  <c r="V24" i="4"/>
  <c r="O925" i="1"/>
  <c r="O926" i="1"/>
  <c r="P919" i="1"/>
  <c r="P922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5" i="1"/>
  <c r="W24" i="4"/>
  <c r="P925" i="1"/>
  <c r="P926" i="1"/>
  <c r="Q919" i="1"/>
  <c r="Q922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5" i="1"/>
  <c r="X24" i="4"/>
  <c r="Q925" i="1"/>
  <c r="Q926" i="1"/>
  <c r="R919" i="1"/>
  <c r="R922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5" i="1"/>
  <c r="Y24" i="4"/>
  <c r="R925" i="1"/>
  <c r="R926" i="1"/>
  <c r="S919" i="1"/>
  <c r="S922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5" i="1"/>
  <c r="Z24" i="4"/>
  <c r="S925" i="1"/>
  <c r="S926" i="1"/>
  <c r="T919" i="1"/>
  <c r="T922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5" i="1"/>
  <c r="AA24" i="4"/>
  <c r="T925" i="1"/>
  <c r="T926" i="1"/>
  <c r="U919" i="1"/>
  <c r="U922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5" i="1"/>
  <c r="AB24" i="4"/>
  <c r="U925" i="1"/>
  <c r="U926" i="1"/>
  <c r="V919" i="1"/>
  <c r="V922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5" i="1"/>
  <c r="AC24" i="4"/>
  <c r="V925" i="1"/>
  <c r="V926" i="1"/>
  <c r="W919" i="1"/>
  <c r="W922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5" i="1"/>
  <c r="AD24" i="4"/>
  <c r="W925" i="1"/>
  <c r="W926" i="1"/>
  <c r="X919" i="1"/>
  <c r="X922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5" i="1"/>
  <c r="AE24" i="4"/>
  <c r="X925" i="1"/>
  <c r="X926" i="1"/>
  <c r="Y919" i="1"/>
  <c r="Y922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5" i="1"/>
  <c r="AF24" i="4"/>
  <c r="Y925" i="1"/>
  <c r="Y926" i="1"/>
  <c r="Z919" i="1"/>
  <c r="Z922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5" i="1"/>
  <c r="AG24" i="4"/>
  <c r="Z925" i="1"/>
  <c r="Z926" i="1"/>
  <c r="AA919" i="1"/>
  <c r="AA922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5" i="1"/>
  <c r="AH24" i="4"/>
  <c r="AA925" i="1"/>
  <c r="AA926" i="1"/>
  <c r="AB919" i="1"/>
  <c r="AB922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5" i="1"/>
  <c r="AI24" i="4"/>
  <c r="AB925" i="1"/>
  <c r="AB926" i="1"/>
  <c r="AC919" i="1"/>
  <c r="AC922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5" i="1"/>
  <c r="AJ24" i="4"/>
  <c r="AC925" i="1"/>
  <c r="AC926" i="1"/>
  <c r="AD919" i="1"/>
  <c r="AD922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5" i="1"/>
  <c r="AK24" i="4"/>
  <c r="AD925" i="1"/>
  <c r="AD926" i="1"/>
  <c r="AE919" i="1"/>
  <c r="AE922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5" i="1"/>
  <c r="AL24" i="4"/>
  <c r="AE925" i="1"/>
  <c r="AE926" i="1"/>
  <c r="AF919" i="1"/>
  <c r="AF922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5" i="1"/>
  <c r="AM24" i="4"/>
  <c r="AF925" i="1"/>
  <c r="AF926" i="1"/>
  <c r="AG919" i="1"/>
  <c r="AG922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5" i="1"/>
  <c r="AN24" i="4"/>
  <c r="AG925" i="1"/>
  <c r="AG926" i="1"/>
  <c r="AH919" i="1"/>
  <c r="AH922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5" i="1"/>
  <c r="AO24" i="4"/>
  <c r="AH925" i="1"/>
  <c r="AH926" i="1"/>
  <c r="AI919" i="1"/>
  <c r="AI922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5" i="1"/>
  <c r="AP24" i="4"/>
  <c r="AI925" i="1"/>
  <c r="AI926" i="1"/>
  <c r="AJ919" i="1"/>
  <c r="AJ922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5" i="1"/>
  <c r="AQ24" i="4"/>
  <c r="AJ925" i="1"/>
  <c r="AJ926" i="1"/>
  <c r="AK919" i="1"/>
  <c r="AK922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5" i="1"/>
  <c r="AR24" i="4"/>
  <c r="AK925" i="1"/>
  <c r="AK926" i="1"/>
  <c r="AL919" i="1"/>
  <c r="AL922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5" i="1"/>
  <c r="AS24" i="4"/>
  <c r="AL925" i="1"/>
  <c r="AL926" i="1"/>
  <c r="AM919" i="1"/>
  <c r="AM922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5" i="1"/>
  <c r="AT24" i="4"/>
  <c r="AM925" i="1"/>
  <c r="AM926" i="1"/>
  <c r="AN919" i="1"/>
  <c r="AN922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5" i="1"/>
  <c r="AU24" i="4"/>
  <c r="AN925" i="1"/>
  <c r="AN926" i="1"/>
  <c r="AO919" i="1"/>
  <c r="AO922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5" i="1"/>
  <c r="AV24" i="4"/>
  <c r="AO925" i="1"/>
  <c r="AO926" i="1"/>
  <c r="AP919" i="1"/>
  <c r="AP922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5" i="1"/>
  <c r="AW24" i="4"/>
  <c r="AP925" i="1"/>
  <c r="AP926" i="1"/>
  <c r="AQ919" i="1"/>
  <c r="AQ922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5" i="1"/>
  <c r="AX24" i="4"/>
  <c r="AQ925" i="1"/>
  <c r="AQ926" i="1"/>
  <c r="AR919" i="1"/>
  <c r="AR922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5" i="1"/>
  <c r="AY24" i="4"/>
  <c r="AR925" i="1"/>
  <c r="AR926" i="1"/>
  <c r="AS919" i="1"/>
  <c r="AS922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5" i="1"/>
  <c r="AZ24" i="4"/>
  <c r="AS925" i="1"/>
  <c r="AS926" i="1"/>
  <c r="AT919" i="1"/>
  <c r="AT922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5" i="1"/>
  <c r="BA24" i="4"/>
  <c r="AT925" i="1"/>
  <c r="AT926" i="1"/>
  <c r="AU919" i="1"/>
  <c r="AU922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5" i="1"/>
  <c r="BB24" i="4"/>
  <c r="AU925" i="1"/>
  <c r="AU926" i="1"/>
  <c r="AV919" i="1"/>
  <c r="AV922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5" i="1"/>
  <c r="BC24" i="4"/>
  <c r="AV925" i="1"/>
  <c r="AV926" i="1"/>
  <c r="AW919" i="1"/>
  <c r="AW922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5" i="1"/>
  <c r="BD24" i="4"/>
  <c r="AW925" i="1"/>
  <c r="AW926" i="1"/>
  <c r="AX919" i="1"/>
  <c r="AX922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5" i="1"/>
  <c r="BE24" i="4"/>
  <c r="AX925" i="1"/>
  <c r="AX926" i="1"/>
  <c r="AY919" i="1"/>
  <c r="AY922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5" i="1"/>
  <c r="BF24" i="4"/>
  <c r="AY925" i="1"/>
  <c r="AY926" i="1"/>
  <c r="AZ919" i="1"/>
  <c r="AZ922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5" i="1"/>
  <c r="BG24" i="4"/>
  <c r="AZ925" i="1"/>
  <c r="AZ926" i="1"/>
  <c r="BA919" i="1"/>
  <c r="BA922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5" i="1"/>
  <c r="BH24" i="4"/>
  <c r="BA925" i="1"/>
  <c r="BA926" i="1"/>
  <c r="BB919" i="1"/>
  <c r="BB922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5" i="1"/>
  <c r="BI24" i="4"/>
  <c r="BB925" i="1"/>
  <c r="BB926" i="1"/>
  <c r="BC919" i="1"/>
  <c r="BC922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5" i="1"/>
  <c r="BJ24" i="4"/>
  <c r="BC925" i="1"/>
  <c r="BC926" i="1"/>
  <c r="BD919" i="1"/>
  <c r="BD922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5" i="1"/>
  <c r="BK24" i="4"/>
  <c r="BD925" i="1"/>
  <c r="BD926" i="1"/>
  <c r="BE919" i="1"/>
  <c r="BE922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5" i="1"/>
  <c r="BL24" i="4"/>
  <c r="BE925" i="1"/>
  <c r="BE926" i="1"/>
  <c r="BF919" i="1"/>
  <c r="BF922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5" i="1"/>
  <c r="BM24" i="4"/>
  <c r="BF925" i="1"/>
  <c r="BF926" i="1"/>
  <c r="BG919" i="1"/>
  <c r="BG922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5" i="1"/>
  <c r="BN24" i="4"/>
  <c r="BG925" i="1"/>
  <c r="BG926" i="1"/>
  <c r="BH919" i="1"/>
  <c r="BH922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5" i="1"/>
  <c r="BO24" i="4"/>
  <c r="BH925" i="1"/>
  <c r="BH926" i="1"/>
  <c r="BI919" i="1"/>
  <c r="BI922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5" i="1"/>
  <c r="BP24" i="4"/>
  <c r="BI925" i="1"/>
  <c r="BI926" i="1"/>
  <c r="BJ919" i="1"/>
  <c r="BJ922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5" i="1"/>
  <c r="BQ24" i="4"/>
  <c r="BJ925" i="1"/>
  <c r="BJ926" i="1"/>
  <c r="BK919" i="1"/>
  <c r="BK922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5" i="1"/>
  <c r="BR24" i="4"/>
  <c r="BK925" i="1"/>
  <c r="BK926" i="1"/>
  <c r="BL919" i="1"/>
  <c r="BL922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5" i="1"/>
  <c r="BS24" i="4"/>
  <c r="BL925" i="1"/>
  <c r="BL926" i="1"/>
  <c r="BM919" i="1"/>
  <c r="BM922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5" i="1"/>
  <c r="BT24" i="4"/>
  <c r="BM925" i="1"/>
  <c r="BM926" i="1"/>
  <c r="BN919" i="1"/>
  <c r="BN922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5" i="1"/>
  <c r="BU24" i="4"/>
  <c r="BN925" i="1"/>
  <c r="BN926" i="1"/>
  <c r="BO919" i="1"/>
  <c r="BO922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5" i="1"/>
  <c r="BV24" i="4"/>
  <c r="BO925" i="1"/>
  <c r="BO926" i="1"/>
  <c r="BP919" i="1"/>
  <c r="BP922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5" i="1"/>
  <c r="BW24" i="4"/>
  <c r="BP925" i="1"/>
  <c r="BP926" i="1"/>
  <c r="BQ919" i="1"/>
  <c r="BQ922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5" i="1"/>
  <c r="BX24" i="4"/>
  <c r="BQ925" i="1"/>
  <c r="BQ926" i="1"/>
  <c r="BR919" i="1"/>
  <c r="BR922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5" i="1"/>
  <c r="BY24" i="4"/>
  <c r="BR925" i="1"/>
  <c r="BR926" i="1"/>
  <c r="BS919" i="1"/>
  <c r="BS922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5" i="1"/>
  <c r="BZ24" i="4"/>
  <c r="BS925" i="1"/>
  <c r="BS926" i="1"/>
  <c r="BT919" i="1"/>
  <c r="BT922" i="1"/>
  <c r="BT932" i="1"/>
  <c r="BT933" i="1"/>
  <c r="BT934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5" i="1"/>
  <c r="CA24" i="4"/>
  <c r="BT925" i="1"/>
  <c r="BT926" i="1"/>
  <c r="BU919" i="1"/>
  <c r="BU922" i="1"/>
  <c r="BU932" i="1"/>
  <c r="BU933" i="1"/>
  <c r="BU934" i="1"/>
  <c r="BU935" i="1"/>
  <c r="BU936" i="1"/>
  <c r="BU937" i="1"/>
  <c r="BU938" i="1"/>
  <c r="BU939" i="1"/>
  <c r="BU940" i="1"/>
  <c r="BU941" i="1"/>
  <c r="BU942" i="1"/>
  <c r="BU943" i="1"/>
  <c r="BU944" i="1"/>
  <c r="BU945" i="1"/>
  <c r="BU946" i="1"/>
  <c r="BU947" i="1"/>
  <c r="BU948" i="1"/>
  <c r="BU949" i="1"/>
  <c r="BU950" i="1"/>
  <c r="BU951" i="1"/>
  <c r="BU952" i="1"/>
  <c r="BU953" i="1"/>
  <c r="BU954" i="1"/>
  <c r="BU955" i="1"/>
  <c r="BU956" i="1"/>
  <c r="BU957" i="1"/>
  <c r="BU958" i="1"/>
  <c r="BU959" i="1"/>
  <c r="BU960" i="1"/>
  <c r="BU961" i="1"/>
  <c r="BU962" i="1"/>
  <c r="BU963" i="1"/>
  <c r="BU965" i="1"/>
  <c r="CB24" i="4"/>
  <c r="BU925" i="1"/>
  <c r="BU926" i="1"/>
  <c r="BV919" i="1"/>
  <c r="BV922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5" i="1"/>
  <c r="CC24" i="4"/>
  <c r="BV925" i="1"/>
  <c r="BV926" i="1"/>
  <c r="BW919" i="1"/>
  <c r="BW922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5" i="1"/>
  <c r="CD24" i="4"/>
  <c r="BW925" i="1"/>
  <c r="BW926" i="1"/>
  <c r="BX919" i="1"/>
  <c r="BX922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5" i="1"/>
  <c r="CE24" i="4"/>
  <c r="BX925" i="1"/>
  <c r="BX926" i="1"/>
  <c r="BY919" i="1"/>
  <c r="BY922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5" i="1"/>
  <c r="CF24" i="4"/>
  <c r="V58" i="4"/>
  <c r="Y58" i="4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J645" i="1"/>
  <c r="J646" i="1"/>
  <c r="K639" i="1"/>
  <c r="K645" i="1"/>
  <c r="K646" i="1"/>
  <c r="L639" i="1"/>
  <c r="L645" i="1"/>
  <c r="L646" i="1"/>
  <c r="M639" i="1"/>
  <c r="M645" i="1"/>
  <c r="M646" i="1"/>
  <c r="N639" i="1"/>
  <c r="N645" i="1"/>
  <c r="N646" i="1"/>
  <c r="O639" i="1"/>
  <c r="O642" i="1"/>
  <c r="L238" i="2"/>
  <c r="M238" i="2"/>
  <c r="N238" i="2"/>
  <c r="O238" i="2"/>
  <c r="P238" i="2"/>
  <c r="P271" i="2"/>
  <c r="H652" i="1"/>
  <c r="O652" i="1"/>
  <c r="O653" i="1"/>
  <c r="L105" i="2"/>
  <c r="J650" i="1"/>
  <c r="O654" i="1"/>
  <c r="M105" i="2"/>
  <c r="K650" i="1"/>
  <c r="O655" i="1"/>
  <c r="N105" i="2"/>
  <c r="L650" i="1"/>
  <c r="O656" i="1"/>
  <c r="O105" i="2"/>
  <c r="M650" i="1"/>
  <c r="O657" i="1"/>
  <c r="P105" i="2"/>
  <c r="N650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5" i="1"/>
  <c r="V19" i="4"/>
  <c r="O645" i="1"/>
  <c r="O646" i="1"/>
  <c r="P639" i="1"/>
  <c r="P642" i="1"/>
  <c r="P652" i="1"/>
  <c r="P653" i="1"/>
  <c r="P654" i="1"/>
  <c r="P655" i="1"/>
  <c r="P656" i="1"/>
  <c r="P657" i="1"/>
  <c r="P658" i="1"/>
  <c r="Q105" i="2"/>
  <c r="O650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W19" i="4"/>
  <c r="P645" i="1"/>
  <c r="P646" i="1"/>
  <c r="Q639" i="1"/>
  <c r="Q642" i="1"/>
  <c r="Q652" i="1"/>
  <c r="Q653" i="1"/>
  <c r="Q654" i="1"/>
  <c r="Q655" i="1"/>
  <c r="Q656" i="1"/>
  <c r="Q657" i="1"/>
  <c r="Q658" i="1"/>
  <c r="Q659" i="1"/>
  <c r="R105" i="2"/>
  <c r="P650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5" i="1"/>
  <c r="X19" i="4"/>
  <c r="Q645" i="1"/>
  <c r="Q646" i="1"/>
  <c r="R639" i="1"/>
  <c r="R642" i="1"/>
  <c r="R652" i="1"/>
  <c r="R653" i="1"/>
  <c r="R654" i="1"/>
  <c r="R655" i="1"/>
  <c r="R656" i="1"/>
  <c r="R657" i="1"/>
  <c r="R658" i="1"/>
  <c r="R659" i="1"/>
  <c r="R660" i="1"/>
  <c r="S105" i="2"/>
  <c r="Q65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5" i="1"/>
  <c r="Y19" i="4"/>
  <c r="R645" i="1"/>
  <c r="R646" i="1"/>
  <c r="S639" i="1"/>
  <c r="S642" i="1"/>
  <c r="S652" i="1"/>
  <c r="S653" i="1"/>
  <c r="S654" i="1"/>
  <c r="S655" i="1"/>
  <c r="S656" i="1"/>
  <c r="S657" i="1"/>
  <c r="S658" i="1"/>
  <c r="S659" i="1"/>
  <c r="S660" i="1"/>
  <c r="S661" i="1"/>
  <c r="T105" i="2"/>
  <c r="R650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5" i="1"/>
  <c r="Z19" i="4"/>
  <c r="S645" i="1"/>
  <c r="S646" i="1"/>
  <c r="T639" i="1"/>
  <c r="T642" i="1"/>
  <c r="T652" i="1"/>
  <c r="R238" i="2"/>
  <c r="S238" i="2"/>
  <c r="T238" i="2"/>
  <c r="U238" i="2"/>
  <c r="V238" i="2"/>
  <c r="V271" i="2"/>
  <c r="H653" i="1"/>
  <c r="T653" i="1"/>
  <c r="T654" i="1"/>
  <c r="T655" i="1"/>
  <c r="T656" i="1"/>
  <c r="T657" i="1"/>
  <c r="T658" i="1"/>
  <c r="T659" i="1"/>
  <c r="T660" i="1"/>
  <c r="T661" i="1"/>
  <c r="T662" i="1"/>
  <c r="U105" i="2"/>
  <c r="S650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5" i="1"/>
  <c r="AA19" i="4"/>
  <c r="T645" i="1"/>
  <c r="T646" i="1"/>
  <c r="U639" i="1"/>
  <c r="U642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V105" i="2"/>
  <c r="T650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5" i="1"/>
  <c r="AB19" i="4"/>
  <c r="U645" i="1"/>
  <c r="U646" i="1"/>
  <c r="V639" i="1"/>
  <c r="V642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W105" i="2"/>
  <c r="U650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5" i="1"/>
  <c r="AC19" i="4"/>
  <c r="V645" i="1"/>
  <c r="V646" i="1"/>
  <c r="W639" i="1"/>
  <c r="W642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X105" i="2"/>
  <c r="V650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5" i="1"/>
  <c r="AD19" i="4"/>
  <c r="W645" i="1"/>
  <c r="W646" i="1"/>
  <c r="X639" i="1"/>
  <c r="X642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Y105" i="2"/>
  <c r="W650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5" i="1"/>
  <c r="AE19" i="4"/>
  <c r="X645" i="1"/>
  <c r="X646" i="1"/>
  <c r="Y639" i="1"/>
  <c r="Y642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Z105" i="2"/>
  <c r="X650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5" i="1"/>
  <c r="AF19" i="4"/>
  <c r="Y645" i="1"/>
  <c r="Y646" i="1"/>
  <c r="Z639" i="1"/>
  <c r="Z642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Y650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5" i="1"/>
  <c r="AG19" i="4"/>
  <c r="Z645" i="1"/>
  <c r="Z646" i="1"/>
  <c r="AA639" i="1"/>
  <c r="AA642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Z650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5" i="1"/>
  <c r="AH19" i="4"/>
  <c r="AA645" i="1"/>
  <c r="AA646" i="1"/>
  <c r="AB639" i="1"/>
  <c r="AB642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A65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5" i="1"/>
  <c r="AI19" i="4"/>
  <c r="AB645" i="1"/>
  <c r="AB646" i="1"/>
  <c r="AC639" i="1"/>
  <c r="AC642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B650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5" i="1"/>
  <c r="AJ19" i="4"/>
  <c r="AC645" i="1"/>
  <c r="AC646" i="1"/>
  <c r="AD639" i="1"/>
  <c r="AD642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C650" i="1"/>
  <c r="AD673" i="1"/>
  <c r="AD674" i="1"/>
  <c r="AD675" i="1"/>
  <c r="AD676" i="1"/>
  <c r="AD677" i="1"/>
  <c r="AD678" i="1"/>
  <c r="AD679" i="1"/>
  <c r="AD680" i="1"/>
  <c r="AD681" i="1"/>
  <c r="AD682" i="1"/>
  <c r="AD683" i="1"/>
  <c r="AD685" i="1"/>
  <c r="AK19" i="4"/>
  <c r="AD645" i="1"/>
  <c r="AD646" i="1"/>
  <c r="AE639" i="1"/>
  <c r="AE642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D650" i="1"/>
  <c r="AE674" i="1"/>
  <c r="AE675" i="1"/>
  <c r="AE676" i="1"/>
  <c r="AE677" i="1"/>
  <c r="AE678" i="1"/>
  <c r="AE679" i="1"/>
  <c r="AE680" i="1"/>
  <c r="AE681" i="1"/>
  <c r="AE682" i="1"/>
  <c r="AE683" i="1"/>
  <c r="AE685" i="1"/>
  <c r="AL19" i="4"/>
  <c r="AE645" i="1"/>
  <c r="AE646" i="1"/>
  <c r="AF639" i="1"/>
  <c r="AF642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E650" i="1"/>
  <c r="AF675" i="1"/>
  <c r="AF676" i="1"/>
  <c r="AF677" i="1"/>
  <c r="AF678" i="1"/>
  <c r="AF679" i="1"/>
  <c r="AF680" i="1"/>
  <c r="AF681" i="1"/>
  <c r="AF682" i="1"/>
  <c r="AF683" i="1"/>
  <c r="AF685" i="1"/>
  <c r="AM19" i="4"/>
  <c r="AF645" i="1"/>
  <c r="AF646" i="1"/>
  <c r="AG639" i="1"/>
  <c r="AG642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F650" i="1"/>
  <c r="AG676" i="1"/>
  <c r="AG677" i="1"/>
  <c r="AG678" i="1"/>
  <c r="AG679" i="1"/>
  <c r="AG680" i="1"/>
  <c r="AG681" i="1"/>
  <c r="AG682" i="1"/>
  <c r="AG683" i="1"/>
  <c r="AG685" i="1"/>
  <c r="AN19" i="4"/>
  <c r="AG645" i="1"/>
  <c r="AG646" i="1"/>
  <c r="AH639" i="1"/>
  <c r="AH642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G650" i="1"/>
  <c r="AH677" i="1"/>
  <c r="AH678" i="1"/>
  <c r="AH679" i="1"/>
  <c r="AH680" i="1"/>
  <c r="AH681" i="1"/>
  <c r="AH682" i="1"/>
  <c r="AH683" i="1"/>
  <c r="AH685" i="1"/>
  <c r="AO19" i="4"/>
  <c r="AH645" i="1"/>
  <c r="AH646" i="1"/>
  <c r="AI639" i="1"/>
  <c r="AI642" i="1"/>
  <c r="AI652" i="1"/>
  <c r="AI653" i="1"/>
  <c r="J654" i="1"/>
  <c r="K654" i="1"/>
  <c r="L654" i="1"/>
  <c r="M654" i="1"/>
  <c r="N654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H650" i="1"/>
  <c r="AI678" i="1"/>
  <c r="AI679" i="1"/>
  <c r="AI680" i="1"/>
  <c r="AI681" i="1"/>
  <c r="AI682" i="1"/>
  <c r="AI683" i="1"/>
  <c r="AI685" i="1"/>
  <c r="AP19" i="4"/>
  <c r="AI645" i="1"/>
  <c r="AI646" i="1"/>
  <c r="AJ639" i="1"/>
  <c r="AJ642" i="1"/>
  <c r="AJ652" i="1"/>
  <c r="AJ653" i="1"/>
  <c r="AJ654" i="1"/>
  <c r="J655" i="1"/>
  <c r="K655" i="1"/>
  <c r="L655" i="1"/>
  <c r="M655" i="1"/>
  <c r="N655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I650" i="1"/>
  <c r="AJ679" i="1"/>
  <c r="AJ680" i="1"/>
  <c r="AJ681" i="1"/>
  <c r="AJ682" i="1"/>
  <c r="AJ683" i="1"/>
  <c r="AJ685" i="1"/>
  <c r="AQ19" i="4"/>
  <c r="AJ645" i="1"/>
  <c r="AJ646" i="1"/>
  <c r="AK639" i="1"/>
  <c r="AK642" i="1"/>
  <c r="AK652" i="1"/>
  <c r="AK653" i="1"/>
  <c r="AK654" i="1"/>
  <c r="AK655" i="1"/>
  <c r="J656" i="1"/>
  <c r="K656" i="1"/>
  <c r="L656" i="1"/>
  <c r="M656" i="1"/>
  <c r="N656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J650" i="1"/>
  <c r="AK680" i="1"/>
  <c r="AK681" i="1"/>
  <c r="AK682" i="1"/>
  <c r="AK683" i="1"/>
  <c r="AK685" i="1"/>
  <c r="AR19" i="4"/>
  <c r="AK645" i="1"/>
  <c r="AK646" i="1"/>
  <c r="AL639" i="1"/>
  <c r="AL642" i="1"/>
  <c r="AL652" i="1"/>
  <c r="AL653" i="1"/>
  <c r="AL654" i="1"/>
  <c r="AL655" i="1"/>
  <c r="AL656" i="1"/>
  <c r="J657" i="1"/>
  <c r="K657" i="1"/>
  <c r="L657" i="1"/>
  <c r="M657" i="1"/>
  <c r="N657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K650" i="1"/>
  <c r="AL681" i="1"/>
  <c r="AL682" i="1"/>
  <c r="AL683" i="1"/>
  <c r="AL685" i="1"/>
  <c r="AS19" i="4"/>
  <c r="AL645" i="1"/>
  <c r="AL646" i="1"/>
  <c r="AM639" i="1"/>
  <c r="AM642" i="1"/>
  <c r="AM652" i="1"/>
  <c r="AM653" i="1"/>
  <c r="AM654" i="1"/>
  <c r="AM655" i="1"/>
  <c r="AM656" i="1"/>
  <c r="AM657" i="1"/>
  <c r="J658" i="1"/>
  <c r="K658" i="1"/>
  <c r="L658" i="1"/>
  <c r="M658" i="1"/>
  <c r="N658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L650" i="1"/>
  <c r="AM682" i="1"/>
  <c r="AM683" i="1"/>
  <c r="AM685" i="1"/>
  <c r="AT19" i="4"/>
  <c r="AM645" i="1"/>
  <c r="AM646" i="1"/>
  <c r="AN639" i="1"/>
  <c r="AN642" i="1"/>
  <c r="AN652" i="1"/>
  <c r="AN653" i="1"/>
  <c r="AN654" i="1"/>
  <c r="AN655" i="1"/>
  <c r="AN656" i="1"/>
  <c r="AN657" i="1"/>
  <c r="AN658" i="1"/>
  <c r="J659" i="1"/>
  <c r="K659" i="1"/>
  <c r="L659" i="1"/>
  <c r="M659" i="1"/>
  <c r="N659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M650" i="1"/>
  <c r="AN683" i="1"/>
  <c r="AN685" i="1"/>
  <c r="AU19" i="4"/>
  <c r="AN645" i="1"/>
  <c r="AN646" i="1"/>
  <c r="AO639" i="1"/>
  <c r="AO642" i="1"/>
  <c r="AO652" i="1"/>
  <c r="AO653" i="1"/>
  <c r="AO654" i="1"/>
  <c r="AO655" i="1"/>
  <c r="AO656" i="1"/>
  <c r="AO657" i="1"/>
  <c r="AO658" i="1"/>
  <c r="AO659" i="1"/>
  <c r="J660" i="1"/>
  <c r="K660" i="1"/>
  <c r="L660" i="1"/>
  <c r="M660" i="1"/>
  <c r="N660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5" i="1"/>
  <c r="AV19" i="4"/>
  <c r="AO645" i="1"/>
  <c r="AO646" i="1"/>
  <c r="AP639" i="1"/>
  <c r="AP642" i="1"/>
  <c r="AP652" i="1"/>
  <c r="AP653" i="1"/>
  <c r="AP654" i="1"/>
  <c r="AP655" i="1"/>
  <c r="AP656" i="1"/>
  <c r="AP657" i="1"/>
  <c r="AP658" i="1"/>
  <c r="AP659" i="1"/>
  <c r="AP660" i="1"/>
  <c r="J661" i="1"/>
  <c r="K661" i="1"/>
  <c r="L661" i="1"/>
  <c r="M661" i="1"/>
  <c r="N661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5" i="1"/>
  <c r="AW19" i="4"/>
  <c r="AP645" i="1"/>
  <c r="AP646" i="1"/>
  <c r="AQ639" i="1"/>
  <c r="AQ642" i="1"/>
  <c r="AQ652" i="1"/>
  <c r="AQ653" i="1"/>
  <c r="AQ654" i="1"/>
  <c r="AQ655" i="1"/>
  <c r="AQ656" i="1"/>
  <c r="AQ657" i="1"/>
  <c r="AQ658" i="1"/>
  <c r="AQ659" i="1"/>
  <c r="AQ660" i="1"/>
  <c r="AQ661" i="1"/>
  <c r="J662" i="1"/>
  <c r="K662" i="1"/>
  <c r="L662" i="1"/>
  <c r="M662" i="1"/>
  <c r="N662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5" i="1"/>
  <c r="AX19" i="4"/>
  <c r="AQ645" i="1"/>
  <c r="AQ646" i="1"/>
  <c r="AR639" i="1"/>
  <c r="AR642" i="1"/>
  <c r="AR652" i="1"/>
  <c r="AR653" i="1"/>
  <c r="AR654" i="1"/>
  <c r="AR655" i="1"/>
  <c r="AR656" i="1"/>
  <c r="AR657" i="1"/>
  <c r="AR658" i="1"/>
  <c r="AR659" i="1"/>
  <c r="AR660" i="1"/>
  <c r="AR661" i="1"/>
  <c r="AR662" i="1"/>
  <c r="J663" i="1"/>
  <c r="K663" i="1"/>
  <c r="L663" i="1"/>
  <c r="M663" i="1"/>
  <c r="N663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5" i="1"/>
  <c r="AY19" i="4"/>
  <c r="AR645" i="1"/>
  <c r="AR646" i="1"/>
  <c r="AS639" i="1"/>
  <c r="AS642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J664" i="1"/>
  <c r="K664" i="1"/>
  <c r="L664" i="1"/>
  <c r="M664" i="1"/>
  <c r="N664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5" i="1"/>
  <c r="AZ19" i="4"/>
  <c r="AS645" i="1"/>
  <c r="AS646" i="1"/>
  <c r="AT639" i="1"/>
  <c r="AT642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J665" i="1"/>
  <c r="K665" i="1"/>
  <c r="L665" i="1"/>
  <c r="M665" i="1"/>
  <c r="N665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5" i="1"/>
  <c r="BA19" i="4"/>
  <c r="AT645" i="1"/>
  <c r="AT646" i="1"/>
  <c r="AU639" i="1"/>
  <c r="AU642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J666" i="1"/>
  <c r="K666" i="1"/>
  <c r="L666" i="1"/>
  <c r="M666" i="1"/>
  <c r="N666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5" i="1"/>
  <c r="BB19" i="4"/>
  <c r="AU645" i="1"/>
  <c r="AU646" i="1"/>
  <c r="AV639" i="1"/>
  <c r="AV642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J667" i="1"/>
  <c r="K667" i="1"/>
  <c r="L667" i="1"/>
  <c r="M667" i="1"/>
  <c r="N667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5" i="1"/>
  <c r="BC19" i="4"/>
  <c r="AV645" i="1"/>
  <c r="AV646" i="1"/>
  <c r="AW639" i="1"/>
  <c r="AW642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J668" i="1"/>
  <c r="K668" i="1"/>
  <c r="L668" i="1"/>
  <c r="M668" i="1"/>
  <c r="N668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5" i="1"/>
  <c r="BD19" i="4"/>
  <c r="AW645" i="1"/>
  <c r="AW646" i="1"/>
  <c r="AX639" i="1"/>
  <c r="AX642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J669" i="1"/>
  <c r="K669" i="1"/>
  <c r="L669" i="1"/>
  <c r="M669" i="1"/>
  <c r="N669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5" i="1"/>
  <c r="BE19" i="4"/>
  <c r="AX645" i="1"/>
  <c r="AX646" i="1"/>
  <c r="AY639" i="1"/>
  <c r="AY642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J670" i="1"/>
  <c r="K670" i="1"/>
  <c r="L670" i="1"/>
  <c r="M670" i="1"/>
  <c r="N670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5" i="1"/>
  <c r="BF19" i="4"/>
  <c r="AY645" i="1"/>
  <c r="AY646" i="1"/>
  <c r="AZ639" i="1"/>
  <c r="AZ642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J671" i="1"/>
  <c r="K671" i="1"/>
  <c r="L671" i="1"/>
  <c r="M671" i="1"/>
  <c r="N671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5" i="1"/>
  <c r="BG19" i="4"/>
  <c r="AZ645" i="1"/>
  <c r="AZ646" i="1"/>
  <c r="BA639" i="1"/>
  <c r="BA642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J672" i="1"/>
  <c r="K672" i="1"/>
  <c r="L672" i="1"/>
  <c r="M672" i="1"/>
  <c r="N672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5" i="1"/>
  <c r="BH19" i="4"/>
  <c r="BA645" i="1"/>
  <c r="BA646" i="1"/>
  <c r="BB639" i="1"/>
  <c r="BB642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J673" i="1"/>
  <c r="K673" i="1"/>
  <c r="L673" i="1"/>
  <c r="M673" i="1"/>
  <c r="N673" i="1"/>
  <c r="BB673" i="1"/>
  <c r="BB674" i="1"/>
  <c r="BB675" i="1"/>
  <c r="BB676" i="1"/>
  <c r="BB677" i="1"/>
  <c r="BB678" i="1"/>
  <c r="BB679" i="1"/>
  <c r="BB680" i="1"/>
  <c r="BB681" i="1"/>
  <c r="BB682" i="1"/>
  <c r="BB683" i="1"/>
  <c r="BB685" i="1"/>
  <c r="BI19" i="4"/>
  <c r="BB645" i="1"/>
  <c r="BB646" i="1"/>
  <c r="BC639" i="1"/>
  <c r="BC642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J674" i="1"/>
  <c r="K674" i="1"/>
  <c r="L674" i="1"/>
  <c r="M674" i="1"/>
  <c r="N674" i="1"/>
  <c r="BC674" i="1"/>
  <c r="BC675" i="1"/>
  <c r="BC676" i="1"/>
  <c r="BC677" i="1"/>
  <c r="BC678" i="1"/>
  <c r="BC679" i="1"/>
  <c r="BC680" i="1"/>
  <c r="BC681" i="1"/>
  <c r="BC682" i="1"/>
  <c r="BC683" i="1"/>
  <c r="BC685" i="1"/>
  <c r="BJ19" i="4"/>
  <c r="BC645" i="1"/>
  <c r="BC646" i="1"/>
  <c r="BD639" i="1"/>
  <c r="BD642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J675" i="1"/>
  <c r="K675" i="1"/>
  <c r="L675" i="1"/>
  <c r="M675" i="1"/>
  <c r="N675" i="1"/>
  <c r="BD675" i="1"/>
  <c r="BD676" i="1"/>
  <c r="BD677" i="1"/>
  <c r="BD678" i="1"/>
  <c r="BD679" i="1"/>
  <c r="BD680" i="1"/>
  <c r="BD681" i="1"/>
  <c r="BD682" i="1"/>
  <c r="BD683" i="1"/>
  <c r="BD685" i="1"/>
  <c r="BK19" i="4"/>
  <c r="BD645" i="1"/>
  <c r="BD646" i="1"/>
  <c r="BE639" i="1"/>
  <c r="BE642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J676" i="1"/>
  <c r="K676" i="1"/>
  <c r="L676" i="1"/>
  <c r="M676" i="1"/>
  <c r="N676" i="1"/>
  <c r="BE676" i="1"/>
  <c r="BE677" i="1"/>
  <c r="BE678" i="1"/>
  <c r="BE679" i="1"/>
  <c r="BE680" i="1"/>
  <c r="BE681" i="1"/>
  <c r="BE682" i="1"/>
  <c r="BE683" i="1"/>
  <c r="BE685" i="1"/>
  <c r="BL19" i="4"/>
  <c r="BE645" i="1"/>
  <c r="BE646" i="1"/>
  <c r="BF639" i="1"/>
  <c r="BF642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J677" i="1"/>
  <c r="K677" i="1"/>
  <c r="L677" i="1"/>
  <c r="M677" i="1"/>
  <c r="N677" i="1"/>
  <c r="BF677" i="1"/>
  <c r="BF678" i="1"/>
  <c r="BF679" i="1"/>
  <c r="BF680" i="1"/>
  <c r="BF681" i="1"/>
  <c r="BF682" i="1"/>
  <c r="BF683" i="1"/>
  <c r="BF685" i="1"/>
  <c r="BM19" i="4"/>
  <c r="BF645" i="1"/>
  <c r="BF646" i="1"/>
  <c r="BG639" i="1"/>
  <c r="BG642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J678" i="1"/>
  <c r="K678" i="1"/>
  <c r="L678" i="1"/>
  <c r="M678" i="1"/>
  <c r="N678" i="1"/>
  <c r="BG678" i="1"/>
  <c r="BG679" i="1"/>
  <c r="BG680" i="1"/>
  <c r="BG681" i="1"/>
  <c r="BG682" i="1"/>
  <c r="BG683" i="1"/>
  <c r="BG685" i="1"/>
  <c r="BN19" i="4"/>
  <c r="BG645" i="1"/>
  <c r="BG646" i="1"/>
  <c r="BH639" i="1"/>
  <c r="BH642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J679" i="1"/>
  <c r="K679" i="1"/>
  <c r="L679" i="1"/>
  <c r="M679" i="1"/>
  <c r="N679" i="1"/>
  <c r="BH679" i="1"/>
  <c r="BH680" i="1"/>
  <c r="BH681" i="1"/>
  <c r="BH682" i="1"/>
  <c r="BH683" i="1"/>
  <c r="BH685" i="1"/>
  <c r="BO19" i="4"/>
  <c r="BH645" i="1"/>
  <c r="BH646" i="1"/>
  <c r="BI639" i="1"/>
  <c r="BI642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J680" i="1"/>
  <c r="K680" i="1"/>
  <c r="L680" i="1"/>
  <c r="M680" i="1"/>
  <c r="N680" i="1"/>
  <c r="BI680" i="1"/>
  <c r="BI681" i="1"/>
  <c r="BI682" i="1"/>
  <c r="BI683" i="1"/>
  <c r="BI685" i="1"/>
  <c r="BP19" i="4"/>
  <c r="BI645" i="1"/>
  <c r="BI646" i="1"/>
  <c r="BJ639" i="1"/>
  <c r="BJ642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J681" i="1"/>
  <c r="K681" i="1"/>
  <c r="L681" i="1"/>
  <c r="M681" i="1"/>
  <c r="N681" i="1"/>
  <c r="BJ681" i="1"/>
  <c r="BJ682" i="1"/>
  <c r="BJ683" i="1"/>
  <c r="BJ685" i="1"/>
  <c r="BQ19" i="4"/>
  <c r="BJ645" i="1"/>
  <c r="BJ646" i="1"/>
  <c r="BK639" i="1"/>
  <c r="BK642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J682" i="1"/>
  <c r="K682" i="1"/>
  <c r="L682" i="1"/>
  <c r="M682" i="1"/>
  <c r="N682" i="1"/>
  <c r="BK682" i="1"/>
  <c r="BK683" i="1"/>
  <c r="BK685" i="1"/>
  <c r="BR19" i="4"/>
  <c r="BK645" i="1"/>
  <c r="BK646" i="1"/>
  <c r="BL639" i="1"/>
  <c r="BL642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J683" i="1"/>
  <c r="K683" i="1"/>
  <c r="L683" i="1"/>
  <c r="M683" i="1"/>
  <c r="N683" i="1"/>
  <c r="BL683" i="1"/>
  <c r="BL685" i="1"/>
  <c r="BS19" i="4"/>
  <c r="BL645" i="1"/>
  <c r="BL646" i="1"/>
  <c r="BM639" i="1"/>
  <c r="BM642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5" i="1"/>
  <c r="BT19" i="4"/>
  <c r="BM645" i="1"/>
  <c r="BM646" i="1"/>
  <c r="BN639" i="1"/>
  <c r="BN642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5" i="1"/>
  <c r="BU19" i="4"/>
  <c r="BN645" i="1"/>
  <c r="BN646" i="1"/>
  <c r="BO639" i="1"/>
  <c r="BO642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5" i="1"/>
  <c r="BV19" i="4"/>
  <c r="BO645" i="1"/>
  <c r="BO646" i="1"/>
  <c r="BP639" i="1"/>
  <c r="BP642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5" i="1"/>
  <c r="BW19" i="4"/>
  <c r="BP645" i="1"/>
  <c r="BP646" i="1"/>
  <c r="BQ639" i="1"/>
  <c r="BQ642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5" i="1"/>
  <c r="BX19" i="4"/>
  <c r="BQ645" i="1"/>
  <c r="BQ646" i="1"/>
  <c r="BR639" i="1"/>
  <c r="BR642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5" i="1"/>
  <c r="BY19" i="4"/>
  <c r="BR645" i="1"/>
  <c r="BR646" i="1"/>
  <c r="BS639" i="1"/>
  <c r="BS642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5" i="1"/>
  <c r="BZ19" i="4"/>
  <c r="BS645" i="1"/>
  <c r="BS646" i="1"/>
  <c r="BT639" i="1"/>
  <c r="BT642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5" i="1"/>
  <c r="CA19" i="4"/>
  <c r="BT645" i="1"/>
  <c r="BT646" i="1"/>
  <c r="BU639" i="1"/>
  <c r="BU642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5" i="1"/>
  <c r="CB19" i="4"/>
  <c r="BU645" i="1"/>
  <c r="BU646" i="1"/>
  <c r="BV639" i="1"/>
  <c r="BV642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5" i="1"/>
  <c r="CC19" i="4"/>
  <c r="BV645" i="1"/>
  <c r="BV646" i="1"/>
  <c r="BW639" i="1"/>
  <c r="BW642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5" i="1"/>
  <c r="CD19" i="4"/>
  <c r="BW645" i="1"/>
  <c r="BW646" i="1"/>
  <c r="BX639" i="1"/>
  <c r="BX642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5" i="1"/>
  <c r="CE19" i="4"/>
  <c r="BX645" i="1"/>
  <c r="BX646" i="1"/>
  <c r="BY639" i="1"/>
  <c r="BY642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5" i="1"/>
  <c r="CF19" i="4"/>
  <c r="V53" i="4"/>
  <c r="W53" i="4"/>
  <c r="X53" i="4"/>
  <c r="Y53" i="4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C67" i="5"/>
  <c r="C68" i="5"/>
  <c r="G68" i="5"/>
  <c r="G67" i="5"/>
  <c r="J222" i="2"/>
  <c r="W69" i="4"/>
  <c r="W70" i="4"/>
  <c r="W58" i="4"/>
  <c r="W6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E35" i="4"/>
  <c r="P350" i="2"/>
  <c r="K1492" i="1"/>
  <c r="L1492" i="1"/>
  <c r="M1492" i="1"/>
  <c r="N1492" i="1"/>
  <c r="J1492" i="1"/>
  <c r="K1491" i="1"/>
  <c r="L1491" i="1"/>
  <c r="M1491" i="1"/>
  <c r="N1491" i="1"/>
  <c r="J1491" i="1"/>
  <c r="E13" i="2"/>
  <c r="F13" i="2"/>
  <c r="G13" i="2"/>
  <c r="H13" i="2"/>
  <c r="I13" i="2"/>
  <c r="C121" i="2"/>
  <c r="C221" i="2"/>
  <c r="C120" i="2"/>
  <c r="C220" i="2"/>
  <c r="C20" i="2"/>
  <c r="C23" i="2"/>
  <c r="C86" i="2"/>
  <c r="C119" i="2"/>
  <c r="C34" i="5"/>
  <c r="C85" i="2"/>
  <c r="C118" i="2"/>
  <c r="C284" i="2"/>
  <c r="C316" i="2"/>
  <c r="C84" i="2"/>
  <c r="C117" i="2"/>
  <c r="C381" i="2"/>
  <c r="C83" i="2"/>
  <c r="C116" i="2"/>
  <c r="C82" i="2"/>
  <c r="C115" i="2"/>
  <c r="C379" i="2"/>
  <c r="C81" i="2"/>
  <c r="C114" i="2"/>
  <c r="C80" i="2"/>
  <c r="C113" i="2"/>
  <c r="C149" i="2"/>
  <c r="C79" i="2"/>
  <c r="C112" i="2"/>
  <c r="C180" i="2"/>
  <c r="C78" i="2"/>
  <c r="C111" i="2"/>
  <c r="C147" i="2"/>
  <c r="C77" i="2"/>
  <c r="C110" i="2"/>
  <c r="C24" i="5"/>
  <c r="C58" i="5"/>
  <c r="C76" i="2"/>
  <c r="C109" i="2"/>
  <c r="C275" i="2"/>
  <c r="C307" i="2"/>
  <c r="C75" i="2"/>
  <c r="C108" i="2"/>
  <c r="C74" i="2"/>
  <c r="C107" i="2"/>
  <c r="C175" i="2"/>
  <c r="C73" i="2"/>
  <c r="C106" i="2"/>
  <c r="C72" i="2"/>
  <c r="C105" i="2"/>
  <c r="C271" i="2"/>
  <c r="C303" i="2"/>
  <c r="C71" i="2"/>
  <c r="C104" i="2"/>
  <c r="C270" i="2"/>
  <c r="C302" i="2"/>
  <c r="C70" i="2"/>
  <c r="C103" i="2"/>
  <c r="C334" i="2"/>
  <c r="C69" i="2"/>
  <c r="C102" i="2"/>
  <c r="C202" i="2"/>
  <c r="C68" i="2"/>
  <c r="C101" i="2"/>
  <c r="C15" i="5"/>
  <c r="C49" i="5"/>
  <c r="C67" i="2"/>
  <c r="C100" i="2"/>
  <c r="C14" i="4"/>
  <c r="C66" i="2"/>
  <c r="C99" i="2"/>
  <c r="C65" i="2"/>
  <c r="C98" i="2"/>
  <c r="C64" i="2"/>
  <c r="C97" i="2"/>
  <c r="C63" i="2"/>
  <c r="C96" i="2"/>
  <c r="C262" i="2"/>
  <c r="C294" i="2"/>
  <c r="C62" i="2"/>
  <c r="C95" i="2"/>
  <c r="C163" i="2"/>
  <c r="C61" i="2"/>
  <c r="C94" i="2"/>
  <c r="C217" i="2"/>
  <c r="L19" i="2"/>
  <c r="M19" i="2"/>
  <c r="N19" i="2"/>
  <c r="O19" i="2"/>
  <c r="P19" i="2"/>
  <c r="J174" i="2"/>
  <c r="K174" i="2"/>
  <c r="J171" i="2"/>
  <c r="K171" i="2"/>
  <c r="J166" i="2"/>
  <c r="K166" i="2"/>
  <c r="J83" i="1"/>
  <c r="J84" i="1"/>
  <c r="J251" i="1"/>
  <c r="J252" i="1"/>
  <c r="J167" i="2"/>
  <c r="K167" i="2"/>
  <c r="J307" i="1"/>
  <c r="J308" i="1"/>
  <c r="K307" i="1"/>
  <c r="K308" i="1"/>
  <c r="B465" i="1"/>
  <c r="L110" i="2"/>
  <c r="M110" i="2"/>
  <c r="N110" i="2"/>
  <c r="O110" i="2"/>
  <c r="B1249" i="1"/>
  <c r="B1305" i="1"/>
  <c r="L120" i="2"/>
  <c r="M120" i="2"/>
  <c r="N120" i="2"/>
  <c r="O120" i="2"/>
  <c r="B1528" i="1"/>
  <c r="K83" i="1"/>
  <c r="L83" i="1"/>
  <c r="M83" i="1"/>
  <c r="N83" i="1"/>
  <c r="O83" i="1"/>
  <c r="P83" i="1"/>
  <c r="Q83" i="1"/>
  <c r="R83" i="1"/>
  <c r="K84" i="1"/>
  <c r="L84" i="1"/>
  <c r="M84" i="1"/>
  <c r="N84" i="1"/>
  <c r="O84" i="1"/>
  <c r="P84" i="1"/>
  <c r="Q84" i="1"/>
  <c r="R84" i="1"/>
  <c r="O6" i="1"/>
  <c r="R6" i="1"/>
  <c r="J139" i="1"/>
  <c r="K139" i="1"/>
  <c r="L139" i="1"/>
  <c r="M139" i="1"/>
  <c r="N139" i="1"/>
  <c r="O139" i="1"/>
  <c r="P139" i="1"/>
  <c r="Q139" i="1"/>
  <c r="R139" i="1"/>
  <c r="J140" i="1"/>
  <c r="K140" i="1"/>
  <c r="L140" i="1"/>
  <c r="M140" i="1"/>
  <c r="N140" i="1"/>
  <c r="O140" i="1"/>
  <c r="P140" i="1"/>
  <c r="Q140" i="1"/>
  <c r="R140" i="1"/>
  <c r="J195" i="1"/>
  <c r="K195" i="1"/>
  <c r="L195" i="1"/>
  <c r="M195" i="1"/>
  <c r="N195" i="1"/>
  <c r="C263" i="2"/>
  <c r="C295" i="2"/>
  <c r="O195" i="1"/>
  <c r="P195" i="1"/>
  <c r="Q195" i="1"/>
  <c r="R195" i="1"/>
  <c r="J196" i="1"/>
  <c r="K196" i="1"/>
  <c r="L196" i="1"/>
  <c r="M196" i="1"/>
  <c r="N196" i="1"/>
  <c r="O196" i="1"/>
  <c r="P196" i="1"/>
  <c r="Q196" i="1"/>
  <c r="R196" i="1"/>
  <c r="K251" i="1"/>
  <c r="L251" i="1"/>
  <c r="M251" i="1"/>
  <c r="N251" i="1"/>
  <c r="O251" i="1"/>
  <c r="P251" i="1"/>
  <c r="Q251" i="1"/>
  <c r="R251" i="1"/>
  <c r="K252" i="1"/>
  <c r="L252" i="1"/>
  <c r="M252" i="1"/>
  <c r="N252" i="1"/>
  <c r="O252" i="1"/>
  <c r="P252" i="1"/>
  <c r="Q252" i="1"/>
  <c r="R252" i="1"/>
  <c r="L307" i="1"/>
  <c r="M307" i="1"/>
  <c r="N307" i="1"/>
  <c r="O307" i="1"/>
  <c r="P307" i="1"/>
  <c r="Q307" i="1"/>
  <c r="R307" i="1"/>
  <c r="L308" i="1"/>
  <c r="M308" i="1"/>
  <c r="N308" i="1"/>
  <c r="O308" i="1"/>
  <c r="P308" i="1"/>
  <c r="Q308" i="1"/>
  <c r="R308" i="1"/>
  <c r="J363" i="1"/>
  <c r="K363" i="1"/>
  <c r="L363" i="1"/>
  <c r="M363" i="1"/>
  <c r="N363" i="1"/>
  <c r="O363" i="1"/>
  <c r="P363" i="1"/>
  <c r="Q363" i="1"/>
  <c r="R363" i="1"/>
  <c r="J364" i="1"/>
  <c r="K364" i="1"/>
  <c r="L364" i="1"/>
  <c r="M364" i="1"/>
  <c r="N364" i="1"/>
  <c r="O364" i="1"/>
  <c r="P364" i="1"/>
  <c r="Q364" i="1"/>
  <c r="R364" i="1"/>
  <c r="J419" i="1"/>
  <c r="K419" i="1"/>
  <c r="L419" i="1"/>
  <c r="M419" i="1"/>
  <c r="N419" i="1"/>
  <c r="O419" i="1"/>
  <c r="P419" i="1"/>
  <c r="Q419" i="1"/>
  <c r="R419" i="1"/>
  <c r="J420" i="1"/>
  <c r="K420" i="1"/>
  <c r="L420" i="1"/>
  <c r="M420" i="1"/>
  <c r="N420" i="1"/>
  <c r="O420" i="1"/>
  <c r="P420" i="1"/>
  <c r="Q420" i="1"/>
  <c r="R420" i="1"/>
  <c r="J475" i="1"/>
  <c r="K475" i="1"/>
  <c r="L475" i="1"/>
  <c r="M475" i="1"/>
  <c r="N475" i="1"/>
  <c r="C268" i="2"/>
  <c r="C300" i="2"/>
  <c r="O475" i="1"/>
  <c r="P475" i="1"/>
  <c r="Q475" i="1"/>
  <c r="R475" i="1"/>
  <c r="J476" i="1"/>
  <c r="K476" i="1"/>
  <c r="L476" i="1"/>
  <c r="M476" i="1"/>
  <c r="N476" i="1"/>
  <c r="O476" i="1"/>
  <c r="P476" i="1"/>
  <c r="Q476" i="1"/>
  <c r="R476" i="1"/>
  <c r="J531" i="1"/>
  <c r="K531" i="1"/>
  <c r="L531" i="1"/>
  <c r="M531" i="1"/>
  <c r="N531" i="1"/>
  <c r="O531" i="1"/>
  <c r="P531" i="1"/>
  <c r="Q531" i="1"/>
  <c r="R531" i="1"/>
  <c r="J532" i="1"/>
  <c r="K532" i="1"/>
  <c r="L532" i="1"/>
  <c r="M532" i="1"/>
  <c r="N532" i="1"/>
  <c r="O532" i="1"/>
  <c r="P532" i="1"/>
  <c r="Q532" i="1"/>
  <c r="R532" i="1"/>
  <c r="J587" i="1"/>
  <c r="K587" i="1"/>
  <c r="L587" i="1"/>
  <c r="M587" i="1"/>
  <c r="N587" i="1"/>
  <c r="O587" i="1"/>
  <c r="P587" i="1"/>
  <c r="Q587" i="1"/>
  <c r="R587" i="1"/>
  <c r="J588" i="1"/>
  <c r="K588" i="1"/>
  <c r="L588" i="1"/>
  <c r="M588" i="1"/>
  <c r="N588" i="1"/>
  <c r="O588" i="1"/>
  <c r="P588" i="1"/>
  <c r="Q588" i="1"/>
  <c r="R588" i="1"/>
  <c r="J643" i="1"/>
  <c r="K643" i="1"/>
  <c r="L643" i="1"/>
  <c r="M643" i="1"/>
  <c r="N643" i="1"/>
  <c r="O643" i="1"/>
  <c r="P643" i="1"/>
  <c r="Q643" i="1"/>
  <c r="R643" i="1"/>
  <c r="J644" i="1"/>
  <c r="K644" i="1"/>
  <c r="L644" i="1"/>
  <c r="M644" i="1"/>
  <c r="N644" i="1"/>
  <c r="O644" i="1"/>
  <c r="P644" i="1"/>
  <c r="Q644" i="1"/>
  <c r="R644" i="1"/>
  <c r="J699" i="1"/>
  <c r="K699" i="1"/>
  <c r="L699" i="1"/>
  <c r="M699" i="1"/>
  <c r="N699" i="1"/>
  <c r="O699" i="1"/>
  <c r="P699" i="1"/>
  <c r="Q699" i="1"/>
  <c r="R699" i="1"/>
  <c r="J700" i="1"/>
  <c r="K700" i="1"/>
  <c r="L700" i="1"/>
  <c r="M700" i="1"/>
  <c r="N700" i="1"/>
  <c r="O700" i="1"/>
  <c r="P700" i="1"/>
  <c r="Q700" i="1"/>
  <c r="R700" i="1"/>
  <c r="J755" i="1"/>
  <c r="K755" i="1"/>
  <c r="L755" i="1"/>
  <c r="M755" i="1"/>
  <c r="N755" i="1"/>
  <c r="O755" i="1"/>
  <c r="P755" i="1"/>
  <c r="Q755" i="1"/>
  <c r="R755" i="1"/>
  <c r="J756" i="1"/>
  <c r="K756" i="1"/>
  <c r="L756" i="1"/>
  <c r="M756" i="1"/>
  <c r="N756" i="1"/>
  <c r="O756" i="1"/>
  <c r="P756" i="1"/>
  <c r="Q756" i="1"/>
  <c r="R756" i="1"/>
  <c r="J811" i="1"/>
  <c r="K811" i="1"/>
  <c r="L811" i="1"/>
  <c r="M811" i="1"/>
  <c r="N811" i="1"/>
  <c r="C274" i="2"/>
  <c r="C306" i="2"/>
  <c r="O811" i="1"/>
  <c r="P811" i="1"/>
  <c r="Q811" i="1"/>
  <c r="R811" i="1"/>
  <c r="J812" i="1"/>
  <c r="K812" i="1"/>
  <c r="L812" i="1"/>
  <c r="M812" i="1"/>
  <c r="N812" i="1"/>
  <c r="O812" i="1"/>
  <c r="P812" i="1"/>
  <c r="Q812" i="1"/>
  <c r="R812" i="1"/>
  <c r="J867" i="1"/>
  <c r="K867" i="1"/>
  <c r="L867" i="1"/>
  <c r="M867" i="1"/>
  <c r="N867" i="1"/>
  <c r="O867" i="1"/>
  <c r="P867" i="1"/>
  <c r="Q867" i="1"/>
  <c r="R867" i="1"/>
  <c r="J868" i="1"/>
  <c r="K868" i="1"/>
  <c r="L868" i="1"/>
  <c r="M868" i="1"/>
  <c r="N868" i="1"/>
  <c r="O868" i="1"/>
  <c r="P868" i="1"/>
  <c r="Q868" i="1"/>
  <c r="R868" i="1"/>
  <c r="J923" i="1"/>
  <c r="K923" i="1"/>
  <c r="L923" i="1"/>
  <c r="M923" i="1"/>
  <c r="N923" i="1"/>
  <c r="O923" i="1"/>
  <c r="P923" i="1"/>
  <c r="Q923" i="1"/>
  <c r="R923" i="1"/>
  <c r="J924" i="1"/>
  <c r="K924" i="1"/>
  <c r="L924" i="1"/>
  <c r="M924" i="1"/>
  <c r="N924" i="1"/>
  <c r="O924" i="1"/>
  <c r="P924" i="1"/>
  <c r="Q924" i="1"/>
  <c r="R924" i="1"/>
  <c r="P110" i="2"/>
  <c r="J979" i="1"/>
  <c r="K979" i="1"/>
  <c r="L979" i="1"/>
  <c r="M979" i="1"/>
  <c r="N979" i="1"/>
  <c r="C277" i="2"/>
  <c r="C309" i="2"/>
  <c r="O979" i="1"/>
  <c r="P979" i="1"/>
  <c r="Q979" i="1"/>
  <c r="R979" i="1"/>
  <c r="J980" i="1"/>
  <c r="K980" i="1"/>
  <c r="L980" i="1"/>
  <c r="M980" i="1"/>
  <c r="N980" i="1"/>
  <c r="O980" i="1"/>
  <c r="P980" i="1"/>
  <c r="Q980" i="1"/>
  <c r="R980" i="1"/>
  <c r="J1035" i="1"/>
  <c r="K1035" i="1"/>
  <c r="L1035" i="1"/>
  <c r="M1035" i="1"/>
  <c r="N1035" i="1"/>
  <c r="O1035" i="1"/>
  <c r="P1035" i="1"/>
  <c r="Q1035" i="1"/>
  <c r="R1035" i="1"/>
  <c r="J1036" i="1"/>
  <c r="K1036" i="1"/>
  <c r="L1036" i="1"/>
  <c r="M1036" i="1"/>
  <c r="N1036" i="1"/>
  <c r="O1036" i="1"/>
  <c r="P1036" i="1"/>
  <c r="Q1036" i="1"/>
  <c r="R1036" i="1"/>
  <c r="J1091" i="1"/>
  <c r="K1091" i="1"/>
  <c r="L1091" i="1"/>
  <c r="M1091" i="1"/>
  <c r="N1091" i="1"/>
  <c r="O1091" i="1"/>
  <c r="P1091" i="1"/>
  <c r="Q1091" i="1"/>
  <c r="R1091" i="1"/>
  <c r="J1092" i="1"/>
  <c r="K1092" i="1"/>
  <c r="L1092" i="1"/>
  <c r="M1092" i="1"/>
  <c r="N1092" i="1"/>
  <c r="O1092" i="1"/>
  <c r="P1092" i="1"/>
  <c r="Q1092" i="1"/>
  <c r="R1092" i="1"/>
  <c r="J1147" i="1"/>
  <c r="K1147" i="1"/>
  <c r="L1147" i="1"/>
  <c r="M1147" i="1"/>
  <c r="N1147" i="1"/>
  <c r="O1147" i="1"/>
  <c r="P1147" i="1"/>
  <c r="Q1147" i="1"/>
  <c r="R1147" i="1"/>
  <c r="J1148" i="1"/>
  <c r="K1148" i="1"/>
  <c r="L1148" i="1"/>
  <c r="M1148" i="1"/>
  <c r="N1148" i="1"/>
  <c r="O1148" i="1"/>
  <c r="P1148" i="1"/>
  <c r="Q1148" i="1"/>
  <c r="R1148" i="1"/>
  <c r="J1203" i="1"/>
  <c r="K1203" i="1"/>
  <c r="L1203" i="1"/>
  <c r="M1203" i="1"/>
  <c r="N1203" i="1"/>
  <c r="C281" i="2"/>
  <c r="C313" i="2"/>
  <c r="O1203" i="1"/>
  <c r="P1203" i="1"/>
  <c r="Q1203" i="1"/>
  <c r="R1203" i="1"/>
  <c r="J1204" i="1"/>
  <c r="K1204" i="1"/>
  <c r="L1204" i="1"/>
  <c r="M1204" i="1"/>
  <c r="N1204" i="1"/>
  <c r="O1204" i="1"/>
  <c r="P1204" i="1"/>
  <c r="Q1204" i="1"/>
  <c r="R1204" i="1"/>
  <c r="J1259" i="1"/>
  <c r="K1259" i="1"/>
  <c r="L1259" i="1"/>
  <c r="M1259" i="1"/>
  <c r="N1259" i="1"/>
  <c r="C282" i="2"/>
  <c r="C314" i="2"/>
  <c r="O1259" i="1"/>
  <c r="P1259" i="1"/>
  <c r="Q1259" i="1"/>
  <c r="R1259" i="1"/>
  <c r="J1260" i="1"/>
  <c r="K1260" i="1"/>
  <c r="L1260" i="1"/>
  <c r="M1260" i="1"/>
  <c r="N1260" i="1"/>
  <c r="O1260" i="1"/>
  <c r="P1260" i="1"/>
  <c r="Q1260" i="1"/>
  <c r="R1260" i="1"/>
  <c r="J1315" i="1"/>
  <c r="K1315" i="1"/>
  <c r="L1315" i="1"/>
  <c r="M1315" i="1"/>
  <c r="N1315" i="1"/>
  <c r="C283" i="2"/>
  <c r="C315" i="2"/>
  <c r="O1315" i="1"/>
  <c r="P1315" i="1"/>
  <c r="Q1315" i="1"/>
  <c r="R1315" i="1"/>
  <c r="J1316" i="1"/>
  <c r="K1316" i="1"/>
  <c r="L1316" i="1"/>
  <c r="M1316" i="1"/>
  <c r="N1316" i="1"/>
  <c r="O1316" i="1"/>
  <c r="P1316" i="1"/>
  <c r="Q1316" i="1"/>
  <c r="R1316" i="1"/>
  <c r="J1371" i="1"/>
  <c r="K1371" i="1"/>
  <c r="L1371" i="1"/>
  <c r="M1371" i="1"/>
  <c r="N1371" i="1"/>
  <c r="O1371" i="1"/>
  <c r="P1371" i="1"/>
  <c r="Q1371" i="1"/>
  <c r="R1371" i="1"/>
  <c r="J1372" i="1"/>
  <c r="K1372" i="1"/>
  <c r="L1372" i="1"/>
  <c r="M1372" i="1"/>
  <c r="N1372" i="1"/>
  <c r="O1372" i="1"/>
  <c r="P1372" i="1"/>
  <c r="Q1372" i="1"/>
  <c r="R1372" i="1"/>
  <c r="J1427" i="1"/>
  <c r="K1427" i="1"/>
  <c r="L1427" i="1"/>
  <c r="M1427" i="1"/>
  <c r="N1427" i="1"/>
  <c r="O1427" i="1"/>
  <c r="P1427" i="1"/>
  <c r="Q1427" i="1"/>
  <c r="R1427" i="1"/>
  <c r="J1428" i="1"/>
  <c r="K1428" i="1"/>
  <c r="L1428" i="1"/>
  <c r="M1428" i="1"/>
  <c r="N1428" i="1"/>
  <c r="O1428" i="1"/>
  <c r="P1428" i="1"/>
  <c r="Q1428" i="1"/>
  <c r="R1428" i="1"/>
  <c r="J1482" i="1"/>
  <c r="K1482" i="1"/>
  <c r="L1482" i="1"/>
  <c r="M1482" i="1"/>
  <c r="N1482" i="1"/>
  <c r="C286" i="2"/>
  <c r="C319" i="2"/>
  <c r="O1482" i="1"/>
  <c r="P1482" i="1"/>
  <c r="Q1482" i="1"/>
  <c r="R1482" i="1"/>
  <c r="J1483" i="1"/>
  <c r="K1483" i="1"/>
  <c r="L1483" i="1"/>
  <c r="M1483" i="1"/>
  <c r="N1483" i="1"/>
  <c r="O1483" i="1"/>
  <c r="P1483" i="1"/>
  <c r="Q1483" i="1"/>
  <c r="R1483" i="1"/>
  <c r="P120" i="2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AX1428" i="1"/>
  <c r="AY1428" i="1"/>
  <c r="AZ1428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X1372" i="1"/>
  <c r="AY1372" i="1"/>
  <c r="AZ1372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X1316" i="1"/>
  <c r="AY1316" i="1"/>
  <c r="AZ1316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J27" i="1"/>
  <c r="J28" i="1"/>
  <c r="K27" i="1"/>
  <c r="K28" i="1"/>
  <c r="L27" i="1"/>
  <c r="L28" i="1"/>
  <c r="M27" i="1"/>
  <c r="M28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L121" i="2"/>
  <c r="M121" i="2"/>
  <c r="N121" i="2"/>
  <c r="O121" i="2"/>
  <c r="P121" i="2"/>
  <c r="C287" i="2"/>
  <c r="C320" i="2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AX1537" i="1"/>
  <c r="AY1537" i="1"/>
  <c r="AZ1537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M1537" i="1"/>
  <c r="BN1537" i="1"/>
  <c r="BO1537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AX1538" i="1"/>
  <c r="AY1538" i="1"/>
  <c r="AZ1538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AX1482" i="1"/>
  <c r="AY1482" i="1"/>
  <c r="AZ1482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M1482" i="1"/>
  <c r="BN1482" i="1"/>
  <c r="BO1482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D1526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AX1483" i="1"/>
  <c r="AY1483" i="1"/>
  <c r="AZ1483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M1483" i="1"/>
  <c r="BN1483" i="1"/>
  <c r="BO1483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AX1427" i="1"/>
  <c r="AY1427" i="1"/>
  <c r="AZ1427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F1428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X1371" i="1"/>
  <c r="AY1371" i="1"/>
  <c r="AZ1371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F1372" i="1"/>
  <c r="L117" i="2"/>
  <c r="M117" i="2"/>
  <c r="N117" i="2"/>
  <c r="O117" i="2"/>
  <c r="P117" i="2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X1315" i="1"/>
  <c r="AY1315" i="1"/>
  <c r="AZ1315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F1316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F1260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F1204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F1148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F1092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F1036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F980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F924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F868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F812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F756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F700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F644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F588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F532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D519" i="1"/>
  <c r="CF476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F420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F364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F308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F252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F196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F140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F84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F28" i="1"/>
  <c r="K163" i="2"/>
  <c r="J163" i="2"/>
  <c r="K164" i="2"/>
  <c r="J164" i="2"/>
  <c r="K165" i="2"/>
  <c r="J165" i="2"/>
  <c r="K168" i="2"/>
  <c r="J168" i="2"/>
  <c r="K169" i="2"/>
  <c r="J169" i="2"/>
  <c r="K170" i="2"/>
  <c r="J170" i="2"/>
  <c r="K172" i="2"/>
  <c r="J172" i="2"/>
  <c r="K173" i="2"/>
  <c r="J173" i="2"/>
  <c r="K175" i="2"/>
  <c r="J175" i="2"/>
  <c r="K176" i="2"/>
  <c r="J176" i="2"/>
  <c r="K177" i="2"/>
  <c r="J177" i="2"/>
  <c r="K178" i="2"/>
  <c r="J178" i="2"/>
  <c r="K179" i="2"/>
  <c r="J179" i="2"/>
  <c r="K180" i="2"/>
  <c r="J180" i="2"/>
  <c r="K181" i="2"/>
  <c r="J181" i="2"/>
  <c r="K182" i="2"/>
  <c r="J182" i="2"/>
  <c r="K183" i="2"/>
  <c r="J183" i="2"/>
  <c r="K184" i="2"/>
  <c r="J184" i="2"/>
  <c r="K185" i="2"/>
  <c r="J185" i="2"/>
  <c r="K186" i="2"/>
  <c r="J186" i="2"/>
  <c r="K187" i="2"/>
  <c r="J187" i="2"/>
  <c r="K188" i="2"/>
  <c r="J188" i="2"/>
  <c r="K189" i="2"/>
  <c r="J189" i="2"/>
  <c r="K162" i="2"/>
  <c r="J162" i="2"/>
  <c r="K122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M27" i="2"/>
  <c r="M59" i="2"/>
  <c r="N27" i="2"/>
  <c r="N59" i="2"/>
  <c r="O27" i="2"/>
  <c r="O59" i="2"/>
  <c r="P27" i="2"/>
  <c r="P59" i="2"/>
  <c r="Q27" i="2"/>
  <c r="Q59" i="2"/>
  <c r="R27" i="2"/>
  <c r="R59" i="2"/>
  <c r="S27" i="2"/>
  <c r="S59" i="2"/>
  <c r="T27" i="2"/>
  <c r="T59" i="2"/>
  <c r="U27" i="2"/>
  <c r="U59" i="2"/>
  <c r="V27" i="2"/>
  <c r="V59" i="2"/>
  <c r="W27" i="2"/>
  <c r="W59" i="2"/>
  <c r="X27" i="2"/>
  <c r="X59" i="2"/>
  <c r="Y27" i="2"/>
  <c r="Y59" i="2"/>
  <c r="Z27" i="2"/>
  <c r="Z59" i="2"/>
  <c r="L27" i="2"/>
  <c r="L59" i="2"/>
  <c r="Z89" i="2"/>
  <c r="Y89" i="2"/>
  <c r="X89" i="2"/>
  <c r="W89" i="2"/>
  <c r="V89" i="2"/>
  <c r="U89" i="2"/>
  <c r="T89" i="2"/>
  <c r="S89" i="2"/>
  <c r="R89" i="2"/>
  <c r="Q89" i="2"/>
  <c r="AB225" i="2"/>
  <c r="AA225" i="2"/>
  <c r="Z225" i="2"/>
  <c r="Y225" i="2"/>
  <c r="X225" i="2"/>
  <c r="V225" i="2"/>
  <c r="U225" i="2"/>
  <c r="T225" i="2"/>
  <c r="S225" i="2"/>
  <c r="R225" i="2"/>
  <c r="M92" i="2"/>
  <c r="M128" i="2"/>
  <c r="M160" i="2"/>
  <c r="M192" i="2"/>
  <c r="M225" i="2"/>
  <c r="N92" i="2"/>
  <c r="N128" i="2"/>
  <c r="N160" i="2"/>
  <c r="N192" i="2"/>
  <c r="N225" i="2"/>
  <c r="O92" i="2"/>
  <c r="O128" i="2"/>
  <c r="O160" i="2"/>
  <c r="O192" i="2"/>
  <c r="O225" i="2"/>
  <c r="P92" i="2"/>
  <c r="P128" i="2"/>
  <c r="P160" i="2"/>
  <c r="P192" i="2"/>
  <c r="P225" i="2"/>
  <c r="L92" i="2"/>
  <c r="L128" i="2"/>
  <c r="L160" i="2"/>
  <c r="L192" i="2"/>
  <c r="L225" i="2"/>
  <c r="F5" i="5"/>
  <c r="G5" i="5"/>
  <c r="N5" i="4"/>
  <c r="M5" i="4"/>
  <c r="L5" i="4"/>
  <c r="K5" i="4"/>
  <c r="J5" i="4"/>
  <c r="I5" i="4"/>
  <c r="H5" i="4"/>
  <c r="G5" i="4"/>
  <c r="F5" i="4"/>
  <c r="E5" i="4"/>
  <c r="Q92" i="2"/>
  <c r="Q128" i="2"/>
  <c r="Q160" i="2"/>
  <c r="R92" i="2"/>
  <c r="R128" i="2"/>
  <c r="R160" i="2"/>
  <c r="S92" i="2"/>
  <c r="S128" i="2"/>
  <c r="S160" i="2"/>
  <c r="T92" i="2"/>
  <c r="T128" i="2"/>
  <c r="T160" i="2"/>
  <c r="U92" i="2"/>
  <c r="U128" i="2"/>
  <c r="U160" i="2"/>
  <c r="V92" i="2"/>
  <c r="V128" i="2"/>
  <c r="V160" i="2"/>
  <c r="W92" i="2"/>
  <c r="W128" i="2"/>
  <c r="W160" i="2"/>
  <c r="X92" i="2"/>
  <c r="X128" i="2"/>
  <c r="X160" i="2"/>
  <c r="Y92" i="2"/>
  <c r="Y128" i="2"/>
  <c r="Y160" i="2"/>
  <c r="Z92" i="2"/>
  <c r="Z128" i="2"/>
  <c r="Z160" i="2"/>
  <c r="Z21" i="2"/>
  <c r="Z22" i="2"/>
  <c r="Y21" i="2"/>
  <c r="Y22" i="2"/>
  <c r="X21" i="2"/>
  <c r="X22" i="2"/>
  <c r="W21" i="2"/>
  <c r="W22" i="2"/>
  <c r="V21" i="2"/>
  <c r="V22" i="2"/>
  <c r="P222" i="2"/>
  <c r="P321" i="2"/>
  <c r="O5" i="4"/>
  <c r="P5" i="4"/>
  <c r="Q5" i="4"/>
  <c r="R5" i="4"/>
  <c r="S5" i="4"/>
  <c r="AB387" i="2"/>
  <c r="V387" i="2"/>
  <c r="U222" i="2"/>
  <c r="V192" i="2"/>
  <c r="W192" i="2"/>
  <c r="X192" i="2"/>
  <c r="Y192" i="2"/>
  <c r="Z192" i="2"/>
  <c r="C35" i="5"/>
  <c r="C36" i="5"/>
  <c r="C69" i="5"/>
  <c r="C11" i="5"/>
  <c r="C45" i="5"/>
  <c r="C16" i="5"/>
  <c r="C50" i="5"/>
  <c r="C19" i="5"/>
  <c r="C53" i="5"/>
  <c r="C22" i="5"/>
  <c r="C56" i="5"/>
  <c r="C25" i="5"/>
  <c r="C59" i="5"/>
  <c r="C30" i="5"/>
  <c r="C64" i="5"/>
  <c r="C31" i="5"/>
  <c r="C65" i="5"/>
  <c r="S192" i="2"/>
  <c r="T192" i="2"/>
  <c r="U192" i="2"/>
  <c r="BO5" i="5"/>
  <c r="BP5" i="5"/>
  <c r="W5" i="4"/>
  <c r="V5" i="4"/>
  <c r="M45" i="4"/>
  <c r="M49" i="4"/>
  <c r="M50" i="4"/>
  <c r="M53" i="4"/>
  <c r="M56" i="4"/>
  <c r="M59" i="4"/>
  <c r="M64" i="4"/>
  <c r="M65" i="4"/>
  <c r="M69" i="4"/>
  <c r="M70" i="4"/>
  <c r="R192" i="2"/>
  <c r="Q192" i="2"/>
  <c r="C11" i="4"/>
  <c r="C16" i="4"/>
  <c r="C19" i="4"/>
  <c r="C21" i="4"/>
  <c r="C22" i="4"/>
  <c r="C25" i="4"/>
  <c r="C30" i="4"/>
  <c r="C31" i="4"/>
  <c r="C35" i="4"/>
  <c r="C36" i="4"/>
  <c r="J122" i="2"/>
  <c r="BN5" i="5"/>
  <c r="BI5" i="5"/>
  <c r="BJ5" i="5"/>
  <c r="BK5" i="5"/>
  <c r="BL5" i="5"/>
  <c r="BM5" i="5"/>
  <c r="C352" i="2"/>
  <c r="C347" i="2"/>
  <c r="C341" i="2"/>
  <c r="C339" i="2"/>
  <c r="C348" i="2"/>
  <c r="C342" i="2"/>
  <c r="C340" i="2"/>
  <c r="C336" i="2"/>
  <c r="C353" i="2"/>
  <c r="C157" i="2"/>
  <c r="C153" i="2"/>
  <c r="C151" i="2"/>
  <c r="C141" i="2"/>
  <c r="C188" i="2"/>
  <c r="C184" i="2"/>
  <c r="C254" i="2"/>
  <c r="C250" i="2"/>
  <c r="C242" i="2"/>
  <c r="C238" i="2"/>
  <c r="C253" i="2"/>
  <c r="C249" i="2"/>
  <c r="C241" i="2"/>
  <c r="C176" i="2"/>
  <c r="C156" i="2"/>
  <c r="C152" i="2"/>
  <c r="C146" i="2"/>
  <c r="C144" i="2"/>
  <c r="C189" i="2"/>
  <c r="C185" i="2"/>
  <c r="C177" i="2"/>
  <c r="C173" i="2"/>
  <c r="C248" i="2"/>
  <c r="C244" i="2"/>
  <c r="C328" i="2"/>
  <c r="C333" i="2"/>
  <c r="C331" i="2"/>
  <c r="C237" i="2"/>
  <c r="C235" i="2"/>
  <c r="C170" i="2"/>
  <c r="C172" i="2"/>
  <c r="C138" i="2"/>
  <c r="C230" i="2"/>
  <c r="C233" i="2"/>
  <c r="C133" i="2"/>
  <c r="C137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8" i="2"/>
  <c r="AC5" i="5"/>
  <c r="AS5" i="4"/>
  <c r="AD5" i="5"/>
  <c r="AT5" i="4"/>
  <c r="C165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G69" i="5"/>
  <c r="C194" i="2"/>
  <c r="M42" i="4"/>
  <c r="C227" i="2"/>
  <c r="C8" i="5"/>
  <c r="C42" i="5"/>
  <c r="D1303" i="1"/>
  <c r="C269" i="2"/>
  <c r="C301" i="2"/>
  <c r="C179" i="2"/>
  <c r="C17" i="4"/>
  <c r="C276" i="2"/>
  <c r="C308" i="2"/>
  <c r="D1359" i="1"/>
  <c r="C243" i="2"/>
  <c r="C139" i="2"/>
  <c r="D1581" i="1"/>
  <c r="M62" i="4"/>
  <c r="C280" i="2"/>
  <c r="C312" i="2"/>
  <c r="C378" i="2"/>
  <c r="B1137" i="1"/>
  <c r="C358" i="2"/>
  <c r="C8" i="4"/>
  <c r="C14" i="5"/>
  <c r="C48" i="5"/>
  <c r="C260" i="2"/>
  <c r="C292" i="2"/>
  <c r="B17" i="1"/>
  <c r="C365" i="2"/>
  <c r="C162" i="2"/>
  <c r="C130" i="2"/>
  <c r="M48" i="4"/>
  <c r="C266" i="2"/>
  <c r="C298" i="2"/>
  <c r="C366" i="2"/>
  <c r="C325" i="2"/>
  <c r="C34" i="4"/>
  <c r="C136" i="2"/>
  <c r="X240" i="2"/>
  <c r="Y240" i="2"/>
  <c r="X252" i="2"/>
  <c r="Y252" i="2"/>
  <c r="Z252" i="2"/>
  <c r="X247" i="2"/>
  <c r="Y247" i="2"/>
  <c r="Z247" i="2"/>
  <c r="AA247" i="2"/>
  <c r="M54" i="4"/>
  <c r="C142" i="2"/>
  <c r="C239" i="2"/>
  <c r="C174" i="2"/>
  <c r="M46" i="4"/>
  <c r="C264" i="2"/>
  <c r="C296" i="2"/>
  <c r="C201" i="2"/>
  <c r="C252" i="2"/>
  <c r="C343" i="2"/>
  <c r="C18" i="4"/>
  <c r="M57" i="4"/>
  <c r="C29" i="5"/>
  <c r="C63" i="5"/>
  <c r="C18" i="5"/>
  <c r="C52" i="5"/>
  <c r="I28" i="1"/>
  <c r="C209" i="2"/>
  <c r="C9" i="4"/>
  <c r="C169" i="2"/>
  <c r="C131" i="2"/>
  <c r="C140" i="2"/>
  <c r="C335" i="2"/>
  <c r="C29" i="4"/>
  <c r="C26" i="5"/>
  <c r="C60" i="5"/>
  <c r="B1193" i="1"/>
  <c r="B409" i="1"/>
  <c r="C373" i="2"/>
  <c r="C228" i="2"/>
  <c r="M60" i="4"/>
  <c r="C245" i="2"/>
  <c r="C26" i="4"/>
  <c r="C267" i="2"/>
  <c r="C299" i="2"/>
  <c r="C234" i="2"/>
  <c r="C332" i="2"/>
  <c r="C15" i="4"/>
  <c r="B577" i="1"/>
  <c r="C326" i="2"/>
  <c r="C148" i="2"/>
  <c r="C183" i="2"/>
  <c r="C346" i="2"/>
  <c r="C23" i="4"/>
  <c r="M52" i="4"/>
  <c r="C23" i="5"/>
  <c r="C57" i="5"/>
  <c r="C363" i="2"/>
  <c r="C265" i="2"/>
  <c r="C297" i="2"/>
  <c r="M47" i="4"/>
  <c r="C13" i="5"/>
  <c r="C47" i="5"/>
  <c r="C13" i="4"/>
  <c r="C167" i="2"/>
  <c r="C232" i="2"/>
  <c r="C135" i="2"/>
  <c r="C330" i="2"/>
  <c r="C10" i="5"/>
  <c r="C44" i="5"/>
  <c r="C327" i="2"/>
  <c r="C166" i="2"/>
  <c r="C329" i="2"/>
  <c r="C181" i="2"/>
  <c r="X231" i="2"/>
  <c r="Y231" i="2"/>
  <c r="Z231" i="2"/>
  <c r="B1417" i="1"/>
  <c r="C145" i="2"/>
  <c r="B857" i="1"/>
  <c r="C377" i="2"/>
  <c r="C27" i="4"/>
  <c r="C279" i="2"/>
  <c r="C311" i="2"/>
  <c r="C213" i="2"/>
  <c r="M61" i="4"/>
  <c r="B1081" i="1"/>
  <c r="C344" i="2"/>
  <c r="C246" i="2"/>
  <c r="C10" i="4"/>
  <c r="C27" i="5"/>
  <c r="C61" i="5"/>
  <c r="C362" i="2"/>
  <c r="C12" i="4"/>
  <c r="C12" i="5"/>
  <c r="C46" i="5"/>
  <c r="C240" i="2"/>
  <c r="X236" i="2"/>
  <c r="Y236" i="2"/>
  <c r="Z236" i="2"/>
  <c r="C210" i="2"/>
  <c r="B913" i="1"/>
  <c r="M58" i="4"/>
  <c r="C178" i="2"/>
  <c r="C374" i="2"/>
  <c r="C24" i="4"/>
  <c r="C215" i="2"/>
  <c r="M63" i="4"/>
  <c r="I1147" i="1"/>
  <c r="I1150" i="1"/>
  <c r="D1191" i="1"/>
  <c r="M66" i="4"/>
  <c r="C251" i="2"/>
  <c r="C32" i="5"/>
  <c r="C66" i="5"/>
  <c r="C349" i="2"/>
  <c r="C32" i="4"/>
  <c r="C186" i="2"/>
  <c r="C214" i="2"/>
  <c r="C28" i="4"/>
  <c r="C247" i="2"/>
  <c r="C28" i="5"/>
  <c r="C62" i="5"/>
  <c r="C345" i="2"/>
  <c r="M51" i="4"/>
  <c r="C203" i="2"/>
  <c r="C17" i="5"/>
  <c r="C51" i="5"/>
  <c r="C134" i="2"/>
  <c r="C231" i="2"/>
  <c r="C171" i="2"/>
  <c r="C150" i="2"/>
  <c r="C164" i="2"/>
  <c r="C182" i="2"/>
  <c r="M44" i="4"/>
  <c r="Q6" i="1"/>
  <c r="B73" i="1"/>
  <c r="C9" i="5"/>
  <c r="C43" i="5"/>
  <c r="M43" i="4"/>
  <c r="C206" i="2"/>
  <c r="C272" i="2"/>
  <c r="C304" i="2"/>
  <c r="C20" i="5"/>
  <c r="C54" i="5"/>
  <c r="C20" i="4"/>
  <c r="C337" i="2"/>
  <c r="C338" i="2"/>
  <c r="C21" i="5"/>
  <c r="C55" i="5"/>
  <c r="C273" i="2"/>
  <c r="C305" i="2"/>
  <c r="M55" i="4"/>
  <c r="C384" i="2"/>
  <c r="M68" i="4"/>
  <c r="C285" i="2"/>
  <c r="C318" i="2"/>
  <c r="C143" i="2"/>
  <c r="X251" i="2"/>
  <c r="Y251" i="2"/>
  <c r="X254" i="2"/>
  <c r="Y254" i="2"/>
  <c r="Z254" i="2"/>
  <c r="X239" i="2"/>
  <c r="Y239" i="2"/>
  <c r="Z239" i="2"/>
  <c r="AA239" i="2"/>
  <c r="X253" i="2"/>
  <c r="Y253" i="2"/>
  <c r="Z253" i="2"/>
  <c r="X237" i="2"/>
  <c r="Y237" i="2"/>
  <c r="Z237" i="2"/>
  <c r="AA237" i="2"/>
  <c r="X248" i="2"/>
  <c r="Y248" i="2"/>
  <c r="Z248" i="2"/>
  <c r="AA248" i="2"/>
  <c r="X232" i="2"/>
  <c r="Y232" i="2"/>
  <c r="Z232" i="2"/>
  <c r="X245" i="2"/>
  <c r="Y245" i="2"/>
  <c r="Z245" i="2"/>
  <c r="AA245" i="2"/>
  <c r="X229" i="2"/>
  <c r="Y229" i="2"/>
  <c r="Z229" i="2"/>
  <c r="X228" i="2"/>
  <c r="Y228" i="2"/>
  <c r="Z228" i="2"/>
  <c r="C132" i="2"/>
  <c r="C229" i="2"/>
  <c r="C236" i="2"/>
  <c r="C187" i="2"/>
  <c r="C154" i="2"/>
  <c r="C155" i="2"/>
  <c r="C351" i="2"/>
  <c r="X244" i="2"/>
  <c r="Y244" i="2"/>
  <c r="Z244" i="2"/>
  <c r="AA244" i="2"/>
  <c r="B689" i="1"/>
  <c r="X230" i="2"/>
  <c r="Y230" i="2"/>
  <c r="Z230" i="2"/>
  <c r="AA230" i="2"/>
  <c r="X238" i="2"/>
  <c r="X246" i="2"/>
  <c r="Y246" i="2"/>
  <c r="Z246" i="2"/>
  <c r="X233" i="2"/>
  <c r="Y233" i="2"/>
  <c r="X241" i="2"/>
  <c r="X249" i="2"/>
  <c r="Y249" i="2"/>
  <c r="Z249" i="2"/>
  <c r="X234" i="2"/>
  <c r="Y234" i="2"/>
  <c r="Z234" i="2"/>
  <c r="AA234" i="2"/>
  <c r="X242" i="2"/>
  <c r="Y242" i="2"/>
  <c r="Z242" i="2"/>
  <c r="AA242" i="2"/>
  <c r="AB242" i="2"/>
  <c r="X250" i="2"/>
  <c r="Y250" i="2"/>
  <c r="X227" i="2"/>
  <c r="Y227" i="2"/>
  <c r="Z227" i="2"/>
  <c r="X235" i="2"/>
  <c r="Y235" i="2"/>
  <c r="Z235" i="2"/>
  <c r="AA235" i="2"/>
  <c r="AB235" i="2"/>
  <c r="X243" i="2"/>
  <c r="Y243" i="2"/>
  <c r="C207" i="2"/>
  <c r="C371" i="2"/>
  <c r="B745" i="1"/>
  <c r="I1194" i="1"/>
  <c r="I1204" i="1"/>
  <c r="I1207" i="1"/>
  <c r="I1252" i="1"/>
  <c r="I1203" i="1"/>
  <c r="I1206" i="1"/>
  <c r="I1307" i="1"/>
  <c r="I1529" i="1"/>
  <c r="I1139" i="1"/>
  <c r="I1306" i="1"/>
  <c r="I1316" i="1"/>
  <c r="I1319" i="1"/>
  <c r="I1537" i="1"/>
  <c r="I1540" i="1"/>
  <c r="I1083" i="1"/>
  <c r="I1250" i="1"/>
  <c r="I1260" i="1"/>
  <c r="I1263" i="1"/>
  <c r="I1418" i="1"/>
  <c r="I1538" i="1"/>
  <c r="I1541" i="1"/>
  <c r="I1138" i="1"/>
  <c r="I1259" i="1"/>
  <c r="I1262" i="1"/>
  <c r="I1195" i="1"/>
  <c r="I1251" i="1"/>
  <c r="I1148" i="1"/>
  <c r="I1151" i="1"/>
  <c r="I1315" i="1"/>
  <c r="I1318" i="1"/>
  <c r="C376" i="2"/>
  <c r="B1025" i="1"/>
  <c r="C212" i="2"/>
  <c r="C278" i="2"/>
  <c r="C310" i="2"/>
  <c r="I412" i="1"/>
  <c r="I419" i="1"/>
  <c r="I422" i="1"/>
  <c r="I411" i="1"/>
  <c r="I420" i="1"/>
  <c r="I423" i="1"/>
  <c r="I410" i="1"/>
  <c r="C218" i="2"/>
  <c r="C382" i="2"/>
  <c r="B1361" i="1"/>
  <c r="I1483" i="1"/>
  <c r="I1486" i="1"/>
  <c r="J1479" i="1"/>
  <c r="I1482" i="1"/>
  <c r="I1485" i="1"/>
  <c r="J1478" i="1"/>
  <c r="C359" i="2"/>
  <c r="C195" i="2"/>
  <c r="I467" i="1"/>
  <c r="I466" i="1"/>
  <c r="I476" i="1"/>
  <c r="I479" i="1"/>
  <c r="C261" i="2"/>
  <c r="C293" i="2"/>
  <c r="I475" i="1"/>
  <c r="I478" i="1"/>
  <c r="I1308" i="1"/>
  <c r="C368" i="2"/>
  <c r="C204" i="2"/>
  <c r="I1196" i="1"/>
  <c r="C367" i="2"/>
  <c r="B521" i="1"/>
  <c r="I1530" i="1"/>
  <c r="C364" i="2"/>
  <c r="B353" i="1"/>
  <c r="C200" i="2"/>
  <c r="C369" i="2"/>
  <c r="C205" i="2"/>
  <c r="B633" i="1"/>
  <c r="I1140" i="1"/>
  <c r="C375" i="2"/>
  <c r="C211" i="2"/>
  <c r="B969" i="1"/>
  <c r="I468" i="1"/>
  <c r="C199" i="2"/>
  <c r="B297" i="1"/>
  <c r="C372" i="2"/>
  <c r="B801" i="1"/>
  <c r="C208" i="2"/>
  <c r="C380" i="2"/>
  <c r="C216" i="2"/>
  <c r="I692" i="1"/>
  <c r="C360" i="2"/>
  <c r="B129" i="1"/>
  <c r="C196" i="2"/>
  <c r="B185" i="1"/>
  <c r="C361" i="2"/>
  <c r="C197" i="2"/>
  <c r="C219" i="2"/>
  <c r="C370" i="2"/>
  <c r="I690" i="1"/>
  <c r="I699" i="1"/>
  <c r="I702" i="1"/>
  <c r="I700" i="1"/>
  <c r="I703" i="1"/>
  <c r="B241" i="1"/>
  <c r="C198" i="2"/>
  <c r="P6" i="1"/>
  <c r="S6" i="1"/>
  <c r="T6" i="1"/>
  <c r="U6" i="1"/>
  <c r="V6" i="1"/>
  <c r="W6" i="1"/>
  <c r="X6" i="1"/>
  <c r="Y6" i="1"/>
  <c r="N122" i="2"/>
  <c r="P122" i="2"/>
  <c r="L122" i="2"/>
  <c r="O122" i="2"/>
  <c r="M122" i="2"/>
  <c r="D967" i="1"/>
  <c r="I19" i="1"/>
  <c r="I74" i="1"/>
  <c r="I915" i="1"/>
  <c r="U120" i="2"/>
  <c r="S1544" i="1"/>
  <c r="D463" i="1"/>
  <c r="D1247" i="1"/>
  <c r="I83" i="1"/>
  <c r="I86" i="1"/>
  <c r="I75" i="1"/>
  <c r="I20" i="1"/>
  <c r="I18" i="1"/>
  <c r="D71" i="1"/>
  <c r="I27" i="1"/>
  <c r="I30" i="1"/>
  <c r="Z251" i="2"/>
  <c r="R250" i="2"/>
  <c r="S250" i="2"/>
  <c r="BP1539" i="1"/>
  <c r="M1539" i="1"/>
  <c r="BK1539" i="1"/>
  <c r="W35" i="4"/>
  <c r="AE35" i="4"/>
  <c r="AM35" i="4"/>
  <c r="AU35" i="4"/>
  <c r="BC35" i="4"/>
  <c r="BK35" i="4"/>
  <c r="BS35" i="4"/>
  <c r="CA35" i="4"/>
  <c r="X35" i="4"/>
  <c r="AF35" i="4"/>
  <c r="AN35" i="4"/>
  <c r="AV35" i="4"/>
  <c r="BD35" i="4"/>
  <c r="BL35" i="4"/>
  <c r="BT35" i="4"/>
  <c r="CB35" i="4"/>
  <c r="AH35" i="4"/>
  <c r="BF35" i="4"/>
  <c r="BN35" i="4"/>
  <c r="BV35" i="4"/>
  <c r="CD35" i="4"/>
  <c r="AI35" i="4"/>
  <c r="BO35" i="4"/>
  <c r="Z35" i="4"/>
  <c r="AY35" i="4"/>
  <c r="BW35" i="4"/>
  <c r="Y35" i="4"/>
  <c r="AG35" i="4"/>
  <c r="AO35" i="4"/>
  <c r="AW35" i="4"/>
  <c r="BE35" i="4"/>
  <c r="BM35" i="4"/>
  <c r="BU35" i="4"/>
  <c r="CC35" i="4"/>
  <c r="AP35" i="4"/>
  <c r="AQ35" i="4"/>
  <c r="CE35" i="4"/>
  <c r="AB35" i="4"/>
  <c r="AJ35" i="4"/>
  <c r="AR35" i="4"/>
  <c r="AZ35" i="4"/>
  <c r="BH35" i="4"/>
  <c r="BP35" i="4"/>
  <c r="BX35" i="4"/>
  <c r="CF35" i="4"/>
  <c r="AC35" i="4"/>
  <c r="AK35" i="4"/>
  <c r="AS35" i="4"/>
  <c r="BA35" i="4"/>
  <c r="BI35" i="4"/>
  <c r="BQ35" i="4"/>
  <c r="BY35" i="4"/>
  <c r="V35" i="4"/>
  <c r="AD35" i="4"/>
  <c r="AL35" i="4"/>
  <c r="AT35" i="4"/>
  <c r="BB35" i="4"/>
  <c r="BJ35" i="4"/>
  <c r="BR35" i="4"/>
  <c r="BZ35" i="4"/>
  <c r="AX35" i="4"/>
  <c r="AA35" i="4"/>
  <c r="BG35" i="4"/>
  <c r="D911" i="1"/>
  <c r="D631" i="1"/>
  <c r="I580" i="1"/>
  <c r="I587" i="1"/>
  <c r="I590" i="1"/>
  <c r="I578" i="1"/>
  <c r="AA1539" i="1"/>
  <c r="BG1539" i="1"/>
  <c r="T120" i="2"/>
  <c r="R1544" i="1"/>
  <c r="AF1539" i="1"/>
  <c r="Q1539" i="1"/>
  <c r="N36" i="1"/>
  <c r="Y238" i="2"/>
  <c r="Z238" i="2"/>
  <c r="M54" i="1"/>
  <c r="J54" i="1"/>
  <c r="J63" i="1"/>
  <c r="M65" i="1"/>
  <c r="K64" i="1"/>
  <c r="K54" i="1"/>
  <c r="J56" i="1"/>
  <c r="K61" i="1"/>
  <c r="J55" i="1"/>
  <c r="M57" i="1"/>
  <c r="K56" i="1"/>
  <c r="I1092" i="1"/>
  <c r="I1095" i="1"/>
  <c r="I1084" i="1"/>
  <c r="I1428" i="1"/>
  <c r="I1431" i="1"/>
  <c r="I1419" i="1"/>
  <c r="I1420" i="1"/>
  <c r="J66" i="1"/>
  <c r="M52" i="1"/>
  <c r="L51" i="1"/>
  <c r="J64" i="1"/>
  <c r="M66" i="1"/>
  <c r="L66" i="1"/>
  <c r="K63" i="1"/>
  <c r="N54" i="1"/>
  <c r="K66" i="1"/>
  <c r="J36" i="1"/>
  <c r="L67" i="1"/>
  <c r="N51" i="1"/>
  <c r="N67" i="1"/>
  <c r="N62" i="1"/>
  <c r="J58" i="1"/>
  <c r="N60" i="1"/>
  <c r="K57" i="1"/>
  <c r="M51" i="1"/>
  <c r="L57" i="1"/>
  <c r="L64" i="1"/>
  <c r="L37" i="1"/>
  <c r="J37" i="1"/>
  <c r="L52" i="1"/>
  <c r="K65" i="1"/>
  <c r="N53" i="1"/>
  <c r="K51" i="1"/>
  <c r="M59" i="1"/>
  <c r="L65" i="1"/>
  <c r="K55" i="1"/>
  <c r="J62" i="1"/>
  <c r="M63" i="1"/>
  <c r="N56" i="1"/>
  <c r="J52" i="1"/>
  <c r="L53" i="1"/>
  <c r="K67" i="1"/>
  <c r="J65" i="1"/>
  <c r="M53" i="1"/>
  <c r="N59" i="1"/>
  <c r="N37" i="1"/>
  <c r="L54" i="1"/>
  <c r="K36" i="1"/>
  <c r="M64" i="1"/>
  <c r="J53" i="1"/>
  <c r="L55" i="1"/>
  <c r="N63" i="1"/>
  <c r="K53" i="1"/>
  <c r="M62" i="1"/>
  <c r="M58" i="1"/>
  <c r="K60" i="1"/>
  <c r="L56" i="1"/>
  <c r="J67" i="1"/>
  <c r="S110" i="2"/>
  <c r="Q930" i="1"/>
  <c r="AJ1539" i="1"/>
  <c r="I588" i="1"/>
  <c r="I591" i="1"/>
  <c r="L62" i="1"/>
  <c r="N65" i="1"/>
  <c r="N52" i="1"/>
  <c r="L59" i="1"/>
  <c r="BY1429" i="1"/>
  <c r="I579" i="1"/>
  <c r="D127" i="1"/>
  <c r="I76" i="1"/>
  <c r="I84" i="1"/>
  <c r="I87" i="1"/>
  <c r="N57" i="1"/>
  <c r="L63" i="1"/>
  <c r="J61" i="1"/>
  <c r="M60" i="1"/>
  <c r="L36" i="1"/>
  <c r="J1255" i="1"/>
  <c r="J1481" i="1"/>
  <c r="J1524" i="1"/>
  <c r="J1311" i="1"/>
  <c r="J1199" i="1"/>
  <c r="I868" i="1"/>
  <c r="I871" i="1"/>
  <c r="BL1539" i="1"/>
  <c r="I858" i="1"/>
  <c r="I924" i="1"/>
  <c r="I927" i="1"/>
  <c r="D1135" i="1"/>
  <c r="I1091" i="1"/>
  <c r="I1094" i="1"/>
  <c r="I1082" i="1"/>
  <c r="I1427" i="1"/>
  <c r="I1430" i="1"/>
  <c r="J1423" i="1"/>
  <c r="D1471" i="1"/>
  <c r="R254" i="2"/>
  <c r="S254" i="2"/>
  <c r="T254" i="2"/>
  <c r="I860" i="1"/>
  <c r="N876" i="1"/>
  <c r="J1143" i="1"/>
  <c r="I914" i="1"/>
  <c r="I691" i="1"/>
  <c r="J696" i="1"/>
  <c r="D743" i="1"/>
  <c r="J415" i="1"/>
  <c r="CD1429" i="1"/>
  <c r="AE1539" i="1"/>
  <c r="R243" i="2"/>
  <c r="S243" i="2"/>
  <c r="J695" i="1"/>
  <c r="I916" i="1"/>
  <c r="I923" i="1"/>
  <c r="I926" i="1"/>
  <c r="Q143" i="2"/>
  <c r="BZ1429" i="1"/>
  <c r="R253" i="2"/>
  <c r="I867" i="1"/>
  <c r="I870" i="1"/>
  <c r="I859" i="1"/>
  <c r="CD1484" i="1"/>
  <c r="CF1484" i="1"/>
  <c r="CE1484" i="1"/>
  <c r="BZ1484" i="1"/>
  <c r="CA1484" i="1"/>
  <c r="CB1484" i="1"/>
  <c r="CC1484" i="1"/>
  <c r="BY1484" i="1"/>
  <c r="Y241" i="2"/>
  <c r="J708" i="1"/>
  <c r="L708" i="1"/>
  <c r="N708" i="1"/>
  <c r="K708" i="1"/>
  <c r="J709" i="1"/>
  <c r="M708" i="1"/>
  <c r="N709" i="1"/>
  <c r="L709" i="1"/>
  <c r="K709" i="1"/>
  <c r="M709" i="1"/>
  <c r="I636" i="1"/>
  <c r="I634" i="1"/>
  <c r="I644" i="1"/>
  <c r="I647" i="1"/>
  <c r="I643" i="1"/>
  <c r="I646" i="1"/>
  <c r="I635" i="1"/>
  <c r="D687" i="1"/>
  <c r="I523" i="1"/>
  <c r="I532" i="1"/>
  <c r="I535" i="1"/>
  <c r="I522" i="1"/>
  <c r="I524" i="1"/>
  <c r="I531" i="1"/>
  <c r="I534" i="1"/>
  <c r="D575" i="1"/>
  <c r="J1200" i="1"/>
  <c r="J1144" i="1"/>
  <c r="J1151" i="1"/>
  <c r="O1539" i="1"/>
  <c r="L1539" i="1"/>
  <c r="BH1539" i="1"/>
  <c r="AB1539" i="1"/>
  <c r="CE1373" i="1"/>
  <c r="BC1539" i="1"/>
  <c r="W1539" i="1"/>
  <c r="Z233" i="2"/>
  <c r="AA233" i="2"/>
  <c r="J1486" i="1"/>
  <c r="J505" i="1"/>
  <c r="J513" i="1"/>
  <c r="L484" i="1"/>
  <c r="J506" i="1"/>
  <c r="J514" i="1"/>
  <c r="N484" i="1"/>
  <c r="J507" i="1"/>
  <c r="J515" i="1"/>
  <c r="J510" i="1"/>
  <c r="M484" i="1"/>
  <c r="J504" i="1"/>
  <c r="J511" i="1"/>
  <c r="J512" i="1"/>
  <c r="K484" i="1"/>
  <c r="J509" i="1"/>
  <c r="J508" i="1"/>
  <c r="K509" i="1"/>
  <c r="L507" i="1"/>
  <c r="L515" i="1"/>
  <c r="M505" i="1"/>
  <c r="M513" i="1"/>
  <c r="N511" i="1"/>
  <c r="K510" i="1"/>
  <c r="L508" i="1"/>
  <c r="M485" i="1"/>
  <c r="M506" i="1"/>
  <c r="M514" i="1"/>
  <c r="N504" i="1"/>
  <c r="N512" i="1"/>
  <c r="K511" i="1"/>
  <c r="L509" i="1"/>
  <c r="M507" i="1"/>
  <c r="M515" i="1"/>
  <c r="N505" i="1"/>
  <c r="N513" i="1"/>
  <c r="K485" i="1"/>
  <c r="K506" i="1"/>
  <c r="K514" i="1"/>
  <c r="L504" i="1"/>
  <c r="L512" i="1"/>
  <c r="M510" i="1"/>
  <c r="N508" i="1"/>
  <c r="K504" i="1"/>
  <c r="L510" i="1"/>
  <c r="N485" i="1"/>
  <c r="N506" i="1"/>
  <c r="J485" i="1"/>
  <c r="K505" i="1"/>
  <c r="L511" i="1"/>
  <c r="N507" i="1"/>
  <c r="K507" i="1"/>
  <c r="L513" i="1"/>
  <c r="N509" i="1"/>
  <c r="K513" i="1"/>
  <c r="M509" i="1"/>
  <c r="N515" i="1"/>
  <c r="M508" i="1"/>
  <c r="N514" i="1"/>
  <c r="L505" i="1"/>
  <c r="M511" i="1"/>
  <c r="K515" i="1"/>
  <c r="M504" i="1"/>
  <c r="N510" i="1"/>
  <c r="L514" i="1"/>
  <c r="K512" i="1"/>
  <c r="M512" i="1"/>
  <c r="K508" i="1"/>
  <c r="L485" i="1"/>
  <c r="L506" i="1"/>
  <c r="J484" i="1"/>
  <c r="J79" i="1"/>
  <c r="J584" i="1"/>
  <c r="J591" i="1"/>
  <c r="J1256" i="1"/>
  <c r="L1268" i="1"/>
  <c r="N1268" i="1"/>
  <c r="J1268" i="1"/>
  <c r="M1268" i="1"/>
  <c r="K1268" i="1"/>
  <c r="L1299" i="1"/>
  <c r="J1298" i="1"/>
  <c r="K1299" i="1"/>
  <c r="J1299" i="1"/>
  <c r="L1269" i="1"/>
  <c r="K1269" i="1"/>
  <c r="M1299" i="1"/>
  <c r="M1298" i="1"/>
  <c r="N1269" i="1"/>
  <c r="K1298" i="1"/>
  <c r="L1298" i="1"/>
  <c r="J1269" i="1"/>
  <c r="M1269" i="1"/>
  <c r="N1299" i="1"/>
  <c r="N1298" i="1"/>
  <c r="CA1373" i="1"/>
  <c r="AY1539" i="1"/>
  <c r="M596" i="1"/>
  <c r="N596" i="1"/>
  <c r="K596" i="1"/>
  <c r="L596" i="1"/>
  <c r="K597" i="1"/>
  <c r="J597" i="1"/>
  <c r="R120" i="2"/>
  <c r="P1544" i="1"/>
  <c r="T1539" i="1"/>
  <c r="I244" i="1"/>
  <c r="I242" i="1"/>
  <c r="I251" i="1"/>
  <c r="I254" i="1"/>
  <c r="I243" i="1"/>
  <c r="I252" i="1"/>
  <c r="I255" i="1"/>
  <c r="D295" i="1"/>
  <c r="J472" i="1"/>
  <c r="J479" i="1"/>
  <c r="K472" i="1"/>
  <c r="I1364" i="1"/>
  <c r="I1362" i="1"/>
  <c r="I1372" i="1"/>
  <c r="I1375" i="1"/>
  <c r="I1371" i="1"/>
  <c r="I1374" i="1"/>
  <c r="I1363" i="1"/>
  <c r="D1415" i="1"/>
  <c r="CB1539" i="1"/>
  <c r="AV1539" i="1"/>
  <c r="BW1539" i="1"/>
  <c r="AQ1539" i="1"/>
  <c r="Q138" i="2"/>
  <c r="Q154" i="2"/>
  <c r="X255" i="2"/>
  <c r="I188" i="1"/>
  <c r="I187" i="1"/>
  <c r="I186" i="1"/>
  <c r="I196" i="1"/>
  <c r="I199" i="1"/>
  <c r="I195" i="1"/>
  <c r="I198" i="1"/>
  <c r="D239" i="1"/>
  <c r="I356" i="1"/>
  <c r="I354" i="1"/>
  <c r="I364" i="1"/>
  <c r="I367" i="1"/>
  <c r="I355" i="1"/>
  <c r="I363" i="1"/>
  <c r="I366" i="1"/>
  <c r="D407" i="1"/>
  <c r="L937" i="1"/>
  <c r="J1088" i="1"/>
  <c r="J1095" i="1"/>
  <c r="K1088" i="1"/>
  <c r="J1312" i="1"/>
  <c r="J119" i="1"/>
  <c r="K118" i="1"/>
  <c r="J120" i="1"/>
  <c r="K119" i="1"/>
  <c r="J121" i="1"/>
  <c r="K120" i="1"/>
  <c r="L92" i="1"/>
  <c r="J92" i="1"/>
  <c r="K123" i="1"/>
  <c r="K122" i="1"/>
  <c r="N92" i="1"/>
  <c r="J117" i="1"/>
  <c r="K92" i="1"/>
  <c r="J118" i="1"/>
  <c r="J123" i="1"/>
  <c r="M92" i="1"/>
  <c r="J93" i="1"/>
  <c r="K117" i="1"/>
  <c r="K93" i="1"/>
  <c r="K121" i="1"/>
  <c r="J122" i="1"/>
  <c r="L120" i="1"/>
  <c r="M118" i="1"/>
  <c r="L121" i="1"/>
  <c r="M119" i="1"/>
  <c r="N117" i="1"/>
  <c r="L93" i="1"/>
  <c r="L122" i="1"/>
  <c r="M120" i="1"/>
  <c r="N118" i="1"/>
  <c r="L117" i="1"/>
  <c r="M123" i="1"/>
  <c r="N121" i="1"/>
  <c r="M93" i="1"/>
  <c r="N120" i="1"/>
  <c r="N122" i="1"/>
  <c r="M117" i="1"/>
  <c r="N123" i="1"/>
  <c r="L118" i="1"/>
  <c r="N93" i="1"/>
  <c r="M122" i="1"/>
  <c r="L119" i="1"/>
  <c r="N119" i="1"/>
  <c r="M121" i="1"/>
  <c r="L123" i="1"/>
  <c r="J1424" i="1"/>
  <c r="J1431" i="1"/>
  <c r="K1424" i="1"/>
  <c r="CF1373" i="1"/>
  <c r="BD1539" i="1"/>
  <c r="CE1539" i="1"/>
  <c r="J471" i="1"/>
  <c r="K1539" i="1"/>
  <c r="CB1373" i="1"/>
  <c r="AZ1539" i="1"/>
  <c r="CA1539" i="1"/>
  <c r="N1436" i="1"/>
  <c r="K1436" i="1"/>
  <c r="J1436" i="1"/>
  <c r="M1436" i="1"/>
  <c r="L1436" i="1"/>
  <c r="J1464" i="1"/>
  <c r="K1462" i="1"/>
  <c r="L1460" i="1"/>
  <c r="M1437" i="1"/>
  <c r="M1458" i="1"/>
  <c r="M1466" i="1"/>
  <c r="N1464" i="1"/>
  <c r="J1465" i="1"/>
  <c r="K1463" i="1"/>
  <c r="L1461" i="1"/>
  <c r="M1459" i="1"/>
  <c r="M1467" i="1"/>
  <c r="N1465" i="1"/>
  <c r="J1437" i="1"/>
  <c r="J1458" i="1"/>
  <c r="J1466" i="1"/>
  <c r="K1464" i="1"/>
  <c r="L1462" i="1"/>
  <c r="M1460" i="1"/>
  <c r="N1437" i="1"/>
  <c r="N1458" i="1"/>
  <c r="N1466" i="1"/>
  <c r="J1461" i="1"/>
  <c r="K1459" i="1"/>
  <c r="K1467" i="1"/>
  <c r="L1465" i="1"/>
  <c r="M1463" i="1"/>
  <c r="N1461" i="1"/>
  <c r="J1460" i="1"/>
  <c r="K1466" i="1"/>
  <c r="M1462" i="1"/>
  <c r="J1462" i="1"/>
  <c r="L1437" i="1"/>
  <c r="L1458" i="1"/>
  <c r="M1464" i="1"/>
  <c r="J1463" i="1"/>
  <c r="L1459" i="1"/>
  <c r="M1465" i="1"/>
  <c r="K1460" i="1"/>
  <c r="L1466" i="1"/>
  <c r="N1462" i="1"/>
  <c r="J1467" i="1"/>
  <c r="N1459" i="1"/>
  <c r="K1437" i="1"/>
  <c r="N1460" i="1"/>
  <c r="N1463" i="1"/>
  <c r="K1458" i="1"/>
  <c r="L1464" i="1"/>
  <c r="K1461" i="1"/>
  <c r="K1465" i="1"/>
  <c r="L1467" i="1"/>
  <c r="J1459" i="1"/>
  <c r="M1461" i="1"/>
  <c r="N1467" i="1"/>
  <c r="L1463" i="1"/>
  <c r="J80" i="1"/>
  <c r="J87" i="1"/>
  <c r="K80" i="1"/>
  <c r="T110" i="2"/>
  <c r="R930" i="1"/>
  <c r="R110" i="2"/>
  <c r="P930" i="1"/>
  <c r="BX1539" i="1"/>
  <c r="AR1539" i="1"/>
  <c r="BS1539" i="1"/>
  <c r="AM1539" i="1"/>
  <c r="Q153" i="2"/>
  <c r="Q131" i="2"/>
  <c r="Z243" i="2"/>
  <c r="AA243" i="2"/>
  <c r="I804" i="1"/>
  <c r="I802" i="1"/>
  <c r="I812" i="1"/>
  <c r="I815" i="1"/>
  <c r="I811" i="1"/>
  <c r="I814" i="1"/>
  <c r="I803" i="1"/>
  <c r="D855" i="1"/>
  <c r="N1100" i="1"/>
  <c r="K1100" i="1"/>
  <c r="M1100" i="1"/>
  <c r="J1100" i="1"/>
  <c r="L1100" i="1"/>
  <c r="M1101" i="1"/>
  <c r="J1101" i="1"/>
  <c r="N1101" i="1"/>
  <c r="L1101" i="1"/>
  <c r="K1101" i="1"/>
  <c r="J416" i="1"/>
  <c r="J864" i="1"/>
  <c r="I298" i="1"/>
  <c r="I299" i="1"/>
  <c r="I308" i="1"/>
  <c r="I311" i="1"/>
  <c r="I300" i="1"/>
  <c r="I307" i="1"/>
  <c r="I310" i="1"/>
  <c r="D351" i="1"/>
  <c r="K1549" i="1"/>
  <c r="M1546" i="1"/>
  <c r="J1546" i="1"/>
  <c r="K1550" i="1"/>
  <c r="M1551" i="1"/>
  <c r="J1548" i="1"/>
  <c r="K1551" i="1"/>
  <c r="M1552" i="1"/>
  <c r="J1551" i="1"/>
  <c r="L1550" i="1"/>
  <c r="L1546" i="1"/>
  <c r="L1551" i="1"/>
  <c r="L1552" i="1"/>
  <c r="J1552" i="1"/>
  <c r="N1546" i="1"/>
  <c r="M1553" i="1"/>
  <c r="O1554" i="1"/>
  <c r="P1555" i="1"/>
  <c r="P1556" i="1"/>
  <c r="S1562" i="1"/>
  <c r="S1570" i="1"/>
  <c r="N1552" i="1"/>
  <c r="N1553" i="1"/>
  <c r="P1554" i="1"/>
  <c r="Q1555" i="1"/>
  <c r="Q1556" i="1"/>
  <c r="S1563" i="1"/>
  <c r="S1571" i="1"/>
  <c r="O1553" i="1"/>
  <c r="J1555" i="1"/>
  <c r="J1556" i="1"/>
  <c r="R1556" i="1"/>
  <c r="S1564" i="1"/>
  <c r="S1572" i="1"/>
  <c r="J1550" i="1"/>
  <c r="J1553" i="1"/>
  <c r="L1554" i="1"/>
  <c r="M1555" i="1"/>
  <c r="M1556" i="1"/>
  <c r="S1559" i="1"/>
  <c r="S1567" i="1"/>
  <c r="S1575" i="1"/>
  <c r="K1546" i="1"/>
  <c r="K1554" i="1"/>
  <c r="L1556" i="1"/>
  <c r="S1566" i="1"/>
  <c r="K1552" i="1"/>
  <c r="M1554" i="1"/>
  <c r="N1556" i="1"/>
  <c r="S1568" i="1"/>
  <c r="N1554" i="1"/>
  <c r="O1556" i="1"/>
  <c r="S1569" i="1"/>
  <c r="K1553" i="1"/>
  <c r="N1555" i="1"/>
  <c r="S1560" i="1"/>
  <c r="S1576" i="1"/>
  <c r="K1555" i="1"/>
  <c r="S1573" i="1"/>
  <c r="J1549" i="1"/>
  <c r="L1555" i="1"/>
  <c r="S1574" i="1"/>
  <c r="O1555" i="1"/>
  <c r="S1577" i="1"/>
  <c r="S1547" i="1"/>
  <c r="S1558" i="1"/>
  <c r="K1556" i="1"/>
  <c r="S1557" i="1"/>
  <c r="S1561" i="1"/>
  <c r="L1553" i="1"/>
  <c r="J1554" i="1"/>
  <c r="J1559" i="1"/>
  <c r="J1567" i="1"/>
  <c r="J1575" i="1"/>
  <c r="K1561" i="1"/>
  <c r="K1569" i="1"/>
  <c r="K1577" i="1"/>
  <c r="L1563" i="1"/>
  <c r="L1571" i="1"/>
  <c r="M1557" i="1"/>
  <c r="M1565" i="1"/>
  <c r="M1573" i="1"/>
  <c r="N1559" i="1"/>
  <c r="N1567" i="1"/>
  <c r="N1575" i="1"/>
  <c r="Q1558" i="1"/>
  <c r="U1559" i="1"/>
  <c r="O1561" i="1"/>
  <c r="O1562" i="1"/>
  <c r="X1562" i="1"/>
  <c r="W1563" i="1"/>
  <c r="U1564" i="1"/>
  <c r="Q1565" i="1"/>
  <c r="Z1565" i="1"/>
  <c r="V1566" i="1"/>
  <c r="P1567" i="1"/>
  <c r="Y1567" i="1"/>
  <c r="R1568" i="1"/>
  <c r="AA1568" i="1"/>
  <c r="T1569" i="1"/>
  <c r="AB1569" i="1"/>
  <c r="T1570" i="1"/>
  <c r="AB1570" i="1"/>
  <c r="R1571" i="1"/>
  <c r="AA1571" i="1"/>
  <c r="P1572" i="1"/>
  <c r="Y1572" i="1"/>
  <c r="AG1572" i="1"/>
  <c r="V1573" i="1"/>
  <c r="AD1573" i="1"/>
  <c r="Q1574" i="1"/>
  <c r="Z1574" i="1"/>
  <c r="AH1574" i="1"/>
  <c r="U1575" i="1"/>
  <c r="AC1575" i="1"/>
  <c r="AK1575" i="1"/>
  <c r="W1576" i="1"/>
  <c r="AE1576" i="1"/>
  <c r="O1577" i="1"/>
  <c r="X1577" i="1"/>
  <c r="AF1577" i="1"/>
  <c r="J1560" i="1"/>
  <c r="J1568" i="1"/>
  <c r="J1576" i="1"/>
  <c r="K1562" i="1"/>
  <c r="K1570" i="1"/>
  <c r="L1547" i="1"/>
  <c r="L1564" i="1"/>
  <c r="L1572" i="1"/>
  <c r="M1558" i="1"/>
  <c r="M1566" i="1"/>
  <c r="M1574" i="1"/>
  <c r="N1560" i="1"/>
  <c r="N1568" i="1"/>
  <c r="N1576" i="1"/>
  <c r="R1558" i="1"/>
  <c r="O1560" i="1"/>
  <c r="P1561" i="1"/>
  <c r="P1562" i="1"/>
  <c r="O1563" i="1"/>
  <c r="X1563" i="1"/>
  <c r="V1564" i="1"/>
  <c r="R1565" i="1"/>
  <c r="AA1565" i="1"/>
  <c r="W1566" i="1"/>
  <c r="Q1567" i="1"/>
  <c r="Z1567" i="1"/>
  <c r="T1568" i="1"/>
  <c r="AB1568" i="1"/>
  <c r="U1569" i="1"/>
  <c r="AC1569" i="1"/>
  <c r="U1570" i="1"/>
  <c r="AC1570" i="1"/>
  <c r="T1571" i="1"/>
  <c r="AB1571" i="1"/>
  <c r="Q1572" i="1"/>
  <c r="Z1572" i="1"/>
  <c r="AH1572" i="1"/>
  <c r="W1573" i="1"/>
  <c r="AE1573" i="1"/>
  <c r="R1574" i="1"/>
  <c r="AA1574" i="1"/>
  <c r="AI1574" i="1"/>
  <c r="V1575" i="1"/>
  <c r="AD1575" i="1"/>
  <c r="O1576" i="1"/>
  <c r="X1576" i="1"/>
  <c r="AF1576" i="1"/>
  <c r="P1577" i="1"/>
  <c r="Y1577" i="1"/>
  <c r="AG1577" i="1"/>
  <c r="J1561" i="1"/>
  <c r="J1569" i="1"/>
  <c r="J1577" i="1"/>
  <c r="K1563" i="1"/>
  <c r="K1571" i="1"/>
  <c r="L1557" i="1"/>
  <c r="L1565" i="1"/>
  <c r="L1573" i="1"/>
  <c r="M1559" i="1"/>
  <c r="M1567" i="1"/>
  <c r="M1575" i="1"/>
  <c r="N1561" i="1"/>
  <c r="N1569" i="1"/>
  <c r="N1577" i="1"/>
  <c r="O1557" i="1"/>
  <c r="T1558" i="1"/>
  <c r="P1560" i="1"/>
  <c r="Q1561" i="1"/>
  <c r="Q1562" i="1"/>
  <c r="P1563" i="1"/>
  <c r="Y1563" i="1"/>
  <c r="W1564" i="1"/>
  <c r="T1565" i="1"/>
  <c r="O1566" i="1"/>
  <c r="X1566" i="1"/>
  <c r="R1567" i="1"/>
  <c r="AA1567" i="1"/>
  <c r="U1568" i="1"/>
  <c r="AC1568" i="1"/>
  <c r="V1569" i="1"/>
  <c r="AD1569" i="1"/>
  <c r="V1570" i="1"/>
  <c r="AD1570" i="1"/>
  <c r="U1571" i="1"/>
  <c r="AC1571" i="1"/>
  <c r="R1572" i="1"/>
  <c r="AA1572" i="1"/>
  <c r="O1573" i="1"/>
  <c r="X1573" i="1"/>
  <c r="AF1573" i="1"/>
  <c r="T1574" i="1"/>
  <c r="AB1574" i="1"/>
  <c r="AJ1574" i="1"/>
  <c r="W1575" i="1"/>
  <c r="AE1575" i="1"/>
  <c r="P1576" i="1"/>
  <c r="Y1576" i="1"/>
  <c r="AG1576" i="1"/>
  <c r="Q1577" i="1"/>
  <c r="Z1577" i="1"/>
  <c r="AH1577" i="1"/>
  <c r="J1547" i="1"/>
  <c r="J1564" i="1"/>
  <c r="J1572" i="1"/>
  <c r="K1558" i="1"/>
  <c r="K1566" i="1"/>
  <c r="K1574" i="1"/>
  <c r="L1560" i="1"/>
  <c r="L1568" i="1"/>
  <c r="L1576" i="1"/>
  <c r="M1562" i="1"/>
  <c r="M1570" i="1"/>
  <c r="N1547" i="1"/>
  <c r="N1564" i="1"/>
  <c r="N1572" i="1"/>
  <c r="R1557" i="1"/>
  <c r="Q1559" i="1"/>
  <c r="T1560" i="1"/>
  <c r="U1561" i="1"/>
  <c r="U1562" i="1"/>
  <c r="T1563" i="1"/>
  <c r="Q1564" i="1"/>
  <c r="Z1564" i="1"/>
  <c r="W1565" i="1"/>
  <c r="R1566" i="1"/>
  <c r="AA1566" i="1"/>
  <c r="V1567" i="1"/>
  <c r="O1568" i="1"/>
  <c r="X1568" i="1"/>
  <c r="P1569" i="1"/>
  <c r="Y1569" i="1"/>
  <c r="P1570" i="1"/>
  <c r="Y1570" i="1"/>
  <c r="O1571" i="1"/>
  <c r="X1571" i="1"/>
  <c r="AF1571" i="1"/>
  <c r="V1572" i="1"/>
  <c r="AD1572" i="1"/>
  <c r="R1573" i="1"/>
  <c r="AA1573" i="1"/>
  <c r="AI1573" i="1"/>
  <c r="W1574" i="1"/>
  <c r="AE1574" i="1"/>
  <c r="Q1575" i="1"/>
  <c r="Z1575" i="1"/>
  <c r="AH1575" i="1"/>
  <c r="T1576" i="1"/>
  <c r="AB1576" i="1"/>
  <c r="AJ1576" i="1"/>
  <c r="U1577" i="1"/>
  <c r="AC1577" i="1"/>
  <c r="AK1577" i="1"/>
  <c r="P1547" i="1"/>
  <c r="S1565" i="1"/>
  <c r="J1571" i="1"/>
  <c r="K1565" i="1"/>
  <c r="L1559" i="1"/>
  <c r="L1575" i="1"/>
  <c r="M1569" i="1"/>
  <c r="N1563" i="1"/>
  <c r="P1558" i="1"/>
  <c r="V1560" i="1"/>
  <c r="W1562" i="1"/>
  <c r="T1564" i="1"/>
  <c r="Y1565" i="1"/>
  <c r="O1567" i="1"/>
  <c r="Q1568" i="1"/>
  <c r="R1569" i="1"/>
  <c r="R1570" i="1"/>
  <c r="Q1571" i="1"/>
  <c r="O1572" i="1"/>
  <c r="AF1572" i="1"/>
  <c r="AC1573" i="1"/>
  <c r="Y1574" i="1"/>
  <c r="T1575" i="1"/>
  <c r="AJ1575" i="1"/>
  <c r="AD1576" i="1"/>
  <c r="W1577" i="1"/>
  <c r="AM1577" i="1"/>
  <c r="J1557" i="1"/>
  <c r="J1573" i="1"/>
  <c r="K1567" i="1"/>
  <c r="L1561" i="1"/>
  <c r="L1577" i="1"/>
  <c r="M1571" i="1"/>
  <c r="N1565" i="1"/>
  <c r="O1559" i="1"/>
  <c r="R1561" i="1"/>
  <c r="Q1563" i="1"/>
  <c r="X1564" i="1"/>
  <c r="P1566" i="1"/>
  <c r="T1567" i="1"/>
  <c r="V1568" i="1"/>
  <c r="W1569" i="1"/>
  <c r="W1570" i="1"/>
  <c r="V1571" i="1"/>
  <c r="T1572" i="1"/>
  <c r="P1573" i="1"/>
  <c r="AG1573" i="1"/>
  <c r="AC1574" i="1"/>
  <c r="X1575" i="1"/>
  <c r="Q1576" i="1"/>
  <c r="AH1576" i="1"/>
  <c r="AA1577" i="1"/>
  <c r="J1558" i="1"/>
  <c r="J1574" i="1"/>
  <c r="K1568" i="1"/>
  <c r="L1562" i="1"/>
  <c r="M1547" i="1"/>
  <c r="M1572" i="1"/>
  <c r="N1566" i="1"/>
  <c r="P1559" i="1"/>
  <c r="T1561" i="1"/>
  <c r="R1563" i="1"/>
  <c r="Y1564" i="1"/>
  <c r="Q1566" i="1"/>
  <c r="U1567" i="1"/>
  <c r="W1568" i="1"/>
  <c r="X1569" i="1"/>
  <c r="X1570" i="1"/>
  <c r="W1571" i="1"/>
  <c r="U1572" i="1"/>
  <c r="Q1573" i="1"/>
  <c r="AH1573" i="1"/>
  <c r="AD1574" i="1"/>
  <c r="Y1575" i="1"/>
  <c r="R1576" i="1"/>
  <c r="AI1576" i="1"/>
  <c r="AB1577" i="1"/>
  <c r="J1565" i="1"/>
  <c r="K1559" i="1"/>
  <c r="K1575" i="1"/>
  <c r="L1569" i="1"/>
  <c r="M1563" i="1"/>
  <c r="N1557" i="1"/>
  <c r="N1573" i="1"/>
  <c r="P1557" i="1"/>
  <c r="Q1560" i="1"/>
  <c r="R1562" i="1"/>
  <c r="O1564" i="1"/>
  <c r="U1565" i="1"/>
  <c r="Y1566" i="1"/>
  <c r="AB1567" i="1"/>
  <c r="AD1568" i="1"/>
  <c r="AE1569" i="1"/>
  <c r="AE1570" i="1"/>
  <c r="AD1571" i="1"/>
  <c r="AB1572" i="1"/>
  <c r="Y1573" i="1"/>
  <c r="U1574" i="1"/>
  <c r="O1575" i="1"/>
  <c r="AF1575" i="1"/>
  <c r="Z1576" i="1"/>
  <c r="R1577" i="1"/>
  <c r="AI1577" i="1"/>
  <c r="O1547" i="1"/>
  <c r="K1547" i="1"/>
  <c r="L1566" i="1"/>
  <c r="M1576" i="1"/>
  <c r="R1560" i="1"/>
  <c r="P1564" i="1"/>
  <c r="Z1566" i="1"/>
  <c r="O1569" i="1"/>
  <c r="AF1570" i="1"/>
  <c r="AC1572" i="1"/>
  <c r="V1574" i="1"/>
  <c r="AG1575" i="1"/>
  <c r="T1577" i="1"/>
  <c r="R1547" i="1"/>
  <c r="K1557" i="1"/>
  <c r="L1567" i="1"/>
  <c r="M1577" i="1"/>
  <c r="U1560" i="1"/>
  <c r="R1564" i="1"/>
  <c r="AB1566" i="1"/>
  <c r="Q1569" i="1"/>
  <c r="P1571" i="1"/>
  <c r="AE1572" i="1"/>
  <c r="X1574" i="1"/>
  <c r="AI1575" i="1"/>
  <c r="V1577" i="1"/>
  <c r="Q1547" i="1"/>
  <c r="K1560" i="1"/>
  <c r="L1570" i="1"/>
  <c r="N1558" i="1"/>
  <c r="V1561" i="1"/>
  <c r="O1565" i="1"/>
  <c r="W1567" i="1"/>
  <c r="Z1569" i="1"/>
  <c r="Y1571" i="1"/>
  <c r="T1573" i="1"/>
  <c r="AF1574" i="1"/>
  <c r="U1576" i="1"/>
  <c r="AD1577" i="1"/>
  <c r="J1563" i="1"/>
  <c r="K1573" i="1"/>
  <c r="M1561" i="1"/>
  <c r="N1571" i="1"/>
  <c r="O1558" i="1"/>
  <c r="V1562" i="1"/>
  <c r="X1565" i="1"/>
  <c r="P1568" i="1"/>
  <c r="Q1570" i="1"/>
  <c r="AG1571" i="1"/>
  <c r="AB1573" i="1"/>
  <c r="R1575" i="1"/>
  <c r="AC1576" i="1"/>
  <c r="AL1577" i="1"/>
  <c r="K1572" i="1"/>
  <c r="N1570" i="1"/>
  <c r="U1563" i="1"/>
  <c r="Y1568" i="1"/>
  <c r="W1572" i="1"/>
  <c r="AA1575" i="1"/>
  <c r="K1576" i="1"/>
  <c r="N1574" i="1"/>
  <c r="V1563" i="1"/>
  <c r="Z1568" i="1"/>
  <c r="X1572" i="1"/>
  <c r="AB1575" i="1"/>
  <c r="L1558" i="1"/>
  <c r="P1565" i="1"/>
  <c r="AA1569" i="1"/>
  <c r="U1573" i="1"/>
  <c r="V1576" i="1"/>
  <c r="J1566" i="1"/>
  <c r="M1564" i="1"/>
  <c r="T1559" i="1"/>
  <c r="U1566" i="1"/>
  <c r="AA1570" i="1"/>
  <c r="P1574" i="1"/>
  <c r="AL1576" i="1"/>
  <c r="J1570" i="1"/>
  <c r="AC1567" i="1"/>
  <c r="P1575" i="1"/>
  <c r="K1564" i="1"/>
  <c r="Q1557" i="1"/>
  <c r="O1570" i="1"/>
  <c r="AA1576" i="1"/>
  <c r="L1574" i="1"/>
  <c r="R1559" i="1"/>
  <c r="Z1570" i="1"/>
  <c r="AK1576" i="1"/>
  <c r="N1562" i="1"/>
  <c r="V1565" i="1"/>
  <c r="Z1573" i="1"/>
  <c r="T1562" i="1"/>
  <c r="AJ1577" i="1"/>
  <c r="T1566" i="1"/>
  <c r="X1567" i="1"/>
  <c r="Z1571" i="1"/>
  <c r="J1562" i="1"/>
  <c r="AE1571" i="1"/>
  <c r="M1560" i="1"/>
  <c r="O1574" i="1"/>
  <c r="M1568" i="1"/>
  <c r="AG1574" i="1"/>
  <c r="W1561" i="1"/>
  <c r="AE1577" i="1"/>
  <c r="J428" i="1"/>
  <c r="M428" i="1"/>
  <c r="L428" i="1"/>
  <c r="N428" i="1"/>
  <c r="K428" i="1"/>
  <c r="J454" i="1"/>
  <c r="L429" i="1"/>
  <c r="L458" i="1"/>
  <c r="J455" i="1"/>
  <c r="K453" i="1"/>
  <c r="L459" i="1"/>
  <c r="J456" i="1"/>
  <c r="K454" i="1"/>
  <c r="M429" i="1"/>
  <c r="J459" i="1"/>
  <c r="K457" i="1"/>
  <c r="L455" i="1"/>
  <c r="J429" i="1"/>
  <c r="K456" i="1"/>
  <c r="M459" i="1"/>
  <c r="N457" i="1"/>
  <c r="K458" i="1"/>
  <c r="N429" i="1"/>
  <c r="N458" i="1"/>
  <c r="J453" i="1"/>
  <c r="K459" i="1"/>
  <c r="M453" i="1"/>
  <c r="N459" i="1"/>
  <c r="K429" i="1"/>
  <c r="L456" i="1"/>
  <c r="M456" i="1"/>
  <c r="N454" i="1"/>
  <c r="L453" i="1"/>
  <c r="M454" i="1"/>
  <c r="L454" i="1"/>
  <c r="M455" i="1"/>
  <c r="L457" i="1"/>
  <c r="M457" i="1"/>
  <c r="J458" i="1"/>
  <c r="N453" i="1"/>
  <c r="N455" i="1"/>
  <c r="K455" i="1"/>
  <c r="M458" i="1"/>
  <c r="J457" i="1"/>
  <c r="N456" i="1"/>
  <c r="S120" i="2"/>
  <c r="Q1544" i="1"/>
  <c r="X1539" i="1"/>
  <c r="S1539" i="1"/>
  <c r="N1212" i="1"/>
  <c r="K1212" i="1"/>
  <c r="M1212" i="1"/>
  <c r="L1212" i="1"/>
  <c r="J1212" i="1"/>
  <c r="J1213" i="1"/>
  <c r="N1213" i="1"/>
  <c r="M1213" i="1"/>
  <c r="L1213" i="1"/>
  <c r="K1213" i="1"/>
  <c r="I1028" i="1"/>
  <c r="I1027" i="1"/>
  <c r="I1026" i="1"/>
  <c r="I1036" i="1"/>
  <c r="I1039" i="1"/>
  <c r="I1035" i="1"/>
  <c r="I1038" i="1"/>
  <c r="D1079" i="1"/>
  <c r="I748" i="1"/>
  <c r="I747" i="1"/>
  <c r="I746" i="1"/>
  <c r="I756" i="1"/>
  <c r="I759" i="1"/>
  <c r="I755" i="1"/>
  <c r="I758" i="1"/>
  <c r="D799" i="1"/>
  <c r="CF1539" i="1"/>
  <c r="AU1539" i="1"/>
  <c r="Q132" i="2"/>
  <c r="I972" i="1"/>
  <c r="I979" i="1"/>
  <c r="I982" i="1"/>
  <c r="I970" i="1"/>
  <c r="I971" i="1"/>
  <c r="I980" i="1"/>
  <c r="I983" i="1"/>
  <c r="D1023" i="1"/>
  <c r="J1534" i="1"/>
  <c r="J1533" i="1"/>
  <c r="Q110" i="2"/>
  <c r="O930" i="1"/>
  <c r="K82" i="1"/>
  <c r="BT1539" i="1"/>
  <c r="AN1539" i="1"/>
  <c r="CC1429" i="1"/>
  <c r="P1539" i="1"/>
  <c r="BO1539" i="1"/>
  <c r="AI1539" i="1"/>
  <c r="I130" i="1"/>
  <c r="I140" i="1"/>
  <c r="I143" i="1"/>
  <c r="I139" i="1"/>
  <c r="I142" i="1"/>
  <c r="I131" i="1"/>
  <c r="I132" i="1"/>
  <c r="D183" i="1"/>
  <c r="N1156" i="1"/>
  <c r="J1156" i="1"/>
  <c r="L1156" i="1"/>
  <c r="M1156" i="1"/>
  <c r="K1156" i="1"/>
  <c r="K1157" i="1"/>
  <c r="M1157" i="1"/>
  <c r="J1157" i="1"/>
  <c r="L1157" i="1"/>
  <c r="N1157" i="1"/>
  <c r="J1326" i="1"/>
  <c r="K1328" i="1"/>
  <c r="L1330" i="1"/>
  <c r="N1326" i="1"/>
  <c r="J1327" i="1"/>
  <c r="K1329" i="1"/>
  <c r="M1324" i="1"/>
  <c r="N1327" i="1"/>
  <c r="J1328" i="1"/>
  <c r="K1330" i="1"/>
  <c r="M1326" i="1"/>
  <c r="N1328" i="1"/>
  <c r="K1324" i="1"/>
  <c r="L1327" i="1"/>
  <c r="M1329" i="1"/>
  <c r="J1330" i="1"/>
  <c r="M1328" i="1"/>
  <c r="K1326" i="1"/>
  <c r="M1330" i="1"/>
  <c r="K1327" i="1"/>
  <c r="N1324" i="1"/>
  <c r="L1328" i="1"/>
  <c r="L1326" i="1"/>
  <c r="L1329" i="1"/>
  <c r="M1327" i="1"/>
  <c r="J1324" i="1"/>
  <c r="J1329" i="1"/>
  <c r="N1330" i="1"/>
  <c r="L1324" i="1"/>
  <c r="N1329" i="1"/>
  <c r="J1332" i="1"/>
  <c r="J1340" i="1"/>
  <c r="J1348" i="1"/>
  <c r="K1325" i="1"/>
  <c r="K1338" i="1"/>
  <c r="K1346" i="1"/>
  <c r="K1354" i="1"/>
  <c r="L1336" i="1"/>
  <c r="L1344" i="1"/>
  <c r="L1352" i="1"/>
  <c r="M1334" i="1"/>
  <c r="M1342" i="1"/>
  <c r="M1350" i="1"/>
  <c r="N1332" i="1"/>
  <c r="N1340" i="1"/>
  <c r="N1348" i="1"/>
  <c r="J1333" i="1"/>
  <c r="J1342" i="1"/>
  <c r="J1351" i="1"/>
  <c r="K1334" i="1"/>
  <c r="K1343" i="1"/>
  <c r="K1352" i="1"/>
  <c r="L1335" i="1"/>
  <c r="L1345" i="1"/>
  <c r="L1354" i="1"/>
  <c r="M1337" i="1"/>
  <c r="M1346" i="1"/>
  <c r="M1355" i="1"/>
  <c r="N1338" i="1"/>
  <c r="N1347" i="1"/>
  <c r="J1334" i="1"/>
  <c r="J1343" i="1"/>
  <c r="J1352" i="1"/>
  <c r="K1335" i="1"/>
  <c r="K1344" i="1"/>
  <c r="K1353" i="1"/>
  <c r="L1337" i="1"/>
  <c r="L1346" i="1"/>
  <c r="L1355" i="1"/>
  <c r="M1338" i="1"/>
  <c r="M1347" i="1"/>
  <c r="N1325" i="1"/>
  <c r="N1339" i="1"/>
  <c r="N1349" i="1"/>
  <c r="J1335" i="1"/>
  <c r="J1344" i="1"/>
  <c r="J1353" i="1"/>
  <c r="K1336" i="1"/>
  <c r="K1345" i="1"/>
  <c r="K1355" i="1"/>
  <c r="L1338" i="1"/>
  <c r="L1347" i="1"/>
  <c r="M1325" i="1"/>
  <c r="M1339" i="1"/>
  <c r="M1348" i="1"/>
  <c r="N1331" i="1"/>
  <c r="N1341" i="1"/>
  <c r="N1350" i="1"/>
  <c r="J1338" i="1"/>
  <c r="J1347" i="1"/>
  <c r="K1331" i="1"/>
  <c r="K1340" i="1"/>
  <c r="K1349" i="1"/>
  <c r="L1332" i="1"/>
  <c r="L1341" i="1"/>
  <c r="L1350" i="1"/>
  <c r="M1333" i="1"/>
  <c r="M1343" i="1"/>
  <c r="M1352" i="1"/>
  <c r="N1335" i="1"/>
  <c r="N1344" i="1"/>
  <c r="N1353" i="1"/>
  <c r="J1337" i="1"/>
  <c r="J1355" i="1"/>
  <c r="K1348" i="1"/>
  <c r="L1340" i="1"/>
  <c r="M1332" i="1"/>
  <c r="M1351" i="1"/>
  <c r="N1343" i="1"/>
  <c r="CB1326" i="1"/>
  <c r="CD1327" i="1"/>
  <c r="CF1328" i="1"/>
  <c r="BZ1329" i="1"/>
  <c r="CB1330" i="1"/>
  <c r="CE1331" i="1"/>
  <c r="BZ1332" i="1"/>
  <c r="CC1333" i="1"/>
  <c r="CF1334" i="1"/>
  <c r="CA1335" i="1"/>
  <c r="CD1336" i="1"/>
  <c r="CB1338" i="1"/>
  <c r="CE1339" i="1"/>
  <c r="J1339" i="1"/>
  <c r="K1332" i="1"/>
  <c r="K1350" i="1"/>
  <c r="L1342" i="1"/>
  <c r="M1335" i="1"/>
  <c r="M1353" i="1"/>
  <c r="N1345" i="1"/>
  <c r="CC1326" i="1"/>
  <c r="CE1327" i="1"/>
  <c r="CA1329" i="1"/>
  <c r="CC1330" i="1"/>
  <c r="CF1331" i="1"/>
  <c r="CA1332" i="1"/>
  <c r="CD1333" i="1"/>
  <c r="CB1335" i="1"/>
  <c r="J1341" i="1"/>
  <c r="K1333" i="1"/>
  <c r="K1351" i="1"/>
  <c r="L1343" i="1"/>
  <c r="M1336" i="1"/>
  <c r="M1354" i="1"/>
  <c r="N1346" i="1"/>
  <c r="CD1326" i="1"/>
  <c r="CF1327" i="1"/>
  <c r="BZ1328" i="1"/>
  <c r="CB1329" i="1"/>
  <c r="CD1330" i="1"/>
  <c r="CB1332" i="1"/>
  <c r="CE1333" i="1"/>
  <c r="BZ1334" i="1"/>
  <c r="CC1335" i="1"/>
  <c r="CF1336" i="1"/>
  <c r="CA1337" i="1"/>
  <c r="CD1338" i="1"/>
  <c r="CB1340" i="1"/>
  <c r="J1325" i="1"/>
  <c r="J1349" i="1"/>
  <c r="K1341" i="1"/>
  <c r="L1333" i="1"/>
  <c r="L1351" i="1"/>
  <c r="M1344" i="1"/>
  <c r="N1336" i="1"/>
  <c r="N1354" i="1"/>
  <c r="CA1327" i="1"/>
  <c r="CC1328" i="1"/>
  <c r="CE1329" i="1"/>
  <c r="CB1331" i="1"/>
  <c r="CE1332" i="1"/>
  <c r="BZ1333" i="1"/>
  <c r="CC1334" i="1"/>
  <c r="CF1335" i="1"/>
  <c r="CA1336" i="1"/>
  <c r="CD1337" i="1"/>
  <c r="J1345" i="1"/>
  <c r="L1325" i="1"/>
  <c r="M1340" i="1"/>
  <c r="N1351" i="1"/>
  <c r="CB1327" i="1"/>
  <c r="CD1329" i="1"/>
  <c r="CD1332" i="1"/>
  <c r="CE1335" i="1"/>
  <c r="BZ1336" i="1"/>
  <c r="BZ1338" i="1"/>
  <c r="CF1339" i="1"/>
  <c r="CC1341" i="1"/>
  <c r="CF1342" i="1"/>
  <c r="CA1343" i="1"/>
  <c r="CD1344" i="1"/>
  <c r="CB1346" i="1"/>
  <c r="CE1347" i="1"/>
  <c r="BZ1348" i="1"/>
  <c r="CC1349" i="1"/>
  <c r="CF1350" i="1"/>
  <c r="CA1351" i="1"/>
  <c r="CD1352" i="1"/>
  <c r="CB1354" i="1"/>
  <c r="CE1355" i="1"/>
  <c r="CE1324" i="1"/>
  <c r="CD1325" i="1"/>
  <c r="J1346" i="1"/>
  <c r="L1331" i="1"/>
  <c r="M1341" i="1"/>
  <c r="N1352" i="1"/>
  <c r="CC1327" i="1"/>
  <c r="CF1329" i="1"/>
  <c r="BZ1330" i="1"/>
  <c r="CF1332" i="1"/>
  <c r="CA1333" i="1"/>
  <c r="CB1336" i="1"/>
  <c r="CA1338" i="1"/>
  <c r="BZ1340" i="1"/>
  <c r="CD1341" i="1"/>
  <c r="CB1343" i="1"/>
  <c r="CE1344" i="1"/>
  <c r="BZ1345" i="1"/>
  <c r="CC1346" i="1"/>
  <c r="CF1347" i="1"/>
  <c r="CA1348" i="1"/>
  <c r="CD1349" i="1"/>
  <c r="CB1351" i="1"/>
  <c r="CE1352" i="1"/>
  <c r="BZ1353" i="1"/>
  <c r="CC1354" i="1"/>
  <c r="CF1355" i="1"/>
  <c r="CF1324" i="1"/>
  <c r="CE1325" i="1"/>
  <c r="J1350" i="1"/>
  <c r="L1334" i="1"/>
  <c r="M1345" i="1"/>
  <c r="N1355" i="1"/>
  <c r="CA1328" i="1"/>
  <c r="CA1330" i="1"/>
  <c r="CB1333" i="1"/>
  <c r="CC1336" i="1"/>
  <c r="CC1338" i="1"/>
  <c r="CA1340" i="1"/>
  <c r="CE1341" i="1"/>
  <c r="BZ1342" i="1"/>
  <c r="CC1343" i="1"/>
  <c r="CF1344" i="1"/>
  <c r="CA1345" i="1"/>
  <c r="CD1346" i="1"/>
  <c r="CB1348" i="1"/>
  <c r="CE1349" i="1"/>
  <c r="BZ1350" i="1"/>
  <c r="CC1351" i="1"/>
  <c r="CF1352" i="1"/>
  <c r="CA1353" i="1"/>
  <c r="CD1354" i="1"/>
  <c r="CF1325" i="1"/>
  <c r="K1339" i="1"/>
  <c r="L1349" i="1"/>
  <c r="N1334" i="1"/>
  <c r="CE1326" i="1"/>
  <c r="CE1328" i="1"/>
  <c r="CC1331" i="1"/>
  <c r="CD1334" i="1"/>
  <c r="CC1337" i="1"/>
  <c r="CB1339" i="1"/>
  <c r="CE1340" i="1"/>
  <c r="BZ1341" i="1"/>
  <c r="CC1342" i="1"/>
  <c r="CF1343" i="1"/>
  <c r="CA1344" i="1"/>
  <c r="CD1345" i="1"/>
  <c r="CB1347" i="1"/>
  <c r="CE1348" i="1"/>
  <c r="BZ1349" i="1"/>
  <c r="CC1350" i="1"/>
  <c r="CF1351" i="1"/>
  <c r="CA1352" i="1"/>
  <c r="CD1353" i="1"/>
  <c r="CB1355" i="1"/>
  <c r="CB1324" i="1"/>
  <c r="CA1325" i="1"/>
  <c r="K1337" i="1"/>
  <c r="N1333" i="1"/>
  <c r="CD1331" i="1"/>
  <c r="CF1340" i="1"/>
  <c r="CA1341" i="1"/>
  <c r="CB1344" i="1"/>
  <c r="CC1347" i="1"/>
  <c r="CD1350" i="1"/>
  <c r="CE1353" i="1"/>
  <c r="BZ1354" i="1"/>
  <c r="CA1324" i="1"/>
  <c r="BZ1325" i="1"/>
  <c r="K1342" i="1"/>
  <c r="N1337" i="1"/>
  <c r="CB1328" i="1"/>
  <c r="CC1332" i="1"/>
  <c r="CB1341" i="1"/>
  <c r="CC1344" i="1"/>
  <c r="CD1347" i="1"/>
  <c r="CE1350" i="1"/>
  <c r="BZ1351" i="1"/>
  <c r="CF1353" i="1"/>
  <c r="CA1354" i="1"/>
  <c r="CC1324" i="1"/>
  <c r="CB1325" i="1"/>
  <c r="K1347" i="1"/>
  <c r="N1342" i="1"/>
  <c r="CD1328" i="1"/>
  <c r="CF1333" i="1"/>
  <c r="CA1334" i="1"/>
  <c r="BZ1337" i="1"/>
  <c r="CE1338" i="1"/>
  <c r="BZ1339" i="1"/>
  <c r="CF1341" i="1"/>
  <c r="CA1342" i="1"/>
  <c r="CB1345" i="1"/>
  <c r="CC1348" i="1"/>
  <c r="CD1351" i="1"/>
  <c r="CE1354" i="1"/>
  <c r="BZ1355" i="1"/>
  <c r="CD1324" i="1"/>
  <c r="CC1325" i="1"/>
  <c r="J1331" i="1"/>
  <c r="L1353" i="1"/>
  <c r="CA1326" i="1"/>
  <c r="CD1335" i="1"/>
  <c r="CF1337" i="1"/>
  <c r="CD1339" i="1"/>
  <c r="CE1342" i="1"/>
  <c r="BZ1343" i="1"/>
  <c r="CF1345" i="1"/>
  <c r="CA1346" i="1"/>
  <c r="CB1349" i="1"/>
  <c r="CC1352" i="1"/>
  <c r="CD1355" i="1"/>
  <c r="J1336" i="1"/>
  <c r="CC1329" i="1"/>
  <c r="CB1337" i="1"/>
  <c r="CA1339" i="1"/>
  <c r="CB1342" i="1"/>
  <c r="CD1348" i="1"/>
  <c r="CF1354" i="1"/>
  <c r="CA1355" i="1"/>
  <c r="J1354" i="1"/>
  <c r="CE1337" i="1"/>
  <c r="CC1339" i="1"/>
  <c r="CD1342" i="1"/>
  <c r="CF1348" i="1"/>
  <c r="CA1349" i="1"/>
  <c r="CC1355" i="1"/>
  <c r="L1339" i="1"/>
  <c r="CE1330" i="1"/>
  <c r="BZ1331" i="1"/>
  <c r="CD1343" i="1"/>
  <c r="CF1349" i="1"/>
  <c r="CA1350" i="1"/>
  <c r="M1349" i="1"/>
  <c r="BZ1327" i="1"/>
  <c r="CE1334" i="1"/>
  <c r="BZ1335" i="1"/>
  <c r="CE1345" i="1"/>
  <c r="BZ1346" i="1"/>
  <c r="CB1352" i="1"/>
  <c r="CE1346" i="1"/>
  <c r="BZ1347" i="1"/>
  <c r="BZ1324" i="1"/>
  <c r="L1348" i="1"/>
  <c r="CF1346" i="1"/>
  <c r="CA1347" i="1"/>
  <c r="CB1334" i="1"/>
  <c r="BZ1352" i="1"/>
  <c r="CB1353" i="1"/>
  <c r="M1331" i="1"/>
  <c r="CF1330" i="1"/>
  <c r="CB1350" i="1"/>
  <c r="CE1351" i="1"/>
  <c r="BZ1326" i="1"/>
  <c r="CE1336" i="1"/>
  <c r="CC1340" i="1"/>
  <c r="CF1326" i="1"/>
  <c r="CD1340" i="1"/>
  <c r="CC1353" i="1"/>
  <c r="CA1331" i="1"/>
  <c r="CE1343" i="1"/>
  <c r="BZ1344" i="1"/>
  <c r="CF1338" i="1"/>
  <c r="CC1345" i="1"/>
  <c r="J1541" i="1"/>
  <c r="K1534" i="1"/>
  <c r="J920" i="1"/>
  <c r="J927" i="1"/>
  <c r="J583" i="1"/>
  <c r="AA232" i="2"/>
  <c r="AB232" i="2"/>
  <c r="AB265" i="2"/>
  <c r="AB330" i="2"/>
  <c r="AC363" i="2"/>
  <c r="AB248" i="2"/>
  <c r="AB281" i="2"/>
  <c r="AB346" i="2"/>
  <c r="AC379" i="2"/>
  <c r="Z250" i="2"/>
  <c r="AA250" i="2"/>
  <c r="AA249" i="2"/>
  <c r="AB249" i="2"/>
  <c r="AB282" i="2"/>
  <c r="AB347" i="2"/>
  <c r="AC380" i="2"/>
  <c r="Z240" i="2"/>
  <c r="AB245" i="2"/>
  <c r="AB278" i="2"/>
  <c r="AB343" i="2"/>
  <c r="AC376" i="2"/>
  <c r="AB247" i="2"/>
  <c r="AB280" i="2"/>
  <c r="AB345" i="2"/>
  <c r="AC378" i="2"/>
  <c r="AB234" i="2"/>
  <c r="AB267" i="2"/>
  <c r="AB332" i="2"/>
  <c r="AC365" i="2"/>
  <c r="AB275" i="2"/>
  <c r="AB340" i="2"/>
  <c r="AC373" i="2"/>
  <c r="AA254" i="2"/>
  <c r="AB230" i="2"/>
  <c r="AB263" i="2"/>
  <c r="AB328" i="2"/>
  <c r="AC361" i="2"/>
  <c r="AB239" i="2"/>
  <c r="AB272" i="2"/>
  <c r="AB337" i="2"/>
  <c r="AC370" i="2"/>
  <c r="AB237" i="2"/>
  <c r="AB270" i="2"/>
  <c r="AB335" i="2"/>
  <c r="AC368" i="2"/>
  <c r="AA246" i="2"/>
  <c r="AB246" i="2"/>
  <c r="AB268" i="2"/>
  <c r="AB333" i="2"/>
  <c r="AC366" i="2"/>
  <c r="AB244" i="2"/>
  <c r="AB277" i="2"/>
  <c r="AB342" i="2"/>
  <c r="AC375" i="2"/>
  <c r="AA253" i="2"/>
  <c r="AB253" i="2"/>
  <c r="AA229" i="2"/>
  <c r="AB229" i="2"/>
  <c r="AA231" i="2"/>
  <c r="AB231" i="2"/>
  <c r="AB264" i="2"/>
  <c r="AB329" i="2"/>
  <c r="AC362" i="2"/>
  <c r="AA252" i="2"/>
  <c r="AB252" i="2"/>
  <c r="AB285" i="2"/>
  <c r="AB351" i="2"/>
  <c r="AC384" i="2"/>
  <c r="AA236" i="2"/>
  <c r="AB236" i="2"/>
  <c r="AB269" i="2"/>
  <c r="AB334" i="2"/>
  <c r="AC367" i="2"/>
  <c r="AA228" i="2"/>
  <c r="AA251" i="2"/>
  <c r="AA227" i="2"/>
  <c r="Z6" i="1"/>
  <c r="Q142" i="2"/>
  <c r="Q139" i="2"/>
  <c r="Q155" i="2"/>
  <c r="Q134" i="2"/>
  <c r="Q136" i="2"/>
  <c r="Q141" i="2"/>
  <c r="Q130" i="2"/>
  <c r="Q151" i="2"/>
  <c r="Q144" i="2"/>
  <c r="Q146" i="2"/>
  <c r="CA1429" i="1"/>
  <c r="CF1429" i="1"/>
  <c r="Q117" i="2"/>
  <c r="O1322" i="1"/>
  <c r="U117" i="2"/>
  <c r="S1322" i="1"/>
  <c r="BY1317" i="1"/>
  <c r="CC1317" i="1"/>
  <c r="CA1205" i="1"/>
  <c r="CE1205" i="1"/>
  <c r="N1539" i="1"/>
  <c r="U1539" i="1"/>
  <c r="Z1539" i="1"/>
  <c r="AK1539" i="1"/>
  <c r="AP1539" i="1"/>
  <c r="BA1539" i="1"/>
  <c r="BF1539" i="1"/>
  <c r="BQ1539" i="1"/>
  <c r="BV1539" i="1"/>
  <c r="BY1373" i="1"/>
  <c r="CD1373" i="1"/>
  <c r="BZ1261" i="1"/>
  <c r="CD1261" i="1"/>
  <c r="CB1429" i="1"/>
  <c r="T117" i="2"/>
  <c r="R1322" i="1"/>
  <c r="BZ1317" i="1"/>
  <c r="CD1317" i="1"/>
  <c r="CB1205" i="1"/>
  <c r="CF1205" i="1"/>
  <c r="AC1539" i="1"/>
  <c r="AH1539" i="1"/>
  <c r="AS1539" i="1"/>
  <c r="AX1539" i="1"/>
  <c r="BI1539" i="1"/>
  <c r="BN1539" i="1"/>
  <c r="BY1539" i="1"/>
  <c r="CD1539" i="1"/>
  <c r="CB1261" i="1"/>
  <c r="CF1261" i="1"/>
  <c r="Q120" i="2"/>
  <c r="O1544" i="1"/>
  <c r="Y1539" i="1"/>
  <c r="AL1539" i="1"/>
  <c r="BE1539" i="1"/>
  <c r="BR1539" i="1"/>
  <c r="S117" i="2"/>
  <c r="Q1322" i="1"/>
  <c r="CB1317" i="1"/>
  <c r="J1539" i="1"/>
  <c r="J1540" i="1"/>
  <c r="K1533" i="1"/>
  <c r="CC1373" i="1"/>
  <c r="BY1261" i="1"/>
  <c r="BZ1149" i="1"/>
  <c r="CD1149" i="1"/>
  <c r="BZ1037" i="1"/>
  <c r="CD1037" i="1"/>
  <c r="CA981" i="1"/>
  <c r="CE981" i="1"/>
  <c r="R1539" i="1"/>
  <c r="AG1539" i="1"/>
  <c r="AT1539" i="1"/>
  <c r="BM1539" i="1"/>
  <c r="BZ1539" i="1"/>
  <c r="CE1429" i="1"/>
  <c r="R117" i="2"/>
  <c r="P1322" i="1"/>
  <c r="CE1261" i="1"/>
  <c r="CC1205" i="1"/>
  <c r="BZ1093" i="1"/>
  <c r="CD1093" i="1"/>
  <c r="BZ1373" i="1"/>
  <c r="CB1149" i="1"/>
  <c r="CF1149" i="1"/>
  <c r="CB1037" i="1"/>
  <c r="CF1037" i="1"/>
  <c r="BY981" i="1"/>
  <c r="CC981" i="1"/>
  <c r="BB1539" i="1"/>
  <c r="CC1149" i="1"/>
  <c r="BY1093" i="1"/>
  <c r="CA925" i="1"/>
  <c r="CE925" i="1"/>
  <c r="CB869" i="1"/>
  <c r="CF869" i="1"/>
  <c r="AO1539" i="1"/>
  <c r="BJ1539" i="1"/>
  <c r="CA1037" i="1"/>
  <c r="BZ981" i="1"/>
  <c r="AW1539" i="1"/>
  <c r="CA1261" i="1"/>
  <c r="CD1205" i="1"/>
  <c r="BY1149" i="1"/>
  <c r="CE1093" i="1"/>
  <c r="CF981" i="1"/>
  <c r="U110" i="2"/>
  <c r="S930" i="1"/>
  <c r="CB925" i="1"/>
  <c r="CF925" i="1"/>
  <c r="BY869" i="1"/>
  <c r="CC869" i="1"/>
  <c r="CB813" i="1"/>
  <c r="CF813" i="1"/>
  <c r="BY645" i="1"/>
  <c r="CC645" i="1"/>
  <c r="AD1539" i="1"/>
  <c r="BU1539" i="1"/>
  <c r="CC1261" i="1"/>
  <c r="BZ1205" i="1"/>
  <c r="CA1149" i="1"/>
  <c r="CB1093" i="1"/>
  <c r="CC1539" i="1"/>
  <c r="CB981" i="1"/>
  <c r="BZ813" i="1"/>
  <c r="CD645" i="1"/>
  <c r="CA589" i="1"/>
  <c r="CE589" i="1"/>
  <c r="CF1317" i="1"/>
  <c r="BY1205" i="1"/>
  <c r="CF1093" i="1"/>
  <c r="BY1037" i="1"/>
  <c r="CE1037" i="1"/>
  <c r="BZ925" i="1"/>
  <c r="CE813" i="1"/>
  <c r="BZ757" i="1"/>
  <c r="CD757" i="1"/>
  <c r="CA1317" i="1"/>
  <c r="CA1093" i="1"/>
  <c r="CA813" i="1"/>
  <c r="CE645" i="1"/>
  <c r="CB589" i="1"/>
  <c r="CF589" i="1"/>
  <c r="BY477" i="1"/>
  <c r="CC477" i="1"/>
  <c r="CC1093" i="1"/>
  <c r="CC925" i="1"/>
  <c r="BZ869" i="1"/>
  <c r="CE869" i="1"/>
  <c r="CC813" i="1"/>
  <c r="CB757" i="1"/>
  <c r="CF757" i="1"/>
  <c r="CE1149" i="1"/>
  <c r="CD925" i="1"/>
  <c r="BY589" i="1"/>
  <c r="CD589" i="1"/>
  <c r="BZ533" i="1"/>
  <c r="CD533" i="1"/>
  <c r="CD477" i="1"/>
  <c r="CD981" i="1"/>
  <c r="BY813" i="1"/>
  <c r="CB701" i="1"/>
  <c r="CF701" i="1"/>
  <c r="BZ477" i="1"/>
  <c r="BY421" i="1"/>
  <c r="CC421" i="1"/>
  <c r="BY925" i="1"/>
  <c r="CA869" i="1"/>
  <c r="CC757" i="1"/>
  <c r="BZ645" i="1"/>
  <c r="BZ589" i="1"/>
  <c r="CA533" i="1"/>
  <c r="CE533" i="1"/>
  <c r="CE477" i="1"/>
  <c r="BZ197" i="1"/>
  <c r="CD197" i="1"/>
  <c r="CE757" i="1"/>
  <c r="BZ701" i="1"/>
  <c r="CD701" i="1"/>
  <c r="CB477" i="1"/>
  <c r="CA421" i="1"/>
  <c r="CE421" i="1"/>
  <c r="CA645" i="1"/>
  <c r="CF533" i="1"/>
  <c r="CF421" i="1"/>
  <c r="BY197" i="1"/>
  <c r="CA141" i="1"/>
  <c r="CE141" i="1"/>
  <c r="CA85" i="1"/>
  <c r="CE85" i="1"/>
  <c r="BY29" i="1"/>
  <c r="CC29" i="1"/>
  <c r="BY701" i="1"/>
  <c r="CA477" i="1"/>
  <c r="CA365" i="1"/>
  <c r="CE365" i="1"/>
  <c r="CA309" i="1"/>
  <c r="CE309" i="1"/>
  <c r="BZ253" i="1"/>
  <c r="CD253" i="1"/>
  <c r="Q121" i="2"/>
  <c r="V1539" i="1"/>
  <c r="CD869" i="1"/>
  <c r="CD813" i="1"/>
  <c r="BY757" i="1"/>
  <c r="CE701" i="1"/>
  <c r="CB645" i="1"/>
  <c r="CB533" i="1"/>
  <c r="CB421" i="1"/>
  <c r="CE197" i="1"/>
  <c r="CB141" i="1"/>
  <c r="CF141" i="1"/>
  <c r="CB85" i="1"/>
  <c r="CF85" i="1"/>
  <c r="BZ29" i="1"/>
  <c r="CD29" i="1"/>
  <c r="R121" i="2"/>
  <c r="CC1037" i="1"/>
  <c r="CA757" i="1"/>
  <c r="CD421" i="1"/>
  <c r="BY365" i="1"/>
  <c r="CC365" i="1"/>
  <c r="BY309" i="1"/>
  <c r="CC309" i="1"/>
  <c r="CB253" i="1"/>
  <c r="CF253" i="1"/>
  <c r="CB197" i="1"/>
  <c r="CC701" i="1"/>
  <c r="BY533" i="1"/>
  <c r="CF477" i="1"/>
  <c r="CA197" i="1"/>
  <c r="BY141" i="1"/>
  <c r="CD141" i="1"/>
  <c r="CB29" i="1"/>
  <c r="CB365" i="1"/>
  <c r="BZ309" i="1"/>
  <c r="BY253" i="1"/>
  <c r="BZ85" i="1"/>
  <c r="S121" i="2"/>
  <c r="CF309" i="1"/>
  <c r="CE253" i="1"/>
  <c r="BZ141" i="1"/>
  <c r="T121" i="2"/>
  <c r="CC197" i="1"/>
  <c r="CF645" i="1"/>
  <c r="CD365" i="1"/>
  <c r="CB309" i="1"/>
  <c r="CA253" i="1"/>
  <c r="CE29" i="1"/>
  <c r="CE1317" i="1"/>
  <c r="CA701" i="1"/>
  <c r="CC589" i="1"/>
  <c r="CC533" i="1"/>
  <c r="BZ421" i="1"/>
  <c r="CC85" i="1"/>
  <c r="BZ365" i="1"/>
  <c r="CC141" i="1"/>
  <c r="CA29" i="1"/>
  <c r="CF29" i="1"/>
  <c r="U121" i="2"/>
  <c r="CF365" i="1"/>
  <c r="CD309" i="1"/>
  <c r="CC253" i="1"/>
  <c r="CF197" i="1"/>
  <c r="BY85" i="1"/>
  <c r="CD85" i="1"/>
  <c r="Q148" i="2"/>
  <c r="Q157" i="2"/>
  <c r="Q133" i="2"/>
  <c r="Q135" i="2"/>
  <c r="Q137" i="2"/>
  <c r="Q145" i="2"/>
  <c r="Q152" i="2"/>
  <c r="Q147" i="2"/>
  <c r="Q156" i="2"/>
  <c r="Q140" i="2"/>
  <c r="Q149" i="2"/>
  <c r="Q150" i="2"/>
  <c r="K877" i="1"/>
  <c r="J639" i="1"/>
  <c r="J1314" i="1"/>
  <c r="CD932" i="1"/>
  <c r="M877" i="1"/>
  <c r="J1146" i="1"/>
  <c r="J1087" i="1"/>
  <c r="J1090" i="1"/>
  <c r="J1133" i="1"/>
  <c r="J135" i="1"/>
  <c r="L877" i="1"/>
  <c r="J23" i="1"/>
  <c r="J26" i="1"/>
  <c r="J877" i="1"/>
  <c r="K876" i="1"/>
  <c r="J863" i="1"/>
  <c r="K62" i="1"/>
  <c r="M36" i="1"/>
  <c r="M37" i="1"/>
  <c r="M61" i="1"/>
  <c r="L58" i="1"/>
  <c r="M67" i="1"/>
  <c r="N64" i="1"/>
  <c r="K58" i="1"/>
  <c r="J60" i="1"/>
  <c r="L61" i="1"/>
  <c r="N55" i="1"/>
  <c r="J59" i="1"/>
  <c r="K37" i="1"/>
  <c r="L60" i="1"/>
  <c r="N61" i="1"/>
  <c r="N58" i="1"/>
  <c r="N66" i="1"/>
  <c r="M56" i="1"/>
  <c r="M55" i="1"/>
  <c r="K52" i="1"/>
  <c r="K59" i="1"/>
  <c r="J57" i="1"/>
  <c r="J51" i="1"/>
  <c r="K1479" i="1"/>
  <c r="K1486" i="1"/>
  <c r="L1479" i="1"/>
  <c r="S253" i="2"/>
  <c r="T253" i="2"/>
  <c r="AA238" i="2"/>
  <c r="AB238" i="2"/>
  <c r="BZ960" i="1"/>
  <c r="K934" i="1"/>
  <c r="CE945" i="1"/>
  <c r="CE953" i="1"/>
  <c r="J949" i="1"/>
  <c r="CF957" i="1"/>
  <c r="CB957" i="1"/>
  <c r="CF935" i="1"/>
  <c r="BZ946" i="1"/>
  <c r="CB961" i="1"/>
  <c r="J956" i="1"/>
  <c r="L956" i="1"/>
  <c r="N956" i="1"/>
  <c r="K957" i="1"/>
  <c r="M957" i="1"/>
  <c r="J958" i="1"/>
  <c r="L958" i="1"/>
  <c r="N958" i="1"/>
  <c r="K961" i="1"/>
  <c r="M961" i="1"/>
  <c r="K951" i="1"/>
  <c r="K932" i="1"/>
  <c r="M932" i="1"/>
  <c r="J933" i="1"/>
  <c r="K940" i="1"/>
  <c r="J932" i="1"/>
  <c r="L932" i="1"/>
  <c r="N932" i="1"/>
  <c r="K933" i="1"/>
  <c r="M933" i="1"/>
  <c r="J934" i="1"/>
  <c r="L934" i="1"/>
  <c r="N934" i="1"/>
  <c r="K937" i="1"/>
  <c r="M937" i="1"/>
  <c r="J935" i="1"/>
  <c r="N935" i="1"/>
  <c r="M936" i="1"/>
  <c r="J948" i="1"/>
  <c r="N940" i="1"/>
  <c r="L941" i="1"/>
  <c r="N957" i="1"/>
  <c r="L950" i="1"/>
  <c r="J945" i="1"/>
  <c r="L961" i="1"/>
  <c r="K935" i="1"/>
  <c r="K936" i="1"/>
  <c r="J954" i="1"/>
  <c r="N954" i="1"/>
  <c r="M960" i="1"/>
  <c r="J959" i="1"/>
  <c r="M962" i="1"/>
  <c r="M963" i="1"/>
  <c r="M939" i="1"/>
  <c r="CD941" i="1"/>
  <c r="CC943" i="1"/>
  <c r="CA934" i="1"/>
  <c r="BZ935" i="1"/>
  <c r="CD942" i="1"/>
  <c r="CA943" i="1"/>
  <c r="CC950" i="1"/>
  <c r="CB963" i="1"/>
  <c r="L948" i="1"/>
  <c r="J957" i="1"/>
  <c r="M949" i="1"/>
  <c r="K942" i="1"/>
  <c r="M958" i="1"/>
  <c r="K953" i="1"/>
  <c r="N945" i="1"/>
  <c r="M951" i="1"/>
  <c r="M952" i="1"/>
  <c r="L954" i="1"/>
  <c r="K960" i="1"/>
  <c r="K955" i="1"/>
  <c r="N959" i="1"/>
  <c r="L943" i="1"/>
  <c r="J946" i="1"/>
  <c r="BZ934" i="1"/>
  <c r="CD943" i="1"/>
  <c r="CF942" i="1"/>
  <c r="L940" i="1"/>
  <c r="K949" i="1"/>
  <c r="J942" i="1"/>
  <c r="M950" i="1"/>
  <c r="L945" i="1"/>
  <c r="L935" i="1"/>
  <c r="L952" i="1"/>
  <c r="M954" i="1"/>
  <c r="N944" i="1"/>
  <c r="M959" i="1"/>
  <c r="N943" i="1"/>
  <c r="J947" i="1"/>
  <c r="N963" i="1"/>
  <c r="K947" i="1"/>
  <c r="CE936" i="1"/>
  <c r="CF944" i="1"/>
  <c r="BZ939" i="1"/>
  <c r="BZ940" i="1"/>
  <c r="CC945" i="1"/>
  <c r="CA952" i="1"/>
  <c r="CD953" i="1"/>
  <c r="CE943" i="1"/>
  <c r="CD950" i="1"/>
  <c r="CC963" i="1"/>
  <c r="CE958" i="1"/>
  <c r="BZ959" i="1"/>
  <c r="CF952" i="1"/>
  <c r="CA953" i="1"/>
  <c r="CF945" i="1"/>
  <c r="M940" i="1"/>
  <c r="L933" i="1"/>
  <c r="J950" i="1"/>
  <c r="N942" i="1"/>
  <c r="L953" i="1"/>
  <c r="L951" i="1"/>
  <c r="N936" i="1"/>
  <c r="N938" i="1"/>
  <c r="N960" i="1"/>
  <c r="J962" i="1"/>
  <c r="K963" i="1"/>
  <c r="N947" i="1"/>
  <c r="CA940" i="1"/>
  <c r="BZ945" i="1"/>
  <c r="CD938" i="1"/>
  <c r="CA937" i="1"/>
  <c r="CF951" i="1"/>
  <c r="M956" i="1"/>
  <c r="L957" i="1"/>
  <c r="K950" i="1"/>
  <c r="J937" i="1"/>
  <c r="M953" i="1"/>
  <c r="N951" i="1"/>
  <c r="J938" i="1"/>
  <c r="J960" i="1"/>
  <c r="L955" i="1"/>
  <c r="L962" i="1"/>
  <c r="L939" i="1"/>
  <c r="L947" i="1"/>
  <c r="M947" i="1"/>
  <c r="CF939" i="1"/>
  <c r="CE944" i="1"/>
  <c r="CE937" i="1"/>
  <c r="BZ942" i="1"/>
  <c r="M948" i="1"/>
  <c r="N941" i="1"/>
  <c r="J953" i="1"/>
  <c r="J951" i="1"/>
  <c r="K954" i="1"/>
  <c r="J955" i="1"/>
  <c r="K943" i="1"/>
  <c r="CE938" i="1"/>
  <c r="CA942" i="1"/>
  <c r="CC935" i="1"/>
  <c r="CF940" i="1"/>
  <c r="CE948" i="1"/>
  <c r="CB955" i="1"/>
  <c r="BZ936" i="1"/>
  <c r="BZ937" i="1"/>
  <c r="BZ951" i="1"/>
  <c r="N948" i="1"/>
  <c r="N949" i="1"/>
  <c r="J961" i="1"/>
  <c r="M935" i="1"/>
  <c r="L938" i="1"/>
  <c r="M955" i="1"/>
  <c r="M943" i="1"/>
  <c r="M946" i="1"/>
  <c r="CB943" i="1"/>
  <c r="CC940" i="1"/>
  <c r="CE946" i="1"/>
  <c r="CC958" i="1"/>
  <c r="CA949" i="1"/>
  <c r="CB935" i="1"/>
  <c r="J940" i="1"/>
  <c r="L949" i="1"/>
  <c r="M934" i="1"/>
  <c r="N937" i="1"/>
  <c r="L936" i="1"/>
  <c r="L944" i="1"/>
  <c r="K962" i="1"/>
  <c r="N946" i="1"/>
  <c r="CC938" i="1"/>
  <c r="CF941" i="1"/>
  <c r="CB945" i="1"/>
  <c r="BZ949" i="1"/>
  <c r="N933" i="1"/>
  <c r="M945" i="1"/>
  <c r="M938" i="1"/>
  <c r="N962" i="1"/>
  <c r="J963" i="1"/>
  <c r="CD937" i="1"/>
  <c r="CE941" i="1"/>
  <c r="CA941" i="1"/>
  <c r="CA960" i="1"/>
  <c r="CD945" i="1"/>
  <c r="BZ954" i="1"/>
  <c r="CE961" i="1"/>
  <c r="CF938" i="1"/>
  <c r="K948" i="1"/>
  <c r="K958" i="1"/>
  <c r="N961" i="1"/>
  <c r="K944" i="1"/>
  <c r="J939" i="1"/>
  <c r="CA945" i="1"/>
  <c r="CC939" i="1"/>
  <c r="CC947" i="1"/>
  <c r="CE956" i="1"/>
  <c r="CF933" i="1"/>
  <c r="CB960" i="1"/>
  <c r="CA954" i="1"/>
  <c r="CD955" i="1"/>
  <c r="CB956" i="1"/>
  <c r="CE957" i="1"/>
  <c r="CC949" i="1"/>
  <c r="K941" i="1"/>
  <c r="N953" i="1"/>
  <c r="M944" i="1"/>
  <c r="CF936" i="1"/>
  <c r="CB940" i="1"/>
  <c r="CD934" i="1"/>
  <c r="CC955" i="1"/>
  <c r="CA957" i="1"/>
  <c r="CC934" i="1"/>
  <c r="CD946" i="1"/>
  <c r="CE949" i="1"/>
  <c r="CF955" i="1"/>
  <c r="CF949" i="1"/>
  <c r="CE962" i="1"/>
  <c r="CD936" i="1"/>
  <c r="CC954" i="1"/>
  <c r="CA938" i="1"/>
  <c r="CF950" i="1"/>
  <c r="CA932" i="1"/>
  <c r="CA951" i="1"/>
  <c r="CE963" i="1"/>
  <c r="CD951" i="1"/>
  <c r="CB933" i="1"/>
  <c r="M941" i="1"/>
  <c r="J936" i="1"/>
  <c r="N955" i="1"/>
  <c r="BZ938" i="1"/>
  <c r="CF959" i="1"/>
  <c r="CF961" i="1"/>
  <c r="BZ933" i="1"/>
  <c r="CD962" i="1"/>
  <c r="CA959" i="1"/>
  <c r="CB959" i="1"/>
  <c r="CB953" i="1"/>
  <c r="CD944" i="1"/>
  <c r="L942" i="1"/>
  <c r="K952" i="1"/>
  <c r="L959" i="1"/>
  <c r="K946" i="1"/>
  <c r="BZ957" i="1"/>
  <c r="CB952" i="1"/>
  <c r="CF943" i="1"/>
  <c r="CE950" i="1"/>
  <c r="CF953" i="1"/>
  <c r="CC960" i="1"/>
  <c r="CB942" i="1"/>
  <c r="CC951" i="1"/>
  <c r="CD954" i="1"/>
  <c r="CB946" i="1"/>
  <c r="CE952" i="1"/>
  <c r="CD959" i="1"/>
  <c r="CB951" i="1"/>
  <c r="CA933" i="1"/>
  <c r="CE942" i="1"/>
  <c r="CA947" i="1"/>
  <c r="CD939" i="1"/>
  <c r="CC961" i="1"/>
  <c r="K956" i="1"/>
  <c r="N950" i="1"/>
  <c r="K938" i="1"/>
  <c r="N939" i="1"/>
  <c r="BZ947" i="1"/>
  <c r="CD940" i="1"/>
  <c r="CD958" i="1"/>
  <c r="BZ962" i="1"/>
  <c r="CA944" i="1"/>
  <c r="CE947" i="1"/>
  <c r="CC952" i="1"/>
  <c r="BZ950" i="1"/>
  <c r="CC959" i="1"/>
  <c r="CC933" i="1"/>
  <c r="CB962" i="1"/>
  <c r="CE933" i="1"/>
  <c r="CD957" i="1"/>
  <c r="CD935" i="1"/>
  <c r="BZ948" i="1"/>
  <c r="CC948" i="1"/>
  <c r="CB947" i="1"/>
  <c r="CC957" i="1"/>
  <c r="M942" i="1"/>
  <c r="J943" i="1"/>
  <c r="CB936" i="1"/>
  <c r="CA936" i="1"/>
  <c r="CD963" i="1"/>
  <c r="CF960" i="1"/>
  <c r="BZ963" i="1"/>
  <c r="CB938" i="1"/>
  <c r="CE934" i="1"/>
  <c r="CE951" i="1"/>
  <c r="K945" i="1"/>
  <c r="L946" i="1"/>
  <c r="CB944" i="1"/>
  <c r="CD947" i="1"/>
  <c r="CB949" i="1"/>
  <c r="BZ958" i="1"/>
  <c r="CF947" i="1"/>
  <c r="BZ956" i="1"/>
  <c r="CC941" i="1"/>
  <c r="CC962" i="1"/>
  <c r="CC956" i="1"/>
  <c r="BZ961" i="1"/>
  <c r="CC936" i="1"/>
  <c r="CB954" i="1"/>
  <c r="CD960" i="1"/>
  <c r="CC953" i="1"/>
  <c r="J952" i="1"/>
  <c r="CF937" i="1"/>
  <c r="CB934" i="1"/>
  <c r="CF948" i="1"/>
  <c r="CA946" i="1"/>
  <c r="CA939" i="1"/>
  <c r="CB948" i="1"/>
  <c r="CA961" i="1"/>
  <c r="CB941" i="1"/>
  <c r="BZ932" i="1"/>
  <c r="CA955" i="1"/>
  <c r="CA963" i="1"/>
  <c r="CE932" i="1"/>
  <c r="J941" i="1"/>
  <c r="J944" i="1"/>
  <c r="CE939" i="1"/>
  <c r="CD961" i="1"/>
  <c r="CA962" i="1"/>
  <c r="CF958" i="1"/>
  <c r="CD949" i="1"/>
  <c r="CE935" i="1"/>
  <c r="CA948" i="1"/>
  <c r="CB939" i="1"/>
  <c r="CE954" i="1"/>
  <c r="CB932" i="1"/>
  <c r="CB958" i="1"/>
  <c r="CD933" i="1"/>
  <c r="N952" i="1"/>
  <c r="CA935" i="1"/>
  <c r="CF956" i="1"/>
  <c r="CA950" i="1"/>
  <c r="CF934" i="1"/>
  <c r="CF962" i="1"/>
  <c r="CC944" i="1"/>
  <c r="CA958" i="1"/>
  <c r="L960" i="1"/>
  <c r="BZ953" i="1"/>
  <c r="CF963" i="1"/>
  <c r="BZ955" i="1"/>
  <c r="K959" i="1"/>
  <c r="CE955" i="1"/>
  <c r="CC946" i="1"/>
  <c r="CC942" i="1"/>
  <c r="CC937" i="1"/>
  <c r="BZ943" i="1"/>
  <c r="CC932" i="1"/>
  <c r="CF932" i="1"/>
  <c r="K939" i="1"/>
  <c r="CB937" i="1"/>
  <c r="CD948" i="1"/>
  <c r="BZ952" i="1"/>
  <c r="L963" i="1"/>
  <c r="BZ944" i="1"/>
  <c r="CE940" i="1"/>
  <c r="CA956" i="1"/>
  <c r="CF946" i="1"/>
  <c r="CB950" i="1"/>
  <c r="CE959" i="1"/>
  <c r="CF954" i="1"/>
  <c r="BZ941" i="1"/>
  <c r="J423" i="1"/>
  <c r="K416" i="1"/>
  <c r="K423" i="1"/>
  <c r="J418" i="1"/>
  <c r="J461" i="1"/>
  <c r="CD956" i="1"/>
  <c r="CE960" i="1"/>
  <c r="CD952" i="1"/>
  <c r="S122" i="2"/>
  <c r="J1536" i="1"/>
  <c r="J1579" i="1"/>
  <c r="E36" i="4"/>
  <c r="E37" i="4"/>
  <c r="M597" i="1"/>
  <c r="N597" i="1"/>
  <c r="J596" i="1"/>
  <c r="L597" i="1"/>
  <c r="J919" i="1"/>
  <c r="J922" i="1"/>
  <c r="J1367" i="1"/>
  <c r="J1202" i="1"/>
  <c r="J1245" i="1"/>
  <c r="J703" i="1"/>
  <c r="J698" i="1"/>
  <c r="J741" i="1"/>
  <c r="J1263" i="1"/>
  <c r="K1256" i="1"/>
  <c r="K1258" i="1"/>
  <c r="J1258" i="1"/>
  <c r="J1301" i="1"/>
  <c r="J474" i="1"/>
  <c r="K474" i="1"/>
  <c r="T243" i="2"/>
  <c r="U243" i="2"/>
  <c r="J1426" i="1"/>
  <c r="J1469" i="1"/>
  <c r="R255" i="2"/>
  <c r="J866" i="1"/>
  <c r="M876" i="1"/>
  <c r="L876" i="1"/>
  <c r="N877" i="1"/>
  <c r="J876" i="1"/>
  <c r="K1426" i="1"/>
  <c r="J975" i="1"/>
  <c r="K1090" i="1"/>
  <c r="K418" i="1"/>
  <c r="I12" i="1"/>
  <c r="I14" i="1"/>
  <c r="J1357" i="1"/>
  <c r="J1031" i="1"/>
  <c r="K920" i="1"/>
  <c r="K927" i="1"/>
  <c r="K584" i="1"/>
  <c r="K591" i="1"/>
  <c r="J248" i="1"/>
  <c r="J255" i="1"/>
  <c r="K1431" i="1"/>
  <c r="Y255" i="2"/>
  <c r="J1319" i="1"/>
  <c r="J343" i="1"/>
  <c r="K345" i="1"/>
  <c r="J344" i="1"/>
  <c r="K317" i="1"/>
  <c r="J345" i="1"/>
  <c r="K344" i="1"/>
  <c r="L342" i="1"/>
  <c r="K346" i="1"/>
  <c r="L343" i="1"/>
  <c r="J317" i="1"/>
  <c r="K316" i="1"/>
  <c r="K347" i="1"/>
  <c r="L344" i="1"/>
  <c r="N316" i="1"/>
  <c r="J342" i="1"/>
  <c r="K341" i="1"/>
  <c r="L347" i="1"/>
  <c r="J346" i="1"/>
  <c r="L316" i="1"/>
  <c r="J347" i="1"/>
  <c r="L341" i="1"/>
  <c r="L345" i="1"/>
  <c r="L346" i="1"/>
  <c r="M316" i="1"/>
  <c r="K343" i="1"/>
  <c r="J316" i="1"/>
  <c r="K342" i="1"/>
  <c r="J341" i="1"/>
  <c r="L317" i="1"/>
  <c r="M342" i="1"/>
  <c r="M343" i="1"/>
  <c r="N341" i="1"/>
  <c r="M344" i="1"/>
  <c r="N342" i="1"/>
  <c r="M347" i="1"/>
  <c r="N345" i="1"/>
  <c r="M346" i="1"/>
  <c r="N317" i="1"/>
  <c r="N346" i="1"/>
  <c r="M317" i="1"/>
  <c r="N344" i="1"/>
  <c r="N343" i="1"/>
  <c r="N347" i="1"/>
  <c r="M341" i="1"/>
  <c r="M345" i="1"/>
  <c r="J82" i="1"/>
  <c r="J125" i="1"/>
  <c r="J567" i="1"/>
  <c r="J568" i="1"/>
  <c r="J569" i="1"/>
  <c r="J540" i="1"/>
  <c r="J566" i="1"/>
  <c r="J570" i="1"/>
  <c r="J571" i="1"/>
  <c r="L540" i="1"/>
  <c r="J541" i="1"/>
  <c r="K540" i="1"/>
  <c r="M540" i="1"/>
  <c r="N540" i="1"/>
  <c r="J565" i="1"/>
  <c r="K565" i="1"/>
  <c r="L571" i="1"/>
  <c r="M569" i="1"/>
  <c r="N567" i="1"/>
  <c r="K566" i="1"/>
  <c r="M541" i="1"/>
  <c r="M570" i="1"/>
  <c r="N568" i="1"/>
  <c r="K567" i="1"/>
  <c r="L565" i="1"/>
  <c r="M571" i="1"/>
  <c r="N569" i="1"/>
  <c r="K541" i="1"/>
  <c r="K570" i="1"/>
  <c r="L568" i="1"/>
  <c r="M566" i="1"/>
  <c r="K568" i="1"/>
  <c r="N570" i="1"/>
  <c r="K569" i="1"/>
  <c r="M565" i="1"/>
  <c r="N571" i="1"/>
  <c r="K571" i="1"/>
  <c r="M567" i="1"/>
  <c r="L567" i="1"/>
  <c r="N565" i="1"/>
  <c r="L569" i="1"/>
  <c r="L541" i="1"/>
  <c r="M568" i="1"/>
  <c r="N541" i="1"/>
  <c r="L566" i="1"/>
  <c r="N566" i="1"/>
  <c r="L570" i="1"/>
  <c r="R122" i="2"/>
  <c r="K1536" i="1"/>
  <c r="K1541" i="1"/>
  <c r="J751" i="1"/>
  <c r="J1032" i="1"/>
  <c r="J1039" i="1"/>
  <c r="J807" i="1"/>
  <c r="K1095" i="1"/>
  <c r="J360" i="1"/>
  <c r="J367" i="1"/>
  <c r="K360" i="1"/>
  <c r="J191" i="1"/>
  <c r="K1380" i="1"/>
  <c r="L1380" i="1"/>
  <c r="M1380" i="1"/>
  <c r="N1380" i="1"/>
  <c r="J1380" i="1"/>
  <c r="J1381" i="1"/>
  <c r="J1411" i="1"/>
  <c r="N1411" i="1"/>
  <c r="K1381" i="1"/>
  <c r="K1410" i="1"/>
  <c r="K1411" i="1"/>
  <c r="M1381" i="1"/>
  <c r="M1410" i="1"/>
  <c r="M1411" i="1"/>
  <c r="J1410" i="1"/>
  <c r="N1381" i="1"/>
  <c r="N1410" i="1"/>
  <c r="L1411" i="1"/>
  <c r="L1381" i="1"/>
  <c r="L1410" i="1"/>
  <c r="J247" i="1"/>
  <c r="J527" i="1"/>
  <c r="K652" i="1"/>
  <c r="J652" i="1"/>
  <c r="N652" i="1"/>
  <c r="M652" i="1"/>
  <c r="L652" i="1"/>
  <c r="J653" i="1"/>
  <c r="N653" i="1"/>
  <c r="L653" i="1"/>
  <c r="K653" i="1"/>
  <c r="M653" i="1"/>
  <c r="J752" i="1"/>
  <c r="J759" i="1"/>
  <c r="K479" i="1"/>
  <c r="J871" i="1"/>
  <c r="K204" i="1"/>
  <c r="J204" i="1"/>
  <c r="L204" i="1"/>
  <c r="M204" i="1"/>
  <c r="N204" i="1"/>
  <c r="J214" i="1"/>
  <c r="J222" i="1"/>
  <c r="J230" i="1"/>
  <c r="K220" i="1"/>
  <c r="K228" i="1"/>
  <c r="L205" i="1"/>
  <c r="L218" i="1"/>
  <c r="L226" i="1"/>
  <c r="L234" i="1"/>
  <c r="M216" i="1"/>
  <c r="M224" i="1"/>
  <c r="M232" i="1"/>
  <c r="N214" i="1"/>
  <c r="N222" i="1"/>
  <c r="N230" i="1"/>
  <c r="J215" i="1"/>
  <c r="J223" i="1"/>
  <c r="J231" i="1"/>
  <c r="K221" i="1"/>
  <c r="K229" i="1"/>
  <c r="L219" i="1"/>
  <c r="L227" i="1"/>
  <c r="L235" i="1"/>
  <c r="M217" i="1"/>
  <c r="M225" i="1"/>
  <c r="M233" i="1"/>
  <c r="N215" i="1"/>
  <c r="N223" i="1"/>
  <c r="N231" i="1"/>
  <c r="J216" i="1"/>
  <c r="J224" i="1"/>
  <c r="J232" i="1"/>
  <c r="K214" i="1"/>
  <c r="K222" i="1"/>
  <c r="K230" i="1"/>
  <c r="L220" i="1"/>
  <c r="L228" i="1"/>
  <c r="M205" i="1"/>
  <c r="M218" i="1"/>
  <c r="M226" i="1"/>
  <c r="M234" i="1"/>
  <c r="N216" i="1"/>
  <c r="N224" i="1"/>
  <c r="N232" i="1"/>
  <c r="J219" i="1"/>
  <c r="J227" i="1"/>
  <c r="J235" i="1"/>
  <c r="K217" i="1"/>
  <c r="K225" i="1"/>
  <c r="K233" i="1"/>
  <c r="L215" i="1"/>
  <c r="L223" i="1"/>
  <c r="L231" i="1"/>
  <c r="M221" i="1"/>
  <c r="M229" i="1"/>
  <c r="N219" i="1"/>
  <c r="N227" i="1"/>
  <c r="N235" i="1"/>
  <c r="J218" i="1"/>
  <c r="J234" i="1"/>
  <c r="K224" i="1"/>
  <c r="L214" i="1"/>
  <c r="L230" i="1"/>
  <c r="M220" i="1"/>
  <c r="N205" i="1"/>
  <c r="N226" i="1"/>
  <c r="J220" i="1"/>
  <c r="K205" i="1"/>
  <c r="K226" i="1"/>
  <c r="L216" i="1"/>
  <c r="L232" i="1"/>
  <c r="M222" i="1"/>
  <c r="N228" i="1"/>
  <c r="J221" i="1"/>
  <c r="K227" i="1"/>
  <c r="L217" i="1"/>
  <c r="L233" i="1"/>
  <c r="M223" i="1"/>
  <c r="N229" i="1"/>
  <c r="J228" i="1"/>
  <c r="K218" i="1"/>
  <c r="K234" i="1"/>
  <c r="L224" i="1"/>
  <c r="M214" i="1"/>
  <c r="M230" i="1"/>
  <c r="N220" i="1"/>
  <c r="J225" i="1"/>
  <c r="K231" i="1"/>
  <c r="N217" i="1"/>
  <c r="J226" i="1"/>
  <c r="K232" i="1"/>
  <c r="N218" i="1"/>
  <c r="J229" i="1"/>
  <c r="K235" i="1"/>
  <c r="M215" i="1"/>
  <c r="N221" i="1"/>
  <c r="J205" i="1"/>
  <c r="K216" i="1"/>
  <c r="L222" i="1"/>
  <c r="M228" i="1"/>
  <c r="N234" i="1"/>
  <c r="L221" i="1"/>
  <c r="N233" i="1"/>
  <c r="L225" i="1"/>
  <c r="K219" i="1"/>
  <c r="M231" i="1"/>
  <c r="N225" i="1"/>
  <c r="J233" i="1"/>
  <c r="K215" i="1"/>
  <c r="K223" i="1"/>
  <c r="M227" i="1"/>
  <c r="M219" i="1"/>
  <c r="L229" i="1"/>
  <c r="M235" i="1"/>
  <c r="J217" i="1"/>
  <c r="J1207" i="1"/>
  <c r="J528" i="1"/>
  <c r="J535" i="1"/>
  <c r="J586" i="1"/>
  <c r="M372" i="1"/>
  <c r="K372" i="1"/>
  <c r="J372" i="1"/>
  <c r="N372" i="1"/>
  <c r="L372" i="1"/>
  <c r="J385" i="1"/>
  <c r="J393" i="1"/>
  <c r="J401" i="1"/>
  <c r="K383" i="1"/>
  <c r="K391" i="1"/>
  <c r="K399" i="1"/>
  <c r="L389" i="1"/>
  <c r="L397" i="1"/>
  <c r="M387" i="1"/>
  <c r="M395" i="1"/>
  <c r="M403" i="1"/>
  <c r="N385" i="1"/>
  <c r="N393" i="1"/>
  <c r="N401" i="1"/>
  <c r="J373" i="1"/>
  <c r="J386" i="1"/>
  <c r="J394" i="1"/>
  <c r="J402" i="1"/>
  <c r="K384" i="1"/>
  <c r="K392" i="1"/>
  <c r="K400" i="1"/>
  <c r="L382" i="1"/>
  <c r="L390" i="1"/>
  <c r="L398" i="1"/>
  <c r="M388" i="1"/>
  <c r="M396" i="1"/>
  <c r="N373" i="1"/>
  <c r="N386" i="1"/>
  <c r="N394" i="1"/>
  <c r="N402" i="1"/>
  <c r="J387" i="1"/>
  <c r="J395" i="1"/>
  <c r="J403" i="1"/>
  <c r="K385" i="1"/>
  <c r="K393" i="1"/>
  <c r="K401" i="1"/>
  <c r="L383" i="1"/>
  <c r="L391" i="1"/>
  <c r="L399" i="1"/>
  <c r="M389" i="1"/>
  <c r="M397" i="1"/>
  <c r="N387" i="1"/>
  <c r="N395" i="1"/>
  <c r="N403" i="1"/>
  <c r="J382" i="1"/>
  <c r="J390" i="1"/>
  <c r="J398" i="1"/>
  <c r="K388" i="1"/>
  <c r="K396" i="1"/>
  <c r="L373" i="1"/>
  <c r="L386" i="1"/>
  <c r="L394" i="1"/>
  <c r="L402" i="1"/>
  <c r="M384" i="1"/>
  <c r="M392" i="1"/>
  <c r="M400" i="1"/>
  <c r="N382" i="1"/>
  <c r="N390" i="1"/>
  <c r="N398" i="1"/>
  <c r="J397" i="1"/>
  <c r="K387" i="1"/>
  <c r="K403" i="1"/>
  <c r="L393" i="1"/>
  <c r="M383" i="1"/>
  <c r="M399" i="1"/>
  <c r="N389" i="1"/>
  <c r="J383" i="1"/>
  <c r="J399" i="1"/>
  <c r="K389" i="1"/>
  <c r="L395" i="1"/>
  <c r="M385" i="1"/>
  <c r="M401" i="1"/>
  <c r="N391" i="1"/>
  <c r="J384" i="1"/>
  <c r="J400" i="1"/>
  <c r="K390" i="1"/>
  <c r="L396" i="1"/>
  <c r="M386" i="1"/>
  <c r="M402" i="1"/>
  <c r="N392" i="1"/>
  <c r="J391" i="1"/>
  <c r="K397" i="1"/>
  <c r="L387" i="1"/>
  <c r="L403" i="1"/>
  <c r="M393" i="1"/>
  <c r="N383" i="1"/>
  <c r="N399" i="1"/>
  <c r="J388" i="1"/>
  <c r="K394" i="1"/>
  <c r="L400" i="1"/>
  <c r="J389" i="1"/>
  <c r="K395" i="1"/>
  <c r="L401" i="1"/>
  <c r="J392" i="1"/>
  <c r="K398" i="1"/>
  <c r="M373" i="1"/>
  <c r="N384" i="1"/>
  <c r="L385" i="1"/>
  <c r="M391" i="1"/>
  <c r="N397" i="1"/>
  <c r="L384" i="1"/>
  <c r="N396" i="1"/>
  <c r="L388" i="1"/>
  <c r="N400" i="1"/>
  <c r="K382" i="1"/>
  <c r="M394" i="1"/>
  <c r="K402" i="1"/>
  <c r="N388" i="1"/>
  <c r="J396" i="1"/>
  <c r="K373" i="1"/>
  <c r="K386" i="1"/>
  <c r="M390" i="1"/>
  <c r="M382" i="1"/>
  <c r="M398" i="1"/>
  <c r="L392" i="1"/>
  <c r="K696" i="1"/>
  <c r="J136" i="1"/>
  <c r="J143" i="1"/>
  <c r="J976" i="1"/>
  <c r="J983" i="1"/>
  <c r="J192" i="1"/>
  <c r="J199" i="1"/>
  <c r="K192" i="1"/>
  <c r="J261" i="1"/>
  <c r="K261" i="1"/>
  <c r="J260" i="1"/>
  <c r="K260" i="1"/>
  <c r="N260" i="1"/>
  <c r="M260" i="1"/>
  <c r="L260" i="1"/>
  <c r="M261" i="1"/>
  <c r="N261" i="1"/>
  <c r="L261" i="1"/>
  <c r="T1557" i="1"/>
  <c r="U1557" i="1"/>
  <c r="L764" i="1"/>
  <c r="M764" i="1"/>
  <c r="K764" i="1"/>
  <c r="N764" i="1"/>
  <c r="J764" i="1"/>
  <c r="L765" i="1"/>
  <c r="M765" i="1"/>
  <c r="J765" i="1"/>
  <c r="N765" i="1"/>
  <c r="K765" i="1"/>
  <c r="J303" i="1"/>
  <c r="J359" i="1"/>
  <c r="Z241" i="2"/>
  <c r="AB243" i="2"/>
  <c r="AB276" i="2"/>
  <c r="AB341" i="2"/>
  <c r="AC374" i="2"/>
  <c r="M988" i="1"/>
  <c r="K988" i="1"/>
  <c r="J988" i="1"/>
  <c r="N988" i="1"/>
  <c r="L988" i="1"/>
  <c r="K989" i="1"/>
  <c r="L989" i="1"/>
  <c r="N989" i="1"/>
  <c r="M989" i="1"/>
  <c r="J989" i="1"/>
  <c r="J1368" i="1"/>
  <c r="J640" i="1"/>
  <c r="J138" i="1"/>
  <c r="J1044" i="1"/>
  <c r="M1044" i="1"/>
  <c r="L1044" i="1"/>
  <c r="K1044" i="1"/>
  <c r="J1045" i="1"/>
  <c r="N1045" i="1"/>
  <c r="L1045" i="1"/>
  <c r="K1045" i="1"/>
  <c r="M1045" i="1"/>
  <c r="J304" i="1"/>
  <c r="J311" i="1"/>
  <c r="M820" i="1"/>
  <c r="K820" i="1"/>
  <c r="N820" i="1"/>
  <c r="J820" i="1"/>
  <c r="L820" i="1"/>
  <c r="J851" i="1"/>
  <c r="N851" i="1"/>
  <c r="K821" i="1"/>
  <c r="K850" i="1"/>
  <c r="K851" i="1"/>
  <c r="M821" i="1"/>
  <c r="M850" i="1"/>
  <c r="L850" i="1"/>
  <c r="L851" i="1"/>
  <c r="M851" i="1"/>
  <c r="J821" i="1"/>
  <c r="N850" i="1"/>
  <c r="J850" i="1"/>
  <c r="N821" i="1"/>
  <c r="L821" i="1"/>
  <c r="K87" i="1"/>
  <c r="J1189" i="1"/>
  <c r="T122" i="2"/>
  <c r="J517" i="1"/>
  <c r="J148" i="1"/>
  <c r="M148" i="1"/>
  <c r="N148" i="1"/>
  <c r="L148" i="1"/>
  <c r="K148" i="1"/>
  <c r="J169" i="1"/>
  <c r="J177" i="1"/>
  <c r="K175" i="1"/>
  <c r="L173" i="1"/>
  <c r="M171" i="1"/>
  <c r="M179" i="1"/>
  <c r="N169" i="1"/>
  <c r="N177" i="1"/>
  <c r="J149" i="1"/>
  <c r="J170" i="1"/>
  <c r="J178" i="1"/>
  <c r="K168" i="1"/>
  <c r="K176" i="1"/>
  <c r="L174" i="1"/>
  <c r="M172" i="1"/>
  <c r="N149" i="1"/>
  <c r="N170" i="1"/>
  <c r="N178" i="1"/>
  <c r="J171" i="1"/>
  <c r="J179" i="1"/>
  <c r="K169" i="1"/>
  <c r="K177" i="1"/>
  <c r="L175" i="1"/>
  <c r="M173" i="1"/>
  <c r="N171" i="1"/>
  <c r="N179" i="1"/>
  <c r="J174" i="1"/>
  <c r="K172" i="1"/>
  <c r="L149" i="1"/>
  <c r="L170" i="1"/>
  <c r="L178" i="1"/>
  <c r="M168" i="1"/>
  <c r="M176" i="1"/>
  <c r="N174" i="1"/>
  <c r="K171" i="1"/>
  <c r="L177" i="1"/>
  <c r="N173" i="1"/>
  <c r="K173" i="1"/>
  <c r="L179" i="1"/>
  <c r="M169" i="1"/>
  <c r="N175" i="1"/>
  <c r="J168" i="1"/>
  <c r="K174" i="1"/>
  <c r="M149" i="1"/>
  <c r="M170" i="1"/>
  <c r="N176" i="1"/>
  <c r="J175" i="1"/>
  <c r="L171" i="1"/>
  <c r="M177" i="1"/>
  <c r="J172" i="1"/>
  <c r="K178" i="1"/>
  <c r="J173" i="1"/>
  <c r="K179" i="1"/>
  <c r="J176" i="1"/>
  <c r="N168" i="1"/>
  <c r="L169" i="1"/>
  <c r="M175" i="1"/>
  <c r="L168" i="1"/>
  <c r="L172" i="1"/>
  <c r="M178" i="1"/>
  <c r="N172" i="1"/>
  <c r="K149" i="1"/>
  <c r="K170" i="1"/>
  <c r="M174" i="1"/>
  <c r="L176" i="1"/>
  <c r="J808" i="1"/>
  <c r="J815" i="1"/>
  <c r="K808" i="1"/>
  <c r="K1144" i="1"/>
  <c r="AA240" i="2"/>
  <c r="AB240" i="2"/>
  <c r="AB273" i="2"/>
  <c r="AB338" i="2"/>
  <c r="AC371" i="2"/>
  <c r="AB227" i="2"/>
  <c r="AB260" i="2"/>
  <c r="AB325" i="2"/>
  <c r="AB286" i="2"/>
  <c r="AB352" i="2"/>
  <c r="AC385" i="2"/>
  <c r="AB250" i="2"/>
  <c r="AB283" i="2"/>
  <c r="AB348" i="2"/>
  <c r="AC381" i="2"/>
  <c r="AB233" i="2"/>
  <c r="AB266" i="2"/>
  <c r="AB331" i="2"/>
  <c r="AC364" i="2"/>
  <c r="AB228" i="2"/>
  <c r="AB261" i="2"/>
  <c r="AB251" i="2"/>
  <c r="AB284" i="2"/>
  <c r="AB349" i="2"/>
  <c r="AC382" i="2"/>
  <c r="AB279" i="2"/>
  <c r="AB344" i="2"/>
  <c r="AC377" i="2"/>
  <c r="AB254" i="2"/>
  <c r="AB287" i="2"/>
  <c r="AB353" i="2"/>
  <c r="AC386" i="2"/>
  <c r="AB262" i="2"/>
  <c r="AB327" i="2"/>
  <c r="AC360" i="2"/>
  <c r="U254" i="2"/>
  <c r="V254" i="2"/>
  <c r="V287" i="2"/>
  <c r="AA6" i="1"/>
  <c r="BZ215" i="1"/>
  <c r="U122" i="2"/>
  <c r="BZ383" i="1"/>
  <c r="T250" i="2"/>
  <c r="U250" i="2"/>
  <c r="R133" i="2"/>
  <c r="R135" i="2"/>
  <c r="R137" i="2"/>
  <c r="R145" i="2"/>
  <c r="R152" i="2"/>
  <c r="R154" i="2"/>
  <c r="R142" i="2"/>
  <c r="R153" i="2"/>
  <c r="R130" i="2"/>
  <c r="R150" i="2"/>
  <c r="R148" i="2"/>
  <c r="R131" i="2"/>
  <c r="R146" i="2"/>
  <c r="R136" i="2"/>
  <c r="R132" i="2"/>
  <c r="R143" i="2"/>
  <c r="R156" i="2"/>
  <c r="R149" i="2"/>
  <c r="R155" i="2"/>
  <c r="R151" i="2"/>
  <c r="R139" i="2"/>
  <c r="R138" i="2"/>
  <c r="R157" i="2"/>
  <c r="R141" i="2"/>
  <c r="R144" i="2"/>
  <c r="R147" i="2"/>
  <c r="R134" i="2"/>
  <c r="R140" i="2"/>
  <c r="P1553" i="1"/>
  <c r="Q1553" i="1"/>
  <c r="R1553" i="1"/>
  <c r="Q122" i="2"/>
  <c r="K1540" i="1"/>
  <c r="R1555" i="1"/>
  <c r="S1555" i="1"/>
  <c r="Q1554" i="1"/>
  <c r="S1556" i="1"/>
  <c r="R10" i="1"/>
  <c r="P10" i="1"/>
  <c r="J69" i="1"/>
  <c r="J647" i="1"/>
  <c r="K1481" i="1"/>
  <c r="BZ485" i="1"/>
  <c r="CA485" i="1"/>
  <c r="CB485" i="1"/>
  <c r="CC485" i="1"/>
  <c r="CD485" i="1"/>
  <c r="CE485" i="1"/>
  <c r="CF485" i="1"/>
  <c r="AB271" i="2"/>
  <c r="AB336" i="2"/>
  <c r="AC369" i="2"/>
  <c r="L1486" i="1"/>
  <c r="M1479" i="1"/>
  <c r="U253" i="2"/>
  <c r="V253" i="2"/>
  <c r="V286" i="2"/>
  <c r="H1547" i="1"/>
  <c r="T1547" i="1"/>
  <c r="U1547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AP1547" i="1"/>
  <c r="AQ1547" i="1"/>
  <c r="AR1547" i="1"/>
  <c r="AS1547" i="1"/>
  <c r="AT1547" i="1"/>
  <c r="AU1547" i="1"/>
  <c r="AV1547" i="1"/>
  <c r="AW1547" i="1"/>
  <c r="AX1547" i="1"/>
  <c r="AY1547" i="1"/>
  <c r="AZ1547" i="1"/>
  <c r="BA1547" i="1"/>
  <c r="BB1547" i="1"/>
  <c r="BC1547" i="1"/>
  <c r="BD1547" i="1"/>
  <c r="BE1547" i="1"/>
  <c r="BF1547" i="1"/>
  <c r="BG1547" i="1"/>
  <c r="BH1547" i="1"/>
  <c r="BI1547" i="1"/>
  <c r="BJ1547" i="1"/>
  <c r="BK1547" i="1"/>
  <c r="BL1547" i="1"/>
  <c r="BM1547" i="1"/>
  <c r="BN1547" i="1"/>
  <c r="BO1547" i="1"/>
  <c r="BP1547" i="1"/>
  <c r="BQ1547" i="1"/>
  <c r="BR1547" i="1"/>
  <c r="BS1547" i="1"/>
  <c r="BT1547" i="1"/>
  <c r="BU1547" i="1"/>
  <c r="BV1547" i="1"/>
  <c r="BW1547" i="1"/>
  <c r="BX1547" i="1"/>
  <c r="BY1547" i="1"/>
  <c r="BZ1547" i="1"/>
  <c r="CA1547" i="1"/>
  <c r="CB1547" i="1"/>
  <c r="CC1547" i="1"/>
  <c r="CD1547" i="1"/>
  <c r="CE1547" i="1"/>
  <c r="CF1547" i="1"/>
  <c r="Q10" i="1"/>
  <c r="S1553" i="1"/>
  <c r="T1553" i="1"/>
  <c r="J965" i="1"/>
  <c r="BZ214" i="1"/>
  <c r="CA214" i="1"/>
  <c r="J530" i="1"/>
  <c r="J573" i="1"/>
  <c r="J642" i="1"/>
  <c r="J685" i="1"/>
  <c r="K698" i="1"/>
  <c r="J629" i="1"/>
  <c r="J1034" i="1"/>
  <c r="J362" i="1"/>
  <c r="J405" i="1"/>
  <c r="BZ382" i="1"/>
  <c r="CA382" i="1"/>
  <c r="K586" i="1"/>
  <c r="K1263" i="1"/>
  <c r="L1256" i="1"/>
  <c r="L1258" i="1"/>
  <c r="BZ213" i="1"/>
  <c r="J909" i="1"/>
  <c r="S255" i="2"/>
  <c r="K1146" i="1"/>
  <c r="K752" i="1"/>
  <c r="K759" i="1"/>
  <c r="K304" i="1"/>
  <c r="K311" i="1"/>
  <c r="J1375" i="1"/>
  <c r="J1370" i="1"/>
  <c r="J1413" i="1"/>
  <c r="K815" i="1"/>
  <c r="AA241" i="2"/>
  <c r="K528" i="1"/>
  <c r="K535" i="1"/>
  <c r="L472" i="1"/>
  <c r="L479" i="1"/>
  <c r="J810" i="1"/>
  <c r="J853" i="1"/>
  <c r="J181" i="1"/>
  <c r="J306" i="1"/>
  <c r="J349" i="1"/>
  <c r="K703" i="1"/>
  <c r="J250" i="1"/>
  <c r="J293" i="1"/>
  <c r="L1424" i="1"/>
  <c r="L1431" i="1"/>
  <c r="K199" i="1"/>
  <c r="J978" i="1"/>
  <c r="J1021" i="1"/>
  <c r="L1534" i="1"/>
  <c r="L1541" i="1"/>
  <c r="BZ1045" i="1"/>
  <c r="CA1045" i="1"/>
  <c r="CB1045" i="1"/>
  <c r="CC1045" i="1"/>
  <c r="CD1045" i="1"/>
  <c r="CE1045" i="1"/>
  <c r="CF1045" i="1"/>
  <c r="K248" i="1"/>
  <c r="K255" i="1"/>
  <c r="K136" i="1"/>
  <c r="K143" i="1"/>
  <c r="K1200" i="1"/>
  <c r="K1202" i="1"/>
  <c r="J1077" i="1"/>
  <c r="Z255" i="2"/>
  <c r="L920" i="1"/>
  <c r="L80" i="1"/>
  <c r="L82" i="1"/>
  <c r="K1312" i="1"/>
  <c r="K1314" i="1"/>
  <c r="K1357" i="1"/>
  <c r="K1151" i="1"/>
  <c r="K367" i="1"/>
  <c r="K1032" i="1"/>
  <c r="K1039" i="1"/>
  <c r="K976" i="1"/>
  <c r="K983" i="1"/>
  <c r="J754" i="1"/>
  <c r="J797" i="1"/>
  <c r="K864" i="1"/>
  <c r="K866" i="1"/>
  <c r="J194" i="1"/>
  <c r="J237" i="1"/>
  <c r="L1088" i="1"/>
  <c r="L584" i="1"/>
  <c r="L416" i="1"/>
  <c r="L423" i="1"/>
  <c r="AB326" i="2"/>
  <c r="AC359" i="2"/>
  <c r="AC358" i="2"/>
  <c r="BZ1157" i="1"/>
  <c r="CA1157" i="1"/>
  <c r="CB1157" i="1"/>
  <c r="CC1157" i="1"/>
  <c r="CD1157" i="1"/>
  <c r="CE1157" i="1"/>
  <c r="CF1157" i="1"/>
  <c r="BZ765" i="1"/>
  <c r="CA765" i="1"/>
  <c r="CB765" i="1"/>
  <c r="CC765" i="1"/>
  <c r="CD765" i="1"/>
  <c r="CE765" i="1"/>
  <c r="CF765" i="1"/>
  <c r="AB6" i="1"/>
  <c r="BZ1213" i="1"/>
  <c r="CA1213" i="1"/>
  <c r="CB1213" i="1"/>
  <c r="CC1213" i="1"/>
  <c r="CD1213" i="1"/>
  <c r="CE1213" i="1"/>
  <c r="CF1213" i="1"/>
  <c r="BZ1381" i="1"/>
  <c r="CA1381" i="1"/>
  <c r="CB1381" i="1"/>
  <c r="CC1381" i="1"/>
  <c r="CD1381" i="1"/>
  <c r="CE1381" i="1"/>
  <c r="CF1381" i="1"/>
  <c r="BZ317" i="1"/>
  <c r="CA317" i="1"/>
  <c r="CB317" i="1"/>
  <c r="CC317" i="1"/>
  <c r="CD317" i="1"/>
  <c r="CE317" i="1"/>
  <c r="CF317" i="1"/>
  <c r="T255" i="2"/>
  <c r="V243" i="2"/>
  <c r="BZ653" i="1"/>
  <c r="CA653" i="1"/>
  <c r="CB653" i="1"/>
  <c r="CC653" i="1"/>
  <c r="CD653" i="1"/>
  <c r="CE653" i="1"/>
  <c r="CF653" i="1"/>
  <c r="BZ261" i="1"/>
  <c r="CA261" i="1"/>
  <c r="CB261" i="1"/>
  <c r="CC261" i="1"/>
  <c r="CD261" i="1"/>
  <c r="CE261" i="1"/>
  <c r="CF261" i="1"/>
  <c r="S10" i="1"/>
  <c r="L1533" i="1"/>
  <c r="L1540" i="1"/>
  <c r="BZ1269" i="1"/>
  <c r="CA1269" i="1"/>
  <c r="CB1269" i="1"/>
  <c r="CC1269" i="1"/>
  <c r="CD1269" i="1"/>
  <c r="CE1269" i="1"/>
  <c r="CF1269" i="1"/>
  <c r="V250" i="2"/>
  <c r="V283" i="2"/>
  <c r="H1325" i="1"/>
  <c r="BZ989" i="1"/>
  <c r="CA989" i="1"/>
  <c r="CB989" i="1"/>
  <c r="CC989" i="1"/>
  <c r="CD989" i="1"/>
  <c r="CE989" i="1"/>
  <c r="CF989" i="1"/>
  <c r="BZ429" i="1"/>
  <c r="CA429" i="1"/>
  <c r="CB429" i="1"/>
  <c r="CC429" i="1"/>
  <c r="CD429" i="1"/>
  <c r="CE429" i="1"/>
  <c r="CF429" i="1"/>
  <c r="S134" i="2"/>
  <c r="S137" i="2"/>
  <c r="S133" i="2"/>
  <c r="S145" i="2"/>
  <c r="S154" i="2"/>
  <c r="S132" i="2"/>
  <c r="S147" i="2"/>
  <c r="S156" i="2"/>
  <c r="S131" i="2"/>
  <c r="S142" i="2"/>
  <c r="S149" i="2"/>
  <c r="S130" i="2"/>
  <c r="S140" i="2"/>
  <c r="S151" i="2"/>
  <c r="S136" i="2"/>
  <c r="S144" i="2"/>
  <c r="S146" i="2"/>
  <c r="S153" i="2"/>
  <c r="S155" i="2"/>
  <c r="S157" i="2"/>
  <c r="S143" i="2"/>
  <c r="S148" i="2"/>
  <c r="S139" i="2"/>
  <c r="S141" i="2"/>
  <c r="S150" i="2"/>
  <c r="S135" i="2"/>
  <c r="S152" i="2"/>
  <c r="S138" i="2"/>
  <c r="CA383" i="1"/>
  <c r="CA215" i="1"/>
  <c r="CB215" i="1"/>
  <c r="V1557" i="1"/>
  <c r="W1557" i="1"/>
  <c r="O10" i="1"/>
  <c r="T1555" i="1"/>
  <c r="U1555" i="1"/>
  <c r="L1481" i="1"/>
  <c r="T1556" i="1"/>
  <c r="U1556" i="1"/>
  <c r="R1554" i="1"/>
  <c r="BZ381" i="1"/>
  <c r="J9" i="1"/>
  <c r="K26" i="1"/>
  <c r="K640" i="1"/>
  <c r="K642" i="1"/>
  <c r="L474" i="1"/>
  <c r="BZ205" i="1"/>
  <c r="CA205" i="1"/>
  <c r="CB205" i="1"/>
  <c r="CC205" i="1"/>
  <c r="CD205" i="1"/>
  <c r="CE205" i="1"/>
  <c r="CF205" i="1"/>
  <c r="BZ709" i="1"/>
  <c r="CA709" i="1"/>
  <c r="CB709" i="1"/>
  <c r="CC709" i="1"/>
  <c r="CD709" i="1"/>
  <c r="CE709" i="1"/>
  <c r="CF709" i="1"/>
  <c r="M1486" i="1"/>
  <c r="N1479" i="1"/>
  <c r="L418" i="1"/>
  <c r="BZ380" i="1"/>
  <c r="CA380" i="1"/>
  <c r="L586" i="1"/>
  <c r="CB214" i="1"/>
  <c r="CC214" i="1"/>
  <c r="CD214" i="1"/>
  <c r="CE214" i="1"/>
  <c r="CF214" i="1"/>
  <c r="BZ211" i="1"/>
  <c r="BZ212" i="1"/>
  <c r="CA212" i="1"/>
  <c r="BZ821" i="1"/>
  <c r="CA821" i="1"/>
  <c r="CB821" i="1"/>
  <c r="CC821" i="1"/>
  <c r="CD821" i="1"/>
  <c r="CE821" i="1"/>
  <c r="CF821" i="1"/>
  <c r="L1090" i="1"/>
  <c r="K530" i="1"/>
  <c r="K138" i="1"/>
  <c r="K922" i="1"/>
  <c r="K965" i="1"/>
  <c r="L591" i="1"/>
  <c r="M584" i="1"/>
  <c r="M591" i="1"/>
  <c r="K871" i="1"/>
  <c r="L927" i="1"/>
  <c r="M920" i="1"/>
  <c r="M927" i="1"/>
  <c r="K754" i="1"/>
  <c r="K1034" i="1"/>
  <c r="K1319" i="1"/>
  <c r="U255" i="2"/>
  <c r="M1424" i="1"/>
  <c r="M1431" i="1"/>
  <c r="M472" i="1"/>
  <c r="M479" i="1"/>
  <c r="L1032" i="1"/>
  <c r="M1534" i="1"/>
  <c r="M1541" i="1"/>
  <c r="L528" i="1"/>
  <c r="L535" i="1"/>
  <c r="L304" i="1"/>
  <c r="L311" i="1"/>
  <c r="L752" i="1"/>
  <c r="L754" i="1"/>
  <c r="L136" i="1"/>
  <c r="L143" i="1"/>
  <c r="L976" i="1"/>
  <c r="L978" i="1"/>
  <c r="L864" i="1"/>
  <c r="L866" i="1"/>
  <c r="K306" i="1"/>
  <c r="K194" i="1"/>
  <c r="J12" i="1"/>
  <c r="L87" i="1"/>
  <c r="L1263" i="1"/>
  <c r="L1095" i="1"/>
  <c r="L1426" i="1"/>
  <c r="AB241" i="2"/>
  <c r="AA255" i="2"/>
  <c r="BZ1492" i="1"/>
  <c r="CA1492" i="1"/>
  <c r="CB1492" i="1"/>
  <c r="CC1492" i="1"/>
  <c r="CD1492" i="1"/>
  <c r="CE1492" i="1"/>
  <c r="CF1492" i="1"/>
  <c r="L696" i="1"/>
  <c r="L703" i="1"/>
  <c r="L808" i="1"/>
  <c r="L815" i="1"/>
  <c r="K1368" i="1"/>
  <c r="K1370" i="1"/>
  <c r="L1144" i="1"/>
  <c r="L1151" i="1"/>
  <c r="M416" i="1"/>
  <c r="M423" i="1"/>
  <c r="L248" i="1"/>
  <c r="L255" i="1"/>
  <c r="K1207" i="1"/>
  <c r="L192" i="1"/>
  <c r="L199" i="1"/>
  <c r="K978" i="1"/>
  <c r="L1536" i="1"/>
  <c r="K250" i="1"/>
  <c r="L360" i="1"/>
  <c r="L367" i="1"/>
  <c r="K810" i="1"/>
  <c r="K362" i="1"/>
  <c r="BZ541" i="1"/>
  <c r="CA541" i="1"/>
  <c r="CB541" i="1"/>
  <c r="CC541" i="1"/>
  <c r="CD541" i="1"/>
  <c r="CE541" i="1"/>
  <c r="CF541" i="1"/>
  <c r="V255" i="2"/>
  <c r="AC6" i="1"/>
  <c r="CC215" i="1"/>
  <c r="CD215" i="1"/>
  <c r="CB383" i="1"/>
  <c r="CC383" i="1"/>
  <c r="CD383" i="1"/>
  <c r="BZ373" i="1"/>
  <c r="CA373" i="1"/>
  <c r="CB373" i="1"/>
  <c r="CC373" i="1"/>
  <c r="CD373" i="1"/>
  <c r="CE373" i="1"/>
  <c r="CF373" i="1"/>
  <c r="V276" i="2"/>
  <c r="H933" i="1"/>
  <c r="T142" i="2"/>
  <c r="T149" i="2"/>
  <c r="T130" i="2"/>
  <c r="T131" i="2"/>
  <c r="T134" i="2"/>
  <c r="T138" i="2"/>
  <c r="T151" i="2"/>
  <c r="T157" i="2"/>
  <c r="T143" i="2"/>
  <c r="T148" i="2"/>
  <c r="T132" i="2"/>
  <c r="T153" i="2"/>
  <c r="T141" i="2"/>
  <c r="T147" i="2"/>
  <c r="T137" i="2"/>
  <c r="T144" i="2"/>
  <c r="T154" i="2"/>
  <c r="T135" i="2"/>
  <c r="T155" i="2"/>
  <c r="T150" i="2"/>
  <c r="T146" i="2"/>
  <c r="T140" i="2"/>
  <c r="T156" i="2"/>
  <c r="T133" i="2"/>
  <c r="T136" i="2"/>
  <c r="T152" i="2"/>
  <c r="T145" i="2"/>
  <c r="T139" i="2"/>
  <c r="V1555" i="1"/>
  <c r="W1555" i="1"/>
  <c r="BZ1437" i="1"/>
  <c r="CA1437" i="1"/>
  <c r="CB1437" i="1"/>
  <c r="CC1437" i="1"/>
  <c r="CD1437" i="1"/>
  <c r="CE1437" i="1"/>
  <c r="CF1437" i="1"/>
  <c r="BZ149" i="1"/>
  <c r="CA149" i="1"/>
  <c r="CB149" i="1"/>
  <c r="CC149" i="1"/>
  <c r="CD149" i="1"/>
  <c r="CE149" i="1"/>
  <c r="CF149" i="1"/>
  <c r="M1533" i="1"/>
  <c r="M1536" i="1"/>
  <c r="X1557" i="1"/>
  <c r="Y1557" i="1"/>
  <c r="BZ37" i="1"/>
  <c r="CA37" i="1"/>
  <c r="CB37" i="1"/>
  <c r="CC37" i="1"/>
  <c r="CD37" i="1"/>
  <c r="CE37" i="1"/>
  <c r="CF37" i="1"/>
  <c r="BZ877" i="1"/>
  <c r="CA877" i="1"/>
  <c r="CB877" i="1"/>
  <c r="CC877" i="1"/>
  <c r="CD877" i="1"/>
  <c r="CE877" i="1"/>
  <c r="CF877" i="1"/>
  <c r="CA213" i="1"/>
  <c r="U1553" i="1"/>
  <c r="V1553" i="1"/>
  <c r="L138" i="1"/>
  <c r="S1554" i="1"/>
  <c r="CB382" i="1"/>
  <c r="V1556" i="1"/>
  <c r="CA381" i="1"/>
  <c r="K647" i="1"/>
  <c r="L1312" i="1"/>
  <c r="L1314" i="1"/>
  <c r="L1357" i="1"/>
  <c r="L698" i="1"/>
  <c r="N1486" i="1"/>
  <c r="O1479" i="1"/>
  <c r="L1146" i="1"/>
  <c r="BZ93" i="1"/>
  <c r="CA93" i="1"/>
  <c r="CB93" i="1"/>
  <c r="CC93" i="1"/>
  <c r="CD93" i="1"/>
  <c r="CE93" i="1"/>
  <c r="CF93" i="1"/>
  <c r="L250" i="1"/>
  <c r="L1034" i="1"/>
  <c r="CB212" i="1"/>
  <c r="CC212" i="1"/>
  <c r="L759" i="1"/>
  <c r="M752" i="1"/>
  <c r="M759" i="1"/>
  <c r="M586" i="1"/>
  <c r="M474" i="1"/>
  <c r="M1426" i="1"/>
  <c r="L530" i="1"/>
  <c r="BZ1101" i="1"/>
  <c r="CA1101" i="1"/>
  <c r="CB1101" i="1"/>
  <c r="CC1101" i="1"/>
  <c r="CD1101" i="1"/>
  <c r="CE1101" i="1"/>
  <c r="CF1101" i="1"/>
  <c r="BZ1500" i="1"/>
  <c r="CA1500" i="1"/>
  <c r="CB1500" i="1"/>
  <c r="CC1500" i="1"/>
  <c r="CD1500" i="1"/>
  <c r="CE1500" i="1"/>
  <c r="CF1500" i="1"/>
  <c r="M360" i="1"/>
  <c r="M367" i="1"/>
  <c r="N416" i="1"/>
  <c r="N423" i="1"/>
  <c r="M192" i="1"/>
  <c r="M199" i="1"/>
  <c r="M304" i="1"/>
  <c r="M311" i="1"/>
  <c r="N472" i="1"/>
  <c r="N479" i="1"/>
  <c r="M808" i="1"/>
  <c r="M815" i="1"/>
  <c r="N1424" i="1"/>
  <c r="N1426" i="1"/>
  <c r="N584" i="1"/>
  <c r="N591" i="1"/>
  <c r="K1375" i="1"/>
  <c r="M1256" i="1"/>
  <c r="M1263" i="1"/>
  <c r="M80" i="1"/>
  <c r="M87" i="1"/>
  <c r="N1534" i="1"/>
  <c r="N1541" i="1"/>
  <c r="L1200" i="1"/>
  <c r="L1202" i="1"/>
  <c r="BZ1499" i="1"/>
  <c r="CA1499" i="1"/>
  <c r="CB1499" i="1"/>
  <c r="CC1499" i="1"/>
  <c r="CD1499" i="1"/>
  <c r="CE1499" i="1"/>
  <c r="CF1499" i="1"/>
  <c r="L983" i="1"/>
  <c r="L871" i="1"/>
  <c r="M248" i="1"/>
  <c r="M255" i="1"/>
  <c r="M1088" i="1"/>
  <c r="M1090" i="1"/>
  <c r="N920" i="1"/>
  <c r="N927" i="1"/>
  <c r="M1144" i="1"/>
  <c r="M696" i="1"/>
  <c r="M698" i="1"/>
  <c r="M136" i="1"/>
  <c r="M143" i="1"/>
  <c r="M528" i="1"/>
  <c r="M535" i="1"/>
  <c r="AB255" i="2"/>
  <c r="AB274" i="2"/>
  <c r="L1039" i="1"/>
  <c r="M1481" i="1"/>
  <c r="CE383" i="1"/>
  <c r="CF383" i="1"/>
  <c r="Z1557" i="1"/>
  <c r="AA1557" i="1"/>
  <c r="AB1557" i="1"/>
  <c r="AC1557" i="1"/>
  <c r="V288" i="2"/>
  <c r="AD6" i="1"/>
  <c r="CE215" i="1"/>
  <c r="CF215" i="1"/>
  <c r="BZ45" i="1"/>
  <c r="CA45" i="1"/>
  <c r="BZ159" i="1"/>
  <c r="CA159" i="1"/>
  <c r="CB159" i="1"/>
  <c r="CC159" i="1"/>
  <c r="CB213" i="1"/>
  <c r="U141" i="2"/>
  <c r="U143" i="2"/>
  <c r="U148" i="2"/>
  <c r="U135" i="2"/>
  <c r="U137" i="2"/>
  <c r="U139" i="2"/>
  <c r="U152" i="2"/>
  <c r="U156" i="2"/>
  <c r="U140" i="2"/>
  <c r="U142" i="2"/>
  <c r="U149" i="2"/>
  <c r="U134" i="2"/>
  <c r="U138" i="2"/>
  <c r="U144" i="2"/>
  <c r="U151" i="2"/>
  <c r="U146" i="2"/>
  <c r="U153" i="2"/>
  <c r="U155" i="2"/>
  <c r="V19" i="2"/>
  <c r="U157" i="2"/>
  <c r="U133" i="2"/>
  <c r="U136" i="2"/>
  <c r="U145" i="2"/>
  <c r="U147" i="2"/>
  <c r="U132" i="2"/>
  <c r="U154" i="2"/>
  <c r="U130" i="2"/>
  <c r="U150" i="2"/>
  <c r="U131" i="2"/>
  <c r="BZ597" i="1"/>
  <c r="CA597" i="1"/>
  <c r="CB597" i="1"/>
  <c r="CC597" i="1"/>
  <c r="CD597" i="1"/>
  <c r="CE597" i="1"/>
  <c r="CF597" i="1"/>
  <c r="M1540" i="1"/>
  <c r="X1555" i="1"/>
  <c r="M82" i="1"/>
  <c r="CC382" i="1"/>
  <c r="W1556" i="1"/>
  <c r="CB380" i="1"/>
  <c r="CC380" i="1"/>
  <c r="CD380" i="1"/>
  <c r="CA211" i="1"/>
  <c r="CB211" i="1"/>
  <c r="CC211" i="1"/>
  <c r="CD211" i="1"/>
  <c r="CE211" i="1"/>
  <c r="CF211" i="1"/>
  <c r="T1554" i="1"/>
  <c r="U1554" i="1"/>
  <c r="W1553" i="1"/>
  <c r="CB381" i="1"/>
  <c r="CC381" i="1"/>
  <c r="BZ379" i="1"/>
  <c r="BZ494" i="1"/>
  <c r="CA494" i="1"/>
  <c r="CB494" i="1"/>
  <c r="CC494" i="1"/>
  <c r="L26" i="1"/>
  <c r="M26" i="1"/>
  <c r="L640" i="1"/>
  <c r="L642" i="1"/>
  <c r="L1319" i="1"/>
  <c r="M1312" i="1"/>
  <c r="M1319" i="1"/>
  <c r="N1312" i="1"/>
  <c r="N1319" i="1"/>
  <c r="M1258" i="1"/>
  <c r="O1486" i="1"/>
  <c r="P1479" i="1"/>
  <c r="M1146" i="1"/>
  <c r="M418" i="1"/>
  <c r="CD212" i="1"/>
  <c r="CE212" i="1"/>
  <c r="O1089" i="1"/>
  <c r="M1095" i="1"/>
  <c r="N1088" i="1"/>
  <c r="L922" i="1"/>
  <c r="L965" i="1"/>
  <c r="M138" i="1"/>
  <c r="M1151" i="1"/>
  <c r="N1144" i="1"/>
  <c r="N1533" i="1"/>
  <c r="N1540" i="1"/>
  <c r="N586" i="1"/>
  <c r="L1207" i="1"/>
  <c r="M1200" i="1"/>
  <c r="M1202" i="1"/>
  <c r="BZ1501" i="1"/>
  <c r="CA1501" i="1"/>
  <c r="CB1501" i="1"/>
  <c r="CC1501" i="1"/>
  <c r="CD1501" i="1"/>
  <c r="CE1501" i="1"/>
  <c r="CF1501" i="1"/>
  <c r="N1431" i="1"/>
  <c r="N1256" i="1"/>
  <c r="N1263" i="1"/>
  <c r="N248" i="1"/>
  <c r="N255" i="1"/>
  <c r="N808" i="1"/>
  <c r="N815" i="1"/>
  <c r="N360" i="1"/>
  <c r="N367" i="1"/>
  <c r="N80" i="1"/>
  <c r="N87" i="1"/>
  <c r="O472" i="1"/>
  <c r="O479" i="1"/>
  <c r="N304" i="1"/>
  <c r="N311" i="1"/>
  <c r="O1534" i="1"/>
  <c r="O1541" i="1"/>
  <c r="N752" i="1"/>
  <c r="N759" i="1"/>
  <c r="N192" i="1"/>
  <c r="N199" i="1"/>
  <c r="O416" i="1"/>
  <c r="O423" i="1"/>
  <c r="M703" i="1"/>
  <c r="L362" i="1"/>
  <c r="L810" i="1"/>
  <c r="N1481" i="1"/>
  <c r="M754" i="1"/>
  <c r="M864" i="1"/>
  <c r="M866" i="1"/>
  <c r="N136" i="1"/>
  <c r="N143" i="1"/>
  <c r="L194" i="1"/>
  <c r="K12" i="1"/>
  <c r="O584" i="1"/>
  <c r="O591" i="1"/>
  <c r="L1368" i="1"/>
  <c r="L1370" i="1"/>
  <c r="M1032" i="1"/>
  <c r="M1034" i="1"/>
  <c r="AB339" i="2"/>
  <c r="AB288" i="2"/>
  <c r="N528" i="1"/>
  <c r="N535" i="1"/>
  <c r="L306" i="1"/>
  <c r="O920" i="1"/>
  <c r="O927" i="1"/>
  <c r="BZ1491" i="1"/>
  <c r="CA1491" i="1"/>
  <c r="CB1491" i="1"/>
  <c r="CC1491" i="1"/>
  <c r="CD1491" i="1"/>
  <c r="CE1491" i="1"/>
  <c r="CF1491" i="1"/>
  <c r="M976" i="1"/>
  <c r="M978" i="1"/>
  <c r="P1486" i="1"/>
  <c r="Q1479" i="1"/>
  <c r="BZ44" i="1"/>
  <c r="AE6" i="1"/>
  <c r="CC213" i="1"/>
  <c r="Y117" i="2"/>
  <c r="W1322" i="1"/>
  <c r="X120" i="2"/>
  <c r="V1544" i="1"/>
  <c r="W117" i="2"/>
  <c r="U1322" i="1"/>
  <c r="V117" i="2"/>
  <c r="T1322" i="1"/>
  <c r="W120" i="2"/>
  <c r="U1544" i="1"/>
  <c r="X110" i="2"/>
  <c r="V930" i="1"/>
  <c r="V110" i="2"/>
  <c r="T930" i="1"/>
  <c r="W110" i="2"/>
  <c r="U930" i="1"/>
  <c r="Z110" i="2"/>
  <c r="X930" i="1"/>
  <c r="Y110" i="2"/>
  <c r="W930" i="1"/>
  <c r="X117" i="2"/>
  <c r="V1322" i="1"/>
  <c r="Z117" i="2"/>
  <c r="X1322" i="1"/>
  <c r="Z121" i="2"/>
  <c r="W121" i="2"/>
  <c r="X121" i="2"/>
  <c r="Y121" i="2"/>
  <c r="V121" i="2"/>
  <c r="V120" i="2"/>
  <c r="T1544" i="1"/>
  <c r="Y120" i="2"/>
  <c r="W1544" i="1"/>
  <c r="Z120" i="2"/>
  <c r="X1544" i="1"/>
  <c r="M1314" i="1"/>
  <c r="M1357" i="1"/>
  <c r="BZ43" i="1"/>
  <c r="V131" i="2"/>
  <c r="V147" i="2"/>
  <c r="V133" i="2"/>
  <c r="V151" i="2"/>
  <c r="V143" i="2"/>
  <c r="V134" i="2"/>
  <c r="V137" i="2"/>
  <c r="V144" i="2"/>
  <c r="V130" i="2"/>
  <c r="V149" i="2"/>
  <c r="V136" i="2"/>
  <c r="V146" i="2"/>
  <c r="V156" i="2"/>
  <c r="W19" i="2"/>
  <c r="V145" i="2"/>
  <c r="V154" i="2"/>
  <c r="V150" i="2"/>
  <c r="V139" i="2"/>
  <c r="V148" i="2"/>
  <c r="V132" i="2"/>
  <c r="V135" i="2"/>
  <c r="V142" i="2"/>
  <c r="V138" i="2"/>
  <c r="V152" i="2"/>
  <c r="V140" i="2"/>
  <c r="V153" i="2"/>
  <c r="V141" i="2"/>
  <c r="V155" i="2"/>
  <c r="V157" i="2"/>
  <c r="AD1557" i="1"/>
  <c r="AE1557" i="1"/>
  <c r="BZ47" i="1"/>
  <c r="CA47" i="1"/>
  <c r="CB45" i="1"/>
  <c r="Y1555" i="1"/>
  <c r="Z1555" i="1"/>
  <c r="CE380" i="1"/>
  <c r="CF380" i="1"/>
  <c r="BZ603" i="1"/>
  <c r="CA603" i="1"/>
  <c r="CB603" i="1"/>
  <c r="CC603" i="1"/>
  <c r="CD603" i="1"/>
  <c r="CE603" i="1"/>
  <c r="CF603" i="1"/>
  <c r="BZ1390" i="1"/>
  <c r="CA1390" i="1"/>
  <c r="CB1390" i="1"/>
  <c r="CC1390" i="1"/>
  <c r="CD1390" i="1"/>
  <c r="CE1390" i="1"/>
  <c r="CF1390" i="1"/>
  <c r="O1425" i="1"/>
  <c r="BZ716" i="1"/>
  <c r="CA716" i="1"/>
  <c r="CB716" i="1"/>
  <c r="CC716" i="1"/>
  <c r="CD716" i="1"/>
  <c r="CE716" i="1"/>
  <c r="CF716" i="1"/>
  <c r="BZ327" i="1"/>
  <c r="CA327" i="1"/>
  <c r="CB327" i="1"/>
  <c r="CC327" i="1"/>
  <c r="CD327" i="1"/>
  <c r="CE327" i="1"/>
  <c r="CD381" i="1"/>
  <c r="CE381" i="1"/>
  <c r="CF381" i="1"/>
  <c r="X1556" i="1"/>
  <c r="Y1556" i="1"/>
  <c r="O1033" i="1"/>
  <c r="BZ156" i="1"/>
  <c r="CA156" i="1"/>
  <c r="CB156" i="1"/>
  <c r="CC156" i="1"/>
  <c r="CD156" i="1"/>
  <c r="CE156" i="1"/>
  <c r="CF156" i="1"/>
  <c r="X1553" i="1"/>
  <c r="Y1553" i="1"/>
  <c r="BZ324" i="1"/>
  <c r="CA324" i="1"/>
  <c r="CB324" i="1"/>
  <c r="CC324" i="1"/>
  <c r="CD324" i="1"/>
  <c r="CE324" i="1"/>
  <c r="CF324" i="1"/>
  <c r="BZ551" i="1"/>
  <c r="CA551" i="1"/>
  <c r="CB551" i="1"/>
  <c r="CC551" i="1"/>
  <c r="CD551" i="1"/>
  <c r="CE551" i="1"/>
  <c r="CF551" i="1"/>
  <c r="V1554" i="1"/>
  <c r="W1554" i="1"/>
  <c r="CD382" i="1"/>
  <c r="CE382" i="1"/>
  <c r="CF382" i="1"/>
  <c r="N82" i="1"/>
  <c r="O865" i="1"/>
  <c r="CA379" i="1"/>
  <c r="BZ155" i="1"/>
  <c r="CA155" i="1"/>
  <c r="CB155" i="1"/>
  <c r="CC155" i="1"/>
  <c r="CD155" i="1"/>
  <c r="CE155" i="1"/>
  <c r="CF155" i="1"/>
  <c r="BZ495" i="1"/>
  <c r="CA495" i="1"/>
  <c r="CB495" i="1"/>
  <c r="CC495" i="1"/>
  <c r="CD495" i="1"/>
  <c r="CE495" i="1"/>
  <c r="CF495" i="1"/>
  <c r="CD494" i="1"/>
  <c r="CE494" i="1"/>
  <c r="CF494" i="1"/>
  <c r="CD159" i="1"/>
  <c r="CE159" i="1"/>
  <c r="CF159" i="1"/>
  <c r="N26" i="1"/>
  <c r="Y1322" i="1"/>
  <c r="Y1544" i="1"/>
  <c r="Y930" i="1"/>
  <c r="L647" i="1"/>
  <c r="BZ436" i="1"/>
  <c r="CA436" i="1"/>
  <c r="CB436" i="1"/>
  <c r="CC436" i="1"/>
  <c r="CD436" i="1"/>
  <c r="CE436" i="1"/>
  <c r="CF436" i="1"/>
  <c r="O1145" i="1"/>
  <c r="BZ325" i="1"/>
  <c r="CF212" i="1"/>
  <c r="N1090" i="1"/>
  <c r="BZ550" i="1"/>
  <c r="CA550" i="1"/>
  <c r="CB550" i="1"/>
  <c r="CC550" i="1"/>
  <c r="CD550" i="1"/>
  <c r="CE550" i="1"/>
  <c r="CF550" i="1"/>
  <c r="M922" i="1"/>
  <c r="M965" i="1"/>
  <c r="M306" i="1"/>
  <c r="N474" i="1"/>
  <c r="M530" i="1"/>
  <c r="N1146" i="1"/>
  <c r="N1151" i="1"/>
  <c r="O1144" i="1"/>
  <c r="O1151" i="1"/>
  <c r="N1258" i="1"/>
  <c r="BZ1502" i="1"/>
  <c r="CA1502" i="1"/>
  <c r="CB1502" i="1"/>
  <c r="CC1502" i="1"/>
  <c r="CD1502" i="1"/>
  <c r="CE1502" i="1"/>
  <c r="CF1502" i="1"/>
  <c r="BZ157" i="1"/>
  <c r="O1533" i="1"/>
  <c r="O1536" i="1"/>
  <c r="O1535" i="1"/>
  <c r="M983" i="1"/>
  <c r="O1424" i="1"/>
  <c r="O1431" i="1"/>
  <c r="P1424" i="1"/>
  <c r="P1431" i="1"/>
  <c r="N1536" i="1"/>
  <c r="N754" i="1"/>
  <c r="M1039" i="1"/>
  <c r="N1032" i="1"/>
  <c r="N1034" i="1"/>
  <c r="BZ1055" i="1"/>
  <c r="CA1055" i="1"/>
  <c r="CB1055" i="1"/>
  <c r="CC1055" i="1"/>
  <c r="CD1055" i="1"/>
  <c r="CE1055" i="1"/>
  <c r="CF1055" i="1"/>
  <c r="P416" i="1"/>
  <c r="P423" i="1"/>
  <c r="O304" i="1"/>
  <c r="O311" i="1"/>
  <c r="P472" i="1"/>
  <c r="P479" i="1"/>
  <c r="O87" i="1"/>
  <c r="O80" i="1"/>
  <c r="O199" i="1"/>
  <c r="O192" i="1"/>
  <c r="O136" i="1"/>
  <c r="O143" i="1"/>
  <c r="O528" i="1"/>
  <c r="O535" i="1"/>
  <c r="O752" i="1"/>
  <c r="O759" i="1"/>
  <c r="O360" i="1"/>
  <c r="O367" i="1"/>
  <c r="P1534" i="1"/>
  <c r="P1541" i="1"/>
  <c r="O808" i="1"/>
  <c r="O815" i="1"/>
  <c r="AC372" i="2"/>
  <c r="AB354" i="2"/>
  <c r="O1312" i="1"/>
  <c r="O1319" i="1"/>
  <c r="M250" i="1"/>
  <c r="N976" i="1"/>
  <c r="N983" i="1"/>
  <c r="P920" i="1"/>
  <c r="P927" i="1"/>
  <c r="P584" i="1"/>
  <c r="P591" i="1"/>
  <c r="O248" i="1"/>
  <c r="O255" i="1"/>
  <c r="M1207" i="1"/>
  <c r="L1375" i="1"/>
  <c r="O1256" i="1"/>
  <c r="N138" i="1"/>
  <c r="N1095" i="1"/>
  <c r="M871" i="1"/>
  <c r="O1257" i="1"/>
  <c r="N696" i="1"/>
  <c r="N698" i="1"/>
  <c r="Q1486" i="1"/>
  <c r="R1479" i="1"/>
  <c r="BZ103" i="1"/>
  <c r="CA103" i="1"/>
  <c r="CB103" i="1"/>
  <c r="CC103" i="1"/>
  <c r="CD103" i="1"/>
  <c r="CE103" i="1"/>
  <c r="CF103" i="1"/>
  <c r="BZ1279" i="1"/>
  <c r="CA1279" i="1"/>
  <c r="CB1279" i="1"/>
  <c r="AF6" i="1"/>
  <c r="CA44" i="1"/>
  <c r="CD213" i="1"/>
  <c r="CE213" i="1"/>
  <c r="CF213" i="1"/>
  <c r="X1554" i="1"/>
  <c r="Y1554" i="1"/>
  <c r="BZ999" i="1"/>
  <c r="CA999" i="1"/>
  <c r="CB999" i="1"/>
  <c r="CC999" i="1"/>
  <c r="CD999" i="1"/>
  <c r="CE999" i="1"/>
  <c r="CF999" i="1"/>
  <c r="BZ1389" i="1"/>
  <c r="CA1389" i="1"/>
  <c r="CB1389" i="1"/>
  <c r="CC1389" i="1"/>
  <c r="CD1389" i="1"/>
  <c r="CE1389" i="1"/>
  <c r="CF1389" i="1"/>
  <c r="CA43" i="1"/>
  <c r="CB43" i="1"/>
  <c r="CC43" i="1"/>
  <c r="CD43" i="1"/>
  <c r="CE43" i="1"/>
  <c r="W122" i="2"/>
  <c r="BZ218" i="1"/>
  <c r="CA218" i="1"/>
  <c r="CC218" i="1"/>
  <c r="CB218" i="1"/>
  <c r="BZ387" i="1"/>
  <c r="CC387" i="1"/>
  <c r="CB387" i="1"/>
  <c r="CD387" i="1"/>
  <c r="CA387" i="1"/>
  <c r="CB47" i="1"/>
  <c r="CC47" i="1"/>
  <c r="CD47" i="1"/>
  <c r="Z122" i="2"/>
  <c r="X122" i="2"/>
  <c r="CA388" i="1"/>
  <c r="CB388" i="1"/>
  <c r="CE388" i="1"/>
  <c r="CC388" i="1"/>
  <c r="BZ388" i="1"/>
  <c r="CD388" i="1"/>
  <c r="V122" i="2"/>
  <c r="CA216" i="1"/>
  <c r="BZ216" i="1"/>
  <c r="Y122" i="2"/>
  <c r="W133" i="2"/>
  <c r="W136" i="2"/>
  <c r="W134" i="2"/>
  <c r="W139" i="2"/>
  <c r="W148" i="2"/>
  <c r="W146" i="2"/>
  <c r="W143" i="2"/>
  <c r="W150" i="2"/>
  <c r="W145" i="2"/>
  <c r="W137" i="2"/>
  <c r="W140" i="2"/>
  <c r="W138" i="2"/>
  <c r="W152" i="2"/>
  <c r="W135" i="2"/>
  <c r="W153" i="2"/>
  <c r="W144" i="2"/>
  <c r="W142" i="2"/>
  <c r="X19" i="2"/>
  <c r="W149" i="2"/>
  <c r="W132" i="2"/>
  <c r="W147" i="2"/>
  <c r="W157" i="2"/>
  <c r="W156" i="2"/>
  <c r="W154" i="2"/>
  <c r="W151" i="2"/>
  <c r="W131" i="2"/>
  <c r="W141" i="2"/>
  <c r="W130" i="2"/>
  <c r="W155" i="2"/>
  <c r="BZ385" i="1"/>
  <c r="CB385" i="1"/>
  <c r="CA385" i="1"/>
  <c r="BZ220" i="1"/>
  <c r="CB220" i="1"/>
  <c r="CC220" i="1"/>
  <c r="CE220" i="1"/>
  <c r="CA220" i="1"/>
  <c r="CD220" i="1"/>
  <c r="N1314" i="1"/>
  <c r="N1357" i="1"/>
  <c r="CA386" i="1"/>
  <c r="CC386" i="1"/>
  <c r="BZ386" i="1"/>
  <c r="CB386" i="1"/>
  <c r="CA219" i="1"/>
  <c r="CB219" i="1"/>
  <c r="BZ219" i="1"/>
  <c r="CC219" i="1"/>
  <c r="CD219" i="1"/>
  <c r="BZ217" i="1"/>
  <c r="CA217" i="1"/>
  <c r="CB217" i="1"/>
  <c r="CA384" i="1"/>
  <c r="BZ384" i="1"/>
  <c r="BZ439" i="1"/>
  <c r="CA439" i="1"/>
  <c r="CB439" i="1"/>
  <c r="CC439" i="1"/>
  <c r="CD439" i="1"/>
  <c r="CE439" i="1"/>
  <c r="CF439" i="1"/>
  <c r="BZ158" i="1"/>
  <c r="CA158" i="1"/>
  <c r="CC45" i="1"/>
  <c r="CD45" i="1"/>
  <c r="BZ326" i="1"/>
  <c r="CA326" i="1"/>
  <c r="CB326" i="1"/>
  <c r="CC326" i="1"/>
  <c r="CD326" i="1"/>
  <c r="AA1555" i="1"/>
  <c r="AB1555" i="1"/>
  <c r="BZ435" i="1"/>
  <c r="CA435" i="1"/>
  <c r="CB435" i="1"/>
  <c r="CC435" i="1"/>
  <c r="CD435" i="1"/>
  <c r="CE435" i="1"/>
  <c r="CF435" i="1"/>
  <c r="AF1557" i="1"/>
  <c r="AG1557" i="1"/>
  <c r="AH1557" i="1"/>
  <c r="AI1557" i="1"/>
  <c r="AJ1557" i="1"/>
  <c r="AK1557" i="1"/>
  <c r="AL1557" i="1"/>
  <c r="AM1557" i="1"/>
  <c r="AN1557" i="1"/>
  <c r="AO1557" i="1"/>
  <c r="AP1557" i="1"/>
  <c r="AQ1557" i="1"/>
  <c r="AR1557" i="1"/>
  <c r="AS1557" i="1"/>
  <c r="AT1557" i="1"/>
  <c r="AU1557" i="1"/>
  <c r="AV1557" i="1"/>
  <c r="AW1557" i="1"/>
  <c r="AX1557" i="1"/>
  <c r="AY1557" i="1"/>
  <c r="AZ1557" i="1"/>
  <c r="BA1557" i="1"/>
  <c r="BB1557" i="1"/>
  <c r="BC1557" i="1"/>
  <c r="BD1557" i="1"/>
  <c r="BE1557" i="1"/>
  <c r="BF1557" i="1"/>
  <c r="BG1557" i="1"/>
  <c r="BH1557" i="1"/>
  <c r="BI1557" i="1"/>
  <c r="BJ1557" i="1"/>
  <c r="BK1557" i="1"/>
  <c r="BL1557" i="1"/>
  <c r="BM1557" i="1"/>
  <c r="BN1557" i="1"/>
  <c r="BO1557" i="1"/>
  <c r="BP1557" i="1"/>
  <c r="BQ1557" i="1"/>
  <c r="BR1557" i="1"/>
  <c r="BS1557" i="1"/>
  <c r="BT1557" i="1"/>
  <c r="BU1557" i="1"/>
  <c r="BV1557" i="1"/>
  <c r="BW1557" i="1"/>
  <c r="BX1557" i="1"/>
  <c r="BY1557" i="1"/>
  <c r="BZ1557" i="1"/>
  <c r="CA1557" i="1"/>
  <c r="CB1557" i="1"/>
  <c r="CC1557" i="1"/>
  <c r="CD1557" i="1"/>
  <c r="CE1557" i="1"/>
  <c r="CF1557" i="1"/>
  <c r="BZ271" i="1"/>
  <c r="CA271" i="1"/>
  <c r="CB271" i="1"/>
  <c r="CC271" i="1"/>
  <c r="CD271" i="1"/>
  <c r="CE271" i="1"/>
  <c r="CF271" i="1"/>
  <c r="O697" i="1"/>
  <c r="CB379" i="1"/>
  <c r="BZ996" i="1"/>
  <c r="CA996" i="1"/>
  <c r="CB996" i="1"/>
  <c r="CC996" i="1"/>
  <c r="CD996" i="1"/>
  <c r="CE996" i="1"/>
  <c r="CF996" i="1"/>
  <c r="Z1553" i="1"/>
  <c r="AA1553" i="1"/>
  <c r="BZ885" i="1"/>
  <c r="CA885" i="1"/>
  <c r="CB885" i="1"/>
  <c r="CC885" i="1"/>
  <c r="CD885" i="1"/>
  <c r="CE885" i="1"/>
  <c r="CF885" i="1"/>
  <c r="BZ1222" i="1"/>
  <c r="CA1222" i="1"/>
  <c r="CB1222" i="1"/>
  <c r="CC1222" i="1"/>
  <c r="CD1222" i="1"/>
  <c r="CE1222" i="1"/>
  <c r="CF1222" i="1"/>
  <c r="BZ606" i="1"/>
  <c r="CA606" i="1"/>
  <c r="CB606" i="1"/>
  <c r="CC606" i="1"/>
  <c r="CD606" i="1"/>
  <c r="CE606" i="1"/>
  <c r="CF606" i="1"/>
  <c r="BZ437" i="1"/>
  <c r="CA437" i="1"/>
  <c r="CB437" i="1"/>
  <c r="CC437" i="1"/>
  <c r="CD437" i="1"/>
  <c r="CE437" i="1"/>
  <c r="CF437" i="1"/>
  <c r="BZ1277" i="1"/>
  <c r="CA1277" i="1"/>
  <c r="CB1277" i="1"/>
  <c r="CC1277" i="1"/>
  <c r="CD1277" i="1"/>
  <c r="CE1277" i="1"/>
  <c r="CF1277" i="1"/>
  <c r="BZ1275" i="1"/>
  <c r="CA1275" i="1"/>
  <c r="CB1275" i="1"/>
  <c r="CC1275" i="1"/>
  <c r="CD1275" i="1"/>
  <c r="CE1275" i="1"/>
  <c r="CF1275" i="1"/>
  <c r="BZ998" i="1"/>
  <c r="CA998" i="1"/>
  <c r="CB998" i="1"/>
  <c r="CC998" i="1"/>
  <c r="CD998" i="1"/>
  <c r="CE998" i="1"/>
  <c r="CF998" i="1"/>
  <c r="Z1556" i="1"/>
  <c r="O585" i="1"/>
  <c r="BZ268" i="1"/>
  <c r="CA268" i="1"/>
  <c r="CB268" i="1"/>
  <c r="CC268" i="1"/>
  <c r="CD268" i="1"/>
  <c r="CE268" i="1"/>
  <c r="CF268" i="1"/>
  <c r="N418" i="1"/>
  <c r="BZ493" i="1"/>
  <c r="CA493" i="1"/>
  <c r="CB493" i="1"/>
  <c r="CC493" i="1"/>
  <c r="CD493" i="1"/>
  <c r="CE493" i="1"/>
  <c r="CF493" i="1"/>
  <c r="BZ491" i="1"/>
  <c r="CA491" i="1"/>
  <c r="BZ830" i="1"/>
  <c r="CA830" i="1"/>
  <c r="CB830" i="1"/>
  <c r="CC830" i="1"/>
  <c r="CD830" i="1"/>
  <c r="CE830" i="1"/>
  <c r="CF830" i="1"/>
  <c r="BZ883" i="1"/>
  <c r="CA883" i="1"/>
  <c r="CB883" i="1"/>
  <c r="CC883" i="1"/>
  <c r="CD883" i="1"/>
  <c r="CE883" i="1"/>
  <c r="CF883" i="1"/>
  <c r="BZ775" i="1"/>
  <c r="CA775" i="1"/>
  <c r="CB775" i="1"/>
  <c r="CC775" i="1"/>
  <c r="CD775" i="1"/>
  <c r="CE775" i="1"/>
  <c r="CF775" i="1"/>
  <c r="BZ1109" i="1"/>
  <c r="CA1109" i="1"/>
  <c r="CB1109" i="1"/>
  <c r="CC1109" i="1"/>
  <c r="CD1109" i="1"/>
  <c r="CE1109" i="1"/>
  <c r="CF1109" i="1"/>
  <c r="BZ831" i="1"/>
  <c r="CA831" i="1"/>
  <c r="CB831" i="1"/>
  <c r="CC831" i="1"/>
  <c r="CD831" i="1"/>
  <c r="CE831" i="1"/>
  <c r="CF831" i="1"/>
  <c r="BZ1387" i="1"/>
  <c r="CA1387" i="1"/>
  <c r="CB1387" i="1"/>
  <c r="CC1387" i="1"/>
  <c r="CD1387" i="1"/>
  <c r="CE1387" i="1"/>
  <c r="CF1387" i="1"/>
  <c r="BZ605" i="1"/>
  <c r="CA605" i="1"/>
  <c r="CB605" i="1"/>
  <c r="CC605" i="1"/>
  <c r="CD605" i="1"/>
  <c r="CE605" i="1"/>
  <c r="CF605" i="1"/>
  <c r="BZ659" i="1"/>
  <c r="CA659" i="1"/>
  <c r="CB659" i="1"/>
  <c r="CC659" i="1"/>
  <c r="CD659" i="1"/>
  <c r="CE659" i="1"/>
  <c r="CF659" i="1"/>
  <c r="BZ997" i="1"/>
  <c r="CA997" i="1"/>
  <c r="CB997" i="1"/>
  <c r="CC997" i="1"/>
  <c r="CD997" i="1"/>
  <c r="CE997" i="1"/>
  <c r="CF997" i="1"/>
  <c r="CF327" i="1"/>
  <c r="O25" i="1"/>
  <c r="CC389" i="1"/>
  <c r="CD389" i="1"/>
  <c r="BZ389" i="1"/>
  <c r="CF389" i="1"/>
  <c r="CE389" i="1"/>
  <c r="CB389" i="1"/>
  <c r="CA389" i="1"/>
  <c r="Z1322" i="1"/>
  <c r="Z1544" i="1"/>
  <c r="Z930" i="1"/>
  <c r="CD221" i="1"/>
  <c r="CB221" i="1"/>
  <c r="CA221" i="1"/>
  <c r="CE221" i="1"/>
  <c r="CC221" i="1"/>
  <c r="BZ221" i="1"/>
  <c r="CF221" i="1"/>
  <c r="BZ1497" i="1"/>
  <c r="CA1497" i="1"/>
  <c r="CB1497" i="1"/>
  <c r="CC1497" i="1"/>
  <c r="CD1497" i="1"/>
  <c r="CE1497" i="1"/>
  <c r="CF1497" i="1"/>
  <c r="Z1563" i="1"/>
  <c r="AA1563" i="1"/>
  <c r="AB1563" i="1"/>
  <c r="CA53" i="1"/>
  <c r="BZ53" i="1"/>
  <c r="Y10" i="1"/>
  <c r="M640" i="1"/>
  <c r="M642" i="1"/>
  <c r="BZ549" i="1"/>
  <c r="CA549" i="1"/>
  <c r="CB549" i="1"/>
  <c r="CC549" i="1"/>
  <c r="CD549" i="1"/>
  <c r="CE549" i="1"/>
  <c r="CF549" i="1"/>
  <c r="P1089" i="1"/>
  <c r="N530" i="1"/>
  <c r="BZ547" i="1"/>
  <c r="CA547" i="1"/>
  <c r="CA157" i="1"/>
  <c r="CB157" i="1"/>
  <c r="CC157" i="1"/>
  <c r="CD157" i="1"/>
  <c r="CE157" i="1"/>
  <c r="CF157" i="1"/>
  <c r="BZ662" i="1"/>
  <c r="CA662" i="1"/>
  <c r="CB662" i="1"/>
  <c r="CC662" i="1"/>
  <c r="CD662" i="1"/>
  <c r="CE662" i="1"/>
  <c r="CF662" i="1"/>
  <c r="M810" i="1"/>
  <c r="N922" i="1"/>
  <c r="N965" i="1"/>
  <c r="P1257" i="1"/>
  <c r="M194" i="1"/>
  <c r="N194" i="1"/>
  <c r="O1540" i="1"/>
  <c r="N978" i="1"/>
  <c r="CC1279" i="1"/>
  <c r="CD1279" i="1"/>
  <c r="CE1279" i="1"/>
  <c r="CF1279" i="1"/>
  <c r="BZ1443" i="1"/>
  <c r="CA1443" i="1"/>
  <c r="CB1443" i="1"/>
  <c r="CC1443" i="1"/>
  <c r="CD1443" i="1"/>
  <c r="CE1443" i="1"/>
  <c r="CF1443" i="1"/>
  <c r="BZ1278" i="1"/>
  <c r="CA1278" i="1"/>
  <c r="CB1278" i="1"/>
  <c r="CC1278" i="1"/>
  <c r="CD1278" i="1"/>
  <c r="CE1278" i="1"/>
  <c r="CF1278" i="1"/>
  <c r="BZ1276" i="1"/>
  <c r="CA1276" i="1"/>
  <c r="CB1276" i="1"/>
  <c r="CC1276" i="1"/>
  <c r="CD1276" i="1"/>
  <c r="CE1276" i="1"/>
  <c r="CF1276" i="1"/>
  <c r="Q1424" i="1"/>
  <c r="Q1431" i="1"/>
  <c r="Q584" i="1"/>
  <c r="Q591" i="1"/>
  <c r="P808" i="1"/>
  <c r="P815" i="1"/>
  <c r="P136" i="1"/>
  <c r="P143" i="1"/>
  <c r="P1312" i="1"/>
  <c r="P1319" i="1"/>
  <c r="P360" i="1"/>
  <c r="P367" i="1"/>
  <c r="P304" i="1"/>
  <c r="P311" i="1"/>
  <c r="P248" i="1"/>
  <c r="P255" i="1"/>
  <c r="Q920" i="1"/>
  <c r="Q927" i="1"/>
  <c r="Q1534" i="1"/>
  <c r="Q1541" i="1"/>
  <c r="P1144" i="1"/>
  <c r="P1151" i="1"/>
  <c r="N703" i="1"/>
  <c r="N1039" i="1"/>
  <c r="N1200" i="1"/>
  <c r="N1202" i="1"/>
  <c r="P1145" i="1"/>
  <c r="P528" i="1"/>
  <c r="P535" i="1"/>
  <c r="M362" i="1"/>
  <c r="O1263" i="1"/>
  <c r="BZ1503" i="1"/>
  <c r="CA1503" i="1"/>
  <c r="CB1503" i="1"/>
  <c r="CC1503" i="1"/>
  <c r="CD1503" i="1"/>
  <c r="CE1503" i="1"/>
  <c r="CF1503" i="1"/>
  <c r="L12" i="1"/>
  <c r="BZ1498" i="1"/>
  <c r="CA1498" i="1"/>
  <c r="CB1498" i="1"/>
  <c r="CC1498" i="1"/>
  <c r="CD1498" i="1"/>
  <c r="CE1498" i="1"/>
  <c r="CF1498" i="1"/>
  <c r="Q416" i="1"/>
  <c r="Q423" i="1"/>
  <c r="N864" i="1"/>
  <c r="N866" i="1"/>
  <c r="P192" i="1"/>
  <c r="P199" i="1"/>
  <c r="Q472" i="1"/>
  <c r="Q479" i="1"/>
  <c r="M1368" i="1"/>
  <c r="M1370" i="1"/>
  <c r="P752" i="1"/>
  <c r="P759" i="1"/>
  <c r="P80" i="1"/>
  <c r="P87" i="1"/>
  <c r="BZ719" i="1"/>
  <c r="CA719" i="1"/>
  <c r="CB719" i="1"/>
  <c r="CC719" i="1"/>
  <c r="CD719" i="1"/>
  <c r="CE719" i="1"/>
  <c r="CF719" i="1"/>
  <c r="Q1089" i="1"/>
  <c r="O1088" i="1"/>
  <c r="O976" i="1"/>
  <c r="O983" i="1"/>
  <c r="O1480" i="1"/>
  <c r="R1486" i="1"/>
  <c r="S1479" i="1"/>
  <c r="CB216" i="1"/>
  <c r="CC216" i="1"/>
  <c r="BZ1223" i="1"/>
  <c r="CA1223" i="1"/>
  <c r="CB1223" i="1"/>
  <c r="CC1223" i="1"/>
  <c r="CD1223" i="1"/>
  <c r="CE1223" i="1"/>
  <c r="CF1223" i="1"/>
  <c r="CE45" i="1"/>
  <c r="CF45" i="1"/>
  <c r="CA325" i="1"/>
  <c r="CB325" i="1"/>
  <c r="CC325" i="1"/>
  <c r="CD325" i="1"/>
  <c r="CE325" i="1"/>
  <c r="CF325" i="1"/>
  <c r="CB384" i="1"/>
  <c r="CC384" i="1"/>
  <c r="BZ663" i="1"/>
  <c r="CA663" i="1"/>
  <c r="CB663" i="1"/>
  <c r="CC663" i="1"/>
  <c r="CD663" i="1"/>
  <c r="CE663" i="1"/>
  <c r="CF663" i="1"/>
  <c r="CE387" i="1"/>
  <c r="CF387" i="1"/>
  <c r="BZ1167" i="1"/>
  <c r="CA1167" i="1"/>
  <c r="CB1167" i="1"/>
  <c r="CC1167" i="1"/>
  <c r="CD1167" i="1"/>
  <c r="CE1167" i="1"/>
  <c r="CF1167" i="1"/>
  <c r="BZ1391" i="1"/>
  <c r="CA1391" i="1"/>
  <c r="CB1391" i="1"/>
  <c r="CC1391" i="1"/>
  <c r="CD1391" i="1"/>
  <c r="CE1391" i="1"/>
  <c r="CF1391" i="1"/>
  <c r="AG6" i="1"/>
  <c r="CF220" i="1"/>
  <c r="CF388" i="1"/>
  <c r="CB44" i="1"/>
  <c r="CC44" i="1"/>
  <c r="CD386" i="1"/>
  <c r="CE386" i="1"/>
  <c r="CB491" i="1"/>
  <c r="CC491" i="1"/>
  <c r="CD491" i="1"/>
  <c r="CE491" i="1"/>
  <c r="CF491" i="1"/>
  <c r="CF43" i="1"/>
  <c r="CD218" i="1"/>
  <c r="CE218" i="1"/>
  <c r="V1559" i="1"/>
  <c r="W1559" i="1"/>
  <c r="CE219" i="1"/>
  <c r="CF219" i="1"/>
  <c r="O81" i="1"/>
  <c r="CC217" i="1"/>
  <c r="CD217" i="1"/>
  <c r="CE217" i="1"/>
  <c r="CF217" i="1"/>
  <c r="BZ548" i="1"/>
  <c r="CA548" i="1"/>
  <c r="CB548" i="1"/>
  <c r="CC548" i="1"/>
  <c r="CD548" i="1"/>
  <c r="CE548" i="1"/>
  <c r="CF548" i="1"/>
  <c r="P865" i="1"/>
  <c r="CE47" i="1"/>
  <c r="CF47" i="1"/>
  <c r="BZ46" i="1"/>
  <c r="CA46" i="1"/>
  <c r="CB46" i="1"/>
  <c r="CC46" i="1"/>
  <c r="U1558" i="1"/>
  <c r="V10" i="1"/>
  <c r="W1560" i="1"/>
  <c r="P585" i="1"/>
  <c r="X155" i="2"/>
  <c r="X137" i="2"/>
  <c r="X150" i="2"/>
  <c r="X140" i="2"/>
  <c r="X132" i="2"/>
  <c r="X141" i="2"/>
  <c r="X146" i="2"/>
  <c r="X144" i="2"/>
  <c r="X138" i="2"/>
  <c r="X152" i="2"/>
  <c r="X148" i="2"/>
  <c r="X145" i="2"/>
  <c r="Y19" i="2"/>
  <c r="X135" i="2"/>
  <c r="X136" i="2"/>
  <c r="X149" i="2"/>
  <c r="X142" i="2"/>
  <c r="X139" i="2"/>
  <c r="X153" i="2"/>
  <c r="X130" i="2"/>
  <c r="X143" i="2"/>
  <c r="X154" i="2"/>
  <c r="X156" i="2"/>
  <c r="X131" i="2"/>
  <c r="X147" i="2"/>
  <c r="X134" i="2"/>
  <c r="X133" i="2"/>
  <c r="X157" i="2"/>
  <c r="X151" i="2"/>
  <c r="X1561" i="1"/>
  <c r="Y1561" i="1"/>
  <c r="Z1561" i="1"/>
  <c r="BZ52" i="1"/>
  <c r="X10" i="1"/>
  <c r="U10" i="1"/>
  <c r="Y1562" i="1"/>
  <c r="Z1562" i="1"/>
  <c r="AA1562" i="1"/>
  <c r="CC385" i="1"/>
  <c r="W10" i="1"/>
  <c r="T10" i="1"/>
  <c r="BZ1446" i="1"/>
  <c r="CA1446" i="1"/>
  <c r="CB1446" i="1"/>
  <c r="CC1446" i="1"/>
  <c r="CD1446" i="1"/>
  <c r="CE1446" i="1"/>
  <c r="CF1446" i="1"/>
  <c r="BZ1054" i="1"/>
  <c r="CA1054" i="1"/>
  <c r="CB1054" i="1"/>
  <c r="CC1054" i="1"/>
  <c r="CD1054" i="1"/>
  <c r="CE1054" i="1"/>
  <c r="CF1054" i="1"/>
  <c r="BZ1166" i="1"/>
  <c r="CA1166" i="1"/>
  <c r="CB1166" i="1"/>
  <c r="CC1166" i="1"/>
  <c r="CD1166" i="1"/>
  <c r="CE1166" i="1"/>
  <c r="CF1166" i="1"/>
  <c r="AC1555" i="1"/>
  <c r="AD1555" i="1"/>
  <c r="CE326" i="1"/>
  <c r="CF326" i="1"/>
  <c r="AB1553" i="1"/>
  <c r="P697" i="1"/>
  <c r="CB158" i="1"/>
  <c r="CC158" i="1"/>
  <c r="CD158" i="1"/>
  <c r="CE158" i="1"/>
  <c r="O753" i="1"/>
  <c r="BZ1051" i="1"/>
  <c r="CA1051" i="1"/>
  <c r="CB1051" i="1"/>
  <c r="CC1051" i="1"/>
  <c r="CD1051" i="1"/>
  <c r="CE1051" i="1"/>
  <c r="CF1051" i="1"/>
  <c r="BZ1444" i="1"/>
  <c r="CA1444" i="1"/>
  <c r="CB1444" i="1"/>
  <c r="CC1444" i="1"/>
  <c r="CD1444" i="1"/>
  <c r="CE1444" i="1"/>
  <c r="CF1444" i="1"/>
  <c r="O977" i="1"/>
  <c r="BZ438" i="1"/>
  <c r="CA438" i="1"/>
  <c r="CB438" i="1"/>
  <c r="CC438" i="1"/>
  <c r="CD438" i="1"/>
  <c r="CE438" i="1"/>
  <c r="CF438" i="1"/>
  <c r="BZ1219" i="1"/>
  <c r="CA1219" i="1"/>
  <c r="CB1219" i="1"/>
  <c r="CC1219" i="1"/>
  <c r="CD1219" i="1"/>
  <c r="CE1219" i="1"/>
  <c r="CF1219" i="1"/>
  <c r="BZ102" i="1"/>
  <c r="CA102" i="1"/>
  <c r="CB102" i="1"/>
  <c r="CC102" i="1"/>
  <c r="CD102" i="1"/>
  <c r="CE102" i="1"/>
  <c r="CF102" i="1"/>
  <c r="O1201" i="1"/>
  <c r="BZ270" i="1"/>
  <c r="CA270" i="1"/>
  <c r="CB270" i="1"/>
  <c r="CC270" i="1"/>
  <c r="CD270" i="1"/>
  <c r="CE270" i="1"/>
  <c r="CF270" i="1"/>
  <c r="Z1554" i="1"/>
  <c r="P1033" i="1"/>
  <c r="O1369" i="1"/>
  <c r="CC379" i="1"/>
  <c r="CD379" i="1"/>
  <c r="CE379" i="1"/>
  <c r="CF379" i="1"/>
  <c r="BZ99" i="1"/>
  <c r="CA99" i="1"/>
  <c r="CB99" i="1"/>
  <c r="CC99" i="1"/>
  <c r="CD99" i="1"/>
  <c r="CE99" i="1"/>
  <c r="CF99" i="1"/>
  <c r="BZ886" i="1"/>
  <c r="CA886" i="1"/>
  <c r="CB886" i="1"/>
  <c r="CC886" i="1"/>
  <c r="CD886" i="1"/>
  <c r="CE886" i="1"/>
  <c r="CF886" i="1"/>
  <c r="BZ267" i="1"/>
  <c r="CA267" i="1"/>
  <c r="CB267" i="1"/>
  <c r="CC267" i="1"/>
  <c r="CD267" i="1"/>
  <c r="CE267" i="1"/>
  <c r="CF267" i="1"/>
  <c r="BZ323" i="1"/>
  <c r="CA323" i="1"/>
  <c r="CB323" i="1"/>
  <c r="CC323" i="1"/>
  <c r="CD323" i="1"/>
  <c r="CE323" i="1"/>
  <c r="CF323" i="1"/>
  <c r="P1425" i="1"/>
  <c r="O137" i="1"/>
  <c r="BZ604" i="1"/>
  <c r="CA604" i="1"/>
  <c r="CB604" i="1"/>
  <c r="CC604" i="1"/>
  <c r="CD604" i="1"/>
  <c r="CE604" i="1"/>
  <c r="CF604" i="1"/>
  <c r="AA1556" i="1"/>
  <c r="BZ1163" i="1"/>
  <c r="CA1163" i="1"/>
  <c r="CB1163" i="1"/>
  <c r="CC1163" i="1"/>
  <c r="CD1163" i="1"/>
  <c r="CE1163" i="1"/>
  <c r="CF1163" i="1"/>
  <c r="BZ772" i="1"/>
  <c r="CA772" i="1"/>
  <c r="CB772" i="1"/>
  <c r="CC772" i="1"/>
  <c r="CD772" i="1"/>
  <c r="CE772" i="1"/>
  <c r="CF772" i="1"/>
  <c r="BZ828" i="1"/>
  <c r="CA828" i="1"/>
  <c r="CB828" i="1"/>
  <c r="CC828" i="1"/>
  <c r="CD828" i="1"/>
  <c r="CE828" i="1"/>
  <c r="CF828" i="1"/>
  <c r="BZ829" i="1"/>
  <c r="CA829" i="1"/>
  <c r="CB829" i="1"/>
  <c r="CC829" i="1"/>
  <c r="CD829" i="1"/>
  <c r="CE829" i="1"/>
  <c r="CF829" i="1"/>
  <c r="CB53" i="1"/>
  <c r="CC53" i="1"/>
  <c r="CD53" i="1"/>
  <c r="CE53" i="1"/>
  <c r="CF53" i="1"/>
  <c r="BZ1507" i="1"/>
  <c r="CA1507" i="1"/>
  <c r="CB1507" i="1"/>
  <c r="CC1507" i="1"/>
  <c r="CD1507" i="1"/>
  <c r="CE1507" i="1"/>
  <c r="CF1507" i="1"/>
  <c r="BZ1506" i="1"/>
  <c r="CA1506" i="1"/>
  <c r="CB1506" i="1"/>
  <c r="CC1506" i="1"/>
  <c r="CD1506" i="1"/>
  <c r="CE1506" i="1"/>
  <c r="CF1506" i="1"/>
  <c r="AC1563" i="1"/>
  <c r="CF390" i="1"/>
  <c r="CD390" i="1"/>
  <c r="CA390" i="1"/>
  <c r="CB390" i="1"/>
  <c r="BZ390" i="1"/>
  <c r="CE390" i="1"/>
  <c r="CC390" i="1"/>
  <c r="AA1322" i="1"/>
  <c r="AA1544" i="1"/>
  <c r="AA930" i="1"/>
  <c r="CB54" i="1"/>
  <c r="CA54" i="1"/>
  <c r="Z10" i="1"/>
  <c r="BZ54" i="1"/>
  <c r="AA1564" i="1"/>
  <c r="AB1564" i="1"/>
  <c r="AC1564" i="1"/>
  <c r="CE222" i="1"/>
  <c r="CD222" i="1"/>
  <c r="CC222" i="1"/>
  <c r="BZ222" i="1"/>
  <c r="CF222" i="1"/>
  <c r="CB222" i="1"/>
  <c r="CA222" i="1"/>
  <c r="M647" i="1"/>
  <c r="O1095" i="1"/>
  <c r="CB547" i="1"/>
  <c r="CC547" i="1"/>
  <c r="CD547" i="1"/>
  <c r="CE547" i="1"/>
  <c r="CF547" i="1"/>
  <c r="N250" i="1"/>
  <c r="O193" i="1"/>
  <c r="O473" i="1"/>
  <c r="N306" i="1"/>
  <c r="P1535" i="1"/>
  <c r="O417" i="1"/>
  <c r="P1533" i="1"/>
  <c r="P1536" i="1"/>
  <c r="O641" i="1"/>
  <c r="N871" i="1"/>
  <c r="CF386" i="1"/>
  <c r="N362" i="1"/>
  <c r="P976" i="1"/>
  <c r="P983" i="1"/>
  <c r="Q192" i="1"/>
  <c r="Q199" i="1"/>
  <c r="Q1144" i="1"/>
  <c r="Q1151" i="1"/>
  <c r="Q808" i="1"/>
  <c r="Q815" i="1"/>
  <c r="Q248" i="1"/>
  <c r="Q255" i="1"/>
  <c r="Q304" i="1"/>
  <c r="Q311" i="1"/>
  <c r="Q80" i="1"/>
  <c r="Q87" i="1"/>
  <c r="Q360" i="1"/>
  <c r="Q367" i="1"/>
  <c r="Q1312" i="1"/>
  <c r="Q1319" i="1"/>
  <c r="R1424" i="1"/>
  <c r="R1431" i="1"/>
  <c r="BZ887" i="1"/>
  <c r="CA887" i="1"/>
  <c r="CB887" i="1"/>
  <c r="CC887" i="1"/>
  <c r="CD887" i="1"/>
  <c r="CE887" i="1"/>
  <c r="CF887" i="1"/>
  <c r="BZ827" i="1"/>
  <c r="CA827" i="1"/>
  <c r="CB827" i="1"/>
  <c r="CC827" i="1"/>
  <c r="CD827" i="1"/>
  <c r="CE827" i="1"/>
  <c r="CF827" i="1"/>
  <c r="R920" i="1"/>
  <c r="R927" i="1"/>
  <c r="P1088" i="1"/>
  <c r="N1207" i="1"/>
  <c r="X1559" i="1"/>
  <c r="Y1559" i="1"/>
  <c r="Z1559" i="1"/>
  <c r="BZ499" i="1"/>
  <c r="M1375" i="1"/>
  <c r="Q752" i="1"/>
  <c r="Q759" i="1"/>
  <c r="Q136" i="1"/>
  <c r="Q143" i="1"/>
  <c r="O864" i="1"/>
  <c r="R416" i="1"/>
  <c r="R423" i="1"/>
  <c r="P1256" i="1"/>
  <c r="R1534" i="1"/>
  <c r="R1541" i="1"/>
  <c r="R472" i="1"/>
  <c r="R479" i="1"/>
  <c r="O696" i="1"/>
  <c r="Q528" i="1"/>
  <c r="Q535" i="1"/>
  <c r="R584" i="1"/>
  <c r="R591" i="1"/>
  <c r="O1032" i="1"/>
  <c r="S1486" i="1"/>
  <c r="T1479" i="1"/>
  <c r="BZ1111" i="1"/>
  <c r="CA1111" i="1"/>
  <c r="CB1111" i="1"/>
  <c r="CC1111" i="1"/>
  <c r="CD1111" i="1"/>
  <c r="CE1111" i="1"/>
  <c r="CF1111" i="1"/>
  <c r="BZ774" i="1"/>
  <c r="CA774" i="1"/>
  <c r="CB774" i="1"/>
  <c r="CC774" i="1"/>
  <c r="CD774" i="1"/>
  <c r="CE774" i="1"/>
  <c r="CF774" i="1"/>
  <c r="BZ1447" i="1"/>
  <c r="CA1447" i="1"/>
  <c r="CB1447" i="1"/>
  <c r="CC1447" i="1"/>
  <c r="CD1447" i="1"/>
  <c r="CE1447" i="1"/>
  <c r="CF1447" i="1"/>
  <c r="CD384" i="1"/>
  <c r="CE384" i="1"/>
  <c r="CF384" i="1"/>
  <c r="CD216" i="1"/>
  <c r="CE216" i="1"/>
  <c r="CF216" i="1"/>
  <c r="AH6" i="1"/>
  <c r="AB1562" i="1"/>
  <c r="AC1562" i="1"/>
  <c r="AD1562" i="1"/>
  <c r="CD44" i="1"/>
  <c r="CE44" i="1"/>
  <c r="CF44" i="1"/>
  <c r="BZ50" i="1"/>
  <c r="BZ51" i="1"/>
  <c r="CA52" i="1"/>
  <c r="CB52" i="1"/>
  <c r="BZ496" i="1"/>
  <c r="CA496" i="1"/>
  <c r="CB496" i="1"/>
  <c r="CC496" i="1"/>
  <c r="CD496" i="1"/>
  <c r="CE496" i="1"/>
  <c r="CF496" i="1"/>
  <c r="BZ101" i="1"/>
  <c r="CA101" i="1"/>
  <c r="CB101" i="1"/>
  <c r="CC101" i="1"/>
  <c r="CD101" i="1"/>
  <c r="CE101" i="1"/>
  <c r="CF101" i="1"/>
  <c r="BZ269" i="1"/>
  <c r="CA269" i="1"/>
  <c r="CB269" i="1"/>
  <c r="CC269" i="1"/>
  <c r="CD269" i="1"/>
  <c r="BZ492" i="1"/>
  <c r="CA492" i="1"/>
  <c r="CB492" i="1"/>
  <c r="CC492" i="1"/>
  <c r="CD492" i="1"/>
  <c r="CE492" i="1"/>
  <c r="CF492" i="1"/>
  <c r="CD385" i="1"/>
  <c r="CE385" i="1"/>
  <c r="CF385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T1553" i="1"/>
  <c r="AU1553" i="1"/>
  <c r="AV1553" i="1"/>
  <c r="AW1553" i="1"/>
  <c r="AX1553" i="1"/>
  <c r="AY1553" i="1"/>
  <c r="AZ1553" i="1"/>
  <c r="BA1553" i="1"/>
  <c r="BB1553" i="1"/>
  <c r="BC1553" i="1"/>
  <c r="BD1553" i="1"/>
  <c r="BE1553" i="1"/>
  <c r="BF1553" i="1"/>
  <c r="BG1553" i="1"/>
  <c r="BH1553" i="1"/>
  <c r="BI1553" i="1"/>
  <c r="BJ1553" i="1"/>
  <c r="O1313" i="1"/>
  <c r="CD46" i="1"/>
  <c r="CE46" i="1"/>
  <c r="CF46" i="1"/>
  <c r="AA1561" i="1"/>
  <c r="AB1561" i="1"/>
  <c r="BZ661" i="1"/>
  <c r="CA661" i="1"/>
  <c r="CB661" i="1"/>
  <c r="CC661" i="1"/>
  <c r="CD661" i="1"/>
  <c r="CE661" i="1"/>
  <c r="CF661" i="1"/>
  <c r="CF218" i="1"/>
  <c r="Y134" i="2"/>
  <c r="Y148" i="2"/>
  <c r="Y147" i="2"/>
  <c r="Y145" i="2"/>
  <c r="Z19" i="2"/>
  <c r="Y130" i="2"/>
  <c r="Y143" i="2"/>
  <c r="Y138" i="2"/>
  <c r="Y132" i="2"/>
  <c r="Y151" i="2"/>
  <c r="Y149" i="2"/>
  <c r="Y142" i="2"/>
  <c r="Y155" i="2"/>
  <c r="Y153" i="2"/>
  <c r="Y150" i="2"/>
  <c r="Y154" i="2"/>
  <c r="Y133" i="2"/>
  <c r="Y137" i="2"/>
  <c r="Y144" i="2"/>
  <c r="Y141" i="2"/>
  <c r="Y136" i="2"/>
  <c r="Y156" i="2"/>
  <c r="Y135" i="2"/>
  <c r="Y139" i="2"/>
  <c r="Y131" i="2"/>
  <c r="Y146" i="2"/>
  <c r="Y140" i="2"/>
  <c r="Y152" i="2"/>
  <c r="Y157" i="2"/>
  <c r="X1560" i="1"/>
  <c r="V1558" i="1"/>
  <c r="BZ1392" i="1"/>
  <c r="CA1392" i="1"/>
  <c r="CB1392" i="1"/>
  <c r="CC1392" i="1"/>
  <c r="CD1392" i="1"/>
  <c r="CE1392" i="1"/>
  <c r="CF1392" i="1"/>
  <c r="BZ1388" i="1"/>
  <c r="CA1388" i="1"/>
  <c r="CB1388" i="1"/>
  <c r="CC1388" i="1"/>
  <c r="CD1388" i="1"/>
  <c r="BZ500" i="1"/>
  <c r="CA500" i="1"/>
  <c r="CB500" i="1"/>
  <c r="CC500" i="1"/>
  <c r="CD500" i="1"/>
  <c r="CE500" i="1"/>
  <c r="CF500" i="1"/>
  <c r="BZ607" i="1"/>
  <c r="BZ715" i="1"/>
  <c r="CA715" i="1"/>
  <c r="CB715" i="1"/>
  <c r="CC715" i="1"/>
  <c r="CD715" i="1"/>
  <c r="CE715" i="1"/>
  <c r="CF715" i="1"/>
  <c r="BZ1107" i="1"/>
  <c r="CA1107" i="1"/>
  <c r="CB1107" i="1"/>
  <c r="CC1107" i="1"/>
  <c r="CD1107" i="1"/>
  <c r="CE1107" i="1"/>
  <c r="CF1107" i="1"/>
  <c r="BZ1108" i="1"/>
  <c r="CA1108" i="1"/>
  <c r="CB1108" i="1"/>
  <c r="CC1108" i="1"/>
  <c r="CD1108" i="1"/>
  <c r="CE1108" i="1"/>
  <c r="CF1108" i="1"/>
  <c r="BZ771" i="1"/>
  <c r="CA771" i="1"/>
  <c r="CB771" i="1"/>
  <c r="CC771" i="1"/>
  <c r="CD771" i="1"/>
  <c r="CE771" i="1"/>
  <c r="CF771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AP1555" i="1"/>
  <c r="AQ1555" i="1"/>
  <c r="AR1555" i="1"/>
  <c r="AS1555" i="1"/>
  <c r="AT1555" i="1"/>
  <c r="AU1555" i="1"/>
  <c r="AV1555" i="1"/>
  <c r="AW1555" i="1"/>
  <c r="AX1555" i="1"/>
  <c r="AY1555" i="1"/>
  <c r="AZ1555" i="1"/>
  <c r="BA1555" i="1"/>
  <c r="BB1555" i="1"/>
  <c r="BC1555" i="1"/>
  <c r="BD1555" i="1"/>
  <c r="BE1555" i="1"/>
  <c r="BF1555" i="1"/>
  <c r="CF158" i="1"/>
  <c r="BZ100" i="1"/>
  <c r="CA100" i="1"/>
  <c r="CB100" i="1"/>
  <c r="CC100" i="1"/>
  <c r="CD100" i="1"/>
  <c r="CE100" i="1"/>
  <c r="CF100" i="1"/>
  <c r="BZ717" i="1"/>
  <c r="CA717" i="1"/>
  <c r="CB717" i="1"/>
  <c r="CC717" i="1"/>
  <c r="CD717" i="1"/>
  <c r="CE717" i="1"/>
  <c r="CF717" i="1"/>
  <c r="BZ1165" i="1"/>
  <c r="CA1165" i="1"/>
  <c r="CB1165" i="1"/>
  <c r="CC1165" i="1"/>
  <c r="CD1165" i="1"/>
  <c r="CE1165" i="1"/>
  <c r="CF1165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AP1556" i="1"/>
  <c r="AQ1556" i="1"/>
  <c r="AR1556" i="1"/>
  <c r="AS1556" i="1"/>
  <c r="AT1556" i="1"/>
  <c r="AU1556" i="1"/>
  <c r="AV1556" i="1"/>
  <c r="AW1556" i="1"/>
  <c r="AX1556" i="1"/>
  <c r="AY1556" i="1"/>
  <c r="AZ1556" i="1"/>
  <c r="BA1556" i="1"/>
  <c r="BB1556" i="1"/>
  <c r="BC1556" i="1"/>
  <c r="BD1556" i="1"/>
  <c r="BE1556" i="1"/>
  <c r="BF1556" i="1"/>
  <c r="BG1556" i="1"/>
  <c r="BH1556" i="1"/>
  <c r="BI1556" i="1"/>
  <c r="BJ1556" i="1"/>
  <c r="BK1556" i="1"/>
  <c r="BL1556" i="1"/>
  <c r="BM1556" i="1"/>
  <c r="BN1556" i="1"/>
  <c r="BO1556" i="1"/>
  <c r="BP1556" i="1"/>
  <c r="BQ1556" i="1"/>
  <c r="BR1556" i="1"/>
  <c r="BS1556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T1554" i="1"/>
  <c r="AU1554" i="1"/>
  <c r="AV1554" i="1"/>
  <c r="AW1554" i="1"/>
  <c r="AX1554" i="1"/>
  <c r="AY1554" i="1"/>
  <c r="AZ1554" i="1"/>
  <c r="BA1554" i="1"/>
  <c r="BB1554" i="1"/>
  <c r="BC1554" i="1"/>
  <c r="BD1554" i="1"/>
  <c r="BE1554" i="1"/>
  <c r="BF1554" i="1"/>
  <c r="BG1554" i="1"/>
  <c r="BH1554" i="1"/>
  <c r="BI1554" i="1"/>
  <c r="BJ1554" i="1"/>
  <c r="BK1554" i="1"/>
  <c r="BL1554" i="1"/>
  <c r="BM1554" i="1"/>
  <c r="BN1554" i="1"/>
  <c r="BO1554" i="1"/>
  <c r="P81" i="1"/>
  <c r="P641" i="1"/>
  <c r="Q1257" i="1"/>
  <c r="Q1145" i="1"/>
  <c r="BZ1453" i="1"/>
  <c r="CC54" i="1"/>
  <c r="CD54" i="1"/>
  <c r="P25" i="1"/>
  <c r="AD1564" i="1"/>
  <c r="AE1564" i="1"/>
  <c r="AF1564" i="1"/>
  <c r="AG1564" i="1"/>
  <c r="AH1564" i="1"/>
  <c r="BZ166" i="1"/>
  <c r="CA166" i="1"/>
  <c r="BZ1173" i="1"/>
  <c r="CA1173" i="1"/>
  <c r="CB1173" i="1"/>
  <c r="CC1173" i="1"/>
  <c r="CD1173" i="1"/>
  <c r="CE1173" i="1"/>
  <c r="CF1173" i="1"/>
  <c r="CC223" i="1"/>
  <c r="CB223" i="1"/>
  <c r="CA223" i="1"/>
  <c r="BZ223" i="1"/>
  <c r="CF223" i="1"/>
  <c r="CE223" i="1"/>
  <c r="CD223" i="1"/>
  <c r="CC391" i="1"/>
  <c r="BZ391" i="1"/>
  <c r="CF391" i="1"/>
  <c r="CE391" i="1"/>
  <c r="CB391" i="1"/>
  <c r="CA391" i="1"/>
  <c r="CD391" i="1"/>
  <c r="AB1565" i="1"/>
  <c r="CC55" i="1"/>
  <c r="BZ55" i="1"/>
  <c r="CB55" i="1"/>
  <c r="CA55" i="1"/>
  <c r="AA10" i="1"/>
  <c r="AB1322" i="1"/>
  <c r="AB1544" i="1"/>
  <c r="AB930" i="1"/>
  <c r="AD1563" i="1"/>
  <c r="AE1563" i="1"/>
  <c r="BZ165" i="1"/>
  <c r="CA165" i="1"/>
  <c r="N640" i="1"/>
  <c r="N642" i="1"/>
  <c r="O1039" i="1"/>
  <c r="BZ995" i="1"/>
  <c r="CA995" i="1"/>
  <c r="CB995" i="1"/>
  <c r="CC995" i="1"/>
  <c r="CD995" i="1"/>
  <c r="CE995" i="1"/>
  <c r="CF995" i="1"/>
  <c r="O249" i="1"/>
  <c r="BZ892" i="1"/>
  <c r="CA892" i="1"/>
  <c r="CB892" i="1"/>
  <c r="CC892" i="1"/>
  <c r="CD892" i="1"/>
  <c r="CE892" i="1"/>
  <c r="CF892" i="1"/>
  <c r="Q865" i="1"/>
  <c r="O921" i="1"/>
  <c r="N810" i="1"/>
  <c r="P1540" i="1"/>
  <c r="Q1533" i="1"/>
  <c r="P1480" i="1"/>
  <c r="P1095" i="1"/>
  <c r="Q1088" i="1"/>
  <c r="J24" i="4"/>
  <c r="M12" i="1"/>
  <c r="Q81" i="1"/>
  <c r="AA1559" i="1"/>
  <c r="AB1559" i="1"/>
  <c r="AC1559" i="1"/>
  <c r="Q1033" i="1"/>
  <c r="P1201" i="1"/>
  <c r="O703" i="1"/>
  <c r="O529" i="1"/>
  <c r="P1369" i="1"/>
  <c r="S920" i="1"/>
  <c r="S927" i="1"/>
  <c r="S1424" i="1"/>
  <c r="S1431" i="1"/>
  <c r="R248" i="1"/>
  <c r="R255" i="1"/>
  <c r="R1312" i="1"/>
  <c r="R1319" i="1"/>
  <c r="S584" i="1"/>
  <c r="S591" i="1"/>
  <c r="R136" i="1"/>
  <c r="R143" i="1"/>
  <c r="R808" i="1"/>
  <c r="R815" i="1"/>
  <c r="S1534" i="1"/>
  <c r="S1541" i="1"/>
  <c r="R80" i="1"/>
  <c r="R87" i="1"/>
  <c r="R528" i="1"/>
  <c r="R535" i="1"/>
  <c r="R360" i="1"/>
  <c r="R367" i="1"/>
  <c r="R192" i="1"/>
  <c r="R199" i="1"/>
  <c r="Q976" i="1"/>
  <c r="Q983" i="1"/>
  <c r="O1200" i="1"/>
  <c r="CA499" i="1"/>
  <c r="CB499" i="1"/>
  <c r="P1263" i="1"/>
  <c r="Q585" i="1"/>
  <c r="P1032" i="1"/>
  <c r="P696" i="1"/>
  <c r="R752" i="1"/>
  <c r="R759" i="1"/>
  <c r="S472" i="1"/>
  <c r="S479" i="1"/>
  <c r="S416" i="1"/>
  <c r="S423" i="1"/>
  <c r="BZ1053" i="1"/>
  <c r="CA1053" i="1"/>
  <c r="CB1053" i="1"/>
  <c r="CC1053" i="1"/>
  <c r="CD1053" i="1"/>
  <c r="CE1053" i="1"/>
  <c r="CF1053" i="1"/>
  <c r="N1368" i="1"/>
  <c r="N1370" i="1"/>
  <c r="R304" i="1"/>
  <c r="R311" i="1"/>
  <c r="R1144" i="1"/>
  <c r="R1151" i="1"/>
  <c r="AE1562" i="1"/>
  <c r="AF1562" i="1"/>
  <c r="O871" i="1"/>
  <c r="T1486" i="1"/>
  <c r="U1479" i="1"/>
  <c r="CC52" i="1"/>
  <c r="CD52" i="1"/>
  <c r="CE52" i="1"/>
  <c r="CF52" i="1"/>
  <c r="BZ553" i="1"/>
  <c r="CA553" i="1"/>
  <c r="CB553" i="1"/>
  <c r="CC553" i="1"/>
  <c r="CD553" i="1"/>
  <c r="CE553" i="1"/>
  <c r="CF553" i="1"/>
  <c r="CA607" i="1"/>
  <c r="CB607" i="1"/>
  <c r="CC607" i="1"/>
  <c r="CD607" i="1"/>
  <c r="CE607" i="1"/>
  <c r="CF607" i="1"/>
  <c r="BZ440" i="1"/>
  <c r="CA440" i="1"/>
  <c r="CB440" i="1"/>
  <c r="CC440" i="1"/>
  <c r="CD440" i="1"/>
  <c r="CE440" i="1"/>
  <c r="CF440" i="1"/>
  <c r="BZ443" i="1"/>
  <c r="CA443" i="1"/>
  <c r="CB443" i="1"/>
  <c r="CC443" i="1"/>
  <c r="CD443" i="1"/>
  <c r="CE443" i="1"/>
  <c r="CF443" i="1"/>
  <c r="CA51" i="1"/>
  <c r="CB51" i="1"/>
  <c r="AC1561" i="1"/>
  <c r="AD1561" i="1"/>
  <c r="BZ1221" i="1"/>
  <c r="CA1221" i="1"/>
  <c r="CB1221" i="1"/>
  <c r="CC1221" i="1"/>
  <c r="CD1221" i="1"/>
  <c r="CE1221" i="1"/>
  <c r="CF1221" i="1"/>
  <c r="AI6" i="1"/>
  <c r="BP1554" i="1"/>
  <c r="BQ1554" i="1"/>
  <c r="BR1554" i="1"/>
  <c r="BS1554" i="1"/>
  <c r="BT1554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BG1555" i="1"/>
  <c r="BH1555" i="1"/>
  <c r="BI1555" i="1"/>
  <c r="BJ1555" i="1"/>
  <c r="BK1555" i="1"/>
  <c r="BL1555" i="1"/>
  <c r="BM1555" i="1"/>
  <c r="BN1555" i="1"/>
  <c r="BO1555" i="1"/>
  <c r="BP1555" i="1"/>
  <c r="BQ1555" i="1"/>
  <c r="BR1555" i="1"/>
  <c r="BS1555" i="1"/>
  <c r="BT1555" i="1"/>
  <c r="BU1555" i="1"/>
  <c r="BV1555" i="1"/>
  <c r="BW1555" i="1"/>
  <c r="BX1555" i="1"/>
  <c r="BY1555" i="1"/>
  <c r="BZ1555" i="1"/>
  <c r="CA1555" i="1"/>
  <c r="CB1555" i="1"/>
  <c r="CC1555" i="1"/>
  <c r="CD1555" i="1"/>
  <c r="CE1555" i="1"/>
  <c r="CF1555" i="1"/>
  <c r="BZ773" i="1"/>
  <c r="CA773" i="1"/>
  <c r="CB773" i="1"/>
  <c r="CC773" i="1"/>
  <c r="CD773" i="1"/>
  <c r="CE773" i="1"/>
  <c r="CF773" i="1"/>
  <c r="CE269" i="1"/>
  <c r="CF269" i="1"/>
  <c r="BZ48" i="1"/>
  <c r="CA48" i="1"/>
  <c r="Z154" i="2"/>
  <c r="Z132" i="2"/>
  <c r="Z133" i="2"/>
  <c r="Z134" i="2"/>
  <c r="Z139" i="2"/>
  <c r="Z144" i="2"/>
  <c r="Z149" i="2"/>
  <c r="Z146" i="2"/>
  <c r="Z156" i="2"/>
  <c r="Z150" i="2"/>
  <c r="Z155" i="2"/>
  <c r="Z137" i="2"/>
  <c r="Z130" i="2"/>
  <c r="Z136" i="2"/>
  <c r="Z157" i="2"/>
  <c r="Z142" i="2"/>
  <c r="Z131" i="2"/>
  <c r="Z152" i="2"/>
  <c r="Z141" i="2"/>
  <c r="Z147" i="2"/>
  <c r="Z135" i="2"/>
  <c r="Z140" i="2"/>
  <c r="Z153" i="2"/>
  <c r="Z138" i="2"/>
  <c r="Z151" i="2"/>
  <c r="Z148" i="2"/>
  <c r="Z145" i="2"/>
  <c r="Z143" i="2"/>
  <c r="BZ106" i="1"/>
  <c r="CA106" i="1"/>
  <c r="CB106" i="1"/>
  <c r="CC106" i="1"/>
  <c r="CD106" i="1"/>
  <c r="CE106" i="1"/>
  <c r="CF106" i="1"/>
  <c r="BZ331" i="1"/>
  <c r="CA331" i="1"/>
  <c r="CB331" i="1"/>
  <c r="CC331" i="1"/>
  <c r="CD331" i="1"/>
  <c r="CE331" i="1"/>
  <c r="CF331" i="1"/>
  <c r="CA50" i="1"/>
  <c r="BZ49" i="1"/>
  <c r="CA49" i="1"/>
  <c r="Y1560" i="1"/>
  <c r="BZ104" i="1"/>
  <c r="CA104" i="1"/>
  <c r="CB104" i="1"/>
  <c r="CC104" i="1"/>
  <c r="CD104" i="1"/>
  <c r="CE104" i="1"/>
  <c r="CF104" i="1"/>
  <c r="CE1388" i="1"/>
  <c r="CF1388" i="1"/>
  <c r="BZ1112" i="1"/>
  <c r="CA1112" i="1"/>
  <c r="CB1112" i="1"/>
  <c r="CC1112" i="1"/>
  <c r="CD1112" i="1"/>
  <c r="CE1112" i="1"/>
  <c r="CF1112" i="1"/>
  <c r="BZ444" i="1"/>
  <c r="CA444" i="1"/>
  <c r="CB444" i="1"/>
  <c r="CC444" i="1"/>
  <c r="CD444" i="1"/>
  <c r="CE444" i="1"/>
  <c r="CF444" i="1"/>
  <c r="BZ329" i="1"/>
  <c r="CA329" i="1"/>
  <c r="CB329" i="1"/>
  <c r="CC329" i="1"/>
  <c r="CD329" i="1"/>
  <c r="CE329" i="1"/>
  <c r="CF329" i="1"/>
  <c r="J31" i="4"/>
  <c r="BZ1052" i="1"/>
  <c r="CA1052" i="1"/>
  <c r="CB1052" i="1"/>
  <c r="CC1052" i="1"/>
  <c r="CD1052" i="1"/>
  <c r="CE1052" i="1"/>
  <c r="CF1052" i="1"/>
  <c r="BZ1452" i="1"/>
  <c r="W1558" i="1"/>
  <c r="BK1553" i="1"/>
  <c r="BL1553" i="1"/>
  <c r="BM1553" i="1"/>
  <c r="BN1553" i="1"/>
  <c r="BO1553" i="1"/>
  <c r="BP1553" i="1"/>
  <c r="BQ1553" i="1"/>
  <c r="BR1553" i="1"/>
  <c r="BS1553" i="1"/>
  <c r="BT1553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BZ1445" i="1"/>
  <c r="CA1445" i="1"/>
  <c r="CB1445" i="1"/>
  <c r="CC1445" i="1"/>
  <c r="CD1445" i="1"/>
  <c r="CE1445" i="1"/>
  <c r="CF1445" i="1"/>
  <c r="BZ105" i="1"/>
  <c r="CA105" i="1"/>
  <c r="CB105" i="1"/>
  <c r="CC105" i="1"/>
  <c r="CD105" i="1"/>
  <c r="CE105" i="1"/>
  <c r="BZ552" i="1"/>
  <c r="CA552" i="1"/>
  <c r="CB552" i="1"/>
  <c r="CC552" i="1"/>
  <c r="CD552" i="1"/>
  <c r="CE552" i="1"/>
  <c r="CF552" i="1"/>
  <c r="R1145" i="1"/>
  <c r="BZ884" i="1"/>
  <c r="CA884" i="1"/>
  <c r="CB884" i="1"/>
  <c r="CC884" i="1"/>
  <c r="CD884" i="1"/>
  <c r="CE884" i="1"/>
  <c r="CF884" i="1"/>
  <c r="BT1556" i="1"/>
  <c r="BU1556" i="1"/>
  <c r="BV1556" i="1"/>
  <c r="BW1556" i="1"/>
  <c r="BX1556" i="1"/>
  <c r="BY1556" i="1"/>
  <c r="BZ1556" i="1"/>
  <c r="CA1556" i="1"/>
  <c r="CB1556" i="1"/>
  <c r="CC1556" i="1"/>
  <c r="CD1556" i="1"/>
  <c r="CE1556" i="1"/>
  <c r="CF1556" i="1"/>
  <c r="BZ1164" i="1"/>
  <c r="CA1164" i="1"/>
  <c r="CB1164" i="1"/>
  <c r="CC1164" i="1"/>
  <c r="CD1164" i="1"/>
  <c r="CE1164" i="1"/>
  <c r="CF1164" i="1"/>
  <c r="R1089" i="1"/>
  <c r="P753" i="1"/>
  <c r="P417" i="1"/>
  <c r="P977" i="1"/>
  <c r="Q1425" i="1"/>
  <c r="Q697" i="1"/>
  <c r="P137" i="1"/>
  <c r="CA1453" i="1"/>
  <c r="CB1453" i="1"/>
  <c r="CC1453" i="1"/>
  <c r="BZ109" i="1"/>
  <c r="CE54" i="1"/>
  <c r="CF54" i="1"/>
  <c r="BZ503" i="1"/>
  <c r="CA503" i="1"/>
  <c r="BZ502" i="1"/>
  <c r="CA502" i="1"/>
  <c r="AI1564" i="1"/>
  <c r="AJ1564" i="1"/>
  <c r="BZ167" i="1"/>
  <c r="CA167" i="1"/>
  <c r="CD55" i="1"/>
  <c r="CE55" i="1"/>
  <c r="CF55" i="1"/>
  <c r="BZ1505" i="1"/>
  <c r="CA1505" i="1"/>
  <c r="CB1505" i="1"/>
  <c r="CC1505" i="1"/>
  <c r="CD1505" i="1"/>
  <c r="CE1505" i="1"/>
  <c r="CF1505" i="1"/>
  <c r="AF1563" i="1"/>
  <c r="AG1563" i="1"/>
  <c r="AH1563" i="1"/>
  <c r="CF392" i="1"/>
  <c r="CD392" i="1"/>
  <c r="CA392" i="1"/>
  <c r="CE392" i="1"/>
  <c r="BZ392" i="1"/>
  <c r="CC392" i="1"/>
  <c r="CB392" i="1"/>
  <c r="CB166" i="1"/>
  <c r="CC166" i="1"/>
  <c r="CD166" i="1"/>
  <c r="CE166" i="1"/>
  <c r="CF166" i="1"/>
  <c r="AC1566" i="1"/>
  <c r="CC56" i="1"/>
  <c r="BZ56" i="1"/>
  <c r="CA56" i="1"/>
  <c r="CB56" i="1"/>
  <c r="AB10" i="1"/>
  <c r="CD56" i="1"/>
  <c r="BZ837" i="1"/>
  <c r="CA837" i="1"/>
  <c r="CB837" i="1"/>
  <c r="CC837" i="1"/>
  <c r="CD837" i="1"/>
  <c r="CE837" i="1"/>
  <c r="CF837" i="1"/>
  <c r="BZ1061" i="1"/>
  <c r="CA1061" i="1"/>
  <c r="CB1061" i="1"/>
  <c r="CC1061" i="1"/>
  <c r="CD1061" i="1"/>
  <c r="CE1061" i="1"/>
  <c r="CF1061" i="1"/>
  <c r="CB165" i="1"/>
  <c r="CC165" i="1"/>
  <c r="CE224" i="1"/>
  <c r="CD224" i="1"/>
  <c r="CC224" i="1"/>
  <c r="CB224" i="1"/>
  <c r="CA224" i="1"/>
  <c r="CF224" i="1"/>
  <c r="BZ224" i="1"/>
  <c r="BZ1504" i="1"/>
  <c r="CA1504" i="1"/>
  <c r="CB1504" i="1"/>
  <c r="CC1504" i="1"/>
  <c r="CD1504" i="1"/>
  <c r="CE1504" i="1"/>
  <c r="CF1504" i="1"/>
  <c r="BZ277" i="1"/>
  <c r="CA277" i="1"/>
  <c r="CB277" i="1"/>
  <c r="CC277" i="1"/>
  <c r="CD277" i="1"/>
  <c r="CE277" i="1"/>
  <c r="CF277" i="1"/>
  <c r="BZ613" i="1"/>
  <c r="CA613" i="1"/>
  <c r="CB613" i="1"/>
  <c r="CC613" i="1"/>
  <c r="CD613" i="1"/>
  <c r="CE613" i="1"/>
  <c r="CF613" i="1"/>
  <c r="BZ501" i="1"/>
  <c r="AC1322" i="1"/>
  <c r="AC1544" i="1"/>
  <c r="AC930" i="1"/>
  <c r="AC1565" i="1"/>
  <c r="N647" i="1"/>
  <c r="BZ275" i="1"/>
  <c r="CA275" i="1"/>
  <c r="CB275" i="1"/>
  <c r="CC275" i="1"/>
  <c r="CD275" i="1"/>
  <c r="CE275" i="1"/>
  <c r="CF275" i="1"/>
  <c r="BZ1059" i="1"/>
  <c r="CA1059" i="1"/>
  <c r="CB1059" i="1"/>
  <c r="CC1059" i="1"/>
  <c r="O305" i="1"/>
  <c r="Q1535" i="1"/>
  <c r="P921" i="1"/>
  <c r="AG1562" i="1"/>
  <c r="AH1562" i="1"/>
  <c r="AI1562" i="1"/>
  <c r="AJ1562" i="1"/>
  <c r="R641" i="1"/>
  <c r="P473" i="1"/>
  <c r="BZ1448" i="1"/>
  <c r="CA1448" i="1"/>
  <c r="CB1448" i="1"/>
  <c r="CC1448" i="1"/>
  <c r="CD1448" i="1"/>
  <c r="CE1448" i="1"/>
  <c r="CF1448" i="1"/>
  <c r="Q1369" i="1"/>
  <c r="N1375" i="1"/>
  <c r="O1368" i="1"/>
  <c r="CC499" i="1"/>
  <c r="CD499" i="1"/>
  <c r="O361" i="1"/>
  <c r="Q641" i="1"/>
  <c r="P1313" i="1"/>
  <c r="AD1559" i="1"/>
  <c r="AE1559" i="1"/>
  <c r="S360" i="1"/>
  <c r="S367" i="1"/>
  <c r="S528" i="1"/>
  <c r="S535" i="1"/>
  <c r="S136" i="1"/>
  <c r="S143" i="1"/>
  <c r="S304" i="1"/>
  <c r="S311" i="1"/>
  <c r="S80" i="1"/>
  <c r="S87" i="1"/>
  <c r="T584" i="1"/>
  <c r="T591" i="1"/>
  <c r="T416" i="1"/>
  <c r="T423" i="1"/>
  <c r="T1534" i="1"/>
  <c r="T1541" i="1"/>
  <c r="S1312" i="1"/>
  <c r="S1319" i="1"/>
  <c r="R976" i="1"/>
  <c r="R983" i="1"/>
  <c r="T1424" i="1"/>
  <c r="T1431" i="1"/>
  <c r="S1144" i="1"/>
  <c r="S1151" i="1"/>
  <c r="T920" i="1"/>
  <c r="T927" i="1"/>
  <c r="S192" i="1"/>
  <c r="S199" i="1"/>
  <c r="S808" i="1"/>
  <c r="S815" i="1"/>
  <c r="Q1256" i="1"/>
  <c r="P703" i="1"/>
  <c r="O1207" i="1"/>
  <c r="S248" i="1"/>
  <c r="S255" i="1"/>
  <c r="P1039" i="1"/>
  <c r="Q1095" i="1"/>
  <c r="T472" i="1"/>
  <c r="T479" i="1"/>
  <c r="S752" i="1"/>
  <c r="S759" i="1"/>
  <c r="P864" i="1"/>
  <c r="U1486" i="1"/>
  <c r="V1479" i="1"/>
  <c r="BZ835" i="1"/>
  <c r="CA835" i="1"/>
  <c r="CB835" i="1"/>
  <c r="CC835" i="1"/>
  <c r="CD835" i="1"/>
  <c r="CE835" i="1"/>
  <c r="CF835" i="1"/>
  <c r="BZ610" i="1"/>
  <c r="CA610" i="1"/>
  <c r="BZ1227" i="1"/>
  <c r="CA1227" i="1"/>
  <c r="CB1227" i="1"/>
  <c r="CC1227" i="1"/>
  <c r="CD1227" i="1"/>
  <c r="CE1227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AP1561" i="1"/>
  <c r="AQ1561" i="1"/>
  <c r="AR1561" i="1"/>
  <c r="AS1561" i="1"/>
  <c r="AT1561" i="1"/>
  <c r="AU1561" i="1"/>
  <c r="AV1561" i="1"/>
  <c r="BZ1115" i="1"/>
  <c r="CA1115" i="1"/>
  <c r="CB1115" i="1"/>
  <c r="CC1115" i="1"/>
  <c r="CD1115" i="1"/>
  <c r="CE1115" i="1"/>
  <c r="CF1115" i="1"/>
  <c r="BZ163" i="1"/>
  <c r="CA163" i="1"/>
  <c r="CB163" i="1"/>
  <c r="CC51" i="1"/>
  <c r="CD51" i="1"/>
  <c r="CE51" i="1"/>
  <c r="CF51" i="1"/>
  <c r="CB49" i="1"/>
  <c r="CC49" i="1"/>
  <c r="CD49" i="1"/>
  <c r="CF105" i="1"/>
  <c r="BZ1450" i="1"/>
  <c r="CA1450" i="1"/>
  <c r="CB1450" i="1"/>
  <c r="CC1450" i="1"/>
  <c r="CD1450" i="1"/>
  <c r="CE1450" i="1"/>
  <c r="CF1450" i="1"/>
  <c r="AJ6" i="1"/>
  <c r="CB48" i="1"/>
  <c r="CC48" i="1"/>
  <c r="BZ1172" i="1"/>
  <c r="CA1172" i="1"/>
  <c r="CB1172" i="1"/>
  <c r="CC1172" i="1"/>
  <c r="CD1172" i="1"/>
  <c r="CE1172" i="1"/>
  <c r="CF1172" i="1"/>
  <c r="BZ1056" i="1"/>
  <c r="CA1056" i="1"/>
  <c r="CB1056" i="1"/>
  <c r="CC1056" i="1"/>
  <c r="CD1056" i="1"/>
  <c r="CE1056" i="1"/>
  <c r="CF1056" i="1"/>
  <c r="CA1452" i="1"/>
  <c r="CB1452" i="1"/>
  <c r="CC1452" i="1"/>
  <c r="CD1452" i="1"/>
  <c r="CE1452" i="1"/>
  <c r="CF1452" i="1"/>
  <c r="BZ441" i="1"/>
  <c r="CA441" i="1"/>
  <c r="CB441" i="1"/>
  <c r="CC441" i="1"/>
  <c r="CD441" i="1"/>
  <c r="CE441" i="1"/>
  <c r="CF441" i="1"/>
  <c r="BZ722" i="1"/>
  <c r="CA722" i="1"/>
  <c r="CB722" i="1"/>
  <c r="CC722" i="1"/>
  <c r="CD722" i="1"/>
  <c r="CE722" i="1"/>
  <c r="CF722" i="1"/>
  <c r="BZ556" i="1"/>
  <c r="CA556" i="1"/>
  <c r="Q1536" i="1"/>
  <c r="Q1540" i="1"/>
  <c r="BZ498" i="1"/>
  <c r="CA498" i="1"/>
  <c r="CB498" i="1"/>
  <c r="BZ164" i="1"/>
  <c r="CA164" i="1"/>
  <c r="CB164" i="1"/>
  <c r="CC164" i="1"/>
  <c r="CD164" i="1"/>
  <c r="CE164" i="1"/>
  <c r="BZ162" i="1"/>
  <c r="CA162" i="1"/>
  <c r="CB162" i="1"/>
  <c r="CC162" i="1"/>
  <c r="BZ160" i="1"/>
  <c r="CA160" i="1"/>
  <c r="CB160" i="1"/>
  <c r="CC160" i="1"/>
  <c r="CD160" i="1"/>
  <c r="CE160" i="1"/>
  <c r="CF160" i="1"/>
  <c r="BZ330" i="1"/>
  <c r="CA330" i="1"/>
  <c r="CB330" i="1"/>
  <c r="CC330" i="1"/>
  <c r="CD330" i="1"/>
  <c r="CE330" i="1"/>
  <c r="CF330" i="1"/>
  <c r="BZ609" i="1"/>
  <c r="CA609" i="1"/>
  <c r="CB609" i="1"/>
  <c r="CC609" i="1"/>
  <c r="CD609" i="1"/>
  <c r="CE609" i="1"/>
  <c r="CF609" i="1"/>
  <c r="CB50" i="1"/>
  <c r="CC50" i="1"/>
  <c r="BZ161" i="1"/>
  <c r="CA161" i="1"/>
  <c r="CB161" i="1"/>
  <c r="CC161" i="1"/>
  <c r="CD161" i="1"/>
  <c r="CE161" i="1"/>
  <c r="CF161" i="1"/>
  <c r="X1558" i="1"/>
  <c r="BZ1000" i="1"/>
  <c r="CA1000" i="1"/>
  <c r="CB1000" i="1"/>
  <c r="CC1000" i="1"/>
  <c r="CD1000" i="1"/>
  <c r="CE1000" i="1"/>
  <c r="CF1000" i="1"/>
  <c r="K31" i="4"/>
  <c r="BZ1001" i="1"/>
  <c r="CA1001" i="1"/>
  <c r="CB1001" i="1"/>
  <c r="CC1001" i="1"/>
  <c r="CD1001" i="1"/>
  <c r="CE1001" i="1"/>
  <c r="BZ668" i="1"/>
  <c r="CA668" i="1"/>
  <c r="CB668" i="1"/>
  <c r="CC668" i="1"/>
  <c r="CD668" i="1"/>
  <c r="CE668" i="1"/>
  <c r="CF668" i="1"/>
  <c r="BZ107" i="1"/>
  <c r="CA107" i="1"/>
  <c r="CB107" i="1"/>
  <c r="CC107" i="1"/>
  <c r="CD107" i="1"/>
  <c r="CE107" i="1"/>
  <c r="Z1560" i="1"/>
  <c r="AA1560" i="1"/>
  <c r="AB1560" i="1"/>
  <c r="AC1560" i="1"/>
  <c r="AD1560" i="1"/>
  <c r="AE1560" i="1"/>
  <c r="BZ1002" i="1"/>
  <c r="CA1002" i="1"/>
  <c r="CB1002" i="1"/>
  <c r="CC1002" i="1"/>
  <c r="CD1002" i="1"/>
  <c r="CE1002" i="1"/>
  <c r="CF1002" i="1"/>
  <c r="BZ1220" i="1"/>
  <c r="CA1220" i="1"/>
  <c r="CB1220" i="1"/>
  <c r="CC1220" i="1"/>
  <c r="CD1220" i="1"/>
  <c r="CE1220" i="1"/>
  <c r="CF1220" i="1"/>
  <c r="R1425" i="1"/>
  <c r="R1257" i="1"/>
  <c r="R865" i="1"/>
  <c r="S1089" i="1"/>
  <c r="R1033" i="1"/>
  <c r="Q1201" i="1"/>
  <c r="CD1453" i="1"/>
  <c r="CE1453" i="1"/>
  <c r="CF1453" i="1"/>
  <c r="BZ669" i="1"/>
  <c r="CA669" i="1"/>
  <c r="CB669" i="1"/>
  <c r="CC669" i="1"/>
  <c r="CD669" i="1"/>
  <c r="BZ1455" i="1"/>
  <c r="BZ333" i="1"/>
  <c r="CA333" i="1"/>
  <c r="CA109" i="1"/>
  <c r="CB109" i="1"/>
  <c r="CC109" i="1"/>
  <c r="CD109" i="1"/>
  <c r="CE109" i="1"/>
  <c r="CF109" i="1"/>
  <c r="CB502" i="1"/>
  <c r="CC502" i="1"/>
  <c r="CD502" i="1"/>
  <c r="CE502" i="1"/>
  <c r="CF502" i="1"/>
  <c r="CB167" i="1"/>
  <c r="CC167" i="1"/>
  <c r="CD167" i="1"/>
  <c r="CE167" i="1"/>
  <c r="CF167" i="1"/>
  <c r="AK1564" i="1"/>
  <c r="N12" i="1"/>
  <c r="Q25" i="1"/>
  <c r="BZ559" i="1"/>
  <c r="CB503" i="1"/>
  <c r="BZ168" i="1"/>
  <c r="CA168" i="1"/>
  <c r="CB168" i="1"/>
  <c r="BZ557" i="1"/>
  <c r="CA557" i="1"/>
  <c r="CB557" i="1"/>
  <c r="CC557" i="1"/>
  <c r="CE56" i="1"/>
  <c r="CF56" i="1"/>
  <c r="BZ504" i="1"/>
  <c r="CA504" i="1"/>
  <c r="BZ1397" i="1"/>
  <c r="CA1397" i="1"/>
  <c r="CB1397" i="1"/>
  <c r="CC1397" i="1"/>
  <c r="CD1397" i="1"/>
  <c r="CE1397" i="1"/>
  <c r="CF1397" i="1"/>
  <c r="AI1563" i="1"/>
  <c r="AJ1563" i="1"/>
  <c r="AK1563" i="1"/>
  <c r="AD1322" i="1"/>
  <c r="AD1544" i="1"/>
  <c r="AD930" i="1"/>
  <c r="BZ334" i="1"/>
  <c r="CA334" i="1"/>
  <c r="CB334" i="1"/>
  <c r="CC334" i="1"/>
  <c r="CD334" i="1"/>
  <c r="CE334" i="1"/>
  <c r="CF334" i="1"/>
  <c r="BZ781" i="1"/>
  <c r="CA781" i="1"/>
  <c r="CB781" i="1"/>
  <c r="CC781" i="1"/>
  <c r="CD781" i="1"/>
  <c r="CE781" i="1"/>
  <c r="CF781" i="1"/>
  <c r="CE225" i="1"/>
  <c r="CB225" i="1"/>
  <c r="CD225" i="1"/>
  <c r="CF225" i="1"/>
  <c r="BZ225" i="1"/>
  <c r="CA225" i="1"/>
  <c r="CC225" i="1"/>
  <c r="CE393" i="1"/>
  <c r="CA393" i="1"/>
  <c r="CD393" i="1"/>
  <c r="CF393" i="1"/>
  <c r="CB393" i="1"/>
  <c r="BZ393" i="1"/>
  <c r="CC393" i="1"/>
  <c r="AD1567" i="1"/>
  <c r="CA501" i="1"/>
  <c r="CB501" i="1"/>
  <c r="AD1565" i="1"/>
  <c r="AE1565" i="1"/>
  <c r="BZ505" i="1"/>
  <c r="BZ1454" i="1"/>
  <c r="CA1454" i="1"/>
  <c r="CB1454" i="1"/>
  <c r="CC1454" i="1"/>
  <c r="CD1454" i="1"/>
  <c r="CE1454" i="1"/>
  <c r="CF1454" i="1"/>
  <c r="CD165" i="1"/>
  <c r="CE165" i="1"/>
  <c r="CF165" i="1"/>
  <c r="BZ445" i="1"/>
  <c r="CA445" i="1"/>
  <c r="CB445" i="1"/>
  <c r="CC445" i="1"/>
  <c r="CD445" i="1"/>
  <c r="CE445" i="1"/>
  <c r="CF445" i="1"/>
  <c r="AD1566" i="1"/>
  <c r="CB57" i="1"/>
  <c r="CD57" i="1"/>
  <c r="CE57" i="1"/>
  <c r="BZ57" i="1"/>
  <c r="CC57" i="1"/>
  <c r="CA57" i="1"/>
  <c r="AC10" i="1"/>
  <c r="BZ169" i="1"/>
  <c r="BZ447" i="1"/>
  <c r="O640" i="1"/>
  <c r="CD1059" i="1"/>
  <c r="CE1059" i="1"/>
  <c r="CF1059" i="1"/>
  <c r="P305" i="1"/>
  <c r="P193" i="1"/>
  <c r="P249" i="1"/>
  <c r="O809" i="1"/>
  <c r="K24" i="4"/>
  <c r="Q753" i="1"/>
  <c r="Q921" i="1"/>
  <c r="Q1480" i="1"/>
  <c r="CE499" i="1"/>
  <c r="CF499" i="1"/>
  <c r="BZ1283" i="1"/>
  <c r="CA1283" i="1"/>
  <c r="BZ612" i="1"/>
  <c r="CA612" i="1"/>
  <c r="CB612" i="1"/>
  <c r="CC612" i="1"/>
  <c r="CD612" i="1"/>
  <c r="CE612" i="1"/>
  <c r="CF612" i="1"/>
  <c r="CB610" i="1"/>
  <c r="CC610" i="1"/>
  <c r="CD610" i="1"/>
  <c r="CE610" i="1"/>
  <c r="CF610" i="1"/>
  <c r="Q1263" i="1"/>
  <c r="R1256" i="1"/>
  <c r="BZ608" i="1"/>
  <c r="CA608" i="1"/>
  <c r="CB608" i="1"/>
  <c r="CC608" i="1"/>
  <c r="CD608" i="1"/>
  <c r="P529" i="1"/>
  <c r="AF1559" i="1"/>
  <c r="AG1559" i="1"/>
  <c r="AH1559" i="1"/>
  <c r="AI1559" i="1"/>
  <c r="T248" i="1"/>
  <c r="T255" i="1"/>
  <c r="T808" i="1"/>
  <c r="T815" i="1"/>
  <c r="T192" i="1"/>
  <c r="T199" i="1"/>
  <c r="T1312" i="1"/>
  <c r="T1319" i="1"/>
  <c r="U1534" i="1"/>
  <c r="U1541" i="1"/>
  <c r="T1144" i="1"/>
  <c r="T1151" i="1"/>
  <c r="T136" i="1"/>
  <c r="T143" i="1"/>
  <c r="T752" i="1"/>
  <c r="T759" i="1"/>
  <c r="U1424" i="1"/>
  <c r="U1431" i="1"/>
  <c r="U472" i="1"/>
  <c r="U479" i="1"/>
  <c r="S976" i="1"/>
  <c r="S983" i="1"/>
  <c r="U920" i="1"/>
  <c r="U927" i="1"/>
  <c r="T360" i="1"/>
  <c r="T367" i="1"/>
  <c r="P871" i="1"/>
  <c r="Q696" i="1"/>
  <c r="O1375" i="1"/>
  <c r="T80" i="1"/>
  <c r="T87" i="1"/>
  <c r="BZ1168" i="1"/>
  <c r="CA1168" i="1"/>
  <c r="CB1168" i="1"/>
  <c r="CC1168" i="1"/>
  <c r="CD1168" i="1"/>
  <c r="CE1168" i="1"/>
  <c r="CF1168" i="1"/>
  <c r="BZ332" i="1"/>
  <c r="CA332" i="1"/>
  <c r="CB332" i="1"/>
  <c r="CC332" i="1"/>
  <c r="CD332" i="1"/>
  <c r="CE332" i="1"/>
  <c r="CF332" i="1"/>
  <c r="P1200" i="1"/>
  <c r="U416" i="1"/>
  <c r="U423" i="1"/>
  <c r="BZ833" i="1"/>
  <c r="CA833" i="1"/>
  <c r="CB833" i="1"/>
  <c r="CC833" i="1"/>
  <c r="CD833" i="1"/>
  <c r="CE833" i="1"/>
  <c r="CF833" i="1"/>
  <c r="U584" i="1"/>
  <c r="U591" i="1"/>
  <c r="Q1032" i="1"/>
  <c r="T304" i="1"/>
  <c r="T311" i="1"/>
  <c r="R1088" i="1"/>
  <c r="T528" i="1"/>
  <c r="T535" i="1"/>
  <c r="V1486" i="1"/>
  <c r="W1479" i="1"/>
  <c r="BZ1280" i="1"/>
  <c r="CA1280" i="1"/>
  <c r="CB1280" i="1"/>
  <c r="CC1280" i="1"/>
  <c r="CD1280" i="1"/>
  <c r="BZ1004" i="1"/>
  <c r="CA1004" i="1"/>
  <c r="CB1004" i="1"/>
  <c r="CC1004" i="1"/>
  <c r="CD1004" i="1"/>
  <c r="CE1004" i="1"/>
  <c r="CF1004" i="1"/>
  <c r="BZ1449" i="1"/>
  <c r="CA1449" i="1"/>
  <c r="CB1449" i="1"/>
  <c r="CC1449" i="1"/>
  <c r="BZ890" i="1"/>
  <c r="CA890" i="1"/>
  <c r="CB890" i="1"/>
  <c r="CC890" i="1"/>
  <c r="CD890" i="1"/>
  <c r="CE890" i="1"/>
  <c r="CF890" i="1"/>
  <c r="BZ274" i="1"/>
  <c r="CA274" i="1"/>
  <c r="CB274" i="1"/>
  <c r="CC274" i="1"/>
  <c r="CD274" i="1"/>
  <c r="CE274" i="1"/>
  <c r="CF274" i="1"/>
  <c r="BZ554" i="1"/>
  <c r="CA554" i="1"/>
  <c r="CB554" i="1"/>
  <c r="CC554" i="1"/>
  <c r="CD554" i="1"/>
  <c r="CE554" i="1"/>
  <c r="CF554" i="1"/>
  <c r="CD48" i="1"/>
  <c r="CE48" i="1"/>
  <c r="CF48" i="1"/>
  <c r="CF107" i="1"/>
  <c r="BZ718" i="1"/>
  <c r="CA718" i="1"/>
  <c r="CB718" i="1"/>
  <c r="CC718" i="1"/>
  <c r="CD718" i="1"/>
  <c r="CE718" i="1"/>
  <c r="CF718" i="1"/>
  <c r="AK6" i="1"/>
  <c r="CE49" i="1"/>
  <c r="CF49" i="1"/>
  <c r="BZ1114" i="1"/>
  <c r="CA1114" i="1"/>
  <c r="CB1114" i="1"/>
  <c r="CC1114" i="1"/>
  <c r="CD1114" i="1"/>
  <c r="CE1114" i="1"/>
  <c r="CF1114" i="1"/>
  <c r="BZ1282" i="1"/>
  <c r="CA1282" i="1"/>
  <c r="CB1282" i="1"/>
  <c r="CC1282" i="1"/>
  <c r="CD1282" i="1"/>
  <c r="CE1282" i="1"/>
  <c r="CF1282" i="1"/>
  <c r="BZ108" i="1"/>
  <c r="CC163" i="1"/>
  <c r="CD163" i="1"/>
  <c r="CE163" i="1"/>
  <c r="CF163" i="1"/>
  <c r="BZ328" i="1"/>
  <c r="CA328" i="1"/>
  <c r="CB328" i="1"/>
  <c r="CC328" i="1"/>
  <c r="CD328" i="1"/>
  <c r="CE328" i="1"/>
  <c r="CF328" i="1"/>
  <c r="BZ273" i="1"/>
  <c r="CA273" i="1"/>
  <c r="CB273" i="1"/>
  <c r="CC273" i="1"/>
  <c r="CD273" i="1"/>
  <c r="CE273" i="1"/>
  <c r="CF273" i="1"/>
  <c r="R1535" i="1"/>
  <c r="R1533" i="1"/>
  <c r="R1536" i="1"/>
  <c r="CF1227" i="1"/>
  <c r="BZ665" i="1"/>
  <c r="CA665" i="1"/>
  <c r="CB665" i="1"/>
  <c r="CC665" i="1"/>
  <c r="CD665" i="1"/>
  <c r="CE665" i="1"/>
  <c r="CF665" i="1"/>
  <c r="AK1562" i="1"/>
  <c r="BZ1003" i="1"/>
  <c r="CA1003" i="1"/>
  <c r="CB1003" i="1"/>
  <c r="CC1003" i="1"/>
  <c r="CD1003" i="1"/>
  <c r="CE1003" i="1"/>
  <c r="CF1003" i="1"/>
  <c r="AF1560" i="1"/>
  <c r="AG1560" i="1"/>
  <c r="AH1560" i="1"/>
  <c r="AI1560" i="1"/>
  <c r="AJ1560" i="1"/>
  <c r="AK1560" i="1"/>
  <c r="AL1560" i="1"/>
  <c r="AM1560" i="1"/>
  <c r="AN1560" i="1"/>
  <c r="AO1560" i="1"/>
  <c r="AP1560" i="1"/>
  <c r="AQ1560" i="1"/>
  <c r="AR1560" i="1"/>
  <c r="AS1560" i="1"/>
  <c r="AT1560" i="1"/>
  <c r="AU1560" i="1"/>
  <c r="AV1560" i="1"/>
  <c r="AW1560" i="1"/>
  <c r="AX1560" i="1"/>
  <c r="AY1560" i="1"/>
  <c r="AZ1560" i="1"/>
  <c r="BA1560" i="1"/>
  <c r="BB1560" i="1"/>
  <c r="BC1560" i="1"/>
  <c r="BD1560" i="1"/>
  <c r="BE1560" i="1"/>
  <c r="BF1560" i="1"/>
  <c r="BG1560" i="1"/>
  <c r="BH1560" i="1"/>
  <c r="BI1560" i="1"/>
  <c r="BJ1560" i="1"/>
  <c r="BK1560" i="1"/>
  <c r="BL1560" i="1"/>
  <c r="BM1560" i="1"/>
  <c r="BN1560" i="1"/>
  <c r="BO1560" i="1"/>
  <c r="BP1560" i="1"/>
  <c r="BQ1560" i="1"/>
  <c r="BR1560" i="1"/>
  <c r="BS1560" i="1"/>
  <c r="BT1560" i="1"/>
  <c r="BU1560" i="1"/>
  <c r="BV1560" i="1"/>
  <c r="BW1560" i="1"/>
  <c r="BX1560" i="1"/>
  <c r="BY1560" i="1"/>
  <c r="BZ1560" i="1"/>
  <c r="CA1560" i="1"/>
  <c r="CB1560" i="1"/>
  <c r="CC1560" i="1"/>
  <c r="CD1560" i="1"/>
  <c r="CE1560" i="1"/>
  <c r="CF1560" i="1"/>
  <c r="CD162" i="1"/>
  <c r="CE162" i="1"/>
  <c r="CF162" i="1"/>
  <c r="BZ1116" i="1"/>
  <c r="CA1116" i="1"/>
  <c r="CB1116" i="1"/>
  <c r="CC1116" i="1"/>
  <c r="CD1116" i="1"/>
  <c r="CE1116" i="1"/>
  <c r="CF1116" i="1"/>
  <c r="BZ667" i="1"/>
  <c r="CA667" i="1"/>
  <c r="CB667" i="1"/>
  <c r="CC667" i="1"/>
  <c r="CD667" i="1"/>
  <c r="CE667" i="1"/>
  <c r="CF667" i="1"/>
  <c r="BZ780" i="1"/>
  <c r="CA780" i="1"/>
  <c r="CB780" i="1"/>
  <c r="CC780" i="1"/>
  <c r="CD780" i="1"/>
  <c r="CE780" i="1"/>
  <c r="CF780" i="1"/>
  <c r="Q417" i="1"/>
  <c r="CF164" i="1"/>
  <c r="CC498" i="1"/>
  <c r="CD498" i="1"/>
  <c r="CE498" i="1"/>
  <c r="CF498" i="1"/>
  <c r="BZ1393" i="1"/>
  <c r="CA1393" i="1"/>
  <c r="CB1393" i="1"/>
  <c r="CC1393" i="1"/>
  <c r="CD1393" i="1"/>
  <c r="CE1393" i="1"/>
  <c r="CF1393" i="1"/>
  <c r="BZ723" i="1"/>
  <c r="CA723" i="1"/>
  <c r="CB723" i="1"/>
  <c r="CC723" i="1"/>
  <c r="Q1313" i="1"/>
  <c r="AW1561" i="1"/>
  <c r="AX1561" i="1"/>
  <c r="AY1561" i="1"/>
  <c r="AZ1561" i="1"/>
  <c r="BA1561" i="1"/>
  <c r="BB1561" i="1"/>
  <c r="BC1561" i="1"/>
  <c r="BD1561" i="1"/>
  <c r="BE1561" i="1"/>
  <c r="BF1561" i="1"/>
  <c r="BG1561" i="1"/>
  <c r="BH1561" i="1"/>
  <c r="BI1561" i="1"/>
  <c r="BJ1561" i="1"/>
  <c r="BK1561" i="1"/>
  <c r="BL1561" i="1"/>
  <c r="BM1561" i="1"/>
  <c r="BN1561" i="1"/>
  <c r="BO1561" i="1"/>
  <c r="BP1561" i="1"/>
  <c r="BQ1561" i="1"/>
  <c r="BR1561" i="1"/>
  <c r="BS1561" i="1"/>
  <c r="BT1561" i="1"/>
  <c r="BU1561" i="1"/>
  <c r="BV1561" i="1"/>
  <c r="BW1561" i="1"/>
  <c r="BX1561" i="1"/>
  <c r="BY1561" i="1"/>
  <c r="BZ1561" i="1"/>
  <c r="CA1561" i="1"/>
  <c r="CB1561" i="1"/>
  <c r="CC1561" i="1"/>
  <c r="CD1561" i="1"/>
  <c r="CE1561" i="1"/>
  <c r="CF1561" i="1"/>
  <c r="CF1001" i="1"/>
  <c r="Y1558" i="1"/>
  <c r="CD50" i="1"/>
  <c r="CE50" i="1"/>
  <c r="CF50" i="1"/>
  <c r="CB556" i="1"/>
  <c r="CC556" i="1"/>
  <c r="CD556" i="1"/>
  <c r="CE556" i="1"/>
  <c r="CF556" i="1"/>
  <c r="BZ660" i="1"/>
  <c r="CA660" i="1"/>
  <c r="CB660" i="1"/>
  <c r="CC660" i="1"/>
  <c r="CD660" i="1"/>
  <c r="CE660" i="1"/>
  <c r="CF660" i="1"/>
  <c r="R1369" i="1"/>
  <c r="Q977" i="1"/>
  <c r="Q137" i="1"/>
  <c r="R697" i="1"/>
  <c r="CA1455" i="1"/>
  <c r="CB1455" i="1"/>
  <c r="CC1455" i="1"/>
  <c r="CD1455" i="1"/>
  <c r="CE1455" i="1"/>
  <c r="CF1455" i="1"/>
  <c r="CB333" i="1"/>
  <c r="CC333" i="1"/>
  <c r="CD333" i="1"/>
  <c r="CE333" i="1"/>
  <c r="CF333" i="1"/>
  <c r="CE669" i="1"/>
  <c r="CF669" i="1"/>
  <c r="BZ893" i="1"/>
  <c r="CA893" i="1"/>
  <c r="CB893" i="1"/>
  <c r="CC893" i="1"/>
  <c r="CD893" i="1"/>
  <c r="CE893" i="1"/>
  <c r="CF893" i="1"/>
  <c r="BZ1005" i="1"/>
  <c r="CA1005" i="1"/>
  <c r="CB1005" i="1"/>
  <c r="CC1005" i="1"/>
  <c r="CD1005" i="1"/>
  <c r="CE1005" i="1"/>
  <c r="CF1005" i="1"/>
  <c r="CA559" i="1"/>
  <c r="CB559" i="1"/>
  <c r="CC559" i="1"/>
  <c r="AL1564" i="1"/>
  <c r="AM1564" i="1"/>
  <c r="CD557" i="1"/>
  <c r="CE557" i="1"/>
  <c r="CF557" i="1"/>
  <c r="R25" i="1"/>
  <c r="BZ782" i="1"/>
  <c r="CA782" i="1"/>
  <c r="CB782" i="1"/>
  <c r="CC782" i="1"/>
  <c r="CD782" i="1"/>
  <c r="CE782" i="1"/>
  <c r="CF782" i="1"/>
  <c r="CC168" i="1"/>
  <c r="CD168" i="1"/>
  <c r="CE168" i="1"/>
  <c r="CF168" i="1"/>
  <c r="BZ1456" i="1"/>
  <c r="CA1456" i="1"/>
  <c r="CB1456" i="1"/>
  <c r="CC1456" i="1"/>
  <c r="CD1456" i="1"/>
  <c r="CE1456" i="1"/>
  <c r="CF1456" i="1"/>
  <c r="CA505" i="1"/>
  <c r="CB505" i="1"/>
  <c r="CC505" i="1"/>
  <c r="CA169" i="1"/>
  <c r="CB169" i="1"/>
  <c r="CF57" i="1"/>
  <c r="AF1565" i="1"/>
  <c r="AG1565" i="1"/>
  <c r="AH1565" i="1"/>
  <c r="AI1565" i="1"/>
  <c r="BZ783" i="1"/>
  <c r="CA783" i="1"/>
  <c r="CB783" i="1"/>
  <c r="CC783" i="1"/>
  <c r="CD783" i="1"/>
  <c r="CE783" i="1"/>
  <c r="CF783" i="1"/>
  <c r="CC503" i="1"/>
  <c r="CD503" i="1"/>
  <c r="BZ278" i="1"/>
  <c r="BZ112" i="1"/>
  <c r="CA112" i="1"/>
  <c r="CB112" i="1"/>
  <c r="CC112" i="1"/>
  <c r="CD112" i="1"/>
  <c r="CD505" i="1"/>
  <c r="CE505" i="1"/>
  <c r="CF505" i="1"/>
  <c r="BZ110" i="1"/>
  <c r="CA110" i="1"/>
  <c r="CB110" i="1"/>
  <c r="CC110" i="1"/>
  <c r="CD110" i="1"/>
  <c r="BZ1509" i="1"/>
  <c r="CA1509" i="1"/>
  <c r="CB1509" i="1"/>
  <c r="CC1509" i="1"/>
  <c r="CD1509" i="1"/>
  <c r="CE1509" i="1"/>
  <c r="CF1509" i="1"/>
  <c r="BZ558" i="1"/>
  <c r="CA558" i="1"/>
  <c r="CB504" i="1"/>
  <c r="CC504" i="1"/>
  <c r="BZ111" i="1"/>
  <c r="CA111" i="1"/>
  <c r="CB111" i="1"/>
  <c r="CC111" i="1"/>
  <c r="CD111" i="1"/>
  <c r="CE111" i="1"/>
  <c r="CF111" i="1"/>
  <c r="BZ506" i="1"/>
  <c r="CA506" i="1"/>
  <c r="BZ1230" i="1"/>
  <c r="CA1230" i="1"/>
  <c r="CB1230" i="1"/>
  <c r="CC1230" i="1"/>
  <c r="CD1230" i="1"/>
  <c r="CE1230" i="1"/>
  <c r="CF1230" i="1"/>
  <c r="BZ1117" i="1"/>
  <c r="CA1117" i="1"/>
  <c r="CB1117" i="1"/>
  <c r="CC1117" i="1"/>
  <c r="CD1117" i="1"/>
  <c r="CE1117" i="1"/>
  <c r="CF1117" i="1"/>
  <c r="AE1567" i="1"/>
  <c r="BZ1285" i="1"/>
  <c r="CC501" i="1"/>
  <c r="CD501" i="1"/>
  <c r="CE501" i="1"/>
  <c r="CF501" i="1"/>
  <c r="CF394" i="1"/>
  <c r="CD394" i="1"/>
  <c r="CE394" i="1"/>
  <c r="CB394" i="1"/>
  <c r="CA394" i="1"/>
  <c r="BZ394" i="1"/>
  <c r="CC394" i="1"/>
  <c r="AE1568" i="1"/>
  <c r="BZ1231" i="1"/>
  <c r="CA1231" i="1"/>
  <c r="CB1231" i="1"/>
  <c r="CC1231" i="1"/>
  <c r="CD1231" i="1"/>
  <c r="CE1231" i="1"/>
  <c r="CF1231" i="1"/>
  <c r="BZ838" i="1"/>
  <c r="CA838" i="1"/>
  <c r="CB838" i="1"/>
  <c r="CC838" i="1"/>
  <c r="CD838" i="1"/>
  <c r="CE838" i="1"/>
  <c r="CF838" i="1"/>
  <c r="AE1566" i="1"/>
  <c r="AF1566" i="1"/>
  <c r="BZ1119" i="1"/>
  <c r="CA1119" i="1"/>
  <c r="CB1119" i="1"/>
  <c r="CC1119" i="1"/>
  <c r="CD1119" i="1"/>
  <c r="CE1119" i="1"/>
  <c r="CF1119" i="1"/>
  <c r="CB58" i="1"/>
  <c r="CC58" i="1"/>
  <c r="CD58" i="1"/>
  <c r="CA58" i="1"/>
  <c r="CF58" i="1"/>
  <c r="CE58" i="1"/>
  <c r="AD10" i="1"/>
  <c r="BZ58" i="1"/>
  <c r="BZ727" i="1"/>
  <c r="CA727" i="1"/>
  <c r="CB727" i="1"/>
  <c r="CC727" i="1"/>
  <c r="CD727" i="1"/>
  <c r="CE727" i="1"/>
  <c r="CF727" i="1"/>
  <c r="AL1563" i="1"/>
  <c r="AM1563" i="1"/>
  <c r="AN1563" i="1"/>
  <c r="AO1563" i="1"/>
  <c r="AP1563" i="1"/>
  <c r="AQ1563" i="1"/>
  <c r="AR1563" i="1"/>
  <c r="AS1563" i="1"/>
  <c r="AT1563" i="1"/>
  <c r="AU1563" i="1"/>
  <c r="AV1563" i="1"/>
  <c r="AW1563" i="1"/>
  <c r="AX1563" i="1"/>
  <c r="AY1563" i="1"/>
  <c r="AZ1563" i="1"/>
  <c r="BA1563" i="1"/>
  <c r="BB1563" i="1"/>
  <c r="BC1563" i="1"/>
  <c r="BD1563" i="1"/>
  <c r="BE1563" i="1"/>
  <c r="BF1563" i="1"/>
  <c r="BG1563" i="1"/>
  <c r="BH1563" i="1"/>
  <c r="BI1563" i="1"/>
  <c r="BJ1563" i="1"/>
  <c r="BK1563" i="1"/>
  <c r="BL1563" i="1"/>
  <c r="BM1563" i="1"/>
  <c r="BN1563" i="1"/>
  <c r="BO1563" i="1"/>
  <c r="BP1563" i="1"/>
  <c r="BQ1563" i="1"/>
  <c r="BR1563" i="1"/>
  <c r="BS1563" i="1"/>
  <c r="BT1563" i="1"/>
  <c r="BU1563" i="1"/>
  <c r="BV1563" i="1"/>
  <c r="BW1563" i="1"/>
  <c r="BX1563" i="1"/>
  <c r="BY1563" i="1"/>
  <c r="BZ1563" i="1"/>
  <c r="CA1563" i="1"/>
  <c r="CB1563" i="1"/>
  <c r="CC1563" i="1"/>
  <c r="CD1563" i="1"/>
  <c r="CE1563" i="1"/>
  <c r="CF1563" i="1"/>
  <c r="CA170" i="1"/>
  <c r="BZ170" i="1"/>
  <c r="AE1544" i="1"/>
  <c r="AE1322" i="1"/>
  <c r="AE930" i="1"/>
  <c r="CA447" i="1"/>
  <c r="CB447" i="1"/>
  <c r="CB226" i="1"/>
  <c r="CA226" i="1"/>
  <c r="BZ226" i="1"/>
  <c r="CF226" i="1"/>
  <c r="CE226" i="1"/>
  <c r="CD226" i="1"/>
  <c r="CC226" i="1"/>
  <c r="O647" i="1"/>
  <c r="Q193" i="1"/>
  <c r="P809" i="1"/>
  <c r="O12" i="1"/>
  <c r="AJ1559" i="1"/>
  <c r="AK1559" i="1"/>
  <c r="AL1559" i="1"/>
  <c r="AM1559" i="1"/>
  <c r="AN1559" i="1"/>
  <c r="AO1559" i="1"/>
  <c r="AP1559" i="1"/>
  <c r="AQ1559" i="1"/>
  <c r="AR1559" i="1"/>
  <c r="AS1559" i="1"/>
  <c r="AT1559" i="1"/>
  <c r="AU1559" i="1"/>
  <c r="AV1559" i="1"/>
  <c r="AW1559" i="1"/>
  <c r="AX1559" i="1"/>
  <c r="AY1559" i="1"/>
  <c r="AZ1559" i="1"/>
  <c r="BA1559" i="1"/>
  <c r="BB1559" i="1"/>
  <c r="BC1559" i="1"/>
  <c r="BD1559" i="1"/>
  <c r="BE1559" i="1"/>
  <c r="BF1559" i="1"/>
  <c r="BG1559" i="1"/>
  <c r="BH1559" i="1"/>
  <c r="BI1559" i="1"/>
  <c r="BJ1559" i="1"/>
  <c r="BK1559" i="1"/>
  <c r="BL1559" i="1"/>
  <c r="BM1559" i="1"/>
  <c r="BN1559" i="1"/>
  <c r="BO1559" i="1"/>
  <c r="BP1559" i="1"/>
  <c r="BQ1559" i="1"/>
  <c r="BR1559" i="1"/>
  <c r="BS1559" i="1"/>
  <c r="BT1559" i="1"/>
  <c r="BU1559" i="1"/>
  <c r="BV1559" i="1"/>
  <c r="BW1559" i="1"/>
  <c r="BX1559" i="1"/>
  <c r="BY1559" i="1"/>
  <c r="BZ1559" i="1"/>
  <c r="CA1559" i="1"/>
  <c r="CB1559" i="1"/>
  <c r="CC1559" i="1"/>
  <c r="CD1559" i="1"/>
  <c r="CE1559" i="1"/>
  <c r="CF1559" i="1"/>
  <c r="BZ721" i="1"/>
  <c r="CA721" i="1"/>
  <c r="CB721" i="1"/>
  <c r="CC721" i="1"/>
  <c r="CD721" i="1"/>
  <c r="CE721" i="1"/>
  <c r="CF721" i="1"/>
  <c r="R81" i="1"/>
  <c r="CB1283" i="1"/>
  <c r="CC1283" i="1"/>
  <c r="CD1283" i="1"/>
  <c r="CE1283" i="1"/>
  <c r="CF1283" i="1"/>
  <c r="Q473" i="1"/>
  <c r="BZ666" i="1"/>
  <c r="CA666" i="1"/>
  <c r="CB666" i="1"/>
  <c r="CC666" i="1"/>
  <c r="CD666" i="1"/>
  <c r="CE666" i="1"/>
  <c r="CF666" i="1"/>
  <c r="Q529" i="1"/>
  <c r="P361" i="1"/>
  <c r="BZ1057" i="1"/>
  <c r="CA1057" i="1"/>
  <c r="CB1057" i="1"/>
  <c r="CC1057" i="1"/>
  <c r="CD1057" i="1"/>
  <c r="CE1057" i="1"/>
  <c r="CF1057" i="1"/>
  <c r="R1263" i="1"/>
  <c r="S1256" i="1"/>
  <c r="S1263" i="1"/>
  <c r="R585" i="1"/>
  <c r="R753" i="1"/>
  <c r="R1095" i="1"/>
  <c r="P1207" i="1"/>
  <c r="Q1200" i="1"/>
  <c r="Q703" i="1"/>
  <c r="R696" i="1"/>
  <c r="Q1039" i="1"/>
  <c r="R1032" i="1"/>
  <c r="U360" i="1"/>
  <c r="U367" i="1"/>
  <c r="V1534" i="1"/>
  <c r="V1541" i="1"/>
  <c r="V584" i="1"/>
  <c r="V591" i="1"/>
  <c r="U192" i="1"/>
  <c r="U199" i="1"/>
  <c r="T976" i="1"/>
  <c r="T983" i="1"/>
  <c r="U808" i="1"/>
  <c r="U815" i="1"/>
  <c r="U304" i="1"/>
  <c r="U311" i="1"/>
  <c r="U80" i="1"/>
  <c r="U87" i="1"/>
  <c r="U1144" i="1"/>
  <c r="U1151" i="1"/>
  <c r="V1424" i="1"/>
  <c r="V1431" i="1"/>
  <c r="U136" i="1"/>
  <c r="U143" i="1"/>
  <c r="BZ777" i="1"/>
  <c r="CA777" i="1"/>
  <c r="CB777" i="1"/>
  <c r="CC777" i="1"/>
  <c r="CD777" i="1"/>
  <c r="CE777" i="1"/>
  <c r="CF777" i="1"/>
  <c r="BZ555" i="1"/>
  <c r="CA555" i="1"/>
  <c r="CB555" i="1"/>
  <c r="CC555" i="1"/>
  <c r="CD555" i="1"/>
  <c r="CE555" i="1"/>
  <c r="CF555" i="1"/>
  <c r="BZ442" i="1"/>
  <c r="CA442" i="1"/>
  <c r="CB442" i="1"/>
  <c r="CC442" i="1"/>
  <c r="CD442" i="1"/>
  <c r="CE442" i="1"/>
  <c r="CF442" i="1"/>
  <c r="P1368" i="1"/>
  <c r="Q864" i="1"/>
  <c r="S1088" i="1"/>
  <c r="U752" i="1"/>
  <c r="U759" i="1"/>
  <c r="U1312" i="1"/>
  <c r="U1319" i="1"/>
  <c r="U528" i="1"/>
  <c r="U535" i="1"/>
  <c r="V472" i="1"/>
  <c r="V479" i="1"/>
  <c r="V423" i="1"/>
  <c r="V416" i="1"/>
  <c r="V920" i="1"/>
  <c r="V927" i="1"/>
  <c r="U248" i="1"/>
  <c r="U255" i="1"/>
  <c r="W1486" i="1"/>
  <c r="X1479" i="1"/>
  <c r="CA108" i="1"/>
  <c r="CB108" i="1"/>
  <c r="CC108" i="1"/>
  <c r="CD108" i="1"/>
  <c r="CE108" i="1"/>
  <c r="BZ276" i="1"/>
  <c r="CA276" i="1"/>
  <c r="CB276" i="1"/>
  <c r="CC276" i="1"/>
  <c r="CD276" i="1"/>
  <c r="CE276" i="1"/>
  <c r="CF276" i="1"/>
  <c r="CE1280" i="1"/>
  <c r="CF1280" i="1"/>
  <c r="BZ1284" i="1"/>
  <c r="CA1284" i="1"/>
  <c r="CB1284" i="1"/>
  <c r="CC1284" i="1"/>
  <c r="CD1284" i="1"/>
  <c r="CE1284" i="1"/>
  <c r="CF1284" i="1"/>
  <c r="BZ891" i="1"/>
  <c r="CA891" i="1"/>
  <c r="CB891" i="1"/>
  <c r="CC891" i="1"/>
  <c r="CD891" i="1"/>
  <c r="CE891" i="1"/>
  <c r="CF891" i="1"/>
  <c r="BZ1394" i="1"/>
  <c r="CA1394" i="1"/>
  <c r="CB1394" i="1"/>
  <c r="CC1394" i="1"/>
  <c r="CD1394" i="1"/>
  <c r="CE1394" i="1"/>
  <c r="CF1394" i="1"/>
  <c r="BZ664" i="1"/>
  <c r="CA664" i="1"/>
  <c r="CB664" i="1"/>
  <c r="CC664" i="1"/>
  <c r="CD664" i="1"/>
  <c r="CE664" i="1"/>
  <c r="CF664" i="1"/>
  <c r="AL6" i="1"/>
  <c r="BZ724" i="1"/>
  <c r="CA724" i="1"/>
  <c r="CB724" i="1"/>
  <c r="CC724" i="1"/>
  <c r="CD724" i="1"/>
  <c r="CE724" i="1"/>
  <c r="CF724" i="1"/>
  <c r="CE608" i="1"/>
  <c r="CF608" i="1"/>
  <c r="BZ832" i="1"/>
  <c r="CA832" i="1"/>
  <c r="CB832" i="1"/>
  <c r="CC832" i="1"/>
  <c r="BZ1228" i="1"/>
  <c r="CA1228" i="1"/>
  <c r="CB1228" i="1"/>
  <c r="CC1228" i="1"/>
  <c r="CD1228" i="1"/>
  <c r="CE1228" i="1"/>
  <c r="CF1228" i="1"/>
  <c r="BZ1225" i="1"/>
  <c r="CA1225" i="1"/>
  <c r="CB1225" i="1"/>
  <c r="CC1225" i="1"/>
  <c r="CD1225" i="1"/>
  <c r="CE1225" i="1"/>
  <c r="CF1225" i="1"/>
  <c r="BZ1451" i="1"/>
  <c r="CA1451" i="1"/>
  <c r="CB1451" i="1"/>
  <c r="CC1451" i="1"/>
  <c r="CD1451" i="1"/>
  <c r="CE1451" i="1"/>
  <c r="CF1451" i="1"/>
  <c r="AL1562" i="1"/>
  <c r="CD1449" i="1"/>
  <c r="CE1449" i="1"/>
  <c r="CF1449" i="1"/>
  <c r="CD723" i="1"/>
  <c r="CE723" i="1"/>
  <c r="CF723" i="1"/>
  <c r="BZ1281" i="1"/>
  <c r="CA1281" i="1"/>
  <c r="CB1281" i="1"/>
  <c r="CC1281" i="1"/>
  <c r="CD1281" i="1"/>
  <c r="CE1281" i="1"/>
  <c r="BZ497" i="1"/>
  <c r="CA497" i="1"/>
  <c r="CB497" i="1"/>
  <c r="CC497" i="1"/>
  <c r="CD497" i="1"/>
  <c r="CE497" i="1"/>
  <c r="CF497" i="1"/>
  <c r="R1540" i="1"/>
  <c r="L31" i="4"/>
  <c r="BZ1058" i="1"/>
  <c r="CA1058" i="1"/>
  <c r="CB1058" i="1"/>
  <c r="CC1058" i="1"/>
  <c r="CD1058" i="1"/>
  <c r="CE1058" i="1"/>
  <c r="CF1058" i="1"/>
  <c r="S1033" i="1"/>
  <c r="S1369" i="1"/>
  <c r="BZ1110" i="1"/>
  <c r="CA1110" i="1"/>
  <c r="CB1110" i="1"/>
  <c r="CC1110" i="1"/>
  <c r="CD1110" i="1"/>
  <c r="CE1110" i="1"/>
  <c r="CF1110" i="1"/>
  <c r="BZ888" i="1"/>
  <c r="CA888" i="1"/>
  <c r="CB888" i="1"/>
  <c r="CC888" i="1"/>
  <c r="CD888" i="1"/>
  <c r="CE888" i="1"/>
  <c r="CF888" i="1"/>
  <c r="BZ836" i="1"/>
  <c r="CA836" i="1"/>
  <c r="CB836" i="1"/>
  <c r="CC836" i="1"/>
  <c r="CD836" i="1"/>
  <c r="CE836" i="1"/>
  <c r="CF836" i="1"/>
  <c r="Z1558" i="1"/>
  <c r="BZ1396" i="1"/>
  <c r="CA1396" i="1"/>
  <c r="CB1396" i="1"/>
  <c r="CC1396" i="1"/>
  <c r="CD1396" i="1"/>
  <c r="CE1396" i="1"/>
  <c r="CF1396" i="1"/>
  <c r="S1257" i="1"/>
  <c r="S1145" i="1"/>
  <c r="R977" i="1"/>
  <c r="T1089" i="1"/>
  <c r="S865" i="1"/>
  <c r="S641" i="1"/>
  <c r="R1201" i="1"/>
  <c r="BZ113" i="1"/>
  <c r="BZ336" i="1"/>
  <c r="CA336" i="1"/>
  <c r="BZ726" i="1"/>
  <c r="CA726" i="1"/>
  <c r="CB726" i="1"/>
  <c r="CC726" i="1"/>
  <c r="CD726" i="1"/>
  <c r="CE726" i="1"/>
  <c r="CF726" i="1"/>
  <c r="BZ614" i="1"/>
  <c r="CA614" i="1"/>
  <c r="CB614" i="1"/>
  <c r="CC614" i="1"/>
  <c r="CD614" i="1"/>
  <c r="CE614" i="1"/>
  <c r="CF614" i="1"/>
  <c r="BZ337" i="1"/>
  <c r="BZ1174" i="1"/>
  <c r="CA1174" i="1"/>
  <c r="CB1174" i="1"/>
  <c r="CC1174" i="1"/>
  <c r="CD1174" i="1"/>
  <c r="CE1174" i="1"/>
  <c r="CF1174" i="1"/>
  <c r="BZ725" i="1"/>
  <c r="CA725" i="1"/>
  <c r="CB725" i="1"/>
  <c r="CC725" i="1"/>
  <c r="CD725" i="1"/>
  <c r="CE725" i="1"/>
  <c r="CF725" i="1"/>
  <c r="CD559" i="1"/>
  <c r="CE559" i="1"/>
  <c r="CF559" i="1"/>
  <c r="AN1564" i="1"/>
  <c r="AO1564" i="1"/>
  <c r="BZ335" i="1"/>
  <c r="CC169" i="1"/>
  <c r="CD169" i="1"/>
  <c r="BZ1508" i="1"/>
  <c r="CA1508" i="1"/>
  <c r="BZ448" i="1"/>
  <c r="CA448" i="1"/>
  <c r="CB448" i="1"/>
  <c r="CC448" i="1"/>
  <c r="CD448" i="1"/>
  <c r="CE448" i="1"/>
  <c r="CF448" i="1"/>
  <c r="CB170" i="1"/>
  <c r="BZ1229" i="1"/>
  <c r="CA1229" i="1"/>
  <c r="CB1229" i="1"/>
  <c r="CC1229" i="1"/>
  <c r="CD1229" i="1"/>
  <c r="CE1229" i="1"/>
  <c r="CF1229" i="1"/>
  <c r="AG1566" i="1"/>
  <c r="AH1566" i="1"/>
  <c r="CB558" i="1"/>
  <c r="CC558" i="1"/>
  <c r="CD558" i="1"/>
  <c r="CE558" i="1"/>
  <c r="CF558" i="1"/>
  <c r="CE110" i="1"/>
  <c r="CF110" i="1"/>
  <c r="BZ1399" i="1"/>
  <c r="CA1399" i="1"/>
  <c r="CB1399" i="1"/>
  <c r="CE503" i="1"/>
  <c r="CF503" i="1"/>
  <c r="BZ279" i="1"/>
  <c r="CA279" i="1"/>
  <c r="CB279" i="1"/>
  <c r="CC279" i="1"/>
  <c r="CD279" i="1"/>
  <c r="CE279" i="1"/>
  <c r="CF279" i="1"/>
  <c r="CB506" i="1"/>
  <c r="CC506" i="1"/>
  <c r="CD506" i="1"/>
  <c r="BZ560" i="1"/>
  <c r="CA560" i="1"/>
  <c r="CB560" i="1"/>
  <c r="BZ446" i="1"/>
  <c r="CA446" i="1"/>
  <c r="BZ507" i="1"/>
  <c r="CB507" i="1"/>
  <c r="CA507" i="1"/>
  <c r="BZ1459" i="1"/>
  <c r="AF1569" i="1"/>
  <c r="BZ1458" i="1"/>
  <c r="CA1458" i="1"/>
  <c r="AJ1565" i="1"/>
  <c r="BZ227" i="1"/>
  <c r="CE227" i="1"/>
  <c r="CF227" i="1"/>
  <c r="CD227" i="1"/>
  <c r="CC227" i="1"/>
  <c r="CB227" i="1"/>
  <c r="CA227" i="1"/>
  <c r="CA395" i="1"/>
  <c r="CE395" i="1"/>
  <c r="BZ395" i="1"/>
  <c r="CD395" i="1"/>
  <c r="CC395" i="1"/>
  <c r="CF395" i="1"/>
  <c r="CB395" i="1"/>
  <c r="BZ1062" i="1"/>
  <c r="CA1062" i="1"/>
  <c r="CB1062" i="1"/>
  <c r="CC1062" i="1"/>
  <c r="CD1062" i="1"/>
  <c r="CE1062" i="1"/>
  <c r="CF1062" i="1"/>
  <c r="BZ171" i="1"/>
  <c r="CA171" i="1"/>
  <c r="CB171" i="1"/>
  <c r="AF1544" i="1"/>
  <c r="AF1322" i="1"/>
  <c r="AF930" i="1"/>
  <c r="BZ615" i="1"/>
  <c r="BZ1457" i="1"/>
  <c r="BZ1398" i="1"/>
  <c r="BZ280" i="1"/>
  <c r="CA280" i="1"/>
  <c r="CB280" i="1"/>
  <c r="CC280" i="1"/>
  <c r="CD280" i="1"/>
  <c r="CE280" i="1"/>
  <c r="CF280" i="1"/>
  <c r="CA278" i="1"/>
  <c r="CB278" i="1"/>
  <c r="CC278" i="1"/>
  <c r="CD278" i="1"/>
  <c r="CE278" i="1"/>
  <c r="CF278" i="1"/>
  <c r="CE59" i="1"/>
  <c r="CA59" i="1"/>
  <c r="AE10" i="1"/>
  <c r="CD59" i="1"/>
  <c r="BZ59" i="1"/>
  <c r="CB59" i="1"/>
  <c r="CF59" i="1"/>
  <c r="CC59" i="1"/>
  <c r="AF1567" i="1"/>
  <c r="CC170" i="1"/>
  <c r="CD170" i="1"/>
  <c r="CE170" i="1"/>
  <c r="CE112" i="1"/>
  <c r="CF112" i="1"/>
  <c r="CE169" i="1"/>
  <c r="CF169" i="1"/>
  <c r="CC447" i="1"/>
  <c r="AF1568" i="1"/>
  <c r="CA1285" i="1"/>
  <c r="CB1285" i="1"/>
  <c r="CC1285" i="1"/>
  <c r="CD1285" i="1"/>
  <c r="CE1285" i="1"/>
  <c r="CF1285" i="1"/>
  <c r="BZ1175" i="1"/>
  <c r="CA1175" i="1"/>
  <c r="CB1175" i="1"/>
  <c r="CC1175" i="1"/>
  <c r="CD1175" i="1"/>
  <c r="CE1175" i="1"/>
  <c r="CF1175" i="1"/>
  <c r="CD504" i="1"/>
  <c r="CE504" i="1"/>
  <c r="CF504" i="1"/>
  <c r="BZ1120" i="1"/>
  <c r="CA1120" i="1"/>
  <c r="CB1120" i="1"/>
  <c r="CC1120" i="1"/>
  <c r="CD1120" i="1"/>
  <c r="CE1120" i="1"/>
  <c r="CF1120" i="1"/>
  <c r="P647" i="1"/>
  <c r="P640" i="1"/>
  <c r="Q249" i="1"/>
  <c r="R193" i="1"/>
  <c r="BZ1113" i="1"/>
  <c r="CA1113" i="1"/>
  <c r="CB1113" i="1"/>
  <c r="CC1113" i="1"/>
  <c r="CD1113" i="1"/>
  <c r="CE1113" i="1"/>
  <c r="CF1113" i="1"/>
  <c r="R921" i="1"/>
  <c r="L24" i="4"/>
  <c r="R473" i="1"/>
  <c r="CF108" i="1"/>
  <c r="R1480" i="1"/>
  <c r="R137" i="1"/>
  <c r="T1257" i="1"/>
  <c r="R703" i="1"/>
  <c r="S1095" i="1"/>
  <c r="S697" i="1"/>
  <c r="Q871" i="1"/>
  <c r="R864" i="1"/>
  <c r="CD832" i="1"/>
  <c r="CE832" i="1"/>
  <c r="CF832" i="1"/>
  <c r="Q809" i="1"/>
  <c r="BZ834" i="1"/>
  <c r="CA834" i="1"/>
  <c r="CB834" i="1"/>
  <c r="CC834" i="1"/>
  <c r="CD834" i="1"/>
  <c r="CE834" i="1"/>
  <c r="CF834" i="1"/>
  <c r="W920" i="1"/>
  <c r="W927" i="1"/>
  <c r="V80" i="1"/>
  <c r="V87" i="1"/>
  <c r="V136" i="1"/>
  <c r="V143" i="1"/>
  <c r="V528" i="1"/>
  <c r="V535" i="1"/>
  <c r="W1424" i="1"/>
  <c r="W1431" i="1"/>
  <c r="V304" i="1"/>
  <c r="V311" i="1"/>
  <c r="W1534" i="1"/>
  <c r="W1541" i="1"/>
  <c r="V1144" i="1"/>
  <c r="V1151" i="1"/>
  <c r="V808" i="1"/>
  <c r="V815" i="1"/>
  <c r="T1256" i="1"/>
  <c r="T1263" i="1"/>
  <c r="V752" i="1"/>
  <c r="V759" i="1"/>
  <c r="U976" i="1"/>
  <c r="U983" i="1"/>
  <c r="V360" i="1"/>
  <c r="V367" i="1"/>
  <c r="R417" i="1"/>
  <c r="R1039" i="1"/>
  <c r="V192" i="1"/>
  <c r="V199" i="1"/>
  <c r="P1375" i="1"/>
  <c r="BZ778" i="1"/>
  <c r="CA778" i="1"/>
  <c r="CB778" i="1"/>
  <c r="CC778" i="1"/>
  <c r="CD778" i="1"/>
  <c r="CE778" i="1"/>
  <c r="CF778" i="1"/>
  <c r="W472" i="1"/>
  <c r="W479" i="1"/>
  <c r="W584" i="1"/>
  <c r="W591" i="1"/>
  <c r="V1312" i="1"/>
  <c r="V1319" i="1"/>
  <c r="T1088" i="1"/>
  <c r="T1095" i="1"/>
  <c r="V248" i="1"/>
  <c r="V255" i="1"/>
  <c r="W416" i="1"/>
  <c r="W423" i="1"/>
  <c r="Q1207" i="1"/>
  <c r="X1486" i="1"/>
  <c r="Y1479" i="1"/>
  <c r="CF1281" i="1"/>
  <c r="BZ611" i="1"/>
  <c r="CA611" i="1"/>
  <c r="CB611" i="1"/>
  <c r="CC611" i="1"/>
  <c r="CD611" i="1"/>
  <c r="CE611" i="1"/>
  <c r="CF611" i="1"/>
  <c r="AM6" i="1"/>
  <c r="BZ272" i="1"/>
  <c r="CA272" i="1"/>
  <c r="CB272" i="1"/>
  <c r="CC272" i="1"/>
  <c r="CD272" i="1"/>
  <c r="CE272" i="1"/>
  <c r="CF272" i="1"/>
  <c r="BZ1170" i="1"/>
  <c r="CA1170" i="1"/>
  <c r="CB1170" i="1"/>
  <c r="CC1170" i="1"/>
  <c r="CD1170" i="1"/>
  <c r="CE1170" i="1"/>
  <c r="CF1170" i="1"/>
  <c r="BZ889" i="1"/>
  <c r="CA889" i="1"/>
  <c r="CB889" i="1"/>
  <c r="CC889" i="1"/>
  <c r="CD889" i="1"/>
  <c r="CE889" i="1"/>
  <c r="CF889" i="1"/>
  <c r="R1313" i="1"/>
  <c r="AA1558" i="1"/>
  <c r="AB1558" i="1"/>
  <c r="BZ1226" i="1"/>
  <c r="CA1226" i="1"/>
  <c r="CB1226" i="1"/>
  <c r="CC1226" i="1"/>
  <c r="CD1226" i="1"/>
  <c r="CE1226" i="1"/>
  <c r="CF1226" i="1"/>
  <c r="S1533" i="1"/>
  <c r="S1536" i="1"/>
  <c r="S1535" i="1"/>
  <c r="AM1562" i="1"/>
  <c r="AN1562" i="1"/>
  <c r="S1425" i="1"/>
  <c r="S1201" i="1"/>
  <c r="T1369" i="1"/>
  <c r="CA337" i="1"/>
  <c r="CB337" i="1"/>
  <c r="CC337" i="1"/>
  <c r="CD337" i="1"/>
  <c r="CE337" i="1"/>
  <c r="CF337" i="1"/>
  <c r="CB336" i="1"/>
  <c r="CC336" i="1"/>
  <c r="CD336" i="1"/>
  <c r="CE336" i="1"/>
  <c r="CF336" i="1"/>
  <c r="BZ896" i="1"/>
  <c r="CA896" i="1"/>
  <c r="CB896" i="1"/>
  <c r="CC896" i="1"/>
  <c r="CD896" i="1"/>
  <c r="CE896" i="1"/>
  <c r="CF896" i="1"/>
  <c r="AP1564" i="1"/>
  <c r="CE506" i="1"/>
  <c r="CF506" i="1"/>
  <c r="BZ1121" i="1"/>
  <c r="CA1121" i="1"/>
  <c r="CB1121" i="1"/>
  <c r="CC1121" i="1"/>
  <c r="CD1121" i="1"/>
  <c r="CE1121" i="1"/>
  <c r="CF1121" i="1"/>
  <c r="BZ728" i="1"/>
  <c r="CA728" i="1"/>
  <c r="CB728" i="1"/>
  <c r="CC728" i="1"/>
  <c r="CD728" i="1"/>
  <c r="CE728" i="1"/>
  <c r="CF728" i="1"/>
  <c r="BZ1287" i="1"/>
  <c r="CA1287" i="1"/>
  <c r="CB1287" i="1"/>
  <c r="CC1287" i="1"/>
  <c r="CD1287" i="1"/>
  <c r="CE1287" i="1"/>
  <c r="CF1287" i="1"/>
  <c r="BZ839" i="1"/>
  <c r="CA839" i="1"/>
  <c r="CB839" i="1"/>
  <c r="CC839" i="1"/>
  <c r="CD839" i="1"/>
  <c r="CE839" i="1"/>
  <c r="CF839" i="1"/>
  <c r="BZ1118" i="1"/>
  <c r="CA1118" i="1"/>
  <c r="CB1118" i="1"/>
  <c r="CC1118" i="1"/>
  <c r="CD1118" i="1"/>
  <c r="CE1118" i="1"/>
  <c r="CF1118" i="1"/>
  <c r="BZ1512" i="1"/>
  <c r="CA1512" i="1"/>
  <c r="CB1512" i="1"/>
  <c r="CC1512" i="1"/>
  <c r="CD1512" i="1"/>
  <c r="CE1512" i="1"/>
  <c r="CF1512" i="1"/>
  <c r="BZ1288" i="1"/>
  <c r="CA1288" i="1"/>
  <c r="CB1288" i="1"/>
  <c r="CC1288" i="1"/>
  <c r="CD1288" i="1"/>
  <c r="CE1288" i="1"/>
  <c r="CF1288" i="1"/>
  <c r="CA335" i="1"/>
  <c r="CB335" i="1"/>
  <c r="CC335" i="1"/>
  <c r="CD335" i="1"/>
  <c r="CE335" i="1"/>
  <c r="CF335" i="1"/>
  <c r="CC1399" i="1"/>
  <c r="CD1399" i="1"/>
  <c r="CE1399" i="1"/>
  <c r="CF1399" i="1"/>
  <c r="BZ114" i="1"/>
  <c r="CA113" i="1"/>
  <c r="CB113" i="1"/>
  <c r="CC113" i="1"/>
  <c r="CD113" i="1"/>
  <c r="CE113" i="1"/>
  <c r="CF113" i="1"/>
  <c r="CB446" i="1"/>
  <c r="CC446" i="1"/>
  <c r="CD446" i="1"/>
  <c r="CE446" i="1"/>
  <c r="CF446" i="1"/>
  <c r="BZ1402" i="1"/>
  <c r="CA1402" i="1"/>
  <c r="CB1402" i="1"/>
  <c r="CC1402" i="1"/>
  <c r="CD1402" i="1"/>
  <c r="CE1402" i="1"/>
  <c r="CF1402" i="1"/>
  <c r="BZ729" i="1"/>
  <c r="CA729" i="1"/>
  <c r="CB729" i="1"/>
  <c r="CC729" i="1"/>
  <c r="CD729" i="1"/>
  <c r="CE729" i="1"/>
  <c r="CF729" i="1"/>
  <c r="CC171" i="1"/>
  <c r="CD171" i="1"/>
  <c r="CC507" i="1"/>
  <c r="CD507" i="1"/>
  <c r="CA1459" i="1"/>
  <c r="CB1508" i="1"/>
  <c r="CC1508" i="1"/>
  <c r="CD1508" i="1"/>
  <c r="CE1508" i="1"/>
  <c r="CF1508" i="1"/>
  <c r="CA615" i="1"/>
  <c r="CB615" i="1"/>
  <c r="CC615" i="1"/>
  <c r="CD615" i="1"/>
  <c r="CC228" i="1"/>
  <c r="CB228" i="1"/>
  <c r="CA228" i="1"/>
  <c r="BZ228" i="1"/>
  <c r="CE228" i="1"/>
  <c r="CF228" i="1"/>
  <c r="CD228" i="1"/>
  <c r="AG1544" i="1"/>
  <c r="AG1322" i="1"/>
  <c r="AG930" i="1"/>
  <c r="AG1569" i="1"/>
  <c r="BZ842" i="1"/>
  <c r="CA842" i="1"/>
  <c r="CB842" i="1"/>
  <c r="BZ1232" i="1"/>
  <c r="CA1232" i="1"/>
  <c r="CB1232" i="1"/>
  <c r="CC1232" i="1"/>
  <c r="CD1232" i="1"/>
  <c r="CE1232" i="1"/>
  <c r="CF1232" i="1"/>
  <c r="BZ562" i="1"/>
  <c r="CA562" i="1"/>
  <c r="CB562" i="1"/>
  <c r="CB1458" i="1"/>
  <c r="AG1568" i="1"/>
  <c r="CC172" i="1"/>
  <c r="CA172" i="1"/>
  <c r="BZ172" i="1"/>
  <c r="CB172" i="1"/>
  <c r="AK1565" i="1"/>
  <c r="AL1565" i="1"/>
  <c r="AM1565" i="1"/>
  <c r="BZ561" i="1"/>
  <c r="CA561" i="1"/>
  <c r="CB561" i="1"/>
  <c r="CC561" i="1"/>
  <c r="CD561" i="1"/>
  <c r="CE561" i="1"/>
  <c r="BZ616" i="1"/>
  <c r="CA616" i="1"/>
  <c r="CB616" i="1"/>
  <c r="CD60" i="1"/>
  <c r="CB60" i="1"/>
  <c r="CE60" i="1"/>
  <c r="AF10" i="1"/>
  <c r="CF60" i="1"/>
  <c r="CC60" i="1"/>
  <c r="BZ60" i="1"/>
  <c r="CA60" i="1"/>
  <c r="BZ338" i="1"/>
  <c r="CA338" i="1"/>
  <c r="CD447" i="1"/>
  <c r="CE447" i="1"/>
  <c r="CF447" i="1"/>
  <c r="BZ449" i="1"/>
  <c r="CA449" i="1"/>
  <c r="CA1460" i="1"/>
  <c r="BZ1460" i="1"/>
  <c r="CD396" i="1"/>
  <c r="BZ396" i="1"/>
  <c r="CB396" i="1"/>
  <c r="CE396" i="1"/>
  <c r="CC396" i="1"/>
  <c r="CF396" i="1"/>
  <c r="CA396" i="1"/>
  <c r="AG1567" i="1"/>
  <c r="CA1457" i="1"/>
  <c r="CB1457" i="1"/>
  <c r="BZ1008" i="1"/>
  <c r="CA1008" i="1"/>
  <c r="CB1008" i="1"/>
  <c r="CC1008" i="1"/>
  <c r="CD1008" i="1"/>
  <c r="CE1008" i="1"/>
  <c r="CF1008" i="1"/>
  <c r="BZ563" i="1"/>
  <c r="AI1566" i="1"/>
  <c r="CF170" i="1"/>
  <c r="AG1570" i="1"/>
  <c r="CC1458" i="1"/>
  <c r="CD1458" i="1"/>
  <c r="CE1458" i="1"/>
  <c r="CF1458" i="1"/>
  <c r="CA1398" i="1"/>
  <c r="CB1398" i="1"/>
  <c r="CC1398" i="1"/>
  <c r="CD1398" i="1"/>
  <c r="CE1398" i="1"/>
  <c r="CF1398" i="1"/>
  <c r="CB508" i="1"/>
  <c r="CC508" i="1"/>
  <c r="BZ508" i="1"/>
  <c r="CA508" i="1"/>
  <c r="BZ671" i="1"/>
  <c r="CA671" i="1"/>
  <c r="CB671" i="1"/>
  <c r="CC671" i="1"/>
  <c r="CD671" i="1"/>
  <c r="CE671" i="1"/>
  <c r="CF671" i="1"/>
  <c r="CB1459" i="1"/>
  <c r="CC1459" i="1"/>
  <c r="CC560" i="1"/>
  <c r="CD560" i="1"/>
  <c r="CE560" i="1"/>
  <c r="CF560" i="1"/>
  <c r="BZ1510" i="1"/>
  <c r="CA1510" i="1"/>
  <c r="CB1510" i="1"/>
  <c r="CC1510" i="1"/>
  <c r="CD1510" i="1"/>
  <c r="CE1510" i="1"/>
  <c r="CF1510" i="1"/>
  <c r="Q640" i="1"/>
  <c r="Q305" i="1"/>
  <c r="P12" i="1"/>
  <c r="S81" i="1"/>
  <c r="S753" i="1"/>
  <c r="BZ1060" i="1"/>
  <c r="CA1060" i="1"/>
  <c r="CB1060" i="1"/>
  <c r="CC1060" i="1"/>
  <c r="CD1060" i="1"/>
  <c r="CE1060" i="1"/>
  <c r="CF1060" i="1"/>
  <c r="T865" i="1"/>
  <c r="R529" i="1"/>
  <c r="R809" i="1"/>
  <c r="S696" i="1"/>
  <c r="Q361" i="1"/>
  <c r="T697" i="1"/>
  <c r="BZ1171" i="1"/>
  <c r="CA1171" i="1"/>
  <c r="CB1171" i="1"/>
  <c r="CC1171" i="1"/>
  <c r="CD1171" i="1"/>
  <c r="CE1171" i="1"/>
  <c r="CF1171" i="1"/>
  <c r="S585" i="1"/>
  <c r="U1089" i="1"/>
  <c r="W528" i="1"/>
  <c r="W535" i="1"/>
  <c r="V976" i="1"/>
  <c r="V983" i="1"/>
  <c r="X472" i="1"/>
  <c r="X479" i="1"/>
  <c r="W1144" i="1"/>
  <c r="W1151" i="1"/>
  <c r="W752" i="1"/>
  <c r="W759" i="1"/>
  <c r="U1088" i="1"/>
  <c r="U1095" i="1"/>
  <c r="X1534" i="1"/>
  <c r="X1541" i="1"/>
  <c r="W192" i="1"/>
  <c r="W199" i="1"/>
  <c r="X416" i="1"/>
  <c r="X423" i="1"/>
  <c r="X1424" i="1"/>
  <c r="X1431" i="1"/>
  <c r="X920" i="1"/>
  <c r="X927" i="1"/>
  <c r="W808" i="1"/>
  <c r="W815" i="1"/>
  <c r="W136" i="1"/>
  <c r="W143" i="1"/>
  <c r="Q1368" i="1"/>
  <c r="W80" i="1"/>
  <c r="W87" i="1"/>
  <c r="R871" i="1"/>
  <c r="R1200" i="1"/>
  <c r="X584" i="1"/>
  <c r="X591" i="1"/>
  <c r="BZ1169" i="1"/>
  <c r="CA1169" i="1"/>
  <c r="CB1169" i="1"/>
  <c r="CC1169" i="1"/>
  <c r="CD1169" i="1"/>
  <c r="CE1169" i="1"/>
  <c r="CF1169" i="1"/>
  <c r="U1256" i="1"/>
  <c r="U1263" i="1"/>
  <c r="S1032" i="1"/>
  <c r="W360" i="1"/>
  <c r="W367" i="1"/>
  <c r="W248" i="1"/>
  <c r="W255" i="1"/>
  <c r="W1312" i="1"/>
  <c r="W1319" i="1"/>
  <c r="W304" i="1"/>
  <c r="W311" i="1"/>
  <c r="Y1486" i="1"/>
  <c r="Z1479" i="1"/>
  <c r="BZ1224" i="1"/>
  <c r="CA1224" i="1"/>
  <c r="CB1224" i="1"/>
  <c r="CC1224" i="1"/>
  <c r="CD1224" i="1"/>
  <c r="CE1224" i="1"/>
  <c r="CF1224" i="1"/>
  <c r="BZ776" i="1"/>
  <c r="CA776" i="1"/>
  <c r="CB776" i="1"/>
  <c r="CC776" i="1"/>
  <c r="CD776" i="1"/>
  <c r="CE776" i="1"/>
  <c r="CF776" i="1"/>
  <c r="AN6" i="1"/>
  <c r="T1033" i="1"/>
  <c r="BZ1395" i="1"/>
  <c r="CA1395" i="1"/>
  <c r="CB1395" i="1"/>
  <c r="AC1558" i="1"/>
  <c r="AD1558" i="1"/>
  <c r="M31" i="4"/>
  <c r="AO1562" i="1"/>
  <c r="S1540" i="1"/>
  <c r="T641" i="1"/>
  <c r="S137" i="1"/>
  <c r="T1145" i="1"/>
  <c r="U1257" i="1"/>
  <c r="CA114" i="1"/>
  <c r="CB114" i="1"/>
  <c r="BZ1401" i="1"/>
  <c r="CA1401" i="1"/>
  <c r="CB1401" i="1"/>
  <c r="CC1401" i="1"/>
  <c r="BZ1178" i="1"/>
  <c r="CA1178" i="1"/>
  <c r="CB1178" i="1"/>
  <c r="CC1178" i="1"/>
  <c r="CD1178" i="1"/>
  <c r="CE1178" i="1"/>
  <c r="CF1178" i="1"/>
  <c r="BZ1007" i="1"/>
  <c r="CA1007" i="1"/>
  <c r="CB1007" i="1"/>
  <c r="CC1007" i="1"/>
  <c r="CD1007" i="1"/>
  <c r="CE1007" i="1"/>
  <c r="CF1007" i="1"/>
  <c r="CC842" i="1"/>
  <c r="CD842" i="1"/>
  <c r="CE842" i="1"/>
  <c r="CF842" i="1"/>
  <c r="BZ451" i="1"/>
  <c r="CA451" i="1"/>
  <c r="CB451" i="1"/>
  <c r="CC451" i="1"/>
  <c r="CD451" i="1"/>
  <c r="CE451" i="1"/>
  <c r="CF451" i="1"/>
  <c r="AQ1564" i="1"/>
  <c r="AR1564" i="1"/>
  <c r="AS1564" i="1"/>
  <c r="AT1564" i="1"/>
  <c r="AU1564" i="1"/>
  <c r="AV1564" i="1"/>
  <c r="AW1564" i="1"/>
  <c r="AX1564" i="1"/>
  <c r="S25" i="1"/>
  <c r="BZ840" i="1"/>
  <c r="CA840" i="1"/>
  <c r="CB840" i="1"/>
  <c r="CC840" i="1"/>
  <c r="CD840" i="1"/>
  <c r="CE840" i="1"/>
  <c r="CF840" i="1"/>
  <c r="CE615" i="1"/>
  <c r="CF615" i="1"/>
  <c r="BZ1400" i="1"/>
  <c r="CA1400" i="1"/>
  <c r="CB1400" i="1"/>
  <c r="BZ897" i="1"/>
  <c r="CA897" i="1"/>
  <c r="CB897" i="1"/>
  <c r="CC897" i="1"/>
  <c r="CD897" i="1"/>
  <c r="CE897" i="1"/>
  <c r="CF897" i="1"/>
  <c r="CE171" i="1"/>
  <c r="CF171" i="1"/>
  <c r="BZ340" i="1"/>
  <c r="CB449" i="1"/>
  <c r="CC449" i="1"/>
  <c r="CD449" i="1"/>
  <c r="CE449" i="1"/>
  <c r="CF449" i="1"/>
  <c r="CC616" i="1"/>
  <c r="CD616" i="1"/>
  <c r="CE616" i="1"/>
  <c r="CF616" i="1"/>
  <c r="BZ1511" i="1"/>
  <c r="CA1511" i="1"/>
  <c r="CB1511" i="1"/>
  <c r="CC1511" i="1"/>
  <c r="CD1511" i="1"/>
  <c r="CE1511" i="1"/>
  <c r="CF1511" i="1"/>
  <c r="CD508" i="1"/>
  <c r="CE508" i="1"/>
  <c r="CF508" i="1"/>
  <c r="CD172" i="1"/>
  <c r="CE172" i="1"/>
  <c r="BZ895" i="1"/>
  <c r="CA895" i="1"/>
  <c r="CB895" i="1"/>
  <c r="CC895" i="1"/>
  <c r="CD895" i="1"/>
  <c r="CE895" i="1"/>
  <c r="CF895" i="1"/>
  <c r="BZ116" i="1"/>
  <c r="BZ452" i="1"/>
  <c r="CA452" i="1"/>
  <c r="CB1460" i="1"/>
  <c r="CC1460" i="1"/>
  <c r="BZ339" i="1"/>
  <c r="CE507" i="1"/>
  <c r="CF507" i="1"/>
  <c r="CC1457" i="1"/>
  <c r="CD1457" i="1"/>
  <c r="CE1457" i="1"/>
  <c r="CF1457" i="1"/>
  <c r="CA563" i="1"/>
  <c r="CB563" i="1"/>
  <c r="CC563" i="1"/>
  <c r="CD563" i="1"/>
  <c r="CE563" i="1"/>
  <c r="CF563" i="1"/>
  <c r="BZ1286" i="1"/>
  <c r="CA1286" i="1"/>
  <c r="CC229" i="1"/>
  <c r="CB229" i="1"/>
  <c r="CA229" i="1"/>
  <c r="CF229" i="1"/>
  <c r="CE229" i="1"/>
  <c r="CD229" i="1"/>
  <c r="BZ229" i="1"/>
  <c r="BZ397" i="1"/>
  <c r="CE397" i="1"/>
  <c r="CD397" i="1"/>
  <c r="CF397" i="1"/>
  <c r="CA397" i="1"/>
  <c r="CC397" i="1"/>
  <c r="CB397" i="1"/>
  <c r="CF561" i="1"/>
  <c r="CD1459" i="1"/>
  <c r="CD1401" i="1"/>
  <c r="CE1401" i="1"/>
  <c r="CF1401" i="1"/>
  <c r="CB338" i="1"/>
  <c r="CC338" i="1"/>
  <c r="CD338" i="1"/>
  <c r="CE338" i="1"/>
  <c r="CF338" i="1"/>
  <c r="AH1567" i="1"/>
  <c r="AI1567" i="1"/>
  <c r="AH1571" i="1"/>
  <c r="CC114" i="1"/>
  <c r="CD114" i="1"/>
  <c r="CE114" i="1"/>
  <c r="CF114" i="1"/>
  <c r="BZ618" i="1"/>
  <c r="CA618" i="1"/>
  <c r="CB618" i="1"/>
  <c r="CC618" i="1"/>
  <c r="CD618" i="1"/>
  <c r="CE618" i="1"/>
  <c r="CF618" i="1"/>
  <c r="BZ115" i="1"/>
  <c r="AH1570" i="1"/>
  <c r="AI1570" i="1"/>
  <c r="AH1568" i="1"/>
  <c r="CA1461" i="1"/>
  <c r="CB1461" i="1"/>
  <c r="BZ1461" i="1"/>
  <c r="AG10" i="1"/>
  <c r="CE61" i="1"/>
  <c r="CF61" i="1"/>
  <c r="CB61" i="1"/>
  <c r="CA61" i="1"/>
  <c r="BZ61" i="1"/>
  <c r="CD61" i="1"/>
  <c r="CC61" i="1"/>
  <c r="CA509" i="1"/>
  <c r="CC509" i="1"/>
  <c r="CD509" i="1"/>
  <c r="BZ509" i="1"/>
  <c r="CB509" i="1"/>
  <c r="BZ673" i="1"/>
  <c r="CA673" i="1"/>
  <c r="CB673" i="1"/>
  <c r="CC673" i="1"/>
  <c r="CD673" i="1"/>
  <c r="CE673" i="1"/>
  <c r="CF673" i="1"/>
  <c r="S703" i="1"/>
  <c r="T696" i="1"/>
  <c r="AH1569" i="1"/>
  <c r="AI1569" i="1"/>
  <c r="BZ450" i="1"/>
  <c r="CA450" i="1"/>
  <c r="AJ1566" i="1"/>
  <c r="AK1566" i="1"/>
  <c r="AN1565" i="1"/>
  <c r="AO1565" i="1"/>
  <c r="AP1565" i="1"/>
  <c r="AQ1565" i="1"/>
  <c r="AR1565" i="1"/>
  <c r="AS1565" i="1"/>
  <c r="AT1565" i="1"/>
  <c r="AU1565" i="1"/>
  <c r="AV1565" i="1"/>
  <c r="AW1565" i="1"/>
  <c r="AX1565" i="1"/>
  <c r="AY1565" i="1"/>
  <c r="AZ1565" i="1"/>
  <c r="BA1565" i="1"/>
  <c r="BB1565" i="1"/>
  <c r="BC1565" i="1"/>
  <c r="BD1565" i="1"/>
  <c r="BE1565" i="1"/>
  <c r="BF1565" i="1"/>
  <c r="BG1565" i="1"/>
  <c r="BH1565" i="1"/>
  <c r="BI1565" i="1"/>
  <c r="BJ1565" i="1"/>
  <c r="BK1565" i="1"/>
  <c r="BL1565" i="1"/>
  <c r="BM1565" i="1"/>
  <c r="BN1565" i="1"/>
  <c r="BO1565" i="1"/>
  <c r="BP1565" i="1"/>
  <c r="BQ1565" i="1"/>
  <c r="BR1565" i="1"/>
  <c r="BS1565" i="1"/>
  <c r="BT1565" i="1"/>
  <c r="BU1565" i="1"/>
  <c r="BV1565" i="1"/>
  <c r="BW1565" i="1"/>
  <c r="BX1565" i="1"/>
  <c r="BY1565" i="1"/>
  <c r="BZ1565" i="1"/>
  <c r="CA1565" i="1"/>
  <c r="CB1565" i="1"/>
  <c r="CC1565" i="1"/>
  <c r="CD1565" i="1"/>
  <c r="CE1565" i="1"/>
  <c r="CF1565" i="1"/>
  <c r="BZ1289" i="1"/>
  <c r="CA1289" i="1"/>
  <c r="CB1289" i="1"/>
  <c r="CC1289" i="1"/>
  <c r="CD1289" i="1"/>
  <c r="CE1289" i="1"/>
  <c r="CF1289" i="1"/>
  <c r="CC562" i="1"/>
  <c r="CD562" i="1"/>
  <c r="CE562" i="1"/>
  <c r="CF562" i="1"/>
  <c r="CD173" i="1"/>
  <c r="CA173" i="1"/>
  <c r="BZ173" i="1"/>
  <c r="CB173" i="1"/>
  <c r="CC173" i="1"/>
  <c r="AH1544" i="1"/>
  <c r="AH1322" i="1"/>
  <c r="AH930" i="1"/>
  <c r="Q647" i="1"/>
  <c r="T703" i="1"/>
  <c r="S193" i="1"/>
  <c r="T753" i="1"/>
  <c r="S473" i="1"/>
  <c r="M24" i="4"/>
  <c r="S977" i="1"/>
  <c r="S1480" i="1"/>
  <c r="Q1375" i="1"/>
  <c r="R1368" i="1"/>
  <c r="S1039" i="1"/>
  <c r="X304" i="1"/>
  <c r="X311" i="1"/>
  <c r="X80" i="1"/>
  <c r="X87" i="1"/>
  <c r="Y1424" i="1"/>
  <c r="Y1431" i="1"/>
  <c r="X752" i="1"/>
  <c r="X759" i="1"/>
  <c r="V1088" i="1"/>
  <c r="V1095" i="1"/>
  <c r="X360" i="1"/>
  <c r="X367" i="1"/>
  <c r="X808" i="1"/>
  <c r="X815" i="1"/>
  <c r="X192" i="1"/>
  <c r="X199" i="1"/>
  <c r="Y472" i="1"/>
  <c r="Y479" i="1"/>
  <c r="X248" i="1"/>
  <c r="X255" i="1"/>
  <c r="Y584" i="1"/>
  <c r="Y591" i="1"/>
  <c r="W976" i="1"/>
  <c r="W983" i="1"/>
  <c r="Y920" i="1"/>
  <c r="Y927" i="1"/>
  <c r="X528" i="1"/>
  <c r="X535" i="1"/>
  <c r="S864" i="1"/>
  <c r="S417" i="1"/>
  <c r="U696" i="1"/>
  <c r="U703" i="1"/>
  <c r="X136" i="1"/>
  <c r="X143" i="1"/>
  <c r="Y1534" i="1"/>
  <c r="Y1541" i="1"/>
  <c r="R1207" i="1"/>
  <c r="R305" i="1"/>
  <c r="X1312" i="1"/>
  <c r="X1319" i="1"/>
  <c r="V1263" i="1"/>
  <c r="V1256" i="1"/>
  <c r="Y416" i="1"/>
  <c r="Y423" i="1"/>
  <c r="X1144" i="1"/>
  <c r="X1151" i="1"/>
  <c r="Z1486" i="1"/>
  <c r="AA1479" i="1"/>
  <c r="AO6" i="1"/>
  <c r="T1533" i="1"/>
  <c r="T1536" i="1"/>
  <c r="T1535" i="1"/>
  <c r="AP1562" i="1"/>
  <c r="AQ1562" i="1"/>
  <c r="AR1562" i="1"/>
  <c r="AS1562" i="1"/>
  <c r="AT1562" i="1"/>
  <c r="AU1562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AP1558" i="1"/>
  <c r="AQ1558" i="1"/>
  <c r="AR1558" i="1"/>
  <c r="AS1558" i="1"/>
  <c r="AT1558" i="1"/>
  <c r="AU1558" i="1"/>
  <c r="AV1558" i="1"/>
  <c r="AW1558" i="1"/>
  <c r="AX1558" i="1"/>
  <c r="AY1558" i="1"/>
  <c r="AZ1558" i="1"/>
  <c r="BA1558" i="1"/>
  <c r="BB1558" i="1"/>
  <c r="BC1558" i="1"/>
  <c r="BD1558" i="1"/>
  <c r="BE1558" i="1"/>
  <c r="BF1558" i="1"/>
  <c r="BG1558" i="1"/>
  <c r="BH1558" i="1"/>
  <c r="BI1558" i="1"/>
  <c r="BJ1558" i="1"/>
  <c r="BK1558" i="1"/>
  <c r="BL1558" i="1"/>
  <c r="BM1558" i="1"/>
  <c r="BN1558" i="1"/>
  <c r="BO1558" i="1"/>
  <c r="BP1558" i="1"/>
  <c r="BQ1558" i="1"/>
  <c r="BR1558" i="1"/>
  <c r="BS1558" i="1"/>
  <c r="BT1558" i="1"/>
  <c r="BU1558" i="1"/>
  <c r="BV1558" i="1"/>
  <c r="BW1558" i="1"/>
  <c r="BX1558" i="1"/>
  <c r="BY1558" i="1"/>
  <c r="BZ1558" i="1"/>
  <c r="CA1558" i="1"/>
  <c r="CB1558" i="1"/>
  <c r="CC1558" i="1"/>
  <c r="CD1558" i="1"/>
  <c r="CE1558" i="1"/>
  <c r="CF1558" i="1"/>
  <c r="CC1395" i="1"/>
  <c r="CD1395" i="1"/>
  <c r="CE1395" i="1"/>
  <c r="CF1395" i="1"/>
  <c r="U1201" i="1"/>
  <c r="S1313" i="1"/>
  <c r="U641" i="1"/>
  <c r="T1201" i="1"/>
  <c r="T1425" i="1"/>
  <c r="U1369" i="1"/>
  <c r="T81" i="1"/>
  <c r="T137" i="1"/>
  <c r="U1033" i="1"/>
  <c r="U697" i="1"/>
  <c r="CA340" i="1"/>
  <c r="CB340" i="1"/>
  <c r="CF172" i="1"/>
  <c r="AY1564" i="1"/>
  <c r="AZ1564" i="1"/>
  <c r="BA1564" i="1"/>
  <c r="BB1564" i="1"/>
  <c r="BC1564" i="1"/>
  <c r="BD1564" i="1"/>
  <c r="BE1564" i="1"/>
  <c r="BF1564" i="1"/>
  <c r="BG1564" i="1"/>
  <c r="BH1564" i="1"/>
  <c r="BI1564" i="1"/>
  <c r="BJ1564" i="1"/>
  <c r="BK1564" i="1"/>
  <c r="BL1564" i="1"/>
  <c r="BM1564" i="1"/>
  <c r="BN1564" i="1"/>
  <c r="BO1564" i="1"/>
  <c r="BP1564" i="1"/>
  <c r="BQ1564" i="1"/>
  <c r="BR1564" i="1"/>
  <c r="BS1564" i="1"/>
  <c r="BT1564" i="1"/>
  <c r="BU1564" i="1"/>
  <c r="BV1564" i="1"/>
  <c r="BW1564" i="1"/>
  <c r="BX1564" i="1"/>
  <c r="BY1564" i="1"/>
  <c r="BZ1564" i="1"/>
  <c r="CA1564" i="1"/>
  <c r="CB1564" i="1"/>
  <c r="CC1564" i="1"/>
  <c r="CD1564" i="1"/>
  <c r="CE1564" i="1"/>
  <c r="CF1564" i="1"/>
  <c r="BZ1290" i="1"/>
  <c r="CA1290" i="1"/>
  <c r="CB1290" i="1"/>
  <c r="CC1290" i="1"/>
  <c r="CD1290" i="1"/>
  <c r="CE1290" i="1"/>
  <c r="CF1290" i="1"/>
  <c r="CB452" i="1"/>
  <c r="CC452" i="1"/>
  <c r="CD452" i="1"/>
  <c r="BZ564" i="1"/>
  <c r="CA564" i="1"/>
  <c r="CB564" i="1"/>
  <c r="CC1400" i="1"/>
  <c r="CD1400" i="1"/>
  <c r="CE1400" i="1"/>
  <c r="CF1400" i="1"/>
  <c r="AJ1567" i="1"/>
  <c r="AK1567" i="1"/>
  <c r="BZ841" i="1"/>
  <c r="CA841" i="1"/>
  <c r="CB841" i="1"/>
  <c r="CC841" i="1"/>
  <c r="CD841" i="1"/>
  <c r="CE841" i="1"/>
  <c r="CF841" i="1"/>
  <c r="CA116" i="1"/>
  <c r="CB116" i="1"/>
  <c r="BZ1065" i="1"/>
  <c r="CA1065" i="1"/>
  <c r="CB1065" i="1"/>
  <c r="CC1065" i="1"/>
  <c r="CD1065" i="1"/>
  <c r="CE1065" i="1"/>
  <c r="CF1065" i="1"/>
  <c r="BZ619" i="1"/>
  <c r="CA619" i="1"/>
  <c r="CB619" i="1"/>
  <c r="CC619" i="1"/>
  <c r="BZ565" i="1"/>
  <c r="CA565" i="1"/>
  <c r="T25" i="1"/>
  <c r="CA115" i="1"/>
  <c r="CB115" i="1"/>
  <c r="CC115" i="1"/>
  <c r="CD115" i="1"/>
  <c r="CE115" i="1"/>
  <c r="CF115" i="1"/>
  <c r="BZ1177" i="1"/>
  <c r="CA1177" i="1"/>
  <c r="CB1177" i="1"/>
  <c r="CC1177" i="1"/>
  <c r="CD1177" i="1"/>
  <c r="CE1177" i="1"/>
  <c r="CF1177" i="1"/>
  <c r="CD1460" i="1"/>
  <c r="CE1460" i="1"/>
  <c r="CA339" i="1"/>
  <c r="CB339" i="1"/>
  <c r="CC339" i="1"/>
  <c r="CD339" i="1"/>
  <c r="CE339" i="1"/>
  <c r="CF339" i="1"/>
  <c r="CC1461" i="1"/>
  <c r="CD1461" i="1"/>
  <c r="AI1571" i="1"/>
  <c r="AJ1571" i="1"/>
  <c r="BZ453" i="1"/>
  <c r="CA453" i="1"/>
  <c r="BZ1063" i="1"/>
  <c r="CA1063" i="1"/>
  <c r="CB1063" i="1"/>
  <c r="CC1063" i="1"/>
  <c r="CD1063" i="1"/>
  <c r="CE1063" i="1"/>
  <c r="CF1063" i="1"/>
  <c r="BZ1233" i="1"/>
  <c r="CA1233" i="1"/>
  <c r="CB1233" i="1"/>
  <c r="CC1233" i="1"/>
  <c r="CD1233" i="1"/>
  <c r="CE1233" i="1"/>
  <c r="CF1233" i="1"/>
  <c r="BZ341" i="1"/>
  <c r="CA341" i="1"/>
  <c r="CB341" i="1"/>
  <c r="CE509" i="1"/>
  <c r="CF509" i="1"/>
  <c r="BZ1064" i="1"/>
  <c r="CA1064" i="1"/>
  <c r="CB1064" i="1"/>
  <c r="CC1064" i="1"/>
  <c r="CD1064" i="1"/>
  <c r="CE1064" i="1"/>
  <c r="CF1064" i="1"/>
  <c r="CE173" i="1"/>
  <c r="CF173" i="1"/>
  <c r="BZ1176" i="1"/>
  <c r="CA1176" i="1"/>
  <c r="CB1176" i="1"/>
  <c r="CC1176" i="1"/>
  <c r="CD1176" i="1"/>
  <c r="CE1176" i="1"/>
  <c r="CF1176" i="1"/>
  <c r="AL1566" i="1"/>
  <c r="AM1566" i="1"/>
  <c r="AJ1570" i="1"/>
  <c r="AK1570" i="1"/>
  <c r="BZ118" i="1"/>
  <c r="BZ1513" i="1"/>
  <c r="CA1513" i="1"/>
  <c r="CB1513" i="1"/>
  <c r="CC1513" i="1"/>
  <c r="CD1513" i="1"/>
  <c r="CE1513" i="1"/>
  <c r="CF1513" i="1"/>
  <c r="AJ1569" i="1"/>
  <c r="AK1569" i="1"/>
  <c r="BZ454" i="1"/>
  <c r="BZ117" i="1"/>
  <c r="CA117" i="1"/>
  <c r="BZ1291" i="1"/>
  <c r="CA1291" i="1"/>
  <c r="CB1291" i="1"/>
  <c r="CC1291" i="1"/>
  <c r="CD1291" i="1"/>
  <c r="CE1291" i="1"/>
  <c r="CF1291" i="1"/>
  <c r="BZ785" i="1"/>
  <c r="CA785" i="1"/>
  <c r="CB785" i="1"/>
  <c r="CC785" i="1"/>
  <c r="CD785" i="1"/>
  <c r="CE785" i="1"/>
  <c r="CF785" i="1"/>
  <c r="CB1286" i="1"/>
  <c r="CC1286" i="1"/>
  <c r="CD1286" i="1"/>
  <c r="CE1286" i="1"/>
  <c r="CF1286" i="1"/>
  <c r="AI1572" i="1"/>
  <c r="AJ1572" i="1"/>
  <c r="CE1459" i="1"/>
  <c r="CF1459" i="1"/>
  <c r="AI1568" i="1"/>
  <c r="AJ1568" i="1"/>
  <c r="AK1568" i="1"/>
  <c r="AL1568" i="1"/>
  <c r="AM1568" i="1"/>
  <c r="AN1568" i="1"/>
  <c r="BZ510" i="1"/>
  <c r="CD510" i="1"/>
  <c r="CC510" i="1"/>
  <c r="CA510" i="1"/>
  <c r="CB510" i="1"/>
  <c r="CE510" i="1"/>
  <c r="CE398" i="1"/>
  <c r="CF398" i="1"/>
  <c r="CC398" i="1"/>
  <c r="BZ398" i="1"/>
  <c r="CB398" i="1"/>
  <c r="CA398" i="1"/>
  <c r="CD398" i="1"/>
  <c r="CD230" i="1"/>
  <c r="CC230" i="1"/>
  <c r="CA230" i="1"/>
  <c r="CE230" i="1"/>
  <c r="CF230" i="1"/>
  <c r="CB230" i="1"/>
  <c r="BZ230" i="1"/>
  <c r="BZ894" i="1"/>
  <c r="CA894" i="1"/>
  <c r="CB894" i="1"/>
  <c r="CC894" i="1"/>
  <c r="CD894" i="1"/>
  <c r="CE894" i="1"/>
  <c r="CF894" i="1"/>
  <c r="BZ1122" i="1"/>
  <c r="CA1122" i="1"/>
  <c r="CB1122" i="1"/>
  <c r="CC1122" i="1"/>
  <c r="CD1122" i="1"/>
  <c r="CE1122" i="1"/>
  <c r="CF1122" i="1"/>
  <c r="CB1462" i="1"/>
  <c r="CA1462" i="1"/>
  <c r="BZ1462" i="1"/>
  <c r="CC1462" i="1"/>
  <c r="CF62" i="1"/>
  <c r="CE62" i="1"/>
  <c r="CA62" i="1"/>
  <c r="CB62" i="1"/>
  <c r="CD62" i="1"/>
  <c r="AH10" i="1"/>
  <c r="BZ62" i="1"/>
  <c r="CC62" i="1"/>
  <c r="CB450" i="1"/>
  <c r="CC450" i="1"/>
  <c r="CD450" i="1"/>
  <c r="CE450" i="1"/>
  <c r="CF450" i="1"/>
  <c r="BZ1179" i="1"/>
  <c r="CA1179" i="1"/>
  <c r="CB1179" i="1"/>
  <c r="CC1179" i="1"/>
  <c r="CD1179" i="1"/>
  <c r="CE1179" i="1"/>
  <c r="CF1179" i="1"/>
  <c r="BZ843" i="1"/>
  <c r="CA843" i="1"/>
  <c r="CB843" i="1"/>
  <c r="CC843" i="1"/>
  <c r="CC340" i="1"/>
  <c r="CD340" i="1"/>
  <c r="CE340" i="1"/>
  <c r="CF340" i="1"/>
  <c r="BZ566" i="1"/>
  <c r="BZ342" i="1"/>
  <c r="AI1544" i="1"/>
  <c r="AI1322" i="1"/>
  <c r="AI930" i="1"/>
  <c r="BZ672" i="1"/>
  <c r="CA672" i="1"/>
  <c r="CB672" i="1"/>
  <c r="CC672" i="1"/>
  <c r="CD672" i="1"/>
  <c r="CE672" i="1"/>
  <c r="CF672" i="1"/>
  <c r="BZ174" i="1"/>
  <c r="CB174" i="1"/>
  <c r="CD174" i="1"/>
  <c r="CA174" i="1"/>
  <c r="CC174" i="1"/>
  <c r="CE174" i="1"/>
  <c r="BZ844" i="1"/>
  <c r="R640" i="1"/>
  <c r="R249" i="1"/>
  <c r="S921" i="1"/>
  <c r="N24" i="4"/>
  <c r="T977" i="1"/>
  <c r="V1089" i="1"/>
  <c r="T1540" i="1"/>
  <c r="BZ779" i="1"/>
  <c r="CA779" i="1"/>
  <c r="CB779" i="1"/>
  <c r="CC779" i="1"/>
  <c r="CD779" i="1"/>
  <c r="R361" i="1"/>
  <c r="Q12" i="1"/>
  <c r="T1032" i="1"/>
  <c r="S871" i="1"/>
  <c r="T864" i="1"/>
  <c r="T585" i="1"/>
  <c r="Z584" i="1"/>
  <c r="Z591" i="1"/>
  <c r="Y136" i="1"/>
  <c r="Y143" i="1"/>
  <c r="Y248" i="1"/>
  <c r="Y255" i="1"/>
  <c r="Y528" i="1"/>
  <c r="Y535" i="1"/>
  <c r="Z472" i="1"/>
  <c r="Z479" i="1"/>
  <c r="Y1144" i="1"/>
  <c r="Y1151" i="1"/>
  <c r="Y808" i="1"/>
  <c r="Y815" i="1"/>
  <c r="Z1424" i="1"/>
  <c r="Z1431" i="1"/>
  <c r="V696" i="1"/>
  <c r="V703" i="1"/>
  <c r="Y360" i="1"/>
  <c r="Y367" i="1"/>
  <c r="Y80" i="1"/>
  <c r="Y87" i="1"/>
  <c r="Z416" i="1"/>
  <c r="Z423" i="1"/>
  <c r="W1088" i="1"/>
  <c r="W1095" i="1"/>
  <c r="Y304" i="1"/>
  <c r="Y311" i="1"/>
  <c r="W1256" i="1"/>
  <c r="W1263" i="1"/>
  <c r="Z920" i="1"/>
  <c r="Z927" i="1"/>
  <c r="Y752" i="1"/>
  <c r="Y759" i="1"/>
  <c r="V1257" i="1"/>
  <c r="Y1312" i="1"/>
  <c r="Y1319" i="1"/>
  <c r="S1200" i="1"/>
  <c r="Z1534" i="1"/>
  <c r="Z1541" i="1"/>
  <c r="Y192" i="1"/>
  <c r="Y199" i="1"/>
  <c r="X976" i="1"/>
  <c r="X983" i="1"/>
  <c r="R1375" i="1"/>
  <c r="AA1486" i="1"/>
  <c r="AB1479" i="1"/>
  <c r="AV1562" i="1"/>
  <c r="AW1562" i="1"/>
  <c r="AX1562" i="1"/>
  <c r="AY1562" i="1"/>
  <c r="AZ1562" i="1"/>
  <c r="BA1562" i="1"/>
  <c r="BB1562" i="1"/>
  <c r="BC1562" i="1"/>
  <c r="BD1562" i="1"/>
  <c r="BE1562" i="1"/>
  <c r="BF1562" i="1"/>
  <c r="BG1562" i="1"/>
  <c r="BH1562" i="1"/>
  <c r="BI1562" i="1"/>
  <c r="BJ1562" i="1"/>
  <c r="BK1562" i="1"/>
  <c r="BL1562" i="1"/>
  <c r="BM1562" i="1"/>
  <c r="BN1562" i="1"/>
  <c r="BO1562" i="1"/>
  <c r="BP1562" i="1"/>
  <c r="BQ1562" i="1"/>
  <c r="BR1562" i="1"/>
  <c r="BS1562" i="1"/>
  <c r="BT1562" i="1"/>
  <c r="BU1562" i="1"/>
  <c r="BV1562" i="1"/>
  <c r="BW1562" i="1"/>
  <c r="BX1562" i="1"/>
  <c r="BY1562" i="1"/>
  <c r="BZ1562" i="1"/>
  <c r="CA1562" i="1"/>
  <c r="CB1562" i="1"/>
  <c r="CC1562" i="1"/>
  <c r="CD1562" i="1"/>
  <c r="CE1562" i="1"/>
  <c r="CF1562" i="1"/>
  <c r="AP6" i="1"/>
  <c r="N31" i="4"/>
  <c r="U865" i="1"/>
  <c r="V641" i="1"/>
  <c r="BZ720" i="1"/>
  <c r="CA720" i="1"/>
  <c r="CB720" i="1"/>
  <c r="CC720" i="1"/>
  <c r="CD720" i="1"/>
  <c r="CE720" i="1"/>
  <c r="CF720" i="1"/>
  <c r="U137" i="1"/>
  <c r="U1145" i="1"/>
  <c r="CC341" i="1"/>
  <c r="CB453" i="1"/>
  <c r="CC453" i="1"/>
  <c r="CD453" i="1"/>
  <c r="CE453" i="1"/>
  <c r="CF453" i="1"/>
  <c r="AL1570" i="1"/>
  <c r="AM1570" i="1"/>
  <c r="AL1567" i="1"/>
  <c r="BZ1514" i="1"/>
  <c r="CA1514" i="1"/>
  <c r="CB1514" i="1"/>
  <c r="CC1514" i="1"/>
  <c r="CD1514" i="1"/>
  <c r="CE1514" i="1"/>
  <c r="CF1514" i="1"/>
  <c r="CE452" i="1"/>
  <c r="CF452" i="1"/>
  <c r="CB565" i="1"/>
  <c r="BZ732" i="1"/>
  <c r="CA732" i="1"/>
  <c r="CB732" i="1"/>
  <c r="CC732" i="1"/>
  <c r="CD732" i="1"/>
  <c r="CE732" i="1"/>
  <c r="CF732" i="1"/>
  <c r="CE1461" i="1"/>
  <c r="CF1461" i="1"/>
  <c r="CA566" i="1"/>
  <c r="CB566" i="1"/>
  <c r="CC566" i="1"/>
  <c r="CD566" i="1"/>
  <c r="CE566" i="1"/>
  <c r="CF566" i="1"/>
  <c r="CF1460" i="1"/>
  <c r="CC564" i="1"/>
  <c r="CA342" i="1"/>
  <c r="CB342" i="1"/>
  <c r="CC342" i="1"/>
  <c r="CC116" i="1"/>
  <c r="CD116" i="1"/>
  <c r="CE116" i="1"/>
  <c r="CF116" i="1"/>
  <c r="AK1571" i="1"/>
  <c r="BZ282" i="1"/>
  <c r="CA282" i="1"/>
  <c r="CB282" i="1"/>
  <c r="CC282" i="1"/>
  <c r="CD282" i="1"/>
  <c r="CE282" i="1"/>
  <c r="CF282" i="1"/>
  <c r="CD1462" i="1"/>
  <c r="CE1462" i="1"/>
  <c r="CF1462" i="1"/>
  <c r="CF510" i="1"/>
  <c r="BZ620" i="1"/>
  <c r="CA620" i="1"/>
  <c r="CB620" i="1"/>
  <c r="CC620" i="1"/>
  <c r="CD620" i="1"/>
  <c r="CE620" i="1"/>
  <c r="CF620" i="1"/>
  <c r="BZ1067" i="1"/>
  <c r="CA1067" i="1"/>
  <c r="CB1067" i="1"/>
  <c r="CC1067" i="1"/>
  <c r="CD1067" i="1"/>
  <c r="CE1067" i="1"/>
  <c r="CF1067" i="1"/>
  <c r="CD619" i="1"/>
  <c r="CE619" i="1"/>
  <c r="CF619" i="1"/>
  <c r="CD843" i="1"/>
  <c r="CE843" i="1"/>
  <c r="CF843" i="1"/>
  <c r="CA454" i="1"/>
  <c r="CB454" i="1"/>
  <c r="CC454" i="1"/>
  <c r="CD454" i="1"/>
  <c r="CE454" i="1"/>
  <c r="CF454" i="1"/>
  <c r="CA118" i="1"/>
  <c r="CB118" i="1"/>
  <c r="CC118" i="1"/>
  <c r="CD118" i="1"/>
  <c r="CF174" i="1"/>
  <c r="BZ784" i="1"/>
  <c r="CA784" i="1"/>
  <c r="CB784" i="1"/>
  <c r="CC784" i="1"/>
  <c r="CD784" i="1"/>
  <c r="CE784" i="1"/>
  <c r="CF784" i="1"/>
  <c r="BZ1403" i="1"/>
  <c r="CA1403" i="1"/>
  <c r="AJ1573" i="1"/>
  <c r="BZ899" i="1"/>
  <c r="CA899" i="1"/>
  <c r="CB899" i="1"/>
  <c r="CC899" i="1"/>
  <c r="CD899" i="1"/>
  <c r="CE899" i="1"/>
  <c r="CF899" i="1"/>
  <c r="AO1568" i="1"/>
  <c r="AP1568" i="1"/>
  <c r="BZ786" i="1"/>
  <c r="CA786" i="1"/>
  <c r="CB786" i="1"/>
  <c r="CC786" i="1"/>
  <c r="CD786" i="1"/>
  <c r="CE786" i="1"/>
  <c r="CF786" i="1"/>
  <c r="CC63" i="1"/>
  <c r="BZ63" i="1"/>
  <c r="AI10" i="1"/>
  <c r="CE63" i="1"/>
  <c r="CB63" i="1"/>
  <c r="CA63" i="1"/>
  <c r="CD63" i="1"/>
  <c r="CF63" i="1"/>
  <c r="CA567" i="1"/>
  <c r="BZ567" i="1"/>
  <c r="CC175" i="1"/>
  <c r="BZ175" i="1"/>
  <c r="CB175" i="1"/>
  <c r="CE175" i="1"/>
  <c r="CA175" i="1"/>
  <c r="CD175" i="1"/>
  <c r="CF175" i="1"/>
  <c r="BZ670" i="1"/>
  <c r="CA670" i="1"/>
  <c r="CB670" i="1"/>
  <c r="CC670" i="1"/>
  <c r="CD670" i="1"/>
  <c r="CE670" i="1"/>
  <c r="CF670" i="1"/>
  <c r="BZ1405" i="1"/>
  <c r="BZ455" i="1"/>
  <c r="CA455" i="1"/>
  <c r="BZ343" i="1"/>
  <c r="CA343" i="1"/>
  <c r="BZ119" i="1"/>
  <c r="CA119" i="1"/>
  <c r="AJ1544" i="1"/>
  <c r="AJ1322" i="1"/>
  <c r="AJ930" i="1"/>
  <c r="BZ1292" i="1"/>
  <c r="CA1292" i="1"/>
  <c r="CA844" i="1"/>
  <c r="CB844" i="1"/>
  <c r="CC844" i="1"/>
  <c r="AK1572" i="1"/>
  <c r="AL1569" i="1"/>
  <c r="AM1569" i="1"/>
  <c r="AN1569" i="1"/>
  <c r="AO1569" i="1"/>
  <c r="AP1569" i="1"/>
  <c r="AQ1569" i="1"/>
  <c r="AR1569" i="1"/>
  <c r="AS1569" i="1"/>
  <c r="AT1569" i="1"/>
  <c r="AU1569" i="1"/>
  <c r="AV1569" i="1"/>
  <c r="AW1569" i="1"/>
  <c r="AX1569" i="1"/>
  <c r="AY1569" i="1"/>
  <c r="AZ1569" i="1"/>
  <c r="BA1569" i="1"/>
  <c r="BB1569" i="1"/>
  <c r="BC1569" i="1"/>
  <c r="BD1569" i="1"/>
  <c r="BE1569" i="1"/>
  <c r="BF1569" i="1"/>
  <c r="BG1569" i="1"/>
  <c r="BH1569" i="1"/>
  <c r="BI1569" i="1"/>
  <c r="BJ1569" i="1"/>
  <c r="BK1569" i="1"/>
  <c r="BL1569" i="1"/>
  <c r="BM1569" i="1"/>
  <c r="BN1569" i="1"/>
  <c r="BO1569" i="1"/>
  <c r="BP1569" i="1"/>
  <c r="BQ1569" i="1"/>
  <c r="BR1569" i="1"/>
  <c r="BS1569" i="1"/>
  <c r="BT1569" i="1"/>
  <c r="BU1569" i="1"/>
  <c r="BV1569" i="1"/>
  <c r="BW1569" i="1"/>
  <c r="AM1567" i="1"/>
  <c r="BZ1463" i="1"/>
  <c r="CC1463" i="1"/>
  <c r="CD1463" i="1"/>
  <c r="CB1463" i="1"/>
  <c r="CA1463" i="1"/>
  <c r="BZ281" i="1"/>
  <c r="CA281" i="1"/>
  <c r="CB281" i="1"/>
  <c r="CC281" i="1"/>
  <c r="CD281" i="1"/>
  <c r="CE281" i="1"/>
  <c r="CF281" i="1"/>
  <c r="BZ617" i="1"/>
  <c r="CA617" i="1"/>
  <c r="CB617" i="1"/>
  <c r="CC617" i="1"/>
  <c r="CD617" i="1"/>
  <c r="CE617" i="1"/>
  <c r="CF617" i="1"/>
  <c r="CB117" i="1"/>
  <c r="CC117" i="1"/>
  <c r="AN1566" i="1"/>
  <c r="AO1566" i="1"/>
  <c r="AP1566" i="1"/>
  <c r="AQ1566" i="1"/>
  <c r="AR1566" i="1"/>
  <c r="AS1566" i="1"/>
  <c r="AT1566" i="1"/>
  <c r="AU1566" i="1"/>
  <c r="AV1566" i="1"/>
  <c r="AW1566" i="1"/>
  <c r="AX1566" i="1"/>
  <c r="AY1566" i="1"/>
  <c r="AZ1566" i="1"/>
  <c r="BA1566" i="1"/>
  <c r="BB1566" i="1"/>
  <c r="BC1566" i="1"/>
  <c r="BD1566" i="1"/>
  <c r="BE1566" i="1"/>
  <c r="BF1566" i="1"/>
  <c r="BG1566" i="1"/>
  <c r="BH1566" i="1"/>
  <c r="BI1566" i="1"/>
  <c r="BJ1566" i="1"/>
  <c r="BK1566" i="1"/>
  <c r="BL1566" i="1"/>
  <c r="BM1566" i="1"/>
  <c r="BN1566" i="1"/>
  <c r="BO1566" i="1"/>
  <c r="BP1566" i="1"/>
  <c r="BQ1566" i="1"/>
  <c r="BR1566" i="1"/>
  <c r="BS1566" i="1"/>
  <c r="BT1566" i="1"/>
  <c r="BU1566" i="1"/>
  <c r="BV1566" i="1"/>
  <c r="BW1566" i="1"/>
  <c r="BX1566" i="1"/>
  <c r="BY1566" i="1"/>
  <c r="BZ1566" i="1"/>
  <c r="CA1566" i="1"/>
  <c r="CB1566" i="1"/>
  <c r="CC1566" i="1"/>
  <c r="CD1566" i="1"/>
  <c r="CE1566" i="1"/>
  <c r="CF1566" i="1"/>
  <c r="BZ1235" i="1"/>
  <c r="CA1235" i="1"/>
  <c r="CB1235" i="1"/>
  <c r="CC1235" i="1"/>
  <c r="CD1235" i="1"/>
  <c r="CD231" i="1"/>
  <c r="CC231" i="1"/>
  <c r="CB231" i="1"/>
  <c r="CA231" i="1"/>
  <c r="CF231" i="1"/>
  <c r="CE231" i="1"/>
  <c r="BZ231" i="1"/>
  <c r="CF399" i="1"/>
  <c r="BZ399" i="1"/>
  <c r="CB399" i="1"/>
  <c r="CE399" i="1"/>
  <c r="CA399" i="1"/>
  <c r="CD399" i="1"/>
  <c r="CC399" i="1"/>
  <c r="CE511" i="1"/>
  <c r="CC511" i="1"/>
  <c r="CA511" i="1"/>
  <c r="CD511" i="1"/>
  <c r="CB511" i="1"/>
  <c r="CF511" i="1"/>
  <c r="BZ511" i="1"/>
  <c r="BZ1404" i="1"/>
  <c r="CA1404" i="1"/>
  <c r="BZ1010" i="1"/>
  <c r="CA1010" i="1"/>
  <c r="CB1010" i="1"/>
  <c r="CC1010" i="1"/>
  <c r="CD1010" i="1"/>
  <c r="CE1010" i="1"/>
  <c r="CF1010" i="1"/>
  <c r="BZ674" i="1"/>
  <c r="CA674" i="1"/>
  <c r="CB674" i="1"/>
  <c r="CC674" i="1"/>
  <c r="CD674" i="1"/>
  <c r="CE674" i="1"/>
  <c r="CF674" i="1"/>
  <c r="BZ675" i="1"/>
  <c r="CA675" i="1"/>
  <c r="CB675" i="1"/>
  <c r="CC675" i="1"/>
  <c r="CD675" i="1"/>
  <c r="CE675" i="1"/>
  <c r="CF675" i="1"/>
  <c r="CD341" i="1"/>
  <c r="CE341" i="1"/>
  <c r="CF341" i="1"/>
  <c r="R647" i="1"/>
  <c r="S249" i="1"/>
  <c r="T921" i="1"/>
  <c r="U753" i="1"/>
  <c r="T473" i="1"/>
  <c r="T193" i="1"/>
  <c r="U1535" i="1"/>
  <c r="S809" i="1"/>
  <c r="U1533" i="1"/>
  <c r="U1536" i="1"/>
  <c r="R12" i="1"/>
  <c r="S529" i="1"/>
  <c r="T1480" i="1"/>
  <c r="W1257" i="1"/>
  <c r="T417" i="1"/>
  <c r="W641" i="1"/>
  <c r="T1039" i="1"/>
  <c r="U1032" i="1"/>
  <c r="CE779" i="1"/>
  <c r="CF779" i="1"/>
  <c r="AA416" i="1"/>
  <c r="AA423" i="1"/>
  <c r="Z80" i="1"/>
  <c r="Z87" i="1"/>
  <c r="Z192" i="1"/>
  <c r="Z199" i="1"/>
  <c r="AA920" i="1"/>
  <c r="AA927" i="1"/>
  <c r="Y976" i="1"/>
  <c r="Y983" i="1"/>
  <c r="AA1534" i="1"/>
  <c r="AA1541" i="1"/>
  <c r="X1256" i="1"/>
  <c r="X1263" i="1"/>
  <c r="W696" i="1"/>
  <c r="W703" i="1"/>
  <c r="AA1424" i="1"/>
  <c r="AA1431" i="1"/>
  <c r="Z1312" i="1"/>
  <c r="Z1319" i="1"/>
  <c r="Z808" i="1"/>
  <c r="Z815" i="1"/>
  <c r="Z136" i="1"/>
  <c r="Z143" i="1"/>
  <c r="X1088" i="1"/>
  <c r="X1095" i="1"/>
  <c r="Z1151" i="1"/>
  <c r="Z1144" i="1"/>
  <c r="AA584" i="1"/>
  <c r="AA591" i="1"/>
  <c r="S1368" i="1"/>
  <c r="S1207" i="1"/>
  <c r="Z752" i="1"/>
  <c r="Z759" i="1"/>
  <c r="Z304" i="1"/>
  <c r="Z311" i="1"/>
  <c r="Z360" i="1"/>
  <c r="Z367" i="1"/>
  <c r="Z248" i="1"/>
  <c r="Z255" i="1"/>
  <c r="S305" i="1"/>
  <c r="AA472" i="1"/>
  <c r="AA479" i="1"/>
  <c r="Z528" i="1"/>
  <c r="Z535" i="1"/>
  <c r="T871" i="1"/>
  <c r="AB1486" i="1"/>
  <c r="AC1479" i="1"/>
  <c r="AQ6" i="1"/>
  <c r="W1089" i="1"/>
  <c r="T1313" i="1"/>
  <c r="U1425" i="1"/>
  <c r="V1369" i="1"/>
  <c r="V1033" i="1"/>
  <c r="U81" i="1"/>
  <c r="V697" i="1"/>
  <c r="BZ845" i="1"/>
  <c r="CA845" i="1"/>
  <c r="AN1570" i="1"/>
  <c r="AO1570" i="1"/>
  <c r="AP1570" i="1"/>
  <c r="BZ1406" i="1"/>
  <c r="BZ1515" i="1"/>
  <c r="CA1515" i="1"/>
  <c r="CB1515" i="1"/>
  <c r="CC1515" i="1"/>
  <c r="CD1515" i="1"/>
  <c r="CE1515" i="1"/>
  <c r="CF1515" i="1"/>
  <c r="CB1403" i="1"/>
  <c r="CC1403" i="1"/>
  <c r="CD1403" i="1"/>
  <c r="CC565" i="1"/>
  <c r="CD565" i="1"/>
  <c r="CE565" i="1"/>
  <c r="CD342" i="1"/>
  <c r="CE342" i="1"/>
  <c r="CF342" i="1"/>
  <c r="BZ846" i="1"/>
  <c r="CA846" i="1"/>
  <c r="CD564" i="1"/>
  <c r="CE564" i="1"/>
  <c r="BZ1234" i="1"/>
  <c r="CA1234" i="1"/>
  <c r="CB1234" i="1"/>
  <c r="CC1234" i="1"/>
  <c r="CD1234" i="1"/>
  <c r="CE1234" i="1"/>
  <c r="CF1234" i="1"/>
  <c r="BZ286" i="1"/>
  <c r="CA286" i="1"/>
  <c r="CB286" i="1"/>
  <c r="CC286" i="1"/>
  <c r="CD286" i="1"/>
  <c r="CE286" i="1"/>
  <c r="CF286" i="1"/>
  <c r="AL1571" i="1"/>
  <c r="AM1571" i="1"/>
  <c r="BZ1011" i="1"/>
  <c r="CA1011" i="1"/>
  <c r="CB1011" i="1"/>
  <c r="CC1011" i="1"/>
  <c r="CD1011" i="1"/>
  <c r="CE1011" i="1"/>
  <c r="CF1011" i="1"/>
  <c r="BZ787" i="1"/>
  <c r="CA787" i="1"/>
  <c r="CB787" i="1"/>
  <c r="CC787" i="1"/>
  <c r="CD787" i="1"/>
  <c r="CE787" i="1"/>
  <c r="CF787" i="1"/>
  <c r="BZ1294" i="1"/>
  <c r="BZ1009" i="1"/>
  <c r="CA1009" i="1"/>
  <c r="CB1009" i="1"/>
  <c r="CC1009" i="1"/>
  <c r="CD1009" i="1"/>
  <c r="CE1009" i="1"/>
  <c r="CF1009" i="1"/>
  <c r="CB343" i="1"/>
  <c r="CC343" i="1"/>
  <c r="U25" i="1"/>
  <c r="AQ1570" i="1"/>
  <c r="AR1570" i="1"/>
  <c r="AS1570" i="1"/>
  <c r="BZ1180" i="1"/>
  <c r="CA1180" i="1"/>
  <c r="CB1180" i="1"/>
  <c r="CC1180" i="1"/>
  <c r="CD1180" i="1"/>
  <c r="CE1180" i="1"/>
  <c r="CF1180" i="1"/>
  <c r="CB455" i="1"/>
  <c r="CC455" i="1"/>
  <c r="CD455" i="1"/>
  <c r="CE455" i="1"/>
  <c r="CF455" i="1"/>
  <c r="CE1463" i="1"/>
  <c r="CF1463" i="1"/>
  <c r="CB1404" i="1"/>
  <c r="CC1404" i="1"/>
  <c r="CD1404" i="1"/>
  <c r="CE1404" i="1"/>
  <c r="CF1404" i="1"/>
  <c r="BZ898" i="1"/>
  <c r="CA898" i="1"/>
  <c r="CB898" i="1"/>
  <c r="CC898" i="1"/>
  <c r="CB456" i="1"/>
  <c r="CA456" i="1"/>
  <c r="BZ456" i="1"/>
  <c r="CD64" i="1"/>
  <c r="CF64" i="1"/>
  <c r="CC64" i="1"/>
  <c r="CA64" i="1"/>
  <c r="AJ10" i="1"/>
  <c r="CE64" i="1"/>
  <c r="CB64" i="1"/>
  <c r="BZ64" i="1"/>
  <c r="CB119" i="1"/>
  <c r="CC119" i="1"/>
  <c r="BX1569" i="1"/>
  <c r="BY1569" i="1"/>
  <c r="BZ1569" i="1"/>
  <c r="CA1569" i="1"/>
  <c r="CB1569" i="1"/>
  <c r="CC1569" i="1"/>
  <c r="CD1569" i="1"/>
  <c r="CE1569" i="1"/>
  <c r="CF1569" i="1"/>
  <c r="CB567" i="1"/>
  <c r="CC567" i="1"/>
  <c r="AQ1568" i="1"/>
  <c r="AR1568" i="1"/>
  <c r="AS1568" i="1"/>
  <c r="AT1568" i="1"/>
  <c r="AU1568" i="1"/>
  <c r="AV1568" i="1"/>
  <c r="AW1568" i="1"/>
  <c r="AX1568" i="1"/>
  <c r="AY1568" i="1"/>
  <c r="AZ1568" i="1"/>
  <c r="BA1568" i="1"/>
  <c r="BB1568" i="1"/>
  <c r="BC1568" i="1"/>
  <c r="AK1573" i="1"/>
  <c r="AL1572" i="1"/>
  <c r="BZ731" i="1"/>
  <c r="CA731" i="1"/>
  <c r="CB731" i="1"/>
  <c r="CC731" i="1"/>
  <c r="CD731" i="1"/>
  <c r="CE731" i="1"/>
  <c r="CF731" i="1"/>
  <c r="AN1567" i="1"/>
  <c r="CD844" i="1"/>
  <c r="CE844" i="1"/>
  <c r="CF844" i="1"/>
  <c r="CB344" i="1"/>
  <c r="BZ344" i="1"/>
  <c r="CA344" i="1"/>
  <c r="BZ120" i="1"/>
  <c r="CA120" i="1"/>
  <c r="CB120" i="1"/>
  <c r="AK1544" i="1"/>
  <c r="AK1322" i="1"/>
  <c r="AK930" i="1"/>
  <c r="CE1235" i="1"/>
  <c r="CF1235" i="1"/>
  <c r="BZ1006" i="1"/>
  <c r="CA1006" i="1"/>
  <c r="CB1006" i="1"/>
  <c r="CC1006" i="1"/>
  <c r="CD1006" i="1"/>
  <c r="CE1006" i="1"/>
  <c r="CF1006" i="1"/>
  <c r="CA1464" i="1"/>
  <c r="CB1464" i="1"/>
  <c r="CC1464" i="1"/>
  <c r="BZ1464" i="1"/>
  <c r="CD1464" i="1"/>
  <c r="CE1464" i="1"/>
  <c r="CF176" i="1"/>
  <c r="CE176" i="1"/>
  <c r="CC176" i="1"/>
  <c r="CD176" i="1"/>
  <c r="BZ176" i="1"/>
  <c r="CA176" i="1"/>
  <c r="CB176" i="1"/>
  <c r="CF400" i="1"/>
  <c r="CE400" i="1"/>
  <c r="CC400" i="1"/>
  <c r="CA400" i="1"/>
  <c r="CB400" i="1"/>
  <c r="BZ400" i="1"/>
  <c r="CD400" i="1"/>
  <c r="CE118" i="1"/>
  <c r="CF118" i="1"/>
  <c r="BZ1236" i="1"/>
  <c r="CA1236" i="1"/>
  <c r="CB1236" i="1"/>
  <c r="CC1236" i="1"/>
  <c r="CD1236" i="1"/>
  <c r="CE1236" i="1"/>
  <c r="CF1236" i="1"/>
  <c r="CB845" i="1"/>
  <c r="CC845" i="1"/>
  <c r="CD845" i="1"/>
  <c r="CE845" i="1"/>
  <c r="CF845" i="1"/>
  <c r="CD117" i="1"/>
  <c r="CE117" i="1"/>
  <c r="CF117" i="1"/>
  <c r="CD232" i="1"/>
  <c r="CC232" i="1"/>
  <c r="CB232" i="1"/>
  <c r="BZ232" i="1"/>
  <c r="CA232" i="1"/>
  <c r="CF232" i="1"/>
  <c r="CE232" i="1"/>
  <c r="BZ1012" i="1"/>
  <c r="CA1012" i="1"/>
  <c r="CB1012" i="1"/>
  <c r="CC1012" i="1"/>
  <c r="CD1012" i="1"/>
  <c r="CE1012" i="1"/>
  <c r="CF1012" i="1"/>
  <c r="BZ1125" i="1"/>
  <c r="CA1125" i="1"/>
  <c r="CB1125" i="1"/>
  <c r="CC1125" i="1"/>
  <c r="CD1125" i="1"/>
  <c r="CE1125" i="1"/>
  <c r="CF1125" i="1"/>
  <c r="CA568" i="1"/>
  <c r="BZ568" i="1"/>
  <c r="CB568" i="1"/>
  <c r="AK1574" i="1"/>
  <c r="AL1574" i="1"/>
  <c r="AM1574" i="1"/>
  <c r="CB1292" i="1"/>
  <c r="CC1292" i="1"/>
  <c r="CD1292" i="1"/>
  <c r="CE1292" i="1"/>
  <c r="CF1292" i="1"/>
  <c r="CF512" i="1"/>
  <c r="CA512" i="1"/>
  <c r="CB512" i="1"/>
  <c r="CE512" i="1"/>
  <c r="CD512" i="1"/>
  <c r="BZ512" i="1"/>
  <c r="CC512" i="1"/>
  <c r="BZ285" i="1"/>
  <c r="CA285" i="1"/>
  <c r="CB285" i="1"/>
  <c r="CC285" i="1"/>
  <c r="CE1403" i="1"/>
  <c r="CF1403" i="1"/>
  <c r="CA1405" i="1"/>
  <c r="CB1405" i="1"/>
  <c r="CC1405" i="1"/>
  <c r="CD1405" i="1"/>
  <c r="CE1405" i="1"/>
  <c r="CF1405" i="1"/>
  <c r="S640" i="1"/>
  <c r="O24" i="4"/>
  <c r="S361" i="1"/>
  <c r="U921" i="1"/>
  <c r="U1540" i="1"/>
  <c r="V1535" i="1"/>
  <c r="U585" i="1"/>
  <c r="V1201" i="1"/>
  <c r="U1039" i="1"/>
  <c r="V1032" i="1"/>
  <c r="V1039" i="1"/>
  <c r="W1032" i="1"/>
  <c r="AA1312" i="1"/>
  <c r="AA1319" i="1"/>
  <c r="AB1534" i="1"/>
  <c r="AB1541" i="1"/>
  <c r="AA528" i="1"/>
  <c r="AA535" i="1"/>
  <c r="AA752" i="1"/>
  <c r="AA759" i="1"/>
  <c r="Y1088" i="1"/>
  <c r="Y1095" i="1"/>
  <c r="Z976" i="1"/>
  <c r="Z983" i="1"/>
  <c r="AB920" i="1"/>
  <c r="AB927" i="1"/>
  <c r="AA248" i="1"/>
  <c r="AA255" i="1"/>
  <c r="AA192" i="1"/>
  <c r="AA199" i="1"/>
  <c r="AA80" i="1"/>
  <c r="AA87" i="1"/>
  <c r="AB416" i="1"/>
  <c r="AB423" i="1"/>
  <c r="X1257" i="1"/>
  <c r="AA1144" i="1"/>
  <c r="AA1151" i="1"/>
  <c r="X696" i="1"/>
  <c r="X703" i="1"/>
  <c r="Y1256" i="1"/>
  <c r="Y1263" i="1"/>
  <c r="T1200" i="1"/>
  <c r="S1375" i="1"/>
  <c r="U864" i="1"/>
  <c r="T249" i="1"/>
  <c r="AB472" i="1"/>
  <c r="AB479" i="1"/>
  <c r="AA360" i="1"/>
  <c r="AA367" i="1"/>
  <c r="AB584" i="1"/>
  <c r="AB591" i="1"/>
  <c r="AA136" i="1"/>
  <c r="AA143" i="1"/>
  <c r="AB1424" i="1"/>
  <c r="AB1431" i="1"/>
  <c r="AA304" i="1"/>
  <c r="AA311" i="1"/>
  <c r="AA808" i="1"/>
  <c r="AA815" i="1"/>
  <c r="AC1486" i="1"/>
  <c r="AD1479" i="1"/>
  <c r="AR6" i="1"/>
  <c r="O31" i="4"/>
  <c r="W1033" i="1"/>
  <c r="V865" i="1"/>
  <c r="W1369" i="1"/>
  <c r="V1145" i="1"/>
  <c r="CD343" i="1"/>
  <c r="CE343" i="1"/>
  <c r="CF343" i="1"/>
  <c r="CA1406" i="1"/>
  <c r="CB1406" i="1"/>
  <c r="CC1406" i="1"/>
  <c r="CD1406" i="1"/>
  <c r="BZ1295" i="1"/>
  <c r="CF565" i="1"/>
  <c r="CF564" i="1"/>
  <c r="AN1571" i="1"/>
  <c r="AO1571" i="1"/>
  <c r="AP1571" i="1"/>
  <c r="BZ1293" i="1"/>
  <c r="CA1293" i="1"/>
  <c r="CA1294" i="1"/>
  <c r="BZ733" i="1"/>
  <c r="CA733" i="1"/>
  <c r="CB733" i="1"/>
  <c r="CC733" i="1"/>
  <c r="CD733" i="1"/>
  <c r="CE733" i="1"/>
  <c r="CF733" i="1"/>
  <c r="BZ1516" i="1"/>
  <c r="CA1516" i="1"/>
  <c r="CB1516" i="1"/>
  <c r="CC1516" i="1"/>
  <c r="CD1516" i="1"/>
  <c r="CE1516" i="1"/>
  <c r="CF1516" i="1"/>
  <c r="BZ847" i="1"/>
  <c r="AT1570" i="1"/>
  <c r="AU1570" i="1"/>
  <c r="AV1570" i="1"/>
  <c r="AW1570" i="1"/>
  <c r="AX1570" i="1"/>
  <c r="AY1570" i="1"/>
  <c r="AZ1570" i="1"/>
  <c r="BA1570" i="1"/>
  <c r="BB1570" i="1"/>
  <c r="BC1570" i="1"/>
  <c r="BD1570" i="1"/>
  <c r="BE1570" i="1"/>
  <c r="BF1570" i="1"/>
  <c r="BG1570" i="1"/>
  <c r="BH1570" i="1"/>
  <c r="BI1570" i="1"/>
  <c r="BJ1570" i="1"/>
  <c r="BK1570" i="1"/>
  <c r="BL1570" i="1"/>
  <c r="CF1464" i="1"/>
  <c r="CC456" i="1"/>
  <c r="BZ1069" i="1"/>
  <c r="CA1069" i="1"/>
  <c r="CB1069" i="1"/>
  <c r="CC1069" i="1"/>
  <c r="CD1069" i="1"/>
  <c r="CE1069" i="1"/>
  <c r="CF1069" i="1"/>
  <c r="CC344" i="1"/>
  <c r="CD344" i="1"/>
  <c r="CE344" i="1"/>
  <c r="CF344" i="1"/>
  <c r="CC568" i="1"/>
  <c r="CD568" i="1"/>
  <c r="CE568" i="1"/>
  <c r="CF568" i="1"/>
  <c r="CB846" i="1"/>
  <c r="CC846" i="1"/>
  <c r="CD846" i="1"/>
  <c r="CE846" i="1"/>
  <c r="CF846" i="1"/>
  <c r="BZ1014" i="1"/>
  <c r="CA1014" i="1"/>
  <c r="CB1014" i="1"/>
  <c r="CC1014" i="1"/>
  <c r="CD1014" i="1"/>
  <c r="CE1014" i="1"/>
  <c r="CF1014" i="1"/>
  <c r="CD285" i="1"/>
  <c r="CE285" i="1"/>
  <c r="CF285" i="1"/>
  <c r="CB569" i="1"/>
  <c r="CA569" i="1"/>
  <c r="CC569" i="1"/>
  <c r="BZ569" i="1"/>
  <c r="CC120" i="1"/>
  <c r="CD120" i="1"/>
  <c r="AL1573" i="1"/>
  <c r="AM1573" i="1"/>
  <c r="AN1573" i="1"/>
  <c r="BZ730" i="1"/>
  <c r="CA730" i="1"/>
  <c r="CB730" i="1"/>
  <c r="CC730" i="1"/>
  <c r="CD730" i="1"/>
  <c r="CE730" i="1"/>
  <c r="CF730" i="1"/>
  <c r="CD567" i="1"/>
  <c r="CE567" i="1"/>
  <c r="CF567" i="1"/>
  <c r="BZ1013" i="1"/>
  <c r="CA1013" i="1"/>
  <c r="CB1013" i="1"/>
  <c r="CC1013" i="1"/>
  <c r="CD1013" i="1"/>
  <c r="CE1013" i="1"/>
  <c r="CF1013" i="1"/>
  <c r="AL1575" i="1"/>
  <c r="AM1575" i="1"/>
  <c r="BZ1124" i="1"/>
  <c r="CA1124" i="1"/>
  <c r="CB1124" i="1"/>
  <c r="CC1124" i="1"/>
  <c r="CD1124" i="1"/>
  <c r="CE1124" i="1"/>
  <c r="CF1124" i="1"/>
  <c r="CE233" i="1"/>
  <c r="CC233" i="1"/>
  <c r="CF233" i="1"/>
  <c r="CD233" i="1"/>
  <c r="CA233" i="1"/>
  <c r="BZ233" i="1"/>
  <c r="CB233" i="1"/>
  <c r="CC513" i="1"/>
  <c r="CF513" i="1"/>
  <c r="CB513" i="1"/>
  <c r="CE513" i="1"/>
  <c r="CA513" i="1"/>
  <c r="CD513" i="1"/>
  <c r="BZ513" i="1"/>
  <c r="BD1568" i="1"/>
  <c r="BE1568" i="1"/>
  <c r="BF1568" i="1"/>
  <c r="BG1568" i="1"/>
  <c r="BH1568" i="1"/>
  <c r="BI1568" i="1"/>
  <c r="BJ1568" i="1"/>
  <c r="BK1568" i="1"/>
  <c r="BL1568" i="1"/>
  <c r="BM1568" i="1"/>
  <c r="BN1568" i="1"/>
  <c r="BO1568" i="1"/>
  <c r="BP1568" i="1"/>
  <c r="BQ1568" i="1"/>
  <c r="BR1568" i="1"/>
  <c r="BS1568" i="1"/>
  <c r="BT1568" i="1"/>
  <c r="BU1568" i="1"/>
  <c r="BV1568" i="1"/>
  <c r="BW1568" i="1"/>
  <c r="BX1568" i="1"/>
  <c r="BY1568" i="1"/>
  <c r="BZ1568" i="1"/>
  <c r="CA1568" i="1"/>
  <c r="CB1568" i="1"/>
  <c r="CC1568" i="1"/>
  <c r="CD1568" i="1"/>
  <c r="CE1568" i="1"/>
  <c r="CF1568" i="1"/>
  <c r="BZ121" i="1"/>
  <c r="CA121" i="1"/>
  <c r="CB121" i="1"/>
  <c r="CC121" i="1"/>
  <c r="CD119" i="1"/>
  <c r="CE119" i="1"/>
  <c r="CD898" i="1"/>
  <c r="CE898" i="1"/>
  <c r="CF898" i="1"/>
  <c r="BZ622" i="1"/>
  <c r="CA622" i="1"/>
  <c r="CB622" i="1"/>
  <c r="CC622" i="1"/>
  <c r="CD622" i="1"/>
  <c r="CE622" i="1"/>
  <c r="CF622" i="1"/>
  <c r="CA345" i="1"/>
  <c r="BZ345" i="1"/>
  <c r="CB345" i="1"/>
  <c r="CC345" i="1"/>
  <c r="AO1567" i="1"/>
  <c r="AP1567" i="1"/>
  <c r="AQ1567" i="1"/>
  <c r="CC1465" i="1"/>
  <c r="CA1465" i="1"/>
  <c r="CD1465" i="1"/>
  <c r="CE1465" i="1"/>
  <c r="CF1465" i="1"/>
  <c r="BZ1465" i="1"/>
  <c r="CB1465" i="1"/>
  <c r="BZ177" i="1"/>
  <c r="CD177" i="1"/>
  <c r="CA177" i="1"/>
  <c r="CF177" i="1"/>
  <c r="CB177" i="1"/>
  <c r="CE177" i="1"/>
  <c r="CC177" i="1"/>
  <c r="CF65" i="1"/>
  <c r="CB65" i="1"/>
  <c r="AK10" i="1"/>
  <c r="CE65" i="1"/>
  <c r="BZ65" i="1"/>
  <c r="CC65" i="1"/>
  <c r="CD65" i="1"/>
  <c r="CA65" i="1"/>
  <c r="AL1322" i="1"/>
  <c r="AL1544" i="1"/>
  <c r="AL930" i="1"/>
  <c r="CD456" i="1"/>
  <c r="CE456" i="1"/>
  <c r="BZ676" i="1"/>
  <c r="CA676" i="1"/>
  <c r="CB676" i="1"/>
  <c r="CC676" i="1"/>
  <c r="CD676" i="1"/>
  <c r="CE676" i="1"/>
  <c r="CF676" i="1"/>
  <c r="U977" i="1"/>
  <c r="T1207" i="1"/>
  <c r="AN1574" i="1"/>
  <c r="CA457" i="1"/>
  <c r="CC457" i="1"/>
  <c r="CB457" i="1"/>
  <c r="BZ457" i="1"/>
  <c r="CB401" i="1"/>
  <c r="CC401" i="1"/>
  <c r="CE401" i="1"/>
  <c r="CF401" i="1"/>
  <c r="CA401" i="1"/>
  <c r="CD401" i="1"/>
  <c r="BZ401" i="1"/>
  <c r="BZ1296" i="1"/>
  <c r="CA1296" i="1"/>
  <c r="AM1572" i="1"/>
  <c r="AN1572" i="1"/>
  <c r="AO1572" i="1"/>
  <c r="BZ789" i="1"/>
  <c r="CA789" i="1"/>
  <c r="CB789" i="1"/>
  <c r="CC789" i="1"/>
  <c r="CD789" i="1"/>
  <c r="CE789" i="1"/>
  <c r="CF789" i="1"/>
  <c r="BZ1181" i="1"/>
  <c r="CA1181" i="1"/>
  <c r="CB1181" i="1"/>
  <c r="CC1181" i="1"/>
  <c r="CD1181" i="1"/>
  <c r="CE1181" i="1"/>
  <c r="CF1181" i="1"/>
  <c r="S647" i="1"/>
  <c r="W1039" i="1"/>
  <c r="U871" i="1"/>
  <c r="V864" i="1"/>
  <c r="P24" i="4"/>
  <c r="X641" i="1"/>
  <c r="T809" i="1"/>
  <c r="V1533" i="1"/>
  <c r="U193" i="1"/>
  <c r="V585" i="1"/>
  <c r="T529" i="1"/>
  <c r="W697" i="1"/>
  <c r="U1480" i="1"/>
  <c r="V753" i="1"/>
  <c r="Y1257" i="1"/>
  <c r="S12" i="1"/>
  <c r="W1201" i="1"/>
  <c r="U417" i="1"/>
  <c r="Y696" i="1"/>
  <c r="Y703" i="1"/>
  <c r="AB80" i="1"/>
  <c r="AB87" i="1"/>
  <c r="AB360" i="1"/>
  <c r="AB367" i="1"/>
  <c r="AB1144" i="1"/>
  <c r="AB1151" i="1"/>
  <c r="AB192" i="1"/>
  <c r="AB199" i="1"/>
  <c r="AB248" i="1"/>
  <c r="AB255" i="1"/>
  <c r="Z1256" i="1"/>
  <c r="Z1263" i="1"/>
  <c r="AC920" i="1"/>
  <c r="AC927" i="1"/>
  <c r="AB304" i="1"/>
  <c r="AB311" i="1"/>
  <c r="AB528" i="1"/>
  <c r="AB535" i="1"/>
  <c r="AC1424" i="1"/>
  <c r="AC1431" i="1"/>
  <c r="AB136" i="1"/>
  <c r="AB143" i="1"/>
  <c r="Z1088" i="1"/>
  <c r="Z1095" i="1"/>
  <c r="AC416" i="1"/>
  <c r="AC423" i="1"/>
  <c r="AB1312" i="1"/>
  <c r="AB1319" i="1"/>
  <c r="AB752" i="1"/>
  <c r="AB759" i="1"/>
  <c r="T1368" i="1"/>
  <c r="AC472" i="1"/>
  <c r="AC479" i="1"/>
  <c r="U1200" i="1"/>
  <c r="X1032" i="1"/>
  <c r="X1039" i="1"/>
  <c r="AA976" i="1"/>
  <c r="AA983" i="1"/>
  <c r="T305" i="1"/>
  <c r="AC1534" i="1"/>
  <c r="AC1541" i="1"/>
  <c r="AB808" i="1"/>
  <c r="AB815" i="1"/>
  <c r="AC584" i="1"/>
  <c r="AC591" i="1"/>
  <c r="X1089" i="1"/>
  <c r="AD1486" i="1"/>
  <c r="AE1479" i="1"/>
  <c r="AS6" i="1"/>
  <c r="U1313" i="1"/>
  <c r="V137" i="1"/>
  <c r="V1425" i="1"/>
  <c r="V81" i="1"/>
  <c r="BZ1408" i="1"/>
  <c r="CA1408" i="1"/>
  <c r="BZ1407" i="1"/>
  <c r="BZ788" i="1"/>
  <c r="CA788" i="1"/>
  <c r="CB788" i="1"/>
  <c r="CC788" i="1"/>
  <c r="CD788" i="1"/>
  <c r="CE788" i="1"/>
  <c r="CF788" i="1"/>
  <c r="CB1293" i="1"/>
  <c r="CC1293" i="1"/>
  <c r="CD1293" i="1"/>
  <c r="BZ848" i="1"/>
  <c r="CA848" i="1"/>
  <c r="CB848" i="1"/>
  <c r="CC848" i="1"/>
  <c r="CD848" i="1"/>
  <c r="AQ1571" i="1"/>
  <c r="BZ1518" i="1"/>
  <c r="CA1518" i="1"/>
  <c r="CB1518" i="1"/>
  <c r="CC1518" i="1"/>
  <c r="CD1518" i="1"/>
  <c r="CE1518" i="1"/>
  <c r="CF1518" i="1"/>
  <c r="BZ849" i="1"/>
  <c r="BZ621" i="1"/>
  <c r="CA621" i="1"/>
  <c r="BZ1015" i="1"/>
  <c r="CA1015" i="1"/>
  <c r="CB1015" i="1"/>
  <c r="CC1015" i="1"/>
  <c r="CD1015" i="1"/>
  <c r="CE1015" i="1"/>
  <c r="CF1015" i="1"/>
  <c r="CD121" i="1"/>
  <c r="CE121" i="1"/>
  <c r="CF121" i="1"/>
  <c r="CB1408" i="1"/>
  <c r="CC1408" i="1"/>
  <c r="CB1294" i="1"/>
  <c r="CC1294" i="1"/>
  <c r="V25" i="1"/>
  <c r="CA847" i="1"/>
  <c r="CD569" i="1"/>
  <c r="CE569" i="1"/>
  <c r="CF569" i="1"/>
  <c r="BM1570" i="1"/>
  <c r="BN1570" i="1"/>
  <c r="BO1570" i="1"/>
  <c r="BP1570" i="1"/>
  <c r="BQ1570" i="1"/>
  <c r="BR1570" i="1"/>
  <c r="BS1570" i="1"/>
  <c r="BT1570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BZ1070" i="1"/>
  <c r="CA1070" i="1"/>
  <c r="CB1070" i="1"/>
  <c r="CC1070" i="1"/>
  <c r="CD1070" i="1"/>
  <c r="CE1070" i="1"/>
  <c r="CF1070" i="1"/>
  <c r="BZ1297" i="1"/>
  <c r="CA1297" i="1"/>
  <c r="CB1297" i="1"/>
  <c r="CD457" i="1"/>
  <c r="CE457" i="1"/>
  <c r="CF457" i="1"/>
  <c r="CD345" i="1"/>
  <c r="CE345" i="1"/>
  <c r="CE120" i="1"/>
  <c r="CF120" i="1"/>
  <c r="BZ902" i="1"/>
  <c r="CA902" i="1"/>
  <c r="CB902" i="1"/>
  <c r="CC902" i="1"/>
  <c r="CD902" i="1"/>
  <c r="CE902" i="1"/>
  <c r="CF902" i="1"/>
  <c r="BZ287" i="1"/>
  <c r="CA287" i="1"/>
  <c r="CB287" i="1"/>
  <c r="CC287" i="1"/>
  <c r="CD287" i="1"/>
  <c r="CE287" i="1"/>
  <c r="CF287" i="1"/>
  <c r="AR1567" i="1"/>
  <c r="AS1567" i="1"/>
  <c r="AT1567" i="1"/>
  <c r="AU1567" i="1"/>
  <c r="AV1567" i="1"/>
  <c r="AW1567" i="1"/>
  <c r="AX1567" i="1"/>
  <c r="AY1567" i="1"/>
  <c r="AZ1567" i="1"/>
  <c r="BA1567" i="1"/>
  <c r="BB1567" i="1"/>
  <c r="BC1567" i="1"/>
  <c r="BD1567" i="1"/>
  <c r="BE1567" i="1"/>
  <c r="BF1567" i="1"/>
  <c r="BG1567" i="1"/>
  <c r="BH1567" i="1"/>
  <c r="BI1567" i="1"/>
  <c r="BJ1567" i="1"/>
  <c r="BK1567" i="1"/>
  <c r="BL1567" i="1"/>
  <c r="BM1567" i="1"/>
  <c r="BN1567" i="1"/>
  <c r="BO1567" i="1"/>
  <c r="BP1567" i="1"/>
  <c r="BQ1567" i="1"/>
  <c r="BR1567" i="1"/>
  <c r="BS1567" i="1"/>
  <c r="BT1567" i="1"/>
  <c r="BU1567" i="1"/>
  <c r="BV1567" i="1"/>
  <c r="BW1567" i="1"/>
  <c r="BX1567" i="1"/>
  <c r="BY1567" i="1"/>
  <c r="BZ1567" i="1"/>
  <c r="CA1567" i="1"/>
  <c r="CB1567" i="1"/>
  <c r="CC1567" i="1"/>
  <c r="CD1567" i="1"/>
  <c r="CE1567" i="1"/>
  <c r="CF1567" i="1"/>
  <c r="CE1466" i="1"/>
  <c r="CB1466" i="1"/>
  <c r="CA1466" i="1"/>
  <c r="CF1466" i="1"/>
  <c r="BZ1466" i="1"/>
  <c r="CD1466" i="1"/>
  <c r="CC1466" i="1"/>
  <c r="CD178" i="1"/>
  <c r="CA178" i="1"/>
  <c r="CC178" i="1"/>
  <c r="CE178" i="1"/>
  <c r="BZ178" i="1"/>
  <c r="CF178" i="1"/>
  <c r="CB178" i="1"/>
  <c r="AM1576" i="1"/>
  <c r="AN1576" i="1"/>
  <c r="BZ284" i="1"/>
  <c r="CA284" i="1"/>
  <c r="CB284" i="1"/>
  <c r="CC284" i="1"/>
  <c r="CD284" i="1"/>
  <c r="CE284" i="1"/>
  <c r="CF284" i="1"/>
  <c r="AO1573" i="1"/>
  <c r="AP1573" i="1"/>
  <c r="CF119" i="1"/>
  <c r="CC234" i="1"/>
  <c r="CB234" i="1"/>
  <c r="CA234" i="1"/>
  <c r="CF234" i="1"/>
  <c r="CE234" i="1"/>
  <c r="BZ234" i="1"/>
  <c r="CD234" i="1"/>
  <c r="CF66" i="1"/>
  <c r="CA66" i="1"/>
  <c r="CC66" i="1"/>
  <c r="BZ66" i="1"/>
  <c r="AL10" i="1"/>
  <c r="CB66" i="1"/>
  <c r="CD66" i="1"/>
  <c r="CE66" i="1"/>
  <c r="CC122" i="1"/>
  <c r="BZ122" i="1"/>
  <c r="CA122" i="1"/>
  <c r="CB122" i="1"/>
  <c r="CD122" i="1"/>
  <c r="AN1575" i="1"/>
  <c r="AO1575" i="1"/>
  <c r="AP1572" i="1"/>
  <c r="AQ1572" i="1"/>
  <c r="AR1572" i="1"/>
  <c r="AS1572" i="1"/>
  <c r="AT1572" i="1"/>
  <c r="AU1572" i="1"/>
  <c r="AV1572" i="1"/>
  <c r="AW1572" i="1"/>
  <c r="AX1572" i="1"/>
  <c r="AY1572" i="1"/>
  <c r="AZ1572" i="1"/>
  <c r="BA1572" i="1"/>
  <c r="BB1572" i="1"/>
  <c r="BC1572" i="1"/>
  <c r="BD1572" i="1"/>
  <c r="BE1572" i="1"/>
  <c r="BF1572" i="1"/>
  <c r="BG1572" i="1"/>
  <c r="BH1572" i="1"/>
  <c r="BI1572" i="1"/>
  <c r="BJ1572" i="1"/>
  <c r="BK1572" i="1"/>
  <c r="BL1572" i="1"/>
  <c r="BM1572" i="1"/>
  <c r="BN1572" i="1"/>
  <c r="BO1572" i="1"/>
  <c r="BP1572" i="1"/>
  <c r="BQ1572" i="1"/>
  <c r="BR1572" i="1"/>
  <c r="BS1572" i="1"/>
  <c r="BT1572" i="1"/>
  <c r="BU1572" i="1"/>
  <c r="BV1572" i="1"/>
  <c r="BW1572" i="1"/>
  <c r="BX1572" i="1"/>
  <c r="BY1572" i="1"/>
  <c r="BZ1572" i="1"/>
  <c r="CA1572" i="1"/>
  <c r="CB1572" i="1"/>
  <c r="CC1572" i="1"/>
  <c r="CD1572" i="1"/>
  <c r="CE1572" i="1"/>
  <c r="CF1572" i="1"/>
  <c r="CD570" i="1"/>
  <c r="CA570" i="1"/>
  <c r="CB570" i="1"/>
  <c r="BZ570" i="1"/>
  <c r="CC570" i="1"/>
  <c r="BZ402" i="1"/>
  <c r="CF402" i="1"/>
  <c r="CE402" i="1"/>
  <c r="CA402" i="1"/>
  <c r="CD402" i="1"/>
  <c r="CB402" i="1"/>
  <c r="CC402" i="1"/>
  <c r="AN7" i="1"/>
  <c r="AM1322" i="1"/>
  <c r="AM1544" i="1"/>
  <c r="AM930" i="1"/>
  <c r="BZ734" i="1"/>
  <c r="CA734" i="1"/>
  <c r="CB734" i="1"/>
  <c r="BZ1016" i="1"/>
  <c r="CA1016" i="1"/>
  <c r="CB1016" i="1"/>
  <c r="CC1016" i="1"/>
  <c r="CD1016" i="1"/>
  <c r="CE1016" i="1"/>
  <c r="CF1016" i="1"/>
  <c r="CA1295" i="1"/>
  <c r="CB1295" i="1"/>
  <c r="CC1295" i="1"/>
  <c r="BZ1123" i="1"/>
  <c r="CA1123" i="1"/>
  <c r="CB1123" i="1"/>
  <c r="CC1123" i="1"/>
  <c r="CD1123" i="1"/>
  <c r="CE1123" i="1"/>
  <c r="CF1123" i="1"/>
  <c r="CD1408" i="1"/>
  <c r="CE1408" i="1"/>
  <c r="CF1408" i="1"/>
  <c r="CC346" i="1"/>
  <c r="BZ346" i="1"/>
  <c r="CD346" i="1"/>
  <c r="CA346" i="1"/>
  <c r="CB346" i="1"/>
  <c r="CB1296" i="1"/>
  <c r="CC1296" i="1"/>
  <c r="CD1296" i="1"/>
  <c r="CA458" i="1"/>
  <c r="CD458" i="1"/>
  <c r="BZ458" i="1"/>
  <c r="CC458" i="1"/>
  <c r="CB458" i="1"/>
  <c r="CA514" i="1"/>
  <c r="CD514" i="1"/>
  <c r="CB514" i="1"/>
  <c r="BZ514" i="1"/>
  <c r="CE514" i="1"/>
  <c r="CF514" i="1"/>
  <c r="CC514" i="1"/>
  <c r="BZ283" i="1"/>
  <c r="CA283" i="1"/>
  <c r="CB283" i="1"/>
  <c r="CC283" i="1"/>
  <c r="CD283" i="1"/>
  <c r="CE283" i="1"/>
  <c r="CF283" i="1"/>
  <c r="CF456" i="1"/>
  <c r="CE1406" i="1"/>
  <c r="CF1406" i="1"/>
  <c r="AO1574" i="1"/>
  <c r="AP1574" i="1"/>
  <c r="T647" i="1"/>
  <c r="T640" i="1"/>
  <c r="T361" i="1"/>
  <c r="V921" i="1"/>
  <c r="U473" i="1"/>
  <c r="V417" i="1"/>
  <c r="V1540" i="1"/>
  <c r="V1536" i="1"/>
  <c r="W753" i="1"/>
  <c r="U305" i="1"/>
  <c r="V977" i="1"/>
  <c r="AC1144" i="1"/>
  <c r="AC1151" i="1"/>
  <c r="AD1534" i="1"/>
  <c r="AD1541" i="1"/>
  <c r="AB976" i="1"/>
  <c r="AB983" i="1"/>
  <c r="AC192" i="1"/>
  <c r="AC199" i="1"/>
  <c r="AD472" i="1"/>
  <c r="AD479" i="1"/>
  <c r="AC1312" i="1"/>
  <c r="AC1319" i="1"/>
  <c r="X1201" i="1"/>
  <c r="AD416" i="1"/>
  <c r="AD423" i="1"/>
  <c r="AC304" i="1"/>
  <c r="AC311" i="1"/>
  <c r="AD584" i="1"/>
  <c r="AD591" i="1"/>
  <c r="AA1088" i="1"/>
  <c r="AA1095" i="1"/>
  <c r="AD920" i="1"/>
  <c r="AD927" i="1"/>
  <c r="AA1256" i="1"/>
  <c r="AA1263" i="1"/>
  <c r="AC80" i="1"/>
  <c r="AC87" i="1"/>
  <c r="Y1032" i="1"/>
  <c r="Y1039" i="1"/>
  <c r="AC535" i="1"/>
  <c r="AC528" i="1"/>
  <c r="AD1424" i="1"/>
  <c r="AD1431" i="1"/>
  <c r="W865" i="1"/>
  <c r="V871" i="1"/>
  <c r="U249" i="1"/>
  <c r="AC360" i="1"/>
  <c r="AC367" i="1"/>
  <c r="AC808" i="1"/>
  <c r="AC815" i="1"/>
  <c r="Z696" i="1"/>
  <c r="Z703" i="1"/>
  <c r="AC752" i="1"/>
  <c r="AC759" i="1"/>
  <c r="AC136" i="1"/>
  <c r="AC143" i="1"/>
  <c r="AC248" i="1"/>
  <c r="AC255" i="1"/>
  <c r="U1207" i="1"/>
  <c r="T1375" i="1"/>
  <c r="AE1486" i="1"/>
  <c r="AF1479" i="1"/>
  <c r="AT6" i="1"/>
  <c r="P31" i="4"/>
  <c r="W1145" i="1"/>
  <c r="Z1257" i="1"/>
  <c r="X697" i="1"/>
  <c r="Y641" i="1"/>
  <c r="BZ900" i="1"/>
  <c r="CA900" i="1"/>
  <c r="CB900" i="1"/>
  <c r="CC900" i="1"/>
  <c r="CD900" i="1"/>
  <c r="CE900" i="1"/>
  <c r="CF900" i="1"/>
  <c r="BZ1238" i="1"/>
  <c r="CA1238" i="1"/>
  <c r="CB1238" i="1"/>
  <c r="CA1407" i="1"/>
  <c r="CB1407" i="1"/>
  <c r="CC1407" i="1"/>
  <c r="CD1407" i="1"/>
  <c r="CE1407" i="1"/>
  <c r="CF1407" i="1"/>
  <c r="CE1293" i="1"/>
  <c r="CF1293" i="1"/>
  <c r="CD1294" i="1"/>
  <c r="CE1294" i="1"/>
  <c r="BZ1517" i="1"/>
  <c r="CA1517" i="1"/>
  <c r="CB1517" i="1"/>
  <c r="CC1517" i="1"/>
  <c r="CD1517" i="1"/>
  <c r="CE1517" i="1"/>
  <c r="CF1517" i="1"/>
  <c r="AR1571" i="1"/>
  <c r="CF1294" i="1"/>
  <c r="BZ901" i="1"/>
  <c r="CA901" i="1"/>
  <c r="CB901" i="1"/>
  <c r="CC901" i="1"/>
  <c r="CD901" i="1"/>
  <c r="CE901" i="1"/>
  <c r="CF901" i="1"/>
  <c r="CB621" i="1"/>
  <c r="CC621" i="1"/>
  <c r="CD621" i="1"/>
  <c r="CE621" i="1"/>
  <c r="CF621" i="1"/>
  <c r="CA849" i="1"/>
  <c r="CB849" i="1"/>
  <c r="CC849" i="1"/>
  <c r="BZ791" i="1"/>
  <c r="CA791" i="1"/>
  <c r="CB791" i="1"/>
  <c r="CC791" i="1"/>
  <c r="CD791" i="1"/>
  <c r="CE791" i="1"/>
  <c r="CF791" i="1"/>
  <c r="BZ623" i="1"/>
  <c r="CA623" i="1"/>
  <c r="CB623" i="1"/>
  <c r="CC623" i="1"/>
  <c r="CD623" i="1"/>
  <c r="CE623" i="1"/>
  <c r="CF623" i="1"/>
  <c r="CE122" i="1"/>
  <c r="CF122" i="1"/>
  <c r="CC1297" i="1"/>
  <c r="CD1297" i="1"/>
  <c r="CE1297" i="1"/>
  <c r="CF1297" i="1"/>
  <c r="BZ790" i="1"/>
  <c r="CA790" i="1"/>
  <c r="CB790" i="1"/>
  <c r="CC790" i="1"/>
  <c r="CD790" i="1"/>
  <c r="CE790" i="1"/>
  <c r="CF790" i="1"/>
  <c r="BZ1410" i="1"/>
  <c r="CA1410" i="1"/>
  <c r="BZ850" i="1"/>
  <c r="CA850" i="1"/>
  <c r="BZ1066" i="1"/>
  <c r="CA1066" i="1"/>
  <c r="CB1066" i="1"/>
  <c r="CC1066" i="1"/>
  <c r="CD1066" i="1"/>
  <c r="CE1066" i="1"/>
  <c r="CF1066" i="1"/>
  <c r="BZ1298" i="1"/>
  <c r="CE458" i="1"/>
  <c r="CF458" i="1"/>
  <c r="CF345" i="1"/>
  <c r="CE570" i="1"/>
  <c r="CF570" i="1"/>
  <c r="CB847" i="1"/>
  <c r="CC847" i="1"/>
  <c r="CD847" i="1"/>
  <c r="CE847" i="1"/>
  <c r="CE346" i="1"/>
  <c r="CF346" i="1"/>
  <c r="BZ1068" i="1"/>
  <c r="CA1068" i="1"/>
  <c r="CB1068" i="1"/>
  <c r="CC1068" i="1"/>
  <c r="CD1068" i="1"/>
  <c r="CE1068" i="1"/>
  <c r="CF1068" i="1"/>
  <c r="CC734" i="1"/>
  <c r="CD734" i="1"/>
  <c r="AQ1573" i="1"/>
  <c r="AR1573" i="1"/>
  <c r="AS1573" i="1"/>
  <c r="BZ289" i="1"/>
  <c r="CA289" i="1"/>
  <c r="BZ1411" i="1"/>
  <c r="CF515" i="1"/>
  <c r="BZ515" i="1"/>
  <c r="CB515" i="1"/>
  <c r="CA515" i="1"/>
  <c r="CC515" i="1"/>
  <c r="CE515" i="1"/>
  <c r="CD515" i="1"/>
  <c r="BZ1129" i="1"/>
  <c r="CA1129" i="1"/>
  <c r="CB1129" i="1"/>
  <c r="CC1129" i="1"/>
  <c r="CD1129" i="1"/>
  <c r="CE1129" i="1"/>
  <c r="CF1129" i="1"/>
  <c r="CC1238" i="1"/>
  <c r="CD1238" i="1"/>
  <c r="CE1238" i="1"/>
  <c r="CF1238" i="1"/>
  <c r="CE347" i="1"/>
  <c r="CA347" i="1"/>
  <c r="CC347" i="1"/>
  <c r="CD347" i="1"/>
  <c r="BZ347" i="1"/>
  <c r="CB347" i="1"/>
  <c r="CE848" i="1"/>
  <c r="CF848" i="1"/>
  <c r="CE1296" i="1"/>
  <c r="CF1296" i="1"/>
  <c r="BZ1467" i="1"/>
  <c r="CA1467" i="1"/>
  <c r="CC1467" i="1"/>
  <c r="CF1467" i="1"/>
  <c r="CB1467" i="1"/>
  <c r="CD1467" i="1"/>
  <c r="CE1467" i="1"/>
  <c r="CA235" i="1"/>
  <c r="CE235" i="1"/>
  <c r="CB235" i="1"/>
  <c r="CF235" i="1"/>
  <c r="BZ235" i="1"/>
  <c r="CC235" i="1"/>
  <c r="CD235" i="1"/>
  <c r="CF179" i="1"/>
  <c r="CB179" i="1"/>
  <c r="CC179" i="1"/>
  <c r="CE179" i="1"/>
  <c r="CD179" i="1"/>
  <c r="CA179" i="1"/>
  <c r="BZ179" i="1"/>
  <c r="AO7" i="1"/>
  <c r="AN1489" i="1"/>
  <c r="AN1322" i="1"/>
  <c r="AN1544" i="1"/>
  <c r="AN1266" i="1"/>
  <c r="AN482" i="1"/>
  <c r="AN34" i="1"/>
  <c r="AN314" i="1"/>
  <c r="AN986" i="1"/>
  <c r="AN594" i="1"/>
  <c r="AN1378" i="1"/>
  <c r="AN146" i="1"/>
  <c r="AN370" i="1"/>
  <c r="AN874" i="1"/>
  <c r="AN930" i="1"/>
  <c r="AN90" i="1"/>
  <c r="AN706" i="1"/>
  <c r="AN1154" i="1"/>
  <c r="AN538" i="1"/>
  <c r="AN258" i="1"/>
  <c r="AN1098" i="1"/>
  <c r="AN762" i="1"/>
  <c r="AN1434" i="1"/>
  <c r="AN818" i="1"/>
  <c r="AN1210" i="1"/>
  <c r="AN202" i="1"/>
  <c r="AN650" i="1"/>
  <c r="AN426" i="1"/>
  <c r="AN1042" i="1"/>
  <c r="BZ680" i="1"/>
  <c r="CA680" i="1"/>
  <c r="CB680" i="1"/>
  <c r="CC680" i="1"/>
  <c r="CD680" i="1"/>
  <c r="CE680" i="1"/>
  <c r="CF680" i="1"/>
  <c r="BZ679" i="1"/>
  <c r="CA679" i="1"/>
  <c r="CB679" i="1"/>
  <c r="CC679" i="1"/>
  <c r="CD679" i="1"/>
  <c r="CE679" i="1"/>
  <c r="CF679" i="1"/>
  <c r="CD1295" i="1"/>
  <c r="CE1295" i="1"/>
  <c r="CF1295" i="1"/>
  <c r="CE459" i="1"/>
  <c r="CD459" i="1"/>
  <c r="CA459" i="1"/>
  <c r="CC459" i="1"/>
  <c r="BZ459" i="1"/>
  <c r="CB459" i="1"/>
  <c r="CA1298" i="1"/>
  <c r="CB1298" i="1"/>
  <c r="CC571" i="1"/>
  <c r="BZ571" i="1"/>
  <c r="CD571" i="1"/>
  <c r="CB571" i="1"/>
  <c r="CE571" i="1"/>
  <c r="CA571" i="1"/>
  <c r="CA123" i="1"/>
  <c r="CC123" i="1"/>
  <c r="BZ123" i="1"/>
  <c r="CE123" i="1"/>
  <c r="CB123" i="1"/>
  <c r="CD123" i="1"/>
  <c r="BZ1409" i="1"/>
  <c r="AQ1574" i="1"/>
  <c r="AR1574" i="1"/>
  <c r="BZ851" i="1"/>
  <c r="BZ1299" i="1"/>
  <c r="AO1576" i="1"/>
  <c r="AN1577" i="1"/>
  <c r="AP1575" i="1"/>
  <c r="CC403" i="1"/>
  <c r="BZ403" i="1"/>
  <c r="CA403" i="1"/>
  <c r="CF403" i="1"/>
  <c r="CE403" i="1"/>
  <c r="CB403" i="1"/>
  <c r="CD403" i="1"/>
  <c r="CC67" i="1"/>
  <c r="CB67" i="1"/>
  <c r="CA67" i="1"/>
  <c r="BZ67" i="1"/>
  <c r="AM10" i="1"/>
  <c r="CD67" i="1"/>
  <c r="CE67" i="1"/>
  <c r="CF67" i="1"/>
  <c r="BZ1182" i="1"/>
  <c r="CA1182" i="1"/>
  <c r="CB1182" i="1"/>
  <c r="CC1182" i="1"/>
  <c r="CD1182" i="1"/>
  <c r="CE1182" i="1"/>
  <c r="CF1182" i="1"/>
  <c r="U640" i="1"/>
  <c r="U809" i="1"/>
  <c r="U361" i="1"/>
  <c r="Q24" i="4"/>
  <c r="W1533" i="1"/>
  <c r="W1535" i="1"/>
  <c r="V193" i="1"/>
  <c r="U529" i="1"/>
  <c r="V1480" i="1"/>
  <c r="T12" i="1"/>
  <c r="X1033" i="1"/>
  <c r="AE1534" i="1"/>
  <c r="AE1541" i="1"/>
  <c r="AE472" i="1"/>
  <c r="AE479" i="1"/>
  <c r="AB1088" i="1"/>
  <c r="AB1095" i="1"/>
  <c r="AE584" i="1"/>
  <c r="AE591" i="1"/>
  <c r="AD1312" i="1"/>
  <c r="AD1319" i="1"/>
  <c r="AD80" i="1"/>
  <c r="AD87" i="1"/>
  <c r="AD192" i="1"/>
  <c r="AD199" i="1"/>
  <c r="AD248" i="1"/>
  <c r="AD255" i="1"/>
  <c r="AA696" i="1"/>
  <c r="AA703" i="1"/>
  <c r="AD808" i="1"/>
  <c r="AD815" i="1"/>
  <c r="AE1424" i="1"/>
  <c r="AE1431" i="1"/>
  <c r="AD360" i="1"/>
  <c r="AD367" i="1"/>
  <c r="AD1144" i="1"/>
  <c r="AD1151" i="1"/>
  <c r="AD752" i="1"/>
  <c r="AD759" i="1"/>
  <c r="Z1032" i="1"/>
  <c r="Z1039" i="1"/>
  <c r="AE920" i="1"/>
  <c r="AE927" i="1"/>
  <c r="AE416" i="1"/>
  <c r="AE423" i="1"/>
  <c r="U1368" i="1"/>
  <c r="V1200" i="1"/>
  <c r="AC976" i="1"/>
  <c r="AC983" i="1"/>
  <c r="Y1089" i="1"/>
  <c r="AD136" i="1"/>
  <c r="AD143" i="1"/>
  <c r="AD528" i="1"/>
  <c r="AD535" i="1"/>
  <c r="AB1256" i="1"/>
  <c r="AB1263" i="1"/>
  <c r="AD304" i="1"/>
  <c r="AD311" i="1"/>
  <c r="W864" i="1"/>
  <c r="W871" i="1"/>
  <c r="AF1486" i="1"/>
  <c r="AG1479" i="1"/>
  <c r="AU6" i="1"/>
  <c r="V1313" i="1"/>
  <c r="AA1257" i="1"/>
  <c r="W1425" i="1"/>
  <c r="W137" i="1"/>
  <c r="X1369" i="1"/>
  <c r="W81" i="1"/>
  <c r="Y1201" i="1"/>
  <c r="W977" i="1"/>
  <c r="BZ290" i="1"/>
  <c r="BZ677" i="1"/>
  <c r="CA677" i="1"/>
  <c r="CB677" i="1"/>
  <c r="CC677" i="1"/>
  <c r="CD677" i="1"/>
  <c r="CE677" i="1"/>
  <c r="CF677" i="1"/>
  <c r="BZ736" i="1"/>
  <c r="BZ1126" i="1"/>
  <c r="CA1126" i="1"/>
  <c r="CB1126" i="1"/>
  <c r="CC1126" i="1"/>
  <c r="CD1126" i="1"/>
  <c r="CE1126" i="1"/>
  <c r="CF1126" i="1"/>
  <c r="AS1571" i="1"/>
  <c r="CD849" i="1"/>
  <c r="CE849" i="1"/>
  <c r="CF849" i="1"/>
  <c r="CB850" i="1"/>
  <c r="CC850" i="1"/>
  <c r="CB1410" i="1"/>
  <c r="CF571" i="1"/>
  <c r="AT1573" i="1"/>
  <c r="AU1573" i="1"/>
  <c r="AV1573" i="1"/>
  <c r="AW1573" i="1"/>
  <c r="AX1573" i="1"/>
  <c r="AY1573" i="1"/>
  <c r="AZ1573" i="1"/>
  <c r="BA1573" i="1"/>
  <c r="BB1573" i="1"/>
  <c r="BC1573" i="1"/>
  <c r="BD1573" i="1"/>
  <c r="BE1573" i="1"/>
  <c r="BF1573" i="1"/>
  <c r="BG1573" i="1"/>
  <c r="BH1573" i="1"/>
  <c r="BI1573" i="1"/>
  <c r="BJ1573" i="1"/>
  <c r="BK1573" i="1"/>
  <c r="BL1573" i="1"/>
  <c r="BM1573" i="1"/>
  <c r="BN1573" i="1"/>
  <c r="BO1573" i="1"/>
  <c r="BP1573" i="1"/>
  <c r="BQ1573" i="1"/>
  <c r="BR1573" i="1"/>
  <c r="BS1573" i="1"/>
  <c r="BT1573" i="1"/>
  <c r="BU1573" i="1"/>
  <c r="BV1573" i="1"/>
  <c r="BW1573" i="1"/>
  <c r="BX1573" i="1"/>
  <c r="BY1573" i="1"/>
  <c r="BZ1573" i="1"/>
  <c r="CA1573" i="1"/>
  <c r="CB1573" i="1"/>
  <c r="CC1573" i="1"/>
  <c r="CD1573" i="1"/>
  <c r="CE1573" i="1"/>
  <c r="CF1573" i="1"/>
  <c r="BZ793" i="1"/>
  <c r="CA793" i="1"/>
  <c r="CB793" i="1"/>
  <c r="CC793" i="1"/>
  <c r="CD793" i="1"/>
  <c r="CE793" i="1"/>
  <c r="CF793" i="1"/>
  <c r="W25" i="1"/>
  <c r="CA1299" i="1"/>
  <c r="CB1299" i="1"/>
  <c r="CC1299" i="1"/>
  <c r="CF347" i="1"/>
  <c r="BZ625" i="1"/>
  <c r="CA625" i="1"/>
  <c r="CB625" i="1"/>
  <c r="CC625" i="1"/>
  <c r="CD625" i="1"/>
  <c r="CE625" i="1"/>
  <c r="CF625" i="1"/>
  <c r="BZ1239" i="1"/>
  <c r="CA1239" i="1"/>
  <c r="CB1239" i="1"/>
  <c r="CC1239" i="1"/>
  <c r="CD1239" i="1"/>
  <c r="CE1239" i="1"/>
  <c r="CF1239" i="1"/>
  <c r="CA851" i="1"/>
  <c r="CB851" i="1"/>
  <c r="CF123" i="1"/>
  <c r="CA1411" i="1"/>
  <c r="CB1411" i="1"/>
  <c r="BZ903" i="1"/>
  <c r="CA903" i="1"/>
  <c r="CB903" i="1"/>
  <c r="CC903" i="1"/>
  <c r="CD903" i="1"/>
  <c r="CE903" i="1"/>
  <c r="CF903" i="1"/>
  <c r="CF847" i="1"/>
  <c r="CF459" i="1"/>
  <c r="U647" i="1"/>
  <c r="AO1577" i="1"/>
  <c r="AQ1575" i="1"/>
  <c r="AR1575" i="1"/>
  <c r="AS1575" i="1"/>
  <c r="BZ735" i="1"/>
  <c r="CA735" i="1"/>
  <c r="AP7" i="1"/>
  <c r="AO1489" i="1"/>
  <c r="AO482" i="1"/>
  <c r="AO1544" i="1"/>
  <c r="AO1322" i="1"/>
  <c r="AO1266" i="1"/>
  <c r="AO930" i="1"/>
  <c r="AO1098" i="1"/>
  <c r="AO874" i="1"/>
  <c r="AO90" i="1"/>
  <c r="AO314" i="1"/>
  <c r="AO986" i="1"/>
  <c r="AO1378" i="1"/>
  <c r="AO146" i="1"/>
  <c r="AO594" i="1"/>
  <c r="AO202" i="1"/>
  <c r="AO1210" i="1"/>
  <c r="AO370" i="1"/>
  <c r="AO34" i="1"/>
  <c r="AO650" i="1"/>
  <c r="AO706" i="1"/>
  <c r="AO1042" i="1"/>
  <c r="AO538" i="1"/>
  <c r="AO426" i="1"/>
  <c r="AO258" i="1"/>
  <c r="AO818" i="1"/>
  <c r="AO1154" i="1"/>
  <c r="AO1434" i="1"/>
  <c r="AO762" i="1"/>
  <c r="BZ1520" i="1"/>
  <c r="CA1520" i="1"/>
  <c r="CB1520" i="1"/>
  <c r="CC1520" i="1"/>
  <c r="CD1520" i="1"/>
  <c r="CE1520" i="1"/>
  <c r="CF1520" i="1"/>
  <c r="BZ792" i="1"/>
  <c r="CA792" i="1"/>
  <c r="CB792" i="1"/>
  <c r="CA1409" i="1"/>
  <c r="CB1409" i="1"/>
  <c r="CC1409" i="1"/>
  <c r="CB289" i="1"/>
  <c r="CC289" i="1"/>
  <c r="CD289" i="1"/>
  <c r="CE289" i="1"/>
  <c r="CF289" i="1"/>
  <c r="CE734" i="1"/>
  <c r="CF734" i="1"/>
  <c r="BZ624" i="1"/>
  <c r="CA624" i="1"/>
  <c r="CB624" i="1"/>
  <c r="CC624" i="1"/>
  <c r="CD624" i="1"/>
  <c r="CE624" i="1"/>
  <c r="CF624" i="1"/>
  <c r="BZ738" i="1"/>
  <c r="CA738" i="1"/>
  <c r="CB738" i="1"/>
  <c r="AN10" i="1"/>
  <c r="AP1576" i="1"/>
  <c r="CD1299" i="1"/>
  <c r="CE1299" i="1"/>
  <c r="CF1299" i="1"/>
  <c r="AS1574" i="1"/>
  <c r="AT1574" i="1"/>
  <c r="AU1574" i="1"/>
  <c r="AV1574" i="1"/>
  <c r="AW1574" i="1"/>
  <c r="AX1574" i="1"/>
  <c r="AY1574" i="1"/>
  <c r="AZ1574" i="1"/>
  <c r="BA1574" i="1"/>
  <c r="BB1574" i="1"/>
  <c r="BC1574" i="1"/>
  <c r="BD1574" i="1"/>
  <c r="BE1574" i="1"/>
  <c r="BF1574" i="1"/>
  <c r="BG1574" i="1"/>
  <c r="BH1574" i="1"/>
  <c r="BI1574" i="1"/>
  <c r="BJ1574" i="1"/>
  <c r="BK1574" i="1"/>
  <c r="BL1574" i="1"/>
  <c r="BM1574" i="1"/>
  <c r="BN1574" i="1"/>
  <c r="BO1574" i="1"/>
  <c r="BP1574" i="1"/>
  <c r="BQ1574" i="1"/>
  <c r="BR1574" i="1"/>
  <c r="BS1574" i="1"/>
  <c r="BT1574" i="1"/>
  <c r="BU1574" i="1"/>
  <c r="BV1574" i="1"/>
  <c r="BW1574" i="1"/>
  <c r="BX1574" i="1"/>
  <c r="BY1574" i="1"/>
  <c r="BZ1574" i="1"/>
  <c r="CA1574" i="1"/>
  <c r="CB1574" i="1"/>
  <c r="CC1574" i="1"/>
  <c r="CD1574" i="1"/>
  <c r="CE1574" i="1"/>
  <c r="CF1574" i="1"/>
  <c r="BZ737" i="1"/>
  <c r="CA737" i="1"/>
  <c r="CB737" i="1"/>
  <c r="CC737" i="1"/>
  <c r="CD737" i="1"/>
  <c r="CE737" i="1"/>
  <c r="CF737" i="1"/>
  <c r="CC1298" i="1"/>
  <c r="CD1298" i="1"/>
  <c r="CE1298" i="1"/>
  <c r="CF1298" i="1"/>
  <c r="CA290" i="1"/>
  <c r="CB290" i="1"/>
  <c r="CC290" i="1"/>
  <c r="CD290" i="1"/>
  <c r="CE290" i="1"/>
  <c r="CF290" i="1"/>
  <c r="BZ1127" i="1"/>
  <c r="CA1127" i="1"/>
  <c r="CB1127" i="1"/>
  <c r="CC1127" i="1"/>
  <c r="CD1127" i="1"/>
  <c r="CE1127" i="1"/>
  <c r="CF1127" i="1"/>
  <c r="V640" i="1"/>
  <c r="V809" i="1"/>
  <c r="V473" i="1"/>
  <c r="W585" i="1"/>
  <c r="W1536" i="1"/>
  <c r="W1540" i="1"/>
  <c r="W1480" i="1"/>
  <c r="X1145" i="1"/>
  <c r="W417" i="1"/>
  <c r="AE1312" i="1"/>
  <c r="AE1319" i="1"/>
  <c r="AE304" i="1"/>
  <c r="AE311" i="1"/>
  <c r="AF416" i="1"/>
  <c r="AF423" i="1"/>
  <c r="AF1424" i="1"/>
  <c r="AF1431" i="1"/>
  <c r="AE808" i="1"/>
  <c r="AE815" i="1"/>
  <c r="AE136" i="1"/>
  <c r="AE143" i="1"/>
  <c r="AE192" i="1"/>
  <c r="AE199" i="1"/>
  <c r="AB696" i="1"/>
  <c r="AB703" i="1"/>
  <c r="AC1088" i="1"/>
  <c r="AC1095" i="1"/>
  <c r="AE528" i="1"/>
  <c r="AE535" i="1"/>
  <c r="AA1032" i="1"/>
  <c r="AA1039" i="1"/>
  <c r="AF472" i="1"/>
  <c r="AF479" i="1"/>
  <c r="AE752" i="1"/>
  <c r="AE759" i="1"/>
  <c r="AE1144" i="1"/>
  <c r="AE1151" i="1"/>
  <c r="X864" i="1"/>
  <c r="X871" i="1"/>
  <c r="AE80" i="1"/>
  <c r="AE87" i="1"/>
  <c r="U1375" i="1"/>
  <c r="X865" i="1"/>
  <c r="AC1256" i="1"/>
  <c r="AC1263" i="1"/>
  <c r="AD976" i="1"/>
  <c r="AD983" i="1"/>
  <c r="V249" i="1"/>
  <c r="V1207" i="1"/>
  <c r="Z641" i="1"/>
  <c r="AF920" i="1"/>
  <c r="AF927" i="1"/>
  <c r="AE360" i="1"/>
  <c r="AE367" i="1"/>
  <c r="AE248" i="1"/>
  <c r="AE255" i="1"/>
  <c r="AF584" i="1"/>
  <c r="AF591" i="1"/>
  <c r="AF1534" i="1"/>
  <c r="AF1541" i="1"/>
  <c r="AG1486" i="1"/>
  <c r="AH1479" i="1"/>
  <c r="AV6" i="1"/>
  <c r="Q31" i="4"/>
  <c r="X977" i="1"/>
  <c r="X753" i="1"/>
  <c r="Y697" i="1"/>
  <c r="BZ905" i="1"/>
  <c r="CA905" i="1"/>
  <c r="CB905" i="1"/>
  <c r="CC905" i="1"/>
  <c r="CD905" i="1"/>
  <c r="CE905" i="1"/>
  <c r="CF905" i="1"/>
  <c r="BZ1071" i="1"/>
  <c r="CA1071" i="1"/>
  <c r="CB1071" i="1"/>
  <c r="CC1071" i="1"/>
  <c r="CD1071" i="1"/>
  <c r="CE1071" i="1"/>
  <c r="CF1071" i="1"/>
  <c r="CC851" i="1"/>
  <c r="CD851" i="1"/>
  <c r="CE851" i="1"/>
  <c r="CF851" i="1"/>
  <c r="CA736" i="1"/>
  <c r="CB736" i="1"/>
  <c r="CC736" i="1"/>
  <c r="CD736" i="1"/>
  <c r="CE736" i="1"/>
  <c r="CF736" i="1"/>
  <c r="BZ291" i="1"/>
  <c r="BZ1183" i="1"/>
  <c r="CA1183" i="1"/>
  <c r="CB1183" i="1"/>
  <c r="CC1183" i="1"/>
  <c r="CD1183" i="1"/>
  <c r="CE1183" i="1"/>
  <c r="CF1183" i="1"/>
  <c r="CD850" i="1"/>
  <c r="CE850" i="1"/>
  <c r="CF850" i="1"/>
  <c r="CC1410" i="1"/>
  <c r="CD1410" i="1"/>
  <c r="CE1410" i="1"/>
  <c r="CF1410" i="1"/>
  <c r="AT1571" i="1"/>
  <c r="BZ1072" i="1"/>
  <c r="CA1072" i="1"/>
  <c r="CB1072" i="1"/>
  <c r="CC1072" i="1"/>
  <c r="CD1072" i="1"/>
  <c r="CE1072" i="1"/>
  <c r="CF1072" i="1"/>
  <c r="AT1575" i="1"/>
  <c r="AU1575" i="1"/>
  <c r="CC1411" i="1"/>
  <c r="BZ906" i="1"/>
  <c r="CA906" i="1"/>
  <c r="CB735" i="1"/>
  <c r="CC735" i="1"/>
  <c r="CD735" i="1"/>
  <c r="CE735" i="1"/>
  <c r="CF735" i="1"/>
  <c r="BZ626" i="1"/>
  <c r="CA626" i="1"/>
  <c r="BZ1240" i="1"/>
  <c r="CA1240" i="1"/>
  <c r="CB1240" i="1"/>
  <c r="CC1240" i="1"/>
  <c r="CD1240" i="1"/>
  <c r="CE1240" i="1"/>
  <c r="CF1240" i="1"/>
  <c r="BZ1128" i="1"/>
  <c r="CA1128" i="1"/>
  <c r="CB1128" i="1"/>
  <c r="CC1128" i="1"/>
  <c r="CD1128" i="1"/>
  <c r="CE1128" i="1"/>
  <c r="CF1128" i="1"/>
  <c r="CD1409" i="1"/>
  <c r="CE1409" i="1"/>
  <c r="CF1409" i="1"/>
  <c r="BZ288" i="1"/>
  <c r="AO10" i="1"/>
  <c r="BZ627" i="1"/>
  <c r="CA627" i="1"/>
  <c r="CC792" i="1"/>
  <c r="CD792" i="1"/>
  <c r="CE792" i="1"/>
  <c r="CF792" i="1"/>
  <c r="AQ1576" i="1"/>
  <c r="BZ794" i="1"/>
  <c r="CA794" i="1"/>
  <c r="CB794" i="1"/>
  <c r="CC794" i="1"/>
  <c r="AQ7" i="1"/>
  <c r="AP1489" i="1"/>
  <c r="AP1322" i="1"/>
  <c r="AP1266" i="1"/>
  <c r="AP482" i="1"/>
  <c r="AP1544" i="1"/>
  <c r="AP90" i="1"/>
  <c r="AP370" i="1"/>
  <c r="AP314" i="1"/>
  <c r="AP1378" i="1"/>
  <c r="AP930" i="1"/>
  <c r="AP1098" i="1"/>
  <c r="AP594" i="1"/>
  <c r="AP1210" i="1"/>
  <c r="AP1042" i="1"/>
  <c r="AP1154" i="1"/>
  <c r="AP34" i="1"/>
  <c r="AP818" i="1"/>
  <c r="AP986" i="1"/>
  <c r="AP874" i="1"/>
  <c r="AP538" i="1"/>
  <c r="AP146" i="1"/>
  <c r="AP706" i="1"/>
  <c r="AP202" i="1"/>
  <c r="AP1434" i="1"/>
  <c r="AP650" i="1"/>
  <c r="AP762" i="1"/>
  <c r="AP258" i="1"/>
  <c r="AP426" i="1"/>
  <c r="AP1577" i="1"/>
  <c r="AQ1577" i="1"/>
  <c r="CC738" i="1"/>
  <c r="CD738" i="1"/>
  <c r="CE738" i="1"/>
  <c r="CF738" i="1"/>
  <c r="BZ682" i="1"/>
  <c r="CA682" i="1"/>
  <c r="CB682" i="1"/>
  <c r="CC682" i="1"/>
  <c r="CD682" i="1"/>
  <c r="CE682" i="1"/>
  <c r="CF682" i="1"/>
  <c r="V647" i="1"/>
  <c r="W921" i="1"/>
  <c r="U12" i="1"/>
  <c r="W193" i="1"/>
  <c r="V305" i="1"/>
  <c r="X1535" i="1"/>
  <c r="X1533" i="1"/>
  <c r="X1536" i="1"/>
  <c r="Y1033" i="1"/>
  <c r="V529" i="1"/>
  <c r="V361" i="1"/>
  <c r="X585" i="1"/>
  <c r="X1425" i="1"/>
  <c r="Y1145" i="1"/>
  <c r="W809" i="1"/>
  <c r="AF304" i="1"/>
  <c r="AF311" i="1"/>
  <c r="AE976" i="1"/>
  <c r="AE983" i="1"/>
  <c r="AF248" i="1"/>
  <c r="AF255" i="1"/>
  <c r="AF80" i="1"/>
  <c r="AF87" i="1"/>
  <c r="AF808" i="1"/>
  <c r="AF815" i="1"/>
  <c r="AG472" i="1"/>
  <c r="AG479" i="1"/>
  <c r="AF136" i="1"/>
  <c r="AF143" i="1"/>
  <c r="AF360" i="1"/>
  <c r="AF367" i="1"/>
  <c r="Y864" i="1"/>
  <c r="Y871" i="1"/>
  <c r="AF528" i="1"/>
  <c r="AF535" i="1"/>
  <c r="AG1424" i="1"/>
  <c r="AG1431" i="1"/>
  <c r="AD1088" i="1"/>
  <c r="AD1095" i="1"/>
  <c r="AF752" i="1"/>
  <c r="AF759" i="1"/>
  <c r="AF1312" i="1"/>
  <c r="AF1319" i="1"/>
  <c r="W1200" i="1"/>
  <c r="V1368" i="1"/>
  <c r="AF1144" i="1"/>
  <c r="AF1151" i="1"/>
  <c r="AF192" i="1"/>
  <c r="AF199" i="1"/>
  <c r="AG1534" i="1"/>
  <c r="AG1541" i="1"/>
  <c r="AG920" i="1"/>
  <c r="AG927" i="1"/>
  <c r="AD1256" i="1"/>
  <c r="AD1263" i="1"/>
  <c r="AG584" i="1"/>
  <c r="AG591" i="1"/>
  <c r="AC696" i="1"/>
  <c r="AC703" i="1"/>
  <c r="AB1032" i="1"/>
  <c r="AB1039" i="1"/>
  <c r="AG416" i="1"/>
  <c r="AG423" i="1"/>
  <c r="Z1089" i="1"/>
  <c r="AH1486" i="1"/>
  <c r="AI1479" i="1"/>
  <c r="AW6" i="1"/>
  <c r="W1313" i="1"/>
  <c r="Y1369" i="1"/>
  <c r="X137" i="1"/>
  <c r="Z1201" i="1"/>
  <c r="AA641" i="1"/>
  <c r="X81" i="1"/>
  <c r="BZ1073" i="1"/>
  <c r="CA1073" i="1"/>
  <c r="CB1073" i="1"/>
  <c r="CC1073" i="1"/>
  <c r="CD1073" i="1"/>
  <c r="CE1073" i="1"/>
  <c r="CF1073" i="1"/>
  <c r="CA291" i="1"/>
  <c r="CB291" i="1"/>
  <c r="CC291" i="1"/>
  <c r="CD291" i="1"/>
  <c r="CE291" i="1"/>
  <c r="CF291" i="1"/>
  <c r="BZ1237" i="1"/>
  <c r="CA1237" i="1"/>
  <c r="CB1237" i="1"/>
  <c r="CC1237" i="1"/>
  <c r="CD1237" i="1"/>
  <c r="CE1237" i="1"/>
  <c r="CF1237" i="1"/>
  <c r="AU1571" i="1"/>
  <c r="AV1571" i="1"/>
  <c r="AW1571" i="1"/>
  <c r="AX1571" i="1"/>
  <c r="AY1571" i="1"/>
  <c r="AZ1571" i="1"/>
  <c r="BA1571" i="1"/>
  <c r="BB1571" i="1"/>
  <c r="BC1571" i="1"/>
  <c r="BD1571" i="1"/>
  <c r="BE1571" i="1"/>
  <c r="BF1571" i="1"/>
  <c r="BG1571" i="1"/>
  <c r="AR1577" i="1"/>
  <c r="AS1577" i="1"/>
  <c r="CD1411" i="1"/>
  <c r="CE1411" i="1"/>
  <c r="CF1411" i="1"/>
  <c r="AV1575" i="1"/>
  <c r="X25" i="1"/>
  <c r="CB626" i="1"/>
  <c r="CC626" i="1"/>
  <c r="CD626" i="1"/>
  <c r="CE626" i="1"/>
  <c r="CF626" i="1"/>
  <c r="BZ1185" i="1"/>
  <c r="CA1185" i="1"/>
  <c r="CB1185" i="1"/>
  <c r="CC1185" i="1"/>
  <c r="CD1185" i="1"/>
  <c r="CE1185" i="1"/>
  <c r="CF1185" i="1"/>
  <c r="CB627" i="1"/>
  <c r="CC627" i="1"/>
  <c r="CD627" i="1"/>
  <c r="CE627" i="1"/>
  <c r="CF627" i="1"/>
  <c r="BZ1018" i="1"/>
  <c r="CA1018" i="1"/>
  <c r="CB1018" i="1"/>
  <c r="CC1018" i="1"/>
  <c r="BZ681" i="1"/>
  <c r="CA681" i="1"/>
  <c r="CB681" i="1"/>
  <c r="CC681" i="1"/>
  <c r="CD681" i="1"/>
  <c r="CE681" i="1"/>
  <c r="CF681" i="1"/>
  <c r="CA288" i="1"/>
  <c r="CB288" i="1"/>
  <c r="CC288" i="1"/>
  <c r="CD288" i="1"/>
  <c r="CD794" i="1"/>
  <c r="CE794" i="1"/>
  <c r="CF794" i="1"/>
  <c r="BZ1519" i="1"/>
  <c r="CA1519" i="1"/>
  <c r="CB1519" i="1"/>
  <c r="CC1519" i="1"/>
  <c r="CD1519" i="1"/>
  <c r="CE1519" i="1"/>
  <c r="CF1519" i="1"/>
  <c r="BZ904" i="1"/>
  <c r="CA904" i="1"/>
  <c r="CB904" i="1"/>
  <c r="CC904" i="1"/>
  <c r="CD904" i="1"/>
  <c r="CE904" i="1"/>
  <c r="CF904" i="1"/>
  <c r="BZ1521" i="1"/>
  <c r="CA1521" i="1"/>
  <c r="CB1521" i="1"/>
  <c r="CC1521" i="1"/>
  <c r="CD1521" i="1"/>
  <c r="CE1521" i="1"/>
  <c r="CF1521" i="1"/>
  <c r="BZ1186" i="1"/>
  <c r="CA1186" i="1"/>
  <c r="CB1186" i="1"/>
  <c r="CC1186" i="1"/>
  <c r="CD1186" i="1"/>
  <c r="CE1186" i="1"/>
  <c r="CF1186" i="1"/>
  <c r="BZ1017" i="1"/>
  <c r="CA1017" i="1"/>
  <c r="CB1017" i="1"/>
  <c r="CC1017" i="1"/>
  <c r="CB906" i="1"/>
  <c r="CC906" i="1"/>
  <c r="CD906" i="1"/>
  <c r="CE906" i="1"/>
  <c r="CF906" i="1"/>
  <c r="BZ739" i="1"/>
  <c r="CA739" i="1"/>
  <c r="CB739" i="1"/>
  <c r="CC739" i="1"/>
  <c r="CD739" i="1"/>
  <c r="AP10" i="1"/>
  <c r="AR7" i="1"/>
  <c r="AQ1489" i="1"/>
  <c r="AQ1544" i="1"/>
  <c r="AQ482" i="1"/>
  <c r="AQ1266" i="1"/>
  <c r="AQ1322" i="1"/>
  <c r="AQ1098" i="1"/>
  <c r="AQ146" i="1"/>
  <c r="AQ34" i="1"/>
  <c r="AQ930" i="1"/>
  <c r="AQ314" i="1"/>
  <c r="AQ874" i="1"/>
  <c r="AQ594" i="1"/>
  <c r="AQ986" i="1"/>
  <c r="AQ1210" i="1"/>
  <c r="AQ370" i="1"/>
  <c r="AQ1378" i="1"/>
  <c r="AQ818" i="1"/>
  <c r="AQ426" i="1"/>
  <c r="AQ706" i="1"/>
  <c r="AQ538" i="1"/>
  <c r="AQ762" i="1"/>
  <c r="AQ90" i="1"/>
  <c r="AQ1042" i="1"/>
  <c r="AQ650" i="1"/>
  <c r="AQ1434" i="1"/>
  <c r="AQ202" i="1"/>
  <c r="AQ1154" i="1"/>
  <c r="AQ258" i="1"/>
  <c r="AR1576" i="1"/>
  <c r="W640" i="1"/>
  <c r="W473" i="1"/>
  <c r="X1540" i="1"/>
  <c r="X921" i="1"/>
  <c r="R24" i="4"/>
  <c r="W361" i="1"/>
  <c r="Y977" i="1"/>
  <c r="X417" i="1"/>
  <c r="V1375" i="1"/>
  <c r="W1368" i="1"/>
  <c r="AH1424" i="1"/>
  <c r="AH1431" i="1"/>
  <c r="AE1256" i="1"/>
  <c r="AE1263" i="1"/>
  <c r="AD696" i="1"/>
  <c r="AD703" i="1"/>
  <c r="AG80" i="1"/>
  <c r="AG87" i="1"/>
  <c r="Z864" i="1"/>
  <c r="Z871" i="1"/>
  <c r="AH1534" i="1"/>
  <c r="AH1541" i="1"/>
  <c r="AG752" i="1"/>
  <c r="AG759" i="1"/>
  <c r="AG136" i="1"/>
  <c r="AG143" i="1"/>
  <c r="AG1144" i="1"/>
  <c r="AG1151" i="1"/>
  <c r="AF976" i="1"/>
  <c r="AF983" i="1"/>
  <c r="AC1032" i="1"/>
  <c r="AC1039" i="1"/>
  <c r="W1207" i="1"/>
  <c r="Y865" i="1"/>
  <c r="AG192" i="1"/>
  <c r="AG199" i="1"/>
  <c r="AG528" i="1"/>
  <c r="AG535" i="1"/>
  <c r="AH472" i="1"/>
  <c r="AH479" i="1"/>
  <c r="W249" i="1"/>
  <c r="AH584" i="1"/>
  <c r="AH591" i="1"/>
  <c r="AG1312" i="1"/>
  <c r="AG1319" i="1"/>
  <c r="AG248" i="1"/>
  <c r="AG255" i="1"/>
  <c r="Y137" i="1"/>
  <c r="AH416" i="1"/>
  <c r="AH423" i="1"/>
  <c r="AH920" i="1"/>
  <c r="AH927" i="1"/>
  <c r="AE1088" i="1"/>
  <c r="AE1095" i="1"/>
  <c r="AG360" i="1"/>
  <c r="AG367" i="1"/>
  <c r="AG808" i="1"/>
  <c r="AG815" i="1"/>
  <c r="AG304" i="1"/>
  <c r="AG311" i="1"/>
  <c r="AI1486" i="1"/>
  <c r="AJ1479" i="1"/>
  <c r="AX6" i="1"/>
  <c r="R31" i="4"/>
  <c r="Z1145" i="1"/>
  <c r="AB1257" i="1"/>
  <c r="Y753" i="1"/>
  <c r="Z697" i="1"/>
  <c r="BZ1522" i="1"/>
  <c r="CA1522" i="1"/>
  <c r="CB1522" i="1"/>
  <c r="CC1522" i="1"/>
  <c r="CD1522" i="1"/>
  <c r="CE1522" i="1"/>
  <c r="CF1522" i="1"/>
  <c r="BH1571" i="1"/>
  <c r="BI1571" i="1"/>
  <c r="BJ1571" i="1"/>
  <c r="BK1571" i="1"/>
  <c r="AT1577" i="1"/>
  <c r="AU1577" i="1"/>
  <c r="AV1577" i="1"/>
  <c r="AW1575" i="1"/>
  <c r="AX1575" i="1"/>
  <c r="AY1575" i="1"/>
  <c r="AZ1575" i="1"/>
  <c r="BA1575" i="1"/>
  <c r="BB1575" i="1"/>
  <c r="BC1575" i="1"/>
  <c r="BD1575" i="1"/>
  <c r="BE1575" i="1"/>
  <c r="BF1575" i="1"/>
  <c r="BG1575" i="1"/>
  <c r="BH1575" i="1"/>
  <c r="BI1575" i="1"/>
  <c r="BJ1575" i="1"/>
  <c r="BK1575" i="1"/>
  <c r="BL1575" i="1"/>
  <c r="BM1575" i="1"/>
  <c r="BN1575" i="1"/>
  <c r="BO1575" i="1"/>
  <c r="BZ1019" i="1"/>
  <c r="CA1019" i="1"/>
  <c r="CB1019" i="1"/>
  <c r="CC1019" i="1"/>
  <c r="CD1019" i="1"/>
  <c r="CE1019" i="1"/>
  <c r="CF1019" i="1"/>
  <c r="Y25" i="1"/>
  <c r="BZ678" i="1"/>
  <c r="CA678" i="1"/>
  <c r="CB678" i="1"/>
  <c r="CC678" i="1"/>
  <c r="CD678" i="1"/>
  <c r="CE288" i="1"/>
  <c r="CF288" i="1"/>
  <c r="CD1018" i="1"/>
  <c r="CE1018" i="1"/>
  <c r="CF1018" i="1"/>
  <c r="BZ1241" i="1"/>
  <c r="CA1241" i="1"/>
  <c r="CB1241" i="1"/>
  <c r="CC1241" i="1"/>
  <c r="CD1241" i="1"/>
  <c r="CE1241" i="1"/>
  <c r="CF1241" i="1"/>
  <c r="AS1576" i="1"/>
  <c r="AT1576" i="1"/>
  <c r="AU1576" i="1"/>
  <c r="AV1576" i="1"/>
  <c r="AW1576" i="1"/>
  <c r="AX1576" i="1"/>
  <c r="AY1576" i="1"/>
  <c r="AZ1576" i="1"/>
  <c r="BA1576" i="1"/>
  <c r="BB1576" i="1"/>
  <c r="BZ1184" i="1"/>
  <c r="CA1184" i="1"/>
  <c r="CB1184" i="1"/>
  <c r="CC1184" i="1"/>
  <c r="CD1184" i="1"/>
  <c r="CE1184" i="1"/>
  <c r="CF1184" i="1"/>
  <c r="CE739" i="1"/>
  <c r="CF739" i="1"/>
  <c r="CD1017" i="1"/>
  <c r="CE1017" i="1"/>
  <c r="CF1017" i="1"/>
  <c r="BZ1243" i="1"/>
  <c r="CA1243" i="1"/>
  <c r="CB1243" i="1"/>
  <c r="CC1243" i="1"/>
  <c r="CD1243" i="1"/>
  <c r="CE1243" i="1"/>
  <c r="CF1243" i="1"/>
  <c r="AQ10" i="1"/>
  <c r="AS7" i="1"/>
  <c r="AR1489" i="1"/>
  <c r="AR482" i="1"/>
  <c r="AR1322" i="1"/>
  <c r="AR1544" i="1"/>
  <c r="AR1266" i="1"/>
  <c r="AR1098" i="1"/>
  <c r="AR314" i="1"/>
  <c r="AR90" i="1"/>
  <c r="AR874" i="1"/>
  <c r="AR146" i="1"/>
  <c r="AR930" i="1"/>
  <c r="AR986" i="1"/>
  <c r="AR370" i="1"/>
  <c r="AR34" i="1"/>
  <c r="AR1378" i="1"/>
  <c r="AR1210" i="1"/>
  <c r="AR1434" i="1"/>
  <c r="AR818" i="1"/>
  <c r="AR706" i="1"/>
  <c r="AR258" i="1"/>
  <c r="AR426" i="1"/>
  <c r="AR762" i="1"/>
  <c r="AR594" i="1"/>
  <c r="AR650" i="1"/>
  <c r="AR538" i="1"/>
  <c r="AR1154" i="1"/>
  <c r="AR202" i="1"/>
  <c r="AR1042" i="1"/>
  <c r="W647" i="1"/>
  <c r="Z1033" i="1"/>
  <c r="Y417" i="1"/>
  <c r="W529" i="1"/>
  <c r="X473" i="1"/>
  <c r="W305" i="1"/>
  <c r="Y921" i="1"/>
  <c r="X1480" i="1"/>
  <c r="S24" i="4"/>
  <c r="Y1533" i="1"/>
  <c r="Y1535" i="1"/>
  <c r="V12" i="1"/>
  <c r="X193" i="1"/>
  <c r="Y1425" i="1"/>
  <c r="AA1089" i="1"/>
  <c r="Y585" i="1"/>
  <c r="Y81" i="1"/>
  <c r="W1375" i="1"/>
  <c r="X1368" i="1"/>
  <c r="AB641" i="1"/>
  <c r="X809" i="1"/>
  <c r="AH192" i="1"/>
  <c r="AH199" i="1"/>
  <c r="AG976" i="1"/>
  <c r="AG983" i="1"/>
  <c r="AF1088" i="1"/>
  <c r="AF1095" i="1"/>
  <c r="AH80" i="1"/>
  <c r="AH87" i="1"/>
  <c r="AH136" i="1"/>
  <c r="AH143" i="1"/>
  <c r="AI920" i="1"/>
  <c r="AI927" i="1"/>
  <c r="AH248" i="1"/>
  <c r="AH255" i="1"/>
  <c r="AF1256" i="1"/>
  <c r="AF1263" i="1"/>
  <c r="AH1312" i="1"/>
  <c r="AH1319" i="1"/>
  <c r="AH808" i="1"/>
  <c r="AH815" i="1"/>
  <c r="AI1534" i="1"/>
  <c r="AI1541" i="1"/>
  <c r="AD1032" i="1"/>
  <c r="AD1039" i="1"/>
  <c r="AH752" i="1"/>
  <c r="AH759" i="1"/>
  <c r="AI584" i="1"/>
  <c r="AI591" i="1"/>
  <c r="AI472" i="1"/>
  <c r="AI479" i="1"/>
  <c r="AH528" i="1"/>
  <c r="AH535" i="1"/>
  <c r="AH360" i="1"/>
  <c r="AH367" i="1"/>
  <c r="AI416" i="1"/>
  <c r="AI423" i="1"/>
  <c r="X1200" i="1"/>
  <c r="AE696" i="1"/>
  <c r="AE703" i="1"/>
  <c r="AH304" i="1"/>
  <c r="AH311" i="1"/>
  <c r="AH1144" i="1"/>
  <c r="AH1151" i="1"/>
  <c r="AA864" i="1"/>
  <c r="AA871" i="1"/>
  <c r="AI1424" i="1"/>
  <c r="AI1431" i="1"/>
  <c r="AJ1486" i="1"/>
  <c r="AK1479" i="1"/>
  <c r="AY6" i="1"/>
  <c r="X1313" i="1"/>
  <c r="Z1369" i="1"/>
  <c r="AA1201" i="1"/>
  <c r="BZ1187" i="1"/>
  <c r="CA1187" i="1"/>
  <c r="CB1187" i="1"/>
  <c r="CC1187" i="1"/>
  <c r="CD1187" i="1"/>
  <c r="CE1187" i="1"/>
  <c r="CF1187" i="1"/>
  <c r="BZ683" i="1"/>
  <c r="CA683" i="1"/>
  <c r="BL1571" i="1"/>
  <c r="BM1571" i="1"/>
  <c r="BN1571" i="1"/>
  <c r="BO1571" i="1"/>
  <c r="BP1571" i="1"/>
  <c r="BQ1571" i="1"/>
  <c r="BR1571" i="1"/>
  <c r="BS1571" i="1"/>
  <c r="BT1571" i="1"/>
  <c r="BU1571" i="1"/>
  <c r="BV1571" i="1"/>
  <c r="BW1571" i="1"/>
  <c r="BX1571" i="1"/>
  <c r="BY1571" i="1"/>
  <c r="BZ1571" i="1"/>
  <c r="CA1571" i="1"/>
  <c r="CB1571" i="1"/>
  <c r="CC1571" i="1"/>
  <c r="CD1571" i="1"/>
  <c r="CE1571" i="1"/>
  <c r="CF1571" i="1"/>
  <c r="CE678" i="1"/>
  <c r="CF678" i="1"/>
  <c r="BP1575" i="1"/>
  <c r="BQ1575" i="1"/>
  <c r="BR1575" i="1"/>
  <c r="BS1575" i="1"/>
  <c r="BT1575" i="1"/>
  <c r="BU1575" i="1"/>
  <c r="BV1575" i="1"/>
  <c r="BW1575" i="1"/>
  <c r="BX1575" i="1"/>
  <c r="BY1575" i="1"/>
  <c r="BZ1575" i="1"/>
  <c r="CA1575" i="1"/>
  <c r="CB1575" i="1"/>
  <c r="CC1575" i="1"/>
  <c r="CD1575" i="1"/>
  <c r="CE1575" i="1"/>
  <c r="CF1575" i="1"/>
  <c r="BZ1130" i="1"/>
  <c r="CA1130" i="1"/>
  <c r="CB1130" i="1"/>
  <c r="CC1130" i="1"/>
  <c r="CD1130" i="1"/>
  <c r="CE1130" i="1"/>
  <c r="CF1130" i="1"/>
  <c r="AT7" i="1"/>
  <c r="AS1489" i="1"/>
  <c r="AS1266" i="1"/>
  <c r="AS482" i="1"/>
  <c r="AS1322" i="1"/>
  <c r="AS1544" i="1"/>
  <c r="AS986" i="1"/>
  <c r="AS314" i="1"/>
  <c r="AS930" i="1"/>
  <c r="AS34" i="1"/>
  <c r="AS146" i="1"/>
  <c r="AS90" i="1"/>
  <c r="AS874" i="1"/>
  <c r="AS1098" i="1"/>
  <c r="AS538" i="1"/>
  <c r="AS706" i="1"/>
  <c r="AS370" i="1"/>
  <c r="AS1434" i="1"/>
  <c r="AS1378" i="1"/>
  <c r="AS258" i="1"/>
  <c r="AS818" i="1"/>
  <c r="AS426" i="1"/>
  <c r="AS1154" i="1"/>
  <c r="AS762" i="1"/>
  <c r="AS594" i="1"/>
  <c r="AS202" i="1"/>
  <c r="AS650" i="1"/>
  <c r="AS1210" i="1"/>
  <c r="AS1042" i="1"/>
  <c r="BZ795" i="1"/>
  <c r="CA795" i="1"/>
  <c r="CB795" i="1"/>
  <c r="CC795" i="1"/>
  <c r="CD795" i="1"/>
  <c r="CE795" i="1"/>
  <c r="CF795" i="1"/>
  <c r="AR10" i="1"/>
  <c r="BC1576" i="1"/>
  <c r="BD1576" i="1"/>
  <c r="BE1576" i="1"/>
  <c r="AW1577" i="1"/>
  <c r="AX1577" i="1"/>
  <c r="X640" i="1"/>
  <c r="X305" i="1"/>
  <c r="AA1033" i="1"/>
  <c r="Y1480" i="1"/>
  <c r="Y1536" i="1"/>
  <c r="Y1540" i="1"/>
  <c r="Y193" i="1"/>
  <c r="X529" i="1"/>
  <c r="AB1089" i="1"/>
  <c r="W12" i="1"/>
  <c r="X1207" i="1"/>
  <c r="Y1200" i="1"/>
  <c r="AI528" i="1"/>
  <c r="AI535" i="1"/>
  <c r="AB864" i="1"/>
  <c r="AB871" i="1"/>
  <c r="AJ584" i="1"/>
  <c r="AJ591" i="1"/>
  <c r="AI1144" i="1"/>
  <c r="AI1151" i="1"/>
  <c r="AI808" i="1"/>
  <c r="AI815" i="1"/>
  <c r="AG1256" i="1"/>
  <c r="AG1263" i="1"/>
  <c r="AJ920" i="1"/>
  <c r="AJ927" i="1"/>
  <c r="AJ1534" i="1"/>
  <c r="AJ1541" i="1"/>
  <c r="AJ423" i="1"/>
  <c r="AJ416" i="1"/>
  <c r="AE1032" i="1"/>
  <c r="AE1039" i="1"/>
  <c r="AI80" i="1"/>
  <c r="AI87" i="1"/>
  <c r="AG1088" i="1"/>
  <c r="AG1095" i="1"/>
  <c r="AH976" i="1"/>
  <c r="AH983" i="1"/>
  <c r="AI248" i="1"/>
  <c r="AI255" i="1"/>
  <c r="BZ1242" i="1"/>
  <c r="CA1242" i="1"/>
  <c r="CB1242" i="1"/>
  <c r="CC1242" i="1"/>
  <c r="CD1242" i="1"/>
  <c r="CE1242" i="1"/>
  <c r="CF1242" i="1"/>
  <c r="AI360" i="1"/>
  <c r="AI367" i="1"/>
  <c r="AI752" i="1"/>
  <c r="AI759" i="1"/>
  <c r="AJ472" i="1"/>
  <c r="AJ479" i="1"/>
  <c r="Z865" i="1"/>
  <c r="X1375" i="1"/>
  <c r="AF696" i="1"/>
  <c r="AF703" i="1"/>
  <c r="Z753" i="1"/>
  <c r="X249" i="1"/>
  <c r="AJ1424" i="1"/>
  <c r="AJ1431" i="1"/>
  <c r="AI304" i="1"/>
  <c r="AI311" i="1"/>
  <c r="AI1312" i="1"/>
  <c r="AI1319" i="1"/>
  <c r="AI136" i="1"/>
  <c r="AI143" i="1"/>
  <c r="AI192" i="1"/>
  <c r="AI199" i="1"/>
  <c r="AK1486" i="1"/>
  <c r="AL1479" i="1"/>
  <c r="AZ6" i="1"/>
  <c r="AA1369" i="1"/>
  <c r="AA697" i="1"/>
  <c r="S31" i="4"/>
  <c r="AC1257" i="1"/>
  <c r="Z1425" i="1"/>
  <c r="AA1145" i="1"/>
  <c r="Z81" i="1"/>
  <c r="BZ1075" i="1"/>
  <c r="CA1075" i="1"/>
  <c r="CB1075" i="1"/>
  <c r="CC1075" i="1"/>
  <c r="CD1075" i="1"/>
  <c r="CE1075" i="1"/>
  <c r="CF1075" i="1"/>
  <c r="CB683" i="1"/>
  <c r="CC683" i="1"/>
  <c r="CD683" i="1"/>
  <c r="CE683" i="1"/>
  <c r="CF683" i="1"/>
  <c r="AY1577" i="1"/>
  <c r="AZ1577" i="1"/>
  <c r="BA1577" i="1"/>
  <c r="BB1577" i="1"/>
  <c r="BC1577" i="1"/>
  <c r="AS10" i="1"/>
  <c r="AU7" i="1"/>
  <c r="AT1489" i="1"/>
  <c r="AT1266" i="1"/>
  <c r="AT482" i="1"/>
  <c r="AT1544" i="1"/>
  <c r="AT1322" i="1"/>
  <c r="AT314" i="1"/>
  <c r="AT34" i="1"/>
  <c r="AT1098" i="1"/>
  <c r="AT146" i="1"/>
  <c r="AT370" i="1"/>
  <c r="AT930" i="1"/>
  <c r="AT986" i="1"/>
  <c r="AT90" i="1"/>
  <c r="AT1210" i="1"/>
  <c r="AT594" i="1"/>
  <c r="AT1378" i="1"/>
  <c r="AT818" i="1"/>
  <c r="AT1434" i="1"/>
  <c r="AT202" i="1"/>
  <c r="AT706" i="1"/>
  <c r="AT874" i="1"/>
  <c r="AT426" i="1"/>
  <c r="AT258" i="1"/>
  <c r="AT1154" i="1"/>
  <c r="AT538" i="1"/>
  <c r="AT1042" i="1"/>
  <c r="AT762" i="1"/>
  <c r="AT650" i="1"/>
  <c r="BF1576" i="1"/>
  <c r="BG1576" i="1"/>
  <c r="BH1576" i="1"/>
  <c r="BI1576" i="1"/>
  <c r="BJ1576" i="1"/>
  <c r="BK1576" i="1"/>
  <c r="BL1576" i="1"/>
  <c r="BM1576" i="1"/>
  <c r="BN1576" i="1"/>
  <c r="BO1576" i="1"/>
  <c r="BP1576" i="1"/>
  <c r="BQ1576" i="1"/>
  <c r="BR1576" i="1"/>
  <c r="BS1576" i="1"/>
  <c r="BT1576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X647" i="1"/>
  <c r="Y305" i="1"/>
  <c r="Y473" i="1"/>
  <c r="Z1535" i="1"/>
  <c r="Z1533" i="1"/>
  <c r="X361" i="1"/>
  <c r="AB697" i="1"/>
  <c r="Z977" i="1"/>
  <c r="Z137" i="1"/>
  <c r="Z585" i="1"/>
  <c r="Y809" i="1"/>
  <c r="AJ80" i="1"/>
  <c r="AJ87" i="1"/>
  <c r="AF1032" i="1"/>
  <c r="AF1039" i="1"/>
  <c r="AJ304" i="1"/>
  <c r="AJ311" i="1"/>
  <c r="AJ1144" i="1"/>
  <c r="AJ1151" i="1"/>
  <c r="AI976" i="1"/>
  <c r="AI983" i="1"/>
  <c r="AJ752" i="1"/>
  <c r="AJ759" i="1"/>
  <c r="AK1534" i="1"/>
  <c r="AK1541" i="1"/>
  <c r="AC864" i="1"/>
  <c r="AC871" i="1"/>
  <c r="AJ136" i="1"/>
  <c r="AJ143" i="1"/>
  <c r="AH1256" i="1"/>
  <c r="AH1263" i="1"/>
  <c r="AC1089" i="1"/>
  <c r="Y1368" i="1"/>
  <c r="Y1207" i="1"/>
  <c r="AJ1312" i="1"/>
  <c r="AJ1319" i="1"/>
  <c r="AK472" i="1"/>
  <c r="AK479" i="1"/>
  <c r="AK920" i="1"/>
  <c r="AK927" i="1"/>
  <c r="AG696" i="1"/>
  <c r="AG703" i="1"/>
  <c r="AJ248" i="1"/>
  <c r="AJ255" i="1"/>
  <c r="AK584" i="1"/>
  <c r="AK591" i="1"/>
  <c r="AJ192" i="1"/>
  <c r="AJ199" i="1"/>
  <c r="AK1424" i="1"/>
  <c r="AK1431" i="1"/>
  <c r="AJ360" i="1"/>
  <c r="AJ367" i="1"/>
  <c r="AH1088" i="1"/>
  <c r="AH1095" i="1"/>
  <c r="AK416" i="1"/>
  <c r="AK423" i="1"/>
  <c r="AJ808" i="1"/>
  <c r="AJ815" i="1"/>
  <c r="AJ528" i="1"/>
  <c r="AJ535" i="1"/>
  <c r="AL1486" i="1"/>
  <c r="AM1479" i="1"/>
  <c r="BA6" i="1"/>
  <c r="AA1425" i="1"/>
  <c r="AC641" i="1"/>
  <c r="Y1313" i="1"/>
  <c r="AA753" i="1"/>
  <c r="AC1033" i="1"/>
  <c r="AB1033" i="1"/>
  <c r="AB1201" i="1"/>
  <c r="AT10" i="1"/>
  <c r="Z25" i="1"/>
  <c r="BZ907" i="1"/>
  <c r="CA907" i="1"/>
  <c r="CB907" i="1"/>
  <c r="CC907" i="1"/>
  <c r="CD907" i="1"/>
  <c r="CE907" i="1"/>
  <c r="CF907" i="1"/>
  <c r="AV7" i="1"/>
  <c r="AU1489" i="1"/>
  <c r="AU482" i="1"/>
  <c r="AU1322" i="1"/>
  <c r="AU1266" i="1"/>
  <c r="AU1544" i="1"/>
  <c r="AU146" i="1"/>
  <c r="AU986" i="1"/>
  <c r="AU370" i="1"/>
  <c r="AU34" i="1"/>
  <c r="AU1378" i="1"/>
  <c r="AU874" i="1"/>
  <c r="AU314" i="1"/>
  <c r="AU90" i="1"/>
  <c r="AU258" i="1"/>
  <c r="AU426" i="1"/>
  <c r="AU818" i="1"/>
  <c r="AU930" i="1"/>
  <c r="AU1434" i="1"/>
  <c r="AU706" i="1"/>
  <c r="AU594" i="1"/>
  <c r="AU650" i="1"/>
  <c r="AU1098" i="1"/>
  <c r="AU202" i="1"/>
  <c r="AU1154" i="1"/>
  <c r="AU538" i="1"/>
  <c r="AU1210" i="1"/>
  <c r="AU762" i="1"/>
  <c r="AU1042" i="1"/>
  <c r="BD1577" i="1"/>
  <c r="BE1577" i="1"/>
  <c r="BF1577" i="1"/>
  <c r="BG1577" i="1"/>
  <c r="BH1577" i="1"/>
  <c r="BI1577" i="1"/>
  <c r="BJ1577" i="1"/>
  <c r="BK1577" i="1"/>
  <c r="BL1577" i="1"/>
  <c r="BM1577" i="1"/>
  <c r="BN1577" i="1"/>
  <c r="BO1577" i="1"/>
  <c r="BP1577" i="1"/>
  <c r="BQ1577" i="1"/>
  <c r="BR1577" i="1"/>
  <c r="BS1577" i="1"/>
  <c r="BT1577" i="1"/>
  <c r="BU1577" i="1"/>
  <c r="BV1577" i="1"/>
  <c r="BW1577" i="1"/>
  <c r="BX1577" i="1"/>
  <c r="BY1577" i="1"/>
  <c r="BZ1577" i="1"/>
  <c r="CA1577" i="1"/>
  <c r="CB1577" i="1"/>
  <c r="CC1577" i="1"/>
  <c r="CD1577" i="1"/>
  <c r="CE1577" i="1"/>
  <c r="CF1577" i="1"/>
  <c r="Z417" i="1"/>
  <c r="Y640" i="1"/>
  <c r="Z921" i="1"/>
  <c r="Z1480" i="1"/>
  <c r="Z193" i="1"/>
  <c r="Z1536" i="1"/>
  <c r="Z1540" i="1"/>
  <c r="AA977" i="1"/>
  <c r="Y529" i="1"/>
  <c r="Y249" i="1"/>
  <c r="X12" i="1"/>
  <c r="Y361" i="1"/>
  <c r="Z1313" i="1"/>
  <c r="AL1424" i="1"/>
  <c r="AL1431" i="1"/>
  <c r="AI1256" i="1"/>
  <c r="AI1263" i="1"/>
  <c r="AL920" i="1"/>
  <c r="AL927" i="1"/>
  <c r="AK1144" i="1"/>
  <c r="AK1151" i="1"/>
  <c r="AK528" i="1"/>
  <c r="AK535" i="1"/>
  <c r="AK808" i="1"/>
  <c r="AK815" i="1"/>
  <c r="AL584" i="1"/>
  <c r="AL591" i="1"/>
  <c r="AI1088" i="1"/>
  <c r="AI1095" i="1"/>
  <c r="AK248" i="1"/>
  <c r="AK255" i="1"/>
  <c r="AD864" i="1"/>
  <c r="AD871" i="1"/>
  <c r="AK360" i="1"/>
  <c r="AK367" i="1"/>
  <c r="AH696" i="1"/>
  <c r="AH703" i="1"/>
  <c r="AK1312" i="1"/>
  <c r="AK1319" i="1"/>
  <c r="AG1032" i="1"/>
  <c r="AG1039" i="1"/>
  <c r="AK752" i="1"/>
  <c r="AK759" i="1"/>
  <c r="AA865" i="1"/>
  <c r="AB1145" i="1"/>
  <c r="AL472" i="1"/>
  <c r="AL479" i="1"/>
  <c r="AL1534" i="1"/>
  <c r="AL1541" i="1"/>
  <c r="Y1375" i="1"/>
  <c r="AB1369" i="1"/>
  <c r="Z1200" i="1"/>
  <c r="AL416" i="1"/>
  <c r="AL423" i="1"/>
  <c r="AK192" i="1"/>
  <c r="AK199" i="1"/>
  <c r="AK304" i="1"/>
  <c r="AK311" i="1"/>
  <c r="AD1257" i="1"/>
  <c r="AK136" i="1"/>
  <c r="AK143" i="1"/>
  <c r="AJ976" i="1"/>
  <c r="AJ983" i="1"/>
  <c r="AK80" i="1"/>
  <c r="AK87" i="1"/>
  <c r="AM1486" i="1"/>
  <c r="AN1479" i="1"/>
  <c r="BB6" i="1"/>
  <c r="AA81" i="1"/>
  <c r="AA137" i="1"/>
  <c r="AC697" i="1"/>
  <c r="AA25" i="1"/>
  <c r="BZ1074" i="1"/>
  <c r="CA1074" i="1"/>
  <c r="CB1074" i="1"/>
  <c r="CC1074" i="1"/>
  <c r="CD1074" i="1"/>
  <c r="CE1074" i="1"/>
  <c r="CF1074" i="1"/>
  <c r="Y647" i="1"/>
  <c r="AU10" i="1"/>
  <c r="AW7" i="1"/>
  <c r="AV1489" i="1"/>
  <c r="AV1322" i="1"/>
  <c r="AV1544" i="1"/>
  <c r="AV1266" i="1"/>
  <c r="AV482" i="1"/>
  <c r="AV90" i="1"/>
  <c r="AV594" i="1"/>
  <c r="AV314" i="1"/>
  <c r="AV930" i="1"/>
  <c r="AV146" i="1"/>
  <c r="AV370" i="1"/>
  <c r="AV426" i="1"/>
  <c r="AV1378" i="1"/>
  <c r="AV202" i="1"/>
  <c r="AV706" i="1"/>
  <c r="AV1042" i="1"/>
  <c r="AV258" i="1"/>
  <c r="AV1434" i="1"/>
  <c r="AV650" i="1"/>
  <c r="AV874" i="1"/>
  <c r="AV34" i="1"/>
  <c r="AV818" i="1"/>
  <c r="AV1210" i="1"/>
  <c r="AV538" i="1"/>
  <c r="AV986" i="1"/>
  <c r="AV1154" i="1"/>
  <c r="AV1098" i="1"/>
  <c r="AV762" i="1"/>
  <c r="Z640" i="1"/>
  <c r="AA921" i="1"/>
  <c r="Z473" i="1"/>
  <c r="AA1533" i="1"/>
  <c r="AA1535" i="1"/>
  <c r="AA1480" i="1"/>
  <c r="Z305" i="1"/>
  <c r="AA585" i="1"/>
  <c r="AB585" i="1"/>
  <c r="Y12" i="1"/>
  <c r="Z361" i="1"/>
  <c r="AB977" i="1"/>
  <c r="AA417" i="1"/>
  <c r="Z809" i="1"/>
  <c r="AL1312" i="1"/>
  <c r="AL1319" i="1"/>
  <c r="AL80" i="1"/>
  <c r="AL87" i="1"/>
  <c r="AM416" i="1"/>
  <c r="AM423" i="1"/>
  <c r="AI696" i="1"/>
  <c r="AI703" i="1"/>
  <c r="AL808" i="1"/>
  <c r="AL815" i="1"/>
  <c r="AL528" i="1"/>
  <c r="AL535" i="1"/>
  <c r="AJ1088" i="1"/>
  <c r="AJ1095" i="1"/>
  <c r="AJ1256" i="1"/>
  <c r="AJ1263" i="1"/>
  <c r="AL192" i="1"/>
  <c r="AL199" i="1"/>
  <c r="AL304" i="1"/>
  <c r="AL311" i="1"/>
  <c r="AL1144" i="1"/>
  <c r="AL1151" i="1"/>
  <c r="AL136" i="1"/>
  <c r="AL143" i="1"/>
  <c r="AM472" i="1"/>
  <c r="AM479" i="1"/>
  <c r="AE864" i="1"/>
  <c r="AE871" i="1"/>
  <c r="AL248" i="1"/>
  <c r="AL255" i="1"/>
  <c r="AH1032" i="1"/>
  <c r="AH1039" i="1"/>
  <c r="AM1424" i="1"/>
  <c r="AM1431" i="1"/>
  <c r="Z1207" i="1"/>
  <c r="Z1368" i="1"/>
  <c r="AM584" i="1"/>
  <c r="AM591" i="1"/>
  <c r="AD1089" i="1"/>
  <c r="AK976" i="1"/>
  <c r="AK983" i="1"/>
  <c r="AM1534" i="1"/>
  <c r="AM1541" i="1"/>
  <c r="AL752" i="1"/>
  <c r="AL759" i="1"/>
  <c r="AL360" i="1"/>
  <c r="AL367" i="1"/>
  <c r="AM920" i="1"/>
  <c r="AM927" i="1"/>
  <c r="Z249" i="1"/>
  <c r="AN1486" i="1"/>
  <c r="AO1479" i="1"/>
  <c r="BC6" i="1"/>
  <c r="AD641" i="1"/>
  <c r="AD697" i="1"/>
  <c r="AB753" i="1"/>
  <c r="AC1201" i="1"/>
  <c r="AB81" i="1"/>
  <c r="AB25" i="1"/>
  <c r="AV10" i="1"/>
  <c r="AX7" i="1"/>
  <c r="AW1489" i="1"/>
  <c r="AW482" i="1"/>
  <c r="AW1544" i="1"/>
  <c r="AW1322" i="1"/>
  <c r="AW1266" i="1"/>
  <c r="AW370" i="1"/>
  <c r="AW874" i="1"/>
  <c r="AW146" i="1"/>
  <c r="AW314" i="1"/>
  <c r="AW986" i="1"/>
  <c r="AW930" i="1"/>
  <c r="AW34" i="1"/>
  <c r="AW426" i="1"/>
  <c r="AW90" i="1"/>
  <c r="AW818" i="1"/>
  <c r="AW1378" i="1"/>
  <c r="AW1434" i="1"/>
  <c r="AW258" i="1"/>
  <c r="AW538" i="1"/>
  <c r="AW706" i="1"/>
  <c r="AW594" i="1"/>
  <c r="AW202" i="1"/>
  <c r="AW650" i="1"/>
  <c r="AW1210" i="1"/>
  <c r="AW762" i="1"/>
  <c r="AW1154" i="1"/>
  <c r="AW1098" i="1"/>
  <c r="AW1042" i="1"/>
  <c r="Z647" i="1"/>
  <c r="AA193" i="1"/>
  <c r="AB921" i="1"/>
  <c r="AA1536" i="1"/>
  <c r="AA1540" i="1"/>
  <c r="Z529" i="1"/>
  <c r="AB1425" i="1"/>
  <c r="AC1145" i="1"/>
  <c r="AD1033" i="1"/>
  <c r="AB137" i="1"/>
  <c r="AA361" i="1"/>
  <c r="AB417" i="1"/>
  <c r="AK1088" i="1"/>
  <c r="AK1095" i="1"/>
  <c r="AN472" i="1"/>
  <c r="AN479" i="1"/>
  <c r="AM1312" i="1"/>
  <c r="AM1319" i="1"/>
  <c r="AM808" i="1"/>
  <c r="AM815" i="1"/>
  <c r="AN1424" i="1"/>
  <c r="AN1431" i="1"/>
  <c r="AJ696" i="1"/>
  <c r="AJ703" i="1"/>
  <c r="AN1534" i="1"/>
  <c r="AN1541" i="1"/>
  <c r="AN584" i="1"/>
  <c r="AN591" i="1"/>
  <c r="AM80" i="1"/>
  <c r="AM87" i="1"/>
  <c r="AM136" i="1"/>
  <c r="AM143" i="1"/>
  <c r="AM1144" i="1"/>
  <c r="AM1151" i="1"/>
  <c r="AI1032" i="1"/>
  <c r="AI1039" i="1"/>
  <c r="AN416" i="1"/>
  <c r="AN423" i="1"/>
  <c r="AM248" i="1"/>
  <c r="AM255" i="1"/>
  <c r="AM192" i="1"/>
  <c r="AM199" i="1"/>
  <c r="AM752" i="1"/>
  <c r="AM759" i="1"/>
  <c r="AK1256" i="1"/>
  <c r="AK1263" i="1"/>
  <c r="AM360" i="1"/>
  <c r="AM367" i="1"/>
  <c r="Z1375" i="1"/>
  <c r="AM304" i="1"/>
  <c r="AM311" i="1"/>
  <c r="AF864" i="1"/>
  <c r="AF871" i="1"/>
  <c r="AM528" i="1"/>
  <c r="AM535" i="1"/>
  <c r="AA305" i="1"/>
  <c r="AN920" i="1"/>
  <c r="AN927" i="1"/>
  <c r="AL976" i="1"/>
  <c r="AL983" i="1"/>
  <c r="AA1200" i="1"/>
  <c r="AB865" i="1"/>
  <c r="AE1257" i="1"/>
  <c r="AO1486" i="1"/>
  <c r="AP1479" i="1"/>
  <c r="BD6" i="1"/>
  <c r="AE1033" i="1"/>
  <c r="AW10" i="1"/>
  <c r="BZ1131" i="1"/>
  <c r="CA1131" i="1"/>
  <c r="CB1131" i="1"/>
  <c r="CC1131" i="1"/>
  <c r="CD1131" i="1"/>
  <c r="CE1131" i="1"/>
  <c r="CF1131" i="1"/>
  <c r="AY7" i="1"/>
  <c r="AX1489" i="1"/>
  <c r="AX482" i="1"/>
  <c r="AX1322" i="1"/>
  <c r="AX1266" i="1"/>
  <c r="AX1544" i="1"/>
  <c r="AX146" i="1"/>
  <c r="AX314" i="1"/>
  <c r="AX90" i="1"/>
  <c r="AX1378" i="1"/>
  <c r="AX426" i="1"/>
  <c r="AX594" i="1"/>
  <c r="AX930" i="1"/>
  <c r="AX986" i="1"/>
  <c r="AX874" i="1"/>
  <c r="AX818" i="1"/>
  <c r="AX34" i="1"/>
  <c r="AX370" i="1"/>
  <c r="AX1434" i="1"/>
  <c r="AX706" i="1"/>
  <c r="AX258" i="1"/>
  <c r="AX202" i="1"/>
  <c r="AX1098" i="1"/>
  <c r="AX1210" i="1"/>
  <c r="AX762" i="1"/>
  <c r="AX538" i="1"/>
  <c r="AX1042" i="1"/>
  <c r="AX650" i="1"/>
  <c r="AX1154" i="1"/>
  <c r="AA640" i="1"/>
  <c r="AA473" i="1"/>
  <c r="AB1535" i="1"/>
  <c r="AB1533" i="1"/>
  <c r="AB1536" i="1"/>
  <c r="AB1480" i="1"/>
  <c r="AC1425" i="1"/>
  <c r="AA529" i="1"/>
  <c r="Z12" i="1"/>
  <c r="AA249" i="1"/>
  <c r="AC977" i="1"/>
  <c r="AA809" i="1"/>
  <c r="AE641" i="1"/>
  <c r="AA1313" i="1"/>
  <c r="AA1207" i="1"/>
  <c r="AB1200" i="1"/>
  <c r="AN248" i="1"/>
  <c r="AN255" i="1"/>
  <c r="AO416" i="1"/>
  <c r="AO423" i="1"/>
  <c r="AG864" i="1"/>
  <c r="AG871" i="1"/>
  <c r="AL1256" i="1"/>
  <c r="AL1263" i="1"/>
  <c r="AO1424" i="1"/>
  <c r="AO1431" i="1"/>
  <c r="AO472" i="1"/>
  <c r="AO479" i="1"/>
  <c r="AL1088" i="1"/>
  <c r="AL1095" i="1"/>
  <c r="AJ1032" i="1"/>
  <c r="AJ1039" i="1"/>
  <c r="AO920" i="1"/>
  <c r="AO927" i="1"/>
  <c r="AN752" i="1"/>
  <c r="AN759" i="1"/>
  <c r="AN136" i="1"/>
  <c r="AN143" i="1"/>
  <c r="AN808" i="1"/>
  <c r="AN815" i="1"/>
  <c r="AN80" i="1"/>
  <c r="AN87" i="1"/>
  <c r="AO584" i="1"/>
  <c r="AO591" i="1"/>
  <c r="AA1368" i="1"/>
  <c r="AM976" i="1"/>
  <c r="AM983" i="1"/>
  <c r="AN528" i="1"/>
  <c r="AN535" i="1"/>
  <c r="AN360" i="1"/>
  <c r="AN367" i="1"/>
  <c r="AN192" i="1"/>
  <c r="AN199" i="1"/>
  <c r="AN1144" i="1"/>
  <c r="AN1151" i="1"/>
  <c r="AO1534" i="1"/>
  <c r="AO1541" i="1"/>
  <c r="AN1312" i="1"/>
  <c r="AN1319" i="1"/>
  <c r="AC1369" i="1"/>
  <c r="AK696" i="1"/>
  <c r="AK703" i="1"/>
  <c r="AN304" i="1"/>
  <c r="AN311" i="1"/>
  <c r="AE1089" i="1"/>
  <c r="AP1486" i="1"/>
  <c r="AQ1479" i="1"/>
  <c r="BE6" i="1"/>
  <c r="AC137" i="1"/>
  <c r="AD1201" i="1"/>
  <c r="AC753" i="1"/>
  <c r="AC81" i="1"/>
  <c r="AC25" i="1"/>
  <c r="AX10" i="1"/>
  <c r="AZ7" i="1"/>
  <c r="AY1489" i="1"/>
  <c r="AY1544" i="1"/>
  <c r="AY1266" i="1"/>
  <c r="AY1322" i="1"/>
  <c r="AY482" i="1"/>
  <c r="AY146" i="1"/>
  <c r="AY314" i="1"/>
  <c r="AY930" i="1"/>
  <c r="AY986" i="1"/>
  <c r="AY34" i="1"/>
  <c r="AY1378" i="1"/>
  <c r="AY1434" i="1"/>
  <c r="AY818" i="1"/>
  <c r="AY1154" i="1"/>
  <c r="AY1098" i="1"/>
  <c r="AY874" i="1"/>
  <c r="AY90" i="1"/>
  <c r="AY258" i="1"/>
  <c r="AY370" i="1"/>
  <c r="AY594" i="1"/>
  <c r="AY650" i="1"/>
  <c r="AY762" i="1"/>
  <c r="AY426" i="1"/>
  <c r="AY706" i="1"/>
  <c r="AY538" i="1"/>
  <c r="AY1210" i="1"/>
  <c r="AY202" i="1"/>
  <c r="AY1042" i="1"/>
  <c r="AA647" i="1"/>
  <c r="AD1145" i="1"/>
  <c r="AC921" i="1"/>
  <c r="AB1540" i="1"/>
  <c r="AC1535" i="1"/>
  <c r="AC585" i="1"/>
  <c r="AB529" i="1"/>
  <c r="AF641" i="1"/>
  <c r="AB305" i="1"/>
  <c r="AE1145" i="1"/>
  <c r="AC865" i="1"/>
  <c r="AC417" i="1"/>
  <c r="AB1207" i="1"/>
  <c r="AC1200" i="1"/>
  <c r="AE697" i="1"/>
  <c r="AB361" i="1"/>
  <c r="AF1257" i="1"/>
  <c r="AA1375" i="1"/>
  <c r="AB1368" i="1"/>
  <c r="AF1089" i="1"/>
  <c r="AK1032" i="1"/>
  <c r="AK1039" i="1"/>
  <c r="AO1312" i="1"/>
  <c r="AO1319" i="1"/>
  <c r="AO248" i="1"/>
  <c r="AO255" i="1"/>
  <c r="AP1534" i="1"/>
  <c r="AP1541" i="1"/>
  <c r="AO808" i="1"/>
  <c r="AO815" i="1"/>
  <c r="AP472" i="1"/>
  <c r="AP479" i="1"/>
  <c r="AP1424" i="1"/>
  <c r="AP1431" i="1"/>
  <c r="AP416" i="1"/>
  <c r="AP423" i="1"/>
  <c r="AO80" i="1"/>
  <c r="AO87" i="1"/>
  <c r="AO304" i="1"/>
  <c r="AO311" i="1"/>
  <c r="AL696" i="1"/>
  <c r="AL703" i="1"/>
  <c r="AM1256" i="1"/>
  <c r="AM1263" i="1"/>
  <c r="AO752" i="1"/>
  <c r="AO759" i="1"/>
  <c r="AN976" i="1"/>
  <c r="AN983" i="1"/>
  <c r="AP920" i="1"/>
  <c r="AP927" i="1"/>
  <c r="AO192" i="1"/>
  <c r="AO199" i="1"/>
  <c r="AO528" i="1"/>
  <c r="AO535" i="1"/>
  <c r="AP584" i="1"/>
  <c r="AP591" i="1"/>
  <c r="AO136" i="1"/>
  <c r="AO143" i="1"/>
  <c r="AM1088" i="1"/>
  <c r="AM1095" i="1"/>
  <c r="AH864" i="1"/>
  <c r="AH871" i="1"/>
  <c r="AF1033" i="1"/>
  <c r="AO1144" i="1"/>
  <c r="AO1151" i="1"/>
  <c r="AO360" i="1"/>
  <c r="AO367" i="1"/>
  <c r="AQ1486" i="1"/>
  <c r="AR1479" i="1"/>
  <c r="BF6" i="1"/>
  <c r="AD977" i="1"/>
  <c r="AD25" i="1"/>
  <c r="AY10" i="1"/>
  <c r="BA7" i="1"/>
  <c r="AZ1489" i="1"/>
  <c r="AZ482" i="1"/>
  <c r="AZ1266" i="1"/>
  <c r="AZ1544" i="1"/>
  <c r="AZ1322" i="1"/>
  <c r="AZ370" i="1"/>
  <c r="AZ874" i="1"/>
  <c r="AZ146" i="1"/>
  <c r="AZ314" i="1"/>
  <c r="AZ986" i="1"/>
  <c r="AZ930" i="1"/>
  <c r="AZ34" i="1"/>
  <c r="AZ426" i="1"/>
  <c r="AZ1434" i="1"/>
  <c r="AZ818" i="1"/>
  <c r="AZ762" i="1"/>
  <c r="AZ594" i="1"/>
  <c r="AZ1098" i="1"/>
  <c r="AZ1378" i="1"/>
  <c r="AZ258" i="1"/>
  <c r="AZ1042" i="1"/>
  <c r="AZ1154" i="1"/>
  <c r="AZ650" i="1"/>
  <c r="AZ706" i="1"/>
  <c r="AZ90" i="1"/>
  <c r="AZ1210" i="1"/>
  <c r="AZ202" i="1"/>
  <c r="AZ538" i="1"/>
  <c r="AB640" i="1"/>
  <c r="AB193" i="1"/>
  <c r="AD921" i="1"/>
  <c r="AC1533" i="1"/>
  <c r="AC1536" i="1"/>
  <c r="AB473" i="1"/>
  <c r="AC1480" i="1"/>
  <c r="AC361" i="1"/>
  <c r="AC305" i="1"/>
  <c r="AB249" i="1"/>
  <c r="AD417" i="1"/>
  <c r="AB809" i="1"/>
  <c r="AD137" i="1"/>
  <c r="AF697" i="1"/>
  <c r="AB1375" i="1"/>
  <c r="AA12" i="1"/>
  <c r="AB1313" i="1"/>
  <c r="AG1257" i="1"/>
  <c r="AI864" i="1"/>
  <c r="AI871" i="1"/>
  <c r="AQ1424" i="1"/>
  <c r="AQ1431" i="1"/>
  <c r="AP136" i="1"/>
  <c r="AP143" i="1"/>
  <c r="AP808" i="1"/>
  <c r="AP815" i="1"/>
  <c r="AP528" i="1"/>
  <c r="AP535" i="1"/>
  <c r="AP360" i="1"/>
  <c r="AP367" i="1"/>
  <c r="AP1312" i="1"/>
  <c r="AP1319" i="1"/>
  <c r="AN1256" i="1"/>
  <c r="AN1263" i="1"/>
  <c r="AM696" i="1"/>
  <c r="AM703" i="1"/>
  <c r="AQ1534" i="1"/>
  <c r="AQ1541" i="1"/>
  <c r="AQ920" i="1"/>
  <c r="AQ927" i="1"/>
  <c r="AP80" i="1"/>
  <c r="AP87" i="1"/>
  <c r="AQ416" i="1"/>
  <c r="AQ423" i="1"/>
  <c r="AN1088" i="1"/>
  <c r="AN1095" i="1"/>
  <c r="AP752" i="1"/>
  <c r="AP759" i="1"/>
  <c r="AL1032" i="1"/>
  <c r="AL1039" i="1"/>
  <c r="AQ584" i="1"/>
  <c r="AQ591" i="1"/>
  <c r="AC1368" i="1"/>
  <c r="AP192" i="1"/>
  <c r="AP199" i="1"/>
  <c r="AP304" i="1"/>
  <c r="AP311" i="1"/>
  <c r="AP248" i="1"/>
  <c r="AP255" i="1"/>
  <c r="AD1369" i="1"/>
  <c r="AQ472" i="1"/>
  <c r="AQ479" i="1"/>
  <c r="AP1144" i="1"/>
  <c r="AP1151" i="1"/>
  <c r="AO976" i="1"/>
  <c r="AO983" i="1"/>
  <c r="AC1207" i="1"/>
  <c r="AR1486" i="1"/>
  <c r="AS1479" i="1"/>
  <c r="BG6" i="1"/>
  <c r="AG641" i="1"/>
  <c r="AE1201" i="1"/>
  <c r="AD753" i="1"/>
  <c r="AD81" i="1"/>
  <c r="AE25" i="1"/>
  <c r="AB647" i="1"/>
  <c r="AC647" i="1"/>
  <c r="AZ10" i="1"/>
  <c r="BB7" i="1"/>
  <c r="BA1489" i="1"/>
  <c r="BA1544" i="1"/>
  <c r="BA1266" i="1"/>
  <c r="BA482" i="1"/>
  <c r="BA1322" i="1"/>
  <c r="BA370" i="1"/>
  <c r="BA1378" i="1"/>
  <c r="BA90" i="1"/>
  <c r="BA986" i="1"/>
  <c r="BA146" i="1"/>
  <c r="BA1098" i="1"/>
  <c r="BA930" i="1"/>
  <c r="BA874" i="1"/>
  <c r="BA1210" i="1"/>
  <c r="BA314" i="1"/>
  <c r="BA818" i="1"/>
  <c r="BA538" i="1"/>
  <c r="BA426" i="1"/>
  <c r="BA762" i="1"/>
  <c r="BA594" i="1"/>
  <c r="BA1434" i="1"/>
  <c r="BA1042" i="1"/>
  <c r="BA650" i="1"/>
  <c r="BA202" i="1"/>
  <c r="BA34" i="1"/>
  <c r="BA258" i="1"/>
  <c r="BA706" i="1"/>
  <c r="BA1154" i="1"/>
  <c r="AC640" i="1"/>
  <c r="AE921" i="1"/>
  <c r="AC1540" i="1"/>
  <c r="AD1533" i="1"/>
  <c r="AC529" i="1"/>
  <c r="AD585" i="1"/>
  <c r="AC473" i="1"/>
  <c r="AC249" i="1"/>
  <c r="AE417" i="1"/>
  <c r="AD1425" i="1"/>
  <c r="AF1145" i="1"/>
  <c r="AD865" i="1"/>
  <c r="AH1257" i="1"/>
  <c r="AC809" i="1"/>
  <c r="AQ360" i="1"/>
  <c r="AQ367" i="1"/>
  <c r="AQ1144" i="1"/>
  <c r="AQ1151" i="1"/>
  <c r="AR1534" i="1"/>
  <c r="AR1541" i="1"/>
  <c r="AQ528" i="1"/>
  <c r="AQ535" i="1"/>
  <c r="AR1424" i="1"/>
  <c r="AR1431" i="1"/>
  <c r="AR472" i="1"/>
  <c r="AR479" i="1"/>
  <c r="AO1088" i="1"/>
  <c r="AO1095" i="1"/>
  <c r="AQ808" i="1"/>
  <c r="AQ815" i="1"/>
  <c r="AR416" i="1"/>
  <c r="AR423" i="1"/>
  <c r="AP976" i="1"/>
  <c r="AP983" i="1"/>
  <c r="AQ192" i="1"/>
  <c r="AQ199" i="1"/>
  <c r="AJ864" i="1"/>
  <c r="AJ871" i="1"/>
  <c r="AQ304" i="1"/>
  <c r="AQ311" i="1"/>
  <c r="AQ752" i="1"/>
  <c r="AQ759" i="1"/>
  <c r="AR920" i="1"/>
  <c r="AR927" i="1"/>
  <c r="AQ1312" i="1"/>
  <c r="AQ1319" i="1"/>
  <c r="AN696" i="1"/>
  <c r="AN703" i="1"/>
  <c r="AQ136" i="1"/>
  <c r="AQ143" i="1"/>
  <c r="AC1375" i="1"/>
  <c r="AQ248" i="1"/>
  <c r="AQ255" i="1"/>
  <c r="AR584" i="1"/>
  <c r="AR591" i="1"/>
  <c r="AM1032" i="1"/>
  <c r="AM1039" i="1"/>
  <c r="AQ80" i="1"/>
  <c r="AQ87" i="1"/>
  <c r="AO1256" i="1"/>
  <c r="AO1263" i="1"/>
  <c r="AD1200" i="1"/>
  <c r="AS1486" i="1"/>
  <c r="AT1479" i="1"/>
  <c r="BH6" i="1"/>
  <c r="AE137" i="1"/>
  <c r="AE977" i="1"/>
  <c r="AF977" i="1"/>
  <c r="BA10" i="1"/>
  <c r="AF25" i="1"/>
  <c r="BC7" i="1"/>
  <c r="BB1489" i="1"/>
  <c r="BB1266" i="1"/>
  <c r="BB482" i="1"/>
  <c r="BB1544" i="1"/>
  <c r="BB1322" i="1"/>
  <c r="BB34" i="1"/>
  <c r="BB314" i="1"/>
  <c r="BB146" i="1"/>
  <c r="BB930" i="1"/>
  <c r="BB986" i="1"/>
  <c r="BB874" i="1"/>
  <c r="BB90" i="1"/>
  <c r="BB370" i="1"/>
  <c r="BB1378" i="1"/>
  <c r="BB258" i="1"/>
  <c r="BB1042" i="1"/>
  <c r="BB538" i="1"/>
  <c r="BB594" i="1"/>
  <c r="BB1098" i="1"/>
  <c r="BB202" i="1"/>
  <c r="BB1154" i="1"/>
  <c r="BB706" i="1"/>
  <c r="BB426" i="1"/>
  <c r="BB762" i="1"/>
  <c r="BB1210" i="1"/>
  <c r="BB1434" i="1"/>
  <c r="BB818" i="1"/>
  <c r="BB650" i="1"/>
  <c r="AD640" i="1"/>
  <c r="AC193" i="1"/>
  <c r="AD1535" i="1"/>
  <c r="AF921" i="1"/>
  <c r="AD305" i="1"/>
  <c r="AD361" i="1"/>
  <c r="AE585" i="1"/>
  <c r="AD1536" i="1"/>
  <c r="AD1540" i="1"/>
  <c r="AD1480" i="1"/>
  <c r="AE865" i="1"/>
  <c r="AC1313" i="1"/>
  <c r="AB12" i="1"/>
  <c r="AI1257" i="1"/>
  <c r="AG1089" i="1"/>
  <c r="AE81" i="1"/>
  <c r="AP1256" i="1"/>
  <c r="AP1263" i="1"/>
  <c r="AK864" i="1"/>
  <c r="AK871" i="1"/>
  <c r="AR136" i="1"/>
  <c r="AR143" i="1"/>
  <c r="AS584" i="1"/>
  <c r="AS591" i="1"/>
  <c r="AO696" i="1"/>
  <c r="AO703" i="1"/>
  <c r="AQ976" i="1"/>
  <c r="AQ983" i="1"/>
  <c r="AN1032" i="1"/>
  <c r="AN1039" i="1"/>
  <c r="AR248" i="1"/>
  <c r="AR255" i="1"/>
  <c r="AR1312" i="1"/>
  <c r="AR1319" i="1"/>
  <c r="AR808" i="1"/>
  <c r="AR815" i="1"/>
  <c r="AS1534" i="1"/>
  <c r="AS1541" i="1"/>
  <c r="AS920" i="1"/>
  <c r="AS927" i="1"/>
  <c r="AP1088" i="1"/>
  <c r="AP1095" i="1"/>
  <c r="AS472" i="1"/>
  <c r="AS479" i="1"/>
  <c r="AR304" i="1"/>
  <c r="AR311" i="1"/>
  <c r="AR192" i="1"/>
  <c r="AR199" i="1"/>
  <c r="AD1368" i="1"/>
  <c r="AR80" i="1"/>
  <c r="AR87" i="1"/>
  <c r="AR752" i="1"/>
  <c r="AR759" i="1"/>
  <c r="AS416" i="1"/>
  <c r="AS423" i="1"/>
  <c r="AS1424" i="1"/>
  <c r="AS1431" i="1"/>
  <c r="AR1144" i="1"/>
  <c r="AR1151" i="1"/>
  <c r="AG1033" i="1"/>
  <c r="AF1201" i="1"/>
  <c r="AE1369" i="1"/>
  <c r="AD1207" i="1"/>
  <c r="AR528" i="1"/>
  <c r="AR535" i="1"/>
  <c r="AR360" i="1"/>
  <c r="AR367" i="1"/>
  <c r="AT1486" i="1"/>
  <c r="AU1479" i="1"/>
  <c r="BI6" i="1"/>
  <c r="AH641" i="1"/>
  <c r="AE753" i="1"/>
  <c r="AF417" i="1"/>
  <c r="BB10" i="1"/>
  <c r="BD7" i="1"/>
  <c r="BC1489" i="1"/>
  <c r="BC482" i="1"/>
  <c r="BC1266" i="1"/>
  <c r="BC1322" i="1"/>
  <c r="BC1544" i="1"/>
  <c r="BC146" i="1"/>
  <c r="BC314" i="1"/>
  <c r="BC370" i="1"/>
  <c r="BC594" i="1"/>
  <c r="BC34" i="1"/>
  <c r="BC986" i="1"/>
  <c r="BC930" i="1"/>
  <c r="BC874" i="1"/>
  <c r="BC818" i="1"/>
  <c r="BC762" i="1"/>
  <c r="BC90" i="1"/>
  <c r="BC426" i="1"/>
  <c r="BC650" i="1"/>
  <c r="BC202" i="1"/>
  <c r="BC538" i="1"/>
  <c r="BC258" i="1"/>
  <c r="BC1154" i="1"/>
  <c r="BC1434" i="1"/>
  <c r="BC706" i="1"/>
  <c r="BC1378" i="1"/>
  <c r="BC1098" i="1"/>
  <c r="BC1210" i="1"/>
  <c r="BC1042" i="1"/>
  <c r="AD647" i="1"/>
  <c r="AD473" i="1"/>
  <c r="AE1535" i="1"/>
  <c r="AE1533" i="1"/>
  <c r="AE1536" i="1"/>
  <c r="AG1145" i="1"/>
  <c r="AE1425" i="1"/>
  <c r="AG921" i="1"/>
  <c r="AG697" i="1"/>
  <c r="AD529" i="1"/>
  <c r="AF137" i="1"/>
  <c r="AF865" i="1"/>
  <c r="AF81" i="1"/>
  <c r="AD249" i="1"/>
  <c r="AD809" i="1"/>
  <c r="AC12" i="1"/>
  <c r="AT416" i="1"/>
  <c r="AT423" i="1"/>
  <c r="AT1534" i="1"/>
  <c r="AT1541" i="1"/>
  <c r="AS752" i="1"/>
  <c r="AS759" i="1"/>
  <c r="AS192" i="1"/>
  <c r="AS199" i="1"/>
  <c r="AL864" i="1"/>
  <c r="AL871" i="1"/>
  <c r="AS304" i="1"/>
  <c r="AS311" i="1"/>
  <c r="AS1312" i="1"/>
  <c r="AS1319" i="1"/>
  <c r="AT584" i="1"/>
  <c r="AT591" i="1"/>
  <c r="AS248" i="1"/>
  <c r="AS255" i="1"/>
  <c r="AO1032" i="1"/>
  <c r="AO1039" i="1"/>
  <c r="AQ1088" i="1"/>
  <c r="AQ1095" i="1"/>
  <c r="AT920" i="1"/>
  <c r="AT927" i="1"/>
  <c r="AQ1256" i="1"/>
  <c r="AQ1263" i="1"/>
  <c r="AS528" i="1"/>
  <c r="AS535" i="1"/>
  <c r="AE1200" i="1"/>
  <c r="AT472" i="1"/>
  <c r="AT479" i="1"/>
  <c r="AS808" i="1"/>
  <c r="AS815" i="1"/>
  <c r="AS136" i="1"/>
  <c r="AS143" i="1"/>
  <c r="AD1375" i="1"/>
  <c r="AT1424" i="1"/>
  <c r="AT1431" i="1"/>
  <c r="AR976" i="1"/>
  <c r="AR983" i="1"/>
  <c r="AS360" i="1"/>
  <c r="AS367" i="1"/>
  <c r="AS1144" i="1"/>
  <c r="AS1151" i="1"/>
  <c r="AS80" i="1"/>
  <c r="AS87" i="1"/>
  <c r="AP696" i="1"/>
  <c r="AP703" i="1"/>
  <c r="AU1486" i="1"/>
  <c r="AV1479" i="1"/>
  <c r="BJ6" i="1"/>
  <c r="AG25" i="1"/>
  <c r="BC10" i="1"/>
  <c r="BE7" i="1"/>
  <c r="BD1489" i="1"/>
  <c r="BD1544" i="1"/>
  <c r="BD1266" i="1"/>
  <c r="BD1322" i="1"/>
  <c r="BD482" i="1"/>
  <c r="BD314" i="1"/>
  <c r="BD930" i="1"/>
  <c r="BD34" i="1"/>
  <c r="BD1378" i="1"/>
  <c r="BD146" i="1"/>
  <c r="BD874" i="1"/>
  <c r="BD986" i="1"/>
  <c r="BD90" i="1"/>
  <c r="BD258" i="1"/>
  <c r="BD818" i="1"/>
  <c r="BD1098" i="1"/>
  <c r="BD426" i="1"/>
  <c r="BD594" i="1"/>
  <c r="BD1210" i="1"/>
  <c r="BD370" i="1"/>
  <c r="BD1434" i="1"/>
  <c r="BD538" i="1"/>
  <c r="BD202" i="1"/>
  <c r="BD650" i="1"/>
  <c r="BD706" i="1"/>
  <c r="BD1042" i="1"/>
  <c r="BD1154" i="1"/>
  <c r="BD762" i="1"/>
  <c r="AE640" i="1"/>
  <c r="AE361" i="1"/>
  <c r="AD193" i="1"/>
  <c r="AE1480" i="1"/>
  <c r="AF585" i="1"/>
  <c r="AE1540" i="1"/>
  <c r="AH697" i="1"/>
  <c r="AG977" i="1"/>
  <c r="AE305" i="1"/>
  <c r="AH1089" i="1"/>
  <c r="AD1313" i="1"/>
  <c r="AT136" i="1"/>
  <c r="AT143" i="1"/>
  <c r="AT752" i="1"/>
  <c r="AT759" i="1"/>
  <c r="AT80" i="1"/>
  <c r="AT87" i="1"/>
  <c r="AS976" i="1"/>
  <c r="AS983" i="1"/>
  <c r="AM864" i="1"/>
  <c r="AM871" i="1"/>
  <c r="AP1032" i="1"/>
  <c r="AP1039" i="1"/>
  <c r="AT1144" i="1"/>
  <c r="AT1151" i="1"/>
  <c r="AT192" i="1"/>
  <c r="AT199" i="1"/>
  <c r="AT248" i="1"/>
  <c r="AT255" i="1"/>
  <c r="AU584" i="1"/>
  <c r="AU591" i="1"/>
  <c r="AU1424" i="1"/>
  <c r="AU1431" i="1"/>
  <c r="AT528" i="1"/>
  <c r="AT535" i="1"/>
  <c r="AR1256" i="1"/>
  <c r="AR1263" i="1"/>
  <c r="AU920" i="1"/>
  <c r="AU927" i="1"/>
  <c r="AT304" i="1"/>
  <c r="AT311" i="1"/>
  <c r="AF1369" i="1"/>
  <c r="AG1201" i="1"/>
  <c r="AT1312" i="1"/>
  <c r="AT1319" i="1"/>
  <c r="AU1534" i="1"/>
  <c r="AU1541" i="1"/>
  <c r="AQ696" i="1"/>
  <c r="AQ703" i="1"/>
  <c r="AR1088" i="1"/>
  <c r="AR1095" i="1"/>
  <c r="AH1033" i="1"/>
  <c r="AE1207" i="1"/>
  <c r="AT360" i="1"/>
  <c r="AT367" i="1"/>
  <c r="AT808" i="1"/>
  <c r="AT815" i="1"/>
  <c r="AF753" i="1"/>
  <c r="AE1368" i="1"/>
  <c r="AU472" i="1"/>
  <c r="AU479" i="1"/>
  <c r="AU416" i="1"/>
  <c r="AU423" i="1"/>
  <c r="AV1486" i="1"/>
  <c r="AW1479" i="1"/>
  <c r="BK6" i="1"/>
  <c r="AI641" i="1"/>
  <c r="AG417" i="1"/>
  <c r="BD10" i="1"/>
  <c r="BF7" i="1"/>
  <c r="BE1489" i="1"/>
  <c r="BE482" i="1"/>
  <c r="BE1322" i="1"/>
  <c r="BE1266" i="1"/>
  <c r="BE1544" i="1"/>
  <c r="BE986" i="1"/>
  <c r="BE34" i="1"/>
  <c r="BE90" i="1"/>
  <c r="BE314" i="1"/>
  <c r="BE1378" i="1"/>
  <c r="BE930" i="1"/>
  <c r="BE594" i="1"/>
  <c r="BE146" i="1"/>
  <c r="BE370" i="1"/>
  <c r="BE1098" i="1"/>
  <c r="BE818" i="1"/>
  <c r="BE874" i="1"/>
  <c r="BE426" i="1"/>
  <c r="BE538" i="1"/>
  <c r="BE202" i="1"/>
  <c r="BE1210" i="1"/>
  <c r="BE1154" i="1"/>
  <c r="BE650" i="1"/>
  <c r="BE762" i="1"/>
  <c r="BE1434" i="1"/>
  <c r="BE258" i="1"/>
  <c r="BE706" i="1"/>
  <c r="BE1042" i="1"/>
  <c r="AE647" i="1"/>
  <c r="AE473" i="1"/>
  <c r="AG137" i="1"/>
  <c r="AF1533" i="1"/>
  <c r="AF1536" i="1"/>
  <c r="AF1535" i="1"/>
  <c r="AF1480" i="1"/>
  <c r="AE529" i="1"/>
  <c r="AF1425" i="1"/>
  <c r="AJ1257" i="1"/>
  <c r="AG585" i="1"/>
  <c r="AH417" i="1"/>
  <c r="AH977" i="1"/>
  <c r="AE1313" i="1"/>
  <c r="AE249" i="1"/>
  <c r="AG865" i="1"/>
  <c r="AE809" i="1"/>
  <c r="AD12" i="1"/>
  <c r="AE1375" i="1"/>
  <c r="AF1368" i="1"/>
  <c r="AR696" i="1"/>
  <c r="AR703" i="1"/>
  <c r="AU808" i="1"/>
  <c r="AU815" i="1"/>
  <c r="AV1534" i="1"/>
  <c r="AV1541" i="1"/>
  <c r="AV920" i="1"/>
  <c r="AV927" i="1"/>
  <c r="AT976" i="1"/>
  <c r="AT983" i="1"/>
  <c r="AS1088" i="1"/>
  <c r="AS1095" i="1"/>
  <c r="AV472" i="1"/>
  <c r="AV479" i="1"/>
  <c r="AU528" i="1"/>
  <c r="AU535" i="1"/>
  <c r="AU1144" i="1"/>
  <c r="AU1151" i="1"/>
  <c r="AS1256" i="1"/>
  <c r="AS1263" i="1"/>
  <c r="AU304" i="1"/>
  <c r="AU311" i="1"/>
  <c r="AU192" i="1"/>
  <c r="AU199" i="1"/>
  <c r="AU360" i="1"/>
  <c r="AU367" i="1"/>
  <c r="AH1201" i="1"/>
  <c r="AV584" i="1"/>
  <c r="AV591" i="1"/>
  <c r="AU136" i="1"/>
  <c r="AU143" i="1"/>
  <c r="AF1200" i="1"/>
  <c r="AV1424" i="1"/>
  <c r="AV1431" i="1"/>
  <c r="AV416" i="1"/>
  <c r="AV423" i="1"/>
  <c r="AG81" i="1"/>
  <c r="AG1369" i="1"/>
  <c r="AQ1032" i="1"/>
  <c r="AQ1039" i="1"/>
  <c r="AU248" i="1"/>
  <c r="AU255" i="1"/>
  <c r="AN864" i="1"/>
  <c r="AN871" i="1"/>
  <c r="AU1312" i="1"/>
  <c r="AU1319" i="1"/>
  <c r="AU80" i="1"/>
  <c r="AU87" i="1"/>
  <c r="AU752" i="1"/>
  <c r="AU759" i="1"/>
  <c r="AJ641" i="1"/>
  <c r="AW1486" i="1"/>
  <c r="AX1479" i="1"/>
  <c r="BL6" i="1"/>
  <c r="AI697" i="1"/>
  <c r="AH25" i="1"/>
  <c r="BE10" i="1"/>
  <c r="BG7" i="1"/>
  <c r="BF1489" i="1"/>
  <c r="BF1322" i="1"/>
  <c r="BF1266" i="1"/>
  <c r="BF482" i="1"/>
  <c r="BF1544" i="1"/>
  <c r="BF34" i="1"/>
  <c r="BF874" i="1"/>
  <c r="BF90" i="1"/>
  <c r="BF1378" i="1"/>
  <c r="BF146" i="1"/>
  <c r="BF314" i="1"/>
  <c r="BF930" i="1"/>
  <c r="BF986" i="1"/>
  <c r="BF258" i="1"/>
  <c r="BF818" i="1"/>
  <c r="BF650" i="1"/>
  <c r="BF370" i="1"/>
  <c r="BF706" i="1"/>
  <c r="BF426" i="1"/>
  <c r="BF762" i="1"/>
  <c r="BF594" i="1"/>
  <c r="BF1210" i="1"/>
  <c r="BF1434" i="1"/>
  <c r="BF202" i="1"/>
  <c r="BF538" i="1"/>
  <c r="BF1098" i="1"/>
  <c r="BF1042" i="1"/>
  <c r="BF1154" i="1"/>
  <c r="AF640" i="1"/>
  <c r="AE193" i="1"/>
  <c r="AG1425" i="1"/>
  <c r="AH1145" i="1"/>
  <c r="AF1540" i="1"/>
  <c r="AG1535" i="1"/>
  <c r="AG753" i="1"/>
  <c r="AI1033" i="1"/>
  <c r="AH921" i="1"/>
  <c r="AF305" i="1"/>
  <c r="AI1089" i="1"/>
  <c r="AI1201" i="1"/>
  <c r="AF1207" i="1"/>
  <c r="AG1200" i="1"/>
  <c r="AF1375" i="1"/>
  <c r="AG1368" i="1"/>
  <c r="AG1375" i="1"/>
  <c r="AH865" i="1"/>
  <c r="AO864" i="1"/>
  <c r="AO871" i="1"/>
  <c r="AV248" i="1"/>
  <c r="AV255" i="1"/>
  <c r="AV360" i="1"/>
  <c r="AV367" i="1"/>
  <c r="AU976" i="1"/>
  <c r="AU983" i="1"/>
  <c r="AV192" i="1"/>
  <c r="AV199" i="1"/>
  <c r="AW920" i="1"/>
  <c r="AW927" i="1"/>
  <c r="AV304" i="1"/>
  <c r="AV311" i="1"/>
  <c r="AW1534" i="1"/>
  <c r="AW1541" i="1"/>
  <c r="AT1088" i="1"/>
  <c r="AT1095" i="1"/>
  <c r="AR1032" i="1"/>
  <c r="AR1039" i="1"/>
  <c r="AW416" i="1"/>
  <c r="AW423" i="1"/>
  <c r="AT1256" i="1"/>
  <c r="AT1263" i="1"/>
  <c r="AV808" i="1"/>
  <c r="AV815" i="1"/>
  <c r="AW1424" i="1"/>
  <c r="AW1431" i="1"/>
  <c r="AV1144" i="1"/>
  <c r="AV1151" i="1"/>
  <c r="AV528" i="1"/>
  <c r="AV535" i="1"/>
  <c r="AW472" i="1"/>
  <c r="AW479" i="1"/>
  <c r="AV752" i="1"/>
  <c r="AV759" i="1"/>
  <c r="AV1312" i="1"/>
  <c r="AV1319" i="1"/>
  <c r="AV136" i="1"/>
  <c r="AV143" i="1"/>
  <c r="AJ697" i="1"/>
  <c r="AW584" i="1"/>
  <c r="AW591" i="1"/>
  <c r="AS696" i="1"/>
  <c r="AS703" i="1"/>
  <c r="AK1257" i="1"/>
  <c r="AV80" i="1"/>
  <c r="AV87" i="1"/>
  <c r="AH1369" i="1"/>
  <c r="AX1486" i="1"/>
  <c r="AY1479" i="1"/>
  <c r="BM6" i="1"/>
  <c r="AF361" i="1"/>
  <c r="AI25" i="1"/>
  <c r="BF10" i="1"/>
  <c r="BH7" i="1"/>
  <c r="BG1489" i="1"/>
  <c r="BG1544" i="1"/>
  <c r="BG1322" i="1"/>
  <c r="BG1266" i="1"/>
  <c r="BG482" i="1"/>
  <c r="BG146" i="1"/>
  <c r="BG314" i="1"/>
  <c r="BG930" i="1"/>
  <c r="BG986" i="1"/>
  <c r="BG370" i="1"/>
  <c r="BG874" i="1"/>
  <c r="BG34" i="1"/>
  <c r="BG90" i="1"/>
  <c r="BG594" i="1"/>
  <c r="BG1098" i="1"/>
  <c r="BG1378" i="1"/>
  <c r="BG202" i="1"/>
  <c r="BG1434" i="1"/>
  <c r="BG650" i="1"/>
  <c r="BG538" i="1"/>
  <c r="BG706" i="1"/>
  <c r="BG1154" i="1"/>
  <c r="BG258" i="1"/>
  <c r="BG426" i="1"/>
  <c r="BG1042" i="1"/>
  <c r="BG1210" i="1"/>
  <c r="BG818" i="1"/>
  <c r="BG762" i="1"/>
  <c r="AF473" i="1"/>
  <c r="AF647" i="1"/>
  <c r="AI1145" i="1"/>
  <c r="AG1533" i="1"/>
  <c r="AG1536" i="1"/>
  <c r="AH137" i="1"/>
  <c r="AF529" i="1"/>
  <c r="AG1480" i="1"/>
  <c r="AH585" i="1"/>
  <c r="AH1425" i="1"/>
  <c r="AJ1033" i="1"/>
  <c r="AH81" i="1"/>
  <c r="AF249" i="1"/>
  <c r="AF809" i="1"/>
  <c r="AE12" i="1"/>
  <c r="AJ1145" i="1"/>
  <c r="AU1256" i="1"/>
  <c r="AU1263" i="1"/>
  <c r="AW136" i="1"/>
  <c r="AW143" i="1"/>
  <c r="AX472" i="1"/>
  <c r="AX479" i="1"/>
  <c r="AW192" i="1"/>
  <c r="AW199" i="1"/>
  <c r="AW528" i="1"/>
  <c r="AW535" i="1"/>
  <c r="AV976" i="1"/>
  <c r="AV983" i="1"/>
  <c r="AW808" i="1"/>
  <c r="AW815" i="1"/>
  <c r="AW752" i="1"/>
  <c r="AW759" i="1"/>
  <c r="AX920" i="1"/>
  <c r="AX927" i="1"/>
  <c r="AH1368" i="1"/>
  <c r="AS1032" i="1"/>
  <c r="AS1039" i="1"/>
  <c r="AU1095" i="1"/>
  <c r="AU1088" i="1"/>
  <c r="AT696" i="1"/>
  <c r="AT703" i="1"/>
  <c r="AX1534" i="1"/>
  <c r="AX1541" i="1"/>
  <c r="AW248" i="1"/>
  <c r="AW255" i="1"/>
  <c r="AX1424" i="1"/>
  <c r="AX1431" i="1"/>
  <c r="AP864" i="1"/>
  <c r="AP871" i="1"/>
  <c r="AW80" i="1"/>
  <c r="AW87" i="1"/>
  <c r="AX584" i="1"/>
  <c r="AX591" i="1"/>
  <c r="AW304" i="1"/>
  <c r="AW311" i="1"/>
  <c r="AW1312" i="1"/>
  <c r="AW1319" i="1"/>
  <c r="AI1369" i="1"/>
  <c r="AW1144" i="1"/>
  <c r="AW1151" i="1"/>
  <c r="AX416" i="1"/>
  <c r="AX423" i="1"/>
  <c r="AW360" i="1"/>
  <c r="AW367" i="1"/>
  <c r="AG1207" i="1"/>
  <c r="AY1486" i="1"/>
  <c r="AZ1479" i="1"/>
  <c r="BN6" i="1"/>
  <c r="AJ1201" i="1"/>
  <c r="AH753" i="1"/>
  <c r="AG361" i="1"/>
  <c r="BG10" i="1"/>
  <c r="BI7" i="1"/>
  <c r="BH1489" i="1"/>
  <c r="BH482" i="1"/>
  <c r="BH1322" i="1"/>
  <c r="BH1544" i="1"/>
  <c r="BH1266" i="1"/>
  <c r="BH34" i="1"/>
  <c r="BH90" i="1"/>
  <c r="BH1378" i="1"/>
  <c r="BH314" i="1"/>
  <c r="BH930" i="1"/>
  <c r="BH146" i="1"/>
  <c r="BH594" i="1"/>
  <c r="BH370" i="1"/>
  <c r="BH874" i="1"/>
  <c r="BH986" i="1"/>
  <c r="BH1434" i="1"/>
  <c r="BH258" i="1"/>
  <c r="BH538" i="1"/>
  <c r="BH650" i="1"/>
  <c r="BH202" i="1"/>
  <c r="BH426" i="1"/>
  <c r="BH762" i="1"/>
  <c r="BH1098" i="1"/>
  <c r="BH706" i="1"/>
  <c r="BH818" i="1"/>
  <c r="BH1154" i="1"/>
  <c r="BH1210" i="1"/>
  <c r="BH1042" i="1"/>
  <c r="AG640" i="1"/>
  <c r="AF193" i="1"/>
  <c r="AI137" i="1"/>
  <c r="AG1540" i="1"/>
  <c r="AH1535" i="1"/>
  <c r="AI417" i="1"/>
  <c r="AI585" i="1"/>
  <c r="AG529" i="1"/>
  <c r="AI921" i="1"/>
  <c r="AI81" i="1"/>
  <c r="AI977" i="1"/>
  <c r="AG305" i="1"/>
  <c r="AJ977" i="1"/>
  <c r="AF1313" i="1"/>
  <c r="AK641" i="1"/>
  <c r="AJ1089" i="1"/>
  <c r="AH1375" i="1"/>
  <c r="AI1368" i="1"/>
  <c r="AI865" i="1"/>
  <c r="AY1534" i="1"/>
  <c r="AY1541" i="1"/>
  <c r="AX752" i="1"/>
  <c r="AX759" i="1"/>
  <c r="AX248" i="1"/>
  <c r="AX255" i="1"/>
  <c r="AX192" i="1"/>
  <c r="AX199" i="1"/>
  <c r="AY472" i="1"/>
  <c r="AY479" i="1"/>
  <c r="AY584" i="1"/>
  <c r="AY591" i="1"/>
  <c r="AX808" i="1"/>
  <c r="AX815" i="1"/>
  <c r="AY416" i="1"/>
  <c r="AY423" i="1"/>
  <c r="AT1032" i="1"/>
  <c r="AT1039" i="1"/>
  <c r="AX1144" i="1"/>
  <c r="AX1151" i="1"/>
  <c r="AH1200" i="1"/>
  <c r="AX1312" i="1"/>
  <c r="AX1319" i="1"/>
  <c r="AQ864" i="1"/>
  <c r="AQ871" i="1"/>
  <c r="AU696" i="1"/>
  <c r="AU703" i="1"/>
  <c r="AW976" i="1"/>
  <c r="AW983" i="1"/>
  <c r="AX136" i="1"/>
  <c r="AX143" i="1"/>
  <c r="AX360" i="1"/>
  <c r="AX367" i="1"/>
  <c r="AX80" i="1"/>
  <c r="AX87" i="1"/>
  <c r="AL1257" i="1"/>
  <c r="AX304" i="1"/>
  <c r="AX311" i="1"/>
  <c r="AY1424" i="1"/>
  <c r="AY1431" i="1"/>
  <c r="AV1088" i="1"/>
  <c r="AV1095" i="1"/>
  <c r="AY920" i="1"/>
  <c r="AY927" i="1"/>
  <c r="AX528" i="1"/>
  <c r="AX535" i="1"/>
  <c r="AV1256" i="1"/>
  <c r="AV1263" i="1"/>
  <c r="AZ1486" i="1"/>
  <c r="BA1479" i="1"/>
  <c r="BO6" i="1"/>
  <c r="AJ25" i="1"/>
  <c r="BH10" i="1"/>
  <c r="BJ7" i="1"/>
  <c r="BI1489" i="1"/>
  <c r="BI1266" i="1"/>
  <c r="BI482" i="1"/>
  <c r="BI1322" i="1"/>
  <c r="BI1544" i="1"/>
  <c r="BI314" i="1"/>
  <c r="BI146" i="1"/>
  <c r="BI594" i="1"/>
  <c r="BI930" i="1"/>
  <c r="BI874" i="1"/>
  <c r="BI34" i="1"/>
  <c r="BI370" i="1"/>
  <c r="BI90" i="1"/>
  <c r="BI1434" i="1"/>
  <c r="BI986" i="1"/>
  <c r="BI258" i="1"/>
  <c r="BI818" i="1"/>
  <c r="BI426" i="1"/>
  <c r="BI538" i="1"/>
  <c r="BI1098" i="1"/>
  <c r="BI650" i="1"/>
  <c r="BI762" i="1"/>
  <c r="BI1378" i="1"/>
  <c r="BI202" i="1"/>
  <c r="BI706" i="1"/>
  <c r="BI1210" i="1"/>
  <c r="BI1042" i="1"/>
  <c r="BI1154" i="1"/>
  <c r="AG647" i="1"/>
  <c r="AH1533" i="1"/>
  <c r="AH1536" i="1"/>
  <c r="AG473" i="1"/>
  <c r="AK1033" i="1"/>
  <c r="AJ137" i="1"/>
  <c r="AH1480" i="1"/>
  <c r="AI1425" i="1"/>
  <c r="AG249" i="1"/>
  <c r="AK697" i="1"/>
  <c r="AL641" i="1"/>
  <c r="AJ417" i="1"/>
  <c r="AI1375" i="1"/>
  <c r="AJ1368" i="1"/>
  <c r="AJ1375" i="1"/>
  <c r="AG809" i="1"/>
  <c r="AF12" i="1"/>
  <c r="AZ1424" i="1"/>
  <c r="AZ1431" i="1"/>
  <c r="AX976" i="1"/>
  <c r="AX983" i="1"/>
  <c r="AW1256" i="1"/>
  <c r="AW1263" i="1"/>
  <c r="AU1032" i="1"/>
  <c r="AU1039" i="1"/>
  <c r="AZ584" i="1"/>
  <c r="AZ591" i="1"/>
  <c r="AV696" i="1"/>
  <c r="AV703" i="1"/>
  <c r="AY80" i="1"/>
  <c r="AY87" i="1"/>
  <c r="AY1144" i="1"/>
  <c r="AY1151" i="1"/>
  <c r="AY1312" i="1"/>
  <c r="AY1319" i="1"/>
  <c r="AY248" i="1"/>
  <c r="AY255" i="1"/>
  <c r="AZ920" i="1"/>
  <c r="AZ927" i="1"/>
  <c r="AW1088" i="1"/>
  <c r="AW1095" i="1"/>
  <c r="AY808" i="1"/>
  <c r="AY815" i="1"/>
  <c r="AZ472" i="1"/>
  <c r="AZ479" i="1"/>
  <c r="AY528" i="1"/>
  <c r="AY535" i="1"/>
  <c r="AY192" i="1"/>
  <c r="AY199" i="1"/>
  <c r="AH1207" i="1"/>
  <c r="AY304" i="1"/>
  <c r="AY311" i="1"/>
  <c r="AZ416" i="1"/>
  <c r="AZ423" i="1"/>
  <c r="AY752" i="1"/>
  <c r="AY759" i="1"/>
  <c r="AJ1369" i="1"/>
  <c r="AY360" i="1"/>
  <c r="AY367" i="1"/>
  <c r="AY136" i="1"/>
  <c r="AY143" i="1"/>
  <c r="AR864" i="1"/>
  <c r="AR871" i="1"/>
  <c r="AZ1534" i="1"/>
  <c r="AZ1541" i="1"/>
  <c r="BA1486" i="1"/>
  <c r="BB1479" i="1"/>
  <c r="BP6" i="1"/>
  <c r="AK1201" i="1"/>
  <c r="AI753" i="1"/>
  <c r="BI10" i="1"/>
  <c r="BK7" i="1"/>
  <c r="BJ1489" i="1"/>
  <c r="BJ1266" i="1"/>
  <c r="BJ482" i="1"/>
  <c r="BJ1322" i="1"/>
  <c r="BJ1544" i="1"/>
  <c r="BJ370" i="1"/>
  <c r="BJ1378" i="1"/>
  <c r="BJ314" i="1"/>
  <c r="BJ874" i="1"/>
  <c r="BJ90" i="1"/>
  <c r="BJ986" i="1"/>
  <c r="BJ146" i="1"/>
  <c r="BJ34" i="1"/>
  <c r="BJ1434" i="1"/>
  <c r="BJ258" i="1"/>
  <c r="BJ650" i="1"/>
  <c r="BJ818" i="1"/>
  <c r="BJ706" i="1"/>
  <c r="BJ1154" i="1"/>
  <c r="BJ930" i="1"/>
  <c r="BJ762" i="1"/>
  <c r="BJ594" i="1"/>
  <c r="BJ426" i="1"/>
  <c r="BJ538" i="1"/>
  <c r="BJ1210" i="1"/>
  <c r="BJ202" i="1"/>
  <c r="BJ1042" i="1"/>
  <c r="BJ1098" i="1"/>
  <c r="AH647" i="1"/>
  <c r="AH640" i="1"/>
  <c r="AG193" i="1"/>
  <c r="AH1540" i="1"/>
  <c r="AI1535" i="1"/>
  <c r="AK137" i="1"/>
  <c r="AJ81" i="1"/>
  <c r="AH473" i="1"/>
  <c r="AK1145" i="1"/>
  <c r="AL1145" i="1"/>
  <c r="AJ921" i="1"/>
  <c r="AH529" i="1"/>
  <c r="AH361" i="1"/>
  <c r="AH305" i="1"/>
  <c r="AG1313" i="1"/>
  <c r="AK1089" i="1"/>
  <c r="AH249" i="1"/>
  <c r="AM1257" i="1"/>
  <c r="AJ865" i="1"/>
  <c r="AX1088" i="1"/>
  <c r="AX1095" i="1"/>
  <c r="AZ192" i="1"/>
  <c r="AZ199" i="1"/>
  <c r="AX1256" i="1"/>
  <c r="AX1263" i="1"/>
  <c r="AW696" i="1"/>
  <c r="AW703" i="1"/>
  <c r="AZ752" i="1"/>
  <c r="AZ759" i="1"/>
  <c r="AV1032" i="1"/>
  <c r="AV1039" i="1"/>
  <c r="BA1534" i="1"/>
  <c r="BA1541" i="1"/>
  <c r="BA416" i="1"/>
  <c r="BA423" i="1"/>
  <c r="AZ528" i="1"/>
  <c r="AZ535" i="1"/>
  <c r="BA472" i="1"/>
  <c r="BA479" i="1"/>
  <c r="AZ1312" i="1"/>
  <c r="AZ1319" i="1"/>
  <c r="AZ1144" i="1"/>
  <c r="AZ1151" i="1"/>
  <c r="AY976" i="1"/>
  <c r="AY983" i="1"/>
  <c r="AZ808" i="1"/>
  <c r="AZ815" i="1"/>
  <c r="BA584" i="1"/>
  <c r="BA591" i="1"/>
  <c r="BA920" i="1"/>
  <c r="BA927" i="1"/>
  <c r="AZ136" i="1"/>
  <c r="AZ143" i="1"/>
  <c r="AZ80" i="1"/>
  <c r="AZ87" i="1"/>
  <c r="BA1424" i="1"/>
  <c r="BA1431" i="1"/>
  <c r="AI1200" i="1"/>
  <c r="AS864" i="1"/>
  <c r="AS871" i="1"/>
  <c r="AZ360" i="1"/>
  <c r="AZ367" i="1"/>
  <c r="AK1368" i="1"/>
  <c r="AK1375" i="1"/>
  <c r="AZ248" i="1"/>
  <c r="AZ255" i="1"/>
  <c r="AZ304" i="1"/>
  <c r="AZ311" i="1"/>
  <c r="AK1369" i="1"/>
  <c r="BB1486" i="1"/>
  <c r="BC1479" i="1"/>
  <c r="BQ6" i="1"/>
  <c r="AL1201" i="1"/>
  <c r="AK417" i="1"/>
  <c r="AL697" i="1"/>
  <c r="BJ10" i="1"/>
  <c r="AK25" i="1"/>
  <c r="BL7" i="1"/>
  <c r="BK1489" i="1"/>
  <c r="BK1266" i="1"/>
  <c r="BK482" i="1"/>
  <c r="BK1322" i="1"/>
  <c r="BK1544" i="1"/>
  <c r="BK146" i="1"/>
  <c r="BK986" i="1"/>
  <c r="BK874" i="1"/>
  <c r="BK34" i="1"/>
  <c r="BK594" i="1"/>
  <c r="BK930" i="1"/>
  <c r="BK314" i="1"/>
  <c r="BK90" i="1"/>
  <c r="BK370" i="1"/>
  <c r="BK202" i="1"/>
  <c r="BK538" i="1"/>
  <c r="BK650" i="1"/>
  <c r="BK1042" i="1"/>
  <c r="BK1098" i="1"/>
  <c r="BK1434" i="1"/>
  <c r="BK1378" i="1"/>
  <c r="BK818" i="1"/>
  <c r="BK426" i="1"/>
  <c r="BK1210" i="1"/>
  <c r="BK1154" i="1"/>
  <c r="BK258" i="1"/>
  <c r="BK706" i="1"/>
  <c r="BK762" i="1"/>
  <c r="AI640" i="1"/>
  <c r="AI1533" i="1"/>
  <c r="AI1536" i="1"/>
  <c r="AJ585" i="1"/>
  <c r="AL137" i="1"/>
  <c r="AI1480" i="1"/>
  <c r="AJ1425" i="1"/>
  <c r="AK865" i="1"/>
  <c r="AK977" i="1"/>
  <c r="AM641" i="1"/>
  <c r="AH809" i="1"/>
  <c r="AG12" i="1"/>
  <c r="AW1032" i="1"/>
  <c r="AW1039" i="1"/>
  <c r="BB920" i="1"/>
  <c r="BB927" i="1"/>
  <c r="BB472" i="1"/>
  <c r="BB479" i="1"/>
  <c r="BA808" i="1"/>
  <c r="BA815" i="1"/>
  <c r="AL1368" i="1"/>
  <c r="AL1375" i="1"/>
  <c r="BA304" i="1"/>
  <c r="BA311" i="1"/>
  <c r="BB416" i="1"/>
  <c r="BB423" i="1"/>
  <c r="BA80" i="1"/>
  <c r="BA87" i="1"/>
  <c r="BA248" i="1"/>
  <c r="BA255" i="1"/>
  <c r="BA1144" i="1"/>
  <c r="BA1151" i="1"/>
  <c r="BA192" i="1"/>
  <c r="BA199" i="1"/>
  <c r="AT864" i="1"/>
  <c r="AT871" i="1"/>
  <c r="AX696" i="1"/>
  <c r="AX703" i="1"/>
  <c r="AI1207" i="1"/>
  <c r="AN1257" i="1"/>
  <c r="BB1424" i="1"/>
  <c r="BB1431" i="1"/>
  <c r="BB584" i="1"/>
  <c r="BB591" i="1"/>
  <c r="BA1312" i="1"/>
  <c r="BA1319" i="1"/>
  <c r="BB1534" i="1"/>
  <c r="BB1541" i="1"/>
  <c r="AY1256" i="1"/>
  <c r="AY1263" i="1"/>
  <c r="AL1369" i="1"/>
  <c r="BA360" i="1"/>
  <c r="BA367" i="1"/>
  <c r="BA136" i="1"/>
  <c r="BA143" i="1"/>
  <c r="AZ976" i="1"/>
  <c r="AZ983" i="1"/>
  <c r="BA528" i="1"/>
  <c r="BA535" i="1"/>
  <c r="BA752" i="1"/>
  <c r="BA759" i="1"/>
  <c r="AY1095" i="1"/>
  <c r="AY1088" i="1"/>
  <c r="BC1486" i="1"/>
  <c r="BD1479" i="1"/>
  <c r="BR6" i="1"/>
  <c r="AL417" i="1"/>
  <c r="AJ753" i="1"/>
  <c r="AK81" i="1"/>
  <c r="BK10" i="1"/>
  <c r="BM7" i="1"/>
  <c r="BL1489" i="1"/>
  <c r="BL1544" i="1"/>
  <c r="BL1266" i="1"/>
  <c r="BL1322" i="1"/>
  <c r="BL482" i="1"/>
  <c r="BL314" i="1"/>
  <c r="BL986" i="1"/>
  <c r="BL930" i="1"/>
  <c r="BL34" i="1"/>
  <c r="BL146" i="1"/>
  <c r="BL370" i="1"/>
  <c r="BL1098" i="1"/>
  <c r="BL538" i="1"/>
  <c r="BL706" i="1"/>
  <c r="BL762" i="1"/>
  <c r="BL1434" i="1"/>
  <c r="BL258" i="1"/>
  <c r="BL90" i="1"/>
  <c r="BL874" i="1"/>
  <c r="BL202" i="1"/>
  <c r="BL650" i="1"/>
  <c r="BL818" i="1"/>
  <c r="BL1042" i="1"/>
  <c r="BL594" i="1"/>
  <c r="BL1378" i="1"/>
  <c r="BL1154" i="1"/>
  <c r="BL426" i="1"/>
  <c r="BL1210" i="1"/>
  <c r="AI647" i="1"/>
  <c r="AI1540" i="1"/>
  <c r="AJ1533" i="1"/>
  <c r="AJ1536" i="1"/>
  <c r="AL1033" i="1"/>
  <c r="AM1033" i="1"/>
  <c r="AH193" i="1"/>
  <c r="AI529" i="1"/>
  <c r="AK585" i="1"/>
  <c r="AI473" i="1"/>
  <c r="AK921" i="1"/>
  <c r="AL1089" i="1"/>
  <c r="AI305" i="1"/>
  <c r="AI361" i="1"/>
  <c r="AH1313" i="1"/>
  <c r="AI249" i="1"/>
  <c r="BC1534" i="1"/>
  <c r="BC1541" i="1"/>
  <c r="AY696" i="1"/>
  <c r="AY703" i="1"/>
  <c r="BB248" i="1"/>
  <c r="BB255" i="1"/>
  <c r="BB528" i="1"/>
  <c r="BB535" i="1"/>
  <c r="BC584" i="1"/>
  <c r="BC591" i="1"/>
  <c r="AU864" i="1"/>
  <c r="AU871" i="1"/>
  <c r="BB304" i="1"/>
  <c r="BB311" i="1"/>
  <c r="AM1368" i="1"/>
  <c r="AM1375" i="1"/>
  <c r="BB360" i="1"/>
  <c r="BB367" i="1"/>
  <c r="BB808" i="1"/>
  <c r="BB815" i="1"/>
  <c r="BB80" i="1"/>
  <c r="BB87" i="1"/>
  <c r="BC920" i="1"/>
  <c r="BC927" i="1"/>
  <c r="BB1144" i="1"/>
  <c r="BB1151" i="1"/>
  <c r="BB1312" i="1"/>
  <c r="BB1319" i="1"/>
  <c r="BA976" i="1"/>
  <c r="BA983" i="1"/>
  <c r="AM1369" i="1"/>
  <c r="AX1032" i="1"/>
  <c r="AX1039" i="1"/>
  <c r="AZ1088" i="1"/>
  <c r="AZ1095" i="1"/>
  <c r="BB136" i="1"/>
  <c r="BB143" i="1"/>
  <c r="BB752" i="1"/>
  <c r="BB759" i="1"/>
  <c r="AZ1256" i="1"/>
  <c r="AZ1263" i="1"/>
  <c r="BC1424" i="1"/>
  <c r="BC1431" i="1"/>
  <c r="AJ1200" i="1"/>
  <c r="BB192" i="1"/>
  <c r="BB199" i="1"/>
  <c r="BC416" i="1"/>
  <c r="BC423" i="1"/>
  <c r="BC472" i="1"/>
  <c r="BC479" i="1"/>
  <c r="BD1486" i="1"/>
  <c r="BE1479" i="1"/>
  <c r="BS6" i="1"/>
  <c r="AM1201" i="1"/>
  <c r="AM697" i="1"/>
  <c r="AJ1540" i="1"/>
  <c r="AK1535" i="1"/>
  <c r="AL25" i="1"/>
  <c r="BL10" i="1"/>
  <c r="BN7" i="1"/>
  <c r="BM1489" i="1"/>
  <c r="BM1322" i="1"/>
  <c r="BM1266" i="1"/>
  <c r="BM1544" i="1"/>
  <c r="BM482" i="1"/>
  <c r="BM314" i="1"/>
  <c r="BM930" i="1"/>
  <c r="BM146" i="1"/>
  <c r="BM986" i="1"/>
  <c r="BM874" i="1"/>
  <c r="BM90" i="1"/>
  <c r="BM258" i="1"/>
  <c r="BM370" i="1"/>
  <c r="BM650" i="1"/>
  <c r="BM1434" i="1"/>
  <c r="BM34" i="1"/>
  <c r="BM1098" i="1"/>
  <c r="BM202" i="1"/>
  <c r="BM594" i="1"/>
  <c r="BM1210" i="1"/>
  <c r="BM426" i="1"/>
  <c r="BM1042" i="1"/>
  <c r="BM762" i="1"/>
  <c r="BM1378" i="1"/>
  <c r="BM818" i="1"/>
  <c r="BM706" i="1"/>
  <c r="BM1154" i="1"/>
  <c r="BM538" i="1"/>
  <c r="AM1145" i="1"/>
  <c r="AJ647" i="1"/>
  <c r="AJ640" i="1"/>
  <c r="AJ1535" i="1"/>
  <c r="AM137" i="1"/>
  <c r="AJ529" i="1"/>
  <c r="AL585" i="1"/>
  <c r="AJ1480" i="1"/>
  <c r="AK1425" i="1"/>
  <c r="AN697" i="1"/>
  <c r="AL977" i="1"/>
  <c r="AN641" i="1"/>
  <c r="AI809" i="1"/>
  <c r="AH12" i="1"/>
  <c r="AN1369" i="1"/>
  <c r="BA1256" i="1"/>
  <c r="BA1263" i="1"/>
  <c r="BD920" i="1"/>
  <c r="BD927" i="1"/>
  <c r="BC808" i="1"/>
  <c r="BC815" i="1"/>
  <c r="BC528" i="1"/>
  <c r="BC535" i="1"/>
  <c r="BD416" i="1"/>
  <c r="BD423" i="1"/>
  <c r="AV864" i="1"/>
  <c r="AV871" i="1"/>
  <c r="BC80" i="1"/>
  <c r="BC87" i="1"/>
  <c r="BC360" i="1"/>
  <c r="BC367" i="1"/>
  <c r="BC248" i="1"/>
  <c r="BC255" i="1"/>
  <c r="BC1144" i="1"/>
  <c r="BC1151" i="1"/>
  <c r="AY1032" i="1"/>
  <c r="AY1039" i="1"/>
  <c r="BA1088" i="1"/>
  <c r="BA1095" i="1"/>
  <c r="AN1368" i="1"/>
  <c r="AN1375" i="1"/>
  <c r="AZ696" i="1"/>
  <c r="AZ703" i="1"/>
  <c r="BB976" i="1"/>
  <c r="BB983" i="1"/>
  <c r="BD1424" i="1"/>
  <c r="BD1431" i="1"/>
  <c r="BC752" i="1"/>
  <c r="BC759" i="1"/>
  <c r="BC1312" i="1"/>
  <c r="BC1319" i="1"/>
  <c r="BC304" i="1"/>
  <c r="BC311" i="1"/>
  <c r="BD472" i="1"/>
  <c r="BD479" i="1"/>
  <c r="AJ1207" i="1"/>
  <c r="AK753" i="1"/>
  <c r="BC192" i="1"/>
  <c r="BC199" i="1"/>
  <c r="BC136" i="1"/>
  <c r="BC143" i="1"/>
  <c r="AO1257" i="1"/>
  <c r="BD584" i="1"/>
  <c r="BD591" i="1"/>
  <c r="BD1534" i="1"/>
  <c r="BD1541" i="1"/>
  <c r="BE1486" i="1"/>
  <c r="BF1479" i="1"/>
  <c r="BT6" i="1"/>
  <c r="AL81" i="1"/>
  <c r="AK1533" i="1"/>
  <c r="AK1536" i="1"/>
  <c r="BM10" i="1"/>
  <c r="BO7" i="1"/>
  <c r="BN1489" i="1"/>
  <c r="BN1544" i="1"/>
  <c r="BN482" i="1"/>
  <c r="BN1322" i="1"/>
  <c r="BN1266" i="1"/>
  <c r="BN146" i="1"/>
  <c r="BN314" i="1"/>
  <c r="BN930" i="1"/>
  <c r="BN370" i="1"/>
  <c r="BN874" i="1"/>
  <c r="BN1098" i="1"/>
  <c r="BN818" i="1"/>
  <c r="BN1434" i="1"/>
  <c r="BN34" i="1"/>
  <c r="BN594" i="1"/>
  <c r="BN1378" i="1"/>
  <c r="BN258" i="1"/>
  <c r="BN1210" i="1"/>
  <c r="BN762" i="1"/>
  <c r="BN1042" i="1"/>
  <c r="BN986" i="1"/>
  <c r="BN426" i="1"/>
  <c r="BN650" i="1"/>
  <c r="BN706" i="1"/>
  <c r="BN1154" i="1"/>
  <c r="BN90" i="1"/>
  <c r="BN202" i="1"/>
  <c r="BN538" i="1"/>
  <c r="AK640" i="1"/>
  <c r="AN1033" i="1"/>
  <c r="AI193" i="1"/>
  <c r="AJ473" i="1"/>
  <c r="AL865" i="1"/>
  <c r="AK529" i="1"/>
  <c r="AM1089" i="1"/>
  <c r="AL921" i="1"/>
  <c r="AM417" i="1"/>
  <c r="AM977" i="1"/>
  <c r="AJ361" i="1"/>
  <c r="AJ305" i="1"/>
  <c r="AI1313" i="1"/>
  <c r="AO1369" i="1"/>
  <c r="AJ249" i="1"/>
  <c r="AL753" i="1"/>
  <c r="AZ1032" i="1"/>
  <c r="AZ1039" i="1"/>
  <c r="BD1144" i="1"/>
  <c r="BD1151" i="1"/>
  <c r="BE416" i="1"/>
  <c r="BE423" i="1"/>
  <c r="BE472" i="1"/>
  <c r="BE479" i="1"/>
  <c r="BC976" i="1"/>
  <c r="BC983" i="1"/>
  <c r="BD808" i="1"/>
  <c r="BD815" i="1"/>
  <c r="BE1424" i="1"/>
  <c r="BE1431" i="1"/>
  <c r="BD248" i="1"/>
  <c r="BD255" i="1"/>
  <c r="BE1534" i="1"/>
  <c r="BE1541" i="1"/>
  <c r="BD136" i="1"/>
  <c r="BD143" i="1"/>
  <c r="BD1312" i="1"/>
  <c r="BD1319" i="1"/>
  <c r="AO1368" i="1"/>
  <c r="AO1375" i="1"/>
  <c r="BD80" i="1"/>
  <c r="BD87" i="1"/>
  <c r="BE584" i="1"/>
  <c r="BE591" i="1"/>
  <c r="BD752" i="1"/>
  <c r="BD759" i="1"/>
  <c r="AW864" i="1"/>
  <c r="AW871" i="1"/>
  <c r="BB1256" i="1"/>
  <c r="BB1263" i="1"/>
  <c r="BD192" i="1"/>
  <c r="BD199" i="1"/>
  <c r="BD304" i="1"/>
  <c r="BD311" i="1"/>
  <c r="BB1088" i="1"/>
  <c r="BB1095" i="1"/>
  <c r="BD360" i="1"/>
  <c r="BD367" i="1"/>
  <c r="BD528" i="1"/>
  <c r="BD535" i="1"/>
  <c r="BA696" i="1"/>
  <c r="BA703" i="1"/>
  <c r="AK1200" i="1"/>
  <c r="BE920" i="1"/>
  <c r="BE927" i="1"/>
  <c r="AM81" i="1"/>
  <c r="BF1486" i="1"/>
  <c r="BG1479" i="1"/>
  <c r="BU6" i="1"/>
  <c r="AN1201" i="1"/>
  <c r="AN1145" i="1"/>
  <c r="AK1540" i="1"/>
  <c r="AL1535" i="1"/>
  <c r="BN10" i="1"/>
  <c r="AM25" i="1"/>
  <c r="BP7" i="1"/>
  <c r="BO1489" i="1"/>
  <c r="BO1322" i="1"/>
  <c r="BO482" i="1"/>
  <c r="BO1544" i="1"/>
  <c r="BO1266" i="1"/>
  <c r="BO930" i="1"/>
  <c r="BO986" i="1"/>
  <c r="BO146" i="1"/>
  <c r="BO314" i="1"/>
  <c r="BO258" i="1"/>
  <c r="BO818" i="1"/>
  <c r="BO34" i="1"/>
  <c r="BO706" i="1"/>
  <c r="BO762" i="1"/>
  <c r="BO874" i="1"/>
  <c r="BO90" i="1"/>
  <c r="BO370" i="1"/>
  <c r="BO426" i="1"/>
  <c r="BO538" i="1"/>
  <c r="BO202" i="1"/>
  <c r="BO1210" i="1"/>
  <c r="BO594" i="1"/>
  <c r="BO1098" i="1"/>
  <c r="BO1378" i="1"/>
  <c r="BO1042" i="1"/>
  <c r="BO1154" i="1"/>
  <c r="BO1434" i="1"/>
  <c r="BO650" i="1"/>
  <c r="AK647" i="1"/>
  <c r="AM585" i="1"/>
  <c r="AK473" i="1"/>
  <c r="AL1533" i="1"/>
  <c r="AL1536" i="1"/>
  <c r="AK1480" i="1"/>
  <c r="AL1425" i="1"/>
  <c r="AK305" i="1"/>
  <c r="AK361" i="1"/>
  <c r="AO641" i="1"/>
  <c r="AM865" i="1"/>
  <c r="AJ809" i="1"/>
  <c r="AI12" i="1"/>
  <c r="BA1032" i="1"/>
  <c r="BA1039" i="1"/>
  <c r="BB696" i="1"/>
  <c r="BB703" i="1"/>
  <c r="BE528" i="1"/>
  <c r="BE535" i="1"/>
  <c r="BF472" i="1"/>
  <c r="BF479" i="1"/>
  <c r="BC1256" i="1"/>
  <c r="BC1263" i="1"/>
  <c r="BE192" i="1"/>
  <c r="BE199" i="1"/>
  <c r="BE360" i="1"/>
  <c r="BE367" i="1"/>
  <c r="BF1534" i="1"/>
  <c r="BF1541" i="1"/>
  <c r="AX864" i="1"/>
  <c r="AX871" i="1"/>
  <c r="BD976" i="1"/>
  <c r="BD983" i="1"/>
  <c r="BE248" i="1"/>
  <c r="BE255" i="1"/>
  <c r="BE80" i="1"/>
  <c r="BE87" i="1"/>
  <c r="AP1368" i="1"/>
  <c r="AP1375" i="1"/>
  <c r="BE304" i="1"/>
  <c r="BE311" i="1"/>
  <c r="BC1088" i="1"/>
  <c r="BC1095" i="1"/>
  <c r="AP1201" i="1"/>
  <c r="AO1201" i="1"/>
  <c r="BF920" i="1"/>
  <c r="BF927" i="1"/>
  <c r="BE752" i="1"/>
  <c r="BE759" i="1"/>
  <c r="BE1312" i="1"/>
  <c r="BE1319" i="1"/>
  <c r="BF1424" i="1"/>
  <c r="BF1431" i="1"/>
  <c r="BF416" i="1"/>
  <c r="BF423" i="1"/>
  <c r="BF584" i="1"/>
  <c r="BF591" i="1"/>
  <c r="BE136" i="1"/>
  <c r="BE143" i="1"/>
  <c r="BE808" i="1"/>
  <c r="BE815" i="1"/>
  <c r="BE1144" i="1"/>
  <c r="BE1151" i="1"/>
  <c r="AK1207" i="1"/>
  <c r="AP1257" i="1"/>
  <c r="BG1486" i="1"/>
  <c r="BH1479" i="1"/>
  <c r="BV6" i="1"/>
  <c r="AO1033" i="1"/>
  <c r="BO10" i="1"/>
  <c r="BQ7" i="1"/>
  <c r="BP1489" i="1"/>
  <c r="BP1322" i="1"/>
  <c r="BP1266" i="1"/>
  <c r="BP1544" i="1"/>
  <c r="BP482" i="1"/>
  <c r="BP314" i="1"/>
  <c r="BP34" i="1"/>
  <c r="BP146" i="1"/>
  <c r="BP986" i="1"/>
  <c r="BP874" i="1"/>
  <c r="BP90" i="1"/>
  <c r="BP818" i="1"/>
  <c r="BP930" i="1"/>
  <c r="BP594" i="1"/>
  <c r="BP1378" i="1"/>
  <c r="BP706" i="1"/>
  <c r="BP1042" i="1"/>
  <c r="BP762" i="1"/>
  <c r="BP1098" i="1"/>
  <c r="BP370" i="1"/>
  <c r="BP426" i="1"/>
  <c r="BP1434" i="1"/>
  <c r="BP258" i="1"/>
  <c r="BP1154" i="1"/>
  <c r="BP650" i="1"/>
  <c r="BP538" i="1"/>
  <c r="BP1210" i="1"/>
  <c r="BP202" i="1"/>
  <c r="AL647" i="1"/>
  <c r="AL640" i="1"/>
  <c r="AJ193" i="1"/>
  <c r="AN137" i="1"/>
  <c r="AL1540" i="1"/>
  <c r="AM1533" i="1"/>
  <c r="AN1089" i="1"/>
  <c r="AL473" i="1"/>
  <c r="AO697" i="1"/>
  <c r="AK249" i="1"/>
  <c r="AM921" i="1"/>
  <c r="AJ1313" i="1"/>
  <c r="AP641" i="1"/>
  <c r="AP1369" i="1"/>
  <c r="AN417" i="1"/>
  <c r="BG416" i="1"/>
  <c r="BG423" i="1"/>
  <c r="BF304" i="1"/>
  <c r="BF311" i="1"/>
  <c r="BF360" i="1"/>
  <c r="BF367" i="1"/>
  <c r="BG1424" i="1"/>
  <c r="BG1431" i="1"/>
  <c r="AQ1368" i="1"/>
  <c r="AQ1375" i="1"/>
  <c r="BF192" i="1"/>
  <c r="BF199" i="1"/>
  <c r="AY864" i="1"/>
  <c r="AY871" i="1"/>
  <c r="BG1534" i="1"/>
  <c r="BG1541" i="1"/>
  <c r="BF752" i="1"/>
  <c r="BF759" i="1"/>
  <c r="BD1088" i="1"/>
  <c r="BD1095" i="1"/>
  <c r="BF80" i="1"/>
  <c r="BF87" i="1"/>
  <c r="BG472" i="1"/>
  <c r="BG479" i="1"/>
  <c r="BF136" i="1"/>
  <c r="BF143" i="1"/>
  <c r="BB1032" i="1"/>
  <c r="BB1039" i="1"/>
  <c r="BG584" i="1"/>
  <c r="BG591" i="1"/>
  <c r="BF1312" i="1"/>
  <c r="BF1319" i="1"/>
  <c r="BD1256" i="1"/>
  <c r="BD1263" i="1"/>
  <c r="BF1144" i="1"/>
  <c r="BF1151" i="1"/>
  <c r="BG920" i="1"/>
  <c r="BG927" i="1"/>
  <c r="BF248" i="1"/>
  <c r="BF255" i="1"/>
  <c r="BF528" i="1"/>
  <c r="BF535" i="1"/>
  <c r="BF808" i="1"/>
  <c r="BF815" i="1"/>
  <c r="BE976" i="1"/>
  <c r="BE983" i="1"/>
  <c r="BC696" i="1"/>
  <c r="BC703" i="1"/>
  <c r="AL1200" i="1"/>
  <c r="BH1486" i="1"/>
  <c r="BI1479" i="1"/>
  <c r="BW6" i="1"/>
  <c r="AO1145" i="1"/>
  <c r="AN25" i="1"/>
  <c r="BP10" i="1"/>
  <c r="BR7" i="1"/>
  <c r="BQ1489" i="1"/>
  <c r="BQ1322" i="1"/>
  <c r="BQ1266" i="1"/>
  <c r="BQ482" i="1"/>
  <c r="BQ1544" i="1"/>
  <c r="BQ146" i="1"/>
  <c r="BQ930" i="1"/>
  <c r="BQ314" i="1"/>
  <c r="BQ874" i="1"/>
  <c r="BQ90" i="1"/>
  <c r="BQ1434" i="1"/>
  <c r="BQ538" i="1"/>
  <c r="BQ762" i="1"/>
  <c r="BQ370" i="1"/>
  <c r="BQ1378" i="1"/>
  <c r="BQ986" i="1"/>
  <c r="BQ34" i="1"/>
  <c r="BQ1098" i="1"/>
  <c r="BQ818" i="1"/>
  <c r="BQ426" i="1"/>
  <c r="BQ202" i="1"/>
  <c r="BQ650" i="1"/>
  <c r="BQ1042" i="1"/>
  <c r="BQ1210" i="1"/>
  <c r="BQ1154" i="1"/>
  <c r="BQ258" i="1"/>
  <c r="BQ706" i="1"/>
  <c r="BQ594" i="1"/>
  <c r="AO137" i="1"/>
  <c r="AM640" i="1"/>
  <c r="AK193" i="1"/>
  <c r="AM1425" i="1"/>
  <c r="AL529" i="1"/>
  <c r="AN921" i="1"/>
  <c r="AN585" i="1"/>
  <c r="AM1535" i="1"/>
  <c r="AN865" i="1"/>
  <c r="AO1089" i="1"/>
  <c r="AM1536" i="1"/>
  <c r="AM1540" i="1"/>
  <c r="AL1480" i="1"/>
  <c r="AN81" i="1"/>
  <c r="AL249" i="1"/>
  <c r="AL361" i="1"/>
  <c r="AN977" i="1"/>
  <c r="AM753" i="1"/>
  <c r="AQ1201" i="1"/>
  <c r="AN753" i="1"/>
  <c r="AK809" i="1"/>
  <c r="AJ12" i="1"/>
  <c r="BH1534" i="1"/>
  <c r="BH1541" i="1"/>
  <c r="BG136" i="1"/>
  <c r="BG143" i="1"/>
  <c r="BH472" i="1"/>
  <c r="BH479" i="1"/>
  <c r="BG199" i="1"/>
  <c r="BG192" i="1"/>
  <c r="BF976" i="1"/>
  <c r="BF983" i="1"/>
  <c r="BE1256" i="1"/>
  <c r="BE1263" i="1"/>
  <c r="AR1368" i="1"/>
  <c r="AR1375" i="1"/>
  <c r="BG248" i="1"/>
  <c r="BG255" i="1"/>
  <c r="BG304" i="1"/>
  <c r="BG311" i="1"/>
  <c r="BH1424" i="1"/>
  <c r="BH1431" i="1"/>
  <c r="BG1312" i="1"/>
  <c r="BG1319" i="1"/>
  <c r="BE1088" i="1"/>
  <c r="BE1095" i="1"/>
  <c r="BG528" i="1"/>
  <c r="BG535" i="1"/>
  <c r="BG752" i="1"/>
  <c r="BG759" i="1"/>
  <c r="BH920" i="1"/>
  <c r="BH927" i="1"/>
  <c r="BC1032" i="1"/>
  <c r="BC1039" i="1"/>
  <c r="BH416" i="1"/>
  <c r="BH423" i="1"/>
  <c r="BG808" i="1"/>
  <c r="BG815" i="1"/>
  <c r="BG1144" i="1"/>
  <c r="BG1151" i="1"/>
  <c r="BH584" i="1"/>
  <c r="BH591" i="1"/>
  <c r="BG80" i="1"/>
  <c r="BG87" i="1"/>
  <c r="AZ864" i="1"/>
  <c r="AZ871" i="1"/>
  <c r="BG360" i="1"/>
  <c r="BG367" i="1"/>
  <c r="AL1207" i="1"/>
  <c r="BD696" i="1"/>
  <c r="BD703" i="1"/>
  <c r="AQ1257" i="1"/>
  <c r="BI1486" i="1"/>
  <c r="BJ1479" i="1"/>
  <c r="BX6" i="1"/>
  <c r="AP697" i="1"/>
  <c r="AP1033" i="1"/>
  <c r="BQ10" i="1"/>
  <c r="BS7" i="1"/>
  <c r="BR1489" i="1"/>
  <c r="BR1266" i="1"/>
  <c r="BR482" i="1"/>
  <c r="BR1322" i="1"/>
  <c r="BR1544" i="1"/>
  <c r="BR314" i="1"/>
  <c r="BR594" i="1"/>
  <c r="BR34" i="1"/>
  <c r="BR90" i="1"/>
  <c r="BR930" i="1"/>
  <c r="BR986" i="1"/>
  <c r="BR146" i="1"/>
  <c r="BR370" i="1"/>
  <c r="BR1434" i="1"/>
  <c r="BR818" i="1"/>
  <c r="BR426" i="1"/>
  <c r="BR538" i="1"/>
  <c r="BR762" i="1"/>
  <c r="BR874" i="1"/>
  <c r="BR1098" i="1"/>
  <c r="BR202" i="1"/>
  <c r="BR1042" i="1"/>
  <c r="BR258" i="1"/>
  <c r="BR706" i="1"/>
  <c r="BR1210" i="1"/>
  <c r="BR650" i="1"/>
  <c r="BR1378" i="1"/>
  <c r="BR1154" i="1"/>
  <c r="AM647" i="1"/>
  <c r="AQ1369" i="1"/>
  <c r="AM473" i="1"/>
  <c r="AN1535" i="1"/>
  <c r="AN1533" i="1"/>
  <c r="AL305" i="1"/>
  <c r="AN1425" i="1"/>
  <c r="AK1313" i="1"/>
  <c r="AM249" i="1"/>
  <c r="AP1145" i="1"/>
  <c r="AO417" i="1"/>
  <c r="AQ641" i="1"/>
  <c r="AR1201" i="1"/>
  <c r="AO865" i="1"/>
  <c r="BH752" i="1"/>
  <c r="BH759" i="1"/>
  <c r="BH528" i="1"/>
  <c r="BH535" i="1"/>
  <c r="BF1088" i="1"/>
  <c r="BF1095" i="1"/>
  <c r="AS1368" i="1"/>
  <c r="AS1375" i="1"/>
  <c r="BF1256" i="1"/>
  <c r="BF1263" i="1"/>
  <c r="BI584" i="1"/>
  <c r="BI591" i="1"/>
  <c r="BI416" i="1"/>
  <c r="BI423" i="1"/>
  <c r="BG976" i="1"/>
  <c r="BG983" i="1"/>
  <c r="BH136" i="1"/>
  <c r="BH143" i="1"/>
  <c r="BA864" i="1"/>
  <c r="BA871" i="1"/>
  <c r="BI1534" i="1"/>
  <c r="BI1541" i="1"/>
  <c r="BD1032" i="1"/>
  <c r="BD1039" i="1"/>
  <c r="BI1424" i="1"/>
  <c r="BI1431" i="1"/>
  <c r="BH808" i="1"/>
  <c r="BH815" i="1"/>
  <c r="BH304" i="1"/>
  <c r="BH311" i="1"/>
  <c r="BI472" i="1"/>
  <c r="BI479" i="1"/>
  <c r="BI920" i="1"/>
  <c r="BI927" i="1"/>
  <c r="BH1312" i="1"/>
  <c r="BH1319" i="1"/>
  <c r="BH248" i="1"/>
  <c r="BH255" i="1"/>
  <c r="BH192" i="1"/>
  <c r="BH199" i="1"/>
  <c r="BH1144" i="1"/>
  <c r="BH1151" i="1"/>
  <c r="BH360" i="1"/>
  <c r="BH367" i="1"/>
  <c r="BE696" i="1"/>
  <c r="BE703" i="1"/>
  <c r="AM1200" i="1"/>
  <c r="BH80" i="1"/>
  <c r="BH87" i="1"/>
  <c r="BJ1486" i="1"/>
  <c r="BK1479" i="1"/>
  <c r="BY6" i="1"/>
  <c r="AP137" i="1"/>
  <c r="AO25" i="1"/>
  <c r="BR10" i="1"/>
  <c r="BT7" i="1"/>
  <c r="BS1489" i="1"/>
  <c r="BS1544" i="1"/>
  <c r="BS1266" i="1"/>
  <c r="BS1322" i="1"/>
  <c r="BS482" i="1"/>
  <c r="BS986" i="1"/>
  <c r="BS370" i="1"/>
  <c r="BS1378" i="1"/>
  <c r="BS314" i="1"/>
  <c r="BS874" i="1"/>
  <c r="BS930" i="1"/>
  <c r="BS34" i="1"/>
  <c r="BS146" i="1"/>
  <c r="BS818" i="1"/>
  <c r="BS594" i="1"/>
  <c r="BS1434" i="1"/>
  <c r="BS706" i="1"/>
  <c r="BS258" i="1"/>
  <c r="BS1098" i="1"/>
  <c r="BS202" i="1"/>
  <c r="BS1210" i="1"/>
  <c r="BS1154" i="1"/>
  <c r="BS90" i="1"/>
  <c r="BS762" i="1"/>
  <c r="BS1042" i="1"/>
  <c r="BS426" i="1"/>
  <c r="BS538" i="1"/>
  <c r="BS650" i="1"/>
  <c r="AN640" i="1"/>
  <c r="AL193" i="1"/>
  <c r="AO585" i="1"/>
  <c r="AO81" i="1"/>
  <c r="AM529" i="1"/>
  <c r="AP1089" i="1"/>
  <c r="AM1480" i="1"/>
  <c r="AN1540" i="1"/>
  <c r="AN1536" i="1"/>
  <c r="AR1369" i="1"/>
  <c r="AO753" i="1"/>
  <c r="AO977" i="1"/>
  <c r="AL1313" i="1"/>
  <c r="AN249" i="1"/>
  <c r="AL809" i="1"/>
  <c r="AK12" i="1"/>
  <c r="BI80" i="1"/>
  <c r="BI87" i="1"/>
  <c r="BH976" i="1"/>
  <c r="BH983" i="1"/>
  <c r="BJ1424" i="1"/>
  <c r="BJ1431" i="1"/>
  <c r="BI192" i="1"/>
  <c r="BI199" i="1"/>
  <c r="BE1032" i="1"/>
  <c r="BE1039" i="1"/>
  <c r="BJ584" i="1"/>
  <c r="BJ591" i="1"/>
  <c r="BI248" i="1"/>
  <c r="BI255" i="1"/>
  <c r="BG1256" i="1"/>
  <c r="BG1263" i="1"/>
  <c r="BI360" i="1"/>
  <c r="BI367" i="1"/>
  <c r="BI528" i="1"/>
  <c r="BI535" i="1"/>
  <c r="BJ472" i="1"/>
  <c r="BJ479" i="1"/>
  <c r="AT1368" i="1"/>
  <c r="AT1375" i="1"/>
  <c r="BI1144" i="1"/>
  <c r="BI1151" i="1"/>
  <c r="BI304" i="1"/>
  <c r="BI311" i="1"/>
  <c r="BB864" i="1"/>
  <c r="BB871" i="1"/>
  <c r="BI136" i="1"/>
  <c r="BI143" i="1"/>
  <c r="BI752" i="1"/>
  <c r="BI759" i="1"/>
  <c r="BF696" i="1"/>
  <c r="BF703" i="1"/>
  <c r="BI808" i="1"/>
  <c r="BI815" i="1"/>
  <c r="BJ1534" i="1"/>
  <c r="BJ1541" i="1"/>
  <c r="BJ416" i="1"/>
  <c r="BJ423" i="1"/>
  <c r="AM1207" i="1"/>
  <c r="AQ697" i="1"/>
  <c r="BJ920" i="1"/>
  <c r="BJ927" i="1"/>
  <c r="BG1088" i="1"/>
  <c r="BG1095" i="1"/>
  <c r="AR1257" i="1"/>
  <c r="BI1312" i="1"/>
  <c r="BI1319" i="1"/>
  <c r="BK1486" i="1"/>
  <c r="BL1479" i="1"/>
  <c r="BZ6" i="1"/>
  <c r="AS1201" i="1"/>
  <c r="AP81" i="1"/>
  <c r="AP25" i="1"/>
  <c r="BS10" i="1"/>
  <c r="BU7" i="1"/>
  <c r="BT1489" i="1"/>
  <c r="BT1266" i="1"/>
  <c r="BT1322" i="1"/>
  <c r="BT1544" i="1"/>
  <c r="BT482" i="1"/>
  <c r="BT146" i="1"/>
  <c r="BT930" i="1"/>
  <c r="BT874" i="1"/>
  <c r="BT986" i="1"/>
  <c r="BT370" i="1"/>
  <c r="BT90" i="1"/>
  <c r="BT314" i="1"/>
  <c r="BT34" i="1"/>
  <c r="BT1378" i="1"/>
  <c r="BT818" i="1"/>
  <c r="BT1434" i="1"/>
  <c r="BT650" i="1"/>
  <c r="BT426" i="1"/>
  <c r="BT202" i="1"/>
  <c r="BT538" i="1"/>
  <c r="BT706" i="1"/>
  <c r="BT1042" i="1"/>
  <c r="BT1210" i="1"/>
  <c r="BT1154" i="1"/>
  <c r="BT762" i="1"/>
  <c r="BT594" i="1"/>
  <c r="BT1098" i="1"/>
  <c r="BT258" i="1"/>
  <c r="AN647" i="1"/>
  <c r="AO921" i="1"/>
  <c r="AQ1145" i="1"/>
  <c r="AP585" i="1"/>
  <c r="AO1425" i="1"/>
  <c r="AM361" i="1"/>
  <c r="AS1369" i="1"/>
  <c r="AN473" i="1"/>
  <c r="AN1480" i="1"/>
  <c r="AO1533" i="1"/>
  <c r="AO1535" i="1"/>
  <c r="AM305" i="1"/>
  <c r="AQ1033" i="1"/>
  <c r="AP417" i="1"/>
  <c r="AR641" i="1"/>
  <c r="AP865" i="1"/>
  <c r="BJ808" i="1"/>
  <c r="BJ815" i="1"/>
  <c r="BJ1144" i="1"/>
  <c r="BJ1151" i="1"/>
  <c r="AU1368" i="1"/>
  <c r="AU1375" i="1"/>
  <c r="BJ752" i="1"/>
  <c r="BJ759" i="1"/>
  <c r="BK920" i="1"/>
  <c r="BK927" i="1"/>
  <c r="BJ192" i="1"/>
  <c r="BJ199" i="1"/>
  <c r="BH1088" i="1"/>
  <c r="BH1095" i="1"/>
  <c r="BJ304" i="1"/>
  <c r="BJ311" i="1"/>
  <c r="BJ80" i="1"/>
  <c r="BJ87" i="1"/>
  <c r="BK584" i="1"/>
  <c r="BK591" i="1"/>
  <c r="BF1032" i="1"/>
  <c r="BF1039" i="1"/>
  <c r="BJ136" i="1"/>
  <c r="BJ143" i="1"/>
  <c r="BJ528" i="1"/>
  <c r="BJ535" i="1"/>
  <c r="BK416" i="1"/>
  <c r="BK423" i="1"/>
  <c r="BJ360" i="1"/>
  <c r="BJ367" i="1"/>
  <c r="BK1534" i="1"/>
  <c r="BK1541" i="1"/>
  <c r="BH1256" i="1"/>
  <c r="BH1263" i="1"/>
  <c r="BI976" i="1"/>
  <c r="BI983" i="1"/>
  <c r="BJ1312" i="1"/>
  <c r="BJ1319" i="1"/>
  <c r="AN1200" i="1"/>
  <c r="BG696" i="1"/>
  <c r="BG703" i="1"/>
  <c r="BC864" i="1"/>
  <c r="BC871" i="1"/>
  <c r="BK472" i="1"/>
  <c r="BK479" i="1"/>
  <c r="BJ248" i="1"/>
  <c r="BJ255" i="1"/>
  <c r="BK1424" i="1"/>
  <c r="BK1431" i="1"/>
  <c r="BL1486" i="1"/>
  <c r="BM1479" i="1"/>
  <c r="CA6" i="1"/>
  <c r="AQ137" i="1"/>
  <c r="BT10" i="1"/>
  <c r="BV7" i="1"/>
  <c r="BU1489" i="1"/>
  <c r="BU1322" i="1"/>
  <c r="BU1266" i="1"/>
  <c r="BU482" i="1"/>
  <c r="BU1544" i="1"/>
  <c r="BU874" i="1"/>
  <c r="BU986" i="1"/>
  <c r="BU34" i="1"/>
  <c r="BU594" i="1"/>
  <c r="BU930" i="1"/>
  <c r="BU370" i="1"/>
  <c r="BU314" i="1"/>
  <c r="BU818" i="1"/>
  <c r="BU1434" i="1"/>
  <c r="BU706" i="1"/>
  <c r="BU1378" i="1"/>
  <c r="BU258" i="1"/>
  <c r="BU426" i="1"/>
  <c r="BU538" i="1"/>
  <c r="BU146" i="1"/>
  <c r="BU90" i="1"/>
  <c r="BU1042" i="1"/>
  <c r="BU650" i="1"/>
  <c r="BU1154" i="1"/>
  <c r="BU1098" i="1"/>
  <c r="BU762" i="1"/>
  <c r="BU202" i="1"/>
  <c r="BU1210" i="1"/>
  <c r="AO640" i="1"/>
  <c r="AM193" i="1"/>
  <c r="AP921" i="1"/>
  <c r="AQ1089" i="1"/>
  <c r="AN529" i="1"/>
  <c r="AO1536" i="1"/>
  <c r="AO1540" i="1"/>
  <c r="AP1425" i="1"/>
  <c r="AR1033" i="1"/>
  <c r="AP977" i="1"/>
  <c r="AO249" i="1"/>
  <c r="AR697" i="1"/>
  <c r="AM1313" i="1"/>
  <c r="AQ865" i="1"/>
  <c r="AM809" i="1"/>
  <c r="AL12" i="1"/>
  <c r="AN1207" i="1"/>
  <c r="BJ976" i="1"/>
  <c r="BJ983" i="1"/>
  <c r="BG1032" i="1"/>
  <c r="BG1039" i="1"/>
  <c r="BD864" i="1"/>
  <c r="BD871" i="1"/>
  <c r="BL584" i="1"/>
  <c r="BL591" i="1"/>
  <c r="BK360" i="1"/>
  <c r="BK367" i="1"/>
  <c r="AV1368" i="1"/>
  <c r="AV1375" i="1"/>
  <c r="BI1256" i="1"/>
  <c r="BI1263" i="1"/>
  <c r="BK80" i="1"/>
  <c r="BK87" i="1"/>
  <c r="BL416" i="1"/>
  <c r="BL423" i="1"/>
  <c r="BK1144" i="1"/>
  <c r="BK1151" i="1"/>
  <c r="BK752" i="1"/>
  <c r="BK759" i="1"/>
  <c r="BK528" i="1"/>
  <c r="BK535" i="1"/>
  <c r="BI1088" i="1"/>
  <c r="BI1095" i="1"/>
  <c r="BK255" i="1"/>
  <c r="BK248" i="1"/>
  <c r="BK1312" i="1"/>
  <c r="BK1319" i="1"/>
  <c r="BK192" i="1"/>
  <c r="BK199" i="1"/>
  <c r="BL472" i="1"/>
  <c r="BL479" i="1"/>
  <c r="BL1424" i="1"/>
  <c r="BL1431" i="1"/>
  <c r="BH696" i="1"/>
  <c r="BH703" i="1"/>
  <c r="AS1257" i="1"/>
  <c r="AO1200" i="1"/>
  <c r="BL1534" i="1"/>
  <c r="BL1541" i="1"/>
  <c r="BK136" i="1"/>
  <c r="BK143" i="1"/>
  <c r="BK304" i="1"/>
  <c r="BK311" i="1"/>
  <c r="BL920" i="1"/>
  <c r="BL927" i="1"/>
  <c r="BK808" i="1"/>
  <c r="BK815" i="1"/>
  <c r="BM1486" i="1"/>
  <c r="BN1479" i="1"/>
  <c r="CB6" i="1"/>
  <c r="AR137" i="1"/>
  <c r="AT1201" i="1"/>
  <c r="AR1145" i="1"/>
  <c r="BU10" i="1"/>
  <c r="BW7" i="1"/>
  <c r="BV1489" i="1"/>
  <c r="BV1544" i="1"/>
  <c r="BV1322" i="1"/>
  <c r="BV1266" i="1"/>
  <c r="BV482" i="1"/>
  <c r="BV370" i="1"/>
  <c r="BV874" i="1"/>
  <c r="BV146" i="1"/>
  <c r="BV314" i="1"/>
  <c r="BV986" i="1"/>
  <c r="BV34" i="1"/>
  <c r="BV90" i="1"/>
  <c r="BV930" i="1"/>
  <c r="BV1434" i="1"/>
  <c r="BV594" i="1"/>
  <c r="BV426" i="1"/>
  <c r="BV650" i="1"/>
  <c r="BV1098" i="1"/>
  <c r="BV202" i="1"/>
  <c r="BV1378" i="1"/>
  <c r="BV1210" i="1"/>
  <c r="BV258" i="1"/>
  <c r="BV538" i="1"/>
  <c r="BV1042" i="1"/>
  <c r="BV818" i="1"/>
  <c r="BV762" i="1"/>
  <c r="BV1154" i="1"/>
  <c r="BV706" i="1"/>
  <c r="AO647" i="1"/>
  <c r="AO1480" i="1"/>
  <c r="AQ81" i="1"/>
  <c r="AN361" i="1"/>
  <c r="AQ585" i="1"/>
  <c r="AO473" i="1"/>
  <c r="AP1535" i="1"/>
  <c r="AP1533" i="1"/>
  <c r="AP753" i="1"/>
  <c r="AN305" i="1"/>
  <c r="AS697" i="1"/>
  <c r="AQ417" i="1"/>
  <c r="AS641" i="1"/>
  <c r="AN1313" i="1"/>
  <c r="AR1089" i="1"/>
  <c r="AP249" i="1"/>
  <c r="AO1207" i="1"/>
  <c r="AP1200" i="1"/>
  <c r="AM12" i="1"/>
  <c r="AT1369" i="1"/>
  <c r="BM472" i="1"/>
  <c r="BM479" i="1"/>
  <c r="BL808" i="1"/>
  <c r="BL815" i="1"/>
  <c r="BJ1256" i="1"/>
  <c r="BJ1263" i="1"/>
  <c r="BM1534" i="1"/>
  <c r="BM1541" i="1"/>
  <c r="BM584" i="1"/>
  <c r="BM591" i="1"/>
  <c r="BL752" i="1"/>
  <c r="BL759" i="1"/>
  <c r="BL304" i="1"/>
  <c r="BL311" i="1"/>
  <c r="BL1312" i="1"/>
  <c r="BL1319" i="1"/>
  <c r="BL136" i="1"/>
  <c r="BL143" i="1"/>
  <c r="BM1424" i="1"/>
  <c r="BM1431" i="1"/>
  <c r="BL248" i="1"/>
  <c r="BL255" i="1"/>
  <c r="BL1144" i="1"/>
  <c r="BL1151" i="1"/>
  <c r="BE864" i="1"/>
  <c r="BE871" i="1"/>
  <c r="BM920" i="1"/>
  <c r="BM927" i="1"/>
  <c r="BI696" i="1"/>
  <c r="BI703" i="1"/>
  <c r="BJ1088" i="1"/>
  <c r="BJ1095" i="1"/>
  <c r="BM416" i="1"/>
  <c r="BM423" i="1"/>
  <c r="AW1368" i="1"/>
  <c r="AW1375" i="1"/>
  <c r="BH1032" i="1"/>
  <c r="BH1039" i="1"/>
  <c r="BL192" i="1"/>
  <c r="BL199" i="1"/>
  <c r="BL528" i="1"/>
  <c r="BL535" i="1"/>
  <c r="BL80" i="1"/>
  <c r="BL87" i="1"/>
  <c r="BL360" i="1"/>
  <c r="BL367" i="1"/>
  <c r="BK976" i="1"/>
  <c r="BK983" i="1"/>
  <c r="BN1486" i="1"/>
  <c r="BO1479" i="1"/>
  <c r="CC6" i="1"/>
  <c r="AU1201" i="1"/>
  <c r="AQ25" i="1"/>
  <c r="AR25" i="1"/>
  <c r="BV10" i="1"/>
  <c r="BX7" i="1"/>
  <c r="BW1489" i="1"/>
  <c r="BW1322" i="1"/>
  <c r="BW1544" i="1"/>
  <c r="BW482" i="1"/>
  <c r="BW1266" i="1"/>
  <c r="BW930" i="1"/>
  <c r="BW90" i="1"/>
  <c r="BW986" i="1"/>
  <c r="BW874" i="1"/>
  <c r="BW594" i="1"/>
  <c r="BW314" i="1"/>
  <c r="BW1098" i="1"/>
  <c r="BW370" i="1"/>
  <c r="BW1378" i="1"/>
  <c r="BW538" i="1"/>
  <c r="BW1434" i="1"/>
  <c r="BW258" i="1"/>
  <c r="BW146" i="1"/>
  <c r="BW650" i="1"/>
  <c r="BW34" i="1"/>
  <c r="BW818" i="1"/>
  <c r="BW202" i="1"/>
  <c r="BW1210" i="1"/>
  <c r="BW1042" i="1"/>
  <c r="BW762" i="1"/>
  <c r="BW426" i="1"/>
  <c r="BW706" i="1"/>
  <c r="BW1154" i="1"/>
  <c r="AP640" i="1"/>
  <c r="AR81" i="1"/>
  <c r="AP1480" i="1"/>
  <c r="AN193" i="1"/>
  <c r="AQ921" i="1"/>
  <c r="AO529" i="1"/>
  <c r="AO361" i="1"/>
  <c r="AP1540" i="1"/>
  <c r="AP1536" i="1"/>
  <c r="AQ977" i="1"/>
  <c r="AN809" i="1"/>
  <c r="AQ1425" i="1"/>
  <c r="AR417" i="1"/>
  <c r="AT641" i="1"/>
  <c r="BF864" i="1"/>
  <c r="BF871" i="1"/>
  <c r="BM304" i="1"/>
  <c r="BM311" i="1"/>
  <c r="BM808" i="1"/>
  <c r="BM815" i="1"/>
  <c r="AX1368" i="1"/>
  <c r="AX1375" i="1"/>
  <c r="BN416" i="1"/>
  <c r="BN423" i="1"/>
  <c r="BM1144" i="1"/>
  <c r="BM1151" i="1"/>
  <c r="BM80" i="1"/>
  <c r="BM87" i="1"/>
  <c r="BJ696" i="1"/>
  <c r="BJ703" i="1"/>
  <c r="BN472" i="1"/>
  <c r="BN479" i="1"/>
  <c r="BN1424" i="1"/>
  <c r="BN1431" i="1"/>
  <c r="BN920" i="1"/>
  <c r="BN927" i="1"/>
  <c r="BM528" i="1"/>
  <c r="BM535" i="1"/>
  <c r="BN1534" i="1"/>
  <c r="BN1541" i="1"/>
  <c r="BM752" i="1"/>
  <c r="BM759" i="1"/>
  <c r="BM360" i="1"/>
  <c r="BM367" i="1"/>
  <c r="BM1312" i="1"/>
  <c r="BM1319" i="1"/>
  <c r="BM248" i="1"/>
  <c r="BM255" i="1"/>
  <c r="BK1256" i="1"/>
  <c r="BK1263" i="1"/>
  <c r="AT1257" i="1"/>
  <c r="AP1207" i="1"/>
  <c r="BI1032" i="1"/>
  <c r="BI1039" i="1"/>
  <c r="BL976" i="1"/>
  <c r="BL983" i="1"/>
  <c r="BM192" i="1"/>
  <c r="BM199" i="1"/>
  <c r="BK1088" i="1"/>
  <c r="BK1095" i="1"/>
  <c r="BM136" i="1"/>
  <c r="BM143" i="1"/>
  <c r="BN584" i="1"/>
  <c r="BN591" i="1"/>
  <c r="BO1486" i="1"/>
  <c r="BP1479" i="1"/>
  <c r="CD6" i="1"/>
  <c r="AV1201" i="1"/>
  <c r="AS1145" i="1"/>
  <c r="AS25" i="1"/>
  <c r="AT25" i="1"/>
  <c r="BW10" i="1"/>
  <c r="BY7" i="1"/>
  <c r="BX1489" i="1"/>
  <c r="BX1266" i="1"/>
  <c r="BX1322" i="1"/>
  <c r="BX1544" i="1"/>
  <c r="BX482" i="1"/>
  <c r="BX930" i="1"/>
  <c r="BX146" i="1"/>
  <c r="BX986" i="1"/>
  <c r="BX874" i="1"/>
  <c r="BX594" i="1"/>
  <c r="BX1378" i="1"/>
  <c r="BX370" i="1"/>
  <c r="BX34" i="1"/>
  <c r="BX314" i="1"/>
  <c r="BX1098" i="1"/>
  <c r="BX426" i="1"/>
  <c r="BX1154" i="1"/>
  <c r="BX258" i="1"/>
  <c r="BX1434" i="1"/>
  <c r="BX202" i="1"/>
  <c r="BX90" i="1"/>
  <c r="BX818" i="1"/>
  <c r="BX538" i="1"/>
  <c r="BX706" i="1"/>
  <c r="BX650" i="1"/>
  <c r="BX1210" i="1"/>
  <c r="BX1042" i="1"/>
  <c r="BX762" i="1"/>
  <c r="AR921" i="1"/>
  <c r="AP647" i="1"/>
  <c r="AS1033" i="1"/>
  <c r="AP361" i="1"/>
  <c r="AR585" i="1"/>
  <c r="AO305" i="1"/>
  <c r="AP473" i="1"/>
  <c r="AQ1533" i="1"/>
  <c r="AQ1535" i="1"/>
  <c r="AT1033" i="1"/>
  <c r="AQ753" i="1"/>
  <c r="AR977" i="1"/>
  <c r="AS1089" i="1"/>
  <c r="AS977" i="1"/>
  <c r="AU1369" i="1"/>
  <c r="AR865" i="1"/>
  <c r="AQ249" i="1"/>
  <c r="AS137" i="1"/>
  <c r="BN136" i="1"/>
  <c r="BN143" i="1"/>
  <c r="BO472" i="1"/>
  <c r="BO479" i="1"/>
  <c r="BN192" i="1"/>
  <c r="BN199" i="1"/>
  <c r="BO1534" i="1"/>
  <c r="BO1541" i="1"/>
  <c r="BO416" i="1"/>
  <c r="BO423" i="1"/>
  <c r="BN360" i="1"/>
  <c r="BN367" i="1"/>
  <c r="AY1368" i="1"/>
  <c r="AY1375" i="1"/>
  <c r="BN80" i="1"/>
  <c r="BN87" i="1"/>
  <c r="BN248" i="1"/>
  <c r="BN255" i="1"/>
  <c r="BN304" i="1"/>
  <c r="BN311" i="1"/>
  <c r="BO920" i="1"/>
  <c r="BO927" i="1"/>
  <c r="BL1088" i="1"/>
  <c r="BL1095" i="1"/>
  <c r="BO1424" i="1"/>
  <c r="BO1431" i="1"/>
  <c r="BN1144" i="1"/>
  <c r="BN1151" i="1"/>
  <c r="AQ1200" i="1"/>
  <c r="BL1256" i="1"/>
  <c r="BL1263" i="1"/>
  <c r="BN808" i="1"/>
  <c r="BN815" i="1"/>
  <c r="BN752" i="1"/>
  <c r="BN759" i="1"/>
  <c r="BO584" i="1"/>
  <c r="BO591" i="1"/>
  <c r="BM976" i="1"/>
  <c r="BM983" i="1"/>
  <c r="BJ1032" i="1"/>
  <c r="BJ1039" i="1"/>
  <c r="BN1312" i="1"/>
  <c r="BN1319" i="1"/>
  <c r="BN528" i="1"/>
  <c r="BN535" i="1"/>
  <c r="BK696" i="1"/>
  <c r="BK703" i="1"/>
  <c r="BG864" i="1"/>
  <c r="BG871" i="1"/>
  <c r="BP1486" i="1"/>
  <c r="BQ1479" i="1"/>
  <c r="CE6" i="1"/>
  <c r="AS81" i="1"/>
  <c r="BX10" i="1"/>
  <c r="BZ7" i="1"/>
  <c r="BY1489" i="1"/>
  <c r="BY1544" i="1"/>
  <c r="BY1322" i="1"/>
  <c r="BY1266" i="1"/>
  <c r="BY482" i="1"/>
  <c r="BY146" i="1"/>
  <c r="BY594" i="1"/>
  <c r="BY874" i="1"/>
  <c r="BY314" i="1"/>
  <c r="BY986" i="1"/>
  <c r="BY370" i="1"/>
  <c r="BY90" i="1"/>
  <c r="BY1378" i="1"/>
  <c r="BY930" i="1"/>
  <c r="BY34" i="1"/>
  <c r="BY1154" i="1"/>
  <c r="BY258" i="1"/>
  <c r="BY650" i="1"/>
  <c r="BY202" i="1"/>
  <c r="BY538" i="1"/>
  <c r="BY1434" i="1"/>
  <c r="BY818" i="1"/>
  <c r="BY1042" i="1"/>
  <c r="BY1098" i="1"/>
  <c r="BY706" i="1"/>
  <c r="BY1210" i="1"/>
  <c r="BY426" i="1"/>
  <c r="BY762" i="1"/>
  <c r="AQ640" i="1"/>
  <c r="AQ1480" i="1"/>
  <c r="AO193" i="1"/>
  <c r="AP529" i="1"/>
  <c r="AO809" i="1"/>
  <c r="AO1313" i="1"/>
  <c r="AP305" i="1"/>
  <c r="AQ473" i="1"/>
  <c r="AN12" i="1"/>
  <c r="AQ305" i="1"/>
  <c r="AQ1536" i="1"/>
  <c r="AQ1540" i="1"/>
  <c r="AT697" i="1"/>
  <c r="AR1425" i="1"/>
  <c r="AQ361" i="1"/>
  <c r="AU641" i="1"/>
  <c r="AT1089" i="1"/>
  <c r="AS417" i="1"/>
  <c r="BO80" i="1"/>
  <c r="BO87" i="1"/>
  <c r="BO752" i="1"/>
  <c r="BO759" i="1"/>
  <c r="BM1088" i="1"/>
  <c r="BM1095" i="1"/>
  <c r="BH864" i="1"/>
  <c r="BH871" i="1"/>
  <c r="BK1032" i="1"/>
  <c r="BK1039" i="1"/>
  <c r="BN976" i="1"/>
  <c r="BN983" i="1"/>
  <c r="BO808" i="1"/>
  <c r="BO815" i="1"/>
  <c r="BP920" i="1"/>
  <c r="BP927" i="1"/>
  <c r="BO1312" i="1"/>
  <c r="BO1319" i="1"/>
  <c r="AZ1368" i="1"/>
  <c r="AZ1375" i="1"/>
  <c r="BO360" i="1"/>
  <c r="BO367" i="1"/>
  <c r="BP584" i="1"/>
  <c r="BP591" i="1"/>
  <c r="BO304" i="1"/>
  <c r="BO311" i="1"/>
  <c r="BP1534" i="1"/>
  <c r="BP1541" i="1"/>
  <c r="BO1144" i="1"/>
  <c r="BO1151" i="1"/>
  <c r="BO192" i="1"/>
  <c r="BO199" i="1"/>
  <c r="BP472" i="1"/>
  <c r="BP479" i="1"/>
  <c r="AU1257" i="1"/>
  <c r="BL696" i="1"/>
  <c r="BL703" i="1"/>
  <c r="BO528" i="1"/>
  <c r="BO535" i="1"/>
  <c r="BM1256" i="1"/>
  <c r="BM1263" i="1"/>
  <c r="BP1424" i="1"/>
  <c r="BP1431" i="1"/>
  <c r="AQ1207" i="1"/>
  <c r="BO248" i="1"/>
  <c r="BO255" i="1"/>
  <c r="BP416" i="1"/>
  <c r="BP423" i="1"/>
  <c r="BO136" i="1"/>
  <c r="BO143" i="1"/>
  <c r="BQ1486" i="1"/>
  <c r="BR1479" i="1"/>
  <c r="CF6" i="1"/>
  <c r="AW1201" i="1"/>
  <c r="AT1145" i="1"/>
  <c r="BY10" i="1"/>
  <c r="AU25" i="1"/>
  <c r="AS921" i="1"/>
  <c r="AQ647" i="1"/>
  <c r="CA7" i="1"/>
  <c r="BZ1489" i="1"/>
  <c r="BZ1544" i="1"/>
  <c r="BZ1322" i="1"/>
  <c r="BZ1266" i="1"/>
  <c r="BZ482" i="1"/>
  <c r="BZ90" i="1"/>
  <c r="BZ986" i="1"/>
  <c r="BZ874" i="1"/>
  <c r="BZ34" i="1"/>
  <c r="BZ146" i="1"/>
  <c r="BZ594" i="1"/>
  <c r="BZ1378" i="1"/>
  <c r="BZ370" i="1"/>
  <c r="BZ818" i="1"/>
  <c r="BZ202" i="1"/>
  <c r="BZ1042" i="1"/>
  <c r="BZ762" i="1"/>
  <c r="BZ314" i="1"/>
  <c r="BZ930" i="1"/>
  <c r="BZ426" i="1"/>
  <c r="BZ258" i="1"/>
  <c r="BZ706" i="1"/>
  <c r="BZ1210" i="1"/>
  <c r="BZ538" i="1"/>
  <c r="BZ650" i="1"/>
  <c r="BZ1098" i="1"/>
  <c r="BZ1434" i="1"/>
  <c r="BZ1154" i="1"/>
  <c r="AR640" i="1"/>
  <c r="AQ529" i="1"/>
  <c r="AR753" i="1"/>
  <c r="AR1480" i="1"/>
  <c r="AS585" i="1"/>
  <c r="AU697" i="1"/>
  <c r="AP1313" i="1"/>
  <c r="AR1533" i="1"/>
  <c r="AR1536" i="1"/>
  <c r="AR1535" i="1"/>
  <c r="AV1369" i="1"/>
  <c r="AU1089" i="1"/>
  <c r="AP809" i="1"/>
  <c r="AU1145" i="1"/>
  <c r="AS865" i="1"/>
  <c r="AT137" i="1"/>
  <c r="AR249" i="1"/>
  <c r="BQ1534" i="1"/>
  <c r="BQ1541" i="1"/>
  <c r="BP80" i="1"/>
  <c r="BP87" i="1"/>
  <c r="BQ584" i="1"/>
  <c r="BQ591" i="1"/>
  <c r="BP528" i="1"/>
  <c r="BP535" i="1"/>
  <c r="BP192" i="1"/>
  <c r="BP199" i="1"/>
  <c r="BI864" i="1"/>
  <c r="BI871" i="1"/>
  <c r="BP248" i="1"/>
  <c r="BP255" i="1"/>
  <c r="BP304" i="1"/>
  <c r="BP311" i="1"/>
  <c r="BO976" i="1"/>
  <c r="BO983" i="1"/>
  <c r="BN1256" i="1"/>
  <c r="BN1263" i="1"/>
  <c r="BQ472" i="1"/>
  <c r="BQ479" i="1"/>
  <c r="BL1032" i="1"/>
  <c r="BL1039" i="1"/>
  <c r="BM696" i="1"/>
  <c r="BM703" i="1"/>
  <c r="BP1144" i="1"/>
  <c r="BP1151" i="1"/>
  <c r="BA1368" i="1"/>
  <c r="BA1375" i="1"/>
  <c r="BP136" i="1"/>
  <c r="BP143" i="1"/>
  <c r="BP1312" i="1"/>
  <c r="BP1319" i="1"/>
  <c r="BQ416" i="1"/>
  <c r="BQ423" i="1"/>
  <c r="BQ1424" i="1"/>
  <c r="BQ1431" i="1"/>
  <c r="BQ920" i="1"/>
  <c r="BQ927" i="1"/>
  <c r="BP752" i="1"/>
  <c r="BP759" i="1"/>
  <c r="AR1200" i="1"/>
  <c r="BP360" i="1"/>
  <c r="BP367" i="1"/>
  <c r="BP808" i="1"/>
  <c r="BP815" i="1"/>
  <c r="BN1088" i="1"/>
  <c r="BN1095" i="1"/>
  <c r="BR1486" i="1"/>
  <c r="BS1479" i="1"/>
  <c r="AT81" i="1"/>
  <c r="AT921" i="1"/>
  <c r="BZ10" i="1"/>
  <c r="CB7" i="1"/>
  <c r="CA1489" i="1"/>
  <c r="CA1266" i="1"/>
  <c r="CA1322" i="1"/>
  <c r="CA482" i="1"/>
  <c r="CA1544" i="1"/>
  <c r="CA370" i="1"/>
  <c r="CA594" i="1"/>
  <c r="CA930" i="1"/>
  <c r="CA146" i="1"/>
  <c r="CA90" i="1"/>
  <c r="CA314" i="1"/>
  <c r="CA986" i="1"/>
  <c r="CA874" i="1"/>
  <c r="CA426" i="1"/>
  <c r="CA1098" i="1"/>
  <c r="CA34" i="1"/>
  <c r="CA258" i="1"/>
  <c r="CA818" i="1"/>
  <c r="CA1154" i="1"/>
  <c r="CA1210" i="1"/>
  <c r="CA762" i="1"/>
  <c r="CA1434" i="1"/>
  <c r="CA706" i="1"/>
  <c r="CA538" i="1"/>
  <c r="CA1042" i="1"/>
  <c r="CA1378" i="1"/>
  <c r="CA650" i="1"/>
  <c r="CA202" i="1"/>
  <c r="AR647" i="1"/>
  <c r="AP193" i="1"/>
  <c r="AO12" i="1"/>
  <c r="AS753" i="1"/>
  <c r="AR1540" i="1"/>
  <c r="AS1535" i="1"/>
  <c r="AU1033" i="1"/>
  <c r="AQ1313" i="1"/>
  <c r="AR305" i="1"/>
  <c r="AV1089" i="1"/>
  <c r="AV641" i="1"/>
  <c r="AS1480" i="1"/>
  <c r="AS1425" i="1"/>
  <c r="AR361" i="1"/>
  <c r="AT977" i="1"/>
  <c r="AQ809" i="1"/>
  <c r="AU137" i="1"/>
  <c r="AT417" i="1"/>
  <c r="AV1257" i="1"/>
  <c r="BQ808" i="1"/>
  <c r="BQ815" i="1"/>
  <c r="BQ248" i="1"/>
  <c r="BQ255" i="1"/>
  <c r="BJ864" i="1"/>
  <c r="BJ871" i="1"/>
  <c r="BQ192" i="1"/>
  <c r="BQ199" i="1"/>
  <c r="BR472" i="1"/>
  <c r="BR479" i="1"/>
  <c r="BO1256" i="1"/>
  <c r="BO1263" i="1"/>
  <c r="BR416" i="1"/>
  <c r="BR423" i="1"/>
  <c r="BR920" i="1"/>
  <c r="BR927" i="1"/>
  <c r="BB1368" i="1"/>
  <c r="BB1375" i="1"/>
  <c r="BP976" i="1"/>
  <c r="BP983" i="1"/>
  <c r="BQ1144" i="1"/>
  <c r="BQ1151" i="1"/>
  <c r="BR584" i="1"/>
  <c r="BR591" i="1"/>
  <c r="BO1088" i="1"/>
  <c r="BO1095" i="1"/>
  <c r="BQ80" i="1"/>
  <c r="BQ87" i="1"/>
  <c r="BR1424" i="1"/>
  <c r="BR1431" i="1"/>
  <c r="BQ752" i="1"/>
  <c r="BQ759" i="1"/>
  <c r="BQ1312" i="1"/>
  <c r="BQ1319" i="1"/>
  <c r="BN696" i="1"/>
  <c r="BN703" i="1"/>
  <c r="AR1207" i="1"/>
  <c r="BQ360" i="1"/>
  <c r="BQ367" i="1"/>
  <c r="BQ136" i="1"/>
  <c r="BQ143" i="1"/>
  <c r="BM1032" i="1"/>
  <c r="BM1039" i="1"/>
  <c r="BQ304" i="1"/>
  <c r="BQ311" i="1"/>
  <c r="BQ528" i="1"/>
  <c r="BQ535" i="1"/>
  <c r="BR1534" i="1"/>
  <c r="BR1541" i="1"/>
  <c r="BS1486" i="1"/>
  <c r="BT1479" i="1"/>
  <c r="AX1201" i="1"/>
  <c r="AV25" i="1"/>
  <c r="CA10" i="1"/>
  <c r="CC7" i="1"/>
  <c r="CB1489" i="1"/>
  <c r="CB1266" i="1"/>
  <c r="CB1322" i="1"/>
  <c r="CB1544" i="1"/>
  <c r="CB482" i="1"/>
  <c r="CB1378" i="1"/>
  <c r="CB930" i="1"/>
  <c r="CB146" i="1"/>
  <c r="CB874" i="1"/>
  <c r="CB34" i="1"/>
  <c r="CB986" i="1"/>
  <c r="CB594" i="1"/>
  <c r="CB258" i="1"/>
  <c r="CB314" i="1"/>
  <c r="CB1098" i="1"/>
  <c r="CB818" i="1"/>
  <c r="CB370" i="1"/>
  <c r="CB1434" i="1"/>
  <c r="CB538" i="1"/>
  <c r="CB90" i="1"/>
  <c r="CB202" i="1"/>
  <c r="CB650" i="1"/>
  <c r="CB706" i="1"/>
  <c r="CB1042" i="1"/>
  <c r="CB1154" i="1"/>
  <c r="CB426" i="1"/>
  <c r="CB1210" i="1"/>
  <c r="CB762" i="1"/>
  <c r="AS640" i="1"/>
  <c r="AT753" i="1"/>
  <c r="AT585" i="1"/>
  <c r="AW641" i="1"/>
  <c r="AS1533" i="1"/>
  <c r="AS1536" i="1"/>
  <c r="AR473" i="1"/>
  <c r="AT1425" i="1"/>
  <c r="AW1369" i="1"/>
  <c r="AT865" i="1"/>
  <c r="AV1033" i="1"/>
  <c r="AX641" i="1"/>
  <c r="AR1313" i="1"/>
  <c r="AU753" i="1"/>
  <c r="AW1257" i="1"/>
  <c r="AS249" i="1"/>
  <c r="AV137" i="1"/>
  <c r="BS1534" i="1"/>
  <c r="BS1541" i="1"/>
  <c r="BR248" i="1"/>
  <c r="BR255" i="1"/>
  <c r="BR808" i="1"/>
  <c r="BR815" i="1"/>
  <c r="BN1032" i="1"/>
  <c r="BN1039" i="1"/>
  <c r="BS1424" i="1"/>
  <c r="BS1431" i="1"/>
  <c r="BS472" i="1"/>
  <c r="BS479" i="1"/>
  <c r="BS920" i="1"/>
  <c r="BS927" i="1"/>
  <c r="BR360" i="1"/>
  <c r="BR367" i="1"/>
  <c r="BP1088" i="1"/>
  <c r="BP1095" i="1"/>
  <c r="BR1312" i="1"/>
  <c r="BR1319" i="1"/>
  <c r="BS584" i="1"/>
  <c r="BS591" i="1"/>
  <c r="BR304" i="1"/>
  <c r="BR311" i="1"/>
  <c r="BR752" i="1"/>
  <c r="BR759" i="1"/>
  <c r="BR1144" i="1"/>
  <c r="BR1151" i="1"/>
  <c r="BP1256" i="1"/>
  <c r="BP1263" i="1"/>
  <c r="BR136" i="1"/>
  <c r="BR143" i="1"/>
  <c r="BR192" i="1"/>
  <c r="BR199" i="1"/>
  <c r="BQ976" i="1"/>
  <c r="BQ983" i="1"/>
  <c r="BC1368" i="1"/>
  <c r="BC1375" i="1"/>
  <c r="BO696" i="1"/>
  <c r="BO703" i="1"/>
  <c r="AS1200" i="1"/>
  <c r="BS416" i="1"/>
  <c r="BS423" i="1"/>
  <c r="BR528" i="1"/>
  <c r="BR535" i="1"/>
  <c r="BR80" i="1"/>
  <c r="BR87" i="1"/>
  <c r="BK864" i="1"/>
  <c r="BK871" i="1"/>
  <c r="BT1486" i="1"/>
  <c r="BU1479" i="1"/>
  <c r="AU81" i="1"/>
  <c r="AV697" i="1"/>
  <c r="CB10" i="1"/>
  <c r="CD7" i="1"/>
  <c r="CC1489" i="1"/>
  <c r="CC1322" i="1"/>
  <c r="CC1266" i="1"/>
  <c r="CC482" i="1"/>
  <c r="CC1544" i="1"/>
  <c r="CC1378" i="1"/>
  <c r="CC146" i="1"/>
  <c r="CC594" i="1"/>
  <c r="CC34" i="1"/>
  <c r="CC1098" i="1"/>
  <c r="CC90" i="1"/>
  <c r="CC986" i="1"/>
  <c r="CC874" i="1"/>
  <c r="CC314" i="1"/>
  <c r="CC370" i="1"/>
  <c r="CC258" i="1"/>
  <c r="CC930" i="1"/>
  <c r="CC202" i="1"/>
  <c r="CC818" i="1"/>
  <c r="CC426" i="1"/>
  <c r="CC650" i="1"/>
  <c r="CC1042" i="1"/>
  <c r="CC762" i="1"/>
  <c r="CC1154" i="1"/>
  <c r="CC1434" i="1"/>
  <c r="CC706" i="1"/>
  <c r="CC538" i="1"/>
  <c r="CC1210" i="1"/>
  <c r="AR529" i="1"/>
  <c r="AS647" i="1"/>
  <c r="AQ193" i="1"/>
  <c r="AP12" i="1"/>
  <c r="AW1089" i="1"/>
  <c r="AS1540" i="1"/>
  <c r="AT1533" i="1"/>
  <c r="AS305" i="1"/>
  <c r="AU585" i="1"/>
  <c r="AR809" i="1"/>
  <c r="AV1145" i="1"/>
  <c r="AT1480" i="1"/>
  <c r="AU977" i="1"/>
  <c r="AS361" i="1"/>
  <c r="AU921" i="1"/>
  <c r="AU865" i="1"/>
  <c r="AU417" i="1"/>
  <c r="AS1207" i="1"/>
  <c r="AY1201" i="1"/>
  <c r="BS248" i="1"/>
  <c r="BS255" i="1"/>
  <c r="BP696" i="1"/>
  <c r="BP703" i="1"/>
  <c r="BR976" i="1"/>
  <c r="BR983" i="1"/>
  <c r="BT1424" i="1"/>
  <c r="BT1431" i="1"/>
  <c r="BS360" i="1"/>
  <c r="BS367" i="1"/>
  <c r="BS1144" i="1"/>
  <c r="BS1151" i="1"/>
  <c r="BT1534" i="1"/>
  <c r="BT1541" i="1"/>
  <c r="BS752" i="1"/>
  <c r="BS759" i="1"/>
  <c r="BL864" i="1"/>
  <c r="BL871" i="1"/>
  <c r="BS304" i="1"/>
  <c r="BS311" i="1"/>
  <c r="BT472" i="1"/>
  <c r="BT479" i="1"/>
  <c r="BS80" i="1"/>
  <c r="BS87" i="1"/>
  <c r="BS192" i="1"/>
  <c r="BS199" i="1"/>
  <c r="BO1032" i="1"/>
  <c r="BO1039" i="1"/>
  <c r="BS136" i="1"/>
  <c r="BS143" i="1"/>
  <c r="BS1312" i="1"/>
  <c r="BS1319" i="1"/>
  <c r="BQ1088" i="1"/>
  <c r="BQ1095" i="1"/>
  <c r="BS528" i="1"/>
  <c r="BS535" i="1"/>
  <c r="BT416" i="1"/>
  <c r="BT423" i="1"/>
  <c r="BD1368" i="1"/>
  <c r="BD1375" i="1"/>
  <c r="BQ1256" i="1"/>
  <c r="BQ1263" i="1"/>
  <c r="BT584" i="1"/>
  <c r="BT591" i="1"/>
  <c r="BT920" i="1"/>
  <c r="BT927" i="1"/>
  <c r="BS808" i="1"/>
  <c r="BS815" i="1"/>
  <c r="AT1200" i="1"/>
  <c r="BU1486" i="1"/>
  <c r="BV1479" i="1"/>
  <c r="AX1369" i="1"/>
  <c r="AZ1201" i="1"/>
  <c r="AW25" i="1"/>
  <c r="CC10" i="1"/>
  <c r="CE7" i="1"/>
  <c r="CD1489" i="1"/>
  <c r="CD482" i="1"/>
  <c r="CD1322" i="1"/>
  <c r="CD1544" i="1"/>
  <c r="CD1266" i="1"/>
  <c r="CD146" i="1"/>
  <c r="CD1378" i="1"/>
  <c r="CD930" i="1"/>
  <c r="CD986" i="1"/>
  <c r="CD34" i="1"/>
  <c r="CD594" i="1"/>
  <c r="CD314" i="1"/>
  <c r="CD874" i="1"/>
  <c r="CD202" i="1"/>
  <c r="CD90" i="1"/>
  <c r="CD258" i="1"/>
  <c r="CD370" i="1"/>
  <c r="CD1098" i="1"/>
  <c r="CD818" i="1"/>
  <c r="CD538" i="1"/>
  <c r="CD1434" i="1"/>
  <c r="CD1042" i="1"/>
  <c r="CD762" i="1"/>
  <c r="CD1154" i="1"/>
  <c r="CD426" i="1"/>
  <c r="CD650" i="1"/>
  <c r="CD706" i="1"/>
  <c r="CD1210" i="1"/>
  <c r="AS529" i="1"/>
  <c r="AT640" i="1"/>
  <c r="AR193" i="1"/>
  <c r="AT1535" i="1"/>
  <c r="AU1425" i="1"/>
  <c r="AS473" i="1"/>
  <c r="AW1145" i="1"/>
  <c r="AT1536" i="1"/>
  <c r="AT1540" i="1"/>
  <c r="AQ12" i="1"/>
  <c r="AW1033" i="1"/>
  <c r="AV753" i="1"/>
  <c r="AT249" i="1"/>
  <c r="AX1257" i="1"/>
  <c r="AS1313" i="1"/>
  <c r="AW137" i="1"/>
  <c r="BE1368" i="1"/>
  <c r="BE1375" i="1"/>
  <c r="BU1534" i="1"/>
  <c r="BU1541" i="1"/>
  <c r="BT808" i="1"/>
  <c r="BT815" i="1"/>
  <c r="BT360" i="1"/>
  <c r="BT367" i="1"/>
  <c r="BR1256" i="1"/>
  <c r="BR1263" i="1"/>
  <c r="BT192" i="1"/>
  <c r="BT199" i="1"/>
  <c r="BT528" i="1"/>
  <c r="BT535" i="1"/>
  <c r="BT248" i="1"/>
  <c r="BT255" i="1"/>
  <c r="BR1088" i="1"/>
  <c r="BR1095" i="1"/>
  <c r="BT304" i="1"/>
  <c r="BT311" i="1"/>
  <c r="BU1424" i="1"/>
  <c r="BU1431" i="1"/>
  <c r="BM864" i="1"/>
  <c r="BM871" i="1"/>
  <c r="BS976" i="1"/>
  <c r="BS983" i="1"/>
  <c r="BU584" i="1"/>
  <c r="BU591" i="1"/>
  <c r="BP1032" i="1"/>
  <c r="BP1039" i="1"/>
  <c r="BQ696" i="1"/>
  <c r="BQ703" i="1"/>
  <c r="BU416" i="1"/>
  <c r="BU423" i="1"/>
  <c r="BT136" i="1"/>
  <c r="BT143" i="1"/>
  <c r="BU472" i="1"/>
  <c r="BU479" i="1"/>
  <c r="BU920" i="1"/>
  <c r="BU927" i="1"/>
  <c r="BT1144" i="1"/>
  <c r="BT1151" i="1"/>
  <c r="AT1207" i="1"/>
  <c r="BT1312" i="1"/>
  <c r="BT1319" i="1"/>
  <c r="BT80" i="1"/>
  <c r="BT87" i="1"/>
  <c r="BT752" i="1"/>
  <c r="BT759" i="1"/>
  <c r="BV1486" i="1"/>
  <c r="BW1479" i="1"/>
  <c r="AV81" i="1"/>
  <c r="AW697" i="1"/>
  <c r="AX25" i="1"/>
  <c r="AT529" i="1"/>
  <c r="CD10" i="1"/>
  <c r="CF7" i="1"/>
  <c r="CE1489" i="1"/>
  <c r="CE1322" i="1"/>
  <c r="CE1544" i="1"/>
  <c r="CE482" i="1"/>
  <c r="CE1266" i="1"/>
  <c r="CE90" i="1"/>
  <c r="CE930" i="1"/>
  <c r="CE370" i="1"/>
  <c r="CE874" i="1"/>
  <c r="CE594" i="1"/>
  <c r="CE1098" i="1"/>
  <c r="CE146" i="1"/>
  <c r="CE314" i="1"/>
  <c r="CE986" i="1"/>
  <c r="CE258" i="1"/>
  <c r="CE34" i="1"/>
  <c r="CE202" i="1"/>
  <c r="CE426" i="1"/>
  <c r="CE1210" i="1"/>
  <c r="CE1042" i="1"/>
  <c r="CE1378" i="1"/>
  <c r="CE538" i="1"/>
  <c r="CE1434" i="1"/>
  <c r="CE818" i="1"/>
  <c r="CE762" i="1"/>
  <c r="CE1154" i="1"/>
  <c r="CE650" i="1"/>
  <c r="CE706" i="1"/>
  <c r="AT647" i="1"/>
  <c r="AV585" i="1"/>
  <c r="AZ641" i="1"/>
  <c r="AY641" i="1"/>
  <c r="AX1145" i="1"/>
  <c r="AT361" i="1"/>
  <c r="AT305" i="1"/>
  <c r="AU1480" i="1"/>
  <c r="AU1533" i="1"/>
  <c r="AU1536" i="1"/>
  <c r="AU1535" i="1"/>
  <c r="AV417" i="1"/>
  <c r="AV865" i="1"/>
  <c r="AV921" i="1"/>
  <c r="AV977" i="1"/>
  <c r="AY1369" i="1"/>
  <c r="AU249" i="1"/>
  <c r="BU192" i="1"/>
  <c r="BU199" i="1"/>
  <c r="BR696" i="1"/>
  <c r="BR703" i="1"/>
  <c r="BQ1032" i="1"/>
  <c r="BQ1039" i="1"/>
  <c r="BS1088" i="1"/>
  <c r="BS1095" i="1"/>
  <c r="BV584" i="1"/>
  <c r="BV591" i="1"/>
  <c r="BF1368" i="1"/>
  <c r="BF1375" i="1"/>
  <c r="BU1312" i="1"/>
  <c r="BU1319" i="1"/>
  <c r="BS1256" i="1"/>
  <c r="BS1263" i="1"/>
  <c r="BU304" i="1"/>
  <c r="BU311" i="1"/>
  <c r="BV920" i="1"/>
  <c r="BV927" i="1"/>
  <c r="BT976" i="1"/>
  <c r="BT983" i="1"/>
  <c r="BU752" i="1"/>
  <c r="BU759" i="1"/>
  <c r="BV472" i="1"/>
  <c r="BV479" i="1"/>
  <c r="BU136" i="1"/>
  <c r="BU143" i="1"/>
  <c r="BU528" i="1"/>
  <c r="BU535" i="1"/>
  <c r="BU808" i="1"/>
  <c r="BU815" i="1"/>
  <c r="BV1424" i="1"/>
  <c r="BV1431" i="1"/>
  <c r="BU80" i="1"/>
  <c r="BU87" i="1"/>
  <c r="BV416" i="1"/>
  <c r="BV423" i="1"/>
  <c r="BV1534" i="1"/>
  <c r="BV1541" i="1"/>
  <c r="AU1200" i="1"/>
  <c r="BU1144" i="1"/>
  <c r="BU1151" i="1"/>
  <c r="BN864" i="1"/>
  <c r="BN871" i="1"/>
  <c r="BU248" i="1"/>
  <c r="BU255" i="1"/>
  <c r="BU360" i="1"/>
  <c r="BU367" i="1"/>
  <c r="BW1486" i="1"/>
  <c r="BX1479" i="1"/>
  <c r="AY25" i="1"/>
  <c r="CE10" i="1"/>
  <c r="CF1489" i="1"/>
  <c r="CF1266" i="1"/>
  <c r="CF1322" i="1"/>
  <c r="CF482" i="1"/>
  <c r="CF1544" i="1"/>
  <c r="CF146" i="1"/>
  <c r="CF34" i="1"/>
  <c r="CF874" i="1"/>
  <c r="CF594" i="1"/>
  <c r="CF1098" i="1"/>
  <c r="CF930" i="1"/>
  <c r="CF90" i="1"/>
  <c r="CF314" i="1"/>
  <c r="CF258" i="1"/>
  <c r="CF538" i="1"/>
  <c r="CF986" i="1"/>
  <c r="CF1434" i="1"/>
  <c r="CF706" i="1"/>
  <c r="CF650" i="1"/>
  <c r="CF1210" i="1"/>
  <c r="CF762" i="1"/>
  <c r="CF818" i="1"/>
  <c r="CF202" i="1"/>
  <c r="CF1042" i="1"/>
  <c r="CF1378" i="1"/>
  <c r="CF426" i="1"/>
  <c r="CF370" i="1"/>
  <c r="CF1154" i="1"/>
  <c r="AU640" i="1"/>
  <c r="AX1089" i="1"/>
  <c r="AS193" i="1"/>
  <c r="AV1425" i="1"/>
  <c r="AT473" i="1"/>
  <c r="AZ1145" i="1"/>
  <c r="AY1145" i="1"/>
  <c r="AW585" i="1"/>
  <c r="AU361" i="1"/>
  <c r="AS809" i="1"/>
  <c r="AR12" i="1"/>
  <c r="AU1540" i="1"/>
  <c r="AX1033" i="1"/>
  <c r="AU529" i="1"/>
  <c r="AW865" i="1"/>
  <c r="AT1313" i="1"/>
  <c r="AW417" i="1"/>
  <c r="AY1089" i="1"/>
  <c r="AX137" i="1"/>
  <c r="BW472" i="1"/>
  <c r="BW479" i="1"/>
  <c r="BW1424" i="1"/>
  <c r="BW1431" i="1"/>
  <c r="BV808" i="1"/>
  <c r="BV815" i="1"/>
  <c r="BT1088" i="1"/>
  <c r="BT1095" i="1"/>
  <c r="BV192" i="1"/>
  <c r="BV199" i="1"/>
  <c r="BV752" i="1"/>
  <c r="BV759" i="1"/>
  <c r="BU976" i="1"/>
  <c r="BU983" i="1"/>
  <c r="BG1368" i="1"/>
  <c r="BG1375" i="1"/>
  <c r="BV248" i="1"/>
  <c r="BV255" i="1"/>
  <c r="BW416" i="1"/>
  <c r="BW423" i="1"/>
  <c r="BW584" i="1"/>
  <c r="BW591" i="1"/>
  <c r="BO864" i="1"/>
  <c r="BO871" i="1"/>
  <c r="BV1144" i="1"/>
  <c r="BV1151" i="1"/>
  <c r="BV528" i="1"/>
  <c r="BV535" i="1"/>
  <c r="BV304" i="1"/>
  <c r="BV311" i="1"/>
  <c r="BV80" i="1"/>
  <c r="BV87" i="1"/>
  <c r="BT1256" i="1"/>
  <c r="BT1263" i="1"/>
  <c r="BS696" i="1"/>
  <c r="BS703" i="1"/>
  <c r="BA1201" i="1"/>
  <c r="BV360" i="1"/>
  <c r="BV367" i="1"/>
  <c r="BV136" i="1"/>
  <c r="BV143" i="1"/>
  <c r="BW920" i="1"/>
  <c r="BW927" i="1"/>
  <c r="BV1312" i="1"/>
  <c r="BV1319" i="1"/>
  <c r="BR1032" i="1"/>
  <c r="BR1039" i="1"/>
  <c r="BW1534" i="1"/>
  <c r="BW1541" i="1"/>
  <c r="AU1207" i="1"/>
  <c r="BX1486" i="1"/>
  <c r="BY1479" i="1"/>
  <c r="AW81" i="1"/>
  <c r="AZ1369" i="1"/>
  <c r="AX697" i="1"/>
  <c r="BY31" i="1"/>
  <c r="CF10" i="1"/>
  <c r="AU647" i="1"/>
  <c r="AT193" i="1"/>
  <c r="AU473" i="1"/>
  <c r="AV1480" i="1"/>
  <c r="AU305" i="1"/>
  <c r="AY1257" i="1"/>
  <c r="AW921" i="1"/>
  <c r="AV1533" i="1"/>
  <c r="AV1536" i="1"/>
  <c r="AV1535" i="1"/>
  <c r="AW977" i="1"/>
  <c r="AW753" i="1"/>
  <c r="AX865" i="1"/>
  <c r="BB1201" i="1"/>
  <c r="BA641" i="1"/>
  <c r="AV249" i="1"/>
  <c r="BH1368" i="1"/>
  <c r="BH1375" i="1"/>
  <c r="BV976" i="1"/>
  <c r="BV983" i="1"/>
  <c r="BW136" i="1"/>
  <c r="BW143" i="1"/>
  <c r="BW360" i="1"/>
  <c r="BW367" i="1"/>
  <c r="BW752" i="1"/>
  <c r="BW759" i="1"/>
  <c r="BU1256" i="1"/>
  <c r="BU1263" i="1"/>
  <c r="BP864" i="1"/>
  <c r="BP871" i="1"/>
  <c r="BX584" i="1"/>
  <c r="BX591" i="1"/>
  <c r="BW528" i="1"/>
  <c r="BW535" i="1"/>
  <c r="BX416" i="1"/>
  <c r="BX423" i="1"/>
  <c r="BU1088" i="1"/>
  <c r="BU1095" i="1"/>
  <c r="BW808" i="1"/>
  <c r="BW815" i="1"/>
  <c r="BW1312" i="1"/>
  <c r="BW1319" i="1"/>
  <c r="BW304" i="1"/>
  <c r="BW311" i="1"/>
  <c r="BX1424" i="1"/>
  <c r="BX1431" i="1"/>
  <c r="BT696" i="1"/>
  <c r="BT703" i="1"/>
  <c r="BS1032" i="1"/>
  <c r="BS1039" i="1"/>
  <c r="BX920" i="1"/>
  <c r="BX927" i="1"/>
  <c r="AV1200" i="1"/>
  <c r="BX1534" i="1"/>
  <c r="BX1541" i="1"/>
  <c r="BW80" i="1"/>
  <c r="BW87" i="1"/>
  <c r="BW1144" i="1"/>
  <c r="BW1151" i="1"/>
  <c r="BW248" i="1"/>
  <c r="BW255" i="1"/>
  <c r="BW192" i="1"/>
  <c r="BW199" i="1"/>
  <c r="BX472" i="1"/>
  <c r="BX479" i="1"/>
  <c r="BY1486" i="1"/>
  <c r="BZ1479" i="1"/>
  <c r="AY697" i="1"/>
  <c r="BC1201" i="1"/>
  <c r="BZ24" i="1"/>
  <c r="BZ31" i="1"/>
  <c r="AZ25" i="1"/>
  <c r="AV640" i="1"/>
  <c r="AU193" i="1"/>
  <c r="AV305" i="1"/>
  <c r="AX585" i="1"/>
  <c r="AX921" i="1"/>
  <c r="AV1540" i="1"/>
  <c r="AW1533" i="1"/>
  <c r="AW1536" i="1"/>
  <c r="AW1425" i="1"/>
  <c r="AS12" i="1"/>
  <c r="AT809" i="1"/>
  <c r="AW1480" i="1"/>
  <c r="AZ1257" i="1"/>
  <c r="AX753" i="1"/>
  <c r="AY1033" i="1"/>
  <c r="AV529" i="1"/>
  <c r="AU1313" i="1"/>
  <c r="AX417" i="1"/>
  <c r="AY137" i="1"/>
  <c r="BY1534" i="1"/>
  <c r="BY1541" i="1"/>
  <c r="BW976" i="1"/>
  <c r="BW983" i="1"/>
  <c r="BX808" i="1"/>
  <c r="BX815" i="1"/>
  <c r="BX752" i="1"/>
  <c r="BX759" i="1"/>
  <c r="BY584" i="1"/>
  <c r="BY591" i="1"/>
  <c r="BX1312" i="1"/>
  <c r="BX1319" i="1"/>
  <c r="BI1368" i="1"/>
  <c r="BI1375" i="1"/>
  <c r="BY472" i="1"/>
  <c r="BY479" i="1"/>
  <c r="BU696" i="1"/>
  <c r="BU703" i="1"/>
  <c r="BY920" i="1"/>
  <c r="BY927" i="1"/>
  <c r="BV1256" i="1"/>
  <c r="BV1263" i="1"/>
  <c r="BX248" i="1"/>
  <c r="BX255" i="1"/>
  <c r="BT1032" i="1"/>
  <c r="BT1039" i="1"/>
  <c r="BX360" i="1"/>
  <c r="BX367" i="1"/>
  <c r="BX1144" i="1"/>
  <c r="BX1151" i="1"/>
  <c r="BY1424" i="1"/>
  <c r="BY1431" i="1"/>
  <c r="BY416" i="1"/>
  <c r="BY423" i="1"/>
  <c r="BX80" i="1"/>
  <c r="BX87" i="1"/>
  <c r="BX528" i="1"/>
  <c r="BX535" i="1"/>
  <c r="BX304" i="1"/>
  <c r="BX311" i="1"/>
  <c r="BQ864" i="1"/>
  <c r="BQ871" i="1"/>
  <c r="BX136" i="1"/>
  <c r="BX143" i="1"/>
  <c r="BX192" i="1"/>
  <c r="BX199" i="1"/>
  <c r="BV1088" i="1"/>
  <c r="BV1095" i="1"/>
  <c r="AV1207" i="1"/>
  <c r="BZ1486" i="1"/>
  <c r="CA1479" i="1"/>
  <c r="AX81" i="1"/>
  <c r="BA1369" i="1"/>
  <c r="CA24" i="1"/>
  <c r="CA31" i="1"/>
  <c r="AV647" i="1"/>
  <c r="AV193" i="1"/>
  <c r="BA1145" i="1"/>
  <c r="AV473" i="1"/>
  <c r="AW1535" i="1"/>
  <c r="AW1540" i="1"/>
  <c r="AX1533" i="1"/>
  <c r="AV361" i="1"/>
  <c r="AZ1089" i="1"/>
  <c r="AW305" i="1"/>
  <c r="BB641" i="1"/>
  <c r="AY921" i="1"/>
  <c r="AX977" i="1"/>
  <c r="AZ1033" i="1"/>
  <c r="AW249" i="1"/>
  <c r="AZ137" i="1"/>
  <c r="BZ472" i="1"/>
  <c r="BZ479" i="1"/>
  <c r="BY528" i="1"/>
  <c r="BY535" i="1"/>
  <c r="BY248" i="1"/>
  <c r="BY255" i="1"/>
  <c r="BW1256" i="1"/>
  <c r="BW1263" i="1"/>
  <c r="BY304" i="1"/>
  <c r="BY311" i="1"/>
  <c r="BZ416" i="1"/>
  <c r="BZ423" i="1"/>
  <c r="BZ584" i="1"/>
  <c r="BZ591" i="1"/>
  <c r="BX976" i="1"/>
  <c r="BX983" i="1"/>
  <c r="BU1032" i="1"/>
  <c r="BU1039" i="1"/>
  <c r="BZ1534" i="1"/>
  <c r="BZ1541" i="1"/>
  <c r="BY1312" i="1"/>
  <c r="BY1319" i="1"/>
  <c r="BZ1424" i="1"/>
  <c r="BZ1431" i="1"/>
  <c r="BY752" i="1"/>
  <c r="BY759" i="1"/>
  <c r="BY136" i="1"/>
  <c r="BY143" i="1"/>
  <c r="BY1144" i="1"/>
  <c r="BY1151" i="1"/>
  <c r="BZ920" i="1"/>
  <c r="BZ927" i="1"/>
  <c r="BW1088" i="1"/>
  <c r="BW1095" i="1"/>
  <c r="BV696" i="1"/>
  <c r="BV703" i="1"/>
  <c r="BR864" i="1"/>
  <c r="BR871" i="1"/>
  <c r="BY192" i="1"/>
  <c r="BY199" i="1"/>
  <c r="BJ1368" i="1"/>
  <c r="BJ1375" i="1"/>
  <c r="AW1200" i="1"/>
  <c r="BY80" i="1"/>
  <c r="BY87" i="1"/>
  <c r="BY360" i="1"/>
  <c r="BY367" i="1"/>
  <c r="BY808" i="1"/>
  <c r="BY815" i="1"/>
  <c r="CA1486" i="1"/>
  <c r="CB1479" i="1"/>
  <c r="BD1201" i="1"/>
  <c r="CB24" i="1"/>
  <c r="CB31" i="1"/>
  <c r="BA25" i="1"/>
  <c r="AW640" i="1"/>
  <c r="BB1145" i="1"/>
  <c r="BA1257" i="1"/>
  <c r="AY585" i="1"/>
  <c r="AX1535" i="1"/>
  <c r="AX1425" i="1"/>
  <c r="AU809" i="1"/>
  <c r="AT12" i="1"/>
  <c r="AX1536" i="1"/>
  <c r="AX1540" i="1"/>
  <c r="AX1480" i="1"/>
  <c r="AW529" i="1"/>
  <c r="AV1313" i="1"/>
  <c r="AY417" i="1"/>
  <c r="AY865" i="1"/>
  <c r="BA1089" i="1"/>
  <c r="BB1089" i="1"/>
  <c r="BC641" i="1"/>
  <c r="BZ136" i="1"/>
  <c r="BZ143" i="1"/>
  <c r="BZ752" i="1"/>
  <c r="BZ759" i="1"/>
  <c r="BW696" i="1"/>
  <c r="BW703" i="1"/>
  <c r="BZ304" i="1"/>
  <c r="BZ311" i="1"/>
  <c r="CA472" i="1"/>
  <c r="CA479" i="1"/>
  <c r="BX1088" i="1"/>
  <c r="BX1095" i="1"/>
  <c r="BX1256" i="1"/>
  <c r="BX1263" i="1"/>
  <c r="CA1534" i="1"/>
  <c r="CA1541" i="1"/>
  <c r="BV1032" i="1"/>
  <c r="BV1039" i="1"/>
  <c r="CA1424" i="1"/>
  <c r="CA1431" i="1"/>
  <c r="CA416" i="1"/>
  <c r="CA423" i="1"/>
  <c r="BZ192" i="1"/>
  <c r="BZ199" i="1"/>
  <c r="CA920" i="1"/>
  <c r="CA927" i="1"/>
  <c r="BZ808" i="1"/>
  <c r="BZ815" i="1"/>
  <c r="BY976" i="1"/>
  <c r="BY983" i="1"/>
  <c r="BZ528" i="1"/>
  <c r="BZ535" i="1"/>
  <c r="BS864" i="1"/>
  <c r="BS871" i="1"/>
  <c r="BZ248" i="1"/>
  <c r="BZ255" i="1"/>
  <c r="BZ80" i="1"/>
  <c r="BZ87" i="1"/>
  <c r="BK1368" i="1"/>
  <c r="BK1375" i="1"/>
  <c r="AW1207" i="1"/>
  <c r="BZ1144" i="1"/>
  <c r="BZ1151" i="1"/>
  <c r="CA584" i="1"/>
  <c r="CA591" i="1"/>
  <c r="BZ360" i="1"/>
  <c r="BZ367" i="1"/>
  <c r="BZ1312" i="1"/>
  <c r="BZ1319" i="1"/>
  <c r="CB1486" i="1"/>
  <c r="CC1479" i="1"/>
  <c r="BB1369" i="1"/>
  <c r="AY81" i="1"/>
  <c r="AZ697" i="1"/>
  <c r="BE1201" i="1"/>
  <c r="CC24" i="1"/>
  <c r="CC31" i="1"/>
  <c r="AW647" i="1"/>
  <c r="AX640" i="1"/>
  <c r="AW193" i="1"/>
  <c r="BB1257" i="1"/>
  <c r="AY977" i="1"/>
  <c r="AW361" i="1"/>
  <c r="AY1535" i="1"/>
  <c r="AY1533" i="1"/>
  <c r="AY1536" i="1"/>
  <c r="AW1313" i="1"/>
  <c r="AX305" i="1"/>
  <c r="AY753" i="1"/>
  <c r="AZ921" i="1"/>
  <c r="BC1369" i="1"/>
  <c r="AX249" i="1"/>
  <c r="BC1145" i="1"/>
  <c r="BY1088" i="1"/>
  <c r="BY1095" i="1"/>
  <c r="CA1144" i="1"/>
  <c r="CA1151" i="1"/>
  <c r="CA360" i="1"/>
  <c r="CA367" i="1"/>
  <c r="BL1368" i="1"/>
  <c r="BL1375" i="1"/>
  <c r="CB1424" i="1"/>
  <c r="CB1431" i="1"/>
  <c r="CA248" i="1"/>
  <c r="CA255" i="1"/>
  <c r="BT864" i="1"/>
  <c r="BT871" i="1"/>
  <c r="CB416" i="1"/>
  <c r="CB423" i="1"/>
  <c r="BX696" i="1"/>
  <c r="BX703" i="1"/>
  <c r="CA808" i="1"/>
  <c r="CA815" i="1"/>
  <c r="CA752" i="1"/>
  <c r="CA759" i="1"/>
  <c r="CB472" i="1"/>
  <c r="CB479" i="1"/>
  <c r="BD1145" i="1"/>
  <c r="BW1032" i="1"/>
  <c r="BW1039" i="1"/>
  <c r="CB920" i="1"/>
  <c r="CB927" i="1"/>
  <c r="BY1256" i="1"/>
  <c r="BY1263" i="1"/>
  <c r="BZ976" i="1"/>
  <c r="BZ983" i="1"/>
  <c r="AX1200" i="1"/>
  <c r="CA1312" i="1"/>
  <c r="CA1319" i="1"/>
  <c r="CB584" i="1"/>
  <c r="CB591" i="1"/>
  <c r="CA80" i="1"/>
  <c r="CA87" i="1"/>
  <c r="CA528" i="1"/>
  <c r="CA535" i="1"/>
  <c r="CA192" i="1"/>
  <c r="CA199" i="1"/>
  <c r="CB1534" i="1"/>
  <c r="CB1541" i="1"/>
  <c r="CA304" i="1"/>
  <c r="CA311" i="1"/>
  <c r="CA136" i="1"/>
  <c r="CA143" i="1"/>
  <c r="CC1486" i="1"/>
  <c r="CD1479" i="1"/>
  <c r="CD24" i="1"/>
  <c r="CD31" i="1"/>
  <c r="BB25" i="1"/>
  <c r="AW473" i="1"/>
  <c r="AX647" i="1"/>
  <c r="AY1480" i="1"/>
  <c r="AZ585" i="1"/>
  <c r="AY1425" i="1"/>
  <c r="AU12" i="1"/>
  <c r="AV809" i="1"/>
  <c r="AZ417" i="1"/>
  <c r="AY1540" i="1"/>
  <c r="BA1033" i="1"/>
  <c r="AX529" i="1"/>
  <c r="AZ977" i="1"/>
  <c r="BC1257" i="1"/>
  <c r="AZ865" i="1"/>
  <c r="BD641" i="1"/>
  <c r="BA137" i="1"/>
  <c r="AX1207" i="1"/>
  <c r="AZ81" i="1"/>
  <c r="CB752" i="1"/>
  <c r="CB759" i="1"/>
  <c r="CB1312" i="1"/>
  <c r="CB1319" i="1"/>
  <c r="BM1368" i="1"/>
  <c r="BM1375" i="1"/>
  <c r="CB80" i="1"/>
  <c r="CB87" i="1"/>
  <c r="CB136" i="1"/>
  <c r="CB143" i="1"/>
  <c r="CB304" i="1"/>
  <c r="CB311" i="1"/>
  <c r="BY696" i="1"/>
  <c r="BY703" i="1"/>
  <c r="CB192" i="1"/>
  <c r="CB199" i="1"/>
  <c r="CB1144" i="1"/>
  <c r="CB1151" i="1"/>
  <c r="CC920" i="1"/>
  <c r="CC927" i="1"/>
  <c r="CA976" i="1"/>
  <c r="CA983" i="1"/>
  <c r="CC416" i="1"/>
  <c r="CC423" i="1"/>
  <c r="CB248" i="1"/>
  <c r="CB255" i="1"/>
  <c r="CC1534" i="1"/>
  <c r="CC1541" i="1"/>
  <c r="BX1032" i="1"/>
  <c r="BX1039" i="1"/>
  <c r="BU864" i="1"/>
  <c r="BU871" i="1"/>
  <c r="CC584" i="1"/>
  <c r="CC591" i="1"/>
  <c r="CB808" i="1"/>
  <c r="CB815" i="1"/>
  <c r="CB360" i="1"/>
  <c r="CB367" i="1"/>
  <c r="CB528" i="1"/>
  <c r="CB535" i="1"/>
  <c r="BZ1256" i="1"/>
  <c r="BZ1263" i="1"/>
  <c r="CC472" i="1"/>
  <c r="CC479" i="1"/>
  <c r="CC1424" i="1"/>
  <c r="CC1431" i="1"/>
  <c r="BZ1088" i="1"/>
  <c r="BZ1095" i="1"/>
  <c r="CD1486" i="1"/>
  <c r="CE1479" i="1"/>
  <c r="BA697" i="1"/>
  <c r="BF1201" i="1"/>
  <c r="CE24" i="1"/>
  <c r="CE31" i="1"/>
  <c r="AY640" i="1"/>
  <c r="AX193" i="1"/>
  <c r="AX473" i="1"/>
  <c r="BA417" i="1"/>
  <c r="AW809" i="1"/>
  <c r="AX361" i="1"/>
  <c r="BA921" i="1"/>
  <c r="AY529" i="1"/>
  <c r="AZ1535" i="1"/>
  <c r="AZ1533" i="1"/>
  <c r="AZ1536" i="1"/>
  <c r="AV12" i="1"/>
  <c r="AZ1480" i="1"/>
  <c r="AY305" i="1"/>
  <c r="AZ753" i="1"/>
  <c r="BC1089" i="1"/>
  <c r="BD1257" i="1"/>
  <c r="BB697" i="1"/>
  <c r="BE1145" i="1"/>
  <c r="AY249" i="1"/>
  <c r="AY1200" i="1"/>
  <c r="CD416" i="1"/>
  <c r="CD423" i="1"/>
  <c r="CC136" i="1"/>
  <c r="CC143" i="1"/>
  <c r="CC80" i="1"/>
  <c r="CC87" i="1"/>
  <c r="BN1368" i="1"/>
  <c r="BN1375" i="1"/>
  <c r="CD1424" i="1"/>
  <c r="CD1431" i="1"/>
  <c r="CB976" i="1"/>
  <c r="CB983" i="1"/>
  <c r="CD472" i="1"/>
  <c r="CD479" i="1"/>
  <c r="BV864" i="1"/>
  <c r="BV871" i="1"/>
  <c r="CC1144" i="1"/>
  <c r="CC1151" i="1"/>
  <c r="CC528" i="1"/>
  <c r="CC535" i="1"/>
  <c r="BY1032" i="1"/>
  <c r="BY1039" i="1"/>
  <c r="CC192" i="1"/>
  <c r="CC199" i="1"/>
  <c r="CC360" i="1"/>
  <c r="CC367" i="1"/>
  <c r="BZ696" i="1"/>
  <c r="BZ703" i="1"/>
  <c r="CC1312" i="1"/>
  <c r="CC1319" i="1"/>
  <c r="CA1088" i="1"/>
  <c r="CA1095" i="1"/>
  <c r="CD1534" i="1"/>
  <c r="CD1541" i="1"/>
  <c r="CC808" i="1"/>
  <c r="CC815" i="1"/>
  <c r="CC248" i="1"/>
  <c r="CC255" i="1"/>
  <c r="CC752" i="1"/>
  <c r="CC759" i="1"/>
  <c r="CA1256" i="1"/>
  <c r="CA1263" i="1"/>
  <c r="CC304" i="1"/>
  <c r="CC311" i="1"/>
  <c r="CD584" i="1"/>
  <c r="CD591" i="1"/>
  <c r="CD920" i="1"/>
  <c r="CD927" i="1"/>
  <c r="CE1486" i="1"/>
  <c r="CF1479" i="1"/>
  <c r="CF24" i="1"/>
  <c r="CF31" i="1"/>
  <c r="BC25" i="1"/>
  <c r="AY647" i="1"/>
  <c r="BB417" i="1"/>
  <c r="BA585" i="1"/>
  <c r="AX1313" i="1"/>
  <c r="BB921" i="1"/>
  <c r="AZ1425" i="1"/>
  <c r="AZ1540" i="1"/>
  <c r="BB1033" i="1"/>
  <c r="BA977" i="1"/>
  <c r="BE1257" i="1"/>
  <c r="BA865" i="1"/>
  <c r="BD1369" i="1"/>
  <c r="BE641" i="1"/>
  <c r="BB137" i="1"/>
  <c r="BG1201" i="1"/>
  <c r="AY1207" i="1"/>
  <c r="AZ1200" i="1"/>
  <c r="BA81" i="1"/>
  <c r="CD304" i="1"/>
  <c r="CD311" i="1"/>
  <c r="CD752" i="1"/>
  <c r="CD759" i="1"/>
  <c r="BO1368" i="1"/>
  <c r="BO1375" i="1"/>
  <c r="CC976" i="1"/>
  <c r="CC983" i="1"/>
  <c r="CB1088" i="1"/>
  <c r="CB1095" i="1"/>
  <c r="BW864" i="1"/>
  <c r="BW871" i="1"/>
  <c r="CD808" i="1"/>
  <c r="CD815" i="1"/>
  <c r="CD136" i="1"/>
  <c r="CD143" i="1"/>
  <c r="CD528" i="1"/>
  <c r="CD535" i="1"/>
  <c r="CE584" i="1"/>
  <c r="CE591" i="1"/>
  <c r="CA696" i="1"/>
  <c r="CA703" i="1"/>
  <c r="CD192" i="1"/>
  <c r="CD199" i="1"/>
  <c r="CE920" i="1"/>
  <c r="CE927" i="1"/>
  <c r="CD248" i="1"/>
  <c r="CD255" i="1"/>
  <c r="BZ1032" i="1"/>
  <c r="BZ1039" i="1"/>
  <c r="CE472" i="1"/>
  <c r="CE479" i="1"/>
  <c r="CD1312" i="1"/>
  <c r="CD1319" i="1"/>
  <c r="CD80" i="1"/>
  <c r="CD87" i="1"/>
  <c r="CB1256" i="1"/>
  <c r="CB1263" i="1"/>
  <c r="CE1534" i="1"/>
  <c r="CE1541" i="1"/>
  <c r="CD360" i="1"/>
  <c r="CD367" i="1"/>
  <c r="CD1144" i="1"/>
  <c r="CD1151" i="1"/>
  <c r="CE1424" i="1"/>
  <c r="CE1431" i="1"/>
  <c r="CE416" i="1"/>
  <c r="CE423" i="1"/>
  <c r="CF1486" i="1"/>
  <c r="AZ640" i="1"/>
  <c r="AY193" i="1"/>
  <c r="AY473" i="1"/>
  <c r="AX809" i="1"/>
  <c r="BA1480" i="1"/>
  <c r="AY1313" i="1"/>
  <c r="BD1089" i="1"/>
  <c r="AY361" i="1"/>
  <c r="BC921" i="1"/>
  <c r="BA1533" i="1"/>
  <c r="BA1535" i="1"/>
  <c r="BB977" i="1"/>
  <c r="AZ305" i="1"/>
  <c r="AZ249" i="1"/>
  <c r="BA753" i="1"/>
  <c r="BE1369" i="1"/>
  <c r="BC417" i="1"/>
  <c r="BB865" i="1"/>
  <c r="BC137" i="1"/>
  <c r="BB81" i="1"/>
  <c r="AZ1207" i="1"/>
  <c r="BA1200" i="1"/>
  <c r="CF584" i="1"/>
  <c r="CF591" i="1"/>
  <c r="CE1144" i="1"/>
  <c r="CE1151" i="1"/>
  <c r="CE136" i="1"/>
  <c r="CE143" i="1"/>
  <c r="CE80" i="1"/>
  <c r="CE87" i="1"/>
  <c r="CE304" i="1"/>
  <c r="CE311" i="1"/>
  <c r="CF416" i="1"/>
  <c r="CF423" i="1"/>
  <c r="CA1032" i="1"/>
  <c r="CA1039" i="1"/>
  <c r="CE192" i="1"/>
  <c r="CE199" i="1"/>
  <c r="CF920" i="1"/>
  <c r="CF927" i="1"/>
  <c r="CC1088" i="1"/>
  <c r="CC1095" i="1"/>
  <c r="BP1368" i="1"/>
  <c r="BP1375" i="1"/>
  <c r="CF1534" i="1"/>
  <c r="CF1541" i="1"/>
  <c r="CE752" i="1"/>
  <c r="CE759" i="1"/>
  <c r="CE248" i="1"/>
  <c r="CE255" i="1"/>
  <c r="CB696" i="1"/>
  <c r="CB703" i="1"/>
  <c r="BX864" i="1"/>
  <c r="BX871" i="1"/>
  <c r="CC1256" i="1"/>
  <c r="CC1263" i="1"/>
  <c r="CE360" i="1"/>
  <c r="CE367" i="1"/>
  <c r="CE1312" i="1"/>
  <c r="CE1319" i="1"/>
  <c r="CE808" i="1"/>
  <c r="CE815" i="1"/>
  <c r="CF1424" i="1"/>
  <c r="CF1431" i="1"/>
  <c r="CE528" i="1"/>
  <c r="CE535" i="1"/>
  <c r="CF472" i="1"/>
  <c r="CF479" i="1"/>
  <c r="CD976" i="1"/>
  <c r="CD983" i="1"/>
  <c r="BH1201" i="1"/>
  <c r="BD25" i="1"/>
  <c r="AZ647" i="1"/>
  <c r="BA1207" i="1"/>
  <c r="BB585" i="1"/>
  <c r="AW12" i="1"/>
  <c r="AZ529" i="1"/>
  <c r="BB1480" i="1"/>
  <c r="BB753" i="1"/>
  <c r="BC1033" i="1"/>
  <c r="BA305" i="1"/>
  <c r="BA1425" i="1"/>
  <c r="BA1540" i="1"/>
  <c r="BA1536" i="1"/>
  <c r="BG1145" i="1"/>
  <c r="BF1145" i="1"/>
  <c r="BC697" i="1"/>
  <c r="BC865" i="1"/>
  <c r="BF1257" i="1"/>
  <c r="BE1089" i="1"/>
  <c r="BF641" i="1"/>
  <c r="BA249" i="1"/>
  <c r="CF304" i="1"/>
  <c r="CF311" i="1"/>
  <c r="CF528" i="1"/>
  <c r="CF535" i="1"/>
  <c r="CF136" i="1"/>
  <c r="CF143" i="1"/>
  <c r="CE976" i="1"/>
  <c r="CE983" i="1"/>
  <c r="CF248" i="1"/>
  <c r="CF255" i="1"/>
  <c r="CD1256" i="1"/>
  <c r="CD1263" i="1"/>
  <c r="CF192" i="1"/>
  <c r="CF199" i="1"/>
  <c r="CF1312" i="1"/>
  <c r="CF1319" i="1"/>
  <c r="CF752" i="1"/>
  <c r="CF759" i="1"/>
  <c r="CF80" i="1"/>
  <c r="CF87" i="1"/>
  <c r="CD1088" i="1"/>
  <c r="CD1095" i="1"/>
  <c r="BY864" i="1"/>
  <c r="BY871" i="1"/>
  <c r="CC696" i="1"/>
  <c r="CC703" i="1"/>
  <c r="CF360" i="1"/>
  <c r="CF367" i="1"/>
  <c r="BB1200" i="1"/>
  <c r="CB1032" i="1"/>
  <c r="CB1039" i="1"/>
  <c r="CF808" i="1"/>
  <c r="CF815" i="1"/>
  <c r="BI1201" i="1"/>
  <c r="BQ1368" i="1"/>
  <c r="BQ1375" i="1"/>
  <c r="CF1144" i="1"/>
  <c r="CF1151" i="1"/>
  <c r="BJ1201" i="1"/>
  <c r="BE25" i="1"/>
  <c r="BA640" i="1"/>
  <c r="AZ193" i="1"/>
  <c r="AZ473" i="1"/>
  <c r="BD921" i="1"/>
  <c r="BA529" i="1"/>
  <c r="BC585" i="1"/>
  <c r="AZ361" i="1"/>
  <c r="BB1535" i="1"/>
  <c r="BB1533" i="1"/>
  <c r="BB1536" i="1"/>
  <c r="BD697" i="1"/>
  <c r="BD1033" i="1"/>
  <c r="BD417" i="1"/>
  <c r="BF1369" i="1"/>
  <c r="BB1207" i="1"/>
  <c r="BC1200" i="1"/>
  <c r="CD696" i="1"/>
  <c r="CD703" i="1"/>
  <c r="CC1032" i="1"/>
  <c r="CC1039" i="1"/>
  <c r="CE1088" i="1"/>
  <c r="CE1095" i="1"/>
  <c r="CF976" i="1"/>
  <c r="CF983" i="1"/>
  <c r="CE1256" i="1"/>
  <c r="CE1263" i="1"/>
  <c r="BZ864" i="1"/>
  <c r="BZ871" i="1"/>
  <c r="BR1368" i="1"/>
  <c r="BR1375" i="1"/>
  <c r="BA647" i="1"/>
  <c r="BB305" i="1"/>
  <c r="BC1480" i="1"/>
  <c r="AZ1313" i="1"/>
  <c r="AY809" i="1"/>
  <c r="AX12" i="1"/>
  <c r="BC977" i="1"/>
  <c r="BE697" i="1"/>
  <c r="BB1425" i="1"/>
  <c r="BB529" i="1"/>
  <c r="BE417" i="1"/>
  <c r="BH1145" i="1"/>
  <c r="BB1540" i="1"/>
  <c r="BG641" i="1"/>
  <c r="BH641" i="1"/>
  <c r="BF1089" i="1"/>
  <c r="BD137" i="1"/>
  <c r="BB249" i="1"/>
  <c r="BC81" i="1"/>
  <c r="CF1256" i="1"/>
  <c r="CF1263" i="1"/>
  <c r="BS1368" i="1"/>
  <c r="BS1375" i="1"/>
  <c r="CD1032" i="1"/>
  <c r="CD1039" i="1"/>
  <c r="CE696" i="1"/>
  <c r="CE703" i="1"/>
  <c r="CA864" i="1"/>
  <c r="CA871" i="1"/>
  <c r="CF1088" i="1"/>
  <c r="CF1095" i="1"/>
  <c r="BC1207" i="1"/>
  <c r="BK1201" i="1"/>
  <c r="BB647" i="1"/>
  <c r="BB640" i="1"/>
  <c r="BA193" i="1"/>
  <c r="BD753" i="1"/>
  <c r="BE921" i="1"/>
  <c r="BC753" i="1"/>
  <c r="BA473" i="1"/>
  <c r="BD585" i="1"/>
  <c r="BC1425" i="1"/>
  <c r="BD1425" i="1"/>
  <c r="BA361" i="1"/>
  <c r="BA1313" i="1"/>
  <c r="BD1480" i="1"/>
  <c r="BC1535" i="1"/>
  <c r="BC1533" i="1"/>
  <c r="BC1536" i="1"/>
  <c r="BE1033" i="1"/>
  <c r="BD865" i="1"/>
  <c r="BD977" i="1"/>
  <c r="BG1369" i="1"/>
  <c r="BF417" i="1"/>
  <c r="BG1257" i="1"/>
  <c r="BE137" i="1"/>
  <c r="CF696" i="1"/>
  <c r="CF703" i="1"/>
  <c r="CE1032" i="1"/>
  <c r="CE1039" i="1"/>
  <c r="BT1368" i="1"/>
  <c r="BT1375" i="1"/>
  <c r="BD1200" i="1"/>
  <c r="CB864" i="1"/>
  <c r="CB871" i="1"/>
  <c r="BF697" i="1"/>
  <c r="BF25" i="1"/>
  <c r="BG25" i="1"/>
  <c r="BC647" i="1"/>
  <c r="BC640" i="1"/>
  <c r="BB473" i="1"/>
  <c r="AZ809" i="1"/>
  <c r="AY12" i="1"/>
  <c r="BC1540" i="1"/>
  <c r="BD1533" i="1"/>
  <c r="BD1536" i="1"/>
  <c r="BC305" i="1"/>
  <c r="BC529" i="1"/>
  <c r="BB1313" i="1"/>
  <c r="BG1089" i="1"/>
  <c r="BE865" i="1"/>
  <c r="BD81" i="1"/>
  <c r="BC249" i="1"/>
  <c r="BL1201" i="1"/>
  <c r="BD1207" i="1"/>
  <c r="BE1200" i="1"/>
  <c r="CF1032" i="1"/>
  <c r="CF1039" i="1"/>
  <c r="BU1368" i="1"/>
  <c r="BU1375" i="1"/>
  <c r="CC864" i="1"/>
  <c r="CC871" i="1"/>
  <c r="BE753" i="1"/>
  <c r="BF921" i="1"/>
  <c r="BD640" i="1"/>
  <c r="BB193" i="1"/>
  <c r="BE585" i="1"/>
  <c r="BJ641" i="1"/>
  <c r="BI641" i="1"/>
  <c r="BD1535" i="1"/>
  <c r="BB361" i="1"/>
  <c r="BD305" i="1"/>
  <c r="BD1540" i="1"/>
  <c r="BE1480" i="1"/>
  <c r="BI1145" i="1"/>
  <c r="BF1033" i="1"/>
  <c r="BE977" i="1"/>
  <c r="BH1369" i="1"/>
  <c r="BH1257" i="1"/>
  <c r="BG417" i="1"/>
  <c r="BE81" i="1"/>
  <c r="BV1368" i="1"/>
  <c r="BV1375" i="1"/>
  <c r="CD864" i="1"/>
  <c r="CD871" i="1"/>
  <c r="BE1207" i="1"/>
  <c r="BM1201" i="1"/>
  <c r="BG697" i="1"/>
  <c r="BH25" i="1"/>
  <c r="BD647" i="1"/>
  <c r="BE640" i="1"/>
  <c r="BA809" i="1"/>
  <c r="AZ12" i="1"/>
  <c r="BE1425" i="1"/>
  <c r="BJ1145" i="1"/>
  <c r="BC361" i="1"/>
  <c r="BE1535" i="1"/>
  <c r="BE1533" i="1"/>
  <c r="BE1536" i="1"/>
  <c r="BD529" i="1"/>
  <c r="BH1089" i="1"/>
  <c r="BF865" i="1"/>
  <c r="BD249" i="1"/>
  <c r="BF137" i="1"/>
  <c r="CE864" i="1"/>
  <c r="CE871" i="1"/>
  <c r="BW1368" i="1"/>
  <c r="BW1375" i="1"/>
  <c r="BF1200" i="1"/>
  <c r="BH697" i="1"/>
  <c r="BG921" i="1"/>
  <c r="BE647" i="1"/>
  <c r="BC473" i="1"/>
  <c r="BC193" i="1"/>
  <c r="BF585" i="1"/>
  <c r="BE305" i="1"/>
  <c r="BA12" i="1"/>
  <c r="BF977" i="1"/>
  <c r="BE1540" i="1"/>
  <c r="BF1533" i="1"/>
  <c r="BF1536" i="1"/>
  <c r="BF1480" i="1"/>
  <c r="BC1313" i="1"/>
  <c r="BI1257" i="1"/>
  <c r="BG1033" i="1"/>
  <c r="BF753" i="1"/>
  <c r="BI1369" i="1"/>
  <c r="BH417" i="1"/>
  <c r="BF81" i="1"/>
  <c r="BE249" i="1"/>
  <c r="CF864" i="1"/>
  <c r="CF871" i="1"/>
  <c r="BX1368" i="1"/>
  <c r="BX1375" i="1"/>
  <c r="BF1207" i="1"/>
  <c r="BN1201" i="1"/>
  <c r="BI25" i="1"/>
  <c r="BF640" i="1"/>
  <c r="BK641" i="1"/>
  <c r="BB809" i="1"/>
  <c r="BD473" i="1"/>
  <c r="BK1145" i="1"/>
  <c r="BF1535" i="1"/>
  <c r="BF1425" i="1"/>
  <c r="BG977" i="1"/>
  <c r="BD361" i="1"/>
  <c r="BD1313" i="1"/>
  <c r="BE529" i="1"/>
  <c r="BF1540" i="1"/>
  <c r="BI1089" i="1"/>
  <c r="BJ1257" i="1"/>
  <c r="BG865" i="1"/>
  <c r="BG137" i="1"/>
  <c r="BF249" i="1"/>
  <c r="BY1368" i="1"/>
  <c r="BY1375" i="1"/>
  <c r="BG1200" i="1"/>
  <c r="BO1201" i="1"/>
  <c r="BI697" i="1"/>
  <c r="BF647" i="1"/>
  <c r="BD193" i="1"/>
  <c r="BE473" i="1"/>
  <c r="BG585" i="1"/>
  <c r="BH1033" i="1"/>
  <c r="BC809" i="1"/>
  <c r="BB12" i="1"/>
  <c r="BG1480" i="1"/>
  <c r="BG1535" i="1"/>
  <c r="BG1533" i="1"/>
  <c r="BG1536" i="1"/>
  <c r="BJ1089" i="1"/>
  <c r="BF305" i="1"/>
  <c r="BH977" i="1"/>
  <c r="BG753" i="1"/>
  <c r="BJ1369" i="1"/>
  <c r="BL641" i="1"/>
  <c r="BG81" i="1"/>
  <c r="BI417" i="1"/>
  <c r="BG1207" i="1"/>
  <c r="BZ1368" i="1"/>
  <c r="BZ1375" i="1"/>
  <c r="BJ25" i="1"/>
  <c r="BH921" i="1"/>
  <c r="BG640" i="1"/>
  <c r="BG1425" i="1"/>
  <c r="BL1145" i="1"/>
  <c r="BI1033" i="1"/>
  <c r="BJ1033" i="1"/>
  <c r="BG1540" i="1"/>
  <c r="BE361" i="1"/>
  <c r="BF529" i="1"/>
  <c r="BI977" i="1"/>
  <c r="BK1257" i="1"/>
  <c r="BH865" i="1"/>
  <c r="BH137" i="1"/>
  <c r="BH1200" i="1"/>
  <c r="CA1368" i="1"/>
  <c r="CA1375" i="1"/>
  <c r="BP1201" i="1"/>
  <c r="BJ697" i="1"/>
  <c r="BK25" i="1"/>
  <c r="BI921" i="1"/>
  <c r="BG647" i="1"/>
  <c r="BH640" i="1"/>
  <c r="BF473" i="1"/>
  <c r="BE193" i="1"/>
  <c r="BH585" i="1"/>
  <c r="BG529" i="1"/>
  <c r="BH1425" i="1"/>
  <c r="BD809" i="1"/>
  <c r="BC12" i="1"/>
  <c r="BE1313" i="1"/>
  <c r="BH1480" i="1"/>
  <c r="BG305" i="1"/>
  <c r="BH753" i="1"/>
  <c r="BH1535" i="1"/>
  <c r="BH1533" i="1"/>
  <c r="BH1536" i="1"/>
  <c r="BK1089" i="1"/>
  <c r="BI753" i="1"/>
  <c r="BK1369" i="1"/>
  <c r="BG249" i="1"/>
  <c r="BM641" i="1"/>
  <c r="BJ417" i="1"/>
  <c r="BH1207" i="1"/>
  <c r="BI1200" i="1"/>
  <c r="CB1368" i="1"/>
  <c r="CB1375" i="1"/>
  <c r="BQ1201" i="1"/>
  <c r="BJ921" i="1"/>
  <c r="BH647" i="1"/>
  <c r="BG473" i="1"/>
  <c r="BI1207" i="1"/>
  <c r="BF193" i="1"/>
  <c r="BL1257" i="1"/>
  <c r="BI1425" i="1"/>
  <c r="BI1480" i="1"/>
  <c r="BH81" i="1"/>
  <c r="BH1540" i="1"/>
  <c r="BI1535" i="1"/>
  <c r="BF361" i="1"/>
  <c r="BJ977" i="1"/>
  <c r="BI865" i="1"/>
  <c r="BI137" i="1"/>
  <c r="CC1368" i="1"/>
  <c r="CC1375" i="1"/>
  <c r="BJ1200" i="1"/>
  <c r="BK697" i="1"/>
  <c r="BI647" i="1"/>
  <c r="BI640" i="1"/>
  <c r="BM1145" i="1"/>
  <c r="BF1313" i="1"/>
  <c r="BI585" i="1"/>
  <c r="BJ753" i="1"/>
  <c r="BD12" i="1"/>
  <c r="BE809" i="1"/>
  <c r="BK1033" i="1"/>
  <c r="BJ1425" i="1"/>
  <c r="BI1533" i="1"/>
  <c r="BI1536" i="1"/>
  <c r="BK977" i="1"/>
  <c r="BH305" i="1"/>
  <c r="BH249" i="1"/>
  <c r="BI81" i="1"/>
  <c r="BJ865" i="1"/>
  <c r="BL1369" i="1"/>
  <c r="BN641" i="1"/>
  <c r="BM1257" i="1"/>
  <c r="BK417" i="1"/>
  <c r="CD1368" i="1"/>
  <c r="CD1375" i="1"/>
  <c r="BJ1207" i="1"/>
  <c r="BR1201" i="1"/>
  <c r="BL25" i="1"/>
  <c r="BM25" i="1"/>
  <c r="BH473" i="1"/>
  <c r="BJ640" i="1"/>
  <c r="BG193" i="1"/>
  <c r="BH529" i="1"/>
  <c r="BG1313" i="1"/>
  <c r="BF809" i="1"/>
  <c r="BE12" i="1"/>
  <c r="BL1033" i="1"/>
  <c r="BK1425" i="1"/>
  <c r="BI1540" i="1"/>
  <c r="BJ1533" i="1"/>
  <c r="BJ1536" i="1"/>
  <c r="BN1145" i="1"/>
  <c r="BL1089" i="1"/>
  <c r="BI249" i="1"/>
  <c r="BM1033" i="1"/>
  <c r="BG361" i="1"/>
  <c r="BK865" i="1"/>
  <c r="BL697" i="1"/>
  <c r="BJ81" i="1"/>
  <c r="BJ137" i="1"/>
  <c r="CE1368" i="1"/>
  <c r="CE1375" i="1"/>
  <c r="BK1200" i="1"/>
  <c r="BK921" i="1"/>
  <c r="BN25" i="1"/>
  <c r="BJ647" i="1"/>
  <c r="BH193" i="1"/>
  <c r="BJ585" i="1"/>
  <c r="BK585" i="1"/>
  <c r="BJ1480" i="1"/>
  <c r="BI305" i="1"/>
  <c r="BJ1535" i="1"/>
  <c r="BL977" i="1"/>
  <c r="BL1425" i="1"/>
  <c r="BJ1540" i="1"/>
  <c r="BK1533" i="1"/>
  <c r="BH1313" i="1"/>
  <c r="BO641" i="1"/>
  <c r="BI529" i="1"/>
  <c r="BJ249" i="1"/>
  <c r="BM1369" i="1"/>
  <c r="BL417" i="1"/>
  <c r="BN1257" i="1"/>
  <c r="CF1368" i="1"/>
  <c r="CF1375" i="1"/>
  <c r="BK1207" i="1"/>
  <c r="BS1201" i="1"/>
  <c r="BM697" i="1"/>
  <c r="BK640" i="1"/>
  <c r="BI473" i="1"/>
  <c r="BK753" i="1"/>
  <c r="BO1145" i="1"/>
  <c r="BN1033" i="1"/>
  <c r="BJ305" i="1"/>
  <c r="BP641" i="1"/>
  <c r="BK1535" i="1"/>
  <c r="BK1480" i="1"/>
  <c r="BM1089" i="1"/>
  <c r="BO1257" i="1"/>
  <c r="BK1536" i="1"/>
  <c r="BK1540" i="1"/>
  <c r="BH361" i="1"/>
  <c r="BL865" i="1"/>
  <c r="BN1369" i="1"/>
  <c r="BM417" i="1"/>
  <c r="BK137" i="1"/>
  <c r="BK249" i="1"/>
  <c r="BL1200" i="1"/>
  <c r="BN697" i="1"/>
  <c r="BL921" i="1"/>
  <c r="BJ473" i="1"/>
  <c r="BO25" i="1"/>
  <c r="BK647" i="1"/>
  <c r="BI193" i="1"/>
  <c r="BL585" i="1"/>
  <c r="BL753" i="1"/>
  <c r="BG809" i="1"/>
  <c r="BF12" i="1"/>
  <c r="BI361" i="1"/>
  <c r="BP1145" i="1"/>
  <c r="BK81" i="1"/>
  <c r="BM1425" i="1"/>
  <c r="BK305" i="1"/>
  <c r="BI1313" i="1"/>
  <c r="BL1535" i="1"/>
  <c r="BL1533" i="1"/>
  <c r="BJ529" i="1"/>
  <c r="BM753" i="1"/>
  <c r="BQ641" i="1"/>
  <c r="BN417" i="1"/>
  <c r="BL1207" i="1"/>
  <c r="BT1201" i="1"/>
  <c r="BL640" i="1"/>
  <c r="BO1033" i="1"/>
  <c r="BL1480" i="1"/>
  <c r="BK473" i="1"/>
  <c r="BM977" i="1"/>
  <c r="BN1089" i="1"/>
  <c r="BK529" i="1"/>
  <c r="BL1536" i="1"/>
  <c r="BL1540" i="1"/>
  <c r="BR641" i="1"/>
  <c r="BL249" i="1"/>
  <c r="BM249" i="1"/>
  <c r="BL137" i="1"/>
  <c r="BL81" i="1"/>
  <c r="BM1200" i="1"/>
  <c r="BM921" i="1"/>
  <c r="BP25" i="1"/>
  <c r="BL647" i="1"/>
  <c r="BJ193" i="1"/>
  <c r="BM585" i="1"/>
  <c r="BL473" i="1"/>
  <c r="BP1257" i="1"/>
  <c r="BJ361" i="1"/>
  <c r="BG12" i="1"/>
  <c r="BH809" i="1"/>
  <c r="BN1425" i="1"/>
  <c r="BO1425" i="1"/>
  <c r="BO1089" i="1"/>
  <c r="BM1480" i="1"/>
  <c r="BO1369" i="1"/>
  <c r="BQ1145" i="1"/>
  <c r="BM865" i="1"/>
  <c r="BN977" i="1"/>
  <c r="BL305" i="1"/>
  <c r="BM1533" i="1"/>
  <c r="BM1536" i="1"/>
  <c r="BM1535" i="1"/>
  <c r="BJ1313" i="1"/>
  <c r="BO417" i="1"/>
  <c r="BO697" i="1"/>
  <c r="BM81" i="1"/>
  <c r="BM1207" i="1"/>
  <c r="BU1201" i="1"/>
  <c r="BP1089" i="1"/>
  <c r="BM640" i="1"/>
  <c r="BQ1257" i="1"/>
  <c r="BI809" i="1"/>
  <c r="BP1369" i="1"/>
  <c r="BH12" i="1"/>
  <c r="BQ1089" i="1"/>
  <c r="BN753" i="1"/>
  <c r="BM473" i="1"/>
  <c r="BP1033" i="1"/>
  <c r="BM1540" i="1"/>
  <c r="BN249" i="1"/>
  <c r="BM137" i="1"/>
  <c r="BP697" i="1"/>
  <c r="BN1200" i="1"/>
  <c r="BN921" i="1"/>
  <c r="BQ25" i="1"/>
  <c r="BM647" i="1"/>
  <c r="BK193" i="1"/>
  <c r="BL529" i="1"/>
  <c r="BK1313" i="1"/>
  <c r="BO977" i="1"/>
  <c r="BS641" i="1"/>
  <c r="BP1425" i="1"/>
  <c r="BN1480" i="1"/>
  <c r="BR1145" i="1"/>
  <c r="BN865" i="1"/>
  <c r="BM305" i="1"/>
  <c r="BN1535" i="1"/>
  <c r="BN1533" i="1"/>
  <c r="BP417" i="1"/>
  <c r="BR1257" i="1"/>
  <c r="BQ1369" i="1"/>
  <c r="BO753" i="1"/>
  <c r="BN81" i="1"/>
  <c r="BQ697" i="1"/>
  <c r="BN1207" i="1"/>
  <c r="BV1201" i="1"/>
  <c r="BN640" i="1"/>
  <c r="BK361" i="1"/>
  <c r="BL1313" i="1"/>
  <c r="BN585" i="1"/>
  <c r="BI12" i="1"/>
  <c r="BJ809" i="1"/>
  <c r="BO865" i="1"/>
  <c r="BP977" i="1"/>
  <c r="BN1536" i="1"/>
  <c r="BN1540" i="1"/>
  <c r="BN473" i="1"/>
  <c r="BQ1033" i="1"/>
  <c r="BM529" i="1"/>
  <c r="BT641" i="1"/>
  <c r="BQ417" i="1"/>
  <c r="BN137" i="1"/>
  <c r="BO81" i="1"/>
  <c r="BO1200" i="1"/>
  <c r="BW1201" i="1"/>
  <c r="BO921" i="1"/>
  <c r="BP921" i="1"/>
  <c r="BR25" i="1"/>
  <c r="BN647" i="1"/>
  <c r="BL361" i="1"/>
  <c r="BL193" i="1"/>
  <c r="BQ1425" i="1"/>
  <c r="BR1089" i="1"/>
  <c r="BO1480" i="1"/>
  <c r="BN305" i="1"/>
  <c r="BS1145" i="1"/>
  <c r="BO473" i="1"/>
  <c r="BR1369" i="1"/>
  <c r="BO249" i="1"/>
  <c r="BN529" i="1"/>
  <c r="BO1535" i="1"/>
  <c r="BO1533" i="1"/>
  <c r="BO1536" i="1"/>
  <c r="BP249" i="1"/>
  <c r="BP753" i="1"/>
  <c r="BS1257" i="1"/>
  <c r="BO1207" i="1"/>
  <c r="BS25" i="1"/>
  <c r="BO640" i="1"/>
  <c r="BO585" i="1"/>
  <c r="BM1313" i="1"/>
  <c r="BT1145" i="1"/>
  <c r="BJ12" i="1"/>
  <c r="BK809" i="1"/>
  <c r="BP1480" i="1"/>
  <c r="BS1089" i="1"/>
  <c r="BO1540" i="1"/>
  <c r="BP1533" i="1"/>
  <c r="BP1536" i="1"/>
  <c r="BQ977" i="1"/>
  <c r="BR1033" i="1"/>
  <c r="BR697" i="1"/>
  <c r="BS1369" i="1"/>
  <c r="BU641" i="1"/>
  <c r="BR417" i="1"/>
  <c r="BO137" i="1"/>
  <c r="BP81" i="1"/>
  <c r="BP1200" i="1"/>
  <c r="BX1201" i="1"/>
  <c r="BQ921" i="1"/>
  <c r="BR1425" i="1"/>
  <c r="BO647" i="1"/>
  <c r="BM193" i="1"/>
  <c r="BV641" i="1"/>
  <c r="BL809" i="1"/>
  <c r="BP865" i="1"/>
  <c r="BM361" i="1"/>
  <c r="BK12" i="1"/>
  <c r="BS1033" i="1"/>
  <c r="BO305" i="1"/>
  <c r="BP1535" i="1"/>
  <c r="BN1313" i="1"/>
  <c r="BT1089" i="1"/>
  <c r="BP1540" i="1"/>
  <c r="BS697" i="1"/>
  <c r="BQ753" i="1"/>
  <c r="BS417" i="1"/>
  <c r="BT1257" i="1"/>
  <c r="BQ81" i="1"/>
  <c r="BP1207" i="1"/>
  <c r="BT25" i="1"/>
  <c r="BN193" i="1"/>
  <c r="BP647" i="1"/>
  <c r="BP640" i="1"/>
  <c r="BQ865" i="1"/>
  <c r="BP585" i="1"/>
  <c r="BN361" i="1"/>
  <c r="BQ249" i="1"/>
  <c r="BS1425" i="1"/>
  <c r="BP473" i="1"/>
  <c r="BU1145" i="1"/>
  <c r="BO529" i="1"/>
  <c r="BR977" i="1"/>
  <c r="BQ1533" i="1"/>
  <c r="BQ1535" i="1"/>
  <c r="BT1369" i="1"/>
  <c r="BT417" i="1"/>
  <c r="BP137" i="1"/>
  <c r="BY1201" i="1"/>
  <c r="BQ1200" i="1"/>
  <c r="BY1206" i="1"/>
  <c r="BR921" i="1"/>
  <c r="BQ640" i="1"/>
  <c r="BW641" i="1"/>
  <c r="BM809" i="1"/>
  <c r="BQ1480" i="1"/>
  <c r="BR249" i="1"/>
  <c r="BL12" i="1"/>
  <c r="BP305" i="1"/>
  <c r="BT1033" i="1"/>
  <c r="BO1313" i="1"/>
  <c r="BO361" i="1"/>
  <c r="BS977" i="1"/>
  <c r="BT697" i="1"/>
  <c r="BQ473" i="1"/>
  <c r="BQ1536" i="1"/>
  <c r="BQ1540" i="1"/>
  <c r="BU1089" i="1"/>
  <c r="BP529" i="1"/>
  <c r="BU1257" i="1"/>
  <c r="BR865" i="1"/>
  <c r="BR753" i="1"/>
  <c r="BQ137" i="1"/>
  <c r="BR81" i="1"/>
  <c r="BQ1207" i="1"/>
  <c r="BR1200" i="1"/>
  <c r="BZ1199" i="1"/>
  <c r="BZ1201" i="1"/>
  <c r="BO193" i="1"/>
  <c r="BU25" i="1"/>
  <c r="BX641" i="1"/>
  <c r="BQ647" i="1"/>
  <c r="BR1480" i="1"/>
  <c r="BQ585" i="1"/>
  <c r="BQ305" i="1"/>
  <c r="BR305" i="1"/>
  <c r="BP1313" i="1"/>
  <c r="BU697" i="1"/>
  <c r="BV1145" i="1"/>
  <c r="BQ529" i="1"/>
  <c r="BR1535" i="1"/>
  <c r="BR1533" i="1"/>
  <c r="BR1536" i="1"/>
  <c r="BS249" i="1"/>
  <c r="BU1369" i="1"/>
  <c r="BV1257" i="1"/>
  <c r="BS865" i="1"/>
  <c r="BU417" i="1"/>
  <c r="BR1207" i="1"/>
  <c r="BZ1206" i="1"/>
  <c r="BS921" i="1"/>
  <c r="BR640" i="1"/>
  <c r="BN809" i="1"/>
  <c r="BR585" i="1"/>
  <c r="BU1033" i="1"/>
  <c r="BM12" i="1"/>
  <c r="BT1425" i="1"/>
  <c r="BR1540" i="1"/>
  <c r="BP361" i="1"/>
  <c r="BV1089" i="1"/>
  <c r="BR473" i="1"/>
  <c r="BS753" i="1"/>
  <c r="BT865" i="1"/>
  <c r="BV417" i="1"/>
  <c r="BS81" i="1"/>
  <c r="BS1200" i="1"/>
  <c r="CA1199" i="1"/>
  <c r="CA1201" i="1"/>
  <c r="BV697" i="1"/>
  <c r="BP193" i="1"/>
  <c r="BV25" i="1"/>
  <c r="BR647" i="1"/>
  <c r="BQ1313" i="1"/>
  <c r="BS1480" i="1"/>
  <c r="BT977" i="1"/>
  <c r="BW1145" i="1"/>
  <c r="BS1533" i="1"/>
  <c r="BS1536" i="1"/>
  <c r="BS1535" i="1"/>
  <c r="BR137" i="1"/>
  <c r="BY641" i="1"/>
  <c r="BV1369" i="1"/>
  <c r="BT249" i="1"/>
  <c r="BW1257" i="1"/>
  <c r="BT81" i="1"/>
  <c r="BS1207" i="1"/>
  <c r="BT1200" i="1"/>
  <c r="CA1206" i="1"/>
  <c r="BT921" i="1"/>
  <c r="BW25" i="1"/>
  <c r="BQ193" i="1"/>
  <c r="BS640" i="1"/>
  <c r="BS585" i="1"/>
  <c r="BS305" i="1"/>
  <c r="BT305" i="1"/>
  <c r="BN12" i="1"/>
  <c r="BU1425" i="1"/>
  <c r="BR529" i="1"/>
  <c r="BT1480" i="1"/>
  <c r="BR1313" i="1"/>
  <c r="BW1089" i="1"/>
  <c r="BU977" i="1"/>
  <c r="BS137" i="1"/>
  <c r="BQ361" i="1"/>
  <c r="BS1540" i="1"/>
  <c r="BS473" i="1"/>
  <c r="BT753" i="1"/>
  <c r="BY646" i="1"/>
  <c r="BT1207" i="1"/>
  <c r="BU1200" i="1"/>
  <c r="BW697" i="1"/>
  <c r="CB1199" i="1"/>
  <c r="CB1201" i="1"/>
  <c r="BO809" i="1"/>
  <c r="BS647" i="1"/>
  <c r="BV1425" i="1"/>
  <c r="BV1033" i="1"/>
  <c r="BT473" i="1"/>
  <c r="BS1313" i="1"/>
  <c r="BX1145" i="1"/>
  <c r="BU81" i="1"/>
  <c r="BX1089" i="1"/>
  <c r="BT1533" i="1"/>
  <c r="BT1536" i="1"/>
  <c r="BT1535" i="1"/>
  <c r="BS529" i="1"/>
  <c r="BW1369" i="1"/>
  <c r="BW417" i="1"/>
  <c r="BU249" i="1"/>
  <c r="BZ639" i="1"/>
  <c r="BZ641" i="1"/>
  <c r="BU865" i="1"/>
  <c r="BX1257" i="1"/>
  <c r="BU1207" i="1"/>
  <c r="BV1200" i="1"/>
  <c r="V69" i="4"/>
  <c r="CB1206" i="1"/>
  <c r="BX697" i="1"/>
  <c r="BU921" i="1"/>
  <c r="BX25" i="1"/>
  <c r="BR193" i="1"/>
  <c r="BT585" i="1"/>
  <c r="BT640" i="1"/>
  <c r="BU305" i="1"/>
  <c r="BP809" i="1"/>
  <c r="BO12" i="1"/>
  <c r="BU1480" i="1"/>
  <c r="BV977" i="1"/>
  <c r="BR361" i="1"/>
  <c r="BT1540" i="1"/>
  <c r="BU753" i="1"/>
  <c r="BZ646" i="1"/>
  <c r="BV1207" i="1"/>
  <c r="CC1199" i="1"/>
  <c r="CC1206" i="1"/>
  <c r="CC1201" i="1"/>
  <c r="BV921" i="1"/>
  <c r="BT647" i="1"/>
  <c r="BU640" i="1"/>
  <c r="BW1033" i="1"/>
  <c r="BT137" i="1"/>
  <c r="BY1145" i="1"/>
  <c r="BX417" i="1"/>
  <c r="BY1089" i="1"/>
  <c r="BT529" i="1"/>
  <c r="BU1533" i="1"/>
  <c r="BU1536" i="1"/>
  <c r="BU1535" i="1"/>
  <c r="BX1369" i="1"/>
  <c r="BV249" i="1"/>
  <c r="BY1257" i="1"/>
  <c r="BY1262" i="1"/>
  <c r="CA639" i="1"/>
  <c r="CA641" i="1"/>
  <c r="BV865" i="1"/>
  <c r="BW1200" i="1"/>
  <c r="CD1199" i="1"/>
  <c r="CD1201" i="1"/>
  <c r="BY697" i="1"/>
  <c r="BY25" i="1"/>
  <c r="BS193" i="1"/>
  <c r="BW1425" i="1"/>
  <c r="BU647" i="1"/>
  <c r="BU473" i="1"/>
  <c r="BU585" i="1"/>
  <c r="BU137" i="1"/>
  <c r="BP12" i="1"/>
  <c r="BQ809" i="1"/>
  <c r="BT1313" i="1"/>
  <c r="BV81" i="1"/>
  <c r="BV1480" i="1"/>
  <c r="BY1150" i="1"/>
  <c r="BW977" i="1"/>
  <c r="BY1369" i="1"/>
  <c r="BU1540" i="1"/>
  <c r="BV1535" i="1"/>
  <c r="BY1094" i="1"/>
  <c r="BS361" i="1"/>
  <c r="BU529" i="1"/>
  <c r="BV753" i="1"/>
  <c r="BZ1257" i="1"/>
  <c r="BZ1255" i="1"/>
  <c r="BY417" i="1"/>
  <c r="CA646" i="1"/>
  <c r="BY1374" i="1"/>
  <c r="BW1207" i="1"/>
  <c r="CD1206" i="1"/>
  <c r="BY702" i="1"/>
  <c r="BW921" i="1"/>
  <c r="BY30" i="1"/>
  <c r="BZ25" i="1"/>
  <c r="BT193" i="1"/>
  <c r="BV473" i="1"/>
  <c r="BV305" i="1"/>
  <c r="BV640" i="1"/>
  <c r="BV137" i="1"/>
  <c r="BU1313" i="1"/>
  <c r="BX1033" i="1"/>
  <c r="BW81" i="1"/>
  <c r="BQ12" i="1"/>
  <c r="BX1425" i="1"/>
  <c r="BZ1143" i="1"/>
  <c r="BZ1146" i="1"/>
  <c r="BZ1145" i="1"/>
  <c r="BV1533" i="1"/>
  <c r="BV1536" i="1"/>
  <c r="BW249" i="1"/>
  <c r="BZ1087" i="1"/>
  <c r="BZ1089" i="1"/>
  <c r="BW865" i="1"/>
  <c r="BZ1258" i="1"/>
  <c r="BZ1262" i="1"/>
  <c r="CB641" i="1"/>
  <c r="CB639" i="1"/>
  <c r="BX865" i="1"/>
  <c r="BY422" i="1"/>
  <c r="BZ1369" i="1"/>
  <c r="BZ1367" i="1"/>
  <c r="BZ1370" i="1"/>
  <c r="BX1200" i="1"/>
  <c r="CE1199" i="1"/>
  <c r="CE1201" i="1"/>
  <c r="BZ697" i="1"/>
  <c r="BZ695" i="1"/>
  <c r="BZ698" i="1"/>
  <c r="BU193" i="1"/>
  <c r="BZ23" i="1"/>
  <c r="BZ26" i="1"/>
  <c r="BZ30" i="1"/>
  <c r="BW305" i="1"/>
  <c r="BV647" i="1"/>
  <c r="BV1313" i="1"/>
  <c r="BX81" i="1"/>
  <c r="BR809" i="1"/>
  <c r="BV585" i="1"/>
  <c r="BR12" i="1"/>
  <c r="BZ1150" i="1"/>
  <c r="CA1143" i="1"/>
  <c r="BW1480" i="1"/>
  <c r="BX977" i="1"/>
  <c r="BV1540" i="1"/>
  <c r="BT361" i="1"/>
  <c r="BW473" i="1"/>
  <c r="BZ1090" i="1"/>
  <c r="BZ1094" i="1"/>
  <c r="BW753" i="1"/>
  <c r="BV529" i="1"/>
  <c r="CB646" i="1"/>
  <c r="BZ1374" i="1"/>
  <c r="CA1367" i="1"/>
  <c r="CA1370" i="1"/>
  <c r="CA1257" i="1"/>
  <c r="CA1255" i="1"/>
  <c r="CA1258" i="1"/>
  <c r="BZ417" i="1"/>
  <c r="BZ415" i="1"/>
  <c r="BZ418" i="1"/>
  <c r="BX249" i="1"/>
  <c r="CE1206" i="1"/>
  <c r="CF1199" i="1"/>
  <c r="BX1207" i="1"/>
  <c r="BZ702" i="1"/>
  <c r="CA697" i="1"/>
  <c r="BX921" i="1"/>
  <c r="CA25" i="1"/>
  <c r="CA23" i="1"/>
  <c r="BY1033" i="1"/>
  <c r="BW640" i="1"/>
  <c r="BW1313" i="1"/>
  <c r="BY81" i="1"/>
  <c r="BY1038" i="1"/>
  <c r="BZ1033" i="1"/>
  <c r="BS809" i="1"/>
  <c r="CA1145" i="1"/>
  <c r="BY1425" i="1"/>
  <c r="CA1146" i="1"/>
  <c r="CA1150" i="1"/>
  <c r="BW1533" i="1"/>
  <c r="BW1536" i="1"/>
  <c r="BW1535" i="1"/>
  <c r="CA1262" i="1"/>
  <c r="CB1257" i="1"/>
  <c r="BZ422" i="1"/>
  <c r="CA417" i="1"/>
  <c r="CA1087" i="1"/>
  <c r="CA1090" i="1"/>
  <c r="CA1089" i="1"/>
  <c r="CA1369" i="1"/>
  <c r="CC641" i="1"/>
  <c r="CC639" i="1"/>
  <c r="BX753" i="1"/>
  <c r="BY865" i="1"/>
  <c r="CA1374" i="1"/>
  <c r="CB1367" i="1"/>
  <c r="BW137" i="1"/>
  <c r="BY86" i="1"/>
  <c r="BZ79" i="1"/>
  <c r="BZ82" i="1"/>
  <c r="CF1201" i="1"/>
  <c r="BY1200" i="1"/>
  <c r="CA695" i="1"/>
  <c r="CA698" i="1"/>
  <c r="CF1206" i="1"/>
  <c r="CA26" i="1"/>
  <c r="CA30" i="1"/>
  <c r="BW647" i="1"/>
  <c r="BT809" i="1"/>
  <c r="BV193" i="1"/>
  <c r="BZ1031" i="1"/>
  <c r="BZ1034" i="1"/>
  <c r="BY1430" i="1"/>
  <c r="BZ1425" i="1"/>
  <c r="BS12" i="1"/>
  <c r="BW585" i="1"/>
  <c r="BY977" i="1"/>
  <c r="BY982" i="1"/>
  <c r="BZ977" i="1"/>
  <c r="CB1255" i="1"/>
  <c r="CB1262" i="1"/>
  <c r="CC1257" i="1"/>
  <c r="BX1480" i="1"/>
  <c r="CA415" i="1"/>
  <c r="CA418" i="1"/>
  <c r="CB1145" i="1"/>
  <c r="CB1143" i="1"/>
  <c r="CA1094" i="1"/>
  <c r="CB1087" i="1"/>
  <c r="CB1090" i="1"/>
  <c r="BW1540" i="1"/>
  <c r="BU361" i="1"/>
  <c r="BX473" i="1"/>
  <c r="CC646" i="1"/>
  <c r="CD639" i="1"/>
  <c r="BW529" i="1"/>
  <c r="BX137" i="1"/>
  <c r="CB1369" i="1"/>
  <c r="BY249" i="1"/>
  <c r="CB1374" i="1"/>
  <c r="CB1370" i="1"/>
  <c r="BZ81" i="1"/>
  <c r="BZ86" i="1"/>
  <c r="CA702" i="1"/>
  <c r="CB697" i="1"/>
  <c r="BY1207" i="1"/>
  <c r="BY921" i="1"/>
  <c r="CB23" i="1"/>
  <c r="CB25" i="1"/>
  <c r="BX305" i="1"/>
  <c r="BX640" i="1"/>
  <c r="BZ1038" i="1"/>
  <c r="CA1031" i="1"/>
  <c r="CA1034" i="1"/>
  <c r="BZ1423" i="1"/>
  <c r="BZ1426" i="1"/>
  <c r="CC1255" i="1"/>
  <c r="CC1258" i="1"/>
  <c r="BX1313" i="1"/>
  <c r="BZ975" i="1"/>
  <c r="BZ978" i="1"/>
  <c r="CA422" i="1"/>
  <c r="CB417" i="1"/>
  <c r="CB1258" i="1"/>
  <c r="CB1089" i="1"/>
  <c r="CB1146" i="1"/>
  <c r="CB1150" i="1"/>
  <c r="BY870" i="1"/>
  <c r="BZ863" i="1"/>
  <c r="BZ866" i="1"/>
  <c r="BY137" i="1"/>
  <c r="BX1535" i="1"/>
  <c r="BX1533" i="1"/>
  <c r="CD641" i="1"/>
  <c r="CB1094" i="1"/>
  <c r="CC1087" i="1"/>
  <c r="CD646" i="1"/>
  <c r="CE639" i="1"/>
  <c r="BY753" i="1"/>
  <c r="BY142" i="1"/>
  <c r="BZ135" i="1"/>
  <c r="BZ138" i="1"/>
  <c r="BY254" i="1"/>
  <c r="CC1367" i="1"/>
  <c r="CC1370" i="1"/>
  <c r="CC1369" i="1"/>
  <c r="CA81" i="1"/>
  <c r="CA79" i="1"/>
  <c r="CA82" i="1"/>
  <c r="BZ1200" i="1"/>
  <c r="BZ1202" i="1"/>
  <c r="CB695" i="1"/>
  <c r="CB698" i="1"/>
  <c r="BY926" i="1"/>
  <c r="BP24" i="5"/>
  <c r="BL24" i="5"/>
  <c r="BK24" i="5"/>
  <c r="BM24" i="5"/>
  <c r="BI24" i="5"/>
  <c r="BJ24" i="5"/>
  <c r="BN24" i="5"/>
  <c r="BO24" i="5"/>
  <c r="CB26" i="1"/>
  <c r="CB30" i="1"/>
  <c r="BX585" i="1"/>
  <c r="BX647" i="1"/>
  <c r="CA1038" i="1"/>
  <c r="CA1033" i="1"/>
  <c r="BW193" i="1"/>
  <c r="BZ1430" i="1"/>
  <c r="CA1425" i="1"/>
  <c r="CC1262" i="1"/>
  <c r="CD1255" i="1"/>
  <c r="BU809" i="1"/>
  <c r="BT12" i="1"/>
  <c r="BZ982" i="1"/>
  <c r="CA975" i="1"/>
  <c r="CA978" i="1"/>
  <c r="BY1313" i="1"/>
  <c r="CA1423" i="1"/>
  <c r="CA1426" i="1"/>
  <c r="BP31" i="5"/>
  <c r="CB415" i="1"/>
  <c r="CB418" i="1"/>
  <c r="BZ137" i="1"/>
  <c r="CC1143" i="1"/>
  <c r="CC1145" i="1"/>
  <c r="BY473" i="1"/>
  <c r="BZ870" i="1"/>
  <c r="CA865" i="1"/>
  <c r="BY1480" i="1"/>
  <c r="BZ865" i="1"/>
  <c r="BX1536" i="1"/>
  <c r="BX1540" i="1"/>
  <c r="BY478" i="1"/>
  <c r="CC1089" i="1"/>
  <c r="CC1090" i="1"/>
  <c r="CC1094" i="1"/>
  <c r="BV361" i="1"/>
  <c r="CE641" i="1"/>
  <c r="BY758" i="1"/>
  <c r="BZ753" i="1"/>
  <c r="BX529" i="1"/>
  <c r="BZ142" i="1"/>
  <c r="CA135" i="1"/>
  <c r="CA138" i="1"/>
  <c r="CE646" i="1"/>
  <c r="CF641" i="1"/>
  <c r="BZ249" i="1"/>
  <c r="BZ247" i="1"/>
  <c r="CC1374" i="1"/>
  <c r="CA86" i="1"/>
  <c r="CB702" i="1"/>
  <c r="CC695" i="1"/>
  <c r="CC698" i="1"/>
  <c r="BZ1207" i="1"/>
  <c r="F58" i="5"/>
  <c r="BZ921" i="1"/>
  <c r="BZ919" i="1"/>
  <c r="BZ922" i="1"/>
  <c r="BZ965" i="1"/>
  <c r="CC23" i="1"/>
  <c r="CC25" i="1"/>
  <c r="BY305" i="1"/>
  <c r="BY640" i="1"/>
  <c r="BY585" i="1"/>
  <c r="CB1031" i="1"/>
  <c r="CB1033" i="1"/>
  <c r="CD1257" i="1"/>
  <c r="CB422" i="1"/>
  <c r="CC417" i="1"/>
  <c r="CA977" i="1"/>
  <c r="BY590" i="1"/>
  <c r="CA982" i="1"/>
  <c r="CB975" i="1"/>
  <c r="CB978" i="1"/>
  <c r="CA1430" i="1"/>
  <c r="BY1318" i="1"/>
  <c r="BZ1313" i="1"/>
  <c r="BI31" i="5"/>
  <c r="BL31" i="5"/>
  <c r="BK31" i="5"/>
  <c r="BO31" i="5"/>
  <c r="BN31" i="5"/>
  <c r="BM31" i="5"/>
  <c r="BJ31" i="5"/>
  <c r="CA137" i="1"/>
  <c r="CA863" i="1"/>
  <c r="CA866" i="1"/>
  <c r="BZ473" i="1"/>
  <c r="CC1146" i="1"/>
  <c r="CC1150" i="1"/>
  <c r="BY1485" i="1"/>
  <c r="BZ471" i="1"/>
  <c r="BZ474" i="1"/>
  <c r="CF639" i="1"/>
  <c r="BW361" i="1"/>
  <c r="BY1535" i="1"/>
  <c r="BY1533" i="1"/>
  <c r="BY1536" i="1"/>
  <c r="BZ751" i="1"/>
  <c r="BZ754" i="1"/>
  <c r="CD1087" i="1"/>
  <c r="CD1089" i="1"/>
  <c r="CD1367" i="1"/>
  <c r="CD1369" i="1"/>
  <c r="BZ250" i="1"/>
  <c r="BZ254" i="1"/>
  <c r="CA142" i="1"/>
  <c r="CD1258" i="1"/>
  <c r="CD1262" i="1"/>
  <c r="CB79" i="1"/>
  <c r="CB82" i="1"/>
  <c r="CB81" i="1"/>
  <c r="CC697" i="1"/>
  <c r="CA1200" i="1"/>
  <c r="CA1202" i="1"/>
  <c r="CC702" i="1"/>
  <c r="BZ926" i="1"/>
  <c r="CA919" i="1"/>
  <c r="CA922" i="1"/>
  <c r="CA965" i="1"/>
  <c r="BY310" i="1"/>
  <c r="BZ303" i="1"/>
  <c r="BZ306" i="1"/>
  <c r="CC26" i="1"/>
  <c r="CC30" i="1"/>
  <c r="BY647" i="1"/>
  <c r="CC415" i="1"/>
  <c r="CC418" i="1"/>
  <c r="CB1038" i="1"/>
  <c r="CB1034" i="1"/>
  <c r="BX193" i="1"/>
  <c r="BV809" i="1"/>
  <c r="BU12" i="1"/>
  <c r="CB977" i="1"/>
  <c r="BZ583" i="1"/>
  <c r="BZ586" i="1"/>
  <c r="BZ585" i="1"/>
  <c r="BZ1311" i="1"/>
  <c r="BZ1314" i="1"/>
  <c r="BZ1357" i="1"/>
  <c r="F65" i="5"/>
  <c r="CB1425" i="1"/>
  <c r="CB1423" i="1"/>
  <c r="CB1426" i="1"/>
  <c r="BZ758" i="1"/>
  <c r="CA753" i="1"/>
  <c r="CA870" i="1"/>
  <c r="CB863" i="1"/>
  <c r="CB866" i="1"/>
  <c r="CF646" i="1"/>
  <c r="BZ1478" i="1"/>
  <c r="BZ1481" i="1"/>
  <c r="BZ1480" i="1"/>
  <c r="CD1143" i="1"/>
  <c r="CD1145" i="1"/>
  <c r="BZ478" i="1"/>
  <c r="CA471" i="1"/>
  <c r="CA474" i="1"/>
  <c r="BY1540" i="1"/>
  <c r="CB982" i="1"/>
  <c r="CC975" i="1"/>
  <c r="CD1090" i="1"/>
  <c r="CD1094" i="1"/>
  <c r="CB135" i="1"/>
  <c r="CB138" i="1"/>
  <c r="CB86" i="1"/>
  <c r="CC79" i="1"/>
  <c r="CC82" i="1"/>
  <c r="BY529" i="1"/>
  <c r="CB137" i="1"/>
  <c r="CA247" i="1"/>
  <c r="CA249" i="1"/>
  <c r="CD1370" i="1"/>
  <c r="CD1374" i="1"/>
  <c r="CE1255" i="1"/>
  <c r="CE1258" i="1"/>
  <c r="CE1257" i="1"/>
  <c r="CA1207" i="1"/>
  <c r="CD697" i="1"/>
  <c r="CD695" i="1"/>
  <c r="CD698" i="1"/>
  <c r="CA921" i="1"/>
  <c r="CA926" i="1"/>
  <c r="BZ305" i="1"/>
  <c r="CD23" i="1"/>
  <c r="CD26" i="1"/>
  <c r="CD25" i="1"/>
  <c r="BZ310" i="1"/>
  <c r="CA305" i="1"/>
  <c r="CC422" i="1"/>
  <c r="CD415" i="1"/>
  <c r="CD418" i="1"/>
  <c r="BW809" i="1"/>
  <c r="BZ640" i="1"/>
  <c r="BZ642" i="1"/>
  <c r="CC1033" i="1"/>
  <c r="CC1031" i="1"/>
  <c r="CC1034" i="1"/>
  <c r="BV12" i="1"/>
  <c r="BZ590" i="1"/>
  <c r="CA585" i="1"/>
  <c r="BZ1318" i="1"/>
  <c r="CA1313" i="1"/>
  <c r="CB1430" i="1"/>
  <c r="CC1425" i="1"/>
  <c r="CB865" i="1"/>
  <c r="CA751" i="1"/>
  <c r="CA754" i="1"/>
  <c r="BX361" i="1"/>
  <c r="BZ1485" i="1"/>
  <c r="CA1478" i="1"/>
  <c r="CA1481" i="1"/>
  <c r="CA473" i="1"/>
  <c r="CB142" i="1"/>
  <c r="CC135" i="1"/>
  <c r="CC138" i="1"/>
  <c r="CD1146" i="1"/>
  <c r="CD1150" i="1"/>
  <c r="CA478" i="1"/>
  <c r="CC977" i="1"/>
  <c r="BZ1533" i="1"/>
  <c r="BZ1536" i="1"/>
  <c r="BZ1535" i="1"/>
  <c r="CC978" i="1"/>
  <c r="CC982" i="1"/>
  <c r="CD977" i="1"/>
  <c r="CE1087" i="1"/>
  <c r="CE1089" i="1"/>
  <c r="CC81" i="1"/>
  <c r="BY534" i="1"/>
  <c r="CD417" i="1"/>
  <c r="CA250" i="1"/>
  <c r="CA254" i="1"/>
  <c r="CB870" i="1"/>
  <c r="CC865" i="1"/>
  <c r="CE1369" i="1"/>
  <c r="CE1367" i="1"/>
  <c r="CE1262" i="1"/>
  <c r="CC86" i="1"/>
  <c r="CB1200" i="1"/>
  <c r="CB1202" i="1"/>
  <c r="CD702" i="1"/>
  <c r="CA303" i="1"/>
  <c r="CA306" i="1"/>
  <c r="CB919" i="1"/>
  <c r="CB922" i="1"/>
  <c r="CB965" i="1"/>
  <c r="CB921" i="1"/>
  <c r="CB926" i="1"/>
  <c r="CD30" i="1"/>
  <c r="CE23" i="1"/>
  <c r="BZ647" i="1"/>
  <c r="CC1038" i="1"/>
  <c r="CD1031" i="1"/>
  <c r="CD1034" i="1"/>
  <c r="CC1423" i="1"/>
  <c r="CC1426" i="1"/>
  <c r="BY193" i="1"/>
  <c r="BY198" i="1"/>
  <c r="BZ191" i="1"/>
  <c r="CA1311" i="1"/>
  <c r="CA1318" i="1"/>
  <c r="CA583" i="1"/>
  <c r="CA586" i="1"/>
  <c r="CC142" i="1"/>
  <c r="CD135" i="1"/>
  <c r="CD138" i="1"/>
  <c r="CA758" i="1"/>
  <c r="CB753" i="1"/>
  <c r="CC137" i="1"/>
  <c r="CA1480" i="1"/>
  <c r="CD975" i="1"/>
  <c r="CD978" i="1"/>
  <c r="CB473" i="1"/>
  <c r="CB471" i="1"/>
  <c r="CB474" i="1"/>
  <c r="CE1143" i="1"/>
  <c r="CE1145" i="1"/>
  <c r="CD422" i="1"/>
  <c r="CE417" i="1"/>
  <c r="CA1485" i="1"/>
  <c r="BZ1540" i="1"/>
  <c r="CA1535" i="1"/>
  <c r="CE1090" i="1"/>
  <c r="CE1094" i="1"/>
  <c r="BZ527" i="1"/>
  <c r="BZ530" i="1"/>
  <c r="BZ529" i="1"/>
  <c r="CC863" i="1"/>
  <c r="CC866" i="1"/>
  <c r="CB247" i="1"/>
  <c r="CB250" i="1"/>
  <c r="CB249" i="1"/>
  <c r="CE1370" i="1"/>
  <c r="CE1374" i="1"/>
  <c r="CF1255" i="1"/>
  <c r="CF1258" i="1"/>
  <c r="CF1257" i="1"/>
  <c r="CD79" i="1"/>
  <c r="CD81" i="1"/>
  <c r="CB1207" i="1"/>
  <c r="CE697" i="1"/>
  <c r="CE695" i="1"/>
  <c r="CE698" i="1"/>
  <c r="CA310" i="1"/>
  <c r="CB305" i="1"/>
  <c r="CE25" i="1"/>
  <c r="CC919" i="1"/>
  <c r="CC922" i="1"/>
  <c r="CC965" i="1"/>
  <c r="CC921" i="1"/>
  <c r="CC926" i="1"/>
  <c r="CE26" i="1"/>
  <c r="CE30" i="1"/>
  <c r="CD1033" i="1"/>
  <c r="CB303" i="1"/>
  <c r="CC1430" i="1"/>
  <c r="CD1423" i="1"/>
  <c r="CD1426" i="1"/>
  <c r="CA640" i="1"/>
  <c r="CA642" i="1"/>
  <c r="CD1038" i="1"/>
  <c r="CE1033" i="1"/>
  <c r="BZ193" i="1"/>
  <c r="CA1314" i="1"/>
  <c r="CA1357" i="1"/>
  <c r="BZ194" i="1"/>
  <c r="BZ198" i="1"/>
  <c r="CA590" i="1"/>
  <c r="BX809" i="1"/>
  <c r="BW12" i="1"/>
  <c r="CD142" i="1"/>
  <c r="CE135" i="1"/>
  <c r="CE138" i="1"/>
  <c r="CD137" i="1"/>
  <c r="CB751" i="1"/>
  <c r="CB754" i="1"/>
  <c r="CD982" i="1"/>
  <c r="CE977" i="1"/>
  <c r="CB478" i="1"/>
  <c r="CC471" i="1"/>
  <c r="CE415" i="1"/>
  <c r="CE418" i="1"/>
  <c r="CB1480" i="1"/>
  <c r="CB1478" i="1"/>
  <c r="CB1481" i="1"/>
  <c r="CA1533" i="1"/>
  <c r="CA1536" i="1"/>
  <c r="CE1150" i="1"/>
  <c r="CE1146" i="1"/>
  <c r="CB1311" i="1"/>
  <c r="CB1313" i="1"/>
  <c r="BZ534" i="1"/>
  <c r="CA527" i="1"/>
  <c r="CA530" i="1"/>
  <c r="CF1087" i="1"/>
  <c r="CF1089" i="1"/>
  <c r="CB254" i="1"/>
  <c r="CC247" i="1"/>
  <c r="CC870" i="1"/>
  <c r="CD863" i="1"/>
  <c r="CD866" i="1"/>
  <c r="CF1369" i="1"/>
  <c r="CF1367" i="1"/>
  <c r="CF1370" i="1"/>
  <c r="CF1262" i="1"/>
  <c r="CD82" i="1"/>
  <c r="CD86" i="1"/>
  <c r="CC1200" i="1"/>
  <c r="CC1202" i="1"/>
  <c r="CE702" i="1"/>
  <c r="CD919" i="1"/>
  <c r="CD922" i="1"/>
  <c r="CD965" i="1"/>
  <c r="CD921" i="1"/>
  <c r="CF25" i="1"/>
  <c r="CF23" i="1"/>
  <c r="CD1425" i="1"/>
  <c r="CE1031" i="1"/>
  <c r="CE1034" i="1"/>
  <c r="CB306" i="1"/>
  <c r="CB310" i="1"/>
  <c r="CA647" i="1"/>
  <c r="CC473" i="1"/>
  <c r="CB583" i="1"/>
  <c r="CB586" i="1"/>
  <c r="CB585" i="1"/>
  <c r="CA191" i="1"/>
  <c r="CA194" i="1"/>
  <c r="CA193" i="1"/>
  <c r="CE137" i="1"/>
  <c r="CB758" i="1"/>
  <c r="CC751" i="1"/>
  <c r="CC754" i="1"/>
  <c r="CD1430" i="1"/>
  <c r="CE1425" i="1"/>
  <c r="BY361" i="1"/>
  <c r="BX12" i="1"/>
  <c r="CE975" i="1"/>
  <c r="CE978" i="1"/>
  <c r="BY366" i="1"/>
  <c r="CE422" i="1"/>
  <c r="CF415" i="1"/>
  <c r="CF422" i="1"/>
  <c r="CA529" i="1"/>
  <c r="CA1540" i="1"/>
  <c r="CB1535" i="1"/>
  <c r="CB1485" i="1"/>
  <c r="CF1145" i="1"/>
  <c r="CF1143" i="1"/>
  <c r="CC474" i="1"/>
  <c r="CC478" i="1"/>
  <c r="CB1314" i="1"/>
  <c r="CB1357" i="1"/>
  <c r="CB1318" i="1"/>
  <c r="CA534" i="1"/>
  <c r="CB527" i="1"/>
  <c r="CB530" i="1"/>
  <c r="CF1090" i="1"/>
  <c r="CF1094" i="1"/>
  <c r="CC249" i="1"/>
  <c r="CD865" i="1"/>
  <c r="CF1374" i="1"/>
  <c r="CC254" i="1"/>
  <c r="CC250" i="1"/>
  <c r="CD870" i="1"/>
  <c r="CE863" i="1"/>
  <c r="CE142" i="1"/>
  <c r="CE81" i="1"/>
  <c r="CE79" i="1"/>
  <c r="CE82" i="1"/>
  <c r="CC1207" i="1"/>
  <c r="CF697" i="1"/>
  <c r="CF695" i="1"/>
  <c r="CF698" i="1"/>
  <c r="CD926" i="1"/>
  <c r="CE919" i="1"/>
  <c r="CE922" i="1"/>
  <c r="CE965" i="1"/>
  <c r="CE1038" i="1"/>
  <c r="CF1033" i="1"/>
  <c r="CF26" i="1"/>
  <c r="CF30" i="1"/>
  <c r="CC303" i="1"/>
  <c r="CC305" i="1"/>
  <c r="CB640" i="1"/>
  <c r="CB642" i="1"/>
  <c r="CB590" i="1"/>
  <c r="CC585" i="1"/>
  <c r="CC753" i="1"/>
  <c r="CA198" i="1"/>
  <c r="CB191" i="1"/>
  <c r="CB194" i="1"/>
  <c r="BY809" i="1"/>
  <c r="CE1423" i="1"/>
  <c r="CE1426" i="1"/>
  <c r="CE982" i="1"/>
  <c r="CF417" i="1"/>
  <c r="BZ359" i="1"/>
  <c r="BZ361" i="1"/>
  <c r="CB1533" i="1"/>
  <c r="CB1536" i="1"/>
  <c r="CF1146" i="1"/>
  <c r="CF1150" i="1"/>
  <c r="CF418" i="1"/>
  <c r="CC1480" i="1"/>
  <c r="CC1478" i="1"/>
  <c r="CC1481" i="1"/>
  <c r="CC1311" i="1"/>
  <c r="CC1314" i="1"/>
  <c r="CC1357" i="1"/>
  <c r="CC1313" i="1"/>
  <c r="CD473" i="1"/>
  <c r="CD471" i="1"/>
  <c r="CD474" i="1"/>
  <c r="CB529" i="1"/>
  <c r="CB534" i="1"/>
  <c r="CF975" i="1"/>
  <c r="CF978" i="1"/>
  <c r="CF977" i="1"/>
  <c r="CC758" i="1"/>
  <c r="CD753" i="1"/>
  <c r="CE865" i="1"/>
  <c r="CE866" i="1"/>
  <c r="CE870" i="1"/>
  <c r="CD249" i="1"/>
  <c r="CD247" i="1"/>
  <c r="CD250" i="1"/>
  <c r="CF135" i="1"/>
  <c r="CF138" i="1"/>
  <c r="CF137" i="1"/>
  <c r="CE86" i="1"/>
  <c r="CD1200" i="1"/>
  <c r="CD1202" i="1"/>
  <c r="CF702" i="1"/>
  <c r="CF1031" i="1"/>
  <c r="CF1034" i="1"/>
  <c r="CE926" i="1"/>
  <c r="CE921" i="1"/>
  <c r="CF919" i="1"/>
  <c r="CF922" i="1"/>
  <c r="CF965" i="1"/>
  <c r="CF921" i="1"/>
  <c r="CB647" i="1"/>
  <c r="CC640" i="1"/>
  <c r="CC642" i="1"/>
  <c r="CC306" i="1"/>
  <c r="CC310" i="1"/>
  <c r="CB193" i="1"/>
  <c r="CC583" i="1"/>
  <c r="CC586" i="1"/>
  <c r="CB198" i="1"/>
  <c r="BY814" i="1"/>
  <c r="CE1430" i="1"/>
  <c r="CF1425" i="1"/>
  <c r="CB1540" i="1"/>
  <c r="CC1533" i="1"/>
  <c r="CC1536" i="1"/>
  <c r="CC1318" i="1"/>
  <c r="CD1313" i="1"/>
  <c r="BZ362" i="1"/>
  <c r="BZ366" i="1"/>
  <c r="CC1485" i="1"/>
  <c r="CD478" i="1"/>
  <c r="CE473" i="1"/>
  <c r="CF982" i="1"/>
  <c r="CC527" i="1"/>
  <c r="CC530" i="1"/>
  <c r="CC529" i="1"/>
  <c r="CD751" i="1"/>
  <c r="CD754" i="1"/>
  <c r="CD254" i="1"/>
  <c r="CF865" i="1"/>
  <c r="CF863" i="1"/>
  <c r="CF142" i="1"/>
  <c r="CF79" i="1"/>
  <c r="CF82" i="1"/>
  <c r="CF81" i="1"/>
  <c r="CD1207" i="1"/>
  <c r="CF1038" i="1"/>
  <c r="CF926" i="1"/>
  <c r="CC193" i="1"/>
  <c r="CD305" i="1"/>
  <c r="CD303" i="1"/>
  <c r="CD306" i="1"/>
  <c r="CC191" i="1"/>
  <c r="CC194" i="1"/>
  <c r="CC647" i="1"/>
  <c r="CC590" i="1"/>
  <c r="CD583" i="1"/>
  <c r="CD586" i="1"/>
  <c r="CC1535" i="1"/>
  <c r="BZ809" i="1"/>
  <c r="BY12" i="1"/>
  <c r="BZ807" i="1"/>
  <c r="CF1423" i="1"/>
  <c r="CF1430" i="1"/>
  <c r="CE471" i="1"/>
  <c r="CE474" i="1"/>
  <c r="CD1311" i="1"/>
  <c r="CD1314" i="1"/>
  <c r="CD1357" i="1"/>
  <c r="CA361" i="1"/>
  <c r="CA359" i="1"/>
  <c r="CD1478" i="1"/>
  <c r="CD1481" i="1"/>
  <c r="CD1480" i="1"/>
  <c r="CC1540" i="1"/>
  <c r="CD758" i="1"/>
  <c r="CE753" i="1"/>
  <c r="CC534" i="1"/>
  <c r="CF866" i="1"/>
  <c r="CF870" i="1"/>
  <c r="CE249" i="1"/>
  <c r="CE247" i="1"/>
  <c r="CE250" i="1"/>
  <c r="CF86" i="1"/>
  <c r="CE1200" i="1"/>
  <c r="CE1202" i="1"/>
  <c r="CD310" i="1"/>
  <c r="CC198" i="1"/>
  <c r="CD640" i="1"/>
  <c r="CD642" i="1"/>
  <c r="CD585" i="1"/>
  <c r="CF1426" i="1"/>
  <c r="BZ810" i="1"/>
  <c r="BZ814" i="1"/>
  <c r="CD590" i="1"/>
  <c r="CE478" i="1"/>
  <c r="CF471" i="1"/>
  <c r="CF474" i="1"/>
  <c r="CD1318" i="1"/>
  <c r="CE1313" i="1"/>
  <c r="CA366" i="1"/>
  <c r="CA362" i="1"/>
  <c r="CE751" i="1"/>
  <c r="CE754" i="1"/>
  <c r="CD1485" i="1"/>
  <c r="CD1535" i="1"/>
  <c r="CD1533" i="1"/>
  <c r="CD1536" i="1"/>
  <c r="CD527" i="1"/>
  <c r="CD530" i="1"/>
  <c r="CD529" i="1"/>
  <c r="CE254" i="1"/>
  <c r="CF249" i="1"/>
  <c r="CE1207" i="1"/>
  <c r="CE303" i="1"/>
  <c r="CE306" i="1"/>
  <c r="CE305" i="1"/>
  <c r="CE1311" i="1"/>
  <c r="CE1314" i="1"/>
  <c r="CE1357" i="1"/>
  <c r="CD191" i="1"/>
  <c r="CD194" i="1"/>
  <c r="CD193" i="1"/>
  <c r="CD647" i="1"/>
  <c r="CA809" i="1"/>
  <c r="BZ12" i="1"/>
  <c r="CA807" i="1"/>
  <c r="CE583" i="1"/>
  <c r="CE586" i="1"/>
  <c r="CE585" i="1"/>
  <c r="CF478" i="1"/>
  <c r="CD1540" i="1"/>
  <c r="CE1533" i="1"/>
  <c r="CE1536" i="1"/>
  <c r="CF473" i="1"/>
  <c r="CB359" i="1"/>
  <c r="CB361" i="1"/>
  <c r="CE758" i="1"/>
  <c r="CF753" i="1"/>
  <c r="CE1478" i="1"/>
  <c r="CE1481" i="1"/>
  <c r="CE1480" i="1"/>
  <c r="CD534" i="1"/>
  <c r="CF247" i="1"/>
  <c r="CF250" i="1"/>
  <c r="CF1200" i="1"/>
  <c r="CF1202" i="1"/>
  <c r="CE1318" i="1"/>
  <c r="CF1313" i="1"/>
  <c r="CE310" i="1"/>
  <c r="CD198" i="1"/>
  <c r="CE590" i="1"/>
  <c r="CE640" i="1"/>
  <c r="CE642" i="1"/>
  <c r="CE1535" i="1"/>
  <c r="CF585" i="1"/>
  <c r="CF583" i="1"/>
  <c r="CF586" i="1"/>
  <c r="CA810" i="1"/>
  <c r="CA814" i="1"/>
  <c r="CF751" i="1"/>
  <c r="CF758" i="1"/>
  <c r="CB362" i="1"/>
  <c r="CB366" i="1"/>
  <c r="CE1540" i="1"/>
  <c r="CF1533" i="1"/>
  <c r="CE1485" i="1"/>
  <c r="CF254" i="1"/>
  <c r="CE527" i="1"/>
  <c r="CE530" i="1"/>
  <c r="CE529" i="1"/>
  <c r="CF1207" i="1"/>
  <c r="CF1311" i="1"/>
  <c r="CF1314" i="1"/>
  <c r="CF1357" i="1"/>
  <c r="CF305" i="1"/>
  <c r="CF303" i="1"/>
  <c r="CF306" i="1"/>
  <c r="CE193" i="1"/>
  <c r="CE191" i="1"/>
  <c r="CE194" i="1"/>
  <c r="CE647" i="1"/>
  <c r="CF640" i="1"/>
  <c r="CF590" i="1"/>
  <c r="CF754" i="1"/>
  <c r="CB807" i="1"/>
  <c r="CB810" i="1"/>
  <c r="CB809" i="1"/>
  <c r="CA12" i="1"/>
  <c r="CF1535" i="1"/>
  <c r="CC361" i="1"/>
  <c r="CC359" i="1"/>
  <c r="CF1478" i="1"/>
  <c r="CF1481" i="1"/>
  <c r="CF1480" i="1"/>
  <c r="CF1536" i="1"/>
  <c r="CF1540" i="1"/>
  <c r="CE534" i="1"/>
  <c r="CF1318" i="1"/>
  <c r="CF310" i="1"/>
  <c r="CE198" i="1"/>
  <c r="CF647" i="1"/>
  <c r="CF642" i="1"/>
  <c r="CB814" i="1"/>
  <c r="CB12" i="1"/>
  <c r="CC362" i="1"/>
  <c r="CC366" i="1"/>
  <c r="CF1485" i="1"/>
  <c r="CF527" i="1"/>
  <c r="CF530" i="1"/>
  <c r="CF529" i="1"/>
  <c r="CF191" i="1"/>
  <c r="CF194" i="1"/>
  <c r="CF193" i="1"/>
  <c r="CC809" i="1"/>
  <c r="CC807" i="1"/>
  <c r="CC810" i="1"/>
  <c r="CD359" i="1"/>
  <c r="CD361" i="1"/>
  <c r="CF534" i="1"/>
  <c r="CF198" i="1"/>
  <c r="CC814" i="1"/>
  <c r="CD809" i="1"/>
  <c r="CD362" i="1"/>
  <c r="CD366" i="1"/>
  <c r="CD807" i="1"/>
  <c r="CC12" i="1"/>
  <c r="CE359" i="1"/>
  <c r="CE362" i="1"/>
  <c r="CE361" i="1"/>
  <c r="CD810" i="1"/>
  <c r="CD814" i="1"/>
  <c r="CE366" i="1"/>
  <c r="CF361" i="1"/>
  <c r="CF359" i="1"/>
  <c r="CF362" i="1"/>
  <c r="CE809" i="1"/>
  <c r="CE807" i="1"/>
  <c r="CD12" i="1"/>
  <c r="L21" i="2"/>
  <c r="N21" i="2"/>
  <c r="P21" i="2"/>
  <c r="O21" i="2"/>
  <c r="CF366" i="1"/>
  <c r="CE810" i="1"/>
  <c r="CE814" i="1"/>
  <c r="J6" i="1"/>
  <c r="L6" i="1"/>
  <c r="N6" i="1"/>
  <c r="M21" i="2"/>
  <c r="M6" i="1"/>
  <c r="M1544" i="1"/>
  <c r="M1322" i="1"/>
  <c r="M930" i="1"/>
  <c r="L1322" i="1"/>
  <c r="L1544" i="1"/>
  <c r="L930" i="1"/>
  <c r="N1544" i="1"/>
  <c r="N930" i="1"/>
  <c r="N1322" i="1"/>
  <c r="CE12" i="1"/>
  <c r="CF807" i="1"/>
  <c r="CF809" i="1"/>
  <c r="K6" i="1"/>
  <c r="L254" i="2"/>
  <c r="L253" i="2"/>
  <c r="N156" i="2"/>
  <c r="P156" i="2"/>
  <c r="K1544" i="1"/>
  <c r="K1322" i="1"/>
  <c r="K930" i="1"/>
  <c r="J1322" i="1"/>
  <c r="J1358" i="1"/>
  <c r="J1544" i="1"/>
  <c r="J930" i="1"/>
  <c r="J966" i="1"/>
  <c r="J967" i="1"/>
  <c r="CF810" i="1"/>
  <c r="CF814" i="1"/>
  <c r="CF12" i="1"/>
  <c r="L157" i="2"/>
  <c r="L189" i="2"/>
  <c r="M156" i="2"/>
  <c r="N157" i="2"/>
  <c r="J1134" i="1"/>
  <c r="J1135" i="1"/>
  <c r="K685" i="1"/>
  <c r="J686" i="1"/>
  <c r="J687" i="1"/>
  <c r="J1246" i="1"/>
  <c r="J1247" i="1"/>
  <c r="K1245" i="1"/>
  <c r="O1552" i="1"/>
  <c r="P157" i="2"/>
  <c r="J1470" i="1"/>
  <c r="J1471" i="1"/>
  <c r="K1469" i="1"/>
  <c r="K1548" i="1"/>
  <c r="J1580" i="1"/>
  <c r="J1581" i="1"/>
  <c r="O157" i="2"/>
  <c r="O156" i="2"/>
  <c r="J406" i="1"/>
  <c r="J407" i="1"/>
  <c r="N1551" i="1"/>
  <c r="O1551" i="1"/>
  <c r="P1551" i="1"/>
  <c r="Q1551" i="1"/>
  <c r="R1551" i="1"/>
  <c r="K1358" i="1"/>
  <c r="K966" i="1"/>
  <c r="K237" i="1"/>
  <c r="J238" i="1"/>
  <c r="J854" i="1"/>
  <c r="J855" i="1"/>
  <c r="J574" i="1"/>
  <c r="J630" i="1"/>
  <c r="J631" i="1"/>
  <c r="J742" i="1"/>
  <c r="J743" i="1"/>
  <c r="L10" i="1"/>
  <c r="J1359" i="1"/>
  <c r="M1550" i="1"/>
  <c r="N1550" i="1"/>
  <c r="O1550" i="1"/>
  <c r="P1550" i="1"/>
  <c r="Q1550" i="1"/>
  <c r="J1078" i="1"/>
  <c r="J1079" i="1"/>
  <c r="M253" i="2"/>
  <c r="N253" i="2"/>
  <c r="K1524" i="1"/>
  <c r="J1525" i="1"/>
  <c r="J1526" i="1"/>
  <c r="K181" i="1"/>
  <c r="J182" i="1"/>
  <c r="J183" i="1"/>
  <c r="J70" i="1"/>
  <c r="J1190" i="1"/>
  <c r="J1191" i="1"/>
  <c r="N10" i="1"/>
  <c r="J462" i="1"/>
  <c r="J463" i="1"/>
  <c r="M254" i="2"/>
  <c r="N254" i="2"/>
  <c r="O254" i="2"/>
  <c r="P254" i="2"/>
  <c r="P287" i="2"/>
  <c r="K909" i="1"/>
  <c r="J910" i="1"/>
  <c r="J911" i="1"/>
  <c r="J126" i="1"/>
  <c r="J127" i="1"/>
  <c r="J1302" i="1"/>
  <c r="J1303" i="1"/>
  <c r="M10" i="1"/>
  <c r="J294" i="1"/>
  <c r="K1413" i="1"/>
  <c r="J1414" i="1"/>
  <c r="J1415" i="1"/>
  <c r="J518" i="1"/>
  <c r="J519" i="1"/>
  <c r="J1022" i="1"/>
  <c r="J1023" i="1"/>
  <c r="K517" i="1"/>
  <c r="J10" i="1"/>
  <c r="J350" i="1"/>
  <c r="J351" i="1"/>
  <c r="K797" i="1"/>
  <c r="J798" i="1"/>
  <c r="J799" i="1"/>
  <c r="R1550" i="1"/>
  <c r="S1550" i="1"/>
  <c r="T1550" i="1"/>
  <c r="K1189" i="1"/>
  <c r="N461" i="1"/>
  <c r="M461" i="1"/>
  <c r="L461" i="1"/>
  <c r="K462" i="1"/>
  <c r="K463" i="1"/>
  <c r="N349" i="1"/>
  <c r="L349" i="1"/>
  <c r="M349" i="1"/>
  <c r="L237" i="1"/>
  <c r="N237" i="1"/>
  <c r="M237" i="1"/>
  <c r="L741" i="1"/>
  <c r="N741" i="1"/>
  <c r="M741" i="1"/>
  <c r="K742" i="1"/>
  <c r="K349" i="1"/>
  <c r="L1358" i="1"/>
  <c r="K1359" i="1"/>
  <c r="K125" i="1"/>
  <c r="K629" i="1"/>
  <c r="N909" i="1"/>
  <c r="M909" i="1"/>
  <c r="L909" i="1"/>
  <c r="K910" i="1"/>
  <c r="N1469" i="1"/>
  <c r="L1469" i="1"/>
  <c r="M1469" i="1"/>
  <c r="K1470" i="1"/>
  <c r="L1021" i="1"/>
  <c r="N1021" i="1"/>
  <c r="K1022" i="1"/>
  <c r="K1021" i="1"/>
  <c r="K1078" i="1"/>
  <c r="K1079" i="1"/>
  <c r="L405" i="1"/>
  <c r="K406" i="1"/>
  <c r="M629" i="1"/>
  <c r="N629" i="1"/>
  <c r="K630" i="1"/>
  <c r="L1245" i="1"/>
  <c r="M1245" i="1"/>
  <c r="N1245" i="1"/>
  <c r="K1246" i="1"/>
  <c r="K1247" i="1"/>
  <c r="K1301" i="1"/>
  <c r="M157" i="2"/>
  <c r="J71" i="1"/>
  <c r="J13" i="1"/>
  <c r="J14" i="1"/>
  <c r="O253" i="2"/>
  <c r="P253" i="2"/>
  <c r="K853" i="1"/>
  <c r="P1552" i="1"/>
  <c r="Q1552" i="1"/>
  <c r="K1077" i="1"/>
  <c r="K741" i="1"/>
  <c r="K573" i="1"/>
  <c r="M1133" i="1"/>
  <c r="K1134" i="1"/>
  <c r="N797" i="1"/>
  <c r="L797" i="1"/>
  <c r="K798" i="1"/>
  <c r="K799" i="1"/>
  <c r="L966" i="1"/>
  <c r="K967" i="1"/>
  <c r="K293" i="1"/>
  <c r="K69" i="1"/>
  <c r="K461" i="1"/>
  <c r="K574" i="1"/>
  <c r="J575" i="1"/>
  <c r="S1551" i="1"/>
  <c r="T1551" i="1"/>
  <c r="K405" i="1"/>
  <c r="K1133" i="1"/>
  <c r="L1549" i="1"/>
  <c r="M1549" i="1"/>
  <c r="N1549" i="1"/>
  <c r="K1580" i="1"/>
  <c r="K1581" i="1"/>
  <c r="N1524" i="1"/>
  <c r="L1524" i="1"/>
  <c r="M1524" i="1"/>
  <c r="K1525" i="1"/>
  <c r="K1526" i="1"/>
  <c r="L69" i="1"/>
  <c r="K10" i="1"/>
  <c r="K70" i="1"/>
  <c r="L517" i="1"/>
  <c r="N517" i="1"/>
  <c r="K518" i="1"/>
  <c r="L1548" i="1"/>
  <c r="K1579" i="1"/>
  <c r="F36" i="4"/>
  <c r="F37" i="4"/>
  <c r="L125" i="1"/>
  <c r="N125" i="1"/>
  <c r="K126" i="1"/>
  <c r="M1189" i="1"/>
  <c r="L1189" i="1"/>
  <c r="N1189" i="1"/>
  <c r="K1190" i="1"/>
  <c r="K1191" i="1"/>
  <c r="M685" i="1"/>
  <c r="L685" i="1"/>
  <c r="N685" i="1"/>
  <c r="K686" i="1"/>
  <c r="K687" i="1"/>
  <c r="L293" i="1"/>
  <c r="N293" i="1"/>
  <c r="M1413" i="1"/>
  <c r="N1413" i="1"/>
  <c r="L1413" i="1"/>
  <c r="M1301" i="1"/>
  <c r="N1301" i="1"/>
  <c r="L1301" i="1"/>
  <c r="K1302" i="1"/>
  <c r="K1303" i="1"/>
  <c r="K238" i="1"/>
  <c r="J239" i="1"/>
  <c r="L853" i="1"/>
  <c r="M853" i="1"/>
  <c r="K854" i="1"/>
  <c r="K855" i="1"/>
  <c r="N573" i="1"/>
  <c r="M573" i="1"/>
  <c r="M181" i="1"/>
  <c r="N181" i="1"/>
  <c r="L181" i="1"/>
  <c r="K182" i="1"/>
  <c r="K183" i="1"/>
  <c r="L156" i="2"/>
  <c r="L188" i="2"/>
  <c r="M188" i="2"/>
  <c r="N188" i="2"/>
  <c r="O188" i="2"/>
  <c r="P188" i="2"/>
  <c r="K294" i="1"/>
  <c r="J295" i="1"/>
  <c r="K1414" i="1"/>
  <c r="K1415" i="1"/>
  <c r="K350" i="1"/>
  <c r="K351" i="1"/>
  <c r="M517" i="1"/>
  <c r="U1550" i="1"/>
  <c r="V1550" i="1"/>
  <c r="BZ210" i="1"/>
  <c r="CA210" i="1"/>
  <c r="CB210" i="1"/>
  <c r="CC210" i="1"/>
  <c r="CD210" i="1"/>
  <c r="O1549" i="1"/>
  <c r="P1549" i="1"/>
  <c r="L462" i="1"/>
  <c r="M462" i="1"/>
  <c r="BZ378" i="1"/>
  <c r="L1414" i="1"/>
  <c r="L1415" i="1"/>
  <c r="L1078" i="1"/>
  <c r="L1079" i="1"/>
  <c r="L686" i="1"/>
  <c r="L687" i="1"/>
  <c r="L798" i="1"/>
  <c r="L799" i="1"/>
  <c r="N853" i="1"/>
  <c r="M69" i="1"/>
  <c r="M293" i="1"/>
  <c r="L294" i="1"/>
  <c r="K295" i="1"/>
  <c r="K407" i="1"/>
  <c r="L406" i="1"/>
  <c r="L407" i="1"/>
  <c r="L573" i="1"/>
  <c r="N1133" i="1"/>
  <c r="L629" i="1"/>
  <c r="L742" i="1"/>
  <c r="K743" i="1"/>
  <c r="K33" i="4"/>
  <c r="N1077" i="1"/>
  <c r="M125" i="1"/>
  <c r="M797" i="1"/>
  <c r="K1023" i="1"/>
  <c r="L1022" i="1"/>
  <c r="N405" i="1"/>
  <c r="Q188" i="2"/>
  <c r="R188" i="2"/>
  <c r="S188" i="2"/>
  <c r="T188" i="2"/>
  <c r="U188" i="2"/>
  <c r="L33" i="4"/>
  <c r="M1548" i="1"/>
  <c r="L1579" i="1"/>
  <c r="G36" i="4"/>
  <c r="G37" i="4"/>
  <c r="L1580" i="1"/>
  <c r="L518" i="1"/>
  <c r="K519" i="1"/>
  <c r="M966" i="1"/>
  <c r="L967" i="1"/>
  <c r="M1077" i="1"/>
  <c r="M405" i="1"/>
  <c r="L126" i="1"/>
  <c r="K127" i="1"/>
  <c r="L70" i="1"/>
  <c r="M189" i="2"/>
  <c r="L1190" i="1"/>
  <c r="L1134" i="1"/>
  <c r="K1135" i="1"/>
  <c r="P286" i="2"/>
  <c r="L910" i="1"/>
  <c r="L911" i="1"/>
  <c r="K911" i="1"/>
  <c r="BZ377" i="1"/>
  <c r="CA377" i="1"/>
  <c r="CB377" i="1"/>
  <c r="L630" i="1"/>
  <c r="K631" i="1"/>
  <c r="L1302" i="1"/>
  <c r="N33" i="4"/>
  <c r="N69" i="1"/>
  <c r="M1358" i="1"/>
  <c r="L1359" i="1"/>
  <c r="L182" i="1"/>
  <c r="L183" i="1"/>
  <c r="L1525" i="1"/>
  <c r="L238" i="1"/>
  <c r="K239" i="1"/>
  <c r="L1133" i="1"/>
  <c r="U1551" i="1"/>
  <c r="K71" i="1"/>
  <c r="K13" i="1"/>
  <c r="K14" i="1"/>
  <c r="L350" i="1"/>
  <c r="R1552" i="1"/>
  <c r="K9" i="1"/>
  <c r="L1246" i="1"/>
  <c r="L854" i="1"/>
  <c r="L855" i="1"/>
  <c r="L1077" i="1"/>
  <c r="M1021" i="1"/>
  <c r="L574" i="1"/>
  <c r="K575" i="1"/>
  <c r="L1470" i="1"/>
  <c r="K1471" i="1"/>
  <c r="W1550" i="1"/>
  <c r="X1550" i="1"/>
  <c r="Y1550" i="1"/>
  <c r="CE210" i="1"/>
  <c r="CF210" i="1"/>
  <c r="BZ208" i="1"/>
  <c r="CA208" i="1"/>
  <c r="Q1549" i="1"/>
  <c r="R1549" i="1"/>
  <c r="M798" i="1"/>
  <c r="N798" i="1"/>
  <c r="BZ1160" i="1"/>
  <c r="CA1160" i="1"/>
  <c r="CB1160" i="1"/>
  <c r="CC1160" i="1"/>
  <c r="CD1160" i="1"/>
  <c r="CE1160" i="1"/>
  <c r="CF1160" i="1"/>
  <c r="M686" i="1"/>
  <c r="N686" i="1"/>
  <c r="BZ154" i="1"/>
  <c r="L463" i="1"/>
  <c r="N189" i="2"/>
  <c r="M854" i="1"/>
  <c r="N854" i="1"/>
  <c r="M1414" i="1"/>
  <c r="N1414" i="1"/>
  <c r="M406" i="1"/>
  <c r="M407" i="1"/>
  <c r="M910" i="1"/>
  <c r="M911" i="1"/>
  <c r="CA378" i="1"/>
  <c r="CB378" i="1"/>
  <c r="CC378" i="1"/>
  <c r="CD378" i="1"/>
  <c r="CE378" i="1"/>
  <c r="CF378" i="1"/>
  <c r="M1078" i="1"/>
  <c r="N1078" i="1"/>
  <c r="M33" i="4"/>
  <c r="N1358" i="1"/>
  <c r="M1359" i="1"/>
  <c r="N462" i="1"/>
  <c r="M463" i="1"/>
  <c r="L351" i="1"/>
  <c r="M350" i="1"/>
  <c r="L9" i="1"/>
  <c r="M1302" i="1"/>
  <c r="L1303" i="1"/>
  <c r="M1190" i="1"/>
  <c r="L1191" i="1"/>
  <c r="M630" i="1"/>
  <c r="L631" i="1"/>
  <c r="BZ1496" i="1"/>
  <c r="CA1496" i="1"/>
  <c r="CB1496" i="1"/>
  <c r="CC1496" i="1"/>
  <c r="CD1496" i="1"/>
  <c r="CE1496" i="1"/>
  <c r="CF1496" i="1"/>
  <c r="S1552" i="1"/>
  <c r="T1552" i="1"/>
  <c r="M1134" i="1"/>
  <c r="L1135" i="1"/>
  <c r="BZ209" i="1"/>
  <c r="V1551" i="1"/>
  <c r="H1546" i="1"/>
  <c r="P352" i="2"/>
  <c r="M1580" i="1"/>
  <c r="L1581" i="1"/>
  <c r="L1023" i="1"/>
  <c r="M1022" i="1"/>
  <c r="M1470" i="1"/>
  <c r="L1471" i="1"/>
  <c r="M1525" i="1"/>
  <c r="L1526" i="1"/>
  <c r="M182" i="1"/>
  <c r="M1246" i="1"/>
  <c r="L1247" i="1"/>
  <c r="M238" i="1"/>
  <c r="L239" i="1"/>
  <c r="M70" i="1"/>
  <c r="L71" i="1"/>
  <c r="L13" i="1"/>
  <c r="L14" i="1"/>
  <c r="M126" i="1"/>
  <c r="L127" i="1"/>
  <c r="N966" i="1"/>
  <c r="M967" i="1"/>
  <c r="V352" i="2"/>
  <c r="W385" i="2"/>
  <c r="V188" i="2"/>
  <c r="W188" i="2"/>
  <c r="X188" i="2"/>
  <c r="Y188" i="2"/>
  <c r="Z188" i="2"/>
  <c r="M294" i="1"/>
  <c r="L295" i="1"/>
  <c r="M574" i="1"/>
  <c r="L575" i="1"/>
  <c r="O33" i="4"/>
  <c r="CC377" i="1"/>
  <c r="CD377" i="1"/>
  <c r="J33" i="4"/>
  <c r="N1548" i="1"/>
  <c r="O1548" i="1"/>
  <c r="P1548" i="1"/>
  <c r="M1579" i="1"/>
  <c r="H36" i="4"/>
  <c r="H37" i="4"/>
  <c r="M742" i="1"/>
  <c r="L743" i="1"/>
  <c r="M518" i="1"/>
  <c r="L519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BZ375" i="1"/>
  <c r="CA375" i="1"/>
  <c r="CB375" i="1"/>
  <c r="CC375" i="1"/>
  <c r="CD375" i="1"/>
  <c r="CE375" i="1"/>
  <c r="CF375" i="1"/>
  <c r="M799" i="1"/>
  <c r="BZ824" i="1"/>
  <c r="CA824" i="1"/>
  <c r="CB824" i="1"/>
  <c r="CC824" i="1"/>
  <c r="CD824" i="1"/>
  <c r="CE824" i="1"/>
  <c r="CF824" i="1"/>
  <c r="CB208" i="1"/>
  <c r="CC208" i="1"/>
  <c r="CD208" i="1"/>
  <c r="CE208" i="1"/>
  <c r="CF208" i="1"/>
  <c r="BZ320" i="1"/>
  <c r="CA320" i="1"/>
  <c r="CB320" i="1"/>
  <c r="CC320" i="1"/>
  <c r="CD320" i="1"/>
  <c r="CE320" i="1"/>
  <c r="CF320" i="1"/>
  <c r="N406" i="1"/>
  <c r="O406" i="1"/>
  <c r="BZ322" i="1"/>
  <c r="CA322" i="1"/>
  <c r="CB322" i="1"/>
  <c r="CC322" i="1"/>
  <c r="CD322" i="1"/>
  <c r="CE322" i="1"/>
  <c r="CF322" i="1"/>
  <c r="M9" i="1"/>
  <c r="M687" i="1"/>
  <c r="M855" i="1"/>
  <c r="BZ1495" i="1"/>
  <c r="CA1495" i="1"/>
  <c r="CB1495" i="1"/>
  <c r="CC1495" i="1"/>
  <c r="CD1495" i="1"/>
  <c r="CE1495" i="1"/>
  <c r="CF1495" i="1"/>
  <c r="O189" i="2"/>
  <c r="BZ319" i="1"/>
  <c r="CA319" i="1"/>
  <c r="CB319" i="1"/>
  <c r="CC319" i="1"/>
  <c r="CD319" i="1"/>
  <c r="CE319" i="1"/>
  <c r="CF319" i="1"/>
  <c r="BZ601" i="1"/>
  <c r="CA601" i="1"/>
  <c r="CB601" i="1"/>
  <c r="CC601" i="1"/>
  <c r="CD601" i="1"/>
  <c r="CE601" i="1"/>
  <c r="CF601" i="1"/>
  <c r="N910" i="1"/>
  <c r="O910" i="1"/>
  <c r="CA154" i="1"/>
  <c r="CB154" i="1"/>
  <c r="CC154" i="1"/>
  <c r="CD154" i="1"/>
  <c r="CE154" i="1"/>
  <c r="CF154" i="1"/>
  <c r="M1415" i="1"/>
  <c r="BZ714" i="1"/>
  <c r="CA714" i="1"/>
  <c r="CB714" i="1"/>
  <c r="CC714" i="1"/>
  <c r="CD714" i="1"/>
  <c r="CE714" i="1"/>
  <c r="CF714" i="1"/>
  <c r="M1079" i="1"/>
  <c r="BZ825" i="1"/>
  <c r="CA825" i="1"/>
  <c r="CB825" i="1"/>
  <c r="CC825" i="1"/>
  <c r="CD825" i="1"/>
  <c r="CE825" i="1"/>
  <c r="CF825" i="1"/>
  <c r="BZ1385" i="1"/>
  <c r="CA1385" i="1"/>
  <c r="CB1385" i="1"/>
  <c r="CC1385" i="1"/>
  <c r="CD1385" i="1"/>
  <c r="CE1385" i="1"/>
  <c r="CF1385" i="1"/>
  <c r="BZ1218" i="1"/>
  <c r="CA1218" i="1"/>
  <c r="CB1218" i="1"/>
  <c r="CC1218" i="1"/>
  <c r="CD1218" i="1"/>
  <c r="CE1218" i="1"/>
  <c r="CF1218" i="1"/>
  <c r="BZ1273" i="1"/>
  <c r="CA1273" i="1"/>
  <c r="CB1273" i="1"/>
  <c r="CC1273" i="1"/>
  <c r="CD1273" i="1"/>
  <c r="CE1273" i="1"/>
  <c r="CF1273" i="1"/>
  <c r="BZ376" i="1"/>
  <c r="CA376" i="1"/>
  <c r="CB376" i="1"/>
  <c r="CC376" i="1"/>
  <c r="CD376" i="1"/>
  <c r="CE376" i="1"/>
  <c r="CF376" i="1"/>
  <c r="BZ1161" i="1"/>
  <c r="CA1161" i="1"/>
  <c r="CB1161" i="1"/>
  <c r="CC1161" i="1"/>
  <c r="CD1161" i="1"/>
  <c r="CE1161" i="1"/>
  <c r="CF1161" i="1"/>
  <c r="U1552" i="1"/>
  <c r="V1552" i="1"/>
  <c r="W1552" i="1"/>
  <c r="BZ41" i="1"/>
  <c r="O798" i="1"/>
  <c r="N799" i="1"/>
  <c r="O1546" i="1"/>
  <c r="CE377" i="1"/>
  <c r="CF377" i="1"/>
  <c r="M519" i="1"/>
  <c r="N518" i="1"/>
  <c r="N742" i="1"/>
  <c r="M743" i="1"/>
  <c r="N574" i="1"/>
  <c r="M575" i="1"/>
  <c r="BZ434" i="1"/>
  <c r="CA434" i="1"/>
  <c r="CB434" i="1"/>
  <c r="CC434" i="1"/>
  <c r="CD434" i="1"/>
  <c r="CE434" i="1"/>
  <c r="CF434" i="1"/>
  <c r="N1134" i="1"/>
  <c r="M1135" i="1"/>
  <c r="O966" i="1"/>
  <c r="N967" i="1"/>
  <c r="O854" i="1"/>
  <c r="N855" i="1"/>
  <c r="N1022" i="1"/>
  <c r="M1023" i="1"/>
  <c r="CA209" i="1"/>
  <c r="CB209" i="1"/>
  <c r="CC209" i="1"/>
  <c r="CD209" i="1"/>
  <c r="X69" i="4"/>
  <c r="Y69" i="4"/>
  <c r="R385" i="2"/>
  <c r="S385" i="2"/>
  <c r="Q385" i="2"/>
  <c r="N1079" i="1"/>
  <c r="O1078" i="1"/>
  <c r="BZ153" i="1"/>
  <c r="CA153" i="1"/>
  <c r="CB153" i="1"/>
  <c r="CC153" i="1"/>
  <c r="CD153" i="1"/>
  <c r="CE153" i="1"/>
  <c r="CF153" i="1"/>
  <c r="S1549" i="1"/>
  <c r="M127" i="1"/>
  <c r="N126" i="1"/>
  <c r="N1470" i="1"/>
  <c r="M1471" i="1"/>
  <c r="BZ713" i="1"/>
  <c r="CA713" i="1"/>
  <c r="CB713" i="1"/>
  <c r="CC713" i="1"/>
  <c r="CD713" i="1"/>
  <c r="CE713" i="1"/>
  <c r="CF713" i="1"/>
  <c r="W1551" i="1"/>
  <c r="X1551" i="1"/>
  <c r="BZ489" i="1"/>
  <c r="CA489" i="1"/>
  <c r="CB489" i="1"/>
  <c r="CC489" i="1"/>
  <c r="CD489" i="1"/>
  <c r="CE489" i="1"/>
  <c r="CF489" i="1"/>
  <c r="N1525" i="1"/>
  <c r="M1526" i="1"/>
  <c r="N630" i="1"/>
  <c r="M631" i="1"/>
  <c r="O1358" i="1"/>
  <c r="N1359" i="1"/>
  <c r="N1246" i="1"/>
  <c r="M1247" i="1"/>
  <c r="M183" i="1"/>
  <c r="N182" i="1"/>
  <c r="BZ544" i="1"/>
  <c r="CA544" i="1"/>
  <c r="CB544" i="1"/>
  <c r="CC544" i="1"/>
  <c r="CD544" i="1"/>
  <c r="CE544" i="1"/>
  <c r="CF544" i="1"/>
  <c r="N238" i="1"/>
  <c r="M239" i="1"/>
  <c r="P33" i="4"/>
  <c r="BZ1441" i="1"/>
  <c r="CA1441" i="1"/>
  <c r="CB1441" i="1"/>
  <c r="CC1441" i="1"/>
  <c r="CD1441" i="1"/>
  <c r="CE1441" i="1"/>
  <c r="CF1441" i="1"/>
  <c r="N350" i="1"/>
  <c r="M351" i="1"/>
  <c r="BZ98" i="1"/>
  <c r="CA98" i="1"/>
  <c r="CB98" i="1"/>
  <c r="CC98" i="1"/>
  <c r="CD98" i="1"/>
  <c r="CE98" i="1"/>
  <c r="CF98" i="1"/>
  <c r="N463" i="1"/>
  <c r="O462" i="1"/>
  <c r="N294" i="1"/>
  <c r="M295" i="1"/>
  <c r="BZ263" i="1"/>
  <c r="CA263" i="1"/>
  <c r="CB263" i="1"/>
  <c r="CC263" i="1"/>
  <c r="CD263" i="1"/>
  <c r="CE263" i="1"/>
  <c r="CF263" i="1"/>
  <c r="N1579" i="1"/>
  <c r="Q1548" i="1"/>
  <c r="BZ1494" i="1"/>
  <c r="CA1494" i="1"/>
  <c r="CB1494" i="1"/>
  <c r="CC1494" i="1"/>
  <c r="CD1494" i="1"/>
  <c r="CE1494" i="1"/>
  <c r="CF1494" i="1"/>
  <c r="M71" i="1"/>
  <c r="M13" i="1"/>
  <c r="M14" i="1"/>
  <c r="N70" i="1"/>
  <c r="O1414" i="1"/>
  <c r="N1415" i="1"/>
  <c r="N1580" i="1"/>
  <c r="M1581" i="1"/>
  <c r="O686" i="1"/>
  <c r="N687" i="1"/>
  <c r="BZ97" i="1"/>
  <c r="CA97" i="1"/>
  <c r="CB97" i="1"/>
  <c r="CC97" i="1"/>
  <c r="CD97" i="1"/>
  <c r="CE97" i="1"/>
  <c r="CF97" i="1"/>
  <c r="N1190" i="1"/>
  <c r="M1191" i="1"/>
  <c r="N1302" i="1"/>
  <c r="M1303" i="1"/>
  <c r="BZ1048" i="1"/>
  <c r="CA1048" i="1"/>
  <c r="CB1048" i="1"/>
  <c r="CC1048" i="1"/>
  <c r="CD1048" i="1"/>
  <c r="CE1048" i="1"/>
  <c r="CF1048" i="1"/>
  <c r="BZ1049" i="1"/>
  <c r="CA1049" i="1"/>
  <c r="CB1049" i="1"/>
  <c r="AP1550" i="1"/>
  <c r="AQ1550" i="1"/>
  <c r="AR1550" i="1"/>
  <c r="AS1550" i="1"/>
  <c r="AT1550" i="1"/>
  <c r="AU1550" i="1"/>
  <c r="AV1550" i="1"/>
  <c r="AW1550" i="1"/>
  <c r="AX1550" i="1"/>
  <c r="AY1550" i="1"/>
  <c r="AZ1550" i="1"/>
  <c r="BA1550" i="1"/>
  <c r="BB1550" i="1"/>
  <c r="BC1550" i="1"/>
  <c r="BD1550" i="1"/>
  <c r="BE1550" i="1"/>
  <c r="BF1550" i="1"/>
  <c r="BG1550" i="1"/>
  <c r="BH1550" i="1"/>
  <c r="BI1550" i="1"/>
  <c r="BJ1550" i="1"/>
  <c r="BK1550" i="1"/>
  <c r="BL1550" i="1"/>
  <c r="BM1550" i="1"/>
  <c r="BN1550" i="1"/>
  <c r="BO1550" i="1"/>
  <c r="BP1550" i="1"/>
  <c r="BQ1550" i="1"/>
  <c r="BR1550" i="1"/>
  <c r="BS1550" i="1"/>
  <c r="BT1550" i="1"/>
  <c r="BU1550" i="1"/>
  <c r="BV1550" i="1"/>
  <c r="BW1550" i="1"/>
  <c r="BX1550" i="1"/>
  <c r="BY1550" i="1"/>
  <c r="BZ1550" i="1"/>
  <c r="CA1550" i="1"/>
  <c r="CB1550" i="1"/>
  <c r="CC1550" i="1"/>
  <c r="CD1550" i="1"/>
  <c r="CE1550" i="1"/>
  <c r="CF1550" i="1"/>
  <c r="BZ770" i="1"/>
  <c r="CA770" i="1"/>
  <c r="CB770" i="1"/>
  <c r="CC770" i="1"/>
  <c r="CD770" i="1"/>
  <c r="CE770" i="1"/>
  <c r="CF770" i="1"/>
  <c r="N407" i="1"/>
  <c r="BZ40" i="1"/>
  <c r="CA40" i="1"/>
  <c r="CB40" i="1"/>
  <c r="CC40" i="1"/>
  <c r="CD40" i="1"/>
  <c r="CE40" i="1"/>
  <c r="CF40" i="1"/>
  <c r="BZ602" i="1"/>
  <c r="CA602" i="1"/>
  <c r="CB602" i="1"/>
  <c r="CC602" i="1"/>
  <c r="CD602" i="1"/>
  <c r="CE602" i="1"/>
  <c r="CF602" i="1"/>
  <c r="BZ488" i="1"/>
  <c r="CA488" i="1"/>
  <c r="CB488" i="1"/>
  <c r="CC488" i="1"/>
  <c r="CD488" i="1"/>
  <c r="CE488" i="1"/>
  <c r="CF488" i="1"/>
  <c r="BZ993" i="1"/>
  <c r="CA993" i="1"/>
  <c r="CB993" i="1"/>
  <c r="CC993" i="1"/>
  <c r="CD993" i="1"/>
  <c r="CE993" i="1"/>
  <c r="CF993" i="1"/>
  <c r="N911" i="1"/>
  <c r="Y1551" i="1"/>
  <c r="Z1551" i="1"/>
  <c r="AA1551" i="1"/>
  <c r="BZ1384" i="1"/>
  <c r="CA1384" i="1"/>
  <c r="CB1384" i="1"/>
  <c r="CC1384" i="1"/>
  <c r="CD1384" i="1"/>
  <c r="CE1384" i="1"/>
  <c r="CF1384" i="1"/>
  <c r="BZ712" i="1"/>
  <c r="CA712" i="1"/>
  <c r="CB712" i="1"/>
  <c r="CC712" i="1"/>
  <c r="CD712" i="1"/>
  <c r="CE712" i="1"/>
  <c r="CF712" i="1"/>
  <c r="BZ1386" i="1"/>
  <c r="CA1386" i="1"/>
  <c r="CB1386" i="1"/>
  <c r="CC1386" i="1"/>
  <c r="CD1386" i="1"/>
  <c r="CE1386" i="1"/>
  <c r="CF1386" i="1"/>
  <c r="CE209" i="1"/>
  <c r="CF209" i="1"/>
  <c r="BZ1442" i="1"/>
  <c r="CA1442" i="1"/>
  <c r="CB1442" i="1"/>
  <c r="CC1442" i="1"/>
  <c r="CD1442" i="1"/>
  <c r="CE1442" i="1"/>
  <c r="CF1442" i="1"/>
  <c r="BZ658" i="1"/>
  <c r="CA658" i="1"/>
  <c r="CB658" i="1"/>
  <c r="CC658" i="1"/>
  <c r="CD658" i="1"/>
  <c r="CE658" i="1"/>
  <c r="CF658" i="1"/>
  <c r="N71" i="1"/>
  <c r="N13" i="1"/>
  <c r="N14" i="1"/>
  <c r="O70" i="1"/>
  <c r="O630" i="1"/>
  <c r="N631" i="1"/>
  <c r="I36" i="4"/>
  <c r="N9" i="1"/>
  <c r="T1549" i="1"/>
  <c r="U1549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AP1549" i="1"/>
  <c r="AQ1549" i="1"/>
  <c r="AR1549" i="1"/>
  <c r="AS1549" i="1"/>
  <c r="AT1549" i="1"/>
  <c r="AU1549" i="1"/>
  <c r="AV1549" i="1"/>
  <c r="AW1549" i="1"/>
  <c r="AX1549" i="1"/>
  <c r="AY1549" i="1"/>
  <c r="AZ1549" i="1"/>
  <c r="BA1549" i="1"/>
  <c r="BB1549" i="1"/>
  <c r="BC1549" i="1"/>
  <c r="BD1549" i="1"/>
  <c r="BE1549" i="1"/>
  <c r="BF1549" i="1"/>
  <c r="BG1549" i="1"/>
  <c r="BH1549" i="1"/>
  <c r="BI1549" i="1"/>
  <c r="BJ1549" i="1"/>
  <c r="BK1549" i="1"/>
  <c r="BL1549" i="1"/>
  <c r="BM1549" i="1"/>
  <c r="BN1549" i="1"/>
  <c r="BO1549" i="1"/>
  <c r="BP1549" i="1"/>
  <c r="BQ1549" i="1"/>
  <c r="BR1549" i="1"/>
  <c r="BS1549" i="1"/>
  <c r="BT1549" i="1"/>
  <c r="BU1549" i="1"/>
  <c r="BV1549" i="1"/>
  <c r="BW1549" i="1"/>
  <c r="BX1549" i="1"/>
  <c r="BY1549" i="1"/>
  <c r="BZ1549" i="1"/>
  <c r="CA1549" i="1"/>
  <c r="CB1549" i="1"/>
  <c r="CC1549" i="1"/>
  <c r="CD1549" i="1"/>
  <c r="CE1549" i="1"/>
  <c r="CF1549" i="1"/>
  <c r="BZ265" i="1"/>
  <c r="CA265" i="1"/>
  <c r="CB265" i="1"/>
  <c r="CC265" i="1"/>
  <c r="CD265" i="1"/>
  <c r="CE265" i="1"/>
  <c r="CF265" i="1"/>
  <c r="K35" i="5"/>
  <c r="AF35" i="5"/>
  <c r="AH35" i="5"/>
  <c r="BK35" i="5"/>
  <c r="AW35" i="5"/>
  <c r="AP35" i="5"/>
  <c r="P35" i="5"/>
  <c r="BE35" i="5"/>
  <c r="W35" i="5"/>
  <c r="BC35" i="5"/>
  <c r="AG35" i="5"/>
  <c r="AL35" i="5"/>
  <c r="L35" i="5"/>
  <c r="AU35" i="5"/>
  <c r="AM35" i="5"/>
  <c r="X35" i="5"/>
  <c r="J35" i="5"/>
  <c r="U35" i="5"/>
  <c r="AY35" i="5"/>
  <c r="BJ35" i="5"/>
  <c r="AT35" i="5"/>
  <c r="BL35" i="5"/>
  <c r="AD35" i="5"/>
  <c r="AQ35" i="5"/>
  <c r="H35" i="5"/>
  <c r="BO35" i="5"/>
  <c r="BD35" i="5"/>
  <c r="T35" i="5"/>
  <c r="BA35" i="5"/>
  <c r="Z35" i="5"/>
  <c r="AV35" i="5"/>
  <c r="R35" i="5"/>
  <c r="BM35" i="5"/>
  <c r="AS35" i="5"/>
  <c r="Q35" i="5"/>
  <c r="AJ35" i="5"/>
  <c r="AR35" i="5"/>
  <c r="AO35" i="5"/>
  <c r="BP35" i="5"/>
  <c r="AE35" i="5"/>
  <c r="I35" i="5"/>
  <c r="BN35" i="5"/>
  <c r="AI35" i="5"/>
  <c r="G35" i="5"/>
  <c r="N35" i="5"/>
  <c r="F35" i="5"/>
  <c r="O35" i="5"/>
  <c r="AX35" i="5"/>
  <c r="S35" i="5"/>
  <c r="M35" i="5"/>
  <c r="BI35" i="5"/>
  <c r="AN35" i="5"/>
  <c r="BF35" i="5"/>
  <c r="BB35" i="5"/>
  <c r="AC35" i="5"/>
  <c r="BG35" i="5"/>
  <c r="BH35" i="5"/>
  <c r="Y35" i="5"/>
  <c r="AK35" i="5"/>
  <c r="AZ35" i="5"/>
  <c r="AB35" i="5"/>
  <c r="AA35" i="5"/>
  <c r="V35" i="5"/>
  <c r="O1022" i="1"/>
  <c r="N1023" i="1"/>
  <c r="O742" i="1"/>
  <c r="N743" i="1"/>
  <c r="P686" i="1"/>
  <c r="O687" i="1"/>
  <c r="O350" i="1"/>
  <c r="N351" i="1"/>
  <c r="BZ431" i="1"/>
  <c r="CA431" i="1"/>
  <c r="CB431" i="1"/>
  <c r="CC431" i="1"/>
  <c r="CD431" i="1"/>
  <c r="CE431" i="1"/>
  <c r="CF431" i="1"/>
  <c r="O1470" i="1"/>
  <c r="N1471" i="1"/>
  <c r="P966" i="1"/>
  <c r="O967" i="1"/>
  <c r="O294" i="1"/>
  <c r="N295" i="1"/>
  <c r="N127" i="1"/>
  <c r="O126" i="1"/>
  <c r="P1414" i="1"/>
  <c r="O1415" i="1"/>
  <c r="O463" i="1"/>
  <c r="P462" i="1"/>
  <c r="O238" i="1"/>
  <c r="N239" i="1"/>
  <c r="N1247" i="1"/>
  <c r="O1246" i="1"/>
  <c r="P1358" i="1"/>
  <c r="O1359" i="1"/>
  <c r="O1525" i="1"/>
  <c r="N1526" i="1"/>
  <c r="P854" i="1"/>
  <c r="O855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AP1552" i="1"/>
  <c r="AQ1552" i="1"/>
  <c r="AR1552" i="1"/>
  <c r="AS1552" i="1"/>
  <c r="AT1552" i="1"/>
  <c r="AU1552" i="1"/>
  <c r="AV1552" i="1"/>
  <c r="AW1552" i="1"/>
  <c r="AX1552" i="1"/>
  <c r="AY1552" i="1"/>
  <c r="AZ1552" i="1"/>
  <c r="BA1552" i="1"/>
  <c r="BB1552" i="1"/>
  <c r="BC1552" i="1"/>
  <c r="BD1552" i="1"/>
  <c r="BE1552" i="1"/>
  <c r="BF1552" i="1"/>
  <c r="BG1552" i="1"/>
  <c r="BH1552" i="1"/>
  <c r="BI1552" i="1"/>
  <c r="BJ1552" i="1"/>
  <c r="BK1552" i="1"/>
  <c r="BL1552" i="1"/>
  <c r="BM1552" i="1"/>
  <c r="BN1552" i="1"/>
  <c r="BO1552" i="1"/>
  <c r="BP1552" i="1"/>
  <c r="BQ1552" i="1"/>
  <c r="BR1552" i="1"/>
  <c r="BS1552" i="1"/>
  <c r="BT1552" i="1"/>
  <c r="BU1552" i="1"/>
  <c r="BV1552" i="1"/>
  <c r="BW1552" i="1"/>
  <c r="BX1552" i="1"/>
  <c r="BY1552" i="1"/>
  <c r="BZ1552" i="1"/>
  <c r="CA1552" i="1"/>
  <c r="CB1552" i="1"/>
  <c r="CC1552" i="1"/>
  <c r="CD1552" i="1"/>
  <c r="CE1552" i="1"/>
  <c r="CF1552" i="1"/>
  <c r="BZ826" i="1"/>
  <c r="CA826" i="1"/>
  <c r="CB826" i="1"/>
  <c r="CC826" i="1"/>
  <c r="CD826" i="1"/>
  <c r="CE826" i="1"/>
  <c r="CF826" i="1"/>
  <c r="N1303" i="1"/>
  <c r="O1302" i="1"/>
  <c r="P406" i="1"/>
  <c r="O407" i="1"/>
  <c r="BZ432" i="1"/>
  <c r="CA432" i="1"/>
  <c r="CB432" i="1"/>
  <c r="CC432" i="1"/>
  <c r="CD432" i="1"/>
  <c r="CE432" i="1"/>
  <c r="CF432" i="1"/>
  <c r="BZ599" i="1"/>
  <c r="CA599" i="1"/>
  <c r="CB599" i="1"/>
  <c r="CC599" i="1"/>
  <c r="CD599" i="1"/>
  <c r="CE599" i="1"/>
  <c r="CF599" i="1"/>
  <c r="BZ768" i="1"/>
  <c r="CA768" i="1"/>
  <c r="CB768" i="1"/>
  <c r="CC768" i="1"/>
  <c r="CD768" i="1"/>
  <c r="CE768" i="1"/>
  <c r="CF768" i="1"/>
  <c r="N1191" i="1"/>
  <c r="O1190" i="1"/>
  <c r="O1580" i="1"/>
  <c r="N1581" i="1"/>
  <c r="R33" i="4"/>
  <c r="P1078" i="1"/>
  <c r="O1079" i="1"/>
  <c r="BZ882" i="1"/>
  <c r="CA882" i="1"/>
  <c r="CB882" i="1"/>
  <c r="CC882" i="1"/>
  <c r="CD882" i="1"/>
  <c r="CE882" i="1"/>
  <c r="CF882" i="1"/>
  <c r="CA41" i="1"/>
  <c r="CB41" i="1"/>
  <c r="CC41" i="1"/>
  <c r="CD41" i="1"/>
  <c r="CE41" i="1"/>
  <c r="CF41" i="1"/>
  <c r="R1548" i="1"/>
  <c r="S1548" i="1"/>
  <c r="BZ1274" i="1"/>
  <c r="CA1274" i="1"/>
  <c r="CB1274" i="1"/>
  <c r="CC1274" i="1"/>
  <c r="CD1274" i="1"/>
  <c r="CE1274" i="1"/>
  <c r="CF1274" i="1"/>
  <c r="BZ152" i="1"/>
  <c r="CA152" i="1"/>
  <c r="CB152" i="1"/>
  <c r="CC152" i="1"/>
  <c r="CD152" i="1"/>
  <c r="CE152" i="1"/>
  <c r="CF152" i="1"/>
  <c r="Q33" i="4"/>
  <c r="P1546" i="1"/>
  <c r="O1579" i="1"/>
  <c r="BZ96" i="1"/>
  <c r="CA96" i="1"/>
  <c r="CB96" i="1"/>
  <c r="CC96" i="1"/>
  <c r="CD96" i="1"/>
  <c r="CE96" i="1"/>
  <c r="CF96" i="1"/>
  <c r="O182" i="1"/>
  <c r="N183" i="1"/>
  <c r="BZ545" i="1"/>
  <c r="CA545" i="1"/>
  <c r="CB545" i="1"/>
  <c r="CC545" i="1"/>
  <c r="CD545" i="1"/>
  <c r="CE545" i="1"/>
  <c r="CF545" i="1"/>
  <c r="N519" i="1"/>
  <c r="O518" i="1"/>
  <c r="O799" i="1"/>
  <c r="P798" i="1"/>
  <c r="O911" i="1"/>
  <c r="P910" i="1"/>
  <c r="N575" i="1"/>
  <c r="O574" i="1"/>
  <c r="N1135" i="1"/>
  <c r="O1134" i="1"/>
  <c r="BZ433" i="1"/>
  <c r="CA433" i="1"/>
  <c r="CB433" i="1"/>
  <c r="CC433" i="1"/>
  <c r="CD433" i="1"/>
  <c r="CE433" i="1"/>
  <c r="CF433" i="1"/>
  <c r="P189" i="2"/>
  <c r="P353" i="2"/>
  <c r="I37" i="4"/>
  <c r="CH36" i="4"/>
  <c r="CC1049" i="1"/>
  <c r="CD1049" i="1"/>
  <c r="CE1049" i="1"/>
  <c r="CF1049" i="1"/>
  <c r="BZ487" i="1"/>
  <c r="CA487" i="1"/>
  <c r="CB487" i="1"/>
  <c r="CC487" i="1"/>
  <c r="CD487" i="1"/>
  <c r="CE487" i="1"/>
  <c r="CF487" i="1"/>
  <c r="BZ1217" i="1"/>
  <c r="CA1217" i="1"/>
  <c r="CB1217" i="1"/>
  <c r="CC1217" i="1"/>
  <c r="CD1217" i="1"/>
  <c r="CE1217" i="1"/>
  <c r="CF1217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AP1551" i="1"/>
  <c r="AQ1551" i="1"/>
  <c r="AR1551" i="1"/>
  <c r="AS1551" i="1"/>
  <c r="AT1551" i="1"/>
  <c r="AU1551" i="1"/>
  <c r="AV1551" i="1"/>
  <c r="AW1551" i="1"/>
  <c r="AX1551" i="1"/>
  <c r="AY1551" i="1"/>
  <c r="AZ1551" i="1"/>
  <c r="BA1551" i="1"/>
  <c r="BB1551" i="1"/>
  <c r="BC1551" i="1"/>
  <c r="BD1551" i="1"/>
  <c r="BE1551" i="1"/>
  <c r="BF1551" i="1"/>
  <c r="BG1551" i="1"/>
  <c r="BH1551" i="1"/>
  <c r="BI1551" i="1"/>
  <c r="BJ1551" i="1"/>
  <c r="BK1551" i="1"/>
  <c r="BL1551" i="1"/>
  <c r="BM1551" i="1"/>
  <c r="BN1551" i="1"/>
  <c r="BO1551" i="1"/>
  <c r="BP1551" i="1"/>
  <c r="BQ1551" i="1"/>
  <c r="BR1551" i="1"/>
  <c r="BS1551" i="1"/>
  <c r="BT1551" i="1"/>
  <c r="BU1551" i="1"/>
  <c r="BV1551" i="1"/>
  <c r="BW1551" i="1"/>
  <c r="BX1551" i="1"/>
  <c r="BY1551" i="1"/>
  <c r="BZ1551" i="1"/>
  <c r="CA1551" i="1"/>
  <c r="CB1551" i="1"/>
  <c r="CC1551" i="1"/>
  <c r="CD1551" i="1"/>
  <c r="CE1551" i="1"/>
  <c r="CF1551" i="1"/>
  <c r="BZ1159" i="1"/>
  <c r="CA1159" i="1"/>
  <c r="CB1159" i="1"/>
  <c r="CC1159" i="1"/>
  <c r="CD1159" i="1"/>
  <c r="CE1159" i="1"/>
  <c r="CF1159" i="1"/>
  <c r="BZ1216" i="1"/>
  <c r="CA1216" i="1"/>
  <c r="CB1216" i="1"/>
  <c r="CC1216" i="1"/>
  <c r="CD1216" i="1"/>
  <c r="CE1216" i="1"/>
  <c r="CF1216" i="1"/>
  <c r="BZ264" i="1"/>
  <c r="CA264" i="1"/>
  <c r="CB264" i="1"/>
  <c r="CC264" i="1"/>
  <c r="CD264" i="1"/>
  <c r="CE264" i="1"/>
  <c r="CF264" i="1"/>
  <c r="BZ1106" i="1"/>
  <c r="CA1106" i="1"/>
  <c r="CB1106" i="1"/>
  <c r="CC1106" i="1"/>
  <c r="CD1106" i="1"/>
  <c r="CE1106" i="1"/>
  <c r="CF1106" i="1"/>
  <c r="BZ1272" i="1"/>
  <c r="CA1272" i="1"/>
  <c r="CB1272" i="1"/>
  <c r="CC1272" i="1"/>
  <c r="CD1272" i="1"/>
  <c r="CE1272" i="1"/>
  <c r="CF1272" i="1"/>
  <c r="BZ39" i="1"/>
  <c r="CA39" i="1"/>
  <c r="CB39" i="1"/>
  <c r="CC39" i="1"/>
  <c r="CD39" i="1"/>
  <c r="CE39" i="1"/>
  <c r="CF39" i="1"/>
  <c r="BZ600" i="1"/>
  <c r="CA600" i="1"/>
  <c r="CB600" i="1"/>
  <c r="CC600" i="1"/>
  <c r="CD600" i="1"/>
  <c r="CE600" i="1"/>
  <c r="CF600" i="1"/>
  <c r="BZ881" i="1"/>
  <c r="CA881" i="1"/>
  <c r="CB881" i="1"/>
  <c r="CC881" i="1"/>
  <c r="CD881" i="1"/>
  <c r="CE881" i="1"/>
  <c r="CF881" i="1"/>
  <c r="BZ42" i="1"/>
  <c r="CA42" i="1"/>
  <c r="CB42" i="1"/>
  <c r="CC42" i="1"/>
  <c r="CD42" i="1"/>
  <c r="CE42" i="1"/>
  <c r="CF42" i="1"/>
  <c r="BZ769" i="1"/>
  <c r="CA769" i="1"/>
  <c r="CB769" i="1"/>
  <c r="CC769" i="1"/>
  <c r="CD769" i="1"/>
  <c r="CE769" i="1"/>
  <c r="CF769" i="1"/>
  <c r="BZ1050" i="1"/>
  <c r="CA1050" i="1"/>
  <c r="CB1050" i="1"/>
  <c r="CC1050" i="1"/>
  <c r="CD1050" i="1"/>
  <c r="CE1050" i="1"/>
  <c r="CF1050" i="1"/>
  <c r="BZ1105" i="1"/>
  <c r="CA1105" i="1"/>
  <c r="CB1105" i="1"/>
  <c r="CC1105" i="1"/>
  <c r="CD1105" i="1"/>
  <c r="CE1105" i="1"/>
  <c r="CF1105" i="1"/>
  <c r="BZ657" i="1"/>
  <c r="CA657" i="1"/>
  <c r="CB657" i="1"/>
  <c r="CC657" i="1"/>
  <c r="CD657" i="1"/>
  <c r="CE657" i="1"/>
  <c r="CF657" i="1"/>
  <c r="BZ1162" i="1"/>
  <c r="CA1162" i="1"/>
  <c r="CB1162" i="1"/>
  <c r="CC1162" i="1"/>
  <c r="CD1162" i="1"/>
  <c r="CE1162" i="1"/>
  <c r="CF1162" i="1"/>
  <c r="O1303" i="1"/>
  <c r="P1302" i="1"/>
  <c r="P182" i="1"/>
  <c r="O183" i="1"/>
  <c r="O127" i="1"/>
  <c r="P126" i="1"/>
  <c r="Q966" i="1"/>
  <c r="P967" i="1"/>
  <c r="P1470" i="1"/>
  <c r="O1471" i="1"/>
  <c r="P687" i="1"/>
  <c r="Q686" i="1"/>
  <c r="O1023" i="1"/>
  <c r="P1022" i="1"/>
  <c r="O1135" i="1"/>
  <c r="P1134" i="1"/>
  <c r="P911" i="1"/>
  <c r="Q910" i="1"/>
  <c r="BZ994" i="1"/>
  <c r="CA994" i="1"/>
  <c r="CB994" i="1"/>
  <c r="CC994" i="1"/>
  <c r="CD994" i="1"/>
  <c r="CE994" i="1"/>
  <c r="CF994" i="1"/>
  <c r="S33" i="4"/>
  <c r="O1581" i="1"/>
  <c r="P1580" i="1"/>
  <c r="BZ543" i="1"/>
  <c r="CA543" i="1"/>
  <c r="CB543" i="1"/>
  <c r="CC543" i="1"/>
  <c r="CD543" i="1"/>
  <c r="CE543" i="1"/>
  <c r="CF543" i="1"/>
  <c r="O239" i="1"/>
  <c r="P238" i="1"/>
  <c r="P463" i="1"/>
  <c r="Q462" i="1"/>
  <c r="BZ151" i="1"/>
  <c r="CA151" i="1"/>
  <c r="CB151" i="1"/>
  <c r="CC151" i="1"/>
  <c r="CD151" i="1"/>
  <c r="CE151" i="1"/>
  <c r="CF151" i="1"/>
  <c r="P1415" i="1"/>
  <c r="Q1414" i="1"/>
  <c r="Q406" i="1"/>
  <c r="P407" i="1"/>
  <c r="O1526" i="1"/>
  <c r="P1525" i="1"/>
  <c r="P294" i="1"/>
  <c r="O295" i="1"/>
  <c r="O743" i="1"/>
  <c r="P742" i="1"/>
  <c r="J36" i="4"/>
  <c r="V36" i="4"/>
  <c r="O1191" i="1"/>
  <c r="P1190" i="1"/>
  <c r="BZ374" i="1"/>
  <c r="Q1546" i="1"/>
  <c r="P1579" i="1"/>
  <c r="O519" i="1"/>
  <c r="P518" i="1"/>
  <c r="BZ1215" i="1"/>
  <c r="CA1215" i="1"/>
  <c r="CB1215" i="1"/>
  <c r="CC1215" i="1"/>
  <c r="CD1215" i="1"/>
  <c r="CE1215" i="1"/>
  <c r="CF1215" i="1"/>
  <c r="P799" i="1"/>
  <c r="Q798" i="1"/>
  <c r="P350" i="1"/>
  <c r="O351" i="1"/>
  <c r="T1548" i="1"/>
  <c r="U1548" i="1"/>
  <c r="O575" i="1"/>
  <c r="P574" i="1"/>
  <c r="Q1358" i="1"/>
  <c r="P1359" i="1"/>
  <c r="O1247" i="1"/>
  <c r="P1246" i="1"/>
  <c r="O631" i="1"/>
  <c r="P630" i="1"/>
  <c r="BZ1103" i="1"/>
  <c r="CA1103" i="1"/>
  <c r="CB1103" i="1"/>
  <c r="CC1103" i="1"/>
  <c r="CD1103" i="1"/>
  <c r="CE1103" i="1"/>
  <c r="CF1103" i="1"/>
  <c r="BZ1383" i="1"/>
  <c r="CA1383" i="1"/>
  <c r="CB1383" i="1"/>
  <c r="CC1383" i="1"/>
  <c r="CD1383" i="1"/>
  <c r="CE1383" i="1"/>
  <c r="CF1383" i="1"/>
  <c r="BZ490" i="1"/>
  <c r="CA490" i="1"/>
  <c r="CB490" i="1"/>
  <c r="CC490" i="1"/>
  <c r="CD490" i="1"/>
  <c r="CE490" i="1"/>
  <c r="CF490" i="1"/>
  <c r="Q1078" i="1"/>
  <c r="P1079" i="1"/>
  <c r="Q854" i="1"/>
  <c r="P855" i="1"/>
  <c r="BZ879" i="1"/>
  <c r="CA879" i="1"/>
  <c r="CB879" i="1"/>
  <c r="CC879" i="1"/>
  <c r="CD879" i="1"/>
  <c r="CE879" i="1"/>
  <c r="CF879" i="1"/>
  <c r="BZ266" i="1"/>
  <c r="CA266" i="1"/>
  <c r="CB266" i="1"/>
  <c r="CC266" i="1"/>
  <c r="CD266" i="1"/>
  <c r="CE266" i="1"/>
  <c r="CF266" i="1"/>
  <c r="O71" i="1"/>
  <c r="O13" i="1"/>
  <c r="O14" i="1"/>
  <c r="P70" i="1"/>
  <c r="Q189" i="2"/>
  <c r="BZ656" i="1"/>
  <c r="CA656" i="1"/>
  <c r="CB656" i="1"/>
  <c r="CC656" i="1"/>
  <c r="CD656" i="1"/>
  <c r="CE656" i="1"/>
  <c r="CF656" i="1"/>
  <c r="BZ992" i="1"/>
  <c r="CA992" i="1"/>
  <c r="CB992" i="1"/>
  <c r="CC992" i="1"/>
  <c r="CD992" i="1"/>
  <c r="CE992" i="1"/>
  <c r="CF992" i="1"/>
  <c r="BZ1440" i="1"/>
  <c r="CA1440" i="1"/>
  <c r="CB1440" i="1"/>
  <c r="CC1440" i="1"/>
  <c r="CD1440" i="1"/>
  <c r="BZ207" i="1"/>
  <c r="BZ546" i="1"/>
  <c r="CA546" i="1"/>
  <c r="CB546" i="1"/>
  <c r="CC546" i="1"/>
  <c r="CD546" i="1"/>
  <c r="CE546" i="1"/>
  <c r="CF546" i="1"/>
  <c r="BZ1047" i="1"/>
  <c r="CA1047" i="1"/>
  <c r="CB1047" i="1"/>
  <c r="CC1047" i="1"/>
  <c r="CD1047" i="1"/>
  <c r="CE1047" i="1"/>
  <c r="CF1047" i="1"/>
  <c r="BZ95" i="1"/>
  <c r="CA95" i="1"/>
  <c r="CB95" i="1"/>
  <c r="CC95" i="1"/>
  <c r="CD95" i="1"/>
  <c r="CE95" i="1"/>
  <c r="CF95" i="1"/>
  <c r="BZ1104" i="1"/>
  <c r="CA1104" i="1"/>
  <c r="CB1104" i="1"/>
  <c r="CC1104" i="1"/>
  <c r="CD1104" i="1"/>
  <c r="CE1104" i="1"/>
  <c r="CF1104" i="1"/>
  <c r="P295" i="1"/>
  <c r="Q294" i="1"/>
  <c r="P1023" i="1"/>
  <c r="Q1022" i="1"/>
  <c r="R966" i="1"/>
  <c r="Q967" i="1"/>
  <c r="Q70" i="1"/>
  <c r="P71" i="1"/>
  <c r="P13" i="1"/>
  <c r="P14" i="1"/>
  <c r="R1358" i="1"/>
  <c r="Q1359" i="1"/>
  <c r="P519" i="1"/>
  <c r="Q518" i="1"/>
  <c r="Q463" i="1"/>
  <c r="R462" i="1"/>
  <c r="P127" i="1"/>
  <c r="Q126" i="1"/>
  <c r="CA374" i="1"/>
  <c r="Q687" i="1"/>
  <c r="R686" i="1"/>
  <c r="R386" i="2"/>
  <c r="S386" i="2"/>
  <c r="Q386" i="2"/>
  <c r="Q799" i="1"/>
  <c r="R798" i="1"/>
  <c r="W36" i="4"/>
  <c r="K36" i="4"/>
  <c r="P1471" i="1"/>
  <c r="Q1470" i="1"/>
  <c r="Q855" i="1"/>
  <c r="R854" i="1"/>
  <c r="P351" i="1"/>
  <c r="Q350" i="1"/>
  <c r="Q1415" i="1"/>
  <c r="R1414" i="1"/>
  <c r="P631" i="1"/>
  <c r="Q630" i="1"/>
  <c r="P239" i="1"/>
  <c r="Q238" i="1"/>
  <c r="R1546" i="1"/>
  <c r="Q1579" i="1"/>
  <c r="P1191" i="1"/>
  <c r="Q1190" i="1"/>
  <c r="Q911" i="1"/>
  <c r="R910" i="1"/>
  <c r="Q182" i="1"/>
  <c r="P183" i="1"/>
  <c r="P575" i="1"/>
  <c r="Q574" i="1"/>
  <c r="P1526" i="1"/>
  <c r="Q1525" i="1"/>
  <c r="P743" i="1"/>
  <c r="Q742" i="1"/>
  <c r="BZ1439" i="1"/>
  <c r="CA1439" i="1"/>
  <c r="CB1439" i="1"/>
  <c r="CC1439" i="1"/>
  <c r="CD1439" i="1"/>
  <c r="CE1439" i="1"/>
  <c r="CF1439" i="1"/>
  <c r="P1135" i="1"/>
  <c r="Q1134" i="1"/>
  <c r="BZ767" i="1"/>
  <c r="CA767" i="1"/>
  <c r="CB767" i="1"/>
  <c r="CC767" i="1"/>
  <c r="CD767" i="1"/>
  <c r="CE767" i="1"/>
  <c r="CF767" i="1"/>
  <c r="R1078" i="1"/>
  <c r="Q1079" i="1"/>
  <c r="P1247" i="1"/>
  <c r="Q1246" i="1"/>
  <c r="R406" i="1"/>
  <c r="Q407" i="1"/>
  <c r="P1581" i="1"/>
  <c r="Q1580" i="1"/>
  <c r="P1303" i="1"/>
  <c r="Q1302" i="1"/>
  <c r="V1548" i="1"/>
  <c r="R189" i="2"/>
  <c r="CA207" i="1"/>
  <c r="CB207" i="1"/>
  <c r="CC207" i="1"/>
  <c r="CD207" i="1"/>
  <c r="CE207" i="1"/>
  <c r="CF207" i="1"/>
  <c r="BZ823" i="1"/>
  <c r="CA823" i="1"/>
  <c r="CB823" i="1"/>
  <c r="CC823" i="1"/>
  <c r="CD823" i="1"/>
  <c r="CE823" i="1"/>
  <c r="CF823" i="1"/>
  <c r="BZ991" i="1"/>
  <c r="CA991" i="1"/>
  <c r="CB991" i="1"/>
  <c r="CC991" i="1"/>
  <c r="CD991" i="1"/>
  <c r="CE991" i="1"/>
  <c r="CF991" i="1"/>
  <c r="BZ880" i="1"/>
  <c r="CA880" i="1"/>
  <c r="CB880" i="1"/>
  <c r="CC880" i="1"/>
  <c r="CD880" i="1"/>
  <c r="CE880" i="1"/>
  <c r="CF880" i="1"/>
  <c r="BZ321" i="1"/>
  <c r="CA321" i="1"/>
  <c r="CB321" i="1"/>
  <c r="CC321" i="1"/>
  <c r="CD321" i="1"/>
  <c r="CE321" i="1"/>
  <c r="CF321" i="1"/>
  <c r="CE1440" i="1"/>
  <c r="CF1440" i="1"/>
  <c r="Q1526" i="1"/>
  <c r="R1525" i="1"/>
  <c r="R1415" i="1"/>
  <c r="S1414" i="1"/>
  <c r="Q127" i="1"/>
  <c r="R126" i="1"/>
  <c r="Q1023" i="1"/>
  <c r="R1022" i="1"/>
  <c r="Q1191" i="1"/>
  <c r="R1190" i="1"/>
  <c r="Q1471" i="1"/>
  <c r="R1470" i="1"/>
  <c r="Q295" i="1"/>
  <c r="R294" i="1"/>
  <c r="Q1303" i="1"/>
  <c r="R1302" i="1"/>
  <c r="R1079" i="1"/>
  <c r="S1078" i="1"/>
  <c r="Q743" i="1"/>
  <c r="R742" i="1"/>
  <c r="Q351" i="1"/>
  <c r="R350" i="1"/>
  <c r="R799" i="1"/>
  <c r="S798" i="1"/>
  <c r="CB374" i="1"/>
  <c r="Q519" i="1"/>
  <c r="R518" i="1"/>
  <c r="Q71" i="1"/>
  <c r="Q13" i="1"/>
  <c r="Q14" i="1"/>
  <c r="R70" i="1"/>
  <c r="S406" i="1"/>
  <c r="R407" i="1"/>
  <c r="Q1135" i="1"/>
  <c r="R1134" i="1"/>
  <c r="L36" i="4"/>
  <c r="X36" i="4"/>
  <c r="Q1247" i="1"/>
  <c r="R1246" i="1"/>
  <c r="R911" i="1"/>
  <c r="S910" i="1"/>
  <c r="Q239" i="1"/>
  <c r="R238" i="1"/>
  <c r="R687" i="1"/>
  <c r="S686" i="1"/>
  <c r="Q1581" i="1"/>
  <c r="R1580" i="1"/>
  <c r="Q575" i="1"/>
  <c r="R574" i="1"/>
  <c r="S1546" i="1"/>
  <c r="R1579" i="1"/>
  <c r="Q631" i="1"/>
  <c r="R630" i="1"/>
  <c r="R855" i="1"/>
  <c r="S854" i="1"/>
  <c r="W1548" i="1"/>
  <c r="R463" i="1"/>
  <c r="S462" i="1"/>
  <c r="Q183" i="1"/>
  <c r="R182" i="1"/>
  <c r="S1358" i="1"/>
  <c r="R1359" i="1"/>
  <c r="S966" i="1"/>
  <c r="R967" i="1"/>
  <c r="BZ711" i="1"/>
  <c r="CA711" i="1"/>
  <c r="CB711" i="1"/>
  <c r="CC711" i="1"/>
  <c r="CD711" i="1"/>
  <c r="CE711" i="1"/>
  <c r="CF711" i="1"/>
  <c r="S189" i="2"/>
  <c r="BZ206" i="1"/>
  <c r="Y36" i="4"/>
  <c r="M36" i="4"/>
  <c r="R1581" i="1"/>
  <c r="S1580" i="1"/>
  <c r="R1247" i="1"/>
  <c r="S1246" i="1"/>
  <c r="R1135" i="1"/>
  <c r="S1134" i="1"/>
  <c r="R71" i="1"/>
  <c r="S70" i="1"/>
  <c r="T1546" i="1"/>
  <c r="S1579" i="1"/>
  <c r="S799" i="1"/>
  <c r="T798" i="1"/>
  <c r="S1079" i="1"/>
  <c r="T1078" i="1"/>
  <c r="R1191" i="1"/>
  <c r="S1190" i="1"/>
  <c r="S687" i="1"/>
  <c r="T686" i="1"/>
  <c r="R1303" i="1"/>
  <c r="S1302" i="1"/>
  <c r="S463" i="1"/>
  <c r="T462" i="1"/>
  <c r="R743" i="1"/>
  <c r="S742" i="1"/>
  <c r="R13" i="1"/>
  <c r="R14" i="1"/>
  <c r="R1023" i="1"/>
  <c r="S1022" i="1"/>
  <c r="S1415" i="1"/>
  <c r="T1414" i="1"/>
  <c r="R631" i="1"/>
  <c r="S630" i="1"/>
  <c r="R575" i="1"/>
  <c r="S574" i="1"/>
  <c r="S911" i="1"/>
  <c r="T910" i="1"/>
  <c r="CC374" i="1"/>
  <c r="R1526" i="1"/>
  <c r="S1525" i="1"/>
  <c r="T966" i="1"/>
  <c r="S967" i="1"/>
  <c r="X1548" i="1"/>
  <c r="S407" i="1"/>
  <c r="T406" i="1"/>
  <c r="R519" i="1"/>
  <c r="S518" i="1"/>
  <c r="R351" i="1"/>
  <c r="S350" i="1"/>
  <c r="R1471" i="1"/>
  <c r="S1470" i="1"/>
  <c r="T1358" i="1"/>
  <c r="S1359" i="1"/>
  <c r="S855" i="1"/>
  <c r="T854" i="1"/>
  <c r="R239" i="1"/>
  <c r="S238" i="1"/>
  <c r="R183" i="1"/>
  <c r="S182" i="1"/>
  <c r="R295" i="1"/>
  <c r="S294" i="1"/>
  <c r="R127" i="1"/>
  <c r="S126" i="1"/>
  <c r="T189" i="2"/>
  <c r="S127" i="1"/>
  <c r="T126" i="1"/>
  <c r="S239" i="1"/>
  <c r="T238" i="1"/>
  <c r="T1415" i="1"/>
  <c r="U1414" i="1"/>
  <c r="T1079" i="1"/>
  <c r="U1078" i="1"/>
  <c r="S71" i="1"/>
  <c r="T70" i="1"/>
  <c r="S1471" i="1"/>
  <c r="T1470" i="1"/>
  <c r="T911" i="1"/>
  <c r="U910" i="1"/>
  <c r="S1135" i="1"/>
  <c r="T1134" i="1"/>
  <c r="U1358" i="1"/>
  <c r="T1359" i="1"/>
  <c r="S519" i="1"/>
  <c r="T518" i="1"/>
  <c r="U1546" i="1"/>
  <c r="T1579" i="1"/>
  <c r="CA206" i="1"/>
  <c r="S575" i="1"/>
  <c r="T574" i="1"/>
  <c r="Z36" i="4"/>
  <c r="N36" i="4"/>
  <c r="S1247" i="1"/>
  <c r="T1246" i="1"/>
  <c r="S183" i="1"/>
  <c r="T182" i="1"/>
  <c r="U966" i="1"/>
  <c r="T967" i="1"/>
  <c r="CD374" i="1"/>
  <c r="S631" i="1"/>
  <c r="T630" i="1"/>
  <c r="S13" i="1"/>
  <c r="S14" i="1"/>
  <c r="S1023" i="1"/>
  <c r="T1022" i="1"/>
  <c r="S1191" i="1"/>
  <c r="T1190" i="1"/>
  <c r="S1581" i="1"/>
  <c r="T1580" i="1"/>
  <c r="S295" i="1"/>
  <c r="T294" i="1"/>
  <c r="T855" i="1"/>
  <c r="U854" i="1"/>
  <c r="T799" i="1"/>
  <c r="U798" i="1"/>
  <c r="S351" i="1"/>
  <c r="T350" i="1"/>
  <c r="S743" i="1"/>
  <c r="T742" i="1"/>
  <c r="T463" i="1"/>
  <c r="U462" i="1"/>
  <c r="T687" i="1"/>
  <c r="U686" i="1"/>
  <c r="Y1548" i="1"/>
  <c r="T407" i="1"/>
  <c r="U406" i="1"/>
  <c r="S1526" i="1"/>
  <c r="T1525" i="1"/>
  <c r="S1303" i="1"/>
  <c r="T1302" i="1"/>
  <c r="U189" i="2"/>
  <c r="V353" i="2"/>
  <c r="W386" i="2"/>
  <c r="U407" i="1"/>
  <c r="V406" i="1"/>
  <c r="T351" i="1"/>
  <c r="U350" i="1"/>
  <c r="T295" i="1"/>
  <c r="U294" i="1"/>
  <c r="T13" i="1"/>
  <c r="T14" i="1"/>
  <c r="T1023" i="1"/>
  <c r="U1022" i="1"/>
  <c r="V966" i="1"/>
  <c r="U967" i="1"/>
  <c r="O36" i="4"/>
  <c r="AA36" i="4"/>
  <c r="U911" i="1"/>
  <c r="V910" i="1"/>
  <c r="U1079" i="1"/>
  <c r="V1078" i="1"/>
  <c r="U687" i="1"/>
  <c r="V686" i="1"/>
  <c r="T1581" i="1"/>
  <c r="U1580" i="1"/>
  <c r="U1415" i="1"/>
  <c r="V1414" i="1"/>
  <c r="Z1548" i="1"/>
  <c r="T1191" i="1"/>
  <c r="U1190" i="1"/>
  <c r="T183" i="1"/>
  <c r="U182" i="1"/>
  <c r="CB206" i="1"/>
  <c r="T1135" i="1"/>
  <c r="U1134" i="1"/>
  <c r="T71" i="1"/>
  <c r="U70" i="1"/>
  <c r="U799" i="1"/>
  <c r="V798" i="1"/>
  <c r="U1579" i="1"/>
  <c r="V1546" i="1"/>
  <c r="V1358" i="1"/>
  <c r="U1359" i="1"/>
  <c r="T239" i="1"/>
  <c r="U238" i="1"/>
  <c r="T1526" i="1"/>
  <c r="U1525" i="1"/>
  <c r="T743" i="1"/>
  <c r="U742" i="1"/>
  <c r="T127" i="1"/>
  <c r="U126" i="1"/>
  <c r="T575" i="1"/>
  <c r="U574" i="1"/>
  <c r="T1471" i="1"/>
  <c r="U1470" i="1"/>
  <c r="U463" i="1"/>
  <c r="V462" i="1"/>
  <c r="T631" i="1"/>
  <c r="U630" i="1"/>
  <c r="T1303" i="1"/>
  <c r="U1302" i="1"/>
  <c r="U855" i="1"/>
  <c r="V854" i="1"/>
  <c r="CE374" i="1"/>
  <c r="T1247" i="1"/>
  <c r="U1246" i="1"/>
  <c r="T519" i="1"/>
  <c r="U518" i="1"/>
  <c r="V189" i="2"/>
  <c r="U1247" i="1"/>
  <c r="V1246" i="1"/>
  <c r="U1303" i="1"/>
  <c r="V1302" i="1"/>
  <c r="AB36" i="4"/>
  <c r="P36" i="4"/>
  <c r="U351" i="1"/>
  <c r="V350" i="1"/>
  <c r="CF374" i="1"/>
  <c r="U743" i="1"/>
  <c r="V742" i="1"/>
  <c r="U13" i="1"/>
  <c r="U14" i="1"/>
  <c r="U1023" i="1"/>
  <c r="V1022" i="1"/>
  <c r="V855" i="1"/>
  <c r="W854" i="1"/>
  <c r="U631" i="1"/>
  <c r="V630" i="1"/>
  <c r="V799" i="1"/>
  <c r="W798" i="1"/>
  <c r="U1135" i="1"/>
  <c r="V1134" i="1"/>
  <c r="U1191" i="1"/>
  <c r="V1190" i="1"/>
  <c r="V407" i="1"/>
  <c r="W406" i="1"/>
  <c r="V687" i="1"/>
  <c r="W686" i="1"/>
  <c r="U239" i="1"/>
  <c r="V238" i="1"/>
  <c r="CC206" i="1"/>
  <c r="U183" i="1"/>
  <c r="V182" i="1"/>
  <c r="U1581" i="1"/>
  <c r="V1580" i="1"/>
  <c r="V1079" i="1"/>
  <c r="W1078" i="1"/>
  <c r="V1415" i="1"/>
  <c r="W1414" i="1"/>
  <c r="W966" i="1"/>
  <c r="V967" i="1"/>
  <c r="U1471" i="1"/>
  <c r="V1470" i="1"/>
  <c r="U1526" i="1"/>
  <c r="V1525" i="1"/>
  <c r="V911" i="1"/>
  <c r="W910" i="1"/>
  <c r="U519" i="1"/>
  <c r="V518" i="1"/>
  <c r="V463" i="1"/>
  <c r="W462" i="1"/>
  <c r="U295" i="1"/>
  <c r="V294" i="1"/>
  <c r="W1358" i="1"/>
  <c r="V1359" i="1"/>
  <c r="U575" i="1"/>
  <c r="V574" i="1"/>
  <c r="V1579" i="1"/>
  <c r="W1546" i="1"/>
  <c r="U71" i="1"/>
  <c r="V70" i="1"/>
  <c r="AA1548" i="1"/>
  <c r="U127" i="1"/>
  <c r="V126" i="1"/>
  <c r="W189" i="2"/>
  <c r="V519" i="1"/>
  <c r="W518" i="1"/>
  <c r="W1415" i="1"/>
  <c r="X1414" i="1"/>
  <c r="V183" i="1"/>
  <c r="W182" i="1"/>
  <c r="V239" i="1"/>
  <c r="W238" i="1"/>
  <c r="W407" i="1"/>
  <c r="X406" i="1"/>
  <c r="W799" i="1"/>
  <c r="X798" i="1"/>
  <c r="V13" i="1"/>
  <c r="V14" i="1"/>
  <c r="V1023" i="1"/>
  <c r="W1022" i="1"/>
  <c r="V127" i="1"/>
  <c r="W126" i="1"/>
  <c r="X1358" i="1"/>
  <c r="W1359" i="1"/>
  <c r="V631" i="1"/>
  <c r="W630" i="1"/>
  <c r="V295" i="1"/>
  <c r="W294" i="1"/>
  <c r="W911" i="1"/>
  <c r="X910" i="1"/>
  <c r="W855" i="1"/>
  <c r="X854" i="1"/>
  <c r="V743" i="1"/>
  <c r="W742" i="1"/>
  <c r="V1303" i="1"/>
  <c r="W1302" i="1"/>
  <c r="AB1548" i="1"/>
  <c r="W1579" i="1"/>
  <c r="X1546" i="1"/>
  <c r="W1079" i="1"/>
  <c r="X1078" i="1"/>
  <c r="W687" i="1"/>
  <c r="X686" i="1"/>
  <c r="V1191" i="1"/>
  <c r="W1190" i="1"/>
  <c r="BZ38" i="1"/>
  <c r="V1471" i="1"/>
  <c r="W1470" i="1"/>
  <c r="V71" i="1"/>
  <c r="W70" i="1"/>
  <c r="Q36" i="4"/>
  <c r="AC36" i="4"/>
  <c r="X966" i="1"/>
  <c r="W967" i="1"/>
  <c r="V1247" i="1"/>
  <c r="W1246" i="1"/>
  <c r="V575" i="1"/>
  <c r="W574" i="1"/>
  <c r="W463" i="1"/>
  <c r="X462" i="1"/>
  <c r="V1526" i="1"/>
  <c r="W1525" i="1"/>
  <c r="V1581" i="1"/>
  <c r="W1580" i="1"/>
  <c r="CD206" i="1"/>
  <c r="V1135" i="1"/>
  <c r="W1134" i="1"/>
  <c r="V351" i="1"/>
  <c r="W350" i="1"/>
  <c r="X189" i="2"/>
  <c r="W1471" i="1"/>
  <c r="X1470" i="1"/>
  <c r="X855" i="1"/>
  <c r="Y854" i="1"/>
  <c r="W127" i="1"/>
  <c r="X126" i="1"/>
  <c r="CE206" i="1"/>
  <c r="AC1548" i="1"/>
  <c r="W351" i="1"/>
  <c r="X350" i="1"/>
  <c r="W1581" i="1"/>
  <c r="X1580" i="1"/>
  <c r="X687" i="1"/>
  <c r="Y686" i="1"/>
  <c r="X911" i="1"/>
  <c r="Y910" i="1"/>
  <c r="W631" i="1"/>
  <c r="X630" i="1"/>
  <c r="W183" i="1"/>
  <c r="X182" i="1"/>
  <c r="W1526" i="1"/>
  <c r="X1525" i="1"/>
  <c r="X1079" i="1"/>
  <c r="Y1078" i="1"/>
  <c r="X1415" i="1"/>
  <c r="Y1414" i="1"/>
  <c r="W1135" i="1"/>
  <c r="X1134" i="1"/>
  <c r="X463" i="1"/>
  <c r="Y462" i="1"/>
  <c r="W1247" i="1"/>
  <c r="X1246" i="1"/>
  <c r="X1579" i="1"/>
  <c r="Y1546" i="1"/>
  <c r="W743" i="1"/>
  <c r="X742" i="1"/>
  <c r="W13" i="1"/>
  <c r="W14" i="1"/>
  <c r="W1023" i="1"/>
  <c r="X1022" i="1"/>
  <c r="X407" i="1"/>
  <c r="Y406" i="1"/>
  <c r="W519" i="1"/>
  <c r="X518" i="1"/>
  <c r="W71" i="1"/>
  <c r="X70" i="1"/>
  <c r="W1303" i="1"/>
  <c r="X1302" i="1"/>
  <c r="W295" i="1"/>
  <c r="X294" i="1"/>
  <c r="X799" i="1"/>
  <c r="Y798" i="1"/>
  <c r="Y966" i="1"/>
  <c r="X967" i="1"/>
  <c r="CA38" i="1"/>
  <c r="Y1358" i="1"/>
  <c r="X1359" i="1"/>
  <c r="R36" i="4"/>
  <c r="AD36" i="4"/>
  <c r="W575" i="1"/>
  <c r="X574" i="1"/>
  <c r="W1191" i="1"/>
  <c r="X1190" i="1"/>
  <c r="W239" i="1"/>
  <c r="X238" i="1"/>
  <c r="Y189" i="2"/>
  <c r="X1135" i="1"/>
  <c r="Y1134" i="1"/>
  <c r="X575" i="1"/>
  <c r="Y574" i="1"/>
  <c r="X71" i="1"/>
  <c r="Y70" i="1"/>
  <c r="Z966" i="1"/>
  <c r="Y967" i="1"/>
  <c r="X743" i="1"/>
  <c r="Y742" i="1"/>
  <c r="Y463" i="1"/>
  <c r="Z462" i="1"/>
  <c r="X183" i="1"/>
  <c r="Y182" i="1"/>
  <c r="Y799" i="1"/>
  <c r="Z798" i="1"/>
  <c r="X519" i="1"/>
  <c r="Y518" i="1"/>
  <c r="X1581" i="1"/>
  <c r="Y1580" i="1"/>
  <c r="CF206" i="1"/>
  <c r="Y407" i="1"/>
  <c r="Z406" i="1"/>
  <c r="Y855" i="1"/>
  <c r="Z854" i="1"/>
  <c r="X1191" i="1"/>
  <c r="Y1190" i="1"/>
  <c r="X1303" i="1"/>
  <c r="Y1302" i="1"/>
  <c r="X13" i="1"/>
  <c r="X14" i="1"/>
  <c r="X1023" i="1"/>
  <c r="Y1022" i="1"/>
  <c r="AD1548" i="1"/>
  <c r="Z1358" i="1"/>
  <c r="Y1359" i="1"/>
  <c r="Y1579" i="1"/>
  <c r="AF36" i="4"/>
  <c r="Z1546" i="1"/>
  <c r="X631" i="1"/>
  <c r="Y630" i="1"/>
  <c r="X239" i="1"/>
  <c r="Y238" i="1"/>
  <c r="X295" i="1"/>
  <c r="Y294" i="1"/>
  <c r="AE36" i="4"/>
  <c r="S36" i="4"/>
  <c r="X351" i="1"/>
  <c r="Y350" i="1"/>
  <c r="Y1079" i="1"/>
  <c r="Z1078" i="1"/>
  <c r="Y911" i="1"/>
  <c r="Z910" i="1"/>
  <c r="CB38" i="1"/>
  <c r="X1247" i="1"/>
  <c r="Y1246" i="1"/>
  <c r="X1526" i="1"/>
  <c r="Y1525" i="1"/>
  <c r="Y687" i="1"/>
  <c r="Z686" i="1"/>
  <c r="X1471" i="1"/>
  <c r="Y1470" i="1"/>
  <c r="Y1415" i="1"/>
  <c r="Z1414" i="1"/>
  <c r="X127" i="1"/>
  <c r="Y126" i="1"/>
  <c r="Z189" i="2"/>
  <c r="Y183" i="1"/>
  <c r="Z182" i="1"/>
  <c r="Y71" i="1"/>
  <c r="Z70" i="1"/>
  <c r="Y1191" i="1"/>
  <c r="Z1190" i="1"/>
  <c r="Z407" i="1"/>
  <c r="AA406" i="1"/>
  <c r="Y1581" i="1"/>
  <c r="Z1580" i="1"/>
  <c r="Y239" i="1"/>
  <c r="Z238" i="1"/>
  <c r="Y127" i="1"/>
  <c r="Z126" i="1"/>
  <c r="Y1247" i="1"/>
  <c r="Z1246" i="1"/>
  <c r="Y1471" i="1"/>
  <c r="Z1470" i="1"/>
  <c r="Z687" i="1"/>
  <c r="AA686" i="1"/>
  <c r="Z1579" i="1"/>
  <c r="AG36" i="4"/>
  <c r="AA1546" i="1"/>
  <c r="Y743" i="1"/>
  <c r="Z742" i="1"/>
  <c r="Y1135" i="1"/>
  <c r="Z1134" i="1"/>
  <c r="Z1079" i="1"/>
  <c r="AA1078" i="1"/>
  <c r="AE1548" i="1"/>
  <c r="Z799" i="1"/>
  <c r="AA798" i="1"/>
  <c r="Z1415" i="1"/>
  <c r="AA1414" i="1"/>
  <c r="Z463" i="1"/>
  <c r="AA462" i="1"/>
  <c r="CC38" i="1"/>
  <c r="Y295" i="1"/>
  <c r="Z294" i="1"/>
  <c r="BZ486" i="1"/>
  <c r="Z855" i="1"/>
  <c r="AA854" i="1"/>
  <c r="Z911" i="1"/>
  <c r="AA910" i="1"/>
  <c r="AA1358" i="1"/>
  <c r="Z1359" i="1"/>
  <c r="Y519" i="1"/>
  <c r="Z518" i="1"/>
  <c r="Y351" i="1"/>
  <c r="Z350" i="1"/>
  <c r="Y1303" i="1"/>
  <c r="Z1302" i="1"/>
  <c r="AA966" i="1"/>
  <c r="Z967" i="1"/>
  <c r="Y631" i="1"/>
  <c r="Z630" i="1"/>
  <c r="Y575" i="1"/>
  <c r="Z574" i="1"/>
  <c r="Y1526" i="1"/>
  <c r="Z1525" i="1"/>
  <c r="Y13" i="1"/>
  <c r="Y14" i="1"/>
  <c r="Y1023" i="1"/>
  <c r="Z1022" i="1"/>
  <c r="Z1303" i="1"/>
  <c r="AA1302" i="1"/>
  <c r="Z519" i="1"/>
  <c r="AA518" i="1"/>
  <c r="AA1415" i="1"/>
  <c r="AB1414" i="1"/>
  <c r="AA687" i="1"/>
  <c r="AB686" i="1"/>
  <c r="Z1247" i="1"/>
  <c r="AA1246" i="1"/>
  <c r="Z1191" i="1"/>
  <c r="AA1190" i="1"/>
  <c r="Z71" i="1"/>
  <c r="AA70" i="1"/>
  <c r="Z351" i="1"/>
  <c r="AA350" i="1"/>
  <c r="AA855" i="1"/>
  <c r="AB854" i="1"/>
  <c r="AB1358" i="1"/>
  <c r="AA1359" i="1"/>
  <c r="AA799" i="1"/>
  <c r="AB798" i="1"/>
  <c r="Z127" i="1"/>
  <c r="AA126" i="1"/>
  <c r="Z183" i="1"/>
  <c r="AA182" i="1"/>
  <c r="Z13" i="1"/>
  <c r="Z14" i="1"/>
  <c r="Z1023" i="1"/>
  <c r="AA1022" i="1"/>
  <c r="Z1526" i="1"/>
  <c r="AA1525" i="1"/>
  <c r="AA911" i="1"/>
  <c r="AB910" i="1"/>
  <c r="CD38" i="1"/>
  <c r="AA1579" i="1"/>
  <c r="AH36" i="4"/>
  <c r="AB1546" i="1"/>
  <c r="CA486" i="1"/>
  <c r="AA463" i="1"/>
  <c r="AB462" i="1"/>
  <c r="Z1135" i="1"/>
  <c r="AA1134" i="1"/>
  <c r="Z1471" i="1"/>
  <c r="AA1470" i="1"/>
  <c r="Z1581" i="1"/>
  <c r="AA1580" i="1"/>
  <c r="Z575" i="1"/>
  <c r="AA574" i="1"/>
  <c r="AF1548" i="1"/>
  <c r="Z631" i="1"/>
  <c r="AA630" i="1"/>
  <c r="AB966" i="1"/>
  <c r="AA967" i="1"/>
  <c r="Z295" i="1"/>
  <c r="AA294" i="1"/>
  <c r="AA1079" i="1"/>
  <c r="AB1078" i="1"/>
  <c r="Z743" i="1"/>
  <c r="AA742" i="1"/>
  <c r="Z239" i="1"/>
  <c r="AA238" i="1"/>
  <c r="AA407" i="1"/>
  <c r="AB406" i="1"/>
  <c r="AC1358" i="1"/>
  <c r="AB1359" i="1"/>
  <c r="AA71" i="1"/>
  <c r="AB70" i="1"/>
  <c r="AA743" i="1"/>
  <c r="AB742" i="1"/>
  <c r="AA575" i="1"/>
  <c r="AB574" i="1"/>
  <c r="AB1579" i="1"/>
  <c r="AI36" i="4"/>
  <c r="AC1546" i="1"/>
  <c r="BZ150" i="1"/>
  <c r="AB407" i="1"/>
  <c r="AC406" i="1"/>
  <c r="AB911" i="1"/>
  <c r="AC910" i="1"/>
  <c r="AA1191" i="1"/>
  <c r="AB1190" i="1"/>
  <c r="AB1415" i="1"/>
  <c r="AC1414" i="1"/>
  <c r="AA239" i="1"/>
  <c r="AB238" i="1"/>
  <c r="AA295" i="1"/>
  <c r="AB294" i="1"/>
  <c r="AA1471" i="1"/>
  <c r="AB1470" i="1"/>
  <c r="AA127" i="1"/>
  <c r="AB126" i="1"/>
  <c r="AA1303" i="1"/>
  <c r="AB1302" i="1"/>
  <c r="AA1581" i="1"/>
  <c r="AB1580" i="1"/>
  <c r="AC966" i="1"/>
  <c r="AB967" i="1"/>
  <c r="AA1526" i="1"/>
  <c r="AB1525" i="1"/>
  <c r="AB855" i="1"/>
  <c r="AC854" i="1"/>
  <c r="AA1247" i="1"/>
  <c r="AB1246" i="1"/>
  <c r="AA1135" i="1"/>
  <c r="AB1134" i="1"/>
  <c r="AB799" i="1"/>
  <c r="AC798" i="1"/>
  <c r="AA631" i="1"/>
  <c r="AB630" i="1"/>
  <c r="AB463" i="1"/>
  <c r="AC462" i="1"/>
  <c r="AB1079" i="1"/>
  <c r="AC1078" i="1"/>
  <c r="AA183" i="1"/>
  <c r="AB182" i="1"/>
  <c r="AA519" i="1"/>
  <c r="AB518" i="1"/>
  <c r="CB486" i="1"/>
  <c r="AG1548" i="1"/>
  <c r="CE38" i="1"/>
  <c r="AA13" i="1"/>
  <c r="AA14" i="1"/>
  <c r="AA1023" i="1"/>
  <c r="AB1022" i="1"/>
  <c r="AA351" i="1"/>
  <c r="AB350" i="1"/>
  <c r="AB687" i="1"/>
  <c r="AC686" i="1"/>
  <c r="AB519" i="1"/>
  <c r="AC518" i="1"/>
  <c r="AC463" i="1"/>
  <c r="AD462" i="1"/>
  <c r="AB1135" i="1"/>
  <c r="AC1134" i="1"/>
  <c r="AB1526" i="1"/>
  <c r="AC1525" i="1"/>
  <c r="AB295" i="1"/>
  <c r="AC294" i="1"/>
  <c r="AB1191" i="1"/>
  <c r="AC1190" i="1"/>
  <c r="CA150" i="1"/>
  <c r="AC1579" i="1"/>
  <c r="AJ36" i="4"/>
  <c r="AD1546" i="1"/>
  <c r="AB183" i="1"/>
  <c r="AC182" i="1"/>
  <c r="AC911" i="1"/>
  <c r="AD910" i="1"/>
  <c r="AD966" i="1"/>
  <c r="AC967" i="1"/>
  <c r="AC407" i="1"/>
  <c r="AD406" i="1"/>
  <c r="AB575" i="1"/>
  <c r="AC574" i="1"/>
  <c r="AB13" i="1"/>
  <c r="AB14" i="1"/>
  <c r="AB71" i="1"/>
  <c r="AC70" i="1"/>
  <c r="CC486" i="1"/>
  <c r="AC687" i="1"/>
  <c r="AD686" i="1"/>
  <c r="AB631" i="1"/>
  <c r="AC630" i="1"/>
  <c r="AB239" i="1"/>
  <c r="AC238" i="1"/>
  <c r="AB351" i="1"/>
  <c r="AC350" i="1"/>
  <c r="AC1079" i="1"/>
  <c r="AD1078" i="1"/>
  <c r="AB1247" i="1"/>
  <c r="AC1246" i="1"/>
  <c r="AB1471" i="1"/>
  <c r="AC1470" i="1"/>
  <c r="CF38" i="1"/>
  <c r="AB1303" i="1"/>
  <c r="AC1302" i="1"/>
  <c r="AB743" i="1"/>
  <c r="AC742" i="1"/>
  <c r="AB127" i="1"/>
  <c r="AC126" i="1"/>
  <c r="AB1023" i="1"/>
  <c r="AC1022" i="1"/>
  <c r="AH1548" i="1"/>
  <c r="AC799" i="1"/>
  <c r="AD798" i="1"/>
  <c r="AC855" i="1"/>
  <c r="AD854" i="1"/>
  <c r="AB1581" i="1"/>
  <c r="AC1580" i="1"/>
  <c r="AC1415" i="1"/>
  <c r="AD1414" i="1"/>
  <c r="AD1358" i="1"/>
  <c r="AC1359" i="1"/>
  <c r="CB150" i="1"/>
  <c r="AC351" i="1"/>
  <c r="AD350" i="1"/>
  <c r="AC183" i="1"/>
  <c r="AD182" i="1"/>
  <c r="AC1135" i="1"/>
  <c r="AD1134" i="1"/>
  <c r="AD1079" i="1"/>
  <c r="AE1078" i="1"/>
  <c r="AD1579" i="1"/>
  <c r="AK36" i="4"/>
  <c r="AE1546" i="1"/>
  <c r="AC1303" i="1"/>
  <c r="AD1302" i="1"/>
  <c r="AD799" i="1"/>
  <c r="AE798" i="1"/>
  <c r="AC743" i="1"/>
  <c r="AD742" i="1"/>
  <c r="CD486" i="1"/>
  <c r="AD855" i="1"/>
  <c r="AE854" i="1"/>
  <c r="AC239" i="1"/>
  <c r="AD238" i="1"/>
  <c r="AD463" i="1"/>
  <c r="AE462" i="1"/>
  <c r="AD1415" i="1"/>
  <c r="AE1414" i="1"/>
  <c r="AC631" i="1"/>
  <c r="AD630" i="1"/>
  <c r="AD911" i="1"/>
  <c r="AE910" i="1"/>
  <c r="AC519" i="1"/>
  <c r="AD518" i="1"/>
  <c r="AD687" i="1"/>
  <c r="AE686" i="1"/>
  <c r="AC1526" i="1"/>
  <c r="AD1525" i="1"/>
  <c r="AC1581" i="1"/>
  <c r="AD1580" i="1"/>
  <c r="AC13" i="1"/>
  <c r="AC14" i="1"/>
  <c r="AC1023" i="1"/>
  <c r="AD1022" i="1"/>
  <c r="AC1247" i="1"/>
  <c r="AD1246" i="1"/>
  <c r="AE1358" i="1"/>
  <c r="AD1359" i="1"/>
  <c r="AC127" i="1"/>
  <c r="AD126" i="1"/>
  <c r="AC575" i="1"/>
  <c r="AD574" i="1"/>
  <c r="AC1191" i="1"/>
  <c r="AD1190" i="1"/>
  <c r="AC1471" i="1"/>
  <c r="AD1470" i="1"/>
  <c r="AD407" i="1"/>
  <c r="AE406" i="1"/>
  <c r="AC295" i="1"/>
  <c r="AD294" i="1"/>
  <c r="AI1548" i="1"/>
  <c r="AC71" i="1"/>
  <c r="AD70" i="1"/>
  <c r="AE966" i="1"/>
  <c r="AD967" i="1"/>
  <c r="BZ1438" i="1"/>
  <c r="AF966" i="1"/>
  <c r="AE967" i="1"/>
  <c r="AD127" i="1"/>
  <c r="AE126" i="1"/>
  <c r="AE799" i="1"/>
  <c r="AF798" i="1"/>
  <c r="AE407" i="1"/>
  <c r="AF406" i="1"/>
  <c r="AF1358" i="1"/>
  <c r="AE1359" i="1"/>
  <c r="AD1581" i="1"/>
  <c r="AE1580" i="1"/>
  <c r="AD631" i="1"/>
  <c r="AE630" i="1"/>
  <c r="CE486" i="1"/>
  <c r="AE1079" i="1"/>
  <c r="AF1078" i="1"/>
  <c r="AD351" i="1"/>
  <c r="AE350" i="1"/>
  <c r="AD1471" i="1"/>
  <c r="AE1470" i="1"/>
  <c r="AD1247" i="1"/>
  <c r="AE1246" i="1"/>
  <c r="AD1526" i="1"/>
  <c r="AE1525" i="1"/>
  <c r="AE1415" i="1"/>
  <c r="AF1414" i="1"/>
  <c r="AJ1548" i="1"/>
  <c r="AE687" i="1"/>
  <c r="AF686" i="1"/>
  <c r="AD1135" i="1"/>
  <c r="AE1134" i="1"/>
  <c r="AD295" i="1"/>
  <c r="AE294" i="1"/>
  <c r="AD575" i="1"/>
  <c r="AE574" i="1"/>
  <c r="AD1023" i="1"/>
  <c r="AE1022" i="1"/>
  <c r="AE463" i="1"/>
  <c r="AF462" i="1"/>
  <c r="CC150" i="1"/>
  <c r="AD13" i="1"/>
  <c r="AD14" i="1"/>
  <c r="AD71" i="1"/>
  <c r="AE70" i="1"/>
  <c r="AD1191" i="1"/>
  <c r="AE1190" i="1"/>
  <c r="AE855" i="1"/>
  <c r="AF854" i="1"/>
  <c r="CA1438" i="1"/>
  <c r="AD519" i="1"/>
  <c r="AE518" i="1"/>
  <c r="AD743" i="1"/>
  <c r="AE742" i="1"/>
  <c r="AD1303" i="1"/>
  <c r="AE1302" i="1"/>
  <c r="AE911" i="1"/>
  <c r="AF910" i="1"/>
  <c r="AE1579" i="1"/>
  <c r="AL36" i="4"/>
  <c r="AF1546" i="1"/>
  <c r="AD183" i="1"/>
  <c r="AE182" i="1"/>
  <c r="AD239" i="1"/>
  <c r="AE238" i="1"/>
  <c r="AE295" i="1"/>
  <c r="AF294" i="1"/>
  <c r="AE127" i="1"/>
  <c r="AF126" i="1"/>
  <c r="AE519" i="1"/>
  <c r="AF518" i="1"/>
  <c r="AE575" i="1"/>
  <c r="AF574" i="1"/>
  <c r="AE1526" i="1"/>
  <c r="AF1525" i="1"/>
  <c r="AE1247" i="1"/>
  <c r="AF1246" i="1"/>
  <c r="AG1358" i="1"/>
  <c r="AF1359" i="1"/>
  <c r="AE239" i="1"/>
  <c r="AF238" i="1"/>
  <c r="AF911" i="1"/>
  <c r="AG910" i="1"/>
  <c r="AF855" i="1"/>
  <c r="AG854" i="1"/>
  <c r="CD150" i="1"/>
  <c r="AK1548" i="1"/>
  <c r="AF1079" i="1"/>
  <c r="AG1078" i="1"/>
  <c r="AE1023" i="1"/>
  <c r="AF1022" i="1"/>
  <c r="CF486" i="1"/>
  <c r="AF799" i="1"/>
  <c r="AG798" i="1"/>
  <c r="AE743" i="1"/>
  <c r="AF742" i="1"/>
  <c r="AE13" i="1"/>
  <c r="AE14" i="1"/>
  <c r="AE71" i="1"/>
  <c r="AF70" i="1"/>
  <c r="AE1471" i="1"/>
  <c r="AF1470" i="1"/>
  <c r="AE631" i="1"/>
  <c r="AF630" i="1"/>
  <c r="AF463" i="1"/>
  <c r="AG462" i="1"/>
  <c r="AF407" i="1"/>
  <c r="AG406" i="1"/>
  <c r="AE183" i="1"/>
  <c r="AF182" i="1"/>
  <c r="AE1303" i="1"/>
  <c r="AF1302" i="1"/>
  <c r="AE1191" i="1"/>
  <c r="AF1190" i="1"/>
  <c r="BZ318" i="1"/>
  <c r="AE1135" i="1"/>
  <c r="AF1134" i="1"/>
  <c r="AF1579" i="1"/>
  <c r="AM36" i="4"/>
  <c r="AG1546" i="1"/>
  <c r="CB1438" i="1"/>
  <c r="AF687" i="1"/>
  <c r="AG686" i="1"/>
  <c r="AF1415" i="1"/>
  <c r="AG1414" i="1"/>
  <c r="AE351" i="1"/>
  <c r="AF350" i="1"/>
  <c r="AE1581" i="1"/>
  <c r="AF1580" i="1"/>
  <c r="AG966" i="1"/>
  <c r="AF967" i="1"/>
  <c r="AG1415" i="1"/>
  <c r="AH1414" i="1"/>
  <c r="AF1135" i="1"/>
  <c r="AG1134" i="1"/>
  <c r="AG407" i="1"/>
  <c r="AH406" i="1"/>
  <c r="AF1526" i="1"/>
  <c r="AG1525" i="1"/>
  <c r="AG1579" i="1"/>
  <c r="AN36" i="4"/>
  <c r="AH1546" i="1"/>
  <c r="AF13" i="1"/>
  <c r="AF14" i="1"/>
  <c r="AF71" i="1"/>
  <c r="AG70" i="1"/>
  <c r="AG687" i="1"/>
  <c r="AH686" i="1"/>
  <c r="AF1581" i="1"/>
  <c r="AG1580" i="1"/>
  <c r="AF183" i="1"/>
  <c r="AG182" i="1"/>
  <c r="AG1079" i="1"/>
  <c r="AH1078" i="1"/>
  <c r="AG911" i="1"/>
  <c r="AH910" i="1"/>
  <c r="AF1247" i="1"/>
  <c r="AG1246" i="1"/>
  <c r="AF127" i="1"/>
  <c r="AG126" i="1"/>
  <c r="BZ94" i="1"/>
  <c r="CE150" i="1"/>
  <c r="AF743" i="1"/>
  <c r="AG742" i="1"/>
  <c r="AF1023" i="1"/>
  <c r="AG1022" i="1"/>
  <c r="AG855" i="1"/>
  <c r="AH854" i="1"/>
  <c r="AF519" i="1"/>
  <c r="AG518" i="1"/>
  <c r="AF351" i="1"/>
  <c r="AG350" i="1"/>
  <c r="AF1191" i="1"/>
  <c r="AG1190" i="1"/>
  <c r="AG799" i="1"/>
  <c r="AH798" i="1"/>
  <c r="AF239" i="1"/>
  <c r="AG238" i="1"/>
  <c r="AF631" i="1"/>
  <c r="AG630" i="1"/>
  <c r="AL1548" i="1"/>
  <c r="BZ430" i="1"/>
  <c r="AF1303" i="1"/>
  <c r="AG1302" i="1"/>
  <c r="AF575" i="1"/>
  <c r="AG574" i="1"/>
  <c r="AF295" i="1"/>
  <c r="AG294" i="1"/>
  <c r="AH966" i="1"/>
  <c r="AG967" i="1"/>
  <c r="AG463" i="1"/>
  <c r="AH462" i="1"/>
  <c r="AF1471" i="1"/>
  <c r="AG1470" i="1"/>
  <c r="CC1438" i="1"/>
  <c r="CA318" i="1"/>
  <c r="AH1358" i="1"/>
  <c r="AG1359" i="1"/>
  <c r="AG575" i="1"/>
  <c r="AH574" i="1"/>
  <c r="CA430" i="1"/>
  <c r="AI1358" i="1"/>
  <c r="AH1359" i="1"/>
  <c r="AH855" i="1"/>
  <c r="AI854" i="1"/>
  <c r="AH911" i="1"/>
  <c r="AI910" i="1"/>
  <c r="AG183" i="1"/>
  <c r="AH182" i="1"/>
  <c r="AG13" i="1"/>
  <c r="AG14" i="1"/>
  <c r="AG71" i="1"/>
  <c r="AH70" i="1"/>
  <c r="AG1023" i="1"/>
  <c r="AH1022" i="1"/>
  <c r="AG1581" i="1"/>
  <c r="AH1580" i="1"/>
  <c r="AG1471" i="1"/>
  <c r="AH1470" i="1"/>
  <c r="AH1579" i="1"/>
  <c r="AO36" i="4"/>
  <c r="AI1546" i="1"/>
  <c r="BZ542" i="1"/>
  <c r="AI966" i="1"/>
  <c r="AH967" i="1"/>
  <c r="AG239" i="1"/>
  <c r="AH238" i="1"/>
  <c r="AG351" i="1"/>
  <c r="AH350" i="1"/>
  <c r="AG743" i="1"/>
  <c r="AH742" i="1"/>
  <c r="AG127" i="1"/>
  <c r="AH126" i="1"/>
  <c r="AH687" i="1"/>
  <c r="AI686" i="1"/>
  <c r="AG1135" i="1"/>
  <c r="AH1134" i="1"/>
  <c r="CD1438" i="1"/>
  <c r="AH463" i="1"/>
  <c r="AI462" i="1"/>
  <c r="AG295" i="1"/>
  <c r="AH294" i="1"/>
  <c r="CF150" i="1"/>
  <c r="AG1526" i="1"/>
  <c r="AH1525" i="1"/>
  <c r="AH1415" i="1"/>
  <c r="AI1414" i="1"/>
  <c r="AM1548" i="1"/>
  <c r="AH407" i="1"/>
  <c r="AI406" i="1"/>
  <c r="CB318" i="1"/>
  <c r="AG631" i="1"/>
  <c r="AH630" i="1"/>
  <c r="AG1191" i="1"/>
  <c r="AH1190" i="1"/>
  <c r="AH1079" i="1"/>
  <c r="AI1078" i="1"/>
  <c r="AG1303" i="1"/>
  <c r="AH1302" i="1"/>
  <c r="CA94" i="1"/>
  <c r="AH799" i="1"/>
  <c r="AI798" i="1"/>
  <c r="AG519" i="1"/>
  <c r="AH518" i="1"/>
  <c r="AG1247" i="1"/>
  <c r="AH1246" i="1"/>
  <c r="AH1303" i="1"/>
  <c r="AI1302" i="1"/>
  <c r="AH239" i="1"/>
  <c r="AI238" i="1"/>
  <c r="AH1191" i="1"/>
  <c r="AI1190" i="1"/>
  <c r="AI407" i="1"/>
  <c r="AJ406" i="1"/>
  <c r="AI687" i="1"/>
  <c r="AJ686" i="1"/>
  <c r="AH351" i="1"/>
  <c r="AI350" i="1"/>
  <c r="AI1579" i="1"/>
  <c r="AP36" i="4"/>
  <c r="AJ1546" i="1"/>
  <c r="CB94" i="1"/>
  <c r="AI911" i="1"/>
  <c r="AJ910" i="1"/>
  <c r="CE1438" i="1"/>
  <c r="AJ1358" i="1"/>
  <c r="AI1359" i="1"/>
  <c r="AI799" i="1"/>
  <c r="AJ798" i="1"/>
  <c r="AI1079" i="1"/>
  <c r="AJ1078" i="1"/>
  <c r="AI1415" i="1"/>
  <c r="AJ1414" i="1"/>
  <c r="AH1581" i="1"/>
  <c r="AI1580" i="1"/>
  <c r="AH71" i="1"/>
  <c r="AI70" i="1"/>
  <c r="AH575" i="1"/>
  <c r="AI574" i="1"/>
  <c r="AH295" i="1"/>
  <c r="AI294" i="1"/>
  <c r="AJ966" i="1"/>
  <c r="AI967" i="1"/>
  <c r="AI855" i="1"/>
  <c r="AJ854" i="1"/>
  <c r="AH519" i="1"/>
  <c r="AI518" i="1"/>
  <c r="AH127" i="1"/>
  <c r="AI126" i="1"/>
  <c r="AH1471" i="1"/>
  <c r="AI1470" i="1"/>
  <c r="AH1135" i="1"/>
  <c r="AI1134" i="1"/>
  <c r="CB430" i="1"/>
  <c r="BZ1270" i="1"/>
  <c r="AH631" i="1"/>
  <c r="AI630" i="1"/>
  <c r="AH1247" i="1"/>
  <c r="AI1246" i="1"/>
  <c r="AH1526" i="1"/>
  <c r="AI1525" i="1"/>
  <c r="AH743" i="1"/>
  <c r="AI742" i="1"/>
  <c r="AH13" i="1"/>
  <c r="AH14" i="1"/>
  <c r="AH1023" i="1"/>
  <c r="AI1022" i="1"/>
  <c r="CC318" i="1"/>
  <c r="AN1548" i="1"/>
  <c r="AI463" i="1"/>
  <c r="AJ462" i="1"/>
  <c r="CA542" i="1"/>
  <c r="AH183" i="1"/>
  <c r="AI182" i="1"/>
  <c r="AJ1415" i="1"/>
  <c r="AK1414" i="1"/>
  <c r="AO1548" i="1"/>
  <c r="AI13" i="1"/>
  <c r="AI14" i="1"/>
  <c r="AI1023" i="1"/>
  <c r="AJ1022" i="1"/>
  <c r="CC430" i="1"/>
  <c r="AI183" i="1"/>
  <c r="AJ182" i="1"/>
  <c r="CD318" i="1"/>
  <c r="AI1247" i="1"/>
  <c r="AJ1246" i="1"/>
  <c r="AI1135" i="1"/>
  <c r="AJ1134" i="1"/>
  <c r="AI519" i="1"/>
  <c r="AJ518" i="1"/>
  <c r="AI295" i="1"/>
  <c r="AJ294" i="1"/>
  <c r="AK1358" i="1"/>
  <c r="AJ1359" i="1"/>
  <c r="AJ1579" i="1"/>
  <c r="AQ36" i="4"/>
  <c r="AK1546" i="1"/>
  <c r="AI743" i="1"/>
  <c r="AJ742" i="1"/>
  <c r="AJ855" i="1"/>
  <c r="AK854" i="1"/>
  <c r="AI351" i="1"/>
  <c r="AJ350" i="1"/>
  <c r="AJ463" i="1"/>
  <c r="AK462" i="1"/>
  <c r="AI1471" i="1"/>
  <c r="AJ1470" i="1"/>
  <c r="AI71" i="1"/>
  <c r="AJ70" i="1"/>
  <c r="AJ407" i="1"/>
  <c r="AK406" i="1"/>
  <c r="AI631" i="1"/>
  <c r="AJ630" i="1"/>
  <c r="CF1438" i="1"/>
  <c r="AJ1079" i="1"/>
  <c r="AK1078" i="1"/>
  <c r="AI1191" i="1"/>
  <c r="AJ1190" i="1"/>
  <c r="CA1270" i="1"/>
  <c r="AK966" i="1"/>
  <c r="AJ967" i="1"/>
  <c r="AJ799" i="1"/>
  <c r="AK798" i="1"/>
  <c r="AJ687" i="1"/>
  <c r="AK686" i="1"/>
  <c r="AI1303" i="1"/>
  <c r="AJ1302" i="1"/>
  <c r="CB542" i="1"/>
  <c r="AI239" i="1"/>
  <c r="AJ238" i="1"/>
  <c r="AI1526" i="1"/>
  <c r="AJ1525" i="1"/>
  <c r="AI127" i="1"/>
  <c r="AJ126" i="1"/>
  <c r="AI575" i="1"/>
  <c r="AJ574" i="1"/>
  <c r="AI1581" i="1"/>
  <c r="AJ1580" i="1"/>
  <c r="AJ911" i="1"/>
  <c r="AK910" i="1"/>
  <c r="CC94" i="1"/>
  <c r="CD94" i="1"/>
  <c r="AK687" i="1"/>
  <c r="AL686" i="1"/>
  <c r="AJ13" i="1"/>
  <c r="AJ14" i="1"/>
  <c r="AJ71" i="1"/>
  <c r="AK70" i="1"/>
  <c r="AK911" i="1"/>
  <c r="AL910" i="1"/>
  <c r="AJ1526" i="1"/>
  <c r="AK1525" i="1"/>
  <c r="AJ1191" i="1"/>
  <c r="AK1190" i="1"/>
  <c r="AJ519" i="1"/>
  <c r="AK518" i="1"/>
  <c r="AJ183" i="1"/>
  <c r="AK182" i="1"/>
  <c r="AJ1023" i="1"/>
  <c r="AK1022" i="1"/>
  <c r="CE318" i="1"/>
  <c r="AL966" i="1"/>
  <c r="AK967" i="1"/>
  <c r="AJ1471" i="1"/>
  <c r="AK1470" i="1"/>
  <c r="AJ1581" i="1"/>
  <c r="AK1580" i="1"/>
  <c r="CC542" i="1"/>
  <c r="AK1079" i="1"/>
  <c r="AL1078" i="1"/>
  <c r="AK855" i="1"/>
  <c r="AL854" i="1"/>
  <c r="AJ1135" i="1"/>
  <c r="AK1134" i="1"/>
  <c r="BZ1382" i="1"/>
  <c r="AJ575" i="1"/>
  <c r="AK574" i="1"/>
  <c r="AJ239" i="1"/>
  <c r="AK238" i="1"/>
  <c r="AK799" i="1"/>
  <c r="AL798" i="1"/>
  <c r="AJ743" i="1"/>
  <c r="AK742" i="1"/>
  <c r="AJ1247" i="1"/>
  <c r="AK1246" i="1"/>
  <c r="AP1548" i="1"/>
  <c r="AJ1303" i="1"/>
  <c r="AK1302" i="1"/>
  <c r="CB1270" i="1"/>
  <c r="AK463" i="1"/>
  <c r="AL462" i="1"/>
  <c r="AJ631" i="1"/>
  <c r="AK630" i="1"/>
  <c r="AL1358" i="1"/>
  <c r="AK1359" i="1"/>
  <c r="AK1415" i="1"/>
  <c r="AL1414" i="1"/>
  <c r="AK407" i="1"/>
  <c r="AL406" i="1"/>
  <c r="AJ127" i="1"/>
  <c r="AK126" i="1"/>
  <c r="AJ351" i="1"/>
  <c r="AK350" i="1"/>
  <c r="AK1579" i="1"/>
  <c r="AR36" i="4"/>
  <c r="AL1546" i="1"/>
  <c r="AJ295" i="1"/>
  <c r="AK294" i="1"/>
  <c r="CD430" i="1"/>
  <c r="AQ1548" i="1"/>
  <c r="AL799" i="1"/>
  <c r="AM798" i="1"/>
  <c r="CE430" i="1"/>
  <c r="AK239" i="1"/>
  <c r="AL238" i="1"/>
  <c r="AK1023" i="1"/>
  <c r="AL1022" i="1"/>
  <c r="AK295" i="1"/>
  <c r="AL294" i="1"/>
  <c r="AK127" i="1"/>
  <c r="AL126" i="1"/>
  <c r="AL1415" i="1"/>
  <c r="AM1414" i="1"/>
  <c r="AK743" i="1"/>
  <c r="AL742" i="1"/>
  <c r="AL1079" i="1"/>
  <c r="AM1078" i="1"/>
  <c r="AK575" i="1"/>
  <c r="AL574" i="1"/>
  <c r="AK183" i="1"/>
  <c r="AL182" i="1"/>
  <c r="AL1579" i="1"/>
  <c r="AS36" i="4"/>
  <c r="AM1546" i="1"/>
  <c r="AK1303" i="1"/>
  <c r="AL1302" i="1"/>
  <c r="AK1135" i="1"/>
  <c r="AL1134" i="1"/>
  <c r="CD542" i="1"/>
  <c r="AK519" i="1"/>
  <c r="AL518" i="1"/>
  <c r="AL911" i="1"/>
  <c r="AM910" i="1"/>
  <c r="AL687" i="1"/>
  <c r="AM686" i="1"/>
  <c r="CC1270" i="1"/>
  <c r="AM966" i="1"/>
  <c r="AL967" i="1"/>
  <c r="AK1526" i="1"/>
  <c r="AL1525" i="1"/>
  <c r="AK351" i="1"/>
  <c r="AL350" i="1"/>
  <c r="AL407" i="1"/>
  <c r="AM406" i="1"/>
  <c r="CA1382" i="1"/>
  <c r="AL855" i="1"/>
  <c r="AM854" i="1"/>
  <c r="AK1471" i="1"/>
  <c r="AL1470" i="1"/>
  <c r="CF318" i="1"/>
  <c r="AM1358" i="1"/>
  <c r="AL1359" i="1"/>
  <c r="AK1191" i="1"/>
  <c r="AL1190" i="1"/>
  <c r="AK631" i="1"/>
  <c r="AL630" i="1"/>
  <c r="AL463" i="1"/>
  <c r="AM462" i="1"/>
  <c r="AK1247" i="1"/>
  <c r="AL1246" i="1"/>
  <c r="AK1581" i="1"/>
  <c r="AL1580" i="1"/>
  <c r="AK13" i="1"/>
  <c r="AK14" i="1"/>
  <c r="AK71" i="1"/>
  <c r="AL70" i="1"/>
  <c r="CE94" i="1"/>
  <c r="AL1581" i="1"/>
  <c r="AM1580" i="1"/>
  <c r="AL1191" i="1"/>
  <c r="AM1190" i="1"/>
  <c r="AN966" i="1"/>
  <c r="AM967" i="1"/>
  <c r="BZ1271" i="1"/>
  <c r="AL1303" i="1"/>
  <c r="AM1302" i="1"/>
  <c r="AL575" i="1"/>
  <c r="AM574" i="1"/>
  <c r="AL295" i="1"/>
  <c r="AM294" i="1"/>
  <c r="AL1471" i="1"/>
  <c r="AM1470" i="1"/>
  <c r="CF94" i="1"/>
  <c r="CD1270" i="1"/>
  <c r="AM1579" i="1"/>
  <c r="AT36" i="4"/>
  <c r="AN1546" i="1"/>
  <c r="AM855" i="1"/>
  <c r="AN854" i="1"/>
  <c r="AM687" i="1"/>
  <c r="AN686" i="1"/>
  <c r="AL239" i="1"/>
  <c r="AM238" i="1"/>
  <c r="AM463" i="1"/>
  <c r="AN462" i="1"/>
  <c r="CE542" i="1"/>
  <c r="AL183" i="1"/>
  <c r="AM182" i="1"/>
  <c r="AM1415" i="1"/>
  <c r="AN1414" i="1"/>
  <c r="AL1526" i="1"/>
  <c r="AM1525" i="1"/>
  <c r="AM911" i="1"/>
  <c r="AN910" i="1"/>
  <c r="AL519" i="1"/>
  <c r="AM518" i="1"/>
  <c r="AM407" i="1"/>
  <c r="AN406" i="1"/>
  <c r="AL1247" i="1"/>
  <c r="AM1246" i="1"/>
  <c r="BZ822" i="1"/>
  <c r="AL743" i="1"/>
  <c r="AM742" i="1"/>
  <c r="AL13" i="1"/>
  <c r="AL14" i="1"/>
  <c r="AL1023" i="1"/>
  <c r="AM1022" i="1"/>
  <c r="CF430" i="1"/>
  <c r="AL71" i="1"/>
  <c r="AM70" i="1"/>
  <c r="AL351" i="1"/>
  <c r="AM350" i="1"/>
  <c r="AM799" i="1"/>
  <c r="AN798" i="1"/>
  <c r="AL631" i="1"/>
  <c r="AM630" i="1"/>
  <c r="AN1358" i="1"/>
  <c r="AM1359" i="1"/>
  <c r="CB1382" i="1"/>
  <c r="AL1135" i="1"/>
  <c r="AM1134" i="1"/>
  <c r="AM1079" i="1"/>
  <c r="AN1078" i="1"/>
  <c r="AL127" i="1"/>
  <c r="AM126" i="1"/>
  <c r="AR1548" i="1"/>
  <c r="CC1382" i="1"/>
  <c r="CA822" i="1"/>
  <c r="CF542" i="1"/>
  <c r="CA1271" i="1"/>
  <c r="AN1079" i="1"/>
  <c r="AO1078" i="1"/>
  <c r="AM1526" i="1"/>
  <c r="AN1525" i="1"/>
  <c r="AN463" i="1"/>
  <c r="AO462" i="1"/>
  <c r="AM351" i="1"/>
  <c r="AN350" i="1"/>
  <c r="AM631" i="1"/>
  <c r="AN630" i="1"/>
  <c r="AM1247" i="1"/>
  <c r="AN1246" i="1"/>
  <c r="AN1415" i="1"/>
  <c r="AO1414" i="1"/>
  <c r="AM239" i="1"/>
  <c r="AN238" i="1"/>
  <c r="AM575" i="1"/>
  <c r="AN574" i="1"/>
  <c r="AN799" i="1"/>
  <c r="AO798" i="1"/>
  <c r="AM743" i="1"/>
  <c r="AN742" i="1"/>
  <c r="AN407" i="1"/>
  <c r="AO406" i="1"/>
  <c r="AM183" i="1"/>
  <c r="AN182" i="1"/>
  <c r="AN687" i="1"/>
  <c r="AO686" i="1"/>
  <c r="AM1303" i="1"/>
  <c r="AN1302" i="1"/>
  <c r="AO1358" i="1"/>
  <c r="AN1359" i="1"/>
  <c r="AM1023" i="1"/>
  <c r="AN1022" i="1"/>
  <c r="AM1471" i="1"/>
  <c r="AN1470" i="1"/>
  <c r="AO966" i="1"/>
  <c r="AN967" i="1"/>
  <c r="AM1135" i="1"/>
  <c r="AN1134" i="1"/>
  <c r="AM519" i="1"/>
  <c r="AN518" i="1"/>
  <c r="AS1548" i="1"/>
  <c r="AM1191" i="1"/>
  <c r="AN1190" i="1"/>
  <c r="AM13" i="1"/>
  <c r="AM14" i="1"/>
  <c r="AM71" i="1"/>
  <c r="AN70" i="1"/>
  <c r="AM1581" i="1"/>
  <c r="AN1580" i="1"/>
  <c r="AN1579" i="1"/>
  <c r="AU36" i="4"/>
  <c r="AO1546" i="1"/>
  <c r="AM127" i="1"/>
  <c r="AN126" i="1"/>
  <c r="AN911" i="1"/>
  <c r="AO910" i="1"/>
  <c r="AN855" i="1"/>
  <c r="AO854" i="1"/>
  <c r="CE1270" i="1"/>
  <c r="AM295" i="1"/>
  <c r="AN294" i="1"/>
  <c r="AN1135" i="1"/>
  <c r="AO1134" i="1"/>
  <c r="AO1079" i="1"/>
  <c r="AP1078" i="1"/>
  <c r="CF1270" i="1"/>
  <c r="AO407" i="1"/>
  <c r="AP406" i="1"/>
  <c r="AN575" i="1"/>
  <c r="AO574" i="1"/>
  <c r="AN631" i="1"/>
  <c r="AO630" i="1"/>
  <c r="AN743" i="1"/>
  <c r="AO742" i="1"/>
  <c r="CB1271" i="1"/>
  <c r="AN1191" i="1"/>
  <c r="AO1190" i="1"/>
  <c r="AP1358" i="1"/>
  <c r="AO1359" i="1"/>
  <c r="AN183" i="1"/>
  <c r="AO182" i="1"/>
  <c r="AO1415" i="1"/>
  <c r="AP1414" i="1"/>
  <c r="AN351" i="1"/>
  <c r="AO350" i="1"/>
  <c r="AN1526" i="1"/>
  <c r="AO1525" i="1"/>
  <c r="AN295" i="1"/>
  <c r="AO294" i="1"/>
  <c r="AN127" i="1"/>
  <c r="AO126" i="1"/>
  <c r="AN13" i="1"/>
  <c r="AN14" i="1"/>
  <c r="AN71" i="1"/>
  <c r="AO70" i="1"/>
  <c r="AN519" i="1"/>
  <c r="AO518" i="1"/>
  <c r="AN1303" i="1"/>
  <c r="AO1302" i="1"/>
  <c r="AO1579" i="1"/>
  <c r="AV36" i="4"/>
  <c r="AP1546" i="1"/>
  <c r="AO855" i="1"/>
  <c r="AP854" i="1"/>
  <c r="AN1581" i="1"/>
  <c r="AO1580" i="1"/>
  <c r="AT1548" i="1"/>
  <c r="AN1023" i="1"/>
  <c r="AO1022" i="1"/>
  <c r="AP966" i="1"/>
  <c r="AO967" i="1"/>
  <c r="AO687" i="1"/>
  <c r="AP686" i="1"/>
  <c r="AN239" i="1"/>
  <c r="AO238" i="1"/>
  <c r="AO463" i="1"/>
  <c r="AP462" i="1"/>
  <c r="CB822" i="1"/>
  <c r="AO911" i="1"/>
  <c r="AP910" i="1"/>
  <c r="AN1471" i="1"/>
  <c r="AO1470" i="1"/>
  <c r="BZ262" i="1"/>
  <c r="AO799" i="1"/>
  <c r="AP798" i="1"/>
  <c r="AN1247" i="1"/>
  <c r="AO1246" i="1"/>
  <c r="CD1382" i="1"/>
  <c r="AP799" i="1"/>
  <c r="AQ798" i="1"/>
  <c r="CC822" i="1"/>
  <c r="AQ966" i="1"/>
  <c r="AP967" i="1"/>
  <c r="AO1191" i="1"/>
  <c r="AP1190" i="1"/>
  <c r="CE1382" i="1"/>
  <c r="AO1471" i="1"/>
  <c r="AP1470" i="1"/>
  <c r="AP463" i="1"/>
  <c r="AQ462" i="1"/>
  <c r="AO13" i="1"/>
  <c r="AO14" i="1"/>
  <c r="AO1023" i="1"/>
  <c r="AP1022" i="1"/>
  <c r="AP1579" i="1"/>
  <c r="AW36" i="4"/>
  <c r="AQ1546" i="1"/>
  <c r="AO71" i="1"/>
  <c r="AP70" i="1"/>
  <c r="AO183" i="1"/>
  <c r="AP182" i="1"/>
  <c r="AP407" i="1"/>
  <c r="AQ406" i="1"/>
  <c r="AP1079" i="1"/>
  <c r="AQ1078" i="1"/>
  <c r="AO239" i="1"/>
  <c r="AP238" i="1"/>
  <c r="CA262" i="1"/>
  <c r="AP911" i="1"/>
  <c r="AQ910" i="1"/>
  <c r="AP687" i="1"/>
  <c r="AQ686" i="1"/>
  <c r="AO1581" i="1"/>
  <c r="AP1580" i="1"/>
  <c r="AO1303" i="1"/>
  <c r="AP1302" i="1"/>
  <c r="AO351" i="1"/>
  <c r="AP350" i="1"/>
  <c r="CC1271" i="1"/>
  <c r="AO631" i="1"/>
  <c r="AP630" i="1"/>
  <c r="AQ1358" i="1"/>
  <c r="AP1359" i="1"/>
  <c r="BZ710" i="1"/>
  <c r="AO1247" i="1"/>
  <c r="AP1246" i="1"/>
  <c r="AO295" i="1"/>
  <c r="AP294" i="1"/>
  <c r="AO743" i="1"/>
  <c r="AP742" i="1"/>
  <c r="AO1526" i="1"/>
  <c r="AP1525" i="1"/>
  <c r="AU1548" i="1"/>
  <c r="AO127" i="1"/>
  <c r="AP126" i="1"/>
  <c r="AO1135" i="1"/>
  <c r="AP1134" i="1"/>
  <c r="AP855" i="1"/>
  <c r="AQ854" i="1"/>
  <c r="AO519" i="1"/>
  <c r="AP518" i="1"/>
  <c r="AP1415" i="1"/>
  <c r="AQ1414" i="1"/>
  <c r="AO575" i="1"/>
  <c r="AP574" i="1"/>
  <c r="AP743" i="1"/>
  <c r="AQ742" i="1"/>
  <c r="AQ407" i="1"/>
  <c r="AR406" i="1"/>
  <c r="AR1358" i="1"/>
  <c r="AQ1359" i="1"/>
  <c r="AP239" i="1"/>
  <c r="AQ238" i="1"/>
  <c r="CD822" i="1"/>
  <c r="AP631" i="1"/>
  <c r="AQ630" i="1"/>
  <c r="CB262" i="1"/>
  <c r="AP13" i="1"/>
  <c r="AP14" i="1"/>
  <c r="AP71" i="1"/>
  <c r="AQ70" i="1"/>
  <c r="AQ1415" i="1"/>
  <c r="AR1414" i="1"/>
  <c r="AP127" i="1"/>
  <c r="AQ126" i="1"/>
  <c r="AP1526" i="1"/>
  <c r="AQ1525" i="1"/>
  <c r="CA710" i="1"/>
  <c r="AP1581" i="1"/>
  <c r="AQ1580" i="1"/>
  <c r="AP1471" i="1"/>
  <c r="AQ1470" i="1"/>
  <c r="AR966" i="1"/>
  <c r="AQ967" i="1"/>
  <c r="AQ1579" i="1"/>
  <c r="AX36" i="4"/>
  <c r="AR1546" i="1"/>
  <c r="AP183" i="1"/>
  <c r="AQ182" i="1"/>
  <c r="AQ855" i="1"/>
  <c r="AR854" i="1"/>
  <c r="AP351" i="1"/>
  <c r="AQ350" i="1"/>
  <c r="AQ911" i="1"/>
  <c r="AR910" i="1"/>
  <c r="AQ1079" i="1"/>
  <c r="AR1078" i="1"/>
  <c r="AP1191" i="1"/>
  <c r="AQ1190" i="1"/>
  <c r="AQ799" i="1"/>
  <c r="AR798" i="1"/>
  <c r="AP519" i="1"/>
  <c r="AQ518" i="1"/>
  <c r="CD1271" i="1"/>
  <c r="AQ687" i="1"/>
  <c r="AR686" i="1"/>
  <c r="AP575" i="1"/>
  <c r="AQ574" i="1"/>
  <c r="AV1548" i="1"/>
  <c r="AP295" i="1"/>
  <c r="AQ294" i="1"/>
  <c r="AP1023" i="1"/>
  <c r="AQ1022" i="1"/>
  <c r="CF1382" i="1"/>
  <c r="AP1247" i="1"/>
  <c r="AQ1246" i="1"/>
  <c r="AP1135" i="1"/>
  <c r="AQ1134" i="1"/>
  <c r="BZ598" i="1"/>
  <c r="AP1303" i="1"/>
  <c r="AQ1302" i="1"/>
  <c r="AQ463" i="1"/>
  <c r="AR462" i="1"/>
  <c r="AQ1471" i="1"/>
  <c r="AR1470" i="1"/>
  <c r="AQ1247" i="1"/>
  <c r="AR1246" i="1"/>
  <c r="AQ13" i="1"/>
  <c r="AQ14" i="1"/>
  <c r="AQ71" i="1"/>
  <c r="AR70" i="1"/>
  <c r="AQ295" i="1"/>
  <c r="AR294" i="1"/>
  <c r="AQ1191" i="1"/>
  <c r="AR1190" i="1"/>
  <c r="AQ351" i="1"/>
  <c r="AR350" i="1"/>
  <c r="AQ183" i="1"/>
  <c r="AR182" i="1"/>
  <c r="AS966" i="1"/>
  <c r="AR967" i="1"/>
  <c r="AS1358" i="1"/>
  <c r="AR1359" i="1"/>
  <c r="CA598" i="1"/>
  <c r="AQ575" i="1"/>
  <c r="AR574" i="1"/>
  <c r="AR1079" i="1"/>
  <c r="AS1078" i="1"/>
  <c r="AQ631" i="1"/>
  <c r="AR630" i="1"/>
  <c r="CE822" i="1"/>
  <c r="CC262" i="1"/>
  <c r="AQ1135" i="1"/>
  <c r="AR1134" i="1"/>
  <c r="AR1579" i="1"/>
  <c r="AY36" i="4"/>
  <c r="AS1546" i="1"/>
  <c r="AR1415" i="1"/>
  <c r="AS1414" i="1"/>
  <c r="AQ239" i="1"/>
  <c r="AR238" i="1"/>
  <c r="AQ743" i="1"/>
  <c r="AR742" i="1"/>
  <c r="AQ1303" i="1"/>
  <c r="AR1302" i="1"/>
  <c r="CE1271" i="1"/>
  <c r="AQ1526" i="1"/>
  <c r="AR1525" i="1"/>
  <c r="AQ519" i="1"/>
  <c r="AR518" i="1"/>
  <c r="AR463" i="1"/>
  <c r="AS462" i="1"/>
  <c r="AW1548" i="1"/>
  <c r="AQ1581" i="1"/>
  <c r="AR1580" i="1"/>
  <c r="AQ127" i="1"/>
  <c r="AR126" i="1"/>
  <c r="AR407" i="1"/>
  <c r="AS406" i="1"/>
  <c r="AQ1023" i="1"/>
  <c r="AR1022" i="1"/>
  <c r="AR687" i="1"/>
  <c r="AS686" i="1"/>
  <c r="AR799" i="1"/>
  <c r="AS798" i="1"/>
  <c r="AR911" i="1"/>
  <c r="AS910" i="1"/>
  <c r="AR855" i="1"/>
  <c r="AS854" i="1"/>
  <c r="CB710" i="1"/>
  <c r="AX1548" i="1"/>
  <c r="AR743" i="1"/>
  <c r="AS742" i="1"/>
  <c r="CB598" i="1"/>
  <c r="AR183" i="1"/>
  <c r="AS182" i="1"/>
  <c r="AS855" i="1"/>
  <c r="AT854" i="1"/>
  <c r="AR1135" i="1"/>
  <c r="AS1134" i="1"/>
  <c r="AS1079" i="1"/>
  <c r="AT1078" i="1"/>
  <c r="AR1191" i="1"/>
  <c r="AS1190" i="1"/>
  <c r="AS911" i="1"/>
  <c r="AT910" i="1"/>
  <c r="AR575" i="1"/>
  <c r="AS574" i="1"/>
  <c r="AR1303" i="1"/>
  <c r="AS1302" i="1"/>
  <c r="CF822" i="1"/>
  <c r="AR295" i="1"/>
  <c r="AS294" i="1"/>
  <c r="AS799" i="1"/>
  <c r="AT798" i="1"/>
  <c r="AR631" i="1"/>
  <c r="AS630" i="1"/>
  <c r="AT966" i="1"/>
  <c r="AS967" i="1"/>
  <c r="CC710" i="1"/>
  <c r="AS687" i="1"/>
  <c r="AT686" i="1"/>
  <c r="AR127" i="1"/>
  <c r="AS126" i="1"/>
  <c r="AS463" i="1"/>
  <c r="AT462" i="1"/>
  <c r="AR1471" i="1"/>
  <c r="AS1470" i="1"/>
  <c r="AR1023" i="1"/>
  <c r="AS1022" i="1"/>
  <c r="AR1581" i="1"/>
  <c r="AS1580" i="1"/>
  <c r="AS1415" i="1"/>
  <c r="AT1414" i="1"/>
  <c r="CF1271" i="1"/>
  <c r="AR1247" i="1"/>
  <c r="AS1246" i="1"/>
  <c r="AR519" i="1"/>
  <c r="AS518" i="1"/>
  <c r="AS1579" i="1"/>
  <c r="AZ36" i="4"/>
  <c r="AT1546" i="1"/>
  <c r="CD262" i="1"/>
  <c r="AS407" i="1"/>
  <c r="AT406" i="1"/>
  <c r="AR1526" i="1"/>
  <c r="AS1525" i="1"/>
  <c r="AR239" i="1"/>
  <c r="AS238" i="1"/>
  <c r="AT1358" i="1"/>
  <c r="AS1359" i="1"/>
  <c r="AR351" i="1"/>
  <c r="AS350" i="1"/>
  <c r="AR13" i="1"/>
  <c r="AR14" i="1"/>
  <c r="AR71" i="1"/>
  <c r="AS70" i="1"/>
  <c r="AS351" i="1"/>
  <c r="AT350" i="1"/>
  <c r="AS1526" i="1"/>
  <c r="AT1525" i="1"/>
  <c r="CE262" i="1"/>
  <c r="AS631" i="1"/>
  <c r="AT630" i="1"/>
  <c r="AS1303" i="1"/>
  <c r="AT1302" i="1"/>
  <c r="AT1579" i="1"/>
  <c r="BA36" i="4"/>
  <c r="AU1546" i="1"/>
  <c r="AS1023" i="1"/>
  <c r="AT1022" i="1"/>
  <c r="AT687" i="1"/>
  <c r="AU686" i="1"/>
  <c r="AT911" i="1"/>
  <c r="AU910" i="1"/>
  <c r="AS1135" i="1"/>
  <c r="AT1134" i="1"/>
  <c r="CC598" i="1"/>
  <c r="AT799" i="1"/>
  <c r="AU798" i="1"/>
  <c r="AU1358" i="1"/>
  <c r="AT1359" i="1"/>
  <c r="AS1191" i="1"/>
  <c r="AT1190" i="1"/>
  <c r="AT855" i="1"/>
  <c r="AU854" i="1"/>
  <c r="AS13" i="1"/>
  <c r="AS14" i="1"/>
  <c r="AS71" i="1"/>
  <c r="AT70" i="1"/>
  <c r="AT407" i="1"/>
  <c r="AU406" i="1"/>
  <c r="AT1415" i="1"/>
  <c r="AU1414" i="1"/>
  <c r="AT463" i="1"/>
  <c r="AU462" i="1"/>
  <c r="BZ990" i="1"/>
  <c r="AS519" i="1"/>
  <c r="AT518" i="1"/>
  <c r="AS1471" i="1"/>
  <c r="AT1470" i="1"/>
  <c r="CD710" i="1"/>
  <c r="AS295" i="1"/>
  <c r="AT294" i="1"/>
  <c r="AS575" i="1"/>
  <c r="AT574" i="1"/>
  <c r="AS743" i="1"/>
  <c r="AT742" i="1"/>
  <c r="AS239" i="1"/>
  <c r="AT238" i="1"/>
  <c r="AS183" i="1"/>
  <c r="AT182" i="1"/>
  <c r="AS1247" i="1"/>
  <c r="AT1246" i="1"/>
  <c r="AS1581" i="1"/>
  <c r="AT1580" i="1"/>
  <c r="AS127" i="1"/>
  <c r="AT126" i="1"/>
  <c r="AU966" i="1"/>
  <c r="AT967" i="1"/>
  <c r="AT1079" i="1"/>
  <c r="AU1078" i="1"/>
  <c r="AY1548" i="1"/>
  <c r="AV1358" i="1"/>
  <c r="AU1359" i="1"/>
  <c r="AU1579" i="1"/>
  <c r="BB36" i="4"/>
  <c r="AV1546" i="1"/>
  <c r="AT743" i="1"/>
  <c r="AU742" i="1"/>
  <c r="AU911" i="1"/>
  <c r="AV910" i="1"/>
  <c r="AV966" i="1"/>
  <c r="AU967" i="1"/>
  <c r="AT295" i="1"/>
  <c r="AU294" i="1"/>
  <c r="AT1303" i="1"/>
  <c r="AU1302" i="1"/>
  <c r="AT351" i="1"/>
  <c r="AU350" i="1"/>
  <c r="AT519" i="1"/>
  <c r="AU518" i="1"/>
  <c r="BZ766" i="1"/>
  <c r="AU1415" i="1"/>
  <c r="AV1414" i="1"/>
  <c r="AU799" i="1"/>
  <c r="AV798" i="1"/>
  <c r="CF262" i="1"/>
  <c r="CA990" i="1"/>
  <c r="AU687" i="1"/>
  <c r="AV686" i="1"/>
  <c r="AT127" i="1"/>
  <c r="AU126" i="1"/>
  <c r="AT183" i="1"/>
  <c r="AU182" i="1"/>
  <c r="AT1471" i="1"/>
  <c r="AU1470" i="1"/>
  <c r="AT1191" i="1"/>
  <c r="AU1190" i="1"/>
  <c r="AT1023" i="1"/>
  <c r="AU1022" i="1"/>
  <c r="AZ1548" i="1"/>
  <c r="CE710" i="1"/>
  <c r="AT1135" i="1"/>
  <c r="AU1134" i="1"/>
  <c r="AU1079" i="1"/>
  <c r="AV1078" i="1"/>
  <c r="AT1581" i="1"/>
  <c r="AU1580" i="1"/>
  <c r="AU855" i="1"/>
  <c r="AV854" i="1"/>
  <c r="AT575" i="1"/>
  <c r="AU574" i="1"/>
  <c r="AU407" i="1"/>
  <c r="AV406" i="1"/>
  <c r="AT1526" i="1"/>
  <c r="AU1525" i="1"/>
  <c r="AT1247" i="1"/>
  <c r="AU1246" i="1"/>
  <c r="AT239" i="1"/>
  <c r="AU238" i="1"/>
  <c r="AU463" i="1"/>
  <c r="AV462" i="1"/>
  <c r="AT13" i="1"/>
  <c r="AT14" i="1"/>
  <c r="AT71" i="1"/>
  <c r="AU70" i="1"/>
  <c r="CD598" i="1"/>
  <c r="AT631" i="1"/>
  <c r="AU630" i="1"/>
  <c r="AU1247" i="1"/>
  <c r="AV1246" i="1"/>
  <c r="CB990" i="1"/>
  <c r="CA766" i="1"/>
  <c r="AV463" i="1"/>
  <c r="AW462" i="1"/>
  <c r="AV855" i="1"/>
  <c r="AW854" i="1"/>
  <c r="AU127" i="1"/>
  <c r="AV126" i="1"/>
  <c r="AU519" i="1"/>
  <c r="AV518" i="1"/>
  <c r="AV1579" i="1"/>
  <c r="BC36" i="4"/>
  <c r="AW1546" i="1"/>
  <c r="CF710" i="1"/>
  <c r="AU1581" i="1"/>
  <c r="AV1580" i="1"/>
  <c r="AV407" i="1"/>
  <c r="AW406" i="1"/>
  <c r="CE598" i="1"/>
  <c r="AV1079" i="1"/>
  <c r="AW1078" i="1"/>
  <c r="AU1023" i="1"/>
  <c r="AV1022" i="1"/>
  <c r="AV1415" i="1"/>
  <c r="AW1414" i="1"/>
  <c r="AU1303" i="1"/>
  <c r="AV1302" i="1"/>
  <c r="AV911" i="1"/>
  <c r="AW910" i="1"/>
  <c r="AW966" i="1"/>
  <c r="AV967" i="1"/>
  <c r="AU239" i="1"/>
  <c r="AV238" i="1"/>
  <c r="AU1471" i="1"/>
  <c r="AV1470" i="1"/>
  <c r="AV799" i="1"/>
  <c r="AW798" i="1"/>
  <c r="BA1548" i="1"/>
  <c r="AU13" i="1"/>
  <c r="AU14" i="1"/>
  <c r="AU71" i="1"/>
  <c r="AV70" i="1"/>
  <c r="AU575" i="1"/>
  <c r="AV574" i="1"/>
  <c r="AU631" i="1"/>
  <c r="AV630" i="1"/>
  <c r="AU1526" i="1"/>
  <c r="AV1525" i="1"/>
  <c r="AV687" i="1"/>
  <c r="AW686" i="1"/>
  <c r="AU351" i="1"/>
  <c r="AV350" i="1"/>
  <c r="AU1135" i="1"/>
  <c r="AV1134" i="1"/>
  <c r="AU1191" i="1"/>
  <c r="AV1190" i="1"/>
  <c r="AU183" i="1"/>
  <c r="AV182" i="1"/>
  <c r="AU295" i="1"/>
  <c r="AV294" i="1"/>
  <c r="AU743" i="1"/>
  <c r="AV742" i="1"/>
  <c r="AW1358" i="1"/>
  <c r="AV1359" i="1"/>
  <c r="AV1191" i="1"/>
  <c r="AW1190" i="1"/>
  <c r="AV631" i="1"/>
  <c r="AW630" i="1"/>
  <c r="AV575" i="1"/>
  <c r="AW574" i="1"/>
  <c r="AW1415" i="1"/>
  <c r="AX1414" i="1"/>
  <c r="CF598" i="1"/>
  <c r="AW407" i="1"/>
  <c r="AX406" i="1"/>
  <c r="CB766" i="1"/>
  <c r="AV183" i="1"/>
  <c r="AW182" i="1"/>
  <c r="AV1526" i="1"/>
  <c r="AW1525" i="1"/>
  <c r="AV1303" i="1"/>
  <c r="AW1302" i="1"/>
  <c r="AV519" i="1"/>
  <c r="AW518" i="1"/>
  <c r="AV351" i="1"/>
  <c r="AW350" i="1"/>
  <c r="AV239" i="1"/>
  <c r="AW238" i="1"/>
  <c r="BB1548" i="1"/>
  <c r="AV127" i="1"/>
  <c r="AW126" i="1"/>
  <c r="AX1358" i="1"/>
  <c r="AW1359" i="1"/>
  <c r="AW687" i="1"/>
  <c r="AX686" i="1"/>
  <c r="AX966" i="1"/>
  <c r="AW967" i="1"/>
  <c r="AW855" i="1"/>
  <c r="AX854" i="1"/>
  <c r="AW799" i="1"/>
  <c r="AX798" i="1"/>
  <c r="CC990" i="1"/>
  <c r="AW911" i="1"/>
  <c r="AX910" i="1"/>
  <c r="AW1079" i="1"/>
  <c r="AX1078" i="1"/>
  <c r="AW1579" i="1"/>
  <c r="BD36" i="4"/>
  <c r="AX1546" i="1"/>
  <c r="AW463" i="1"/>
  <c r="AX462" i="1"/>
  <c r="AV1247" i="1"/>
  <c r="AW1246" i="1"/>
  <c r="AV743" i="1"/>
  <c r="AW742" i="1"/>
  <c r="AV1135" i="1"/>
  <c r="AW1134" i="1"/>
  <c r="AV71" i="1"/>
  <c r="AW70" i="1"/>
  <c r="AV13" i="1"/>
  <c r="AV14" i="1"/>
  <c r="AV1023" i="1"/>
  <c r="AW1022" i="1"/>
  <c r="AV295" i="1"/>
  <c r="AW294" i="1"/>
  <c r="AV1471" i="1"/>
  <c r="AW1470" i="1"/>
  <c r="AV1581" i="1"/>
  <c r="AW1580" i="1"/>
  <c r="AX911" i="1"/>
  <c r="AY910" i="1"/>
  <c r="AW1471" i="1"/>
  <c r="AX1470" i="1"/>
  <c r="AW743" i="1"/>
  <c r="AX742" i="1"/>
  <c r="AX1079" i="1"/>
  <c r="AY1078" i="1"/>
  <c r="AY966" i="1"/>
  <c r="AX967" i="1"/>
  <c r="AX1415" i="1"/>
  <c r="AY1414" i="1"/>
  <c r="AW1023" i="1"/>
  <c r="AX1022" i="1"/>
  <c r="AX799" i="1"/>
  <c r="AY798" i="1"/>
  <c r="AW351" i="1"/>
  <c r="AX350" i="1"/>
  <c r="AW1526" i="1"/>
  <c r="AX1525" i="1"/>
  <c r="CC766" i="1"/>
  <c r="AX407" i="1"/>
  <c r="AY406" i="1"/>
  <c r="CD990" i="1"/>
  <c r="AX855" i="1"/>
  <c r="AY854" i="1"/>
  <c r="AW239" i="1"/>
  <c r="AX238" i="1"/>
  <c r="AW1303" i="1"/>
  <c r="AX1302" i="1"/>
  <c r="AW1247" i="1"/>
  <c r="AX1246" i="1"/>
  <c r="BC1548" i="1"/>
  <c r="AW575" i="1"/>
  <c r="AX574" i="1"/>
  <c r="AX687" i="1"/>
  <c r="AY686" i="1"/>
  <c r="AW519" i="1"/>
  <c r="AX518" i="1"/>
  <c r="AW13" i="1"/>
  <c r="AW14" i="1"/>
  <c r="AW71" i="1"/>
  <c r="AX70" i="1"/>
  <c r="AW631" i="1"/>
  <c r="AX630" i="1"/>
  <c r="AW1581" i="1"/>
  <c r="AX1580" i="1"/>
  <c r="AW1135" i="1"/>
  <c r="AX1134" i="1"/>
  <c r="AX1579" i="1"/>
  <c r="BE36" i="4"/>
  <c r="AY1546" i="1"/>
  <c r="AY1358" i="1"/>
  <c r="AX1359" i="1"/>
  <c r="AW183" i="1"/>
  <c r="AX182" i="1"/>
  <c r="AW1191" i="1"/>
  <c r="AX1190" i="1"/>
  <c r="AX463" i="1"/>
  <c r="AY462" i="1"/>
  <c r="AW295" i="1"/>
  <c r="AX294" i="1"/>
  <c r="AW127" i="1"/>
  <c r="AX126" i="1"/>
  <c r="AY855" i="1"/>
  <c r="AZ854" i="1"/>
  <c r="AY407" i="1"/>
  <c r="AZ406" i="1"/>
  <c r="AX351" i="1"/>
  <c r="AY350" i="1"/>
  <c r="AX743" i="1"/>
  <c r="AY742" i="1"/>
  <c r="AX127" i="1"/>
  <c r="AY126" i="1"/>
  <c r="AX631" i="1"/>
  <c r="AY630" i="1"/>
  <c r="BD1548" i="1"/>
  <c r="AX239" i="1"/>
  <c r="AY238" i="1"/>
  <c r="AX1526" i="1"/>
  <c r="AY1525" i="1"/>
  <c r="AY1415" i="1"/>
  <c r="AZ1414" i="1"/>
  <c r="AY1079" i="1"/>
  <c r="AZ1078" i="1"/>
  <c r="AY463" i="1"/>
  <c r="AZ462" i="1"/>
  <c r="AZ1358" i="1"/>
  <c r="AY1359" i="1"/>
  <c r="AY687" i="1"/>
  <c r="AZ686" i="1"/>
  <c r="AX1247" i="1"/>
  <c r="AY1246" i="1"/>
  <c r="AY1579" i="1"/>
  <c r="BF36" i="4"/>
  <c r="AZ1546" i="1"/>
  <c r="AX1135" i="1"/>
  <c r="AY1134" i="1"/>
  <c r="AY799" i="1"/>
  <c r="AZ798" i="1"/>
  <c r="AX1471" i="1"/>
  <c r="AY1470" i="1"/>
  <c r="AX295" i="1"/>
  <c r="AY294" i="1"/>
  <c r="AX575" i="1"/>
  <c r="AY574" i="1"/>
  <c r="CE990" i="1"/>
  <c r="AX1303" i="1"/>
  <c r="AY1302" i="1"/>
  <c r="AX1023" i="1"/>
  <c r="AY1022" i="1"/>
  <c r="AY911" i="1"/>
  <c r="AZ910" i="1"/>
  <c r="AX1191" i="1"/>
  <c r="AY1190" i="1"/>
  <c r="AX13" i="1"/>
  <c r="AX14" i="1"/>
  <c r="AX71" i="1"/>
  <c r="AY70" i="1"/>
  <c r="AX183" i="1"/>
  <c r="AY182" i="1"/>
  <c r="AX1581" i="1"/>
  <c r="AY1580" i="1"/>
  <c r="AX519" i="1"/>
  <c r="AY518" i="1"/>
  <c r="CD766" i="1"/>
  <c r="AZ966" i="1"/>
  <c r="AY967" i="1"/>
  <c r="AZ911" i="1"/>
  <c r="BA910" i="1"/>
  <c r="AY239" i="1"/>
  <c r="AZ238" i="1"/>
  <c r="BA966" i="1"/>
  <c r="AZ967" i="1"/>
  <c r="AY1191" i="1"/>
  <c r="AZ1190" i="1"/>
  <c r="AZ799" i="1"/>
  <c r="BA798" i="1"/>
  <c r="AZ1579" i="1"/>
  <c r="BG36" i="4"/>
  <c r="BA1546" i="1"/>
  <c r="AY1526" i="1"/>
  <c r="AZ1525" i="1"/>
  <c r="AY127" i="1"/>
  <c r="AZ126" i="1"/>
  <c r="AY351" i="1"/>
  <c r="AZ350" i="1"/>
  <c r="BZ654" i="1"/>
  <c r="CE766" i="1"/>
  <c r="AY1023" i="1"/>
  <c r="AZ1022" i="1"/>
  <c r="AY1247" i="1"/>
  <c r="AZ1246" i="1"/>
  <c r="AY519" i="1"/>
  <c r="AZ518" i="1"/>
  <c r="AY13" i="1"/>
  <c r="AY14" i="1"/>
  <c r="AY71" i="1"/>
  <c r="AZ70" i="1"/>
  <c r="CF990" i="1"/>
  <c r="BE1548" i="1"/>
  <c r="AZ463" i="1"/>
  <c r="BA462" i="1"/>
  <c r="AY1135" i="1"/>
  <c r="AZ1134" i="1"/>
  <c r="AZ1079" i="1"/>
  <c r="BA1078" i="1"/>
  <c r="AZ855" i="1"/>
  <c r="BA854" i="1"/>
  <c r="AY1303" i="1"/>
  <c r="AZ1302" i="1"/>
  <c r="AY1471" i="1"/>
  <c r="AZ1470" i="1"/>
  <c r="AZ687" i="1"/>
  <c r="BA686" i="1"/>
  <c r="AZ1415" i="1"/>
  <c r="BA1414" i="1"/>
  <c r="AY631" i="1"/>
  <c r="AZ630" i="1"/>
  <c r="AY743" i="1"/>
  <c r="AZ742" i="1"/>
  <c r="AY1581" i="1"/>
  <c r="AZ1580" i="1"/>
  <c r="AY575" i="1"/>
  <c r="AZ574" i="1"/>
  <c r="BA1358" i="1"/>
  <c r="AZ1359" i="1"/>
  <c r="AZ407" i="1"/>
  <c r="BA406" i="1"/>
  <c r="AY183" i="1"/>
  <c r="AZ182" i="1"/>
  <c r="AY295" i="1"/>
  <c r="AZ294" i="1"/>
  <c r="AZ13" i="1"/>
  <c r="AZ14" i="1"/>
  <c r="AZ71" i="1"/>
  <c r="BA70" i="1"/>
  <c r="AZ1303" i="1"/>
  <c r="BA1302" i="1"/>
  <c r="CF766" i="1"/>
  <c r="AZ1191" i="1"/>
  <c r="BA1190" i="1"/>
  <c r="AZ183" i="1"/>
  <c r="BA182" i="1"/>
  <c r="AZ1581" i="1"/>
  <c r="BA1580" i="1"/>
  <c r="BA1415" i="1"/>
  <c r="BB1414" i="1"/>
  <c r="AZ1023" i="1"/>
  <c r="BA1022" i="1"/>
  <c r="BA1579" i="1"/>
  <c r="BH36" i="4"/>
  <c r="BB1546" i="1"/>
  <c r="AZ743" i="1"/>
  <c r="BA742" i="1"/>
  <c r="AZ1471" i="1"/>
  <c r="BA1470" i="1"/>
  <c r="AZ519" i="1"/>
  <c r="BA518" i="1"/>
  <c r="AZ127" i="1"/>
  <c r="BA126" i="1"/>
  <c r="BA911" i="1"/>
  <c r="BB910" i="1"/>
  <c r="BA855" i="1"/>
  <c r="BB854" i="1"/>
  <c r="BA1079" i="1"/>
  <c r="BB1078" i="1"/>
  <c r="BB1358" i="1"/>
  <c r="BA1359" i="1"/>
  <c r="AZ1135" i="1"/>
  <c r="BA1134" i="1"/>
  <c r="BA463" i="1"/>
  <c r="BB462" i="1"/>
  <c r="CA654" i="1"/>
  <c r="BA407" i="1"/>
  <c r="BB406" i="1"/>
  <c r="BA687" i="1"/>
  <c r="BB686" i="1"/>
  <c r="AZ351" i="1"/>
  <c r="BA350" i="1"/>
  <c r="BA799" i="1"/>
  <c r="BB798" i="1"/>
  <c r="BB966" i="1"/>
  <c r="BA967" i="1"/>
  <c r="AZ239" i="1"/>
  <c r="BA238" i="1"/>
  <c r="AZ295" i="1"/>
  <c r="BA294" i="1"/>
  <c r="AZ575" i="1"/>
  <c r="BA574" i="1"/>
  <c r="AZ631" i="1"/>
  <c r="BA630" i="1"/>
  <c r="BF1548" i="1"/>
  <c r="AZ1247" i="1"/>
  <c r="BA1246" i="1"/>
  <c r="AZ1526" i="1"/>
  <c r="BA1525" i="1"/>
  <c r="CB654" i="1"/>
  <c r="BC1358" i="1"/>
  <c r="BB1359" i="1"/>
  <c r="BB855" i="1"/>
  <c r="BC854" i="1"/>
  <c r="BB1415" i="1"/>
  <c r="BC1414" i="1"/>
  <c r="BG1548" i="1"/>
  <c r="BA239" i="1"/>
  <c r="BB238" i="1"/>
  <c r="BB687" i="1"/>
  <c r="BC686" i="1"/>
  <c r="BB463" i="1"/>
  <c r="BC462" i="1"/>
  <c r="BB1579" i="1"/>
  <c r="BI36" i="4"/>
  <c r="BC1546" i="1"/>
  <c r="BA1581" i="1"/>
  <c r="BB1580" i="1"/>
  <c r="BA13" i="1"/>
  <c r="BA14" i="1"/>
  <c r="BA1023" i="1"/>
  <c r="BB1022" i="1"/>
  <c r="BA575" i="1"/>
  <c r="BB574" i="1"/>
  <c r="BB799" i="1"/>
  <c r="BC798" i="1"/>
  <c r="BB407" i="1"/>
  <c r="BC406" i="1"/>
  <c r="BA1135" i="1"/>
  <c r="BB1134" i="1"/>
  <c r="BB1079" i="1"/>
  <c r="BC1078" i="1"/>
  <c r="BA127" i="1"/>
  <c r="BB126" i="1"/>
  <c r="BA743" i="1"/>
  <c r="BB742" i="1"/>
  <c r="BA71" i="1"/>
  <c r="BB70" i="1"/>
  <c r="BA631" i="1"/>
  <c r="BB630" i="1"/>
  <c r="BA1471" i="1"/>
  <c r="BB1470" i="1"/>
  <c r="BA1526" i="1"/>
  <c r="BB1525" i="1"/>
  <c r="BC966" i="1"/>
  <c r="BB967" i="1"/>
  <c r="BA183" i="1"/>
  <c r="BB182" i="1"/>
  <c r="BA1247" i="1"/>
  <c r="BB1246" i="1"/>
  <c r="BA295" i="1"/>
  <c r="BB294" i="1"/>
  <c r="BA1191" i="1"/>
  <c r="BB1190" i="1"/>
  <c r="BB911" i="1"/>
  <c r="BC910" i="1"/>
  <c r="BA1303" i="1"/>
  <c r="BB1302" i="1"/>
  <c r="BA351" i="1"/>
  <c r="BB350" i="1"/>
  <c r="BA519" i="1"/>
  <c r="BB518" i="1"/>
  <c r="BZ655" i="1"/>
  <c r="BC463" i="1"/>
  <c r="BD462" i="1"/>
  <c r="BC855" i="1"/>
  <c r="BD854" i="1"/>
  <c r="BB1191" i="1"/>
  <c r="BC1190" i="1"/>
  <c r="BB1581" i="1"/>
  <c r="BC1580" i="1"/>
  <c r="BB127" i="1"/>
  <c r="BC126" i="1"/>
  <c r="BC687" i="1"/>
  <c r="BD686" i="1"/>
  <c r="BC1579" i="1"/>
  <c r="BJ36" i="4"/>
  <c r="BD1546" i="1"/>
  <c r="BB1247" i="1"/>
  <c r="BC1246" i="1"/>
  <c r="BB1526" i="1"/>
  <c r="BC1525" i="1"/>
  <c r="CC654" i="1"/>
  <c r="BB295" i="1"/>
  <c r="BC294" i="1"/>
  <c r="BB13" i="1"/>
  <c r="BB14" i="1"/>
  <c r="BB71" i="1"/>
  <c r="BC70" i="1"/>
  <c r="BB1135" i="1"/>
  <c r="BC1134" i="1"/>
  <c r="BB239" i="1"/>
  <c r="BC238" i="1"/>
  <c r="BB351" i="1"/>
  <c r="BC350" i="1"/>
  <c r="BC911" i="1"/>
  <c r="BD910" i="1"/>
  <c r="BB743" i="1"/>
  <c r="BC742" i="1"/>
  <c r="BC407" i="1"/>
  <c r="BD406" i="1"/>
  <c r="BB1023" i="1"/>
  <c r="BC1022" i="1"/>
  <c r="BC799" i="1"/>
  <c r="BD798" i="1"/>
  <c r="BB1303" i="1"/>
  <c r="BC1302" i="1"/>
  <c r="BB631" i="1"/>
  <c r="BC630" i="1"/>
  <c r="BC1079" i="1"/>
  <c r="BD1078" i="1"/>
  <c r="CA655" i="1"/>
  <c r="BD1358" i="1"/>
  <c r="BC1359" i="1"/>
  <c r="BB519" i="1"/>
  <c r="BC518" i="1"/>
  <c r="BD966" i="1"/>
  <c r="BC967" i="1"/>
  <c r="BB575" i="1"/>
  <c r="BC574" i="1"/>
  <c r="BC1415" i="1"/>
  <c r="BD1414" i="1"/>
  <c r="BB183" i="1"/>
  <c r="BC182" i="1"/>
  <c r="BB1471" i="1"/>
  <c r="BC1470" i="1"/>
  <c r="BH1548" i="1"/>
  <c r="BC1471" i="1"/>
  <c r="BD1470" i="1"/>
  <c r="BE966" i="1"/>
  <c r="BD967" i="1"/>
  <c r="BC1303" i="1"/>
  <c r="BD1302" i="1"/>
  <c r="BC351" i="1"/>
  <c r="BD350" i="1"/>
  <c r="BC575" i="1"/>
  <c r="BD574" i="1"/>
  <c r="BI1548" i="1"/>
  <c r="CB655" i="1"/>
  <c r="BD911" i="1"/>
  <c r="BE910" i="1"/>
  <c r="BC71" i="1"/>
  <c r="BD70" i="1"/>
  <c r="BC1526" i="1"/>
  <c r="BD1525" i="1"/>
  <c r="BC1191" i="1"/>
  <c r="BD1190" i="1"/>
  <c r="BC1247" i="1"/>
  <c r="BD1246" i="1"/>
  <c r="BD687" i="1"/>
  <c r="BE686" i="1"/>
  <c r="BD855" i="1"/>
  <c r="BE854" i="1"/>
  <c r="BC183" i="1"/>
  <c r="BD182" i="1"/>
  <c r="BC519" i="1"/>
  <c r="BD518" i="1"/>
  <c r="BC295" i="1"/>
  <c r="BD294" i="1"/>
  <c r="BC13" i="1"/>
  <c r="BC14" i="1"/>
  <c r="BC1023" i="1"/>
  <c r="BD1022" i="1"/>
  <c r="BC127" i="1"/>
  <c r="BD126" i="1"/>
  <c r="BD1415" i="1"/>
  <c r="BE1414" i="1"/>
  <c r="BD463" i="1"/>
  <c r="BE462" i="1"/>
  <c r="BD1079" i="1"/>
  <c r="BE1078" i="1"/>
  <c r="BD799" i="1"/>
  <c r="BE798" i="1"/>
  <c r="BD407" i="1"/>
  <c r="BE406" i="1"/>
  <c r="BC239" i="1"/>
  <c r="BD238" i="1"/>
  <c r="BE1358" i="1"/>
  <c r="BD1359" i="1"/>
  <c r="BC631" i="1"/>
  <c r="BD630" i="1"/>
  <c r="BC743" i="1"/>
  <c r="BD742" i="1"/>
  <c r="BC1135" i="1"/>
  <c r="BD1134" i="1"/>
  <c r="CD654" i="1"/>
  <c r="BD1579" i="1"/>
  <c r="BK36" i="4"/>
  <c r="BE1546" i="1"/>
  <c r="BC1581" i="1"/>
  <c r="BD1580" i="1"/>
  <c r="CE654" i="1"/>
  <c r="BD13" i="1"/>
  <c r="BD14" i="1"/>
  <c r="BD1023" i="1"/>
  <c r="BE1022" i="1"/>
  <c r="CC655" i="1"/>
  <c r="BD1303" i="1"/>
  <c r="BE1302" i="1"/>
  <c r="BD1135" i="1"/>
  <c r="BE1134" i="1"/>
  <c r="BE799" i="1"/>
  <c r="BF798" i="1"/>
  <c r="BE687" i="1"/>
  <c r="BF686" i="1"/>
  <c r="BD71" i="1"/>
  <c r="BE70" i="1"/>
  <c r="BE911" i="1"/>
  <c r="BF910" i="1"/>
  <c r="BE1579" i="1"/>
  <c r="BL36" i="4"/>
  <c r="BF1546" i="1"/>
  <c r="BD239" i="1"/>
  <c r="BE238" i="1"/>
  <c r="BD183" i="1"/>
  <c r="BE182" i="1"/>
  <c r="BD1191" i="1"/>
  <c r="BE1190" i="1"/>
  <c r="BJ1548" i="1"/>
  <c r="BD743" i="1"/>
  <c r="BE742" i="1"/>
  <c r="BE1079" i="1"/>
  <c r="BF1078" i="1"/>
  <c r="BD1247" i="1"/>
  <c r="BE1246" i="1"/>
  <c r="BD575" i="1"/>
  <c r="BE574" i="1"/>
  <c r="BD127" i="1"/>
  <c r="BE126" i="1"/>
  <c r="BD295" i="1"/>
  <c r="BE294" i="1"/>
  <c r="BD351" i="1"/>
  <c r="BE350" i="1"/>
  <c r="BD1471" i="1"/>
  <c r="BE1470" i="1"/>
  <c r="BF1358" i="1"/>
  <c r="BE1359" i="1"/>
  <c r="BD1581" i="1"/>
  <c r="BE1580" i="1"/>
  <c r="BE1415" i="1"/>
  <c r="BF1414" i="1"/>
  <c r="BD519" i="1"/>
  <c r="BE518" i="1"/>
  <c r="BF966" i="1"/>
  <c r="BE967" i="1"/>
  <c r="BD631" i="1"/>
  <c r="BE630" i="1"/>
  <c r="BE407" i="1"/>
  <c r="BF406" i="1"/>
  <c r="BE463" i="1"/>
  <c r="BF462" i="1"/>
  <c r="BE855" i="1"/>
  <c r="BF854" i="1"/>
  <c r="BD1526" i="1"/>
  <c r="BE1525" i="1"/>
  <c r="BE239" i="1"/>
  <c r="BF238" i="1"/>
  <c r="BE1135" i="1"/>
  <c r="BF1134" i="1"/>
  <c r="BF463" i="1"/>
  <c r="BG462" i="1"/>
  <c r="BE575" i="1"/>
  <c r="BF574" i="1"/>
  <c r="BE183" i="1"/>
  <c r="BF182" i="1"/>
  <c r="BF911" i="1"/>
  <c r="BG910" i="1"/>
  <c r="BF799" i="1"/>
  <c r="BG798" i="1"/>
  <c r="BG966" i="1"/>
  <c r="BF967" i="1"/>
  <c r="BE295" i="1"/>
  <c r="BF294" i="1"/>
  <c r="BK1548" i="1"/>
  <c r="BE13" i="1"/>
  <c r="BE14" i="1"/>
  <c r="BE1023" i="1"/>
  <c r="BF1022" i="1"/>
  <c r="BF407" i="1"/>
  <c r="BG406" i="1"/>
  <c r="BE519" i="1"/>
  <c r="BF518" i="1"/>
  <c r="BE1247" i="1"/>
  <c r="BF1246" i="1"/>
  <c r="BE631" i="1"/>
  <c r="BF630" i="1"/>
  <c r="BE71" i="1"/>
  <c r="BF70" i="1"/>
  <c r="BE1471" i="1"/>
  <c r="BF1470" i="1"/>
  <c r="CF654" i="1"/>
  <c r="BE1526" i="1"/>
  <c r="BF1525" i="1"/>
  <c r="BG1358" i="1"/>
  <c r="BF1359" i="1"/>
  <c r="BE1303" i="1"/>
  <c r="BF1302" i="1"/>
  <c r="BF855" i="1"/>
  <c r="BG854" i="1"/>
  <c r="BE1581" i="1"/>
  <c r="BF1580" i="1"/>
  <c r="BE743" i="1"/>
  <c r="BF742" i="1"/>
  <c r="BE1191" i="1"/>
  <c r="BF1190" i="1"/>
  <c r="BF1579" i="1"/>
  <c r="BM36" i="4"/>
  <c r="BG1546" i="1"/>
  <c r="BF687" i="1"/>
  <c r="BG686" i="1"/>
  <c r="BE127" i="1"/>
  <c r="BF126" i="1"/>
  <c r="BF1415" i="1"/>
  <c r="BG1414" i="1"/>
  <c r="BF1079" i="1"/>
  <c r="BG1078" i="1"/>
  <c r="BE351" i="1"/>
  <c r="BF350" i="1"/>
  <c r="CD655" i="1"/>
  <c r="BF183" i="1"/>
  <c r="BG182" i="1"/>
  <c r="BG911" i="1"/>
  <c r="BH910" i="1"/>
  <c r="BF351" i="1"/>
  <c r="BG350" i="1"/>
  <c r="BG1415" i="1"/>
  <c r="BH1414" i="1"/>
  <c r="BG687" i="1"/>
  <c r="BH686" i="1"/>
  <c r="BF1471" i="1"/>
  <c r="BG1470" i="1"/>
  <c r="BF519" i="1"/>
  <c r="BG518" i="1"/>
  <c r="BL1548" i="1"/>
  <c r="BF1135" i="1"/>
  <c r="BG1134" i="1"/>
  <c r="BF295" i="1"/>
  <c r="BG294" i="1"/>
  <c r="BG1579" i="1"/>
  <c r="BN36" i="4"/>
  <c r="BH1546" i="1"/>
  <c r="BF1581" i="1"/>
  <c r="BG1580" i="1"/>
  <c r="BF13" i="1"/>
  <c r="BF14" i="1"/>
  <c r="BF71" i="1"/>
  <c r="BG70" i="1"/>
  <c r="BG407" i="1"/>
  <c r="BH406" i="1"/>
  <c r="BF239" i="1"/>
  <c r="BG238" i="1"/>
  <c r="BH1358" i="1"/>
  <c r="BG1359" i="1"/>
  <c r="BF575" i="1"/>
  <c r="BG574" i="1"/>
  <c r="BF1191" i="1"/>
  <c r="BG1190" i="1"/>
  <c r="BG855" i="1"/>
  <c r="BH854" i="1"/>
  <c r="BF1526" i="1"/>
  <c r="BG1525" i="1"/>
  <c r="BF631" i="1"/>
  <c r="BG630" i="1"/>
  <c r="BF1023" i="1"/>
  <c r="BG1022" i="1"/>
  <c r="BH966" i="1"/>
  <c r="BG967" i="1"/>
  <c r="BG799" i="1"/>
  <c r="BH798" i="1"/>
  <c r="CE655" i="1"/>
  <c r="BG1079" i="1"/>
  <c r="BH1078" i="1"/>
  <c r="BF127" i="1"/>
  <c r="BG126" i="1"/>
  <c r="BF743" i="1"/>
  <c r="BG742" i="1"/>
  <c r="BF1303" i="1"/>
  <c r="BG1302" i="1"/>
  <c r="BF1247" i="1"/>
  <c r="BG1246" i="1"/>
  <c r="BG463" i="1"/>
  <c r="BH462" i="1"/>
  <c r="BG71" i="1"/>
  <c r="BH70" i="1"/>
  <c r="BG127" i="1"/>
  <c r="BH126" i="1"/>
  <c r="BG1471" i="1"/>
  <c r="BH1470" i="1"/>
  <c r="CF655" i="1"/>
  <c r="BI966" i="1"/>
  <c r="BH967" i="1"/>
  <c r="BI1358" i="1"/>
  <c r="BH1359" i="1"/>
  <c r="BH407" i="1"/>
  <c r="BI406" i="1"/>
  <c r="BM1548" i="1"/>
  <c r="BH799" i="1"/>
  <c r="BI798" i="1"/>
  <c r="BG743" i="1"/>
  <c r="BH742" i="1"/>
  <c r="BG13" i="1"/>
  <c r="BG14" i="1"/>
  <c r="BG1023" i="1"/>
  <c r="BH1022" i="1"/>
  <c r="BG1191" i="1"/>
  <c r="BH1190" i="1"/>
  <c r="BG295" i="1"/>
  <c r="BH294" i="1"/>
  <c r="BG519" i="1"/>
  <c r="BH518" i="1"/>
  <c r="BG351" i="1"/>
  <c r="BH350" i="1"/>
  <c r="BG631" i="1"/>
  <c r="BH630" i="1"/>
  <c r="BH911" i="1"/>
  <c r="BI910" i="1"/>
  <c r="BG1247" i="1"/>
  <c r="BH1246" i="1"/>
  <c r="BH1079" i="1"/>
  <c r="BI1078" i="1"/>
  <c r="BG1526" i="1"/>
  <c r="BH1525" i="1"/>
  <c r="BG575" i="1"/>
  <c r="BH574" i="1"/>
  <c r="BG1581" i="1"/>
  <c r="BH1580" i="1"/>
  <c r="BG1135" i="1"/>
  <c r="BH1134" i="1"/>
  <c r="BH687" i="1"/>
  <c r="BI686" i="1"/>
  <c r="BG239" i="1"/>
  <c r="BH238" i="1"/>
  <c r="BG183" i="1"/>
  <c r="BH182" i="1"/>
  <c r="BH463" i="1"/>
  <c r="BI462" i="1"/>
  <c r="BG1303" i="1"/>
  <c r="BH1302" i="1"/>
  <c r="BH855" i="1"/>
  <c r="BI854" i="1"/>
  <c r="BH1579" i="1"/>
  <c r="BO36" i="4"/>
  <c r="BI1546" i="1"/>
  <c r="BH1415" i="1"/>
  <c r="BI1414" i="1"/>
  <c r="BH1303" i="1"/>
  <c r="BI1302" i="1"/>
  <c r="BI687" i="1"/>
  <c r="BJ686" i="1"/>
  <c r="BH575" i="1"/>
  <c r="BI574" i="1"/>
  <c r="BH1247" i="1"/>
  <c r="BI1246" i="1"/>
  <c r="BH631" i="1"/>
  <c r="BI630" i="1"/>
  <c r="BH519" i="1"/>
  <c r="BI518" i="1"/>
  <c r="BI407" i="1"/>
  <c r="BJ406" i="1"/>
  <c r="BI1415" i="1"/>
  <c r="BJ1414" i="1"/>
  <c r="BH295" i="1"/>
  <c r="BI294" i="1"/>
  <c r="BI1579" i="1"/>
  <c r="BP36" i="4"/>
  <c r="BJ1546" i="1"/>
  <c r="BH183" i="1"/>
  <c r="BI182" i="1"/>
  <c r="BH1581" i="1"/>
  <c r="BI1580" i="1"/>
  <c r="BI911" i="1"/>
  <c r="BJ910" i="1"/>
  <c r="BI799" i="1"/>
  <c r="BJ798" i="1"/>
  <c r="BJ1358" i="1"/>
  <c r="BI1359" i="1"/>
  <c r="BH127" i="1"/>
  <c r="BI126" i="1"/>
  <c r="BI463" i="1"/>
  <c r="BJ462" i="1"/>
  <c r="BH1471" i="1"/>
  <c r="BI1470" i="1"/>
  <c r="BH1191" i="1"/>
  <c r="BI1190" i="1"/>
  <c r="BH1526" i="1"/>
  <c r="BI1525" i="1"/>
  <c r="BH743" i="1"/>
  <c r="BI742" i="1"/>
  <c r="BI855" i="1"/>
  <c r="BJ854" i="1"/>
  <c r="BH239" i="1"/>
  <c r="BI238" i="1"/>
  <c r="BI1079" i="1"/>
  <c r="BJ1078" i="1"/>
  <c r="BJ966" i="1"/>
  <c r="BI967" i="1"/>
  <c r="BH13" i="1"/>
  <c r="BH14" i="1"/>
  <c r="BH71" i="1"/>
  <c r="BI70" i="1"/>
  <c r="BH1135" i="1"/>
  <c r="BI1134" i="1"/>
  <c r="BH351" i="1"/>
  <c r="BI350" i="1"/>
  <c r="BH1023" i="1"/>
  <c r="BI1022" i="1"/>
  <c r="BN1548" i="1"/>
  <c r="BI127" i="1"/>
  <c r="BJ126" i="1"/>
  <c r="BI1247" i="1"/>
  <c r="BJ1246" i="1"/>
  <c r="BI295" i="1"/>
  <c r="BJ294" i="1"/>
  <c r="BI1581" i="1"/>
  <c r="BJ1580" i="1"/>
  <c r="BI13" i="1"/>
  <c r="BI14" i="1"/>
  <c r="BI1023" i="1"/>
  <c r="BJ1022" i="1"/>
  <c r="BI1135" i="1"/>
  <c r="BJ1134" i="1"/>
  <c r="BI1471" i="1"/>
  <c r="BJ1470" i="1"/>
  <c r="BJ799" i="1"/>
  <c r="BK798" i="1"/>
  <c r="BJ687" i="1"/>
  <c r="BK686" i="1"/>
  <c r="BJ407" i="1"/>
  <c r="BK406" i="1"/>
  <c r="BO1548" i="1"/>
  <c r="BI743" i="1"/>
  <c r="BJ742" i="1"/>
  <c r="BJ1079" i="1"/>
  <c r="BK1078" i="1"/>
  <c r="BI1526" i="1"/>
  <c r="BJ1525" i="1"/>
  <c r="BI183" i="1"/>
  <c r="BJ182" i="1"/>
  <c r="BJ855" i="1"/>
  <c r="BK854" i="1"/>
  <c r="BJ911" i="1"/>
  <c r="BK910" i="1"/>
  <c r="BK966" i="1"/>
  <c r="BJ967" i="1"/>
  <c r="BI519" i="1"/>
  <c r="BJ518" i="1"/>
  <c r="BI351" i="1"/>
  <c r="BJ350" i="1"/>
  <c r="BI71" i="1"/>
  <c r="BJ70" i="1"/>
  <c r="BJ463" i="1"/>
  <c r="BK462" i="1"/>
  <c r="BI631" i="1"/>
  <c r="BJ630" i="1"/>
  <c r="BI1303" i="1"/>
  <c r="BJ1302" i="1"/>
  <c r="BI575" i="1"/>
  <c r="BJ574" i="1"/>
  <c r="BK1358" i="1"/>
  <c r="BJ1359" i="1"/>
  <c r="BI239" i="1"/>
  <c r="BJ238" i="1"/>
  <c r="BI1191" i="1"/>
  <c r="BJ1190" i="1"/>
  <c r="BJ1579" i="1"/>
  <c r="BQ36" i="4"/>
  <c r="BK1546" i="1"/>
  <c r="BJ1415" i="1"/>
  <c r="BK1414" i="1"/>
  <c r="BJ1303" i="1"/>
  <c r="BK1302" i="1"/>
  <c r="BJ1247" i="1"/>
  <c r="BK1246" i="1"/>
  <c r="BK855" i="1"/>
  <c r="BL854" i="1"/>
  <c r="BK1415" i="1"/>
  <c r="BL1414" i="1"/>
  <c r="BJ519" i="1"/>
  <c r="BK518" i="1"/>
  <c r="BJ183" i="1"/>
  <c r="BK182" i="1"/>
  <c r="BK799" i="1"/>
  <c r="BL798" i="1"/>
  <c r="BJ13" i="1"/>
  <c r="BJ14" i="1"/>
  <c r="BJ1023" i="1"/>
  <c r="BK1022" i="1"/>
  <c r="BL1358" i="1"/>
  <c r="BK1359" i="1"/>
  <c r="BP1548" i="1"/>
  <c r="BJ295" i="1"/>
  <c r="BK294" i="1"/>
  <c r="BJ351" i="1"/>
  <c r="BK350" i="1"/>
  <c r="BJ1135" i="1"/>
  <c r="BK1134" i="1"/>
  <c r="BK1579" i="1"/>
  <c r="BR36" i="4"/>
  <c r="BL1546" i="1"/>
  <c r="BK463" i="1"/>
  <c r="BL462" i="1"/>
  <c r="BJ1526" i="1"/>
  <c r="BK1525" i="1"/>
  <c r="BJ1471" i="1"/>
  <c r="BK1470" i="1"/>
  <c r="BJ575" i="1"/>
  <c r="BK574" i="1"/>
  <c r="BL966" i="1"/>
  <c r="BK967" i="1"/>
  <c r="BJ1581" i="1"/>
  <c r="BK1580" i="1"/>
  <c r="BJ127" i="1"/>
  <c r="BK126" i="1"/>
  <c r="BJ239" i="1"/>
  <c r="BK238" i="1"/>
  <c r="BJ743" i="1"/>
  <c r="BK742" i="1"/>
  <c r="BJ631" i="1"/>
  <c r="BK630" i="1"/>
  <c r="BK407" i="1"/>
  <c r="BL406" i="1"/>
  <c r="BJ1191" i="1"/>
  <c r="BK1190" i="1"/>
  <c r="BJ71" i="1"/>
  <c r="BK70" i="1"/>
  <c r="BK911" i="1"/>
  <c r="BL910" i="1"/>
  <c r="BK1079" i="1"/>
  <c r="BL1078" i="1"/>
  <c r="BK687" i="1"/>
  <c r="BL686" i="1"/>
  <c r="BL911" i="1"/>
  <c r="BM910" i="1"/>
  <c r="BK295" i="1"/>
  <c r="BL294" i="1"/>
  <c r="BK351" i="1"/>
  <c r="BL350" i="1"/>
  <c r="BL1079" i="1"/>
  <c r="BM1078" i="1"/>
  <c r="BL407" i="1"/>
  <c r="BM406" i="1"/>
  <c r="BK239" i="1"/>
  <c r="BL238" i="1"/>
  <c r="BK575" i="1"/>
  <c r="BL574" i="1"/>
  <c r="BK183" i="1"/>
  <c r="BL182" i="1"/>
  <c r="BL855" i="1"/>
  <c r="BM854" i="1"/>
  <c r="BK519" i="1"/>
  <c r="BL518" i="1"/>
  <c r="BK1247" i="1"/>
  <c r="BL1246" i="1"/>
  <c r="BK1471" i="1"/>
  <c r="BL1470" i="1"/>
  <c r="BK1135" i="1"/>
  <c r="BL1134" i="1"/>
  <c r="BK1023" i="1"/>
  <c r="BL1022" i="1"/>
  <c r="BK13" i="1"/>
  <c r="BK14" i="1"/>
  <c r="BK71" i="1"/>
  <c r="BL70" i="1"/>
  <c r="BK631" i="1"/>
  <c r="BL630" i="1"/>
  <c r="BK1581" i="1"/>
  <c r="BL1580" i="1"/>
  <c r="BL1415" i="1"/>
  <c r="BM1414" i="1"/>
  <c r="BL687" i="1"/>
  <c r="BM686" i="1"/>
  <c r="BK1191" i="1"/>
  <c r="BL1190" i="1"/>
  <c r="BK743" i="1"/>
  <c r="BL742" i="1"/>
  <c r="BL799" i="1"/>
  <c r="BM798" i="1"/>
  <c r="BK1303" i="1"/>
  <c r="BL1302" i="1"/>
  <c r="BL1579" i="1"/>
  <c r="BS36" i="4"/>
  <c r="BM1546" i="1"/>
  <c r="BK127" i="1"/>
  <c r="BL126" i="1"/>
  <c r="BK1526" i="1"/>
  <c r="BL1525" i="1"/>
  <c r="BQ1548" i="1"/>
  <c r="BM966" i="1"/>
  <c r="BL967" i="1"/>
  <c r="BL463" i="1"/>
  <c r="BM462" i="1"/>
  <c r="BM1358" i="1"/>
  <c r="BL1359" i="1"/>
  <c r="BM463" i="1"/>
  <c r="BN462" i="1"/>
  <c r="BL575" i="1"/>
  <c r="BM574" i="1"/>
  <c r="BL351" i="1"/>
  <c r="BM350" i="1"/>
  <c r="BL1191" i="1"/>
  <c r="BM1190" i="1"/>
  <c r="BL1135" i="1"/>
  <c r="BM1134" i="1"/>
  <c r="BL519" i="1"/>
  <c r="BM518" i="1"/>
  <c r="BM855" i="1"/>
  <c r="BN854" i="1"/>
  <c r="BM407" i="1"/>
  <c r="BN406" i="1"/>
  <c r="BL295" i="1"/>
  <c r="BM294" i="1"/>
  <c r="BL743" i="1"/>
  <c r="BM742" i="1"/>
  <c r="BL1023" i="1"/>
  <c r="BM1022" i="1"/>
  <c r="BL1247" i="1"/>
  <c r="BM1246" i="1"/>
  <c r="BL239" i="1"/>
  <c r="BM238" i="1"/>
  <c r="BM1579" i="1"/>
  <c r="BT36" i="4"/>
  <c r="BN1546" i="1"/>
  <c r="BL1303" i="1"/>
  <c r="BM1302" i="1"/>
  <c r="BM687" i="1"/>
  <c r="BN686" i="1"/>
  <c r="BL631" i="1"/>
  <c r="BM630" i="1"/>
  <c r="BL127" i="1"/>
  <c r="BM126" i="1"/>
  <c r="BM1415" i="1"/>
  <c r="BN1414" i="1"/>
  <c r="BN966" i="1"/>
  <c r="BM967" i="1"/>
  <c r="BL1581" i="1"/>
  <c r="BM1580" i="1"/>
  <c r="BN1358" i="1"/>
  <c r="BM1359" i="1"/>
  <c r="BR1548" i="1"/>
  <c r="BL1471" i="1"/>
  <c r="BM1470" i="1"/>
  <c r="BL183" i="1"/>
  <c r="BM182" i="1"/>
  <c r="BM1079" i="1"/>
  <c r="BN1078" i="1"/>
  <c r="BM911" i="1"/>
  <c r="BN910" i="1"/>
  <c r="BL1526" i="1"/>
  <c r="BM1525" i="1"/>
  <c r="BM799" i="1"/>
  <c r="BN798" i="1"/>
  <c r="BL13" i="1"/>
  <c r="BL14" i="1"/>
  <c r="BL71" i="1"/>
  <c r="BM70" i="1"/>
  <c r="BN799" i="1"/>
  <c r="BO798" i="1"/>
  <c r="BM183" i="1"/>
  <c r="BN182" i="1"/>
  <c r="BM1581" i="1"/>
  <c r="BN1580" i="1"/>
  <c r="BM239" i="1"/>
  <c r="BN238" i="1"/>
  <c r="BM351" i="1"/>
  <c r="BN350" i="1"/>
  <c r="BM127" i="1"/>
  <c r="BN126" i="1"/>
  <c r="BM295" i="1"/>
  <c r="BN294" i="1"/>
  <c r="BM1135" i="1"/>
  <c r="BN1134" i="1"/>
  <c r="BM1526" i="1"/>
  <c r="BN1525" i="1"/>
  <c r="BM1471" i="1"/>
  <c r="BN1470" i="1"/>
  <c r="BM1247" i="1"/>
  <c r="BN1246" i="1"/>
  <c r="BM575" i="1"/>
  <c r="BN574" i="1"/>
  <c r="BO966" i="1"/>
  <c r="BN967" i="1"/>
  <c r="BM631" i="1"/>
  <c r="BN630" i="1"/>
  <c r="BN407" i="1"/>
  <c r="BO406" i="1"/>
  <c r="BZ1214" i="1"/>
  <c r="BN911" i="1"/>
  <c r="BO910" i="1"/>
  <c r="BM13" i="1"/>
  <c r="BM14" i="1"/>
  <c r="BM1023" i="1"/>
  <c r="BN1022" i="1"/>
  <c r="BM71" i="1"/>
  <c r="BN70" i="1"/>
  <c r="BS1548" i="1"/>
  <c r="BN687" i="1"/>
  <c r="BO686" i="1"/>
  <c r="BN855" i="1"/>
  <c r="BO854" i="1"/>
  <c r="BN1079" i="1"/>
  <c r="BO1078" i="1"/>
  <c r="BN1579" i="1"/>
  <c r="BU36" i="4"/>
  <c r="BO1546" i="1"/>
  <c r="BM1191" i="1"/>
  <c r="BN1190" i="1"/>
  <c r="BN463" i="1"/>
  <c r="BO462" i="1"/>
  <c r="BO1358" i="1"/>
  <c r="BN1359" i="1"/>
  <c r="BN1415" i="1"/>
  <c r="BO1414" i="1"/>
  <c r="BM1303" i="1"/>
  <c r="BN1302" i="1"/>
  <c r="BM743" i="1"/>
  <c r="BN742" i="1"/>
  <c r="BM519" i="1"/>
  <c r="BN518" i="1"/>
  <c r="BN13" i="1"/>
  <c r="BN14" i="1"/>
  <c r="BN1023" i="1"/>
  <c r="BO1022" i="1"/>
  <c r="BN1247" i="1"/>
  <c r="BO1246" i="1"/>
  <c r="BN1135" i="1"/>
  <c r="BO1134" i="1"/>
  <c r="BN239" i="1"/>
  <c r="BO238" i="1"/>
  <c r="BN1191" i="1"/>
  <c r="BO1190" i="1"/>
  <c r="BN295" i="1"/>
  <c r="BO294" i="1"/>
  <c r="BO1415" i="1"/>
  <c r="BP1414" i="1"/>
  <c r="BO1579" i="1"/>
  <c r="BV36" i="4"/>
  <c r="BP1546" i="1"/>
  <c r="BO911" i="1"/>
  <c r="BP910" i="1"/>
  <c r="BN631" i="1"/>
  <c r="BO630" i="1"/>
  <c r="BN519" i="1"/>
  <c r="BO518" i="1"/>
  <c r="BN1471" i="1"/>
  <c r="BO1470" i="1"/>
  <c r="BN127" i="1"/>
  <c r="BO126" i="1"/>
  <c r="BN183" i="1"/>
  <c r="BO182" i="1"/>
  <c r="BO687" i="1"/>
  <c r="BP686" i="1"/>
  <c r="BN1581" i="1"/>
  <c r="BO1580" i="1"/>
  <c r="BO855" i="1"/>
  <c r="BP854" i="1"/>
  <c r="BT1548" i="1"/>
  <c r="BP966" i="1"/>
  <c r="BO967" i="1"/>
  <c r="BN1303" i="1"/>
  <c r="BO1302" i="1"/>
  <c r="BN743" i="1"/>
  <c r="BO742" i="1"/>
  <c r="BP1358" i="1"/>
  <c r="BO1359" i="1"/>
  <c r="BN71" i="1"/>
  <c r="BO70" i="1"/>
  <c r="CA1214" i="1"/>
  <c r="BN575" i="1"/>
  <c r="BO574" i="1"/>
  <c r="BN1526" i="1"/>
  <c r="BO1525" i="1"/>
  <c r="BN351" i="1"/>
  <c r="BO350" i="1"/>
  <c r="BO799" i="1"/>
  <c r="BP798" i="1"/>
  <c r="BO463" i="1"/>
  <c r="BP462" i="1"/>
  <c r="BO1079" i="1"/>
  <c r="BP1078" i="1"/>
  <c r="BO407" i="1"/>
  <c r="BP406" i="1"/>
  <c r="BO127" i="1"/>
  <c r="BP126" i="1"/>
  <c r="BP463" i="1"/>
  <c r="BQ462" i="1"/>
  <c r="BO575" i="1"/>
  <c r="BP574" i="1"/>
  <c r="BP687" i="1"/>
  <c r="BQ686" i="1"/>
  <c r="BO631" i="1"/>
  <c r="BP630" i="1"/>
  <c r="BP1415" i="1"/>
  <c r="BQ1414" i="1"/>
  <c r="BO1135" i="1"/>
  <c r="BP1134" i="1"/>
  <c r="BO1526" i="1"/>
  <c r="BP1525" i="1"/>
  <c r="BO519" i="1"/>
  <c r="BP518" i="1"/>
  <c r="BP799" i="1"/>
  <c r="BQ798" i="1"/>
  <c r="BO743" i="1"/>
  <c r="BP742" i="1"/>
  <c r="BO295" i="1"/>
  <c r="BP294" i="1"/>
  <c r="BO1247" i="1"/>
  <c r="BP1246" i="1"/>
  <c r="BP1079" i="1"/>
  <c r="BQ1078" i="1"/>
  <c r="BO1303" i="1"/>
  <c r="BP1302" i="1"/>
  <c r="BP1579" i="1"/>
  <c r="BW36" i="4"/>
  <c r="BQ1546" i="1"/>
  <c r="BO1471" i="1"/>
  <c r="BP1470" i="1"/>
  <c r="BP407" i="1"/>
  <c r="BQ406" i="1"/>
  <c r="CB1214" i="1"/>
  <c r="BU1548" i="1"/>
  <c r="BO1581" i="1"/>
  <c r="BP1580" i="1"/>
  <c r="BO239" i="1"/>
  <c r="BP238" i="1"/>
  <c r="BQ1358" i="1"/>
  <c r="BP1359" i="1"/>
  <c r="BO351" i="1"/>
  <c r="BP350" i="1"/>
  <c r="BO71" i="1"/>
  <c r="BP70" i="1"/>
  <c r="BP855" i="1"/>
  <c r="BQ854" i="1"/>
  <c r="BZ1493" i="1"/>
  <c r="BP911" i="1"/>
  <c r="BQ910" i="1"/>
  <c r="BO1191" i="1"/>
  <c r="BP1190" i="1"/>
  <c r="BO13" i="1"/>
  <c r="BO14" i="1"/>
  <c r="BO1023" i="1"/>
  <c r="BP1022" i="1"/>
  <c r="BQ966" i="1"/>
  <c r="BP967" i="1"/>
  <c r="BO183" i="1"/>
  <c r="BP182" i="1"/>
  <c r="CC1214" i="1"/>
  <c r="BP743" i="1"/>
  <c r="BQ742" i="1"/>
  <c r="BP1135" i="1"/>
  <c r="BQ1134" i="1"/>
  <c r="BP575" i="1"/>
  <c r="BQ574" i="1"/>
  <c r="BP1581" i="1"/>
  <c r="BQ1580" i="1"/>
  <c r="BQ407" i="1"/>
  <c r="BR406" i="1"/>
  <c r="BQ1079" i="1"/>
  <c r="BR1078" i="1"/>
  <c r="BP183" i="1"/>
  <c r="BQ182" i="1"/>
  <c r="BP33" i="5"/>
  <c r="BQ799" i="1"/>
  <c r="BR798" i="1"/>
  <c r="BQ1415" i="1"/>
  <c r="BR1414" i="1"/>
  <c r="BQ463" i="1"/>
  <c r="BR462" i="1"/>
  <c r="BP1471" i="1"/>
  <c r="BQ1470" i="1"/>
  <c r="BP1247" i="1"/>
  <c r="BQ1246" i="1"/>
  <c r="BP71" i="1"/>
  <c r="BQ70" i="1"/>
  <c r="BP13" i="1"/>
  <c r="BP14" i="1"/>
  <c r="BP1023" i="1"/>
  <c r="BQ1022" i="1"/>
  <c r="BP1191" i="1"/>
  <c r="BQ1190" i="1"/>
  <c r="CA1493" i="1"/>
  <c r="BZ1524" i="1"/>
  <c r="BR1358" i="1"/>
  <c r="BQ1359" i="1"/>
  <c r="BP519" i="1"/>
  <c r="BQ518" i="1"/>
  <c r="BP631" i="1"/>
  <c r="BQ630" i="1"/>
  <c r="BP239" i="1"/>
  <c r="BQ238" i="1"/>
  <c r="BQ855" i="1"/>
  <c r="BR854" i="1"/>
  <c r="BQ1579" i="1"/>
  <c r="BX36" i="4"/>
  <c r="BR1546" i="1"/>
  <c r="BP295" i="1"/>
  <c r="BQ294" i="1"/>
  <c r="BP127" i="1"/>
  <c r="BQ126" i="1"/>
  <c r="BR966" i="1"/>
  <c r="BQ967" i="1"/>
  <c r="BP1303" i="1"/>
  <c r="BQ1302" i="1"/>
  <c r="BP351" i="1"/>
  <c r="BQ350" i="1"/>
  <c r="BQ911" i="1"/>
  <c r="BR910" i="1"/>
  <c r="BZ1158" i="1"/>
  <c r="BV1548" i="1"/>
  <c r="BP1526" i="1"/>
  <c r="BQ1525" i="1"/>
  <c r="BQ687" i="1"/>
  <c r="BR686" i="1"/>
  <c r="BQ1303" i="1"/>
  <c r="BR1302" i="1"/>
  <c r="BR1579" i="1"/>
  <c r="BY36" i="4"/>
  <c r="BS1546" i="1"/>
  <c r="BQ631" i="1"/>
  <c r="BR630" i="1"/>
  <c r="BQ71" i="1"/>
  <c r="BR70" i="1"/>
  <c r="BR1415" i="1"/>
  <c r="BS1414" i="1"/>
  <c r="BR1079" i="1"/>
  <c r="BS1078" i="1"/>
  <c r="BQ575" i="1"/>
  <c r="BR574" i="1"/>
  <c r="BW1548" i="1"/>
  <c r="BS1358" i="1"/>
  <c r="BR1359" i="1"/>
  <c r="CB1493" i="1"/>
  <c r="CA1524" i="1"/>
  <c r="BQ1135" i="1"/>
  <c r="BR1134" i="1"/>
  <c r="BR687" i="1"/>
  <c r="BS686" i="1"/>
  <c r="CA1158" i="1"/>
  <c r="BS966" i="1"/>
  <c r="BR967" i="1"/>
  <c r="BQ1191" i="1"/>
  <c r="BR1190" i="1"/>
  <c r="BQ1247" i="1"/>
  <c r="BR1246" i="1"/>
  <c r="BR911" i="1"/>
  <c r="BS910" i="1"/>
  <c r="BQ127" i="1"/>
  <c r="BR126" i="1"/>
  <c r="BQ1471" i="1"/>
  <c r="BR1470" i="1"/>
  <c r="BQ1581" i="1"/>
  <c r="BR1580" i="1"/>
  <c r="BQ743" i="1"/>
  <c r="BR742" i="1"/>
  <c r="BR855" i="1"/>
  <c r="BS854" i="1"/>
  <c r="BR799" i="1"/>
  <c r="BS798" i="1"/>
  <c r="BQ1526" i="1"/>
  <c r="BR1525" i="1"/>
  <c r="BZ1046" i="1"/>
  <c r="BQ13" i="1"/>
  <c r="BQ14" i="1"/>
  <c r="BQ1023" i="1"/>
  <c r="BR1022" i="1"/>
  <c r="BI33" i="5"/>
  <c r="BJ33" i="5"/>
  <c r="BK33" i="5"/>
  <c r="BL33" i="5"/>
  <c r="BM33" i="5"/>
  <c r="BN33" i="5"/>
  <c r="BO33" i="5"/>
  <c r="BQ519" i="1"/>
  <c r="BR518" i="1"/>
  <c r="BR407" i="1"/>
  <c r="BS406" i="1"/>
  <c r="BQ351" i="1"/>
  <c r="BR350" i="1"/>
  <c r="BQ295" i="1"/>
  <c r="BR294" i="1"/>
  <c r="BQ239" i="1"/>
  <c r="BR238" i="1"/>
  <c r="BR463" i="1"/>
  <c r="BS462" i="1"/>
  <c r="BQ183" i="1"/>
  <c r="BR182" i="1"/>
  <c r="CD1214" i="1"/>
  <c r="F67" i="5"/>
  <c r="H67" i="5"/>
  <c r="BR295" i="1"/>
  <c r="BS294" i="1"/>
  <c r="CE1214" i="1"/>
  <c r="BS799" i="1"/>
  <c r="BT798" i="1"/>
  <c r="BR1471" i="1"/>
  <c r="BS1470" i="1"/>
  <c r="BR1191" i="1"/>
  <c r="BS1190" i="1"/>
  <c r="BR1135" i="1"/>
  <c r="BS1134" i="1"/>
  <c r="BR71" i="1"/>
  <c r="BS70" i="1"/>
  <c r="BR183" i="1"/>
  <c r="BS182" i="1"/>
  <c r="BR351" i="1"/>
  <c r="BS350" i="1"/>
  <c r="BT966" i="1"/>
  <c r="BS967" i="1"/>
  <c r="BR127" i="1"/>
  <c r="BS126" i="1"/>
  <c r="BR743" i="1"/>
  <c r="BS742" i="1"/>
  <c r="BS911" i="1"/>
  <c r="BT910" i="1"/>
  <c r="CC1493" i="1"/>
  <c r="CB1524" i="1"/>
  <c r="BS1079" i="1"/>
  <c r="BT1078" i="1"/>
  <c r="BS1579" i="1"/>
  <c r="BZ36" i="4"/>
  <c r="BT1546" i="1"/>
  <c r="BS855" i="1"/>
  <c r="BT854" i="1"/>
  <c r="BS463" i="1"/>
  <c r="BT462" i="1"/>
  <c r="BS407" i="1"/>
  <c r="BT406" i="1"/>
  <c r="CA1046" i="1"/>
  <c r="CB1158" i="1"/>
  <c r="BR631" i="1"/>
  <c r="BS630" i="1"/>
  <c r="BR1526" i="1"/>
  <c r="BS1525" i="1"/>
  <c r="BR1581" i="1"/>
  <c r="BS1580" i="1"/>
  <c r="BR1247" i="1"/>
  <c r="BS1246" i="1"/>
  <c r="BS687" i="1"/>
  <c r="BT686" i="1"/>
  <c r="BT1358" i="1"/>
  <c r="BS1359" i="1"/>
  <c r="BS1415" i="1"/>
  <c r="BT1414" i="1"/>
  <c r="BR1303" i="1"/>
  <c r="BS1302" i="1"/>
  <c r="BX1548" i="1"/>
  <c r="BR575" i="1"/>
  <c r="BS574" i="1"/>
  <c r="BR239" i="1"/>
  <c r="BS238" i="1"/>
  <c r="BR519" i="1"/>
  <c r="BS518" i="1"/>
  <c r="BR13" i="1"/>
  <c r="BR14" i="1"/>
  <c r="BR1023" i="1"/>
  <c r="BS1022" i="1"/>
  <c r="BS183" i="1"/>
  <c r="BT182" i="1"/>
  <c r="BS1471" i="1"/>
  <c r="BT1470" i="1"/>
  <c r="BT855" i="1"/>
  <c r="BU854" i="1"/>
  <c r="CD1493" i="1"/>
  <c r="CC1524" i="1"/>
  <c r="BU966" i="1"/>
  <c r="BT967" i="1"/>
  <c r="BS239" i="1"/>
  <c r="BT238" i="1"/>
  <c r="BS575" i="1"/>
  <c r="BT574" i="1"/>
  <c r="BS1526" i="1"/>
  <c r="BT1525" i="1"/>
  <c r="BT799" i="1"/>
  <c r="BU798" i="1"/>
  <c r="BS13" i="1"/>
  <c r="BS14" i="1"/>
  <c r="BS1023" i="1"/>
  <c r="BT1022" i="1"/>
  <c r="BU1358" i="1"/>
  <c r="BT1359" i="1"/>
  <c r="BT1579" i="1"/>
  <c r="CA36" i="4"/>
  <c r="BU1546" i="1"/>
  <c r="BZ1102" i="1"/>
  <c r="BS1581" i="1"/>
  <c r="BT1580" i="1"/>
  <c r="CC1158" i="1"/>
  <c r="BT911" i="1"/>
  <c r="BU910" i="1"/>
  <c r="BS71" i="1"/>
  <c r="BT70" i="1"/>
  <c r="BT687" i="1"/>
  <c r="BU686" i="1"/>
  <c r="BS631" i="1"/>
  <c r="BT630" i="1"/>
  <c r="CB1046" i="1"/>
  <c r="BS743" i="1"/>
  <c r="BT742" i="1"/>
  <c r="BS1135" i="1"/>
  <c r="BT1134" i="1"/>
  <c r="BY1548" i="1"/>
  <c r="BT407" i="1"/>
  <c r="BU406" i="1"/>
  <c r="BT1079" i="1"/>
  <c r="BU1078" i="1"/>
  <c r="CF1214" i="1"/>
  <c r="BT1415" i="1"/>
  <c r="BU1414" i="1"/>
  <c r="BS519" i="1"/>
  <c r="BT518" i="1"/>
  <c r="BS1303" i="1"/>
  <c r="BT1302" i="1"/>
  <c r="BS1247" i="1"/>
  <c r="BT1246" i="1"/>
  <c r="BS127" i="1"/>
  <c r="BT126" i="1"/>
  <c r="BS351" i="1"/>
  <c r="BT350" i="1"/>
  <c r="BS1191" i="1"/>
  <c r="BT1190" i="1"/>
  <c r="BS295" i="1"/>
  <c r="BT294" i="1"/>
  <c r="BZ878" i="1"/>
  <c r="BT463" i="1"/>
  <c r="BU462" i="1"/>
  <c r="CA878" i="1"/>
  <c r="BZ1548" i="1"/>
  <c r="BT631" i="1"/>
  <c r="BU630" i="1"/>
  <c r="BT295" i="1"/>
  <c r="BU294" i="1"/>
  <c r="BT1247" i="1"/>
  <c r="BU1246" i="1"/>
  <c r="BT1135" i="1"/>
  <c r="BU1134" i="1"/>
  <c r="CD1158" i="1"/>
  <c r="BV1358" i="1"/>
  <c r="BU1359" i="1"/>
  <c r="BT575" i="1"/>
  <c r="BU574" i="1"/>
  <c r="CE1493" i="1"/>
  <c r="CD1524" i="1"/>
  <c r="BU687" i="1"/>
  <c r="BV686" i="1"/>
  <c r="BT1581" i="1"/>
  <c r="BU1580" i="1"/>
  <c r="BT13" i="1"/>
  <c r="BT14" i="1"/>
  <c r="BT1023" i="1"/>
  <c r="BU1022" i="1"/>
  <c r="BU855" i="1"/>
  <c r="BV854" i="1"/>
  <c r="BT1191" i="1"/>
  <c r="BU1190" i="1"/>
  <c r="BT1303" i="1"/>
  <c r="BU1302" i="1"/>
  <c r="BU1079" i="1"/>
  <c r="BV1078" i="1"/>
  <c r="BT743" i="1"/>
  <c r="BU742" i="1"/>
  <c r="BT239" i="1"/>
  <c r="BU238" i="1"/>
  <c r="BT1471" i="1"/>
  <c r="BU1470" i="1"/>
  <c r="BT71" i="1"/>
  <c r="BU70" i="1"/>
  <c r="BU463" i="1"/>
  <c r="BV462" i="1"/>
  <c r="BT351" i="1"/>
  <c r="BU350" i="1"/>
  <c r="BT519" i="1"/>
  <c r="BU518" i="1"/>
  <c r="BU407" i="1"/>
  <c r="BV406" i="1"/>
  <c r="CA1102" i="1"/>
  <c r="BU799" i="1"/>
  <c r="BV798" i="1"/>
  <c r="BU911" i="1"/>
  <c r="BV910" i="1"/>
  <c r="BU1579" i="1"/>
  <c r="CB36" i="4"/>
  <c r="BV1546" i="1"/>
  <c r="BV966" i="1"/>
  <c r="BU967" i="1"/>
  <c r="BT183" i="1"/>
  <c r="BU182" i="1"/>
  <c r="BT127" i="1"/>
  <c r="BU126" i="1"/>
  <c r="BU1415" i="1"/>
  <c r="BV1414" i="1"/>
  <c r="CC1046" i="1"/>
  <c r="BT1526" i="1"/>
  <c r="BU1525" i="1"/>
  <c r="BW1358" i="1"/>
  <c r="BV1359" i="1"/>
  <c r="CB1102" i="1"/>
  <c r="BU127" i="1"/>
  <c r="BV126" i="1"/>
  <c r="BU1471" i="1"/>
  <c r="BV1470" i="1"/>
  <c r="BV687" i="1"/>
  <c r="BW686" i="1"/>
  <c r="BU295" i="1"/>
  <c r="BV294" i="1"/>
  <c r="BV1415" i="1"/>
  <c r="BW1414" i="1"/>
  <c r="BV1579" i="1"/>
  <c r="CC36" i="4"/>
  <c r="BW1546" i="1"/>
  <c r="BV407" i="1"/>
  <c r="BW406" i="1"/>
  <c r="BU13" i="1"/>
  <c r="BU14" i="1"/>
  <c r="BU71" i="1"/>
  <c r="BV70" i="1"/>
  <c r="BV1079" i="1"/>
  <c r="BW1078" i="1"/>
  <c r="BU1023" i="1"/>
  <c r="BV1022" i="1"/>
  <c r="CE1158" i="1"/>
  <c r="BV855" i="1"/>
  <c r="BW854" i="1"/>
  <c r="BU1135" i="1"/>
  <c r="BV1134" i="1"/>
  <c r="CF1493" i="1"/>
  <c r="CE1524" i="1"/>
  <c r="CA1548" i="1"/>
  <c r="BV463" i="1"/>
  <c r="BW462" i="1"/>
  <c r="CD1046" i="1"/>
  <c r="BU631" i="1"/>
  <c r="BV630" i="1"/>
  <c r="BV911" i="1"/>
  <c r="BW910" i="1"/>
  <c r="BU1303" i="1"/>
  <c r="BV1302" i="1"/>
  <c r="BU1526" i="1"/>
  <c r="BV1525" i="1"/>
  <c r="BU1581" i="1"/>
  <c r="BV1580" i="1"/>
  <c r="BU575" i="1"/>
  <c r="BV574" i="1"/>
  <c r="BU1247" i="1"/>
  <c r="BV1246" i="1"/>
  <c r="BU743" i="1"/>
  <c r="BV742" i="1"/>
  <c r="BW966" i="1"/>
  <c r="BV967" i="1"/>
  <c r="BU519" i="1"/>
  <c r="BV518" i="1"/>
  <c r="BU183" i="1"/>
  <c r="BV182" i="1"/>
  <c r="BV799" i="1"/>
  <c r="BW798" i="1"/>
  <c r="BU351" i="1"/>
  <c r="BV350" i="1"/>
  <c r="BU239" i="1"/>
  <c r="BV238" i="1"/>
  <c r="BU1191" i="1"/>
  <c r="BV1190" i="1"/>
  <c r="CB878" i="1"/>
  <c r="CC878" i="1"/>
  <c r="BW1579" i="1"/>
  <c r="CD36" i="4"/>
  <c r="BX1546" i="1"/>
  <c r="BV1471" i="1"/>
  <c r="BW1470" i="1"/>
  <c r="BV1191" i="1"/>
  <c r="BW1190" i="1"/>
  <c r="BV183" i="1"/>
  <c r="BW182" i="1"/>
  <c r="BV1247" i="1"/>
  <c r="BW1246" i="1"/>
  <c r="BV1303" i="1"/>
  <c r="BW1302" i="1"/>
  <c r="BW463" i="1"/>
  <c r="BX462" i="1"/>
  <c r="BW1079" i="1"/>
  <c r="BX1078" i="1"/>
  <c r="BV239" i="1"/>
  <c r="BW238" i="1"/>
  <c r="BV519" i="1"/>
  <c r="BW518" i="1"/>
  <c r="BV575" i="1"/>
  <c r="BW574" i="1"/>
  <c r="BW911" i="1"/>
  <c r="BX910" i="1"/>
  <c r="BW855" i="1"/>
  <c r="BX854" i="1"/>
  <c r="BV71" i="1"/>
  <c r="BW70" i="1"/>
  <c r="CE1046" i="1"/>
  <c r="BW1415" i="1"/>
  <c r="BX1414" i="1"/>
  <c r="BV127" i="1"/>
  <c r="BW126" i="1"/>
  <c r="CB1548" i="1"/>
  <c r="BV295" i="1"/>
  <c r="BW294" i="1"/>
  <c r="CC1102" i="1"/>
  <c r="BV1135" i="1"/>
  <c r="BW1134" i="1"/>
  <c r="BV351" i="1"/>
  <c r="BW350" i="1"/>
  <c r="BV1581" i="1"/>
  <c r="BW1580" i="1"/>
  <c r="BV631" i="1"/>
  <c r="BW630" i="1"/>
  <c r="BX966" i="1"/>
  <c r="BW967" i="1"/>
  <c r="CF1158" i="1"/>
  <c r="BW407" i="1"/>
  <c r="BX406" i="1"/>
  <c r="BW687" i="1"/>
  <c r="BX686" i="1"/>
  <c r="BW799" i="1"/>
  <c r="BX798" i="1"/>
  <c r="BV743" i="1"/>
  <c r="BW742" i="1"/>
  <c r="BV1526" i="1"/>
  <c r="BW1525" i="1"/>
  <c r="CF1524" i="1"/>
  <c r="BV13" i="1"/>
  <c r="BV14" i="1"/>
  <c r="BV1023" i="1"/>
  <c r="BW1022" i="1"/>
  <c r="BX1358" i="1"/>
  <c r="BW1359" i="1"/>
  <c r="CF1046" i="1"/>
  <c r="BX463" i="1"/>
  <c r="BY462" i="1"/>
  <c r="BW1191" i="1"/>
  <c r="BX1190" i="1"/>
  <c r="BY1358" i="1"/>
  <c r="BX1359" i="1"/>
  <c r="BW743" i="1"/>
  <c r="BX742" i="1"/>
  <c r="BW351" i="1"/>
  <c r="BX350" i="1"/>
  <c r="BW71" i="1"/>
  <c r="BX70" i="1"/>
  <c r="BW519" i="1"/>
  <c r="BX518" i="1"/>
  <c r="CC1548" i="1"/>
  <c r="BW1303" i="1"/>
  <c r="BX1302" i="1"/>
  <c r="BW1471" i="1"/>
  <c r="BX1470" i="1"/>
  <c r="BX799" i="1"/>
  <c r="BY798" i="1"/>
  <c r="BW1135" i="1"/>
  <c r="BX1134" i="1"/>
  <c r="BW127" i="1"/>
  <c r="BX126" i="1"/>
  <c r="BX855" i="1"/>
  <c r="BY854" i="1"/>
  <c r="BW239" i="1"/>
  <c r="BX238" i="1"/>
  <c r="BY966" i="1"/>
  <c r="BX967" i="1"/>
  <c r="BW1247" i="1"/>
  <c r="BX1246" i="1"/>
  <c r="BX1579" i="1"/>
  <c r="CE36" i="4"/>
  <c r="BY1546" i="1"/>
  <c r="BX687" i="1"/>
  <c r="BY686" i="1"/>
  <c r="BW631" i="1"/>
  <c r="BX630" i="1"/>
  <c r="BX1415" i="1"/>
  <c r="BY1414" i="1"/>
  <c r="BX911" i="1"/>
  <c r="BY910" i="1"/>
  <c r="BW13" i="1"/>
  <c r="BW14" i="1"/>
  <c r="BW1023" i="1"/>
  <c r="BX1022" i="1"/>
  <c r="CD1102" i="1"/>
  <c r="BX1079" i="1"/>
  <c r="BY1078" i="1"/>
  <c r="BW183" i="1"/>
  <c r="BX182" i="1"/>
  <c r="BW1526" i="1"/>
  <c r="BX1525" i="1"/>
  <c r="BX407" i="1"/>
  <c r="BY406" i="1"/>
  <c r="BW1581" i="1"/>
  <c r="BX1580" i="1"/>
  <c r="BW295" i="1"/>
  <c r="BX294" i="1"/>
  <c r="BW575" i="1"/>
  <c r="BX574" i="1"/>
  <c r="CD878" i="1"/>
  <c r="BX295" i="1"/>
  <c r="BY294" i="1"/>
  <c r="BX183" i="1"/>
  <c r="BY182" i="1"/>
  <c r="BX519" i="1"/>
  <c r="BY518" i="1"/>
  <c r="BY1079" i="1"/>
  <c r="BZ1078" i="1"/>
  <c r="BZ1358" i="1"/>
  <c r="BY1359" i="1"/>
  <c r="BY407" i="1"/>
  <c r="BZ406" i="1"/>
  <c r="BY1415" i="1"/>
  <c r="BZ1414" i="1"/>
  <c r="BX1247" i="1"/>
  <c r="BY1246" i="1"/>
  <c r="BX127" i="1"/>
  <c r="BY126" i="1"/>
  <c r="BX1303" i="1"/>
  <c r="BY1302" i="1"/>
  <c r="BX1581" i="1"/>
  <c r="BY1580" i="1"/>
  <c r="BY855" i="1"/>
  <c r="BZ854" i="1"/>
  <c r="BX71" i="1"/>
  <c r="BY70" i="1"/>
  <c r="CE878" i="1"/>
  <c r="CE1102" i="1"/>
  <c r="BX351" i="1"/>
  <c r="BY350" i="1"/>
  <c r="BY463" i="1"/>
  <c r="BZ462" i="1"/>
  <c r="BY911" i="1"/>
  <c r="BZ910" i="1"/>
  <c r="BX1471" i="1"/>
  <c r="BY1470" i="1"/>
  <c r="BX575" i="1"/>
  <c r="BY574" i="1"/>
  <c r="BX1526" i="1"/>
  <c r="BY1525" i="1"/>
  <c r="BX13" i="1"/>
  <c r="BX14" i="1"/>
  <c r="BX1023" i="1"/>
  <c r="BY1022" i="1"/>
  <c r="BX631" i="1"/>
  <c r="BY630" i="1"/>
  <c r="BX1135" i="1"/>
  <c r="BY1134" i="1"/>
  <c r="BY1579" i="1"/>
  <c r="CF36" i="4"/>
  <c r="BZ1546" i="1"/>
  <c r="BX1191" i="1"/>
  <c r="BY1190" i="1"/>
  <c r="BZ966" i="1"/>
  <c r="BY967" i="1"/>
  <c r="CD1548" i="1"/>
  <c r="BX743" i="1"/>
  <c r="BY742" i="1"/>
  <c r="BY687" i="1"/>
  <c r="BZ686" i="1"/>
  <c r="BX239" i="1"/>
  <c r="BY238" i="1"/>
  <c r="BY799" i="1"/>
  <c r="BZ798" i="1"/>
  <c r="BY239" i="1"/>
  <c r="BZ238" i="1"/>
  <c r="BY631" i="1"/>
  <c r="BZ630" i="1"/>
  <c r="BY351" i="1"/>
  <c r="BZ350" i="1"/>
  <c r="BZ855" i="1"/>
  <c r="CA854" i="1"/>
  <c r="BY1247" i="1"/>
  <c r="BZ1246" i="1"/>
  <c r="BZ1079" i="1"/>
  <c r="CA1078" i="1"/>
  <c r="CA966" i="1"/>
  <c r="BZ967" i="1"/>
  <c r="BZ687" i="1"/>
  <c r="CA686" i="1"/>
  <c r="BY1023" i="1"/>
  <c r="BZ1022" i="1"/>
  <c r="BY1471" i="1"/>
  <c r="BZ1470" i="1"/>
  <c r="BY1581" i="1"/>
  <c r="BZ1580" i="1"/>
  <c r="BZ1415" i="1"/>
  <c r="CA1414" i="1"/>
  <c r="BY519" i="1"/>
  <c r="BZ518" i="1"/>
  <c r="CF1102" i="1"/>
  <c r="BY1191" i="1"/>
  <c r="BZ1190" i="1"/>
  <c r="BY743" i="1"/>
  <c r="BZ742" i="1"/>
  <c r="BZ1579" i="1"/>
  <c r="CA1546" i="1"/>
  <c r="BZ911" i="1"/>
  <c r="CA910" i="1"/>
  <c r="BY1303" i="1"/>
  <c r="BZ1302" i="1"/>
  <c r="BZ407" i="1"/>
  <c r="CA406" i="1"/>
  <c r="BY183" i="1"/>
  <c r="BZ182" i="1"/>
  <c r="V70" i="4"/>
  <c r="BY1526" i="1"/>
  <c r="BZ1525" i="1"/>
  <c r="CF878" i="1"/>
  <c r="BZ799" i="1"/>
  <c r="CA798" i="1"/>
  <c r="BY1135" i="1"/>
  <c r="BZ1134" i="1"/>
  <c r="BZ463" i="1"/>
  <c r="CA462" i="1"/>
  <c r="BY13" i="1"/>
  <c r="BY14" i="1"/>
  <c r="BY71" i="1"/>
  <c r="BZ70" i="1"/>
  <c r="BY127" i="1"/>
  <c r="BZ126" i="1"/>
  <c r="BY295" i="1"/>
  <c r="BZ294" i="1"/>
  <c r="CE1548" i="1"/>
  <c r="BY575" i="1"/>
  <c r="BZ574" i="1"/>
  <c r="CA1358" i="1"/>
  <c r="BZ1359" i="1"/>
  <c r="CA463" i="1"/>
  <c r="CB462" i="1"/>
  <c r="CA407" i="1"/>
  <c r="CB406" i="1"/>
  <c r="BZ743" i="1"/>
  <c r="CA742" i="1"/>
  <c r="CA1415" i="1"/>
  <c r="CB1414" i="1"/>
  <c r="CA687" i="1"/>
  <c r="CB686" i="1"/>
  <c r="CA855" i="1"/>
  <c r="CB854" i="1"/>
  <c r="BZ351" i="1"/>
  <c r="CA350" i="1"/>
  <c r="BZ295" i="1"/>
  <c r="CA294" i="1"/>
  <c r="CB966" i="1"/>
  <c r="CA967" i="1"/>
  <c r="BZ1135" i="1"/>
  <c r="CA1134" i="1"/>
  <c r="CA911" i="1"/>
  <c r="CB910" i="1"/>
  <c r="BZ1471" i="1"/>
  <c r="CA1470" i="1"/>
  <c r="CA1079" i="1"/>
  <c r="CB1078" i="1"/>
  <c r="BZ631" i="1"/>
  <c r="CA630" i="1"/>
  <c r="CF1548" i="1"/>
  <c r="BZ1581" i="1"/>
  <c r="CA1580" i="1"/>
  <c r="BZ127" i="1"/>
  <c r="CA126" i="1"/>
  <c r="Y70" i="4"/>
  <c r="X70" i="4"/>
  <c r="BZ1526" i="1"/>
  <c r="CA1525" i="1"/>
  <c r="BZ1191" i="1"/>
  <c r="CA1190" i="1"/>
  <c r="CB1358" i="1"/>
  <c r="CA1359" i="1"/>
  <c r="CA799" i="1"/>
  <c r="CB798" i="1"/>
  <c r="BZ183" i="1"/>
  <c r="CA182" i="1"/>
  <c r="CA1579" i="1"/>
  <c r="CB1546" i="1"/>
  <c r="BZ519" i="1"/>
  <c r="CA518" i="1"/>
  <c r="BZ1023" i="1"/>
  <c r="CA1022" i="1"/>
  <c r="BZ1247" i="1"/>
  <c r="CA1246" i="1"/>
  <c r="BZ239" i="1"/>
  <c r="CA238" i="1"/>
  <c r="BZ1303" i="1"/>
  <c r="CA1302" i="1"/>
  <c r="BZ575" i="1"/>
  <c r="CA574" i="1"/>
  <c r="BZ13" i="1"/>
  <c r="BZ14" i="1"/>
  <c r="BZ71" i="1"/>
  <c r="CA70" i="1"/>
  <c r="CA295" i="1"/>
  <c r="CB294" i="1"/>
  <c r="CB1415" i="1"/>
  <c r="CC1414" i="1"/>
  <c r="CA575" i="1"/>
  <c r="CB574" i="1"/>
  <c r="CA13" i="1"/>
  <c r="CA14" i="1"/>
  <c r="CA1023" i="1"/>
  <c r="CB1022" i="1"/>
  <c r="CB799" i="1"/>
  <c r="CC798" i="1"/>
  <c r="CB911" i="1"/>
  <c r="CC910" i="1"/>
  <c r="CA351" i="1"/>
  <c r="CB350" i="1"/>
  <c r="CA1303" i="1"/>
  <c r="CB1302" i="1"/>
  <c r="CA519" i="1"/>
  <c r="CB518" i="1"/>
  <c r="F36" i="5"/>
  <c r="G36" i="5"/>
  <c r="H36" i="5"/>
  <c r="I36" i="5"/>
  <c r="J36" i="5"/>
  <c r="K36" i="5"/>
  <c r="L36" i="5"/>
  <c r="M36" i="5"/>
  <c r="N36" i="5"/>
  <c r="P36" i="5"/>
  <c r="O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CA631" i="1"/>
  <c r="CB630" i="1"/>
  <c r="CA1135" i="1"/>
  <c r="CB1134" i="1"/>
  <c r="CC1358" i="1"/>
  <c r="CB1359" i="1"/>
  <c r="CA127" i="1"/>
  <c r="CB126" i="1"/>
  <c r="CB855" i="1"/>
  <c r="CC854" i="1"/>
  <c r="CB407" i="1"/>
  <c r="CC406" i="1"/>
  <c r="CA743" i="1"/>
  <c r="CB742" i="1"/>
  <c r="CA239" i="1"/>
  <c r="CB238" i="1"/>
  <c r="CA1191" i="1"/>
  <c r="CB1190" i="1"/>
  <c r="CA71" i="1"/>
  <c r="CB70" i="1"/>
  <c r="CA1581" i="1"/>
  <c r="CB1580" i="1"/>
  <c r="CB687" i="1"/>
  <c r="CC686" i="1"/>
  <c r="CB463" i="1"/>
  <c r="CC462" i="1"/>
  <c r="CB1579" i="1"/>
  <c r="CC1546" i="1"/>
  <c r="CB1079" i="1"/>
  <c r="CC1078" i="1"/>
  <c r="CA1247" i="1"/>
  <c r="CB1246" i="1"/>
  <c r="CA183" i="1"/>
  <c r="CB182" i="1"/>
  <c r="CA1526" i="1"/>
  <c r="CB1525" i="1"/>
  <c r="CA1471" i="1"/>
  <c r="CB1470" i="1"/>
  <c r="CC966" i="1"/>
  <c r="CB967" i="1"/>
  <c r="CD1358" i="1"/>
  <c r="CC1359" i="1"/>
  <c r="CB351" i="1"/>
  <c r="CC350" i="1"/>
  <c r="CC1579" i="1"/>
  <c r="CD1546" i="1"/>
  <c r="CB1135" i="1"/>
  <c r="CC1134" i="1"/>
  <c r="CB183" i="1"/>
  <c r="CC182" i="1"/>
  <c r="CC911" i="1"/>
  <c r="CD910" i="1"/>
  <c r="CC855" i="1"/>
  <c r="CD854" i="1"/>
  <c r="CB631" i="1"/>
  <c r="CC630" i="1"/>
  <c r="F69" i="5"/>
  <c r="H69" i="5"/>
  <c r="CB13" i="1"/>
  <c r="CB14" i="1"/>
  <c r="CB71" i="1"/>
  <c r="CC70" i="1"/>
  <c r="CC463" i="1"/>
  <c r="CD462" i="1"/>
  <c r="CB575" i="1"/>
  <c r="CC574" i="1"/>
  <c r="CB1247" i="1"/>
  <c r="CC1246" i="1"/>
  <c r="CC687" i="1"/>
  <c r="CD686" i="1"/>
  <c r="CB239" i="1"/>
  <c r="CC238" i="1"/>
  <c r="CB519" i="1"/>
  <c r="CC518" i="1"/>
  <c r="CC1415" i="1"/>
  <c r="CD1414" i="1"/>
  <c r="CB1526" i="1"/>
  <c r="CC1525" i="1"/>
  <c r="CC407" i="1"/>
  <c r="CD406" i="1"/>
  <c r="CB1191" i="1"/>
  <c r="CC1190" i="1"/>
  <c r="CD966" i="1"/>
  <c r="CC967" i="1"/>
  <c r="CB127" i="1"/>
  <c r="CC126" i="1"/>
  <c r="CC799" i="1"/>
  <c r="CD798" i="1"/>
  <c r="CB1471" i="1"/>
  <c r="CC1470" i="1"/>
  <c r="CC1079" i="1"/>
  <c r="CD1078" i="1"/>
  <c r="CB1581" i="1"/>
  <c r="CC1580" i="1"/>
  <c r="CB743" i="1"/>
  <c r="CC742" i="1"/>
  <c r="CB1303" i="1"/>
  <c r="CC1302" i="1"/>
  <c r="CB295" i="1"/>
  <c r="CC294" i="1"/>
  <c r="CB1023" i="1"/>
  <c r="CC1022" i="1"/>
  <c r="CC1023" i="1"/>
  <c r="CD1022" i="1"/>
  <c r="CC1581" i="1"/>
  <c r="CD1580" i="1"/>
  <c r="CC1191" i="1"/>
  <c r="CD1190" i="1"/>
  <c r="CC631" i="1"/>
  <c r="CD630" i="1"/>
  <c r="CC743" i="1"/>
  <c r="CD742" i="1"/>
  <c r="CD407" i="1"/>
  <c r="CE406" i="1"/>
  <c r="CD463" i="1"/>
  <c r="CE462" i="1"/>
  <c r="CD855" i="1"/>
  <c r="CE854" i="1"/>
  <c r="CC127" i="1"/>
  <c r="CD126" i="1"/>
  <c r="CC1526" i="1"/>
  <c r="CD1525" i="1"/>
  <c r="CD687" i="1"/>
  <c r="CE686" i="1"/>
  <c r="CC13" i="1"/>
  <c r="CC14" i="1"/>
  <c r="CC71" i="1"/>
  <c r="CD70" i="1"/>
  <c r="CD911" i="1"/>
  <c r="CE910" i="1"/>
  <c r="CC351" i="1"/>
  <c r="CD350" i="1"/>
  <c r="CC519" i="1"/>
  <c r="CD518" i="1"/>
  <c r="CC1135" i="1"/>
  <c r="CD1134" i="1"/>
  <c r="CD799" i="1"/>
  <c r="CE798" i="1"/>
  <c r="CC239" i="1"/>
  <c r="CD238" i="1"/>
  <c r="CD1579" i="1"/>
  <c r="CE1546" i="1"/>
  <c r="CC295" i="1"/>
  <c r="CD294" i="1"/>
  <c r="CD1079" i="1"/>
  <c r="CE1078" i="1"/>
  <c r="CC183" i="1"/>
  <c r="CD182" i="1"/>
  <c r="CC575" i="1"/>
  <c r="CD574" i="1"/>
  <c r="CD1415" i="1"/>
  <c r="CE1414" i="1"/>
  <c r="CC1247" i="1"/>
  <c r="CD1246" i="1"/>
  <c r="CC1303" i="1"/>
  <c r="CD1302" i="1"/>
  <c r="CC1471" i="1"/>
  <c r="CD1470" i="1"/>
  <c r="CE966" i="1"/>
  <c r="CD967" i="1"/>
  <c r="CE1358" i="1"/>
  <c r="CD1359" i="1"/>
  <c r="CE687" i="1"/>
  <c r="CF686" i="1"/>
  <c r="CF687" i="1"/>
  <c r="CE463" i="1"/>
  <c r="CF462" i="1"/>
  <c r="CF463" i="1"/>
  <c r="CD1191" i="1"/>
  <c r="CE1190" i="1"/>
  <c r="CF966" i="1"/>
  <c r="CF967" i="1"/>
  <c r="CE967" i="1"/>
  <c r="CD575" i="1"/>
  <c r="CE574" i="1"/>
  <c r="CD183" i="1"/>
  <c r="CE182" i="1"/>
  <c r="CD1526" i="1"/>
  <c r="CE1525" i="1"/>
  <c r="CE407" i="1"/>
  <c r="CF406" i="1"/>
  <c r="CF407" i="1"/>
  <c r="CD1581" i="1"/>
  <c r="CE1580" i="1"/>
  <c r="CD631" i="1"/>
  <c r="CE630" i="1"/>
  <c r="CE1579" i="1"/>
  <c r="CF1546" i="1"/>
  <c r="CF1579" i="1"/>
  <c r="CD239" i="1"/>
  <c r="CE238" i="1"/>
  <c r="CD1247" i="1"/>
  <c r="CE1246" i="1"/>
  <c r="CE1079" i="1"/>
  <c r="CF1078" i="1"/>
  <c r="CF1079" i="1"/>
  <c r="CE799" i="1"/>
  <c r="CF798" i="1"/>
  <c r="CF799" i="1"/>
  <c r="CE911" i="1"/>
  <c r="CF910" i="1"/>
  <c r="CF911" i="1"/>
  <c r="CE855" i="1"/>
  <c r="CF854" i="1"/>
  <c r="CF855" i="1"/>
  <c r="CD1471" i="1"/>
  <c r="CE1470" i="1"/>
  <c r="CD519" i="1"/>
  <c r="CE518" i="1"/>
  <c r="CD1303" i="1"/>
  <c r="CE1302" i="1"/>
  <c r="CD351" i="1"/>
  <c r="CE350" i="1"/>
  <c r="CF1358" i="1"/>
  <c r="CF1359" i="1"/>
  <c r="CE1359" i="1"/>
  <c r="CD127" i="1"/>
  <c r="CE126" i="1"/>
  <c r="CD743" i="1"/>
  <c r="CE742" i="1"/>
  <c r="CD1023" i="1"/>
  <c r="CE1022" i="1"/>
  <c r="CE1415" i="1"/>
  <c r="CF1414" i="1"/>
  <c r="CF1415" i="1"/>
  <c r="CD295" i="1"/>
  <c r="CE294" i="1"/>
  <c r="CD1135" i="1"/>
  <c r="CE1134" i="1"/>
  <c r="CD13" i="1"/>
  <c r="CD14" i="1"/>
  <c r="CD71" i="1"/>
  <c r="CE70" i="1"/>
  <c r="CE519" i="1"/>
  <c r="CF518" i="1"/>
  <c r="CF519" i="1"/>
  <c r="CE743" i="1"/>
  <c r="CF742" i="1"/>
  <c r="CF743" i="1"/>
  <c r="CE1303" i="1"/>
  <c r="CF1302" i="1"/>
  <c r="CF1303" i="1"/>
  <c r="CE295" i="1"/>
  <c r="CF294" i="1"/>
  <c r="CF295" i="1"/>
  <c r="CE239" i="1"/>
  <c r="CF238" i="1"/>
  <c r="CF239" i="1"/>
  <c r="CE127" i="1"/>
  <c r="CF126" i="1"/>
  <c r="CF127" i="1"/>
  <c r="CE1526" i="1"/>
  <c r="CF1525" i="1"/>
  <c r="CF1526" i="1"/>
  <c r="CE1191" i="1"/>
  <c r="CF1190" i="1"/>
  <c r="CF1191" i="1"/>
  <c r="CE71" i="1"/>
  <c r="CF70" i="1"/>
  <c r="CE1471" i="1"/>
  <c r="CF1470" i="1"/>
  <c r="CF1471" i="1"/>
  <c r="CE631" i="1"/>
  <c r="CF630" i="1"/>
  <c r="CF631" i="1"/>
  <c r="CE183" i="1"/>
  <c r="CF182" i="1"/>
  <c r="CF183" i="1"/>
  <c r="CE13" i="1"/>
  <c r="CE14" i="1"/>
  <c r="CE1023" i="1"/>
  <c r="CF1022" i="1"/>
  <c r="CF1023" i="1"/>
  <c r="CE351" i="1"/>
  <c r="CF350" i="1"/>
  <c r="CF351" i="1"/>
  <c r="CE1135" i="1"/>
  <c r="CF1134" i="1"/>
  <c r="CF1135" i="1"/>
  <c r="CE1247" i="1"/>
  <c r="CF1246" i="1"/>
  <c r="CF1247" i="1"/>
  <c r="CE1581" i="1"/>
  <c r="CF1580" i="1"/>
  <c r="CF1581" i="1"/>
  <c r="CE575" i="1"/>
  <c r="CF574" i="1"/>
  <c r="CF575" i="1"/>
  <c r="CF13" i="1"/>
  <c r="CF14" i="1"/>
  <c r="CF71" i="1"/>
  <c r="L133" i="2"/>
  <c r="L165" i="2"/>
  <c r="L142" i="2"/>
  <c r="L174" i="2"/>
  <c r="L134" i="2"/>
  <c r="L166" i="2"/>
  <c r="L137" i="2"/>
  <c r="L169" i="2"/>
  <c r="L139" i="2"/>
  <c r="L171" i="2"/>
  <c r="L144" i="2"/>
  <c r="L176" i="2"/>
  <c r="L131" i="2"/>
  <c r="L163" i="2"/>
  <c r="L132" i="2"/>
  <c r="L164" i="2"/>
  <c r="L135" i="2"/>
  <c r="L167" i="2"/>
  <c r="L140" i="2"/>
  <c r="L172" i="2"/>
  <c r="L143" i="2"/>
  <c r="L175" i="2"/>
  <c r="L151" i="2"/>
  <c r="L183" i="2"/>
  <c r="L152" i="2"/>
  <c r="L184" i="2"/>
  <c r="L138" i="2"/>
  <c r="L170" i="2"/>
  <c r="L146" i="2"/>
  <c r="L178" i="2"/>
  <c r="L153" i="2"/>
  <c r="L185" i="2"/>
  <c r="L148" i="2"/>
  <c r="L180" i="2"/>
  <c r="L147" i="2"/>
  <c r="L179" i="2"/>
  <c r="L150" i="2"/>
  <c r="L182" i="2"/>
  <c r="L154" i="2"/>
  <c r="L186" i="2"/>
  <c r="L136" i="2"/>
  <c r="L168" i="2"/>
  <c r="L145" i="2"/>
  <c r="L177" i="2"/>
  <c r="L155" i="2"/>
  <c r="L187" i="2"/>
  <c r="L149" i="2"/>
  <c r="L181" i="2"/>
  <c r="L141" i="2"/>
  <c r="L173" i="2"/>
  <c r="L130" i="2"/>
  <c r="L162" i="2"/>
  <c r="L89" i="2"/>
  <c r="M137" i="2"/>
  <c r="M169" i="2"/>
  <c r="M138" i="2"/>
  <c r="M170" i="2"/>
  <c r="M133" i="2"/>
  <c r="M165" i="2"/>
  <c r="M132" i="2"/>
  <c r="M164" i="2"/>
  <c r="M143" i="2"/>
  <c r="M175" i="2"/>
  <c r="M136" i="2"/>
  <c r="M168" i="2"/>
  <c r="M145" i="2"/>
  <c r="M177" i="2"/>
  <c r="M131" i="2"/>
  <c r="M163" i="2"/>
  <c r="M134" i="2"/>
  <c r="M166" i="2"/>
  <c r="M135" i="2"/>
  <c r="M167" i="2"/>
  <c r="M149" i="2"/>
  <c r="M181" i="2"/>
  <c r="M139" i="2"/>
  <c r="M171" i="2"/>
  <c r="M146" i="2"/>
  <c r="M178" i="2"/>
  <c r="M152" i="2"/>
  <c r="M184" i="2"/>
  <c r="M148" i="2"/>
  <c r="M180" i="2"/>
  <c r="M151" i="2"/>
  <c r="M183" i="2"/>
  <c r="M147" i="2"/>
  <c r="M179" i="2"/>
  <c r="M141" i="2"/>
  <c r="M173" i="2"/>
  <c r="M144" i="2"/>
  <c r="M176" i="2"/>
  <c r="M153" i="2"/>
  <c r="M185" i="2"/>
  <c r="M142" i="2"/>
  <c r="M174" i="2"/>
  <c r="M140" i="2"/>
  <c r="M172" i="2"/>
  <c r="M150" i="2"/>
  <c r="M182" i="2"/>
  <c r="M155" i="2"/>
  <c r="M187" i="2"/>
  <c r="M154" i="2"/>
  <c r="M186" i="2"/>
  <c r="M130" i="2"/>
  <c r="M162" i="2"/>
  <c r="M89" i="2"/>
  <c r="N132" i="2"/>
  <c r="N164" i="2"/>
  <c r="N140" i="2"/>
  <c r="N172" i="2"/>
  <c r="N133" i="2"/>
  <c r="N165" i="2"/>
  <c r="N142" i="2"/>
  <c r="N174" i="2"/>
  <c r="N136" i="2"/>
  <c r="N168" i="2"/>
  <c r="N139" i="2"/>
  <c r="N171" i="2"/>
  <c r="N143" i="2"/>
  <c r="N175" i="2"/>
  <c r="N134" i="2"/>
  <c r="N166" i="2"/>
  <c r="N145" i="2"/>
  <c r="N177" i="2"/>
  <c r="N150" i="2"/>
  <c r="N182" i="2"/>
  <c r="N137" i="2"/>
  <c r="N169" i="2"/>
  <c r="N138" i="2"/>
  <c r="N170" i="2"/>
  <c r="N151" i="2"/>
  <c r="N183" i="2"/>
  <c r="N148" i="2"/>
  <c r="N180" i="2"/>
  <c r="N152" i="2"/>
  <c r="N184" i="2"/>
  <c r="N141" i="2"/>
  <c r="N173" i="2"/>
  <c r="N146" i="2"/>
  <c r="N178" i="2"/>
  <c r="N153" i="2"/>
  <c r="N185" i="2"/>
  <c r="N154" i="2"/>
  <c r="N186" i="2"/>
  <c r="N149" i="2"/>
  <c r="N181" i="2"/>
  <c r="N131" i="2"/>
  <c r="N163" i="2"/>
  <c r="N135" i="2"/>
  <c r="N167" i="2"/>
  <c r="N155" i="2"/>
  <c r="N187" i="2"/>
  <c r="N144" i="2"/>
  <c r="N176" i="2"/>
  <c r="N147" i="2"/>
  <c r="N179" i="2"/>
  <c r="L250" i="2"/>
  <c r="M250" i="2"/>
  <c r="N250" i="2"/>
  <c r="N130" i="2"/>
  <c r="N162" i="2"/>
  <c r="N89" i="2"/>
  <c r="L243" i="2"/>
  <c r="M243" i="2"/>
  <c r="L255" i="2"/>
  <c r="O250" i="2"/>
  <c r="P250" i="2"/>
  <c r="P283" i="2"/>
  <c r="H1324" i="1"/>
  <c r="N243" i="2"/>
  <c r="O243" i="2"/>
  <c r="P243" i="2"/>
  <c r="P276" i="2"/>
  <c r="H932" i="1"/>
  <c r="M255" i="2"/>
  <c r="N19" i="4"/>
  <c r="K19" i="4"/>
  <c r="O19" i="4"/>
  <c r="M20" i="4"/>
  <c r="Q20" i="4"/>
  <c r="P20" i="4"/>
  <c r="S20" i="4"/>
  <c r="J20" i="4"/>
  <c r="O20" i="4"/>
  <c r="L28" i="4"/>
  <c r="R13" i="4"/>
  <c r="J28" i="4"/>
  <c r="M28" i="4"/>
  <c r="K13" i="4"/>
  <c r="J13" i="4"/>
  <c r="P22" i="4"/>
  <c r="P13" i="4"/>
  <c r="Q22" i="4"/>
  <c r="J23" i="4"/>
  <c r="L13" i="4"/>
  <c r="M22" i="4"/>
  <c r="S13" i="4"/>
  <c r="K23" i="4"/>
  <c r="O13" i="4"/>
  <c r="N22" i="4"/>
  <c r="R22" i="4"/>
  <c r="L19" i="4"/>
  <c r="Q13" i="4"/>
  <c r="Q19" i="4"/>
  <c r="O255" i="2"/>
  <c r="O22" i="4"/>
  <c r="S19" i="4"/>
  <c r="J19" i="4"/>
  <c r="J26" i="4"/>
  <c r="N28" i="4"/>
  <c r="N255" i="2"/>
  <c r="K28" i="4"/>
  <c r="S22" i="4"/>
  <c r="N13" i="4"/>
  <c r="K22" i="4"/>
  <c r="L22" i="4"/>
  <c r="J22" i="4"/>
  <c r="L20" i="4"/>
  <c r="R20" i="4"/>
  <c r="P19" i="4"/>
  <c r="M13" i="4"/>
  <c r="R19" i="4"/>
  <c r="M19" i="4"/>
  <c r="K26" i="4"/>
  <c r="K20" i="4"/>
  <c r="N20" i="4"/>
  <c r="P255" i="2"/>
  <c r="L27" i="4"/>
  <c r="R12" i="4"/>
  <c r="N18" i="4"/>
  <c r="K29" i="4"/>
  <c r="K14" i="4"/>
  <c r="Q11" i="4"/>
  <c r="M34" i="4"/>
  <c r="M12" i="4"/>
  <c r="P12" i="4"/>
  <c r="R18" i="4"/>
  <c r="O14" i="4"/>
  <c r="P14" i="4"/>
  <c r="P9" i="4"/>
  <c r="N15" i="4"/>
  <c r="J32" i="4"/>
  <c r="S32" i="4"/>
  <c r="J11" i="4"/>
  <c r="O11" i="4"/>
  <c r="Q16" i="4"/>
  <c r="P34" i="4"/>
  <c r="K17" i="4"/>
  <c r="N12" i="4"/>
  <c r="Q18" i="4"/>
  <c r="Q9" i="4"/>
  <c r="P15" i="4"/>
  <c r="J15" i="4"/>
  <c r="N32" i="4"/>
  <c r="K32" i="4"/>
  <c r="L16" i="4"/>
  <c r="K34" i="4"/>
  <c r="L34" i="4"/>
  <c r="M17" i="4"/>
  <c r="J14" i="4"/>
  <c r="S9" i="4"/>
  <c r="M11" i="4"/>
  <c r="J34" i="4"/>
  <c r="J29" i="4"/>
  <c r="J17" i="4"/>
  <c r="J27" i="4"/>
  <c r="R15" i="4"/>
  <c r="N34" i="4"/>
  <c r="R17" i="4"/>
  <c r="P18" i="4"/>
  <c r="K18" i="4"/>
  <c r="N29" i="4"/>
  <c r="N14" i="4"/>
  <c r="R9" i="4"/>
  <c r="M16" i="4"/>
  <c r="S18" i="4"/>
  <c r="O9" i="4"/>
  <c r="P16" i="4"/>
  <c r="O16" i="4"/>
  <c r="N17" i="4"/>
  <c r="L14" i="4"/>
  <c r="L9" i="4"/>
  <c r="P32" i="4"/>
  <c r="P11" i="4"/>
  <c r="S11" i="4"/>
  <c r="M18" i="4"/>
  <c r="J9" i="4"/>
  <c r="M32" i="4"/>
  <c r="P288" i="2"/>
  <c r="S17" i="4"/>
  <c r="P17" i="4"/>
  <c r="Q17" i="4"/>
  <c r="J12" i="4"/>
  <c r="S12" i="4"/>
  <c r="L18" i="4"/>
  <c r="M29" i="4"/>
  <c r="R14" i="4"/>
  <c r="S14" i="4"/>
  <c r="M9" i="4"/>
  <c r="M15" i="4"/>
  <c r="Q15" i="4"/>
  <c r="O32" i="4"/>
  <c r="R32" i="4"/>
  <c r="K11" i="4"/>
  <c r="L11" i="4"/>
  <c r="R16" i="4"/>
  <c r="N16" i="4"/>
  <c r="O17" i="4"/>
  <c r="L12" i="4"/>
  <c r="J18" i="4"/>
  <c r="Q14" i="4"/>
  <c r="L15" i="4"/>
  <c r="Q32" i="4"/>
  <c r="O12" i="4"/>
  <c r="K27" i="4"/>
  <c r="K9" i="4"/>
  <c r="K15" i="4"/>
  <c r="S15" i="4"/>
  <c r="L32" i="4"/>
  <c r="J16" i="4"/>
  <c r="K16" i="4"/>
  <c r="S34" i="4"/>
  <c r="L29" i="4"/>
  <c r="N9" i="4"/>
  <c r="L17" i="4"/>
  <c r="Q12" i="4"/>
  <c r="K12" i="4"/>
  <c r="O18" i="4"/>
  <c r="M14" i="4"/>
  <c r="O15" i="4"/>
  <c r="R11" i="4"/>
  <c r="N11" i="4"/>
  <c r="S16" i="4"/>
  <c r="R34" i="4"/>
  <c r="O34" i="4"/>
  <c r="Q34" i="4"/>
  <c r="M30" i="4"/>
  <c r="O30" i="4"/>
  <c r="S25" i="4"/>
  <c r="Q25" i="4"/>
  <c r="P25" i="4"/>
  <c r="L30" i="4"/>
  <c r="N30" i="4"/>
  <c r="R25" i="4"/>
  <c r="J25" i="4"/>
  <c r="K30" i="4"/>
  <c r="P30" i="4"/>
  <c r="K25" i="4"/>
  <c r="L25" i="4"/>
  <c r="Q30" i="4"/>
  <c r="R30" i="4"/>
  <c r="J30" i="4"/>
  <c r="O25" i="4"/>
  <c r="S30" i="4"/>
  <c r="M25" i="4"/>
  <c r="N25" i="4"/>
  <c r="L26" i="4"/>
  <c r="Q21" i="4"/>
  <c r="P10" i="4"/>
  <c r="O28" i="4"/>
  <c r="R21" i="4"/>
  <c r="S21" i="4"/>
  <c r="Q10" i="4"/>
  <c r="N10" i="4"/>
  <c r="K10" i="4"/>
  <c r="R10" i="4"/>
  <c r="L23" i="4"/>
  <c r="L10" i="4"/>
  <c r="O10" i="4"/>
  <c r="N21" i="4"/>
  <c r="J10" i="4"/>
  <c r="O21" i="4"/>
  <c r="M10" i="4"/>
  <c r="S10" i="4"/>
  <c r="P21" i="4"/>
  <c r="K21" i="4"/>
  <c r="M21" i="4"/>
  <c r="J21" i="4"/>
  <c r="L21" i="4"/>
  <c r="O8" i="4"/>
  <c r="Q9" i="1"/>
  <c r="L37" i="4"/>
  <c r="L8" i="4"/>
  <c r="M8" i="4"/>
  <c r="N8" i="4"/>
  <c r="O29" i="4"/>
  <c r="S8" i="4"/>
  <c r="P8" i="4"/>
  <c r="R9" i="1"/>
  <c r="M37" i="4"/>
  <c r="M26" i="4"/>
  <c r="J8" i="4"/>
  <c r="O9" i="1"/>
  <c r="J37" i="4"/>
  <c r="P9" i="1"/>
  <c r="K37" i="4"/>
  <c r="K8" i="4"/>
  <c r="M23" i="4"/>
  <c r="P28" i="4"/>
  <c r="R8" i="4"/>
  <c r="Q8" i="4"/>
  <c r="M27" i="4"/>
  <c r="N26" i="4"/>
  <c r="Q28" i="4"/>
  <c r="Y37" i="4"/>
  <c r="X37" i="4"/>
  <c r="V37" i="4"/>
  <c r="N23" i="4"/>
  <c r="N27" i="4"/>
  <c r="S9" i="1"/>
  <c r="N37" i="4"/>
  <c r="J38" i="4"/>
  <c r="W37" i="4"/>
  <c r="P29" i="4"/>
  <c r="CH37" i="4"/>
  <c r="CH6" i="4"/>
  <c r="R28" i="4"/>
  <c r="Q29" i="4"/>
  <c r="O23" i="4"/>
  <c r="T9" i="1"/>
  <c r="O37" i="4"/>
  <c r="O27" i="4"/>
  <c r="Z37" i="4"/>
  <c r="V38" i="4"/>
  <c r="O26" i="4"/>
  <c r="S28" i="4"/>
  <c r="P26" i="4"/>
  <c r="AA37" i="4"/>
  <c r="P27" i="4"/>
  <c r="R29" i="4"/>
  <c r="P23" i="4"/>
  <c r="U9" i="1"/>
  <c r="P37" i="4"/>
  <c r="BZ372" i="1"/>
  <c r="Q26" i="4"/>
  <c r="Q23" i="4"/>
  <c r="V9" i="1"/>
  <c r="Q37" i="4"/>
  <c r="BZ204" i="1"/>
  <c r="AB37" i="4"/>
  <c r="S29" i="4"/>
  <c r="Q27" i="4"/>
  <c r="BZ405" i="1"/>
  <c r="CA372" i="1"/>
  <c r="R26" i="4"/>
  <c r="R23" i="4"/>
  <c r="W9" i="1"/>
  <c r="R37" i="4"/>
  <c r="BZ237" i="1"/>
  <c r="CA204" i="1"/>
  <c r="R27" i="4"/>
  <c r="AC37" i="4"/>
  <c r="CA405" i="1"/>
  <c r="CB372" i="1"/>
  <c r="S23" i="4"/>
  <c r="X9" i="1"/>
  <c r="S37" i="4"/>
  <c r="CA237" i="1"/>
  <c r="CB204" i="1"/>
  <c r="AD37" i="4"/>
  <c r="S26" i="4"/>
  <c r="S27" i="4"/>
  <c r="CB405" i="1"/>
  <c r="CC372" i="1"/>
  <c r="CB237" i="1"/>
  <c r="CC204" i="1"/>
  <c r="AE37" i="4"/>
  <c r="Y9" i="1"/>
  <c r="CC405" i="1"/>
  <c r="CD372" i="1"/>
  <c r="CC237" i="1"/>
  <c r="CD204" i="1"/>
  <c r="AF37" i="4"/>
  <c r="Z9" i="1"/>
  <c r="CD405" i="1"/>
  <c r="CE372" i="1"/>
  <c r="AG37" i="4"/>
  <c r="AA9" i="1"/>
  <c r="CD237" i="1"/>
  <c r="CE204" i="1"/>
  <c r="CF372" i="1"/>
  <c r="CF405" i="1"/>
  <c r="CE405" i="1"/>
  <c r="AH37" i="4"/>
  <c r="CE237" i="1"/>
  <c r="CF204" i="1"/>
  <c r="CF237" i="1"/>
  <c r="AB9" i="1"/>
  <c r="AI37" i="4"/>
  <c r="AC9" i="1"/>
  <c r="AD9" i="1"/>
  <c r="AJ37" i="4"/>
  <c r="AE9" i="1"/>
  <c r="BZ36" i="1"/>
  <c r="AK37" i="4"/>
  <c r="AF9" i="1"/>
  <c r="AL37" i="4"/>
  <c r="BZ69" i="1"/>
  <c r="CA36" i="1"/>
  <c r="CA69" i="1"/>
  <c r="CB36" i="1"/>
  <c r="AG9" i="1"/>
  <c r="BZ484" i="1"/>
  <c r="AM37" i="4"/>
  <c r="AN37" i="4"/>
  <c r="CB69" i="1"/>
  <c r="CC36" i="1"/>
  <c r="AH9" i="1"/>
  <c r="BZ517" i="1"/>
  <c r="CA484" i="1"/>
  <c r="CA517" i="1"/>
  <c r="CB484" i="1"/>
  <c r="AO37" i="4"/>
  <c r="AI9" i="1"/>
  <c r="BZ148" i="1"/>
  <c r="CC69" i="1"/>
  <c r="CD36" i="1"/>
  <c r="CD69" i="1"/>
  <c r="CE36" i="1"/>
  <c r="AJ9" i="1"/>
  <c r="BZ181" i="1"/>
  <c r="CA148" i="1"/>
  <c r="BZ1436" i="1"/>
  <c r="CB517" i="1"/>
  <c r="CC484" i="1"/>
  <c r="AP37" i="4"/>
  <c r="BZ540" i="1"/>
  <c r="CA181" i="1"/>
  <c r="CB148" i="1"/>
  <c r="CC517" i="1"/>
  <c r="CD484" i="1"/>
  <c r="AK9" i="1"/>
  <c r="AQ37" i="4"/>
  <c r="CE69" i="1"/>
  <c r="CF36" i="1"/>
  <c r="CF69" i="1"/>
  <c r="BZ1469" i="1"/>
  <c r="CA1436" i="1"/>
  <c r="CA540" i="1"/>
  <c r="BZ573" i="1"/>
  <c r="BZ428" i="1"/>
  <c r="CA1469" i="1"/>
  <c r="CB1436" i="1"/>
  <c r="CB181" i="1"/>
  <c r="CC148" i="1"/>
  <c r="AL9" i="1"/>
  <c r="BZ316" i="1"/>
  <c r="AR37" i="4"/>
  <c r="CD517" i="1"/>
  <c r="CE484" i="1"/>
  <c r="CA573" i="1"/>
  <c r="CB540" i="1"/>
  <c r="AM9" i="1"/>
  <c r="CB1469" i="1"/>
  <c r="CC1436" i="1"/>
  <c r="AS37" i="4"/>
  <c r="BZ349" i="1"/>
  <c r="CA316" i="1"/>
  <c r="BZ461" i="1"/>
  <c r="CA428" i="1"/>
  <c r="CC181" i="1"/>
  <c r="CD148" i="1"/>
  <c r="CE517" i="1"/>
  <c r="CF484" i="1"/>
  <c r="CF517" i="1"/>
  <c r="BZ92" i="1"/>
  <c r="CB573" i="1"/>
  <c r="CC540" i="1"/>
  <c r="AT37" i="4"/>
  <c r="BZ125" i="1"/>
  <c r="CA92" i="1"/>
  <c r="AN9" i="1"/>
  <c r="CC1469" i="1"/>
  <c r="CD1436" i="1"/>
  <c r="CA461" i="1"/>
  <c r="CB428" i="1"/>
  <c r="CD181" i="1"/>
  <c r="CE148" i="1"/>
  <c r="CA349" i="1"/>
  <c r="CB316" i="1"/>
  <c r="CC573" i="1"/>
  <c r="CD540" i="1"/>
  <c r="CA125" i="1"/>
  <c r="CB92" i="1"/>
  <c r="AO9" i="1"/>
  <c r="CB461" i="1"/>
  <c r="CC428" i="1"/>
  <c r="CB349" i="1"/>
  <c r="CC316" i="1"/>
  <c r="CE181" i="1"/>
  <c r="CF148" i="1"/>
  <c r="CF181" i="1"/>
  <c r="AU37" i="4"/>
  <c r="CD1469" i="1"/>
  <c r="CE1436" i="1"/>
  <c r="CE540" i="1"/>
  <c r="CD573" i="1"/>
  <c r="CC349" i="1"/>
  <c r="CD316" i="1"/>
  <c r="AV37" i="4"/>
  <c r="AP9" i="1"/>
  <c r="CC461" i="1"/>
  <c r="CD428" i="1"/>
  <c r="CB125" i="1"/>
  <c r="CC92" i="1"/>
  <c r="CE1469" i="1"/>
  <c r="CF1436" i="1"/>
  <c r="CF1469" i="1"/>
  <c r="CE573" i="1"/>
  <c r="CF540" i="1"/>
  <c r="CF573" i="1"/>
  <c r="CD461" i="1"/>
  <c r="CE428" i="1"/>
  <c r="BZ1380" i="1"/>
  <c r="AW37" i="4"/>
  <c r="BZ820" i="1"/>
  <c r="CD349" i="1"/>
  <c r="CE316" i="1"/>
  <c r="CC125" i="1"/>
  <c r="CD92" i="1"/>
  <c r="AQ9" i="1"/>
  <c r="CE461" i="1"/>
  <c r="CF428" i="1"/>
  <c r="CF461" i="1"/>
  <c r="AX37" i="4"/>
  <c r="CE349" i="1"/>
  <c r="CF316" i="1"/>
  <c r="CF349" i="1"/>
  <c r="BZ1413" i="1"/>
  <c r="CA1380" i="1"/>
  <c r="AR9" i="1"/>
  <c r="CD125" i="1"/>
  <c r="CE92" i="1"/>
  <c r="BZ853" i="1"/>
  <c r="CA820" i="1"/>
  <c r="BZ1268" i="1"/>
  <c r="AY37" i="4"/>
  <c r="CA853" i="1"/>
  <c r="CB820" i="1"/>
  <c r="CE125" i="1"/>
  <c r="CF92" i="1"/>
  <c r="CF125" i="1"/>
  <c r="AS9" i="1"/>
  <c r="CA1413" i="1"/>
  <c r="CB1380" i="1"/>
  <c r="BZ1301" i="1"/>
  <c r="CA1268" i="1"/>
  <c r="CB1413" i="1"/>
  <c r="CC1380" i="1"/>
  <c r="AT9" i="1"/>
  <c r="AZ37" i="4"/>
  <c r="CB853" i="1"/>
  <c r="CC820" i="1"/>
  <c r="CA1301" i="1"/>
  <c r="CB1268" i="1"/>
  <c r="CC1413" i="1"/>
  <c r="CD1380" i="1"/>
  <c r="BA37" i="4"/>
  <c r="CC853" i="1"/>
  <c r="CD820" i="1"/>
  <c r="AU9" i="1"/>
  <c r="BZ708" i="1"/>
  <c r="CB1301" i="1"/>
  <c r="CC1268" i="1"/>
  <c r="AV9" i="1"/>
  <c r="BB37" i="4"/>
  <c r="CD853" i="1"/>
  <c r="CE820" i="1"/>
  <c r="CD1413" i="1"/>
  <c r="CE1380" i="1"/>
  <c r="CC1301" i="1"/>
  <c r="CD1268" i="1"/>
  <c r="BZ741" i="1"/>
  <c r="CA708" i="1"/>
  <c r="CE1413" i="1"/>
  <c r="CF1380" i="1"/>
  <c r="CF1413" i="1"/>
  <c r="AW9" i="1"/>
  <c r="BZ596" i="1"/>
  <c r="CE853" i="1"/>
  <c r="CF820" i="1"/>
  <c r="CF853" i="1"/>
  <c r="BC37" i="4"/>
  <c r="BZ260" i="1"/>
  <c r="CA741" i="1"/>
  <c r="CB708" i="1"/>
  <c r="CD1301" i="1"/>
  <c r="CE1268" i="1"/>
  <c r="AX9" i="1"/>
  <c r="BZ629" i="1"/>
  <c r="CA596" i="1"/>
  <c r="BZ293" i="1"/>
  <c r="CA260" i="1"/>
  <c r="BD37" i="4"/>
  <c r="CF1268" i="1"/>
  <c r="CF1301" i="1"/>
  <c r="CE1301" i="1"/>
  <c r="CB741" i="1"/>
  <c r="CC708" i="1"/>
  <c r="CA293" i="1"/>
  <c r="CB260" i="1"/>
  <c r="BE37" i="4"/>
  <c r="AY9" i="1"/>
  <c r="CA629" i="1"/>
  <c r="CB596" i="1"/>
  <c r="CC741" i="1"/>
  <c r="CD708" i="1"/>
  <c r="CB629" i="1"/>
  <c r="CC596" i="1"/>
  <c r="BF37" i="4"/>
  <c r="AZ9" i="1"/>
  <c r="CB293" i="1"/>
  <c r="CC260" i="1"/>
  <c r="CD741" i="1"/>
  <c r="CE708" i="1"/>
  <c r="CC293" i="1"/>
  <c r="CD260" i="1"/>
  <c r="BA9" i="1"/>
  <c r="CC629" i="1"/>
  <c r="CD596" i="1"/>
  <c r="BG37" i="4"/>
  <c r="CE741" i="1"/>
  <c r="CF708" i="1"/>
  <c r="CF741" i="1"/>
  <c r="CD293" i="1"/>
  <c r="CE260" i="1"/>
  <c r="CD629" i="1"/>
  <c r="CE596" i="1"/>
  <c r="BH37" i="4"/>
  <c r="BB9" i="1"/>
  <c r="BZ988" i="1"/>
  <c r="CE293" i="1"/>
  <c r="CF260" i="1"/>
  <c r="CF293" i="1"/>
  <c r="BC9" i="1"/>
  <c r="BI37" i="4"/>
  <c r="BZ764" i="1"/>
  <c r="CE629" i="1"/>
  <c r="CF596" i="1"/>
  <c r="CF629" i="1"/>
  <c r="BZ1021" i="1"/>
  <c r="CA988" i="1"/>
  <c r="BJ37" i="4"/>
  <c r="BD9" i="1"/>
  <c r="BZ797" i="1"/>
  <c r="CA764" i="1"/>
  <c r="CA1021" i="1"/>
  <c r="CB988" i="1"/>
  <c r="BK37" i="4"/>
  <c r="CA797" i="1"/>
  <c r="CB764" i="1"/>
  <c r="BE9" i="1"/>
  <c r="CB1021" i="1"/>
  <c r="CC988" i="1"/>
  <c r="BF9" i="1"/>
  <c r="BL37" i="4"/>
  <c r="CB797" i="1"/>
  <c r="CC764" i="1"/>
  <c r="BZ652" i="1"/>
  <c r="CC1021" i="1"/>
  <c r="CD988" i="1"/>
  <c r="BG9" i="1"/>
  <c r="CC797" i="1"/>
  <c r="CD764" i="1"/>
  <c r="BM37" i="4"/>
  <c r="BZ685" i="1"/>
  <c r="CA652" i="1"/>
  <c r="CD1021" i="1"/>
  <c r="CE988" i="1"/>
  <c r="BN37" i="4"/>
  <c r="CD797" i="1"/>
  <c r="CE764" i="1"/>
  <c r="BH9" i="1"/>
  <c r="CB652" i="1"/>
  <c r="CA685" i="1"/>
  <c r="CE1021" i="1"/>
  <c r="CF988" i="1"/>
  <c r="CF1021" i="1"/>
  <c r="CE797" i="1"/>
  <c r="CF764" i="1"/>
  <c r="CF797" i="1"/>
  <c r="BI9" i="1"/>
  <c r="BO37" i="4"/>
  <c r="CB685" i="1"/>
  <c r="CC652" i="1"/>
  <c r="BJ9" i="1"/>
  <c r="BP37" i="4"/>
  <c r="O132" i="2"/>
  <c r="O164" i="2"/>
  <c r="O154" i="2"/>
  <c r="O186" i="2"/>
  <c r="O141" i="2"/>
  <c r="O173" i="2"/>
  <c r="O131" i="2"/>
  <c r="O163" i="2"/>
  <c r="O139" i="2"/>
  <c r="O171" i="2"/>
  <c r="O134" i="2"/>
  <c r="O166" i="2"/>
  <c r="O155" i="2"/>
  <c r="O187" i="2"/>
  <c r="O137" i="2"/>
  <c r="O169" i="2"/>
  <c r="O150" i="2"/>
  <c r="O182" i="2"/>
  <c r="O152" i="2"/>
  <c r="O184" i="2"/>
  <c r="O133" i="2"/>
  <c r="O165" i="2"/>
  <c r="O147" i="2"/>
  <c r="O179" i="2"/>
  <c r="O140" i="2"/>
  <c r="O172" i="2"/>
  <c r="O151" i="2"/>
  <c r="O183" i="2"/>
  <c r="O149" i="2"/>
  <c r="O181" i="2"/>
  <c r="O153" i="2"/>
  <c r="O185" i="2"/>
  <c r="O138" i="2"/>
  <c r="O170" i="2"/>
  <c r="O142" i="2"/>
  <c r="O174" i="2"/>
  <c r="O135" i="2"/>
  <c r="O167" i="2"/>
  <c r="O145" i="2"/>
  <c r="O177" i="2"/>
  <c r="O146" i="2"/>
  <c r="O178" i="2"/>
  <c r="O148" i="2"/>
  <c r="O180" i="2"/>
  <c r="O143" i="2"/>
  <c r="O175" i="2"/>
  <c r="O136" i="2"/>
  <c r="O168" i="2"/>
  <c r="O144" i="2"/>
  <c r="O176" i="2"/>
  <c r="CC685" i="1"/>
  <c r="CD652" i="1"/>
  <c r="BK9" i="1"/>
  <c r="O130" i="2"/>
  <c r="O162" i="2"/>
  <c r="O89" i="2"/>
  <c r="BQ37" i="4"/>
  <c r="CD685" i="1"/>
  <c r="CE652" i="1"/>
  <c r="BR37" i="4"/>
  <c r="BL9" i="1"/>
  <c r="CE685" i="1"/>
  <c r="CF652" i="1"/>
  <c r="CF685" i="1"/>
  <c r="BS37" i="4"/>
  <c r="BM9" i="1"/>
  <c r="BT37" i="4"/>
  <c r="BN9" i="1"/>
  <c r="BU37" i="4"/>
  <c r="BO9" i="1"/>
  <c r="BV37" i="4"/>
  <c r="BP9" i="1"/>
  <c r="BQ9" i="1"/>
  <c r="BW37" i="4"/>
  <c r="BR9" i="1"/>
  <c r="BX37" i="4"/>
  <c r="BS9" i="1"/>
  <c r="BY37" i="4"/>
  <c r="P138" i="2"/>
  <c r="P170" i="2"/>
  <c r="P139" i="2"/>
  <c r="P171" i="2"/>
  <c r="P145" i="2"/>
  <c r="P177" i="2"/>
  <c r="P142" i="2"/>
  <c r="P174" i="2"/>
  <c r="P143" i="2"/>
  <c r="P175" i="2"/>
  <c r="P149" i="2"/>
  <c r="P181" i="2"/>
  <c r="P134" i="2"/>
  <c r="P166" i="2"/>
  <c r="P135" i="2"/>
  <c r="P167" i="2"/>
  <c r="P146" i="2"/>
  <c r="P178" i="2"/>
  <c r="P132" i="2"/>
  <c r="P164" i="2"/>
  <c r="P147" i="2"/>
  <c r="P179" i="2"/>
  <c r="P153" i="2"/>
  <c r="P185" i="2"/>
  <c r="P148" i="2"/>
  <c r="P180" i="2"/>
  <c r="P152" i="2"/>
  <c r="P184" i="2"/>
  <c r="P136" i="2"/>
  <c r="P168" i="2"/>
  <c r="P151" i="2"/>
  <c r="P183" i="2"/>
  <c r="P150" i="2"/>
  <c r="P182" i="2"/>
  <c r="P141" i="2"/>
  <c r="P173" i="2"/>
  <c r="P140" i="2"/>
  <c r="P172" i="2"/>
  <c r="P155" i="2"/>
  <c r="P187" i="2"/>
  <c r="P137" i="2"/>
  <c r="P169" i="2"/>
  <c r="P154" i="2"/>
  <c r="P186" i="2"/>
  <c r="P133" i="2"/>
  <c r="P165" i="2"/>
  <c r="P131" i="2"/>
  <c r="P163" i="2"/>
  <c r="P144" i="2"/>
  <c r="P176" i="2"/>
  <c r="P341" i="2"/>
  <c r="X58" i="4"/>
  <c r="Q178" i="2"/>
  <c r="R178" i="2"/>
  <c r="S178" i="2"/>
  <c r="T178" i="2"/>
  <c r="U178" i="2"/>
  <c r="P346" i="2"/>
  <c r="Q183" i="2"/>
  <c r="R183" i="2"/>
  <c r="S183" i="2"/>
  <c r="T183" i="2"/>
  <c r="U183" i="2"/>
  <c r="P349" i="2"/>
  <c r="Q186" i="2"/>
  <c r="R186" i="2"/>
  <c r="S186" i="2"/>
  <c r="T186" i="2"/>
  <c r="U186" i="2"/>
  <c r="Q181" i="2"/>
  <c r="R181" i="2"/>
  <c r="S181" i="2"/>
  <c r="T181" i="2"/>
  <c r="U181" i="2"/>
  <c r="P344" i="2"/>
  <c r="BT9" i="1"/>
  <c r="Q167" i="2"/>
  <c r="R167" i="2"/>
  <c r="S167" i="2"/>
  <c r="T167" i="2"/>
  <c r="U167" i="2"/>
  <c r="P330" i="2"/>
  <c r="P326" i="2"/>
  <c r="Q163" i="2"/>
  <c r="R163" i="2"/>
  <c r="S163" i="2"/>
  <c r="T163" i="2"/>
  <c r="U163" i="2"/>
  <c r="P342" i="2"/>
  <c r="Q179" i="2"/>
  <c r="R179" i="2"/>
  <c r="S179" i="2"/>
  <c r="T179" i="2"/>
  <c r="U179" i="2"/>
  <c r="Q166" i="2"/>
  <c r="R166" i="2"/>
  <c r="S166" i="2"/>
  <c r="T166" i="2"/>
  <c r="U166" i="2"/>
  <c r="P329" i="2"/>
  <c r="P331" i="2"/>
  <c r="Q168" i="2"/>
  <c r="R168" i="2"/>
  <c r="S168" i="2"/>
  <c r="T168" i="2"/>
  <c r="U168" i="2"/>
  <c r="P348" i="2"/>
  <c r="X65" i="4"/>
  <c r="Q185" i="2"/>
  <c r="R185" i="2"/>
  <c r="S185" i="2"/>
  <c r="T185" i="2"/>
  <c r="U185" i="2"/>
  <c r="Q174" i="2"/>
  <c r="R174" i="2"/>
  <c r="S174" i="2"/>
  <c r="T174" i="2"/>
  <c r="U174" i="2"/>
  <c r="P337" i="2"/>
  <c r="P328" i="2"/>
  <c r="Q165" i="2"/>
  <c r="R165" i="2"/>
  <c r="S165" i="2"/>
  <c r="T165" i="2"/>
  <c r="U165" i="2"/>
  <c r="P335" i="2"/>
  <c r="Q172" i="2"/>
  <c r="R172" i="2"/>
  <c r="S172" i="2"/>
  <c r="T172" i="2"/>
  <c r="U172" i="2"/>
  <c r="Q176" i="2"/>
  <c r="R176" i="2"/>
  <c r="S176" i="2"/>
  <c r="T176" i="2"/>
  <c r="U176" i="2"/>
  <c r="P339" i="2"/>
  <c r="Q175" i="2"/>
  <c r="R175" i="2"/>
  <c r="S175" i="2"/>
  <c r="T175" i="2"/>
  <c r="U175" i="2"/>
  <c r="P338" i="2"/>
  <c r="BZ37" i="4"/>
  <c r="P332" i="2"/>
  <c r="Q169" i="2"/>
  <c r="R169" i="2"/>
  <c r="S169" i="2"/>
  <c r="T169" i="2"/>
  <c r="U169" i="2"/>
  <c r="Q182" i="2"/>
  <c r="R182" i="2"/>
  <c r="S182" i="2"/>
  <c r="T182" i="2"/>
  <c r="U182" i="2"/>
  <c r="P345" i="2"/>
  <c r="Q180" i="2"/>
  <c r="R180" i="2"/>
  <c r="S180" i="2"/>
  <c r="T180" i="2"/>
  <c r="U180" i="2"/>
  <c r="P343" i="2"/>
  <c r="Q164" i="2"/>
  <c r="R164" i="2"/>
  <c r="S164" i="2"/>
  <c r="T164" i="2"/>
  <c r="U164" i="2"/>
  <c r="P327" i="2"/>
  <c r="P340" i="2"/>
  <c r="Q177" i="2"/>
  <c r="R177" i="2"/>
  <c r="S177" i="2"/>
  <c r="T177" i="2"/>
  <c r="U177" i="2"/>
  <c r="Q170" i="2"/>
  <c r="R170" i="2"/>
  <c r="S170" i="2"/>
  <c r="T170" i="2"/>
  <c r="U170" i="2"/>
  <c r="P333" i="2"/>
  <c r="Q173" i="2"/>
  <c r="R173" i="2"/>
  <c r="S173" i="2"/>
  <c r="T173" i="2"/>
  <c r="U173" i="2"/>
  <c r="P336" i="2"/>
  <c r="P347" i="2"/>
  <c r="Q184" i="2"/>
  <c r="R184" i="2"/>
  <c r="S184" i="2"/>
  <c r="T184" i="2"/>
  <c r="U184" i="2"/>
  <c r="P351" i="2"/>
  <c r="Q187" i="2"/>
  <c r="R187" i="2"/>
  <c r="S187" i="2"/>
  <c r="T187" i="2"/>
  <c r="U187" i="2"/>
  <c r="Q171" i="2"/>
  <c r="R171" i="2"/>
  <c r="S171" i="2"/>
  <c r="T171" i="2"/>
  <c r="U171" i="2"/>
  <c r="P334" i="2"/>
  <c r="BI30" i="5"/>
  <c r="BJ30" i="5"/>
  <c r="BK30" i="5"/>
  <c r="BL30" i="5"/>
  <c r="BM30" i="5"/>
  <c r="BN30" i="5"/>
  <c r="BO30" i="5"/>
  <c r="BP30" i="5"/>
  <c r="V164" i="2"/>
  <c r="W164" i="2"/>
  <c r="X164" i="2"/>
  <c r="Y164" i="2"/>
  <c r="Z164" i="2"/>
  <c r="V327" i="2"/>
  <c r="W360" i="2"/>
  <c r="V174" i="2"/>
  <c r="W174" i="2"/>
  <c r="X174" i="2"/>
  <c r="Y174" i="2"/>
  <c r="Z174" i="2"/>
  <c r="V337" i="2"/>
  <c r="W370" i="2"/>
  <c r="V346" i="2"/>
  <c r="W379" i="2"/>
  <c r="V183" i="2"/>
  <c r="W183" i="2"/>
  <c r="X183" i="2"/>
  <c r="Y183" i="2"/>
  <c r="Z183" i="2"/>
  <c r="BI12" i="5"/>
  <c r="BJ12" i="5"/>
  <c r="BK12" i="5"/>
  <c r="BL12" i="5"/>
  <c r="BM12" i="5"/>
  <c r="BN12" i="5"/>
  <c r="BO12" i="5"/>
  <c r="BP12" i="5"/>
  <c r="V343" i="2"/>
  <c r="W376" i="2"/>
  <c r="V180" i="2"/>
  <c r="W180" i="2"/>
  <c r="X180" i="2"/>
  <c r="Y180" i="2"/>
  <c r="Z180" i="2"/>
  <c r="BU9" i="1"/>
  <c r="V329" i="2"/>
  <c r="W362" i="2"/>
  <c r="V166" i="2"/>
  <c r="W166" i="2"/>
  <c r="X166" i="2"/>
  <c r="Y166" i="2"/>
  <c r="Z166" i="2"/>
  <c r="V178" i="2"/>
  <c r="W178" i="2"/>
  <c r="X178" i="2"/>
  <c r="Y178" i="2"/>
  <c r="Z178" i="2"/>
  <c r="V341" i="2"/>
  <c r="W374" i="2"/>
  <c r="V334" i="2"/>
  <c r="W367" i="2"/>
  <c r="V171" i="2"/>
  <c r="W171" i="2"/>
  <c r="X171" i="2"/>
  <c r="Y171" i="2"/>
  <c r="Z171" i="2"/>
  <c r="V333" i="2"/>
  <c r="W366" i="2"/>
  <c r="V170" i="2"/>
  <c r="W170" i="2"/>
  <c r="X170" i="2"/>
  <c r="Y170" i="2"/>
  <c r="Z170" i="2"/>
  <c r="BI21" i="5"/>
  <c r="BJ21" i="5"/>
  <c r="BK21" i="5"/>
  <c r="BL21" i="5"/>
  <c r="BM21" i="5"/>
  <c r="BN21" i="5"/>
  <c r="BO21" i="5"/>
  <c r="BP21" i="5"/>
  <c r="V172" i="2"/>
  <c r="W172" i="2"/>
  <c r="X172" i="2"/>
  <c r="Y172" i="2"/>
  <c r="Z172" i="2"/>
  <c r="V335" i="2"/>
  <c r="W368" i="2"/>
  <c r="V331" i="2"/>
  <c r="W364" i="2"/>
  <c r="V168" i="2"/>
  <c r="W168" i="2"/>
  <c r="X168" i="2"/>
  <c r="Y168" i="2"/>
  <c r="Z168" i="2"/>
  <c r="V342" i="2"/>
  <c r="W375" i="2"/>
  <c r="V179" i="2"/>
  <c r="W179" i="2"/>
  <c r="X179" i="2"/>
  <c r="Y179" i="2"/>
  <c r="Z179" i="2"/>
  <c r="CA37" i="4"/>
  <c r="V351" i="2"/>
  <c r="W384" i="2"/>
  <c r="V187" i="2"/>
  <c r="W187" i="2"/>
  <c r="X187" i="2"/>
  <c r="Y187" i="2"/>
  <c r="Z187" i="2"/>
  <c r="V345" i="2"/>
  <c r="W378" i="2"/>
  <c r="V182" i="2"/>
  <c r="W182" i="2"/>
  <c r="X182" i="2"/>
  <c r="Y182" i="2"/>
  <c r="Z182" i="2"/>
  <c r="V338" i="2"/>
  <c r="W371" i="2"/>
  <c r="V175" i="2"/>
  <c r="W175" i="2"/>
  <c r="X175" i="2"/>
  <c r="Y175" i="2"/>
  <c r="Z175" i="2"/>
  <c r="BI18" i="5"/>
  <c r="BJ18" i="5"/>
  <c r="BK18" i="5"/>
  <c r="BL18" i="5"/>
  <c r="BM18" i="5"/>
  <c r="BN18" i="5"/>
  <c r="BO18" i="5"/>
  <c r="BP18" i="5"/>
  <c r="BJ14" i="5"/>
  <c r="BL14" i="5"/>
  <c r="BI14" i="5"/>
  <c r="BM14" i="5"/>
  <c r="BK14" i="5"/>
  <c r="BN14" i="5"/>
  <c r="BO14" i="5"/>
  <c r="BP14" i="5"/>
  <c r="BI25" i="5"/>
  <c r="BJ25" i="5"/>
  <c r="BK25" i="5"/>
  <c r="BL25" i="5"/>
  <c r="BM25" i="5"/>
  <c r="BN25" i="5"/>
  <c r="BO25" i="5"/>
  <c r="BP25" i="5"/>
  <c r="BI19" i="5"/>
  <c r="BJ19" i="5"/>
  <c r="BK19" i="5"/>
  <c r="BL19" i="5"/>
  <c r="BM19" i="5"/>
  <c r="BN19" i="5"/>
  <c r="BO19" i="5"/>
  <c r="BP19" i="5"/>
  <c r="V348" i="2"/>
  <c r="W381" i="2"/>
  <c r="V185" i="2"/>
  <c r="W185" i="2"/>
  <c r="X185" i="2"/>
  <c r="Y185" i="2"/>
  <c r="Z185" i="2"/>
  <c r="BI17" i="5"/>
  <c r="BJ17" i="5"/>
  <c r="BK17" i="5"/>
  <c r="BL17" i="5"/>
  <c r="BM17" i="5"/>
  <c r="BN17" i="5"/>
  <c r="BO17" i="5"/>
  <c r="BP17" i="5"/>
  <c r="BI16" i="5"/>
  <c r="BJ16" i="5"/>
  <c r="BK16" i="5"/>
  <c r="BL16" i="5"/>
  <c r="BM16" i="5"/>
  <c r="BN16" i="5"/>
  <c r="BO16" i="5"/>
  <c r="BP16" i="5"/>
  <c r="BI34" i="5"/>
  <c r="BJ34" i="5"/>
  <c r="BK34" i="5"/>
  <c r="BL34" i="5"/>
  <c r="BM34" i="5"/>
  <c r="BN34" i="5"/>
  <c r="BO34" i="5"/>
  <c r="BP34" i="5"/>
  <c r="V340" i="2"/>
  <c r="W373" i="2"/>
  <c r="V177" i="2"/>
  <c r="W177" i="2"/>
  <c r="X177" i="2"/>
  <c r="Y177" i="2"/>
  <c r="Z177" i="2"/>
  <c r="V169" i="2"/>
  <c r="W169" i="2"/>
  <c r="X169" i="2"/>
  <c r="Y169" i="2"/>
  <c r="Z169" i="2"/>
  <c r="V332" i="2"/>
  <c r="W365" i="2"/>
  <c r="BI22" i="5"/>
  <c r="BJ22" i="5"/>
  <c r="BK22" i="5"/>
  <c r="BL22" i="5"/>
  <c r="BM22" i="5"/>
  <c r="BN22" i="5"/>
  <c r="BO22" i="5"/>
  <c r="BP22" i="5"/>
  <c r="V165" i="2"/>
  <c r="W165" i="2"/>
  <c r="X165" i="2"/>
  <c r="Y165" i="2"/>
  <c r="Z165" i="2"/>
  <c r="V328" i="2"/>
  <c r="W361" i="2"/>
  <c r="V163" i="2"/>
  <c r="W163" i="2"/>
  <c r="X163" i="2"/>
  <c r="Y163" i="2"/>
  <c r="Z163" i="2"/>
  <c r="V326" i="2"/>
  <c r="W359" i="2"/>
  <c r="BI13" i="5"/>
  <c r="BJ13" i="5"/>
  <c r="BK13" i="5"/>
  <c r="BL13" i="5"/>
  <c r="BM13" i="5"/>
  <c r="BN13" i="5"/>
  <c r="BO13" i="5"/>
  <c r="BP13" i="5"/>
  <c r="V181" i="2"/>
  <c r="W181" i="2"/>
  <c r="X181" i="2"/>
  <c r="Y181" i="2"/>
  <c r="Z181" i="2"/>
  <c r="V344" i="2"/>
  <c r="W377" i="2"/>
  <c r="BI10" i="5"/>
  <c r="BJ10" i="5"/>
  <c r="BK10" i="5"/>
  <c r="BL10" i="5"/>
  <c r="BM10" i="5"/>
  <c r="BN10" i="5"/>
  <c r="BO10" i="5"/>
  <c r="BP10" i="5"/>
  <c r="BI20" i="5"/>
  <c r="BJ20" i="5"/>
  <c r="BK20" i="5"/>
  <c r="BL20" i="5"/>
  <c r="BM20" i="5"/>
  <c r="BN20" i="5"/>
  <c r="BO20" i="5"/>
  <c r="BP20" i="5"/>
  <c r="BI32" i="5"/>
  <c r="BJ32" i="5"/>
  <c r="BK32" i="5"/>
  <c r="BL32" i="5"/>
  <c r="BM32" i="5"/>
  <c r="BN32" i="5"/>
  <c r="BO32" i="5"/>
  <c r="BP32" i="5"/>
  <c r="P89" i="2"/>
  <c r="P130" i="2"/>
  <c r="P162" i="2"/>
  <c r="BZ1156" i="1"/>
  <c r="V173" i="2"/>
  <c r="W173" i="2"/>
  <c r="X173" i="2"/>
  <c r="Y173" i="2"/>
  <c r="Z173" i="2"/>
  <c r="V336" i="2"/>
  <c r="W369" i="2"/>
  <c r="V347" i="2"/>
  <c r="W380" i="2"/>
  <c r="V184" i="2"/>
  <c r="W184" i="2"/>
  <c r="X184" i="2"/>
  <c r="Y184" i="2"/>
  <c r="Z184" i="2"/>
  <c r="BI15" i="5"/>
  <c r="BJ15" i="5"/>
  <c r="BK15" i="5"/>
  <c r="BL15" i="5"/>
  <c r="BM15" i="5"/>
  <c r="BN15" i="5"/>
  <c r="BO15" i="5"/>
  <c r="BP15" i="5"/>
  <c r="V176" i="2"/>
  <c r="W176" i="2"/>
  <c r="X176" i="2"/>
  <c r="Y176" i="2"/>
  <c r="Z176" i="2"/>
  <c r="V339" i="2"/>
  <c r="W372" i="2"/>
  <c r="BJ11" i="5"/>
  <c r="BI11" i="5"/>
  <c r="BK11" i="5"/>
  <c r="BL11" i="5"/>
  <c r="BM11" i="5"/>
  <c r="BN11" i="5"/>
  <c r="BO11" i="5"/>
  <c r="BP11" i="5"/>
  <c r="BI9" i="5"/>
  <c r="BJ9" i="5"/>
  <c r="BK9" i="5"/>
  <c r="BL9" i="5"/>
  <c r="BM9" i="5"/>
  <c r="BN9" i="5"/>
  <c r="BO9" i="5"/>
  <c r="BP9" i="5"/>
  <c r="V330" i="2"/>
  <c r="W363" i="2"/>
  <c r="V167" i="2"/>
  <c r="W167" i="2"/>
  <c r="X167" i="2"/>
  <c r="Y167" i="2"/>
  <c r="Z167" i="2"/>
  <c r="V349" i="2"/>
  <c r="W382" i="2"/>
  <c r="V186" i="2"/>
  <c r="W186" i="2"/>
  <c r="X186" i="2"/>
  <c r="Y186" i="2"/>
  <c r="Z186" i="2"/>
  <c r="F68" i="5"/>
  <c r="H68" i="5"/>
  <c r="F47" i="5"/>
  <c r="BZ1189" i="1"/>
  <c r="CA1156" i="1"/>
  <c r="F66" i="5"/>
  <c r="F52" i="5"/>
  <c r="F49" i="5"/>
  <c r="BP28" i="5"/>
  <c r="F50" i="5"/>
  <c r="F59" i="5"/>
  <c r="BZ1212" i="1"/>
  <c r="Q162" i="2"/>
  <c r="R162" i="2"/>
  <c r="S162" i="2"/>
  <c r="T162" i="2"/>
  <c r="U162" i="2"/>
  <c r="P325" i="2"/>
  <c r="F64" i="5"/>
  <c r="F48" i="5"/>
  <c r="F43" i="5"/>
  <c r="F44" i="5"/>
  <c r="F51" i="5"/>
  <c r="F54" i="5"/>
  <c r="CB37" i="4"/>
  <c r="F56" i="5"/>
  <c r="F53" i="5"/>
  <c r="BV9" i="1"/>
  <c r="F46" i="5"/>
  <c r="F45" i="5"/>
  <c r="F55" i="5"/>
  <c r="BI28" i="5"/>
  <c r="BJ28" i="5"/>
  <c r="BK28" i="5"/>
  <c r="BL28" i="5"/>
  <c r="BM28" i="5"/>
  <c r="BN28" i="5"/>
  <c r="BO28" i="5"/>
  <c r="BW9" i="1"/>
  <c r="P354" i="2"/>
  <c r="CA1189" i="1"/>
  <c r="CB1156" i="1"/>
  <c r="CC37" i="4"/>
  <c r="V162" i="2"/>
  <c r="W162" i="2"/>
  <c r="X162" i="2"/>
  <c r="Y162" i="2"/>
  <c r="Z162" i="2"/>
  <c r="V325" i="2"/>
  <c r="BZ1245" i="1"/>
  <c r="CA1212" i="1"/>
  <c r="BZ876" i="1"/>
  <c r="BX9" i="1"/>
  <c r="CD37" i="4"/>
  <c r="V354" i="2"/>
  <c r="W358" i="2"/>
  <c r="BZ1044" i="1"/>
  <c r="CB1189" i="1"/>
  <c r="CC1156" i="1"/>
  <c r="F62" i="5"/>
  <c r="BZ1100" i="1"/>
  <c r="CA1245" i="1"/>
  <c r="CB1212" i="1"/>
  <c r="W71" i="4"/>
  <c r="CB1245" i="1"/>
  <c r="CC1212" i="1"/>
  <c r="BZ1077" i="1"/>
  <c r="CA1044" i="1"/>
  <c r="CE37" i="4"/>
  <c r="BP26" i="5"/>
  <c r="BZ909" i="1"/>
  <c r="CA876" i="1"/>
  <c r="BZ1133" i="1"/>
  <c r="CA1100" i="1"/>
  <c r="CC1189" i="1"/>
  <c r="CD1156" i="1"/>
  <c r="BY9" i="1"/>
  <c r="BI29" i="5"/>
  <c r="BJ29" i="5"/>
  <c r="BK29" i="5"/>
  <c r="BL29" i="5"/>
  <c r="BM29" i="5"/>
  <c r="BN29" i="5"/>
  <c r="BO29" i="5"/>
  <c r="BP29" i="5"/>
  <c r="BZ9" i="1"/>
  <c r="CD1189" i="1"/>
  <c r="CE1156" i="1"/>
  <c r="F63" i="5"/>
  <c r="BI26" i="5"/>
  <c r="BJ26" i="5"/>
  <c r="BK26" i="5"/>
  <c r="BL26" i="5"/>
  <c r="BM26" i="5"/>
  <c r="BN26" i="5"/>
  <c r="BO26" i="5"/>
  <c r="BI8" i="5"/>
  <c r="BJ8" i="5"/>
  <c r="BK8" i="5"/>
  <c r="BL8" i="5"/>
  <c r="BM8" i="5"/>
  <c r="BN8" i="5"/>
  <c r="BO8" i="5"/>
  <c r="BP8" i="5"/>
  <c r="BI27" i="5"/>
  <c r="BJ27" i="5"/>
  <c r="BK27" i="5"/>
  <c r="BL27" i="5"/>
  <c r="BM27" i="5"/>
  <c r="BN27" i="5"/>
  <c r="BO27" i="5"/>
  <c r="CC1245" i="1"/>
  <c r="CD1212" i="1"/>
  <c r="CA1133" i="1"/>
  <c r="CB1100" i="1"/>
  <c r="CF37" i="4"/>
  <c r="BP27" i="5"/>
  <c r="CA1077" i="1"/>
  <c r="CB1044" i="1"/>
  <c r="CA909" i="1"/>
  <c r="CB876" i="1"/>
  <c r="F60" i="5"/>
  <c r="CB909" i="1"/>
  <c r="CC876" i="1"/>
  <c r="CD1245" i="1"/>
  <c r="CE1212" i="1"/>
  <c r="CB1077" i="1"/>
  <c r="CC1044" i="1"/>
  <c r="CA9" i="1"/>
  <c r="CE1189" i="1"/>
  <c r="CF1156" i="1"/>
  <c r="CF1189" i="1"/>
  <c r="V71" i="4"/>
  <c r="CB1133" i="1"/>
  <c r="CC1100" i="1"/>
  <c r="F61" i="5"/>
  <c r="F42" i="5"/>
  <c r="CC1077" i="1"/>
  <c r="CD1044" i="1"/>
  <c r="CB9" i="1"/>
  <c r="CE1245" i="1"/>
  <c r="CF1212" i="1"/>
  <c r="CF1245" i="1"/>
  <c r="CC1133" i="1"/>
  <c r="CD1100" i="1"/>
  <c r="CC909" i="1"/>
  <c r="CD876" i="1"/>
  <c r="X71" i="4"/>
  <c r="Y71" i="4"/>
  <c r="CD1077" i="1"/>
  <c r="CD909" i="1"/>
  <c r="CD1133" i="1"/>
  <c r="CD9" i="1"/>
  <c r="CE1044" i="1"/>
  <c r="CE876" i="1"/>
  <c r="CE1100" i="1"/>
  <c r="CC9" i="1"/>
  <c r="BI23" i="5"/>
  <c r="BJ23" i="5"/>
  <c r="BK23" i="5"/>
  <c r="BL23" i="5"/>
  <c r="BM23" i="5"/>
  <c r="BN23" i="5"/>
  <c r="BO23" i="5"/>
  <c r="BP23" i="5"/>
  <c r="Q364" i="2"/>
  <c r="G48" i="5"/>
  <c r="H48" i="5"/>
  <c r="R364" i="2"/>
  <c r="S364" i="2"/>
  <c r="BJ37" i="5"/>
  <c r="BB37" i="5"/>
  <c r="AT37" i="5"/>
  <c r="AL37" i="5"/>
  <c r="AD37" i="5"/>
  <c r="V37" i="5"/>
  <c r="N37" i="5"/>
  <c r="G37" i="5"/>
  <c r="BK37" i="5"/>
  <c r="G65" i="5"/>
  <c r="H65" i="5"/>
  <c r="R381" i="2"/>
  <c r="S381" i="2"/>
  <c r="Q381" i="2"/>
  <c r="BI37" i="5"/>
  <c r="BA37" i="5"/>
  <c r="AS37" i="5"/>
  <c r="AK37" i="5"/>
  <c r="AC37" i="5"/>
  <c r="U37" i="5"/>
  <c r="M37" i="5"/>
  <c r="BH37" i="5"/>
  <c r="AR37" i="5"/>
  <c r="T37" i="5"/>
  <c r="BO37" i="5"/>
  <c r="AY37" i="5"/>
  <c r="AI37" i="5"/>
  <c r="S37" i="5"/>
  <c r="K37" i="5"/>
  <c r="BN37" i="5"/>
  <c r="BF37" i="5"/>
  <c r="AX37" i="5"/>
  <c r="AP37" i="5"/>
  <c r="AH37" i="5"/>
  <c r="Z37" i="5"/>
  <c r="R37" i="5"/>
  <c r="J37" i="5"/>
  <c r="BG37" i="5"/>
  <c r="AQ37" i="5"/>
  <c r="AA37" i="5"/>
  <c r="BM37" i="5"/>
  <c r="BE37" i="5"/>
  <c r="AW37" i="5"/>
  <c r="AO37" i="5"/>
  <c r="AG37" i="5"/>
  <c r="Y37" i="5"/>
  <c r="Q37" i="5"/>
  <c r="I37" i="5"/>
  <c r="BC37" i="5"/>
  <c r="AU37" i="5"/>
  <c r="AM37" i="5"/>
  <c r="AE37" i="5"/>
  <c r="W37" i="5"/>
  <c r="O37" i="5"/>
  <c r="F57" i="5"/>
  <c r="F70" i="5"/>
  <c r="F37" i="5"/>
  <c r="R373" i="2"/>
  <c r="S373" i="2"/>
  <c r="Q373" i="2"/>
  <c r="G57" i="5"/>
  <c r="R384" i="2"/>
  <c r="S384" i="2"/>
  <c r="Q384" i="2"/>
  <c r="CE1133" i="1"/>
  <c r="CF1100" i="1"/>
  <c r="CF1133" i="1"/>
  <c r="CE909" i="1"/>
  <c r="CF876" i="1"/>
  <c r="CF909" i="1"/>
  <c r="BP37" i="5"/>
  <c r="AZ37" i="5"/>
  <c r="AJ37" i="5"/>
  <c r="AB37" i="5"/>
  <c r="L37" i="5"/>
  <c r="BL37" i="5"/>
  <c r="BD37" i="5"/>
  <c r="AV37" i="5"/>
  <c r="AN37" i="5"/>
  <c r="AF37" i="5"/>
  <c r="X37" i="5"/>
  <c r="P37" i="5"/>
  <c r="H37" i="5"/>
  <c r="Q383" i="2"/>
  <c r="CE1077" i="1"/>
  <c r="CE9" i="1"/>
  <c r="CF1044" i="1"/>
  <c r="CF1077" i="1"/>
  <c r="CF9" i="1"/>
  <c r="R358" i="2"/>
  <c r="S358" i="2"/>
  <c r="Q358" i="2"/>
  <c r="G42" i="5"/>
  <c r="P387" i="2"/>
  <c r="R361" i="2"/>
  <c r="S361" i="2"/>
  <c r="Q361" i="2"/>
  <c r="G45" i="5"/>
  <c r="H45" i="5"/>
  <c r="Q367" i="2"/>
  <c r="G51" i="5"/>
  <c r="H51" i="5"/>
  <c r="R367" i="2"/>
  <c r="S367" i="2"/>
  <c r="G63" i="5"/>
  <c r="H63" i="5"/>
  <c r="R379" i="2"/>
  <c r="S379" i="2"/>
  <c r="Q379" i="2"/>
  <c r="F38" i="5"/>
  <c r="R370" i="2"/>
  <c r="S370" i="2"/>
  <c r="G54" i="5"/>
  <c r="H54" i="5"/>
  <c r="Q370" i="2"/>
  <c r="Q368" i="2"/>
  <c r="R368" i="2"/>
  <c r="S368" i="2"/>
  <c r="G52" i="5"/>
  <c r="H52" i="5"/>
  <c r="G61" i="5"/>
  <c r="H61" i="5"/>
  <c r="R377" i="2"/>
  <c r="S377" i="2"/>
  <c r="Q377" i="2"/>
  <c r="G66" i="5"/>
  <c r="H66" i="5"/>
  <c r="Q382" i="2"/>
  <c r="R382" i="2"/>
  <c r="S382" i="2"/>
  <c r="Q362" i="2"/>
  <c r="R362" i="2"/>
  <c r="S362" i="2"/>
  <c r="G46" i="5"/>
  <c r="H46" i="5"/>
  <c r="G64" i="5"/>
  <c r="H64" i="5"/>
  <c r="R380" i="2"/>
  <c r="S380" i="2"/>
  <c r="Q380" i="2"/>
  <c r="Q378" i="2"/>
  <c r="G62" i="5"/>
  <c r="H62" i="5"/>
  <c r="R378" i="2"/>
  <c r="S378" i="2"/>
  <c r="G47" i="5"/>
  <c r="H47" i="5"/>
  <c r="Q363" i="2"/>
  <c r="R363" i="2"/>
  <c r="S363" i="2"/>
  <c r="Q371" i="2"/>
  <c r="G55" i="5"/>
  <c r="H55" i="5"/>
  <c r="R371" i="2"/>
  <c r="S371" i="2"/>
  <c r="G56" i="5"/>
  <c r="H56" i="5"/>
  <c r="R372" i="2"/>
  <c r="S372" i="2"/>
  <c r="Q372" i="2"/>
  <c r="G43" i="5"/>
  <c r="H43" i="5"/>
  <c r="R359" i="2"/>
  <c r="S359" i="2"/>
  <c r="Q359" i="2"/>
  <c r="G50" i="5"/>
  <c r="H50" i="5"/>
  <c r="R366" i="2"/>
  <c r="S366" i="2"/>
  <c r="Q366" i="2"/>
  <c r="G49" i="5"/>
  <c r="H49" i="5"/>
  <c r="Q365" i="2"/>
  <c r="R365" i="2"/>
  <c r="S365" i="2"/>
  <c r="H57" i="5"/>
  <c r="R369" i="2"/>
  <c r="S369" i="2"/>
  <c r="Q369" i="2"/>
  <c r="G53" i="5"/>
  <c r="H53" i="5"/>
  <c r="R375" i="2"/>
  <c r="S375" i="2"/>
  <c r="Q375" i="2"/>
  <c r="G59" i="5"/>
  <c r="H59" i="5"/>
  <c r="R376" i="2"/>
  <c r="S376" i="2"/>
  <c r="Q376" i="2"/>
  <c r="G60" i="5"/>
  <c r="H60" i="5"/>
  <c r="R374" i="2"/>
  <c r="S374" i="2"/>
  <c r="Q374" i="2"/>
  <c r="G58" i="5"/>
  <c r="H58" i="5"/>
  <c r="R360" i="2"/>
  <c r="S360" i="2"/>
  <c r="Q360" i="2"/>
  <c r="G44" i="5"/>
  <c r="H44" i="5"/>
  <c r="H42" i="5"/>
  <c r="G70" i="5"/>
  <c r="H70" i="5"/>
</calcChain>
</file>

<file path=xl/sharedStrings.xml><?xml version="1.0" encoding="utf-8"?>
<sst xmlns="http://schemas.openxmlformats.org/spreadsheetml/2006/main" count="2987" uniqueCount="252">
  <si>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</si>
  <si>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</si>
  <si>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</si>
  <si>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</si>
  <si>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</si>
  <si>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</si>
  <si>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</si>
  <si>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</si>
  <si>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</si>
  <si>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</si>
  <si>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</si>
  <si>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</si>
  <si>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</si>
  <si>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</si>
  <si>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</si>
  <si>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</si>
  <si>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</si>
  <si>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</si>
  <si>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</si>
  <si>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</si>
  <si>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</si>
  <si>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</si>
  <si>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</si>
  <si>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</si>
  <si>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</si>
  <si>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</si>
  <si>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</si>
  <si>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</si>
  <si>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</si>
  <si>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</si>
  <si>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</si>
  <si>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RAB adjustments $m Real (2010)</t>
  </si>
  <si>
    <t>Total Depreciation on Existing Assets</t>
  </si>
  <si>
    <t>Sum Depn</t>
  </si>
  <si>
    <t>RFM</t>
  </si>
  <si>
    <t>Adjustment Required</t>
  </si>
  <si>
    <t>Linked to PTRM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</si>
  <si>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</si>
  <si>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</si>
  <si>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</si>
  <si>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</si>
  <si>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</si>
  <si>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</si>
  <si>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</si>
  <si>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</si>
  <si>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2014-15 capex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</si>
  <si>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</si>
  <si>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</si>
  <si>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</si>
  <si>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</si>
  <si>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</si>
  <si>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</si>
  <si>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</si>
  <si>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</si>
  <si>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</si>
  <si>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</si>
  <si>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</si>
  <si>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</si>
  <si>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</si>
  <si>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</si>
  <si>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</si>
  <si>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</si>
  <si>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</si>
  <si>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</si>
  <si>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</si>
  <si>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</si>
  <si>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</si>
  <si>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</si>
  <si>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</si>
  <si>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</si>
  <si>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</si>
  <si>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</si>
  <si>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</si>
  <si>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</si>
  <si>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</si>
  <si>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</si>
  <si>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</si>
  <si>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</si>
  <si>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</si>
  <si>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</si>
  <si>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</si>
  <si>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</si>
  <si>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</si>
  <si>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</si>
  <si>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</si>
  <si>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</si>
  <si>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</si>
  <si>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</si>
  <si>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</si>
  <si>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</si>
  <si>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</si>
  <si>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</si>
  <si>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</si>
  <si>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</si>
  <si>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</si>
  <si>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</si>
  <si>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</si>
  <si>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</si>
  <si>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</si>
  <si>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</si>
  <si>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</si>
  <si>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</si>
  <si>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</si>
  <si>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</si>
  <si>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</si>
  <si>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</si>
  <si>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</si>
  <si>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</si>
  <si>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</si>
  <si>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</si>
  <si>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</si>
  <si>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</si>
  <si>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</si>
  <si>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</si>
  <si>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</si>
  <si>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</si>
  <si>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</si>
  <si>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</si>
  <si>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</si>
  <si>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</si>
  <si>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</si>
  <si>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</si>
  <si>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</si>
  <si>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</si>
  <si>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</si>
  <si>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</si>
  <si>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</si>
  <si>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</si>
  <si>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</si>
  <si>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</si>
  <si>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</si>
  <si>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</si>
  <si>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</si>
  <si>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</si>
  <si>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</si>
  <si>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</si>
  <si>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</si>
  <si>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Buildings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</si>
  <si>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</si>
  <si>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</si>
  <si>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</si>
  <si>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</si>
  <si>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</si>
  <si>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</si>
  <si>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</si>
  <si>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</si>
  <si>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</si>
  <si>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</si>
  <si>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</si>
  <si>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</si>
  <si>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</si>
  <si>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</si>
  <si>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</si>
  <si>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</si>
  <si>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</si>
  <si>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</si>
  <si>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</si>
  <si>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</si>
  <si>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</si>
  <si>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</si>
  <si>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</si>
  <si>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</si>
  <si>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</si>
  <si>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</si>
  <si>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</si>
  <si>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Metering</t>
  </si>
  <si>
    <t>Control Centre - SCADA</t>
  </si>
  <si>
    <t>IT Systems</t>
  </si>
  <si>
    <t>Office Equipment &amp; Furniture</t>
  </si>
  <si>
    <t>Motor Vehicles</t>
  </si>
  <si>
    <t>Plant &amp; Equipment</t>
  </si>
  <si>
    <t>Check</t>
  </si>
  <si>
    <t>Real Vanilla WACC 2025-30</t>
  </si>
  <si>
    <t>2028=29</t>
  </si>
  <si>
    <t>conv_2025</t>
  </si>
  <si>
    <t>$m Real 2024-25</t>
  </si>
  <si>
    <t>$m real 2014-15</t>
  </si>
  <si>
    <t>Total 2029-30 Adjustment for final 2024-25capex</t>
  </si>
  <si>
    <t>Total 2019-20 Adjustment for Service Classifications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</si>
  <si>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</si>
  <si>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</si>
  <si>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</si>
  <si>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</si>
  <si>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</si>
  <si>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</si>
  <si>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</si>
  <si>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</si>
  <si>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</si>
  <si>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</si>
  <si>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</si>
  <si>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</si>
  <si>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</si>
  <si>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</si>
  <si>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</si>
  <si>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</si>
  <si>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</si>
  <si>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</si>
  <si>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</si>
  <si>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</si>
  <si>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Remaining Life (Legacy RFM)</t>
  </si>
  <si>
    <t>Remaining Life (Capex RFM)</t>
  </si>
  <si>
    <t>2014-15 Closing (Legacy) RAB</t>
  </si>
  <si>
    <t>2014-15 Closing (Capex) RAB</t>
  </si>
  <si>
    <t>Depreciation on Existing Opening (Legacy) RAB</t>
  </si>
  <si>
    <t>2015 Closing (Legacy) RAB</t>
  </si>
  <si>
    <t>2015 Closing (Capex) RAB</t>
  </si>
  <si>
    <t>Existing Assets Closing (Legacy) RAB</t>
  </si>
  <si>
    <t>Existing Assets Closing (Capex) RAB</t>
  </si>
  <si>
    <t>Depreciation on Existing Opening (Capex) RAB</t>
  </si>
  <si>
    <t>n/a</t>
  </si>
  <si>
    <t>Land &amp; Easements (System) - combined</t>
  </si>
  <si>
    <t>Land &amp; Easements - combined</t>
  </si>
  <si>
    <t>Overhead Sub-Transmission Lines</t>
  </si>
  <si>
    <t>Underground Sub-Transmission Cables</t>
  </si>
  <si>
    <t>Overhead Distribution Lines</t>
  </si>
  <si>
    <t>Underground Distribution Cables</t>
  </si>
  <si>
    <t>Communications – Pilot Wires</t>
  </si>
  <si>
    <t>Generation Assets</t>
  </si>
  <si>
    <t>Other Equipment</t>
  </si>
  <si>
    <t>Land Improvements</t>
  </si>
  <si>
    <t>Equity Raising Costs</t>
  </si>
  <si>
    <t>Communications</t>
  </si>
  <si>
    <t>Remaining Life (2010-15 Capex)</t>
  </si>
  <si>
    <t>Remaining Life (pre 2010 Capex)</t>
  </si>
  <si>
    <t>Difference $</t>
  </si>
  <si>
    <t>Legacy ICT Assets</t>
  </si>
  <si>
    <t>ICT Legacy Assets</t>
  </si>
  <si>
    <t>Ergon Energy Depreciation - Baseline vs PTRM &amp; RFM</t>
  </si>
  <si>
    <t>Ergon Energy Depreciation - PTRM Inputs</t>
  </si>
  <si>
    <t>Actual</t>
  </si>
  <si>
    <t>Other final year adjustments</t>
  </si>
  <si>
    <t>No.</t>
  </si>
  <si>
    <t>Sheet</t>
  </si>
  <si>
    <t>Cell</t>
  </si>
  <si>
    <t>Content</t>
  </si>
  <si>
    <t>Notes</t>
  </si>
  <si>
    <t>Updated inflation for 2019-20 to 1.84%</t>
  </si>
  <si>
    <t>E12:I12</t>
  </si>
  <si>
    <t>Updated WACC for 2020-25</t>
  </si>
  <si>
    <t>Placeholder - values will change with PTRM</t>
  </si>
  <si>
    <t>Updated forecast inflation past 2020</t>
  </si>
  <si>
    <t>Value and of legacy ICT assets as at 30 June 2020 updated (in $nominal)</t>
  </si>
  <si>
    <t>Updated values to be consistent with RFM</t>
  </si>
  <si>
    <t>PTRM Inputs</t>
  </si>
  <si>
    <t>Inserted formula and row to account for Legacy ICT assets</t>
  </si>
  <si>
    <t>The AER's final decision amendments are highlighted in orange unless noted.</t>
  </si>
  <si>
    <t>P18</t>
  </si>
  <si>
    <t>Q18:U18</t>
  </si>
  <si>
    <t>P317</t>
  </si>
  <si>
    <t>P358:P384</t>
  </si>
  <si>
    <t>C67:H67</t>
  </si>
  <si>
    <t>L61:P86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</si>
</sst>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5"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_-;\-* #,##0.0_-;_-* &quot;-&quot;??_-;_-@_-"/>
    <numFmt numFmtId="168" formatCode="_-* #,##0_-;\-* #,##0_-;_-* &quot;-&quot;??_-;_-@_-"/>
    <numFmt numFmtId="169" formatCode="0.0%"/>
    <numFmt numFmtId="170" formatCode="_-* #,##0.000_-;\-* #,##0.000_-;_-* &quot;-&quot;??_-;_-@_-"/>
    <numFmt numFmtId="171" formatCode="0\ &quot;Capex&quot;"/>
    <numFmt numFmtId="172" formatCode="#\ &quot;Capex&quot;;\-#\ &quot;Capex&quot;"/>
    <numFmt numFmtId="173" formatCode="_-* #,##0.00_-;[Red]\(#,##0.00\)_-;_-* &quot;-&quot;??_-;_-@_-"/>
    <numFmt numFmtId="174" formatCode="_(&quot;$&quot;#,##0.0_);\(&quot;$&quot;#,##0.0\);_(&quot;$&quot;#,##0.0_)"/>
    <numFmt numFmtId="175" formatCode="d/m/yy"/>
    <numFmt numFmtId="176" formatCode="_(#,##0.0\x_);\(#,##0.0\x\);_(#,##0.0\x_)"/>
    <numFmt numFmtId="177" formatCode="_(#,##0.0_);\(#,##0.0\);_(#,##0.0_)"/>
    <numFmt numFmtId="178" formatCode="_(#,##0.0%_);\(#,##0.0%\);_(#,##0.0%_)"/>
    <numFmt numFmtId="179" formatCode="_(###0_);\(###0\);_(###0_)"/>
    <numFmt numFmtId="180" formatCode="_)d/m/yy_)"/>
    <numFmt numFmtId="181" formatCode="_(&quot;$&quot;* #,##0_);_(&quot;$&quot;* \(#,##0\);_(&quot;$&quot;* &quot;-&quot;_);_(@_)"/>
    <numFmt numFmtId="182" formatCode="_(* #,##0_);_(* \(#,##0\);_(* &quot;-&quot;_);_(@_)"/>
    <numFmt numFmtId="183" formatCode="0.000_)"/>
    <numFmt numFmtId="184" formatCode="#,##0.0_);\(#,##0.0\)"/>
    <numFmt numFmtId="185" formatCode="_(&quot;Rp.&quot;* #,##0_);_(&quot;Rp.&quot;* \(#,##0\);_(&quot;Rp.&quot;* &quot;-&quot;_);_(@_)"/>
    <numFmt numFmtId="186" formatCode="00000"/>
    <numFmt numFmtId="187" formatCode="mm/dd/yy"/>
    <numFmt numFmtId="188" formatCode="_-[$€-2]* #,##0.00_-;\-[$€-2]* #,##0.00_-;_-[$€-2]* &quot;-&quot;??_-"/>
    <numFmt numFmtId="189" formatCode="0_);[Red]\(0\)"/>
    <numFmt numFmtId="190" formatCode="_(* #,##0_);_(* \(#,##0\);_(* &quot;-&quot;??_);_(@_)"/>
    <numFmt numFmtId="191" formatCode="&quot;Rp.&quot;#,##0.00_);\(&quot;Rp.&quot;#,##0.00\)"/>
    <numFmt numFmtId="192" formatCode="_(* #,##0.0_);_(* \(#,##0.0\);_(* &quot;-&quot;?_);_(@_)"/>
    <numFmt numFmtId="193" formatCode="0.00%;_*\(0.00\)%"/>
    <numFmt numFmtId="194" formatCode="_(#,##0_);\(#,##0\);_(#,##0_)"/>
    <numFmt numFmtId="195" formatCode="_-* #,##0.0_-;\(\ #,##0.0\)"/>
    <numFmt numFmtId="196" formatCode="0.00_)"/>
    <numFmt numFmtId="197" formatCode="#,##0_ ;[Red]\(#,##0\)\ "/>
    <numFmt numFmtId="198" formatCode="#,##0.00;\(#,##0.00\)"/>
    <numFmt numFmtId="199" formatCode="0_)"/>
    <numFmt numFmtId="200" formatCode="#,##0.0000_);[Red]\(#,##0.0000\)"/>
    <numFmt numFmtId="201" formatCode="#,##0_);[Red]\(#,##0\)"/>
    <numFmt numFmtId="202" formatCode="#,##0.00_);[Red]\(#,##0.00\)"/>
    <numFmt numFmtId="203" formatCode="#,##0_ ;\-#,##0\ "/>
    <numFmt numFmtId="204" formatCode="0.000%"/>
    <numFmt numFmtId="205" formatCode="#,##0.0_ ;[Red]\-#,##0.0\ "/>
    <numFmt numFmtId="206" formatCode="_-\ #,##0_-;[Red]\-\ #,##0_-;_-\ &quot;-&quot;??_-;_-@_-"/>
    <numFmt numFmtId="207" formatCode="#,##0.00000_ ;[Red]\-#,##0.00000\ "/>
    <numFmt numFmtId="208" formatCode="_(* #,##0_);_(* \(#,##0\);_(* &quot;-&quot;?_);_(@_)"/>
    <numFmt numFmtId="209" formatCode="[$-C09]dd\-mmm\-yy;@"/>
    <numFmt numFmtId="210" formatCode="#,##0;[Red]\(#,##0\);\-"/>
    <numFmt numFmtId="211" formatCode="&quot;Warning&quot;;&quot;Warning&quot;;&quot;OK&quot;"/>
    <numFmt numFmtId="212" formatCode="&quot;Warning&quot;;&quot;Warning&quot;;&quot;Ok&quot;"/>
    <numFmt numFmtId="213" formatCode="#,##0.00;[Red]\(#,##0.00\);\-"/>
    <numFmt numFmtId="214" formatCode="&quot;Cal Mth&quot;\ 0"/>
    <numFmt numFmtId="215" formatCode="#,##0_-;\ \(#,##0\);_-* &quot;-&quot;??;_-@_-"/>
    <numFmt numFmtId="216" formatCode="0\ &quot;Qtr(s)&quot;"/>
    <numFmt numFmtId="217" formatCode="0;[Red]\(0\);\-"/>
    <numFmt numFmtId="218" formatCode="0_ ;\-0\ "/>
    <numFmt numFmtId="219" formatCode="_-* #,##0.0000_-;\-* #,##0.0000_-;_-* &quot;-&quot;??_-;_-@_-"/>
    <numFmt numFmtId="220" formatCode="_-* #,##0.00000_-;\-* #,##0.00000_-;_-* &quot;-&quot;??_-;_-@_-"/>
    <numFmt numFmtId="221" formatCode="#,##0.00_ ;\-#,##0.00\ "/>
    <numFmt numFmtId="222" formatCode="0.00_ ;\-0.00\ "/>
    <numFmt numFmtId="223" formatCode="0.000"/>
    <numFmt numFmtId="224" formatCode="_-\ #,##0.0_-;[Red]\-\ #,##0.0_-;_-\ &quot;-&quot;??_-;_-@_-"/>
    <numFmt numFmtId="225" formatCode="#,##0.0000_ ;[Red]\-#,##0.0000\ "/>
    <numFmt numFmtId="226" formatCode="#,##0_ ;[Red]\-#,##0\ "/>
    <numFmt numFmtId="227" formatCode="0.0000%"/>
    <numFmt numFmtId="228" formatCode="0.000000%"/>
  </numFmts>
  <fonts count="11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0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6" fillId="0" borderId="0"/>
    <xf numFmtId="173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178" fontId="16" fillId="0" borderId="2">
      <alignment horizontal="center" vertical="center"/>
      <protection locked="0"/>
    </xf>
    <xf numFmtId="179" fontId="16" fillId="0" borderId="2">
      <alignment horizontal="center" vertical="center"/>
      <protection locked="0"/>
    </xf>
    <xf numFmtId="0" fontId="16" fillId="0" borderId="2" applyAlignment="0">
      <protection locked="0"/>
    </xf>
    <xf numFmtId="174" fontId="16" fillId="0" borderId="2">
      <alignment vertical="center"/>
      <protection locked="0"/>
    </xf>
    <xf numFmtId="180" fontId="16" fillId="0" borderId="2">
      <alignment horizontal="right" vertical="center"/>
      <protection locked="0"/>
    </xf>
    <xf numFmtId="176" fontId="16" fillId="0" borderId="2">
      <alignment vertical="center"/>
      <protection locked="0"/>
    </xf>
    <xf numFmtId="177" fontId="16" fillId="0" borderId="2">
      <alignment vertical="center"/>
      <protection locked="0"/>
    </xf>
    <xf numFmtId="178" fontId="16" fillId="0" borderId="2">
      <alignment vertical="center"/>
      <protection locked="0"/>
    </xf>
    <xf numFmtId="179" fontId="16" fillId="0" borderId="2">
      <alignment horizontal="right" vertical="center"/>
      <protection locked="0"/>
    </xf>
    <xf numFmtId="181" fontId="20" fillId="0" borderId="0" applyFont="0" applyFill="0" applyBorder="0" applyAlignment="0" applyProtection="0"/>
    <xf numFmtId="0" fontId="21" fillId="0" borderId="0" applyNumberFormat="0" applyFill="0" applyBorder="0" applyAlignment="0"/>
    <xf numFmtId="182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78" fontId="16" fillId="0" borderId="0" applyFill="0" applyBorder="0">
      <alignment horizontal="center" vertical="center"/>
    </xf>
    <xf numFmtId="179" fontId="16" fillId="0" borderId="0" applyFill="0" applyBorder="0">
      <alignment horizontal="center" vertical="center"/>
    </xf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2" fontId="12" fillId="0" borderId="0" applyFont="0" applyFill="0" applyBorder="0" applyAlignment="0" applyProtection="0"/>
    <xf numFmtId="184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6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2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9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2" fontId="12" fillId="25" borderId="0" applyFont="0" applyBorder="0">
      <alignment horizontal="right"/>
    </xf>
    <xf numFmtId="169" fontId="12" fillId="25" borderId="0" applyFont="0" applyBorder="0" applyAlignment="0"/>
    <xf numFmtId="192" fontId="12" fillId="25" borderId="0" applyFont="0" applyBorder="0">
      <alignment horizontal="right"/>
    </xf>
    <xf numFmtId="184" fontId="41" fillId="0" borderId="6" applyProtection="0"/>
    <xf numFmtId="193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2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2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9" fontId="34" fillId="27" borderId="0" applyBorder="0" applyAlignment="0">
      <protection locked="0"/>
    </xf>
    <xf numFmtId="0" fontId="43" fillId="3" borderId="0">
      <alignment horizontal="center"/>
    </xf>
    <xf numFmtId="182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9" fontId="45" fillId="28" borderId="0" applyBorder="0" applyAlignment="0"/>
    <xf numFmtId="0" fontId="16" fillId="19" borderId="0"/>
    <xf numFmtId="192" fontId="46" fillId="19" borderId="9" applyFont="0" applyBorder="0" applyAlignment="0"/>
    <xf numFmtId="169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4" fontId="16" fillId="0" borderId="10" applyFill="0">
      <alignment horizontal="center" vertical="center"/>
    </xf>
    <xf numFmtId="184" fontId="47" fillId="0" borderId="0"/>
    <xf numFmtId="0" fontId="33" fillId="0" borderId="0" applyFill="0" applyBorder="0" applyAlignment="0"/>
    <xf numFmtId="195" fontId="48" fillId="0" borderId="6">
      <alignment horizontal="right"/>
      <protection locked="0"/>
    </xf>
    <xf numFmtId="196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9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7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8" fontId="12" fillId="0" borderId="0"/>
    <xf numFmtId="174" fontId="16" fillId="0" borderId="0" applyFill="0" applyBorder="0">
      <alignment horizontal="right" vertical="center"/>
    </xf>
    <xf numFmtId="180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9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9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4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200" fontId="12" fillId="0" borderId="1" applyBorder="0" applyProtection="0">
      <alignment horizontal="right"/>
    </xf>
    <xf numFmtId="166" fontId="8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8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7" fontId="91" fillId="0" borderId="0"/>
    <xf numFmtId="0" fontId="90" fillId="0" borderId="0"/>
    <xf numFmtId="0" fontId="7" fillId="0" borderId="0"/>
    <xf numFmtId="209" fontId="7" fillId="0" borderId="0"/>
    <xf numFmtId="216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5" fontId="96" fillId="66" borderId="0"/>
    <xf numFmtId="214" fontId="7" fillId="65" borderId="0"/>
    <xf numFmtId="0" fontId="95" fillId="55" borderId="35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1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12" fontId="94" fillId="0" borderId="28" applyAlignment="0" applyProtection="0"/>
    <xf numFmtId="211" fontId="93" fillId="0" borderId="32">
      <alignment horizontal="center"/>
    </xf>
    <xf numFmtId="182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2" fontId="94" fillId="0" borderId="28" applyAlignment="0" applyProtection="0"/>
    <xf numFmtId="210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09" fontId="7" fillId="0" borderId="0"/>
    <xf numFmtId="0" fontId="88" fillId="62" borderId="7"/>
    <xf numFmtId="0" fontId="12" fillId="0" borderId="7" applyNumberFormat="0"/>
    <xf numFmtId="213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9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4" fontId="6" fillId="65" borderId="0"/>
    <xf numFmtId="4" fontId="13" fillId="38" borderId="52" applyNumberFormat="0" applyProtection="0">
      <alignment horizontal="right" vertical="center"/>
    </xf>
    <xf numFmtId="21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1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09" fontId="6" fillId="0" borderId="0"/>
    <xf numFmtId="0" fontId="88" fillId="62" borderId="42"/>
    <xf numFmtId="0" fontId="12" fillId="0" borderId="42" applyNumberFormat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1" fontId="93" fillId="0" borderId="55">
      <alignment horizontal="center"/>
    </xf>
    <xf numFmtId="166" fontId="6" fillId="0" borderId="0" applyFont="0" applyFill="0" applyBorder="0" applyAlignment="0" applyProtection="0"/>
    <xf numFmtId="0" fontId="12" fillId="0" borderId="54" applyNumberFormat="0"/>
    <xf numFmtId="194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4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166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200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166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9" fontId="5" fillId="0" borderId="0"/>
    <xf numFmtId="214" fontId="5" fillId="65" borderId="0"/>
    <xf numFmtId="21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09" fontId="5" fillId="0" borderId="0"/>
    <xf numFmtId="9" fontId="12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166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9" fontId="4" fillId="0" borderId="0"/>
    <xf numFmtId="214" fontId="4" fillId="65" borderId="0"/>
    <xf numFmtId="21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09" fontId="4" fillId="0" borderId="0"/>
    <xf numFmtId="9" fontId="12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166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9" fontId="3" fillId="0" borderId="0"/>
    <xf numFmtId="166" fontId="12" fillId="0" borderId="0" applyFont="0" applyFill="0" applyBorder="0" applyAlignment="0" applyProtection="0"/>
    <xf numFmtId="0" fontId="107" fillId="74" borderId="0"/>
    <xf numFmtId="0" fontId="12" fillId="0" borderId="0" applyFill="0"/>
    <xf numFmtId="214" fontId="3" fillId="65" borderId="0"/>
    <xf numFmtId="21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11" fontId="93" fillId="0" borderId="57">
      <alignment horizontal="center"/>
    </xf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09" fontId="3" fillId="0" borderId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1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166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9" fontId="2" fillId="0" borderId="0"/>
    <xf numFmtId="9" fontId="12" fillId="0" borderId="0" applyFont="0" applyFill="0" applyBorder="0" applyAlignment="0" applyProtection="0"/>
    <xf numFmtId="214" fontId="2" fillId="65" borderId="0"/>
    <xf numFmtId="21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11" fontId="93" fillId="0" borderId="60">
      <alignment horizontal="center"/>
    </xf>
    <xf numFmtId="165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09" fontId="2" fillId="0" borderId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65" borderId="0"/>
    <xf numFmtId="214" fontId="1" fillId="65" borderId="0"/>
    <xf numFmtId="214" fontId="1" fillId="65" borderId="0"/>
    <xf numFmtId="214" fontId="1" fillId="65" borderId="0"/>
    <xf numFmtId="214" fontId="1" fillId="65" borderId="0"/>
    <xf numFmtId="214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4" fontId="16" fillId="0" borderId="51" applyFill="0">
      <alignment horizontal="center" vertical="center"/>
    </xf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05">
    <xf numFmtId="0" fontId="0" fillId="0" borderId="0" xfId="0"/>
    <xf numFmtId="168" fontId="9" fillId="0" borderId="0" xfId="1" applyNumberFormat="1" applyFont="1"/>
    <xf numFmtId="168" fontId="10" fillId="0" borderId="0" xfId="1" applyNumberFormat="1" applyFont="1"/>
    <xf numFmtId="0" fontId="9" fillId="0" borderId="0" xfId="1" applyNumberFormat="1" applyFont="1"/>
    <xf numFmtId="166" fontId="9" fillId="0" borderId="0" xfId="1" applyNumberFormat="1" applyFont="1"/>
    <xf numFmtId="168" fontId="11" fillId="0" borderId="0" xfId="1" applyNumberFormat="1" applyFont="1"/>
    <xf numFmtId="168" fontId="72" fillId="0" borderId="0" xfId="1" applyNumberFormat="1" applyFont="1"/>
    <xf numFmtId="168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8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1" fontId="9" fillId="0" borderId="0" xfId="1" applyNumberFormat="1" applyFont="1"/>
    <xf numFmtId="168" fontId="9" fillId="0" borderId="0" xfId="1" applyNumberFormat="1" applyFont="1" applyBorder="1"/>
    <xf numFmtId="168" fontId="9" fillId="53" borderId="0" xfId="1" applyNumberFormat="1" applyFont="1" applyFill="1" applyBorder="1"/>
    <xf numFmtId="168" fontId="72" fillId="53" borderId="0" xfId="1" applyNumberFormat="1" applyFont="1" applyFill="1" applyBorder="1"/>
    <xf numFmtId="168" fontId="9" fillId="0" borderId="0" xfId="1" applyNumberFormat="1" applyFont="1" applyAlignment="1">
      <alignment horizontal="left"/>
    </xf>
    <xf numFmtId="168" fontId="10" fillId="0" borderId="0" xfId="1" applyNumberFormat="1" applyFont="1" applyAlignment="1">
      <alignment horizontal="left"/>
    </xf>
    <xf numFmtId="168" fontId="9" fillId="53" borderId="0" xfId="1" applyNumberFormat="1" applyFont="1" applyFill="1" applyBorder="1" applyAlignment="1">
      <alignment horizontal="left"/>
    </xf>
    <xf numFmtId="171" fontId="9" fillId="0" borderId="0" xfId="1" applyNumberFormat="1" applyFont="1" applyAlignment="1">
      <alignment horizontal="left"/>
    </xf>
    <xf numFmtId="172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8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8" fontId="10" fillId="0" borderId="0" xfId="1" applyNumberFormat="1" applyFont="1" applyFill="1" applyBorder="1" applyAlignment="1">
      <alignment horizontal="center" vertical="top" wrapText="1"/>
    </xf>
    <xf numFmtId="168" fontId="75" fillId="0" borderId="0" xfId="1" applyNumberFormat="1" applyFont="1"/>
    <xf numFmtId="168" fontId="75" fillId="0" borderId="0" xfId="1" applyNumberFormat="1" applyFont="1" applyAlignment="1">
      <alignment horizontal="left"/>
    </xf>
    <xf numFmtId="168" fontId="9" fillId="53" borderId="0" xfId="1" applyNumberFormat="1" applyFont="1" applyFill="1" applyAlignment="1">
      <alignment horizontal="left"/>
    </xf>
    <xf numFmtId="168" fontId="9" fillId="53" borderId="0" xfId="1" applyNumberFormat="1" applyFont="1" applyFill="1"/>
    <xf numFmtId="168" fontId="9" fillId="0" borderId="0" xfId="1" applyNumberFormat="1" applyFont="1" applyAlignment="1">
      <alignment horizontal="right" vertical="center"/>
    </xf>
    <xf numFmtId="168" fontId="9" fillId="53" borderId="0" xfId="1" applyNumberFormat="1" applyFont="1" applyFill="1" applyBorder="1" applyAlignment="1">
      <alignment horizontal="right" vertical="center"/>
    </xf>
    <xf numFmtId="168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8" fontId="78" fillId="0" borderId="0" xfId="1" applyNumberFormat="1" applyFont="1" applyAlignment="1">
      <alignment horizontal="center" vertical="top" wrapText="1"/>
    </xf>
    <xf numFmtId="168" fontId="79" fillId="0" borderId="0" xfId="1" applyNumberFormat="1" applyFont="1" applyFill="1" applyBorder="1" applyAlignment="1">
      <alignment horizontal="left" vertical="top" wrapText="1"/>
    </xf>
    <xf numFmtId="168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8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8" fontId="10" fillId="0" borderId="20" xfId="1" applyNumberFormat="1" applyFont="1" applyFill="1" applyBorder="1" applyAlignment="1">
      <alignment horizontal="left" vertical="top"/>
    </xf>
    <xf numFmtId="168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8" fontId="82" fillId="0" borderId="0" xfId="1" applyNumberFormat="1" applyFont="1" applyFill="1" applyBorder="1" applyAlignment="1">
      <alignment horizontal="left" vertical="top"/>
    </xf>
    <xf numFmtId="168" fontId="76" fillId="0" borderId="0" xfId="1" applyNumberFormat="1" applyFont="1" applyAlignment="1">
      <alignment horizontal="left"/>
    </xf>
    <xf numFmtId="168" fontId="10" fillId="53" borderId="0" xfId="1" applyNumberFormat="1" applyFont="1" applyFill="1" applyBorder="1" applyAlignment="1">
      <alignment horizontal="left" vertical="top"/>
    </xf>
    <xf numFmtId="168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8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166" fontId="9" fillId="0" borderId="0" xfId="1" applyNumberFormat="1" applyFont="1" applyFill="1" applyBorder="1" applyAlignment="1">
      <alignment horizontal="center" vertical="top" wrapText="1"/>
    </xf>
    <xf numFmtId="166" fontId="9" fillId="2" borderId="0" xfId="1" applyNumberFormat="1" applyFont="1" applyFill="1"/>
    <xf numFmtId="168" fontId="9" fillId="0" borderId="0" xfId="1" applyNumberFormat="1" applyFont="1" applyAlignment="1">
      <alignment vertical="top"/>
    </xf>
    <xf numFmtId="168" fontId="72" fillId="0" borderId="0" xfId="1" applyNumberFormat="1" applyFont="1" applyAlignment="1">
      <alignment vertical="top"/>
    </xf>
    <xf numFmtId="168" fontId="11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9" fillId="0" borderId="0" xfId="1" applyNumberFormat="1" applyFont="1" applyAlignment="1">
      <alignment vertical="top"/>
    </xf>
    <xf numFmtId="203" fontId="83" fillId="0" borderId="0" xfId="1" applyNumberFormat="1" applyFont="1" applyAlignment="1">
      <alignment vertical="top"/>
    </xf>
    <xf numFmtId="168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8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7" fontId="9" fillId="0" borderId="0" xfId="1" applyNumberFormat="1" applyFont="1" applyFill="1" applyAlignment="1">
      <alignment vertical="top"/>
    </xf>
    <xf numFmtId="168" fontId="9" fillId="0" borderId="0" xfId="1" applyNumberFormat="1" applyFont="1" applyFill="1" applyAlignment="1">
      <alignment vertical="top"/>
    </xf>
    <xf numFmtId="202" fontId="10" fillId="0" borderId="0" xfId="1" applyNumberFormat="1" applyFont="1" applyAlignment="1">
      <alignment vertical="top"/>
    </xf>
    <xf numFmtId="170" fontId="9" fillId="0" borderId="0" xfId="1" applyNumberFormat="1" applyFont="1" applyFill="1" applyAlignment="1">
      <alignment vertical="top"/>
    </xf>
    <xf numFmtId="166" fontId="9" fillId="0" borderId="0" xfId="1" applyNumberFormat="1" applyFont="1" applyFill="1" applyAlignment="1">
      <alignment vertical="top"/>
    </xf>
    <xf numFmtId="168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5" fontId="9" fillId="0" borderId="0" xfId="1" applyNumberFormat="1" applyFont="1" applyFill="1" applyAlignment="1">
      <alignment vertical="top"/>
    </xf>
    <xf numFmtId="205" fontId="10" fillId="0" borderId="0" xfId="0" applyNumberFormat="1" applyFont="1"/>
    <xf numFmtId="168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8" fontId="72" fillId="0" borderId="0" xfId="1" applyNumberFormat="1" applyFont="1" applyAlignment="1">
      <alignment vertical="center"/>
    </xf>
    <xf numFmtId="170" fontId="10" fillId="54" borderId="0" xfId="1" applyNumberFormat="1" applyFont="1" applyFill="1" applyAlignment="1">
      <alignment horizontal="centerContinuous" vertical="top"/>
    </xf>
    <xf numFmtId="170" fontId="9" fillId="54" borderId="0" xfId="1" applyNumberFormat="1" applyFont="1" applyFill="1" applyAlignment="1">
      <alignment horizontal="centerContinuous" vertical="top"/>
    </xf>
    <xf numFmtId="168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8" fontId="83" fillId="0" borderId="0" xfId="1" applyNumberFormat="1" applyFont="1" applyFill="1" applyBorder="1" applyAlignment="1">
      <alignment horizontal="center" vertical="top" wrapText="1"/>
    </xf>
    <xf numFmtId="164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70" fontId="9" fillId="55" borderId="0" xfId="1" applyNumberFormat="1" applyFont="1" applyFill="1" applyAlignment="1">
      <alignment horizontal="centerContinuous" vertical="top"/>
    </xf>
    <xf numFmtId="168" fontId="72" fillId="0" borderId="21" xfId="1" applyNumberFormat="1" applyFont="1" applyBorder="1" applyAlignment="1">
      <alignment vertical="top"/>
    </xf>
    <xf numFmtId="168" fontId="76" fillId="0" borderId="22" xfId="1" applyNumberFormat="1" applyFont="1" applyBorder="1" applyAlignment="1">
      <alignment vertical="top"/>
    </xf>
    <xf numFmtId="168" fontId="76" fillId="0" borderId="0" xfId="1" applyNumberFormat="1" applyFont="1" applyAlignment="1">
      <alignment vertical="top"/>
    </xf>
    <xf numFmtId="2" fontId="9" fillId="0" borderId="0" xfId="0" applyNumberFormat="1" applyFont="1"/>
    <xf numFmtId="167" fontId="9" fillId="0" borderId="0" xfId="0" applyNumberFormat="1" applyFont="1"/>
    <xf numFmtId="166" fontId="9" fillId="0" borderId="0" xfId="0" applyNumberFormat="1" applyFont="1"/>
    <xf numFmtId="207" fontId="11" fillId="0" borderId="0" xfId="0" applyNumberFormat="1" applyFont="1"/>
    <xf numFmtId="168" fontId="73" fillId="0" borderId="0" xfId="1" applyNumberFormat="1" applyFont="1"/>
    <xf numFmtId="170" fontId="10" fillId="55" borderId="0" xfId="1" applyNumberFormat="1" applyFont="1" applyFill="1" applyAlignment="1">
      <alignment horizontal="left" vertical="top"/>
    </xf>
    <xf numFmtId="168" fontId="9" fillId="59" borderId="0" xfId="1" applyNumberFormat="1" applyFont="1" applyFill="1"/>
    <xf numFmtId="168" fontId="9" fillId="59" borderId="0" xfId="1" applyNumberFormat="1" applyFont="1" applyFill="1" applyAlignment="1">
      <alignment horizontal="left"/>
    </xf>
    <xf numFmtId="168" fontId="9" fillId="59" borderId="0" xfId="1" applyNumberFormat="1" applyFont="1" applyFill="1" applyAlignment="1">
      <alignment horizontal="right" vertical="center"/>
    </xf>
    <xf numFmtId="206" fontId="9" fillId="59" borderId="0" xfId="1" applyNumberFormat="1" applyFont="1" applyFill="1" applyAlignment="1">
      <alignment horizontal="right" vertical="center"/>
    </xf>
    <xf numFmtId="171" fontId="9" fillId="59" borderId="0" xfId="1" applyNumberFormat="1" applyFont="1" applyFill="1" applyAlignment="1">
      <alignment horizontal="left"/>
    </xf>
    <xf numFmtId="168" fontId="11" fillId="0" borderId="0" xfId="1" applyNumberFormat="1" applyFont="1" applyAlignment="1">
      <alignment horizontal="right" vertical="center"/>
    </xf>
    <xf numFmtId="166" fontId="11" fillId="0" borderId="0" xfId="1" applyNumberFormat="1" applyFont="1"/>
    <xf numFmtId="168" fontId="9" fillId="59" borderId="4" xfId="1" applyNumberFormat="1" applyFont="1" applyFill="1" applyBorder="1" applyAlignment="1">
      <alignment horizontal="left"/>
    </xf>
    <xf numFmtId="167" fontId="9" fillId="59" borderId="0" xfId="1" applyNumberFormat="1" applyFont="1" applyFill="1"/>
    <xf numFmtId="168" fontId="9" fillId="59" borderId="4" xfId="1" applyNumberFormat="1" applyFont="1" applyFill="1" applyBorder="1"/>
    <xf numFmtId="168" fontId="9" fillId="59" borderId="4" xfId="1" applyNumberFormat="1" applyFont="1" applyFill="1" applyBorder="1" applyAlignment="1">
      <alignment horizontal="right" vertical="center"/>
    </xf>
    <xf numFmtId="202" fontId="9" fillId="0" borderId="0" xfId="0" applyNumberFormat="1" applyFont="1"/>
    <xf numFmtId="168" fontId="75" fillId="0" borderId="0" xfId="236" applyNumberFormat="1" applyFont="1"/>
    <xf numFmtId="168" fontId="75" fillId="0" borderId="0" xfId="236" applyNumberFormat="1" applyFont="1" applyAlignment="1">
      <alignment horizontal="left" vertical="center"/>
    </xf>
    <xf numFmtId="167" fontId="9" fillId="0" borderId="0" xfId="236" applyNumberFormat="1" applyFont="1" applyFill="1" applyAlignment="1">
      <alignment vertical="top"/>
    </xf>
    <xf numFmtId="170" fontId="9" fillId="0" borderId="0" xfId="236" applyNumberFormat="1" applyFont="1" applyFill="1" applyAlignment="1">
      <alignment vertical="top"/>
    </xf>
    <xf numFmtId="170" fontId="10" fillId="55" borderId="0" xfId="236" applyNumberFormat="1" applyFont="1" applyFill="1" applyAlignment="1">
      <alignment horizontal="left" vertical="top"/>
    </xf>
    <xf numFmtId="170" fontId="9" fillId="55" borderId="0" xfId="236" applyNumberFormat="1" applyFont="1" applyFill="1" applyAlignment="1">
      <alignment horizontal="centerContinuous" vertical="top"/>
    </xf>
    <xf numFmtId="168" fontId="9" fillId="0" borderId="0" xfId="236" applyNumberFormat="1" applyFont="1"/>
    <xf numFmtId="168" fontId="72" fillId="0" borderId="0" xfId="236" applyNumberFormat="1" applyFont="1" applyAlignment="1">
      <alignment vertical="center"/>
    </xf>
    <xf numFmtId="168" fontId="9" fillId="0" borderId="0" xfId="236" applyNumberFormat="1" applyFont="1" applyAlignment="1">
      <alignment vertical="top"/>
    </xf>
    <xf numFmtId="202" fontId="9" fillId="0" borderId="0" xfId="236" applyNumberFormat="1" applyFont="1" applyAlignment="1">
      <alignment vertical="top"/>
    </xf>
    <xf numFmtId="168" fontId="11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8" fontId="72" fillId="0" borderId="4" xfId="236" applyNumberFormat="1" applyFont="1" applyBorder="1" applyAlignment="1">
      <alignment vertical="top"/>
    </xf>
    <xf numFmtId="168" fontId="76" fillId="0" borderId="0" xfId="236" applyNumberFormat="1" applyFont="1" applyAlignment="1">
      <alignment vertical="top"/>
    </xf>
    <xf numFmtId="168" fontId="9" fillId="57" borderId="23" xfId="1" applyNumberFormat="1" applyFont="1" applyFill="1" applyBorder="1"/>
    <xf numFmtId="168" fontId="9" fillId="57" borderId="24" xfId="1" applyNumberFormat="1" applyFont="1" applyFill="1" applyBorder="1"/>
    <xf numFmtId="168" fontId="9" fillId="57" borderId="25" xfId="1" applyNumberFormat="1" applyFont="1" applyFill="1" applyBorder="1"/>
    <xf numFmtId="168" fontId="10" fillId="57" borderId="7" xfId="1" applyNumberFormat="1" applyFont="1" applyFill="1" applyBorder="1" applyAlignment="1">
      <alignment horizontal="center"/>
    </xf>
    <xf numFmtId="168" fontId="10" fillId="57" borderId="7" xfId="1" applyNumberFormat="1" applyFont="1" applyFill="1" applyBorder="1" applyAlignment="1">
      <alignment horizontal="left"/>
    </xf>
    <xf numFmtId="168" fontId="10" fillId="57" borderId="26" xfId="1" applyNumberFormat="1" applyFont="1" applyFill="1" applyBorder="1" applyAlignment="1">
      <alignment horizontal="center"/>
    </xf>
    <xf numFmtId="168" fontId="9" fillId="57" borderId="0" xfId="1" applyNumberFormat="1" applyFont="1" applyFill="1" applyBorder="1"/>
    <xf numFmtId="168" fontId="9" fillId="57" borderId="9" xfId="1" applyNumberFormat="1" applyFont="1" applyFill="1" applyBorder="1"/>
    <xf numFmtId="166" fontId="9" fillId="57" borderId="11" xfId="1" applyNumberFormat="1" applyFont="1" applyFill="1" applyBorder="1"/>
    <xf numFmtId="10" fontId="9" fillId="57" borderId="9" xfId="2" applyNumberFormat="1" applyFont="1" applyFill="1" applyBorder="1"/>
    <xf numFmtId="170" fontId="9" fillId="0" borderId="0" xfId="1" applyNumberFormat="1" applyFont="1"/>
    <xf numFmtId="170" fontId="9" fillId="0" borderId="0" xfId="1" applyNumberFormat="1" applyFont="1" applyAlignment="1">
      <alignment horizontal="right" vertical="center"/>
    </xf>
    <xf numFmtId="168" fontId="9" fillId="0" borderId="0" xfId="1" applyNumberFormat="1" applyFont="1"/>
    <xf numFmtId="0" fontId="9" fillId="0" borderId="0" xfId="0" applyFont="1"/>
    <xf numFmtId="168" fontId="10" fillId="0" borderId="0" xfId="1" applyNumberFormat="1" applyFont="1" applyFill="1" applyBorder="1" applyAlignment="1">
      <alignment horizontal="center" vertical="top" wrapText="1"/>
    </xf>
    <xf numFmtId="168" fontId="79" fillId="0" borderId="0" xfId="1" applyNumberFormat="1" applyFont="1" applyFill="1" applyBorder="1" applyAlignment="1">
      <alignment horizontal="left" vertical="top" wrapText="1"/>
    </xf>
    <xf numFmtId="168" fontId="81" fillId="0" borderId="0" xfId="1" applyNumberFormat="1" applyFont="1" applyFill="1" applyBorder="1" applyAlignment="1">
      <alignment horizontal="center" vertical="top" wrapText="1"/>
    </xf>
    <xf numFmtId="168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2" fontId="9" fillId="0" borderId="0" xfId="1" applyNumberFormat="1" applyFont="1" applyAlignment="1">
      <alignment vertical="top"/>
    </xf>
    <xf numFmtId="168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8" fontId="81" fillId="0" borderId="20" xfId="1" applyNumberFormat="1" applyFont="1" applyFill="1" applyBorder="1" applyAlignment="1">
      <alignment horizontal="center" vertical="top" wrapText="1"/>
    </xf>
    <xf numFmtId="168" fontId="10" fillId="0" borderId="20" xfId="1" applyNumberFormat="1" applyFont="1" applyFill="1" applyBorder="1" applyAlignment="1">
      <alignment horizontal="left" vertical="top" wrapText="1"/>
    </xf>
    <xf numFmtId="168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8" fontId="83" fillId="0" borderId="0" xfId="1" applyNumberFormat="1" applyFont="1" applyFill="1" applyBorder="1" applyAlignment="1">
      <alignment horizontal="center" vertical="top" wrapText="1"/>
    </xf>
    <xf numFmtId="167" fontId="9" fillId="0" borderId="0" xfId="0" applyNumberFormat="1" applyFont="1"/>
    <xf numFmtId="168" fontId="9" fillId="0" borderId="0" xfId="1" applyNumberFormat="1" applyFont="1"/>
    <xf numFmtId="0" fontId="9" fillId="0" borderId="0" xfId="0" applyFont="1"/>
    <xf numFmtId="168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2" fontId="9" fillId="0" borderId="0" xfId="1" applyNumberFormat="1" applyFont="1" applyAlignment="1">
      <alignment vertical="top"/>
    </xf>
    <xf numFmtId="168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166" fontId="9" fillId="0" borderId="0" xfId="1" applyNumberFormat="1" applyFont="1" applyAlignment="1">
      <alignment horizontal="left"/>
    </xf>
    <xf numFmtId="218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8" fontId="9" fillId="0" borderId="0" xfId="1" applyNumberFormat="1" applyFont="1"/>
    <xf numFmtId="220" fontId="9" fillId="0" borderId="0" xfId="1" applyNumberFormat="1" applyFont="1"/>
    <xf numFmtId="219" fontId="9" fillId="0" borderId="0" xfId="1" applyNumberFormat="1" applyFont="1" applyAlignment="1">
      <alignment horizontal="right" vertical="center"/>
    </xf>
    <xf numFmtId="220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vertical="top"/>
    </xf>
    <xf numFmtId="219" fontId="11" fillId="0" borderId="0" xfId="1" applyNumberFormat="1" applyFont="1" applyAlignment="1">
      <alignment vertical="top"/>
    </xf>
    <xf numFmtId="166" fontId="72" fillId="0" borderId="21" xfId="1" applyNumberFormat="1" applyFont="1" applyBorder="1" applyAlignment="1">
      <alignment vertical="top"/>
    </xf>
    <xf numFmtId="170" fontId="9" fillId="59" borderId="0" xfId="1" applyNumberFormat="1" applyFont="1" applyFill="1" applyAlignment="1">
      <alignment horizontal="right" vertical="center"/>
    </xf>
    <xf numFmtId="218" fontId="75" fillId="0" borderId="0" xfId="1" applyNumberFormat="1" applyFont="1"/>
    <xf numFmtId="218" fontId="9" fillId="53" borderId="0" xfId="1" applyNumberFormat="1" applyFont="1" applyFill="1" applyAlignment="1">
      <alignment horizontal="left"/>
    </xf>
    <xf numFmtId="218" fontId="72" fillId="53" borderId="0" xfId="1" applyNumberFormat="1" applyFont="1" applyFill="1" applyBorder="1"/>
    <xf numFmtId="218" fontId="72" fillId="0" borderId="0" xfId="1" applyNumberFormat="1" applyFont="1"/>
    <xf numFmtId="218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166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70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70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166" fontId="72" fillId="0" borderId="4" xfId="236" applyNumberFormat="1" applyFont="1" applyBorder="1" applyAlignment="1">
      <alignment vertical="top"/>
    </xf>
    <xf numFmtId="166" fontId="86" fillId="0" borderId="4" xfId="236" applyNumberFormat="1" applyFont="1" applyBorder="1" applyAlignment="1">
      <alignment vertical="top"/>
    </xf>
    <xf numFmtId="221" fontId="9" fillId="0" borderId="0" xfId="236" applyNumberFormat="1" applyFont="1"/>
    <xf numFmtId="221" fontId="73" fillId="0" borderId="0" xfId="236" applyNumberFormat="1" applyFont="1"/>
    <xf numFmtId="221" fontId="9" fillId="0" borderId="0" xfId="236" applyNumberFormat="1" applyFont="1" applyAlignment="1">
      <alignment vertical="top"/>
    </xf>
    <xf numFmtId="166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8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166" fontId="9" fillId="0" borderId="0" xfId="236" applyNumberFormat="1" applyFont="1"/>
    <xf numFmtId="166" fontId="76" fillId="0" borderId="0" xfId="2" applyNumberFormat="1" applyFont="1"/>
    <xf numFmtId="166" fontId="0" fillId="0" borderId="0" xfId="0" applyNumberFormat="1"/>
    <xf numFmtId="220" fontId="9" fillId="0" borderId="0" xfId="2" applyNumberFormat="1" applyFont="1"/>
    <xf numFmtId="167" fontId="9" fillId="0" borderId="0" xfId="1" applyNumberFormat="1" applyFont="1"/>
    <xf numFmtId="166" fontId="9" fillId="59" borderId="0" xfId="1" applyNumberFormat="1" applyFont="1" applyFill="1"/>
    <xf numFmtId="166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70" fontId="75" fillId="0" borderId="0" xfId="1" applyNumberFormat="1" applyFont="1"/>
    <xf numFmtId="10" fontId="9" fillId="0" borderId="0" xfId="2" applyNumberFormat="1" applyFont="1" applyAlignment="1">
      <alignment horizontal="center"/>
    </xf>
    <xf numFmtId="222" fontId="9" fillId="0" borderId="0" xfId="1" applyNumberFormat="1" applyFont="1" applyFill="1"/>
    <xf numFmtId="200" fontId="9" fillId="0" borderId="0" xfId="1" applyNumberFormat="1" applyFont="1" applyAlignment="1">
      <alignment vertical="top"/>
    </xf>
    <xf numFmtId="170" fontId="9" fillId="54" borderId="64" xfId="1" applyNumberFormat="1" applyFont="1" applyFill="1" applyBorder="1" applyAlignment="1">
      <alignment horizontal="centerContinuous" vertical="top"/>
    </xf>
    <xf numFmtId="170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72" fontId="9" fillId="0" borderId="0" xfId="1" applyNumberFormat="1" applyFont="1" applyFill="1" applyAlignment="1">
      <alignment horizontal="left"/>
    </xf>
    <xf numFmtId="220" fontId="9" fillId="0" borderId="0" xfId="1" applyNumberFormat="1" applyFont="1" applyFill="1" applyAlignment="1">
      <alignment horizontal="right" vertical="center"/>
    </xf>
    <xf numFmtId="219" fontId="9" fillId="0" borderId="0" xfId="1" applyNumberFormat="1" applyFont="1" applyFill="1" applyAlignment="1">
      <alignment horizontal="right" vertical="center"/>
    </xf>
    <xf numFmtId="166" fontId="9" fillId="0" borderId="0" xfId="0" applyNumberFormat="1" applyFont="1" applyFill="1"/>
    <xf numFmtId="10" fontId="9" fillId="57" borderId="0" xfId="2" applyNumberFormat="1" applyFont="1" applyFill="1"/>
    <xf numFmtId="166" fontId="76" fillId="76" borderId="0" xfId="0" applyNumberFormat="1" applyFont="1" applyFill="1"/>
    <xf numFmtId="0" fontId="10" fillId="0" borderId="0" xfId="0" applyFont="1" applyAlignment="1">
      <alignment vertical="top"/>
    </xf>
    <xf numFmtId="168" fontId="83" fillId="0" borderId="0" xfId="1" applyNumberFormat="1" applyFont="1" applyFill="1" applyBorder="1" applyAlignment="1">
      <alignment horizontal="center" vertical="top"/>
    </xf>
    <xf numFmtId="166" fontId="11" fillId="0" borderId="0" xfId="0" applyNumberFormat="1" applyFont="1" applyFill="1" applyAlignment="1">
      <alignment horizontal="center"/>
    </xf>
    <xf numFmtId="202" fontId="10" fillId="0" borderId="0" xfId="0" applyNumberFormat="1" applyFont="1"/>
    <xf numFmtId="166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right" vertical="top"/>
    </xf>
    <xf numFmtId="166" fontId="10" fillId="0" borderId="0" xfId="1" applyNumberFormat="1" applyFont="1" applyFill="1" applyBorder="1" applyAlignment="1">
      <alignment horizontal="left"/>
    </xf>
    <xf numFmtId="166" fontId="10" fillId="0" borderId="0" xfId="1" applyNumberFormat="1" applyFont="1" applyBorder="1" applyAlignment="1">
      <alignment horizontal="left"/>
    </xf>
    <xf numFmtId="166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218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8" fontId="76" fillId="59" borderId="22" xfId="1" applyNumberFormat="1" applyFont="1" applyFill="1" applyBorder="1" applyAlignment="1">
      <alignment vertical="top"/>
    </xf>
    <xf numFmtId="167" fontId="10" fillId="57" borderId="54" xfId="0" applyNumberFormat="1" applyFont="1" applyFill="1" applyBorder="1"/>
    <xf numFmtId="10" fontId="10" fillId="57" borderId="54" xfId="1" applyNumberFormat="1" applyFont="1" applyFill="1" applyBorder="1"/>
    <xf numFmtId="168" fontId="76" fillId="0" borderId="66" xfId="236" applyNumberFormat="1" applyFont="1" applyBorder="1" applyAlignment="1">
      <alignment vertical="top"/>
    </xf>
    <xf numFmtId="168" fontId="84" fillId="3" borderId="66" xfId="236" applyNumberFormat="1" applyFont="1" applyFill="1" applyBorder="1" applyAlignment="1">
      <alignment vertical="top"/>
    </xf>
    <xf numFmtId="168" fontId="9" fillId="59" borderId="67" xfId="236" applyNumberFormat="1" applyFont="1" applyFill="1" applyBorder="1"/>
    <xf numFmtId="168" fontId="9" fillId="59" borderId="63" xfId="236" applyNumberFormat="1" applyFont="1" applyFill="1" applyBorder="1" applyAlignment="1">
      <alignment vertical="top"/>
    </xf>
    <xf numFmtId="168" fontId="10" fillId="59" borderId="54" xfId="236" applyNumberFormat="1" applyFont="1" applyFill="1" applyBorder="1" applyAlignment="1">
      <alignment horizontal="center"/>
    </xf>
    <xf numFmtId="168" fontId="9" fillId="59" borderId="5" xfId="236" applyNumberFormat="1" applyFont="1" applyFill="1" applyBorder="1"/>
    <xf numFmtId="168" fontId="9" fillId="59" borderId="0" xfId="236" applyNumberFormat="1" applyFont="1" applyFill="1" applyBorder="1" applyAlignment="1">
      <alignment vertical="top"/>
    </xf>
    <xf numFmtId="166" fontId="9" fillId="59" borderId="11" xfId="236" applyNumberFormat="1" applyFont="1" applyFill="1" applyBorder="1"/>
    <xf numFmtId="168" fontId="9" fillId="59" borderId="68" xfId="236" applyNumberFormat="1" applyFont="1" applyFill="1" applyBorder="1"/>
    <xf numFmtId="168" fontId="9" fillId="59" borderId="1" xfId="236" applyNumberFormat="1" applyFont="1" applyFill="1" applyBorder="1" applyAlignment="1">
      <alignment vertical="top"/>
    </xf>
    <xf numFmtId="166" fontId="9" fillId="59" borderId="54" xfId="236" applyNumberFormat="1" applyFont="1" applyFill="1" applyBorder="1"/>
    <xf numFmtId="0" fontId="73" fillId="0" borderId="0" xfId="0" applyFont="1" applyFill="1"/>
    <xf numFmtId="168" fontId="9" fillId="57" borderId="45" xfId="1" applyNumberFormat="1" applyFont="1" applyFill="1" applyBorder="1"/>
    <xf numFmtId="223" fontId="9" fillId="58" borderId="0" xfId="1" applyNumberFormat="1" applyFont="1" applyFill="1" applyAlignment="1">
      <alignment horizontal="center"/>
    </xf>
    <xf numFmtId="165" fontId="9" fillId="0" borderId="0" xfId="1" applyNumberFormat="1" applyFont="1"/>
    <xf numFmtId="2" fontId="10" fillId="58" borderId="0" xfId="1" applyNumberFormat="1" applyFont="1" applyFill="1" applyAlignment="1">
      <alignment horizontal="center"/>
    </xf>
    <xf numFmtId="204" fontId="9" fillId="0" borderId="0" xfId="2" applyNumberFormat="1" applyFont="1" applyAlignment="1">
      <alignment horizontal="center"/>
    </xf>
    <xf numFmtId="224" fontId="110" fillId="77" borderId="0" xfId="1" applyNumberFormat="1" applyFont="1" applyFill="1" applyAlignment="1">
      <alignment horizontal="right" vertical="center"/>
    </xf>
    <xf numFmtId="225" fontId="110" fillId="77" borderId="0" xfId="1" applyNumberFormat="1" applyFont="1" applyFill="1" applyAlignment="1">
      <alignment vertical="top"/>
    </xf>
    <xf numFmtId="226" fontId="110" fillId="77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166" fontId="10" fillId="0" borderId="46" xfId="1" applyFont="1" applyBorder="1" applyAlignment="1">
      <alignment horizontal="center"/>
    </xf>
    <xf numFmtId="0" fontId="9" fillId="57" borderId="0" xfId="0" applyFont="1" applyFill="1"/>
    <xf numFmtId="219" fontId="9" fillId="59" borderId="0" xfId="1" applyNumberFormat="1" applyFont="1" applyFill="1"/>
    <xf numFmtId="219" fontId="9" fillId="59" borderId="4" xfId="1" applyNumberFormat="1" applyFont="1" applyFill="1" applyBorder="1"/>
    <xf numFmtId="219" fontId="9" fillId="59" borderId="0" xfId="1" applyNumberFormat="1" applyFont="1" applyFill="1" applyAlignment="1">
      <alignment horizontal="right" vertical="center"/>
    </xf>
    <xf numFmtId="219" fontId="9" fillId="0" borderId="0" xfId="1" applyNumberFormat="1" applyFont="1"/>
    <xf numFmtId="170" fontId="9" fillId="0" borderId="0" xfId="0" applyNumberFormat="1" applyFont="1"/>
    <xf numFmtId="219" fontId="9" fillId="0" borderId="0" xfId="1" applyNumberFormat="1" applyFont="1" applyFill="1" applyAlignment="1">
      <alignment vertical="top"/>
    </xf>
    <xf numFmtId="227" fontId="9" fillId="0" borderId="0" xfId="2" applyNumberFormat="1" applyFont="1" applyFill="1" applyBorder="1" applyAlignment="1">
      <alignment horizontal="center" vertical="top" wrapText="1"/>
    </xf>
    <xf numFmtId="228" fontId="9" fillId="0" borderId="0" xfId="2" applyNumberFormat="1" applyFont="1"/>
    <xf numFmtId="166" fontId="9" fillId="0" borderId="0" xfId="1" applyFont="1"/>
    <xf numFmtId="166" fontId="9" fillId="0" borderId="0" xfId="1" applyFont="1" applyFill="1" applyAlignment="1">
      <alignment vertical="top"/>
    </xf>
    <xf numFmtId="166" fontId="11" fillId="0" borderId="0" xfId="0" applyNumberFormat="1" applyFont="1"/>
    <xf numFmtId="0" fontId="11" fillId="0" borderId="0" xfId="0" applyFont="1"/>
    <xf numFmtId="166" fontId="9" fillId="0" borderId="0" xfId="2" applyNumberFormat="1" applyFont="1"/>
    <xf numFmtId="2" fontId="111" fillId="58" borderId="0" xfId="1" applyNumberFormat="1" applyFont="1" applyFill="1" applyAlignment="1">
      <alignment horizontal="center"/>
    </xf>
    <xf numFmtId="10" fontId="73" fillId="78" borderId="0" xfId="2" applyNumberFormat="1" applyFont="1" applyFill="1" applyAlignment="1">
      <alignment horizontal="center"/>
    </xf>
    <xf numFmtId="10" fontId="73" fillId="78" borderId="0" xfId="2" applyNumberFormat="1" applyFont="1" applyFill="1"/>
    <xf numFmtId="10" fontId="9" fillId="78" borderId="0" xfId="2" applyNumberFormat="1" applyFont="1" applyFill="1"/>
    <xf numFmtId="218" fontId="109" fillId="0" borderId="0" xfId="1" applyNumberFormat="1" applyFont="1" applyFill="1"/>
    <xf numFmtId="0" fontId="14" fillId="0" borderId="20" xfId="0" applyFont="1" applyBorder="1" applyAlignment="1">
      <alignment horizontal="center" vertical="center"/>
    </xf>
    <xf numFmtId="0" fontId="14" fillId="0" borderId="20" xfId="0" applyFont="1" applyBorder="1"/>
    <xf numFmtId="0" fontId="14" fillId="0" borderId="20" xfId="0" applyFont="1" applyFill="1" applyBorder="1"/>
    <xf numFmtId="0" fontId="12" fillId="0" borderId="0" xfId="0" applyFont="1"/>
    <xf numFmtId="0" fontId="12" fillId="0" borderId="0" xfId="0" applyFont="1" applyFill="1"/>
    <xf numFmtId="0" fontId="12" fillId="79" borderId="0" xfId="0" applyFont="1" applyFill="1" applyAlignment="1">
      <alignment horizontal="left" vertical="center"/>
    </xf>
    <xf numFmtId="0" fontId="0" fillId="79" borderId="0" xfId="0" applyFill="1"/>
    <xf numFmtId="168" fontId="9" fillId="0" borderId="54" xfId="1" applyNumberFormat="1" applyFont="1" applyBorder="1"/>
    <xf numFmtId="10" fontId="73" fillId="79" borderId="0" xfId="2" applyNumberFormat="1" applyFont="1" applyFill="1"/>
    <xf numFmtId="10" fontId="9" fillId="79" borderId="0" xfId="2" applyNumberFormat="1" applyFont="1" applyFill="1"/>
    <xf numFmtId="223" fontId="9" fillId="79" borderId="0" xfId="1" applyNumberFormat="1" applyFont="1" applyFill="1" applyAlignment="1">
      <alignment horizontal="center"/>
    </xf>
    <xf numFmtId="2" fontId="9" fillId="79" borderId="0" xfId="1" applyNumberFormat="1" applyFont="1" applyFill="1" applyAlignment="1">
      <alignment horizontal="center"/>
    </xf>
    <xf numFmtId="168" fontId="9" fillId="79" borderId="5" xfId="236" applyNumberFormat="1" applyFont="1" applyFill="1" applyBorder="1"/>
    <xf numFmtId="168" fontId="9" fillId="79" borderId="0" xfId="236" applyNumberFormat="1" applyFont="1" applyFill="1" applyBorder="1" applyAlignment="1">
      <alignment vertical="top"/>
    </xf>
    <xf numFmtId="166" fontId="9" fillId="79" borderId="11" xfId="236" applyNumberFormat="1" applyFont="1" applyFill="1" applyBorder="1"/>
    <xf numFmtId="2" fontId="9" fillId="78" borderId="0" xfId="1" applyNumberFormat="1" applyFont="1" applyFill="1" applyAlignment="1">
      <alignment horizontal="center"/>
    </xf>
    <xf numFmtId="168" fontId="74" fillId="58" borderId="0" xfId="1" applyNumberFormat="1" applyFont="1" applyFill="1" applyAlignment="1">
      <alignment horizontal="center"/>
    </xf>
    <xf numFmtId="168" fontId="74" fillId="57" borderId="0" xfId="1" applyNumberFormat="1" applyFont="1" applyFill="1" applyAlignment="1">
      <alignment horizontal="center"/>
    </xf>
    <xf numFmtId="168" fontId="75" fillId="3" borderId="0" xfId="1" applyNumberFormat="1" applyFont="1" applyFill="1" applyAlignment="1">
      <alignment horizontal="center"/>
    </xf>
    <xf numFmtId="168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8DB4E2"/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December 2019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rgon%20-%20PTRM%20-%20Final%20dec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AER Amendments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G19">
            <v>2.2840625355488475E-2</v>
          </cell>
          <cell r="H19">
            <v>2.1589093696974926E-2</v>
          </cell>
          <cell r="I19">
            <v>2.0337562038461644E-2</v>
          </cell>
          <cell r="J19">
            <v>1.9086030379948094E-2</v>
          </cell>
          <cell r="K19">
            <v>1.7834498721434545E-2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workbookViewId="0">
      <selection activeCell="Q19" sqref="Q19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11"/>
  <sheetViews>
    <sheetView workbookViewId="0">
      <selection activeCell="E26" sqref="E26"/>
    </sheetView>
  </sheetViews>
  <sheetFormatPr defaultRowHeight="12.75"/>
  <cols>
    <col min="2" max="2" width="15" bestFit="1" customWidth="1"/>
    <col min="3" max="3" width="9.875" bestFit="1" customWidth="1"/>
    <col min="4" max="4" width="55" bestFit="1" customWidth="1"/>
    <col min="5" max="5" width="35.75" customWidth="1"/>
  </cols>
  <sheetData>
    <row r="1" spans="1:5">
      <c r="A1" s="285" t="s">
        <v>231</v>
      </c>
      <c r="B1" s="286" t="s">
        <v>232</v>
      </c>
      <c r="C1" s="286" t="s">
        <v>233</v>
      </c>
      <c r="D1" s="286" t="s">
        <v>234</v>
      </c>
      <c r="E1" s="287" t="s">
        <v>235</v>
      </c>
    </row>
    <row r="2" spans="1:5">
      <c r="A2">
        <v>1</v>
      </c>
      <c r="B2" s="288" t="s">
        <v>14</v>
      </c>
      <c r="C2" s="288" t="s">
        <v>246</v>
      </c>
      <c r="D2" s="289" t="s">
        <v>236</v>
      </c>
    </row>
    <row r="3" spans="1:5">
      <c r="A3">
        <v>2</v>
      </c>
      <c r="B3" s="288" t="s">
        <v>14</v>
      </c>
      <c r="C3" s="288" t="s">
        <v>237</v>
      </c>
      <c r="D3" s="288" t="s">
        <v>238</v>
      </c>
      <c r="E3" s="288" t="s">
        <v>239</v>
      </c>
    </row>
    <row r="4" spans="1:5">
      <c r="A4">
        <v>3</v>
      </c>
      <c r="B4" s="288" t="s">
        <v>14</v>
      </c>
      <c r="C4" t="s">
        <v>247</v>
      </c>
      <c r="D4" s="288" t="s">
        <v>240</v>
      </c>
      <c r="E4" s="288" t="s">
        <v>239</v>
      </c>
    </row>
    <row r="5" spans="1:5">
      <c r="A5">
        <v>4</v>
      </c>
      <c r="B5" s="288" t="s">
        <v>14</v>
      </c>
      <c r="C5" t="s">
        <v>251</v>
      </c>
      <c r="D5" s="288" t="s">
        <v>242</v>
      </c>
      <c r="E5" s="288"/>
    </row>
    <row r="6" spans="1:5">
      <c r="A6">
        <v>5</v>
      </c>
      <c r="B6" s="288" t="s">
        <v>14</v>
      </c>
      <c r="C6" t="s">
        <v>248</v>
      </c>
      <c r="D6" s="288" t="s">
        <v>241</v>
      </c>
      <c r="E6" s="288"/>
    </row>
    <row r="7" spans="1:5">
      <c r="A7">
        <v>6</v>
      </c>
      <c r="B7" s="288" t="s">
        <v>14</v>
      </c>
      <c r="C7" t="s">
        <v>249</v>
      </c>
      <c r="D7" s="288" t="s">
        <v>242</v>
      </c>
      <c r="E7" s="288"/>
    </row>
    <row r="8" spans="1:5">
      <c r="A8">
        <v>7</v>
      </c>
      <c r="B8" s="288" t="s">
        <v>243</v>
      </c>
      <c r="C8" t="s">
        <v>250</v>
      </c>
      <c r="D8" s="288" t="s">
        <v>244</v>
      </c>
      <c r="E8" s="288"/>
    </row>
    <row r="9" spans="1:5">
      <c r="E9" s="288"/>
    </row>
    <row r="11" spans="1:5">
      <c r="A11" s="290" t="s">
        <v>245</v>
      </c>
      <c r="B11" s="291"/>
      <c r="C11" s="291"/>
      <c r="D11" s="29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389"/>
  <sheetViews>
    <sheetView tabSelected="1" zoomScale="85" zoomScaleNormal="85" workbookViewId="0">
      <selection activeCell="K10" sqref="K10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5" width="12" style="8" customWidth="1"/>
    <col min="6" max="6" width="12" style="154" customWidth="1"/>
    <col min="7" max="7" width="12" style="8" customWidth="1"/>
    <col min="8" max="8" width="10.5" style="8" customWidth="1"/>
    <col min="9" max="9" width="12.75" style="8" customWidth="1"/>
    <col min="10" max="10" width="11.375" style="8" customWidth="1"/>
    <col min="11" max="11" width="11.375" style="154" customWidth="1"/>
    <col min="12" max="15" width="11.875" style="8" customWidth="1"/>
    <col min="16" max="16" width="14.125" style="8" bestFit="1" customWidth="1"/>
    <col min="17" max="17" width="11.375" style="8" customWidth="1"/>
    <col min="18" max="19" width="16.375" style="8" bestFit="1" customWidth="1"/>
    <col min="20" max="21" width="11.375" style="8" customWidth="1"/>
    <col min="22" max="22" width="15" style="8" bestFit="1" customWidth="1"/>
    <col min="23" max="16384" width="9" style="8"/>
  </cols>
  <sheetData>
    <row r="1" spans="1:43" s="27" customFormat="1" ht="18.75">
      <c r="C1" s="28"/>
      <c r="D1" s="28"/>
      <c r="E1" s="301" t="s">
        <v>43</v>
      </c>
      <c r="F1" s="301"/>
      <c r="G1" s="301"/>
      <c r="H1" s="302" t="s">
        <v>36</v>
      </c>
      <c r="I1" s="302"/>
      <c r="J1" s="303" t="s">
        <v>30</v>
      </c>
      <c r="K1" s="303"/>
      <c r="L1" s="303"/>
      <c r="P1" s="52"/>
      <c r="Q1" s="52"/>
      <c r="R1" s="52"/>
      <c r="S1" s="52"/>
    </row>
    <row r="2" spans="1:43" s="27" customFormat="1" ht="12.75" customHeight="1">
      <c r="A2" s="27" t="s">
        <v>13</v>
      </c>
      <c r="C2" s="28"/>
      <c r="D2" s="28"/>
      <c r="P2" s="52"/>
      <c r="Q2" s="52"/>
      <c r="R2" s="52"/>
      <c r="S2" s="52"/>
    </row>
    <row r="3" spans="1:43" s="27" customFormat="1" ht="12.75" customHeight="1">
      <c r="C3" s="28"/>
      <c r="D3" s="28"/>
    </row>
    <row r="4" spans="1:43">
      <c r="P4" s="154"/>
      <c r="Q4" s="154"/>
      <c r="R4" s="154"/>
      <c r="S4" s="154"/>
    </row>
    <row r="5" spans="1:43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43" s="1" customFormat="1">
      <c r="A6" s="8"/>
      <c r="F6" s="153"/>
      <c r="K6" s="153"/>
      <c r="P6" s="7"/>
      <c r="AQ6" s="5"/>
    </row>
    <row r="7" spans="1:43" s="1" customFormat="1">
      <c r="A7" s="8"/>
      <c r="C7" s="9" t="s">
        <v>42</v>
      </c>
      <c r="D7" s="154" t="s">
        <v>44</v>
      </c>
      <c r="E7" s="10">
        <v>2015</v>
      </c>
      <c r="F7" s="10"/>
      <c r="K7" s="153"/>
      <c r="O7" s="304" t="s">
        <v>195</v>
      </c>
      <c r="P7" s="304"/>
      <c r="Q7" s="292" t="s">
        <v>229</v>
      </c>
      <c r="AQ7" s="5"/>
    </row>
    <row r="8" spans="1:43">
      <c r="B8" s="1"/>
      <c r="C8" s="9" t="s">
        <v>27</v>
      </c>
      <c r="D8" s="8" t="s">
        <v>44</v>
      </c>
      <c r="E8" s="10">
        <v>2020</v>
      </c>
      <c r="F8" s="10"/>
      <c r="P8" s="53"/>
    </row>
    <row r="9" spans="1:43">
      <c r="B9" s="1"/>
      <c r="C9" s="253" t="s">
        <v>136</v>
      </c>
      <c r="D9" s="53" t="s">
        <v>44</v>
      </c>
      <c r="E9" s="10">
        <v>2025</v>
      </c>
      <c r="F9" s="10"/>
      <c r="G9" s="154"/>
      <c r="P9" s="53"/>
    </row>
    <row r="10" spans="1:43" s="154" customFormat="1">
      <c r="B10" s="153"/>
      <c r="C10" s="253"/>
      <c r="D10" s="253"/>
      <c r="E10" s="86" t="s">
        <v>152</v>
      </c>
      <c r="F10" s="86" t="s">
        <v>153</v>
      </c>
      <c r="G10" s="258" t="s">
        <v>154</v>
      </c>
      <c r="H10" s="86" t="s">
        <v>155</v>
      </c>
      <c r="I10" s="86" t="s">
        <v>156</v>
      </c>
      <c r="J10" s="86"/>
      <c r="O10" s="53"/>
    </row>
    <row r="11" spans="1:43">
      <c r="B11" s="1"/>
      <c r="C11" s="9" t="s">
        <v>138</v>
      </c>
      <c r="D11" s="9"/>
      <c r="E11" s="264">
        <v>3.4223677885352854E-2</v>
      </c>
      <c r="F11" s="264">
        <v>3.4525892490292698E-2</v>
      </c>
      <c r="G11" s="264">
        <v>3.4583434536381352E-2</v>
      </c>
      <c r="H11" s="264">
        <v>3.4290771868183745E-2</v>
      </c>
      <c r="I11" s="264">
        <v>3.3975376840037708E-2</v>
      </c>
      <c r="J11" s="154"/>
      <c r="K11" s="8"/>
      <c r="O11" s="53"/>
    </row>
    <row r="12" spans="1:43">
      <c r="B12" s="1"/>
      <c r="C12" s="9" t="s">
        <v>157</v>
      </c>
      <c r="D12" s="9"/>
      <c r="E12" s="293">
        <f>[1]WACC!G19</f>
        <v>2.2840625355488475E-2</v>
      </c>
      <c r="F12" s="293">
        <f>[1]WACC!H19</f>
        <v>2.1589093696974926E-2</v>
      </c>
      <c r="G12" s="293">
        <f>[1]WACC!I19</f>
        <v>2.0337562038461644E-2</v>
      </c>
      <c r="H12" s="293">
        <f>[1]WACC!J19</f>
        <v>1.9086030379948094E-2</v>
      </c>
      <c r="I12" s="293">
        <f>[1]WACC!K19</f>
        <v>1.7834498721434545E-2</v>
      </c>
      <c r="J12" s="154"/>
      <c r="K12" s="8"/>
      <c r="O12" s="53"/>
    </row>
    <row r="13" spans="1:43">
      <c r="B13" s="1"/>
      <c r="C13" s="9" t="s">
        <v>172</v>
      </c>
      <c r="D13" s="9"/>
      <c r="E13" s="264">
        <f>I12</f>
        <v>1.7834498721434545E-2</v>
      </c>
      <c r="F13" s="264">
        <f>E13</f>
        <v>1.7834498721434545E-2</v>
      </c>
      <c r="G13" s="264">
        <f t="shared" ref="G13:I13" si="0">F13</f>
        <v>1.7834498721434545E-2</v>
      </c>
      <c r="H13" s="264">
        <f t="shared" si="0"/>
        <v>1.7834498721434545E-2</v>
      </c>
      <c r="I13" s="264">
        <f t="shared" si="0"/>
        <v>1.7834498721434545E-2</v>
      </c>
      <c r="J13" s="154"/>
      <c r="K13" s="8"/>
      <c r="O13" s="53"/>
    </row>
    <row r="14" spans="1:43">
      <c r="B14" s="1"/>
      <c r="P14" s="53"/>
    </row>
    <row r="15" spans="1:43" ht="15.75">
      <c r="B15" s="22" t="s">
        <v>14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43">
      <c r="J16" s="236">
        <v>2015</v>
      </c>
      <c r="K16" s="236"/>
      <c r="L16" s="236">
        <v>2016</v>
      </c>
      <c r="M16" s="236">
        <v>2017</v>
      </c>
      <c r="N16" s="236">
        <v>2018</v>
      </c>
      <c r="O16" s="236">
        <v>2019</v>
      </c>
      <c r="P16" s="236">
        <v>2020</v>
      </c>
      <c r="Q16" s="236">
        <v>2021</v>
      </c>
      <c r="R16" s="236">
        <v>2022</v>
      </c>
      <c r="S16" s="236">
        <v>2023</v>
      </c>
      <c r="T16" s="236">
        <v>2024</v>
      </c>
      <c r="U16" s="236">
        <v>2025</v>
      </c>
      <c r="V16" s="236">
        <v>2026</v>
      </c>
      <c r="W16" s="236">
        <v>2027</v>
      </c>
      <c r="X16" s="236">
        <v>2028</v>
      </c>
      <c r="Y16" s="236">
        <v>2029</v>
      </c>
      <c r="Z16" s="236">
        <v>2030</v>
      </c>
    </row>
    <row r="17" spans="1:28" s="12" customFormat="1">
      <c r="A17" s="8"/>
      <c r="B17" s="11"/>
      <c r="C17" s="42" t="s">
        <v>0</v>
      </c>
      <c r="D17" s="42"/>
      <c r="E17" s="43"/>
      <c r="F17" s="140"/>
      <c r="G17" s="43"/>
      <c r="H17" s="44"/>
      <c r="I17" s="43"/>
      <c r="K17" s="195" t="s">
        <v>37</v>
      </c>
      <c r="L17" s="195" t="s">
        <v>38</v>
      </c>
      <c r="M17" s="195" t="s">
        <v>39</v>
      </c>
      <c r="N17" s="156" t="s">
        <v>40</v>
      </c>
      <c r="O17" s="156" t="s">
        <v>41</v>
      </c>
      <c r="P17" s="156" t="s">
        <v>70</v>
      </c>
      <c r="Q17" s="156" t="s">
        <v>71</v>
      </c>
      <c r="R17" s="156" t="s">
        <v>72</v>
      </c>
      <c r="S17" s="156" t="s">
        <v>73</v>
      </c>
      <c r="T17" s="156" t="s">
        <v>74</v>
      </c>
      <c r="U17" s="156" t="s">
        <v>75</v>
      </c>
      <c r="V17" s="156" t="s">
        <v>76</v>
      </c>
      <c r="W17" s="156" t="s">
        <v>77</v>
      </c>
      <c r="X17" s="156" t="s">
        <v>78</v>
      </c>
      <c r="Y17" s="156" t="s">
        <v>173</v>
      </c>
      <c r="Z17" s="156" t="s">
        <v>80</v>
      </c>
    </row>
    <row r="18" spans="1:28">
      <c r="C18" s="8" t="s">
        <v>5</v>
      </c>
      <c r="D18" s="37"/>
      <c r="I18" s="40"/>
      <c r="K18" s="282">
        <v>1.3282732447817747E-2</v>
      </c>
      <c r="L18" s="283">
        <v>1.6885553470919357E-2</v>
      </c>
      <c r="M18" s="283">
        <v>1.4760147601476037E-2</v>
      </c>
      <c r="N18" s="283">
        <v>1.9090909090909047E-2</v>
      </c>
      <c r="O18" s="282">
        <v>1.7841213202497874E-2</v>
      </c>
      <c r="P18" s="294">
        <v>1.84049079754602E-2</v>
      </c>
      <c r="Q18" s="294">
        <v>2.3897606766930313E-2</v>
      </c>
      <c r="R18" s="294">
        <v>2.3897606766930313E-2</v>
      </c>
      <c r="S18" s="294">
        <v>2.3897606766930313E-2</v>
      </c>
      <c r="T18" s="294">
        <v>2.3897606766930313E-2</v>
      </c>
      <c r="U18" s="294">
        <v>2.3897606766930313E-2</v>
      </c>
      <c r="V18" s="218">
        <v>2.5000000000000001E-2</v>
      </c>
      <c r="W18" s="218">
        <v>2.5000000000000001E-2</v>
      </c>
      <c r="X18" s="218">
        <v>2.5000000000000001E-2</v>
      </c>
      <c r="Y18" s="218">
        <v>2.5000000000000001E-2</v>
      </c>
      <c r="Z18" s="218">
        <v>2.5000000000000001E-2</v>
      </c>
      <c r="AB18" s="12"/>
    </row>
    <row r="19" spans="1:28">
      <c r="C19" s="46" t="s">
        <v>15</v>
      </c>
      <c r="D19" s="47"/>
      <c r="E19" s="46"/>
      <c r="F19" s="142"/>
      <c r="G19" s="46"/>
      <c r="H19" s="46"/>
      <c r="I19" s="48"/>
      <c r="K19" s="56">
        <v>1</v>
      </c>
      <c r="L19" s="219">
        <f>(K19*(1+K18))</f>
        <v>1.0132827324478177</v>
      </c>
      <c r="M19" s="219">
        <f t="shared" ref="M19:U19" si="1">(L19*(1+L18))</f>
        <v>1.0303925722077247</v>
      </c>
      <c r="N19" s="219">
        <f t="shared" si="1"/>
        <v>1.0456013186609754</v>
      </c>
      <c r="O19" s="219">
        <f t="shared" si="1"/>
        <v>1.0655627983808666</v>
      </c>
      <c r="P19" s="219">
        <f t="shared" si="1"/>
        <v>1.08457373144743</v>
      </c>
      <c r="Q19" s="219">
        <f t="shared" si="1"/>
        <v>1.1045352111673215</v>
      </c>
      <c r="R19" s="219">
        <f t="shared" si="1"/>
        <v>1.1309309593040264</v>
      </c>
      <c r="S19" s="219">
        <f t="shared" si="1"/>
        <v>1.1579575026500213</v>
      </c>
      <c r="T19" s="219">
        <f t="shared" si="1"/>
        <v>1.1856299157011683</v>
      </c>
      <c r="U19" s="219">
        <f t="shared" si="1"/>
        <v>1.2139636331977035</v>
      </c>
      <c r="V19" s="219">
        <f t="shared" ref="V19" si="2">(U19*(1+U18))</f>
        <v>1.2429744587332163</v>
      </c>
      <c r="W19" s="219">
        <f t="shared" ref="W19" si="3">(V19*(1+V18))</f>
        <v>1.2740488202015465</v>
      </c>
      <c r="X19" s="219">
        <f t="shared" ref="X19" si="4">(W19*(1+W18))</f>
        <v>1.3059000407065851</v>
      </c>
      <c r="Y19" s="219">
        <f t="shared" ref="Y19" si="5">(X19*(1+X18))</f>
        <v>1.3385475417242496</v>
      </c>
      <c r="Z19" s="219">
        <f t="shared" ref="Z19" si="6">(Y19*(1+Y18))</f>
        <v>1.3720112302673557</v>
      </c>
      <c r="AB19" s="154"/>
    </row>
    <row r="20" spans="1:28" s="12" customFormat="1">
      <c r="A20" s="8"/>
      <c r="B20" s="11"/>
      <c r="C20" s="46" t="str">
        <f>"Conversion from $2014-15 to $2019-20"</f>
        <v>Conversion from $2014-15 to $2019-20</v>
      </c>
      <c r="D20" s="82" t="s">
        <v>142</v>
      </c>
      <c r="E20" s="26"/>
      <c r="F20" s="137"/>
      <c r="G20" s="26"/>
      <c r="I20" s="26"/>
      <c r="K20" s="55">
        <f>INDEX($L$19:$U$19,MATCH(second_reg_period,$L$16:$U$16,0))/K19</f>
        <v>1.08457373144743</v>
      </c>
      <c r="L20" s="25"/>
      <c r="M20" s="25"/>
      <c r="N20" s="25"/>
      <c r="O20" s="25"/>
      <c r="P20" s="25"/>
      <c r="Q20" s="8"/>
      <c r="R20" s="8"/>
      <c r="S20" s="8"/>
      <c r="T20" s="8"/>
      <c r="U20" s="8"/>
    </row>
    <row r="21" spans="1:28" s="12" customFormat="1">
      <c r="A21" s="8"/>
      <c r="B21" s="11"/>
      <c r="C21" s="46" t="s">
        <v>7</v>
      </c>
      <c r="D21" s="82"/>
      <c r="E21" s="26"/>
      <c r="F21" s="137"/>
      <c r="G21" s="26"/>
      <c r="I21" s="26"/>
      <c r="K21" s="281">
        <v>7.0230198985563819E-2</v>
      </c>
      <c r="L21" s="162">
        <f>E$11</f>
        <v>3.4223677885352854E-2</v>
      </c>
      <c r="M21" s="83">
        <f>F$11</f>
        <v>3.4525892490292698E-2</v>
      </c>
      <c r="N21" s="83">
        <f>G$11</f>
        <v>3.4583434536381352E-2</v>
      </c>
      <c r="O21" s="83">
        <f>H$11</f>
        <v>3.4290771868183745E-2</v>
      </c>
      <c r="P21" s="83">
        <f>I$11</f>
        <v>3.3975376840037708E-2</v>
      </c>
      <c r="Q21" s="163">
        <f>E$12</f>
        <v>2.2840625355488475E-2</v>
      </c>
      <c r="R21" s="163">
        <f>F$12</f>
        <v>2.1589093696974926E-2</v>
      </c>
      <c r="S21" s="163">
        <f>G$12</f>
        <v>2.0337562038461644E-2</v>
      </c>
      <c r="T21" s="163">
        <f>H$12</f>
        <v>1.9086030379948094E-2</v>
      </c>
      <c r="U21" s="163">
        <f>I$12</f>
        <v>1.7834498721434545E-2</v>
      </c>
      <c r="V21" s="163">
        <f>E$13</f>
        <v>1.7834498721434545E-2</v>
      </c>
      <c r="W21" s="163">
        <f>F$13</f>
        <v>1.7834498721434545E-2</v>
      </c>
      <c r="X21" s="163">
        <f>G$13</f>
        <v>1.7834498721434545E-2</v>
      </c>
      <c r="Y21" s="163">
        <f>H$13</f>
        <v>1.7834498721434545E-2</v>
      </c>
      <c r="Z21" s="163">
        <f>I$13</f>
        <v>1.7834498721434545E-2</v>
      </c>
    </row>
    <row r="22" spans="1:28" s="12" customFormat="1">
      <c r="A22" s="8"/>
      <c r="B22" s="11"/>
      <c r="C22" s="46" t="s">
        <v>24</v>
      </c>
      <c r="D22" s="24"/>
      <c r="E22" s="26"/>
      <c r="F22" s="137"/>
      <c r="G22" s="26"/>
      <c r="I22" s="26"/>
      <c r="K22" s="262">
        <v>9.7199999999999995E-2</v>
      </c>
      <c r="L22" s="273">
        <f t="shared" ref="L22:U22" si="7">(1+L21)*(1+L18)-1</f>
        <v>5.1687117099176838E-2</v>
      </c>
      <c r="M22" s="162">
        <f t="shared" si="7"/>
        <v>4.9795647360998174E-2</v>
      </c>
      <c r="N22" s="162">
        <f t="shared" si="7"/>
        <v>5.4334572832075878E-2</v>
      </c>
      <c r="O22" s="162">
        <f t="shared" si="7"/>
        <v>5.2743774042460112E-2</v>
      </c>
      <c r="P22" s="162">
        <f t="shared" si="7"/>
        <v>5.3005598499670459E-2</v>
      </c>
      <c r="Q22" s="162">
        <f t="shared" si="7"/>
        <v>4.7284068405474944E-2</v>
      </c>
      <c r="R22" s="162">
        <f t="shared" si="7"/>
        <v>4.600262813552991E-2</v>
      </c>
      <c r="S22" s="162">
        <f t="shared" si="7"/>
        <v>4.4721187865585099E-2</v>
      </c>
      <c r="T22" s="162">
        <f t="shared" si="7"/>
        <v>4.3439747595640066E-2</v>
      </c>
      <c r="U22" s="162">
        <f t="shared" si="7"/>
        <v>4.2158307325695032E-2</v>
      </c>
      <c r="V22" s="162">
        <f t="shared" ref="V22:Z22" si="8">(1+V21)*(1+V18)-1</f>
        <v>4.3280361189470318E-2</v>
      </c>
      <c r="W22" s="162">
        <f t="shared" si="8"/>
        <v>4.3280361189470318E-2</v>
      </c>
      <c r="X22" s="162">
        <f t="shared" si="8"/>
        <v>4.3280361189470318E-2</v>
      </c>
      <c r="Y22" s="162">
        <f t="shared" si="8"/>
        <v>4.3280361189470318E-2</v>
      </c>
      <c r="Z22" s="162">
        <f t="shared" si="8"/>
        <v>4.3280361189470318E-2</v>
      </c>
    </row>
    <row r="23" spans="1:28">
      <c r="C23" s="142" t="str">
        <f>"Conversion from $2014-15 to $2024-25"</f>
        <v>Conversion from $2014-15 to $2024-25</v>
      </c>
      <c r="D23" s="82" t="s">
        <v>174</v>
      </c>
      <c r="E23" s="53"/>
      <c r="F23" s="53"/>
      <c r="G23" s="53"/>
      <c r="H23" s="53"/>
      <c r="I23" s="53"/>
      <c r="K23" s="234">
        <f>INDEX($L$19:$U$19,MATCH(third_reg_period,$L$16:$U$16,0))/K19</f>
        <v>1.2139636331977035</v>
      </c>
      <c r="L23" s="91"/>
      <c r="M23" s="91"/>
      <c r="N23" s="91"/>
      <c r="O23" s="91"/>
      <c r="P23" s="91"/>
      <c r="W23" s="154"/>
    </row>
    <row r="24" spans="1:28">
      <c r="C24" s="53"/>
      <c r="D24" s="53"/>
      <c r="E24" s="53"/>
      <c r="F24" s="53"/>
      <c r="G24" s="53"/>
      <c r="H24" s="53"/>
      <c r="I24" s="53"/>
      <c r="J24" s="235"/>
      <c r="K24" s="235"/>
      <c r="L24" s="91"/>
      <c r="M24" s="91"/>
      <c r="N24" s="91"/>
      <c r="O24" s="91"/>
      <c r="P24" s="91"/>
    </row>
    <row r="25" spans="1:28">
      <c r="C25" s="49" t="s">
        <v>6</v>
      </c>
      <c r="D25" s="49"/>
      <c r="E25" s="50"/>
      <c r="F25" s="50"/>
      <c r="G25" s="50"/>
      <c r="H25" s="51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8">
      <c r="P26" s="53"/>
    </row>
    <row r="27" spans="1:28" ht="14.25" customHeight="1">
      <c r="B27" s="154"/>
      <c r="C27" s="220" t="s">
        <v>193</v>
      </c>
      <c r="L27" s="156" t="str">
        <f t="shared" ref="L27:P27" si="9">L17</f>
        <v>2015-16</v>
      </c>
      <c r="M27" s="156" t="str">
        <f t="shared" si="9"/>
        <v>2016-17</v>
      </c>
      <c r="N27" s="156" t="str">
        <f t="shared" si="9"/>
        <v>2017-18</v>
      </c>
      <c r="O27" s="156" t="str">
        <f t="shared" si="9"/>
        <v>2018-19</v>
      </c>
      <c r="P27" s="156" t="str">
        <f t="shared" si="9"/>
        <v>2019-20</v>
      </c>
      <c r="Q27" s="156" t="str">
        <f>Q17</f>
        <v>2020-21</v>
      </c>
      <c r="R27" s="156" t="str">
        <f t="shared" ref="R27:Z27" si="10">R17</f>
        <v>2021-22</v>
      </c>
      <c r="S27" s="156" t="str">
        <f t="shared" si="10"/>
        <v>2022-23</v>
      </c>
      <c r="T27" s="156" t="str">
        <f t="shared" si="10"/>
        <v>2023-24</v>
      </c>
      <c r="U27" s="156" t="str">
        <f t="shared" si="10"/>
        <v>2024-25</v>
      </c>
      <c r="V27" s="156" t="str">
        <f t="shared" si="10"/>
        <v>2025-26</v>
      </c>
      <c r="W27" s="156" t="str">
        <f t="shared" si="10"/>
        <v>2026-27</v>
      </c>
      <c r="X27" s="156" t="str">
        <f t="shared" si="10"/>
        <v>2027-28</v>
      </c>
      <c r="Y27" s="156" t="str">
        <f t="shared" si="10"/>
        <v>2028=29</v>
      </c>
      <c r="Z27" s="156" t="str">
        <f t="shared" si="10"/>
        <v>2029-30</v>
      </c>
    </row>
    <row r="28" spans="1:28" s="154" customFormat="1">
      <c r="C28" s="73"/>
      <c r="L28" s="221" t="s">
        <v>140</v>
      </c>
      <c r="M28" s="221" t="s">
        <v>140</v>
      </c>
      <c r="N28" s="221" t="s">
        <v>140</v>
      </c>
      <c r="O28" s="221" t="s">
        <v>140</v>
      </c>
      <c r="P28" s="221" t="s">
        <v>140</v>
      </c>
      <c r="Q28" s="221" t="s">
        <v>147</v>
      </c>
      <c r="R28" s="221" t="s">
        <v>147</v>
      </c>
      <c r="S28" s="221" t="s">
        <v>147</v>
      </c>
      <c r="T28" s="221" t="s">
        <v>147</v>
      </c>
      <c r="U28" s="221" t="s">
        <v>147</v>
      </c>
      <c r="V28" s="221" t="s">
        <v>175</v>
      </c>
      <c r="W28" s="221" t="s">
        <v>175</v>
      </c>
      <c r="X28" s="221" t="s">
        <v>175</v>
      </c>
      <c r="Y28" s="221" t="s">
        <v>175</v>
      </c>
      <c r="Z28" s="221" t="s">
        <v>175</v>
      </c>
    </row>
    <row r="29" spans="1:28" s="154" customFormat="1">
      <c r="C29" s="154" t="s">
        <v>212</v>
      </c>
      <c r="L29" s="263">
        <v>24.037964878097974</v>
      </c>
      <c r="M29" s="263">
        <v>20.111166426768087</v>
      </c>
      <c r="N29" s="263">
        <v>20.393958337342319</v>
      </c>
      <c r="O29" s="263">
        <v>18.011760442148582</v>
      </c>
      <c r="P29" s="263">
        <v>18.638534064126787</v>
      </c>
      <c r="Q29" s="266"/>
      <c r="R29" s="266"/>
      <c r="S29" s="266"/>
      <c r="T29" s="266"/>
      <c r="U29" s="266"/>
      <c r="V29" s="266"/>
      <c r="W29" s="266"/>
      <c r="X29" s="266"/>
      <c r="Y29" s="266"/>
      <c r="Z29" s="266"/>
    </row>
    <row r="30" spans="1:28" s="154" customFormat="1">
      <c r="C30" s="154" t="s">
        <v>213</v>
      </c>
      <c r="L30" s="263">
        <v>0.67600444610334087</v>
      </c>
      <c r="M30" s="263">
        <v>0.70639979206739467</v>
      </c>
      <c r="N30" s="263">
        <v>0.72110199530700059</v>
      </c>
      <c r="O30" s="263">
        <v>0.68179801638999094</v>
      </c>
      <c r="P30" s="263">
        <v>0.70711526957369053</v>
      </c>
      <c r="Q30" s="266"/>
      <c r="R30" s="266"/>
      <c r="S30" s="266"/>
      <c r="T30" s="266"/>
      <c r="U30" s="266"/>
      <c r="V30" s="266"/>
      <c r="W30" s="266"/>
      <c r="X30" s="266"/>
      <c r="Y30" s="266"/>
      <c r="Z30" s="266"/>
    </row>
    <row r="31" spans="1:28" s="154" customFormat="1">
      <c r="C31" s="154" t="s">
        <v>214</v>
      </c>
      <c r="L31" s="263">
        <v>210.78165105700404</v>
      </c>
      <c r="M31" s="263">
        <v>186.43658005460659</v>
      </c>
      <c r="N31" s="263">
        <v>172.88123835962097</v>
      </c>
      <c r="O31" s="263">
        <v>171.93541512170151</v>
      </c>
      <c r="P31" s="263">
        <v>176.32564765975616</v>
      </c>
      <c r="Q31" s="266"/>
      <c r="R31" s="266"/>
      <c r="S31" s="266"/>
      <c r="T31" s="266"/>
      <c r="U31" s="266"/>
      <c r="V31" s="266"/>
      <c r="W31" s="266"/>
      <c r="X31" s="266"/>
      <c r="Y31" s="266"/>
      <c r="Z31" s="266"/>
    </row>
    <row r="32" spans="1:28" s="154" customFormat="1">
      <c r="C32" s="154" t="s">
        <v>215</v>
      </c>
      <c r="L32" s="263">
        <v>33.474331011236529</v>
      </c>
      <c r="M32" s="263">
        <v>35.606843996633764</v>
      </c>
      <c r="N32" s="263">
        <v>33.842547110659027</v>
      </c>
      <c r="O32" s="263">
        <v>30.22756179605803</v>
      </c>
      <c r="P32" s="263">
        <v>30.946716600309301</v>
      </c>
      <c r="Q32" s="266"/>
      <c r="R32" s="266"/>
      <c r="S32" s="266"/>
      <c r="T32" s="266"/>
      <c r="U32" s="266"/>
      <c r="V32" s="266"/>
      <c r="W32" s="266"/>
      <c r="X32" s="266"/>
      <c r="Y32" s="266"/>
      <c r="Z32" s="266"/>
    </row>
    <row r="33" spans="3:26" s="154" customFormat="1">
      <c r="C33" s="154" t="s">
        <v>158</v>
      </c>
      <c r="L33" s="263">
        <v>12.112461500898039</v>
      </c>
      <c r="M33" s="263">
        <v>17.158726220962443</v>
      </c>
      <c r="N33" s="263">
        <v>19.607341631107396</v>
      </c>
      <c r="O33" s="263">
        <v>20.113916459682066</v>
      </c>
      <c r="P33" s="263">
        <v>20.319132546983266</v>
      </c>
      <c r="Q33" s="266"/>
      <c r="R33" s="266"/>
      <c r="S33" s="266"/>
      <c r="T33" s="266"/>
      <c r="U33" s="266"/>
      <c r="V33" s="266"/>
      <c r="W33" s="266"/>
      <c r="X33" s="266"/>
      <c r="Y33" s="266"/>
      <c r="Z33" s="266"/>
    </row>
    <row r="34" spans="3:26" s="154" customFormat="1">
      <c r="C34" s="154" t="s">
        <v>159</v>
      </c>
      <c r="L34" s="263">
        <v>33.136839972551961</v>
      </c>
      <c r="M34" s="263">
        <v>37.46699610795654</v>
      </c>
      <c r="N34" s="263">
        <v>45.770048091847485</v>
      </c>
      <c r="O34" s="263">
        <v>40.10945594051865</v>
      </c>
      <c r="P34" s="263">
        <v>34.204145349499242</v>
      </c>
      <c r="Q34" s="266"/>
      <c r="R34" s="266"/>
      <c r="S34" s="266"/>
      <c r="T34" s="266"/>
      <c r="U34" s="266"/>
      <c r="V34" s="266"/>
      <c r="W34" s="266"/>
      <c r="X34" s="266"/>
      <c r="Y34" s="266"/>
      <c r="Z34" s="266"/>
    </row>
    <row r="35" spans="3:26" s="154" customFormat="1">
      <c r="C35" s="154" t="s">
        <v>160</v>
      </c>
      <c r="L35" s="263">
        <v>13.165889294341181</v>
      </c>
      <c r="M35" s="263">
        <v>11.566382970796003</v>
      </c>
      <c r="N35" s="263">
        <v>10.519910856173629</v>
      </c>
      <c r="O35" s="263">
        <v>10.65946824318172</v>
      </c>
      <c r="P35" s="263">
        <v>10.065437076812328</v>
      </c>
      <c r="Q35" s="266"/>
      <c r="R35" s="266"/>
      <c r="S35" s="266"/>
      <c r="T35" s="266"/>
      <c r="U35" s="266"/>
      <c r="V35" s="266"/>
      <c r="W35" s="266"/>
      <c r="X35" s="266"/>
      <c r="Y35" s="266"/>
      <c r="Z35" s="266"/>
    </row>
    <row r="36" spans="3:26" s="154" customFormat="1">
      <c r="C36" s="154" t="s">
        <v>161</v>
      </c>
      <c r="L36" s="263">
        <v>9.0271950434048058</v>
      </c>
      <c r="M36" s="263">
        <v>8.8977351514296554</v>
      </c>
      <c r="N36" s="263">
        <v>8.2441200546198417</v>
      </c>
      <c r="O36" s="263">
        <v>6.675490177240599</v>
      </c>
      <c r="P36" s="263">
        <v>6.7089076073191105</v>
      </c>
      <c r="Q36" s="266"/>
      <c r="R36" s="266"/>
      <c r="S36" s="266"/>
      <c r="T36" s="266"/>
      <c r="U36" s="266"/>
      <c r="V36" s="266"/>
      <c r="W36" s="266"/>
      <c r="X36" s="266"/>
      <c r="Y36" s="266"/>
      <c r="Z36" s="266"/>
    </row>
    <row r="37" spans="3:26" s="154" customFormat="1">
      <c r="C37" s="154" t="s">
        <v>162</v>
      </c>
      <c r="L37" s="263">
        <v>26.781131521728398</v>
      </c>
      <c r="M37" s="263">
        <v>27.060778604211283</v>
      </c>
      <c r="N37" s="263">
        <v>26.186225432621637</v>
      </c>
      <c r="O37" s="263">
        <v>27.498865629871151</v>
      </c>
      <c r="P37" s="263">
        <v>33.371792577225364</v>
      </c>
      <c r="Q37" s="266"/>
      <c r="R37" s="266"/>
      <c r="S37" s="266"/>
      <c r="T37" s="266"/>
      <c r="U37" s="266"/>
      <c r="V37" s="266"/>
      <c r="W37" s="266"/>
      <c r="X37" s="266"/>
      <c r="Y37" s="266"/>
      <c r="Z37" s="266"/>
    </row>
    <row r="38" spans="3:26" s="154" customFormat="1">
      <c r="C38" s="154" t="s">
        <v>163</v>
      </c>
      <c r="L38" s="263">
        <v>60.50234035036793</v>
      </c>
      <c r="M38" s="263">
        <v>62.724117615779917</v>
      </c>
      <c r="N38" s="263">
        <v>57.438835647945979</v>
      </c>
      <c r="O38" s="263">
        <v>54.565043485390554</v>
      </c>
      <c r="P38" s="263">
        <v>55.60472827823564</v>
      </c>
      <c r="Q38" s="266"/>
      <c r="R38" s="266"/>
      <c r="S38" s="266"/>
      <c r="T38" s="266"/>
      <c r="U38" s="266"/>
      <c r="V38" s="266"/>
      <c r="W38" s="266"/>
      <c r="X38" s="266"/>
      <c r="Y38" s="266"/>
      <c r="Z38" s="266"/>
    </row>
    <row r="39" spans="3:26" s="154" customFormat="1">
      <c r="C39" s="154" t="s">
        <v>164</v>
      </c>
      <c r="L39" s="263">
        <v>31.185126075830393</v>
      </c>
      <c r="M39" s="263">
        <v>33.410417493110423</v>
      </c>
      <c r="N39" s="263">
        <v>31.155659048191161</v>
      </c>
      <c r="O39" s="263">
        <v>31.307370779477463</v>
      </c>
      <c r="P39" s="263">
        <v>31.445193472204085</v>
      </c>
      <c r="Q39" s="266"/>
      <c r="R39" s="266"/>
      <c r="S39" s="266"/>
      <c r="T39" s="266"/>
      <c r="U39" s="266"/>
      <c r="V39" s="266"/>
      <c r="W39" s="266"/>
      <c r="X39" s="266"/>
      <c r="Y39" s="266"/>
      <c r="Z39" s="266"/>
    </row>
    <row r="40" spans="3:26" s="154" customFormat="1">
      <c r="C40" s="154" t="s">
        <v>165</v>
      </c>
      <c r="L40" s="263">
        <v>3.502383194192245</v>
      </c>
      <c r="M40" s="263">
        <v>4.3153919012632125</v>
      </c>
      <c r="N40" s="263">
        <v>4.2330953671569151</v>
      </c>
      <c r="O40" s="263">
        <v>3.2732700743267023</v>
      </c>
      <c r="P40" s="263">
        <v>3.0556175070204885</v>
      </c>
      <c r="Q40" s="266"/>
      <c r="R40" s="266"/>
      <c r="S40" s="266"/>
      <c r="T40" s="266"/>
      <c r="U40" s="266"/>
      <c r="V40" s="266"/>
      <c r="W40" s="266"/>
      <c r="X40" s="266"/>
      <c r="Y40" s="266"/>
      <c r="Z40" s="266"/>
    </row>
    <row r="41" spans="3:26" s="154" customFormat="1">
      <c r="C41" s="154" t="s">
        <v>216</v>
      </c>
      <c r="L41" s="263">
        <v>25.041529054025322</v>
      </c>
      <c r="M41" s="263">
        <v>24.080696737071765</v>
      </c>
      <c r="N41" s="263">
        <v>8.9607414952476852</v>
      </c>
      <c r="O41" s="263">
        <v>9.9776702267917319</v>
      </c>
      <c r="P41" s="263">
        <v>6.5461463543489034</v>
      </c>
      <c r="Q41" s="266"/>
      <c r="R41" s="266"/>
      <c r="S41" s="266"/>
      <c r="T41" s="266"/>
      <c r="U41" s="266"/>
      <c r="V41" s="266"/>
      <c r="W41" s="266"/>
      <c r="X41" s="266"/>
      <c r="Y41" s="266"/>
      <c r="Z41" s="266"/>
    </row>
    <row r="42" spans="3:26" s="154" customFormat="1">
      <c r="C42" s="154" t="s">
        <v>217</v>
      </c>
      <c r="L42" s="263">
        <v>2.2687851725925139</v>
      </c>
      <c r="M42" s="263">
        <v>3.6633644966985912</v>
      </c>
      <c r="N42" s="263">
        <v>4.4639914780927468</v>
      </c>
      <c r="O42" s="263">
        <v>1.2253780278248678</v>
      </c>
      <c r="P42" s="263">
        <v>0.90661178779728768</v>
      </c>
      <c r="Q42" s="266"/>
      <c r="R42" s="266"/>
      <c r="S42" s="266"/>
      <c r="T42" s="266"/>
      <c r="U42" s="266"/>
      <c r="V42" s="266"/>
      <c r="W42" s="266"/>
      <c r="X42" s="266"/>
      <c r="Y42" s="266"/>
      <c r="Z42" s="266"/>
    </row>
    <row r="43" spans="3:26" s="154" customFormat="1">
      <c r="C43" s="154" t="s">
        <v>218</v>
      </c>
      <c r="L43" s="263">
        <v>26.31100675439987</v>
      </c>
      <c r="M43" s="263">
        <v>17.784905390295506</v>
      </c>
      <c r="N43" s="263">
        <v>9.6377747046178648</v>
      </c>
      <c r="O43" s="263">
        <v>11.271799255950668</v>
      </c>
      <c r="P43" s="263">
        <v>9.4186891287829333</v>
      </c>
      <c r="Q43" s="266"/>
      <c r="R43" s="266"/>
      <c r="S43" s="266"/>
      <c r="T43" s="266"/>
      <c r="U43" s="266"/>
      <c r="V43" s="266"/>
      <c r="W43" s="266"/>
      <c r="X43" s="266"/>
      <c r="Y43" s="266"/>
      <c r="Z43" s="266"/>
    </row>
    <row r="44" spans="3:26" s="154" customFormat="1">
      <c r="C44" s="154" t="s">
        <v>166</v>
      </c>
      <c r="L44" s="263">
        <v>2.9244037015546089</v>
      </c>
      <c r="M44" s="263">
        <v>3.0199164000887686</v>
      </c>
      <c r="N44" s="263">
        <v>2.9161323640414305</v>
      </c>
      <c r="O44" s="263">
        <v>2.9039780659411254</v>
      </c>
      <c r="P44" s="263">
        <v>2.9380937567504692</v>
      </c>
      <c r="Q44" s="266"/>
      <c r="R44" s="266"/>
      <c r="S44" s="266"/>
      <c r="T44" s="266"/>
      <c r="U44" s="266"/>
      <c r="V44" s="266"/>
      <c r="W44" s="266"/>
      <c r="X44" s="266"/>
      <c r="Y44" s="266"/>
      <c r="Z44" s="266"/>
    </row>
    <row r="45" spans="3:26" s="154" customFormat="1">
      <c r="C45" s="154" t="s">
        <v>210</v>
      </c>
      <c r="L45" s="263">
        <v>2.8492958570622804</v>
      </c>
      <c r="M45" s="263">
        <v>3.0558197910039118</v>
      </c>
      <c r="N45" s="263">
        <v>2.831649442165812</v>
      </c>
      <c r="O45" s="263">
        <v>1.634495040974977</v>
      </c>
      <c r="P45" s="263">
        <v>1.6600126827760067</v>
      </c>
      <c r="Q45" s="266"/>
      <c r="R45" s="266"/>
      <c r="S45" s="266"/>
      <c r="T45" s="266"/>
      <c r="U45" s="266"/>
      <c r="V45" s="266"/>
      <c r="W45" s="266"/>
      <c r="X45" s="266"/>
      <c r="Y45" s="266"/>
      <c r="Z45" s="266"/>
    </row>
    <row r="46" spans="3:26" s="154" customFormat="1">
      <c r="C46" s="154" t="s">
        <v>221</v>
      </c>
      <c r="L46" s="263"/>
      <c r="M46" s="263"/>
      <c r="N46" s="263"/>
      <c r="O46" s="263"/>
      <c r="P46" s="263"/>
      <c r="Q46" s="266"/>
      <c r="R46" s="266"/>
      <c r="S46" s="266"/>
      <c r="T46" s="266"/>
      <c r="U46" s="266"/>
      <c r="V46" s="266"/>
      <c r="W46" s="266"/>
      <c r="X46" s="266"/>
      <c r="Y46" s="266"/>
      <c r="Z46" s="266"/>
    </row>
    <row r="47" spans="3:26" s="154" customFormat="1">
      <c r="C47" s="154" t="s">
        <v>167</v>
      </c>
      <c r="L47" s="263">
        <v>2.67</v>
      </c>
      <c r="M47" s="263">
        <v>6.02</v>
      </c>
      <c r="N47" s="263">
        <v>8.1</v>
      </c>
      <c r="O47" s="263">
        <v>2.5</v>
      </c>
      <c r="P47" s="263">
        <v>6.33</v>
      </c>
      <c r="Q47" s="266"/>
      <c r="R47" s="266"/>
      <c r="S47" s="266"/>
      <c r="T47" s="266"/>
      <c r="U47" s="266"/>
      <c r="V47" s="266"/>
      <c r="W47" s="266"/>
      <c r="X47" s="266"/>
      <c r="Y47" s="266"/>
      <c r="Z47" s="266"/>
    </row>
    <row r="48" spans="3:26" s="154" customFormat="1">
      <c r="C48" s="154" t="s">
        <v>168</v>
      </c>
      <c r="L48" s="263">
        <v>3.64</v>
      </c>
      <c r="M48" s="263">
        <v>1.87</v>
      </c>
      <c r="N48" s="263">
        <v>1.2</v>
      </c>
      <c r="O48" s="263">
        <v>1.1299999999999999</v>
      </c>
      <c r="P48" s="263">
        <v>0.59</v>
      </c>
      <c r="Q48" s="266"/>
      <c r="R48" s="266"/>
      <c r="S48" s="266"/>
      <c r="T48" s="266"/>
      <c r="U48" s="266"/>
      <c r="V48" s="266"/>
      <c r="W48" s="266"/>
      <c r="X48" s="266"/>
      <c r="Y48" s="266"/>
      <c r="Z48" s="266"/>
    </row>
    <row r="49" spans="3:26" s="154" customFormat="1">
      <c r="C49" s="154" t="s">
        <v>169</v>
      </c>
      <c r="L49" s="263">
        <v>26.229999999999997</v>
      </c>
      <c r="M49" s="263">
        <v>28.1</v>
      </c>
      <c r="N49" s="263">
        <v>32.450000000000003</v>
      </c>
      <c r="O49" s="263">
        <v>27.450000000000003</v>
      </c>
      <c r="P49" s="263">
        <v>25.67</v>
      </c>
      <c r="Q49" s="266"/>
      <c r="R49" s="266"/>
      <c r="S49" s="266"/>
      <c r="T49" s="266"/>
      <c r="U49" s="266"/>
      <c r="V49" s="266"/>
      <c r="W49" s="266"/>
      <c r="X49" s="266"/>
      <c r="Y49" s="266"/>
      <c r="Z49" s="266"/>
    </row>
    <row r="50" spans="3:26" s="154" customFormat="1">
      <c r="C50" s="154" t="s">
        <v>170</v>
      </c>
      <c r="L50" s="263">
        <v>6.55</v>
      </c>
      <c r="M50" s="263">
        <v>6.99</v>
      </c>
      <c r="N50" s="263">
        <v>7.3</v>
      </c>
      <c r="O50" s="263">
        <v>6.76</v>
      </c>
      <c r="P50" s="263">
        <v>7.57</v>
      </c>
      <c r="Q50" s="266"/>
      <c r="R50" s="266"/>
      <c r="S50" s="266"/>
      <c r="T50" s="266"/>
      <c r="U50" s="266"/>
      <c r="V50" s="266"/>
      <c r="W50" s="266"/>
      <c r="X50" s="266"/>
      <c r="Y50" s="266"/>
      <c r="Z50" s="266"/>
    </row>
    <row r="51" spans="3:26" s="154" customFormat="1">
      <c r="C51" s="154" t="s">
        <v>137</v>
      </c>
      <c r="L51" s="263">
        <v>103.13987010373133</v>
      </c>
      <c r="M51" s="263">
        <v>54.353657845908685</v>
      </c>
      <c r="N51" s="263">
        <v>37.712536903503647</v>
      </c>
      <c r="O51" s="263">
        <v>26.944743233119183</v>
      </c>
      <c r="P51" s="263">
        <v>13.835133156513782</v>
      </c>
      <c r="Q51" s="266"/>
      <c r="R51" s="266"/>
      <c r="S51" s="266"/>
      <c r="T51" s="266"/>
      <c r="U51" s="266"/>
      <c r="V51" s="266"/>
      <c r="W51" s="266"/>
      <c r="X51" s="266"/>
      <c r="Y51" s="266"/>
      <c r="Z51" s="266"/>
    </row>
    <row r="52" spans="3:26" s="154" customFormat="1">
      <c r="C52" s="154" t="s">
        <v>211</v>
      </c>
      <c r="L52" s="263"/>
      <c r="M52" s="263"/>
      <c r="N52" s="263"/>
      <c r="O52" s="263"/>
      <c r="P52" s="263"/>
      <c r="Q52" s="266"/>
      <c r="R52" s="266"/>
      <c r="S52" s="266"/>
      <c r="T52" s="266"/>
      <c r="U52" s="266"/>
      <c r="V52" s="266"/>
      <c r="W52" s="266"/>
      <c r="X52" s="266"/>
      <c r="Y52" s="266"/>
      <c r="Z52" s="266"/>
    </row>
    <row r="53" spans="3:26" s="154" customFormat="1">
      <c r="C53" s="154" t="s">
        <v>219</v>
      </c>
      <c r="L53" s="263"/>
      <c r="M53" s="263"/>
      <c r="N53" s="263"/>
      <c r="O53" s="263"/>
      <c r="P53" s="263"/>
      <c r="Q53" s="266"/>
      <c r="R53" s="266"/>
      <c r="S53" s="266"/>
      <c r="T53" s="266"/>
      <c r="U53" s="266"/>
      <c r="V53" s="266"/>
      <c r="W53" s="266"/>
      <c r="X53" s="266"/>
      <c r="Y53" s="266"/>
      <c r="Z53" s="266"/>
    </row>
    <row r="54" spans="3:26" s="154" customFormat="1">
      <c r="C54" s="154" t="s">
        <v>220</v>
      </c>
      <c r="L54" s="263"/>
      <c r="M54" s="263"/>
      <c r="N54" s="263"/>
      <c r="O54" s="263"/>
      <c r="P54" s="263"/>
      <c r="Q54" s="266"/>
      <c r="R54" s="266"/>
      <c r="S54" s="266"/>
      <c r="T54" s="266"/>
      <c r="U54" s="266"/>
      <c r="V54" s="266"/>
      <c r="W54" s="266"/>
      <c r="X54" s="266"/>
      <c r="Y54" s="266"/>
      <c r="Z54" s="266"/>
    </row>
    <row r="55" spans="3:26" s="154" customFormat="1">
      <c r="L55" s="263"/>
      <c r="M55" s="263"/>
      <c r="N55" s="263"/>
      <c r="O55" s="263"/>
      <c r="P55" s="263"/>
      <c r="Q55" s="266"/>
      <c r="R55" s="266"/>
      <c r="S55" s="266"/>
      <c r="T55" s="266"/>
      <c r="U55" s="266"/>
      <c r="V55" s="266"/>
      <c r="W55" s="266"/>
      <c r="X55" s="266"/>
      <c r="Y55" s="266"/>
      <c r="Z55" s="266"/>
    </row>
    <row r="56" spans="3:26" s="154" customFormat="1">
      <c r="L56" s="263"/>
      <c r="M56" s="263"/>
      <c r="N56" s="263"/>
      <c r="O56" s="263"/>
      <c r="P56" s="263"/>
      <c r="Q56" s="266"/>
      <c r="R56" s="266"/>
      <c r="S56" s="266"/>
      <c r="T56" s="266"/>
      <c r="U56" s="266"/>
      <c r="V56" s="266"/>
      <c r="W56" s="266"/>
      <c r="X56" s="266"/>
      <c r="Y56" s="266"/>
      <c r="Z56" s="266"/>
    </row>
    <row r="57" spans="3:26" s="154" customFormat="1">
      <c r="C57" s="73" t="s">
        <v>19</v>
      </c>
      <c r="D57" s="142"/>
      <c r="E57"/>
      <c r="F57"/>
      <c r="G57"/>
      <c r="H57" s="38"/>
      <c r="I57"/>
      <c r="J57"/>
      <c r="K57"/>
      <c r="L57" s="181">
        <f t="shared" ref="L57:R57" si="11">SUM(L29:L56)</f>
        <v>660.00820898912286</v>
      </c>
      <c r="M57" s="181">
        <f t="shared" si="11"/>
        <v>594.39989699665261</v>
      </c>
      <c r="N57" s="181">
        <f t="shared" si="11"/>
        <v>546.56690832026266</v>
      </c>
      <c r="O57" s="181">
        <f t="shared" si="11"/>
        <v>506.85748001658965</v>
      </c>
      <c r="P57" s="181">
        <f t="shared" si="11"/>
        <v>496.85765487603481</v>
      </c>
      <c r="Q57" s="181">
        <f t="shared" si="11"/>
        <v>0</v>
      </c>
      <c r="R57" s="181">
        <f t="shared" si="11"/>
        <v>0</v>
      </c>
      <c r="S57" s="181">
        <f t="shared" ref="S57:Z57" si="12">SUM(S29:S56)</f>
        <v>0</v>
      </c>
      <c r="T57" s="181">
        <f t="shared" si="12"/>
        <v>0</v>
      </c>
      <c r="U57" s="181">
        <f t="shared" si="12"/>
        <v>0</v>
      </c>
      <c r="V57" s="181">
        <f t="shared" si="12"/>
        <v>0</v>
      </c>
      <c r="W57" s="181">
        <f t="shared" si="12"/>
        <v>0</v>
      </c>
      <c r="X57" s="181">
        <f t="shared" si="12"/>
        <v>0</v>
      </c>
      <c r="Y57" s="181">
        <f t="shared" si="12"/>
        <v>0</v>
      </c>
      <c r="Z57" s="181">
        <f t="shared" si="12"/>
        <v>0</v>
      </c>
    </row>
    <row r="58" spans="3:26" s="154" customFormat="1">
      <c r="C58" s="73"/>
      <c r="L58" s="275"/>
      <c r="M58" s="275"/>
      <c r="N58" s="275"/>
      <c r="O58" s="275"/>
      <c r="P58" s="275"/>
    </row>
    <row r="59" spans="3:26" s="154" customFormat="1">
      <c r="C59" s="220" t="s">
        <v>194</v>
      </c>
      <c r="D59"/>
      <c r="E59"/>
      <c r="F59"/>
      <c r="G59"/>
      <c r="H59"/>
      <c r="I59"/>
      <c r="J59"/>
      <c r="K59"/>
      <c r="L59" s="156" t="str">
        <f>L27</f>
        <v>2015-16</v>
      </c>
      <c r="M59" s="156" t="str">
        <f t="shared" ref="M59:Z59" si="13">M27</f>
        <v>2016-17</v>
      </c>
      <c r="N59" s="156" t="str">
        <f t="shared" si="13"/>
        <v>2017-18</v>
      </c>
      <c r="O59" s="156" t="str">
        <f t="shared" si="13"/>
        <v>2018-19</v>
      </c>
      <c r="P59" s="156" t="str">
        <f t="shared" si="13"/>
        <v>2019-20</v>
      </c>
      <c r="Q59" s="156" t="str">
        <f t="shared" si="13"/>
        <v>2020-21</v>
      </c>
      <c r="R59" s="156" t="str">
        <f t="shared" si="13"/>
        <v>2021-22</v>
      </c>
      <c r="S59" s="156" t="str">
        <f t="shared" si="13"/>
        <v>2022-23</v>
      </c>
      <c r="T59" s="156" t="str">
        <f t="shared" si="13"/>
        <v>2023-24</v>
      </c>
      <c r="U59" s="156" t="str">
        <f t="shared" si="13"/>
        <v>2024-25</v>
      </c>
      <c r="V59" s="156" t="str">
        <f t="shared" si="13"/>
        <v>2025-26</v>
      </c>
      <c r="W59" s="156" t="str">
        <f t="shared" si="13"/>
        <v>2026-27</v>
      </c>
      <c r="X59" s="156" t="str">
        <f t="shared" si="13"/>
        <v>2027-28</v>
      </c>
      <c r="Y59" s="156" t="str">
        <f t="shared" si="13"/>
        <v>2028=29</v>
      </c>
      <c r="Z59" s="156" t="str">
        <f t="shared" si="13"/>
        <v>2029-30</v>
      </c>
    </row>
    <row r="60" spans="3:26" s="154" customFormat="1">
      <c r="C60" s="138"/>
      <c r="D60"/>
      <c r="E60"/>
      <c r="F60"/>
      <c r="G60"/>
      <c r="H60"/>
      <c r="I60"/>
      <c r="J60"/>
      <c r="K60"/>
      <c r="L60" s="221" t="s">
        <v>176</v>
      </c>
      <c r="M60" s="221" t="s">
        <v>176</v>
      </c>
      <c r="N60" s="221" t="s">
        <v>176</v>
      </c>
      <c r="O60" s="221" t="s">
        <v>176</v>
      </c>
      <c r="P60" s="221" t="s">
        <v>176</v>
      </c>
      <c r="Q60" s="221" t="s">
        <v>147</v>
      </c>
      <c r="R60" s="221" t="s">
        <v>147</v>
      </c>
      <c r="S60" s="221" t="s">
        <v>147</v>
      </c>
      <c r="T60" s="221" t="s">
        <v>147</v>
      </c>
      <c r="U60" s="221" t="s">
        <v>147</v>
      </c>
      <c r="V60" s="221" t="s">
        <v>175</v>
      </c>
      <c r="W60" s="221" t="s">
        <v>175</v>
      </c>
      <c r="X60" s="221" t="s">
        <v>175</v>
      </c>
      <c r="Y60" s="221" t="s">
        <v>175</v>
      </c>
      <c r="Z60" s="221" t="s">
        <v>175</v>
      </c>
    </row>
    <row r="61" spans="3:26" s="154" customFormat="1">
      <c r="C61" s="154" t="str">
        <f>C29</f>
        <v>Overhead Sub-Transmission Lines</v>
      </c>
      <c r="D61" s="37">
        <v>1</v>
      </c>
      <c r="E61"/>
      <c r="F61"/>
      <c r="G61"/>
      <c r="H61" s="38"/>
      <c r="I61"/>
      <c r="J61"/>
      <c r="K61"/>
      <c r="L61" s="296">
        <v>21.608181255584025</v>
      </c>
      <c r="M61" s="296">
        <v>17.018170877397566</v>
      </c>
      <c r="N61" s="296">
        <v>20.472191990286969</v>
      </c>
      <c r="O61" s="296">
        <v>28.507840138005648</v>
      </c>
      <c r="P61" s="296">
        <v>20.026360726475048</v>
      </c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3:26" s="154" customFormat="1">
      <c r="C62" s="154" t="str">
        <f t="shared" ref="C62:C86" si="14">C30</f>
        <v>Underground Sub-Transmission Cables</v>
      </c>
      <c r="D62" s="37">
        <v>2</v>
      </c>
      <c r="E62"/>
      <c r="F62"/>
      <c r="G62"/>
      <c r="H62" s="38"/>
      <c r="I62"/>
      <c r="J62"/>
      <c r="K62"/>
      <c r="L62" s="296">
        <v>4.5403108964646481</v>
      </c>
      <c r="M62" s="296">
        <v>0.99325261202007442</v>
      </c>
      <c r="N62" s="296">
        <v>0.4038715448003713</v>
      </c>
      <c r="O62" s="296">
        <v>1.3559870328540149</v>
      </c>
      <c r="P62" s="296">
        <v>5.0519183035798658</v>
      </c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3:26" s="154" customFormat="1">
      <c r="C63" s="154" t="str">
        <f t="shared" si="14"/>
        <v>Overhead Distribution Lines</v>
      </c>
      <c r="D63" s="37">
        <v>3</v>
      </c>
      <c r="E63"/>
      <c r="F63"/>
      <c r="G63"/>
      <c r="H63" s="38"/>
      <c r="I63"/>
      <c r="J63"/>
      <c r="K63"/>
      <c r="L63" s="296">
        <v>211.2652203319671</v>
      </c>
      <c r="M63" s="296">
        <v>208.68277879399551</v>
      </c>
      <c r="N63" s="296">
        <v>220.65747782731819</v>
      </c>
      <c r="O63" s="296">
        <v>245.15630212572208</v>
      </c>
      <c r="P63" s="296">
        <v>191.60490046661445</v>
      </c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3:26" s="154" customFormat="1">
      <c r="C64" s="154" t="str">
        <f t="shared" si="14"/>
        <v>Underground Distribution Cables</v>
      </c>
      <c r="D64" s="37">
        <v>4</v>
      </c>
      <c r="E64"/>
      <c r="F64"/>
      <c r="G64"/>
      <c r="H64" s="38"/>
      <c r="I64"/>
      <c r="J64"/>
      <c r="K64"/>
      <c r="L64" s="296">
        <v>40.894995259935257</v>
      </c>
      <c r="M64" s="296">
        <v>21.124770468802083</v>
      </c>
      <c r="N64" s="296">
        <v>18.388314338479429</v>
      </c>
      <c r="O64" s="296">
        <v>15.671298602459652</v>
      </c>
      <c r="P64" s="296">
        <v>28.986576725234332</v>
      </c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3:26" s="154" customFormat="1">
      <c r="C65" s="154" t="str">
        <f t="shared" si="14"/>
        <v>Distribution Equipment</v>
      </c>
      <c r="D65" s="37">
        <v>5</v>
      </c>
      <c r="E65"/>
      <c r="F65"/>
      <c r="G65"/>
      <c r="H65" s="38"/>
      <c r="I65"/>
      <c r="J65"/>
      <c r="K65"/>
      <c r="L65" s="296">
        <v>2.1119363458200122</v>
      </c>
      <c r="M65" s="296">
        <v>2.0524270727982064</v>
      </c>
      <c r="N65" s="296">
        <v>1.808991394923128</v>
      </c>
      <c r="O65" s="296">
        <v>1.5810499277545116</v>
      </c>
      <c r="P65" s="296">
        <v>1.7807575191794547</v>
      </c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3:26" s="154" customFormat="1">
      <c r="C66" s="154" t="str">
        <f t="shared" si="14"/>
        <v>Substation Bays</v>
      </c>
      <c r="D66" s="37">
        <v>6</v>
      </c>
      <c r="E66"/>
      <c r="F66"/>
      <c r="G66"/>
      <c r="H66" s="38"/>
      <c r="I66"/>
      <c r="J66"/>
      <c r="K66"/>
      <c r="L66" s="296">
        <v>49.804692000703788</v>
      </c>
      <c r="M66" s="296">
        <v>46.348238474296785</v>
      </c>
      <c r="N66" s="296">
        <v>52.459150484203157</v>
      </c>
      <c r="O66" s="296">
        <v>42.629752087439932</v>
      </c>
      <c r="P66" s="296">
        <v>50.056115348873156</v>
      </c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3:26" s="154" customFormat="1">
      <c r="C67" s="154" t="str">
        <f t="shared" si="14"/>
        <v>Substation Establishment</v>
      </c>
      <c r="D67" s="37">
        <v>7</v>
      </c>
      <c r="E67"/>
      <c r="F67"/>
      <c r="G67"/>
      <c r="H67" s="38"/>
      <c r="I67"/>
      <c r="J67"/>
      <c r="K67"/>
      <c r="L67" s="296">
        <v>9.3427430526094035</v>
      </c>
      <c r="M67" s="296">
        <v>4.7204582263182848</v>
      </c>
      <c r="N67" s="296">
        <v>4.3899494858197388</v>
      </c>
      <c r="O67" s="296">
        <v>16.24283143143149</v>
      </c>
      <c r="P67" s="296">
        <v>7.4915059612995547</v>
      </c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3:26" s="154" customFormat="1">
      <c r="C68" s="154" t="str">
        <f t="shared" si="14"/>
        <v>Distribution Substation Switchgear</v>
      </c>
      <c r="D68" s="37">
        <v>8</v>
      </c>
      <c r="E68"/>
      <c r="F68"/>
      <c r="G68"/>
      <c r="H68" s="38"/>
      <c r="I68"/>
      <c r="J68"/>
      <c r="K68"/>
      <c r="L68" s="296">
        <v>42.020401545719714</v>
      </c>
      <c r="M68" s="296">
        <v>22.681691166786514</v>
      </c>
      <c r="N68" s="296">
        <v>18.429926177419173</v>
      </c>
      <c r="O68" s="296">
        <v>20.413346593019316</v>
      </c>
      <c r="P68" s="296">
        <v>32.961446610474077</v>
      </c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3:26" s="154" customFormat="1">
      <c r="C69" s="154" t="str">
        <f t="shared" si="14"/>
        <v>Zone Transformers</v>
      </c>
      <c r="D69" s="37">
        <v>9</v>
      </c>
      <c r="E69"/>
      <c r="F69"/>
      <c r="G69"/>
      <c r="H69" s="38"/>
      <c r="I69"/>
      <c r="J69"/>
      <c r="K69"/>
      <c r="L69" s="296">
        <v>13.974258794542168</v>
      </c>
      <c r="M69" s="296">
        <v>9.2114871949237092</v>
      </c>
      <c r="N69" s="296">
        <v>5.884834659186823</v>
      </c>
      <c r="O69" s="296">
        <v>5.7672528794529532</v>
      </c>
      <c r="P69" s="296">
        <v>6.5563900189397168</v>
      </c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3:26" s="154" customFormat="1">
      <c r="C70" s="154" t="str">
        <f t="shared" si="14"/>
        <v>Distribution Transformers</v>
      </c>
      <c r="D70" s="37">
        <v>10</v>
      </c>
      <c r="E70"/>
      <c r="F70"/>
      <c r="G70"/>
      <c r="H70" s="38"/>
      <c r="I70"/>
      <c r="J70"/>
      <c r="K70"/>
      <c r="L70" s="296">
        <v>70.844263052874638</v>
      </c>
      <c r="M70" s="296">
        <v>50.553521492264757</v>
      </c>
      <c r="N70" s="296">
        <v>52.684231493173705</v>
      </c>
      <c r="O70" s="296">
        <v>58.157919847150559</v>
      </c>
      <c r="P70" s="296">
        <v>59.799006356369233</v>
      </c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3:26" s="154" customFormat="1">
      <c r="C71" s="154" t="str">
        <f t="shared" si="14"/>
        <v>Low Voltage Services</v>
      </c>
      <c r="D71" s="37">
        <v>11</v>
      </c>
      <c r="E71"/>
      <c r="F71"/>
      <c r="G71"/>
      <c r="H71" s="38"/>
      <c r="I71"/>
      <c r="J71"/>
      <c r="K71"/>
      <c r="L71" s="296">
        <v>10.61693133135285</v>
      </c>
      <c r="M71" s="296">
        <v>9.7741758015888323</v>
      </c>
      <c r="N71" s="296">
        <v>8.2406313416134687</v>
      </c>
      <c r="O71" s="296">
        <v>19.676349075785801</v>
      </c>
      <c r="P71" s="296">
        <v>11.942529808001533</v>
      </c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3:26" s="154" customFormat="1">
      <c r="C72" s="154" t="str">
        <f t="shared" si="14"/>
        <v>Metering</v>
      </c>
      <c r="D72" s="37">
        <v>12</v>
      </c>
      <c r="E72"/>
      <c r="F72"/>
      <c r="G72"/>
      <c r="H72" s="38"/>
      <c r="I72"/>
      <c r="J72"/>
      <c r="K72"/>
      <c r="L72" s="296">
        <v>5.6560975692883906</v>
      </c>
      <c r="M72" s="296">
        <v>1.5183402331323963</v>
      </c>
      <c r="N72" s="296">
        <v>2.2915963644526696</v>
      </c>
      <c r="O72" s="296">
        <v>0.69418620950729515</v>
      </c>
      <c r="P72" s="296">
        <v>0</v>
      </c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3:26" s="154" customFormat="1">
      <c r="C73" s="154" t="str">
        <f t="shared" si="14"/>
        <v>Communications – Pilot Wires</v>
      </c>
      <c r="D73" s="37">
        <v>13</v>
      </c>
      <c r="E73"/>
      <c r="F73"/>
      <c r="G73"/>
      <c r="H73" s="38"/>
      <c r="I73"/>
      <c r="J73"/>
      <c r="K73"/>
      <c r="L73" s="296">
        <v>1.0361449204585553</v>
      </c>
      <c r="M73" s="296">
        <v>8.5603564282838409</v>
      </c>
      <c r="N73" s="296">
        <v>9.8483420131659614</v>
      </c>
      <c r="O73" s="296">
        <v>6.6596468686356971</v>
      </c>
      <c r="P73" s="296">
        <v>4.343184688790994</v>
      </c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3:26" s="154" customFormat="1">
      <c r="C74" s="154" t="str">
        <f t="shared" si="14"/>
        <v>Generation Assets</v>
      </c>
      <c r="D74" s="37">
        <v>14</v>
      </c>
      <c r="E74"/>
      <c r="F74"/>
      <c r="G74"/>
      <c r="H74" s="38"/>
      <c r="I74"/>
      <c r="J74"/>
      <c r="K74"/>
      <c r="L74" s="296">
        <v>5.1495833653794048</v>
      </c>
      <c r="M74" s="296">
        <v>2.5982834993277386</v>
      </c>
      <c r="N74" s="296">
        <v>0.18002634460851791</v>
      </c>
      <c r="O74" s="296">
        <v>0.16572197530920396</v>
      </c>
      <c r="P74" s="296">
        <v>3.2782631176529899</v>
      </c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3:26" s="154" customFormat="1">
      <c r="C75" s="154" t="str">
        <f t="shared" si="14"/>
        <v>Other Equipment</v>
      </c>
      <c r="D75" s="37">
        <v>15</v>
      </c>
      <c r="E75"/>
      <c r="F75"/>
      <c r="G75"/>
      <c r="H75" s="38"/>
      <c r="I75"/>
      <c r="J75"/>
      <c r="K75"/>
      <c r="L75" s="296">
        <v>0</v>
      </c>
      <c r="M75" s="296">
        <v>0</v>
      </c>
      <c r="N75" s="296">
        <v>0</v>
      </c>
      <c r="O75" s="296">
        <v>0</v>
      </c>
      <c r="P75" s="296">
        <v>0</v>
      </c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3:26" s="154" customFormat="1">
      <c r="C76" s="154" t="str">
        <f t="shared" si="14"/>
        <v>Control Centre - SCADA</v>
      </c>
      <c r="D76" s="37">
        <v>16</v>
      </c>
      <c r="E76"/>
      <c r="F76"/>
      <c r="G76"/>
      <c r="H76" s="38"/>
      <c r="I76"/>
      <c r="J76"/>
      <c r="K76"/>
      <c r="L76" s="296">
        <v>6.9287889253743904</v>
      </c>
      <c r="M76" s="296">
        <v>5.0486020032754011</v>
      </c>
      <c r="N76" s="296">
        <v>0.7834083539458071</v>
      </c>
      <c r="O76" s="296">
        <v>0.78850303128694288</v>
      </c>
      <c r="P76" s="296">
        <v>4.6740499533042428</v>
      </c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3:26" s="154" customFormat="1">
      <c r="C77" s="154" t="str">
        <f t="shared" si="14"/>
        <v>Land &amp; Easements (System) - combined</v>
      </c>
      <c r="D77" s="37">
        <v>17</v>
      </c>
      <c r="E77"/>
      <c r="F77"/>
      <c r="G77"/>
      <c r="H77" s="38"/>
      <c r="I77"/>
      <c r="J77"/>
      <c r="K77"/>
      <c r="L77" s="296">
        <v>1.4128437426466434</v>
      </c>
      <c r="M77" s="296">
        <v>0.64652162583587414</v>
      </c>
      <c r="N77" s="296">
        <v>0.32756173806087752</v>
      </c>
      <c r="O77" s="296">
        <v>0.10731020353906673</v>
      </c>
      <c r="P77" s="296">
        <v>0.52782801467083129</v>
      </c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3:26" s="154" customFormat="1">
      <c r="C78" s="154" t="str">
        <f t="shared" si="14"/>
        <v>Communications</v>
      </c>
      <c r="D78" s="37">
        <v>18</v>
      </c>
      <c r="E78"/>
      <c r="F78"/>
      <c r="G78"/>
      <c r="H78" s="38"/>
      <c r="I78"/>
      <c r="J78"/>
      <c r="K78"/>
      <c r="L78" s="296">
        <v>6.6652522378277164</v>
      </c>
      <c r="M78" s="296">
        <v>4.7851746362471772</v>
      </c>
      <c r="N78" s="296">
        <v>2.2407239796131213</v>
      </c>
      <c r="O78" s="296">
        <v>-6.7518817388634407</v>
      </c>
      <c r="P78" s="296">
        <v>0</v>
      </c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3:26" s="154" customFormat="1">
      <c r="C79" s="154" t="str">
        <f t="shared" si="14"/>
        <v>IT Systems</v>
      </c>
      <c r="D79" s="37">
        <v>19</v>
      </c>
      <c r="E79"/>
      <c r="F79"/>
      <c r="G79"/>
      <c r="H79" s="38"/>
      <c r="I79"/>
      <c r="J79"/>
      <c r="K79"/>
      <c r="L79" s="296">
        <v>8.5199843277153562</v>
      </c>
      <c r="M79" s="296">
        <v>8.9544510815498093</v>
      </c>
      <c r="N79" s="296">
        <v>3.2481777212228491</v>
      </c>
      <c r="O79" s="296">
        <v>2.1306740470386596</v>
      </c>
      <c r="P79" s="296">
        <v>2.2432172202031295</v>
      </c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3:26" s="154" customFormat="1">
      <c r="C80" s="154" t="str">
        <f t="shared" si="14"/>
        <v>Office Equipment &amp; Furniture</v>
      </c>
      <c r="D80" s="37">
        <v>20</v>
      </c>
      <c r="E80"/>
      <c r="F80"/>
      <c r="G80"/>
      <c r="H80" s="38"/>
      <c r="I80"/>
      <c r="J80"/>
      <c r="K80"/>
      <c r="L80" s="296">
        <v>1.5224299700374533</v>
      </c>
      <c r="M80" s="296">
        <v>1.1512946703208886</v>
      </c>
      <c r="N80" s="296">
        <v>0.69493682601039231</v>
      </c>
      <c r="O80" s="296">
        <v>1.4240333862121499</v>
      </c>
      <c r="P80" s="296">
        <v>0</v>
      </c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s="154" customFormat="1">
      <c r="C81" s="154" t="str">
        <f t="shared" si="14"/>
        <v>Motor Vehicles</v>
      </c>
      <c r="D81" s="37">
        <v>21</v>
      </c>
      <c r="E81"/>
      <c r="F81"/>
      <c r="G81"/>
      <c r="H81" s="38"/>
      <c r="I81"/>
      <c r="J81"/>
      <c r="K81"/>
      <c r="L81" s="296">
        <v>18.969965029962552</v>
      </c>
      <c r="M81" s="296">
        <v>15.107111002196481</v>
      </c>
      <c r="N81" s="296">
        <v>10.07160370137264</v>
      </c>
      <c r="O81" s="296">
        <v>19.767999626119668</v>
      </c>
      <c r="P81" s="296">
        <v>25.20586936799107</v>
      </c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s="154" customFormat="1">
      <c r="C82" s="154" t="str">
        <f t="shared" si="14"/>
        <v>Plant &amp; Equipment</v>
      </c>
      <c r="D82" s="37">
        <v>22</v>
      </c>
      <c r="E82"/>
      <c r="F82"/>
      <c r="G82"/>
      <c r="H82" s="38"/>
      <c r="I82"/>
      <c r="J82"/>
      <c r="K82"/>
      <c r="L82" s="296">
        <v>11.138556533707867</v>
      </c>
      <c r="M82" s="296">
        <v>10.460515195638862</v>
      </c>
      <c r="N82" s="296">
        <v>4.1468752801471327</v>
      </c>
      <c r="O82" s="296">
        <v>5.171576005068375</v>
      </c>
      <c r="P82" s="296">
        <v>3.9260232862409601</v>
      </c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s="154" customFormat="1">
      <c r="C83" s="154" t="str">
        <f t="shared" si="14"/>
        <v>Buildings</v>
      </c>
      <c r="D83" s="37">
        <v>23</v>
      </c>
      <c r="E83"/>
      <c r="F83"/>
      <c r="G83"/>
      <c r="H83" s="38"/>
      <c r="I83"/>
      <c r="J83"/>
      <c r="K83"/>
      <c r="L83" s="296">
        <v>41.030792955056185</v>
      </c>
      <c r="M83" s="296">
        <v>26.546295651621659</v>
      </c>
      <c r="N83" s="296">
        <v>22.10898295384041</v>
      </c>
      <c r="O83" s="296">
        <v>13.576094268663947</v>
      </c>
      <c r="P83" s="296">
        <v>34.127834291851642</v>
      </c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s="154" customFormat="1">
      <c r="C84" s="154" t="str">
        <f t="shared" si="14"/>
        <v>Land &amp; Easements - combined</v>
      </c>
      <c r="D84" s="37">
        <v>24</v>
      </c>
      <c r="E84"/>
      <c r="F84"/>
      <c r="G84"/>
      <c r="H84" s="38"/>
      <c r="I84"/>
      <c r="J84"/>
      <c r="K84"/>
      <c r="L84" s="296">
        <v>0.21171583520599252</v>
      </c>
      <c r="M84" s="296">
        <v>-0.85005229692275774</v>
      </c>
      <c r="N84" s="296">
        <v>3.7580394747483821E-2</v>
      </c>
      <c r="O84" s="296">
        <v>0.11975174076449935</v>
      </c>
      <c r="P84" s="296">
        <v>0</v>
      </c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s="154" customFormat="1">
      <c r="C85" s="154" t="str">
        <f t="shared" si="14"/>
        <v>Land Improvements</v>
      </c>
      <c r="D85" s="37">
        <v>25</v>
      </c>
      <c r="E85"/>
      <c r="F85"/>
      <c r="G85"/>
      <c r="H85" s="38"/>
      <c r="I85"/>
      <c r="J85"/>
      <c r="K85"/>
      <c r="L85" s="296">
        <v>11.79881647752809</v>
      </c>
      <c r="M85" s="296">
        <v>7.0510015628971363</v>
      </c>
      <c r="N85" s="296">
        <v>4.8837146350035923</v>
      </c>
      <c r="O85" s="296">
        <v>5.9445525027947888</v>
      </c>
      <c r="P85" s="296">
        <v>0</v>
      </c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s="154" customFormat="1">
      <c r="C86" s="154" t="str">
        <f t="shared" si="14"/>
        <v>Equity Raising Costs</v>
      </c>
      <c r="D86" s="37">
        <v>26</v>
      </c>
      <c r="E86"/>
      <c r="F86"/>
      <c r="G86"/>
      <c r="H86" s="38"/>
      <c r="I86"/>
      <c r="J86"/>
      <c r="K86"/>
      <c r="L86" s="296">
        <v>0</v>
      </c>
      <c r="M86" s="296">
        <v>0</v>
      </c>
      <c r="N86" s="296">
        <v>0</v>
      </c>
      <c r="O86" s="296">
        <v>0</v>
      </c>
      <c r="P86" s="296">
        <v>0</v>
      </c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s="154" customFormat="1">
      <c r="D87" s="37">
        <v>27</v>
      </c>
      <c r="E87"/>
      <c r="F87"/>
      <c r="G87"/>
      <c r="H87" s="38"/>
      <c r="I87"/>
      <c r="J87"/>
      <c r="K87"/>
      <c r="L87" s="159">
        <v>0</v>
      </c>
      <c r="M87" s="159">
        <v>0</v>
      </c>
      <c r="N87" s="159">
        <v>0</v>
      </c>
      <c r="O87" s="300">
        <v>0</v>
      </c>
      <c r="P87" s="300">
        <v>0</v>
      </c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s="154" customFormat="1">
      <c r="D88" s="37">
        <v>28</v>
      </c>
      <c r="E88"/>
      <c r="F88"/>
      <c r="G88"/>
      <c r="H88" s="38"/>
      <c r="I88"/>
      <c r="J88"/>
      <c r="K88"/>
      <c r="L88" s="159">
        <v>0</v>
      </c>
      <c r="M88" s="159">
        <v>0</v>
      </c>
      <c r="N88" s="159">
        <v>0</v>
      </c>
      <c r="O88" s="300">
        <v>0</v>
      </c>
      <c r="P88" s="300">
        <v>0</v>
      </c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s="154" customFormat="1">
      <c r="C89" s="73" t="s">
        <v>19</v>
      </c>
      <c r="D89" s="142"/>
      <c r="E89"/>
      <c r="F89"/>
      <c r="G89"/>
      <c r="H89" s="38"/>
      <c r="I89"/>
      <c r="J89"/>
      <c r="K89"/>
      <c r="L89" s="181">
        <f t="shared" ref="L89:R89" si="15">SUM(L61:L88)</f>
        <v>597.06490575776218</v>
      </c>
      <c r="M89" s="181">
        <f t="shared" si="15"/>
        <v>484.73886747459687</v>
      </c>
      <c r="N89" s="181">
        <f t="shared" si="15"/>
        <v>464.68310104341549</v>
      </c>
      <c r="O89" s="181">
        <f t="shared" si="15"/>
        <v>504.9580978671529</v>
      </c>
      <c r="P89" s="181">
        <f t="shared" si="15"/>
        <v>494.58377778574618</v>
      </c>
      <c r="Q89" s="181">
        <f t="shared" si="15"/>
        <v>0</v>
      </c>
      <c r="R89" s="181">
        <f t="shared" si="15"/>
        <v>0</v>
      </c>
      <c r="S89" s="181">
        <f t="shared" ref="S89:Z89" si="16">SUM(S61:S88)</f>
        <v>0</v>
      </c>
      <c r="T89" s="181">
        <f t="shared" si="16"/>
        <v>0</v>
      </c>
      <c r="U89" s="181">
        <f t="shared" si="16"/>
        <v>0</v>
      </c>
      <c r="V89" s="181">
        <f t="shared" si="16"/>
        <v>0</v>
      </c>
      <c r="W89" s="181">
        <f t="shared" si="16"/>
        <v>0</v>
      </c>
      <c r="X89" s="181">
        <f t="shared" si="16"/>
        <v>0</v>
      </c>
      <c r="Y89" s="181">
        <f t="shared" si="16"/>
        <v>0</v>
      </c>
      <c r="Z89" s="181">
        <f t="shared" si="16"/>
        <v>0</v>
      </c>
    </row>
    <row r="90" spans="1:26" s="154" customFormat="1">
      <c r="C90" s="73"/>
      <c r="I90"/>
      <c r="J90"/>
      <c r="K90"/>
    </row>
    <row r="91" spans="1:26" s="154" customFormat="1">
      <c r="C91" s="73"/>
      <c r="P91" s="53"/>
    </row>
    <row r="92" spans="1:26" s="12" customFormat="1" ht="38.25">
      <c r="A92" s="34"/>
      <c r="B92" s="154"/>
      <c r="C92" s="220" t="s">
        <v>196</v>
      </c>
      <c r="D92" s="63"/>
      <c r="E92" s="156" t="s">
        <v>199</v>
      </c>
      <c r="F92" s="156" t="s">
        <v>200</v>
      </c>
      <c r="G92" s="156" t="s">
        <v>2</v>
      </c>
      <c r="H92" s="64"/>
      <c r="I92" s="65"/>
      <c r="J92" s="43" t="s">
        <v>201</v>
      </c>
      <c r="K92" s="140" t="s">
        <v>202</v>
      </c>
      <c r="L92" s="45" t="str">
        <f t="shared" ref="L92:Z92" si="17">L17</f>
        <v>2015-16</v>
      </c>
      <c r="M92" s="156" t="str">
        <f t="shared" si="17"/>
        <v>2016-17</v>
      </c>
      <c r="N92" s="156" t="str">
        <f t="shared" si="17"/>
        <v>2017-18</v>
      </c>
      <c r="O92" s="156" t="str">
        <f t="shared" si="17"/>
        <v>2018-19</v>
      </c>
      <c r="P92" s="156" t="str">
        <f t="shared" si="17"/>
        <v>2019-20</v>
      </c>
      <c r="Q92" s="156" t="str">
        <f t="shared" si="17"/>
        <v>2020-21</v>
      </c>
      <c r="R92" s="156" t="str">
        <f t="shared" si="17"/>
        <v>2021-22</v>
      </c>
      <c r="S92" s="156" t="str">
        <f t="shared" si="17"/>
        <v>2022-23</v>
      </c>
      <c r="T92" s="156" t="str">
        <f t="shared" si="17"/>
        <v>2023-24</v>
      </c>
      <c r="U92" s="156" t="str">
        <f t="shared" si="17"/>
        <v>2024-25</v>
      </c>
      <c r="V92" s="156" t="str">
        <f t="shared" si="17"/>
        <v>2025-26</v>
      </c>
      <c r="W92" s="156" t="str">
        <f t="shared" si="17"/>
        <v>2026-27</v>
      </c>
      <c r="X92" s="156" t="str">
        <f t="shared" si="17"/>
        <v>2027-28</v>
      </c>
      <c r="Y92" s="156" t="str">
        <f t="shared" si="17"/>
        <v>2028=29</v>
      </c>
      <c r="Z92" s="156" t="str">
        <f t="shared" si="17"/>
        <v>2029-30</v>
      </c>
    </row>
    <row r="93" spans="1:26" s="12" customFormat="1" ht="15" customHeight="1">
      <c r="A93" s="34"/>
      <c r="B93" s="35"/>
      <c r="C93" s="36"/>
      <c r="D93" s="36"/>
      <c r="E93" s="26"/>
      <c r="F93" s="137"/>
      <c r="G93" s="26"/>
      <c r="H93" s="38"/>
      <c r="I93" s="39"/>
      <c r="J93" s="158" t="s">
        <v>176</v>
      </c>
      <c r="K93" s="158"/>
      <c r="L93" s="158" t="s">
        <v>176</v>
      </c>
      <c r="M93" s="158" t="s">
        <v>176</v>
      </c>
      <c r="N93" s="158" t="s">
        <v>176</v>
      </c>
      <c r="O93" s="158" t="s">
        <v>176</v>
      </c>
      <c r="P93" s="158" t="s">
        <v>176</v>
      </c>
      <c r="Q93" s="158" t="s">
        <v>176</v>
      </c>
      <c r="R93" s="158" t="s">
        <v>176</v>
      </c>
      <c r="S93" s="158" t="s">
        <v>176</v>
      </c>
      <c r="T93" s="158" t="s">
        <v>176</v>
      </c>
      <c r="U93" s="158" t="s">
        <v>176</v>
      </c>
      <c r="V93" s="158" t="s">
        <v>176</v>
      </c>
      <c r="W93" s="158" t="s">
        <v>176</v>
      </c>
      <c r="X93" s="158" t="s">
        <v>176</v>
      </c>
      <c r="Y93" s="158" t="s">
        <v>176</v>
      </c>
      <c r="Z93" s="158" t="s">
        <v>176</v>
      </c>
    </row>
    <row r="94" spans="1:26" ht="15" customHeight="1">
      <c r="C94" s="154" t="str">
        <f>C61</f>
        <v>Overhead Sub-Transmission Lines</v>
      </c>
      <c r="D94" s="37">
        <v>1</v>
      </c>
      <c r="E94" s="263">
        <v>30.140073709034695</v>
      </c>
      <c r="F94" s="263">
        <v>53.096075248992683</v>
      </c>
      <c r="G94" s="159">
        <v>55</v>
      </c>
      <c r="H94" s="38"/>
      <c r="I94" s="158" t="s">
        <v>176</v>
      </c>
      <c r="J94" s="263">
        <v>1004.6375556843607</v>
      </c>
      <c r="K94" s="263">
        <v>142.75543154574601</v>
      </c>
      <c r="L94" s="179">
        <f>IF($Q$7="Forecast",L29,L61)</f>
        <v>21.608181255584025</v>
      </c>
      <c r="M94" s="179">
        <f t="shared" ref="M94:P94" si="18">IF($Q$7="Forecast",M29,M61)</f>
        <v>17.018170877397566</v>
      </c>
      <c r="N94" s="179">
        <f t="shared" si="18"/>
        <v>20.472191990286969</v>
      </c>
      <c r="O94" s="179">
        <f t="shared" si="18"/>
        <v>28.507840138005648</v>
      </c>
      <c r="P94" s="179">
        <f t="shared" si="18"/>
        <v>20.026360726475048</v>
      </c>
      <c r="Q94" s="179">
        <f t="shared" ref="Q94:U103" si="19">IF($Q$7="Forecast",Q29,Q61)/conv_2020_2015</f>
        <v>0</v>
      </c>
      <c r="R94" s="179">
        <f t="shared" si="19"/>
        <v>0</v>
      </c>
      <c r="S94" s="179">
        <f t="shared" si="19"/>
        <v>0</v>
      </c>
      <c r="T94" s="179">
        <f t="shared" si="19"/>
        <v>0</v>
      </c>
      <c r="U94" s="179">
        <f t="shared" si="19"/>
        <v>0</v>
      </c>
      <c r="V94" s="179">
        <f t="shared" ref="V94:Z103" si="20">IF($Q$7="Forecast",V29,V61)/conv_2025_2015</f>
        <v>0</v>
      </c>
      <c r="W94" s="179">
        <f t="shared" si="20"/>
        <v>0</v>
      </c>
      <c r="X94" s="179">
        <f t="shared" si="20"/>
        <v>0</v>
      </c>
      <c r="Y94" s="179">
        <f t="shared" si="20"/>
        <v>0</v>
      </c>
      <c r="Z94" s="179">
        <f t="shared" si="20"/>
        <v>0</v>
      </c>
    </row>
    <row r="95" spans="1:26" ht="15" customHeight="1">
      <c r="C95" s="154" t="str">
        <f t="shared" ref="C95:C121" si="21">C62</f>
        <v>Underground Sub-Transmission Cables</v>
      </c>
      <c r="D95" s="37">
        <v>2</v>
      </c>
      <c r="E95" s="263">
        <v>18.215795037755502</v>
      </c>
      <c r="F95" s="263">
        <v>43.103336532616801</v>
      </c>
      <c r="G95" s="159">
        <v>45</v>
      </c>
      <c r="H95" s="38"/>
      <c r="I95" s="158" t="s">
        <v>176</v>
      </c>
      <c r="J95" s="263">
        <v>22.717825450596067</v>
      </c>
      <c r="K95" s="263">
        <v>14.313949131796537</v>
      </c>
      <c r="L95" s="179">
        <f t="shared" ref="L95:P95" si="22">IF($Q$7="Forecast",L30,L62)</f>
        <v>4.5403108964646481</v>
      </c>
      <c r="M95" s="179">
        <f t="shared" si="22"/>
        <v>0.99325261202007442</v>
      </c>
      <c r="N95" s="179">
        <f t="shared" si="22"/>
        <v>0.4038715448003713</v>
      </c>
      <c r="O95" s="179">
        <f t="shared" si="22"/>
        <v>1.3559870328540149</v>
      </c>
      <c r="P95" s="179">
        <f t="shared" si="22"/>
        <v>5.0519183035798658</v>
      </c>
      <c r="Q95" s="179">
        <f t="shared" si="19"/>
        <v>0</v>
      </c>
      <c r="R95" s="179">
        <f t="shared" si="19"/>
        <v>0</v>
      </c>
      <c r="S95" s="179">
        <f t="shared" si="19"/>
        <v>0</v>
      </c>
      <c r="T95" s="179">
        <f t="shared" si="19"/>
        <v>0</v>
      </c>
      <c r="U95" s="179">
        <f t="shared" si="19"/>
        <v>0</v>
      </c>
      <c r="V95" s="179">
        <f t="shared" si="20"/>
        <v>0</v>
      </c>
      <c r="W95" s="179">
        <f t="shared" si="20"/>
        <v>0</v>
      </c>
      <c r="X95" s="179">
        <f t="shared" si="20"/>
        <v>0</v>
      </c>
      <c r="Y95" s="179">
        <f t="shared" si="20"/>
        <v>0</v>
      </c>
      <c r="Z95" s="179">
        <f t="shared" si="20"/>
        <v>0</v>
      </c>
    </row>
    <row r="96" spans="1:26" ht="15" customHeight="1">
      <c r="C96" s="154" t="str">
        <f t="shared" si="21"/>
        <v>Overhead Distribution Lines</v>
      </c>
      <c r="D96" s="37">
        <v>3</v>
      </c>
      <c r="E96" s="263">
        <v>29.865864159487863</v>
      </c>
      <c r="F96" s="263">
        <v>48.043099813271425</v>
      </c>
      <c r="G96" s="159">
        <v>50</v>
      </c>
      <c r="H96" s="38"/>
      <c r="I96" s="158" t="s">
        <v>176</v>
      </c>
      <c r="J96" s="263">
        <v>2020.0538341528372</v>
      </c>
      <c r="K96" s="263">
        <v>1160.7237101054729</v>
      </c>
      <c r="L96" s="179">
        <f t="shared" ref="L96:P96" si="23">IF($Q$7="Forecast",L31,L63)</f>
        <v>211.2652203319671</v>
      </c>
      <c r="M96" s="179">
        <f t="shared" si="23"/>
        <v>208.68277879399551</v>
      </c>
      <c r="N96" s="179">
        <f t="shared" si="23"/>
        <v>220.65747782731819</v>
      </c>
      <c r="O96" s="179">
        <f t="shared" si="23"/>
        <v>245.15630212572208</v>
      </c>
      <c r="P96" s="179">
        <f t="shared" si="23"/>
        <v>191.60490046661445</v>
      </c>
      <c r="Q96" s="179">
        <f t="shared" si="19"/>
        <v>0</v>
      </c>
      <c r="R96" s="179">
        <f t="shared" si="19"/>
        <v>0</v>
      </c>
      <c r="S96" s="179">
        <f t="shared" si="19"/>
        <v>0</v>
      </c>
      <c r="T96" s="179">
        <f t="shared" si="19"/>
        <v>0</v>
      </c>
      <c r="U96" s="179">
        <f t="shared" si="19"/>
        <v>0</v>
      </c>
      <c r="V96" s="179">
        <f t="shared" si="20"/>
        <v>0</v>
      </c>
      <c r="W96" s="179">
        <f t="shared" si="20"/>
        <v>0</v>
      </c>
      <c r="X96" s="179">
        <f t="shared" si="20"/>
        <v>0</v>
      </c>
      <c r="Y96" s="179">
        <f t="shared" si="20"/>
        <v>0</v>
      </c>
      <c r="Z96" s="179">
        <f t="shared" si="20"/>
        <v>0</v>
      </c>
    </row>
    <row r="97" spans="3:26" ht="15" customHeight="1">
      <c r="C97" s="154" t="str">
        <f t="shared" si="21"/>
        <v>Underground Distribution Cables</v>
      </c>
      <c r="D97" s="37">
        <v>4</v>
      </c>
      <c r="E97" s="263">
        <v>42.058447495443779</v>
      </c>
      <c r="F97" s="263">
        <v>57.979581070166773</v>
      </c>
      <c r="G97" s="159">
        <v>60</v>
      </c>
      <c r="H97" s="38"/>
      <c r="I97" s="158" t="s">
        <v>176</v>
      </c>
      <c r="J97" s="263">
        <v>572.05697023194591</v>
      </c>
      <c r="K97" s="263">
        <v>328.09138089246579</v>
      </c>
      <c r="L97" s="179">
        <f t="shared" ref="L97:P97" si="24">IF($Q$7="Forecast",L32,L64)</f>
        <v>40.894995259935257</v>
      </c>
      <c r="M97" s="179">
        <f t="shared" si="24"/>
        <v>21.124770468802083</v>
      </c>
      <c r="N97" s="179">
        <f t="shared" si="24"/>
        <v>18.388314338479429</v>
      </c>
      <c r="O97" s="179">
        <f t="shared" si="24"/>
        <v>15.671298602459652</v>
      </c>
      <c r="P97" s="179">
        <f t="shared" si="24"/>
        <v>28.986576725234332</v>
      </c>
      <c r="Q97" s="179">
        <f t="shared" si="19"/>
        <v>0</v>
      </c>
      <c r="R97" s="179">
        <f t="shared" si="19"/>
        <v>0</v>
      </c>
      <c r="S97" s="179">
        <f t="shared" si="19"/>
        <v>0</v>
      </c>
      <c r="T97" s="179">
        <f t="shared" si="19"/>
        <v>0</v>
      </c>
      <c r="U97" s="179">
        <f t="shared" si="19"/>
        <v>0</v>
      </c>
      <c r="V97" s="179">
        <f t="shared" si="20"/>
        <v>0</v>
      </c>
      <c r="W97" s="179">
        <f t="shared" si="20"/>
        <v>0</v>
      </c>
      <c r="X97" s="179">
        <f t="shared" si="20"/>
        <v>0</v>
      </c>
      <c r="Y97" s="179">
        <f t="shared" si="20"/>
        <v>0</v>
      </c>
      <c r="Z97" s="179">
        <f t="shared" si="20"/>
        <v>0</v>
      </c>
    </row>
    <row r="98" spans="3:26" ht="15" customHeight="1">
      <c r="C98" s="154" t="str">
        <f t="shared" si="21"/>
        <v>Distribution Equipment</v>
      </c>
      <c r="D98" s="37">
        <v>5</v>
      </c>
      <c r="E98" s="263">
        <v>14.068616143307125</v>
      </c>
      <c r="F98" s="263">
        <v>34.292421697895492</v>
      </c>
      <c r="G98" s="159">
        <v>35</v>
      </c>
      <c r="H98" s="38"/>
      <c r="I98" s="158" t="s">
        <v>176</v>
      </c>
      <c r="J98" s="263">
        <v>31.560077790547247</v>
      </c>
      <c r="K98" s="263">
        <v>61.810042247474748</v>
      </c>
      <c r="L98" s="179">
        <f t="shared" ref="L98:P98" si="25">IF($Q$7="Forecast",L33,L65)</f>
        <v>2.1119363458200122</v>
      </c>
      <c r="M98" s="179">
        <f t="shared" si="25"/>
        <v>2.0524270727982064</v>
      </c>
      <c r="N98" s="179">
        <f t="shared" si="25"/>
        <v>1.808991394923128</v>
      </c>
      <c r="O98" s="179">
        <f t="shared" si="25"/>
        <v>1.5810499277545116</v>
      </c>
      <c r="P98" s="179">
        <f t="shared" si="25"/>
        <v>1.7807575191794547</v>
      </c>
      <c r="Q98" s="179">
        <f t="shared" si="19"/>
        <v>0</v>
      </c>
      <c r="R98" s="179">
        <f t="shared" si="19"/>
        <v>0</v>
      </c>
      <c r="S98" s="179">
        <f t="shared" si="19"/>
        <v>0</v>
      </c>
      <c r="T98" s="179">
        <f t="shared" si="19"/>
        <v>0</v>
      </c>
      <c r="U98" s="179">
        <f t="shared" si="19"/>
        <v>0</v>
      </c>
      <c r="V98" s="179">
        <f t="shared" si="20"/>
        <v>0</v>
      </c>
      <c r="W98" s="179">
        <f t="shared" si="20"/>
        <v>0</v>
      </c>
      <c r="X98" s="179">
        <f t="shared" si="20"/>
        <v>0</v>
      </c>
      <c r="Y98" s="179">
        <f t="shared" si="20"/>
        <v>0</v>
      </c>
      <c r="Z98" s="179">
        <f t="shared" si="20"/>
        <v>0</v>
      </c>
    </row>
    <row r="99" spans="3:26" ht="15" customHeight="1">
      <c r="C99" s="154" t="str">
        <f t="shared" si="21"/>
        <v>Substation Bays</v>
      </c>
      <c r="D99" s="37">
        <v>6</v>
      </c>
      <c r="E99" s="263">
        <v>27.667281167131492</v>
      </c>
      <c r="F99" s="263">
        <v>42.97106760475085</v>
      </c>
      <c r="G99" s="159">
        <v>45</v>
      </c>
      <c r="H99" s="38"/>
      <c r="I99" s="158" t="s">
        <v>176</v>
      </c>
      <c r="J99" s="263">
        <v>803.92838680161015</v>
      </c>
      <c r="K99" s="263">
        <v>353.26519876281452</v>
      </c>
      <c r="L99" s="179">
        <f t="shared" ref="L99:P99" si="26">IF($Q$7="Forecast",L34,L66)</f>
        <v>49.804692000703788</v>
      </c>
      <c r="M99" s="179">
        <f t="shared" si="26"/>
        <v>46.348238474296785</v>
      </c>
      <c r="N99" s="179">
        <f t="shared" si="26"/>
        <v>52.459150484203157</v>
      </c>
      <c r="O99" s="179">
        <f t="shared" si="26"/>
        <v>42.629752087439932</v>
      </c>
      <c r="P99" s="179">
        <f t="shared" si="26"/>
        <v>50.056115348873156</v>
      </c>
      <c r="Q99" s="179">
        <f t="shared" si="19"/>
        <v>0</v>
      </c>
      <c r="R99" s="179">
        <f t="shared" si="19"/>
        <v>0</v>
      </c>
      <c r="S99" s="179">
        <f t="shared" si="19"/>
        <v>0</v>
      </c>
      <c r="T99" s="179">
        <f t="shared" si="19"/>
        <v>0</v>
      </c>
      <c r="U99" s="179">
        <f t="shared" si="19"/>
        <v>0</v>
      </c>
      <c r="V99" s="179">
        <f t="shared" si="20"/>
        <v>0</v>
      </c>
      <c r="W99" s="179">
        <f t="shared" si="20"/>
        <v>0</v>
      </c>
      <c r="X99" s="179">
        <f t="shared" si="20"/>
        <v>0</v>
      </c>
      <c r="Y99" s="179">
        <f t="shared" si="20"/>
        <v>0</v>
      </c>
      <c r="Z99" s="179">
        <f t="shared" si="20"/>
        <v>0</v>
      </c>
    </row>
    <row r="100" spans="3:26" ht="15" customHeight="1">
      <c r="C100" s="154" t="str">
        <f t="shared" si="21"/>
        <v>Substation Establishment</v>
      </c>
      <c r="D100" s="37">
        <v>7</v>
      </c>
      <c r="E100" s="263">
        <v>26.225398435985589</v>
      </c>
      <c r="F100" s="263">
        <v>57.754891577176984</v>
      </c>
      <c r="G100" s="159">
        <v>60</v>
      </c>
      <c r="H100" s="38"/>
      <c r="I100" s="158" t="s">
        <v>176</v>
      </c>
      <c r="J100" s="263">
        <v>252.57948219686671</v>
      </c>
      <c r="K100" s="263">
        <v>63.452973581392236</v>
      </c>
      <c r="L100" s="179">
        <f t="shared" ref="L100:P100" si="27">IF($Q$7="Forecast",L35,L67)</f>
        <v>9.3427430526094035</v>
      </c>
      <c r="M100" s="179">
        <f t="shared" si="27"/>
        <v>4.7204582263182848</v>
      </c>
      <c r="N100" s="179">
        <f t="shared" si="27"/>
        <v>4.3899494858197388</v>
      </c>
      <c r="O100" s="179">
        <f t="shared" si="27"/>
        <v>16.24283143143149</v>
      </c>
      <c r="P100" s="179">
        <f t="shared" si="27"/>
        <v>7.4915059612995547</v>
      </c>
      <c r="Q100" s="179">
        <f t="shared" si="19"/>
        <v>0</v>
      </c>
      <c r="R100" s="179">
        <f t="shared" si="19"/>
        <v>0</v>
      </c>
      <c r="S100" s="179">
        <f t="shared" si="19"/>
        <v>0</v>
      </c>
      <c r="T100" s="179">
        <f t="shared" si="19"/>
        <v>0</v>
      </c>
      <c r="U100" s="179">
        <f t="shared" si="19"/>
        <v>0</v>
      </c>
      <c r="V100" s="179">
        <f t="shared" si="20"/>
        <v>0</v>
      </c>
      <c r="W100" s="179">
        <f t="shared" si="20"/>
        <v>0</v>
      </c>
      <c r="X100" s="179">
        <f t="shared" si="20"/>
        <v>0</v>
      </c>
      <c r="Y100" s="179">
        <f t="shared" si="20"/>
        <v>0</v>
      </c>
      <c r="Z100" s="179">
        <f t="shared" si="20"/>
        <v>0</v>
      </c>
    </row>
    <row r="101" spans="3:26" ht="15" customHeight="1">
      <c r="C101" s="154" t="str">
        <f t="shared" si="21"/>
        <v>Distribution Substation Switchgear</v>
      </c>
      <c r="D101" s="37">
        <v>8</v>
      </c>
      <c r="E101" s="263">
        <v>30.354565163753971</v>
      </c>
      <c r="F101" s="263">
        <v>42.79064586422335</v>
      </c>
      <c r="G101" s="159">
        <v>45</v>
      </c>
      <c r="H101" s="38"/>
      <c r="I101" s="158" t="s">
        <v>176</v>
      </c>
      <c r="J101" s="263">
        <v>116.62432636328757</v>
      </c>
      <c r="K101" s="263">
        <v>176.61276132093715</v>
      </c>
      <c r="L101" s="179">
        <f t="shared" ref="L101:P101" si="28">IF($Q$7="Forecast",L36,L68)</f>
        <v>42.020401545719714</v>
      </c>
      <c r="M101" s="179">
        <f t="shared" si="28"/>
        <v>22.681691166786514</v>
      </c>
      <c r="N101" s="179">
        <f t="shared" si="28"/>
        <v>18.429926177419173</v>
      </c>
      <c r="O101" s="179">
        <f t="shared" si="28"/>
        <v>20.413346593019316</v>
      </c>
      <c r="P101" s="179">
        <f t="shared" si="28"/>
        <v>32.961446610474077</v>
      </c>
      <c r="Q101" s="179">
        <f t="shared" si="19"/>
        <v>0</v>
      </c>
      <c r="R101" s="179">
        <f t="shared" si="19"/>
        <v>0</v>
      </c>
      <c r="S101" s="179">
        <f t="shared" si="19"/>
        <v>0</v>
      </c>
      <c r="T101" s="179">
        <f t="shared" si="19"/>
        <v>0</v>
      </c>
      <c r="U101" s="179">
        <f t="shared" si="19"/>
        <v>0</v>
      </c>
      <c r="V101" s="179">
        <f t="shared" si="20"/>
        <v>0</v>
      </c>
      <c r="W101" s="179">
        <f t="shared" si="20"/>
        <v>0</v>
      </c>
      <c r="X101" s="179">
        <f t="shared" si="20"/>
        <v>0</v>
      </c>
      <c r="Y101" s="179">
        <f t="shared" si="20"/>
        <v>0</v>
      </c>
      <c r="Z101" s="179">
        <f t="shared" si="20"/>
        <v>0</v>
      </c>
    </row>
    <row r="102" spans="3:26" ht="15" customHeight="1">
      <c r="C102" s="154" t="str">
        <f t="shared" si="21"/>
        <v>Zone Transformers</v>
      </c>
      <c r="D102" s="37">
        <v>9</v>
      </c>
      <c r="E102" s="263">
        <v>22.544457688637667</v>
      </c>
      <c r="F102" s="263">
        <v>48.402542385815913</v>
      </c>
      <c r="G102" s="159">
        <v>50</v>
      </c>
      <c r="H102" s="38"/>
      <c r="I102" s="158" t="s">
        <v>176</v>
      </c>
      <c r="J102" s="263">
        <v>252.21314914451801</v>
      </c>
      <c r="K102" s="263">
        <v>136.70092304888618</v>
      </c>
      <c r="L102" s="179">
        <f t="shared" ref="L102:P102" si="29">IF($Q$7="Forecast",L37,L69)</f>
        <v>13.974258794542168</v>
      </c>
      <c r="M102" s="179">
        <f t="shared" si="29"/>
        <v>9.2114871949237092</v>
      </c>
      <c r="N102" s="179">
        <f t="shared" si="29"/>
        <v>5.884834659186823</v>
      </c>
      <c r="O102" s="179">
        <f t="shared" si="29"/>
        <v>5.7672528794529532</v>
      </c>
      <c r="P102" s="179">
        <f t="shared" si="29"/>
        <v>6.5563900189397168</v>
      </c>
      <c r="Q102" s="179">
        <f t="shared" si="19"/>
        <v>0</v>
      </c>
      <c r="R102" s="179">
        <f t="shared" si="19"/>
        <v>0</v>
      </c>
      <c r="S102" s="179">
        <f t="shared" si="19"/>
        <v>0</v>
      </c>
      <c r="T102" s="179">
        <f t="shared" si="19"/>
        <v>0</v>
      </c>
      <c r="U102" s="179">
        <f t="shared" si="19"/>
        <v>0</v>
      </c>
      <c r="V102" s="179">
        <f t="shared" si="20"/>
        <v>0</v>
      </c>
      <c r="W102" s="179">
        <f t="shared" si="20"/>
        <v>0</v>
      </c>
      <c r="X102" s="179">
        <f t="shared" si="20"/>
        <v>0</v>
      </c>
      <c r="Y102" s="179">
        <f t="shared" si="20"/>
        <v>0</v>
      </c>
      <c r="Z102" s="179">
        <f t="shared" si="20"/>
        <v>0</v>
      </c>
    </row>
    <row r="103" spans="3:26" ht="15" customHeight="1">
      <c r="C103" s="154" t="str">
        <f t="shared" si="21"/>
        <v>Distribution Transformers</v>
      </c>
      <c r="D103" s="37">
        <v>10</v>
      </c>
      <c r="E103" s="263">
        <v>17.268322155415376</v>
      </c>
      <c r="F103" s="263">
        <v>42.999803020936987</v>
      </c>
      <c r="G103" s="159">
        <v>45</v>
      </c>
      <c r="H103" s="38"/>
      <c r="I103" s="158" t="s">
        <v>176</v>
      </c>
      <c r="J103" s="263">
        <v>694.02100424548621</v>
      </c>
      <c r="K103" s="263">
        <v>449.46118722307813</v>
      </c>
      <c r="L103" s="179">
        <f t="shared" ref="L103:P103" si="30">IF($Q$7="Forecast",L38,L70)</f>
        <v>70.844263052874638</v>
      </c>
      <c r="M103" s="179">
        <f t="shared" si="30"/>
        <v>50.553521492264757</v>
      </c>
      <c r="N103" s="179">
        <f t="shared" si="30"/>
        <v>52.684231493173705</v>
      </c>
      <c r="O103" s="179">
        <f t="shared" si="30"/>
        <v>58.157919847150559</v>
      </c>
      <c r="P103" s="179">
        <f t="shared" si="30"/>
        <v>59.799006356369233</v>
      </c>
      <c r="Q103" s="179">
        <f t="shared" si="19"/>
        <v>0</v>
      </c>
      <c r="R103" s="179">
        <f t="shared" si="19"/>
        <v>0</v>
      </c>
      <c r="S103" s="179">
        <f t="shared" si="19"/>
        <v>0</v>
      </c>
      <c r="T103" s="179">
        <f t="shared" si="19"/>
        <v>0</v>
      </c>
      <c r="U103" s="179">
        <f t="shared" si="19"/>
        <v>0</v>
      </c>
      <c r="V103" s="179">
        <f t="shared" si="20"/>
        <v>0</v>
      </c>
      <c r="W103" s="179">
        <f t="shared" si="20"/>
        <v>0</v>
      </c>
      <c r="X103" s="179">
        <f t="shared" si="20"/>
        <v>0</v>
      </c>
      <c r="Y103" s="179">
        <f t="shared" si="20"/>
        <v>0</v>
      </c>
      <c r="Z103" s="179">
        <f t="shared" si="20"/>
        <v>0</v>
      </c>
    </row>
    <row r="104" spans="3:26" ht="15" customHeight="1">
      <c r="C104" s="154" t="str">
        <f t="shared" si="21"/>
        <v>Low Voltage Services</v>
      </c>
      <c r="D104" s="37">
        <v>11</v>
      </c>
      <c r="E104" s="263">
        <v>1</v>
      </c>
      <c r="F104" s="263">
        <v>33.431114086869542</v>
      </c>
      <c r="G104" s="159">
        <v>35</v>
      </c>
      <c r="H104" s="38"/>
      <c r="I104" s="158" t="s">
        <v>176</v>
      </c>
      <c r="J104" s="263">
        <v>4.7656060888826852</v>
      </c>
      <c r="K104" s="263">
        <v>124.53593883756584</v>
      </c>
      <c r="L104" s="179">
        <f t="shared" ref="L104:P104" si="31">IF($Q$7="Forecast",L39,L71)</f>
        <v>10.61693133135285</v>
      </c>
      <c r="M104" s="179">
        <f t="shared" si="31"/>
        <v>9.7741758015888323</v>
      </c>
      <c r="N104" s="179">
        <f t="shared" si="31"/>
        <v>8.2406313416134687</v>
      </c>
      <c r="O104" s="179">
        <f t="shared" si="31"/>
        <v>19.676349075785801</v>
      </c>
      <c r="P104" s="179">
        <f t="shared" si="31"/>
        <v>11.942529808001533</v>
      </c>
      <c r="Q104" s="179">
        <f t="shared" ref="Q104:U113" si="32">IF($Q$7="Forecast",Q39,Q71)/conv_2020_2015</f>
        <v>0</v>
      </c>
      <c r="R104" s="179">
        <f t="shared" si="32"/>
        <v>0</v>
      </c>
      <c r="S104" s="179">
        <f t="shared" si="32"/>
        <v>0</v>
      </c>
      <c r="T104" s="179">
        <f t="shared" si="32"/>
        <v>0</v>
      </c>
      <c r="U104" s="179">
        <f t="shared" si="32"/>
        <v>0</v>
      </c>
      <c r="V104" s="179">
        <f t="shared" ref="V104:Z113" si="33">IF($Q$7="Forecast",V39,V71)/conv_2025_2015</f>
        <v>0</v>
      </c>
      <c r="W104" s="179">
        <f t="shared" si="33"/>
        <v>0</v>
      </c>
      <c r="X104" s="179">
        <f t="shared" si="33"/>
        <v>0</v>
      </c>
      <c r="Y104" s="179">
        <f t="shared" si="33"/>
        <v>0</v>
      </c>
      <c r="Z104" s="179">
        <f t="shared" si="33"/>
        <v>0</v>
      </c>
    </row>
    <row r="105" spans="3:26" ht="15" customHeight="1">
      <c r="C105" s="154" t="str">
        <f t="shared" si="21"/>
        <v>Metering</v>
      </c>
      <c r="D105" s="37">
        <v>12</v>
      </c>
      <c r="E105" s="263">
        <v>22.30958984296106</v>
      </c>
      <c r="F105" s="263">
        <v>22.30958984296106</v>
      </c>
      <c r="G105" s="159">
        <v>25</v>
      </c>
      <c r="H105" s="38"/>
      <c r="I105" s="158" t="s">
        <v>176</v>
      </c>
      <c r="J105" s="263"/>
      <c r="K105" s="263">
        <v>43.649153029291732</v>
      </c>
      <c r="L105" s="179">
        <f t="shared" ref="L105:P105" si="34">IF($Q$7="Forecast",L40,L72)</f>
        <v>5.6560975692883906</v>
      </c>
      <c r="M105" s="179">
        <f t="shared" si="34"/>
        <v>1.5183402331323963</v>
      </c>
      <c r="N105" s="179">
        <f t="shared" si="34"/>
        <v>2.2915963644526696</v>
      </c>
      <c r="O105" s="179">
        <f t="shared" si="34"/>
        <v>0.69418620950729515</v>
      </c>
      <c r="P105" s="179">
        <f t="shared" si="34"/>
        <v>0</v>
      </c>
      <c r="Q105" s="179">
        <f t="shared" si="32"/>
        <v>0</v>
      </c>
      <c r="R105" s="179">
        <f t="shared" si="32"/>
        <v>0</v>
      </c>
      <c r="S105" s="179">
        <f t="shared" si="32"/>
        <v>0</v>
      </c>
      <c r="T105" s="179">
        <f t="shared" si="32"/>
        <v>0</v>
      </c>
      <c r="U105" s="179">
        <f t="shared" si="32"/>
        <v>0</v>
      </c>
      <c r="V105" s="179">
        <f t="shared" si="33"/>
        <v>0</v>
      </c>
      <c r="W105" s="179">
        <f t="shared" si="33"/>
        <v>0</v>
      </c>
      <c r="X105" s="179">
        <f t="shared" si="33"/>
        <v>0</v>
      </c>
      <c r="Y105" s="179">
        <f t="shared" si="33"/>
        <v>0</v>
      </c>
      <c r="Z105" s="179">
        <f t="shared" si="33"/>
        <v>0</v>
      </c>
    </row>
    <row r="106" spans="3:26" ht="15" customHeight="1">
      <c r="C106" s="154" t="str">
        <f t="shared" si="21"/>
        <v>Communications – Pilot Wires</v>
      </c>
      <c r="D106" s="37">
        <v>13</v>
      </c>
      <c r="E106" s="263">
        <v>14.950180364112827</v>
      </c>
      <c r="F106" s="263">
        <v>31.645611529047343</v>
      </c>
      <c r="G106" s="159">
        <v>35</v>
      </c>
      <c r="H106" s="38"/>
      <c r="I106" s="158" t="s">
        <v>176</v>
      </c>
      <c r="J106" s="263">
        <v>20.156802347223337</v>
      </c>
      <c r="K106" s="263">
        <v>100.58883441148987</v>
      </c>
      <c r="L106" s="179">
        <f t="shared" ref="L106:P106" si="35">IF($Q$7="Forecast",L41,L73)</f>
        <v>1.0361449204585553</v>
      </c>
      <c r="M106" s="179">
        <f t="shared" si="35"/>
        <v>8.5603564282838409</v>
      </c>
      <c r="N106" s="179">
        <f t="shared" si="35"/>
        <v>9.8483420131659614</v>
      </c>
      <c r="O106" s="179">
        <f t="shared" si="35"/>
        <v>6.6596468686356971</v>
      </c>
      <c r="P106" s="179">
        <f t="shared" si="35"/>
        <v>4.343184688790994</v>
      </c>
      <c r="Q106" s="179">
        <f t="shared" si="32"/>
        <v>0</v>
      </c>
      <c r="R106" s="179">
        <f t="shared" si="32"/>
        <v>0</v>
      </c>
      <c r="S106" s="179">
        <f t="shared" si="32"/>
        <v>0</v>
      </c>
      <c r="T106" s="179">
        <f t="shared" si="32"/>
        <v>0</v>
      </c>
      <c r="U106" s="179">
        <f t="shared" si="32"/>
        <v>0</v>
      </c>
      <c r="V106" s="179">
        <f t="shared" si="33"/>
        <v>0</v>
      </c>
      <c r="W106" s="179">
        <f t="shared" si="33"/>
        <v>0</v>
      </c>
      <c r="X106" s="179">
        <f t="shared" si="33"/>
        <v>0</v>
      </c>
      <c r="Y106" s="179">
        <f t="shared" si="33"/>
        <v>0</v>
      </c>
      <c r="Z106" s="179">
        <f t="shared" si="33"/>
        <v>0</v>
      </c>
    </row>
    <row r="107" spans="3:26" ht="15" customHeight="1">
      <c r="C107" s="154" t="str">
        <f t="shared" si="21"/>
        <v>Generation Assets</v>
      </c>
      <c r="D107" s="37">
        <v>14</v>
      </c>
      <c r="E107" s="263">
        <v>0.60892754577580721</v>
      </c>
      <c r="F107" s="263">
        <v>29.865267112412209</v>
      </c>
      <c r="G107" s="159">
        <v>30</v>
      </c>
      <c r="H107" s="38"/>
      <c r="I107" s="158" t="s">
        <v>176</v>
      </c>
      <c r="J107" s="263">
        <v>0.29438232618753601</v>
      </c>
      <c r="K107" s="263">
        <v>3.0843419521629962</v>
      </c>
      <c r="L107" s="179">
        <f t="shared" ref="L107:P107" si="36">IF($Q$7="Forecast",L42,L74)</f>
        <v>5.1495833653794048</v>
      </c>
      <c r="M107" s="179">
        <f t="shared" si="36"/>
        <v>2.5982834993277386</v>
      </c>
      <c r="N107" s="179">
        <f t="shared" si="36"/>
        <v>0.18002634460851791</v>
      </c>
      <c r="O107" s="179">
        <f t="shared" si="36"/>
        <v>0.16572197530920396</v>
      </c>
      <c r="P107" s="179">
        <f t="shared" si="36"/>
        <v>3.2782631176529899</v>
      </c>
      <c r="Q107" s="179">
        <f t="shared" si="32"/>
        <v>0</v>
      </c>
      <c r="R107" s="179">
        <f t="shared" si="32"/>
        <v>0</v>
      </c>
      <c r="S107" s="179">
        <f t="shared" si="32"/>
        <v>0</v>
      </c>
      <c r="T107" s="179">
        <f t="shared" si="32"/>
        <v>0</v>
      </c>
      <c r="U107" s="179">
        <f t="shared" si="32"/>
        <v>0</v>
      </c>
      <c r="V107" s="179">
        <f t="shared" si="33"/>
        <v>0</v>
      </c>
      <c r="W107" s="179">
        <f t="shared" si="33"/>
        <v>0</v>
      </c>
      <c r="X107" s="179">
        <f t="shared" si="33"/>
        <v>0</v>
      </c>
      <c r="Y107" s="179">
        <f t="shared" si="33"/>
        <v>0</v>
      </c>
      <c r="Z107" s="179">
        <f t="shared" si="33"/>
        <v>0</v>
      </c>
    </row>
    <row r="108" spans="3:26" ht="15" customHeight="1">
      <c r="C108" s="154" t="str">
        <f t="shared" si="21"/>
        <v>Other Equipment</v>
      </c>
      <c r="D108" s="37">
        <v>15</v>
      </c>
      <c r="E108" s="263">
        <v>31.785407606725194</v>
      </c>
      <c r="F108" s="263">
        <v>39.991674097813863</v>
      </c>
      <c r="G108" s="159">
        <v>40</v>
      </c>
      <c r="H108" s="38"/>
      <c r="I108" s="158" t="s">
        <v>176</v>
      </c>
      <c r="J108" s="263">
        <v>23.521225589968363</v>
      </c>
      <c r="K108" s="263">
        <v>44.692451873726384</v>
      </c>
      <c r="L108" s="179">
        <f t="shared" ref="L108:P108" si="37">IF($Q$7="Forecast",L43,L75)</f>
        <v>0</v>
      </c>
      <c r="M108" s="179">
        <f t="shared" si="37"/>
        <v>0</v>
      </c>
      <c r="N108" s="179">
        <f t="shared" si="37"/>
        <v>0</v>
      </c>
      <c r="O108" s="179">
        <f t="shared" si="37"/>
        <v>0</v>
      </c>
      <c r="P108" s="179">
        <f t="shared" si="37"/>
        <v>0</v>
      </c>
      <c r="Q108" s="179">
        <f t="shared" si="32"/>
        <v>0</v>
      </c>
      <c r="R108" s="179">
        <f t="shared" si="32"/>
        <v>0</v>
      </c>
      <c r="S108" s="179">
        <f t="shared" si="32"/>
        <v>0</v>
      </c>
      <c r="T108" s="179">
        <f t="shared" si="32"/>
        <v>0</v>
      </c>
      <c r="U108" s="179">
        <f t="shared" si="32"/>
        <v>0</v>
      </c>
      <c r="V108" s="179">
        <f t="shared" si="33"/>
        <v>0</v>
      </c>
      <c r="W108" s="179">
        <f t="shared" si="33"/>
        <v>0</v>
      </c>
      <c r="X108" s="179">
        <f t="shared" si="33"/>
        <v>0</v>
      </c>
      <c r="Y108" s="179">
        <f t="shared" si="33"/>
        <v>0</v>
      </c>
      <c r="Z108" s="179">
        <f t="shared" si="33"/>
        <v>0</v>
      </c>
    </row>
    <row r="109" spans="3:26" ht="15" customHeight="1">
      <c r="C109" s="154" t="str">
        <f t="shared" si="21"/>
        <v>Control Centre - SCADA</v>
      </c>
      <c r="D109" s="37">
        <v>16</v>
      </c>
      <c r="E109" s="263">
        <v>1</v>
      </c>
      <c r="F109" s="263">
        <v>4.6720457392878174</v>
      </c>
      <c r="G109" s="159">
        <v>7</v>
      </c>
      <c r="H109" s="38"/>
      <c r="I109" s="158" t="s">
        <v>176</v>
      </c>
      <c r="J109" s="263">
        <v>3.8815688563515987</v>
      </c>
      <c r="K109" s="263">
        <v>34.003764857840402</v>
      </c>
      <c r="L109" s="179">
        <f t="shared" ref="L109:P109" si="38">IF($Q$7="Forecast",L44,L76)</f>
        <v>6.9287889253743904</v>
      </c>
      <c r="M109" s="179">
        <f t="shared" si="38"/>
        <v>5.0486020032754011</v>
      </c>
      <c r="N109" s="179">
        <f t="shared" si="38"/>
        <v>0.7834083539458071</v>
      </c>
      <c r="O109" s="179">
        <f t="shared" si="38"/>
        <v>0.78850303128694288</v>
      </c>
      <c r="P109" s="179">
        <f t="shared" si="38"/>
        <v>4.6740499533042428</v>
      </c>
      <c r="Q109" s="179">
        <f t="shared" si="32"/>
        <v>0</v>
      </c>
      <c r="R109" s="179">
        <f t="shared" si="32"/>
        <v>0</v>
      </c>
      <c r="S109" s="179">
        <f t="shared" si="32"/>
        <v>0</v>
      </c>
      <c r="T109" s="179">
        <f t="shared" si="32"/>
        <v>0</v>
      </c>
      <c r="U109" s="179">
        <f t="shared" si="32"/>
        <v>0</v>
      </c>
      <c r="V109" s="179">
        <f t="shared" si="33"/>
        <v>0</v>
      </c>
      <c r="W109" s="179">
        <f t="shared" si="33"/>
        <v>0</v>
      </c>
      <c r="X109" s="179">
        <f t="shared" si="33"/>
        <v>0</v>
      </c>
      <c r="Y109" s="179">
        <f t="shared" si="33"/>
        <v>0</v>
      </c>
      <c r="Z109" s="179">
        <f t="shared" si="33"/>
        <v>0</v>
      </c>
    </row>
    <row r="110" spans="3:26" ht="15" customHeight="1">
      <c r="C110" s="154" t="str">
        <f t="shared" si="21"/>
        <v>Land &amp; Easements (System) - combined</v>
      </c>
      <c r="D110" s="37">
        <v>17</v>
      </c>
      <c r="E110" s="263" t="s">
        <v>209</v>
      </c>
      <c r="F110" s="263" t="s">
        <v>209</v>
      </c>
      <c r="G110" s="159" t="s">
        <v>209</v>
      </c>
      <c r="H110" s="38"/>
      <c r="I110" s="158" t="s">
        <v>176</v>
      </c>
      <c r="J110" s="263">
        <v>91.34508672847322</v>
      </c>
      <c r="K110" s="263"/>
      <c r="L110" s="179">
        <f t="shared" ref="L110:P118" si="39">IF($Q$7="Forecast",L45,L77)</f>
        <v>1.4128437426466434</v>
      </c>
      <c r="M110" s="179">
        <f t="shared" si="39"/>
        <v>0.64652162583587414</v>
      </c>
      <c r="N110" s="179">
        <f t="shared" si="39"/>
        <v>0.32756173806087752</v>
      </c>
      <c r="O110" s="179">
        <f t="shared" si="39"/>
        <v>0.10731020353906673</v>
      </c>
      <c r="P110" s="179">
        <f t="shared" si="39"/>
        <v>0.52782801467083129</v>
      </c>
      <c r="Q110" s="179">
        <f t="shared" si="32"/>
        <v>0</v>
      </c>
      <c r="R110" s="179">
        <f t="shared" si="32"/>
        <v>0</v>
      </c>
      <c r="S110" s="179">
        <f t="shared" si="32"/>
        <v>0</v>
      </c>
      <c r="T110" s="179">
        <f t="shared" si="32"/>
        <v>0</v>
      </c>
      <c r="U110" s="179">
        <f t="shared" si="32"/>
        <v>0</v>
      </c>
      <c r="V110" s="179">
        <f t="shared" si="33"/>
        <v>0</v>
      </c>
      <c r="W110" s="179">
        <f t="shared" si="33"/>
        <v>0</v>
      </c>
      <c r="X110" s="179">
        <f t="shared" si="33"/>
        <v>0</v>
      </c>
      <c r="Y110" s="179">
        <f t="shared" si="33"/>
        <v>0</v>
      </c>
      <c r="Z110" s="179">
        <f t="shared" si="33"/>
        <v>0</v>
      </c>
    </row>
    <row r="111" spans="3:26" ht="15" customHeight="1">
      <c r="C111" s="154" t="str">
        <f t="shared" si="21"/>
        <v>Communications</v>
      </c>
      <c r="D111" s="37">
        <v>18</v>
      </c>
      <c r="E111" s="263">
        <v>0</v>
      </c>
      <c r="F111" s="263">
        <v>27.878602198872052</v>
      </c>
      <c r="G111" s="159">
        <v>30</v>
      </c>
      <c r="H111" s="38"/>
      <c r="I111" s="158" t="s">
        <v>176</v>
      </c>
      <c r="J111" s="263"/>
      <c r="K111" s="263">
        <v>72.908339624028343</v>
      </c>
      <c r="L111" s="179">
        <f t="shared" si="39"/>
        <v>6.6652522378277164</v>
      </c>
      <c r="M111" s="179">
        <f t="shared" si="39"/>
        <v>4.7851746362471772</v>
      </c>
      <c r="N111" s="179">
        <f t="shared" si="39"/>
        <v>2.2407239796131213</v>
      </c>
      <c r="O111" s="179">
        <f t="shared" si="39"/>
        <v>-6.7518817388634407</v>
      </c>
      <c r="P111" s="179">
        <f t="shared" si="39"/>
        <v>0</v>
      </c>
      <c r="Q111" s="179">
        <f t="shared" si="32"/>
        <v>0</v>
      </c>
      <c r="R111" s="179">
        <f t="shared" si="32"/>
        <v>0</v>
      </c>
      <c r="S111" s="179">
        <f t="shared" si="32"/>
        <v>0</v>
      </c>
      <c r="T111" s="179">
        <f t="shared" si="32"/>
        <v>0</v>
      </c>
      <c r="U111" s="179">
        <f t="shared" si="32"/>
        <v>0</v>
      </c>
      <c r="V111" s="179">
        <f t="shared" si="33"/>
        <v>0</v>
      </c>
      <c r="W111" s="179">
        <f t="shared" si="33"/>
        <v>0</v>
      </c>
      <c r="X111" s="179">
        <f t="shared" si="33"/>
        <v>0</v>
      </c>
      <c r="Y111" s="179">
        <f t="shared" si="33"/>
        <v>0</v>
      </c>
      <c r="Z111" s="179">
        <f t="shared" si="33"/>
        <v>0</v>
      </c>
    </row>
    <row r="112" spans="3:26" ht="15" customHeight="1">
      <c r="C112" s="154" t="str">
        <f t="shared" si="21"/>
        <v>IT Systems</v>
      </c>
      <c r="D112" s="37">
        <v>19</v>
      </c>
      <c r="E112" s="263">
        <v>1</v>
      </c>
      <c r="F112" s="263">
        <v>3.6819786685107636</v>
      </c>
      <c r="G112" s="159">
        <v>5</v>
      </c>
      <c r="H112" s="38"/>
      <c r="I112" s="158" t="s">
        <v>176</v>
      </c>
      <c r="J112" s="263">
        <v>59.218949465555013</v>
      </c>
      <c r="K112" s="263">
        <v>23.022627031462946</v>
      </c>
      <c r="L112" s="179">
        <f t="shared" si="39"/>
        <v>8.5199843277153562</v>
      </c>
      <c r="M112" s="179">
        <f t="shared" si="39"/>
        <v>8.9544510815498093</v>
      </c>
      <c r="N112" s="179">
        <f t="shared" si="39"/>
        <v>3.2481777212228491</v>
      </c>
      <c r="O112" s="179">
        <f t="shared" si="39"/>
        <v>2.1306740470386596</v>
      </c>
      <c r="P112" s="179">
        <f t="shared" si="39"/>
        <v>2.2432172202031295</v>
      </c>
      <c r="Q112" s="179">
        <f t="shared" si="32"/>
        <v>0</v>
      </c>
      <c r="R112" s="179">
        <f t="shared" si="32"/>
        <v>0</v>
      </c>
      <c r="S112" s="179">
        <f t="shared" si="32"/>
        <v>0</v>
      </c>
      <c r="T112" s="179">
        <f t="shared" si="32"/>
        <v>0</v>
      </c>
      <c r="U112" s="179">
        <f t="shared" si="32"/>
        <v>0</v>
      </c>
      <c r="V112" s="179">
        <f t="shared" si="33"/>
        <v>0</v>
      </c>
      <c r="W112" s="179">
        <f t="shared" si="33"/>
        <v>0</v>
      </c>
      <c r="X112" s="179">
        <f t="shared" si="33"/>
        <v>0</v>
      </c>
      <c r="Y112" s="179">
        <f t="shared" si="33"/>
        <v>0</v>
      </c>
      <c r="Z112" s="179">
        <f t="shared" si="33"/>
        <v>0</v>
      </c>
    </row>
    <row r="113" spans="3:26" ht="15" customHeight="1">
      <c r="C113" s="154" t="str">
        <f t="shared" si="21"/>
        <v>Office Equipment &amp; Furniture</v>
      </c>
      <c r="D113" s="37">
        <v>20</v>
      </c>
      <c r="E113" s="263">
        <v>0.23426243164590144</v>
      </c>
      <c r="F113" s="263">
        <v>4.9538151543904538</v>
      </c>
      <c r="G113" s="159">
        <v>7</v>
      </c>
      <c r="H113" s="38"/>
      <c r="I113" s="158" t="s">
        <v>176</v>
      </c>
      <c r="J113" s="263">
        <v>2.7116181595427666</v>
      </c>
      <c r="K113" s="263">
        <v>17.777126540599028</v>
      </c>
      <c r="L113" s="179">
        <f t="shared" si="39"/>
        <v>1.5224299700374533</v>
      </c>
      <c r="M113" s="179">
        <f t="shared" si="39"/>
        <v>1.1512946703208886</v>
      </c>
      <c r="N113" s="179">
        <f t="shared" si="39"/>
        <v>0.69493682601039231</v>
      </c>
      <c r="O113" s="179">
        <f t="shared" si="39"/>
        <v>1.4240333862121499</v>
      </c>
      <c r="P113" s="179">
        <f t="shared" si="39"/>
        <v>0</v>
      </c>
      <c r="Q113" s="179">
        <f t="shared" si="32"/>
        <v>0</v>
      </c>
      <c r="R113" s="179">
        <f t="shared" si="32"/>
        <v>0</v>
      </c>
      <c r="S113" s="179">
        <f t="shared" si="32"/>
        <v>0</v>
      </c>
      <c r="T113" s="179">
        <f t="shared" si="32"/>
        <v>0</v>
      </c>
      <c r="U113" s="179">
        <f t="shared" si="32"/>
        <v>0</v>
      </c>
      <c r="V113" s="179">
        <f t="shared" si="33"/>
        <v>0</v>
      </c>
      <c r="W113" s="179">
        <f t="shared" si="33"/>
        <v>0</v>
      </c>
      <c r="X113" s="179">
        <f t="shared" si="33"/>
        <v>0</v>
      </c>
      <c r="Y113" s="179">
        <f t="shared" si="33"/>
        <v>0</v>
      </c>
      <c r="Z113" s="179">
        <f t="shared" si="33"/>
        <v>0</v>
      </c>
    </row>
    <row r="114" spans="3:26" ht="15" customHeight="1">
      <c r="C114" s="154" t="str">
        <f t="shared" si="21"/>
        <v>Motor Vehicles</v>
      </c>
      <c r="D114" s="37">
        <v>21</v>
      </c>
      <c r="E114" s="263">
        <v>2.0090671436773055</v>
      </c>
      <c r="F114" s="263">
        <v>8.3951261405719801</v>
      </c>
      <c r="G114" s="159">
        <v>10</v>
      </c>
      <c r="H114" s="38"/>
      <c r="I114" s="158" t="s">
        <v>176</v>
      </c>
      <c r="J114" s="263">
        <v>13.88784150241505</v>
      </c>
      <c r="K114" s="263">
        <v>86.746643109181221</v>
      </c>
      <c r="L114" s="179">
        <f t="shared" si="39"/>
        <v>18.969965029962552</v>
      </c>
      <c r="M114" s="179">
        <f t="shared" si="39"/>
        <v>15.107111002196481</v>
      </c>
      <c r="N114" s="179">
        <f t="shared" si="39"/>
        <v>10.07160370137264</v>
      </c>
      <c r="O114" s="179">
        <f t="shared" si="39"/>
        <v>19.767999626119668</v>
      </c>
      <c r="P114" s="179">
        <f t="shared" si="39"/>
        <v>25.20586936799107</v>
      </c>
      <c r="Q114" s="179">
        <f t="shared" ref="Q114:U121" si="40">IF($Q$7="Forecast",Q49,Q81)/conv_2020_2015</f>
        <v>0</v>
      </c>
      <c r="R114" s="179">
        <f t="shared" si="40"/>
        <v>0</v>
      </c>
      <c r="S114" s="179">
        <f t="shared" si="40"/>
        <v>0</v>
      </c>
      <c r="T114" s="179">
        <f t="shared" si="40"/>
        <v>0</v>
      </c>
      <c r="U114" s="179">
        <f t="shared" si="40"/>
        <v>0</v>
      </c>
      <c r="V114" s="179">
        <f t="shared" ref="V114:Z121" si="41">IF($Q$7="Forecast",V49,V81)/conv_2025_2015</f>
        <v>0</v>
      </c>
      <c r="W114" s="179">
        <f t="shared" si="41"/>
        <v>0</v>
      </c>
      <c r="X114" s="179">
        <f t="shared" si="41"/>
        <v>0</v>
      </c>
      <c r="Y114" s="179">
        <f t="shared" si="41"/>
        <v>0</v>
      </c>
      <c r="Z114" s="179">
        <f t="shared" si="41"/>
        <v>0</v>
      </c>
    </row>
    <row r="115" spans="3:26" ht="15" customHeight="1">
      <c r="C115" s="154" t="str">
        <f t="shared" si="21"/>
        <v>Plant &amp; Equipment</v>
      </c>
      <c r="D115" s="37">
        <v>22</v>
      </c>
      <c r="E115" s="263">
        <v>2.3879177799290172</v>
      </c>
      <c r="F115" s="263">
        <v>7.7403254464588294</v>
      </c>
      <c r="G115" s="159">
        <v>10</v>
      </c>
      <c r="H115" s="38"/>
      <c r="I115" s="158" t="s">
        <v>176</v>
      </c>
      <c r="J115" s="263">
        <v>41.914003543056026</v>
      </c>
      <c r="K115" s="263">
        <v>52.389854512881215</v>
      </c>
      <c r="L115" s="179">
        <f t="shared" si="39"/>
        <v>11.138556533707867</v>
      </c>
      <c r="M115" s="179">
        <f t="shared" si="39"/>
        <v>10.460515195638862</v>
      </c>
      <c r="N115" s="179">
        <f t="shared" si="39"/>
        <v>4.1468752801471327</v>
      </c>
      <c r="O115" s="179">
        <f t="shared" si="39"/>
        <v>5.171576005068375</v>
      </c>
      <c r="P115" s="179">
        <f t="shared" si="39"/>
        <v>3.9260232862409601</v>
      </c>
      <c r="Q115" s="179">
        <f t="shared" si="40"/>
        <v>0</v>
      </c>
      <c r="R115" s="179">
        <f t="shared" si="40"/>
        <v>0</v>
      </c>
      <c r="S115" s="179">
        <f t="shared" si="40"/>
        <v>0</v>
      </c>
      <c r="T115" s="179">
        <f t="shared" si="40"/>
        <v>0</v>
      </c>
      <c r="U115" s="179">
        <f t="shared" si="40"/>
        <v>0</v>
      </c>
      <c r="V115" s="179">
        <f t="shared" si="41"/>
        <v>0</v>
      </c>
      <c r="W115" s="179">
        <f t="shared" si="41"/>
        <v>0</v>
      </c>
      <c r="X115" s="179">
        <f t="shared" si="41"/>
        <v>0</v>
      </c>
      <c r="Y115" s="179">
        <f t="shared" si="41"/>
        <v>0</v>
      </c>
      <c r="Z115" s="179">
        <f t="shared" si="41"/>
        <v>0</v>
      </c>
    </row>
    <row r="116" spans="3:26" ht="15" customHeight="1">
      <c r="C116" s="154" t="str">
        <f t="shared" si="21"/>
        <v>Buildings</v>
      </c>
      <c r="D116" s="37">
        <v>23</v>
      </c>
      <c r="E116" s="263">
        <v>3.8699771529350162</v>
      </c>
      <c r="F116" s="263">
        <v>37.836611152407436</v>
      </c>
      <c r="G116" s="159">
        <v>40</v>
      </c>
      <c r="H116" s="38"/>
      <c r="I116" s="158" t="s">
        <v>176</v>
      </c>
      <c r="J116" s="263">
        <v>9.0624098625921903</v>
      </c>
      <c r="K116" s="263">
        <v>254.17453451617655</v>
      </c>
      <c r="L116" s="179">
        <f t="shared" si="39"/>
        <v>41.030792955056185</v>
      </c>
      <c r="M116" s="179">
        <f t="shared" si="39"/>
        <v>26.546295651621659</v>
      </c>
      <c r="N116" s="179">
        <f t="shared" si="39"/>
        <v>22.10898295384041</v>
      </c>
      <c r="O116" s="179">
        <f t="shared" si="39"/>
        <v>13.576094268663947</v>
      </c>
      <c r="P116" s="179">
        <f t="shared" si="39"/>
        <v>34.127834291851642</v>
      </c>
      <c r="Q116" s="179">
        <f t="shared" si="40"/>
        <v>0</v>
      </c>
      <c r="R116" s="179">
        <f t="shared" si="40"/>
        <v>0</v>
      </c>
      <c r="S116" s="179">
        <f t="shared" si="40"/>
        <v>0</v>
      </c>
      <c r="T116" s="179">
        <f t="shared" si="40"/>
        <v>0</v>
      </c>
      <c r="U116" s="179">
        <f t="shared" si="40"/>
        <v>0</v>
      </c>
      <c r="V116" s="179">
        <f t="shared" si="41"/>
        <v>0</v>
      </c>
      <c r="W116" s="179">
        <f t="shared" si="41"/>
        <v>0</v>
      </c>
      <c r="X116" s="179">
        <f t="shared" si="41"/>
        <v>0</v>
      </c>
      <c r="Y116" s="179">
        <f t="shared" si="41"/>
        <v>0</v>
      </c>
      <c r="Z116" s="179">
        <f t="shared" si="41"/>
        <v>0</v>
      </c>
    </row>
    <row r="117" spans="3:26" ht="15" customHeight="1">
      <c r="C117" s="154" t="str">
        <f t="shared" si="21"/>
        <v>Land &amp; Easements - combined</v>
      </c>
      <c r="D117" s="37">
        <v>24</v>
      </c>
      <c r="E117" s="263" t="s">
        <v>209</v>
      </c>
      <c r="F117" s="263" t="s">
        <v>209</v>
      </c>
      <c r="G117" s="159" t="s">
        <v>209</v>
      </c>
      <c r="H117" s="38"/>
      <c r="I117" s="158" t="s">
        <v>176</v>
      </c>
      <c r="J117" s="263">
        <v>26.039848350552983</v>
      </c>
      <c r="K117" s="263"/>
      <c r="L117" s="179">
        <f t="shared" si="39"/>
        <v>0.21171583520599252</v>
      </c>
      <c r="M117" s="179">
        <f t="shared" si="39"/>
        <v>-0.85005229692275774</v>
      </c>
      <c r="N117" s="179">
        <f t="shared" si="39"/>
        <v>3.7580394747483821E-2</v>
      </c>
      <c r="O117" s="179">
        <f t="shared" si="39"/>
        <v>0.11975174076449935</v>
      </c>
      <c r="P117" s="179">
        <f t="shared" si="39"/>
        <v>0</v>
      </c>
      <c r="Q117" s="179">
        <f t="shared" si="40"/>
        <v>0</v>
      </c>
      <c r="R117" s="179">
        <f t="shared" si="40"/>
        <v>0</v>
      </c>
      <c r="S117" s="179">
        <f t="shared" si="40"/>
        <v>0</v>
      </c>
      <c r="T117" s="179">
        <f t="shared" si="40"/>
        <v>0</v>
      </c>
      <c r="U117" s="179">
        <f t="shared" si="40"/>
        <v>0</v>
      </c>
      <c r="V117" s="179">
        <f t="shared" si="41"/>
        <v>0</v>
      </c>
      <c r="W117" s="179">
        <f t="shared" si="41"/>
        <v>0</v>
      </c>
      <c r="X117" s="179">
        <f t="shared" si="41"/>
        <v>0</v>
      </c>
      <c r="Y117" s="179">
        <f t="shared" si="41"/>
        <v>0</v>
      </c>
      <c r="Z117" s="179">
        <f t="shared" si="41"/>
        <v>0</v>
      </c>
    </row>
    <row r="118" spans="3:26" ht="15" customHeight="1">
      <c r="C118" s="154" t="str">
        <f t="shared" si="21"/>
        <v>Land Improvements</v>
      </c>
      <c r="D118" s="37">
        <v>25</v>
      </c>
      <c r="E118" s="263">
        <v>32.314677953787225</v>
      </c>
      <c r="F118" s="263">
        <v>37.928994660928403</v>
      </c>
      <c r="G118" s="159">
        <v>40</v>
      </c>
      <c r="H118" s="38"/>
      <c r="I118" s="158" t="s">
        <v>176</v>
      </c>
      <c r="J118" s="263">
        <v>20.430438403503686</v>
      </c>
      <c r="K118" s="263">
        <v>32.511039427755492</v>
      </c>
      <c r="L118" s="179">
        <f t="shared" si="39"/>
        <v>11.79881647752809</v>
      </c>
      <c r="M118" s="179">
        <f t="shared" si="39"/>
        <v>7.0510015628971363</v>
      </c>
      <c r="N118" s="179">
        <f t="shared" si="39"/>
        <v>4.8837146350035923</v>
      </c>
      <c r="O118" s="179">
        <f t="shared" si="39"/>
        <v>5.9445525027947888</v>
      </c>
      <c r="P118" s="179">
        <f t="shared" si="39"/>
        <v>0</v>
      </c>
      <c r="Q118" s="179">
        <f t="shared" si="40"/>
        <v>0</v>
      </c>
      <c r="R118" s="179">
        <f t="shared" si="40"/>
        <v>0</v>
      </c>
      <c r="S118" s="179">
        <f t="shared" si="40"/>
        <v>0</v>
      </c>
      <c r="T118" s="179">
        <f t="shared" si="40"/>
        <v>0</v>
      </c>
      <c r="U118" s="179">
        <f t="shared" si="40"/>
        <v>0</v>
      </c>
      <c r="V118" s="179">
        <f t="shared" si="41"/>
        <v>0</v>
      </c>
      <c r="W118" s="179">
        <f t="shared" si="41"/>
        <v>0</v>
      </c>
      <c r="X118" s="179">
        <f t="shared" si="41"/>
        <v>0</v>
      </c>
      <c r="Y118" s="179">
        <f t="shared" si="41"/>
        <v>0</v>
      </c>
      <c r="Z118" s="179">
        <f t="shared" si="41"/>
        <v>0</v>
      </c>
    </row>
    <row r="119" spans="3:26" ht="15" customHeight="1">
      <c r="C119" s="154" t="str">
        <f t="shared" si="21"/>
        <v>Equity Raising Costs</v>
      </c>
      <c r="D119" s="37">
        <v>26</v>
      </c>
      <c r="E119" s="263">
        <v>43.977745119053942</v>
      </c>
      <c r="F119" s="263">
        <v>43.977745119053942</v>
      </c>
      <c r="G119" s="159">
        <v>47.858264156245511</v>
      </c>
      <c r="H119" s="38"/>
      <c r="I119" s="158" t="s">
        <v>176</v>
      </c>
      <c r="J119" s="263"/>
      <c r="K119" s="263">
        <v>8.0853648436024521</v>
      </c>
      <c r="L119" s="179">
        <f t="shared" ref="L119:P119" si="42">IF($Q$7="Forecast",L54,L86)</f>
        <v>0</v>
      </c>
      <c r="M119" s="179">
        <f t="shared" si="42"/>
        <v>0</v>
      </c>
      <c r="N119" s="179">
        <f t="shared" si="42"/>
        <v>0</v>
      </c>
      <c r="O119" s="179">
        <f t="shared" si="42"/>
        <v>0</v>
      </c>
      <c r="P119" s="179">
        <f t="shared" si="42"/>
        <v>0</v>
      </c>
      <c r="Q119" s="179">
        <f t="shared" si="40"/>
        <v>0</v>
      </c>
      <c r="R119" s="179">
        <f t="shared" si="40"/>
        <v>0</v>
      </c>
      <c r="S119" s="179">
        <f t="shared" si="40"/>
        <v>0</v>
      </c>
      <c r="T119" s="179">
        <f t="shared" si="40"/>
        <v>0</v>
      </c>
      <c r="U119" s="179">
        <f t="shared" si="40"/>
        <v>0</v>
      </c>
      <c r="V119" s="179">
        <f t="shared" si="41"/>
        <v>0</v>
      </c>
      <c r="W119" s="179">
        <f t="shared" si="41"/>
        <v>0</v>
      </c>
      <c r="X119" s="179">
        <f t="shared" si="41"/>
        <v>0</v>
      </c>
      <c r="Y119" s="179">
        <f t="shared" si="41"/>
        <v>0</v>
      </c>
      <c r="Z119" s="179">
        <f t="shared" si="41"/>
        <v>0</v>
      </c>
    </row>
    <row r="120" spans="3:26" ht="15" customHeight="1">
      <c r="C120" s="154">
        <f t="shared" si="21"/>
        <v>0</v>
      </c>
      <c r="D120" s="37">
        <v>27</v>
      </c>
      <c r="E120" s="263"/>
      <c r="F120" s="263"/>
      <c r="G120" s="159"/>
      <c r="H120" s="38"/>
      <c r="I120" s="158" t="s">
        <v>176</v>
      </c>
      <c r="J120" s="263"/>
      <c r="K120" s="263"/>
      <c r="L120" s="179">
        <f t="shared" ref="L120:P120" si="43">IF($Q$7="Forecast",L55,L87)</f>
        <v>0</v>
      </c>
      <c r="M120" s="179">
        <f t="shared" si="43"/>
        <v>0</v>
      </c>
      <c r="N120" s="179">
        <f t="shared" si="43"/>
        <v>0</v>
      </c>
      <c r="O120" s="179">
        <f t="shared" si="43"/>
        <v>0</v>
      </c>
      <c r="P120" s="179">
        <f t="shared" si="43"/>
        <v>0</v>
      </c>
      <c r="Q120" s="179">
        <f t="shared" si="40"/>
        <v>0</v>
      </c>
      <c r="R120" s="179">
        <f t="shared" si="40"/>
        <v>0</v>
      </c>
      <c r="S120" s="179">
        <f t="shared" si="40"/>
        <v>0</v>
      </c>
      <c r="T120" s="179">
        <f t="shared" si="40"/>
        <v>0</v>
      </c>
      <c r="U120" s="179">
        <f t="shared" si="40"/>
        <v>0</v>
      </c>
      <c r="V120" s="179">
        <f t="shared" si="41"/>
        <v>0</v>
      </c>
      <c r="W120" s="179">
        <f t="shared" si="41"/>
        <v>0</v>
      </c>
      <c r="X120" s="179">
        <f t="shared" si="41"/>
        <v>0</v>
      </c>
      <c r="Y120" s="179">
        <f t="shared" si="41"/>
        <v>0</v>
      </c>
      <c r="Z120" s="179">
        <f t="shared" si="41"/>
        <v>0</v>
      </c>
    </row>
    <row r="121" spans="3:26" ht="15" customHeight="1">
      <c r="C121" s="154">
        <f t="shared" si="21"/>
        <v>0</v>
      </c>
      <c r="D121" s="37">
        <v>28</v>
      </c>
      <c r="E121" s="263"/>
      <c r="F121" s="263"/>
      <c r="G121" s="159"/>
      <c r="H121" s="38"/>
      <c r="I121" s="158" t="s">
        <v>176</v>
      </c>
      <c r="J121" s="263"/>
      <c r="K121" s="263"/>
      <c r="L121" s="179">
        <f t="shared" ref="L121:P121" si="44">IF($Q$7="Forecast",L56,L88)</f>
        <v>0</v>
      </c>
      <c r="M121" s="179">
        <f t="shared" si="44"/>
        <v>0</v>
      </c>
      <c r="N121" s="179">
        <f t="shared" si="44"/>
        <v>0</v>
      </c>
      <c r="O121" s="179">
        <f t="shared" si="44"/>
        <v>0</v>
      </c>
      <c r="P121" s="179">
        <f t="shared" si="44"/>
        <v>0</v>
      </c>
      <c r="Q121" s="179">
        <f t="shared" si="40"/>
        <v>0</v>
      </c>
      <c r="R121" s="179">
        <f t="shared" si="40"/>
        <v>0</v>
      </c>
      <c r="S121" s="179">
        <f t="shared" si="40"/>
        <v>0</v>
      </c>
      <c r="T121" s="179">
        <f t="shared" si="40"/>
        <v>0</v>
      </c>
      <c r="U121" s="179">
        <f t="shared" si="40"/>
        <v>0</v>
      </c>
      <c r="V121" s="179">
        <f t="shared" si="41"/>
        <v>0</v>
      </c>
      <c r="W121" s="179">
        <f t="shared" si="41"/>
        <v>0</v>
      </c>
      <c r="X121" s="179">
        <f t="shared" si="41"/>
        <v>0</v>
      </c>
      <c r="Y121" s="179">
        <f t="shared" si="41"/>
        <v>0</v>
      </c>
      <c r="Z121" s="179">
        <f t="shared" si="41"/>
        <v>0</v>
      </c>
    </row>
    <row r="122" spans="3:26" ht="14.25" customHeight="1">
      <c r="C122" s="46"/>
      <c r="D122" s="46"/>
      <c r="E122" s="46"/>
      <c r="F122" s="142"/>
      <c r="G122" s="46"/>
      <c r="H122" s="38"/>
      <c r="I122" s="46"/>
      <c r="J122" s="265">
        <f t="shared" ref="J122:R122" si="45">SUM(J94:J121)</f>
        <v>6087.6223932863622</v>
      </c>
      <c r="K122" s="265">
        <f t="shared" si="45"/>
        <v>3785.3575724278289</v>
      </c>
      <c r="L122" s="181">
        <f t="shared" si="45"/>
        <v>597.06490575776218</v>
      </c>
      <c r="M122" s="181">
        <f t="shared" si="45"/>
        <v>484.73886747459687</v>
      </c>
      <c r="N122" s="181">
        <f t="shared" si="45"/>
        <v>464.68310104341549</v>
      </c>
      <c r="O122" s="181">
        <f t="shared" si="45"/>
        <v>504.9580978671529</v>
      </c>
      <c r="P122" s="181">
        <f t="shared" si="45"/>
        <v>494.58377778574618</v>
      </c>
      <c r="Q122" s="181">
        <f t="shared" si="45"/>
        <v>0</v>
      </c>
      <c r="R122" s="181">
        <f t="shared" si="45"/>
        <v>0</v>
      </c>
      <c r="S122" s="181">
        <f t="shared" ref="S122:Z122" si="46">SUM(S94:S121)</f>
        <v>0</v>
      </c>
      <c r="T122" s="181">
        <f t="shared" si="46"/>
        <v>0</v>
      </c>
      <c r="U122" s="181">
        <f t="shared" si="46"/>
        <v>0</v>
      </c>
      <c r="V122" s="181">
        <f t="shared" si="46"/>
        <v>0</v>
      </c>
      <c r="W122" s="181">
        <f t="shared" si="46"/>
        <v>0</v>
      </c>
      <c r="X122" s="181">
        <f t="shared" si="46"/>
        <v>0</v>
      </c>
      <c r="Y122" s="181">
        <f t="shared" si="46"/>
        <v>0</v>
      </c>
      <c r="Z122" s="181">
        <f t="shared" si="46"/>
        <v>0</v>
      </c>
    </row>
    <row r="123" spans="3:26" s="154" customFormat="1" ht="14.25" customHeight="1">
      <c r="C123" s="142"/>
      <c r="D123" s="142"/>
      <c r="E123" s="142"/>
      <c r="F123" s="142"/>
      <c r="G123" s="142"/>
      <c r="H123" s="142"/>
      <c r="I123" s="142"/>
      <c r="J123" s="198"/>
      <c r="K123" s="198"/>
      <c r="L123" s="198"/>
      <c r="M123" s="198"/>
      <c r="N123" s="198"/>
      <c r="O123" s="198"/>
      <c r="P123" s="198"/>
    </row>
    <row r="124" spans="3:26" s="154" customFormat="1" ht="14.25" customHeight="1">
      <c r="C124" s="142"/>
      <c r="D124" s="142"/>
      <c r="E124" s="142"/>
      <c r="F124" s="142"/>
      <c r="G124" s="142"/>
      <c r="H124" s="142"/>
      <c r="I124" s="142"/>
      <c r="J124" s="198"/>
      <c r="K124" s="198"/>
      <c r="L124" s="198"/>
      <c r="M124" s="198"/>
      <c r="N124" s="198"/>
      <c r="O124" s="198"/>
      <c r="P124" s="198"/>
    </row>
    <row r="125" spans="3:26" s="154" customFormat="1" ht="14.25" customHeight="1">
      <c r="D125" s="142"/>
      <c r="E125" s="142"/>
      <c r="F125" s="142"/>
      <c r="G125" s="142"/>
      <c r="H125" s="142"/>
      <c r="I125" s="142"/>
      <c r="J125" s="198"/>
      <c r="K125" s="198"/>
      <c r="L125" s="198"/>
      <c r="M125" s="198"/>
      <c r="N125" s="198"/>
      <c r="O125" s="198"/>
      <c r="P125"/>
    </row>
    <row r="126" spans="3:26" s="154" customFormat="1" ht="14.25" customHeight="1">
      <c r="C126" s="142"/>
      <c r="D126" s="142"/>
      <c r="E126" s="142"/>
      <c r="F126" s="142"/>
      <c r="G126" s="142"/>
      <c r="H126" s="142"/>
      <c r="I126" s="142"/>
      <c r="J126" s="198"/>
      <c r="K126" s="198"/>
      <c r="L126" s="198"/>
      <c r="M126" s="198"/>
      <c r="N126" s="198"/>
      <c r="O126" s="198"/>
      <c r="P126" s="198"/>
    </row>
    <row r="127" spans="3:26" s="154" customFormat="1"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</row>
    <row r="128" spans="3:26" ht="22.5" customHeight="1">
      <c r="C128" s="72" t="s">
        <v>23</v>
      </c>
      <c r="D128" s="63"/>
      <c r="E128" s="43"/>
      <c r="F128" s="140"/>
      <c r="G128" s="43"/>
      <c r="H128" s="64"/>
      <c r="I128" s="65"/>
      <c r="J128" s="43"/>
      <c r="K128" s="140"/>
      <c r="L128" s="196" t="str">
        <f>L92</f>
        <v>2015-16</v>
      </c>
      <c r="M128" s="196" t="str">
        <f t="shared" ref="M128:Z128" si="47">M92</f>
        <v>2016-17</v>
      </c>
      <c r="N128" s="196" t="str">
        <f t="shared" si="47"/>
        <v>2017-18</v>
      </c>
      <c r="O128" s="196" t="str">
        <f t="shared" si="47"/>
        <v>2018-19</v>
      </c>
      <c r="P128" s="196" t="str">
        <f t="shared" si="47"/>
        <v>2019-20</v>
      </c>
      <c r="Q128" s="196" t="str">
        <f t="shared" si="47"/>
        <v>2020-21</v>
      </c>
      <c r="R128" s="196" t="str">
        <f t="shared" si="47"/>
        <v>2021-22</v>
      </c>
      <c r="S128" s="196" t="str">
        <f t="shared" si="47"/>
        <v>2022-23</v>
      </c>
      <c r="T128" s="196" t="str">
        <f t="shared" si="47"/>
        <v>2023-24</v>
      </c>
      <c r="U128" s="196" t="str">
        <f t="shared" si="47"/>
        <v>2024-25</v>
      </c>
      <c r="V128" s="196" t="str">
        <f t="shared" si="47"/>
        <v>2025-26</v>
      </c>
      <c r="W128" s="196" t="str">
        <f t="shared" si="47"/>
        <v>2026-27</v>
      </c>
      <c r="X128" s="196" t="str">
        <f t="shared" si="47"/>
        <v>2027-28</v>
      </c>
      <c r="Y128" s="196" t="str">
        <f t="shared" si="47"/>
        <v>2028=29</v>
      </c>
      <c r="Z128" s="196" t="str">
        <f t="shared" si="47"/>
        <v>2029-30</v>
      </c>
    </row>
    <row r="129" spans="3:27">
      <c r="C129" s="76"/>
      <c r="D129" s="36"/>
      <c r="E129" s="26"/>
      <c r="F129" s="137"/>
      <c r="G129" s="26"/>
      <c r="H129" s="77"/>
      <c r="I129" s="39"/>
      <c r="J129" s="26"/>
      <c r="K129" s="137"/>
      <c r="L129" s="84" t="s">
        <v>16</v>
      </c>
      <c r="M129" s="84" t="s">
        <v>16</v>
      </c>
      <c r="N129" s="84" t="s">
        <v>16</v>
      </c>
      <c r="O129" s="84" t="s">
        <v>16</v>
      </c>
      <c r="P129" s="84" t="s">
        <v>16</v>
      </c>
      <c r="Q129" s="158" t="s">
        <v>16</v>
      </c>
      <c r="R129" s="158" t="s">
        <v>16</v>
      </c>
      <c r="S129" s="158" t="s">
        <v>16</v>
      </c>
      <c r="T129" s="158" t="s">
        <v>16</v>
      </c>
      <c r="U129" s="158" t="s">
        <v>16</v>
      </c>
      <c r="V129" s="221" t="s">
        <v>16</v>
      </c>
      <c r="W129" s="221" t="s">
        <v>16</v>
      </c>
      <c r="X129" s="221" t="s">
        <v>16</v>
      </c>
      <c r="Y129" s="221" t="s">
        <v>16</v>
      </c>
      <c r="Z129" s="221" t="s">
        <v>16</v>
      </c>
    </row>
    <row r="130" spans="3:27">
      <c r="C130" s="8" t="str">
        <f t="shared" ref="C130:C157" si="48">C94</f>
        <v>Overhead Sub-Transmission Lines</v>
      </c>
      <c r="D130" s="46"/>
      <c r="E130" s="46"/>
      <c r="F130" s="142"/>
      <c r="G130" s="46"/>
      <c r="H130" s="46"/>
      <c r="I130" s="46"/>
      <c r="J130" s="46"/>
      <c r="K130" s="142"/>
      <c r="L130" s="276">
        <f>(L61*(1+Depreciation!J$7)^0.5*L$19)</f>
        <v>22.453918034716338</v>
      </c>
      <c r="M130" s="71">
        <f>(M61*(1+Depreciation!K$7)^0.5*M$19)</f>
        <v>17.966686225844015</v>
      </c>
      <c r="N130" s="71">
        <f>(N61*(1+Depreciation!L$7)^0.5*N$19)</f>
        <v>21.979595311165639</v>
      </c>
      <c r="O130" s="71">
        <f>(O61*(1+Depreciation!M$7)^0.5*O$19)</f>
        <v>31.167696435577792</v>
      </c>
      <c r="P130" s="71">
        <f>(P61*(1+Depreciation!N$7)^0.5*P$19)</f>
        <v>22.288274934735632</v>
      </c>
      <c r="Q130" s="71">
        <f>(Q61*(1+Depreciation!O$7)^0.5*Q$19)</f>
        <v>0</v>
      </c>
      <c r="R130" s="71">
        <f>(R61*(1+Depreciation!P$7)^0.5*R$19)</f>
        <v>0</v>
      </c>
      <c r="S130" s="71">
        <f>(S61*(1+Depreciation!Q$7)^0.5*S$19)</f>
        <v>0</v>
      </c>
      <c r="T130" s="71">
        <f>(T61*(1+Depreciation!R$7)^0.5*T$19)</f>
        <v>0</v>
      </c>
      <c r="U130" s="71">
        <f>(U61*(1+Depreciation!S$7)^0.5*U$19)</f>
        <v>0</v>
      </c>
      <c r="V130" s="71">
        <f>(V61*(1+Depreciation!T$7)^0.5*V$19)</f>
        <v>0</v>
      </c>
      <c r="W130" s="71">
        <f>(W61*(1+Depreciation!U$7)^0.5*W$19)</f>
        <v>0</v>
      </c>
      <c r="X130" s="71">
        <f>(X61*(1+Depreciation!V$7)^0.5*X$19)</f>
        <v>0</v>
      </c>
      <c r="Y130" s="71">
        <f>(Y61*(1+Depreciation!W$7)^0.5*Y$19)</f>
        <v>0</v>
      </c>
      <c r="Z130" s="71">
        <f>(Z61*(1+Depreciation!X$7)^0.5*Z$19)</f>
        <v>0</v>
      </c>
      <c r="AA130" s="93"/>
    </row>
    <row r="131" spans="3:27">
      <c r="C131" s="8" t="str">
        <f t="shared" si="48"/>
        <v>Underground Sub-Transmission Cables</v>
      </c>
      <c r="D131" s="46"/>
      <c r="E131" s="46"/>
      <c r="F131" s="142"/>
      <c r="G131" s="46"/>
      <c r="H131" s="46"/>
      <c r="I131" s="46"/>
      <c r="J131" s="46"/>
      <c r="K131" s="142"/>
      <c r="L131" s="71">
        <f>(L62*(1+Depreciation!J$7)^0.5*L$19)</f>
        <v>4.7180171026657387</v>
      </c>
      <c r="M131" s="71">
        <f>(M62*(1+Depreciation!K$7)^0.5*M$19)</f>
        <v>1.0486119896037618</v>
      </c>
      <c r="N131" s="71">
        <f>(N62*(1+Depreciation!L$7)^0.5*N$19)</f>
        <v>0.43360931338564646</v>
      </c>
      <c r="O131" s="71">
        <f>(O62*(1+Depreciation!M$7)^0.5*O$19)</f>
        <v>1.4825041815156754</v>
      </c>
      <c r="P131" s="71">
        <f>(P62*(1+Depreciation!N$7)^0.5*P$19)</f>
        <v>5.6225165238911776</v>
      </c>
      <c r="Q131" s="71">
        <f>(Q62*(1+Depreciation!O$7)^0.5*Q$19)</f>
        <v>0</v>
      </c>
      <c r="R131" s="71">
        <f>(R62*(1+Depreciation!P$7)^0.5*R$19)</f>
        <v>0</v>
      </c>
      <c r="S131" s="71">
        <f>(S62*(1+Depreciation!Q$7)^0.5*S$19)</f>
        <v>0</v>
      </c>
      <c r="T131" s="71">
        <f>(T62*(1+Depreciation!R$7)^0.5*T$19)</f>
        <v>0</v>
      </c>
      <c r="U131" s="71">
        <f>(U62*(1+Depreciation!S$7)^0.5*U$19)</f>
        <v>0</v>
      </c>
      <c r="V131" s="71">
        <f>(V62*(1+Depreciation!T$7)^0.5*V$19)</f>
        <v>0</v>
      </c>
      <c r="W131" s="71">
        <f>(W62*(1+Depreciation!U$7)^0.5*W$19)</f>
        <v>0</v>
      </c>
      <c r="X131" s="71">
        <f>(X62*(1+Depreciation!V$7)^0.5*X$19)</f>
        <v>0</v>
      </c>
      <c r="Y131" s="71">
        <f>(Y62*(1+Depreciation!W$7)^0.5*Y$19)</f>
        <v>0</v>
      </c>
      <c r="Z131" s="71">
        <f>(Z62*(1+Depreciation!X$7)^0.5*Z$19)</f>
        <v>0</v>
      </c>
      <c r="AA131" s="93"/>
    </row>
    <row r="132" spans="3:27">
      <c r="C132" s="8" t="str">
        <f t="shared" si="48"/>
        <v>Overhead Distribution Lines</v>
      </c>
      <c r="D132" s="46"/>
      <c r="E132" s="46"/>
      <c r="F132" s="142"/>
      <c r="G132" s="46"/>
      <c r="H132" s="46"/>
      <c r="I132" s="46"/>
      <c r="J132" s="46"/>
      <c r="K132" s="142"/>
      <c r="L132" s="272">
        <f>(L63*(1+Depreciation!J$7)^0.5*L$19)</f>
        <v>219.53406836100069</v>
      </c>
      <c r="M132" s="71">
        <f>(M63*(1+Depreciation!K$7)^0.5*M$19)</f>
        <v>220.31380659766208</v>
      </c>
      <c r="N132" s="71">
        <f>(N63*(1+Depreciation!L$7)^0.5*N$19)</f>
        <v>236.90487405198343</v>
      </c>
      <c r="O132" s="71">
        <f>(O63*(1+Depreciation!M$7)^0.5*O$19)</f>
        <v>268.03002847404935</v>
      </c>
      <c r="P132" s="71">
        <f>(P63*(1+Depreciation!N$7)^0.5*P$19)</f>
        <v>213.24606895734473</v>
      </c>
      <c r="Q132" s="71">
        <f>(Q63*(1+Depreciation!O$7)^0.5*Q$19)</f>
        <v>0</v>
      </c>
      <c r="R132" s="71">
        <f>(R63*(1+Depreciation!P$7)^0.5*R$19)</f>
        <v>0</v>
      </c>
      <c r="S132" s="71">
        <f>(S63*(1+Depreciation!Q$7)^0.5*S$19)</f>
        <v>0</v>
      </c>
      <c r="T132" s="71">
        <f>(T63*(1+Depreciation!R$7)^0.5*T$19)</f>
        <v>0</v>
      </c>
      <c r="U132" s="71">
        <f>(U63*(1+Depreciation!S$7)^0.5*U$19)</f>
        <v>0</v>
      </c>
      <c r="V132" s="71">
        <f>(V63*(1+Depreciation!T$7)^0.5*V$19)</f>
        <v>0</v>
      </c>
      <c r="W132" s="71">
        <f>(W63*(1+Depreciation!U$7)^0.5*W$19)</f>
        <v>0</v>
      </c>
      <c r="X132" s="71">
        <f>(X63*(1+Depreciation!V$7)^0.5*X$19)</f>
        <v>0</v>
      </c>
      <c r="Y132" s="71">
        <f>(Y63*(1+Depreciation!W$7)^0.5*Y$19)</f>
        <v>0</v>
      </c>
      <c r="Z132" s="71">
        <f>(Z63*(1+Depreciation!X$7)^0.5*Z$19)</f>
        <v>0</v>
      </c>
      <c r="AA132" s="93"/>
    </row>
    <row r="133" spans="3:27">
      <c r="C133" s="8" t="str">
        <f t="shared" si="48"/>
        <v>Underground Distribution Cables</v>
      </c>
      <c r="D133" s="46"/>
      <c r="E133" s="46"/>
      <c r="F133" s="142"/>
      <c r="G133" s="46"/>
      <c r="H133" s="46"/>
      <c r="I133" s="46"/>
      <c r="J133" s="46"/>
      <c r="K133" s="142"/>
      <c r="L133" s="71">
        <f>(L64*(1+Depreciation!J$7)^0.5*L$19)</f>
        <v>42.495611302751492</v>
      </c>
      <c r="M133" s="71">
        <f>(M64*(1+Depreciation!K$7)^0.5*M$19)</f>
        <v>22.302168978102465</v>
      </c>
      <c r="N133" s="71">
        <f>(N64*(1+Depreciation!L$7)^0.5*N$19)</f>
        <v>19.742278101242878</v>
      </c>
      <c r="O133" s="71">
        <f>(O64*(1+Depreciation!M$7)^0.5*O$19)</f>
        <v>17.133471888022417</v>
      </c>
      <c r="P133" s="71">
        <f>(P64*(1+Depreciation!N$7)^0.5*P$19)</f>
        <v>32.260519037527011</v>
      </c>
      <c r="Q133" s="71">
        <f>(Q64*(1+Depreciation!O$7)^0.5*Q$19)</f>
        <v>0</v>
      </c>
      <c r="R133" s="71">
        <f>(R64*(1+Depreciation!P$7)^0.5*R$19)</f>
        <v>0</v>
      </c>
      <c r="S133" s="71">
        <f>(S64*(1+Depreciation!Q$7)^0.5*S$19)</f>
        <v>0</v>
      </c>
      <c r="T133" s="71">
        <f>(T64*(1+Depreciation!R$7)^0.5*T$19)</f>
        <v>0</v>
      </c>
      <c r="U133" s="71">
        <f>(U64*(1+Depreciation!S$7)^0.5*U$19)</f>
        <v>0</v>
      </c>
      <c r="V133" s="71">
        <f>(V64*(1+Depreciation!T$7)^0.5*V$19)</f>
        <v>0</v>
      </c>
      <c r="W133" s="71">
        <f>(W64*(1+Depreciation!U$7)^0.5*W$19)</f>
        <v>0</v>
      </c>
      <c r="X133" s="71">
        <f>(X64*(1+Depreciation!V$7)^0.5*X$19)</f>
        <v>0</v>
      </c>
      <c r="Y133" s="71">
        <f>(Y64*(1+Depreciation!W$7)^0.5*Y$19)</f>
        <v>0</v>
      </c>
      <c r="Z133" s="71">
        <f>(Z64*(1+Depreciation!X$7)^0.5*Z$19)</f>
        <v>0</v>
      </c>
      <c r="AA133" s="93"/>
    </row>
    <row r="134" spans="3:27">
      <c r="C134" s="8" t="str">
        <f t="shared" si="48"/>
        <v>Distribution Equipment</v>
      </c>
      <c r="D134" s="46"/>
      <c r="E134" s="46"/>
      <c r="F134" s="142"/>
      <c r="G134" s="46"/>
      <c r="H134" s="46"/>
      <c r="I134" s="46"/>
      <c r="J134" s="46"/>
      <c r="K134" s="142"/>
      <c r="L134" s="71">
        <f>(L65*(1+Depreciation!J$7)^0.5*L$19)</f>
        <v>2.1945968076941327</v>
      </c>
      <c r="M134" s="71">
        <f>(M65*(1+Depreciation!K$7)^0.5*M$19)</f>
        <v>2.1668200116246505</v>
      </c>
      <c r="N134" s="71">
        <f>(N65*(1+Depreciation!L$7)^0.5*N$19)</f>
        <v>1.9421905969158519</v>
      </c>
      <c r="O134" s="71">
        <f>(O65*(1+Depreciation!M$7)^0.5*O$19)</f>
        <v>1.7285660351395595</v>
      </c>
      <c r="P134" s="71">
        <f>(P65*(1+Depreciation!N$7)^0.5*P$19)</f>
        <v>1.9818884580012011</v>
      </c>
      <c r="Q134" s="71">
        <f>(Q65*(1+Depreciation!O$7)^0.5*Q$19)</f>
        <v>0</v>
      </c>
      <c r="R134" s="71">
        <f>(R65*(1+Depreciation!P$7)^0.5*R$19)</f>
        <v>0</v>
      </c>
      <c r="S134" s="71">
        <f>(S65*(1+Depreciation!Q$7)^0.5*S$19)</f>
        <v>0</v>
      </c>
      <c r="T134" s="71">
        <f>(T65*(1+Depreciation!R$7)^0.5*T$19)</f>
        <v>0</v>
      </c>
      <c r="U134" s="71">
        <f>(U65*(1+Depreciation!S$7)^0.5*U$19)</f>
        <v>0</v>
      </c>
      <c r="V134" s="71">
        <f>(V65*(1+Depreciation!T$7)^0.5*V$19)</f>
        <v>0</v>
      </c>
      <c r="W134" s="71">
        <f>(W65*(1+Depreciation!U$7)^0.5*W$19)</f>
        <v>0</v>
      </c>
      <c r="X134" s="71">
        <f>(X65*(1+Depreciation!V$7)^0.5*X$19)</f>
        <v>0</v>
      </c>
      <c r="Y134" s="71">
        <f>(Y65*(1+Depreciation!W$7)^0.5*Y$19)</f>
        <v>0</v>
      </c>
      <c r="Z134" s="71">
        <f>(Z65*(1+Depreciation!X$7)^0.5*Z$19)</f>
        <v>0</v>
      </c>
      <c r="AA134" s="93"/>
    </row>
    <row r="135" spans="3:27">
      <c r="C135" s="8" t="str">
        <f t="shared" si="48"/>
        <v>Substation Bays</v>
      </c>
      <c r="D135" s="46"/>
      <c r="E135" s="46"/>
      <c r="F135" s="142"/>
      <c r="G135" s="46"/>
      <c r="H135" s="46"/>
      <c r="I135" s="46"/>
      <c r="J135" s="46"/>
      <c r="K135" s="142"/>
      <c r="L135" s="71">
        <f>(L66*(1+Depreciation!J$7)^0.5*L$19)</f>
        <v>51.754030508194646</v>
      </c>
      <c r="M135" s="71">
        <f>(M66*(1+Depreciation!K$7)^0.5*M$19)</f>
        <v>48.931478229205702</v>
      </c>
      <c r="N135" s="71">
        <f>(N66*(1+Depreciation!L$7)^0.5*N$19)</f>
        <v>56.321809533506716</v>
      </c>
      <c r="O135" s="71">
        <f>(O66*(1+Depreciation!M$7)^0.5*O$19)</f>
        <v>46.607219829815477</v>
      </c>
      <c r="P135" s="71">
        <f>(P66*(1+Depreciation!N$7)^0.5*P$19)</f>
        <v>55.709795518943466</v>
      </c>
      <c r="Q135" s="71">
        <f>(Q66*(1+Depreciation!O$7)^0.5*Q$19)</f>
        <v>0</v>
      </c>
      <c r="R135" s="71">
        <f>(R66*(1+Depreciation!P$7)^0.5*R$19)</f>
        <v>0</v>
      </c>
      <c r="S135" s="71">
        <f>(S66*(1+Depreciation!Q$7)^0.5*S$19)</f>
        <v>0</v>
      </c>
      <c r="T135" s="71">
        <f>(T66*(1+Depreciation!R$7)^0.5*T$19)</f>
        <v>0</v>
      </c>
      <c r="U135" s="71">
        <f>(U66*(1+Depreciation!S$7)^0.5*U$19)</f>
        <v>0</v>
      </c>
      <c r="V135" s="71">
        <f>(V66*(1+Depreciation!T$7)^0.5*V$19)</f>
        <v>0</v>
      </c>
      <c r="W135" s="71">
        <f>(W66*(1+Depreciation!U$7)^0.5*W$19)</f>
        <v>0</v>
      </c>
      <c r="X135" s="71">
        <f>(X66*(1+Depreciation!V$7)^0.5*X$19)</f>
        <v>0</v>
      </c>
      <c r="Y135" s="71">
        <f>(Y66*(1+Depreciation!W$7)^0.5*Y$19)</f>
        <v>0</v>
      </c>
      <c r="Z135" s="71">
        <f>(Z66*(1+Depreciation!X$7)^0.5*Z$19)</f>
        <v>0</v>
      </c>
      <c r="AA135" s="93"/>
    </row>
    <row r="136" spans="3:27">
      <c r="C136" s="8" t="str">
        <f t="shared" si="48"/>
        <v>Substation Establishment</v>
      </c>
      <c r="D136" s="46"/>
      <c r="E136" s="46"/>
      <c r="F136" s="142"/>
      <c r="G136" s="46"/>
      <c r="H136" s="46"/>
      <c r="I136" s="46"/>
      <c r="J136" s="46"/>
      <c r="K136" s="142"/>
      <c r="L136" s="71">
        <f>(L67*(1+Depreciation!J$7)^0.5*L$19)</f>
        <v>9.7084148009215276</v>
      </c>
      <c r="M136" s="71">
        <f>(M67*(1+Depreciation!K$7)^0.5*M$19)</f>
        <v>4.9835550721320621</v>
      </c>
      <c r="N136" s="71">
        <f>(N67*(1+Depreciation!L$7)^0.5*N$19)</f>
        <v>4.7131891485072481</v>
      </c>
      <c r="O136" s="71">
        <f>(O67*(1+Depreciation!M$7)^0.5*O$19)</f>
        <v>17.75833022980234</v>
      </c>
      <c r="P136" s="71">
        <f>(P67*(1+Depreciation!N$7)^0.5*P$19)</f>
        <v>8.3376479042403258</v>
      </c>
      <c r="Q136" s="71">
        <f>(Q67*(1+Depreciation!O$7)^0.5*Q$19)</f>
        <v>0</v>
      </c>
      <c r="R136" s="71">
        <f>(R67*(1+Depreciation!P$7)^0.5*R$19)</f>
        <v>0</v>
      </c>
      <c r="S136" s="71">
        <f>(S67*(1+Depreciation!Q$7)^0.5*S$19)</f>
        <v>0</v>
      </c>
      <c r="T136" s="71">
        <f>(T67*(1+Depreciation!R$7)^0.5*T$19)</f>
        <v>0</v>
      </c>
      <c r="U136" s="71">
        <f>(U67*(1+Depreciation!S$7)^0.5*U$19)</f>
        <v>0</v>
      </c>
      <c r="V136" s="71">
        <f>(V67*(1+Depreciation!T$7)^0.5*V$19)</f>
        <v>0</v>
      </c>
      <c r="W136" s="71">
        <f>(W67*(1+Depreciation!U$7)^0.5*W$19)</f>
        <v>0</v>
      </c>
      <c r="X136" s="71">
        <f>(X67*(1+Depreciation!V$7)^0.5*X$19)</f>
        <v>0</v>
      </c>
      <c r="Y136" s="71">
        <f>(Y67*(1+Depreciation!W$7)^0.5*Y$19)</f>
        <v>0</v>
      </c>
      <c r="Z136" s="71">
        <f>(Z67*(1+Depreciation!X$7)^0.5*Z$19)</f>
        <v>0</v>
      </c>
      <c r="AA136" s="93"/>
    </row>
    <row r="137" spans="3:27">
      <c r="C137" s="8" t="str">
        <f t="shared" si="48"/>
        <v>Distribution Substation Switchgear</v>
      </c>
      <c r="D137" s="46"/>
      <c r="E137" s="46"/>
      <c r="F137" s="142"/>
      <c r="G137" s="46"/>
      <c r="H137" s="46"/>
      <c r="I137" s="46"/>
      <c r="J137" s="46"/>
      <c r="K137" s="142"/>
      <c r="L137" s="71">
        <f>(L68*(1+Depreciation!J$7)^0.5*L$19)</f>
        <v>43.665065603317792</v>
      </c>
      <c r="M137" s="71">
        <f>(M68*(1+Depreciation!K$7)^0.5*M$19)</f>
        <v>23.945865345986505</v>
      </c>
      <c r="N137" s="71">
        <f>(N68*(1+Depreciation!L$7)^0.5*N$19)</f>
        <v>19.786953892701014</v>
      </c>
      <c r="O137" s="71">
        <f>(O68*(1+Depreciation!M$7)^0.5*O$19)</f>
        <v>22.317965400586537</v>
      </c>
      <c r="P137" s="71">
        <f>(P68*(1+Depreciation!N$7)^0.5*P$19)</f>
        <v>36.684337925144661</v>
      </c>
      <c r="Q137" s="71">
        <f>(Q68*(1+Depreciation!O$7)^0.5*Q$19)</f>
        <v>0</v>
      </c>
      <c r="R137" s="71">
        <f>(R68*(1+Depreciation!P$7)^0.5*R$19)</f>
        <v>0</v>
      </c>
      <c r="S137" s="71">
        <f>(S68*(1+Depreciation!Q$7)^0.5*S$19)</f>
        <v>0</v>
      </c>
      <c r="T137" s="71">
        <f>(T68*(1+Depreciation!R$7)^0.5*T$19)</f>
        <v>0</v>
      </c>
      <c r="U137" s="71">
        <f>(U68*(1+Depreciation!S$7)^0.5*U$19)</f>
        <v>0</v>
      </c>
      <c r="V137" s="71">
        <f>(V68*(1+Depreciation!T$7)^0.5*V$19)</f>
        <v>0</v>
      </c>
      <c r="W137" s="71">
        <f>(W68*(1+Depreciation!U$7)^0.5*W$19)</f>
        <v>0</v>
      </c>
      <c r="X137" s="71">
        <f>(X68*(1+Depreciation!V$7)^0.5*X$19)</f>
        <v>0</v>
      </c>
      <c r="Y137" s="71">
        <f>(Y68*(1+Depreciation!W$7)^0.5*Y$19)</f>
        <v>0</v>
      </c>
      <c r="Z137" s="71">
        <f>(Z68*(1+Depreciation!X$7)^0.5*Z$19)</f>
        <v>0</v>
      </c>
      <c r="AA137" s="93"/>
    </row>
    <row r="138" spans="3:27">
      <c r="C138" s="8" t="str">
        <f t="shared" si="48"/>
        <v>Zone Transformers</v>
      </c>
      <c r="D138" s="46"/>
      <c r="E138" s="46"/>
      <c r="F138" s="142"/>
      <c r="G138" s="46"/>
      <c r="H138" s="46"/>
      <c r="I138" s="46"/>
      <c r="J138" s="46"/>
      <c r="K138" s="142"/>
      <c r="L138" s="71">
        <f>(L69*(1+Depreciation!J$7)^0.5*L$19)</f>
        <v>14.52120647532411</v>
      </c>
      <c r="M138" s="71">
        <f>(M69*(1+Depreciation!K$7)^0.5*M$19)</f>
        <v>9.7248935444866511</v>
      </c>
      <c r="N138" s="71">
        <f>(N69*(1+Depreciation!L$7)^0.5*N$19)</f>
        <v>6.3181453331141126</v>
      </c>
      <c r="O138" s="71">
        <f>(O69*(1+Depreciation!M$7)^0.5*O$19)</f>
        <v>6.3053527080209264</v>
      </c>
      <c r="P138" s="71">
        <f>(P69*(1+Depreciation!N$7)^0.5*P$19)</f>
        <v>7.2969135689391047</v>
      </c>
      <c r="Q138" s="71">
        <f>(Q69*(1+Depreciation!O$7)^0.5*Q$19)</f>
        <v>0</v>
      </c>
      <c r="R138" s="71">
        <f>(R69*(1+Depreciation!P$7)^0.5*R$19)</f>
        <v>0</v>
      </c>
      <c r="S138" s="71">
        <f>(S69*(1+Depreciation!Q$7)^0.5*S$19)</f>
        <v>0</v>
      </c>
      <c r="T138" s="71">
        <f>(T69*(1+Depreciation!R$7)^0.5*T$19)</f>
        <v>0</v>
      </c>
      <c r="U138" s="71">
        <f>(U69*(1+Depreciation!S$7)^0.5*U$19)</f>
        <v>0</v>
      </c>
      <c r="V138" s="71">
        <f>(V69*(1+Depreciation!T$7)^0.5*V$19)</f>
        <v>0</v>
      </c>
      <c r="W138" s="71">
        <f>(W69*(1+Depreciation!U$7)^0.5*W$19)</f>
        <v>0</v>
      </c>
      <c r="X138" s="71">
        <f>(X69*(1+Depreciation!V$7)^0.5*X$19)</f>
        <v>0</v>
      </c>
      <c r="Y138" s="71">
        <f>(Y69*(1+Depreciation!W$7)^0.5*Y$19)</f>
        <v>0</v>
      </c>
      <c r="Z138" s="71">
        <f>(Z69*(1+Depreciation!X$7)^0.5*Z$19)</f>
        <v>0</v>
      </c>
      <c r="AA138" s="93"/>
    </row>
    <row r="139" spans="3:27">
      <c r="C139" s="8" t="str">
        <f t="shared" si="48"/>
        <v>Distribution Transformers</v>
      </c>
      <c r="D139" s="46"/>
      <c r="E139" s="46"/>
      <c r="F139" s="142"/>
      <c r="G139" s="46"/>
      <c r="H139" s="46"/>
      <c r="I139" s="46"/>
      <c r="J139" s="46"/>
      <c r="K139" s="142"/>
      <c r="L139" s="71">
        <f>(L70*(1+Depreciation!J$7)^0.5*L$19)</f>
        <v>73.617083131790679</v>
      </c>
      <c r="M139" s="71">
        <f>(M70*(1+Depreciation!K$7)^0.5*M$19)</f>
        <v>53.371144572845971</v>
      </c>
      <c r="N139" s="71">
        <f>(N70*(1+Depreciation!L$7)^0.5*N$19)</f>
        <v>56.563463651040813</v>
      </c>
      <c r="O139" s="71">
        <f>(O70*(1+Depreciation!M$7)^0.5*O$19)</f>
        <v>63.584206391844276</v>
      </c>
      <c r="P139" s="71">
        <f>(P70*(1+Depreciation!N$7)^0.5*P$19)</f>
        <v>66.553115301312047</v>
      </c>
      <c r="Q139" s="71">
        <f>(Q70*(1+Depreciation!O$7)^0.5*Q$19)</f>
        <v>0</v>
      </c>
      <c r="R139" s="71">
        <f>(R70*(1+Depreciation!P$7)^0.5*R$19)</f>
        <v>0</v>
      </c>
      <c r="S139" s="71">
        <f>(S70*(1+Depreciation!Q$7)^0.5*S$19)</f>
        <v>0</v>
      </c>
      <c r="T139" s="71">
        <f>(T70*(1+Depreciation!R$7)^0.5*T$19)</f>
        <v>0</v>
      </c>
      <c r="U139" s="71">
        <f>(U70*(1+Depreciation!S$7)^0.5*U$19)</f>
        <v>0</v>
      </c>
      <c r="V139" s="71">
        <f>(V70*(1+Depreciation!T$7)^0.5*V$19)</f>
        <v>0</v>
      </c>
      <c r="W139" s="71">
        <f>(W70*(1+Depreciation!U$7)^0.5*W$19)</f>
        <v>0</v>
      </c>
      <c r="X139" s="71">
        <f>(X70*(1+Depreciation!V$7)^0.5*X$19)</f>
        <v>0</v>
      </c>
      <c r="Y139" s="71">
        <f>(Y70*(1+Depreciation!W$7)^0.5*Y$19)</f>
        <v>0</v>
      </c>
      <c r="Z139" s="71">
        <f>(Z70*(1+Depreciation!X$7)^0.5*Z$19)</f>
        <v>0</v>
      </c>
      <c r="AA139" s="93"/>
    </row>
    <row r="140" spans="3:27">
      <c r="C140" s="8" t="str">
        <f t="shared" si="48"/>
        <v>Low Voltage Services</v>
      </c>
      <c r="D140" s="46"/>
      <c r="E140" s="46"/>
      <c r="F140" s="142"/>
      <c r="G140" s="46"/>
      <c r="H140" s="46"/>
      <c r="I140" s="46"/>
      <c r="J140" s="46"/>
      <c r="K140" s="142"/>
      <c r="L140" s="71">
        <f>(L71*(1+Depreciation!J$7)^0.5*L$19)</f>
        <v>11.032474370456471</v>
      </c>
      <c r="M140" s="71">
        <f>(M71*(1+Depreciation!K$7)^0.5*M$19)</f>
        <v>10.318943851751847</v>
      </c>
      <c r="N140" s="71">
        <f>(N71*(1+Depreciation!L$7)^0.5*N$19)</f>
        <v>8.8474034477161556</v>
      </c>
      <c r="O140" s="71">
        <f>(O71*(1+Depreciation!M$7)^0.5*O$19)</f>
        <v>21.512204080903633</v>
      </c>
      <c r="P140" s="71">
        <f>(P71*(1+Depreciation!N$7)^0.5*P$19)</f>
        <v>13.291400839750342</v>
      </c>
      <c r="Q140" s="71">
        <f>(Q71*(1+Depreciation!O$7)^0.5*Q$19)</f>
        <v>0</v>
      </c>
      <c r="R140" s="71">
        <f>(R71*(1+Depreciation!P$7)^0.5*R$19)</f>
        <v>0</v>
      </c>
      <c r="S140" s="71">
        <f>(S71*(1+Depreciation!Q$7)^0.5*S$19)</f>
        <v>0</v>
      </c>
      <c r="T140" s="71">
        <f>(T71*(1+Depreciation!R$7)^0.5*T$19)</f>
        <v>0</v>
      </c>
      <c r="U140" s="71">
        <f>(U71*(1+Depreciation!S$7)^0.5*U$19)</f>
        <v>0</v>
      </c>
      <c r="V140" s="71">
        <f>(V71*(1+Depreciation!T$7)^0.5*V$19)</f>
        <v>0</v>
      </c>
      <c r="W140" s="71">
        <f>(W71*(1+Depreciation!U$7)^0.5*W$19)</f>
        <v>0</v>
      </c>
      <c r="X140" s="71">
        <f>(X71*(1+Depreciation!V$7)^0.5*X$19)</f>
        <v>0</v>
      </c>
      <c r="Y140" s="71">
        <f>(Y71*(1+Depreciation!W$7)^0.5*Y$19)</f>
        <v>0</v>
      </c>
      <c r="Z140" s="71">
        <f>(Z71*(1+Depreciation!X$7)^0.5*Z$19)</f>
        <v>0</v>
      </c>
      <c r="AA140" s="93"/>
    </row>
    <row r="141" spans="3:27">
      <c r="C141" s="8" t="str">
        <f t="shared" si="48"/>
        <v>Metering</v>
      </c>
      <c r="D141" s="1"/>
      <c r="E141" s="68"/>
      <c r="F141" s="68"/>
      <c r="G141" s="68"/>
      <c r="H141" s="68"/>
      <c r="I141" s="68"/>
      <c r="J141" s="68"/>
      <c r="K141" s="68"/>
      <c r="L141" s="71">
        <f>(L72*(1+Depreciation!J$7)^0.5*L$19)</f>
        <v>5.8774752819300726</v>
      </c>
      <c r="M141" s="71">
        <f>(M72*(1+Depreciation!K$7)^0.5*M$19)</f>
        <v>1.6029656036064097</v>
      </c>
      <c r="N141" s="71">
        <f>(N72*(1+Depreciation!L$7)^0.5*N$19)</f>
        <v>2.4603306148704247</v>
      </c>
      <c r="O141" s="71">
        <f>(O72*(1+Depreciation!M$7)^0.5*O$19)</f>
        <v>0.75895560459675737</v>
      </c>
      <c r="P141" s="71">
        <f>(P72*(1+Depreciation!N$7)^0.5*P$19)</f>
        <v>0</v>
      </c>
      <c r="Q141" s="71">
        <f>(Q72*(1+Depreciation!O$7)^0.5*Q$19)</f>
        <v>0</v>
      </c>
      <c r="R141" s="71">
        <f>(R72*(1+Depreciation!P$7)^0.5*R$19)</f>
        <v>0</v>
      </c>
      <c r="S141" s="71">
        <f>(S72*(1+Depreciation!Q$7)^0.5*S$19)</f>
        <v>0</v>
      </c>
      <c r="T141" s="71">
        <f>(T72*(1+Depreciation!R$7)^0.5*T$19)</f>
        <v>0</v>
      </c>
      <c r="U141" s="71">
        <f>(U72*(1+Depreciation!S$7)^0.5*U$19)</f>
        <v>0</v>
      </c>
      <c r="V141" s="71">
        <f>(V72*(1+Depreciation!T$7)^0.5*V$19)</f>
        <v>0</v>
      </c>
      <c r="W141" s="71">
        <f>(W72*(1+Depreciation!U$7)^0.5*W$19)</f>
        <v>0</v>
      </c>
      <c r="X141" s="71">
        <f>(X72*(1+Depreciation!V$7)^0.5*X$19)</f>
        <v>0</v>
      </c>
      <c r="Y141" s="71">
        <f>(Y72*(1+Depreciation!W$7)^0.5*Y$19)</f>
        <v>0</v>
      </c>
      <c r="Z141" s="71">
        <f>(Z72*(1+Depreciation!X$7)^0.5*Z$19)</f>
        <v>0</v>
      </c>
      <c r="AA141" s="93"/>
    </row>
    <row r="142" spans="3:27">
      <c r="C142" s="8" t="str">
        <f t="shared" si="48"/>
        <v>Communications – Pilot Wires</v>
      </c>
      <c r="D142" s="1"/>
      <c r="E142" s="68"/>
      <c r="F142" s="68"/>
      <c r="G142" s="68"/>
      <c r="H142" s="68"/>
      <c r="I142" s="68"/>
      <c r="J142" s="68"/>
      <c r="K142" s="68"/>
      <c r="L142" s="71">
        <f>(L73*(1+Depreciation!J$7)^0.5*L$19)</f>
        <v>1.0766992761156964</v>
      </c>
      <c r="M142" s="71">
        <f>(M73*(1+Depreciation!K$7)^0.5*M$19)</f>
        <v>9.0374717139919767</v>
      </c>
      <c r="N142" s="71">
        <f>(N73*(1+Depreciation!L$7)^0.5*N$19)</f>
        <v>10.573492669375062</v>
      </c>
      <c r="O142" s="71">
        <f>(O73*(1+Depreciation!M$7)^0.5*O$19)</f>
        <v>7.2810093982905473</v>
      </c>
      <c r="P142" s="71">
        <f>(P73*(1+Depreciation!N$7)^0.5*P$19)</f>
        <v>4.8337336852289168</v>
      </c>
      <c r="Q142" s="71">
        <f>(Q73*(1+Depreciation!O$7)^0.5*Q$19)</f>
        <v>0</v>
      </c>
      <c r="R142" s="71">
        <f>(R73*(1+Depreciation!P$7)^0.5*R$19)</f>
        <v>0</v>
      </c>
      <c r="S142" s="71">
        <f>(S73*(1+Depreciation!Q$7)^0.5*S$19)</f>
        <v>0</v>
      </c>
      <c r="T142" s="71">
        <f>(T73*(1+Depreciation!R$7)^0.5*T$19)</f>
        <v>0</v>
      </c>
      <c r="U142" s="71">
        <f>(U73*(1+Depreciation!S$7)^0.5*U$19)</f>
        <v>0</v>
      </c>
      <c r="V142" s="71">
        <f>(V73*(1+Depreciation!T$7)^0.5*V$19)</f>
        <v>0</v>
      </c>
      <c r="W142" s="71">
        <f>(W73*(1+Depreciation!U$7)^0.5*W$19)</f>
        <v>0</v>
      </c>
      <c r="X142" s="71">
        <f>(X73*(1+Depreciation!V$7)^0.5*X$19)</f>
        <v>0</v>
      </c>
      <c r="Y142" s="71">
        <f>(Y73*(1+Depreciation!W$7)^0.5*Y$19)</f>
        <v>0</v>
      </c>
      <c r="Z142" s="71">
        <f>(Z73*(1+Depreciation!X$7)^0.5*Z$19)</f>
        <v>0</v>
      </c>
      <c r="AA142" s="93"/>
    </row>
    <row r="143" spans="3:27">
      <c r="C143" s="8" t="str">
        <f t="shared" si="48"/>
        <v>Generation Assets</v>
      </c>
      <c r="D143" s="1"/>
      <c r="E143" s="68"/>
      <c r="F143" s="68"/>
      <c r="G143" s="68"/>
      <c r="H143" s="68"/>
      <c r="I143" s="68"/>
      <c r="J143" s="68"/>
      <c r="K143" s="68"/>
      <c r="L143" s="71">
        <f>(L74*(1+Depreciation!J$7)^0.5*L$19)</f>
        <v>5.351136286367784</v>
      </c>
      <c r="M143" s="71">
        <f>(M74*(1+Depreciation!K$7)^0.5*M$19)</f>
        <v>2.7430999896828046</v>
      </c>
      <c r="N143" s="71">
        <f>(N74*(1+Depreciation!L$7)^0.5*N$19)</f>
        <v>0.193281999393178</v>
      </c>
      <c r="O143" s="71">
        <f>(O74*(1+Depreciation!M$7)^0.5*O$19)</f>
        <v>0.18118427050724062</v>
      </c>
      <c r="P143" s="71">
        <f>(P74*(1+Depreciation!N$7)^0.5*P$19)</f>
        <v>3.6485325852569082</v>
      </c>
      <c r="Q143" s="71">
        <f>(Q74*(1+Depreciation!O$7)^0.5*Q$19)</f>
        <v>0</v>
      </c>
      <c r="R143" s="71">
        <f>(R74*(1+Depreciation!P$7)^0.5*R$19)</f>
        <v>0</v>
      </c>
      <c r="S143" s="71">
        <f>(S74*(1+Depreciation!Q$7)^0.5*S$19)</f>
        <v>0</v>
      </c>
      <c r="T143" s="71">
        <f>(T74*(1+Depreciation!R$7)^0.5*T$19)</f>
        <v>0</v>
      </c>
      <c r="U143" s="71">
        <f>(U74*(1+Depreciation!S$7)^0.5*U$19)</f>
        <v>0</v>
      </c>
      <c r="V143" s="71">
        <f>(V74*(1+Depreciation!T$7)^0.5*V$19)</f>
        <v>0</v>
      </c>
      <c r="W143" s="71">
        <f>(W74*(1+Depreciation!U$7)^0.5*W$19)</f>
        <v>0</v>
      </c>
      <c r="X143" s="71">
        <f>(X74*(1+Depreciation!V$7)^0.5*X$19)</f>
        <v>0</v>
      </c>
      <c r="Y143" s="71">
        <f>(Y74*(1+Depreciation!W$7)^0.5*Y$19)</f>
        <v>0</v>
      </c>
      <c r="Z143" s="71">
        <f>(Z74*(1+Depreciation!X$7)^0.5*Z$19)</f>
        <v>0</v>
      </c>
      <c r="AA143" s="93"/>
    </row>
    <row r="144" spans="3:27">
      <c r="C144" s="8" t="str">
        <f t="shared" si="48"/>
        <v>Other Equipment</v>
      </c>
      <c r="D144" s="1"/>
      <c r="E144" s="68"/>
      <c r="F144" s="68"/>
      <c r="G144" s="68"/>
      <c r="H144" s="68"/>
      <c r="I144" s="68"/>
      <c r="J144" s="68"/>
      <c r="K144" s="68"/>
      <c r="L144" s="71">
        <f>(L75*(1+Depreciation!J$7)^0.5*L$19)</f>
        <v>0</v>
      </c>
      <c r="M144" s="71">
        <f>(M75*(1+Depreciation!K$7)^0.5*M$19)</f>
        <v>0</v>
      </c>
      <c r="N144" s="71">
        <f>(N75*(1+Depreciation!L$7)^0.5*N$19)</f>
        <v>0</v>
      </c>
      <c r="O144" s="71">
        <f>(O75*(1+Depreciation!M$7)^0.5*O$19)</f>
        <v>0</v>
      </c>
      <c r="P144" s="71">
        <f>(P75*(1+Depreciation!N$7)^0.5*P$19)</f>
        <v>0</v>
      </c>
      <c r="Q144" s="71">
        <f>(Q75*(1+Depreciation!O$7)^0.5*Q$19)</f>
        <v>0</v>
      </c>
      <c r="R144" s="71">
        <f>(R75*(1+Depreciation!P$7)^0.5*R$19)</f>
        <v>0</v>
      </c>
      <c r="S144" s="71">
        <f>(S75*(1+Depreciation!Q$7)^0.5*S$19)</f>
        <v>0</v>
      </c>
      <c r="T144" s="71">
        <f>(T75*(1+Depreciation!R$7)^0.5*T$19)</f>
        <v>0</v>
      </c>
      <c r="U144" s="71">
        <f>(U75*(1+Depreciation!S$7)^0.5*U$19)</f>
        <v>0</v>
      </c>
      <c r="V144" s="71">
        <f>(V75*(1+Depreciation!T$7)^0.5*V$19)</f>
        <v>0</v>
      </c>
      <c r="W144" s="71">
        <f>(W75*(1+Depreciation!U$7)^0.5*W$19)</f>
        <v>0</v>
      </c>
      <c r="X144" s="71">
        <f>(X75*(1+Depreciation!V$7)^0.5*X$19)</f>
        <v>0</v>
      </c>
      <c r="Y144" s="71">
        <f>(Y75*(1+Depreciation!W$7)^0.5*Y$19)</f>
        <v>0</v>
      </c>
      <c r="Z144" s="71">
        <f>(Z75*(1+Depreciation!X$7)^0.5*Z$19)</f>
        <v>0</v>
      </c>
      <c r="AA144" s="93"/>
    </row>
    <row r="145" spans="3:28">
      <c r="C145" s="8" t="str">
        <f t="shared" si="48"/>
        <v>Control Centre - SCADA</v>
      </c>
      <c r="D145" s="1"/>
      <c r="E145" s="68"/>
      <c r="F145" s="68"/>
      <c r="G145" s="68"/>
      <c r="H145" s="68"/>
      <c r="I145" s="68"/>
      <c r="J145" s="68"/>
      <c r="K145" s="68"/>
      <c r="L145" s="71">
        <f>(L76*(1+Depreciation!J$7)^0.5*L$19)</f>
        <v>7.1999793397698388</v>
      </c>
      <c r="M145" s="71">
        <f>(M76*(1+Depreciation!K$7)^0.5*M$19)</f>
        <v>5.3299880889365934</v>
      </c>
      <c r="N145" s="71">
        <f>(N76*(1+Depreciation!L$7)^0.5*N$19)</f>
        <v>0.84109208194632046</v>
      </c>
      <c r="O145" s="71">
        <f>(O76*(1+Depreciation!M$7)^0.5*O$19)</f>
        <v>0.86207243336266337</v>
      </c>
      <c r="P145" s="71">
        <f>(P76*(1+Depreciation!N$7)^0.5*P$19)</f>
        <v>5.2019691366195566</v>
      </c>
      <c r="Q145" s="71">
        <f>(Q76*(1+Depreciation!O$7)^0.5*Q$19)</f>
        <v>0</v>
      </c>
      <c r="R145" s="71">
        <f>(R76*(1+Depreciation!P$7)^0.5*R$19)</f>
        <v>0</v>
      </c>
      <c r="S145" s="71">
        <f>(S76*(1+Depreciation!Q$7)^0.5*S$19)</f>
        <v>0</v>
      </c>
      <c r="T145" s="71">
        <f>(T76*(1+Depreciation!R$7)^0.5*T$19)</f>
        <v>0</v>
      </c>
      <c r="U145" s="71">
        <f>(U76*(1+Depreciation!S$7)^0.5*U$19)</f>
        <v>0</v>
      </c>
      <c r="V145" s="71">
        <f>(V76*(1+Depreciation!T$7)^0.5*V$19)</f>
        <v>0</v>
      </c>
      <c r="W145" s="71">
        <f>(W76*(1+Depreciation!U$7)^0.5*W$19)</f>
        <v>0</v>
      </c>
      <c r="X145" s="71">
        <f>(X76*(1+Depreciation!V$7)^0.5*X$19)</f>
        <v>0</v>
      </c>
      <c r="Y145" s="71">
        <f>(Y76*(1+Depreciation!W$7)^0.5*Y$19)</f>
        <v>0</v>
      </c>
      <c r="Z145" s="71">
        <f>(Z76*(1+Depreciation!X$7)^0.5*Z$19)</f>
        <v>0</v>
      </c>
      <c r="AA145" s="93"/>
    </row>
    <row r="146" spans="3:28">
      <c r="C146" s="8" t="str">
        <f t="shared" si="48"/>
        <v>Land &amp; Easements (System) - combined</v>
      </c>
      <c r="D146" s="1"/>
      <c r="E146" s="68"/>
      <c r="F146" s="68"/>
      <c r="G146" s="68"/>
      <c r="H146" s="68"/>
      <c r="I146" s="68"/>
      <c r="J146" s="68"/>
      <c r="K146" s="68"/>
      <c r="L146" s="71">
        <f>(L77*(1+Depreciation!J$7)^0.5*L$19)</f>
        <v>1.4681419605850192</v>
      </c>
      <c r="M146" s="71">
        <f>(M77*(1+Depreciation!K$7)^0.5*M$19)</f>
        <v>0.6825557971710754</v>
      </c>
      <c r="N146" s="71">
        <f>(N77*(1+Depreciation!L$7)^0.5*N$19)</f>
        <v>0.35168068204010666</v>
      </c>
      <c r="O146" s="71">
        <f>(O77*(1+Depreciation!M$7)^0.5*O$19)</f>
        <v>0.11732252714181524</v>
      </c>
      <c r="P146" s="71">
        <f>(P77*(1+Depreciation!N$7)^0.5*P$19)</f>
        <v>0.58744452224345178</v>
      </c>
      <c r="Q146" s="71">
        <f>(Q77*(1+Depreciation!O$7)^0.5*Q$19)</f>
        <v>0</v>
      </c>
      <c r="R146" s="71">
        <f>(R77*(1+Depreciation!P$7)^0.5*R$19)</f>
        <v>0</v>
      </c>
      <c r="S146" s="71">
        <f>(S77*(1+Depreciation!Q$7)^0.5*S$19)</f>
        <v>0</v>
      </c>
      <c r="T146" s="71">
        <f>(T77*(1+Depreciation!R$7)^0.5*T$19)</f>
        <v>0</v>
      </c>
      <c r="U146" s="71">
        <f>(U77*(1+Depreciation!S$7)^0.5*U$19)</f>
        <v>0</v>
      </c>
      <c r="V146" s="71">
        <f>(V77*(1+Depreciation!T$7)^0.5*V$19)</f>
        <v>0</v>
      </c>
      <c r="W146" s="71">
        <f>(W77*(1+Depreciation!U$7)^0.5*W$19)</f>
        <v>0</v>
      </c>
      <c r="X146" s="71">
        <f>(X77*(1+Depreciation!V$7)^0.5*X$19)</f>
        <v>0</v>
      </c>
      <c r="Y146" s="71">
        <f>(Y77*(1+Depreciation!W$7)^0.5*Y$19)</f>
        <v>0</v>
      </c>
      <c r="Z146" s="71">
        <f>(Z77*(1+Depreciation!X$7)^0.5*Z$19)</f>
        <v>0</v>
      </c>
      <c r="AA146" s="93"/>
    </row>
    <row r="147" spans="3:28">
      <c r="C147" s="8" t="str">
        <f t="shared" si="48"/>
        <v>Communications</v>
      </c>
      <c r="D147" s="1"/>
      <c r="E147" s="68"/>
      <c r="F147" s="68"/>
      <c r="G147" s="68"/>
      <c r="H147" s="68"/>
      <c r="I147" s="68"/>
      <c r="J147" s="68"/>
      <c r="K147" s="68"/>
      <c r="L147" s="71">
        <f>(L78*(1+Depreciation!J$7)^0.5*L$19)</f>
        <v>6.9261279169535621</v>
      </c>
      <c r="M147" s="71">
        <f>(M78*(1+Depreciation!K$7)^0.5*M$19)</f>
        <v>5.051878480048936</v>
      </c>
      <c r="N147" s="71">
        <f>(N78*(1+Depreciation!L$7)^0.5*N$19)</f>
        <v>2.4057124073126968</v>
      </c>
      <c r="O147" s="71">
        <f>(O78*(1+Depreciation!M$7)^0.5*O$19)</f>
        <v>-7.381850023961122</v>
      </c>
      <c r="P147" s="71">
        <f>(P78*(1+Depreciation!N$7)^0.5*P$19)</f>
        <v>0</v>
      </c>
      <c r="Q147" s="71">
        <f>(Q78*(1+Depreciation!O$7)^0.5*Q$19)</f>
        <v>0</v>
      </c>
      <c r="R147" s="71">
        <f>(R78*(1+Depreciation!P$7)^0.5*R$19)</f>
        <v>0</v>
      </c>
      <c r="S147" s="71">
        <f>(S78*(1+Depreciation!Q$7)^0.5*S$19)</f>
        <v>0</v>
      </c>
      <c r="T147" s="71">
        <f>(T78*(1+Depreciation!R$7)^0.5*T$19)</f>
        <v>0</v>
      </c>
      <c r="U147" s="71">
        <f>(U78*(1+Depreciation!S$7)^0.5*U$19)</f>
        <v>0</v>
      </c>
      <c r="V147" s="71">
        <f>(V78*(1+Depreciation!T$7)^0.5*V$19)</f>
        <v>0</v>
      </c>
      <c r="W147" s="71">
        <f>(W78*(1+Depreciation!U$7)^0.5*W$19)</f>
        <v>0</v>
      </c>
      <c r="X147" s="71">
        <f>(X78*(1+Depreciation!V$7)^0.5*X$19)</f>
        <v>0</v>
      </c>
      <c r="Y147" s="71">
        <f>(Y78*(1+Depreciation!W$7)^0.5*Y$19)</f>
        <v>0</v>
      </c>
      <c r="Z147" s="71">
        <f>(Z78*(1+Depreciation!X$7)^0.5*Z$19)</f>
        <v>0</v>
      </c>
      <c r="AA147" s="93"/>
    </row>
    <row r="148" spans="3:28">
      <c r="C148" s="8" t="str">
        <f t="shared" si="48"/>
        <v>IT Systems</v>
      </c>
      <c r="D148" s="1"/>
      <c r="E148" s="68"/>
      <c r="F148" s="68"/>
      <c r="G148" s="68"/>
      <c r="H148" s="68"/>
      <c r="I148" s="68"/>
      <c r="J148" s="68"/>
      <c r="K148" s="68"/>
      <c r="L148" s="71">
        <f>(L79*(1+Depreciation!J$7)^0.5*L$19)</f>
        <v>8.8534535826401637</v>
      </c>
      <c r="M148" s="71">
        <f>(M79*(1+Depreciation!K$7)^0.5*M$19)</f>
        <v>9.4535314086279278</v>
      </c>
      <c r="N148" s="71">
        <f>(N79*(1+Depreciation!L$7)^0.5*N$19)</f>
        <v>3.4873467308774324</v>
      </c>
      <c r="O148" s="71">
        <f>(O79*(1+Depreciation!M$7)^0.5*O$19)</f>
        <v>2.3294715271232302</v>
      </c>
      <c r="P148" s="71">
        <f>(P79*(1+Depreciation!N$7)^0.5*P$19)</f>
        <v>2.4965815219798588</v>
      </c>
      <c r="Q148" s="71">
        <f>(Q79*(1+Depreciation!O$7)^0.5*Q$19)</f>
        <v>0</v>
      </c>
      <c r="R148" s="71">
        <f>(R79*(1+Depreciation!P$7)^0.5*R$19)</f>
        <v>0</v>
      </c>
      <c r="S148" s="71">
        <f>(S79*(1+Depreciation!Q$7)^0.5*S$19)</f>
        <v>0</v>
      </c>
      <c r="T148" s="71">
        <f>(T79*(1+Depreciation!R$7)^0.5*T$19)</f>
        <v>0</v>
      </c>
      <c r="U148" s="71">
        <f>(U79*(1+Depreciation!S$7)^0.5*U$19)</f>
        <v>0</v>
      </c>
      <c r="V148" s="71">
        <f>(V79*(1+Depreciation!T$7)^0.5*V$19)</f>
        <v>0</v>
      </c>
      <c r="W148" s="71">
        <f>(W79*(1+Depreciation!U$7)^0.5*W$19)</f>
        <v>0</v>
      </c>
      <c r="X148" s="71">
        <f>(X79*(1+Depreciation!V$7)^0.5*X$19)</f>
        <v>0</v>
      </c>
      <c r="Y148" s="71">
        <f>(Y79*(1+Depreciation!W$7)^0.5*Y$19)</f>
        <v>0</v>
      </c>
      <c r="Z148" s="71">
        <f>(Z79*(1+Depreciation!X$7)^0.5*Z$19)</f>
        <v>0</v>
      </c>
      <c r="AA148" s="93"/>
    </row>
    <row r="149" spans="3:28">
      <c r="C149" s="8" t="str">
        <f t="shared" si="48"/>
        <v>Office Equipment &amp; Furniture</v>
      </c>
      <c r="D149" s="1"/>
      <c r="E149" s="68"/>
      <c r="F149" s="68"/>
      <c r="G149" s="68"/>
      <c r="H149" s="68"/>
      <c r="I149" s="68"/>
      <c r="J149" s="68"/>
      <c r="K149" s="68"/>
      <c r="L149" s="71">
        <f>(L80*(1+Depreciation!J$7)^0.5*L$19)</f>
        <v>1.582017355208116</v>
      </c>
      <c r="M149" s="71">
        <f>(M80*(1+Depreciation!K$7)^0.5*M$19)</f>
        <v>1.2154625925524314</v>
      </c>
      <c r="N149" s="71">
        <f>(N80*(1+Depreciation!L$7)^0.5*N$19)</f>
        <v>0.74610624059120312</v>
      </c>
      <c r="O149" s="71">
        <f>(O80*(1+Depreciation!M$7)^0.5*O$19)</f>
        <v>1.5568994382151464</v>
      </c>
      <c r="P149" s="71">
        <f>(P80*(1+Depreciation!N$7)^0.5*P$19)</f>
        <v>0</v>
      </c>
      <c r="Q149" s="71">
        <f>(Q80*(1+Depreciation!O$7)^0.5*Q$19)</f>
        <v>0</v>
      </c>
      <c r="R149" s="71">
        <f>(R80*(1+Depreciation!P$7)^0.5*R$19)</f>
        <v>0</v>
      </c>
      <c r="S149" s="71">
        <f>(S80*(1+Depreciation!Q$7)^0.5*S$19)</f>
        <v>0</v>
      </c>
      <c r="T149" s="71">
        <f>(T80*(1+Depreciation!R$7)^0.5*T$19)</f>
        <v>0</v>
      </c>
      <c r="U149" s="71">
        <f>(U80*(1+Depreciation!S$7)^0.5*U$19)</f>
        <v>0</v>
      </c>
      <c r="V149" s="71">
        <f>(V80*(1+Depreciation!T$7)^0.5*V$19)</f>
        <v>0</v>
      </c>
      <c r="W149" s="71">
        <f>(W80*(1+Depreciation!U$7)^0.5*W$19)</f>
        <v>0</v>
      </c>
      <c r="X149" s="71">
        <f>(X80*(1+Depreciation!V$7)^0.5*X$19)</f>
        <v>0</v>
      </c>
      <c r="Y149" s="71">
        <f>(Y80*(1+Depreciation!W$7)^0.5*Y$19)</f>
        <v>0</v>
      </c>
      <c r="Z149" s="71">
        <f>(Z80*(1+Depreciation!X$7)^0.5*Z$19)</f>
        <v>0</v>
      </c>
      <c r="AA149" s="93"/>
    </row>
    <row r="150" spans="3:28">
      <c r="C150" s="8" t="str">
        <f t="shared" si="48"/>
        <v>Motor Vehicles</v>
      </c>
      <c r="D150" s="1"/>
      <c r="E150" s="68"/>
      <c r="F150" s="68"/>
      <c r="G150" s="68"/>
      <c r="H150" s="68"/>
      <c r="I150" s="68"/>
      <c r="J150" s="68"/>
      <c r="K150" s="68"/>
      <c r="L150" s="71">
        <f>(L81*(1+Depreciation!J$7)^0.5*L$19)</f>
        <v>19.712442933814231</v>
      </c>
      <c r="M150" s="71">
        <f>(M81*(1+Depreciation!K$7)^0.5*M$19)</f>
        <v>15.94911257566163</v>
      </c>
      <c r="N150" s="71">
        <f>(N81*(1+Depreciation!L$7)^0.5*N$19)</f>
        <v>10.813193506373789</v>
      </c>
      <c r="O150" s="71">
        <f>(O81*(1+Depreciation!M$7)^0.5*O$19)</f>
        <v>21.612405868100812</v>
      </c>
      <c r="P150" s="71">
        <f>(P81*(1+Depreciation!N$7)^0.5*P$19)</f>
        <v>28.052792722350048</v>
      </c>
      <c r="Q150" s="71">
        <f>(Q81*(1+Depreciation!O$7)^0.5*Q$19)</f>
        <v>0</v>
      </c>
      <c r="R150" s="71">
        <f>(R81*(1+Depreciation!P$7)^0.5*R$19)</f>
        <v>0</v>
      </c>
      <c r="S150" s="71">
        <f>(S81*(1+Depreciation!Q$7)^0.5*S$19)</f>
        <v>0</v>
      </c>
      <c r="T150" s="71">
        <f>(T81*(1+Depreciation!R$7)^0.5*T$19)</f>
        <v>0</v>
      </c>
      <c r="U150" s="71">
        <f>(U81*(1+Depreciation!S$7)^0.5*U$19)</f>
        <v>0</v>
      </c>
      <c r="V150" s="71">
        <f>(V81*(1+Depreciation!T$7)^0.5*V$19)</f>
        <v>0</v>
      </c>
      <c r="W150" s="71">
        <f>(W81*(1+Depreciation!U$7)^0.5*W$19)</f>
        <v>0</v>
      </c>
      <c r="X150" s="71">
        <f>(X81*(1+Depreciation!V$7)^0.5*X$19)</f>
        <v>0</v>
      </c>
      <c r="Y150" s="71">
        <f>(Y81*(1+Depreciation!W$7)^0.5*Y$19)</f>
        <v>0</v>
      </c>
      <c r="Z150" s="71">
        <f>(Z81*(1+Depreciation!X$7)^0.5*Z$19)</f>
        <v>0</v>
      </c>
      <c r="AA150" s="93"/>
    </row>
    <row r="151" spans="3:28">
      <c r="C151" s="8" t="str">
        <f t="shared" si="48"/>
        <v>Plant &amp; Equipment</v>
      </c>
      <c r="D151" s="1"/>
      <c r="E151" s="68"/>
      <c r="F151" s="68"/>
      <c r="G151" s="68"/>
      <c r="H151" s="68"/>
      <c r="I151" s="68"/>
      <c r="J151" s="68"/>
      <c r="K151" s="68"/>
      <c r="L151" s="71">
        <f>(L82*(1+Depreciation!J$7)^0.5*L$19)</f>
        <v>11.57451580374439</v>
      </c>
      <c r="M151" s="71">
        <f>(M82*(1+Depreciation!K$7)^0.5*M$19)</f>
        <v>11.043536678217725</v>
      </c>
      <c r="N151" s="71">
        <f>(N82*(1+Depreciation!L$7)^0.5*N$19)</f>
        <v>4.4522169637113178</v>
      </c>
      <c r="O151" s="71">
        <f>(O82*(1+Depreciation!M$7)^0.5*O$19)</f>
        <v>5.6540976180304021</v>
      </c>
      <c r="P151" s="71">
        <f>(P82*(1+Depreciation!N$7)^0.5*P$19)</f>
        <v>4.3694552195013276</v>
      </c>
      <c r="Q151" s="71">
        <f>(Q82*(1+Depreciation!O$7)^0.5*Q$19)</f>
        <v>0</v>
      </c>
      <c r="R151" s="71">
        <f>(R82*(1+Depreciation!P$7)^0.5*R$19)</f>
        <v>0</v>
      </c>
      <c r="S151" s="71">
        <f>(S82*(1+Depreciation!Q$7)^0.5*S$19)</f>
        <v>0</v>
      </c>
      <c r="T151" s="71">
        <f>(T82*(1+Depreciation!R$7)^0.5*T$19)</f>
        <v>0</v>
      </c>
      <c r="U151" s="71">
        <f>(U82*(1+Depreciation!S$7)^0.5*U$19)</f>
        <v>0</v>
      </c>
      <c r="V151" s="71">
        <f>(V82*(1+Depreciation!T$7)^0.5*V$19)</f>
        <v>0</v>
      </c>
      <c r="W151" s="71">
        <f>(W82*(1+Depreciation!U$7)^0.5*W$19)</f>
        <v>0</v>
      </c>
      <c r="X151" s="71">
        <f>(X82*(1+Depreciation!V$7)^0.5*X$19)</f>
        <v>0</v>
      </c>
      <c r="Y151" s="71">
        <f>(Y82*(1+Depreciation!W$7)^0.5*Y$19)</f>
        <v>0</v>
      </c>
      <c r="Z151" s="71">
        <f>(Z82*(1+Depreciation!X$7)^0.5*Z$19)</f>
        <v>0</v>
      </c>
      <c r="AA151" s="93"/>
    </row>
    <row r="152" spans="3:28">
      <c r="C152" s="8" t="str">
        <f t="shared" si="48"/>
        <v>Buildings</v>
      </c>
      <c r="D152" s="1"/>
      <c r="E152" s="68"/>
      <c r="F152" s="68"/>
      <c r="G152" s="68"/>
      <c r="H152" s="68"/>
      <c r="I152" s="68"/>
      <c r="J152" s="68"/>
      <c r="K152" s="68"/>
      <c r="L152" s="71">
        <f>(L83*(1+Depreciation!J$7)^0.5*L$19)</f>
        <v>42.636724072932502</v>
      </c>
      <c r="M152" s="71">
        <f>(M83*(1+Depreciation!K$7)^0.5*M$19)</f>
        <v>28.025865286417265</v>
      </c>
      <c r="N152" s="71">
        <f>(N83*(1+Depreciation!L$7)^0.5*N$19)</f>
        <v>23.736906057613616</v>
      </c>
      <c r="O152" s="71">
        <f>(O83*(1+Depreciation!M$7)^0.5*O$19)</f>
        <v>14.842779491470345</v>
      </c>
      <c r="P152" s="71">
        <f>(P83*(1+Depreciation!N$7)^0.5*P$19)</f>
        <v>37.982465412115566</v>
      </c>
      <c r="Q152" s="71">
        <f>(Q83*(1+Depreciation!O$7)^0.5*Q$19)</f>
        <v>0</v>
      </c>
      <c r="R152" s="71">
        <f>(R83*(1+Depreciation!P$7)^0.5*R$19)</f>
        <v>0</v>
      </c>
      <c r="S152" s="71">
        <f>(S83*(1+Depreciation!Q$7)^0.5*S$19)</f>
        <v>0</v>
      </c>
      <c r="T152" s="71">
        <f>(T83*(1+Depreciation!R$7)^0.5*T$19)</f>
        <v>0</v>
      </c>
      <c r="U152" s="71">
        <f>(U83*(1+Depreciation!S$7)^0.5*U$19)</f>
        <v>0</v>
      </c>
      <c r="V152" s="71">
        <f>(V83*(1+Depreciation!T$7)^0.5*V$19)</f>
        <v>0</v>
      </c>
      <c r="W152" s="71">
        <f>(W83*(1+Depreciation!U$7)^0.5*W$19)</f>
        <v>0</v>
      </c>
      <c r="X152" s="71">
        <f>(X83*(1+Depreciation!V$7)^0.5*X$19)</f>
        <v>0</v>
      </c>
      <c r="Y152" s="71">
        <f>(Y83*(1+Depreciation!W$7)^0.5*Y$19)</f>
        <v>0</v>
      </c>
      <c r="Z152" s="71">
        <f>(Z83*(1+Depreciation!X$7)^0.5*Z$19)</f>
        <v>0</v>
      </c>
      <c r="AA152" s="93"/>
    </row>
    <row r="153" spans="3:28">
      <c r="C153" s="8" t="str">
        <f t="shared" si="48"/>
        <v>Land &amp; Easements - combined</v>
      </c>
      <c r="D153" s="1"/>
      <c r="E153" s="68"/>
      <c r="F153" s="68"/>
      <c r="G153" s="68"/>
      <c r="H153" s="68"/>
      <c r="I153" s="68"/>
      <c r="J153" s="68"/>
      <c r="K153" s="68"/>
      <c r="L153" s="71">
        <f>(L84*(1+Depreciation!J$7)^0.5*L$19)</f>
        <v>0.22000232014614229</v>
      </c>
      <c r="M153" s="71">
        <f>(M84*(1+Depreciation!K$7)^0.5*M$19)</f>
        <v>-0.89743034103937036</v>
      </c>
      <c r="N153" s="71">
        <f>(N84*(1+Depreciation!L$7)^0.5*N$19)</f>
        <v>4.0347504975307272E-2</v>
      </c>
      <c r="O153" s="71">
        <f>(O84*(1+Depreciation!M$7)^0.5*O$19)</f>
        <v>0.13092489244051977</v>
      </c>
      <c r="P153" s="71">
        <f>(P84*(1+Depreciation!N$7)^0.5*P$19)</f>
        <v>0</v>
      </c>
      <c r="Q153" s="71">
        <f>(Q84*(1+Depreciation!O$7)^0.5*Q$19)</f>
        <v>0</v>
      </c>
      <c r="R153" s="71">
        <f>(R84*(1+Depreciation!P$7)^0.5*R$19)</f>
        <v>0</v>
      </c>
      <c r="S153" s="71">
        <f>(S84*(1+Depreciation!Q$7)^0.5*S$19)</f>
        <v>0</v>
      </c>
      <c r="T153" s="71">
        <f>(T84*(1+Depreciation!R$7)^0.5*T$19)</f>
        <v>0</v>
      </c>
      <c r="U153" s="71">
        <f>(U84*(1+Depreciation!S$7)^0.5*U$19)</f>
        <v>0</v>
      </c>
      <c r="V153" s="71">
        <f>(V84*(1+Depreciation!T$7)^0.5*V$19)</f>
        <v>0</v>
      </c>
      <c r="W153" s="71">
        <f>(W84*(1+Depreciation!U$7)^0.5*W$19)</f>
        <v>0</v>
      </c>
      <c r="X153" s="71">
        <f>(X84*(1+Depreciation!V$7)^0.5*X$19)</f>
        <v>0</v>
      </c>
      <c r="Y153" s="71">
        <f>(Y84*(1+Depreciation!W$7)^0.5*Y$19)</f>
        <v>0</v>
      </c>
      <c r="Z153" s="71">
        <f>(Z84*(1+Depreciation!X$7)^0.5*Z$19)</f>
        <v>0</v>
      </c>
      <c r="AA153" s="93"/>
    </row>
    <row r="154" spans="3:28">
      <c r="C154" s="8" t="str">
        <f t="shared" si="48"/>
        <v>Land Improvements</v>
      </c>
      <c r="D154" s="1"/>
      <c r="E154" s="68"/>
      <c r="F154" s="68"/>
      <c r="G154" s="68"/>
      <c r="H154" s="68"/>
      <c r="I154" s="68"/>
      <c r="J154" s="68"/>
      <c r="K154" s="68"/>
      <c r="L154" s="71">
        <f>(L85*(1+Depreciation!J$7)^0.5*L$19)</f>
        <v>12.2606180945753</v>
      </c>
      <c r="M154" s="71">
        <f>(M85*(1+Depreciation!K$7)^0.5*M$19)</f>
        <v>7.4439922816124113</v>
      </c>
      <c r="N154" s="71">
        <f>(N85*(1+Depreciation!L$7)^0.5*N$19)</f>
        <v>5.2433110896734654</v>
      </c>
      <c r="O154" s="71">
        <f>(O85*(1+Depreciation!M$7)^0.5*O$19)</f>
        <v>6.4991948515052904</v>
      </c>
      <c r="P154" s="71">
        <f>(P85*(1+Depreciation!N$7)^0.5*P$19)</f>
        <v>0</v>
      </c>
      <c r="Q154" s="71">
        <f>(Q85*(1+Depreciation!O$7)^0.5*Q$19)</f>
        <v>0</v>
      </c>
      <c r="R154" s="71">
        <f>(R85*(1+Depreciation!P$7)^0.5*R$19)</f>
        <v>0</v>
      </c>
      <c r="S154" s="71">
        <f>(S85*(1+Depreciation!Q$7)^0.5*S$19)</f>
        <v>0</v>
      </c>
      <c r="T154" s="71">
        <f>(T85*(1+Depreciation!R$7)^0.5*T$19)</f>
        <v>0</v>
      </c>
      <c r="U154" s="71">
        <f>(U85*(1+Depreciation!S$7)^0.5*U$19)</f>
        <v>0</v>
      </c>
      <c r="V154" s="71">
        <f>(V85*(1+Depreciation!T$7)^0.5*V$19)</f>
        <v>0</v>
      </c>
      <c r="W154" s="71">
        <f>(W85*(1+Depreciation!U$7)^0.5*W$19)</f>
        <v>0</v>
      </c>
      <c r="X154" s="71">
        <f>(X85*(1+Depreciation!V$7)^0.5*X$19)</f>
        <v>0</v>
      </c>
      <c r="Y154" s="71">
        <f>(Y85*(1+Depreciation!W$7)^0.5*Y$19)</f>
        <v>0</v>
      </c>
      <c r="Z154" s="71">
        <f>(Z85*(1+Depreciation!X$7)^0.5*Z$19)</f>
        <v>0</v>
      </c>
      <c r="AA154" s="93"/>
    </row>
    <row r="155" spans="3:28">
      <c r="C155" s="8" t="str">
        <f t="shared" si="48"/>
        <v>Equity Raising Costs</v>
      </c>
      <c r="D155" s="1"/>
      <c r="E155" s="68"/>
      <c r="F155" s="68"/>
      <c r="G155" s="68"/>
      <c r="H155" s="68"/>
      <c r="I155" s="68"/>
      <c r="J155" s="68"/>
      <c r="K155" s="68"/>
      <c r="L155" s="71">
        <f>(L86*(1+Depreciation!J$7)^0.5*L$19)</f>
        <v>0</v>
      </c>
      <c r="M155" s="71">
        <f>(M86*(1+Depreciation!K$7)^0.5*M$19)</f>
        <v>0</v>
      </c>
      <c r="N155" s="71">
        <f>(N86*(1+Depreciation!L$7)^0.5*N$19)</f>
        <v>0</v>
      </c>
      <c r="O155" s="71">
        <f>(O86*(1+Depreciation!M$7)^0.5*O$19)</f>
        <v>0</v>
      </c>
      <c r="P155" s="71">
        <f>(P86*(1+Depreciation!N$7)^0.5*P$19)</f>
        <v>0</v>
      </c>
      <c r="Q155" s="71">
        <f>(Q86*(1+Depreciation!O$7)^0.5*Q$19)</f>
        <v>0</v>
      </c>
      <c r="R155" s="71">
        <f>(R86*(1+Depreciation!P$7)^0.5*R$19)</f>
        <v>0</v>
      </c>
      <c r="S155" s="71">
        <f>(S86*(1+Depreciation!Q$7)^0.5*S$19)</f>
        <v>0</v>
      </c>
      <c r="T155" s="71">
        <f>(T86*(1+Depreciation!R$7)^0.5*T$19)</f>
        <v>0</v>
      </c>
      <c r="U155" s="71">
        <f>(U86*(1+Depreciation!S$7)^0.5*U$19)</f>
        <v>0</v>
      </c>
      <c r="V155" s="71">
        <f>(V86*(1+Depreciation!T$7)^0.5*V$19)</f>
        <v>0</v>
      </c>
      <c r="W155" s="71">
        <f>(W86*(1+Depreciation!U$7)^0.5*W$19)</f>
        <v>0</v>
      </c>
      <c r="X155" s="71">
        <f>(X86*(1+Depreciation!V$7)^0.5*X$19)</f>
        <v>0</v>
      </c>
      <c r="Y155" s="71">
        <f>(Y86*(1+Depreciation!W$7)^0.5*Y$19)</f>
        <v>0</v>
      </c>
      <c r="Z155" s="71">
        <f>(Z86*(1+Depreciation!X$7)^0.5*Z$19)</f>
        <v>0</v>
      </c>
      <c r="AA155" s="93"/>
    </row>
    <row r="156" spans="3:28">
      <c r="C156" s="8">
        <f t="shared" si="48"/>
        <v>0</v>
      </c>
      <c r="D156" s="1"/>
      <c r="E156" s="68"/>
      <c r="F156" s="68"/>
      <c r="G156" s="68"/>
      <c r="H156" s="68"/>
      <c r="I156" s="68"/>
      <c r="J156" s="68"/>
      <c r="K156" s="68"/>
      <c r="L156" s="71">
        <f>(L87*(1+Depreciation!J$7)^0.5*L$19)</f>
        <v>0</v>
      </c>
      <c r="M156" s="71">
        <f>(M87*(1+Depreciation!K$7)^0.5*M$19)</f>
        <v>0</v>
      </c>
      <c r="N156" s="71">
        <f>(N87*(1+Depreciation!L$7)^0.5*N$19)</f>
        <v>0</v>
      </c>
      <c r="O156" s="71">
        <f>(O87*(1+Depreciation!M$7)^0.5*O$19)</f>
        <v>0</v>
      </c>
      <c r="P156" s="71">
        <f>(P87*(1+Depreciation!N$7)^0.5*P$19)</f>
        <v>0</v>
      </c>
      <c r="Q156" s="71">
        <f>(Q87*(1+Depreciation!O$7)^0.5*Q$19)</f>
        <v>0</v>
      </c>
      <c r="R156" s="71">
        <f>(R87*(1+Depreciation!P$7)^0.5*R$19)</f>
        <v>0</v>
      </c>
      <c r="S156" s="71">
        <f>(S87*(1+Depreciation!Q$7)^0.5*S$19)</f>
        <v>0</v>
      </c>
      <c r="T156" s="71">
        <f>(T87*(1+Depreciation!R$7)^0.5*T$19)</f>
        <v>0</v>
      </c>
      <c r="U156" s="71">
        <f>(U87*(1+Depreciation!S$7)^0.5*U$19)</f>
        <v>0</v>
      </c>
      <c r="V156" s="71">
        <f>(V87*(1+Depreciation!T$7)^0.5*V$19)</f>
        <v>0</v>
      </c>
      <c r="W156" s="71">
        <f>(W87*(1+Depreciation!U$7)^0.5*W$19)</f>
        <v>0</v>
      </c>
      <c r="X156" s="71">
        <f>(X87*(1+Depreciation!V$7)^0.5*X$19)</f>
        <v>0</v>
      </c>
      <c r="Y156" s="71">
        <f>(Y87*(1+Depreciation!W$7)^0.5*Y$19)</f>
        <v>0</v>
      </c>
      <c r="Z156" s="71">
        <f>(Z87*(1+Depreciation!X$7)^0.5*Z$19)</f>
        <v>0</v>
      </c>
      <c r="AA156" s="93"/>
    </row>
    <row r="157" spans="3:28">
      <c r="C157" s="8">
        <f t="shared" si="48"/>
        <v>0</v>
      </c>
      <c r="D157" s="1"/>
      <c r="E157" s="68"/>
      <c r="F157" s="68"/>
      <c r="G157" s="68"/>
      <c r="H157" s="68"/>
      <c r="I157" s="68"/>
      <c r="J157" s="68"/>
      <c r="K157" s="68"/>
      <c r="L157" s="71">
        <f>(L88*(1+Depreciation!J$7)^0.5*L$19)</f>
        <v>0</v>
      </c>
      <c r="M157" s="71">
        <f>(M88*(1+Depreciation!K$7)^0.5*M$19)</f>
        <v>0</v>
      </c>
      <c r="N157" s="71">
        <f>(N88*(1+Depreciation!L$7)^0.5*N$19)</f>
        <v>0</v>
      </c>
      <c r="O157" s="71">
        <f>(O88*(1+Depreciation!M$7)^0.5*O$19)</f>
        <v>0</v>
      </c>
      <c r="P157" s="71">
        <f>(P88*(1+Depreciation!N$7)^0.5*P$19)</f>
        <v>0</v>
      </c>
      <c r="Q157" s="71">
        <f>(Q88*(1+Depreciation!O$7)^0.5*Q$19)</f>
        <v>0</v>
      </c>
      <c r="R157" s="71">
        <f>(R88*(1+Depreciation!P$7)^0.5*R$19)</f>
        <v>0</v>
      </c>
      <c r="S157" s="71">
        <f>(S88*(1+Depreciation!Q$7)^0.5*S$19)</f>
        <v>0</v>
      </c>
      <c r="T157" s="71">
        <f>(T88*(1+Depreciation!R$7)^0.5*T$19)</f>
        <v>0</v>
      </c>
      <c r="U157" s="71">
        <f>(U88*(1+Depreciation!S$7)^0.5*U$19)</f>
        <v>0</v>
      </c>
      <c r="V157" s="71">
        <f>(V88*(1+Depreciation!T$7)^0.5*V$19)</f>
        <v>0</v>
      </c>
      <c r="W157" s="71">
        <f>(W88*(1+Depreciation!U$7)^0.5*W$19)</f>
        <v>0</v>
      </c>
      <c r="X157" s="71">
        <f>(X88*(1+Depreciation!V$7)^0.5*X$19)</f>
        <v>0</v>
      </c>
      <c r="Y157" s="71">
        <f>(Y88*(1+Depreciation!W$7)^0.5*Y$19)</f>
        <v>0</v>
      </c>
      <c r="Z157" s="71">
        <f>(Z88*(1+Depreciation!X$7)^0.5*Z$19)</f>
        <v>0</v>
      </c>
      <c r="AA157" s="93"/>
    </row>
    <row r="158" spans="3:28">
      <c r="C158" s="73"/>
      <c r="D158" s="46"/>
      <c r="E158" s="46"/>
      <c r="F158" s="142"/>
      <c r="G158" s="46"/>
      <c r="H158" s="46"/>
      <c r="I158" s="46"/>
      <c r="J158" s="46"/>
      <c r="K158" s="142"/>
      <c r="L158" s="154"/>
      <c r="M158" s="154"/>
      <c r="N158" s="154"/>
      <c r="O158" s="154"/>
      <c r="P158" s="154"/>
      <c r="Q158" s="154"/>
      <c r="R158" s="154"/>
      <c r="T158" s="91"/>
      <c r="U158" s="91"/>
      <c r="V158" s="91"/>
      <c r="W158"/>
      <c r="Y158"/>
      <c r="AA158"/>
    </row>
    <row r="159" spans="3:28" s="154" customFormat="1">
      <c r="C159" s="142"/>
      <c r="D159" s="142"/>
      <c r="E159" s="142"/>
      <c r="F159" s="142"/>
      <c r="G159" s="142"/>
      <c r="H159" s="142"/>
      <c r="I159" s="142"/>
      <c r="J159" s="142"/>
      <c r="K159" s="142"/>
    </row>
    <row r="160" spans="3:28">
      <c r="C160" s="72" t="s">
        <v>18</v>
      </c>
      <c r="D160" s="63"/>
      <c r="E160" s="43"/>
      <c r="F160" s="140"/>
      <c r="G160" s="43"/>
      <c r="H160" s="64"/>
      <c r="I160" s="65"/>
      <c r="J160" s="43"/>
      <c r="K160" s="140"/>
      <c r="L160" s="196" t="str">
        <f>L128</f>
        <v>2015-16</v>
      </c>
      <c r="M160" s="196" t="str">
        <f t="shared" ref="M160:Z160" si="49">M128</f>
        <v>2016-17</v>
      </c>
      <c r="N160" s="196" t="str">
        <f t="shared" si="49"/>
        <v>2017-18</v>
      </c>
      <c r="O160" s="196" t="str">
        <f t="shared" si="49"/>
        <v>2018-19</v>
      </c>
      <c r="P160" s="196" t="str">
        <f t="shared" si="49"/>
        <v>2019-20</v>
      </c>
      <c r="Q160" s="196" t="str">
        <f t="shared" si="49"/>
        <v>2020-21</v>
      </c>
      <c r="R160" s="196" t="str">
        <f t="shared" si="49"/>
        <v>2021-22</v>
      </c>
      <c r="S160" s="196" t="str">
        <f t="shared" si="49"/>
        <v>2022-23</v>
      </c>
      <c r="T160" s="196" t="str">
        <f t="shared" si="49"/>
        <v>2023-24</v>
      </c>
      <c r="U160" s="196" t="str">
        <f t="shared" si="49"/>
        <v>2024-25</v>
      </c>
      <c r="V160" s="196" t="str">
        <f t="shared" si="49"/>
        <v>2025-26</v>
      </c>
      <c r="W160" s="196" t="str">
        <f t="shared" si="49"/>
        <v>2026-27</v>
      </c>
      <c r="X160" s="196" t="str">
        <f t="shared" si="49"/>
        <v>2027-28</v>
      </c>
      <c r="Y160" s="196" t="str">
        <f t="shared" si="49"/>
        <v>2028=29</v>
      </c>
      <c r="Z160" s="196" t="str">
        <f t="shared" si="49"/>
        <v>2029-30</v>
      </c>
      <c r="AB160" s="154"/>
    </row>
    <row r="161" spans="3:30" ht="13.5" customHeight="1">
      <c r="C161" s="76"/>
      <c r="D161" s="36"/>
      <c r="E161" s="26"/>
      <c r="F161" s="137"/>
      <c r="G161" s="26"/>
      <c r="H161" s="77"/>
      <c r="I161" s="39"/>
      <c r="J161" s="26"/>
      <c r="K161" s="137"/>
      <c r="L161" s="84" t="s">
        <v>16</v>
      </c>
      <c r="M161" s="84" t="s">
        <v>16</v>
      </c>
      <c r="N161" s="84" t="s">
        <v>16</v>
      </c>
      <c r="O161" s="84" t="s">
        <v>16</v>
      </c>
      <c r="P161" s="84" t="s">
        <v>16</v>
      </c>
      <c r="Q161" s="158" t="s">
        <v>16</v>
      </c>
      <c r="R161" s="158" t="s">
        <v>16</v>
      </c>
      <c r="S161" s="158" t="s">
        <v>16</v>
      </c>
      <c r="T161" s="158" t="s">
        <v>16</v>
      </c>
      <c r="U161" s="158" t="s">
        <v>16</v>
      </c>
      <c r="V161" s="221" t="s">
        <v>16</v>
      </c>
      <c r="W161" s="221" t="s">
        <v>16</v>
      </c>
      <c r="X161" s="221" t="s">
        <v>16</v>
      </c>
      <c r="Y161" s="221" t="s">
        <v>16</v>
      </c>
      <c r="Z161" s="221" t="s">
        <v>16</v>
      </c>
      <c r="AB161" s="154"/>
    </row>
    <row r="162" spans="3:30">
      <c r="C162" s="8" t="str">
        <f t="shared" ref="C162:C189" si="50">C94</f>
        <v>Overhead Sub-Transmission Lines</v>
      </c>
      <c r="G162" s="25"/>
      <c r="I162" s="17" t="s">
        <v>16</v>
      </c>
      <c r="J162" s="177">
        <f t="shared" ref="J162:K162" si="51">J94</f>
        <v>1004.6375556843607</v>
      </c>
      <c r="K162" s="177">
        <f t="shared" si="51"/>
        <v>142.75543154574601</v>
      </c>
      <c r="L162" s="178">
        <f>J162+K162+L130-PTRM_comparison!E8*L$19+L$18*(J162+K162)</f>
        <v>1152.7219038933708</v>
      </c>
      <c r="M162" s="178">
        <f>L162+M130-PTRM_comparison!F8*M$19+M$18*L162</f>
        <v>1150.129278174222</v>
      </c>
      <c r="N162" s="178">
        <f>M162+N130-PTRM_comparison!G8*N$19+N$18*M162</f>
        <v>1155.5487606491436</v>
      </c>
      <c r="O162" s="178">
        <f>N162+O130-PTRM_comparison!H8*O$19+O$18*N162</f>
        <v>1167.678511666476</v>
      </c>
      <c r="P162" s="178">
        <f>O162+P130-PTRM_comparison!I8*P$19+P$18*O162</f>
        <v>1170.734761706633</v>
      </c>
      <c r="Q162" s="178">
        <f>P162+Q130-PTRM_comparison!J8*Q$19+Q$18*P162</f>
        <v>1156.7641915097038</v>
      </c>
      <c r="R162" s="178">
        <f>Q162+R130-PTRM_comparison!K8*R$19+R$18*Q162</f>
        <v>1141.4572934450894</v>
      </c>
      <c r="S162" s="178">
        <f>R162+S130-PTRM_comparison!L8*S$19+S$18*R162</f>
        <v>1124.7581759683001</v>
      </c>
      <c r="T162" s="178">
        <f>S162+T130-PTRM_comparison!M8*T$19+T$18*S162</f>
        <v>1106.6090393575198</v>
      </c>
      <c r="U162" s="178">
        <f>T162+U130-PTRM_comparison!N8*U$19+U$18*T162</f>
        <v>1086.9501164312794</v>
      </c>
      <c r="V162" s="178">
        <f>U162+V130-PTRM_comparison!O8*V$19+V$18*U162</f>
        <v>1066.9178579755085</v>
      </c>
      <c r="W162" s="178">
        <f>V162+W130-PTRM_comparison!P8*W$19+W$18*V162</f>
        <v>1045.2046427741793</v>
      </c>
      <c r="X162" s="178">
        <f>W162+X130-PTRM_comparison!Q8*X$19+X$18*W162</f>
        <v>1021.7389431515491</v>
      </c>
      <c r="Y162" s="178">
        <f>X162+Y130-PTRM_comparison!R8*Y$19+Y$18*X162</f>
        <v>996.44670564605349</v>
      </c>
      <c r="Z162" s="178">
        <f>Y162+Z130-PTRM_comparison!S8*Z$19+Z$18*Y162</f>
        <v>969.25126942581335</v>
      </c>
      <c r="AA162" s="93"/>
      <c r="AB162" s="154"/>
      <c r="AC162" s="93"/>
      <c r="AD162" s="93"/>
    </row>
    <row r="163" spans="3:30">
      <c r="C163" s="8" t="str">
        <f t="shared" si="50"/>
        <v>Underground Sub-Transmission Cables</v>
      </c>
      <c r="I163" s="17" t="s">
        <v>16</v>
      </c>
      <c r="J163" s="177">
        <f t="shared" ref="J163:K163" si="52">J95</f>
        <v>22.717825450596067</v>
      </c>
      <c r="K163" s="177">
        <f t="shared" si="52"/>
        <v>14.313949131796537</v>
      </c>
      <c r="L163" s="178">
        <f>J163+K163+L131-PTRM_comparison!E9*L$19+L$18*(J163+K163)</f>
        <v>40.774882850321873</v>
      </c>
      <c r="M163" s="178">
        <f>L163+M131-PTRM_comparison!F9*M$19+M$18*L163</f>
        <v>40.782365306894945</v>
      </c>
      <c r="N163" s="178">
        <f>M163+N131-PTRM_comparison!G9*N$19+N$18*M163</f>
        <v>40.310629149923642</v>
      </c>
      <c r="O163" s="178">
        <f>N163+O131-PTRM_comparison!H9*O$19+O$18*N163</f>
        <v>40.77889059061053</v>
      </c>
      <c r="P163" s="178">
        <f>O163+P131-PTRM_comparison!I9*P$19+P$18*O163</f>
        <v>45.370867205546709</v>
      </c>
      <c r="Q163" s="178">
        <f>P163+Q131-PTRM_comparison!J9*Q$19+Q$18*P163</f>
        <v>43.880628079898131</v>
      </c>
      <c r="R163" s="178">
        <f>Q163+R131-PTRM_comparison!K9*R$19+R$18*Q163</f>
        <v>42.293251553976582</v>
      </c>
      <c r="S163" s="178">
        <f>R163+S131-PTRM_comparison!L9*S$19+S$18*R163</f>
        <v>40.604945994015182</v>
      </c>
      <c r="T163" s="178">
        <f>S163+T131-PTRM_comparison!M9*T$19+T$18*S163</f>
        <v>38.811794019044321</v>
      </c>
      <c r="U163" s="178">
        <f>T163+U131-PTRM_comparison!N9*U$19+U$18*T163</f>
        <v>36.909748656162606</v>
      </c>
      <c r="V163" s="178">
        <f>U163+V131-PTRM_comparison!O9*V$19+V$18*U163</f>
        <v>34.935318441014786</v>
      </c>
      <c r="W163" s="178">
        <f>V163+W131-PTRM_comparison!P9*W$19+W$18*V163</f>
        <v>32.839098122199474</v>
      </c>
      <c r="X163" s="178">
        <f>W163+X131-PTRM_comparison!Q9*X$19+X$18*W163</f>
        <v>30.616232213417764</v>
      </c>
      <c r="Y163" s="178">
        <f>X163+Y131-PTRM_comparison!R9*Y$19+Y$18*X163</f>
        <v>28.261698572870593</v>
      </c>
      <c r="Z163" s="178">
        <f>Y163+Z131-PTRM_comparison!S9*Z$19+Z$18*Y163</f>
        <v>25.770303105162675</v>
      </c>
      <c r="AA163" s="93"/>
      <c r="AB163" s="154"/>
      <c r="AC163" s="93"/>
      <c r="AD163" s="93"/>
    </row>
    <row r="164" spans="3:30">
      <c r="C164" s="8" t="str">
        <f t="shared" si="50"/>
        <v>Overhead Distribution Lines</v>
      </c>
      <c r="I164" s="17" t="s">
        <v>16</v>
      </c>
      <c r="J164" s="177">
        <f t="shared" ref="J164:K164" si="53">J96</f>
        <v>2020.0538341528372</v>
      </c>
      <c r="K164" s="177">
        <f t="shared" si="53"/>
        <v>1160.7237101054729</v>
      </c>
      <c r="L164" s="178">
        <f>J164+K164+L132-PTRM_comparison!E10*L$19+L$18*(J164+K164)</f>
        <v>3361.0038801830383</v>
      </c>
      <c r="M164" s="178">
        <f>L164+M132-PTRM_comparison!F10*M$19+M$18*L164</f>
        <v>3531.9215748787383</v>
      </c>
      <c r="N164" s="178">
        <f>M164+N132-PTRM_comparison!G10*N$19+N$18*M164</f>
        <v>3731.8221888226108</v>
      </c>
      <c r="O164" s="178">
        <f>N164+O132-PTRM_comparison!H10*O$19+O$18*N164</f>
        <v>3956.2594167730099</v>
      </c>
      <c r="P164" s="178">
        <f>O164+P132-PTRM_comparison!I10*P$19+P$18*O164</f>
        <v>4126.3884817738535</v>
      </c>
      <c r="Q164" s="178">
        <f>P164+Q132-PTRM_comparison!J10*Q$19+Q$18*P164</f>
        <v>4100.1815827882856</v>
      </c>
      <c r="R164" s="178">
        <f>Q164+R132-PTRM_comparison!K10*R$19+R$18*Q164</f>
        <v>4070.3655571259019</v>
      </c>
      <c r="S164" s="178">
        <f>R164+S132-PTRM_comparison!L10*S$19+S$18*R164</f>
        <v>4036.7828724514548</v>
      </c>
      <c r="T164" s="178">
        <f>S164+T132-PTRM_comparison!M10*T$19+T$18*S164</f>
        <v>3999.2705282944921</v>
      </c>
      <c r="U164" s="178">
        <f>T164+U132-PTRM_comparison!N10*U$19+U$18*T164</f>
        <v>3957.6598846646939</v>
      </c>
      <c r="V164" s="178">
        <f>U164+V132-PTRM_comparison!O10*V$19+V$18*U164</f>
        <v>3916.139383074315</v>
      </c>
      <c r="W164" s="178">
        <f>V164+W132-PTRM_comparison!P10*W$19+W$18*V164</f>
        <v>3870.0693189765016</v>
      </c>
      <c r="X164" s="178">
        <f>W164+X132-PTRM_comparison!Q10*X$19+X$18*W164</f>
        <v>3819.2481645593757</v>
      </c>
      <c r="Y164" s="178">
        <f>X164+Y132-PTRM_comparison!R10*Y$19+Y$18*X164</f>
        <v>3763.4671590970333</v>
      </c>
      <c r="Z164" s="178">
        <f>Y164+Z132-PTRM_comparison!S10*Z$19+Z$18*Y164</f>
        <v>3702.5100732587243</v>
      </c>
      <c r="AA164" s="93"/>
      <c r="AB164" s="154"/>
      <c r="AC164" s="93"/>
      <c r="AD164" s="93"/>
    </row>
    <row r="165" spans="3:30">
      <c r="C165" s="8" t="str">
        <f t="shared" si="50"/>
        <v>Underground Distribution Cables</v>
      </c>
      <c r="I165" s="17" t="s">
        <v>16</v>
      </c>
      <c r="J165" s="177">
        <f t="shared" ref="J165:K165" si="54">J97</f>
        <v>572.05697023194591</v>
      </c>
      <c r="K165" s="177">
        <f t="shared" si="54"/>
        <v>328.09138089246579</v>
      </c>
      <c r="L165" s="178">
        <f>J165+K165+L133-PTRM_comparison!E11*L$19+L$18*(J165+K165)</f>
        <v>938.32742099042071</v>
      </c>
      <c r="M165" s="178">
        <f>L165+M133-PTRM_comparison!F11*M$19+M$18*L165</f>
        <v>954.04924154819014</v>
      </c>
      <c r="N165" s="178">
        <f>M165+N133-PTRM_comparison!G11*N$19+N$18*M165</f>
        <v>970.64230426524557</v>
      </c>
      <c r="O165" s="178">
        <f>N165+O133-PTRM_comparison!H11*O$19+O$18*N165</f>
        <v>982.7111658380212</v>
      </c>
      <c r="P165" s="178">
        <f>O165+P133-PTRM_comparison!I11*P$19+P$18*O165</f>
        <v>1009.7213343684546</v>
      </c>
      <c r="Q165" s="178">
        <f>P165+Q133-PTRM_comparison!J11*Q$19+Q$18*P165</f>
        <v>1010.702752373548</v>
      </c>
      <c r="R165" s="178">
        <f>Q165+R133-PTRM_comparison!K11*R$19+R$18*Q165</f>
        <v>1011.1544300412008</v>
      </c>
      <c r="S165" s="178">
        <f>R165+S133-PTRM_comparison!L11*S$19+S$18*R165</f>
        <v>1011.050487835354</v>
      </c>
      <c r="T165" s="178">
        <f>S165+T133-PTRM_comparison!M11*T$19+T$18*S165</f>
        <v>1010.3641118343772</v>
      </c>
      <c r="U165" s="178">
        <f>T165+U133-PTRM_comparison!N11*U$19+U$18*T165</f>
        <v>1009.0675238516003</v>
      </c>
      <c r="V165" s="178">
        <f>U165+V133-PTRM_comparison!O11*V$19+V$18*U165</f>
        <v>1008.244339871377</v>
      </c>
      <c r="W165" s="178">
        <f>V165+W133-PTRM_comparison!P11*W$19+W$18*V165</f>
        <v>1006.7493294897351</v>
      </c>
      <c r="X165" s="178">
        <f>W165+X133-PTRM_comparison!Q11*X$19+X$18*W165</f>
        <v>1004.5494158765916</v>
      </c>
      <c r="Y165" s="178">
        <f>X165+Y133-PTRM_comparison!R11*Y$19+Y$18*X165</f>
        <v>1001.6102882518599</v>
      </c>
      <c r="Z165" s="178">
        <f>Y165+Z133-PTRM_comparison!S11*Z$19+Z$18*Y165</f>
        <v>997.89636086096857</v>
      </c>
      <c r="AA165" s="93"/>
      <c r="AB165" s="154"/>
      <c r="AC165" s="93"/>
      <c r="AD165" s="93"/>
    </row>
    <row r="166" spans="3:30">
      <c r="C166" s="8" t="str">
        <f t="shared" si="50"/>
        <v>Distribution Equipment</v>
      </c>
      <c r="I166" s="17" t="s">
        <v>16</v>
      </c>
      <c r="J166" s="177">
        <f t="shared" ref="J166:K166" si="55">J98</f>
        <v>31.560077790547247</v>
      </c>
      <c r="K166" s="177">
        <f t="shared" si="55"/>
        <v>61.810042247474748</v>
      </c>
      <c r="L166" s="178">
        <f>J166+K166+L134-PTRM_comparison!E12*L$19+L$18*(J166+K166)</f>
        <v>93.041847747191284</v>
      </c>
      <c r="M166" s="178">
        <f>L166+M134-PTRM_comparison!F12*M$19+M$18*L166</f>
        <v>92.050643158047137</v>
      </c>
      <c r="N166" s="178">
        <f>M166+N134-PTRM_comparison!G12*N$19+N$18*M166</f>
        <v>90.630565695689526</v>
      </c>
      <c r="O166" s="178">
        <f>N166+O134-PTRM_comparison!H12*O$19+O$18*N166</f>
        <v>88.151581623974081</v>
      </c>
      <c r="P166" s="178">
        <f>O166+P134-PTRM_comparison!I12*P$19+P$18*O166</f>
        <v>85.193583311136251</v>
      </c>
      <c r="Q166" s="178">
        <f>P166+Q134-PTRM_comparison!J12*Q$19+Q$18*P166</f>
        <v>84.372761459599857</v>
      </c>
      <c r="R166" s="178">
        <f>Q166+R134-PTRM_comparison!K12*R$19+R$18*Q166</f>
        <v>83.464054571036129</v>
      </c>
      <c r="S166" s="178">
        <f>R166+S134-PTRM_comparison!L12*S$19+S$18*R166</f>
        <v>82.463730929089266</v>
      </c>
      <c r="T166" s="178">
        <f>S166+T134-PTRM_comparison!M12*T$19+T$18*S166</f>
        <v>81.367930649982128</v>
      </c>
      <c r="U166" s="178">
        <f>T166+U134-PTRM_comparison!N12*U$19+U$18*T166</f>
        <v>80.172661687893836</v>
      </c>
      <c r="V166" s="178">
        <f>U166+V134-PTRM_comparison!O12*V$19+V$18*U166</f>
        <v>78.962177522331231</v>
      </c>
      <c r="W166" s="178">
        <f>V166+W134-PTRM_comparison!P12*W$19+W$18*V166</f>
        <v>77.641061234935563</v>
      </c>
      <c r="X166" s="178">
        <f>W166+X134-PTRM_comparison!Q12*X$19+X$18*W166</f>
        <v>76.204537772218657</v>
      </c>
      <c r="Y166" s="178">
        <f>X166+Y134-PTRM_comparison!R12*Y$19+Y$18*X166</f>
        <v>74.647662473094073</v>
      </c>
      <c r="Z166" s="178">
        <f>Y166+Z134-PTRM_comparison!S12*Z$19+Z$18*Y166</f>
        <v>75.83195491687313</v>
      </c>
      <c r="AA166" s="93"/>
      <c r="AB166" s="154"/>
      <c r="AC166" s="93"/>
      <c r="AD166" s="93"/>
    </row>
    <row r="167" spans="3:30">
      <c r="C167" s="8" t="str">
        <f t="shared" si="50"/>
        <v>Substation Bays</v>
      </c>
      <c r="I167" s="17" t="s">
        <v>16</v>
      </c>
      <c r="J167" s="177">
        <f t="shared" ref="J167:K167" si="56">J99</f>
        <v>803.92838680161015</v>
      </c>
      <c r="K167" s="177">
        <f t="shared" si="56"/>
        <v>353.26519876281452</v>
      </c>
      <c r="L167" s="178">
        <f>J167+K167+L135-PTRM_comparison!E13*L$19+L$18*(J167+K167)</f>
        <v>1190.7143080629678</v>
      </c>
      <c r="M167" s="178">
        <f>L167+M135-PTRM_comparison!F13*M$19+M$18*L167</f>
        <v>1218.0382933183646</v>
      </c>
      <c r="N167" s="178">
        <f>M167+N135-PTRM_comparison!G13*N$19+N$18*M167</f>
        <v>1256.9671395294936</v>
      </c>
      <c r="O167" s="178">
        <f>N167+O135-PTRM_comparison!H13*O$19+O$18*N167</f>
        <v>1283.4754009709561</v>
      </c>
      <c r="P167" s="178">
        <f>O167+P135-PTRM_comparison!I13*P$19+P$18*O167</f>
        <v>1318.5408339954358</v>
      </c>
      <c r="Q167" s="178">
        <f>P167+Q135-PTRM_comparison!J13*Q$19+Q$18*P167</f>
        <v>1302.6616221877573</v>
      </c>
      <c r="R167" s="178">
        <f>Q167+R135-PTRM_comparison!K13*R$19+R$18*Q167</f>
        <v>1285.270447180153</v>
      </c>
      <c r="S167" s="178">
        <f>R167+S135-PTRM_comparison!L13*S$19+S$18*R167</f>
        <v>1266.304112916768</v>
      </c>
      <c r="T167" s="178">
        <f>S167+T135-PTRM_comparison!M13*T$19+T$18*S167</f>
        <v>1245.6972663483077</v>
      </c>
      <c r="U167" s="178">
        <f>T167+U135-PTRM_comparison!N13*U$19+U$18*T167</f>
        <v>1223.3823304290663</v>
      </c>
      <c r="V167" s="178">
        <f>U167+V135-PTRM_comparison!O13*V$19+V$18*U167</f>
        <v>1200.6380835459047</v>
      </c>
      <c r="W167" s="178">
        <f>V167+W135-PTRM_comparison!P13*W$19+W$18*V167</f>
        <v>1175.9920103620668</v>
      </c>
      <c r="X167" s="178">
        <f>W167+X135-PTRM_comparison!Q13*X$19+X$18*W167</f>
        <v>1149.3632347168211</v>
      </c>
      <c r="Y167" s="178">
        <f>X167+Y135-PTRM_comparison!R13*Y$19+Y$18*X167</f>
        <v>1120.6680252828367</v>
      </c>
      <c r="Z167" s="178">
        <f>Y167+Z135-PTRM_comparison!S13*Z$19+Z$18*Y167</f>
        <v>1089.819703355455</v>
      </c>
      <c r="AA167" s="93"/>
      <c r="AB167" s="154"/>
      <c r="AC167" s="93"/>
      <c r="AD167" s="93"/>
    </row>
    <row r="168" spans="3:30">
      <c r="C168" s="8" t="str">
        <f t="shared" si="50"/>
        <v>Substation Establishment</v>
      </c>
      <c r="I168" s="17" t="s">
        <v>16</v>
      </c>
      <c r="J168" s="177">
        <f t="shared" ref="J168:K168" si="57">J100</f>
        <v>252.57948219686671</v>
      </c>
      <c r="K168" s="177">
        <f t="shared" si="57"/>
        <v>63.452973581392236</v>
      </c>
      <c r="L168" s="178">
        <f>J168+K168+L136-PTRM_comparison!E14*L$19+L$18*(J168+K168)</f>
        <v>320.20497142380816</v>
      </c>
      <c r="M168" s="178">
        <f>L168+M136-PTRM_comparison!F14*M$19+M$18*L168</f>
        <v>318.62899552638891</v>
      </c>
      <c r="N168" s="178">
        <f>M168+N136-PTRM_comparison!G14*N$19+N$18*M168</f>
        <v>317.76770431198406</v>
      </c>
      <c r="O168" s="178">
        <f>N168+O136-PTRM_comparison!H14*O$19+O$18*N168</f>
        <v>329.12541783890981</v>
      </c>
      <c r="P168" s="178">
        <f>O168+P136-PTRM_comparison!I14*P$19+P$18*O168</f>
        <v>331.0393088883888</v>
      </c>
      <c r="Q168" s="178">
        <f>P168+Q136-PTRM_comparison!J14*Q$19+Q$18*P168</f>
        <v>326.28272503380106</v>
      </c>
      <c r="R168" s="178">
        <f>Q168+R136-PTRM_comparison!K14*R$19+R$18*Q168</f>
        <v>321.10974414241718</v>
      </c>
      <c r="S168" s="178">
        <f>R168+S136-PTRM_comparison!L14*S$19+S$18*R168</f>
        <v>315.50318089310269</v>
      </c>
      <c r="T168" s="178">
        <f>S168+T136-PTRM_comparison!M14*T$19+T$18*S168</f>
        <v>309.44526639114929</v>
      </c>
      <c r="U168" s="178">
        <f>T168+U136-PTRM_comparison!N14*U$19+U$18*T168</f>
        <v>302.91763009071263</v>
      </c>
      <c r="V168" s="178">
        <f>U168+V136-PTRM_comparison!O14*V$19+V$18*U168</f>
        <v>296.23521553209508</v>
      </c>
      <c r="W168" s="178">
        <f>V168+W136-PTRM_comparison!P14*W$19+W$18*V168</f>
        <v>289.02935672673993</v>
      </c>
      <c r="X168" s="178">
        <f>W168+X136-PTRM_comparison!Q14*X$19+X$18*W168</f>
        <v>281.27805797140951</v>
      </c>
      <c r="Y168" s="178">
        <f>X168+Y136-PTRM_comparison!R14*Y$19+Y$18*X168</f>
        <v>272.9585509303584</v>
      </c>
      <c r="Z168" s="178">
        <f>Y168+Z136-PTRM_comparison!S14*Z$19+Z$18*Y168</f>
        <v>264.04726975102255</v>
      </c>
      <c r="AA168" s="93"/>
      <c r="AB168" s="154"/>
      <c r="AC168" s="93"/>
      <c r="AD168" s="93"/>
    </row>
    <row r="169" spans="3:30">
      <c r="C169" s="8" t="str">
        <f t="shared" si="50"/>
        <v>Distribution Substation Switchgear</v>
      </c>
      <c r="I169" s="17" t="s">
        <v>16</v>
      </c>
      <c r="J169" s="177">
        <f t="shared" ref="J169:K169" si="58">J101</f>
        <v>116.62432636328757</v>
      </c>
      <c r="K169" s="177">
        <f t="shared" si="58"/>
        <v>176.61276132093715</v>
      </c>
      <c r="L169" s="178">
        <f>J169+K169+L137-PTRM_comparison!E15*L$19+L$18*(J169+K169)</f>
        <v>333.77833071379865</v>
      </c>
      <c r="M169" s="178">
        <f>L169+M137-PTRM_comparison!F15*M$19+M$18*L169</f>
        <v>354.2289560980613</v>
      </c>
      <c r="N169" s="178">
        <f>M169+N137-PTRM_comparison!G15*N$19+N$18*M169</f>
        <v>372.0220147347494</v>
      </c>
      <c r="O169" s="178">
        <f>N169+O137-PTRM_comparison!H15*O$19+O$18*N169</f>
        <v>391.85512676720634</v>
      </c>
      <c r="P169" s="178">
        <f>O169+P137-PTRM_comparison!I15*P$19+P$18*O169</f>
        <v>426.30296855311252</v>
      </c>
      <c r="Q169" s="178">
        <f>P169+Q137-PTRM_comparison!J15*Q$19+Q$18*P169</f>
        <v>422.22239509807923</v>
      </c>
      <c r="R169" s="178">
        <f>Q169+R137-PTRM_comparison!K15*R$19+R$18*Q169</f>
        <v>417.70333000989802</v>
      </c>
      <c r="S169" s="178">
        <f>R169+S137-PTRM_comparison!L15*S$19+S$18*R169</f>
        <v>412.72714588491294</v>
      </c>
      <c r="T169" s="178">
        <f>S169+T137-PTRM_comparison!M15*T$19+T$18*S169</f>
        <v>407.27457543937902</v>
      </c>
      <c r="U169" s="178">
        <f>T169+U137-PTRM_comparison!N15*U$19+U$18*T169</f>
        <v>401.32569156428531</v>
      </c>
      <c r="V169" s="178">
        <f>U169+V137-PTRM_comparison!O15*V$19+V$18*U169</f>
        <v>395.30230551896398</v>
      </c>
      <c r="W169" s="178">
        <f>V169+W137-PTRM_comparison!P15*W$19+W$18*V169</f>
        <v>388.72692161414892</v>
      </c>
      <c r="X169" s="178">
        <f>W169+X137-PTRM_comparison!Q15*X$19+X$18*W169</f>
        <v>381.57570457314375</v>
      </c>
      <c r="Y169" s="178">
        <f>X169+Y137-PTRM_comparison!R15*Y$19+Y$18*X169</f>
        <v>373.8239723540795</v>
      </c>
      <c r="Z169" s="178">
        <f>Y169+Z137-PTRM_comparison!S15*Z$19+Z$18*Y169</f>
        <v>365.44616870870379</v>
      </c>
      <c r="AA169" s="93"/>
      <c r="AB169" s="154"/>
      <c r="AC169" s="93"/>
      <c r="AD169" s="93"/>
    </row>
    <row r="170" spans="3:30">
      <c r="C170" s="8" t="str">
        <f t="shared" si="50"/>
        <v>Zone Transformers</v>
      </c>
      <c r="I170" s="17" t="s">
        <v>16</v>
      </c>
      <c r="J170" s="177">
        <f t="shared" ref="J170:K170" si="59">J102</f>
        <v>252.21314914451801</v>
      </c>
      <c r="K170" s="177">
        <f t="shared" si="59"/>
        <v>136.70092304888618</v>
      </c>
      <c r="L170" s="178">
        <f>J170+K170+L138-PTRM_comparison!E16*L$19+L$18*(J170+K170)</f>
        <v>395.80457635534668</v>
      </c>
      <c r="M170" s="178">
        <f>L170+M138-PTRM_comparison!F16*M$19+M$18*L170</f>
        <v>396.37286945370778</v>
      </c>
      <c r="N170" s="178">
        <f>M170+N138-PTRM_comparison!G16*N$19+N$18*M170</f>
        <v>394.4624334083648</v>
      </c>
      <c r="O170" s="178">
        <f>N170+O138-PTRM_comparison!H16*O$19+O$18*N170</f>
        <v>391.14059125384966</v>
      </c>
      <c r="P170" s="178">
        <f>O170+P138-PTRM_comparison!I16*P$19+P$18*O170</f>
        <v>388.0675746262624</v>
      </c>
      <c r="Q170" s="178">
        <f>P170+Q138-PTRM_comparison!J16*Q$19+Q$18*P170</f>
        <v>382.24317045490426</v>
      </c>
      <c r="R170" s="178">
        <f>Q170+R138-PTRM_comparison!K16*R$19+R$18*Q170</f>
        <v>375.9187639545317</v>
      </c>
      <c r="S170" s="178">
        <f>R170+S138-PTRM_comparison!L16*S$19+S$18*R170</f>
        <v>369.07378369871043</v>
      </c>
      <c r="T170" s="178">
        <f>S170+T138-PTRM_comparison!M16*T$19+T$18*S170</f>
        <v>361.68696059442181</v>
      </c>
      <c r="U170" s="178">
        <f>T170+U138-PTRM_comparison!N16*U$19+U$18*T170</f>
        <v>353.73630628519049</v>
      </c>
      <c r="V170" s="178">
        <f>U170+V138-PTRM_comparison!O16*V$19+V$18*U170</f>
        <v>345.58904743075988</v>
      </c>
      <c r="W170" s="178">
        <f>V170+W138-PTRM_comparison!P16*W$19+W$18*V170</f>
        <v>336.81334044217948</v>
      </c>
      <c r="X170" s="178">
        <f>W170+X138-PTRM_comparison!Q16*X$19+X$18*W170</f>
        <v>327.38285494952584</v>
      </c>
      <c r="Y170" s="178">
        <f>X170+Y138-PTRM_comparison!R16*Y$19+Y$18*X170</f>
        <v>317.27033684446315</v>
      </c>
      <c r="Z170" s="178">
        <f>Y170+Z138-PTRM_comparison!S16*Z$19+Z$18*Y170</f>
        <v>306.44757854980384</v>
      </c>
      <c r="AA170" s="93"/>
      <c r="AB170" s="154"/>
      <c r="AC170" s="93"/>
      <c r="AD170" s="93"/>
    </row>
    <row r="171" spans="3:30">
      <c r="C171" s="8" t="str">
        <f t="shared" si="50"/>
        <v>Distribution Transformers</v>
      </c>
      <c r="I171" s="160" t="s">
        <v>16</v>
      </c>
      <c r="J171" s="177">
        <f t="shared" ref="J171:K171" si="60">J103</f>
        <v>694.02100424548621</v>
      </c>
      <c r="K171" s="177">
        <f t="shared" si="60"/>
        <v>449.46118722307813</v>
      </c>
      <c r="L171" s="178">
        <f>J171+K171+L139-PTRM_comparison!E17*L$19+L$18*(J171+K171)</f>
        <v>1185.0918793232279</v>
      </c>
      <c r="M171" s="178">
        <f>L171+M139-PTRM_comparison!F17*M$19+M$18*L171</f>
        <v>1202.364069802431</v>
      </c>
      <c r="N171" s="178">
        <f>M171+N139-PTRM_comparison!G17*N$19+N$18*M171</f>
        <v>1226.0172814974653</v>
      </c>
      <c r="O171" s="178">
        <f>N171+O139-PTRM_comparison!H17*O$19+O$18*N171</f>
        <v>1253.1607220924734</v>
      </c>
      <c r="P171" s="178">
        <f>O171+P139-PTRM_comparison!I17*P$19+P$18*O171</f>
        <v>1282.0858790709915</v>
      </c>
      <c r="Q171" s="178">
        <f>P171+Q139-PTRM_comparison!J17*Q$19+Q$18*P171</f>
        <v>1250.1943749484631</v>
      </c>
      <c r="R171" s="178">
        <f>Q171+R139-PTRM_comparison!K17*R$19+R$18*Q171</f>
        <v>1216.0464159603446</v>
      </c>
      <c r="S171" s="178">
        <f>R171+S139-PTRM_comparison!L17*S$19+S$18*R171</f>
        <v>1179.5523674624803</v>
      </c>
      <c r="T171" s="178">
        <f>S171+T139-PTRM_comparison!M17*T$19+T$18*S171</f>
        <v>1140.6195993552233</v>
      </c>
      <c r="U171" s="178">
        <f>T171+U139-PTRM_comparison!N17*U$19+U$18*T171</f>
        <v>1099.152394104952</v>
      </c>
      <c r="V171" s="178">
        <f>U171+V139-PTRM_comparison!O17*V$19+V$18*U171</f>
        <v>1056.263550241521</v>
      </c>
      <c r="W171" s="178">
        <f>V171+W139-PTRM_comparison!P17*W$19+W$18*V171</f>
        <v>1010.5432939386028</v>
      </c>
      <c r="X171" s="178">
        <f>W171+X139-PTRM_comparison!Q17*X$19+X$18*W171</f>
        <v>961.87686010163782</v>
      </c>
      <c r="Y171" s="178">
        <f>X171+Y139-PTRM_comparison!R17*Y$19+Y$18*X171</f>
        <v>910.1455150141129</v>
      </c>
      <c r="Z171" s="178">
        <f>Y171+Z139-PTRM_comparison!S17*Z$19+Z$18*Y171</f>
        <v>855.2264296346483</v>
      </c>
      <c r="AA171" s="93"/>
      <c r="AB171" s="154"/>
      <c r="AC171" s="93"/>
      <c r="AD171" s="93"/>
    </row>
    <row r="172" spans="3:30">
      <c r="C172" s="8" t="str">
        <f t="shared" si="50"/>
        <v>Low Voltage Services</v>
      </c>
      <c r="I172" s="160" t="s">
        <v>16</v>
      </c>
      <c r="J172" s="177">
        <f t="shared" ref="J172:K172" si="61">J104</f>
        <v>4.7656060888826852</v>
      </c>
      <c r="K172" s="177">
        <f t="shared" si="61"/>
        <v>124.53593883756584</v>
      </c>
      <c r="L172" s="178">
        <f>J172+K172+L140-PTRM_comparison!E18*L$19+L$18*(J172+K172)</f>
        <v>133.91381018394543</v>
      </c>
      <c r="M172" s="178">
        <f>L172+M140-PTRM_comparison!F18*M$19+M$18*L172</f>
        <v>141.4373125756857</v>
      </c>
      <c r="N172" s="178">
        <f>M172+N140-PTRM_comparison!G18*N$19+N$18*M172</f>
        <v>147.12722019405572</v>
      </c>
      <c r="O172" s="178">
        <f>N172+O140-PTRM_comparison!H18*O$19+O$18*N172</f>
        <v>164.33007619896131</v>
      </c>
      <c r="P172" s="178">
        <f>O172+P140-PTRM_comparison!I18*P$19+P$18*O172</f>
        <v>172.60132434365048</v>
      </c>
      <c r="Q172" s="178">
        <f>P172+Q140-PTRM_comparison!J18*Q$19+Q$18*P172</f>
        <v>171.70878253381659</v>
      </c>
      <c r="R172" s="178">
        <f>Q172+R140-PTRM_comparison!K18*R$19+R$18*Q172</f>
        <v>170.6750096391213</v>
      </c>
      <c r="S172" s="178">
        <f>R172+S140-PTRM_comparison!L18*S$19+S$18*R172</f>
        <v>169.49376521641463</v>
      </c>
      <c r="T172" s="178">
        <f>S172+T140-PTRM_comparison!M18*T$19+T$18*S172</f>
        <v>168.15859121568622</v>
      </c>
      <c r="U172" s="178">
        <f>T172+U140-PTRM_comparison!N18*U$19+U$18*T172</f>
        <v>166.66280514338848</v>
      </c>
      <c r="V172" s="178">
        <f>U172+V140-PTRM_comparison!O18*V$19+V$18*U172</f>
        <v>165.18322097186845</v>
      </c>
      <c r="W172" s="178">
        <f>V172+W140-PTRM_comparison!P18*W$19+W$18*V172</f>
        <v>163.52549333855779</v>
      </c>
      <c r="X172" s="178">
        <f>W172+X140-PTRM_comparison!Q18*X$19+X$18*W172</f>
        <v>161.68163981047422</v>
      </c>
      <c r="Y172" s="178">
        <f>X172+Y140-PTRM_comparison!R18*Y$19+Y$18*X172</f>
        <v>159.64339017264987</v>
      </c>
      <c r="Z172" s="178">
        <f>Y172+Z140-PTRM_comparison!S18*Z$19+Z$18*Y172</f>
        <v>157.40217702805273</v>
      </c>
      <c r="AA172" s="93"/>
      <c r="AB172" s="154"/>
      <c r="AC172" s="93"/>
      <c r="AD172" s="93"/>
    </row>
    <row r="173" spans="3:30">
      <c r="C173" s="8" t="str">
        <f t="shared" si="50"/>
        <v>Metering</v>
      </c>
      <c r="D173" s="1"/>
      <c r="E173" s="1"/>
      <c r="F173" s="153"/>
      <c r="G173" s="1"/>
      <c r="H173" s="1"/>
      <c r="I173" s="160" t="s">
        <v>16</v>
      </c>
      <c r="J173" s="177">
        <f t="shared" ref="J173:K173" si="62">J105</f>
        <v>0</v>
      </c>
      <c r="K173" s="177">
        <f t="shared" si="62"/>
        <v>43.649153029291732</v>
      </c>
      <c r="L173" s="178">
        <f>J173+K173+L141-PTRM_comparison!E19*L$19+L$18*(J173+K173)</f>
        <v>48.281160745416187</v>
      </c>
      <c r="M173" s="178">
        <f>L173+M141-PTRM_comparison!F19*M$19+M$18*L173</f>
        <v>48.433977442140588</v>
      </c>
      <c r="N173" s="178">
        <f>M173+N141-PTRM_comparison!G19*N$19+N$18*M173</f>
        <v>49.440671231320628</v>
      </c>
      <c r="O173" s="178">
        <f>N173+O141-PTRM_comparison!H19*O$19+O$18*N173</f>
        <v>48.474500772944175</v>
      </c>
      <c r="P173" s="178">
        <f>O173+P141-PTRM_comparison!I19*P$19+P$18*O173</f>
        <v>46.568527829434544</v>
      </c>
      <c r="Q173" s="178">
        <f>P173+Q141-PTRM_comparison!J19*Q$19+Q$18*P173</f>
        <v>44.023076498059865</v>
      </c>
      <c r="R173" s="178">
        <f>Q173+R141-PTRM_comparison!K19*R$19+R$18*Q173</f>
        <v>41.329369694992408</v>
      </c>
      <c r="S173" s="178">
        <f>R173+S141-PTRM_comparison!L19*S$19+S$18*R173</f>
        <v>38.481775214383788</v>
      </c>
      <c r="T173" s="178">
        <f>S173+T141-PTRM_comparison!M19*T$19+T$18*S173</f>
        <v>35.474476325953361</v>
      </c>
      <c r="U173" s="178">
        <f>T173+U141-PTRM_comparison!N19*U$19+U$18*T173</f>
        <v>32.301466172131612</v>
      </c>
      <c r="V173" s="178">
        <f>U173+V141-PTRM_comparison!O19*V$19+V$18*U173</f>
        <v>28.992150920521279</v>
      </c>
      <c r="W173" s="178">
        <f>V173+W141-PTRM_comparison!P19*W$19+W$18*V173</f>
        <v>25.497181489972849</v>
      </c>
      <c r="X173" s="178">
        <f>W173+X141-PTRM_comparison!Q19*X$19+X$18*W173</f>
        <v>21.809343493571671</v>
      </c>
      <c r="Y173" s="178">
        <f>X173+Y141-PTRM_comparison!R19*Y$19+Y$18*X173</f>
        <v>17.921177858919204</v>
      </c>
      <c r="Z173" s="178">
        <f>Y173+Z141-PTRM_comparison!S19*Z$19+Z$18*Y173</f>
        <v>13.824973102850628</v>
      </c>
      <c r="AA173" s="93"/>
      <c r="AB173" s="154"/>
      <c r="AC173" s="93"/>
      <c r="AD173" s="93"/>
    </row>
    <row r="174" spans="3:30">
      <c r="C174" s="8" t="str">
        <f t="shared" si="50"/>
        <v>Communications – Pilot Wires</v>
      </c>
      <c r="D174" s="1"/>
      <c r="E174" s="1"/>
      <c r="F174" s="153"/>
      <c r="G174" s="1"/>
      <c r="H174" s="1"/>
      <c r="I174" s="160" t="s">
        <v>16</v>
      </c>
      <c r="J174" s="177">
        <f t="shared" ref="J174:K174" si="63">J106</f>
        <v>20.156802347223337</v>
      </c>
      <c r="K174" s="177">
        <f t="shared" si="63"/>
        <v>100.58883441148987</v>
      </c>
      <c r="L174" s="178">
        <f>J174+K174+L142-PTRM_comparison!E20*L$19+L$18*(J174+K174)</f>
        <v>119.27419598182448</v>
      </c>
      <c r="M174" s="178">
        <f>L174+M142-PTRM_comparison!F20*M$19+M$18*L174</f>
        <v>124.65799517335562</v>
      </c>
      <c r="N174" s="178">
        <f>M174+N142-PTRM_comparison!G20*N$19+N$18*M174</f>
        <v>131.38552297124741</v>
      </c>
      <c r="O174" s="178">
        <f>N174+O142-PTRM_comparison!H20*O$19+O$18*N174</f>
        <v>134.38847015115192</v>
      </c>
      <c r="P174" s="178">
        <f>O174+P142-PTRM_comparison!I20*P$19+P$18*O174</f>
        <v>134.64088222342195</v>
      </c>
      <c r="Q174" s="178">
        <f>P174+Q142-PTRM_comparison!J20*Q$19+Q$18*P174</f>
        <v>131.93913693888263</v>
      </c>
      <c r="R174" s="178">
        <f>Q174+R142-PTRM_comparison!K20*R$19+R$18*Q174</f>
        <v>129.03136834489982</v>
      </c>
      <c r="S174" s="178">
        <f>R174+S142-PTRM_comparison!L20*S$19+S$18*R174</f>
        <v>125.90927246827485</v>
      </c>
      <c r="T174" s="178">
        <f>S174+T142-PTRM_comparison!M20*T$19+T$18*S174</f>
        <v>122.56426610464426</v>
      </c>
      <c r="U174" s="178">
        <f>T174+U142-PTRM_comparison!N20*U$19+U$18*T174</f>
        <v>118.9874782149293</v>
      </c>
      <c r="V174" s="178">
        <f>U174+V142-PTRM_comparison!O20*V$19+V$18*U174</f>
        <v>115.30091206084866</v>
      </c>
      <c r="W174" s="178">
        <f>V174+W142-PTRM_comparison!P20*W$19+W$18*V174</f>
        <v>111.35565042517968</v>
      </c>
      <c r="X174" s="178">
        <f>W174+X142-PTRM_comparison!Q20*X$19+X$18*W174</f>
        <v>107.1410626376892</v>
      </c>
      <c r="Y174" s="178">
        <f>X174+Y142-PTRM_comparison!R20*Y$19+Y$18*X174</f>
        <v>102.64614817930848</v>
      </c>
      <c r="Z174" s="178">
        <f>Y174+Z142-PTRM_comparison!S20*Z$19+Z$18*Y174</f>
        <v>97.951682914328288</v>
      </c>
      <c r="AA174" s="93"/>
      <c r="AB174" s="154"/>
      <c r="AC174" s="93"/>
      <c r="AD174" s="93"/>
    </row>
    <row r="175" spans="3:30">
      <c r="C175" s="8" t="str">
        <f t="shared" si="50"/>
        <v>Generation Assets</v>
      </c>
      <c r="D175" s="1"/>
      <c r="E175" s="1"/>
      <c r="F175" s="153"/>
      <c r="G175" s="1"/>
      <c r="H175" s="1"/>
      <c r="I175" s="160" t="s">
        <v>16</v>
      </c>
      <c r="J175" s="177">
        <f t="shared" ref="J175:K175" si="64">J107</f>
        <v>0.29438232618753601</v>
      </c>
      <c r="K175" s="177">
        <f t="shared" si="64"/>
        <v>3.0843419521629962</v>
      </c>
      <c r="L175" s="178">
        <f>J175+K175+L143-PTRM_comparison!E21*L$19+L$18*(J175+K175)</f>
        <v>8.3839726718926535</v>
      </c>
      <c r="M175" s="178">
        <f>L175+M143-PTRM_comparison!F21*M$19+M$18*L175</f>
        <v>11.065160456135786</v>
      </c>
      <c r="N175" s="178">
        <f>M175+N143-PTRM_comparison!G21*N$19+N$18*M175</f>
        <v>11.151419101109193</v>
      </c>
      <c r="O175" s="178">
        <f>N175+O143-PTRM_comparison!H21*O$19+O$18*N175</f>
        <v>11.045941043439905</v>
      </c>
      <c r="P175" s="178">
        <f>O175+P143-PTRM_comparison!I21*P$19+P$18*O175</f>
        <v>14.35843841050843</v>
      </c>
      <c r="Q175" s="178">
        <f>P175+Q143-PTRM_comparison!J21*Q$19+Q$18*P175</f>
        <v>13.89581548638556</v>
      </c>
      <c r="R175" s="178">
        <f>Q175+R143-PTRM_comparison!K21*R$19+R$18*Q175</f>
        <v>13.402881359687557</v>
      </c>
      <c r="S175" s="178">
        <f>R175+S143-PTRM_comparison!L21*S$19+S$18*R175</f>
        <v>12.878451501935551</v>
      </c>
      <c r="T175" s="178">
        <f>S175+T143-PTRM_comparison!M21*T$19+T$18*S175</f>
        <v>12.321302080453785</v>
      </c>
      <c r="U175" s="178">
        <f>T175+U143-PTRM_comparison!N21*U$19+U$18*T175</f>
        <v>11.730168756296152</v>
      </c>
      <c r="V175" s="178">
        <f>U175+V143-PTRM_comparison!O21*V$19+V$18*U175</f>
        <v>11.116676705825517</v>
      </c>
      <c r="W175" s="178">
        <f>V175+W143-PTRM_comparison!P21*W$19+W$18*V175</f>
        <v>10.465178697358665</v>
      </c>
      <c r="X175" s="178">
        <f>W175+X143-PTRM_comparison!Q21*X$19+X$18*W175</f>
        <v>9.7741578655273305</v>
      </c>
      <c r="Y175" s="178">
        <f>X175+Y143-PTRM_comparison!R21*Y$19+Y$18*X175</f>
        <v>9.0420452554185804</v>
      </c>
      <c r="Z175" s="178">
        <f>Y175+Z143-PTRM_comparison!S21*Z$19+Z$18*Y175</f>
        <v>8.2672181661384379</v>
      </c>
      <c r="AA175" s="93"/>
      <c r="AB175" s="154"/>
      <c r="AC175" s="93"/>
      <c r="AD175" s="93"/>
    </row>
    <row r="176" spans="3:30">
      <c r="C176" s="8" t="str">
        <f t="shared" si="50"/>
        <v>Other Equipment</v>
      </c>
      <c r="D176" s="1"/>
      <c r="E176" s="1"/>
      <c r="F176" s="153"/>
      <c r="G176" s="1"/>
      <c r="H176" s="1"/>
      <c r="I176" s="160" t="s">
        <v>16</v>
      </c>
      <c r="J176" s="177">
        <f t="shared" ref="J176:K176" si="65">J108</f>
        <v>23.521225589968363</v>
      </c>
      <c r="K176" s="177">
        <f t="shared" si="65"/>
        <v>44.692451873726384</v>
      </c>
      <c r="L176" s="178">
        <f>J176+K176+L144-PTRM_comparison!E22*L$19+L$18*(J176+K176)</f>
        <v>67.483285228453127</v>
      </c>
      <c r="M176" s="178">
        <f>L176+M144-PTRM_comparison!F22*M$19+M$18*L176</f>
        <v>65.876081339687403</v>
      </c>
      <c r="N176" s="178">
        <f>M176+N144-PTRM_comparison!G22*N$19+N$18*M176</f>
        <v>64.019168451922184</v>
      </c>
      <c r="O176" s="178">
        <f>N176+O144-PTRM_comparison!H22*O$19+O$18*N176</f>
        <v>61.72619826064075</v>
      </c>
      <c r="P176" s="178">
        <f>O176+P144-PTRM_comparison!I22*P$19+P$18*O176</f>
        <v>59.055002827114905</v>
      </c>
      <c r="Q176" s="178">
        <f>P176+Q144-PTRM_comparison!J22*Q$19+Q$18*P176</f>
        <v>60.088622143384526</v>
      </c>
      <c r="R176" s="178">
        <f>Q176+R144-PTRM_comparison!K22*R$19+R$18*Q176</f>
        <v>61.137917462772897</v>
      </c>
      <c r="S176" s="178">
        <f>R176+S144-PTRM_comparison!L22*S$19+S$18*R176</f>
        <v>62.203047727743339</v>
      </c>
      <c r="T176" s="178">
        <f>S176+T144-PTRM_comparison!M22*T$19+T$18*S176</f>
        <v>63.284170524951605</v>
      </c>
      <c r="U176" s="178">
        <f>T176+U144-PTRM_comparison!N22*U$19+U$18*T176</f>
        <v>64.381441929673414</v>
      </c>
      <c r="V176" s="178">
        <f>U176+V144-PTRM_comparison!O22*V$19+V$18*U176</f>
        <v>65.565990009489212</v>
      </c>
      <c r="W176" s="178">
        <f>V176+W144-PTRM_comparison!P22*W$19+W$18*V176</f>
        <v>66.76952709208976</v>
      </c>
      <c r="X176" s="178">
        <f>W176+X144-PTRM_comparison!Q22*X$19+X$18*W176</f>
        <v>67.992262285064399</v>
      </c>
      <c r="Y176" s="178">
        <f>X176+Y144-PTRM_comparison!R22*Y$19+Y$18*X176</f>
        <v>69.234403283255205</v>
      </c>
      <c r="Z176" s="178">
        <f>Y176+Z144-PTRM_comparison!S22*Z$19+Z$18*Y176</f>
        <v>70.496156167427387</v>
      </c>
      <c r="AA176" s="93"/>
      <c r="AB176" s="154"/>
      <c r="AC176" s="93"/>
      <c r="AD176" s="93"/>
    </row>
    <row r="177" spans="3:30">
      <c r="C177" s="8" t="str">
        <f t="shared" si="50"/>
        <v>Control Centre - SCADA</v>
      </c>
      <c r="D177" s="1"/>
      <c r="E177" s="1"/>
      <c r="F177" s="153"/>
      <c r="G177" s="1"/>
      <c r="H177" s="1"/>
      <c r="I177" s="160" t="s">
        <v>16</v>
      </c>
      <c r="J177" s="177">
        <f t="shared" ref="J177:K177" si="66">J109</f>
        <v>3.8815688563515987</v>
      </c>
      <c r="K177" s="177">
        <f t="shared" si="66"/>
        <v>34.003764857840402</v>
      </c>
      <c r="L177" s="178">
        <f>J177+K177+L145-PTRM_comparison!E23*L$19+L$18*(J177+K177)</f>
        <v>34.417095866217892</v>
      </c>
      <c r="M177" s="178">
        <f>L177+M145-PTRM_comparison!F23*M$19+M$18*L177</f>
        <v>32.317979109574566</v>
      </c>
      <c r="N177" s="178">
        <f>M177+N145-PTRM_comparison!G23*N$19+N$18*M177</f>
        <v>25.262980816162489</v>
      </c>
      <c r="O177" s="178">
        <f>N177+O145-PTRM_comparison!H23*O$19+O$18*N177</f>
        <v>17.44866948173091</v>
      </c>
      <c r="P177" s="178">
        <f>O177+P145-PTRM_comparison!I23*P$19+P$18*O177</f>
        <v>15.813008915734427</v>
      </c>
      <c r="Q177" s="178">
        <f>P177+Q145-PTRM_comparison!J23*Q$19+Q$18*P177</f>
        <v>8.5318227706640783</v>
      </c>
      <c r="R177" s="178">
        <f>Q177+R145-PTRM_comparison!K23*R$19+R$18*Q177</f>
        <v>0.89360003905049701</v>
      </c>
      <c r="S177" s="178">
        <f>R177+S145-PTRM_comparison!L23*S$19+S$18*R177</f>
        <v>-2.1764835407291039</v>
      </c>
      <c r="T177" s="178">
        <f>S177+T145-PTRM_comparison!M23*T$19+T$18*S177</f>
        <v>-4.1902971704847465</v>
      </c>
      <c r="U177" s="178">
        <f>T177+U145-PTRM_comparison!N23*U$19+U$18*T177</f>
        <v>-5.4020385106789446</v>
      </c>
      <c r="V177" s="178">
        <f>U177+V145-PTRM_comparison!O23*V$19+V$18*U177</f>
        <v>-6.532420112297431</v>
      </c>
      <c r="W177" s="178">
        <f>V177+W145-PTRM_comparison!P23*W$19+W$18*V177</f>
        <v>-7.5686953897265203</v>
      </c>
      <c r="X177" s="178">
        <f>W177+X145-PTRM_comparison!Q23*X$19+X$18*W177</f>
        <v>-7.7579127744696832</v>
      </c>
      <c r="Y177" s="178">
        <f>X177+Y145-PTRM_comparison!R23*Y$19+Y$18*X177</f>
        <v>-7.9518605938314249</v>
      </c>
      <c r="Z177" s="178">
        <f>Y177+Z145-PTRM_comparison!S23*Z$19+Z$18*Y177</f>
        <v>-8.1506571086772102</v>
      </c>
      <c r="AA177" s="93"/>
      <c r="AB177" s="154"/>
      <c r="AC177" s="93"/>
      <c r="AD177" s="93"/>
    </row>
    <row r="178" spans="3:30">
      <c r="C178" s="8" t="str">
        <f t="shared" si="50"/>
        <v>Land &amp; Easements (System) - combined</v>
      </c>
      <c r="D178" s="1"/>
      <c r="E178" s="1"/>
      <c r="F178" s="153"/>
      <c r="G178" s="1"/>
      <c r="H178" s="1"/>
      <c r="I178" s="160" t="s">
        <v>16</v>
      </c>
      <c r="J178" s="177">
        <f t="shared" ref="J178:K178" si="67">J110</f>
        <v>91.34508672847322</v>
      </c>
      <c r="K178" s="177">
        <f t="shared" si="67"/>
        <v>0</v>
      </c>
      <c r="L178" s="178">
        <f>J178+K178+L146-PTRM_comparison!E24*L$19+L$18*(J178+K178)</f>
        <v>94.355641035317632</v>
      </c>
      <c r="M178" s="178">
        <f>L178+M146-PTRM_comparison!F24*M$19+M$18*L178</f>
        <v>96.430900021201893</v>
      </c>
      <c r="N178" s="178">
        <f>M178+N146-PTRM_comparison!G24*N$19+N$18*M178</f>
        <v>98.623534249101311</v>
      </c>
      <c r="O178" s="178">
        <f>N178+O146-PTRM_comparison!H24*O$19+O$18*N178</f>
        <v>100.50042027756518</v>
      </c>
      <c r="P178" s="178">
        <f>O178+P146-PTRM_comparison!I24*P$19+P$18*O178</f>
        <v>102.93756578651231</v>
      </c>
      <c r="Q178" s="178">
        <f>P178+Q146-PTRM_comparison!J24*Q$19+Q$18*P178</f>
        <v>105.39752725522339</v>
      </c>
      <c r="R178" s="178">
        <f>Q178+R146-PTRM_comparison!K24*R$19+R$18*Q178</f>
        <v>107.91627591577554</v>
      </c>
      <c r="S178" s="178">
        <f>R178+S146-PTRM_comparison!L24*S$19+S$18*R178</f>
        <v>110.4952166413623</v>
      </c>
      <c r="T178" s="178">
        <f>S178+T146-PTRM_comparison!M24*T$19+T$18*S178</f>
        <v>113.13578787828436</v>
      </c>
      <c r="U178" s="178">
        <f>T178+U146-PTRM_comparison!N24*U$19+U$18*T178</f>
        <v>115.83946244826645</v>
      </c>
      <c r="V178" s="178">
        <f>U178+V146-PTRM_comparison!O24*V$19+V$18*U178</f>
        <v>118.7354490094731</v>
      </c>
      <c r="W178" s="178">
        <f>V178+W146-PTRM_comparison!P24*W$19+W$18*V178</f>
        <v>121.70383523470993</v>
      </c>
      <c r="X178" s="178">
        <f>W178+X146-PTRM_comparison!Q24*X$19+X$18*W178</f>
        <v>124.74643111557768</v>
      </c>
      <c r="Y178" s="178">
        <f>X178+Y146-PTRM_comparison!R24*Y$19+Y$18*X178</f>
        <v>127.86509189346712</v>
      </c>
      <c r="Z178" s="178">
        <f>Y178+Z146-PTRM_comparison!S24*Z$19+Z$18*Y178</f>
        <v>131.06171919080381</v>
      </c>
      <c r="AA178" s="93"/>
      <c r="AB178" s="154"/>
      <c r="AC178" s="93"/>
      <c r="AD178" s="93"/>
    </row>
    <row r="179" spans="3:30">
      <c r="C179" s="8" t="str">
        <f t="shared" si="50"/>
        <v>Communications</v>
      </c>
      <c r="D179" s="1"/>
      <c r="E179" s="1"/>
      <c r="F179" s="153"/>
      <c r="G179" s="1"/>
      <c r="H179" s="1"/>
      <c r="I179" s="160" t="s">
        <v>16</v>
      </c>
      <c r="J179" s="177">
        <f t="shared" ref="J179:K179" si="68">J111</f>
        <v>0</v>
      </c>
      <c r="K179" s="177">
        <f t="shared" si="68"/>
        <v>72.908339624028343</v>
      </c>
      <c r="L179" s="178">
        <f>J179+K179+L147-PTRM_comparison!E25*L$19+L$18*(J179+K179)</f>
        <v>78.415620240871874</v>
      </c>
      <c r="M179" s="178">
        <f>L179+M147-PTRM_comparison!F25*M$19+M$18*L179</f>
        <v>81.930234095189405</v>
      </c>
      <c r="N179" s="178">
        <f>M179+N147-PTRM_comparison!G25*N$19+N$18*M179</f>
        <v>83.165604365381881</v>
      </c>
      <c r="O179" s="178">
        <f>N179+O147-PTRM_comparison!H25*O$19+O$18*N179</f>
        <v>74.480861413309199</v>
      </c>
      <c r="P179" s="178">
        <f>O179+P147-PTRM_comparison!I25*P$19+P$18*O179</f>
        <v>73.015289065244716</v>
      </c>
      <c r="Q179" s="178">
        <f>P179+Q147-PTRM_comparison!J25*Q$19+Q$18*P179</f>
        <v>68.664954679995418</v>
      </c>
      <c r="R179" s="178">
        <f>Q179+R147-PTRM_comparison!K25*R$19+R$18*Q179</f>
        <v>64.064996422870763</v>
      </c>
      <c r="S179" s="178">
        <f>R179+S147-PTRM_comparison!L25*S$19+S$18*R179</f>
        <v>59.205967924477228</v>
      </c>
      <c r="T179" s="178">
        <f>S179+T147-PTRM_comparison!M25*T$19+T$18*S179</f>
        <v>54.078113883276188</v>
      </c>
      <c r="U179" s="178">
        <f>T179+U147-PTRM_comparison!N25*U$19+U$18*T179</f>
        <v>48.671360694886147</v>
      </c>
      <c r="V179" s="178">
        <f>U179+V147-PTRM_comparison!O25*V$19+V$18*U179</f>
        <v>43.028961788614616</v>
      </c>
      <c r="W179" s="178">
        <f>V179+W147-PTRM_comparison!P25*W$19+W$18*V179</f>
        <v>37.074023336595204</v>
      </c>
      <c r="X179" s="178">
        <f>W179+X147-PTRM_comparison!Q25*X$19+X$18*W179</f>
        <v>30.794444860856935</v>
      </c>
      <c r="Y179" s="178">
        <f>X179+Y147-PTRM_comparison!R25*Y$19+Y$18*X179</f>
        <v>24.177716196746381</v>
      </c>
      <c r="Z179" s="178">
        <f>Y179+Z147-PTRM_comparison!S25*Z$19+Z$18*Y179</f>
        <v>17.210904571392266</v>
      </c>
      <c r="AA179" s="93"/>
      <c r="AB179" s="154"/>
      <c r="AC179" s="93"/>
      <c r="AD179" s="93"/>
    </row>
    <row r="180" spans="3:30">
      <c r="C180" s="8" t="str">
        <f t="shared" si="50"/>
        <v>IT Systems</v>
      </c>
      <c r="D180" s="1"/>
      <c r="E180" s="1"/>
      <c r="F180" s="153"/>
      <c r="G180" s="1"/>
      <c r="H180" s="1"/>
      <c r="I180" s="160" t="s">
        <v>16</v>
      </c>
      <c r="J180" s="177">
        <f t="shared" ref="J180:K180" si="69">J112</f>
        <v>59.218949465555013</v>
      </c>
      <c r="K180" s="177">
        <f t="shared" si="69"/>
        <v>23.022627031462946</v>
      </c>
      <c r="L180" s="178">
        <f>J180+K180+L148-PTRM_comparison!E26*L$19+L$18*(J180+K180)</f>
        <v>26.142344956826847</v>
      </c>
      <c r="M180" s="178">
        <f>L180+M148-PTRM_comparison!F26*M$19+M$18*L180</f>
        <v>28.979350458655336</v>
      </c>
      <c r="N180" s="178">
        <f>M180+N148-PTRM_comparison!G26*N$19+N$18*M180</f>
        <v>24.633740269234202</v>
      </c>
      <c r="O180" s="178">
        <f>N180+O148-PTRM_comparison!H26*O$19+O$18*N180</f>
        <v>19.21949362216985</v>
      </c>
      <c r="P180" s="178">
        <f>O180+P148-PTRM_comparison!I26*P$19+P$18*O180</f>
        <v>17.814001578269462</v>
      </c>
      <c r="Q180" s="178">
        <f>P180+Q148-PTRM_comparison!J26*Q$19+Q$18*P180</f>
        <v>10.460992120349761</v>
      </c>
      <c r="R180" s="178">
        <f>Q180+R148-PTRM_comparison!K26*R$19+R$18*Q180</f>
        <v>6.8662748874495136</v>
      </c>
      <c r="S180" s="178">
        <f>R180+S148-PTRM_comparison!L26*S$19+S$18*R180</f>
        <v>5.2185531449550409</v>
      </c>
      <c r="T180" s="178">
        <f>S180+T148-PTRM_comparison!M26*T$19+T$18*S180</f>
        <v>4.2790324444471635</v>
      </c>
      <c r="U180" s="178">
        <f>T180+U148-PTRM_comparison!N26*U$19+U$18*T180</f>
        <v>3.822406221969151</v>
      </c>
      <c r="V180" s="178">
        <f>U180+V148-PTRM_comparison!O26*V$19+V$18*U180</f>
        <v>3.91796637751838</v>
      </c>
      <c r="W180" s="178">
        <f>V180+W148-PTRM_comparison!P26*W$19+W$18*V180</f>
        <v>4.0159155369563395</v>
      </c>
      <c r="X180" s="178">
        <f>W180+X148-PTRM_comparison!Q26*X$19+X$18*W180</f>
        <v>4.1163134253802482</v>
      </c>
      <c r="Y180" s="178">
        <f>X180+Y148-PTRM_comparison!R26*Y$19+Y$18*X180</f>
        <v>4.2192212610147548</v>
      </c>
      <c r="Z180" s="178">
        <f>Y180+Z148-PTRM_comparison!S26*Z$19+Z$18*Y180</f>
        <v>4.3247017925401234</v>
      </c>
      <c r="AA180" s="93"/>
      <c r="AB180" s="154"/>
      <c r="AC180" s="93"/>
      <c r="AD180" s="93"/>
    </row>
    <row r="181" spans="3:30">
      <c r="C181" s="8" t="str">
        <f t="shared" si="50"/>
        <v>Office Equipment &amp; Furniture</v>
      </c>
      <c r="D181" s="1"/>
      <c r="E181" s="1"/>
      <c r="F181" s="153"/>
      <c r="G181" s="1"/>
      <c r="H181" s="1"/>
      <c r="I181" s="160" t="s">
        <v>16</v>
      </c>
      <c r="J181" s="177">
        <f t="shared" ref="J181:K181" si="70">J113</f>
        <v>2.7116181595427666</v>
      </c>
      <c r="K181" s="177">
        <f t="shared" si="70"/>
        <v>17.777126540599028</v>
      </c>
      <c r="L181" s="178">
        <f>J181+K181+L149-PTRM_comparison!E27*L$19+L$18*(J181+K181)</f>
        <v>16.032851093836378</v>
      </c>
      <c r="M181" s="178">
        <f>L181+M149-PTRM_comparison!F27*M$19+M$18*L181</f>
        <v>13.242426530813106</v>
      </c>
      <c r="N181" s="178">
        <f>M181+N149-PTRM_comparison!G27*N$19+N$18*M181</f>
        <v>9.6520819167585739</v>
      </c>
      <c r="O181" s="178">
        <f>N181+O149-PTRM_comparison!H27*O$19+O$18*N181</f>
        <v>6.5185125263795172</v>
      </c>
      <c r="P181" s="178">
        <f>O181+P149-PTRM_comparison!I27*P$19+P$18*O181</f>
        <v>1.6907524880614575</v>
      </c>
      <c r="Q181" s="178">
        <f>P181+Q149-PTRM_comparison!J27*Q$19+Q$18*P181</f>
        <v>1.6091398795168741</v>
      </c>
      <c r="R181" s="178">
        <f>Q181+R149-PTRM_comparison!K27*R$19+R$18*Q181</f>
        <v>1.5226609975976932</v>
      </c>
      <c r="S181" s="178">
        <f>R181+S149-PTRM_comparison!L27*S$19+S$18*R181</f>
        <v>0.74590432481613522</v>
      </c>
      <c r="T181" s="178">
        <f>S181+T149-PTRM_comparison!M27*T$19+T$18*S181</f>
        <v>0.19559559381843183</v>
      </c>
      <c r="U181" s="178">
        <f>T181+U149-PTRM_comparison!N27*U$19+U$18*T181</f>
        <v>-0.1768690906778656</v>
      </c>
      <c r="V181" s="178">
        <f>U181+V149-PTRM_comparison!O27*V$19+V$18*U181</f>
        <v>-0.44073603981764448</v>
      </c>
      <c r="W181" s="178">
        <f>V181+W149-PTRM_comparison!P27*W$19+W$18*V181</f>
        <v>-0.45175444081308558</v>
      </c>
      <c r="X181" s="178">
        <f>W181+X149-PTRM_comparison!Q27*X$19+X$18*W181</f>
        <v>-0.46304830183341272</v>
      </c>
      <c r="Y181" s="178">
        <f>X181+Y149-PTRM_comparison!R27*Y$19+Y$18*X181</f>
        <v>-0.47462450937924805</v>
      </c>
      <c r="Z181" s="178">
        <f>Y181+Z149-PTRM_comparison!S27*Z$19+Z$18*Y181</f>
        <v>-0.48649012211372927</v>
      </c>
      <c r="AA181" s="93"/>
      <c r="AB181" s="154"/>
      <c r="AC181" s="93"/>
      <c r="AD181" s="93"/>
    </row>
    <row r="182" spans="3:30">
      <c r="C182" s="8" t="str">
        <f t="shared" si="50"/>
        <v>Motor Vehicles</v>
      </c>
      <c r="D182" s="1"/>
      <c r="E182" s="1"/>
      <c r="F182" s="153"/>
      <c r="G182" s="1"/>
      <c r="H182" s="1"/>
      <c r="I182" s="160" t="s">
        <v>16</v>
      </c>
      <c r="J182" s="177">
        <f t="shared" ref="J182:K182" si="71">J114</f>
        <v>13.88784150241505</v>
      </c>
      <c r="K182" s="177">
        <f t="shared" si="71"/>
        <v>86.746643109181221</v>
      </c>
      <c r="L182" s="178">
        <f>J182+K182+L150-PTRM_comparison!E28*L$19+L$18*(J182+K182)</f>
        <v>104.57156957271033</v>
      </c>
      <c r="M182" s="178">
        <f>L182+M150-PTRM_comparison!F28*M$19+M$18*L182</f>
        <v>101.54589910631248</v>
      </c>
      <c r="N182" s="178">
        <f>M182+N150-PTRM_comparison!G28*N$19+N$18*M182</f>
        <v>97.650407652435575</v>
      </c>
      <c r="O182" s="178">
        <f>N182+O150-PTRM_comparison!H28*O$19+O$18*N182</f>
        <v>100.58966803326044</v>
      </c>
      <c r="P182" s="178">
        <f>O182+P150-PTRM_comparison!I28*P$19+P$18*O182</f>
        <v>106.68645342753203</v>
      </c>
      <c r="Q182" s="178">
        <f>P182+Q150-PTRM_comparison!J28*Q$19+Q$18*P182</f>
        <v>90.763543427517021</v>
      </c>
      <c r="R182" s="178">
        <f>Q182+R150-PTRM_comparison!K28*R$19+R$18*Q182</f>
        <v>74.018666378858683</v>
      </c>
      <c r="S182" s="178">
        <f>R182+S150-PTRM_comparison!L28*S$19+S$18*R182</f>
        <v>56.421629694935774</v>
      </c>
      <c r="T182" s="178">
        <f>S182+T150-PTRM_comparison!M28*T$19+T$18*S182</f>
        <v>45.35162902453142</v>
      </c>
      <c r="U182" s="178">
        <f>T182+U150-PTRM_comparison!N28*U$19+U$18*T182</f>
        <v>38.676719355039182</v>
      </c>
      <c r="V182" s="178">
        <f>U182+V150-PTRM_comparison!O28*V$19+V$18*U182</f>
        <v>28.280090199828599</v>
      </c>
      <c r="W182" s="178">
        <f>V182+W150-PTRM_comparison!P28*W$19+W$18*V182</f>
        <v>19.817996324051279</v>
      </c>
      <c r="X182" s="178">
        <f>W182+X150-PTRM_comparison!Q28*X$19+X$18*W182</f>
        <v>12.936483034313362</v>
      </c>
      <c r="Y182" s="178">
        <f>X182+Y150-PTRM_comparison!R28*Y$19+Y$18*X182</f>
        <v>7.082780530576664</v>
      </c>
      <c r="Z182" s="178">
        <f>Y182+Z150-PTRM_comparison!S28*Z$19+Z$18*Y182</f>
        <v>3.7111059115209115</v>
      </c>
      <c r="AA182" s="93"/>
      <c r="AB182" s="154"/>
      <c r="AC182" s="93"/>
      <c r="AD182" s="93"/>
    </row>
    <row r="183" spans="3:30">
      <c r="C183" s="8" t="str">
        <f t="shared" si="50"/>
        <v>Plant &amp; Equipment</v>
      </c>
      <c r="D183" s="1"/>
      <c r="E183" s="1"/>
      <c r="F183" s="153"/>
      <c r="G183" s="1"/>
      <c r="H183" s="1"/>
      <c r="I183" s="160" t="s">
        <v>16</v>
      </c>
      <c r="J183" s="177">
        <f t="shared" ref="J183:K183" si="72">J115</f>
        <v>41.914003543056026</v>
      </c>
      <c r="K183" s="177">
        <f t="shared" si="72"/>
        <v>52.389854512881215</v>
      </c>
      <c r="L183" s="178">
        <f>J183+K183+L151-PTRM_comparison!E29*L$19+L$18*(J183+K183)</f>
        <v>82.826735275146504</v>
      </c>
      <c r="M183" s="178">
        <f>L183+M151-PTRM_comparison!F29*M$19+M$18*L183</f>
        <v>69.346308715477917</v>
      </c>
      <c r="N183" s="178">
        <f>M183+N151-PTRM_comparison!G29*N$19+N$18*M183</f>
        <v>59.486019078166507</v>
      </c>
      <c r="O183" s="178">
        <f>N183+O151-PTRM_comparison!H29*O$19+O$18*N183</f>
        <v>56.730671194260005</v>
      </c>
      <c r="P183" s="178">
        <f>O183+P151-PTRM_comparison!I29*P$19+P$18*O183</f>
        <v>51.758894904404059</v>
      </c>
      <c r="Q183" s="178">
        <f>P183+Q151-PTRM_comparison!J29*Q$19+Q$18*P183</f>
        <v>38.385841392648523</v>
      </c>
      <c r="R183" s="178">
        <f>Q183+R151-PTRM_comparison!K29*R$19+R$18*Q183</f>
        <v>24.344060655082615</v>
      </c>
      <c r="S183" s="178">
        <f>R183+S151-PTRM_comparison!L29*S$19+S$18*R183</f>
        <v>11.644441574873358</v>
      </c>
      <c r="T183" s="178">
        <f>S183+T151-PTRM_comparison!M29*T$19+T$18*S183</f>
        <v>4.2649420523591042</v>
      </c>
      <c r="U183" s="178">
        <f>T183+U151-PTRM_comparison!N29*U$19+U$18*T183</f>
        <v>-3.4739123150615834</v>
      </c>
      <c r="V183" s="178">
        <f>U183+V151-PTRM_comparison!O29*V$19+V$18*U183</f>
        <v>-8.0023513584143391</v>
      </c>
      <c r="W183" s="178">
        <f>V183+W151-PTRM_comparison!P29*W$19+W$18*V183</f>
        <v>-11.299721953944784</v>
      </c>
      <c r="X183" s="178">
        <f>W183+X151-PTRM_comparison!Q29*X$19+X$18*W183</f>
        <v>-13.357322676446881</v>
      </c>
      <c r="Y183" s="178">
        <f>X183+Y151-PTRM_comparison!R29*Y$19+Y$18*X183</f>
        <v>-14.94078160654173</v>
      </c>
      <c r="Z183" s="178">
        <f>Y183+Z151-PTRM_comparison!S29*Z$19+Z$18*Y183</f>
        <v>-15.867047489114427</v>
      </c>
      <c r="AA183" s="93"/>
      <c r="AB183" s="154"/>
      <c r="AC183" s="93"/>
      <c r="AD183" s="93"/>
    </row>
    <row r="184" spans="3:30">
      <c r="C184" s="8" t="str">
        <f t="shared" si="50"/>
        <v>Buildings</v>
      </c>
      <c r="D184" s="1"/>
      <c r="E184" s="1"/>
      <c r="F184" s="153"/>
      <c r="G184" s="1"/>
      <c r="H184" s="1"/>
      <c r="I184" s="160" t="s">
        <v>16</v>
      </c>
      <c r="J184" s="177">
        <f t="shared" ref="J184:K184" si="73">J116</f>
        <v>9.0624098625921903</v>
      </c>
      <c r="K184" s="177">
        <f t="shared" si="73"/>
        <v>254.17453451617655</v>
      </c>
      <c r="L184" s="178">
        <f>J184+K184+L152-PTRM_comparison!E30*L$19+L$18*(J184+K184)</f>
        <v>301.13882681535722</v>
      </c>
      <c r="M184" s="178">
        <f>L184+M152-PTRM_comparison!F30*M$19+M$18*L184</f>
        <v>321.57285219349842</v>
      </c>
      <c r="N184" s="178">
        <f>M184+N152-PTRM_comparison!G30*N$19+N$18*M184</f>
        <v>337.7893939425245</v>
      </c>
      <c r="O184" s="178">
        <f>N184+O152-PTRM_comparison!H30*O$19+O$18*N184</f>
        <v>344.0410804356456</v>
      </c>
      <c r="P184" s="178">
        <f>O184+P152-PTRM_comparison!I30*P$19+P$18*O184</f>
        <v>374.94365995414131</v>
      </c>
      <c r="Q184" s="178">
        <f>P184+Q152-PTRM_comparison!J30*Q$19+Q$18*P184</f>
        <v>373.18456898823018</v>
      </c>
      <c r="R184" s="178">
        <f>Q184+R152-PTRM_comparison!K30*R$19+R$18*Q184</f>
        <v>371.1272732160856</v>
      </c>
      <c r="S184" s="178">
        <f>R184+S152-PTRM_comparison!L30*S$19+S$18*R184</f>
        <v>368.75852448444357</v>
      </c>
      <c r="T184" s="178">
        <f>S184+T152-PTRM_comparison!M30*T$19+T$18*S184</f>
        <v>366.06461174518148</v>
      </c>
      <c r="U184" s="178">
        <f>T184+U152-PTRM_comparison!N30*U$19+U$18*T184</f>
        <v>363.03134649712149</v>
      </c>
      <c r="V184" s="178">
        <f>U184+V152-PTRM_comparison!O30*V$19+V$18*U184</f>
        <v>360.04425109614988</v>
      </c>
      <c r="W184" s="178">
        <f>V184+W152-PTRM_comparison!P30*W$19+W$18*V184</f>
        <v>356.68090633356894</v>
      </c>
      <c r="X184" s="178">
        <f>W184+X152-PTRM_comparison!Q30*X$19+X$18*W184</f>
        <v>352.92436667592392</v>
      </c>
      <c r="Y184" s="178">
        <f>X184+Y152-PTRM_comparison!R30*Y$19+Y$18*X184</f>
        <v>348.75707446893819</v>
      </c>
      <c r="Z184" s="178">
        <f>Y184+Z152-PTRM_comparison!S30*Z$19+Z$18*Y184</f>
        <v>344.16083992243068</v>
      </c>
      <c r="AA184" s="93"/>
      <c r="AB184" s="154"/>
      <c r="AC184" s="93"/>
      <c r="AD184" s="93"/>
    </row>
    <row r="185" spans="3:30">
      <c r="C185" s="8" t="str">
        <f t="shared" si="50"/>
        <v>Land &amp; Easements - combined</v>
      </c>
      <c r="D185" s="1"/>
      <c r="E185" s="1"/>
      <c r="F185" s="153"/>
      <c r="G185" s="1"/>
      <c r="H185" s="1"/>
      <c r="I185" s="160" t="s">
        <v>16</v>
      </c>
      <c r="J185" s="177">
        <f t="shared" ref="J185:K185" si="74">J117</f>
        <v>26.039848350552983</v>
      </c>
      <c r="K185" s="177">
        <f t="shared" si="74"/>
        <v>0</v>
      </c>
      <c r="L185" s="178">
        <f>J185+K185+L153-PTRM_comparison!E31*L$19+L$18*(J185+K185)</f>
        <v>26.69954792239702</v>
      </c>
      <c r="M185" s="178">
        <f>L185+M153-PTRM_comparison!F31*M$19+M$18*L185</f>
        <v>26.196206849584911</v>
      </c>
      <c r="N185" s="178">
        <f>M185+N153-PTRM_comparison!G31*N$19+N$18*M185</f>
        <v>26.736663758052295</v>
      </c>
      <c r="O185" s="178">
        <f>N185+O153-PTRM_comparison!H31*O$19+O$18*N185</f>
        <v>27.344603168923722</v>
      </c>
      <c r="P185" s="178">
        <f>O185+P153-PTRM_comparison!I31*P$19+P$18*O185</f>
        <v>27.84787807387324</v>
      </c>
      <c r="Q185" s="178">
        <f>P185+Q153-PTRM_comparison!J31*Q$19+Q$18*P185</f>
        <v>28.513375713376082</v>
      </c>
      <c r="R185" s="178">
        <f>Q185+R153-PTRM_comparison!K31*R$19+R$18*Q185</f>
        <v>29.194777153772083</v>
      </c>
      <c r="S185" s="178">
        <f>R185+S153-PTRM_comparison!L31*S$19+S$18*R185</f>
        <v>29.892462457841088</v>
      </c>
      <c r="T185" s="178">
        <f>S185+T153-PTRM_comparison!M31*T$19+T$18*S185</f>
        <v>30.606820770953803</v>
      </c>
      <c r="U185" s="178">
        <f>T185+U153-PTRM_comparison!N31*U$19+U$18*T185</f>
        <v>31.338250538123972</v>
      </c>
      <c r="V185" s="178">
        <f>U185+V153-PTRM_comparison!O31*V$19+V$18*U185</f>
        <v>32.121706801577069</v>
      </c>
      <c r="W185" s="178">
        <f>V185+W153-PTRM_comparison!P31*W$19+W$18*V185</f>
        <v>32.924749471616494</v>
      </c>
      <c r="X185" s="178">
        <f>W185+X153-PTRM_comparison!Q31*X$19+X$18*W185</f>
        <v>33.747868208406906</v>
      </c>
      <c r="Y185" s="178">
        <f>X185+Y153-PTRM_comparison!R31*Y$19+Y$18*X185</f>
        <v>34.591564913617077</v>
      </c>
      <c r="Z185" s="178">
        <f>Y185+Z153-PTRM_comparison!S31*Z$19+Z$18*Y185</f>
        <v>35.456354036457505</v>
      </c>
      <c r="AA185" s="93"/>
      <c r="AB185" s="154"/>
      <c r="AC185" s="93"/>
      <c r="AD185" s="93"/>
    </row>
    <row r="186" spans="3:30">
      <c r="C186" s="8" t="str">
        <f t="shared" si="50"/>
        <v>Land Improvements</v>
      </c>
      <c r="D186" s="1"/>
      <c r="E186" s="1"/>
      <c r="F186" s="153"/>
      <c r="G186" s="1"/>
      <c r="H186" s="1"/>
      <c r="I186" s="160" t="s">
        <v>16</v>
      </c>
      <c r="J186" s="177">
        <f t="shared" ref="J186:K186" si="75">J118</f>
        <v>20.430438403503686</v>
      </c>
      <c r="K186" s="177">
        <f t="shared" si="75"/>
        <v>32.511039427755492</v>
      </c>
      <c r="L186" s="178">
        <f>J186+K186+L154-PTRM_comparison!E32*L$19+L$18*(J186+K186)</f>
        <v>64.586869594686107</v>
      </c>
      <c r="M186" s="178">
        <f>L186+M154-PTRM_comparison!F32*M$19+M$18*L186</f>
        <v>71.449517906028333</v>
      </c>
      <c r="N186" s="178">
        <f>M186+N154-PTRM_comparison!G32*N$19+N$18*M186</f>
        <v>76.499557803401174</v>
      </c>
      <c r="O186" s="178">
        <f>N186+O154-PTRM_comparison!H32*O$19+O$18*N186</f>
        <v>82.776559717514488</v>
      </c>
      <c r="P186" s="178">
        <f>O186+P154-PTRM_comparison!I32*P$19+P$18*O186</f>
        <v>82.684702142795189</v>
      </c>
      <c r="Q186" s="178">
        <f>P186+Q154-PTRM_comparison!J32*Q$19+Q$18*P186</f>
        <v>80.855683527959144</v>
      </c>
      <c r="R186" s="178">
        <f>Q186+R154-PTRM_comparison!K32*R$19+R$18*Q186</f>
        <v>78.892025707528944</v>
      </c>
      <c r="S186" s="178">
        <f>R186+S154-PTRM_comparison!L32*S$19+S$18*R186</f>
        <v>76.788338116423219</v>
      </c>
      <c r="T186" s="178">
        <f>S186+T154-PTRM_comparison!M32*T$19+T$18*S186</f>
        <v>74.539049438210654</v>
      </c>
      <c r="U186" s="178">
        <f>T186+U154-PTRM_comparison!N32*U$19+U$18*T186</f>
        <v>72.138402044588574</v>
      </c>
      <c r="V186" s="178">
        <f>U186+V154-PTRM_comparison!O32*V$19+V$18*U186</f>
        <v>69.659971158580106</v>
      </c>
      <c r="W186" s="178">
        <f>V186+W154-PTRM_comparison!P32*W$19+W$18*V186</f>
        <v>67.012532226993343</v>
      </c>
      <c r="X186" s="178">
        <f>W186+X154-PTRM_comparison!Q32*X$19+X$18*W186</f>
        <v>64.189183866853142</v>
      </c>
      <c r="Y186" s="178">
        <f>X186+Y154-PTRM_comparison!R32*Y$19+Y$18*X186</f>
        <v>61.182785256064058</v>
      </c>
      <c r="Z186" s="178">
        <f>Y186+Z154-PTRM_comparison!S32*Z$19+Z$18*Y186</f>
        <v>57.985948474818734</v>
      </c>
      <c r="AA186" s="93"/>
      <c r="AB186" s="154"/>
      <c r="AC186" s="93"/>
      <c r="AD186" s="93"/>
    </row>
    <row r="187" spans="3:30">
      <c r="C187" s="8" t="str">
        <f t="shared" si="50"/>
        <v>Equity Raising Costs</v>
      </c>
      <c r="D187" s="1"/>
      <c r="E187" s="1"/>
      <c r="F187" s="153"/>
      <c r="G187" s="1"/>
      <c r="H187" s="1"/>
      <c r="I187" s="160" t="s">
        <v>16</v>
      </c>
      <c r="J187" s="177">
        <f t="shared" ref="J187:K187" si="76">J119</f>
        <v>0</v>
      </c>
      <c r="K187" s="177">
        <f t="shared" si="76"/>
        <v>8.0853648436024521</v>
      </c>
      <c r="L187" s="178">
        <f>J187+K187+L155-PTRM_comparison!E34*L$19+L$18*(J187+K187)</f>
        <v>8.0355973740591313</v>
      </c>
      <c r="M187" s="178">
        <f>L187+M155-PTRM_comparison!F34*M$19+M$18*L187</f>
        <v>7.9647649814404069</v>
      </c>
      <c r="N187" s="178">
        <f>M187+N155-PTRM_comparison!G34*N$19+N$18*M187</f>
        <v>7.9245844421643303</v>
      </c>
      <c r="O187" s="178">
        <f>N187+O155-PTRM_comparison!H34*O$19+O$18*N187</f>
        <v>7.8700635556229592</v>
      </c>
      <c r="P187" s="178">
        <f>O187+P155-PTRM_comparison!I34*P$19+P$18*O187</f>
        <v>7.8155110795833238</v>
      </c>
      <c r="Q187" s="178">
        <f>P187+Q155-PTRM_comparison!J34*Q$19+Q$18*P187</f>
        <v>7.7992128748558835</v>
      </c>
      <c r="R187" s="178">
        <f>Q187+R155-PTRM_comparison!K34*R$19+R$18*Q187</f>
        <v>7.7776722898921751</v>
      </c>
      <c r="S187" s="178">
        <f>R187+S155-PTRM_comparison!L34*S$19+S$18*R187</f>
        <v>7.750648071842539</v>
      </c>
      <c r="T187" s="178">
        <f>S187+T155-PTRM_comparison!M34*T$19+T$18*S187</f>
        <v>7.7178904310261842</v>
      </c>
      <c r="U187" s="178">
        <f>T187+U155-PTRM_comparison!N34*U$19+U$18*T187</f>
        <v>7.6791407706899637</v>
      </c>
      <c r="V187" s="178">
        <f>U187+V155-PTRM_comparison!O34*V$19+V$18*U187</f>
        <v>7.6425968415476637</v>
      </c>
      <c r="W187" s="178">
        <f>V187+W155-PTRM_comparison!P34*W$19+W$18*V187</f>
        <v>7.599426252966567</v>
      </c>
      <c r="X187" s="178">
        <f>W187+X155-PTRM_comparison!Q34*X$19+X$18*W187</f>
        <v>7.5493205119304481</v>
      </c>
      <c r="Y187" s="178">
        <f>X187+Y155-PTRM_comparison!R34*Y$19+Y$18*X187</f>
        <v>7.4919598424344187</v>
      </c>
      <c r="Z187" s="178">
        <f>Y187+Z155-PTRM_comparison!S34*Z$19+Z$18*Y187</f>
        <v>7.427012814143632</v>
      </c>
      <c r="AA187" s="93"/>
      <c r="AB187" s="154"/>
      <c r="AC187" s="93"/>
      <c r="AD187" s="93"/>
    </row>
    <row r="188" spans="3:30">
      <c r="C188" s="8">
        <f t="shared" si="50"/>
        <v>0</v>
      </c>
      <c r="D188" s="1"/>
      <c r="E188" s="1"/>
      <c r="F188" s="153"/>
      <c r="G188" s="1"/>
      <c r="H188" s="1"/>
      <c r="I188" s="160" t="s">
        <v>16</v>
      </c>
      <c r="J188" s="177">
        <f t="shared" ref="J188:K188" si="77">J120</f>
        <v>0</v>
      </c>
      <c r="K188" s="177">
        <f t="shared" si="77"/>
        <v>0</v>
      </c>
      <c r="L188" s="178">
        <f>J188+K188+L156-PTRM_comparison!E35*L$19+L$18*(J188+K188)</f>
        <v>0</v>
      </c>
      <c r="M188" s="178">
        <f>L188+M156-PTRM_comparison!F35*M$19+M$18*L188</f>
        <v>0</v>
      </c>
      <c r="N188" s="178">
        <f>M188+N156-PTRM_comparison!G35*N$19+N$18*M188</f>
        <v>0</v>
      </c>
      <c r="O188" s="178">
        <f>N188+O156-PTRM_comparison!H35*O$19+O$18*N188</f>
        <v>0</v>
      </c>
      <c r="P188" s="178">
        <f>O188+P156-PTRM_comparison!I35*P$19+P$18*O188</f>
        <v>0</v>
      </c>
      <c r="Q188" s="178">
        <f>P188+Q156-PTRM_comparison!J35*Q$19+Q$18*P188</f>
        <v>0</v>
      </c>
      <c r="R188" s="178">
        <f>Q188+R156-PTRM_comparison!K35*R$19+R$18*Q188</f>
        <v>0</v>
      </c>
      <c r="S188" s="178">
        <f>R188+S156-PTRM_comparison!L35*S$19+S$18*R188</f>
        <v>0</v>
      </c>
      <c r="T188" s="178">
        <f>S188+T156-PTRM_comparison!M35*T$19+T$18*S188</f>
        <v>0</v>
      </c>
      <c r="U188" s="178">
        <f>T188+U156-PTRM_comparison!N35*U$19+U$18*T188</f>
        <v>0</v>
      </c>
      <c r="V188" s="178">
        <f>U188+V156-PTRM_comparison!O35*V$19+V$18*U188</f>
        <v>0</v>
      </c>
      <c r="W188" s="178">
        <f>V188+W156-PTRM_comparison!P35*W$19+W$18*V188</f>
        <v>0</v>
      </c>
      <c r="X188" s="178">
        <f>W188+X156-PTRM_comparison!Q35*X$19+X$18*W188</f>
        <v>0</v>
      </c>
      <c r="Y188" s="178">
        <f>X188+Y156-PTRM_comparison!R35*Y$19+Y$18*X188</f>
        <v>0</v>
      </c>
      <c r="Z188" s="178">
        <f>Y188+Z156-PTRM_comparison!S35*Z$19+Z$18*Y188</f>
        <v>0</v>
      </c>
      <c r="AA188" s="93"/>
      <c r="AB188" s="154"/>
      <c r="AC188" s="93"/>
      <c r="AD188" s="93"/>
    </row>
    <row r="189" spans="3:30">
      <c r="C189" s="8">
        <f t="shared" si="50"/>
        <v>0</v>
      </c>
      <c r="D189" s="1"/>
      <c r="E189" s="1"/>
      <c r="F189" s="153"/>
      <c r="G189" s="1"/>
      <c r="H189" s="1"/>
      <c r="I189" s="160" t="s">
        <v>16</v>
      </c>
      <c r="J189" s="177">
        <f t="shared" ref="J189:K189" si="78">J121</f>
        <v>0</v>
      </c>
      <c r="K189" s="177">
        <f t="shared" si="78"/>
        <v>0</v>
      </c>
      <c r="L189" s="178">
        <f>J189+K189+L157-PTRM_comparison!E36*L$19+L$18*(J189+K189)</f>
        <v>0</v>
      </c>
      <c r="M189" s="178">
        <f>L189+M157-PTRM_comparison!F36*M$19+M$18*L189</f>
        <v>0</v>
      </c>
      <c r="N189" s="178">
        <f>M189+N157-PTRM_comparison!G36*N$19+N$18*M189</f>
        <v>0</v>
      </c>
      <c r="O189" s="178">
        <f>N189+O157-PTRM_comparison!H36*O$19+O$18*N189</f>
        <v>0</v>
      </c>
      <c r="P189" s="178">
        <f>O189+P157-PTRM_comparison!I36*P$19+P$18*O189</f>
        <v>0</v>
      </c>
      <c r="Q189" s="178">
        <f>P189+Q157-PTRM_comparison!J36*Q$19+Q$18*P189</f>
        <v>0</v>
      </c>
      <c r="R189" s="178">
        <f>Q189+R157-PTRM_comparison!K36*R$19+R$18*Q189</f>
        <v>0</v>
      </c>
      <c r="S189" s="178">
        <f>R189+S157-PTRM_comparison!L36*S$19+S$18*R189</f>
        <v>0</v>
      </c>
      <c r="T189" s="178">
        <f>S189+T157-PTRM_comparison!M36*T$19+T$18*S189</f>
        <v>0</v>
      </c>
      <c r="U189" s="178">
        <f>T189+U157-PTRM_comparison!N36*U$19+U$18*T189</f>
        <v>0</v>
      </c>
      <c r="V189" s="178">
        <f>U189+V157-PTRM_comparison!O36*V$19+V$18*U189</f>
        <v>0</v>
      </c>
      <c r="W189" s="178">
        <f>V189+W157-PTRM_comparison!P36*W$19+W$18*V189</f>
        <v>0</v>
      </c>
      <c r="X189" s="178">
        <f>W189+X157-PTRM_comparison!Q36*X$19+X$18*W189</f>
        <v>0</v>
      </c>
      <c r="Y189" s="178">
        <f>X189+Y157-PTRM_comparison!R36*Y$19+Y$18*X189</f>
        <v>0</v>
      </c>
      <c r="Z189" s="178">
        <f>Y189+Z157-PTRM_comparison!S36*Z$19+Z$18*Y189</f>
        <v>0</v>
      </c>
      <c r="AA189" s="93"/>
      <c r="AB189" s="154"/>
      <c r="AC189" s="93"/>
      <c r="AD189" s="93"/>
    </row>
    <row r="190" spans="3:30">
      <c r="C190" s="73"/>
      <c r="I190" s="17"/>
      <c r="J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206"/>
      <c r="AB190" s="154"/>
      <c r="AC190" s="206"/>
      <c r="AD190" s="206"/>
    </row>
    <row r="191" spans="3:30">
      <c r="AB191" s="154"/>
    </row>
    <row r="192" spans="3:30">
      <c r="C192" s="42" t="s">
        <v>21</v>
      </c>
      <c r="D192" s="63"/>
      <c r="E192" s="43"/>
      <c r="F192" s="140"/>
      <c r="G192" s="43"/>
      <c r="H192" s="64"/>
      <c r="I192" s="65"/>
      <c r="J192" s="43" t="s">
        <v>37</v>
      </c>
      <c r="K192" s="140"/>
      <c r="L192" s="45" t="str">
        <f>L160</f>
        <v>2015-16</v>
      </c>
      <c r="M192" s="156" t="str">
        <f>M160</f>
        <v>2016-17</v>
      </c>
      <c r="N192" s="156" t="str">
        <f>N160</f>
        <v>2017-18</v>
      </c>
      <c r="O192" s="156" t="str">
        <f>O160</f>
        <v>2018-19</v>
      </c>
      <c r="P192" s="156" t="str">
        <f>P160</f>
        <v>2019-20</v>
      </c>
      <c r="Q192" s="196" t="str">
        <f t="shared" ref="Q192:Z192" si="79">Q17</f>
        <v>2020-21</v>
      </c>
      <c r="R192" s="196" t="str">
        <f t="shared" si="79"/>
        <v>2021-22</v>
      </c>
      <c r="S192" s="196" t="str">
        <f t="shared" si="79"/>
        <v>2022-23</v>
      </c>
      <c r="T192" s="196" t="str">
        <f t="shared" si="79"/>
        <v>2023-24</v>
      </c>
      <c r="U192" s="196" t="str">
        <f t="shared" si="79"/>
        <v>2024-25</v>
      </c>
      <c r="V192" s="196" t="str">
        <f t="shared" si="79"/>
        <v>2025-26</v>
      </c>
      <c r="W192" s="196" t="str">
        <f t="shared" si="79"/>
        <v>2026-27</v>
      </c>
      <c r="X192" s="196" t="str">
        <f t="shared" si="79"/>
        <v>2027-28</v>
      </c>
      <c r="Y192" s="196" t="str">
        <f t="shared" si="79"/>
        <v>2028=29</v>
      </c>
      <c r="Z192" s="196" t="str">
        <f t="shared" si="79"/>
        <v>2029-30</v>
      </c>
    </row>
    <row r="193" spans="3:28">
      <c r="C193" s="76"/>
      <c r="D193" s="36"/>
      <c r="E193" s="26"/>
      <c r="F193" s="137"/>
      <c r="G193" s="26"/>
      <c r="H193" s="77"/>
      <c r="I193" s="39"/>
      <c r="J193" s="26"/>
      <c r="K193" s="137"/>
      <c r="L193" s="84" t="s">
        <v>16</v>
      </c>
      <c r="M193" s="84" t="s">
        <v>16</v>
      </c>
      <c r="N193" s="84" t="s">
        <v>16</v>
      </c>
      <c r="O193" s="84" t="s">
        <v>16</v>
      </c>
      <c r="P193" s="84" t="s">
        <v>16</v>
      </c>
      <c r="Q193" s="158" t="s">
        <v>16</v>
      </c>
      <c r="R193" s="158" t="s">
        <v>16</v>
      </c>
      <c r="S193" s="158" t="s">
        <v>16</v>
      </c>
      <c r="T193" s="158" t="s">
        <v>16</v>
      </c>
      <c r="U193" s="158" t="s">
        <v>16</v>
      </c>
      <c r="V193" s="221" t="s">
        <v>16</v>
      </c>
      <c r="W193" s="221" t="s">
        <v>16</v>
      </c>
      <c r="X193" s="221" t="s">
        <v>16</v>
      </c>
      <c r="Y193" s="221" t="s">
        <v>16</v>
      </c>
      <c r="Z193" s="221" t="s">
        <v>16</v>
      </c>
    </row>
    <row r="194" spans="3:28">
      <c r="C194" s="61" t="str">
        <f t="shared" ref="C194:C221" si="80">C94</f>
        <v>Overhead Sub-Transmission Lines</v>
      </c>
      <c r="I194"/>
      <c r="J194" s="159">
        <v>-2.1113180869934389</v>
      </c>
      <c r="P194" s="159"/>
      <c r="Q194" s="94"/>
      <c r="T194" s="154"/>
      <c r="U194" s="159"/>
      <c r="AB194" s="154"/>
    </row>
    <row r="195" spans="3:28">
      <c r="C195" s="61" t="str">
        <f t="shared" si="80"/>
        <v>Underground Sub-Transmission Cables</v>
      </c>
      <c r="I195"/>
      <c r="J195" s="159">
        <v>15.807547766232837</v>
      </c>
      <c r="P195" s="159"/>
      <c r="Q195" s="94"/>
      <c r="R195" s="93"/>
      <c r="S195" s="93"/>
      <c r="T195" s="154"/>
      <c r="U195" s="159"/>
      <c r="AB195" s="154"/>
    </row>
    <row r="196" spans="3:28">
      <c r="C196" s="61" t="str">
        <f t="shared" si="80"/>
        <v>Overhead Distribution Lines</v>
      </c>
      <c r="I196"/>
      <c r="J196" s="159">
        <v>-33.921817948483209</v>
      </c>
      <c r="P196" s="159"/>
      <c r="Q196" s="94"/>
      <c r="R196" s="93"/>
      <c r="S196" s="93"/>
      <c r="T196" s="154"/>
      <c r="U196" s="159"/>
      <c r="AB196" s="154"/>
    </row>
    <row r="197" spans="3:28">
      <c r="C197" s="61" t="str">
        <f t="shared" si="80"/>
        <v>Underground Distribution Cables</v>
      </c>
      <c r="I197"/>
      <c r="J197" s="159">
        <v>-20.370799486781877</v>
      </c>
      <c r="P197" s="159"/>
      <c r="Q197" s="94"/>
      <c r="T197" s="154"/>
      <c r="U197" s="159"/>
      <c r="AB197" s="154"/>
    </row>
    <row r="198" spans="3:28">
      <c r="C198" s="61" t="str">
        <f t="shared" si="80"/>
        <v>Distribution Equipment</v>
      </c>
      <c r="I198"/>
      <c r="J198" s="159">
        <v>-43.696238841286167</v>
      </c>
      <c r="P198" s="159"/>
      <c r="Q198" s="94"/>
      <c r="T198" s="154"/>
      <c r="U198" s="159"/>
      <c r="AB198" s="154"/>
    </row>
    <row r="199" spans="3:28">
      <c r="C199" s="61" t="str">
        <f t="shared" si="80"/>
        <v>Substation Bays</v>
      </c>
      <c r="I199"/>
      <c r="J199" s="159">
        <v>4.2163011938977206</v>
      </c>
      <c r="P199" s="159"/>
      <c r="Q199" s="94"/>
      <c r="T199" s="154"/>
      <c r="U199" s="159"/>
      <c r="AB199" s="154"/>
    </row>
    <row r="200" spans="3:28">
      <c r="C200" s="61" t="str">
        <f t="shared" si="80"/>
        <v>Substation Establishment</v>
      </c>
      <c r="I200"/>
      <c r="J200" s="159">
        <v>0.81699511966216143</v>
      </c>
      <c r="P200" s="159"/>
      <c r="Q200" s="94"/>
      <c r="T200" s="154"/>
      <c r="U200" s="159"/>
      <c r="AB200" s="154"/>
    </row>
    <row r="201" spans="3:28">
      <c r="C201" s="61" t="str">
        <f t="shared" si="80"/>
        <v>Distribution Substation Switchgear</v>
      </c>
      <c r="I201"/>
      <c r="J201" s="159">
        <v>61.750561155427206</v>
      </c>
      <c r="P201" s="159"/>
      <c r="Q201" s="94"/>
      <c r="T201" s="154"/>
      <c r="U201" s="159"/>
      <c r="AB201" s="154"/>
    </row>
    <row r="202" spans="3:28">
      <c r="C202" s="61" t="str">
        <f t="shared" si="80"/>
        <v>Zone Transformers</v>
      </c>
      <c r="I202"/>
      <c r="J202" s="159">
        <v>-45.061319407743703</v>
      </c>
      <c r="P202" s="159"/>
      <c r="Q202" s="94"/>
      <c r="T202" s="154"/>
      <c r="U202" s="159"/>
      <c r="AB202" s="154"/>
    </row>
    <row r="203" spans="3:28">
      <c r="C203" s="61" t="str">
        <f t="shared" si="80"/>
        <v>Distribution Transformers</v>
      </c>
      <c r="I203"/>
      <c r="J203" s="159">
        <v>-23.133536253204625</v>
      </c>
      <c r="P203" s="159"/>
      <c r="Q203" s="94"/>
      <c r="T203" s="154"/>
      <c r="U203" s="159"/>
      <c r="AB203" s="154"/>
    </row>
    <row r="204" spans="3:28">
      <c r="C204" s="61" t="str">
        <f t="shared" si="80"/>
        <v>Low Voltage Services</v>
      </c>
      <c r="I204"/>
      <c r="J204" s="159">
        <v>-23.91949855935507</v>
      </c>
      <c r="P204" s="159"/>
      <c r="Q204" s="94"/>
      <c r="T204" s="154"/>
      <c r="U204" s="159"/>
      <c r="AB204" s="154"/>
    </row>
    <row r="205" spans="3:28">
      <c r="C205" s="61" t="str">
        <f t="shared" si="80"/>
        <v>Metering</v>
      </c>
      <c r="D205" s="1"/>
      <c r="E205" s="1"/>
      <c r="F205" s="153"/>
      <c r="G205" s="1"/>
      <c r="H205" s="1"/>
      <c r="I205"/>
      <c r="J205" s="159">
        <v>15.779838164818395</v>
      </c>
      <c r="K205" s="153"/>
      <c r="L205" s="1"/>
      <c r="M205" s="1"/>
      <c r="N205" s="1"/>
      <c r="O205" s="1"/>
      <c r="P205" s="159"/>
      <c r="Q205" s="78"/>
      <c r="R205" s="78"/>
      <c r="S205" s="78"/>
      <c r="T205" s="154"/>
      <c r="U205" s="159"/>
      <c r="AB205" s="154"/>
    </row>
    <row r="206" spans="3:28">
      <c r="C206" s="61" t="str">
        <f t="shared" si="80"/>
        <v>Communications – Pilot Wires</v>
      </c>
      <c r="D206" s="1"/>
      <c r="E206" s="1"/>
      <c r="F206" s="153"/>
      <c r="G206" s="1"/>
      <c r="H206" s="1"/>
      <c r="I206"/>
      <c r="J206" s="159">
        <v>-1.5177422966198673</v>
      </c>
      <c r="K206" s="153"/>
      <c r="L206" s="1"/>
      <c r="M206" s="1"/>
      <c r="N206" s="1"/>
      <c r="O206" s="1"/>
      <c r="P206" s="159"/>
      <c r="Q206" s="78"/>
      <c r="R206" s="78"/>
      <c r="S206" s="78"/>
      <c r="T206" s="154"/>
      <c r="U206" s="159"/>
      <c r="AB206" s="154"/>
    </row>
    <row r="207" spans="3:28">
      <c r="C207" s="61" t="str">
        <f t="shared" si="80"/>
        <v>Generation Assets</v>
      </c>
      <c r="D207" s="1"/>
      <c r="E207" s="1"/>
      <c r="F207" s="153"/>
      <c r="G207" s="1"/>
      <c r="H207" s="1"/>
      <c r="I207"/>
      <c r="J207" s="159">
        <v>4.9901430102726607</v>
      </c>
      <c r="K207" s="153"/>
      <c r="L207" s="1"/>
      <c r="M207" s="1"/>
      <c r="N207" s="1"/>
      <c r="O207" s="1"/>
      <c r="P207" s="159"/>
      <c r="Q207" s="78"/>
      <c r="R207" s="78"/>
      <c r="S207" s="78"/>
      <c r="T207" s="154"/>
      <c r="U207" s="159"/>
      <c r="AB207" s="154"/>
    </row>
    <row r="208" spans="3:28">
      <c r="C208" s="61" t="str">
        <f t="shared" si="80"/>
        <v>Other Equipment</v>
      </c>
      <c r="D208" s="1"/>
      <c r="E208" s="1"/>
      <c r="F208" s="153"/>
      <c r="G208" s="1"/>
      <c r="H208" s="1"/>
      <c r="I208"/>
      <c r="J208" s="159">
        <v>-44.585940429145417</v>
      </c>
      <c r="K208" s="153"/>
      <c r="L208" s="1"/>
      <c r="M208" s="1"/>
      <c r="N208" s="1"/>
      <c r="O208" s="1"/>
      <c r="P208" s="159"/>
      <c r="Q208" s="78"/>
      <c r="R208" s="78"/>
      <c r="S208" s="78"/>
      <c r="T208" s="154"/>
      <c r="U208" s="159"/>
      <c r="AB208" s="154"/>
    </row>
    <row r="209" spans="3:28">
      <c r="C209" s="61" t="str">
        <f t="shared" si="80"/>
        <v>Control Centre - SCADA</v>
      </c>
      <c r="D209" s="1"/>
      <c r="E209" s="1"/>
      <c r="F209" s="153"/>
      <c r="G209" s="1"/>
      <c r="H209" s="1"/>
      <c r="I209"/>
      <c r="J209" s="159">
        <v>7.1685551913201788</v>
      </c>
      <c r="K209" s="153"/>
      <c r="L209" s="1"/>
      <c r="M209" s="1"/>
      <c r="N209" s="1"/>
      <c r="O209" s="1"/>
      <c r="P209" s="159"/>
      <c r="Q209" s="78"/>
      <c r="R209" s="78"/>
      <c r="S209" s="78"/>
      <c r="T209" s="154"/>
      <c r="U209" s="159"/>
      <c r="AB209" s="154"/>
    </row>
    <row r="210" spans="3:28">
      <c r="C210" s="61" t="str">
        <f t="shared" si="80"/>
        <v>Land &amp; Easements (System) - combined</v>
      </c>
      <c r="D210" s="1"/>
      <c r="E210" s="1"/>
      <c r="F210" s="153"/>
      <c r="G210" s="1"/>
      <c r="H210" s="1"/>
      <c r="I210"/>
      <c r="J210" s="159">
        <v>-3.1069154537533366</v>
      </c>
      <c r="K210" s="153"/>
      <c r="L210" s="1"/>
      <c r="M210" s="1"/>
      <c r="N210" s="1"/>
      <c r="O210" s="1"/>
      <c r="P210" s="159"/>
      <c r="Q210" s="78"/>
      <c r="R210" s="78"/>
      <c r="S210" s="78"/>
      <c r="T210" s="154"/>
      <c r="U210" s="159"/>
      <c r="AB210" s="154"/>
    </row>
    <row r="211" spans="3:28">
      <c r="C211" s="61" t="str">
        <f t="shared" si="80"/>
        <v>Communications</v>
      </c>
      <c r="D211" s="1"/>
      <c r="E211" s="1"/>
      <c r="F211" s="153"/>
      <c r="G211" s="1"/>
      <c r="H211" s="1"/>
      <c r="I211"/>
      <c r="J211" s="159">
        <v>56.021393381810228</v>
      </c>
      <c r="K211" s="153"/>
      <c r="L211" s="1"/>
      <c r="M211" s="1"/>
      <c r="N211" s="1"/>
      <c r="O211" s="1"/>
      <c r="P211" s="159"/>
      <c r="Q211" s="78"/>
      <c r="R211" s="78"/>
      <c r="S211" s="78"/>
      <c r="T211" s="154"/>
      <c r="U211" s="159"/>
      <c r="AB211" s="154"/>
    </row>
    <row r="212" spans="3:28">
      <c r="C212" s="61" t="str">
        <f t="shared" si="80"/>
        <v>IT Systems</v>
      </c>
      <c r="D212" s="1"/>
      <c r="E212" s="1"/>
      <c r="F212" s="153"/>
      <c r="G212" s="1"/>
      <c r="H212" s="1"/>
      <c r="I212"/>
      <c r="J212" s="159">
        <v>1.5931212641155561</v>
      </c>
      <c r="K212" s="153"/>
      <c r="L212" s="1"/>
      <c r="M212" s="1"/>
      <c r="N212" s="1"/>
      <c r="O212" s="1"/>
      <c r="P212" s="159"/>
      <c r="Q212" s="78"/>
      <c r="R212" s="78"/>
      <c r="S212" s="78"/>
      <c r="T212" s="154"/>
      <c r="U212" s="159"/>
      <c r="AB212" s="154"/>
    </row>
    <row r="213" spans="3:28">
      <c r="C213" s="61" t="str">
        <f t="shared" si="80"/>
        <v>Office Equipment &amp; Furniture</v>
      </c>
      <c r="D213" s="1"/>
      <c r="E213" s="1"/>
      <c r="F213" s="153"/>
      <c r="G213" s="1"/>
      <c r="H213" s="1"/>
      <c r="I213"/>
      <c r="J213" s="159">
        <v>-0.99473378301078785</v>
      </c>
      <c r="K213" s="153"/>
      <c r="L213" s="1"/>
      <c r="M213" s="1"/>
      <c r="N213" s="1"/>
      <c r="O213" s="1"/>
      <c r="P213" s="159"/>
      <c r="Q213" s="78"/>
      <c r="R213" s="78"/>
      <c r="S213" s="78"/>
      <c r="T213" s="154"/>
      <c r="U213" s="159"/>
      <c r="AB213" s="154"/>
    </row>
    <row r="214" spans="3:28">
      <c r="C214" s="61" t="str">
        <f t="shared" si="80"/>
        <v>Motor Vehicles</v>
      </c>
      <c r="D214" s="1"/>
      <c r="E214" s="1"/>
      <c r="F214" s="153"/>
      <c r="G214" s="1"/>
      <c r="H214" s="1"/>
      <c r="I214"/>
      <c r="J214" s="159">
        <v>-11.56104685838071</v>
      </c>
      <c r="K214" s="153"/>
      <c r="L214" s="1"/>
      <c r="M214" s="1"/>
      <c r="N214" s="1"/>
      <c r="O214" s="1"/>
      <c r="P214" s="159"/>
      <c r="Q214" s="78"/>
      <c r="R214" s="78"/>
      <c r="S214" s="78"/>
      <c r="T214" s="154"/>
      <c r="U214" s="159"/>
      <c r="AB214" s="154"/>
    </row>
    <row r="215" spans="3:28">
      <c r="C215" s="61" t="str">
        <f t="shared" si="80"/>
        <v>Plant &amp; Equipment</v>
      </c>
      <c r="D215" s="1"/>
      <c r="E215" s="1"/>
      <c r="F215" s="153"/>
      <c r="G215" s="1"/>
      <c r="H215" s="1"/>
      <c r="I215"/>
      <c r="J215" s="159">
        <v>12.126122487099856</v>
      </c>
      <c r="K215" s="153"/>
      <c r="L215" s="1"/>
      <c r="M215" s="1"/>
      <c r="N215" s="1"/>
      <c r="O215" s="1"/>
      <c r="P215" s="159"/>
      <c r="Q215" s="78"/>
      <c r="R215" s="78"/>
      <c r="S215" s="78"/>
      <c r="T215" s="154"/>
      <c r="U215" s="159"/>
      <c r="AB215" s="154"/>
    </row>
    <row r="216" spans="3:28">
      <c r="C216" s="61" t="str">
        <f t="shared" si="80"/>
        <v>Buildings</v>
      </c>
      <c r="D216" s="1"/>
      <c r="E216" s="1"/>
      <c r="F216" s="153"/>
      <c r="G216" s="1"/>
      <c r="H216" s="1"/>
      <c r="I216"/>
      <c r="J216" s="159">
        <v>-15.76949837658902</v>
      </c>
      <c r="K216" s="153"/>
      <c r="L216" s="1"/>
      <c r="M216" s="1"/>
      <c r="N216" s="1"/>
      <c r="O216" s="1"/>
      <c r="P216" s="159"/>
      <c r="Q216" s="78"/>
      <c r="R216" s="78"/>
      <c r="S216" s="78"/>
      <c r="T216" s="154"/>
      <c r="U216" s="159"/>
      <c r="AB216" s="154"/>
    </row>
    <row r="217" spans="3:28">
      <c r="C217" s="61" t="str">
        <f t="shared" si="80"/>
        <v>Land &amp; Easements - combined</v>
      </c>
      <c r="D217" s="1"/>
      <c r="E217" s="1"/>
      <c r="F217" s="153"/>
      <c r="G217" s="1"/>
      <c r="H217" s="1"/>
      <c r="I217"/>
      <c r="J217" s="159">
        <v>9.0601063827496719E-2</v>
      </c>
      <c r="K217" s="153"/>
      <c r="L217" s="1"/>
      <c r="M217" s="1"/>
      <c r="N217" s="1"/>
      <c r="O217" s="1"/>
      <c r="P217" s="159"/>
      <c r="Q217" s="78"/>
      <c r="R217" s="78"/>
      <c r="S217" s="78"/>
      <c r="T217" s="154"/>
      <c r="U217" s="159"/>
      <c r="AB217" s="154"/>
    </row>
    <row r="218" spans="3:28">
      <c r="C218" s="61" t="str">
        <f t="shared" si="80"/>
        <v>Land Improvements</v>
      </c>
      <c r="D218" s="1"/>
      <c r="E218" s="1"/>
      <c r="F218" s="153"/>
      <c r="G218" s="1"/>
      <c r="H218" s="1"/>
      <c r="I218"/>
      <c r="J218" s="159">
        <v>35.139897882491617</v>
      </c>
      <c r="K218" s="153"/>
      <c r="L218" s="1"/>
      <c r="M218" s="1"/>
      <c r="N218" s="1"/>
      <c r="O218" s="1"/>
      <c r="P218" s="159"/>
      <c r="Q218" s="78"/>
      <c r="R218" s="78"/>
      <c r="S218" s="78"/>
      <c r="T218" s="154"/>
      <c r="U218" s="159"/>
      <c r="AB218" s="154"/>
    </row>
    <row r="219" spans="3:28">
      <c r="C219" s="61" t="str">
        <f t="shared" si="80"/>
        <v>Equity Raising Costs</v>
      </c>
      <c r="D219" s="1"/>
      <c r="E219" s="1"/>
      <c r="F219" s="153"/>
      <c r="G219" s="1"/>
      <c r="H219" s="1"/>
      <c r="I219"/>
      <c r="J219" s="159">
        <v>0</v>
      </c>
      <c r="K219" s="153"/>
      <c r="L219" s="1"/>
      <c r="M219" s="1"/>
      <c r="N219" s="1"/>
      <c r="O219" s="1"/>
      <c r="P219" s="159"/>
      <c r="Q219" s="78"/>
      <c r="R219" s="78"/>
      <c r="S219" s="78"/>
      <c r="T219" s="154"/>
      <c r="U219" s="159"/>
      <c r="AB219" s="154"/>
    </row>
    <row r="220" spans="3:28">
      <c r="C220" s="61">
        <f t="shared" si="80"/>
        <v>0</v>
      </c>
      <c r="D220" s="1"/>
      <c r="E220" s="1"/>
      <c r="F220" s="153"/>
      <c r="G220" s="1"/>
      <c r="H220" s="1"/>
      <c r="I220"/>
      <c r="J220" s="159"/>
      <c r="K220" s="153"/>
      <c r="L220" s="1"/>
      <c r="M220" s="1"/>
      <c r="N220" s="1"/>
      <c r="O220" s="1"/>
      <c r="P220" s="159"/>
      <c r="Q220" s="78"/>
      <c r="R220" s="78"/>
      <c r="S220" s="78"/>
      <c r="T220" s="154"/>
      <c r="U220" s="159"/>
      <c r="AB220" s="154"/>
    </row>
    <row r="221" spans="3:28">
      <c r="C221" s="61">
        <f t="shared" si="80"/>
        <v>0</v>
      </c>
      <c r="D221" s="1"/>
      <c r="E221" s="1"/>
      <c r="F221" s="153"/>
      <c r="G221" s="1"/>
      <c r="H221" s="1"/>
      <c r="I221"/>
      <c r="J221" s="159"/>
      <c r="K221" s="153"/>
      <c r="L221" s="1"/>
      <c r="M221" s="1"/>
      <c r="N221" s="1"/>
      <c r="O221" s="1"/>
      <c r="P221" s="159"/>
      <c r="Q221" s="78"/>
      <c r="R221" s="78"/>
      <c r="S221" s="78"/>
      <c r="T221" s="154"/>
      <c r="U221" s="159"/>
      <c r="AB221" s="154"/>
    </row>
    <row r="222" spans="3:28">
      <c r="C222" s="69" t="s">
        <v>19</v>
      </c>
      <c r="D222" s="73"/>
      <c r="E222" s="73"/>
      <c r="F222" s="73"/>
      <c r="G222" s="73"/>
      <c r="H222" s="73"/>
      <c r="I222"/>
      <c r="J222" s="280">
        <f>SUM(J194:J221)</f>
        <v>-54.24932810037128</v>
      </c>
      <c r="K222" s="73"/>
      <c r="L222" s="73"/>
      <c r="M222" s="73"/>
      <c r="N222" s="73"/>
      <c r="O222" s="73"/>
      <c r="P222" s="257">
        <f>SUM(P194:P221)</f>
        <v>0</v>
      </c>
      <c r="T222" s="154"/>
      <c r="U222" s="227">
        <f>SUM(U194:U221)</f>
        <v>0</v>
      </c>
      <c r="AB222" s="154"/>
    </row>
    <row r="223" spans="3:28">
      <c r="T223" s="154"/>
    </row>
    <row r="224" spans="3:28">
      <c r="T224" s="154"/>
    </row>
    <row r="225" spans="3:28">
      <c r="C225" s="72" t="s">
        <v>22</v>
      </c>
      <c r="D225" s="63"/>
      <c r="E225" s="43"/>
      <c r="F225" s="140"/>
      <c r="G225" s="43"/>
      <c r="H225" s="64"/>
      <c r="I225" s="65"/>
      <c r="J225" s="43"/>
      <c r="K225" s="140"/>
      <c r="L225" s="195" t="str">
        <f>L192</f>
        <v>2015-16</v>
      </c>
      <c r="M225" s="195" t="str">
        <f>M192</f>
        <v>2016-17</v>
      </c>
      <c r="N225" s="195" t="str">
        <f>N192</f>
        <v>2017-18</v>
      </c>
      <c r="O225" s="195" t="str">
        <f>O192</f>
        <v>2018-19</v>
      </c>
      <c r="P225" s="195" t="str">
        <f>P192</f>
        <v>2019-20</v>
      </c>
      <c r="R225" s="156" t="str">
        <f>Q17</f>
        <v>2020-21</v>
      </c>
      <c r="S225" s="156" t="str">
        <f>R17</f>
        <v>2021-22</v>
      </c>
      <c r="T225" s="156" t="str">
        <f>S17</f>
        <v>2022-23</v>
      </c>
      <c r="U225" s="156" t="str">
        <f>T17</f>
        <v>2023-24</v>
      </c>
      <c r="V225" s="156" t="str">
        <f>U17</f>
        <v>2024-25</v>
      </c>
      <c r="X225" s="156" t="str">
        <f>V17</f>
        <v>2025-26</v>
      </c>
      <c r="Y225" s="156" t="str">
        <f>W17</f>
        <v>2026-27</v>
      </c>
      <c r="Z225" s="156" t="str">
        <f>X17</f>
        <v>2027-28</v>
      </c>
      <c r="AA225" s="156" t="str">
        <f>Y17</f>
        <v>2028=29</v>
      </c>
      <c r="AB225" s="156" t="str">
        <f>Z17</f>
        <v>2029-30</v>
      </c>
    </row>
    <row r="226" spans="3:28">
      <c r="C226" s="76"/>
      <c r="D226" s="36"/>
      <c r="E226" s="26"/>
      <c r="F226" s="137"/>
      <c r="G226" s="26"/>
      <c r="H226" s="77"/>
      <c r="I226" s="39"/>
      <c r="J226" s="26"/>
      <c r="K226" s="137"/>
      <c r="L226" s="84" t="s">
        <v>16</v>
      </c>
      <c r="M226" s="84" t="s">
        <v>16</v>
      </c>
      <c r="N226" s="84" t="s">
        <v>16</v>
      </c>
      <c r="O226" s="84" t="s">
        <v>16</v>
      </c>
      <c r="P226" s="84" t="s">
        <v>16</v>
      </c>
      <c r="R226" s="158" t="s">
        <v>16</v>
      </c>
      <c r="S226" s="158" t="s">
        <v>16</v>
      </c>
      <c r="T226" s="158" t="s">
        <v>16</v>
      </c>
      <c r="U226" s="158" t="s">
        <v>16</v>
      </c>
      <c r="V226" s="221" t="s">
        <v>16</v>
      </c>
      <c r="X226" s="221" t="s">
        <v>16</v>
      </c>
      <c r="Y226" s="221" t="s">
        <v>16</v>
      </c>
      <c r="Z226" s="221" t="s">
        <v>16</v>
      </c>
      <c r="AA226" s="221" t="s">
        <v>16</v>
      </c>
      <c r="AB226" s="221" t="s">
        <v>16</v>
      </c>
    </row>
    <row r="227" spans="3:28">
      <c r="C227" s="61" t="str">
        <f t="shared" ref="C227:C254" si="81">C94</f>
        <v>Overhead Sub-Transmission Lines</v>
      </c>
      <c r="L227" s="180">
        <f>($J194+SUM($K227:K227))*L$22</f>
        <v>-0.10912794519603991</v>
      </c>
      <c r="M227" s="180">
        <f>($J194+SUM($K227:L227))*M$22</f>
        <v>-0.1105685476030349</v>
      </c>
      <c r="N227" s="180">
        <f>($J194+SUM($K227:M227))*N$22</f>
        <v>-0.12665468145836709</v>
      </c>
      <c r="O227" s="180">
        <f>($J194+SUM($K227:N227))*O$22</f>
        <v>-0.12962675218651631</v>
      </c>
      <c r="P227" s="180">
        <f>($J194+SUM($K227:O227))*P$22</f>
        <v>-0.13714117368806067</v>
      </c>
      <c r="Q227" s="180"/>
      <c r="R227" s="228">
        <f>($P194+SUM($Q227:Q227))*Q$22</f>
        <v>0</v>
      </c>
      <c r="S227" s="228">
        <f>($P194+SUM($Q227:R227))*R$22</f>
        <v>0</v>
      </c>
      <c r="T227" s="228">
        <f>($P194+SUM($Q227:S227))*S$22</f>
        <v>0</v>
      </c>
      <c r="U227" s="228">
        <f>($P194+SUM($Q227:T227))*T$22</f>
        <v>0</v>
      </c>
      <c r="V227" s="228">
        <f>($P194+SUM($Q227:U227))*U$22</f>
        <v>0</v>
      </c>
      <c r="W227" s="93"/>
      <c r="X227" s="228">
        <f>($U194+SUM($W227:W227))*V$22</f>
        <v>0</v>
      </c>
      <c r="Y227" s="228">
        <f>($U194+SUM($W227:X227))*W$22</f>
        <v>0</v>
      </c>
      <c r="Z227" s="228">
        <f>($U194+SUM($W227:Y227))*X$22</f>
        <v>0</v>
      </c>
      <c r="AA227" s="228">
        <f>($U194+SUM($W227:Z227))*Y$22</f>
        <v>0</v>
      </c>
      <c r="AB227" s="228">
        <f>($U194+SUM($W227:AA227))*Z$22</f>
        <v>0</v>
      </c>
    </row>
    <row r="228" spans="3:28">
      <c r="C228" s="61" t="str">
        <f t="shared" si="81"/>
        <v>Underground Sub-Transmission Cables</v>
      </c>
      <c r="L228" s="180">
        <f>($J195+SUM($K228:K228))*L$22</f>
        <v>0.81704657244410783</v>
      </c>
      <c r="M228" s="180">
        <f>($J195+SUM($K228:L228))*M$22</f>
        <v>0.82783243720840383</v>
      </c>
      <c r="N228" s="180">
        <f>($J195+SUM($K228:M228))*N$22</f>
        <v>0.94827015375081369</v>
      </c>
      <c r="O228" s="180">
        <f>($J195+SUM($K228:N228))*O$22</f>
        <v>0.97052220108051923</v>
      </c>
      <c r="P228" s="180">
        <f>($J195+SUM($K228:O228))*P$22</f>
        <v>1.0267830636919038</v>
      </c>
      <c r="Q228" s="180"/>
      <c r="R228" s="228">
        <f>($P195+SUM($Q228:Q228))*Q$22</f>
        <v>0</v>
      </c>
      <c r="S228" s="228">
        <f>($P195+SUM($Q228:R228))*R$22</f>
        <v>0</v>
      </c>
      <c r="T228" s="228">
        <f>($P195+SUM($Q228:S228))*S$22</f>
        <v>0</v>
      </c>
      <c r="U228" s="228">
        <f>($P195+SUM($Q228:T228))*T$22</f>
        <v>0</v>
      </c>
      <c r="V228" s="228">
        <f>($P195+SUM($Q228:U228))*U$22</f>
        <v>0</v>
      </c>
      <c r="W228" s="93"/>
      <c r="X228" s="228">
        <f>($U195+SUM($W228:W228))*V$22</f>
        <v>0</v>
      </c>
      <c r="Y228" s="228">
        <f>($U195+SUM($W228:X228))*W$22</f>
        <v>0</v>
      </c>
      <c r="Z228" s="228">
        <f>($U195+SUM($W228:Y228))*X$22</f>
        <v>0</v>
      </c>
      <c r="AA228" s="228">
        <f>($U195+SUM($W228:Z228))*Y$22</f>
        <v>0</v>
      </c>
      <c r="AB228" s="228">
        <f>($U195+SUM($W228:AA228))*Z$22</f>
        <v>0</v>
      </c>
    </row>
    <row r="229" spans="3:28">
      <c r="C229" s="61" t="str">
        <f t="shared" si="81"/>
        <v>Overhead Distribution Lines</v>
      </c>
      <c r="L229" s="180">
        <f>($J196+SUM($K229:K229))*L$22</f>
        <v>-1.7533209765202102</v>
      </c>
      <c r="M229" s="180">
        <f>($J196+SUM($K229:L229))*M$22</f>
        <v>-1.7764666374640896</v>
      </c>
      <c r="N229" s="180">
        <f>($J196+SUM($K229:M229))*N$22</f>
        <v>-2.0349169901120687</v>
      </c>
      <c r="O229" s="180">
        <f>($J196+SUM($K229:N229))*O$22</f>
        <v>-2.0826682232357627</v>
      </c>
      <c r="P229" s="180">
        <f>($J196+SUM($K229:O229))*P$22</f>
        <v>-2.2033998362190728</v>
      </c>
      <c r="Q229" s="180"/>
      <c r="R229" s="228">
        <f>($P196+SUM($Q229:Q229))*Q$22</f>
        <v>0</v>
      </c>
      <c r="S229" s="228">
        <f>($P196+SUM($Q229:R229))*R$22</f>
        <v>0</v>
      </c>
      <c r="T229" s="228">
        <f>($P196+SUM($Q229:S229))*S$22</f>
        <v>0</v>
      </c>
      <c r="U229" s="228">
        <f>($P196+SUM($Q229:T229))*T$22</f>
        <v>0</v>
      </c>
      <c r="V229" s="228">
        <f>($P196+SUM($Q229:U229))*U$22</f>
        <v>0</v>
      </c>
      <c r="W229" s="93"/>
      <c r="X229" s="228">
        <f>($U196+SUM($W229:W229))*V$22</f>
        <v>0</v>
      </c>
      <c r="Y229" s="228">
        <f>($U196+SUM($W229:X229))*W$22</f>
        <v>0</v>
      </c>
      <c r="Z229" s="228">
        <f>($U196+SUM($W229:Y229))*X$22</f>
        <v>0</v>
      </c>
      <c r="AA229" s="228">
        <f>($U196+SUM($W229:Z229))*Y$22</f>
        <v>0</v>
      </c>
      <c r="AB229" s="228">
        <f>($U196+SUM($W229:AA229))*Z$22</f>
        <v>0</v>
      </c>
    </row>
    <row r="230" spans="3:28">
      <c r="C230" s="61" t="str">
        <f t="shared" si="81"/>
        <v>Underground Distribution Cables</v>
      </c>
      <c r="L230" s="180">
        <f>($J197+SUM($K230:K230))*L$22</f>
        <v>-1.0529078984771463</v>
      </c>
      <c r="M230" s="180">
        <f>($J197+SUM($K230:L230))*M$22</f>
        <v>-1.0668073781215706</v>
      </c>
      <c r="N230" s="180">
        <f>($J197+SUM($K230:M230))*N$22</f>
        <v>-1.2220125124417807</v>
      </c>
      <c r="O230" s="180">
        <f>($J197+SUM($K230:N230))*O$22</f>
        <v>-1.2506881806116474</v>
      </c>
      <c r="P230" s="180">
        <f>($J197+SUM($K230:O230))*P$22</f>
        <v>-1.3231901757445095</v>
      </c>
      <c r="Q230" s="180"/>
      <c r="R230" s="228">
        <f>($P197+SUM($Q230:Q230))*Q$22</f>
        <v>0</v>
      </c>
      <c r="S230" s="228">
        <f>($P197+SUM($Q230:R230))*R$22</f>
        <v>0</v>
      </c>
      <c r="T230" s="228">
        <f>($P197+SUM($Q230:S230))*S$22</f>
        <v>0</v>
      </c>
      <c r="U230" s="228">
        <f>($P197+SUM($Q230:T230))*T$22</f>
        <v>0</v>
      </c>
      <c r="V230" s="228">
        <f>($P197+SUM($Q230:U230))*U$22</f>
        <v>0</v>
      </c>
      <c r="W230" s="93"/>
      <c r="X230" s="228">
        <f>($U197+SUM($W230:W230))*V$22</f>
        <v>0</v>
      </c>
      <c r="Y230" s="228">
        <f>($U197+SUM($W230:X230))*W$22</f>
        <v>0</v>
      </c>
      <c r="Z230" s="228">
        <f>($U197+SUM($W230:Y230))*X$22</f>
        <v>0</v>
      </c>
      <c r="AA230" s="228">
        <f>($U197+SUM($W230:Z230))*Y$22</f>
        <v>0</v>
      </c>
      <c r="AB230" s="228">
        <f>($U197+SUM($W230:AA230))*Z$22</f>
        <v>0</v>
      </c>
    </row>
    <row r="231" spans="3:28">
      <c r="C231" s="61" t="str">
        <f t="shared" si="81"/>
        <v>Distribution Equipment</v>
      </c>
      <c r="L231" s="180">
        <f>($J198+SUM($K231:K231))*L$22</f>
        <v>-2.2585326137831574</v>
      </c>
      <c r="M231" s="180">
        <f>($J198+SUM($K231:L231))*M$22</f>
        <v>-2.2883475939318974</v>
      </c>
      <c r="N231" s="180">
        <f>($J198+SUM($K231:M231))*N$22</f>
        <v>-2.6212692656144641</v>
      </c>
      <c r="O231" s="180">
        <f>($J198+SUM($K231:N231))*O$22</f>
        <v>-2.6827798040740385</v>
      </c>
      <c r="P231" s="180">
        <f>($J198+SUM($K231:O231))*P$22</f>
        <v>-2.8382996940936218</v>
      </c>
      <c r="Q231" s="180"/>
      <c r="R231" s="228">
        <f>($P198+SUM($Q231:Q231))*Q$22</f>
        <v>0</v>
      </c>
      <c r="S231" s="228">
        <f>($P198+SUM($Q231:R231))*R$22</f>
        <v>0</v>
      </c>
      <c r="T231" s="228">
        <f>($P198+SUM($Q231:S231))*S$22</f>
        <v>0</v>
      </c>
      <c r="U231" s="228">
        <f>($P198+SUM($Q231:T231))*T$22</f>
        <v>0</v>
      </c>
      <c r="V231" s="228">
        <f>($P198+SUM($Q231:U231))*U$22</f>
        <v>0</v>
      </c>
      <c r="W231" s="93"/>
      <c r="X231" s="228">
        <f>($U198+SUM($W231:W231))*V$22</f>
        <v>0</v>
      </c>
      <c r="Y231" s="228">
        <f>($U198+SUM($W231:X231))*W$22</f>
        <v>0</v>
      </c>
      <c r="Z231" s="228">
        <f>($U198+SUM($W231:Y231))*X$22</f>
        <v>0</v>
      </c>
      <c r="AA231" s="228">
        <f>($U198+SUM($W231:Z231))*Y$22</f>
        <v>0</v>
      </c>
      <c r="AB231" s="228">
        <f>($U198+SUM($W231:AA231))*Z$22</f>
        <v>0</v>
      </c>
    </row>
    <row r="232" spans="3:28">
      <c r="C232" s="61" t="str">
        <f t="shared" si="81"/>
        <v>Substation Bays</v>
      </c>
      <c r="L232" s="180">
        <f>($J199+SUM($K232:K232))*L$22</f>
        <v>0.21792845353439058</v>
      </c>
      <c r="M232" s="180">
        <f>($J199+SUM($K232:L232))*M$22</f>
        <v>0.22080533584121265</v>
      </c>
      <c r="N232" s="180">
        <f>($J199+SUM($K232:M232))*N$22</f>
        <v>0.25292933733452555</v>
      </c>
      <c r="O232" s="180">
        <f>($J199+SUM($K232:N232))*O$22</f>
        <v>0.25886456113459666</v>
      </c>
      <c r="P232" s="180">
        <f>($J199+SUM($K232:O232))*P$22</f>
        <v>0.27387085722214138</v>
      </c>
      <c r="Q232" s="180"/>
      <c r="R232" s="228">
        <f>($P199+SUM($Q232:Q232))*Q$22</f>
        <v>0</v>
      </c>
      <c r="S232" s="228">
        <f>($P199+SUM($Q232:R232))*R$22</f>
        <v>0</v>
      </c>
      <c r="T232" s="228">
        <f>($P199+SUM($Q232:S232))*S$22</f>
        <v>0</v>
      </c>
      <c r="U232" s="228">
        <f>($P199+SUM($Q232:T232))*T$22</f>
        <v>0</v>
      </c>
      <c r="V232" s="228">
        <f>($P199+SUM($Q232:U232))*U$22</f>
        <v>0</v>
      </c>
      <c r="W232" s="93"/>
      <c r="X232" s="228">
        <f>($U199+SUM($W232:W232))*V$22</f>
        <v>0</v>
      </c>
      <c r="Y232" s="228">
        <f>($U199+SUM($W232:X232))*W$22</f>
        <v>0</v>
      </c>
      <c r="Z232" s="228">
        <f>($U199+SUM($W232:Y232))*X$22</f>
        <v>0</v>
      </c>
      <c r="AA232" s="228">
        <f>($U199+SUM($W232:Z232))*Y$22</f>
        <v>0</v>
      </c>
      <c r="AB232" s="228">
        <f>($U199+SUM($W232:AA232))*Z$22</f>
        <v>0</v>
      </c>
    </row>
    <row r="233" spans="3:28">
      <c r="C233" s="61" t="str">
        <f t="shared" si="81"/>
        <v>Substation Establishment</v>
      </c>
      <c r="L233" s="180">
        <f>($J200+SUM($K233:K233))*L$22</f>
        <v>4.2228122419434133E-2</v>
      </c>
      <c r="M233" s="180">
        <f>($J200+SUM($K233:L233))*M$22</f>
        <v>4.2785577567068696E-2</v>
      </c>
      <c r="N233" s="180">
        <f>($J200+SUM($K233:M233))*N$22</f>
        <v>4.901026390637514E-2</v>
      </c>
      <c r="O233" s="180">
        <f>($J200+SUM($K233:N233))*O$22</f>
        <v>5.0160335653094489E-2</v>
      </c>
      <c r="P233" s="180">
        <f>($J200+SUM($K233:O233))*P$22</f>
        <v>5.30681143206796E-2</v>
      </c>
      <c r="Q233" s="180"/>
      <c r="R233" s="228">
        <f>($P200+SUM($Q233:Q233))*Q$22</f>
        <v>0</v>
      </c>
      <c r="S233" s="228">
        <f>($P200+SUM($Q233:R233))*R$22</f>
        <v>0</v>
      </c>
      <c r="T233" s="228">
        <f>($P200+SUM($Q233:S233))*S$22</f>
        <v>0</v>
      </c>
      <c r="U233" s="228">
        <f>($P200+SUM($Q233:T233))*T$22</f>
        <v>0</v>
      </c>
      <c r="V233" s="228">
        <f>($P200+SUM($Q233:U233))*U$22</f>
        <v>0</v>
      </c>
      <c r="W233" s="93"/>
      <c r="X233" s="228">
        <f>($U200+SUM($W233:W233))*V$22</f>
        <v>0</v>
      </c>
      <c r="Y233" s="228">
        <f>($U200+SUM($W233:X233))*W$22</f>
        <v>0</v>
      </c>
      <c r="Z233" s="228">
        <f>($U200+SUM($W233:Y233))*X$22</f>
        <v>0</v>
      </c>
      <c r="AA233" s="228">
        <f>($U200+SUM($W233:Z233))*Y$22</f>
        <v>0</v>
      </c>
      <c r="AB233" s="228">
        <f>($U200+SUM($W233:AA233))*Z$22</f>
        <v>0</v>
      </c>
    </row>
    <row r="234" spans="3:28">
      <c r="C234" s="61" t="str">
        <f t="shared" si="81"/>
        <v>Distribution Substation Switchgear</v>
      </c>
      <c r="L234" s="180">
        <f>($J201+SUM($K234:K234))*L$22</f>
        <v>3.1917084853804467</v>
      </c>
      <c r="M234" s="180">
        <f>($J201+SUM($K234:L234))*M$22</f>
        <v>3.2338423578565152</v>
      </c>
      <c r="N234" s="180">
        <f>($J201+SUM($K234:M234))*N$22</f>
        <v>3.7043199227991805</v>
      </c>
      <c r="O234" s="180">
        <f>($J201+SUM($K234:N234))*O$22</f>
        <v>3.7912452593401</v>
      </c>
      <c r="P234" s="180">
        <f>($J201+SUM($K234:O234))*P$22</f>
        <v>4.0110225384423419</v>
      </c>
      <c r="Q234" s="180"/>
      <c r="R234" s="228">
        <f>($P201+SUM($Q234:Q234))*Q$22</f>
        <v>0</v>
      </c>
      <c r="S234" s="228">
        <f>($P201+SUM($Q234:R234))*R$22</f>
        <v>0</v>
      </c>
      <c r="T234" s="228">
        <f>($P201+SUM($Q234:S234))*S$22</f>
        <v>0</v>
      </c>
      <c r="U234" s="228">
        <f>($P201+SUM($Q234:T234))*T$22</f>
        <v>0</v>
      </c>
      <c r="V234" s="228">
        <f>($P201+SUM($Q234:U234))*U$22</f>
        <v>0</v>
      </c>
      <c r="W234" s="93"/>
      <c r="X234" s="228">
        <f>($U201+SUM($W234:W234))*V$22</f>
        <v>0</v>
      </c>
      <c r="Y234" s="228">
        <f>($U201+SUM($W234:X234))*W$22</f>
        <v>0</v>
      </c>
      <c r="Z234" s="228">
        <f>($U201+SUM($W234:Y234))*X$22</f>
        <v>0</v>
      </c>
      <c r="AA234" s="228">
        <f>($U201+SUM($W234:Z234))*Y$22</f>
        <v>0</v>
      </c>
      <c r="AB234" s="228">
        <f>($U201+SUM($W234:AA234))*Z$22</f>
        <v>0</v>
      </c>
    </row>
    <row r="235" spans="3:28">
      <c r="C235" s="61" t="str">
        <f t="shared" si="81"/>
        <v>Zone Transformers</v>
      </c>
      <c r="L235" s="180">
        <f>($J202+SUM($K235:K235))*L$22</f>
        <v>-2.3290896928714586</v>
      </c>
      <c r="M235" s="180">
        <f>($J202+SUM($K235:L235))*M$22</f>
        <v>-2.3598360998676711</v>
      </c>
      <c r="N235" s="180">
        <f>($J202+SUM($K235:M235))*N$22</f>
        <v>-2.7031583212592678</v>
      </c>
      <c r="O235" s="180">
        <f>($J202+SUM($K235:N235))*O$22</f>
        <v>-2.7665904631087468</v>
      </c>
      <c r="P235" s="180">
        <f>($J202+SUM($K235:O235))*P$22</f>
        <v>-2.9269688303152219</v>
      </c>
      <c r="Q235" s="180"/>
      <c r="R235" s="228">
        <f>($P202+SUM($Q235:Q235))*Q$22</f>
        <v>0</v>
      </c>
      <c r="S235" s="228">
        <f>($P202+SUM($Q235:R235))*R$22</f>
        <v>0</v>
      </c>
      <c r="T235" s="228">
        <f>($P202+SUM($Q235:S235))*S$22</f>
        <v>0</v>
      </c>
      <c r="U235" s="228">
        <f>($P202+SUM($Q235:T235))*T$22</f>
        <v>0</v>
      </c>
      <c r="V235" s="228">
        <f>($P202+SUM($Q235:U235))*U$22</f>
        <v>0</v>
      </c>
      <c r="W235" s="93"/>
      <c r="X235" s="228">
        <f>($U202+SUM($W235:W235))*V$22</f>
        <v>0</v>
      </c>
      <c r="Y235" s="228">
        <f>($U202+SUM($W235:X235))*W$22</f>
        <v>0</v>
      </c>
      <c r="Z235" s="228">
        <f>($U202+SUM($W235:Y235))*X$22</f>
        <v>0</v>
      </c>
      <c r="AA235" s="228">
        <f>($U202+SUM($W235:Z235))*Y$22</f>
        <v>0</v>
      </c>
      <c r="AB235" s="228">
        <f>($U202+SUM($W235:AA235))*Z$22</f>
        <v>0</v>
      </c>
    </row>
    <row r="236" spans="3:28">
      <c r="C236" s="61" t="str">
        <f t="shared" si="81"/>
        <v>Distribution Transformers</v>
      </c>
      <c r="L236" s="180">
        <f>($J203+SUM($K236:K236))*L$22</f>
        <v>-1.1957057972374401</v>
      </c>
      <c r="M236" s="180">
        <f>($J203+SUM($K236:L236))*M$22</f>
        <v>-1.2114903577041813</v>
      </c>
      <c r="N236" s="180">
        <f>($J203+SUM($K236:M236))*N$22</f>
        <v>-1.3877447852149831</v>
      </c>
      <c r="O236" s="180">
        <f>($J203+SUM($K236:N236))*O$22</f>
        <v>-1.420309516394185</v>
      </c>
      <c r="P236" s="180">
        <f>($J203+SUM($K236:O236))*P$22</f>
        <v>-1.5026444062900894</v>
      </c>
      <c r="Q236" s="180"/>
      <c r="R236" s="228">
        <f>($P203+SUM($Q236:Q236))*Q$22</f>
        <v>0</v>
      </c>
      <c r="S236" s="228">
        <f>($P203+SUM($Q236:R236))*R$22</f>
        <v>0</v>
      </c>
      <c r="T236" s="228">
        <f>($P203+SUM($Q236:S236))*S$22</f>
        <v>0</v>
      </c>
      <c r="U236" s="228">
        <f>($P203+SUM($Q236:T236))*T$22</f>
        <v>0</v>
      </c>
      <c r="V236" s="228">
        <f>($P203+SUM($Q236:U236))*U$22</f>
        <v>0</v>
      </c>
      <c r="W236" s="93"/>
      <c r="X236" s="228">
        <f>($U203+SUM($W236:W236))*V$22</f>
        <v>0</v>
      </c>
      <c r="Y236" s="228">
        <f>($U203+SUM($W236:X236))*W$22</f>
        <v>0</v>
      </c>
      <c r="Z236" s="228">
        <f>($U203+SUM($W236:Y236))*X$22</f>
        <v>0</v>
      </c>
      <c r="AA236" s="228">
        <f>($U203+SUM($W236:Z236))*Y$22</f>
        <v>0</v>
      </c>
      <c r="AB236" s="228">
        <f>($U203+SUM($W236:AA236))*Z$22</f>
        <v>0</v>
      </c>
    </row>
    <row r="237" spans="3:28">
      <c r="C237" s="61" t="str">
        <f t="shared" si="81"/>
        <v>Low Voltage Services</v>
      </c>
      <c r="L237" s="180">
        <f>($J204+SUM($K237:K237))*L$22</f>
        <v>-1.2363299229909772</v>
      </c>
      <c r="M237" s="180">
        <f>($J204+SUM($K237:L237))*M$22</f>
        <v>-1.2526507641806575</v>
      </c>
      <c r="N237" s="180">
        <f>($J204+SUM($K237:M237))*N$22</f>
        <v>-1.4348934390047694</v>
      </c>
      <c r="O237" s="180">
        <f>($J204+SUM($K237:N237))*O$22</f>
        <v>-1.4685645575056778</v>
      </c>
      <c r="P237" s="180">
        <f>($J204+SUM($K237:O237))*P$22</f>
        <v>-1.5536967767519645</v>
      </c>
      <c r="Q237" s="180"/>
      <c r="R237" s="228">
        <f>($P204+SUM($Q237:Q237))*Q$22</f>
        <v>0</v>
      </c>
      <c r="S237" s="228">
        <f>($P204+SUM($Q237:R237))*R$22</f>
        <v>0</v>
      </c>
      <c r="T237" s="228">
        <f>($P204+SUM($Q237:S237))*S$22</f>
        <v>0</v>
      </c>
      <c r="U237" s="228">
        <f>($P204+SUM($Q237:T237))*T$22</f>
        <v>0</v>
      </c>
      <c r="V237" s="228">
        <f>($P204+SUM($Q237:U237))*U$22</f>
        <v>0</v>
      </c>
      <c r="W237" s="93"/>
      <c r="X237" s="228">
        <f>($U204+SUM($W237:W237))*V$22</f>
        <v>0</v>
      </c>
      <c r="Y237" s="228">
        <f>($U204+SUM($W237:X237))*W$22</f>
        <v>0</v>
      </c>
      <c r="Z237" s="228">
        <f>($U204+SUM($W237:Y237))*X$22</f>
        <v>0</v>
      </c>
      <c r="AA237" s="228">
        <f>($U204+SUM($W237:Z237))*Y$22</f>
        <v>0</v>
      </c>
      <c r="AB237" s="228">
        <f>($U204+SUM($W237:AA237))*Z$22</f>
        <v>0</v>
      </c>
    </row>
    <row r="238" spans="3:28">
      <c r="C238" s="61" t="str">
        <f t="shared" si="81"/>
        <v>Metering</v>
      </c>
      <c r="D238" s="1"/>
      <c r="L238" s="180">
        <f>($J205+SUM($K238:K238))*L$22</f>
        <v>0.81561434303102809</v>
      </c>
      <c r="M238" s="180">
        <f>($J205+SUM($K238:L238))*M$22</f>
        <v>0.82638130087706263</v>
      </c>
      <c r="N238" s="180">
        <f>($J205+SUM($K238:M238))*N$22</f>
        <v>0.94660789794857114</v>
      </c>
      <c r="O238" s="180">
        <f>($J205+SUM($K238:N238))*O$22</f>
        <v>0.96882093888896959</v>
      </c>
      <c r="P238" s="180">
        <f>($J205+SUM($K238:O238))*P$22</f>
        <v>1.0249831798734423</v>
      </c>
      <c r="Q238" s="180"/>
      <c r="R238" s="228">
        <f>($P205+SUM($Q238:Q238))*Q$22</f>
        <v>0</v>
      </c>
      <c r="S238" s="228">
        <f>($P205+SUM($Q238:R238))*R$22</f>
        <v>0</v>
      </c>
      <c r="T238" s="228">
        <f>($P205+SUM($Q238:S238))*S$22</f>
        <v>0</v>
      </c>
      <c r="U238" s="228">
        <f>($P205+SUM($Q238:T238))*T$22</f>
        <v>0</v>
      </c>
      <c r="V238" s="228">
        <f>($P205+SUM($Q238:U238))*U$22</f>
        <v>0</v>
      </c>
      <c r="W238" s="93"/>
      <c r="X238" s="228">
        <f>($U205+SUM($W238:W238))*V$22</f>
        <v>0</v>
      </c>
      <c r="Y238" s="228">
        <f>($U205+SUM($W238:X238))*W$22</f>
        <v>0</v>
      </c>
      <c r="Z238" s="228">
        <f>($U205+SUM($W238:Y238))*X$22</f>
        <v>0</v>
      </c>
      <c r="AA238" s="228">
        <f>($U205+SUM($W238:Z238))*Y$22</f>
        <v>0</v>
      </c>
      <c r="AB238" s="228">
        <f>($U205+SUM($W238:AA238))*Z$22</f>
        <v>0</v>
      </c>
    </row>
    <row r="239" spans="3:28">
      <c r="C239" s="61" t="str">
        <f t="shared" si="81"/>
        <v>Communications – Pilot Wires</v>
      </c>
      <c r="D239" s="1"/>
      <c r="L239" s="180">
        <f>($J206+SUM($K239:K239))*L$22</f>
        <v>-7.8447723811764666E-2</v>
      </c>
      <c r="M239" s="180">
        <f>($J206+SUM($K239:L239))*M$22</f>
        <v>-7.9483315378558017E-2</v>
      </c>
      <c r="N239" s="180">
        <f>($J206+SUM($K239:M239))*N$22</f>
        <v>-9.1046994907346315E-2</v>
      </c>
      <c r="O239" s="180">
        <f>($J206+SUM($K239:N239))*O$22</f>
        <v>-9.3183497919586133E-2</v>
      </c>
      <c r="P239" s="180">
        <f>($J206+SUM($K239:O239))*P$22</f>
        <v>-9.8585315588739189E-2</v>
      </c>
      <c r="Q239" s="180"/>
      <c r="R239" s="228">
        <f>($P206+SUM($Q239:Q239))*Q$22</f>
        <v>0</v>
      </c>
      <c r="S239" s="228">
        <f>($P206+SUM($Q239:R239))*R$22</f>
        <v>0</v>
      </c>
      <c r="T239" s="228">
        <f>($P206+SUM($Q239:S239))*S$22</f>
        <v>0</v>
      </c>
      <c r="U239" s="228">
        <f>($P206+SUM($Q239:T239))*T$22</f>
        <v>0</v>
      </c>
      <c r="V239" s="228">
        <f>($P206+SUM($Q239:U239))*U$22</f>
        <v>0</v>
      </c>
      <c r="W239" s="93"/>
      <c r="X239" s="228">
        <f>($U206+SUM($W239:W239))*V$22</f>
        <v>0</v>
      </c>
      <c r="Y239" s="228">
        <f>($U206+SUM($W239:X239))*W$22</f>
        <v>0</v>
      </c>
      <c r="Z239" s="228">
        <f>($U206+SUM($W239:Y239))*X$22</f>
        <v>0</v>
      </c>
      <c r="AA239" s="228">
        <f>($U206+SUM($W239:Z239))*Y$22</f>
        <v>0</v>
      </c>
      <c r="AB239" s="228">
        <f>($U206+SUM($W239:AA239))*Z$22</f>
        <v>0</v>
      </c>
    </row>
    <row r="240" spans="3:28">
      <c r="C240" s="61" t="str">
        <f t="shared" si="81"/>
        <v>Generation Assets</v>
      </c>
      <c r="D240" s="1"/>
      <c r="L240" s="180">
        <f>($J207+SUM($K240:K240))*L$22</f>
        <v>0.25792610611360184</v>
      </c>
      <c r="M240" s="180">
        <f>($J207+SUM($K240:L240))*M$22</f>
        <v>0.26133099904571561</v>
      </c>
      <c r="N240" s="180">
        <f>($J207+SUM($K240:M240))*N$22</f>
        <v>0.29935090183298607</v>
      </c>
      <c r="O240" s="180">
        <f>($J207+SUM($K240:N240))*O$22</f>
        <v>0.30637545112353359</v>
      </c>
      <c r="P240" s="180">
        <f>($J207+SUM($K240:O240))*P$22</f>
        <v>0.32413593835810844</v>
      </c>
      <c r="Q240" s="180"/>
      <c r="R240" s="228">
        <f>($P207+SUM($Q240:Q240))*Q$22</f>
        <v>0</v>
      </c>
      <c r="S240" s="228">
        <f>($P207+SUM($Q240:R240))*R$22</f>
        <v>0</v>
      </c>
      <c r="T240" s="228">
        <f>($P207+SUM($Q240:S240))*S$22</f>
        <v>0</v>
      </c>
      <c r="U240" s="228">
        <f>($P207+SUM($Q240:T240))*T$22</f>
        <v>0</v>
      </c>
      <c r="V240" s="228">
        <f>($P207+SUM($Q240:U240))*U$22</f>
        <v>0</v>
      </c>
      <c r="W240" s="93"/>
      <c r="X240" s="228">
        <f>($U207+SUM($W240:W240))*V$22</f>
        <v>0</v>
      </c>
      <c r="Y240" s="228">
        <f>($U207+SUM($W240:X240))*W$22</f>
        <v>0</v>
      </c>
      <c r="Z240" s="228">
        <f>($U207+SUM($W240:Y240))*X$22</f>
        <v>0</v>
      </c>
      <c r="AA240" s="228">
        <f>($U207+SUM($W240:Z240))*Y$22</f>
        <v>0</v>
      </c>
      <c r="AB240" s="228">
        <f>($U207+SUM($W240:AA240))*Z$22</f>
        <v>0</v>
      </c>
    </row>
    <row r="241" spans="3:28">
      <c r="C241" s="61" t="str">
        <f t="shared" si="81"/>
        <v>Other Equipment</v>
      </c>
      <c r="D241" s="1"/>
      <c r="L241" s="180">
        <f>($J208+SUM($K241:K241))*L$22</f>
        <v>-2.3045187239381622</v>
      </c>
      <c r="M241" s="180">
        <f>($J208+SUM($K241:L241))*M$22</f>
        <v>-2.3349407685822388</v>
      </c>
      <c r="N241" s="180">
        <f>($J208+SUM($K241:M241))*N$22</f>
        <v>-2.6746410772318137</v>
      </c>
      <c r="O241" s="180">
        <f>($J208+SUM($K241:N241))*O$22</f>
        <v>-2.7374040352402722</v>
      </c>
      <c r="P241" s="180">
        <f>($J208+SUM($K241:O241))*P$22</f>
        <v>-2.8960904745273273</v>
      </c>
      <c r="Q241" s="180"/>
      <c r="R241" s="228">
        <f>($P208+SUM($Q241:Q241))*Q$22</f>
        <v>0</v>
      </c>
      <c r="S241" s="228">
        <f>($P208+SUM($Q241:R241))*R$22</f>
        <v>0</v>
      </c>
      <c r="T241" s="228">
        <f>($P208+SUM($Q241:S241))*S$22</f>
        <v>0</v>
      </c>
      <c r="U241" s="228">
        <f>($P208+SUM($Q241:T241))*T$22</f>
        <v>0</v>
      </c>
      <c r="V241" s="228">
        <f>($P208+SUM($Q241:U241))*U$22</f>
        <v>0</v>
      </c>
      <c r="W241" s="93"/>
      <c r="X241" s="228">
        <f>($U208+SUM($W241:W241))*V$22</f>
        <v>0</v>
      </c>
      <c r="Y241" s="228">
        <f>($U208+SUM($W241:X241))*W$22</f>
        <v>0</v>
      </c>
      <c r="Z241" s="228">
        <f>($U208+SUM($W241:Y241))*X$22</f>
        <v>0</v>
      </c>
      <c r="AA241" s="228">
        <f>($U208+SUM($W241:Z241))*Y$22</f>
        <v>0</v>
      </c>
      <c r="AB241" s="228">
        <f>($U208+SUM($W241:AA241))*Z$22</f>
        <v>0</v>
      </c>
    </row>
    <row r="242" spans="3:28">
      <c r="C242" s="61" t="str">
        <f t="shared" si="81"/>
        <v>Control Centre - SCADA</v>
      </c>
      <c r="D242" s="1"/>
      <c r="L242" s="180">
        <f>($J209+SUM($K242:K242))*L$22</f>
        <v>0.37052195160567808</v>
      </c>
      <c r="M242" s="180">
        <f>($J209+SUM($K242:L242))*M$22</f>
        <v>0.37541322683649758</v>
      </c>
      <c r="N242" s="180">
        <f>($J209+SUM($K242:M242))*N$22</f>
        <v>0.43003045342461582</v>
      </c>
      <c r="O242" s="180">
        <f>($J209+SUM($K242:N242))*O$22</f>
        <v>0.44012152079077682</v>
      </c>
      <c r="P242" s="180">
        <f>($J209+SUM($K242:O242))*P$22</f>
        <v>0.46563522504808846</v>
      </c>
      <c r="Q242" s="180"/>
      <c r="R242" s="228">
        <f>($P209+SUM($Q242:Q242))*Q$22</f>
        <v>0</v>
      </c>
      <c r="S242" s="228">
        <f>($P209+SUM($Q242:R242))*R$22</f>
        <v>0</v>
      </c>
      <c r="T242" s="228">
        <f>($P209+SUM($Q242:S242))*S$22</f>
        <v>0</v>
      </c>
      <c r="U242" s="228">
        <f>($P209+SUM($Q242:T242))*T$22</f>
        <v>0</v>
      </c>
      <c r="V242" s="228">
        <f>($P209+SUM($Q242:U242))*U$22</f>
        <v>0</v>
      </c>
      <c r="W242" s="93"/>
      <c r="X242" s="228">
        <f>($U209+SUM($W242:W242))*V$22</f>
        <v>0</v>
      </c>
      <c r="Y242" s="228">
        <f>($U209+SUM($W242:X242))*W$22</f>
        <v>0</v>
      </c>
      <c r="Z242" s="228">
        <f>($U209+SUM($W242:Y242))*X$22</f>
        <v>0</v>
      </c>
      <c r="AA242" s="228">
        <f>($U209+SUM($W242:Z242))*Y$22</f>
        <v>0</v>
      </c>
      <c r="AB242" s="228">
        <f>($U209+SUM($W242:AA242))*Z$22</f>
        <v>0</v>
      </c>
    </row>
    <row r="243" spans="3:28">
      <c r="C243" s="61" t="str">
        <f t="shared" si="81"/>
        <v>Land &amp; Easements (System) - combined</v>
      </c>
      <c r="D243" s="1"/>
      <c r="L243" s="180">
        <f>($J210+SUM($K243:K243))*L$22</f>
        <v>-0.16058750287539084</v>
      </c>
      <c r="M243" s="180">
        <f>($J210+SUM($K243:L243))*M$22</f>
        <v>-0.16270742497930302</v>
      </c>
      <c r="N243" s="180">
        <f>($J210+SUM($K243:M243))*N$22</f>
        <v>-0.18637901580882432</v>
      </c>
      <c r="O243" s="180">
        <f>($J210+SUM($K243:N243))*O$22</f>
        <v>-0.19075257398171155</v>
      </c>
      <c r="P243" s="180">
        <f>($J210+SUM($K243:O243))*P$22</f>
        <v>-0.2018104398868962</v>
      </c>
      <c r="Q243" s="180"/>
      <c r="R243" s="228">
        <f>($P210+SUM($Q243:Q243))*Q$22</f>
        <v>0</v>
      </c>
      <c r="S243" s="228">
        <f>($P210+SUM($Q243:R243))*R$22</f>
        <v>0</v>
      </c>
      <c r="T243" s="228">
        <f>($P210+SUM($Q243:S243))*S$22</f>
        <v>0</v>
      </c>
      <c r="U243" s="228">
        <f>($P210+SUM($Q243:T243))*T$22</f>
        <v>0</v>
      </c>
      <c r="V243" s="228">
        <f>($P210+SUM($Q243:U243))*U$22</f>
        <v>0</v>
      </c>
      <c r="W243" s="93"/>
      <c r="X243" s="228">
        <f>($U210+SUM($W243:W243))*V$22</f>
        <v>0</v>
      </c>
      <c r="Y243" s="228">
        <f>($U210+SUM($W243:X243))*W$22</f>
        <v>0</v>
      </c>
      <c r="Z243" s="228">
        <f>($U210+SUM($W243:Y243))*X$22</f>
        <v>0</v>
      </c>
      <c r="AA243" s="228">
        <f>($U210+SUM($W243:Z243))*Y$22</f>
        <v>0</v>
      </c>
      <c r="AB243" s="228">
        <f>($U210+SUM($W243:AA243))*Z$22</f>
        <v>0</v>
      </c>
    </row>
    <row r="244" spans="3:28">
      <c r="C244" s="61" t="str">
        <f t="shared" si="81"/>
        <v>Communications</v>
      </c>
      <c r="D244" s="1"/>
      <c r="L244" s="180">
        <f>($J211+SUM($K244:K244))*L$22</f>
        <v>2.8955843197846756</v>
      </c>
      <c r="M244" s="180">
        <f>($J211+SUM($K244:L244))*M$22</f>
        <v>2.9338090452044123</v>
      </c>
      <c r="N244" s="180">
        <f>($J211+SUM($K244:M244))*N$22</f>
        <v>3.3606360772151609</v>
      </c>
      <c r="O244" s="180">
        <f>($J211+SUM($K244:N244))*O$22</f>
        <v>3.4394965504171457</v>
      </c>
      <c r="P244" s="180">
        <f>($J211+SUM($K244:O244))*P$22</f>
        <v>3.6388830689943705</v>
      </c>
      <c r="Q244" s="180"/>
      <c r="R244" s="228">
        <f>($P211+SUM($Q244:Q244))*Q$22</f>
        <v>0</v>
      </c>
      <c r="S244" s="228">
        <f>($P211+SUM($Q244:R244))*R$22</f>
        <v>0</v>
      </c>
      <c r="T244" s="228">
        <f>($P211+SUM($Q244:S244))*S$22</f>
        <v>0</v>
      </c>
      <c r="U244" s="228">
        <f>($P211+SUM($Q244:T244))*T$22</f>
        <v>0</v>
      </c>
      <c r="V244" s="228">
        <f>($P211+SUM($Q244:U244))*U$22</f>
        <v>0</v>
      </c>
      <c r="W244" s="93"/>
      <c r="X244" s="228">
        <f>($U211+SUM($W244:W244))*V$22</f>
        <v>0</v>
      </c>
      <c r="Y244" s="228">
        <f>($U211+SUM($W244:X244))*W$22</f>
        <v>0</v>
      </c>
      <c r="Z244" s="228">
        <f>($U211+SUM($W244:Y244))*X$22</f>
        <v>0</v>
      </c>
      <c r="AA244" s="228">
        <f>($U211+SUM($W244:Z244))*Y$22</f>
        <v>0</v>
      </c>
      <c r="AB244" s="228">
        <f>($U211+SUM($W244:AA244))*Z$22</f>
        <v>0</v>
      </c>
    </row>
    <row r="245" spans="3:28">
      <c r="C245" s="61" t="str">
        <f t="shared" si="81"/>
        <v>IT Systems</v>
      </c>
      <c r="D245" s="1"/>
      <c r="L245" s="180">
        <f>($J212+SUM($K245:K245))*L$22</f>
        <v>8.2343845331529386E-2</v>
      </c>
      <c r="M245" s="180">
        <f>($J212+SUM($K245:L245))*M$22</f>
        <v>8.3430869755683285E-2</v>
      </c>
      <c r="N245" s="180">
        <f>($J212+SUM($K245:M245))*N$22</f>
        <v>9.5568861686038259E-2</v>
      </c>
      <c r="O245" s="180">
        <f>($J212+SUM($K245:N245))*O$22</f>
        <v>9.7811474537525991E-2</v>
      </c>
      <c r="P245" s="180">
        <f>($J212+SUM($K245:O245))*P$22</f>
        <v>0.1034815745359042</v>
      </c>
      <c r="Q245" s="180"/>
      <c r="R245" s="228">
        <f>($P212+SUM($Q245:Q245))*Q$22</f>
        <v>0</v>
      </c>
      <c r="S245" s="228">
        <f>($P212+SUM($Q245:R245))*R$22</f>
        <v>0</v>
      </c>
      <c r="T245" s="228">
        <f>($P212+SUM($Q245:S245))*S$22</f>
        <v>0</v>
      </c>
      <c r="U245" s="228">
        <f>($P212+SUM($Q245:T245))*T$22</f>
        <v>0</v>
      </c>
      <c r="V245" s="228">
        <f>($P212+SUM($Q245:U245))*U$22</f>
        <v>0</v>
      </c>
      <c r="W245" s="93"/>
      <c r="X245" s="228">
        <f>($U212+SUM($W245:W245))*V$22</f>
        <v>0</v>
      </c>
      <c r="Y245" s="228">
        <f>($U212+SUM($W245:X245))*W$22</f>
        <v>0</v>
      </c>
      <c r="Z245" s="228">
        <f>($U212+SUM($W245:Y245))*X$22</f>
        <v>0</v>
      </c>
      <c r="AA245" s="228">
        <f>($U212+SUM($W245:Z245))*Y$22</f>
        <v>0</v>
      </c>
      <c r="AB245" s="228">
        <f>($U212+SUM($W245:AA245))*Z$22</f>
        <v>0</v>
      </c>
    </row>
    <row r="246" spans="3:28">
      <c r="C246" s="61" t="str">
        <f t="shared" si="81"/>
        <v>Office Equipment &amp; Furniture</v>
      </c>
      <c r="D246" s="1"/>
      <c r="L246" s="180">
        <f>($J213+SUM($K246:K246))*L$22</f>
        <v>-5.1414921524985759E-2</v>
      </c>
      <c r="M246" s="180">
        <f>($J213+SUM($K246:L246))*M$22</f>
        <v>-5.2093651978228454E-2</v>
      </c>
      <c r="N246" s="180">
        <f>($J213+SUM($K246:M246))*N$22</f>
        <v>-5.9672529307280689E-2</v>
      </c>
      <c r="O246" s="180">
        <f>($J213+SUM($K246:N246))*O$22</f>
        <v>-6.1072801098158741E-2</v>
      </c>
      <c r="P246" s="180">
        <f>($J213+SUM($K246:O246))*P$22</f>
        <v>-6.4613171908893915E-2</v>
      </c>
      <c r="Q246" s="180"/>
      <c r="R246" s="228">
        <f>($P213+SUM($Q246:Q246))*Q$22</f>
        <v>0</v>
      </c>
      <c r="S246" s="228">
        <f>($P213+SUM($Q246:R246))*R$22</f>
        <v>0</v>
      </c>
      <c r="T246" s="228">
        <f>($P213+SUM($Q246:S246))*S$22</f>
        <v>0</v>
      </c>
      <c r="U246" s="228">
        <f>($P213+SUM($Q246:T246))*T$22</f>
        <v>0</v>
      </c>
      <c r="V246" s="228">
        <f>($P213+SUM($Q246:U246))*U$22</f>
        <v>0</v>
      </c>
      <c r="W246" s="93"/>
      <c r="X246" s="228">
        <f>($U213+SUM($W246:W246))*V$22</f>
        <v>0</v>
      </c>
      <c r="Y246" s="228">
        <f>($U213+SUM($W246:X246))*W$22</f>
        <v>0</v>
      </c>
      <c r="Z246" s="228">
        <f>($U213+SUM($W246:Y246))*X$22</f>
        <v>0</v>
      </c>
      <c r="AA246" s="228">
        <f>($U213+SUM($W246:Z246))*Y$22</f>
        <v>0</v>
      </c>
      <c r="AB246" s="228">
        <f>($U213+SUM($W246:AA246))*Z$22</f>
        <v>0</v>
      </c>
    </row>
    <row r="247" spans="3:28">
      <c r="C247" s="61" t="str">
        <f t="shared" si="81"/>
        <v>Motor Vehicles</v>
      </c>
      <c r="D247" s="1"/>
      <c r="L247" s="180">
        <f>($J214+SUM($K247:K247))*L$22</f>
        <v>-0.59755718275819425</v>
      </c>
      <c r="M247" s="180">
        <f>($J214+SUM($K247:L247))*M$22</f>
        <v>-0.60544555923456023</v>
      </c>
      <c r="N247" s="180">
        <f>($J214+SUM($K247:M247))*N$22</f>
        <v>-0.69352918264372099</v>
      </c>
      <c r="O247" s="180">
        <f>($J214+SUM($K247:N247))*O$22</f>
        <v>-0.70980349449006375</v>
      </c>
      <c r="P247" s="180">
        <f>($J214+SUM($K247:O247))*P$22</f>
        <v>-0.75095057679289612</v>
      </c>
      <c r="Q247" s="180"/>
      <c r="R247" s="228">
        <f>($P214+SUM($Q247:Q247))*Q$22</f>
        <v>0</v>
      </c>
      <c r="S247" s="228">
        <f>($P214+SUM($Q247:R247))*R$22</f>
        <v>0</v>
      </c>
      <c r="T247" s="228">
        <f>($P214+SUM($Q247:S247))*S$22</f>
        <v>0</v>
      </c>
      <c r="U247" s="228">
        <f>($P214+SUM($Q247:T247))*T$22</f>
        <v>0</v>
      </c>
      <c r="V247" s="228">
        <f>($P214+SUM($Q247:U247))*U$22</f>
        <v>0</v>
      </c>
      <c r="W247" s="93"/>
      <c r="X247" s="228">
        <f>($U214+SUM($W247:W247))*V$22</f>
        <v>0</v>
      </c>
      <c r="Y247" s="228">
        <f>($U214+SUM($W247:X247))*W$22</f>
        <v>0</v>
      </c>
      <c r="Z247" s="228">
        <f>($U214+SUM($W247:Y247))*X$22</f>
        <v>0</v>
      </c>
      <c r="AA247" s="228">
        <f>($U214+SUM($W247:Z247))*Y$22</f>
        <v>0</v>
      </c>
      <c r="AB247" s="228">
        <f>($U214+SUM($W247:AA247))*Z$22</f>
        <v>0</v>
      </c>
    </row>
    <row r="248" spans="3:28">
      <c r="C248" s="61" t="str">
        <f t="shared" si="81"/>
        <v>Plant &amp; Equipment</v>
      </c>
      <c r="D248" s="1"/>
      <c r="L248" s="180">
        <f>($J215+SUM($K248:K248))*L$22</f>
        <v>0.6267643129496917</v>
      </c>
      <c r="M248" s="180">
        <f>($J215+SUM($K248:L248))*M$22</f>
        <v>0.6350382539299958</v>
      </c>
      <c r="N248" s="180">
        <f>($J215+SUM($K248:M248))*N$22</f>
        <v>0.72742718891582492</v>
      </c>
      <c r="O248" s="180">
        <f>($J215+SUM($K248:N248))*O$22</f>
        <v>0.74449694922900589</v>
      </c>
      <c r="P248" s="180">
        <f>($J215+SUM($K248:O248))*P$22</f>
        <v>0.78765520004339695</v>
      </c>
      <c r="Q248" s="180"/>
      <c r="R248" s="228">
        <f>($P215+SUM($Q248:Q248))*Q$22</f>
        <v>0</v>
      </c>
      <c r="S248" s="228">
        <f>($P215+SUM($Q248:R248))*R$22</f>
        <v>0</v>
      </c>
      <c r="T248" s="228">
        <f>($P215+SUM($Q248:S248))*S$22</f>
        <v>0</v>
      </c>
      <c r="U248" s="228">
        <f>($P215+SUM($Q248:T248))*T$22</f>
        <v>0</v>
      </c>
      <c r="V248" s="228">
        <f>($P215+SUM($Q248:U248))*U$22</f>
        <v>0</v>
      </c>
      <c r="W248" s="93"/>
      <c r="X248" s="228">
        <f>($U215+SUM($W248:W248))*V$22</f>
        <v>0</v>
      </c>
      <c r="Y248" s="228">
        <f>($U215+SUM($W248:X248))*W$22</f>
        <v>0</v>
      </c>
      <c r="Z248" s="228">
        <f>($U215+SUM($W248:Y248))*X$22</f>
        <v>0</v>
      </c>
      <c r="AA248" s="228">
        <f>($U215+SUM($W248:Z248))*Y$22</f>
        <v>0</v>
      </c>
      <c r="AB248" s="228">
        <f>($U215+SUM($W248:AA248))*Z$22</f>
        <v>0</v>
      </c>
    </row>
    <row r="249" spans="3:28">
      <c r="C249" s="61" t="str">
        <f t="shared" si="81"/>
        <v>Buildings</v>
      </c>
      <c r="D249" s="1"/>
      <c r="L249" s="180">
        <f>($J216+SUM($K249:K249))*L$22</f>
        <v>-0.81507990918603568</v>
      </c>
      <c r="M249" s="180">
        <f>($J216+SUM($K249:L249))*M$22</f>
        <v>-0.82583981194932232</v>
      </c>
      <c r="N249" s="180">
        <f>($J216+SUM($K249:M249))*N$22</f>
        <v>-0.94598763016769716</v>
      </c>
      <c r="O249" s="180">
        <f>($J216+SUM($K249:N249))*O$22</f>
        <v>-0.96818611594366011</v>
      </c>
      <c r="P249" s="180">
        <f>($J216+SUM($K249:O249))*P$22</f>
        <v>-1.0243115564443634</v>
      </c>
      <c r="Q249" s="180"/>
      <c r="R249" s="228">
        <f>($P216+SUM($Q249:Q249))*Q$22</f>
        <v>0</v>
      </c>
      <c r="S249" s="228">
        <f>($P216+SUM($Q249:R249))*R$22</f>
        <v>0</v>
      </c>
      <c r="T249" s="228">
        <f>($P216+SUM($Q249:S249))*S$22</f>
        <v>0</v>
      </c>
      <c r="U249" s="228">
        <f>($P216+SUM($Q249:T249))*T$22</f>
        <v>0</v>
      </c>
      <c r="V249" s="228">
        <f>($P216+SUM($Q249:U249))*U$22</f>
        <v>0</v>
      </c>
      <c r="W249" s="93"/>
      <c r="X249" s="228">
        <f>($U216+SUM($W249:W249))*V$22</f>
        <v>0</v>
      </c>
      <c r="Y249" s="228">
        <f>($U216+SUM($W249:X249))*W$22</f>
        <v>0</v>
      </c>
      <c r="Z249" s="228">
        <f>($U216+SUM($W249:Y249))*X$22</f>
        <v>0</v>
      </c>
      <c r="AA249" s="228">
        <f>($U216+SUM($W249:Z249))*Y$22</f>
        <v>0</v>
      </c>
      <c r="AB249" s="228">
        <f>($U216+SUM($W249:AA249))*Z$22</f>
        <v>0</v>
      </c>
    </row>
    <row r="250" spans="3:28">
      <c r="C250" s="61" t="str">
        <f t="shared" si="81"/>
        <v>Land &amp; Easements - combined</v>
      </c>
      <c r="D250" s="1"/>
      <c r="L250" s="180">
        <f>($J217+SUM($K250:K250))*L$22</f>
        <v>4.6829077953618181E-3</v>
      </c>
      <c r="M250" s="180">
        <f>($J217+SUM($K250:L250))*M$22</f>
        <v>4.7447270500872206E-3</v>
      </c>
      <c r="N250" s="180">
        <f>($J217+SUM($K250:M250))*N$22</f>
        <v>5.4350166133429424E-3</v>
      </c>
      <c r="O250" s="180">
        <f>($J217+SUM($K250:N250))*O$22</f>
        <v>5.5625543687383575E-3</v>
      </c>
      <c r="P250" s="180">
        <f>($J217+SUM($K250:O250))*P$22</f>
        <v>5.8850138722505102E-3</v>
      </c>
      <c r="Q250" s="180"/>
      <c r="R250" s="228">
        <f>($P217+SUM($Q250:Q250))*Q$22</f>
        <v>0</v>
      </c>
      <c r="S250" s="228">
        <f>($P217+SUM($Q250:R250))*R$22</f>
        <v>0</v>
      </c>
      <c r="T250" s="228">
        <f>($P217+SUM($Q250:S250))*S$22</f>
        <v>0</v>
      </c>
      <c r="U250" s="228">
        <f>($P217+SUM($Q250:T250))*T$22</f>
        <v>0</v>
      </c>
      <c r="V250" s="228">
        <f>($P217+SUM($Q250:U250))*U$22</f>
        <v>0</v>
      </c>
      <c r="W250" s="93"/>
      <c r="X250" s="228">
        <f>($U217+SUM($W250:W250))*V$22</f>
        <v>0</v>
      </c>
      <c r="Y250" s="228">
        <f>($U217+SUM($W250:X250))*W$22</f>
        <v>0</v>
      </c>
      <c r="Z250" s="228">
        <f>($U217+SUM($W250:Y250))*X$22</f>
        <v>0</v>
      </c>
      <c r="AA250" s="228">
        <f>($U217+SUM($W250:Z250))*Y$22</f>
        <v>0</v>
      </c>
      <c r="AB250" s="228">
        <f>($U217+SUM($W250:AA250))*Z$22</f>
        <v>0</v>
      </c>
    </row>
    <row r="251" spans="3:28">
      <c r="C251" s="61" t="str">
        <f t="shared" si="81"/>
        <v>Land Improvements</v>
      </c>
      <c r="D251" s="1"/>
      <c r="L251" s="180">
        <f>($J218+SUM($K251:K251))*L$22</f>
        <v>1.8162800167054605</v>
      </c>
      <c r="M251" s="180">
        <f>($J218+SUM($K251:L251))*M$22</f>
        <v>1.840256802478732</v>
      </c>
      <c r="N251" s="180">
        <f>($J218+SUM($K251:M251))*N$22</f>
        <v>2.1079877069230801</v>
      </c>
      <c r="O251" s="180">
        <f>($J218+SUM($K251:N251))*O$22</f>
        <v>2.1574536128564819</v>
      </c>
      <c r="P251" s="180">
        <f>($J218+SUM($K251:O251))*P$22</f>
        <v>2.2825205110358504</v>
      </c>
      <c r="Q251" s="180"/>
      <c r="R251" s="228">
        <f>($P218+SUM($Q251:Q251))*Q$22</f>
        <v>0</v>
      </c>
      <c r="S251" s="228">
        <f>($P218+SUM($Q251:R251))*R$22</f>
        <v>0</v>
      </c>
      <c r="T251" s="228">
        <f>($P218+SUM($Q251:S251))*S$22</f>
        <v>0</v>
      </c>
      <c r="U251" s="228">
        <f>($P218+SUM($Q251:T251))*T$22</f>
        <v>0</v>
      </c>
      <c r="V251" s="228">
        <f>($P218+SUM($Q251:U251))*U$22</f>
        <v>0</v>
      </c>
      <c r="W251" s="93"/>
      <c r="X251" s="228">
        <f>($U218+SUM($W251:W251))*V$22</f>
        <v>0</v>
      </c>
      <c r="Y251" s="228">
        <f>($U218+SUM($W251:X251))*W$22</f>
        <v>0</v>
      </c>
      <c r="Z251" s="228">
        <f>($U218+SUM($W251:Y251))*X$22</f>
        <v>0</v>
      </c>
      <c r="AA251" s="228">
        <f>($U218+SUM($W251:Z251))*Y$22</f>
        <v>0</v>
      </c>
      <c r="AB251" s="228">
        <f>($U218+SUM($W251:AA251))*Z$22</f>
        <v>0</v>
      </c>
    </row>
    <row r="252" spans="3:28">
      <c r="C252" s="61" t="str">
        <f t="shared" si="81"/>
        <v>Equity Raising Costs</v>
      </c>
      <c r="D252" s="1"/>
      <c r="L252" s="180">
        <f>($J219+SUM($K252:K252))*L$22</f>
        <v>0</v>
      </c>
      <c r="M252" s="180">
        <f>($J219+SUM($K252:L252))*M$22</f>
        <v>0</v>
      </c>
      <c r="N252" s="180">
        <f>($J219+SUM($K252:M252))*N$22</f>
        <v>0</v>
      </c>
      <c r="O252" s="180">
        <f>($J219+SUM($K252:N252))*O$22</f>
        <v>0</v>
      </c>
      <c r="P252" s="180">
        <f>($J219+SUM($K252:O252))*P$22</f>
        <v>0</v>
      </c>
      <c r="R252" s="228">
        <f>($P219+SUM($Q252:Q252))*Q$22</f>
        <v>0</v>
      </c>
      <c r="S252" s="228">
        <f>($P219+SUM($Q252:R252))*R$22</f>
        <v>0</v>
      </c>
      <c r="T252" s="228">
        <f>($P219+SUM($Q252:S252))*S$22</f>
        <v>0</v>
      </c>
      <c r="U252" s="228">
        <f>($P219+SUM($Q252:T252))*T$22</f>
        <v>0</v>
      </c>
      <c r="V252" s="228">
        <f>($P219+SUM($Q252:U252))*U$22</f>
        <v>0</v>
      </c>
      <c r="W252" s="93"/>
      <c r="X252" s="228">
        <f>($U219+SUM($W252:W252))*V$22</f>
        <v>0</v>
      </c>
      <c r="Y252" s="228">
        <f>($U219+SUM($W252:X252))*W$22</f>
        <v>0</v>
      </c>
      <c r="Z252" s="228">
        <f>($U219+SUM($W252:Y252))*X$22</f>
        <v>0</v>
      </c>
      <c r="AA252" s="228">
        <f>($U219+SUM($W252:Z252))*Y$22</f>
        <v>0</v>
      </c>
      <c r="AB252" s="228">
        <f>($U219+SUM($W252:AA252))*Z$22</f>
        <v>0</v>
      </c>
    </row>
    <row r="253" spans="3:28">
      <c r="C253" s="61">
        <f t="shared" si="81"/>
        <v>0</v>
      </c>
      <c r="D253" s="1"/>
      <c r="L253" s="180">
        <f>($J220+SUM($K253:K253))*L$22</f>
        <v>0</v>
      </c>
      <c r="M253" s="180">
        <f>($J220+SUM($K253:L253))*M$22</f>
        <v>0</v>
      </c>
      <c r="N253" s="180">
        <f>($J220+SUM($K253:M253))*N$22</f>
        <v>0</v>
      </c>
      <c r="O253" s="180">
        <f>($J220+SUM($K253:N253))*O$22</f>
        <v>0</v>
      </c>
      <c r="P253" s="180">
        <f>($J220+SUM($K253:O253))*P$22</f>
        <v>0</v>
      </c>
      <c r="R253" s="228">
        <f>($P220+SUM($Q253:Q253))*Q$22</f>
        <v>0</v>
      </c>
      <c r="S253" s="228">
        <f>($P220+SUM($Q253:R253))*R$22</f>
        <v>0</v>
      </c>
      <c r="T253" s="228">
        <f>($P220+SUM($Q253:S253))*S$22</f>
        <v>0</v>
      </c>
      <c r="U253" s="228">
        <f>($P220+SUM($Q253:T253))*T$22</f>
        <v>0</v>
      </c>
      <c r="V253" s="228">
        <f>($P220+SUM($Q253:U253))*U$22</f>
        <v>0</v>
      </c>
      <c r="W253" s="93"/>
      <c r="X253" s="228">
        <f>($U220+SUM($W253:W253))*V$22</f>
        <v>0</v>
      </c>
      <c r="Y253" s="228">
        <f>($U220+SUM($W253:X253))*W$22</f>
        <v>0</v>
      </c>
      <c r="Z253" s="228">
        <f>($U220+SUM($W253:Y253))*X$22</f>
        <v>0</v>
      </c>
      <c r="AA253" s="228">
        <f>($U220+SUM($W253:Z253))*Y$22</f>
        <v>0</v>
      </c>
      <c r="AB253" s="228">
        <f>($U220+SUM($W253:AA253))*Z$22</f>
        <v>0</v>
      </c>
    </row>
    <row r="254" spans="3:28">
      <c r="C254" s="61">
        <f t="shared" si="81"/>
        <v>0</v>
      </c>
      <c r="D254" s="1"/>
      <c r="L254" s="180">
        <f>($J221+SUM($K254:K254))*L$22</f>
        <v>0</v>
      </c>
      <c r="M254" s="180">
        <f>($J221+SUM($K254:L254))*M$22</f>
        <v>0</v>
      </c>
      <c r="N254" s="180">
        <f>($J221+SUM($K254:M254))*N$22</f>
        <v>0</v>
      </c>
      <c r="O254" s="180">
        <f>($J221+SUM($K254:N254))*O$22</f>
        <v>0</v>
      </c>
      <c r="P254" s="180">
        <f>($J221+SUM($K254:O254))*P$22</f>
        <v>0</v>
      </c>
      <c r="R254" s="228">
        <f>($P221+SUM($Q254:Q254))*Q$22</f>
        <v>0</v>
      </c>
      <c r="S254" s="228">
        <f>($P221+SUM($Q254:R254))*R$22</f>
        <v>0</v>
      </c>
      <c r="T254" s="228">
        <f>($P221+SUM($Q254:S254))*S$22</f>
        <v>0</v>
      </c>
      <c r="U254" s="228">
        <f>($P221+SUM($Q254:T254))*T$22</f>
        <v>0</v>
      </c>
      <c r="V254" s="228">
        <f>($P221+SUM($Q254:U254))*U$22</f>
        <v>0</v>
      </c>
      <c r="W254" s="93"/>
      <c r="X254" s="228">
        <f>($U221+SUM($W254:W254))*V$22</f>
        <v>0</v>
      </c>
      <c r="Y254" s="228">
        <f>($U221+SUM($W254:X254))*W$22</f>
        <v>0</v>
      </c>
      <c r="Z254" s="228">
        <f>($U221+SUM($W254:Y254))*X$22</f>
        <v>0</v>
      </c>
      <c r="AA254" s="228">
        <f>($U221+SUM($W254:Z254))*Y$22</f>
        <v>0</v>
      </c>
      <c r="AB254" s="228">
        <f>($U221+SUM($W254:AA254))*Z$22</f>
        <v>0</v>
      </c>
    </row>
    <row r="255" spans="3:28">
      <c r="C255" s="69" t="s">
        <v>19</v>
      </c>
      <c r="L255" s="230">
        <f>SUM(L227:L254)</f>
        <v>-2.8039913740755584</v>
      </c>
      <c r="M255" s="230">
        <f>SUM(M227:M254)</f>
        <v>-2.8410069773239246</v>
      </c>
      <c r="N255" s="230">
        <f>SUM(N227:N254)</f>
        <v>-3.2543326428218706</v>
      </c>
      <c r="O255" s="230">
        <f>SUM(O227:O254)</f>
        <v>-3.330698606369539</v>
      </c>
      <c r="P255" s="230">
        <f>SUM(P227:P254)</f>
        <v>-3.5237781428131769</v>
      </c>
      <c r="R255" s="229">
        <f>SUM(R227:R254)</f>
        <v>0</v>
      </c>
      <c r="S255" s="229">
        <f>SUM(S227:S254)</f>
        <v>0</v>
      </c>
      <c r="T255" s="229">
        <f t="shared" ref="T255:V255" si="82">SUM(T227:T254)</f>
        <v>0</v>
      </c>
      <c r="U255" s="229">
        <f t="shared" si="82"/>
        <v>0</v>
      </c>
      <c r="V255" s="229">
        <f t="shared" si="82"/>
        <v>0</v>
      </c>
      <c r="X255" s="229">
        <f>SUM(X227:X254)</f>
        <v>0</v>
      </c>
      <c r="Y255" s="229">
        <f>SUM(Y227:Y254)</f>
        <v>0</v>
      </c>
      <c r="Z255" s="229">
        <f t="shared" ref="Z255:AB255" si="83">SUM(Z227:Z254)</f>
        <v>0</v>
      </c>
      <c r="AA255" s="229">
        <f t="shared" si="83"/>
        <v>0</v>
      </c>
      <c r="AB255" s="229">
        <f t="shared" si="83"/>
        <v>0</v>
      </c>
    </row>
    <row r="256" spans="3:28">
      <c r="L256" s="155"/>
      <c r="M256" s="155"/>
      <c r="N256" s="155"/>
      <c r="O256" s="155"/>
      <c r="P256" s="155"/>
      <c r="Q256" s="155"/>
    </row>
    <row r="257" spans="3:28">
      <c r="L257" s="155"/>
      <c r="M257" s="155"/>
      <c r="N257" s="155"/>
      <c r="O257" s="155"/>
      <c r="P257" s="155"/>
      <c r="Q257" s="155"/>
    </row>
    <row r="258" spans="3:28">
      <c r="C258" s="42" t="s">
        <v>141</v>
      </c>
      <c r="D258" s="63"/>
      <c r="E258" s="43"/>
      <c r="F258" s="140"/>
      <c r="G258" s="43"/>
      <c r="H258" s="64"/>
      <c r="I258" s="65"/>
      <c r="J258" s="43"/>
      <c r="K258" s="140"/>
      <c r="L258" s="45"/>
      <c r="M258" s="45"/>
      <c r="N258" s="45"/>
      <c r="O258" s="45"/>
      <c r="P258" s="45"/>
      <c r="Q258" s="42" t="s">
        <v>148</v>
      </c>
      <c r="R258" s="145"/>
      <c r="S258" s="140"/>
      <c r="T258" s="140"/>
      <c r="U258" s="146"/>
      <c r="V258" s="147"/>
      <c r="W258" s="42" t="s">
        <v>177</v>
      </c>
      <c r="X258" s="145"/>
      <c r="Y258" s="140"/>
      <c r="Z258" s="140"/>
      <c r="AA258" s="146"/>
      <c r="AB258" s="147"/>
    </row>
    <row r="259" spans="3:28">
      <c r="C259" s="76"/>
      <c r="D259" s="36"/>
      <c r="E259" s="26"/>
      <c r="F259" s="137"/>
      <c r="G259" s="26"/>
      <c r="H259" s="77"/>
      <c r="I259" s="39"/>
      <c r="J259" s="26"/>
      <c r="K259" s="137"/>
      <c r="L259" s="84"/>
      <c r="M259" s="84"/>
      <c r="N259" s="84"/>
      <c r="O259" s="84"/>
      <c r="P259" s="84" t="s">
        <v>16</v>
      </c>
      <c r="Q259" s="154"/>
      <c r="R259" s="221"/>
      <c r="S259" s="221"/>
      <c r="T259" s="221"/>
      <c r="U259" s="221"/>
      <c r="V259" s="221" t="s">
        <v>16</v>
      </c>
      <c r="X259" s="221"/>
      <c r="Y259" s="221"/>
      <c r="Z259" s="221"/>
      <c r="AA259" s="221"/>
      <c r="AB259" s="221" t="s">
        <v>16</v>
      </c>
    </row>
    <row r="260" spans="3:28">
      <c r="C260" s="61" t="str">
        <f t="shared" ref="C260:C287" si="84">C94</f>
        <v>Overhead Sub-Transmission Lines</v>
      </c>
      <c r="J260" s="154"/>
      <c r="L260" s="74"/>
      <c r="M260" s="74"/>
      <c r="N260" s="74"/>
      <c r="O260" s="74"/>
      <c r="P260" s="180">
        <f>J194+SUM(L227:P227)</f>
        <v>-2.7244371871254578</v>
      </c>
      <c r="Q260" s="154"/>
      <c r="T260" s="179"/>
      <c r="V260" s="180">
        <f>P194+SUM(R227:V227)</f>
        <v>0</v>
      </c>
      <c r="AB260" s="180">
        <f>V194+SUM(X227:AB227)</f>
        <v>0</v>
      </c>
    </row>
    <row r="261" spans="3:28">
      <c r="C261" s="61" t="str">
        <f t="shared" si="84"/>
        <v>Underground Sub-Transmission Cables</v>
      </c>
      <c r="J261" s="154"/>
      <c r="L261" s="74"/>
      <c r="M261" s="74"/>
      <c r="N261" s="74"/>
      <c r="O261" s="74"/>
      <c r="P261" s="180">
        <f t="shared" ref="P261:P287" si="85">J195+SUM(L228:P228)</f>
        <v>20.398002194408583</v>
      </c>
      <c r="Q261" s="154"/>
      <c r="T261" s="179"/>
      <c r="V261" s="180">
        <f t="shared" ref="V261:V287" si="86">P195+SUM(R228:V228)</f>
        <v>0</v>
      </c>
      <c r="AB261" s="180">
        <f t="shared" ref="AB261:AB287" si="87">V195+SUM(X228:AB228)</f>
        <v>0</v>
      </c>
    </row>
    <row r="262" spans="3:28">
      <c r="C262" s="61" t="str">
        <f t="shared" si="84"/>
        <v>Overhead Distribution Lines</v>
      </c>
      <c r="J262" s="154"/>
      <c r="L262" s="74"/>
      <c r="M262" s="74"/>
      <c r="N262" s="74"/>
      <c r="O262" s="74"/>
      <c r="P262" s="180">
        <f t="shared" si="85"/>
        <v>-43.772590612034413</v>
      </c>
      <c r="Q262" s="154"/>
      <c r="T262" s="179"/>
      <c r="V262" s="180">
        <f t="shared" si="86"/>
        <v>0</v>
      </c>
      <c r="AB262" s="180">
        <f t="shared" si="87"/>
        <v>0</v>
      </c>
    </row>
    <row r="263" spans="3:28">
      <c r="C263" s="61" t="str">
        <f t="shared" si="84"/>
        <v>Underground Distribution Cables</v>
      </c>
      <c r="J263" s="154"/>
      <c r="L263" s="74"/>
      <c r="M263" s="74"/>
      <c r="N263" s="74"/>
      <c r="O263" s="74"/>
      <c r="P263" s="180">
        <f t="shared" si="85"/>
        <v>-26.286405632178532</v>
      </c>
      <c r="Q263" s="154"/>
      <c r="T263" s="179"/>
      <c r="V263" s="180">
        <f t="shared" si="86"/>
        <v>0</v>
      </c>
      <c r="AB263" s="180">
        <f t="shared" si="87"/>
        <v>0</v>
      </c>
    </row>
    <row r="264" spans="3:28">
      <c r="C264" s="61" t="str">
        <f t="shared" si="84"/>
        <v>Distribution Equipment</v>
      </c>
      <c r="J264" s="154"/>
      <c r="L264" s="74"/>
      <c r="M264" s="74"/>
      <c r="N264" s="74"/>
      <c r="O264" s="74"/>
      <c r="P264" s="180">
        <f t="shared" si="85"/>
        <v>-56.385467812783347</v>
      </c>
      <c r="Q264" s="154"/>
      <c r="T264" s="179"/>
      <c r="V264" s="180">
        <f t="shared" si="86"/>
        <v>0</v>
      </c>
      <c r="AB264" s="180">
        <f t="shared" si="87"/>
        <v>0</v>
      </c>
    </row>
    <row r="265" spans="3:28">
      <c r="C265" s="61" t="str">
        <f t="shared" si="84"/>
        <v>Substation Bays</v>
      </c>
      <c r="J265" s="154"/>
      <c r="L265" s="74"/>
      <c r="M265" s="74"/>
      <c r="N265" s="74"/>
      <c r="O265" s="74"/>
      <c r="P265" s="180">
        <f t="shared" si="85"/>
        <v>5.4406997389645877</v>
      </c>
      <c r="Q265" s="154"/>
      <c r="T265" s="179"/>
      <c r="V265" s="180">
        <f t="shared" si="86"/>
        <v>0</v>
      </c>
      <c r="AB265" s="180">
        <f t="shared" si="87"/>
        <v>0</v>
      </c>
    </row>
    <row r="266" spans="3:28">
      <c r="C266" s="61" t="str">
        <f t="shared" si="84"/>
        <v>Substation Establishment</v>
      </c>
      <c r="J266" s="154"/>
      <c r="L266" s="74"/>
      <c r="M266" s="74"/>
      <c r="N266" s="74"/>
      <c r="O266" s="74"/>
      <c r="P266" s="180">
        <f t="shared" si="85"/>
        <v>1.0542475335288135</v>
      </c>
      <c r="Q266" s="154"/>
      <c r="T266" s="179"/>
      <c r="V266" s="180">
        <f t="shared" si="86"/>
        <v>0</v>
      </c>
      <c r="AB266" s="180">
        <f t="shared" si="87"/>
        <v>0</v>
      </c>
    </row>
    <row r="267" spans="3:28">
      <c r="C267" s="61" t="str">
        <f t="shared" si="84"/>
        <v>Distribution Substation Switchgear</v>
      </c>
      <c r="J267" s="154"/>
      <c r="L267" s="74"/>
      <c r="M267" s="74"/>
      <c r="N267" s="74"/>
      <c r="O267" s="74"/>
      <c r="P267" s="180">
        <f t="shared" si="85"/>
        <v>79.68269971924579</v>
      </c>
      <c r="Q267" s="154"/>
      <c r="T267" s="179"/>
      <c r="V267" s="180">
        <f t="shared" si="86"/>
        <v>0</v>
      </c>
      <c r="AB267" s="180">
        <f t="shared" si="87"/>
        <v>0</v>
      </c>
    </row>
    <row r="268" spans="3:28">
      <c r="C268" s="61" t="str">
        <f t="shared" si="84"/>
        <v>Zone Transformers</v>
      </c>
      <c r="J268" s="154"/>
      <c r="L268" s="74"/>
      <c r="M268" s="74"/>
      <c r="N268" s="74"/>
      <c r="O268" s="74"/>
      <c r="P268" s="180">
        <f t="shared" si="85"/>
        <v>-58.14696281516607</v>
      </c>
      <c r="Q268" s="154"/>
      <c r="T268" s="179"/>
      <c r="V268" s="180">
        <f t="shared" si="86"/>
        <v>0</v>
      </c>
      <c r="AB268" s="180">
        <f t="shared" si="87"/>
        <v>0</v>
      </c>
    </row>
    <row r="269" spans="3:28">
      <c r="C269" s="61" t="str">
        <f t="shared" si="84"/>
        <v>Distribution Transformers</v>
      </c>
      <c r="J269" s="154"/>
      <c r="L269" s="74"/>
      <c r="M269" s="74"/>
      <c r="N269" s="74"/>
      <c r="O269" s="74"/>
      <c r="P269" s="180">
        <f t="shared" si="85"/>
        <v>-29.851431116045504</v>
      </c>
      <c r="Q269" s="154"/>
      <c r="T269" s="179"/>
      <c r="V269" s="180">
        <f t="shared" si="86"/>
        <v>0</v>
      </c>
      <c r="AB269" s="180">
        <f t="shared" si="87"/>
        <v>0</v>
      </c>
    </row>
    <row r="270" spans="3:28">
      <c r="C270" s="61" t="str">
        <f t="shared" si="84"/>
        <v>Low Voltage Services</v>
      </c>
      <c r="J270" s="154"/>
      <c r="L270" s="74"/>
      <c r="M270" s="74"/>
      <c r="N270" s="74"/>
      <c r="O270" s="74"/>
      <c r="P270" s="180">
        <f t="shared" si="85"/>
        <v>-30.865634019789116</v>
      </c>
      <c r="Q270" s="154"/>
      <c r="T270" s="179"/>
      <c r="V270" s="180">
        <f t="shared" si="86"/>
        <v>0</v>
      </c>
      <c r="AB270" s="180">
        <f t="shared" si="87"/>
        <v>0</v>
      </c>
    </row>
    <row r="271" spans="3:28">
      <c r="C271" s="61" t="str">
        <f t="shared" si="84"/>
        <v>Metering</v>
      </c>
      <c r="D271" s="1"/>
      <c r="J271" s="154"/>
      <c r="P271" s="180">
        <f t="shared" si="85"/>
        <v>20.362245825437469</v>
      </c>
      <c r="Q271" s="154"/>
      <c r="S271" s="78"/>
      <c r="T271" s="179"/>
      <c r="U271" s="78"/>
      <c r="V271" s="180">
        <f t="shared" si="86"/>
        <v>0</v>
      </c>
      <c r="AB271" s="180">
        <f t="shared" si="87"/>
        <v>0</v>
      </c>
    </row>
    <row r="272" spans="3:28">
      <c r="C272" s="61" t="str">
        <f t="shared" si="84"/>
        <v>Communications – Pilot Wires</v>
      </c>
      <c r="D272" s="1"/>
      <c r="J272" s="154"/>
      <c r="P272" s="180">
        <f t="shared" si="85"/>
        <v>-1.9584891442258616</v>
      </c>
      <c r="Q272" s="154"/>
      <c r="S272" s="78"/>
      <c r="T272" s="179"/>
      <c r="U272" s="78"/>
      <c r="V272" s="180">
        <f t="shared" si="86"/>
        <v>0</v>
      </c>
      <c r="AB272" s="180">
        <f t="shared" si="87"/>
        <v>0</v>
      </c>
    </row>
    <row r="273" spans="3:28">
      <c r="C273" s="61" t="str">
        <f t="shared" si="84"/>
        <v>Generation Assets</v>
      </c>
      <c r="D273" s="1"/>
      <c r="J273" s="154"/>
      <c r="P273" s="180">
        <f t="shared" si="85"/>
        <v>6.4392624067466064</v>
      </c>
      <c r="Q273" s="154"/>
      <c r="S273" s="78"/>
      <c r="T273" s="179"/>
      <c r="U273" s="78"/>
      <c r="V273" s="180">
        <f t="shared" si="86"/>
        <v>0</v>
      </c>
      <c r="AB273" s="180">
        <f t="shared" si="87"/>
        <v>0</v>
      </c>
    </row>
    <row r="274" spans="3:28">
      <c r="C274" s="61" t="str">
        <f t="shared" si="84"/>
        <v>Other Equipment</v>
      </c>
      <c r="D274" s="1"/>
      <c r="J274" s="154"/>
      <c r="P274" s="180">
        <f t="shared" si="85"/>
        <v>-57.533535508665231</v>
      </c>
      <c r="Q274" s="154"/>
      <c r="S274" s="78"/>
      <c r="T274" s="179"/>
      <c r="U274" s="78"/>
      <c r="V274" s="180">
        <f t="shared" si="86"/>
        <v>0</v>
      </c>
      <c r="AB274" s="180">
        <f t="shared" si="87"/>
        <v>0</v>
      </c>
    </row>
    <row r="275" spans="3:28">
      <c r="C275" s="61" t="str">
        <f t="shared" si="84"/>
        <v>Control Centre - SCADA</v>
      </c>
      <c r="D275" s="1"/>
      <c r="J275" s="154"/>
      <c r="P275" s="180">
        <f t="shared" si="85"/>
        <v>9.250277569025835</v>
      </c>
      <c r="Q275" s="154"/>
      <c r="S275" s="78"/>
      <c r="T275" s="179"/>
      <c r="U275" s="78"/>
      <c r="V275" s="180">
        <f t="shared" si="86"/>
        <v>0</v>
      </c>
      <c r="AB275" s="180">
        <f t="shared" si="87"/>
        <v>0</v>
      </c>
    </row>
    <row r="276" spans="3:28">
      <c r="C276" s="61" t="str">
        <f t="shared" si="84"/>
        <v>Land &amp; Easements (System) - combined</v>
      </c>
      <c r="D276" s="1"/>
      <c r="J276" s="154"/>
      <c r="P276" s="180">
        <f t="shared" si="85"/>
        <v>-4.0091524112854628</v>
      </c>
      <c r="Q276" s="154"/>
      <c r="S276" s="78"/>
      <c r="T276" s="179"/>
      <c r="U276" s="78"/>
      <c r="V276" s="180">
        <f t="shared" si="86"/>
        <v>0</v>
      </c>
      <c r="AB276" s="180">
        <f t="shared" si="87"/>
        <v>0</v>
      </c>
    </row>
    <row r="277" spans="3:28">
      <c r="C277" s="61" t="str">
        <f t="shared" si="84"/>
        <v>Communications</v>
      </c>
      <c r="D277" s="1"/>
      <c r="J277" s="154"/>
      <c r="P277" s="180">
        <f t="shared" si="85"/>
        <v>72.289802443425998</v>
      </c>
      <c r="Q277" s="154"/>
      <c r="S277" s="78"/>
      <c r="T277" s="179"/>
      <c r="U277" s="78"/>
      <c r="V277" s="180">
        <f t="shared" si="86"/>
        <v>0</v>
      </c>
      <c r="AB277" s="180">
        <f t="shared" si="87"/>
        <v>0</v>
      </c>
    </row>
    <row r="278" spans="3:28">
      <c r="C278" s="61" t="str">
        <f t="shared" si="84"/>
        <v>IT Systems</v>
      </c>
      <c r="D278" s="1"/>
      <c r="J278" s="154"/>
      <c r="P278" s="180">
        <f t="shared" si="85"/>
        <v>2.0557578899622371</v>
      </c>
      <c r="Q278" s="154"/>
      <c r="S278" s="78"/>
      <c r="T278" s="179"/>
      <c r="U278" s="78"/>
      <c r="V278" s="180">
        <f t="shared" si="86"/>
        <v>0</v>
      </c>
      <c r="AB278" s="180">
        <f t="shared" si="87"/>
        <v>0</v>
      </c>
    </row>
    <row r="279" spans="3:28">
      <c r="C279" s="61" t="str">
        <f t="shared" si="84"/>
        <v>Office Equipment &amp; Furniture</v>
      </c>
      <c r="D279" s="1"/>
      <c r="J279" s="154"/>
      <c r="P279" s="180">
        <f t="shared" si="85"/>
        <v>-1.2836008588283354</v>
      </c>
      <c r="Q279" s="154"/>
      <c r="S279" s="78"/>
      <c r="T279" s="179"/>
      <c r="U279" s="78"/>
      <c r="V279" s="180">
        <f t="shared" si="86"/>
        <v>0</v>
      </c>
      <c r="AB279" s="180">
        <f t="shared" si="87"/>
        <v>0</v>
      </c>
    </row>
    <row r="280" spans="3:28">
      <c r="C280" s="61" t="str">
        <f t="shared" si="84"/>
        <v>Motor Vehicles</v>
      </c>
      <c r="D280" s="1"/>
      <c r="J280" s="154"/>
      <c r="P280" s="180">
        <f t="shared" si="85"/>
        <v>-14.918332854300145</v>
      </c>
      <c r="Q280" s="154"/>
      <c r="S280" s="78"/>
      <c r="T280" s="179"/>
      <c r="U280" s="78"/>
      <c r="V280" s="180">
        <f t="shared" si="86"/>
        <v>0</v>
      </c>
      <c r="AB280" s="180">
        <f t="shared" si="87"/>
        <v>0</v>
      </c>
    </row>
    <row r="281" spans="3:28">
      <c r="C281" s="61" t="str">
        <f t="shared" si="84"/>
        <v>Plant &amp; Equipment</v>
      </c>
      <c r="D281" s="1"/>
      <c r="J281" s="154"/>
      <c r="P281" s="180">
        <f t="shared" si="85"/>
        <v>15.647504392167772</v>
      </c>
      <c r="Q281" s="154"/>
      <c r="S281" s="78"/>
      <c r="T281" s="179"/>
      <c r="U281" s="78"/>
      <c r="V281" s="180">
        <f t="shared" si="86"/>
        <v>0</v>
      </c>
      <c r="AB281" s="180">
        <f t="shared" si="87"/>
        <v>0</v>
      </c>
    </row>
    <row r="282" spans="3:28">
      <c r="C282" s="61" t="str">
        <f t="shared" si="84"/>
        <v>Buildings</v>
      </c>
      <c r="D282" s="1"/>
      <c r="J282" s="154"/>
      <c r="P282" s="180">
        <f t="shared" si="85"/>
        <v>-20.348903400280101</v>
      </c>
      <c r="Q282" s="154"/>
      <c r="S282" s="78"/>
      <c r="T282" s="179"/>
      <c r="U282" s="78"/>
      <c r="V282" s="180">
        <f t="shared" si="86"/>
        <v>0</v>
      </c>
      <c r="AB282" s="180">
        <f t="shared" si="87"/>
        <v>0</v>
      </c>
    </row>
    <row r="283" spans="3:28">
      <c r="C283" s="61" t="str">
        <f t="shared" si="84"/>
        <v>Land &amp; Easements - combined</v>
      </c>
      <c r="D283" s="1"/>
      <c r="J283" s="154"/>
      <c r="P283" s="180">
        <f t="shared" si="85"/>
        <v>0.11691128352727756</v>
      </c>
      <c r="Q283" s="154"/>
      <c r="S283" s="78"/>
      <c r="T283" s="179"/>
      <c r="U283" s="78"/>
      <c r="V283" s="180">
        <f t="shared" si="86"/>
        <v>0</v>
      </c>
      <c r="AB283" s="180">
        <f t="shared" si="87"/>
        <v>0</v>
      </c>
    </row>
    <row r="284" spans="3:28">
      <c r="C284" s="61" t="str">
        <f t="shared" si="84"/>
        <v>Land Improvements</v>
      </c>
      <c r="D284" s="1"/>
      <c r="J284" s="154"/>
      <c r="P284" s="180">
        <f>J218+SUM(L251:P251)</f>
        <v>45.344396532491224</v>
      </c>
      <c r="Q284" s="154"/>
      <c r="S284" s="78"/>
      <c r="T284" s="179"/>
      <c r="U284" s="78"/>
      <c r="V284" s="180">
        <f t="shared" si="86"/>
        <v>0</v>
      </c>
      <c r="AB284" s="180">
        <f t="shared" si="87"/>
        <v>0</v>
      </c>
    </row>
    <row r="285" spans="3:28">
      <c r="C285" s="61" t="str">
        <f t="shared" si="84"/>
        <v>Equity Raising Costs</v>
      </c>
      <c r="D285" s="1"/>
      <c r="J285" s="154"/>
      <c r="P285" s="180">
        <f t="shared" si="85"/>
        <v>0</v>
      </c>
      <c r="Q285" s="154"/>
      <c r="S285" s="78"/>
      <c r="T285" s="179"/>
      <c r="U285" s="78"/>
      <c r="V285" s="180">
        <f t="shared" si="86"/>
        <v>0</v>
      </c>
      <c r="AB285" s="180">
        <f t="shared" si="87"/>
        <v>0</v>
      </c>
    </row>
    <row r="286" spans="3:28">
      <c r="C286" s="61">
        <f t="shared" si="84"/>
        <v>0</v>
      </c>
      <c r="D286" s="1"/>
      <c r="J286" s="154"/>
      <c r="P286" s="180">
        <f t="shared" si="85"/>
        <v>0</v>
      </c>
      <c r="Q286" s="154"/>
      <c r="S286" s="78"/>
      <c r="T286" s="179"/>
      <c r="U286" s="78"/>
      <c r="V286" s="180">
        <f t="shared" si="86"/>
        <v>0</v>
      </c>
      <c r="AB286" s="180">
        <f t="shared" si="87"/>
        <v>0</v>
      </c>
    </row>
    <row r="287" spans="3:28">
      <c r="C287" s="61">
        <f t="shared" si="84"/>
        <v>0</v>
      </c>
      <c r="D287" s="1"/>
      <c r="J287" s="154"/>
      <c r="P287" s="180">
        <f t="shared" si="85"/>
        <v>0</v>
      </c>
      <c r="Q287" s="154"/>
      <c r="S287" s="78"/>
      <c r="T287" s="179"/>
      <c r="U287" s="78"/>
      <c r="V287" s="180">
        <f t="shared" si="86"/>
        <v>0</v>
      </c>
      <c r="AB287" s="180">
        <f t="shared" si="87"/>
        <v>0</v>
      </c>
    </row>
    <row r="288" spans="3:28">
      <c r="C288" s="69" t="s">
        <v>19</v>
      </c>
      <c r="J288" s="154"/>
      <c r="L288" s="75"/>
      <c r="M288" s="75"/>
      <c r="N288" s="75"/>
      <c r="O288" s="75"/>
      <c r="P288" s="226">
        <f>SUM(P260:P287)</f>
        <v>-70.003135843775397</v>
      </c>
      <c r="Q288" s="78"/>
      <c r="T288" s="91"/>
      <c r="V288" s="226">
        <f>SUM(V260:V287)</f>
        <v>0</v>
      </c>
      <c r="AB288" s="226">
        <f>SUM(AB260:AB287)</f>
        <v>0</v>
      </c>
    </row>
    <row r="289" spans="3:16">
      <c r="C289" s="142"/>
      <c r="D289" s="142"/>
      <c r="E289" s="142"/>
      <c r="F289" s="142"/>
      <c r="G289" s="142"/>
      <c r="H289" s="142"/>
      <c r="I289" s="142"/>
      <c r="J289" s="142"/>
      <c r="K289" s="142"/>
      <c r="L289" s="143"/>
      <c r="M289" s="143"/>
      <c r="N289" s="143"/>
      <c r="O289" s="54"/>
      <c r="P289" s="41"/>
    </row>
    <row r="290" spans="3:16" s="154" customFormat="1">
      <c r="C290" s="42" t="s">
        <v>178</v>
      </c>
      <c r="D290" s="145"/>
      <c r="E290" s="140"/>
      <c r="F290" s="140"/>
      <c r="G290" s="140"/>
      <c r="H290" s="146"/>
      <c r="I290" s="147"/>
      <c r="J290" s="140"/>
      <c r="K290" s="140"/>
      <c r="L290" s="156"/>
      <c r="M290" s="156"/>
      <c r="N290" s="156"/>
      <c r="O290" s="156"/>
      <c r="P290" s="156"/>
    </row>
    <row r="291" spans="3:16" s="154" customFormat="1">
      <c r="C291" s="149"/>
      <c r="D291" s="138"/>
      <c r="E291" s="137"/>
      <c r="F291" s="137"/>
      <c r="G291" s="137"/>
      <c r="H291" s="150"/>
      <c r="I291" s="139"/>
      <c r="J291" s="137"/>
      <c r="K291" s="137"/>
      <c r="L291" s="158"/>
      <c r="M291" s="158"/>
      <c r="N291" s="158"/>
      <c r="O291" s="158"/>
      <c r="P291" s="158" t="s">
        <v>16</v>
      </c>
    </row>
    <row r="292" spans="3:16" s="154" customFormat="1">
      <c r="C292" s="157" t="str">
        <f>C260</f>
        <v>Overhead Sub-Transmission Lines</v>
      </c>
      <c r="D292" s="142"/>
      <c r="E292" s="142"/>
      <c r="F292" s="142"/>
      <c r="G292" s="142"/>
      <c r="H292" s="142"/>
      <c r="I292" s="142"/>
      <c r="J292" s="142"/>
      <c r="K292" s="142"/>
      <c r="L292" s="143"/>
      <c r="M292" s="143"/>
      <c r="N292" s="143"/>
      <c r="O292" s="143"/>
      <c r="P292" s="255"/>
    </row>
    <row r="293" spans="3:16" s="154" customFormat="1">
      <c r="C293" s="157" t="str">
        <f t="shared" ref="C293:C316" si="88">C261</f>
        <v>Underground Sub-Transmission Cables</v>
      </c>
      <c r="D293" s="142"/>
      <c r="E293" s="142"/>
      <c r="F293" s="142"/>
      <c r="G293" s="142"/>
      <c r="H293" s="142"/>
      <c r="I293" s="142"/>
      <c r="J293" s="142"/>
      <c r="K293" s="142"/>
      <c r="L293" s="143"/>
      <c r="M293" s="143"/>
      <c r="N293" s="143"/>
      <c r="O293" s="143"/>
      <c r="P293" s="255"/>
    </row>
    <row r="294" spans="3:16" s="154" customFormat="1">
      <c r="C294" s="157" t="str">
        <f t="shared" si="88"/>
        <v>Overhead Distribution Lines</v>
      </c>
      <c r="D294" s="142"/>
      <c r="E294" s="142"/>
      <c r="F294" s="142"/>
      <c r="G294" s="142"/>
      <c r="H294" s="142"/>
      <c r="I294" s="142"/>
      <c r="J294" s="142"/>
      <c r="K294" s="142"/>
      <c r="L294" s="143"/>
      <c r="M294" s="143"/>
      <c r="N294" s="143"/>
      <c r="O294" s="143"/>
      <c r="P294" s="255"/>
    </row>
    <row r="295" spans="3:16" s="154" customFormat="1">
      <c r="C295" s="157" t="str">
        <f t="shared" si="88"/>
        <v>Underground Distribution Cables</v>
      </c>
      <c r="D295" s="142"/>
      <c r="E295" s="142"/>
      <c r="F295" s="142"/>
      <c r="G295" s="142"/>
      <c r="H295" s="142"/>
      <c r="I295" s="142"/>
      <c r="J295" s="142"/>
      <c r="K295" s="142"/>
      <c r="L295" s="143"/>
      <c r="M295" s="143"/>
      <c r="N295" s="143"/>
      <c r="O295" s="143"/>
      <c r="P295" s="255"/>
    </row>
    <row r="296" spans="3:16" s="154" customFormat="1">
      <c r="C296" s="157" t="str">
        <f t="shared" si="88"/>
        <v>Distribution Equipment</v>
      </c>
      <c r="D296" s="142"/>
      <c r="E296" s="142"/>
      <c r="F296" s="142"/>
      <c r="G296" s="142"/>
      <c r="H296" s="142"/>
      <c r="I296" s="142"/>
      <c r="J296" s="142"/>
      <c r="K296" s="142"/>
      <c r="L296" s="143"/>
      <c r="M296" s="143"/>
      <c r="N296" s="143"/>
      <c r="O296" s="143"/>
      <c r="P296" s="255"/>
    </row>
    <row r="297" spans="3:16" s="154" customFormat="1">
      <c r="C297" s="157" t="str">
        <f t="shared" si="88"/>
        <v>Substation Bays</v>
      </c>
      <c r="D297" s="142"/>
      <c r="E297" s="142"/>
      <c r="F297" s="142"/>
      <c r="G297" s="142"/>
      <c r="H297" s="142"/>
      <c r="I297" s="142"/>
      <c r="J297" s="142"/>
      <c r="K297" s="142"/>
      <c r="L297" s="143"/>
      <c r="M297" s="143"/>
      <c r="N297" s="143"/>
      <c r="O297" s="143"/>
      <c r="P297" s="255"/>
    </row>
    <row r="298" spans="3:16" s="154" customFormat="1">
      <c r="C298" s="157" t="str">
        <f t="shared" si="88"/>
        <v>Substation Establishment</v>
      </c>
      <c r="D298" s="142"/>
      <c r="E298" s="142"/>
      <c r="F298" s="142"/>
      <c r="G298" s="142"/>
      <c r="H298" s="142"/>
      <c r="I298" s="142"/>
      <c r="J298" s="142"/>
      <c r="K298" s="142"/>
      <c r="L298" s="143"/>
      <c r="M298" s="143"/>
      <c r="N298" s="143"/>
      <c r="O298" s="143"/>
      <c r="P298" s="255"/>
    </row>
    <row r="299" spans="3:16" s="154" customFormat="1">
      <c r="C299" s="157" t="str">
        <f t="shared" si="88"/>
        <v>Distribution Substation Switchgear</v>
      </c>
      <c r="D299" s="142"/>
      <c r="E299" s="142"/>
      <c r="F299" s="142"/>
      <c r="G299" s="142"/>
      <c r="H299" s="142"/>
      <c r="I299" s="142"/>
      <c r="J299" s="142"/>
      <c r="K299" s="142"/>
      <c r="L299" s="143"/>
      <c r="M299" s="143"/>
      <c r="N299" s="143"/>
      <c r="O299" s="143"/>
      <c r="P299" s="255"/>
    </row>
    <row r="300" spans="3:16" s="154" customFormat="1">
      <c r="C300" s="157" t="str">
        <f t="shared" si="88"/>
        <v>Zone Transformers</v>
      </c>
      <c r="D300" s="142"/>
      <c r="E300" s="142"/>
      <c r="F300" s="142"/>
      <c r="G300" s="142"/>
      <c r="H300" s="142"/>
      <c r="I300" s="142"/>
      <c r="J300" s="142"/>
      <c r="K300" s="142"/>
      <c r="L300" s="143"/>
      <c r="M300" s="143"/>
      <c r="N300" s="143"/>
      <c r="O300" s="143"/>
      <c r="P300" s="255"/>
    </row>
    <row r="301" spans="3:16" s="154" customFormat="1">
      <c r="C301" s="157" t="str">
        <f t="shared" si="88"/>
        <v>Distribution Transformers</v>
      </c>
      <c r="D301" s="142"/>
      <c r="E301" s="142"/>
      <c r="F301" s="142"/>
      <c r="G301" s="142"/>
      <c r="H301" s="142"/>
      <c r="I301" s="142"/>
      <c r="J301" s="142"/>
      <c r="K301" s="142"/>
      <c r="L301" s="143"/>
      <c r="M301" s="143"/>
      <c r="N301" s="143"/>
      <c r="O301" s="143"/>
      <c r="P301" s="255"/>
    </row>
    <row r="302" spans="3:16" s="154" customFormat="1">
      <c r="C302" s="157" t="str">
        <f t="shared" si="88"/>
        <v>Low Voltage Services</v>
      </c>
      <c r="D302" s="142"/>
      <c r="E302" s="142"/>
      <c r="F302" s="142"/>
      <c r="G302" s="142"/>
      <c r="H302" s="142"/>
      <c r="I302" s="142"/>
      <c r="J302" s="142"/>
      <c r="K302" s="142"/>
      <c r="L302" s="143"/>
      <c r="M302" s="143"/>
      <c r="N302" s="143"/>
      <c r="O302" s="143"/>
      <c r="P302" s="255"/>
    </row>
    <row r="303" spans="3:16" s="154" customFormat="1">
      <c r="C303" s="157" t="str">
        <f t="shared" si="88"/>
        <v>Metering</v>
      </c>
      <c r="D303" s="142"/>
      <c r="E303" s="142"/>
      <c r="F303" s="142"/>
      <c r="G303" s="142"/>
      <c r="H303" s="142"/>
      <c r="I303" s="142"/>
      <c r="J303" s="142"/>
      <c r="K303" s="142"/>
      <c r="L303" s="143"/>
      <c r="M303" s="143"/>
      <c r="N303" s="143"/>
      <c r="O303" s="143"/>
      <c r="P303" s="255"/>
    </row>
    <row r="304" spans="3:16" s="154" customFormat="1">
      <c r="C304" s="157" t="str">
        <f t="shared" si="88"/>
        <v>Communications – Pilot Wires</v>
      </c>
      <c r="D304" s="142"/>
      <c r="E304" s="142"/>
      <c r="F304" s="142"/>
      <c r="G304" s="142"/>
      <c r="H304" s="142"/>
      <c r="I304" s="142"/>
      <c r="J304" s="142"/>
      <c r="K304" s="142"/>
      <c r="L304" s="143"/>
      <c r="M304" s="143"/>
      <c r="N304" s="143"/>
      <c r="O304" s="143"/>
      <c r="P304" s="255"/>
    </row>
    <row r="305" spans="3:16" s="154" customFormat="1">
      <c r="C305" s="157" t="str">
        <f t="shared" si="88"/>
        <v>Generation Assets</v>
      </c>
      <c r="D305" s="142"/>
      <c r="E305" s="142"/>
      <c r="F305" s="142"/>
      <c r="G305" s="142"/>
      <c r="H305" s="142"/>
      <c r="I305" s="142"/>
      <c r="J305" s="142"/>
      <c r="K305" s="142"/>
      <c r="L305" s="143"/>
      <c r="M305" s="143"/>
      <c r="N305" s="143"/>
      <c r="O305" s="143"/>
      <c r="P305" s="255"/>
    </row>
    <row r="306" spans="3:16" s="154" customFormat="1">
      <c r="C306" s="157" t="str">
        <f t="shared" si="88"/>
        <v>Other Equipment</v>
      </c>
      <c r="D306" s="142"/>
      <c r="E306" s="142"/>
      <c r="F306" s="142"/>
      <c r="G306" s="142"/>
      <c r="H306" s="142"/>
      <c r="I306" s="142"/>
      <c r="J306" s="142"/>
      <c r="K306" s="142"/>
      <c r="L306" s="143"/>
      <c r="M306" s="143"/>
      <c r="N306" s="143"/>
      <c r="O306" s="143"/>
      <c r="P306" s="255"/>
    </row>
    <row r="307" spans="3:16" s="154" customFormat="1">
      <c r="C307" s="157" t="str">
        <f t="shared" si="88"/>
        <v>Control Centre - SCADA</v>
      </c>
      <c r="D307" s="142"/>
      <c r="E307" s="142"/>
      <c r="F307" s="142"/>
      <c r="G307" s="142"/>
      <c r="H307" s="142"/>
      <c r="I307" s="142"/>
      <c r="J307" s="142"/>
      <c r="K307" s="142"/>
      <c r="L307" s="143"/>
      <c r="M307" s="143"/>
      <c r="N307" s="143"/>
      <c r="O307" s="143"/>
      <c r="P307" s="255"/>
    </row>
    <row r="308" spans="3:16" s="154" customFormat="1">
      <c r="C308" s="157" t="str">
        <f t="shared" si="88"/>
        <v>Land &amp; Easements (System) - combined</v>
      </c>
      <c r="D308" s="142"/>
      <c r="E308" s="142"/>
      <c r="F308" s="142"/>
      <c r="G308" s="142"/>
      <c r="H308" s="142"/>
      <c r="I308" s="142"/>
      <c r="J308" s="142"/>
      <c r="K308" s="142"/>
      <c r="L308" s="143"/>
      <c r="M308" s="143"/>
      <c r="N308" s="143"/>
      <c r="O308" s="143"/>
      <c r="P308" s="255"/>
    </row>
    <row r="309" spans="3:16" s="154" customFormat="1">
      <c r="C309" s="157" t="str">
        <f t="shared" si="88"/>
        <v>Communications</v>
      </c>
      <c r="D309" s="142"/>
      <c r="E309" s="142"/>
      <c r="F309" s="142"/>
      <c r="G309" s="142"/>
      <c r="H309" s="142"/>
      <c r="I309" s="142"/>
      <c r="J309" s="142"/>
      <c r="K309" s="142"/>
      <c r="L309" s="143"/>
      <c r="M309" s="143"/>
      <c r="N309" s="143"/>
      <c r="O309" s="143"/>
      <c r="P309" s="255"/>
    </row>
    <row r="310" spans="3:16" s="154" customFormat="1">
      <c r="C310" s="157" t="str">
        <f t="shared" si="88"/>
        <v>IT Systems</v>
      </c>
      <c r="D310" s="142"/>
      <c r="E310" s="142"/>
      <c r="F310" s="142"/>
      <c r="G310" s="142"/>
      <c r="H310" s="142"/>
      <c r="I310" s="142"/>
      <c r="J310" s="142"/>
      <c r="K310" s="142"/>
      <c r="L310" s="143"/>
      <c r="M310" s="143"/>
      <c r="N310" s="143"/>
      <c r="O310" s="143"/>
      <c r="P310" s="255"/>
    </row>
    <row r="311" spans="3:16" s="154" customFormat="1">
      <c r="C311" s="157" t="str">
        <f t="shared" si="88"/>
        <v>Office Equipment &amp; Furniture</v>
      </c>
      <c r="D311" s="142"/>
      <c r="E311" s="142"/>
      <c r="F311" s="142"/>
      <c r="G311" s="142"/>
      <c r="H311" s="142"/>
      <c r="I311" s="142"/>
      <c r="J311" s="142"/>
      <c r="K311" s="142"/>
      <c r="L311" s="143"/>
      <c r="M311" s="143"/>
      <c r="N311" s="143"/>
      <c r="O311" s="143"/>
      <c r="P311" s="255"/>
    </row>
    <row r="312" spans="3:16" s="154" customFormat="1">
      <c r="C312" s="157" t="str">
        <f t="shared" si="88"/>
        <v>Motor Vehicles</v>
      </c>
      <c r="D312" s="142"/>
      <c r="E312" s="142"/>
      <c r="F312" s="142"/>
      <c r="G312" s="142"/>
      <c r="H312" s="142"/>
      <c r="I312" s="142"/>
      <c r="J312" s="142"/>
      <c r="K312" s="142"/>
      <c r="L312" s="143"/>
      <c r="M312" s="143"/>
      <c r="N312" s="143"/>
      <c r="O312" s="143"/>
      <c r="P312" s="255"/>
    </row>
    <row r="313" spans="3:16" s="154" customFormat="1">
      <c r="C313" s="157" t="str">
        <f t="shared" si="88"/>
        <v>Plant &amp; Equipment</v>
      </c>
      <c r="D313" s="142"/>
      <c r="E313" s="142"/>
      <c r="F313" s="142"/>
      <c r="G313" s="142"/>
      <c r="H313" s="142"/>
      <c r="I313" s="142"/>
      <c r="J313" s="142"/>
      <c r="K313" s="142"/>
      <c r="L313" s="143"/>
      <c r="M313" s="143"/>
      <c r="N313" s="143"/>
      <c r="O313" s="143"/>
      <c r="P313" s="255"/>
    </row>
    <row r="314" spans="3:16" s="154" customFormat="1">
      <c r="C314" s="157" t="str">
        <f t="shared" si="88"/>
        <v>Buildings</v>
      </c>
      <c r="D314" s="142"/>
      <c r="E314" s="142"/>
      <c r="F314" s="142"/>
      <c r="G314" s="142"/>
      <c r="H314" s="142"/>
      <c r="I314" s="142"/>
      <c r="J314" s="142"/>
      <c r="K314" s="142"/>
      <c r="L314" s="143"/>
      <c r="M314" s="143"/>
      <c r="N314" s="143"/>
      <c r="O314" s="143"/>
      <c r="P314" s="255"/>
    </row>
    <row r="315" spans="3:16" s="154" customFormat="1">
      <c r="C315" s="157" t="str">
        <f t="shared" si="88"/>
        <v>Land &amp; Easements - combined</v>
      </c>
      <c r="D315" s="142"/>
      <c r="E315" s="142"/>
      <c r="F315" s="142"/>
      <c r="G315" s="142"/>
      <c r="H315" s="142"/>
      <c r="I315" s="142"/>
      <c r="J315" s="142"/>
      <c r="K315" s="142"/>
      <c r="L315" s="143"/>
      <c r="M315" s="143"/>
      <c r="N315" s="143"/>
      <c r="O315" s="143"/>
      <c r="P315" s="255"/>
    </row>
    <row r="316" spans="3:16" s="154" customFormat="1">
      <c r="C316" s="157" t="str">
        <f t="shared" si="88"/>
        <v>Land Improvements</v>
      </c>
      <c r="D316" s="142"/>
      <c r="E316" s="142"/>
      <c r="F316" s="142"/>
      <c r="G316" s="142"/>
      <c r="H316" s="142"/>
      <c r="I316" s="142"/>
      <c r="J316" s="142"/>
      <c r="K316" s="142"/>
      <c r="L316" s="143"/>
      <c r="M316" s="143"/>
      <c r="N316" s="143"/>
      <c r="O316" s="143"/>
      <c r="P316" s="255"/>
    </row>
    <row r="317" spans="3:16" s="154" customFormat="1">
      <c r="C317" s="157" t="s">
        <v>225</v>
      </c>
      <c r="D317" s="142"/>
      <c r="E317" s="142"/>
      <c r="F317" s="142"/>
      <c r="G317" s="142"/>
      <c r="H317" s="142"/>
      <c r="I317" s="142"/>
      <c r="J317" s="142"/>
      <c r="K317" s="142"/>
      <c r="L317" s="143"/>
      <c r="M317" s="143"/>
      <c r="N317" s="143"/>
      <c r="O317" s="143"/>
      <c r="P317" s="295">
        <v>130.16097554997478</v>
      </c>
    </row>
    <row r="318" spans="3:16" s="154" customFormat="1">
      <c r="C318" s="157" t="str">
        <f>C285</f>
        <v>Equity Raising Costs</v>
      </c>
      <c r="D318" s="142"/>
      <c r="E318" s="142"/>
      <c r="F318" s="142"/>
      <c r="G318" s="142"/>
      <c r="H318" s="142"/>
      <c r="I318" s="142"/>
      <c r="J318" s="142"/>
      <c r="K318" s="142"/>
      <c r="L318" s="143"/>
      <c r="M318" s="143"/>
      <c r="N318" s="143"/>
      <c r="O318" s="143"/>
      <c r="P318" s="255"/>
    </row>
    <row r="319" spans="3:16" s="154" customFormat="1">
      <c r="C319" s="157">
        <f>C286</f>
        <v>0</v>
      </c>
      <c r="D319" s="142"/>
      <c r="E319" s="142"/>
      <c r="F319" s="142"/>
      <c r="G319" s="142"/>
      <c r="H319" s="142"/>
      <c r="I319" s="142"/>
      <c r="J319" s="142"/>
      <c r="K319" s="142"/>
      <c r="L319" s="143"/>
      <c r="M319" s="143"/>
      <c r="N319" s="143"/>
      <c r="O319" s="143"/>
      <c r="P319" s="255"/>
    </row>
    <row r="320" spans="3:16" s="154" customFormat="1">
      <c r="C320" s="157">
        <f>C287</f>
        <v>0</v>
      </c>
      <c r="D320" s="142"/>
      <c r="E320" s="142"/>
      <c r="F320" s="142"/>
      <c r="G320" s="142"/>
      <c r="H320" s="142"/>
      <c r="I320" s="142"/>
      <c r="J320" s="142"/>
      <c r="K320" s="142"/>
      <c r="L320" s="143"/>
      <c r="M320" s="143"/>
      <c r="N320" s="143"/>
      <c r="O320" s="143"/>
      <c r="P320" s="255"/>
    </row>
    <row r="321" spans="3:28" s="154" customFormat="1">
      <c r="C321" s="69" t="s">
        <v>19</v>
      </c>
      <c r="D321" s="142"/>
      <c r="E321" s="142"/>
      <c r="F321" s="142"/>
      <c r="G321" s="142"/>
      <c r="H321" s="142"/>
      <c r="I321" s="142"/>
      <c r="J321" s="142"/>
      <c r="K321" s="142"/>
      <c r="L321" s="143"/>
      <c r="M321" s="143"/>
      <c r="N321" s="143"/>
      <c r="O321" s="143"/>
      <c r="P321" s="226">
        <f>SUM(P292:P320)</f>
        <v>130.16097554997478</v>
      </c>
    </row>
    <row r="322" spans="3:28" s="154" customFormat="1">
      <c r="C322" s="142"/>
      <c r="D322" s="142"/>
      <c r="E322" s="142"/>
      <c r="F322" s="142"/>
      <c r="G322" s="142"/>
      <c r="H322" s="142"/>
      <c r="I322" s="142"/>
      <c r="J322" s="142"/>
      <c r="K322" s="142"/>
      <c r="L322" s="143"/>
      <c r="M322" s="143"/>
      <c r="N322" s="143"/>
      <c r="O322" s="143"/>
      <c r="P322" s="41"/>
    </row>
    <row r="323" spans="3:28">
      <c r="C323" s="148" t="s">
        <v>20</v>
      </c>
      <c r="D323" s="145"/>
      <c r="E323" s="140"/>
      <c r="F323" s="140"/>
      <c r="G323" s="140"/>
      <c r="H323" s="146"/>
      <c r="I323" s="147"/>
      <c r="J323" s="140"/>
      <c r="K323" s="140"/>
      <c r="L323" s="141"/>
      <c r="M323" s="141"/>
      <c r="N323" s="141"/>
      <c r="O323" s="45"/>
      <c r="P323" s="45"/>
      <c r="Q323" s="156"/>
      <c r="R323" s="156"/>
      <c r="S323" s="156"/>
      <c r="T323" s="156"/>
      <c r="U323" s="156"/>
      <c r="V323" s="156"/>
      <c r="X323" s="232"/>
      <c r="Y323" s="232"/>
      <c r="Z323" s="232"/>
      <c r="AA323" s="232"/>
      <c r="AB323" s="232"/>
    </row>
    <row r="324" spans="3:28" ht="12.75" customHeight="1">
      <c r="C324" s="149"/>
      <c r="D324" s="138"/>
      <c r="E324" s="137"/>
      <c r="F324" s="137"/>
      <c r="G324" s="137"/>
      <c r="H324" s="150"/>
      <c r="I324" s="139"/>
      <c r="J324" s="137"/>
      <c r="K324" s="137"/>
      <c r="L324" s="151"/>
      <c r="M324" s="151"/>
      <c r="N324" s="151"/>
      <c r="O324" s="84"/>
      <c r="P324" s="84" t="s">
        <v>16</v>
      </c>
      <c r="Q324" s="158"/>
      <c r="R324" s="158"/>
      <c r="S324" s="158"/>
      <c r="T324" s="158"/>
      <c r="U324" s="158"/>
      <c r="V324" s="221" t="s">
        <v>16</v>
      </c>
      <c r="W324" s="221"/>
      <c r="X324" s="221"/>
      <c r="Y324" s="221"/>
      <c r="Z324" s="221"/>
      <c r="AA324" s="221"/>
      <c r="AB324" s="221" t="s">
        <v>16</v>
      </c>
    </row>
    <row r="325" spans="3:28" ht="12.75" customHeight="1">
      <c r="C325" s="144" t="str">
        <f t="shared" ref="C325:C349" si="89">C94</f>
        <v>Overhead Sub-Transmission Lines</v>
      </c>
      <c r="D325" s="136"/>
      <c r="E325" s="136"/>
      <c r="G325" s="136"/>
      <c r="H325" s="136"/>
      <c r="I325" s="136"/>
      <c r="J325" s="136"/>
      <c r="L325" s="136"/>
      <c r="M325" s="136"/>
      <c r="N325" s="136"/>
      <c r="P325" s="93">
        <f t="shared" ref="P325:P349" si="90">(P162+P260+P292)</f>
        <v>1168.0103245195075</v>
      </c>
      <c r="Q325" s="91"/>
      <c r="T325"/>
      <c r="V325" s="217">
        <f t="shared" ref="V325:V349" si="91">(U162+V260)</f>
        <v>1086.9501164312794</v>
      </c>
      <c r="AB325" s="217">
        <f t="shared" ref="AB325:AB349" si="92">(AA162+AB260)</f>
        <v>0</v>
      </c>
    </row>
    <row r="326" spans="3:28" ht="12.75" customHeight="1">
      <c r="C326" s="144" t="str">
        <f t="shared" si="89"/>
        <v>Underground Sub-Transmission Cables</v>
      </c>
      <c r="D326" s="136"/>
      <c r="E326" s="136"/>
      <c r="G326" s="136"/>
      <c r="H326" s="136"/>
      <c r="I326" s="136"/>
      <c r="J326" s="136"/>
      <c r="L326" s="136"/>
      <c r="M326" s="136"/>
      <c r="N326" s="136"/>
      <c r="P326" s="93">
        <f t="shared" si="90"/>
        <v>65.768869399955292</v>
      </c>
      <c r="Q326" s="93"/>
      <c r="T326"/>
      <c r="V326" s="217">
        <f t="shared" si="91"/>
        <v>36.909748656162606</v>
      </c>
      <c r="AB326" s="217">
        <f t="shared" si="92"/>
        <v>0</v>
      </c>
    </row>
    <row r="327" spans="3:28" ht="12.75" customHeight="1">
      <c r="C327" s="144" t="str">
        <f t="shared" si="89"/>
        <v>Overhead Distribution Lines</v>
      </c>
      <c r="D327" s="136"/>
      <c r="E327" s="136"/>
      <c r="G327" s="136"/>
      <c r="H327" s="136"/>
      <c r="I327" s="136"/>
      <c r="J327" s="136"/>
      <c r="L327" s="136"/>
      <c r="M327" s="136"/>
      <c r="N327" s="136"/>
      <c r="P327" s="93">
        <f t="shared" si="90"/>
        <v>4082.615891161819</v>
      </c>
      <c r="Q327" s="93"/>
      <c r="T327"/>
      <c r="V327" s="217">
        <f t="shared" si="91"/>
        <v>3957.6598846646939</v>
      </c>
      <c r="AB327" s="217">
        <f t="shared" si="92"/>
        <v>0</v>
      </c>
    </row>
    <row r="328" spans="3:28" ht="12.75" customHeight="1">
      <c r="C328" s="144" t="str">
        <f t="shared" si="89"/>
        <v>Underground Distribution Cables</v>
      </c>
      <c r="D328" s="136"/>
      <c r="E328" s="136"/>
      <c r="G328" s="136"/>
      <c r="H328" s="136"/>
      <c r="I328" s="136"/>
      <c r="J328" s="136"/>
      <c r="L328" s="136"/>
      <c r="M328" s="136"/>
      <c r="N328" s="136"/>
      <c r="P328" s="93">
        <f t="shared" si="90"/>
        <v>983.43492873627599</v>
      </c>
      <c r="Q328" s="93"/>
      <c r="T328"/>
      <c r="V328" s="217">
        <f t="shared" si="91"/>
        <v>1009.0675238516003</v>
      </c>
      <c r="AB328" s="217">
        <f t="shared" si="92"/>
        <v>0</v>
      </c>
    </row>
    <row r="329" spans="3:28" ht="12.75" customHeight="1">
      <c r="C329" s="144" t="str">
        <f t="shared" si="89"/>
        <v>Distribution Equipment</v>
      </c>
      <c r="D329" s="136"/>
      <c r="E329" s="136"/>
      <c r="G329" s="136"/>
      <c r="H329" s="136"/>
      <c r="I329" s="136"/>
      <c r="J329" s="136"/>
      <c r="L329" s="136"/>
      <c r="M329" s="136"/>
      <c r="N329" s="136"/>
      <c r="P329" s="93">
        <f t="shared" si="90"/>
        <v>28.808115498352905</v>
      </c>
      <c r="Q329" s="93"/>
      <c r="T329"/>
      <c r="V329" s="217">
        <f t="shared" si="91"/>
        <v>80.172661687893836</v>
      </c>
      <c r="AB329" s="217">
        <f t="shared" si="92"/>
        <v>0</v>
      </c>
    </row>
    <row r="330" spans="3:28" ht="12.75" customHeight="1">
      <c r="C330" s="144" t="str">
        <f t="shared" si="89"/>
        <v>Substation Bays</v>
      </c>
      <c r="D330" s="136"/>
      <c r="E330" s="136"/>
      <c r="G330" s="136"/>
      <c r="H330" s="136"/>
      <c r="I330" s="136"/>
      <c r="J330" s="136"/>
      <c r="L330" s="136"/>
      <c r="M330" s="136"/>
      <c r="N330" s="136"/>
      <c r="P330" s="93">
        <f t="shared" si="90"/>
        <v>1323.9815337344005</v>
      </c>
      <c r="Q330" s="93"/>
      <c r="T330"/>
      <c r="V330" s="217">
        <f t="shared" si="91"/>
        <v>1223.3823304290663</v>
      </c>
      <c r="AB330" s="217">
        <f t="shared" si="92"/>
        <v>0</v>
      </c>
    </row>
    <row r="331" spans="3:28" ht="12.75" customHeight="1">
      <c r="C331" s="144" t="str">
        <f t="shared" si="89"/>
        <v>Substation Establishment</v>
      </c>
      <c r="D331" s="136"/>
      <c r="E331" s="136"/>
      <c r="G331" s="136"/>
      <c r="H331" s="136"/>
      <c r="I331" s="136"/>
      <c r="J331" s="136"/>
      <c r="L331" s="136"/>
      <c r="M331" s="136"/>
      <c r="N331" s="136"/>
      <c r="P331" s="93">
        <f t="shared" si="90"/>
        <v>332.09355642191764</v>
      </c>
      <c r="Q331" s="93"/>
      <c r="T331"/>
      <c r="V331" s="217">
        <f t="shared" si="91"/>
        <v>302.91763009071263</v>
      </c>
      <c r="AB331" s="217">
        <f t="shared" si="92"/>
        <v>0</v>
      </c>
    </row>
    <row r="332" spans="3:28" ht="12.75" customHeight="1">
      <c r="C332" s="144" t="str">
        <f t="shared" si="89"/>
        <v>Distribution Substation Switchgear</v>
      </c>
      <c r="D332" s="136"/>
      <c r="E332" s="136"/>
      <c r="G332" s="136"/>
      <c r="H332" s="136"/>
      <c r="I332" s="136"/>
      <c r="J332" s="136"/>
      <c r="L332" s="136"/>
      <c r="M332" s="136"/>
      <c r="N332" s="136"/>
      <c r="P332" s="93">
        <f t="shared" si="90"/>
        <v>505.98566827235834</v>
      </c>
      <c r="Q332" s="93"/>
      <c r="T332"/>
      <c r="V332" s="217">
        <f t="shared" si="91"/>
        <v>401.32569156428531</v>
      </c>
      <c r="AB332" s="217">
        <f t="shared" si="92"/>
        <v>0</v>
      </c>
    </row>
    <row r="333" spans="3:28" ht="12.75" customHeight="1">
      <c r="C333" s="144" t="str">
        <f t="shared" si="89"/>
        <v>Zone Transformers</v>
      </c>
      <c r="D333" s="136"/>
      <c r="E333" s="136"/>
      <c r="G333" s="136"/>
      <c r="H333" s="136"/>
      <c r="I333" s="136"/>
      <c r="J333" s="136"/>
      <c r="L333" s="136"/>
      <c r="M333" s="136"/>
      <c r="N333" s="136"/>
      <c r="P333" s="93">
        <f t="shared" si="90"/>
        <v>329.92061181109631</v>
      </c>
      <c r="Q333" s="93"/>
      <c r="T333"/>
      <c r="V333" s="217">
        <f t="shared" si="91"/>
        <v>353.73630628519049</v>
      </c>
      <c r="AB333" s="217">
        <f t="shared" si="92"/>
        <v>0</v>
      </c>
    </row>
    <row r="334" spans="3:28" ht="12.75" customHeight="1">
      <c r="C334" s="144" t="str">
        <f t="shared" si="89"/>
        <v>Distribution Transformers</v>
      </c>
      <c r="D334" s="136"/>
      <c r="E334" s="136"/>
      <c r="G334" s="136"/>
      <c r="H334" s="136"/>
      <c r="I334" s="136"/>
      <c r="J334" s="136"/>
      <c r="L334" s="136"/>
      <c r="M334" s="136"/>
      <c r="N334" s="136"/>
      <c r="P334" s="93">
        <f t="shared" si="90"/>
        <v>1252.2344479549461</v>
      </c>
      <c r="Q334" s="93"/>
      <c r="T334"/>
      <c r="V334" s="217">
        <f t="shared" si="91"/>
        <v>1099.152394104952</v>
      </c>
      <c r="AB334" s="217">
        <f t="shared" si="92"/>
        <v>0</v>
      </c>
    </row>
    <row r="335" spans="3:28" ht="12.75" customHeight="1">
      <c r="C335" s="144" t="str">
        <f t="shared" si="89"/>
        <v>Low Voltage Services</v>
      </c>
      <c r="D335" s="136"/>
      <c r="E335" s="136"/>
      <c r="G335" s="136"/>
      <c r="H335" s="136"/>
      <c r="I335" s="136"/>
      <c r="J335" s="136"/>
      <c r="L335" s="136"/>
      <c r="M335" s="136"/>
      <c r="N335" s="136"/>
      <c r="P335" s="93">
        <f t="shared" si="90"/>
        <v>141.73569032386135</v>
      </c>
      <c r="Q335" s="93"/>
      <c r="T335"/>
      <c r="V335" s="217">
        <f t="shared" si="91"/>
        <v>166.66280514338848</v>
      </c>
      <c r="AB335" s="217">
        <f t="shared" si="92"/>
        <v>0</v>
      </c>
    </row>
    <row r="336" spans="3:28" ht="12.75" customHeight="1">
      <c r="C336" s="144" t="str">
        <f t="shared" si="89"/>
        <v>Metering</v>
      </c>
      <c r="D336" s="135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92"/>
      <c r="P336" s="93">
        <f t="shared" si="90"/>
        <v>66.930773654872013</v>
      </c>
      <c r="Q336" s="78"/>
      <c r="S336" s="78"/>
      <c r="T336" s="201"/>
      <c r="U336" s="78"/>
      <c r="V336" s="217">
        <f t="shared" si="91"/>
        <v>32.301466172131612</v>
      </c>
      <c r="AB336" s="217">
        <f t="shared" si="92"/>
        <v>0</v>
      </c>
    </row>
    <row r="337" spans="3:28" ht="12.75" customHeight="1">
      <c r="C337" s="144" t="str">
        <f t="shared" si="89"/>
        <v>Communications – Pilot Wires</v>
      </c>
      <c r="D337" s="135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92"/>
      <c r="P337" s="93">
        <f t="shared" si="90"/>
        <v>132.68239307919609</v>
      </c>
      <c r="Q337" s="78"/>
      <c r="S337" s="78"/>
      <c r="T337"/>
      <c r="U337" s="78"/>
      <c r="V337" s="217">
        <f t="shared" si="91"/>
        <v>118.9874782149293</v>
      </c>
      <c r="AB337" s="217">
        <f t="shared" si="92"/>
        <v>0</v>
      </c>
    </row>
    <row r="338" spans="3:28" ht="12.75" customHeight="1">
      <c r="C338" s="144" t="str">
        <f t="shared" si="89"/>
        <v>Generation Assets</v>
      </c>
      <c r="D338" s="135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92"/>
      <c r="P338" s="93">
        <f t="shared" si="90"/>
        <v>20.797700817255038</v>
      </c>
      <c r="Q338" s="78"/>
      <c r="S338" s="78"/>
      <c r="T338"/>
      <c r="U338" s="78"/>
      <c r="V338" s="217">
        <f t="shared" si="91"/>
        <v>11.730168756296152</v>
      </c>
      <c r="AB338" s="217">
        <f t="shared" si="92"/>
        <v>0</v>
      </c>
    </row>
    <row r="339" spans="3:28" ht="12.75" customHeight="1">
      <c r="C339" s="144" t="str">
        <f t="shared" si="89"/>
        <v>Other Equipment</v>
      </c>
      <c r="D339" s="135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92"/>
      <c r="P339" s="93">
        <f t="shared" si="90"/>
        <v>1.5214673184496732</v>
      </c>
      <c r="Q339" s="78"/>
      <c r="S339" s="78"/>
      <c r="T339"/>
      <c r="U339" s="78"/>
      <c r="V339" s="217">
        <f t="shared" si="91"/>
        <v>64.381441929673414</v>
      </c>
      <c r="AB339" s="217">
        <f t="shared" si="92"/>
        <v>0</v>
      </c>
    </row>
    <row r="340" spans="3:28" ht="12.75" customHeight="1">
      <c r="C340" s="144" t="str">
        <f t="shared" si="89"/>
        <v>Control Centre - SCADA</v>
      </c>
      <c r="D340" s="135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92"/>
      <c r="P340" s="93">
        <f t="shared" si="90"/>
        <v>25.063286484760262</v>
      </c>
      <c r="Q340" s="78"/>
      <c r="S340" s="78"/>
      <c r="T340"/>
      <c r="U340" s="78"/>
      <c r="V340" s="217">
        <f t="shared" si="91"/>
        <v>-5.4020385106789446</v>
      </c>
      <c r="AB340" s="217">
        <f t="shared" si="92"/>
        <v>0</v>
      </c>
    </row>
    <row r="341" spans="3:28" ht="12.75" customHeight="1">
      <c r="C341" s="144" t="str">
        <f t="shared" si="89"/>
        <v>Land &amp; Easements (System) - combined</v>
      </c>
      <c r="D341" s="135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92"/>
      <c r="P341" s="93">
        <f t="shared" si="90"/>
        <v>98.928413375226853</v>
      </c>
      <c r="Q341" s="78"/>
      <c r="S341" s="78"/>
      <c r="T341"/>
      <c r="U341" s="78"/>
      <c r="V341" s="217">
        <f t="shared" si="91"/>
        <v>115.83946244826645</v>
      </c>
      <c r="AB341" s="217">
        <f t="shared" si="92"/>
        <v>0</v>
      </c>
    </row>
    <row r="342" spans="3:28" ht="12.75" customHeight="1">
      <c r="C342" s="144" t="str">
        <f t="shared" si="89"/>
        <v>Communications</v>
      </c>
      <c r="D342" s="135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92"/>
      <c r="P342" s="93">
        <f t="shared" si="90"/>
        <v>145.30509150867073</v>
      </c>
      <c r="Q342" s="78"/>
      <c r="S342" s="78"/>
      <c r="T342"/>
      <c r="U342" s="78"/>
      <c r="V342" s="217">
        <f t="shared" si="91"/>
        <v>48.671360694886147</v>
      </c>
      <c r="AB342" s="217">
        <f t="shared" si="92"/>
        <v>0</v>
      </c>
    </row>
    <row r="343" spans="3:28" ht="12.75" customHeight="1">
      <c r="C343" s="144" t="str">
        <f t="shared" si="89"/>
        <v>IT Systems</v>
      </c>
      <c r="D343" s="135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92"/>
      <c r="P343" s="93">
        <f t="shared" si="90"/>
        <v>19.869759468231699</v>
      </c>
      <c r="Q343" s="78"/>
      <c r="S343" s="78"/>
      <c r="T343"/>
      <c r="U343" s="78"/>
      <c r="V343" s="217">
        <f t="shared" si="91"/>
        <v>3.822406221969151</v>
      </c>
      <c r="AB343" s="217">
        <f t="shared" si="92"/>
        <v>0</v>
      </c>
    </row>
    <row r="344" spans="3:28" ht="12.75" customHeight="1">
      <c r="C344" s="144" t="str">
        <f t="shared" si="89"/>
        <v>Office Equipment &amp; Furniture</v>
      </c>
      <c r="D344" s="135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92"/>
      <c r="P344" s="93">
        <f t="shared" si="90"/>
        <v>0.40715162923312209</v>
      </c>
      <c r="Q344" s="78"/>
      <c r="S344" s="78"/>
      <c r="T344"/>
      <c r="U344" s="78"/>
      <c r="V344" s="217">
        <f t="shared" si="91"/>
        <v>-0.1768690906778656</v>
      </c>
      <c r="AB344" s="217">
        <f t="shared" si="92"/>
        <v>0</v>
      </c>
    </row>
    <row r="345" spans="3:28" ht="12.75" customHeight="1">
      <c r="C345" s="144" t="str">
        <f t="shared" si="89"/>
        <v>Motor Vehicles</v>
      </c>
      <c r="D345" s="135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92"/>
      <c r="P345" s="93">
        <f t="shared" si="90"/>
        <v>91.768120573231883</v>
      </c>
      <c r="Q345" s="78"/>
      <c r="S345" s="78"/>
      <c r="T345"/>
      <c r="U345" s="78"/>
      <c r="V345" s="217">
        <f t="shared" si="91"/>
        <v>38.676719355039182</v>
      </c>
      <c r="AB345" s="217">
        <f t="shared" si="92"/>
        <v>0</v>
      </c>
    </row>
    <row r="346" spans="3:28" ht="12.75" customHeight="1">
      <c r="C346" s="144" t="str">
        <f t="shared" si="89"/>
        <v>Plant &amp; Equipment</v>
      </c>
      <c r="D346" s="135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92"/>
      <c r="P346" s="93">
        <f t="shared" si="90"/>
        <v>67.406399296571834</v>
      </c>
      <c r="Q346" s="78"/>
      <c r="S346" s="78"/>
      <c r="T346"/>
      <c r="U346" s="78"/>
      <c r="V346" s="217">
        <f t="shared" si="91"/>
        <v>-3.4739123150615834</v>
      </c>
      <c r="AB346" s="217">
        <f t="shared" si="92"/>
        <v>0</v>
      </c>
    </row>
    <row r="347" spans="3:28" ht="12.75" customHeight="1">
      <c r="C347" s="144" t="str">
        <f t="shared" si="89"/>
        <v>Buildings</v>
      </c>
      <c r="D347" s="135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92"/>
      <c r="P347" s="93">
        <f t="shared" si="90"/>
        <v>354.5947565538612</v>
      </c>
      <c r="Q347" s="78"/>
      <c r="S347" s="78"/>
      <c r="T347"/>
      <c r="U347" s="78"/>
      <c r="V347" s="217">
        <f t="shared" si="91"/>
        <v>363.03134649712149</v>
      </c>
      <c r="AB347" s="217">
        <f t="shared" si="92"/>
        <v>0</v>
      </c>
    </row>
    <row r="348" spans="3:28" ht="12.75" customHeight="1">
      <c r="C348" s="144" t="str">
        <f t="shared" si="89"/>
        <v>Land &amp; Easements - combined</v>
      </c>
      <c r="D348" s="135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92"/>
      <c r="P348" s="93">
        <f t="shared" si="90"/>
        <v>27.964789357400516</v>
      </c>
      <c r="Q348" s="78"/>
      <c r="S348" s="78"/>
      <c r="T348"/>
      <c r="U348" s="78"/>
      <c r="V348" s="217">
        <f t="shared" si="91"/>
        <v>31.338250538123972</v>
      </c>
      <c r="AB348" s="217">
        <f t="shared" si="92"/>
        <v>0</v>
      </c>
    </row>
    <row r="349" spans="3:28" ht="12.75" customHeight="1">
      <c r="C349" s="144" t="str">
        <f t="shared" si="89"/>
        <v>Land Improvements</v>
      </c>
      <c r="D349" s="135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92"/>
      <c r="P349" s="93">
        <f t="shared" si="90"/>
        <v>128.02909867528641</v>
      </c>
      <c r="Q349" s="78"/>
      <c r="S349" s="78"/>
      <c r="T349"/>
      <c r="U349" s="78"/>
      <c r="V349" s="217">
        <f t="shared" si="91"/>
        <v>72.138402044588574</v>
      </c>
      <c r="AB349" s="217">
        <f t="shared" si="92"/>
        <v>0</v>
      </c>
    </row>
    <row r="350" spans="3:28" s="154" customFormat="1" ht="12.75" customHeight="1">
      <c r="C350" s="157" t="s">
        <v>225</v>
      </c>
      <c r="D350" s="153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93">
        <f>P317</f>
        <v>130.16097554997478</v>
      </c>
      <c r="Q350" s="78"/>
      <c r="S350" s="78"/>
      <c r="T350"/>
      <c r="U350" s="78"/>
      <c r="V350" s="217"/>
      <c r="AB350" s="217"/>
    </row>
    <row r="351" spans="3:28" ht="12.75" customHeight="1">
      <c r="C351" s="144" t="str">
        <f>C119</f>
        <v>Equity Raising Costs</v>
      </c>
      <c r="D351" s="135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92"/>
      <c r="P351" s="93">
        <f>(P187+P285+P318)</f>
        <v>7.8155110795833238</v>
      </c>
      <c r="Q351" s="78"/>
      <c r="S351" s="78"/>
      <c r="T351"/>
      <c r="U351" s="78"/>
      <c r="V351" s="217">
        <f>(U187+V285)</f>
        <v>7.6791407706899637</v>
      </c>
      <c r="AB351" s="217">
        <f>(AA187+AB285)</f>
        <v>0</v>
      </c>
    </row>
    <row r="352" spans="3:28" ht="12.75" customHeight="1">
      <c r="C352" s="144">
        <f>C120</f>
        <v>0</v>
      </c>
      <c r="D352" s="135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92"/>
      <c r="P352" s="93">
        <f>(P188+P286+P319)</f>
        <v>0</v>
      </c>
      <c r="Q352" s="78"/>
      <c r="R352" s="275"/>
      <c r="S352" s="78"/>
      <c r="T352"/>
      <c r="U352" s="78"/>
      <c r="V352" s="217">
        <f>(U188+V286)</f>
        <v>0</v>
      </c>
      <c r="AB352" s="217">
        <f>(AA188+AB286)</f>
        <v>0</v>
      </c>
    </row>
    <row r="353" spans="3:29">
      <c r="C353" s="61">
        <f>C121</f>
        <v>0</v>
      </c>
      <c r="D353" s="1"/>
      <c r="E353" s="92"/>
      <c r="F353" s="152"/>
      <c r="G353" s="92"/>
      <c r="H353" s="92"/>
      <c r="I353" s="92"/>
      <c r="J353" s="92"/>
      <c r="K353" s="152"/>
      <c r="L353" s="92"/>
      <c r="M353" s="92"/>
      <c r="N353" s="92"/>
      <c r="O353" s="92"/>
      <c r="P353" s="93">
        <f>(P189+P287+P320)</f>
        <v>0</v>
      </c>
      <c r="Q353" s="78"/>
      <c r="S353" s="78"/>
      <c r="T353"/>
      <c r="U353" s="78"/>
      <c r="V353" s="217">
        <f>(U189+V287)</f>
        <v>0</v>
      </c>
      <c r="AB353" s="217">
        <f>(AA189+AB287)</f>
        <v>0</v>
      </c>
    </row>
    <row r="354" spans="3:29">
      <c r="C354" s="69" t="s">
        <v>19</v>
      </c>
      <c r="P354" s="231">
        <f>SUM(P325:P353)</f>
        <v>11533.835326256294</v>
      </c>
      <c r="S354" s="93"/>
      <c r="U354" s="93"/>
      <c r="V354" s="231">
        <f>SUM(V325:V353)</f>
        <v>10617.481916636525</v>
      </c>
      <c r="AB354" s="231">
        <f>SUM(AB325:AB353)</f>
        <v>0</v>
      </c>
    </row>
    <row r="355" spans="3:29">
      <c r="S355" s="93"/>
      <c r="T355" s="93"/>
    </row>
    <row r="356" spans="3:29">
      <c r="C356" s="72" t="s">
        <v>26</v>
      </c>
      <c r="D356" s="63"/>
      <c r="E356" s="43"/>
      <c r="F356" s="140"/>
      <c r="G356" s="43"/>
      <c r="H356" s="64"/>
      <c r="I356" s="65"/>
      <c r="J356" s="43"/>
      <c r="K356" s="140"/>
      <c r="L356" s="45"/>
      <c r="M356" s="45"/>
      <c r="N356" s="45"/>
      <c r="O356" s="45"/>
      <c r="P356" s="232" t="s">
        <v>25</v>
      </c>
      <c r="Q356" s="233" t="s">
        <v>29</v>
      </c>
      <c r="S356" s="277" t="s">
        <v>224</v>
      </c>
      <c r="T356" s="93"/>
      <c r="V356" s="232" t="s">
        <v>25</v>
      </c>
      <c r="W356" s="233" t="s">
        <v>29</v>
      </c>
      <c r="AB356" s="232" t="s">
        <v>25</v>
      </c>
      <c r="AC356" s="233" t="s">
        <v>29</v>
      </c>
    </row>
    <row r="357" spans="3:29">
      <c r="P357" s="85" t="s">
        <v>149</v>
      </c>
      <c r="Q357" s="86"/>
      <c r="R357" s="154"/>
      <c r="S357" s="278"/>
      <c r="T357" s="154"/>
      <c r="U357" s="154"/>
      <c r="V357" s="85" t="s">
        <v>150</v>
      </c>
      <c r="W357" s="86"/>
      <c r="AB357" s="85" t="s">
        <v>179</v>
      </c>
      <c r="AC357" s="86"/>
    </row>
    <row r="358" spans="3:29">
      <c r="C358" s="108" t="str">
        <f t="shared" ref="C358:C382" si="93">C94</f>
        <v>Overhead Sub-Transmission Lines</v>
      </c>
      <c r="O358" s="93"/>
      <c r="P358" s="296">
        <v>1168.0103245195078</v>
      </c>
      <c r="Q358" s="222" t="b">
        <f t="shared" ref="Q358:Q386" si="94">ABS(P358-P325)&lt;0.001</f>
        <v>1</v>
      </c>
      <c r="R358" s="271">
        <f t="shared" ref="R358:R382" si="95">P358-P325</f>
        <v>0</v>
      </c>
      <c r="S358" s="277">
        <f>R358*1000000</f>
        <v>0</v>
      </c>
      <c r="T358" s="93"/>
      <c r="V358" s="159"/>
      <c r="W358" s="222" t="b">
        <f t="shared" ref="W358:W382" si="96">V358-V325&lt;0.001</f>
        <v>1</v>
      </c>
      <c r="Y358" s="154"/>
      <c r="AB358" s="159"/>
      <c r="AC358" s="222" t="b">
        <f t="shared" ref="AC358:AC382" si="97">AB358-AB325&lt;0.001</f>
        <v>1</v>
      </c>
    </row>
    <row r="359" spans="3:29">
      <c r="C359" s="108" t="str">
        <f t="shared" si="93"/>
        <v>Underground Sub-Transmission Cables</v>
      </c>
      <c r="O359" s="93"/>
      <c r="P359" s="296">
        <v>65.768869399955307</v>
      </c>
      <c r="Q359" s="222" t="b">
        <f t="shared" si="94"/>
        <v>1</v>
      </c>
      <c r="R359" s="271">
        <f t="shared" si="95"/>
        <v>0</v>
      </c>
      <c r="S359" s="277">
        <f t="shared" ref="S359:S386" si="98">R359*1000000</f>
        <v>0</v>
      </c>
      <c r="T359" s="93"/>
      <c r="V359" s="159"/>
      <c r="W359" s="222" t="b">
        <f t="shared" si="96"/>
        <v>1</v>
      </c>
      <c r="Y359" s="154"/>
      <c r="AB359" s="159"/>
      <c r="AC359" s="222" t="b">
        <f t="shared" si="97"/>
        <v>1</v>
      </c>
    </row>
    <row r="360" spans="3:29">
      <c r="C360" s="108" t="str">
        <f t="shared" si="93"/>
        <v>Overhead Distribution Lines</v>
      </c>
      <c r="O360" s="93"/>
      <c r="P360" s="296">
        <v>4082.615891161819</v>
      </c>
      <c r="Q360" s="222" t="b">
        <f t="shared" si="94"/>
        <v>1</v>
      </c>
      <c r="R360" s="271">
        <f t="shared" si="95"/>
        <v>0</v>
      </c>
      <c r="S360" s="277">
        <f t="shared" si="98"/>
        <v>0</v>
      </c>
      <c r="T360" s="93"/>
      <c r="V360" s="159"/>
      <c r="W360" s="222" t="b">
        <f t="shared" si="96"/>
        <v>1</v>
      </c>
      <c r="Y360" s="154"/>
      <c r="AB360" s="159"/>
      <c r="AC360" s="222" t="b">
        <f t="shared" si="97"/>
        <v>1</v>
      </c>
    </row>
    <row r="361" spans="3:29">
      <c r="C361" s="108" t="str">
        <f t="shared" si="93"/>
        <v>Underground Distribution Cables</v>
      </c>
      <c r="O361" s="93"/>
      <c r="P361" s="296">
        <v>983.43492873627622</v>
      </c>
      <c r="Q361" s="222" t="b">
        <f t="shared" si="94"/>
        <v>1</v>
      </c>
      <c r="R361" s="271">
        <f t="shared" si="95"/>
        <v>0</v>
      </c>
      <c r="S361" s="277">
        <f t="shared" si="98"/>
        <v>0</v>
      </c>
      <c r="T361" s="93"/>
      <c r="V361" s="159"/>
      <c r="W361" s="222" t="b">
        <f t="shared" si="96"/>
        <v>1</v>
      </c>
      <c r="Y361" s="154"/>
      <c r="AB361" s="159"/>
      <c r="AC361" s="222" t="b">
        <f t="shared" si="97"/>
        <v>1</v>
      </c>
    </row>
    <row r="362" spans="3:29">
      <c r="C362" s="108" t="str">
        <f t="shared" si="93"/>
        <v>Distribution Equipment</v>
      </c>
      <c r="L362" s="41"/>
      <c r="M362" s="41"/>
      <c r="N362" s="41"/>
      <c r="O362" s="93"/>
      <c r="P362" s="296">
        <v>28.80811549835289</v>
      </c>
      <c r="Q362" s="222" t="b">
        <f t="shared" si="94"/>
        <v>1</v>
      </c>
      <c r="R362" s="271">
        <f t="shared" si="95"/>
        <v>0</v>
      </c>
      <c r="S362" s="277">
        <f t="shared" si="98"/>
        <v>0</v>
      </c>
      <c r="T362" s="93"/>
      <c r="V362" s="159"/>
      <c r="W362" s="222" t="b">
        <f t="shared" si="96"/>
        <v>1</v>
      </c>
      <c r="Y362" s="154"/>
      <c r="AB362" s="159"/>
      <c r="AC362" s="222" t="b">
        <f t="shared" si="97"/>
        <v>1</v>
      </c>
    </row>
    <row r="363" spans="3:29">
      <c r="C363" s="108" t="str">
        <f t="shared" si="93"/>
        <v>Substation Bays</v>
      </c>
      <c r="O363" s="93"/>
      <c r="P363" s="296">
        <v>1323.9815337344012</v>
      </c>
      <c r="Q363" s="222" t="b">
        <f t="shared" si="94"/>
        <v>1</v>
      </c>
      <c r="R363" s="271">
        <f t="shared" si="95"/>
        <v>0</v>
      </c>
      <c r="S363" s="277">
        <f t="shared" si="98"/>
        <v>0</v>
      </c>
      <c r="T363" s="93"/>
      <c r="V363" s="159"/>
      <c r="W363" s="222" t="b">
        <f t="shared" si="96"/>
        <v>1</v>
      </c>
      <c r="Y363" s="154"/>
      <c r="AB363" s="159"/>
      <c r="AC363" s="222" t="b">
        <f t="shared" si="97"/>
        <v>1</v>
      </c>
    </row>
    <row r="364" spans="3:29">
      <c r="C364" s="108" t="str">
        <f t="shared" si="93"/>
        <v>Substation Establishment</v>
      </c>
      <c r="O364" s="93"/>
      <c r="P364" s="296">
        <v>332.09355642191747</v>
      </c>
      <c r="Q364" s="222" t="b">
        <f t="shared" si="94"/>
        <v>1</v>
      </c>
      <c r="R364" s="271">
        <f t="shared" si="95"/>
        <v>0</v>
      </c>
      <c r="S364" s="277">
        <f t="shared" si="98"/>
        <v>0</v>
      </c>
      <c r="T364" s="93"/>
      <c r="V364" s="159"/>
      <c r="W364" s="222" t="b">
        <f t="shared" si="96"/>
        <v>1</v>
      </c>
      <c r="Y364" s="154"/>
      <c r="AB364" s="159"/>
      <c r="AC364" s="222" t="b">
        <f t="shared" si="97"/>
        <v>1</v>
      </c>
    </row>
    <row r="365" spans="3:29">
      <c r="C365" s="108" t="str">
        <f t="shared" si="93"/>
        <v>Distribution Substation Switchgear</v>
      </c>
      <c r="O365" s="93"/>
      <c r="P365" s="296">
        <v>505.9856682723584</v>
      </c>
      <c r="Q365" s="222" t="b">
        <f t="shared" si="94"/>
        <v>1</v>
      </c>
      <c r="R365" s="271">
        <f t="shared" si="95"/>
        <v>0</v>
      </c>
      <c r="S365" s="277">
        <f t="shared" si="98"/>
        <v>0</v>
      </c>
      <c r="T365" s="93"/>
      <c r="V365" s="159"/>
      <c r="W365" s="222" t="b">
        <f t="shared" si="96"/>
        <v>1</v>
      </c>
      <c r="Y365" s="154"/>
      <c r="AB365" s="159"/>
      <c r="AC365" s="222" t="b">
        <f t="shared" si="97"/>
        <v>1</v>
      </c>
    </row>
    <row r="366" spans="3:29">
      <c r="C366" s="108" t="str">
        <f t="shared" si="93"/>
        <v>Zone Transformers</v>
      </c>
      <c r="O366" s="93"/>
      <c r="P366" s="296">
        <v>329.92061181109625</v>
      </c>
      <c r="Q366" s="222" t="b">
        <f t="shared" si="94"/>
        <v>1</v>
      </c>
      <c r="R366" s="271">
        <f t="shared" si="95"/>
        <v>0</v>
      </c>
      <c r="S366" s="277">
        <f t="shared" si="98"/>
        <v>0</v>
      </c>
      <c r="T366" s="93"/>
      <c r="V366" s="159"/>
      <c r="W366" s="222" t="b">
        <f t="shared" si="96"/>
        <v>1</v>
      </c>
      <c r="Y366" s="154"/>
      <c r="AB366" s="159"/>
      <c r="AC366" s="222" t="b">
        <f t="shared" si="97"/>
        <v>1</v>
      </c>
    </row>
    <row r="367" spans="3:29">
      <c r="C367" s="108" t="str">
        <f t="shared" si="93"/>
        <v>Distribution Transformers</v>
      </c>
      <c r="O367" s="93"/>
      <c r="P367" s="296">
        <v>1252.2344479549454</v>
      </c>
      <c r="Q367" s="222" t="b">
        <f t="shared" si="94"/>
        <v>1</v>
      </c>
      <c r="R367" s="271">
        <f t="shared" si="95"/>
        <v>0</v>
      </c>
      <c r="S367" s="277">
        <f t="shared" si="98"/>
        <v>0</v>
      </c>
      <c r="T367" s="93"/>
      <c r="V367" s="159"/>
      <c r="W367" s="222" t="b">
        <f t="shared" si="96"/>
        <v>1</v>
      </c>
      <c r="Y367" s="154"/>
      <c r="AB367" s="159"/>
      <c r="AC367" s="222" t="b">
        <f t="shared" si="97"/>
        <v>1</v>
      </c>
    </row>
    <row r="368" spans="3:29">
      <c r="C368" s="108" t="str">
        <f t="shared" si="93"/>
        <v>Low Voltage Services</v>
      </c>
      <c r="O368" s="93"/>
      <c r="P368" s="296">
        <v>141.73569032386135</v>
      </c>
      <c r="Q368" s="222" t="b">
        <f t="shared" si="94"/>
        <v>1</v>
      </c>
      <c r="R368" s="271">
        <f t="shared" si="95"/>
        <v>0</v>
      </c>
      <c r="S368" s="277">
        <f t="shared" si="98"/>
        <v>0</v>
      </c>
      <c r="T368" s="93"/>
      <c r="V368" s="159"/>
      <c r="W368" s="222" t="b">
        <f t="shared" si="96"/>
        <v>1</v>
      </c>
      <c r="Y368" s="154"/>
      <c r="AB368" s="159"/>
      <c r="AC368" s="222" t="b">
        <f t="shared" si="97"/>
        <v>1</v>
      </c>
    </row>
    <row r="369" spans="3:29">
      <c r="C369" s="108" t="str">
        <f t="shared" si="93"/>
        <v>Metering</v>
      </c>
      <c r="D369" s="1"/>
      <c r="O369" s="93"/>
      <c r="P369" s="296">
        <v>66.930773654872027</v>
      </c>
      <c r="Q369" s="222" t="b">
        <f t="shared" si="94"/>
        <v>1</v>
      </c>
      <c r="R369" s="271">
        <f t="shared" si="95"/>
        <v>0</v>
      </c>
      <c r="S369" s="277">
        <f t="shared" si="98"/>
        <v>0</v>
      </c>
      <c r="T369" s="93"/>
      <c r="V369" s="159"/>
      <c r="W369" s="222" t="b">
        <f t="shared" si="96"/>
        <v>1</v>
      </c>
      <c r="Y369" s="154"/>
      <c r="AB369" s="159"/>
      <c r="AC369" s="222" t="b">
        <f t="shared" si="97"/>
        <v>1</v>
      </c>
    </row>
    <row r="370" spans="3:29">
      <c r="C370" s="108" t="str">
        <f t="shared" si="93"/>
        <v>Communications – Pilot Wires</v>
      </c>
      <c r="D370" s="1"/>
      <c r="O370" s="93"/>
      <c r="P370" s="296">
        <v>132.68239307919609</v>
      </c>
      <c r="Q370" s="222" t="b">
        <f t="shared" si="94"/>
        <v>1</v>
      </c>
      <c r="R370" s="271">
        <f t="shared" si="95"/>
        <v>0</v>
      </c>
      <c r="S370" s="277">
        <f t="shared" si="98"/>
        <v>0</v>
      </c>
      <c r="T370" s="93"/>
      <c r="V370" s="159"/>
      <c r="W370" s="222" t="b">
        <f t="shared" si="96"/>
        <v>1</v>
      </c>
      <c r="Y370" s="154"/>
      <c r="AB370" s="159"/>
      <c r="AC370" s="222" t="b">
        <f t="shared" si="97"/>
        <v>1</v>
      </c>
    </row>
    <row r="371" spans="3:29">
      <c r="C371" s="108" t="str">
        <f t="shared" si="93"/>
        <v>Generation Assets</v>
      </c>
      <c r="D371" s="1"/>
      <c r="O371" s="93"/>
      <c r="P371" s="296">
        <v>20.797700817255041</v>
      </c>
      <c r="Q371" s="222" t="b">
        <f t="shared" si="94"/>
        <v>1</v>
      </c>
      <c r="R371" s="271">
        <f t="shared" si="95"/>
        <v>0</v>
      </c>
      <c r="S371" s="277">
        <f t="shared" si="98"/>
        <v>0</v>
      </c>
      <c r="T371" s="93"/>
      <c r="V371" s="159"/>
      <c r="W371" s="222" t="b">
        <f t="shared" si="96"/>
        <v>1</v>
      </c>
      <c r="Y371" s="154"/>
      <c r="AB371" s="159"/>
      <c r="AC371" s="222" t="b">
        <f t="shared" si="97"/>
        <v>1</v>
      </c>
    </row>
    <row r="372" spans="3:29">
      <c r="C372" s="108" t="str">
        <f t="shared" si="93"/>
        <v>Other Equipment</v>
      </c>
      <c r="D372" s="1"/>
      <c r="O372" s="93"/>
      <c r="P372" s="296">
        <v>1.5214673184496661</v>
      </c>
      <c r="Q372" s="222" t="b">
        <f t="shared" si="94"/>
        <v>1</v>
      </c>
      <c r="R372" s="271">
        <f t="shared" si="95"/>
        <v>-7.1054273576010019E-15</v>
      </c>
      <c r="S372" s="277">
        <f t="shared" si="98"/>
        <v>-7.1054273576010019E-9</v>
      </c>
      <c r="T372" s="93"/>
      <c r="V372" s="159"/>
      <c r="W372" s="222" t="b">
        <f t="shared" si="96"/>
        <v>1</v>
      </c>
      <c r="Y372" s="154"/>
      <c r="AB372" s="159"/>
      <c r="AC372" s="222" t="b">
        <f t="shared" si="97"/>
        <v>1</v>
      </c>
    </row>
    <row r="373" spans="3:29">
      <c r="C373" s="108" t="str">
        <f t="shared" si="93"/>
        <v>Control Centre - SCADA</v>
      </c>
      <c r="D373" s="1"/>
      <c r="O373" s="93"/>
      <c r="P373" s="296">
        <v>25.063286484760265</v>
      </c>
      <c r="Q373" s="222" t="b">
        <f t="shared" si="94"/>
        <v>1</v>
      </c>
      <c r="R373" s="271">
        <f t="shared" si="95"/>
        <v>0</v>
      </c>
      <c r="S373" s="277">
        <f t="shared" si="98"/>
        <v>0</v>
      </c>
      <c r="T373" s="93"/>
      <c r="V373" s="159"/>
      <c r="W373" s="222" t="b">
        <f t="shared" si="96"/>
        <v>0</v>
      </c>
      <c r="Y373" s="154"/>
      <c r="AB373" s="159"/>
      <c r="AC373" s="222" t="b">
        <f t="shared" si="97"/>
        <v>1</v>
      </c>
    </row>
    <row r="374" spans="3:29">
      <c r="C374" s="108" t="str">
        <f t="shared" si="93"/>
        <v>Land &amp; Easements (System) - combined</v>
      </c>
      <c r="D374" s="1"/>
      <c r="O374" s="93"/>
      <c r="P374" s="296">
        <v>98.928413375226853</v>
      </c>
      <c r="Q374" s="222" t="b">
        <f t="shared" si="94"/>
        <v>1</v>
      </c>
      <c r="R374" s="271">
        <f t="shared" si="95"/>
        <v>0</v>
      </c>
      <c r="S374" s="277">
        <f t="shared" si="98"/>
        <v>0</v>
      </c>
      <c r="T374" s="93"/>
      <c r="V374" s="159"/>
      <c r="W374" s="222" t="b">
        <f t="shared" si="96"/>
        <v>1</v>
      </c>
      <c r="Y374" s="154"/>
      <c r="AB374" s="159"/>
      <c r="AC374" s="222" t="b">
        <f t="shared" si="97"/>
        <v>1</v>
      </c>
    </row>
    <row r="375" spans="3:29">
      <c r="C375" s="108" t="str">
        <f t="shared" si="93"/>
        <v>Communications</v>
      </c>
      <c r="D375" s="1"/>
      <c r="O375" s="93"/>
      <c r="P375" s="296">
        <v>145.3050915086707</v>
      </c>
      <c r="Q375" s="222" t="b">
        <f t="shared" si="94"/>
        <v>1</v>
      </c>
      <c r="R375" s="271">
        <f t="shared" si="95"/>
        <v>0</v>
      </c>
      <c r="S375" s="277">
        <f t="shared" si="98"/>
        <v>0</v>
      </c>
      <c r="T375" s="93"/>
      <c r="V375" s="159"/>
      <c r="W375" s="222" t="b">
        <f t="shared" si="96"/>
        <v>1</v>
      </c>
      <c r="Y375" s="154"/>
      <c r="AB375" s="159"/>
      <c r="AC375" s="222" t="b">
        <f t="shared" si="97"/>
        <v>1</v>
      </c>
    </row>
    <row r="376" spans="3:29">
      <c r="C376" s="108" t="str">
        <f t="shared" si="93"/>
        <v>IT Systems</v>
      </c>
      <c r="D376" s="1"/>
      <c r="O376" s="93"/>
      <c r="P376" s="296">
        <v>19.86975946823167</v>
      </c>
      <c r="Q376" s="222" t="b">
        <f t="shared" si="94"/>
        <v>1</v>
      </c>
      <c r="R376" s="271">
        <f t="shared" si="95"/>
        <v>-2.8421709430404007E-14</v>
      </c>
      <c r="S376" s="277">
        <f t="shared" si="98"/>
        <v>-2.8421709430404007E-8</v>
      </c>
      <c r="T376" s="93"/>
      <c r="V376" s="159"/>
      <c r="W376" s="222" t="b">
        <f t="shared" si="96"/>
        <v>1</v>
      </c>
      <c r="Y376" s="154"/>
      <c r="AB376" s="159"/>
      <c r="AC376" s="222" t="b">
        <f t="shared" si="97"/>
        <v>1</v>
      </c>
    </row>
    <row r="377" spans="3:29">
      <c r="C377" s="108" t="str">
        <f t="shared" si="93"/>
        <v>Office Equipment &amp; Furniture</v>
      </c>
      <c r="D377" s="1"/>
      <c r="O377" s="93"/>
      <c r="P377" s="296">
        <v>0.40715162923312231</v>
      </c>
      <c r="Q377" s="222" t="b">
        <f t="shared" si="94"/>
        <v>1</v>
      </c>
      <c r="R377" s="271">
        <f t="shared" si="95"/>
        <v>0</v>
      </c>
      <c r="S377" s="277">
        <f t="shared" si="98"/>
        <v>0</v>
      </c>
      <c r="T377" s="93"/>
      <c r="V377" s="159"/>
      <c r="W377" s="222" t="b">
        <f t="shared" si="96"/>
        <v>0</v>
      </c>
      <c r="Y377" s="154"/>
      <c r="AB377" s="159"/>
      <c r="AC377" s="222" t="b">
        <f t="shared" si="97"/>
        <v>1</v>
      </c>
    </row>
    <row r="378" spans="3:29">
      <c r="C378" s="108" t="str">
        <f t="shared" si="93"/>
        <v>Motor Vehicles</v>
      </c>
      <c r="D378" s="1"/>
      <c r="O378" s="93"/>
      <c r="P378" s="296">
        <v>91.768120573231897</v>
      </c>
      <c r="Q378" s="222" t="b">
        <f t="shared" si="94"/>
        <v>1</v>
      </c>
      <c r="R378" s="271">
        <f t="shared" si="95"/>
        <v>0</v>
      </c>
      <c r="S378" s="277">
        <f t="shared" si="98"/>
        <v>0</v>
      </c>
      <c r="T378" s="93"/>
      <c r="V378" s="159"/>
      <c r="W378" s="222" t="b">
        <f t="shared" si="96"/>
        <v>1</v>
      </c>
      <c r="Y378" s="154"/>
      <c r="AB378" s="159"/>
      <c r="AC378" s="222" t="b">
        <f t="shared" si="97"/>
        <v>1</v>
      </c>
    </row>
    <row r="379" spans="3:29">
      <c r="C379" s="108" t="str">
        <f t="shared" si="93"/>
        <v>Plant &amp; Equipment</v>
      </c>
      <c r="D379" s="1"/>
      <c r="O379" s="93"/>
      <c r="P379" s="296">
        <v>67.406399296571848</v>
      </c>
      <c r="Q379" s="222" t="b">
        <f t="shared" si="94"/>
        <v>1</v>
      </c>
      <c r="R379" s="271">
        <f t="shared" si="95"/>
        <v>0</v>
      </c>
      <c r="S379" s="277">
        <f t="shared" si="98"/>
        <v>0</v>
      </c>
      <c r="T379" s="93"/>
      <c r="V379" s="159"/>
      <c r="W379" s="222" t="b">
        <f t="shared" si="96"/>
        <v>0</v>
      </c>
      <c r="Y379" s="154"/>
      <c r="AB379" s="159"/>
      <c r="AC379" s="222" t="b">
        <f t="shared" si="97"/>
        <v>1</v>
      </c>
    </row>
    <row r="380" spans="3:29">
      <c r="C380" s="108" t="str">
        <f t="shared" si="93"/>
        <v>Buildings</v>
      </c>
      <c r="D380" s="1"/>
      <c r="O380" s="93"/>
      <c r="P380" s="296">
        <v>354.59475655386126</v>
      </c>
      <c r="Q380" s="222" t="b">
        <f t="shared" si="94"/>
        <v>1</v>
      </c>
      <c r="R380" s="271">
        <f t="shared" si="95"/>
        <v>0</v>
      </c>
      <c r="S380" s="277">
        <f t="shared" si="98"/>
        <v>0</v>
      </c>
      <c r="T380" s="93"/>
      <c r="V380" s="159"/>
      <c r="W380" s="222" t="b">
        <f t="shared" si="96"/>
        <v>1</v>
      </c>
      <c r="Y380" s="154"/>
      <c r="AB380" s="159"/>
      <c r="AC380" s="222" t="b">
        <f t="shared" si="97"/>
        <v>1</v>
      </c>
    </row>
    <row r="381" spans="3:29">
      <c r="C381" s="108" t="str">
        <f t="shared" si="93"/>
        <v>Land &amp; Easements - combined</v>
      </c>
      <c r="D381" s="1"/>
      <c r="O381" s="93"/>
      <c r="P381" s="296">
        <v>27.964789357400516</v>
      </c>
      <c r="Q381" s="222" t="b">
        <f t="shared" si="94"/>
        <v>1</v>
      </c>
      <c r="R381" s="271">
        <f t="shared" si="95"/>
        <v>0</v>
      </c>
      <c r="S381" s="277">
        <f t="shared" si="98"/>
        <v>0</v>
      </c>
      <c r="T381" s="93"/>
      <c r="V381" s="159"/>
      <c r="W381" s="222" t="b">
        <f t="shared" si="96"/>
        <v>1</v>
      </c>
      <c r="Y381" s="154"/>
      <c r="AB381" s="159"/>
      <c r="AC381" s="222" t="b">
        <f t="shared" si="97"/>
        <v>1</v>
      </c>
    </row>
    <row r="382" spans="3:29">
      <c r="C382" s="108" t="str">
        <f t="shared" si="93"/>
        <v>Land Improvements</v>
      </c>
      <c r="D382" s="1"/>
      <c r="O382" s="93"/>
      <c r="P382" s="296">
        <v>128.02909867528641</v>
      </c>
      <c r="Q382" s="222" t="b">
        <f t="shared" si="94"/>
        <v>1</v>
      </c>
      <c r="R382" s="271">
        <f t="shared" si="95"/>
        <v>0</v>
      </c>
      <c r="S382" s="277">
        <f t="shared" si="98"/>
        <v>0</v>
      </c>
      <c r="T382" s="93"/>
      <c r="V382" s="159"/>
      <c r="W382" s="222" t="b">
        <f t="shared" si="96"/>
        <v>1</v>
      </c>
      <c r="Y382" s="154"/>
      <c r="AB382" s="159"/>
      <c r="AC382" s="222" t="b">
        <f t="shared" si="97"/>
        <v>1</v>
      </c>
    </row>
    <row r="383" spans="3:29" s="154" customFormat="1">
      <c r="C383" s="108" t="s">
        <v>225</v>
      </c>
      <c r="D383" s="153"/>
      <c r="O383" s="93"/>
      <c r="P383" s="296">
        <v>130.16097554997478</v>
      </c>
      <c r="Q383" s="222" t="b">
        <f t="shared" si="94"/>
        <v>1</v>
      </c>
      <c r="R383" s="271"/>
      <c r="S383" s="277"/>
      <c r="T383" s="93"/>
      <c r="V383" s="159"/>
      <c r="W383" s="222"/>
      <c r="AB383" s="159"/>
      <c r="AC383" s="222"/>
    </row>
    <row r="384" spans="3:29">
      <c r="C384" s="108" t="str">
        <f>C119</f>
        <v>Equity Raising Costs</v>
      </c>
      <c r="D384" s="1"/>
      <c r="O384" s="93"/>
      <c r="P384" s="296">
        <v>7.8155110795833229</v>
      </c>
      <c r="Q384" s="222" t="b">
        <f t="shared" si="94"/>
        <v>1</v>
      </c>
      <c r="R384" s="271">
        <f>P384-P351</f>
        <v>0</v>
      </c>
      <c r="S384" s="277">
        <f t="shared" si="98"/>
        <v>0</v>
      </c>
      <c r="T384" s="93"/>
      <c r="V384" s="159"/>
      <c r="W384" s="222" t="b">
        <f>V384-V351&lt;0.001</f>
        <v>1</v>
      </c>
      <c r="Y384" s="154"/>
      <c r="AB384" s="159"/>
      <c r="AC384" s="222" t="b">
        <f>AB384-AB351&lt;0.001</f>
        <v>1</v>
      </c>
    </row>
    <row r="385" spans="3:29">
      <c r="C385" s="108"/>
      <c r="D385" s="1"/>
      <c r="O385" s="93"/>
      <c r="P385" s="159"/>
      <c r="Q385" s="222" t="b">
        <f t="shared" si="94"/>
        <v>1</v>
      </c>
      <c r="R385" s="271">
        <f>P385-P352</f>
        <v>0</v>
      </c>
      <c r="S385" s="277">
        <f t="shared" si="98"/>
        <v>0</v>
      </c>
      <c r="T385" s="93"/>
      <c r="V385" s="159"/>
      <c r="W385" s="222" t="b">
        <f>V385-V352&lt;0.001</f>
        <v>1</v>
      </c>
      <c r="Y385" s="154"/>
      <c r="AB385" s="159"/>
      <c r="AC385" s="222" t="b">
        <f>AB385-AB352&lt;0.001</f>
        <v>1</v>
      </c>
    </row>
    <row r="386" spans="3:29">
      <c r="C386" s="108"/>
      <c r="D386" s="1"/>
      <c r="O386" s="93"/>
      <c r="P386" s="159"/>
      <c r="Q386" s="222" t="b">
        <f t="shared" si="94"/>
        <v>1</v>
      </c>
      <c r="R386" s="271">
        <f>P386-P353</f>
        <v>0</v>
      </c>
      <c r="S386" s="277">
        <f t="shared" si="98"/>
        <v>0</v>
      </c>
      <c r="T386" s="93"/>
      <c r="V386" s="159"/>
      <c r="W386" s="222" t="b">
        <f>V386-V353&lt;0.001</f>
        <v>1</v>
      </c>
      <c r="Y386" s="154"/>
      <c r="AB386" s="159"/>
      <c r="AC386" s="222" t="b">
        <f>AB386-AB353&lt;0.001</f>
        <v>1</v>
      </c>
    </row>
    <row r="387" spans="3:29" ht="13.5" customHeight="1">
      <c r="C387" s="223" t="s">
        <v>19</v>
      </c>
      <c r="D387" s="46"/>
      <c r="E387" s="46"/>
      <c r="F387" s="142"/>
      <c r="G387" s="46"/>
      <c r="H387" s="46"/>
      <c r="I387" s="46"/>
      <c r="J387" s="46"/>
      <c r="K387" s="142"/>
      <c r="L387" s="54"/>
      <c r="M387" s="54"/>
      <c r="N387" s="54"/>
      <c r="O387" s="200"/>
      <c r="P387" s="224">
        <f>SUM(P358:P386)</f>
        <v>11533.835326256291</v>
      </c>
      <c r="Q387" s="225"/>
      <c r="R387" s="93"/>
      <c r="S387" s="93"/>
      <c r="V387" s="224">
        <f>SUM(V358:V386)</f>
        <v>0</v>
      </c>
      <c r="W387" s="225"/>
      <c r="Y387" s="154"/>
      <c r="AB387" s="224">
        <f>SUM(AB358:AB386)</f>
        <v>0</v>
      </c>
      <c r="AC387" s="225"/>
    </row>
    <row r="388" spans="3:29">
      <c r="C388" s="46"/>
      <c r="D388" s="46"/>
      <c r="E388" s="46"/>
      <c r="F388" s="142"/>
      <c r="G388" s="46"/>
      <c r="H388" s="46"/>
      <c r="I388" s="46"/>
      <c r="J388" s="46"/>
      <c r="K388" s="142"/>
      <c r="L388" s="54"/>
      <c r="M388" s="54"/>
      <c r="N388" s="54"/>
      <c r="O388" s="54"/>
      <c r="P388" s="41"/>
      <c r="R388" s="154"/>
    </row>
    <row r="389" spans="3:29" s="154" customFormat="1">
      <c r="C389" s="142"/>
      <c r="D389" s="142"/>
      <c r="E389" s="142"/>
      <c r="F389" s="142"/>
      <c r="G389" s="142"/>
      <c r="H389" s="142"/>
      <c r="I389" s="142"/>
      <c r="J389" s="142"/>
      <c r="K389" s="142"/>
      <c r="L389" s="143"/>
      <c r="M389" s="143"/>
      <c r="N389" s="143"/>
      <c r="O389" s="143"/>
      <c r="P389" s="279"/>
      <c r="R389" s="93"/>
      <c r="S389" s="93"/>
    </row>
  </sheetData>
  <dataConsolidate/>
  <mergeCells count="4">
    <mergeCell ref="E1:G1"/>
    <mergeCell ref="H1:I1"/>
    <mergeCell ref="J1:L1"/>
    <mergeCell ref="O7:P7"/>
  </mergeCells>
  <dataValidations count="1">
    <dataValidation type="list" allowBlank="1" showInputMessage="1" showErrorMessage="1" sqref="Q7">
      <formula1>"Forecast, Actual"</formula1>
    </dataValidation>
  </dataValidations>
  <pageMargins left="0.7" right="0.7" top="0.75" bottom="0.75" header="0.3" footer="0.3"/>
  <pageSetup scale="40" orientation="portrait" r:id="rId1"/>
  <colBreaks count="1" manualBreakCount="1">
    <brk id="12" max="3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81"/>
  <sheetViews>
    <sheetView topLeftCell="A1510" zoomScale="85" zoomScaleNormal="85" workbookViewId="0">
      <selection activeCell="J1544" sqref="J1544:CF1544"/>
    </sheetView>
  </sheetViews>
  <sheetFormatPr defaultRowHeight="12.75"/>
  <cols>
    <col min="1" max="1" width="2.375" customWidth="1"/>
    <col min="2" max="2" width="5.25" style="1" customWidth="1"/>
    <col min="3" max="3" width="6.125" style="164" customWidth="1"/>
    <col min="4" max="4" width="28.5" style="17" customWidth="1"/>
    <col min="5" max="5" width="9" style="155"/>
    <col min="6" max="9" width="9" style="1"/>
    <col min="10" max="10" width="9.875" style="153" bestFit="1" customWidth="1"/>
    <col min="11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3"/>
    <col min="85" max="16384" width="9" style="1"/>
  </cols>
  <sheetData>
    <row r="1" spans="1:84" s="27" customFormat="1" ht="12.75" customHeight="1">
      <c r="C1" s="172"/>
      <c r="H1"/>
      <c r="I1"/>
      <c r="J1"/>
      <c r="N1"/>
      <c r="O1"/>
      <c r="P1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</row>
    <row r="2" spans="1:84" s="27" customFormat="1" ht="12.75" customHeight="1">
      <c r="A2" s="27" t="s">
        <v>143</v>
      </c>
      <c r="C2"/>
      <c r="D2" s="28"/>
      <c r="E2" s="28"/>
      <c r="H2" s="207"/>
      <c r="J2" s="66"/>
      <c r="K2" s="66"/>
      <c r="L2"/>
      <c r="M2"/>
      <c r="N2"/>
      <c r="O2"/>
      <c r="P2"/>
      <c r="Q2" s="202"/>
      <c r="R2" s="202"/>
      <c r="S2" s="66"/>
      <c r="T2" s="52" t="s">
        <v>192</v>
      </c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</row>
    <row r="3" spans="1:84" s="153" customFormat="1" ht="12.75" customHeight="1">
      <c r="C3" s="164"/>
      <c r="H3"/>
      <c r="J3" s="209"/>
      <c r="K3" s="161"/>
      <c r="L3"/>
      <c r="M3"/>
      <c r="N3"/>
      <c r="O3"/>
      <c r="P3" s="208"/>
      <c r="Q3" s="66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</row>
    <row r="4" spans="1:84" s="153" customFormat="1" ht="12.75" customHeight="1">
      <c r="C4" s="164"/>
      <c r="H4"/>
      <c r="I4" s="197">
        <v>2015</v>
      </c>
      <c r="J4" s="197">
        <v>2016</v>
      </c>
      <c r="K4" s="197">
        <v>2017</v>
      </c>
      <c r="L4" s="197">
        <v>2018</v>
      </c>
      <c r="M4" s="197">
        <v>2019</v>
      </c>
      <c r="N4" s="197">
        <v>2020</v>
      </c>
      <c r="O4" s="197">
        <v>2021</v>
      </c>
      <c r="P4" s="197">
        <v>2022</v>
      </c>
      <c r="Q4" s="197">
        <v>2023</v>
      </c>
      <c r="R4" s="197">
        <v>2024</v>
      </c>
      <c r="S4" s="197">
        <v>2025</v>
      </c>
      <c r="T4" s="284">
        <v>2026</v>
      </c>
      <c r="U4" s="284">
        <v>2027</v>
      </c>
      <c r="V4" s="284">
        <v>2028</v>
      </c>
      <c r="W4" s="284">
        <v>2029</v>
      </c>
      <c r="X4" s="284">
        <v>2030</v>
      </c>
      <c r="Y4" s="284">
        <v>2031</v>
      </c>
      <c r="Z4" s="284">
        <v>2032</v>
      </c>
      <c r="AA4" s="284">
        <v>2033</v>
      </c>
      <c r="AB4" s="284">
        <v>2034</v>
      </c>
      <c r="AC4" s="284">
        <v>2035</v>
      </c>
      <c r="AD4" s="284">
        <v>2036</v>
      </c>
      <c r="AE4" s="284">
        <v>2037</v>
      </c>
      <c r="AF4" s="284">
        <v>2038</v>
      </c>
      <c r="AG4" s="284">
        <v>2039</v>
      </c>
      <c r="AH4" s="284">
        <v>2040</v>
      </c>
      <c r="AI4" s="284">
        <v>2041</v>
      </c>
      <c r="AJ4" s="284">
        <v>2042</v>
      </c>
      <c r="AK4" s="284">
        <v>2043</v>
      </c>
      <c r="AL4" s="284">
        <v>2044</v>
      </c>
      <c r="AM4" s="284">
        <v>2045</v>
      </c>
      <c r="AN4" s="284">
        <v>2046</v>
      </c>
      <c r="AO4" s="284">
        <v>2047</v>
      </c>
      <c r="AP4" s="284">
        <v>2048</v>
      </c>
      <c r="AQ4" s="284">
        <v>2049</v>
      </c>
      <c r="AR4" s="284">
        <v>2050</v>
      </c>
      <c r="AS4" s="284">
        <v>2051</v>
      </c>
      <c r="AT4" s="284">
        <v>2052</v>
      </c>
      <c r="AU4" s="284">
        <v>2053</v>
      </c>
      <c r="AV4" s="284">
        <v>2054</v>
      </c>
      <c r="AW4" s="284">
        <v>2055</v>
      </c>
      <c r="AX4" s="284">
        <v>2056</v>
      </c>
      <c r="AY4" s="284">
        <v>2057</v>
      </c>
      <c r="AZ4" s="284">
        <v>2058</v>
      </c>
      <c r="BA4" s="284">
        <v>2059</v>
      </c>
      <c r="BB4" s="284">
        <v>2060</v>
      </c>
      <c r="BC4" s="284">
        <v>2061</v>
      </c>
      <c r="BD4" s="284">
        <v>2062</v>
      </c>
      <c r="BE4" s="284">
        <v>2063</v>
      </c>
      <c r="BF4" s="284">
        <v>2064</v>
      </c>
      <c r="BG4" s="284">
        <v>2065</v>
      </c>
      <c r="BH4" s="284">
        <v>2066</v>
      </c>
      <c r="BI4" s="284">
        <v>2067</v>
      </c>
      <c r="BJ4" s="284">
        <v>2068</v>
      </c>
      <c r="BK4" s="284">
        <v>2069</v>
      </c>
      <c r="BL4" s="284">
        <v>2070</v>
      </c>
      <c r="BM4" s="284">
        <v>2071</v>
      </c>
      <c r="BN4" s="284">
        <v>2072</v>
      </c>
      <c r="BO4" s="284">
        <v>2073</v>
      </c>
      <c r="BP4" s="284">
        <v>2074</v>
      </c>
      <c r="BQ4" s="284">
        <v>2075</v>
      </c>
      <c r="BR4" s="284">
        <v>2076</v>
      </c>
      <c r="BS4" s="284">
        <v>2077</v>
      </c>
      <c r="BT4" s="284">
        <v>2078</v>
      </c>
      <c r="BU4" s="284">
        <v>2079</v>
      </c>
      <c r="BV4" s="284">
        <v>2080</v>
      </c>
      <c r="BW4" s="284">
        <v>2081</v>
      </c>
      <c r="BX4" s="284">
        <v>2082</v>
      </c>
      <c r="BY4" s="284">
        <v>2083</v>
      </c>
      <c r="BZ4" s="284">
        <v>2084</v>
      </c>
      <c r="CA4" s="284">
        <v>2085</v>
      </c>
      <c r="CB4" s="284">
        <v>2086</v>
      </c>
      <c r="CC4" s="284">
        <v>2087</v>
      </c>
      <c r="CD4" s="284">
        <v>2088</v>
      </c>
      <c r="CE4" s="284">
        <v>2089</v>
      </c>
      <c r="CF4" s="284">
        <v>2090</v>
      </c>
    </row>
    <row r="5" spans="1:84" ht="12.75" customHeight="1">
      <c r="A5" s="153"/>
      <c r="B5" s="29" t="s">
        <v>12</v>
      </c>
      <c r="C5" s="173"/>
      <c r="D5" s="30"/>
      <c r="E5" s="30"/>
      <c r="F5" s="30"/>
      <c r="G5" s="30"/>
      <c r="H5" s="30"/>
      <c r="I5" s="183" t="s">
        <v>37</v>
      </c>
      <c r="J5" s="183" t="s">
        <v>38</v>
      </c>
      <c r="K5" s="183" t="s">
        <v>39</v>
      </c>
      <c r="L5" s="183" t="s">
        <v>40</v>
      </c>
      <c r="M5" s="183" t="s">
        <v>41</v>
      </c>
      <c r="N5" s="183" t="s">
        <v>70</v>
      </c>
      <c r="O5" s="183" t="s">
        <v>71</v>
      </c>
      <c r="P5" s="183" t="s">
        <v>72</v>
      </c>
      <c r="Q5" s="183" t="s">
        <v>73</v>
      </c>
      <c r="R5" s="183" t="s">
        <v>74</v>
      </c>
      <c r="S5" s="183" t="s">
        <v>75</v>
      </c>
      <c r="T5" s="183" t="s">
        <v>76</v>
      </c>
      <c r="U5" s="183" t="s">
        <v>77</v>
      </c>
      <c r="V5" s="183" t="s">
        <v>78</v>
      </c>
      <c r="W5" s="183" t="s">
        <v>79</v>
      </c>
      <c r="X5" s="183" t="s">
        <v>80</v>
      </c>
      <c r="Y5" s="183" t="s">
        <v>81</v>
      </c>
      <c r="Z5" s="183" t="s">
        <v>82</v>
      </c>
      <c r="AA5" s="183" t="s">
        <v>83</v>
      </c>
      <c r="AB5" s="183" t="s">
        <v>84</v>
      </c>
      <c r="AC5" s="183" t="s">
        <v>85</v>
      </c>
      <c r="AD5" s="183" t="s">
        <v>86</v>
      </c>
      <c r="AE5" s="183" t="s">
        <v>87</v>
      </c>
      <c r="AF5" s="183" t="s">
        <v>88</v>
      </c>
      <c r="AG5" s="183" t="s">
        <v>89</v>
      </c>
      <c r="AH5" s="183" t="s">
        <v>90</v>
      </c>
      <c r="AI5" s="183" t="s">
        <v>91</v>
      </c>
      <c r="AJ5" s="183" t="s">
        <v>92</v>
      </c>
      <c r="AK5" s="183" t="s">
        <v>93</v>
      </c>
      <c r="AL5" s="183" t="s">
        <v>94</v>
      </c>
      <c r="AM5" s="183" t="s">
        <v>95</v>
      </c>
      <c r="AN5" s="183" t="s">
        <v>96</v>
      </c>
      <c r="AO5" s="183" t="s">
        <v>97</v>
      </c>
      <c r="AP5" s="183" t="s">
        <v>98</v>
      </c>
      <c r="AQ5" s="183" t="s">
        <v>99</v>
      </c>
      <c r="AR5" s="183" t="s">
        <v>100</v>
      </c>
      <c r="AS5" s="183" t="s">
        <v>101</v>
      </c>
      <c r="AT5" s="183" t="s">
        <v>102</v>
      </c>
      <c r="AU5" s="183" t="s">
        <v>103</v>
      </c>
      <c r="AV5" s="183" t="s">
        <v>104</v>
      </c>
      <c r="AW5" s="183" t="s">
        <v>105</v>
      </c>
      <c r="AX5" s="183" t="s">
        <v>106</v>
      </c>
      <c r="AY5" s="183" t="s">
        <v>107</v>
      </c>
      <c r="AZ5" s="183" t="s">
        <v>108</v>
      </c>
      <c r="BA5" s="183" t="s">
        <v>109</v>
      </c>
      <c r="BB5" s="183" t="s">
        <v>110</v>
      </c>
      <c r="BC5" s="183" t="s">
        <v>111</v>
      </c>
      <c r="BD5" s="183" t="s">
        <v>112</v>
      </c>
      <c r="BE5" s="183" t="s">
        <v>113</v>
      </c>
      <c r="BF5" s="183" t="s">
        <v>114</v>
      </c>
      <c r="BG5" s="183" t="s">
        <v>115</v>
      </c>
      <c r="BH5" s="183" t="s">
        <v>116</v>
      </c>
      <c r="BI5" s="183" t="s">
        <v>117</v>
      </c>
      <c r="BJ5" s="183" t="s">
        <v>118</v>
      </c>
      <c r="BK5" s="183" t="s">
        <v>119</v>
      </c>
      <c r="BL5" s="183" t="s">
        <v>120</v>
      </c>
      <c r="BM5" s="183" t="s">
        <v>121</v>
      </c>
      <c r="BN5" s="183" t="s">
        <v>122</v>
      </c>
      <c r="BO5" s="183" t="s">
        <v>123</v>
      </c>
      <c r="BP5" s="183" t="s">
        <v>124</v>
      </c>
      <c r="BQ5" s="183" t="s">
        <v>125</v>
      </c>
      <c r="BR5" s="183" t="s">
        <v>126</v>
      </c>
      <c r="BS5" s="183" t="s">
        <v>127</v>
      </c>
      <c r="BT5" s="183" t="s">
        <v>128</v>
      </c>
      <c r="BU5" s="183" t="s">
        <v>129</v>
      </c>
      <c r="BV5" s="183" t="s">
        <v>130</v>
      </c>
      <c r="BW5" s="183" t="s">
        <v>131</v>
      </c>
      <c r="BX5" s="183" t="s">
        <v>132</v>
      </c>
      <c r="BY5" s="183" t="s">
        <v>133</v>
      </c>
      <c r="BZ5" s="183" t="s">
        <v>134</v>
      </c>
      <c r="CA5" s="183" t="s">
        <v>135</v>
      </c>
      <c r="CB5" s="183" t="s">
        <v>180</v>
      </c>
      <c r="CC5" s="183" t="s">
        <v>181</v>
      </c>
      <c r="CD5" s="183" t="s">
        <v>182</v>
      </c>
      <c r="CE5" s="183" t="s">
        <v>183</v>
      </c>
      <c r="CF5" s="183" t="s">
        <v>184</v>
      </c>
    </row>
    <row r="6" spans="1:84" ht="12.75" customHeight="1">
      <c r="A6" s="153"/>
      <c r="D6" s="9" t="s">
        <v>7</v>
      </c>
      <c r="E6" s="155" t="s">
        <v>185</v>
      </c>
      <c r="J6" s="274">
        <f>Inputs!L21</f>
        <v>3.4223677885352854E-2</v>
      </c>
      <c r="K6" s="274">
        <f>Inputs!M21</f>
        <v>3.4525892490292698E-2</v>
      </c>
      <c r="L6" s="66">
        <f>Inputs!N21</f>
        <v>3.4583434536381352E-2</v>
      </c>
      <c r="M6" s="66">
        <f>Inputs!O21</f>
        <v>3.4290771868183745E-2</v>
      </c>
      <c r="N6" s="66">
        <f>Inputs!P21</f>
        <v>3.3975376840037708E-2</v>
      </c>
      <c r="O6" s="66">
        <f>Inputs!Q21</f>
        <v>2.2840625355488475E-2</v>
      </c>
      <c r="P6" s="66">
        <f>Inputs!R21</f>
        <v>2.1589093696974926E-2</v>
      </c>
      <c r="Q6" s="66">
        <f>Inputs!S21</f>
        <v>2.0337562038461644E-2</v>
      </c>
      <c r="R6" s="66">
        <f>Inputs!T21</f>
        <v>1.9086030379948094E-2</v>
      </c>
      <c r="S6" s="66">
        <f>Inputs!U21</f>
        <v>1.7834498721434545E-2</v>
      </c>
      <c r="T6" s="66">
        <f>S6</f>
        <v>1.7834498721434545E-2</v>
      </c>
      <c r="U6" s="66">
        <f t="shared" ref="U6:BQ6" si="0">T6</f>
        <v>1.7834498721434545E-2</v>
      </c>
      <c r="V6" s="66">
        <f t="shared" si="0"/>
        <v>1.7834498721434545E-2</v>
      </c>
      <c r="W6" s="66">
        <f t="shared" si="0"/>
        <v>1.7834498721434545E-2</v>
      </c>
      <c r="X6" s="66">
        <f t="shared" si="0"/>
        <v>1.7834498721434545E-2</v>
      </c>
      <c r="Y6" s="66">
        <f t="shared" si="0"/>
        <v>1.7834498721434545E-2</v>
      </c>
      <c r="Z6" s="66">
        <f t="shared" si="0"/>
        <v>1.7834498721434545E-2</v>
      </c>
      <c r="AA6" s="66">
        <f t="shared" si="0"/>
        <v>1.7834498721434545E-2</v>
      </c>
      <c r="AB6" s="66">
        <f t="shared" si="0"/>
        <v>1.7834498721434545E-2</v>
      </c>
      <c r="AC6" s="66">
        <f t="shared" si="0"/>
        <v>1.7834498721434545E-2</v>
      </c>
      <c r="AD6" s="66">
        <f t="shared" si="0"/>
        <v>1.7834498721434545E-2</v>
      </c>
      <c r="AE6" s="66">
        <f t="shared" si="0"/>
        <v>1.7834498721434545E-2</v>
      </c>
      <c r="AF6" s="66">
        <f t="shared" si="0"/>
        <v>1.7834498721434545E-2</v>
      </c>
      <c r="AG6" s="66">
        <f t="shared" si="0"/>
        <v>1.7834498721434545E-2</v>
      </c>
      <c r="AH6" s="66">
        <f t="shared" si="0"/>
        <v>1.7834498721434545E-2</v>
      </c>
      <c r="AI6" s="66">
        <f t="shared" si="0"/>
        <v>1.7834498721434545E-2</v>
      </c>
      <c r="AJ6" s="66">
        <f t="shared" si="0"/>
        <v>1.7834498721434545E-2</v>
      </c>
      <c r="AK6" s="66">
        <f t="shared" si="0"/>
        <v>1.7834498721434545E-2</v>
      </c>
      <c r="AL6" s="66">
        <f t="shared" si="0"/>
        <v>1.7834498721434545E-2</v>
      </c>
      <c r="AM6" s="66">
        <f t="shared" si="0"/>
        <v>1.7834498721434545E-2</v>
      </c>
      <c r="AN6" s="66">
        <f t="shared" si="0"/>
        <v>1.7834498721434545E-2</v>
      </c>
      <c r="AO6" s="66">
        <f t="shared" si="0"/>
        <v>1.7834498721434545E-2</v>
      </c>
      <c r="AP6" s="66">
        <f t="shared" si="0"/>
        <v>1.7834498721434545E-2</v>
      </c>
      <c r="AQ6" s="66">
        <f t="shared" si="0"/>
        <v>1.7834498721434545E-2</v>
      </c>
      <c r="AR6" s="66">
        <f t="shared" si="0"/>
        <v>1.7834498721434545E-2</v>
      </c>
      <c r="AS6" s="66">
        <f t="shared" si="0"/>
        <v>1.7834498721434545E-2</v>
      </c>
      <c r="AT6" s="66">
        <f t="shared" si="0"/>
        <v>1.7834498721434545E-2</v>
      </c>
      <c r="AU6" s="66">
        <f t="shared" si="0"/>
        <v>1.7834498721434545E-2</v>
      </c>
      <c r="AV6" s="66">
        <f t="shared" si="0"/>
        <v>1.7834498721434545E-2</v>
      </c>
      <c r="AW6" s="66">
        <f t="shared" si="0"/>
        <v>1.7834498721434545E-2</v>
      </c>
      <c r="AX6" s="66">
        <f t="shared" si="0"/>
        <v>1.7834498721434545E-2</v>
      </c>
      <c r="AY6" s="66">
        <f t="shared" si="0"/>
        <v>1.7834498721434545E-2</v>
      </c>
      <c r="AZ6" s="66">
        <f t="shared" si="0"/>
        <v>1.7834498721434545E-2</v>
      </c>
      <c r="BA6" s="66">
        <f t="shared" si="0"/>
        <v>1.7834498721434545E-2</v>
      </c>
      <c r="BB6" s="66">
        <f t="shared" si="0"/>
        <v>1.7834498721434545E-2</v>
      </c>
      <c r="BC6" s="66">
        <f t="shared" si="0"/>
        <v>1.7834498721434545E-2</v>
      </c>
      <c r="BD6" s="66">
        <f t="shared" si="0"/>
        <v>1.7834498721434545E-2</v>
      </c>
      <c r="BE6" s="66">
        <f t="shared" si="0"/>
        <v>1.7834498721434545E-2</v>
      </c>
      <c r="BF6" s="66">
        <f t="shared" si="0"/>
        <v>1.7834498721434545E-2</v>
      </c>
      <c r="BG6" s="66">
        <f t="shared" si="0"/>
        <v>1.7834498721434545E-2</v>
      </c>
      <c r="BH6" s="66">
        <f t="shared" si="0"/>
        <v>1.7834498721434545E-2</v>
      </c>
      <c r="BI6" s="66">
        <f t="shared" si="0"/>
        <v>1.7834498721434545E-2</v>
      </c>
      <c r="BJ6" s="66">
        <f t="shared" si="0"/>
        <v>1.7834498721434545E-2</v>
      </c>
      <c r="BK6" s="66">
        <f t="shared" si="0"/>
        <v>1.7834498721434545E-2</v>
      </c>
      <c r="BL6" s="66">
        <f t="shared" si="0"/>
        <v>1.7834498721434545E-2</v>
      </c>
      <c r="BM6" s="66">
        <f t="shared" si="0"/>
        <v>1.7834498721434545E-2</v>
      </c>
      <c r="BN6" s="66">
        <f t="shared" si="0"/>
        <v>1.7834498721434545E-2</v>
      </c>
      <c r="BO6" s="66">
        <f t="shared" si="0"/>
        <v>1.7834498721434545E-2</v>
      </c>
      <c r="BP6" s="66">
        <f t="shared" si="0"/>
        <v>1.7834498721434545E-2</v>
      </c>
      <c r="BQ6" s="66">
        <f t="shared" si="0"/>
        <v>1.7834498721434545E-2</v>
      </c>
      <c r="BR6" s="66">
        <f t="shared" ref="BR6:BR7" si="1">BQ6</f>
        <v>1.7834498721434545E-2</v>
      </c>
      <c r="BS6" s="66">
        <f t="shared" ref="BS6:BS7" si="2">BR6</f>
        <v>1.7834498721434545E-2</v>
      </c>
      <c r="BT6" s="66">
        <f t="shared" ref="BT6:BT7" si="3">BS6</f>
        <v>1.7834498721434545E-2</v>
      </c>
      <c r="BU6" s="66">
        <f t="shared" ref="BU6:BU7" si="4">BT6</f>
        <v>1.7834498721434545E-2</v>
      </c>
      <c r="BV6" s="66">
        <f t="shared" ref="BV6:BV7" si="5">BU6</f>
        <v>1.7834498721434545E-2</v>
      </c>
      <c r="BW6" s="66">
        <f t="shared" ref="BW6:BW7" si="6">BV6</f>
        <v>1.7834498721434545E-2</v>
      </c>
      <c r="BX6" s="66">
        <f t="shared" ref="BX6:BX7" si="7">BW6</f>
        <v>1.7834498721434545E-2</v>
      </c>
      <c r="BY6" s="66">
        <f t="shared" ref="BY6:BY7" si="8">BX6</f>
        <v>1.7834498721434545E-2</v>
      </c>
      <c r="BZ6" s="66">
        <f t="shared" ref="BZ6:BZ7" si="9">BY6</f>
        <v>1.7834498721434545E-2</v>
      </c>
      <c r="CA6" s="66">
        <f t="shared" ref="CA6:CA7" si="10">BZ6</f>
        <v>1.7834498721434545E-2</v>
      </c>
      <c r="CB6" s="66">
        <f t="shared" ref="CB6:CB7" si="11">CA6</f>
        <v>1.7834498721434545E-2</v>
      </c>
      <c r="CC6" s="66">
        <f t="shared" ref="CC6:CC7" si="12">CB6</f>
        <v>1.7834498721434545E-2</v>
      </c>
      <c r="CD6" s="66">
        <f t="shared" ref="CD6:CD7" si="13">CC6</f>
        <v>1.7834498721434545E-2</v>
      </c>
      <c r="CE6" s="66">
        <f t="shared" ref="CE6:CE7" si="14">CD6</f>
        <v>1.7834498721434545E-2</v>
      </c>
      <c r="CF6" s="66">
        <f t="shared" ref="CF6:CF7" si="15">CE6</f>
        <v>1.7834498721434545E-2</v>
      </c>
    </row>
    <row r="7" spans="1:84" ht="12.75" customHeight="1">
      <c r="A7" s="153"/>
      <c r="D7" s="9" t="s">
        <v>17</v>
      </c>
      <c r="E7" s="155" t="s">
        <v>185</v>
      </c>
      <c r="J7" s="66">
        <f>Inputs!L22</f>
        <v>5.1687117099176838E-2</v>
      </c>
      <c r="K7" s="66">
        <f>Inputs!M22</f>
        <v>4.9795647360998174E-2</v>
      </c>
      <c r="L7" s="66">
        <f>Inputs!N22</f>
        <v>5.4334572832075878E-2</v>
      </c>
      <c r="M7" s="66">
        <f>Inputs!O22</f>
        <v>5.2743774042460112E-2</v>
      </c>
      <c r="N7" s="66">
        <f>Inputs!P22</f>
        <v>5.3005598499670459E-2</v>
      </c>
      <c r="O7" s="66">
        <f>Inputs!Q22</f>
        <v>4.7284068405474944E-2</v>
      </c>
      <c r="P7" s="66">
        <f>Inputs!R22</f>
        <v>4.600262813552991E-2</v>
      </c>
      <c r="Q7" s="66">
        <f>Inputs!S22</f>
        <v>4.4721187865585099E-2</v>
      </c>
      <c r="R7" s="66">
        <f>Inputs!T22</f>
        <v>4.3439747595640066E-2</v>
      </c>
      <c r="S7" s="66">
        <f>Inputs!U22</f>
        <v>4.2158307325695032E-2</v>
      </c>
      <c r="T7" s="66">
        <f>S7</f>
        <v>4.2158307325695032E-2</v>
      </c>
      <c r="U7" s="66">
        <f t="shared" ref="U7:BQ7" si="16">T7</f>
        <v>4.2158307325695032E-2</v>
      </c>
      <c r="V7" s="66">
        <f t="shared" si="16"/>
        <v>4.2158307325695032E-2</v>
      </c>
      <c r="W7" s="66">
        <f t="shared" si="16"/>
        <v>4.2158307325695032E-2</v>
      </c>
      <c r="X7" s="66">
        <f t="shared" si="16"/>
        <v>4.2158307325695032E-2</v>
      </c>
      <c r="Y7" s="66">
        <f t="shared" si="16"/>
        <v>4.2158307325695032E-2</v>
      </c>
      <c r="Z7" s="66">
        <f t="shared" si="16"/>
        <v>4.2158307325695032E-2</v>
      </c>
      <c r="AA7" s="66">
        <f t="shared" si="16"/>
        <v>4.2158307325695032E-2</v>
      </c>
      <c r="AB7" s="66">
        <f t="shared" si="16"/>
        <v>4.2158307325695032E-2</v>
      </c>
      <c r="AC7" s="66">
        <f t="shared" si="16"/>
        <v>4.2158307325695032E-2</v>
      </c>
      <c r="AD7" s="66">
        <f t="shared" si="16"/>
        <v>4.2158307325695032E-2</v>
      </c>
      <c r="AE7" s="66">
        <f t="shared" si="16"/>
        <v>4.2158307325695032E-2</v>
      </c>
      <c r="AF7" s="66">
        <f t="shared" si="16"/>
        <v>4.2158307325695032E-2</v>
      </c>
      <c r="AG7" s="66">
        <f t="shared" si="16"/>
        <v>4.2158307325695032E-2</v>
      </c>
      <c r="AH7" s="66">
        <f t="shared" si="16"/>
        <v>4.2158307325695032E-2</v>
      </c>
      <c r="AI7" s="66">
        <f t="shared" si="16"/>
        <v>4.2158307325695032E-2</v>
      </c>
      <c r="AJ7" s="66">
        <f t="shared" si="16"/>
        <v>4.2158307325695032E-2</v>
      </c>
      <c r="AK7" s="66">
        <f t="shared" si="16"/>
        <v>4.2158307325695032E-2</v>
      </c>
      <c r="AL7" s="66">
        <f t="shared" si="16"/>
        <v>4.2158307325695032E-2</v>
      </c>
      <c r="AM7" s="66">
        <f t="shared" si="16"/>
        <v>4.2158307325695032E-2</v>
      </c>
      <c r="AN7" s="66">
        <f t="shared" si="16"/>
        <v>4.2158307325695032E-2</v>
      </c>
      <c r="AO7" s="66">
        <f t="shared" si="16"/>
        <v>4.2158307325695032E-2</v>
      </c>
      <c r="AP7" s="66">
        <f t="shared" si="16"/>
        <v>4.2158307325695032E-2</v>
      </c>
      <c r="AQ7" s="66">
        <f t="shared" si="16"/>
        <v>4.2158307325695032E-2</v>
      </c>
      <c r="AR7" s="66">
        <f t="shared" si="16"/>
        <v>4.2158307325695032E-2</v>
      </c>
      <c r="AS7" s="66">
        <f t="shared" si="16"/>
        <v>4.2158307325695032E-2</v>
      </c>
      <c r="AT7" s="66">
        <f t="shared" si="16"/>
        <v>4.2158307325695032E-2</v>
      </c>
      <c r="AU7" s="66">
        <f t="shared" si="16"/>
        <v>4.2158307325695032E-2</v>
      </c>
      <c r="AV7" s="66">
        <f t="shared" si="16"/>
        <v>4.2158307325695032E-2</v>
      </c>
      <c r="AW7" s="66">
        <f t="shared" si="16"/>
        <v>4.2158307325695032E-2</v>
      </c>
      <c r="AX7" s="66">
        <f t="shared" si="16"/>
        <v>4.2158307325695032E-2</v>
      </c>
      <c r="AY7" s="66">
        <f t="shared" si="16"/>
        <v>4.2158307325695032E-2</v>
      </c>
      <c r="AZ7" s="66">
        <f t="shared" si="16"/>
        <v>4.2158307325695032E-2</v>
      </c>
      <c r="BA7" s="66">
        <f t="shared" si="16"/>
        <v>4.2158307325695032E-2</v>
      </c>
      <c r="BB7" s="66">
        <f t="shared" si="16"/>
        <v>4.2158307325695032E-2</v>
      </c>
      <c r="BC7" s="66">
        <f t="shared" si="16"/>
        <v>4.2158307325695032E-2</v>
      </c>
      <c r="BD7" s="66">
        <f t="shared" si="16"/>
        <v>4.2158307325695032E-2</v>
      </c>
      <c r="BE7" s="66">
        <f t="shared" si="16"/>
        <v>4.2158307325695032E-2</v>
      </c>
      <c r="BF7" s="66">
        <f t="shared" si="16"/>
        <v>4.2158307325695032E-2</v>
      </c>
      <c r="BG7" s="66">
        <f t="shared" si="16"/>
        <v>4.2158307325695032E-2</v>
      </c>
      <c r="BH7" s="66">
        <f t="shared" si="16"/>
        <v>4.2158307325695032E-2</v>
      </c>
      <c r="BI7" s="66">
        <f t="shared" si="16"/>
        <v>4.2158307325695032E-2</v>
      </c>
      <c r="BJ7" s="66">
        <f t="shared" si="16"/>
        <v>4.2158307325695032E-2</v>
      </c>
      <c r="BK7" s="66">
        <f t="shared" si="16"/>
        <v>4.2158307325695032E-2</v>
      </c>
      <c r="BL7" s="66">
        <f t="shared" si="16"/>
        <v>4.2158307325695032E-2</v>
      </c>
      <c r="BM7" s="66">
        <f t="shared" si="16"/>
        <v>4.2158307325695032E-2</v>
      </c>
      <c r="BN7" s="66">
        <f t="shared" si="16"/>
        <v>4.2158307325695032E-2</v>
      </c>
      <c r="BO7" s="66">
        <f t="shared" si="16"/>
        <v>4.2158307325695032E-2</v>
      </c>
      <c r="BP7" s="66">
        <f t="shared" si="16"/>
        <v>4.2158307325695032E-2</v>
      </c>
      <c r="BQ7" s="66">
        <f t="shared" si="16"/>
        <v>4.2158307325695032E-2</v>
      </c>
      <c r="BR7" s="66">
        <f t="shared" si="1"/>
        <v>4.2158307325695032E-2</v>
      </c>
      <c r="BS7" s="66">
        <f t="shared" si="2"/>
        <v>4.2158307325695032E-2</v>
      </c>
      <c r="BT7" s="66">
        <f t="shared" si="3"/>
        <v>4.2158307325695032E-2</v>
      </c>
      <c r="BU7" s="66">
        <f t="shared" si="4"/>
        <v>4.2158307325695032E-2</v>
      </c>
      <c r="BV7" s="66">
        <f t="shared" si="5"/>
        <v>4.2158307325695032E-2</v>
      </c>
      <c r="BW7" s="66">
        <f t="shared" si="6"/>
        <v>4.2158307325695032E-2</v>
      </c>
      <c r="BX7" s="66">
        <f t="shared" si="7"/>
        <v>4.2158307325695032E-2</v>
      </c>
      <c r="BY7" s="66">
        <f t="shared" si="8"/>
        <v>4.2158307325695032E-2</v>
      </c>
      <c r="BZ7" s="66">
        <f t="shared" si="9"/>
        <v>4.2158307325695032E-2</v>
      </c>
      <c r="CA7" s="66">
        <f t="shared" si="10"/>
        <v>4.2158307325695032E-2</v>
      </c>
      <c r="CB7" s="66">
        <f t="shared" si="11"/>
        <v>4.2158307325695032E-2</v>
      </c>
      <c r="CC7" s="66">
        <f t="shared" si="12"/>
        <v>4.2158307325695032E-2</v>
      </c>
      <c r="CD7" s="66">
        <f t="shared" si="13"/>
        <v>4.2158307325695032E-2</v>
      </c>
      <c r="CE7" s="66">
        <f t="shared" si="14"/>
        <v>4.2158307325695032E-2</v>
      </c>
      <c r="CF7" s="66">
        <f t="shared" si="15"/>
        <v>4.2158307325695032E-2</v>
      </c>
    </row>
    <row r="8" spans="1:84" ht="12.75" customHeight="1">
      <c r="A8" s="153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3"/>
      <c r="D9" s="17" t="s">
        <v>9</v>
      </c>
      <c r="E9" s="155" t="s">
        <v>185</v>
      </c>
      <c r="J9" s="13">
        <f>SUMIF($D$17:$D$1582, $D9, J$17:J$1582)</f>
        <v>428.41092378537314</v>
      </c>
      <c r="K9" s="13">
        <f t="shared" ref="K9:AO9" si="17">SUMIF($D$17:$D$1582, $D9, K$17:K$1582)</f>
        <v>375.69764126895251</v>
      </c>
      <c r="L9" s="13">
        <f t="shared" si="17"/>
        <v>373.20684423150544</v>
      </c>
      <c r="M9" s="13">
        <f t="shared" si="17"/>
        <v>376.09296789368938</v>
      </c>
      <c r="N9" s="13">
        <f t="shared" si="17"/>
        <v>380.70266617253498</v>
      </c>
      <c r="O9" s="13">
        <f t="shared" si="17"/>
        <v>403.60712112645444</v>
      </c>
      <c r="P9" s="13">
        <f t="shared" si="17"/>
        <v>399.96418930434214</v>
      </c>
      <c r="Q9" s="13">
        <f t="shared" si="17"/>
        <v>392.69893983667396</v>
      </c>
      <c r="R9" s="13">
        <f t="shared" si="17"/>
        <v>379.53277480427539</v>
      </c>
      <c r="S9" s="13">
        <f t="shared" si="17"/>
        <v>374.10523357552285</v>
      </c>
      <c r="T9" s="13">
        <f t="shared" si="17"/>
        <v>373.29353721990185</v>
      </c>
      <c r="U9" s="13">
        <f t="shared" si="17"/>
        <v>369.88154915062444</v>
      </c>
      <c r="V9" s="13">
        <f t="shared" si="17"/>
        <v>366.57671261730064</v>
      </c>
      <c r="W9" s="13">
        <f t="shared" si="17"/>
        <v>365.11674788718398</v>
      </c>
      <c r="X9" s="13">
        <f t="shared" si="17"/>
        <v>360.40132482006135</v>
      </c>
      <c r="Y9" s="13">
        <f t="shared" si="17"/>
        <v>343.97578541748925</v>
      </c>
      <c r="Z9" s="13">
        <f t="shared" si="17"/>
        <v>343.97578541748925</v>
      </c>
      <c r="AA9" s="13">
        <f t="shared" si="17"/>
        <v>314.56935044873097</v>
      </c>
      <c r="AB9" s="13">
        <f t="shared" si="17"/>
        <v>302.80735105253689</v>
      </c>
      <c r="AC9" s="13">
        <f t="shared" si="17"/>
        <v>302.53822231065806</v>
      </c>
      <c r="AD9" s="13">
        <f t="shared" si="17"/>
        <v>302.53822231065806</v>
      </c>
      <c r="AE9" s="13">
        <f t="shared" si="17"/>
        <v>302.53822231065806</v>
      </c>
      <c r="AF9" s="13">
        <f t="shared" si="17"/>
        <v>296.0911016361427</v>
      </c>
      <c r="AG9" s="13">
        <f t="shared" si="17"/>
        <v>289.39433436073085</v>
      </c>
      <c r="AH9" s="13">
        <f t="shared" si="17"/>
        <v>289.39433436073085</v>
      </c>
      <c r="AI9" s="13">
        <f t="shared" si="17"/>
        <v>288.45561321918785</v>
      </c>
      <c r="AJ9" s="13">
        <f t="shared" si="17"/>
        <v>280.76332950931686</v>
      </c>
      <c r="AK9" s="13">
        <f t="shared" si="17"/>
        <v>268.54497286090856</v>
      </c>
      <c r="AL9" s="13">
        <f t="shared" si="17"/>
        <v>246.76393066184067</v>
      </c>
      <c r="AM9" s="13">
        <f t="shared" si="17"/>
        <v>237.64890636264559</v>
      </c>
      <c r="AN9" s="13">
        <f t="shared" si="17"/>
        <v>144.94790787088692</v>
      </c>
      <c r="AO9" s="13">
        <f t="shared" si="17"/>
        <v>137.22753089148017</v>
      </c>
      <c r="AP9" s="13">
        <f t="shared" ref="AP9:BU9" si="18">SUMIF($D$17:$D$1582, $D9, AP$17:AP$1582)</f>
        <v>133.90873348520768</v>
      </c>
      <c r="AQ9" s="13">
        <f t="shared" si="18"/>
        <v>131.50774275359333</v>
      </c>
      <c r="AR9" s="13">
        <f t="shared" si="18"/>
        <v>128.85166408101369</v>
      </c>
      <c r="AS9" s="13">
        <f t="shared" si="18"/>
        <v>130.95422849440263</v>
      </c>
      <c r="AT9" s="13">
        <f t="shared" si="18"/>
        <v>130.55090655596504</v>
      </c>
      <c r="AU9" s="13">
        <f t="shared" si="18"/>
        <v>128.7956377450102</v>
      </c>
      <c r="AV9" s="13">
        <f t="shared" si="18"/>
        <v>121.79549869074141</v>
      </c>
      <c r="AW9" s="13">
        <f t="shared" si="18"/>
        <v>120.96779952653128</v>
      </c>
      <c r="AX9" s="13">
        <f t="shared" si="18"/>
        <v>120.18703628333969</v>
      </c>
      <c r="AY9" s="13">
        <f t="shared" si="18"/>
        <v>118.83259343117318</v>
      </c>
      <c r="AZ9" s="13">
        <f t="shared" si="18"/>
        <v>104.06150477437734</v>
      </c>
      <c r="BA9" s="13">
        <f t="shared" si="18"/>
        <v>80.574755611420912</v>
      </c>
      <c r="BB9" s="13">
        <f t="shared" si="18"/>
        <v>79.859958750735728</v>
      </c>
      <c r="BC9" s="13">
        <f t="shared" si="18"/>
        <v>77.240209796531119</v>
      </c>
      <c r="BD9" s="13">
        <f t="shared" si="18"/>
        <v>73.42962047175682</v>
      </c>
      <c r="BE9" s="13">
        <f t="shared" si="18"/>
        <v>70.684235340105332</v>
      </c>
      <c r="BF9" s="13">
        <f t="shared" si="18"/>
        <v>43.049202814276001</v>
      </c>
      <c r="BG9" s="13">
        <f t="shared" si="18"/>
        <v>38.076638789987364</v>
      </c>
      <c r="BH9" s="13">
        <f t="shared" si="18"/>
        <v>36.792976011278824</v>
      </c>
      <c r="BI9" s="13">
        <f t="shared" si="18"/>
        <v>32.173233320688894</v>
      </c>
      <c r="BJ9" s="13">
        <f t="shared" si="18"/>
        <v>27.708164251930892</v>
      </c>
      <c r="BK9" s="13">
        <f t="shared" si="18"/>
        <v>20.625540668325041</v>
      </c>
      <c r="BL9" s="13">
        <f t="shared" si="18"/>
        <v>15.218113261288941</v>
      </c>
      <c r="BM9" s="13">
        <f t="shared" si="18"/>
        <v>11.201446823158266</v>
      </c>
      <c r="BN9" s="13">
        <f t="shared" si="18"/>
        <v>10.798545399791047</v>
      </c>
      <c r="BO9" s="13">
        <f t="shared" si="18"/>
        <v>10.096677612940283</v>
      </c>
      <c r="BP9" s="13">
        <f t="shared" si="18"/>
        <v>3.3419137713403666</v>
      </c>
      <c r="BQ9" s="13">
        <f t="shared" si="18"/>
        <v>2.8100958525852802</v>
      </c>
      <c r="BR9" s="13">
        <f t="shared" si="18"/>
        <v>2.8594471754901423</v>
      </c>
      <c r="BS9" s="13">
        <f t="shared" si="18"/>
        <v>2.0007854477549318</v>
      </c>
      <c r="BT9" s="13">
        <f t="shared" si="18"/>
        <v>1.5594370920214289</v>
      </c>
      <c r="BU9" s="13">
        <f t="shared" si="18"/>
        <v>1.1696220510924984</v>
      </c>
      <c r="BV9" s="13">
        <f t="shared" ref="BV9:CF9" si="19">SUMIF($D$17:$D$1582, $D9, BV$17:BV$1582)</f>
        <v>0.62387285997895958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3"/>
      <c r="D10" s="17" t="s">
        <v>6</v>
      </c>
      <c r="E10" s="155" t="s">
        <v>185</v>
      </c>
      <c r="J10" s="153">
        <f t="shared" ref="J10:AO10" si="20">SUMIF($C$17:$C$1582, $D10, J$17:J$1582)</f>
        <v>612.30079311113457</v>
      </c>
      <c r="K10" s="153">
        <f t="shared" si="20"/>
        <v>496.66119339179863</v>
      </c>
      <c r="L10" s="153">
        <f t="shared" si="20"/>
        <v>477.14030388651008</v>
      </c>
      <c r="M10" s="153">
        <f t="shared" si="20"/>
        <v>518.10368604363873</v>
      </c>
      <c r="N10" s="153">
        <f t="shared" si="20"/>
        <v>627.53357341302126</v>
      </c>
      <c r="O10" s="153">
        <f t="shared" si="20"/>
        <v>0</v>
      </c>
      <c r="P10" s="153">
        <f t="shared" si="20"/>
        <v>0</v>
      </c>
      <c r="Q10" s="153">
        <f t="shared" si="20"/>
        <v>0</v>
      </c>
      <c r="R10" s="153">
        <f t="shared" si="20"/>
        <v>0</v>
      </c>
      <c r="S10" s="153">
        <f t="shared" si="20"/>
        <v>0</v>
      </c>
      <c r="T10" s="153">
        <f t="shared" si="20"/>
        <v>0</v>
      </c>
      <c r="U10" s="153">
        <f t="shared" si="20"/>
        <v>0</v>
      </c>
      <c r="V10" s="153">
        <f t="shared" si="20"/>
        <v>0</v>
      </c>
      <c r="W10" s="153">
        <f t="shared" si="20"/>
        <v>0</v>
      </c>
      <c r="X10" s="153">
        <f t="shared" si="20"/>
        <v>0</v>
      </c>
      <c r="Y10" s="153">
        <f t="shared" si="20"/>
        <v>0</v>
      </c>
      <c r="Z10" s="153">
        <f t="shared" si="20"/>
        <v>0</v>
      </c>
      <c r="AA10" s="153">
        <f t="shared" si="20"/>
        <v>0</v>
      </c>
      <c r="AB10" s="153">
        <f t="shared" si="20"/>
        <v>0</v>
      </c>
      <c r="AC10" s="153">
        <f t="shared" si="20"/>
        <v>0</v>
      </c>
      <c r="AD10" s="153">
        <f t="shared" si="20"/>
        <v>0</v>
      </c>
      <c r="AE10" s="153">
        <f t="shared" si="20"/>
        <v>0</v>
      </c>
      <c r="AF10" s="153">
        <f t="shared" si="20"/>
        <v>0</v>
      </c>
      <c r="AG10" s="153">
        <f t="shared" si="20"/>
        <v>0</v>
      </c>
      <c r="AH10" s="153">
        <f t="shared" si="20"/>
        <v>0</v>
      </c>
      <c r="AI10" s="153">
        <f t="shared" si="20"/>
        <v>0</v>
      </c>
      <c r="AJ10" s="153">
        <f t="shared" si="20"/>
        <v>0</v>
      </c>
      <c r="AK10" s="153">
        <f t="shared" si="20"/>
        <v>0</v>
      </c>
      <c r="AL10" s="153">
        <f t="shared" si="20"/>
        <v>0</v>
      </c>
      <c r="AM10" s="153">
        <f t="shared" si="20"/>
        <v>0</v>
      </c>
      <c r="AN10" s="153">
        <f t="shared" si="20"/>
        <v>0</v>
      </c>
      <c r="AO10" s="153">
        <f t="shared" si="20"/>
        <v>0</v>
      </c>
      <c r="AP10" s="153">
        <f t="shared" ref="AP10:BU10" si="21">SUMIF($C$17:$C$1582, $D10, AP$17:AP$1582)</f>
        <v>0</v>
      </c>
      <c r="AQ10" s="153">
        <f t="shared" si="21"/>
        <v>0</v>
      </c>
      <c r="AR10" s="153">
        <f t="shared" si="21"/>
        <v>0</v>
      </c>
      <c r="AS10" s="153">
        <f t="shared" si="21"/>
        <v>0</v>
      </c>
      <c r="AT10" s="153">
        <f t="shared" si="21"/>
        <v>0</v>
      </c>
      <c r="AU10" s="153">
        <f t="shared" si="21"/>
        <v>0</v>
      </c>
      <c r="AV10" s="153">
        <f t="shared" si="21"/>
        <v>0</v>
      </c>
      <c r="AW10" s="153">
        <f t="shared" si="21"/>
        <v>0</v>
      </c>
      <c r="AX10" s="153">
        <f t="shared" si="21"/>
        <v>0</v>
      </c>
      <c r="AY10" s="153">
        <f t="shared" si="21"/>
        <v>0</v>
      </c>
      <c r="AZ10" s="153">
        <f t="shared" si="21"/>
        <v>0</v>
      </c>
      <c r="BA10" s="153">
        <f t="shared" si="21"/>
        <v>0</v>
      </c>
      <c r="BB10" s="153">
        <f t="shared" si="21"/>
        <v>0</v>
      </c>
      <c r="BC10" s="153">
        <f t="shared" si="21"/>
        <v>0</v>
      </c>
      <c r="BD10" s="153">
        <f t="shared" si="21"/>
        <v>0</v>
      </c>
      <c r="BE10" s="153">
        <f t="shared" si="21"/>
        <v>0</v>
      </c>
      <c r="BF10" s="153">
        <f t="shared" si="21"/>
        <v>0</v>
      </c>
      <c r="BG10" s="153">
        <f t="shared" si="21"/>
        <v>0</v>
      </c>
      <c r="BH10" s="153">
        <f t="shared" si="21"/>
        <v>0</v>
      </c>
      <c r="BI10" s="153">
        <f t="shared" si="21"/>
        <v>0</v>
      </c>
      <c r="BJ10" s="153">
        <f t="shared" si="21"/>
        <v>0</v>
      </c>
      <c r="BK10" s="153">
        <f t="shared" si="21"/>
        <v>0</v>
      </c>
      <c r="BL10" s="153">
        <f t="shared" si="21"/>
        <v>0</v>
      </c>
      <c r="BM10" s="153">
        <f t="shared" si="21"/>
        <v>0</v>
      </c>
      <c r="BN10" s="153">
        <f t="shared" si="21"/>
        <v>0</v>
      </c>
      <c r="BO10" s="153">
        <f t="shared" si="21"/>
        <v>0</v>
      </c>
      <c r="BP10" s="153">
        <f t="shared" si="21"/>
        <v>0</v>
      </c>
      <c r="BQ10" s="153">
        <f t="shared" si="21"/>
        <v>0</v>
      </c>
      <c r="BR10" s="153">
        <f t="shared" si="21"/>
        <v>0</v>
      </c>
      <c r="BS10" s="153">
        <f t="shared" si="21"/>
        <v>0</v>
      </c>
      <c r="BT10" s="153">
        <f t="shared" si="21"/>
        <v>0</v>
      </c>
      <c r="BU10" s="153">
        <f t="shared" si="21"/>
        <v>0</v>
      </c>
      <c r="BV10" s="153">
        <f t="shared" ref="BV10:CF10" si="22">SUMIF($C$17:$C$1582, $D10, BV$17:BV$1582)</f>
        <v>0</v>
      </c>
      <c r="BW10" s="153">
        <f t="shared" si="22"/>
        <v>0</v>
      </c>
      <c r="BX10" s="153">
        <f t="shared" si="22"/>
        <v>0</v>
      </c>
      <c r="BY10" s="153">
        <f t="shared" si="22"/>
        <v>0</v>
      </c>
      <c r="BZ10" s="153">
        <f t="shared" si="22"/>
        <v>0</v>
      </c>
      <c r="CA10" s="153">
        <f t="shared" si="22"/>
        <v>0</v>
      </c>
      <c r="CB10" s="153">
        <f t="shared" si="22"/>
        <v>0</v>
      </c>
      <c r="CC10" s="153">
        <f t="shared" si="22"/>
        <v>0</v>
      </c>
      <c r="CD10" s="153">
        <f t="shared" si="22"/>
        <v>0</v>
      </c>
      <c r="CE10" s="153">
        <f t="shared" si="22"/>
        <v>0</v>
      </c>
      <c r="CF10" s="153">
        <f t="shared" si="22"/>
        <v>0</v>
      </c>
    </row>
    <row r="11" spans="1:84" ht="12.75" customHeight="1">
      <c r="A11" s="15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3"/>
      <c r="D12" s="155" t="s">
        <v>206</v>
      </c>
      <c r="E12" s="155" t="s">
        <v>185</v>
      </c>
      <c r="I12" s="1">
        <f t="shared" ref="I12:AN12" si="23">SUMIF($D$17:$D$1582, $D12, I$17:I$1582)</f>
        <v>6087.6223932863622</v>
      </c>
      <c r="J12" s="153">
        <f t="shared" si="23"/>
        <v>5775.2532167020627</v>
      </c>
      <c r="K12" s="1">
        <f t="shared" si="23"/>
        <v>5533.756165014287</v>
      </c>
      <c r="L12" s="153">
        <f t="shared" si="23"/>
        <v>5309.8526108462656</v>
      </c>
      <c r="M12" s="153">
        <f t="shared" si="23"/>
        <v>5093.1251506823028</v>
      </c>
      <c r="N12" s="153">
        <f t="shared" si="23"/>
        <v>4998.4461170495733</v>
      </c>
      <c r="O12" s="153">
        <f t="shared" si="23"/>
        <v>4783.7559013497048</v>
      </c>
      <c r="P12" s="153">
        <f t="shared" si="23"/>
        <v>4569.0656856498372</v>
      </c>
      <c r="Q12" s="153">
        <f t="shared" si="23"/>
        <v>4354.3754699499677</v>
      </c>
      <c r="R12" s="153">
        <f t="shared" si="23"/>
        <v>4139.6852542500983</v>
      </c>
      <c r="S12" s="153">
        <f t="shared" si="23"/>
        <v>3924.9950385502307</v>
      </c>
      <c r="T12" s="153">
        <f t="shared" si="23"/>
        <v>3710.3048228503631</v>
      </c>
      <c r="U12" s="153">
        <f t="shared" si="23"/>
        <v>3495.6146071504936</v>
      </c>
      <c r="V12" s="153">
        <f t="shared" si="23"/>
        <v>3280.924391450626</v>
      </c>
      <c r="W12" s="153">
        <f t="shared" si="23"/>
        <v>3066.2341757507575</v>
      </c>
      <c r="X12" s="153">
        <f t="shared" si="23"/>
        <v>2853.7005002884339</v>
      </c>
      <c r="Y12" s="153">
        <f t="shared" si="23"/>
        <v>2642.6018459469201</v>
      </c>
      <c r="Z12" s="153">
        <f t="shared" si="23"/>
        <v>2431.5031916054063</v>
      </c>
      <c r="AA12" s="153">
        <f t="shared" si="23"/>
        <v>2249.8109722326499</v>
      </c>
      <c r="AB12" s="153">
        <f t="shared" si="23"/>
        <v>2079.8807522560887</v>
      </c>
      <c r="AC12" s="153">
        <f t="shared" si="23"/>
        <v>1910.219661021406</v>
      </c>
      <c r="AD12" s="153">
        <f t="shared" si="23"/>
        <v>1740.5585697867232</v>
      </c>
      <c r="AE12" s="153">
        <f t="shared" si="23"/>
        <v>1570.8974785520402</v>
      </c>
      <c r="AF12" s="153">
        <f t="shared" si="23"/>
        <v>1406.332706887518</v>
      </c>
      <c r="AG12" s="153">
        <f t="shared" si="23"/>
        <v>1247.8589838578212</v>
      </c>
      <c r="AH12" s="153">
        <f t="shared" si="23"/>
        <v>1089.3852608281245</v>
      </c>
      <c r="AI12" s="153">
        <f t="shared" si="23"/>
        <v>930.91153779842762</v>
      </c>
      <c r="AJ12" s="153">
        <f t="shared" si="23"/>
        <v>779.89808128956975</v>
      </c>
      <c r="AK12" s="153">
        <f t="shared" si="23"/>
        <v>640.72327357112181</v>
      </c>
      <c r="AL12" s="153">
        <f t="shared" si="23"/>
        <v>520.93765949965939</v>
      </c>
      <c r="AM12" s="153">
        <f t="shared" si="23"/>
        <v>410.2246648400079</v>
      </c>
      <c r="AN12" s="153">
        <f t="shared" si="23"/>
        <v>389.21971327173759</v>
      </c>
      <c r="AO12" s="153">
        <f t="shared" ref="AO12:BT12" si="24">SUMIF($D$17:$D$1582, $D12, AO$17:AO$1582)</f>
        <v>374.40480089808176</v>
      </c>
      <c r="AP12" s="153">
        <f t="shared" si="24"/>
        <v>360.60437465044282</v>
      </c>
      <c r="AQ12" s="153">
        <f t="shared" si="24"/>
        <v>347.00289850718013</v>
      </c>
      <c r="AR12" s="153">
        <f t="shared" si="24"/>
        <v>333.40142236391739</v>
      </c>
      <c r="AS12" s="153">
        <f t="shared" si="24"/>
        <v>319.7999462206547</v>
      </c>
      <c r="AT12" s="153">
        <f t="shared" si="24"/>
        <v>306.19847007739196</v>
      </c>
      <c r="AU12" s="153">
        <f t="shared" si="24"/>
        <v>292.59699393412927</v>
      </c>
      <c r="AV12" s="153">
        <f t="shared" si="24"/>
        <v>278.99551779086653</v>
      </c>
      <c r="AW12" s="153">
        <f t="shared" si="24"/>
        <v>265.39404164760384</v>
      </c>
      <c r="AX12" s="153">
        <f t="shared" si="24"/>
        <v>251.7925655043411</v>
      </c>
      <c r="AY12" s="153">
        <f t="shared" si="24"/>
        <v>238.19108936107841</v>
      </c>
      <c r="AZ12" s="153">
        <f t="shared" si="24"/>
        <v>237.39611714616615</v>
      </c>
      <c r="BA12" s="153">
        <f t="shared" si="24"/>
        <v>237.39611714616615</v>
      </c>
      <c r="BB12" s="153">
        <f t="shared" si="24"/>
        <v>237.39611714616615</v>
      </c>
      <c r="BC12" s="153">
        <f t="shared" si="24"/>
        <v>237.39611714616615</v>
      </c>
      <c r="BD12" s="153">
        <f t="shared" si="24"/>
        <v>237.39611714616615</v>
      </c>
      <c r="BE12" s="153">
        <f t="shared" si="24"/>
        <v>237.39611714616615</v>
      </c>
      <c r="BF12" s="153">
        <f t="shared" si="24"/>
        <v>237.39611714616615</v>
      </c>
      <c r="BG12" s="153">
        <f t="shared" si="24"/>
        <v>237.39611714616615</v>
      </c>
      <c r="BH12" s="153">
        <f t="shared" si="24"/>
        <v>237.39611714616615</v>
      </c>
      <c r="BI12" s="153">
        <f t="shared" si="24"/>
        <v>237.39611714616615</v>
      </c>
      <c r="BJ12" s="153">
        <f t="shared" si="24"/>
        <v>237.39611714616615</v>
      </c>
      <c r="BK12" s="153">
        <f t="shared" si="24"/>
        <v>237.39611714616615</v>
      </c>
      <c r="BL12" s="153">
        <f t="shared" si="24"/>
        <v>237.39611714616615</v>
      </c>
      <c r="BM12" s="153">
        <f t="shared" si="24"/>
        <v>237.39611714616615</v>
      </c>
      <c r="BN12" s="153">
        <f t="shared" si="24"/>
        <v>237.39611714616615</v>
      </c>
      <c r="BO12" s="153">
        <f t="shared" si="24"/>
        <v>237.39611714616615</v>
      </c>
      <c r="BP12" s="153">
        <f t="shared" si="24"/>
        <v>237.39611714616615</v>
      </c>
      <c r="BQ12" s="153">
        <f t="shared" si="24"/>
        <v>237.39611714616615</v>
      </c>
      <c r="BR12" s="153">
        <f t="shared" si="24"/>
        <v>237.39611714616615</v>
      </c>
      <c r="BS12" s="153">
        <f t="shared" si="24"/>
        <v>237.39611714616615</v>
      </c>
      <c r="BT12" s="153">
        <f t="shared" si="24"/>
        <v>237.39611714616615</v>
      </c>
      <c r="BU12" s="153">
        <f t="shared" ref="BU12:CF12" si="25">SUMIF($D$17:$D$1582, $D12, BU$17:BU$1582)</f>
        <v>237.39611714616615</v>
      </c>
      <c r="BV12" s="153">
        <f t="shared" si="25"/>
        <v>237.39611714616615</v>
      </c>
      <c r="BW12" s="153">
        <f t="shared" si="25"/>
        <v>237.39611714616615</v>
      </c>
      <c r="BX12" s="153">
        <f t="shared" si="25"/>
        <v>237.39611714616615</v>
      </c>
      <c r="BY12" s="153">
        <f t="shared" si="25"/>
        <v>237.39611714616615</v>
      </c>
      <c r="BZ12" s="153">
        <f t="shared" si="25"/>
        <v>237.39611714616615</v>
      </c>
      <c r="CA12" s="153">
        <f t="shared" si="25"/>
        <v>237.39611714616615</v>
      </c>
      <c r="CB12" s="153">
        <f t="shared" si="25"/>
        <v>237.39611714616615</v>
      </c>
      <c r="CC12" s="153">
        <f t="shared" si="25"/>
        <v>237.39611714616615</v>
      </c>
      <c r="CD12" s="153">
        <f t="shared" si="25"/>
        <v>237.39611714616615</v>
      </c>
      <c r="CE12" s="153">
        <f t="shared" si="25"/>
        <v>237.39611714616615</v>
      </c>
      <c r="CF12" s="153">
        <f t="shared" si="25"/>
        <v>237.39611714616615</v>
      </c>
    </row>
    <row r="13" spans="1:84" ht="12.75" customHeight="1">
      <c r="A13" s="153"/>
      <c r="D13" s="17" t="s">
        <v>8</v>
      </c>
      <c r="E13" s="155" t="s">
        <v>185</v>
      </c>
      <c r="J13" s="153">
        <f t="shared" ref="J13:AO13" si="26">SUMIF($D$17:$D$1582, $D13, J$17:J$1582)</f>
        <v>612.30079311113457</v>
      </c>
      <c r="K13" s="1">
        <f t="shared" si="26"/>
        <v>1090.8031441228341</v>
      </c>
      <c r="L13" s="153">
        <f t="shared" si="26"/>
        <v>1534.6819051469365</v>
      </c>
      <c r="M13" s="153">
        <f t="shared" si="26"/>
        <v>2007.4733111287892</v>
      </c>
      <c r="N13" s="153">
        <f t="shared" si="26"/>
        <v>2576.2307625989915</v>
      </c>
      <c r="O13" s="153">
        <f t="shared" si="26"/>
        <v>2491.3648644944951</v>
      </c>
      <c r="P13" s="153">
        <f t="shared" si="26"/>
        <v>2408.2464458049994</v>
      </c>
      <c r="Q13" s="153">
        <f t="shared" si="26"/>
        <v>2326.9629649175818</v>
      </c>
      <c r="R13" s="153">
        <f t="shared" si="26"/>
        <v>2247.5846602434317</v>
      </c>
      <c r="S13" s="153">
        <f t="shared" si="26"/>
        <v>2169.5510675795831</v>
      </c>
      <c r="T13" s="153">
        <f t="shared" si="26"/>
        <v>2092.1947089445039</v>
      </c>
      <c r="U13" s="153">
        <f t="shared" si="26"/>
        <v>2018.2503383787025</v>
      </c>
      <c r="V13" s="153">
        <f t="shared" si="26"/>
        <v>1947.6108043462239</v>
      </c>
      <c r="W13" s="153">
        <f t="shared" si="26"/>
        <v>1878.4312350438624</v>
      </c>
      <c r="X13" s="153">
        <f t="shared" si="26"/>
        <v>1811.8105485710778</v>
      </c>
      <c r="Y13" s="153">
        <f t="shared" si="26"/>
        <v>1760.180380380056</v>
      </c>
      <c r="Z13" s="153">
        <f t="shared" si="26"/>
        <v>1708.5502121890352</v>
      </c>
      <c r="AA13" s="153">
        <f t="shared" si="26"/>
        <v>1656.9200439980134</v>
      </c>
      <c r="AB13" s="153">
        <f t="shared" si="26"/>
        <v>1605.2898758069923</v>
      </c>
      <c r="AC13" s="153">
        <f t="shared" si="26"/>
        <v>1553.6597076159708</v>
      </c>
      <c r="AD13" s="153">
        <f t="shared" si="26"/>
        <v>1502.0295394249492</v>
      </c>
      <c r="AE13" s="153">
        <f t="shared" si="26"/>
        <v>1450.3993712339282</v>
      </c>
      <c r="AF13" s="153">
        <f t="shared" si="26"/>
        <v>1398.7692030429066</v>
      </c>
      <c r="AG13" s="153">
        <f t="shared" si="26"/>
        <v>1347.1390348518853</v>
      </c>
      <c r="AH13" s="153">
        <f t="shared" si="26"/>
        <v>1295.5088666608644</v>
      </c>
      <c r="AI13" s="153">
        <f t="shared" si="26"/>
        <v>1243.8786984698429</v>
      </c>
      <c r="AJ13" s="153">
        <f t="shared" si="26"/>
        <v>1192.4805474678535</v>
      </c>
      <c r="AK13" s="153">
        <f t="shared" si="26"/>
        <v>1141.1446238400449</v>
      </c>
      <c r="AL13" s="153">
        <f t="shared" si="26"/>
        <v>1089.9028213871425</v>
      </c>
      <c r="AM13" s="153">
        <f t="shared" si="26"/>
        <v>1038.6895092533739</v>
      </c>
      <c r="AN13" s="153">
        <f t="shared" si="26"/>
        <v>987.47619711960556</v>
      </c>
      <c r="AO13" s="153">
        <f t="shared" si="26"/>
        <v>936.66676252860543</v>
      </c>
      <c r="AP13" s="153">
        <f t="shared" ref="AP13:BU13" si="27">SUMIF($D$17:$D$1582, $D13, AP$17:AP$1582)</f>
        <v>886.10949650196267</v>
      </c>
      <c r="AQ13" s="153">
        <f t="shared" si="27"/>
        <v>835.63508533151025</v>
      </c>
      <c r="AR13" s="153">
        <f t="shared" si="27"/>
        <v>784.93542024627538</v>
      </c>
      <c r="AS13" s="153">
        <f t="shared" si="27"/>
        <v>734.34788931044466</v>
      </c>
      <c r="AT13" s="153">
        <f t="shared" si="27"/>
        <v>684.16368031305137</v>
      </c>
      <c r="AU13" s="153">
        <f t="shared" si="27"/>
        <v>634.57628228315878</v>
      </c>
      <c r="AV13" s="153">
        <f t="shared" si="27"/>
        <v>585.57263820921594</v>
      </c>
      <c r="AW13" s="153">
        <f t="shared" si="27"/>
        <v>537.38738873819261</v>
      </c>
      <c r="AX13" s="153">
        <f t="shared" si="27"/>
        <v>489.73182789440119</v>
      </c>
      <c r="AY13" s="153">
        <f t="shared" si="27"/>
        <v>443.43070990277636</v>
      </c>
      <c r="AZ13" s="153">
        <f t="shared" si="27"/>
        <v>397.99018278022265</v>
      </c>
      <c r="BA13" s="153">
        <f t="shared" si="27"/>
        <v>353.24256357175807</v>
      </c>
      <c r="BB13" s="153">
        <f t="shared" si="27"/>
        <v>308.99566507105959</v>
      </c>
      <c r="BC13" s="153">
        <f t="shared" si="27"/>
        <v>265.62428255214274</v>
      </c>
      <c r="BD13" s="153">
        <f t="shared" si="27"/>
        <v>226.0634893580002</v>
      </c>
      <c r="BE13" s="153">
        <f t="shared" si="27"/>
        <v>189.24808129550911</v>
      </c>
      <c r="BF13" s="153">
        <f t="shared" si="27"/>
        <v>155.26157888047396</v>
      </c>
      <c r="BG13" s="153">
        <f t="shared" si="27"/>
        <v>124.06946614294307</v>
      </c>
      <c r="BH13" s="153">
        <f t="shared" si="27"/>
        <v>96.249282660966216</v>
      </c>
      <c r="BI13" s="153">
        <f t="shared" si="27"/>
        <v>73.048841869579292</v>
      </c>
      <c r="BJ13" s="153">
        <f t="shared" si="27"/>
        <v>54.313470146950387</v>
      </c>
      <c r="BK13" s="153">
        <f t="shared" si="27"/>
        <v>40.230407388441677</v>
      </c>
      <c r="BL13" s="153">
        <f t="shared" si="27"/>
        <v>31.29646172746893</v>
      </c>
      <c r="BM13" s="153">
        <f t="shared" si="27"/>
        <v>26.429422282857331</v>
      </c>
      <c r="BN13" s="153">
        <f t="shared" si="27"/>
        <v>21.96528426161295</v>
      </c>
      <c r="BO13" s="153">
        <f t="shared" si="27"/>
        <v>17.818177856375009</v>
      </c>
      <c r="BP13" s="153">
        <f t="shared" si="27"/>
        <v>14.05327162487955</v>
      </c>
      <c r="BQ13" s="153">
        <f t="shared" si="27"/>
        <v>10.820183312139175</v>
      </c>
      <c r="BR13" s="153">
        <f t="shared" si="27"/>
        <v>7.9607361366490332</v>
      </c>
      <c r="BS13" s="153">
        <f t="shared" si="27"/>
        <v>5.9599506888941027</v>
      </c>
      <c r="BT13" s="153">
        <f t="shared" si="27"/>
        <v>4.4005135968726732</v>
      </c>
      <c r="BU13" s="153">
        <f t="shared" si="27"/>
        <v>3.2308915457801746</v>
      </c>
      <c r="BV13" s="153">
        <f t="shared" ref="BV13:CF13" si="28">SUMIF($D$17:$D$1582, $D13, BV$17:BV$1582)</f>
        <v>2.607018685801215</v>
      </c>
      <c r="BW13" s="153">
        <f t="shared" si="28"/>
        <v>2.607018685801215</v>
      </c>
      <c r="BX13" s="153">
        <f t="shared" si="28"/>
        <v>2.607018685801215</v>
      </c>
      <c r="BY13" s="153">
        <f t="shared" si="28"/>
        <v>2.607018685801215</v>
      </c>
      <c r="BZ13" s="153">
        <f t="shared" si="28"/>
        <v>2.607018685801215</v>
      </c>
      <c r="CA13" s="153">
        <f t="shared" si="28"/>
        <v>2.607018685801215</v>
      </c>
      <c r="CB13" s="153">
        <f t="shared" si="28"/>
        <v>2.607018685801215</v>
      </c>
      <c r="CC13" s="153">
        <f t="shared" si="28"/>
        <v>2.607018685801215</v>
      </c>
      <c r="CD13" s="153">
        <f t="shared" si="28"/>
        <v>2.607018685801215</v>
      </c>
      <c r="CE13" s="153">
        <f t="shared" si="28"/>
        <v>2.607018685801215</v>
      </c>
      <c r="CF13" s="153">
        <f t="shared" si="28"/>
        <v>2.607018685801215</v>
      </c>
    </row>
    <row r="14" spans="1:84" ht="12.75" customHeight="1">
      <c r="A14" s="153"/>
      <c r="D14" s="18" t="s">
        <v>4</v>
      </c>
      <c r="E14" s="18" t="s">
        <v>185</v>
      </c>
      <c r="F14" s="2"/>
      <c r="G14" s="2"/>
      <c r="H14" s="2"/>
      <c r="I14" s="2">
        <f>SUM(I12:I13)</f>
        <v>6087.6223932863622</v>
      </c>
      <c r="J14" s="2">
        <f>SUM(J12:J13)</f>
        <v>6387.5540098131969</v>
      </c>
      <c r="K14" s="2">
        <f t="shared" ref="K14:N14" si="29">SUM(K12:K13)</f>
        <v>6624.5593091371211</v>
      </c>
      <c r="L14" s="2">
        <f t="shared" si="29"/>
        <v>6844.5345159932021</v>
      </c>
      <c r="M14" s="2">
        <f t="shared" si="29"/>
        <v>7100.5984618110924</v>
      </c>
      <c r="N14" s="2">
        <f t="shared" si="29"/>
        <v>7574.6768796485649</v>
      </c>
      <c r="O14" s="2">
        <f t="shared" ref="O14:S14" si="30">SUM(O12:O13)</f>
        <v>7275.1207658441999</v>
      </c>
      <c r="P14" s="2">
        <f>SUM(P12:P13)</f>
        <v>6977.3121314548371</v>
      </c>
      <c r="Q14" s="2">
        <f t="shared" si="30"/>
        <v>6681.3384348675499</v>
      </c>
      <c r="R14" s="2">
        <f t="shared" si="30"/>
        <v>6387.2699144935305</v>
      </c>
      <c r="S14" s="2">
        <f t="shared" si="30"/>
        <v>6094.5461061298138</v>
      </c>
      <c r="T14" s="2">
        <f t="shared" ref="T14:BK14" si="31">SUM(T12:T13)</f>
        <v>5802.4995317948669</v>
      </c>
      <c r="U14" s="2">
        <f t="shared" si="31"/>
        <v>5513.8649455291961</v>
      </c>
      <c r="V14" s="2">
        <f t="shared" si="31"/>
        <v>5228.5351957968496</v>
      </c>
      <c r="W14" s="2">
        <f t="shared" si="31"/>
        <v>4944.6654107946197</v>
      </c>
      <c r="X14" s="2">
        <f t="shared" si="31"/>
        <v>4665.5110488595119</v>
      </c>
      <c r="Y14" s="2">
        <f t="shared" si="31"/>
        <v>4402.7822263269763</v>
      </c>
      <c r="Z14" s="2">
        <f t="shared" si="31"/>
        <v>4140.0534037944417</v>
      </c>
      <c r="AA14" s="2">
        <f t="shared" si="31"/>
        <v>3906.731016230663</v>
      </c>
      <c r="AB14" s="2">
        <f t="shared" si="31"/>
        <v>3685.170628063081</v>
      </c>
      <c r="AC14" s="2">
        <f t="shared" si="31"/>
        <v>3463.8793686373765</v>
      </c>
      <c r="AD14" s="2">
        <f t="shared" si="31"/>
        <v>3242.5881092116724</v>
      </c>
      <c r="AE14" s="2">
        <f t="shared" si="31"/>
        <v>3021.2968497859683</v>
      </c>
      <c r="AF14" s="2">
        <f t="shared" si="31"/>
        <v>2805.1019099304249</v>
      </c>
      <c r="AG14" s="2">
        <f t="shared" si="31"/>
        <v>2594.9980187097062</v>
      </c>
      <c r="AH14" s="2">
        <f t="shared" si="31"/>
        <v>2384.8941274889889</v>
      </c>
      <c r="AI14" s="2">
        <f t="shared" si="31"/>
        <v>2174.7902362682707</v>
      </c>
      <c r="AJ14" s="2">
        <f t="shared" si="31"/>
        <v>1972.3786287574233</v>
      </c>
      <c r="AK14" s="2">
        <f t="shared" si="31"/>
        <v>1781.8678974111667</v>
      </c>
      <c r="AL14" s="2">
        <f t="shared" si="31"/>
        <v>1610.8404808868017</v>
      </c>
      <c r="AM14" s="2">
        <f t="shared" si="31"/>
        <v>1448.9141740933819</v>
      </c>
      <c r="AN14" s="2">
        <f t="shared" si="31"/>
        <v>1376.6959103913432</v>
      </c>
      <c r="AO14" s="2">
        <f t="shared" si="31"/>
        <v>1311.0715634266871</v>
      </c>
      <c r="AP14" s="2">
        <f t="shared" si="31"/>
        <v>1246.7138711524055</v>
      </c>
      <c r="AQ14" s="2">
        <f t="shared" si="31"/>
        <v>1182.6379838386904</v>
      </c>
      <c r="AR14" s="2">
        <f t="shared" si="31"/>
        <v>1118.3368426101929</v>
      </c>
      <c r="AS14" s="2">
        <f t="shared" si="31"/>
        <v>1054.1478355310994</v>
      </c>
      <c r="AT14" s="2">
        <f t="shared" si="31"/>
        <v>990.36215039044328</v>
      </c>
      <c r="AU14" s="2">
        <f t="shared" si="31"/>
        <v>927.17327621728805</v>
      </c>
      <c r="AV14" s="2">
        <f t="shared" si="31"/>
        <v>864.56815600008247</v>
      </c>
      <c r="AW14" s="2">
        <f t="shared" si="31"/>
        <v>802.78143038579651</v>
      </c>
      <c r="AX14" s="2">
        <f t="shared" si="31"/>
        <v>741.52439339874229</v>
      </c>
      <c r="AY14" s="2">
        <f t="shared" si="31"/>
        <v>681.62179926385477</v>
      </c>
      <c r="AZ14" s="2">
        <f t="shared" si="31"/>
        <v>635.3862999263888</v>
      </c>
      <c r="BA14" s="2">
        <f t="shared" si="31"/>
        <v>590.63868071792422</v>
      </c>
      <c r="BB14" s="2">
        <f t="shared" si="31"/>
        <v>546.39178221722568</v>
      </c>
      <c r="BC14" s="2">
        <f t="shared" si="31"/>
        <v>503.02039969830889</v>
      </c>
      <c r="BD14" s="2">
        <f t="shared" si="31"/>
        <v>463.45960650416635</v>
      </c>
      <c r="BE14" s="2">
        <f t="shared" si="31"/>
        <v>426.64419844167526</v>
      </c>
      <c r="BF14" s="2">
        <f t="shared" si="31"/>
        <v>392.65769602664011</v>
      </c>
      <c r="BG14" s="2">
        <f t="shared" si="31"/>
        <v>361.46558328910919</v>
      </c>
      <c r="BH14" s="2">
        <f t="shared" si="31"/>
        <v>333.64539980713238</v>
      </c>
      <c r="BI14" s="2">
        <f t="shared" si="31"/>
        <v>310.44495901574544</v>
      </c>
      <c r="BJ14" s="2">
        <f t="shared" si="31"/>
        <v>291.70958729311656</v>
      </c>
      <c r="BK14" s="2">
        <f t="shared" si="31"/>
        <v>277.62652453460782</v>
      </c>
      <c r="BL14" s="2">
        <f t="shared" ref="BL14:BP14" si="32">SUM(BL12:BL13)</f>
        <v>268.69257887363506</v>
      </c>
      <c r="BM14" s="2">
        <f t="shared" si="32"/>
        <v>263.82553942902348</v>
      </c>
      <c r="BN14" s="2">
        <f t="shared" si="32"/>
        <v>259.36140140777911</v>
      </c>
      <c r="BO14" s="2">
        <f t="shared" si="32"/>
        <v>255.21429500254115</v>
      </c>
      <c r="BP14" s="2">
        <f t="shared" si="32"/>
        <v>251.4493887710457</v>
      </c>
      <c r="BQ14" s="2">
        <f t="shared" ref="BQ14:BW14" si="33">SUM(BQ12:BQ13)</f>
        <v>248.21630045830531</v>
      </c>
      <c r="BR14" s="2">
        <f t="shared" si="33"/>
        <v>245.35685328281519</v>
      </c>
      <c r="BS14" s="2">
        <f t="shared" si="33"/>
        <v>243.35606783506026</v>
      </c>
      <c r="BT14" s="2">
        <f t="shared" si="33"/>
        <v>241.79663074303883</v>
      </c>
      <c r="BU14" s="2">
        <f t="shared" si="33"/>
        <v>240.62700869194632</v>
      </c>
      <c r="BV14" s="2">
        <f t="shared" si="33"/>
        <v>240.00313583196737</v>
      </c>
      <c r="BW14" s="2">
        <f t="shared" si="33"/>
        <v>240.00313583196737</v>
      </c>
      <c r="BX14" s="2">
        <f t="shared" ref="BX14:CF14" si="34">SUM(BX12:BX13)</f>
        <v>240.00313583196737</v>
      </c>
      <c r="BY14" s="2">
        <f t="shared" si="34"/>
        <v>240.00313583196737</v>
      </c>
      <c r="BZ14" s="2">
        <f t="shared" si="34"/>
        <v>240.00313583196737</v>
      </c>
      <c r="CA14" s="2">
        <f t="shared" si="34"/>
        <v>240.00313583196737</v>
      </c>
      <c r="CB14" s="2">
        <f t="shared" si="34"/>
        <v>240.00313583196737</v>
      </c>
      <c r="CC14" s="2">
        <f t="shared" si="34"/>
        <v>240.00313583196737</v>
      </c>
      <c r="CD14" s="2">
        <f t="shared" si="34"/>
        <v>240.00313583196737</v>
      </c>
      <c r="CE14" s="2">
        <f t="shared" si="34"/>
        <v>240.00313583196737</v>
      </c>
      <c r="CF14" s="2">
        <f t="shared" si="34"/>
        <v>240.00313583196737</v>
      </c>
    </row>
    <row r="15" spans="1:84" ht="12.75" customHeight="1">
      <c r="A15" s="15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3"/>
      <c r="N16" s="4"/>
    </row>
    <row r="17" spans="1:2018" s="14" customFormat="1" ht="12.75" customHeight="1">
      <c r="A17" s="153"/>
      <c r="B17" s="16" t="str">
        <f>Inputs!C94</f>
        <v>Overhead Sub-Transmission Lines</v>
      </c>
      <c r="C17" s="174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3"/>
      <c r="B18" s="6"/>
      <c r="C18" s="175" t="s">
        <v>223</v>
      </c>
      <c r="I18" s="33">
        <f>INDEX(Inputs!$E$94:$E$121, MATCH(B17, Inputs!$C$94:$C$121,0))</f>
        <v>30.140073709034695</v>
      </c>
    </row>
    <row r="19" spans="1:2018" s="153" customFormat="1" ht="12.75" customHeight="1">
      <c r="B19" s="6"/>
      <c r="C19" s="175" t="s">
        <v>222</v>
      </c>
      <c r="D19" s="155"/>
      <c r="E19" s="155"/>
      <c r="I19" s="33">
        <f>INDEX(Inputs!$F$94:$F$121, MATCH(B17, Inputs!$C$94:$C$121,0))</f>
        <v>53.096075248992683</v>
      </c>
    </row>
    <row r="20" spans="1:2018" ht="12.75" customHeight="1">
      <c r="A20" s="153"/>
      <c r="B20" s="6"/>
      <c r="C20" s="175" t="s">
        <v>2</v>
      </c>
      <c r="I20" s="33">
        <f>INDEX(Inputs!$G$94:$G$121, MATCH(B17, Inputs!$C$94:$C$121,0))</f>
        <v>55</v>
      </c>
    </row>
    <row r="21" spans="1:2018" ht="12.75" customHeight="1">
      <c r="A21" s="153"/>
      <c r="B21" s="6"/>
      <c r="C21" s="175"/>
      <c r="I21" s="31"/>
    </row>
    <row r="22" spans="1:2018" ht="12.75" customHeight="1">
      <c r="A22" s="153"/>
      <c r="C22" s="164" t="s">
        <v>3</v>
      </c>
      <c r="I22" s="31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</row>
    <row r="23" spans="1:2018" s="153" customFormat="1" ht="12.75" customHeight="1">
      <c r="A23"/>
      <c r="C23" s="164"/>
      <c r="D23" s="98" t="s">
        <v>203</v>
      </c>
      <c r="E23" s="98" t="s">
        <v>185</v>
      </c>
      <c r="F23" s="97"/>
      <c r="G23" s="97"/>
      <c r="H23" s="97"/>
      <c r="I23" s="99"/>
      <c r="J23" s="267">
        <f>IF(OR($I18=0,I30=0,$I18="n/a"),0,SIGN($I30)*MIN(ABS($I30/$I18), ABS($I30-SUM($I23:I23))))</f>
        <v>33.332285958650914</v>
      </c>
      <c r="K23" s="267">
        <f>IF(OR($I18=0,J30=0,$I18="n/a"),0,SIGN($I30)*MIN(ABS($I30/$I18), ABS($I30-SUM($I23:J23))))</f>
        <v>33.332285958650914</v>
      </c>
      <c r="L23" s="267">
        <f>IF(OR($I18=0,K30=0,$I18="n/a"),0,SIGN($I30)*MIN(ABS($I30/$I18), ABS($I30-SUM($I23:K23))))</f>
        <v>33.332285958650914</v>
      </c>
      <c r="M23" s="267">
        <f>IF(OR($I18=0,L30=0,$I18="n/a"),0,SIGN($I30)*MIN(ABS($I30/$I18), ABS($I30-SUM($I23:L23))))</f>
        <v>33.332285958650914</v>
      </c>
      <c r="N23" s="267">
        <f>IF(OR($I18=0,M30=0,$I18="n/a"),0,SIGN($I30)*MIN(ABS($I30/$I18), ABS($I30-SUM($I23:M23))))</f>
        <v>33.332285958650914</v>
      </c>
      <c r="O23" s="105">
        <f>IF(OR($I18=0,N30=0,$I18="n/a"),0,SIGN($I30)*MIN(ABS($I30/$I18), ABS($I30-SUM($I23:N23))))</f>
        <v>33.332285958650914</v>
      </c>
      <c r="P23" s="105">
        <f>IF(OR($I18=0,O30=0,$I18="n/a"),0,SIGN($I30)*MIN(ABS($I30/$I18), ABS($I30-SUM($I23:O23))))</f>
        <v>33.332285958650914</v>
      </c>
      <c r="Q23" s="105">
        <f>IF(OR($I18=0,P30=0,$I18="n/a"),0,SIGN($I30)*MIN(ABS($I30/$I18), ABS($I30-SUM($I23:P23))))</f>
        <v>33.332285958650914</v>
      </c>
      <c r="R23" s="105">
        <f>IF(OR($I18=0,Q30=0,$I18="n/a"),0,SIGN($I30)*MIN(ABS($I30/$I18), ABS($I30-SUM($I23:Q23))))</f>
        <v>33.332285958650914</v>
      </c>
      <c r="S23" s="105">
        <f>IF(OR($I18=0,R30=0,$I18="n/a"),0,SIGN($I30)*MIN(ABS($I30/$I18), ABS($I30-SUM($I23:R23))))</f>
        <v>33.332285958650914</v>
      </c>
      <c r="T23" s="105">
        <f>IF(OR($I18=0,S30=0,$I18="n/a"),0,SIGN($I30)*MIN(ABS($I30/$I18), ABS($I30-SUM($I23:S23))))</f>
        <v>33.332285958650914</v>
      </c>
      <c r="U23" s="105">
        <f>IF(OR($I18=0,T30=0,$I18="n/a"),0,SIGN($I30)*MIN(ABS($I30/$I18), ABS($I30-SUM($I23:T23))))</f>
        <v>33.332285958650914</v>
      </c>
      <c r="V23" s="105">
        <f>IF(OR($I18=0,U30=0,$I18="n/a"),0,SIGN($I30)*MIN(ABS($I30/$I18), ABS($I30-SUM($I23:U23))))</f>
        <v>33.332285958650914</v>
      </c>
      <c r="W23" s="105">
        <f>IF(OR($I18=0,V30=0,$I18="n/a"),0,SIGN($I30)*MIN(ABS($I30/$I18), ABS($I30-SUM($I23:V23))))</f>
        <v>33.332285958650914</v>
      </c>
      <c r="X23" s="105">
        <f>IF(OR($I18=0,W30=0,$I18="n/a"),0,SIGN($I30)*MIN(ABS($I30/$I18), ABS($I30-SUM($I23:W23))))</f>
        <v>33.332285958650914</v>
      </c>
      <c r="Y23" s="105">
        <f>IF(OR($I18=0,X30=0,$I18="n/a"),0,SIGN($I30)*MIN(ABS($I30/$I18), ABS($I30-SUM($I23:X23))))</f>
        <v>33.332285958650914</v>
      </c>
      <c r="Z23" s="105">
        <f>IF(OR($I18=0,Y30=0,$I18="n/a"),0,SIGN($I30)*MIN(ABS($I30/$I18), ABS($I30-SUM($I23:Y23))))</f>
        <v>33.332285958650914</v>
      </c>
      <c r="AA23" s="105">
        <f>IF(OR($I18=0,Z30=0,$I18="n/a"),0,SIGN($I30)*MIN(ABS($I30/$I18), ABS($I30-SUM($I23:Z23))))</f>
        <v>33.332285958650914</v>
      </c>
      <c r="AB23" s="105">
        <f>IF(OR($I18=0,AA30=0,$I18="n/a"),0,SIGN($I30)*MIN(ABS($I30/$I18), ABS($I30-SUM($I23:AA23))))</f>
        <v>33.332285958650914</v>
      </c>
      <c r="AC23" s="105">
        <f>IF(OR($I18=0,AB30=0,$I18="n/a"),0,SIGN($I30)*MIN(ABS($I30/$I18), ABS($I30-SUM($I23:AB23))))</f>
        <v>33.332285958650914</v>
      </c>
      <c r="AD23" s="105">
        <f>IF(OR($I18=0,AC30=0,$I18="n/a"),0,SIGN($I30)*MIN(ABS($I30/$I18), ABS($I30-SUM($I23:AC23))))</f>
        <v>33.332285958650914</v>
      </c>
      <c r="AE23" s="105">
        <f>IF(OR($I18=0,AD30=0,$I18="n/a"),0,SIGN($I30)*MIN(ABS($I30/$I18), ABS($I30-SUM($I23:AD23))))</f>
        <v>33.332285958650914</v>
      </c>
      <c r="AF23" s="105">
        <f>IF(OR($I18=0,AE30=0,$I18="n/a"),0,SIGN($I30)*MIN(ABS($I30/$I18), ABS($I30-SUM($I23:AE23))))</f>
        <v>33.332285958650914</v>
      </c>
      <c r="AG23" s="105">
        <f>IF(OR($I18=0,AF30=0,$I18="n/a"),0,SIGN($I30)*MIN(ABS($I30/$I18), ABS($I30-SUM($I23:AF23))))</f>
        <v>33.332285958650914</v>
      </c>
      <c r="AH23" s="105">
        <f>IF(OR($I18=0,AG30=0,$I18="n/a"),0,SIGN($I30)*MIN(ABS($I30/$I18), ABS($I30-SUM($I23:AG23))))</f>
        <v>33.332285958650914</v>
      </c>
      <c r="AI23" s="105">
        <f>IF(OR($I18=0,AH30=0,$I18="n/a"),0,SIGN($I30)*MIN(ABS($I30/$I18), ABS($I30-SUM($I23:AH23))))</f>
        <v>33.332285958650914</v>
      </c>
      <c r="AJ23" s="105">
        <f>IF(OR($I18=0,AI30=0,$I18="n/a"),0,SIGN($I30)*MIN(ABS($I30/$I18), ABS($I30-SUM($I23:AI23))))</f>
        <v>33.332285958650914</v>
      </c>
      <c r="AK23" s="105">
        <f>IF(OR($I18=0,AJ30=0,$I18="n/a"),0,SIGN($I30)*MIN(ABS($I30/$I18), ABS($I30-SUM($I23:AJ23))))</f>
        <v>33.332285958650914</v>
      </c>
      <c r="AL23" s="105">
        <f>IF(OR($I18=0,AK30=0,$I18="n/a"),0,SIGN($I30)*MIN(ABS($I30/$I18), ABS($I30-SUM($I23:AK23))))</f>
        <v>33.332285958650914</v>
      </c>
      <c r="AM23" s="105">
        <f>IF(OR($I18=0,AL30=0,$I18="n/a"),0,SIGN($I30)*MIN(ABS($I30/$I18), ABS($I30-SUM($I23:AL23))))</f>
        <v>33.332285958650914</v>
      </c>
      <c r="AN23" s="105">
        <f>IF(OR($I18=0,AM30=0,$I18="n/a"),0,SIGN($I30)*MIN(ABS($I30/$I18), ABS($I30-SUM($I23:AM23))))</f>
        <v>4.6689769248332595</v>
      </c>
      <c r="AO23" s="105">
        <f>IF(OR($I18=0,AN30=0,$I18="n/a"),0,SIGN($I30)*MIN(ABS($I30/$I18), ABS($I30-SUM($I23:AN23))))</f>
        <v>0</v>
      </c>
      <c r="AP23" s="105">
        <f>IF(OR($I18=0,AO30=0,$I18="n/a"),0,SIGN($I30)*MIN(ABS($I30/$I18), ABS($I30-SUM($I23:AO23))))</f>
        <v>0</v>
      </c>
      <c r="AQ23" s="105">
        <f>IF(OR($I18=0,AP30=0,$I18="n/a"),0,SIGN($I30)*MIN(ABS($I30/$I18), ABS($I30-SUM($I23:AP23))))</f>
        <v>0</v>
      </c>
      <c r="AR23" s="105">
        <f>IF(OR($I18=0,AQ30=0,$I18="n/a"),0,SIGN($I30)*MIN(ABS($I30/$I18), ABS($I30-SUM($I23:AQ23))))</f>
        <v>0</v>
      </c>
      <c r="AS23" s="105">
        <f>IF(OR($I18=0,AR30=0,$I18="n/a"),0,SIGN($I30)*MIN(ABS($I30/$I18), ABS($I30-SUM($I23:AR23))))</f>
        <v>0</v>
      </c>
      <c r="AT23" s="105">
        <f>IF(OR($I18=0,AS30=0,$I18="n/a"),0,SIGN($I30)*MIN(ABS($I30/$I18), ABS($I30-SUM($I23:AS23))))</f>
        <v>0</v>
      </c>
      <c r="AU23" s="105">
        <f>IF(OR($I18=0,AT30=0,$I18="n/a"),0,SIGN($I30)*MIN(ABS($I30/$I18), ABS($I30-SUM($I23:AT23))))</f>
        <v>0</v>
      </c>
      <c r="AV23" s="105">
        <f>IF(OR($I18=0,AU30=0,$I18="n/a"),0,SIGN($I30)*MIN(ABS($I30/$I18), ABS($I30-SUM($I23:AU23))))</f>
        <v>0</v>
      </c>
      <c r="AW23" s="105">
        <f>IF(OR($I18=0,AV30=0,$I18="n/a"),0,SIGN($I30)*MIN(ABS($I30/$I18), ABS($I30-SUM($I23:AV23))))</f>
        <v>0</v>
      </c>
      <c r="AX23" s="105">
        <f>IF(OR($I18=0,AW30=0,$I18="n/a"),0,SIGN($I30)*MIN(ABS($I30/$I18), ABS($I30-SUM($I23:AW23))))</f>
        <v>0</v>
      </c>
      <c r="AY23" s="105">
        <f>IF(OR($I18=0,AX30=0,$I18="n/a"),0,SIGN($I30)*MIN(ABS($I30/$I18), ABS($I30-SUM($I23:AX23))))</f>
        <v>0</v>
      </c>
      <c r="AZ23" s="105">
        <f>IF(OR($I18=0,AY30=0,$I18="n/a"),0,SIGN($I30)*MIN(ABS($I30/$I18), ABS($I30-SUM($I23:AY23))))</f>
        <v>0</v>
      </c>
      <c r="BA23" s="105">
        <f>IF(OR($I18=0,AZ30=0,$I18="n/a"),0,SIGN($I30)*MIN(ABS($I30/$I18), ABS($I30-SUM($I23:AZ23))))</f>
        <v>0</v>
      </c>
      <c r="BB23" s="105">
        <f>IF(OR($I18=0,BA30=0,$I18="n/a"),0,SIGN($I30)*MIN(ABS($I30/$I18), ABS($I30-SUM($I23:BA23))))</f>
        <v>0</v>
      </c>
      <c r="BC23" s="105">
        <f>IF(OR($I18=0,BB30=0,$I18="n/a"),0,SIGN($I30)*MIN(ABS($I30/$I18), ABS($I30-SUM($I23:BB23))))</f>
        <v>0</v>
      </c>
      <c r="BD23" s="105">
        <f>IF(OR($I18=0,BC30=0,$I18="n/a"),0,SIGN($I30)*MIN(ABS($I30/$I18), ABS($I30-SUM($I23:BC23))))</f>
        <v>0</v>
      </c>
      <c r="BE23" s="105">
        <f>IF(OR($I18=0,BD30=0,$I18="n/a"),0,SIGN($I30)*MIN(ABS($I30/$I18), ABS($I30-SUM($I23:BD23))))</f>
        <v>0</v>
      </c>
      <c r="BF23" s="105">
        <f>IF(OR($I18=0,BE30=0,$I18="n/a"),0,SIGN($I30)*MIN(ABS($I30/$I18), ABS($I30-SUM($I23:BE23))))</f>
        <v>0</v>
      </c>
      <c r="BG23" s="105">
        <f>IF(OR($I18=0,BF30=0,$I18="n/a"),0,SIGN($I30)*MIN(ABS($I30/$I18), ABS($I30-SUM($I23:BF23))))</f>
        <v>0</v>
      </c>
      <c r="BH23" s="105">
        <f>IF(OR($I18=0,BG30=0,$I18="n/a"),0,SIGN($I30)*MIN(ABS($I30/$I18), ABS($I30-SUM($I23:BG23))))</f>
        <v>0</v>
      </c>
      <c r="BI23" s="105">
        <f>IF(OR($I18=0,BH30=0,$I18="n/a"),0,SIGN($I30)*MIN(ABS($I30/$I18), ABS($I30-SUM($I23:BH23))))</f>
        <v>0</v>
      </c>
      <c r="BJ23" s="105">
        <f>IF(OR($I18=0,BI30=0,$I18="n/a"),0,SIGN($I30)*MIN(ABS($I30/$I18), ABS($I30-SUM($I23:BI23))))</f>
        <v>0</v>
      </c>
      <c r="BK23" s="105">
        <f>IF(OR($I18=0,BJ30=0,$I18="n/a"),0,SIGN($I30)*MIN(ABS($I30/$I18), ABS($I30-SUM($I23:BJ23))))</f>
        <v>0</v>
      </c>
      <c r="BL23" s="105">
        <f>IF(OR($I18=0,BK30=0,$I18="n/a"),0,SIGN($I30)*MIN(ABS($I30/$I18), ABS($I30-SUM($I23:BK23))))</f>
        <v>0</v>
      </c>
      <c r="BM23" s="105">
        <f>IF(OR($I18=0,BL30=0,$I18="n/a"),0,SIGN($I30)*MIN(ABS($I30/$I18), ABS($I30-SUM($I23:BL23))))</f>
        <v>0</v>
      </c>
      <c r="BN23" s="105">
        <f>IF(OR($I18=0,BM30=0,$I18="n/a"),0,SIGN($I30)*MIN(ABS($I30/$I18), ABS($I30-SUM($I23:BM23))))</f>
        <v>0</v>
      </c>
      <c r="BO23" s="105">
        <f>IF(OR($I18=0,BN30=0,$I18="n/a"),0,SIGN($I30)*MIN(ABS($I30/$I18), ABS($I30-SUM($I23:BN23))))</f>
        <v>0</v>
      </c>
      <c r="BP23" s="105">
        <f>IF(OR($I18=0,BO30=0,$I18="n/a"),0,SIGN($I30)*MIN(ABS($I30/$I18), ABS($I30-SUM($I23:BO23))))</f>
        <v>0</v>
      </c>
      <c r="BQ23" s="105">
        <f>IF(OR($I18=0,BP30=0,$I18="n/a"),0,SIGN($I30)*MIN(ABS($I30/$I18), ABS($I30-SUM($I23:BP23))))</f>
        <v>0</v>
      </c>
      <c r="BR23" s="105">
        <f>IF(OR($I18=0,BQ30=0,$I18="n/a"),0,SIGN($I30)*MIN(ABS($I30/$I18), ABS($I30-SUM($I23:BQ23))))</f>
        <v>0</v>
      </c>
      <c r="BS23" s="105">
        <f>IF(OR($I18=0,BR30=0,$I18="n/a"),0,SIGN($I30)*MIN(ABS($I30/$I18), ABS($I30-SUM($I23:BR23))))</f>
        <v>0</v>
      </c>
      <c r="BT23" s="105">
        <f>IF(OR($I18=0,BS30=0,$I18="n/a"),0,SIGN($I30)*MIN(ABS($I30/$I18), ABS($I30-SUM($I23:BS23))))</f>
        <v>0</v>
      </c>
      <c r="BU23" s="105">
        <f>IF(OR($I18=0,BT30=0,$I18="n/a"),0,SIGN($I30)*MIN(ABS($I30/$I18), ABS($I30-SUM($I23:BT23))))</f>
        <v>0</v>
      </c>
      <c r="BV23" s="105">
        <f>IF(OR($I18=0,BU30=0,$I18="n/a"),0,SIGN($I30)*MIN(ABS($I30/$I18), ABS($I30-SUM($I23:BU23))))</f>
        <v>0</v>
      </c>
      <c r="BW23" s="105">
        <f>IF(OR($I18=0,BV30=0,$I18="n/a"),0,SIGN($I30)*MIN(ABS($I30/$I18), ABS($I30-SUM($I23:BV23))))</f>
        <v>0</v>
      </c>
      <c r="BX23" s="105">
        <f>IF(OR($I18=0,BW30=0,$I18="n/a"),0,SIGN($I30)*MIN(ABS($I30/$I18), ABS($I30-SUM($I23:BW23))))</f>
        <v>0</v>
      </c>
      <c r="BY23" s="105">
        <f>IF(OR($I18=0,BX30=0,$I18="n/a"),0,SIGN($I30)*MIN(ABS($I30/$I18), ABS($I30-SUM($I23:BX23))))</f>
        <v>0</v>
      </c>
      <c r="BZ23" s="105">
        <f>IF(OR($I18=0,BY30=0,$I18="n/a"),0,SIGN($I30)*MIN(ABS($I30/$I18), ABS($I30-SUM($I23:BY23))))</f>
        <v>0</v>
      </c>
      <c r="CA23" s="105">
        <f>IF(OR($I18=0,BZ30=0,$I18="n/a"),0,SIGN($I30)*MIN(ABS($I30/$I18), ABS($I30-SUM($I23:BZ23))))</f>
        <v>0</v>
      </c>
      <c r="CB23" s="105">
        <f>IF(OR($I18=0,CA30=0,$I18="n/a"),0,SIGN($I30)*MIN(ABS($I30/$I18), ABS($I30-SUM($I23:CA23))))</f>
        <v>0</v>
      </c>
      <c r="CC23" s="105">
        <f>IF(OR($I18=0,CB30=0,$I18="n/a"),0,SIGN($I30)*MIN(ABS($I30/$I18), ABS($I30-SUM($I23:CB23))))</f>
        <v>0</v>
      </c>
      <c r="CD23" s="105">
        <f>IF(OR($I18=0,CC30=0,$I18="n/a"),0,SIGN($I30)*MIN(ABS($I30/$I18), ABS($I30-SUM($I23:CC23))))</f>
        <v>0</v>
      </c>
      <c r="CE23" s="105">
        <f>IF(OR($I18=0,CD30=0,$I18="n/a"),0,SIGN($I30)*MIN(ABS($I30/$I18), ABS($I30-SUM($I23:CD23))))</f>
        <v>0</v>
      </c>
      <c r="CF23" s="105">
        <f>IF(OR($I18=0,CE30=0,$I18="n/a"),0,SIGN($I30)*MIN(ABS($I30/$I18), ABS($I30-SUM($I23:CE23))))</f>
        <v>0</v>
      </c>
    </row>
    <row r="24" spans="1:2018" s="153" customFormat="1" ht="12.75" customHeight="1">
      <c r="A24"/>
      <c r="C24" s="164"/>
      <c r="D24" s="98" t="s">
        <v>208</v>
      </c>
      <c r="E24" s="98"/>
      <c r="F24" s="97"/>
      <c r="G24" s="97"/>
      <c r="H24" s="97"/>
      <c r="I24" s="99"/>
      <c r="J24" s="267">
        <f>IF(OR($I19=0,I31=0,$I19="n/a"),0,SIGN($I31)*MIN(ABS($I31/$I19), ABS($I31-SUM($I24:I24))))</f>
        <v>2.6886249289857691</v>
      </c>
      <c r="K24" s="267">
        <f>IF(OR($I19=0,J31=0,$I19="n/a"),0,SIGN($I31)*MIN(ABS($I31/$I19), ABS($I31-SUM($I24:J24))))</f>
        <v>2.6886249289857691</v>
      </c>
      <c r="L24" s="267">
        <f>IF(OR($I19=0,K31=0,$I19="n/a"),0,SIGN($I31)*MIN(ABS($I31/$I19), ABS($I31-SUM($I24:K24))))</f>
        <v>2.6886249289857691</v>
      </c>
      <c r="M24" s="267">
        <f>IF(OR($I19=0,L31=0,$I19="n/a"),0,SIGN($I31)*MIN(ABS($I31/$I19), ABS($I31-SUM($I24:L24))))</f>
        <v>2.6886249289857691</v>
      </c>
      <c r="N24" s="267">
        <f>IF(OR($I19=0,M31=0,$I19="n/a"),0,SIGN($I31)*MIN(ABS($I31/$I19), ABS($I31-SUM($I24:M24))))</f>
        <v>2.6886249289857691</v>
      </c>
      <c r="O24" s="267">
        <f>IF(OR($I19=0,N31=0,$I19="n/a"),0,SIGN($I31)*MIN(ABS($I31/$I19), ABS($I31-SUM($I24:N24))))</f>
        <v>2.6886249289857691</v>
      </c>
      <c r="P24" s="267">
        <f>IF(OR($I19=0,O31=0,$I19="n/a"),0,SIGN($I31)*MIN(ABS($I31/$I19), ABS($I31-SUM($I24:O24))))</f>
        <v>2.6886249289857691</v>
      </c>
      <c r="Q24" s="267">
        <f>IF(OR($I19=0,P31=0,$I19="n/a"),0,SIGN($I31)*MIN(ABS($I31/$I19), ABS($I31-SUM($I24:P24))))</f>
        <v>2.6886249289857691</v>
      </c>
      <c r="R24" s="267">
        <f>IF(OR($I19=0,Q31=0,$I19="n/a"),0,SIGN($I31)*MIN(ABS($I31/$I19), ABS($I31-SUM($I24:Q24))))</f>
        <v>2.6886249289857691</v>
      </c>
      <c r="S24" s="267">
        <f>IF(OR($I19=0,R31=0,$I19="n/a"),0,SIGN($I31)*MIN(ABS($I31/$I19), ABS($I31-SUM($I24:R24))))</f>
        <v>2.6886249289857691</v>
      </c>
      <c r="T24" s="267">
        <f>IF(OR($I19=0,S31=0,$I19="n/a"),0,SIGN($I31)*MIN(ABS($I31/$I19), ABS($I31-SUM($I24:S24))))</f>
        <v>2.6886249289857691</v>
      </c>
      <c r="U24" s="267">
        <f>IF(OR($I19=0,T31=0,$I19="n/a"),0,SIGN($I31)*MIN(ABS($I31/$I19), ABS($I31-SUM($I24:T24))))</f>
        <v>2.6886249289857691</v>
      </c>
      <c r="V24" s="267">
        <f>IF(OR($I19=0,U31=0,$I19="n/a"),0,SIGN($I31)*MIN(ABS($I31/$I19), ABS($I31-SUM($I24:U24))))</f>
        <v>2.6886249289857691</v>
      </c>
      <c r="W24" s="267">
        <f>IF(OR($I19=0,V31=0,$I19="n/a"),0,SIGN($I31)*MIN(ABS($I31/$I19), ABS($I31-SUM($I24:V24))))</f>
        <v>2.6886249289857691</v>
      </c>
      <c r="X24" s="267">
        <f>IF(OR($I19=0,W31=0,$I19="n/a"),0,SIGN($I31)*MIN(ABS($I31/$I19), ABS($I31-SUM($I24:W24))))</f>
        <v>2.6886249289857691</v>
      </c>
      <c r="Y24" s="267">
        <f>IF(OR($I19=0,X31=0,$I19="n/a"),0,SIGN($I31)*MIN(ABS($I31/$I19), ABS($I31-SUM($I24:X24))))</f>
        <v>2.6886249289857691</v>
      </c>
      <c r="Z24" s="267">
        <f>IF(OR($I19=0,Y31=0,$I19="n/a"),0,SIGN($I31)*MIN(ABS($I31/$I19), ABS($I31-SUM($I24:Y24))))</f>
        <v>2.6886249289857691</v>
      </c>
      <c r="AA24" s="267">
        <f>IF(OR($I19=0,Z31=0,$I19="n/a"),0,SIGN($I31)*MIN(ABS($I31/$I19), ABS($I31-SUM($I24:Z24))))</f>
        <v>2.6886249289857691</v>
      </c>
      <c r="AB24" s="267">
        <f>IF(OR($I19=0,AA31=0,$I19="n/a"),0,SIGN($I31)*MIN(ABS($I31/$I19), ABS($I31-SUM($I24:AA24))))</f>
        <v>2.6886249289857691</v>
      </c>
      <c r="AC24" s="267">
        <f>IF(OR($I19=0,AB31=0,$I19="n/a"),0,SIGN($I31)*MIN(ABS($I31/$I19), ABS($I31-SUM($I24:AB24))))</f>
        <v>2.6886249289857691</v>
      </c>
      <c r="AD24" s="267">
        <f>IF(OR($I19=0,AC31=0,$I19="n/a"),0,SIGN($I31)*MIN(ABS($I31/$I19), ABS($I31-SUM($I24:AC24))))</f>
        <v>2.6886249289857691</v>
      </c>
      <c r="AE24" s="267">
        <f>IF(OR($I19=0,AD31=0,$I19="n/a"),0,SIGN($I31)*MIN(ABS($I31/$I19), ABS($I31-SUM($I24:AD24))))</f>
        <v>2.6886249289857691</v>
      </c>
      <c r="AF24" s="267">
        <f>IF(OR($I19=0,AE31=0,$I19="n/a"),0,SIGN($I31)*MIN(ABS($I31/$I19), ABS($I31-SUM($I24:AE24))))</f>
        <v>2.6886249289857691</v>
      </c>
      <c r="AG24" s="267">
        <f>IF(OR($I19=0,AF31=0,$I19="n/a"),0,SIGN($I31)*MIN(ABS($I31/$I19), ABS($I31-SUM($I24:AF24))))</f>
        <v>2.6886249289857691</v>
      </c>
      <c r="AH24" s="267">
        <f>IF(OR($I19=0,AG31=0,$I19="n/a"),0,SIGN($I31)*MIN(ABS($I31/$I19), ABS($I31-SUM($I24:AG24))))</f>
        <v>2.6886249289857691</v>
      </c>
      <c r="AI24" s="267">
        <f>IF(OR($I19=0,AH31=0,$I19="n/a"),0,SIGN($I31)*MIN(ABS($I31/$I19), ABS($I31-SUM($I24:AH24))))</f>
        <v>2.6886249289857691</v>
      </c>
      <c r="AJ24" s="267">
        <f>IF(OR($I19=0,AI31=0,$I19="n/a"),0,SIGN($I31)*MIN(ABS($I31/$I19), ABS($I31-SUM($I24:AI24))))</f>
        <v>2.6886249289857691</v>
      </c>
      <c r="AK24" s="267">
        <f>IF(OR($I19=0,AJ31=0,$I19="n/a"),0,SIGN($I31)*MIN(ABS($I31/$I19), ABS($I31-SUM($I24:AJ24))))</f>
        <v>2.6886249289857691</v>
      </c>
      <c r="AL24" s="267">
        <f>IF(OR($I19=0,AK31=0,$I19="n/a"),0,SIGN($I31)*MIN(ABS($I31/$I19), ABS($I31-SUM($I24:AK24))))</f>
        <v>2.6886249289857691</v>
      </c>
      <c r="AM24" s="267">
        <f>IF(OR($I19=0,AL31=0,$I19="n/a"),0,SIGN($I31)*MIN(ABS($I31/$I19), ABS($I31-SUM($I24:AL24))))</f>
        <v>2.6886249289857691</v>
      </c>
      <c r="AN24" s="267">
        <f>IF(OR($I19=0,AM31=0,$I19="n/a"),0,SIGN($I31)*MIN(ABS($I31/$I19), ABS($I31-SUM($I24:AM24))))</f>
        <v>2.6886249289857691</v>
      </c>
      <c r="AO24" s="267">
        <f>IF(OR($I19=0,AN31=0,$I19="n/a"),0,SIGN($I31)*MIN(ABS($I31/$I19), ABS($I31-SUM($I24:AN24))))</f>
        <v>2.6886249289857691</v>
      </c>
      <c r="AP24" s="267">
        <f>IF(OR($I19=0,AO31=0,$I19="n/a"),0,SIGN($I31)*MIN(ABS($I31/$I19), ABS($I31-SUM($I24:AO24))))</f>
        <v>2.6886249289857691</v>
      </c>
      <c r="AQ24" s="267">
        <f>IF(OR($I19=0,AP31=0,$I19="n/a"),0,SIGN($I31)*MIN(ABS($I31/$I19), ABS($I31-SUM($I24:AP24))))</f>
        <v>2.6886249289857691</v>
      </c>
      <c r="AR24" s="267">
        <f>IF(OR($I19=0,AQ31=0,$I19="n/a"),0,SIGN($I31)*MIN(ABS($I31/$I19), ABS($I31-SUM($I24:AQ24))))</f>
        <v>2.6886249289857691</v>
      </c>
      <c r="AS24" s="267">
        <f>IF(OR($I19=0,AR31=0,$I19="n/a"),0,SIGN($I31)*MIN(ABS($I31/$I19), ABS($I31-SUM($I24:AR24))))</f>
        <v>2.6886249289857691</v>
      </c>
      <c r="AT24" s="267">
        <f>IF(OR($I19=0,AS31=0,$I19="n/a"),0,SIGN($I31)*MIN(ABS($I31/$I19), ABS($I31-SUM($I24:AS24))))</f>
        <v>2.6886249289857691</v>
      </c>
      <c r="AU24" s="267">
        <f>IF(OR($I19=0,AT31=0,$I19="n/a"),0,SIGN($I31)*MIN(ABS($I31/$I19), ABS($I31-SUM($I24:AT24))))</f>
        <v>2.6886249289857691</v>
      </c>
      <c r="AV24" s="267">
        <f>IF(OR($I19=0,AU31=0,$I19="n/a"),0,SIGN($I31)*MIN(ABS($I31/$I19), ABS($I31-SUM($I24:AU24))))</f>
        <v>2.6886249289857691</v>
      </c>
      <c r="AW24" s="267">
        <f>IF(OR($I19=0,AV31=0,$I19="n/a"),0,SIGN($I31)*MIN(ABS($I31/$I19), ABS($I31-SUM($I24:AV24))))</f>
        <v>2.6886249289857691</v>
      </c>
      <c r="AX24" s="267">
        <f>IF(OR($I19=0,AW31=0,$I19="n/a"),0,SIGN($I31)*MIN(ABS($I31/$I19), ABS($I31-SUM($I24:AW24))))</f>
        <v>2.6886249289857691</v>
      </c>
      <c r="AY24" s="267">
        <f>IF(OR($I19=0,AX31=0,$I19="n/a"),0,SIGN($I31)*MIN(ABS($I31/$I19), ABS($I31-SUM($I24:AX24))))</f>
        <v>2.6886249289857691</v>
      </c>
      <c r="AZ24" s="267">
        <f>IF(OR($I19=0,AY31=0,$I19="n/a"),0,SIGN($I31)*MIN(ABS($I31/$I19), ABS($I31-SUM($I24:AY24))))</f>
        <v>2.6886249289857691</v>
      </c>
      <c r="BA24" s="267">
        <f>IF(OR($I19=0,AZ31=0,$I19="n/a"),0,SIGN($I31)*MIN(ABS($I31/$I19), ABS($I31-SUM($I24:AZ24))))</f>
        <v>2.6886249289857691</v>
      </c>
      <c r="BB24" s="267">
        <f>IF(OR($I19=0,BA31=0,$I19="n/a"),0,SIGN($I31)*MIN(ABS($I31/$I19), ABS($I31-SUM($I24:BA24))))</f>
        <v>2.6886249289857691</v>
      </c>
      <c r="BC24" s="267">
        <f>IF(OR($I19=0,BB31=0,$I19="n/a"),0,SIGN($I31)*MIN(ABS($I31/$I19), ABS($I31-SUM($I24:BB24))))</f>
        <v>2.6886249289857691</v>
      </c>
      <c r="BD24" s="267">
        <f>IF(OR($I19=0,BC31=0,$I19="n/a"),0,SIGN($I31)*MIN(ABS($I31/$I19), ABS($I31-SUM($I24:BC24))))</f>
        <v>2.6886249289857691</v>
      </c>
      <c r="BE24" s="267">
        <f>IF(OR($I19=0,BD31=0,$I19="n/a"),0,SIGN($I31)*MIN(ABS($I31/$I19), ABS($I31-SUM($I24:BD24))))</f>
        <v>2.6886249289857691</v>
      </c>
      <c r="BF24" s="267">
        <f>IF(OR($I19=0,BE31=0,$I19="n/a"),0,SIGN($I31)*MIN(ABS($I31/$I19), ABS($I31-SUM($I24:BE24))))</f>
        <v>2.6886249289857691</v>
      </c>
      <c r="BG24" s="267">
        <f>IF(OR($I19=0,BF31=0,$I19="n/a"),0,SIGN($I31)*MIN(ABS($I31/$I19), ABS($I31-SUM($I24:BF24))))</f>
        <v>2.6886249289857691</v>
      </c>
      <c r="BH24" s="267">
        <f>IF(OR($I19=0,BG31=0,$I19="n/a"),0,SIGN($I31)*MIN(ABS($I31/$I19), ABS($I31-SUM($I24:BG24))))</f>
        <v>2.6886249289857691</v>
      </c>
      <c r="BI24" s="267">
        <f>IF(OR($I19=0,BH31=0,$I19="n/a"),0,SIGN($I31)*MIN(ABS($I31/$I19), ABS($I31-SUM($I24:BH24))))</f>
        <v>2.6886249289857691</v>
      </c>
      <c r="BJ24" s="267">
        <f>IF(OR($I19=0,BI31=0,$I19="n/a"),0,SIGN($I31)*MIN(ABS($I31/$I19), ABS($I31-SUM($I24:BI24))))</f>
        <v>2.6886249289857691</v>
      </c>
      <c r="BK24" s="267">
        <f>IF(OR($I19=0,BJ31=0,$I19="n/a"),0,SIGN($I31)*MIN(ABS($I31/$I19), ABS($I31-SUM($I24:BJ24))))</f>
        <v>0.25831030950013201</v>
      </c>
      <c r="BL24" s="267">
        <f>IF(OR($I19=0,BK31=0,$I19="n/a"),0,SIGN($I31)*MIN(ABS($I31/$I19), ABS($I31-SUM($I24:BK24))))</f>
        <v>0</v>
      </c>
      <c r="BM24" s="267">
        <f>IF(OR($I19=0,BL31=0,$I19="n/a"),0,SIGN($I31)*MIN(ABS($I31/$I19), ABS($I31-SUM($I24:BL24))))</f>
        <v>0</v>
      </c>
      <c r="BN24" s="267">
        <f>IF(OR($I19=0,BM31=0,$I19="n/a"),0,SIGN($I31)*MIN(ABS($I31/$I19), ABS($I31-SUM($I24:BM24))))</f>
        <v>0</v>
      </c>
      <c r="BO24" s="267">
        <f>IF(OR($I19=0,BN31=0,$I19="n/a"),0,SIGN($I31)*MIN(ABS($I31/$I19), ABS($I31-SUM($I24:BN24))))</f>
        <v>0</v>
      </c>
      <c r="BP24" s="267">
        <f>IF(OR($I19=0,BO31=0,$I19="n/a"),0,SIGN($I31)*MIN(ABS($I31/$I19), ABS($I31-SUM($I24:BO24))))</f>
        <v>0</v>
      </c>
      <c r="BQ24" s="267">
        <f>IF(OR($I19=0,BP31=0,$I19="n/a"),0,SIGN($I31)*MIN(ABS($I31/$I19), ABS($I31-SUM($I24:BP24))))</f>
        <v>0</v>
      </c>
      <c r="BR24" s="267">
        <f>IF(OR($I19=0,BQ31=0,$I19="n/a"),0,SIGN($I31)*MIN(ABS($I31/$I19), ABS($I31-SUM($I24:BQ24))))</f>
        <v>0</v>
      </c>
      <c r="BS24" s="267">
        <f>IF(OR($I19=0,BR31=0,$I19="n/a"),0,SIGN($I31)*MIN(ABS($I31/$I19), ABS($I31-SUM($I24:BR24))))</f>
        <v>0</v>
      </c>
      <c r="BT24" s="267">
        <f>IF(OR($I19=0,BS31=0,$I19="n/a"),0,SIGN($I31)*MIN(ABS($I31/$I19), ABS($I31-SUM($I24:BS24))))</f>
        <v>0</v>
      </c>
      <c r="BU24" s="267">
        <f>IF(OR($I19=0,BT31=0,$I19="n/a"),0,SIGN($I31)*MIN(ABS($I31/$I19), ABS($I31-SUM($I24:BT24))))</f>
        <v>0</v>
      </c>
      <c r="BV24" s="267">
        <f>IF(OR($I19=0,BU31=0,$I19="n/a"),0,SIGN($I31)*MIN(ABS($I31/$I19), ABS($I31-SUM($I24:BU24))))</f>
        <v>0</v>
      </c>
      <c r="BW24" s="267">
        <f>IF(OR($I19=0,BV31=0,$I19="n/a"),0,SIGN($I31)*MIN(ABS($I31/$I19), ABS($I31-SUM($I24:BV24))))</f>
        <v>0</v>
      </c>
      <c r="BX24" s="267">
        <f>IF(OR($I19=0,BW31=0,$I19="n/a"),0,SIGN($I31)*MIN(ABS($I31/$I19), ABS($I31-SUM($I24:BW24))))</f>
        <v>0</v>
      </c>
      <c r="BY24" s="267">
        <f>IF(OR($I19=0,BX31=0,$I19="n/a"),0,SIGN($I31)*MIN(ABS($I31/$I19), ABS($I31-SUM($I24:BX24))))</f>
        <v>0</v>
      </c>
      <c r="BZ24" s="267">
        <f>IF(OR($I19=0,BY31=0,$I19="n/a"),0,SIGN($I31)*MIN(ABS($I31/$I19), ABS($I31-SUM($I24:BY24))))</f>
        <v>0</v>
      </c>
      <c r="CA24" s="267">
        <f>IF(OR($I19=0,BZ31=0,$I19="n/a"),0,SIGN($I31)*MIN(ABS($I31/$I19), ABS($I31-SUM($I24:BZ24))))</f>
        <v>0</v>
      </c>
      <c r="CB24" s="267">
        <f>IF(OR($I19=0,CA31=0,$I19="n/a"),0,SIGN($I31)*MIN(ABS($I31/$I19), ABS($I31-SUM($I24:CA24))))</f>
        <v>0</v>
      </c>
      <c r="CC24" s="267">
        <f>IF(OR($I19=0,CB31=0,$I19="n/a"),0,SIGN($I31)*MIN(ABS($I31/$I19), ABS($I31-SUM($I24:CB24))))</f>
        <v>0</v>
      </c>
      <c r="CD24" s="267">
        <f>IF(OR($I19=0,CC31=0,$I19="n/a"),0,SIGN($I31)*MIN(ABS($I31/$I19), ABS($I31-SUM($I24:CC24))))</f>
        <v>0</v>
      </c>
      <c r="CE24" s="267">
        <f>IF(OR($I19=0,CD31=0,$I19="n/a"),0,SIGN($I31)*MIN(ABS($I31/$I19), ABS($I31-SUM($I24:CD24))))</f>
        <v>0</v>
      </c>
      <c r="CF24" s="267">
        <f>IF(OR($I19=0,CE31=0,$I19="n/a"),0,SIGN($I31)*MIN(ABS($I31/$I19), ABS($I31-SUM($I24:CE24))))</f>
        <v>0</v>
      </c>
    </row>
    <row r="25" spans="1:2018" s="153" customFormat="1" ht="12.75" customHeight="1">
      <c r="D25" s="98" t="s">
        <v>151</v>
      </c>
      <c r="E25" s="97" t="s">
        <v>185</v>
      </c>
      <c r="F25" s="97"/>
      <c r="G25" s="97"/>
      <c r="H25" s="97"/>
      <c r="I25" s="99"/>
      <c r="J25" s="99"/>
      <c r="K25" s="99"/>
      <c r="L25" s="99"/>
      <c r="M25" s="99"/>
      <c r="N25" s="99"/>
      <c r="O25" s="105">
        <f>IFERROR(IF(OR($I18=0,N30=0),0,IF($N29&gt;0,(MIN($N29/IF($I18&lt;=5,1,($I18-5)),$N29-SUM($N25:N25))), (MAX($N29/IF($I18&lt;=5,1,($I18-5)),$N29-SUM($N25:N25))))),0)</f>
        <v>0</v>
      </c>
      <c r="P25" s="105">
        <f>IFERROR(IF(OR($I18=0,O30=0),0,IF($N29&gt;0,(MIN($N29/IF($I18&lt;=5,1,($I18-5)),$N29-SUM($N25:O25))), (MAX($N29/IF($I18&lt;=5,1,($I18-5)),$N29-SUM($N25:O25))))),0)</f>
        <v>0</v>
      </c>
      <c r="Q25" s="105">
        <f>IFERROR(IF(OR($I18=0,P30=0),0,IF($N29&gt;0,(MIN($N29/IF($I18&lt;=5,1,($I18-5)),$N29-SUM($N25:P25))), (MAX($N29/IF($I18&lt;=5,1,($I18-5)),$N29-SUM($N25:P25))))),0)</f>
        <v>0</v>
      </c>
      <c r="R25" s="105">
        <f>IFERROR(IF(OR($I18=0,Q30=0),0,IF($N29&gt;0,(MIN($N29/IF($I18&lt;=5,1,($I18-5)),$N29-SUM($N25:Q25))), (MAX($N29/IF($I18&lt;=5,1,($I18-5)),$N29-SUM($N25:Q25))))),0)</f>
        <v>0</v>
      </c>
      <c r="S25" s="105">
        <f>IFERROR(IF(OR($I18=0,R30=0),0,IF($N29&gt;0,(MIN($N29/IF($I18&lt;=5,1,($I18-5)),$N29-SUM($N25:R25))), (MAX($N29/IF($I18&lt;=5,1,($I18-5)),$N29-SUM($N25:R25))))),0)</f>
        <v>0</v>
      </c>
      <c r="T25" s="105">
        <f>IFERROR(IF(OR($I18=0,S30=0),0,IF($N29&gt;0,(MIN($N29/IF($I18&lt;=5,1,($I18-5)),$N29-SUM($N25:S25))), (MAX($N29/IF($I18&lt;=5,1,($I18-5)),$N29-SUM($N25:S25))))),0)</f>
        <v>0</v>
      </c>
      <c r="U25" s="105">
        <f>IFERROR(IF(OR($I18=0,T30=0),0,IF($N29&gt;0,(MIN($N29/IF($I18&lt;=5,1,($I18-5)),$N29-SUM($N25:T25))), (MAX($N29/IF($I18&lt;=5,1,($I18-5)),$N29-SUM($N25:T25))))),0)</f>
        <v>0</v>
      </c>
      <c r="V25" s="105">
        <f>IFERROR(IF(OR($I18=0,U30=0),0,IF($N29&gt;0,(MIN($N29/IF($I18&lt;=5,1,($I18-5)),$N29-SUM($N25:U25))), (MAX($N29/IF($I18&lt;=5,1,($I18-5)),$N29-SUM($N25:U25))))),0)</f>
        <v>0</v>
      </c>
      <c r="W25" s="105">
        <f>IFERROR(IF(OR($I18=0,V30=0),0,IF($N29&gt;0,(MIN($N29/IF($I18&lt;=5,1,($I18-5)),$N29-SUM($N25:V25))), (MAX($N29/IF($I18&lt;=5,1,($I18-5)),$N29-SUM($N25:V25))))),0)</f>
        <v>0</v>
      </c>
      <c r="X25" s="105">
        <f>IFERROR(IF(OR($I18=0,W30=0),0,IF($N29&gt;0,(MIN($N29/IF($I18&lt;=5,1,($I18-5)),$N29-SUM($N25:W25))), (MAX($N29/IF($I18&lt;=5,1,($I18-5)),$N29-SUM($N25:W25))))),0)</f>
        <v>0</v>
      </c>
      <c r="Y25" s="105">
        <f>IFERROR(IF(OR($I18=0,X30=0),0,IF($N29&gt;0,(MIN($N29/IF($I18&lt;=5,1,($I18-5)),$N29-SUM($N25:X25))), (MAX($N29/IF($I18&lt;=5,1,($I18-5)),$N29-SUM($N25:X25))))),0)</f>
        <v>0</v>
      </c>
      <c r="Z25" s="105">
        <f>IFERROR(IF(OR($I18=0,Y30=0),0,IF($N29&gt;0,(MIN($N29/IF($I18&lt;=5,1,($I18-5)),$N29-SUM($N25:Y25))), (MAX($N29/IF($I18&lt;=5,1,($I18-5)),$N29-SUM($N25:Y25))))),0)</f>
        <v>0</v>
      </c>
      <c r="AA25" s="105">
        <f>IFERROR(IF(OR($I18=0,Z30=0),0,IF($N29&gt;0,(MIN($N29/IF($I18&lt;=5,1,($I18-5)),$N29-SUM($N25:Z25))), (MAX($N29/IF($I18&lt;=5,1,($I18-5)),$N29-SUM($N25:Z25))))),0)</f>
        <v>0</v>
      </c>
      <c r="AB25" s="105">
        <f>IFERROR(IF(OR($I18=0,AA30=0),0,IF($N29&gt;0,(MIN($N29/IF($I18&lt;=5,1,($I18-5)),$N29-SUM($N25:AA25))), (MAX($N29/IF($I18&lt;=5,1,($I18-5)),$N29-SUM($N25:AA25))))),0)</f>
        <v>0</v>
      </c>
      <c r="AC25" s="105">
        <f>IFERROR(IF(OR($I18=0,AB30=0),0,IF($N29&gt;0,(MIN($N29/IF($I18&lt;=5,1,($I18-5)),$N29-SUM($N25:AB25))), (MAX($N29/IF($I18&lt;=5,1,($I18-5)),$N29-SUM($N25:AB25))))),0)</f>
        <v>0</v>
      </c>
      <c r="AD25" s="105">
        <f>IFERROR(IF(OR($I18=0,AC30=0),0,IF($N29&gt;0,(MIN($N29/IF($I18&lt;=5,1,($I18-5)),$N29-SUM($N25:AC25))), (MAX($N29/IF($I18&lt;=5,1,($I18-5)),$N29-SUM($N25:AC25))))),0)</f>
        <v>0</v>
      </c>
      <c r="AE25" s="105">
        <f>IFERROR(IF(OR($I18=0,AD30=0),0,IF($N29&gt;0,(MIN($N29/IF($I18&lt;=5,1,($I18-5)),$N29-SUM($N25:AD25))), (MAX($N29/IF($I18&lt;=5,1,($I18-5)),$N29-SUM($N25:AD25))))),0)</f>
        <v>0</v>
      </c>
      <c r="AF25" s="105">
        <f>IFERROR(IF(OR($I18=0,AE30=0),0,IF($N29&gt;0,(MIN($N29/IF($I18&lt;=5,1,($I18-5)),$N29-SUM($N25:AE25))), (MAX($N29/IF($I18&lt;=5,1,($I18-5)),$N29-SUM($N25:AE25))))),0)</f>
        <v>0</v>
      </c>
      <c r="AG25" s="105">
        <f>IFERROR(IF(OR($I18=0,AF30=0),0,IF($N29&gt;0,(MIN($N29/IF($I18&lt;=5,1,($I18-5)),$N29-SUM($N25:AF25))), (MAX($N29/IF($I18&lt;=5,1,($I18-5)),$N29-SUM($N25:AF25))))),0)</f>
        <v>0</v>
      </c>
      <c r="AH25" s="105">
        <f>IFERROR(IF(OR($I18=0,AG30=0),0,IF($N29&gt;0,(MIN($N29/IF($I18&lt;=5,1,($I18-5)),$N29-SUM($N25:AG25))), (MAX($N29/IF($I18&lt;=5,1,($I18-5)),$N29-SUM($N25:AG25))))),0)</f>
        <v>0</v>
      </c>
      <c r="AI25" s="105">
        <f>IFERROR(IF(OR($I18=0,AH30=0),0,IF($N29&gt;0,(MIN($N29/IF($I18&lt;=5,1,($I18-5)),$N29-SUM($N25:AH25))), (MAX($N29/IF($I18&lt;=5,1,($I18-5)),$N29-SUM($N25:AH25))))),0)</f>
        <v>0</v>
      </c>
      <c r="AJ25" s="105">
        <f>IFERROR(IF(OR($I18=0,AI30=0),0,IF($N29&gt;0,(MIN($N29/IF($I18&lt;=5,1,($I18-5)),$N29-SUM($N25:AI25))), (MAX($N29/IF($I18&lt;=5,1,($I18-5)),$N29-SUM($N25:AI25))))),0)</f>
        <v>0</v>
      </c>
      <c r="AK25" s="105">
        <f>IFERROR(IF(OR($I18=0,AJ30=0),0,IF($N29&gt;0,(MIN($N29/IF($I18&lt;=5,1,($I18-5)),$N29-SUM($N25:AJ25))), (MAX($N29/IF($I18&lt;=5,1,($I18-5)),$N29-SUM($N25:AJ25))))),0)</f>
        <v>0</v>
      </c>
      <c r="AL25" s="105">
        <f>IFERROR(IF(OR($I18=0,AK30=0),0,IF($N29&gt;0,(MIN($N29/IF($I18&lt;=5,1,($I18-5)),$N29-SUM($N25:AK25))), (MAX($N29/IF($I18&lt;=5,1,($I18-5)),$N29-SUM($N25:AK25))))),0)</f>
        <v>0</v>
      </c>
      <c r="AM25" s="105">
        <f>IFERROR(IF(OR($I18=0,AL30=0),0,IF($N29&gt;0,(MIN($N29/IF($I18&lt;=5,1,($I18-5)),$N29-SUM($N25:AL25))), (MAX($N29/IF($I18&lt;=5,1,($I18-5)),$N29-SUM($N25:AL25))))),0)</f>
        <v>0</v>
      </c>
      <c r="AN25" s="105">
        <f>IFERROR(IF(OR($I18=0,AM30=0),0,IF($N29&gt;0,(MIN($N29/IF($I18&lt;=5,1,($I18-5)),$N29-SUM($N25:AM25))), (MAX($N29/IF($I18&lt;=5,1,($I18-5)),$N29-SUM($N25:AM25))))),0)</f>
        <v>0</v>
      </c>
      <c r="AO25" s="105">
        <f>IFERROR(IF(OR($I18=0,AN30=0),0,IF($N29&gt;0,(MIN($N29/IF($I18&lt;=5,1,($I18-5)),$N29-SUM($N25:AN25))), (MAX($N29/IF($I18&lt;=5,1,($I18-5)),$N29-SUM($N25:AN25))))),0)</f>
        <v>0</v>
      </c>
      <c r="AP25" s="105">
        <f>IFERROR(IF(OR($I18=0,AO30=0),0,IF($N29&gt;0,(MIN($N29/IF($I18&lt;=5,1,($I18-5)),$N29-SUM($N25:AO25))), (MAX($N29/IF($I18&lt;=5,1,($I18-5)),$N29-SUM($N25:AO25))))),0)</f>
        <v>0</v>
      </c>
      <c r="AQ25" s="105">
        <f>IFERROR(IF(OR($I18=0,AP30=0),0,IF($N29&gt;0,(MIN($N29/IF($I18&lt;=5,1,($I18-5)),$N29-SUM($N25:AP25))), (MAX($N29/IF($I18&lt;=5,1,($I18-5)),$N29-SUM($N25:AP25))))),0)</f>
        <v>0</v>
      </c>
      <c r="AR25" s="105">
        <f>IFERROR(IF(OR($I18=0,AQ30=0),0,IF($N29&gt;0,(MIN($N29/IF($I18&lt;=5,1,($I18-5)),$N29-SUM($N25:AQ25))), (MAX($N29/IF($I18&lt;=5,1,($I18-5)),$N29-SUM($N25:AQ25))))),0)</f>
        <v>0</v>
      </c>
      <c r="AS25" s="105">
        <f>IFERROR(IF(OR($I18=0,AR30=0),0,IF($N29&gt;0,(MIN($N29/IF($I18&lt;=5,1,($I18-5)),$N29-SUM($N25:AR25))), (MAX($N29/IF($I18&lt;=5,1,($I18-5)),$N29-SUM($N25:AR25))))),0)</f>
        <v>0</v>
      </c>
      <c r="AT25" s="105">
        <f>IFERROR(IF(OR($I18=0,AS30=0),0,IF($N29&gt;0,(MIN($N29/IF($I18&lt;=5,1,($I18-5)),$N29-SUM($N25:AS25))), (MAX($N29/IF($I18&lt;=5,1,($I18-5)),$N29-SUM($N25:AS25))))),0)</f>
        <v>0</v>
      </c>
      <c r="AU25" s="105">
        <f>IFERROR(IF(OR($I18=0,AT30=0),0,IF($N29&gt;0,(MIN($N29/IF($I18&lt;=5,1,($I18-5)),$N29-SUM($N25:AT25))), (MAX($N29/IF($I18&lt;=5,1,($I18-5)),$N29-SUM($N25:AT25))))),0)</f>
        <v>0</v>
      </c>
      <c r="AV25" s="105">
        <f>IFERROR(IF(OR($I18=0,AU30=0),0,IF($N29&gt;0,(MIN($N29/IF($I18&lt;=5,1,($I18-5)),$N29-SUM($N25:AU25))), (MAX($N29/IF($I18&lt;=5,1,($I18-5)),$N29-SUM($N25:AU25))))),0)</f>
        <v>0</v>
      </c>
      <c r="AW25" s="105">
        <f>IFERROR(IF(OR($I18=0,AV30=0),0,IF($N29&gt;0,(MIN($N29/IF($I18&lt;=5,1,($I18-5)),$N29-SUM($N25:AV25))), (MAX($N29/IF($I18&lt;=5,1,($I18-5)),$N29-SUM($N25:AV25))))),0)</f>
        <v>0</v>
      </c>
      <c r="AX25" s="105">
        <f>IFERROR(IF(OR($I18=0,AW30=0),0,IF($N29&gt;0,(MIN($N29/IF($I18&lt;=5,1,($I18-5)),$N29-SUM($N25:AW25))), (MAX($N29/IF($I18&lt;=5,1,($I18-5)),$N29-SUM($N25:AW25))))),0)</f>
        <v>0</v>
      </c>
      <c r="AY25" s="105">
        <f>IFERROR(IF(OR($I18=0,AX30=0),0,IF($N29&gt;0,(MIN($N29/IF($I18&lt;=5,1,($I18-5)),$N29-SUM($N25:AX25))), (MAX($N29/IF($I18&lt;=5,1,($I18-5)),$N29-SUM($N25:AX25))))),0)</f>
        <v>0</v>
      </c>
      <c r="AZ25" s="105">
        <f>IFERROR(IF(OR($I18=0,AY30=0),0,IF($N29&gt;0,(MIN($N29/IF($I18&lt;=5,1,($I18-5)),$N29-SUM($N25:AY25))), (MAX($N29/IF($I18&lt;=5,1,($I18-5)),$N29-SUM($N25:AY25))))),0)</f>
        <v>0</v>
      </c>
      <c r="BA25" s="105">
        <f>IFERROR(IF(OR($I18=0,AZ30=0),0,IF($N29&gt;0,(MIN($N29/IF($I18&lt;=5,1,($I18-5)),$N29-SUM($N25:AZ25))), (MAX($N29/IF($I18&lt;=5,1,($I18-5)),$N29-SUM($N25:AZ25))))),0)</f>
        <v>0</v>
      </c>
      <c r="BB25" s="105">
        <f>IFERROR(IF(OR($I18=0,BA30=0),0,IF($N29&gt;0,(MIN($N29/IF($I18&lt;=5,1,($I18-5)),$N29-SUM($N25:BA25))), (MAX($N29/IF($I18&lt;=5,1,($I18-5)),$N29-SUM($N25:BA25))))),0)</f>
        <v>0</v>
      </c>
      <c r="BC25" s="105">
        <f>IFERROR(IF(OR($I18=0,BB30=0),0,IF($N29&gt;0,(MIN($N29/IF($I18&lt;=5,1,($I18-5)),$N29-SUM($N25:BB25))), (MAX($N29/IF($I18&lt;=5,1,($I18-5)),$N29-SUM($N25:BB25))))),0)</f>
        <v>0</v>
      </c>
      <c r="BD25" s="105">
        <f>IFERROR(IF(OR($I18=0,BC30=0),0,IF($N29&gt;0,(MIN($N29/IF($I18&lt;=5,1,($I18-5)),$N29-SUM($N25:BC25))), (MAX($N29/IF($I18&lt;=5,1,($I18-5)),$N29-SUM($N25:BC25))))),0)</f>
        <v>0</v>
      </c>
      <c r="BE25" s="105">
        <f>IFERROR(IF(OR($I18=0,BD30=0),0,IF($N29&gt;0,(MIN($N29/IF($I18&lt;=5,1,($I18-5)),$N29-SUM($N25:BD25))), (MAX($N29/IF($I18&lt;=5,1,($I18-5)),$N29-SUM($N25:BD25))))),0)</f>
        <v>0</v>
      </c>
      <c r="BF25" s="105">
        <f>IFERROR(IF(OR($I18=0,BE30=0),0,IF($N29&gt;0,(MIN($N29/IF($I18&lt;=5,1,($I18-5)),$N29-SUM($N25:BE25))), (MAX($N29/IF($I18&lt;=5,1,($I18-5)),$N29-SUM($N25:BE25))))),0)</f>
        <v>0</v>
      </c>
      <c r="BG25" s="105">
        <f>IFERROR(IF(OR($I18=0,BF30=0),0,IF($N29&gt;0,(MIN($N29/IF($I18&lt;=5,1,($I18-5)),$N29-SUM($N25:BF25))), (MAX($N29/IF($I18&lt;=5,1,($I18-5)),$N29-SUM($N25:BF25))))),0)</f>
        <v>0</v>
      </c>
      <c r="BH25" s="105">
        <f>IFERROR(IF(OR($I18=0,BG30=0),0,IF($N29&gt;0,(MIN($N29/IF($I18&lt;=5,1,($I18-5)),$N29-SUM($N25:BG25))), (MAX($N29/IF($I18&lt;=5,1,($I18-5)),$N29-SUM($N25:BG25))))),0)</f>
        <v>0</v>
      </c>
      <c r="BI25" s="105">
        <f>IFERROR(IF(OR($I18=0,BH30=0),0,IF($N29&gt;0,(MIN($N29/IF($I18&lt;=5,1,($I18-5)),$N29-SUM($N25:BH25))), (MAX($N29/IF($I18&lt;=5,1,($I18-5)),$N29-SUM($N25:BH25))))),0)</f>
        <v>0</v>
      </c>
      <c r="BJ25" s="105">
        <f>IFERROR(IF(OR($I18=0,BI30=0),0,IF($N29&gt;0,(MIN($N29/IF($I18&lt;=5,1,($I18-5)),$N29-SUM($N25:BI25))), (MAX($N29/IF($I18&lt;=5,1,($I18-5)),$N29-SUM($N25:BI25))))),0)</f>
        <v>0</v>
      </c>
      <c r="BK25" s="105">
        <f>IFERROR(IF(OR($I18=0,BJ30=0),0,IF($N29&gt;0,(MIN($N29/IF($I18&lt;=5,1,($I18-5)),$N29-SUM($N25:BJ25))), (MAX($N29/IF($I18&lt;=5,1,($I18-5)),$N29-SUM($N25:BJ25))))),0)</f>
        <v>0</v>
      </c>
      <c r="BL25" s="105">
        <f>IFERROR(IF(OR($I18=0,BK30=0),0,IF($N29&gt;0,(MIN($N29/IF($I18&lt;=5,1,($I18-5)),$N29-SUM($N25:BK25))), (MAX($N29/IF($I18&lt;=5,1,($I18-5)),$N29-SUM($N25:BK25))))),0)</f>
        <v>0</v>
      </c>
      <c r="BM25" s="105">
        <f>IFERROR(IF(OR($I18=0,BL30=0),0,IF($N29&gt;0,(MIN($N29/IF($I18&lt;=5,1,($I18-5)),$N29-SUM($N25:BL25))), (MAX($N29/IF($I18&lt;=5,1,($I18-5)),$N29-SUM($N25:BL25))))),0)</f>
        <v>0</v>
      </c>
      <c r="BN25" s="105">
        <f>IFERROR(IF(OR($I18=0,BM30=0),0,IF($N29&gt;0,(MIN($N29/IF($I18&lt;=5,1,($I18-5)),$N29-SUM($N25:BM25))), (MAX($N29/IF($I18&lt;=5,1,($I18-5)),$N29-SUM($N25:BM25))))),0)</f>
        <v>0</v>
      </c>
      <c r="BO25" s="105">
        <f>IFERROR(IF(OR($I18=0,BN30=0),0,IF($N29&gt;0,(MIN($N29/IF($I18&lt;=5,1,($I18-5)),$N29-SUM($N25:BN25))), (MAX($N29/IF($I18&lt;=5,1,($I18-5)),$N29-SUM($N25:BN25))))),0)</f>
        <v>0</v>
      </c>
      <c r="BP25" s="105">
        <f>IFERROR(IF(OR($I18=0,BO30=0),0,IF($N29&gt;0,(MIN($N29/IF($I18&lt;=5,1,($I18-5)),$N29-SUM($N25:BO25))), (MAX($N29/IF($I18&lt;=5,1,($I18-5)),$N29-SUM($N25:BO25))))),0)</f>
        <v>0</v>
      </c>
      <c r="BQ25" s="105">
        <f>IFERROR(IF(OR($I18=0,BP30=0),0,IF($N29&gt;0,(MIN($N29/IF($I18&lt;=5,1,($I18-5)),$N29-SUM($N25:BP25))), (MAX($N29/IF($I18&lt;=5,1,($I18-5)),$N29-SUM($N25:BP25))))),0)</f>
        <v>0</v>
      </c>
      <c r="BR25" s="105">
        <f>IFERROR(IF(OR($I18=0,BQ30=0),0,IF($N29&gt;0,(MIN($N29/IF($I18&lt;=5,1,($I18-5)),$N29-SUM($N25:BQ25))), (MAX($N29/IF($I18&lt;=5,1,($I18-5)),$N29-SUM($N25:BQ25))))),0)</f>
        <v>0</v>
      </c>
      <c r="BS25" s="105">
        <f>IFERROR(IF(OR($I18=0,BR30=0),0,IF($N29&gt;0,(MIN($N29/IF($I18&lt;=5,1,($I18-5)),$N29-SUM($N25:BR25))), (MAX($N29/IF($I18&lt;=5,1,($I18-5)),$N29-SUM($N25:BR25))))),0)</f>
        <v>0</v>
      </c>
      <c r="BT25" s="105">
        <f>IFERROR(IF(OR($I18=0,BS30=0),0,IF($N29&gt;0,(MIN($N29/IF($I18&lt;=5,1,($I18-5)),$N29-SUM($N25:BS25))), (MAX($N29/IF($I18&lt;=5,1,($I18-5)),$N29-SUM($N25:BS25))))),0)</f>
        <v>0</v>
      </c>
      <c r="BU25" s="105">
        <f>IFERROR(IF(OR($I18=0,BT30=0),0,IF($N29&gt;0,(MIN($N29/IF($I18&lt;=5,1,($I18-5)),$N29-SUM($N25:BT25))), (MAX($N29/IF($I18&lt;=5,1,($I18-5)),$N29-SUM($N25:BT25))))),0)</f>
        <v>0</v>
      </c>
      <c r="BV25" s="105">
        <f>IFERROR(IF(OR($I18=0,BU30=0),0,IF($N29&gt;0,(MIN($N29/IF($I18&lt;=5,1,($I18-5)),$N29-SUM($N25:BU25))), (MAX($N29/IF($I18&lt;=5,1,($I18-5)),$N29-SUM($N25:BU25))))),0)</f>
        <v>0</v>
      </c>
      <c r="BW25" s="105">
        <f>IFERROR(IF(OR($I18=0,BV30=0),0,IF($N29&gt;0,(MIN($N29/IF($I18&lt;=5,1,($I18-5)),$N29-SUM($N25:BV25))), (MAX($N29/IF($I18&lt;=5,1,($I18-5)),$N29-SUM($N25:BV25))))),0)</f>
        <v>0</v>
      </c>
      <c r="BX25" s="105">
        <f>IFERROR(IF(OR($I18=0,BW30=0),0,IF($N29&gt;0,(MIN($N29/IF($I18&lt;=5,1,($I18-5)),$N29-SUM($N25:BW25))), (MAX($N29/IF($I18&lt;=5,1,($I18-5)),$N29-SUM($N25:BW25))))),0)</f>
        <v>0</v>
      </c>
      <c r="BY25" s="105">
        <f>IFERROR(IF(OR($I18=0,BX30=0),0,IF($N29&gt;0,(MIN($N29/IF($I18&lt;=5,1,($I18-5)),$N29-SUM($N25:BX25))), (MAX($N29/IF($I18&lt;=5,1,($I18-5)),$N29-SUM($N25:BX25))))),0)</f>
        <v>0</v>
      </c>
      <c r="BZ25" s="105">
        <f>IFERROR(IF(OR($I18=0,BY30=0),0,IF($N29&gt;0,(MIN($N29/IF($I18&lt;=5,1,($I18-5)),$N29-SUM($N25:BY25))), (MAX($N29/IF($I18&lt;=5,1,($I18-5)),$N29-SUM($N25:BY25))))),0)</f>
        <v>0</v>
      </c>
      <c r="CA25" s="105">
        <f>IFERROR(IF(OR($I18=0,BZ30=0),0,IF($N29&gt;0,(MIN($N29/IF($I18&lt;=5,1,($I18-5)),$N29-SUM($N25:BZ25))), (MAX($N29/IF($I18&lt;=5,1,($I18-5)),$N29-SUM($N25:BZ25))))),0)</f>
        <v>0</v>
      </c>
      <c r="CB25" s="105">
        <f>IFERROR(IF(OR($I18=0,CA30=0),0,IF($N29&gt;0,(MIN($N29/IF($I18&lt;=5,1,($I18-5)),$N29-SUM($N25:CA25))), (MAX($N29/IF($I18&lt;=5,1,($I18-5)),$N29-SUM($N25:CA25))))),0)</f>
        <v>0</v>
      </c>
      <c r="CC25" s="105">
        <f>IFERROR(IF(OR($I18=0,CB30=0),0,IF($N29&gt;0,(MIN($N29/IF($I18&lt;=5,1,($I18-5)),$N29-SUM($N25:CB25))), (MAX($N29/IF($I18&lt;=5,1,($I18-5)),$N29-SUM($N25:CB25))))),0)</f>
        <v>0</v>
      </c>
      <c r="CD25" s="105">
        <f>IFERROR(IF(OR($I18=0,CC30=0),0,IF($N29&gt;0,(MIN($N29/IF($I18&lt;=5,1,($I18-5)),$N29-SUM($N25:CC25))), (MAX($N29/IF($I18&lt;=5,1,($I18-5)),$N29-SUM($N25:CC25))))),0)</f>
        <v>0</v>
      </c>
      <c r="CE25" s="105">
        <f>IFERROR(IF(OR($I18=0,CD30=0),0,IF($N29&gt;0,(MIN($N29/IF($I18&lt;=5,1,($I18-5)),$N29-SUM($N25:CD25))), (MAX($N29/IF($I18&lt;=5,1,($I18-5)),$N29-SUM($N25:CD25))))),0)</f>
        <v>0</v>
      </c>
      <c r="CF25" s="105">
        <f>IFERROR(IF(OR($I18=0,CE30=0),0,IF($N29&gt;0,(MIN($N29/IF($I18&lt;=5,1,($I18-5)),$N29-SUM($N25:CE25))), (MAX($N29/IF($I18&lt;=5,1,($I18-5)),$N29-SUM($N25:CE25))))),0)</f>
        <v>0</v>
      </c>
    </row>
    <row r="26" spans="1:2018" ht="12.75" customHeight="1">
      <c r="A26" s="153"/>
      <c r="D26" s="104" t="s">
        <v>32</v>
      </c>
      <c r="E26" s="104" t="s">
        <v>185</v>
      </c>
      <c r="F26" s="106"/>
      <c r="G26" s="106"/>
      <c r="H26" s="106"/>
      <c r="I26" s="107"/>
      <c r="J26" s="268">
        <f>SUM(J23:J24)</f>
        <v>36.020910887636681</v>
      </c>
      <c r="K26" s="268">
        <f t="shared" ref="K26:BV26" si="35">SUM(K23:K24)</f>
        <v>36.020910887636681</v>
      </c>
      <c r="L26" s="268">
        <f t="shared" si="35"/>
        <v>36.020910887636681</v>
      </c>
      <c r="M26" s="268">
        <f t="shared" si="35"/>
        <v>36.020910887636681</v>
      </c>
      <c r="N26" s="268">
        <f t="shared" si="35"/>
        <v>36.020910887636681</v>
      </c>
      <c r="O26" s="268">
        <f t="shared" si="35"/>
        <v>36.020910887636681</v>
      </c>
      <c r="P26" s="268">
        <f t="shared" si="35"/>
        <v>36.020910887636681</v>
      </c>
      <c r="Q26" s="268">
        <f t="shared" si="35"/>
        <v>36.020910887636681</v>
      </c>
      <c r="R26" s="268">
        <f t="shared" si="35"/>
        <v>36.020910887636681</v>
      </c>
      <c r="S26" s="268">
        <f t="shared" si="35"/>
        <v>36.020910887636681</v>
      </c>
      <c r="T26" s="268">
        <f t="shared" si="35"/>
        <v>36.020910887636681</v>
      </c>
      <c r="U26" s="268">
        <f t="shared" si="35"/>
        <v>36.020910887636681</v>
      </c>
      <c r="V26" s="268">
        <f t="shared" si="35"/>
        <v>36.020910887636681</v>
      </c>
      <c r="W26" s="268">
        <f t="shared" si="35"/>
        <v>36.020910887636681</v>
      </c>
      <c r="X26" s="268">
        <f t="shared" si="35"/>
        <v>36.020910887636681</v>
      </c>
      <c r="Y26" s="268">
        <f t="shared" si="35"/>
        <v>36.020910887636681</v>
      </c>
      <c r="Z26" s="268">
        <f t="shared" si="35"/>
        <v>36.020910887636681</v>
      </c>
      <c r="AA26" s="268">
        <f t="shared" si="35"/>
        <v>36.020910887636681</v>
      </c>
      <c r="AB26" s="268">
        <f t="shared" si="35"/>
        <v>36.020910887636681</v>
      </c>
      <c r="AC26" s="268">
        <f t="shared" si="35"/>
        <v>36.020910887636681</v>
      </c>
      <c r="AD26" s="268">
        <f t="shared" si="35"/>
        <v>36.020910887636681</v>
      </c>
      <c r="AE26" s="268">
        <f t="shared" si="35"/>
        <v>36.020910887636681</v>
      </c>
      <c r="AF26" s="268">
        <f t="shared" si="35"/>
        <v>36.020910887636681</v>
      </c>
      <c r="AG26" s="268">
        <f t="shared" si="35"/>
        <v>36.020910887636681</v>
      </c>
      <c r="AH26" s="268">
        <f t="shared" si="35"/>
        <v>36.020910887636681</v>
      </c>
      <c r="AI26" s="268">
        <f t="shared" si="35"/>
        <v>36.020910887636681</v>
      </c>
      <c r="AJ26" s="268">
        <f t="shared" si="35"/>
        <v>36.020910887636681</v>
      </c>
      <c r="AK26" s="268">
        <f t="shared" si="35"/>
        <v>36.020910887636681</v>
      </c>
      <c r="AL26" s="268">
        <f t="shared" si="35"/>
        <v>36.020910887636681</v>
      </c>
      <c r="AM26" s="268">
        <f t="shared" si="35"/>
        <v>36.020910887636681</v>
      </c>
      <c r="AN26" s="268">
        <f t="shared" si="35"/>
        <v>7.3576018538190286</v>
      </c>
      <c r="AO26" s="268">
        <f t="shared" si="35"/>
        <v>2.6886249289857691</v>
      </c>
      <c r="AP26" s="268">
        <f t="shared" si="35"/>
        <v>2.6886249289857691</v>
      </c>
      <c r="AQ26" s="268">
        <f t="shared" si="35"/>
        <v>2.6886249289857691</v>
      </c>
      <c r="AR26" s="268">
        <f t="shared" si="35"/>
        <v>2.6886249289857691</v>
      </c>
      <c r="AS26" s="268">
        <f t="shared" si="35"/>
        <v>2.6886249289857691</v>
      </c>
      <c r="AT26" s="268">
        <f t="shared" si="35"/>
        <v>2.6886249289857691</v>
      </c>
      <c r="AU26" s="268">
        <f t="shared" si="35"/>
        <v>2.6886249289857691</v>
      </c>
      <c r="AV26" s="268">
        <f t="shared" si="35"/>
        <v>2.6886249289857691</v>
      </c>
      <c r="AW26" s="268">
        <f t="shared" si="35"/>
        <v>2.6886249289857691</v>
      </c>
      <c r="AX26" s="268">
        <f t="shared" si="35"/>
        <v>2.6886249289857691</v>
      </c>
      <c r="AY26" s="268">
        <f t="shared" si="35"/>
        <v>2.6886249289857691</v>
      </c>
      <c r="AZ26" s="268">
        <f t="shared" si="35"/>
        <v>2.6886249289857691</v>
      </c>
      <c r="BA26" s="268">
        <f t="shared" si="35"/>
        <v>2.6886249289857691</v>
      </c>
      <c r="BB26" s="268">
        <f t="shared" si="35"/>
        <v>2.6886249289857691</v>
      </c>
      <c r="BC26" s="268">
        <f t="shared" si="35"/>
        <v>2.6886249289857691</v>
      </c>
      <c r="BD26" s="268">
        <f t="shared" si="35"/>
        <v>2.6886249289857691</v>
      </c>
      <c r="BE26" s="268">
        <f t="shared" si="35"/>
        <v>2.6886249289857691</v>
      </c>
      <c r="BF26" s="268">
        <f t="shared" si="35"/>
        <v>2.6886249289857691</v>
      </c>
      <c r="BG26" s="268">
        <f t="shared" si="35"/>
        <v>2.6886249289857691</v>
      </c>
      <c r="BH26" s="268">
        <f t="shared" si="35"/>
        <v>2.6886249289857691</v>
      </c>
      <c r="BI26" s="268">
        <f t="shared" si="35"/>
        <v>2.6886249289857691</v>
      </c>
      <c r="BJ26" s="268">
        <f t="shared" si="35"/>
        <v>2.6886249289857691</v>
      </c>
      <c r="BK26" s="268">
        <f t="shared" si="35"/>
        <v>0.25831030950013201</v>
      </c>
      <c r="BL26" s="268">
        <f t="shared" si="35"/>
        <v>0</v>
      </c>
      <c r="BM26" s="268">
        <f t="shared" si="35"/>
        <v>0</v>
      </c>
      <c r="BN26" s="268">
        <f t="shared" si="35"/>
        <v>0</v>
      </c>
      <c r="BO26" s="268">
        <f t="shared" si="35"/>
        <v>0</v>
      </c>
      <c r="BP26" s="268">
        <f t="shared" si="35"/>
        <v>0</v>
      </c>
      <c r="BQ26" s="268">
        <f t="shared" si="35"/>
        <v>0</v>
      </c>
      <c r="BR26" s="268">
        <f t="shared" si="35"/>
        <v>0</v>
      </c>
      <c r="BS26" s="268">
        <f t="shared" si="35"/>
        <v>0</v>
      </c>
      <c r="BT26" s="268">
        <f t="shared" si="35"/>
        <v>0</v>
      </c>
      <c r="BU26" s="268">
        <f t="shared" si="35"/>
        <v>0</v>
      </c>
      <c r="BV26" s="268">
        <f t="shared" si="35"/>
        <v>0</v>
      </c>
      <c r="BW26" s="268">
        <f t="shared" ref="BW26:CF26" si="36">SUM(BW23:BW24)</f>
        <v>0</v>
      </c>
      <c r="BX26" s="268">
        <f t="shared" si="36"/>
        <v>0</v>
      </c>
      <c r="BY26" s="268">
        <f t="shared" si="36"/>
        <v>0</v>
      </c>
      <c r="BZ26" s="268">
        <f t="shared" si="36"/>
        <v>0</v>
      </c>
      <c r="CA26" s="268">
        <f t="shared" si="36"/>
        <v>0</v>
      </c>
      <c r="CB26" s="268">
        <f t="shared" si="36"/>
        <v>0</v>
      </c>
      <c r="CC26" s="268">
        <f t="shared" si="36"/>
        <v>0</v>
      </c>
      <c r="CD26" s="268">
        <f t="shared" si="36"/>
        <v>0</v>
      </c>
      <c r="CE26" s="268">
        <f t="shared" si="36"/>
        <v>0</v>
      </c>
      <c r="CF26" s="268">
        <f t="shared" si="36"/>
        <v>0</v>
      </c>
    </row>
    <row r="27" spans="1:2018" ht="12.75" customHeight="1">
      <c r="A27" s="153"/>
      <c r="D27" s="17" t="s">
        <v>204</v>
      </c>
      <c r="I27" s="31">
        <f>IF(I$4=first_reg_period, INDEX(Inputs!$J$94:$J$121,MATCH(B17,Inputs!$C$94:$C$121,0)),0)</f>
        <v>1004.6375556843607</v>
      </c>
      <c r="J27" s="166">
        <f>IF(J$4=first_reg_period, INDEX(Inputs!$J$94:$J$121,MATCH(C17,Inputs!$C$94:$C$121,0)),0)</f>
        <v>0</v>
      </c>
      <c r="K27" s="166">
        <f>IF(K$4=first_reg_period, INDEX(Inputs!$J$94:$J$121,MATCH(D17,Inputs!$C$94:$C$121,0)),0)</f>
        <v>0</v>
      </c>
      <c r="L27" s="166">
        <f>IF(L$4=first_reg_period, INDEX(Inputs!$J$94:$J$121,MATCH(E17,Inputs!$C$94:$C$121,0)),0)</f>
        <v>0</v>
      </c>
      <c r="M27" s="166">
        <f>IF(M$4=first_reg_period, INDEX(Inputs!$J$94:$J$121,MATCH(F17,Inputs!$C$94:$C$121,0)),0)</f>
        <v>0</v>
      </c>
      <c r="N27" s="166">
        <f>IF(N$4=first_reg_period, INDEX(Inputs!$J$94:$J$121,MATCH(G17,Inputs!$C$94:$C$121,0)),0)</f>
        <v>0</v>
      </c>
      <c r="O27" s="31">
        <f>IF(O$4=first_reg_period, INDEX(Inputs!$J$94:$J$121,MATCH(H17,Inputs!$C$94:$C$121,0)),0)</f>
        <v>0</v>
      </c>
      <c r="P27" s="31">
        <f>IF(P$4=first_reg_period, INDEX(Inputs!$J$94:$J$121,MATCH(I17,Inputs!$C$94:$C$121,0)),0)</f>
        <v>0</v>
      </c>
      <c r="Q27" s="31">
        <f>IF(Q$4=first_reg_period, INDEX(Inputs!$J$94:$J$121,MATCH(J17,Inputs!$C$94:$C$121,0)),0)</f>
        <v>0</v>
      </c>
      <c r="R27" s="31">
        <f>IF(R$4=first_reg_period, INDEX(Inputs!$J$94:$J$121,MATCH(K17,Inputs!$C$94:$C$121,0)),0)</f>
        <v>0</v>
      </c>
      <c r="S27" s="31">
        <f>IF(S$4=first_reg_period, INDEX(Inputs!$J$94:$J$121,MATCH(L17,Inputs!$C$94:$C$121,0)),0)</f>
        <v>0</v>
      </c>
      <c r="T27" s="31">
        <f>IF(T$4=first_reg_period, INDEX(Inputs!$J$94:$J$121,MATCH(M17,Inputs!$C$94:$C$121,0)),0)</f>
        <v>0</v>
      </c>
      <c r="U27" s="31">
        <f>IF(U$4=first_reg_period, INDEX(Inputs!$J$94:$J$121,MATCH(N17,Inputs!$C$94:$C$121,0)),0)</f>
        <v>0</v>
      </c>
      <c r="V27" s="31">
        <f>IF(V$4=first_reg_period, INDEX(Inputs!$J$94:$J$121,MATCH(O17,Inputs!$C$94:$C$121,0)),0)</f>
        <v>0</v>
      </c>
      <c r="W27" s="31">
        <f>IF(W$4=first_reg_period, INDEX(Inputs!$J$94:$J$121,MATCH(P17,Inputs!$C$94:$C$121,0)),0)</f>
        <v>0</v>
      </c>
      <c r="X27" s="31">
        <f>IF(X$4=first_reg_period, INDEX(Inputs!$J$94:$J$121,MATCH(Q17,Inputs!$C$94:$C$121,0)),0)</f>
        <v>0</v>
      </c>
      <c r="Y27" s="31">
        <f>IF(Y$4=first_reg_period, INDEX(Inputs!$J$94:$J$121,MATCH(R17,Inputs!$C$94:$C$121,0)),0)</f>
        <v>0</v>
      </c>
      <c r="Z27" s="31">
        <f>IF(Z$4=first_reg_period, INDEX(Inputs!$J$94:$J$121,MATCH(S17,Inputs!$C$94:$C$121,0)),0)</f>
        <v>0</v>
      </c>
      <c r="AA27" s="31">
        <f>IF(AA$4=first_reg_period, INDEX(Inputs!$J$94:$J$121,MATCH(T17,Inputs!$C$94:$C$121,0)),0)</f>
        <v>0</v>
      </c>
      <c r="AB27" s="31">
        <f>IF(AB$4=first_reg_period, INDEX(Inputs!$J$94:$J$121,MATCH(U17,Inputs!$C$94:$C$121,0)),0)</f>
        <v>0</v>
      </c>
      <c r="AC27" s="31">
        <f>IF(AC$4=first_reg_period, INDEX(Inputs!$J$94:$J$121,MATCH(V17,Inputs!$C$94:$C$121,0)),0)</f>
        <v>0</v>
      </c>
      <c r="AD27" s="31">
        <f>IF(AD$4=first_reg_period, INDEX(Inputs!$J$94:$J$121,MATCH(W17,Inputs!$C$94:$C$121,0)),0)</f>
        <v>0</v>
      </c>
      <c r="AE27" s="31">
        <f>IF(AE$4=first_reg_period, INDEX(Inputs!$J$94:$J$121,MATCH(X17,Inputs!$C$94:$C$121,0)),0)</f>
        <v>0</v>
      </c>
      <c r="AF27" s="31">
        <f>IF(AF$4=first_reg_period, INDEX(Inputs!$J$94:$J$121,MATCH(Y17,Inputs!$C$94:$C$121,0)),0)</f>
        <v>0</v>
      </c>
      <c r="AG27" s="31">
        <f>IF(AG$4=first_reg_period, INDEX(Inputs!$J$94:$J$121,MATCH(Z17,Inputs!$C$94:$C$121,0)),0)</f>
        <v>0</v>
      </c>
      <c r="AH27" s="31">
        <f>IF(AH$4=first_reg_period, INDEX(Inputs!$J$94:$J$121,MATCH(AA17,Inputs!$C$94:$C$121,0)),0)</f>
        <v>0</v>
      </c>
      <c r="AI27" s="31">
        <f>IF(AI$4=first_reg_period, INDEX(Inputs!$J$94:$J$121,MATCH(AB17,Inputs!$C$94:$C$121,0)),0)</f>
        <v>0</v>
      </c>
      <c r="AJ27" s="31">
        <f>IF(AJ$4=first_reg_period, INDEX(Inputs!$J$94:$J$121,MATCH(AC17,Inputs!$C$94:$C$121,0)),0)</f>
        <v>0</v>
      </c>
      <c r="AK27" s="31">
        <f>IF(AK$4=first_reg_period, INDEX(Inputs!$J$94:$J$121,MATCH(AD17,Inputs!$C$94:$C$121,0)),0)</f>
        <v>0</v>
      </c>
      <c r="AL27" s="31">
        <f>IF(AL$4=first_reg_period, INDEX(Inputs!$J$94:$J$121,MATCH(AE17,Inputs!$C$94:$C$121,0)),0)</f>
        <v>0</v>
      </c>
      <c r="AM27" s="31">
        <f>IF(AM$4=first_reg_period, INDEX(Inputs!$J$94:$J$121,MATCH(AF17,Inputs!$C$94:$C$121,0)),0)</f>
        <v>0</v>
      </c>
      <c r="AN27" s="31">
        <f>IF(AN$4=first_reg_period, INDEX(Inputs!$J$94:$J$121,MATCH(AG17,Inputs!$C$94:$C$121,0)),0)</f>
        <v>0</v>
      </c>
      <c r="AO27" s="31">
        <f>IF(AO$4=first_reg_period, INDEX(Inputs!$J$94:$J$121,MATCH(AH17,Inputs!$C$94:$C$121,0)),0)</f>
        <v>0</v>
      </c>
      <c r="AP27" s="31">
        <f>IF(AP$4=first_reg_period, INDEX(Inputs!$J$94:$J$121,MATCH(AI17,Inputs!$C$94:$C$121,0)),0)</f>
        <v>0</v>
      </c>
      <c r="AQ27" s="31">
        <f>IF(AQ$4=first_reg_period, INDEX(Inputs!$J$94:$J$121,MATCH(AJ17,Inputs!$C$94:$C$121,0)),0)</f>
        <v>0</v>
      </c>
      <c r="AR27" s="31">
        <f>IF(AR$4=first_reg_period, INDEX(Inputs!$J$94:$J$121,MATCH(AK17,Inputs!$C$94:$C$121,0)),0)</f>
        <v>0</v>
      </c>
      <c r="AS27" s="31">
        <f>IF(AS$4=first_reg_period, INDEX(Inputs!$J$94:$J$121,MATCH(AL17,Inputs!$C$94:$C$121,0)),0)</f>
        <v>0</v>
      </c>
      <c r="AT27" s="31">
        <f>IF(AT$4=first_reg_period, INDEX(Inputs!$J$94:$J$121,MATCH(AM17,Inputs!$C$94:$C$121,0)),0)</f>
        <v>0</v>
      </c>
      <c r="AU27" s="31">
        <f>IF(AU$4=first_reg_period, INDEX(Inputs!$J$94:$J$121,MATCH(AN17,Inputs!$C$94:$C$121,0)),0)</f>
        <v>0</v>
      </c>
      <c r="AV27" s="31">
        <f>IF(AV$4=first_reg_period, INDEX(Inputs!$J$94:$J$121,MATCH(AO17,Inputs!$C$94:$C$121,0)),0)</f>
        <v>0</v>
      </c>
      <c r="AW27" s="31">
        <f>IF(AW$4=first_reg_period, INDEX(Inputs!$J$94:$J$121,MATCH(AP17,Inputs!$C$94:$C$121,0)),0)</f>
        <v>0</v>
      </c>
      <c r="AX27" s="31">
        <f>IF(AX$4=first_reg_period, INDEX(Inputs!$J$94:$J$121,MATCH(AQ17,Inputs!$C$94:$C$121,0)),0)</f>
        <v>0</v>
      </c>
      <c r="AY27" s="31">
        <f>IF(AY$4=first_reg_period, INDEX(Inputs!$J$94:$J$121,MATCH(AR17,Inputs!$C$94:$C$121,0)),0)</f>
        <v>0</v>
      </c>
      <c r="AZ27" s="31">
        <f>IF(AZ$4=first_reg_period, INDEX(Inputs!$J$94:$J$121,MATCH(AS17,Inputs!$C$94:$C$121,0)),0)</f>
        <v>0</v>
      </c>
      <c r="BA27" s="31">
        <f>IF(BA$4=first_reg_period, INDEX(Inputs!$J$94:$J$121,MATCH(AT17,Inputs!$C$94:$C$121,0)),0)</f>
        <v>0</v>
      </c>
      <c r="BB27" s="31">
        <f>IF(BB$4=first_reg_period, INDEX(Inputs!$J$94:$J$121,MATCH(AU17,Inputs!$C$94:$C$121,0)),0)</f>
        <v>0</v>
      </c>
      <c r="BC27" s="31">
        <f>IF(BC$4=first_reg_period, INDEX(Inputs!$J$94:$J$121,MATCH(AV17,Inputs!$C$94:$C$121,0)),0)</f>
        <v>0</v>
      </c>
      <c r="BD27" s="31">
        <f>IF(BD$4=first_reg_period, INDEX(Inputs!$J$94:$J$121,MATCH(AW17,Inputs!$C$94:$C$121,0)),0)</f>
        <v>0</v>
      </c>
      <c r="BE27" s="31">
        <f>IF(BE$4=first_reg_period, INDEX(Inputs!$J$94:$J$121,MATCH(AX17,Inputs!$C$94:$C$121,0)),0)</f>
        <v>0</v>
      </c>
      <c r="BF27" s="31">
        <f>IF(BF$4=first_reg_period, INDEX(Inputs!$J$94:$J$121,MATCH(AY17,Inputs!$C$94:$C$121,0)),0)</f>
        <v>0</v>
      </c>
      <c r="BG27" s="31">
        <f>IF(BG$4=first_reg_period, INDEX(Inputs!$J$94:$J$121,MATCH(AZ17,Inputs!$C$94:$C$121,0)),0)</f>
        <v>0</v>
      </c>
      <c r="BH27" s="31">
        <f>IF(BH$4=first_reg_period, INDEX(Inputs!$J$94:$J$121,MATCH(BA17,Inputs!$C$94:$C$121,0)),0)</f>
        <v>0</v>
      </c>
      <c r="BI27" s="31">
        <f>IF(BI$4=first_reg_period, INDEX(Inputs!$J$94:$J$121,MATCH(BB17,Inputs!$C$94:$C$121,0)),0)</f>
        <v>0</v>
      </c>
      <c r="BJ27" s="31">
        <f>IF(BJ$4=first_reg_period, INDEX(Inputs!$J$94:$J$121,MATCH(BC17,Inputs!$C$94:$C$121,0)),0)</f>
        <v>0</v>
      </c>
      <c r="BK27" s="31">
        <f>IF(BK$4=first_reg_period, INDEX(Inputs!$J$94:$J$121,MATCH(BD17,Inputs!$C$94:$C$121,0)),0)</f>
        <v>0</v>
      </c>
      <c r="BL27" s="31">
        <f>IF(BL$4=first_reg_period, INDEX(Inputs!$J$94:$J$121,MATCH(BE17,Inputs!$C$94:$C$121,0)),0)</f>
        <v>0</v>
      </c>
      <c r="BM27" s="31">
        <f>IF(BM$4=first_reg_period, INDEX(Inputs!$J$94:$J$121,MATCH(BF17,Inputs!$C$94:$C$121,0)),0)</f>
        <v>0</v>
      </c>
      <c r="BN27" s="31">
        <f>IF(BN$4=first_reg_period, INDEX(Inputs!$J$94:$J$121,MATCH(BG17,Inputs!$C$94:$C$121,0)),0)</f>
        <v>0</v>
      </c>
      <c r="BO27" s="31">
        <f>IF(BO$4=first_reg_period, INDEX(Inputs!$J$94:$J$121,MATCH(BH17,Inputs!$C$94:$C$121,0)),0)</f>
        <v>0</v>
      </c>
      <c r="BP27" s="31">
        <f>IF(BP$4=first_reg_period, INDEX(Inputs!$J$94:$J$121,MATCH(BI17,Inputs!$C$94:$C$121,0)),0)</f>
        <v>0</v>
      </c>
      <c r="BQ27" s="31">
        <f>IF(BQ$4=first_reg_period, INDEX(Inputs!$J$94:$J$121,MATCH(BJ17,Inputs!$C$94:$C$121,0)),0)</f>
        <v>0</v>
      </c>
      <c r="BR27" s="31">
        <f>IF(BR$4=first_reg_period, INDEX(Inputs!$J$94:$J$121,MATCH(BK17,Inputs!$C$94:$C$121,0)),0)</f>
        <v>0</v>
      </c>
      <c r="BS27" s="31">
        <f>IF(BS$4=first_reg_period, INDEX(Inputs!$J$94:$J$121,MATCH(BL17,Inputs!$C$94:$C$121,0)),0)</f>
        <v>0</v>
      </c>
      <c r="BT27" s="31">
        <f>IF(BT$4=first_reg_period, INDEX(Inputs!$J$94:$J$121,MATCH(BM17,Inputs!$C$94:$C$121,0)),0)</f>
        <v>0</v>
      </c>
      <c r="BU27" s="31">
        <f>IF(BU$4=first_reg_period, INDEX(Inputs!$J$94:$J$121,MATCH(BN17,Inputs!$C$94:$C$121,0)),0)</f>
        <v>0</v>
      </c>
      <c r="BV27" s="31">
        <f>IF(BV$4=first_reg_period, INDEX(Inputs!$J$94:$J$121,MATCH(BO17,Inputs!$C$94:$C$121,0)),0)</f>
        <v>0</v>
      </c>
      <c r="BW27" s="31">
        <f>IF(BW$4=first_reg_period, INDEX(Inputs!$J$94:$J$121,MATCH(BP17,Inputs!$C$94:$C$121,0)),0)</f>
        <v>0</v>
      </c>
      <c r="BX27" s="31">
        <f>IF(BX$4=first_reg_period, INDEX(Inputs!$J$94:$J$121,MATCH(BQ17,Inputs!$C$94:$C$121,0)),0)</f>
        <v>0</v>
      </c>
      <c r="BY27" s="31">
        <f>IF(BY$4=first_reg_period, INDEX(Inputs!$J$94:$J$121,MATCH(BR17,Inputs!$C$94:$C$121,0)),0)</f>
        <v>0</v>
      </c>
      <c r="BZ27" s="31">
        <f>IF(BZ$4=first_reg_period, INDEX(Inputs!$J$94:$J$121,MATCH(BS17,Inputs!$C$94:$C$121,0)),0)</f>
        <v>0</v>
      </c>
      <c r="CA27" s="31">
        <f>IF(CA$4=first_reg_period, INDEX(Inputs!$J$94:$J$121,MATCH(BT17,Inputs!$C$94:$C$121,0)),0)</f>
        <v>0</v>
      </c>
      <c r="CB27" s="31">
        <f>IF(CB$4=first_reg_period, INDEX(Inputs!$J$94:$J$121,MATCH(BU17,Inputs!$C$94:$C$121,0)),0)</f>
        <v>0</v>
      </c>
      <c r="CC27" s="31">
        <f>IF(CC$4=first_reg_period, INDEX(Inputs!$J$94:$J$121,MATCH(BV17,Inputs!$C$94:$C$121,0)),0)</f>
        <v>0</v>
      </c>
      <c r="CD27" s="31">
        <f>IF(CD$4=first_reg_period, INDEX(Inputs!$J$94:$J$121,MATCH(BW17,Inputs!$C$94:$C$121,0)),0)</f>
        <v>0</v>
      </c>
      <c r="CE27" s="31">
        <f>IF(CE$4=first_reg_period, INDEX(Inputs!$J$94:$J$121,MATCH(BX17,Inputs!$C$94:$C$121,0)),0)</f>
        <v>0</v>
      </c>
      <c r="CF27" s="31">
        <f>IF(CF$4=first_reg_period, INDEX(Inputs!$J$94:$J$121,MATCH(BY17,Inputs!$C$94:$C$121,0)),0)</f>
        <v>0</v>
      </c>
    </row>
    <row r="28" spans="1:2018" s="153" customFormat="1" ht="12.75" customHeight="1">
      <c r="C28" s="164"/>
      <c r="D28" s="155" t="s">
        <v>205</v>
      </c>
      <c r="E28" s="155"/>
      <c r="I28" s="31">
        <f>IF(I$4=first_reg_period, INDEX(Inputs!$K$94:$K$121,MATCH(B17,Inputs!$C$94:$C$121,0)),0)</f>
        <v>142.75543154574601</v>
      </c>
      <c r="J28" s="31">
        <f>IF(J$4=first_reg_period, INDEX(Inputs!$K$94:$K$121,MATCH(C17,Inputs!$C$94:$C$121,0)),0)</f>
        <v>0</v>
      </c>
      <c r="K28" s="31">
        <f>IF(K$4=first_reg_period, INDEX(Inputs!$K$94:$K$121,MATCH(D17,Inputs!$C$94:$C$121,0)),0)</f>
        <v>0</v>
      </c>
      <c r="L28" s="31">
        <f>IF(L$4=first_reg_period, INDEX(Inputs!$K$94:$K$121,MATCH(E17,Inputs!$C$94:$C$121,0)),0)</f>
        <v>0</v>
      </c>
      <c r="M28" s="31">
        <f>IF(M$4=first_reg_period, INDEX(Inputs!$K$94:$K$121,MATCH(F17,Inputs!$C$94:$C$121,0)),0)</f>
        <v>0</v>
      </c>
      <c r="N28" s="31">
        <f>IF(N$4=first_reg_period, INDEX(Inputs!$K$94:$K$121,MATCH(G17,Inputs!$C$94:$C$121,0)),0)</f>
        <v>0</v>
      </c>
      <c r="O28" s="31">
        <f>IF(O$4=first_reg_period, INDEX(Inputs!$K$94:$K$121,MATCH(H17,Inputs!$C$94:$C$121,0)),0)</f>
        <v>0</v>
      </c>
      <c r="P28" s="31">
        <f>IF(P$4=first_reg_period, INDEX(Inputs!$K$94:$K$121,MATCH(I17,Inputs!$C$94:$C$121,0)),0)</f>
        <v>0</v>
      </c>
      <c r="Q28" s="31">
        <f>IF(Q$4=first_reg_period, INDEX(Inputs!$K$94:$K$121,MATCH(J17,Inputs!$C$94:$C$121,0)),0)</f>
        <v>0</v>
      </c>
      <c r="R28" s="31">
        <f>IF(R$4=first_reg_period, INDEX(Inputs!$K$94:$K$121,MATCH(K17,Inputs!$C$94:$C$121,0)),0)</f>
        <v>0</v>
      </c>
      <c r="S28" s="31">
        <f>IF(S$4=first_reg_period, INDEX(Inputs!$K$94:$K$121,MATCH(L17,Inputs!$C$94:$C$121,0)),0)</f>
        <v>0</v>
      </c>
      <c r="T28" s="31">
        <f>IF(T$4=first_reg_period, INDEX(Inputs!$K$94:$K$121,MATCH(M17,Inputs!$C$94:$C$121,0)),0)</f>
        <v>0</v>
      </c>
      <c r="U28" s="31">
        <f>IF(U$4=first_reg_period, INDEX(Inputs!$K$94:$K$121,MATCH(N17,Inputs!$C$94:$C$121,0)),0)</f>
        <v>0</v>
      </c>
      <c r="V28" s="31">
        <f>IF(V$4=first_reg_period, INDEX(Inputs!$K$94:$K$121,MATCH(O17,Inputs!$C$94:$C$121,0)),0)</f>
        <v>0</v>
      </c>
      <c r="W28" s="31">
        <f>IF(W$4=first_reg_period, INDEX(Inputs!$K$94:$K$121,MATCH(P17,Inputs!$C$94:$C$121,0)),0)</f>
        <v>0</v>
      </c>
      <c r="X28" s="31">
        <f>IF(X$4=first_reg_period, INDEX(Inputs!$K$94:$K$121,MATCH(Q17,Inputs!$C$94:$C$121,0)),0)</f>
        <v>0</v>
      </c>
      <c r="Y28" s="31">
        <f>IF(Y$4=first_reg_period, INDEX(Inputs!$K$94:$K$121,MATCH(R17,Inputs!$C$94:$C$121,0)),0)</f>
        <v>0</v>
      </c>
      <c r="Z28" s="31">
        <f>IF(Z$4=first_reg_period, INDEX(Inputs!$K$94:$K$121,MATCH(S17,Inputs!$C$94:$C$121,0)),0)</f>
        <v>0</v>
      </c>
      <c r="AA28" s="31">
        <f>IF(AA$4=first_reg_period, INDEX(Inputs!$K$94:$K$121,MATCH(T17,Inputs!$C$94:$C$121,0)),0)</f>
        <v>0</v>
      </c>
      <c r="AB28" s="31">
        <f>IF(AB$4=first_reg_period, INDEX(Inputs!$K$94:$K$121,MATCH(U17,Inputs!$C$94:$C$121,0)),0)</f>
        <v>0</v>
      </c>
      <c r="AC28" s="31">
        <f>IF(AC$4=first_reg_period, INDEX(Inputs!$K$94:$K$121,MATCH(V17,Inputs!$C$94:$C$121,0)),0)</f>
        <v>0</v>
      </c>
      <c r="AD28" s="31">
        <f>IF(AD$4=first_reg_period, INDEX(Inputs!$K$94:$K$121,MATCH(W17,Inputs!$C$94:$C$121,0)),0)</f>
        <v>0</v>
      </c>
      <c r="AE28" s="31">
        <f>IF(AE$4=first_reg_period, INDEX(Inputs!$K$94:$K$121,MATCH(X17,Inputs!$C$94:$C$121,0)),0)</f>
        <v>0</v>
      </c>
      <c r="AF28" s="31">
        <f>IF(AF$4=first_reg_period, INDEX(Inputs!$K$94:$K$121,MATCH(Y17,Inputs!$C$94:$C$121,0)),0)</f>
        <v>0</v>
      </c>
      <c r="AG28" s="31">
        <f>IF(AG$4=first_reg_period, INDEX(Inputs!$K$94:$K$121,MATCH(Z17,Inputs!$C$94:$C$121,0)),0)</f>
        <v>0</v>
      </c>
      <c r="AH28" s="31">
        <f>IF(AH$4=first_reg_period, INDEX(Inputs!$K$94:$K$121,MATCH(AA17,Inputs!$C$94:$C$121,0)),0)</f>
        <v>0</v>
      </c>
      <c r="AI28" s="31">
        <f>IF(AI$4=first_reg_period, INDEX(Inputs!$K$94:$K$121,MATCH(AB17,Inputs!$C$94:$C$121,0)),0)</f>
        <v>0</v>
      </c>
      <c r="AJ28" s="31">
        <f>IF(AJ$4=first_reg_period, INDEX(Inputs!$K$94:$K$121,MATCH(AC17,Inputs!$C$94:$C$121,0)),0)</f>
        <v>0</v>
      </c>
      <c r="AK28" s="31">
        <f>IF(AK$4=first_reg_period, INDEX(Inputs!$K$94:$K$121,MATCH(AD17,Inputs!$C$94:$C$121,0)),0)</f>
        <v>0</v>
      </c>
      <c r="AL28" s="31">
        <f>IF(AL$4=first_reg_period, INDEX(Inputs!$K$94:$K$121,MATCH(AE17,Inputs!$C$94:$C$121,0)),0)</f>
        <v>0</v>
      </c>
      <c r="AM28" s="31">
        <f>IF(AM$4=first_reg_period, INDEX(Inputs!$K$94:$K$121,MATCH(AF17,Inputs!$C$94:$C$121,0)),0)</f>
        <v>0</v>
      </c>
      <c r="AN28" s="31">
        <f>IF(AN$4=first_reg_period, INDEX(Inputs!$K$94:$K$121,MATCH(AG17,Inputs!$C$94:$C$121,0)),0)</f>
        <v>0</v>
      </c>
      <c r="AO28" s="31">
        <f>IF(AO$4=first_reg_period, INDEX(Inputs!$K$94:$K$121,MATCH(AH17,Inputs!$C$94:$C$121,0)),0)</f>
        <v>0</v>
      </c>
      <c r="AP28" s="31">
        <f>IF(AP$4=first_reg_period, INDEX(Inputs!$K$94:$K$121,MATCH(AI17,Inputs!$C$94:$C$121,0)),0)</f>
        <v>0</v>
      </c>
      <c r="AQ28" s="31">
        <f>IF(AQ$4=first_reg_period, INDEX(Inputs!$K$94:$K$121,MATCH(AJ17,Inputs!$C$94:$C$121,0)),0)</f>
        <v>0</v>
      </c>
      <c r="AR28" s="31">
        <f>IF(AR$4=first_reg_period, INDEX(Inputs!$K$94:$K$121,MATCH(AK17,Inputs!$C$94:$C$121,0)),0)</f>
        <v>0</v>
      </c>
      <c r="AS28" s="31">
        <f>IF(AS$4=first_reg_period, INDEX(Inputs!$K$94:$K$121,MATCH(AL17,Inputs!$C$94:$C$121,0)),0)</f>
        <v>0</v>
      </c>
      <c r="AT28" s="31">
        <f>IF(AT$4=first_reg_period, INDEX(Inputs!$K$94:$K$121,MATCH(AM17,Inputs!$C$94:$C$121,0)),0)</f>
        <v>0</v>
      </c>
      <c r="AU28" s="31">
        <f>IF(AU$4=first_reg_period, INDEX(Inputs!$K$94:$K$121,MATCH(AN17,Inputs!$C$94:$C$121,0)),0)</f>
        <v>0</v>
      </c>
      <c r="AV28" s="31">
        <f>IF(AV$4=first_reg_period, INDEX(Inputs!$K$94:$K$121,MATCH(AO17,Inputs!$C$94:$C$121,0)),0)</f>
        <v>0</v>
      </c>
      <c r="AW28" s="31">
        <f>IF(AW$4=first_reg_period, INDEX(Inputs!$K$94:$K$121,MATCH(AP17,Inputs!$C$94:$C$121,0)),0)</f>
        <v>0</v>
      </c>
      <c r="AX28" s="31">
        <f>IF(AX$4=first_reg_period, INDEX(Inputs!$K$94:$K$121,MATCH(AQ17,Inputs!$C$94:$C$121,0)),0)</f>
        <v>0</v>
      </c>
      <c r="AY28" s="31">
        <f>IF(AY$4=first_reg_period, INDEX(Inputs!$K$94:$K$121,MATCH(AR17,Inputs!$C$94:$C$121,0)),0)</f>
        <v>0</v>
      </c>
      <c r="AZ28" s="31">
        <f>IF(AZ$4=first_reg_period, INDEX(Inputs!$K$94:$K$121,MATCH(AS17,Inputs!$C$94:$C$121,0)),0)</f>
        <v>0</v>
      </c>
      <c r="BA28" s="31">
        <f>IF(BA$4=first_reg_period, INDEX(Inputs!$K$94:$K$121,MATCH(AT17,Inputs!$C$94:$C$121,0)),0)</f>
        <v>0</v>
      </c>
      <c r="BB28" s="31">
        <f>IF(BB$4=first_reg_period, INDEX(Inputs!$K$94:$K$121,MATCH(AU17,Inputs!$C$94:$C$121,0)),0)</f>
        <v>0</v>
      </c>
      <c r="BC28" s="31">
        <f>IF(BC$4=first_reg_period, INDEX(Inputs!$K$94:$K$121,MATCH(AV17,Inputs!$C$94:$C$121,0)),0)</f>
        <v>0</v>
      </c>
      <c r="BD28" s="31">
        <f>IF(BD$4=first_reg_period, INDEX(Inputs!$K$94:$K$121,MATCH(AW17,Inputs!$C$94:$C$121,0)),0)</f>
        <v>0</v>
      </c>
      <c r="BE28" s="31">
        <f>IF(BE$4=first_reg_period, INDEX(Inputs!$K$94:$K$121,MATCH(AX17,Inputs!$C$94:$C$121,0)),0)</f>
        <v>0</v>
      </c>
      <c r="BF28" s="31">
        <f>IF(BF$4=first_reg_period, INDEX(Inputs!$K$94:$K$121,MATCH(AY17,Inputs!$C$94:$C$121,0)),0)</f>
        <v>0</v>
      </c>
      <c r="BG28" s="31">
        <f>IF(BG$4=first_reg_period, INDEX(Inputs!$K$94:$K$121,MATCH(AZ17,Inputs!$C$94:$C$121,0)),0)</f>
        <v>0</v>
      </c>
      <c r="BH28" s="31">
        <f>IF(BH$4=first_reg_period, INDEX(Inputs!$K$94:$K$121,MATCH(BA17,Inputs!$C$94:$C$121,0)),0)</f>
        <v>0</v>
      </c>
      <c r="BI28" s="31">
        <f>IF(BI$4=first_reg_period, INDEX(Inputs!$K$94:$K$121,MATCH(BB17,Inputs!$C$94:$C$121,0)),0)</f>
        <v>0</v>
      </c>
      <c r="BJ28" s="31">
        <f>IF(BJ$4=first_reg_period, INDEX(Inputs!$K$94:$K$121,MATCH(BC17,Inputs!$C$94:$C$121,0)),0)</f>
        <v>0</v>
      </c>
      <c r="BK28" s="31">
        <f>IF(BK$4=first_reg_period, INDEX(Inputs!$K$94:$K$121,MATCH(BD17,Inputs!$C$94:$C$121,0)),0)</f>
        <v>0</v>
      </c>
      <c r="BL28" s="31">
        <f>IF(BL$4=first_reg_period, INDEX(Inputs!$K$94:$K$121,MATCH(BE17,Inputs!$C$94:$C$121,0)),0)</f>
        <v>0</v>
      </c>
      <c r="BM28" s="31">
        <f>IF(BM$4=first_reg_period, INDEX(Inputs!$K$94:$K$121,MATCH(BF17,Inputs!$C$94:$C$121,0)),0)</f>
        <v>0</v>
      </c>
      <c r="BN28" s="31">
        <f>IF(BN$4=first_reg_period, INDEX(Inputs!$K$94:$K$121,MATCH(BG17,Inputs!$C$94:$C$121,0)),0)</f>
        <v>0</v>
      </c>
      <c r="BO28" s="31">
        <f>IF(BO$4=first_reg_period, INDEX(Inputs!$K$94:$K$121,MATCH(BH17,Inputs!$C$94:$C$121,0)),0)</f>
        <v>0</v>
      </c>
      <c r="BP28" s="31">
        <f>IF(BP$4=first_reg_period, INDEX(Inputs!$K$94:$K$121,MATCH(BI17,Inputs!$C$94:$C$121,0)),0)</f>
        <v>0</v>
      </c>
      <c r="BQ28" s="31">
        <f>IF(BQ$4=first_reg_period, INDEX(Inputs!$K$94:$K$121,MATCH(BJ17,Inputs!$C$94:$C$121,0)),0)</f>
        <v>0</v>
      </c>
      <c r="BR28" s="31">
        <f>IF(BR$4=first_reg_period, INDEX(Inputs!$K$94:$K$121,MATCH(BK17,Inputs!$C$94:$C$121,0)),0)</f>
        <v>0</v>
      </c>
      <c r="BS28" s="31">
        <f>IF(BS$4=first_reg_period, INDEX(Inputs!$K$94:$K$121,MATCH(BL17,Inputs!$C$94:$C$121,0)),0)</f>
        <v>0</v>
      </c>
      <c r="BT28" s="31">
        <f>IF(BT$4=first_reg_period, INDEX(Inputs!$K$94:$K$121,MATCH(BM17,Inputs!$C$94:$C$121,0)),0)</f>
        <v>0</v>
      </c>
      <c r="BU28" s="31">
        <f>IF(BU$4=first_reg_period, INDEX(Inputs!$K$94:$K$121,MATCH(BN17,Inputs!$C$94:$C$121,0)),0)</f>
        <v>0</v>
      </c>
      <c r="BV28" s="31">
        <f>IF(BV$4=first_reg_period, INDEX(Inputs!$K$94:$K$121,MATCH(BO17,Inputs!$C$94:$C$121,0)),0)</f>
        <v>0</v>
      </c>
      <c r="BW28" s="31">
        <f>IF(BW$4=first_reg_period, INDEX(Inputs!$K$94:$K$121,MATCH(BP17,Inputs!$C$94:$C$121,0)),0)</f>
        <v>0</v>
      </c>
      <c r="BX28" s="31">
        <f>IF(BX$4=first_reg_period, INDEX(Inputs!$K$94:$K$121,MATCH(BQ17,Inputs!$C$94:$C$121,0)),0)</f>
        <v>0</v>
      </c>
      <c r="BY28" s="31">
        <f>IF(BY$4=first_reg_period, INDEX(Inputs!$K$94:$K$121,MATCH(BR17,Inputs!$C$94:$C$121,0)),0)</f>
        <v>0</v>
      </c>
      <c r="BZ28" s="31">
        <f>IF(BZ$4=first_reg_period, INDEX(Inputs!$K$94:$K$121,MATCH(BS17,Inputs!$C$94:$C$121,0)),0)</f>
        <v>0</v>
      </c>
      <c r="CA28" s="31">
        <f>IF(CA$4=first_reg_period, INDEX(Inputs!$K$94:$K$121,MATCH(BT17,Inputs!$C$94:$C$121,0)),0)</f>
        <v>0</v>
      </c>
      <c r="CB28" s="31">
        <f>IF(CB$4=first_reg_period, INDEX(Inputs!$K$94:$K$121,MATCH(BU17,Inputs!$C$94:$C$121,0)),0)</f>
        <v>0</v>
      </c>
      <c r="CC28" s="31">
        <f>IF(CC$4=first_reg_period, INDEX(Inputs!$K$94:$K$121,MATCH(BV17,Inputs!$C$94:$C$121,0)),0)</f>
        <v>0</v>
      </c>
      <c r="CD28" s="31">
        <f>IF(CD$4=first_reg_period, INDEX(Inputs!$K$94:$K$121,MATCH(BW17,Inputs!$C$94:$C$121,0)),0)</f>
        <v>0</v>
      </c>
      <c r="CE28" s="31">
        <f>IF(CE$4=first_reg_period, INDEX(Inputs!$K$94:$K$121,MATCH(BX17,Inputs!$C$94:$C$121,0)),0)</f>
        <v>0</v>
      </c>
      <c r="CF28" s="31">
        <f>IF(CF$4=first_reg_period, INDEX(Inputs!$K$94:$K$121,MATCH(BY17,Inputs!$C$94:$C$121,0)),0)</f>
        <v>0</v>
      </c>
    </row>
    <row r="29" spans="1:2018" s="97" customFormat="1" ht="12.75" customHeight="1">
      <c r="C29" s="176"/>
      <c r="D29" s="176" t="s">
        <v>230</v>
      </c>
      <c r="E29" s="176" t="s">
        <v>185</v>
      </c>
      <c r="I29" s="99"/>
      <c r="J29" s="269">
        <f>IF(J$4=second_reg_period, INDEX(Inputs!$P$292:$P$320,MATCH($B17,Inputs!$C$292:$C$320,0)),0)/conv_2020_2015</f>
        <v>0</v>
      </c>
      <c r="K29" s="269">
        <f>IF(K$4=second_reg_period, INDEX(Inputs!$P$292:$P$320,MATCH($B17,Inputs!$C$292:$C$320,0)),0)/conv_2020_2015</f>
        <v>0</v>
      </c>
      <c r="L29" s="269">
        <f>IF(L$4=second_reg_period, INDEX(Inputs!$P$292:$P$320,MATCH($B17,Inputs!$C$292:$C$320,0)),0)/conv_2020_2015</f>
        <v>0</v>
      </c>
      <c r="M29" s="269">
        <f>IF(M$4=second_reg_period, INDEX(Inputs!$P$292:$P$320,MATCH($B17,Inputs!$C$292:$C$320,0)),0)/conv_2020_2015</f>
        <v>0</v>
      </c>
      <c r="N29" s="269">
        <f>IF(N$4=second_reg_period, INDEX(Inputs!$P$292:$P$320,MATCH($B17,Inputs!$C$292:$C$320,0)),0)/conv_2020_2015</f>
        <v>0</v>
      </c>
      <c r="O29" s="100">
        <f>IF(O$4=second_reg_period, INDEX(Inputs!$P$292:$P$320,MATCH($B17,Inputs!$C$292:$C$320,0)),0)/conv_2020_2015</f>
        <v>0</v>
      </c>
      <c r="P29" s="100">
        <f>IF(P$4=second_reg_period, INDEX(Inputs!$P$292:$P$320,MATCH($B17,Inputs!$C$292:$C$320,0)),0)/conv_2020_2015</f>
        <v>0</v>
      </c>
      <c r="Q29" s="100">
        <f>IF(Q$4=second_reg_period, INDEX(Inputs!$P$292:$P$320,MATCH($B17,Inputs!$C$292:$C$320,0)),0)/conv_2020_2015</f>
        <v>0</v>
      </c>
      <c r="R29" s="100">
        <f>IF(R$4=second_reg_period, INDEX(Inputs!$P$292:$P$320,MATCH($B17,Inputs!$C$292:$C$320,0)),0)/conv_2020_2015</f>
        <v>0</v>
      </c>
      <c r="S29" s="100">
        <f>IF(S$4=second_reg_period, INDEX(Inputs!$P$292:$P$320,MATCH($B17,Inputs!$C$292:$C$320,0)),0)/conv_2020_2015</f>
        <v>0</v>
      </c>
      <c r="T29" s="100">
        <f>IF(T$4=second_reg_period, INDEX(Inputs!$P$292:$P$320,MATCH($B17,Inputs!$C$292:$C$320,0)),0)/conv_2020_2015</f>
        <v>0</v>
      </c>
      <c r="U29" s="100">
        <f>IF(U$4=second_reg_period, INDEX(Inputs!$P$292:$P$320,MATCH($B17,Inputs!$C$292:$C$320,0)),0)/conv_2020_2015</f>
        <v>0</v>
      </c>
      <c r="V29" s="100">
        <f>IF(V$4=second_reg_period, INDEX(Inputs!$P$292:$P$320,MATCH($B17,Inputs!$C$292:$C$320,0)),0)/conv_2020_2015</f>
        <v>0</v>
      </c>
      <c r="W29" s="100">
        <f>IF(W$4=second_reg_period, INDEX(Inputs!$P$292:$P$320,MATCH($B17,Inputs!$C$292:$C$320,0)),0)/conv_2020_2015</f>
        <v>0</v>
      </c>
      <c r="X29" s="100">
        <f>IF(X$4=second_reg_period, INDEX(Inputs!$P$292:$P$320,MATCH($B17,Inputs!$C$292:$C$320,0)),0)/conv_2020_2015</f>
        <v>0</v>
      </c>
      <c r="Y29" s="100">
        <f>IF(Y$4=second_reg_period, INDEX(Inputs!$P$292:$P$320,MATCH($B17,Inputs!$C$292:$C$320,0)),0)/conv_2020_2015</f>
        <v>0</v>
      </c>
      <c r="Z29" s="100">
        <f>IF(Z$4=second_reg_period, INDEX(Inputs!$P$292:$P$320,MATCH($B17,Inputs!$C$292:$C$320,0)),0)/conv_2020_2015</f>
        <v>0</v>
      </c>
      <c r="AA29" s="100">
        <f>IF(AA$4=second_reg_period, INDEX(Inputs!$P$292:$P$320,MATCH($B17,Inputs!$C$292:$C$320,0)),0)/conv_2020_2015</f>
        <v>0</v>
      </c>
      <c r="AB29" s="100">
        <f>IF(AB$4=second_reg_period, INDEX(Inputs!$P$292:$P$320,MATCH($B17,Inputs!$C$292:$C$320,0)),0)/conv_2020_2015</f>
        <v>0</v>
      </c>
      <c r="AC29" s="100">
        <f>IF(AC$4=second_reg_period, INDEX(Inputs!$P$292:$P$320,MATCH($B17,Inputs!$C$292:$C$320,0)),0)/conv_2020_2015</f>
        <v>0</v>
      </c>
      <c r="AD29" s="100">
        <f>IF(AD$4=second_reg_period, INDEX(Inputs!$P$292:$P$320,MATCH($B17,Inputs!$C$292:$C$320,0)),0)/conv_2020_2015</f>
        <v>0</v>
      </c>
      <c r="AE29" s="100">
        <f>IF(AE$4=second_reg_period, INDEX(Inputs!$P$292:$P$320,MATCH($B17,Inputs!$C$292:$C$320,0)),0)/conv_2020_2015</f>
        <v>0</v>
      </c>
      <c r="AF29" s="100">
        <f>IF(AF$4=second_reg_period, INDEX(Inputs!$P$292:$P$320,MATCH($B17,Inputs!$C$292:$C$320,0)),0)/conv_2020_2015</f>
        <v>0</v>
      </c>
      <c r="AG29" s="100">
        <f>IF(AG$4=second_reg_period, INDEX(Inputs!$P$292:$P$320,MATCH($B17,Inputs!$C$292:$C$320,0)),0)/conv_2020_2015</f>
        <v>0</v>
      </c>
      <c r="AH29" s="100">
        <f>IF(AH$4=second_reg_period, INDEX(Inputs!$P$292:$P$320,MATCH($B17,Inputs!$C$292:$C$320,0)),0)/conv_2020_2015</f>
        <v>0</v>
      </c>
      <c r="AI29" s="100">
        <f>IF(AI$4=second_reg_period, INDEX(Inputs!$P$292:$P$320,MATCH($B17,Inputs!$C$292:$C$320,0)),0)/conv_2020_2015</f>
        <v>0</v>
      </c>
      <c r="AJ29" s="100">
        <f>IF(AJ$4=second_reg_period, INDEX(Inputs!$P$292:$P$320,MATCH($B17,Inputs!$C$292:$C$320,0)),0)/conv_2020_2015</f>
        <v>0</v>
      </c>
      <c r="AK29" s="100">
        <f>IF(AK$4=second_reg_period, INDEX(Inputs!$P$292:$P$320,MATCH($B17,Inputs!$C$292:$C$320,0)),0)/conv_2020_2015</f>
        <v>0</v>
      </c>
      <c r="AL29" s="100">
        <f>IF(AL$4=second_reg_period, INDEX(Inputs!$P$292:$P$320,MATCH($B17,Inputs!$C$292:$C$320,0)),0)/conv_2020_2015</f>
        <v>0</v>
      </c>
      <c r="AM29" s="100">
        <f>IF(AM$4=second_reg_period, INDEX(Inputs!$P$292:$P$320,MATCH($B17,Inputs!$C$292:$C$320,0)),0)/conv_2020_2015</f>
        <v>0</v>
      </c>
      <c r="AN29" s="100">
        <f>IF(AN$4=second_reg_period, INDEX(Inputs!$P$292:$P$320,MATCH($B17,Inputs!$C$292:$C$320,0)),0)/conv_2020_2015</f>
        <v>0</v>
      </c>
      <c r="AO29" s="100">
        <f>IF(AO$4=second_reg_period, INDEX(Inputs!$P$292:$P$320,MATCH($B17,Inputs!$C$292:$C$320,0)),0)/conv_2020_2015</f>
        <v>0</v>
      </c>
      <c r="AP29" s="100">
        <f>IF(AP$4=second_reg_period, INDEX(Inputs!$P$292:$P$320,MATCH($B17,Inputs!$C$292:$C$320,0)),0)/conv_2020_2015</f>
        <v>0</v>
      </c>
      <c r="AQ29" s="100">
        <f>IF(AQ$4=second_reg_period, INDEX(Inputs!$P$292:$P$320,MATCH($B17,Inputs!$C$292:$C$320,0)),0)/conv_2020_2015</f>
        <v>0</v>
      </c>
      <c r="AR29" s="100">
        <f>IF(AR$4=second_reg_period, INDEX(Inputs!$P$292:$P$320,MATCH($B17,Inputs!$C$292:$C$320,0)),0)/conv_2020_2015</f>
        <v>0</v>
      </c>
      <c r="AS29" s="100">
        <f>IF(AS$4=second_reg_period, INDEX(Inputs!$P$292:$P$320,MATCH($B17,Inputs!$C$292:$C$320,0)),0)/conv_2020_2015</f>
        <v>0</v>
      </c>
      <c r="AT29" s="100">
        <f>IF(AT$4=second_reg_period, INDEX(Inputs!$P$292:$P$320,MATCH($B17,Inputs!$C$292:$C$320,0)),0)/conv_2020_2015</f>
        <v>0</v>
      </c>
      <c r="AU29" s="100">
        <f>IF(AU$4=second_reg_period, INDEX(Inputs!$P$292:$P$320,MATCH($B17,Inputs!$C$292:$C$320,0)),0)/conv_2020_2015</f>
        <v>0</v>
      </c>
      <c r="AV29" s="100">
        <f>IF(AV$4=second_reg_period, INDEX(Inputs!$P$292:$P$320,MATCH($B17,Inputs!$C$292:$C$320,0)),0)/conv_2020_2015</f>
        <v>0</v>
      </c>
      <c r="AW29" s="100">
        <f>IF(AW$4=second_reg_period, INDEX(Inputs!$P$292:$P$320,MATCH($B17,Inputs!$C$292:$C$320,0)),0)/conv_2020_2015</f>
        <v>0</v>
      </c>
      <c r="AX29" s="100">
        <f>IF(AX$4=second_reg_period, INDEX(Inputs!$P$292:$P$320,MATCH($B17,Inputs!$C$292:$C$320,0)),0)/conv_2020_2015</f>
        <v>0</v>
      </c>
      <c r="AY29" s="100">
        <f>IF(AY$4=second_reg_period, INDEX(Inputs!$P$292:$P$320,MATCH($B17,Inputs!$C$292:$C$320,0)),0)/conv_2020_2015</f>
        <v>0</v>
      </c>
      <c r="AZ29" s="100">
        <f>IF(AZ$4=second_reg_period, INDEX(Inputs!$P$292:$P$320,MATCH($B17,Inputs!$C$292:$C$320,0)),0)/conv_2020_2015</f>
        <v>0</v>
      </c>
      <c r="BA29" s="100">
        <f>IF(BA$4=second_reg_period, INDEX(Inputs!$P$292:$P$320,MATCH($B17,Inputs!$C$292:$C$320,0)),0)/conv_2020_2015</f>
        <v>0</v>
      </c>
      <c r="BB29" s="100">
        <f>IF(BB$4=second_reg_period, INDEX(Inputs!$P$292:$P$320,MATCH($B17,Inputs!$C$292:$C$320,0)),0)/conv_2020_2015</f>
        <v>0</v>
      </c>
      <c r="BC29" s="100">
        <f>IF(BC$4=second_reg_period, INDEX(Inputs!$P$292:$P$320,MATCH($B17,Inputs!$C$292:$C$320,0)),0)/conv_2020_2015</f>
        <v>0</v>
      </c>
      <c r="BD29" s="100">
        <f>IF(BD$4=second_reg_period, INDEX(Inputs!$P$292:$P$320,MATCH($B17,Inputs!$C$292:$C$320,0)),0)/conv_2020_2015</f>
        <v>0</v>
      </c>
      <c r="BE29" s="100">
        <f>IF(BE$4=second_reg_period, INDEX(Inputs!$P$292:$P$320,MATCH($B17,Inputs!$C$292:$C$320,0)),0)/conv_2020_2015</f>
        <v>0</v>
      </c>
      <c r="BF29" s="100">
        <f>IF(BF$4=second_reg_period, INDEX(Inputs!$P$292:$P$320,MATCH($B17,Inputs!$C$292:$C$320,0)),0)/conv_2020_2015</f>
        <v>0</v>
      </c>
      <c r="BG29" s="100">
        <f>IF(BG$4=second_reg_period, INDEX(Inputs!$P$292:$P$320,MATCH($B17,Inputs!$C$292:$C$320,0)),0)/conv_2020_2015</f>
        <v>0</v>
      </c>
      <c r="BH29" s="100">
        <f>IF(BH$4=second_reg_period, INDEX(Inputs!$P$292:$P$320,MATCH($B17,Inputs!$C$292:$C$320,0)),0)/conv_2020_2015</f>
        <v>0</v>
      </c>
      <c r="BI29" s="100">
        <f>IF(BI$4=second_reg_period, INDEX(Inputs!$P$292:$P$320,MATCH($B17,Inputs!$C$292:$C$320,0)),0)/conv_2020_2015</f>
        <v>0</v>
      </c>
      <c r="BJ29" s="100">
        <f>IF(BJ$4=second_reg_period, INDEX(Inputs!$P$292:$P$320,MATCH($B17,Inputs!$C$292:$C$320,0)),0)/conv_2020_2015</f>
        <v>0</v>
      </c>
      <c r="BK29" s="100">
        <f>IF(BK$4=second_reg_period, INDEX(Inputs!$P$292:$P$320,MATCH($B17,Inputs!$C$292:$C$320,0)),0)/conv_2020_2015</f>
        <v>0</v>
      </c>
      <c r="BL29" s="100">
        <f>IF(BL$4=second_reg_period, INDEX(Inputs!$P$292:$P$320,MATCH($B17,Inputs!$C$292:$C$320,0)),0)/conv_2020_2015</f>
        <v>0</v>
      </c>
      <c r="BM29" s="100">
        <f>IF(BM$4=second_reg_period, INDEX(Inputs!$P$292:$P$320,MATCH($B17,Inputs!$C$292:$C$320,0)),0)/conv_2020_2015</f>
        <v>0</v>
      </c>
      <c r="BN29" s="100">
        <f>IF(BN$4=second_reg_period, INDEX(Inputs!$P$292:$P$320,MATCH($B17,Inputs!$C$292:$C$320,0)),0)/conv_2020_2015</f>
        <v>0</v>
      </c>
      <c r="BO29" s="100">
        <f>IF(BO$4=second_reg_period, INDEX(Inputs!$P$292:$P$320,MATCH($B17,Inputs!$C$292:$C$320,0)),0)/conv_2020_2015</f>
        <v>0</v>
      </c>
      <c r="BP29" s="100">
        <f>IF(BP$4=second_reg_period, INDEX(Inputs!$P$292:$P$320,MATCH($B17,Inputs!$C$292:$C$320,0)),0)/conv_2020_2015</f>
        <v>0</v>
      </c>
      <c r="BQ29" s="100">
        <f>IF(BQ$4=second_reg_period, INDEX(Inputs!$P$292:$P$320,MATCH($B17,Inputs!$C$292:$C$320,0)),0)/conv_2020_2015</f>
        <v>0</v>
      </c>
      <c r="BR29" s="100">
        <f>IF(BR$4=second_reg_period, INDEX(Inputs!$P$292:$P$320,MATCH($B17,Inputs!$C$292:$C$320,0)),0)/conv_2020_2015</f>
        <v>0</v>
      </c>
      <c r="BS29" s="100">
        <f>IF(BS$4=second_reg_period, INDEX(Inputs!$P$292:$P$320,MATCH($B17,Inputs!$C$292:$C$320,0)),0)/conv_2020_2015</f>
        <v>0</v>
      </c>
      <c r="BT29" s="100">
        <f>IF(BT$4=second_reg_period, INDEX(Inputs!$P$292:$P$320,MATCH($B17,Inputs!$C$292:$C$320,0)),0)/conv_2020_2015</f>
        <v>0</v>
      </c>
      <c r="BU29" s="100">
        <f>IF(BU$4=second_reg_period, INDEX(Inputs!$P$292:$P$320,MATCH($B17,Inputs!$C$292:$C$320,0)),0)/conv_2020_2015</f>
        <v>0</v>
      </c>
      <c r="BV29" s="100">
        <f>IF(BV$4=second_reg_period, INDEX(Inputs!$P$292:$P$320,MATCH($B17,Inputs!$C$292:$C$320,0)),0)/conv_2020_2015</f>
        <v>0</v>
      </c>
      <c r="BW29" s="100">
        <f>IF(BW$4=second_reg_period, INDEX(Inputs!$P$292:$P$320,MATCH($B17,Inputs!$C$292:$C$320,0)),0)/conv_2020_2015</f>
        <v>0</v>
      </c>
      <c r="BX29" s="100">
        <f>IF(BX$4=second_reg_period, INDEX(Inputs!$P$292:$P$320,MATCH($B17,Inputs!$C$292:$C$320,0)),0)/conv_2020_2015</f>
        <v>0</v>
      </c>
      <c r="BY29" s="100">
        <f>IF(BY$4=second_reg_period, INDEX(Inputs!$P$292:$P$320,MATCH($B17,Inputs!$C$292:$C$320,0)),0)/conv_2020_2015</f>
        <v>0</v>
      </c>
      <c r="BZ29" s="100">
        <f>IF(BZ$4=second_reg_period, INDEX(Inputs!$P$292:$P$320,MATCH($B17,Inputs!$C$292:$C$320,0)),0)/conv_2020_2015</f>
        <v>0</v>
      </c>
      <c r="CA29" s="100">
        <f>IF(CA$4=second_reg_period, INDEX(Inputs!$P$292:$P$320,MATCH($B17,Inputs!$C$292:$C$320,0)),0)/conv_2020_2015</f>
        <v>0</v>
      </c>
      <c r="CB29" s="100">
        <f>IF(CB$4=second_reg_period, INDEX(Inputs!$P$292:$P$320,MATCH($B17,Inputs!$C$292:$C$320,0)),0)/conv_2020_2015</f>
        <v>0</v>
      </c>
      <c r="CC29" s="100">
        <f>IF(CC$4=second_reg_period, INDEX(Inputs!$P$292:$P$320,MATCH($B17,Inputs!$C$292:$C$320,0)),0)/conv_2020_2015</f>
        <v>0</v>
      </c>
      <c r="CD29" s="100">
        <f>IF(CD$4=second_reg_period, INDEX(Inputs!$P$292:$P$320,MATCH($B17,Inputs!$C$292:$C$320,0)),0)/conv_2020_2015</f>
        <v>0</v>
      </c>
      <c r="CE29" s="100">
        <f>IF(CE$4=second_reg_period, INDEX(Inputs!$P$292:$P$320,MATCH($B17,Inputs!$C$292:$C$320,0)),0)/conv_2020_2015</f>
        <v>0</v>
      </c>
      <c r="CF29" s="100">
        <f>IF(CF$4=second_reg_period, INDEX(Inputs!$P$292:$P$320,MATCH($B17,Inputs!$C$292:$C$320,0)),0)/conv_2020_2015</f>
        <v>0</v>
      </c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  <c r="IZ29" s="153"/>
      <c r="JA29" s="153"/>
      <c r="JB29" s="153"/>
      <c r="JC29" s="153"/>
      <c r="JD29" s="153"/>
      <c r="JE29" s="153"/>
      <c r="JF29" s="153"/>
      <c r="JG29" s="153"/>
      <c r="JH29" s="153"/>
      <c r="JI29" s="153"/>
      <c r="JJ29" s="153"/>
      <c r="JK29" s="153"/>
      <c r="JL29" s="153"/>
      <c r="JM29" s="153"/>
      <c r="JN29" s="153"/>
      <c r="JO29" s="153"/>
      <c r="JP29" s="153"/>
      <c r="JQ29" s="153"/>
      <c r="JR29" s="153"/>
      <c r="JS29" s="153"/>
      <c r="JT29" s="153"/>
      <c r="JU29" s="153"/>
      <c r="JV29" s="153"/>
      <c r="JW29" s="153"/>
      <c r="JX29" s="153"/>
      <c r="JY29" s="153"/>
      <c r="JZ29" s="153"/>
      <c r="KA29" s="153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153"/>
      <c r="KW29" s="153"/>
      <c r="KX29" s="153"/>
      <c r="KY29" s="153"/>
      <c r="KZ29" s="153"/>
      <c r="LA29" s="153"/>
      <c r="LB29" s="153"/>
      <c r="LC29" s="153"/>
      <c r="LD29" s="153"/>
      <c r="LE29" s="153"/>
      <c r="LF29" s="153"/>
      <c r="LG29" s="153"/>
      <c r="LH29" s="153"/>
      <c r="LI29" s="153"/>
      <c r="LJ29" s="153"/>
      <c r="LK29" s="153"/>
      <c r="LL29" s="153"/>
      <c r="LM29" s="153"/>
      <c r="LN29" s="153"/>
      <c r="LO29" s="153"/>
      <c r="LP29" s="153"/>
      <c r="LQ29" s="153"/>
      <c r="LR29" s="153"/>
      <c r="LS29" s="153"/>
      <c r="LT29" s="153"/>
      <c r="LU29" s="153"/>
      <c r="LV29" s="153"/>
      <c r="LW29" s="153"/>
      <c r="LX29" s="153"/>
      <c r="LY29" s="153"/>
      <c r="LZ29" s="153"/>
      <c r="MA29" s="153"/>
      <c r="MB29" s="153"/>
      <c r="MC29" s="153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153"/>
      <c r="NB29" s="153"/>
      <c r="NC29" s="153"/>
      <c r="ND29" s="153"/>
      <c r="NE29" s="153"/>
      <c r="NF29" s="153"/>
      <c r="NG29" s="153"/>
      <c r="NH29" s="153"/>
      <c r="NI29" s="153"/>
      <c r="NJ29" s="153"/>
      <c r="NK29" s="153"/>
      <c r="NL29" s="153"/>
      <c r="NM29" s="153"/>
      <c r="NN29" s="153"/>
      <c r="NO29" s="153"/>
      <c r="NP29" s="153"/>
      <c r="NQ29" s="153"/>
      <c r="NR29" s="153"/>
      <c r="NS29" s="153"/>
      <c r="NT29" s="153"/>
      <c r="NU29" s="153"/>
      <c r="NV29" s="153"/>
      <c r="NW29" s="153"/>
      <c r="NX29" s="153"/>
      <c r="NY29" s="153"/>
      <c r="NZ29" s="153"/>
      <c r="OA29" s="153"/>
      <c r="OB29" s="153"/>
      <c r="OC29" s="153"/>
      <c r="OD29" s="153"/>
      <c r="OE29" s="153"/>
      <c r="OF29" s="153"/>
      <c r="OG29" s="153"/>
      <c r="OH29" s="153"/>
      <c r="OI29" s="153"/>
      <c r="OJ29" s="153"/>
      <c r="OK29" s="153"/>
      <c r="OL29" s="153"/>
      <c r="OM29" s="153"/>
      <c r="ON29" s="153"/>
      <c r="OO29" s="153"/>
      <c r="OP29" s="153"/>
      <c r="OQ29" s="153"/>
      <c r="OR29" s="153"/>
      <c r="OS29" s="153"/>
      <c r="OT29" s="153"/>
      <c r="OU29" s="153"/>
      <c r="OV29" s="153"/>
      <c r="OW29" s="153"/>
      <c r="OX29" s="153"/>
      <c r="OY29" s="153"/>
      <c r="OZ29" s="153"/>
      <c r="PA29" s="153"/>
      <c r="PB29" s="153"/>
      <c r="PC29" s="153"/>
      <c r="PD29" s="153"/>
      <c r="PE29" s="153"/>
      <c r="PF29" s="153"/>
      <c r="PG29" s="153"/>
      <c r="PH29" s="153"/>
      <c r="PI29" s="153"/>
      <c r="PJ29" s="153"/>
      <c r="PK29" s="153"/>
      <c r="PL29" s="153"/>
      <c r="PM29" s="153"/>
      <c r="PN29" s="153"/>
      <c r="PO29" s="153"/>
      <c r="PP29" s="153"/>
      <c r="PQ29" s="153"/>
      <c r="PR29" s="153"/>
      <c r="PS29" s="153"/>
      <c r="PT29" s="153"/>
      <c r="PU29" s="153"/>
      <c r="PV29" s="153"/>
      <c r="PW29" s="153"/>
      <c r="PX29" s="153"/>
      <c r="PY29" s="153"/>
      <c r="PZ29" s="153"/>
      <c r="QA29" s="153"/>
      <c r="QB29" s="153"/>
      <c r="QC29" s="153"/>
      <c r="QD29" s="153"/>
      <c r="QE29" s="153"/>
      <c r="QF29" s="153"/>
      <c r="QG29" s="153"/>
      <c r="QH29" s="153"/>
      <c r="QI29" s="153"/>
      <c r="QJ29" s="153"/>
      <c r="QK29" s="153"/>
      <c r="QL29" s="153"/>
      <c r="QM29" s="153"/>
      <c r="QN29" s="153"/>
      <c r="QO29" s="153"/>
      <c r="QP29" s="153"/>
      <c r="QQ29" s="153"/>
      <c r="QR29" s="153"/>
      <c r="QS29" s="153"/>
      <c r="QT29" s="153"/>
      <c r="QU29" s="153"/>
      <c r="QV29" s="153"/>
      <c r="QW29" s="153"/>
      <c r="QX29" s="153"/>
      <c r="QY29" s="153"/>
      <c r="QZ29" s="153"/>
      <c r="RA29" s="153"/>
      <c r="RB29" s="153"/>
      <c r="RC29" s="153"/>
      <c r="RD29" s="153"/>
      <c r="RE29" s="153"/>
      <c r="RF29" s="153"/>
      <c r="RG29" s="153"/>
      <c r="RH29" s="153"/>
      <c r="RI29" s="153"/>
      <c r="RJ29" s="153"/>
      <c r="RK29" s="153"/>
      <c r="RL29" s="153"/>
      <c r="RM29" s="153"/>
      <c r="RN29" s="153"/>
      <c r="RO29" s="153"/>
      <c r="RP29" s="153"/>
      <c r="RQ29" s="153"/>
      <c r="RR29" s="153"/>
      <c r="RS29" s="153"/>
      <c r="RT29" s="153"/>
      <c r="RU29" s="153"/>
      <c r="RV29" s="153"/>
      <c r="RW29" s="153"/>
      <c r="RX29" s="153"/>
      <c r="RY29" s="153"/>
      <c r="RZ29" s="153"/>
      <c r="SA29" s="153"/>
      <c r="SB29" s="153"/>
      <c r="SC29" s="153"/>
      <c r="SD29" s="153"/>
      <c r="SE29" s="153"/>
      <c r="SF29" s="153"/>
      <c r="SG29" s="153"/>
      <c r="SH29" s="153"/>
      <c r="SI29" s="153"/>
      <c r="SJ29" s="153"/>
      <c r="SK29" s="153"/>
      <c r="SL29" s="153"/>
      <c r="SM29" s="153"/>
      <c r="SN29" s="153"/>
      <c r="SO29" s="153"/>
      <c r="SP29" s="153"/>
      <c r="SQ29" s="153"/>
      <c r="SR29" s="153"/>
      <c r="SS29" s="153"/>
      <c r="ST29" s="153"/>
      <c r="SU29" s="153"/>
      <c r="SV29" s="153"/>
      <c r="SW29" s="153"/>
      <c r="SX29" s="153"/>
      <c r="SY29" s="153"/>
      <c r="SZ29" s="153"/>
      <c r="TA29" s="153"/>
      <c r="TB29" s="153"/>
      <c r="TC29" s="153"/>
      <c r="TD29" s="153"/>
      <c r="TE29" s="153"/>
      <c r="TF29" s="153"/>
      <c r="TG29" s="153"/>
      <c r="TH29" s="153"/>
      <c r="TI29" s="153"/>
      <c r="TJ29" s="153"/>
      <c r="TK29" s="153"/>
      <c r="TL29" s="153"/>
      <c r="TM29" s="153"/>
      <c r="TN29" s="153"/>
      <c r="TO29" s="153"/>
      <c r="TP29" s="153"/>
      <c r="TQ29" s="153"/>
      <c r="TR29" s="153"/>
      <c r="TS29" s="153"/>
      <c r="TT29" s="153"/>
      <c r="TU29" s="153"/>
      <c r="TV29" s="153"/>
      <c r="TW29" s="153"/>
      <c r="TX29" s="153"/>
      <c r="TY29" s="153"/>
      <c r="TZ29" s="153"/>
      <c r="UA29" s="153"/>
      <c r="UB29" s="153"/>
      <c r="UC29" s="153"/>
      <c r="UD29" s="153"/>
      <c r="UE29" s="153"/>
      <c r="UF29" s="153"/>
      <c r="UG29" s="153"/>
      <c r="UH29" s="153"/>
      <c r="UI29" s="153"/>
      <c r="UJ29" s="153"/>
      <c r="UK29" s="153"/>
      <c r="UL29" s="153"/>
      <c r="UM29" s="153"/>
      <c r="UN29" s="153"/>
      <c r="UO29" s="153"/>
      <c r="UP29" s="153"/>
      <c r="UQ29" s="153"/>
      <c r="UR29" s="153"/>
      <c r="US29" s="153"/>
      <c r="UT29" s="153"/>
      <c r="UU29" s="153"/>
      <c r="UV29" s="153"/>
      <c r="UW29" s="153"/>
      <c r="UX29" s="153"/>
      <c r="UY29" s="153"/>
      <c r="UZ29" s="153"/>
      <c r="VA29" s="153"/>
      <c r="VB29" s="153"/>
      <c r="VC29" s="153"/>
      <c r="VD29" s="153"/>
      <c r="VE29" s="153"/>
      <c r="VF29" s="153"/>
      <c r="VG29" s="153"/>
      <c r="VH29" s="153"/>
      <c r="VI29" s="153"/>
      <c r="VJ29" s="153"/>
      <c r="VK29" s="153"/>
      <c r="VL29" s="153"/>
      <c r="VM29" s="153"/>
      <c r="VN29" s="153"/>
      <c r="VO29" s="153"/>
      <c r="VP29" s="153"/>
      <c r="VQ29" s="153"/>
      <c r="VR29" s="153"/>
      <c r="VS29" s="153"/>
      <c r="VT29" s="153"/>
      <c r="VU29" s="153"/>
      <c r="VV29" s="153"/>
      <c r="VW29" s="153"/>
      <c r="VX29" s="153"/>
      <c r="VY29" s="153"/>
      <c r="VZ29" s="153"/>
      <c r="WA29" s="153"/>
      <c r="WB29" s="153"/>
      <c r="WC29" s="153"/>
      <c r="WD29" s="153"/>
      <c r="WE29" s="153"/>
      <c r="WF29" s="153"/>
      <c r="WG29" s="153"/>
      <c r="WH29" s="153"/>
      <c r="WI29" s="153"/>
      <c r="WJ29" s="153"/>
      <c r="WK29" s="153"/>
      <c r="WL29" s="153"/>
      <c r="WM29" s="153"/>
      <c r="WN29" s="153"/>
      <c r="WO29" s="153"/>
      <c r="WP29" s="153"/>
      <c r="WQ29" s="153"/>
      <c r="WR29" s="153"/>
      <c r="WS29" s="153"/>
      <c r="WT29" s="153"/>
      <c r="WU29" s="153"/>
      <c r="WV29" s="153"/>
      <c r="WW29" s="153"/>
      <c r="WX29" s="153"/>
      <c r="WY29" s="153"/>
      <c r="WZ29" s="153"/>
      <c r="XA29" s="153"/>
      <c r="XB29" s="153"/>
      <c r="XC29" s="153"/>
      <c r="XD29" s="153"/>
      <c r="XE29" s="153"/>
      <c r="XF29" s="153"/>
      <c r="XG29" s="153"/>
      <c r="XH29" s="153"/>
      <c r="XI29" s="153"/>
      <c r="XJ29" s="153"/>
      <c r="XK29" s="153"/>
      <c r="XL29" s="153"/>
      <c r="XM29" s="153"/>
      <c r="XN29" s="153"/>
      <c r="XO29" s="153"/>
      <c r="XP29" s="153"/>
      <c r="XQ29" s="153"/>
      <c r="XR29" s="153"/>
      <c r="XS29" s="153"/>
      <c r="XT29" s="153"/>
      <c r="XU29" s="153"/>
      <c r="XV29" s="153"/>
      <c r="XW29" s="153"/>
      <c r="XX29" s="153"/>
      <c r="XY29" s="153"/>
      <c r="XZ29" s="153"/>
      <c r="YA29" s="153"/>
      <c r="YB29" s="153"/>
      <c r="YC29" s="153"/>
      <c r="YD29" s="153"/>
      <c r="YE29" s="153"/>
      <c r="YF29" s="153"/>
      <c r="YG29" s="153"/>
      <c r="YH29" s="153"/>
      <c r="YI29" s="153"/>
      <c r="YJ29" s="153"/>
      <c r="YK29" s="153"/>
      <c r="YL29" s="153"/>
      <c r="YM29" s="153"/>
      <c r="YN29" s="153"/>
      <c r="YO29" s="153"/>
      <c r="YP29" s="153"/>
      <c r="YQ29" s="153"/>
      <c r="YR29" s="153"/>
      <c r="YS29" s="153"/>
      <c r="YT29" s="153"/>
      <c r="YU29" s="153"/>
      <c r="YV29" s="153"/>
      <c r="YW29" s="153"/>
      <c r="YX29" s="153"/>
      <c r="YY29" s="153"/>
      <c r="YZ29" s="153"/>
      <c r="ZA29" s="153"/>
      <c r="ZB29" s="153"/>
      <c r="ZC29" s="153"/>
      <c r="ZD29" s="153"/>
      <c r="ZE29" s="153"/>
      <c r="ZF29" s="153"/>
      <c r="ZG29" s="153"/>
      <c r="ZH29" s="153"/>
      <c r="ZI29" s="153"/>
      <c r="ZJ29" s="153"/>
      <c r="ZK29" s="153"/>
      <c r="ZL29" s="153"/>
      <c r="ZM29" s="153"/>
      <c r="ZN29" s="153"/>
      <c r="ZO29" s="153"/>
      <c r="ZP29" s="153"/>
      <c r="ZQ29" s="153"/>
      <c r="ZR29" s="153"/>
      <c r="ZS29" s="153"/>
      <c r="ZT29" s="153"/>
      <c r="ZU29" s="153"/>
      <c r="ZV29" s="153"/>
      <c r="ZW29" s="153"/>
      <c r="ZX29" s="153"/>
      <c r="ZY29" s="153"/>
      <c r="ZZ29" s="153"/>
      <c r="AAA29" s="153"/>
      <c r="AAB29" s="153"/>
      <c r="AAC29" s="153"/>
      <c r="AAD29" s="153"/>
      <c r="AAE29" s="153"/>
      <c r="AAF29" s="153"/>
      <c r="AAG29" s="153"/>
      <c r="AAH29" s="153"/>
      <c r="AAI29" s="153"/>
      <c r="AAJ29" s="153"/>
      <c r="AAK29" s="153"/>
      <c r="AAL29" s="153"/>
      <c r="AAM29" s="153"/>
      <c r="AAN29" s="153"/>
      <c r="AAO29" s="153"/>
      <c r="AAP29" s="153"/>
      <c r="AAQ29" s="153"/>
      <c r="AAR29" s="153"/>
      <c r="AAS29" s="153"/>
      <c r="AAT29" s="153"/>
      <c r="AAU29" s="153"/>
      <c r="AAV29" s="153"/>
      <c r="AAW29" s="153"/>
      <c r="AAX29" s="153"/>
      <c r="AAY29" s="153"/>
      <c r="AAZ29" s="153"/>
      <c r="ABA29" s="153"/>
      <c r="ABB29" s="153"/>
      <c r="ABC29" s="153"/>
      <c r="ABD29" s="153"/>
      <c r="ABE29" s="153"/>
      <c r="ABF29" s="153"/>
      <c r="ABG29" s="153"/>
      <c r="ABH29" s="153"/>
      <c r="ABI29" s="153"/>
      <c r="ABJ29" s="153"/>
      <c r="ABK29" s="153"/>
      <c r="ABL29" s="153"/>
      <c r="ABM29" s="153"/>
      <c r="ABN29" s="153"/>
      <c r="ABO29" s="153"/>
      <c r="ABP29" s="153"/>
      <c r="ABQ29" s="153"/>
      <c r="ABR29" s="153"/>
      <c r="ABS29" s="153"/>
      <c r="ABT29" s="153"/>
      <c r="ABU29" s="153"/>
      <c r="ABV29" s="153"/>
      <c r="ABW29" s="153"/>
      <c r="ABX29" s="153"/>
      <c r="ABY29" s="153"/>
      <c r="ABZ29" s="153"/>
      <c r="ACA29" s="153"/>
      <c r="ACB29" s="153"/>
      <c r="ACC29" s="153"/>
      <c r="ACD29" s="153"/>
      <c r="ACE29" s="153"/>
      <c r="ACF29" s="153"/>
      <c r="ACG29" s="153"/>
      <c r="ACH29" s="153"/>
      <c r="ACI29" s="153"/>
      <c r="ACJ29" s="153"/>
      <c r="ACK29" s="153"/>
      <c r="ACL29" s="153"/>
      <c r="ACM29" s="153"/>
      <c r="ACN29" s="153"/>
      <c r="ACO29" s="153"/>
      <c r="ACP29" s="153"/>
      <c r="ACQ29" s="153"/>
      <c r="ACR29" s="153"/>
      <c r="ACS29" s="153"/>
      <c r="ACT29" s="153"/>
      <c r="ACU29" s="153"/>
      <c r="ACV29" s="153"/>
      <c r="ACW29" s="153"/>
      <c r="ACX29" s="153"/>
      <c r="ACY29" s="153"/>
      <c r="ACZ29" s="153"/>
      <c r="ADA29" s="153"/>
      <c r="ADB29" s="153"/>
      <c r="ADC29" s="153"/>
      <c r="ADD29" s="153"/>
      <c r="ADE29" s="153"/>
      <c r="ADF29" s="153"/>
      <c r="ADG29" s="153"/>
      <c r="ADH29" s="153"/>
      <c r="ADI29" s="153"/>
      <c r="ADJ29" s="153"/>
      <c r="ADK29" s="153"/>
      <c r="ADL29" s="153"/>
      <c r="ADM29" s="153"/>
      <c r="ADN29" s="153"/>
      <c r="ADO29" s="153"/>
      <c r="ADP29" s="153"/>
      <c r="ADQ29" s="153"/>
      <c r="ADR29" s="153"/>
      <c r="ADS29" s="153"/>
      <c r="ADT29" s="153"/>
      <c r="ADU29" s="153"/>
      <c r="ADV29" s="153"/>
      <c r="ADW29" s="153"/>
      <c r="ADX29" s="153"/>
      <c r="ADY29" s="153"/>
      <c r="ADZ29" s="153"/>
      <c r="AEA29" s="153"/>
      <c r="AEB29" s="153"/>
      <c r="AEC29" s="153"/>
      <c r="AED29" s="153"/>
      <c r="AEE29" s="153"/>
      <c r="AEF29" s="153"/>
      <c r="AEG29" s="153"/>
      <c r="AEH29" s="153"/>
      <c r="AEI29" s="153"/>
      <c r="AEJ29" s="153"/>
      <c r="AEK29" s="153"/>
      <c r="AEL29" s="153"/>
      <c r="AEM29" s="153"/>
      <c r="AEN29" s="153"/>
      <c r="AEO29" s="153"/>
      <c r="AEP29" s="153"/>
      <c r="AEQ29" s="153"/>
      <c r="AER29" s="153"/>
      <c r="AES29" s="153"/>
      <c r="AET29" s="153"/>
      <c r="AEU29" s="153"/>
      <c r="AEV29" s="153"/>
      <c r="AEW29" s="153"/>
      <c r="AEX29" s="153"/>
      <c r="AEY29" s="153"/>
      <c r="AEZ29" s="153"/>
      <c r="AFA29" s="153"/>
      <c r="AFB29" s="153"/>
      <c r="AFC29" s="153"/>
      <c r="AFD29" s="153"/>
      <c r="AFE29" s="153"/>
      <c r="AFF29" s="153"/>
      <c r="AFG29" s="153"/>
      <c r="AFH29" s="153"/>
      <c r="AFI29" s="153"/>
      <c r="AFJ29" s="153"/>
      <c r="AFK29" s="153"/>
      <c r="AFL29" s="153"/>
      <c r="AFM29" s="153"/>
      <c r="AFN29" s="153"/>
      <c r="AFO29" s="153"/>
      <c r="AFP29" s="153"/>
      <c r="AFQ29" s="153"/>
      <c r="AFR29" s="153"/>
      <c r="AFS29" s="153"/>
      <c r="AFT29" s="153"/>
      <c r="AFU29" s="153"/>
      <c r="AFV29" s="153"/>
      <c r="AFW29" s="153"/>
      <c r="AFX29" s="153"/>
      <c r="AFY29" s="153"/>
      <c r="AFZ29" s="153"/>
      <c r="AGA29" s="153"/>
      <c r="AGB29" s="153"/>
      <c r="AGC29" s="153"/>
      <c r="AGD29" s="153"/>
      <c r="AGE29" s="153"/>
      <c r="AGF29" s="153"/>
      <c r="AGG29" s="153"/>
      <c r="AGH29" s="153"/>
      <c r="AGI29" s="153"/>
      <c r="AGJ29" s="153"/>
      <c r="AGK29" s="153"/>
      <c r="AGL29" s="153"/>
      <c r="AGM29" s="153"/>
      <c r="AGN29" s="153"/>
      <c r="AGO29" s="153"/>
      <c r="AGP29" s="153"/>
      <c r="AGQ29" s="153"/>
      <c r="AGR29" s="153"/>
      <c r="AGS29" s="153"/>
      <c r="AGT29" s="153"/>
      <c r="AGU29" s="153"/>
      <c r="AGV29" s="153"/>
      <c r="AGW29" s="153"/>
      <c r="AGX29" s="153"/>
      <c r="AGY29" s="153"/>
      <c r="AGZ29" s="153"/>
      <c r="AHA29" s="153"/>
      <c r="AHB29" s="153"/>
      <c r="AHC29" s="153"/>
      <c r="AHD29" s="153"/>
      <c r="AHE29" s="153"/>
      <c r="AHF29" s="153"/>
      <c r="AHG29" s="153"/>
      <c r="AHH29" s="153"/>
      <c r="AHI29" s="153"/>
      <c r="AHJ29" s="153"/>
      <c r="AHK29" s="153"/>
      <c r="AHL29" s="153"/>
      <c r="AHM29" s="153"/>
      <c r="AHN29" s="153"/>
      <c r="AHO29" s="153"/>
      <c r="AHP29" s="153"/>
      <c r="AHQ29" s="153"/>
      <c r="AHR29" s="153"/>
      <c r="AHS29" s="153"/>
      <c r="AHT29" s="153"/>
      <c r="AHU29" s="153"/>
      <c r="AHV29" s="153"/>
      <c r="AHW29" s="153"/>
      <c r="AHX29" s="153"/>
      <c r="AHY29" s="153"/>
      <c r="AHZ29" s="153"/>
      <c r="AIA29" s="153"/>
      <c r="AIB29" s="153"/>
      <c r="AIC29" s="153"/>
      <c r="AID29" s="153"/>
      <c r="AIE29" s="153"/>
      <c r="AIF29" s="153"/>
      <c r="AIG29" s="153"/>
      <c r="AIH29" s="153"/>
      <c r="AII29" s="153"/>
      <c r="AIJ29" s="153"/>
      <c r="AIK29" s="153"/>
      <c r="AIL29" s="153"/>
      <c r="AIM29" s="153"/>
      <c r="AIN29" s="153"/>
      <c r="AIO29" s="153"/>
      <c r="AIP29" s="153"/>
      <c r="AIQ29" s="153"/>
      <c r="AIR29" s="153"/>
      <c r="AIS29" s="153"/>
      <c r="AIT29" s="153"/>
      <c r="AIU29" s="153"/>
      <c r="AIV29" s="153"/>
      <c r="AIW29" s="153"/>
      <c r="AIX29" s="153"/>
      <c r="AIY29" s="153"/>
      <c r="AIZ29" s="153"/>
      <c r="AJA29" s="153"/>
      <c r="AJB29" s="153"/>
      <c r="AJC29" s="153"/>
      <c r="AJD29" s="153"/>
      <c r="AJE29" s="153"/>
      <c r="AJF29" s="153"/>
      <c r="AJG29" s="153"/>
      <c r="AJH29" s="153"/>
      <c r="AJI29" s="153"/>
      <c r="AJJ29" s="153"/>
      <c r="AJK29" s="153"/>
      <c r="AJL29" s="153"/>
      <c r="AJM29" s="153"/>
      <c r="AJN29" s="153"/>
      <c r="AJO29" s="153"/>
      <c r="AJP29" s="153"/>
      <c r="AJQ29" s="153"/>
      <c r="AJR29" s="153"/>
      <c r="AJS29" s="153"/>
      <c r="AJT29" s="153"/>
      <c r="AJU29" s="153"/>
      <c r="AJV29" s="153"/>
      <c r="AJW29" s="153"/>
      <c r="AJX29" s="153"/>
      <c r="AJY29" s="153"/>
      <c r="AJZ29" s="153"/>
      <c r="AKA29" s="153"/>
      <c r="AKB29" s="153"/>
      <c r="AKC29" s="153"/>
      <c r="AKD29" s="153"/>
      <c r="AKE29" s="153"/>
      <c r="AKF29" s="153"/>
      <c r="AKG29" s="153"/>
      <c r="AKH29" s="153"/>
      <c r="AKI29" s="153"/>
      <c r="AKJ29" s="153"/>
      <c r="AKK29" s="153"/>
      <c r="AKL29" s="153"/>
      <c r="AKM29" s="153"/>
      <c r="AKN29" s="153"/>
      <c r="AKO29" s="153"/>
      <c r="AKP29" s="153"/>
      <c r="AKQ29" s="153"/>
      <c r="AKR29" s="153"/>
      <c r="AKS29" s="153"/>
      <c r="AKT29" s="153"/>
      <c r="AKU29" s="153"/>
      <c r="AKV29" s="153"/>
      <c r="AKW29" s="153"/>
      <c r="AKX29" s="153"/>
      <c r="AKY29" s="153"/>
      <c r="AKZ29" s="153"/>
      <c r="ALA29" s="153"/>
      <c r="ALB29" s="153"/>
      <c r="ALC29" s="153"/>
      <c r="ALD29" s="153"/>
      <c r="ALE29" s="153"/>
      <c r="ALF29" s="153"/>
      <c r="ALG29" s="153"/>
      <c r="ALH29" s="153"/>
      <c r="ALI29" s="153"/>
      <c r="ALJ29" s="153"/>
      <c r="ALK29" s="153"/>
      <c r="ALL29" s="153"/>
      <c r="ALM29" s="153"/>
      <c r="ALN29" s="153"/>
      <c r="ALO29" s="153"/>
      <c r="ALP29" s="153"/>
      <c r="ALQ29" s="153"/>
      <c r="ALR29" s="153"/>
      <c r="ALS29" s="153"/>
      <c r="ALT29" s="153"/>
      <c r="ALU29" s="153"/>
      <c r="ALV29" s="153"/>
      <c r="ALW29" s="153"/>
      <c r="ALX29" s="153"/>
      <c r="ALY29" s="153"/>
      <c r="ALZ29" s="153"/>
      <c r="AMA29" s="153"/>
      <c r="AMB29" s="153"/>
      <c r="AMC29" s="153"/>
      <c r="AMD29" s="153"/>
      <c r="AME29" s="153"/>
      <c r="AMF29" s="153"/>
      <c r="AMG29" s="153"/>
      <c r="AMH29" s="153"/>
      <c r="AMI29" s="153"/>
      <c r="AMJ29" s="153"/>
      <c r="AMK29" s="153"/>
      <c r="AML29" s="153"/>
      <c r="AMM29" s="153"/>
      <c r="AMN29" s="153"/>
      <c r="AMO29" s="153"/>
      <c r="AMP29" s="153"/>
      <c r="AMQ29" s="153"/>
      <c r="AMR29" s="153"/>
      <c r="AMS29" s="153"/>
      <c r="AMT29" s="153"/>
      <c r="AMU29" s="153"/>
      <c r="AMV29" s="153"/>
      <c r="AMW29" s="153"/>
      <c r="AMX29" s="153"/>
      <c r="AMY29" s="153"/>
      <c r="AMZ29" s="153"/>
      <c r="ANA29" s="153"/>
      <c r="ANB29" s="153"/>
      <c r="ANC29" s="153"/>
      <c r="AND29" s="153"/>
      <c r="ANE29" s="153"/>
      <c r="ANF29" s="153"/>
      <c r="ANG29" s="153"/>
      <c r="ANH29" s="153"/>
      <c r="ANI29" s="153"/>
      <c r="ANJ29" s="153"/>
      <c r="ANK29" s="153"/>
      <c r="ANL29" s="153"/>
      <c r="ANM29" s="153"/>
      <c r="ANN29" s="153"/>
      <c r="ANO29" s="153"/>
      <c r="ANP29" s="153"/>
      <c r="ANQ29" s="153"/>
      <c r="ANR29" s="153"/>
      <c r="ANS29" s="153"/>
      <c r="ANT29" s="153"/>
      <c r="ANU29" s="153"/>
      <c r="ANV29" s="153"/>
      <c r="ANW29" s="153"/>
      <c r="ANX29" s="153"/>
      <c r="ANY29" s="153"/>
      <c r="ANZ29" s="153"/>
      <c r="AOA29" s="153"/>
      <c r="AOB29" s="153"/>
      <c r="AOC29" s="153"/>
      <c r="AOD29" s="153"/>
      <c r="AOE29" s="153"/>
      <c r="AOF29" s="153"/>
      <c r="AOG29" s="153"/>
      <c r="AOH29" s="153"/>
      <c r="AOI29" s="153"/>
      <c r="AOJ29" s="153"/>
      <c r="AOK29" s="153"/>
      <c r="AOL29" s="153"/>
      <c r="AOM29" s="153"/>
      <c r="AON29" s="153"/>
      <c r="AOO29" s="153"/>
      <c r="AOP29" s="153"/>
      <c r="AOQ29" s="153"/>
      <c r="AOR29" s="153"/>
      <c r="AOS29" s="153"/>
      <c r="AOT29" s="153"/>
      <c r="AOU29" s="153"/>
      <c r="AOV29" s="153"/>
      <c r="AOW29" s="153"/>
      <c r="AOX29" s="153"/>
      <c r="AOY29" s="153"/>
      <c r="AOZ29" s="153"/>
      <c r="APA29" s="153"/>
      <c r="APB29" s="153"/>
      <c r="APC29" s="153"/>
      <c r="APD29" s="153"/>
      <c r="APE29" s="153"/>
      <c r="APF29" s="153"/>
      <c r="APG29" s="153"/>
      <c r="APH29" s="153"/>
      <c r="API29" s="153"/>
      <c r="APJ29" s="153"/>
      <c r="APK29" s="153"/>
      <c r="APL29" s="153"/>
      <c r="APM29" s="153"/>
      <c r="APN29" s="153"/>
      <c r="APO29" s="153"/>
      <c r="APP29" s="153"/>
      <c r="APQ29" s="153"/>
      <c r="APR29" s="153"/>
      <c r="APS29" s="153"/>
      <c r="APT29" s="153"/>
      <c r="APU29" s="153"/>
      <c r="APV29" s="153"/>
      <c r="APW29" s="153"/>
      <c r="APX29" s="153"/>
      <c r="APY29" s="153"/>
      <c r="APZ29" s="153"/>
      <c r="AQA29" s="153"/>
      <c r="AQB29" s="153"/>
      <c r="AQC29" s="153"/>
      <c r="AQD29" s="153"/>
      <c r="AQE29" s="153"/>
      <c r="AQF29" s="153"/>
      <c r="AQG29" s="153"/>
      <c r="AQH29" s="153"/>
      <c r="AQI29" s="153"/>
      <c r="AQJ29" s="153"/>
      <c r="AQK29" s="153"/>
      <c r="AQL29" s="153"/>
      <c r="AQM29" s="153"/>
      <c r="AQN29" s="153"/>
      <c r="AQO29" s="153"/>
      <c r="AQP29" s="153"/>
      <c r="AQQ29" s="153"/>
      <c r="AQR29" s="153"/>
      <c r="AQS29" s="153"/>
      <c r="AQT29" s="153"/>
      <c r="AQU29" s="153"/>
      <c r="AQV29" s="153"/>
      <c r="AQW29" s="153"/>
      <c r="AQX29" s="153"/>
      <c r="AQY29" s="153"/>
      <c r="AQZ29" s="153"/>
      <c r="ARA29" s="153"/>
      <c r="ARB29" s="153"/>
      <c r="ARC29" s="153"/>
      <c r="ARD29" s="153"/>
      <c r="ARE29" s="153"/>
      <c r="ARF29" s="153"/>
      <c r="ARG29" s="153"/>
      <c r="ARH29" s="153"/>
      <c r="ARI29" s="153"/>
      <c r="ARJ29" s="153"/>
      <c r="ARK29" s="153"/>
      <c r="ARL29" s="153"/>
      <c r="ARM29" s="153"/>
      <c r="ARN29" s="153"/>
      <c r="ARO29" s="153"/>
      <c r="ARP29" s="153"/>
      <c r="ARQ29" s="153"/>
      <c r="ARR29" s="153"/>
      <c r="ARS29" s="153"/>
      <c r="ART29" s="153"/>
      <c r="ARU29" s="153"/>
      <c r="ARV29" s="153"/>
      <c r="ARW29" s="153"/>
      <c r="ARX29" s="153"/>
      <c r="ARY29" s="153"/>
      <c r="ARZ29" s="153"/>
      <c r="ASA29" s="153"/>
      <c r="ASB29" s="153"/>
      <c r="ASC29" s="153"/>
      <c r="ASD29" s="153"/>
      <c r="ASE29" s="153"/>
      <c r="ASF29" s="153"/>
      <c r="ASG29" s="153"/>
      <c r="ASH29" s="153"/>
      <c r="ASI29" s="153"/>
      <c r="ASJ29" s="153"/>
      <c r="ASK29" s="153"/>
      <c r="ASL29" s="153"/>
      <c r="ASM29" s="153"/>
      <c r="ASN29" s="153"/>
      <c r="ASO29" s="153"/>
      <c r="ASP29" s="153"/>
      <c r="ASQ29" s="153"/>
      <c r="ASR29" s="153"/>
      <c r="ASS29" s="153"/>
      <c r="AST29" s="153"/>
      <c r="ASU29" s="153"/>
      <c r="ASV29" s="153"/>
      <c r="ASW29" s="153"/>
      <c r="ASX29" s="153"/>
      <c r="ASY29" s="153"/>
      <c r="ASZ29" s="153"/>
      <c r="ATA29" s="153"/>
      <c r="ATB29" s="153"/>
      <c r="ATC29" s="153"/>
      <c r="ATD29" s="153"/>
      <c r="ATE29" s="153"/>
      <c r="ATF29" s="153"/>
      <c r="ATG29" s="153"/>
      <c r="ATH29" s="153"/>
      <c r="ATI29" s="153"/>
      <c r="ATJ29" s="153"/>
      <c r="ATK29" s="153"/>
      <c r="ATL29" s="153"/>
      <c r="ATM29" s="153"/>
      <c r="ATN29" s="153"/>
      <c r="ATO29" s="153"/>
      <c r="ATP29" s="153"/>
      <c r="ATQ29" s="153"/>
      <c r="ATR29" s="153"/>
      <c r="ATS29" s="153"/>
      <c r="ATT29" s="153"/>
      <c r="ATU29" s="153"/>
      <c r="ATV29" s="153"/>
      <c r="ATW29" s="153"/>
      <c r="ATX29" s="153"/>
      <c r="ATY29" s="153"/>
      <c r="ATZ29" s="153"/>
      <c r="AUA29" s="153"/>
      <c r="AUB29" s="153"/>
      <c r="AUC29" s="153"/>
      <c r="AUD29" s="153"/>
      <c r="AUE29" s="153"/>
      <c r="AUF29" s="153"/>
      <c r="AUG29" s="153"/>
      <c r="AUH29" s="153"/>
      <c r="AUI29" s="153"/>
      <c r="AUJ29" s="153"/>
      <c r="AUK29" s="153"/>
      <c r="AUL29" s="153"/>
      <c r="AUM29" s="153"/>
      <c r="AUN29" s="153"/>
      <c r="AUO29" s="153"/>
      <c r="AUP29" s="153"/>
      <c r="AUQ29" s="153"/>
      <c r="AUR29" s="153"/>
      <c r="AUS29" s="153"/>
      <c r="AUT29" s="153"/>
      <c r="AUU29" s="153"/>
      <c r="AUV29" s="153"/>
      <c r="AUW29" s="153"/>
      <c r="AUX29" s="153"/>
      <c r="AUY29" s="153"/>
      <c r="AUZ29" s="153"/>
      <c r="AVA29" s="153"/>
      <c r="AVB29" s="153"/>
      <c r="AVC29" s="153"/>
      <c r="AVD29" s="153"/>
      <c r="AVE29" s="153"/>
      <c r="AVF29" s="153"/>
      <c r="AVG29" s="153"/>
      <c r="AVH29" s="153"/>
      <c r="AVI29" s="153"/>
      <c r="AVJ29" s="153"/>
      <c r="AVK29" s="153"/>
      <c r="AVL29" s="153"/>
      <c r="AVM29" s="153"/>
      <c r="AVN29" s="153"/>
      <c r="AVO29" s="153"/>
      <c r="AVP29" s="153"/>
      <c r="AVQ29" s="153"/>
      <c r="AVR29" s="153"/>
      <c r="AVS29" s="153"/>
      <c r="AVT29" s="153"/>
      <c r="AVU29" s="153"/>
      <c r="AVV29" s="153"/>
      <c r="AVW29" s="153"/>
      <c r="AVX29" s="153"/>
      <c r="AVY29" s="153"/>
      <c r="AVZ29" s="153"/>
      <c r="AWA29" s="153"/>
      <c r="AWB29" s="153"/>
      <c r="AWC29" s="153"/>
      <c r="AWD29" s="153"/>
      <c r="AWE29" s="153"/>
      <c r="AWF29" s="153"/>
      <c r="AWG29" s="153"/>
      <c r="AWH29" s="153"/>
      <c r="AWI29" s="153"/>
      <c r="AWJ29" s="153"/>
      <c r="AWK29" s="153"/>
      <c r="AWL29" s="153"/>
      <c r="AWM29" s="153"/>
      <c r="AWN29" s="153"/>
      <c r="AWO29" s="153"/>
      <c r="AWP29" s="153"/>
      <c r="AWQ29" s="153"/>
      <c r="AWR29" s="153"/>
      <c r="AWS29" s="153"/>
      <c r="AWT29" s="153"/>
      <c r="AWU29" s="153"/>
      <c r="AWV29" s="153"/>
      <c r="AWW29" s="153"/>
      <c r="AWX29" s="153"/>
      <c r="AWY29" s="153"/>
      <c r="AWZ29" s="153"/>
      <c r="AXA29" s="153"/>
      <c r="AXB29" s="153"/>
      <c r="AXC29" s="153"/>
      <c r="AXD29" s="153"/>
      <c r="AXE29" s="153"/>
      <c r="AXF29" s="153"/>
      <c r="AXG29" s="153"/>
      <c r="AXH29" s="153"/>
      <c r="AXI29" s="153"/>
      <c r="AXJ29" s="153"/>
      <c r="AXK29" s="153"/>
      <c r="AXL29" s="153"/>
      <c r="AXM29" s="153"/>
      <c r="AXN29" s="153"/>
      <c r="AXO29" s="153"/>
      <c r="AXP29" s="153"/>
      <c r="AXQ29" s="153"/>
      <c r="AXR29" s="153"/>
      <c r="AXS29" s="153"/>
      <c r="AXT29" s="153"/>
      <c r="AXU29" s="153"/>
      <c r="AXV29" s="153"/>
      <c r="AXW29" s="153"/>
      <c r="AXX29" s="153"/>
      <c r="AXY29" s="153"/>
      <c r="AXZ29" s="153"/>
      <c r="AYA29" s="153"/>
      <c r="AYB29" s="153"/>
      <c r="AYC29" s="153"/>
      <c r="AYD29" s="153"/>
      <c r="AYE29" s="153"/>
      <c r="AYF29" s="153"/>
      <c r="AYG29" s="153"/>
      <c r="AYH29" s="153"/>
      <c r="AYI29" s="153"/>
      <c r="AYJ29" s="153"/>
      <c r="AYK29" s="153"/>
      <c r="AYL29" s="153"/>
      <c r="AYM29" s="153"/>
      <c r="AYN29" s="153"/>
      <c r="AYO29" s="153"/>
      <c r="AYP29" s="153"/>
      <c r="AYQ29" s="153"/>
      <c r="AYR29" s="153"/>
      <c r="AYS29" s="153"/>
      <c r="AYT29" s="153"/>
      <c r="AYU29" s="153"/>
      <c r="AYV29" s="153"/>
      <c r="AYW29" s="153"/>
      <c r="AYX29" s="153"/>
      <c r="AYY29" s="153"/>
      <c r="AYZ29" s="153"/>
      <c r="AZA29" s="153"/>
      <c r="AZB29" s="153"/>
      <c r="AZC29" s="153"/>
      <c r="AZD29" s="153"/>
      <c r="AZE29" s="153"/>
      <c r="AZF29" s="153"/>
      <c r="AZG29" s="153"/>
      <c r="AZH29" s="153"/>
      <c r="AZI29" s="153"/>
      <c r="AZJ29" s="153"/>
      <c r="AZK29" s="153"/>
      <c r="AZL29" s="153"/>
      <c r="AZM29" s="153"/>
      <c r="AZN29" s="153"/>
      <c r="AZO29" s="153"/>
      <c r="AZP29" s="153"/>
      <c r="AZQ29" s="153"/>
      <c r="AZR29" s="153"/>
      <c r="AZS29" s="153"/>
      <c r="AZT29" s="153"/>
      <c r="AZU29" s="153"/>
      <c r="AZV29" s="153"/>
      <c r="AZW29" s="153"/>
      <c r="AZX29" s="153"/>
      <c r="AZY29" s="153"/>
      <c r="AZZ29" s="153"/>
      <c r="BAA29" s="153"/>
      <c r="BAB29" s="153"/>
      <c r="BAC29" s="153"/>
      <c r="BAD29" s="153"/>
      <c r="BAE29" s="153"/>
      <c r="BAF29" s="153"/>
      <c r="BAG29" s="153"/>
      <c r="BAH29" s="153"/>
      <c r="BAI29" s="153"/>
      <c r="BAJ29" s="153"/>
      <c r="BAK29" s="153"/>
      <c r="BAL29" s="153"/>
      <c r="BAM29" s="153"/>
      <c r="BAN29" s="153"/>
      <c r="BAO29" s="153"/>
      <c r="BAP29" s="153"/>
      <c r="BAQ29" s="153"/>
      <c r="BAR29" s="153"/>
      <c r="BAS29" s="153"/>
      <c r="BAT29" s="153"/>
      <c r="BAU29" s="153"/>
      <c r="BAV29" s="153"/>
      <c r="BAW29" s="153"/>
      <c r="BAX29" s="153"/>
      <c r="BAY29" s="153"/>
      <c r="BAZ29" s="153"/>
      <c r="BBA29" s="153"/>
      <c r="BBB29" s="153"/>
      <c r="BBC29" s="153"/>
      <c r="BBD29" s="153"/>
      <c r="BBE29" s="153"/>
      <c r="BBF29" s="153"/>
      <c r="BBG29" s="153"/>
      <c r="BBH29" s="153"/>
      <c r="BBI29" s="153"/>
      <c r="BBJ29" s="153"/>
      <c r="BBK29" s="153"/>
      <c r="BBL29" s="153"/>
      <c r="BBM29" s="153"/>
      <c r="BBN29" s="153"/>
      <c r="BBO29" s="153"/>
      <c r="BBP29" s="153"/>
      <c r="BBQ29" s="153"/>
      <c r="BBR29" s="153"/>
      <c r="BBS29" s="153"/>
      <c r="BBT29" s="153"/>
      <c r="BBU29" s="153"/>
      <c r="BBV29" s="153"/>
      <c r="BBW29" s="153"/>
      <c r="BBX29" s="153"/>
      <c r="BBY29" s="153"/>
      <c r="BBZ29" s="153"/>
      <c r="BCA29" s="153"/>
      <c r="BCB29" s="153"/>
      <c r="BCC29" s="153"/>
      <c r="BCD29" s="153"/>
      <c r="BCE29" s="153"/>
      <c r="BCF29" s="153"/>
      <c r="BCG29" s="153"/>
      <c r="BCH29" s="153"/>
      <c r="BCI29" s="153"/>
      <c r="BCJ29" s="153"/>
      <c r="BCK29" s="153"/>
      <c r="BCL29" s="153"/>
      <c r="BCM29" s="153"/>
      <c r="BCN29" s="153"/>
      <c r="BCO29" s="153"/>
      <c r="BCP29" s="153"/>
      <c r="BCQ29" s="153"/>
      <c r="BCR29" s="153"/>
      <c r="BCS29" s="153"/>
      <c r="BCT29" s="153"/>
      <c r="BCU29" s="153"/>
      <c r="BCV29" s="153"/>
      <c r="BCW29" s="153"/>
      <c r="BCX29" s="153"/>
      <c r="BCY29" s="153"/>
      <c r="BCZ29" s="153"/>
      <c r="BDA29" s="153"/>
      <c r="BDB29" s="153"/>
      <c r="BDC29" s="153"/>
      <c r="BDD29" s="153"/>
      <c r="BDE29" s="153"/>
      <c r="BDF29" s="153"/>
      <c r="BDG29" s="153"/>
      <c r="BDH29" s="153"/>
      <c r="BDI29" s="153"/>
      <c r="BDJ29" s="153"/>
      <c r="BDK29" s="153"/>
      <c r="BDL29" s="153"/>
      <c r="BDM29" s="153"/>
      <c r="BDN29" s="153"/>
      <c r="BDO29" s="153"/>
      <c r="BDP29" s="153"/>
      <c r="BDQ29" s="153"/>
      <c r="BDR29" s="153"/>
      <c r="BDS29" s="153"/>
      <c r="BDT29" s="153"/>
      <c r="BDU29" s="153"/>
      <c r="BDV29" s="153"/>
      <c r="BDW29" s="153"/>
      <c r="BDX29" s="153"/>
      <c r="BDY29" s="153"/>
      <c r="BDZ29" s="153"/>
      <c r="BEA29" s="153"/>
      <c r="BEB29" s="153"/>
      <c r="BEC29" s="153"/>
      <c r="BED29" s="153"/>
      <c r="BEE29" s="153"/>
      <c r="BEF29" s="153"/>
      <c r="BEG29" s="153"/>
      <c r="BEH29" s="153"/>
      <c r="BEI29" s="153"/>
      <c r="BEJ29" s="153"/>
      <c r="BEK29" s="153"/>
      <c r="BEL29" s="153"/>
      <c r="BEM29" s="153"/>
      <c r="BEN29" s="153"/>
      <c r="BEO29" s="153"/>
      <c r="BEP29" s="153"/>
      <c r="BEQ29" s="153"/>
      <c r="BER29" s="153"/>
      <c r="BES29" s="153"/>
      <c r="BET29" s="153"/>
      <c r="BEU29" s="153"/>
      <c r="BEV29" s="153"/>
      <c r="BEW29" s="153"/>
      <c r="BEX29" s="153"/>
      <c r="BEY29" s="153"/>
      <c r="BEZ29" s="153"/>
      <c r="BFA29" s="153"/>
      <c r="BFB29" s="153"/>
      <c r="BFC29" s="153"/>
      <c r="BFD29" s="153"/>
      <c r="BFE29" s="153"/>
      <c r="BFF29" s="153"/>
      <c r="BFG29" s="153"/>
      <c r="BFH29" s="153"/>
      <c r="BFI29" s="153"/>
      <c r="BFJ29" s="153"/>
      <c r="BFK29" s="153"/>
      <c r="BFL29" s="153"/>
      <c r="BFM29" s="153"/>
      <c r="BFN29" s="153"/>
      <c r="BFO29" s="153"/>
      <c r="BFP29" s="153"/>
      <c r="BFQ29" s="153"/>
      <c r="BFR29" s="153"/>
      <c r="BFS29" s="153"/>
      <c r="BFT29" s="153"/>
      <c r="BFU29" s="153"/>
      <c r="BFV29" s="153"/>
      <c r="BFW29" s="153"/>
      <c r="BFX29" s="153"/>
      <c r="BFY29" s="153"/>
      <c r="BFZ29" s="153"/>
      <c r="BGA29" s="153"/>
      <c r="BGB29" s="153"/>
      <c r="BGC29" s="153"/>
      <c r="BGD29" s="153"/>
      <c r="BGE29" s="153"/>
      <c r="BGF29" s="153"/>
      <c r="BGG29" s="153"/>
      <c r="BGH29" s="153"/>
      <c r="BGI29" s="153"/>
      <c r="BGJ29" s="153"/>
      <c r="BGK29" s="153"/>
      <c r="BGL29" s="153"/>
      <c r="BGM29" s="153"/>
      <c r="BGN29" s="153"/>
      <c r="BGO29" s="153"/>
      <c r="BGP29" s="153"/>
      <c r="BGQ29" s="153"/>
      <c r="BGR29" s="153"/>
      <c r="BGS29" s="153"/>
      <c r="BGT29" s="153"/>
      <c r="BGU29" s="153"/>
      <c r="BGV29" s="153"/>
      <c r="BGW29" s="153"/>
      <c r="BGX29" s="153"/>
      <c r="BGY29" s="153"/>
      <c r="BGZ29" s="153"/>
      <c r="BHA29" s="153"/>
      <c r="BHB29" s="153"/>
      <c r="BHC29" s="153"/>
      <c r="BHD29" s="153"/>
      <c r="BHE29" s="153"/>
      <c r="BHF29" s="153"/>
      <c r="BHG29" s="153"/>
      <c r="BHH29" s="153"/>
      <c r="BHI29" s="153"/>
      <c r="BHJ29" s="153"/>
      <c r="BHK29" s="153"/>
      <c r="BHL29" s="153"/>
      <c r="BHM29" s="153"/>
      <c r="BHN29" s="153"/>
      <c r="BHO29" s="153"/>
      <c r="BHP29" s="153"/>
      <c r="BHQ29" s="153"/>
      <c r="BHR29" s="153"/>
      <c r="BHS29" s="153"/>
      <c r="BHT29" s="153"/>
      <c r="BHU29" s="153"/>
      <c r="BHV29" s="153"/>
      <c r="BHW29" s="153"/>
      <c r="BHX29" s="153"/>
      <c r="BHY29" s="153"/>
      <c r="BHZ29" s="153"/>
      <c r="BIA29" s="153"/>
      <c r="BIB29" s="153"/>
      <c r="BIC29" s="153"/>
      <c r="BID29" s="153"/>
      <c r="BIE29" s="153"/>
      <c r="BIF29" s="153"/>
      <c r="BIG29" s="153"/>
      <c r="BIH29" s="153"/>
      <c r="BII29" s="153"/>
      <c r="BIJ29" s="153"/>
      <c r="BIK29" s="153"/>
      <c r="BIL29" s="153"/>
      <c r="BIM29" s="153"/>
      <c r="BIN29" s="153"/>
      <c r="BIO29" s="153"/>
      <c r="BIP29" s="153"/>
      <c r="BIQ29" s="153"/>
      <c r="BIR29" s="153"/>
      <c r="BIS29" s="153"/>
      <c r="BIT29" s="153"/>
      <c r="BIU29" s="153"/>
      <c r="BIV29" s="153"/>
      <c r="BIW29" s="153"/>
      <c r="BIX29" s="153"/>
      <c r="BIY29" s="153"/>
      <c r="BIZ29" s="153"/>
      <c r="BJA29" s="153"/>
      <c r="BJB29" s="153"/>
      <c r="BJC29" s="153"/>
      <c r="BJD29" s="153"/>
      <c r="BJE29" s="153"/>
      <c r="BJF29" s="153"/>
      <c r="BJG29" s="153"/>
      <c r="BJH29" s="153"/>
      <c r="BJI29" s="153"/>
      <c r="BJJ29" s="153"/>
      <c r="BJK29" s="153"/>
      <c r="BJL29" s="153"/>
      <c r="BJM29" s="153"/>
      <c r="BJN29" s="153"/>
      <c r="BJO29" s="153"/>
      <c r="BJP29" s="153"/>
      <c r="BJQ29" s="153"/>
      <c r="BJR29" s="153"/>
      <c r="BJS29" s="153"/>
      <c r="BJT29" s="153"/>
      <c r="BJU29" s="153"/>
      <c r="BJV29" s="153"/>
      <c r="BJW29" s="153"/>
      <c r="BJX29" s="153"/>
      <c r="BJY29" s="153"/>
      <c r="BJZ29" s="153"/>
      <c r="BKA29" s="153"/>
      <c r="BKB29" s="153"/>
      <c r="BKC29" s="153"/>
      <c r="BKD29" s="153"/>
      <c r="BKE29" s="153"/>
      <c r="BKF29" s="153"/>
      <c r="BKG29" s="153"/>
      <c r="BKH29" s="153"/>
      <c r="BKI29" s="153"/>
      <c r="BKJ29" s="153"/>
      <c r="BKK29" s="153"/>
      <c r="BKL29" s="153"/>
      <c r="BKM29" s="153"/>
      <c r="BKN29" s="153"/>
      <c r="BKO29" s="153"/>
      <c r="BKP29" s="153"/>
      <c r="BKQ29" s="153"/>
      <c r="BKR29" s="153"/>
      <c r="BKS29" s="153"/>
      <c r="BKT29" s="153"/>
      <c r="BKU29" s="153"/>
      <c r="BKV29" s="153"/>
      <c r="BKW29" s="153"/>
      <c r="BKX29" s="153"/>
      <c r="BKY29" s="153"/>
      <c r="BKZ29" s="153"/>
      <c r="BLA29" s="153"/>
      <c r="BLB29" s="153"/>
      <c r="BLC29" s="153"/>
      <c r="BLD29" s="153"/>
      <c r="BLE29" s="153"/>
      <c r="BLF29" s="153"/>
      <c r="BLG29" s="153"/>
      <c r="BLH29" s="153"/>
      <c r="BLI29" s="153"/>
      <c r="BLJ29" s="153"/>
      <c r="BLK29" s="153"/>
      <c r="BLL29" s="153"/>
      <c r="BLM29" s="153"/>
      <c r="BLN29" s="153"/>
      <c r="BLO29" s="153"/>
      <c r="BLP29" s="153"/>
      <c r="BLQ29" s="153"/>
      <c r="BLR29" s="153"/>
      <c r="BLS29" s="153"/>
      <c r="BLT29" s="153"/>
      <c r="BLU29" s="153"/>
      <c r="BLV29" s="153"/>
      <c r="BLW29" s="153"/>
      <c r="BLX29" s="153"/>
      <c r="BLY29" s="153"/>
      <c r="BLZ29" s="153"/>
      <c r="BMA29" s="153"/>
      <c r="BMB29" s="153"/>
      <c r="BMC29" s="153"/>
      <c r="BMD29" s="153"/>
      <c r="BME29" s="153"/>
      <c r="BMF29" s="153"/>
      <c r="BMG29" s="153"/>
      <c r="BMH29" s="153"/>
      <c r="BMI29" s="153"/>
      <c r="BMJ29" s="153"/>
      <c r="BMK29" s="153"/>
      <c r="BML29" s="153"/>
      <c r="BMM29" s="153"/>
      <c r="BMN29" s="153"/>
      <c r="BMO29" s="153"/>
      <c r="BMP29" s="153"/>
      <c r="BMQ29" s="153"/>
      <c r="BMR29" s="153"/>
      <c r="BMS29" s="153"/>
      <c r="BMT29" s="153"/>
      <c r="BMU29" s="153"/>
      <c r="BMV29" s="153"/>
      <c r="BMW29" s="153"/>
      <c r="BMX29" s="153"/>
      <c r="BMY29" s="153"/>
      <c r="BMZ29" s="153"/>
      <c r="BNA29" s="153"/>
      <c r="BNB29" s="153"/>
      <c r="BNC29" s="153"/>
      <c r="BND29" s="153"/>
      <c r="BNE29" s="153"/>
      <c r="BNF29" s="153"/>
      <c r="BNG29" s="153"/>
      <c r="BNH29" s="153"/>
      <c r="BNI29" s="153"/>
      <c r="BNJ29" s="153"/>
      <c r="BNK29" s="153"/>
      <c r="BNL29" s="153"/>
      <c r="BNM29" s="153"/>
      <c r="BNN29" s="153"/>
      <c r="BNO29" s="153"/>
      <c r="BNP29" s="153"/>
      <c r="BNQ29" s="153"/>
      <c r="BNR29" s="153"/>
      <c r="BNS29" s="153"/>
      <c r="BNT29" s="153"/>
      <c r="BNU29" s="153"/>
      <c r="BNV29" s="153"/>
      <c r="BNW29" s="153"/>
      <c r="BNX29" s="153"/>
      <c r="BNY29" s="153"/>
      <c r="BNZ29" s="153"/>
      <c r="BOA29" s="153"/>
      <c r="BOB29" s="153"/>
      <c r="BOC29" s="153"/>
      <c r="BOD29" s="153"/>
      <c r="BOE29" s="153"/>
      <c r="BOF29" s="153"/>
      <c r="BOG29" s="153"/>
      <c r="BOH29" s="153"/>
      <c r="BOI29" s="153"/>
      <c r="BOJ29" s="153"/>
      <c r="BOK29" s="153"/>
      <c r="BOL29" s="153"/>
      <c r="BOM29" s="153"/>
      <c r="BON29" s="153"/>
      <c r="BOO29" s="153"/>
      <c r="BOP29" s="153"/>
      <c r="BOQ29" s="153"/>
      <c r="BOR29" s="153"/>
      <c r="BOS29" s="153"/>
      <c r="BOT29" s="153"/>
      <c r="BOU29" s="153"/>
      <c r="BOV29" s="153"/>
      <c r="BOW29" s="153"/>
      <c r="BOX29" s="153"/>
      <c r="BOY29" s="153"/>
      <c r="BOZ29" s="153"/>
      <c r="BPA29" s="153"/>
      <c r="BPB29" s="153"/>
      <c r="BPC29" s="153"/>
      <c r="BPD29" s="153"/>
      <c r="BPE29" s="153"/>
      <c r="BPF29" s="153"/>
      <c r="BPG29" s="153"/>
      <c r="BPH29" s="153"/>
      <c r="BPI29" s="153"/>
      <c r="BPJ29" s="153"/>
      <c r="BPK29" s="153"/>
      <c r="BPL29" s="153"/>
      <c r="BPM29" s="153"/>
      <c r="BPN29" s="153"/>
      <c r="BPO29" s="153"/>
      <c r="BPP29" s="153"/>
      <c r="BPQ29" s="153"/>
      <c r="BPR29" s="153"/>
      <c r="BPS29" s="153"/>
      <c r="BPT29" s="153"/>
      <c r="BPU29" s="153"/>
      <c r="BPV29" s="153"/>
      <c r="BPW29" s="153"/>
      <c r="BPX29" s="153"/>
      <c r="BPY29" s="153"/>
      <c r="BPZ29" s="153"/>
      <c r="BQA29" s="153"/>
      <c r="BQB29" s="153"/>
      <c r="BQC29" s="153"/>
      <c r="BQD29" s="153"/>
      <c r="BQE29" s="153"/>
      <c r="BQF29" s="153"/>
      <c r="BQG29" s="153"/>
      <c r="BQH29" s="153"/>
      <c r="BQI29" s="153"/>
      <c r="BQJ29" s="153"/>
      <c r="BQK29" s="153"/>
      <c r="BQL29" s="153"/>
      <c r="BQM29" s="153"/>
      <c r="BQN29" s="153"/>
      <c r="BQO29" s="153"/>
      <c r="BQP29" s="153"/>
      <c r="BQQ29" s="153"/>
      <c r="BQR29" s="153"/>
      <c r="BQS29" s="153"/>
      <c r="BQT29" s="153"/>
      <c r="BQU29" s="153"/>
      <c r="BQV29" s="153"/>
      <c r="BQW29" s="153"/>
      <c r="BQX29" s="153"/>
      <c r="BQY29" s="153"/>
      <c r="BQZ29" s="153"/>
      <c r="BRA29" s="153"/>
      <c r="BRB29" s="153"/>
      <c r="BRC29" s="153"/>
      <c r="BRD29" s="153"/>
      <c r="BRE29" s="153"/>
      <c r="BRF29" s="153"/>
      <c r="BRG29" s="153"/>
      <c r="BRH29" s="153"/>
      <c r="BRI29" s="153"/>
      <c r="BRJ29" s="153"/>
      <c r="BRK29" s="153"/>
      <c r="BRL29" s="153"/>
      <c r="BRM29" s="153"/>
      <c r="BRN29" s="153"/>
      <c r="BRO29" s="153"/>
      <c r="BRP29" s="153"/>
      <c r="BRQ29" s="153"/>
      <c r="BRR29" s="153"/>
      <c r="BRS29" s="153"/>
      <c r="BRT29" s="153"/>
      <c r="BRU29" s="153"/>
      <c r="BRV29" s="153"/>
      <c r="BRW29" s="153"/>
      <c r="BRX29" s="153"/>
      <c r="BRY29" s="153"/>
      <c r="BRZ29" s="153"/>
      <c r="BSA29" s="153"/>
      <c r="BSB29" s="153"/>
      <c r="BSC29" s="153"/>
      <c r="BSD29" s="153"/>
      <c r="BSE29" s="153"/>
      <c r="BSF29" s="153"/>
      <c r="BSG29" s="153"/>
      <c r="BSH29" s="153"/>
      <c r="BSI29" s="153"/>
      <c r="BSJ29" s="153"/>
      <c r="BSK29" s="153"/>
      <c r="BSL29" s="153"/>
      <c r="BSM29" s="153"/>
      <c r="BSN29" s="153"/>
      <c r="BSO29" s="153"/>
      <c r="BSP29" s="153"/>
      <c r="BSQ29" s="153"/>
      <c r="BSR29" s="153"/>
      <c r="BSS29" s="153"/>
      <c r="BST29" s="153"/>
      <c r="BSU29" s="153"/>
      <c r="BSV29" s="153"/>
      <c r="BSW29" s="153"/>
      <c r="BSX29" s="153"/>
      <c r="BSY29" s="153"/>
      <c r="BSZ29" s="153"/>
      <c r="BTA29" s="153"/>
      <c r="BTB29" s="153"/>
      <c r="BTC29" s="153"/>
      <c r="BTD29" s="153"/>
      <c r="BTE29" s="153"/>
      <c r="BTF29" s="153"/>
      <c r="BTG29" s="153"/>
      <c r="BTH29" s="153"/>
      <c r="BTI29" s="153"/>
      <c r="BTJ29" s="153"/>
      <c r="BTK29" s="153"/>
      <c r="BTL29" s="153"/>
      <c r="BTM29" s="153"/>
      <c r="BTN29" s="153"/>
      <c r="BTO29" s="153"/>
      <c r="BTP29" s="153"/>
      <c r="BTQ29" s="153"/>
      <c r="BTR29" s="153"/>
      <c r="BTS29" s="153"/>
      <c r="BTT29" s="153"/>
      <c r="BTU29" s="153"/>
      <c r="BTV29" s="153"/>
      <c r="BTW29" s="153"/>
      <c r="BTX29" s="153"/>
      <c r="BTY29" s="153"/>
      <c r="BTZ29" s="153"/>
      <c r="BUA29" s="153"/>
      <c r="BUB29" s="153"/>
      <c r="BUC29" s="153"/>
      <c r="BUD29" s="153"/>
      <c r="BUE29" s="153"/>
      <c r="BUF29" s="153"/>
      <c r="BUG29" s="153"/>
      <c r="BUH29" s="153"/>
      <c r="BUI29" s="153"/>
      <c r="BUJ29" s="153"/>
      <c r="BUK29" s="153"/>
      <c r="BUL29" s="153"/>
      <c r="BUM29" s="153"/>
      <c r="BUN29" s="153"/>
      <c r="BUO29" s="153"/>
      <c r="BUP29" s="153"/>
      <c r="BUQ29" s="153"/>
      <c r="BUR29" s="153"/>
      <c r="BUS29" s="153"/>
      <c r="BUT29" s="153"/>
      <c r="BUU29" s="153"/>
      <c r="BUV29" s="153"/>
      <c r="BUW29" s="153"/>
      <c r="BUX29" s="153"/>
      <c r="BUY29" s="153"/>
      <c r="BUZ29" s="153"/>
      <c r="BVA29" s="153"/>
      <c r="BVB29" s="153"/>
      <c r="BVC29" s="153"/>
      <c r="BVD29" s="153"/>
      <c r="BVE29" s="153"/>
      <c r="BVF29" s="153"/>
      <c r="BVG29" s="153"/>
      <c r="BVH29" s="153"/>
      <c r="BVI29" s="153"/>
      <c r="BVJ29" s="153"/>
      <c r="BVK29" s="153"/>
      <c r="BVL29" s="153"/>
      <c r="BVM29" s="153"/>
      <c r="BVN29" s="153"/>
      <c r="BVO29" s="153"/>
      <c r="BVP29" s="153"/>
      <c r="BVQ29" s="153"/>
      <c r="BVR29" s="153"/>
      <c r="BVS29" s="153"/>
      <c r="BVT29" s="153"/>
      <c r="BVU29" s="153"/>
      <c r="BVV29" s="153"/>
      <c r="BVW29" s="153"/>
      <c r="BVX29" s="153"/>
      <c r="BVY29" s="153"/>
      <c r="BVZ29" s="153"/>
      <c r="BWA29" s="153"/>
      <c r="BWB29" s="153"/>
      <c r="BWC29" s="153"/>
      <c r="BWD29" s="153"/>
      <c r="BWE29" s="153"/>
      <c r="BWF29" s="153"/>
      <c r="BWG29" s="153"/>
      <c r="BWH29" s="153"/>
      <c r="BWI29" s="153"/>
      <c r="BWJ29" s="153"/>
      <c r="BWK29" s="153"/>
      <c r="BWL29" s="153"/>
      <c r="BWM29" s="153"/>
      <c r="BWN29" s="153"/>
      <c r="BWO29" s="153"/>
      <c r="BWP29" s="153"/>
      <c r="BWQ29" s="153"/>
      <c r="BWR29" s="153"/>
      <c r="BWS29" s="153"/>
      <c r="BWT29" s="153"/>
      <c r="BWU29" s="153"/>
      <c r="BWV29" s="153"/>
      <c r="BWW29" s="153"/>
      <c r="BWX29" s="153"/>
      <c r="BWY29" s="153"/>
      <c r="BWZ29" s="153"/>
      <c r="BXA29" s="153"/>
      <c r="BXB29" s="153"/>
      <c r="BXC29" s="153"/>
      <c r="BXD29" s="153"/>
      <c r="BXE29" s="153"/>
      <c r="BXF29" s="153"/>
      <c r="BXG29" s="153"/>
      <c r="BXH29" s="153"/>
      <c r="BXI29" s="153"/>
      <c r="BXJ29" s="153"/>
      <c r="BXK29" s="153"/>
      <c r="BXL29" s="153"/>
      <c r="BXM29" s="153"/>
      <c r="BXN29" s="153"/>
      <c r="BXO29" s="153"/>
      <c r="BXP29" s="153"/>
      <c r="BXQ29" s="153"/>
      <c r="BXR29" s="153"/>
      <c r="BXS29" s="153"/>
      <c r="BXT29" s="153"/>
      <c r="BXU29" s="153"/>
      <c r="BXV29" s="153"/>
      <c r="BXW29" s="153"/>
      <c r="BXX29" s="153"/>
      <c r="BXY29" s="153"/>
      <c r="BXZ29" s="153"/>
      <c r="BYA29" s="153"/>
      <c r="BYB29" s="153"/>
      <c r="BYC29" s="153"/>
      <c r="BYD29" s="153"/>
      <c r="BYE29" s="153"/>
      <c r="BYF29" s="153"/>
      <c r="BYG29" s="153"/>
      <c r="BYH29" s="153"/>
      <c r="BYI29" s="153"/>
      <c r="BYJ29" s="153"/>
      <c r="BYK29" s="153"/>
      <c r="BYL29" s="153"/>
      <c r="BYM29" s="153"/>
      <c r="BYN29" s="153"/>
      <c r="BYO29" s="153"/>
      <c r="BYP29" s="153"/>
    </row>
    <row r="30" spans="1:2018" ht="12.75" customHeight="1">
      <c r="A30" s="153"/>
      <c r="D30" s="17" t="s">
        <v>206</v>
      </c>
      <c r="E30" s="155" t="s">
        <v>185</v>
      </c>
      <c r="I30" s="153">
        <f>H30-I23+I27+I29</f>
        <v>1004.6375556843607</v>
      </c>
      <c r="J30" s="153">
        <f>I30-J23+J27+J29</f>
        <v>971.30526972570976</v>
      </c>
      <c r="K30" s="153">
        <f t="shared" ref="K30:BV30" si="37">J30-K23+K27+K29</f>
        <v>937.97298376705885</v>
      </c>
      <c r="L30" s="153">
        <f t="shared" si="37"/>
        <v>904.64069780840794</v>
      </c>
      <c r="M30" s="153">
        <f t="shared" si="37"/>
        <v>871.30841184975702</v>
      </c>
      <c r="N30" s="153">
        <f t="shared" si="37"/>
        <v>837.97612589110611</v>
      </c>
      <c r="O30" s="153">
        <f t="shared" si="37"/>
        <v>804.64383993245519</v>
      </c>
      <c r="P30" s="153">
        <f t="shared" si="37"/>
        <v>771.31155397380428</v>
      </c>
      <c r="Q30" s="153">
        <f t="shared" si="37"/>
        <v>737.97926801515337</v>
      </c>
      <c r="R30" s="153">
        <f t="shared" si="37"/>
        <v>704.64698205650245</v>
      </c>
      <c r="S30" s="153">
        <f t="shared" si="37"/>
        <v>671.31469609785154</v>
      </c>
      <c r="T30" s="153">
        <f t="shared" si="37"/>
        <v>637.98241013920062</v>
      </c>
      <c r="U30" s="153">
        <f t="shared" si="37"/>
        <v>604.65012418054971</v>
      </c>
      <c r="V30" s="153">
        <f t="shared" si="37"/>
        <v>571.3178382218988</v>
      </c>
      <c r="W30" s="153">
        <f t="shared" si="37"/>
        <v>537.98555226324788</v>
      </c>
      <c r="X30" s="153">
        <f t="shared" si="37"/>
        <v>504.65326630459697</v>
      </c>
      <c r="Y30" s="153">
        <f t="shared" si="37"/>
        <v>471.32098034594605</v>
      </c>
      <c r="Z30" s="153">
        <f t="shared" si="37"/>
        <v>437.98869438729514</v>
      </c>
      <c r="AA30" s="153">
        <f t="shared" si="37"/>
        <v>404.65640842864423</v>
      </c>
      <c r="AB30" s="153">
        <f t="shared" si="37"/>
        <v>371.32412246999331</v>
      </c>
      <c r="AC30" s="153">
        <f t="shared" si="37"/>
        <v>337.9918365113424</v>
      </c>
      <c r="AD30" s="153">
        <f t="shared" si="37"/>
        <v>304.65955055269148</v>
      </c>
      <c r="AE30" s="153">
        <f t="shared" si="37"/>
        <v>271.32726459404057</v>
      </c>
      <c r="AF30" s="153">
        <f t="shared" si="37"/>
        <v>237.99497863538966</v>
      </c>
      <c r="AG30" s="153">
        <f t="shared" si="37"/>
        <v>204.66269267673874</v>
      </c>
      <c r="AH30" s="153">
        <f t="shared" si="37"/>
        <v>171.33040671808783</v>
      </c>
      <c r="AI30" s="153">
        <f t="shared" si="37"/>
        <v>137.99812075943692</v>
      </c>
      <c r="AJ30" s="153">
        <f t="shared" si="37"/>
        <v>104.665834800786</v>
      </c>
      <c r="AK30" s="153">
        <f t="shared" si="37"/>
        <v>71.333548842135087</v>
      </c>
      <c r="AL30" s="153">
        <f t="shared" si="37"/>
        <v>38.001262883484173</v>
      </c>
      <c r="AM30" s="153">
        <f t="shared" si="37"/>
        <v>4.6689769248332595</v>
      </c>
      <c r="AN30" s="153">
        <f t="shared" si="37"/>
        <v>0</v>
      </c>
      <c r="AO30" s="153">
        <f t="shared" si="37"/>
        <v>0</v>
      </c>
      <c r="AP30" s="153">
        <f t="shared" si="37"/>
        <v>0</v>
      </c>
      <c r="AQ30" s="153">
        <f t="shared" si="37"/>
        <v>0</v>
      </c>
      <c r="AR30" s="153">
        <f t="shared" si="37"/>
        <v>0</v>
      </c>
      <c r="AS30" s="153">
        <f t="shared" si="37"/>
        <v>0</v>
      </c>
      <c r="AT30" s="153">
        <f t="shared" si="37"/>
        <v>0</v>
      </c>
      <c r="AU30" s="153">
        <f t="shared" si="37"/>
        <v>0</v>
      </c>
      <c r="AV30" s="153">
        <f t="shared" si="37"/>
        <v>0</v>
      </c>
      <c r="AW30" s="153">
        <f t="shared" si="37"/>
        <v>0</v>
      </c>
      <c r="AX30" s="153">
        <f t="shared" si="37"/>
        <v>0</v>
      </c>
      <c r="AY30" s="153">
        <f t="shared" si="37"/>
        <v>0</v>
      </c>
      <c r="AZ30" s="153">
        <f t="shared" si="37"/>
        <v>0</v>
      </c>
      <c r="BA30" s="153">
        <f t="shared" si="37"/>
        <v>0</v>
      </c>
      <c r="BB30" s="153">
        <f t="shared" si="37"/>
        <v>0</v>
      </c>
      <c r="BC30" s="153">
        <f t="shared" si="37"/>
        <v>0</v>
      </c>
      <c r="BD30" s="153">
        <f t="shared" si="37"/>
        <v>0</v>
      </c>
      <c r="BE30" s="153">
        <f t="shared" si="37"/>
        <v>0</v>
      </c>
      <c r="BF30" s="153">
        <f t="shared" si="37"/>
        <v>0</v>
      </c>
      <c r="BG30" s="153">
        <f t="shared" si="37"/>
        <v>0</v>
      </c>
      <c r="BH30" s="153">
        <f t="shared" si="37"/>
        <v>0</v>
      </c>
      <c r="BI30" s="153">
        <f t="shared" si="37"/>
        <v>0</v>
      </c>
      <c r="BJ30" s="153">
        <f t="shared" si="37"/>
        <v>0</v>
      </c>
      <c r="BK30" s="153">
        <f t="shared" si="37"/>
        <v>0</v>
      </c>
      <c r="BL30" s="153">
        <f t="shared" si="37"/>
        <v>0</v>
      </c>
      <c r="BM30" s="153">
        <f t="shared" si="37"/>
        <v>0</v>
      </c>
      <c r="BN30" s="153">
        <f t="shared" si="37"/>
        <v>0</v>
      </c>
      <c r="BO30" s="153">
        <f t="shared" si="37"/>
        <v>0</v>
      </c>
      <c r="BP30" s="153">
        <f t="shared" si="37"/>
        <v>0</v>
      </c>
      <c r="BQ30" s="153">
        <f t="shared" si="37"/>
        <v>0</v>
      </c>
      <c r="BR30" s="153">
        <f t="shared" si="37"/>
        <v>0</v>
      </c>
      <c r="BS30" s="153">
        <f t="shared" si="37"/>
        <v>0</v>
      </c>
      <c r="BT30" s="153">
        <f t="shared" si="37"/>
        <v>0</v>
      </c>
      <c r="BU30" s="153">
        <f t="shared" si="37"/>
        <v>0</v>
      </c>
      <c r="BV30" s="153">
        <f t="shared" si="37"/>
        <v>0</v>
      </c>
      <c r="BW30" s="153">
        <f t="shared" ref="BW30:CF30" si="38">BV30-BW23+BW27+BW29</f>
        <v>0</v>
      </c>
      <c r="BX30" s="153">
        <f t="shared" si="38"/>
        <v>0</v>
      </c>
      <c r="BY30" s="153">
        <f t="shared" si="38"/>
        <v>0</v>
      </c>
      <c r="BZ30" s="153">
        <f t="shared" si="38"/>
        <v>0</v>
      </c>
      <c r="CA30" s="153">
        <f t="shared" si="38"/>
        <v>0</v>
      </c>
      <c r="CB30" s="153">
        <f t="shared" si="38"/>
        <v>0</v>
      </c>
      <c r="CC30" s="153">
        <f t="shared" si="38"/>
        <v>0</v>
      </c>
      <c r="CD30" s="153">
        <f t="shared" si="38"/>
        <v>0</v>
      </c>
      <c r="CE30" s="153">
        <f t="shared" si="38"/>
        <v>0</v>
      </c>
      <c r="CF30" s="153">
        <f t="shared" si="38"/>
        <v>0</v>
      </c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53"/>
      <c r="WK30" s="153"/>
      <c r="WL30" s="153"/>
      <c r="WM30" s="153"/>
      <c r="WN30" s="153"/>
      <c r="WO30" s="153"/>
      <c r="WP30" s="153"/>
      <c r="WQ30" s="153"/>
      <c r="WR30" s="153"/>
      <c r="WS30" s="153"/>
      <c r="WT30" s="153"/>
      <c r="WU30" s="153"/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3"/>
      <c r="XM30" s="153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153"/>
      <c r="YW30" s="153"/>
      <c r="YX30" s="153"/>
      <c r="YY30" s="153"/>
      <c r="YZ30" s="153"/>
      <c r="ZA30" s="153"/>
      <c r="ZB30" s="153"/>
      <c r="ZC30" s="153"/>
      <c r="ZD30" s="153"/>
      <c r="ZE30" s="153"/>
      <c r="ZF30" s="153"/>
      <c r="ZG30" s="153"/>
      <c r="ZH30" s="153"/>
      <c r="ZI30" s="153"/>
      <c r="ZJ30" s="153"/>
      <c r="ZK30" s="153"/>
      <c r="ZL30" s="153"/>
      <c r="ZM30" s="153"/>
      <c r="ZN30" s="153"/>
      <c r="ZO30" s="153"/>
      <c r="ZP30" s="153"/>
      <c r="ZQ30" s="153"/>
      <c r="ZR30" s="153"/>
      <c r="ZS30" s="153"/>
      <c r="ZT30" s="153"/>
      <c r="ZU30" s="153"/>
      <c r="ZV30" s="153"/>
      <c r="ZW30" s="153"/>
      <c r="ZX30" s="153"/>
      <c r="ZY30" s="153"/>
      <c r="ZZ30" s="153"/>
      <c r="AAA30" s="153"/>
      <c r="AAB30" s="153"/>
      <c r="AAC30" s="153"/>
      <c r="AAD30" s="153"/>
      <c r="AAE30" s="153"/>
      <c r="AAF30" s="153"/>
      <c r="AAG30" s="153"/>
      <c r="AAH30" s="153"/>
      <c r="AAI30" s="153"/>
      <c r="AAJ30" s="153"/>
      <c r="AAK30" s="153"/>
      <c r="AAL30" s="153"/>
      <c r="AAM30" s="153"/>
      <c r="AAN30" s="153"/>
      <c r="AAO30" s="153"/>
      <c r="AAP30" s="153"/>
      <c r="AAQ30" s="153"/>
      <c r="AAR30" s="153"/>
      <c r="AAS30" s="153"/>
      <c r="AAT30" s="153"/>
      <c r="AAU30" s="153"/>
      <c r="AAV30" s="153"/>
      <c r="AAW30" s="153"/>
      <c r="AAX30" s="153"/>
      <c r="AAY30" s="153"/>
      <c r="AAZ30" s="153"/>
      <c r="ABA30" s="153"/>
      <c r="ABB30" s="153"/>
      <c r="ABC30" s="153"/>
      <c r="ABD30" s="153"/>
      <c r="ABE30" s="153"/>
      <c r="ABF30" s="153"/>
      <c r="ABG30" s="153"/>
      <c r="ABH30" s="153"/>
      <c r="ABI30" s="153"/>
      <c r="ABJ30" s="153"/>
      <c r="ABK30" s="153"/>
      <c r="ABL30" s="153"/>
      <c r="ABM30" s="153"/>
      <c r="ABN30" s="153"/>
      <c r="ABO30" s="153"/>
      <c r="ABP30" s="153"/>
      <c r="ABQ30" s="153"/>
      <c r="ABR30" s="153"/>
      <c r="ABS30" s="153"/>
      <c r="ABT30" s="153"/>
      <c r="ABU30" s="153"/>
      <c r="ABV30" s="153"/>
      <c r="ABW30" s="153"/>
      <c r="ABX30" s="153"/>
      <c r="ABY30" s="153"/>
      <c r="ABZ30" s="153"/>
      <c r="ACA30" s="153"/>
      <c r="ACB30" s="153"/>
      <c r="ACC30" s="153"/>
      <c r="ACD30" s="153"/>
      <c r="ACE30" s="153"/>
      <c r="ACF30" s="153"/>
      <c r="ACG30" s="153"/>
      <c r="ACH30" s="153"/>
      <c r="ACI30" s="153"/>
      <c r="ACJ30" s="153"/>
      <c r="ACK30" s="153"/>
      <c r="ACL30" s="153"/>
      <c r="ACM30" s="153"/>
      <c r="ACN30" s="153"/>
      <c r="ACO30" s="153"/>
      <c r="ACP30" s="153"/>
      <c r="ACQ30" s="153"/>
      <c r="ACR30" s="153"/>
      <c r="ACS30" s="153"/>
      <c r="ACT30" s="153"/>
      <c r="ACU30" s="153"/>
      <c r="ACV30" s="153"/>
      <c r="ACW30" s="153"/>
      <c r="ACX30" s="153"/>
      <c r="ACY30" s="153"/>
      <c r="ACZ30" s="153"/>
      <c r="ADA30" s="153"/>
      <c r="ADB30" s="153"/>
      <c r="ADC30" s="153"/>
      <c r="ADD30" s="153"/>
      <c r="ADE30" s="153"/>
      <c r="ADF30" s="153"/>
      <c r="ADG30" s="153"/>
      <c r="ADH30" s="153"/>
      <c r="ADI30" s="153"/>
      <c r="ADJ30" s="153"/>
      <c r="ADK30" s="153"/>
      <c r="ADL30" s="153"/>
      <c r="ADM30" s="153"/>
      <c r="ADN30" s="153"/>
      <c r="ADO30" s="153"/>
      <c r="ADP30" s="153"/>
      <c r="ADQ30" s="153"/>
      <c r="ADR30" s="153"/>
      <c r="ADS30" s="153"/>
      <c r="ADT30" s="153"/>
      <c r="ADU30" s="153"/>
      <c r="ADV30" s="153"/>
      <c r="ADW30" s="153"/>
      <c r="ADX30" s="153"/>
      <c r="ADY30" s="153"/>
      <c r="ADZ30" s="153"/>
      <c r="AEA30" s="153"/>
      <c r="AEB30" s="153"/>
      <c r="AEC30" s="153"/>
      <c r="AED30" s="153"/>
      <c r="AEE30" s="153"/>
      <c r="AEF30" s="153"/>
      <c r="AEG30" s="153"/>
      <c r="AEH30" s="153"/>
      <c r="AEI30" s="153"/>
      <c r="AEJ30" s="153"/>
      <c r="AEK30" s="153"/>
      <c r="AEL30" s="153"/>
      <c r="AEM30" s="153"/>
      <c r="AEN30" s="153"/>
      <c r="AEO30" s="153"/>
      <c r="AEP30" s="153"/>
      <c r="AEQ30" s="153"/>
      <c r="AER30" s="153"/>
      <c r="AES30" s="153"/>
      <c r="AET30" s="153"/>
      <c r="AEU30" s="153"/>
      <c r="AEV30" s="153"/>
      <c r="AEW30" s="153"/>
      <c r="AEX30" s="153"/>
      <c r="AEY30" s="153"/>
      <c r="AEZ30" s="153"/>
      <c r="AFA30" s="153"/>
      <c r="AFB30" s="153"/>
      <c r="AFC30" s="153"/>
      <c r="AFD30" s="153"/>
      <c r="AFE30" s="153"/>
      <c r="AFF30" s="153"/>
      <c r="AFG30" s="153"/>
      <c r="AFH30" s="153"/>
      <c r="AFI30" s="153"/>
      <c r="AFJ30" s="153"/>
      <c r="AFK30" s="153"/>
      <c r="AFL30" s="153"/>
      <c r="AFM30" s="153"/>
      <c r="AFN30" s="153"/>
      <c r="AFO30" s="153"/>
      <c r="AFP30" s="153"/>
      <c r="AFQ30" s="153"/>
      <c r="AFR30" s="153"/>
      <c r="AFS30" s="153"/>
      <c r="AFT30" s="153"/>
      <c r="AFU30" s="153"/>
      <c r="AFV30" s="153"/>
      <c r="AFW30" s="153"/>
      <c r="AFX30" s="153"/>
      <c r="AFY30" s="153"/>
      <c r="AFZ30" s="153"/>
      <c r="AGA30" s="153"/>
      <c r="AGB30" s="153"/>
      <c r="AGC30" s="153"/>
      <c r="AGD30" s="153"/>
      <c r="AGE30" s="153"/>
      <c r="AGF30" s="153"/>
      <c r="AGG30" s="153"/>
      <c r="AGH30" s="153"/>
      <c r="AGI30" s="153"/>
      <c r="AGJ30" s="153"/>
      <c r="AGK30" s="153"/>
      <c r="AGL30" s="153"/>
      <c r="AGM30" s="153"/>
      <c r="AGN30" s="153"/>
      <c r="AGO30" s="153"/>
      <c r="AGP30" s="153"/>
      <c r="AGQ30" s="153"/>
      <c r="AGR30" s="153"/>
      <c r="AGS30" s="153"/>
      <c r="AGT30" s="153"/>
      <c r="AGU30" s="153"/>
      <c r="AGV30" s="153"/>
      <c r="AGW30" s="153"/>
      <c r="AGX30" s="153"/>
      <c r="AGY30" s="153"/>
      <c r="AGZ30" s="153"/>
      <c r="AHA30" s="153"/>
      <c r="AHB30" s="153"/>
      <c r="AHC30" s="153"/>
      <c r="AHD30" s="153"/>
      <c r="AHE30" s="153"/>
      <c r="AHF30" s="153"/>
      <c r="AHG30" s="153"/>
      <c r="AHH30" s="153"/>
      <c r="AHI30" s="153"/>
      <c r="AHJ30" s="153"/>
      <c r="AHK30" s="153"/>
      <c r="AHL30" s="153"/>
      <c r="AHM30" s="153"/>
      <c r="AHN30" s="153"/>
      <c r="AHO30" s="153"/>
      <c r="AHP30" s="153"/>
      <c r="AHQ30" s="153"/>
      <c r="AHR30" s="153"/>
      <c r="AHS30" s="153"/>
      <c r="AHT30" s="153"/>
      <c r="AHU30" s="153"/>
      <c r="AHV30" s="153"/>
      <c r="AHW30" s="153"/>
      <c r="AHX30" s="153"/>
      <c r="AHY30" s="153"/>
      <c r="AHZ30" s="153"/>
      <c r="AIA30" s="153"/>
      <c r="AIB30" s="153"/>
      <c r="AIC30" s="153"/>
      <c r="AID30" s="153"/>
      <c r="AIE30" s="153"/>
      <c r="AIF30" s="153"/>
      <c r="AIG30" s="153"/>
      <c r="AIH30" s="153"/>
      <c r="AII30" s="153"/>
      <c r="AIJ30" s="153"/>
      <c r="AIK30" s="153"/>
      <c r="AIL30" s="153"/>
      <c r="AIM30" s="153"/>
      <c r="AIN30" s="153"/>
      <c r="AIO30" s="153"/>
      <c r="AIP30" s="153"/>
      <c r="AIQ30" s="153"/>
      <c r="AIR30" s="153"/>
      <c r="AIS30" s="153"/>
      <c r="AIT30" s="153"/>
      <c r="AIU30" s="153"/>
      <c r="AIV30" s="153"/>
      <c r="AIW30" s="153"/>
      <c r="AIX30" s="153"/>
      <c r="AIY30" s="153"/>
      <c r="AIZ30" s="153"/>
      <c r="AJA30" s="153"/>
      <c r="AJB30" s="153"/>
      <c r="AJC30" s="153"/>
      <c r="AJD30" s="153"/>
      <c r="AJE30" s="153"/>
      <c r="AJF30" s="153"/>
      <c r="AJG30" s="153"/>
      <c r="AJH30" s="153"/>
      <c r="AJI30" s="153"/>
      <c r="AJJ30" s="153"/>
      <c r="AJK30" s="153"/>
      <c r="AJL30" s="153"/>
      <c r="AJM30" s="153"/>
      <c r="AJN30" s="153"/>
      <c r="AJO30" s="153"/>
      <c r="AJP30" s="153"/>
      <c r="AJQ30" s="153"/>
      <c r="AJR30" s="153"/>
      <c r="AJS30" s="153"/>
      <c r="AJT30" s="153"/>
      <c r="AJU30" s="153"/>
      <c r="AJV30" s="153"/>
      <c r="AJW30" s="153"/>
      <c r="AJX30" s="153"/>
      <c r="AJY30" s="153"/>
      <c r="AJZ30" s="153"/>
      <c r="AKA30" s="153"/>
      <c r="AKB30" s="153"/>
      <c r="AKC30" s="153"/>
      <c r="AKD30" s="153"/>
      <c r="AKE30" s="153"/>
      <c r="AKF30" s="153"/>
      <c r="AKG30" s="153"/>
      <c r="AKH30" s="153"/>
      <c r="AKI30" s="153"/>
      <c r="AKJ30" s="153"/>
      <c r="AKK30" s="153"/>
      <c r="AKL30" s="153"/>
      <c r="AKM30" s="153"/>
      <c r="AKN30" s="153"/>
      <c r="AKO30" s="153"/>
      <c r="AKP30" s="153"/>
      <c r="AKQ30" s="153"/>
      <c r="AKR30" s="153"/>
      <c r="AKS30" s="153"/>
      <c r="AKT30" s="153"/>
      <c r="AKU30" s="153"/>
      <c r="AKV30" s="153"/>
      <c r="AKW30" s="153"/>
      <c r="AKX30" s="153"/>
      <c r="AKY30" s="153"/>
      <c r="AKZ30" s="153"/>
      <c r="ALA30" s="153"/>
      <c r="ALB30" s="153"/>
      <c r="ALC30" s="153"/>
      <c r="ALD30" s="153"/>
      <c r="ALE30" s="153"/>
      <c r="ALF30" s="153"/>
      <c r="ALG30" s="153"/>
      <c r="ALH30" s="153"/>
      <c r="ALI30" s="153"/>
      <c r="ALJ30" s="153"/>
      <c r="ALK30" s="153"/>
      <c r="ALL30" s="153"/>
      <c r="ALM30" s="153"/>
      <c r="ALN30" s="153"/>
      <c r="ALO30" s="153"/>
      <c r="ALP30" s="153"/>
      <c r="ALQ30" s="153"/>
      <c r="ALR30" s="153"/>
      <c r="ALS30" s="153"/>
      <c r="ALT30" s="153"/>
      <c r="ALU30" s="153"/>
      <c r="ALV30" s="153"/>
      <c r="ALW30" s="153"/>
      <c r="ALX30" s="153"/>
      <c r="ALY30" s="153"/>
      <c r="ALZ30" s="153"/>
      <c r="AMA30" s="153"/>
      <c r="AMB30" s="153"/>
      <c r="AMC30" s="153"/>
      <c r="AMD30" s="153"/>
      <c r="AME30" s="153"/>
      <c r="AMF30" s="153"/>
      <c r="AMG30" s="153"/>
      <c r="AMH30" s="153"/>
      <c r="AMI30" s="153"/>
      <c r="AMJ30" s="153"/>
      <c r="AMK30" s="153"/>
      <c r="AML30" s="153"/>
      <c r="AMM30" s="153"/>
      <c r="AMN30" s="153"/>
      <c r="AMO30" s="153"/>
      <c r="AMP30" s="153"/>
      <c r="AMQ30" s="153"/>
      <c r="AMR30" s="153"/>
      <c r="AMS30" s="153"/>
      <c r="AMT30" s="153"/>
      <c r="AMU30" s="153"/>
      <c r="AMV30" s="153"/>
      <c r="AMW30" s="153"/>
      <c r="AMX30" s="153"/>
      <c r="AMY30" s="153"/>
      <c r="AMZ30" s="153"/>
      <c r="ANA30" s="153"/>
      <c r="ANB30" s="153"/>
      <c r="ANC30" s="153"/>
      <c r="AND30" s="153"/>
      <c r="ANE30" s="153"/>
      <c r="ANF30" s="153"/>
      <c r="ANG30" s="153"/>
      <c r="ANH30" s="153"/>
      <c r="ANI30" s="153"/>
      <c r="ANJ30" s="153"/>
      <c r="ANK30" s="153"/>
      <c r="ANL30" s="153"/>
      <c r="ANM30" s="153"/>
      <c r="ANN30" s="153"/>
      <c r="ANO30" s="153"/>
      <c r="ANP30" s="153"/>
      <c r="ANQ30" s="153"/>
      <c r="ANR30" s="153"/>
      <c r="ANS30" s="153"/>
      <c r="ANT30" s="153"/>
      <c r="ANU30" s="153"/>
      <c r="ANV30" s="153"/>
      <c r="ANW30" s="153"/>
      <c r="ANX30" s="153"/>
      <c r="ANY30" s="153"/>
      <c r="ANZ30" s="153"/>
      <c r="AOA30" s="153"/>
      <c r="AOB30" s="153"/>
      <c r="AOC30" s="153"/>
      <c r="AOD30" s="153"/>
      <c r="AOE30" s="153"/>
      <c r="AOF30" s="153"/>
      <c r="AOG30" s="153"/>
      <c r="AOH30" s="153"/>
      <c r="AOI30" s="153"/>
      <c r="AOJ30" s="153"/>
      <c r="AOK30" s="153"/>
      <c r="AOL30" s="153"/>
      <c r="AOM30" s="153"/>
      <c r="AON30" s="153"/>
      <c r="AOO30" s="153"/>
      <c r="AOP30" s="153"/>
      <c r="AOQ30" s="153"/>
      <c r="AOR30" s="153"/>
      <c r="AOS30" s="153"/>
      <c r="AOT30" s="153"/>
      <c r="AOU30" s="153"/>
      <c r="AOV30" s="153"/>
      <c r="AOW30" s="153"/>
      <c r="AOX30" s="153"/>
      <c r="AOY30" s="153"/>
      <c r="AOZ30" s="153"/>
      <c r="APA30" s="153"/>
      <c r="APB30" s="153"/>
      <c r="APC30" s="153"/>
      <c r="APD30" s="153"/>
      <c r="APE30" s="153"/>
      <c r="APF30" s="153"/>
      <c r="APG30" s="153"/>
      <c r="APH30" s="153"/>
      <c r="API30" s="153"/>
      <c r="APJ30" s="153"/>
      <c r="APK30" s="153"/>
      <c r="APL30" s="153"/>
      <c r="APM30" s="153"/>
      <c r="APN30" s="153"/>
      <c r="APO30" s="153"/>
      <c r="APP30" s="153"/>
      <c r="APQ30" s="153"/>
      <c r="APR30" s="153"/>
      <c r="APS30" s="153"/>
      <c r="APT30" s="153"/>
      <c r="APU30" s="153"/>
      <c r="APV30" s="153"/>
      <c r="APW30" s="153"/>
      <c r="APX30" s="153"/>
      <c r="APY30" s="153"/>
      <c r="APZ30" s="153"/>
      <c r="AQA30" s="153"/>
      <c r="AQB30" s="153"/>
      <c r="AQC30" s="153"/>
      <c r="AQD30" s="153"/>
      <c r="AQE30" s="153"/>
      <c r="AQF30" s="153"/>
      <c r="AQG30" s="153"/>
      <c r="AQH30" s="153"/>
      <c r="AQI30" s="153"/>
      <c r="AQJ30" s="153"/>
      <c r="AQK30" s="153"/>
      <c r="AQL30" s="153"/>
      <c r="AQM30" s="153"/>
      <c r="AQN30" s="153"/>
      <c r="AQO30" s="153"/>
      <c r="AQP30" s="153"/>
      <c r="AQQ30" s="153"/>
      <c r="AQR30" s="153"/>
      <c r="AQS30" s="153"/>
      <c r="AQT30" s="153"/>
      <c r="AQU30" s="153"/>
      <c r="AQV30" s="153"/>
      <c r="AQW30" s="153"/>
      <c r="AQX30" s="153"/>
      <c r="AQY30" s="153"/>
      <c r="AQZ30" s="153"/>
      <c r="ARA30" s="153"/>
      <c r="ARB30" s="153"/>
      <c r="ARC30" s="153"/>
      <c r="ARD30" s="153"/>
      <c r="ARE30" s="153"/>
      <c r="ARF30" s="153"/>
      <c r="ARG30" s="153"/>
      <c r="ARH30" s="153"/>
      <c r="ARI30" s="153"/>
      <c r="ARJ30" s="153"/>
      <c r="ARK30" s="153"/>
      <c r="ARL30" s="153"/>
      <c r="ARM30" s="153"/>
      <c r="ARN30" s="153"/>
      <c r="ARO30" s="153"/>
      <c r="ARP30" s="153"/>
      <c r="ARQ30" s="153"/>
      <c r="ARR30" s="153"/>
      <c r="ARS30" s="153"/>
      <c r="ART30" s="153"/>
      <c r="ARU30" s="153"/>
      <c r="ARV30" s="153"/>
      <c r="ARW30" s="153"/>
      <c r="ARX30" s="153"/>
      <c r="ARY30" s="153"/>
      <c r="ARZ30" s="153"/>
      <c r="ASA30" s="153"/>
      <c r="ASB30" s="153"/>
      <c r="ASC30" s="153"/>
      <c r="ASD30" s="153"/>
      <c r="ASE30" s="153"/>
      <c r="ASF30" s="153"/>
      <c r="ASG30" s="153"/>
      <c r="ASH30" s="153"/>
      <c r="ASI30" s="153"/>
      <c r="ASJ30" s="153"/>
      <c r="ASK30" s="153"/>
      <c r="ASL30" s="153"/>
      <c r="ASM30" s="153"/>
      <c r="ASN30" s="153"/>
      <c r="ASO30" s="153"/>
      <c r="ASP30" s="153"/>
      <c r="ASQ30" s="153"/>
      <c r="ASR30" s="153"/>
      <c r="ASS30" s="153"/>
      <c r="AST30" s="153"/>
      <c r="ASU30" s="153"/>
      <c r="ASV30" s="153"/>
      <c r="ASW30" s="153"/>
      <c r="ASX30" s="153"/>
      <c r="ASY30" s="153"/>
      <c r="ASZ30" s="153"/>
      <c r="ATA30" s="153"/>
      <c r="ATB30" s="153"/>
      <c r="ATC30" s="153"/>
      <c r="ATD30" s="153"/>
      <c r="ATE30" s="153"/>
      <c r="ATF30" s="153"/>
      <c r="ATG30" s="153"/>
      <c r="ATH30" s="153"/>
      <c r="ATI30" s="153"/>
      <c r="ATJ30" s="153"/>
      <c r="ATK30" s="153"/>
      <c r="ATL30" s="153"/>
      <c r="ATM30" s="153"/>
      <c r="ATN30" s="153"/>
      <c r="ATO30" s="153"/>
      <c r="ATP30" s="153"/>
      <c r="ATQ30" s="153"/>
      <c r="ATR30" s="153"/>
      <c r="ATS30" s="153"/>
      <c r="ATT30" s="153"/>
      <c r="ATU30" s="153"/>
      <c r="ATV30" s="153"/>
      <c r="ATW30" s="153"/>
      <c r="ATX30" s="153"/>
      <c r="ATY30" s="153"/>
      <c r="ATZ30" s="153"/>
      <c r="AUA30" s="153"/>
      <c r="AUB30" s="153"/>
      <c r="AUC30" s="153"/>
      <c r="AUD30" s="153"/>
      <c r="AUE30" s="153"/>
      <c r="AUF30" s="153"/>
      <c r="AUG30" s="153"/>
      <c r="AUH30" s="153"/>
      <c r="AUI30" s="153"/>
      <c r="AUJ30" s="153"/>
      <c r="AUK30" s="153"/>
      <c r="AUL30" s="153"/>
      <c r="AUM30" s="153"/>
      <c r="AUN30" s="153"/>
      <c r="AUO30" s="153"/>
      <c r="AUP30" s="153"/>
      <c r="AUQ30" s="153"/>
      <c r="AUR30" s="153"/>
      <c r="AUS30" s="153"/>
      <c r="AUT30" s="153"/>
      <c r="AUU30" s="153"/>
      <c r="AUV30" s="153"/>
      <c r="AUW30" s="153"/>
      <c r="AUX30" s="153"/>
      <c r="AUY30" s="153"/>
      <c r="AUZ30" s="153"/>
      <c r="AVA30" s="153"/>
      <c r="AVB30" s="153"/>
      <c r="AVC30" s="153"/>
      <c r="AVD30" s="153"/>
      <c r="AVE30" s="153"/>
      <c r="AVF30" s="153"/>
      <c r="AVG30" s="153"/>
      <c r="AVH30" s="153"/>
      <c r="AVI30" s="153"/>
      <c r="AVJ30" s="153"/>
      <c r="AVK30" s="153"/>
      <c r="AVL30" s="153"/>
      <c r="AVM30" s="153"/>
      <c r="AVN30" s="153"/>
      <c r="AVO30" s="153"/>
      <c r="AVP30" s="153"/>
      <c r="AVQ30" s="153"/>
      <c r="AVR30" s="153"/>
      <c r="AVS30" s="153"/>
      <c r="AVT30" s="153"/>
      <c r="AVU30" s="153"/>
      <c r="AVV30" s="153"/>
      <c r="AVW30" s="153"/>
      <c r="AVX30" s="153"/>
      <c r="AVY30" s="153"/>
      <c r="AVZ30" s="153"/>
      <c r="AWA30" s="153"/>
      <c r="AWB30" s="153"/>
      <c r="AWC30" s="153"/>
      <c r="AWD30" s="153"/>
      <c r="AWE30" s="153"/>
      <c r="AWF30" s="153"/>
      <c r="AWG30" s="153"/>
      <c r="AWH30" s="153"/>
      <c r="AWI30" s="153"/>
      <c r="AWJ30" s="153"/>
      <c r="AWK30" s="153"/>
      <c r="AWL30" s="153"/>
      <c r="AWM30" s="153"/>
      <c r="AWN30" s="153"/>
      <c r="AWO30" s="153"/>
      <c r="AWP30" s="153"/>
      <c r="AWQ30" s="153"/>
      <c r="AWR30" s="153"/>
      <c r="AWS30" s="153"/>
      <c r="AWT30" s="153"/>
      <c r="AWU30" s="153"/>
      <c r="AWV30" s="153"/>
      <c r="AWW30" s="153"/>
      <c r="AWX30" s="153"/>
      <c r="AWY30" s="153"/>
      <c r="AWZ30" s="153"/>
      <c r="AXA30" s="153"/>
      <c r="AXB30" s="153"/>
      <c r="AXC30" s="153"/>
      <c r="AXD30" s="153"/>
      <c r="AXE30" s="153"/>
      <c r="AXF30" s="153"/>
      <c r="AXG30" s="153"/>
      <c r="AXH30" s="153"/>
      <c r="AXI30" s="153"/>
      <c r="AXJ30" s="153"/>
      <c r="AXK30" s="153"/>
      <c r="AXL30" s="153"/>
      <c r="AXM30" s="153"/>
      <c r="AXN30" s="153"/>
      <c r="AXO30" s="153"/>
      <c r="AXP30" s="153"/>
      <c r="AXQ30" s="153"/>
      <c r="AXR30" s="153"/>
      <c r="AXS30" s="153"/>
      <c r="AXT30" s="153"/>
      <c r="AXU30" s="153"/>
      <c r="AXV30" s="153"/>
      <c r="AXW30" s="153"/>
      <c r="AXX30" s="153"/>
      <c r="AXY30" s="153"/>
      <c r="AXZ30" s="153"/>
      <c r="AYA30" s="153"/>
      <c r="AYB30" s="153"/>
      <c r="AYC30" s="153"/>
      <c r="AYD30" s="153"/>
      <c r="AYE30" s="153"/>
      <c r="AYF30" s="153"/>
      <c r="AYG30" s="153"/>
      <c r="AYH30" s="153"/>
      <c r="AYI30" s="153"/>
      <c r="AYJ30" s="153"/>
      <c r="AYK30" s="153"/>
      <c r="AYL30" s="153"/>
      <c r="AYM30" s="153"/>
      <c r="AYN30" s="153"/>
      <c r="AYO30" s="153"/>
      <c r="AYP30" s="153"/>
      <c r="AYQ30" s="153"/>
      <c r="AYR30" s="153"/>
      <c r="AYS30" s="153"/>
      <c r="AYT30" s="153"/>
      <c r="AYU30" s="153"/>
      <c r="AYV30" s="153"/>
      <c r="AYW30" s="153"/>
      <c r="AYX30" s="153"/>
      <c r="AYY30" s="153"/>
      <c r="AYZ30" s="153"/>
      <c r="AZA30" s="153"/>
      <c r="AZB30" s="153"/>
      <c r="AZC30" s="153"/>
      <c r="AZD30" s="153"/>
      <c r="AZE30" s="153"/>
      <c r="AZF30" s="153"/>
      <c r="AZG30" s="153"/>
      <c r="AZH30" s="153"/>
      <c r="AZI30" s="153"/>
      <c r="AZJ30" s="153"/>
      <c r="AZK30" s="153"/>
      <c r="AZL30" s="153"/>
      <c r="AZM30" s="153"/>
      <c r="AZN30" s="153"/>
      <c r="AZO30" s="153"/>
      <c r="AZP30" s="153"/>
      <c r="AZQ30" s="153"/>
      <c r="AZR30" s="153"/>
      <c r="AZS30" s="153"/>
      <c r="AZT30" s="153"/>
      <c r="AZU30" s="153"/>
      <c r="AZV30" s="153"/>
      <c r="AZW30" s="153"/>
      <c r="AZX30" s="153"/>
      <c r="AZY30" s="153"/>
      <c r="AZZ30" s="153"/>
      <c r="BAA30" s="153"/>
      <c r="BAB30" s="153"/>
      <c r="BAC30" s="153"/>
      <c r="BAD30" s="153"/>
      <c r="BAE30" s="153"/>
      <c r="BAF30" s="153"/>
      <c r="BAG30" s="153"/>
      <c r="BAH30" s="153"/>
      <c r="BAI30" s="153"/>
      <c r="BAJ30" s="153"/>
      <c r="BAK30" s="153"/>
      <c r="BAL30" s="153"/>
      <c r="BAM30" s="153"/>
      <c r="BAN30" s="153"/>
      <c r="BAO30" s="153"/>
      <c r="BAP30" s="153"/>
      <c r="BAQ30" s="153"/>
      <c r="BAR30" s="153"/>
      <c r="BAS30" s="153"/>
      <c r="BAT30" s="153"/>
      <c r="BAU30" s="153"/>
      <c r="BAV30" s="153"/>
      <c r="BAW30" s="153"/>
      <c r="BAX30" s="153"/>
      <c r="BAY30" s="153"/>
      <c r="BAZ30" s="153"/>
      <c r="BBA30" s="153"/>
      <c r="BBB30" s="153"/>
      <c r="BBC30" s="153"/>
      <c r="BBD30" s="153"/>
      <c r="BBE30" s="153"/>
      <c r="BBF30" s="153"/>
      <c r="BBG30" s="153"/>
      <c r="BBH30" s="153"/>
      <c r="BBI30" s="153"/>
      <c r="BBJ30" s="153"/>
      <c r="BBK30" s="153"/>
      <c r="BBL30" s="153"/>
      <c r="BBM30" s="153"/>
      <c r="BBN30" s="153"/>
      <c r="BBO30" s="153"/>
      <c r="BBP30" s="153"/>
      <c r="BBQ30" s="153"/>
      <c r="BBR30" s="153"/>
      <c r="BBS30" s="153"/>
      <c r="BBT30" s="153"/>
      <c r="BBU30" s="153"/>
      <c r="BBV30" s="153"/>
      <c r="BBW30" s="153"/>
      <c r="BBX30" s="153"/>
      <c r="BBY30" s="153"/>
      <c r="BBZ30" s="153"/>
      <c r="BCA30" s="153"/>
      <c r="BCB30" s="153"/>
      <c r="BCC30" s="153"/>
      <c r="BCD30" s="153"/>
      <c r="BCE30" s="153"/>
      <c r="BCF30" s="153"/>
      <c r="BCG30" s="153"/>
      <c r="BCH30" s="153"/>
      <c r="BCI30" s="153"/>
      <c r="BCJ30" s="153"/>
      <c r="BCK30" s="153"/>
      <c r="BCL30" s="153"/>
      <c r="BCM30" s="153"/>
      <c r="BCN30" s="153"/>
      <c r="BCO30" s="153"/>
      <c r="BCP30" s="153"/>
      <c r="BCQ30" s="153"/>
      <c r="BCR30" s="153"/>
      <c r="BCS30" s="153"/>
      <c r="BCT30" s="153"/>
      <c r="BCU30" s="153"/>
      <c r="BCV30" s="153"/>
      <c r="BCW30" s="153"/>
      <c r="BCX30" s="153"/>
      <c r="BCY30" s="153"/>
      <c r="BCZ30" s="153"/>
      <c r="BDA30" s="153"/>
      <c r="BDB30" s="153"/>
      <c r="BDC30" s="153"/>
      <c r="BDD30" s="153"/>
      <c r="BDE30" s="153"/>
      <c r="BDF30" s="153"/>
      <c r="BDG30" s="153"/>
      <c r="BDH30" s="153"/>
      <c r="BDI30" s="153"/>
      <c r="BDJ30" s="153"/>
      <c r="BDK30" s="153"/>
      <c r="BDL30" s="153"/>
      <c r="BDM30" s="153"/>
      <c r="BDN30" s="153"/>
      <c r="BDO30" s="153"/>
      <c r="BDP30" s="153"/>
      <c r="BDQ30" s="153"/>
      <c r="BDR30" s="153"/>
      <c r="BDS30" s="153"/>
      <c r="BDT30" s="153"/>
      <c r="BDU30" s="153"/>
      <c r="BDV30" s="153"/>
      <c r="BDW30" s="153"/>
      <c r="BDX30" s="153"/>
      <c r="BDY30" s="153"/>
      <c r="BDZ30" s="153"/>
      <c r="BEA30" s="153"/>
      <c r="BEB30" s="153"/>
      <c r="BEC30" s="153"/>
      <c r="BED30" s="153"/>
      <c r="BEE30" s="153"/>
      <c r="BEF30" s="153"/>
      <c r="BEG30" s="153"/>
      <c r="BEH30" s="153"/>
      <c r="BEI30" s="153"/>
      <c r="BEJ30" s="153"/>
      <c r="BEK30" s="153"/>
      <c r="BEL30" s="153"/>
      <c r="BEM30" s="153"/>
      <c r="BEN30" s="153"/>
      <c r="BEO30" s="153"/>
      <c r="BEP30" s="153"/>
      <c r="BEQ30" s="153"/>
      <c r="BER30" s="153"/>
      <c r="BES30" s="153"/>
      <c r="BET30" s="153"/>
      <c r="BEU30" s="153"/>
      <c r="BEV30" s="153"/>
      <c r="BEW30" s="153"/>
      <c r="BEX30" s="153"/>
      <c r="BEY30" s="153"/>
      <c r="BEZ30" s="153"/>
      <c r="BFA30" s="153"/>
      <c r="BFB30" s="153"/>
      <c r="BFC30" s="153"/>
      <c r="BFD30" s="153"/>
      <c r="BFE30" s="153"/>
      <c r="BFF30" s="153"/>
      <c r="BFG30" s="153"/>
      <c r="BFH30" s="153"/>
      <c r="BFI30" s="153"/>
      <c r="BFJ30" s="153"/>
      <c r="BFK30" s="153"/>
      <c r="BFL30" s="153"/>
      <c r="BFM30" s="153"/>
      <c r="BFN30" s="153"/>
      <c r="BFO30" s="153"/>
      <c r="BFP30" s="153"/>
      <c r="BFQ30" s="153"/>
      <c r="BFR30" s="153"/>
      <c r="BFS30" s="153"/>
      <c r="BFT30" s="153"/>
      <c r="BFU30" s="153"/>
      <c r="BFV30" s="153"/>
      <c r="BFW30" s="153"/>
      <c r="BFX30" s="153"/>
      <c r="BFY30" s="153"/>
      <c r="BFZ30" s="153"/>
      <c r="BGA30" s="153"/>
      <c r="BGB30" s="153"/>
      <c r="BGC30" s="153"/>
      <c r="BGD30" s="153"/>
      <c r="BGE30" s="153"/>
      <c r="BGF30" s="153"/>
      <c r="BGG30" s="153"/>
      <c r="BGH30" s="153"/>
      <c r="BGI30" s="153"/>
      <c r="BGJ30" s="153"/>
      <c r="BGK30" s="153"/>
      <c r="BGL30" s="153"/>
      <c r="BGM30" s="153"/>
      <c r="BGN30" s="153"/>
      <c r="BGO30" s="153"/>
      <c r="BGP30" s="153"/>
      <c r="BGQ30" s="153"/>
      <c r="BGR30" s="153"/>
      <c r="BGS30" s="153"/>
      <c r="BGT30" s="153"/>
      <c r="BGU30" s="153"/>
      <c r="BGV30" s="153"/>
      <c r="BGW30" s="153"/>
      <c r="BGX30" s="153"/>
      <c r="BGY30" s="153"/>
      <c r="BGZ30" s="153"/>
      <c r="BHA30" s="153"/>
      <c r="BHB30" s="153"/>
      <c r="BHC30" s="153"/>
      <c r="BHD30" s="153"/>
      <c r="BHE30" s="153"/>
      <c r="BHF30" s="153"/>
      <c r="BHG30" s="153"/>
      <c r="BHH30" s="153"/>
      <c r="BHI30" s="153"/>
      <c r="BHJ30" s="153"/>
      <c r="BHK30" s="153"/>
      <c r="BHL30" s="153"/>
      <c r="BHM30" s="153"/>
      <c r="BHN30" s="153"/>
      <c r="BHO30" s="153"/>
      <c r="BHP30" s="153"/>
      <c r="BHQ30" s="153"/>
      <c r="BHR30" s="153"/>
      <c r="BHS30" s="153"/>
      <c r="BHT30" s="153"/>
      <c r="BHU30" s="153"/>
      <c r="BHV30" s="153"/>
      <c r="BHW30" s="153"/>
      <c r="BHX30" s="153"/>
      <c r="BHY30" s="153"/>
      <c r="BHZ30" s="153"/>
      <c r="BIA30" s="153"/>
      <c r="BIB30" s="153"/>
      <c r="BIC30" s="153"/>
      <c r="BID30" s="153"/>
      <c r="BIE30" s="153"/>
      <c r="BIF30" s="153"/>
      <c r="BIG30" s="153"/>
      <c r="BIH30" s="153"/>
      <c r="BII30" s="153"/>
      <c r="BIJ30" s="153"/>
      <c r="BIK30" s="153"/>
      <c r="BIL30" s="153"/>
      <c r="BIM30" s="153"/>
      <c r="BIN30" s="153"/>
      <c r="BIO30" s="153"/>
      <c r="BIP30" s="153"/>
      <c r="BIQ30" s="153"/>
      <c r="BIR30" s="153"/>
      <c r="BIS30" s="153"/>
      <c r="BIT30" s="153"/>
      <c r="BIU30" s="153"/>
      <c r="BIV30" s="153"/>
      <c r="BIW30" s="153"/>
      <c r="BIX30" s="153"/>
      <c r="BIY30" s="153"/>
      <c r="BIZ30" s="153"/>
      <c r="BJA30" s="153"/>
      <c r="BJB30" s="153"/>
      <c r="BJC30" s="153"/>
      <c r="BJD30" s="153"/>
      <c r="BJE30" s="153"/>
      <c r="BJF30" s="153"/>
      <c r="BJG30" s="153"/>
      <c r="BJH30" s="153"/>
      <c r="BJI30" s="153"/>
      <c r="BJJ30" s="153"/>
      <c r="BJK30" s="153"/>
      <c r="BJL30" s="153"/>
      <c r="BJM30" s="153"/>
      <c r="BJN30" s="153"/>
      <c r="BJO30" s="153"/>
      <c r="BJP30" s="153"/>
      <c r="BJQ30" s="153"/>
      <c r="BJR30" s="153"/>
      <c r="BJS30" s="153"/>
      <c r="BJT30" s="153"/>
      <c r="BJU30" s="153"/>
      <c r="BJV30" s="153"/>
      <c r="BJW30" s="153"/>
      <c r="BJX30" s="153"/>
      <c r="BJY30" s="153"/>
      <c r="BJZ30" s="153"/>
      <c r="BKA30" s="153"/>
      <c r="BKB30" s="153"/>
      <c r="BKC30" s="153"/>
      <c r="BKD30" s="153"/>
      <c r="BKE30" s="153"/>
      <c r="BKF30" s="153"/>
      <c r="BKG30" s="153"/>
      <c r="BKH30" s="153"/>
      <c r="BKI30" s="153"/>
      <c r="BKJ30" s="153"/>
      <c r="BKK30" s="153"/>
      <c r="BKL30" s="153"/>
      <c r="BKM30" s="153"/>
      <c r="BKN30" s="153"/>
      <c r="BKO30" s="153"/>
      <c r="BKP30" s="153"/>
      <c r="BKQ30" s="153"/>
      <c r="BKR30" s="153"/>
      <c r="BKS30" s="153"/>
      <c r="BKT30" s="153"/>
      <c r="BKU30" s="153"/>
      <c r="BKV30" s="153"/>
      <c r="BKW30" s="153"/>
      <c r="BKX30" s="153"/>
      <c r="BKY30" s="153"/>
      <c r="BKZ30" s="153"/>
      <c r="BLA30" s="153"/>
      <c r="BLB30" s="153"/>
      <c r="BLC30" s="153"/>
      <c r="BLD30" s="153"/>
      <c r="BLE30" s="153"/>
      <c r="BLF30" s="153"/>
      <c r="BLG30" s="153"/>
      <c r="BLH30" s="153"/>
      <c r="BLI30" s="153"/>
      <c r="BLJ30" s="153"/>
      <c r="BLK30" s="153"/>
      <c r="BLL30" s="153"/>
      <c r="BLM30" s="153"/>
      <c r="BLN30" s="153"/>
      <c r="BLO30" s="153"/>
      <c r="BLP30" s="153"/>
      <c r="BLQ30" s="153"/>
      <c r="BLR30" s="153"/>
      <c r="BLS30" s="153"/>
      <c r="BLT30" s="153"/>
      <c r="BLU30" s="153"/>
      <c r="BLV30" s="153"/>
      <c r="BLW30" s="153"/>
      <c r="BLX30" s="153"/>
      <c r="BLY30" s="153"/>
      <c r="BLZ30" s="153"/>
      <c r="BMA30" s="153"/>
      <c r="BMB30" s="153"/>
      <c r="BMC30" s="153"/>
      <c r="BMD30" s="153"/>
      <c r="BME30" s="153"/>
      <c r="BMF30" s="153"/>
      <c r="BMG30" s="153"/>
      <c r="BMH30" s="153"/>
      <c r="BMI30" s="153"/>
      <c r="BMJ30" s="153"/>
      <c r="BMK30" s="153"/>
      <c r="BML30" s="153"/>
      <c r="BMM30" s="153"/>
      <c r="BMN30" s="153"/>
      <c r="BMO30" s="153"/>
      <c r="BMP30" s="153"/>
      <c r="BMQ30" s="153"/>
      <c r="BMR30" s="153"/>
      <c r="BMS30" s="153"/>
      <c r="BMT30" s="153"/>
      <c r="BMU30" s="153"/>
      <c r="BMV30" s="153"/>
      <c r="BMW30" s="153"/>
      <c r="BMX30" s="153"/>
      <c r="BMY30" s="153"/>
      <c r="BMZ30" s="153"/>
      <c r="BNA30" s="153"/>
      <c r="BNB30" s="153"/>
      <c r="BNC30" s="153"/>
      <c r="BND30" s="153"/>
      <c r="BNE30" s="153"/>
      <c r="BNF30" s="153"/>
      <c r="BNG30" s="153"/>
      <c r="BNH30" s="153"/>
      <c r="BNI30" s="153"/>
      <c r="BNJ30" s="153"/>
      <c r="BNK30" s="153"/>
      <c r="BNL30" s="153"/>
      <c r="BNM30" s="153"/>
      <c r="BNN30" s="153"/>
      <c r="BNO30" s="153"/>
      <c r="BNP30" s="153"/>
      <c r="BNQ30" s="153"/>
      <c r="BNR30" s="153"/>
      <c r="BNS30" s="153"/>
      <c r="BNT30" s="153"/>
      <c r="BNU30" s="153"/>
      <c r="BNV30" s="153"/>
      <c r="BNW30" s="153"/>
      <c r="BNX30" s="153"/>
      <c r="BNY30" s="153"/>
      <c r="BNZ30" s="153"/>
      <c r="BOA30" s="153"/>
      <c r="BOB30" s="153"/>
      <c r="BOC30" s="153"/>
      <c r="BOD30" s="153"/>
      <c r="BOE30" s="153"/>
      <c r="BOF30" s="153"/>
      <c r="BOG30" s="153"/>
      <c r="BOH30" s="153"/>
      <c r="BOI30" s="153"/>
      <c r="BOJ30" s="153"/>
      <c r="BOK30" s="153"/>
      <c r="BOL30" s="153"/>
      <c r="BOM30" s="153"/>
      <c r="BON30" s="153"/>
      <c r="BOO30" s="153"/>
      <c r="BOP30" s="153"/>
      <c r="BOQ30" s="153"/>
      <c r="BOR30" s="153"/>
      <c r="BOS30" s="153"/>
      <c r="BOT30" s="153"/>
      <c r="BOU30" s="153"/>
      <c r="BOV30" s="153"/>
      <c r="BOW30" s="153"/>
      <c r="BOX30" s="153"/>
      <c r="BOY30" s="153"/>
      <c r="BOZ30" s="153"/>
      <c r="BPA30" s="153"/>
      <c r="BPB30" s="153"/>
      <c r="BPC30" s="153"/>
      <c r="BPD30" s="153"/>
      <c r="BPE30" s="153"/>
      <c r="BPF30" s="153"/>
      <c r="BPG30" s="153"/>
      <c r="BPH30" s="153"/>
      <c r="BPI30" s="153"/>
      <c r="BPJ30" s="153"/>
      <c r="BPK30" s="153"/>
      <c r="BPL30" s="153"/>
      <c r="BPM30" s="153"/>
      <c r="BPN30" s="153"/>
      <c r="BPO30" s="153"/>
      <c r="BPP30" s="153"/>
      <c r="BPQ30" s="153"/>
      <c r="BPR30" s="153"/>
      <c r="BPS30" s="153"/>
      <c r="BPT30" s="153"/>
      <c r="BPU30" s="153"/>
      <c r="BPV30" s="153"/>
      <c r="BPW30" s="153"/>
      <c r="BPX30" s="153"/>
      <c r="BPY30" s="153"/>
      <c r="BPZ30" s="153"/>
      <c r="BQA30" s="153"/>
      <c r="BQB30" s="153"/>
      <c r="BQC30" s="153"/>
      <c r="BQD30" s="153"/>
      <c r="BQE30" s="153"/>
      <c r="BQF30" s="153"/>
      <c r="BQG30" s="153"/>
      <c r="BQH30" s="153"/>
      <c r="BQI30" s="153"/>
      <c r="BQJ30" s="153"/>
      <c r="BQK30" s="153"/>
      <c r="BQL30" s="153"/>
      <c r="BQM30" s="153"/>
      <c r="BQN30" s="153"/>
      <c r="BQO30" s="153"/>
      <c r="BQP30" s="153"/>
      <c r="BQQ30" s="153"/>
      <c r="BQR30" s="153"/>
      <c r="BQS30" s="153"/>
      <c r="BQT30" s="153"/>
      <c r="BQU30" s="153"/>
      <c r="BQV30" s="153"/>
      <c r="BQW30" s="153"/>
      <c r="BQX30" s="153"/>
      <c r="BQY30" s="153"/>
      <c r="BQZ30" s="153"/>
      <c r="BRA30" s="153"/>
      <c r="BRB30" s="153"/>
      <c r="BRC30" s="153"/>
      <c r="BRD30" s="153"/>
      <c r="BRE30" s="153"/>
      <c r="BRF30" s="153"/>
      <c r="BRG30" s="153"/>
      <c r="BRH30" s="153"/>
      <c r="BRI30" s="153"/>
      <c r="BRJ30" s="153"/>
      <c r="BRK30" s="153"/>
      <c r="BRL30" s="153"/>
      <c r="BRM30" s="153"/>
      <c r="BRN30" s="153"/>
      <c r="BRO30" s="153"/>
      <c r="BRP30" s="153"/>
      <c r="BRQ30" s="153"/>
      <c r="BRR30" s="153"/>
      <c r="BRS30" s="153"/>
      <c r="BRT30" s="153"/>
      <c r="BRU30" s="153"/>
      <c r="BRV30" s="153"/>
      <c r="BRW30" s="153"/>
      <c r="BRX30" s="153"/>
      <c r="BRY30" s="153"/>
      <c r="BRZ30" s="153"/>
      <c r="BSA30" s="153"/>
      <c r="BSB30" s="153"/>
      <c r="BSC30" s="153"/>
      <c r="BSD30" s="153"/>
      <c r="BSE30" s="153"/>
      <c r="BSF30" s="153"/>
      <c r="BSG30" s="153"/>
      <c r="BSH30" s="153"/>
      <c r="BSI30" s="153"/>
      <c r="BSJ30" s="153"/>
      <c r="BSK30" s="153"/>
      <c r="BSL30" s="153"/>
      <c r="BSM30" s="153"/>
      <c r="BSN30" s="153"/>
      <c r="BSO30" s="153"/>
      <c r="BSP30" s="153"/>
      <c r="BSQ30" s="153"/>
      <c r="BSR30" s="153"/>
      <c r="BSS30" s="153"/>
      <c r="BST30" s="153"/>
      <c r="BSU30" s="153"/>
      <c r="BSV30" s="153"/>
      <c r="BSW30" s="153"/>
      <c r="BSX30" s="153"/>
      <c r="BSY30" s="153"/>
      <c r="BSZ30" s="153"/>
      <c r="BTA30" s="153"/>
      <c r="BTB30" s="153"/>
      <c r="BTC30" s="153"/>
      <c r="BTD30" s="153"/>
      <c r="BTE30" s="153"/>
      <c r="BTF30" s="153"/>
      <c r="BTG30" s="153"/>
      <c r="BTH30" s="153"/>
      <c r="BTI30" s="153"/>
      <c r="BTJ30" s="153"/>
      <c r="BTK30" s="153"/>
      <c r="BTL30" s="153"/>
      <c r="BTM30" s="153"/>
      <c r="BTN30" s="153"/>
      <c r="BTO30" s="153"/>
      <c r="BTP30" s="153"/>
      <c r="BTQ30" s="153"/>
      <c r="BTR30" s="153"/>
      <c r="BTS30" s="153"/>
      <c r="BTT30" s="153"/>
      <c r="BTU30" s="153"/>
      <c r="BTV30" s="153"/>
      <c r="BTW30" s="153"/>
      <c r="BTX30" s="153"/>
      <c r="BTY30" s="153"/>
      <c r="BTZ30" s="153"/>
      <c r="BUA30" s="153"/>
      <c r="BUB30" s="153"/>
      <c r="BUC30" s="153"/>
      <c r="BUD30" s="153"/>
      <c r="BUE30" s="153"/>
      <c r="BUF30" s="153"/>
      <c r="BUG30" s="153"/>
      <c r="BUH30" s="153"/>
      <c r="BUI30" s="153"/>
      <c r="BUJ30" s="153"/>
      <c r="BUK30" s="153"/>
      <c r="BUL30" s="153"/>
      <c r="BUM30" s="153"/>
      <c r="BUN30" s="153"/>
      <c r="BUO30" s="153"/>
      <c r="BUP30" s="153"/>
      <c r="BUQ30" s="153"/>
      <c r="BUR30" s="153"/>
      <c r="BUS30" s="153"/>
      <c r="BUT30" s="153"/>
      <c r="BUU30" s="153"/>
      <c r="BUV30" s="153"/>
      <c r="BUW30" s="153"/>
      <c r="BUX30" s="153"/>
      <c r="BUY30" s="153"/>
      <c r="BUZ30" s="153"/>
      <c r="BVA30" s="153"/>
      <c r="BVB30" s="153"/>
      <c r="BVC30" s="153"/>
      <c r="BVD30" s="153"/>
      <c r="BVE30" s="153"/>
      <c r="BVF30" s="153"/>
      <c r="BVG30" s="153"/>
      <c r="BVH30" s="153"/>
      <c r="BVI30" s="153"/>
      <c r="BVJ30" s="153"/>
      <c r="BVK30" s="153"/>
      <c r="BVL30" s="153"/>
      <c r="BVM30" s="153"/>
      <c r="BVN30" s="153"/>
      <c r="BVO30" s="153"/>
      <c r="BVP30" s="153"/>
      <c r="BVQ30" s="153"/>
      <c r="BVR30" s="153"/>
      <c r="BVS30" s="153"/>
      <c r="BVT30" s="153"/>
      <c r="BVU30" s="153"/>
      <c r="BVV30" s="153"/>
      <c r="BVW30" s="153"/>
      <c r="BVX30" s="153"/>
      <c r="BVY30" s="153"/>
      <c r="BVZ30" s="153"/>
      <c r="BWA30" s="153"/>
      <c r="BWB30" s="153"/>
      <c r="BWC30" s="153"/>
      <c r="BWD30" s="153"/>
      <c r="BWE30" s="153"/>
      <c r="BWF30" s="153"/>
      <c r="BWG30" s="153"/>
      <c r="BWH30" s="153"/>
      <c r="BWI30" s="153"/>
      <c r="BWJ30" s="153"/>
      <c r="BWK30" s="153"/>
      <c r="BWL30" s="153"/>
      <c r="BWM30" s="153"/>
      <c r="BWN30" s="153"/>
      <c r="BWO30" s="153"/>
      <c r="BWP30" s="153"/>
      <c r="BWQ30" s="153"/>
      <c r="BWR30" s="153"/>
      <c r="BWS30" s="153"/>
      <c r="BWT30" s="153"/>
      <c r="BWU30" s="153"/>
      <c r="BWV30" s="153"/>
      <c r="BWW30" s="153"/>
      <c r="BWX30" s="153"/>
      <c r="BWY30" s="153"/>
      <c r="BWZ30" s="153"/>
      <c r="BXA30" s="153"/>
      <c r="BXB30" s="153"/>
      <c r="BXC30" s="153"/>
      <c r="BXD30" s="153"/>
      <c r="BXE30" s="153"/>
      <c r="BXF30" s="153"/>
      <c r="BXG30" s="153"/>
      <c r="BXH30" s="153"/>
      <c r="BXI30" s="153"/>
      <c r="BXJ30" s="153"/>
      <c r="BXK30" s="153"/>
      <c r="BXL30" s="153"/>
      <c r="BXM30" s="153"/>
      <c r="BXN30" s="153"/>
      <c r="BXO30" s="153"/>
      <c r="BXP30" s="153"/>
      <c r="BXQ30" s="153"/>
      <c r="BXR30" s="153"/>
      <c r="BXS30" s="153"/>
      <c r="BXT30" s="153"/>
      <c r="BXU30" s="153"/>
      <c r="BXV30" s="153"/>
      <c r="BXW30" s="153"/>
      <c r="BXX30" s="153"/>
      <c r="BXY30" s="153"/>
      <c r="BXZ30" s="153"/>
      <c r="BYA30" s="153"/>
      <c r="BYB30" s="153"/>
      <c r="BYC30" s="153"/>
      <c r="BYD30" s="153"/>
      <c r="BYE30" s="153"/>
      <c r="BYF30" s="153"/>
      <c r="BYG30" s="153"/>
      <c r="BYH30" s="153"/>
      <c r="BYI30" s="153"/>
      <c r="BYJ30" s="153"/>
      <c r="BYK30" s="153"/>
      <c r="BYL30" s="153"/>
      <c r="BYM30" s="153"/>
      <c r="BYN30" s="153"/>
      <c r="BYO30" s="153"/>
      <c r="BYP30" s="153"/>
    </row>
    <row r="31" spans="1:2018" s="153" customFormat="1" ht="12.75" customHeight="1">
      <c r="C31" s="164"/>
      <c r="D31" s="155" t="s">
        <v>207</v>
      </c>
      <c r="E31" s="155" t="s">
        <v>185</v>
      </c>
      <c r="I31" s="153">
        <f>H31-I24+I28</f>
        <v>142.75543154574601</v>
      </c>
      <c r="J31" s="153">
        <f>I31-J24+J28</f>
        <v>140.06680661676023</v>
      </c>
      <c r="K31" s="153">
        <f t="shared" ref="K31:BV31" si="39">J31-K24+K28</f>
        <v>137.37818168777446</v>
      </c>
      <c r="L31" s="153">
        <f t="shared" si="39"/>
        <v>134.68955675878868</v>
      </c>
      <c r="M31" s="153">
        <f t="shared" si="39"/>
        <v>132.00093182980291</v>
      </c>
      <c r="N31" s="153">
        <f t="shared" si="39"/>
        <v>129.31230690081713</v>
      </c>
      <c r="O31" s="153">
        <f t="shared" si="39"/>
        <v>126.62368197183136</v>
      </c>
      <c r="P31" s="153">
        <f t="shared" si="39"/>
        <v>123.93505704284559</v>
      </c>
      <c r="Q31" s="153">
        <f t="shared" si="39"/>
        <v>121.24643211385981</v>
      </c>
      <c r="R31" s="153">
        <f t="shared" si="39"/>
        <v>118.55780718487404</v>
      </c>
      <c r="S31" s="153">
        <f t="shared" si="39"/>
        <v>115.86918225588826</v>
      </c>
      <c r="T31" s="153">
        <f t="shared" si="39"/>
        <v>113.18055732690249</v>
      </c>
      <c r="U31" s="153">
        <f t="shared" si="39"/>
        <v>110.49193239791671</v>
      </c>
      <c r="V31" s="153">
        <f t="shared" si="39"/>
        <v>107.80330746893094</v>
      </c>
      <c r="W31" s="153">
        <f t="shared" si="39"/>
        <v>105.11468253994516</v>
      </c>
      <c r="X31" s="153">
        <f t="shared" si="39"/>
        <v>102.42605761095939</v>
      </c>
      <c r="Y31" s="153">
        <f t="shared" si="39"/>
        <v>99.737432681973615</v>
      </c>
      <c r="Z31" s="153">
        <f t="shared" si="39"/>
        <v>97.048807752987841</v>
      </c>
      <c r="AA31" s="153">
        <f t="shared" si="39"/>
        <v>94.360182824002067</v>
      </c>
      <c r="AB31" s="153">
        <f t="shared" si="39"/>
        <v>91.671557895016292</v>
      </c>
      <c r="AC31" s="153">
        <f t="shared" si="39"/>
        <v>88.982932966030518</v>
      </c>
      <c r="AD31" s="153">
        <f t="shared" si="39"/>
        <v>86.294308037044743</v>
      </c>
      <c r="AE31" s="153">
        <f t="shared" si="39"/>
        <v>83.605683108058969</v>
      </c>
      <c r="AF31" s="153">
        <f t="shared" si="39"/>
        <v>80.917058179073194</v>
      </c>
      <c r="AG31" s="153">
        <f t="shared" si="39"/>
        <v>78.22843325008742</v>
      </c>
      <c r="AH31" s="153">
        <f t="shared" si="39"/>
        <v>75.539808321101646</v>
      </c>
      <c r="AI31" s="153">
        <f t="shared" si="39"/>
        <v>72.851183392115871</v>
      </c>
      <c r="AJ31" s="153">
        <f t="shared" si="39"/>
        <v>70.162558463130097</v>
      </c>
      <c r="AK31" s="153">
        <f t="shared" si="39"/>
        <v>67.473933534144322</v>
      </c>
      <c r="AL31" s="153">
        <f t="shared" si="39"/>
        <v>64.785308605158548</v>
      </c>
      <c r="AM31" s="153">
        <f t="shared" si="39"/>
        <v>62.096683676172781</v>
      </c>
      <c r="AN31" s="153">
        <f t="shared" si="39"/>
        <v>59.408058747187013</v>
      </c>
      <c r="AO31" s="153">
        <f t="shared" si="39"/>
        <v>56.719433818201246</v>
      </c>
      <c r="AP31" s="153">
        <f t="shared" si="39"/>
        <v>54.030808889215479</v>
      </c>
      <c r="AQ31" s="153">
        <f t="shared" si="39"/>
        <v>51.342183960229711</v>
      </c>
      <c r="AR31" s="153">
        <f t="shared" si="39"/>
        <v>48.653559031243944</v>
      </c>
      <c r="AS31" s="153">
        <f t="shared" si="39"/>
        <v>45.964934102258177</v>
      </c>
      <c r="AT31" s="153">
        <f t="shared" si="39"/>
        <v>43.276309173272409</v>
      </c>
      <c r="AU31" s="153">
        <f t="shared" si="39"/>
        <v>40.587684244286642</v>
      </c>
      <c r="AV31" s="153">
        <f t="shared" si="39"/>
        <v>37.899059315300875</v>
      </c>
      <c r="AW31" s="153">
        <f t="shared" si="39"/>
        <v>35.210434386315107</v>
      </c>
      <c r="AX31" s="153">
        <f t="shared" si="39"/>
        <v>32.52180945732934</v>
      </c>
      <c r="AY31" s="153">
        <f t="shared" si="39"/>
        <v>29.833184528343573</v>
      </c>
      <c r="AZ31" s="153">
        <f t="shared" si="39"/>
        <v>27.144559599357805</v>
      </c>
      <c r="BA31" s="153">
        <f t="shared" si="39"/>
        <v>24.455934670372038</v>
      </c>
      <c r="BB31" s="153">
        <f t="shared" si="39"/>
        <v>21.767309741386271</v>
      </c>
      <c r="BC31" s="153">
        <f t="shared" si="39"/>
        <v>19.078684812400503</v>
      </c>
      <c r="BD31" s="153">
        <f t="shared" si="39"/>
        <v>16.390059883414736</v>
      </c>
      <c r="BE31" s="153">
        <f t="shared" si="39"/>
        <v>13.701434954428967</v>
      </c>
      <c r="BF31" s="153">
        <f t="shared" si="39"/>
        <v>11.012810025443198</v>
      </c>
      <c r="BG31" s="153">
        <f t="shared" si="39"/>
        <v>8.3241850964574287</v>
      </c>
      <c r="BH31" s="153">
        <f t="shared" si="39"/>
        <v>5.6355601674716596</v>
      </c>
      <c r="BI31" s="153">
        <f t="shared" si="39"/>
        <v>2.9469352384858905</v>
      </c>
      <c r="BJ31" s="153">
        <f t="shared" si="39"/>
        <v>0.25831030950012135</v>
      </c>
      <c r="BK31" s="153">
        <f t="shared" si="39"/>
        <v>-1.0658141036401503E-14</v>
      </c>
      <c r="BL31" s="153">
        <f t="shared" si="39"/>
        <v>-1.0658141036401503E-14</v>
      </c>
      <c r="BM31" s="153">
        <f t="shared" si="39"/>
        <v>-1.0658141036401503E-14</v>
      </c>
      <c r="BN31" s="153">
        <f t="shared" si="39"/>
        <v>-1.0658141036401503E-14</v>
      </c>
      <c r="BO31" s="153">
        <f t="shared" si="39"/>
        <v>-1.0658141036401503E-14</v>
      </c>
      <c r="BP31" s="153">
        <f t="shared" si="39"/>
        <v>-1.0658141036401503E-14</v>
      </c>
      <c r="BQ31" s="153">
        <f t="shared" si="39"/>
        <v>-1.0658141036401503E-14</v>
      </c>
      <c r="BR31" s="153">
        <f t="shared" si="39"/>
        <v>-1.0658141036401503E-14</v>
      </c>
      <c r="BS31" s="153">
        <f t="shared" si="39"/>
        <v>-1.0658141036401503E-14</v>
      </c>
      <c r="BT31" s="153">
        <f t="shared" si="39"/>
        <v>-1.0658141036401503E-14</v>
      </c>
      <c r="BU31" s="153">
        <f t="shared" si="39"/>
        <v>-1.0658141036401503E-14</v>
      </c>
      <c r="BV31" s="153">
        <f t="shared" si="39"/>
        <v>-1.0658141036401503E-14</v>
      </c>
      <c r="BW31" s="153">
        <f t="shared" ref="BW31:CF31" si="40">BV31-BW24+BW28</f>
        <v>-1.0658141036401503E-14</v>
      </c>
      <c r="BX31" s="153">
        <f t="shared" si="40"/>
        <v>-1.0658141036401503E-14</v>
      </c>
      <c r="BY31" s="153">
        <f t="shared" si="40"/>
        <v>-1.0658141036401503E-14</v>
      </c>
      <c r="BZ31" s="153">
        <f t="shared" si="40"/>
        <v>-1.0658141036401503E-14</v>
      </c>
      <c r="CA31" s="153">
        <f t="shared" si="40"/>
        <v>-1.0658141036401503E-14</v>
      </c>
      <c r="CB31" s="153">
        <f t="shared" si="40"/>
        <v>-1.0658141036401503E-14</v>
      </c>
      <c r="CC31" s="153">
        <f t="shared" si="40"/>
        <v>-1.0658141036401503E-14</v>
      </c>
      <c r="CD31" s="153">
        <f t="shared" si="40"/>
        <v>-1.0658141036401503E-14</v>
      </c>
      <c r="CE31" s="153">
        <f t="shared" si="40"/>
        <v>-1.0658141036401503E-14</v>
      </c>
      <c r="CF31" s="153">
        <f t="shared" si="40"/>
        <v>-1.0658141036401503E-14</v>
      </c>
    </row>
    <row r="32" spans="1:2018" ht="12.75" customHeight="1">
      <c r="A32" s="153"/>
      <c r="I32" s="31"/>
      <c r="J32" s="270"/>
      <c r="K32" s="270"/>
      <c r="L32" s="270"/>
      <c r="M32" s="270"/>
      <c r="N32" s="270"/>
      <c r="O32" s="4"/>
      <c r="P32" s="4"/>
      <c r="Q32" s="4"/>
      <c r="R32" s="4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153"/>
      <c r="JP32" s="153"/>
      <c r="JQ32" s="153"/>
      <c r="JR32" s="153"/>
      <c r="JS32" s="153"/>
      <c r="JT32" s="153"/>
      <c r="JU32" s="153"/>
      <c r="JV32" s="153"/>
      <c r="JW32" s="153"/>
      <c r="JX32" s="153"/>
      <c r="JY32" s="153"/>
      <c r="JZ32" s="153"/>
      <c r="KA32" s="153"/>
      <c r="KB32" s="153"/>
      <c r="KC32" s="153"/>
      <c r="KD32" s="153"/>
      <c r="KE32" s="153"/>
      <c r="KF32" s="153"/>
      <c r="KG32" s="153"/>
      <c r="KH32" s="153"/>
      <c r="KI32" s="153"/>
      <c r="KJ32" s="153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153"/>
      <c r="KY32" s="153"/>
      <c r="KZ32" s="153"/>
      <c r="LA32" s="153"/>
      <c r="LB32" s="153"/>
      <c r="LC32" s="153"/>
      <c r="LD32" s="153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3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153"/>
      <c r="NB32" s="153"/>
      <c r="NC32" s="153"/>
      <c r="ND32" s="153"/>
      <c r="NE32" s="153"/>
      <c r="NF32" s="153"/>
      <c r="NG32" s="153"/>
      <c r="NH32" s="153"/>
      <c r="NI32" s="153"/>
      <c r="NJ32" s="153"/>
      <c r="NK32" s="153"/>
      <c r="NL32" s="153"/>
      <c r="NM32" s="153"/>
      <c r="NN32" s="153"/>
      <c r="NO32" s="153"/>
      <c r="NP32" s="153"/>
      <c r="NQ32" s="153"/>
      <c r="NR32" s="153"/>
      <c r="NS32" s="153"/>
      <c r="NT32" s="153"/>
      <c r="NU32" s="153"/>
      <c r="NV32" s="153"/>
      <c r="NW32" s="153"/>
      <c r="NX32" s="153"/>
      <c r="NY32" s="153"/>
      <c r="NZ32" s="153"/>
      <c r="OA32" s="153"/>
      <c r="OB32" s="153"/>
      <c r="OC32" s="153"/>
      <c r="OD32" s="153"/>
      <c r="OE32" s="153"/>
      <c r="OF32" s="153"/>
      <c r="OG32" s="153"/>
      <c r="OH32" s="153"/>
      <c r="OI32" s="153"/>
      <c r="OJ32" s="153"/>
      <c r="OK32" s="153"/>
      <c r="OL32" s="153"/>
      <c r="OM32" s="153"/>
      <c r="ON32" s="153"/>
      <c r="OO32" s="153"/>
      <c r="OP32" s="153"/>
      <c r="OQ32" s="153"/>
      <c r="OR32" s="153"/>
      <c r="OS32" s="153"/>
      <c r="OT32" s="153"/>
      <c r="OU32" s="153"/>
      <c r="OV32" s="153"/>
      <c r="OW32" s="153"/>
      <c r="OX32" s="153"/>
      <c r="OY32" s="153"/>
      <c r="OZ32" s="153"/>
      <c r="PA32" s="153"/>
      <c r="PB32" s="153"/>
      <c r="PC32" s="153"/>
      <c r="PD32" s="153"/>
      <c r="PE32" s="153"/>
      <c r="PF32" s="153"/>
      <c r="PG32" s="153"/>
      <c r="PH32" s="153"/>
      <c r="PI32" s="153"/>
      <c r="PJ32" s="153"/>
      <c r="PK32" s="153"/>
      <c r="PL32" s="153"/>
      <c r="PM32" s="153"/>
      <c r="PN32" s="153"/>
      <c r="PO32" s="153"/>
      <c r="PP32" s="153"/>
      <c r="PQ32" s="153"/>
      <c r="PR32" s="153"/>
      <c r="PS32" s="153"/>
      <c r="PT32" s="153"/>
      <c r="PU32" s="153"/>
      <c r="PV32" s="153"/>
      <c r="PW32" s="153"/>
      <c r="PX32" s="153"/>
      <c r="PY32" s="153"/>
      <c r="PZ32" s="153"/>
      <c r="QA32" s="153"/>
      <c r="QB32" s="153"/>
      <c r="QC32" s="153"/>
      <c r="QD32" s="153"/>
      <c r="QE32" s="153"/>
      <c r="QF32" s="153"/>
      <c r="QG32" s="153"/>
      <c r="QH32" s="153"/>
      <c r="QI32" s="153"/>
      <c r="QJ32" s="153"/>
      <c r="QK32" s="153"/>
      <c r="QL32" s="153"/>
      <c r="QM32" s="153"/>
      <c r="QN32" s="153"/>
      <c r="QO32" s="153"/>
      <c r="QP32" s="153"/>
      <c r="QQ32" s="153"/>
      <c r="QR32" s="153"/>
      <c r="QS32" s="153"/>
      <c r="QT32" s="153"/>
      <c r="QU32" s="153"/>
      <c r="QV32" s="153"/>
      <c r="QW32" s="153"/>
      <c r="QX32" s="153"/>
      <c r="QY32" s="153"/>
      <c r="QZ32" s="153"/>
      <c r="RA32" s="153"/>
      <c r="RB32" s="153"/>
      <c r="RC32" s="153"/>
      <c r="RD32" s="153"/>
      <c r="RE32" s="153"/>
      <c r="RF32" s="153"/>
      <c r="RG32" s="153"/>
      <c r="RH32" s="153"/>
      <c r="RI32" s="153"/>
      <c r="RJ32" s="153"/>
      <c r="RK32" s="153"/>
      <c r="RL32" s="153"/>
      <c r="RM32" s="153"/>
      <c r="RN32" s="153"/>
      <c r="RO32" s="153"/>
      <c r="RP32" s="153"/>
      <c r="RQ32" s="153"/>
      <c r="RR32" s="153"/>
      <c r="RS32" s="153"/>
      <c r="RT32" s="153"/>
      <c r="RU32" s="153"/>
      <c r="RV32" s="153"/>
      <c r="RW32" s="153"/>
      <c r="RX32" s="153"/>
      <c r="RY32" s="153"/>
      <c r="RZ32" s="153"/>
      <c r="SA32" s="153"/>
      <c r="SB32" s="153"/>
      <c r="SC32" s="153"/>
      <c r="SD32" s="153"/>
      <c r="SE32" s="153"/>
      <c r="SF32" s="153"/>
      <c r="SG32" s="153"/>
      <c r="SH32" s="153"/>
      <c r="SI32" s="153"/>
      <c r="SJ32" s="153"/>
      <c r="SK32" s="153"/>
      <c r="SL32" s="153"/>
      <c r="SM32" s="153"/>
      <c r="SN32" s="153"/>
      <c r="SO32" s="153"/>
      <c r="SP32" s="153"/>
      <c r="SQ32" s="153"/>
      <c r="SR32" s="153"/>
      <c r="SS32" s="153"/>
      <c r="ST32" s="153"/>
      <c r="SU32" s="153"/>
      <c r="SV32" s="153"/>
      <c r="SW32" s="153"/>
      <c r="SX32" s="153"/>
      <c r="SY32" s="153"/>
      <c r="SZ32" s="153"/>
      <c r="TA32" s="153"/>
      <c r="TB32" s="153"/>
      <c r="TC32" s="153"/>
      <c r="TD32" s="153"/>
      <c r="TE32" s="153"/>
      <c r="TF32" s="153"/>
      <c r="TG32" s="153"/>
      <c r="TH32" s="153"/>
      <c r="TI32" s="153"/>
      <c r="TJ32" s="153"/>
      <c r="TK32" s="153"/>
      <c r="TL32" s="153"/>
      <c r="TM32" s="153"/>
      <c r="TN32" s="153"/>
      <c r="TO32" s="153"/>
      <c r="TP32" s="153"/>
      <c r="TQ32" s="153"/>
      <c r="TR32" s="153"/>
      <c r="TS32" s="153"/>
      <c r="TT32" s="153"/>
      <c r="TU32" s="153"/>
      <c r="TV32" s="153"/>
      <c r="TW32" s="153"/>
      <c r="TX32" s="153"/>
      <c r="TY32" s="153"/>
      <c r="TZ32" s="153"/>
      <c r="UA32" s="153"/>
      <c r="UB32" s="153"/>
      <c r="UC32" s="153"/>
      <c r="UD32" s="153"/>
      <c r="UE32" s="153"/>
      <c r="UF32" s="153"/>
      <c r="UG32" s="153"/>
      <c r="UH32" s="153"/>
      <c r="UI32" s="153"/>
      <c r="UJ32" s="153"/>
      <c r="UK32" s="153"/>
      <c r="UL32" s="153"/>
      <c r="UM32" s="153"/>
      <c r="UN32" s="153"/>
      <c r="UO32" s="153"/>
      <c r="UP32" s="153"/>
      <c r="UQ32" s="153"/>
      <c r="UR32" s="153"/>
      <c r="US32" s="153"/>
      <c r="UT32" s="153"/>
      <c r="UU32" s="153"/>
      <c r="UV32" s="153"/>
      <c r="UW32" s="153"/>
      <c r="UX32" s="153"/>
      <c r="UY32" s="153"/>
      <c r="UZ32" s="153"/>
      <c r="VA32" s="153"/>
      <c r="VB32" s="153"/>
      <c r="VC32" s="153"/>
      <c r="VD32" s="153"/>
      <c r="VE32" s="153"/>
      <c r="VF32" s="153"/>
      <c r="VG32" s="153"/>
      <c r="VH32" s="153"/>
      <c r="VI32" s="153"/>
      <c r="VJ32" s="153"/>
      <c r="VK32" s="153"/>
      <c r="VL32" s="153"/>
      <c r="VM32" s="153"/>
      <c r="VN32" s="153"/>
      <c r="VO32" s="153"/>
      <c r="VP32" s="153"/>
      <c r="VQ32" s="153"/>
      <c r="VR32" s="153"/>
      <c r="VS32" s="153"/>
      <c r="VT32" s="153"/>
      <c r="VU32" s="153"/>
      <c r="VV32" s="153"/>
      <c r="VW32" s="153"/>
      <c r="VX32" s="153"/>
      <c r="VY32" s="153"/>
      <c r="VZ32" s="153"/>
      <c r="WA32" s="153"/>
      <c r="WB32" s="153"/>
      <c r="WC32" s="153"/>
      <c r="WD32" s="153"/>
      <c r="WE32" s="153"/>
      <c r="WF32" s="153"/>
      <c r="WG32" s="153"/>
      <c r="WH32" s="153"/>
      <c r="WI32" s="153"/>
      <c r="WJ32" s="153"/>
      <c r="WK32" s="153"/>
      <c r="WL32" s="153"/>
      <c r="WM32" s="153"/>
      <c r="WN32" s="153"/>
      <c r="WO32" s="153"/>
      <c r="WP32" s="153"/>
      <c r="WQ32" s="153"/>
      <c r="WR32" s="153"/>
      <c r="WS32" s="153"/>
      <c r="WT32" s="153"/>
      <c r="WU32" s="153"/>
      <c r="WV32" s="153"/>
      <c r="WW32" s="153"/>
      <c r="WX32" s="153"/>
      <c r="WY32" s="153"/>
      <c r="WZ32" s="153"/>
      <c r="XA32" s="153"/>
      <c r="XB32" s="153"/>
      <c r="XC32" s="153"/>
      <c r="XD32" s="153"/>
      <c r="XE32" s="153"/>
      <c r="XF32" s="153"/>
      <c r="XG32" s="153"/>
      <c r="XH32" s="153"/>
      <c r="XI32" s="153"/>
      <c r="XJ32" s="153"/>
      <c r="XK32" s="153"/>
      <c r="XL32" s="153"/>
      <c r="XM32" s="153"/>
      <c r="XN32" s="153"/>
      <c r="XO32" s="153"/>
      <c r="XP32" s="153"/>
      <c r="XQ32" s="153"/>
      <c r="XR32" s="153"/>
      <c r="XS32" s="153"/>
      <c r="XT32" s="153"/>
      <c r="XU32" s="153"/>
      <c r="XV32" s="153"/>
      <c r="XW32" s="153"/>
      <c r="XX32" s="153"/>
      <c r="XY32" s="153"/>
      <c r="XZ32" s="153"/>
      <c r="YA32" s="153"/>
      <c r="YB32" s="153"/>
      <c r="YC32" s="153"/>
      <c r="YD32" s="153"/>
      <c r="YE32" s="153"/>
      <c r="YF32" s="153"/>
      <c r="YG32" s="153"/>
      <c r="YH32" s="153"/>
      <c r="YI32" s="153"/>
      <c r="YJ32" s="153"/>
      <c r="YK32" s="153"/>
      <c r="YL32" s="153"/>
      <c r="YM32" s="153"/>
      <c r="YN32" s="153"/>
      <c r="YO32" s="153"/>
      <c r="YP32" s="153"/>
      <c r="YQ32" s="153"/>
      <c r="YR32" s="153"/>
      <c r="YS32" s="153"/>
      <c r="YT32" s="153"/>
      <c r="YU32" s="153"/>
      <c r="YV32" s="153"/>
      <c r="YW32" s="153"/>
      <c r="YX32" s="153"/>
      <c r="YY32" s="153"/>
      <c r="YZ32" s="153"/>
      <c r="ZA32" s="153"/>
      <c r="ZB32" s="153"/>
      <c r="ZC32" s="153"/>
      <c r="ZD32" s="153"/>
      <c r="ZE32" s="153"/>
      <c r="ZF32" s="153"/>
      <c r="ZG32" s="153"/>
      <c r="ZH32" s="153"/>
      <c r="ZI32" s="153"/>
      <c r="ZJ32" s="153"/>
      <c r="ZK32" s="153"/>
      <c r="ZL32" s="153"/>
      <c r="ZM32" s="153"/>
      <c r="ZN32" s="153"/>
      <c r="ZO32" s="153"/>
      <c r="ZP32" s="153"/>
      <c r="ZQ32" s="153"/>
      <c r="ZR32" s="153"/>
      <c r="ZS32" s="153"/>
      <c r="ZT32" s="153"/>
      <c r="ZU32" s="153"/>
      <c r="ZV32" s="153"/>
      <c r="ZW32" s="153"/>
      <c r="ZX32" s="153"/>
      <c r="ZY32" s="153"/>
      <c r="ZZ32" s="153"/>
      <c r="AAA32" s="153"/>
      <c r="AAB32" s="153"/>
      <c r="AAC32" s="153"/>
      <c r="AAD32" s="153"/>
      <c r="AAE32" s="153"/>
      <c r="AAF32" s="153"/>
      <c r="AAG32" s="153"/>
      <c r="AAH32" s="153"/>
      <c r="AAI32" s="153"/>
      <c r="AAJ32" s="153"/>
      <c r="AAK32" s="153"/>
      <c r="AAL32" s="153"/>
      <c r="AAM32" s="153"/>
      <c r="AAN32" s="153"/>
      <c r="AAO32" s="153"/>
      <c r="AAP32" s="153"/>
      <c r="AAQ32" s="153"/>
      <c r="AAR32" s="153"/>
      <c r="AAS32" s="153"/>
      <c r="AAT32" s="153"/>
      <c r="AAU32" s="153"/>
      <c r="AAV32" s="153"/>
      <c r="AAW32" s="153"/>
      <c r="AAX32" s="153"/>
      <c r="AAY32" s="153"/>
      <c r="AAZ32" s="153"/>
      <c r="ABA32" s="153"/>
      <c r="ABB32" s="153"/>
      <c r="ABC32" s="153"/>
      <c r="ABD32" s="153"/>
      <c r="ABE32" s="153"/>
      <c r="ABF32" s="153"/>
      <c r="ABG32" s="153"/>
      <c r="ABH32" s="153"/>
      <c r="ABI32" s="153"/>
      <c r="ABJ32" s="153"/>
      <c r="ABK32" s="153"/>
      <c r="ABL32" s="153"/>
      <c r="ABM32" s="153"/>
      <c r="ABN32" s="153"/>
      <c r="ABO32" s="153"/>
      <c r="ABP32" s="153"/>
      <c r="ABQ32" s="153"/>
      <c r="ABR32" s="153"/>
      <c r="ABS32" s="153"/>
      <c r="ABT32" s="153"/>
      <c r="ABU32" s="153"/>
      <c r="ABV32" s="153"/>
      <c r="ABW32" s="153"/>
      <c r="ABX32" s="153"/>
      <c r="ABY32" s="153"/>
      <c r="ABZ32" s="153"/>
      <c r="ACA32" s="153"/>
      <c r="ACB32" s="153"/>
      <c r="ACC32" s="153"/>
      <c r="ACD32" s="153"/>
      <c r="ACE32" s="153"/>
      <c r="ACF32" s="153"/>
      <c r="ACG32" s="153"/>
      <c r="ACH32" s="153"/>
      <c r="ACI32" s="153"/>
      <c r="ACJ32" s="153"/>
      <c r="ACK32" s="153"/>
      <c r="ACL32" s="153"/>
      <c r="ACM32" s="153"/>
      <c r="ACN32" s="153"/>
      <c r="ACO32" s="153"/>
      <c r="ACP32" s="153"/>
      <c r="ACQ32" s="153"/>
      <c r="ACR32" s="153"/>
      <c r="ACS32" s="153"/>
      <c r="ACT32" s="153"/>
      <c r="ACU32" s="153"/>
      <c r="ACV32" s="153"/>
      <c r="ACW32" s="153"/>
      <c r="ACX32" s="153"/>
      <c r="ACY32" s="153"/>
      <c r="ACZ32" s="153"/>
      <c r="ADA32" s="153"/>
      <c r="ADB32" s="153"/>
      <c r="ADC32" s="153"/>
      <c r="ADD32" s="153"/>
      <c r="ADE32" s="153"/>
      <c r="ADF32" s="153"/>
      <c r="ADG32" s="153"/>
      <c r="ADH32" s="153"/>
      <c r="ADI32" s="153"/>
      <c r="ADJ32" s="153"/>
      <c r="ADK32" s="153"/>
      <c r="ADL32" s="153"/>
      <c r="ADM32" s="153"/>
      <c r="ADN32" s="153"/>
      <c r="ADO32" s="153"/>
      <c r="ADP32" s="153"/>
      <c r="ADQ32" s="153"/>
      <c r="ADR32" s="153"/>
      <c r="ADS32" s="153"/>
      <c r="ADT32" s="153"/>
      <c r="ADU32" s="153"/>
      <c r="ADV32" s="153"/>
      <c r="ADW32" s="153"/>
      <c r="ADX32" s="153"/>
      <c r="ADY32" s="153"/>
      <c r="ADZ32" s="153"/>
      <c r="AEA32" s="153"/>
      <c r="AEB32" s="153"/>
      <c r="AEC32" s="153"/>
      <c r="AED32" s="153"/>
      <c r="AEE32" s="153"/>
      <c r="AEF32" s="153"/>
      <c r="AEG32" s="153"/>
      <c r="AEH32" s="153"/>
      <c r="AEI32" s="153"/>
      <c r="AEJ32" s="153"/>
      <c r="AEK32" s="153"/>
      <c r="AEL32" s="153"/>
      <c r="AEM32" s="153"/>
      <c r="AEN32" s="153"/>
      <c r="AEO32" s="153"/>
      <c r="AEP32" s="153"/>
      <c r="AEQ32" s="153"/>
      <c r="AER32" s="153"/>
      <c r="AES32" s="153"/>
      <c r="AET32" s="153"/>
      <c r="AEU32" s="153"/>
      <c r="AEV32" s="153"/>
      <c r="AEW32" s="153"/>
      <c r="AEX32" s="153"/>
      <c r="AEY32" s="153"/>
      <c r="AEZ32" s="153"/>
      <c r="AFA32" s="153"/>
      <c r="AFB32" s="153"/>
      <c r="AFC32" s="153"/>
      <c r="AFD32" s="153"/>
      <c r="AFE32" s="153"/>
      <c r="AFF32" s="153"/>
      <c r="AFG32" s="153"/>
      <c r="AFH32" s="153"/>
      <c r="AFI32" s="153"/>
      <c r="AFJ32" s="153"/>
      <c r="AFK32" s="153"/>
      <c r="AFL32" s="153"/>
      <c r="AFM32" s="153"/>
      <c r="AFN32" s="153"/>
      <c r="AFO32" s="153"/>
      <c r="AFP32" s="153"/>
      <c r="AFQ32" s="153"/>
      <c r="AFR32" s="153"/>
      <c r="AFS32" s="153"/>
      <c r="AFT32" s="153"/>
      <c r="AFU32" s="153"/>
      <c r="AFV32" s="153"/>
      <c r="AFW32" s="153"/>
      <c r="AFX32" s="153"/>
      <c r="AFY32" s="153"/>
      <c r="AFZ32" s="153"/>
      <c r="AGA32" s="153"/>
      <c r="AGB32" s="153"/>
      <c r="AGC32" s="153"/>
      <c r="AGD32" s="153"/>
      <c r="AGE32" s="153"/>
      <c r="AGF32" s="153"/>
      <c r="AGG32" s="153"/>
      <c r="AGH32" s="153"/>
      <c r="AGI32" s="153"/>
      <c r="AGJ32" s="153"/>
      <c r="AGK32" s="153"/>
      <c r="AGL32" s="153"/>
      <c r="AGM32" s="153"/>
      <c r="AGN32" s="153"/>
      <c r="AGO32" s="153"/>
      <c r="AGP32" s="153"/>
      <c r="AGQ32" s="153"/>
      <c r="AGR32" s="153"/>
      <c r="AGS32" s="153"/>
      <c r="AGT32" s="153"/>
      <c r="AGU32" s="153"/>
      <c r="AGV32" s="153"/>
      <c r="AGW32" s="153"/>
      <c r="AGX32" s="153"/>
      <c r="AGY32" s="153"/>
      <c r="AGZ32" s="153"/>
      <c r="AHA32" s="153"/>
      <c r="AHB32" s="153"/>
      <c r="AHC32" s="153"/>
      <c r="AHD32" s="153"/>
      <c r="AHE32" s="153"/>
      <c r="AHF32" s="153"/>
      <c r="AHG32" s="153"/>
      <c r="AHH32" s="153"/>
      <c r="AHI32" s="153"/>
      <c r="AHJ32" s="153"/>
      <c r="AHK32" s="153"/>
      <c r="AHL32" s="153"/>
      <c r="AHM32" s="153"/>
      <c r="AHN32" s="153"/>
      <c r="AHO32" s="153"/>
      <c r="AHP32" s="153"/>
      <c r="AHQ32" s="153"/>
      <c r="AHR32" s="153"/>
      <c r="AHS32" s="153"/>
      <c r="AHT32" s="153"/>
      <c r="AHU32" s="153"/>
      <c r="AHV32" s="153"/>
      <c r="AHW32" s="153"/>
      <c r="AHX32" s="153"/>
      <c r="AHY32" s="153"/>
      <c r="AHZ32" s="153"/>
      <c r="AIA32" s="153"/>
      <c r="AIB32" s="153"/>
      <c r="AIC32" s="153"/>
      <c r="AID32" s="153"/>
      <c r="AIE32" s="153"/>
      <c r="AIF32" s="153"/>
      <c r="AIG32" s="153"/>
      <c r="AIH32" s="153"/>
      <c r="AII32" s="153"/>
      <c r="AIJ32" s="153"/>
      <c r="AIK32" s="153"/>
      <c r="AIL32" s="153"/>
      <c r="AIM32" s="153"/>
      <c r="AIN32" s="153"/>
      <c r="AIO32" s="153"/>
      <c r="AIP32" s="153"/>
      <c r="AIQ32" s="153"/>
      <c r="AIR32" s="153"/>
      <c r="AIS32" s="153"/>
      <c r="AIT32" s="153"/>
      <c r="AIU32" s="153"/>
      <c r="AIV32" s="153"/>
      <c r="AIW32" s="153"/>
      <c r="AIX32" s="153"/>
      <c r="AIY32" s="153"/>
      <c r="AIZ32" s="153"/>
      <c r="AJA32" s="153"/>
      <c r="AJB32" s="153"/>
      <c r="AJC32" s="153"/>
      <c r="AJD32" s="153"/>
      <c r="AJE32" s="153"/>
      <c r="AJF32" s="153"/>
      <c r="AJG32" s="153"/>
      <c r="AJH32" s="153"/>
      <c r="AJI32" s="153"/>
      <c r="AJJ32" s="153"/>
      <c r="AJK32" s="153"/>
      <c r="AJL32" s="153"/>
      <c r="AJM32" s="153"/>
      <c r="AJN32" s="153"/>
      <c r="AJO32" s="153"/>
      <c r="AJP32" s="153"/>
      <c r="AJQ32" s="153"/>
      <c r="AJR32" s="153"/>
      <c r="AJS32" s="153"/>
      <c r="AJT32" s="153"/>
      <c r="AJU32" s="153"/>
      <c r="AJV32" s="153"/>
      <c r="AJW32" s="153"/>
      <c r="AJX32" s="153"/>
      <c r="AJY32" s="153"/>
      <c r="AJZ32" s="153"/>
      <c r="AKA32" s="153"/>
      <c r="AKB32" s="153"/>
      <c r="AKC32" s="153"/>
      <c r="AKD32" s="153"/>
      <c r="AKE32" s="153"/>
      <c r="AKF32" s="153"/>
      <c r="AKG32" s="153"/>
      <c r="AKH32" s="153"/>
      <c r="AKI32" s="153"/>
      <c r="AKJ32" s="153"/>
      <c r="AKK32" s="153"/>
      <c r="AKL32" s="153"/>
      <c r="AKM32" s="153"/>
      <c r="AKN32" s="153"/>
      <c r="AKO32" s="153"/>
      <c r="AKP32" s="153"/>
      <c r="AKQ32" s="153"/>
      <c r="AKR32" s="153"/>
      <c r="AKS32" s="153"/>
      <c r="AKT32" s="153"/>
      <c r="AKU32" s="153"/>
      <c r="AKV32" s="153"/>
      <c r="AKW32" s="153"/>
      <c r="AKX32" s="153"/>
      <c r="AKY32" s="153"/>
      <c r="AKZ32" s="153"/>
      <c r="ALA32" s="153"/>
      <c r="ALB32" s="153"/>
      <c r="ALC32" s="153"/>
      <c r="ALD32" s="153"/>
      <c r="ALE32" s="153"/>
      <c r="ALF32" s="153"/>
      <c r="ALG32" s="153"/>
      <c r="ALH32" s="153"/>
      <c r="ALI32" s="153"/>
      <c r="ALJ32" s="153"/>
      <c r="ALK32" s="153"/>
      <c r="ALL32" s="153"/>
      <c r="ALM32" s="153"/>
      <c r="ALN32" s="153"/>
      <c r="ALO32" s="153"/>
      <c r="ALP32" s="153"/>
      <c r="ALQ32" s="153"/>
      <c r="ALR32" s="153"/>
      <c r="ALS32" s="153"/>
      <c r="ALT32" s="153"/>
      <c r="ALU32" s="153"/>
      <c r="ALV32" s="153"/>
      <c r="ALW32" s="153"/>
      <c r="ALX32" s="153"/>
      <c r="ALY32" s="153"/>
      <c r="ALZ32" s="153"/>
      <c r="AMA32" s="153"/>
      <c r="AMB32" s="153"/>
      <c r="AMC32" s="153"/>
      <c r="AMD32" s="153"/>
      <c r="AME32" s="153"/>
      <c r="AMF32" s="153"/>
      <c r="AMG32" s="153"/>
      <c r="AMH32" s="153"/>
      <c r="AMI32" s="153"/>
      <c r="AMJ32" s="153"/>
      <c r="AMK32" s="153"/>
      <c r="AML32" s="153"/>
      <c r="AMM32" s="153"/>
      <c r="AMN32" s="153"/>
      <c r="AMO32" s="153"/>
      <c r="AMP32" s="153"/>
      <c r="AMQ32" s="153"/>
      <c r="AMR32" s="153"/>
      <c r="AMS32" s="153"/>
      <c r="AMT32" s="153"/>
      <c r="AMU32" s="153"/>
      <c r="AMV32" s="153"/>
      <c r="AMW32" s="153"/>
      <c r="AMX32" s="153"/>
      <c r="AMY32" s="153"/>
      <c r="AMZ32" s="153"/>
      <c r="ANA32" s="153"/>
      <c r="ANB32" s="153"/>
      <c r="ANC32" s="153"/>
      <c r="AND32" s="153"/>
      <c r="ANE32" s="153"/>
      <c r="ANF32" s="153"/>
      <c r="ANG32" s="153"/>
      <c r="ANH32" s="153"/>
      <c r="ANI32" s="153"/>
      <c r="ANJ32" s="153"/>
      <c r="ANK32" s="153"/>
      <c r="ANL32" s="153"/>
      <c r="ANM32" s="153"/>
      <c r="ANN32" s="153"/>
      <c r="ANO32" s="153"/>
      <c r="ANP32" s="153"/>
      <c r="ANQ32" s="153"/>
      <c r="ANR32" s="153"/>
      <c r="ANS32" s="153"/>
      <c r="ANT32" s="153"/>
      <c r="ANU32" s="153"/>
      <c r="ANV32" s="153"/>
      <c r="ANW32" s="153"/>
      <c r="ANX32" s="153"/>
      <c r="ANY32" s="153"/>
      <c r="ANZ32" s="153"/>
      <c r="AOA32" s="153"/>
      <c r="AOB32" s="153"/>
      <c r="AOC32" s="153"/>
      <c r="AOD32" s="153"/>
      <c r="AOE32" s="153"/>
      <c r="AOF32" s="153"/>
      <c r="AOG32" s="153"/>
      <c r="AOH32" s="153"/>
      <c r="AOI32" s="153"/>
      <c r="AOJ32" s="153"/>
      <c r="AOK32" s="153"/>
      <c r="AOL32" s="153"/>
      <c r="AOM32" s="153"/>
      <c r="AON32" s="153"/>
      <c r="AOO32" s="153"/>
      <c r="AOP32" s="153"/>
      <c r="AOQ32" s="153"/>
      <c r="AOR32" s="153"/>
      <c r="AOS32" s="153"/>
      <c r="AOT32" s="153"/>
      <c r="AOU32" s="153"/>
      <c r="AOV32" s="153"/>
      <c r="AOW32" s="153"/>
      <c r="AOX32" s="153"/>
      <c r="AOY32" s="153"/>
      <c r="AOZ32" s="153"/>
      <c r="APA32" s="153"/>
      <c r="APB32" s="153"/>
      <c r="APC32" s="153"/>
      <c r="APD32" s="153"/>
      <c r="APE32" s="153"/>
      <c r="APF32" s="153"/>
      <c r="APG32" s="153"/>
      <c r="APH32" s="153"/>
      <c r="API32" s="153"/>
      <c r="APJ32" s="153"/>
      <c r="APK32" s="153"/>
      <c r="APL32" s="153"/>
      <c r="APM32" s="153"/>
      <c r="APN32" s="153"/>
      <c r="APO32" s="153"/>
      <c r="APP32" s="153"/>
      <c r="APQ32" s="153"/>
      <c r="APR32" s="153"/>
      <c r="APS32" s="153"/>
      <c r="APT32" s="153"/>
      <c r="APU32" s="153"/>
      <c r="APV32" s="153"/>
      <c r="APW32" s="153"/>
      <c r="APX32" s="153"/>
      <c r="APY32" s="153"/>
      <c r="APZ32" s="153"/>
      <c r="AQA32" s="153"/>
      <c r="AQB32" s="153"/>
      <c r="AQC32" s="153"/>
      <c r="AQD32" s="153"/>
      <c r="AQE32" s="153"/>
      <c r="AQF32" s="153"/>
      <c r="AQG32" s="153"/>
      <c r="AQH32" s="153"/>
      <c r="AQI32" s="153"/>
      <c r="AQJ32" s="153"/>
      <c r="AQK32" s="153"/>
      <c r="AQL32" s="153"/>
      <c r="AQM32" s="153"/>
      <c r="AQN32" s="153"/>
      <c r="AQO32" s="153"/>
      <c r="AQP32" s="153"/>
      <c r="AQQ32" s="153"/>
      <c r="AQR32" s="153"/>
      <c r="AQS32" s="153"/>
      <c r="AQT32" s="153"/>
      <c r="AQU32" s="153"/>
      <c r="AQV32" s="153"/>
      <c r="AQW32" s="153"/>
      <c r="AQX32" s="153"/>
      <c r="AQY32" s="153"/>
      <c r="AQZ32" s="153"/>
      <c r="ARA32" s="153"/>
      <c r="ARB32" s="153"/>
      <c r="ARC32" s="153"/>
      <c r="ARD32" s="153"/>
      <c r="ARE32" s="153"/>
      <c r="ARF32" s="153"/>
      <c r="ARG32" s="153"/>
      <c r="ARH32" s="153"/>
      <c r="ARI32" s="153"/>
      <c r="ARJ32" s="153"/>
      <c r="ARK32" s="153"/>
      <c r="ARL32" s="153"/>
      <c r="ARM32" s="153"/>
      <c r="ARN32" s="153"/>
      <c r="ARO32" s="153"/>
      <c r="ARP32" s="153"/>
      <c r="ARQ32" s="153"/>
      <c r="ARR32" s="153"/>
      <c r="ARS32" s="153"/>
      <c r="ART32" s="153"/>
      <c r="ARU32" s="153"/>
      <c r="ARV32" s="153"/>
      <c r="ARW32" s="153"/>
      <c r="ARX32" s="153"/>
      <c r="ARY32" s="153"/>
      <c r="ARZ32" s="153"/>
      <c r="ASA32" s="153"/>
      <c r="ASB32" s="153"/>
      <c r="ASC32" s="153"/>
      <c r="ASD32" s="153"/>
      <c r="ASE32" s="153"/>
      <c r="ASF32" s="153"/>
      <c r="ASG32" s="153"/>
      <c r="ASH32" s="153"/>
      <c r="ASI32" s="153"/>
      <c r="ASJ32" s="153"/>
      <c r="ASK32" s="153"/>
      <c r="ASL32" s="153"/>
      <c r="ASM32" s="153"/>
      <c r="ASN32" s="153"/>
      <c r="ASO32" s="153"/>
      <c r="ASP32" s="153"/>
      <c r="ASQ32" s="153"/>
      <c r="ASR32" s="153"/>
      <c r="ASS32" s="153"/>
      <c r="AST32" s="153"/>
      <c r="ASU32" s="153"/>
      <c r="ASV32" s="153"/>
      <c r="ASW32" s="153"/>
      <c r="ASX32" s="153"/>
      <c r="ASY32" s="153"/>
      <c r="ASZ32" s="153"/>
      <c r="ATA32" s="153"/>
      <c r="ATB32" s="153"/>
      <c r="ATC32" s="153"/>
      <c r="ATD32" s="153"/>
      <c r="ATE32" s="153"/>
      <c r="ATF32" s="153"/>
      <c r="ATG32" s="153"/>
      <c r="ATH32" s="153"/>
      <c r="ATI32" s="153"/>
      <c r="ATJ32" s="153"/>
      <c r="ATK32" s="153"/>
      <c r="ATL32" s="153"/>
      <c r="ATM32" s="153"/>
      <c r="ATN32" s="153"/>
      <c r="ATO32" s="153"/>
      <c r="ATP32" s="153"/>
      <c r="ATQ32" s="153"/>
      <c r="ATR32" s="153"/>
      <c r="ATS32" s="153"/>
      <c r="ATT32" s="153"/>
      <c r="ATU32" s="153"/>
      <c r="ATV32" s="153"/>
      <c r="ATW32" s="153"/>
      <c r="ATX32" s="153"/>
      <c r="ATY32" s="153"/>
      <c r="ATZ32" s="153"/>
      <c r="AUA32" s="153"/>
      <c r="AUB32" s="153"/>
      <c r="AUC32" s="153"/>
      <c r="AUD32" s="153"/>
      <c r="AUE32" s="153"/>
      <c r="AUF32" s="153"/>
      <c r="AUG32" s="153"/>
      <c r="AUH32" s="153"/>
      <c r="AUI32" s="153"/>
      <c r="AUJ32" s="153"/>
      <c r="AUK32" s="153"/>
      <c r="AUL32" s="153"/>
      <c r="AUM32" s="153"/>
      <c r="AUN32" s="153"/>
      <c r="AUO32" s="153"/>
      <c r="AUP32" s="153"/>
      <c r="AUQ32" s="153"/>
      <c r="AUR32" s="153"/>
      <c r="AUS32" s="153"/>
      <c r="AUT32" s="153"/>
      <c r="AUU32" s="153"/>
      <c r="AUV32" s="153"/>
      <c r="AUW32" s="153"/>
      <c r="AUX32" s="153"/>
      <c r="AUY32" s="153"/>
      <c r="AUZ32" s="153"/>
      <c r="AVA32" s="153"/>
      <c r="AVB32" s="153"/>
      <c r="AVC32" s="153"/>
      <c r="AVD32" s="153"/>
      <c r="AVE32" s="153"/>
      <c r="AVF32" s="153"/>
      <c r="AVG32" s="153"/>
      <c r="AVH32" s="153"/>
      <c r="AVI32" s="153"/>
      <c r="AVJ32" s="153"/>
      <c r="AVK32" s="153"/>
      <c r="AVL32" s="153"/>
      <c r="AVM32" s="153"/>
      <c r="AVN32" s="153"/>
      <c r="AVO32" s="153"/>
      <c r="AVP32" s="153"/>
      <c r="AVQ32" s="153"/>
      <c r="AVR32" s="153"/>
      <c r="AVS32" s="153"/>
      <c r="AVT32" s="153"/>
      <c r="AVU32" s="153"/>
      <c r="AVV32" s="153"/>
      <c r="AVW32" s="153"/>
      <c r="AVX32" s="153"/>
      <c r="AVY32" s="153"/>
      <c r="AVZ32" s="153"/>
      <c r="AWA32" s="153"/>
      <c r="AWB32" s="153"/>
      <c r="AWC32" s="153"/>
      <c r="AWD32" s="153"/>
      <c r="AWE32" s="153"/>
      <c r="AWF32" s="153"/>
      <c r="AWG32" s="153"/>
      <c r="AWH32" s="153"/>
      <c r="AWI32" s="153"/>
      <c r="AWJ32" s="153"/>
      <c r="AWK32" s="153"/>
      <c r="AWL32" s="153"/>
      <c r="AWM32" s="153"/>
      <c r="AWN32" s="153"/>
      <c r="AWO32" s="153"/>
      <c r="AWP32" s="153"/>
      <c r="AWQ32" s="153"/>
      <c r="AWR32" s="153"/>
      <c r="AWS32" s="153"/>
      <c r="AWT32" s="153"/>
      <c r="AWU32" s="153"/>
      <c r="AWV32" s="153"/>
      <c r="AWW32" s="153"/>
      <c r="AWX32" s="153"/>
      <c r="AWY32" s="153"/>
      <c r="AWZ32" s="153"/>
      <c r="AXA32" s="153"/>
      <c r="AXB32" s="153"/>
      <c r="AXC32" s="153"/>
      <c r="AXD32" s="153"/>
      <c r="AXE32" s="153"/>
      <c r="AXF32" s="153"/>
      <c r="AXG32" s="153"/>
      <c r="AXH32" s="153"/>
      <c r="AXI32" s="153"/>
      <c r="AXJ32" s="153"/>
      <c r="AXK32" s="153"/>
      <c r="AXL32" s="153"/>
      <c r="AXM32" s="153"/>
      <c r="AXN32" s="153"/>
      <c r="AXO32" s="153"/>
      <c r="AXP32" s="153"/>
      <c r="AXQ32" s="153"/>
      <c r="AXR32" s="153"/>
      <c r="AXS32" s="153"/>
      <c r="AXT32" s="153"/>
      <c r="AXU32" s="153"/>
      <c r="AXV32" s="153"/>
      <c r="AXW32" s="153"/>
      <c r="AXX32" s="153"/>
      <c r="AXY32" s="153"/>
      <c r="AXZ32" s="153"/>
      <c r="AYA32" s="153"/>
      <c r="AYB32" s="153"/>
      <c r="AYC32" s="153"/>
      <c r="AYD32" s="153"/>
      <c r="AYE32" s="153"/>
      <c r="AYF32" s="153"/>
      <c r="AYG32" s="153"/>
      <c r="AYH32" s="153"/>
      <c r="AYI32" s="153"/>
      <c r="AYJ32" s="153"/>
      <c r="AYK32" s="153"/>
      <c r="AYL32" s="153"/>
      <c r="AYM32" s="153"/>
      <c r="AYN32" s="153"/>
      <c r="AYO32" s="153"/>
      <c r="AYP32" s="153"/>
      <c r="AYQ32" s="153"/>
      <c r="AYR32" s="153"/>
      <c r="AYS32" s="153"/>
      <c r="AYT32" s="153"/>
      <c r="AYU32" s="153"/>
      <c r="AYV32" s="153"/>
      <c r="AYW32" s="153"/>
      <c r="AYX32" s="153"/>
      <c r="AYY32" s="153"/>
      <c r="AYZ32" s="153"/>
      <c r="AZA32" s="153"/>
      <c r="AZB32" s="153"/>
      <c r="AZC32" s="153"/>
      <c r="AZD32" s="153"/>
      <c r="AZE32" s="153"/>
      <c r="AZF32" s="153"/>
      <c r="AZG32" s="153"/>
      <c r="AZH32" s="153"/>
      <c r="AZI32" s="153"/>
      <c r="AZJ32" s="153"/>
      <c r="AZK32" s="153"/>
      <c r="AZL32" s="153"/>
      <c r="AZM32" s="153"/>
      <c r="AZN32" s="153"/>
      <c r="AZO32" s="153"/>
      <c r="AZP32" s="153"/>
      <c r="AZQ32" s="153"/>
      <c r="AZR32" s="153"/>
      <c r="AZS32" s="153"/>
      <c r="AZT32" s="153"/>
      <c r="AZU32" s="153"/>
      <c r="AZV32" s="153"/>
      <c r="AZW32" s="153"/>
      <c r="AZX32" s="153"/>
      <c r="AZY32" s="153"/>
      <c r="AZZ32" s="153"/>
      <c r="BAA32" s="153"/>
      <c r="BAB32" s="153"/>
      <c r="BAC32" s="153"/>
      <c r="BAD32" s="153"/>
      <c r="BAE32" s="153"/>
      <c r="BAF32" s="153"/>
      <c r="BAG32" s="153"/>
      <c r="BAH32" s="153"/>
      <c r="BAI32" s="153"/>
      <c r="BAJ32" s="153"/>
      <c r="BAK32" s="153"/>
      <c r="BAL32" s="153"/>
      <c r="BAM32" s="153"/>
      <c r="BAN32" s="153"/>
      <c r="BAO32" s="153"/>
      <c r="BAP32" s="153"/>
      <c r="BAQ32" s="153"/>
      <c r="BAR32" s="153"/>
      <c r="BAS32" s="153"/>
      <c r="BAT32" s="153"/>
      <c r="BAU32" s="153"/>
      <c r="BAV32" s="153"/>
      <c r="BAW32" s="153"/>
      <c r="BAX32" s="153"/>
      <c r="BAY32" s="153"/>
      <c r="BAZ32" s="153"/>
      <c r="BBA32" s="153"/>
      <c r="BBB32" s="153"/>
      <c r="BBC32" s="153"/>
      <c r="BBD32" s="153"/>
      <c r="BBE32" s="153"/>
      <c r="BBF32" s="153"/>
      <c r="BBG32" s="153"/>
      <c r="BBH32" s="153"/>
      <c r="BBI32" s="153"/>
      <c r="BBJ32" s="153"/>
      <c r="BBK32" s="153"/>
      <c r="BBL32" s="153"/>
      <c r="BBM32" s="153"/>
      <c r="BBN32" s="153"/>
      <c r="BBO32" s="153"/>
      <c r="BBP32" s="153"/>
      <c r="BBQ32" s="153"/>
      <c r="BBR32" s="153"/>
      <c r="BBS32" s="153"/>
      <c r="BBT32" s="153"/>
      <c r="BBU32" s="153"/>
      <c r="BBV32" s="153"/>
      <c r="BBW32" s="153"/>
      <c r="BBX32" s="153"/>
      <c r="BBY32" s="153"/>
      <c r="BBZ32" s="153"/>
      <c r="BCA32" s="153"/>
      <c r="BCB32" s="153"/>
      <c r="BCC32" s="153"/>
      <c r="BCD32" s="153"/>
      <c r="BCE32" s="153"/>
      <c r="BCF32" s="153"/>
      <c r="BCG32" s="153"/>
      <c r="BCH32" s="153"/>
      <c r="BCI32" s="153"/>
      <c r="BCJ32" s="153"/>
      <c r="BCK32" s="153"/>
      <c r="BCL32" s="153"/>
      <c r="BCM32" s="153"/>
      <c r="BCN32" s="153"/>
      <c r="BCO32" s="153"/>
      <c r="BCP32" s="153"/>
      <c r="BCQ32" s="153"/>
      <c r="BCR32" s="153"/>
      <c r="BCS32" s="153"/>
      <c r="BCT32" s="153"/>
      <c r="BCU32" s="153"/>
      <c r="BCV32" s="153"/>
      <c r="BCW32" s="153"/>
      <c r="BCX32" s="153"/>
      <c r="BCY32" s="153"/>
      <c r="BCZ32" s="153"/>
      <c r="BDA32" s="153"/>
      <c r="BDB32" s="153"/>
      <c r="BDC32" s="153"/>
      <c r="BDD32" s="153"/>
      <c r="BDE32" s="153"/>
      <c r="BDF32" s="153"/>
      <c r="BDG32" s="153"/>
      <c r="BDH32" s="153"/>
      <c r="BDI32" s="153"/>
      <c r="BDJ32" s="153"/>
      <c r="BDK32" s="153"/>
      <c r="BDL32" s="153"/>
      <c r="BDM32" s="153"/>
      <c r="BDN32" s="153"/>
      <c r="BDO32" s="153"/>
      <c r="BDP32" s="153"/>
      <c r="BDQ32" s="153"/>
      <c r="BDR32" s="153"/>
      <c r="BDS32" s="153"/>
      <c r="BDT32" s="153"/>
      <c r="BDU32" s="153"/>
      <c r="BDV32" s="153"/>
      <c r="BDW32" s="153"/>
      <c r="BDX32" s="153"/>
      <c r="BDY32" s="153"/>
      <c r="BDZ32" s="153"/>
      <c r="BEA32" s="153"/>
      <c r="BEB32" s="153"/>
      <c r="BEC32" s="153"/>
      <c r="BED32" s="153"/>
      <c r="BEE32" s="153"/>
      <c r="BEF32" s="153"/>
      <c r="BEG32" s="153"/>
      <c r="BEH32" s="153"/>
      <c r="BEI32" s="153"/>
      <c r="BEJ32" s="153"/>
      <c r="BEK32" s="153"/>
      <c r="BEL32" s="153"/>
      <c r="BEM32" s="153"/>
      <c r="BEN32" s="153"/>
      <c r="BEO32" s="153"/>
      <c r="BEP32" s="153"/>
      <c r="BEQ32" s="153"/>
      <c r="BER32" s="153"/>
      <c r="BES32" s="153"/>
      <c r="BET32" s="153"/>
      <c r="BEU32" s="153"/>
      <c r="BEV32" s="153"/>
      <c r="BEW32" s="153"/>
      <c r="BEX32" s="153"/>
      <c r="BEY32" s="153"/>
      <c r="BEZ32" s="153"/>
      <c r="BFA32" s="153"/>
      <c r="BFB32" s="153"/>
      <c r="BFC32" s="153"/>
      <c r="BFD32" s="153"/>
      <c r="BFE32" s="153"/>
      <c r="BFF32" s="153"/>
      <c r="BFG32" s="153"/>
      <c r="BFH32" s="153"/>
      <c r="BFI32" s="153"/>
      <c r="BFJ32" s="153"/>
      <c r="BFK32" s="153"/>
      <c r="BFL32" s="153"/>
      <c r="BFM32" s="153"/>
      <c r="BFN32" s="153"/>
      <c r="BFO32" s="153"/>
      <c r="BFP32" s="153"/>
      <c r="BFQ32" s="153"/>
      <c r="BFR32" s="153"/>
      <c r="BFS32" s="153"/>
      <c r="BFT32" s="153"/>
      <c r="BFU32" s="153"/>
      <c r="BFV32" s="153"/>
      <c r="BFW32" s="153"/>
      <c r="BFX32" s="153"/>
      <c r="BFY32" s="153"/>
      <c r="BFZ32" s="153"/>
      <c r="BGA32" s="153"/>
      <c r="BGB32" s="153"/>
      <c r="BGC32" s="153"/>
      <c r="BGD32" s="153"/>
      <c r="BGE32" s="153"/>
      <c r="BGF32" s="153"/>
      <c r="BGG32" s="153"/>
      <c r="BGH32" s="153"/>
      <c r="BGI32" s="153"/>
      <c r="BGJ32" s="153"/>
      <c r="BGK32" s="153"/>
      <c r="BGL32" s="153"/>
      <c r="BGM32" s="153"/>
      <c r="BGN32" s="153"/>
      <c r="BGO32" s="153"/>
      <c r="BGP32" s="153"/>
      <c r="BGQ32" s="153"/>
      <c r="BGR32" s="153"/>
      <c r="BGS32" s="153"/>
      <c r="BGT32" s="153"/>
      <c r="BGU32" s="153"/>
      <c r="BGV32" s="153"/>
      <c r="BGW32" s="153"/>
      <c r="BGX32" s="153"/>
      <c r="BGY32" s="153"/>
      <c r="BGZ32" s="153"/>
      <c r="BHA32" s="153"/>
      <c r="BHB32" s="153"/>
      <c r="BHC32" s="153"/>
      <c r="BHD32" s="153"/>
      <c r="BHE32" s="153"/>
      <c r="BHF32" s="153"/>
      <c r="BHG32" s="153"/>
      <c r="BHH32" s="153"/>
      <c r="BHI32" s="153"/>
      <c r="BHJ32" s="153"/>
      <c r="BHK32" s="153"/>
      <c r="BHL32" s="153"/>
      <c r="BHM32" s="153"/>
      <c r="BHN32" s="153"/>
      <c r="BHO32" s="153"/>
      <c r="BHP32" s="153"/>
      <c r="BHQ32" s="153"/>
      <c r="BHR32" s="153"/>
      <c r="BHS32" s="153"/>
      <c r="BHT32" s="153"/>
      <c r="BHU32" s="153"/>
      <c r="BHV32" s="153"/>
      <c r="BHW32" s="153"/>
      <c r="BHX32" s="153"/>
      <c r="BHY32" s="153"/>
      <c r="BHZ32" s="153"/>
      <c r="BIA32" s="153"/>
      <c r="BIB32" s="153"/>
      <c r="BIC32" s="153"/>
      <c r="BID32" s="153"/>
      <c r="BIE32" s="153"/>
      <c r="BIF32" s="153"/>
      <c r="BIG32" s="153"/>
      <c r="BIH32" s="153"/>
      <c r="BII32" s="153"/>
      <c r="BIJ32" s="153"/>
      <c r="BIK32" s="153"/>
      <c r="BIL32" s="153"/>
      <c r="BIM32" s="153"/>
      <c r="BIN32" s="153"/>
      <c r="BIO32" s="153"/>
      <c r="BIP32" s="153"/>
      <c r="BIQ32" s="153"/>
      <c r="BIR32" s="153"/>
      <c r="BIS32" s="153"/>
      <c r="BIT32" s="153"/>
      <c r="BIU32" s="153"/>
      <c r="BIV32" s="153"/>
      <c r="BIW32" s="153"/>
      <c r="BIX32" s="153"/>
      <c r="BIY32" s="153"/>
      <c r="BIZ32" s="153"/>
      <c r="BJA32" s="153"/>
      <c r="BJB32" s="153"/>
      <c r="BJC32" s="153"/>
      <c r="BJD32" s="153"/>
      <c r="BJE32" s="153"/>
      <c r="BJF32" s="153"/>
      <c r="BJG32" s="153"/>
      <c r="BJH32" s="153"/>
      <c r="BJI32" s="153"/>
      <c r="BJJ32" s="153"/>
      <c r="BJK32" s="153"/>
      <c r="BJL32" s="153"/>
      <c r="BJM32" s="153"/>
      <c r="BJN32" s="153"/>
      <c r="BJO32" s="153"/>
      <c r="BJP32" s="153"/>
      <c r="BJQ32" s="153"/>
      <c r="BJR32" s="153"/>
      <c r="BJS32" s="153"/>
      <c r="BJT32" s="153"/>
      <c r="BJU32" s="153"/>
      <c r="BJV32" s="153"/>
      <c r="BJW32" s="153"/>
      <c r="BJX32" s="153"/>
      <c r="BJY32" s="153"/>
      <c r="BJZ32" s="153"/>
      <c r="BKA32" s="153"/>
      <c r="BKB32" s="153"/>
      <c r="BKC32" s="153"/>
      <c r="BKD32" s="153"/>
      <c r="BKE32" s="153"/>
      <c r="BKF32" s="153"/>
      <c r="BKG32" s="153"/>
      <c r="BKH32" s="153"/>
      <c r="BKI32" s="153"/>
      <c r="BKJ32" s="153"/>
      <c r="BKK32" s="153"/>
      <c r="BKL32" s="153"/>
      <c r="BKM32" s="153"/>
      <c r="BKN32" s="153"/>
      <c r="BKO32" s="153"/>
      <c r="BKP32" s="153"/>
      <c r="BKQ32" s="153"/>
      <c r="BKR32" s="153"/>
      <c r="BKS32" s="153"/>
      <c r="BKT32" s="153"/>
      <c r="BKU32" s="153"/>
      <c r="BKV32" s="153"/>
      <c r="BKW32" s="153"/>
      <c r="BKX32" s="153"/>
      <c r="BKY32" s="153"/>
      <c r="BKZ32" s="153"/>
      <c r="BLA32" s="153"/>
      <c r="BLB32" s="153"/>
      <c r="BLC32" s="153"/>
      <c r="BLD32" s="153"/>
      <c r="BLE32" s="153"/>
      <c r="BLF32" s="153"/>
      <c r="BLG32" s="153"/>
      <c r="BLH32" s="153"/>
      <c r="BLI32" s="153"/>
      <c r="BLJ32" s="153"/>
      <c r="BLK32" s="153"/>
      <c r="BLL32" s="153"/>
      <c r="BLM32" s="153"/>
      <c r="BLN32" s="153"/>
      <c r="BLO32" s="153"/>
      <c r="BLP32" s="153"/>
      <c r="BLQ32" s="153"/>
      <c r="BLR32" s="153"/>
      <c r="BLS32" s="153"/>
      <c r="BLT32" s="153"/>
      <c r="BLU32" s="153"/>
      <c r="BLV32" s="153"/>
      <c r="BLW32" s="153"/>
      <c r="BLX32" s="153"/>
      <c r="BLY32" s="153"/>
      <c r="BLZ32" s="153"/>
      <c r="BMA32" s="153"/>
      <c r="BMB32" s="153"/>
      <c r="BMC32" s="153"/>
      <c r="BMD32" s="153"/>
      <c r="BME32" s="153"/>
      <c r="BMF32" s="153"/>
      <c r="BMG32" s="153"/>
      <c r="BMH32" s="153"/>
      <c r="BMI32" s="153"/>
      <c r="BMJ32" s="153"/>
      <c r="BMK32" s="153"/>
      <c r="BML32" s="153"/>
      <c r="BMM32" s="153"/>
      <c r="BMN32" s="153"/>
      <c r="BMO32" s="153"/>
      <c r="BMP32" s="153"/>
      <c r="BMQ32" s="153"/>
      <c r="BMR32" s="153"/>
      <c r="BMS32" s="153"/>
      <c r="BMT32" s="153"/>
      <c r="BMU32" s="153"/>
      <c r="BMV32" s="153"/>
      <c r="BMW32" s="153"/>
      <c r="BMX32" s="153"/>
      <c r="BMY32" s="153"/>
      <c r="BMZ32" s="153"/>
      <c r="BNA32" s="153"/>
      <c r="BNB32" s="153"/>
      <c r="BNC32" s="153"/>
      <c r="BND32" s="153"/>
      <c r="BNE32" s="153"/>
      <c r="BNF32" s="153"/>
      <c r="BNG32" s="153"/>
      <c r="BNH32" s="153"/>
      <c r="BNI32" s="153"/>
      <c r="BNJ32" s="153"/>
      <c r="BNK32" s="153"/>
      <c r="BNL32" s="153"/>
      <c r="BNM32" s="153"/>
      <c r="BNN32" s="153"/>
      <c r="BNO32" s="153"/>
      <c r="BNP32" s="153"/>
      <c r="BNQ32" s="153"/>
      <c r="BNR32" s="153"/>
      <c r="BNS32" s="153"/>
      <c r="BNT32" s="153"/>
      <c r="BNU32" s="153"/>
      <c r="BNV32" s="153"/>
      <c r="BNW32" s="153"/>
      <c r="BNX32" s="153"/>
      <c r="BNY32" s="153"/>
      <c r="BNZ32" s="153"/>
      <c r="BOA32" s="153"/>
      <c r="BOB32" s="153"/>
      <c r="BOC32" s="153"/>
      <c r="BOD32" s="153"/>
      <c r="BOE32" s="153"/>
      <c r="BOF32" s="153"/>
      <c r="BOG32" s="153"/>
      <c r="BOH32" s="153"/>
      <c r="BOI32" s="153"/>
      <c r="BOJ32" s="153"/>
      <c r="BOK32" s="153"/>
      <c r="BOL32" s="153"/>
      <c r="BOM32" s="153"/>
      <c r="BON32" s="153"/>
      <c r="BOO32" s="153"/>
      <c r="BOP32" s="153"/>
      <c r="BOQ32" s="153"/>
      <c r="BOR32" s="153"/>
      <c r="BOS32" s="153"/>
      <c r="BOT32" s="153"/>
      <c r="BOU32" s="153"/>
      <c r="BOV32" s="153"/>
      <c r="BOW32" s="153"/>
      <c r="BOX32" s="153"/>
      <c r="BOY32" s="153"/>
      <c r="BOZ32" s="153"/>
      <c r="BPA32" s="153"/>
      <c r="BPB32" s="153"/>
      <c r="BPC32" s="153"/>
      <c r="BPD32" s="153"/>
      <c r="BPE32" s="153"/>
      <c r="BPF32" s="153"/>
      <c r="BPG32" s="153"/>
      <c r="BPH32" s="153"/>
      <c r="BPI32" s="153"/>
      <c r="BPJ32" s="153"/>
      <c r="BPK32" s="153"/>
      <c r="BPL32" s="153"/>
      <c r="BPM32" s="153"/>
      <c r="BPN32" s="153"/>
      <c r="BPO32" s="153"/>
      <c r="BPP32" s="153"/>
      <c r="BPQ32" s="153"/>
      <c r="BPR32" s="153"/>
      <c r="BPS32" s="153"/>
      <c r="BPT32" s="153"/>
      <c r="BPU32" s="153"/>
      <c r="BPV32" s="153"/>
      <c r="BPW32" s="153"/>
      <c r="BPX32" s="153"/>
      <c r="BPY32" s="153"/>
      <c r="BPZ32" s="153"/>
      <c r="BQA32" s="153"/>
      <c r="BQB32" s="153"/>
      <c r="BQC32" s="153"/>
      <c r="BQD32" s="153"/>
      <c r="BQE32" s="153"/>
      <c r="BQF32" s="153"/>
      <c r="BQG32" s="153"/>
      <c r="BQH32" s="153"/>
      <c r="BQI32" s="153"/>
      <c r="BQJ32" s="153"/>
      <c r="BQK32" s="153"/>
      <c r="BQL32" s="153"/>
      <c r="BQM32" s="153"/>
      <c r="BQN32" s="153"/>
      <c r="BQO32" s="153"/>
      <c r="BQP32" s="153"/>
      <c r="BQQ32" s="153"/>
      <c r="BQR32" s="153"/>
      <c r="BQS32" s="153"/>
      <c r="BQT32" s="153"/>
      <c r="BQU32" s="153"/>
      <c r="BQV32" s="153"/>
      <c r="BQW32" s="153"/>
      <c r="BQX32" s="153"/>
      <c r="BQY32" s="153"/>
      <c r="BQZ32" s="153"/>
      <c r="BRA32" s="153"/>
      <c r="BRB32" s="153"/>
      <c r="BRC32" s="153"/>
      <c r="BRD32" s="153"/>
      <c r="BRE32" s="153"/>
      <c r="BRF32" s="153"/>
      <c r="BRG32" s="153"/>
      <c r="BRH32" s="153"/>
      <c r="BRI32" s="153"/>
      <c r="BRJ32" s="153"/>
      <c r="BRK32" s="153"/>
      <c r="BRL32" s="153"/>
      <c r="BRM32" s="153"/>
      <c r="BRN32" s="153"/>
      <c r="BRO32" s="153"/>
      <c r="BRP32" s="153"/>
      <c r="BRQ32" s="153"/>
      <c r="BRR32" s="153"/>
      <c r="BRS32" s="153"/>
      <c r="BRT32" s="153"/>
      <c r="BRU32" s="153"/>
      <c r="BRV32" s="153"/>
      <c r="BRW32" s="153"/>
      <c r="BRX32" s="153"/>
      <c r="BRY32" s="153"/>
      <c r="BRZ32" s="153"/>
      <c r="BSA32" s="153"/>
      <c r="BSB32" s="153"/>
      <c r="BSC32" s="153"/>
      <c r="BSD32" s="153"/>
      <c r="BSE32" s="153"/>
      <c r="BSF32" s="153"/>
      <c r="BSG32" s="153"/>
      <c r="BSH32" s="153"/>
      <c r="BSI32" s="153"/>
      <c r="BSJ32" s="153"/>
      <c r="BSK32" s="153"/>
      <c r="BSL32" s="153"/>
      <c r="BSM32" s="153"/>
      <c r="BSN32" s="153"/>
      <c r="BSO32" s="153"/>
      <c r="BSP32" s="153"/>
      <c r="BSQ32" s="153"/>
      <c r="BSR32" s="153"/>
      <c r="BSS32" s="153"/>
      <c r="BST32" s="153"/>
      <c r="BSU32" s="153"/>
      <c r="BSV32" s="153"/>
      <c r="BSW32" s="153"/>
      <c r="BSX32" s="153"/>
      <c r="BSY32" s="153"/>
      <c r="BSZ32" s="153"/>
      <c r="BTA32" s="153"/>
      <c r="BTB32" s="153"/>
      <c r="BTC32" s="153"/>
      <c r="BTD32" s="153"/>
      <c r="BTE32" s="153"/>
      <c r="BTF32" s="153"/>
      <c r="BTG32" s="153"/>
      <c r="BTH32" s="153"/>
      <c r="BTI32" s="153"/>
      <c r="BTJ32" s="153"/>
      <c r="BTK32" s="153"/>
      <c r="BTL32" s="153"/>
      <c r="BTM32" s="153"/>
      <c r="BTN32" s="153"/>
      <c r="BTO32" s="153"/>
      <c r="BTP32" s="153"/>
      <c r="BTQ32" s="153"/>
      <c r="BTR32" s="153"/>
      <c r="BTS32" s="153"/>
      <c r="BTT32" s="153"/>
      <c r="BTU32" s="153"/>
      <c r="BTV32" s="153"/>
      <c r="BTW32" s="153"/>
      <c r="BTX32" s="153"/>
      <c r="BTY32" s="153"/>
      <c r="BTZ32" s="153"/>
      <c r="BUA32" s="153"/>
      <c r="BUB32" s="153"/>
      <c r="BUC32" s="153"/>
      <c r="BUD32" s="153"/>
      <c r="BUE32" s="153"/>
      <c r="BUF32" s="153"/>
      <c r="BUG32" s="153"/>
      <c r="BUH32" s="153"/>
      <c r="BUI32" s="153"/>
      <c r="BUJ32" s="153"/>
      <c r="BUK32" s="153"/>
      <c r="BUL32" s="153"/>
      <c r="BUM32" s="153"/>
      <c r="BUN32" s="153"/>
      <c r="BUO32" s="153"/>
      <c r="BUP32" s="153"/>
      <c r="BUQ32" s="153"/>
      <c r="BUR32" s="153"/>
      <c r="BUS32" s="153"/>
      <c r="BUT32" s="153"/>
      <c r="BUU32" s="153"/>
      <c r="BUV32" s="153"/>
      <c r="BUW32" s="153"/>
      <c r="BUX32" s="153"/>
      <c r="BUY32" s="153"/>
      <c r="BUZ32" s="153"/>
      <c r="BVA32" s="153"/>
      <c r="BVB32" s="153"/>
      <c r="BVC32" s="153"/>
      <c r="BVD32" s="153"/>
      <c r="BVE32" s="153"/>
      <c r="BVF32" s="153"/>
      <c r="BVG32" s="153"/>
      <c r="BVH32" s="153"/>
      <c r="BVI32" s="153"/>
      <c r="BVJ32" s="153"/>
      <c r="BVK32" s="153"/>
      <c r="BVL32" s="153"/>
      <c r="BVM32" s="153"/>
      <c r="BVN32" s="153"/>
      <c r="BVO32" s="153"/>
      <c r="BVP32" s="153"/>
      <c r="BVQ32" s="153"/>
      <c r="BVR32" s="153"/>
      <c r="BVS32" s="153"/>
      <c r="BVT32" s="153"/>
      <c r="BVU32" s="153"/>
      <c r="BVV32" s="153"/>
      <c r="BVW32" s="153"/>
      <c r="BVX32" s="153"/>
      <c r="BVY32" s="153"/>
      <c r="BVZ32" s="153"/>
      <c r="BWA32" s="153"/>
      <c r="BWB32" s="153"/>
      <c r="BWC32" s="153"/>
      <c r="BWD32" s="153"/>
      <c r="BWE32" s="153"/>
      <c r="BWF32" s="153"/>
      <c r="BWG32" s="153"/>
      <c r="BWH32" s="153"/>
      <c r="BWI32" s="153"/>
      <c r="BWJ32" s="153"/>
      <c r="BWK32" s="153"/>
      <c r="BWL32" s="153"/>
      <c r="BWM32" s="153"/>
      <c r="BWN32" s="153"/>
      <c r="BWO32" s="153"/>
      <c r="BWP32" s="153"/>
      <c r="BWQ32" s="153"/>
      <c r="BWR32" s="153"/>
      <c r="BWS32" s="153"/>
      <c r="BWT32" s="153"/>
      <c r="BWU32" s="153"/>
      <c r="BWV32" s="153"/>
      <c r="BWW32" s="153"/>
      <c r="BWX32" s="153"/>
      <c r="BWY32" s="153"/>
      <c r="BWZ32" s="153"/>
      <c r="BXA32" s="153"/>
      <c r="BXB32" s="153"/>
      <c r="BXC32" s="153"/>
      <c r="BXD32" s="153"/>
      <c r="BXE32" s="153"/>
      <c r="BXF32" s="153"/>
      <c r="BXG32" s="153"/>
      <c r="BXH32" s="153"/>
      <c r="BXI32" s="153"/>
      <c r="BXJ32" s="153"/>
      <c r="BXK32" s="153"/>
      <c r="BXL32" s="153"/>
      <c r="BXM32" s="153"/>
      <c r="BXN32" s="153"/>
      <c r="BXO32" s="153"/>
      <c r="BXP32" s="153"/>
      <c r="BXQ32" s="153"/>
      <c r="BXR32" s="153"/>
      <c r="BXS32" s="153"/>
      <c r="BXT32" s="153"/>
      <c r="BXU32" s="153"/>
      <c r="BXV32" s="153"/>
      <c r="BXW32" s="153"/>
      <c r="BXX32" s="153"/>
      <c r="BXY32" s="153"/>
      <c r="BXZ32" s="153"/>
      <c r="BYA32" s="153"/>
      <c r="BYB32" s="153"/>
      <c r="BYC32" s="153"/>
      <c r="BYD32" s="153"/>
      <c r="BYE32" s="153"/>
      <c r="BYF32" s="153"/>
      <c r="BYG32" s="153"/>
      <c r="BYH32" s="153"/>
      <c r="BYI32" s="153"/>
      <c r="BYJ32" s="153"/>
      <c r="BYK32" s="153"/>
      <c r="BYL32" s="153"/>
      <c r="BYM32" s="153"/>
      <c r="BYN32" s="153"/>
      <c r="BYO32" s="153"/>
      <c r="BYP32" s="153"/>
    </row>
    <row r="33" spans="1:2018" ht="12.75" customHeight="1">
      <c r="A33" s="153"/>
      <c r="I33" s="31"/>
      <c r="J33" s="270"/>
      <c r="K33" s="270"/>
      <c r="L33" s="270"/>
      <c r="M33" s="270"/>
      <c r="N33" s="270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3"/>
      <c r="JU33" s="153"/>
      <c r="JV33" s="153"/>
      <c r="JW33" s="153"/>
      <c r="JX33" s="153"/>
      <c r="JY33" s="153"/>
      <c r="JZ33" s="153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3"/>
      <c r="KZ33" s="153"/>
      <c r="LA33" s="153"/>
      <c r="LB33" s="153"/>
      <c r="LC33" s="153"/>
      <c r="LD33" s="153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3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153"/>
      <c r="NB33" s="153"/>
      <c r="NC33" s="153"/>
      <c r="ND33" s="153"/>
      <c r="NE33" s="153"/>
      <c r="NF33" s="153"/>
      <c r="NG33" s="153"/>
      <c r="NH33" s="153"/>
      <c r="NI33" s="153"/>
      <c r="NJ33" s="153"/>
      <c r="NK33" s="153"/>
      <c r="NL33" s="153"/>
      <c r="NM33" s="153"/>
      <c r="NN33" s="153"/>
      <c r="NO33" s="153"/>
      <c r="NP33" s="153"/>
      <c r="NQ33" s="153"/>
      <c r="NR33" s="153"/>
      <c r="NS33" s="153"/>
      <c r="NT33" s="153"/>
      <c r="NU33" s="153"/>
      <c r="NV33" s="153"/>
      <c r="NW33" s="153"/>
      <c r="NX33" s="153"/>
      <c r="NY33" s="153"/>
      <c r="NZ33" s="153"/>
      <c r="OA33" s="153"/>
      <c r="OB33" s="153"/>
      <c r="OC33" s="153"/>
      <c r="OD33" s="153"/>
      <c r="OE33" s="153"/>
      <c r="OF33" s="153"/>
      <c r="OG33" s="153"/>
      <c r="OH33" s="153"/>
      <c r="OI33" s="153"/>
      <c r="OJ33" s="153"/>
      <c r="OK33" s="153"/>
      <c r="OL33" s="153"/>
      <c r="OM33" s="153"/>
      <c r="ON33" s="153"/>
      <c r="OO33" s="153"/>
      <c r="OP33" s="153"/>
      <c r="OQ33" s="153"/>
      <c r="OR33" s="153"/>
      <c r="OS33" s="153"/>
      <c r="OT33" s="153"/>
      <c r="OU33" s="153"/>
      <c r="OV33" s="153"/>
      <c r="OW33" s="153"/>
      <c r="OX33" s="153"/>
      <c r="OY33" s="153"/>
      <c r="OZ33" s="153"/>
      <c r="PA33" s="153"/>
      <c r="PB33" s="153"/>
      <c r="PC33" s="153"/>
      <c r="PD33" s="153"/>
      <c r="PE33" s="153"/>
      <c r="PF33" s="153"/>
      <c r="PG33" s="153"/>
      <c r="PH33" s="153"/>
      <c r="PI33" s="153"/>
      <c r="PJ33" s="153"/>
      <c r="PK33" s="153"/>
      <c r="PL33" s="153"/>
      <c r="PM33" s="153"/>
      <c r="PN33" s="153"/>
      <c r="PO33" s="153"/>
      <c r="PP33" s="153"/>
      <c r="PQ33" s="153"/>
      <c r="PR33" s="153"/>
      <c r="PS33" s="153"/>
      <c r="PT33" s="153"/>
      <c r="PU33" s="153"/>
      <c r="PV33" s="153"/>
      <c r="PW33" s="153"/>
      <c r="PX33" s="153"/>
      <c r="PY33" s="153"/>
      <c r="PZ33" s="153"/>
      <c r="QA33" s="153"/>
      <c r="QB33" s="153"/>
      <c r="QC33" s="153"/>
      <c r="QD33" s="153"/>
      <c r="QE33" s="153"/>
      <c r="QF33" s="153"/>
      <c r="QG33" s="153"/>
      <c r="QH33" s="153"/>
      <c r="QI33" s="153"/>
      <c r="QJ33" s="153"/>
      <c r="QK33" s="153"/>
      <c r="QL33" s="153"/>
      <c r="QM33" s="153"/>
      <c r="QN33" s="153"/>
      <c r="QO33" s="153"/>
      <c r="QP33" s="153"/>
      <c r="QQ33" s="153"/>
      <c r="QR33" s="153"/>
      <c r="QS33" s="153"/>
      <c r="QT33" s="153"/>
      <c r="QU33" s="153"/>
      <c r="QV33" s="153"/>
      <c r="QW33" s="153"/>
      <c r="QX33" s="153"/>
      <c r="QY33" s="153"/>
      <c r="QZ33" s="153"/>
      <c r="RA33" s="153"/>
      <c r="RB33" s="153"/>
      <c r="RC33" s="153"/>
      <c r="RD33" s="153"/>
      <c r="RE33" s="153"/>
      <c r="RF33" s="153"/>
      <c r="RG33" s="153"/>
      <c r="RH33" s="153"/>
      <c r="RI33" s="153"/>
      <c r="RJ33" s="153"/>
      <c r="RK33" s="153"/>
      <c r="RL33" s="153"/>
      <c r="RM33" s="153"/>
      <c r="RN33" s="153"/>
      <c r="RO33" s="153"/>
      <c r="RP33" s="153"/>
      <c r="RQ33" s="153"/>
      <c r="RR33" s="153"/>
      <c r="RS33" s="153"/>
      <c r="RT33" s="153"/>
      <c r="RU33" s="153"/>
      <c r="RV33" s="153"/>
      <c r="RW33" s="153"/>
      <c r="RX33" s="153"/>
      <c r="RY33" s="153"/>
      <c r="RZ33" s="153"/>
      <c r="SA33" s="153"/>
      <c r="SB33" s="153"/>
      <c r="SC33" s="153"/>
      <c r="SD33" s="153"/>
      <c r="SE33" s="153"/>
      <c r="SF33" s="153"/>
      <c r="SG33" s="153"/>
      <c r="SH33" s="153"/>
      <c r="SI33" s="153"/>
      <c r="SJ33" s="153"/>
      <c r="SK33" s="153"/>
      <c r="SL33" s="153"/>
      <c r="SM33" s="153"/>
      <c r="SN33" s="153"/>
      <c r="SO33" s="153"/>
      <c r="SP33" s="153"/>
      <c r="SQ33" s="153"/>
      <c r="SR33" s="153"/>
      <c r="SS33" s="153"/>
      <c r="ST33" s="153"/>
      <c r="SU33" s="153"/>
      <c r="SV33" s="153"/>
      <c r="SW33" s="153"/>
      <c r="SX33" s="153"/>
      <c r="SY33" s="153"/>
      <c r="SZ33" s="153"/>
      <c r="TA33" s="153"/>
      <c r="TB33" s="153"/>
      <c r="TC33" s="153"/>
      <c r="TD33" s="153"/>
      <c r="TE33" s="153"/>
      <c r="TF33" s="153"/>
      <c r="TG33" s="153"/>
      <c r="TH33" s="153"/>
      <c r="TI33" s="153"/>
      <c r="TJ33" s="153"/>
      <c r="TK33" s="153"/>
      <c r="TL33" s="153"/>
      <c r="TM33" s="153"/>
      <c r="TN33" s="153"/>
      <c r="TO33" s="153"/>
      <c r="TP33" s="153"/>
      <c r="TQ33" s="153"/>
      <c r="TR33" s="153"/>
      <c r="TS33" s="153"/>
      <c r="TT33" s="153"/>
      <c r="TU33" s="153"/>
      <c r="TV33" s="153"/>
      <c r="TW33" s="153"/>
      <c r="TX33" s="153"/>
      <c r="TY33" s="153"/>
      <c r="TZ33" s="153"/>
      <c r="UA33" s="153"/>
      <c r="UB33" s="153"/>
      <c r="UC33" s="153"/>
      <c r="UD33" s="153"/>
      <c r="UE33" s="153"/>
      <c r="UF33" s="153"/>
      <c r="UG33" s="153"/>
      <c r="UH33" s="153"/>
      <c r="UI33" s="153"/>
      <c r="UJ33" s="153"/>
      <c r="UK33" s="153"/>
      <c r="UL33" s="153"/>
      <c r="UM33" s="153"/>
      <c r="UN33" s="153"/>
      <c r="UO33" s="153"/>
      <c r="UP33" s="153"/>
      <c r="UQ33" s="153"/>
      <c r="UR33" s="153"/>
      <c r="US33" s="153"/>
      <c r="UT33" s="153"/>
      <c r="UU33" s="153"/>
      <c r="UV33" s="153"/>
      <c r="UW33" s="153"/>
      <c r="UX33" s="153"/>
      <c r="UY33" s="153"/>
      <c r="UZ33" s="153"/>
      <c r="VA33" s="153"/>
      <c r="VB33" s="153"/>
      <c r="VC33" s="153"/>
      <c r="VD33" s="153"/>
      <c r="VE33" s="153"/>
      <c r="VF33" s="153"/>
      <c r="VG33" s="153"/>
      <c r="VH33" s="153"/>
      <c r="VI33" s="153"/>
      <c r="VJ33" s="153"/>
      <c r="VK33" s="153"/>
      <c r="VL33" s="153"/>
      <c r="VM33" s="153"/>
      <c r="VN33" s="153"/>
      <c r="VO33" s="153"/>
      <c r="VP33" s="153"/>
      <c r="VQ33" s="153"/>
      <c r="VR33" s="153"/>
      <c r="VS33" s="153"/>
      <c r="VT33" s="153"/>
      <c r="VU33" s="153"/>
      <c r="VV33" s="153"/>
      <c r="VW33" s="153"/>
      <c r="VX33" s="153"/>
      <c r="VY33" s="153"/>
      <c r="VZ33" s="153"/>
      <c r="WA33" s="153"/>
      <c r="WB33" s="153"/>
      <c r="WC33" s="153"/>
      <c r="WD33" s="153"/>
      <c r="WE33" s="153"/>
      <c r="WF33" s="153"/>
      <c r="WG33" s="153"/>
      <c r="WH33" s="153"/>
      <c r="WI33" s="153"/>
      <c r="WJ33" s="153"/>
      <c r="WK33" s="153"/>
      <c r="WL33" s="153"/>
      <c r="WM33" s="153"/>
      <c r="WN33" s="153"/>
      <c r="WO33" s="153"/>
      <c r="WP33" s="153"/>
      <c r="WQ33" s="153"/>
      <c r="WR33" s="153"/>
      <c r="WS33" s="153"/>
      <c r="WT33" s="153"/>
      <c r="WU33" s="153"/>
      <c r="WV33" s="153"/>
      <c r="WW33" s="153"/>
      <c r="WX33" s="153"/>
      <c r="WY33" s="153"/>
      <c r="WZ33" s="153"/>
      <c r="XA33" s="153"/>
      <c r="XB33" s="153"/>
      <c r="XC33" s="153"/>
      <c r="XD33" s="153"/>
      <c r="XE33" s="153"/>
      <c r="XF33" s="153"/>
      <c r="XG33" s="153"/>
      <c r="XH33" s="153"/>
      <c r="XI33" s="153"/>
      <c r="XJ33" s="153"/>
      <c r="XK33" s="153"/>
      <c r="XL33" s="153"/>
      <c r="XM33" s="153"/>
      <c r="XN33" s="153"/>
      <c r="XO33" s="153"/>
      <c r="XP33" s="153"/>
      <c r="XQ33" s="153"/>
      <c r="XR33" s="153"/>
      <c r="XS33" s="153"/>
      <c r="XT33" s="153"/>
      <c r="XU33" s="153"/>
      <c r="XV33" s="153"/>
      <c r="XW33" s="153"/>
      <c r="XX33" s="153"/>
      <c r="XY33" s="153"/>
      <c r="XZ33" s="153"/>
      <c r="YA33" s="153"/>
      <c r="YB33" s="153"/>
      <c r="YC33" s="153"/>
      <c r="YD33" s="153"/>
      <c r="YE33" s="153"/>
      <c r="YF33" s="153"/>
      <c r="YG33" s="153"/>
      <c r="YH33" s="153"/>
      <c r="YI33" s="153"/>
      <c r="YJ33" s="153"/>
      <c r="YK33" s="153"/>
      <c r="YL33" s="153"/>
      <c r="YM33" s="153"/>
      <c r="YN33" s="153"/>
      <c r="YO33" s="153"/>
      <c r="YP33" s="153"/>
      <c r="YQ33" s="153"/>
      <c r="YR33" s="153"/>
      <c r="YS33" s="153"/>
      <c r="YT33" s="153"/>
      <c r="YU33" s="153"/>
      <c r="YV33" s="153"/>
      <c r="YW33" s="153"/>
      <c r="YX33" s="153"/>
      <c r="YY33" s="153"/>
      <c r="YZ33" s="153"/>
      <c r="ZA33" s="153"/>
      <c r="ZB33" s="153"/>
      <c r="ZC33" s="153"/>
      <c r="ZD33" s="153"/>
      <c r="ZE33" s="153"/>
      <c r="ZF33" s="153"/>
      <c r="ZG33" s="153"/>
      <c r="ZH33" s="153"/>
      <c r="ZI33" s="153"/>
      <c r="ZJ33" s="153"/>
      <c r="ZK33" s="153"/>
      <c r="ZL33" s="153"/>
      <c r="ZM33" s="153"/>
      <c r="ZN33" s="153"/>
      <c r="ZO33" s="153"/>
      <c r="ZP33" s="153"/>
      <c r="ZQ33" s="153"/>
      <c r="ZR33" s="153"/>
      <c r="ZS33" s="153"/>
      <c r="ZT33" s="153"/>
      <c r="ZU33" s="153"/>
      <c r="ZV33" s="153"/>
      <c r="ZW33" s="153"/>
      <c r="ZX33" s="153"/>
      <c r="ZY33" s="153"/>
      <c r="ZZ33" s="153"/>
      <c r="AAA33" s="153"/>
      <c r="AAB33" s="153"/>
      <c r="AAC33" s="153"/>
      <c r="AAD33" s="153"/>
      <c r="AAE33" s="153"/>
      <c r="AAF33" s="153"/>
      <c r="AAG33" s="153"/>
      <c r="AAH33" s="153"/>
      <c r="AAI33" s="153"/>
      <c r="AAJ33" s="153"/>
      <c r="AAK33" s="153"/>
      <c r="AAL33" s="153"/>
      <c r="AAM33" s="153"/>
      <c r="AAN33" s="153"/>
      <c r="AAO33" s="153"/>
      <c r="AAP33" s="153"/>
      <c r="AAQ33" s="153"/>
      <c r="AAR33" s="153"/>
      <c r="AAS33" s="153"/>
      <c r="AAT33" s="153"/>
      <c r="AAU33" s="153"/>
      <c r="AAV33" s="153"/>
      <c r="AAW33" s="153"/>
      <c r="AAX33" s="153"/>
      <c r="AAY33" s="153"/>
      <c r="AAZ33" s="153"/>
      <c r="ABA33" s="153"/>
      <c r="ABB33" s="153"/>
      <c r="ABC33" s="153"/>
      <c r="ABD33" s="153"/>
      <c r="ABE33" s="153"/>
      <c r="ABF33" s="153"/>
      <c r="ABG33" s="153"/>
      <c r="ABH33" s="153"/>
      <c r="ABI33" s="153"/>
      <c r="ABJ33" s="153"/>
      <c r="ABK33" s="153"/>
      <c r="ABL33" s="153"/>
      <c r="ABM33" s="153"/>
      <c r="ABN33" s="153"/>
      <c r="ABO33" s="153"/>
      <c r="ABP33" s="153"/>
      <c r="ABQ33" s="153"/>
      <c r="ABR33" s="153"/>
      <c r="ABS33" s="153"/>
      <c r="ABT33" s="153"/>
      <c r="ABU33" s="153"/>
      <c r="ABV33" s="153"/>
      <c r="ABW33" s="153"/>
      <c r="ABX33" s="153"/>
      <c r="ABY33" s="153"/>
      <c r="ABZ33" s="153"/>
      <c r="ACA33" s="153"/>
      <c r="ACB33" s="153"/>
      <c r="ACC33" s="153"/>
      <c r="ACD33" s="153"/>
      <c r="ACE33" s="153"/>
      <c r="ACF33" s="153"/>
      <c r="ACG33" s="153"/>
      <c r="ACH33" s="153"/>
      <c r="ACI33" s="153"/>
      <c r="ACJ33" s="153"/>
      <c r="ACK33" s="153"/>
      <c r="ACL33" s="153"/>
      <c r="ACM33" s="153"/>
      <c r="ACN33" s="153"/>
      <c r="ACO33" s="153"/>
      <c r="ACP33" s="153"/>
      <c r="ACQ33" s="153"/>
      <c r="ACR33" s="153"/>
      <c r="ACS33" s="153"/>
      <c r="ACT33" s="153"/>
      <c r="ACU33" s="153"/>
      <c r="ACV33" s="153"/>
      <c r="ACW33" s="153"/>
      <c r="ACX33" s="153"/>
      <c r="ACY33" s="153"/>
      <c r="ACZ33" s="153"/>
      <c r="ADA33" s="153"/>
      <c r="ADB33" s="153"/>
      <c r="ADC33" s="153"/>
      <c r="ADD33" s="153"/>
      <c r="ADE33" s="153"/>
      <c r="ADF33" s="153"/>
      <c r="ADG33" s="153"/>
      <c r="ADH33" s="153"/>
      <c r="ADI33" s="153"/>
      <c r="ADJ33" s="153"/>
      <c r="ADK33" s="153"/>
      <c r="ADL33" s="153"/>
      <c r="ADM33" s="153"/>
      <c r="ADN33" s="153"/>
      <c r="ADO33" s="153"/>
      <c r="ADP33" s="153"/>
      <c r="ADQ33" s="153"/>
      <c r="ADR33" s="153"/>
      <c r="ADS33" s="153"/>
      <c r="ADT33" s="153"/>
      <c r="ADU33" s="153"/>
      <c r="ADV33" s="153"/>
      <c r="ADW33" s="153"/>
      <c r="ADX33" s="153"/>
      <c r="ADY33" s="153"/>
      <c r="ADZ33" s="153"/>
      <c r="AEA33" s="153"/>
      <c r="AEB33" s="153"/>
      <c r="AEC33" s="153"/>
      <c r="AED33" s="153"/>
      <c r="AEE33" s="153"/>
      <c r="AEF33" s="153"/>
      <c r="AEG33" s="153"/>
      <c r="AEH33" s="153"/>
      <c r="AEI33" s="153"/>
      <c r="AEJ33" s="153"/>
      <c r="AEK33" s="153"/>
      <c r="AEL33" s="153"/>
      <c r="AEM33" s="153"/>
      <c r="AEN33" s="153"/>
      <c r="AEO33" s="153"/>
      <c r="AEP33" s="153"/>
      <c r="AEQ33" s="153"/>
      <c r="AER33" s="153"/>
      <c r="AES33" s="153"/>
      <c r="AET33" s="153"/>
      <c r="AEU33" s="153"/>
      <c r="AEV33" s="153"/>
      <c r="AEW33" s="153"/>
      <c r="AEX33" s="153"/>
      <c r="AEY33" s="153"/>
      <c r="AEZ33" s="153"/>
      <c r="AFA33" s="153"/>
      <c r="AFB33" s="153"/>
      <c r="AFC33" s="153"/>
      <c r="AFD33" s="153"/>
      <c r="AFE33" s="153"/>
      <c r="AFF33" s="153"/>
      <c r="AFG33" s="153"/>
      <c r="AFH33" s="153"/>
      <c r="AFI33" s="153"/>
      <c r="AFJ33" s="153"/>
      <c r="AFK33" s="153"/>
      <c r="AFL33" s="153"/>
      <c r="AFM33" s="153"/>
      <c r="AFN33" s="153"/>
      <c r="AFO33" s="153"/>
      <c r="AFP33" s="153"/>
      <c r="AFQ33" s="153"/>
      <c r="AFR33" s="153"/>
      <c r="AFS33" s="153"/>
      <c r="AFT33" s="153"/>
      <c r="AFU33" s="153"/>
      <c r="AFV33" s="153"/>
      <c r="AFW33" s="153"/>
      <c r="AFX33" s="153"/>
      <c r="AFY33" s="153"/>
      <c r="AFZ33" s="153"/>
      <c r="AGA33" s="153"/>
      <c r="AGB33" s="153"/>
      <c r="AGC33" s="153"/>
      <c r="AGD33" s="153"/>
      <c r="AGE33" s="153"/>
      <c r="AGF33" s="153"/>
      <c r="AGG33" s="153"/>
      <c r="AGH33" s="153"/>
      <c r="AGI33" s="153"/>
      <c r="AGJ33" s="153"/>
      <c r="AGK33" s="153"/>
      <c r="AGL33" s="153"/>
      <c r="AGM33" s="153"/>
      <c r="AGN33" s="153"/>
      <c r="AGO33" s="153"/>
      <c r="AGP33" s="153"/>
      <c r="AGQ33" s="153"/>
      <c r="AGR33" s="153"/>
      <c r="AGS33" s="153"/>
      <c r="AGT33" s="153"/>
      <c r="AGU33" s="153"/>
      <c r="AGV33" s="153"/>
      <c r="AGW33" s="153"/>
      <c r="AGX33" s="153"/>
      <c r="AGY33" s="153"/>
      <c r="AGZ33" s="153"/>
      <c r="AHA33" s="153"/>
      <c r="AHB33" s="153"/>
      <c r="AHC33" s="153"/>
      <c r="AHD33" s="153"/>
      <c r="AHE33" s="153"/>
      <c r="AHF33" s="153"/>
      <c r="AHG33" s="153"/>
      <c r="AHH33" s="153"/>
      <c r="AHI33" s="153"/>
      <c r="AHJ33" s="153"/>
      <c r="AHK33" s="153"/>
      <c r="AHL33" s="153"/>
      <c r="AHM33" s="153"/>
      <c r="AHN33" s="153"/>
      <c r="AHO33" s="153"/>
      <c r="AHP33" s="153"/>
      <c r="AHQ33" s="153"/>
      <c r="AHR33" s="153"/>
      <c r="AHS33" s="153"/>
      <c r="AHT33" s="153"/>
      <c r="AHU33" s="153"/>
      <c r="AHV33" s="153"/>
      <c r="AHW33" s="153"/>
      <c r="AHX33" s="153"/>
      <c r="AHY33" s="153"/>
      <c r="AHZ33" s="153"/>
      <c r="AIA33" s="153"/>
      <c r="AIB33" s="153"/>
      <c r="AIC33" s="153"/>
      <c r="AID33" s="153"/>
      <c r="AIE33" s="153"/>
      <c r="AIF33" s="153"/>
      <c r="AIG33" s="153"/>
      <c r="AIH33" s="153"/>
      <c r="AII33" s="153"/>
      <c r="AIJ33" s="153"/>
      <c r="AIK33" s="153"/>
      <c r="AIL33" s="153"/>
      <c r="AIM33" s="153"/>
      <c r="AIN33" s="153"/>
      <c r="AIO33" s="153"/>
      <c r="AIP33" s="153"/>
      <c r="AIQ33" s="153"/>
      <c r="AIR33" s="153"/>
      <c r="AIS33" s="153"/>
      <c r="AIT33" s="153"/>
      <c r="AIU33" s="153"/>
      <c r="AIV33" s="153"/>
      <c r="AIW33" s="153"/>
      <c r="AIX33" s="153"/>
      <c r="AIY33" s="153"/>
      <c r="AIZ33" s="153"/>
      <c r="AJA33" s="153"/>
      <c r="AJB33" s="153"/>
      <c r="AJC33" s="153"/>
      <c r="AJD33" s="153"/>
      <c r="AJE33" s="153"/>
      <c r="AJF33" s="153"/>
      <c r="AJG33" s="153"/>
      <c r="AJH33" s="153"/>
      <c r="AJI33" s="153"/>
      <c r="AJJ33" s="153"/>
      <c r="AJK33" s="153"/>
      <c r="AJL33" s="153"/>
      <c r="AJM33" s="153"/>
      <c r="AJN33" s="153"/>
      <c r="AJO33" s="153"/>
      <c r="AJP33" s="153"/>
      <c r="AJQ33" s="153"/>
      <c r="AJR33" s="153"/>
      <c r="AJS33" s="153"/>
      <c r="AJT33" s="153"/>
      <c r="AJU33" s="153"/>
      <c r="AJV33" s="153"/>
      <c r="AJW33" s="153"/>
      <c r="AJX33" s="153"/>
      <c r="AJY33" s="153"/>
      <c r="AJZ33" s="153"/>
      <c r="AKA33" s="153"/>
      <c r="AKB33" s="153"/>
      <c r="AKC33" s="153"/>
      <c r="AKD33" s="153"/>
      <c r="AKE33" s="153"/>
      <c r="AKF33" s="153"/>
      <c r="AKG33" s="153"/>
      <c r="AKH33" s="153"/>
      <c r="AKI33" s="153"/>
      <c r="AKJ33" s="153"/>
      <c r="AKK33" s="153"/>
      <c r="AKL33" s="153"/>
      <c r="AKM33" s="153"/>
      <c r="AKN33" s="153"/>
      <c r="AKO33" s="153"/>
      <c r="AKP33" s="153"/>
      <c r="AKQ33" s="153"/>
      <c r="AKR33" s="153"/>
      <c r="AKS33" s="153"/>
      <c r="AKT33" s="153"/>
      <c r="AKU33" s="153"/>
      <c r="AKV33" s="153"/>
      <c r="AKW33" s="153"/>
      <c r="AKX33" s="153"/>
      <c r="AKY33" s="153"/>
      <c r="AKZ33" s="153"/>
      <c r="ALA33" s="153"/>
      <c r="ALB33" s="153"/>
      <c r="ALC33" s="153"/>
      <c r="ALD33" s="153"/>
      <c r="ALE33" s="153"/>
      <c r="ALF33" s="153"/>
      <c r="ALG33" s="153"/>
      <c r="ALH33" s="153"/>
      <c r="ALI33" s="153"/>
      <c r="ALJ33" s="153"/>
      <c r="ALK33" s="153"/>
      <c r="ALL33" s="153"/>
      <c r="ALM33" s="153"/>
      <c r="ALN33" s="153"/>
      <c r="ALO33" s="153"/>
      <c r="ALP33" s="153"/>
      <c r="ALQ33" s="153"/>
      <c r="ALR33" s="153"/>
      <c r="ALS33" s="153"/>
      <c r="ALT33" s="153"/>
      <c r="ALU33" s="153"/>
      <c r="ALV33" s="153"/>
      <c r="ALW33" s="153"/>
      <c r="ALX33" s="153"/>
      <c r="ALY33" s="153"/>
      <c r="ALZ33" s="153"/>
      <c r="AMA33" s="153"/>
      <c r="AMB33" s="153"/>
      <c r="AMC33" s="153"/>
      <c r="AMD33" s="153"/>
      <c r="AME33" s="153"/>
      <c r="AMF33" s="153"/>
      <c r="AMG33" s="153"/>
      <c r="AMH33" s="153"/>
      <c r="AMI33" s="153"/>
      <c r="AMJ33" s="153"/>
      <c r="AMK33" s="153"/>
      <c r="AML33" s="153"/>
      <c r="AMM33" s="153"/>
      <c r="AMN33" s="153"/>
      <c r="AMO33" s="153"/>
      <c r="AMP33" s="153"/>
      <c r="AMQ33" s="153"/>
      <c r="AMR33" s="153"/>
      <c r="AMS33" s="153"/>
      <c r="AMT33" s="153"/>
      <c r="AMU33" s="153"/>
      <c r="AMV33" s="153"/>
      <c r="AMW33" s="153"/>
      <c r="AMX33" s="153"/>
      <c r="AMY33" s="153"/>
      <c r="AMZ33" s="153"/>
      <c r="ANA33" s="153"/>
      <c r="ANB33" s="153"/>
      <c r="ANC33" s="153"/>
      <c r="AND33" s="153"/>
      <c r="ANE33" s="153"/>
      <c r="ANF33" s="153"/>
      <c r="ANG33" s="153"/>
      <c r="ANH33" s="153"/>
      <c r="ANI33" s="153"/>
      <c r="ANJ33" s="153"/>
      <c r="ANK33" s="153"/>
      <c r="ANL33" s="153"/>
      <c r="ANM33" s="153"/>
      <c r="ANN33" s="153"/>
      <c r="ANO33" s="153"/>
      <c r="ANP33" s="153"/>
      <c r="ANQ33" s="153"/>
      <c r="ANR33" s="153"/>
      <c r="ANS33" s="153"/>
      <c r="ANT33" s="153"/>
      <c r="ANU33" s="153"/>
      <c r="ANV33" s="153"/>
      <c r="ANW33" s="153"/>
      <c r="ANX33" s="153"/>
      <c r="ANY33" s="153"/>
      <c r="ANZ33" s="153"/>
      <c r="AOA33" s="153"/>
      <c r="AOB33" s="153"/>
      <c r="AOC33" s="153"/>
      <c r="AOD33" s="153"/>
      <c r="AOE33" s="153"/>
      <c r="AOF33" s="153"/>
      <c r="AOG33" s="153"/>
      <c r="AOH33" s="153"/>
      <c r="AOI33" s="153"/>
      <c r="AOJ33" s="153"/>
      <c r="AOK33" s="153"/>
      <c r="AOL33" s="153"/>
      <c r="AOM33" s="153"/>
      <c r="AON33" s="153"/>
      <c r="AOO33" s="153"/>
      <c r="AOP33" s="153"/>
      <c r="AOQ33" s="153"/>
      <c r="AOR33" s="153"/>
      <c r="AOS33" s="153"/>
      <c r="AOT33" s="153"/>
      <c r="AOU33" s="153"/>
      <c r="AOV33" s="153"/>
      <c r="AOW33" s="153"/>
      <c r="AOX33" s="153"/>
      <c r="AOY33" s="153"/>
      <c r="AOZ33" s="153"/>
      <c r="APA33" s="153"/>
      <c r="APB33" s="153"/>
      <c r="APC33" s="153"/>
      <c r="APD33" s="153"/>
      <c r="APE33" s="153"/>
      <c r="APF33" s="153"/>
      <c r="APG33" s="153"/>
      <c r="APH33" s="153"/>
      <c r="API33" s="153"/>
      <c r="APJ33" s="153"/>
      <c r="APK33" s="153"/>
      <c r="APL33" s="153"/>
      <c r="APM33" s="153"/>
      <c r="APN33" s="153"/>
      <c r="APO33" s="153"/>
      <c r="APP33" s="153"/>
      <c r="APQ33" s="153"/>
      <c r="APR33" s="153"/>
      <c r="APS33" s="153"/>
      <c r="APT33" s="153"/>
      <c r="APU33" s="153"/>
      <c r="APV33" s="153"/>
      <c r="APW33" s="153"/>
      <c r="APX33" s="153"/>
      <c r="APY33" s="153"/>
      <c r="APZ33" s="153"/>
      <c r="AQA33" s="153"/>
      <c r="AQB33" s="153"/>
      <c r="AQC33" s="153"/>
      <c r="AQD33" s="153"/>
      <c r="AQE33" s="153"/>
      <c r="AQF33" s="153"/>
      <c r="AQG33" s="153"/>
      <c r="AQH33" s="153"/>
      <c r="AQI33" s="153"/>
      <c r="AQJ33" s="153"/>
      <c r="AQK33" s="153"/>
      <c r="AQL33" s="153"/>
      <c r="AQM33" s="153"/>
      <c r="AQN33" s="153"/>
      <c r="AQO33" s="153"/>
      <c r="AQP33" s="153"/>
      <c r="AQQ33" s="153"/>
      <c r="AQR33" s="153"/>
      <c r="AQS33" s="153"/>
      <c r="AQT33" s="153"/>
      <c r="AQU33" s="153"/>
      <c r="AQV33" s="153"/>
      <c r="AQW33" s="153"/>
      <c r="AQX33" s="153"/>
      <c r="AQY33" s="153"/>
      <c r="AQZ33" s="153"/>
      <c r="ARA33" s="153"/>
      <c r="ARB33" s="153"/>
      <c r="ARC33" s="153"/>
      <c r="ARD33" s="153"/>
      <c r="ARE33" s="153"/>
      <c r="ARF33" s="153"/>
      <c r="ARG33" s="153"/>
      <c r="ARH33" s="153"/>
      <c r="ARI33" s="153"/>
      <c r="ARJ33" s="153"/>
      <c r="ARK33" s="153"/>
      <c r="ARL33" s="153"/>
      <c r="ARM33" s="153"/>
      <c r="ARN33" s="153"/>
      <c r="ARO33" s="153"/>
      <c r="ARP33" s="153"/>
      <c r="ARQ33" s="153"/>
      <c r="ARR33" s="153"/>
      <c r="ARS33" s="153"/>
      <c r="ART33" s="153"/>
      <c r="ARU33" s="153"/>
      <c r="ARV33" s="153"/>
      <c r="ARW33" s="153"/>
      <c r="ARX33" s="153"/>
      <c r="ARY33" s="153"/>
      <c r="ARZ33" s="153"/>
      <c r="ASA33" s="153"/>
      <c r="ASB33" s="153"/>
      <c r="ASC33" s="153"/>
      <c r="ASD33" s="153"/>
      <c r="ASE33" s="153"/>
      <c r="ASF33" s="153"/>
      <c r="ASG33" s="153"/>
      <c r="ASH33" s="153"/>
      <c r="ASI33" s="153"/>
      <c r="ASJ33" s="153"/>
      <c r="ASK33" s="153"/>
      <c r="ASL33" s="153"/>
      <c r="ASM33" s="153"/>
      <c r="ASN33" s="153"/>
      <c r="ASO33" s="153"/>
      <c r="ASP33" s="153"/>
      <c r="ASQ33" s="153"/>
      <c r="ASR33" s="153"/>
      <c r="ASS33" s="153"/>
      <c r="AST33" s="153"/>
      <c r="ASU33" s="153"/>
      <c r="ASV33" s="153"/>
      <c r="ASW33" s="153"/>
      <c r="ASX33" s="153"/>
      <c r="ASY33" s="153"/>
      <c r="ASZ33" s="153"/>
      <c r="ATA33" s="153"/>
      <c r="ATB33" s="153"/>
      <c r="ATC33" s="153"/>
      <c r="ATD33" s="153"/>
      <c r="ATE33" s="153"/>
      <c r="ATF33" s="153"/>
      <c r="ATG33" s="153"/>
      <c r="ATH33" s="153"/>
      <c r="ATI33" s="153"/>
      <c r="ATJ33" s="153"/>
      <c r="ATK33" s="153"/>
      <c r="ATL33" s="153"/>
      <c r="ATM33" s="153"/>
      <c r="ATN33" s="153"/>
      <c r="ATO33" s="153"/>
      <c r="ATP33" s="153"/>
      <c r="ATQ33" s="153"/>
      <c r="ATR33" s="153"/>
      <c r="ATS33" s="153"/>
      <c r="ATT33" s="153"/>
      <c r="ATU33" s="153"/>
      <c r="ATV33" s="153"/>
      <c r="ATW33" s="153"/>
      <c r="ATX33" s="153"/>
      <c r="ATY33" s="153"/>
      <c r="ATZ33" s="153"/>
      <c r="AUA33" s="153"/>
      <c r="AUB33" s="153"/>
      <c r="AUC33" s="153"/>
      <c r="AUD33" s="153"/>
      <c r="AUE33" s="153"/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  <c r="AWA33" s="153"/>
      <c r="AWB33" s="153"/>
      <c r="AWC33" s="153"/>
      <c r="AWD33" s="153"/>
      <c r="AWE33" s="153"/>
      <c r="AWF33" s="153"/>
      <c r="AWG33" s="153"/>
      <c r="AWH33" s="153"/>
      <c r="AWI33" s="153"/>
      <c r="AWJ33" s="153"/>
      <c r="AWK33" s="153"/>
      <c r="AWL33" s="153"/>
      <c r="AWM33" s="153"/>
      <c r="AWN33" s="153"/>
      <c r="AWO33" s="153"/>
      <c r="AWP33" s="153"/>
      <c r="AWQ33" s="153"/>
      <c r="AWR33" s="153"/>
      <c r="AWS33" s="153"/>
      <c r="AWT33" s="153"/>
      <c r="AWU33" s="153"/>
      <c r="AWV33" s="153"/>
      <c r="AWW33" s="153"/>
      <c r="AWX33" s="153"/>
      <c r="AWY33" s="153"/>
      <c r="AWZ33" s="153"/>
      <c r="AXA33" s="153"/>
      <c r="AXB33" s="153"/>
      <c r="AXC33" s="153"/>
      <c r="AXD33" s="153"/>
      <c r="AXE33" s="153"/>
      <c r="AXF33" s="153"/>
      <c r="AXG33" s="153"/>
      <c r="AXH33" s="153"/>
      <c r="AXI33" s="153"/>
      <c r="AXJ33" s="153"/>
      <c r="AXK33" s="153"/>
      <c r="AXL33" s="153"/>
      <c r="AXM33" s="153"/>
      <c r="AXN33" s="153"/>
      <c r="AXO33" s="153"/>
      <c r="AXP33" s="153"/>
      <c r="AXQ33" s="153"/>
      <c r="AXR33" s="153"/>
      <c r="AXS33" s="153"/>
      <c r="AXT33" s="153"/>
      <c r="AXU33" s="153"/>
      <c r="AXV33" s="153"/>
      <c r="AXW33" s="153"/>
      <c r="AXX33" s="153"/>
      <c r="AXY33" s="153"/>
      <c r="AXZ33" s="153"/>
      <c r="AYA33" s="153"/>
      <c r="AYB33" s="153"/>
      <c r="AYC33" s="153"/>
      <c r="AYD33" s="153"/>
      <c r="AYE33" s="153"/>
      <c r="AYF33" s="153"/>
      <c r="AYG33" s="153"/>
      <c r="AYH33" s="153"/>
      <c r="AYI33" s="153"/>
      <c r="AYJ33" s="153"/>
      <c r="AYK33" s="153"/>
      <c r="AYL33" s="153"/>
      <c r="AYM33" s="153"/>
      <c r="AYN33" s="153"/>
      <c r="AYO33" s="153"/>
      <c r="AYP33" s="153"/>
      <c r="AYQ33" s="153"/>
      <c r="AYR33" s="153"/>
      <c r="AYS33" s="153"/>
      <c r="AYT33" s="153"/>
      <c r="AYU33" s="153"/>
      <c r="AYV33" s="153"/>
      <c r="AYW33" s="153"/>
      <c r="AYX33" s="153"/>
      <c r="AYY33" s="153"/>
      <c r="AYZ33" s="153"/>
      <c r="AZA33" s="153"/>
      <c r="AZB33" s="153"/>
      <c r="AZC33" s="153"/>
      <c r="AZD33" s="153"/>
      <c r="AZE33" s="153"/>
      <c r="AZF33" s="153"/>
      <c r="AZG33" s="153"/>
      <c r="AZH33" s="153"/>
      <c r="AZI33" s="153"/>
      <c r="AZJ33" s="153"/>
      <c r="AZK33" s="153"/>
      <c r="AZL33" s="153"/>
      <c r="AZM33" s="153"/>
      <c r="AZN33" s="153"/>
      <c r="AZO33" s="153"/>
      <c r="AZP33" s="153"/>
      <c r="AZQ33" s="153"/>
      <c r="AZR33" s="153"/>
      <c r="AZS33" s="153"/>
      <c r="AZT33" s="153"/>
      <c r="AZU33" s="153"/>
      <c r="AZV33" s="153"/>
      <c r="AZW33" s="153"/>
      <c r="AZX33" s="153"/>
      <c r="AZY33" s="153"/>
      <c r="AZZ33" s="153"/>
      <c r="BAA33" s="153"/>
      <c r="BAB33" s="153"/>
      <c r="BAC33" s="153"/>
      <c r="BAD33" s="153"/>
      <c r="BAE33" s="153"/>
      <c r="BAF33" s="153"/>
      <c r="BAG33" s="153"/>
      <c r="BAH33" s="153"/>
      <c r="BAI33" s="153"/>
      <c r="BAJ33" s="153"/>
      <c r="BAK33" s="153"/>
      <c r="BAL33" s="153"/>
      <c r="BAM33" s="153"/>
      <c r="BAN33" s="153"/>
      <c r="BAO33" s="153"/>
      <c r="BAP33" s="153"/>
      <c r="BAQ33" s="153"/>
      <c r="BAR33" s="153"/>
      <c r="BAS33" s="153"/>
      <c r="BAT33" s="153"/>
      <c r="BAU33" s="153"/>
      <c r="BAV33" s="153"/>
      <c r="BAW33" s="153"/>
      <c r="BAX33" s="153"/>
      <c r="BAY33" s="153"/>
      <c r="BAZ33" s="153"/>
      <c r="BBA33" s="153"/>
      <c r="BBB33" s="153"/>
      <c r="BBC33" s="153"/>
      <c r="BBD33" s="153"/>
      <c r="BBE33" s="153"/>
      <c r="BBF33" s="153"/>
      <c r="BBG33" s="153"/>
      <c r="BBH33" s="153"/>
      <c r="BBI33" s="153"/>
      <c r="BBJ33" s="153"/>
      <c r="BBK33" s="153"/>
      <c r="BBL33" s="153"/>
      <c r="BBM33" s="153"/>
      <c r="BBN33" s="153"/>
      <c r="BBO33" s="153"/>
      <c r="BBP33" s="153"/>
      <c r="BBQ33" s="153"/>
      <c r="BBR33" s="153"/>
      <c r="BBS33" s="153"/>
      <c r="BBT33" s="153"/>
      <c r="BBU33" s="153"/>
      <c r="BBV33" s="153"/>
      <c r="BBW33" s="153"/>
      <c r="BBX33" s="153"/>
      <c r="BBY33" s="153"/>
      <c r="BBZ33" s="153"/>
      <c r="BCA33" s="153"/>
      <c r="BCB33" s="153"/>
      <c r="BCC33" s="153"/>
      <c r="BCD33" s="153"/>
      <c r="BCE33" s="153"/>
      <c r="BCF33" s="153"/>
      <c r="BCG33" s="153"/>
      <c r="BCH33" s="153"/>
      <c r="BCI33" s="153"/>
      <c r="BCJ33" s="153"/>
      <c r="BCK33" s="153"/>
      <c r="BCL33" s="153"/>
      <c r="BCM33" s="153"/>
      <c r="BCN33" s="153"/>
      <c r="BCO33" s="153"/>
      <c r="BCP33" s="153"/>
      <c r="BCQ33" s="153"/>
      <c r="BCR33" s="153"/>
      <c r="BCS33" s="153"/>
      <c r="BCT33" s="153"/>
      <c r="BCU33" s="153"/>
      <c r="BCV33" s="153"/>
      <c r="BCW33" s="153"/>
      <c r="BCX33" s="153"/>
      <c r="BCY33" s="153"/>
      <c r="BCZ33" s="153"/>
      <c r="BDA33" s="153"/>
      <c r="BDB33" s="153"/>
      <c r="BDC33" s="153"/>
      <c r="BDD33" s="153"/>
      <c r="BDE33" s="153"/>
      <c r="BDF33" s="153"/>
      <c r="BDG33" s="153"/>
      <c r="BDH33" s="153"/>
      <c r="BDI33" s="153"/>
      <c r="BDJ33" s="153"/>
      <c r="BDK33" s="153"/>
      <c r="BDL33" s="153"/>
      <c r="BDM33" s="153"/>
      <c r="BDN33" s="153"/>
      <c r="BDO33" s="153"/>
      <c r="BDP33" s="153"/>
      <c r="BDQ33" s="153"/>
      <c r="BDR33" s="153"/>
      <c r="BDS33" s="153"/>
      <c r="BDT33" s="153"/>
      <c r="BDU33" s="153"/>
      <c r="BDV33" s="153"/>
      <c r="BDW33" s="153"/>
      <c r="BDX33" s="153"/>
      <c r="BDY33" s="153"/>
      <c r="BDZ33" s="153"/>
      <c r="BEA33" s="153"/>
      <c r="BEB33" s="153"/>
      <c r="BEC33" s="153"/>
      <c r="BED33" s="153"/>
      <c r="BEE33" s="153"/>
      <c r="BEF33" s="153"/>
      <c r="BEG33" s="153"/>
      <c r="BEH33" s="153"/>
      <c r="BEI33" s="153"/>
      <c r="BEJ33" s="153"/>
      <c r="BEK33" s="153"/>
      <c r="BEL33" s="153"/>
      <c r="BEM33" s="153"/>
      <c r="BEN33" s="153"/>
      <c r="BEO33" s="153"/>
      <c r="BEP33" s="153"/>
      <c r="BEQ33" s="153"/>
      <c r="BER33" s="153"/>
      <c r="BES33" s="153"/>
      <c r="BET33" s="153"/>
      <c r="BEU33" s="153"/>
      <c r="BEV33" s="153"/>
      <c r="BEW33" s="153"/>
      <c r="BEX33" s="153"/>
      <c r="BEY33" s="153"/>
      <c r="BEZ33" s="153"/>
      <c r="BFA33" s="153"/>
      <c r="BFB33" s="153"/>
      <c r="BFC33" s="153"/>
      <c r="BFD33" s="153"/>
      <c r="BFE33" s="153"/>
      <c r="BFF33" s="153"/>
      <c r="BFG33" s="153"/>
      <c r="BFH33" s="153"/>
      <c r="BFI33" s="153"/>
      <c r="BFJ33" s="153"/>
      <c r="BFK33" s="153"/>
      <c r="BFL33" s="153"/>
      <c r="BFM33" s="153"/>
      <c r="BFN33" s="153"/>
      <c r="BFO33" s="153"/>
      <c r="BFP33" s="153"/>
      <c r="BFQ33" s="153"/>
      <c r="BFR33" s="153"/>
      <c r="BFS33" s="153"/>
      <c r="BFT33" s="153"/>
      <c r="BFU33" s="153"/>
      <c r="BFV33" s="153"/>
      <c r="BFW33" s="153"/>
      <c r="BFX33" s="153"/>
      <c r="BFY33" s="153"/>
      <c r="BFZ33" s="153"/>
      <c r="BGA33" s="153"/>
      <c r="BGB33" s="153"/>
      <c r="BGC33" s="153"/>
      <c r="BGD33" s="153"/>
      <c r="BGE33" s="153"/>
      <c r="BGF33" s="153"/>
      <c r="BGG33" s="153"/>
      <c r="BGH33" s="153"/>
      <c r="BGI33" s="153"/>
      <c r="BGJ33" s="153"/>
      <c r="BGK33" s="153"/>
      <c r="BGL33" s="153"/>
      <c r="BGM33" s="153"/>
      <c r="BGN33" s="153"/>
      <c r="BGO33" s="153"/>
      <c r="BGP33" s="153"/>
      <c r="BGQ33" s="153"/>
      <c r="BGR33" s="153"/>
      <c r="BGS33" s="153"/>
      <c r="BGT33" s="153"/>
      <c r="BGU33" s="153"/>
      <c r="BGV33" s="153"/>
      <c r="BGW33" s="153"/>
      <c r="BGX33" s="153"/>
      <c r="BGY33" s="153"/>
      <c r="BGZ33" s="153"/>
      <c r="BHA33" s="153"/>
      <c r="BHB33" s="153"/>
      <c r="BHC33" s="153"/>
      <c r="BHD33" s="153"/>
      <c r="BHE33" s="153"/>
      <c r="BHF33" s="153"/>
      <c r="BHG33" s="153"/>
      <c r="BHH33" s="153"/>
      <c r="BHI33" s="153"/>
      <c r="BHJ33" s="153"/>
      <c r="BHK33" s="153"/>
      <c r="BHL33" s="153"/>
      <c r="BHM33" s="153"/>
      <c r="BHN33" s="153"/>
      <c r="BHO33" s="153"/>
      <c r="BHP33" s="153"/>
      <c r="BHQ33" s="153"/>
      <c r="BHR33" s="153"/>
      <c r="BHS33" s="153"/>
      <c r="BHT33" s="153"/>
      <c r="BHU33" s="153"/>
      <c r="BHV33" s="153"/>
      <c r="BHW33" s="153"/>
      <c r="BHX33" s="153"/>
      <c r="BHY33" s="153"/>
      <c r="BHZ33" s="153"/>
      <c r="BIA33" s="153"/>
      <c r="BIB33" s="153"/>
      <c r="BIC33" s="153"/>
      <c r="BID33" s="153"/>
      <c r="BIE33" s="153"/>
      <c r="BIF33" s="153"/>
      <c r="BIG33" s="153"/>
      <c r="BIH33" s="153"/>
      <c r="BII33" s="153"/>
      <c r="BIJ33" s="153"/>
      <c r="BIK33" s="153"/>
      <c r="BIL33" s="153"/>
      <c r="BIM33" s="153"/>
      <c r="BIN33" s="153"/>
      <c r="BIO33" s="153"/>
      <c r="BIP33" s="153"/>
      <c r="BIQ33" s="153"/>
      <c r="BIR33" s="153"/>
      <c r="BIS33" s="153"/>
      <c r="BIT33" s="153"/>
      <c r="BIU33" s="153"/>
      <c r="BIV33" s="153"/>
      <c r="BIW33" s="153"/>
      <c r="BIX33" s="153"/>
      <c r="BIY33" s="153"/>
      <c r="BIZ33" s="153"/>
      <c r="BJA33" s="153"/>
      <c r="BJB33" s="153"/>
      <c r="BJC33" s="153"/>
      <c r="BJD33" s="153"/>
      <c r="BJE33" s="153"/>
      <c r="BJF33" s="153"/>
      <c r="BJG33" s="153"/>
      <c r="BJH33" s="153"/>
      <c r="BJI33" s="153"/>
      <c r="BJJ33" s="153"/>
      <c r="BJK33" s="153"/>
      <c r="BJL33" s="153"/>
      <c r="BJM33" s="153"/>
      <c r="BJN33" s="153"/>
      <c r="BJO33" s="153"/>
      <c r="BJP33" s="153"/>
      <c r="BJQ33" s="153"/>
      <c r="BJR33" s="153"/>
      <c r="BJS33" s="153"/>
      <c r="BJT33" s="153"/>
      <c r="BJU33" s="153"/>
      <c r="BJV33" s="153"/>
      <c r="BJW33" s="153"/>
      <c r="BJX33" s="153"/>
      <c r="BJY33" s="153"/>
      <c r="BJZ33" s="153"/>
      <c r="BKA33" s="153"/>
      <c r="BKB33" s="153"/>
      <c r="BKC33" s="153"/>
      <c r="BKD33" s="153"/>
      <c r="BKE33" s="153"/>
      <c r="BKF33" s="153"/>
      <c r="BKG33" s="153"/>
      <c r="BKH33" s="153"/>
      <c r="BKI33" s="153"/>
      <c r="BKJ33" s="153"/>
      <c r="BKK33" s="153"/>
      <c r="BKL33" s="153"/>
      <c r="BKM33" s="153"/>
      <c r="BKN33" s="153"/>
      <c r="BKO33" s="153"/>
      <c r="BKP33" s="153"/>
      <c r="BKQ33" s="153"/>
      <c r="BKR33" s="153"/>
      <c r="BKS33" s="153"/>
      <c r="BKT33" s="153"/>
      <c r="BKU33" s="153"/>
      <c r="BKV33" s="153"/>
      <c r="BKW33" s="153"/>
      <c r="BKX33" s="153"/>
      <c r="BKY33" s="153"/>
      <c r="BKZ33" s="153"/>
      <c r="BLA33" s="153"/>
      <c r="BLB33" s="153"/>
      <c r="BLC33" s="153"/>
      <c r="BLD33" s="153"/>
      <c r="BLE33" s="153"/>
      <c r="BLF33" s="153"/>
      <c r="BLG33" s="153"/>
      <c r="BLH33" s="153"/>
      <c r="BLI33" s="153"/>
      <c r="BLJ33" s="153"/>
      <c r="BLK33" s="153"/>
      <c r="BLL33" s="153"/>
      <c r="BLM33" s="153"/>
      <c r="BLN33" s="153"/>
      <c r="BLO33" s="153"/>
      <c r="BLP33" s="153"/>
      <c r="BLQ33" s="153"/>
      <c r="BLR33" s="153"/>
      <c r="BLS33" s="153"/>
      <c r="BLT33" s="153"/>
      <c r="BLU33" s="153"/>
      <c r="BLV33" s="153"/>
      <c r="BLW33" s="153"/>
      <c r="BLX33" s="153"/>
      <c r="BLY33" s="153"/>
      <c r="BLZ33" s="153"/>
      <c r="BMA33" s="153"/>
      <c r="BMB33" s="153"/>
      <c r="BMC33" s="153"/>
      <c r="BMD33" s="153"/>
      <c r="BME33" s="153"/>
      <c r="BMF33" s="153"/>
      <c r="BMG33" s="153"/>
      <c r="BMH33" s="153"/>
      <c r="BMI33" s="153"/>
      <c r="BMJ33" s="153"/>
      <c r="BMK33" s="153"/>
      <c r="BML33" s="153"/>
      <c r="BMM33" s="153"/>
      <c r="BMN33" s="153"/>
      <c r="BMO33" s="153"/>
      <c r="BMP33" s="153"/>
      <c r="BMQ33" s="153"/>
      <c r="BMR33" s="153"/>
      <c r="BMS33" s="153"/>
      <c r="BMT33" s="153"/>
      <c r="BMU33" s="153"/>
      <c r="BMV33" s="153"/>
      <c r="BMW33" s="153"/>
      <c r="BMX33" s="153"/>
      <c r="BMY33" s="153"/>
      <c r="BMZ33" s="153"/>
      <c r="BNA33" s="153"/>
      <c r="BNB33" s="153"/>
      <c r="BNC33" s="153"/>
      <c r="BND33" s="153"/>
      <c r="BNE33" s="153"/>
      <c r="BNF33" s="153"/>
      <c r="BNG33" s="153"/>
      <c r="BNH33" s="153"/>
      <c r="BNI33" s="153"/>
      <c r="BNJ33" s="153"/>
      <c r="BNK33" s="153"/>
      <c r="BNL33" s="153"/>
      <c r="BNM33" s="153"/>
      <c r="BNN33" s="153"/>
      <c r="BNO33" s="153"/>
      <c r="BNP33" s="153"/>
      <c r="BNQ33" s="153"/>
      <c r="BNR33" s="153"/>
      <c r="BNS33" s="153"/>
      <c r="BNT33" s="153"/>
      <c r="BNU33" s="153"/>
      <c r="BNV33" s="153"/>
      <c r="BNW33" s="153"/>
      <c r="BNX33" s="153"/>
      <c r="BNY33" s="153"/>
      <c r="BNZ33" s="153"/>
      <c r="BOA33" s="153"/>
      <c r="BOB33" s="153"/>
      <c r="BOC33" s="153"/>
      <c r="BOD33" s="153"/>
      <c r="BOE33" s="153"/>
      <c r="BOF33" s="153"/>
      <c r="BOG33" s="153"/>
      <c r="BOH33" s="153"/>
      <c r="BOI33" s="153"/>
      <c r="BOJ33" s="153"/>
      <c r="BOK33" s="153"/>
      <c r="BOL33" s="153"/>
      <c r="BOM33" s="153"/>
      <c r="BON33" s="153"/>
      <c r="BOO33" s="153"/>
      <c r="BOP33" s="153"/>
      <c r="BOQ33" s="153"/>
      <c r="BOR33" s="153"/>
      <c r="BOS33" s="153"/>
      <c r="BOT33" s="153"/>
      <c r="BOU33" s="153"/>
      <c r="BOV33" s="153"/>
      <c r="BOW33" s="153"/>
      <c r="BOX33" s="153"/>
      <c r="BOY33" s="153"/>
      <c r="BOZ33" s="153"/>
      <c r="BPA33" s="153"/>
      <c r="BPB33" s="153"/>
      <c r="BPC33" s="153"/>
      <c r="BPD33" s="153"/>
      <c r="BPE33" s="153"/>
      <c r="BPF33" s="153"/>
      <c r="BPG33" s="153"/>
      <c r="BPH33" s="153"/>
      <c r="BPI33" s="153"/>
      <c r="BPJ33" s="153"/>
      <c r="BPK33" s="153"/>
      <c r="BPL33" s="153"/>
      <c r="BPM33" s="153"/>
      <c r="BPN33" s="153"/>
      <c r="BPO33" s="153"/>
      <c r="BPP33" s="153"/>
      <c r="BPQ33" s="153"/>
      <c r="BPR33" s="153"/>
      <c r="BPS33" s="153"/>
      <c r="BPT33" s="153"/>
      <c r="BPU33" s="153"/>
      <c r="BPV33" s="153"/>
      <c r="BPW33" s="153"/>
      <c r="BPX33" s="153"/>
      <c r="BPY33" s="153"/>
      <c r="BPZ33" s="153"/>
      <c r="BQA33" s="153"/>
      <c r="BQB33" s="153"/>
      <c r="BQC33" s="153"/>
      <c r="BQD33" s="153"/>
      <c r="BQE33" s="153"/>
      <c r="BQF33" s="153"/>
      <c r="BQG33" s="153"/>
      <c r="BQH33" s="153"/>
      <c r="BQI33" s="153"/>
      <c r="BQJ33" s="153"/>
      <c r="BQK33" s="153"/>
      <c r="BQL33" s="153"/>
      <c r="BQM33" s="153"/>
      <c r="BQN33" s="153"/>
      <c r="BQO33" s="153"/>
      <c r="BQP33" s="153"/>
      <c r="BQQ33" s="153"/>
      <c r="BQR33" s="153"/>
      <c r="BQS33" s="153"/>
      <c r="BQT33" s="153"/>
      <c r="BQU33" s="153"/>
      <c r="BQV33" s="153"/>
      <c r="BQW33" s="153"/>
      <c r="BQX33" s="153"/>
      <c r="BQY33" s="153"/>
      <c r="BQZ33" s="153"/>
      <c r="BRA33" s="153"/>
      <c r="BRB33" s="153"/>
      <c r="BRC33" s="153"/>
      <c r="BRD33" s="153"/>
      <c r="BRE33" s="153"/>
      <c r="BRF33" s="153"/>
      <c r="BRG33" s="153"/>
      <c r="BRH33" s="153"/>
      <c r="BRI33" s="153"/>
      <c r="BRJ33" s="153"/>
      <c r="BRK33" s="153"/>
      <c r="BRL33" s="153"/>
      <c r="BRM33" s="153"/>
      <c r="BRN33" s="153"/>
      <c r="BRO33" s="153"/>
      <c r="BRP33" s="153"/>
      <c r="BRQ33" s="153"/>
      <c r="BRR33" s="153"/>
      <c r="BRS33" s="153"/>
      <c r="BRT33" s="153"/>
      <c r="BRU33" s="153"/>
      <c r="BRV33" s="153"/>
      <c r="BRW33" s="153"/>
      <c r="BRX33" s="153"/>
      <c r="BRY33" s="153"/>
      <c r="BRZ33" s="153"/>
      <c r="BSA33" s="153"/>
      <c r="BSB33" s="153"/>
      <c r="BSC33" s="153"/>
      <c r="BSD33" s="153"/>
      <c r="BSE33" s="153"/>
      <c r="BSF33" s="153"/>
      <c r="BSG33" s="153"/>
      <c r="BSH33" s="153"/>
      <c r="BSI33" s="153"/>
      <c r="BSJ33" s="153"/>
      <c r="BSK33" s="153"/>
      <c r="BSL33" s="153"/>
      <c r="BSM33" s="153"/>
      <c r="BSN33" s="153"/>
      <c r="BSO33" s="153"/>
      <c r="BSP33" s="153"/>
      <c r="BSQ33" s="153"/>
      <c r="BSR33" s="153"/>
      <c r="BSS33" s="153"/>
      <c r="BST33" s="153"/>
      <c r="BSU33" s="153"/>
      <c r="BSV33" s="153"/>
      <c r="BSW33" s="153"/>
      <c r="BSX33" s="153"/>
      <c r="BSY33" s="153"/>
      <c r="BSZ33" s="153"/>
      <c r="BTA33" s="153"/>
      <c r="BTB33" s="153"/>
      <c r="BTC33" s="153"/>
      <c r="BTD33" s="153"/>
      <c r="BTE33" s="153"/>
      <c r="BTF33" s="153"/>
      <c r="BTG33" s="153"/>
      <c r="BTH33" s="153"/>
      <c r="BTI33" s="153"/>
      <c r="BTJ33" s="153"/>
      <c r="BTK33" s="153"/>
      <c r="BTL33" s="153"/>
      <c r="BTM33" s="153"/>
      <c r="BTN33" s="153"/>
      <c r="BTO33" s="153"/>
      <c r="BTP33" s="153"/>
      <c r="BTQ33" s="153"/>
      <c r="BTR33" s="153"/>
      <c r="BTS33" s="153"/>
      <c r="BTT33" s="153"/>
      <c r="BTU33" s="153"/>
      <c r="BTV33" s="153"/>
      <c r="BTW33" s="153"/>
      <c r="BTX33" s="153"/>
      <c r="BTY33" s="153"/>
      <c r="BTZ33" s="153"/>
      <c r="BUA33" s="153"/>
      <c r="BUB33" s="153"/>
      <c r="BUC33" s="153"/>
      <c r="BUD33" s="153"/>
      <c r="BUE33" s="153"/>
      <c r="BUF33" s="153"/>
      <c r="BUG33" s="153"/>
      <c r="BUH33" s="153"/>
      <c r="BUI33" s="153"/>
      <c r="BUJ33" s="153"/>
      <c r="BUK33" s="153"/>
      <c r="BUL33" s="153"/>
      <c r="BUM33" s="153"/>
      <c r="BUN33" s="153"/>
      <c r="BUO33" s="153"/>
      <c r="BUP33" s="153"/>
      <c r="BUQ33" s="153"/>
      <c r="BUR33" s="153"/>
      <c r="BUS33" s="153"/>
      <c r="BUT33" s="153"/>
      <c r="BUU33" s="153"/>
      <c r="BUV33" s="153"/>
      <c r="BUW33" s="153"/>
      <c r="BUX33" s="153"/>
      <c r="BUY33" s="153"/>
      <c r="BUZ33" s="153"/>
      <c r="BVA33" s="153"/>
      <c r="BVB33" s="153"/>
      <c r="BVC33" s="153"/>
      <c r="BVD33" s="153"/>
      <c r="BVE33" s="153"/>
      <c r="BVF33" s="153"/>
      <c r="BVG33" s="153"/>
      <c r="BVH33" s="153"/>
      <c r="BVI33" s="153"/>
      <c r="BVJ33" s="153"/>
      <c r="BVK33" s="153"/>
      <c r="BVL33" s="153"/>
      <c r="BVM33" s="153"/>
      <c r="BVN33" s="153"/>
      <c r="BVO33" s="153"/>
      <c r="BVP33" s="153"/>
      <c r="BVQ33" s="153"/>
      <c r="BVR33" s="153"/>
      <c r="BVS33" s="153"/>
      <c r="BVT33" s="153"/>
      <c r="BVU33" s="153"/>
      <c r="BVV33" s="153"/>
      <c r="BVW33" s="153"/>
      <c r="BVX33" s="153"/>
      <c r="BVY33" s="153"/>
      <c r="BVZ33" s="153"/>
      <c r="BWA33" s="153"/>
      <c r="BWB33" s="153"/>
      <c r="BWC33" s="153"/>
      <c r="BWD33" s="153"/>
      <c r="BWE33" s="153"/>
      <c r="BWF33" s="153"/>
      <c r="BWG33" s="153"/>
      <c r="BWH33" s="153"/>
      <c r="BWI33" s="153"/>
      <c r="BWJ33" s="153"/>
      <c r="BWK33" s="153"/>
      <c r="BWL33" s="153"/>
      <c r="BWM33" s="153"/>
      <c r="BWN33" s="153"/>
      <c r="BWO33" s="153"/>
      <c r="BWP33" s="153"/>
      <c r="BWQ33" s="153"/>
      <c r="BWR33" s="153"/>
      <c r="BWS33" s="153"/>
      <c r="BWT33" s="153"/>
      <c r="BWU33" s="153"/>
      <c r="BWV33" s="153"/>
      <c r="BWW33" s="153"/>
      <c r="BWX33" s="153"/>
      <c r="BWY33" s="153"/>
      <c r="BWZ33" s="153"/>
      <c r="BXA33" s="153"/>
      <c r="BXB33" s="153"/>
      <c r="BXC33" s="153"/>
      <c r="BXD33" s="153"/>
      <c r="BXE33" s="153"/>
      <c r="BXF33" s="153"/>
      <c r="BXG33" s="153"/>
      <c r="BXH33" s="153"/>
      <c r="BXI33" s="153"/>
      <c r="BXJ33" s="153"/>
      <c r="BXK33" s="153"/>
      <c r="BXL33" s="153"/>
      <c r="BXM33" s="153"/>
      <c r="BXN33" s="153"/>
      <c r="BXO33" s="153"/>
      <c r="BXP33" s="153"/>
      <c r="BXQ33" s="153"/>
      <c r="BXR33" s="153"/>
      <c r="BXS33" s="153"/>
      <c r="BXT33" s="153"/>
      <c r="BXU33" s="153"/>
      <c r="BXV33" s="153"/>
      <c r="BXW33" s="153"/>
      <c r="BXX33" s="153"/>
      <c r="BXY33" s="153"/>
      <c r="BXZ33" s="153"/>
      <c r="BYA33" s="153"/>
      <c r="BYB33" s="153"/>
      <c r="BYC33" s="153"/>
      <c r="BYD33" s="153"/>
      <c r="BYE33" s="153"/>
      <c r="BYF33" s="153"/>
      <c r="BYG33" s="153"/>
      <c r="BYH33" s="153"/>
      <c r="BYI33" s="153"/>
      <c r="BYJ33" s="153"/>
      <c r="BYK33" s="153"/>
      <c r="BYL33" s="153"/>
      <c r="BYM33" s="153"/>
      <c r="BYN33" s="153"/>
      <c r="BYO33" s="153"/>
      <c r="BYP33" s="153"/>
    </row>
    <row r="34" spans="1:2018" ht="12.75" customHeight="1">
      <c r="A34" s="153"/>
      <c r="C34" s="164" t="s">
        <v>6</v>
      </c>
      <c r="E34" s="155" t="s">
        <v>185</v>
      </c>
      <c r="I34" s="31"/>
      <c r="J34" s="267">
        <f>INDEX(Inputs!L$94:L$121,MATCH($B17,Inputs!$C$94:$C$121,0))*(1+J$7)^0.5</f>
        <v>22.159578285197586</v>
      </c>
      <c r="K34" s="267">
        <f>INDEX(Inputs!M$94:M$121,MATCH($B17,Inputs!$C$94:$C$121,0))*(1+K$7)^0.5</f>
        <v>17.436738880355566</v>
      </c>
      <c r="L34" s="267">
        <f>INDEX(Inputs!N$94:N$121,MATCH($B17,Inputs!$C$94:$C$121,0))*(1+L$7)^0.5</f>
        <v>21.021009555834617</v>
      </c>
      <c r="M34" s="267">
        <f>INDEX(Inputs!O$94:O$121,MATCH($B17,Inputs!$C$94:$C$121,0))*(1+M$7)^0.5</f>
        <v>29.249985531530772</v>
      </c>
      <c r="N34" s="267">
        <f>INDEX(Inputs!P$94:P$121,MATCH($B17,Inputs!$C$94:$C$121,0))*(1+N$7)^0.5</f>
        <v>20.550262548762422</v>
      </c>
      <c r="O34" s="267">
        <f>INDEX(Inputs!Q$94:Q$121,MATCH($B17,Inputs!$C$94:$C$121,0))*(1+O$7)^0.5</f>
        <v>0</v>
      </c>
      <c r="P34" s="267">
        <f>INDEX(Inputs!R$94:R$121,MATCH($B17,Inputs!$C$94:$C$121,0))*(1+P$7)^0.5</f>
        <v>0</v>
      </c>
      <c r="Q34" s="267">
        <f>INDEX(Inputs!S$94:S$121,MATCH($B17,Inputs!$C$94:$C$121,0))*(1+Q$7)^0.5</f>
        <v>0</v>
      </c>
      <c r="R34" s="267">
        <f>INDEX(Inputs!T$94:T$121,MATCH($B17,Inputs!$C$94:$C$121,0))*(1+R$7)^0.5</f>
        <v>0</v>
      </c>
      <c r="S34" s="267">
        <f>INDEX(Inputs!U$94:U$121,MATCH($B17,Inputs!$C$94:$C$121,0))*(1+S$7)^0.5</f>
        <v>0</v>
      </c>
      <c r="T34" s="267">
        <f>INDEX(Inputs!V$94:V$121,MATCH($B17,Inputs!$C$94:$C$121,0))*(1+T$7)^0.5</f>
        <v>0</v>
      </c>
      <c r="U34" s="267">
        <f>INDEX(Inputs!W$94:W$121,MATCH($B17,Inputs!$C$94:$C$121,0))*(1+U$7)^0.5</f>
        <v>0</v>
      </c>
      <c r="V34" s="267">
        <f>INDEX(Inputs!X$94:X$121,MATCH($B17,Inputs!$C$94:$C$121,0))*(1+V$7)^0.5</f>
        <v>0</v>
      </c>
      <c r="W34" s="267">
        <f>INDEX(Inputs!Y$94:Y$121,MATCH($B17,Inputs!$C$94:$C$121,0))*(1+W$7)^0.5</f>
        <v>0</v>
      </c>
      <c r="X34" s="267">
        <f>INDEX(Inputs!Z$94:Z$121,MATCH($B17,Inputs!$C$94:$C$121,0))*(1+X$7)^0.5</f>
        <v>0</v>
      </c>
      <c r="Y34" s="267">
        <f>INDEX(Inputs!AA$94:AA$121,MATCH($B17,Inputs!$C$94:$C$121,0))*(1+Y$7)^0.5</f>
        <v>0</v>
      </c>
      <c r="Z34" s="267">
        <f>INDEX(Inputs!AB$94:AB$121,MATCH($B17,Inputs!$C$94:$C$121,0))*(1+Z$7)^0.5</f>
        <v>0</v>
      </c>
      <c r="AA34" s="267">
        <f>INDEX(Inputs!AC$94:AC$121,MATCH($B17,Inputs!$C$94:$C$121,0))*(1+AA$7)^0.5</f>
        <v>0</v>
      </c>
      <c r="AB34" s="267">
        <f>INDEX(Inputs!AD$94:AD$121,MATCH($B17,Inputs!$C$94:$C$121,0))*(1+AB$7)^0.5</f>
        <v>0</v>
      </c>
      <c r="AC34" s="267">
        <f>INDEX(Inputs!AE$94:AE$121,MATCH($B17,Inputs!$C$94:$C$121,0))*(1+AC$7)^0.5</f>
        <v>0</v>
      </c>
      <c r="AD34" s="267">
        <f>INDEX(Inputs!AF$94:AF$121,MATCH($B17,Inputs!$C$94:$C$121,0))*(1+AD$7)^0.5</f>
        <v>0</v>
      </c>
      <c r="AE34" s="267">
        <f>INDEX(Inputs!AG$94:AG$121,MATCH($B17,Inputs!$C$94:$C$121,0))*(1+AE$7)^0.5</f>
        <v>0</v>
      </c>
      <c r="AF34" s="267">
        <f>INDEX(Inputs!AH$94:AH$121,MATCH($B17,Inputs!$C$94:$C$121,0))*(1+AF$7)^0.5</f>
        <v>0</v>
      </c>
      <c r="AG34" s="267">
        <f>INDEX(Inputs!AI$94:AI$121,MATCH($B17,Inputs!$C$94:$C$121,0))*(1+AG$7)^0.5</f>
        <v>0</v>
      </c>
      <c r="AH34" s="267">
        <f>INDEX(Inputs!AJ$94:AJ$121,MATCH($B17,Inputs!$C$94:$C$121,0))*(1+AH$7)^0.5</f>
        <v>0</v>
      </c>
      <c r="AI34" s="267">
        <f>INDEX(Inputs!AK$94:AK$121,MATCH($B17,Inputs!$C$94:$C$121,0))*(1+AI$7)^0.5</f>
        <v>0</v>
      </c>
      <c r="AJ34" s="267">
        <f>INDEX(Inputs!AL$94:AL$121,MATCH($B17,Inputs!$C$94:$C$121,0))*(1+AJ$7)^0.5</f>
        <v>0</v>
      </c>
      <c r="AK34" s="267">
        <f>INDEX(Inputs!AM$94:AM$121,MATCH($B17,Inputs!$C$94:$C$121,0))*(1+AK$7)^0.5</f>
        <v>0</v>
      </c>
      <c r="AL34" s="267">
        <f>INDEX(Inputs!AN$94:AN$121,MATCH($B17,Inputs!$C$94:$C$121,0))*(1+AL$7)^0.5</f>
        <v>0</v>
      </c>
      <c r="AM34" s="267">
        <f>INDEX(Inputs!AO$94:AO$121,MATCH($B17,Inputs!$C$94:$C$121,0))*(1+AM$7)^0.5</f>
        <v>0</v>
      </c>
      <c r="AN34" s="267">
        <f>INDEX(Inputs!AP$94:AP$121,MATCH($B17,Inputs!$C$94:$C$121,0))*(1+AN$7)^0.5</f>
        <v>0</v>
      </c>
      <c r="AO34" s="267">
        <f>INDEX(Inputs!AQ$94:AQ$121,MATCH($B17,Inputs!$C$94:$C$121,0))*(1+AO$7)^0.5</f>
        <v>0</v>
      </c>
      <c r="AP34" s="267">
        <f>INDEX(Inputs!AR$94:AR$121,MATCH($B17,Inputs!$C$94:$C$121,0))*(1+AP$7)^0.5</f>
        <v>0</v>
      </c>
      <c r="AQ34" s="267">
        <f>INDEX(Inputs!AS$94:AS$121,MATCH($B17,Inputs!$C$94:$C$121,0))*(1+AQ$7)^0.5</f>
        <v>0</v>
      </c>
      <c r="AR34" s="267">
        <f>INDEX(Inputs!AT$94:AT$121,MATCH($B17,Inputs!$C$94:$C$121,0))*(1+AR$7)^0.5</f>
        <v>0</v>
      </c>
      <c r="AS34" s="267">
        <f>INDEX(Inputs!AU$94:AU$121,MATCH($B17,Inputs!$C$94:$C$121,0))*(1+AS$7)^0.5</f>
        <v>0</v>
      </c>
      <c r="AT34" s="267">
        <f>INDEX(Inputs!AV$94:AV$121,MATCH($B17,Inputs!$C$94:$C$121,0))*(1+AT$7)^0.5</f>
        <v>0</v>
      </c>
      <c r="AU34" s="267">
        <f>INDEX(Inputs!AW$94:AW$121,MATCH($B17,Inputs!$C$94:$C$121,0))*(1+AU$7)^0.5</f>
        <v>0</v>
      </c>
      <c r="AV34" s="267">
        <f>INDEX(Inputs!AX$94:AX$121,MATCH($B17,Inputs!$C$94:$C$121,0))*(1+AV$7)^0.5</f>
        <v>0</v>
      </c>
      <c r="AW34" s="267">
        <f>INDEX(Inputs!AY$94:AY$121,MATCH($B17,Inputs!$C$94:$C$121,0))*(1+AW$7)^0.5</f>
        <v>0</v>
      </c>
      <c r="AX34" s="267">
        <f>INDEX(Inputs!AZ$94:AZ$121,MATCH($B17,Inputs!$C$94:$C$121,0))*(1+AX$7)^0.5</f>
        <v>0</v>
      </c>
      <c r="AY34" s="267">
        <f>INDEX(Inputs!BA$94:BA$121,MATCH($B17,Inputs!$C$94:$C$121,0))*(1+AY$7)^0.5</f>
        <v>0</v>
      </c>
      <c r="AZ34" s="267">
        <f>INDEX(Inputs!BB$94:BB$121,MATCH($B17,Inputs!$C$94:$C$121,0))*(1+AZ$7)^0.5</f>
        <v>0</v>
      </c>
      <c r="BA34" s="267">
        <f>INDEX(Inputs!BC$94:BC$121,MATCH($B17,Inputs!$C$94:$C$121,0))*(1+BA$7)^0.5</f>
        <v>0</v>
      </c>
      <c r="BB34" s="267">
        <f>INDEX(Inputs!BD$94:BD$121,MATCH($B17,Inputs!$C$94:$C$121,0))*(1+BB$7)^0.5</f>
        <v>0</v>
      </c>
      <c r="BC34" s="267">
        <f>INDEX(Inputs!BE$94:BE$121,MATCH($B17,Inputs!$C$94:$C$121,0))*(1+BC$7)^0.5</f>
        <v>0</v>
      </c>
      <c r="BD34" s="267">
        <f>INDEX(Inputs!BF$94:BF$121,MATCH($B17,Inputs!$C$94:$C$121,0))*(1+BD$7)^0.5</f>
        <v>0</v>
      </c>
      <c r="BE34" s="267">
        <f>INDEX(Inputs!BG$94:BG$121,MATCH($B17,Inputs!$C$94:$C$121,0))*(1+BE$7)^0.5</f>
        <v>0</v>
      </c>
      <c r="BF34" s="267">
        <f>INDEX(Inputs!BH$94:BH$121,MATCH($B17,Inputs!$C$94:$C$121,0))*(1+BF$7)^0.5</f>
        <v>0</v>
      </c>
      <c r="BG34" s="267">
        <f>INDEX(Inputs!BI$94:BI$121,MATCH($B17,Inputs!$C$94:$C$121,0))*(1+BG$7)^0.5</f>
        <v>0</v>
      </c>
      <c r="BH34" s="267">
        <f>INDEX(Inputs!BJ$94:BJ$121,MATCH($B17,Inputs!$C$94:$C$121,0))*(1+BH$7)^0.5</f>
        <v>0</v>
      </c>
      <c r="BI34" s="267">
        <f>INDEX(Inputs!BK$94:BK$121,MATCH($B17,Inputs!$C$94:$C$121,0))*(1+BI$7)^0.5</f>
        <v>0</v>
      </c>
      <c r="BJ34" s="267">
        <f>INDEX(Inputs!BL$94:BL$121,MATCH($B17,Inputs!$C$94:$C$121,0))*(1+BJ$7)^0.5</f>
        <v>0</v>
      </c>
      <c r="BK34" s="267">
        <f>INDEX(Inputs!BM$94:BM$121,MATCH($B17,Inputs!$C$94:$C$121,0))*(1+BK$7)^0.5</f>
        <v>0</v>
      </c>
      <c r="BL34" s="267">
        <f>INDEX(Inputs!BN$94:BN$121,MATCH($B17,Inputs!$C$94:$C$121,0))*(1+BL$7)^0.5</f>
        <v>0</v>
      </c>
      <c r="BM34" s="267">
        <f>INDEX(Inputs!BO$94:BO$121,MATCH($B17,Inputs!$C$94:$C$121,0))*(1+BM$7)^0.5</f>
        <v>0</v>
      </c>
      <c r="BN34" s="267">
        <f>INDEX(Inputs!BP$94:BP$121,MATCH($B17,Inputs!$C$94:$C$121,0))*(1+BN$7)^0.5</f>
        <v>0</v>
      </c>
      <c r="BO34" s="267">
        <f>INDEX(Inputs!BQ$94:BQ$121,MATCH($B17,Inputs!$C$94:$C$121,0))*(1+BO$7)^0.5</f>
        <v>0</v>
      </c>
      <c r="BP34" s="267">
        <f>INDEX(Inputs!BR$94:BR$121,MATCH($B17,Inputs!$C$94:$C$121,0))*(1+BP$7)^0.5</f>
        <v>0</v>
      </c>
      <c r="BQ34" s="267">
        <f>INDEX(Inputs!BS$94:BS$121,MATCH($B17,Inputs!$C$94:$C$121,0))*(1+BQ$7)^0.5</f>
        <v>0</v>
      </c>
      <c r="BR34" s="267">
        <f>INDEX(Inputs!BT$94:BT$121,MATCH($B17,Inputs!$C$94:$C$121,0))*(1+BR$7)^0.5</f>
        <v>0</v>
      </c>
      <c r="BS34" s="267">
        <f>INDEX(Inputs!BU$94:BU$121,MATCH($B17,Inputs!$C$94:$C$121,0))*(1+BS$7)^0.5</f>
        <v>0</v>
      </c>
      <c r="BT34" s="267">
        <f>INDEX(Inputs!BV$94:BV$121,MATCH($B17,Inputs!$C$94:$C$121,0))*(1+BT$7)^0.5</f>
        <v>0</v>
      </c>
      <c r="BU34" s="267">
        <f>INDEX(Inputs!BW$94:BW$121,MATCH($B17,Inputs!$C$94:$C$121,0))*(1+BU$7)^0.5</f>
        <v>0</v>
      </c>
      <c r="BV34" s="267">
        <f>INDEX(Inputs!BX$94:BX$121,MATCH($B17,Inputs!$C$94:$C$121,0))*(1+BV$7)^0.5</f>
        <v>0</v>
      </c>
      <c r="BW34" s="267">
        <f>INDEX(Inputs!BY$94:BY$121,MATCH($B17,Inputs!$C$94:$C$121,0))*(1+BW$7)^0.5</f>
        <v>0</v>
      </c>
      <c r="BX34" s="267">
        <f>INDEX(Inputs!BZ$94:BZ$121,MATCH($B17,Inputs!$C$94:$C$121,0))*(1+BX$7)^0.5</f>
        <v>0</v>
      </c>
      <c r="BY34" s="267">
        <f>INDEX(Inputs!CA$94:CA$121,MATCH($B17,Inputs!$C$94:$C$121,0))*(1+BY$7)^0.5</f>
        <v>0</v>
      </c>
      <c r="BZ34" s="267">
        <f>INDEX(Inputs!CB$94:CB$121,MATCH($B17,Inputs!$C$94:$C$121,0))*(1+BZ$7)^0.5</f>
        <v>0</v>
      </c>
      <c r="CA34" s="267">
        <f>INDEX(Inputs!CC$94:CC$121,MATCH($B17,Inputs!$C$94:$C$121,0))*(1+CA$7)^0.5</f>
        <v>0</v>
      </c>
      <c r="CB34" s="267">
        <f>INDEX(Inputs!CD$94:CD$121,MATCH($B17,Inputs!$C$94:$C$121,0))*(1+CB$7)^0.5</f>
        <v>0</v>
      </c>
      <c r="CC34" s="267">
        <f>INDEX(Inputs!CE$94:CE$121,MATCH($B17,Inputs!$C$94:$C$121,0))*(1+CC$7)^0.5</f>
        <v>0</v>
      </c>
      <c r="CD34" s="267">
        <f>INDEX(Inputs!CF$94:CF$121,MATCH($B17,Inputs!$C$94:$C$121,0))*(1+CD$7)^0.5</f>
        <v>0</v>
      </c>
      <c r="CE34" s="267">
        <f>INDEX(Inputs!CG$94:CG$121,MATCH($B17,Inputs!$C$94:$C$121,0))*(1+CE$7)^0.5</f>
        <v>0</v>
      </c>
      <c r="CF34" s="267">
        <f>INDEX(Inputs!CH$94:CH$121,MATCH($B17,Inputs!$C$94:$C$121,0))*(1+CF$7)^0.5</f>
        <v>0</v>
      </c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3"/>
      <c r="JU34" s="153"/>
      <c r="JV34" s="153"/>
      <c r="JW34" s="153"/>
      <c r="JX34" s="153"/>
      <c r="JY34" s="153"/>
      <c r="JZ34" s="153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3"/>
      <c r="KZ34" s="153"/>
      <c r="LA34" s="153"/>
      <c r="LB34" s="153"/>
      <c r="LC34" s="153"/>
      <c r="LD34" s="153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3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153"/>
      <c r="NB34" s="153"/>
      <c r="NC34" s="153"/>
      <c r="ND34" s="153"/>
      <c r="NE34" s="153"/>
      <c r="NF34" s="153"/>
      <c r="NG34" s="153"/>
      <c r="NH34" s="153"/>
      <c r="NI34" s="153"/>
      <c r="NJ34" s="153"/>
      <c r="NK34" s="153"/>
      <c r="NL34" s="153"/>
      <c r="NM34" s="153"/>
      <c r="NN34" s="153"/>
      <c r="NO34" s="153"/>
      <c r="NP34" s="153"/>
      <c r="NQ34" s="153"/>
      <c r="NR34" s="153"/>
      <c r="NS34" s="153"/>
      <c r="NT34" s="153"/>
      <c r="NU34" s="153"/>
      <c r="NV34" s="153"/>
      <c r="NW34" s="153"/>
      <c r="NX34" s="153"/>
      <c r="NY34" s="153"/>
      <c r="NZ34" s="153"/>
      <c r="OA34" s="153"/>
      <c r="OB34" s="153"/>
      <c r="OC34" s="153"/>
      <c r="OD34" s="153"/>
      <c r="OE34" s="153"/>
      <c r="OF34" s="153"/>
      <c r="OG34" s="153"/>
      <c r="OH34" s="153"/>
      <c r="OI34" s="153"/>
      <c r="OJ34" s="153"/>
      <c r="OK34" s="153"/>
      <c r="OL34" s="153"/>
      <c r="OM34" s="153"/>
      <c r="ON34" s="153"/>
      <c r="OO34" s="153"/>
      <c r="OP34" s="153"/>
      <c r="OQ34" s="153"/>
      <c r="OR34" s="153"/>
      <c r="OS34" s="153"/>
      <c r="OT34" s="153"/>
      <c r="OU34" s="153"/>
      <c r="OV34" s="153"/>
      <c r="OW34" s="153"/>
      <c r="OX34" s="153"/>
      <c r="OY34" s="153"/>
      <c r="OZ34" s="153"/>
      <c r="PA34" s="153"/>
      <c r="PB34" s="153"/>
      <c r="PC34" s="153"/>
      <c r="PD34" s="153"/>
      <c r="PE34" s="153"/>
      <c r="PF34" s="153"/>
      <c r="PG34" s="153"/>
      <c r="PH34" s="153"/>
      <c r="PI34" s="153"/>
      <c r="PJ34" s="153"/>
      <c r="PK34" s="153"/>
      <c r="PL34" s="153"/>
      <c r="PM34" s="153"/>
      <c r="PN34" s="153"/>
      <c r="PO34" s="153"/>
      <c r="PP34" s="153"/>
      <c r="PQ34" s="153"/>
      <c r="PR34" s="153"/>
      <c r="PS34" s="153"/>
      <c r="PT34" s="153"/>
      <c r="PU34" s="153"/>
      <c r="PV34" s="153"/>
      <c r="PW34" s="153"/>
      <c r="PX34" s="153"/>
      <c r="PY34" s="153"/>
      <c r="PZ34" s="153"/>
      <c r="QA34" s="153"/>
      <c r="QB34" s="153"/>
      <c r="QC34" s="153"/>
      <c r="QD34" s="153"/>
      <c r="QE34" s="153"/>
      <c r="QF34" s="153"/>
      <c r="QG34" s="153"/>
      <c r="QH34" s="153"/>
      <c r="QI34" s="153"/>
      <c r="QJ34" s="153"/>
      <c r="QK34" s="153"/>
      <c r="QL34" s="153"/>
      <c r="QM34" s="153"/>
      <c r="QN34" s="153"/>
      <c r="QO34" s="153"/>
      <c r="QP34" s="153"/>
      <c r="QQ34" s="153"/>
      <c r="QR34" s="153"/>
      <c r="QS34" s="153"/>
      <c r="QT34" s="153"/>
      <c r="QU34" s="153"/>
      <c r="QV34" s="153"/>
      <c r="QW34" s="153"/>
      <c r="QX34" s="153"/>
      <c r="QY34" s="153"/>
      <c r="QZ34" s="153"/>
      <c r="RA34" s="153"/>
      <c r="RB34" s="153"/>
      <c r="RC34" s="153"/>
      <c r="RD34" s="153"/>
      <c r="RE34" s="153"/>
      <c r="RF34" s="153"/>
      <c r="RG34" s="153"/>
      <c r="RH34" s="153"/>
      <c r="RI34" s="153"/>
      <c r="RJ34" s="153"/>
      <c r="RK34" s="153"/>
      <c r="RL34" s="153"/>
      <c r="RM34" s="153"/>
      <c r="RN34" s="153"/>
      <c r="RO34" s="153"/>
      <c r="RP34" s="153"/>
      <c r="RQ34" s="153"/>
      <c r="RR34" s="153"/>
      <c r="RS34" s="153"/>
      <c r="RT34" s="153"/>
      <c r="RU34" s="153"/>
      <c r="RV34" s="153"/>
      <c r="RW34" s="153"/>
      <c r="RX34" s="153"/>
      <c r="RY34" s="153"/>
      <c r="RZ34" s="153"/>
      <c r="SA34" s="153"/>
      <c r="SB34" s="153"/>
      <c r="SC34" s="153"/>
      <c r="SD34" s="153"/>
      <c r="SE34" s="153"/>
      <c r="SF34" s="153"/>
      <c r="SG34" s="153"/>
      <c r="SH34" s="153"/>
      <c r="SI34" s="153"/>
      <c r="SJ34" s="153"/>
      <c r="SK34" s="153"/>
      <c r="SL34" s="153"/>
      <c r="SM34" s="153"/>
      <c r="SN34" s="153"/>
      <c r="SO34" s="153"/>
      <c r="SP34" s="153"/>
      <c r="SQ34" s="153"/>
      <c r="SR34" s="153"/>
      <c r="SS34" s="153"/>
      <c r="ST34" s="153"/>
      <c r="SU34" s="153"/>
      <c r="SV34" s="153"/>
      <c r="SW34" s="153"/>
      <c r="SX34" s="153"/>
      <c r="SY34" s="153"/>
      <c r="SZ34" s="153"/>
      <c r="TA34" s="153"/>
      <c r="TB34" s="153"/>
      <c r="TC34" s="153"/>
      <c r="TD34" s="153"/>
      <c r="TE34" s="153"/>
      <c r="TF34" s="153"/>
      <c r="TG34" s="153"/>
      <c r="TH34" s="153"/>
      <c r="TI34" s="153"/>
      <c r="TJ34" s="153"/>
      <c r="TK34" s="153"/>
      <c r="TL34" s="153"/>
      <c r="TM34" s="153"/>
      <c r="TN34" s="153"/>
      <c r="TO34" s="153"/>
      <c r="TP34" s="153"/>
      <c r="TQ34" s="153"/>
      <c r="TR34" s="153"/>
      <c r="TS34" s="153"/>
      <c r="TT34" s="153"/>
      <c r="TU34" s="153"/>
      <c r="TV34" s="153"/>
      <c r="TW34" s="153"/>
      <c r="TX34" s="153"/>
      <c r="TY34" s="153"/>
      <c r="TZ34" s="153"/>
      <c r="UA34" s="153"/>
      <c r="UB34" s="153"/>
      <c r="UC34" s="153"/>
      <c r="UD34" s="153"/>
      <c r="UE34" s="153"/>
      <c r="UF34" s="153"/>
      <c r="UG34" s="153"/>
      <c r="UH34" s="153"/>
      <c r="UI34" s="153"/>
      <c r="UJ34" s="153"/>
      <c r="UK34" s="153"/>
      <c r="UL34" s="153"/>
      <c r="UM34" s="153"/>
      <c r="UN34" s="153"/>
      <c r="UO34" s="153"/>
      <c r="UP34" s="153"/>
      <c r="UQ34" s="153"/>
      <c r="UR34" s="153"/>
      <c r="US34" s="153"/>
      <c r="UT34" s="153"/>
      <c r="UU34" s="153"/>
      <c r="UV34" s="153"/>
      <c r="UW34" s="153"/>
      <c r="UX34" s="153"/>
      <c r="UY34" s="153"/>
      <c r="UZ34" s="153"/>
      <c r="VA34" s="153"/>
      <c r="VB34" s="153"/>
      <c r="VC34" s="153"/>
      <c r="VD34" s="153"/>
      <c r="VE34" s="153"/>
      <c r="VF34" s="153"/>
      <c r="VG34" s="153"/>
      <c r="VH34" s="153"/>
      <c r="VI34" s="153"/>
      <c r="VJ34" s="153"/>
      <c r="VK34" s="153"/>
      <c r="VL34" s="153"/>
      <c r="VM34" s="153"/>
      <c r="VN34" s="153"/>
      <c r="VO34" s="153"/>
      <c r="VP34" s="153"/>
      <c r="VQ34" s="153"/>
      <c r="VR34" s="153"/>
      <c r="VS34" s="153"/>
      <c r="VT34" s="153"/>
      <c r="VU34" s="153"/>
      <c r="VV34" s="153"/>
      <c r="VW34" s="153"/>
      <c r="VX34" s="153"/>
      <c r="VY34" s="153"/>
      <c r="VZ34" s="153"/>
      <c r="WA34" s="153"/>
      <c r="WB34" s="153"/>
      <c r="WC34" s="153"/>
      <c r="WD34" s="153"/>
      <c r="WE34" s="153"/>
      <c r="WF34" s="153"/>
      <c r="WG34" s="153"/>
      <c r="WH34" s="153"/>
      <c r="WI34" s="153"/>
      <c r="WJ34" s="153"/>
      <c r="WK34" s="153"/>
      <c r="WL34" s="153"/>
      <c r="WM34" s="153"/>
      <c r="WN34" s="153"/>
      <c r="WO34" s="153"/>
      <c r="WP34" s="153"/>
      <c r="WQ34" s="153"/>
      <c r="WR34" s="153"/>
      <c r="WS34" s="153"/>
      <c r="WT34" s="153"/>
      <c r="WU34" s="153"/>
      <c r="WV34" s="153"/>
      <c r="WW34" s="153"/>
      <c r="WX34" s="153"/>
      <c r="WY34" s="153"/>
      <c r="WZ34" s="153"/>
      <c r="XA34" s="153"/>
      <c r="XB34" s="153"/>
      <c r="XC34" s="153"/>
      <c r="XD34" s="153"/>
      <c r="XE34" s="153"/>
      <c r="XF34" s="153"/>
      <c r="XG34" s="153"/>
      <c r="XH34" s="153"/>
      <c r="XI34" s="153"/>
      <c r="XJ34" s="153"/>
      <c r="XK34" s="153"/>
      <c r="XL34" s="153"/>
      <c r="XM34" s="153"/>
      <c r="XN34" s="153"/>
      <c r="XO34" s="153"/>
      <c r="XP34" s="153"/>
      <c r="XQ34" s="153"/>
      <c r="XR34" s="153"/>
      <c r="XS34" s="153"/>
      <c r="XT34" s="153"/>
      <c r="XU34" s="153"/>
      <c r="XV34" s="153"/>
      <c r="XW34" s="153"/>
      <c r="XX34" s="153"/>
      <c r="XY34" s="153"/>
      <c r="XZ34" s="153"/>
      <c r="YA34" s="153"/>
      <c r="YB34" s="153"/>
      <c r="YC34" s="153"/>
      <c r="YD34" s="153"/>
      <c r="YE34" s="153"/>
      <c r="YF34" s="153"/>
      <c r="YG34" s="153"/>
      <c r="YH34" s="153"/>
      <c r="YI34" s="153"/>
      <c r="YJ34" s="153"/>
      <c r="YK34" s="153"/>
      <c r="YL34" s="153"/>
      <c r="YM34" s="153"/>
      <c r="YN34" s="153"/>
      <c r="YO34" s="153"/>
      <c r="YP34" s="153"/>
      <c r="YQ34" s="153"/>
      <c r="YR34" s="153"/>
      <c r="YS34" s="153"/>
      <c r="YT34" s="153"/>
      <c r="YU34" s="153"/>
      <c r="YV34" s="153"/>
      <c r="YW34" s="153"/>
      <c r="YX34" s="153"/>
      <c r="YY34" s="153"/>
      <c r="YZ34" s="153"/>
      <c r="ZA34" s="153"/>
      <c r="ZB34" s="153"/>
      <c r="ZC34" s="153"/>
      <c r="ZD34" s="153"/>
      <c r="ZE34" s="153"/>
      <c r="ZF34" s="153"/>
      <c r="ZG34" s="153"/>
      <c r="ZH34" s="153"/>
      <c r="ZI34" s="153"/>
      <c r="ZJ34" s="153"/>
      <c r="ZK34" s="153"/>
      <c r="ZL34" s="153"/>
      <c r="ZM34" s="153"/>
      <c r="ZN34" s="153"/>
      <c r="ZO34" s="153"/>
      <c r="ZP34" s="153"/>
      <c r="ZQ34" s="153"/>
      <c r="ZR34" s="153"/>
      <c r="ZS34" s="153"/>
      <c r="ZT34" s="153"/>
      <c r="ZU34" s="153"/>
      <c r="ZV34" s="153"/>
      <c r="ZW34" s="153"/>
      <c r="ZX34" s="153"/>
      <c r="ZY34" s="153"/>
      <c r="ZZ34" s="153"/>
      <c r="AAA34" s="153"/>
      <c r="AAB34" s="153"/>
      <c r="AAC34" s="153"/>
      <c r="AAD34" s="153"/>
      <c r="AAE34" s="153"/>
      <c r="AAF34" s="153"/>
      <c r="AAG34" s="153"/>
      <c r="AAH34" s="153"/>
      <c r="AAI34" s="153"/>
      <c r="AAJ34" s="153"/>
      <c r="AAK34" s="153"/>
      <c r="AAL34" s="153"/>
      <c r="AAM34" s="153"/>
      <c r="AAN34" s="153"/>
      <c r="AAO34" s="153"/>
      <c r="AAP34" s="153"/>
      <c r="AAQ34" s="153"/>
      <c r="AAR34" s="153"/>
      <c r="AAS34" s="153"/>
      <c r="AAT34" s="153"/>
      <c r="AAU34" s="153"/>
      <c r="AAV34" s="153"/>
      <c r="AAW34" s="153"/>
      <c r="AAX34" s="153"/>
      <c r="AAY34" s="153"/>
      <c r="AAZ34" s="153"/>
      <c r="ABA34" s="153"/>
      <c r="ABB34" s="153"/>
      <c r="ABC34" s="153"/>
      <c r="ABD34" s="153"/>
      <c r="ABE34" s="153"/>
      <c r="ABF34" s="153"/>
      <c r="ABG34" s="153"/>
      <c r="ABH34" s="153"/>
      <c r="ABI34" s="153"/>
      <c r="ABJ34" s="153"/>
      <c r="ABK34" s="153"/>
      <c r="ABL34" s="153"/>
      <c r="ABM34" s="153"/>
      <c r="ABN34" s="153"/>
      <c r="ABO34" s="153"/>
      <c r="ABP34" s="153"/>
      <c r="ABQ34" s="153"/>
      <c r="ABR34" s="153"/>
      <c r="ABS34" s="153"/>
      <c r="ABT34" s="153"/>
      <c r="ABU34" s="153"/>
      <c r="ABV34" s="153"/>
      <c r="ABW34" s="153"/>
      <c r="ABX34" s="153"/>
      <c r="ABY34" s="153"/>
      <c r="ABZ34" s="153"/>
      <c r="ACA34" s="153"/>
      <c r="ACB34" s="153"/>
      <c r="ACC34" s="153"/>
      <c r="ACD34" s="153"/>
      <c r="ACE34" s="153"/>
      <c r="ACF34" s="153"/>
      <c r="ACG34" s="153"/>
      <c r="ACH34" s="153"/>
      <c r="ACI34" s="153"/>
      <c r="ACJ34" s="153"/>
      <c r="ACK34" s="153"/>
      <c r="ACL34" s="153"/>
      <c r="ACM34" s="153"/>
      <c r="ACN34" s="153"/>
      <c r="ACO34" s="153"/>
      <c r="ACP34" s="153"/>
      <c r="ACQ34" s="153"/>
      <c r="ACR34" s="153"/>
      <c r="ACS34" s="153"/>
      <c r="ACT34" s="153"/>
      <c r="ACU34" s="153"/>
      <c r="ACV34" s="153"/>
      <c r="ACW34" s="153"/>
      <c r="ACX34" s="153"/>
      <c r="ACY34" s="153"/>
      <c r="ACZ34" s="153"/>
      <c r="ADA34" s="153"/>
      <c r="ADB34" s="153"/>
      <c r="ADC34" s="153"/>
      <c r="ADD34" s="153"/>
      <c r="ADE34" s="153"/>
      <c r="ADF34" s="153"/>
      <c r="ADG34" s="153"/>
      <c r="ADH34" s="153"/>
      <c r="ADI34" s="153"/>
      <c r="ADJ34" s="153"/>
      <c r="ADK34" s="153"/>
      <c r="ADL34" s="153"/>
      <c r="ADM34" s="153"/>
      <c r="ADN34" s="153"/>
      <c r="ADO34" s="153"/>
      <c r="ADP34" s="153"/>
      <c r="ADQ34" s="153"/>
      <c r="ADR34" s="153"/>
      <c r="ADS34" s="153"/>
      <c r="ADT34" s="153"/>
      <c r="ADU34" s="153"/>
      <c r="ADV34" s="153"/>
      <c r="ADW34" s="153"/>
      <c r="ADX34" s="153"/>
      <c r="ADY34" s="153"/>
      <c r="ADZ34" s="153"/>
      <c r="AEA34" s="153"/>
      <c r="AEB34" s="153"/>
      <c r="AEC34" s="153"/>
      <c r="AED34" s="153"/>
      <c r="AEE34" s="153"/>
      <c r="AEF34" s="153"/>
      <c r="AEG34" s="153"/>
      <c r="AEH34" s="153"/>
      <c r="AEI34" s="153"/>
      <c r="AEJ34" s="153"/>
      <c r="AEK34" s="153"/>
      <c r="AEL34" s="153"/>
      <c r="AEM34" s="153"/>
      <c r="AEN34" s="153"/>
      <c r="AEO34" s="153"/>
      <c r="AEP34" s="153"/>
      <c r="AEQ34" s="153"/>
      <c r="AER34" s="153"/>
      <c r="AES34" s="153"/>
      <c r="AET34" s="153"/>
      <c r="AEU34" s="153"/>
      <c r="AEV34" s="153"/>
      <c r="AEW34" s="153"/>
      <c r="AEX34" s="153"/>
      <c r="AEY34" s="153"/>
      <c r="AEZ34" s="153"/>
      <c r="AFA34" s="153"/>
      <c r="AFB34" s="153"/>
      <c r="AFC34" s="153"/>
      <c r="AFD34" s="153"/>
      <c r="AFE34" s="153"/>
      <c r="AFF34" s="153"/>
      <c r="AFG34" s="153"/>
      <c r="AFH34" s="153"/>
      <c r="AFI34" s="153"/>
      <c r="AFJ34" s="153"/>
      <c r="AFK34" s="153"/>
      <c r="AFL34" s="153"/>
      <c r="AFM34" s="153"/>
      <c r="AFN34" s="153"/>
      <c r="AFO34" s="153"/>
      <c r="AFP34" s="153"/>
      <c r="AFQ34" s="153"/>
      <c r="AFR34" s="153"/>
      <c r="AFS34" s="153"/>
      <c r="AFT34" s="153"/>
      <c r="AFU34" s="153"/>
      <c r="AFV34" s="153"/>
      <c r="AFW34" s="153"/>
      <c r="AFX34" s="153"/>
      <c r="AFY34" s="153"/>
      <c r="AFZ34" s="153"/>
      <c r="AGA34" s="153"/>
      <c r="AGB34" s="153"/>
      <c r="AGC34" s="153"/>
      <c r="AGD34" s="153"/>
      <c r="AGE34" s="153"/>
      <c r="AGF34" s="153"/>
      <c r="AGG34" s="153"/>
      <c r="AGH34" s="153"/>
      <c r="AGI34" s="153"/>
      <c r="AGJ34" s="153"/>
      <c r="AGK34" s="153"/>
      <c r="AGL34" s="153"/>
      <c r="AGM34" s="153"/>
      <c r="AGN34" s="153"/>
      <c r="AGO34" s="153"/>
      <c r="AGP34" s="153"/>
      <c r="AGQ34" s="153"/>
      <c r="AGR34" s="153"/>
      <c r="AGS34" s="153"/>
      <c r="AGT34" s="153"/>
      <c r="AGU34" s="153"/>
      <c r="AGV34" s="153"/>
      <c r="AGW34" s="153"/>
      <c r="AGX34" s="153"/>
      <c r="AGY34" s="153"/>
      <c r="AGZ34" s="153"/>
      <c r="AHA34" s="153"/>
      <c r="AHB34" s="153"/>
      <c r="AHC34" s="153"/>
      <c r="AHD34" s="153"/>
      <c r="AHE34" s="153"/>
      <c r="AHF34" s="153"/>
      <c r="AHG34" s="153"/>
      <c r="AHH34" s="153"/>
      <c r="AHI34" s="153"/>
      <c r="AHJ34" s="153"/>
      <c r="AHK34" s="153"/>
      <c r="AHL34" s="153"/>
      <c r="AHM34" s="153"/>
      <c r="AHN34" s="153"/>
      <c r="AHO34" s="153"/>
      <c r="AHP34" s="153"/>
      <c r="AHQ34" s="153"/>
      <c r="AHR34" s="153"/>
      <c r="AHS34" s="153"/>
      <c r="AHT34" s="153"/>
      <c r="AHU34" s="153"/>
      <c r="AHV34" s="153"/>
      <c r="AHW34" s="153"/>
      <c r="AHX34" s="153"/>
      <c r="AHY34" s="153"/>
      <c r="AHZ34" s="153"/>
      <c r="AIA34" s="153"/>
      <c r="AIB34" s="153"/>
      <c r="AIC34" s="153"/>
      <c r="AID34" s="153"/>
      <c r="AIE34" s="153"/>
      <c r="AIF34" s="153"/>
      <c r="AIG34" s="153"/>
      <c r="AIH34" s="153"/>
      <c r="AII34" s="153"/>
      <c r="AIJ34" s="153"/>
      <c r="AIK34" s="153"/>
      <c r="AIL34" s="153"/>
      <c r="AIM34" s="153"/>
      <c r="AIN34" s="153"/>
      <c r="AIO34" s="153"/>
      <c r="AIP34" s="153"/>
      <c r="AIQ34" s="153"/>
      <c r="AIR34" s="153"/>
      <c r="AIS34" s="153"/>
      <c r="AIT34" s="153"/>
      <c r="AIU34" s="153"/>
      <c r="AIV34" s="153"/>
      <c r="AIW34" s="153"/>
      <c r="AIX34" s="153"/>
      <c r="AIY34" s="153"/>
      <c r="AIZ34" s="153"/>
      <c r="AJA34" s="153"/>
      <c r="AJB34" s="153"/>
      <c r="AJC34" s="153"/>
      <c r="AJD34" s="153"/>
      <c r="AJE34" s="153"/>
      <c r="AJF34" s="153"/>
      <c r="AJG34" s="153"/>
      <c r="AJH34" s="153"/>
      <c r="AJI34" s="153"/>
      <c r="AJJ34" s="153"/>
      <c r="AJK34" s="153"/>
      <c r="AJL34" s="153"/>
      <c r="AJM34" s="153"/>
      <c r="AJN34" s="153"/>
      <c r="AJO34" s="153"/>
      <c r="AJP34" s="153"/>
      <c r="AJQ34" s="153"/>
      <c r="AJR34" s="153"/>
      <c r="AJS34" s="153"/>
      <c r="AJT34" s="153"/>
      <c r="AJU34" s="153"/>
      <c r="AJV34" s="153"/>
      <c r="AJW34" s="153"/>
      <c r="AJX34" s="153"/>
      <c r="AJY34" s="153"/>
      <c r="AJZ34" s="153"/>
      <c r="AKA34" s="153"/>
      <c r="AKB34" s="153"/>
      <c r="AKC34" s="153"/>
      <c r="AKD34" s="153"/>
      <c r="AKE34" s="153"/>
      <c r="AKF34" s="153"/>
      <c r="AKG34" s="153"/>
      <c r="AKH34" s="153"/>
      <c r="AKI34" s="153"/>
      <c r="AKJ34" s="153"/>
      <c r="AKK34" s="153"/>
      <c r="AKL34" s="153"/>
      <c r="AKM34" s="153"/>
      <c r="AKN34" s="153"/>
      <c r="AKO34" s="153"/>
      <c r="AKP34" s="153"/>
      <c r="AKQ34" s="153"/>
      <c r="AKR34" s="153"/>
      <c r="AKS34" s="153"/>
      <c r="AKT34" s="153"/>
      <c r="AKU34" s="153"/>
      <c r="AKV34" s="153"/>
      <c r="AKW34" s="153"/>
      <c r="AKX34" s="153"/>
      <c r="AKY34" s="153"/>
      <c r="AKZ34" s="153"/>
      <c r="ALA34" s="153"/>
      <c r="ALB34" s="153"/>
      <c r="ALC34" s="153"/>
      <c r="ALD34" s="153"/>
      <c r="ALE34" s="153"/>
      <c r="ALF34" s="153"/>
      <c r="ALG34" s="153"/>
      <c r="ALH34" s="153"/>
      <c r="ALI34" s="153"/>
      <c r="ALJ34" s="153"/>
      <c r="ALK34" s="153"/>
      <c r="ALL34" s="153"/>
      <c r="ALM34" s="153"/>
      <c r="ALN34" s="153"/>
      <c r="ALO34" s="153"/>
      <c r="ALP34" s="153"/>
      <c r="ALQ34" s="153"/>
      <c r="ALR34" s="153"/>
      <c r="ALS34" s="153"/>
      <c r="ALT34" s="153"/>
      <c r="ALU34" s="153"/>
      <c r="ALV34" s="153"/>
      <c r="ALW34" s="153"/>
      <c r="ALX34" s="153"/>
      <c r="ALY34" s="153"/>
      <c r="ALZ34" s="153"/>
      <c r="AMA34" s="153"/>
      <c r="AMB34" s="153"/>
      <c r="AMC34" s="153"/>
      <c r="AMD34" s="153"/>
      <c r="AME34" s="153"/>
      <c r="AMF34" s="153"/>
      <c r="AMG34" s="153"/>
      <c r="AMH34" s="153"/>
      <c r="AMI34" s="153"/>
      <c r="AMJ34" s="153"/>
      <c r="AMK34" s="153"/>
      <c r="AML34" s="153"/>
      <c r="AMM34" s="153"/>
      <c r="AMN34" s="153"/>
      <c r="AMO34" s="153"/>
      <c r="AMP34" s="153"/>
      <c r="AMQ34" s="153"/>
      <c r="AMR34" s="153"/>
      <c r="AMS34" s="153"/>
      <c r="AMT34" s="153"/>
      <c r="AMU34" s="153"/>
      <c r="AMV34" s="153"/>
      <c r="AMW34" s="153"/>
      <c r="AMX34" s="153"/>
      <c r="AMY34" s="153"/>
      <c r="AMZ34" s="153"/>
      <c r="ANA34" s="153"/>
      <c r="ANB34" s="153"/>
      <c r="ANC34" s="153"/>
      <c r="AND34" s="153"/>
      <c r="ANE34" s="153"/>
      <c r="ANF34" s="153"/>
      <c r="ANG34" s="153"/>
      <c r="ANH34" s="153"/>
      <c r="ANI34" s="153"/>
      <c r="ANJ34" s="153"/>
      <c r="ANK34" s="153"/>
      <c r="ANL34" s="153"/>
      <c r="ANM34" s="153"/>
      <c r="ANN34" s="153"/>
      <c r="ANO34" s="153"/>
      <c r="ANP34" s="153"/>
      <c r="ANQ34" s="153"/>
      <c r="ANR34" s="153"/>
      <c r="ANS34" s="153"/>
      <c r="ANT34" s="153"/>
      <c r="ANU34" s="153"/>
      <c r="ANV34" s="153"/>
      <c r="ANW34" s="153"/>
      <c r="ANX34" s="153"/>
      <c r="ANY34" s="153"/>
      <c r="ANZ34" s="153"/>
      <c r="AOA34" s="153"/>
      <c r="AOB34" s="153"/>
      <c r="AOC34" s="153"/>
      <c r="AOD34" s="153"/>
      <c r="AOE34" s="153"/>
      <c r="AOF34" s="153"/>
      <c r="AOG34" s="153"/>
      <c r="AOH34" s="153"/>
      <c r="AOI34" s="153"/>
      <c r="AOJ34" s="153"/>
      <c r="AOK34" s="153"/>
      <c r="AOL34" s="153"/>
      <c r="AOM34" s="153"/>
      <c r="AON34" s="153"/>
      <c r="AOO34" s="153"/>
      <c r="AOP34" s="153"/>
      <c r="AOQ34" s="153"/>
      <c r="AOR34" s="153"/>
      <c r="AOS34" s="153"/>
      <c r="AOT34" s="153"/>
      <c r="AOU34" s="153"/>
      <c r="AOV34" s="153"/>
      <c r="AOW34" s="153"/>
      <c r="AOX34" s="153"/>
      <c r="AOY34" s="153"/>
      <c r="AOZ34" s="153"/>
      <c r="APA34" s="153"/>
      <c r="APB34" s="153"/>
      <c r="APC34" s="153"/>
      <c r="APD34" s="153"/>
      <c r="APE34" s="153"/>
      <c r="APF34" s="153"/>
      <c r="APG34" s="153"/>
      <c r="APH34" s="153"/>
      <c r="API34" s="153"/>
      <c r="APJ34" s="153"/>
      <c r="APK34" s="153"/>
      <c r="APL34" s="153"/>
      <c r="APM34" s="153"/>
      <c r="APN34" s="153"/>
      <c r="APO34" s="153"/>
      <c r="APP34" s="153"/>
      <c r="APQ34" s="153"/>
      <c r="APR34" s="153"/>
      <c r="APS34" s="153"/>
      <c r="APT34" s="153"/>
      <c r="APU34" s="153"/>
      <c r="APV34" s="153"/>
      <c r="APW34" s="153"/>
      <c r="APX34" s="153"/>
      <c r="APY34" s="153"/>
      <c r="APZ34" s="153"/>
      <c r="AQA34" s="153"/>
      <c r="AQB34" s="153"/>
      <c r="AQC34" s="153"/>
      <c r="AQD34" s="153"/>
      <c r="AQE34" s="153"/>
      <c r="AQF34" s="153"/>
      <c r="AQG34" s="153"/>
      <c r="AQH34" s="153"/>
      <c r="AQI34" s="153"/>
      <c r="AQJ34" s="153"/>
      <c r="AQK34" s="153"/>
      <c r="AQL34" s="153"/>
      <c r="AQM34" s="153"/>
      <c r="AQN34" s="153"/>
      <c r="AQO34" s="153"/>
      <c r="AQP34" s="153"/>
      <c r="AQQ34" s="153"/>
      <c r="AQR34" s="153"/>
      <c r="AQS34" s="153"/>
      <c r="AQT34" s="153"/>
      <c r="AQU34" s="153"/>
      <c r="AQV34" s="153"/>
      <c r="AQW34" s="153"/>
      <c r="AQX34" s="153"/>
      <c r="AQY34" s="153"/>
      <c r="AQZ34" s="153"/>
      <c r="ARA34" s="153"/>
      <c r="ARB34" s="153"/>
      <c r="ARC34" s="153"/>
      <c r="ARD34" s="153"/>
      <c r="ARE34" s="153"/>
      <c r="ARF34" s="153"/>
      <c r="ARG34" s="153"/>
      <c r="ARH34" s="153"/>
      <c r="ARI34" s="153"/>
      <c r="ARJ34" s="153"/>
      <c r="ARK34" s="153"/>
      <c r="ARL34" s="153"/>
      <c r="ARM34" s="153"/>
      <c r="ARN34" s="153"/>
      <c r="ARO34" s="153"/>
      <c r="ARP34" s="153"/>
      <c r="ARQ34" s="153"/>
      <c r="ARR34" s="153"/>
      <c r="ARS34" s="153"/>
      <c r="ART34" s="153"/>
      <c r="ARU34" s="153"/>
      <c r="ARV34" s="153"/>
      <c r="ARW34" s="153"/>
      <c r="ARX34" s="153"/>
      <c r="ARY34" s="153"/>
      <c r="ARZ34" s="153"/>
      <c r="ASA34" s="153"/>
      <c r="ASB34" s="153"/>
      <c r="ASC34" s="153"/>
      <c r="ASD34" s="153"/>
      <c r="ASE34" s="153"/>
      <c r="ASF34" s="153"/>
      <c r="ASG34" s="153"/>
      <c r="ASH34" s="153"/>
      <c r="ASI34" s="153"/>
      <c r="ASJ34" s="153"/>
      <c r="ASK34" s="153"/>
      <c r="ASL34" s="153"/>
      <c r="ASM34" s="153"/>
      <c r="ASN34" s="153"/>
      <c r="ASO34" s="153"/>
      <c r="ASP34" s="153"/>
      <c r="ASQ34" s="153"/>
      <c r="ASR34" s="153"/>
      <c r="ASS34" s="153"/>
      <c r="AST34" s="153"/>
      <c r="ASU34" s="153"/>
      <c r="ASV34" s="153"/>
      <c r="ASW34" s="153"/>
      <c r="ASX34" s="153"/>
      <c r="ASY34" s="153"/>
      <c r="ASZ34" s="153"/>
      <c r="ATA34" s="153"/>
      <c r="ATB34" s="153"/>
      <c r="ATC34" s="153"/>
      <c r="ATD34" s="153"/>
      <c r="ATE34" s="153"/>
      <c r="ATF34" s="153"/>
      <c r="ATG34" s="153"/>
      <c r="ATH34" s="153"/>
      <c r="ATI34" s="153"/>
      <c r="ATJ34" s="153"/>
      <c r="ATK34" s="153"/>
      <c r="ATL34" s="153"/>
      <c r="ATM34" s="153"/>
      <c r="ATN34" s="153"/>
      <c r="ATO34" s="153"/>
      <c r="ATP34" s="153"/>
      <c r="ATQ34" s="153"/>
      <c r="ATR34" s="153"/>
      <c r="ATS34" s="153"/>
      <c r="ATT34" s="153"/>
      <c r="ATU34" s="153"/>
      <c r="ATV34" s="153"/>
      <c r="ATW34" s="153"/>
      <c r="ATX34" s="153"/>
      <c r="ATY34" s="153"/>
      <c r="ATZ34" s="153"/>
      <c r="AUA34" s="153"/>
      <c r="AUB34" s="153"/>
      <c r="AUC34" s="153"/>
      <c r="AUD34" s="153"/>
      <c r="AUE34" s="153"/>
      <c r="AUF34" s="153"/>
      <c r="AUG34" s="153"/>
      <c r="AUH34" s="153"/>
      <c r="AUI34" s="153"/>
      <c r="AUJ34" s="153"/>
      <c r="AUK34" s="153"/>
      <c r="AUL34" s="153"/>
      <c r="AUM34" s="153"/>
      <c r="AUN34" s="153"/>
      <c r="AUO34" s="153"/>
      <c r="AUP34" s="153"/>
      <c r="AUQ34" s="153"/>
      <c r="AUR34" s="153"/>
      <c r="AUS34" s="153"/>
      <c r="AUT34" s="153"/>
      <c r="AUU34" s="153"/>
      <c r="AUV34" s="153"/>
      <c r="AUW34" s="153"/>
      <c r="AUX34" s="153"/>
      <c r="AUY34" s="153"/>
      <c r="AUZ34" s="153"/>
      <c r="AVA34" s="153"/>
      <c r="AVB34" s="153"/>
      <c r="AVC34" s="153"/>
      <c r="AVD34" s="153"/>
      <c r="AVE34" s="153"/>
      <c r="AVF34" s="153"/>
      <c r="AVG34" s="153"/>
      <c r="AVH34" s="153"/>
      <c r="AVI34" s="153"/>
      <c r="AVJ34" s="153"/>
      <c r="AVK34" s="153"/>
      <c r="AVL34" s="153"/>
      <c r="AVM34" s="153"/>
      <c r="AVN34" s="153"/>
      <c r="AVO34" s="153"/>
      <c r="AVP34" s="153"/>
      <c r="AVQ34" s="153"/>
      <c r="AVR34" s="153"/>
      <c r="AVS34" s="153"/>
      <c r="AVT34" s="153"/>
      <c r="AVU34" s="153"/>
      <c r="AVV34" s="153"/>
      <c r="AVW34" s="153"/>
      <c r="AVX34" s="153"/>
      <c r="AVY34" s="153"/>
      <c r="AVZ34" s="153"/>
      <c r="AWA34" s="153"/>
      <c r="AWB34" s="153"/>
      <c r="AWC34" s="153"/>
      <c r="AWD34" s="153"/>
      <c r="AWE34" s="153"/>
      <c r="AWF34" s="153"/>
      <c r="AWG34" s="153"/>
      <c r="AWH34" s="153"/>
      <c r="AWI34" s="153"/>
      <c r="AWJ34" s="153"/>
      <c r="AWK34" s="153"/>
      <c r="AWL34" s="153"/>
      <c r="AWM34" s="153"/>
      <c r="AWN34" s="153"/>
      <c r="AWO34" s="153"/>
      <c r="AWP34" s="153"/>
      <c r="AWQ34" s="153"/>
      <c r="AWR34" s="153"/>
      <c r="AWS34" s="153"/>
      <c r="AWT34" s="153"/>
      <c r="AWU34" s="153"/>
      <c r="AWV34" s="153"/>
      <c r="AWW34" s="153"/>
      <c r="AWX34" s="153"/>
      <c r="AWY34" s="153"/>
      <c r="AWZ34" s="153"/>
      <c r="AXA34" s="153"/>
      <c r="AXB34" s="153"/>
      <c r="AXC34" s="153"/>
      <c r="AXD34" s="153"/>
      <c r="AXE34" s="153"/>
      <c r="AXF34" s="153"/>
      <c r="AXG34" s="153"/>
      <c r="AXH34" s="153"/>
      <c r="AXI34" s="153"/>
      <c r="AXJ34" s="153"/>
      <c r="AXK34" s="153"/>
      <c r="AXL34" s="153"/>
      <c r="AXM34" s="153"/>
      <c r="AXN34" s="153"/>
      <c r="AXO34" s="153"/>
      <c r="AXP34" s="153"/>
      <c r="AXQ34" s="153"/>
      <c r="AXR34" s="153"/>
      <c r="AXS34" s="153"/>
      <c r="AXT34" s="153"/>
      <c r="AXU34" s="153"/>
      <c r="AXV34" s="153"/>
      <c r="AXW34" s="153"/>
      <c r="AXX34" s="153"/>
      <c r="AXY34" s="153"/>
      <c r="AXZ34" s="153"/>
      <c r="AYA34" s="153"/>
      <c r="AYB34" s="153"/>
      <c r="AYC34" s="153"/>
      <c r="AYD34" s="153"/>
      <c r="AYE34" s="153"/>
      <c r="AYF34" s="153"/>
      <c r="AYG34" s="153"/>
      <c r="AYH34" s="153"/>
      <c r="AYI34" s="153"/>
      <c r="AYJ34" s="153"/>
      <c r="AYK34" s="153"/>
      <c r="AYL34" s="153"/>
      <c r="AYM34" s="153"/>
      <c r="AYN34" s="153"/>
      <c r="AYO34" s="153"/>
      <c r="AYP34" s="153"/>
      <c r="AYQ34" s="153"/>
      <c r="AYR34" s="153"/>
      <c r="AYS34" s="153"/>
      <c r="AYT34" s="153"/>
      <c r="AYU34" s="153"/>
      <c r="AYV34" s="153"/>
      <c r="AYW34" s="153"/>
      <c r="AYX34" s="153"/>
      <c r="AYY34" s="153"/>
      <c r="AYZ34" s="153"/>
      <c r="AZA34" s="153"/>
      <c r="AZB34" s="153"/>
      <c r="AZC34" s="153"/>
      <c r="AZD34" s="153"/>
      <c r="AZE34" s="153"/>
      <c r="AZF34" s="153"/>
      <c r="AZG34" s="153"/>
      <c r="AZH34" s="153"/>
      <c r="AZI34" s="153"/>
      <c r="AZJ34" s="153"/>
      <c r="AZK34" s="153"/>
      <c r="AZL34" s="153"/>
      <c r="AZM34" s="153"/>
      <c r="AZN34" s="153"/>
      <c r="AZO34" s="153"/>
      <c r="AZP34" s="153"/>
      <c r="AZQ34" s="153"/>
      <c r="AZR34" s="153"/>
      <c r="AZS34" s="153"/>
      <c r="AZT34" s="153"/>
      <c r="AZU34" s="153"/>
      <c r="AZV34" s="153"/>
      <c r="AZW34" s="153"/>
      <c r="AZX34" s="153"/>
      <c r="AZY34" s="153"/>
      <c r="AZZ34" s="153"/>
      <c r="BAA34" s="153"/>
      <c r="BAB34" s="153"/>
      <c r="BAC34" s="153"/>
      <c r="BAD34" s="153"/>
      <c r="BAE34" s="153"/>
      <c r="BAF34" s="153"/>
      <c r="BAG34" s="153"/>
      <c r="BAH34" s="153"/>
      <c r="BAI34" s="153"/>
      <c r="BAJ34" s="153"/>
      <c r="BAK34" s="153"/>
      <c r="BAL34" s="153"/>
      <c r="BAM34" s="153"/>
      <c r="BAN34" s="153"/>
      <c r="BAO34" s="153"/>
      <c r="BAP34" s="153"/>
      <c r="BAQ34" s="153"/>
      <c r="BAR34" s="153"/>
      <c r="BAS34" s="153"/>
      <c r="BAT34" s="153"/>
      <c r="BAU34" s="153"/>
      <c r="BAV34" s="153"/>
      <c r="BAW34" s="153"/>
      <c r="BAX34" s="153"/>
      <c r="BAY34" s="153"/>
      <c r="BAZ34" s="153"/>
      <c r="BBA34" s="153"/>
      <c r="BBB34" s="153"/>
      <c r="BBC34" s="153"/>
      <c r="BBD34" s="153"/>
      <c r="BBE34" s="153"/>
      <c r="BBF34" s="153"/>
      <c r="BBG34" s="153"/>
      <c r="BBH34" s="153"/>
      <c r="BBI34" s="153"/>
      <c r="BBJ34" s="153"/>
      <c r="BBK34" s="153"/>
      <c r="BBL34" s="153"/>
      <c r="BBM34" s="153"/>
      <c r="BBN34" s="153"/>
      <c r="BBO34" s="153"/>
      <c r="BBP34" s="153"/>
      <c r="BBQ34" s="153"/>
      <c r="BBR34" s="153"/>
      <c r="BBS34" s="153"/>
      <c r="BBT34" s="153"/>
      <c r="BBU34" s="153"/>
      <c r="BBV34" s="153"/>
      <c r="BBW34" s="153"/>
      <c r="BBX34" s="153"/>
      <c r="BBY34" s="153"/>
      <c r="BBZ34" s="153"/>
      <c r="BCA34" s="153"/>
      <c r="BCB34" s="153"/>
      <c r="BCC34" s="153"/>
      <c r="BCD34" s="153"/>
      <c r="BCE34" s="153"/>
      <c r="BCF34" s="153"/>
      <c r="BCG34" s="153"/>
      <c r="BCH34" s="153"/>
      <c r="BCI34" s="153"/>
      <c r="BCJ34" s="153"/>
      <c r="BCK34" s="153"/>
      <c r="BCL34" s="153"/>
      <c r="BCM34" s="153"/>
      <c r="BCN34" s="153"/>
      <c r="BCO34" s="153"/>
      <c r="BCP34" s="153"/>
      <c r="BCQ34" s="153"/>
      <c r="BCR34" s="153"/>
      <c r="BCS34" s="153"/>
      <c r="BCT34" s="153"/>
      <c r="BCU34" s="153"/>
      <c r="BCV34" s="153"/>
      <c r="BCW34" s="153"/>
      <c r="BCX34" s="153"/>
      <c r="BCY34" s="153"/>
      <c r="BCZ34" s="153"/>
      <c r="BDA34" s="153"/>
      <c r="BDB34" s="153"/>
      <c r="BDC34" s="153"/>
      <c r="BDD34" s="153"/>
      <c r="BDE34" s="153"/>
      <c r="BDF34" s="153"/>
      <c r="BDG34" s="153"/>
      <c r="BDH34" s="153"/>
      <c r="BDI34" s="153"/>
      <c r="BDJ34" s="153"/>
      <c r="BDK34" s="153"/>
      <c r="BDL34" s="153"/>
      <c r="BDM34" s="153"/>
      <c r="BDN34" s="153"/>
      <c r="BDO34" s="153"/>
      <c r="BDP34" s="153"/>
      <c r="BDQ34" s="153"/>
      <c r="BDR34" s="153"/>
      <c r="BDS34" s="153"/>
      <c r="BDT34" s="153"/>
      <c r="BDU34" s="153"/>
      <c r="BDV34" s="153"/>
      <c r="BDW34" s="153"/>
      <c r="BDX34" s="153"/>
      <c r="BDY34" s="153"/>
      <c r="BDZ34" s="153"/>
      <c r="BEA34" s="153"/>
      <c r="BEB34" s="153"/>
      <c r="BEC34" s="153"/>
      <c r="BED34" s="153"/>
      <c r="BEE34" s="153"/>
      <c r="BEF34" s="153"/>
      <c r="BEG34" s="153"/>
      <c r="BEH34" s="153"/>
      <c r="BEI34" s="153"/>
      <c r="BEJ34" s="153"/>
      <c r="BEK34" s="153"/>
      <c r="BEL34" s="153"/>
      <c r="BEM34" s="153"/>
      <c r="BEN34" s="153"/>
      <c r="BEO34" s="153"/>
      <c r="BEP34" s="153"/>
      <c r="BEQ34" s="153"/>
      <c r="BER34" s="153"/>
      <c r="BES34" s="153"/>
      <c r="BET34" s="153"/>
      <c r="BEU34" s="153"/>
      <c r="BEV34" s="153"/>
      <c r="BEW34" s="153"/>
      <c r="BEX34" s="153"/>
      <c r="BEY34" s="153"/>
      <c r="BEZ34" s="153"/>
      <c r="BFA34" s="153"/>
      <c r="BFB34" s="153"/>
      <c r="BFC34" s="153"/>
      <c r="BFD34" s="153"/>
      <c r="BFE34" s="153"/>
      <c r="BFF34" s="153"/>
      <c r="BFG34" s="153"/>
      <c r="BFH34" s="153"/>
      <c r="BFI34" s="153"/>
      <c r="BFJ34" s="153"/>
      <c r="BFK34" s="153"/>
      <c r="BFL34" s="153"/>
      <c r="BFM34" s="153"/>
      <c r="BFN34" s="153"/>
      <c r="BFO34" s="153"/>
      <c r="BFP34" s="153"/>
      <c r="BFQ34" s="153"/>
      <c r="BFR34" s="153"/>
      <c r="BFS34" s="153"/>
      <c r="BFT34" s="153"/>
      <c r="BFU34" s="153"/>
      <c r="BFV34" s="153"/>
      <c r="BFW34" s="153"/>
      <c r="BFX34" s="153"/>
      <c r="BFY34" s="153"/>
      <c r="BFZ34" s="153"/>
      <c r="BGA34" s="153"/>
      <c r="BGB34" s="153"/>
      <c r="BGC34" s="153"/>
      <c r="BGD34" s="153"/>
      <c r="BGE34" s="153"/>
      <c r="BGF34" s="153"/>
      <c r="BGG34" s="153"/>
      <c r="BGH34" s="153"/>
      <c r="BGI34" s="153"/>
      <c r="BGJ34" s="153"/>
      <c r="BGK34" s="153"/>
      <c r="BGL34" s="153"/>
      <c r="BGM34" s="153"/>
      <c r="BGN34" s="153"/>
      <c r="BGO34" s="153"/>
      <c r="BGP34" s="153"/>
      <c r="BGQ34" s="153"/>
      <c r="BGR34" s="153"/>
      <c r="BGS34" s="153"/>
      <c r="BGT34" s="153"/>
      <c r="BGU34" s="153"/>
      <c r="BGV34" s="153"/>
      <c r="BGW34" s="153"/>
      <c r="BGX34" s="153"/>
      <c r="BGY34" s="153"/>
      <c r="BGZ34" s="153"/>
      <c r="BHA34" s="153"/>
      <c r="BHB34" s="153"/>
      <c r="BHC34" s="153"/>
      <c r="BHD34" s="153"/>
      <c r="BHE34" s="153"/>
      <c r="BHF34" s="153"/>
      <c r="BHG34" s="153"/>
      <c r="BHH34" s="153"/>
      <c r="BHI34" s="153"/>
      <c r="BHJ34" s="153"/>
      <c r="BHK34" s="153"/>
      <c r="BHL34" s="153"/>
      <c r="BHM34" s="153"/>
      <c r="BHN34" s="153"/>
      <c r="BHO34" s="153"/>
      <c r="BHP34" s="153"/>
      <c r="BHQ34" s="153"/>
      <c r="BHR34" s="153"/>
      <c r="BHS34" s="153"/>
      <c r="BHT34" s="153"/>
      <c r="BHU34" s="153"/>
      <c r="BHV34" s="153"/>
      <c r="BHW34" s="153"/>
      <c r="BHX34" s="153"/>
      <c r="BHY34" s="153"/>
      <c r="BHZ34" s="153"/>
      <c r="BIA34" s="153"/>
      <c r="BIB34" s="153"/>
      <c r="BIC34" s="153"/>
      <c r="BID34" s="153"/>
      <c r="BIE34" s="153"/>
      <c r="BIF34" s="153"/>
      <c r="BIG34" s="153"/>
      <c r="BIH34" s="153"/>
      <c r="BII34" s="153"/>
      <c r="BIJ34" s="153"/>
      <c r="BIK34" s="153"/>
      <c r="BIL34" s="153"/>
      <c r="BIM34" s="153"/>
      <c r="BIN34" s="153"/>
      <c r="BIO34" s="153"/>
      <c r="BIP34" s="153"/>
      <c r="BIQ34" s="153"/>
      <c r="BIR34" s="153"/>
      <c r="BIS34" s="153"/>
      <c r="BIT34" s="153"/>
      <c r="BIU34" s="153"/>
      <c r="BIV34" s="153"/>
      <c r="BIW34" s="153"/>
      <c r="BIX34" s="153"/>
      <c r="BIY34" s="153"/>
      <c r="BIZ34" s="153"/>
      <c r="BJA34" s="153"/>
      <c r="BJB34" s="153"/>
      <c r="BJC34" s="153"/>
      <c r="BJD34" s="153"/>
      <c r="BJE34" s="153"/>
      <c r="BJF34" s="153"/>
      <c r="BJG34" s="153"/>
      <c r="BJH34" s="153"/>
      <c r="BJI34" s="153"/>
      <c r="BJJ34" s="153"/>
      <c r="BJK34" s="153"/>
      <c r="BJL34" s="153"/>
      <c r="BJM34" s="153"/>
      <c r="BJN34" s="153"/>
      <c r="BJO34" s="153"/>
      <c r="BJP34" s="153"/>
      <c r="BJQ34" s="153"/>
      <c r="BJR34" s="153"/>
      <c r="BJS34" s="153"/>
      <c r="BJT34" s="153"/>
      <c r="BJU34" s="153"/>
      <c r="BJV34" s="153"/>
      <c r="BJW34" s="153"/>
      <c r="BJX34" s="153"/>
      <c r="BJY34" s="153"/>
      <c r="BJZ34" s="153"/>
      <c r="BKA34" s="153"/>
      <c r="BKB34" s="153"/>
      <c r="BKC34" s="153"/>
      <c r="BKD34" s="153"/>
      <c r="BKE34" s="153"/>
      <c r="BKF34" s="153"/>
      <c r="BKG34" s="153"/>
      <c r="BKH34" s="153"/>
      <c r="BKI34" s="153"/>
      <c r="BKJ34" s="153"/>
      <c r="BKK34" s="153"/>
      <c r="BKL34" s="153"/>
      <c r="BKM34" s="153"/>
      <c r="BKN34" s="153"/>
      <c r="BKO34" s="153"/>
      <c r="BKP34" s="153"/>
      <c r="BKQ34" s="153"/>
      <c r="BKR34" s="153"/>
      <c r="BKS34" s="153"/>
      <c r="BKT34" s="153"/>
      <c r="BKU34" s="153"/>
      <c r="BKV34" s="153"/>
      <c r="BKW34" s="153"/>
      <c r="BKX34" s="153"/>
      <c r="BKY34" s="153"/>
      <c r="BKZ34" s="153"/>
      <c r="BLA34" s="153"/>
      <c r="BLB34" s="153"/>
      <c r="BLC34" s="153"/>
      <c r="BLD34" s="153"/>
      <c r="BLE34" s="153"/>
      <c r="BLF34" s="153"/>
      <c r="BLG34" s="153"/>
      <c r="BLH34" s="153"/>
      <c r="BLI34" s="153"/>
      <c r="BLJ34" s="153"/>
      <c r="BLK34" s="153"/>
      <c r="BLL34" s="153"/>
      <c r="BLM34" s="153"/>
      <c r="BLN34" s="153"/>
      <c r="BLO34" s="153"/>
      <c r="BLP34" s="153"/>
      <c r="BLQ34" s="153"/>
      <c r="BLR34" s="153"/>
      <c r="BLS34" s="153"/>
      <c r="BLT34" s="153"/>
      <c r="BLU34" s="153"/>
      <c r="BLV34" s="153"/>
      <c r="BLW34" s="153"/>
      <c r="BLX34" s="153"/>
      <c r="BLY34" s="153"/>
      <c r="BLZ34" s="153"/>
      <c r="BMA34" s="153"/>
      <c r="BMB34" s="153"/>
      <c r="BMC34" s="153"/>
      <c r="BMD34" s="153"/>
      <c r="BME34" s="153"/>
      <c r="BMF34" s="153"/>
      <c r="BMG34" s="153"/>
      <c r="BMH34" s="153"/>
      <c r="BMI34" s="153"/>
      <c r="BMJ34" s="153"/>
      <c r="BMK34" s="153"/>
      <c r="BML34" s="153"/>
      <c r="BMM34" s="153"/>
      <c r="BMN34" s="153"/>
      <c r="BMO34" s="153"/>
      <c r="BMP34" s="153"/>
      <c r="BMQ34" s="153"/>
      <c r="BMR34" s="153"/>
      <c r="BMS34" s="153"/>
      <c r="BMT34" s="153"/>
      <c r="BMU34" s="153"/>
      <c r="BMV34" s="153"/>
      <c r="BMW34" s="153"/>
      <c r="BMX34" s="153"/>
      <c r="BMY34" s="153"/>
      <c r="BMZ34" s="153"/>
      <c r="BNA34" s="153"/>
      <c r="BNB34" s="153"/>
      <c r="BNC34" s="153"/>
      <c r="BND34" s="153"/>
      <c r="BNE34" s="153"/>
      <c r="BNF34" s="153"/>
      <c r="BNG34" s="153"/>
      <c r="BNH34" s="153"/>
      <c r="BNI34" s="153"/>
      <c r="BNJ34" s="153"/>
      <c r="BNK34" s="153"/>
      <c r="BNL34" s="153"/>
      <c r="BNM34" s="153"/>
      <c r="BNN34" s="153"/>
      <c r="BNO34" s="153"/>
      <c r="BNP34" s="153"/>
      <c r="BNQ34" s="153"/>
      <c r="BNR34" s="153"/>
      <c r="BNS34" s="153"/>
      <c r="BNT34" s="153"/>
      <c r="BNU34" s="153"/>
      <c r="BNV34" s="153"/>
      <c r="BNW34" s="153"/>
      <c r="BNX34" s="153"/>
      <c r="BNY34" s="153"/>
      <c r="BNZ34" s="153"/>
      <c r="BOA34" s="153"/>
      <c r="BOB34" s="153"/>
      <c r="BOC34" s="153"/>
      <c r="BOD34" s="153"/>
      <c r="BOE34" s="153"/>
      <c r="BOF34" s="153"/>
      <c r="BOG34" s="153"/>
      <c r="BOH34" s="153"/>
      <c r="BOI34" s="153"/>
      <c r="BOJ34" s="153"/>
      <c r="BOK34" s="153"/>
      <c r="BOL34" s="153"/>
      <c r="BOM34" s="153"/>
      <c r="BON34" s="153"/>
      <c r="BOO34" s="153"/>
      <c r="BOP34" s="153"/>
      <c r="BOQ34" s="153"/>
      <c r="BOR34" s="153"/>
      <c r="BOS34" s="153"/>
      <c r="BOT34" s="153"/>
      <c r="BOU34" s="153"/>
      <c r="BOV34" s="153"/>
      <c r="BOW34" s="153"/>
      <c r="BOX34" s="153"/>
      <c r="BOY34" s="153"/>
      <c r="BOZ34" s="153"/>
      <c r="BPA34" s="153"/>
      <c r="BPB34" s="153"/>
      <c r="BPC34" s="153"/>
      <c r="BPD34" s="153"/>
      <c r="BPE34" s="153"/>
      <c r="BPF34" s="153"/>
      <c r="BPG34" s="153"/>
      <c r="BPH34" s="153"/>
      <c r="BPI34" s="153"/>
      <c r="BPJ34" s="153"/>
      <c r="BPK34" s="153"/>
      <c r="BPL34" s="153"/>
      <c r="BPM34" s="153"/>
      <c r="BPN34" s="153"/>
      <c r="BPO34" s="153"/>
      <c r="BPP34" s="153"/>
      <c r="BPQ34" s="153"/>
      <c r="BPR34" s="153"/>
      <c r="BPS34" s="153"/>
      <c r="BPT34" s="153"/>
      <c r="BPU34" s="153"/>
      <c r="BPV34" s="153"/>
      <c r="BPW34" s="153"/>
      <c r="BPX34" s="153"/>
      <c r="BPY34" s="153"/>
      <c r="BPZ34" s="153"/>
      <c r="BQA34" s="153"/>
      <c r="BQB34" s="153"/>
      <c r="BQC34" s="153"/>
      <c r="BQD34" s="153"/>
      <c r="BQE34" s="153"/>
      <c r="BQF34" s="153"/>
      <c r="BQG34" s="153"/>
      <c r="BQH34" s="153"/>
      <c r="BQI34" s="153"/>
      <c r="BQJ34" s="153"/>
      <c r="BQK34" s="153"/>
      <c r="BQL34" s="153"/>
      <c r="BQM34" s="153"/>
      <c r="BQN34" s="153"/>
      <c r="BQO34" s="153"/>
      <c r="BQP34" s="153"/>
      <c r="BQQ34" s="153"/>
      <c r="BQR34" s="153"/>
      <c r="BQS34" s="153"/>
      <c r="BQT34" s="153"/>
      <c r="BQU34" s="153"/>
      <c r="BQV34" s="153"/>
      <c r="BQW34" s="153"/>
      <c r="BQX34" s="153"/>
      <c r="BQY34" s="153"/>
      <c r="BQZ34" s="153"/>
      <c r="BRA34" s="153"/>
      <c r="BRB34" s="153"/>
      <c r="BRC34" s="153"/>
      <c r="BRD34" s="153"/>
      <c r="BRE34" s="153"/>
      <c r="BRF34" s="153"/>
      <c r="BRG34" s="153"/>
      <c r="BRH34" s="153"/>
      <c r="BRI34" s="153"/>
      <c r="BRJ34" s="153"/>
      <c r="BRK34" s="153"/>
      <c r="BRL34" s="153"/>
      <c r="BRM34" s="153"/>
      <c r="BRN34" s="153"/>
      <c r="BRO34" s="153"/>
      <c r="BRP34" s="153"/>
      <c r="BRQ34" s="153"/>
      <c r="BRR34" s="153"/>
      <c r="BRS34" s="153"/>
      <c r="BRT34" s="153"/>
      <c r="BRU34" s="153"/>
      <c r="BRV34" s="153"/>
      <c r="BRW34" s="153"/>
      <c r="BRX34" s="153"/>
      <c r="BRY34" s="153"/>
      <c r="BRZ34" s="153"/>
      <c r="BSA34" s="153"/>
      <c r="BSB34" s="153"/>
      <c r="BSC34" s="153"/>
      <c r="BSD34" s="153"/>
      <c r="BSE34" s="153"/>
      <c r="BSF34" s="153"/>
      <c r="BSG34" s="153"/>
      <c r="BSH34" s="153"/>
      <c r="BSI34" s="153"/>
      <c r="BSJ34" s="153"/>
      <c r="BSK34" s="153"/>
      <c r="BSL34" s="153"/>
      <c r="BSM34" s="153"/>
      <c r="BSN34" s="153"/>
      <c r="BSO34" s="153"/>
      <c r="BSP34" s="153"/>
      <c r="BSQ34" s="153"/>
      <c r="BSR34" s="153"/>
      <c r="BSS34" s="153"/>
      <c r="BST34" s="153"/>
      <c r="BSU34" s="153"/>
      <c r="BSV34" s="153"/>
      <c r="BSW34" s="153"/>
      <c r="BSX34" s="153"/>
      <c r="BSY34" s="153"/>
      <c r="BSZ34" s="153"/>
      <c r="BTA34" s="153"/>
      <c r="BTB34" s="153"/>
      <c r="BTC34" s="153"/>
      <c r="BTD34" s="153"/>
      <c r="BTE34" s="153"/>
      <c r="BTF34" s="153"/>
      <c r="BTG34" s="153"/>
      <c r="BTH34" s="153"/>
      <c r="BTI34" s="153"/>
      <c r="BTJ34" s="153"/>
      <c r="BTK34" s="153"/>
      <c r="BTL34" s="153"/>
      <c r="BTM34" s="153"/>
      <c r="BTN34" s="153"/>
      <c r="BTO34" s="153"/>
      <c r="BTP34" s="153"/>
      <c r="BTQ34" s="153"/>
      <c r="BTR34" s="153"/>
      <c r="BTS34" s="153"/>
      <c r="BTT34" s="153"/>
      <c r="BTU34" s="153"/>
      <c r="BTV34" s="153"/>
      <c r="BTW34" s="153"/>
      <c r="BTX34" s="153"/>
      <c r="BTY34" s="153"/>
      <c r="BTZ34" s="153"/>
      <c r="BUA34" s="153"/>
      <c r="BUB34" s="153"/>
      <c r="BUC34" s="153"/>
      <c r="BUD34" s="153"/>
      <c r="BUE34" s="153"/>
      <c r="BUF34" s="153"/>
      <c r="BUG34" s="153"/>
      <c r="BUH34" s="153"/>
      <c r="BUI34" s="153"/>
      <c r="BUJ34" s="153"/>
      <c r="BUK34" s="153"/>
      <c r="BUL34" s="153"/>
      <c r="BUM34" s="153"/>
      <c r="BUN34" s="153"/>
      <c r="BUO34" s="153"/>
      <c r="BUP34" s="153"/>
      <c r="BUQ34" s="153"/>
      <c r="BUR34" s="153"/>
      <c r="BUS34" s="153"/>
      <c r="BUT34" s="153"/>
      <c r="BUU34" s="153"/>
      <c r="BUV34" s="153"/>
      <c r="BUW34" s="153"/>
      <c r="BUX34" s="153"/>
      <c r="BUY34" s="153"/>
      <c r="BUZ34" s="153"/>
      <c r="BVA34" s="153"/>
      <c r="BVB34" s="153"/>
      <c r="BVC34" s="153"/>
      <c r="BVD34" s="153"/>
      <c r="BVE34" s="153"/>
      <c r="BVF34" s="153"/>
      <c r="BVG34" s="153"/>
      <c r="BVH34" s="153"/>
      <c r="BVI34" s="153"/>
      <c r="BVJ34" s="153"/>
      <c r="BVK34" s="153"/>
      <c r="BVL34" s="153"/>
      <c r="BVM34" s="153"/>
      <c r="BVN34" s="153"/>
      <c r="BVO34" s="153"/>
      <c r="BVP34" s="153"/>
      <c r="BVQ34" s="153"/>
      <c r="BVR34" s="153"/>
      <c r="BVS34" s="153"/>
      <c r="BVT34" s="153"/>
      <c r="BVU34" s="153"/>
      <c r="BVV34" s="153"/>
      <c r="BVW34" s="153"/>
      <c r="BVX34" s="153"/>
      <c r="BVY34" s="153"/>
      <c r="BVZ34" s="153"/>
      <c r="BWA34" s="153"/>
      <c r="BWB34" s="153"/>
      <c r="BWC34" s="153"/>
      <c r="BWD34" s="153"/>
      <c r="BWE34" s="153"/>
      <c r="BWF34" s="153"/>
      <c r="BWG34" s="153"/>
      <c r="BWH34" s="153"/>
      <c r="BWI34" s="153"/>
      <c r="BWJ34" s="153"/>
      <c r="BWK34" s="153"/>
      <c r="BWL34" s="153"/>
      <c r="BWM34" s="153"/>
      <c r="BWN34" s="153"/>
      <c r="BWO34" s="153"/>
      <c r="BWP34" s="153"/>
      <c r="BWQ34" s="153"/>
      <c r="BWR34" s="153"/>
      <c r="BWS34" s="153"/>
      <c r="BWT34" s="153"/>
      <c r="BWU34" s="153"/>
      <c r="BWV34" s="153"/>
      <c r="BWW34" s="153"/>
      <c r="BWX34" s="153"/>
      <c r="BWY34" s="153"/>
      <c r="BWZ34" s="153"/>
      <c r="BXA34" s="153"/>
      <c r="BXB34" s="153"/>
      <c r="BXC34" s="153"/>
      <c r="BXD34" s="153"/>
      <c r="BXE34" s="153"/>
      <c r="BXF34" s="153"/>
      <c r="BXG34" s="153"/>
      <c r="BXH34" s="153"/>
      <c r="BXI34" s="153"/>
      <c r="BXJ34" s="153"/>
      <c r="BXK34" s="153"/>
      <c r="BXL34" s="153"/>
      <c r="BXM34" s="153"/>
      <c r="BXN34" s="153"/>
      <c r="BXO34" s="153"/>
      <c r="BXP34" s="153"/>
      <c r="BXQ34" s="153"/>
      <c r="BXR34" s="153"/>
      <c r="BXS34" s="153"/>
      <c r="BXT34" s="153"/>
      <c r="BXU34" s="153"/>
      <c r="BXV34" s="153"/>
      <c r="BXW34" s="153"/>
      <c r="BXX34" s="153"/>
      <c r="BXY34" s="153"/>
      <c r="BXZ34" s="153"/>
      <c r="BYA34" s="153"/>
      <c r="BYB34" s="153"/>
      <c r="BYC34" s="153"/>
      <c r="BYD34" s="153"/>
      <c r="BYE34" s="153"/>
      <c r="BYF34" s="153"/>
      <c r="BYG34" s="153"/>
      <c r="BYH34" s="153"/>
      <c r="BYI34" s="153"/>
      <c r="BYJ34" s="153"/>
      <c r="BYK34" s="153"/>
      <c r="BYL34" s="153"/>
      <c r="BYM34" s="153"/>
      <c r="BYN34" s="153"/>
      <c r="BYO34" s="153"/>
      <c r="BYP34" s="153"/>
    </row>
    <row r="35" spans="1:2018" ht="13.5" customHeight="1">
      <c r="A35" s="153"/>
      <c r="D35" s="17" t="s">
        <v>10</v>
      </c>
      <c r="I35" s="31"/>
      <c r="J35" s="270"/>
      <c r="K35" s="270"/>
      <c r="L35" s="270"/>
      <c r="M35" s="270"/>
      <c r="N35" s="27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53"/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53"/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53"/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53"/>
      <c r="XU35" s="153"/>
      <c r="XV35" s="153"/>
      <c r="XW35" s="153"/>
      <c r="XX35" s="153"/>
      <c r="XY35" s="153"/>
      <c r="XZ35" s="153"/>
      <c r="YA35" s="153"/>
      <c r="YB35" s="153"/>
      <c r="YC35" s="153"/>
      <c r="YD35" s="153"/>
      <c r="YE35" s="153"/>
      <c r="YF35" s="153"/>
      <c r="YG35" s="153"/>
      <c r="YH35" s="153"/>
      <c r="YI35" s="153"/>
      <c r="YJ35" s="153"/>
      <c r="YK35" s="153"/>
      <c r="YL35" s="153"/>
      <c r="YM35" s="153"/>
      <c r="YN35" s="153"/>
      <c r="YO35" s="153"/>
      <c r="YP35" s="153"/>
      <c r="YQ35" s="153"/>
      <c r="YR35" s="153"/>
      <c r="YS35" s="153"/>
      <c r="YT35" s="153"/>
      <c r="YU35" s="153"/>
      <c r="YV35" s="153"/>
      <c r="YW35" s="153"/>
      <c r="YX35" s="153"/>
      <c r="YY35" s="153"/>
      <c r="YZ35" s="153"/>
      <c r="ZA35" s="153"/>
      <c r="ZB35" s="153"/>
      <c r="ZC35" s="153"/>
      <c r="ZD35" s="153"/>
      <c r="ZE35" s="153"/>
      <c r="ZF35" s="153"/>
      <c r="ZG35" s="153"/>
      <c r="ZH35" s="153"/>
      <c r="ZI35" s="153"/>
      <c r="ZJ35" s="153"/>
      <c r="ZK35" s="153"/>
      <c r="ZL35" s="153"/>
      <c r="ZM35" s="153"/>
      <c r="ZN35" s="153"/>
      <c r="ZO35" s="153"/>
      <c r="ZP35" s="153"/>
      <c r="ZQ35" s="153"/>
      <c r="ZR35" s="153"/>
      <c r="ZS35" s="153"/>
      <c r="ZT35" s="153"/>
      <c r="ZU35" s="153"/>
      <c r="ZV35" s="153"/>
      <c r="ZW35" s="153"/>
      <c r="ZX35" s="153"/>
      <c r="ZY35" s="153"/>
      <c r="ZZ35" s="153"/>
      <c r="AAA35" s="153"/>
      <c r="AAB35" s="153"/>
      <c r="AAC35" s="153"/>
      <c r="AAD35" s="153"/>
      <c r="AAE35" s="153"/>
      <c r="AAF35" s="153"/>
      <c r="AAG35" s="153"/>
      <c r="AAH35" s="153"/>
      <c r="AAI35" s="153"/>
      <c r="AAJ35" s="153"/>
      <c r="AAK35" s="153"/>
      <c r="AAL35" s="153"/>
      <c r="AAM35" s="153"/>
      <c r="AAN35" s="153"/>
      <c r="AAO35" s="153"/>
      <c r="AAP35" s="153"/>
      <c r="AAQ35" s="153"/>
      <c r="AAR35" s="153"/>
      <c r="AAS35" s="153"/>
      <c r="AAT35" s="153"/>
      <c r="AAU35" s="153"/>
      <c r="AAV35" s="153"/>
      <c r="AAW35" s="153"/>
      <c r="AAX35" s="153"/>
      <c r="AAY35" s="153"/>
      <c r="AAZ35" s="153"/>
      <c r="ABA35" s="153"/>
      <c r="ABB35" s="153"/>
      <c r="ABC35" s="153"/>
      <c r="ABD35" s="153"/>
      <c r="ABE35" s="153"/>
      <c r="ABF35" s="153"/>
      <c r="ABG35" s="153"/>
      <c r="ABH35" s="153"/>
      <c r="ABI35" s="153"/>
      <c r="ABJ35" s="153"/>
      <c r="ABK35" s="153"/>
      <c r="ABL35" s="153"/>
      <c r="ABM35" s="153"/>
      <c r="ABN35" s="153"/>
      <c r="ABO35" s="153"/>
      <c r="ABP35" s="153"/>
      <c r="ABQ35" s="153"/>
      <c r="ABR35" s="153"/>
      <c r="ABS35" s="153"/>
      <c r="ABT35" s="153"/>
      <c r="ABU35" s="153"/>
      <c r="ABV35" s="153"/>
      <c r="ABW35" s="153"/>
      <c r="ABX35" s="153"/>
      <c r="ABY35" s="153"/>
      <c r="ABZ35" s="153"/>
      <c r="ACA35" s="153"/>
      <c r="ACB35" s="153"/>
      <c r="ACC35" s="153"/>
      <c r="ACD35" s="153"/>
      <c r="ACE35" s="153"/>
      <c r="ACF35" s="153"/>
      <c r="ACG35" s="153"/>
      <c r="ACH35" s="153"/>
      <c r="ACI35" s="153"/>
      <c r="ACJ35" s="153"/>
      <c r="ACK35" s="153"/>
      <c r="ACL35" s="153"/>
      <c r="ACM35" s="153"/>
      <c r="ACN35" s="153"/>
      <c r="ACO35" s="153"/>
      <c r="ACP35" s="153"/>
      <c r="ACQ35" s="153"/>
      <c r="ACR35" s="153"/>
      <c r="ACS35" s="153"/>
      <c r="ACT35" s="153"/>
      <c r="ACU35" s="153"/>
      <c r="ACV35" s="153"/>
      <c r="ACW35" s="153"/>
      <c r="ACX35" s="153"/>
      <c r="ACY35" s="153"/>
      <c r="ACZ35" s="153"/>
      <c r="ADA35" s="153"/>
      <c r="ADB35" s="153"/>
      <c r="ADC35" s="153"/>
      <c r="ADD35" s="153"/>
      <c r="ADE35" s="153"/>
      <c r="ADF35" s="153"/>
      <c r="ADG35" s="153"/>
      <c r="ADH35" s="153"/>
      <c r="ADI35" s="153"/>
      <c r="ADJ35" s="153"/>
      <c r="ADK35" s="153"/>
      <c r="ADL35" s="153"/>
      <c r="ADM35" s="153"/>
      <c r="ADN35" s="153"/>
      <c r="ADO35" s="153"/>
      <c r="ADP35" s="153"/>
      <c r="ADQ35" s="153"/>
      <c r="ADR35" s="153"/>
      <c r="ADS35" s="153"/>
      <c r="ADT35" s="153"/>
      <c r="ADU35" s="153"/>
      <c r="ADV35" s="153"/>
      <c r="ADW35" s="153"/>
      <c r="ADX35" s="153"/>
      <c r="ADY35" s="153"/>
      <c r="ADZ35" s="153"/>
      <c r="AEA35" s="153"/>
      <c r="AEB35" s="153"/>
      <c r="AEC35" s="153"/>
      <c r="AED35" s="153"/>
      <c r="AEE35" s="153"/>
      <c r="AEF35" s="153"/>
      <c r="AEG35" s="153"/>
      <c r="AEH35" s="153"/>
      <c r="AEI35" s="153"/>
      <c r="AEJ35" s="153"/>
      <c r="AEK35" s="153"/>
      <c r="AEL35" s="153"/>
      <c r="AEM35" s="153"/>
      <c r="AEN35" s="153"/>
      <c r="AEO35" s="153"/>
      <c r="AEP35" s="153"/>
      <c r="AEQ35" s="153"/>
      <c r="AER35" s="153"/>
      <c r="AES35" s="153"/>
      <c r="AET35" s="153"/>
      <c r="AEU35" s="153"/>
      <c r="AEV35" s="153"/>
      <c r="AEW35" s="153"/>
      <c r="AEX35" s="153"/>
      <c r="AEY35" s="153"/>
      <c r="AEZ35" s="153"/>
      <c r="AFA35" s="153"/>
      <c r="AFB35" s="153"/>
      <c r="AFC35" s="153"/>
      <c r="AFD35" s="153"/>
      <c r="AFE35" s="153"/>
      <c r="AFF35" s="153"/>
      <c r="AFG35" s="153"/>
      <c r="AFH35" s="153"/>
      <c r="AFI35" s="153"/>
      <c r="AFJ35" s="153"/>
      <c r="AFK35" s="153"/>
      <c r="AFL35" s="153"/>
      <c r="AFM35" s="153"/>
      <c r="AFN35" s="153"/>
      <c r="AFO35" s="153"/>
      <c r="AFP35" s="153"/>
      <c r="AFQ35" s="153"/>
      <c r="AFR35" s="153"/>
      <c r="AFS35" s="153"/>
      <c r="AFT35" s="153"/>
      <c r="AFU35" s="153"/>
      <c r="AFV35" s="153"/>
      <c r="AFW35" s="153"/>
      <c r="AFX35" s="153"/>
      <c r="AFY35" s="153"/>
      <c r="AFZ35" s="153"/>
      <c r="AGA35" s="153"/>
      <c r="AGB35" s="153"/>
      <c r="AGC35" s="153"/>
      <c r="AGD35" s="153"/>
      <c r="AGE35" s="153"/>
      <c r="AGF35" s="153"/>
      <c r="AGG35" s="153"/>
      <c r="AGH35" s="153"/>
      <c r="AGI35" s="153"/>
      <c r="AGJ35" s="153"/>
      <c r="AGK35" s="153"/>
      <c r="AGL35" s="153"/>
      <c r="AGM35" s="153"/>
      <c r="AGN35" s="153"/>
      <c r="AGO35" s="153"/>
      <c r="AGP35" s="153"/>
      <c r="AGQ35" s="153"/>
      <c r="AGR35" s="153"/>
      <c r="AGS35" s="153"/>
      <c r="AGT35" s="153"/>
      <c r="AGU35" s="153"/>
      <c r="AGV35" s="153"/>
      <c r="AGW35" s="153"/>
      <c r="AGX35" s="153"/>
      <c r="AGY35" s="153"/>
      <c r="AGZ35" s="153"/>
      <c r="AHA35" s="153"/>
      <c r="AHB35" s="153"/>
      <c r="AHC35" s="153"/>
      <c r="AHD35" s="153"/>
      <c r="AHE35" s="153"/>
      <c r="AHF35" s="153"/>
      <c r="AHG35" s="153"/>
      <c r="AHH35" s="153"/>
      <c r="AHI35" s="153"/>
      <c r="AHJ35" s="153"/>
      <c r="AHK35" s="153"/>
      <c r="AHL35" s="153"/>
      <c r="AHM35" s="153"/>
      <c r="AHN35" s="153"/>
      <c r="AHO35" s="153"/>
      <c r="AHP35" s="153"/>
      <c r="AHQ35" s="153"/>
      <c r="AHR35" s="153"/>
      <c r="AHS35" s="153"/>
      <c r="AHT35" s="153"/>
      <c r="AHU35" s="153"/>
      <c r="AHV35" s="153"/>
      <c r="AHW35" s="153"/>
      <c r="AHX35" s="153"/>
      <c r="AHY35" s="153"/>
      <c r="AHZ35" s="153"/>
      <c r="AIA35" s="153"/>
      <c r="AIB35" s="153"/>
      <c r="AIC35" s="153"/>
      <c r="AID35" s="153"/>
      <c r="AIE35" s="153"/>
      <c r="AIF35" s="153"/>
      <c r="AIG35" s="153"/>
      <c r="AIH35" s="153"/>
      <c r="AII35" s="153"/>
      <c r="AIJ35" s="153"/>
      <c r="AIK35" s="153"/>
      <c r="AIL35" s="153"/>
      <c r="AIM35" s="153"/>
      <c r="AIN35" s="153"/>
      <c r="AIO35" s="153"/>
      <c r="AIP35" s="153"/>
      <c r="AIQ35" s="153"/>
      <c r="AIR35" s="153"/>
      <c r="AIS35" s="153"/>
      <c r="AIT35" s="153"/>
      <c r="AIU35" s="153"/>
      <c r="AIV35" s="153"/>
      <c r="AIW35" s="153"/>
      <c r="AIX35" s="153"/>
      <c r="AIY35" s="153"/>
      <c r="AIZ35" s="153"/>
      <c r="AJA35" s="153"/>
      <c r="AJB35" s="153"/>
      <c r="AJC35" s="153"/>
      <c r="AJD35" s="153"/>
      <c r="AJE35" s="153"/>
      <c r="AJF35" s="153"/>
      <c r="AJG35" s="153"/>
      <c r="AJH35" s="153"/>
      <c r="AJI35" s="153"/>
      <c r="AJJ35" s="153"/>
      <c r="AJK35" s="153"/>
      <c r="AJL35" s="153"/>
      <c r="AJM35" s="153"/>
      <c r="AJN35" s="153"/>
      <c r="AJO35" s="153"/>
      <c r="AJP35" s="153"/>
      <c r="AJQ35" s="153"/>
      <c r="AJR35" s="153"/>
      <c r="AJS35" s="153"/>
      <c r="AJT35" s="153"/>
      <c r="AJU35" s="153"/>
      <c r="AJV35" s="153"/>
      <c r="AJW35" s="153"/>
      <c r="AJX35" s="153"/>
      <c r="AJY35" s="153"/>
      <c r="AJZ35" s="153"/>
      <c r="AKA35" s="153"/>
      <c r="AKB35" s="153"/>
      <c r="AKC35" s="153"/>
      <c r="AKD35" s="153"/>
      <c r="AKE35" s="153"/>
      <c r="AKF35" s="153"/>
      <c r="AKG35" s="153"/>
      <c r="AKH35" s="153"/>
      <c r="AKI35" s="153"/>
      <c r="AKJ35" s="153"/>
      <c r="AKK35" s="153"/>
      <c r="AKL35" s="153"/>
      <c r="AKM35" s="153"/>
      <c r="AKN35" s="153"/>
      <c r="AKO35" s="153"/>
      <c r="AKP35" s="153"/>
      <c r="AKQ35" s="153"/>
      <c r="AKR35" s="153"/>
      <c r="AKS35" s="153"/>
      <c r="AKT35" s="153"/>
      <c r="AKU35" s="153"/>
      <c r="AKV35" s="153"/>
      <c r="AKW35" s="153"/>
      <c r="AKX35" s="153"/>
      <c r="AKY35" s="153"/>
      <c r="AKZ35" s="153"/>
      <c r="ALA35" s="153"/>
      <c r="ALB35" s="153"/>
      <c r="ALC35" s="153"/>
      <c r="ALD35" s="153"/>
      <c r="ALE35" s="153"/>
      <c r="ALF35" s="153"/>
      <c r="ALG35" s="153"/>
      <c r="ALH35" s="153"/>
      <c r="ALI35" s="153"/>
      <c r="ALJ35" s="153"/>
      <c r="ALK35" s="153"/>
      <c r="ALL35" s="153"/>
      <c r="ALM35" s="153"/>
      <c r="ALN35" s="153"/>
      <c r="ALO35" s="153"/>
      <c r="ALP35" s="153"/>
      <c r="ALQ35" s="153"/>
      <c r="ALR35" s="153"/>
      <c r="ALS35" s="153"/>
      <c r="ALT35" s="153"/>
      <c r="ALU35" s="153"/>
      <c r="ALV35" s="153"/>
      <c r="ALW35" s="153"/>
      <c r="ALX35" s="153"/>
      <c r="ALY35" s="153"/>
      <c r="ALZ35" s="153"/>
      <c r="AMA35" s="153"/>
      <c r="AMB35" s="153"/>
      <c r="AMC35" s="153"/>
      <c r="AMD35" s="153"/>
      <c r="AME35" s="153"/>
      <c r="AMF35" s="153"/>
      <c r="AMG35" s="153"/>
      <c r="AMH35" s="153"/>
      <c r="AMI35" s="153"/>
      <c r="AMJ35" s="153"/>
      <c r="AMK35" s="153"/>
      <c r="AML35" s="153"/>
      <c r="AMM35" s="153"/>
      <c r="AMN35" s="153"/>
      <c r="AMO35" s="153"/>
      <c r="AMP35" s="153"/>
      <c r="AMQ35" s="153"/>
      <c r="AMR35" s="153"/>
      <c r="AMS35" s="153"/>
      <c r="AMT35" s="153"/>
      <c r="AMU35" s="153"/>
      <c r="AMV35" s="153"/>
      <c r="AMW35" s="153"/>
      <c r="AMX35" s="153"/>
      <c r="AMY35" s="153"/>
      <c r="AMZ35" s="153"/>
      <c r="ANA35" s="153"/>
      <c r="ANB35" s="153"/>
      <c r="ANC35" s="153"/>
      <c r="AND35" s="153"/>
      <c r="ANE35" s="153"/>
      <c r="ANF35" s="153"/>
      <c r="ANG35" s="153"/>
      <c r="ANH35" s="153"/>
      <c r="ANI35" s="153"/>
      <c r="ANJ35" s="153"/>
      <c r="ANK35" s="153"/>
      <c r="ANL35" s="153"/>
      <c r="ANM35" s="153"/>
      <c r="ANN35" s="153"/>
      <c r="ANO35" s="153"/>
      <c r="ANP35" s="153"/>
      <c r="ANQ35" s="153"/>
      <c r="ANR35" s="153"/>
      <c r="ANS35" s="153"/>
      <c r="ANT35" s="153"/>
      <c r="ANU35" s="153"/>
      <c r="ANV35" s="153"/>
      <c r="ANW35" s="153"/>
      <c r="ANX35" s="153"/>
      <c r="ANY35" s="153"/>
      <c r="ANZ35" s="153"/>
      <c r="AOA35" s="153"/>
      <c r="AOB35" s="153"/>
      <c r="AOC35" s="153"/>
      <c r="AOD35" s="153"/>
      <c r="AOE35" s="153"/>
      <c r="AOF35" s="153"/>
      <c r="AOG35" s="153"/>
      <c r="AOH35" s="153"/>
      <c r="AOI35" s="153"/>
      <c r="AOJ35" s="153"/>
      <c r="AOK35" s="153"/>
      <c r="AOL35" s="153"/>
      <c r="AOM35" s="153"/>
      <c r="AON35" s="153"/>
      <c r="AOO35" s="153"/>
      <c r="AOP35" s="153"/>
      <c r="AOQ35" s="153"/>
      <c r="AOR35" s="153"/>
      <c r="AOS35" s="153"/>
      <c r="AOT35" s="153"/>
      <c r="AOU35" s="153"/>
      <c r="AOV35" s="153"/>
      <c r="AOW35" s="153"/>
      <c r="AOX35" s="153"/>
      <c r="AOY35" s="153"/>
      <c r="AOZ35" s="153"/>
      <c r="APA35" s="153"/>
      <c r="APB35" s="153"/>
      <c r="APC35" s="153"/>
      <c r="APD35" s="153"/>
      <c r="APE35" s="153"/>
      <c r="APF35" s="153"/>
      <c r="APG35" s="153"/>
      <c r="APH35" s="153"/>
      <c r="API35" s="153"/>
      <c r="APJ35" s="153"/>
      <c r="APK35" s="153"/>
      <c r="APL35" s="153"/>
      <c r="APM35" s="153"/>
      <c r="APN35" s="153"/>
      <c r="APO35" s="153"/>
      <c r="APP35" s="153"/>
      <c r="APQ35" s="153"/>
      <c r="APR35" s="153"/>
      <c r="APS35" s="153"/>
      <c r="APT35" s="153"/>
      <c r="APU35" s="153"/>
      <c r="APV35" s="153"/>
      <c r="APW35" s="153"/>
      <c r="APX35" s="153"/>
      <c r="APY35" s="153"/>
      <c r="APZ35" s="153"/>
      <c r="AQA35" s="153"/>
      <c r="AQB35" s="153"/>
      <c r="AQC35" s="153"/>
      <c r="AQD35" s="153"/>
      <c r="AQE35" s="153"/>
      <c r="AQF35" s="153"/>
      <c r="AQG35" s="153"/>
      <c r="AQH35" s="153"/>
      <c r="AQI35" s="153"/>
      <c r="AQJ35" s="153"/>
      <c r="AQK35" s="153"/>
      <c r="AQL35" s="153"/>
      <c r="AQM35" s="153"/>
      <c r="AQN35" s="153"/>
      <c r="AQO35" s="153"/>
      <c r="AQP35" s="153"/>
      <c r="AQQ35" s="153"/>
      <c r="AQR35" s="153"/>
      <c r="AQS35" s="153"/>
      <c r="AQT35" s="153"/>
      <c r="AQU35" s="153"/>
      <c r="AQV35" s="153"/>
      <c r="AQW35" s="153"/>
      <c r="AQX35" s="153"/>
      <c r="AQY35" s="153"/>
      <c r="AQZ35" s="153"/>
      <c r="ARA35" s="153"/>
      <c r="ARB35" s="153"/>
      <c r="ARC35" s="153"/>
      <c r="ARD35" s="153"/>
      <c r="ARE35" s="153"/>
      <c r="ARF35" s="153"/>
      <c r="ARG35" s="153"/>
      <c r="ARH35" s="153"/>
      <c r="ARI35" s="153"/>
      <c r="ARJ35" s="153"/>
      <c r="ARK35" s="153"/>
      <c r="ARL35" s="153"/>
      <c r="ARM35" s="153"/>
      <c r="ARN35" s="153"/>
      <c r="ARO35" s="153"/>
      <c r="ARP35" s="153"/>
      <c r="ARQ35" s="153"/>
      <c r="ARR35" s="153"/>
      <c r="ARS35" s="153"/>
      <c r="ART35" s="153"/>
      <c r="ARU35" s="153"/>
      <c r="ARV35" s="153"/>
      <c r="ARW35" s="153"/>
      <c r="ARX35" s="153"/>
      <c r="ARY35" s="153"/>
      <c r="ARZ35" s="153"/>
      <c r="ASA35" s="153"/>
      <c r="ASB35" s="153"/>
      <c r="ASC35" s="153"/>
      <c r="ASD35" s="153"/>
      <c r="ASE35" s="153"/>
      <c r="ASF35" s="153"/>
      <c r="ASG35" s="153"/>
      <c r="ASH35" s="153"/>
      <c r="ASI35" s="153"/>
      <c r="ASJ35" s="153"/>
      <c r="ASK35" s="153"/>
      <c r="ASL35" s="153"/>
      <c r="ASM35" s="153"/>
      <c r="ASN35" s="153"/>
      <c r="ASO35" s="153"/>
      <c r="ASP35" s="153"/>
      <c r="ASQ35" s="153"/>
      <c r="ASR35" s="153"/>
      <c r="ASS35" s="153"/>
      <c r="AST35" s="153"/>
      <c r="ASU35" s="153"/>
      <c r="ASV35" s="153"/>
      <c r="ASW35" s="153"/>
      <c r="ASX35" s="153"/>
      <c r="ASY35" s="153"/>
      <c r="ASZ35" s="153"/>
      <c r="ATA35" s="153"/>
      <c r="ATB35" s="153"/>
      <c r="ATC35" s="153"/>
      <c r="ATD35" s="153"/>
      <c r="ATE35" s="153"/>
      <c r="ATF35" s="153"/>
      <c r="ATG35" s="153"/>
      <c r="ATH35" s="153"/>
      <c r="ATI35" s="153"/>
      <c r="ATJ35" s="153"/>
      <c r="ATK35" s="153"/>
      <c r="ATL35" s="153"/>
      <c r="ATM35" s="153"/>
      <c r="ATN35" s="153"/>
      <c r="ATO35" s="153"/>
      <c r="ATP35" s="153"/>
      <c r="ATQ35" s="153"/>
      <c r="ATR35" s="153"/>
      <c r="ATS35" s="153"/>
      <c r="ATT35" s="153"/>
      <c r="ATU35" s="153"/>
      <c r="ATV35" s="153"/>
      <c r="ATW35" s="153"/>
      <c r="ATX35" s="153"/>
      <c r="ATY35" s="153"/>
      <c r="ATZ35" s="153"/>
      <c r="AUA35" s="153"/>
      <c r="AUB35" s="153"/>
      <c r="AUC35" s="153"/>
      <c r="AUD35" s="153"/>
      <c r="AUE35" s="153"/>
      <c r="AUF35" s="153"/>
      <c r="AUG35" s="153"/>
      <c r="AUH35" s="153"/>
      <c r="AUI35" s="153"/>
      <c r="AUJ35" s="153"/>
      <c r="AUK35" s="153"/>
      <c r="AUL35" s="153"/>
      <c r="AUM35" s="153"/>
      <c r="AUN35" s="153"/>
      <c r="AUO35" s="153"/>
      <c r="AUP35" s="153"/>
      <c r="AUQ35" s="153"/>
      <c r="AUR35" s="153"/>
      <c r="AUS35" s="153"/>
      <c r="AUT35" s="153"/>
      <c r="AUU35" s="153"/>
      <c r="AUV35" s="153"/>
      <c r="AUW35" s="153"/>
      <c r="AUX35" s="153"/>
      <c r="AUY35" s="153"/>
      <c r="AUZ35" s="153"/>
      <c r="AVA35" s="153"/>
      <c r="AVB35" s="153"/>
      <c r="AVC35" s="153"/>
      <c r="AVD35" s="153"/>
      <c r="AVE35" s="153"/>
      <c r="AVF35" s="153"/>
      <c r="AVG35" s="153"/>
      <c r="AVH35" s="153"/>
      <c r="AVI35" s="153"/>
      <c r="AVJ35" s="153"/>
      <c r="AVK35" s="153"/>
      <c r="AVL35" s="153"/>
      <c r="AVM35" s="153"/>
      <c r="AVN35" s="153"/>
      <c r="AVO35" s="153"/>
      <c r="AVP35" s="153"/>
      <c r="AVQ35" s="153"/>
      <c r="AVR35" s="153"/>
      <c r="AVS35" s="153"/>
      <c r="AVT35" s="153"/>
      <c r="AVU35" s="153"/>
      <c r="AVV35" s="153"/>
      <c r="AVW35" s="153"/>
      <c r="AVX35" s="153"/>
      <c r="AVY35" s="153"/>
      <c r="AVZ35" s="153"/>
      <c r="AWA35" s="153"/>
      <c r="AWB35" s="153"/>
      <c r="AWC35" s="153"/>
      <c r="AWD35" s="153"/>
      <c r="AWE35" s="153"/>
      <c r="AWF35" s="153"/>
      <c r="AWG35" s="153"/>
      <c r="AWH35" s="153"/>
      <c r="AWI35" s="153"/>
      <c r="AWJ35" s="153"/>
      <c r="AWK35" s="153"/>
      <c r="AWL35" s="153"/>
      <c r="AWM35" s="153"/>
      <c r="AWN35" s="153"/>
      <c r="AWO35" s="153"/>
      <c r="AWP35" s="153"/>
      <c r="AWQ35" s="153"/>
      <c r="AWR35" s="153"/>
      <c r="AWS35" s="153"/>
      <c r="AWT35" s="153"/>
      <c r="AWU35" s="153"/>
      <c r="AWV35" s="153"/>
      <c r="AWW35" s="153"/>
      <c r="AWX35" s="153"/>
      <c r="AWY35" s="153"/>
      <c r="AWZ35" s="153"/>
      <c r="AXA35" s="153"/>
      <c r="AXB35" s="153"/>
      <c r="AXC35" s="153"/>
      <c r="AXD35" s="153"/>
      <c r="AXE35" s="153"/>
      <c r="AXF35" s="153"/>
      <c r="AXG35" s="153"/>
      <c r="AXH35" s="153"/>
      <c r="AXI35" s="153"/>
      <c r="AXJ35" s="153"/>
      <c r="AXK35" s="153"/>
      <c r="AXL35" s="153"/>
      <c r="AXM35" s="153"/>
      <c r="AXN35" s="153"/>
      <c r="AXO35" s="153"/>
      <c r="AXP35" s="153"/>
      <c r="AXQ35" s="153"/>
      <c r="AXR35" s="153"/>
      <c r="AXS35" s="153"/>
      <c r="AXT35" s="153"/>
      <c r="AXU35" s="153"/>
      <c r="AXV35" s="153"/>
      <c r="AXW35" s="153"/>
      <c r="AXX35" s="153"/>
      <c r="AXY35" s="153"/>
      <c r="AXZ35" s="153"/>
      <c r="AYA35" s="153"/>
      <c r="AYB35" s="153"/>
      <c r="AYC35" s="153"/>
      <c r="AYD35" s="153"/>
      <c r="AYE35" s="153"/>
      <c r="AYF35" s="153"/>
      <c r="AYG35" s="153"/>
      <c r="AYH35" s="153"/>
      <c r="AYI35" s="153"/>
      <c r="AYJ35" s="153"/>
      <c r="AYK35" s="153"/>
      <c r="AYL35" s="153"/>
      <c r="AYM35" s="153"/>
      <c r="AYN35" s="153"/>
      <c r="AYO35" s="153"/>
      <c r="AYP35" s="153"/>
      <c r="AYQ35" s="153"/>
      <c r="AYR35" s="153"/>
      <c r="AYS35" s="153"/>
      <c r="AYT35" s="153"/>
      <c r="AYU35" s="153"/>
      <c r="AYV35" s="153"/>
      <c r="AYW35" s="153"/>
      <c r="AYX35" s="153"/>
      <c r="AYY35" s="153"/>
      <c r="AYZ35" s="153"/>
      <c r="AZA35" s="153"/>
      <c r="AZB35" s="153"/>
      <c r="AZC35" s="153"/>
      <c r="AZD35" s="153"/>
      <c r="AZE35" s="153"/>
      <c r="AZF35" s="153"/>
      <c r="AZG35" s="153"/>
      <c r="AZH35" s="153"/>
      <c r="AZI35" s="153"/>
      <c r="AZJ35" s="153"/>
      <c r="AZK35" s="153"/>
      <c r="AZL35" s="153"/>
      <c r="AZM35" s="153"/>
      <c r="AZN35" s="153"/>
      <c r="AZO35" s="153"/>
      <c r="AZP35" s="153"/>
      <c r="AZQ35" s="153"/>
      <c r="AZR35" s="153"/>
      <c r="AZS35" s="153"/>
      <c r="AZT35" s="153"/>
      <c r="AZU35" s="153"/>
      <c r="AZV35" s="153"/>
      <c r="AZW35" s="153"/>
      <c r="AZX35" s="153"/>
      <c r="AZY35" s="153"/>
      <c r="AZZ35" s="153"/>
      <c r="BAA35" s="153"/>
      <c r="BAB35" s="153"/>
      <c r="BAC35" s="153"/>
      <c r="BAD35" s="153"/>
      <c r="BAE35" s="153"/>
      <c r="BAF35" s="153"/>
      <c r="BAG35" s="153"/>
      <c r="BAH35" s="153"/>
      <c r="BAI35" s="153"/>
      <c r="BAJ35" s="153"/>
      <c r="BAK35" s="153"/>
      <c r="BAL35" s="153"/>
      <c r="BAM35" s="153"/>
      <c r="BAN35" s="153"/>
      <c r="BAO35" s="153"/>
      <c r="BAP35" s="153"/>
      <c r="BAQ35" s="153"/>
      <c r="BAR35" s="153"/>
      <c r="BAS35" s="153"/>
      <c r="BAT35" s="153"/>
      <c r="BAU35" s="153"/>
      <c r="BAV35" s="153"/>
      <c r="BAW35" s="153"/>
      <c r="BAX35" s="153"/>
      <c r="BAY35" s="153"/>
      <c r="BAZ35" s="153"/>
      <c r="BBA35" s="153"/>
      <c r="BBB35" s="153"/>
      <c r="BBC35" s="153"/>
      <c r="BBD35" s="153"/>
      <c r="BBE35" s="153"/>
      <c r="BBF35" s="153"/>
      <c r="BBG35" s="153"/>
      <c r="BBH35" s="153"/>
      <c r="BBI35" s="153"/>
      <c r="BBJ35" s="153"/>
      <c r="BBK35" s="153"/>
      <c r="BBL35" s="153"/>
      <c r="BBM35" s="153"/>
      <c r="BBN35" s="153"/>
      <c r="BBO35" s="153"/>
      <c r="BBP35" s="153"/>
      <c r="BBQ35" s="153"/>
      <c r="BBR35" s="153"/>
      <c r="BBS35" s="153"/>
      <c r="BBT35" s="153"/>
      <c r="BBU35" s="153"/>
      <c r="BBV35" s="153"/>
      <c r="BBW35" s="153"/>
      <c r="BBX35" s="153"/>
      <c r="BBY35" s="153"/>
      <c r="BBZ35" s="153"/>
      <c r="BCA35" s="153"/>
      <c r="BCB35" s="153"/>
      <c r="BCC35" s="153"/>
      <c r="BCD35" s="153"/>
      <c r="BCE35" s="153"/>
      <c r="BCF35" s="153"/>
      <c r="BCG35" s="153"/>
      <c r="BCH35" s="153"/>
      <c r="BCI35" s="153"/>
      <c r="BCJ35" s="153"/>
      <c r="BCK35" s="153"/>
      <c r="BCL35" s="153"/>
      <c r="BCM35" s="153"/>
      <c r="BCN35" s="153"/>
      <c r="BCO35" s="153"/>
      <c r="BCP35" s="153"/>
      <c r="BCQ35" s="153"/>
      <c r="BCR35" s="153"/>
      <c r="BCS35" s="153"/>
      <c r="BCT35" s="153"/>
      <c r="BCU35" s="153"/>
      <c r="BCV35" s="153"/>
      <c r="BCW35" s="153"/>
      <c r="BCX35" s="153"/>
      <c r="BCY35" s="153"/>
      <c r="BCZ35" s="153"/>
      <c r="BDA35" s="153"/>
      <c r="BDB35" s="153"/>
      <c r="BDC35" s="153"/>
      <c r="BDD35" s="153"/>
      <c r="BDE35" s="153"/>
      <c r="BDF35" s="153"/>
      <c r="BDG35" s="153"/>
      <c r="BDH35" s="153"/>
      <c r="BDI35" s="153"/>
      <c r="BDJ35" s="153"/>
      <c r="BDK35" s="153"/>
      <c r="BDL35" s="153"/>
      <c r="BDM35" s="153"/>
      <c r="BDN35" s="153"/>
      <c r="BDO35" s="153"/>
      <c r="BDP35" s="153"/>
      <c r="BDQ35" s="153"/>
      <c r="BDR35" s="153"/>
      <c r="BDS35" s="153"/>
      <c r="BDT35" s="153"/>
      <c r="BDU35" s="153"/>
      <c r="BDV35" s="153"/>
      <c r="BDW35" s="153"/>
      <c r="BDX35" s="153"/>
      <c r="BDY35" s="153"/>
      <c r="BDZ35" s="153"/>
      <c r="BEA35" s="153"/>
      <c r="BEB35" s="153"/>
      <c r="BEC35" s="153"/>
      <c r="BED35" s="153"/>
      <c r="BEE35" s="153"/>
      <c r="BEF35" s="153"/>
      <c r="BEG35" s="153"/>
      <c r="BEH35" s="153"/>
      <c r="BEI35" s="153"/>
      <c r="BEJ35" s="153"/>
      <c r="BEK35" s="153"/>
      <c r="BEL35" s="153"/>
      <c r="BEM35" s="153"/>
      <c r="BEN35" s="153"/>
      <c r="BEO35" s="153"/>
      <c r="BEP35" s="153"/>
      <c r="BEQ35" s="153"/>
      <c r="BER35" s="153"/>
      <c r="BES35" s="153"/>
      <c r="BET35" s="153"/>
      <c r="BEU35" s="153"/>
      <c r="BEV35" s="153"/>
      <c r="BEW35" s="153"/>
      <c r="BEX35" s="153"/>
      <c r="BEY35" s="153"/>
      <c r="BEZ35" s="153"/>
      <c r="BFA35" s="153"/>
      <c r="BFB35" s="153"/>
      <c r="BFC35" s="153"/>
      <c r="BFD35" s="153"/>
      <c r="BFE35" s="153"/>
      <c r="BFF35" s="153"/>
      <c r="BFG35" s="153"/>
      <c r="BFH35" s="153"/>
      <c r="BFI35" s="153"/>
      <c r="BFJ35" s="153"/>
      <c r="BFK35" s="153"/>
      <c r="BFL35" s="153"/>
      <c r="BFM35" s="153"/>
      <c r="BFN35" s="153"/>
      <c r="BFO35" s="153"/>
      <c r="BFP35" s="153"/>
      <c r="BFQ35" s="153"/>
      <c r="BFR35" s="153"/>
      <c r="BFS35" s="153"/>
      <c r="BFT35" s="153"/>
      <c r="BFU35" s="153"/>
      <c r="BFV35" s="153"/>
      <c r="BFW35" s="153"/>
      <c r="BFX35" s="153"/>
      <c r="BFY35" s="153"/>
      <c r="BFZ35" s="153"/>
      <c r="BGA35" s="153"/>
      <c r="BGB35" s="153"/>
      <c r="BGC35" s="153"/>
      <c r="BGD35" s="153"/>
      <c r="BGE35" s="153"/>
      <c r="BGF35" s="153"/>
      <c r="BGG35" s="153"/>
      <c r="BGH35" s="153"/>
      <c r="BGI35" s="153"/>
      <c r="BGJ35" s="153"/>
      <c r="BGK35" s="153"/>
      <c r="BGL35" s="153"/>
      <c r="BGM35" s="153"/>
      <c r="BGN35" s="153"/>
      <c r="BGO35" s="153"/>
      <c r="BGP35" s="153"/>
      <c r="BGQ35" s="153"/>
      <c r="BGR35" s="153"/>
      <c r="BGS35" s="153"/>
      <c r="BGT35" s="153"/>
      <c r="BGU35" s="153"/>
      <c r="BGV35" s="153"/>
      <c r="BGW35" s="153"/>
      <c r="BGX35" s="153"/>
      <c r="BGY35" s="153"/>
      <c r="BGZ35" s="153"/>
      <c r="BHA35" s="153"/>
      <c r="BHB35" s="153"/>
      <c r="BHC35" s="153"/>
      <c r="BHD35" s="153"/>
      <c r="BHE35" s="153"/>
      <c r="BHF35" s="153"/>
      <c r="BHG35" s="153"/>
      <c r="BHH35" s="153"/>
      <c r="BHI35" s="153"/>
      <c r="BHJ35" s="153"/>
      <c r="BHK35" s="153"/>
      <c r="BHL35" s="153"/>
      <c r="BHM35" s="153"/>
      <c r="BHN35" s="153"/>
      <c r="BHO35" s="153"/>
      <c r="BHP35" s="153"/>
      <c r="BHQ35" s="153"/>
      <c r="BHR35" s="153"/>
      <c r="BHS35" s="153"/>
      <c r="BHT35" s="153"/>
      <c r="BHU35" s="153"/>
      <c r="BHV35" s="153"/>
      <c r="BHW35" s="153"/>
      <c r="BHX35" s="153"/>
      <c r="BHY35" s="153"/>
      <c r="BHZ35" s="153"/>
      <c r="BIA35" s="153"/>
      <c r="BIB35" s="153"/>
      <c r="BIC35" s="153"/>
      <c r="BID35" s="153"/>
      <c r="BIE35" s="153"/>
      <c r="BIF35" s="153"/>
      <c r="BIG35" s="153"/>
      <c r="BIH35" s="153"/>
      <c r="BII35" s="153"/>
      <c r="BIJ35" s="153"/>
      <c r="BIK35" s="153"/>
      <c r="BIL35" s="153"/>
      <c r="BIM35" s="153"/>
      <c r="BIN35" s="153"/>
      <c r="BIO35" s="153"/>
      <c r="BIP35" s="153"/>
      <c r="BIQ35" s="153"/>
      <c r="BIR35" s="153"/>
      <c r="BIS35" s="153"/>
      <c r="BIT35" s="153"/>
      <c r="BIU35" s="153"/>
      <c r="BIV35" s="153"/>
      <c r="BIW35" s="153"/>
      <c r="BIX35" s="153"/>
      <c r="BIY35" s="153"/>
      <c r="BIZ35" s="153"/>
      <c r="BJA35" s="153"/>
      <c r="BJB35" s="153"/>
      <c r="BJC35" s="153"/>
      <c r="BJD35" s="153"/>
      <c r="BJE35" s="153"/>
      <c r="BJF35" s="153"/>
      <c r="BJG35" s="153"/>
      <c r="BJH35" s="153"/>
      <c r="BJI35" s="153"/>
      <c r="BJJ35" s="153"/>
      <c r="BJK35" s="153"/>
      <c r="BJL35" s="153"/>
      <c r="BJM35" s="153"/>
      <c r="BJN35" s="153"/>
      <c r="BJO35" s="153"/>
      <c r="BJP35" s="153"/>
      <c r="BJQ35" s="153"/>
      <c r="BJR35" s="153"/>
      <c r="BJS35" s="153"/>
      <c r="BJT35" s="153"/>
      <c r="BJU35" s="153"/>
      <c r="BJV35" s="153"/>
      <c r="BJW35" s="153"/>
      <c r="BJX35" s="153"/>
      <c r="BJY35" s="153"/>
      <c r="BJZ35" s="153"/>
      <c r="BKA35" s="153"/>
      <c r="BKB35" s="153"/>
      <c r="BKC35" s="153"/>
      <c r="BKD35" s="153"/>
      <c r="BKE35" s="153"/>
      <c r="BKF35" s="153"/>
      <c r="BKG35" s="153"/>
      <c r="BKH35" s="153"/>
      <c r="BKI35" s="153"/>
      <c r="BKJ35" s="153"/>
      <c r="BKK35" s="153"/>
      <c r="BKL35" s="153"/>
      <c r="BKM35" s="153"/>
      <c r="BKN35" s="153"/>
      <c r="BKO35" s="153"/>
      <c r="BKP35" s="153"/>
      <c r="BKQ35" s="153"/>
      <c r="BKR35" s="153"/>
      <c r="BKS35" s="153"/>
      <c r="BKT35" s="153"/>
      <c r="BKU35" s="153"/>
      <c r="BKV35" s="153"/>
      <c r="BKW35" s="153"/>
      <c r="BKX35" s="153"/>
      <c r="BKY35" s="153"/>
      <c r="BKZ35" s="153"/>
      <c r="BLA35" s="153"/>
      <c r="BLB35" s="153"/>
      <c r="BLC35" s="153"/>
      <c r="BLD35" s="153"/>
      <c r="BLE35" s="153"/>
      <c r="BLF35" s="153"/>
      <c r="BLG35" s="153"/>
      <c r="BLH35" s="153"/>
      <c r="BLI35" s="153"/>
      <c r="BLJ35" s="153"/>
      <c r="BLK35" s="153"/>
      <c r="BLL35" s="153"/>
      <c r="BLM35" s="153"/>
      <c r="BLN35" s="153"/>
      <c r="BLO35" s="153"/>
      <c r="BLP35" s="153"/>
      <c r="BLQ35" s="153"/>
      <c r="BLR35" s="153"/>
      <c r="BLS35" s="153"/>
      <c r="BLT35" s="153"/>
      <c r="BLU35" s="153"/>
      <c r="BLV35" s="153"/>
      <c r="BLW35" s="153"/>
      <c r="BLX35" s="153"/>
      <c r="BLY35" s="153"/>
      <c r="BLZ35" s="153"/>
      <c r="BMA35" s="153"/>
      <c r="BMB35" s="153"/>
      <c r="BMC35" s="153"/>
      <c r="BMD35" s="153"/>
      <c r="BME35" s="153"/>
      <c r="BMF35" s="153"/>
      <c r="BMG35" s="153"/>
      <c r="BMH35" s="153"/>
      <c r="BMI35" s="153"/>
      <c r="BMJ35" s="153"/>
      <c r="BMK35" s="153"/>
      <c r="BML35" s="153"/>
      <c r="BMM35" s="153"/>
      <c r="BMN35" s="153"/>
      <c r="BMO35" s="153"/>
      <c r="BMP35" s="153"/>
      <c r="BMQ35" s="153"/>
      <c r="BMR35" s="153"/>
      <c r="BMS35" s="153"/>
      <c r="BMT35" s="153"/>
      <c r="BMU35" s="153"/>
      <c r="BMV35" s="153"/>
      <c r="BMW35" s="153"/>
      <c r="BMX35" s="153"/>
      <c r="BMY35" s="153"/>
      <c r="BMZ35" s="153"/>
      <c r="BNA35" s="153"/>
      <c r="BNB35" s="153"/>
      <c r="BNC35" s="153"/>
      <c r="BND35" s="153"/>
      <c r="BNE35" s="153"/>
      <c r="BNF35" s="153"/>
      <c r="BNG35" s="153"/>
      <c r="BNH35" s="153"/>
      <c r="BNI35" s="153"/>
      <c r="BNJ35" s="153"/>
      <c r="BNK35" s="153"/>
      <c r="BNL35" s="153"/>
      <c r="BNM35" s="153"/>
      <c r="BNN35" s="153"/>
      <c r="BNO35" s="153"/>
      <c r="BNP35" s="153"/>
      <c r="BNQ35" s="153"/>
      <c r="BNR35" s="153"/>
      <c r="BNS35" s="153"/>
      <c r="BNT35" s="153"/>
      <c r="BNU35" s="153"/>
      <c r="BNV35" s="153"/>
      <c r="BNW35" s="153"/>
      <c r="BNX35" s="153"/>
      <c r="BNY35" s="153"/>
      <c r="BNZ35" s="153"/>
      <c r="BOA35" s="153"/>
      <c r="BOB35" s="153"/>
      <c r="BOC35" s="153"/>
      <c r="BOD35" s="153"/>
      <c r="BOE35" s="153"/>
      <c r="BOF35" s="153"/>
      <c r="BOG35" s="153"/>
      <c r="BOH35" s="153"/>
      <c r="BOI35" s="153"/>
      <c r="BOJ35" s="153"/>
      <c r="BOK35" s="153"/>
      <c r="BOL35" s="153"/>
      <c r="BOM35" s="153"/>
      <c r="BON35" s="153"/>
      <c r="BOO35" s="153"/>
      <c r="BOP35" s="153"/>
      <c r="BOQ35" s="153"/>
      <c r="BOR35" s="153"/>
      <c r="BOS35" s="153"/>
      <c r="BOT35" s="153"/>
      <c r="BOU35" s="153"/>
      <c r="BOV35" s="153"/>
      <c r="BOW35" s="153"/>
      <c r="BOX35" s="153"/>
      <c r="BOY35" s="153"/>
      <c r="BOZ35" s="153"/>
      <c r="BPA35" s="153"/>
      <c r="BPB35" s="153"/>
      <c r="BPC35" s="153"/>
      <c r="BPD35" s="153"/>
      <c r="BPE35" s="153"/>
      <c r="BPF35" s="153"/>
      <c r="BPG35" s="153"/>
      <c r="BPH35" s="153"/>
      <c r="BPI35" s="153"/>
      <c r="BPJ35" s="153"/>
      <c r="BPK35" s="153"/>
      <c r="BPL35" s="153"/>
      <c r="BPM35" s="153"/>
      <c r="BPN35" s="153"/>
      <c r="BPO35" s="153"/>
      <c r="BPP35" s="153"/>
      <c r="BPQ35" s="153"/>
      <c r="BPR35" s="153"/>
      <c r="BPS35" s="153"/>
      <c r="BPT35" s="153"/>
      <c r="BPU35" s="153"/>
      <c r="BPV35" s="153"/>
      <c r="BPW35" s="153"/>
      <c r="BPX35" s="153"/>
      <c r="BPY35" s="153"/>
      <c r="BPZ35" s="153"/>
      <c r="BQA35" s="153"/>
      <c r="BQB35" s="153"/>
      <c r="BQC35" s="153"/>
      <c r="BQD35" s="153"/>
      <c r="BQE35" s="153"/>
      <c r="BQF35" s="153"/>
      <c r="BQG35" s="153"/>
      <c r="BQH35" s="153"/>
      <c r="BQI35" s="153"/>
      <c r="BQJ35" s="153"/>
      <c r="BQK35" s="153"/>
      <c r="BQL35" s="153"/>
      <c r="BQM35" s="153"/>
      <c r="BQN35" s="153"/>
      <c r="BQO35" s="153"/>
      <c r="BQP35" s="153"/>
      <c r="BQQ35" s="153"/>
      <c r="BQR35" s="153"/>
      <c r="BQS35" s="153"/>
      <c r="BQT35" s="153"/>
      <c r="BQU35" s="153"/>
      <c r="BQV35" s="153"/>
      <c r="BQW35" s="153"/>
      <c r="BQX35" s="153"/>
      <c r="BQY35" s="153"/>
      <c r="BQZ35" s="153"/>
      <c r="BRA35" s="153"/>
      <c r="BRB35" s="153"/>
      <c r="BRC35" s="153"/>
      <c r="BRD35" s="153"/>
      <c r="BRE35" s="153"/>
      <c r="BRF35" s="153"/>
      <c r="BRG35" s="153"/>
      <c r="BRH35" s="153"/>
      <c r="BRI35" s="153"/>
      <c r="BRJ35" s="153"/>
      <c r="BRK35" s="153"/>
      <c r="BRL35" s="153"/>
      <c r="BRM35" s="153"/>
      <c r="BRN35" s="153"/>
      <c r="BRO35" s="153"/>
      <c r="BRP35" s="153"/>
      <c r="BRQ35" s="153"/>
      <c r="BRR35" s="153"/>
      <c r="BRS35" s="153"/>
      <c r="BRT35" s="153"/>
      <c r="BRU35" s="153"/>
      <c r="BRV35" s="153"/>
      <c r="BRW35" s="153"/>
      <c r="BRX35" s="153"/>
      <c r="BRY35" s="153"/>
      <c r="BRZ35" s="153"/>
      <c r="BSA35" s="153"/>
      <c r="BSB35" s="153"/>
      <c r="BSC35" s="153"/>
      <c r="BSD35" s="153"/>
      <c r="BSE35" s="153"/>
      <c r="BSF35" s="153"/>
      <c r="BSG35" s="153"/>
      <c r="BSH35" s="153"/>
      <c r="BSI35" s="153"/>
      <c r="BSJ35" s="153"/>
      <c r="BSK35" s="153"/>
      <c r="BSL35" s="153"/>
      <c r="BSM35" s="153"/>
      <c r="BSN35" s="153"/>
      <c r="BSO35" s="153"/>
      <c r="BSP35" s="153"/>
      <c r="BSQ35" s="153"/>
      <c r="BSR35" s="153"/>
      <c r="BSS35" s="153"/>
      <c r="BST35" s="153"/>
      <c r="BSU35" s="153"/>
      <c r="BSV35" s="153"/>
      <c r="BSW35" s="153"/>
      <c r="BSX35" s="153"/>
      <c r="BSY35" s="153"/>
      <c r="BSZ35" s="153"/>
      <c r="BTA35" s="153"/>
      <c r="BTB35" s="153"/>
      <c r="BTC35" s="153"/>
      <c r="BTD35" s="153"/>
      <c r="BTE35" s="153"/>
      <c r="BTF35" s="153"/>
      <c r="BTG35" s="153"/>
      <c r="BTH35" s="153"/>
      <c r="BTI35" s="153"/>
      <c r="BTJ35" s="153"/>
      <c r="BTK35" s="153"/>
      <c r="BTL35" s="153"/>
      <c r="BTM35" s="153"/>
      <c r="BTN35" s="153"/>
      <c r="BTO35" s="153"/>
      <c r="BTP35" s="153"/>
      <c r="BTQ35" s="153"/>
      <c r="BTR35" s="153"/>
      <c r="BTS35" s="153"/>
      <c r="BTT35" s="153"/>
      <c r="BTU35" s="153"/>
      <c r="BTV35" s="153"/>
      <c r="BTW35" s="153"/>
      <c r="BTX35" s="153"/>
      <c r="BTY35" s="153"/>
      <c r="BTZ35" s="153"/>
      <c r="BUA35" s="153"/>
      <c r="BUB35" s="153"/>
      <c r="BUC35" s="153"/>
      <c r="BUD35" s="153"/>
      <c r="BUE35" s="153"/>
      <c r="BUF35" s="153"/>
      <c r="BUG35" s="153"/>
      <c r="BUH35" s="153"/>
      <c r="BUI35" s="153"/>
      <c r="BUJ35" s="153"/>
      <c r="BUK35" s="153"/>
      <c r="BUL35" s="153"/>
      <c r="BUM35" s="153"/>
      <c r="BUN35" s="153"/>
      <c r="BUO35" s="153"/>
      <c r="BUP35" s="153"/>
      <c r="BUQ35" s="153"/>
      <c r="BUR35" s="153"/>
      <c r="BUS35" s="153"/>
      <c r="BUT35" s="153"/>
      <c r="BUU35" s="153"/>
      <c r="BUV35" s="153"/>
      <c r="BUW35" s="153"/>
      <c r="BUX35" s="153"/>
      <c r="BUY35" s="153"/>
      <c r="BUZ35" s="153"/>
      <c r="BVA35" s="153"/>
      <c r="BVB35" s="153"/>
      <c r="BVC35" s="153"/>
      <c r="BVD35" s="153"/>
      <c r="BVE35" s="153"/>
      <c r="BVF35" s="153"/>
      <c r="BVG35" s="153"/>
      <c r="BVH35" s="153"/>
      <c r="BVI35" s="153"/>
      <c r="BVJ35" s="153"/>
      <c r="BVK35" s="153"/>
      <c r="BVL35" s="153"/>
      <c r="BVM35" s="153"/>
      <c r="BVN35" s="153"/>
      <c r="BVO35" s="153"/>
      <c r="BVP35" s="153"/>
      <c r="BVQ35" s="153"/>
      <c r="BVR35" s="153"/>
      <c r="BVS35" s="153"/>
      <c r="BVT35" s="153"/>
      <c r="BVU35" s="153"/>
      <c r="BVV35" s="153"/>
      <c r="BVW35" s="153"/>
      <c r="BVX35" s="153"/>
      <c r="BVY35" s="153"/>
      <c r="BVZ35" s="153"/>
      <c r="BWA35" s="153"/>
      <c r="BWB35" s="153"/>
      <c r="BWC35" s="153"/>
      <c r="BWD35" s="153"/>
      <c r="BWE35" s="153"/>
      <c r="BWF35" s="153"/>
      <c r="BWG35" s="153"/>
      <c r="BWH35" s="153"/>
      <c r="BWI35" s="153"/>
      <c r="BWJ35" s="153"/>
      <c r="BWK35" s="153"/>
      <c r="BWL35" s="153"/>
      <c r="BWM35" s="153"/>
      <c r="BWN35" s="153"/>
      <c r="BWO35" s="153"/>
      <c r="BWP35" s="153"/>
      <c r="BWQ35" s="153"/>
      <c r="BWR35" s="153"/>
      <c r="BWS35" s="153"/>
      <c r="BWT35" s="153"/>
      <c r="BWU35" s="153"/>
      <c r="BWV35" s="153"/>
      <c r="BWW35" s="153"/>
      <c r="BWX35" s="153"/>
      <c r="BWY35" s="153"/>
      <c r="BWZ35" s="153"/>
      <c r="BXA35" s="153"/>
      <c r="BXB35" s="153"/>
      <c r="BXC35" s="153"/>
      <c r="BXD35" s="153"/>
      <c r="BXE35" s="153"/>
      <c r="BXF35" s="153"/>
      <c r="BXG35" s="153"/>
      <c r="BXH35" s="153"/>
      <c r="BXI35" s="153"/>
      <c r="BXJ35" s="153"/>
      <c r="BXK35" s="153"/>
      <c r="BXL35" s="153"/>
      <c r="BXM35" s="153"/>
      <c r="BXN35" s="153"/>
      <c r="BXO35" s="153"/>
      <c r="BXP35" s="153"/>
      <c r="BXQ35" s="153"/>
      <c r="BXR35" s="153"/>
      <c r="BXS35" s="153"/>
      <c r="BXT35" s="153"/>
      <c r="BXU35" s="153"/>
      <c r="BXV35" s="153"/>
      <c r="BXW35" s="153"/>
      <c r="BXX35" s="153"/>
      <c r="BXY35" s="153"/>
      <c r="BXZ35" s="153"/>
      <c r="BYA35" s="153"/>
      <c r="BYB35" s="153"/>
      <c r="BYC35" s="153"/>
      <c r="BYD35" s="153"/>
      <c r="BYE35" s="153"/>
      <c r="BYF35" s="153"/>
      <c r="BYG35" s="153"/>
      <c r="BYH35" s="153"/>
      <c r="BYI35" s="153"/>
      <c r="BYJ35" s="153"/>
      <c r="BYK35" s="153"/>
      <c r="BYL35" s="153"/>
      <c r="BYM35" s="153"/>
      <c r="BYN35" s="153"/>
      <c r="BYO35" s="153"/>
      <c r="BYP35" s="153"/>
    </row>
    <row r="36" spans="1:2018" s="97" customFormat="1" ht="12.75" customHeight="1">
      <c r="C36" s="237">
        <v>2015</v>
      </c>
      <c r="D36" s="101" t="s">
        <v>139</v>
      </c>
      <c r="E36" s="101" t="s">
        <v>185</v>
      </c>
      <c r="H36" s="182">
        <f>INDEX(Inputs!$P$260:$P$287,MATCH($B17,Inputs!$C$260:$C$287,0))/conv_2020_2015</f>
        <v>-2.5119889115233591</v>
      </c>
      <c r="I36" s="171"/>
      <c r="J36" s="269">
        <f t="shared" ref="J36" si="41">IF($I20="n/a",0,IF(J$4&gt;second_reg_period,IF(J$4&lt;=$I20+$C36,$H36/($I20-5),IF(AND($H36&lt;&gt;0,I36=0,J$4=$C36+$I20+1),$H36,0)),0))</f>
        <v>0</v>
      </c>
      <c r="K36" s="269">
        <f t="shared" ref="K36" si="42">IF($I20="n/a",0,IF(K$4&gt;second_reg_period,IF(K$4&lt;=$I20+$C36,$H36/($I20-5),IF(AND($H36&lt;&gt;0,J36=0,K$4=$C36+$I20+1),$H36,0)),0))</f>
        <v>0</v>
      </c>
      <c r="L36" s="269">
        <f t="shared" ref="L36" si="43">IF($I20="n/a",0,IF(L$4&gt;second_reg_period,IF(L$4&lt;=$I20+$C36,$H36/($I20-5),IF(AND($H36&lt;&gt;0,K36=0,L$4=$C36+$I20+1),$H36,0)),0))</f>
        <v>0</v>
      </c>
      <c r="M36" s="269">
        <f t="shared" ref="M36" si="44">IF($I20="n/a",0,IF(M$4&gt;second_reg_period,IF(M$4&lt;=$I20+$C36,$H36/($I20-5),IF(AND($H36&lt;&gt;0,L36=0,M$4=$C36+$I20+1),$H36,0)),0))</f>
        <v>0</v>
      </c>
      <c r="N36" s="269">
        <f t="shared" ref="N36" si="45">IF($I20="n/a",0,IF(N$4&gt;second_reg_period,IF(N$4&lt;=$I20+$C36,$H36/($I20-5),IF(AND($H36&lt;&gt;0,M36=0,N$4=$C36+$I20+1),$H36,0)),0))</f>
        <v>0</v>
      </c>
      <c r="O36" s="171">
        <f t="shared" ref="O36" si="46">IF($I20="n/a",0,IF(O$4&gt;second_reg_period,IF(O$4&lt;=$I20+$C36,$H36/($I20-5),IF(AND($H36&lt;&gt;0,N36=0,O$4=$C36+$I20+1),$H36,0)),0))</f>
        <v>-5.0239778230467186E-2</v>
      </c>
      <c r="P36" s="171">
        <f t="shared" ref="P36" si="47">IF($I20="n/a",0,IF(P$4&gt;second_reg_period,IF(P$4&lt;=$I20+$C36,$H36/($I20-5),IF(AND($H36&lt;&gt;0,O36=0,P$4=$C36+$I20+1),$H36,0)),0))</f>
        <v>-5.0239778230467186E-2</v>
      </c>
      <c r="Q36" s="171">
        <f t="shared" ref="Q36" si="48">IF($I20="n/a",0,IF(Q$4&gt;second_reg_period,IF(Q$4&lt;=$I20+$C36,$H36/($I20-5),IF(AND($H36&lt;&gt;0,P36=0,Q$4=$C36+$I20+1),$H36,0)),0))</f>
        <v>-5.0239778230467186E-2</v>
      </c>
      <c r="R36" s="171">
        <f t="shared" ref="R36" si="49">IF($I20="n/a",0,IF(R$4&gt;second_reg_period,IF(R$4&lt;=$I20+$C36,$H36/($I20-5),IF(AND($H36&lt;&gt;0,Q36=0,R$4=$C36+$I20+1),$H36,0)),0))</f>
        <v>-5.0239778230467186E-2</v>
      </c>
      <c r="S36" s="171">
        <f t="shared" ref="S36" si="50">IF($I20="n/a",0,IF(S$4&gt;second_reg_period,IF(S$4&lt;=$I20+$C36,$H36/($I20-5),IF(AND($H36&lt;&gt;0,R36=0,S$4=$C36+$I20+1),$H36,0)),0))</f>
        <v>-5.0239778230467186E-2</v>
      </c>
      <c r="T36" s="171">
        <f t="shared" ref="T36" si="51">IF($I20="n/a",0,IF(T$4&gt;second_reg_period,IF(T$4&lt;=$I20+$C36,$H36/($I20-5),IF(AND($H36&lt;&gt;0,S36=0,T$4=$C36+$I20+1),$H36,0)),0))</f>
        <v>-5.0239778230467186E-2</v>
      </c>
      <c r="U36" s="171">
        <f t="shared" ref="U36" si="52">IF($I20="n/a",0,IF(U$4&gt;second_reg_period,IF(U$4&lt;=$I20+$C36,$H36/($I20-5),IF(AND($H36&lt;&gt;0,T36=0,U$4=$C36+$I20+1),$H36,0)),0))</f>
        <v>-5.0239778230467186E-2</v>
      </c>
      <c r="V36" s="171">
        <f t="shared" ref="V36" si="53">IF($I20="n/a",0,IF(V$4&gt;second_reg_period,IF(V$4&lt;=$I20+$C36,$H36/($I20-5),IF(AND($H36&lt;&gt;0,U36=0,V$4=$C36+$I20+1),$H36,0)),0))</f>
        <v>-5.0239778230467186E-2</v>
      </c>
      <c r="W36" s="171">
        <f t="shared" ref="W36" si="54">IF($I20="n/a",0,IF(W$4&gt;second_reg_period,IF(W$4&lt;=$I20+$C36,$H36/($I20-5),IF(AND($H36&lt;&gt;0,V36=0,W$4=$C36+$I20+1),$H36,0)),0))</f>
        <v>-5.0239778230467186E-2</v>
      </c>
      <c r="X36" s="171">
        <f t="shared" ref="X36" si="55">IF($I20="n/a",0,IF(X$4&gt;second_reg_period,IF(X$4&lt;=$I20+$C36,$H36/($I20-5),IF(AND($H36&lt;&gt;0,W36=0,X$4=$C36+$I20+1),$H36,0)),0))</f>
        <v>-5.0239778230467186E-2</v>
      </c>
      <c r="Y36" s="171">
        <f t="shared" ref="Y36" si="56">IF($I20="n/a",0,IF(Y$4&gt;second_reg_period,IF(Y$4&lt;=$I20+$C36,$H36/($I20-5),IF(AND($H36&lt;&gt;0,X36=0,Y$4=$C36+$I20+1),$H36,0)),0))</f>
        <v>-5.0239778230467186E-2</v>
      </c>
      <c r="Z36" s="171">
        <f t="shared" ref="Z36" si="57">IF($I20="n/a",0,IF(Z$4&gt;second_reg_period,IF(Z$4&lt;=$I20+$C36,$H36/($I20-5),IF(AND($H36&lt;&gt;0,Y36=0,Z$4=$C36+$I20+1),$H36,0)),0))</f>
        <v>-5.0239778230467186E-2</v>
      </c>
      <c r="AA36" s="171">
        <f t="shared" ref="AA36" si="58">IF($I20="n/a",0,IF(AA$4&gt;second_reg_period,IF(AA$4&lt;=$I20+$C36,$H36/($I20-5),IF(AND($H36&lt;&gt;0,Z36=0,AA$4=$C36+$I20+1),$H36,0)),0))</f>
        <v>-5.0239778230467186E-2</v>
      </c>
      <c r="AB36" s="171">
        <f t="shared" ref="AB36" si="59">IF($I20="n/a",0,IF(AB$4&gt;second_reg_period,IF(AB$4&lt;=$I20+$C36,$H36/($I20-5),IF(AND($H36&lt;&gt;0,AA36=0,AB$4=$C36+$I20+1),$H36,0)),0))</f>
        <v>-5.0239778230467186E-2</v>
      </c>
      <c r="AC36" s="171">
        <f t="shared" ref="AC36" si="60">IF($I20="n/a",0,IF(AC$4&gt;second_reg_period,IF(AC$4&lt;=$I20+$C36,$H36/($I20-5),IF(AND($H36&lt;&gt;0,AB36=0,AC$4=$C36+$I20+1),$H36,0)),0))</f>
        <v>-5.0239778230467186E-2</v>
      </c>
      <c r="AD36" s="171">
        <f t="shared" ref="AD36" si="61">IF($I20="n/a",0,IF(AD$4&gt;second_reg_period,IF(AD$4&lt;=$I20+$C36,$H36/($I20-5),IF(AND($H36&lt;&gt;0,AC36=0,AD$4=$C36+$I20+1),$H36,0)),0))</f>
        <v>-5.0239778230467186E-2</v>
      </c>
      <c r="AE36" s="171">
        <f t="shared" ref="AE36" si="62">IF($I20="n/a",0,IF(AE$4&gt;second_reg_period,IF(AE$4&lt;=$I20+$C36,$H36/($I20-5),IF(AND($H36&lt;&gt;0,AD36=0,AE$4=$C36+$I20+1),$H36,0)),0))</f>
        <v>-5.0239778230467186E-2</v>
      </c>
      <c r="AF36" s="171">
        <f t="shared" ref="AF36" si="63">IF($I20="n/a",0,IF(AF$4&gt;second_reg_period,IF(AF$4&lt;=$I20+$C36,$H36/($I20-5),IF(AND($H36&lt;&gt;0,AE36=0,AF$4=$C36+$I20+1),$H36,0)),0))</f>
        <v>-5.0239778230467186E-2</v>
      </c>
      <c r="AG36" s="171">
        <f t="shared" ref="AG36" si="64">IF($I20="n/a",0,IF(AG$4&gt;second_reg_period,IF(AG$4&lt;=$I20+$C36,$H36/($I20-5),IF(AND($H36&lt;&gt;0,AF36=0,AG$4=$C36+$I20+1),$H36,0)),0))</f>
        <v>-5.0239778230467186E-2</v>
      </c>
      <c r="AH36" s="171">
        <f t="shared" ref="AH36" si="65">IF($I20="n/a",0,IF(AH$4&gt;second_reg_period,IF(AH$4&lt;=$I20+$C36,$H36/($I20-5),IF(AND($H36&lt;&gt;0,AG36=0,AH$4=$C36+$I20+1),$H36,0)),0))</f>
        <v>-5.0239778230467186E-2</v>
      </c>
      <c r="AI36" s="171">
        <f t="shared" ref="AI36" si="66">IF($I20="n/a",0,IF(AI$4&gt;second_reg_period,IF(AI$4&lt;=$I20+$C36,$H36/($I20-5),IF(AND($H36&lt;&gt;0,AH36=0,AI$4=$C36+$I20+1),$H36,0)),0))</f>
        <v>-5.0239778230467186E-2</v>
      </c>
      <c r="AJ36" s="171">
        <f t="shared" ref="AJ36" si="67">IF($I20="n/a",0,IF(AJ$4&gt;second_reg_period,IF(AJ$4&lt;=$I20+$C36,$H36/($I20-5),IF(AND($H36&lt;&gt;0,AI36=0,AJ$4=$C36+$I20+1),$H36,0)),0))</f>
        <v>-5.0239778230467186E-2</v>
      </c>
      <c r="AK36" s="171">
        <f t="shared" ref="AK36" si="68">IF($I20="n/a",0,IF(AK$4&gt;second_reg_period,IF(AK$4&lt;=$I20+$C36,$H36/($I20-5),IF(AND($H36&lt;&gt;0,AJ36=0,AK$4=$C36+$I20+1),$H36,0)),0))</f>
        <v>-5.0239778230467186E-2</v>
      </c>
      <c r="AL36" s="171">
        <f t="shared" ref="AL36" si="69">IF($I20="n/a",0,IF(AL$4&gt;second_reg_period,IF(AL$4&lt;=$I20+$C36,$H36/($I20-5),IF(AND($H36&lt;&gt;0,AK36=0,AL$4=$C36+$I20+1),$H36,0)),0))</f>
        <v>-5.0239778230467186E-2</v>
      </c>
      <c r="AM36" s="171">
        <f t="shared" ref="AM36" si="70">IF($I20="n/a",0,IF(AM$4&gt;second_reg_period,IF(AM$4&lt;=$I20+$C36,$H36/($I20-5),IF(AND($H36&lt;&gt;0,AL36=0,AM$4=$C36+$I20+1),$H36,0)),0))</f>
        <v>-5.0239778230467186E-2</v>
      </c>
      <c r="AN36" s="171">
        <f t="shared" ref="AN36" si="71">IF($I20="n/a",0,IF(AN$4&gt;second_reg_period,IF(AN$4&lt;=$I20+$C36,$H36/($I20-5),IF(AND($H36&lt;&gt;0,AM36=0,AN$4=$C36+$I20+1),$H36,0)),0))</f>
        <v>-5.0239778230467186E-2</v>
      </c>
      <c r="AO36" s="171">
        <f t="shared" ref="AO36" si="72">IF($I20="n/a",0,IF(AO$4&gt;second_reg_period,IF(AO$4&lt;=$I20+$C36,$H36/($I20-5),IF(AND($H36&lt;&gt;0,AN36=0,AO$4=$C36+$I20+1),$H36,0)),0))</f>
        <v>-5.0239778230467186E-2</v>
      </c>
      <c r="AP36" s="171">
        <f t="shared" ref="AP36" si="73">IF($I20="n/a",0,IF(AP$4&gt;second_reg_period,IF(AP$4&lt;=$I20+$C36,$H36/($I20-5),IF(AND($H36&lt;&gt;0,AO36=0,AP$4=$C36+$I20+1),$H36,0)),0))</f>
        <v>-5.0239778230467186E-2</v>
      </c>
      <c r="AQ36" s="171">
        <f t="shared" ref="AQ36" si="74">IF($I20="n/a",0,IF(AQ$4&gt;second_reg_period,IF(AQ$4&lt;=$I20+$C36,$H36/($I20-5),IF(AND($H36&lt;&gt;0,AP36=0,AQ$4=$C36+$I20+1),$H36,0)),0))</f>
        <v>-5.0239778230467186E-2</v>
      </c>
      <c r="AR36" s="171">
        <f t="shared" ref="AR36" si="75">IF($I20="n/a",0,IF(AR$4&gt;second_reg_period,IF(AR$4&lt;=$I20+$C36,$H36/($I20-5),IF(AND($H36&lt;&gt;0,AQ36=0,AR$4=$C36+$I20+1),$H36,0)),0))</f>
        <v>-5.0239778230467186E-2</v>
      </c>
      <c r="AS36" s="171">
        <f t="shared" ref="AS36" si="76">IF($I20="n/a",0,IF(AS$4&gt;second_reg_period,IF(AS$4&lt;=$I20+$C36,$H36/($I20-5),IF(AND($H36&lt;&gt;0,AR36=0,AS$4=$C36+$I20+1),$H36,0)),0))</f>
        <v>-5.0239778230467186E-2</v>
      </c>
      <c r="AT36" s="171">
        <f t="shared" ref="AT36" si="77">IF($I20="n/a",0,IF(AT$4&gt;second_reg_period,IF(AT$4&lt;=$I20+$C36,$H36/($I20-5),IF(AND($H36&lt;&gt;0,AS36=0,AT$4=$C36+$I20+1),$H36,0)),0))</f>
        <v>-5.0239778230467186E-2</v>
      </c>
      <c r="AU36" s="171">
        <f t="shared" ref="AU36" si="78">IF($I20="n/a",0,IF(AU$4&gt;second_reg_period,IF(AU$4&lt;=$I20+$C36,$H36/($I20-5),IF(AND($H36&lt;&gt;0,AT36=0,AU$4=$C36+$I20+1),$H36,0)),0))</f>
        <v>-5.0239778230467186E-2</v>
      </c>
      <c r="AV36" s="171">
        <f t="shared" ref="AV36" si="79">IF($I20="n/a",0,IF(AV$4&gt;second_reg_period,IF(AV$4&lt;=$I20+$C36,$H36/($I20-5),IF(AND($H36&lt;&gt;0,AU36=0,AV$4=$C36+$I20+1),$H36,0)),0))</f>
        <v>-5.0239778230467186E-2</v>
      </c>
      <c r="AW36" s="171">
        <f t="shared" ref="AW36" si="80">IF($I20="n/a",0,IF(AW$4&gt;second_reg_period,IF(AW$4&lt;=$I20+$C36,$H36/($I20-5),IF(AND($H36&lt;&gt;0,AV36=0,AW$4=$C36+$I20+1),$H36,0)),0))</f>
        <v>-5.0239778230467186E-2</v>
      </c>
      <c r="AX36" s="171">
        <f t="shared" ref="AX36" si="81">IF($I20="n/a",0,IF(AX$4&gt;second_reg_period,IF(AX$4&lt;=$I20+$C36,$H36/($I20-5),IF(AND($H36&lt;&gt;0,AW36=0,AX$4=$C36+$I20+1),$H36,0)),0))</f>
        <v>-5.0239778230467186E-2</v>
      </c>
      <c r="AY36" s="171">
        <f t="shared" ref="AY36" si="82">IF($I20="n/a",0,IF(AY$4&gt;second_reg_period,IF(AY$4&lt;=$I20+$C36,$H36/($I20-5),IF(AND($H36&lt;&gt;0,AX36=0,AY$4=$C36+$I20+1),$H36,0)),0))</f>
        <v>-5.0239778230467186E-2</v>
      </c>
      <c r="AZ36" s="171">
        <f t="shared" ref="AZ36" si="83">IF($I20="n/a",0,IF(AZ$4&gt;second_reg_period,IF(AZ$4&lt;=$I20+$C36,$H36/($I20-5),IF(AND($H36&lt;&gt;0,AY36=0,AZ$4=$C36+$I20+1),$H36,0)),0))</f>
        <v>-5.0239778230467186E-2</v>
      </c>
      <c r="BA36" s="171">
        <f t="shared" ref="BA36" si="84">IF($I20="n/a",0,IF(BA$4&gt;second_reg_period,IF(BA$4&lt;=$I20+$C36,$H36/($I20-5),IF(AND($H36&lt;&gt;0,AZ36=0,BA$4=$C36+$I20+1),$H36,0)),0))</f>
        <v>-5.0239778230467186E-2</v>
      </c>
      <c r="BB36" s="171">
        <f t="shared" ref="BB36" si="85">IF($I20="n/a",0,IF(BB$4&gt;second_reg_period,IF(BB$4&lt;=$I20+$C36,$H36/($I20-5),IF(AND($H36&lt;&gt;0,BA36=0,BB$4=$C36+$I20+1),$H36,0)),0))</f>
        <v>-5.0239778230467186E-2</v>
      </c>
      <c r="BC36" s="171">
        <f t="shared" ref="BC36" si="86">IF($I20="n/a",0,IF(BC$4&gt;second_reg_period,IF(BC$4&lt;=$I20+$C36,$H36/($I20-5),IF(AND($H36&lt;&gt;0,BB36=0,BC$4=$C36+$I20+1),$H36,0)),0))</f>
        <v>-5.0239778230467186E-2</v>
      </c>
      <c r="BD36" s="171">
        <f t="shared" ref="BD36" si="87">IF($I20="n/a",0,IF(BD$4&gt;second_reg_period,IF(BD$4&lt;=$I20+$C36,$H36/($I20-5),IF(AND($H36&lt;&gt;0,BC36=0,BD$4=$C36+$I20+1),$H36,0)),0))</f>
        <v>-5.0239778230467186E-2</v>
      </c>
      <c r="BE36" s="171">
        <f t="shared" ref="BE36" si="88">IF($I20="n/a",0,IF(BE$4&gt;second_reg_period,IF(BE$4&lt;=$I20+$C36,$H36/($I20-5),IF(AND($H36&lt;&gt;0,BD36=0,BE$4=$C36+$I20+1),$H36,0)),0))</f>
        <v>-5.0239778230467186E-2</v>
      </c>
      <c r="BF36" s="171">
        <f t="shared" ref="BF36" si="89">IF($I20="n/a",0,IF(BF$4&gt;second_reg_period,IF(BF$4&lt;=$I20+$C36,$H36/($I20-5),IF(AND($H36&lt;&gt;0,BE36=0,BF$4=$C36+$I20+1),$H36,0)),0))</f>
        <v>-5.0239778230467186E-2</v>
      </c>
      <c r="BG36" s="171">
        <f t="shared" ref="BG36" si="90">IF($I20="n/a",0,IF(BG$4&gt;second_reg_period,IF(BG$4&lt;=$I20+$C36,$H36/($I20-5),IF(AND($H36&lt;&gt;0,BF36=0,BG$4=$C36+$I20+1),$H36,0)),0))</f>
        <v>-5.0239778230467186E-2</v>
      </c>
      <c r="BH36" s="171">
        <f t="shared" ref="BH36" si="91">IF($I20="n/a",0,IF(BH$4&gt;second_reg_period,IF(BH$4&lt;=$I20+$C36,$H36/($I20-5),IF(AND($H36&lt;&gt;0,BG36=0,BH$4=$C36+$I20+1),$H36,0)),0))</f>
        <v>-5.0239778230467186E-2</v>
      </c>
      <c r="BI36" s="171">
        <f t="shared" ref="BI36" si="92">IF($I20="n/a",0,IF(BI$4&gt;second_reg_period,IF(BI$4&lt;=$I20+$C36,$H36/($I20-5),IF(AND($H36&lt;&gt;0,BH36=0,BI$4=$C36+$I20+1),$H36,0)),0))</f>
        <v>-5.0239778230467186E-2</v>
      </c>
      <c r="BJ36" s="171">
        <f t="shared" ref="BJ36" si="93">IF($I20="n/a",0,IF(BJ$4&gt;second_reg_period,IF(BJ$4&lt;=$I20+$C36,$H36/($I20-5),IF(AND($H36&lt;&gt;0,BI36=0,BJ$4=$C36+$I20+1),$H36,0)),0))</f>
        <v>-5.0239778230467186E-2</v>
      </c>
      <c r="BK36" s="171">
        <f t="shared" ref="BK36" si="94">IF($I20="n/a",0,IF(BK$4&gt;second_reg_period,IF(BK$4&lt;=$I20+$C36,$H36/($I20-5),IF(AND($H36&lt;&gt;0,BJ36=0,BK$4=$C36+$I20+1),$H36,0)),0))</f>
        <v>-5.0239778230467186E-2</v>
      </c>
      <c r="BL36" s="171">
        <f t="shared" ref="BL36" si="95">IF($I20="n/a",0,IF(BL$4&gt;second_reg_period,IF(BL$4&lt;=$I20+$C36,$H36/($I20-5),IF(AND($H36&lt;&gt;0,BK36=0,BL$4=$C36+$I20+1),$H36,0)),0))</f>
        <v>-5.0239778230467186E-2</v>
      </c>
      <c r="BM36" s="171">
        <f t="shared" ref="BM36" si="96">IF($I20="n/a",0,IF(BM$4&gt;second_reg_period,IF(BM$4&lt;=$I20+$C36,$H36/($I20-5),IF(AND($H36&lt;&gt;0,BL36=0,BM$4=$C36+$I20+1),$H36,0)),0))</f>
        <v>0</v>
      </c>
      <c r="BN36" s="171">
        <f t="shared" ref="BN36" si="97">IF($I20="n/a",0,IF(BN$4&gt;second_reg_period,IF(BN$4&lt;=$I20+$C36,$H36/($I20-5),IF(AND($H36&lt;&gt;0,BM36=0,BN$4=$C36+$I20+1),$H36,0)),0))</f>
        <v>0</v>
      </c>
      <c r="BO36" s="171">
        <f t="shared" ref="BO36" si="98">IF($I20="n/a",0,IF(BO$4&gt;second_reg_period,IF(BO$4&lt;=$I20+$C36,$H36/($I20-5),IF(AND($H36&lt;&gt;0,BN36=0,BO$4=$C36+$I20+1),$H36,0)),0))</f>
        <v>0</v>
      </c>
      <c r="BP36" s="171">
        <f t="shared" ref="BP36" si="99">IF($I20="n/a",0,IF(BP$4&gt;second_reg_period,IF(BP$4&lt;=$I20+$C36,$H36/($I20-5),IF(AND($H36&lt;&gt;0,BO36=0,BP$4=$C36+$I20+1),$H36,0)),0))</f>
        <v>0</v>
      </c>
      <c r="BQ36" s="171">
        <f t="shared" ref="BQ36" si="100">IF($I20="n/a",0,IF(BQ$4&gt;second_reg_period,IF(BQ$4&lt;=$I20+$C36,$H36/($I20-5),IF(AND($H36&lt;&gt;0,BP36=0,BQ$4=$C36+$I20+1),$H36,0)),0))</f>
        <v>0</v>
      </c>
      <c r="BR36" s="171">
        <f t="shared" ref="BR36" si="101">IF($I20="n/a",0,IF(BR$4&gt;second_reg_period,IF(BR$4&lt;=$I20+$C36,$H36/($I20-5),IF(AND($H36&lt;&gt;0,BQ36=0,BR$4=$C36+$I20+1),$H36,0)),0))</f>
        <v>0</v>
      </c>
      <c r="BS36" s="171">
        <f t="shared" ref="BS36" si="102">IF($I20="n/a",0,IF(BS$4&gt;second_reg_period,IF(BS$4&lt;=$I20+$C36,$H36/($I20-5),IF(AND($H36&lt;&gt;0,BR36=0,BS$4=$C36+$I20+1),$H36,0)),0))</f>
        <v>0</v>
      </c>
      <c r="BT36" s="171">
        <f t="shared" ref="BT36" si="103">IF($I20="n/a",0,IF(BT$4&gt;second_reg_period,IF(BT$4&lt;=$I20+$C36,$H36/($I20-5),IF(AND($H36&lt;&gt;0,BS36=0,BT$4=$C36+$I20+1),$H36,0)),0))</f>
        <v>0</v>
      </c>
      <c r="BU36" s="171">
        <f t="shared" ref="BU36" si="104">IF($I20="n/a",0,IF(BU$4&gt;second_reg_period,IF(BU$4&lt;=$I20+$C36,$H36/($I20-5),IF(AND($H36&lt;&gt;0,BT36=0,BU$4=$C36+$I20+1),$H36,0)),0))</f>
        <v>0</v>
      </c>
      <c r="BV36" s="171">
        <f t="shared" ref="BV36" si="105">IF($I20="n/a",0,IF(BV$4&gt;second_reg_period,IF(BV$4&lt;=$I20+$C36,$H36/($I20-5),IF(AND($H36&lt;&gt;0,BU36=0,BV$4=$C36+$I20+1),$H36,0)),0))</f>
        <v>0</v>
      </c>
      <c r="BW36" s="171">
        <f t="shared" ref="BW36" si="106">IF($I20="n/a",0,IF(BW$4&gt;second_reg_period,IF(BW$4&lt;=$I20+$C36,$H36/($I20-5),IF(AND($H36&lt;&gt;0,BV36=0,BW$4=$C36+$I20+1),$H36,0)),0))</f>
        <v>0</v>
      </c>
      <c r="BX36" s="171">
        <f t="shared" ref="BX36" si="107">IF($I20="n/a",0,IF(BX$4&gt;second_reg_period,IF(BX$4&lt;=$I20+$C36,$H36/($I20-5),IF(AND($H36&lt;&gt;0,BW36=0,BX$4=$C36+$I20+1),$H36,0)),0))</f>
        <v>0</v>
      </c>
      <c r="BY36" s="171">
        <f t="shared" ref="BY36" si="108">IF($I20="n/a",0,IF(BY$4&gt;second_reg_period,IF(BY$4&lt;=$I20+$C36,$H36/($I20-5),IF(AND($H36&lt;&gt;0,BX36=0,BY$4=$C36+$I20+1),$H36,0)),0))</f>
        <v>0</v>
      </c>
      <c r="BZ36" s="171">
        <f t="shared" ref="BZ36" si="109">IF($I20="n/a",0,IF(BZ$4&gt;second_reg_period,IF(BZ$4&lt;=$I20+$C36,$H36/($I20-5),IF(AND($H36&lt;&gt;0,BY36=0,BZ$4=$C36+$I20+1),$H36,0)),0))</f>
        <v>0</v>
      </c>
      <c r="CA36" s="171">
        <f t="shared" ref="CA36" si="110">IF($I20="n/a",0,IF(CA$4&gt;second_reg_period,IF(CA$4&lt;=$I20+$C36,$H36/($I20-5),IF(AND($H36&lt;&gt;0,BZ36=0,CA$4=$C36+$I20+1),$H36,0)),0))</f>
        <v>0</v>
      </c>
      <c r="CB36" s="171">
        <f t="shared" ref="CB36" si="111">IF($I20="n/a",0,IF(CB$4&gt;second_reg_period,IF(CB$4&lt;=$I20+$C36,$H36/($I20-5),IF(AND($H36&lt;&gt;0,CA36=0,CB$4=$C36+$I20+1),$H36,0)),0))</f>
        <v>0</v>
      </c>
      <c r="CC36" s="171">
        <f t="shared" ref="CC36" si="112">IF($I20="n/a",0,IF(CC$4&gt;second_reg_period,IF(CC$4&lt;=$I20+$C36,$H36/($I20-5),IF(AND($H36&lt;&gt;0,CB36=0,CC$4=$C36+$I20+1),$H36,0)),0))</f>
        <v>0</v>
      </c>
      <c r="CD36" s="171">
        <f t="shared" ref="CD36" si="113">IF($I20="n/a",0,IF(CD$4&gt;second_reg_period,IF(CD$4&lt;=$I20+$C36,$H36/($I20-5),IF(AND($H36&lt;&gt;0,CC36=0,CD$4=$C36+$I20+1),$H36,0)),0))</f>
        <v>0</v>
      </c>
      <c r="CE36" s="171">
        <f t="shared" ref="CE36" si="114">IF($I20="n/a",0,IF(CE$4&gt;second_reg_period,IF(CE$4&lt;=$I20+$C36,$H36/($I20-5),IF(AND($H36&lt;&gt;0,CD36=0,CE$4=$C36+$I20+1),$H36,0)),0))</f>
        <v>0</v>
      </c>
      <c r="CF36" s="171">
        <f t="shared" ref="CF36" si="115">IF($I20="n/a",0,IF(CF$4&gt;second_reg_period,IF(CF$4&lt;=$I20+$C36,$H36/($I20-5),IF(AND($H36&lt;&gt;0,CE36=0,CF$4=$C36+$I20+1),$H36,0)),0))</f>
        <v>0</v>
      </c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53"/>
      <c r="JM36" s="153"/>
      <c r="JN36" s="153"/>
      <c r="JO36" s="153"/>
      <c r="JP36" s="153"/>
      <c r="JQ36" s="153"/>
      <c r="JR36" s="153"/>
      <c r="JS36" s="153"/>
      <c r="JT36" s="153"/>
      <c r="JU36" s="153"/>
      <c r="JV36" s="153"/>
      <c r="JW36" s="153"/>
      <c r="JX36" s="153"/>
      <c r="JY36" s="153"/>
      <c r="JZ36" s="153"/>
      <c r="KA36" s="153"/>
      <c r="KB36" s="153"/>
      <c r="KC36" s="153"/>
      <c r="KD36" s="153"/>
      <c r="KE36" s="153"/>
      <c r="KF36" s="153"/>
      <c r="KG36" s="153"/>
      <c r="KH36" s="153"/>
      <c r="KI36" s="153"/>
      <c r="KJ36" s="153"/>
      <c r="KK36" s="153"/>
      <c r="KL36" s="153"/>
      <c r="KM36" s="153"/>
      <c r="KN36" s="153"/>
      <c r="KO36" s="153"/>
      <c r="KP36" s="153"/>
      <c r="KQ36" s="153"/>
      <c r="KR36" s="153"/>
      <c r="KS36" s="153"/>
      <c r="KT36" s="153"/>
      <c r="KU36" s="153"/>
      <c r="KV36" s="153"/>
      <c r="KW36" s="153"/>
      <c r="KX36" s="153"/>
      <c r="KY36" s="153"/>
      <c r="KZ36" s="153"/>
      <c r="LA36" s="153"/>
      <c r="LB36" s="153"/>
      <c r="LC36" s="153"/>
      <c r="LD36" s="153"/>
      <c r="LE36" s="153"/>
      <c r="LF36" s="153"/>
      <c r="LG36" s="153"/>
      <c r="LH36" s="153"/>
      <c r="LI36" s="153"/>
      <c r="LJ36" s="153"/>
      <c r="LK36" s="153"/>
      <c r="LL36" s="153"/>
      <c r="LM36" s="153"/>
      <c r="LN36" s="153"/>
      <c r="LO36" s="153"/>
      <c r="LP36" s="153"/>
      <c r="LQ36" s="153"/>
      <c r="LR36" s="153"/>
      <c r="LS36" s="153"/>
      <c r="LT36" s="153"/>
      <c r="LU36" s="153"/>
      <c r="LV36" s="153"/>
      <c r="LW36" s="153"/>
      <c r="LX36" s="153"/>
      <c r="LY36" s="153"/>
      <c r="LZ36" s="153"/>
      <c r="MA36" s="153"/>
      <c r="MB36" s="153"/>
      <c r="MC36" s="153"/>
      <c r="MD36" s="153"/>
      <c r="ME36" s="153"/>
      <c r="MF36" s="153"/>
      <c r="MG36" s="153"/>
      <c r="MH36" s="153"/>
      <c r="MI36" s="153"/>
      <c r="MJ36" s="153"/>
      <c r="MK36" s="153"/>
      <c r="ML36" s="153"/>
      <c r="MM36" s="153"/>
      <c r="MN36" s="153"/>
      <c r="MO36" s="153"/>
      <c r="MP36" s="153"/>
      <c r="MQ36" s="153"/>
      <c r="MR36" s="153"/>
      <c r="MS36" s="153"/>
      <c r="MT36" s="153"/>
      <c r="MU36" s="153"/>
      <c r="MV36" s="153"/>
      <c r="MW36" s="153"/>
      <c r="MX36" s="153"/>
      <c r="MY36" s="153"/>
      <c r="MZ36" s="153"/>
      <c r="NA36" s="153"/>
      <c r="NB36" s="153"/>
      <c r="NC36" s="153"/>
      <c r="ND36" s="153"/>
      <c r="NE36" s="153"/>
      <c r="NF36" s="153"/>
      <c r="NG36" s="153"/>
      <c r="NH36" s="153"/>
      <c r="NI36" s="153"/>
      <c r="NJ36" s="153"/>
      <c r="NK36" s="153"/>
      <c r="NL36" s="153"/>
      <c r="NM36" s="153"/>
      <c r="NN36" s="153"/>
      <c r="NO36" s="153"/>
      <c r="NP36" s="153"/>
      <c r="NQ36" s="153"/>
      <c r="NR36" s="153"/>
      <c r="NS36" s="153"/>
      <c r="NT36" s="153"/>
      <c r="NU36" s="153"/>
      <c r="NV36" s="153"/>
      <c r="NW36" s="153"/>
      <c r="NX36" s="153"/>
      <c r="NY36" s="153"/>
      <c r="NZ36" s="153"/>
      <c r="OA36" s="153"/>
      <c r="OB36" s="153"/>
      <c r="OC36" s="153"/>
      <c r="OD36" s="153"/>
      <c r="OE36" s="153"/>
      <c r="OF36" s="153"/>
      <c r="OG36" s="153"/>
      <c r="OH36" s="153"/>
      <c r="OI36" s="153"/>
      <c r="OJ36" s="153"/>
      <c r="OK36" s="153"/>
      <c r="OL36" s="153"/>
      <c r="OM36" s="153"/>
      <c r="ON36" s="153"/>
      <c r="OO36" s="153"/>
      <c r="OP36" s="153"/>
      <c r="OQ36" s="153"/>
      <c r="OR36" s="153"/>
      <c r="OS36" s="153"/>
      <c r="OT36" s="153"/>
      <c r="OU36" s="153"/>
      <c r="OV36" s="153"/>
      <c r="OW36" s="153"/>
      <c r="OX36" s="153"/>
      <c r="OY36" s="153"/>
      <c r="OZ36" s="153"/>
      <c r="PA36" s="153"/>
      <c r="PB36" s="153"/>
      <c r="PC36" s="153"/>
      <c r="PD36" s="153"/>
      <c r="PE36" s="153"/>
      <c r="PF36" s="153"/>
      <c r="PG36" s="153"/>
      <c r="PH36" s="153"/>
      <c r="PI36" s="153"/>
      <c r="PJ36" s="153"/>
      <c r="PK36" s="153"/>
      <c r="PL36" s="153"/>
      <c r="PM36" s="153"/>
      <c r="PN36" s="153"/>
      <c r="PO36" s="153"/>
      <c r="PP36" s="153"/>
      <c r="PQ36" s="153"/>
      <c r="PR36" s="153"/>
      <c r="PS36" s="153"/>
      <c r="PT36" s="153"/>
      <c r="PU36" s="153"/>
      <c r="PV36" s="153"/>
      <c r="PW36" s="153"/>
      <c r="PX36" s="153"/>
      <c r="PY36" s="153"/>
      <c r="PZ36" s="153"/>
      <c r="QA36" s="153"/>
      <c r="QB36" s="153"/>
      <c r="QC36" s="153"/>
      <c r="QD36" s="153"/>
      <c r="QE36" s="153"/>
      <c r="QF36" s="153"/>
      <c r="QG36" s="153"/>
      <c r="QH36" s="153"/>
      <c r="QI36" s="153"/>
      <c r="QJ36" s="153"/>
      <c r="QK36" s="153"/>
      <c r="QL36" s="153"/>
      <c r="QM36" s="153"/>
      <c r="QN36" s="153"/>
      <c r="QO36" s="153"/>
      <c r="QP36" s="153"/>
      <c r="QQ36" s="153"/>
      <c r="QR36" s="153"/>
      <c r="QS36" s="153"/>
      <c r="QT36" s="153"/>
      <c r="QU36" s="153"/>
      <c r="QV36" s="153"/>
      <c r="QW36" s="153"/>
      <c r="QX36" s="153"/>
      <c r="QY36" s="153"/>
      <c r="QZ36" s="153"/>
      <c r="RA36" s="153"/>
      <c r="RB36" s="153"/>
      <c r="RC36" s="153"/>
      <c r="RD36" s="153"/>
      <c r="RE36" s="153"/>
      <c r="RF36" s="153"/>
      <c r="RG36" s="153"/>
      <c r="RH36" s="153"/>
      <c r="RI36" s="153"/>
      <c r="RJ36" s="153"/>
      <c r="RK36" s="153"/>
      <c r="RL36" s="153"/>
      <c r="RM36" s="153"/>
      <c r="RN36" s="153"/>
      <c r="RO36" s="153"/>
      <c r="RP36" s="153"/>
      <c r="RQ36" s="153"/>
      <c r="RR36" s="153"/>
      <c r="RS36" s="153"/>
      <c r="RT36" s="153"/>
      <c r="RU36" s="153"/>
      <c r="RV36" s="153"/>
      <c r="RW36" s="153"/>
      <c r="RX36" s="153"/>
      <c r="RY36" s="153"/>
      <c r="RZ36" s="153"/>
      <c r="SA36" s="153"/>
      <c r="SB36" s="153"/>
      <c r="SC36" s="153"/>
      <c r="SD36" s="153"/>
      <c r="SE36" s="153"/>
      <c r="SF36" s="153"/>
      <c r="SG36" s="153"/>
      <c r="SH36" s="153"/>
      <c r="SI36" s="153"/>
      <c r="SJ36" s="153"/>
      <c r="SK36" s="153"/>
      <c r="SL36" s="153"/>
      <c r="SM36" s="153"/>
      <c r="SN36" s="153"/>
      <c r="SO36" s="153"/>
      <c r="SP36" s="153"/>
      <c r="SQ36" s="153"/>
      <c r="SR36" s="153"/>
      <c r="SS36" s="153"/>
      <c r="ST36" s="153"/>
      <c r="SU36" s="153"/>
      <c r="SV36" s="153"/>
      <c r="SW36" s="153"/>
      <c r="SX36" s="153"/>
      <c r="SY36" s="153"/>
      <c r="SZ36" s="153"/>
      <c r="TA36" s="153"/>
      <c r="TB36" s="153"/>
      <c r="TC36" s="153"/>
      <c r="TD36" s="153"/>
      <c r="TE36" s="153"/>
      <c r="TF36" s="153"/>
      <c r="TG36" s="153"/>
      <c r="TH36" s="153"/>
      <c r="TI36" s="153"/>
      <c r="TJ36" s="153"/>
      <c r="TK36" s="153"/>
      <c r="TL36" s="153"/>
      <c r="TM36" s="153"/>
      <c r="TN36" s="153"/>
      <c r="TO36" s="153"/>
      <c r="TP36" s="153"/>
      <c r="TQ36" s="153"/>
      <c r="TR36" s="153"/>
      <c r="TS36" s="153"/>
      <c r="TT36" s="153"/>
      <c r="TU36" s="153"/>
      <c r="TV36" s="153"/>
      <c r="TW36" s="153"/>
      <c r="TX36" s="153"/>
      <c r="TY36" s="153"/>
      <c r="TZ36" s="153"/>
      <c r="UA36" s="153"/>
      <c r="UB36" s="153"/>
      <c r="UC36" s="153"/>
      <c r="UD36" s="153"/>
      <c r="UE36" s="153"/>
      <c r="UF36" s="153"/>
      <c r="UG36" s="153"/>
      <c r="UH36" s="153"/>
      <c r="UI36" s="153"/>
      <c r="UJ36" s="153"/>
      <c r="UK36" s="153"/>
      <c r="UL36" s="153"/>
      <c r="UM36" s="153"/>
      <c r="UN36" s="153"/>
      <c r="UO36" s="153"/>
      <c r="UP36" s="153"/>
      <c r="UQ36" s="153"/>
      <c r="UR36" s="153"/>
      <c r="US36" s="153"/>
      <c r="UT36" s="153"/>
      <c r="UU36" s="153"/>
      <c r="UV36" s="153"/>
      <c r="UW36" s="153"/>
      <c r="UX36" s="153"/>
      <c r="UY36" s="153"/>
      <c r="UZ36" s="153"/>
      <c r="VA36" s="153"/>
      <c r="VB36" s="153"/>
      <c r="VC36" s="153"/>
      <c r="VD36" s="153"/>
      <c r="VE36" s="153"/>
      <c r="VF36" s="153"/>
      <c r="VG36" s="153"/>
      <c r="VH36" s="153"/>
      <c r="VI36" s="153"/>
      <c r="VJ36" s="153"/>
      <c r="VK36" s="153"/>
      <c r="VL36" s="153"/>
      <c r="VM36" s="153"/>
      <c r="VN36" s="153"/>
      <c r="VO36" s="153"/>
      <c r="VP36" s="153"/>
      <c r="VQ36" s="153"/>
      <c r="VR36" s="153"/>
      <c r="VS36" s="153"/>
      <c r="VT36" s="153"/>
      <c r="VU36" s="153"/>
      <c r="VV36" s="153"/>
      <c r="VW36" s="153"/>
      <c r="VX36" s="153"/>
      <c r="VY36" s="153"/>
      <c r="VZ36" s="153"/>
      <c r="WA36" s="153"/>
      <c r="WB36" s="153"/>
      <c r="WC36" s="153"/>
      <c r="WD36" s="153"/>
      <c r="WE36" s="153"/>
      <c r="WF36" s="153"/>
      <c r="WG36" s="153"/>
      <c r="WH36" s="153"/>
      <c r="WI36" s="153"/>
      <c r="WJ36" s="153"/>
      <c r="WK36" s="153"/>
      <c r="WL36" s="153"/>
      <c r="WM36" s="153"/>
      <c r="WN36" s="153"/>
      <c r="WO36" s="153"/>
      <c r="WP36" s="153"/>
      <c r="WQ36" s="153"/>
      <c r="WR36" s="153"/>
      <c r="WS36" s="153"/>
      <c r="WT36" s="153"/>
      <c r="WU36" s="153"/>
      <c r="WV36" s="153"/>
      <c r="WW36" s="153"/>
      <c r="WX36" s="153"/>
      <c r="WY36" s="153"/>
      <c r="WZ36" s="153"/>
      <c r="XA36" s="153"/>
      <c r="XB36" s="153"/>
      <c r="XC36" s="153"/>
      <c r="XD36" s="153"/>
      <c r="XE36" s="153"/>
      <c r="XF36" s="153"/>
      <c r="XG36" s="153"/>
      <c r="XH36" s="153"/>
      <c r="XI36" s="153"/>
      <c r="XJ36" s="153"/>
      <c r="XK36" s="153"/>
      <c r="XL36" s="153"/>
      <c r="XM36" s="153"/>
      <c r="XN36" s="153"/>
      <c r="XO36" s="153"/>
      <c r="XP36" s="153"/>
      <c r="XQ36" s="153"/>
      <c r="XR36" s="153"/>
      <c r="XS36" s="153"/>
      <c r="XT36" s="153"/>
      <c r="XU36" s="153"/>
      <c r="XV36" s="153"/>
      <c r="XW36" s="153"/>
      <c r="XX36" s="153"/>
      <c r="XY36" s="153"/>
      <c r="XZ36" s="153"/>
      <c r="YA36" s="153"/>
      <c r="YB36" s="153"/>
      <c r="YC36" s="153"/>
      <c r="YD36" s="153"/>
      <c r="YE36" s="153"/>
      <c r="YF36" s="153"/>
      <c r="YG36" s="153"/>
      <c r="YH36" s="153"/>
      <c r="YI36" s="153"/>
      <c r="YJ36" s="153"/>
      <c r="YK36" s="153"/>
      <c r="YL36" s="153"/>
      <c r="YM36" s="153"/>
      <c r="YN36" s="153"/>
      <c r="YO36" s="153"/>
      <c r="YP36" s="153"/>
      <c r="YQ36" s="153"/>
      <c r="YR36" s="153"/>
      <c r="YS36" s="153"/>
      <c r="YT36" s="153"/>
      <c r="YU36" s="153"/>
      <c r="YV36" s="153"/>
      <c r="YW36" s="153"/>
      <c r="YX36" s="153"/>
      <c r="YY36" s="153"/>
      <c r="YZ36" s="153"/>
      <c r="ZA36" s="153"/>
      <c r="ZB36" s="153"/>
      <c r="ZC36" s="153"/>
      <c r="ZD36" s="153"/>
      <c r="ZE36" s="153"/>
      <c r="ZF36" s="153"/>
      <c r="ZG36" s="153"/>
      <c r="ZH36" s="153"/>
      <c r="ZI36" s="153"/>
      <c r="ZJ36" s="153"/>
      <c r="ZK36" s="153"/>
      <c r="ZL36" s="153"/>
      <c r="ZM36" s="153"/>
      <c r="ZN36" s="153"/>
      <c r="ZO36" s="153"/>
      <c r="ZP36" s="153"/>
      <c r="ZQ36" s="153"/>
      <c r="ZR36" s="153"/>
      <c r="ZS36" s="153"/>
      <c r="ZT36" s="153"/>
      <c r="ZU36" s="153"/>
      <c r="ZV36" s="153"/>
      <c r="ZW36" s="153"/>
      <c r="ZX36" s="153"/>
      <c r="ZY36" s="153"/>
      <c r="ZZ36" s="153"/>
      <c r="AAA36" s="153"/>
      <c r="AAB36" s="153"/>
      <c r="AAC36" s="153"/>
      <c r="AAD36" s="153"/>
      <c r="AAE36" s="153"/>
      <c r="AAF36" s="153"/>
      <c r="AAG36" s="153"/>
      <c r="AAH36" s="153"/>
      <c r="AAI36" s="153"/>
      <c r="AAJ36" s="153"/>
      <c r="AAK36" s="153"/>
      <c r="AAL36" s="153"/>
      <c r="AAM36" s="153"/>
      <c r="AAN36" s="153"/>
      <c r="AAO36" s="153"/>
      <c r="AAP36" s="153"/>
      <c r="AAQ36" s="153"/>
      <c r="AAR36" s="153"/>
      <c r="AAS36" s="153"/>
      <c r="AAT36" s="153"/>
      <c r="AAU36" s="153"/>
      <c r="AAV36" s="153"/>
      <c r="AAW36" s="153"/>
      <c r="AAX36" s="153"/>
      <c r="AAY36" s="153"/>
      <c r="AAZ36" s="153"/>
      <c r="ABA36" s="153"/>
      <c r="ABB36" s="153"/>
      <c r="ABC36" s="153"/>
      <c r="ABD36" s="153"/>
      <c r="ABE36" s="153"/>
      <c r="ABF36" s="153"/>
      <c r="ABG36" s="153"/>
      <c r="ABH36" s="153"/>
      <c r="ABI36" s="153"/>
      <c r="ABJ36" s="153"/>
      <c r="ABK36" s="153"/>
      <c r="ABL36" s="153"/>
      <c r="ABM36" s="153"/>
      <c r="ABN36" s="153"/>
      <c r="ABO36" s="153"/>
      <c r="ABP36" s="153"/>
      <c r="ABQ36" s="153"/>
      <c r="ABR36" s="153"/>
      <c r="ABS36" s="153"/>
      <c r="ABT36" s="153"/>
      <c r="ABU36" s="153"/>
      <c r="ABV36" s="153"/>
      <c r="ABW36" s="153"/>
      <c r="ABX36" s="153"/>
      <c r="ABY36" s="153"/>
      <c r="ABZ36" s="153"/>
      <c r="ACA36" s="153"/>
      <c r="ACB36" s="153"/>
      <c r="ACC36" s="153"/>
      <c r="ACD36" s="153"/>
      <c r="ACE36" s="153"/>
      <c r="ACF36" s="153"/>
      <c r="ACG36" s="153"/>
      <c r="ACH36" s="153"/>
      <c r="ACI36" s="153"/>
      <c r="ACJ36" s="153"/>
      <c r="ACK36" s="153"/>
      <c r="ACL36" s="153"/>
      <c r="ACM36" s="153"/>
      <c r="ACN36" s="153"/>
      <c r="ACO36" s="153"/>
      <c r="ACP36" s="153"/>
      <c r="ACQ36" s="153"/>
      <c r="ACR36" s="153"/>
      <c r="ACS36" s="153"/>
      <c r="ACT36" s="153"/>
      <c r="ACU36" s="153"/>
      <c r="ACV36" s="153"/>
      <c r="ACW36" s="153"/>
      <c r="ACX36" s="153"/>
      <c r="ACY36" s="153"/>
      <c r="ACZ36" s="153"/>
      <c r="ADA36" s="153"/>
      <c r="ADB36" s="153"/>
      <c r="ADC36" s="153"/>
      <c r="ADD36" s="153"/>
      <c r="ADE36" s="153"/>
      <c r="ADF36" s="153"/>
      <c r="ADG36" s="153"/>
      <c r="ADH36" s="153"/>
      <c r="ADI36" s="153"/>
      <c r="ADJ36" s="153"/>
      <c r="ADK36" s="153"/>
      <c r="ADL36" s="153"/>
      <c r="ADM36" s="153"/>
      <c r="ADN36" s="153"/>
      <c r="ADO36" s="153"/>
      <c r="ADP36" s="153"/>
      <c r="ADQ36" s="153"/>
      <c r="ADR36" s="153"/>
      <c r="ADS36" s="153"/>
      <c r="ADT36" s="153"/>
      <c r="ADU36" s="153"/>
      <c r="ADV36" s="153"/>
      <c r="ADW36" s="153"/>
      <c r="ADX36" s="153"/>
      <c r="ADY36" s="153"/>
      <c r="ADZ36" s="153"/>
      <c r="AEA36" s="153"/>
      <c r="AEB36" s="153"/>
      <c r="AEC36" s="153"/>
      <c r="AED36" s="153"/>
      <c r="AEE36" s="153"/>
      <c r="AEF36" s="153"/>
      <c r="AEG36" s="153"/>
      <c r="AEH36" s="153"/>
      <c r="AEI36" s="153"/>
      <c r="AEJ36" s="153"/>
      <c r="AEK36" s="153"/>
      <c r="AEL36" s="153"/>
      <c r="AEM36" s="153"/>
      <c r="AEN36" s="153"/>
      <c r="AEO36" s="153"/>
      <c r="AEP36" s="153"/>
      <c r="AEQ36" s="153"/>
      <c r="AER36" s="153"/>
      <c r="AES36" s="153"/>
      <c r="AET36" s="153"/>
      <c r="AEU36" s="153"/>
      <c r="AEV36" s="153"/>
      <c r="AEW36" s="153"/>
      <c r="AEX36" s="153"/>
      <c r="AEY36" s="153"/>
      <c r="AEZ36" s="153"/>
      <c r="AFA36" s="153"/>
      <c r="AFB36" s="153"/>
      <c r="AFC36" s="153"/>
      <c r="AFD36" s="153"/>
      <c r="AFE36" s="153"/>
      <c r="AFF36" s="153"/>
      <c r="AFG36" s="153"/>
      <c r="AFH36" s="153"/>
      <c r="AFI36" s="153"/>
      <c r="AFJ36" s="153"/>
      <c r="AFK36" s="153"/>
      <c r="AFL36" s="153"/>
      <c r="AFM36" s="153"/>
      <c r="AFN36" s="153"/>
      <c r="AFO36" s="153"/>
      <c r="AFP36" s="153"/>
      <c r="AFQ36" s="153"/>
      <c r="AFR36" s="153"/>
      <c r="AFS36" s="153"/>
      <c r="AFT36" s="153"/>
      <c r="AFU36" s="153"/>
      <c r="AFV36" s="153"/>
      <c r="AFW36" s="153"/>
      <c r="AFX36" s="153"/>
      <c r="AFY36" s="153"/>
      <c r="AFZ36" s="153"/>
      <c r="AGA36" s="153"/>
      <c r="AGB36" s="153"/>
      <c r="AGC36" s="153"/>
      <c r="AGD36" s="153"/>
      <c r="AGE36" s="153"/>
      <c r="AGF36" s="153"/>
      <c r="AGG36" s="153"/>
      <c r="AGH36" s="153"/>
      <c r="AGI36" s="153"/>
      <c r="AGJ36" s="153"/>
      <c r="AGK36" s="153"/>
      <c r="AGL36" s="153"/>
      <c r="AGM36" s="153"/>
      <c r="AGN36" s="153"/>
      <c r="AGO36" s="153"/>
      <c r="AGP36" s="153"/>
      <c r="AGQ36" s="153"/>
      <c r="AGR36" s="153"/>
      <c r="AGS36" s="153"/>
      <c r="AGT36" s="153"/>
      <c r="AGU36" s="153"/>
      <c r="AGV36" s="153"/>
      <c r="AGW36" s="153"/>
      <c r="AGX36" s="153"/>
      <c r="AGY36" s="153"/>
      <c r="AGZ36" s="153"/>
      <c r="AHA36" s="153"/>
      <c r="AHB36" s="153"/>
      <c r="AHC36" s="153"/>
      <c r="AHD36" s="153"/>
      <c r="AHE36" s="153"/>
      <c r="AHF36" s="153"/>
      <c r="AHG36" s="153"/>
      <c r="AHH36" s="153"/>
      <c r="AHI36" s="153"/>
      <c r="AHJ36" s="153"/>
      <c r="AHK36" s="153"/>
      <c r="AHL36" s="153"/>
      <c r="AHM36" s="153"/>
      <c r="AHN36" s="153"/>
      <c r="AHO36" s="153"/>
      <c r="AHP36" s="153"/>
      <c r="AHQ36" s="153"/>
      <c r="AHR36" s="153"/>
      <c r="AHS36" s="153"/>
      <c r="AHT36" s="153"/>
      <c r="AHU36" s="153"/>
      <c r="AHV36" s="153"/>
      <c r="AHW36" s="153"/>
      <c r="AHX36" s="153"/>
      <c r="AHY36" s="153"/>
      <c r="AHZ36" s="153"/>
      <c r="AIA36" s="153"/>
      <c r="AIB36" s="153"/>
      <c r="AIC36" s="153"/>
      <c r="AID36" s="153"/>
      <c r="AIE36" s="153"/>
      <c r="AIF36" s="153"/>
      <c r="AIG36" s="153"/>
      <c r="AIH36" s="153"/>
      <c r="AII36" s="153"/>
      <c r="AIJ36" s="153"/>
      <c r="AIK36" s="153"/>
      <c r="AIL36" s="153"/>
      <c r="AIM36" s="153"/>
      <c r="AIN36" s="153"/>
      <c r="AIO36" s="153"/>
      <c r="AIP36" s="153"/>
      <c r="AIQ36" s="153"/>
      <c r="AIR36" s="153"/>
      <c r="AIS36" s="153"/>
      <c r="AIT36" s="153"/>
      <c r="AIU36" s="153"/>
      <c r="AIV36" s="153"/>
      <c r="AIW36" s="153"/>
      <c r="AIX36" s="153"/>
      <c r="AIY36" s="153"/>
      <c r="AIZ36" s="153"/>
      <c r="AJA36" s="153"/>
      <c r="AJB36" s="153"/>
      <c r="AJC36" s="153"/>
      <c r="AJD36" s="153"/>
      <c r="AJE36" s="153"/>
      <c r="AJF36" s="153"/>
      <c r="AJG36" s="153"/>
      <c r="AJH36" s="153"/>
      <c r="AJI36" s="153"/>
      <c r="AJJ36" s="153"/>
      <c r="AJK36" s="153"/>
      <c r="AJL36" s="153"/>
      <c r="AJM36" s="153"/>
      <c r="AJN36" s="153"/>
      <c r="AJO36" s="153"/>
      <c r="AJP36" s="153"/>
      <c r="AJQ36" s="153"/>
      <c r="AJR36" s="153"/>
      <c r="AJS36" s="153"/>
      <c r="AJT36" s="153"/>
      <c r="AJU36" s="153"/>
      <c r="AJV36" s="153"/>
      <c r="AJW36" s="153"/>
      <c r="AJX36" s="153"/>
      <c r="AJY36" s="153"/>
      <c r="AJZ36" s="153"/>
      <c r="AKA36" s="153"/>
      <c r="AKB36" s="153"/>
      <c r="AKC36" s="153"/>
      <c r="AKD36" s="153"/>
      <c r="AKE36" s="153"/>
      <c r="AKF36" s="153"/>
      <c r="AKG36" s="153"/>
      <c r="AKH36" s="153"/>
      <c r="AKI36" s="153"/>
      <c r="AKJ36" s="153"/>
      <c r="AKK36" s="153"/>
      <c r="AKL36" s="153"/>
      <c r="AKM36" s="153"/>
      <c r="AKN36" s="153"/>
      <c r="AKO36" s="153"/>
      <c r="AKP36" s="153"/>
      <c r="AKQ36" s="153"/>
      <c r="AKR36" s="153"/>
      <c r="AKS36" s="153"/>
      <c r="AKT36" s="153"/>
      <c r="AKU36" s="153"/>
      <c r="AKV36" s="153"/>
      <c r="AKW36" s="153"/>
      <c r="AKX36" s="153"/>
      <c r="AKY36" s="153"/>
      <c r="AKZ36" s="153"/>
      <c r="ALA36" s="153"/>
      <c r="ALB36" s="153"/>
      <c r="ALC36" s="153"/>
      <c r="ALD36" s="153"/>
      <c r="ALE36" s="153"/>
      <c r="ALF36" s="153"/>
      <c r="ALG36" s="153"/>
      <c r="ALH36" s="153"/>
      <c r="ALI36" s="153"/>
      <c r="ALJ36" s="153"/>
      <c r="ALK36" s="153"/>
      <c r="ALL36" s="153"/>
      <c r="ALM36" s="153"/>
      <c r="ALN36" s="153"/>
      <c r="ALO36" s="153"/>
      <c r="ALP36" s="153"/>
      <c r="ALQ36" s="153"/>
      <c r="ALR36" s="153"/>
      <c r="ALS36" s="153"/>
      <c r="ALT36" s="153"/>
      <c r="ALU36" s="153"/>
      <c r="ALV36" s="153"/>
      <c r="ALW36" s="153"/>
      <c r="ALX36" s="153"/>
      <c r="ALY36" s="153"/>
      <c r="ALZ36" s="153"/>
      <c r="AMA36" s="153"/>
      <c r="AMB36" s="153"/>
      <c r="AMC36" s="153"/>
      <c r="AMD36" s="153"/>
      <c r="AME36" s="153"/>
      <c r="AMF36" s="153"/>
      <c r="AMG36" s="153"/>
      <c r="AMH36" s="153"/>
      <c r="AMI36" s="153"/>
      <c r="AMJ36" s="153"/>
      <c r="AMK36" s="153"/>
      <c r="AML36" s="153"/>
      <c r="AMM36" s="153"/>
      <c r="AMN36" s="153"/>
      <c r="AMO36" s="153"/>
      <c r="AMP36" s="153"/>
      <c r="AMQ36" s="153"/>
      <c r="AMR36" s="153"/>
      <c r="AMS36" s="153"/>
      <c r="AMT36" s="153"/>
      <c r="AMU36" s="153"/>
      <c r="AMV36" s="153"/>
      <c r="AMW36" s="153"/>
      <c r="AMX36" s="153"/>
      <c r="AMY36" s="153"/>
      <c r="AMZ36" s="153"/>
      <c r="ANA36" s="153"/>
      <c r="ANB36" s="153"/>
      <c r="ANC36" s="153"/>
      <c r="AND36" s="153"/>
      <c r="ANE36" s="153"/>
      <c r="ANF36" s="153"/>
      <c r="ANG36" s="153"/>
      <c r="ANH36" s="153"/>
      <c r="ANI36" s="153"/>
      <c r="ANJ36" s="153"/>
      <c r="ANK36" s="153"/>
      <c r="ANL36" s="153"/>
      <c r="ANM36" s="153"/>
      <c r="ANN36" s="153"/>
      <c r="ANO36" s="153"/>
      <c r="ANP36" s="153"/>
      <c r="ANQ36" s="153"/>
      <c r="ANR36" s="153"/>
      <c r="ANS36" s="153"/>
      <c r="ANT36" s="153"/>
      <c r="ANU36" s="153"/>
      <c r="ANV36" s="153"/>
      <c r="ANW36" s="153"/>
      <c r="ANX36" s="153"/>
      <c r="ANY36" s="153"/>
      <c r="ANZ36" s="153"/>
      <c r="AOA36" s="153"/>
      <c r="AOB36" s="153"/>
      <c r="AOC36" s="153"/>
      <c r="AOD36" s="153"/>
      <c r="AOE36" s="153"/>
      <c r="AOF36" s="153"/>
      <c r="AOG36" s="153"/>
      <c r="AOH36" s="153"/>
      <c r="AOI36" s="153"/>
      <c r="AOJ36" s="153"/>
      <c r="AOK36" s="153"/>
      <c r="AOL36" s="153"/>
      <c r="AOM36" s="153"/>
      <c r="AON36" s="153"/>
      <c r="AOO36" s="153"/>
      <c r="AOP36" s="153"/>
      <c r="AOQ36" s="153"/>
      <c r="AOR36" s="153"/>
      <c r="AOS36" s="153"/>
      <c r="AOT36" s="153"/>
      <c r="AOU36" s="153"/>
      <c r="AOV36" s="153"/>
      <c r="AOW36" s="153"/>
      <c r="AOX36" s="153"/>
      <c r="AOY36" s="153"/>
      <c r="AOZ36" s="153"/>
      <c r="APA36" s="153"/>
      <c r="APB36" s="153"/>
      <c r="APC36" s="153"/>
      <c r="APD36" s="153"/>
      <c r="APE36" s="153"/>
      <c r="APF36" s="153"/>
      <c r="APG36" s="153"/>
      <c r="APH36" s="153"/>
      <c r="API36" s="153"/>
      <c r="APJ36" s="153"/>
      <c r="APK36" s="153"/>
      <c r="APL36" s="153"/>
      <c r="APM36" s="153"/>
      <c r="APN36" s="153"/>
      <c r="APO36" s="153"/>
      <c r="APP36" s="153"/>
      <c r="APQ36" s="153"/>
      <c r="APR36" s="153"/>
      <c r="APS36" s="153"/>
      <c r="APT36" s="153"/>
      <c r="APU36" s="153"/>
      <c r="APV36" s="153"/>
      <c r="APW36" s="153"/>
      <c r="APX36" s="153"/>
      <c r="APY36" s="153"/>
      <c r="APZ36" s="153"/>
      <c r="AQA36" s="153"/>
      <c r="AQB36" s="153"/>
      <c r="AQC36" s="153"/>
      <c r="AQD36" s="153"/>
      <c r="AQE36" s="153"/>
      <c r="AQF36" s="153"/>
      <c r="AQG36" s="153"/>
      <c r="AQH36" s="153"/>
      <c r="AQI36" s="153"/>
      <c r="AQJ36" s="153"/>
      <c r="AQK36" s="153"/>
      <c r="AQL36" s="153"/>
      <c r="AQM36" s="153"/>
      <c r="AQN36" s="153"/>
      <c r="AQO36" s="153"/>
      <c r="AQP36" s="153"/>
      <c r="AQQ36" s="153"/>
      <c r="AQR36" s="153"/>
      <c r="AQS36" s="153"/>
      <c r="AQT36" s="153"/>
      <c r="AQU36" s="153"/>
      <c r="AQV36" s="153"/>
      <c r="AQW36" s="153"/>
      <c r="AQX36" s="153"/>
      <c r="AQY36" s="153"/>
      <c r="AQZ36" s="153"/>
      <c r="ARA36" s="153"/>
      <c r="ARB36" s="153"/>
      <c r="ARC36" s="153"/>
      <c r="ARD36" s="153"/>
      <c r="ARE36" s="153"/>
      <c r="ARF36" s="153"/>
      <c r="ARG36" s="153"/>
      <c r="ARH36" s="153"/>
      <c r="ARI36" s="153"/>
      <c r="ARJ36" s="153"/>
      <c r="ARK36" s="153"/>
      <c r="ARL36" s="153"/>
      <c r="ARM36" s="153"/>
      <c r="ARN36" s="153"/>
      <c r="ARO36" s="153"/>
      <c r="ARP36" s="153"/>
      <c r="ARQ36" s="153"/>
      <c r="ARR36" s="153"/>
      <c r="ARS36" s="153"/>
      <c r="ART36" s="153"/>
      <c r="ARU36" s="153"/>
      <c r="ARV36" s="153"/>
      <c r="ARW36" s="153"/>
      <c r="ARX36" s="153"/>
      <c r="ARY36" s="153"/>
      <c r="ARZ36" s="153"/>
      <c r="ASA36" s="153"/>
      <c r="ASB36" s="153"/>
      <c r="ASC36" s="153"/>
      <c r="ASD36" s="153"/>
      <c r="ASE36" s="153"/>
      <c r="ASF36" s="153"/>
      <c r="ASG36" s="153"/>
      <c r="ASH36" s="153"/>
      <c r="ASI36" s="153"/>
      <c r="ASJ36" s="153"/>
      <c r="ASK36" s="153"/>
      <c r="ASL36" s="153"/>
      <c r="ASM36" s="153"/>
      <c r="ASN36" s="153"/>
      <c r="ASO36" s="153"/>
      <c r="ASP36" s="153"/>
      <c r="ASQ36" s="153"/>
      <c r="ASR36" s="153"/>
      <c r="ASS36" s="153"/>
      <c r="AST36" s="153"/>
      <c r="ASU36" s="153"/>
      <c r="ASV36" s="153"/>
      <c r="ASW36" s="153"/>
      <c r="ASX36" s="153"/>
      <c r="ASY36" s="153"/>
      <c r="ASZ36" s="153"/>
      <c r="ATA36" s="153"/>
      <c r="ATB36" s="153"/>
      <c r="ATC36" s="153"/>
      <c r="ATD36" s="153"/>
      <c r="ATE36" s="153"/>
      <c r="ATF36" s="153"/>
      <c r="ATG36" s="153"/>
      <c r="ATH36" s="153"/>
      <c r="ATI36" s="153"/>
      <c r="ATJ36" s="153"/>
      <c r="ATK36" s="153"/>
      <c r="ATL36" s="153"/>
      <c r="ATM36" s="153"/>
      <c r="ATN36" s="153"/>
      <c r="ATO36" s="153"/>
      <c r="ATP36" s="153"/>
      <c r="ATQ36" s="153"/>
      <c r="ATR36" s="153"/>
      <c r="ATS36" s="153"/>
      <c r="ATT36" s="153"/>
      <c r="ATU36" s="153"/>
      <c r="ATV36" s="153"/>
      <c r="ATW36" s="153"/>
      <c r="ATX36" s="153"/>
      <c r="ATY36" s="153"/>
      <c r="ATZ36" s="153"/>
      <c r="AUA36" s="153"/>
      <c r="AUB36" s="153"/>
      <c r="AUC36" s="153"/>
      <c r="AUD36" s="153"/>
      <c r="AUE36" s="153"/>
      <c r="AUF36" s="153"/>
      <c r="AUG36" s="153"/>
      <c r="AUH36" s="153"/>
      <c r="AUI36" s="153"/>
      <c r="AUJ36" s="153"/>
      <c r="AUK36" s="153"/>
      <c r="AUL36" s="153"/>
      <c r="AUM36" s="153"/>
      <c r="AUN36" s="153"/>
      <c r="AUO36" s="153"/>
      <c r="AUP36" s="153"/>
      <c r="AUQ36" s="153"/>
      <c r="AUR36" s="153"/>
      <c r="AUS36" s="153"/>
      <c r="AUT36" s="153"/>
      <c r="AUU36" s="153"/>
      <c r="AUV36" s="153"/>
      <c r="AUW36" s="153"/>
      <c r="AUX36" s="153"/>
      <c r="AUY36" s="153"/>
      <c r="AUZ36" s="153"/>
      <c r="AVA36" s="153"/>
      <c r="AVB36" s="153"/>
      <c r="AVC36" s="153"/>
      <c r="AVD36" s="153"/>
      <c r="AVE36" s="153"/>
      <c r="AVF36" s="153"/>
      <c r="AVG36" s="153"/>
      <c r="AVH36" s="153"/>
      <c r="AVI36" s="153"/>
      <c r="AVJ36" s="153"/>
      <c r="AVK36" s="153"/>
      <c r="AVL36" s="153"/>
      <c r="AVM36" s="153"/>
      <c r="AVN36" s="153"/>
      <c r="AVO36" s="153"/>
      <c r="AVP36" s="153"/>
      <c r="AVQ36" s="153"/>
      <c r="AVR36" s="153"/>
      <c r="AVS36" s="153"/>
      <c r="AVT36" s="153"/>
      <c r="AVU36" s="153"/>
      <c r="AVV36" s="153"/>
      <c r="AVW36" s="153"/>
      <c r="AVX36" s="153"/>
      <c r="AVY36" s="153"/>
      <c r="AVZ36" s="153"/>
      <c r="AWA36" s="153"/>
      <c r="AWB36" s="153"/>
      <c r="AWC36" s="153"/>
      <c r="AWD36" s="153"/>
      <c r="AWE36" s="153"/>
      <c r="AWF36" s="153"/>
      <c r="AWG36" s="153"/>
      <c r="AWH36" s="153"/>
      <c r="AWI36" s="153"/>
      <c r="AWJ36" s="153"/>
      <c r="AWK36" s="153"/>
      <c r="AWL36" s="153"/>
      <c r="AWM36" s="153"/>
      <c r="AWN36" s="153"/>
      <c r="AWO36" s="153"/>
      <c r="AWP36" s="153"/>
      <c r="AWQ36" s="153"/>
      <c r="AWR36" s="153"/>
      <c r="AWS36" s="153"/>
      <c r="AWT36" s="153"/>
      <c r="AWU36" s="153"/>
      <c r="AWV36" s="153"/>
      <c r="AWW36" s="153"/>
      <c r="AWX36" s="153"/>
      <c r="AWY36" s="153"/>
      <c r="AWZ36" s="153"/>
      <c r="AXA36" s="153"/>
      <c r="AXB36" s="153"/>
      <c r="AXC36" s="153"/>
      <c r="AXD36" s="153"/>
      <c r="AXE36" s="153"/>
      <c r="AXF36" s="153"/>
      <c r="AXG36" s="153"/>
      <c r="AXH36" s="153"/>
      <c r="AXI36" s="153"/>
      <c r="AXJ36" s="153"/>
      <c r="AXK36" s="153"/>
      <c r="AXL36" s="153"/>
      <c r="AXM36" s="153"/>
      <c r="AXN36" s="153"/>
      <c r="AXO36" s="153"/>
      <c r="AXP36" s="153"/>
      <c r="AXQ36" s="153"/>
      <c r="AXR36" s="153"/>
      <c r="AXS36" s="153"/>
      <c r="AXT36" s="153"/>
      <c r="AXU36" s="153"/>
      <c r="AXV36" s="153"/>
      <c r="AXW36" s="153"/>
      <c r="AXX36" s="153"/>
      <c r="AXY36" s="153"/>
      <c r="AXZ36" s="153"/>
      <c r="AYA36" s="153"/>
      <c r="AYB36" s="153"/>
      <c r="AYC36" s="153"/>
      <c r="AYD36" s="153"/>
      <c r="AYE36" s="153"/>
      <c r="AYF36" s="153"/>
      <c r="AYG36" s="153"/>
      <c r="AYH36" s="153"/>
      <c r="AYI36" s="153"/>
      <c r="AYJ36" s="153"/>
      <c r="AYK36" s="153"/>
      <c r="AYL36" s="153"/>
      <c r="AYM36" s="153"/>
      <c r="AYN36" s="153"/>
      <c r="AYO36" s="153"/>
      <c r="AYP36" s="153"/>
      <c r="AYQ36" s="153"/>
      <c r="AYR36" s="153"/>
      <c r="AYS36" s="153"/>
      <c r="AYT36" s="153"/>
      <c r="AYU36" s="153"/>
      <c r="AYV36" s="153"/>
      <c r="AYW36" s="153"/>
      <c r="AYX36" s="153"/>
      <c r="AYY36" s="153"/>
      <c r="AYZ36" s="153"/>
      <c r="AZA36" s="153"/>
      <c r="AZB36" s="153"/>
      <c r="AZC36" s="153"/>
      <c r="AZD36" s="153"/>
      <c r="AZE36" s="153"/>
      <c r="AZF36" s="153"/>
      <c r="AZG36" s="153"/>
      <c r="AZH36" s="153"/>
      <c r="AZI36" s="153"/>
      <c r="AZJ36" s="153"/>
      <c r="AZK36" s="153"/>
      <c r="AZL36" s="153"/>
      <c r="AZM36" s="153"/>
      <c r="AZN36" s="153"/>
      <c r="AZO36" s="153"/>
      <c r="AZP36" s="153"/>
      <c r="AZQ36" s="153"/>
      <c r="AZR36" s="153"/>
      <c r="AZS36" s="153"/>
      <c r="AZT36" s="153"/>
      <c r="AZU36" s="153"/>
      <c r="AZV36" s="153"/>
      <c r="AZW36" s="153"/>
      <c r="AZX36" s="153"/>
      <c r="AZY36" s="153"/>
      <c r="AZZ36" s="153"/>
      <c r="BAA36" s="153"/>
      <c r="BAB36" s="153"/>
      <c r="BAC36" s="153"/>
      <c r="BAD36" s="153"/>
      <c r="BAE36" s="153"/>
      <c r="BAF36" s="153"/>
      <c r="BAG36" s="153"/>
      <c r="BAH36" s="153"/>
      <c r="BAI36" s="153"/>
      <c r="BAJ36" s="153"/>
      <c r="BAK36" s="153"/>
      <c r="BAL36" s="153"/>
      <c r="BAM36" s="153"/>
      <c r="BAN36" s="153"/>
      <c r="BAO36" s="153"/>
      <c r="BAP36" s="153"/>
      <c r="BAQ36" s="153"/>
      <c r="BAR36" s="153"/>
      <c r="BAS36" s="153"/>
      <c r="BAT36" s="153"/>
      <c r="BAU36" s="153"/>
      <c r="BAV36" s="153"/>
      <c r="BAW36" s="153"/>
      <c r="BAX36" s="153"/>
      <c r="BAY36" s="153"/>
      <c r="BAZ36" s="153"/>
      <c r="BBA36" s="153"/>
      <c r="BBB36" s="153"/>
      <c r="BBC36" s="153"/>
      <c r="BBD36" s="153"/>
      <c r="BBE36" s="153"/>
      <c r="BBF36" s="153"/>
      <c r="BBG36" s="153"/>
      <c r="BBH36" s="153"/>
      <c r="BBI36" s="153"/>
      <c r="BBJ36" s="153"/>
      <c r="BBK36" s="153"/>
      <c r="BBL36" s="153"/>
      <c r="BBM36" s="153"/>
      <c r="BBN36" s="153"/>
      <c r="BBO36" s="153"/>
      <c r="BBP36" s="153"/>
      <c r="BBQ36" s="153"/>
      <c r="BBR36" s="153"/>
      <c r="BBS36" s="153"/>
      <c r="BBT36" s="153"/>
      <c r="BBU36" s="153"/>
      <c r="BBV36" s="153"/>
      <c r="BBW36" s="153"/>
      <c r="BBX36" s="153"/>
      <c r="BBY36" s="153"/>
      <c r="BBZ36" s="153"/>
      <c r="BCA36" s="153"/>
      <c r="BCB36" s="153"/>
      <c r="BCC36" s="153"/>
      <c r="BCD36" s="153"/>
      <c r="BCE36" s="153"/>
      <c r="BCF36" s="153"/>
      <c r="BCG36" s="153"/>
      <c r="BCH36" s="153"/>
      <c r="BCI36" s="153"/>
      <c r="BCJ36" s="153"/>
      <c r="BCK36" s="153"/>
      <c r="BCL36" s="153"/>
      <c r="BCM36" s="153"/>
      <c r="BCN36" s="153"/>
      <c r="BCO36" s="153"/>
      <c r="BCP36" s="153"/>
      <c r="BCQ36" s="153"/>
      <c r="BCR36" s="153"/>
      <c r="BCS36" s="153"/>
      <c r="BCT36" s="153"/>
      <c r="BCU36" s="153"/>
      <c r="BCV36" s="153"/>
      <c r="BCW36" s="153"/>
      <c r="BCX36" s="153"/>
      <c r="BCY36" s="153"/>
      <c r="BCZ36" s="153"/>
      <c r="BDA36" s="153"/>
      <c r="BDB36" s="153"/>
      <c r="BDC36" s="153"/>
      <c r="BDD36" s="153"/>
      <c r="BDE36" s="153"/>
      <c r="BDF36" s="153"/>
      <c r="BDG36" s="153"/>
      <c r="BDH36" s="153"/>
      <c r="BDI36" s="153"/>
      <c r="BDJ36" s="153"/>
      <c r="BDK36" s="153"/>
      <c r="BDL36" s="153"/>
      <c r="BDM36" s="153"/>
      <c r="BDN36" s="153"/>
      <c r="BDO36" s="153"/>
      <c r="BDP36" s="153"/>
      <c r="BDQ36" s="153"/>
      <c r="BDR36" s="153"/>
      <c r="BDS36" s="153"/>
      <c r="BDT36" s="153"/>
      <c r="BDU36" s="153"/>
      <c r="BDV36" s="153"/>
      <c r="BDW36" s="153"/>
      <c r="BDX36" s="153"/>
      <c r="BDY36" s="153"/>
      <c r="BDZ36" s="153"/>
      <c r="BEA36" s="153"/>
      <c r="BEB36" s="153"/>
      <c r="BEC36" s="153"/>
      <c r="BED36" s="153"/>
      <c r="BEE36" s="153"/>
      <c r="BEF36" s="153"/>
      <c r="BEG36" s="153"/>
      <c r="BEH36" s="153"/>
      <c r="BEI36" s="153"/>
      <c r="BEJ36" s="153"/>
      <c r="BEK36" s="153"/>
      <c r="BEL36" s="153"/>
      <c r="BEM36" s="153"/>
      <c r="BEN36" s="153"/>
      <c r="BEO36" s="153"/>
      <c r="BEP36" s="153"/>
      <c r="BEQ36" s="153"/>
      <c r="BER36" s="153"/>
      <c r="BES36" s="153"/>
      <c r="BET36" s="153"/>
      <c r="BEU36" s="153"/>
      <c r="BEV36" s="153"/>
      <c r="BEW36" s="153"/>
      <c r="BEX36" s="153"/>
      <c r="BEY36" s="153"/>
      <c r="BEZ36" s="153"/>
      <c r="BFA36" s="153"/>
      <c r="BFB36" s="153"/>
      <c r="BFC36" s="153"/>
      <c r="BFD36" s="153"/>
      <c r="BFE36" s="153"/>
      <c r="BFF36" s="153"/>
      <c r="BFG36" s="153"/>
      <c r="BFH36" s="153"/>
      <c r="BFI36" s="153"/>
      <c r="BFJ36" s="153"/>
      <c r="BFK36" s="153"/>
      <c r="BFL36" s="153"/>
      <c r="BFM36" s="153"/>
      <c r="BFN36" s="153"/>
      <c r="BFO36" s="153"/>
      <c r="BFP36" s="153"/>
      <c r="BFQ36" s="153"/>
      <c r="BFR36" s="153"/>
      <c r="BFS36" s="153"/>
      <c r="BFT36" s="153"/>
      <c r="BFU36" s="153"/>
      <c r="BFV36" s="153"/>
      <c r="BFW36" s="153"/>
      <c r="BFX36" s="153"/>
      <c r="BFY36" s="153"/>
      <c r="BFZ36" s="153"/>
      <c r="BGA36" s="153"/>
      <c r="BGB36" s="153"/>
      <c r="BGC36" s="153"/>
      <c r="BGD36" s="153"/>
      <c r="BGE36" s="153"/>
      <c r="BGF36" s="153"/>
      <c r="BGG36" s="153"/>
      <c r="BGH36" s="153"/>
      <c r="BGI36" s="153"/>
      <c r="BGJ36" s="153"/>
      <c r="BGK36" s="153"/>
      <c r="BGL36" s="153"/>
      <c r="BGM36" s="153"/>
      <c r="BGN36" s="153"/>
      <c r="BGO36" s="153"/>
      <c r="BGP36" s="153"/>
      <c r="BGQ36" s="153"/>
      <c r="BGR36" s="153"/>
      <c r="BGS36" s="153"/>
      <c r="BGT36" s="153"/>
      <c r="BGU36" s="153"/>
      <c r="BGV36" s="153"/>
      <c r="BGW36" s="153"/>
      <c r="BGX36" s="153"/>
      <c r="BGY36" s="153"/>
      <c r="BGZ36" s="153"/>
      <c r="BHA36" s="153"/>
      <c r="BHB36" s="153"/>
      <c r="BHC36" s="153"/>
      <c r="BHD36" s="153"/>
      <c r="BHE36" s="153"/>
      <c r="BHF36" s="153"/>
      <c r="BHG36" s="153"/>
      <c r="BHH36" s="153"/>
      <c r="BHI36" s="153"/>
      <c r="BHJ36" s="153"/>
      <c r="BHK36" s="153"/>
      <c r="BHL36" s="153"/>
      <c r="BHM36" s="153"/>
      <c r="BHN36" s="153"/>
      <c r="BHO36" s="153"/>
      <c r="BHP36" s="153"/>
      <c r="BHQ36" s="153"/>
      <c r="BHR36" s="153"/>
      <c r="BHS36" s="153"/>
      <c r="BHT36" s="153"/>
      <c r="BHU36" s="153"/>
      <c r="BHV36" s="153"/>
      <c r="BHW36" s="153"/>
      <c r="BHX36" s="153"/>
      <c r="BHY36" s="153"/>
      <c r="BHZ36" s="153"/>
      <c r="BIA36" s="153"/>
      <c r="BIB36" s="153"/>
      <c r="BIC36" s="153"/>
      <c r="BID36" s="153"/>
      <c r="BIE36" s="153"/>
      <c r="BIF36" s="153"/>
      <c r="BIG36" s="153"/>
      <c r="BIH36" s="153"/>
      <c r="BII36" s="153"/>
      <c r="BIJ36" s="153"/>
      <c r="BIK36" s="153"/>
      <c r="BIL36" s="153"/>
      <c r="BIM36" s="153"/>
      <c r="BIN36" s="153"/>
      <c r="BIO36" s="153"/>
      <c r="BIP36" s="153"/>
      <c r="BIQ36" s="153"/>
      <c r="BIR36" s="153"/>
      <c r="BIS36" s="153"/>
      <c r="BIT36" s="153"/>
      <c r="BIU36" s="153"/>
      <c r="BIV36" s="153"/>
      <c r="BIW36" s="153"/>
      <c r="BIX36" s="153"/>
      <c r="BIY36" s="153"/>
      <c r="BIZ36" s="153"/>
      <c r="BJA36" s="153"/>
      <c r="BJB36" s="153"/>
      <c r="BJC36" s="153"/>
      <c r="BJD36" s="153"/>
      <c r="BJE36" s="153"/>
      <c r="BJF36" s="153"/>
      <c r="BJG36" s="153"/>
      <c r="BJH36" s="153"/>
      <c r="BJI36" s="153"/>
      <c r="BJJ36" s="153"/>
      <c r="BJK36" s="153"/>
      <c r="BJL36" s="153"/>
      <c r="BJM36" s="153"/>
      <c r="BJN36" s="153"/>
      <c r="BJO36" s="153"/>
      <c r="BJP36" s="153"/>
      <c r="BJQ36" s="153"/>
      <c r="BJR36" s="153"/>
      <c r="BJS36" s="153"/>
      <c r="BJT36" s="153"/>
      <c r="BJU36" s="153"/>
      <c r="BJV36" s="153"/>
      <c r="BJW36" s="153"/>
      <c r="BJX36" s="153"/>
      <c r="BJY36" s="153"/>
      <c r="BJZ36" s="153"/>
      <c r="BKA36" s="153"/>
      <c r="BKB36" s="153"/>
      <c r="BKC36" s="153"/>
      <c r="BKD36" s="153"/>
      <c r="BKE36" s="153"/>
      <c r="BKF36" s="153"/>
      <c r="BKG36" s="153"/>
      <c r="BKH36" s="153"/>
      <c r="BKI36" s="153"/>
      <c r="BKJ36" s="153"/>
      <c r="BKK36" s="153"/>
      <c r="BKL36" s="153"/>
      <c r="BKM36" s="153"/>
      <c r="BKN36" s="153"/>
      <c r="BKO36" s="153"/>
      <c r="BKP36" s="153"/>
      <c r="BKQ36" s="153"/>
      <c r="BKR36" s="153"/>
      <c r="BKS36" s="153"/>
      <c r="BKT36" s="153"/>
      <c r="BKU36" s="153"/>
      <c r="BKV36" s="153"/>
      <c r="BKW36" s="153"/>
      <c r="BKX36" s="153"/>
      <c r="BKY36" s="153"/>
      <c r="BKZ36" s="153"/>
      <c r="BLA36" s="153"/>
      <c r="BLB36" s="153"/>
      <c r="BLC36" s="153"/>
      <c r="BLD36" s="153"/>
      <c r="BLE36" s="153"/>
      <c r="BLF36" s="153"/>
      <c r="BLG36" s="153"/>
      <c r="BLH36" s="153"/>
      <c r="BLI36" s="153"/>
      <c r="BLJ36" s="153"/>
      <c r="BLK36" s="153"/>
      <c r="BLL36" s="153"/>
      <c r="BLM36" s="153"/>
      <c r="BLN36" s="153"/>
      <c r="BLO36" s="153"/>
      <c r="BLP36" s="153"/>
      <c r="BLQ36" s="153"/>
      <c r="BLR36" s="153"/>
      <c r="BLS36" s="153"/>
      <c r="BLT36" s="153"/>
      <c r="BLU36" s="153"/>
      <c r="BLV36" s="153"/>
      <c r="BLW36" s="153"/>
      <c r="BLX36" s="153"/>
      <c r="BLY36" s="153"/>
      <c r="BLZ36" s="153"/>
      <c r="BMA36" s="153"/>
      <c r="BMB36" s="153"/>
      <c r="BMC36" s="153"/>
      <c r="BMD36" s="153"/>
      <c r="BME36" s="153"/>
      <c r="BMF36" s="153"/>
      <c r="BMG36" s="153"/>
      <c r="BMH36" s="153"/>
      <c r="BMI36" s="153"/>
      <c r="BMJ36" s="153"/>
      <c r="BMK36" s="153"/>
      <c r="BML36" s="153"/>
      <c r="BMM36" s="153"/>
      <c r="BMN36" s="153"/>
      <c r="BMO36" s="153"/>
      <c r="BMP36" s="153"/>
      <c r="BMQ36" s="153"/>
      <c r="BMR36" s="153"/>
      <c r="BMS36" s="153"/>
      <c r="BMT36" s="153"/>
      <c r="BMU36" s="153"/>
      <c r="BMV36" s="153"/>
      <c r="BMW36" s="153"/>
      <c r="BMX36" s="153"/>
      <c r="BMY36" s="153"/>
      <c r="BMZ36" s="153"/>
      <c r="BNA36" s="153"/>
      <c r="BNB36" s="153"/>
      <c r="BNC36" s="153"/>
      <c r="BND36" s="153"/>
      <c r="BNE36" s="153"/>
      <c r="BNF36" s="153"/>
      <c r="BNG36" s="153"/>
      <c r="BNH36" s="153"/>
      <c r="BNI36" s="153"/>
      <c r="BNJ36" s="153"/>
      <c r="BNK36" s="153"/>
      <c r="BNL36" s="153"/>
      <c r="BNM36" s="153"/>
      <c r="BNN36" s="153"/>
      <c r="BNO36" s="153"/>
      <c r="BNP36" s="153"/>
      <c r="BNQ36" s="153"/>
      <c r="BNR36" s="153"/>
      <c r="BNS36" s="153"/>
      <c r="BNT36" s="153"/>
      <c r="BNU36" s="153"/>
      <c r="BNV36" s="153"/>
      <c r="BNW36" s="153"/>
      <c r="BNX36" s="153"/>
      <c r="BNY36" s="153"/>
      <c r="BNZ36" s="153"/>
      <c r="BOA36" s="153"/>
      <c r="BOB36" s="153"/>
      <c r="BOC36" s="153"/>
      <c r="BOD36" s="153"/>
      <c r="BOE36" s="153"/>
      <c r="BOF36" s="153"/>
      <c r="BOG36" s="153"/>
      <c r="BOH36" s="153"/>
      <c r="BOI36" s="153"/>
      <c r="BOJ36" s="153"/>
      <c r="BOK36" s="153"/>
      <c r="BOL36" s="153"/>
      <c r="BOM36" s="153"/>
      <c r="BON36" s="153"/>
      <c r="BOO36" s="153"/>
      <c r="BOP36" s="153"/>
      <c r="BOQ36" s="153"/>
      <c r="BOR36" s="153"/>
      <c r="BOS36" s="153"/>
      <c r="BOT36" s="153"/>
      <c r="BOU36" s="153"/>
      <c r="BOV36" s="153"/>
      <c r="BOW36" s="153"/>
      <c r="BOX36" s="153"/>
      <c r="BOY36" s="153"/>
      <c r="BOZ36" s="153"/>
      <c r="BPA36" s="153"/>
      <c r="BPB36" s="153"/>
      <c r="BPC36" s="153"/>
      <c r="BPD36" s="153"/>
      <c r="BPE36" s="153"/>
      <c r="BPF36" s="153"/>
      <c r="BPG36" s="153"/>
      <c r="BPH36" s="153"/>
      <c r="BPI36" s="153"/>
      <c r="BPJ36" s="153"/>
      <c r="BPK36" s="153"/>
      <c r="BPL36" s="153"/>
      <c r="BPM36" s="153"/>
      <c r="BPN36" s="153"/>
      <c r="BPO36" s="153"/>
      <c r="BPP36" s="153"/>
      <c r="BPQ36" s="153"/>
      <c r="BPR36" s="153"/>
      <c r="BPS36" s="153"/>
      <c r="BPT36" s="153"/>
      <c r="BPU36" s="153"/>
      <c r="BPV36" s="153"/>
      <c r="BPW36" s="153"/>
      <c r="BPX36" s="153"/>
      <c r="BPY36" s="153"/>
      <c r="BPZ36" s="153"/>
      <c r="BQA36" s="153"/>
      <c r="BQB36" s="153"/>
      <c r="BQC36" s="153"/>
      <c r="BQD36" s="153"/>
      <c r="BQE36" s="153"/>
      <c r="BQF36" s="153"/>
      <c r="BQG36" s="153"/>
      <c r="BQH36" s="153"/>
      <c r="BQI36" s="153"/>
      <c r="BQJ36" s="153"/>
      <c r="BQK36" s="153"/>
      <c r="BQL36" s="153"/>
      <c r="BQM36" s="153"/>
      <c r="BQN36" s="153"/>
      <c r="BQO36" s="153"/>
      <c r="BQP36" s="153"/>
      <c r="BQQ36" s="153"/>
      <c r="BQR36" s="153"/>
      <c r="BQS36" s="153"/>
      <c r="BQT36" s="153"/>
      <c r="BQU36" s="153"/>
      <c r="BQV36" s="153"/>
      <c r="BQW36" s="153"/>
      <c r="BQX36" s="153"/>
      <c r="BQY36" s="153"/>
      <c r="BQZ36" s="153"/>
      <c r="BRA36" s="153"/>
      <c r="BRB36" s="153"/>
      <c r="BRC36" s="153"/>
      <c r="BRD36" s="153"/>
      <c r="BRE36" s="153"/>
      <c r="BRF36" s="153"/>
      <c r="BRG36" s="153"/>
      <c r="BRH36" s="153"/>
      <c r="BRI36" s="153"/>
      <c r="BRJ36" s="153"/>
      <c r="BRK36" s="153"/>
      <c r="BRL36" s="153"/>
      <c r="BRM36" s="153"/>
      <c r="BRN36" s="153"/>
      <c r="BRO36" s="153"/>
      <c r="BRP36" s="153"/>
      <c r="BRQ36" s="153"/>
      <c r="BRR36" s="153"/>
      <c r="BRS36" s="153"/>
      <c r="BRT36" s="153"/>
      <c r="BRU36" s="153"/>
      <c r="BRV36" s="153"/>
      <c r="BRW36" s="153"/>
      <c r="BRX36" s="153"/>
      <c r="BRY36" s="153"/>
      <c r="BRZ36" s="153"/>
      <c r="BSA36" s="153"/>
      <c r="BSB36" s="153"/>
      <c r="BSC36" s="153"/>
      <c r="BSD36" s="153"/>
      <c r="BSE36" s="153"/>
      <c r="BSF36" s="153"/>
      <c r="BSG36" s="153"/>
      <c r="BSH36" s="153"/>
      <c r="BSI36" s="153"/>
      <c r="BSJ36" s="153"/>
      <c r="BSK36" s="153"/>
      <c r="BSL36" s="153"/>
      <c r="BSM36" s="153"/>
      <c r="BSN36" s="153"/>
      <c r="BSO36" s="153"/>
      <c r="BSP36" s="153"/>
      <c r="BSQ36" s="153"/>
      <c r="BSR36" s="153"/>
      <c r="BSS36" s="153"/>
      <c r="BST36" s="153"/>
      <c r="BSU36" s="153"/>
      <c r="BSV36" s="153"/>
      <c r="BSW36" s="153"/>
      <c r="BSX36" s="153"/>
      <c r="BSY36" s="153"/>
      <c r="BSZ36" s="153"/>
      <c r="BTA36" s="153"/>
      <c r="BTB36" s="153"/>
      <c r="BTC36" s="153"/>
      <c r="BTD36" s="153"/>
      <c r="BTE36" s="153"/>
      <c r="BTF36" s="153"/>
      <c r="BTG36" s="153"/>
      <c r="BTH36" s="153"/>
      <c r="BTI36" s="153"/>
      <c r="BTJ36" s="153"/>
      <c r="BTK36" s="153"/>
      <c r="BTL36" s="153"/>
      <c r="BTM36" s="153"/>
      <c r="BTN36" s="153"/>
      <c r="BTO36" s="153"/>
      <c r="BTP36" s="153"/>
      <c r="BTQ36" s="153"/>
      <c r="BTR36" s="153"/>
      <c r="BTS36" s="153"/>
      <c r="BTT36" s="153"/>
      <c r="BTU36" s="153"/>
      <c r="BTV36" s="153"/>
      <c r="BTW36" s="153"/>
      <c r="BTX36" s="153"/>
      <c r="BTY36" s="153"/>
      <c r="BTZ36" s="153"/>
      <c r="BUA36" s="153"/>
      <c r="BUB36" s="153"/>
      <c r="BUC36" s="153"/>
      <c r="BUD36" s="153"/>
      <c r="BUE36" s="153"/>
      <c r="BUF36" s="153"/>
      <c r="BUG36" s="153"/>
      <c r="BUH36" s="153"/>
      <c r="BUI36" s="153"/>
      <c r="BUJ36" s="153"/>
      <c r="BUK36" s="153"/>
      <c r="BUL36" s="153"/>
      <c r="BUM36" s="153"/>
      <c r="BUN36" s="153"/>
      <c r="BUO36" s="153"/>
      <c r="BUP36" s="153"/>
      <c r="BUQ36" s="153"/>
      <c r="BUR36" s="153"/>
      <c r="BUS36" s="153"/>
      <c r="BUT36" s="153"/>
      <c r="BUU36" s="153"/>
      <c r="BUV36" s="153"/>
      <c r="BUW36" s="153"/>
      <c r="BUX36" s="153"/>
      <c r="BUY36" s="153"/>
      <c r="BUZ36" s="153"/>
      <c r="BVA36" s="153"/>
      <c r="BVB36" s="153"/>
      <c r="BVC36" s="153"/>
      <c r="BVD36" s="153"/>
      <c r="BVE36" s="153"/>
      <c r="BVF36" s="153"/>
      <c r="BVG36" s="153"/>
      <c r="BVH36" s="153"/>
      <c r="BVI36" s="153"/>
      <c r="BVJ36" s="153"/>
      <c r="BVK36" s="153"/>
      <c r="BVL36" s="153"/>
      <c r="BVM36" s="153"/>
      <c r="BVN36" s="153"/>
      <c r="BVO36" s="153"/>
      <c r="BVP36" s="153"/>
      <c r="BVQ36" s="153"/>
      <c r="BVR36" s="153"/>
      <c r="BVS36" s="153"/>
      <c r="BVT36" s="153"/>
      <c r="BVU36" s="153"/>
      <c r="BVV36" s="153"/>
      <c r="BVW36" s="153"/>
      <c r="BVX36" s="153"/>
      <c r="BVY36" s="153"/>
      <c r="BVZ36" s="153"/>
      <c r="BWA36" s="153"/>
      <c r="BWB36" s="153"/>
      <c r="BWC36" s="153"/>
      <c r="BWD36" s="153"/>
      <c r="BWE36" s="153"/>
      <c r="BWF36" s="153"/>
      <c r="BWG36" s="153"/>
      <c r="BWH36" s="153"/>
      <c r="BWI36" s="153"/>
      <c r="BWJ36" s="153"/>
      <c r="BWK36" s="153"/>
      <c r="BWL36" s="153"/>
      <c r="BWM36" s="153"/>
      <c r="BWN36" s="153"/>
      <c r="BWO36" s="153"/>
      <c r="BWP36" s="153"/>
      <c r="BWQ36" s="153"/>
      <c r="BWR36" s="153"/>
      <c r="BWS36" s="153"/>
      <c r="BWT36" s="153"/>
      <c r="BWU36" s="153"/>
      <c r="BWV36" s="153"/>
      <c r="BWW36" s="153"/>
      <c r="BWX36" s="153"/>
      <c r="BWY36" s="153"/>
      <c r="BWZ36" s="153"/>
      <c r="BXA36" s="153"/>
      <c r="BXB36" s="153"/>
      <c r="BXC36" s="153"/>
      <c r="BXD36" s="153"/>
      <c r="BXE36" s="153"/>
      <c r="BXF36" s="153"/>
      <c r="BXG36" s="153"/>
      <c r="BXH36" s="153"/>
      <c r="BXI36" s="153"/>
      <c r="BXJ36" s="153"/>
      <c r="BXK36" s="153"/>
      <c r="BXL36" s="153"/>
      <c r="BXM36" s="153"/>
      <c r="BXN36" s="153"/>
      <c r="BXO36" s="153"/>
      <c r="BXP36" s="153"/>
      <c r="BXQ36" s="153"/>
      <c r="BXR36" s="153"/>
      <c r="BXS36" s="153"/>
      <c r="BXT36" s="153"/>
      <c r="BXU36" s="153"/>
      <c r="BXV36" s="153"/>
      <c r="BXW36" s="153"/>
      <c r="BXX36" s="153"/>
      <c r="BXY36" s="153"/>
      <c r="BXZ36" s="153"/>
      <c r="BYA36" s="153"/>
      <c r="BYB36" s="153"/>
      <c r="BYC36" s="153"/>
      <c r="BYD36" s="153"/>
      <c r="BYE36" s="153"/>
      <c r="BYF36" s="153"/>
      <c r="BYG36" s="153"/>
      <c r="BYH36" s="153"/>
      <c r="BYI36" s="153"/>
      <c r="BYJ36" s="153"/>
      <c r="BYK36" s="153"/>
      <c r="BYL36" s="153"/>
      <c r="BYM36" s="153"/>
      <c r="BYN36" s="153"/>
      <c r="BYO36" s="153"/>
      <c r="BYP36" s="153"/>
    </row>
    <row r="37" spans="1:2018" s="97" customFormat="1" ht="12.75" customHeight="1">
      <c r="C37" s="237">
        <v>2020</v>
      </c>
      <c r="D37" s="101" t="s">
        <v>191</v>
      </c>
      <c r="E37" s="101" t="s">
        <v>185</v>
      </c>
      <c r="H37" s="182">
        <f>INDEX(Inputs!$V$260:$V$287,MATCH($B17,Inputs!$C$260:$C$287,0))/conv_2020_2015</f>
        <v>0</v>
      </c>
      <c r="I37" s="171"/>
      <c r="J37" s="269">
        <f t="shared" ref="J37:AO37" si="116">IF($I20="n/a",0,IF(J$4&gt;third_reg_period,IF(J$4&lt;=$I20+$C37,$H37/($I20-5),IF(AND($H37&lt;&gt;0,I37=0,J$4=$C37+$I20+1),$H37,0)),0))</f>
        <v>0</v>
      </c>
      <c r="K37" s="269">
        <f t="shared" si="116"/>
        <v>0</v>
      </c>
      <c r="L37" s="269">
        <f t="shared" si="116"/>
        <v>0</v>
      </c>
      <c r="M37" s="269">
        <f t="shared" si="116"/>
        <v>0</v>
      </c>
      <c r="N37" s="269">
        <f t="shared" si="116"/>
        <v>0</v>
      </c>
      <c r="O37" s="171">
        <f t="shared" si="116"/>
        <v>0</v>
      </c>
      <c r="P37" s="171">
        <f t="shared" si="116"/>
        <v>0</v>
      </c>
      <c r="Q37" s="171">
        <f t="shared" si="116"/>
        <v>0</v>
      </c>
      <c r="R37" s="171">
        <f t="shared" si="116"/>
        <v>0</v>
      </c>
      <c r="S37" s="171">
        <f t="shared" si="116"/>
        <v>0</v>
      </c>
      <c r="T37" s="171">
        <f t="shared" si="116"/>
        <v>0</v>
      </c>
      <c r="U37" s="171">
        <f t="shared" si="116"/>
        <v>0</v>
      </c>
      <c r="V37" s="171">
        <f t="shared" si="116"/>
        <v>0</v>
      </c>
      <c r="W37" s="171">
        <f t="shared" si="116"/>
        <v>0</v>
      </c>
      <c r="X37" s="171">
        <f t="shared" si="116"/>
        <v>0</v>
      </c>
      <c r="Y37" s="171">
        <f t="shared" si="116"/>
        <v>0</v>
      </c>
      <c r="Z37" s="171">
        <f t="shared" si="116"/>
        <v>0</v>
      </c>
      <c r="AA37" s="171">
        <f t="shared" si="116"/>
        <v>0</v>
      </c>
      <c r="AB37" s="171">
        <f t="shared" si="116"/>
        <v>0</v>
      </c>
      <c r="AC37" s="171">
        <f t="shared" si="116"/>
        <v>0</v>
      </c>
      <c r="AD37" s="171">
        <f t="shared" si="116"/>
        <v>0</v>
      </c>
      <c r="AE37" s="171">
        <f t="shared" si="116"/>
        <v>0</v>
      </c>
      <c r="AF37" s="171">
        <f t="shared" si="116"/>
        <v>0</v>
      </c>
      <c r="AG37" s="171">
        <f t="shared" si="116"/>
        <v>0</v>
      </c>
      <c r="AH37" s="171">
        <f t="shared" si="116"/>
        <v>0</v>
      </c>
      <c r="AI37" s="171">
        <f t="shared" si="116"/>
        <v>0</v>
      </c>
      <c r="AJ37" s="171">
        <f t="shared" si="116"/>
        <v>0</v>
      </c>
      <c r="AK37" s="171">
        <f t="shared" si="116"/>
        <v>0</v>
      </c>
      <c r="AL37" s="171">
        <f t="shared" si="116"/>
        <v>0</v>
      </c>
      <c r="AM37" s="171">
        <f t="shared" si="116"/>
        <v>0</v>
      </c>
      <c r="AN37" s="171">
        <f t="shared" si="116"/>
        <v>0</v>
      </c>
      <c r="AO37" s="171">
        <f t="shared" si="116"/>
        <v>0</v>
      </c>
      <c r="AP37" s="171">
        <f t="shared" ref="AP37:BU37" si="117">IF($I20="n/a",0,IF(AP$4&gt;third_reg_period,IF(AP$4&lt;=$I20+$C37,$H37/($I20-5),IF(AND($H37&lt;&gt;0,AO37=0,AP$4=$C37+$I20+1),$H37,0)),0))</f>
        <v>0</v>
      </c>
      <c r="AQ37" s="171">
        <f t="shared" si="117"/>
        <v>0</v>
      </c>
      <c r="AR37" s="171">
        <f t="shared" si="117"/>
        <v>0</v>
      </c>
      <c r="AS37" s="171">
        <f t="shared" si="117"/>
        <v>0</v>
      </c>
      <c r="AT37" s="171">
        <f t="shared" si="117"/>
        <v>0</v>
      </c>
      <c r="AU37" s="171">
        <f t="shared" si="117"/>
        <v>0</v>
      </c>
      <c r="AV37" s="171">
        <f t="shared" si="117"/>
        <v>0</v>
      </c>
      <c r="AW37" s="171">
        <f t="shared" si="117"/>
        <v>0</v>
      </c>
      <c r="AX37" s="171">
        <f t="shared" si="117"/>
        <v>0</v>
      </c>
      <c r="AY37" s="171">
        <f t="shared" si="117"/>
        <v>0</v>
      </c>
      <c r="AZ37" s="171">
        <f t="shared" si="117"/>
        <v>0</v>
      </c>
      <c r="BA37" s="171">
        <f t="shared" si="117"/>
        <v>0</v>
      </c>
      <c r="BB37" s="171">
        <f t="shared" si="117"/>
        <v>0</v>
      </c>
      <c r="BC37" s="171">
        <f t="shared" si="117"/>
        <v>0</v>
      </c>
      <c r="BD37" s="171">
        <f t="shared" si="117"/>
        <v>0</v>
      </c>
      <c r="BE37" s="171">
        <f t="shared" si="117"/>
        <v>0</v>
      </c>
      <c r="BF37" s="171">
        <f t="shared" si="117"/>
        <v>0</v>
      </c>
      <c r="BG37" s="171">
        <f t="shared" si="117"/>
        <v>0</v>
      </c>
      <c r="BH37" s="171">
        <f t="shared" si="117"/>
        <v>0</v>
      </c>
      <c r="BI37" s="171">
        <f t="shared" si="117"/>
        <v>0</v>
      </c>
      <c r="BJ37" s="171">
        <f t="shared" si="117"/>
        <v>0</v>
      </c>
      <c r="BK37" s="171">
        <f t="shared" si="117"/>
        <v>0</v>
      </c>
      <c r="BL37" s="171">
        <f t="shared" si="117"/>
        <v>0</v>
      </c>
      <c r="BM37" s="171">
        <f t="shared" si="117"/>
        <v>0</v>
      </c>
      <c r="BN37" s="171">
        <f t="shared" si="117"/>
        <v>0</v>
      </c>
      <c r="BO37" s="171">
        <f t="shared" si="117"/>
        <v>0</v>
      </c>
      <c r="BP37" s="171">
        <f t="shared" si="117"/>
        <v>0</v>
      </c>
      <c r="BQ37" s="171">
        <f t="shared" si="117"/>
        <v>0</v>
      </c>
      <c r="BR37" s="171">
        <f t="shared" si="117"/>
        <v>0</v>
      </c>
      <c r="BS37" s="171">
        <f t="shared" si="117"/>
        <v>0</v>
      </c>
      <c r="BT37" s="171">
        <f t="shared" si="117"/>
        <v>0</v>
      </c>
      <c r="BU37" s="171">
        <f t="shared" si="117"/>
        <v>0</v>
      </c>
      <c r="BV37" s="171">
        <f t="shared" ref="BV37:CF37" si="118">IF($I20="n/a",0,IF(BV$4&gt;third_reg_period,IF(BV$4&lt;=$I20+$C37,$H37/($I20-5),IF(AND($H37&lt;&gt;0,BU37=0,BV$4=$C37+$I20+1),$H37,0)),0))</f>
        <v>0</v>
      </c>
      <c r="BW37" s="171">
        <f t="shared" si="118"/>
        <v>0</v>
      </c>
      <c r="BX37" s="171">
        <f t="shared" si="118"/>
        <v>0</v>
      </c>
      <c r="BY37" s="171">
        <f t="shared" si="118"/>
        <v>0</v>
      </c>
      <c r="BZ37" s="171">
        <f t="shared" si="118"/>
        <v>0</v>
      </c>
      <c r="CA37" s="171">
        <f t="shared" si="118"/>
        <v>0</v>
      </c>
      <c r="CB37" s="171">
        <f t="shared" si="118"/>
        <v>0</v>
      </c>
      <c r="CC37" s="171">
        <f t="shared" si="118"/>
        <v>0</v>
      </c>
      <c r="CD37" s="171">
        <f t="shared" si="118"/>
        <v>0</v>
      </c>
      <c r="CE37" s="171">
        <f t="shared" si="118"/>
        <v>0</v>
      </c>
      <c r="CF37" s="171">
        <f t="shared" si="118"/>
        <v>0</v>
      </c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  <c r="IZ37" s="153"/>
      <c r="JA37" s="153"/>
      <c r="JB37" s="153"/>
      <c r="JC37" s="153"/>
      <c r="JD37" s="153"/>
      <c r="JE37" s="153"/>
      <c r="JF37" s="153"/>
      <c r="JG37" s="153"/>
      <c r="JH37" s="153"/>
      <c r="JI37" s="153"/>
      <c r="JJ37" s="153"/>
      <c r="JK37" s="153"/>
      <c r="JL37" s="153"/>
      <c r="JM37" s="153"/>
      <c r="JN37" s="153"/>
      <c r="JO37" s="153"/>
      <c r="JP37" s="153"/>
      <c r="JQ37" s="153"/>
      <c r="JR37" s="153"/>
      <c r="JS37" s="153"/>
      <c r="JT37" s="153"/>
      <c r="JU37" s="153"/>
      <c r="JV37" s="153"/>
      <c r="JW37" s="153"/>
      <c r="JX37" s="153"/>
      <c r="JY37" s="153"/>
      <c r="JZ37" s="153"/>
      <c r="KA37" s="153"/>
      <c r="KB37" s="153"/>
      <c r="KC37" s="153"/>
      <c r="KD37" s="153"/>
      <c r="KE37" s="153"/>
      <c r="KF37" s="153"/>
      <c r="KG37" s="153"/>
      <c r="KH37" s="153"/>
      <c r="KI37" s="153"/>
      <c r="KJ37" s="153"/>
      <c r="KK37" s="153"/>
      <c r="KL37" s="153"/>
      <c r="KM37" s="153"/>
      <c r="KN37" s="153"/>
      <c r="KO37" s="153"/>
      <c r="KP37" s="153"/>
      <c r="KQ37" s="153"/>
      <c r="KR37" s="153"/>
      <c r="KS37" s="153"/>
      <c r="KT37" s="153"/>
      <c r="KU37" s="153"/>
      <c r="KV37" s="153"/>
      <c r="KW37" s="153"/>
      <c r="KX37" s="153"/>
      <c r="KY37" s="153"/>
      <c r="KZ37" s="153"/>
      <c r="LA37" s="153"/>
      <c r="LB37" s="153"/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53"/>
      <c r="LR37" s="153"/>
      <c r="LS37" s="153"/>
      <c r="LT37" s="153"/>
      <c r="LU37" s="153"/>
      <c r="LV37" s="153"/>
      <c r="LW37" s="153"/>
      <c r="LX37" s="153"/>
      <c r="LY37" s="153"/>
      <c r="LZ37" s="153"/>
      <c r="MA37" s="153"/>
      <c r="MB37" s="153"/>
      <c r="MC37" s="153"/>
      <c r="MD37" s="153"/>
      <c r="ME37" s="153"/>
      <c r="MF37" s="153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3"/>
      <c r="MW37" s="153"/>
      <c r="MX37" s="153"/>
      <c r="MY37" s="153"/>
      <c r="MZ37" s="153"/>
      <c r="NA37" s="153"/>
      <c r="NB37" s="153"/>
      <c r="NC37" s="153"/>
      <c r="ND37" s="153"/>
      <c r="NE37" s="153"/>
      <c r="NF37" s="153"/>
      <c r="NG37" s="153"/>
      <c r="NH37" s="153"/>
      <c r="NI37" s="153"/>
      <c r="NJ37" s="153"/>
      <c r="NK37" s="153"/>
      <c r="NL37" s="153"/>
      <c r="NM37" s="153"/>
      <c r="NN37" s="153"/>
      <c r="NO37" s="153"/>
      <c r="NP37" s="153"/>
      <c r="NQ37" s="153"/>
      <c r="NR37" s="153"/>
      <c r="NS37" s="153"/>
      <c r="NT37" s="153"/>
      <c r="NU37" s="153"/>
      <c r="NV37" s="153"/>
      <c r="NW37" s="153"/>
      <c r="NX37" s="153"/>
      <c r="NY37" s="153"/>
      <c r="NZ37" s="153"/>
      <c r="OA37" s="153"/>
      <c r="OB37" s="153"/>
      <c r="OC37" s="153"/>
      <c r="OD37" s="153"/>
      <c r="OE37" s="153"/>
      <c r="OF37" s="153"/>
      <c r="OG37" s="153"/>
      <c r="OH37" s="153"/>
      <c r="OI37" s="153"/>
      <c r="OJ37" s="153"/>
      <c r="OK37" s="153"/>
      <c r="OL37" s="153"/>
      <c r="OM37" s="153"/>
      <c r="ON37" s="153"/>
      <c r="OO37" s="153"/>
      <c r="OP37" s="153"/>
      <c r="OQ37" s="153"/>
      <c r="OR37" s="153"/>
      <c r="OS37" s="153"/>
      <c r="OT37" s="153"/>
      <c r="OU37" s="153"/>
      <c r="OV37" s="153"/>
      <c r="OW37" s="153"/>
      <c r="OX37" s="153"/>
      <c r="OY37" s="153"/>
      <c r="OZ37" s="153"/>
      <c r="PA37" s="153"/>
      <c r="PB37" s="153"/>
      <c r="PC37" s="153"/>
      <c r="PD37" s="153"/>
      <c r="PE37" s="153"/>
      <c r="PF37" s="153"/>
      <c r="PG37" s="153"/>
      <c r="PH37" s="153"/>
      <c r="PI37" s="153"/>
      <c r="PJ37" s="153"/>
      <c r="PK37" s="153"/>
      <c r="PL37" s="153"/>
      <c r="PM37" s="153"/>
      <c r="PN37" s="153"/>
      <c r="PO37" s="153"/>
      <c r="PP37" s="153"/>
      <c r="PQ37" s="153"/>
      <c r="PR37" s="153"/>
      <c r="PS37" s="153"/>
      <c r="PT37" s="153"/>
      <c r="PU37" s="153"/>
      <c r="PV37" s="153"/>
      <c r="PW37" s="153"/>
      <c r="PX37" s="153"/>
      <c r="PY37" s="153"/>
      <c r="PZ37" s="153"/>
      <c r="QA37" s="153"/>
      <c r="QB37" s="153"/>
      <c r="QC37" s="153"/>
      <c r="QD37" s="153"/>
      <c r="QE37" s="153"/>
      <c r="QF37" s="153"/>
      <c r="QG37" s="153"/>
      <c r="QH37" s="153"/>
      <c r="QI37" s="153"/>
      <c r="QJ37" s="153"/>
      <c r="QK37" s="153"/>
      <c r="QL37" s="153"/>
      <c r="QM37" s="153"/>
      <c r="QN37" s="153"/>
      <c r="QO37" s="153"/>
      <c r="QP37" s="153"/>
      <c r="QQ37" s="153"/>
      <c r="QR37" s="153"/>
      <c r="QS37" s="153"/>
      <c r="QT37" s="153"/>
      <c r="QU37" s="153"/>
      <c r="QV37" s="153"/>
      <c r="QW37" s="153"/>
      <c r="QX37" s="153"/>
      <c r="QY37" s="153"/>
      <c r="QZ37" s="153"/>
      <c r="RA37" s="153"/>
      <c r="RB37" s="153"/>
      <c r="RC37" s="153"/>
      <c r="RD37" s="153"/>
      <c r="RE37" s="153"/>
      <c r="RF37" s="153"/>
      <c r="RG37" s="153"/>
      <c r="RH37" s="153"/>
      <c r="RI37" s="153"/>
      <c r="RJ37" s="153"/>
      <c r="RK37" s="153"/>
      <c r="RL37" s="153"/>
      <c r="RM37" s="153"/>
      <c r="RN37" s="153"/>
      <c r="RO37" s="153"/>
      <c r="RP37" s="153"/>
      <c r="RQ37" s="153"/>
      <c r="RR37" s="153"/>
      <c r="RS37" s="153"/>
      <c r="RT37" s="153"/>
      <c r="RU37" s="153"/>
      <c r="RV37" s="153"/>
      <c r="RW37" s="153"/>
      <c r="RX37" s="153"/>
      <c r="RY37" s="153"/>
      <c r="RZ37" s="153"/>
      <c r="SA37" s="153"/>
      <c r="SB37" s="153"/>
      <c r="SC37" s="153"/>
      <c r="SD37" s="153"/>
      <c r="SE37" s="153"/>
      <c r="SF37" s="153"/>
      <c r="SG37" s="153"/>
      <c r="SH37" s="153"/>
      <c r="SI37" s="153"/>
      <c r="SJ37" s="153"/>
      <c r="SK37" s="153"/>
      <c r="SL37" s="153"/>
      <c r="SM37" s="153"/>
      <c r="SN37" s="153"/>
      <c r="SO37" s="153"/>
      <c r="SP37" s="153"/>
      <c r="SQ37" s="153"/>
      <c r="SR37" s="153"/>
      <c r="SS37" s="153"/>
      <c r="ST37" s="153"/>
      <c r="SU37" s="153"/>
      <c r="SV37" s="153"/>
      <c r="SW37" s="153"/>
      <c r="SX37" s="153"/>
      <c r="SY37" s="153"/>
      <c r="SZ37" s="153"/>
      <c r="TA37" s="153"/>
      <c r="TB37" s="153"/>
      <c r="TC37" s="153"/>
      <c r="TD37" s="153"/>
      <c r="TE37" s="153"/>
      <c r="TF37" s="153"/>
      <c r="TG37" s="153"/>
      <c r="TH37" s="153"/>
      <c r="TI37" s="153"/>
      <c r="TJ37" s="153"/>
      <c r="TK37" s="153"/>
      <c r="TL37" s="153"/>
      <c r="TM37" s="153"/>
      <c r="TN37" s="153"/>
      <c r="TO37" s="153"/>
      <c r="TP37" s="153"/>
      <c r="TQ37" s="153"/>
      <c r="TR37" s="153"/>
      <c r="TS37" s="153"/>
      <c r="TT37" s="153"/>
      <c r="TU37" s="153"/>
      <c r="TV37" s="153"/>
      <c r="TW37" s="153"/>
      <c r="TX37" s="153"/>
      <c r="TY37" s="153"/>
      <c r="TZ37" s="153"/>
      <c r="UA37" s="153"/>
      <c r="UB37" s="153"/>
      <c r="UC37" s="153"/>
      <c r="UD37" s="153"/>
      <c r="UE37" s="153"/>
      <c r="UF37" s="153"/>
      <c r="UG37" s="153"/>
      <c r="UH37" s="153"/>
      <c r="UI37" s="153"/>
      <c r="UJ37" s="153"/>
      <c r="UK37" s="153"/>
      <c r="UL37" s="153"/>
      <c r="UM37" s="153"/>
      <c r="UN37" s="153"/>
      <c r="UO37" s="153"/>
      <c r="UP37" s="153"/>
      <c r="UQ37" s="153"/>
      <c r="UR37" s="153"/>
      <c r="US37" s="153"/>
      <c r="UT37" s="153"/>
      <c r="UU37" s="153"/>
      <c r="UV37" s="153"/>
      <c r="UW37" s="153"/>
      <c r="UX37" s="153"/>
      <c r="UY37" s="153"/>
      <c r="UZ37" s="153"/>
      <c r="VA37" s="153"/>
      <c r="VB37" s="153"/>
      <c r="VC37" s="153"/>
      <c r="VD37" s="153"/>
      <c r="VE37" s="153"/>
      <c r="VF37" s="153"/>
      <c r="VG37" s="153"/>
      <c r="VH37" s="153"/>
      <c r="VI37" s="153"/>
      <c r="VJ37" s="153"/>
      <c r="VK37" s="153"/>
      <c r="VL37" s="153"/>
      <c r="VM37" s="153"/>
      <c r="VN37" s="153"/>
      <c r="VO37" s="153"/>
      <c r="VP37" s="153"/>
      <c r="VQ37" s="153"/>
      <c r="VR37" s="153"/>
      <c r="VS37" s="153"/>
      <c r="VT37" s="153"/>
      <c r="VU37" s="153"/>
      <c r="VV37" s="153"/>
      <c r="VW37" s="153"/>
      <c r="VX37" s="153"/>
      <c r="VY37" s="153"/>
      <c r="VZ37" s="153"/>
      <c r="WA37" s="153"/>
      <c r="WB37" s="153"/>
      <c r="WC37" s="153"/>
      <c r="WD37" s="153"/>
      <c r="WE37" s="153"/>
      <c r="WF37" s="153"/>
      <c r="WG37" s="153"/>
      <c r="WH37" s="153"/>
      <c r="WI37" s="153"/>
      <c r="WJ37" s="153"/>
      <c r="WK37" s="153"/>
      <c r="WL37" s="153"/>
      <c r="WM37" s="153"/>
      <c r="WN37" s="153"/>
      <c r="WO37" s="153"/>
      <c r="WP37" s="153"/>
      <c r="WQ37" s="153"/>
      <c r="WR37" s="153"/>
      <c r="WS37" s="153"/>
      <c r="WT37" s="153"/>
      <c r="WU37" s="153"/>
      <c r="WV37" s="153"/>
      <c r="WW37" s="153"/>
      <c r="WX37" s="153"/>
      <c r="WY37" s="153"/>
      <c r="WZ37" s="153"/>
      <c r="XA37" s="153"/>
      <c r="XB37" s="153"/>
      <c r="XC37" s="153"/>
      <c r="XD37" s="153"/>
      <c r="XE37" s="153"/>
      <c r="XF37" s="153"/>
      <c r="XG37" s="153"/>
      <c r="XH37" s="153"/>
      <c r="XI37" s="153"/>
      <c r="XJ37" s="153"/>
      <c r="XK37" s="153"/>
      <c r="XL37" s="153"/>
      <c r="XM37" s="153"/>
      <c r="XN37" s="153"/>
      <c r="XO37" s="153"/>
      <c r="XP37" s="153"/>
      <c r="XQ37" s="153"/>
      <c r="XR37" s="153"/>
      <c r="XS37" s="153"/>
      <c r="XT37" s="153"/>
      <c r="XU37" s="153"/>
      <c r="XV37" s="153"/>
      <c r="XW37" s="153"/>
      <c r="XX37" s="153"/>
      <c r="XY37" s="153"/>
      <c r="XZ37" s="153"/>
      <c r="YA37" s="153"/>
      <c r="YB37" s="153"/>
      <c r="YC37" s="153"/>
      <c r="YD37" s="153"/>
      <c r="YE37" s="153"/>
      <c r="YF37" s="153"/>
      <c r="YG37" s="153"/>
      <c r="YH37" s="153"/>
      <c r="YI37" s="153"/>
      <c r="YJ37" s="153"/>
      <c r="YK37" s="153"/>
      <c r="YL37" s="153"/>
      <c r="YM37" s="153"/>
      <c r="YN37" s="153"/>
      <c r="YO37" s="153"/>
      <c r="YP37" s="153"/>
      <c r="YQ37" s="153"/>
      <c r="YR37" s="153"/>
      <c r="YS37" s="153"/>
      <c r="YT37" s="153"/>
      <c r="YU37" s="153"/>
      <c r="YV37" s="153"/>
      <c r="YW37" s="153"/>
      <c r="YX37" s="153"/>
      <c r="YY37" s="153"/>
      <c r="YZ37" s="153"/>
      <c r="ZA37" s="153"/>
      <c r="ZB37" s="153"/>
      <c r="ZC37" s="153"/>
      <c r="ZD37" s="153"/>
      <c r="ZE37" s="153"/>
      <c r="ZF37" s="153"/>
      <c r="ZG37" s="153"/>
      <c r="ZH37" s="153"/>
      <c r="ZI37" s="153"/>
      <c r="ZJ37" s="153"/>
      <c r="ZK37" s="153"/>
      <c r="ZL37" s="153"/>
      <c r="ZM37" s="153"/>
      <c r="ZN37" s="153"/>
      <c r="ZO37" s="153"/>
      <c r="ZP37" s="153"/>
      <c r="ZQ37" s="153"/>
      <c r="ZR37" s="153"/>
      <c r="ZS37" s="153"/>
      <c r="ZT37" s="153"/>
      <c r="ZU37" s="153"/>
      <c r="ZV37" s="153"/>
      <c r="ZW37" s="153"/>
      <c r="ZX37" s="153"/>
      <c r="ZY37" s="153"/>
      <c r="ZZ37" s="153"/>
      <c r="AAA37" s="153"/>
      <c r="AAB37" s="153"/>
      <c r="AAC37" s="153"/>
      <c r="AAD37" s="153"/>
      <c r="AAE37" s="153"/>
      <c r="AAF37" s="153"/>
      <c r="AAG37" s="153"/>
      <c r="AAH37" s="153"/>
      <c r="AAI37" s="153"/>
      <c r="AAJ37" s="153"/>
      <c r="AAK37" s="153"/>
      <c r="AAL37" s="153"/>
      <c r="AAM37" s="153"/>
      <c r="AAN37" s="153"/>
      <c r="AAO37" s="153"/>
      <c r="AAP37" s="153"/>
      <c r="AAQ37" s="153"/>
      <c r="AAR37" s="153"/>
      <c r="AAS37" s="153"/>
      <c r="AAT37" s="153"/>
      <c r="AAU37" s="153"/>
      <c r="AAV37" s="153"/>
      <c r="AAW37" s="153"/>
      <c r="AAX37" s="153"/>
      <c r="AAY37" s="153"/>
      <c r="AAZ37" s="153"/>
      <c r="ABA37" s="153"/>
      <c r="ABB37" s="153"/>
      <c r="ABC37" s="153"/>
      <c r="ABD37" s="153"/>
      <c r="ABE37" s="153"/>
      <c r="ABF37" s="153"/>
      <c r="ABG37" s="153"/>
      <c r="ABH37" s="153"/>
      <c r="ABI37" s="153"/>
      <c r="ABJ37" s="153"/>
      <c r="ABK37" s="153"/>
      <c r="ABL37" s="153"/>
      <c r="ABM37" s="153"/>
      <c r="ABN37" s="153"/>
      <c r="ABO37" s="153"/>
      <c r="ABP37" s="153"/>
      <c r="ABQ37" s="153"/>
      <c r="ABR37" s="153"/>
      <c r="ABS37" s="153"/>
      <c r="ABT37" s="153"/>
      <c r="ABU37" s="153"/>
      <c r="ABV37" s="153"/>
      <c r="ABW37" s="153"/>
      <c r="ABX37" s="153"/>
      <c r="ABY37" s="153"/>
      <c r="ABZ37" s="153"/>
      <c r="ACA37" s="153"/>
      <c r="ACB37" s="153"/>
      <c r="ACC37" s="153"/>
      <c r="ACD37" s="153"/>
      <c r="ACE37" s="153"/>
      <c r="ACF37" s="153"/>
      <c r="ACG37" s="153"/>
      <c r="ACH37" s="153"/>
      <c r="ACI37" s="153"/>
      <c r="ACJ37" s="153"/>
      <c r="ACK37" s="153"/>
      <c r="ACL37" s="153"/>
      <c r="ACM37" s="153"/>
      <c r="ACN37" s="153"/>
      <c r="ACO37" s="153"/>
      <c r="ACP37" s="153"/>
      <c r="ACQ37" s="153"/>
      <c r="ACR37" s="153"/>
      <c r="ACS37" s="153"/>
      <c r="ACT37" s="153"/>
      <c r="ACU37" s="153"/>
      <c r="ACV37" s="153"/>
      <c r="ACW37" s="153"/>
      <c r="ACX37" s="153"/>
      <c r="ACY37" s="153"/>
      <c r="ACZ37" s="153"/>
      <c r="ADA37" s="153"/>
      <c r="ADB37" s="153"/>
      <c r="ADC37" s="153"/>
      <c r="ADD37" s="153"/>
      <c r="ADE37" s="153"/>
      <c r="ADF37" s="153"/>
      <c r="ADG37" s="153"/>
      <c r="ADH37" s="153"/>
      <c r="ADI37" s="153"/>
      <c r="ADJ37" s="153"/>
      <c r="ADK37" s="153"/>
      <c r="ADL37" s="153"/>
      <c r="ADM37" s="153"/>
      <c r="ADN37" s="153"/>
      <c r="ADO37" s="153"/>
      <c r="ADP37" s="153"/>
      <c r="ADQ37" s="153"/>
      <c r="ADR37" s="153"/>
      <c r="ADS37" s="153"/>
      <c r="ADT37" s="153"/>
      <c r="ADU37" s="153"/>
      <c r="ADV37" s="153"/>
      <c r="ADW37" s="153"/>
      <c r="ADX37" s="153"/>
      <c r="ADY37" s="153"/>
      <c r="ADZ37" s="153"/>
      <c r="AEA37" s="153"/>
      <c r="AEB37" s="153"/>
      <c r="AEC37" s="153"/>
      <c r="AED37" s="153"/>
      <c r="AEE37" s="153"/>
      <c r="AEF37" s="153"/>
      <c r="AEG37" s="153"/>
      <c r="AEH37" s="153"/>
      <c r="AEI37" s="153"/>
      <c r="AEJ37" s="153"/>
      <c r="AEK37" s="153"/>
      <c r="AEL37" s="153"/>
      <c r="AEM37" s="153"/>
      <c r="AEN37" s="153"/>
      <c r="AEO37" s="153"/>
      <c r="AEP37" s="153"/>
      <c r="AEQ37" s="153"/>
      <c r="AER37" s="153"/>
      <c r="AES37" s="153"/>
      <c r="AET37" s="153"/>
      <c r="AEU37" s="153"/>
      <c r="AEV37" s="153"/>
      <c r="AEW37" s="153"/>
      <c r="AEX37" s="153"/>
      <c r="AEY37" s="153"/>
      <c r="AEZ37" s="153"/>
      <c r="AFA37" s="153"/>
      <c r="AFB37" s="153"/>
      <c r="AFC37" s="153"/>
      <c r="AFD37" s="153"/>
      <c r="AFE37" s="153"/>
      <c r="AFF37" s="153"/>
      <c r="AFG37" s="153"/>
      <c r="AFH37" s="153"/>
      <c r="AFI37" s="153"/>
      <c r="AFJ37" s="153"/>
      <c r="AFK37" s="153"/>
      <c r="AFL37" s="153"/>
      <c r="AFM37" s="153"/>
      <c r="AFN37" s="153"/>
      <c r="AFO37" s="153"/>
      <c r="AFP37" s="153"/>
      <c r="AFQ37" s="153"/>
      <c r="AFR37" s="153"/>
      <c r="AFS37" s="153"/>
      <c r="AFT37" s="153"/>
      <c r="AFU37" s="153"/>
      <c r="AFV37" s="153"/>
      <c r="AFW37" s="153"/>
      <c r="AFX37" s="153"/>
      <c r="AFY37" s="153"/>
      <c r="AFZ37" s="153"/>
      <c r="AGA37" s="153"/>
      <c r="AGB37" s="153"/>
      <c r="AGC37" s="153"/>
      <c r="AGD37" s="153"/>
      <c r="AGE37" s="153"/>
      <c r="AGF37" s="153"/>
      <c r="AGG37" s="153"/>
      <c r="AGH37" s="153"/>
      <c r="AGI37" s="153"/>
      <c r="AGJ37" s="153"/>
      <c r="AGK37" s="153"/>
      <c r="AGL37" s="153"/>
      <c r="AGM37" s="153"/>
      <c r="AGN37" s="153"/>
      <c r="AGO37" s="153"/>
      <c r="AGP37" s="153"/>
      <c r="AGQ37" s="153"/>
      <c r="AGR37" s="153"/>
      <c r="AGS37" s="153"/>
      <c r="AGT37" s="153"/>
      <c r="AGU37" s="153"/>
      <c r="AGV37" s="153"/>
      <c r="AGW37" s="153"/>
      <c r="AGX37" s="153"/>
      <c r="AGY37" s="153"/>
      <c r="AGZ37" s="153"/>
      <c r="AHA37" s="153"/>
      <c r="AHB37" s="153"/>
      <c r="AHC37" s="153"/>
      <c r="AHD37" s="153"/>
      <c r="AHE37" s="153"/>
      <c r="AHF37" s="153"/>
      <c r="AHG37" s="153"/>
      <c r="AHH37" s="153"/>
      <c r="AHI37" s="153"/>
      <c r="AHJ37" s="153"/>
      <c r="AHK37" s="153"/>
      <c r="AHL37" s="153"/>
      <c r="AHM37" s="153"/>
      <c r="AHN37" s="153"/>
      <c r="AHO37" s="153"/>
      <c r="AHP37" s="153"/>
      <c r="AHQ37" s="153"/>
      <c r="AHR37" s="153"/>
      <c r="AHS37" s="153"/>
      <c r="AHT37" s="153"/>
      <c r="AHU37" s="153"/>
      <c r="AHV37" s="153"/>
      <c r="AHW37" s="153"/>
      <c r="AHX37" s="153"/>
      <c r="AHY37" s="153"/>
      <c r="AHZ37" s="153"/>
      <c r="AIA37" s="153"/>
      <c r="AIB37" s="153"/>
      <c r="AIC37" s="153"/>
      <c r="AID37" s="153"/>
      <c r="AIE37" s="153"/>
      <c r="AIF37" s="153"/>
      <c r="AIG37" s="153"/>
      <c r="AIH37" s="153"/>
      <c r="AII37" s="153"/>
      <c r="AIJ37" s="153"/>
      <c r="AIK37" s="153"/>
      <c r="AIL37" s="153"/>
      <c r="AIM37" s="153"/>
      <c r="AIN37" s="153"/>
      <c r="AIO37" s="153"/>
      <c r="AIP37" s="153"/>
      <c r="AIQ37" s="153"/>
      <c r="AIR37" s="153"/>
      <c r="AIS37" s="153"/>
      <c r="AIT37" s="153"/>
      <c r="AIU37" s="153"/>
      <c r="AIV37" s="153"/>
      <c r="AIW37" s="153"/>
      <c r="AIX37" s="153"/>
      <c r="AIY37" s="153"/>
      <c r="AIZ37" s="153"/>
      <c r="AJA37" s="153"/>
      <c r="AJB37" s="153"/>
      <c r="AJC37" s="153"/>
      <c r="AJD37" s="153"/>
      <c r="AJE37" s="153"/>
      <c r="AJF37" s="153"/>
      <c r="AJG37" s="153"/>
      <c r="AJH37" s="153"/>
      <c r="AJI37" s="153"/>
      <c r="AJJ37" s="153"/>
      <c r="AJK37" s="153"/>
      <c r="AJL37" s="153"/>
      <c r="AJM37" s="153"/>
      <c r="AJN37" s="153"/>
      <c r="AJO37" s="153"/>
      <c r="AJP37" s="153"/>
      <c r="AJQ37" s="153"/>
      <c r="AJR37" s="153"/>
      <c r="AJS37" s="153"/>
      <c r="AJT37" s="153"/>
      <c r="AJU37" s="153"/>
      <c r="AJV37" s="153"/>
      <c r="AJW37" s="153"/>
      <c r="AJX37" s="153"/>
      <c r="AJY37" s="153"/>
      <c r="AJZ37" s="153"/>
      <c r="AKA37" s="153"/>
      <c r="AKB37" s="153"/>
      <c r="AKC37" s="153"/>
      <c r="AKD37" s="153"/>
      <c r="AKE37" s="153"/>
      <c r="AKF37" s="153"/>
      <c r="AKG37" s="153"/>
      <c r="AKH37" s="153"/>
      <c r="AKI37" s="153"/>
      <c r="AKJ37" s="153"/>
      <c r="AKK37" s="153"/>
      <c r="AKL37" s="153"/>
      <c r="AKM37" s="153"/>
      <c r="AKN37" s="153"/>
      <c r="AKO37" s="153"/>
      <c r="AKP37" s="153"/>
      <c r="AKQ37" s="153"/>
      <c r="AKR37" s="153"/>
      <c r="AKS37" s="153"/>
      <c r="AKT37" s="153"/>
      <c r="AKU37" s="153"/>
      <c r="AKV37" s="153"/>
      <c r="AKW37" s="153"/>
      <c r="AKX37" s="153"/>
      <c r="AKY37" s="153"/>
      <c r="AKZ37" s="153"/>
      <c r="ALA37" s="153"/>
      <c r="ALB37" s="153"/>
      <c r="ALC37" s="153"/>
      <c r="ALD37" s="153"/>
      <c r="ALE37" s="153"/>
      <c r="ALF37" s="153"/>
      <c r="ALG37" s="153"/>
      <c r="ALH37" s="153"/>
      <c r="ALI37" s="153"/>
      <c r="ALJ37" s="153"/>
      <c r="ALK37" s="153"/>
      <c r="ALL37" s="153"/>
      <c r="ALM37" s="153"/>
      <c r="ALN37" s="153"/>
      <c r="ALO37" s="153"/>
      <c r="ALP37" s="153"/>
      <c r="ALQ37" s="153"/>
      <c r="ALR37" s="153"/>
      <c r="ALS37" s="153"/>
      <c r="ALT37" s="153"/>
      <c r="ALU37" s="153"/>
      <c r="ALV37" s="153"/>
      <c r="ALW37" s="153"/>
      <c r="ALX37" s="153"/>
      <c r="ALY37" s="153"/>
      <c r="ALZ37" s="153"/>
      <c r="AMA37" s="153"/>
      <c r="AMB37" s="153"/>
      <c r="AMC37" s="153"/>
      <c r="AMD37" s="153"/>
      <c r="AME37" s="153"/>
      <c r="AMF37" s="153"/>
      <c r="AMG37" s="153"/>
      <c r="AMH37" s="153"/>
      <c r="AMI37" s="153"/>
      <c r="AMJ37" s="153"/>
      <c r="AMK37" s="153"/>
      <c r="AML37" s="153"/>
      <c r="AMM37" s="153"/>
      <c r="AMN37" s="153"/>
      <c r="AMO37" s="153"/>
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s="153"/>
      <c r="AMZ37" s="153"/>
      <c r="ANA37" s="153"/>
      <c r="ANB37" s="153"/>
      <c r="ANC37" s="153"/>
      <c r="AND37" s="153"/>
      <c r="ANE37" s="153"/>
      <c r="ANF37" s="153"/>
      <c r="ANG37" s="153"/>
      <c r="ANH37" s="153"/>
      <c r="ANI37" s="153"/>
      <c r="ANJ37" s="153"/>
      <c r="ANK37" s="153"/>
      <c r="ANL37" s="153"/>
      <c r="ANM37" s="153"/>
      <c r="ANN37" s="153"/>
      <c r="ANO37" s="153"/>
      <c r="ANP37" s="153"/>
      <c r="ANQ37" s="153"/>
      <c r="ANR37" s="153"/>
      <c r="ANS37" s="153"/>
      <c r="ANT37" s="153"/>
      <c r="ANU37" s="153"/>
      <c r="ANV37" s="153"/>
      <c r="ANW37" s="153"/>
      <c r="ANX37" s="153"/>
      <c r="ANY37" s="153"/>
      <c r="ANZ37" s="153"/>
      <c r="AOA37" s="153"/>
      <c r="AOB37" s="153"/>
      <c r="AOC37" s="153"/>
      <c r="AOD37" s="153"/>
      <c r="AOE37" s="153"/>
      <c r="AOF37" s="153"/>
      <c r="AOG37" s="153"/>
      <c r="AOH37" s="153"/>
      <c r="AOI37" s="153"/>
      <c r="AOJ37" s="153"/>
      <c r="AOK37" s="153"/>
      <c r="AOL37" s="153"/>
      <c r="AOM37" s="153"/>
      <c r="AON37" s="153"/>
      <c r="AOO37" s="153"/>
      <c r="AOP37" s="153"/>
      <c r="AOQ37" s="153"/>
      <c r="AOR37" s="153"/>
      <c r="AOS37" s="153"/>
      <c r="AOT37" s="153"/>
      <c r="AOU37" s="153"/>
      <c r="AOV37" s="153"/>
      <c r="AOW37" s="153"/>
      <c r="AOX37" s="153"/>
      <c r="AOY37" s="153"/>
      <c r="AOZ37" s="153"/>
      <c r="APA37" s="153"/>
      <c r="APB37" s="153"/>
      <c r="APC37" s="153"/>
      <c r="APD37" s="153"/>
      <c r="APE37" s="153"/>
      <c r="APF37" s="153"/>
      <c r="APG37" s="153"/>
      <c r="APH37" s="153"/>
      <c r="API37" s="153"/>
      <c r="APJ37" s="153"/>
      <c r="APK37" s="153"/>
      <c r="APL37" s="153"/>
      <c r="APM37" s="153"/>
      <c r="APN37" s="153"/>
      <c r="APO37" s="153"/>
      <c r="APP37" s="153"/>
      <c r="APQ37" s="153"/>
      <c r="APR37" s="153"/>
      <c r="APS37" s="153"/>
      <c r="APT37" s="153"/>
      <c r="APU37" s="153"/>
      <c r="APV37" s="153"/>
      <c r="APW37" s="153"/>
      <c r="APX37" s="153"/>
      <c r="APY37" s="153"/>
      <c r="APZ37" s="153"/>
      <c r="AQA37" s="153"/>
      <c r="AQB37" s="153"/>
      <c r="AQC37" s="153"/>
      <c r="AQD37" s="153"/>
      <c r="AQE37" s="153"/>
      <c r="AQF37" s="153"/>
      <c r="AQG37" s="153"/>
      <c r="AQH37" s="153"/>
      <c r="AQI37" s="153"/>
      <c r="AQJ37" s="153"/>
      <c r="AQK37" s="153"/>
      <c r="AQL37" s="153"/>
      <c r="AQM37" s="153"/>
      <c r="AQN37" s="153"/>
      <c r="AQO37" s="153"/>
      <c r="AQP37" s="153"/>
      <c r="AQQ37" s="153"/>
      <c r="AQR37" s="153"/>
      <c r="AQS37" s="153"/>
      <c r="AQT37" s="153"/>
      <c r="AQU37" s="153"/>
      <c r="AQV37" s="153"/>
      <c r="AQW37" s="153"/>
      <c r="AQX37" s="153"/>
      <c r="AQY37" s="153"/>
      <c r="AQZ37" s="153"/>
      <c r="ARA37" s="153"/>
      <c r="ARB37" s="153"/>
      <c r="ARC37" s="153"/>
      <c r="ARD37" s="153"/>
      <c r="ARE37" s="153"/>
      <c r="ARF37" s="153"/>
      <c r="ARG37" s="153"/>
      <c r="ARH37" s="153"/>
      <c r="ARI37" s="153"/>
      <c r="ARJ37" s="153"/>
      <c r="ARK37" s="153"/>
      <c r="ARL37" s="153"/>
      <c r="ARM37" s="153"/>
      <c r="ARN37" s="153"/>
      <c r="ARO37" s="153"/>
      <c r="ARP37" s="153"/>
      <c r="ARQ37" s="153"/>
      <c r="ARR37" s="153"/>
      <c r="ARS37" s="153"/>
      <c r="ART37" s="153"/>
      <c r="ARU37" s="153"/>
      <c r="ARV37" s="153"/>
      <c r="ARW37" s="153"/>
      <c r="ARX37" s="153"/>
      <c r="ARY37" s="153"/>
      <c r="ARZ37" s="153"/>
      <c r="ASA37" s="153"/>
      <c r="ASB37" s="153"/>
      <c r="ASC37" s="153"/>
      <c r="ASD37" s="153"/>
      <c r="ASE37" s="153"/>
      <c r="ASF37" s="153"/>
      <c r="ASG37" s="153"/>
      <c r="ASH37" s="153"/>
      <c r="ASI37" s="153"/>
      <c r="ASJ37" s="153"/>
      <c r="ASK37" s="153"/>
      <c r="ASL37" s="153"/>
      <c r="ASM37" s="153"/>
      <c r="ASN37" s="153"/>
      <c r="ASO37" s="153"/>
      <c r="ASP37" s="153"/>
      <c r="ASQ37" s="153"/>
      <c r="ASR37" s="153"/>
      <c r="ASS37" s="153"/>
      <c r="AST37" s="153"/>
      <c r="ASU37" s="153"/>
      <c r="ASV37" s="153"/>
      <c r="ASW37" s="153"/>
      <c r="ASX37" s="153"/>
      <c r="ASY37" s="153"/>
      <c r="ASZ37" s="153"/>
      <c r="ATA37" s="153"/>
      <c r="ATB37" s="153"/>
      <c r="ATC37" s="153"/>
      <c r="ATD37" s="153"/>
      <c r="ATE37" s="153"/>
      <c r="ATF37" s="153"/>
      <c r="ATG37" s="153"/>
      <c r="ATH37" s="153"/>
      <c r="ATI37" s="153"/>
      <c r="ATJ37" s="153"/>
      <c r="ATK37" s="153"/>
      <c r="ATL37" s="153"/>
      <c r="ATM37" s="153"/>
      <c r="ATN37" s="153"/>
      <c r="ATO37" s="153"/>
      <c r="ATP37" s="153"/>
      <c r="ATQ37" s="153"/>
      <c r="ATR37" s="153"/>
      <c r="ATS37" s="153"/>
      <c r="ATT37" s="153"/>
      <c r="ATU37" s="153"/>
      <c r="ATV37" s="153"/>
      <c r="ATW37" s="153"/>
      <c r="ATX37" s="153"/>
      <c r="ATY37" s="153"/>
      <c r="ATZ37" s="153"/>
      <c r="AUA37" s="153"/>
      <c r="AUB37" s="153"/>
      <c r="AUC37" s="153"/>
      <c r="AUD37" s="153"/>
      <c r="AUE37" s="153"/>
      <c r="AUF37" s="153"/>
      <c r="AUG37" s="153"/>
      <c r="AUH37" s="153"/>
      <c r="AUI37" s="153"/>
      <c r="AUJ37" s="153"/>
      <c r="AUK37" s="153"/>
      <c r="AUL37" s="153"/>
      <c r="AUM37" s="153"/>
      <c r="AUN37" s="153"/>
      <c r="AUO37" s="153"/>
      <c r="AUP37" s="153"/>
      <c r="AUQ37" s="153"/>
      <c r="AUR37" s="153"/>
      <c r="AUS37" s="153"/>
      <c r="AUT37" s="153"/>
      <c r="AUU37" s="153"/>
      <c r="AUV37" s="153"/>
      <c r="AUW37" s="153"/>
      <c r="AUX37" s="153"/>
      <c r="AUY37" s="153"/>
      <c r="AUZ37" s="153"/>
      <c r="AVA37" s="153"/>
      <c r="AVB37" s="153"/>
      <c r="AVC37" s="153"/>
      <c r="AVD37" s="153"/>
      <c r="AVE37" s="153"/>
      <c r="AVF37" s="153"/>
      <c r="AVG37" s="153"/>
      <c r="AVH37" s="153"/>
      <c r="AVI37" s="153"/>
      <c r="AVJ37" s="153"/>
      <c r="AVK37" s="153"/>
      <c r="AVL37" s="153"/>
      <c r="AVM37" s="153"/>
      <c r="AVN37" s="153"/>
      <c r="AVO37" s="153"/>
      <c r="AVP37" s="153"/>
      <c r="AVQ37" s="153"/>
      <c r="AVR37" s="153"/>
      <c r="AVS37" s="153"/>
      <c r="AVT37" s="153"/>
      <c r="AVU37" s="153"/>
      <c r="AVV37" s="153"/>
      <c r="AVW37" s="153"/>
      <c r="AVX37" s="153"/>
      <c r="AVY37" s="153"/>
      <c r="AVZ37" s="153"/>
      <c r="AWA37" s="153"/>
      <c r="AWB37" s="153"/>
      <c r="AWC37" s="153"/>
      <c r="AWD37" s="153"/>
      <c r="AWE37" s="153"/>
      <c r="AWF37" s="153"/>
      <c r="AWG37" s="153"/>
      <c r="AWH37" s="153"/>
      <c r="AWI37" s="153"/>
      <c r="AWJ37" s="153"/>
      <c r="AWK37" s="153"/>
      <c r="AWL37" s="153"/>
      <c r="AWM37" s="153"/>
      <c r="AWN37" s="153"/>
      <c r="AWO37" s="153"/>
      <c r="AWP37" s="153"/>
      <c r="AWQ37" s="153"/>
      <c r="AWR37" s="153"/>
      <c r="AWS37" s="153"/>
      <c r="AWT37" s="153"/>
      <c r="AWU37" s="153"/>
      <c r="AWV37" s="153"/>
      <c r="AWW37" s="153"/>
      <c r="AWX37" s="153"/>
      <c r="AWY37" s="153"/>
      <c r="AWZ37" s="153"/>
      <c r="AXA37" s="153"/>
      <c r="AXB37" s="153"/>
      <c r="AXC37" s="153"/>
      <c r="AXD37" s="153"/>
      <c r="AXE37" s="153"/>
      <c r="AXF37" s="153"/>
      <c r="AXG37" s="153"/>
      <c r="AXH37" s="153"/>
      <c r="AXI37" s="153"/>
      <c r="AXJ37" s="153"/>
      <c r="AXK37" s="153"/>
      <c r="AXL37" s="153"/>
      <c r="AXM37" s="153"/>
      <c r="AXN37" s="153"/>
      <c r="AXO37" s="153"/>
      <c r="AXP37" s="153"/>
      <c r="AXQ37" s="153"/>
      <c r="AXR37" s="153"/>
      <c r="AXS37" s="153"/>
      <c r="AXT37" s="153"/>
      <c r="AXU37" s="153"/>
      <c r="AXV37" s="153"/>
      <c r="AXW37" s="153"/>
      <c r="AXX37" s="153"/>
      <c r="AXY37" s="153"/>
      <c r="AXZ37" s="153"/>
      <c r="AYA37" s="153"/>
      <c r="AYB37" s="153"/>
      <c r="AYC37" s="153"/>
      <c r="AYD37" s="153"/>
      <c r="AYE37" s="153"/>
      <c r="AYF37" s="153"/>
      <c r="AYG37" s="153"/>
      <c r="AYH37" s="153"/>
      <c r="AYI37" s="153"/>
      <c r="AYJ37" s="153"/>
      <c r="AYK37" s="153"/>
      <c r="AYL37" s="153"/>
      <c r="AYM37" s="153"/>
      <c r="AYN37" s="153"/>
      <c r="AYO37" s="153"/>
      <c r="AYP37" s="153"/>
      <c r="AYQ37" s="153"/>
      <c r="AYR37" s="153"/>
      <c r="AYS37" s="153"/>
      <c r="AYT37" s="153"/>
      <c r="AYU37" s="153"/>
      <c r="AYV37" s="153"/>
      <c r="AYW37" s="153"/>
      <c r="AYX37" s="153"/>
      <c r="AYY37" s="153"/>
      <c r="AYZ37" s="153"/>
      <c r="AZA37" s="153"/>
      <c r="AZB37" s="153"/>
      <c r="AZC37" s="153"/>
      <c r="AZD37" s="153"/>
      <c r="AZE37" s="153"/>
      <c r="AZF37" s="153"/>
      <c r="AZG37" s="153"/>
      <c r="AZH37" s="153"/>
      <c r="AZI37" s="153"/>
      <c r="AZJ37" s="153"/>
      <c r="AZK37" s="153"/>
      <c r="AZL37" s="153"/>
      <c r="AZM37" s="153"/>
      <c r="AZN37" s="153"/>
      <c r="AZO37" s="153"/>
      <c r="AZP37" s="153"/>
      <c r="AZQ37" s="153"/>
      <c r="AZR37" s="153"/>
      <c r="AZS37" s="153"/>
      <c r="AZT37" s="153"/>
      <c r="AZU37" s="153"/>
      <c r="AZV37" s="153"/>
      <c r="AZW37" s="153"/>
      <c r="AZX37" s="153"/>
      <c r="AZY37" s="153"/>
      <c r="AZZ37" s="153"/>
      <c r="BAA37" s="153"/>
      <c r="BAB37" s="153"/>
      <c r="BAC37" s="153"/>
      <c r="BAD37" s="153"/>
      <c r="BAE37" s="153"/>
      <c r="BAF37" s="153"/>
      <c r="BAG37" s="153"/>
      <c r="BAH37" s="153"/>
      <c r="BAI37" s="153"/>
      <c r="BAJ37" s="153"/>
      <c r="BAK37" s="153"/>
      <c r="BAL37" s="153"/>
      <c r="BAM37" s="153"/>
      <c r="BAN37" s="153"/>
      <c r="BAO37" s="153"/>
      <c r="BAP37" s="153"/>
      <c r="BAQ37" s="153"/>
      <c r="BAR37" s="153"/>
      <c r="BAS37" s="153"/>
      <c r="BAT37" s="153"/>
      <c r="BAU37" s="153"/>
      <c r="BAV37" s="153"/>
      <c r="BAW37" s="153"/>
      <c r="BAX37" s="153"/>
      <c r="BAY37" s="153"/>
      <c r="BAZ37" s="153"/>
      <c r="BBA37" s="153"/>
      <c r="BBB37" s="153"/>
      <c r="BBC37" s="153"/>
      <c r="BBD37" s="153"/>
      <c r="BBE37" s="153"/>
      <c r="BBF37" s="153"/>
      <c r="BBG37" s="153"/>
      <c r="BBH37" s="153"/>
      <c r="BBI37" s="153"/>
      <c r="BBJ37" s="153"/>
      <c r="BBK37" s="153"/>
      <c r="BBL37" s="153"/>
      <c r="BBM37" s="153"/>
      <c r="BBN37" s="153"/>
      <c r="BBO37" s="153"/>
      <c r="BBP37" s="153"/>
      <c r="BBQ37" s="153"/>
      <c r="BBR37" s="153"/>
      <c r="BBS37" s="153"/>
      <c r="BBT37" s="153"/>
      <c r="BBU37" s="153"/>
      <c r="BBV37" s="153"/>
      <c r="BBW37" s="153"/>
      <c r="BBX37" s="153"/>
      <c r="BBY37" s="153"/>
      <c r="BBZ37" s="153"/>
      <c r="BCA37" s="153"/>
      <c r="BCB37" s="153"/>
      <c r="BCC37" s="153"/>
      <c r="BCD37" s="153"/>
      <c r="BCE37" s="153"/>
      <c r="BCF37" s="153"/>
      <c r="BCG37" s="153"/>
      <c r="BCH37" s="153"/>
      <c r="BCI37" s="153"/>
      <c r="BCJ37" s="153"/>
      <c r="BCK37" s="153"/>
      <c r="BCL37" s="153"/>
      <c r="BCM37" s="153"/>
      <c r="BCN37" s="153"/>
      <c r="BCO37" s="153"/>
      <c r="BCP37" s="153"/>
      <c r="BCQ37" s="153"/>
      <c r="BCR37" s="153"/>
      <c r="BCS37" s="153"/>
      <c r="BCT37" s="153"/>
      <c r="BCU37" s="153"/>
      <c r="BCV37" s="153"/>
      <c r="BCW37" s="153"/>
      <c r="BCX37" s="153"/>
      <c r="BCY37" s="153"/>
      <c r="BCZ37" s="153"/>
      <c r="BDA37" s="153"/>
      <c r="BDB37" s="153"/>
      <c r="BDC37" s="153"/>
      <c r="BDD37" s="153"/>
      <c r="BDE37" s="153"/>
      <c r="BDF37" s="153"/>
      <c r="BDG37" s="153"/>
      <c r="BDH37" s="153"/>
      <c r="BDI37" s="153"/>
      <c r="BDJ37" s="153"/>
      <c r="BDK37" s="153"/>
      <c r="BDL37" s="153"/>
      <c r="BDM37" s="153"/>
      <c r="BDN37" s="153"/>
      <c r="BDO37" s="153"/>
      <c r="BDP37" s="153"/>
      <c r="BDQ37" s="153"/>
      <c r="BDR37" s="153"/>
      <c r="BDS37" s="153"/>
      <c r="BDT37" s="153"/>
      <c r="BDU37" s="153"/>
      <c r="BDV37" s="153"/>
      <c r="BDW37" s="153"/>
      <c r="BDX37" s="153"/>
      <c r="BDY37" s="153"/>
      <c r="BDZ37" s="153"/>
      <c r="BEA37" s="153"/>
      <c r="BEB37" s="153"/>
      <c r="BEC37" s="153"/>
      <c r="BED37" s="153"/>
      <c r="BEE37" s="153"/>
      <c r="BEF37" s="153"/>
      <c r="BEG37" s="153"/>
      <c r="BEH37" s="153"/>
      <c r="BEI37" s="153"/>
      <c r="BEJ37" s="153"/>
      <c r="BEK37" s="153"/>
      <c r="BEL37" s="153"/>
      <c r="BEM37" s="153"/>
      <c r="BEN37" s="153"/>
      <c r="BEO37" s="153"/>
      <c r="BEP37" s="153"/>
      <c r="BEQ37" s="153"/>
      <c r="BER37" s="153"/>
      <c r="BES37" s="153"/>
      <c r="BET37" s="153"/>
      <c r="BEU37" s="153"/>
      <c r="BEV37" s="153"/>
      <c r="BEW37" s="153"/>
      <c r="BEX37" s="153"/>
      <c r="BEY37" s="153"/>
      <c r="BEZ37" s="153"/>
      <c r="BFA37" s="153"/>
      <c r="BFB37" s="153"/>
      <c r="BFC37" s="153"/>
      <c r="BFD37" s="153"/>
      <c r="BFE37" s="153"/>
      <c r="BFF37" s="153"/>
      <c r="BFG37" s="153"/>
      <c r="BFH37" s="153"/>
      <c r="BFI37" s="153"/>
      <c r="BFJ37" s="153"/>
      <c r="BFK37" s="153"/>
      <c r="BFL37" s="153"/>
      <c r="BFM37" s="153"/>
      <c r="BFN37" s="153"/>
      <c r="BFO37" s="153"/>
      <c r="BFP37" s="153"/>
      <c r="BFQ37" s="153"/>
      <c r="BFR37" s="153"/>
      <c r="BFS37" s="153"/>
      <c r="BFT37" s="153"/>
      <c r="BFU37" s="153"/>
      <c r="BFV37" s="153"/>
      <c r="BFW37" s="153"/>
      <c r="BFX37" s="153"/>
      <c r="BFY37" s="153"/>
      <c r="BFZ37" s="153"/>
      <c r="BGA37" s="153"/>
      <c r="BGB37" s="153"/>
      <c r="BGC37" s="153"/>
      <c r="BGD37" s="153"/>
      <c r="BGE37" s="153"/>
      <c r="BGF37" s="153"/>
      <c r="BGG37" s="153"/>
      <c r="BGH37" s="153"/>
      <c r="BGI37" s="153"/>
      <c r="BGJ37" s="153"/>
      <c r="BGK37" s="153"/>
      <c r="BGL37" s="153"/>
      <c r="BGM37" s="153"/>
      <c r="BGN37" s="153"/>
      <c r="BGO37" s="153"/>
      <c r="BGP37" s="153"/>
      <c r="BGQ37" s="153"/>
      <c r="BGR37" s="153"/>
      <c r="BGS37" s="153"/>
      <c r="BGT37" s="153"/>
      <c r="BGU37" s="153"/>
      <c r="BGV37" s="153"/>
      <c r="BGW37" s="153"/>
      <c r="BGX37" s="153"/>
      <c r="BGY37" s="153"/>
      <c r="BGZ37" s="153"/>
      <c r="BHA37" s="153"/>
      <c r="BHB37" s="153"/>
      <c r="BHC37" s="153"/>
      <c r="BHD37" s="153"/>
      <c r="BHE37" s="153"/>
      <c r="BHF37" s="153"/>
      <c r="BHG37" s="153"/>
      <c r="BHH37" s="153"/>
      <c r="BHI37" s="153"/>
      <c r="BHJ37" s="153"/>
      <c r="BHK37" s="153"/>
      <c r="BHL37" s="153"/>
      <c r="BHM37" s="153"/>
      <c r="BHN37" s="153"/>
      <c r="BHO37" s="153"/>
      <c r="BHP37" s="153"/>
      <c r="BHQ37" s="153"/>
      <c r="BHR37" s="153"/>
      <c r="BHS37" s="153"/>
      <c r="BHT37" s="153"/>
      <c r="BHU37" s="153"/>
      <c r="BHV37" s="153"/>
      <c r="BHW37" s="153"/>
      <c r="BHX37" s="153"/>
      <c r="BHY37" s="153"/>
      <c r="BHZ37" s="153"/>
      <c r="BIA37" s="153"/>
      <c r="BIB37" s="153"/>
      <c r="BIC37" s="153"/>
      <c r="BID37" s="153"/>
      <c r="BIE37" s="153"/>
      <c r="BIF37" s="153"/>
      <c r="BIG37" s="153"/>
      <c r="BIH37" s="153"/>
      <c r="BII37" s="153"/>
      <c r="BIJ37" s="153"/>
      <c r="BIK37" s="153"/>
      <c r="BIL37" s="153"/>
      <c r="BIM37" s="153"/>
      <c r="BIN37" s="153"/>
      <c r="BIO37" s="153"/>
      <c r="BIP37" s="153"/>
      <c r="BIQ37" s="153"/>
      <c r="BIR37" s="153"/>
      <c r="BIS37" s="153"/>
      <c r="BIT37" s="153"/>
      <c r="BIU37" s="153"/>
      <c r="BIV37" s="153"/>
      <c r="BIW37" s="153"/>
      <c r="BIX37" s="153"/>
      <c r="BIY37" s="153"/>
      <c r="BIZ37" s="153"/>
      <c r="BJA37" s="153"/>
      <c r="BJB37" s="153"/>
      <c r="BJC37" s="153"/>
      <c r="BJD37" s="153"/>
      <c r="BJE37" s="153"/>
      <c r="BJF37" s="153"/>
      <c r="BJG37" s="153"/>
      <c r="BJH37" s="153"/>
      <c r="BJI37" s="153"/>
      <c r="BJJ37" s="153"/>
      <c r="BJK37" s="153"/>
      <c r="BJL37" s="153"/>
      <c r="BJM37" s="153"/>
      <c r="BJN37" s="153"/>
      <c r="BJO37" s="153"/>
      <c r="BJP37" s="153"/>
      <c r="BJQ37" s="153"/>
      <c r="BJR37" s="153"/>
      <c r="BJS37" s="153"/>
      <c r="BJT37" s="153"/>
      <c r="BJU37" s="153"/>
      <c r="BJV37" s="153"/>
      <c r="BJW37" s="153"/>
      <c r="BJX37" s="153"/>
      <c r="BJY37" s="153"/>
      <c r="BJZ37" s="153"/>
      <c r="BKA37" s="153"/>
      <c r="BKB37" s="153"/>
      <c r="BKC37" s="153"/>
      <c r="BKD37" s="153"/>
      <c r="BKE37" s="153"/>
      <c r="BKF37" s="153"/>
      <c r="BKG37" s="153"/>
      <c r="BKH37" s="153"/>
      <c r="BKI37" s="153"/>
      <c r="BKJ37" s="153"/>
      <c r="BKK37" s="153"/>
      <c r="BKL37" s="153"/>
      <c r="BKM37" s="153"/>
      <c r="BKN37" s="153"/>
      <c r="BKO37" s="153"/>
      <c r="BKP37" s="153"/>
      <c r="BKQ37" s="153"/>
      <c r="BKR37" s="153"/>
      <c r="BKS37" s="153"/>
      <c r="BKT37" s="153"/>
      <c r="BKU37" s="153"/>
      <c r="BKV37" s="153"/>
      <c r="BKW37" s="153"/>
      <c r="BKX37" s="153"/>
      <c r="BKY37" s="153"/>
      <c r="BKZ37" s="153"/>
      <c r="BLA37" s="153"/>
      <c r="BLB37" s="153"/>
      <c r="BLC37" s="153"/>
      <c r="BLD37" s="153"/>
      <c r="BLE37" s="153"/>
      <c r="BLF37" s="153"/>
      <c r="BLG37" s="153"/>
      <c r="BLH37" s="153"/>
      <c r="BLI37" s="153"/>
      <c r="BLJ37" s="153"/>
      <c r="BLK37" s="153"/>
      <c r="BLL37" s="153"/>
      <c r="BLM37" s="153"/>
      <c r="BLN37" s="153"/>
      <c r="BLO37" s="153"/>
      <c r="BLP37" s="153"/>
      <c r="BLQ37" s="153"/>
      <c r="BLR37" s="153"/>
      <c r="BLS37" s="153"/>
      <c r="BLT37" s="153"/>
      <c r="BLU37" s="153"/>
      <c r="BLV37" s="153"/>
      <c r="BLW37" s="153"/>
      <c r="BLX37" s="153"/>
      <c r="BLY37" s="153"/>
      <c r="BLZ37" s="153"/>
      <c r="BMA37" s="153"/>
      <c r="BMB37" s="153"/>
      <c r="BMC37" s="153"/>
      <c r="BMD37" s="153"/>
      <c r="BME37" s="153"/>
      <c r="BMF37" s="153"/>
      <c r="BMG37" s="153"/>
      <c r="BMH37" s="153"/>
      <c r="BMI37" s="153"/>
      <c r="BMJ37" s="153"/>
      <c r="BMK37" s="153"/>
      <c r="BML37" s="153"/>
      <c r="BMM37" s="153"/>
      <c r="BMN37" s="153"/>
      <c r="BMO37" s="153"/>
      <c r="BMP37" s="153"/>
      <c r="BMQ37" s="153"/>
      <c r="BMR37" s="153"/>
      <c r="BMS37" s="153"/>
      <c r="BMT37" s="153"/>
      <c r="BMU37" s="153"/>
      <c r="BMV37" s="153"/>
      <c r="BMW37" s="153"/>
      <c r="BMX37" s="153"/>
      <c r="BMY37" s="153"/>
      <c r="BMZ37" s="153"/>
      <c r="BNA37" s="153"/>
      <c r="BNB37" s="153"/>
      <c r="BNC37" s="153"/>
      <c r="BND37" s="153"/>
      <c r="BNE37" s="153"/>
      <c r="BNF37" s="153"/>
      <c r="BNG37" s="153"/>
      <c r="BNH37" s="153"/>
      <c r="BNI37" s="153"/>
      <c r="BNJ37" s="153"/>
      <c r="BNK37" s="153"/>
      <c r="BNL37" s="153"/>
      <c r="BNM37" s="153"/>
      <c r="BNN37" s="153"/>
      <c r="BNO37" s="153"/>
      <c r="BNP37" s="153"/>
      <c r="BNQ37" s="153"/>
      <c r="BNR37" s="153"/>
      <c r="BNS37" s="153"/>
      <c r="BNT37" s="153"/>
      <c r="BNU37" s="153"/>
      <c r="BNV37" s="153"/>
      <c r="BNW37" s="153"/>
      <c r="BNX37" s="153"/>
      <c r="BNY37" s="153"/>
      <c r="BNZ37" s="153"/>
      <c r="BOA37" s="153"/>
      <c r="BOB37" s="153"/>
      <c r="BOC37" s="153"/>
      <c r="BOD37" s="153"/>
      <c r="BOE37" s="153"/>
      <c r="BOF37" s="153"/>
      <c r="BOG37" s="153"/>
      <c r="BOH37" s="153"/>
      <c r="BOI37" s="153"/>
      <c r="BOJ37" s="153"/>
      <c r="BOK37" s="153"/>
      <c r="BOL37" s="153"/>
      <c r="BOM37" s="153"/>
      <c r="BON37" s="153"/>
      <c r="BOO37" s="153"/>
      <c r="BOP37" s="153"/>
      <c r="BOQ37" s="153"/>
      <c r="BOR37" s="153"/>
      <c r="BOS37" s="153"/>
      <c r="BOT37" s="153"/>
      <c r="BOU37" s="153"/>
      <c r="BOV37" s="153"/>
      <c r="BOW37" s="153"/>
      <c r="BOX37" s="153"/>
      <c r="BOY37" s="153"/>
      <c r="BOZ37" s="153"/>
      <c r="BPA37" s="153"/>
      <c r="BPB37" s="153"/>
      <c r="BPC37" s="153"/>
      <c r="BPD37" s="153"/>
      <c r="BPE37" s="153"/>
      <c r="BPF37" s="153"/>
      <c r="BPG37" s="153"/>
      <c r="BPH37" s="153"/>
      <c r="BPI37" s="153"/>
      <c r="BPJ37" s="153"/>
      <c r="BPK37" s="153"/>
      <c r="BPL37" s="153"/>
      <c r="BPM37" s="153"/>
      <c r="BPN37" s="153"/>
      <c r="BPO37" s="153"/>
      <c r="BPP37" s="153"/>
      <c r="BPQ37" s="153"/>
      <c r="BPR37" s="153"/>
      <c r="BPS37" s="153"/>
      <c r="BPT37" s="153"/>
      <c r="BPU37" s="153"/>
      <c r="BPV37" s="153"/>
      <c r="BPW37" s="153"/>
      <c r="BPX37" s="153"/>
      <c r="BPY37" s="153"/>
      <c r="BPZ37" s="153"/>
      <c r="BQA37" s="153"/>
      <c r="BQB37" s="153"/>
      <c r="BQC37" s="153"/>
      <c r="BQD37" s="153"/>
      <c r="BQE37" s="153"/>
      <c r="BQF37" s="153"/>
      <c r="BQG37" s="153"/>
      <c r="BQH37" s="153"/>
      <c r="BQI37" s="153"/>
      <c r="BQJ37" s="153"/>
      <c r="BQK37" s="153"/>
      <c r="BQL37" s="153"/>
      <c r="BQM37" s="153"/>
      <c r="BQN37" s="153"/>
      <c r="BQO37" s="153"/>
      <c r="BQP37" s="153"/>
      <c r="BQQ37" s="153"/>
      <c r="BQR37" s="153"/>
      <c r="BQS37" s="153"/>
      <c r="BQT37" s="153"/>
      <c r="BQU37" s="153"/>
      <c r="BQV37" s="153"/>
      <c r="BQW37" s="153"/>
      <c r="BQX37" s="153"/>
      <c r="BQY37" s="153"/>
      <c r="BQZ37" s="153"/>
      <c r="BRA37" s="153"/>
      <c r="BRB37" s="153"/>
      <c r="BRC37" s="153"/>
      <c r="BRD37" s="153"/>
      <c r="BRE37" s="153"/>
      <c r="BRF37" s="153"/>
      <c r="BRG37" s="153"/>
      <c r="BRH37" s="153"/>
      <c r="BRI37" s="153"/>
      <c r="BRJ37" s="153"/>
      <c r="BRK37" s="153"/>
      <c r="BRL37" s="153"/>
      <c r="BRM37" s="153"/>
      <c r="BRN37" s="153"/>
      <c r="BRO37" s="153"/>
      <c r="BRP37" s="153"/>
      <c r="BRQ37" s="153"/>
      <c r="BRR37" s="153"/>
      <c r="BRS37" s="153"/>
      <c r="BRT37" s="153"/>
      <c r="BRU37" s="153"/>
      <c r="BRV37" s="153"/>
      <c r="BRW37" s="153"/>
      <c r="BRX37" s="153"/>
      <c r="BRY37" s="153"/>
      <c r="BRZ37" s="153"/>
      <c r="BSA37" s="153"/>
      <c r="BSB37" s="153"/>
      <c r="BSC37" s="153"/>
      <c r="BSD37" s="153"/>
      <c r="BSE37" s="153"/>
      <c r="BSF37" s="153"/>
      <c r="BSG37" s="153"/>
      <c r="BSH37" s="153"/>
      <c r="BSI37" s="153"/>
      <c r="BSJ37" s="153"/>
      <c r="BSK37" s="153"/>
      <c r="BSL37" s="153"/>
      <c r="BSM37" s="153"/>
      <c r="BSN37" s="153"/>
      <c r="BSO37" s="153"/>
      <c r="BSP37" s="153"/>
      <c r="BSQ37" s="153"/>
      <c r="BSR37" s="153"/>
      <c r="BSS37" s="153"/>
      <c r="BST37" s="153"/>
      <c r="BSU37" s="153"/>
      <c r="BSV37" s="153"/>
      <c r="BSW37" s="153"/>
      <c r="BSX37" s="153"/>
      <c r="BSY37" s="153"/>
      <c r="BSZ37" s="153"/>
      <c r="BTA37" s="153"/>
      <c r="BTB37" s="153"/>
      <c r="BTC37" s="153"/>
      <c r="BTD37" s="153"/>
      <c r="BTE37" s="153"/>
      <c r="BTF37" s="153"/>
      <c r="BTG37" s="153"/>
      <c r="BTH37" s="153"/>
      <c r="BTI37" s="153"/>
      <c r="BTJ37" s="153"/>
      <c r="BTK37" s="153"/>
      <c r="BTL37" s="153"/>
      <c r="BTM37" s="153"/>
      <c r="BTN37" s="153"/>
      <c r="BTO37" s="153"/>
      <c r="BTP37" s="153"/>
      <c r="BTQ37" s="153"/>
      <c r="BTR37" s="153"/>
      <c r="BTS37" s="153"/>
      <c r="BTT37" s="153"/>
      <c r="BTU37" s="153"/>
      <c r="BTV37" s="153"/>
      <c r="BTW37" s="153"/>
      <c r="BTX37" s="153"/>
      <c r="BTY37" s="153"/>
      <c r="BTZ37" s="153"/>
      <c r="BUA37" s="153"/>
      <c r="BUB37" s="153"/>
      <c r="BUC37" s="153"/>
      <c r="BUD37" s="153"/>
      <c r="BUE37" s="153"/>
      <c r="BUF37" s="153"/>
      <c r="BUG37" s="153"/>
      <c r="BUH37" s="153"/>
      <c r="BUI37" s="153"/>
      <c r="BUJ37" s="153"/>
      <c r="BUK37" s="153"/>
      <c r="BUL37" s="153"/>
      <c r="BUM37" s="153"/>
      <c r="BUN37" s="153"/>
      <c r="BUO37" s="153"/>
      <c r="BUP37" s="153"/>
      <c r="BUQ37" s="153"/>
      <c r="BUR37" s="153"/>
      <c r="BUS37" s="153"/>
      <c r="BUT37" s="153"/>
      <c r="BUU37" s="153"/>
      <c r="BUV37" s="153"/>
      <c r="BUW37" s="153"/>
      <c r="BUX37" s="153"/>
      <c r="BUY37" s="153"/>
      <c r="BUZ37" s="153"/>
      <c r="BVA37" s="153"/>
      <c r="BVB37" s="153"/>
      <c r="BVC37" s="153"/>
      <c r="BVD37" s="153"/>
      <c r="BVE37" s="153"/>
      <c r="BVF37" s="153"/>
      <c r="BVG37" s="153"/>
      <c r="BVH37" s="153"/>
      <c r="BVI37" s="153"/>
      <c r="BVJ37" s="153"/>
      <c r="BVK37" s="153"/>
      <c r="BVL37" s="153"/>
      <c r="BVM37" s="153"/>
      <c r="BVN37" s="153"/>
      <c r="BVO37" s="153"/>
      <c r="BVP37" s="153"/>
      <c r="BVQ37" s="153"/>
      <c r="BVR37" s="153"/>
      <c r="BVS37" s="153"/>
      <c r="BVT37" s="153"/>
      <c r="BVU37" s="153"/>
      <c r="BVV37" s="153"/>
      <c r="BVW37" s="153"/>
      <c r="BVX37" s="153"/>
      <c r="BVY37" s="153"/>
      <c r="BVZ37" s="153"/>
      <c r="BWA37" s="153"/>
      <c r="BWB37" s="153"/>
      <c r="BWC37" s="153"/>
      <c r="BWD37" s="153"/>
      <c r="BWE37" s="153"/>
      <c r="BWF37" s="153"/>
      <c r="BWG37" s="153"/>
      <c r="BWH37" s="153"/>
      <c r="BWI37" s="153"/>
      <c r="BWJ37" s="153"/>
      <c r="BWK37" s="153"/>
      <c r="BWL37" s="153"/>
      <c r="BWM37" s="153"/>
      <c r="BWN37" s="153"/>
      <c r="BWO37" s="153"/>
      <c r="BWP37" s="153"/>
      <c r="BWQ37" s="153"/>
      <c r="BWR37" s="153"/>
      <c r="BWS37" s="153"/>
      <c r="BWT37" s="153"/>
      <c r="BWU37" s="153"/>
      <c r="BWV37" s="153"/>
      <c r="BWW37" s="153"/>
      <c r="BWX37" s="153"/>
      <c r="BWY37" s="153"/>
      <c r="BWZ37" s="153"/>
      <c r="BXA37" s="153"/>
      <c r="BXB37" s="153"/>
      <c r="BXC37" s="153"/>
      <c r="BXD37" s="153"/>
      <c r="BXE37" s="153"/>
      <c r="BXF37" s="153"/>
      <c r="BXG37" s="153"/>
      <c r="BXH37" s="153"/>
      <c r="BXI37" s="153"/>
      <c r="BXJ37" s="153"/>
      <c r="BXK37" s="153"/>
      <c r="BXL37" s="153"/>
      <c r="BXM37" s="153"/>
      <c r="BXN37" s="153"/>
      <c r="BXO37" s="153"/>
      <c r="BXP37" s="153"/>
      <c r="BXQ37" s="153"/>
      <c r="BXR37" s="153"/>
      <c r="BXS37" s="153"/>
      <c r="BXT37" s="153"/>
      <c r="BXU37" s="153"/>
      <c r="BXV37" s="153"/>
      <c r="BXW37" s="153"/>
      <c r="BXX37" s="153"/>
      <c r="BXY37" s="153"/>
      <c r="BXZ37" s="153"/>
      <c r="BYA37" s="153"/>
      <c r="BYB37" s="153"/>
      <c r="BYC37" s="153"/>
      <c r="BYD37" s="153"/>
      <c r="BYE37" s="153"/>
      <c r="BYF37" s="153"/>
      <c r="BYG37" s="153"/>
      <c r="BYH37" s="153"/>
      <c r="BYI37" s="153"/>
      <c r="BYJ37" s="153"/>
      <c r="BYK37" s="153"/>
      <c r="BYL37" s="153"/>
      <c r="BYM37" s="153"/>
      <c r="BYN37" s="153"/>
      <c r="BYO37" s="153"/>
      <c r="BYP37" s="153"/>
    </row>
    <row r="38" spans="1:2018" ht="12.75" customHeight="1">
      <c r="C38" s="197">
        <v>2016</v>
      </c>
      <c r="D38" s="21" t="s">
        <v>46</v>
      </c>
      <c r="E38" s="20" t="s">
        <v>185</v>
      </c>
      <c r="I38" s="31"/>
      <c r="J38" s="270">
        <f>IF($I20="n/a",0,IF(J$4&lt;=$C38,0,IF(SUM($C38,$I20)&gt;J$4,$J34/$I20,$J34-SUM($I38:I38))))</f>
        <v>0</v>
      </c>
      <c r="K38" s="270">
        <f>IF($I20="n/a",0,IF(K$4&lt;=$C38,0,IF(SUM($C38,$I20)&gt;K$4,$J34/$I20,$J34-SUM($I38:J38))))</f>
        <v>0.40290142336722884</v>
      </c>
      <c r="L38" s="270">
        <f>IF($I20="n/a",0,IF(L$4&lt;=$C38,0,IF(SUM($C38,$I20)&gt;L$4,$J34/$I20,$J34-SUM($I38:K38))))</f>
        <v>0.40290142336722884</v>
      </c>
      <c r="M38" s="270">
        <f>IF($I20="n/a",0,IF(M$4&lt;=$C38,0,IF(SUM($C38,$I20)&gt;M$4,$J34/$I20,$J34-SUM($I38:L38))))</f>
        <v>0.40290142336722884</v>
      </c>
      <c r="N38" s="270">
        <f>IF($I20="n/a",0,IF(N$4&lt;=$C38,0,IF(SUM($C38,$I20)&gt;N$4,$J34/$I20,$J34-SUM($I38:M38))))</f>
        <v>0.40290142336722884</v>
      </c>
      <c r="O38" s="165">
        <f>IF($I20="n/a",0,IF(O$4&lt;=$C38,0,IF(SUM($C38,$I20)&gt;O$4,$J34/$I20,$J34-SUM($I38:N38))))</f>
        <v>0.40290142336722884</v>
      </c>
      <c r="P38" s="165">
        <f>IF($I20="n/a",0,IF(P$4&lt;=$C38,0,IF(SUM($C38,$I20)&gt;P$4,$J34/$I20,$J34-SUM($I38:O38))))</f>
        <v>0.40290142336722884</v>
      </c>
      <c r="Q38" s="165">
        <f>IF($I20="n/a",0,IF(Q$4&lt;=$C38,0,IF(SUM($C38,$I20)&gt;Q$4,$J34/$I20,$J34-SUM($I38:P38))))</f>
        <v>0.40290142336722884</v>
      </c>
      <c r="R38" s="165">
        <f>IF($I20="n/a",0,IF(R$4&lt;=$C38,0,IF(SUM($C38,$I20)&gt;R$4,$J34/$I20,$J34-SUM($I38:Q38))))</f>
        <v>0.40290142336722884</v>
      </c>
      <c r="S38" s="165">
        <f>IF($I20="n/a",0,IF(S$4&lt;=$C38,0,IF(SUM($C38,$I20)&gt;S$4,$J34/$I20,$J34-SUM($I38:R38))))</f>
        <v>0.40290142336722884</v>
      </c>
      <c r="T38" s="165">
        <f>IF($I20="n/a",0,IF(T$4&lt;=$C38,0,IF(SUM($C38,$I20)&gt;T$4,$J34/$I20,$J34-SUM($I38:S38))))</f>
        <v>0.40290142336722884</v>
      </c>
      <c r="U38" s="165">
        <f>IF($I20="n/a",0,IF(U$4&lt;=$C38,0,IF(SUM($C38,$I20)&gt;U$4,$J34/$I20,$J34-SUM($I38:T38))))</f>
        <v>0.40290142336722884</v>
      </c>
      <c r="V38" s="165">
        <f>IF($I20="n/a",0,IF(V$4&lt;=$C38,0,IF(SUM($C38,$I20)&gt;V$4,$J34/$I20,$J34-SUM($I38:U38))))</f>
        <v>0.40290142336722884</v>
      </c>
      <c r="W38" s="165">
        <f>IF($I20="n/a",0,IF(W$4&lt;=$C38,0,IF(SUM($C38,$I20)&gt;W$4,$J34/$I20,$J34-SUM($I38:V38))))</f>
        <v>0.40290142336722884</v>
      </c>
      <c r="X38" s="165">
        <f>IF($I20="n/a",0,IF(X$4&lt;=$C38,0,IF(SUM($C38,$I20)&gt;X$4,$J34/$I20,$J34-SUM($I38:W38))))</f>
        <v>0.40290142336722884</v>
      </c>
      <c r="Y38" s="165">
        <f>IF($I20="n/a",0,IF(Y$4&lt;=$C38,0,IF(SUM($C38,$I20)&gt;Y$4,$J34/$I20,$J34-SUM($I38:X38))))</f>
        <v>0.40290142336722884</v>
      </c>
      <c r="Z38" s="165">
        <f>IF($I20="n/a",0,IF(Z$4&lt;=$C38,0,IF(SUM($C38,$I20)&gt;Z$4,$J34/$I20,$J34-SUM($I38:Y38))))</f>
        <v>0.40290142336722884</v>
      </c>
      <c r="AA38" s="165">
        <f>IF($I20="n/a",0,IF(AA$4&lt;=$C38,0,IF(SUM($C38,$I20)&gt;AA$4,$J34/$I20,$J34-SUM($I38:Z38))))</f>
        <v>0.40290142336722884</v>
      </c>
      <c r="AB38" s="165">
        <f>IF($I20="n/a",0,IF(AB$4&lt;=$C38,0,IF(SUM($C38,$I20)&gt;AB$4,$J34/$I20,$J34-SUM($I38:AA38))))</f>
        <v>0.40290142336722884</v>
      </c>
      <c r="AC38" s="165">
        <f>IF($I20="n/a",0,IF(AC$4&lt;=$C38,0,IF(SUM($C38,$I20)&gt;AC$4,$J34/$I20,$J34-SUM($I38:AB38))))</f>
        <v>0.40290142336722884</v>
      </c>
      <c r="AD38" s="165">
        <f>IF($I20="n/a",0,IF(AD$4&lt;=$C38,0,IF(SUM($C38,$I20)&gt;AD$4,$J34/$I20,$J34-SUM($I38:AC38))))</f>
        <v>0.40290142336722884</v>
      </c>
      <c r="AE38" s="165">
        <f>IF($I20="n/a",0,IF(AE$4&lt;=$C38,0,IF(SUM($C38,$I20)&gt;AE$4,$J34/$I20,$J34-SUM($I38:AD38))))</f>
        <v>0.40290142336722884</v>
      </c>
      <c r="AF38" s="165">
        <f>IF($I20="n/a",0,IF(AF$4&lt;=$C38,0,IF(SUM($C38,$I20)&gt;AF$4,$J34/$I20,$J34-SUM($I38:AE38))))</f>
        <v>0.40290142336722884</v>
      </c>
      <c r="AG38" s="165">
        <f>IF($I20="n/a",0,IF(AG$4&lt;=$C38,0,IF(SUM($C38,$I20)&gt;AG$4,$J34/$I20,$J34-SUM($I38:AF38))))</f>
        <v>0.40290142336722884</v>
      </c>
      <c r="AH38" s="165">
        <f>IF($I20="n/a",0,IF(AH$4&lt;=$C38,0,IF(SUM($C38,$I20)&gt;AH$4,$J34/$I20,$J34-SUM($I38:AG38))))</f>
        <v>0.40290142336722884</v>
      </c>
      <c r="AI38" s="165">
        <f>IF($I20="n/a",0,IF(AI$4&lt;=$C38,0,IF(SUM($C38,$I20)&gt;AI$4,$J34/$I20,$J34-SUM($I38:AH38))))</f>
        <v>0.40290142336722884</v>
      </c>
      <c r="AJ38" s="165">
        <f>IF($I20="n/a",0,IF(AJ$4&lt;=$C38,0,IF(SUM($C38,$I20)&gt;AJ$4,$J34/$I20,$J34-SUM($I38:AI38))))</f>
        <v>0.40290142336722884</v>
      </c>
      <c r="AK38" s="165">
        <f>IF($I20="n/a",0,IF(AK$4&lt;=$C38,0,IF(SUM($C38,$I20)&gt;AK$4,$J34/$I20,$J34-SUM($I38:AJ38))))</f>
        <v>0.40290142336722884</v>
      </c>
      <c r="AL38" s="165">
        <f>IF($I20="n/a",0,IF(AL$4&lt;=$C38,0,IF(SUM($C38,$I20)&gt;AL$4,$J34/$I20,$J34-SUM($I38:AK38))))</f>
        <v>0.40290142336722884</v>
      </c>
      <c r="AM38" s="165">
        <f>IF($I20="n/a",0,IF(AM$4&lt;=$C38,0,IF(SUM($C38,$I20)&gt;AM$4,$J34/$I20,$J34-SUM($I38:AL38))))</f>
        <v>0.40290142336722884</v>
      </c>
      <c r="AN38" s="165">
        <f>IF($I20="n/a",0,IF(AN$4&lt;=$C38,0,IF(SUM($C38,$I20)&gt;AN$4,$J34/$I20,$J34-SUM($I38:AM38))))</f>
        <v>0.40290142336722884</v>
      </c>
      <c r="AO38" s="165">
        <f>IF($I20="n/a",0,IF(AO$4&lt;=$C38,0,IF(SUM($C38,$I20)&gt;AO$4,$J34/$I20,$J34-SUM($I38:AN38))))</f>
        <v>0.40290142336722884</v>
      </c>
      <c r="AP38" s="165">
        <f>IF($I20="n/a",0,IF(AP$4&lt;=$C38,0,IF(SUM($C38,$I20)&gt;AP$4,$J34/$I20,$J34-SUM($I38:AO38))))</f>
        <v>0.40290142336722884</v>
      </c>
      <c r="AQ38" s="165">
        <f>IF($I20="n/a",0,IF(AQ$4&lt;=$C38,0,IF(SUM($C38,$I20)&gt;AQ$4,$J34/$I20,$J34-SUM($I38:AP38))))</f>
        <v>0.40290142336722884</v>
      </c>
      <c r="AR38" s="165">
        <f>IF($I20="n/a",0,IF(AR$4&lt;=$C38,0,IF(SUM($C38,$I20)&gt;AR$4,$J34/$I20,$J34-SUM($I38:AQ38))))</f>
        <v>0.40290142336722884</v>
      </c>
      <c r="AS38" s="165">
        <f>IF($I20="n/a",0,IF(AS$4&lt;=$C38,0,IF(SUM($C38,$I20)&gt;AS$4,$J34/$I20,$J34-SUM($I38:AR38))))</f>
        <v>0.40290142336722884</v>
      </c>
      <c r="AT38" s="165">
        <f>IF($I20="n/a",0,IF(AT$4&lt;=$C38,0,IF(SUM($C38,$I20)&gt;AT$4,$J34/$I20,$J34-SUM($I38:AS38))))</f>
        <v>0.40290142336722884</v>
      </c>
      <c r="AU38" s="165">
        <f>IF($I20="n/a",0,IF(AU$4&lt;=$C38,0,IF(SUM($C38,$I20)&gt;AU$4,$J34/$I20,$J34-SUM($I38:AT38))))</f>
        <v>0.40290142336722884</v>
      </c>
      <c r="AV38" s="165">
        <f>IF($I20="n/a",0,IF(AV$4&lt;=$C38,0,IF(SUM($C38,$I20)&gt;AV$4,$J34/$I20,$J34-SUM($I38:AU38))))</f>
        <v>0.40290142336722884</v>
      </c>
      <c r="AW38" s="165">
        <f>IF($I20="n/a",0,IF(AW$4&lt;=$C38,0,IF(SUM($C38,$I20)&gt;AW$4,$J34/$I20,$J34-SUM($I38:AV38))))</f>
        <v>0.40290142336722884</v>
      </c>
      <c r="AX38" s="165">
        <f>IF($I20="n/a",0,IF(AX$4&lt;=$C38,0,IF(SUM($C38,$I20)&gt;AX$4,$J34/$I20,$J34-SUM($I38:AW38))))</f>
        <v>0.40290142336722884</v>
      </c>
      <c r="AY38" s="165">
        <f>IF($I20="n/a",0,IF(AY$4&lt;=$C38,0,IF(SUM($C38,$I20)&gt;AY$4,$J34/$I20,$J34-SUM($I38:AX38))))</f>
        <v>0.40290142336722884</v>
      </c>
      <c r="AZ38" s="165">
        <f>IF($I20="n/a",0,IF(AZ$4&lt;=$C38,0,IF(SUM($C38,$I20)&gt;AZ$4,$J34/$I20,$J34-SUM($I38:AY38))))</f>
        <v>0.40290142336722884</v>
      </c>
      <c r="BA38" s="165">
        <f>IF($I20="n/a",0,IF(BA$4&lt;=$C38,0,IF(SUM($C38,$I20)&gt;BA$4,$J34/$I20,$J34-SUM($I38:AZ38))))</f>
        <v>0.40290142336722884</v>
      </c>
      <c r="BB38" s="165">
        <f>IF($I20="n/a",0,IF(BB$4&lt;=$C38,0,IF(SUM($C38,$I20)&gt;BB$4,$J34/$I20,$J34-SUM($I38:BA38))))</f>
        <v>0.40290142336722884</v>
      </c>
      <c r="BC38" s="165">
        <f>IF($I20="n/a",0,IF(BC$4&lt;=$C38,0,IF(SUM($C38,$I20)&gt;BC$4,$J34/$I20,$J34-SUM($I38:BB38))))</f>
        <v>0.40290142336722884</v>
      </c>
      <c r="BD38" s="165">
        <f>IF($I20="n/a",0,IF(BD$4&lt;=$C38,0,IF(SUM($C38,$I20)&gt;BD$4,$J34/$I20,$J34-SUM($I38:BC38))))</f>
        <v>0.40290142336722884</v>
      </c>
      <c r="BE38" s="165">
        <f>IF($I20="n/a",0,IF(BE$4&lt;=$C38,0,IF(SUM($C38,$I20)&gt;BE$4,$J34/$I20,$J34-SUM($I38:BD38))))</f>
        <v>0.40290142336722884</v>
      </c>
      <c r="BF38" s="165">
        <f>IF($I20="n/a",0,IF(BF$4&lt;=$C38,0,IF(SUM($C38,$I20)&gt;BF$4,$J34/$I20,$J34-SUM($I38:BE38))))</f>
        <v>0.40290142336722884</v>
      </c>
      <c r="BG38" s="165">
        <f>IF($I20="n/a",0,IF(BG$4&lt;=$C38,0,IF(SUM($C38,$I20)&gt;BG$4,$J34/$I20,$J34-SUM($I38:BF38))))</f>
        <v>0.40290142336722884</v>
      </c>
      <c r="BH38" s="165">
        <f>IF($I20="n/a",0,IF(BH$4&lt;=$C38,0,IF(SUM($C38,$I20)&gt;BH$4,$J34/$I20,$J34-SUM($I38:BG38))))</f>
        <v>0.40290142336722884</v>
      </c>
      <c r="BI38" s="165">
        <f>IF($I20="n/a",0,IF(BI$4&lt;=$C38,0,IF(SUM($C38,$I20)&gt;BI$4,$J34/$I20,$J34-SUM($I38:BH38))))</f>
        <v>0.40290142336722884</v>
      </c>
      <c r="BJ38" s="165">
        <f>IF($I20="n/a",0,IF(BJ$4&lt;=$C38,0,IF(SUM($C38,$I20)&gt;BJ$4,$J34/$I20,$J34-SUM($I38:BI38))))</f>
        <v>0.40290142336722884</v>
      </c>
      <c r="BK38" s="165">
        <f>IF($I20="n/a",0,IF(BK$4&lt;=$C38,0,IF(SUM($C38,$I20)&gt;BK$4,$J34/$I20,$J34-SUM($I38:BJ38))))</f>
        <v>0.40290142336722884</v>
      </c>
      <c r="BL38" s="165">
        <f>IF($I20="n/a",0,IF(BL$4&lt;=$C38,0,IF(SUM($C38,$I20)&gt;BL$4,$J34/$I20,$J34-SUM($I38:BK38))))</f>
        <v>0.40290142336722884</v>
      </c>
      <c r="BM38" s="165">
        <f>IF($I20="n/a",0,IF(BM$4&lt;=$C38,0,IF(SUM($C38,$I20)&gt;BM$4,$J34/$I20,$J34-SUM($I38:BL38))))</f>
        <v>0.40290142336721146</v>
      </c>
      <c r="BN38" s="165">
        <f>IF($I20="n/a",0,IF(BN$4&lt;=$C38,0,IF(SUM($C38,$I20)&gt;BN$4,$J34/$I20,$J34-SUM($I38:BM38))))</f>
        <v>0</v>
      </c>
      <c r="BO38" s="165">
        <f>IF($I20="n/a",0,IF(BO$4&lt;=$C38,0,IF(SUM($C38,$I20)&gt;BO$4,$J34/$I20,$J34-SUM($I38:BN38))))</f>
        <v>0</v>
      </c>
      <c r="BP38" s="165">
        <f>IF($I20="n/a",0,IF(BP$4&lt;=$C38,0,IF(SUM($C38,$I20)&gt;BP$4,$J34/$I20,$J34-SUM($I38:BO38))))</f>
        <v>0</v>
      </c>
      <c r="BQ38" s="165">
        <f>IF($I20="n/a",0,IF(BQ$4&lt;=$C38,0,IF(SUM($C38,$I20)&gt;BQ$4,$J34/$I20,$J34-SUM($I38:BP38))))</f>
        <v>0</v>
      </c>
      <c r="BR38" s="165">
        <f>IF($I20="n/a",0,IF(BR$4&lt;=$C38,0,IF(SUM($C38,$I20)&gt;BR$4,$J34/$I20,$J34-SUM($I38:BQ38))))</f>
        <v>0</v>
      </c>
      <c r="BS38" s="165">
        <f>IF($I20="n/a",0,IF(BS$4&lt;=$C38,0,IF(SUM($C38,$I20)&gt;BS$4,$J34/$I20,$J34-SUM($I38:BR38))))</f>
        <v>0</v>
      </c>
      <c r="BT38" s="165">
        <f>IF($I20="n/a",0,IF(BT$4&lt;=$C38,0,IF(SUM($C38,$I20)&gt;BT$4,$J34/$I20,$J34-SUM($I38:BS38))))</f>
        <v>0</v>
      </c>
      <c r="BU38" s="165">
        <f>IF($I20="n/a",0,IF(BU$4&lt;=$C38,0,IF(SUM($C38,$I20)&gt;BU$4,$J34/$I20,$J34-SUM($I38:BT38))))</f>
        <v>0</v>
      </c>
      <c r="BV38" s="165">
        <f>IF($I20="n/a",0,IF(BV$4&lt;=$C38,0,IF(SUM($C38,$I20)&gt;BV$4,$J34/$I20,$J34-SUM($I38:BU38))))</f>
        <v>0</v>
      </c>
      <c r="BW38" s="165">
        <f>IF($I20="n/a",0,IF(BW$4&lt;=$C38,0,IF(SUM($C38,$I20)&gt;BW$4,$J34/$I20,$J34-SUM($I38:BV38))))</f>
        <v>0</v>
      </c>
      <c r="BX38" s="165">
        <f>IF($I20="n/a",0,IF(BX$4&lt;=$C38,0,IF(SUM($C38,$I20)&gt;BX$4,$J34/$I20,$J34-SUM($I38:BW38))))</f>
        <v>0</v>
      </c>
      <c r="BY38" s="165">
        <f>IF($I20="n/a",0,IF(BY$4&lt;=$C38,0,IF(SUM($C38,$I20)&gt;BY$4,$J34/$I20,$J34-SUM($I38:BX38))))</f>
        <v>0</v>
      </c>
      <c r="BZ38" s="165">
        <f>IF($I20="n/a",0,IF(BZ$4&lt;=$C38,0,IF(SUM($C38,$I20)&gt;BZ$4,$J34/$I20,$J34-SUM($I38:BY38))))</f>
        <v>0</v>
      </c>
      <c r="CA38" s="165">
        <f>IF($I20="n/a",0,IF(CA$4&lt;=$C38,0,IF(SUM($C38,$I20)&gt;CA$4,$J34/$I20,$J34-SUM($I38:BZ38))))</f>
        <v>0</v>
      </c>
      <c r="CB38" s="165">
        <f>IF($I20="n/a",0,IF(CB$4&lt;=$C38,0,IF(SUM($C38,$I20)&gt;CB$4,$J34/$I20,$J34-SUM($I38:CA38))))</f>
        <v>0</v>
      </c>
      <c r="CC38" s="165">
        <f>IF($I20="n/a",0,IF(CC$4&lt;=$C38,0,IF(SUM($C38,$I20)&gt;CC$4,$J34/$I20,$J34-SUM($I38:CB38))))</f>
        <v>0</v>
      </c>
      <c r="CD38" s="165">
        <f>IF($I20="n/a",0,IF(CD$4&lt;=$C38,0,IF(SUM($C38,$I20)&gt;CD$4,$J34/$I20,$J34-SUM($I38:CC38))))</f>
        <v>0</v>
      </c>
      <c r="CE38" s="165">
        <f>IF($I20="n/a",0,IF(CE$4&lt;=$C38,0,IF(SUM($C38,$I20)&gt;CE$4,$J34/$I20,$J34-SUM($I38:CD38))))</f>
        <v>0</v>
      </c>
      <c r="CF38" s="165">
        <f>IF($I20="n/a",0,IF(CF$4&lt;=$C38,0,IF(SUM($C38,$I20)&gt;CF$4,$J34/$I20,$J34-SUM($I38:CE38))))</f>
        <v>0</v>
      </c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3"/>
      <c r="JU38" s="153"/>
      <c r="JV38" s="153"/>
      <c r="JW38" s="153"/>
      <c r="JX38" s="153"/>
      <c r="JY38" s="153"/>
      <c r="JZ38" s="153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3"/>
      <c r="KZ38" s="153"/>
      <c r="LA38" s="153"/>
      <c r="LB38" s="153"/>
      <c r="LC38" s="153"/>
      <c r="LD38" s="153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153"/>
      <c r="LS38" s="153"/>
      <c r="LT38" s="153"/>
      <c r="LU38" s="153"/>
      <c r="LV38" s="153"/>
      <c r="LW38" s="153"/>
      <c r="LX38" s="153"/>
      <c r="LY38" s="153"/>
      <c r="LZ38" s="153"/>
      <c r="MA38" s="153"/>
      <c r="MB38" s="153"/>
      <c r="MC38" s="153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153"/>
      <c r="NB38" s="153"/>
      <c r="NC38" s="153"/>
      <c r="ND38" s="153"/>
      <c r="NE38" s="153"/>
      <c r="NF38" s="153"/>
      <c r="NG38" s="153"/>
      <c r="NH38" s="153"/>
      <c r="NI38" s="153"/>
      <c r="NJ38" s="153"/>
      <c r="NK38" s="153"/>
      <c r="NL38" s="153"/>
      <c r="NM38" s="153"/>
      <c r="NN38" s="153"/>
      <c r="NO38" s="153"/>
      <c r="NP38" s="153"/>
      <c r="NQ38" s="153"/>
      <c r="NR38" s="153"/>
      <c r="NS38" s="153"/>
      <c r="NT38" s="153"/>
      <c r="NU38" s="153"/>
      <c r="NV38" s="153"/>
      <c r="NW38" s="153"/>
      <c r="NX38" s="153"/>
      <c r="NY38" s="153"/>
      <c r="NZ38" s="153"/>
      <c r="OA38" s="153"/>
      <c r="OB38" s="153"/>
      <c r="OC38" s="153"/>
      <c r="OD38" s="153"/>
      <c r="OE38" s="153"/>
      <c r="OF38" s="153"/>
      <c r="OG38" s="153"/>
      <c r="OH38" s="153"/>
      <c r="OI38" s="153"/>
      <c r="OJ38" s="153"/>
      <c r="OK38" s="153"/>
      <c r="OL38" s="153"/>
      <c r="OM38" s="153"/>
      <c r="ON38" s="153"/>
      <c r="OO38" s="153"/>
      <c r="OP38" s="153"/>
      <c r="OQ38" s="153"/>
      <c r="OR38" s="153"/>
      <c r="OS38" s="153"/>
      <c r="OT38" s="153"/>
      <c r="OU38" s="153"/>
      <c r="OV38" s="153"/>
      <c r="OW38" s="153"/>
      <c r="OX38" s="153"/>
      <c r="OY38" s="153"/>
      <c r="OZ38" s="153"/>
      <c r="PA38" s="153"/>
      <c r="PB38" s="153"/>
      <c r="PC38" s="153"/>
      <c r="PD38" s="153"/>
      <c r="PE38" s="153"/>
      <c r="PF38" s="153"/>
      <c r="PG38" s="153"/>
      <c r="PH38" s="153"/>
      <c r="PI38" s="153"/>
      <c r="PJ38" s="153"/>
      <c r="PK38" s="153"/>
      <c r="PL38" s="153"/>
      <c r="PM38" s="153"/>
      <c r="PN38" s="153"/>
      <c r="PO38" s="153"/>
      <c r="PP38" s="153"/>
      <c r="PQ38" s="153"/>
      <c r="PR38" s="153"/>
      <c r="PS38" s="153"/>
      <c r="PT38" s="153"/>
      <c r="PU38" s="153"/>
      <c r="PV38" s="153"/>
      <c r="PW38" s="153"/>
      <c r="PX38" s="153"/>
      <c r="PY38" s="153"/>
      <c r="PZ38" s="153"/>
      <c r="QA38" s="153"/>
      <c r="QB38" s="153"/>
      <c r="QC38" s="153"/>
      <c r="QD38" s="153"/>
      <c r="QE38" s="153"/>
      <c r="QF38" s="153"/>
      <c r="QG38" s="153"/>
      <c r="QH38" s="153"/>
      <c r="QI38" s="153"/>
      <c r="QJ38" s="153"/>
      <c r="QK38" s="153"/>
      <c r="QL38" s="153"/>
      <c r="QM38" s="153"/>
      <c r="QN38" s="153"/>
      <c r="QO38" s="153"/>
      <c r="QP38" s="153"/>
      <c r="QQ38" s="153"/>
      <c r="QR38" s="153"/>
      <c r="QS38" s="153"/>
      <c r="QT38" s="153"/>
      <c r="QU38" s="153"/>
      <c r="QV38" s="153"/>
      <c r="QW38" s="153"/>
      <c r="QX38" s="153"/>
      <c r="QY38" s="153"/>
      <c r="QZ38" s="153"/>
      <c r="RA38" s="153"/>
      <c r="RB38" s="153"/>
      <c r="RC38" s="153"/>
      <c r="RD38" s="153"/>
      <c r="RE38" s="153"/>
      <c r="RF38" s="153"/>
      <c r="RG38" s="153"/>
      <c r="RH38" s="153"/>
      <c r="RI38" s="153"/>
      <c r="RJ38" s="153"/>
      <c r="RK38" s="153"/>
      <c r="RL38" s="153"/>
      <c r="RM38" s="153"/>
      <c r="RN38" s="153"/>
      <c r="RO38" s="153"/>
      <c r="RP38" s="153"/>
      <c r="RQ38" s="153"/>
      <c r="RR38" s="153"/>
      <c r="RS38" s="153"/>
      <c r="RT38" s="153"/>
      <c r="RU38" s="153"/>
      <c r="RV38" s="153"/>
      <c r="RW38" s="153"/>
      <c r="RX38" s="153"/>
      <c r="RY38" s="153"/>
      <c r="RZ38" s="153"/>
      <c r="SA38" s="153"/>
      <c r="SB38" s="153"/>
      <c r="SC38" s="153"/>
      <c r="SD38" s="153"/>
      <c r="SE38" s="153"/>
      <c r="SF38" s="153"/>
      <c r="SG38" s="153"/>
      <c r="SH38" s="153"/>
      <c r="SI38" s="153"/>
      <c r="SJ38" s="153"/>
      <c r="SK38" s="153"/>
      <c r="SL38" s="153"/>
      <c r="SM38" s="153"/>
      <c r="SN38" s="153"/>
      <c r="SO38" s="153"/>
      <c r="SP38" s="153"/>
      <c r="SQ38" s="153"/>
      <c r="SR38" s="153"/>
      <c r="SS38" s="153"/>
      <c r="ST38" s="153"/>
      <c r="SU38" s="153"/>
      <c r="SV38" s="153"/>
      <c r="SW38" s="153"/>
      <c r="SX38" s="153"/>
      <c r="SY38" s="153"/>
      <c r="SZ38" s="153"/>
      <c r="TA38" s="153"/>
      <c r="TB38" s="153"/>
      <c r="TC38" s="153"/>
      <c r="TD38" s="153"/>
      <c r="TE38" s="153"/>
      <c r="TF38" s="153"/>
      <c r="TG38" s="153"/>
      <c r="TH38" s="153"/>
      <c r="TI38" s="153"/>
      <c r="TJ38" s="153"/>
      <c r="TK38" s="153"/>
      <c r="TL38" s="153"/>
      <c r="TM38" s="153"/>
      <c r="TN38" s="153"/>
      <c r="TO38" s="153"/>
      <c r="TP38" s="153"/>
      <c r="TQ38" s="153"/>
      <c r="TR38" s="153"/>
      <c r="TS38" s="153"/>
      <c r="TT38" s="153"/>
      <c r="TU38" s="153"/>
      <c r="TV38" s="153"/>
      <c r="TW38" s="153"/>
      <c r="TX38" s="153"/>
      <c r="TY38" s="153"/>
      <c r="TZ38" s="153"/>
      <c r="UA38" s="153"/>
      <c r="UB38" s="153"/>
      <c r="UC38" s="153"/>
      <c r="UD38" s="153"/>
      <c r="UE38" s="153"/>
      <c r="UF38" s="153"/>
      <c r="UG38" s="153"/>
      <c r="UH38" s="153"/>
      <c r="UI38" s="153"/>
      <c r="UJ38" s="153"/>
      <c r="UK38" s="153"/>
      <c r="UL38" s="153"/>
      <c r="UM38" s="153"/>
      <c r="UN38" s="153"/>
      <c r="UO38" s="153"/>
      <c r="UP38" s="153"/>
      <c r="UQ38" s="153"/>
      <c r="UR38" s="153"/>
      <c r="US38" s="153"/>
      <c r="UT38" s="153"/>
      <c r="UU38" s="153"/>
      <c r="UV38" s="153"/>
      <c r="UW38" s="153"/>
      <c r="UX38" s="153"/>
      <c r="UY38" s="153"/>
      <c r="UZ38" s="153"/>
      <c r="VA38" s="153"/>
      <c r="VB38" s="153"/>
      <c r="VC38" s="153"/>
      <c r="VD38" s="153"/>
      <c r="VE38" s="153"/>
      <c r="VF38" s="153"/>
      <c r="VG38" s="153"/>
      <c r="VH38" s="153"/>
      <c r="VI38" s="153"/>
      <c r="VJ38" s="153"/>
      <c r="VK38" s="153"/>
      <c r="VL38" s="153"/>
      <c r="VM38" s="153"/>
      <c r="VN38" s="153"/>
      <c r="VO38" s="153"/>
      <c r="VP38" s="153"/>
      <c r="VQ38" s="153"/>
      <c r="VR38" s="153"/>
      <c r="VS38" s="153"/>
      <c r="VT38" s="153"/>
      <c r="VU38" s="153"/>
      <c r="VV38" s="153"/>
      <c r="VW38" s="153"/>
      <c r="VX38" s="153"/>
      <c r="VY38" s="153"/>
      <c r="VZ38" s="153"/>
      <c r="WA38" s="153"/>
      <c r="WB38" s="153"/>
      <c r="WC38" s="153"/>
      <c r="WD38" s="153"/>
      <c r="WE38" s="153"/>
      <c r="WF38" s="153"/>
      <c r="WG38" s="153"/>
      <c r="WH38" s="153"/>
      <c r="WI38" s="153"/>
      <c r="WJ38" s="153"/>
      <c r="WK38" s="153"/>
      <c r="WL38" s="153"/>
      <c r="WM38" s="153"/>
      <c r="WN38" s="153"/>
      <c r="WO38" s="153"/>
      <c r="WP38" s="153"/>
      <c r="WQ38" s="153"/>
      <c r="WR38" s="153"/>
      <c r="WS38" s="153"/>
      <c r="WT38" s="153"/>
      <c r="WU38" s="153"/>
      <c r="WV38" s="153"/>
      <c r="WW38" s="153"/>
      <c r="WX38" s="153"/>
      <c r="WY38" s="153"/>
      <c r="WZ38" s="153"/>
      <c r="XA38" s="153"/>
      <c r="XB38" s="153"/>
      <c r="XC38" s="153"/>
      <c r="XD38" s="153"/>
      <c r="XE38" s="153"/>
      <c r="XF38" s="153"/>
      <c r="XG38" s="153"/>
      <c r="XH38" s="153"/>
      <c r="XI38" s="153"/>
      <c r="XJ38" s="153"/>
      <c r="XK38" s="153"/>
      <c r="XL38" s="153"/>
      <c r="XM38" s="153"/>
      <c r="XN38" s="153"/>
      <c r="XO38" s="153"/>
      <c r="XP38" s="153"/>
      <c r="XQ38" s="153"/>
      <c r="XR38" s="153"/>
      <c r="XS38" s="153"/>
      <c r="XT38" s="153"/>
      <c r="XU38" s="153"/>
      <c r="XV38" s="153"/>
      <c r="XW38" s="153"/>
      <c r="XX38" s="153"/>
      <c r="XY38" s="153"/>
      <c r="XZ38" s="153"/>
      <c r="YA38" s="153"/>
      <c r="YB38" s="153"/>
      <c r="YC38" s="153"/>
      <c r="YD38" s="153"/>
      <c r="YE38" s="153"/>
      <c r="YF38" s="153"/>
      <c r="YG38" s="153"/>
      <c r="YH38" s="153"/>
      <c r="YI38" s="153"/>
      <c r="YJ38" s="153"/>
      <c r="YK38" s="153"/>
      <c r="YL38" s="153"/>
      <c r="YM38" s="153"/>
      <c r="YN38" s="153"/>
      <c r="YO38" s="153"/>
      <c r="YP38" s="153"/>
      <c r="YQ38" s="153"/>
      <c r="YR38" s="153"/>
      <c r="YS38" s="153"/>
      <c r="YT38" s="153"/>
      <c r="YU38" s="153"/>
      <c r="YV38" s="153"/>
      <c r="YW38" s="153"/>
      <c r="YX38" s="153"/>
      <c r="YY38" s="153"/>
      <c r="YZ38" s="153"/>
      <c r="ZA38" s="153"/>
      <c r="ZB38" s="153"/>
      <c r="ZC38" s="153"/>
      <c r="ZD38" s="153"/>
      <c r="ZE38" s="153"/>
      <c r="ZF38" s="153"/>
      <c r="ZG38" s="153"/>
      <c r="ZH38" s="153"/>
      <c r="ZI38" s="153"/>
      <c r="ZJ38" s="153"/>
      <c r="ZK38" s="153"/>
      <c r="ZL38" s="153"/>
      <c r="ZM38" s="153"/>
      <c r="ZN38" s="153"/>
      <c r="ZO38" s="153"/>
      <c r="ZP38" s="153"/>
      <c r="ZQ38" s="153"/>
      <c r="ZR38" s="153"/>
      <c r="ZS38" s="153"/>
      <c r="ZT38" s="153"/>
      <c r="ZU38" s="153"/>
      <c r="ZV38" s="153"/>
      <c r="ZW38" s="153"/>
      <c r="ZX38" s="153"/>
      <c r="ZY38" s="153"/>
      <c r="ZZ38" s="153"/>
      <c r="AAA38" s="153"/>
      <c r="AAB38" s="153"/>
      <c r="AAC38" s="153"/>
      <c r="AAD38" s="153"/>
      <c r="AAE38" s="153"/>
      <c r="AAF38" s="153"/>
      <c r="AAG38" s="153"/>
      <c r="AAH38" s="153"/>
      <c r="AAI38" s="153"/>
      <c r="AAJ38" s="153"/>
      <c r="AAK38" s="153"/>
      <c r="AAL38" s="153"/>
      <c r="AAM38" s="153"/>
      <c r="AAN38" s="153"/>
      <c r="AAO38" s="153"/>
      <c r="AAP38" s="153"/>
      <c r="AAQ38" s="153"/>
      <c r="AAR38" s="153"/>
      <c r="AAS38" s="153"/>
      <c r="AAT38" s="153"/>
      <c r="AAU38" s="153"/>
      <c r="AAV38" s="153"/>
      <c r="AAW38" s="153"/>
      <c r="AAX38" s="153"/>
      <c r="AAY38" s="153"/>
      <c r="AAZ38" s="153"/>
      <c r="ABA38" s="153"/>
      <c r="ABB38" s="153"/>
      <c r="ABC38" s="153"/>
      <c r="ABD38" s="153"/>
      <c r="ABE38" s="153"/>
      <c r="ABF38" s="153"/>
      <c r="ABG38" s="153"/>
      <c r="ABH38" s="153"/>
      <c r="ABI38" s="153"/>
      <c r="ABJ38" s="153"/>
      <c r="ABK38" s="153"/>
      <c r="ABL38" s="153"/>
      <c r="ABM38" s="153"/>
      <c r="ABN38" s="153"/>
      <c r="ABO38" s="153"/>
      <c r="ABP38" s="153"/>
      <c r="ABQ38" s="153"/>
      <c r="ABR38" s="153"/>
      <c r="ABS38" s="153"/>
      <c r="ABT38" s="153"/>
      <c r="ABU38" s="153"/>
      <c r="ABV38" s="153"/>
      <c r="ABW38" s="153"/>
      <c r="ABX38" s="153"/>
      <c r="ABY38" s="153"/>
      <c r="ABZ38" s="153"/>
      <c r="ACA38" s="153"/>
      <c r="ACB38" s="153"/>
      <c r="ACC38" s="153"/>
      <c r="ACD38" s="153"/>
      <c r="ACE38" s="153"/>
      <c r="ACF38" s="153"/>
      <c r="ACG38" s="153"/>
      <c r="ACH38" s="153"/>
      <c r="ACI38" s="153"/>
      <c r="ACJ38" s="153"/>
      <c r="ACK38" s="153"/>
      <c r="ACL38" s="153"/>
      <c r="ACM38" s="153"/>
      <c r="ACN38" s="153"/>
      <c r="ACO38" s="153"/>
      <c r="ACP38" s="153"/>
      <c r="ACQ38" s="153"/>
      <c r="ACR38" s="153"/>
      <c r="ACS38" s="153"/>
      <c r="ACT38" s="153"/>
      <c r="ACU38" s="153"/>
      <c r="ACV38" s="153"/>
      <c r="ACW38" s="153"/>
      <c r="ACX38" s="153"/>
      <c r="ACY38" s="153"/>
      <c r="ACZ38" s="153"/>
      <c r="ADA38" s="153"/>
      <c r="ADB38" s="153"/>
      <c r="ADC38" s="153"/>
      <c r="ADD38" s="153"/>
      <c r="ADE38" s="153"/>
      <c r="ADF38" s="153"/>
      <c r="ADG38" s="153"/>
      <c r="ADH38" s="153"/>
      <c r="ADI38" s="153"/>
      <c r="ADJ38" s="153"/>
      <c r="ADK38" s="153"/>
      <c r="ADL38" s="153"/>
      <c r="ADM38" s="153"/>
      <c r="ADN38" s="153"/>
      <c r="ADO38" s="153"/>
      <c r="ADP38" s="153"/>
      <c r="ADQ38" s="153"/>
      <c r="ADR38" s="153"/>
      <c r="ADS38" s="153"/>
      <c r="ADT38" s="153"/>
      <c r="ADU38" s="153"/>
      <c r="ADV38" s="153"/>
      <c r="ADW38" s="153"/>
      <c r="ADX38" s="153"/>
      <c r="ADY38" s="153"/>
      <c r="ADZ38" s="153"/>
      <c r="AEA38" s="153"/>
      <c r="AEB38" s="153"/>
      <c r="AEC38" s="153"/>
      <c r="AED38" s="153"/>
      <c r="AEE38" s="153"/>
      <c r="AEF38" s="153"/>
      <c r="AEG38" s="153"/>
      <c r="AEH38" s="153"/>
      <c r="AEI38" s="153"/>
      <c r="AEJ38" s="153"/>
      <c r="AEK38" s="153"/>
      <c r="AEL38" s="153"/>
      <c r="AEM38" s="153"/>
      <c r="AEN38" s="153"/>
      <c r="AEO38" s="153"/>
      <c r="AEP38" s="153"/>
      <c r="AEQ38" s="153"/>
      <c r="AER38" s="153"/>
      <c r="AES38" s="153"/>
      <c r="AET38" s="153"/>
      <c r="AEU38" s="153"/>
      <c r="AEV38" s="153"/>
      <c r="AEW38" s="153"/>
      <c r="AEX38" s="153"/>
      <c r="AEY38" s="153"/>
      <c r="AEZ38" s="153"/>
      <c r="AFA38" s="153"/>
      <c r="AFB38" s="153"/>
      <c r="AFC38" s="153"/>
      <c r="AFD38" s="153"/>
      <c r="AFE38" s="153"/>
      <c r="AFF38" s="153"/>
      <c r="AFG38" s="153"/>
      <c r="AFH38" s="153"/>
      <c r="AFI38" s="153"/>
      <c r="AFJ38" s="153"/>
      <c r="AFK38" s="153"/>
      <c r="AFL38" s="153"/>
      <c r="AFM38" s="153"/>
      <c r="AFN38" s="153"/>
      <c r="AFO38" s="153"/>
      <c r="AFP38" s="153"/>
      <c r="AFQ38" s="153"/>
      <c r="AFR38" s="153"/>
      <c r="AFS38" s="153"/>
      <c r="AFT38" s="153"/>
      <c r="AFU38" s="153"/>
      <c r="AFV38" s="153"/>
      <c r="AFW38" s="153"/>
      <c r="AFX38" s="153"/>
      <c r="AFY38" s="153"/>
      <c r="AFZ38" s="153"/>
      <c r="AGA38" s="153"/>
      <c r="AGB38" s="153"/>
      <c r="AGC38" s="153"/>
      <c r="AGD38" s="153"/>
      <c r="AGE38" s="153"/>
      <c r="AGF38" s="153"/>
      <c r="AGG38" s="153"/>
      <c r="AGH38" s="153"/>
      <c r="AGI38" s="153"/>
      <c r="AGJ38" s="153"/>
      <c r="AGK38" s="153"/>
      <c r="AGL38" s="153"/>
      <c r="AGM38" s="153"/>
      <c r="AGN38" s="153"/>
      <c r="AGO38" s="153"/>
      <c r="AGP38" s="153"/>
      <c r="AGQ38" s="153"/>
      <c r="AGR38" s="153"/>
      <c r="AGS38" s="153"/>
      <c r="AGT38" s="153"/>
      <c r="AGU38" s="153"/>
      <c r="AGV38" s="153"/>
      <c r="AGW38" s="153"/>
      <c r="AGX38" s="153"/>
      <c r="AGY38" s="153"/>
      <c r="AGZ38" s="153"/>
      <c r="AHA38" s="153"/>
      <c r="AHB38" s="153"/>
      <c r="AHC38" s="153"/>
      <c r="AHD38" s="153"/>
      <c r="AHE38" s="153"/>
      <c r="AHF38" s="153"/>
      <c r="AHG38" s="153"/>
      <c r="AHH38" s="153"/>
      <c r="AHI38" s="153"/>
      <c r="AHJ38" s="153"/>
      <c r="AHK38" s="153"/>
      <c r="AHL38" s="153"/>
      <c r="AHM38" s="153"/>
      <c r="AHN38" s="153"/>
      <c r="AHO38" s="153"/>
      <c r="AHP38" s="153"/>
      <c r="AHQ38" s="153"/>
      <c r="AHR38" s="153"/>
      <c r="AHS38" s="153"/>
      <c r="AHT38" s="153"/>
      <c r="AHU38" s="153"/>
      <c r="AHV38" s="153"/>
      <c r="AHW38" s="153"/>
      <c r="AHX38" s="153"/>
      <c r="AHY38" s="153"/>
      <c r="AHZ38" s="153"/>
      <c r="AIA38" s="153"/>
      <c r="AIB38" s="153"/>
      <c r="AIC38" s="153"/>
      <c r="AID38" s="153"/>
      <c r="AIE38" s="153"/>
      <c r="AIF38" s="153"/>
      <c r="AIG38" s="153"/>
      <c r="AIH38" s="153"/>
      <c r="AII38" s="153"/>
      <c r="AIJ38" s="153"/>
      <c r="AIK38" s="153"/>
      <c r="AIL38" s="153"/>
      <c r="AIM38" s="153"/>
      <c r="AIN38" s="153"/>
      <c r="AIO38" s="153"/>
      <c r="AIP38" s="153"/>
      <c r="AIQ38" s="153"/>
      <c r="AIR38" s="153"/>
      <c r="AIS38" s="153"/>
      <c r="AIT38" s="153"/>
      <c r="AIU38" s="153"/>
      <c r="AIV38" s="153"/>
      <c r="AIW38" s="153"/>
      <c r="AIX38" s="153"/>
      <c r="AIY38" s="153"/>
      <c r="AIZ38" s="153"/>
      <c r="AJA38" s="153"/>
      <c r="AJB38" s="153"/>
      <c r="AJC38" s="153"/>
      <c r="AJD38" s="153"/>
      <c r="AJE38" s="153"/>
      <c r="AJF38" s="153"/>
      <c r="AJG38" s="153"/>
      <c r="AJH38" s="153"/>
      <c r="AJI38" s="153"/>
      <c r="AJJ38" s="153"/>
      <c r="AJK38" s="153"/>
      <c r="AJL38" s="153"/>
      <c r="AJM38" s="153"/>
      <c r="AJN38" s="153"/>
      <c r="AJO38" s="153"/>
      <c r="AJP38" s="153"/>
      <c r="AJQ38" s="153"/>
      <c r="AJR38" s="153"/>
      <c r="AJS38" s="153"/>
      <c r="AJT38" s="153"/>
      <c r="AJU38" s="153"/>
      <c r="AJV38" s="153"/>
      <c r="AJW38" s="153"/>
      <c r="AJX38" s="153"/>
      <c r="AJY38" s="153"/>
      <c r="AJZ38" s="153"/>
      <c r="AKA38" s="153"/>
      <c r="AKB38" s="153"/>
      <c r="AKC38" s="153"/>
      <c r="AKD38" s="153"/>
      <c r="AKE38" s="153"/>
      <c r="AKF38" s="153"/>
      <c r="AKG38" s="153"/>
      <c r="AKH38" s="153"/>
      <c r="AKI38" s="153"/>
      <c r="AKJ38" s="153"/>
      <c r="AKK38" s="153"/>
      <c r="AKL38" s="153"/>
      <c r="AKM38" s="153"/>
      <c r="AKN38" s="153"/>
      <c r="AKO38" s="153"/>
      <c r="AKP38" s="153"/>
      <c r="AKQ38" s="153"/>
      <c r="AKR38" s="153"/>
      <c r="AKS38" s="153"/>
      <c r="AKT38" s="153"/>
      <c r="AKU38" s="153"/>
      <c r="AKV38" s="153"/>
      <c r="AKW38" s="153"/>
      <c r="AKX38" s="153"/>
      <c r="AKY38" s="153"/>
      <c r="AKZ38" s="153"/>
      <c r="ALA38" s="153"/>
      <c r="ALB38" s="153"/>
      <c r="ALC38" s="153"/>
      <c r="ALD38" s="153"/>
      <c r="ALE38" s="153"/>
      <c r="ALF38" s="153"/>
      <c r="ALG38" s="153"/>
      <c r="ALH38" s="153"/>
      <c r="ALI38" s="153"/>
      <c r="ALJ38" s="153"/>
      <c r="ALK38" s="153"/>
      <c r="ALL38" s="153"/>
      <c r="ALM38" s="153"/>
      <c r="ALN38" s="153"/>
      <c r="ALO38" s="153"/>
      <c r="ALP38" s="153"/>
      <c r="ALQ38" s="153"/>
      <c r="ALR38" s="153"/>
      <c r="ALS38" s="153"/>
      <c r="ALT38" s="153"/>
      <c r="ALU38" s="153"/>
      <c r="ALV38" s="153"/>
      <c r="ALW38" s="153"/>
      <c r="ALX38" s="153"/>
      <c r="ALY38" s="153"/>
      <c r="ALZ38" s="153"/>
      <c r="AMA38" s="153"/>
      <c r="AMB38" s="153"/>
      <c r="AMC38" s="153"/>
      <c r="AMD38" s="153"/>
      <c r="AME38" s="153"/>
      <c r="AMF38" s="153"/>
      <c r="AMG38" s="153"/>
      <c r="AMH38" s="153"/>
      <c r="AMI38" s="153"/>
      <c r="AMJ38" s="153"/>
      <c r="AMK38" s="153"/>
      <c r="AML38" s="153"/>
      <c r="AMM38" s="153"/>
      <c r="AMN38" s="153"/>
      <c r="AMO38" s="153"/>
      <c r="AMP38" s="153"/>
      <c r="AMQ38" s="153"/>
      <c r="AMR38" s="153"/>
      <c r="AMS38" s="153"/>
      <c r="AMT38" s="153"/>
      <c r="AMU38" s="153"/>
      <c r="AMV38" s="153"/>
      <c r="AMW38" s="153"/>
      <c r="AMX38" s="153"/>
      <c r="AMY38" s="153"/>
      <c r="AMZ38" s="153"/>
      <c r="ANA38" s="153"/>
      <c r="ANB38" s="153"/>
      <c r="ANC38" s="153"/>
      <c r="AND38" s="153"/>
      <c r="ANE38" s="153"/>
      <c r="ANF38" s="153"/>
      <c r="ANG38" s="153"/>
      <c r="ANH38" s="153"/>
      <c r="ANI38" s="153"/>
      <c r="ANJ38" s="153"/>
      <c r="ANK38" s="153"/>
      <c r="ANL38" s="153"/>
      <c r="ANM38" s="153"/>
      <c r="ANN38" s="153"/>
      <c r="ANO38" s="153"/>
      <c r="ANP38" s="153"/>
      <c r="ANQ38" s="153"/>
      <c r="ANR38" s="153"/>
      <c r="ANS38" s="153"/>
      <c r="ANT38" s="153"/>
      <c r="ANU38" s="153"/>
      <c r="ANV38" s="153"/>
      <c r="ANW38" s="153"/>
      <c r="ANX38" s="153"/>
      <c r="ANY38" s="153"/>
      <c r="ANZ38" s="153"/>
      <c r="AOA38" s="153"/>
      <c r="AOB38" s="153"/>
      <c r="AOC38" s="153"/>
      <c r="AOD38" s="153"/>
      <c r="AOE38" s="153"/>
      <c r="AOF38" s="153"/>
      <c r="AOG38" s="153"/>
      <c r="AOH38" s="153"/>
      <c r="AOI38" s="153"/>
      <c r="AOJ38" s="153"/>
      <c r="AOK38" s="153"/>
      <c r="AOL38" s="153"/>
      <c r="AOM38" s="153"/>
      <c r="AON38" s="153"/>
      <c r="AOO38" s="153"/>
      <c r="AOP38" s="153"/>
      <c r="AOQ38" s="153"/>
      <c r="AOR38" s="153"/>
      <c r="AOS38" s="153"/>
      <c r="AOT38" s="153"/>
      <c r="AOU38" s="153"/>
      <c r="AOV38" s="153"/>
      <c r="AOW38" s="153"/>
      <c r="AOX38" s="153"/>
      <c r="AOY38" s="153"/>
      <c r="AOZ38" s="153"/>
      <c r="APA38" s="153"/>
      <c r="APB38" s="153"/>
      <c r="APC38" s="153"/>
      <c r="APD38" s="153"/>
      <c r="APE38" s="153"/>
      <c r="APF38" s="153"/>
      <c r="APG38" s="153"/>
      <c r="APH38" s="153"/>
      <c r="API38" s="153"/>
      <c r="APJ38" s="153"/>
      <c r="APK38" s="153"/>
      <c r="APL38" s="153"/>
      <c r="APM38" s="153"/>
      <c r="APN38" s="153"/>
      <c r="APO38" s="153"/>
      <c r="APP38" s="153"/>
      <c r="APQ38" s="153"/>
      <c r="APR38" s="153"/>
      <c r="APS38" s="153"/>
      <c r="APT38" s="153"/>
      <c r="APU38" s="153"/>
      <c r="APV38" s="153"/>
      <c r="APW38" s="153"/>
      <c r="APX38" s="153"/>
      <c r="APY38" s="153"/>
      <c r="APZ38" s="153"/>
      <c r="AQA38" s="153"/>
      <c r="AQB38" s="153"/>
      <c r="AQC38" s="153"/>
      <c r="AQD38" s="153"/>
      <c r="AQE38" s="153"/>
      <c r="AQF38" s="153"/>
      <c r="AQG38" s="153"/>
      <c r="AQH38" s="153"/>
      <c r="AQI38" s="153"/>
      <c r="AQJ38" s="153"/>
      <c r="AQK38" s="153"/>
      <c r="AQL38" s="153"/>
      <c r="AQM38" s="153"/>
      <c r="AQN38" s="153"/>
      <c r="AQO38" s="153"/>
      <c r="AQP38" s="153"/>
      <c r="AQQ38" s="153"/>
      <c r="AQR38" s="153"/>
      <c r="AQS38" s="153"/>
      <c r="AQT38" s="153"/>
      <c r="AQU38" s="153"/>
      <c r="AQV38" s="153"/>
      <c r="AQW38" s="153"/>
      <c r="AQX38" s="153"/>
      <c r="AQY38" s="153"/>
      <c r="AQZ38" s="153"/>
      <c r="ARA38" s="153"/>
      <c r="ARB38" s="153"/>
      <c r="ARC38" s="153"/>
      <c r="ARD38" s="153"/>
      <c r="ARE38" s="153"/>
      <c r="ARF38" s="153"/>
      <c r="ARG38" s="153"/>
      <c r="ARH38" s="153"/>
      <c r="ARI38" s="153"/>
      <c r="ARJ38" s="153"/>
      <c r="ARK38" s="153"/>
      <c r="ARL38" s="153"/>
      <c r="ARM38" s="153"/>
      <c r="ARN38" s="153"/>
      <c r="ARO38" s="153"/>
      <c r="ARP38" s="153"/>
      <c r="ARQ38" s="153"/>
      <c r="ARR38" s="153"/>
      <c r="ARS38" s="153"/>
      <c r="ART38" s="153"/>
      <c r="ARU38" s="153"/>
      <c r="ARV38" s="153"/>
      <c r="ARW38" s="153"/>
      <c r="ARX38" s="153"/>
      <c r="ARY38" s="153"/>
      <c r="ARZ38" s="153"/>
      <c r="ASA38" s="153"/>
      <c r="ASB38" s="153"/>
      <c r="ASC38" s="153"/>
      <c r="ASD38" s="153"/>
      <c r="ASE38" s="153"/>
      <c r="ASF38" s="153"/>
      <c r="ASG38" s="153"/>
      <c r="ASH38" s="153"/>
      <c r="ASI38" s="153"/>
      <c r="ASJ38" s="153"/>
      <c r="ASK38" s="153"/>
      <c r="ASL38" s="153"/>
      <c r="ASM38" s="153"/>
      <c r="ASN38" s="153"/>
      <c r="ASO38" s="153"/>
      <c r="ASP38" s="153"/>
      <c r="ASQ38" s="153"/>
      <c r="ASR38" s="153"/>
      <c r="ASS38" s="153"/>
      <c r="AST38" s="153"/>
      <c r="ASU38" s="153"/>
      <c r="ASV38" s="153"/>
      <c r="ASW38" s="153"/>
      <c r="ASX38" s="153"/>
      <c r="ASY38" s="153"/>
      <c r="ASZ38" s="153"/>
      <c r="ATA38" s="153"/>
      <c r="ATB38" s="153"/>
      <c r="ATC38" s="153"/>
      <c r="ATD38" s="153"/>
      <c r="ATE38" s="153"/>
      <c r="ATF38" s="153"/>
      <c r="ATG38" s="153"/>
      <c r="ATH38" s="153"/>
      <c r="ATI38" s="153"/>
      <c r="ATJ38" s="153"/>
      <c r="ATK38" s="153"/>
      <c r="ATL38" s="153"/>
      <c r="ATM38" s="153"/>
      <c r="ATN38" s="153"/>
      <c r="ATO38" s="153"/>
      <c r="ATP38" s="153"/>
      <c r="ATQ38" s="153"/>
      <c r="ATR38" s="153"/>
      <c r="ATS38" s="153"/>
      <c r="ATT38" s="153"/>
      <c r="ATU38" s="153"/>
      <c r="ATV38" s="153"/>
      <c r="ATW38" s="153"/>
      <c r="ATX38" s="153"/>
      <c r="ATY38" s="153"/>
      <c r="ATZ38" s="153"/>
      <c r="AUA38" s="153"/>
      <c r="AUB38" s="153"/>
      <c r="AUC38" s="153"/>
      <c r="AUD38" s="153"/>
      <c r="AUE38" s="153"/>
      <c r="AUF38" s="153"/>
      <c r="AUG38" s="153"/>
      <c r="AUH38" s="153"/>
      <c r="AUI38" s="153"/>
      <c r="AUJ38" s="153"/>
      <c r="AUK38" s="153"/>
      <c r="AUL38" s="153"/>
      <c r="AUM38" s="153"/>
      <c r="AUN38" s="153"/>
      <c r="AUO38" s="153"/>
      <c r="AUP38" s="153"/>
      <c r="AUQ38" s="153"/>
      <c r="AUR38" s="153"/>
      <c r="AUS38" s="153"/>
      <c r="AUT38" s="153"/>
      <c r="AUU38" s="153"/>
      <c r="AUV38" s="153"/>
      <c r="AUW38" s="153"/>
      <c r="AUX38" s="153"/>
      <c r="AUY38" s="153"/>
      <c r="AUZ38" s="153"/>
      <c r="AVA38" s="153"/>
      <c r="AVB38" s="153"/>
      <c r="AVC38" s="153"/>
      <c r="AVD38" s="153"/>
      <c r="AVE38" s="153"/>
      <c r="AVF38" s="153"/>
      <c r="AVG38" s="153"/>
      <c r="AVH38" s="153"/>
      <c r="AVI38" s="153"/>
      <c r="AVJ38" s="153"/>
      <c r="AVK38" s="153"/>
      <c r="AVL38" s="153"/>
      <c r="AVM38" s="153"/>
      <c r="AVN38" s="153"/>
      <c r="AVO38" s="153"/>
      <c r="AVP38" s="153"/>
      <c r="AVQ38" s="153"/>
      <c r="AVR38" s="153"/>
      <c r="AVS38" s="153"/>
      <c r="AVT38" s="153"/>
      <c r="AVU38" s="153"/>
      <c r="AVV38" s="153"/>
      <c r="AVW38" s="153"/>
      <c r="AVX38" s="153"/>
      <c r="AVY38" s="153"/>
      <c r="AVZ38" s="153"/>
      <c r="AWA38" s="153"/>
      <c r="AWB38" s="153"/>
      <c r="AWC38" s="153"/>
      <c r="AWD38" s="153"/>
      <c r="AWE38" s="153"/>
      <c r="AWF38" s="153"/>
      <c r="AWG38" s="153"/>
      <c r="AWH38" s="153"/>
      <c r="AWI38" s="153"/>
      <c r="AWJ38" s="153"/>
      <c r="AWK38" s="153"/>
      <c r="AWL38" s="153"/>
      <c r="AWM38" s="153"/>
      <c r="AWN38" s="153"/>
      <c r="AWO38" s="153"/>
      <c r="AWP38" s="153"/>
      <c r="AWQ38" s="153"/>
      <c r="AWR38" s="153"/>
      <c r="AWS38" s="153"/>
      <c r="AWT38" s="153"/>
      <c r="AWU38" s="153"/>
      <c r="AWV38" s="153"/>
      <c r="AWW38" s="153"/>
      <c r="AWX38" s="153"/>
      <c r="AWY38" s="153"/>
      <c r="AWZ38" s="153"/>
      <c r="AXA38" s="153"/>
      <c r="AXB38" s="153"/>
      <c r="AXC38" s="153"/>
      <c r="AXD38" s="153"/>
      <c r="AXE38" s="153"/>
      <c r="AXF38" s="153"/>
      <c r="AXG38" s="153"/>
      <c r="AXH38" s="153"/>
      <c r="AXI38" s="153"/>
      <c r="AXJ38" s="153"/>
      <c r="AXK38" s="153"/>
      <c r="AXL38" s="153"/>
      <c r="AXM38" s="153"/>
      <c r="AXN38" s="153"/>
      <c r="AXO38" s="153"/>
      <c r="AXP38" s="153"/>
      <c r="AXQ38" s="153"/>
      <c r="AXR38" s="153"/>
      <c r="AXS38" s="153"/>
      <c r="AXT38" s="153"/>
      <c r="AXU38" s="153"/>
      <c r="AXV38" s="153"/>
      <c r="AXW38" s="153"/>
      <c r="AXX38" s="153"/>
      <c r="AXY38" s="153"/>
      <c r="AXZ38" s="153"/>
      <c r="AYA38" s="153"/>
      <c r="AYB38" s="153"/>
      <c r="AYC38" s="153"/>
      <c r="AYD38" s="153"/>
      <c r="AYE38" s="153"/>
      <c r="AYF38" s="153"/>
      <c r="AYG38" s="153"/>
      <c r="AYH38" s="153"/>
      <c r="AYI38" s="153"/>
      <c r="AYJ38" s="153"/>
      <c r="AYK38" s="153"/>
      <c r="AYL38" s="153"/>
      <c r="AYM38" s="153"/>
      <c r="AYN38" s="153"/>
      <c r="AYO38" s="153"/>
      <c r="AYP38" s="153"/>
      <c r="AYQ38" s="153"/>
      <c r="AYR38" s="153"/>
      <c r="AYS38" s="153"/>
      <c r="AYT38" s="153"/>
      <c r="AYU38" s="153"/>
      <c r="AYV38" s="153"/>
      <c r="AYW38" s="153"/>
      <c r="AYX38" s="153"/>
      <c r="AYY38" s="153"/>
      <c r="AYZ38" s="153"/>
      <c r="AZA38" s="153"/>
      <c r="AZB38" s="153"/>
      <c r="AZC38" s="153"/>
      <c r="AZD38" s="153"/>
      <c r="AZE38" s="153"/>
      <c r="AZF38" s="153"/>
      <c r="AZG38" s="153"/>
      <c r="AZH38" s="153"/>
      <c r="AZI38" s="153"/>
      <c r="AZJ38" s="153"/>
      <c r="AZK38" s="153"/>
      <c r="AZL38" s="153"/>
      <c r="AZM38" s="153"/>
      <c r="AZN38" s="153"/>
      <c r="AZO38" s="153"/>
      <c r="AZP38" s="153"/>
      <c r="AZQ38" s="153"/>
      <c r="AZR38" s="153"/>
      <c r="AZS38" s="153"/>
      <c r="AZT38" s="153"/>
      <c r="AZU38" s="153"/>
      <c r="AZV38" s="153"/>
      <c r="AZW38" s="153"/>
      <c r="AZX38" s="153"/>
      <c r="AZY38" s="153"/>
      <c r="AZZ38" s="153"/>
      <c r="BAA38" s="153"/>
      <c r="BAB38" s="153"/>
      <c r="BAC38" s="153"/>
      <c r="BAD38" s="153"/>
      <c r="BAE38" s="153"/>
      <c r="BAF38" s="153"/>
      <c r="BAG38" s="153"/>
      <c r="BAH38" s="153"/>
      <c r="BAI38" s="153"/>
      <c r="BAJ38" s="153"/>
      <c r="BAK38" s="153"/>
      <c r="BAL38" s="153"/>
      <c r="BAM38" s="153"/>
      <c r="BAN38" s="153"/>
      <c r="BAO38" s="153"/>
      <c r="BAP38" s="153"/>
      <c r="BAQ38" s="153"/>
      <c r="BAR38" s="153"/>
      <c r="BAS38" s="153"/>
      <c r="BAT38" s="153"/>
      <c r="BAU38" s="153"/>
      <c r="BAV38" s="153"/>
      <c r="BAW38" s="153"/>
      <c r="BAX38" s="153"/>
      <c r="BAY38" s="153"/>
      <c r="BAZ38" s="153"/>
      <c r="BBA38" s="153"/>
      <c r="BBB38" s="153"/>
      <c r="BBC38" s="153"/>
      <c r="BBD38" s="153"/>
      <c r="BBE38" s="153"/>
      <c r="BBF38" s="153"/>
      <c r="BBG38" s="153"/>
      <c r="BBH38" s="153"/>
      <c r="BBI38" s="153"/>
      <c r="BBJ38" s="153"/>
      <c r="BBK38" s="153"/>
      <c r="BBL38" s="153"/>
      <c r="BBM38" s="153"/>
      <c r="BBN38" s="153"/>
      <c r="BBO38" s="153"/>
      <c r="BBP38" s="153"/>
      <c r="BBQ38" s="153"/>
      <c r="BBR38" s="153"/>
      <c r="BBS38" s="153"/>
      <c r="BBT38" s="153"/>
      <c r="BBU38" s="153"/>
      <c r="BBV38" s="153"/>
      <c r="BBW38" s="153"/>
      <c r="BBX38" s="153"/>
      <c r="BBY38" s="153"/>
      <c r="BBZ38" s="153"/>
      <c r="BCA38" s="153"/>
      <c r="BCB38" s="153"/>
      <c r="BCC38" s="153"/>
      <c r="BCD38" s="153"/>
      <c r="BCE38" s="153"/>
      <c r="BCF38" s="153"/>
      <c r="BCG38" s="153"/>
      <c r="BCH38" s="153"/>
      <c r="BCI38" s="153"/>
      <c r="BCJ38" s="153"/>
      <c r="BCK38" s="153"/>
      <c r="BCL38" s="153"/>
      <c r="BCM38" s="153"/>
      <c r="BCN38" s="153"/>
      <c r="BCO38" s="153"/>
      <c r="BCP38" s="153"/>
      <c r="BCQ38" s="153"/>
      <c r="BCR38" s="153"/>
      <c r="BCS38" s="153"/>
      <c r="BCT38" s="153"/>
      <c r="BCU38" s="153"/>
      <c r="BCV38" s="153"/>
      <c r="BCW38" s="153"/>
      <c r="BCX38" s="153"/>
      <c r="BCY38" s="153"/>
      <c r="BCZ38" s="153"/>
      <c r="BDA38" s="153"/>
      <c r="BDB38" s="153"/>
      <c r="BDC38" s="153"/>
      <c r="BDD38" s="153"/>
      <c r="BDE38" s="153"/>
      <c r="BDF38" s="153"/>
      <c r="BDG38" s="153"/>
      <c r="BDH38" s="153"/>
      <c r="BDI38" s="153"/>
      <c r="BDJ38" s="153"/>
      <c r="BDK38" s="153"/>
      <c r="BDL38" s="153"/>
      <c r="BDM38" s="153"/>
      <c r="BDN38" s="153"/>
      <c r="BDO38" s="153"/>
      <c r="BDP38" s="153"/>
      <c r="BDQ38" s="153"/>
      <c r="BDR38" s="153"/>
      <c r="BDS38" s="153"/>
      <c r="BDT38" s="153"/>
      <c r="BDU38" s="153"/>
      <c r="BDV38" s="153"/>
      <c r="BDW38" s="153"/>
      <c r="BDX38" s="153"/>
      <c r="BDY38" s="153"/>
      <c r="BDZ38" s="153"/>
      <c r="BEA38" s="153"/>
      <c r="BEB38" s="153"/>
      <c r="BEC38" s="153"/>
      <c r="BED38" s="153"/>
      <c r="BEE38" s="153"/>
      <c r="BEF38" s="153"/>
      <c r="BEG38" s="153"/>
      <c r="BEH38" s="153"/>
      <c r="BEI38" s="153"/>
      <c r="BEJ38" s="153"/>
      <c r="BEK38" s="153"/>
      <c r="BEL38" s="153"/>
      <c r="BEM38" s="153"/>
      <c r="BEN38" s="153"/>
      <c r="BEO38" s="153"/>
      <c r="BEP38" s="153"/>
      <c r="BEQ38" s="153"/>
      <c r="BER38" s="153"/>
      <c r="BES38" s="153"/>
      <c r="BET38" s="153"/>
      <c r="BEU38" s="153"/>
      <c r="BEV38" s="153"/>
      <c r="BEW38" s="153"/>
      <c r="BEX38" s="153"/>
      <c r="BEY38" s="153"/>
      <c r="BEZ38" s="153"/>
      <c r="BFA38" s="153"/>
      <c r="BFB38" s="153"/>
      <c r="BFC38" s="153"/>
      <c r="BFD38" s="153"/>
      <c r="BFE38" s="153"/>
      <c r="BFF38" s="153"/>
      <c r="BFG38" s="153"/>
      <c r="BFH38" s="153"/>
      <c r="BFI38" s="153"/>
      <c r="BFJ38" s="153"/>
      <c r="BFK38" s="153"/>
      <c r="BFL38" s="153"/>
      <c r="BFM38" s="153"/>
      <c r="BFN38" s="153"/>
      <c r="BFO38" s="153"/>
      <c r="BFP38" s="153"/>
      <c r="BFQ38" s="153"/>
      <c r="BFR38" s="153"/>
      <c r="BFS38" s="153"/>
      <c r="BFT38" s="153"/>
      <c r="BFU38" s="153"/>
      <c r="BFV38" s="153"/>
      <c r="BFW38" s="153"/>
      <c r="BFX38" s="153"/>
      <c r="BFY38" s="153"/>
      <c r="BFZ38" s="153"/>
      <c r="BGA38" s="153"/>
      <c r="BGB38" s="153"/>
      <c r="BGC38" s="153"/>
      <c r="BGD38" s="153"/>
      <c r="BGE38" s="153"/>
      <c r="BGF38" s="153"/>
      <c r="BGG38" s="153"/>
      <c r="BGH38" s="153"/>
      <c r="BGI38" s="153"/>
      <c r="BGJ38" s="153"/>
      <c r="BGK38" s="153"/>
      <c r="BGL38" s="153"/>
      <c r="BGM38" s="153"/>
      <c r="BGN38" s="153"/>
      <c r="BGO38" s="153"/>
      <c r="BGP38" s="153"/>
      <c r="BGQ38" s="153"/>
      <c r="BGR38" s="153"/>
      <c r="BGS38" s="153"/>
      <c r="BGT38" s="153"/>
      <c r="BGU38" s="153"/>
      <c r="BGV38" s="153"/>
      <c r="BGW38" s="153"/>
      <c r="BGX38" s="153"/>
      <c r="BGY38" s="153"/>
      <c r="BGZ38" s="153"/>
      <c r="BHA38" s="153"/>
      <c r="BHB38" s="153"/>
      <c r="BHC38" s="153"/>
      <c r="BHD38" s="153"/>
      <c r="BHE38" s="153"/>
      <c r="BHF38" s="153"/>
      <c r="BHG38" s="153"/>
      <c r="BHH38" s="153"/>
      <c r="BHI38" s="153"/>
      <c r="BHJ38" s="153"/>
      <c r="BHK38" s="153"/>
      <c r="BHL38" s="153"/>
      <c r="BHM38" s="153"/>
      <c r="BHN38" s="153"/>
      <c r="BHO38" s="153"/>
      <c r="BHP38" s="153"/>
      <c r="BHQ38" s="153"/>
      <c r="BHR38" s="153"/>
      <c r="BHS38" s="153"/>
      <c r="BHT38" s="153"/>
      <c r="BHU38" s="153"/>
      <c r="BHV38" s="153"/>
      <c r="BHW38" s="153"/>
      <c r="BHX38" s="153"/>
      <c r="BHY38" s="153"/>
      <c r="BHZ38" s="153"/>
      <c r="BIA38" s="153"/>
      <c r="BIB38" s="153"/>
      <c r="BIC38" s="153"/>
      <c r="BID38" s="153"/>
      <c r="BIE38" s="153"/>
      <c r="BIF38" s="153"/>
      <c r="BIG38" s="153"/>
      <c r="BIH38" s="153"/>
      <c r="BII38" s="153"/>
      <c r="BIJ38" s="153"/>
      <c r="BIK38" s="153"/>
      <c r="BIL38" s="153"/>
      <c r="BIM38" s="153"/>
      <c r="BIN38" s="153"/>
      <c r="BIO38" s="153"/>
      <c r="BIP38" s="153"/>
      <c r="BIQ38" s="153"/>
      <c r="BIR38" s="153"/>
      <c r="BIS38" s="153"/>
      <c r="BIT38" s="153"/>
      <c r="BIU38" s="153"/>
      <c r="BIV38" s="153"/>
      <c r="BIW38" s="153"/>
      <c r="BIX38" s="153"/>
      <c r="BIY38" s="153"/>
      <c r="BIZ38" s="153"/>
      <c r="BJA38" s="153"/>
      <c r="BJB38" s="153"/>
      <c r="BJC38" s="153"/>
      <c r="BJD38" s="153"/>
      <c r="BJE38" s="153"/>
      <c r="BJF38" s="153"/>
      <c r="BJG38" s="153"/>
      <c r="BJH38" s="153"/>
      <c r="BJI38" s="153"/>
      <c r="BJJ38" s="153"/>
      <c r="BJK38" s="153"/>
      <c r="BJL38" s="153"/>
      <c r="BJM38" s="153"/>
      <c r="BJN38" s="153"/>
      <c r="BJO38" s="153"/>
      <c r="BJP38" s="153"/>
      <c r="BJQ38" s="153"/>
      <c r="BJR38" s="153"/>
      <c r="BJS38" s="153"/>
      <c r="BJT38" s="153"/>
      <c r="BJU38" s="153"/>
      <c r="BJV38" s="153"/>
      <c r="BJW38" s="153"/>
      <c r="BJX38" s="153"/>
      <c r="BJY38" s="153"/>
      <c r="BJZ38" s="153"/>
      <c r="BKA38" s="153"/>
      <c r="BKB38" s="153"/>
      <c r="BKC38" s="153"/>
      <c r="BKD38" s="153"/>
      <c r="BKE38" s="153"/>
      <c r="BKF38" s="153"/>
      <c r="BKG38" s="153"/>
      <c r="BKH38" s="153"/>
      <c r="BKI38" s="153"/>
      <c r="BKJ38" s="153"/>
      <c r="BKK38" s="153"/>
      <c r="BKL38" s="153"/>
      <c r="BKM38" s="153"/>
      <c r="BKN38" s="153"/>
      <c r="BKO38" s="153"/>
      <c r="BKP38" s="153"/>
      <c r="BKQ38" s="153"/>
      <c r="BKR38" s="153"/>
      <c r="BKS38" s="153"/>
      <c r="BKT38" s="153"/>
      <c r="BKU38" s="153"/>
      <c r="BKV38" s="153"/>
      <c r="BKW38" s="153"/>
      <c r="BKX38" s="153"/>
      <c r="BKY38" s="153"/>
      <c r="BKZ38" s="153"/>
      <c r="BLA38" s="153"/>
      <c r="BLB38" s="153"/>
      <c r="BLC38" s="153"/>
      <c r="BLD38" s="153"/>
      <c r="BLE38" s="153"/>
      <c r="BLF38" s="153"/>
      <c r="BLG38" s="153"/>
      <c r="BLH38" s="153"/>
      <c r="BLI38" s="153"/>
      <c r="BLJ38" s="153"/>
      <c r="BLK38" s="153"/>
      <c r="BLL38" s="153"/>
      <c r="BLM38" s="153"/>
      <c r="BLN38" s="153"/>
      <c r="BLO38" s="153"/>
      <c r="BLP38" s="153"/>
      <c r="BLQ38" s="153"/>
      <c r="BLR38" s="153"/>
      <c r="BLS38" s="153"/>
      <c r="BLT38" s="153"/>
      <c r="BLU38" s="153"/>
      <c r="BLV38" s="153"/>
      <c r="BLW38" s="153"/>
      <c r="BLX38" s="153"/>
      <c r="BLY38" s="153"/>
      <c r="BLZ38" s="153"/>
      <c r="BMA38" s="153"/>
      <c r="BMB38" s="153"/>
      <c r="BMC38" s="153"/>
      <c r="BMD38" s="153"/>
      <c r="BME38" s="153"/>
      <c r="BMF38" s="153"/>
      <c r="BMG38" s="153"/>
      <c r="BMH38" s="153"/>
      <c r="BMI38" s="153"/>
      <c r="BMJ38" s="153"/>
      <c r="BMK38" s="153"/>
      <c r="BML38" s="153"/>
      <c r="BMM38" s="153"/>
      <c r="BMN38" s="153"/>
      <c r="BMO38" s="153"/>
      <c r="BMP38" s="153"/>
      <c r="BMQ38" s="153"/>
      <c r="BMR38" s="153"/>
      <c r="BMS38" s="153"/>
      <c r="BMT38" s="153"/>
      <c r="BMU38" s="153"/>
      <c r="BMV38" s="153"/>
      <c r="BMW38" s="153"/>
      <c r="BMX38" s="153"/>
      <c r="BMY38" s="153"/>
      <c r="BMZ38" s="153"/>
      <c r="BNA38" s="153"/>
      <c r="BNB38" s="153"/>
      <c r="BNC38" s="153"/>
      <c r="BND38" s="153"/>
      <c r="BNE38" s="153"/>
      <c r="BNF38" s="153"/>
      <c r="BNG38" s="153"/>
      <c r="BNH38" s="153"/>
      <c r="BNI38" s="153"/>
      <c r="BNJ38" s="153"/>
      <c r="BNK38" s="153"/>
      <c r="BNL38" s="153"/>
      <c r="BNM38" s="153"/>
      <c r="BNN38" s="153"/>
      <c r="BNO38" s="153"/>
      <c r="BNP38" s="153"/>
      <c r="BNQ38" s="153"/>
      <c r="BNR38" s="153"/>
      <c r="BNS38" s="153"/>
      <c r="BNT38" s="153"/>
      <c r="BNU38" s="153"/>
      <c r="BNV38" s="153"/>
      <c r="BNW38" s="153"/>
      <c r="BNX38" s="153"/>
      <c r="BNY38" s="153"/>
      <c r="BNZ38" s="153"/>
      <c r="BOA38" s="153"/>
      <c r="BOB38" s="153"/>
      <c r="BOC38" s="153"/>
      <c r="BOD38" s="153"/>
      <c r="BOE38" s="153"/>
      <c r="BOF38" s="153"/>
      <c r="BOG38" s="153"/>
      <c r="BOH38" s="153"/>
      <c r="BOI38" s="153"/>
      <c r="BOJ38" s="153"/>
      <c r="BOK38" s="153"/>
      <c r="BOL38" s="153"/>
      <c r="BOM38" s="153"/>
      <c r="BON38" s="153"/>
      <c r="BOO38" s="153"/>
      <c r="BOP38" s="153"/>
      <c r="BOQ38" s="153"/>
      <c r="BOR38" s="153"/>
      <c r="BOS38" s="153"/>
      <c r="BOT38" s="153"/>
      <c r="BOU38" s="153"/>
      <c r="BOV38" s="153"/>
      <c r="BOW38" s="153"/>
      <c r="BOX38" s="153"/>
      <c r="BOY38" s="153"/>
      <c r="BOZ38" s="153"/>
      <c r="BPA38" s="153"/>
      <c r="BPB38" s="153"/>
      <c r="BPC38" s="153"/>
      <c r="BPD38" s="153"/>
      <c r="BPE38" s="153"/>
      <c r="BPF38" s="153"/>
      <c r="BPG38" s="153"/>
      <c r="BPH38" s="153"/>
      <c r="BPI38" s="153"/>
      <c r="BPJ38" s="153"/>
      <c r="BPK38" s="153"/>
      <c r="BPL38" s="153"/>
      <c r="BPM38" s="153"/>
      <c r="BPN38" s="153"/>
      <c r="BPO38" s="153"/>
      <c r="BPP38" s="153"/>
      <c r="BPQ38" s="153"/>
      <c r="BPR38" s="153"/>
      <c r="BPS38" s="153"/>
      <c r="BPT38" s="153"/>
      <c r="BPU38" s="153"/>
      <c r="BPV38" s="153"/>
      <c r="BPW38" s="153"/>
      <c r="BPX38" s="153"/>
      <c r="BPY38" s="153"/>
      <c r="BPZ38" s="153"/>
      <c r="BQA38" s="153"/>
      <c r="BQB38" s="153"/>
      <c r="BQC38" s="153"/>
      <c r="BQD38" s="153"/>
      <c r="BQE38" s="153"/>
      <c r="BQF38" s="153"/>
      <c r="BQG38" s="153"/>
      <c r="BQH38" s="153"/>
      <c r="BQI38" s="153"/>
      <c r="BQJ38" s="153"/>
      <c r="BQK38" s="153"/>
      <c r="BQL38" s="153"/>
      <c r="BQM38" s="153"/>
      <c r="BQN38" s="153"/>
      <c r="BQO38" s="153"/>
      <c r="BQP38" s="153"/>
      <c r="BQQ38" s="153"/>
      <c r="BQR38" s="153"/>
      <c r="BQS38" s="153"/>
      <c r="BQT38" s="153"/>
      <c r="BQU38" s="153"/>
      <c r="BQV38" s="153"/>
      <c r="BQW38" s="153"/>
      <c r="BQX38" s="153"/>
      <c r="BQY38" s="153"/>
      <c r="BQZ38" s="153"/>
      <c r="BRA38" s="153"/>
      <c r="BRB38" s="153"/>
      <c r="BRC38" s="153"/>
      <c r="BRD38" s="153"/>
      <c r="BRE38" s="153"/>
      <c r="BRF38" s="153"/>
      <c r="BRG38" s="153"/>
      <c r="BRH38" s="153"/>
      <c r="BRI38" s="153"/>
      <c r="BRJ38" s="153"/>
      <c r="BRK38" s="153"/>
      <c r="BRL38" s="153"/>
      <c r="BRM38" s="153"/>
      <c r="BRN38" s="153"/>
      <c r="BRO38" s="153"/>
      <c r="BRP38" s="153"/>
      <c r="BRQ38" s="153"/>
      <c r="BRR38" s="153"/>
      <c r="BRS38" s="153"/>
      <c r="BRT38" s="153"/>
      <c r="BRU38" s="153"/>
      <c r="BRV38" s="153"/>
      <c r="BRW38" s="153"/>
      <c r="BRX38" s="153"/>
      <c r="BRY38" s="153"/>
      <c r="BRZ38" s="153"/>
      <c r="BSA38" s="153"/>
      <c r="BSB38" s="153"/>
      <c r="BSC38" s="153"/>
      <c r="BSD38" s="153"/>
      <c r="BSE38" s="153"/>
      <c r="BSF38" s="153"/>
      <c r="BSG38" s="153"/>
      <c r="BSH38" s="153"/>
      <c r="BSI38" s="153"/>
      <c r="BSJ38" s="153"/>
      <c r="BSK38" s="153"/>
      <c r="BSL38" s="153"/>
      <c r="BSM38" s="153"/>
      <c r="BSN38" s="153"/>
      <c r="BSO38" s="153"/>
      <c r="BSP38" s="153"/>
      <c r="BSQ38" s="153"/>
      <c r="BSR38" s="153"/>
      <c r="BSS38" s="153"/>
      <c r="BST38" s="153"/>
      <c r="BSU38" s="153"/>
      <c r="BSV38" s="153"/>
      <c r="BSW38" s="153"/>
      <c r="BSX38" s="153"/>
      <c r="BSY38" s="153"/>
      <c r="BSZ38" s="153"/>
      <c r="BTA38" s="153"/>
      <c r="BTB38" s="153"/>
      <c r="BTC38" s="153"/>
      <c r="BTD38" s="153"/>
      <c r="BTE38" s="153"/>
      <c r="BTF38" s="153"/>
      <c r="BTG38" s="153"/>
      <c r="BTH38" s="153"/>
      <c r="BTI38" s="153"/>
      <c r="BTJ38" s="153"/>
      <c r="BTK38" s="153"/>
      <c r="BTL38" s="153"/>
      <c r="BTM38" s="153"/>
      <c r="BTN38" s="153"/>
      <c r="BTO38" s="153"/>
      <c r="BTP38" s="153"/>
      <c r="BTQ38" s="153"/>
      <c r="BTR38" s="153"/>
      <c r="BTS38" s="153"/>
      <c r="BTT38" s="153"/>
      <c r="BTU38" s="153"/>
      <c r="BTV38" s="153"/>
      <c r="BTW38" s="153"/>
      <c r="BTX38" s="153"/>
      <c r="BTY38" s="153"/>
      <c r="BTZ38" s="153"/>
      <c r="BUA38" s="153"/>
      <c r="BUB38" s="153"/>
      <c r="BUC38" s="153"/>
      <c r="BUD38" s="153"/>
      <c r="BUE38" s="153"/>
      <c r="BUF38" s="153"/>
      <c r="BUG38" s="153"/>
      <c r="BUH38" s="153"/>
      <c r="BUI38" s="153"/>
      <c r="BUJ38" s="153"/>
      <c r="BUK38" s="153"/>
      <c r="BUL38" s="153"/>
      <c r="BUM38" s="153"/>
      <c r="BUN38" s="153"/>
      <c r="BUO38" s="153"/>
      <c r="BUP38" s="153"/>
      <c r="BUQ38" s="153"/>
      <c r="BUR38" s="153"/>
      <c r="BUS38" s="153"/>
      <c r="BUT38" s="153"/>
      <c r="BUU38" s="153"/>
      <c r="BUV38" s="153"/>
      <c r="BUW38" s="153"/>
      <c r="BUX38" s="153"/>
      <c r="BUY38" s="153"/>
      <c r="BUZ38" s="153"/>
      <c r="BVA38" s="153"/>
      <c r="BVB38" s="153"/>
      <c r="BVC38" s="153"/>
      <c r="BVD38" s="153"/>
      <c r="BVE38" s="153"/>
      <c r="BVF38" s="153"/>
      <c r="BVG38" s="153"/>
      <c r="BVH38" s="153"/>
      <c r="BVI38" s="153"/>
      <c r="BVJ38" s="153"/>
      <c r="BVK38" s="153"/>
      <c r="BVL38" s="153"/>
      <c r="BVM38" s="153"/>
      <c r="BVN38" s="153"/>
      <c r="BVO38" s="153"/>
      <c r="BVP38" s="153"/>
      <c r="BVQ38" s="153"/>
      <c r="BVR38" s="153"/>
      <c r="BVS38" s="153"/>
      <c r="BVT38" s="153"/>
      <c r="BVU38" s="153"/>
      <c r="BVV38" s="153"/>
      <c r="BVW38" s="153"/>
      <c r="BVX38" s="153"/>
      <c r="BVY38" s="153"/>
      <c r="BVZ38" s="153"/>
      <c r="BWA38" s="153"/>
      <c r="BWB38" s="153"/>
      <c r="BWC38" s="153"/>
      <c r="BWD38" s="153"/>
      <c r="BWE38" s="153"/>
      <c r="BWF38" s="153"/>
      <c r="BWG38" s="153"/>
      <c r="BWH38" s="153"/>
      <c r="BWI38" s="153"/>
      <c r="BWJ38" s="153"/>
      <c r="BWK38" s="153"/>
      <c r="BWL38" s="153"/>
      <c r="BWM38" s="153"/>
      <c r="BWN38" s="153"/>
      <c r="BWO38" s="153"/>
      <c r="BWP38" s="153"/>
      <c r="BWQ38" s="153"/>
      <c r="BWR38" s="153"/>
      <c r="BWS38" s="153"/>
      <c r="BWT38" s="153"/>
      <c r="BWU38" s="153"/>
      <c r="BWV38" s="153"/>
      <c r="BWW38" s="153"/>
      <c r="BWX38" s="153"/>
      <c r="BWY38" s="153"/>
      <c r="BWZ38" s="153"/>
      <c r="BXA38" s="153"/>
      <c r="BXB38" s="153"/>
      <c r="BXC38" s="153"/>
      <c r="BXD38" s="153"/>
      <c r="BXE38" s="153"/>
      <c r="BXF38" s="153"/>
      <c r="BXG38" s="153"/>
      <c r="BXH38" s="153"/>
      <c r="BXI38" s="153"/>
      <c r="BXJ38" s="153"/>
      <c r="BXK38" s="153"/>
      <c r="BXL38" s="153"/>
      <c r="BXM38" s="153"/>
      <c r="BXN38" s="153"/>
      <c r="BXO38" s="153"/>
      <c r="BXP38" s="153"/>
      <c r="BXQ38" s="153"/>
      <c r="BXR38" s="153"/>
      <c r="BXS38" s="153"/>
      <c r="BXT38" s="153"/>
      <c r="BXU38" s="153"/>
      <c r="BXV38" s="153"/>
      <c r="BXW38" s="153"/>
      <c r="BXX38" s="153"/>
      <c r="BXY38" s="153"/>
      <c r="BXZ38" s="153"/>
      <c r="BYA38" s="153"/>
      <c r="BYB38" s="153"/>
      <c r="BYC38" s="153"/>
      <c r="BYD38" s="153"/>
      <c r="BYE38" s="153"/>
      <c r="BYF38" s="153"/>
      <c r="BYG38" s="153"/>
      <c r="BYH38" s="153"/>
      <c r="BYI38" s="153"/>
      <c r="BYJ38" s="153"/>
      <c r="BYK38" s="153"/>
      <c r="BYL38" s="153"/>
      <c r="BYM38" s="153"/>
      <c r="BYN38" s="153"/>
      <c r="BYO38" s="153"/>
      <c r="BYP38" s="153"/>
    </row>
    <row r="39" spans="1:2018" ht="12.75" customHeight="1">
      <c r="C39" s="197">
        <v>2017</v>
      </c>
      <c r="D39" s="21" t="s">
        <v>45</v>
      </c>
      <c r="E39" s="21" t="s">
        <v>185</v>
      </c>
      <c r="H39" s="256"/>
      <c r="I39" s="31"/>
      <c r="J39" s="270">
        <f>IF($I20="n/a",0,IF(J$4&lt;=$C39,0,IF(SUM($C39,$I20)&gt;J$4,$K34/$I20,$K34-SUM($I39:I39))))</f>
        <v>0</v>
      </c>
      <c r="K39" s="270">
        <f>IF($I20="n/a",0,IF(K$4&lt;=$C39,0,IF(SUM($C39,$I20)&gt;K$4,$K34/$I20,$K34-SUM($I39:J39))))</f>
        <v>0</v>
      </c>
      <c r="L39" s="270">
        <f>IF($I20="n/a",0,IF(L$4&lt;=$C39,0,IF(SUM($C39,$I20)&gt;L$4,$K34/$I20,$K34-SUM($I39:K39))))</f>
        <v>0.31703161600646484</v>
      </c>
      <c r="M39" s="270">
        <f>IF($I20="n/a",0,IF(M$4&lt;=$C39,0,IF(SUM($C39,$I20)&gt;M$4,$K34/$I20,$K34-SUM($I39:L39))))</f>
        <v>0.31703161600646484</v>
      </c>
      <c r="N39" s="270">
        <f>IF($I20="n/a",0,IF(N$4&lt;=$C39,0,IF(SUM($C39,$I20)&gt;N$4,$K34/$I20,$K34-SUM($I39:M39))))</f>
        <v>0.31703161600646484</v>
      </c>
      <c r="O39" s="165">
        <f>IF($I20="n/a",0,IF(O$4&lt;=$C39,0,IF(SUM($C39,$I20)&gt;O$4,$K34/$I20,$K34-SUM($I39:N39))))</f>
        <v>0.31703161600646484</v>
      </c>
      <c r="P39" s="165">
        <f>IF($I20="n/a",0,IF(P$4&lt;=$C39,0,IF(SUM($C39,$I20)&gt;P$4,$K34/$I20,$K34-SUM($I39:O39))))</f>
        <v>0.31703161600646484</v>
      </c>
      <c r="Q39" s="165">
        <f>IF($I20="n/a",0,IF(Q$4&lt;=$C39,0,IF(SUM($C39,$I20)&gt;Q$4,$K34/$I20,$K34-SUM($I39:P39))))</f>
        <v>0.31703161600646484</v>
      </c>
      <c r="R39" s="165">
        <f>IF($I20="n/a",0,IF(R$4&lt;=$C39,0,IF(SUM($C39,$I20)&gt;R$4,$K34/$I20,$K34-SUM($I39:Q39))))</f>
        <v>0.31703161600646484</v>
      </c>
      <c r="S39" s="165">
        <f>IF($I20="n/a",0,IF(S$4&lt;=$C39,0,IF(SUM($C39,$I20)&gt;S$4,$K34/$I20,$K34-SUM($I39:R39))))</f>
        <v>0.31703161600646484</v>
      </c>
      <c r="T39" s="165">
        <f>IF($I20="n/a",0,IF(T$4&lt;=$C39,0,IF(SUM($C39,$I20)&gt;T$4,$K34/$I20,$K34-SUM($I39:S39))))</f>
        <v>0.31703161600646484</v>
      </c>
      <c r="U39" s="165">
        <f>IF($I20="n/a",0,IF(U$4&lt;=$C39,0,IF(SUM($C39,$I20)&gt;U$4,$K34/$I20,$K34-SUM($I39:T39))))</f>
        <v>0.31703161600646484</v>
      </c>
      <c r="V39" s="165">
        <f>IF($I20="n/a",0,IF(V$4&lt;=$C39,0,IF(SUM($C39,$I20)&gt;V$4,$K34/$I20,$K34-SUM($I39:U39))))</f>
        <v>0.31703161600646484</v>
      </c>
      <c r="W39" s="165">
        <f>IF($I20="n/a",0,IF(W$4&lt;=$C39,0,IF(SUM($C39,$I20)&gt;W$4,$K34/$I20,$K34-SUM($I39:V39))))</f>
        <v>0.31703161600646484</v>
      </c>
      <c r="X39" s="165">
        <f>IF($I20="n/a",0,IF(X$4&lt;=$C39,0,IF(SUM($C39,$I20)&gt;X$4,$K34/$I20,$K34-SUM($I39:W39))))</f>
        <v>0.31703161600646484</v>
      </c>
      <c r="Y39" s="165">
        <f>IF($I20="n/a",0,IF(Y$4&lt;=$C39,0,IF(SUM($C39,$I20)&gt;Y$4,$K34/$I20,$K34-SUM($I39:X39))))</f>
        <v>0.31703161600646484</v>
      </c>
      <c r="Z39" s="165">
        <f>IF($I20="n/a",0,IF(Z$4&lt;=$C39,0,IF(SUM($C39,$I20)&gt;Z$4,$K34/$I20,$K34-SUM($I39:Y39))))</f>
        <v>0.31703161600646484</v>
      </c>
      <c r="AA39" s="165">
        <f>IF($I20="n/a",0,IF(AA$4&lt;=$C39,0,IF(SUM($C39,$I20)&gt;AA$4,$K34/$I20,$K34-SUM($I39:Z39))))</f>
        <v>0.31703161600646484</v>
      </c>
      <c r="AB39" s="165">
        <f>IF($I20="n/a",0,IF(AB$4&lt;=$C39,0,IF(SUM($C39,$I20)&gt;AB$4,$K34/$I20,$K34-SUM($I39:AA39))))</f>
        <v>0.31703161600646484</v>
      </c>
      <c r="AC39" s="165">
        <f>IF($I20="n/a",0,IF(AC$4&lt;=$C39,0,IF(SUM($C39,$I20)&gt;AC$4,$K34/$I20,$K34-SUM($I39:AB39))))</f>
        <v>0.31703161600646484</v>
      </c>
      <c r="AD39" s="165">
        <f>IF($I20="n/a",0,IF(AD$4&lt;=$C39,0,IF(SUM($C39,$I20)&gt;AD$4,$K34/$I20,$K34-SUM($I39:AC39))))</f>
        <v>0.31703161600646484</v>
      </c>
      <c r="AE39" s="165">
        <f>IF($I20="n/a",0,IF(AE$4&lt;=$C39,0,IF(SUM($C39,$I20)&gt;AE$4,$K34/$I20,$K34-SUM($I39:AD39))))</f>
        <v>0.31703161600646484</v>
      </c>
      <c r="AF39" s="165">
        <f>IF($I20="n/a",0,IF(AF$4&lt;=$C39,0,IF(SUM($C39,$I20)&gt;AF$4,$K34/$I20,$K34-SUM($I39:AE39))))</f>
        <v>0.31703161600646484</v>
      </c>
      <c r="AG39" s="165">
        <f>IF($I20="n/a",0,IF(AG$4&lt;=$C39,0,IF(SUM($C39,$I20)&gt;AG$4,$K34/$I20,$K34-SUM($I39:AF39))))</f>
        <v>0.31703161600646484</v>
      </c>
      <c r="AH39" s="165">
        <f>IF($I20="n/a",0,IF(AH$4&lt;=$C39,0,IF(SUM($C39,$I20)&gt;AH$4,$K34/$I20,$K34-SUM($I39:AG39))))</f>
        <v>0.31703161600646484</v>
      </c>
      <c r="AI39" s="165">
        <f>IF($I20="n/a",0,IF(AI$4&lt;=$C39,0,IF(SUM($C39,$I20)&gt;AI$4,$K34/$I20,$K34-SUM($I39:AH39))))</f>
        <v>0.31703161600646484</v>
      </c>
      <c r="AJ39" s="165">
        <f>IF($I20="n/a",0,IF(AJ$4&lt;=$C39,0,IF(SUM($C39,$I20)&gt;AJ$4,$K34/$I20,$K34-SUM($I39:AI39))))</f>
        <v>0.31703161600646484</v>
      </c>
      <c r="AK39" s="165">
        <f>IF($I20="n/a",0,IF(AK$4&lt;=$C39,0,IF(SUM($C39,$I20)&gt;AK$4,$K34/$I20,$K34-SUM($I39:AJ39))))</f>
        <v>0.31703161600646484</v>
      </c>
      <c r="AL39" s="165">
        <f>IF($I20="n/a",0,IF(AL$4&lt;=$C39,0,IF(SUM($C39,$I20)&gt;AL$4,$K34/$I20,$K34-SUM($I39:AK39))))</f>
        <v>0.31703161600646484</v>
      </c>
      <c r="AM39" s="165">
        <f>IF($I20="n/a",0,IF(AM$4&lt;=$C39,0,IF(SUM($C39,$I20)&gt;AM$4,$K34/$I20,$K34-SUM($I39:AL39))))</f>
        <v>0.31703161600646484</v>
      </c>
      <c r="AN39" s="165">
        <f>IF($I20="n/a",0,IF(AN$4&lt;=$C39,0,IF(SUM($C39,$I20)&gt;AN$4,$K34/$I20,$K34-SUM($I39:AM39))))</f>
        <v>0.31703161600646484</v>
      </c>
      <c r="AO39" s="165">
        <f>IF($I20="n/a",0,IF(AO$4&lt;=$C39,0,IF(SUM($C39,$I20)&gt;AO$4,$K34/$I20,$K34-SUM($I39:AN39))))</f>
        <v>0.31703161600646484</v>
      </c>
      <c r="AP39" s="165">
        <f>IF($I20="n/a",0,IF(AP$4&lt;=$C39,0,IF(SUM($C39,$I20)&gt;AP$4,$K34/$I20,$K34-SUM($I39:AO39))))</f>
        <v>0.31703161600646484</v>
      </c>
      <c r="AQ39" s="165">
        <f>IF($I20="n/a",0,IF(AQ$4&lt;=$C39,0,IF(SUM($C39,$I20)&gt;AQ$4,$K34/$I20,$K34-SUM($I39:AP39))))</f>
        <v>0.31703161600646484</v>
      </c>
      <c r="AR39" s="165">
        <f>IF($I20="n/a",0,IF(AR$4&lt;=$C39,0,IF(SUM($C39,$I20)&gt;AR$4,$K34/$I20,$K34-SUM($I39:AQ39))))</f>
        <v>0.31703161600646484</v>
      </c>
      <c r="AS39" s="165">
        <f>IF($I20="n/a",0,IF(AS$4&lt;=$C39,0,IF(SUM($C39,$I20)&gt;AS$4,$K34/$I20,$K34-SUM($I39:AR39))))</f>
        <v>0.31703161600646484</v>
      </c>
      <c r="AT39" s="165">
        <f>IF($I20="n/a",0,IF(AT$4&lt;=$C39,0,IF(SUM($C39,$I20)&gt;AT$4,$K34/$I20,$K34-SUM($I39:AS39))))</f>
        <v>0.31703161600646484</v>
      </c>
      <c r="AU39" s="165">
        <f>IF($I20="n/a",0,IF(AU$4&lt;=$C39,0,IF(SUM($C39,$I20)&gt;AU$4,$K34/$I20,$K34-SUM($I39:AT39))))</f>
        <v>0.31703161600646484</v>
      </c>
      <c r="AV39" s="165">
        <f>IF($I20="n/a",0,IF(AV$4&lt;=$C39,0,IF(SUM($C39,$I20)&gt;AV$4,$K34/$I20,$K34-SUM($I39:AU39))))</f>
        <v>0.31703161600646484</v>
      </c>
      <c r="AW39" s="165">
        <f>IF($I20="n/a",0,IF(AW$4&lt;=$C39,0,IF(SUM($C39,$I20)&gt;AW$4,$K34/$I20,$K34-SUM($I39:AV39))))</f>
        <v>0.31703161600646484</v>
      </c>
      <c r="AX39" s="165">
        <f>IF($I20="n/a",0,IF(AX$4&lt;=$C39,0,IF(SUM($C39,$I20)&gt;AX$4,$K34/$I20,$K34-SUM($I39:AW39))))</f>
        <v>0.31703161600646484</v>
      </c>
      <c r="AY39" s="165">
        <f>IF($I20="n/a",0,IF(AY$4&lt;=$C39,0,IF(SUM($C39,$I20)&gt;AY$4,$K34/$I20,$K34-SUM($I39:AX39))))</f>
        <v>0.31703161600646484</v>
      </c>
      <c r="AZ39" s="165">
        <f>IF($I20="n/a",0,IF(AZ$4&lt;=$C39,0,IF(SUM($C39,$I20)&gt;AZ$4,$K34/$I20,$K34-SUM($I39:AY39))))</f>
        <v>0.31703161600646484</v>
      </c>
      <c r="BA39" s="165">
        <f>IF($I20="n/a",0,IF(BA$4&lt;=$C39,0,IF(SUM($C39,$I20)&gt;BA$4,$K34/$I20,$K34-SUM($I39:AZ39))))</f>
        <v>0.31703161600646484</v>
      </c>
      <c r="BB39" s="165">
        <f>IF($I20="n/a",0,IF(BB$4&lt;=$C39,0,IF(SUM($C39,$I20)&gt;BB$4,$K34/$I20,$K34-SUM($I39:BA39))))</f>
        <v>0.31703161600646484</v>
      </c>
      <c r="BC39" s="165">
        <f>IF($I20="n/a",0,IF(BC$4&lt;=$C39,0,IF(SUM($C39,$I20)&gt;BC$4,$K34/$I20,$K34-SUM($I39:BB39))))</f>
        <v>0.31703161600646484</v>
      </c>
      <c r="BD39" s="165">
        <f>IF($I20="n/a",0,IF(BD$4&lt;=$C39,0,IF(SUM($C39,$I20)&gt;BD$4,$K34/$I20,$K34-SUM($I39:BC39))))</f>
        <v>0.31703161600646484</v>
      </c>
      <c r="BE39" s="165">
        <f>IF($I20="n/a",0,IF(BE$4&lt;=$C39,0,IF(SUM($C39,$I20)&gt;BE$4,$K34/$I20,$K34-SUM($I39:BD39))))</f>
        <v>0.31703161600646484</v>
      </c>
      <c r="BF39" s="165">
        <f>IF($I20="n/a",0,IF(BF$4&lt;=$C39,0,IF(SUM($C39,$I20)&gt;BF$4,$K34/$I20,$K34-SUM($I39:BE39))))</f>
        <v>0.31703161600646484</v>
      </c>
      <c r="BG39" s="165">
        <f>IF($I20="n/a",0,IF(BG$4&lt;=$C39,0,IF(SUM($C39,$I20)&gt;BG$4,$K34/$I20,$K34-SUM($I39:BF39))))</f>
        <v>0.31703161600646484</v>
      </c>
      <c r="BH39" s="165">
        <f>IF($I20="n/a",0,IF(BH$4&lt;=$C39,0,IF(SUM($C39,$I20)&gt;BH$4,$K34/$I20,$K34-SUM($I39:BG39))))</f>
        <v>0.31703161600646484</v>
      </c>
      <c r="BI39" s="165">
        <f>IF($I20="n/a",0,IF(BI$4&lt;=$C39,0,IF(SUM($C39,$I20)&gt;BI$4,$K34/$I20,$K34-SUM($I39:BH39))))</f>
        <v>0.31703161600646484</v>
      </c>
      <c r="BJ39" s="165">
        <f>IF($I20="n/a",0,IF(BJ$4&lt;=$C39,0,IF(SUM($C39,$I20)&gt;BJ$4,$K34/$I20,$K34-SUM($I39:BI39))))</f>
        <v>0.31703161600646484</v>
      </c>
      <c r="BK39" s="165">
        <f>IF($I20="n/a",0,IF(BK$4&lt;=$C39,0,IF(SUM($C39,$I20)&gt;BK$4,$K34/$I20,$K34-SUM($I39:BJ39))))</f>
        <v>0.31703161600646484</v>
      </c>
      <c r="BL39" s="165">
        <f>IF($I20="n/a",0,IF(BL$4&lt;=$C39,0,IF(SUM($C39,$I20)&gt;BL$4,$K34/$I20,$K34-SUM($I39:BK39))))</f>
        <v>0.31703161600646484</v>
      </c>
      <c r="BM39" s="165">
        <f>IF($I20="n/a",0,IF(BM$4&lt;=$C39,0,IF(SUM($C39,$I20)&gt;BM$4,$K34/$I20,$K34-SUM($I39:BL39))))</f>
        <v>0.31703161600646484</v>
      </c>
      <c r="BN39" s="165">
        <f>IF($I20="n/a",0,IF(BN$4&lt;=$C39,0,IF(SUM($C39,$I20)&gt;BN$4,$K34/$I20,$K34-SUM($I39:BM39))))</f>
        <v>0.31703161600645657</v>
      </c>
      <c r="BO39" s="165">
        <f>IF($I20="n/a",0,IF(BO$4&lt;=$C39,0,IF(SUM($C39,$I20)&gt;BO$4,$K34/$I20,$K34-SUM($I39:BN39))))</f>
        <v>0</v>
      </c>
      <c r="BP39" s="165">
        <f>IF($I20="n/a",0,IF(BP$4&lt;=$C39,0,IF(SUM($C39,$I20)&gt;BP$4,$K34/$I20,$K34-SUM($I39:BO39))))</f>
        <v>0</v>
      </c>
      <c r="BQ39" s="165">
        <f>IF($I20="n/a",0,IF(BQ$4&lt;=$C39,0,IF(SUM($C39,$I20)&gt;BQ$4,$K34/$I20,$K34-SUM($I39:BP39))))</f>
        <v>0</v>
      </c>
      <c r="BR39" s="165">
        <f>IF($I20="n/a",0,IF(BR$4&lt;=$C39,0,IF(SUM($C39,$I20)&gt;BR$4,$K34/$I20,$K34-SUM($I39:BQ39))))</f>
        <v>0</v>
      </c>
      <c r="BS39" s="165">
        <f>IF($I20="n/a",0,IF(BS$4&lt;=$C39,0,IF(SUM($C39,$I20)&gt;BS$4,$K34/$I20,$K34-SUM($I39:BR39))))</f>
        <v>0</v>
      </c>
      <c r="BT39" s="165">
        <f>IF($I20="n/a",0,IF(BT$4&lt;=$C39,0,IF(SUM($C39,$I20)&gt;BT$4,$K34/$I20,$K34-SUM($I39:BS39))))</f>
        <v>0</v>
      </c>
      <c r="BU39" s="165">
        <f>IF($I20="n/a",0,IF(BU$4&lt;=$C39,0,IF(SUM($C39,$I20)&gt;BU$4,$K34/$I20,$K34-SUM($I39:BT39))))</f>
        <v>0</v>
      </c>
      <c r="BV39" s="165">
        <f>IF($I20="n/a",0,IF(BV$4&lt;=$C39,0,IF(SUM($C39,$I20)&gt;BV$4,$K34/$I20,$K34-SUM($I39:BU39))))</f>
        <v>0</v>
      </c>
      <c r="BW39" s="165">
        <f>IF($I20="n/a",0,IF(BW$4&lt;=$C39,0,IF(SUM($C39,$I20)&gt;BW$4,$K34/$I20,$K34-SUM($I39:BV39))))</f>
        <v>0</v>
      </c>
      <c r="BX39" s="165">
        <f>IF($I20="n/a",0,IF(BX$4&lt;=$C39,0,IF(SUM($C39,$I20)&gt;BX$4,$K34/$I20,$K34-SUM($I39:BW39))))</f>
        <v>0</v>
      </c>
      <c r="BY39" s="165">
        <f>IF($I20="n/a",0,IF(BY$4&lt;=$C39,0,IF(SUM($C39,$I20)&gt;BY$4,$K34/$I20,$K34-SUM($I39:BX39))))</f>
        <v>0</v>
      </c>
      <c r="BZ39" s="165">
        <f>IF($I20="n/a",0,IF(BZ$4&lt;=$C39,0,IF(SUM($C39,$I20)&gt;BZ$4,$K34/$I20,$K34-SUM($I39:BY39))))</f>
        <v>0</v>
      </c>
      <c r="CA39" s="165">
        <f>IF($I20="n/a",0,IF(CA$4&lt;=$C39,0,IF(SUM($C39,$I20)&gt;CA$4,$K34/$I20,$K34-SUM($I39:BZ39))))</f>
        <v>0</v>
      </c>
      <c r="CB39" s="165">
        <f>IF($I20="n/a",0,IF(CB$4&lt;=$C39,0,IF(SUM($C39,$I20)&gt;CB$4,$K34/$I20,$K34-SUM($I39:CA39))))</f>
        <v>0</v>
      </c>
      <c r="CC39" s="165">
        <f>IF($I20="n/a",0,IF(CC$4&lt;=$C39,0,IF(SUM($C39,$I20)&gt;CC$4,$K34/$I20,$K34-SUM($I39:CB39))))</f>
        <v>0</v>
      </c>
      <c r="CD39" s="165">
        <f>IF($I20="n/a",0,IF(CD$4&lt;=$C39,0,IF(SUM($C39,$I20)&gt;CD$4,$K34/$I20,$K34-SUM($I39:CC39))))</f>
        <v>0</v>
      </c>
      <c r="CE39" s="165">
        <f>IF($I20="n/a",0,IF(CE$4&lt;=$C39,0,IF(SUM($C39,$I20)&gt;CE$4,$K34/$I20,$K34-SUM($I39:CD39))))</f>
        <v>0</v>
      </c>
      <c r="CF39" s="165">
        <f>IF($I20="n/a",0,IF(CF$4&lt;=$C39,0,IF(SUM($C39,$I20)&gt;CF$4,$K34/$I20,$K34-SUM($I39:CE39))))</f>
        <v>0</v>
      </c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53"/>
      <c r="JH39" s="153"/>
      <c r="JI39" s="153"/>
      <c r="JJ39" s="153"/>
      <c r="JK39" s="153"/>
      <c r="JL39" s="153"/>
      <c r="JM39" s="153"/>
      <c r="JN39" s="153"/>
      <c r="JO39" s="153"/>
      <c r="JP39" s="153"/>
      <c r="JQ39" s="153"/>
      <c r="JR39" s="153"/>
      <c r="JS39" s="153"/>
      <c r="JT39" s="153"/>
      <c r="JU39" s="153"/>
      <c r="JV39" s="153"/>
      <c r="JW39" s="153"/>
      <c r="JX39" s="153"/>
      <c r="JY39" s="153"/>
      <c r="JZ39" s="153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53"/>
      <c r="KV39" s="153"/>
      <c r="KW39" s="153"/>
      <c r="KX39" s="153"/>
      <c r="KY39" s="153"/>
      <c r="KZ39" s="153"/>
      <c r="LA39" s="153"/>
      <c r="LB39" s="153"/>
      <c r="LC39" s="153"/>
      <c r="LD39" s="153"/>
      <c r="LE39" s="153"/>
      <c r="LF39" s="153"/>
      <c r="LG39" s="153"/>
      <c r="LH39" s="153"/>
      <c r="LI39" s="153"/>
      <c r="LJ39" s="153"/>
      <c r="LK39" s="153"/>
      <c r="LL39" s="153"/>
      <c r="LM39" s="153"/>
      <c r="LN39" s="153"/>
      <c r="LO39" s="153"/>
      <c r="LP39" s="153"/>
      <c r="LQ39" s="153"/>
      <c r="LR39" s="153"/>
      <c r="LS39" s="153"/>
      <c r="LT39" s="153"/>
      <c r="LU39" s="153"/>
      <c r="LV39" s="153"/>
      <c r="LW39" s="153"/>
      <c r="LX39" s="153"/>
      <c r="LY39" s="153"/>
      <c r="LZ39" s="153"/>
      <c r="MA39" s="153"/>
      <c r="MB39" s="153"/>
      <c r="MC39" s="153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53"/>
      <c r="NA39" s="153"/>
      <c r="NB39" s="153"/>
      <c r="NC39" s="153"/>
      <c r="ND39" s="153"/>
      <c r="NE39" s="153"/>
      <c r="NF39" s="153"/>
      <c r="NG39" s="153"/>
      <c r="NH39" s="153"/>
      <c r="NI39" s="153"/>
      <c r="NJ39" s="153"/>
      <c r="NK39" s="153"/>
      <c r="NL39" s="153"/>
      <c r="NM39" s="153"/>
      <c r="NN39" s="153"/>
      <c r="NO39" s="153"/>
      <c r="NP39" s="153"/>
      <c r="NQ39" s="153"/>
      <c r="NR39" s="153"/>
      <c r="NS39" s="153"/>
      <c r="NT39" s="153"/>
      <c r="NU39" s="153"/>
      <c r="NV39" s="153"/>
      <c r="NW39" s="153"/>
      <c r="NX39" s="153"/>
      <c r="NY39" s="153"/>
      <c r="NZ39" s="153"/>
      <c r="OA39" s="153"/>
      <c r="OB39" s="153"/>
      <c r="OC39" s="153"/>
      <c r="OD39" s="153"/>
      <c r="OE39" s="153"/>
      <c r="OF39" s="153"/>
      <c r="OG39" s="153"/>
      <c r="OH39" s="153"/>
      <c r="OI39" s="153"/>
      <c r="OJ39" s="153"/>
      <c r="OK39" s="153"/>
      <c r="OL39" s="153"/>
      <c r="OM39" s="153"/>
      <c r="ON39" s="153"/>
      <c r="OO39" s="153"/>
      <c r="OP39" s="153"/>
      <c r="OQ39" s="153"/>
      <c r="OR39" s="153"/>
      <c r="OS39" s="153"/>
      <c r="OT39" s="153"/>
      <c r="OU39" s="153"/>
      <c r="OV39" s="153"/>
      <c r="OW39" s="153"/>
      <c r="OX39" s="153"/>
      <c r="OY39" s="153"/>
      <c r="OZ39" s="153"/>
      <c r="PA39" s="153"/>
      <c r="PB39" s="153"/>
      <c r="PC39" s="153"/>
      <c r="PD39" s="153"/>
      <c r="PE39" s="153"/>
      <c r="PF39" s="153"/>
      <c r="PG39" s="153"/>
      <c r="PH39" s="153"/>
      <c r="PI39" s="153"/>
      <c r="PJ39" s="153"/>
      <c r="PK39" s="153"/>
      <c r="PL39" s="153"/>
      <c r="PM39" s="153"/>
      <c r="PN39" s="153"/>
      <c r="PO39" s="153"/>
      <c r="PP39" s="153"/>
      <c r="PQ39" s="153"/>
      <c r="PR39" s="153"/>
      <c r="PS39" s="153"/>
      <c r="PT39" s="153"/>
      <c r="PU39" s="153"/>
      <c r="PV39" s="153"/>
      <c r="PW39" s="153"/>
      <c r="PX39" s="153"/>
      <c r="PY39" s="153"/>
      <c r="PZ39" s="153"/>
      <c r="QA39" s="153"/>
      <c r="QB39" s="153"/>
      <c r="QC39" s="153"/>
      <c r="QD39" s="153"/>
      <c r="QE39" s="153"/>
      <c r="QF39" s="153"/>
      <c r="QG39" s="153"/>
      <c r="QH39" s="153"/>
      <c r="QI39" s="153"/>
      <c r="QJ39" s="153"/>
      <c r="QK39" s="153"/>
      <c r="QL39" s="153"/>
      <c r="QM39" s="153"/>
      <c r="QN39" s="153"/>
      <c r="QO39" s="153"/>
      <c r="QP39" s="153"/>
      <c r="QQ39" s="153"/>
      <c r="QR39" s="153"/>
      <c r="QS39" s="153"/>
      <c r="QT39" s="153"/>
      <c r="QU39" s="153"/>
      <c r="QV39" s="153"/>
      <c r="QW39" s="153"/>
      <c r="QX39" s="153"/>
      <c r="QY39" s="153"/>
      <c r="QZ39" s="153"/>
      <c r="RA39" s="153"/>
      <c r="RB39" s="153"/>
      <c r="RC39" s="153"/>
      <c r="RD39" s="153"/>
      <c r="RE39" s="153"/>
      <c r="RF39" s="153"/>
      <c r="RG39" s="153"/>
      <c r="RH39" s="153"/>
      <c r="RI39" s="153"/>
      <c r="RJ39" s="153"/>
      <c r="RK39" s="153"/>
      <c r="RL39" s="153"/>
      <c r="RM39" s="153"/>
      <c r="RN39" s="153"/>
      <c r="RO39" s="153"/>
      <c r="RP39" s="153"/>
      <c r="RQ39" s="153"/>
      <c r="RR39" s="153"/>
      <c r="RS39" s="153"/>
      <c r="RT39" s="153"/>
      <c r="RU39" s="153"/>
      <c r="RV39" s="153"/>
      <c r="RW39" s="153"/>
      <c r="RX39" s="153"/>
      <c r="RY39" s="153"/>
      <c r="RZ39" s="153"/>
      <c r="SA39" s="153"/>
      <c r="SB39" s="153"/>
      <c r="SC39" s="153"/>
      <c r="SD39" s="153"/>
      <c r="SE39" s="153"/>
      <c r="SF39" s="153"/>
      <c r="SG39" s="153"/>
      <c r="SH39" s="153"/>
      <c r="SI39" s="153"/>
      <c r="SJ39" s="153"/>
      <c r="SK39" s="153"/>
      <c r="SL39" s="153"/>
      <c r="SM39" s="153"/>
      <c r="SN39" s="153"/>
      <c r="SO39" s="153"/>
      <c r="SP39" s="153"/>
      <c r="SQ39" s="153"/>
      <c r="SR39" s="153"/>
      <c r="SS39" s="153"/>
      <c r="ST39" s="153"/>
      <c r="SU39" s="153"/>
      <c r="SV39" s="153"/>
      <c r="SW39" s="153"/>
      <c r="SX39" s="153"/>
      <c r="SY39" s="153"/>
      <c r="SZ39" s="153"/>
      <c r="TA39" s="153"/>
      <c r="TB39" s="153"/>
      <c r="TC39" s="153"/>
      <c r="TD39" s="153"/>
      <c r="TE39" s="153"/>
      <c r="TF39" s="153"/>
      <c r="TG39" s="153"/>
      <c r="TH39" s="153"/>
      <c r="TI39" s="153"/>
      <c r="TJ39" s="153"/>
      <c r="TK39" s="153"/>
      <c r="TL39" s="153"/>
      <c r="TM39" s="153"/>
      <c r="TN39" s="153"/>
      <c r="TO39" s="153"/>
      <c r="TP39" s="153"/>
      <c r="TQ39" s="153"/>
      <c r="TR39" s="153"/>
      <c r="TS39" s="153"/>
      <c r="TT39" s="153"/>
      <c r="TU39" s="153"/>
      <c r="TV39" s="153"/>
      <c r="TW39" s="153"/>
      <c r="TX39" s="153"/>
      <c r="TY39" s="153"/>
      <c r="TZ39" s="153"/>
      <c r="UA39" s="153"/>
      <c r="UB39" s="153"/>
      <c r="UC39" s="153"/>
      <c r="UD39" s="153"/>
      <c r="UE39" s="153"/>
      <c r="UF39" s="153"/>
      <c r="UG39" s="153"/>
      <c r="UH39" s="153"/>
      <c r="UI39" s="153"/>
      <c r="UJ39" s="153"/>
      <c r="UK39" s="153"/>
      <c r="UL39" s="153"/>
      <c r="UM39" s="153"/>
      <c r="UN39" s="153"/>
      <c r="UO39" s="153"/>
      <c r="UP39" s="153"/>
      <c r="UQ39" s="153"/>
      <c r="UR39" s="153"/>
      <c r="US39" s="153"/>
      <c r="UT39" s="153"/>
      <c r="UU39" s="153"/>
      <c r="UV39" s="153"/>
      <c r="UW39" s="153"/>
      <c r="UX39" s="153"/>
      <c r="UY39" s="153"/>
      <c r="UZ39" s="153"/>
      <c r="VA39" s="153"/>
      <c r="VB39" s="153"/>
      <c r="VC39" s="153"/>
      <c r="VD39" s="153"/>
      <c r="VE39" s="153"/>
      <c r="VF39" s="153"/>
      <c r="VG39" s="153"/>
      <c r="VH39" s="153"/>
      <c r="VI39" s="153"/>
      <c r="VJ39" s="153"/>
      <c r="VK39" s="153"/>
      <c r="VL39" s="153"/>
      <c r="VM39" s="153"/>
      <c r="VN39" s="153"/>
      <c r="VO39" s="153"/>
      <c r="VP39" s="153"/>
      <c r="VQ39" s="153"/>
      <c r="VR39" s="153"/>
      <c r="VS39" s="153"/>
      <c r="VT39" s="153"/>
      <c r="VU39" s="153"/>
      <c r="VV39" s="153"/>
      <c r="VW39" s="153"/>
      <c r="VX39" s="153"/>
      <c r="VY39" s="153"/>
      <c r="VZ39" s="153"/>
      <c r="WA39" s="153"/>
      <c r="WB39" s="153"/>
      <c r="WC39" s="153"/>
      <c r="WD39" s="153"/>
      <c r="WE39" s="153"/>
      <c r="WF39" s="153"/>
      <c r="WG39" s="153"/>
      <c r="WH39" s="153"/>
      <c r="WI39" s="153"/>
      <c r="WJ39" s="153"/>
      <c r="WK39" s="153"/>
      <c r="WL39" s="153"/>
      <c r="WM39" s="153"/>
      <c r="WN39" s="153"/>
      <c r="WO39" s="153"/>
      <c r="WP39" s="153"/>
      <c r="WQ39" s="153"/>
      <c r="WR39" s="153"/>
      <c r="WS39" s="153"/>
      <c r="WT39" s="153"/>
      <c r="WU39" s="153"/>
      <c r="WV39" s="153"/>
      <c r="WW39" s="153"/>
      <c r="WX39" s="153"/>
      <c r="WY39" s="153"/>
      <c r="WZ39" s="153"/>
      <c r="XA39" s="153"/>
      <c r="XB39" s="153"/>
      <c r="XC39" s="153"/>
      <c r="XD39" s="153"/>
      <c r="XE39" s="153"/>
      <c r="XF39" s="153"/>
      <c r="XG39" s="153"/>
      <c r="XH39" s="153"/>
      <c r="XI39" s="153"/>
      <c r="XJ39" s="153"/>
      <c r="XK39" s="153"/>
      <c r="XL39" s="153"/>
      <c r="XM39" s="153"/>
      <c r="XN39" s="153"/>
      <c r="XO39" s="153"/>
      <c r="XP39" s="153"/>
      <c r="XQ39" s="153"/>
      <c r="XR39" s="153"/>
      <c r="XS39" s="153"/>
      <c r="XT39" s="153"/>
      <c r="XU39" s="153"/>
      <c r="XV39" s="153"/>
      <c r="XW39" s="153"/>
      <c r="XX39" s="153"/>
      <c r="XY39" s="153"/>
      <c r="XZ39" s="153"/>
      <c r="YA39" s="153"/>
      <c r="YB39" s="153"/>
      <c r="YC39" s="153"/>
      <c r="YD39" s="153"/>
      <c r="YE39" s="153"/>
      <c r="YF39" s="153"/>
      <c r="YG39" s="153"/>
      <c r="YH39" s="153"/>
      <c r="YI39" s="153"/>
      <c r="YJ39" s="153"/>
      <c r="YK39" s="153"/>
      <c r="YL39" s="153"/>
      <c r="YM39" s="153"/>
      <c r="YN39" s="153"/>
      <c r="YO39" s="153"/>
      <c r="YP39" s="153"/>
      <c r="YQ39" s="153"/>
      <c r="YR39" s="153"/>
      <c r="YS39" s="153"/>
      <c r="YT39" s="153"/>
      <c r="YU39" s="153"/>
      <c r="YV39" s="153"/>
      <c r="YW39" s="153"/>
      <c r="YX39" s="153"/>
      <c r="YY39" s="153"/>
      <c r="YZ39" s="153"/>
      <c r="ZA39" s="153"/>
      <c r="ZB39" s="153"/>
      <c r="ZC39" s="153"/>
      <c r="ZD39" s="153"/>
      <c r="ZE39" s="153"/>
      <c r="ZF39" s="153"/>
      <c r="ZG39" s="153"/>
      <c r="ZH39" s="153"/>
      <c r="ZI39" s="153"/>
      <c r="ZJ39" s="153"/>
      <c r="ZK39" s="153"/>
      <c r="ZL39" s="153"/>
      <c r="ZM39" s="153"/>
      <c r="ZN39" s="153"/>
      <c r="ZO39" s="153"/>
      <c r="ZP39" s="153"/>
      <c r="ZQ39" s="153"/>
      <c r="ZR39" s="153"/>
      <c r="ZS39" s="153"/>
      <c r="ZT39" s="153"/>
      <c r="ZU39" s="153"/>
      <c r="ZV39" s="153"/>
      <c r="ZW39" s="153"/>
      <c r="ZX39" s="153"/>
      <c r="ZY39" s="153"/>
      <c r="ZZ39" s="153"/>
      <c r="AAA39" s="153"/>
      <c r="AAB39" s="153"/>
      <c r="AAC39" s="153"/>
      <c r="AAD39" s="153"/>
      <c r="AAE39" s="153"/>
      <c r="AAF39" s="153"/>
      <c r="AAG39" s="153"/>
      <c r="AAH39" s="153"/>
      <c r="AAI39" s="153"/>
      <c r="AAJ39" s="153"/>
      <c r="AAK39" s="153"/>
      <c r="AAL39" s="153"/>
      <c r="AAM39" s="153"/>
      <c r="AAN39" s="153"/>
      <c r="AAO39" s="153"/>
      <c r="AAP39" s="153"/>
      <c r="AAQ39" s="153"/>
      <c r="AAR39" s="153"/>
      <c r="AAS39" s="153"/>
      <c r="AAT39" s="153"/>
      <c r="AAU39" s="153"/>
      <c r="AAV39" s="153"/>
      <c r="AAW39" s="153"/>
      <c r="AAX39" s="153"/>
      <c r="AAY39" s="153"/>
      <c r="AAZ39" s="153"/>
      <c r="ABA39" s="153"/>
      <c r="ABB39" s="153"/>
      <c r="ABC39" s="153"/>
      <c r="ABD39" s="153"/>
      <c r="ABE39" s="153"/>
      <c r="ABF39" s="153"/>
      <c r="ABG39" s="153"/>
      <c r="ABH39" s="153"/>
      <c r="ABI39" s="153"/>
      <c r="ABJ39" s="153"/>
      <c r="ABK39" s="153"/>
      <c r="ABL39" s="153"/>
      <c r="ABM39" s="153"/>
      <c r="ABN39" s="153"/>
      <c r="ABO39" s="153"/>
      <c r="ABP39" s="153"/>
      <c r="ABQ39" s="153"/>
      <c r="ABR39" s="153"/>
      <c r="ABS39" s="153"/>
      <c r="ABT39" s="153"/>
      <c r="ABU39" s="153"/>
      <c r="ABV39" s="153"/>
      <c r="ABW39" s="153"/>
      <c r="ABX39" s="153"/>
      <c r="ABY39" s="153"/>
      <c r="ABZ39" s="153"/>
      <c r="ACA39" s="153"/>
      <c r="ACB39" s="153"/>
      <c r="ACC39" s="153"/>
      <c r="ACD39" s="153"/>
      <c r="ACE39" s="153"/>
      <c r="ACF39" s="153"/>
      <c r="ACG39" s="153"/>
      <c r="ACH39" s="153"/>
      <c r="ACI39" s="153"/>
      <c r="ACJ39" s="153"/>
      <c r="ACK39" s="153"/>
      <c r="ACL39" s="153"/>
      <c r="ACM39" s="153"/>
      <c r="ACN39" s="153"/>
      <c r="ACO39" s="153"/>
      <c r="ACP39" s="153"/>
      <c r="ACQ39" s="153"/>
      <c r="ACR39" s="153"/>
      <c r="ACS39" s="153"/>
      <c r="ACT39" s="153"/>
      <c r="ACU39" s="153"/>
      <c r="ACV39" s="153"/>
      <c r="ACW39" s="153"/>
      <c r="ACX39" s="153"/>
      <c r="ACY39" s="153"/>
      <c r="ACZ39" s="153"/>
      <c r="ADA39" s="153"/>
      <c r="ADB39" s="153"/>
      <c r="ADC39" s="153"/>
      <c r="ADD39" s="153"/>
      <c r="ADE39" s="153"/>
      <c r="ADF39" s="153"/>
      <c r="ADG39" s="153"/>
      <c r="ADH39" s="153"/>
      <c r="ADI39" s="153"/>
      <c r="ADJ39" s="153"/>
      <c r="ADK39" s="153"/>
      <c r="ADL39" s="153"/>
      <c r="ADM39" s="153"/>
      <c r="ADN39" s="153"/>
      <c r="ADO39" s="153"/>
      <c r="ADP39" s="153"/>
      <c r="ADQ39" s="153"/>
      <c r="ADR39" s="153"/>
      <c r="ADS39" s="153"/>
      <c r="ADT39" s="153"/>
      <c r="ADU39" s="153"/>
      <c r="ADV39" s="153"/>
      <c r="ADW39" s="153"/>
      <c r="ADX39" s="153"/>
      <c r="ADY39" s="153"/>
      <c r="ADZ39" s="153"/>
      <c r="AEA39" s="153"/>
      <c r="AEB39" s="153"/>
      <c r="AEC39" s="153"/>
      <c r="AED39" s="153"/>
      <c r="AEE39" s="153"/>
      <c r="AEF39" s="153"/>
      <c r="AEG39" s="153"/>
      <c r="AEH39" s="153"/>
      <c r="AEI39" s="153"/>
      <c r="AEJ39" s="153"/>
      <c r="AEK39" s="153"/>
      <c r="AEL39" s="153"/>
      <c r="AEM39" s="153"/>
      <c r="AEN39" s="153"/>
      <c r="AEO39" s="153"/>
      <c r="AEP39" s="153"/>
      <c r="AEQ39" s="153"/>
      <c r="AER39" s="153"/>
      <c r="AES39" s="153"/>
      <c r="AET39" s="153"/>
      <c r="AEU39" s="153"/>
      <c r="AEV39" s="153"/>
      <c r="AEW39" s="153"/>
      <c r="AEX39" s="153"/>
      <c r="AEY39" s="153"/>
      <c r="AEZ39" s="153"/>
      <c r="AFA39" s="153"/>
      <c r="AFB39" s="153"/>
      <c r="AFC39" s="153"/>
      <c r="AFD39" s="153"/>
      <c r="AFE39" s="153"/>
      <c r="AFF39" s="153"/>
      <c r="AFG39" s="153"/>
      <c r="AFH39" s="153"/>
      <c r="AFI39" s="153"/>
      <c r="AFJ39" s="153"/>
      <c r="AFK39" s="153"/>
      <c r="AFL39" s="153"/>
      <c r="AFM39" s="153"/>
      <c r="AFN39" s="153"/>
      <c r="AFO39" s="153"/>
      <c r="AFP39" s="153"/>
      <c r="AFQ39" s="153"/>
      <c r="AFR39" s="153"/>
      <c r="AFS39" s="153"/>
      <c r="AFT39" s="153"/>
      <c r="AFU39" s="153"/>
      <c r="AFV39" s="153"/>
      <c r="AFW39" s="153"/>
      <c r="AFX39" s="153"/>
      <c r="AFY39" s="153"/>
      <c r="AFZ39" s="153"/>
      <c r="AGA39" s="153"/>
      <c r="AGB39" s="153"/>
      <c r="AGC39" s="153"/>
      <c r="AGD39" s="153"/>
      <c r="AGE39" s="153"/>
      <c r="AGF39" s="153"/>
      <c r="AGG39" s="153"/>
      <c r="AGH39" s="153"/>
      <c r="AGI39" s="153"/>
      <c r="AGJ39" s="153"/>
      <c r="AGK39" s="153"/>
      <c r="AGL39" s="153"/>
      <c r="AGM39" s="153"/>
      <c r="AGN39" s="153"/>
      <c r="AGO39" s="153"/>
      <c r="AGP39" s="153"/>
      <c r="AGQ39" s="153"/>
      <c r="AGR39" s="153"/>
      <c r="AGS39" s="153"/>
      <c r="AGT39" s="153"/>
      <c r="AGU39" s="153"/>
      <c r="AGV39" s="153"/>
      <c r="AGW39" s="153"/>
      <c r="AGX39" s="153"/>
      <c r="AGY39" s="153"/>
      <c r="AGZ39" s="153"/>
      <c r="AHA39" s="153"/>
      <c r="AHB39" s="153"/>
      <c r="AHC39" s="153"/>
      <c r="AHD39" s="153"/>
      <c r="AHE39" s="153"/>
      <c r="AHF39" s="153"/>
      <c r="AHG39" s="153"/>
      <c r="AHH39" s="153"/>
      <c r="AHI39" s="153"/>
      <c r="AHJ39" s="153"/>
      <c r="AHK39" s="153"/>
      <c r="AHL39" s="153"/>
      <c r="AHM39" s="153"/>
      <c r="AHN39" s="153"/>
      <c r="AHO39" s="153"/>
      <c r="AHP39" s="153"/>
      <c r="AHQ39" s="153"/>
      <c r="AHR39" s="153"/>
      <c r="AHS39" s="153"/>
      <c r="AHT39" s="153"/>
      <c r="AHU39" s="153"/>
      <c r="AHV39" s="153"/>
      <c r="AHW39" s="153"/>
      <c r="AHX39" s="153"/>
      <c r="AHY39" s="153"/>
      <c r="AHZ39" s="153"/>
      <c r="AIA39" s="153"/>
      <c r="AIB39" s="153"/>
      <c r="AIC39" s="153"/>
      <c r="AID39" s="153"/>
      <c r="AIE39" s="153"/>
      <c r="AIF39" s="153"/>
      <c r="AIG39" s="153"/>
      <c r="AIH39" s="153"/>
      <c r="AII39" s="153"/>
      <c r="AIJ39" s="153"/>
      <c r="AIK39" s="153"/>
      <c r="AIL39" s="153"/>
      <c r="AIM39" s="153"/>
      <c r="AIN39" s="153"/>
      <c r="AIO39" s="153"/>
      <c r="AIP39" s="153"/>
      <c r="AIQ39" s="153"/>
      <c r="AIR39" s="153"/>
      <c r="AIS39" s="153"/>
      <c r="AIT39" s="153"/>
      <c r="AIU39" s="153"/>
      <c r="AIV39" s="153"/>
      <c r="AIW39" s="153"/>
      <c r="AIX39" s="153"/>
      <c r="AIY39" s="153"/>
      <c r="AIZ39" s="153"/>
      <c r="AJA39" s="153"/>
      <c r="AJB39" s="153"/>
      <c r="AJC39" s="153"/>
      <c r="AJD39" s="153"/>
      <c r="AJE39" s="153"/>
      <c r="AJF39" s="153"/>
      <c r="AJG39" s="153"/>
      <c r="AJH39" s="153"/>
      <c r="AJI39" s="153"/>
      <c r="AJJ39" s="153"/>
      <c r="AJK39" s="153"/>
      <c r="AJL39" s="153"/>
      <c r="AJM39" s="153"/>
      <c r="AJN39" s="153"/>
      <c r="AJO39" s="153"/>
      <c r="AJP39" s="153"/>
      <c r="AJQ39" s="153"/>
      <c r="AJR39" s="153"/>
      <c r="AJS39" s="153"/>
      <c r="AJT39" s="153"/>
      <c r="AJU39" s="153"/>
      <c r="AJV39" s="153"/>
      <c r="AJW39" s="153"/>
      <c r="AJX39" s="153"/>
      <c r="AJY39" s="153"/>
      <c r="AJZ39" s="153"/>
      <c r="AKA39" s="153"/>
      <c r="AKB39" s="153"/>
      <c r="AKC39" s="153"/>
      <c r="AKD39" s="153"/>
      <c r="AKE39" s="153"/>
      <c r="AKF39" s="153"/>
      <c r="AKG39" s="153"/>
      <c r="AKH39" s="153"/>
      <c r="AKI39" s="153"/>
      <c r="AKJ39" s="153"/>
      <c r="AKK39" s="153"/>
      <c r="AKL39" s="153"/>
      <c r="AKM39" s="153"/>
      <c r="AKN39" s="153"/>
      <c r="AKO39" s="153"/>
      <c r="AKP39" s="153"/>
      <c r="AKQ39" s="153"/>
      <c r="AKR39" s="153"/>
      <c r="AKS39" s="153"/>
      <c r="AKT39" s="153"/>
      <c r="AKU39" s="153"/>
      <c r="AKV39" s="153"/>
      <c r="AKW39" s="153"/>
      <c r="AKX39" s="153"/>
      <c r="AKY39" s="153"/>
      <c r="AKZ39" s="153"/>
      <c r="ALA39" s="153"/>
      <c r="ALB39" s="153"/>
      <c r="ALC39" s="153"/>
      <c r="ALD39" s="153"/>
      <c r="ALE39" s="153"/>
      <c r="ALF39" s="153"/>
      <c r="ALG39" s="153"/>
      <c r="ALH39" s="153"/>
      <c r="ALI39" s="153"/>
      <c r="ALJ39" s="153"/>
      <c r="ALK39" s="153"/>
      <c r="ALL39" s="153"/>
      <c r="ALM39" s="153"/>
      <c r="ALN39" s="153"/>
      <c r="ALO39" s="153"/>
      <c r="ALP39" s="153"/>
      <c r="ALQ39" s="153"/>
      <c r="ALR39" s="153"/>
      <c r="ALS39" s="153"/>
      <c r="ALT39" s="153"/>
      <c r="ALU39" s="153"/>
      <c r="ALV39" s="153"/>
      <c r="ALW39" s="153"/>
      <c r="ALX39" s="153"/>
      <c r="ALY39" s="153"/>
      <c r="ALZ39" s="153"/>
      <c r="AMA39" s="153"/>
      <c r="AMB39" s="153"/>
      <c r="AMC39" s="153"/>
      <c r="AMD39" s="153"/>
      <c r="AME39" s="153"/>
      <c r="AMF39" s="153"/>
      <c r="AMG39" s="153"/>
      <c r="AMH39" s="153"/>
      <c r="AMI39" s="153"/>
      <c r="AMJ39" s="153"/>
      <c r="AMK39" s="153"/>
      <c r="AML39" s="153"/>
      <c r="AMM39" s="153"/>
      <c r="AMN39" s="153"/>
      <c r="AMO39" s="153"/>
      <c r="AMP39" s="153"/>
      <c r="AMQ39" s="153"/>
      <c r="AMR39" s="153"/>
      <c r="AMS39" s="153"/>
      <c r="AMT39" s="153"/>
      <c r="AMU39" s="153"/>
      <c r="AMV39" s="153"/>
      <c r="AMW39" s="153"/>
      <c r="AMX39" s="153"/>
      <c r="AMY39" s="153"/>
      <c r="AMZ39" s="153"/>
      <c r="ANA39" s="153"/>
      <c r="ANB39" s="153"/>
      <c r="ANC39" s="153"/>
      <c r="AND39" s="153"/>
      <c r="ANE39" s="153"/>
      <c r="ANF39" s="153"/>
      <c r="ANG39" s="153"/>
      <c r="ANH39" s="153"/>
      <c r="ANI39" s="153"/>
      <c r="ANJ39" s="153"/>
      <c r="ANK39" s="153"/>
      <c r="ANL39" s="153"/>
      <c r="ANM39" s="153"/>
      <c r="ANN39" s="153"/>
      <c r="ANO39" s="153"/>
      <c r="ANP39" s="153"/>
      <c r="ANQ39" s="153"/>
      <c r="ANR39" s="153"/>
      <c r="ANS39" s="153"/>
      <c r="ANT39" s="153"/>
      <c r="ANU39" s="153"/>
      <c r="ANV39" s="153"/>
      <c r="ANW39" s="153"/>
      <c r="ANX39" s="153"/>
      <c r="ANY39" s="153"/>
      <c r="ANZ39" s="153"/>
      <c r="AOA39" s="153"/>
      <c r="AOB39" s="153"/>
      <c r="AOC39" s="153"/>
      <c r="AOD39" s="153"/>
      <c r="AOE39" s="153"/>
      <c r="AOF39" s="153"/>
      <c r="AOG39" s="153"/>
      <c r="AOH39" s="153"/>
      <c r="AOI39" s="153"/>
      <c r="AOJ39" s="153"/>
      <c r="AOK39" s="153"/>
      <c r="AOL39" s="153"/>
      <c r="AOM39" s="153"/>
      <c r="AON39" s="153"/>
      <c r="AOO39" s="153"/>
      <c r="AOP39" s="153"/>
      <c r="AOQ39" s="153"/>
      <c r="AOR39" s="153"/>
      <c r="AOS39" s="153"/>
      <c r="AOT39" s="153"/>
      <c r="AOU39" s="153"/>
      <c r="AOV39" s="153"/>
      <c r="AOW39" s="153"/>
      <c r="AOX39" s="153"/>
      <c r="AOY39" s="153"/>
      <c r="AOZ39" s="153"/>
      <c r="APA39" s="153"/>
      <c r="APB39" s="153"/>
      <c r="APC39" s="153"/>
      <c r="APD39" s="153"/>
      <c r="APE39" s="153"/>
      <c r="APF39" s="153"/>
      <c r="APG39" s="153"/>
      <c r="APH39" s="153"/>
      <c r="API39" s="153"/>
      <c r="APJ39" s="153"/>
      <c r="APK39" s="153"/>
      <c r="APL39" s="153"/>
      <c r="APM39" s="153"/>
      <c r="APN39" s="153"/>
      <c r="APO39" s="153"/>
      <c r="APP39" s="153"/>
      <c r="APQ39" s="153"/>
      <c r="APR39" s="153"/>
      <c r="APS39" s="153"/>
      <c r="APT39" s="153"/>
      <c r="APU39" s="153"/>
      <c r="APV39" s="153"/>
      <c r="APW39" s="153"/>
      <c r="APX39" s="153"/>
      <c r="APY39" s="153"/>
      <c r="APZ39" s="153"/>
      <c r="AQA39" s="153"/>
      <c r="AQB39" s="153"/>
      <c r="AQC39" s="153"/>
      <c r="AQD39" s="153"/>
      <c r="AQE39" s="153"/>
      <c r="AQF39" s="153"/>
      <c r="AQG39" s="153"/>
      <c r="AQH39" s="153"/>
      <c r="AQI39" s="153"/>
      <c r="AQJ39" s="153"/>
      <c r="AQK39" s="153"/>
      <c r="AQL39" s="153"/>
      <c r="AQM39" s="153"/>
      <c r="AQN39" s="153"/>
      <c r="AQO39" s="153"/>
      <c r="AQP39" s="153"/>
      <c r="AQQ39" s="153"/>
      <c r="AQR39" s="153"/>
      <c r="AQS39" s="153"/>
      <c r="AQT39" s="153"/>
      <c r="AQU39" s="153"/>
      <c r="AQV39" s="153"/>
      <c r="AQW39" s="153"/>
      <c r="AQX39" s="153"/>
      <c r="AQY39" s="153"/>
      <c r="AQZ39" s="153"/>
      <c r="ARA39" s="153"/>
      <c r="ARB39" s="153"/>
      <c r="ARC39" s="153"/>
      <c r="ARD39" s="153"/>
      <c r="ARE39" s="153"/>
      <c r="ARF39" s="153"/>
      <c r="ARG39" s="153"/>
      <c r="ARH39" s="153"/>
      <c r="ARI39" s="153"/>
      <c r="ARJ39" s="153"/>
      <c r="ARK39" s="153"/>
      <c r="ARL39" s="153"/>
      <c r="ARM39" s="153"/>
      <c r="ARN39" s="153"/>
      <c r="ARO39" s="153"/>
      <c r="ARP39" s="153"/>
      <c r="ARQ39" s="153"/>
      <c r="ARR39" s="153"/>
      <c r="ARS39" s="153"/>
      <c r="ART39" s="153"/>
      <c r="ARU39" s="153"/>
      <c r="ARV39" s="153"/>
      <c r="ARW39" s="153"/>
      <c r="ARX39" s="153"/>
      <c r="ARY39" s="153"/>
      <c r="ARZ39" s="153"/>
      <c r="ASA39" s="153"/>
      <c r="ASB39" s="153"/>
      <c r="ASC39" s="153"/>
      <c r="ASD39" s="153"/>
      <c r="ASE39" s="153"/>
      <c r="ASF39" s="153"/>
      <c r="ASG39" s="153"/>
      <c r="ASH39" s="153"/>
      <c r="ASI39" s="153"/>
      <c r="ASJ39" s="153"/>
      <c r="ASK39" s="153"/>
      <c r="ASL39" s="153"/>
      <c r="ASM39" s="153"/>
      <c r="ASN39" s="153"/>
      <c r="ASO39" s="153"/>
      <c r="ASP39" s="153"/>
      <c r="ASQ39" s="153"/>
      <c r="ASR39" s="153"/>
      <c r="ASS39" s="153"/>
      <c r="AST39" s="153"/>
      <c r="ASU39" s="153"/>
      <c r="ASV39" s="153"/>
      <c r="ASW39" s="153"/>
      <c r="ASX39" s="153"/>
      <c r="ASY39" s="153"/>
      <c r="ASZ39" s="153"/>
      <c r="ATA39" s="153"/>
      <c r="ATB39" s="153"/>
      <c r="ATC39" s="153"/>
      <c r="ATD39" s="153"/>
      <c r="ATE39" s="153"/>
      <c r="ATF39" s="153"/>
      <c r="ATG39" s="153"/>
      <c r="ATH39" s="153"/>
      <c r="ATI39" s="153"/>
      <c r="ATJ39" s="153"/>
      <c r="ATK39" s="153"/>
      <c r="ATL39" s="153"/>
      <c r="ATM39" s="153"/>
      <c r="ATN39" s="153"/>
      <c r="ATO39" s="153"/>
      <c r="ATP39" s="153"/>
      <c r="ATQ39" s="153"/>
      <c r="ATR39" s="153"/>
      <c r="ATS39" s="153"/>
      <c r="ATT39" s="153"/>
      <c r="ATU39" s="153"/>
      <c r="ATV39" s="153"/>
      <c r="ATW39" s="153"/>
      <c r="ATX39" s="153"/>
      <c r="ATY39" s="153"/>
      <c r="ATZ39" s="153"/>
      <c r="AUA39" s="153"/>
      <c r="AUB39" s="153"/>
      <c r="AUC39" s="153"/>
      <c r="AUD39" s="153"/>
      <c r="AUE39" s="153"/>
      <c r="AUF39" s="153"/>
      <c r="AUG39" s="153"/>
      <c r="AUH39" s="153"/>
      <c r="AUI39" s="153"/>
      <c r="AUJ39" s="153"/>
      <c r="AUK39" s="153"/>
      <c r="AUL39" s="153"/>
      <c r="AUM39" s="153"/>
      <c r="AUN39" s="153"/>
      <c r="AUO39" s="153"/>
      <c r="AUP39" s="153"/>
      <c r="AUQ39" s="153"/>
      <c r="AUR39" s="153"/>
      <c r="AUS39" s="153"/>
      <c r="AUT39" s="153"/>
      <c r="AUU39" s="153"/>
      <c r="AUV39" s="153"/>
      <c r="AUW39" s="153"/>
      <c r="AUX39" s="153"/>
      <c r="AUY39" s="153"/>
      <c r="AUZ39" s="153"/>
      <c r="AVA39" s="153"/>
      <c r="AVB39" s="153"/>
      <c r="AVC39" s="153"/>
      <c r="AVD39" s="153"/>
      <c r="AVE39" s="153"/>
      <c r="AVF39" s="153"/>
      <c r="AVG39" s="153"/>
      <c r="AVH39" s="153"/>
      <c r="AVI39" s="153"/>
      <c r="AVJ39" s="153"/>
      <c r="AVK39" s="153"/>
      <c r="AVL39" s="153"/>
      <c r="AVM39" s="153"/>
      <c r="AVN39" s="153"/>
      <c r="AVO39" s="153"/>
      <c r="AVP39" s="153"/>
      <c r="AVQ39" s="153"/>
      <c r="AVR39" s="153"/>
      <c r="AVS39" s="153"/>
      <c r="AVT39" s="153"/>
      <c r="AVU39" s="153"/>
      <c r="AVV39" s="153"/>
      <c r="AVW39" s="153"/>
      <c r="AVX39" s="153"/>
      <c r="AVY39" s="153"/>
      <c r="AVZ39" s="153"/>
      <c r="AWA39" s="153"/>
      <c r="AWB39" s="153"/>
      <c r="AWC39" s="153"/>
      <c r="AWD39" s="153"/>
      <c r="AWE39" s="153"/>
      <c r="AWF39" s="153"/>
      <c r="AWG39" s="153"/>
      <c r="AWH39" s="153"/>
      <c r="AWI39" s="153"/>
      <c r="AWJ39" s="153"/>
      <c r="AWK39" s="153"/>
      <c r="AWL39" s="153"/>
      <c r="AWM39" s="153"/>
      <c r="AWN39" s="153"/>
      <c r="AWO39" s="153"/>
      <c r="AWP39" s="153"/>
      <c r="AWQ39" s="153"/>
      <c r="AWR39" s="153"/>
      <c r="AWS39" s="153"/>
      <c r="AWT39" s="153"/>
      <c r="AWU39" s="153"/>
      <c r="AWV39" s="153"/>
      <c r="AWW39" s="153"/>
      <c r="AWX39" s="153"/>
      <c r="AWY39" s="153"/>
      <c r="AWZ39" s="153"/>
      <c r="AXA39" s="153"/>
      <c r="AXB39" s="153"/>
      <c r="AXC39" s="153"/>
      <c r="AXD39" s="153"/>
      <c r="AXE39" s="153"/>
      <c r="AXF39" s="153"/>
      <c r="AXG39" s="153"/>
      <c r="AXH39" s="153"/>
      <c r="AXI39" s="153"/>
      <c r="AXJ39" s="153"/>
      <c r="AXK39" s="153"/>
      <c r="AXL39" s="153"/>
      <c r="AXM39" s="153"/>
      <c r="AXN39" s="153"/>
      <c r="AXO39" s="153"/>
      <c r="AXP39" s="153"/>
      <c r="AXQ39" s="153"/>
      <c r="AXR39" s="153"/>
      <c r="AXS39" s="153"/>
      <c r="AXT39" s="153"/>
      <c r="AXU39" s="153"/>
      <c r="AXV39" s="153"/>
      <c r="AXW39" s="153"/>
      <c r="AXX39" s="153"/>
      <c r="AXY39" s="153"/>
      <c r="AXZ39" s="153"/>
      <c r="AYA39" s="153"/>
      <c r="AYB39" s="153"/>
      <c r="AYC39" s="153"/>
      <c r="AYD39" s="153"/>
      <c r="AYE39" s="153"/>
      <c r="AYF39" s="153"/>
      <c r="AYG39" s="153"/>
      <c r="AYH39" s="153"/>
      <c r="AYI39" s="153"/>
      <c r="AYJ39" s="153"/>
      <c r="AYK39" s="153"/>
      <c r="AYL39" s="153"/>
      <c r="AYM39" s="153"/>
      <c r="AYN39" s="153"/>
      <c r="AYO39" s="153"/>
      <c r="AYP39" s="153"/>
      <c r="AYQ39" s="153"/>
      <c r="AYR39" s="153"/>
      <c r="AYS39" s="153"/>
      <c r="AYT39" s="153"/>
      <c r="AYU39" s="153"/>
      <c r="AYV39" s="153"/>
      <c r="AYW39" s="153"/>
      <c r="AYX39" s="153"/>
      <c r="AYY39" s="153"/>
      <c r="AYZ39" s="153"/>
      <c r="AZA39" s="153"/>
      <c r="AZB39" s="153"/>
      <c r="AZC39" s="153"/>
      <c r="AZD39" s="153"/>
      <c r="AZE39" s="153"/>
      <c r="AZF39" s="153"/>
      <c r="AZG39" s="153"/>
      <c r="AZH39" s="153"/>
      <c r="AZI39" s="153"/>
      <c r="AZJ39" s="153"/>
      <c r="AZK39" s="153"/>
      <c r="AZL39" s="153"/>
      <c r="AZM39" s="153"/>
      <c r="AZN39" s="153"/>
      <c r="AZO39" s="153"/>
      <c r="AZP39" s="153"/>
      <c r="AZQ39" s="153"/>
      <c r="AZR39" s="153"/>
      <c r="AZS39" s="153"/>
      <c r="AZT39" s="153"/>
      <c r="AZU39" s="153"/>
      <c r="AZV39" s="153"/>
      <c r="AZW39" s="153"/>
      <c r="AZX39" s="153"/>
      <c r="AZY39" s="153"/>
      <c r="AZZ39" s="153"/>
      <c r="BAA39" s="153"/>
      <c r="BAB39" s="153"/>
      <c r="BAC39" s="153"/>
      <c r="BAD39" s="153"/>
      <c r="BAE39" s="153"/>
      <c r="BAF39" s="153"/>
      <c r="BAG39" s="153"/>
      <c r="BAH39" s="153"/>
      <c r="BAI39" s="153"/>
      <c r="BAJ39" s="153"/>
      <c r="BAK39" s="153"/>
      <c r="BAL39" s="153"/>
      <c r="BAM39" s="153"/>
      <c r="BAN39" s="153"/>
      <c r="BAO39" s="153"/>
      <c r="BAP39" s="153"/>
      <c r="BAQ39" s="153"/>
      <c r="BAR39" s="153"/>
      <c r="BAS39" s="153"/>
      <c r="BAT39" s="153"/>
      <c r="BAU39" s="153"/>
      <c r="BAV39" s="153"/>
      <c r="BAW39" s="153"/>
      <c r="BAX39" s="153"/>
      <c r="BAY39" s="153"/>
      <c r="BAZ39" s="153"/>
      <c r="BBA39" s="153"/>
      <c r="BBB39" s="153"/>
      <c r="BBC39" s="153"/>
      <c r="BBD39" s="153"/>
      <c r="BBE39" s="153"/>
      <c r="BBF39" s="153"/>
      <c r="BBG39" s="153"/>
      <c r="BBH39" s="153"/>
      <c r="BBI39" s="153"/>
      <c r="BBJ39" s="153"/>
      <c r="BBK39" s="153"/>
      <c r="BBL39" s="153"/>
      <c r="BBM39" s="153"/>
      <c r="BBN39" s="153"/>
      <c r="BBO39" s="153"/>
      <c r="BBP39" s="153"/>
      <c r="BBQ39" s="153"/>
      <c r="BBR39" s="153"/>
      <c r="BBS39" s="153"/>
      <c r="BBT39" s="153"/>
      <c r="BBU39" s="153"/>
      <c r="BBV39" s="153"/>
      <c r="BBW39" s="153"/>
      <c r="BBX39" s="153"/>
      <c r="BBY39" s="153"/>
      <c r="BBZ39" s="153"/>
      <c r="BCA39" s="153"/>
      <c r="BCB39" s="153"/>
      <c r="BCC39" s="153"/>
      <c r="BCD39" s="153"/>
      <c r="BCE39" s="153"/>
      <c r="BCF39" s="153"/>
      <c r="BCG39" s="153"/>
      <c r="BCH39" s="153"/>
      <c r="BCI39" s="153"/>
      <c r="BCJ39" s="153"/>
      <c r="BCK39" s="153"/>
      <c r="BCL39" s="153"/>
      <c r="BCM39" s="153"/>
      <c r="BCN39" s="153"/>
      <c r="BCO39" s="153"/>
      <c r="BCP39" s="153"/>
      <c r="BCQ39" s="153"/>
      <c r="BCR39" s="153"/>
      <c r="BCS39" s="153"/>
      <c r="BCT39" s="153"/>
      <c r="BCU39" s="153"/>
      <c r="BCV39" s="153"/>
      <c r="BCW39" s="153"/>
      <c r="BCX39" s="153"/>
      <c r="BCY39" s="153"/>
      <c r="BCZ39" s="153"/>
      <c r="BDA39" s="153"/>
      <c r="BDB39" s="153"/>
      <c r="BDC39" s="153"/>
      <c r="BDD39" s="153"/>
      <c r="BDE39" s="153"/>
      <c r="BDF39" s="153"/>
      <c r="BDG39" s="153"/>
      <c r="BDH39" s="153"/>
      <c r="BDI39" s="153"/>
      <c r="BDJ39" s="153"/>
      <c r="BDK39" s="153"/>
      <c r="BDL39" s="153"/>
      <c r="BDM39" s="153"/>
      <c r="BDN39" s="153"/>
      <c r="BDO39" s="153"/>
      <c r="BDP39" s="153"/>
      <c r="BDQ39" s="153"/>
      <c r="BDR39" s="153"/>
      <c r="BDS39" s="153"/>
      <c r="BDT39" s="153"/>
      <c r="BDU39" s="153"/>
      <c r="BDV39" s="153"/>
      <c r="BDW39" s="153"/>
      <c r="BDX39" s="153"/>
      <c r="BDY39" s="153"/>
      <c r="BDZ39" s="153"/>
      <c r="BEA39" s="153"/>
      <c r="BEB39" s="153"/>
      <c r="BEC39" s="153"/>
      <c r="BED39" s="153"/>
      <c r="BEE39" s="153"/>
      <c r="BEF39" s="153"/>
      <c r="BEG39" s="153"/>
      <c r="BEH39" s="153"/>
      <c r="BEI39" s="153"/>
      <c r="BEJ39" s="153"/>
      <c r="BEK39" s="153"/>
      <c r="BEL39" s="153"/>
      <c r="BEM39" s="153"/>
      <c r="BEN39" s="153"/>
      <c r="BEO39" s="153"/>
      <c r="BEP39" s="153"/>
      <c r="BEQ39" s="153"/>
      <c r="BER39" s="153"/>
      <c r="BES39" s="153"/>
      <c r="BET39" s="153"/>
      <c r="BEU39" s="153"/>
      <c r="BEV39" s="153"/>
      <c r="BEW39" s="153"/>
      <c r="BEX39" s="153"/>
      <c r="BEY39" s="153"/>
      <c r="BEZ39" s="153"/>
      <c r="BFA39" s="153"/>
      <c r="BFB39" s="153"/>
      <c r="BFC39" s="153"/>
      <c r="BFD39" s="153"/>
      <c r="BFE39" s="153"/>
      <c r="BFF39" s="153"/>
      <c r="BFG39" s="153"/>
      <c r="BFH39" s="153"/>
      <c r="BFI39" s="153"/>
      <c r="BFJ39" s="153"/>
      <c r="BFK39" s="153"/>
      <c r="BFL39" s="153"/>
      <c r="BFM39" s="153"/>
      <c r="BFN39" s="153"/>
      <c r="BFO39" s="153"/>
      <c r="BFP39" s="153"/>
      <c r="BFQ39" s="153"/>
      <c r="BFR39" s="153"/>
      <c r="BFS39" s="153"/>
      <c r="BFT39" s="153"/>
      <c r="BFU39" s="153"/>
      <c r="BFV39" s="153"/>
      <c r="BFW39" s="153"/>
      <c r="BFX39" s="153"/>
      <c r="BFY39" s="153"/>
      <c r="BFZ39" s="153"/>
      <c r="BGA39" s="153"/>
      <c r="BGB39" s="153"/>
      <c r="BGC39" s="153"/>
      <c r="BGD39" s="153"/>
      <c r="BGE39" s="153"/>
      <c r="BGF39" s="153"/>
      <c r="BGG39" s="153"/>
      <c r="BGH39" s="153"/>
      <c r="BGI39" s="153"/>
      <c r="BGJ39" s="153"/>
      <c r="BGK39" s="153"/>
      <c r="BGL39" s="153"/>
      <c r="BGM39" s="153"/>
      <c r="BGN39" s="153"/>
      <c r="BGO39" s="153"/>
      <c r="BGP39" s="153"/>
      <c r="BGQ39" s="153"/>
      <c r="BGR39" s="153"/>
      <c r="BGS39" s="153"/>
      <c r="BGT39" s="153"/>
      <c r="BGU39" s="153"/>
      <c r="BGV39" s="153"/>
      <c r="BGW39" s="153"/>
      <c r="BGX39" s="153"/>
      <c r="BGY39" s="153"/>
      <c r="BGZ39" s="153"/>
      <c r="BHA39" s="153"/>
      <c r="BHB39" s="153"/>
      <c r="BHC39" s="153"/>
      <c r="BHD39" s="153"/>
      <c r="BHE39" s="153"/>
      <c r="BHF39" s="153"/>
      <c r="BHG39" s="153"/>
      <c r="BHH39" s="153"/>
      <c r="BHI39" s="153"/>
      <c r="BHJ39" s="153"/>
      <c r="BHK39" s="153"/>
      <c r="BHL39" s="153"/>
      <c r="BHM39" s="153"/>
      <c r="BHN39" s="153"/>
      <c r="BHO39" s="153"/>
      <c r="BHP39" s="153"/>
      <c r="BHQ39" s="153"/>
      <c r="BHR39" s="153"/>
      <c r="BHS39" s="153"/>
      <c r="BHT39" s="153"/>
      <c r="BHU39" s="153"/>
      <c r="BHV39" s="153"/>
      <c r="BHW39" s="153"/>
      <c r="BHX39" s="153"/>
      <c r="BHY39" s="153"/>
      <c r="BHZ39" s="153"/>
      <c r="BIA39" s="153"/>
      <c r="BIB39" s="153"/>
      <c r="BIC39" s="153"/>
      <c r="BID39" s="153"/>
      <c r="BIE39" s="153"/>
      <c r="BIF39" s="153"/>
      <c r="BIG39" s="153"/>
      <c r="BIH39" s="153"/>
      <c r="BII39" s="153"/>
      <c r="BIJ39" s="153"/>
      <c r="BIK39" s="153"/>
      <c r="BIL39" s="153"/>
      <c r="BIM39" s="153"/>
      <c r="BIN39" s="153"/>
      <c r="BIO39" s="153"/>
      <c r="BIP39" s="153"/>
      <c r="BIQ39" s="153"/>
      <c r="BIR39" s="153"/>
      <c r="BIS39" s="153"/>
      <c r="BIT39" s="153"/>
      <c r="BIU39" s="153"/>
      <c r="BIV39" s="153"/>
      <c r="BIW39" s="153"/>
      <c r="BIX39" s="153"/>
      <c r="BIY39" s="153"/>
      <c r="BIZ39" s="153"/>
      <c r="BJA39" s="153"/>
      <c r="BJB39" s="153"/>
      <c r="BJC39" s="153"/>
      <c r="BJD39" s="153"/>
      <c r="BJE39" s="153"/>
      <c r="BJF39" s="153"/>
      <c r="BJG39" s="153"/>
      <c r="BJH39" s="153"/>
      <c r="BJI39" s="153"/>
      <c r="BJJ39" s="153"/>
      <c r="BJK39" s="153"/>
      <c r="BJL39" s="153"/>
      <c r="BJM39" s="153"/>
      <c r="BJN39" s="153"/>
      <c r="BJO39" s="153"/>
      <c r="BJP39" s="153"/>
      <c r="BJQ39" s="153"/>
      <c r="BJR39" s="153"/>
      <c r="BJS39" s="153"/>
      <c r="BJT39" s="153"/>
      <c r="BJU39" s="153"/>
      <c r="BJV39" s="153"/>
      <c r="BJW39" s="153"/>
      <c r="BJX39" s="153"/>
      <c r="BJY39" s="153"/>
      <c r="BJZ39" s="153"/>
      <c r="BKA39" s="153"/>
      <c r="BKB39" s="153"/>
      <c r="BKC39" s="153"/>
      <c r="BKD39" s="153"/>
      <c r="BKE39" s="153"/>
      <c r="BKF39" s="153"/>
      <c r="BKG39" s="153"/>
      <c r="BKH39" s="153"/>
      <c r="BKI39" s="153"/>
      <c r="BKJ39" s="153"/>
      <c r="BKK39" s="153"/>
      <c r="BKL39" s="153"/>
      <c r="BKM39" s="153"/>
      <c r="BKN39" s="153"/>
      <c r="BKO39" s="153"/>
      <c r="BKP39" s="153"/>
      <c r="BKQ39" s="153"/>
      <c r="BKR39" s="153"/>
      <c r="BKS39" s="153"/>
      <c r="BKT39" s="153"/>
      <c r="BKU39" s="153"/>
      <c r="BKV39" s="153"/>
      <c r="BKW39" s="153"/>
      <c r="BKX39" s="153"/>
      <c r="BKY39" s="153"/>
      <c r="BKZ39" s="153"/>
      <c r="BLA39" s="153"/>
      <c r="BLB39" s="153"/>
      <c r="BLC39" s="153"/>
      <c r="BLD39" s="153"/>
      <c r="BLE39" s="153"/>
      <c r="BLF39" s="153"/>
      <c r="BLG39" s="153"/>
      <c r="BLH39" s="153"/>
      <c r="BLI39" s="153"/>
      <c r="BLJ39" s="153"/>
      <c r="BLK39" s="153"/>
      <c r="BLL39" s="153"/>
      <c r="BLM39" s="153"/>
      <c r="BLN39" s="153"/>
      <c r="BLO39" s="153"/>
      <c r="BLP39" s="153"/>
      <c r="BLQ39" s="153"/>
      <c r="BLR39" s="153"/>
      <c r="BLS39" s="153"/>
      <c r="BLT39" s="153"/>
      <c r="BLU39" s="153"/>
      <c r="BLV39" s="153"/>
      <c r="BLW39" s="153"/>
      <c r="BLX39" s="153"/>
      <c r="BLY39" s="153"/>
      <c r="BLZ39" s="153"/>
      <c r="BMA39" s="153"/>
      <c r="BMB39" s="153"/>
      <c r="BMC39" s="153"/>
      <c r="BMD39" s="153"/>
      <c r="BME39" s="153"/>
      <c r="BMF39" s="153"/>
      <c r="BMG39" s="153"/>
      <c r="BMH39" s="153"/>
      <c r="BMI39" s="153"/>
      <c r="BMJ39" s="153"/>
      <c r="BMK39" s="153"/>
      <c r="BML39" s="153"/>
      <c r="BMM39" s="153"/>
      <c r="BMN39" s="153"/>
      <c r="BMO39" s="153"/>
      <c r="BMP39" s="153"/>
      <c r="BMQ39" s="153"/>
      <c r="BMR39" s="153"/>
      <c r="BMS39" s="153"/>
      <c r="BMT39" s="153"/>
      <c r="BMU39" s="153"/>
      <c r="BMV39" s="153"/>
      <c r="BMW39" s="153"/>
      <c r="BMX39" s="153"/>
      <c r="BMY39" s="153"/>
      <c r="BMZ39" s="153"/>
      <c r="BNA39" s="153"/>
      <c r="BNB39" s="153"/>
      <c r="BNC39" s="153"/>
      <c r="BND39" s="153"/>
      <c r="BNE39" s="153"/>
      <c r="BNF39" s="153"/>
      <c r="BNG39" s="153"/>
      <c r="BNH39" s="153"/>
      <c r="BNI39" s="153"/>
      <c r="BNJ39" s="153"/>
      <c r="BNK39" s="153"/>
      <c r="BNL39" s="153"/>
      <c r="BNM39" s="153"/>
      <c r="BNN39" s="153"/>
      <c r="BNO39" s="153"/>
      <c r="BNP39" s="153"/>
      <c r="BNQ39" s="153"/>
      <c r="BNR39" s="153"/>
      <c r="BNS39" s="153"/>
      <c r="BNT39" s="153"/>
      <c r="BNU39" s="153"/>
      <c r="BNV39" s="153"/>
      <c r="BNW39" s="153"/>
      <c r="BNX39" s="153"/>
      <c r="BNY39" s="153"/>
      <c r="BNZ39" s="153"/>
      <c r="BOA39" s="153"/>
      <c r="BOB39" s="153"/>
      <c r="BOC39" s="153"/>
      <c r="BOD39" s="153"/>
      <c r="BOE39" s="153"/>
      <c r="BOF39" s="153"/>
      <c r="BOG39" s="153"/>
      <c r="BOH39" s="153"/>
      <c r="BOI39" s="153"/>
      <c r="BOJ39" s="153"/>
      <c r="BOK39" s="153"/>
      <c r="BOL39" s="153"/>
      <c r="BOM39" s="153"/>
      <c r="BON39" s="153"/>
      <c r="BOO39" s="153"/>
      <c r="BOP39" s="153"/>
      <c r="BOQ39" s="153"/>
      <c r="BOR39" s="153"/>
      <c r="BOS39" s="153"/>
      <c r="BOT39" s="153"/>
      <c r="BOU39" s="153"/>
      <c r="BOV39" s="153"/>
      <c r="BOW39" s="153"/>
      <c r="BOX39" s="153"/>
      <c r="BOY39" s="153"/>
      <c r="BOZ39" s="153"/>
      <c r="BPA39" s="153"/>
      <c r="BPB39" s="153"/>
      <c r="BPC39" s="153"/>
      <c r="BPD39" s="153"/>
      <c r="BPE39" s="153"/>
      <c r="BPF39" s="153"/>
      <c r="BPG39" s="153"/>
      <c r="BPH39" s="153"/>
      <c r="BPI39" s="153"/>
      <c r="BPJ39" s="153"/>
      <c r="BPK39" s="153"/>
      <c r="BPL39" s="153"/>
      <c r="BPM39" s="153"/>
      <c r="BPN39" s="153"/>
      <c r="BPO39" s="153"/>
      <c r="BPP39" s="153"/>
      <c r="BPQ39" s="153"/>
      <c r="BPR39" s="153"/>
      <c r="BPS39" s="153"/>
      <c r="BPT39" s="153"/>
      <c r="BPU39" s="153"/>
      <c r="BPV39" s="153"/>
      <c r="BPW39" s="153"/>
      <c r="BPX39" s="153"/>
      <c r="BPY39" s="153"/>
      <c r="BPZ39" s="153"/>
      <c r="BQA39" s="153"/>
      <c r="BQB39" s="153"/>
      <c r="BQC39" s="153"/>
      <c r="BQD39" s="153"/>
      <c r="BQE39" s="153"/>
      <c r="BQF39" s="153"/>
      <c r="BQG39" s="153"/>
      <c r="BQH39" s="153"/>
      <c r="BQI39" s="153"/>
      <c r="BQJ39" s="153"/>
      <c r="BQK39" s="153"/>
      <c r="BQL39" s="153"/>
      <c r="BQM39" s="153"/>
      <c r="BQN39" s="153"/>
      <c r="BQO39" s="153"/>
      <c r="BQP39" s="153"/>
      <c r="BQQ39" s="153"/>
      <c r="BQR39" s="153"/>
      <c r="BQS39" s="153"/>
      <c r="BQT39" s="153"/>
      <c r="BQU39" s="153"/>
      <c r="BQV39" s="153"/>
      <c r="BQW39" s="153"/>
      <c r="BQX39" s="153"/>
      <c r="BQY39" s="153"/>
      <c r="BQZ39" s="153"/>
      <c r="BRA39" s="153"/>
      <c r="BRB39" s="153"/>
      <c r="BRC39" s="153"/>
      <c r="BRD39" s="153"/>
      <c r="BRE39" s="153"/>
      <c r="BRF39" s="153"/>
      <c r="BRG39" s="153"/>
      <c r="BRH39" s="153"/>
      <c r="BRI39" s="153"/>
      <c r="BRJ39" s="153"/>
      <c r="BRK39" s="153"/>
      <c r="BRL39" s="153"/>
      <c r="BRM39" s="153"/>
      <c r="BRN39" s="153"/>
      <c r="BRO39" s="153"/>
      <c r="BRP39" s="153"/>
      <c r="BRQ39" s="153"/>
      <c r="BRR39" s="153"/>
      <c r="BRS39" s="153"/>
      <c r="BRT39" s="153"/>
      <c r="BRU39" s="153"/>
      <c r="BRV39" s="153"/>
      <c r="BRW39" s="153"/>
      <c r="BRX39" s="153"/>
      <c r="BRY39" s="153"/>
      <c r="BRZ39" s="153"/>
      <c r="BSA39" s="153"/>
      <c r="BSB39" s="153"/>
      <c r="BSC39" s="153"/>
      <c r="BSD39" s="153"/>
      <c r="BSE39" s="153"/>
      <c r="BSF39" s="153"/>
      <c r="BSG39" s="153"/>
      <c r="BSH39" s="153"/>
      <c r="BSI39" s="153"/>
      <c r="BSJ39" s="153"/>
      <c r="BSK39" s="153"/>
      <c r="BSL39" s="153"/>
      <c r="BSM39" s="153"/>
      <c r="BSN39" s="153"/>
      <c r="BSO39" s="153"/>
      <c r="BSP39" s="153"/>
      <c r="BSQ39" s="153"/>
      <c r="BSR39" s="153"/>
      <c r="BSS39" s="153"/>
      <c r="BST39" s="153"/>
      <c r="BSU39" s="153"/>
      <c r="BSV39" s="153"/>
      <c r="BSW39" s="153"/>
      <c r="BSX39" s="153"/>
      <c r="BSY39" s="153"/>
      <c r="BSZ39" s="153"/>
      <c r="BTA39" s="153"/>
      <c r="BTB39" s="153"/>
      <c r="BTC39" s="153"/>
      <c r="BTD39" s="153"/>
      <c r="BTE39" s="153"/>
      <c r="BTF39" s="153"/>
      <c r="BTG39" s="153"/>
      <c r="BTH39" s="153"/>
      <c r="BTI39" s="153"/>
      <c r="BTJ39" s="153"/>
      <c r="BTK39" s="153"/>
      <c r="BTL39" s="153"/>
      <c r="BTM39" s="153"/>
      <c r="BTN39" s="153"/>
      <c r="BTO39" s="153"/>
      <c r="BTP39" s="153"/>
      <c r="BTQ39" s="153"/>
      <c r="BTR39" s="153"/>
      <c r="BTS39" s="153"/>
      <c r="BTT39" s="153"/>
      <c r="BTU39" s="153"/>
      <c r="BTV39" s="153"/>
      <c r="BTW39" s="153"/>
      <c r="BTX39" s="153"/>
      <c r="BTY39" s="153"/>
      <c r="BTZ39" s="153"/>
      <c r="BUA39" s="153"/>
      <c r="BUB39" s="153"/>
      <c r="BUC39" s="153"/>
      <c r="BUD39" s="153"/>
      <c r="BUE39" s="153"/>
      <c r="BUF39" s="153"/>
      <c r="BUG39" s="153"/>
      <c r="BUH39" s="153"/>
      <c r="BUI39" s="153"/>
      <c r="BUJ39" s="153"/>
      <c r="BUK39" s="153"/>
      <c r="BUL39" s="153"/>
      <c r="BUM39" s="153"/>
      <c r="BUN39" s="153"/>
      <c r="BUO39" s="153"/>
      <c r="BUP39" s="153"/>
      <c r="BUQ39" s="153"/>
      <c r="BUR39" s="153"/>
      <c r="BUS39" s="153"/>
      <c r="BUT39" s="153"/>
      <c r="BUU39" s="153"/>
      <c r="BUV39" s="153"/>
      <c r="BUW39" s="153"/>
      <c r="BUX39" s="153"/>
      <c r="BUY39" s="153"/>
      <c r="BUZ39" s="153"/>
      <c r="BVA39" s="153"/>
      <c r="BVB39" s="153"/>
      <c r="BVC39" s="153"/>
      <c r="BVD39" s="153"/>
      <c r="BVE39" s="153"/>
      <c r="BVF39" s="153"/>
      <c r="BVG39" s="153"/>
      <c r="BVH39" s="153"/>
      <c r="BVI39" s="153"/>
      <c r="BVJ39" s="153"/>
      <c r="BVK39" s="153"/>
      <c r="BVL39" s="153"/>
      <c r="BVM39" s="153"/>
      <c r="BVN39" s="153"/>
      <c r="BVO39" s="153"/>
      <c r="BVP39" s="153"/>
      <c r="BVQ39" s="153"/>
      <c r="BVR39" s="153"/>
      <c r="BVS39" s="153"/>
      <c r="BVT39" s="153"/>
      <c r="BVU39" s="153"/>
      <c r="BVV39" s="153"/>
      <c r="BVW39" s="153"/>
      <c r="BVX39" s="153"/>
      <c r="BVY39" s="153"/>
      <c r="BVZ39" s="153"/>
      <c r="BWA39" s="153"/>
      <c r="BWB39" s="153"/>
      <c r="BWC39" s="153"/>
      <c r="BWD39" s="153"/>
      <c r="BWE39" s="153"/>
      <c r="BWF39" s="153"/>
      <c r="BWG39" s="153"/>
      <c r="BWH39" s="153"/>
      <c r="BWI39" s="153"/>
      <c r="BWJ39" s="153"/>
      <c r="BWK39" s="153"/>
      <c r="BWL39" s="153"/>
      <c r="BWM39" s="153"/>
      <c r="BWN39" s="153"/>
      <c r="BWO39" s="153"/>
      <c r="BWP39" s="153"/>
      <c r="BWQ39" s="153"/>
      <c r="BWR39" s="153"/>
      <c r="BWS39" s="153"/>
      <c r="BWT39" s="153"/>
      <c r="BWU39" s="153"/>
      <c r="BWV39" s="153"/>
      <c r="BWW39" s="153"/>
      <c r="BWX39" s="153"/>
      <c r="BWY39" s="153"/>
      <c r="BWZ39" s="153"/>
      <c r="BXA39" s="153"/>
      <c r="BXB39" s="153"/>
      <c r="BXC39" s="153"/>
      <c r="BXD39" s="153"/>
      <c r="BXE39" s="153"/>
      <c r="BXF39" s="153"/>
      <c r="BXG39" s="153"/>
      <c r="BXH39" s="153"/>
      <c r="BXI39" s="153"/>
      <c r="BXJ39" s="153"/>
      <c r="BXK39" s="153"/>
      <c r="BXL39" s="153"/>
      <c r="BXM39" s="153"/>
      <c r="BXN39" s="153"/>
      <c r="BXO39" s="153"/>
      <c r="BXP39" s="153"/>
      <c r="BXQ39" s="153"/>
      <c r="BXR39" s="153"/>
      <c r="BXS39" s="153"/>
      <c r="BXT39" s="153"/>
      <c r="BXU39" s="153"/>
      <c r="BXV39" s="153"/>
      <c r="BXW39" s="153"/>
      <c r="BXX39" s="153"/>
      <c r="BXY39" s="153"/>
      <c r="BXZ39" s="153"/>
      <c r="BYA39" s="153"/>
      <c r="BYB39" s="153"/>
      <c r="BYC39" s="153"/>
      <c r="BYD39" s="153"/>
      <c r="BYE39" s="153"/>
      <c r="BYF39" s="153"/>
      <c r="BYG39" s="153"/>
      <c r="BYH39" s="153"/>
      <c r="BYI39" s="153"/>
      <c r="BYJ39" s="153"/>
      <c r="BYK39" s="153"/>
      <c r="BYL39" s="153"/>
      <c r="BYM39" s="153"/>
      <c r="BYN39" s="153"/>
      <c r="BYO39" s="153"/>
      <c r="BYP39" s="153"/>
    </row>
    <row r="40" spans="1:2018" ht="12.75" customHeight="1">
      <c r="C40" s="197">
        <v>2018</v>
      </c>
      <c r="D40" s="214" t="s">
        <v>47</v>
      </c>
      <c r="E40" s="21" t="s">
        <v>185</v>
      </c>
      <c r="I40" s="31"/>
      <c r="J40" s="166">
        <f>IF($I20="n/a",0,IF(J$4&lt;=$C40,0,IF(SUM($C40,$I20)&gt;J$4,$L34/$I20,$L34-SUM($I40:I40))))</f>
        <v>0</v>
      </c>
      <c r="K40" s="166">
        <f>IF($I20="n/a",0,IF(K$4&lt;=$C40,0,IF(SUM($C40,$I20)&gt;K$4,$L34/$I20,$L34-SUM($I40:J40))))</f>
        <v>0</v>
      </c>
      <c r="L40" s="166">
        <f>IF($I20="n/a",0,IF(L$4&lt;=$C40,0,IF(SUM($C40,$I20)&gt;L$4,$L34/$I20,$L34-SUM($I40:K40))))</f>
        <v>0</v>
      </c>
      <c r="M40" s="166">
        <f>IF($I20="n/a",0,IF(M$4&lt;=$C40,0,IF(SUM($C40,$I20)&gt;M$4,$L34/$I20,$L34-SUM($I40:L40))))</f>
        <v>0.38220017374244758</v>
      </c>
      <c r="N40" s="166">
        <f>IF($I20="n/a",0,IF(N$4&lt;=$C40,0,IF(SUM($C40,$I20)&gt;N$4,$L34/$I20,$L34-SUM($I40:M40))))</f>
        <v>0.38220017374244758</v>
      </c>
      <c r="O40" s="167">
        <f>IF($I20="n/a",0,IF(O$4&lt;=$C40,0,IF(SUM($C40,$I20)&gt;O$4,$L34/$I20,$L34-SUM($I40:N40))))</f>
        <v>0.38220017374244758</v>
      </c>
      <c r="P40" s="167">
        <f>IF($I20="n/a",0,IF(P$4&lt;=$C40,0,IF(SUM($C40,$I20)&gt;P$4,$L34/$I20,$L34-SUM($I40:O40))))</f>
        <v>0.38220017374244758</v>
      </c>
      <c r="Q40" s="167">
        <f>IF($I20="n/a",0,IF(Q$4&lt;=$C40,0,IF(SUM($C40,$I20)&gt;Q$4,$L34/$I20,$L34-SUM($I40:P40))))</f>
        <v>0.38220017374244758</v>
      </c>
      <c r="R40" s="167">
        <f>IF($I20="n/a",0,IF(R$4&lt;=$C40,0,IF(SUM($C40,$I20)&gt;R$4,$L34/$I20,$L34-SUM($I40:Q40))))</f>
        <v>0.38220017374244758</v>
      </c>
      <c r="S40" s="167">
        <f>IF($I20="n/a",0,IF(S$4&lt;=$C40,0,IF(SUM($C40,$I20)&gt;S$4,$L34/$I20,$L34-SUM($I40:R40))))</f>
        <v>0.38220017374244758</v>
      </c>
      <c r="T40" s="167">
        <f>IF($I20="n/a",0,IF(T$4&lt;=$C40,0,IF(SUM($C40,$I20)&gt;T$4,$L34/$I20,$L34-SUM($I40:S40))))</f>
        <v>0.38220017374244758</v>
      </c>
      <c r="U40" s="167">
        <f>IF($I20="n/a",0,IF(U$4&lt;=$C40,0,IF(SUM($C40,$I20)&gt;U$4,$L34/$I20,$L34-SUM($I40:T40))))</f>
        <v>0.38220017374244758</v>
      </c>
      <c r="V40" s="167">
        <f>IF($I20="n/a",0,IF(V$4&lt;=$C40,0,IF(SUM($C40,$I20)&gt;V$4,$L34/$I20,$L34-SUM($I40:U40))))</f>
        <v>0.38220017374244758</v>
      </c>
      <c r="W40" s="167">
        <f>IF($I20="n/a",0,IF(W$4&lt;=$C40,0,IF(SUM($C40,$I20)&gt;W$4,$L34/$I20,$L34-SUM($I40:V40))))</f>
        <v>0.38220017374244758</v>
      </c>
      <c r="X40" s="167">
        <f>IF($I20="n/a",0,IF(X$4&lt;=$C40,0,IF(SUM($C40,$I20)&gt;X$4,$L34/$I20,$L34-SUM($I40:W40))))</f>
        <v>0.38220017374244758</v>
      </c>
      <c r="Y40" s="167">
        <f>IF($I20="n/a",0,IF(Y$4&lt;=$C40,0,IF(SUM($C40,$I20)&gt;Y$4,$L34/$I20,$L34-SUM($I40:X40))))</f>
        <v>0.38220017374244758</v>
      </c>
      <c r="Z40" s="167">
        <f>IF($I20="n/a",0,IF(Z$4&lt;=$C40,0,IF(SUM($C40,$I20)&gt;Z$4,$L34/$I20,$L34-SUM($I40:Y40))))</f>
        <v>0.38220017374244758</v>
      </c>
      <c r="AA40" s="167">
        <f>IF($I20="n/a",0,IF(AA$4&lt;=$C40,0,IF(SUM($C40,$I20)&gt;AA$4,$L34/$I20,$L34-SUM($I40:Z40))))</f>
        <v>0.38220017374244758</v>
      </c>
      <c r="AB40" s="167">
        <f>IF($I20="n/a",0,IF(AB$4&lt;=$C40,0,IF(SUM($C40,$I20)&gt;AB$4,$L34/$I20,$L34-SUM($I40:AA40))))</f>
        <v>0.38220017374244758</v>
      </c>
      <c r="AC40" s="167">
        <f>IF($I20="n/a",0,IF(AC$4&lt;=$C40,0,IF(SUM($C40,$I20)&gt;AC$4,$L34/$I20,$L34-SUM($I40:AB40))))</f>
        <v>0.38220017374244758</v>
      </c>
      <c r="AD40" s="167">
        <f>IF($I20="n/a",0,IF(AD$4&lt;=$C40,0,IF(SUM($C40,$I20)&gt;AD$4,$L34/$I20,$L34-SUM($I40:AC40))))</f>
        <v>0.38220017374244758</v>
      </c>
      <c r="AE40" s="167">
        <f>IF($I20="n/a",0,IF(AE$4&lt;=$C40,0,IF(SUM($C40,$I20)&gt;AE$4,$L34/$I20,$L34-SUM($I40:AD40))))</f>
        <v>0.38220017374244758</v>
      </c>
      <c r="AF40" s="167">
        <f>IF($I20="n/a",0,IF(AF$4&lt;=$C40,0,IF(SUM($C40,$I20)&gt;AF$4,$L34/$I20,$L34-SUM($I40:AE40))))</f>
        <v>0.38220017374244758</v>
      </c>
      <c r="AG40" s="167">
        <f>IF($I20="n/a",0,IF(AG$4&lt;=$C40,0,IF(SUM($C40,$I20)&gt;AG$4,$L34/$I20,$L34-SUM($I40:AF40))))</f>
        <v>0.38220017374244758</v>
      </c>
      <c r="AH40" s="167">
        <f>IF($I20="n/a",0,IF(AH$4&lt;=$C40,0,IF(SUM($C40,$I20)&gt;AH$4,$L34/$I20,$L34-SUM($I40:AG40))))</f>
        <v>0.38220017374244758</v>
      </c>
      <c r="AI40" s="167">
        <f>IF($I20="n/a",0,IF(AI$4&lt;=$C40,0,IF(SUM($C40,$I20)&gt;AI$4,$L34/$I20,$L34-SUM($I40:AH40))))</f>
        <v>0.38220017374244758</v>
      </c>
      <c r="AJ40" s="167">
        <f>IF($I20="n/a",0,IF(AJ$4&lt;=$C40,0,IF(SUM($C40,$I20)&gt;AJ$4,$L34/$I20,$L34-SUM($I40:AI40))))</f>
        <v>0.38220017374244758</v>
      </c>
      <c r="AK40" s="167">
        <f>IF($I20="n/a",0,IF(AK$4&lt;=$C40,0,IF(SUM($C40,$I20)&gt;AK$4,$L34/$I20,$L34-SUM($I40:AJ40))))</f>
        <v>0.38220017374244758</v>
      </c>
      <c r="AL40" s="167">
        <f>IF($I20="n/a",0,IF(AL$4&lt;=$C40,0,IF(SUM($C40,$I20)&gt;AL$4,$L34/$I20,$L34-SUM($I40:AK40))))</f>
        <v>0.38220017374244758</v>
      </c>
      <c r="AM40" s="167">
        <f>IF($I20="n/a",0,IF(AM$4&lt;=$C40,0,IF(SUM($C40,$I20)&gt;AM$4,$L34/$I20,$L34-SUM($I40:AL40))))</f>
        <v>0.38220017374244758</v>
      </c>
      <c r="AN40" s="167">
        <f>IF($I20="n/a",0,IF(AN$4&lt;=$C40,0,IF(SUM($C40,$I20)&gt;AN$4,$L34/$I20,$L34-SUM($I40:AM40))))</f>
        <v>0.38220017374244758</v>
      </c>
      <c r="AO40" s="167">
        <f>IF($I20="n/a",0,IF(AO$4&lt;=$C40,0,IF(SUM($C40,$I20)&gt;AO$4,$L34/$I20,$L34-SUM($I40:AN40))))</f>
        <v>0.38220017374244758</v>
      </c>
      <c r="AP40" s="167">
        <f>IF($I20="n/a",0,IF(AP$4&lt;=$C40,0,IF(SUM($C40,$I20)&gt;AP$4,$L34/$I20,$L34-SUM($I40:AO40))))</f>
        <v>0.38220017374244758</v>
      </c>
      <c r="AQ40" s="167">
        <f>IF($I20="n/a",0,IF(AQ$4&lt;=$C40,0,IF(SUM($C40,$I20)&gt;AQ$4,$L34/$I20,$L34-SUM($I40:AP40))))</f>
        <v>0.38220017374244758</v>
      </c>
      <c r="AR40" s="167">
        <f>IF($I20="n/a",0,IF(AR$4&lt;=$C40,0,IF(SUM($C40,$I20)&gt;AR$4,$L34/$I20,$L34-SUM($I40:AQ40))))</f>
        <v>0.38220017374244758</v>
      </c>
      <c r="AS40" s="167">
        <f>IF($I20="n/a",0,IF(AS$4&lt;=$C40,0,IF(SUM($C40,$I20)&gt;AS$4,$L34/$I20,$L34-SUM($I40:AR40))))</f>
        <v>0.38220017374244758</v>
      </c>
      <c r="AT40" s="167">
        <f>IF($I20="n/a",0,IF(AT$4&lt;=$C40,0,IF(SUM($C40,$I20)&gt;AT$4,$L34/$I20,$L34-SUM($I40:AS40))))</f>
        <v>0.38220017374244758</v>
      </c>
      <c r="AU40" s="167">
        <f>IF($I20="n/a",0,IF(AU$4&lt;=$C40,0,IF(SUM($C40,$I20)&gt;AU$4,$L34/$I20,$L34-SUM($I40:AT40))))</f>
        <v>0.38220017374244758</v>
      </c>
      <c r="AV40" s="167">
        <f>IF($I20="n/a",0,IF(AV$4&lt;=$C40,0,IF(SUM($C40,$I20)&gt;AV$4,$L34/$I20,$L34-SUM($I40:AU40))))</f>
        <v>0.38220017374244758</v>
      </c>
      <c r="AW40" s="167">
        <f>IF($I20="n/a",0,IF(AW$4&lt;=$C40,0,IF(SUM($C40,$I20)&gt;AW$4,$L34/$I20,$L34-SUM($I40:AV40))))</f>
        <v>0.38220017374244758</v>
      </c>
      <c r="AX40" s="167">
        <f>IF($I20="n/a",0,IF(AX$4&lt;=$C40,0,IF(SUM($C40,$I20)&gt;AX$4,$L34/$I20,$L34-SUM($I40:AW40))))</f>
        <v>0.38220017374244758</v>
      </c>
      <c r="AY40" s="167">
        <f>IF($I20="n/a",0,IF(AY$4&lt;=$C40,0,IF(SUM($C40,$I20)&gt;AY$4,$L34/$I20,$L34-SUM($I40:AX40))))</f>
        <v>0.38220017374244758</v>
      </c>
      <c r="AZ40" s="167">
        <f>IF($I20="n/a",0,IF(AZ$4&lt;=$C40,0,IF(SUM($C40,$I20)&gt;AZ$4,$L34/$I20,$L34-SUM($I40:AY40))))</f>
        <v>0.38220017374244758</v>
      </c>
      <c r="BA40" s="167">
        <f>IF($I20="n/a",0,IF(BA$4&lt;=$C40,0,IF(SUM($C40,$I20)&gt;BA$4,$L34/$I20,$L34-SUM($I40:AZ40))))</f>
        <v>0.38220017374244758</v>
      </c>
      <c r="BB40" s="167">
        <f>IF($I20="n/a",0,IF(BB$4&lt;=$C40,0,IF(SUM($C40,$I20)&gt;BB$4,$L34/$I20,$L34-SUM($I40:BA40))))</f>
        <v>0.38220017374244758</v>
      </c>
      <c r="BC40" s="167">
        <f>IF($I20="n/a",0,IF(BC$4&lt;=$C40,0,IF(SUM($C40,$I20)&gt;BC$4,$L34/$I20,$L34-SUM($I40:BB40))))</f>
        <v>0.38220017374244758</v>
      </c>
      <c r="BD40" s="167">
        <f>IF($I20="n/a",0,IF(BD$4&lt;=$C40,0,IF(SUM($C40,$I20)&gt;BD$4,$L34/$I20,$L34-SUM($I40:BC40))))</f>
        <v>0.38220017374244758</v>
      </c>
      <c r="BE40" s="167">
        <f>IF($I20="n/a",0,IF(BE$4&lt;=$C40,0,IF(SUM($C40,$I20)&gt;BE$4,$L34/$I20,$L34-SUM($I40:BD40))))</f>
        <v>0.38220017374244758</v>
      </c>
      <c r="BF40" s="167">
        <f>IF($I20="n/a",0,IF(BF$4&lt;=$C40,0,IF(SUM($C40,$I20)&gt;BF$4,$L34/$I20,$L34-SUM($I40:BE40))))</f>
        <v>0.38220017374244758</v>
      </c>
      <c r="BG40" s="167">
        <f>IF($I20="n/a",0,IF(BG$4&lt;=$C40,0,IF(SUM($C40,$I20)&gt;BG$4,$L34/$I20,$L34-SUM($I40:BF40))))</f>
        <v>0.38220017374244758</v>
      </c>
      <c r="BH40" s="167">
        <f>IF($I20="n/a",0,IF(BH$4&lt;=$C40,0,IF(SUM($C40,$I20)&gt;BH$4,$L34/$I20,$L34-SUM($I40:BG40))))</f>
        <v>0.38220017374244758</v>
      </c>
      <c r="BI40" s="167">
        <f>IF($I20="n/a",0,IF(BI$4&lt;=$C40,0,IF(SUM($C40,$I20)&gt;BI$4,$L34/$I20,$L34-SUM($I40:BH40))))</f>
        <v>0.38220017374244758</v>
      </c>
      <c r="BJ40" s="167">
        <f>IF($I20="n/a",0,IF(BJ$4&lt;=$C40,0,IF(SUM($C40,$I20)&gt;BJ$4,$L34/$I20,$L34-SUM($I40:BI40))))</f>
        <v>0.38220017374244758</v>
      </c>
      <c r="BK40" s="167">
        <f>IF($I20="n/a",0,IF(BK$4&lt;=$C40,0,IF(SUM($C40,$I20)&gt;BK$4,$L34/$I20,$L34-SUM($I40:BJ40))))</f>
        <v>0.38220017374244758</v>
      </c>
      <c r="BL40" s="167">
        <f>IF($I20="n/a",0,IF(BL$4&lt;=$C40,0,IF(SUM($C40,$I20)&gt;BL$4,$L34/$I20,$L34-SUM($I40:BK40))))</f>
        <v>0.38220017374244758</v>
      </c>
      <c r="BM40" s="167">
        <f>IF($I20="n/a",0,IF(BM$4&lt;=$C40,0,IF(SUM($C40,$I20)&gt;BM$4,$L34/$I20,$L34-SUM($I40:BL40))))</f>
        <v>0.38220017374244758</v>
      </c>
      <c r="BN40" s="167">
        <f>IF($I20="n/a",0,IF(BN$4&lt;=$C40,0,IF(SUM($C40,$I20)&gt;BN$4,$L34/$I20,$L34-SUM($I40:BM40))))</f>
        <v>0.38220017374244758</v>
      </c>
      <c r="BO40" s="167">
        <f>IF($I20="n/a",0,IF(BO$4&lt;=$C40,0,IF(SUM($C40,$I20)&gt;BO$4,$L34/$I20,$L34-SUM($I40:BN40))))</f>
        <v>0.3822001737424614</v>
      </c>
      <c r="BP40" s="167">
        <f>IF($I20="n/a",0,IF(BP$4&lt;=$C40,0,IF(SUM($C40,$I20)&gt;BP$4,$L34/$I20,$L34-SUM($I40:BO40))))</f>
        <v>0</v>
      </c>
      <c r="BQ40" s="167">
        <f>IF($I20="n/a",0,IF(BQ$4&lt;=$C40,0,IF(SUM($C40,$I20)&gt;BQ$4,$L34/$I20,$L34-SUM($I40:BP40))))</f>
        <v>0</v>
      </c>
      <c r="BR40" s="167">
        <f>IF($I20="n/a",0,IF(BR$4&lt;=$C40,0,IF(SUM($C40,$I20)&gt;BR$4,$L34/$I20,$L34-SUM($I40:BQ40))))</f>
        <v>0</v>
      </c>
      <c r="BS40" s="167">
        <f>IF($I20="n/a",0,IF(BS$4&lt;=$C40,0,IF(SUM($C40,$I20)&gt;BS$4,$L34/$I20,$L34-SUM($I40:BR40))))</f>
        <v>0</v>
      </c>
      <c r="BT40" s="167">
        <f>IF($I20="n/a",0,IF(BT$4&lt;=$C40,0,IF(SUM($C40,$I20)&gt;BT$4,$L34/$I20,$L34-SUM($I40:BS40))))</f>
        <v>0</v>
      </c>
      <c r="BU40" s="167">
        <f>IF($I20="n/a",0,IF(BU$4&lt;=$C40,0,IF(SUM($C40,$I20)&gt;BU$4,$L34/$I20,$L34-SUM($I40:BT40))))</f>
        <v>0</v>
      </c>
      <c r="BV40" s="167">
        <f>IF($I20="n/a",0,IF(BV$4&lt;=$C40,0,IF(SUM($C40,$I20)&gt;BV$4,$L34/$I20,$L34-SUM($I40:BU40))))</f>
        <v>0</v>
      </c>
      <c r="BW40" s="167">
        <f>IF($I20="n/a",0,IF(BW$4&lt;=$C40,0,IF(SUM($C40,$I20)&gt;BW$4,$L34/$I20,$L34-SUM($I40:BV40))))</f>
        <v>0</v>
      </c>
      <c r="BX40" s="167">
        <f>IF($I20="n/a",0,IF(BX$4&lt;=$C40,0,IF(SUM($C40,$I20)&gt;BX$4,$L34/$I20,$L34-SUM($I40:BW40))))</f>
        <v>0</v>
      </c>
      <c r="BY40" s="167">
        <f>IF($I20="n/a",0,IF(BY$4&lt;=$C40,0,IF(SUM($C40,$I20)&gt;BY$4,$L34/$I20,$L34-SUM($I40:BX40))))</f>
        <v>0</v>
      </c>
      <c r="BZ40" s="167">
        <f>IF($I20="n/a",0,IF(BZ$4&lt;=$C40,0,IF(SUM($C40,$I20)&gt;BZ$4,$L34/$I20,$L34-SUM($I40:BY40))))</f>
        <v>0</v>
      </c>
      <c r="CA40" s="167">
        <f>IF($I20="n/a",0,IF(CA$4&lt;=$C40,0,IF(SUM($C40,$I20)&gt;CA$4,$L34/$I20,$L34-SUM($I40:BZ40))))</f>
        <v>0</v>
      </c>
      <c r="CB40" s="167">
        <f>IF($I20="n/a",0,IF(CB$4&lt;=$C40,0,IF(SUM($C40,$I20)&gt;CB$4,$L34/$I20,$L34-SUM($I40:CA40))))</f>
        <v>0</v>
      </c>
      <c r="CC40" s="167">
        <f>IF($I20="n/a",0,IF(CC$4&lt;=$C40,0,IF(SUM($C40,$I20)&gt;CC$4,$L34/$I20,$L34-SUM($I40:CB40))))</f>
        <v>0</v>
      </c>
      <c r="CD40" s="167">
        <f>IF($I20="n/a",0,IF(CD$4&lt;=$C40,0,IF(SUM($C40,$I20)&gt;CD$4,$L34/$I20,$L34-SUM($I40:CC40))))</f>
        <v>0</v>
      </c>
      <c r="CE40" s="167">
        <f>IF($I20="n/a",0,IF(CE$4&lt;=$C40,0,IF(SUM($C40,$I20)&gt;CE$4,$L34/$I20,$L34-SUM($I40:CD40))))</f>
        <v>0</v>
      </c>
      <c r="CF40" s="167">
        <f>IF($I20="n/a",0,IF(CF$4&lt;=$C40,0,IF(SUM($C40,$I20)&gt;CF$4,$L34/$I20,$L34-SUM($I40:CE40))))</f>
        <v>0</v>
      </c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  <c r="IZ40" s="153"/>
      <c r="JA40" s="153"/>
      <c r="JB40" s="153"/>
      <c r="JC40" s="153"/>
      <c r="JD40" s="153"/>
      <c r="JE40" s="153"/>
      <c r="JF40" s="153"/>
      <c r="JG40" s="153"/>
      <c r="JH40" s="153"/>
      <c r="JI40" s="153"/>
      <c r="JJ40" s="153"/>
      <c r="JK40" s="153"/>
      <c r="JL40" s="153"/>
      <c r="JM40" s="153"/>
      <c r="JN40" s="153"/>
      <c r="JO40" s="153"/>
      <c r="JP40" s="153"/>
      <c r="JQ40" s="153"/>
      <c r="JR40" s="153"/>
      <c r="JS40" s="153"/>
      <c r="JT40" s="153"/>
      <c r="JU40" s="153"/>
      <c r="JV40" s="153"/>
      <c r="JW40" s="153"/>
      <c r="JX40" s="153"/>
      <c r="JY40" s="153"/>
      <c r="JZ40" s="153"/>
      <c r="KA40" s="153"/>
      <c r="KB40" s="153"/>
      <c r="KC40" s="153"/>
      <c r="KD40" s="153"/>
      <c r="KE40" s="153"/>
      <c r="KF40" s="153"/>
      <c r="KG40" s="153"/>
      <c r="KH40" s="153"/>
      <c r="KI40" s="153"/>
      <c r="KJ40" s="153"/>
      <c r="KK40" s="153"/>
      <c r="KL40" s="153"/>
      <c r="KM40" s="153"/>
      <c r="KN40" s="153"/>
      <c r="KO40" s="153"/>
      <c r="KP40" s="153"/>
      <c r="KQ40" s="153"/>
      <c r="KR40" s="153"/>
      <c r="KS40" s="153"/>
      <c r="KT40" s="153"/>
      <c r="KU40" s="153"/>
      <c r="KV40" s="153"/>
      <c r="KW40" s="153"/>
      <c r="KX40" s="153"/>
      <c r="KY40" s="153"/>
      <c r="KZ40" s="153"/>
      <c r="LA40" s="153"/>
      <c r="LB40" s="153"/>
      <c r="LC40" s="153"/>
      <c r="LD40" s="153"/>
      <c r="LE40" s="153"/>
      <c r="LF40" s="153"/>
      <c r="LG40" s="153"/>
      <c r="LH40" s="153"/>
      <c r="LI40" s="153"/>
      <c r="LJ40" s="153"/>
      <c r="LK40" s="153"/>
      <c r="LL40" s="153"/>
      <c r="LM40" s="153"/>
      <c r="LN40" s="153"/>
      <c r="LO40" s="153"/>
      <c r="LP40" s="153"/>
      <c r="LQ40" s="153"/>
      <c r="LR40" s="153"/>
      <c r="LS40" s="153"/>
      <c r="LT40" s="153"/>
      <c r="LU40" s="153"/>
      <c r="LV40" s="153"/>
      <c r="LW40" s="153"/>
      <c r="LX40" s="153"/>
      <c r="LY40" s="153"/>
      <c r="LZ40" s="153"/>
      <c r="MA40" s="153"/>
      <c r="MB40" s="153"/>
      <c r="MC40" s="153"/>
      <c r="MD40" s="153"/>
      <c r="ME40" s="153"/>
      <c r="MF40" s="153"/>
      <c r="MG40" s="153"/>
      <c r="MH40" s="153"/>
      <c r="MI40" s="153"/>
      <c r="MJ40" s="153"/>
      <c r="MK40" s="153"/>
      <c r="ML40" s="153"/>
      <c r="MM40" s="153"/>
      <c r="MN40" s="153"/>
      <c r="MO40" s="153"/>
      <c r="MP40" s="153"/>
      <c r="MQ40" s="153"/>
      <c r="MR40" s="153"/>
      <c r="MS40" s="153"/>
      <c r="MT40" s="153"/>
      <c r="MU40" s="153"/>
      <c r="MV40" s="153"/>
      <c r="MW40" s="153"/>
      <c r="MX40" s="153"/>
      <c r="MY40" s="153"/>
      <c r="MZ40" s="153"/>
      <c r="NA40" s="153"/>
      <c r="NB40" s="153"/>
      <c r="NC40" s="153"/>
      <c r="ND40" s="153"/>
      <c r="NE40" s="153"/>
      <c r="NF40" s="153"/>
      <c r="NG40" s="153"/>
      <c r="NH40" s="153"/>
      <c r="NI40" s="153"/>
      <c r="NJ40" s="153"/>
      <c r="NK40" s="153"/>
      <c r="NL40" s="153"/>
      <c r="NM40" s="153"/>
      <c r="NN40" s="153"/>
      <c r="NO40" s="153"/>
      <c r="NP40" s="153"/>
      <c r="NQ40" s="153"/>
      <c r="NR40" s="153"/>
      <c r="NS40" s="153"/>
      <c r="NT40" s="153"/>
      <c r="NU40" s="153"/>
      <c r="NV40" s="153"/>
      <c r="NW40" s="153"/>
      <c r="NX40" s="153"/>
      <c r="NY40" s="153"/>
      <c r="NZ40" s="153"/>
      <c r="OA40" s="153"/>
      <c r="OB40" s="153"/>
      <c r="OC40" s="153"/>
      <c r="OD40" s="153"/>
      <c r="OE40" s="153"/>
      <c r="OF40" s="153"/>
      <c r="OG40" s="153"/>
      <c r="OH40" s="153"/>
      <c r="OI40" s="153"/>
      <c r="OJ40" s="153"/>
      <c r="OK40" s="153"/>
      <c r="OL40" s="153"/>
      <c r="OM40" s="153"/>
      <c r="ON40" s="153"/>
      <c r="OO40" s="153"/>
      <c r="OP40" s="153"/>
      <c r="OQ40" s="153"/>
      <c r="OR40" s="153"/>
      <c r="OS40" s="153"/>
      <c r="OT40" s="153"/>
      <c r="OU40" s="153"/>
      <c r="OV40" s="153"/>
      <c r="OW40" s="153"/>
      <c r="OX40" s="153"/>
      <c r="OY40" s="153"/>
      <c r="OZ40" s="153"/>
      <c r="PA40" s="153"/>
      <c r="PB40" s="153"/>
      <c r="PC40" s="153"/>
      <c r="PD40" s="153"/>
      <c r="PE40" s="153"/>
      <c r="PF40" s="153"/>
      <c r="PG40" s="153"/>
      <c r="PH40" s="153"/>
      <c r="PI40" s="153"/>
      <c r="PJ40" s="153"/>
      <c r="PK40" s="153"/>
      <c r="PL40" s="153"/>
      <c r="PM40" s="153"/>
      <c r="PN40" s="153"/>
      <c r="PO40" s="153"/>
      <c r="PP40" s="153"/>
      <c r="PQ40" s="153"/>
      <c r="PR40" s="153"/>
      <c r="PS40" s="153"/>
      <c r="PT40" s="153"/>
      <c r="PU40" s="153"/>
      <c r="PV40" s="153"/>
      <c r="PW40" s="153"/>
      <c r="PX40" s="153"/>
      <c r="PY40" s="153"/>
      <c r="PZ40" s="153"/>
      <c r="QA40" s="153"/>
      <c r="QB40" s="153"/>
      <c r="QC40" s="153"/>
      <c r="QD40" s="153"/>
      <c r="QE40" s="153"/>
      <c r="QF40" s="153"/>
      <c r="QG40" s="153"/>
      <c r="QH40" s="153"/>
      <c r="QI40" s="153"/>
      <c r="QJ40" s="153"/>
      <c r="QK40" s="153"/>
      <c r="QL40" s="153"/>
      <c r="QM40" s="153"/>
      <c r="QN40" s="153"/>
      <c r="QO40" s="153"/>
      <c r="QP40" s="153"/>
      <c r="QQ40" s="153"/>
      <c r="QR40" s="153"/>
      <c r="QS40" s="153"/>
      <c r="QT40" s="153"/>
      <c r="QU40" s="153"/>
      <c r="QV40" s="153"/>
      <c r="QW40" s="153"/>
      <c r="QX40" s="153"/>
      <c r="QY40" s="153"/>
      <c r="QZ40" s="153"/>
      <c r="RA40" s="153"/>
      <c r="RB40" s="153"/>
      <c r="RC40" s="153"/>
      <c r="RD40" s="153"/>
      <c r="RE40" s="153"/>
      <c r="RF40" s="153"/>
      <c r="RG40" s="153"/>
      <c r="RH40" s="153"/>
      <c r="RI40" s="153"/>
      <c r="RJ40" s="153"/>
      <c r="RK40" s="153"/>
      <c r="RL40" s="153"/>
      <c r="RM40" s="153"/>
      <c r="RN40" s="153"/>
      <c r="RO40" s="153"/>
      <c r="RP40" s="153"/>
      <c r="RQ40" s="153"/>
      <c r="RR40" s="153"/>
      <c r="RS40" s="153"/>
      <c r="RT40" s="153"/>
      <c r="RU40" s="153"/>
      <c r="RV40" s="153"/>
      <c r="RW40" s="153"/>
      <c r="RX40" s="153"/>
      <c r="RY40" s="153"/>
      <c r="RZ40" s="153"/>
      <c r="SA40" s="153"/>
      <c r="SB40" s="153"/>
      <c r="SC40" s="153"/>
      <c r="SD40" s="153"/>
      <c r="SE40" s="153"/>
      <c r="SF40" s="153"/>
      <c r="SG40" s="153"/>
      <c r="SH40" s="153"/>
      <c r="SI40" s="153"/>
      <c r="SJ40" s="153"/>
      <c r="SK40" s="153"/>
      <c r="SL40" s="153"/>
      <c r="SM40" s="153"/>
      <c r="SN40" s="153"/>
      <c r="SO40" s="153"/>
      <c r="SP40" s="153"/>
      <c r="SQ40" s="153"/>
      <c r="SR40" s="153"/>
      <c r="SS40" s="153"/>
      <c r="ST40" s="153"/>
      <c r="SU40" s="153"/>
      <c r="SV40" s="153"/>
      <c r="SW40" s="153"/>
      <c r="SX40" s="153"/>
      <c r="SY40" s="153"/>
      <c r="SZ40" s="153"/>
      <c r="TA40" s="153"/>
      <c r="TB40" s="153"/>
      <c r="TC40" s="153"/>
      <c r="TD40" s="153"/>
      <c r="TE40" s="153"/>
      <c r="TF40" s="153"/>
      <c r="TG40" s="153"/>
      <c r="TH40" s="153"/>
      <c r="TI40" s="153"/>
      <c r="TJ40" s="153"/>
      <c r="TK40" s="153"/>
      <c r="TL40" s="153"/>
      <c r="TM40" s="153"/>
      <c r="TN40" s="153"/>
      <c r="TO40" s="153"/>
      <c r="TP40" s="153"/>
      <c r="TQ40" s="153"/>
      <c r="TR40" s="153"/>
      <c r="TS40" s="153"/>
      <c r="TT40" s="153"/>
      <c r="TU40" s="153"/>
      <c r="TV40" s="153"/>
      <c r="TW40" s="153"/>
      <c r="TX40" s="153"/>
      <c r="TY40" s="153"/>
      <c r="TZ40" s="153"/>
      <c r="UA40" s="153"/>
      <c r="UB40" s="153"/>
      <c r="UC40" s="153"/>
      <c r="UD40" s="153"/>
      <c r="UE40" s="153"/>
      <c r="UF40" s="153"/>
      <c r="UG40" s="153"/>
      <c r="UH40" s="153"/>
      <c r="UI40" s="153"/>
      <c r="UJ40" s="153"/>
      <c r="UK40" s="153"/>
      <c r="UL40" s="153"/>
      <c r="UM40" s="153"/>
      <c r="UN40" s="153"/>
      <c r="UO40" s="153"/>
      <c r="UP40" s="153"/>
      <c r="UQ40" s="153"/>
      <c r="UR40" s="153"/>
      <c r="US40" s="153"/>
      <c r="UT40" s="153"/>
      <c r="UU40" s="153"/>
      <c r="UV40" s="153"/>
      <c r="UW40" s="153"/>
      <c r="UX40" s="153"/>
      <c r="UY40" s="153"/>
      <c r="UZ40" s="153"/>
      <c r="VA40" s="153"/>
      <c r="VB40" s="153"/>
      <c r="VC40" s="153"/>
      <c r="VD40" s="153"/>
      <c r="VE40" s="153"/>
      <c r="VF40" s="153"/>
      <c r="VG40" s="153"/>
      <c r="VH40" s="153"/>
      <c r="VI40" s="153"/>
      <c r="VJ40" s="153"/>
      <c r="VK40" s="153"/>
      <c r="VL40" s="153"/>
      <c r="VM40" s="153"/>
      <c r="VN40" s="153"/>
      <c r="VO40" s="153"/>
      <c r="VP40" s="153"/>
      <c r="VQ40" s="153"/>
      <c r="VR40" s="153"/>
      <c r="VS40" s="153"/>
      <c r="VT40" s="153"/>
      <c r="VU40" s="153"/>
      <c r="VV40" s="153"/>
      <c r="VW40" s="153"/>
      <c r="VX40" s="153"/>
      <c r="VY40" s="153"/>
      <c r="VZ40" s="153"/>
      <c r="WA40" s="153"/>
      <c r="WB40" s="153"/>
      <c r="WC40" s="153"/>
      <c r="WD40" s="153"/>
      <c r="WE40" s="153"/>
      <c r="WF40" s="153"/>
      <c r="WG40" s="153"/>
      <c r="WH40" s="153"/>
      <c r="WI40" s="153"/>
      <c r="WJ40" s="153"/>
      <c r="WK40" s="153"/>
      <c r="WL40" s="153"/>
      <c r="WM40" s="153"/>
      <c r="WN40" s="153"/>
      <c r="WO40" s="153"/>
      <c r="WP40" s="153"/>
      <c r="WQ40" s="153"/>
      <c r="WR40" s="153"/>
      <c r="WS40" s="153"/>
      <c r="WT40" s="153"/>
      <c r="WU40" s="153"/>
      <c r="WV40" s="153"/>
      <c r="WW40" s="153"/>
      <c r="WX40" s="153"/>
      <c r="WY40" s="153"/>
      <c r="WZ40" s="153"/>
      <c r="XA40" s="153"/>
      <c r="XB40" s="153"/>
      <c r="XC40" s="153"/>
      <c r="XD40" s="153"/>
      <c r="XE40" s="153"/>
      <c r="XF40" s="153"/>
      <c r="XG40" s="153"/>
      <c r="XH40" s="153"/>
      <c r="XI40" s="153"/>
      <c r="XJ40" s="153"/>
      <c r="XK40" s="153"/>
      <c r="XL40" s="153"/>
      <c r="XM40" s="153"/>
      <c r="XN40" s="153"/>
      <c r="XO40" s="153"/>
      <c r="XP40" s="153"/>
      <c r="XQ40" s="153"/>
      <c r="XR40" s="153"/>
      <c r="XS40" s="153"/>
      <c r="XT40" s="153"/>
      <c r="XU40" s="153"/>
      <c r="XV40" s="153"/>
      <c r="XW40" s="153"/>
      <c r="XX40" s="153"/>
      <c r="XY40" s="153"/>
      <c r="XZ40" s="153"/>
      <c r="YA40" s="153"/>
      <c r="YB40" s="153"/>
      <c r="YC40" s="153"/>
      <c r="YD40" s="153"/>
      <c r="YE40" s="153"/>
      <c r="YF40" s="153"/>
      <c r="YG40" s="153"/>
      <c r="YH40" s="153"/>
      <c r="YI40" s="153"/>
      <c r="YJ40" s="153"/>
      <c r="YK40" s="153"/>
      <c r="YL40" s="153"/>
      <c r="YM40" s="153"/>
      <c r="YN40" s="153"/>
      <c r="YO40" s="153"/>
      <c r="YP40" s="153"/>
      <c r="YQ40" s="153"/>
      <c r="YR40" s="153"/>
      <c r="YS40" s="153"/>
      <c r="YT40" s="153"/>
      <c r="YU40" s="153"/>
      <c r="YV40" s="153"/>
      <c r="YW40" s="153"/>
      <c r="YX40" s="153"/>
      <c r="YY40" s="153"/>
      <c r="YZ40" s="153"/>
      <c r="ZA40" s="153"/>
      <c r="ZB40" s="153"/>
      <c r="ZC40" s="153"/>
      <c r="ZD40" s="153"/>
      <c r="ZE40" s="153"/>
      <c r="ZF40" s="153"/>
      <c r="ZG40" s="153"/>
      <c r="ZH40" s="153"/>
      <c r="ZI40" s="153"/>
      <c r="ZJ40" s="153"/>
      <c r="ZK40" s="153"/>
      <c r="ZL40" s="153"/>
      <c r="ZM40" s="153"/>
      <c r="ZN40" s="153"/>
      <c r="ZO40" s="153"/>
      <c r="ZP40" s="153"/>
      <c r="ZQ40" s="153"/>
      <c r="ZR40" s="153"/>
      <c r="ZS40" s="153"/>
      <c r="ZT40" s="153"/>
      <c r="ZU40" s="153"/>
      <c r="ZV40" s="153"/>
      <c r="ZW40" s="153"/>
      <c r="ZX40" s="153"/>
      <c r="ZY40" s="153"/>
      <c r="ZZ40" s="153"/>
      <c r="AAA40" s="153"/>
      <c r="AAB40" s="153"/>
      <c r="AAC40" s="153"/>
      <c r="AAD40" s="153"/>
      <c r="AAE40" s="153"/>
      <c r="AAF40" s="153"/>
      <c r="AAG40" s="153"/>
      <c r="AAH40" s="153"/>
      <c r="AAI40" s="153"/>
      <c r="AAJ40" s="153"/>
      <c r="AAK40" s="153"/>
      <c r="AAL40" s="153"/>
      <c r="AAM40" s="153"/>
      <c r="AAN40" s="153"/>
      <c r="AAO40" s="153"/>
      <c r="AAP40" s="153"/>
      <c r="AAQ40" s="153"/>
      <c r="AAR40" s="153"/>
      <c r="AAS40" s="153"/>
      <c r="AAT40" s="153"/>
      <c r="AAU40" s="153"/>
      <c r="AAV40" s="153"/>
      <c r="AAW40" s="153"/>
      <c r="AAX40" s="153"/>
      <c r="AAY40" s="153"/>
      <c r="AAZ40" s="153"/>
      <c r="ABA40" s="153"/>
      <c r="ABB40" s="153"/>
      <c r="ABC40" s="153"/>
      <c r="ABD40" s="153"/>
      <c r="ABE40" s="153"/>
      <c r="ABF40" s="153"/>
      <c r="ABG40" s="153"/>
      <c r="ABH40" s="153"/>
      <c r="ABI40" s="153"/>
      <c r="ABJ40" s="153"/>
      <c r="ABK40" s="153"/>
      <c r="ABL40" s="153"/>
      <c r="ABM40" s="153"/>
      <c r="ABN40" s="153"/>
      <c r="ABO40" s="153"/>
      <c r="ABP40" s="153"/>
      <c r="ABQ40" s="153"/>
      <c r="ABR40" s="153"/>
      <c r="ABS40" s="153"/>
      <c r="ABT40" s="153"/>
      <c r="ABU40" s="153"/>
      <c r="ABV40" s="153"/>
      <c r="ABW40" s="153"/>
      <c r="ABX40" s="153"/>
      <c r="ABY40" s="153"/>
      <c r="ABZ40" s="153"/>
      <c r="ACA40" s="153"/>
      <c r="ACB40" s="153"/>
      <c r="ACC40" s="153"/>
      <c r="ACD40" s="153"/>
      <c r="ACE40" s="153"/>
      <c r="ACF40" s="153"/>
      <c r="ACG40" s="153"/>
      <c r="ACH40" s="153"/>
      <c r="ACI40" s="153"/>
      <c r="ACJ40" s="153"/>
      <c r="ACK40" s="153"/>
      <c r="ACL40" s="153"/>
      <c r="ACM40" s="153"/>
      <c r="ACN40" s="153"/>
      <c r="ACO40" s="153"/>
      <c r="ACP40" s="153"/>
      <c r="ACQ40" s="153"/>
      <c r="ACR40" s="153"/>
      <c r="ACS40" s="153"/>
      <c r="ACT40" s="153"/>
      <c r="ACU40" s="153"/>
      <c r="ACV40" s="153"/>
      <c r="ACW40" s="153"/>
      <c r="ACX40" s="153"/>
      <c r="ACY40" s="153"/>
      <c r="ACZ40" s="153"/>
      <c r="ADA40" s="153"/>
      <c r="ADB40" s="153"/>
      <c r="ADC40" s="153"/>
      <c r="ADD40" s="153"/>
      <c r="ADE40" s="153"/>
      <c r="ADF40" s="153"/>
      <c r="ADG40" s="153"/>
      <c r="ADH40" s="153"/>
      <c r="ADI40" s="153"/>
      <c r="ADJ40" s="153"/>
      <c r="ADK40" s="153"/>
      <c r="ADL40" s="153"/>
      <c r="ADM40" s="153"/>
      <c r="ADN40" s="153"/>
      <c r="ADO40" s="153"/>
      <c r="ADP40" s="153"/>
      <c r="ADQ40" s="153"/>
      <c r="ADR40" s="153"/>
      <c r="ADS40" s="153"/>
      <c r="ADT40" s="153"/>
      <c r="ADU40" s="153"/>
      <c r="ADV40" s="153"/>
      <c r="ADW40" s="153"/>
      <c r="ADX40" s="153"/>
      <c r="ADY40" s="153"/>
      <c r="ADZ40" s="153"/>
      <c r="AEA40" s="153"/>
      <c r="AEB40" s="153"/>
      <c r="AEC40" s="153"/>
      <c r="AED40" s="153"/>
      <c r="AEE40" s="153"/>
      <c r="AEF40" s="153"/>
      <c r="AEG40" s="153"/>
      <c r="AEH40" s="153"/>
      <c r="AEI40" s="153"/>
      <c r="AEJ40" s="153"/>
      <c r="AEK40" s="153"/>
      <c r="AEL40" s="153"/>
      <c r="AEM40" s="153"/>
      <c r="AEN40" s="153"/>
      <c r="AEO40" s="153"/>
      <c r="AEP40" s="153"/>
      <c r="AEQ40" s="153"/>
      <c r="AER40" s="153"/>
      <c r="AES40" s="153"/>
      <c r="AET40" s="153"/>
      <c r="AEU40" s="153"/>
      <c r="AEV40" s="153"/>
      <c r="AEW40" s="153"/>
      <c r="AEX40" s="153"/>
      <c r="AEY40" s="153"/>
      <c r="AEZ40" s="153"/>
      <c r="AFA40" s="153"/>
      <c r="AFB40" s="153"/>
      <c r="AFC40" s="153"/>
      <c r="AFD40" s="153"/>
      <c r="AFE40" s="153"/>
      <c r="AFF40" s="153"/>
      <c r="AFG40" s="153"/>
      <c r="AFH40" s="153"/>
      <c r="AFI40" s="153"/>
      <c r="AFJ40" s="153"/>
      <c r="AFK40" s="153"/>
      <c r="AFL40" s="153"/>
      <c r="AFM40" s="153"/>
      <c r="AFN40" s="153"/>
      <c r="AFO40" s="153"/>
      <c r="AFP40" s="153"/>
      <c r="AFQ40" s="153"/>
      <c r="AFR40" s="153"/>
      <c r="AFS40" s="153"/>
      <c r="AFT40" s="153"/>
      <c r="AFU40" s="153"/>
      <c r="AFV40" s="153"/>
      <c r="AFW40" s="153"/>
      <c r="AFX40" s="153"/>
      <c r="AFY40" s="153"/>
      <c r="AFZ40" s="153"/>
      <c r="AGA40" s="153"/>
      <c r="AGB40" s="153"/>
      <c r="AGC40" s="153"/>
      <c r="AGD40" s="153"/>
      <c r="AGE40" s="153"/>
      <c r="AGF40" s="153"/>
      <c r="AGG40" s="153"/>
      <c r="AGH40" s="153"/>
      <c r="AGI40" s="153"/>
      <c r="AGJ40" s="153"/>
      <c r="AGK40" s="153"/>
      <c r="AGL40" s="153"/>
      <c r="AGM40" s="153"/>
      <c r="AGN40" s="153"/>
      <c r="AGO40" s="153"/>
      <c r="AGP40" s="153"/>
      <c r="AGQ40" s="153"/>
      <c r="AGR40" s="153"/>
      <c r="AGS40" s="153"/>
      <c r="AGT40" s="153"/>
      <c r="AGU40" s="153"/>
      <c r="AGV40" s="153"/>
      <c r="AGW40" s="153"/>
      <c r="AGX40" s="153"/>
      <c r="AGY40" s="153"/>
      <c r="AGZ40" s="153"/>
      <c r="AHA40" s="153"/>
      <c r="AHB40" s="153"/>
      <c r="AHC40" s="153"/>
      <c r="AHD40" s="153"/>
      <c r="AHE40" s="153"/>
      <c r="AHF40" s="153"/>
      <c r="AHG40" s="153"/>
      <c r="AHH40" s="153"/>
      <c r="AHI40" s="153"/>
      <c r="AHJ40" s="153"/>
      <c r="AHK40" s="153"/>
      <c r="AHL40" s="153"/>
      <c r="AHM40" s="153"/>
      <c r="AHN40" s="153"/>
      <c r="AHO40" s="153"/>
      <c r="AHP40" s="153"/>
      <c r="AHQ40" s="153"/>
      <c r="AHR40" s="153"/>
      <c r="AHS40" s="153"/>
      <c r="AHT40" s="153"/>
      <c r="AHU40" s="153"/>
      <c r="AHV40" s="153"/>
      <c r="AHW40" s="153"/>
      <c r="AHX40" s="153"/>
      <c r="AHY40" s="153"/>
      <c r="AHZ40" s="153"/>
      <c r="AIA40" s="153"/>
      <c r="AIB40" s="153"/>
      <c r="AIC40" s="153"/>
      <c r="AID40" s="153"/>
      <c r="AIE40" s="153"/>
      <c r="AIF40" s="153"/>
      <c r="AIG40" s="153"/>
      <c r="AIH40" s="153"/>
      <c r="AII40" s="153"/>
      <c r="AIJ40" s="153"/>
      <c r="AIK40" s="153"/>
      <c r="AIL40" s="153"/>
      <c r="AIM40" s="153"/>
      <c r="AIN40" s="153"/>
      <c r="AIO40" s="153"/>
      <c r="AIP40" s="153"/>
      <c r="AIQ40" s="153"/>
      <c r="AIR40" s="153"/>
      <c r="AIS40" s="153"/>
      <c r="AIT40" s="153"/>
      <c r="AIU40" s="153"/>
      <c r="AIV40" s="153"/>
      <c r="AIW40" s="153"/>
      <c r="AIX40" s="153"/>
      <c r="AIY40" s="153"/>
      <c r="AIZ40" s="153"/>
      <c r="AJA40" s="153"/>
      <c r="AJB40" s="153"/>
      <c r="AJC40" s="153"/>
      <c r="AJD40" s="153"/>
      <c r="AJE40" s="153"/>
      <c r="AJF40" s="153"/>
      <c r="AJG40" s="153"/>
      <c r="AJH40" s="153"/>
      <c r="AJI40" s="153"/>
      <c r="AJJ40" s="153"/>
      <c r="AJK40" s="153"/>
      <c r="AJL40" s="153"/>
      <c r="AJM40" s="153"/>
      <c r="AJN40" s="153"/>
      <c r="AJO40" s="153"/>
      <c r="AJP40" s="153"/>
      <c r="AJQ40" s="153"/>
      <c r="AJR40" s="153"/>
      <c r="AJS40" s="153"/>
      <c r="AJT40" s="153"/>
      <c r="AJU40" s="153"/>
      <c r="AJV40" s="153"/>
      <c r="AJW40" s="153"/>
      <c r="AJX40" s="153"/>
      <c r="AJY40" s="153"/>
      <c r="AJZ40" s="153"/>
      <c r="AKA40" s="153"/>
      <c r="AKB40" s="153"/>
      <c r="AKC40" s="153"/>
      <c r="AKD40" s="153"/>
      <c r="AKE40" s="153"/>
      <c r="AKF40" s="153"/>
      <c r="AKG40" s="153"/>
      <c r="AKH40" s="153"/>
      <c r="AKI40" s="153"/>
      <c r="AKJ40" s="153"/>
      <c r="AKK40" s="153"/>
      <c r="AKL40" s="153"/>
      <c r="AKM40" s="153"/>
      <c r="AKN40" s="153"/>
      <c r="AKO40" s="153"/>
      <c r="AKP40" s="153"/>
      <c r="AKQ40" s="153"/>
      <c r="AKR40" s="153"/>
      <c r="AKS40" s="153"/>
      <c r="AKT40" s="153"/>
      <c r="AKU40" s="153"/>
      <c r="AKV40" s="153"/>
      <c r="AKW40" s="153"/>
      <c r="AKX40" s="153"/>
      <c r="AKY40" s="153"/>
      <c r="AKZ40" s="153"/>
      <c r="ALA40" s="153"/>
      <c r="ALB40" s="153"/>
      <c r="ALC40" s="153"/>
      <c r="ALD40" s="153"/>
      <c r="ALE40" s="153"/>
      <c r="ALF40" s="153"/>
      <c r="ALG40" s="153"/>
      <c r="ALH40" s="153"/>
      <c r="ALI40" s="153"/>
      <c r="ALJ40" s="153"/>
      <c r="ALK40" s="153"/>
      <c r="ALL40" s="153"/>
      <c r="ALM40" s="153"/>
      <c r="ALN40" s="153"/>
      <c r="ALO40" s="153"/>
      <c r="ALP40" s="153"/>
      <c r="ALQ40" s="153"/>
      <c r="ALR40" s="153"/>
      <c r="ALS40" s="153"/>
      <c r="ALT40" s="153"/>
      <c r="ALU40" s="153"/>
      <c r="ALV40" s="153"/>
      <c r="ALW40" s="153"/>
      <c r="ALX40" s="153"/>
      <c r="ALY40" s="153"/>
      <c r="ALZ40" s="153"/>
      <c r="AMA40" s="153"/>
      <c r="AMB40" s="153"/>
      <c r="AMC40" s="153"/>
      <c r="AMD40" s="153"/>
      <c r="AME40" s="153"/>
      <c r="AMF40" s="153"/>
      <c r="AMG40" s="153"/>
      <c r="AMH40" s="153"/>
      <c r="AMI40" s="153"/>
      <c r="AMJ40" s="153"/>
      <c r="AMK40" s="153"/>
      <c r="AML40" s="153"/>
      <c r="AMM40" s="153"/>
      <c r="AMN40" s="153"/>
      <c r="AMO40" s="153"/>
      <c r="AMP40" s="153"/>
      <c r="AMQ40" s="153"/>
      <c r="AMR40" s="153"/>
      <c r="AMS40" s="153"/>
      <c r="AMT40" s="153"/>
      <c r="AMU40" s="153"/>
      <c r="AMV40" s="153"/>
      <c r="AMW40" s="153"/>
      <c r="AMX40" s="153"/>
      <c r="AMY40" s="153"/>
      <c r="AMZ40" s="153"/>
      <c r="ANA40" s="153"/>
      <c r="ANB40" s="153"/>
      <c r="ANC40" s="153"/>
      <c r="AND40" s="153"/>
      <c r="ANE40" s="153"/>
      <c r="ANF40" s="153"/>
      <c r="ANG40" s="153"/>
      <c r="ANH40" s="153"/>
      <c r="ANI40" s="153"/>
      <c r="ANJ40" s="153"/>
      <c r="ANK40" s="153"/>
      <c r="ANL40" s="153"/>
      <c r="ANM40" s="153"/>
      <c r="ANN40" s="153"/>
      <c r="ANO40" s="153"/>
      <c r="ANP40" s="153"/>
      <c r="ANQ40" s="153"/>
      <c r="ANR40" s="153"/>
      <c r="ANS40" s="153"/>
      <c r="ANT40" s="153"/>
      <c r="ANU40" s="153"/>
      <c r="ANV40" s="153"/>
      <c r="ANW40" s="153"/>
      <c r="ANX40" s="153"/>
      <c r="ANY40" s="153"/>
      <c r="ANZ40" s="153"/>
      <c r="AOA40" s="153"/>
      <c r="AOB40" s="153"/>
      <c r="AOC40" s="153"/>
      <c r="AOD40" s="153"/>
      <c r="AOE40" s="153"/>
      <c r="AOF40" s="153"/>
      <c r="AOG40" s="153"/>
      <c r="AOH40" s="153"/>
      <c r="AOI40" s="153"/>
      <c r="AOJ40" s="153"/>
      <c r="AOK40" s="153"/>
      <c r="AOL40" s="153"/>
      <c r="AOM40" s="153"/>
      <c r="AON40" s="153"/>
      <c r="AOO40" s="153"/>
      <c r="AOP40" s="153"/>
      <c r="AOQ40" s="153"/>
      <c r="AOR40" s="153"/>
      <c r="AOS40" s="153"/>
      <c r="AOT40" s="153"/>
      <c r="AOU40" s="153"/>
      <c r="AOV40" s="153"/>
      <c r="AOW40" s="153"/>
      <c r="AOX40" s="153"/>
      <c r="AOY40" s="153"/>
      <c r="AOZ40" s="153"/>
      <c r="APA40" s="153"/>
      <c r="APB40" s="153"/>
      <c r="APC40" s="153"/>
      <c r="APD40" s="153"/>
      <c r="APE40" s="153"/>
      <c r="APF40" s="153"/>
      <c r="APG40" s="153"/>
      <c r="APH40" s="153"/>
      <c r="API40" s="153"/>
      <c r="APJ40" s="153"/>
      <c r="APK40" s="153"/>
      <c r="APL40" s="153"/>
      <c r="APM40" s="153"/>
      <c r="APN40" s="153"/>
      <c r="APO40" s="153"/>
      <c r="APP40" s="153"/>
      <c r="APQ40" s="153"/>
      <c r="APR40" s="153"/>
      <c r="APS40" s="153"/>
      <c r="APT40" s="153"/>
      <c r="APU40" s="153"/>
      <c r="APV40" s="153"/>
      <c r="APW40" s="153"/>
      <c r="APX40" s="153"/>
      <c r="APY40" s="153"/>
      <c r="APZ40" s="153"/>
      <c r="AQA40" s="153"/>
      <c r="AQB40" s="153"/>
      <c r="AQC40" s="153"/>
      <c r="AQD40" s="153"/>
      <c r="AQE40" s="153"/>
      <c r="AQF40" s="153"/>
      <c r="AQG40" s="153"/>
      <c r="AQH40" s="153"/>
      <c r="AQI40" s="153"/>
      <c r="AQJ40" s="153"/>
      <c r="AQK40" s="153"/>
      <c r="AQL40" s="153"/>
      <c r="AQM40" s="153"/>
      <c r="AQN40" s="153"/>
      <c r="AQO40" s="153"/>
      <c r="AQP40" s="153"/>
      <c r="AQQ40" s="153"/>
      <c r="AQR40" s="153"/>
      <c r="AQS40" s="153"/>
      <c r="AQT40" s="153"/>
      <c r="AQU40" s="153"/>
      <c r="AQV40" s="153"/>
      <c r="AQW40" s="153"/>
      <c r="AQX40" s="153"/>
      <c r="AQY40" s="153"/>
      <c r="AQZ40" s="153"/>
      <c r="ARA40" s="153"/>
      <c r="ARB40" s="153"/>
      <c r="ARC40" s="153"/>
      <c r="ARD40" s="153"/>
      <c r="ARE40" s="153"/>
      <c r="ARF40" s="153"/>
      <c r="ARG40" s="153"/>
      <c r="ARH40" s="153"/>
      <c r="ARI40" s="153"/>
      <c r="ARJ40" s="153"/>
      <c r="ARK40" s="153"/>
      <c r="ARL40" s="153"/>
      <c r="ARM40" s="153"/>
      <c r="ARN40" s="153"/>
      <c r="ARO40" s="153"/>
      <c r="ARP40" s="153"/>
      <c r="ARQ40" s="153"/>
      <c r="ARR40" s="153"/>
      <c r="ARS40" s="153"/>
      <c r="ART40" s="153"/>
      <c r="ARU40" s="153"/>
      <c r="ARV40" s="153"/>
      <c r="ARW40" s="153"/>
      <c r="ARX40" s="153"/>
      <c r="ARY40" s="153"/>
      <c r="ARZ40" s="153"/>
      <c r="ASA40" s="153"/>
      <c r="ASB40" s="153"/>
      <c r="ASC40" s="153"/>
      <c r="ASD40" s="153"/>
      <c r="ASE40" s="153"/>
      <c r="ASF40" s="153"/>
      <c r="ASG40" s="153"/>
      <c r="ASH40" s="153"/>
      <c r="ASI40" s="153"/>
      <c r="ASJ40" s="153"/>
      <c r="ASK40" s="153"/>
      <c r="ASL40" s="153"/>
      <c r="ASM40" s="153"/>
      <c r="ASN40" s="153"/>
      <c r="ASO40" s="153"/>
      <c r="ASP40" s="153"/>
      <c r="ASQ40" s="153"/>
      <c r="ASR40" s="153"/>
      <c r="ASS40" s="153"/>
      <c r="AST40" s="153"/>
      <c r="ASU40" s="153"/>
      <c r="ASV40" s="153"/>
      <c r="ASW40" s="153"/>
      <c r="ASX40" s="153"/>
      <c r="ASY40" s="153"/>
      <c r="ASZ40" s="153"/>
      <c r="ATA40" s="153"/>
      <c r="ATB40" s="153"/>
      <c r="ATC40" s="153"/>
      <c r="ATD40" s="153"/>
      <c r="ATE40" s="153"/>
      <c r="ATF40" s="153"/>
      <c r="ATG40" s="153"/>
      <c r="ATH40" s="153"/>
      <c r="ATI40" s="153"/>
      <c r="ATJ40" s="153"/>
      <c r="ATK40" s="153"/>
      <c r="ATL40" s="153"/>
      <c r="ATM40" s="153"/>
      <c r="ATN40" s="153"/>
      <c r="ATO40" s="153"/>
      <c r="ATP40" s="153"/>
      <c r="ATQ40" s="153"/>
      <c r="ATR40" s="153"/>
      <c r="ATS40" s="153"/>
      <c r="ATT40" s="153"/>
      <c r="ATU40" s="153"/>
      <c r="ATV40" s="153"/>
      <c r="ATW40" s="153"/>
      <c r="ATX40" s="153"/>
      <c r="ATY40" s="153"/>
      <c r="ATZ40" s="153"/>
      <c r="AUA40" s="153"/>
      <c r="AUB40" s="153"/>
      <c r="AUC40" s="153"/>
      <c r="AUD40" s="153"/>
      <c r="AUE40" s="153"/>
      <c r="AUF40" s="153"/>
      <c r="AUG40" s="153"/>
      <c r="AUH40" s="153"/>
      <c r="AUI40" s="153"/>
      <c r="AUJ40" s="153"/>
      <c r="AUK40" s="153"/>
      <c r="AUL40" s="153"/>
      <c r="AUM40" s="153"/>
      <c r="AUN40" s="153"/>
      <c r="AUO40" s="153"/>
      <c r="AUP40" s="153"/>
      <c r="AUQ40" s="153"/>
      <c r="AUR40" s="153"/>
      <c r="AUS40" s="153"/>
      <c r="AUT40" s="153"/>
      <c r="AUU40" s="153"/>
      <c r="AUV40" s="153"/>
      <c r="AUW40" s="153"/>
      <c r="AUX40" s="153"/>
      <c r="AUY40" s="153"/>
      <c r="AUZ40" s="153"/>
      <c r="AVA40" s="153"/>
      <c r="AVB40" s="153"/>
      <c r="AVC40" s="153"/>
      <c r="AVD40" s="153"/>
      <c r="AVE40" s="153"/>
      <c r="AVF40" s="153"/>
      <c r="AVG40" s="153"/>
      <c r="AVH40" s="153"/>
      <c r="AVI40" s="153"/>
      <c r="AVJ40" s="153"/>
      <c r="AVK40" s="153"/>
      <c r="AVL40" s="153"/>
      <c r="AVM40" s="153"/>
      <c r="AVN40" s="153"/>
      <c r="AVO40" s="153"/>
      <c r="AVP40" s="153"/>
      <c r="AVQ40" s="153"/>
      <c r="AVR40" s="153"/>
      <c r="AVS40" s="153"/>
      <c r="AVT40" s="153"/>
      <c r="AVU40" s="153"/>
      <c r="AVV40" s="153"/>
      <c r="AVW40" s="153"/>
      <c r="AVX40" s="153"/>
      <c r="AVY40" s="153"/>
      <c r="AVZ40" s="153"/>
      <c r="AWA40" s="153"/>
      <c r="AWB40" s="153"/>
      <c r="AWC40" s="153"/>
      <c r="AWD40" s="153"/>
      <c r="AWE40" s="153"/>
      <c r="AWF40" s="153"/>
      <c r="AWG40" s="153"/>
      <c r="AWH40" s="153"/>
      <c r="AWI40" s="153"/>
      <c r="AWJ40" s="153"/>
      <c r="AWK40" s="153"/>
      <c r="AWL40" s="153"/>
      <c r="AWM40" s="153"/>
      <c r="AWN40" s="153"/>
      <c r="AWO40" s="153"/>
      <c r="AWP40" s="153"/>
      <c r="AWQ40" s="153"/>
      <c r="AWR40" s="153"/>
      <c r="AWS40" s="153"/>
      <c r="AWT40" s="153"/>
      <c r="AWU40" s="153"/>
      <c r="AWV40" s="153"/>
      <c r="AWW40" s="153"/>
      <c r="AWX40" s="153"/>
      <c r="AWY40" s="153"/>
      <c r="AWZ40" s="153"/>
      <c r="AXA40" s="153"/>
      <c r="AXB40" s="153"/>
      <c r="AXC40" s="153"/>
      <c r="AXD40" s="153"/>
      <c r="AXE40" s="153"/>
      <c r="AXF40" s="153"/>
      <c r="AXG40" s="153"/>
      <c r="AXH40" s="153"/>
      <c r="AXI40" s="153"/>
      <c r="AXJ40" s="153"/>
      <c r="AXK40" s="153"/>
      <c r="AXL40" s="153"/>
      <c r="AXM40" s="153"/>
      <c r="AXN40" s="153"/>
      <c r="AXO40" s="153"/>
      <c r="AXP40" s="153"/>
      <c r="AXQ40" s="153"/>
      <c r="AXR40" s="153"/>
      <c r="AXS40" s="153"/>
      <c r="AXT40" s="153"/>
      <c r="AXU40" s="153"/>
      <c r="AXV40" s="153"/>
      <c r="AXW40" s="153"/>
      <c r="AXX40" s="153"/>
      <c r="AXY40" s="153"/>
      <c r="AXZ40" s="153"/>
      <c r="AYA40" s="153"/>
      <c r="AYB40" s="153"/>
      <c r="AYC40" s="153"/>
      <c r="AYD40" s="153"/>
      <c r="AYE40" s="153"/>
      <c r="AYF40" s="153"/>
      <c r="AYG40" s="153"/>
      <c r="AYH40" s="153"/>
      <c r="AYI40" s="153"/>
      <c r="AYJ40" s="153"/>
      <c r="AYK40" s="153"/>
      <c r="AYL40" s="153"/>
      <c r="AYM40" s="153"/>
      <c r="AYN40" s="153"/>
      <c r="AYO40" s="153"/>
      <c r="AYP40" s="153"/>
      <c r="AYQ40" s="153"/>
      <c r="AYR40" s="153"/>
      <c r="AYS40" s="153"/>
      <c r="AYT40" s="153"/>
      <c r="AYU40" s="153"/>
      <c r="AYV40" s="153"/>
      <c r="AYW40" s="153"/>
      <c r="AYX40" s="153"/>
      <c r="AYY40" s="153"/>
      <c r="AYZ40" s="153"/>
      <c r="AZA40" s="153"/>
      <c r="AZB40" s="153"/>
      <c r="AZC40" s="153"/>
      <c r="AZD40" s="153"/>
      <c r="AZE40" s="153"/>
      <c r="AZF40" s="153"/>
      <c r="AZG40" s="153"/>
      <c r="AZH40" s="153"/>
      <c r="AZI40" s="153"/>
      <c r="AZJ40" s="153"/>
      <c r="AZK40" s="153"/>
      <c r="AZL40" s="153"/>
      <c r="AZM40" s="153"/>
      <c r="AZN40" s="153"/>
      <c r="AZO40" s="153"/>
      <c r="AZP40" s="153"/>
      <c r="AZQ40" s="153"/>
      <c r="AZR40" s="153"/>
      <c r="AZS40" s="153"/>
      <c r="AZT40" s="153"/>
      <c r="AZU40" s="153"/>
      <c r="AZV40" s="153"/>
      <c r="AZW40" s="153"/>
      <c r="AZX40" s="153"/>
      <c r="AZY40" s="153"/>
      <c r="AZZ40" s="153"/>
      <c r="BAA40" s="153"/>
      <c r="BAB40" s="153"/>
      <c r="BAC40" s="153"/>
      <c r="BAD40" s="153"/>
      <c r="BAE40" s="153"/>
      <c r="BAF40" s="153"/>
      <c r="BAG40" s="153"/>
      <c r="BAH40" s="153"/>
      <c r="BAI40" s="153"/>
      <c r="BAJ40" s="153"/>
      <c r="BAK40" s="153"/>
      <c r="BAL40" s="153"/>
      <c r="BAM40" s="153"/>
      <c r="BAN40" s="153"/>
      <c r="BAO40" s="153"/>
      <c r="BAP40" s="153"/>
      <c r="BAQ40" s="153"/>
      <c r="BAR40" s="153"/>
      <c r="BAS40" s="153"/>
      <c r="BAT40" s="153"/>
      <c r="BAU40" s="153"/>
      <c r="BAV40" s="153"/>
      <c r="BAW40" s="153"/>
      <c r="BAX40" s="153"/>
      <c r="BAY40" s="153"/>
      <c r="BAZ40" s="153"/>
      <c r="BBA40" s="153"/>
      <c r="BBB40" s="153"/>
      <c r="BBC40" s="153"/>
      <c r="BBD40" s="153"/>
      <c r="BBE40" s="153"/>
      <c r="BBF40" s="153"/>
      <c r="BBG40" s="153"/>
      <c r="BBH40" s="153"/>
      <c r="BBI40" s="153"/>
      <c r="BBJ40" s="153"/>
      <c r="BBK40" s="153"/>
      <c r="BBL40" s="153"/>
      <c r="BBM40" s="153"/>
      <c r="BBN40" s="153"/>
      <c r="BBO40" s="153"/>
      <c r="BBP40" s="153"/>
      <c r="BBQ40" s="153"/>
      <c r="BBR40" s="153"/>
      <c r="BBS40" s="153"/>
      <c r="BBT40" s="153"/>
      <c r="BBU40" s="153"/>
      <c r="BBV40" s="153"/>
      <c r="BBW40" s="153"/>
      <c r="BBX40" s="153"/>
      <c r="BBY40" s="153"/>
      <c r="BBZ40" s="153"/>
      <c r="BCA40" s="153"/>
      <c r="BCB40" s="153"/>
      <c r="BCC40" s="153"/>
      <c r="BCD40" s="153"/>
      <c r="BCE40" s="153"/>
      <c r="BCF40" s="153"/>
      <c r="BCG40" s="153"/>
      <c r="BCH40" s="153"/>
      <c r="BCI40" s="153"/>
      <c r="BCJ40" s="153"/>
      <c r="BCK40" s="153"/>
      <c r="BCL40" s="153"/>
      <c r="BCM40" s="153"/>
      <c r="BCN40" s="153"/>
      <c r="BCO40" s="153"/>
      <c r="BCP40" s="153"/>
      <c r="BCQ40" s="153"/>
      <c r="BCR40" s="153"/>
      <c r="BCS40" s="153"/>
      <c r="BCT40" s="153"/>
      <c r="BCU40" s="153"/>
      <c r="BCV40" s="153"/>
      <c r="BCW40" s="153"/>
      <c r="BCX40" s="153"/>
      <c r="BCY40" s="153"/>
      <c r="BCZ40" s="153"/>
      <c r="BDA40" s="153"/>
      <c r="BDB40" s="153"/>
      <c r="BDC40" s="153"/>
      <c r="BDD40" s="153"/>
      <c r="BDE40" s="153"/>
      <c r="BDF40" s="153"/>
      <c r="BDG40" s="153"/>
      <c r="BDH40" s="153"/>
      <c r="BDI40" s="153"/>
      <c r="BDJ40" s="153"/>
      <c r="BDK40" s="153"/>
      <c r="BDL40" s="153"/>
      <c r="BDM40" s="153"/>
      <c r="BDN40" s="153"/>
      <c r="BDO40" s="153"/>
      <c r="BDP40" s="153"/>
      <c r="BDQ40" s="153"/>
      <c r="BDR40" s="153"/>
      <c r="BDS40" s="153"/>
      <c r="BDT40" s="153"/>
      <c r="BDU40" s="153"/>
      <c r="BDV40" s="153"/>
      <c r="BDW40" s="153"/>
      <c r="BDX40" s="153"/>
      <c r="BDY40" s="153"/>
      <c r="BDZ40" s="153"/>
      <c r="BEA40" s="153"/>
      <c r="BEB40" s="153"/>
      <c r="BEC40" s="153"/>
      <c r="BED40" s="153"/>
      <c r="BEE40" s="153"/>
      <c r="BEF40" s="153"/>
      <c r="BEG40" s="153"/>
      <c r="BEH40" s="153"/>
      <c r="BEI40" s="153"/>
      <c r="BEJ40" s="153"/>
      <c r="BEK40" s="153"/>
      <c r="BEL40" s="153"/>
      <c r="BEM40" s="153"/>
      <c r="BEN40" s="153"/>
      <c r="BEO40" s="153"/>
      <c r="BEP40" s="153"/>
      <c r="BEQ40" s="153"/>
      <c r="BER40" s="153"/>
      <c r="BES40" s="153"/>
      <c r="BET40" s="153"/>
      <c r="BEU40" s="153"/>
      <c r="BEV40" s="153"/>
      <c r="BEW40" s="153"/>
      <c r="BEX40" s="153"/>
      <c r="BEY40" s="153"/>
      <c r="BEZ40" s="153"/>
      <c r="BFA40" s="153"/>
      <c r="BFB40" s="153"/>
      <c r="BFC40" s="153"/>
      <c r="BFD40" s="153"/>
      <c r="BFE40" s="153"/>
      <c r="BFF40" s="153"/>
      <c r="BFG40" s="153"/>
      <c r="BFH40" s="153"/>
      <c r="BFI40" s="153"/>
      <c r="BFJ40" s="153"/>
      <c r="BFK40" s="153"/>
      <c r="BFL40" s="153"/>
      <c r="BFM40" s="153"/>
      <c r="BFN40" s="153"/>
      <c r="BFO40" s="153"/>
      <c r="BFP40" s="153"/>
      <c r="BFQ40" s="153"/>
      <c r="BFR40" s="153"/>
      <c r="BFS40" s="153"/>
      <c r="BFT40" s="153"/>
      <c r="BFU40" s="153"/>
      <c r="BFV40" s="153"/>
      <c r="BFW40" s="153"/>
      <c r="BFX40" s="153"/>
      <c r="BFY40" s="153"/>
      <c r="BFZ40" s="153"/>
      <c r="BGA40" s="153"/>
      <c r="BGB40" s="153"/>
      <c r="BGC40" s="153"/>
      <c r="BGD40" s="153"/>
      <c r="BGE40" s="153"/>
      <c r="BGF40" s="153"/>
      <c r="BGG40" s="153"/>
      <c r="BGH40" s="153"/>
      <c r="BGI40" s="153"/>
      <c r="BGJ40" s="153"/>
      <c r="BGK40" s="153"/>
      <c r="BGL40" s="153"/>
      <c r="BGM40" s="153"/>
      <c r="BGN40" s="153"/>
      <c r="BGO40" s="153"/>
      <c r="BGP40" s="153"/>
      <c r="BGQ40" s="153"/>
      <c r="BGR40" s="153"/>
      <c r="BGS40" s="153"/>
      <c r="BGT40" s="153"/>
      <c r="BGU40" s="153"/>
      <c r="BGV40" s="153"/>
      <c r="BGW40" s="153"/>
      <c r="BGX40" s="153"/>
      <c r="BGY40" s="153"/>
      <c r="BGZ40" s="153"/>
      <c r="BHA40" s="153"/>
      <c r="BHB40" s="153"/>
      <c r="BHC40" s="153"/>
      <c r="BHD40" s="153"/>
      <c r="BHE40" s="153"/>
      <c r="BHF40" s="153"/>
      <c r="BHG40" s="153"/>
      <c r="BHH40" s="153"/>
      <c r="BHI40" s="153"/>
      <c r="BHJ40" s="153"/>
      <c r="BHK40" s="153"/>
      <c r="BHL40" s="153"/>
      <c r="BHM40" s="153"/>
      <c r="BHN40" s="153"/>
      <c r="BHO40" s="153"/>
      <c r="BHP40" s="153"/>
      <c r="BHQ40" s="153"/>
      <c r="BHR40" s="153"/>
      <c r="BHS40" s="153"/>
      <c r="BHT40" s="153"/>
      <c r="BHU40" s="153"/>
      <c r="BHV40" s="153"/>
      <c r="BHW40" s="153"/>
      <c r="BHX40" s="153"/>
      <c r="BHY40" s="153"/>
      <c r="BHZ40" s="153"/>
      <c r="BIA40" s="153"/>
      <c r="BIB40" s="153"/>
      <c r="BIC40" s="153"/>
      <c r="BID40" s="153"/>
      <c r="BIE40" s="153"/>
      <c r="BIF40" s="153"/>
      <c r="BIG40" s="153"/>
      <c r="BIH40" s="153"/>
      <c r="BII40" s="153"/>
      <c r="BIJ40" s="153"/>
      <c r="BIK40" s="153"/>
      <c r="BIL40" s="153"/>
      <c r="BIM40" s="153"/>
      <c r="BIN40" s="153"/>
      <c r="BIO40" s="153"/>
      <c r="BIP40" s="153"/>
      <c r="BIQ40" s="153"/>
      <c r="BIR40" s="153"/>
      <c r="BIS40" s="153"/>
      <c r="BIT40" s="153"/>
      <c r="BIU40" s="153"/>
      <c r="BIV40" s="153"/>
      <c r="BIW40" s="153"/>
      <c r="BIX40" s="153"/>
      <c r="BIY40" s="153"/>
      <c r="BIZ40" s="153"/>
      <c r="BJA40" s="153"/>
      <c r="BJB40" s="153"/>
      <c r="BJC40" s="153"/>
      <c r="BJD40" s="153"/>
      <c r="BJE40" s="153"/>
      <c r="BJF40" s="153"/>
      <c r="BJG40" s="153"/>
      <c r="BJH40" s="153"/>
      <c r="BJI40" s="153"/>
      <c r="BJJ40" s="153"/>
      <c r="BJK40" s="153"/>
      <c r="BJL40" s="153"/>
      <c r="BJM40" s="153"/>
      <c r="BJN40" s="153"/>
      <c r="BJO40" s="153"/>
      <c r="BJP40" s="153"/>
      <c r="BJQ40" s="153"/>
      <c r="BJR40" s="153"/>
      <c r="BJS40" s="153"/>
      <c r="BJT40" s="153"/>
      <c r="BJU40" s="153"/>
      <c r="BJV40" s="153"/>
      <c r="BJW40" s="153"/>
      <c r="BJX40" s="153"/>
      <c r="BJY40" s="153"/>
      <c r="BJZ40" s="153"/>
      <c r="BKA40" s="153"/>
      <c r="BKB40" s="153"/>
      <c r="BKC40" s="153"/>
      <c r="BKD40" s="153"/>
      <c r="BKE40" s="153"/>
      <c r="BKF40" s="153"/>
      <c r="BKG40" s="153"/>
      <c r="BKH40" s="153"/>
      <c r="BKI40" s="153"/>
      <c r="BKJ40" s="153"/>
      <c r="BKK40" s="153"/>
      <c r="BKL40" s="153"/>
      <c r="BKM40" s="153"/>
      <c r="BKN40" s="153"/>
      <c r="BKO40" s="153"/>
      <c r="BKP40" s="153"/>
      <c r="BKQ40" s="153"/>
      <c r="BKR40" s="153"/>
      <c r="BKS40" s="153"/>
      <c r="BKT40" s="153"/>
      <c r="BKU40" s="153"/>
      <c r="BKV40" s="153"/>
      <c r="BKW40" s="153"/>
      <c r="BKX40" s="153"/>
      <c r="BKY40" s="153"/>
      <c r="BKZ40" s="153"/>
      <c r="BLA40" s="153"/>
      <c r="BLB40" s="153"/>
      <c r="BLC40" s="153"/>
      <c r="BLD40" s="153"/>
      <c r="BLE40" s="153"/>
      <c r="BLF40" s="153"/>
      <c r="BLG40" s="153"/>
      <c r="BLH40" s="153"/>
      <c r="BLI40" s="153"/>
      <c r="BLJ40" s="153"/>
      <c r="BLK40" s="153"/>
      <c r="BLL40" s="153"/>
      <c r="BLM40" s="153"/>
      <c r="BLN40" s="153"/>
      <c r="BLO40" s="153"/>
      <c r="BLP40" s="153"/>
      <c r="BLQ40" s="153"/>
      <c r="BLR40" s="153"/>
      <c r="BLS40" s="153"/>
      <c r="BLT40" s="153"/>
      <c r="BLU40" s="153"/>
      <c r="BLV40" s="153"/>
      <c r="BLW40" s="153"/>
      <c r="BLX40" s="153"/>
      <c r="BLY40" s="153"/>
      <c r="BLZ40" s="153"/>
      <c r="BMA40" s="153"/>
      <c r="BMB40" s="153"/>
      <c r="BMC40" s="153"/>
      <c r="BMD40" s="153"/>
      <c r="BME40" s="153"/>
      <c r="BMF40" s="153"/>
      <c r="BMG40" s="153"/>
      <c r="BMH40" s="153"/>
      <c r="BMI40" s="153"/>
      <c r="BMJ40" s="153"/>
      <c r="BMK40" s="153"/>
      <c r="BML40" s="153"/>
      <c r="BMM40" s="153"/>
      <c r="BMN40" s="153"/>
      <c r="BMO40" s="153"/>
      <c r="BMP40" s="153"/>
      <c r="BMQ40" s="153"/>
      <c r="BMR40" s="153"/>
      <c r="BMS40" s="153"/>
      <c r="BMT40" s="153"/>
      <c r="BMU40" s="153"/>
      <c r="BMV40" s="153"/>
      <c r="BMW40" s="153"/>
      <c r="BMX40" s="153"/>
      <c r="BMY40" s="153"/>
      <c r="BMZ40" s="153"/>
      <c r="BNA40" s="153"/>
      <c r="BNB40" s="153"/>
      <c r="BNC40" s="153"/>
      <c r="BND40" s="153"/>
      <c r="BNE40" s="153"/>
      <c r="BNF40" s="153"/>
      <c r="BNG40" s="153"/>
      <c r="BNH40" s="153"/>
      <c r="BNI40" s="153"/>
      <c r="BNJ40" s="153"/>
      <c r="BNK40" s="153"/>
      <c r="BNL40" s="153"/>
      <c r="BNM40" s="153"/>
      <c r="BNN40" s="153"/>
      <c r="BNO40" s="153"/>
      <c r="BNP40" s="153"/>
      <c r="BNQ40" s="153"/>
      <c r="BNR40" s="153"/>
      <c r="BNS40" s="153"/>
      <c r="BNT40" s="153"/>
      <c r="BNU40" s="153"/>
      <c r="BNV40" s="153"/>
      <c r="BNW40" s="153"/>
      <c r="BNX40" s="153"/>
      <c r="BNY40" s="153"/>
      <c r="BNZ40" s="153"/>
      <c r="BOA40" s="153"/>
      <c r="BOB40" s="153"/>
      <c r="BOC40" s="153"/>
      <c r="BOD40" s="153"/>
      <c r="BOE40" s="153"/>
      <c r="BOF40" s="153"/>
      <c r="BOG40" s="153"/>
      <c r="BOH40" s="153"/>
      <c r="BOI40" s="153"/>
      <c r="BOJ40" s="153"/>
      <c r="BOK40" s="153"/>
      <c r="BOL40" s="153"/>
      <c r="BOM40" s="153"/>
      <c r="BON40" s="153"/>
      <c r="BOO40" s="153"/>
      <c r="BOP40" s="153"/>
      <c r="BOQ40" s="153"/>
      <c r="BOR40" s="153"/>
      <c r="BOS40" s="153"/>
      <c r="BOT40" s="153"/>
      <c r="BOU40" s="153"/>
      <c r="BOV40" s="153"/>
      <c r="BOW40" s="153"/>
      <c r="BOX40" s="153"/>
      <c r="BOY40" s="153"/>
      <c r="BOZ40" s="153"/>
      <c r="BPA40" s="153"/>
      <c r="BPB40" s="153"/>
      <c r="BPC40" s="153"/>
      <c r="BPD40" s="153"/>
      <c r="BPE40" s="153"/>
      <c r="BPF40" s="153"/>
      <c r="BPG40" s="153"/>
      <c r="BPH40" s="153"/>
      <c r="BPI40" s="153"/>
      <c r="BPJ40" s="153"/>
      <c r="BPK40" s="153"/>
      <c r="BPL40" s="153"/>
      <c r="BPM40" s="153"/>
      <c r="BPN40" s="153"/>
      <c r="BPO40" s="153"/>
      <c r="BPP40" s="153"/>
      <c r="BPQ40" s="153"/>
      <c r="BPR40" s="153"/>
      <c r="BPS40" s="153"/>
      <c r="BPT40" s="153"/>
      <c r="BPU40" s="153"/>
      <c r="BPV40" s="153"/>
      <c r="BPW40" s="153"/>
      <c r="BPX40" s="153"/>
      <c r="BPY40" s="153"/>
      <c r="BPZ40" s="153"/>
      <c r="BQA40" s="153"/>
      <c r="BQB40" s="153"/>
      <c r="BQC40" s="153"/>
      <c r="BQD40" s="153"/>
      <c r="BQE40" s="153"/>
      <c r="BQF40" s="153"/>
      <c r="BQG40" s="153"/>
      <c r="BQH40" s="153"/>
      <c r="BQI40" s="153"/>
      <c r="BQJ40" s="153"/>
      <c r="BQK40" s="153"/>
      <c r="BQL40" s="153"/>
      <c r="BQM40" s="153"/>
      <c r="BQN40" s="153"/>
      <c r="BQO40" s="153"/>
      <c r="BQP40" s="153"/>
      <c r="BQQ40" s="153"/>
      <c r="BQR40" s="153"/>
      <c r="BQS40" s="153"/>
      <c r="BQT40" s="153"/>
      <c r="BQU40" s="153"/>
      <c r="BQV40" s="153"/>
      <c r="BQW40" s="153"/>
      <c r="BQX40" s="153"/>
      <c r="BQY40" s="153"/>
      <c r="BQZ40" s="153"/>
      <c r="BRA40" s="153"/>
      <c r="BRB40" s="153"/>
      <c r="BRC40" s="153"/>
      <c r="BRD40" s="153"/>
      <c r="BRE40" s="153"/>
      <c r="BRF40" s="153"/>
      <c r="BRG40" s="153"/>
      <c r="BRH40" s="153"/>
      <c r="BRI40" s="153"/>
      <c r="BRJ40" s="153"/>
      <c r="BRK40" s="153"/>
      <c r="BRL40" s="153"/>
      <c r="BRM40" s="153"/>
      <c r="BRN40" s="153"/>
      <c r="BRO40" s="153"/>
      <c r="BRP40" s="153"/>
      <c r="BRQ40" s="153"/>
      <c r="BRR40" s="153"/>
      <c r="BRS40" s="153"/>
      <c r="BRT40" s="153"/>
      <c r="BRU40" s="153"/>
      <c r="BRV40" s="153"/>
      <c r="BRW40" s="153"/>
      <c r="BRX40" s="153"/>
      <c r="BRY40" s="153"/>
      <c r="BRZ40" s="153"/>
      <c r="BSA40" s="153"/>
      <c r="BSB40" s="153"/>
      <c r="BSC40" s="153"/>
      <c r="BSD40" s="153"/>
      <c r="BSE40" s="153"/>
      <c r="BSF40" s="153"/>
      <c r="BSG40" s="153"/>
      <c r="BSH40" s="153"/>
      <c r="BSI40" s="153"/>
      <c r="BSJ40" s="153"/>
      <c r="BSK40" s="153"/>
      <c r="BSL40" s="153"/>
      <c r="BSM40" s="153"/>
      <c r="BSN40" s="153"/>
      <c r="BSO40" s="153"/>
      <c r="BSP40" s="153"/>
      <c r="BSQ40" s="153"/>
      <c r="BSR40" s="153"/>
      <c r="BSS40" s="153"/>
      <c r="BST40" s="153"/>
      <c r="BSU40" s="153"/>
      <c r="BSV40" s="153"/>
      <c r="BSW40" s="153"/>
      <c r="BSX40" s="153"/>
      <c r="BSY40" s="153"/>
      <c r="BSZ40" s="153"/>
      <c r="BTA40" s="153"/>
      <c r="BTB40" s="153"/>
      <c r="BTC40" s="153"/>
      <c r="BTD40" s="153"/>
      <c r="BTE40" s="153"/>
      <c r="BTF40" s="153"/>
      <c r="BTG40" s="153"/>
      <c r="BTH40" s="153"/>
      <c r="BTI40" s="153"/>
      <c r="BTJ40" s="153"/>
      <c r="BTK40" s="153"/>
      <c r="BTL40" s="153"/>
      <c r="BTM40" s="153"/>
      <c r="BTN40" s="153"/>
      <c r="BTO40" s="153"/>
      <c r="BTP40" s="153"/>
      <c r="BTQ40" s="153"/>
      <c r="BTR40" s="153"/>
      <c r="BTS40" s="153"/>
      <c r="BTT40" s="153"/>
      <c r="BTU40" s="153"/>
      <c r="BTV40" s="153"/>
      <c r="BTW40" s="153"/>
      <c r="BTX40" s="153"/>
      <c r="BTY40" s="153"/>
      <c r="BTZ40" s="153"/>
      <c r="BUA40" s="153"/>
      <c r="BUB40" s="153"/>
      <c r="BUC40" s="153"/>
      <c r="BUD40" s="153"/>
      <c r="BUE40" s="153"/>
      <c r="BUF40" s="153"/>
      <c r="BUG40" s="153"/>
      <c r="BUH40" s="153"/>
      <c r="BUI40" s="153"/>
      <c r="BUJ40" s="153"/>
      <c r="BUK40" s="153"/>
      <c r="BUL40" s="153"/>
      <c r="BUM40" s="153"/>
      <c r="BUN40" s="153"/>
      <c r="BUO40" s="153"/>
      <c r="BUP40" s="153"/>
      <c r="BUQ40" s="153"/>
      <c r="BUR40" s="153"/>
      <c r="BUS40" s="153"/>
      <c r="BUT40" s="153"/>
      <c r="BUU40" s="153"/>
      <c r="BUV40" s="153"/>
      <c r="BUW40" s="153"/>
      <c r="BUX40" s="153"/>
      <c r="BUY40" s="153"/>
      <c r="BUZ40" s="153"/>
      <c r="BVA40" s="153"/>
      <c r="BVB40" s="153"/>
      <c r="BVC40" s="153"/>
      <c r="BVD40" s="153"/>
      <c r="BVE40" s="153"/>
      <c r="BVF40" s="153"/>
      <c r="BVG40" s="153"/>
      <c r="BVH40" s="153"/>
      <c r="BVI40" s="153"/>
      <c r="BVJ40" s="153"/>
      <c r="BVK40" s="153"/>
      <c r="BVL40" s="153"/>
      <c r="BVM40" s="153"/>
      <c r="BVN40" s="153"/>
      <c r="BVO40" s="153"/>
      <c r="BVP40" s="153"/>
      <c r="BVQ40" s="153"/>
      <c r="BVR40" s="153"/>
      <c r="BVS40" s="153"/>
      <c r="BVT40" s="153"/>
      <c r="BVU40" s="153"/>
      <c r="BVV40" s="153"/>
      <c r="BVW40" s="153"/>
      <c r="BVX40" s="153"/>
      <c r="BVY40" s="153"/>
      <c r="BVZ40" s="153"/>
      <c r="BWA40" s="153"/>
      <c r="BWB40" s="153"/>
      <c r="BWC40" s="153"/>
      <c r="BWD40" s="153"/>
      <c r="BWE40" s="153"/>
      <c r="BWF40" s="153"/>
      <c r="BWG40" s="153"/>
      <c r="BWH40" s="153"/>
      <c r="BWI40" s="153"/>
      <c r="BWJ40" s="153"/>
      <c r="BWK40" s="153"/>
      <c r="BWL40" s="153"/>
      <c r="BWM40" s="153"/>
      <c r="BWN40" s="153"/>
      <c r="BWO40" s="153"/>
      <c r="BWP40" s="153"/>
      <c r="BWQ40" s="153"/>
      <c r="BWR40" s="153"/>
      <c r="BWS40" s="153"/>
      <c r="BWT40" s="153"/>
      <c r="BWU40" s="153"/>
      <c r="BWV40" s="153"/>
      <c r="BWW40" s="153"/>
      <c r="BWX40" s="153"/>
      <c r="BWY40" s="153"/>
      <c r="BWZ40" s="153"/>
      <c r="BXA40" s="153"/>
      <c r="BXB40" s="153"/>
      <c r="BXC40" s="153"/>
      <c r="BXD40" s="153"/>
      <c r="BXE40" s="153"/>
      <c r="BXF40" s="153"/>
      <c r="BXG40" s="153"/>
      <c r="BXH40" s="153"/>
      <c r="BXI40" s="153"/>
      <c r="BXJ40" s="153"/>
      <c r="BXK40" s="153"/>
      <c r="BXL40" s="153"/>
      <c r="BXM40" s="153"/>
      <c r="BXN40" s="153"/>
      <c r="BXO40" s="153"/>
      <c r="BXP40" s="153"/>
      <c r="BXQ40" s="153"/>
      <c r="BXR40" s="153"/>
      <c r="BXS40" s="153"/>
      <c r="BXT40" s="153"/>
      <c r="BXU40" s="153"/>
      <c r="BXV40" s="153"/>
      <c r="BXW40" s="153"/>
      <c r="BXX40" s="153"/>
      <c r="BXY40" s="153"/>
      <c r="BXZ40" s="153"/>
      <c r="BYA40" s="153"/>
      <c r="BYB40" s="153"/>
      <c r="BYC40" s="153"/>
      <c r="BYD40" s="153"/>
      <c r="BYE40" s="153"/>
      <c r="BYF40" s="153"/>
      <c r="BYG40" s="153"/>
      <c r="BYH40" s="153"/>
      <c r="BYI40" s="153"/>
      <c r="BYJ40" s="153"/>
      <c r="BYK40" s="153"/>
      <c r="BYL40" s="153"/>
      <c r="BYM40" s="153"/>
      <c r="BYN40" s="153"/>
      <c r="BYO40" s="153"/>
      <c r="BYP40" s="153"/>
    </row>
    <row r="41" spans="1:2018" ht="12.75" customHeight="1">
      <c r="C41" s="197">
        <v>2019</v>
      </c>
      <c r="D41" s="214" t="s">
        <v>48</v>
      </c>
      <c r="E41" s="21" t="s">
        <v>185</v>
      </c>
      <c r="H41" s="153"/>
      <c r="I41" s="31"/>
      <c r="J41" s="166">
        <f>IF($I20="n/a",0,IF(J$4&lt;=$C41,0,IF(SUM($C41,$I20)&gt;J$4,$M34/$I20,$M34-SUM($I41:I41))))</f>
        <v>0</v>
      </c>
      <c r="K41" s="166">
        <f>IF($I20="n/a",0,IF(K$4&lt;=$C41,0,IF(SUM($C41,$I20)&gt;K$4,$M34/$I20,$M34-SUM($I41:J41))))</f>
        <v>0</v>
      </c>
      <c r="L41" s="166">
        <f>IF($I20="n/a",0,IF(L$4&lt;=$C41,0,IF(SUM($C41,$I20)&gt;L$4,$M34/$I20,$M34-SUM($I41:K41))))</f>
        <v>0</v>
      </c>
      <c r="M41" s="166">
        <f>IF($I20="n/a",0,IF(M$4&lt;=$C41,0,IF(SUM($C41,$I20)&gt;M$4,$M34/$I20,$M34-SUM($I41:L41))))</f>
        <v>0</v>
      </c>
      <c r="N41" s="166">
        <f>IF($I20="n/a",0,IF(N$4&lt;=$C41,0,IF(SUM($C41,$I20)&gt;N$4,$M34/$I20,$M34-SUM($I41:M41))))</f>
        <v>0.53181791875510498</v>
      </c>
      <c r="O41" s="166">
        <f>IF($I20="n/a",0,IF(O$4&lt;=$C41,0,IF(SUM($C41,$I20)&gt;O$4,$M34/$I20,$M34-SUM($I41:N41))))</f>
        <v>0.53181791875510498</v>
      </c>
      <c r="P41" s="166">
        <f>IF($I20="n/a",0,IF(P$4&lt;=$C41,0,IF(SUM($C41,$I20)&gt;P$4,$M34/$I20,$M34-SUM($I41:O41))))</f>
        <v>0.53181791875510498</v>
      </c>
      <c r="Q41" s="166">
        <f>IF($I20="n/a",0,IF(Q$4&lt;=$C41,0,IF(SUM($C41,$I20)&gt;Q$4,$M34/$I20,$M34-SUM($I41:P41))))</f>
        <v>0.53181791875510498</v>
      </c>
      <c r="R41" s="166">
        <f>IF($I20="n/a",0,IF(R$4&lt;=$C41,0,IF(SUM($C41,$I20)&gt;R$4,$M34/$I20,$M34-SUM($I41:Q41))))</f>
        <v>0.53181791875510498</v>
      </c>
      <c r="S41" s="166">
        <f>IF($I20="n/a",0,IF(S$4&lt;=$C41,0,IF(SUM($C41,$I20)&gt;S$4,$M34/$I20,$M34-SUM($I41:R41))))</f>
        <v>0.53181791875510498</v>
      </c>
      <c r="T41" s="166">
        <f>IF($I20="n/a",0,IF(T$4&lt;=$C41,0,IF(SUM($C41,$I20)&gt;T$4,$M34/$I20,$M34-SUM($I41:S41))))</f>
        <v>0.53181791875510498</v>
      </c>
      <c r="U41" s="166">
        <f>IF($I20="n/a",0,IF(U$4&lt;=$C41,0,IF(SUM($C41,$I20)&gt;U$4,$M34/$I20,$M34-SUM($I41:T41))))</f>
        <v>0.53181791875510498</v>
      </c>
      <c r="V41" s="166">
        <f>IF($I20="n/a",0,IF(V$4&lt;=$C41,0,IF(SUM($C41,$I20)&gt;V$4,$M34/$I20,$M34-SUM($I41:U41))))</f>
        <v>0.53181791875510498</v>
      </c>
      <c r="W41" s="166">
        <f>IF($I20="n/a",0,IF(W$4&lt;=$C41,0,IF(SUM($C41,$I20)&gt;W$4,$M34/$I20,$M34-SUM($I41:V41))))</f>
        <v>0.53181791875510498</v>
      </c>
      <c r="X41" s="166">
        <f>IF($I20="n/a",0,IF(X$4&lt;=$C41,0,IF(SUM($C41,$I20)&gt;X$4,$M34/$I20,$M34-SUM($I41:W41))))</f>
        <v>0.53181791875510498</v>
      </c>
      <c r="Y41" s="166">
        <f>IF($I20="n/a",0,IF(Y$4&lt;=$C41,0,IF(SUM($C41,$I20)&gt;Y$4,$M34/$I20,$M34-SUM($I41:X41))))</f>
        <v>0.53181791875510498</v>
      </c>
      <c r="Z41" s="166">
        <f>IF($I20="n/a",0,IF(Z$4&lt;=$C41,0,IF(SUM($C41,$I20)&gt;Z$4,$M34/$I20,$M34-SUM($I41:Y41))))</f>
        <v>0.53181791875510498</v>
      </c>
      <c r="AA41" s="166">
        <f>IF($I20="n/a",0,IF(AA$4&lt;=$C41,0,IF(SUM($C41,$I20)&gt;AA$4,$M34/$I20,$M34-SUM($I41:Z41))))</f>
        <v>0.53181791875510498</v>
      </c>
      <c r="AB41" s="166">
        <f>IF($I20="n/a",0,IF(AB$4&lt;=$C41,0,IF(SUM($C41,$I20)&gt;AB$4,$M34/$I20,$M34-SUM($I41:AA41))))</f>
        <v>0.53181791875510498</v>
      </c>
      <c r="AC41" s="166">
        <f>IF($I20="n/a",0,IF(AC$4&lt;=$C41,0,IF(SUM($C41,$I20)&gt;AC$4,$M34/$I20,$M34-SUM($I41:AB41))))</f>
        <v>0.53181791875510498</v>
      </c>
      <c r="AD41" s="166">
        <f>IF($I20="n/a",0,IF(AD$4&lt;=$C41,0,IF(SUM($C41,$I20)&gt;AD$4,$M34/$I20,$M34-SUM($I41:AC41))))</f>
        <v>0.53181791875510498</v>
      </c>
      <c r="AE41" s="166">
        <f>IF($I20="n/a",0,IF(AE$4&lt;=$C41,0,IF(SUM($C41,$I20)&gt;AE$4,$M34/$I20,$M34-SUM($I41:AD41))))</f>
        <v>0.53181791875510498</v>
      </c>
      <c r="AF41" s="166">
        <f>IF($I20="n/a",0,IF(AF$4&lt;=$C41,0,IF(SUM($C41,$I20)&gt;AF$4,$M34/$I20,$M34-SUM($I41:AE41))))</f>
        <v>0.53181791875510498</v>
      </c>
      <c r="AG41" s="166">
        <f>IF($I20="n/a",0,IF(AG$4&lt;=$C41,0,IF(SUM($C41,$I20)&gt;AG$4,$M34/$I20,$M34-SUM($I41:AF41))))</f>
        <v>0.53181791875510498</v>
      </c>
      <c r="AH41" s="166">
        <f>IF($I20="n/a",0,IF(AH$4&lt;=$C41,0,IF(SUM($C41,$I20)&gt;AH$4,$M34/$I20,$M34-SUM($I41:AG41))))</f>
        <v>0.53181791875510498</v>
      </c>
      <c r="AI41" s="166">
        <f>IF($I20="n/a",0,IF(AI$4&lt;=$C41,0,IF(SUM($C41,$I20)&gt;AI$4,$M34/$I20,$M34-SUM($I41:AH41))))</f>
        <v>0.53181791875510498</v>
      </c>
      <c r="AJ41" s="166">
        <f>IF($I20="n/a",0,IF(AJ$4&lt;=$C41,0,IF(SUM($C41,$I20)&gt;AJ$4,$M34/$I20,$M34-SUM($I41:AI41))))</f>
        <v>0.53181791875510498</v>
      </c>
      <c r="AK41" s="166">
        <f>IF($I20="n/a",0,IF(AK$4&lt;=$C41,0,IF(SUM($C41,$I20)&gt;AK$4,$M34/$I20,$M34-SUM($I41:AJ41))))</f>
        <v>0.53181791875510498</v>
      </c>
      <c r="AL41" s="166">
        <f>IF($I20="n/a",0,IF(AL$4&lt;=$C41,0,IF(SUM($C41,$I20)&gt;AL$4,$M34/$I20,$M34-SUM($I41:AK41))))</f>
        <v>0.53181791875510498</v>
      </c>
      <c r="AM41" s="166">
        <f>IF($I20="n/a",0,IF(AM$4&lt;=$C41,0,IF(SUM($C41,$I20)&gt;AM$4,$M34/$I20,$M34-SUM($I41:AL41))))</f>
        <v>0.53181791875510498</v>
      </c>
      <c r="AN41" s="166">
        <f>IF($I20="n/a",0,IF(AN$4&lt;=$C41,0,IF(SUM($C41,$I20)&gt;AN$4,$M34/$I20,$M34-SUM($I41:AM41))))</f>
        <v>0.53181791875510498</v>
      </c>
      <c r="AO41" s="166">
        <f>IF($I20="n/a",0,IF(AO$4&lt;=$C41,0,IF(SUM($C41,$I20)&gt;AO$4,$M34/$I20,$M34-SUM($I41:AN41))))</f>
        <v>0.53181791875510498</v>
      </c>
      <c r="AP41" s="166">
        <f>IF($I20="n/a",0,IF(AP$4&lt;=$C41,0,IF(SUM($C41,$I20)&gt;AP$4,$M34/$I20,$M34-SUM($I41:AO41))))</f>
        <v>0.53181791875510498</v>
      </c>
      <c r="AQ41" s="166">
        <f>IF($I20="n/a",0,IF(AQ$4&lt;=$C41,0,IF(SUM($C41,$I20)&gt;AQ$4,$M34/$I20,$M34-SUM($I41:AP41))))</f>
        <v>0.53181791875510498</v>
      </c>
      <c r="AR41" s="166">
        <f>IF($I20="n/a",0,IF(AR$4&lt;=$C41,0,IF(SUM($C41,$I20)&gt;AR$4,$M34/$I20,$M34-SUM($I41:AQ41))))</f>
        <v>0.53181791875510498</v>
      </c>
      <c r="AS41" s="166">
        <f>IF($I20="n/a",0,IF(AS$4&lt;=$C41,0,IF(SUM($C41,$I20)&gt;AS$4,$M34/$I20,$M34-SUM($I41:AR41))))</f>
        <v>0.53181791875510498</v>
      </c>
      <c r="AT41" s="166">
        <f>IF($I20="n/a",0,IF(AT$4&lt;=$C41,0,IF(SUM($C41,$I20)&gt;AT$4,$M34/$I20,$M34-SUM($I41:AS41))))</f>
        <v>0.53181791875510498</v>
      </c>
      <c r="AU41" s="166">
        <f>IF($I20="n/a",0,IF(AU$4&lt;=$C41,0,IF(SUM($C41,$I20)&gt;AU$4,$M34/$I20,$M34-SUM($I41:AT41))))</f>
        <v>0.53181791875510498</v>
      </c>
      <c r="AV41" s="166">
        <f>IF($I20="n/a",0,IF(AV$4&lt;=$C41,0,IF(SUM($C41,$I20)&gt;AV$4,$M34/$I20,$M34-SUM($I41:AU41))))</f>
        <v>0.53181791875510498</v>
      </c>
      <c r="AW41" s="166">
        <f>IF($I20="n/a",0,IF(AW$4&lt;=$C41,0,IF(SUM($C41,$I20)&gt;AW$4,$M34/$I20,$M34-SUM($I41:AV41))))</f>
        <v>0.53181791875510498</v>
      </c>
      <c r="AX41" s="166">
        <f>IF($I20="n/a",0,IF(AX$4&lt;=$C41,0,IF(SUM($C41,$I20)&gt;AX$4,$M34/$I20,$M34-SUM($I41:AW41))))</f>
        <v>0.53181791875510498</v>
      </c>
      <c r="AY41" s="166">
        <f>IF($I20="n/a",0,IF(AY$4&lt;=$C41,0,IF(SUM($C41,$I20)&gt;AY$4,$M34/$I20,$M34-SUM($I41:AX41))))</f>
        <v>0.53181791875510498</v>
      </c>
      <c r="AZ41" s="166">
        <f>IF($I20="n/a",0,IF(AZ$4&lt;=$C41,0,IF(SUM($C41,$I20)&gt;AZ$4,$M34/$I20,$M34-SUM($I41:AY41))))</f>
        <v>0.53181791875510498</v>
      </c>
      <c r="BA41" s="166">
        <f>IF($I20="n/a",0,IF(BA$4&lt;=$C41,0,IF(SUM($C41,$I20)&gt;BA$4,$M34/$I20,$M34-SUM($I41:AZ41))))</f>
        <v>0.53181791875510498</v>
      </c>
      <c r="BB41" s="166">
        <f>IF($I20="n/a",0,IF(BB$4&lt;=$C41,0,IF(SUM($C41,$I20)&gt;BB$4,$M34/$I20,$M34-SUM($I41:BA41))))</f>
        <v>0.53181791875510498</v>
      </c>
      <c r="BC41" s="166">
        <f>IF($I20="n/a",0,IF(BC$4&lt;=$C41,0,IF(SUM($C41,$I20)&gt;BC$4,$M34/$I20,$M34-SUM($I41:BB41))))</f>
        <v>0.53181791875510498</v>
      </c>
      <c r="BD41" s="166">
        <f>IF($I20="n/a",0,IF(BD$4&lt;=$C41,0,IF(SUM($C41,$I20)&gt;BD$4,$M34/$I20,$M34-SUM($I41:BC41))))</f>
        <v>0.53181791875510498</v>
      </c>
      <c r="BE41" s="166">
        <f>IF($I20="n/a",0,IF(BE$4&lt;=$C41,0,IF(SUM($C41,$I20)&gt;BE$4,$M34/$I20,$M34-SUM($I41:BD41))))</f>
        <v>0.53181791875510498</v>
      </c>
      <c r="BF41" s="166">
        <f>IF($I20="n/a",0,IF(BF$4&lt;=$C41,0,IF(SUM($C41,$I20)&gt;BF$4,$M34/$I20,$M34-SUM($I41:BE41))))</f>
        <v>0.53181791875510498</v>
      </c>
      <c r="BG41" s="166">
        <f>IF($I20="n/a",0,IF(BG$4&lt;=$C41,0,IF(SUM($C41,$I20)&gt;BG$4,$M34/$I20,$M34-SUM($I41:BF41))))</f>
        <v>0.53181791875510498</v>
      </c>
      <c r="BH41" s="166">
        <f>IF($I20="n/a",0,IF(BH$4&lt;=$C41,0,IF(SUM($C41,$I20)&gt;BH$4,$M34/$I20,$M34-SUM($I41:BG41))))</f>
        <v>0.53181791875510498</v>
      </c>
      <c r="BI41" s="166">
        <f>IF($I20="n/a",0,IF(BI$4&lt;=$C41,0,IF(SUM($C41,$I20)&gt;BI$4,$M34/$I20,$M34-SUM($I41:BH41))))</f>
        <v>0.53181791875510498</v>
      </c>
      <c r="BJ41" s="166">
        <f>IF($I20="n/a",0,IF(BJ$4&lt;=$C41,0,IF(SUM($C41,$I20)&gt;BJ$4,$M34/$I20,$M34-SUM($I41:BI41))))</f>
        <v>0.53181791875510498</v>
      </c>
      <c r="BK41" s="166">
        <f>IF($I20="n/a",0,IF(BK$4&lt;=$C41,0,IF(SUM($C41,$I20)&gt;BK$4,$M34/$I20,$M34-SUM($I41:BJ41))))</f>
        <v>0.53181791875510498</v>
      </c>
      <c r="BL41" s="166">
        <f>IF($I20="n/a",0,IF(BL$4&lt;=$C41,0,IF(SUM($C41,$I20)&gt;BL$4,$M34/$I20,$M34-SUM($I41:BK41))))</f>
        <v>0.53181791875510498</v>
      </c>
      <c r="BM41" s="166">
        <f>IF($I20="n/a",0,IF(BM$4&lt;=$C41,0,IF(SUM($C41,$I20)&gt;BM$4,$M34/$I20,$M34-SUM($I41:BL41))))</f>
        <v>0.53181791875510498</v>
      </c>
      <c r="BN41" s="166">
        <f>IF($I20="n/a",0,IF(BN$4&lt;=$C41,0,IF(SUM($C41,$I20)&gt;BN$4,$M34/$I20,$M34-SUM($I41:BM41))))</f>
        <v>0.53181791875510498</v>
      </c>
      <c r="BO41" s="166">
        <f>IF($I20="n/a",0,IF(BO$4&lt;=$C41,0,IF(SUM($C41,$I20)&gt;BO$4,$M34/$I20,$M34-SUM($I41:BN41))))</f>
        <v>0.53181791875510498</v>
      </c>
      <c r="BP41" s="166">
        <f>IF($I20="n/a",0,IF(BP$4&lt;=$C41,0,IF(SUM($C41,$I20)&gt;BP$4,$M34/$I20,$M34-SUM($I41:BO41))))</f>
        <v>0.53181791875509177</v>
      </c>
      <c r="BQ41" s="166">
        <f>IF($I20="n/a",0,IF(BQ$4&lt;=$C41,0,IF(SUM($C41,$I20)&gt;BQ$4,$M34/$I20,$M34-SUM($I41:BP41))))</f>
        <v>0</v>
      </c>
      <c r="BR41" s="166">
        <f>IF($I20="n/a",0,IF(BR$4&lt;=$C41,0,IF(SUM($C41,$I20)&gt;BR$4,$M34/$I20,$M34-SUM($I41:BQ41))))</f>
        <v>0</v>
      </c>
      <c r="BS41" s="166">
        <f>IF($I20="n/a",0,IF(BS$4&lt;=$C41,0,IF(SUM($C41,$I20)&gt;BS$4,$M34/$I20,$M34-SUM($I41:BR41))))</f>
        <v>0</v>
      </c>
      <c r="BT41" s="166">
        <f>IF($I20="n/a",0,IF(BT$4&lt;=$C41,0,IF(SUM($C41,$I20)&gt;BT$4,$M34/$I20,$M34-SUM($I41:BS41))))</f>
        <v>0</v>
      </c>
      <c r="BU41" s="166">
        <f>IF($I20="n/a",0,IF(BU$4&lt;=$C41,0,IF(SUM($C41,$I20)&gt;BU$4,$M34/$I20,$M34-SUM($I41:BT41))))</f>
        <v>0</v>
      </c>
      <c r="BV41" s="166">
        <f>IF($I20="n/a",0,IF(BV$4&lt;=$C41,0,IF(SUM($C41,$I20)&gt;BV$4,$M34/$I20,$M34-SUM($I41:BU41))))</f>
        <v>0</v>
      </c>
      <c r="BW41" s="166">
        <f>IF($I20="n/a",0,IF(BW$4&lt;=$C41,0,IF(SUM($C41,$I20)&gt;BW$4,$M34/$I20,$M34-SUM($I41:BV41))))</f>
        <v>0</v>
      </c>
      <c r="BX41" s="166">
        <f>IF($I20="n/a",0,IF(BX$4&lt;=$C41,0,IF(SUM($C41,$I20)&gt;BX$4,$M34/$I20,$M34-SUM($I41:BW41))))</f>
        <v>0</v>
      </c>
      <c r="BY41" s="166">
        <f>IF($I20="n/a",0,IF(BY$4&lt;=$C41,0,IF(SUM($C41,$I20)&gt;BY$4,$M34/$I20,$M34-SUM($I41:BX41))))</f>
        <v>0</v>
      </c>
      <c r="BZ41" s="166">
        <f>IF($I20="n/a",0,IF(BZ$4&lt;=$C41,0,IF(SUM($C41,$I20)&gt;BZ$4,$M34/$I20,$M34-SUM($I41:BY41))))</f>
        <v>0</v>
      </c>
      <c r="CA41" s="166">
        <f>IF($I20="n/a",0,IF(CA$4&lt;=$C41,0,IF(SUM($C41,$I20)&gt;CA$4,$M34/$I20,$M34-SUM($I41:BZ41))))</f>
        <v>0</v>
      </c>
      <c r="CB41" s="166">
        <f>IF($I20="n/a",0,IF(CB$4&lt;=$C41,0,IF(SUM($C41,$I20)&gt;CB$4,$M34/$I20,$M34-SUM($I41:CA41))))</f>
        <v>0</v>
      </c>
      <c r="CC41" s="166">
        <f>IF($I20="n/a",0,IF(CC$4&lt;=$C41,0,IF(SUM($C41,$I20)&gt;CC$4,$M34/$I20,$M34-SUM($I41:CB41))))</f>
        <v>0</v>
      </c>
      <c r="CD41" s="166">
        <f>IF($I20="n/a",0,IF(CD$4&lt;=$C41,0,IF(SUM($C41,$I20)&gt;CD$4,$M34/$I20,$M34-SUM($I41:CC41))))</f>
        <v>0</v>
      </c>
      <c r="CE41" s="166">
        <f>IF($I20="n/a",0,IF(CE$4&lt;=$C41,0,IF(SUM($C41,$I20)&gt;CE$4,$M34/$I20,$M34-SUM($I41:CD41))))</f>
        <v>0</v>
      </c>
      <c r="CF41" s="166">
        <f>IF($I20="n/a",0,IF(CF$4&lt;=$C41,0,IF(SUM($C41,$I20)&gt;CF$4,$M34/$I20,$M34-SUM($I41:CE41))))</f>
        <v>0</v>
      </c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3"/>
      <c r="JU41" s="153"/>
      <c r="JV41" s="153"/>
      <c r="JW41" s="153"/>
      <c r="JX41" s="153"/>
      <c r="JY41" s="153"/>
      <c r="JZ41" s="153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3"/>
      <c r="KZ41" s="153"/>
      <c r="LA41" s="153"/>
      <c r="LB41" s="153"/>
      <c r="LC41" s="153"/>
      <c r="LD41" s="153"/>
      <c r="LE41" s="153"/>
      <c r="LF41" s="153"/>
      <c r="LG41" s="153"/>
      <c r="LH41" s="153"/>
      <c r="LI41" s="153"/>
      <c r="LJ41" s="153"/>
      <c r="LK41" s="153"/>
      <c r="LL41" s="153"/>
      <c r="LM41" s="153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3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153"/>
      <c r="NB41" s="153"/>
      <c r="NC41" s="153"/>
      <c r="ND41" s="153"/>
      <c r="NE41" s="153"/>
      <c r="NF41" s="153"/>
      <c r="NG41" s="153"/>
      <c r="NH41" s="153"/>
      <c r="NI41" s="153"/>
      <c r="NJ41" s="153"/>
      <c r="NK41" s="153"/>
      <c r="NL41" s="153"/>
      <c r="NM41" s="153"/>
      <c r="NN41" s="153"/>
      <c r="NO41" s="153"/>
      <c r="NP41" s="153"/>
      <c r="NQ41" s="153"/>
      <c r="NR41" s="153"/>
      <c r="NS41" s="153"/>
      <c r="NT41" s="153"/>
      <c r="NU41" s="153"/>
      <c r="NV41" s="153"/>
      <c r="NW41" s="153"/>
      <c r="NX41" s="153"/>
      <c r="NY41" s="153"/>
      <c r="NZ41" s="153"/>
      <c r="OA41" s="153"/>
      <c r="OB41" s="153"/>
      <c r="OC41" s="153"/>
      <c r="OD41" s="153"/>
      <c r="OE41" s="153"/>
      <c r="OF41" s="153"/>
      <c r="OG41" s="153"/>
      <c r="OH41" s="153"/>
      <c r="OI41" s="153"/>
      <c r="OJ41" s="153"/>
      <c r="OK41" s="153"/>
      <c r="OL41" s="153"/>
      <c r="OM41" s="153"/>
      <c r="ON41" s="153"/>
      <c r="OO41" s="153"/>
      <c r="OP41" s="153"/>
      <c r="OQ41" s="153"/>
      <c r="OR41" s="153"/>
      <c r="OS41" s="153"/>
      <c r="OT41" s="153"/>
      <c r="OU41" s="153"/>
      <c r="OV41" s="153"/>
      <c r="OW41" s="153"/>
      <c r="OX41" s="153"/>
      <c r="OY41" s="153"/>
      <c r="OZ41" s="153"/>
      <c r="PA41" s="153"/>
      <c r="PB41" s="153"/>
      <c r="PC41" s="153"/>
      <c r="PD41" s="153"/>
      <c r="PE41" s="153"/>
      <c r="PF41" s="153"/>
      <c r="PG41" s="153"/>
      <c r="PH41" s="153"/>
      <c r="PI41" s="153"/>
      <c r="PJ41" s="153"/>
      <c r="PK41" s="153"/>
      <c r="PL41" s="153"/>
      <c r="PM41" s="153"/>
      <c r="PN41" s="153"/>
      <c r="PO41" s="153"/>
      <c r="PP41" s="153"/>
      <c r="PQ41" s="153"/>
      <c r="PR41" s="153"/>
      <c r="PS41" s="153"/>
      <c r="PT41" s="153"/>
      <c r="PU41" s="153"/>
      <c r="PV41" s="153"/>
      <c r="PW41" s="153"/>
      <c r="PX41" s="153"/>
      <c r="PY41" s="153"/>
      <c r="PZ41" s="153"/>
      <c r="QA41" s="153"/>
      <c r="QB41" s="153"/>
      <c r="QC41" s="153"/>
      <c r="QD41" s="153"/>
      <c r="QE41" s="153"/>
      <c r="QF41" s="153"/>
      <c r="QG41" s="153"/>
      <c r="QH41" s="153"/>
      <c r="QI41" s="153"/>
      <c r="QJ41" s="153"/>
      <c r="QK41" s="153"/>
      <c r="QL41" s="153"/>
      <c r="QM41" s="153"/>
      <c r="QN41" s="153"/>
      <c r="QO41" s="153"/>
      <c r="QP41" s="153"/>
      <c r="QQ41" s="153"/>
      <c r="QR41" s="153"/>
      <c r="QS41" s="153"/>
      <c r="QT41" s="153"/>
      <c r="QU41" s="153"/>
      <c r="QV41" s="153"/>
      <c r="QW41" s="153"/>
      <c r="QX41" s="153"/>
      <c r="QY41" s="153"/>
      <c r="QZ41" s="153"/>
      <c r="RA41" s="153"/>
      <c r="RB41" s="153"/>
      <c r="RC41" s="153"/>
      <c r="RD41" s="153"/>
      <c r="RE41" s="153"/>
      <c r="RF41" s="153"/>
      <c r="RG41" s="153"/>
      <c r="RH41" s="153"/>
      <c r="RI41" s="153"/>
      <c r="RJ41" s="153"/>
      <c r="RK41" s="153"/>
      <c r="RL41" s="153"/>
      <c r="RM41" s="153"/>
      <c r="RN41" s="153"/>
      <c r="RO41" s="153"/>
      <c r="RP41" s="153"/>
      <c r="RQ41" s="153"/>
      <c r="RR41" s="153"/>
      <c r="RS41" s="153"/>
      <c r="RT41" s="153"/>
      <c r="RU41" s="153"/>
      <c r="RV41" s="153"/>
      <c r="RW41" s="153"/>
      <c r="RX41" s="153"/>
      <c r="RY41" s="153"/>
      <c r="RZ41" s="153"/>
      <c r="SA41" s="153"/>
      <c r="SB41" s="153"/>
      <c r="SC41" s="153"/>
      <c r="SD41" s="153"/>
      <c r="SE41" s="153"/>
      <c r="SF41" s="153"/>
      <c r="SG41" s="153"/>
      <c r="SH41" s="153"/>
      <c r="SI41" s="153"/>
      <c r="SJ41" s="153"/>
      <c r="SK41" s="153"/>
      <c r="SL41" s="153"/>
      <c r="SM41" s="153"/>
      <c r="SN41" s="153"/>
      <c r="SO41" s="153"/>
      <c r="SP41" s="153"/>
      <c r="SQ41" s="153"/>
      <c r="SR41" s="153"/>
      <c r="SS41" s="153"/>
      <c r="ST41" s="153"/>
      <c r="SU41" s="153"/>
      <c r="SV41" s="153"/>
      <c r="SW41" s="153"/>
      <c r="SX41" s="153"/>
      <c r="SY41" s="153"/>
      <c r="SZ41" s="153"/>
      <c r="TA41" s="153"/>
      <c r="TB41" s="153"/>
      <c r="TC41" s="153"/>
      <c r="TD41" s="153"/>
      <c r="TE41" s="153"/>
      <c r="TF41" s="153"/>
      <c r="TG41" s="153"/>
      <c r="TH41" s="153"/>
      <c r="TI41" s="153"/>
      <c r="TJ41" s="153"/>
      <c r="TK41" s="153"/>
      <c r="TL41" s="153"/>
      <c r="TM41" s="153"/>
      <c r="TN41" s="153"/>
      <c r="TO41" s="153"/>
      <c r="TP41" s="153"/>
      <c r="TQ41" s="153"/>
      <c r="TR41" s="153"/>
      <c r="TS41" s="153"/>
      <c r="TT41" s="153"/>
      <c r="TU41" s="153"/>
      <c r="TV41" s="153"/>
      <c r="TW41" s="153"/>
      <c r="TX41" s="153"/>
      <c r="TY41" s="153"/>
      <c r="TZ41" s="153"/>
      <c r="UA41" s="153"/>
      <c r="UB41" s="153"/>
      <c r="UC41" s="153"/>
      <c r="UD41" s="153"/>
      <c r="UE41" s="153"/>
      <c r="UF41" s="153"/>
      <c r="UG41" s="153"/>
      <c r="UH41" s="153"/>
      <c r="UI41" s="153"/>
      <c r="UJ41" s="153"/>
      <c r="UK41" s="153"/>
      <c r="UL41" s="153"/>
      <c r="UM41" s="153"/>
      <c r="UN41" s="153"/>
      <c r="UO41" s="153"/>
      <c r="UP41" s="153"/>
      <c r="UQ41" s="153"/>
      <c r="UR41" s="153"/>
      <c r="US41" s="153"/>
      <c r="UT41" s="153"/>
      <c r="UU41" s="153"/>
      <c r="UV41" s="153"/>
      <c r="UW41" s="153"/>
      <c r="UX41" s="153"/>
      <c r="UY41" s="153"/>
      <c r="UZ41" s="153"/>
      <c r="VA41" s="153"/>
      <c r="VB41" s="153"/>
      <c r="VC41" s="153"/>
      <c r="VD41" s="153"/>
      <c r="VE41" s="153"/>
      <c r="VF41" s="153"/>
      <c r="VG41" s="153"/>
      <c r="VH41" s="153"/>
      <c r="VI41" s="153"/>
      <c r="VJ41" s="153"/>
      <c r="VK41" s="153"/>
      <c r="VL41" s="153"/>
      <c r="VM41" s="153"/>
      <c r="VN41" s="153"/>
      <c r="VO41" s="153"/>
      <c r="VP41" s="153"/>
      <c r="VQ41" s="153"/>
      <c r="VR41" s="153"/>
      <c r="VS41" s="153"/>
      <c r="VT41" s="153"/>
      <c r="VU41" s="153"/>
      <c r="VV41" s="153"/>
      <c r="VW41" s="153"/>
      <c r="VX41" s="153"/>
      <c r="VY41" s="153"/>
      <c r="VZ41" s="153"/>
      <c r="WA41" s="153"/>
      <c r="WB41" s="153"/>
      <c r="WC41" s="153"/>
      <c r="WD41" s="153"/>
      <c r="WE41" s="153"/>
      <c r="WF41" s="153"/>
      <c r="WG41" s="153"/>
      <c r="WH41" s="153"/>
      <c r="WI41" s="153"/>
      <c r="WJ41" s="153"/>
      <c r="WK41" s="153"/>
      <c r="WL41" s="153"/>
      <c r="WM41" s="153"/>
      <c r="WN41" s="153"/>
      <c r="WO41" s="153"/>
      <c r="WP41" s="153"/>
      <c r="WQ41" s="153"/>
      <c r="WR41" s="153"/>
      <c r="WS41" s="153"/>
      <c r="WT41" s="153"/>
      <c r="WU41" s="153"/>
      <c r="WV41" s="153"/>
      <c r="WW41" s="153"/>
      <c r="WX41" s="153"/>
      <c r="WY41" s="153"/>
      <c r="WZ41" s="153"/>
      <c r="XA41" s="153"/>
      <c r="XB41" s="153"/>
      <c r="XC41" s="153"/>
      <c r="XD41" s="153"/>
      <c r="XE41" s="153"/>
      <c r="XF41" s="153"/>
      <c r="XG41" s="153"/>
      <c r="XH41" s="153"/>
      <c r="XI41" s="153"/>
      <c r="XJ41" s="153"/>
      <c r="XK41" s="153"/>
      <c r="XL41" s="153"/>
      <c r="XM41" s="153"/>
      <c r="XN41" s="153"/>
      <c r="XO41" s="153"/>
      <c r="XP41" s="153"/>
      <c r="XQ41" s="153"/>
      <c r="XR41" s="153"/>
      <c r="XS41" s="153"/>
      <c r="XT41" s="153"/>
      <c r="XU41" s="153"/>
      <c r="XV41" s="153"/>
      <c r="XW41" s="153"/>
      <c r="XX41" s="153"/>
      <c r="XY41" s="153"/>
      <c r="XZ41" s="153"/>
      <c r="YA41" s="153"/>
      <c r="YB41" s="153"/>
      <c r="YC41" s="153"/>
      <c r="YD41" s="153"/>
      <c r="YE41" s="153"/>
      <c r="YF41" s="153"/>
      <c r="YG41" s="153"/>
      <c r="YH41" s="153"/>
      <c r="YI41" s="153"/>
      <c r="YJ41" s="153"/>
      <c r="YK41" s="153"/>
      <c r="YL41" s="153"/>
      <c r="YM41" s="153"/>
      <c r="YN41" s="153"/>
      <c r="YO41" s="153"/>
      <c r="YP41" s="153"/>
      <c r="YQ41" s="153"/>
      <c r="YR41" s="153"/>
      <c r="YS41" s="153"/>
      <c r="YT41" s="153"/>
      <c r="YU41" s="153"/>
      <c r="YV41" s="153"/>
      <c r="YW41" s="153"/>
      <c r="YX41" s="153"/>
      <c r="YY41" s="153"/>
      <c r="YZ41" s="153"/>
      <c r="ZA41" s="153"/>
      <c r="ZB41" s="153"/>
      <c r="ZC41" s="153"/>
      <c r="ZD41" s="153"/>
      <c r="ZE41" s="153"/>
      <c r="ZF41" s="153"/>
      <c r="ZG41" s="153"/>
      <c r="ZH41" s="153"/>
      <c r="ZI41" s="153"/>
      <c r="ZJ41" s="153"/>
      <c r="ZK41" s="153"/>
      <c r="ZL41" s="153"/>
      <c r="ZM41" s="153"/>
      <c r="ZN41" s="153"/>
      <c r="ZO41" s="153"/>
      <c r="ZP41" s="153"/>
      <c r="ZQ41" s="153"/>
      <c r="ZR41" s="153"/>
      <c r="ZS41" s="153"/>
      <c r="ZT41" s="153"/>
      <c r="ZU41" s="153"/>
      <c r="ZV41" s="153"/>
      <c r="ZW41" s="153"/>
      <c r="ZX41" s="153"/>
      <c r="ZY41" s="153"/>
      <c r="ZZ41" s="153"/>
      <c r="AAA41" s="153"/>
      <c r="AAB41" s="153"/>
      <c r="AAC41" s="153"/>
      <c r="AAD41" s="153"/>
      <c r="AAE41" s="153"/>
      <c r="AAF41" s="153"/>
      <c r="AAG41" s="153"/>
      <c r="AAH41" s="153"/>
      <c r="AAI41" s="153"/>
      <c r="AAJ41" s="153"/>
      <c r="AAK41" s="153"/>
      <c r="AAL41" s="153"/>
      <c r="AAM41" s="153"/>
      <c r="AAN41" s="153"/>
      <c r="AAO41" s="153"/>
      <c r="AAP41" s="153"/>
      <c r="AAQ41" s="153"/>
      <c r="AAR41" s="153"/>
      <c r="AAS41" s="153"/>
      <c r="AAT41" s="153"/>
      <c r="AAU41" s="153"/>
      <c r="AAV41" s="153"/>
      <c r="AAW41" s="153"/>
      <c r="AAX41" s="153"/>
      <c r="AAY41" s="153"/>
      <c r="AAZ41" s="153"/>
      <c r="ABA41" s="153"/>
      <c r="ABB41" s="153"/>
      <c r="ABC41" s="153"/>
      <c r="ABD41" s="153"/>
      <c r="ABE41" s="153"/>
      <c r="ABF41" s="153"/>
      <c r="ABG41" s="153"/>
      <c r="ABH41" s="153"/>
      <c r="ABI41" s="153"/>
      <c r="ABJ41" s="153"/>
      <c r="ABK41" s="153"/>
      <c r="ABL41" s="153"/>
      <c r="ABM41" s="153"/>
      <c r="ABN41" s="153"/>
      <c r="ABO41" s="153"/>
      <c r="ABP41" s="153"/>
      <c r="ABQ41" s="153"/>
      <c r="ABR41" s="153"/>
      <c r="ABS41" s="153"/>
      <c r="ABT41" s="153"/>
      <c r="ABU41" s="153"/>
      <c r="ABV41" s="153"/>
      <c r="ABW41" s="153"/>
      <c r="ABX41" s="153"/>
      <c r="ABY41" s="153"/>
      <c r="ABZ41" s="153"/>
      <c r="ACA41" s="153"/>
      <c r="ACB41" s="153"/>
      <c r="ACC41" s="153"/>
      <c r="ACD41" s="153"/>
      <c r="ACE41" s="153"/>
      <c r="ACF41" s="153"/>
      <c r="ACG41" s="153"/>
      <c r="ACH41" s="153"/>
      <c r="ACI41" s="153"/>
      <c r="ACJ41" s="153"/>
      <c r="ACK41" s="153"/>
      <c r="ACL41" s="153"/>
      <c r="ACM41" s="153"/>
      <c r="ACN41" s="153"/>
      <c r="ACO41" s="153"/>
      <c r="ACP41" s="153"/>
      <c r="ACQ41" s="153"/>
      <c r="ACR41" s="153"/>
      <c r="ACS41" s="153"/>
      <c r="ACT41" s="153"/>
      <c r="ACU41" s="153"/>
      <c r="ACV41" s="153"/>
      <c r="ACW41" s="153"/>
      <c r="ACX41" s="153"/>
      <c r="ACY41" s="153"/>
      <c r="ACZ41" s="153"/>
      <c r="ADA41" s="153"/>
      <c r="ADB41" s="153"/>
      <c r="ADC41" s="153"/>
      <c r="ADD41" s="153"/>
      <c r="ADE41" s="153"/>
      <c r="ADF41" s="153"/>
      <c r="ADG41" s="153"/>
      <c r="ADH41" s="153"/>
      <c r="ADI41" s="153"/>
      <c r="ADJ41" s="153"/>
      <c r="ADK41" s="153"/>
      <c r="ADL41" s="153"/>
      <c r="ADM41" s="153"/>
      <c r="ADN41" s="153"/>
      <c r="ADO41" s="153"/>
      <c r="ADP41" s="153"/>
      <c r="ADQ41" s="153"/>
      <c r="ADR41" s="153"/>
      <c r="ADS41" s="153"/>
      <c r="ADT41" s="153"/>
      <c r="ADU41" s="153"/>
      <c r="ADV41" s="153"/>
      <c r="ADW41" s="153"/>
      <c r="ADX41" s="153"/>
      <c r="ADY41" s="153"/>
      <c r="ADZ41" s="153"/>
      <c r="AEA41" s="153"/>
      <c r="AEB41" s="153"/>
      <c r="AEC41" s="153"/>
      <c r="AED41" s="153"/>
      <c r="AEE41" s="153"/>
      <c r="AEF41" s="153"/>
      <c r="AEG41" s="153"/>
      <c r="AEH41" s="153"/>
      <c r="AEI41" s="153"/>
      <c r="AEJ41" s="153"/>
      <c r="AEK41" s="153"/>
      <c r="AEL41" s="153"/>
      <c r="AEM41" s="153"/>
      <c r="AEN41" s="153"/>
      <c r="AEO41" s="153"/>
      <c r="AEP41" s="153"/>
      <c r="AEQ41" s="153"/>
      <c r="AER41" s="153"/>
      <c r="AES41" s="153"/>
      <c r="AET41" s="153"/>
      <c r="AEU41" s="153"/>
      <c r="AEV41" s="153"/>
      <c r="AEW41" s="153"/>
      <c r="AEX41" s="153"/>
      <c r="AEY41" s="153"/>
      <c r="AEZ41" s="153"/>
      <c r="AFA41" s="153"/>
      <c r="AFB41" s="153"/>
      <c r="AFC41" s="153"/>
      <c r="AFD41" s="153"/>
      <c r="AFE41" s="153"/>
      <c r="AFF41" s="153"/>
      <c r="AFG41" s="153"/>
      <c r="AFH41" s="153"/>
      <c r="AFI41" s="153"/>
      <c r="AFJ41" s="153"/>
      <c r="AFK41" s="153"/>
      <c r="AFL41" s="153"/>
      <c r="AFM41" s="153"/>
      <c r="AFN41" s="153"/>
      <c r="AFO41" s="153"/>
      <c r="AFP41" s="153"/>
      <c r="AFQ41" s="153"/>
      <c r="AFR41" s="153"/>
      <c r="AFS41" s="153"/>
      <c r="AFT41" s="153"/>
      <c r="AFU41" s="153"/>
      <c r="AFV41" s="153"/>
      <c r="AFW41" s="153"/>
      <c r="AFX41" s="153"/>
      <c r="AFY41" s="153"/>
      <c r="AFZ41" s="153"/>
      <c r="AGA41" s="153"/>
      <c r="AGB41" s="153"/>
      <c r="AGC41" s="153"/>
      <c r="AGD41" s="153"/>
      <c r="AGE41" s="153"/>
      <c r="AGF41" s="153"/>
      <c r="AGG41" s="153"/>
      <c r="AGH41" s="153"/>
      <c r="AGI41" s="153"/>
      <c r="AGJ41" s="153"/>
      <c r="AGK41" s="153"/>
      <c r="AGL41" s="153"/>
      <c r="AGM41" s="153"/>
      <c r="AGN41" s="153"/>
      <c r="AGO41" s="153"/>
      <c r="AGP41" s="153"/>
      <c r="AGQ41" s="153"/>
      <c r="AGR41" s="153"/>
      <c r="AGS41" s="153"/>
      <c r="AGT41" s="153"/>
      <c r="AGU41" s="153"/>
      <c r="AGV41" s="153"/>
      <c r="AGW41" s="153"/>
      <c r="AGX41" s="153"/>
      <c r="AGY41" s="153"/>
      <c r="AGZ41" s="153"/>
      <c r="AHA41" s="153"/>
      <c r="AHB41" s="153"/>
      <c r="AHC41" s="153"/>
      <c r="AHD41" s="153"/>
      <c r="AHE41" s="153"/>
      <c r="AHF41" s="153"/>
      <c r="AHG41" s="153"/>
      <c r="AHH41" s="153"/>
      <c r="AHI41" s="153"/>
      <c r="AHJ41" s="153"/>
      <c r="AHK41" s="153"/>
      <c r="AHL41" s="153"/>
      <c r="AHM41" s="153"/>
      <c r="AHN41" s="153"/>
      <c r="AHO41" s="153"/>
      <c r="AHP41" s="153"/>
      <c r="AHQ41" s="153"/>
      <c r="AHR41" s="153"/>
      <c r="AHS41" s="153"/>
      <c r="AHT41" s="153"/>
      <c r="AHU41" s="153"/>
      <c r="AHV41" s="153"/>
      <c r="AHW41" s="153"/>
      <c r="AHX41" s="153"/>
      <c r="AHY41" s="153"/>
      <c r="AHZ41" s="153"/>
      <c r="AIA41" s="153"/>
      <c r="AIB41" s="153"/>
      <c r="AIC41" s="153"/>
      <c r="AID41" s="153"/>
      <c r="AIE41" s="153"/>
      <c r="AIF41" s="153"/>
      <c r="AIG41" s="153"/>
      <c r="AIH41" s="153"/>
      <c r="AII41" s="153"/>
      <c r="AIJ41" s="153"/>
      <c r="AIK41" s="153"/>
      <c r="AIL41" s="153"/>
      <c r="AIM41" s="153"/>
      <c r="AIN41" s="153"/>
      <c r="AIO41" s="153"/>
      <c r="AIP41" s="153"/>
      <c r="AIQ41" s="153"/>
      <c r="AIR41" s="153"/>
      <c r="AIS41" s="153"/>
      <c r="AIT41" s="153"/>
      <c r="AIU41" s="153"/>
      <c r="AIV41" s="153"/>
      <c r="AIW41" s="153"/>
      <c r="AIX41" s="153"/>
      <c r="AIY41" s="153"/>
      <c r="AIZ41" s="153"/>
      <c r="AJA41" s="153"/>
      <c r="AJB41" s="153"/>
      <c r="AJC41" s="153"/>
      <c r="AJD41" s="153"/>
      <c r="AJE41" s="153"/>
      <c r="AJF41" s="153"/>
      <c r="AJG41" s="153"/>
      <c r="AJH41" s="153"/>
      <c r="AJI41" s="153"/>
      <c r="AJJ41" s="153"/>
      <c r="AJK41" s="153"/>
      <c r="AJL41" s="153"/>
      <c r="AJM41" s="153"/>
      <c r="AJN41" s="153"/>
      <c r="AJO41" s="153"/>
      <c r="AJP41" s="153"/>
      <c r="AJQ41" s="153"/>
      <c r="AJR41" s="153"/>
      <c r="AJS41" s="153"/>
      <c r="AJT41" s="153"/>
      <c r="AJU41" s="153"/>
      <c r="AJV41" s="153"/>
      <c r="AJW41" s="153"/>
      <c r="AJX41" s="153"/>
      <c r="AJY41" s="153"/>
      <c r="AJZ41" s="153"/>
      <c r="AKA41" s="153"/>
      <c r="AKB41" s="153"/>
      <c r="AKC41" s="153"/>
      <c r="AKD41" s="153"/>
      <c r="AKE41" s="153"/>
      <c r="AKF41" s="153"/>
      <c r="AKG41" s="153"/>
      <c r="AKH41" s="153"/>
      <c r="AKI41" s="153"/>
      <c r="AKJ41" s="153"/>
      <c r="AKK41" s="153"/>
      <c r="AKL41" s="153"/>
      <c r="AKM41" s="153"/>
      <c r="AKN41" s="153"/>
      <c r="AKO41" s="153"/>
      <c r="AKP41" s="153"/>
      <c r="AKQ41" s="153"/>
      <c r="AKR41" s="153"/>
      <c r="AKS41" s="153"/>
      <c r="AKT41" s="153"/>
      <c r="AKU41" s="153"/>
      <c r="AKV41" s="153"/>
      <c r="AKW41" s="153"/>
      <c r="AKX41" s="153"/>
      <c r="AKY41" s="153"/>
      <c r="AKZ41" s="153"/>
      <c r="ALA41" s="153"/>
      <c r="ALB41" s="153"/>
      <c r="ALC41" s="153"/>
      <c r="ALD41" s="153"/>
      <c r="ALE41" s="153"/>
      <c r="ALF41" s="153"/>
      <c r="ALG41" s="153"/>
      <c r="ALH41" s="153"/>
      <c r="ALI41" s="153"/>
      <c r="ALJ41" s="153"/>
      <c r="ALK41" s="153"/>
      <c r="ALL41" s="153"/>
      <c r="ALM41" s="153"/>
      <c r="ALN41" s="153"/>
      <c r="ALO41" s="153"/>
      <c r="ALP41" s="153"/>
      <c r="ALQ41" s="153"/>
      <c r="ALR41" s="153"/>
      <c r="ALS41" s="153"/>
      <c r="ALT41" s="153"/>
      <c r="ALU41" s="153"/>
      <c r="ALV41" s="153"/>
      <c r="ALW41" s="153"/>
      <c r="ALX41" s="153"/>
      <c r="ALY41" s="153"/>
      <c r="ALZ41" s="153"/>
      <c r="AMA41" s="153"/>
      <c r="AMB41" s="153"/>
      <c r="AMC41" s="153"/>
      <c r="AMD41" s="153"/>
      <c r="AME41" s="153"/>
      <c r="AMF41" s="153"/>
      <c r="AMG41" s="153"/>
      <c r="AMH41" s="153"/>
      <c r="AMI41" s="153"/>
      <c r="AMJ41" s="153"/>
      <c r="AMK41" s="153"/>
      <c r="AML41" s="153"/>
      <c r="AMM41" s="153"/>
      <c r="AMN41" s="153"/>
      <c r="AMO41" s="153"/>
      <c r="AMP41" s="153"/>
      <c r="AMQ41" s="153"/>
      <c r="AMR41" s="153"/>
      <c r="AMS41" s="153"/>
      <c r="AMT41" s="153"/>
      <c r="AMU41" s="153"/>
      <c r="AMV41" s="153"/>
      <c r="AMW41" s="153"/>
      <c r="AMX41" s="153"/>
      <c r="AMY41" s="153"/>
      <c r="AMZ41" s="153"/>
      <c r="ANA41" s="153"/>
      <c r="ANB41" s="153"/>
      <c r="ANC41" s="153"/>
      <c r="AND41" s="153"/>
      <c r="ANE41" s="153"/>
      <c r="ANF41" s="153"/>
      <c r="ANG41" s="153"/>
      <c r="ANH41" s="153"/>
      <c r="ANI41" s="153"/>
      <c r="ANJ41" s="153"/>
      <c r="ANK41" s="153"/>
      <c r="ANL41" s="153"/>
      <c r="ANM41" s="153"/>
      <c r="ANN41" s="153"/>
      <c r="ANO41" s="153"/>
      <c r="ANP41" s="153"/>
      <c r="ANQ41" s="153"/>
      <c r="ANR41" s="153"/>
      <c r="ANS41" s="153"/>
      <c r="ANT41" s="153"/>
      <c r="ANU41" s="153"/>
      <c r="ANV41" s="153"/>
      <c r="ANW41" s="153"/>
      <c r="ANX41" s="153"/>
      <c r="ANY41" s="153"/>
      <c r="ANZ41" s="153"/>
      <c r="AOA41" s="153"/>
      <c r="AOB41" s="153"/>
      <c r="AOC41" s="153"/>
      <c r="AOD41" s="153"/>
      <c r="AOE41" s="153"/>
      <c r="AOF41" s="153"/>
      <c r="AOG41" s="153"/>
      <c r="AOH41" s="153"/>
      <c r="AOI41" s="153"/>
      <c r="AOJ41" s="153"/>
      <c r="AOK41" s="153"/>
      <c r="AOL41" s="153"/>
      <c r="AOM41" s="153"/>
      <c r="AON41" s="153"/>
      <c r="AOO41" s="153"/>
      <c r="AOP41" s="153"/>
      <c r="AOQ41" s="153"/>
      <c r="AOR41" s="153"/>
      <c r="AOS41" s="153"/>
      <c r="AOT41" s="153"/>
      <c r="AOU41" s="153"/>
      <c r="AOV41" s="153"/>
      <c r="AOW41" s="153"/>
      <c r="AOX41" s="153"/>
      <c r="AOY41" s="153"/>
      <c r="AOZ41" s="153"/>
      <c r="APA41" s="153"/>
      <c r="APB41" s="153"/>
      <c r="APC41" s="153"/>
      <c r="APD41" s="153"/>
      <c r="APE41" s="153"/>
      <c r="APF41" s="153"/>
      <c r="APG41" s="153"/>
      <c r="APH41" s="153"/>
      <c r="API41" s="153"/>
      <c r="APJ41" s="153"/>
      <c r="APK41" s="153"/>
      <c r="APL41" s="153"/>
      <c r="APM41" s="153"/>
      <c r="APN41" s="153"/>
      <c r="APO41" s="153"/>
      <c r="APP41" s="153"/>
      <c r="APQ41" s="153"/>
      <c r="APR41" s="153"/>
      <c r="APS41" s="153"/>
      <c r="APT41" s="153"/>
      <c r="APU41" s="153"/>
      <c r="APV41" s="153"/>
      <c r="APW41" s="153"/>
      <c r="APX41" s="153"/>
      <c r="APY41" s="153"/>
      <c r="APZ41" s="153"/>
      <c r="AQA41" s="153"/>
      <c r="AQB41" s="153"/>
      <c r="AQC41" s="153"/>
      <c r="AQD41" s="153"/>
      <c r="AQE41" s="153"/>
      <c r="AQF41" s="153"/>
      <c r="AQG41" s="153"/>
      <c r="AQH41" s="153"/>
      <c r="AQI41" s="153"/>
      <c r="AQJ41" s="153"/>
      <c r="AQK41" s="153"/>
      <c r="AQL41" s="153"/>
      <c r="AQM41" s="153"/>
      <c r="AQN41" s="153"/>
      <c r="AQO41" s="153"/>
      <c r="AQP41" s="153"/>
      <c r="AQQ41" s="153"/>
      <c r="AQR41" s="153"/>
      <c r="AQS41" s="153"/>
      <c r="AQT41" s="153"/>
      <c r="AQU41" s="153"/>
      <c r="AQV41" s="153"/>
      <c r="AQW41" s="153"/>
      <c r="AQX41" s="153"/>
      <c r="AQY41" s="153"/>
      <c r="AQZ41" s="153"/>
      <c r="ARA41" s="153"/>
      <c r="ARB41" s="153"/>
      <c r="ARC41" s="153"/>
      <c r="ARD41" s="153"/>
      <c r="ARE41" s="153"/>
      <c r="ARF41" s="153"/>
      <c r="ARG41" s="153"/>
      <c r="ARH41" s="153"/>
      <c r="ARI41" s="153"/>
      <c r="ARJ41" s="153"/>
      <c r="ARK41" s="153"/>
      <c r="ARL41" s="153"/>
      <c r="ARM41" s="153"/>
      <c r="ARN41" s="153"/>
      <c r="ARO41" s="153"/>
      <c r="ARP41" s="153"/>
      <c r="ARQ41" s="153"/>
      <c r="ARR41" s="153"/>
      <c r="ARS41" s="153"/>
      <c r="ART41" s="153"/>
      <c r="ARU41" s="153"/>
      <c r="ARV41" s="153"/>
      <c r="ARW41" s="153"/>
      <c r="ARX41" s="153"/>
      <c r="ARY41" s="153"/>
      <c r="ARZ41" s="153"/>
      <c r="ASA41" s="153"/>
      <c r="ASB41" s="153"/>
      <c r="ASC41" s="153"/>
      <c r="ASD41" s="153"/>
      <c r="ASE41" s="153"/>
      <c r="ASF41" s="153"/>
      <c r="ASG41" s="153"/>
      <c r="ASH41" s="153"/>
      <c r="ASI41" s="153"/>
      <c r="ASJ41" s="153"/>
      <c r="ASK41" s="153"/>
      <c r="ASL41" s="153"/>
      <c r="ASM41" s="153"/>
      <c r="ASN41" s="153"/>
      <c r="ASO41" s="153"/>
      <c r="ASP41" s="153"/>
      <c r="ASQ41" s="153"/>
      <c r="ASR41" s="153"/>
      <c r="ASS41" s="153"/>
      <c r="AST41" s="153"/>
      <c r="ASU41" s="153"/>
      <c r="ASV41" s="153"/>
      <c r="ASW41" s="153"/>
      <c r="ASX41" s="153"/>
      <c r="ASY41" s="153"/>
      <c r="ASZ41" s="153"/>
      <c r="ATA41" s="153"/>
      <c r="ATB41" s="153"/>
      <c r="ATC41" s="153"/>
      <c r="ATD41" s="153"/>
      <c r="ATE41" s="153"/>
      <c r="ATF41" s="153"/>
      <c r="ATG41" s="153"/>
      <c r="ATH41" s="153"/>
      <c r="ATI41" s="153"/>
      <c r="ATJ41" s="153"/>
      <c r="ATK41" s="153"/>
      <c r="ATL41" s="153"/>
      <c r="ATM41" s="153"/>
      <c r="ATN41" s="153"/>
      <c r="ATO41" s="153"/>
      <c r="ATP41" s="153"/>
      <c r="ATQ41" s="153"/>
      <c r="ATR41" s="153"/>
      <c r="ATS41" s="153"/>
      <c r="ATT41" s="153"/>
      <c r="ATU41" s="153"/>
      <c r="ATV41" s="153"/>
      <c r="ATW41" s="153"/>
      <c r="ATX41" s="153"/>
      <c r="ATY41" s="153"/>
      <c r="ATZ41" s="153"/>
      <c r="AUA41" s="153"/>
      <c r="AUB41" s="153"/>
      <c r="AUC41" s="153"/>
      <c r="AUD41" s="153"/>
      <c r="AUE41" s="153"/>
      <c r="AUF41" s="153"/>
      <c r="AUG41" s="153"/>
      <c r="AUH41" s="153"/>
      <c r="AUI41" s="153"/>
      <c r="AUJ41" s="153"/>
      <c r="AUK41" s="153"/>
      <c r="AUL41" s="153"/>
      <c r="AUM41" s="153"/>
      <c r="AUN41" s="153"/>
      <c r="AUO41" s="153"/>
      <c r="AUP41" s="153"/>
      <c r="AUQ41" s="153"/>
      <c r="AUR41" s="153"/>
      <c r="AUS41" s="153"/>
      <c r="AUT41" s="153"/>
      <c r="AUU41" s="153"/>
      <c r="AUV41" s="153"/>
      <c r="AUW41" s="153"/>
      <c r="AUX41" s="153"/>
      <c r="AUY41" s="153"/>
      <c r="AUZ41" s="153"/>
      <c r="AVA41" s="153"/>
      <c r="AVB41" s="153"/>
      <c r="AVC41" s="153"/>
      <c r="AVD41" s="153"/>
      <c r="AVE41" s="153"/>
      <c r="AVF41" s="153"/>
      <c r="AVG41" s="153"/>
      <c r="AVH41" s="153"/>
      <c r="AVI41" s="153"/>
      <c r="AVJ41" s="153"/>
      <c r="AVK41" s="153"/>
      <c r="AVL41" s="153"/>
      <c r="AVM41" s="153"/>
      <c r="AVN41" s="153"/>
      <c r="AVO41" s="153"/>
      <c r="AVP41" s="153"/>
      <c r="AVQ41" s="153"/>
      <c r="AVR41" s="153"/>
      <c r="AVS41" s="153"/>
      <c r="AVT41" s="153"/>
      <c r="AVU41" s="153"/>
      <c r="AVV41" s="153"/>
      <c r="AVW41" s="153"/>
      <c r="AVX41" s="153"/>
      <c r="AVY41" s="153"/>
      <c r="AVZ41" s="153"/>
      <c r="AWA41" s="153"/>
      <c r="AWB41" s="153"/>
      <c r="AWC41" s="153"/>
      <c r="AWD41" s="153"/>
      <c r="AWE41" s="153"/>
      <c r="AWF41" s="153"/>
      <c r="AWG41" s="153"/>
      <c r="AWH41" s="153"/>
      <c r="AWI41" s="153"/>
      <c r="AWJ41" s="153"/>
      <c r="AWK41" s="153"/>
      <c r="AWL41" s="153"/>
      <c r="AWM41" s="153"/>
      <c r="AWN41" s="153"/>
      <c r="AWO41" s="153"/>
      <c r="AWP41" s="153"/>
      <c r="AWQ41" s="153"/>
      <c r="AWR41" s="153"/>
      <c r="AWS41" s="153"/>
      <c r="AWT41" s="153"/>
      <c r="AWU41" s="153"/>
      <c r="AWV41" s="153"/>
      <c r="AWW41" s="153"/>
      <c r="AWX41" s="153"/>
      <c r="AWY41" s="153"/>
      <c r="AWZ41" s="153"/>
      <c r="AXA41" s="153"/>
      <c r="AXB41" s="153"/>
      <c r="AXC41" s="153"/>
      <c r="AXD41" s="153"/>
      <c r="AXE41" s="153"/>
      <c r="AXF41" s="153"/>
      <c r="AXG41" s="153"/>
      <c r="AXH41" s="153"/>
      <c r="AXI41" s="153"/>
      <c r="AXJ41" s="153"/>
      <c r="AXK41" s="153"/>
      <c r="AXL41" s="153"/>
      <c r="AXM41" s="153"/>
      <c r="AXN41" s="153"/>
      <c r="AXO41" s="153"/>
      <c r="AXP41" s="153"/>
      <c r="AXQ41" s="153"/>
      <c r="AXR41" s="153"/>
      <c r="AXS41" s="153"/>
      <c r="AXT41" s="153"/>
      <c r="AXU41" s="153"/>
      <c r="AXV41" s="153"/>
      <c r="AXW41" s="153"/>
      <c r="AXX41" s="153"/>
      <c r="AXY41" s="153"/>
      <c r="AXZ41" s="153"/>
      <c r="AYA41" s="153"/>
      <c r="AYB41" s="153"/>
      <c r="AYC41" s="153"/>
      <c r="AYD41" s="153"/>
      <c r="AYE41" s="153"/>
      <c r="AYF41" s="153"/>
      <c r="AYG41" s="153"/>
      <c r="AYH41" s="153"/>
      <c r="AYI41" s="153"/>
      <c r="AYJ41" s="153"/>
      <c r="AYK41" s="153"/>
      <c r="AYL41" s="153"/>
      <c r="AYM41" s="153"/>
      <c r="AYN41" s="153"/>
      <c r="AYO41" s="153"/>
      <c r="AYP41" s="153"/>
      <c r="AYQ41" s="153"/>
      <c r="AYR41" s="153"/>
      <c r="AYS41" s="153"/>
      <c r="AYT41" s="153"/>
      <c r="AYU41" s="153"/>
      <c r="AYV41" s="153"/>
      <c r="AYW41" s="153"/>
      <c r="AYX41" s="153"/>
      <c r="AYY41" s="153"/>
      <c r="AYZ41" s="153"/>
      <c r="AZA41" s="153"/>
      <c r="AZB41" s="153"/>
      <c r="AZC41" s="153"/>
      <c r="AZD41" s="153"/>
      <c r="AZE41" s="153"/>
      <c r="AZF41" s="153"/>
      <c r="AZG41" s="153"/>
      <c r="AZH41" s="153"/>
      <c r="AZI41" s="153"/>
      <c r="AZJ41" s="153"/>
      <c r="AZK41" s="153"/>
      <c r="AZL41" s="153"/>
      <c r="AZM41" s="153"/>
      <c r="AZN41" s="153"/>
      <c r="AZO41" s="153"/>
      <c r="AZP41" s="153"/>
      <c r="AZQ41" s="153"/>
      <c r="AZR41" s="153"/>
      <c r="AZS41" s="153"/>
      <c r="AZT41" s="153"/>
      <c r="AZU41" s="153"/>
      <c r="AZV41" s="153"/>
      <c r="AZW41" s="153"/>
      <c r="AZX41" s="153"/>
      <c r="AZY41" s="153"/>
      <c r="AZZ41" s="153"/>
      <c r="BAA41" s="153"/>
      <c r="BAB41" s="153"/>
      <c r="BAC41" s="153"/>
      <c r="BAD41" s="153"/>
      <c r="BAE41" s="153"/>
      <c r="BAF41" s="153"/>
      <c r="BAG41" s="153"/>
      <c r="BAH41" s="153"/>
      <c r="BAI41" s="153"/>
      <c r="BAJ41" s="153"/>
      <c r="BAK41" s="153"/>
      <c r="BAL41" s="153"/>
      <c r="BAM41" s="153"/>
      <c r="BAN41" s="153"/>
      <c r="BAO41" s="153"/>
      <c r="BAP41" s="153"/>
      <c r="BAQ41" s="153"/>
      <c r="BAR41" s="153"/>
      <c r="BAS41" s="153"/>
      <c r="BAT41" s="153"/>
      <c r="BAU41" s="153"/>
      <c r="BAV41" s="153"/>
      <c r="BAW41" s="153"/>
      <c r="BAX41" s="153"/>
      <c r="BAY41" s="153"/>
      <c r="BAZ41" s="153"/>
      <c r="BBA41" s="153"/>
      <c r="BBB41" s="153"/>
      <c r="BBC41" s="153"/>
      <c r="BBD41" s="153"/>
      <c r="BBE41" s="153"/>
      <c r="BBF41" s="153"/>
      <c r="BBG41" s="153"/>
      <c r="BBH41" s="153"/>
      <c r="BBI41" s="153"/>
      <c r="BBJ41" s="153"/>
      <c r="BBK41" s="153"/>
      <c r="BBL41" s="153"/>
      <c r="BBM41" s="153"/>
      <c r="BBN41" s="153"/>
      <c r="BBO41" s="153"/>
      <c r="BBP41" s="153"/>
      <c r="BBQ41" s="153"/>
      <c r="BBR41" s="153"/>
      <c r="BBS41" s="153"/>
      <c r="BBT41" s="153"/>
      <c r="BBU41" s="153"/>
      <c r="BBV41" s="153"/>
      <c r="BBW41" s="153"/>
      <c r="BBX41" s="153"/>
      <c r="BBY41" s="153"/>
      <c r="BBZ41" s="153"/>
      <c r="BCA41" s="153"/>
      <c r="BCB41" s="153"/>
      <c r="BCC41" s="153"/>
      <c r="BCD41" s="153"/>
      <c r="BCE41" s="153"/>
      <c r="BCF41" s="153"/>
      <c r="BCG41" s="153"/>
      <c r="BCH41" s="153"/>
      <c r="BCI41" s="153"/>
      <c r="BCJ41" s="153"/>
      <c r="BCK41" s="153"/>
      <c r="BCL41" s="153"/>
      <c r="BCM41" s="153"/>
      <c r="BCN41" s="153"/>
      <c r="BCO41" s="153"/>
      <c r="BCP41" s="153"/>
      <c r="BCQ41" s="153"/>
      <c r="BCR41" s="153"/>
      <c r="BCS41" s="153"/>
      <c r="BCT41" s="153"/>
      <c r="BCU41" s="153"/>
      <c r="BCV41" s="153"/>
      <c r="BCW41" s="153"/>
      <c r="BCX41" s="153"/>
      <c r="BCY41" s="153"/>
      <c r="BCZ41" s="153"/>
      <c r="BDA41" s="153"/>
      <c r="BDB41" s="153"/>
      <c r="BDC41" s="153"/>
      <c r="BDD41" s="153"/>
      <c r="BDE41" s="153"/>
      <c r="BDF41" s="153"/>
      <c r="BDG41" s="153"/>
      <c r="BDH41" s="153"/>
      <c r="BDI41" s="153"/>
      <c r="BDJ41" s="153"/>
      <c r="BDK41" s="153"/>
      <c r="BDL41" s="153"/>
      <c r="BDM41" s="153"/>
      <c r="BDN41" s="153"/>
      <c r="BDO41" s="153"/>
      <c r="BDP41" s="153"/>
      <c r="BDQ41" s="153"/>
      <c r="BDR41" s="153"/>
      <c r="BDS41" s="153"/>
      <c r="BDT41" s="153"/>
      <c r="BDU41" s="153"/>
      <c r="BDV41" s="153"/>
      <c r="BDW41" s="153"/>
      <c r="BDX41" s="153"/>
      <c r="BDY41" s="153"/>
      <c r="BDZ41" s="153"/>
      <c r="BEA41" s="153"/>
      <c r="BEB41" s="153"/>
      <c r="BEC41" s="153"/>
      <c r="BED41" s="153"/>
      <c r="BEE41" s="153"/>
      <c r="BEF41" s="153"/>
      <c r="BEG41" s="153"/>
      <c r="BEH41" s="153"/>
      <c r="BEI41" s="153"/>
      <c r="BEJ41" s="153"/>
      <c r="BEK41" s="153"/>
      <c r="BEL41" s="153"/>
      <c r="BEM41" s="153"/>
      <c r="BEN41" s="153"/>
      <c r="BEO41" s="153"/>
      <c r="BEP41" s="153"/>
      <c r="BEQ41" s="153"/>
      <c r="BER41" s="153"/>
      <c r="BES41" s="153"/>
      <c r="BET41" s="153"/>
      <c r="BEU41" s="153"/>
      <c r="BEV41" s="153"/>
      <c r="BEW41" s="153"/>
      <c r="BEX41" s="153"/>
      <c r="BEY41" s="153"/>
      <c r="BEZ41" s="153"/>
      <c r="BFA41" s="153"/>
      <c r="BFB41" s="153"/>
      <c r="BFC41" s="153"/>
      <c r="BFD41" s="153"/>
      <c r="BFE41" s="153"/>
      <c r="BFF41" s="153"/>
      <c r="BFG41" s="153"/>
      <c r="BFH41" s="153"/>
      <c r="BFI41" s="153"/>
      <c r="BFJ41" s="153"/>
      <c r="BFK41" s="153"/>
      <c r="BFL41" s="153"/>
      <c r="BFM41" s="153"/>
      <c r="BFN41" s="153"/>
      <c r="BFO41" s="153"/>
      <c r="BFP41" s="153"/>
      <c r="BFQ41" s="153"/>
      <c r="BFR41" s="153"/>
      <c r="BFS41" s="153"/>
      <c r="BFT41" s="153"/>
      <c r="BFU41" s="153"/>
      <c r="BFV41" s="153"/>
      <c r="BFW41" s="153"/>
      <c r="BFX41" s="153"/>
      <c r="BFY41" s="153"/>
      <c r="BFZ41" s="153"/>
      <c r="BGA41" s="153"/>
      <c r="BGB41" s="153"/>
      <c r="BGC41" s="153"/>
      <c r="BGD41" s="153"/>
      <c r="BGE41" s="153"/>
      <c r="BGF41" s="153"/>
      <c r="BGG41" s="153"/>
      <c r="BGH41" s="153"/>
      <c r="BGI41" s="153"/>
      <c r="BGJ41" s="153"/>
      <c r="BGK41" s="153"/>
      <c r="BGL41" s="153"/>
      <c r="BGM41" s="153"/>
      <c r="BGN41" s="153"/>
      <c r="BGO41" s="153"/>
      <c r="BGP41" s="153"/>
      <c r="BGQ41" s="153"/>
      <c r="BGR41" s="153"/>
      <c r="BGS41" s="153"/>
      <c r="BGT41" s="153"/>
      <c r="BGU41" s="153"/>
      <c r="BGV41" s="153"/>
      <c r="BGW41" s="153"/>
      <c r="BGX41" s="153"/>
      <c r="BGY41" s="153"/>
      <c r="BGZ41" s="153"/>
      <c r="BHA41" s="153"/>
      <c r="BHB41" s="153"/>
      <c r="BHC41" s="153"/>
      <c r="BHD41" s="153"/>
      <c r="BHE41" s="153"/>
      <c r="BHF41" s="153"/>
      <c r="BHG41" s="153"/>
      <c r="BHH41" s="153"/>
      <c r="BHI41" s="153"/>
      <c r="BHJ41" s="153"/>
      <c r="BHK41" s="153"/>
      <c r="BHL41" s="153"/>
      <c r="BHM41" s="153"/>
      <c r="BHN41" s="153"/>
      <c r="BHO41" s="153"/>
      <c r="BHP41" s="153"/>
      <c r="BHQ41" s="153"/>
      <c r="BHR41" s="153"/>
      <c r="BHS41" s="153"/>
      <c r="BHT41" s="153"/>
      <c r="BHU41" s="153"/>
      <c r="BHV41" s="153"/>
      <c r="BHW41" s="153"/>
      <c r="BHX41" s="153"/>
      <c r="BHY41" s="153"/>
      <c r="BHZ41" s="153"/>
      <c r="BIA41" s="153"/>
      <c r="BIB41" s="153"/>
      <c r="BIC41" s="153"/>
      <c r="BID41" s="153"/>
      <c r="BIE41" s="153"/>
      <c r="BIF41" s="153"/>
      <c r="BIG41" s="153"/>
      <c r="BIH41" s="153"/>
      <c r="BII41" s="153"/>
      <c r="BIJ41" s="153"/>
      <c r="BIK41" s="153"/>
      <c r="BIL41" s="153"/>
      <c r="BIM41" s="153"/>
      <c r="BIN41" s="153"/>
      <c r="BIO41" s="153"/>
      <c r="BIP41" s="153"/>
      <c r="BIQ41" s="153"/>
      <c r="BIR41" s="153"/>
      <c r="BIS41" s="153"/>
      <c r="BIT41" s="153"/>
      <c r="BIU41" s="153"/>
      <c r="BIV41" s="153"/>
      <c r="BIW41" s="153"/>
      <c r="BIX41" s="153"/>
      <c r="BIY41" s="153"/>
      <c r="BIZ41" s="153"/>
      <c r="BJA41" s="153"/>
      <c r="BJB41" s="153"/>
      <c r="BJC41" s="153"/>
      <c r="BJD41" s="153"/>
      <c r="BJE41" s="153"/>
      <c r="BJF41" s="153"/>
      <c r="BJG41" s="153"/>
      <c r="BJH41" s="153"/>
      <c r="BJI41" s="153"/>
      <c r="BJJ41" s="153"/>
      <c r="BJK41" s="153"/>
      <c r="BJL41" s="153"/>
      <c r="BJM41" s="153"/>
      <c r="BJN41" s="153"/>
      <c r="BJO41" s="153"/>
      <c r="BJP41" s="153"/>
      <c r="BJQ41" s="153"/>
      <c r="BJR41" s="153"/>
      <c r="BJS41" s="153"/>
      <c r="BJT41" s="153"/>
      <c r="BJU41" s="153"/>
      <c r="BJV41" s="153"/>
      <c r="BJW41" s="153"/>
      <c r="BJX41" s="153"/>
      <c r="BJY41" s="153"/>
      <c r="BJZ41" s="153"/>
      <c r="BKA41" s="153"/>
      <c r="BKB41" s="153"/>
      <c r="BKC41" s="153"/>
      <c r="BKD41" s="153"/>
      <c r="BKE41" s="153"/>
      <c r="BKF41" s="153"/>
      <c r="BKG41" s="153"/>
      <c r="BKH41" s="153"/>
      <c r="BKI41" s="153"/>
      <c r="BKJ41" s="153"/>
      <c r="BKK41" s="153"/>
      <c r="BKL41" s="153"/>
      <c r="BKM41" s="153"/>
      <c r="BKN41" s="153"/>
      <c r="BKO41" s="153"/>
      <c r="BKP41" s="153"/>
      <c r="BKQ41" s="153"/>
      <c r="BKR41" s="153"/>
      <c r="BKS41" s="153"/>
      <c r="BKT41" s="153"/>
      <c r="BKU41" s="153"/>
      <c r="BKV41" s="153"/>
      <c r="BKW41" s="153"/>
      <c r="BKX41" s="153"/>
      <c r="BKY41" s="153"/>
      <c r="BKZ41" s="153"/>
      <c r="BLA41" s="153"/>
      <c r="BLB41" s="153"/>
      <c r="BLC41" s="153"/>
      <c r="BLD41" s="153"/>
      <c r="BLE41" s="153"/>
      <c r="BLF41" s="153"/>
      <c r="BLG41" s="153"/>
      <c r="BLH41" s="153"/>
      <c r="BLI41" s="153"/>
      <c r="BLJ41" s="153"/>
      <c r="BLK41" s="153"/>
      <c r="BLL41" s="153"/>
      <c r="BLM41" s="153"/>
      <c r="BLN41" s="153"/>
      <c r="BLO41" s="153"/>
      <c r="BLP41" s="153"/>
      <c r="BLQ41" s="153"/>
      <c r="BLR41" s="153"/>
      <c r="BLS41" s="153"/>
      <c r="BLT41" s="153"/>
      <c r="BLU41" s="153"/>
      <c r="BLV41" s="153"/>
      <c r="BLW41" s="153"/>
      <c r="BLX41" s="153"/>
      <c r="BLY41" s="153"/>
      <c r="BLZ41" s="153"/>
      <c r="BMA41" s="153"/>
      <c r="BMB41" s="153"/>
      <c r="BMC41" s="153"/>
      <c r="BMD41" s="153"/>
      <c r="BME41" s="153"/>
      <c r="BMF41" s="153"/>
      <c r="BMG41" s="153"/>
      <c r="BMH41" s="153"/>
      <c r="BMI41" s="153"/>
      <c r="BMJ41" s="153"/>
      <c r="BMK41" s="153"/>
      <c r="BML41" s="153"/>
      <c r="BMM41" s="153"/>
      <c r="BMN41" s="153"/>
      <c r="BMO41" s="153"/>
      <c r="BMP41" s="153"/>
      <c r="BMQ41" s="153"/>
      <c r="BMR41" s="153"/>
      <c r="BMS41" s="153"/>
      <c r="BMT41" s="153"/>
      <c r="BMU41" s="153"/>
      <c r="BMV41" s="153"/>
      <c r="BMW41" s="153"/>
      <c r="BMX41" s="153"/>
      <c r="BMY41" s="153"/>
      <c r="BMZ41" s="153"/>
      <c r="BNA41" s="153"/>
      <c r="BNB41" s="153"/>
      <c r="BNC41" s="153"/>
      <c r="BND41" s="153"/>
      <c r="BNE41" s="153"/>
      <c r="BNF41" s="153"/>
      <c r="BNG41" s="153"/>
      <c r="BNH41" s="153"/>
      <c r="BNI41" s="153"/>
      <c r="BNJ41" s="153"/>
      <c r="BNK41" s="153"/>
      <c r="BNL41" s="153"/>
      <c r="BNM41" s="153"/>
      <c r="BNN41" s="153"/>
      <c r="BNO41" s="153"/>
      <c r="BNP41" s="153"/>
      <c r="BNQ41" s="153"/>
      <c r="BNR41" s="153"/>
      <c r="BNS41" s="153"/>
      <c r="BNT41" s="153"/>
      <c r="BNU41" s="153"/>
      <c r="BNV41" s="153"/>
      <c r="BNW41" s="153"/>
      <c r="BNX41" s="153"/>
      <c r="BNY41" s="153"/>
      <c r="BNZ41" s="153"/>
      <c r="BOA41" s="153"/>
      <c r="BOB41" s="153"/>
      <c r="BOC41" s="153"/>
      <c r="BOD41" s="153"/>
      <c r="BOE41" s="153"/>
      <c r="BOF41" s="153"/>
      <c r="BOG41" s="153"/>
      <c r="BOH41" s="153"/>
      <c r="BOI41" s="153"/>
      <c r="BOJ41" s="153"/>
      <c r="BOK41" s="153"/>
      <c r="BOL41" s="153"/>
      <c r="BOM41" s="153"/>
      <c r="BON41" s="153"/>
      <c r="BOO41" s="153"/>
      <c r="BOP41" s="153"/>
      <c r="BOQ41" s="153"/>
      <c r="BOR41" s="153"/>
      <c r="BOS41" s="153"/>
      <c r="BOT41" s="153"/>
      <c r="BOU41" s="153"/>
      <c r="BOV41" s="153"/>
      <c r="BOW41" s="153"/>
      <c r="BOX41" s="153"/>
      <c r="BOY41" s="153"/>
      <c r="BOZ41" s="153"/>
      <c r="BPA41" s="153"/>
      <c r="BPB41" s="153"/>
      <c r="BPC41" s="153"/>
      <c r="BPD41" s="153"/>
      <c r="BPE41" s="153"/>
      <c r="BPF41" s="153"/>
      <c r="BPG41" s="153"/>
      <c r="BPH41" s="153"/>
      <c r="BPI41" s="153"/>
      <c r="BPJ41" s="153"/>
      <c r="BPK41" s="153"/>
      <c r="BPL41" s="153"/>
      <c r="BPM41" s="153"/>
      <c r="BPN41" s="153"/>
      <c r="BPO41" s="153"/>
      <c r="BPP41" s="153"/>
      <c r="BPQ41" s="153"/>
      <c r="BPR41" s="153"/>
      <c r="BPS41" s="153"/>
      <c r="BPT41" s="153"/>
      <c r="BPU41" s="153"/>
      <c r="BPV41" s="153"/>
      <c r="BPW41" s="153"/>
      <c r="BPX41" s="153"/>
      <c r="BPY41" s="153"/>
      <c r="BPZ41" s="153"/>
      <c r="BQA41" s="153"/>
      <c r="BQB41" s="153"/>
      <c r="BQC41" s="153"/>
      <c r="BQD41" s="153"/>
      <c r="BQE41" s="153"/>
      <c r="BQF41" s="153"/>
      <c r="BQG41" s="153"/>
      <c r="BQH41" s="153"/>
      <c r="BQI41" s="153"/>
      <c r="BQJ41" s="153"/>
      <c r="BQK41" s="153"/>
      <c r="BQL41" s="153"/>
      <c r="BQM41" s="153"/>
      <c r="BQN41" s="153"/>
      <c r="BQO41" s="153"/>
      <c r="BQP41" s="153"/>
      <c r="BQQ41" s="153"/>
      <c r="BQR41" s="153"/>
      <c r="BQS41" s="153"/>
      <c r="BQT41" s="153"/>
      <c r="BQU41" s="153"/>
      <c r="BQV41" s="153"/>
      <c r="BQW41" s="153"/>
      <c r="BQX41" s="153"/>
      <c r="BQY41" s="153"/>
      <c r="BQZ41" s="153"/>
      <c r="BRA41" s="153"/>
      <c r="BRB41" s="153"/>
      <c r="BRC41" s="153"/>
      <c r="BRD41" s="153"/>
      <c r="BRE41" s="153"/>
      <c r="BRF41" s="153"/>
      <c r="BRG41" s="153"/>
      <c r="BRH41" s="153"/>
      <c r="BRI41" s="153"/>
      <c r="BRJ41" s="153"/>
      <c r="BRK41" s="153"/>
      <c r="BRL41" s="153"/>
      <c r="BRM41" s="153"/>
      <c r="BRN41" s="153"/>
      <c r="BRO41" s="153"/>
      <c r="BRP41" s="153"/>
      <c r="BRQ41" s="153"/>
      <c r="BRR41" s="153"/>
      <c r="BRS41" s="153"/>
      <c r="BRT41" s="153"/>
      <c r="BRU41" s="153"/>
      <c r="BRV41" s="153"/>
      <c r="BRW41" s="153"/>
      <c r="BRX41" s="153"/>
      <c r="BRY41" s="153"/>
      <c r="BRZ41" s="153"/>
      <c r="BSA41" s="153"/>
      <c r="BSB41" s="153"/>
      <c r="BSC41" s="153"/>
      <c r="BSD41" s="153"/>
      <c r="BSE41" s="153"/>
      <c r="BSF41" s="153"/>
      <c r="BSG41" s="153"/>
      <c r="BSH41" s="153"/>
      <c r="BSI41" s="153"/>
      <c r="BSJ41" s="153"/>
      <c r="BSK41" s="153"/>
      <c r="BSL41" s="153"/>
      <c r="BSM41" s="153"/>
      <c r="BSN41" s="153"/>
      <c r="BSO41" s="153"/>
      <c r="BSP41" s="153"/>
      <c r="BSQ41" s="153"/>
      <c r="BSR41" s="153"/>
      <c r="BSS41" s="153"/>
      <c r="BST41" s="153"/>
      <c r="BSU41" s="153"/>
      <c r="BSV41" s="153"/>
      <c r="BSW41" s="153"/>
      <c r="BSX41" s="153"/>
      <c r="BSY41" s="153"/>
      <c r="BSZ41" s="153"/>
      <c r="BTA41" s="153"/>
      <c r="BTB41" s="153"/>
      <c r="BTC41" s="153"/>
      <c r="BTD41" s="153"/>
      <c r="BTE41" s="153"/>
      <c r="BTF41" s="153"/>
      <c r="BTG41" s="153"/>
      <c r="BTH41" s="153"/>
      <c r="BTI41" s="153"/>
      <c r="BTJ41" s="153"/>
      <c r="BTK41" s="153"/>
      <c r="BTL41" s="153"/>
      <c r="BTM41" s="153"/>
      <c r="BTN41" s="153"/>
      <c r="BTO41" s="153"/>
      <c r="BTP41" s="153"/>
      <c r="BTQ41" s="153"/>
      <c r="BTR41" s="153"/>
      <c r="BTS41" s="153"/>
      <c r="BTT41" s="153"/>
      <c r="BTU41" s="153"/>
      <c r="BTV41" s="153"/>
      <c r="BTW41" s="153"/>
      <c r="BTX41" s="153"/>
      <c r="BTY41" s="153"/>
      <c r="BTZ41" s="153"/>
      <c r="BUA41" s="153"/>
      <c r="BUB41" s="153"/>
      <c r="BUC41" s="153"/>
      <c r="BUD41" s="153"/>
      <c r="BUE41" s="153"/>
      <c r="BUF41" s="153"/>
      <c r="BUG41" s="153"/>
      <c r="BUH41" s="153"/>
      <c r="BUI41" s="153"/>
      <c r="BUJ41" s="153"/>
      <c r="BUK41" s="153"/>
      <c r="BUL41" s="153"/>
      <c r="BUM41" s="153"/>
      <c r="BUN41" s="153"/>
      <c r="BUO41" s="153"/>
      <c r="BUP41" s="153"/>
      <c r="BUQ41" s="153"/>
      <c r="BUR41" s="153"/>
      <c r="BUS41" s="153"/>
      <c r="BUT41" s="153"/>
      <c r="BUU41" s="153"/>
      <c r="BUV41" s="153"/>
      <c r="BUW41" s="153"/>
      <c r="BUX41" s="153"/>
      <c r="BUY41" s="153"/>
      <c r="BUZ41" s="153"/>
      <c r="BVA41" s="153"/>
      <c r="BVB41" s="153"/>
      <c r="BVC41" s="153"/>
      <c r="BVD41" s="153"/>
      <c r="BVE41" s="153"/>
      <c r="BVF41" s="153"/>
      <c r="BVG41" s="153"/>
      <c r="BVH41" s="153"/>
      <c r="BVI41" s="153"/>
      <c r="BVJ41" s="153"/>
      <c r="BVK41" s="153"/>
      <c r="BVL41" s="153"/>
      <c r="BVM41" s="153"/>
      <c r="BVN41" s="153"/>
      <c r="BVO41" s="153"/>
      <c r="BVP41" s="153"/>
      <c r="BVQ41" s="153"/>
      <c r="BVR41" s="153"/>
      <c r="BVS41" s="153"/>
      <c r="BVT41" s="153"/>
      <c r="BVU41" s="153"/>
      <c r="BVV41" s="153"/>
      <c r="BVW41" s="153"/>
      <c r="BVX41" s="153"/>
      <c r="BVY41" s="153"/>
      <c r="BVZ41" s="153"/>
      <c r="BWA41" s="153"/>
      <c r="BWB41" s="153"/>
      <c r="BWC41" s="153"/>
      <c r="BWD41" s="153"/>
      <c r="BWE41" s="153"/>
      <c r="BWF41" s="153"/>
      <c r="BWG41" s="153"/>
      <c r="BWH41" s="153"/>
      <c r="BWI41" s="153"/>
      <c r="BWJ41" s="153"/>
      <c r="BWK41" s="153"/>
      <c r="BWL41" s="153"/>
      <c r="BWM41" s="153"/>
      <c r="BWN41" s="153"/>
      <c r="BWO41" s="153"/>
      <c r="BWP41" s="153"/>
      <c r="BWQ41" s="153"/>
      <c r="BWR41" s="153"/>
      <c r="BWS41" s="153"/>
      <c r="BWT41" s="153"/>
      <c r="BWU41" s="153"/>
      <c r="BWV41" s="153"/>
      <c r="BWW41" s="153"/>
      <c r="BWX41" s="153"/>
      <c r="BWY41" s="153"/>
      <c r="BWZ41" s="153"/>
      <c r="BXA41" s="153"/>
      <c r="BXB41" s="153"/>
      <c r="BXC41" s="153"/>
      <c r="BXD41" s="153"/>
      <c r="BXE41" s="153"/>
      <c r="BXF41" s="153"/>
      <c r="BXG41" s="153"/>
      <c r="BXH41" s="153"/>
      <c r="BXI41" s="153"/>
      <c r="BXJ41" s="153"/>
      <c r="BXK41" s="153"/>
      <c r="BXL41" s="153"/>
      <c r="BXM41" s="153"/>
      <c r="BXN41" s="153"/>
      <c r="BXO41" s="153"/>
      <c r="BXP41" s="153"/>
      <c r="BXQ41" s="153"/>
      <c r="BXR41" s="153"/>
      <c r="BXS41" s="153"/>
      <c r="BXT41" s="153"/>
      <c r="BXU41" s="153"/>
      <c r="BXV41" s="153"/>
      <c r="BXW41" s="153"/>
      <c r="BXX41" s="153"/>
      <c r="BXY41" s="153"/>
      <c r="BXZ41" s="153"/>
      <c r="BYA41" s="153"/>
      <c r="BYB41" s="153"/>
      <c r="BYC41" s="153"/>
      <c r="BYD41" s="153"/>
      <c r="BYE41" s="153"/>
      <c r="BYF41" s="153"/>
      <c r="BYG41" s="153"/>
      <c r="BYH41" s="153"/>
      <c r="BYI41" s="153"/>
      <c r="BYJ41" s="153"/>
      <c r="BYK41" s="153"/>
      <c r="BYL41" s="153"/>
      <c r="BYM41" s="153"/>
      <c r="BYN41" s="153"/>
      <c r="BYO41" s="153"/>
      <c r="BYP41" s="153"/>
    </row>
    <row r="42" spans="1:2018" ht="12.75" customHeight="1">
      <c r="C42" s="197">
        <v>2020</v>
      </c>
      <c r="D42" s="21" t="s">
        <v>49</v>
      </c>
      <c r="E42" s="21" t="s">
        <v>185</v>
      </c>
      <c r="H42" s="153"/>
      <c r="I42" s="31"/>
      <c r="J42" s="166">
        <f>IF($I20="n/a",0,IF(J$4&lt;=$C42,0,IF(SUM($C42,$I20)&gt;J$4,$N34/$I20,$N34-SUM($I42:I42))))</f>
        <v>0</v>
      </c>
      <c r="K42" s="166">
        <f>IF($I20="n/a",0,IF(K$4&lt;=$C42,0,IF(SUM($C42,$I20)&gt;K$4,$N34/$I20,$N34-SUM($I42:J42))))</f>
        <v>0</v>
      </c>
      <c r="L42" s="166">
        <f>IF($I20="n/a",0,IF(L$4&lt;=$C42,0,IF(SUM($C42,$I20)&gt;L$4,$N34/$I20,$N34-SUM($I42:K42))))</f>
        <v>0</v>
      </c>
      <c r="M42" s="166">
        <f>IF($I20="n/a",0,IF(M$4&lt;=$C42,0,IF(SUM($C42,$I20)&gt;M$4,$N34/$I20,$N34-SUM($I42:L42))))</f>
        <v>0</v>
      </c>
      <c r="N42" s="166">
        <f>IF($I20="n/a",0,IF(N$4&lt;=$C42,0,IF(SUM($C42,$I20)&gt;N$4,$N34/$I20,$N34-SUM($I42:M42))))</f>
        <v>0</v>
      </c>
      <c r="O42" s="167">
        <f>IF($I20="n/a",0,IF(O$4&lt;=$C42,0,IF(SUM($C42,$I20)&gt;O$4,$N34/$I20,$N34-SUM($I42:N42))))</f>
        <v>0.37364113725022585</v>
      </c>
      <c r="P42" s="167">
        <f>IF($I20="n/a",0,IF(P$4&lt;=$C42,0,IF(SUM($C42,$I20)&gt;P$4,$N34/$I20,$N34-SUM($I42:O42))))</f>
        <v>0.37364113725022585</v>
      </c>
      <c r="Q42" s="167">
        <f>IF($I20="n/a",0,IF(Q$4&lt;=$C42,0,IF(SUM($C42,$I20)&gt;Q$4,$N34/$I20,$N34-SUM($I42:P42))))</f>
        <v>0.37364113725022585</v>
      </c>
      <c r="R42" s="167">
        <f>IF($I20="n/a",0,IF(R$4&lt;=$C42,0,IF(SUM($C42,$I20)&gt;R$4,$N34/$I20,$N34-SUM($I42:Q42))))</f>
        <v>0.37364113725022585</v>
      </c>
      <c r="S42" s="167">
        <f>IF($I20="n/a",0,IF(S$4&lt;=$C42,0,IF(SUM($C42,$I20)&gt;S$4,$N34/$I20,$N34-SUM($I42:R42))))</f>
        <v>0.37364113725022585</v>
      </c>
      <c r="T42" s="167">
        <f>IF($I20="n/a",0,IF(T$4&lt;=$C42,0,IF(SUM($C42,$I20)&gt;T$4,$N34/$I20,$N34-SUM($I42:S42))))</f>
        <v>0.37364113725022585</v>
      </c>
      <c r="U42" s="167">
        <f>IF($I20="n/a",0,IF(U$4&lt;=$C42,0,IF(SUM($C42,$I20)&gt;U$4,$N34/$I20,$N34-SUM($I42:T42))))</f>
        <v>0.37364113725022585</v>
      </c>
      <c r="V42" s="167">
        <f>IF($I20="n/a",0,IF(V$4&lt;=$C42,0,IF(SUM($C42,$I20)&gt;V$4,$N34/$I20,$N34-SUM($I42:U42))))</f>
        <v>0.37364113725022585</v>
      </c>
      <c r="W42" s="167">
        <f>IF($I20="n/a",0,IF(W$4&lt;=$C42,0,IF(SUM($C42,$I20)&gt;W$4,$N34/$I20,$N34-SUM($I42:V42))))</f>
        <v>0.37364113725022585</v>
      </c>
      <c r="X42" s="167">
        <f>IF($I20="n/a",0,IF(X$4&lt;=$C42,0,IF(SUM($C42,$I20)&gt;X$4,$N34/$I20,$N34-SUM($I42:W42))))</f>
        <v>0.37364113725022585</v>
      </c>
      <c r="Y42" s="167">
        <f>IF($I20="n/a",0,IF(Y$4&lt;=$C42,0,IF(SUM($C42,$I20)&gt;Y$4,$N34/$I20,$N34-SUM($I42:X42))))</f>
        <v>0.37364113725022585</v>
      </c>
      <c r="Z42" s="167">
        <f>IF($I20="n/a",0,IF(Z$4&lt;=$C42,0,IF(SUM($C42,$I20)&gt;Z$4,$N34/$I20,$N34-SUM($I42:Y42))))</f>
        <v>0.37364113725022585</v>
      </c>
      <c r="AA42" s="167">
        <f>IF($I20="n/a",0,IF(AA$4&lt;=$C42,0,IF(SUM($C42,$I20)&gt;AA$4,$N34/$I20,$N34-SUM($I42:Z42))))</f>
        <v>0.37364113725022585</v>
      </c>
      <c r="AB42" s="167">
        <f>IF($I20="n/a",0,IF(AB$4&lt;=$C42,0,IF(SUM($C42,$I20)&gt;AB$4,$N34/$I20,$N34-SUM($I42:AA42))))</f>
        <v>0.37364113725022585</v>
      </c>
      <c r="AC42" s="167">
        <f>IF($I20="n/a",0,IF(AC$4&lt;=$C42,0,IF(SUM($C42,$I20)&gt;AC$4,$N34/$I20,$N34-SUM($I42:AB42))))</f>
        <v>0.37364113725022585</v>
      </c>
      <c r="AD42" s="167">
        <f>IF($I20="n/a",0,IF(AD$4&lt;=$C42,0,IF(SUM($C42,$I20)&gt;AD$4,$N34/$I20,$N34-SUM($I42:AC42))))</f>
        <v>0.37364113725022585</v>
      </c>
      <c r="AE42" s="167">
        <f>IF($I20="n/a",0,IF(AE$4&lt;=$C42,0,IF(SUM($C42,$I20)&gt;AE$4,$N34/$I20,$N34-SUM($I42:AD42))))</f>
        <v>0.37364113725022585</v>
      </c>
      <c r="AF42" s="167">
        <f>IF($I20="n/a",0,IF(AF$4&lt;=$C42,0,IF(SUM($C42,$I20)&gt;AF$4,$N34/$I20,$N34-SUM($I42:AE42))))</f>
        <v>0.37364113725022585</v>
      </c>
      <c r="AG42" s="167">
        <f>IF($I20="n/a",0,IF(AG$4&lt;=$C42,0,IF(SUM($C42,$I20)&gt;AG$4,$N34/$I20,$N34-SUM($I42:AF42))))</f>
        <v>0.37364113725022585</v>
      </c>
      <c r="AH42" s="167">
        <f>IF($I20="n/a",0,IF(AH$4&lt;=$C42,0,IF(SUM($C42,$I20)&gt;AH$4,$N34/$I20,$N34-SUM($I42:AG42))))</f>
        <v>0.37364113725022585</v>
      </c>
      <c r="AI42" s="167">
        <f>IF($I20="n/a",0,IF(AI$4&lt;=$C42,0,IF(SUM($C42,$I20)&gt;AI$4,$N34/$I20,$N34-SUM($I42:AH42))))</f>
        <v>0.37364113725022585</v>
      </c>
      <c r="AJ42" s="167">
        <f>IF($I20="n/a",0,IF(AJ$4&lt;=$C42,0,IF(SUM($C42,$I20)&gt;AJ$4,$N34/$I20,$N34-SUM($I42:AI42))))</f>
        <v>0.37364113725022585</v>
      </c>
      <c r="AK42" s="167">
        <f>IF($I20="n/a",0,IF(AK$4&lt;=$C42,0,IF(SUM($C42,$I20)&gt;AK$4,$N34/$I20,$N34-SUM($I42:AJ42))))</f>
        <v>0.37364113725022585</v>
      </c>
      <c r="AL42" s="167">
        <f>IF($I20="n/a",0,IF(AL$4&lt;=$C42,0,IF(SUM($C42,$I20)&gt;AL$4,$N34/$I20,$N34-SUM($I42:AK42))))</f>
        <v>0.37364113725022585</v>
      </c>
      <c r="AM42" s="167">
        <f>IF($I20="n/a",0,IF(AM$4&lt;=$C42,0,IF(SUM($C42,$I20)&gt;AM$4,$N34/$I20,$N34-SUM($I42:AL42))))</f>
        <v>0.37364113725022585</v>
      </c>
      <c r="AN42" s="167">
        <f>IF($I20="n/a",0,IF(AN$4&lt;=$C42,0,IF(SUM($C42,$I20)&gt;AN$4,$N34/$I20,$N34-SUM($I42:AM42))))</f>
        <v>0.37364113725022585</v>
      </c>
      <c r="AO42" s="167">
        <f>IF($I20="n/a",0,IF(AO$4&lt;=$C42,0,IF(SUM($C42,$I20)&gt;AO$4,$N34/$I20,$N34-SUM($I42:AN42))))</f>
        <v>0.37364113725022585</v>
      </c>
      <c r="AP42" s="167">
        <f>IF($I20="n/a",0,IF(AP$4&lt;=$C42,0,IF(SUM($C42,$I20)&gt;AP$4,$N34/$I20,$N34-SUM($I42:AO42))))</f>
        <v>0.37364113725022585</v>
      </c>
      <c r="AQ42" s="167">
        <f>IF($I20="n/a",0,IF(AQ$4&lt;=$C42,0,IF(SUM($C42,$I20)&gt;AQ$4,$N34/$I20,$N34-SUM($I42:AP42))))</f>
        <v>0.37364113725022585</v>
      </c>
      <c r="AR42" s="167">
        <f>IF($I20="n/a",0,IF(AR$4&lt;=$C42,0,IF(SUM($C42,$I20)&gt;AR$4,$N34/$I20,$N34-SUM($I42:AQ42))))</f>
        <v>0.37364113725022585</v>
      </c>
      <c r="AS42" s="167">
        <f>IF($I20="n/a",0,IF(AS$4&lt;=$C42,0,IF(SUM($C42,$I20)&gt;AS$4,$N34/$I20,$N34-SUM($I42:AR42))))</f>
        <v>0.37364113725022585</v>
      </c>
      <c r="AT42" s="167">
        <f>IF($I20="n/a",0,IF(AT$4&lt;=$C42,0,IF(SUM($C42,$I20)&gt;AT$4,$N34/$I20,$N34-SUM($I42:AS42))))</f>
        <v>0.37364113725022585</v>
      </c>
      <c r="AU42" s="167">
        <f>IF($I20="n/a",0,IF(AU$4&lt;=$C42,0,IF(SUM($C42,$I20)&gt;AU$4,$N34/$I20,$N34-SUM($I42:AT42))))</f>
        <v>0.37364113725022585</v>
      </c>
      <c r="AV42" s="167">
        <f>IF($I20="n/a",0,IF(AV$4&lt;=$C42,0,IF(SUM($C42,$I20)&gt;AV$4,$N34/$I20,$N34-SUM($I42:AU42))))</f>
        <v>0.37364113725022585</v>
      </c>
      <c r="AW42" s="167">
        <f>IF($I20="n/a",0,IF(AW$4&lt;=$C42,0,IF(SUM($C42,$I20)&gt;AW$4,$N34/$I20,$N34-SUM($I42:AV42))))</f>
        <v>0.37364113725022585</v>
      </c>
      <c r="AX42" s="167">
        <f>IF($I20="n/a",0,IF(AX$4&lt;=$C42,0,IF(SUM($C42,$I20)&gt;AX$4,$N34/$I20,$N34-SUM($I42:AW42))))</f>
        <v>0.37364113725022585</v>
      </c>
      <c r="AY42" s="167">
        <f>IF($I20="n/a",0,IF(AY$4&lt;=$C42,0,IF(SUM($C42,$I20)&gt;AY$4,$N34/$I20,$N34-SUM($I42:AX42))))</f>
        <v>0.37364113725022585</v>
      </c>
      <c r="AZ42" s="167">
        <f>IF($I20="n/a",0,IF(AZ$4&lt;=$C42,0,IF(SUM($C42,$I20)&gt;AZ$4,$N34/$I20,$N34-SUM($I42:AY42))))</f>
        <v>0.37364113725022585</v>
      </c>
      <c r="BA42" s="167">
        <f>IF($I20="n/a",0,IF(BA$4&lt;=$C42,0,IF(SUM($C42,$I20)&gt;BA$4,$N34/$I20,$N34-SUM($I42:AZ42))))</f>
        <v>0.37364113725022585</v>
      </c>
      <c r="BB42" s="167">
        <f>IF($I20="n/a",0,IF(BB$4&lt;=$C42,0,IF(SUM($C42,$I20)&gt;BB$4,$N34/$I20,$N34-SUM($I42:BA42))))</f>
        <v>0.37364113725022585</v>
      </c>
      <c r="BC42" s="167">
        <f>IF($I20="n/a",0,IF(BC$4&lt;=$C42,0,IF(SUM($C42,$I20)&gt;BC$4,$N34/$I20,$N34-SUM($I42:BB42))))</f>
        <v>0.37364113725022585</v>
      </c>
      <c r="BD42" s="167">
        <f>IF($I20="n/a",0,IF(BD$4&lt;=$C42,0,IF(SUM($C42,$I20)&gt;BD$4,$N34/$I20,$N34-SUM($I42:BC42))))</f>
        <v>0.37364113725022585</v>
      </c>
      <c r="BE42" s="167">
        <f>IF($I20="n/a",0,IF(BE$4&lt;=$C42,0,IF(SUM($C42,$I20)&gt;BE$4,$N34/$I20,$N34-SUM($I42:BD42))))</f>
        <v>0.37364113725022585</v>
      </c>
      <c r="BF42" s="167">
        <f>IF($I20="n/a",0,IF(BF$4&lt;=$C42,0,IF(SUM($C42,$I20)&gt;BF$4,$N34/$I20,$N34-SUM($I42:BE42))))</f>
        <v>0.37364113725022585</v>
      </c>
      <c r="BG42" s="167">
        <f>IF($I20="n/a",0,IF(BG$4&lt;=$C42,0,IF(SUM($C42,$I20)&gt;BG$4,$N34/$I20,$N34-SUM($I42:BF42))))</f>
        <v>0.37364113725022585</v>
      </c>
      <c r="BH42" s="167">
        <f>IF($I20="n/a",0,IF(BH$4&lt;=$C42,0,IF(SUM($C42,$I20)&gt;BH$4,$N34/$I20,$N34-SUM($I42:BG42))))</f>
        <v>0.37364113725022585</v>
      </c>
      <c r="BI42" s="167">
        <f>IF($I20="n/a",0,IF(BI$4&lt;=$C42,0,IF(SUM($C42,$I20)&gt;BI$4,$N34/$I20,$N34-SUM($I42:BH42))))</f>
        <v>0.37364113725022585</v>
      </c>
      <c r="BJ42" s="167">
        <f>IF($I20="n/a",0,IF(BJ$4&lt;=$C42,0,IF(SUM($C42,$I20)&gt;BJ$4,$N34/$I20,$N34-SUM($I42:BI42))))</f>
        <v>0.37364113725022585</v>
      </c>
      <c r="BK42" s="167">
        <f>IF($I20="n/a",0,IF(BK$4&lt;=$C42,0,IF(SUM($C42,$I20)&gt;BK$4,$N34/$I20,$N34-SUM($I42:BJ42))))</f>
        <v>0.37364113725022585</v>
      </c>
      <c r="BL42" s="167">
        <f>IF($I20="n/a",0,IF(BL$4&lt;=$C42,0,IF(SUM($C42,$I20)&gt;BL$4,$N34/$I20,$N34-SUM($I42:BK42))))</f>
        <v>0.37364113725022585</v>
      </c>
      <c r="BM42" s="167">
        <f>IF($I20="n/a",0,IF(BM$4&lt;=$C42,0,IF(SUM($C42,$I20)&gt;BM$4,$N34/$I20,$N34-SUM($I42:BL42))))</f>
        <v>0.37364113725022585</v>
      </c>
      <c r="BN42" s="167">
        <f>IF($I20="n/a",0,IF(BN$4&lt;=$C42,0,IF(SUM($C42,$I20)&gt;BN$4,$N34/$I20,$N34-SUM($I42:BM42))))</f>
        <v>0.37364113725022585</v>
      </c>
      <c r="BO42" s="167">
        <f>IF($I20="n/a",0,IF(BO$4&lt;=$C42,0,IF(SUM($C42,$I20)&gt;BO$4,$N34/$I20,$N34-SUM($I42:BN42))))</f>
        <v>0.37364113725022585</v>
      </c>
      <c r="BP42" s="167">
        <f>IF($I20="n/a",0,IF(BP$4&lt;=$C42,0,IF(SUM($C42,$I20)&gt;BP$4,$N34/$I20,$N34-SUM($I42:BO42))))</f>
        <v>0.37364113725022585</v>
      </c>
      <c r="BQ42" s="167">
        <f>IF($I20="n/a",0,IF(BQ$4&lt;=$C42,0,IF(SUM($C42,$I20)&gt;BQ$4,$N34/$I20,$N34-SUM($I42:BP42))))</f>
        <v>0.37364113725023174</v>
      </c>
      <c r="BR42" s="167">
        <f>IF($I20="n/a",0,IF(BR$4&lt;=$C42,0,IF(SUM($C42,$I20)&gt;BR$4,$N34/$I20,$N34-SUM($I42:BQ42))))</f>
        <v>0</v>
      </c>
      <c r="BS42" s="167">
        <f>IF($I20="n/a",0,IF(BS$4&lt;=$C42,0,IF(SUM($C42,$I20)&gt;BS$4,$N34/$I20,$N34-SUM($I42:BR42))))</f>
        <v>0</v>
      </c>
      <c r="BT42" s="167">
        <f>IF($I20="n/a",0,IF(BT$4&lt;=$C42,0,IF(SUM($C42,$I20)&gt;BT$4,$N34/$I20,$N34-SUM($I42:BS42))))</f>
        <v>0</v>
      </c>
      <c r="BU42" s="167">
        <f>IF($I20="n/a",0,IF(BU$4&lt;=$C42,0,IF(SUM($C42,$I20)&gt;BU$4,$N34/$I20,$N34-SUM($I42:BT42))))</f>
        <v>0</v>
      </c>
      <c r="BV42" s="167">
        <f>IF($I20="n/a",0,IF(BV$4&lt;=$C42,0,IF(SUM($C42,$I20)&gt;BV$4,$N34/$I20,$N34-SUM($I42:BU42))))</f>
        <v>0</v>
      </c>
      <c r="BW42" s="167">
        <f>IF($I20="n/a",0,IF(BW$4&lt;=$C42,0,IF(SUM($C42,$I20)&gt;BW$4,$N34/$I20,$N34-SUM($I42:BV42))))</f>
        <v>0</v>
      </c>
      <c r="BX42" s="167">
        <f>IF($I20="n/a",0,IF(BX$4&lt;=$C42,0,IF(SUM($C42,$I20)&gt;BX$4,$N34/$I20,$N34-SUM($I42:BW42))))</f>
        <v>0</v>
      </c>
      <c r="BY42" s="167">
        <f>IF($I20="n/a",0,IF(BY$4&lt;=$C42,0,IF(SUM($C42,$I20)&gt;BY$4,$N34/$I20,$N34-SUM($I42:BX42))))</f>
        <v>0</v>
      </c>
      <c r="BZ42" s="167">
        <f>IF($I20="n/a",0,IF(BZ$4&lt;=$C42,0,IF(SUM($C42,$I20)&gt;BZ$4,$N34/$I20,$N34-SUM($I42:BY42))))</f>
        <v>0</v>
      </c>
      <c r="CA42" s="167">
        <f>IF($I20="n/a",0,IF(CA$4&lt;=$C42,0,IF(SUM($C42,$I20)&gt;CA$4,$N34/$I20,$N34-SUM($I42:BZ42))))</f>
        <v>0</v>
      </c>
      <c r="CB42" s="167">
        <f>IF($I20="n/a",0,IF(CB$4&lt;=$C42,0,IF(SUM($C42,$I20)&gt;CB$4,$N34/$I20,$N34-SUM($I42:CA42))))</f>
        <v>0</v>
      </c>
      <c r="CC42" s="167">
        <f>IF($I20="n/a",0,IF(CC$4&lt;=$C42,0,IF(SUM($C42,$I20)&gt;CC$4,$N34/$I20,$N34-SUM($I42:CB42))))</f>
        <v>0</v>
      </c>
      <c r="CD42" s="167">
        <f>IF($I20="n/a",0,IF(CD$4&lt;=$C42,0,IF(SUM($C42,$I20)&gt;CD$4,$N34/$I20,$N34-SUM($I42:CC42))))</f>
        <v>0</v>
      </c>
      <c r="CE42" s="167">
        <f>IF($I20="n/a",0,IF(CE$4&lt;=$C42,0,IF(SUM($C42,$I20)&gt;CE$4,$N34/$I20,$N34-SUM($I42:CD42))))</f>
        <v>0</v>
      </c>
      <c r="CF42" s="167">
        <f>IF($I20="n/a",0,IF(CF$4&lt;=$C42,0,IF(SUM($C42,$I20)&gt;CF$4,$N34/$I20,$N34-SUM($I42:CE42))))</f>
        <v>0</v>
      </c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3"/>
      <c r="JT42" s="153"/>
      <c r="JU42" s="153"/>
      <c r="JV42" s="153"/>
      <c r="JW42" s="153"/>
      <c r="JX42" s="153"/>
      <c r="JY42" s="153"/>
      <c r="JZ42" s="153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53"/>
      <c r="KV42" s="153"/>
      <c r="KW42" s="153"/>
      <c r="KX42" s="153"/>
      <c r="KY42" s="153"/>
      <c r="KZ42" s="153"/>
      <c r="LA42" s="153"/>
      <c r="LB42" s="153"/>
      <c r="LC42" s="153"/>
      <c r="LD42" s="153"/>
      <c r="LE42" s="153"/>
      <c r="LF42" s="153"/>
      <c r="LG42" s="153"/>
      <c r="LH42" s="153"/>
      <c r="LI42" s="153"/>
      <c r="LJ42" s="153"/>
      <c r="LK42" s="153"/>
      <c r="LL42" s="153"/>
      <c r="LM42" s="153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3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153"/>
      <c r="NB42" s="153"/>
      <c r="NC42" s="153"/>
      <c r="ND42" s="153"/>
      <c r="NE42" s="153"/>
      <c r="NF42" s="153"/>
      <c r="NG42" s="153"/>
      <c r="NH42" s="153"/>
      <c r="NI42" s="153"/>
      <c r="NJ42" s="153"/>
      <c r="NK42" s="153"/>
      <c r="NL42" s="153"/>
      <c r="NM42" s="153"/>
      <c r="NN42" s="153"/>
      <c r="NO42" s="153"/>
      <c r="NP42" s="153"/>
      <c r="NQ42" s="153"/>
      <c r="NR42" s="153"/>
      <c r="NS42" s="153"/>
      <c r="NT42" s="153"/>
      <c r="NU42" s="153"/>
      <c r="NV42" s="153"/>
      <c r="NW42" s="153"/>
      <c r="NX42" s="153"/>
      <c r="NY42" s="153"/>
      <c r="NZ42" s="153"/>
      <c r="OA42" s="153"/>
      <c r="OB42" s="153"/>
      <c r="OC42" s="153"/>
      <c r="OD42" s="153"/>
      <c r="OE42" s="153"/>
      <c r="OF42" s="153"/>
      <c r="OG42" s="153"/>
      <c r="OH42" s="153"/>
      <c r="OI42" s="153"/>
      <c r="OJ42" s="153"/>
      <c r="OK42" s="153"/>
      <c r="OL42" s="153"/>
      <c r="OM42" s="153"/>
      <c r="ON42" s="153"/>
      <c r="OO42" s="153"/>
      <c r="OP42" s="153"/>
      <c r="OQ42" s="153"/>
      <c r="OR42" s="153"/>
      <c r="OS42" s="153"/>
      <c r="OT42" s="153"/>
      <c r="OU42" s="153"/>
      <c r="OV42" s="153"/>
      <c r="OW42" s="153"/>
      <c r="OX42" s="153"/>
      <c r="OY42" s="153"/>
      <c r="OZ42" s="153"/>
      <c r="PA42" s="153"/>
      <c r="PB42" s="153"/>
      <c r="PC42" s="153"/>
      <c r="PD42" s="153"/>
      <c r="PE42" s="153"/>
      <c r="PF42" s="153"/>
      <c r="PG42" s="153"/>
      <c r="PH42" s="153"/>
      <c r="PI42" s="153"/>
      <c r="PJ42" s="153"/>
      <c r="PK42" s="153"/>
      <c r="PL42" s="153"/>
      <c r="PM42" s="153"/>
      <c r="PN42" s="153"/>
      <c r="PO42" s="153"/>
      <c r="PP42" s="153"/>
      <c r="PQ42" s="153"/>
      <c r="PR42" s="153"/>
      <c r="PS42" s="153"/>
      <c r="PT42" s="153"/>
      <c r="PU42" s="153"/>
      <c r="PV42" s="153"/>
      <c r="PW42" s="153"/>
      <c r="PX42" s="153"/>
      <c r="PY42" s="153"/>
      <c r="PZ42" s="153"/>
      <c r="QA42" s="153"/>
      <c r="QB42" s="153"/>
      <c r="QC42" s="153"/>
      <c r="QD42" s="153"/>
      <c r="QE42" s="153"/>
      <c r="QF42" s="153"/>
      <c r="QG42" s="153"/>
      <c r="QH42" s="153"/>
      <c r="QI42" s="153"/>
      <c r="QJ42" s="153"/>
      <c r="QK42" s="153"/>
      <c r="QL42" s="153"/>
      <c r="QM42" s="153"/>
      <c r="QN42" s="153"/>
      <c r="QO42" s="153"/>
      <c r="QP42" s="153"/>
      <c r="QQ42" s="153"/>
      <c r="QR42" s="153"/>
      <c r="QS42" s="153"/>
      <c r="QT42" s="153"/>
      <c r="QU42" s="153"/>
      <c r="QV42" s="153"/>
      <c r="QW42" s="153"/>
      <c r="QX42" s="153"/>
      <c r="QY42" s="153"/>
      <c r="QZ42" s="153"/>
      <c r="RA42" s="153"/>
      <c r="RB42" s="153"/>
      <c r="RC42" s="153"/>
      <c r="RD42" s="153"/>
      <c r="RE42" s="153"/>
      <c r="RF42" s="153"/>
      <c r="RG42" s="153"/>
      <c r="RH42" s="153"/>
      <c r="RI42" s="153"/>
      <c r="RJ42" s="153"/>
      <c r="RK42" s="153"/>
      <c r="RL42" s="153"/>
      <c r="RM42" s="153"/>
      <c r="RN42" s="153"/>
      <c r="RO42" s="153"/>
      <c r="RP42" s="153"/>
      <c r="RQ42" s="153"/>
      <c r="RR42" s="153"/>
      <c r="RS42" s="153"/>
      <c r="RT42" s="153"/>
      <c r="RU42" s="153"/>
      <c r="RV42" s="153"/>
      <c r="RW42" s="153"/>
      <c r="RX42" s="153"/>
      <c r="RY42" s="153"/>
      <c r="RZ42" s="153"/>
      <c r="SA42" s="153"/>
      <c r="SB42" s="153"/>
      <c r="SC42" s="153"/>
      <c r="SD42" s="153"/>
      <c r="SE42" s="153"/>
      <c r="SF42" s="153"/>
      <c r="SG42" s="153"/>
      <c r="SH42" s="153"/>
      <c r="SI42" s="153"/>
      <c r="SJ42" s="153"/>
      <c r="SK42" s="153"/>
      <c r="SL42" s="153"/>
      <c r="SM42" s="153"/>
      <c r="SN42" s="153"/>
      <c r="SO42" s="153"/>
      <c r="SP42" s="153"/>
      <c r="SQ42" s="153"/>
      <c r="SR42" s="153"/>
      <c r="SS42" s="153"/>
      <c r="ST42" s="153"/>
      <c r="SU42" s="153"/>
      <c r="SV42" s="153"/>
      <c r="SW42" s="153"/>
      <c r="SX42" s="153"/>
      <c r="SY42" s="153"/>
      <c r="SZ42" s="153"/>
      <c r="TA42" s="153"/>
      <c r="TB42" s="153"/>
      <c r="TC42" s="153"/>
      <c r="TD42" s="153"/>
      <c r="TE42" s="153"/>
      <c r="TF42" s="153"/>
      <c r="TG42" s="153"/>
      <c r="TH42" s="153"/>
      <c r="TI42" s="153"/>
      <c r="TJ42" s="153"/>
      <c r="TK42" s="153"/>
      <c r="TL42" s="153"/>
      <c r="TM42" s="153"/>
      <c r="TN42" s="153"/>
      <c r="TO42" s="153"/>
      <c r="TP42" s="153"/>
      <c r="TQ42" s="153"/>
      <c r="TR42" s="153"/>
      <c r="TS42" s="153"/>
      <c r="TT42" s="153"/>
      <c r="TU42" s="153"/>
      <c r="TV42" s="153"/>
      <c r="TW42" s="153"/>
      <c r="TX42" s="153"/>
      <c r="TY42" s="153"/>
      <c r="TZ42" s="153"/>
      <c r="UA42" s="153"/>
      <c r="UB42" s="153"/>
      <c r="UC42" s="153"/>
      <c r="UD42" s="153"/>
      <c r="UE42" s="153"/>
      <c r="UF42" s="153"/>
      <c r="UG42" s="153"/>
      <c r="UH42" s="153"/>
      <c r="UI42" s="153"/>
      <c r="UJ42" s="153"/>
      <c r="UK42" s="153"/>
      <c r="UL42" s="153"/>
      <c r="UM42" s="153"/>
      <c r="UN42" s="153"/>
      <c r="UO42" s="153"/>
      <c r="UP42" s="153"/>
      <c r="UQ42" s="153"/>
      <c r="UR42" s="153"/>
      <c r="US42" s="153"/>
      <c r="UT42" s="153"/>
      <c r="UU42" s="153"/>
      <c r="UV42" s="153"/>
      <c r="UW42" s="153"/>
      <c r="UX42" s="153"/>
      <c r="UY42" s="153"/>
      <c r="UZ42" s="153"/>
      <c r="VA42" s="153"/>
      <c r="VB42" s="153"/>
      <c r="VC42" s="153"/>
      <c r="VD42" s="153"/>
      <c r="VE42" s="153"/>
      <c r="VF42" s="153"/>
      <c r="VG42" s="153"/>
      <c r="VH42" s="153"/>
      <c r="VI42" s="153"/>
      <c r="VJ42" s="153"/>
      <c r="VK42" s="153"/>
      <c r="VL42" s="153"/>
      <c r="VM42" s="153"/>
      <c r="VN42" s="153"/>
      <c r="VO42" s="153"/>
      <c r="VP42" s="153"/>
      <c r="VQ42" s="153"/>
      <c r="VR42" s="153"/>
      <c r="VS42" s="153"/>
      <c r="VT42" s="153"/>
      <c r="VU42" s="153"/>
      <c r="VV42" s="153"/>
      <c r="VW42" s="153"/>
      <c r="VX42" s="153"/>
      <c r="VY42" s="153"/>
      <c r="VZ42" s="153"/>
      <c r="WA42" s="153"/>
      <c r="WB42" s="153"/>
      <c r="WC42" s="153"/>
      <c r="WD42" s="153"/>
      <c r="WE42" s="153"/>
      <c r="WF42" s="153"/>
      <c r="WG42" s="153"/>
      <c r="WH42" s="153"/>
      <c r="WI42" s="153"/>
      <c r="WJ42" s="153"/>
      <c r="WK42" s="153"/>
      <c r="WL42" s="153"/>
      <c r="WM42" s="153"/>
      <c r="WN42" s="153"/>
      <c r="WO42" s="153"/>
      <c r="WP42" s="153"/>
      <c r="WQ42" s="153"/>
      <c r="WR42" s="153"/>
      <c r="WS42" s="153"/>
      <c r="WT42" s="153"/>
      <c r="WU42" s="153"/>
      <c r="WV42" s="153"/>
      <c r="WW42" s="153"/>
      <c r="WX42" s="153"/>
      <c r="WY42" s="153"/>
      <c r="WZ42" s="153"/>
      <c r="XA42" s="153"/>
      <c r="XB42" s="153"/>
      <c r="XC42" s="153"/>
      <c r="XD42" s="153"/>
      <c r="XE42" s="153"/>
      <c r="XF42" s="153"/>
      <c r="XG42" s="153"/>
      <c r="XH42" s="153"/>
      <c r="XI42" s="153"/>
      <c r="XJ42" s="153"/>
      <c r="XK42" s="153"/>
      <c r="XL42" s="153"/>
      <c r="XM42" s="153"/>
      <c r="XN42" s="153"/>
      <c r="XO42" s="153"/>
      <c r="XP42" s="153"/>
      <c r="XQ42" s="153"/>
      <c r="XR42" s="153"/>
      <c r="XS42" s="153"/>
      <c r="XT42" s="153"/>
      <c r="XU42" s="153"/>
      <c r="XV42" s="153"/>
      <c r="XW42" s="153"/>
      <c r="XX42" s="153"/>
      <c r="XY42" s="153"/>
      <c r="XZ42" s="153"/>
      <c r="YA42" s="153"/>
      <c r="YB42" s="153"/>
      <c r="YC42" s="153"/>
      <c r="YD42" s="153"/>
      <c r="YE42" s="153"/>
      <c r="YF42" s="153"/>
      <c r="YG42" s="153"/>
      <c r="YH42" s="153"/>
      <c r="YI42" s="153"/>
      <c r="YJ42" s="153"/>
      <c r="YK42" s="153"/>
      <c r="YL42" s="153"/>
      <c r="YM42" s="153"/>
      <c r="YN42" s="153"/>
      <c r="YO42" s="153"/>
      <c r="YP42" s="153"/>
      <c r="YQ42" s="153"/>
      <c r="YR42" s="153"/>
      <c r="YS42" s="153"/>
      <c r="YT42" s="153"/>
      <c r="YU42" s="153"/>
      <c r="YV42" s="153"/>
      <c r="YW42" s="153"/>
      <c r="YX42" s="153"/>
      <c r="YY42" s="153"/>
      <c r="YZ42" s="153"/>
      <c r="ZA42" s="153"/>
      <c r="ZB42" s="153"/>
      <c r="ZC42" s="153"/>
      <c r="ZD42" s="153"/>
      <c r="ZE42" s="153"/>
      <c r="ZF42" s="153"/>
      <c r="ZG42" s="153"/>
      <c r="ZH42" s="153"/>
      <c r="ZI42" s="153"/>
      <c r="ZJ42" s="153"/>
      <c r="ZK42" s="153"/>
      <c r="ZL42" s="153"/>
      <c r="ZM42" s="153"/>
      <c r="ZN42" s="153"/>
      <c r="ZO42" s="153"/>
      <c r="ZP42" s="153"/>
      <c r="ZQ42" s="153"/>
      <c r="ZR42" s="153"/>
      <c r="ZS42" s="153"/>
      <c r="ZT42" s="153"/>
      <c r="ZU42" s="153"/>
      <c r="ZV42" s="153"/>
      <c r="ZW42" s="153"/>
      <c r="ZX42" s="153"/>
      <c r="ZY42" s="153"/>
      <c r="ZZ42" s="153"/>
      <c r="AAA42" s="153"/>
      <c r="AAB42" s="153"/>
      <c r="AAC42" s="153"/>
      <c r="AAD42" s="153"/>
      <c r="AAE42" s="153"/>
      <c r="AAF42" s="153"/>
      <c r="AAG42" s="153"/>
      <c r="AAH42" s="153"/>
      <c r="AAI42" s="153"/>
      <c r="AAJ42" s="153"/>
      <c r="AAK42" s="153"/>
      <c r="AAL42" s="153"/>
      <c r="AAM42" s="153"/>
      <c r="AAN42" s="153"/>
      <c r="AAO42" s="153"/>
      <c r="AAP42" s="153"/>
      <c r="AAQ42" s="153"/>
      <c r="AAR42" s="153"/>
      <c r="AAS42" s="153"/>
      <c r="AAT42" s="153"/>
      <c r="AAU42" s="153"/>
      <c r="AAV42" s="153"/>
      <c r="AAW42" s="153"/>
      <c r="AAX42" s="153"/>
      <c r="AAY42" s="153"/>
      <c r="AAZ42" s="153"/>
      <c r="ABA42" s="153"/>
      <c r="ABB42" s="153"/>
      <c r="ABC42" s="153"/>
      <c r="ABD42" s="153"/>
      <c r="ABE42" s="153"/>
      <c r="ABF42" s="153"/>
      <c r="ABG42" s="153"/>
      <c r="ABH42" s="153"/>
      <c r="ABI42" s="153"/>
      <c r="ABJ42" s="153"/>
      <c r="ABK42" s="153"/>
      <c r="ABL42" s="153"/>
      <c r="ABM42" s="153"/>
      <c r="ABN42" s="153"/>
      <c r="ABO42" s="153"/>
      <c r="ABP42" s="153"/>
      <c r="ABQ42" s="153"/>
      <c r="ABR42" s="153"/>
      <c r="ABS42" s="153"/>
      <c r="ABT42" s="153"/>
      <c r="ABU42" s="153"/>
      <c r="ABV42" s="153"/>
      <c r="ABW42" s="153"/>
      <c r="ABX42" s="153"/>
      <c r="ABY42" s="153"/>
      <c r="ABZ42" s="153"/>
      <c r="ACA42" s="153"/>
      <c r="ACB42" s="153"/>
      <c r="ACC42" s="153"/>
      <c r="ACD42" s="153"/>
      <c r="ACE42" s="153"/>
      <c r="ACF42" s="153"/>
      <c r="ACG42" s="153"/>
      <c r="ACH42" s="153"/>
      <c r="ACI42" s="153"/>
      <c r="ACJ42" s="153"/>
      <c r="ACK42" s="153"/>
      <c r="ACL42" s="153"/>
      <c r="ACM42" s="153"/>
      <c r="ACN42" s="153"/>
      <c r="ACO42" s="153"/>
      <c r="ACP42" s="153"/>
      <c r="ACQ42" s="153"/>
      <c r="ACR42" s="153"/>
      <c r="ACS42" s="153"/>
      <c r="ACT42" s="153"/>
      <c r="ACU42" s="153"/>
      <c r="ACV42" s="153"/>
      <c r="ACW42" s="153"/>
      <c r="ACX42" s="153"/>
      <c r="ACY42" s="153"/>
      <c r="ACZ42" s="153"/>
      <c r="ADA42" s="153"/>
      <c r="ADB42" s="153"/>
      <c r="ADC42" s="153"/>
      <c r="ADD42" s="153"/>
      <c r="ADE42" s="153"/>
      <c r="ADF42" s="153"/>
      <c r="ADG42" s="153"/>
      <c r="ADH42" s="153"/>
      <c r="ADI42" s="153"/>
      <c r="ADJ42" s="153"/>
      <c r="ADK42" s="153"/>
      <c r="ADL42" s="153"/>
      <c r="ADM42" s="153"/>
      <c r="ADN42" s="153"/>
      <c r="ADO42" s="153"/>
      <c r="ADP42" s="153"/>
      <c r="ADQ42" s="153"/>
      <c r="ADR42" s="153"/>
      <c r="ADS42" s="153"/>
      <c r="ADT42" s="153"/>
      <c r="ADU42" s="153"/>
      <c r="ADV42" s="153"/>
      <c r="ADW42" s="153"/>
      <c r="ADX42" s="153"/>
      <c r="ADY42" s="153"/>
      <c r="ADZ42" s="153"/>
      <c r="AEA42" s="153"/>
      <c r="AEB42" s="153"/>
      <c r="AEC42" s="153"/>
      <c r="AED42" s="153"/>
      <c r="AEE42" s="153"/>
      <c r="AEF42" s="153"/>
      <c r="AEG42" s="153"/>
      <c r="AEH42" s="153"/>
      <c r="AEI42" s="153"/>
      <c r="AEJ42" s="153"/>
      <c r="AEK42" s="153"/>
      <c r="AEL42" s="153"/>
      <c r="AEM42" s="153"/>
      <c r="AEN42" s="153"/>
      <c r="AEO42" s="153"/>
      <c r="AEP42" s="153"/>
      <c r="AEQ42" s="153"/>
      <c r="AER42" s="153"/>
      <c r="AES42" s="153"/>
      <c r="AET42" s="153"/>
      <c r="AEU42" s="153"/>
      <c r="AEV42" s="153"/>
      <c r="AEW42" s="153"/>
      <c r="AEX42" s="153"/>
      <c r="AEY42" s="153"/>
      <c r="AEZ42" s="153"/>
      <c r="AFA42" s="153"/>
      <c r="AFB42" s="153"/>
      <c r="AFC42" s="153"/>
      <c r="AFD42" s="153"/>
      <c r="AFE42" s="153"/>
      <c r="AFF42" s="153"/>
      <c r="AFG42" s="153"/>
      <c r="AFH42" s="153"/>
      <c r="AFI42" s="153"/>
      <c r="AFJ42" s="153"/>
      <c r="AFK42" s="153"/>
      <c r="AFL42" s="153"/>
      <c r="AFM42" s="153"/>
      <c r="AFN42" s="153"/>
      <c r="AFO42" s="153"/>
      <c r="AFP42" s="153"/>
      <c r="AFQ42" s="153"/>
      <c r="AFR42" s="153"/>
      <c r="AFS42" s="153"/>
      <c r="AFT42" s="153"/>
      <c r="AFU42" s="153"/>
      <c r="AFV42" s="153"/>
      <c r="AFW42" s="153"/>
      <c r="AFX42" s="153"/>
      <c r="AFY42" s="153"/>
      <c r="AFZ42" s="153"/>
      <c r="AGA42" s="153"/>
      <c r="AGB42" s="153"/>
      <c r="AGC42" s="153"/>
      <c r="AGD42" s="153"/>
      <c r="AGE42" s="153"/>
      <c r="AGF42" s="153"/>
      <c r="AGG42" s="153"/>
      <c r="AGH42" s="153"/>
      <c r="AGI42" s="153"/>
      <c r="AGJ42" s="153"/>
      <c r="AGK42" s="153"/>
      <c r="AGL42" s="153"/>
      <c r="AGM42" s="153"/>
      <c r="AGN42" s="153"/>
      <c r="AGO42" s="153"/>
      <c r="AGP42" s="153"/>
      <c r="AGQ42" s="153"/>
      <c r="AGR42" s="153"/>
      <c r="AGS42" s="153"/>
      <c r="AGT42" s="153"/>
      <c r="AGU42" s="153"/>
      <c r="AGV42" s="153"/>
      <c r="AGW42" s="153"/>
      <c r="AGX42" s="153"/>
      <c r="AGY42" s="153"/>
      <c r="AGZ42" s="153"/>
      <c r="AHA42" s="153"/>
      <c r="AHB42" s="153"/>
      <c r="AHC42" s="153"/>
      <c r="AHD42" s="153"/>
      <c r="AHE42" s="153"/>
      <c r="AHF42" s="153"/>
      <c r="AHG42" s="153"/>
      <c r="AHH42" s="153"/>
      <c r="AHI42" s="153"/>
      <c r="AHJ42" s="153"/>
      <c r="AHK42" s="153"/>
      <c r="AHL42" s="153"/>
      <c r="AHM42" s="153"/>
      <c r="AHN42" s="153"/>
      <c r="AHO42" s="153"/>
      <c r="AHP42" s="153"/>
      <c r="AHQ42" s="153"/>
      <c r="AHR42" s="153"/>
      <c r="AHS42" s="153"/>
      <c r="AHT42" s="153"/>
      <c r="AHU42" s="153"/>
      <c r="AHV42" s="153"/>
      <c r="AHW42" s="153"/>
      <c r="AHX42" s="153"/>
      <c r="AHY42" s="153"/>
      <c r="AHZ42" s="153"/>
      <c r="AIA42" s="153"/>
      <c r="AIB42" s="153"/>
      <c r="AIC42" s="153"/>
      <c r="AID42" s="153"/>
      <c r="AIE42" s="153"/>
      <c r="AIF42" s="153"/>
      <c r="AIG42" s="153"/>
      <c r="AIH42" s="153"/>
      <c r="AII42" s="153"/>
      <c r="AIJ42" s="153"/>
      <c r="AIK42" s="153"/>
      <c r="AIL42" s="153"/>
      <c r="AIM42" s="153"/>
      <c r="AIN42" s="153"/>
      <c r="AIO42" s="153"/>
      <c r="AIP42" s="153"/>
      <c r="AIQ42" s="153"/>
      <c r="AIR42" s="153"/>
      <c r="AIS42" s="153"/>
      <c r="AIT42" s="153"/>
      <c r="AIU42" s="153"/>
      <c r="AIV42" s="153"/>
      <c r="AIW42" s="153"/>
      <c r="AIX42" s="153"/>
      <c r="AIY42" s="153"/>
      <c r="AIZ42" s="153"/>
      <c r="AJA42" s="153"/>
      <c r="AJB42" s="153"/>
      <c r="AJC42" s="153"/>
      <c r="AJD42" s="153"/>
      <c r="AJE42" s="153"/>
      <c r="AJF42" s="153"/>
      <c r="AJG42" s="153"/>
      <c r="AJH42" s="153"/>
      <c r="AJI42" s="153"/>
      <c r="AJJ42" s="153"/>
      <c r="AJK42" s="153"/>
      <c r="AJL42" s="153"/>
      <c r="AJM42" s="153"/>
      <c r="AJN42" s="153"/>
      <c r="AJO42" s="153"/>
      <c r="AJP42" s="153"/>
      <c r="AJQ42" s="153"/>
      <c r="AJR42" s="153"/>
      <c r="AJS42" s="153"/>
      <c r="AJT42" s="153"/>
      <c r="AJU42" s="153"/>
      <c r="AJV42" s="153"/>
      <c r="AJW42" s="153"/>
      <c r="AJX42" s="153"/>
      <c r="AJY42" s="153"/>
      <c r="AJZ42" s="153"/>
      <c r="AKA42" s="153"/>
      <c r="AKB42" s="153"/>
      <c r="AKC42" s="153"/>
      <c r="AKD42" s="153"/>
      <c r="AKE42" s="153"/>
      <c r="AKF42" s="153"/>
      <c r="AKG42" s="153"/>
      <c r="AKH42" s="153"/>
      <c r="AKI42" s="153"/>
      <c r="AKJ42" s="153"/>
      <c r="AKK42" s="153"/>
      <c r="AKL42" s="153"/>
      <c r="AKM42" s="153"/>
      <c r="AKN42" s="153"/>
      <c r="AKO42" s="153"/>
      <c r="AKP42" s="153"/>
      <c r="AKQ42" s="153"/>
      <c r="AKR42" s="153"/>
      <c r="AKS42" s="153"/>
      <c r="AKT42" s="153"/>
      <c r="AKU42" s="153"/>
      <c r="AKV42" s="153"/>
      <c r="AKW42" s="153"/>
      <c r="AKX42" s="153"/>
      <c r="AKY42" s="153"/>
      <c r="AKZ42" s="153"/>
      <c r="ALA42" s="153"/>
      <c r="ALB42" s="153"/>
      <c r="ALC42" s="153"/>
      <c r="ALD42" s="153"/>
      <c r="ALE42" s="153"/>
      <c r="ALF42" s="153"/>
      <c r="ALG42" s="153"/>
      <c r="ALH42" s="153"/>
      <c r="ALI42" s="153"/>
      <c r="ALJ42" s="153"/>
      <c r="ALK42" s="153"/>
      <c r="ALL42" s="153"/>
      <c r="ALM42" s="153"/>
      <c r="ALN42" s="153"/>
      <c r="ALO42" s="153"/>
      <c r="ALP42" s="153"/>
      <c r="ALQ42" s="153"/>
      <c r="ALR42" s="153"/>
      <c r="ALS42" s="153"/>
      <c r="ALT42" s="153"/>
      <c r="ALU42" s="153"/>
      <c r="ALV42" s="153"/>
      <c r="ALW42" s="153"/>
      <c r="ALX42" s="153"/>
      <c r="ALY42" s="153"/>
      <c r="ALZ42" s="153"/>
      <c r="AMA42" s="153"/>
      <c r="AMB42" s="153"/>
      <c r="AMC42" s="153"/>
      <c r="AMD42" s="153"/>
      <c r="AME42" s="153"/>
      <c r="AMF42" s="153"/>
      <c r="AMG42" s="153"/>
      <c r="AMH42" s="153"/>
      <c r="AMI42" s="153"/>
      <c r="AMJ42" s="153"/>
      <c r="AMK42" s="153"/>
      <c r="AML42" s="153"/>
      <c r="AMM42" s="153"/>
      <c r="AMN42" s="153"/>
      <c r="AMO42" s="153"/>
      <c r="AMP42" s="153"/>
      <c r="AMQ42" s="153"/>
      <c r="AMR42" s="153"/>
      <c r="AMS42" s="153"/>
      <c r="AMT42" s="153"/>
      <c r="AMU42" s="153"/>
      <c r="AMV42" s="153"/>
      <c r="AMW42" s="153"/>
      <c r="AMX42" s="153"/>
      <c r="AMY42" s="153"/>
      <c r="AMZ42" s="153"/>
      <c r="ANA42" s="153"/>
      <c r="ANB42" s="153"/>
      <c r="ANC42" s="153"/>
      <c r="AND42" s="153"/>
      <c r="ANE42" s="153"/>
      <c r="ANF42" s="153"/>
      <c r="ANG42" s="153"/>
      <c r="ANH42" s="153"/>
      <c r="ANI42" s="153"/>
      <c r="ANJ42" s="153"/>
      <c r="ANK42" s="153"/>
      <c r="ANL42" s="153"/>
      <c r="ANM42" s="153"/>
      <c r="ANN42" s="153"/>
      <c r="ANO42" s="153"/>
      <c r="ANP42" s="153"/>
      <c r="ANQ42" s="153"/>
      <c r="ANR42" s="153"/>
      <c r="ANS42" s="153"/>
      <c r="ANT42" s="153"/>
      <c r="ANU42" s="153"/>
      <c r="ANV42" s="153"/>
      <c r="ANW42" s="153"/>
      <c r="ANX42" s="153"/>
      <c r="ANY42" s="153"/>
      <c r="ANZ42" s="153"/>
      <c r="AOA42" s="153"/>
      <c r="AOB42" s="153"/>
      <c r="AOC42" s="153"/>
      <c r="AOD42" s="153"/>
      <c r="AOE42" s="153"/>
      <c r="AOF42" s="153"/>
      <c r="AOG42" s="153"/>
      <c r="AOH42" s="153"/>
      <c r="AOI42" s="153"/>
      <c r="AOJ42" s="153"/>
      <c r="AOK42" s="153"/>
      <c r="AOL42" s="153"/>
      <c r="AOM42" s="153"/>
      <c r="AON42" s="153"/>
      <c r="AOO42" s="153"/>
      <c r="AOP42" s="153"/>
      <c r="AOQ42" s="153"/>
      <c r="AOR42" s="153"/>
      <c r="AOS42" s="153"/>
      <c r="AOT42" s="153"/>
      <c r="AOU42" s="153"/>
      <c r="AOV42" s="153"/>
      <c r="AOW42" s="153"/>
      <c r="AOX42" s="153"/>
      <c r="AOY42" s="153"/>
      <c r="AOZ42" s="153"/>
      <c r="APA42" s="153"/>
      <c r="APB42" s="153"/>
      <c r="APC42" s="153"/>
      <c r="APD42" s="153"/>
      <c r="APE42" s="153"/>
      <c r="APF42" s="153"/>
      <c r="APG42" s="153"/>
      <c r="APH42" s="153"/>
      <c r="API42" s="153"/>
      <c r="APJ42" s="153"/>
      <c r="APK42" s="153"/>
      <c r="APL42" s="153"/>
      <c r="APM42" s="153"/>
      <c r="APN42" s="153"/>
      <c r="APO42" s="153"/>
      <c r="APP42" s="153"/>
      <c r="APQ42" s="153"/>
      <c r="APR42" s="153"/>
      <c r="APS42" s="153"/>
      <c r="APT42" s="153"/>
      <c r="APU42" s="153"/>
      <c r="APV42" s="153"/>
      <c r="APW42" s="153"/>
      <c r="APX42" s="153"/>
      <c r="APY42" s="153"/>
      <c r="APZ42" s="153"/>
      <c r="AQA42" s="153"/>
      <c r="AQB42" s="153"/>
      <c r="AQC42" s="153"/>
      <c r="AQD42" s="153"/>
      <c r="AQE42" s="153"/>
      <c r="AQF42" s="153"/>
      <c r="AQG42" s="153"/>
      <c r="AQH42" s="153"/>
      <c r="AQI42" s="153"/>
      <c r="AQJ42" s="153"/>
      <c r="AQK42" s="153"/>
      <c r="AQL42" s="153"/>
      <c r="AQM42" s="153"/>
      <c r="AQN42" s="153"/>
      <c r="AQO42" s="153"/>
      <c r="AQP42" s="153"/>
      <c r="AQQ42" s="153"/>
      <c r="AQR42" s="153"/>
      <c r="AQS42" s="153"/>
      <c r="AQT42" s="153"/>
      <c r="AQU42" s="153"/>
      <c r="AQV42" s="153"/>
      <c r="AQW42" s="153"/>
      <c r="AQX42" s="153"/>
      <c r="AQY42" s="153"/>
      <c r="AQZ42" s="153"/>
      <c r="ARA42" s="153"/>
      <c r="ARB42" s="153"/>
      <c r="ARC42" s="153"/>
      <c r="ARD42" s="153"/>
      <c r="ARE42" s="153"/>
      <c r="ARF42" s="153"/>
      <c r="ARG42" s="153"/>
      <c r="ARH42" s="153"/>
      <c r="ARI42" s="153"/>
      <c r="ARJ42" s="153"/>
      <c r="ARK42" s="153"/>
      <c r="ARL42" s="153"/>
      <c r="ARM42" s="153"/>
      <c r="ARN42" s="153"/>
      <c r="ARO42" s="153"/>
      <c r="ARP42" s="153"/>
      <c r="ARQ42" s="153"/>
      <c r="ARR42" s="153"/>
      <c r="ARS42" s="153"/>
      <c r="ART42" s="153"/>
      <c r="ARU42" s="153"/>
      <c r="ARV42" s="153"/>
      <c r="ARW42" s="153"/>
      <c r="ARX42" s="153"/>
      <c r="ARY42" s="153"/>
      <c r="ARZ42" s="153"/>
      <c r="ASA42" s="153"/>
      <c r="ASB42" s="153"/>
      <c r="ASC42" s="153"/>
      <c r="ASD42" s="153"/>
      <c r="ASE42" s="153"/>
      <c r="ASF42" s="153"/>
      <c r="ASG42" s="153"/>
      <c r="ASH42" s="153"/>
      <c r="ASI42" s="153"/>
      <c r="ASJ42" s="153"/>
      <c r="ASK42" s="153"/>
      <c r="ASL42" s="153"/>
      <c r="ASM42" s="153"/>
      <c r="ASN42" s="153"/>
      <c r="ASO42" s="153"/>
      <c r="ASP42" s="153"/>
      <c r="ASQ42" s="153"/>
      <c r="ASR42" s="153"/>
      <c r="ASS42" s="153"/>
      <c r="AST42" s="153"/>
      <c r="ASU42" s="153"/>
      <c r="ASV42" s="153"/>
      <c r="ASW42" s="153"/>
      <c r="ASX42" s="153"/>
      <c r="ASY42" s="153"/>
      <c r="ASZ42" s="153"/>
      <c r="ATA42" s="153"/>
      <c r="ATB42" s="153"/>
      <c r="ATC42" s="153"/>
      <c r="ATD42" s="153"/>
      <c r="ATE42" s="153"/>
      <c r="ATF42" s="153"/>
      <c r="ATG42" s="153"/>
      <c r="ATH42" s="153"/>
      <c r="ATI42" s="153"/>
      <c r="ATJ42" s="153"/>
      <c r="ATK42" s="153"/>
      <c r="ATL42" s="153"/>
      <c r="ATM42" s="153"/>
      <c r="ATN42" s="153"/>
      <c r="ATO42" s="153"/>
      <c r="ATP42" s="153"/>
      <c r="ATQ42" s="153"/>
      <c r="ATR42" s="153"/>
      <c r="ATS42" s="153"/>
      <c r="ATT42" s="153"/>
      <c r="ATU42" s="153"/>
      <c r="ATV42" s="153"/>
      <c r="ATW42" s="153"/>
      <c r="ATX42" s="153"/>
      <c r="ATY42" s="153"/>
      <c r="ATZ42" s="153"/>
      <c r="AUA42" s="153"/>
      <c r="AUB42" s="153"/>
      <c r="AUC42" s="153"/>
      <c r="AUD42" s="153"/>
      <c r="AUE42" s="153"/>
      <c r="AUF42" s="153"/>
      <c r="AUG42" s="153"/>
      <c r="AUH42" s="153"/>
      <c r="AUI42" s="153"/>
      <c r="AUJ42" s="153"/>
      <c r="AUK42" s="153"/>
      <c r="AUL42" s="153"/>
      <c r="AUM42" s="153"/>
      <c r="AUN42" s="153"/>
      <c r="AUO42" s="153"/>
      <c r="AUP42" s="153"/>
      <c r="AUQ42" s="153"/>
      <c r="AUR42" s="153"/>
      <c r="AUS42" s="153"/>
      <c r="AUT42" s="153"/>
      <c r="AUU42" s="153"/>
      <c r="AUV42" s="153"/>
      <c r="AUW42" s="153"/>
      <c r="AUX42" s="153"/>
      <c r="AUY42" s="153"/>
      <c r="AUZ42" s="153"/>
      <c r="AVA42" s="153"/>
      <c r="AVB42" s="153"/>
      <c r="AVC42" s="153"/>
      <c r="AVD42" s="153"/>
      <c r="AVE42" s="153"/>
      <c r="AVF42" s="153"/>
      <c r="AVG42" s="153"/>
      <c r="AVH42" s="153"/>
      <c r="AVI42" s="153"/>
      <c r="AVJ42" s="153"/>
      <c r="AVK42" s="153"/>
      <c r="AVL42" s="153"/>
      <c r="AVM42" s="153"/>
      <c r="AVN42" s="153"/>
      <c r="AVO42" s="153"/>
      <c r="AVP42" s="153"/>
      <c r="AVQ42" s="153"/>
      <c r="AVR42" s="153"/>
      <c r="AVS42" s="153"/>
      <c r="AVT42" s="153"/>
      <c r="AVU42" s="153"/>
      <c r="AVV42" s="153"/>
      <c r="AVW42" s="153"/>
      <c r="AVX42" s="153"/>
      <c r="AVY42" s="153"/>
      <c r="AVZ42" s="153"/>
      <c r="AWA42" s="153"/>
      <c r="AWB42" s="153"/>
      <c r="AWC42" s="153"/>
      <c r="AWD42" s="153"/>
      <c r="AWE42" s="153"/>
      <c r="AWF42" s="153"/>
      <c r="AWG42" s="153"/>
      <c r="AWH42" s="153"/>
      <c r="AWI42" s="153"/>
      <c r="AWJ42" s="153"/>
      <c r="AWK42" s="153"/>
      <c r="AWL42" s="153"/>
      <c r="AWM42" s="153"/>
      <c r="AWN42" s="153"/>
      <c r="AWO42" s="153"/>
      <c r="AWP42" s="153"/>
      <c r="AWQ42" s="153"/>
      <c r="AWR42" s="153"/>
      <c r="AWS42" s="153"/>
      <c r="AWT42" s="153"/>
      <c r="AWU42" s="153"/>
      <c r="AWV42" s="153"/>
      <c r="AWW42" s="153"/>
      <c r="AWX42" s="153"/>
      <c r="AWY42" s="153"/>
      <c r="AWZ42" s="153"/>
      <c r="AXA42" s="153"/>
      <c r="AXB42" s="153"/>
      <c r="AXC42" s="153"/>
      <c r="AXD42" s="153"/>
      <c r="AXE42" s="153"/>
      <c r="AXF42" s="153"/>
      <c r="AXG42" s="153"/>
      <c r="AXH42" s="153"/>
      <c r="AXI42" s="153"/>
      <c r="AXJ42" s="153"/>
      <c r="AXK42" s="153"/>
      <c r="AXL42" s="153"/>
      <c r="AXM42" s="153"/>
      <c r="AXN42" s="153"/>
      <c r="AXO42" s="153"/>
      <c r="AXP42" s="153"/>
      <c r="AXQ42" s="153"/>
      <c r="AXR42" s="153"/>
      <c r="AXS42" s="153"/>
      <c r="AXT42" s="153"/>
      <c r="AXU42" s="153"/>
      <c r="AXV42" s="153"/>
      <c r="AXW42" s="153"/>
      <c r="AXX42" s="153"/>
      <c r="AXY42" s="153"/>
      <c r="AXZ42" s="153"/>
      <c r="AYA42" s="153"/>
      <c r="AYB42" s="153"/>
      <c r="AYC42" s="153"/>
      <c r="AYD42" s="153"/>
      <c r="AYE42" s="153"/>
      <c r="AYF42" s="153"/>
      <c r="AYG42" s="153"/>
      <c r="AYH42" s="153"/>
      <c r="AYI42" s="153"/>
      <c r="AYJ42" s="153"/>
      <c r="AYK42" s="153"/>
      <c r="AYL42" s="153"/>
      <c r="AYM42" s="153"/>
      <c r="AYN42" s="153"/>
      <c r="AYO42" s="153"/>
      <c r="AYP42" s="153"/>
      <c r="AYQ42" s="153"/>
      <c r="AYR42" s="153"/>
      <c r="AYS42" s="153"/>
      <c r="AYT42" s="153"/>
      <c r="AYU42" s="153"/>
      <c r="AYV42" s="153"/>
      <c r="AYW42" s="153"/>
      <c r="AYX42" s="153"/>
      <c r="AYY42" s="153"/>
      <c r="AYZ42" s="153"/>
      <c r="AZA42" s="153"/>
      <c r="AZB42" s="153"/>
      <c r="AZC42" s="153"/>
      <c r="AZD42" s="153"/>
      <c r="AZE42" s="153"/>
      <c r="AZF42" s="153"/>
      <c r="AZG42" s="153"/>
      <c r="AZH42" s="153"/>
      <c r="AZI42" s="153"/>
      <c r="AZJ42" s="153"/>
      <c r="AZK42" s="153"/>
      <c r="AZL42" s="153"/>
      <c r="AZM42" s="153"/>
      <c r="AZN42" s="153"/>
      <c r="AZO42" s="153"/>
      <c r="AZP42" s="153"/>
      <c r="AZQ42" s="153"/>
      <c r="AZR42" s="153"/>
      <c r="AZS42" s="153"/>
      <c r="AZT42" s="153"/>
      <c r="AZU42" s="153"/>
      <c r="AZV42" s="153"/>
      <c r="AZW42" s="153"/>
      <c r="AZX42" s="153"/>
      <c r="AZY42" s="153"/>
      <c r="AZZ42" s="153"/>
      <c r="BAA42" s="153"/>
      <c r="BAB42" s="153"/>
      <c r="BAC42" s="153"/>
      <c r="BAD42" s="153"/>
      <c r="BAE42" s="153"/>
      <c r="BAF42" s="153"/>
      <c r="BAG42" s="153"/>
      <c r="BAH42" s="153"/>
      <c r="BAI42" s="153"/>
      <c r="BAJ42" s="153"/>
      <c r="BAK42" s="153"/>
      <c r="BAL42" s="153"/>
      <c r="BAM42" s="153"/>
      <c r="BAN42" s="153"/>
      <c r="BAO42" s="153"/>
      <c r="BAP42" s="153"/>
      <c r="BAQ42" s="153"/>
      <c r="BAR42" s="153"/>
      <c r="BAS42" s="153"/>
      <c r="BAT42" s="153"/>
      <c r="BAU42" s="153"/>
      <c r="BAV42" s="153"/>
      <c r="BAW42" s="153"/>
      <c r="BAX42" s="153"/>
      <c r="BAY42" s="153"/>
      <c r="BAZ42" s="153"/>
      <c r="BBA42" s="153"/>
      <c r="BBB42" s="153"/>
      <c r="BBC42" s="153"/>
      <c r="BBD42" s="153"/>
      <c r="BBE42" s="153"/>
      <c r="BBF42" s="153"/>
      <c r="BBG42" s="153"/>
      <c r="BBH42" s="153"/>
      <c r="BBI42" s="153"/>
      <c r="BBJ42" s="153"/>
      <c r="BBK42" s="153"/>
      <c r="BBL42" s="153"/>
      <c r="BBM42" s="153"/>
      <c r="BBN42" s="153"/>
      <c r="BBO42" s="153"/>
      <c r="BBP42" s="153"/>
      <c r="BBQ42" s="153"/>
      <c r="BBR42" s="153"/>
      <c r="BBS42" s="153"/>
      <c r="BBT42" s="153"/>
      <c r="BBU42" s="153"/>
      <c r="BBV42" s="153"/>
      <c r="BBW42" s="153"/>
      <c r="BBX42" s="153"/>
      <c r="BBY42" s="153"/>
      <c r="BBZ42" s="153"/>
      <c r="BCA42" s="153"/>
      <c r="BCB42" s="153"/>
      <c r="BCC42" s="153"/>
      <c r="BCD42" s="153"/>
      <c r="BCE42" s="153"/>
      <c r="BCF42" s="153"/>
      <c r="BCG42" s="153"/>
      <c r="BCH42" s="153"/>
      <c r="BCI42" s="153"/>
      <c r="BCJ42" s="153"/>
      <c r="BCK42" s="153"/>
      <c r="BCL42" s="153"/>
      <c r="BCM42" s="153"/>
      <c r="BCN42" s="153"/>
      <c r="BCO42" s="153"/>
      <c r="BCP42" s="153"/>
      <c r="BCQ42" s="153"/>
      <c r="BCR42" s="153"/>
      <c r="BCS42" s="153"/>
      <c r="BCT42" s="153"/>
      <c r="BCU42" s="153"/>
      <c r="BCV42" s="153"/>
      <c r="BCW42" s="153"/>
      <c r="BCX42" s="153"/>
      <c r="BCY42" s="153"/>
      <c r="BCZ42" s="153"/>
      <c r="BDA42" s="153"/>
      <c r="BDB42" s="153"/>
      <c r="BDC42" s="153"/>
      <c r="BDD42" s="153"/>
      <c r="BDE42" s="153"/>
      <c r="BDF42" s="153"/>
      <c r="BDG42" s="153"/>
      <c r="BDH42" s="153"/>
      <c r="BDI42" s="153"/>
      <c r="BDJ42" s="153"/>
      <c r="BDK42" s="153"/>
      <c r="BDL42" s="153"/>
      <c r="BDM42" s="153"/>
      <c r="BDN42" s="153"/>
      <c r="BDO42" s="153"/>
      <c r="BDP42" s="153"/>
      <c r="BDQ42" s="153"/>
      <c r="BDR42" s="153"/>
      <c r="BDS42" s="153"/>
      <c r="BDT42" s="153"/>
      <c r="BDU42" s="153"/>
      <c r="BDV42" s="153"/>
      <c r="BDW42" s="153"/>
      <c r="BDX42" s="153"/>
      <c r="BDY42" s="153"/>
      <c r="BDZ42" s="153"/>
      <c r="BEA42" s="153"/>
      <c r="BEB42" s="153"/>
      <c r="BEC42" s="153"/>
      <c r="BED42" s="153"/>
      <c r="BEE42" s="153"/>
      <c r="BEF42" s="153"/>
      <c r="BEG42" s="153"/>
      <c r="BEH42" s="153"/>
      <c r="BEI42" s="153"/>
      <c r="BEJ42" s="153"/>
      <c r="BEK42" s="153"/>
      <c r="BEL42" s="153"/>
      <c r="BEM42" s="153"/>
      <c r="BEN42" s="153"/>
      <c r="BEO42" s="153"/>
      <c r="BEP42" s="153"/>
      <c r="BEQ42" s="153"/>
      <c r="BER42" s="153"/>
      <c r="BES42" s="153"/>
      <c r="BET42" s="153"/>
      <c r="BEU42" s="153"/>
      <c r="BEV42" s="153"/>
      <c r="BEW42" s="153"/>
      <c r="BEX42" s="153"/>
      <c r="BEY42" s="153"/>
      <c r="BEZ42" s="153"/>
      <c r="BFA42" s="153"/>
      <c r="BFB42" s="153"/>
      <c r="BFC42" s="153"/>
      <c r="BFD42" s="153"/>
      <c r="BFE42" s="153"/>
      <c r="BFF42" s="153"/>
      <c r="BFG42" s="153"/>
      <c r="BFH42" s="153"/>
      <c r="BFI42" s="153"/>
      <c r="BFJ42" s="153"/>
      <c r="BFK42" s="153"/>
      <c r="BFL42" s="153"/>
      <c r="BFM42" s="153"/>
      <c r="BFN42" s="153"/>
      <c r="BFO42" s="153"/>
      <c r="BFP42" s="153"/>
      <c r="BFQ42" s="153"/>
      <c r="BFR42" s="153"/>
      <c r="BFS42" s="153"/>
      <c r="BFT42" s="153"/>
      <c r="BFU42" s="153"/>
      <c r="BFV42" s="153"/>
      <c r="BFW42" s="153"/>
      <c r="BFX42" s="153"/>
      <c r="BFY42" s="153"/>
      <c r="BFZ42" s="153"/>
      <c r="BGA42" s="153"/>
      <c r="BGB42" s="153"/>
      <c r="BGC42" s="153"/>
      <c r="BGD42" s="153"/>
      <c r="BGE42" s="153"/>
      <c r="BGF42" s="153"/>
      <c r="BGG42" s="153"/>
      <c r="BGH42" s="153"/>
      <c r="BGI42" s="153"/>
      <c r="BGJ42" s="153"/>
      <c r="BGK42" s="153"/>
      <c r="BGL42" s="153"/>
      <c r="BGM42" s="153"/>
      <c r="BGN42" s="153"/>
      <c r="BGO42" s="153"/>
      <c r="BGP42" s="153"/>
      <c r="BGQ42" s="153"/>
      <c r="BGR42" s="153"/>
      <c r="BGS42" s="153"/>
      <c r="BGT42" s="153"/>
      <c r="BGU42" s="153"/>
      <c r="BGV42" s="153"/>
      <c r="BGW42" s="153"/>
      <c r="BGX42" s="153"/>
      <c r="BGY42" s="153"/>
      <c r="BGZ42" s="153"/>
      <c r="BHA42" s="153"/>
      <c r="BHB42" s="153"/>
      <c r="BHC42" s="153"/>
      <c r="BHD42" s="153"/>
      <c r="BHE42" s="153"/>
      <c r="BHF42" s="153"/>
      <c r="BHG42" s="153"/>
      <c r="BHH42" s="153"/>
      <c r="BHI42" s="153"/>
      <c r="BHJ42" s="153"/>
      <c r="BHK42" s="153"/>
      <c r="BHL42" s="153"/>
      <c r="BHM42" s="153"/>
      <c r="BHN42" s="153"/>
      <c r="BHO42" s="153"/>
      <c r="BHP42" s="153"/>
      <c r="BHQ42" s="153"/>
      <c r="BHR42" s="153"/>
      <c r="BHS42" s="153"/>
      <c r="BHT42" s="153"/>
      <c r="BHU42" s="153"/>
      <c r="BHV42" s="153"/>
      <c r="BHW42" s="153"/>
      <c r="BHX42" s="153"/>
      <c r="BHY42" s="153"/>
      <c r="BHZ42" s="153"/>
      <c r="BIA42" s="153"/>
      <c r="BIB42" s="153"/>
      <c r="BIC42" s="153"/>
      <c r="BID42" s="153"/>
      <c r="BIE42" s="153"/>
      <c r="BIF42" s="153"/>
      <c r="BIG42" s="153"/>
      <c r="BIH42" s="153"/>
      <c r="BII42" s="153"/>
      <c r="BIJ42" s="153"/>
      <c r="BIK42" s="153"/>
      <c r="BIL42" s="153"/>
      <c r="BIM42" s="153"/>
      <c r="BIN42" s="153"/>
      <c r="BIO42" s="153"/>
      <c r="BIP42" s="153"/>
      <c r="BIQ42" s="153"/>
      <c r="BIR42" s="153"/>
      <c r="BIS42" s="153"/>
      <c r="BIT42" s="153"/>
      <c r="BIU42" s="153"/>
      <c r="BIV42" s="153"/>
      <c r="BIW42" s="153"/>
      <c r="BIX42" s="153"/>
      <c r="BIY42" s="153"/>
      <c r="BIZ42" s="153"/>
      <c r="BJA42" s="153"/>
      <c r="BJB42" s="153"/>
      <c r="BJC42" s="153"/>
      <c r="BJD42" s="153"/>
      <c r="BJE42" s="153"/>
      <c r="BJF42" s="153"/>
      <c r="BJG42" s="153"/>
      <c r="BJH42" s="153"/>
      <c r="BJI42" s="153"/>
      <c r="BJJ42" s="153"/>
      <c r="BJK42" s="153"/>
      <c r="BJL42" s="153"/>
      <c r="BJM42" s="153"/>
      <c r="BJN42" s="153"/>
      <c r="BJO42" s="153"/>
      <c r="BJP42" s="153"/>
      <c r="BJQ42" s="153"/>
      <c r="BJR42" s="153"/>
      <c r="BJS42" s="153"/>
      <c r="BJT42" s="153"/>
      <c r="BJU42" s="153"/>
      <c r="BJV42" s="153"/>
      <c r="BJW42" s="153"/>
      <c r="BJX42" s="153"/>
      <c r="BJY42" s="153"/>
      <c r="BJZ42" s="153"/>
      <c r="BKA42" s="153"/>
      <c r="BKB42" s="153"/>
      <c r="BKC42" s="153"/>
      <c r="BKD42" s="153"/>
      <c r="BKE42" s="153"/>
      <c r="BKF42" s="153"/>
      <c r="BKG42" s="153"/>
      <c r="BKH42" s="153"/>
      <c r="BKI42" s="153"/>
      <c r="BKJ42" s="153"/>
      <c r="BKK42" s="153"/>
      <c r="BKL42" s="153"/>
      <c r="BKM42" s="153"/>
      <c r="BKN42" s="153"/>
      <c r="BKO42" s="153"/>
      <c r="BKP42" s="153"/>
      <c r="BKQ42" s="153"/>
      <c r="BKR42" s="153"/>
      <c r="BKS42" s="153"/>
      <c r="BKT42" s="153"/>
      <c r="BKU42" s="153"/>
      <c r="BKV42" s="153"/>
      <c r="BKW42" s="153"/>
      <c r="BKX42" s="153"/>
      <c r="BKY42" s="153"/>
      <c r="BKZ42" s="153"/>
      <c r="BLA42" s="153"/>
      <c r="BLB42" s="153"/>
      <c r="BLC42" s="153"/>
      <c r="BLD42" s="153"/>
      <c r="BLE42" s="153"/>
      <c r="BLF42" s="153"/>
      <c r="BLG42" s="153"/>
      <c r="BLH42" s="153"/>
      <c r="BLI42" s="153"/>
      <c r="BLJ42" s="153"/>
      <c r="BLK42" s="153"/>
      <c r="BLL42" s="153"/>
      <c r="BLM42" s="153"/>
      <c r="BLN42" s="153"/>
      <c r="BLO42" s="153"/>
      <c r="BLP42" s="153"/>
      <c r="BLQ42" s="153"/>
      <c r="BLR42" s="153"/>
      <c r="BLS42" s="153"/>
      <c r="BLT42" s="153"/>
      <c r="BLU42" s="153"/>
      <c r="BLV42" s="153"/>
      <c r="BLW42" s="153"/>
      <c r="BLX42" s="153"/>
      <c r="BLY42" s="153"/>
      <c r="BLZ42" s="153"/>
      <c r="BMA42" s="153"/>
      <c r="BMB42" s="153"/>
      <c r="BMC42" s="153"/>
      <c r="BMD42" s="153"/>
      <c r="BME42" s="153"/>
      <c r="BMF42" s="153"/>
      <c r="BMG42" s="153"/>
      <c r="BMH42" s="153"/>
      <c r="BMI42" s="153"/>
      <c r="BMJ42" s="153"/>
      <c r="BMK42" s="153"/>
      <c r="BML42" s="153"/>
      <c r="BMM42" s="153"/>
      <c r="BMN42" s="153"/>
      <c r="BMO42" s="153"/>
      <c r="BMP42" s="153"/>
      <c r="BMQ42" s="153"/>
      <c r="BMR42" s="153"/>
      <c r="BMS42" s="153"/>
      <c r="BMT42" s="153"/>
      <c r="BMU42" s="153"/>
      <c r="BMV42" s="153"/>
      <c r="BMW42" s="153"/>
      <c r="BMX42" s="153"/>
      <c r="BMY42" s="153"/>
      <c r="BMZ42" s="153"/>
      <c r="BNA42" s="153"/>
      <c r="BNB42" s="153"/>
      <c r="BNC42" s="153"/>
      <c r="BND42" s="153"/>
      <c r="BNE42" s="153"/>
      <c r="BNF42" s="153"/>
      <c r="BNG42" s="153"/>
      <c r="BNH42" s="153"/>
      <c r="BNI42" s="153"/>
      <c r="BNJ42" s="153"/>
      <c r="BNK42" s="153"/>
      <c r="BNL42" s="153"/>
      <c r="BNM42" s="153"/>
      <c r="BNN42" s="153"/>
      <c r="BNO42" s="153"/>
      <c r="BNP42" s="153"/>
      <c r="BNQ42" s="153"/>
      <c r="BNR42" s="153"/>
      <c r="BNS42" s="153"/>
      <c r="BNT42" s="153"/>
      <c r="BNU42" s="153"/>
      <c r="BNV42" s="153"/>
      <c r="BNW42" s="153"/>
      <c r="BNX42" s="153"/>
      <c r="BNY42" s="153"/>
      <c r="BNZ42" s="153"/>
      <c r="BOA42" s="153"/>
      <c r="BOB42" s="153"/>
      <c r="BOC42" s="153"/>
      <c r="BOD42" s="153"/>
      <c r="BOE42" s="153"/>
      <c r="BOF42" s="153"/>
      <c r="BOG42" s="153"/>
      <c r="BOH42" s="153"/>
      <c r="BOI42" s="153"/>
      <c r="BOJ42" s="153"/>
      <c r="BOK42" s="153"/>
      <c r="BOL42" s="153"/>
      <c r="BOM42" s="153"/>
      <c r="BON42" s="153"/>
      <c r="BOO42" s="153"/>
      <c r="BOP42" s="153"/>
      <c r="BOQ42" s="153"/>
      <c r="BOR42" s="153"/>
      <c r="BOS42" s="153"/>
      <c r="BOT42" s="153"/>
      <c r="BOU42" s="153"/>
      <c r="BOV42" s="153"/>
      <c r="BOW42" s="153"/>
      <c r="BOX42" s="153"/>
      <c r="BOY42" s="153"/>
      <c r="BOZ42" s="153"/>
      <c r="BPA42" s="153"/>
      <c r="BPB42" s="153"/>
      <c r="BPC42" s="153"/>
      <c r="BPD42" s="153"/>
      <c r="BPE42" s="153"/>
      <c r="BPF42" s="153"/>
      <c r="BPG42" s="153"/>
      <c r="BPH42" s="153"/>
      <c r="BPI42" s="153"/>
      <c r="BPJ42" s="153"/>
      <c r="BPK42" s="153"/>
      <c r="BPL42" s="153"/>
      <c r="BPM42" s="153"/>
      <c r="BPN42" s="153"/>
      <c r="BPO42" s="153"/>
      <c r="BPP42" s="153"/>
      <c r="BPQ42" s="153"/>
      <c r="BPR42" s="153"/>
      <c r="BPS42" s="153"/>
      <c r="BPT42" s="153"/>
      <c r="BPU42" s="153"/>
      <c r="BPV42" s="153"/>
      <c r="BPW42" s="153"/>
      <c r="BPX42" s="153"/>
      <c r="BPY42" s="153"/>
      <c r="BPZ42" s="153"/>
      <c r="BQA42" s="153"/>
      <c r="BQB42" s="153"/>
      <c r="BQC42" s="153"/>
      <c r="BQD42" s="153"/>
      <c r="BQE42" s="153"/>
      <c r="BQF42" s="153"/>
      <c r="BQG42" s="153"/>
      <c r="BQH42" s="153"/>
      <c r="BQI42" s="153"/>
      <c r="BQJ42" s="153"/>
      <c r="BQK42" s="153"/>
      <c r="BQL42" s="153"/>
      <c r="BQM42" s="153"/>
      <c r="BQN42" s="153"/>
      <c r="BQO42" s="153"/>
      <c r="BQP42" s="153"/>
      <c r="BQQ42" s="153"/>
      <c r="BQR42" s="153"/>
      <c r="BQS42" s="153"/>
      <c r="BQT42" s="153"/>
      <c r="BQU42" s="153"/>
      <c r="BQV42" s="153"/>
      <c r="BQW42" s="153"/>
      <c r="BQX42" s="153"/>
      <c r="BQY42" s="153"/>
      <c r="BQZ42" s="153"/>
      <c r="BRA42" s="153"/>
      <c r="BRB42" s="153"/>
      <c r="BRC42" s="153"/>
      <c r="BRD42" s="153"/>
      <c r="BRE42" s="153"/>
      <c r="BRF42" s="153"/>
      <c r="BRG42" s="153"/>
      <c r="BRH42" s="153"/>
      <c r="BRI42" s="153"/>
      <c r="BRJ42" s="153"/>
      <c r="BRK42" s="153"/>
      <c r="BRL42" s="153"/>
      <c r="BRM42" s="153"/>
      <c r="BRN42" s="153"/>
      <c r="BRO42" s="153"/>
      <c r="BRP42" s="153"/>
      <c r="BRQ42" s="153"/>
      <c r="BRR42" s="153"/>
      <c r="BRS42" s="153"/>
      <c r="BRT42" s="153"/>
      <c r="BRU42" s="153"/>
      <c r="BRV42" s="153"/>
      <c r="BRW42" s="153"/>
      <c r="BRX42" s="153"/>
      <c r="BRY42" s="153"/>
      <c r="BRZ42" s="153"/>
      <c r="BSA42" s="153"/>
      <c r="BSB42" s="153"/>
      <c r="BSC42" s="153"/>
      <c r="BSD42" s="153"/>
      <c r="BSE42" s="153"/>
      <c r="BSF42" s="153"/>
      <c r="BSG42" s="153"/>
      <c r="BSH42" s="153"/>
      <c r="BSI42" s="153"/>
      <c r="BSJ42" s="153"/>
      <c r="BSK42" s="153"/>
      <c r="BSL42" s="153"/>
      <c r="BSM42" s="153"/>
      <c r="BSN42" s="153"/>
      <c r="BSO42" s="153"/>
      <c r="BSP42" s="153"/>
      <c r="BSQ42" s="153"/>
      <c r="BSR42" s="153"/>
      <c r="BSS42" s="153"/>
      <c r="BST42" s="153"/>
      <c r="BSU42" s="153"/>
      <c r="BSV42" s="153"/>
      <c r="BSW42" s="153"/>
      <c r="BSX42" s="153"/>
      <c r="BSY42" s="153"/>
      <c r="BSZ42" s="153"/>
      <c r="BTA42" s="153"/>
      <c r="BTB42" s="153"/>
      <c r="BTC42" s="153"/>
      <c r="BTD42" s="153"/>
      <c r="BTE42" s="153"/>
      <c r="BTF42" s="153"/>
      <c r="BTG42" s="153"/>
      <c r="BTH42" s="153"/>
      <c r="BTI42" s="153"/>
      <c r="BTJ42" s="153"/>
      <c r="BTK42" s="153"/>
      <c r="BTL42" s="153"/>
      <c r="BTM42" s="153"/>
      <c r="BTN42" s="153"/>
      <c r="BTO42" s="153"/>
      <c r="BTP42" s="153"/>
      <c r="BTQ42" s="153"/>
      <c r="BTR42" s="153"/>
      <c r="BTS42" s="153"/>
      <c r="BTT42" s="153"/>
      <c r="BTU42" s="153"/>
      <c r="BTV42" s="153"/>
      <c r="BTW42" s="153"/>
      <c r="BTX42" s="153"/>
      <c r="BTY42" s="153"/>
      <c r="BTZ42" s="153"/>
      <c r="BUA42" s="153"/>
      <c r="BUB42" s="153"/>
      <c r="BUC42" s="153"/>
      <c r="BUD42" s="153"/>
      <c r="BUE42" s="153"/>
      <c r="BUF42" s="153"/>
      <c r="BUG42" s="153"/>
      <c r="BUH42" s="153"/>
      <c r="BUI42" s="153"/>
      <c r="BUJ42" s="153"/>
      <c r="BUK42" s="153"/>
      <c r="BUL42" s="153"/>
      <c r="BUM42" s="153"/>
      <c r="BUN42" s="153"/>
      <c r="BUO42" s="153"/>
      <c r="BUP42" s="153"/>
      <c r="BUQ42" s="153"/>
      <c r="BUR42" s="153"/>
      <c r="BUS42" s="153"/>
      <c r="BUT42" s="153"/>
      <c r="BUU42" s="153"/>
      <c r="BUV42" s="153"/>
      <c r="BUW42" s="153"/>
      <c r="BUX42" s="153"/>
      <c r="BUY42" s="153"/>
      <c r="BUZ42" s="153"/>
      <c r="BVA42" s="153"/>
      <c r="BVB42" s="153"/>
      <c r="BVC42" s="153"/>
      <c r="BVD42" s="153"/>
      <c r="BVE42" s="153"/>
      <c r="BVF42" s="153"/>
      <c r="BVG42" s="153"/>
      <c r="BVH42" s="153"/>
      <c r="BVI42" s="153"/>
      <c r="BVJ42" s="153"/>
      <c r="BVK42" s="153"/>
      <c r="BVL42" s="153"/>
      <c r="BVM42" s="153"/>
      <c r="BVN42" s="153"/>
      <c r="BVO42" s="153"/>
      <c r="BVP42" s="153"/>
      <c r="BVQ42" s="153"/>
      <c r="BVR42" s="153"/>
      <c r="BVS42" s="153"/>
      <c r="BVT42" s="153"/>
      <c r="BVU42" s="153"/>
      <c r="BVV42" s="153"/>
      <c r="BVW42" s="153"/>
      <c r="BVX42" s="153"/>
      <c r="BVY42" s="153"/>
      <c r="BVZ42" s="153"/>
      <c r="BWA42" s="153"/>
      <c r="BWB42" s="153"/>
      <c r="BWC42" s="153"/>
      <c r="BWD42" s="153"/>
      <c r="BWE42" s="153"/>
      <c r="BWF42" s="153"/>
      <c r="BWG42" s="153"/>
      <c r="BWH42" s="153"/>
      <c r="BWI42" s="153"/>
      <c r="BWJ42" s="153"/>
      <c r="BWK42" s="153"/>
      <c r="BWL42" s="153"/>
      <c r="BWM42" s="153"/>
      <c r="BWN42" s="153"/>
      <c r="BWO42" s="153"/>
      <c r="BWP42" s="153"/>
      <c r="BWQ42" s="153"/>
      <c r="BWR42" s="153"/>
      <c r="BWS42" s="153"/>
      <c r="BWT42" s="153"/>
      <c r="BWU42" s="153"/>
      <c r="BWV42" s="153"/>
      <c r="BWW42" s="153"/>
      <c r="BWX42" s="153"/>
      <c r="BWY42" s="153"/>
      <c r="BWZ42" s="153"/>
      <c r="BXA42" s="153"/>
      <c r="BXB42" s="153"/>
      <c r="BXC42" s="153"/>
      <c r="BXD42" s="153"/>
      <c r="BXE42" s="153"/>
      <c r="BXF42" s="153"/>
      <c r="BXG42" s="153"/>
      <c r="BXH42" s="153"/>
      <c r="BXI42" s="153"/>
      <c r="BXJ42" s="153"/>
      <c r="BXK42" s="153"/>
      <c r="BXL42" s="153"/>
      <c r="BXM42" s="153"/>
      <c r="BXN42" s="153"/>
      <c r="BXO42" s="153"/>
      <c r="BXP42" s="153"/>
      <c r="BXQ42" s="153"/>
      <c r="BXR42" s="153"/>
      <c r="BXS42" s="153"/>
      <c r="BXT42" s="153"/>
      <c r="BXU42" s="153"/>
      <c r="BXV42" s="153"/>
      <c r="BXW42" s="153"/>
      <c r="BXX42" s="153"/>
      <c r="BXY42" s="153"/>
      <c r="BXZ42" s="153"/>
      <c r="BYA42" s="153"/>
      <c r="BYB42" s="153"/>
      <c r="BYC42" s="153"/>
      <c r="BYD42" s="153"/>
      <c r="BYE42" s="153"/>
      <c r="BYF42" s="153"/>
      <c r="BYG42" s="153"/>
      <c r="BYH42" s="153"/>
      <c r="BYI42" s="153"/>
      <c r="BYJ42" s="153"/>
      <c r="BYK42" s="153"/>
      <c r="BYL42" s="153"/>
      <c r="BYM42" s="153"/>
      <c r="BYN42" s="153"/>
      <c r="BYO42" s="153"/>
      <c r="BYP42" s="153"/>
    </row>
    <row r="43" spans="1:2018" s="7" customFormat="1" ht="12.75" customHeight="1">
      <c r="A43" s="213"/>
      <c r="C43" s="197">
        <v>2021</v>
      </c>
      <c r="D43" s="21" t="s">
        <v>50</v>
      </c>
      <c r="E43" s="214" t="s">
        <v>185</v>
      </c>
      <c r="H43" s="153"/>
      <c r="I43" s="33"/>
      <c r="J43" s="216">
        <f>IF($I20="n/a",0,IF(J$4&lt;=$C43,0,IF(SUM($C43,$I20)&gt;J$4,$O34/$I20,$O34-SUM($I43:I43))))</f>
        <v>0</v>
      </c>
      <c r="K43" s="216">
        <f>IF($I20="n/a",0,IF(K$4&lt;=$C43,0,IF(SUM($C43,$I20)&gt;K$4,$O34/$I20,$O34-SUM($I43:J43))))</f>
        <v>0</v>
      </c>
      <c r="L43" s="216">
        <f>IF($I20="n/a",0,IF(L$4&lt;=$C43,0,IF(SUM($C43,$I20)&gt;L$4,$O34/$I20,$O34-SUM($I43:K43))))</f>
        <v>0</v>
      </c>
      <c r="M43" s="216">
        <f>IF($I20="n/a",0,IF(M$4&lt;=$C43,0,IF(SUM($C43,$I20)&gt;M$4,$O34/$I20,$O34-SUM($I43:L43))))</f>
        <v>0</v>
      </c>
      <c r="N43" s="216">
        <f>IF($I20="n/a",0,IF(N$4&lt;=$C43,0,IF(SUM($C43,$I20)&gt;N$4,$O34/$I20,$O34-SUM($I43:M43))))</f>
        <v>0</v>
      </c>
      <c r="O43" s="215">
        <f>IF($I20="n/a",0,IF(O$4&lt;=$C43,0,IF(SUM($C43,$I20)&gt;O$4,$O34/$I20,$O34-SUM($I43:N43))))</f>
        <v>0</v>
      </c>
      <c r="P43" s="215">
        <f>IF($I20="n/a",0,IF(P$4&lt;=$C43,0,IF(SUM($C43,$I20)&gt;P$4,$O34/$I20,$O34-SUM($I43:O43))))</f>
        <v>0</v>
      </c>
      <c r="Q43" s="215">
        <f>IF($I20="n/a",0,IF(Q$4&lt;=$C43,0,IF(SUM($C43,$I20)&gt;Q$4,$O34/$I20,$O34-SUM($I43:P43))))</f>
        <v>0</v>
      </c>
      <c r="R43" s="215">
        <f>IF($I20="n/a",0,IF(R$4&lt;=$C43,0,IF(SUM($C43,$I20)&gt;R$4,$O34/$I20,$O34-SUM($I43:Q43))))</f>
        <v>0</v>
      </c>
      <c r="S43" s="215">
        <f>IF($I20="n/a",0,IF(S$4&lt;=$C43,0,IF(SUM($C43,$I20)&gt;S$4,$O34/$I20,$O34-SUM($I43:R43))))</f>
        <v>0</v>
      </c>
      <c r="T43" s="215">
        <f>IF($I20="n/a",0,IF(T$4&lt;=$C43,0,IF(SUM($C43,$I20)&gt;T$4,$O34/$I20,$O34-SUM($I43:S43))))</f>
        <v>0</v>
      </c>
      <c r="U43" s="215">
        <f>IF($I20="n/a",0,IF(U$4&lt;=$C43,0,IF(SUM($C43,$I20)&gt;U$4,$O34/$I20,$O34-SUM($I43:T43))))</f>
        <v>0</v>
      </c>
      <c r="V43" s="215">
        <f>IF($I20="n/a",0,IF(V$4&lt;=$C43,0,IF(SUM($C43,$I20)&gt;V$4,$O34/$I20,$O34-SUM($I43:U43))))</f>
        <v>0</v>
      </c>
      <c r="W43" s="215">
        <f>IF($I20="n/a",0,IF(W$4&lt;=$C43,0,IF(SUM($C43,$I20)&gt;W$4,$O34/$I20,$O34-SUM($I43:V43))))</f>
        <v>0</v>
      </c>
      <c r="X43" s="215">
        <f>IF($I20="n/a",0,IF(X$4&lt;=$C43,0,IF(SUM($C43,$I20)&gt;X$4,$O34/$I20,$O34-SUM($I43:W43))))</f>
        <v>0</v>
      </c>
      <c r="Y43" s="215">
        <f>IF($I20="n/a",0,IF(Y$4&lt;=$C43,0,IF(SUM($C43,$I20)&gt;Y$4,$O34/$I20,$O34-SUM($I43:X43))))</f>
        <v>0</v>
      </c>
      <c r="Z43" s="215">
        <f>IF($I20="n/a",0,IF(Z$4&lt;=$C43,0,IF(SUM($C43,$I20)&gt;Z$4,$O34/$I20,$O34-SUM($I43:Y43))))</f>
        <v>0</v>
      </c>
      <c r="AA43" s="215">
        <f>IF($I20="n/a",0,IF(AA$4&lt;=$C43,0,IF(SUM($C43,$I20)&gt;AA$4,$O34/$I20,$O34-SUM($I43:Z43))))</f>
        <v>0</v>
      </c>
      <c r="AB43" s="215">
        <f>IF($I20="n/a",0,IF(AB$4&lt;=$C43,0,IF(SUM($C43,$I20)&gt;AB$4,$O34/$I20,$O34-SUM($I43:AA43))))</f>
        <v>0</v>
      </c>
      <c r="AC43" s="215">
        <f>IF($I20="n/a",0,IF(AC$4&lt;=$C43,0,IF(SUM($C43,$I20)&gt;AC$4,$O34/$I20,$O34-SUM($I43:AB43))))</f>
        <v>0</v>
      </c>
      <c r="AD43" s="215">
        <f>IF($I20="n/a",0,IF(AD$4&lt;=$C43,0,IF(SUM($C43,$I20)&gt;AD$4,$O34/$I20,$O34-SUM($I43:AC43))))</f>
        <v>0</v>
      </c>
      <c r="AE43" s="215">
        <f>IF($I20="n/a",0,IF(AE$4&lt;=$C43,0,IF(SUM($C43,$I20)&gt;AE$4,$O34/$I20,$O34-SUM($I43:AD43))))</f>
        <v>0</v>
      </c>
      <c r="AF43" s="215">
        <f>IF($I20="n/a",0,IF(AF$4&lt;=$C43,0,IF(SUM($C43,$I20)&gt;AF$4,$O34/$I20,$O34-SUM($I43:AE43))))</f>
        <v>0</v>
      </c>
      <c r="AG43" s="215">
        <f>IF($I20="n/a",0,IF(AG$4&lt;=$C43,0,IF(SUM($C43,$I20)&gt;AG$4,$O34/$I20,$O34-SUM($I43:AF43))))</f>
        <v>0</v>
      </c>
      <c r="AH43" s="215">
        <f>IF($I20="n/a",0,IF(AH$4&lt;=$C43,0,IF(SUM($C43,$I20)&gt;AH$4,$O34/$I20,$O34-SUM($I43:AG43))))</f>
        <v>0</v>
      </c>
      <c r="AI43" s="215">
        <f>IF($I20="n/a",0,IF(AI$4&lt;=$C43,0,IF(SUM($C43,$I20)&gt;AI$4,$O34/$I20,$O34-SUM($I43:AH43))))</f>
        <v>0</v>
      </c>
      <c r="AJ43" s="215">
        <f>IF($I20="n/a",0,IF(AJ$4&lt;=$C43,0,IF(SUM($C43,$I20)&gt;AJ$4,$O34/$I20,$O34-SUM($I43:AI43))))</f>
        <v>0</v>
      </c>
      <c r="AK43" s="215">
        <f>IF($I20="n/a",0,IF(AK$4&lt;=$C43,0,IF(SUM($C43,$I20)&gt;AK$4,$O34/$I20,$O34-SUM($I43:AJ43))))</f>
        <v>0</v>
      </c>
      <c r="AL43" s="215">
        <f>IF($I20="n/a",0,IF(AL$4&lt;=$C43,0,IF(SUM($C43,$I20)&gt;AL$4,$O34/$I20,$O34-SUM($I43:AK43))))</f>
        <v>0</v>
      </c>
      <c r="AM43" s="215">
        <f>IF($I20="n/a",0,IF(AM$4&lt;=$C43,0,IF(SUM($C43,$I20)&gt;AM$4,$O34/$I20,$O34-SUM($I43:AL43))))</f>
        <v>0</v>
      </c>
      <c r="AN43" s="215">
        <f>IF($I20="n/a",0,IF(AN$4&lt;=$C43,0,IF(SUM($C43,$I20)&gt;AN$4,$O34/$I20,$O34-SUM($I43:AM43))))</f>
        <v>0</v>
      </c>
      <c r="AO43" s="215">
        <f>IF($I20="n/a",0,IF(AO$4&lt;=$C43,0,IF(SUM($C43,$I20)&gt;AO$4,$O34/$I20,$O34-SUM($I43:AN43))))</f>
        <v>0</v>
      </c>
      <c r="AP43" s="215">
        <f>IF($I20="n/a",0,IF(AP$4&lt;=$C43,0,IF(SUM($C43,$I20)&gt;AP$4,$O34/$I20,$O34-SUM($I43:AO43))))</f>
        <v>0</v>
      </c>
      <c r="AQ43" s="215">
        <f>IF($I20="n/a",0,IF(AQ$4&lt;=$C43,0,IF(SUM($C43,$I20)&gt;AQ$4,$O34/$I20,$O34-SUM($I43:AP43))))</f>
        <v>0</v>
      </c>
      <c r="AR43" s="215">
        <f>IF($I20="n/a",0,IF(AR$4&lt;=$C43,0,IF(SUM($C43,$I20)&gt;AR$4,$O34/$I20,$O34-SUM($I43:AQ43))))</f>
        <v>0</v>
      </c>
      <c r="AS43" s="215">
        <f>IF($I20="n/a",0,IF(AS$4&lt;=$C43,0,IF(SUM($C43,$I20)&gt;AS$4,$O34/$I20,$O34-SUM($I43:AR43))))</f>
        <v>0</v>
      </c>
      <c r="AT43" s="215">
        <f>IF($I20="n/a",0,IF(AT$4&lt;=$C43,0,IF(SUM($C43,$I20)&gt;AT$4,$O34/$I20,$O34-SUM($I43:AS43))))</f>
        <v>0</v>
      </c>
      <c r="AU43" s="215">
        <f>IF($I20="n/a",0,IF(AU$4&lt;=$C43,0,IF(SUM($C43,$I20)&gt;AU$4,$O34/$I20,$O34-SUM($I43:AT43))))</f>
        <v>0</v>
      </c>
      <c r="AV43" s="215">
        <f>IF($I20="n/a",0,IF(AV$4&lt;=$C43,0,IF(SUM($C43,$I20)&gt;AV$4,$O34/$I20,$O34-SUM($I43:AU43))))</f>
        <v>0</v>
      </c>
      <c r="AW43" s="215">
        <f>IF($I20="n/a",0,IF(AW$4&lt;=$C43,0,IF(SUM($C43,$I20)&gt;AW$4,$O34/$I20,$O34-SUM($I43:AV43))))</f>
        <v>0</v>
      </c>
      <c r="AX43" s="215">
        <f>IF($I20="n/a",0,IF(AX$4&lt;=$C43,0,IF(SUM($C43,$I20)&gt;AX$4,$O34/$I20,$O34-SUM($I43:AW43))))</f>
        <v>0</v>
      </c>
      <c r="AY43" s="215">
        <f>IF($I20="n/a",0,IF(AY$4&lt;=$C43,0,IF(SUM($C43,$I20)&gt;AY$4,$O34/$I20,$O34-SUM($I43:AX43))))</f>
        <v>0</v>
      </c>
      <c r="AZ43" s="215">
        <f>IF($I20="n/a",0,IF(AZ$4&lt;=$C43,0,IF(SUM($C43,$I20)&gt;AZ$4,$O34/$I20,$O34-SUM($I43:AY43))))</f>
        <v>0</v>
      </c>
      <c r="BA43" s="215">
        <f>IF($I20="n/a",0,IF(BA$4&lt;=$C43,0,IF(SUM($C43,$I20)&gt;BA$4,$O34/$I20,$O34-SUM($I43:AZ43))))</f>
        <v>0</v>
      </c>
      <c r="BB43" s="215">
        <f>IF($I20="n/a",0,IF(BB$4&lt;=$C43,0,IF(SUM($C43,$I20)&gt;BB$4,$O34/$I20,$O34-SUM($I43:BA43))))</f>
        <v>0</v>
      </c>
      <c r="BC43" s="215">
        <f>IF($I20="n/a",0,IF(BC$4&lt;=$C43,0,IF(SUM($C43,$I20)&gt;BC$4,$O34/$I20,$O34-SUM($I43:BB43))))</f>
        <v>0</v>
      </c>
      <c r="BD43" s="215">
        <f>IF($I20="n/a",0,IF(BD$4&lt;=$C43,0,IF(SUM($C43,$I20)&gt;BD$4,$O34/$I20,$O34-SUM($I43:BC43))))</f>
        <v>0</v>
      </c>
      <c r="BE43" s="215">
        <f>IF($I20="n/a",0,IF(BE$4&lt;=$C43,0,IF(SUM($C43,$I20)&gt;BE$4,$O34/$I20,$O34-SUM($I43:BD43))))</f>
        <v>0</v>
      </c>
      <c r="BF43" s="215">
        <f>IF($I20="n/a",0,IF(BF$4&lt;=$C43,0,IF(SUM($C43,$I20)&gt;BF$4,$O34/$I20,$O34-SUM($I43:BE43))))</f>
        <v>0</v>
      </c>
      <c r="BG43" s="215">
        <f>IF($I20="n/a",0,IF(BG$4&lt;=$C43,0,IF(SUM($C43,$I20)&gt;BG$4,$O34/$I20,$O34-SUM($I43:BF43))))</f>
        <v>0</v>
      </c>
      <c r="BH43" s="215">
        <f>IF($I20="n/a",0,IF(BH$4&lt;=$C43,0,IF(SUM($C43,$I20)&gt;BH$4,$O34/$I20,$O34-SUM($I43:BG43))))</f>
        <v>0</v>
      </c>
      <c r="BI43" s="215">
        <f>IF($I20="n/a",0,IF(BI$4&lt;=$C43,0,IF(SUM($C43,$I20)&gt;BI$4,$O34/$I20,$O34-SUM($I43:BH43))))</f>
        <v>0</v>
      </c>
      <c r="BJ43" s="215">
        <f>IF($I20="n/a",0,IF(BJ$4&lt;=$C43,0,IF(SUM($C43,$I20)&gt;BJ$4,$O34/$I20,$O34-SUM($I43:BI43))))</f>
        <v>0</v>
      </c>
      <c r="BK43" s="215">
        <f>IF($I20="n/a",0,IF(BK$4&lt;=$C43,0,IF(SUM($C43,$I20)&gt;BK$4,$O34/$I20,$O34-SUM($I43:BJ43))))</f>
        <v>0</v>
      </c>
      <c r="BL43" s="215">
        <f>IF($I20="n/a",0,IF(BL$4&lt;=$C43,0,IF(SUM($C43,$I20)&gt;BL$4,$O34/$I20,$O34-SUM($I43:BK43))))</f>
        <v>0</v>
      </c>
      <c r="BM43" s="215">
        <f>IF($I20="n/a",0,IF(BM$4&lt;=$C43,0,IF(SUM($C43,$I20)&gt;BM$4,$O34/$I20,$O34-SUM($I43:BL43))))</f>
        <v>0</v>
      </c>
      <c r="BN43" s="215">
        <f>IF($I20="n/a",0,IF(BN$4&lt;=$C43,0,IF(SUM($C43,$I20)&gt;BN$4,$O34/$I20,$O34-SUM($I43:BM43))))</f>
        <v>0</v>
      </c>
      <c r="BO43" s="215">
        <f>IF($I20="n/a",0,IF(BO$4&lt;=$C43,0,IF(SUM($C43,$I20)&gt;BO$4,$O34/$I20,$O34-SUM($I43:BN43))))</f>
        <v>0</v>
      </c>
      <c r="BP43" s="215">
        <f>IF($I20="n/a",0,IF(BP$4&lt;=$C43,0,IF(SUM($C43,$I20)&gt;BP$4,$O34/$I20,$O34-SUM($I43:BO43))))</f>
        <v>0</v>
      </c>
      <c r="BQ43" s="215">
        <f>IF($I20="n/a",0,IF(BQ$4&lt;=$C43,0,IF(SUM($C43,$I20)&gt;BQ$4,$O34/$I20,$O34-SUM($I43:BP43))))</f>
        <v>0</v>
      </c>
      <c r="BR43" s="215">
        <f>IF($I20="n/a",0,IF(BR$4&lt;=$C43,0,IF(SUM($C43,$I20)&gt;BR$4,$O34/$I20,$O34-SUM($I43:BQ43))))</f>
        <v>0</v>
      </c>
      <c r="BS43" s="215">
        <f>IF($I20="n/a",0,IF(BS$4&lt;=$C43,0,IF(SUM($C43,$I20)&gt;BS$4,$O34/$I20,$O34-SUM($I43:BR43))))</f>
        <v>0</v>
      </c>
      <c r="BT43" s="215">
        <f>IF($I20="n/a",0,IF(BT$4&lt;=$C43,0,IF(SUM($C43,$I20)&gt;BT$4,$O34/$I20,$O34-SUM($I43:BS43))))</f>
        <v>0</v>
      </c>
      <c r="BU43" s="215">
        <f>IF($I20="n/a",0,IF(BU$4&lt;=$C43,0,IF(SUM($C43,$I20)&gt;BU$4,$O34/$I20,$O34-SUM($I43:BT43))))</f>
        <v>0</v>
      </c>
      <c r="BV43" s="215">
        <f>IF($I20="n/a",0,IF(BV$4&lt;=$C43,0,IF(SUM($C43,$I20)&gt;BV$4,$O34/$I20,$O34-SUM($I43:BU43))))</f>
        <v>0</v>
      </c>
      <c r="BW43" s="215">
        <f>IF($I20="n/a",0,IF(BW$4&lt;=$C43,0,IF(SUM($C43,$I20)&gt;BW$4,$O34/$I20,$O34-SUM($I43:BV43))))</f>
        <v>0</v>
      </c>
      <c r="BX43" s="215">
        <f>IF($I20="n/a",0,IF(BX$4&lt;=$C43,0,IF(SUM($C43,$I20)&gt;BX$4,$O34/$I20,$O34-SUM($I43:BW43))))</f>
        <v>0</v>
      </c>
      <c r="BY43" s="215">
        <f>IF($I20="n/a",0,IF(BY$4&lt;=$C43,0,IF(SUM($C43,$I20)&gt;BY$4,$O34/$I20,$O34-SUM($I43:BX43))))</f>
        <v>0</v>
      </c>
      <c r="BZ43" s="215">
        <f>IF($I20="n/a",0,IF(BZ$4&lt;=$C43,0,IF(SUM($C43,$I20)&gt;BZ$4,$O34/$I20,$O34-SUM($I43:BY43))))</f>
        <v>0</v>
      </c>
      <c r="CA43" s="215">
        <f>IF($I20="n/a",0,IF(CA$4&lt;=$C43,0,IF(SUM($C43,$I20)&gt;CA$4,$O34/$I20,$O34-SUM($I43:BZ43))))</f>
        <v>0</v>
      </c>
      <c r="CB43" s="215">
        <f>IF($I20="n/a",0,IF(CB$4&lt;=$C43,0,IF(SUM($C43,$I20)&gt;CB$4,$O34/$I20,$O34-SUM($I43:CA43))))</f>
        <v>0</v>
      </c>
      <c r="CC43" s="215">
        <f>IF($I20="n/a",0,IF(CC$4&lt;=$C43,0,IF(SUM($C43,$I20)&gt;CC$4,$O34/$I20,$O34-SUM($I43:CB43))))</f>
        <v>0</v>
      </c>
      <c r="CD43" s="215">
        <f>IF($I20="n/a",0,IF(CD$4&lt;=$C43,0,IF(SUM($C43,$I20)&gt;CD$4,$O34/$I20,$O34-SUM($I43:CC43))))</f>
        <v>0</v>
      </c>
      <c r="CE43" s="215">
        <f>IF($I20="n/a",0,IF(CE$4&lt;=$C43,0,IF(SUM($C43,$I20)&gt;CE$4,$O34/$I20,$O34-SUM($I43:CD43))))</f>
        <v>0</v>
      </c>
      <c r="CF43" s="215">
        <f>IF($I20="n/a",0,IF(CF$4&lt;=$C43,0,IF(SUM($C43,$I20)&gt;CF$4,$O34/$I20,$O34-SUM($I43:CE43))))</f>
        <v>0</v>
      </c>
    </row>
    <row r="44" spans="1:2018" s="7" customFormat="1" ht="12.75" customHeight="1">
      <c r="A44" s="213"/>
      <c r="C44" s="197">
        <v>2022</v>
      </c>
      <c r="D44" s="21" t="s">
        <v>51</v>
      </c>
      <c r="E44" s="214" t="s">
        <v>185</v>
      </c>
      <c r="I44" s="33"/>
      <c r="J44" s="216">
        <f>IF($I20="n/a",0,IF(J$4&lt;=$C44,0,IF(SUM($C44,$I20)&gt;J$4,$P34/$I20,$P34-SUM($I44:I44))))</f>
        <v>0</v>
      </c>
      <c r="K44" s="216">
        <f>IF($I20="n/a",0,IF(K$4&lt;=$C44,0,IF(SUM($C44,$I20)&gt;K$4,$P34/$I20,$P34-SUM($I44:J44))))</f>
        <v>0</v>
      </c>
      <c r="L44" s="216">
        <f>IF($I20="n/a",0,IF(L$4&lt;=$C44,0,IF(SUM($C44,$I20)&gt;L$4,$P34/$I20,$P34-SUM($I44:K44))))</f>
        <v>0</v>
      </c>
      <c r="M44" s="216">
        <f>IF($I20="n/a",0,IF(M$4&lt;=$C44,0,IF(SUM($C44,$I20)&gt;M$4,$P34/$I20,$P34-SUM($I44:L44))))</f>
        <v>0</v>
      </c>
      <c r="N44" s="216">
        <f>IF($I20="n/a",0,IF(N$4&lt;=$C44,0,IF(SUM($C44,$I20)&gt;N$4,$P34/$I20,$P34-SUM($I44:M44))))</f>
        <v>0</v>
      </c>
      <c r="O44" s="215">
        <f>IF($I20="n/a",0,IF(O$4&lt;=$C44,0,IF(SUM($C44,$I20)&gt;O$4,$P34/$I20,$P34-SUM($I44:N44))))</f>
        <v>0</v>
      </c>
      <c r="P44" s="215">
        <f>IF($I20="n/a",0,IF(P$4&lt;=$C44,0,IF(SUM($C44,$I20)&gt;P$4,$P34/$I20,$P34-SUM($I44:O44))))</f>
        <v>0</v>
      </c>
      <c r="Q44" s="215">
        <f>IF($I20="n/a",0,IF(Q$4&lt;=$C44,0,IF(SUM($C44,$I20)&gt;Q$4,$P34/$I20,$P34-SUM($I44:P44))))</f>
        <v>0</v>
      </c>
      <c r="R44" s="215">
        <f>IF($I20="n/a",0,IF(R$4&lt;=$C44,0,IF(SUM($C44,$I20)&gt;R$4,$P34/$I20,$P34-SUM($I44:Q44))))</f>
        <v>0</v>
      </c>
      <c r="S44" s="215">
        <f>IF($I20="n/a",0,IF(S$4&lt;=$C44,0,IF(SUM($C44,$I20)&gt;S$4,$P34/$I20,$P34-SUM($I44:R44))))</f>
        <v>0</v>
      </c>
      <c r="T44" s="215">
        <f>IF($I20="n/a",0,IF(T$4&lt;=$C44,0,IF(SUM($C44,$I20)&gt;T$4,$P34/$I20,$P34-SUM($I44:S44))))</f>
        <v>0</v>
      </c>
      <c r="U44" s="215">
        <f>IF($I20="n/a",0,IF(U$4&lt;=$C44,0,IF(SUM($C44,$I20)&gt;U$4,$P34/$I20,$P34-SUM($I44:T44))))</f>
        <v>0</v>
      </c>
      <c r="V44" s="215">
        <f>IF($I20="n/a",0,IF(V$4&lt;=$C44,0,IF(SUM($C44,$I20)&gt;V$4,$P34/$I20,$P34-SUM($I44:U44))))</f>
        <v>0</v>
      </c>
      <c r="W44" s="215">
        <f>IF($I20="n/a",0,IF(W$4&lt;=$C44,0,IF(SUM($C44,$I20)&gt;W$4,$P34/$I20,$P34-SUM($I44:V44))))</f>
        <v>0</v>
      </c>
      <c r="X44" s="215">
        <f>IF($I20="n/a",0,IF(X$4&lt;=$C44,0,IF(SUM($C44,$I20)&gt;X$4,$P34/$I20,$P34-SUM($I44:W44))))</f>
        <v>0</v>
      </c>
      <c r="Y44" s="215">
        <f>IF($I20="n/a",0,IF(Y$4&lt;=$C44,0,IF(SUM($C44,$I20)&gt;Y$4,$P34/$I20,$P34-SUM($I44:X44))))</f>
        <v>0</v>
      </c>
      <c r="Z44" s="215">
        <f>IF($I20="n/a",0,IF(Z$4&lt;=$C44,0,IF(SUM($C44,$I20)&gt;Z$4,$P34/$I20,$P34-SUM($I44:Y44))))</f>
        <v>0</v>
      </c>
      <c r="AA44" s="215">
        <f>IF($I20="n/a",0,IF(AA$4&lt;=$C44,0,IF(SUM($C44,$I20)&gt;AA$4,$P34/$I20,$P34-SUM($I44:Z44))))</f>
        <v>0</v>
      </c>
      <c r="AB44" s="215">
        <f>IF($I20="n/a",0,IF(AB$4&lt;=$C44,0,IF(SUM($C44,$I20)&gt;AB$4,$P34/$I20,$P34-SUM($I44:AA44))))</f>
        <v>0</v>
      </c>
      <c r="AC44" s="215">
        <f>IF($I20="n/a",0,IF(AC$4&lt;=$C44,0,IF(SUM($C44,$I20)&gt;AC$4,$P34/$I20,$P34-SUM($I44:AB44))))</f>
        <v>0</v>
      </c>
      <c r="AD44" s="215">
        <f>IF($I20="n/a",0,IF(AD$4&lt;=$C44,0,IF(SUM($C44,$I20)&gt;AD$4,$P34/$I20,$P34-SUM($I44:AC44))))</f>
        <v>0</v>
      </c>
      <c r="AE44" s="215">
        <f>IF($I20="n/a",0,IF(AE$4&lt;=$C44,0,IF(SUM($C44,$I20)&gt;AE$4,$P34/$I20,$P34-SUM($I44:AD44))))</f>
        <v>0</v>
      </c>
      <c r="AF44" s="215">
        <f>IF($I20="n/a",0,IF(AF$4&lt;=$C44,0,IF(SUM($C44,$I20)&gt;AF$4,$P34/$I20,$P34-SUM($I44:AE44))))</f>
        <v>0</v>
      </c>
      <c r="AG44" s="215">
        <f>IF($I20="n/a",0,IF(AG$4&lt;=$C44,0,IF(SUM($C44,$I20)&gt;AG$4,$P34/$I20,$P34-SUM($I44:AF44))))</f>
        <v>0</v>
      </c>
      <c r="AH44" s="215">
        <f>IF($I20="n/a",0,IF(AH$4&lt;=$C44,0,IF(SUM($C44,$I20)&gt;AH$4,$P34/$I20,$P34-SUM($I44:AG44))))</f>
        <v>0</v>
      </c>
      <c r="AI44" s="215">
        <f>IF($I20="n/a",0,IF(AI$4&lt;=$C44,0,IF(SUM($C44,$I20)&gt;AI$4,$P34/$I20,$P34-SUM($I44:AH44))))</f>
        <v>0</v>
      </c>
      <c r="AJ44" s="215">
        <f>IF($I20="n/a",0,IF(AJ$4&lt;=$C44,0,IF(SUM($C44,$I20)&gt;AJ$4,$P34/$I20,$P34-SUM($I44:AI44))))</f>
        <v>0</v>
      </c>
      <c r="AK44" s="215">
        <f>IF($I20="n/a",0,IF(AK$4&lt;=$C44,0,IF(SUM($C44,$I20)&gt;AK$4,$P34/$I20,$P34-SUM($I44:AJ44))))</f>
        <v>0</v>
      </c>
      <c r="AL44" s="215">
        <f>IF($I20="n/a",0,IF(AL$4&lt;=$C44,0,IF(SUM($C44,$I20)&gt;AL$4,$P34/$I20,$P34-SUM($I44:AK44))))</f>
        <v>0</v>
      </c>
      <c r="AM44" s="215">
        <f>IF($I20="n/a",0,IF(AM$4&lt;=$C44,0,IF(SUM($C44,$I20)&gt;AM$4,$P34/$I20,$P34-SUM($I44:AL44))))</f>
        <v>0</v>
      </c>
      <c r="AN44" s="215">
        <f>IF($I20="n/a",0,IF(AN$4&lt;=$C44,0,IF(SUM($C44,$I20)&gt;AN$4,$P34/$I20,$P34-SUM($I44:AM44))))</f>
        <v>0</v>
      </c>
      <c r="AO44" s="215">
        <f>IF($I20="n/a",0,IF(AO$4&lt;=$C44,0,IF(SUM($C44,$I20)&gt;AO$4,$P34/$I20,$P34-SUM($I44:AN44))))</f>
        <v>0</v>
      </c>
      <c r="AP44" s="215">
        <f>IF($I20="n/a",0,IF(AP$4&lt;=$C44,0,IF(SUM($C44,$I20)&gt;AP$4,$P34/$I20,$P34-SUM($I44:AO44))))</f>
        <v>0</v>
      </c>
      <c r="AQ44" s="215">
        <f>IF($I20="n/a",0,IF(AQ$4&lt;=$C44,0,IF(SUM($C44,$I20)&gt;AQ$4,$P34/$I20,$P34-SUM($I44:AP44))))</f>
        <v>0</v>
      </c>
      <c r="AR44" s="215">
        <f>IF($I20="n/a",0,IF(AR$4&lt;=$C44,0,IF(SUM($C44,$I20)&gt;AR$4,$P34/$I20,$P34-SUM($I44:AQ44))))</f>
        <v>0</v>
      </c>
      <c r="AS44" s="215">
        <f>IF($I20="n/a",0,IF(AS$4&lt;=$C44,0,IF(SUM($C44,$I20)&gt;AS$4,$P34/$I20,$P34-SUM($I44:AR44))))</f>
        <v>0</v>
      </c>
      <c r="AT44" s="215">
        <f>IF($I20="n/a",0,IF(AT$4&lt;=$C44,0,IF(SUM($C44,$I20)&gt;AT$4,$P34/$I20,$P34-SUM($I44:AS44))))</f>
        <v>0</v>
      </c>
      <c r="AU44" s="215">
        <f>IF($I20="n/a",0,IF(AU$4&lt;=$C44,0,IF(SUM($C44,$I20)&gt;AU$4,$P34/$I20,$P34-SUM($I44:AT44))))</f>
        <v>0</v>
      </c>
      <c r="AV44" s="215">
        <f>IF($I20="n/a",0,IF(AV$4&lt;=$C44,0,IF(SUM($C44,$I20)&gt;AV$4,$P34/$I20,$P34-SUM($I44:AU44))))</f>
        <v>0</v>
      </c>
      <c r="AW44" s="215">
        <f>IF($I20="n/a",0,IF(AW$4&lt;=$C44,0,IF(SUM($C44,$I20)&gt;AW$4,$P34/$I20,$P34-SUM($I44:AV44))))</f>
        <v>0</v>
      </c>
      <c r="AX44" s="215">
        <f>IF($I20="n/a",0,IF(AX$4&lt;=$C44,0,IF(SUM($C44,$I20)&gt;AX$4,$P34/$I20,$P34-SUM($I44:AW44))))</f>
        <v>0</v>
      </c>
      <c r="AY44" s="215">
        <f>IF($I20="n/a",0,IF(AY$4&lt;=$C44,0,IF(SUM($C44,$I20)&gt;AY$4,$P34/$I20,$P34-SUM($I44:AX44))))</f>
        <v>0</v>
      </c>
      <c r="AZ44" s="215">
        <f>IF($I20="n/a",0,IF(AZ$4&lt;=$C44,0,IF(SUM($C44,$I20)&gt;AZ$4,$P34/$I20,$P34-SUM($I44:AY44))))</f>
        <v>0</v>
      </c>
      <c r="BA44" s="215">
        <f>IF($I20="n/a",0,IF(BA$4&lt;=$C44,0,IF(SUM($C44,$I20)&gt;BA$4,$P34/$I20,$P34-SUM($I44:AZ44))))</f>
        <v>0</v>
      </c>
      <c r="BB44" s="215">
        <f>IF($I20="n/a",0,IF(BB$4&lt;=$C44,0,IF(SUM($C44,$I20)&gt;BB$4,$P34/$I20,$P34-SUM($I44:BA44))))</f>
        <v>0</v>
      </c>
      <c r="BC44" s="215">
        <f>IF($I20="n/a",0,IF(BC$4&lt;=$C44,0,IF(SUM($C44,$I20)&gt;BC$4,$P34/$I20,$P34-SUM($I44:BB44))))</f>
        <v>0</v>
      </c>
      <c r="BD44" s="215">
        <f>IF($I20="n/a",0,IF(BD$4&lt;=$C44,0,IF(SUM($C44,$I20)&gt;BD$4,$P34/$I20,$P34-SUM($I44:BC44))))</f>
        <v>0</v>
      </c>
      <c r="BE44" s="215">
        <f>IF($I20="n/a",0,IF(BE$4&lt;=$C44,0,IF(SUM($C44,$I20)&gt;BE$4,$P34/$I20,$P34-SUM($I44:BD44))))</f>
        <v>0</v>
      </c>
      <c r="BF44" s="215">
        <f>IF($I20="n/a",0,IF(BF$4&lt;=$C44,0,IF(SUM($C44,$I20)&gt;BF$4,$P34/$I20,$P34-SUM($I44:BE44))))</f>
        <v>0</v>
      </c>
      <c r="BG44" s="215">
        <f>IF($I20="n/a",0,IF(BG$4&lt;=$C44,0,IF(SUM($C44,$I20)&gt;BG$4,$P34/$I20,$P34-SUM($I44:BF44))))</f>
        <v>0</v>
      </c>
      <c r="BH44" s="215">
        <f>IF($I20="n/a",0,IF(BH$4&lt;=$C44,0,IF(SUM($C44,$I20)&gt;BH$4,$P34/$I20,$P34-SUM($I44:BG44))))</f>
        <v>0</v>
      </c>
      <c r="BI44" s="215">
        <f>IF($I20="n/a",0,IF(BI$4&lt;=$C44,0,IF(SUM($C44,$I20)&gt;BI$4,$P34/$I20,$P34-SUM($I44:BH44))))</f>
        <v>0</v>
      </c>
      <c r="BJ44" s="215">
        <f>IF($I20="n/a",0,IF(BJ$4&lt;=$C44,0,IF(SUM($C44,$I20)&gt;BJ$4,$P34/$I20,$P34-SUM($I44:BI44))))</f>
        <v>0</v>
      </c>
      <c r="BK44" s="215">
        <f>IF($I20="n/a",0,IF(BK$4&lt;=$C44,0,IF(SUM($C44,$I20)&gt;BK$4,$P34/$I20,$P34-SUM($I44:BJ44))))</f>
        <v>0</v>
      </c>
      <c r="BL44" s="215">
        <f>IF($I20="n/a",0,IF(BL$4&lt;=$C44,0,IF(SUM($C44,$I20)&gt;BL$4,$P34/$I20,$P34-SUM($I44:BK44))))</f>
        <v>0</v>
      </c>
      <c r="BM44" s="215">
        <f>IF($I20="n/a",0,IF(BM$4&lt;=$C44,0,IF(SUM($C44,$I20)&gt;BM$4,$P34/$I20,$P34-SUM($I44:BL44))))</f>
        <v>0</v>
      </c>
      <c r="BN44" s="215">
        <f>IF($I20="n/a",0,IF(BN$4&lt;=$C44,0,IF(SUM($C44,$I20)&gt;BN$4,$P34/$I20,$P34-SUM($I44:BM44))))</f>
        <v>0</v>
      </c>
      <c r="BO44" s="215">
        <f>IF($I20="n/a",0,IF(BO$4&lt;=$C44,0,IF(SUM($C44,$I20)&gt;BO$4,$P34/$I20,$P34-SUM($I44:BN44))))</f>
        <v>0</v>
      </c>
      <c r="BP44" s="215">
        <f>IF($I20="n/a",0,IF(BP$4&lt;=$C44,0,IF(SUM($C44,$I20)&gt;BP$4,$P34/$I20,$P34-SUM($I44:BO44))))</f>
        <v>0</v>
      </c>
      <c r="BQ44" s="215">
        <f>IF($I20="n/a",0,IF(BQ$4&lt;=$C44,0,IF(SUM($C44,$I20)&gt;BQ$4,$P34/$I20,$P34-SUM($I44:BP44))))</f>
        <v>0</v>
      </c>
      <c r="BR44" s="215">
        <f>IF($I20="n/a",0,IF(BR$4&lt;=$C44,0,IF(SUM($C44,$I20)&gt;BR$4,$P34/$I20,$P34-SUM($I44:BQ44))))</f>
        <v>0</v>
      </c>
      <c r="BS44" s="215">
        <f>IF($I20="n/a",0,IF(BS$4&lt;=$C44,0,IF(SUM($C44,$I20)&gt;BS$4,$P34/$I20,$P34-SUM($I44:BR44))))</f>
        <v>0</v>
      </c>
      <c r="BT44" s="215">
        <f>IF($I20="n/a",0,IF(BT$4&lt;=$C44,0,IF(SUM($C44,$I20)&gt;BT$4,$P34/$I20,$P34-SUM($I44:BS44))))</f>
        <v>0</v>
      </c>
      <c r="BU44" s="215">
        <f>IF($I20="n/a",0,IF(BU$4&lt;=$C44,0,IF(SUM($C44,$I20)&gt;BU$4,$P34/$I20,$P34-SUM($I44:BT44))))</f>
        <v>0</v>
      </c>
      <c r="BV44" s="215">
        <f>IF($I20="n/a",0,IF(BV$4&lt;=$C44,0,IF(SUM($C44,$I20)&gt;BV$4,$P34/$I20,$P34-SUM($I44:BU44))))</f>
        <v>0</v>
      </c>
      <c r="BW44" s="215">
        <f>IF($I20="n/a",0,IF(BW$4&lt;=$C44,0,IF(SUM($C44,$I20)&gt;BW$4,$P34/$I20,$P34-SUM($I44:BV44))))</f>
        <v>0</v>
      </c>
      <c r="BX44" s="215">
        <f>IF($I20="n/a",0,IF(BX$4&lt;=$C44,0,IF(SUM($C44,$I20)&gt;BX$4,$P34/$I20,$P34-SUM($I44:BW44))))</f>
        <v>0</v>
      </c>
      <c r="BY44" s="215">
        <f>IF($I20="n/a",0,IF(BY$4&lt;=$C44,0,IF(SUM($C44,$I20)&gt;BY$4,$P34/$I20,$P34-SUM($I44:BX44))))</f>
        <v>0</v>
      </c>
      <c r="BZ44" s="215">
        <f>IF($I20="n/a",0,IF(BZ$4&lt;=$C44,0,IF(SUM($C44,$I20)&gt;BZ$4,$P34/$I20,$P34-SUM($I44:BY44))))</f>
        <v>0</v>
      </c>
      <c r="CA44" s="215">
        <f>IF($I20="n/a",0,IF(CA$4&lt;=$C44,0,IF(SUM($C44,$I20)&gt;CA$4,$P34/$I20,$P34-SUM($I44:BZ44))))</f>
        <v>0</v>
      </c>
      <c r="CB44" s="215">
        <f>IF($I20="n/a",0,IF(CB$4&lt;=$C44,0,IF(SUM($C44,$I20)&gt;CB$4,$P34/$I20,$P34-SUM($I44:CA44))))</f>
        <v>0</v>
      </c>
      <c r="CC44" s="215">
        <f>IF($I20="n/a",0,IF(CC$4&lt;=$C44,0,IF(SUM($C44,$I20)&gt;CC$4,$P34/$I20,$P34-SUM($I44:CB44))))</f>
        <v>0</v>
      </c>
      <c r="CD44" s="215">
        <f>IF($I20="n/a",0,IF(CD$4&lt;=$C44,0,IF(SUM($C44,$I20)&gt;CD$4,$P34/$I20,$P34-SUM($I44:CC44))))</f>
        <v>0</v>
      </c>
      <c r="CE44" s="215">
        <f>IF($I20="n/a",0,IF(CE$4&lt;=$C44,0,IF(SUM($C44,$I20)&gt;CE$4,$P34/$I20,$P34-SUM($I44:CD44))))</f>
        <v>0</v>
      </c>
      <c r="CF44" s="215">
        <f>IF($I20="n/a",0,IF(CF$4&lt;=$C44,0,IF(SUM($C44,$I20)&gt;CF$4,$P34/$I20,$P34-SUM($I44:CE44))))</f>
        <v>0</v>
      </c>
    </row>
    <row r="45" spans="1:2018" ht="12.75" customHeight="1">
      <c r="C45" s="197">
        <v>2023</v>
      </c>
      <c r="D45" s="21" t="s">
        <v>52</v>
      </c>
      <c r="E45" s="21" t="s">
        <v>185</v>
      </c>
      <c r="I45" s="31"/>
      <c r="J45" s="166">
        <f>IF($I20="n/a",0,IF(J$4&lt;=$C45,0,IF(SUM($C45,$I20)&gt;J$4,$Q34/$I20,$Q34-SUM($I45:I45))))</f>
        <v>0</v>
      </c>
      <c r="K45" s="166">
        <f>IF($I20="n/a",0,IF(K$4&lt;=$C45,0,IF(SUM($C45,$I20)&gt;K$4,$Q34/$I20,$Q34-SUM($I45:J45))))</f>
        <v>0</v>
      </c>
      <c r="L45" s="166">
        <f>IF($I20="n/a",0,IF(L$4&lt;=$C45,0,IF(SUM($C45,$I20)&gt;L$4,$Q34/$I20,$Q34-SUM($I45:K45))))</f>
        <v>0</v>
      </c>
      <c r="M45" s="166">
        <f>IF($I20="n/a",0,IF(M$4&lt;=$C45,0,IF(SUM($C45,$I20)&gt;M$4,$Q34/$I20,$Q34-SUM($I45:L45))))</f>
        <v>0</v>
      </c>
      <c r="N45" s="166">
        <f>IF($I20="n/a",0,IF(N$4&lt;=$C45,0,IF(SUM($C45,$I20)&gt;N$4,$Q34/$I20,$Q34-SUM($I45:M45))))</f>
        <v>0</v>
      </c>
      <c r="O45" s="167">
        <f>IF($I20="n/a",0,IF(O$4&lt;=$C45,0,IF(SUM($C45,$I20)&gt;O$4,$Q34/$I20,$Q34-SUM($I45:N45))))</f>
        <v>0</v>
      </c>
      <c r="P45" s="167">
        <f>IF($I20="n/a",0,IF(P$4&lt;=$C45,0,IF(SUM($C45,$I20)&gt;P$4,$Q34/$I20,$Q34-SUM($I45:O45))))</f>
        <v>0</v>
      </c>
      <c r="Q45" s="167">
        <f>IF($I20="n/a",0,IF(Q$4&lt;=$C45,0,IF(SUM($C45,$I20)&gt;Q$4,$Q34/$I20,$Q34-SUM($I45:P45))))</f>
        <v>0</v>
      </c>
      <c r="R45" s="167">
        <f>IF($I20="n/a",0,IF(R$4&lt;=$C45,0,IF(SUM($C45,$I20)&gt;R$4,$Q34/$I20,$Q34-SUM($I45:Q45))))</f>
        <v>0</v>
      </c>
      <c r="S45" s="167">
        <f>IF($I20="n/a",0,IF(S$4&lt;=$C45,0,IF(SUM($C45,$I20)&gt;S$4,$Q34/$I20,$Q34-SUM($I45:R45))))</f>
        <v>0</v>
      </c>
      <c r="T45" s="167">
        <f>IF($I20="n/a",0,IF(T$4&lt;=$C45,0,IF(SUM($C45,$I20)&gt;T$4,$Q34/$I20,$Q34-SUM($I45:S45))))</f>
        <v>0</v>
      </c>
      <c r="U45" s="167">
        <f>IF($I20="n/a",0,IF(U$4&lt;=$C45,0,IF(SUM($C45,$I20)&gt;U$4,$Q34/$I20,$Q34-SUM($I45:T45))))</f>
        <v>0</v>
      </c>
      <c r="V45" s="167">
        <f>IF($I20="n/a",0,IF(V$4&lt;=$C45,0,IF(SUM($C45,$I20)&gt;V$4,$Q34/$I20,$Q34-SUM($I45:U45))))</f>
        <v>0</v>
      </c>
      <c r="W45" s="167">
        <f>IF($I20="n/a",0,IF(W$4&lt;=$C45,0,IF(SUM($C45,$I20)&gt;W$4,$Q34/$I20,$Q34-SUM($I45:V45))))</f>
        <v>0</v>
      </c>
      <c r="X45" s="31">
        <f>IF($I20="n/a",0,IF(X$4&lt;=$C45,0,IF(SUM($C45,$I20)&gt;X$4,$Q34/$I20,$Q34-SUM($I45:W45))))</f>
        <v>0</v>
      </c>
      <c r="Y45" s="31">
        <f>IF($I20="n/a",0,IF(Y$4&lt;=$C45,0,IF(SUM($C45,$I20)&gt;Y$4,$Q34/$I20,$Q34-SUM($I45:X45))))</f>
        <v>0</v>
      </c>
      <c r="Z45" s="31">
        <f>IF($I20="n/a",0,IF(Z$4&lt;=$C45,0,IF(SUM($C45,$I20)&gt;Z$4,$Q34/$I20,$Q34-SUM($I45:Y45))))</f>
        <v>0</v>
      </c>
      <c r="AA45" s="31">
        <f>IF($I20="n/a",0,IF(AA$4&lt;=$C45,0,IF(SUM($C45,$I20)&gt;AA$4,$Q34/$I20,$Q34-SUM($I45:Z45))))</f>
        <v>0</v>
      </c>
      <c r="AB45" s="31">
        <f>IF($I20="n/a",0,IF(AB$4&lt;=$C45,0,IF(SUM($C45,$I20)&gt;AB$4,$Q34/$I20,$Q34-SUM($I45:AA45))))</f>
        <v>0</v>
      </c>
      <c r="AC45" s="31">
        <f>IF($I20="n/a",0,IF(AC$4&lt;=$C45,0,IF(SUM($C45,$I20)&gt;AC$4,$Q34/$I20,$Q34-SUM($I45:AB45))))</f>
        <v>0</v>
      </c>
      <c r="AD45" s="31">
        <f>IF($I20="n/a",0,IF(AD$4&lt;=$C45,0,IF(SUM($C45,$I20)&gt;AD$4,$Q34/$I20,$Q34-SUM($I45:AC45))))</f>
        <v>0</v>
      </c>
      <c r="AE45" s="31">
        <f>IF($I20="n/a",0,IF(AE$4&lt;=$C45,0,IF(SUM($C45,$I20)&gt;AE$4,$Q34/$I20,$Q34-SUM($I45:AD45))))</f>
        <v>0</v>
      </c>
      <c r="AF45" s="31">
        <f>IF($I20="n/a",0,IF(AF$4&lt;=$C45,0,IF(SUM($C45,$I20)&gt;AF$4,$Q34/$I20,$Q34-SUM($I45:AE45))))</f>
        <v>0</v>
      </c>
      <c r="AG45" s="31">
        <f>IF($I20="n/a",0,IF(AG$4&lt;=$C45,0,IF(SUM($C45,$I20)&gt;AG$4,$Q34/$I20,$Q34-SUM($I45:AF45))))</f>
        <v>0</v>
      </c>
      <c r="AH45" s="31">
        <f>IF($I20="n/a",0,IF(AH$4&lt;=$C45,0,IF(SUM($C45,$I20)&gt;AH$4,$Q34/$I20,$Q34-SUM($I45:AG45))))</f>
        <v>0</v>
      </c>
      <c r="AI45" s="31">
        <f>IF($I20="n/a",0,IF(AI$4&lt;=$C45,0,IF(SUM($C45,$I20)&gt;AI$4,$Q34/$I20,$Q34-SUM($I45:AH45))))</f>
        <v>0</v>
      </c>
      <c r="AJ45" s="31">
        <f>IF($I20="n/a",0,IF(AJ$4&lt;=$C45,0,IF(SUM($C45,$I20)&gt;AJ$4,$Q34/$I20,$Q34-SUM($I45:AI45))))</f>
        <v>0</v>
      </c>
      <c r="AK45" s="31">
        <f>IF($I20="n/a",0,IF(AK$4&lt;=$C45,0,IF(SUM($C45,$I20)&gt;AK$4,$Q34/$I20,$Q34-SUM($I45:AJ45))))</f>
        <v>0</v>
      </c>
      <c r="AL45" s="31">
        <f>IF($I20="n/a",0,IF(AL$4&lt;=$C45,0,IF(SUM($C45,$I20)&gt;AL$4,$Q34/$I20,$Q34-SUM($I45:AK45))))</f>
        <v>0</v>
      </c>
      <c r="AM45" s="31">
        <f>IF($I20="n/a",0,IF(AM$4&lt;=$C45,0,IF(SUM($C45,$I20)&gt;AM$4,$Q34/$I20,$Q34-SUM($I45:AL45))))</f>
        <v>0</v>
      </c>
      <c r="AN45" s="31">
        <f>IF($I20="n/a",0,IF(AN$4&lt;=$C45,0,IF(SUM($C45,$I20)&gt;AN$4,$Q34/$I20,$Q34-SUM($I45:AM45))))</f>
        <v>0</v>
      </c>
      <c r="AO45" s="31">
        <f>IF($I20="n/a",0,IF(AO$4&lt;=$C45,0,IF(SUM($C45,$I20)&gt;AO$4,$Q34/$I20,$Q34-SUM($I45:AN45))))</f>
        <v>0</v>
      </c>
      <c r="AP45" s="31">
        <f>IF($I20="n/a",0,IF(AP$4&lt;=$C45,0,IF(SUM($C45,$I20)&gt;AP$4,$Q34/$I20,$Q34-SUM($I45:AO45))))</f>
        <v>0</v>
      </c>
      <c r="AQ45" s="31">
        <f>IF($I20="n/a",0,IF(AQ$4&lt;=$C45,0,IF(SUM($C45,$I20)&gt;AQ$4,$Q34/$I20,$Q34-SUM($I45:AP45))))</f>
        <v>0</v>
      </c>
      <c r="AR45" s="31">
        <f>IF($I20="n/a",0,IF(AR$4&lt;=$C45,0,IF(SUM($C45,$I20)&gt;AR$4,$Q34/$I20,$Q34-SUM($I45:AQ45))))</f>
        <v>0</v>
      </c>
      <c r="AS45" s="31">
        <f>IF($I20="n/a",0,IF(AS$4&lt;=$C45,0,IF(SUM($C45,$I20)&gt;AS$4,$Q34/$I20,$Q34-SUM($I45:AR45))))</f>
        <v>0</v>
      </c>
      <c r="AT45" s="31">
        <f>IF($I20="n/a",0,IF(AT$4&lt;=$C45,0,IF(SUM($C45,$I20)&gt;AT$4,$Q34/$I20,$Q34-SUM($I45:AS45))))</f>
        <v>0</v>
      </c>
      <c r="AU45" s="31">
        <f>IF($I20="n/a",0,IF(AU$4&lt;=$C45,0,IF(SUM($C45,$I20)&gt;AU$4,$Q34/$I20,$Q34-SUM($I45:AT45))))</f>
        <v>0</v>
      </c>
      <c r="AV45" s="31">
        <f>IF($I20="n/a",0,IF(AV$4&lt;=$C45,0,IF(SUM($C45,$I20)&gt;AV$4,$Q34/$I20,$Q34-SUM($I45:AU45))))</f>
        <v>0</v>
      </c>
      <c r="AW45" s="31">
        <f>IF($I20="n/a",0,IF(AW$4&lt;=$C45,0,IF(SUM($C45,$I20)&gt;AW$4,$Q34/$I20,$Q34-SUM($I45:AV45))))</f>
        <v>0</v>
      </c>
      <c r="AX45" s="31">
        <f>IF($I20="n/a",0,IF(AX$4&lt;=$C45,0,IF(SUM($C45,$I20)&gt;AX$4,$Q34/$I20,$Q34-SUM($I45:AW45))))</f>
        <v>0</v>
      </c>
      <c r="AY45" s="31">
        <f>IF($I20="n/a",0,IF(AY$4&lt;=$C45,0,IF(SUM($C45,$I20)&gt;AY$4,$Q34/$I20,$Q34-SUM($I45:AX45))))</f>
        <v>0</v>
      </c>
      <c r="AZ45" s="31">
        <f>IF($I20="n/a",0,IF(AZ$4&lt;=$C45,0,IF(SUM($C45,$I20)&gt;AZ$4,$Q34/$I20,$Q34-SUM($I45:AY45))))</f>
        <v>0</v>
      </c>
      <c r="BA45" s="31">
        <f>IF($I20="n/a",0,IF(BA$4&lt;=$C45,0,IF(SUM($C45,$I20)&gt;BA$4,$Q34/$I20,$Q34-SUM($I45:AZ45))))</f>
        <v>0</v>
      </c>
      <c r="BB45" s="31">
        <f>IF($I20="n/a",0,IF(BB$4&lt;=$C45,0,IF(SUM($C45,$I20)&gt;BB$4,$Q34/$I20,$Q34-SUM($I45:BA45))))</f>
        <v>0</v>
      </c>
      <c r="BC45" s="31">
        <f>IF($I20="n/a",0,IF(BC$4&lt;=$C45,0,IF(SUM($C45,$I20)&gt;BC$4,$Q34/$I20,$Q34-SUM($I45:BB45))))</f>
        <v>0</v>
      </c>
      <c r="BD45" s="31">
        <f>IF($I20="n/a",0,IF(BD$4&lt;=$C45,0,IF(SUM($C45,$I20)&gt;BD$4,$Q34/$I20,$Q34-SUM($I45:BC45))))</f>
        <v>0</v>
      </c>
      <c r="BE45" s="31">
        <f>IF($I20="n/a",0,IF(BE$4&lt;=$C45,0,IF(SUM($C45,$I20)&gt;BE$4,$Q34/$I20,$Q34-SUM($I45:BD45))))</f>
        <v>0</v>
      </c>
      <c r="BF45" s="31">
        <f>IF($I20="n/a",0,IF(BF$4&lt;=$C45,0,IF(SUM($C45,$I20)&gt;BF$4,$Q34/$I20,$Q34-SUM($I45:BE45))))</f>
        <v>0</v>
      </c>
      <c r="BG45" s="31">
        <f>IF($I20="n/a",0,IF(BG$4&lt;=$C45,0,IF(SUM($C45,$I20)&gt;BG$4,$Q34/$I20,$Q34-SUM($I45:BF45))))</f>
        <v>0</v>
      </c>
      <c r="BH45" s="31">
        <f>IF($I20="n/a",0,IF(BH$4&lt;=$C45,0,IF(SUM($C45,$I20)&gt;BH$4,$Q34/$I20,$Q34-SUM($I45:BG45))))</f>
        <v>0</v>
      </c>
      <c r="BI45" s="31">
        <f>IF($I20="n/a",0,IF(BI$4&lt;=$C45,0,IF(SUM($C45,$I20)&gt;BI$4,$Q34/$I20,$Q34-SUM($I45:BH45))))</f>
        <v>0</v>
      </c>
      <c r="BJ45" s="31">
        <f>IF($I20="n/a",0,IF(BJ$4&lt;=$C45,0,IF(SUM($C45,$I20)&gt;BJ$4,$Q34/$I20,$Q34-SUM($I45:BI45))))</f>
        <v>0</v>
      </c>
      <c r="BK45" s="31">
        <f>IF($I20="n/a",0,IF(BK$4&lt;=$C45,0,IF(SUM($C45,$I20)&gt;BK$4,$Q34/$I20,$Q34-SUM($I45:BJ45))))</f>
        <v>0</v>
      </c>
      <c r="BL45" s="31">
        <f>IF($I20="n/a",0,IF(BL$4&lt;=$C45,0,IF(SUM($C45,$I20)&gt;BL$4,$Q34/$I20,$Q34-SUM($I45:BK45))))</f>
        <v>0</v>
      </c>
      <c r="BM45" s="31">
        <f>IF($I20="n/a",0,IF(BM$4&lt;=$C45,0,IF(SUM($C45,$I20)&gt;BM$4,$Q34/$I20,$Q34-SUM($I45:BL45))))</f>
        <v>0</v>
      </c>
      <c r="BN45" s="31">
        <f>IF($I20="n/a",0,IF(BN$4&lt;=$C45,0,IF(SUM($C45,$I20)&gt;BN$4,$Q34/$I20,$Q34-SUM($I45:BM45))))</f>
        <v>0</v>
      </c>
      <c r="BO45" s="31">
        <f>IF($I20="n/a",0,IF(BO$4&lt;=$C45,0,IF(SUM($C45,$I20)&gt;BO$4,$Q34/$I20,$Q34-SUM($I45:BN45))))</f>
        <v>0</v>
      </c>
      <c r="BP45" s="31">
        <f>IF($I20="n/a",0,IF(BP$4&lt;=$C45,0,IF(SUM($C45,$I20)&gt;BP$4,$Q34/$I20,$Q34-SUM($I45:BO45))))</f>
        <v>0</v>
      </c>
      <c r="BQ45" s="31">
        <f>IF($I20="n/a",0,IF(BQ$4&lt;=$C45,0,IF(SUM($C45,$I20)&gt;BQ$4,$Q34/$I20,$Q34-SUM($I45:BP45))))</f>
        <v>0</v>
      </c>
      <c r="BR45" s="31">
        <f>IF($I20="n/a",0,IF(BR$4&lt;=$C45,0,IF(SUM($C45,$I20)&gt;BR$4,$Q34/$I20,$Q34-SUM($I45:BQ45))))</f>
        <v>0</v>
      </c>
      <c r="BS45" s="31">
        <f>IF($I20="n/a",0,IF(BS$4&lt;=$C45,0,IF(SUM($C45,$I20)&gt;BS$4,$Q34/$I20,$Q34-SUM($I45:BR45))))</f>
        <v>0</v>
      </c>
      <c r="BT45" s="31">
        <f>IF($I20="n/a",0,IF(BT$4&lt;=$C45,0,IF(SUM($C45,$I20)&gt;BT$4,$Q34/$I20,$Q34-SUM($I45:BS45))))</f>
        <v>0</v>
      </c>
      <c r="BU45" s="31">
        <f>IF($I20="n/a",0,IF(BU$4&lt;=$C45,0,IF(SUM($C45,$I20)&gt;BU$4,$Q34/$I20,$Q34-SUM($I45:BT45))))</f>
        <v>0</v>
      </c>
      <c r="BV45" s="31">
        <f>IF($I20="n/a",0,IF(BV$4&lt;=$C45,0,IF(SUM($C45,$I20)&gt;BV$4,$Q34/$I20,$Q34-SUM($I45:BU45))))</f>
        <v>0</v>
      </c>
      <c r="BW45" s="31">
        <f>IF($I20="n/a",0,IF(BW$4&lt;=$C45,0,IF(SUM($C45,$I20)&gt;BW$4,$Q34/$I20,$Q34-SUM($I45:BV45))))</f>
        <v>0</v>
      </c>
      <c r="BX45" s="31">
        <f>IF($I20="n/a",0,IF(BX$4&lt;=$C45,0,IF(SUM($C45,$I20)&gt;BX$4,$Q34/$I20,$Q34-SUM($I45:BW45))))</f>
        <v>0</v>
      </c>
      <c r="BY45" s="31">
        <f>IF($I20="n/a",0,IF(BY$4&lt;=$C45,0,IF(SUM($C45,$I20)&gt;BY$4,$Q34/$I20,$Q34-SUM($I45:BX45))))</f>
        <v>0</v>
      </c>
      <c r="BZ45" s="31">
        <f>IF($I20="n/a",0,IF(BZ$4&lt;=$C45,0,IF(SUM($C45,$I20)&gt;BZ$4,$Q34/$I20,$Q34-SUM($I45:BY45))))</f>
        <v>0</v>
      </c>
      <c r="CA45" s="31">
        <f>IF($I20="n/a",0,IF(CA$4&lt;=$C45,0,IF(SUM($C45,$I20)&gt;CA$4,$Q34/$I20,$Q34-SUM($I45:BZ45))))</f>
        <v>0</v>
      </c>
      <c r="CB45" s="31">
        <f>IF($I20="n/a",0,IF(CB$4&lt;=$C45,0,IF(SUM($C45,$I20)&gt;CB$4,$Q34/$I20,$Q34-SUM($I45:CA45))))</f>
        <v>0</v>
      </c>
      <c r="CC45" s="31">
        <f>IF($I20="n/a",0,IF(CC$4&lt;=$C45,0,IF(SUM($C45,$I20)&gt;CC$4,$Q34/$I20,$Q34-SUM($I45:CB45))))</f>
        <v>0</v>
      </c>
      <c r="CD45" s="31">
        <f>IF($I20="n/a",0,IF(CD$4&lt;=$C45,0,IF(SUM($C45,$I20)&gt;CD$4,$Q34/$I20,$Q34-SUM($I45:CC45))))</f>
        <v>0</v>
      </c>
      <c r="CE45" s="31">
        <f>IF($I20="n/a",0,IF(CE$4&lt;=$C45,0,IF(SUM($C45,$I20)&gt;CE$4,$Q34/$I20,$Q34-SUM($I45:CD45))))</f>
        <v>0</v>
      </c>
      <c r="CF45" s="31">
        <f>IF($I20="n/a",0,IF(CF$4&lt;=$C45,0,IF(SUM($C45,$I20)&gt;CF$4,$Q34/$I20,$Q34-SUM($I45:CE45))))</f>
        <v>0</v>
      </c>
    </row>
    <row r="46" spans="1:2018" ht="12.75" customHeight="1">
      <c r="C46" s="197">
        <v>2024</v>
      </c>
      <c r="D46" s="21" t="s">
        <v>53</v>
      </c>
      <c r="E46" s="21" t="s">
        <v>185</v>
      </c>
      <c r="I46" s="31"/>
      <c r="J46" s="166">
        <f>IF($I20="n/a",0,IF(J$4&lt;=$C46,0,IF(SUM($C46,$I20)&gt;J$4,$R34/$I20,$R34-SUM($I46:I46))))</f>
        <v>0</v>
      </c>
      <c r="K46" s="166">
        <f>IF($I20="n/a",0,IF(K$4&lt;=$C46,0,IF(SUM($C46,$I20)&gt;K$4,$R34/$I20,$R34-SUM($I46:J46))))</f>
        <v>0</v>
      </c>
      <c r="L46" s="166">
        <f>IF($I20="n/a",0,IF(L$4&lt;=$C46,0,IF(SUM($C46,$I20)&gt;L$4,$R34/$I20,$R34-SUM($I46:K46))))</f>
        <v>0</v>
      </c>
      <c r="M46" s="166">
        <f>IF($I20="n/a",0,IF(M$4&lt;=$C46,0,IF(SUM($C46,$I20)&gt;M$4,$R34/$I20,$R34-SUM($I46:L46))))</f>
        <v>0</v>
      </c>
      <c r="N46" s="166">
        <f>IF($I20="n/a",0,IF(N$4&lt;=$C46,0,IF(SUM($C46,$I20)&gt;N$4,$R34/$I20,$R34-SUM($I46:M46))))</f>
        <v>0</v>
      </c>
      <c r="O46" s="167">
        <f>IF($I20="n/a",0,IF(O$4&lt;=$C46,0,IF(SUM($C46,$I20)&gt;O$4,$R34/$I20,$R34-SUM($I46:N46))))</f>
        <v>0</v>
      </c>
      <c r="P46" s="167">
        <f>IF($I20="n/a",0,IF(P$4&lt;=$C46,0,IF(SUM($C46,$I20)&gt;P$4,$R34/$I20,$R34-SUM($I46:O46))))</f>
        <v>0</v>
      </c>
      <c r="Q46" s="167">
        <f>IF($I20="n/a",0,IF(Q$4&lt;=$C46,0,IF(SUM($C46,$I20)&gt;Q$4,$R34/$I20,$R34-SUM($I46:P46))))</f>
        <v>0</v>
      </c>
      <c r="R46" s="167">
        <f>IF($I20="n/a",0,IF(R$4&lt;=$C46,0,IF(SUM($C46,$I20)&gt;R$4,$R34/$I20,$R34-SUM($I46:Q46))))</f>
        <v>0</v>
      </c>
      <c r="S46" s="167">
        <f>IF($I20="n/a",0,IF(S$4&lt;=$C46,0,IF(SUM($C46,$I20)&gt;S$4,$R34/$I20,$R34-SUM($I46:R46))))</f>
        <v>0</v>
      </c>
      <c r="T46" s="167">
        <f>IF($I20="n/a",0,IF(T$4&lt;=$C46,0,IF(SUM($C46,$I20)&gt;T$4,$R34/$I20,$R34-SUM($I46:S46))))</f>
        <v>0</v>
      </c>
      <c r="U46" s="167">
        <f>IF($I20="n/a",0,IF(U$4&lt;=$C46,0,IF(SUM($C46,$I20)&gt;U$4,$R34/$I20,$R34-SUM($I46:T46))))</f>
        <v>0</v>
      </c>
      <c r="V46" s="167">
        <f>IF($I20="n/a",0,IF(V$4&lt;=$C46,0,IF(SUM($C46,$I20)&gt;V$4,$R34/$I20,$R34-SUM($I46:U46))))</f>
        <v>0</v>
      </c>
      <c r="W46" s="167">
        <f>IF($I20="n/a",0,IF(W$4&lt;=$C46,0,IF(SUM($C46,$I20)&gt;W$4,$R34/$I20,$R34-SUM($I46:V46))))</f>
        <v>0</v>
      </c>
      <c r="X46" s="31">
        <f>IF($I20="n/a",0,IF(X$4&lt;=$C46,0,IF(SUM($C46,$I20)&gt;X$4,$R34/$I20,$R34-SUM($I46:W46))))</f>
        <v>0</v>
      </c>
      <c r="Y46" s="31">
        <f>IF($I20="n/a",0,IF(Y$4&lt;=$C46,0,IF(SUM($C46,$I20)&gt;Y$4,$R34/$I20,$R34-SUM($I46:X46))))</f>
        <v>0</v>
      </c>
      <c r="Z46" s="31">
        <f>IF($I20="n/a",0,IF(Z$4&lt;=$C46,0,IF(SUM($C46,$I20)&gt;Z$4,$R34/$I20,$R34-SUM($I46:Y46))))</f>
        <v>0</v>
      </c>
      <c r="AA46" s="31">
        <f>IF($I20="n/a",0,IF(AA$4&lt;=$C46,0,IF(SUM($C46,$I20)&gt;AA$4,$R34/$I20,$R34-SUM($I46:Z46))))</f>
        <v>0</v>
      </c>
      <c r="AB46" s="31">
        <f>IF($I20="n/a",0,IF(AB$4&lt;=$C46,0,IF(SUM($C46,$I20)&gt;AB$4,$R34/$I20,$R34-SUM($I46:AA46))))</f>
        <v>0</v>
      </c>
      <c r="AC46" s="31">
        <f>IF($I20="n/a",0,IF(AC$4&lt;=$C46,0,IF(SUM($C46,$I20)&gt;AC$4,$R34/$I20,$R34-SUM($I46:AB46))))</f>
        <v>0</v>
      </c>
      <c r="AD46" s="31">
        <f>IF($I20="n/a",0,IF(AD$4&lt;=$C46,0,IF(SUM($C46,$I20)&gt;AD$4,$R34/$I20,$R34-SUM($I46:AC46))))</f>
        <v>0</v>
      </c>
      <c r="AE46" s="31">
        <f>IF($I20="n/a",0,IF(AE$4&lt;=$C46,0,IF(SUM($C46,$I20)&gt;AE$4,$R34/$I20,$R34-SUM($I46:AD46))))</f>
        <v>0</v>
      </c>
      <c r="AF46" s="31">
        <f>IF($I20="n/a",0,IF(AF$4&lt;=$C46,0,IF(SUM($C46,$I20)&gt;AF$4,$R34/$I20,$R34-SUM($I46:AE46))))</f>
        <v>0</v>
      </c>
      <c r="AG46" s="31">
        <f>IF($I20="n/a",0,IF(AG$4&lt;=$C46,0,IF(SUM($C46,$I20)&gt;AG$4,$R34/$I20,$R34-SUM($I46:AF46))))</f>
        <v>0</v>
      </c>
      <c r="AH46" s="31">
        <f>IF($I20="n/a",0,IF(AH$4&lt;=$C46,0,IF(SUM($C46,$I20)&gt;AH$4,$R34/$I20,$R34-SUM($I46:AG46))))</f>
        <v>0</v>
      </c>
      <c r="AI46" s="31">
        <f>IF($I20="n/a",0,IF(AI$4&lt;=$C46,0,IF(SUM($C46,$I20)&gt;AI$4,$R34/$I20,$R34-SUM($I46:AH46))))</f>
        <v>0</v>
      </c>
      <c r="AJ46" s="31">
        <f>IF($I20="n/a",0,IF(AJ$4&lt;=$C46,0,IF(SUM($C46,$I20)&gt;AJ$4,$R34/$I20,$R34-SUM($I46:AI46))))</f>
        <v>0</v>
      </c>
      <c r="AK46" s="31">
        <f>IF($I20="n/a",0,IF(AK$4&lt;=$C46,0,IF(SUM($C46,$I20)&gt;AK$4,$R34/$I20,$R34-SUM($I46:AJ46))))</f>
        <v>0</v>
      </c>
      <c r="AL46" s="31">
        <f>IF($I20="n/a",0,IF(AL$4&lt;=$C46,0,IF(SUM($C46,$I20)&gt;AL$4,$R34/$I20,$R34-SUM($I46:AK46))))</f>
        <v>0</v>
      </c>
      <c r="AM46" s="31">
        <f>IF($I20="n/a",0,IF(AM$4&lt;=$C46,0,IF(SUM($C46,$I20)&gt;AM$4,$R34/$I20,$R34-SUM($I46:AL46))))</f>
        <v>0</v>
      </c>
      <c r="AN46" s="31">
        <f>IF($I20="n/a",0,IF(AN$4&lt;=$C46,0,IF(SUM($C46,$I20)&gt;AN$4,$R34/$I20,$R34-SUM($I46:AM46))))</f>
        <v>0</v>
      </c>
      <c r="AO46" s="31">
        <f>IF($I20="n/a",0,IF(AO$4&lt;=$C46,0,IF(SUM($C46,$I20)&gt;AO$4,$R34/$I20,$R34-SUM($I46:AN46))))</f>
        <v>0</v>
      </c>
      <c r="AP46" s="31">
        <f>IF($I20="n/a",0,IF(AP$4&lt;=$C46,0,IF(SUM($C46,$I20)&gt;AP$4,$R34/$I20,$R34-SUM($I46:AO46))))</f>
        <v>0</v>
      </c>
      <c r="AQ46" s="31">
        <f>IF($I20="n/a",0,IF(AQ$4&lt;=$C46,0,IF(SUM($C46,$I20)&gt;AQ$4,$R34/$I20,$R34-SUM($I46:AP46))))</f>
        <v>0</v>
      </c>
      <c r="AR46" s="31">
        <f>IF($I20="n/a",0,IF(AR$4&lt;=$C46,0,IF(SUM($C46,$I20)&gt;AR$4,$R34/$I20,$R34-SUM($I46:AQ46))))</f>
        <v>0</v>
      </c>
      <c r="AS46" s="31">
        <f>IF($I20="n/a",0,IF(AS$4&lt;=$C46,0,IF(SUM($C46,$I20)&gt;AS$4,$R34/$I20,$R34-SUM($I46:AR46))))</f>
        <v>0</v>
      </c>
      <c r="AT46" s="31">
        <f>IF($I20="n/a",0,IF(AT$4&lt;=$C46,0,IF(SUM($C46,$I20)&gt;AT$4,$R34/$I20,$R34-SUM($I46:AS46))))</f>
        <v>0</v>
      </c>
      <c r="AU46" s="31">
        <f>IF($I20="n/a",0,IF(AU$4&lt;=$C46,0,IF(SUM($C46,$I20)&gt;AU$4,$R34/$I20,$R34-SUM($I46:AT46))))</f>
        <v>0</v>
      </c>
      <c r="AV46" s="31">
        <f>IF($I20="n/a",0,IF(AV$4&lt;=$C46,0,IF(SUM($C46,$I20)&gt;AV$4,$R34/$I20,$R34-SUM($I46:AU46))))</f>
        <v>0</v>
      </c>
      <c r="AW46" s="31">
        <f>IF($I20="n/a",0,IF(AW$4&lt;=$C46,0,IF(SUM($C46,$I20)&gt;AW$4,$R34/$I20,$R34-SUM($I46:AV46))))</f>
        <v>0</v>
      </c>
      <c r="AX46" s="31">
        <f>IF($I20="n/a",0,IF(AX$4&lt;=$C46,0,IF(SUM($C46,$I20)&gt;AX$4,$R34/$I20,$R34-SUM($I46:AW46))))</f>
        <v>0</v>
      </c>
      <c r="AY46" s="31">
        <f>IF($I20="n/a",0,IF(AY$4&lt;=$C46,0,IF(SUM($C46,$I20)&gt;AY$4,$R34/$I20,$R34-SUM($I46:AX46))))</f>
        <v>0</v>
      </c>
      <c r="AZ46" s="31">
        <f>IF($I20="n/a",0,IF(AZ$4&lt;=$C46,0,IF(SUM($C46,$I20)&gt;AZ$4,$R34/$I20,$R34-SUM($I46:AY46))))</f>
        <v>0</v>
      </c>
      <c r="BA46" s="31">
        <f>IF($I20="n/a",0,IF(BA$4&lt;=$C46,0,IF(SUM($C46,$I20)&gt;BA$4,$R34/$I20,$R34-SUM($I46:AZ46))))</f>
        <v>0</v>
      </c>
      <c r="BB46" s="31">
        <f>IF($I20="n/a",0,IF(BB$4&lt;=$C46,0,IF(SUM($C46,$I20)&gt;BB$4,$R34/$I20,$R34-SUM($I46:BA46))))</f>
        <v>0</v>
      </c>
      <c r="BC46" s="31">
        <f>IF($I20="n/a",0,IF(BC$4&lt;=$C46,0,IF(SUM($C46,$I20)&gt;BC$4,$R34/$I20,$R34-SUM($I46:BB46))))</f>
        <v>0</v>
      </c>
      <c r="BD46" s="31">
        <f>IF($I20="n/a",0,IF(BD$4&lt;=$C46,0,IF(SUM($C46,$I20)&gt;BD$4,$R34/$I20,$R34-SUM($I46:BC46))))</f>
        <v>0</v>
      </c>
      <c r="BE46" s="31">
        <f>IF($I20="n/a",0,IF(BE$4&lt;=$C46,0,IF(SUM($C46,$I20)&gt;BE$4,$R34/$I20,$R34-SUM($I46:BD46))))</f>
        <v>0</v>
      </c>
      <c r="BF46" s="31">
        <f>IF($I20="n/a",0,IF(BF$4&lt;=$C46,0,IF(SUM($C46,$I20)&gt;BF$4,$R34/$I20,$R34-SUM($I46:BE46))))</f>
        <v>0</v>
      </c>
      <c r="BG46" s="31">
        <f>IF($I20="n/a",0,IF(BG$4&lt;=$C46,0,IF(SUM($C46,$I20)&gt;BG$4,$R34/$I20,$R34-SUM($I46:BF46))))</f>
        <v>0</v>
      </c>
      <c r="BH46" s="31">
        <f>IF($I20="n/a",0,IF(BH$4&lt;=$C46,0,IF(SUM($C46,$I20)&gt;BH$4,$R34/$I20,$R34-SUM($I46:BG46))))</f>
        <v>0</v>
      </c>
      <c r="BI46" s="31">
        <f>IF($I20="n/a",0,IF(BI$4&lt;=$C46,0,IF(SUM($C46,$I20)&gt;BI$4,$R34/$I20,$R34-SUM($I46:BH46))))</f>
        <v>0</v>
      </c>
      <c r="BJ46" s="31">
        <f>IF($I20="n/a",0,IF(BJ$4&lt;=$C46,0,IF(SUM($C46,$I20)&gt;BJ$4,$R34/$I20,$R34-SUM($I46:BI46))))</f>
        <v>0</v>
      </c>
      <c r="BK46" s="31">
        <f>IF($I20="n/a",0,IF(BK$4&lt;=$C46,0,IF(SUM($C46,$I20)&gt;BK$4,$R34/$I20,$R34-SUM($I46:BJ46))))</f>
        <v>0</v>
      </c>
      <c r="BL46" s="31">
        <f>IF($I20="n/a",0,IF(BL$4&lt;=$C46,0,IF(SUM($C46,$I20)&gt;BL$4,$R34/$I20,$R34-SUM($I46:BK46))))</f>
        <v>0</v>
      </c>
      <c r="BM46" s="31">
        <f>IF($I20="n/a",0,IF(BM$4&lt;=$C46,0,IF(SUM($C46,$I20)&gt;BM$4,$R34/$I20,$R34-SUM($I46:BL46))))</f>
        <v>0</v>
      </c>
      <c r="BN46" s="31">
        <f>IF($I20="n/a",0,IF(BN$4&lt;=$C46,0,IF(SUM($C46,$I20)&gt;BN$4,$R34/$I20,$R34-SUM($I46:BM46))))</f>
        <v>0</v>
      </c>
      <c r="BO46" s="31">
        <f>IF($I20="n/a",0,IF(BO$4&lt;=$C46,0,IF(SUM($C46,$I20)&gt;BO$4,$R34/$I20,$R34-SUM($I46:BN46))))</f>
        <v>0</v>
      </c>
      <c r="BP46" s="31">
        <f>IF($I20="n/a",0,IF(BP$4&lt;=$C46,0,IF(SUM($C46,$I20)&gt;BP$4,$R34/$I20,$R34-SUM($I46:BO46))))</f>
        <v>0</v>
      </c>
      <c r="BQ46" s="31">
        <f>IF($I20="n/a",0,IF(BQ$4&lt;=$C46,0,IF(SUM($C46,$I20)&gt;BQ$4,$R34/$I20,$R34-SUM($I46:BP46))))</f>
        <v>0</v>
      </c>
      <c r="BR46" s="31">
        <f>IF($I20="n/a",0,IF(BR$4&lt;=$C46,0,IF(SUM($C46,$I20)&gt;BR$4,$R34/$I20,$R34-SUM($I46:BQ46))))</f>
        <v>0</v>
      </c>
      <c r="BS46" s="31">
        <f>IF($I20="n/a",0,IF(BS$4&lt;=$C46,0,IF(SUM($C46,$I20)&gt;BS$4,$R34/$I20,$R34-SUM($I46:BR46))))</f>
        <v>0</v>
      </c>
      <c r="BT46" s="31">
        <f>IF($I20="n/a",0,IF(BT$4&lt;=$C46,0,IF(SUM($C46,$I20)&gt;BT$4,$R34/$I20,$R34-SUM($I46:BS46))))</f>
        <v>0</v>
      </c>
      <c r="BU46" s="31">
        <f>IF($I20="n/a",0,IF(BU$4&lt;=$C46,0,IF(SUM($C46,$I20)&gt;BU$4,$R34/$I20,$R34-SUM($I46:BT46))))</f>
        <v>0</v>
      </c>
      <c r="BV46" s="31">
        <f>IF($I20="n/a",0,IF(BV$4&lt;=$C46,0,IF(SUM($C46,$I20)&gt;BV$4,$R34/$I20,$R34-SUM($I46:BU46))))</f>
        <v>0</v>
      </c>
      <c r="BW46" s="31">
        <f>IF($I20="n/a",0,IF(BW$4&lt;=$C46,0,IF(SUM($C46,$I20)&gt;BW$4,$R34/$I20,$R34-SUM($I46:BV46))))</f>
        <v>0</v>
      </c>
      <c r="BX46" s="31">
        <f>IF($I20="n/a",0,IF(BX$4&lt;=$C46,0,IF(SUM($C46,$I20)&gt;BX$4,$R34/$I20,$R34-SUM($I46:BW46))))</f>
        <v>0</v>
      </c>
      <c r="BY46" s="31">
        <f>IF($I20="n/a",0,IF(BY$4&lt;=$C46,0,IF(SUM($C46,$I20)&gt;BY$4,$R34/$I20,$R34-SUM($I46:BX46))))</f>
        <v>0</v>
      </c>
      <c r="BZ46" s="31">
        <f>IF($I20="n/a",0,IF(BZ$4&lt;=$C46,0,IF(SUM($C46,$I20)&gt;BZ$4,$R34/$I20,$R34-SUM($I46:BY46))))</f>
        <v>0</v>
      </c>
      <c r="CA46" s="31">
        <f>IF($I20="n/a",0,IF(CA$4&lt;=$C46,0,IF(SUM($C46,$I20)&gt;CA$4,$R34/$I20,$R34-SUM($I46:BZ46))))</f>
        <v>0</v>
      </c>
      <c r="CB46" s="31">
        <f>IF($I20="n/a",0,IF(CB$4&lt;=$C46,0,IF(SUM($C46,$I20)&gt;CB$4,$R34/$I20,$R34-SUM($I46:CA46))))</f>
        <v>0</v>
      </c>
      <c r="CC46" s="31">
        <f>IF($I20="n/a",0,IF(CC$4&lt;=$C46,0,IF(SUM($C46,$I20)&gt;CC$4,$R34/$I20,$R34-SUM($I46:CB46))))</f>
        <v>0</v>
      </c>
      <c r="CD46" s="31">
        <f>IF($I20="n/a",0,IF(CD$4&lt;=$C46,0,IF(SUM($C46,$I20)&gt;CD$4,$R34/$I20,$R34-SUM($I46:CC46))))</f>
        <v>0</v>
      </c>
      <c r="CE46" s="31">
        <f>IF($I20="n/a",0,IF(CE$4&lt;=$C46,0,IF(SUM($C46,$I20)&gt;CE$4,$R34/$I20,$R34-SUM($I46:CD46))))</f>
        <v>0</v>
      </c>
      <c r="CF46" s="31">
        <f>IF($I20="n/a",0,IF(CF$4&lt;=$C46,0,IF(SUM($C46,$I20)&gt;CF$4,$R34/$I20,$R34-SUM($I46:CE46))))</f>
        <v>0</v>
      </c>
    </row>
    <row r="47" spans="1:2018" ht="12.75" customHeight="1">
      <c r="C47" s="197">
        <v>2025</v>
      </c>
      <c r="D47" s="21" t="s">
        <v>54</v>
      </c>
      <c r="E47" s="21" t="s">
        <v>185</v>
      </c>
      <c r="I47" s="31"/>
      <c r="J47" s="166">
        <f>IF($I20="n/a",0,IF(J$4&lt;=$C47,0,IF(SUM($C47,$I20)&gt;J$4,$S34/$I20,$S34-SUM($I47:I47))))</f>
        <v>0</v>
      </c>
      <c r="K47" s="166">
        <f>IF($I20="n/a",0,IF(K$4&lt;=$C47,0,IF(SUM($C47,$I20)&gt;K$4,$S34/$I20,$S34-SUM($I47:J47))))</f>
        <v>0</v>
      </c>
      <c r="L47" s="166">
        <f>IF($I20="n/a",0,IF(L$4&lt;=$C47,0,IF(SUM($C47,$I20)&gt;L$4,$S34/$I20,$S34-SUM($I47:K47))))</f>
        <v>0</v>
      </c>
      <c r="M47" s="166">
        <f>IF($I20="n/a",0,IF(M$4&lt;=$C47,0,IF(SUM($C47,$I20)&gt;M$4,$S34/$I20,$S34-SUM($I47:L47))))</f>
        <v>0</v>
      </c>
      <c r="N47" s="166">
        <f>IF($I20="n/a",0,IF(N$4&lt;=$C47,0,IF(SUM($C47,$I20)&gt;N$4,$S34/$I20,$S34-SUM($I47:M47))))</f>
        <v>0</v>
      </c>
      <c r="O47" s="167">
        <f>IF($I20="n/a",0,IF(O$4&lt;=$C47,0,IF(SUM($C47,$I20)&gt;O$4,$S34/$I20,$S34-SUM($I47:N47))))</f>
        <v>0</v>
      </c>
      <c r="P47" s="167">
        <f>IF($I20="n/a",0,IF(P$4&lt;=$C47,0,IF(SUM($C47,$I20)&gt;P$4,$S34/$I20,$S34-SUM($I47:O47))))</f>
        <v>0</v>
      </c>
      <c r="Q47" s="167">
        <f>IF($I20="n/a",0,IF(Q$4&lt;=$C47,0,IF(SUM($C47,$I20)&gt;Q$4,$S34/$I20,$S34-SUM($I47:P47))))</f>
        <v>0</v>
      </c>
      <c r="R47" s="167">
        <f>IF($I20="n/a",0,IF(R$4&lt;=$C47,0,IF(SUM($C47,$I20)&gt;R$4,$S34/$I20,$S34-SUM($I47:Q47))))</f>
        <v>0</v>
      </c>
      <c r="S47" s="167">
        <f>IF($I20="n/a",0,IF(S$4&lt;=$C47,0,IF(SUM($C47,$I20)&gt;S$4,$S34/$I20,$S34-SUM($I47:R47))))</f>
        <v>0</v>
      </c>
      <c r="T47" s="167">
        <f>IF($I20="n/a",0,IF(T$4&lt;=$C47,0,IF(SUM($C47,$I20)&gt;T$4,$S34/$I20,$S34-SUM($I47:S47))))</f>
        <v>0</v>
      </c>
      <c r="U47" s="167">
        <f>IF($I20="n/a",0,IF(U$4&lt;=$C47,0,IF(SUM($C47,$I20)&gt;U$4,$S34/$I20,$S34-SUM($I47:T47))))</f>
        <v>0</v>
      </c>
      <c r="V47" s="167">
        <f>IF($I20="n/a",0,IF(V$4&lt;=$C47,0,IF(SUM($C47,$I20)&gt;V$4,$S34/$I20,$S34-SUM($I47:U47))))</f>
        <v>0</v>
      </c>
      <c r="W47" s="167">
        <f>IF($I20="n/a",0,IF(W$4&lt;=$C47,0,IF(SUM($C47,$I20)&gt;W$4,$S34/$I20,$S34-SUM($I47:V47))))</f>
        <v>0</v>
      </c>
      <c r="X47" s="31">
        <f>IF($I20="n/a",0,IF(X$4&lt;=$C47,0,IF(SUM($C47,$I20)&gt;X$4,$S34/$I20,$S34-SUM($I47:W47))))</f>
        <v>0</v>
      </c>
      <c r="Y47" s="31">
        <f>IF($I20="n/a",0,IF(Y$4&lt;=$C47,0,IF(SUM($C47,$I20)&gt;Y$4,$S34/$I20,$S34-SUM($I47:X47))))</f>
        <v>0</v>
      </c>
      <c r="Z47" s="31">
        <f>IF($I20="n/a",0,IF(Z$4&lt;=$C47,0,IF(SUM($C47,$I20)&gt;Z$4,$S34/$I20,$S34-SUM($I47:Y47))))</f>
        <v>0</v>
      </c>
      <c r="AA47" s="31">
        <f>IF($I20="n/a",0,IF(AA$4&lt;=$C47,0,IF(SUM($C47,$I20)&gt;AA$4,$S34/$I20,$S34-SUM($I47:Z47))))</f>
        <v>0</v>
      </c>
      <c r="AB47" s="31">
        <f>IF($I20="n/a",0,IF(AB$4&lt;=$C47,0,IF(SUM($C47,$I20)&gt;AB$4,$S34/$I20,$S34-SUM($I47:AA47))))</f>
        <v>0</v>
      </c>
      <c r="AC47" s="31">
        <f>IF($I20="n/a",0,IF(AC$4&lt;=$C47,0,IF(SUM($C47,$I20)&gt;AC$4,$S34/$I20,$S34-SUM($I47:AB47))))</f>
        <v>0</v>
      </c>
      <c r="AD47" s="31">
        <f>IF($I20="n/a",0,IF(AD$4&lt;=$C47,0,IF(SUM($C47,$I20)&gt;AD$4,$S34/$I20,$S34-SUM($I47:AC47))))</f>
        <v>0</v>
      </c>
      <c r="AE47" s="31">
        <f>IF($I20="n/a",0,IF(AE$4&lt;=$C47,0,IF(SUM($C47,$I20)&gt;AE$4,$S34/$I20,$S34-SUM($I47:AD47))))</f>
        <v>0</v>
      </c>
      <c r="AF47" s="31">
        <f>IF($I20="n/a",0,IF(AF$4&lt;=$C47,0,IF(SUM($C47,$I20)&gt;AF$4,$S34/$I20,$S34-SUM($I47:AE47))))</f>
        <v>0</v>
      </c>
      <c r="AG47" s="31">
        <f>IF($I20="n/a",0,IF(AG$4&lt;=$C47,0,IF(SUM($C47,$I20)&gt;AG$4,$S34/$I20,$S34-SUM($I47:AF47))))</f>
        <v>0</v>
      </c>
      <c r="AH47" s="31">
        <f>IF($I20="n/a",0,IF(AH$4&lt;=$C47,0,IF(SUM($C47,$I20)&gt;AH$4,$S34/$I20,$S34-SUM($I47:AG47))))</f>
        <v>0</v>
      </c>
      <c r="AI47" s="31">
        <f>IF($I20="n/a",0,IF(AI$4&lt;=$C47,0,IF(SUM($C47,$I20)&gt;AI$4,$S34/$I20,$S34-SUM($I47:AH47))))</f>
        <v>0</v>
      </c>
      <c r="AJ47" s="31">
        <f>IF($I20="n/a",0,IF(AJ$4&lt;=$C47,0,IF(SUM($C47,$I20)&gt;AJ$4,$S34/$I20,$S34-SUM($I47:AI47))))</f>
        <v>0</v>
      </c>
      <c r="AK47" s="31">
        <f>IF($I20="n/a",0,IF(AK$4&lt;=$C47,0,IF(SUM($C47,$I20)&gt;AK$4,$S34/$I20,$S34-SUM($I47:AJ47))))</f>
        <v>0</v>
      </c>
      <c r="AL47" s="31">
        <f>IF($I20="n/a",0,IF(AL$4&lt;=$C47,0,IF(SUM($C47,$I20)&gt;AL$4,$S34/$I20,$S34-SUM($I47:AK47))))</f>
        <v>0</v>
      </c>
      <c r="AM47" s="31">
        <f>IF($I20="n/a",0,IF(AM$4&lt;=$C47,0,IF(SUM($C47,$I20)&gt;AM$4,$S34/$I20,$S34-SUM($I47:AL47))))</f>
        <v>0</v>
      </c>
      <c r="AN47" s="31">
        <f>IF($I20="n/a",0,IF(AN$4&lt;=$C47,0,IF(SUM($C47,$I20)&gt;AN$4,$S34/$I20,$S34-SUM($I47:AM47))))</f>
        <v>0</v>
      </c>
      <c r="AO47" s="31">
        <f>IF($I20="n/a",0,IF(AO$4&lt;=$C47,0,IF(SUM($C47,$I20)&gt;AO$4,$S34/$I20,$S34-SUM($I47:AN47))))</f>
        <v>0</v>
      </c>
      <c r="AP47" s="31">
        <f>IF($I20="n/a",0,IF(AP$4&lt;=$C47,0,IF(SUM($C47,$I20)&gt;AP$4,$S34/$I20,$S34-SUM($I47:AO47))))</f>
        <v>0</v>
      </c>
      <c r="AQ47" s="31">
        <f>IF($I20="n/a",0,IF(AQ$4&lt;=$C47,0,IF(SUM($C47,$I20)&gt;AQ$4,$S34/$I20,$S34-SUM($I47:AP47))))</f>
        <v>0</v>
      </c>
      <c r="AR47" s="31">
        <f>IF($I20="n/a",0,IF(AR$4&lt;=$C47,0,IF(SUM($C47,$I20)&gt;AR$4,$S34/$I20,$S34-SUM($I47:AQ47))))</f>
        <v>0</v>
      </c>
      <c r="AS47" s="31">
        <f>IF($I20="n/a",0,IF(AS$4&lt;=$C47,0,IF(SUM($C47,$I20)&gt;AS$4,$S34/$I20,$S34-SUM($I47:AR47))))</f>
        <v>0</v>
      </c>
      <c r="AT47" s="31">
        <f>IF($I20="n/a",0,IF(AT$4&lt;=$C47,0,IF(SUM($C47,$I20)&gt;AT$4,$S34/$I20,$S34-SUM($I47:AS47))))</f>
        <v>0</v>
      </c>
      <c r="AU47" s="31">
        <f>IF($I20="n/a",0,IF(AU$4&lt;=$C47,0,IF(SUM($C47,$I20)&gt;AU$4,$S34/$I20,$S34-SUM($I47:AT47))))</f>
        <v>0</v>
      </c>
      <c r="AV47" s="31">
        <f>IF($I20="n/a",0,IF(AV$4&lt;=$C47,0,IF(SUM($C47,$I20)&gt;AV$4,$S34/$I20,$S34-SUM($I47:AU47))))</f>
        <v>0</v>
      </c>
      <c r="AW47" s="31">
        <f>IF($I20="n/a",0,IF(AW$4&lt;=$C47,0,IF(SUM($C47,$I20)&gt;AW$4,$S34/$I20,$S34-SUM($I47:AV47))))</f>
        <v>0</v>
      </c>
      <c r="AX47" s="31">
        <f>IF($I20="n/a",0,IF(AX$4&lt;=$C47,0,IF(SUM($C47,$I20)&gt;AX$4,$S34/$I20,$S34-SUM($I47:AW47))))</f>
        <v>0</v>
      </c>
      <c r="AY47" s="31">
        <f>IF($I20="n/a",0,IF(AY$4&lt;=$C47,0,IF(SUM($C47,$I20)&gt;AY$4,$S34/$I20,$S34-SUM($I47:AX47))))</f>
        <v>0</v>
      </c>
      <c r="AZ47" s="31">
        <f>IF($I20="n/a",0,IF(AZ$4&lt;=$C47,0,IF(SUM($C47,$I20)&gt;AZ$4,$S34/$I20,$S34-SUM($I47:AY47))))</f>
        <v>0</v>
      </c>
      <c r="BA47" s="31">
        <f>IF($I20="n/a",0,IF(BA$4&lt;=$C47,0,IF(SUM($C47,$I20)&gt;BA$4,$S34/$I20,$S34-SUM($I47:AZ47))))</f>
        <v>0</v>
      </c>
      <c r="BB47" s="31">
        <f>IF($I20="n/a",0,IF(BB$4&lt;=$C47,0,IF(SUM($C47,$I20)&gt;BB$4,$S34/$I20,$S34-SUM($I47:BA47))))</f>
        <v>0</v>
      </c>
      <c r="BC47" s="31">
        <f>IF($I20="n/a",0,IF(BC$4&lt;=$C47,0,IF(SUM($C47,$I20)&gt;BC$4,$S34/$I20,$S34-SUM($I47:BB47))))</f>
        <v>0</v>
      </c>
      <c r="BD47" s="31">
        <f>IF($I20="n/a",0,IF(BD$4&lt;=$C47,0,IF(SUM($C47,$I20)&gt;BD$4,$S34/$I20,$S34-SUM($I47:BC47))))</f>
        <v>0</v>
      </c>
      <c r="BE47" s="31">
        <f>IF($I20="n/a",0,IF(BE$4&lt;=$C47,0,IF(SUM($C47,$I20)&gt;BE$4,$S34/$I20,$S34-SUM($I47:BD47))))</f>
        <v>0</v>
      </c>
      <c r="BF47" s="31">
        <f>IF($I20="n/a",0,IF(BF$4&lt;=$C47,0,IF(SUM($C47,$I20)&gt;BF$4,$S34/$I20,$S34-SUM($I47:BE47))))</f>
        <v>0</v>
      </c>
      <c r="BG47" s="31">
        <f>IF($I20="n/a",0,IF(BG$4&lt;=$C47,0,IF(SUM($C47,$I20)&gt;BG$4,$S34/$I20,$S34-SUM($I47:BF47))))</f>
        <v>0</v>
      </c>
      <c r="BH47" s="31">
        <f>IF($I20="n/a",0,IF(BH$4&lt;=$C47,0,IF(SUM($C47,$I20)&gt;BH$4,$S34/$I20,$S34-SUM($I47:BG47))))</f>
        <v>0</v>
      </c>
      <c r="BI47" s="31">
        <f>IF($I20="n/a",0,IF(BI$4&lt;=$C47,0,IF(SUM($C47,$I20)&gt;BI$4,$S34/$I20,$S34-SUM($I47:BH47))))</f>
        <v>0</v>
      </c>
      <c r="BJ47" s="31">
        <f>IF($I20="n/a",0,IF(BJ$4&lt;=$C47,0,IF(SUM($C47,$I20)&gt;BJ$4,$S34/$I20,$S34-SUM($I47:BI47))))</f>
        <v>0</v>
      </c>
      <c r="BK47" s="31">
        <f>IF($I20="n/a",0,IF(BK$4&lt;=$C47,0,IF(SUM($C47,$I20)&gt;BK$4,$S34/$I20,$S34-SUM($I47:BJ47))))</f>
        <v>0</v>
      </c>
      <c r="BL47" s="31">
        <f>IF($I20="n/a",0,IF(BL$4&lt;=$C47,0,IF(SUM($C47,$I20)&gt;BL$4,$S34/$I20,$S34-SUM($I47:BK47))))</f>
        <v>0</v>
      </c>
      <c r="BM47" s="31">
        <f>IF($I20="n/a",0,IF(BM$4&lt;=$C47,0,IF(SUM($C47,$I20)&gt;BM$4,$S34/$I20,$S34-SUM($I47:BL47))))</f>
        <v>0</v>
      </c>
      <c r="BN47" s="31">
        <f>IF($I20="n/a",0,IF(BN$4&lt;=$C47,0,IF(SUM($C47,$I20)&gt;BN$4,$S34/$I20,$S34-SUM($I47:BM47))))</f>
        <v>0</v>
      </c>
      <c r="BO47" s="31">
        <f>IF($I20="n/a",0,IF(BO$4&lt;=$C47,0,IF(SUM($C47,$I20)&gt;BO$4,$S34/$I20,$S34-SUM($I47:BN47))))</f>
        <v>0</v>
      </c>
      <c r="BP47" s="31">
        <f>IF($I20="n/a",0,IF(BP$4&lt;=$C47,0,IF(SUM($C47,$I20)&gt;BP$4,$S34/$I20,$S34-SUM($I47:BO47))))</f>
        <v>0</v>
      </c>
      <c r="BQ47" s="31">
        <f>IF($I20="n/a",0,IF(BQ$4&lt;=$C47,0,IF(SUM($C47,$I20)&gt;BQ$4,$S34/$I20,$S34-SUM($I47:BP47))))</f>
        <v>0</v>
      </c>
      <c r="BR47" s="31">
        <f>IF($I20="n/a",0,IF(BR$4&lt;=$C47,0,IF(SUM($C47,$I20)&gt;BR$4,$S34/$I20,$S34-SUM($I47:BQ47))))</f>
        <v>0</v>
      </c>
      <c r="BS47" s="31">
        <f>IF($I20="n/a",0,IF(BS$4&lt;=$C47,0,IF(SUM($C47,$I20)&gt;BS$4,$S34/$I20,$S34-SUM($I47:BR47))))</f>
        <v>0</v>
      </c>
      <c r="BT47" s="31">
        <f>IF($I20="n/a",0,IF(BT$4&lt;=$C47,0,IF(SUM($C47,$I20)&gt;BT$4,$S34/$I20,$S34-SUM($I47:BS47))))</f>
        <v>0</v>
      </c>
      <c r="BU47" s="31">
        <f>IF($I20="n/a",0,IF(BU$4&lt;=$C47,0,IF(SUM($C47,$I20)&gt;BU$4,$S34/$I20,$S34-SUM($I47:BT47))))</f>
        <v>0</v>
      </c>
      <c r="BV47" s="31">
        <f>IF($I20="n/a",0,IF(BV$4&lt;=$C47,0,IF(SUM($C47,$I20)&gt;BV$4,$S34/$I20,$S34-SUM($I47:BU47))))</f>
        <v>0</v>
      </c>
      <c r="BW47" s="31">
        <f>IF($I20="n/a",0,IF(BW$4&lt;=$C47,0,IF(SUM($C47,$I20)&gt;BW$4,$S34/$I20,$S34-SUM($I47:BV47))))</f>
        <v>0</v>
      </c>
      <c r="BX47" s="31">
        <f>IF($I20="n/a",0,IF(BX$4&lt;=$C47,0,IF(SUM($C47,$I20)&gt;BX$4,$S34/$I20,$S34-SUM($I47:BW47))))</f>
        <v>0</v>
      </c>
      <c r="BY47" s="31">
        <f>IF($I20="n/a",0,IF(BY$4&lt;=$C47,0,IF(SUM($C47,$I20)&gt;BY$4,$S34/$I20,$S34-SUM($I47:BX47))))</f>
        <v>0</v>
      </c>
      <c r="BZ47" s="31">
        <f>IF($I20="n/a",0,IF(BZ$4&lt;=$C47,0,IF(SUM($C47,$I20)&gt;BZ$4,$S34/$I20,$S34-SUM($I47:BY47))))</f>
        <v>0</v>
      </c>
      <c r="CA47" s="31">
        <f>IF($I20="n/a",0,IF(CA$4&lt;=$C47,0,IF(SUM($C47,$I20)&gt;CA$4,$S34/$I20,$S34-SUM($I47:BZ47))))</f>
        <v>0</v>
      </c>
      <c r="CB47" s="31">
        <f>IF($I20="n/a",0,IF(CB$4&lt;=$C47,0,IF(SUM($C47,$I20)&gt;CB$4,$S34/$I20,$S34-SUM($I47:CA47))))</f>
        <v>0</v>
      </c>
      <c r="CC47" s="31">
        <f>IF($I20="n/a",0,IF(CC$4&lt;=$C47,0,IF(SUM($C47,$I20)&gt;CC$4,$S34/$I20,$S34-SUM($I47:CB47))))</f>
        <v>0</v>
      </c>
      <c r="CD47" s="31">
        <f>IF($I20="n/a",0,IF(CD$4&lt;=$C47,0,IF(SUM($C47,$I20)&gt;CD$4,$S34/$I20,$S34-SUM($I47:CC47))))</f>
        <v>0</v>
      </c>
      <c r="CE47" s="31">
        <f>IF($I20="n/a",0,IF(CE$4&lt;=$C47,0,IF(SUM($C47,$I20)&gt;CE$4,$S34/$I20,$S34-SUM($I47:CD47))))</f>
        <v>0</v>
      </c>
      <c r="CF47" s="31">
        <f>IF($I20="n/a",0,IF(CF$4&lt;=$C47,0,IF(SUM($C47,$I20)&gt;CF$4,$S34/$I20,$S34-SUM($I47:CE47))))</f>
        <v>0</v>
      </c>
    </row>
    <row r="48" spans="1:2018" ht="12.75" customHeight="1">
      <c r="C48" s="197">
        <v>2026</v>
      </c>
      <c r="D48" s="21" t="s">
        <v>55</v>
      </c>
      <c r="E48" s="21" t="s">
        <v>185</v>
      </c>
      <c r="I48" s="31"/>
      <c r="J48" s="166">
        <f>IF($I20="n/a",0,IF(J$4&lt;=$C48,0,IF(SUM($C48,$I20)&gt;J$4,$T34/$I20,$T34-SUM($I48:I48))))</f>
        <v>0</v>
      </c>
      <c r="K48" s="166">
        <f>IF($I20="n/a",0,IF(K$4&lt;=$C48,0,IF(SUM($C48,$I20)&gt;K$4,$T34/$I20,$T34-SUM($I48:J48))))</f>
        <v>0</v>
      </c>
      <c r="L48" s="166">
        <f>IF($I20="n/a",0,IF(L$4&lt;=$C48,0,IF(SUM($C48,$I20)&gt;L$4,$T34/$I20,$T34-SUM($I48:K48))))</f>
        <v>0</v>
      </c>
      <c r="M48" s="166">
        <f>IF($I20="n/a",0,IF(M$4&lt;=$C48,0,IF(SUM($C48,$I20)&gt;M$4,$T34/$I20,$T34-SUM($I48:L48))))</f>
        <v>0</v>
      </c>
      <c r="N48" s="166">
        <f>IF($I20="n/a",0,IF(N$4&lt;=$C48,0,IF(SUM($C48,$I20)&gt;N$4,$T34/$I20,$T34-SUM($I48:M48))))</f>
        <v>0</v>
      </c>
      <c r="O48" s="31">
        <f>IF($I20="n/a",0,IF(O$4&lt;=$C48,0,IF(SUM($C48,$I20)&gt;O$4,$T34/$I20,$T34-SUM($I48:N48))))</f>
        <v>0</v>
      </c>
      <c r="P48" s="31">
        <f>IF($I20="n/a",0,IF(P$4&lt;=$C48,0,IF(SUM($C48,$I20)&gt;P$4,$T34/$I20,$T34-SUM($I48:O48))))</f>
        <v>0</v>
      </c>
      <c r="Q48" s="31">
        <f>IF($I20="n/a",0,IF(Q$4&lt;=$C48,0,IF(SUM($C48,$I20)&gt;Q$4,$T34/$I20,$T34-SUM($I48:P48))))</f>
        <v>0</v>
      </c>
      <c r="R48" s="31">
        <f>IF($I20="n/a",0,IF(R$4&lt;=$C48,0,IF(SUM($C48,$I20)&gt;R$4,$T34/$I20,$T34-SUM($I48:Q48))))</f>
        <v>0</v>
      </c>
      <c r="S48" s="31">
        <f>IF($I20="n/a",0,IF(S$4&lt;=$C48,0,IF(SUM($C48,$I20)&gt;S$4,$T34/$I20,$T34-SUM($I48:R48))))</f>
        <v>0</v>
      </c>
      <c r="T48" s="31">
        <f>IF($I20="n/a",0,IF(T$4&lt;=$C48,0,IF(SUM($C48,$I20)&gt;T$4,$T34/$I20,$T34-SUM($I48:S48))))</f>
        <v>0</v>
      </c>
      <c r="U48" s="31">
        <f>IF($I20="n/a",0,IF(U$4&lt;=$C48,0,IF(SUM($C48,$I20)&gt;U$4,$T34/$I20,$T34-SUM($I48:T48))))</f>
        <v>0</v>
      </c>
      <c r="V48" s="31">
        <f>IF($I20="n/a",0,IF(V$4&lt;=$C48,0,IF(SUM($C48,$I20)&gt;V$4,$T34/$I20,$T34-SUM($I48:U48))))</f>
        <v>0</v>
      </c>
      <c r="W48" s="31">
        <f>IF($I20="n/a",0,IF(W$4&lt;=$C48,0,IF(SUM($C48,$I20)&gt;W$4,$T34/$I20,$T34-SUM($I48:V48))))</f>
        <v>0</v>
      </c>
      <c r="X48" s="31">
        <f>IF($I20="n/a",0,IF(X$4&lt;=$C48,0,IF(SUM($C48,$I20)&gt;X$4,$T34/$I20,$T34-SUM($I48:W48))))</f>
        <v>0</v>
      </c>
      <c r="Y48" s="31">
        <f>IF($I20="n/a",0,IF(Y$4&lt;=$C48,0,IF(SUM($C48,$I20)&gt;Y$4,$T34/$I20,$T34-SUM($I48:X48))))</f>
        <v>0</v>
      </c>
      <c r="Z48" s="31">
        <f>IF($I20="n/a",0,IF(Z$4&lt;=$C48,0,IF(SUM($C48,$I20)&gt;Z$4,$T34/$I20,$T34-SUM($I48:Y48))))</f>
        <v>0</v>
      </c>
      <c r="AA48" s="31">
        <f>IF($I20="n/a",0,IF(AA$4&lt;=$C48,0,IF(SUM($C48,$I20)&gt;AA$4,$T34/$I20,$T34-SUM($I48:Z48))))</f>
        <v>0</v>
      </c>
      <c r="AB48" s="31">
        <f>IF($I20="n/a",0,IF(AB$4&lt;=$C48,0,IF(SUM($C48,$I20)&gt;AB$4,$T34/$I20,$T34-SUM($I48:AA48))))</f>
        <v>0</v>
      </c>
      <c r="AC48" s="31">
        <f>IF($I20="n/a",0,IF(AC$4&lt;=$C48,0,IF(SUM($C48,$I20)&gt;AC$4,$T34/$I20,$T34-SUM($I48:AB48))))</f>
        <v>0</v>
      </c>
      <c r="AD48" s="31">
        <f>IF($I20="n/a",0,IF(AD$4&lt;=$C48,0,IF(SUM($C48,$I20)&gt;AD$4,$T34/$I20,$T34-SUM($I48:AC48))))</f>
        <v>0</v>
      </c>
      <c r="AE48" s="31">
        <f>IF($I20="n/a",0,IF(AE$4&lt;=$C48,0,IF(SUM($C48,$I20)&gt;AE$4,$T34/$I20,$T34-SUM($I48:AD48))))</f>
        <v>0</v>
      </c>
      <c r="AF48" s="31">
        <f>IF($I20="n/a",0,IF(AF$4&lt;=$C48,0,IF(SUM($C48,$I20)&gt;AF$4,$T34/$I20,$T34-SUM($I48:AE48))))</f>
        <v>0</v>
      </c>
      <c r="AG48" s="31">
        <f>IF($I20="n/a",0,IF(AG$4&lt;=$C48,0,IF(SUM($C48,$I20)&gt;AG$4,$T34/$I20,$T34-SUM($I48:AF48))))</f>
        <v>0</v>
      </c>
      <c r="AH48" s="31">
        <f>IF($I20="n/a",0,IF(AH$4&lt;=$C48,0,IF(SUM($C48,$I20)&gt;AH$4,$T34/$I20,$T34-SUM($I48:AG48))))</f>
        <v>0</v>
      </c>
      <c r="AI48" s="31">
        <f>IF($I20="n/a",0,IF(AI$4&lt;=$C48,0,IF(SUM($C48,$I20)&gt;AI$4,$T34/$I20,$T34-SUM($I48:AH48))))</f>
        <v>0</v>
      </c>
      <c r="AJ48" s="31">
        <f>IF($I20="n/a",0,IF(AJ$4&lt;=$C48,0,IF(SUM($C48,$I20)&gt;AJ$4,$T34/$I20,$T34-SUM($I48:AI48))))</f>
        <v>0</v>
      </c>
      <c r="AK48" s="31">
        <f>IF($I20="n/a",0,IF(AK$4&lt;=$C48,0,IF(SUM($C48,$I20)&gt;AK$4,$T34/$I20,$T34-SUM($I48:AJ48))))</f>
        <v>0</v>
      </c>
      <c r="AL48" s="31">
        <f>IF($I20="n/a",0,IF(AL$4&lt;=$C48,0,IF(SUM($C48,$I20)&gt;AL$4,$T34/$I20,$T34-SUM($I48:AK48))))</f>
        <v>0</v>
      </c>
      <c r="AM48" s="31">
        <f>IF($I20="n/a",0,IF(AM$4&lt;=$C48,0,IF(SUM($C48,$I20)&gt;AM$4,$T34/$I20,$T34-SUM($I48:AL48))))</f>
        <v>0</v>
      </c>
      <c r="AN48" s="31">
        <f>IF($I20="n/a",0,IF(AN$4&lt;=$C48,0,IF(SUM($C48,$I20)&gt;AN$4,$T34/$I20,$T34-SUM($I48:AM48))))</f>
        <v>0</v>
      </c>
      <c r="AO48" s="31">
        <f>IF($I20="n/a",0,IF(AO$4&lt;=$C48,0,IF(SUM($C48,$I20)&gt;AO$4,$T34/$I20,$T34-SUM($I48:AN48))))</f>
        <v>0</v>
      </c>
      <c r="AP48" s="31">
        <f>IF($I20="n/a",0,IF(AP$4&lt;=$C48,0,IF(SUM($C48,$I20)&gt;AP$4,$T34/$I20,$T34-SUM($I48:AO48))))</f>
        <v>0</v>
      </c>
      <c r="AQ48" s="31">
        <f>IF($I20="n/a",0,IF(AQ$4&lt;=$C48,0,IF(SUM($C48,$I20)&gt;AQ$4,$T34/$I20,$T34-SUM($I48:AP48))))</f>
        <v>0</v>
      </c>
      <c r="AR48" s="31">
        <f>IF($I20="n/a",0,IF(AR$4&lt;=$C48,0,IF(SUM($C48,$I20)&gt;AR$4,$T34/$I20,$T34-SUM($I48:AQ48))))</f>
        <v>0</v>
      </c>
      <c r="AS48" s="31">
        <f>IF($I20="n/a",0,IF(AS$4&lt;=$C48,0,IF(SUM($C48,$I20)&gt;AS$4,$T34/$I20,$T34-SUM($I48:AR48))))</f>
        <v>0</v>
      </c>
      <c r="AT48" s="31">
        <f>IF($I20="n/a",0,IF(AT$4&lt;=$C48,0,IF(SUM($C48,$I20)&gt;AT$4,$T34/$I20,$T34-SUM($I48:AS48))))</f>
        <v>0</v>
      </c>
      <c r="AU48" s="31">
        <f>IF($I20="n/a",0,IF(AU$4&lt;=$C48,0,IF(SUM($C48,$I20)&gt;AU$4,$T34/$I20,$T34-SUM($I48:AT48))))</f>
        <v>0</v>
      </c>
      <c r="AV48" s="31">
        <f>IF($I20="n/a",0,IF(AV$4&lt;=$C48,0,IF(SUM($C48,$I20)&gt;AV$4,$T34/$I20,$T34-SUM($I48:AU48))))</f>
        <v>0</v>
      </c>
      <c r="AW48" s="31">
        <f>IF($I20="n/a",0,IF(AW$4&lt;=$C48,0,IF(SUM($C48,$I20)&gt;AW$4,$T34/$I20,$T34-SUM($I48:AV48))))</f>
        <v>0</v>
      </c>
      <c r="AX48" s="31">
        <f>IF($I20="n/a",0,IF(AX$4&lt;=$C48,0,IF(SUM($C48,$I20)&gt;AX$4,$T34/$I20,$T34-SUM($I48:AW48))))</f>
        <v>0</v>
      </c>
      <c r="AY48" s="31">
        <f>IF($I20="n/a",0,IF(AY$4&lt;=$C48,0,IF(SUM($C48,$I20)&gt;AY$4,$T34/$I20,$T34-SUM($I48:AX48))))</f>
        <v>0</v>
      </c>
      <c r="AZ48" s="31">
        <f>IF($I20="n/a",0,IF(AZ$4&lt;=$C48,0,IF(SUM($C48,$I20)&gt;AZ$4,$T34/$I20,$T34-SUM($I48:AY48))))</f>
        <v>0</v>
      </c>
      <c r="BA48" s="31">
        <f>IF($I20="n/a",0,IF(BA$4&lt;=$C48,0,IF(SUM($C48,$I20)&gt;BA$4,$T34/$I20,$T34-SUM($I48:AZ48))))</f>
        <v>0</v>
      </c>
      <c r="BB48" s="31">
        <f>IF($I20="n/a",0,IF(BB$4&lt;=$C48,0,IF(SUM($C48,$I20)&gt;BB$4,$T34/$I20,$T34-SUM($I48:BA48))))</f>
        <v>0</v>
      </c>
      <c r="BC48" s="31">
        <f>IF($I20="n/a",0,IF(BC$4&lt;=$C48,0,IF(SUM($C48,$I20)&gt;BC$4,$T34/$I20,$T34-SUM($I48:BB48))))</f>
        <v>0</v>
      </c>
      <c r="BD48" s="31">
        <f>IF($I20="n/a",0,IF(BD$4&lt;=$C48,0,IF(SUM($C48,$I20)&gt;BD$4,$T34/$I20,$T34-SUM($I48:BC48))))</f>
        <v>0</v>
      </c>
      <c r="BE48" s="31">
        <f>IF($I20="n/a",0,IF(BE$4&lt;=$C48,0,IF(SUM($C48,$I20)&gt;BE$4,$T34/$I20,$T34-SUM($I48:BD48))))</f>
        <v>0</v>
      </c>
      <c r="BF48" s="31">
        <f>IF($I20="n/a",0,IF(BF$4&lt;=$C48,0,IF(SUM($C48,$I20)&gt;BF$4,$T34/$I20,$T34-SUM($I48:BE48))))</f>
        <v>0</v>
      </c>
      <c r="BG48" s="31">
        <f>IF($I20="n/a",0,IF(BG$4&lt;=$C48,0,IF(SUM($C48,$I20)&gt;BG$4,$T34/$I20,$T34-SUM($I48:BF48))))</f>
        <v>0</v>
      </c>
      <c r="BH48" s="31">
        <f>IF($I20="n/a",0,IF(BH$4&lt;=$C48,0,IF(SUM($C48,$I20)&gt;BH$4,$T34/$I20,$T34-SUM($I48:BG48))))</f>
        <v>0</v>
      </c>
      <c r="BI48" s="31">
        <f>IF($I20="n/a",0,IF(BI$4&lt;=$C48,0,IF(SUM($C48,$I20)&gt;BI$4,$T34/$I20,$T34-SUM($I48:BH48))))</f>
        <v>0</v>
      </c>
      <c r="BJ48" s="31">
        <f>IF($I20="n/a",0,IF(BJ$4&lt;=$C48,0,IF(SUM($C48,$I20)&gt;BJ$4,$T34/$I20,$T34-SUM($I48:BI48))))</f>
        <v>0</v>
      </c>
      <c r="BK48" s="31">
        <f>IF($I20="n/a",0,IF(BK$4&lt;=$C48,0,IF(SUM($C48,$I20)&gt;BK$4,$T34/$I20,$T34-SUM($I48:BJ48))))</f>
        <v>0</v>
      </c>
      <c r="BL48" s="31">
        <f>IF($I20="n/a",0,IF(BL$4&lt;=$C48,0,IF(SUM($C48,$I20)&gt;BL$4,$T34/$I20,$T34-SUM($I48:BK48))))</f>
        <v>0</v>
      </c>
      <c r="BM48" s="31">
        <f>IF($I20="n/a",0,IF(BM$4&lt;=$C48,0,IF(SUM($C48,$I20)&gt;BM$4,$T34/$I20,$T34-SUM($I48:BL48))))</f>
        <v>0</v>
      </c>
      <c r="BN48" s="31">
        <f>IF($I20="n/a",0,IF(BN$4&lt;=$C48,0,IF(SUM($C48,$I20)&gt;BN$4,$T34/$I20,$T34-SUM($I48:BM48))))</f>
        <v>0</v>
      </c>
      <c r="BO48" s="31">
        <f>IF($I20="n/a",0,IF(BO$4&lt;=$C48,0,IF(SUM($C48,$I20)&gt;BO$4,$T34/$I20,$T34-SUM($I48:BN48))))</f>
        <v>0</v>
      </c>
      <c r="BP48" s="31">
        <f>IF($I20="n/a",0,IF(BP$4&lt;=$C48,0,IF(SUM($C48,$I20)&gt;BP$4,$T34/$I20,$T34-SUM($I48:BO48))))</f>
        <v>0</v>
      </c>
      <c r="BQ48" s="31">
        <f>IF($I20="n/a",0,IF(BQ$4&lt;=$C48,0,IF(SUM($C48,$I20)&gt;BQ$4,$T34/$I20,$T34-SUM($I48:BP48))))</f>
        <v>0</v>
      </c>
      <c r="BR48" s="31">
        <f>IF($I20="n/a",0,IF(BR$4&lt;=$C48,0,IF(SUM($C48,$I20)&gt;BR$4,$T34/$I20,$T34-SUM($I48:BQ48))))</f>
        <v>0</v>
      </c>
      <c r="BS48" s="31">
        <f>IF($I20="n/a",0,IF(BS$4&lt;=$C48,0,IF(SUM($C48,$I20)&gt;BS$4,$T34/$I20,$T34-SUM($I48:BR48))))</f>
        <v>0</v>
      </c>
      <c r="BT48" s="31">
        <f>IF($I20="n/a",0,IF(BT$4&lt;=$C48,0,IF(SUM($C48,$I20)&gt;BT$4,$T34/$I20,$T34-SUM($I48:BS48))))</f>
        <v>0</v>
      </c>
      <c r="BU48" s="31">
        <f>IF($I20="n/a",0,IF(BU$4&lt;=$C48,0,IF(SUM($C48,$I20)&gt;BU$4,$T34/$I20,$T34-SUM($I48:BT48))))</f>
        <v>0</v>
      </c>
      <c r="BV48" s="31">
        <f>IF($I20="n/a",0,IF(BV$4&lt;=$C48,0,IF(SUM($C48,$I20)&gt;BV$4,$T34/$I20,$T34-SUM($I48:BU48))))</f>
        <v>0</v>
      </c>
      <c r="BW48" s="31">
        <f>IF($I20="n/a",0,IF(BW$4&lt;=$C48,0,IF(SUM($C48,$I20)&gt;BW$4,$T34/$I20,$T34-SUM($I48:BV48))))</f>
        <v>0</v>
      </c>
      <c r="BX48" s="31">
        <f>IF($I20="n/a",0,IF(BX$4&lt;=$C48,0,IF(SUM($C48,$I20)&gt;BX$4,$T34/$I20,$T34-SUM($I48:BW48))))</f>
        <v>0</v>
      </c>
      <c r="BY48" s="31">
        <f>IF($I20="n/a",0,IF(BY$4&lt;=$C48,0,IF(SUM($C48,$I20)&gt;BY$4,$T34/$I20,$T34-SUM($I48:BX48))))</f>
        <v>0</v>
      </c>
      <c r="BZ48" s="31">
        <f>IF($I20="n/a",0,IF(BZ$4&lt;=$C48,0,IF(SUM($C48,$I20)&gt;BZ$4,$T34/$I20,$T34-SUM($I48:BY48))))</f>
        <v>0</v>
      </c>
      <c r="CA48" s="31">
        <f>IF($I20="n/a",0,IF(CA$4&lt;=$C48,0,IF(SUM($C48,$I20)&gt;CA$4,$T34/$I20,$T34-SUM($I48:BZ48))))</f>
        <v>0</v>
      </c>
      <c r="CB48" s="31">
        <f>IF($I20="n/a",0,IF(CB$4&lt;=$C48,0,IF(SUM($C48,$I20)&gt;CB$4,$T34/$I20,$T34-SUM($I48:CA48))))</f>
        <v>0</v>
      </c>
      <c r="CC48" s="31">
        <f>IF($I20="n/a",0,IF(CC$4&lt;=$C48,0,IF(SUM($C48,$I20)&gt;CC$4,$T34/$I20,$T34-SUM($I48:CB48))))</f>
        <v>0</v>
      </c>
      <c r="CD48" s="31">
        <f>IF($I20="n/a",0,IF(CD$4&lt;=$C48,0,IF(SUM($C48,$I20)&gt;CD$4,$T34/$I20,$T34-SUM($I48:CC48))))</f>
        <v>0</v>
      </c>
      <c r="CE48" s="31">
        <f>IF($I20="n/a",0,IF(CE$4&lt;=$C48,0,IF(SUM($C48,$I20)&gt;CE$4,$T34/$I20,$T34-SUM($I48:CD48))))</f>
        <v>0</v>
      </c>
      <c r="CF48" s="31">
        <f>IF($I20="n/a",0,IF(CF$4&lt;=$C48,0,IF(SUM($C48,$I20)&gt;CF$4,$T34/$I20,$T34-SUM($I48:CE48))))</f>
        <v>0</v>
      </c>
    </row>
    <row r="49" spans="3:84" ht="12.75" customHeight="1">
      <c r="C49" s="197">
        <v>2027</v>
      </c>
      <c r="D49" s="21" t="s">
        <v>56</v>
      </c>
      <c r="E49" s="21" t="s">
        <v>185</v>
      </c>
      <c r="I49" s="31"/>
      <c r="J49" s="166">
        <f>IF($I20="n/a",0,IF(J$4&lt;=$C49,0,IF(SUM($C49,$I20)&gt;J$4,$U34/$I20,$U34-SUM($I49:I49))))</f>
        <v>0</v>
      </c>
      <c r="K49" s="166">
        <f>IF($I20="n/a",0,IF(K$4&lt;=$C49,0,IF(SUM($C49,$I20)&gt;K$4,$U34/$I20,$U34-SUM($I49:J49))))</f>
        <v>0</v>
      </c>
      <c r="L49" s="166">
        <f>IF($I20="n/a",0,IF(L$4&lt;=$C49,0,IF(SUM($C49,$I20)&gt;L$4,$U34/$I20,$U34-SUM($I49:K49))))</f>
        <v>0</v>
      </c>
      <c r="M49" s="166">
        <f>IF($I20="n/a",0,IF(M$4&lt;=$C49,0,IF(SUM($C49,$I20)&gt;M$4,$U34/$I20,$U34-SUM($I49:L49))))</f>
        <v>0</v>
      </c>
      <c r="N49" s="166">
        <f>IF($I20="n/a",0,IF(N$4&lt;=$C49,0,IF(SUM($C49,$I20)&gt;N$4,$U34/$I20,$U34-SUM($I49:M49))))</f>
        <v>0</v>
      </c>
      <c r="O49" s="31">
        <f>IF($I20="n/a",0,IF(O$4&lt;=$C49,0,IF(SUM($C49,$I20)&gt;O$4,$U34/$I20,$U34-SUM($I49:N49))))</f>
        <v>0</v>
      </c>
      <c r="P49" s="31">
        <f>IF($I20="n/a",0,IF(P$4&lt;=$C49,0,IF(SUM($C49,$I20)&gt;P$4,$U34/$I20,$U34-SUM($I49:O49))))</f>
        <v>0</v>
      </c>
      <c r="Q49" s="31">
        <f>IF($I20="n/a",0,IF(Q$4&lt;=$C49,0,IF(SUM($C49,$I20)&gt;Q$4,$U34/$I20,$U34-SUM($I49:P49))))</f>
        <v>0</v>
      </c>
      <c r="R49" s="31">
        <f>IF($I20="n/a",0,IF(R$4&lt;=$C49,0,IF(SUM($C49,$I20)&gt;R$4,$U34/$I20,$U34-SUM($I49:Q49))))</f>
        <v>0</v>
      </c>
      <c r="S49" s="31">
        <f>IF($I20="n/a",0,IF(S$4&lt;=$C49,0,IF(SUM($C49,$I20)&gt;S$4,$U34/$I20,$U34-SUM($I49:R49))))</f>
        <v>0</v>
      </c>
      <c r="T49" s="31">
        <f>IF($I20="n/a",0,IF(T$4&lt;=$C49,0,IF(SUM($C49,$I20)&gt;T$4,$U34/$I20,$U34-SUM($I49:S49))))</f>
        <v>0</v>
      </c>
      <c r="U49" s="31">
        <f>IF($I20="n/a",0,IF(U$4&lt;=$C49,0,IF(SUM($C49,$I20)&gt;U$4,$U34/$I20,$U34-SUM($I49:T49))))</f>
        <v>0</v>
      </c>
      <c r="V49" s="31">
        <f>IF($I20="n/a",0,IF(V$4&lt;=$C49,0,IF(SUM($C49,$I20)&gt;V$4,$U34/$I20,$U34-SUM($I49:U49))))</f>
        <v>0</v>
      </c>
      <c r="W49" s="31">
        <f>IF($I20="n/a",0,IF(W$4&lt;=$C49,0,IF(SUM($C49,$I20)&gt;W$4,$U34/$I20,$U34-SUM($I49:V49))))</f>
        <v>0</v>
      </c>
      <c r="X49" s="31">
        <f>IF($I20="n/a",0,IF(X$4&lt;=$C49,0,IF(SUM($C49,$I20)&gt;X$4,$U34/$I20,$U34-SUM($I49:W49))))</f>
        <v>0</v>
      </c>
      <c r="Y49" s="31">
        <f>IF($I20="n/a",0,IF(Y$4&lt;=$C49,0,IF(SUM($C49,$I20)&gt;Y$4,$U34/$I20,$U34-SUM($I49:X49))))</f>
        <v>0</v>
      </c>
      <c r="Z49" s="31">
        <f>IF($I20="n/a",0,IF(Z$4&lt;=$C49,0,IF(SUM($C49,$I20)&gt;Z$4,$U34/$I20,$U34-SUM($I49:Y49))))</f>
        <v>0</v>
      </c>
      <c r="AA49" s="31">
        <f>IF($I20="n/a",0,IF(AA$4&lt;=$C49,0,IF(SUM($C49,$I20)&gt;AA$4,$U34/$I20,$U34-SUM($I49:Z49))))</f>
        <v>0</v>
      </c>
      <c r="AB49" s="31">
        <f>IF($I20="n/a",0,IF(AB$4&lt;=$C49,0,IF(SUM($C49,$I20)&gt;AB$4,$U34/$I20,$U34-SUM($I49:AA49))))</f>
        <v>0</v>
      </c>
      <c r="AC49" s="31">
        <f>IF($I20="n/a",0,IF(AC$4&lt;=$C49,0,IF(SUM($C49,$I20)&gt;AC$4,$U34/$I20,$U34-SUM($I49:AB49))))</f>
        <v>0</v>
      </c>
      <c r="AD49" s="31">
        <f>IF($I20="n/a",0,IF(AD$4&lt;=$C49,0,IF(SUM($C49,$I20)&gt;AD$4,$U34/$I20,$U34-SUM($I49:AC49))))</f>
        <v>0</v>
      </c>
      <c r="AE49" s="31">
        <f>IF($I20="n/a",0,IF(AE$4&lt;=$C49,0,IF(SUM($C49,$I20)&gt;AE$4,$U34/$I20,$U34-SUM($I49:AD49))))</f>
        <v>0</v>
      </c>
      <c r="AF49" s="31">
        <f>IF($I20="n/a",0,IF(AF$4&lt;=$C49,0,IF(SUM($C49,$I20)&gt;AF$4,$U34/$I20,$U34-SUM($I49:AE49))))</f>
        <v>0</v>
      </c>
      <c r="AG49" s="31">
        <f>IF($I20="n/a",0,IF(AG$4&lt;=$C49,0,IF(SUM($C49,$I20)&gt;AG$4,$U34/$I20,$U34-SUM($I49:AF49))))</f>
        <v>0</v>
      </c>
      <c r="AH49" s="31">
        <f>IF($I20="n/a",0,IF(AH$4&lt;=$C49,0,IF(SUM($C49,$I20)&gt;AH$4,$U34/$I20,$U34-SUM($I49:AG49))))</f>
        <v>0</v>
      </c>
      <c r="AI49" s="31">
        <f>IF($I20="n/a",0,IF(AI$4&lt;=$C49,0,IF(SUM($C49,$I20)&gt;AI$4,$U34/$I20,$U34-SUM($I49:AH49))))</f>
        <v>0</v>
      </c>
      <c r="AJ49" s="31">
        <f>IF($I20="n/a",0,IF(AJ$4&lt;=$C49,0,IF(SUM($C49,$I20)&gt;AJ$4,$U34/$I20,$U34-SUM($I49:AI49))))</f>
        <v>0</v>
      </c>
      <c r="AK49" s="31">
        <f>IF($I20="n/a",0,IF(AK$4&lt;=$C49,0,IF(SUM($C49,$I20)&gt;AK$4,$U34/$I20,$U34-SUM($I49:AJ49))))</f>
        <v>0</v>
      </c>
      <c r="AL49" s="31">
        <f>IF($I20="n/a",0,IF(AL$4&lt;=$C49,0,IF(SUM($C49,$I20)&gt;AL$4,$U34/$I20,$U34-SUM($I49:AK49))))</f>
        <v>0</v>
      </c>
      <c r="AM49" s="31">
        <f>IF($I20="n/a",0,IF(AM$4&lt;=$C49,0,IF(SUM($C49,$I20)&gt;AM$4,$U34/$I20,$U34-SUM($I49:AL49))))</f>
        <v>0</v>
      </c>
      <c r="AN49" s="31">
        <f>IF($I20="n/a",0,IF(AN$4&lt;=$C49,0,IF(SUM($C49,$I20)&gt;AN$4,$U34/$I20,$U34-SUM($I49:AM49))))</f>
        <v>0</v>
      </c>
      <c r="AO49" s="31">
        <f>IF($I20="n/a",0,IF(AO$4&lt;=$C49,0,IF(SUM($C49,$I20)&gt;AO$4,$U34/$I20,$U34-SUM($I49:AN49))))</f>
        <v>0</v>
      </c>
      <c r="AP49" s="31">
        <f>IF($I20="n/a",0,IF(AP$4&lt;=$C49,0,IF(SUM($C49,$I20)&gt;AP$4,$U34/$I20,$U34-SUM($I49:AO49))))</f>
        <v>0</v>
      </c>
      <c r="AQ49" s="31">
        <f>IF($I20="n/a",0,IF(AQ$4&lt;=$C49,0,IF(SUM($C49,$I20)&gt;AQ$4,$U34/$I20,$U34-SUM($I49:AP49))))</f>
        <v>0</v>
      </c>
      <c r="AR49" s="31">
        <f>IF($I20="n/a",0,IF(AR$4&lt;=$C49,0,IF(SUM($C49,$I20)&gt;AR$4,$U34/$I20,$U34-SUM($I49:AQ49))))</f>
        <v>0</v>
      </c>
      <c r="AS49" s="31">
        <f>IF($I20="n/a",0,IF(AS$4&lt;=$C49,0,IF(SUM($C49,$I20)&gt;AS$4,$U34/$I20,$U34-SUM($I49:AR49))))</f>
        <v>0</v>
      </c>
      <c r="AT49" s="31">
        <f>IF($I20="n/a",0,IF(AT$4&lt;=$C49,0,IF(SUM($C49,$I20)&gt;AT$4,$U34/$I20,$U34-SUM($I49:AS49))))</f>
        <v>0</v>
      </c>
      <c r="AU49" s="31">
        <f>IF($I20="n/a",0,IF(AU$4&lt;=$C49,0,IF(SUM($C49,$I20)&gt;AU$4,$U34/$I20,$U34-SUM($I49:AT49))))</f>
        <v>0</v>
      </c>
      <c r="AV49" s="31">
        <f>IF($I20="n/a",0,IF(AV$4&lt;=$C49,0,IF(SUM($C49,$I20)&gt;AV$4,$U34/$I20,$U34-SUM($I49:AU49))))</f>
        <v>0</v>
      </c>
      <c r="AW49" s="31">
        <f>IF($I20="n/a",0,IF(AW$4&lt;=$C49,0,IF(SUM($C49,$I20)&gt;AW$4,$U34/$I20,$U34-SUM($I49:AV49))))</f>
        <v>0</v>
      </c>
      <c r="AX49" s="31">
        <f>IF($I20="n/a",0,IF(AX$4&lt;=$C49,0,IF(SUM($C49,$I20)&gt;AX$4,$U34/$I20,$U34-SUM($I49:AW49))))</f>
        <v>0</v>
      </c>
      <c r="AY49" s="31">
        <f>IF($I20="n/a",0,IF(AY$4&lt;=$C49,0,IF(SUM($C49,$I20)&gt;AY$4,$U34/$I20,$U34-SUM($I49:AX49))))</f>
        <v>0</v>
      </c>
      <c r="AZ49" s="31">
        <f>IF($I20="n/a",0,IF(AZ$4&lt;=$C49,0,IF(SUM($C49,$I20)&gt;AZ$4,$U34/$I20,$U34-SUM($I49:AY49))))</f>
        <v>0</v>
      </c>
      <c r="BA49" s="31">
        <f>IF($I20="n/a",0,IF(BA$4&lt;=$C49,0,IF(SUM($C49,$I20)&gt;BA$4,$U34/$I20,$U34-SUM($I49:AZ49))))</f>
        <v>0</v>
      </c>
      <c r="BB49" s="31">
        <f>IF($I20="n/a",0,IF(BB$4&lt;=$C49,0,IF(SUM($C49,$I20)&gt;BB$4,$U34/$I20,$U34-SUM($I49:BA49))))</f>
        <v>0</v>
      </c>
      <c r="BC49" s="31">
        <f>IF($I20="n/a",0,IF(BC$4&lt;=$C49,0,IF(SUM($C49,$I20)&gt;BC$4,$U34/$I20,$U34-SUM($I49:BB49))))</f>
        <v>0</v>
      </c>
      <c r="BD49" s="31">
        <f>IF($I20="n/a",0,IF(BD$4&lt;=$C49,0,IF(SUM($C49,$I20)&gt;BD$4,$U34/$I20,$U34-SUM($I49:BC49))))</f>
        <v>0</v>
      </c>
      <c r="BE49" s="31">
        <f>IF($I20="n/a",0,IF(BE$4&lt;=$C49,0,IF(SUM($C49,$I20)&gt;BE$4,$U34/$I20,$U34-SUM($I49:BD49))))</f>
        <v>0</v>
      </c>
      <c r="BF49" s="31">
        <f>IF($I20="n/a",0,IF(BF$4&lt;=$C49,0,IF(SUM($C49,$I20)&gt;BF$4,$U34/$I20,$U34-SUM($I49:BE49))))</f>
        <v>0</v>
      </c>
      <c r="BG49" s="31">
        <f>IF($I20="n/a",0,IF(BG$4&lt;=$C49,0,IF(SUM($C49,$I20)&gt;BG$4,$U34/$I20,$U34-SUM($I49:BF49))))</f>
        <v>0</v>
      </c>
      <c r="BH49" s="31">
        <f>IF($I20="n/a",0,IF(BH$4&lt;=$C49,0,IF(SUM($C49,$I20)&gt;BH$4,$U34/$I20,$U34-SUM($I49:BG49))))</f>
        <v>0</v>
      </c>
      <c r="BI49" s="31">
        <f>IF($I20="n/a",0,IF(BI$4&lt;=$C49,0,IF(SUM($C49,$I20)&gt;BI$4,$U34/$I20,$U34-SUM($I49:BH49))))</f>
        <v>0</v>
      </c>
      <c r="BJ49" s="31">
        <f>IF($I20="n/a",0,IF(BJ$4&lt;=$C49,0,IF(SUM($C49,$I20)&gt;BJ$4,$U34/$I20,$U34-SUM($I49:BI49))))</f>
        <v>0</v>
      </c>
      <c r="BK49" s="31">
        <f>IF($I20="n/a",0,IF(BK$4&lt;=$C49,0,IF(SUM($C49,$I20)&gt;BK$4,$U34/$I20,$U34-SUM($I49:BJ49))))</f>
        <v>0</v>
      </c>
      <c r="BL49" s="31">
        <f>IF($I20="n/a",0,IF(BL$4&lt;=$C49,0,IF(SUM($C49,$I20)&gt;BL$4,$U34/$I20,$U34-SUM($I49:BK49))))</f>
        <v>0</v>
      </c>
      <c r="BM49" s="31">
        <f>IF($I20="n/a",0,IF(BM$4&lt;=$C49,0,IF(SUM($C49,$I20)&gt;BM$4,$U34/$I20,$U34-SUM($I49:BL49))))</f>
        <v>0</v>
      </c>
      <c r="BN49" s="31">
        <f>IF($I20="n/a",0,IF(BN$4&lt;=$C49,0,IF(SUM($C49,$I20)&gt;BN$4,$U34/$I20,$U34-SUM($I49:BM49))))</f>
        <v>0</v>
      </c>
      <c r="BO49" s="31">
        <f>IF($I20="n/a",0,IF(BO$4&lt;=$C49,0,IF(SUM($C49,$I20)&gt;BO$4,$U34/$I20,$U34-SUM($I49:BN49))))</f>
        <v>0</v>
      </c>
      <c r="BP49" s="31">
        <f>IF($I20="n/a",0,IF(BP$4&lt;=$C49,0,IF(SUM($C49,$I20)&gt;BP$4,$U34/$I20,$U34-SUM($I49:BO49))))</f>
        <v>0</v>
      </c>
      <c r="BQ49" s="31">
        <f>IF($I20="n/a",0,IF(BQ$4&lt;=$C49,0,IF(SUM($C49,$I20)&gt;BQ$4,$U34/$I20,$U34-SUM($I49:BP49))))</f>
        <v>0</v>
      </c>
      <c r="BR49" s="31">
        <f>IF($I20="n/a",0,IF(BR$4&lt;=$C49,0,IF(SUM($C49,$I20)&gt;BR$4,$U34/$I20,$U34-SUM($I49:BQ49))))</f>
        <v>0</v>
      </c>
      <c r="BS49" s="31">
        <f>IF($I20="n/a",0,IF(BS$4&lt;=$C49,0,IF(SUM($C49,$I20)&gt;BS$4,$U34/$I20,$U34-SUM($I49:BR49))))</f>
        <v>0</v>
      </c>
      <c r="BT49" s="31">
        <f>IF($I20="n/a",0,IF(BT$4&lt;=$C49,0,IF(SUM($C49,$I20)&gt;BT$4,$U34/$I20,$U34-SUM($I49:BS49))))</f>
        <v>0</v>
      </c>
      <c r="BU49" s="31">
        <f>IF($I20="n/a",0,IF(BU$4&lt;=$C49,0,IF(SUM($C49,$I20)&gt;BU$4,$U34/$I20,$U34-SUM($I49:BT49))))</f>
        <v>0</v>
      </c>
      <c r="BV49" s="31">
        <f>IF($I20="n/a",0,IF(BV$4&lt;=$C49,0,IF(SUM($C49,$I20)&gt;BV$4,$U34/$I20,$U34-SUM($I49:BU49))))</f>
        <v>0</v>
      </c>
      <c r="BW49" s="31">
        <f>IF($I20="n/a",0,IF(BW$4&lt;=$C49,0,IF(SUM($C49,$I20)&gt;BW$4,$U34/$I20,$U34-SUM($I49:BV49))))</f>
        <v>0</v>
      </c>
      <c r="BX49" s="31">
        <f>IF($I20="n/a",0,IF(BX$4&lt;=$C49,0,IF(SUM($C49,$I20)&gt;BX$4,$U34/$I20,$U34-SUM($I49:BW49))))</f>
        <v>0</v>
      </c>
      <c r="BY49" s="31">
        <f>IF($I20="n/a",0,IF(BY$4&lt;=$C49,0,IF(SUM($C49,$I20)&gt;BY$4,$U34/$I20,$U34-SUM($I49:BX49))))</f>
        <v>0</v>
      </c>
      <c r="BZ49" s="31">
        <f>IF($I20="n/a",0,IF(BZ$4&lt;=$C49,0,IF(SUM($C49,$I20)&gt;BZ$4,$U34/$I20,$U34-SUM($I49:BY49))))</f>
        <v>0</v>
      </c>
      <c r="CA49" s="31">
        <f>IF($I20="n/a",0,IF(CA$4&lt;=$C49,0,IF(SUM($C49,$I20)&gt;CA$4,$U34/$I20,$U34-SUM($I49:BZ49))))</f>
        <v>0</v>
      </c>
      <c r="CB49" s="31">
        <f>IF($I20="n/a",0,IF(CB$4&lt;=$C49,0,IF(SUM($C49,$I20)&gt;CB$4,$U34/$I20,$U34-SUM($I49:CA49))))</f>
        <v>0</v>
      </c>
      <c r="CC49" s="31">
        <f>IF($I20="n/a",0,IF(CC$4&lt;=$C49,0,IF(SUM($C49,$I20)&gt;CC$4,$U34/$I20,$U34-SUM($I49:CB49))))</f>
        <v>0</v>
      </c>
      <c r="CD49" s="31">
        <f>IF($I20="n/a",0,IF(CD$4&lt;=$C49,0,IF(SUM($C49,$I20)&gt;CD$4,$U34/$I20,$U34-SUM($I49:CC49))))</f>
        <v>0</v>
      </c>
      <c r="CE49" s="31">
        <f>IF($I20="n/a",0,IF(CE$4&lt;=$C49,0,IF(SUM($C49,$I20)&gt;CE$4,$U34/$I20,$U34-SUM($I49:CD49))))</f>
        <v>0</v>
      </c>
      <c r="CF49" s="31">
        <f>IF($I20="n/a",0,IF(CF$4&lt;=$C49,0,IF(SUM($C49,$I20)&gt;CF$4,$U34/$I20,$U34-SUM($I49:CE49))))</f>
        <v>0</v>
      </c>
    </row>
    <row r="50" spans="3:84" ht="12.75" customHeight="1">
      <c r="C50" s="197">
        <v>2028</v>
      </c>
      <c r="D50" s="21" t="s">
        <v>57</v>
      </c>
      <c r="E50" s="21" t="s">
        <v>185</v>
      </c>
      <c r="I50" s="31"/>
      <c r="J50" s="166">
        <f>IF($I20="n/a",0,IF(J$4&lt;=$C50,0,IF(SUM($C50,$I20)&gt;J$4,$V34/$I20,$V34-SUM($I50:I50))))</f>
        <v>0</v>
      </c>
      <c r="K50" s="166">
        <f>IF($I20="n/a",0,IF(K$4&lt;=$C50,0,IF(SUM($C50,$I20)&gt;K$4,$V34/$I20,$V34-SUM($I50:J50))))</f>
        <v>0</v>
      </c>
      <c r="L50" s="166">
        <f>IF($I20="n/a",0,IF(L$4&lt;=$C50,0,IF(SUM($C50,$I20)&gt;L$4,$V34/$I20,$V34-SUM($I50:K50))))</f>
        <v>0</v>
      </c>
      <c r="M50" s="166">
        <f>IF($I20="n/a",0,IF(M$4&lt;=$C50,0,IF(SUM($C50,$I20)&gt;M$4,$V34/$I20,$V34-SUM($I50:L50))))</f>
        <v>0</v>
      </c>
      <c r="N50" s="166">
        <f>IF($I20="n/a",0,IF(N$4&lt;=$C50,0,IF(SUM($C50,$I20)&gt;N$4,$V34/$I20,$V34-SUM($I50:M50))))</f>
        <v>0</v>
      </c>
      <c r="O50" s="31">
        <f>IF($I20="n/a",0,IF(O$4&lt;=$C50,0,IF(SUM($C50,$I20)&gt;O$4,$V34/$I20,$V34-SUM($I50:N50))))</f>
        <v>0</v>
      </c>
      <c r="P50" s="31">
        <f>IF($I20="n/a",0,IF(P$4&lt;=$C50,0,IF(SUM($C50,$I20)&gt;P$4,$V34/$I20,$V34-SUM($I50:O50))))</f>
        <v>0</v>
      </c>
      <c r="Q50" s="31">
        <f>IF($I20="n/a",0,IF(Q$4&lt;=$C50,0,IF(SUM($C50,$I20)&gt;Q$4,$V34/$I20,$V34-SUM($I50:P50))))</f>
        <v>0</v>
      </c>
      <c r="R50" s="31">
        <f>IF($I20="n/a",0,IF(R$4&lt;=$C50,0,IF(SUM($C50,$I20)&gt;R$4,$V34/$I20,$V34-SUM($I50:Q50))))</f>
        <v>0</v>
      </c>
      <c r="S50" s="31">
        <f>IF($I20="n/a",0,IF(S$4&lt;=$C50,0,IF(SUM($C50,$I20)&gt;S$4,$V34/$I20,$V34-SUM($I50:R50))))</f>
        <v>0</v>
      </c>
      <c r="T50" s="31">
        <f>IF($I20="n/a",0,IF(T$4&lt;=$C50,0,IF(SUM($C50,$I20)&gt;T$4,$V34/$I20,$V34-SUM($I50:S50))))</f>
        <v>0</v>
      </c>
      <c r="U50" s="31">
        <f>IF($I20="n/a",0,IF(U$4&lt;=$C50,0,IF(SUM($C50,$I20)&gt;U$4,$V34/$I20,$V34-SUM($I50:T50))))</f>
        <v>0</v>
      </c>
      <c r="V50" s="31">
        <f>IF($I20="n/a",0,IF(V$4&lt;=$C50,0,IF(SUM($C50,$I20)&gt;V$4,$V34/$I20,$V34-SUM($I50:U50))))</f>
        <v>0</v>
      </c>
      <c r="W50" s="31">
        <f>IF($I20="n/a",0,IF(W$4&lt;=$C50,0,IF(SUM($C50,$I20)&gt;W$4,$V34/$I20,$V34-SUM($I50:V50))))</f>
        <v>0</v>
      </c>
      <c r="X50" s="31">
        <f>IF($I20="n/a",0,IF(X$4&lt;=$C50,0,IF(SUM($C50,$I20)&gt;X$4,$V34/$I20,$V34-SUM($I50:W50))))</f>
        <v>0</v>
      </c>
      <c r="Y50" s="31">
        <f>IF($I20="n/a",0,IF(Y$4&lt;=$C50,0,IF(SUM($C50,$I20)&gt;Y$4,$V34/$I20,$V34-SUM($I50:X50))))</f>
        <v>0</v>
      </c>
      <c r="Z50" s="31">
        <f>IF($I20="n/a",0,IF(Z$4&lt;=$C50,0,IF(SUM($C50,$I20)&gt;Z$4,$V34/$I20,$V34-SUM($I50:Y50))))</f>
        <v>0</v>
      </c>
      <c r="AA50" s="31">
        <f>IF($I20="n/a",0,IF(AA$4&lt;=$C50,0,IF(SUM($C50,$I20)&gt;AA$4,$V34/$I20,$V34-SUM($I50:Z50))))</f>
        <v>0</v>
      </c>
      <c r="AB50" s="31">
        <f>IF($I20="n/a",0,IF(AB$4&lt;=$C50,0,IF(SUM($C50,$I20)&gt;AB$4,$V34/$I20,$V34-SUM($I50:AA50))))</f>
        <v>0</v>
      </c>
      <c r="AC50" s="31">
        <f>IF($I20="n/a",0,IF(AC$4&lt;=$C50,0,IF(SUM($C50,$I20)&gt;AC$4,$V34/$I20,$V34-SUM($I50:AB50))))</f>
        <v>0</v>
      </c>
      <c r="AD50" s="31">
        <f>IF($I20="n/a",0,IF(AD$4&lt;=$C50,0,IF(SUM($C50,$I20)&gt;AD$4,$V34/$I20,$V34-SUM($I50:AC50))))</f>
        <v>0</v>
      </c>
      <c r="AE50" s="31">
        <f>IF($I20="n/a",0,IF(AE$4&lt;=$C50,0,IF(SUM($C50,$I20)&gt;AE$4,$V34/$I20,$V34-SUM($I50:AD50))))</f>
        <v>0</v>
      </c>
      <c r="AF50" s="31">
        <f>IF($I20="n/a",0,IF(AF$4&lt;=$C50,0,IF(SUM($C50,$I20)&gt;AF$4,$V34/$I20,$V34-SUM($I50:AE50))))</f>
        <v>0</v>
      </c>
      <c r="AG50" s="31">
        <f>IF($I20="n/a",0,IF(AG$4&lt;=$C50,0,IF(SUM($C50,$I20)&gt;AG$4,$V34/$I20,$V34-SUM($I50:AF50))))</f>
        <v>0</v>
      </c>
      <c r="AH50" s="31">
        <f>IF($I20="n/a",0,IF(AH$4&lt;=$C50,0,IF(SUM($C50,$I20)&gt;AH$4,$V34/$I20,$V34-SUM($I50:AG50))))</f>
        <v>0</v>
      </c>
      <c r="AI50" s="31">
        <f>IF($I20="n/a",0,IF(AI$4&lt;=$C50,0,IF(SUM($C50,$I20)&gt;AI$4,$V34/$I20,$V34-SUM($I50:AH50))))</f>
        <v>0</v>
      </c>
      <c r="AJ50" s="31">
        <f>IF($I20="n/a",0,IF(AJ$4&lt;=$C50,0,IF(SUM($C50,$I20)&gt;AJ$4,$V34/$I20,$V34-SUM($I50:AI50))))</f>
        <v>0</v>
      </c>
      <c r="AK50" s="31">
        <f>IF($I20="n/a",0,IF(AK$4&lt;=$C50,0,IF(SUM($C50,$I20)&gt;AK$4,$V34/$I20,$V34-SUM($I50:AJ50))))</f>
        <v>0</v>
      </c>
      <c r="AL50" s="31">
        <f>IF($I20="n/a",0,IF(AL$4&lt;=$C50,0,IF(SUM($C50,$I20)&gt;AL$4,$V34/$I20,$V34-SUM($I50:AK50))))</f>
        <v>0</v>
      </c>
      <c r="AM50" s="31">
        <f>IF($I20="n/a",0,IF(AM$4&lt;=$C50,0,IF(SUM($C50,$I20)&gt;AM$4,$V34/$I20,$V34-SUM($I50:AL50))))</f>
        <v>0</v>
      </c>
      <c r="AN50" s="31">
        <f>IF($I20="n/a",0,IF(AN$4&lt;=$C50,0,IF(SUM($C50,$I20)&gt;AN$4,$V34/$I20,$V34-SUM($I50:AM50))))</f>
        <v>0</v>
      </c>
      <c r="AO50" s="31">
        <f>IF($I20="n/a",0,IF(AO$4&lt;=$C50,0,IF(SUM($C50,$I20)&gt;AO$4,$V34/$I20,$V34-SUM($I50:AN50))))</f>
        <v>0</v>
      </c>
      <c r="AP50" s="31">
        <f>IF($I20="n/a",0,IF(AP$4&lt;=$C50,0,IF(SUM($C50,$I20)&gt;AP$4,$V34/$I20,$V34-SUM($I50:AO50))))</f>
        <v>0</v>
      </c>
      <c r="AQ50" s="31">
        <f>IF($I20="n/a",0,IF(AQ$4&lt;=$C50,0,IF(SUM($C50,$I20)&gt;AQ$4,$V34/$I20,$V34-SUM($I50:AP50))))</f>
        <v>0</v>
      </c>
      <c r="AR50" s="31">
        <f>IF($I20="n/a",0,IF(AR$4&lt;=$C50,0,IF(SUM($C50,$I20)&gt;AR$4,$V34/$I20,$V34-SUM($I50:AQ50))))</f>
        <v>0</v>
      </c>
      <c r="AS50" s="31">
        <f>IF($I20="n/a",0,IF(AS$4&lt;=$C50,0,IF(SUM($C50,$I20)&gt;AS$4,$V34/$I20,$V34-SUM($I50:AR50))))</f>
        <v>0</v>
      </c>
      <c r="AT50" s="31">
        <f>IF($I20="n/a",0,IF(AT$4&lt;=$C50,0,IF(SUM($C50,$I20)&gt;AT$4,$V34/$I20,$V34-SUM($I50:AS50))))</f>
        <v>0</v>
      </c>
      <c r="AU50" s="31">
        <f>IF($I20="n/a",0,IF(AU$4&lt;=$C50,0,IF(SUM($C50,$I20)&gt;AU$4,$V34/$I20,$V34-SUM($I50:AT50))))</f>
        <v>0</v>
      </c>
      <c r="AV50" s="31">
        <f>IF($I20="n/a",0,IF(AV$4&lt;=$C50,0,IF(SUM($C50,$I20)&gt;AV$4,$V34/$I20,$V34-SUM($I50:AU50))))</f>
        <v>0</v>
      </c>
      <c r="AW50" s="31">
        <f>IF($I20="n/a",0,IF(AW$4&lt;=$C50,0,IF(SUM($C50,$I20)&gt;AW$4,$V34/$I20,$V34-SUM($I50:AV50))))</f>
        <v>0</v>
      </c>
      <c r="AX50" s="31">
        <f>IF($I20="n/a",0,IF(AX$4&lt;=$C50,0,IF(SUM($C50,$I20)&gt;AX$4,$V34/$I20,$V34-SUM($I50:AW50))))</f>
        <v>0</v>
      </c>
      <c r="AY50" s="31">
        <f>IF($I20="n/a",0,IF(AY$4&lt;=$C50,0,IF(SUM($C50,$I20)&gt;AY$4,$V34/$I20,$V34-SUM($I50:AX50))))</f>
        <v>0</v>
      </c>
      <c r="AZ50" s="31">
        <f>IF($I20="n/a",0,IF(AZ$4&lt;=$C50,0,IF(SUM($C50,$I20)&gt;AZ$4,$V34/$I20,$V34-SUM($I50:AY50))))</f>
        <v>0</v>
      </c>
      <c r="BA50" s="31">
        <f>IF($I20="n/a",0,IF(BA$4&lt;=$C50,0,IF(SUM($C50,$I20)&gt;BA$4,$V34/$I20,$V34-SUM($I50:AZ50))))</f>
        <v>0</v>
      </c>
      <c r="BB50" s="31">
        <f>IF($I20="n/a",0,IF(BB$4&lt;=$C50,0,IF(SUM($C50,$I20)&gt;BB$4,$V34/$I20,$V34-SUM($I50:BA50))))</f>
        <v>0</v>
      </c>
      <c r="BC50" s="31">
        <f>IF($I20="n/a",0,IF(BC$4&lt;=$C50,0,IF(SUM($C50,$I20)&gt;BC$4,$V34/$I20,$V34-SUM($I50:BB50))))</f>
        <v>0</v>
      </c>
      <c r="BD50" s="31">
        <f>IF($I20="n/a",0,IF(BD$4&lt;=$C50,0,IF(SUM($C50,$I20)&gt;BD$4,$V34/$I20,$V34-SUM($I50:BC50))))</f>
        <v>0</v>
      </c>
      <c r="BE50" s="31">
        <f>IF($I20="n/a",0,IF(BE$4&lt;=$C50,0,IF(SUM($C50,$I20)&gt;BE$4,$V34/$I20,$V34-SUM($I50:BD50))))</f>
        <v>0</v>
      </c>
      <c r="BF50" s="31">
        <f>IF($I20="n/a",0,IF(BF$4&lt;=$C50,0,IF(SUM($C50,$I20)&gt;BF$4,$V34/$I20,$V34-SUM($I50:BE50))))</f>
        <v>0</v>
      </c>
      <c r="BG50" s="31">
        <f>IF($I20="n/a",0,IF(BG$4&lt;=$C50,0,IF(SUM($C50,$I20)&gt;BG$4,$V34/$I20,$V34-SUM($I50:BF50))))</f>
        <v>0</v>
      </c>
      <c r="BH50" s="31">
        <f>IF($I20="n/a",0,IF(BH$4&lt;=$C50,0,IF(SUM($C50,$I20)&gt;BH$4,$V34/$I20,$V34-SUM($I50:BG50))))</f>
        <v>0</v>
      </c>
      <c r="BI50" s="31">
        <f>IF($I20="n/a",0,IF(BI$4&lt;=$C50,0,IF(SUM($C50,$I20)&gt;BI$4,$V34/$I20,$V34-SUM($I50:BH50))))</f>
        <v>0</v>
      </c>
      <c r="BJ50" s="31">
        <f>IF($I20="n/a",0,IF(BJ$4&lt;=$C50,0,IF(SUM($C50,$I20)&gt;BJ$4,$V34/$I20,$V34-SUM($I50:BI50))))</f>
        <v>0</v>
      </c>
      <c r="BK50" s="31">
        <f>IF($I20="n/a",0,IF(BK$4&lt;=$C50,0,IF(SUM($C50,$I20)&gt;BK$4,$V34/$I20,$V34-SUM($I50:BJ50))))</f>
        <v>0</v>
      </c>
      <c r="BL50" s="31">
        <f>IF($I20="n/a",0,IF(BL$4&lt;=$C50,0,IF(SUM($C50,$I20)&gt;BL$4,$V34/$I20,$V34-SUM($I50:BK50))))</f>
        <v>0</v>
      </c>
      <c r="BM50" s="31">
        <f>IF($I20="n/a",0,IF(BM$4&lt;=$C50,0,IF(SUM($C50,$I20)&gt;BM$4,$V34/$I20,$V34-SUM($I50:BL50))))</f>
        <v>0</v>
      </c>
      <c r="BN50" s="31">
        <f>IF($I20="n/a",0,IF(BN$4&lt;=$C50,0,IF(SUM($C50,$I20)&gt;BN$4,$V34/$I20,$V34-SUM($I50:BM50))))</f>
        <v>0</v>
      </c>
      <c r="BO50" s="31">
        <f>IF($I20="n/a",0,IF(BO$4&lt;=$C50,0,IF(SUM($C50,$I20)&gt;BO$4,$V34/$I20,$V34-SUM($I50:BN50))))</f>
        <v>0</v>
      </c>
      <c r="BP50" s="31">
        <f>IF($I20="n/a",0,IF(BP$4&lt;=$C50,0,IF(SUM($C50,$I20)&gt;BP$4,$V34/$I20,$V34-SUM($I50:BO50))))</f>
        <v>0</v>
      </c>
      <c r="BQ50" s="31">
        <f>IF($I20="n/a",0,IF(BQ$4&lt;=$C50,0,IF(SUM($C50,$I20)&gt;BQ$4,$V34/$I20,$V34-SUM($I50:BP50))))</f>
        <v>0</v>
      </c>
      <c r="BR50" s="31">
        <f>IF($I20="n/a",0,IF(BR$4&lt;=$C50,0,IF(SUM($C50,$I20)&gt;BR$4,$V34/$I20,$V34-SUM($I50:BQ50))))</f>
        <v>0</v>
      </c>
      <c r="BS50" s="31">
        <f>IF($I20="n/a",0,IF(BS$4&lt;=$C50,0,IF(SUM($C50,$I20)&gt;BS$4,$V34/$I20,$V34-SUM($I50:BR50))))</f>
        <v>0</v>
      </c>
      <c r="BT50" s="31">
        <f>IF($I20="n/a",0,IF(BT$4&lt;=$C50,0,IF(SUM($C50,$I20)&gt;BT$4,$V34/$I20,$V34-SUM($I50:BS50))))</f>
        <v>0</v>
      </c>
      <c r="BU50" s="31">
        <f>IF($I20="n/a",0,IF(BU$4&lt;=$C50,0,IF(SUM($C50,$I20)&gt;BU$4,$V34/$I20,$V34-SUM($I50:BT50))))</f>
        <v>0</v>
      </c>
      <c r="BV50" s="31">
        <f>IF($I20="n/a",0,IF(BV$4&lt;=$C50,0,IF(SUM($C50,$I20)&gt;BV$4,$V34/$I20,$V34-SUM($I50:BU50))))</f>
        <v>0</v>
      </c>
      <c r="BW50" s="31">
        <f>IF($I20="n/a",0,IF(BW$4&lt;=$C50,0,IF(SUM($C50,$I20)&gt;BW$4,$V34/$I20,$V34-SUM($I50:BV50))))</f>
        <v>0</v>
      </c>
      <c r="BX50" s="31">
        <f>IF($I20="n/a",0,IF(BX$4&lt;=$C50,0,IF(SUM($C50,$I20)&gt;BX$4,$V34/$I20,$V34-SUM($I50:BW50))))</f>
        <v>0</v>
      </c>
      <c r="BY50" s="31">
        <f>IF($I20="n/a",0,IF(BY$4&lt;=$C50,0,IF(SUM($C50,$I20)&gt;BY$4,$V34/$I20,$V34-SUM($I50:BX50))))</f>
        <v>0</v>
      </c>
      <c r="BZ50" s="31">
        <f>IF($I20="n/a",0,IF(BZ$4&lt;=$C50,0,IF(SUM($C50,$I20)&gt;BZ$4,$V34/$I20,$V34-SUM($I50:BY50))))</f>
        <v>0</v>
      </c>
      <c r="CA50" s="31">
        <f>IF($I20="n/a",0,IF(CA$4&lt;=$C50,0,IF(SUM($C50,$I20)&gt;CA$4,$V34/$I20,$V34-SUM($I50:BZ50))))</f>
        <v>0</v>
      </c>
      <c r="CB50" s="31">
        <f>IF($I20="n/a",0,IF(CB$4&lt;=$C50,0,IF(SUM($C50,$I20)&gt;CB$4,$V34/$I20,$V34-SUM($I50:CA50))))</f>
        <v>0</v>
      </c>
      <c r="CC50" s="31">
        <f>IF($I20="n/a",0,IF(CC$4&lt;=$C50,0,IF(SUM($C50,$I20)&gt;CC$4,$V34/$I20,$V34-SUM($I50:CB50))))</f>
        <v>0</v>
      </c>
      <c r="CD50" s="31">
        <f>IF($I20="n/a",0,IF(CD$4&lt;=$C50,0,IF(SUM($C50,$I20)&gt;CD$4,$V34/$I20,$V34-SUM($I50:CC50))))</f>
        <v>0</v>
      </c>
      <c r="CE50" s="31">
        <f>IF($I20="n/a",0,IF(CE$4&lt;=$C50,0,IF(SUM($C50,$I20)&gt;CE$4,$V34/$I20,$V34-SUM($I50:CD50))))</f>
        <v>0</v>
      </c>
      <c r="CF50" s="31">
        <f>IF($I20="n/a",0,IF(CF$4&lt;=$C50,0,IF(SUM($C50,$I20)&gt;CF$4,$V34/$I20,$V34-SUM($I50:CE50))))</f>
        <v>0</v>
      </c>
    </row>
    <row r="51" spans="3:84" ht="12.75" customHeight="1">
      <c r="C51" s="197">
        <v>2029</v>
      </c>
      <c r="D51" s="21" t="s">
        <v>58</v>
      </c>
      <c r="E51" s="21" t="s">
        <v>185</v>
      </c>
      <c r="I51" s="31"/>
      <c r="J51" s="166">
        <f>IF($I20="n/a",0,IF(J$4&lt;=$C51,0,IF(SUM($C51,$I20)&gt;J$4,$W34/$I20,$W34-SUM($I51:I51))))</f>
        <v>0</v>
      </c>
      <c r="K51" s="166">
        <f>IF($I20="n/a",0,IF(K$4&lt;=$C51,0,IF(SUM($C51,$I20)&gt;K$4,$W34/$I20,$W34-SUM($I51:J51))))</f>
        <v>0</v>
      </c>
      <c r="L51" s="166">
        <f>IF($I20="n/a",0,IF(L$4&lt;=$C51,0,IF(SUM($C51,$I20)&gt;L$4,$W34/$I20,$W34-SUM($I51:K51))))</f>
        <v>0</v>
      </c>
      <c r="M51" s="166">
        <f>IF($I20="n/a",0,IF(M$4&lt;=$C51,0,IF(SUM($C51,$I20)&gt;M$4,$W34/$I20,$W34-SUM($I51:L51))))</f>
        <v>0</v>
      </c>
      <c r="N51" s="166">
        <f>IF($I20="n/a",0,IF(N$4&lt;=$C51,0,IF(SUM($C51,$I20)&gt;N$4,$W34/$I20,$W34-SUM($I51:M51))))</f>
        <v>0</v>
      </c>
      <c r="O51" s="31">
        <f>IF($I20="n/a",0,IF(O$4&lt;=$C51,0,IF(SUM($C51,$I20)&gt;O$4,$W34/$I20,$W34-SUM($I51:N51))))</f>
        <v>0</v>
      </c>
      <c r="P51" s="31">
        <f>IF($I20="n/a",0,IF(P$4&lt;=$C51,0,IF(SUM($C51,$I20)&gt;P$4,$W34/$I20,$W34-SUM($I51:O51))))</f>
        <v>0</v>
      </c>
      <c r="Q51" s="31">
        <f>IF($I20="n/a",0,IF(Q$4&lt;=$C51,0,IF(SUM($C51,$I20)&gt;Q$4,$W34/$I20,$W34-SUM($I51:P51))))</f>
        <v>0</v>
      </c>
      <c r="R51" s="31">
        <f>IF($I20="n/a",0,IF(R$4&lt;=$C51,0,IF(SUM($C51,$I20)&gt;R$4,$W34/$I20,$W34-SUM($I51:Q51))))</f>
        <v>0</v>
      </c>
      <c r="S51" s="31">
        <f>IF($I20="n/a",0,IF(S$4&lt;=$C51,0,IF(SUM($C51,$I20)&gt;S$4,$W34/$I20,$W34-SUM($I51:R51))))</f>
        <v>0</v>
      </c>
      <c r="T51" s="31">
        <f>IF($I20="n/a",0,IF(T$4&lt;=$C51,0,IF(SUM($C51,$I20)&gt;T$4,$W34/$I20,$W34-SUM($I51:S51))))</f>
        <v>0</v>
      </c>
      <c r="U51" s="31">
        <f>IF($I20="n/a",0,IF(U$4&lt;=$C51,0,IF(SUM($C51,$I20)&gt;U$4,$W34/$I20,$W34-SUM($I51:T51))))</f>
        <v>0</v>
      </c>
      <c r="V51" s="31">
        <f>IF($I20="n/a",0,IF(V$4&lt;=$C51,0,IF(SUM($C51,$I20)&gt;V$4,$W34/$I20,$W34-SUM($I51:U51))))</f>
        <v>0</v>
      </c>
      <c r="W51" s="31">
        <f>IF($I20="n/a",0,IF(W$4&lt;=$C51,0,IF(SUM($C51,$I20)&gt;W$4,$W34/$I20,$W34-SUM($I51:V51))))</f>
        <v>0</v>
      </c>
      <c r="X51" s="31">
        <f>IF($I20="n/a",0,IF(X$4&lt;=$C51,0,IF(SUM($C51,$I20)&gt;X$4,$W34/$I20,$W34-SUM($I51:W51))))</f>
        <v>0</v>
      </c>
      <c r="Y51" s="31">
        <f>IF($I20="n/a",0,IF(Y$4&lt;=$C51,0,IF(SUM($C51,$I20)&gt;Y$4,$W34/$I20,$W34-SUM($I51:X51))))</f>
        <v>0</v>
      </c>
      <c r="Z51" s="31">
        <f>IF($I20="n/a",0,IF(Z$4&lt;=$C51,0,IF(SUM($C51,$I20)&gt;Z$4,$W34/$I20,$W34-SUM($I51:Y51))))</f>
        <v>0</v>
      </c>
      <c r="AA51" s="31">
        <f>IF($I20="n/a",0,IF(AA$4&lt;=$C51,0,IF(SUM($C51,$I20)&gt;AA$4,$W34/$I20,$W34-SUM($I51:Z51))))</f>
        <v>0</v>
      </c>
      <c r="AB51" s="31">
        <f>IF($I20="n/a",0,IF(AB$4&lt;=$C51,0,IF(SUM($C51,$I20)&gt;AB$4,$W34/$I20,$W34-SUM($I51:AA51))))</f>
        <v>0</v>
      </c>
      <c r="AC51" s="31">
        <f>IF($I20="n/a",0,IF(AC$4&lt;=$C51,0,IF(SUM($C51,$I20)&gt;AC$4,$W34/$I20,$W34-SUM($I51:AB51))))</f>
        <v>0</v>
      </c>
      <c r="AD51" s="31">
        <f>IF($I20="n/a",0,IF(AD$4&lt;=$C51,0,IF(SUM($C51,$I20)&gt;AD$4,$W34/$I20,$W34-SUM($I51:AC51))))</f>
        <v>0</v>
      </c>
      <c r="AE51" s="31">
        <f>IF($I20="n/a",0,IF(AE$4&lt;=$C51,0,IF(SUM($C51,$I20)&gt;AE$4,$W34/$I20,$W34-SUM($I51:AD51))))</f>
        <v>0</v>
      </c>
      <c r="AF51" s="31">
        <f>IF($I20="n/a",0,IF(AF$4&lt;=$C51,0,IF(SUM($C51,$I20)&gt;AF$4,$W34/$I20,$W34-SUM($I51:AE51))))</f>
        <v>0</v>
      </c>
      <c r="AG51" s="31">
        <f>IF($I20="n/a",0,IF(AG$4&lt;=$C51,0,IF(SUM($C51,$I20)&gt;AG$4,$W34/$I20,$W34-SUM($I51:AF51))))</f>
        <v>0</v>
      </c>
      <c r="AH51" s="31">
        <f>IF($I20="n/a",0,IF(AH$4&lt;=$C51,0,IF(SUM($C51,$I20)&gt;AH$4,$W34/$I20,$W34-SUM($I51:AG51))))</f>
        <v>0</v>
      </c>
      <c r="AI51" s="31">
        <f>IF($I20="n/a",0,IF(AI$4&lt;=$C51,0,IF(SUM($C51,$I20)&gt;AI$4,$W34/$I20,$W34-SUM($I51:AH51))))</f>
        <v>0</v>
      </c>
      <c r="AJ51" s="31">
        <f>IF($I20="n/a",0,IF(AJ$4&lt;=$C51,0,IF(SUM($C51,$I20)&gt;AJ$4,$W34/$I20,$W34-SUM($I51:AI51))))</f>
        <v>0</v>
      </c>
      <c r="AK51" s="31">
        <f>IF($I20="n/a",0,IF(AK$4&lt;=$C51,0,IF(SUM($C51,$I20)&gt;AK$4,$W34/$I20,$W34-SUM($I51:AJ51))))</f>
        <v>0</v>
      </c>
      <c r="AL51" s="31">
        <f>IF($I20="n/a",0,IF(AL$4&lt;=$C51,0,IF(SUM($C51,$I20)&gt;AL$4,$W34/$I20,$W34-SUM($I51:AK51))))</f>
        <v>0</v>
      </c>
      <c r="AM51" s="31">
        <f>IF($I20="n/a",0,IF(AM$4&lt;=$C51,0,IF(SUM($C51,$I20)&gt;AM$4,$W34/$I20,$W34-SUM($I51:AL51))))</f>
        <v>0</v>
      </c>
      <c r="AN51" s="31">
        <f>IF($I20="n/a",0,IF(AN$4&lt;=$C51,0,IF(SUM($C51,$I20)&gt;AN$4,$W34/$I20,$W34-SUM($I51:AM51))))</f>
        <v>0</v>
      </c>
      <c r="AO51" s="31">
        <f>IF($I20="n/a",0,IF(AO$4&lt;=$C51,0,IF(SUM($C51,$I20)&gt;AO$4,$W34/$I20,$W34-SUM($I51:AN51))))</f>
        <v>0</v>
      </c>
      <c r="AP51" s="31">
        <f>IF($I20="n/a",0,IF(AP$4&lt;=$C51,0,IF(SUM($C51,$I20)&gt;AP$4,$W34/$I20,$W34-SUM($I51:AO51))))</f>
        <v>0</v>
      </c>
      <c r="AQ51" s="31">
        <f>IF($I20="n/a",0,IF(AQ$4&lt;=$C51,0,IF(SUM($C51,$I20)&gt;AQ$4,$W34/$I20,$W34-SUM($I51:AP51))))</f>
        <v>0</v>
      </c>
      <c r="AR51" s="31">
        <f>IF($I20="n/a",0,IF(AR$4&lt;=$C51,0,IF(SUM($C51,$I20)&gt;AR$4,$W34/$I20,$W34-SUM($I51:AQ51))))</f>
        <v>0</v>
      </c>
      <c r="AS51" s="31">
        <f>IF($I20="n/a",0,IF(AS$4&lt;=$C51,0,IF(SUM($C51,$I20)&gt;AS$4,$W34/$I20,$W34-SUM($I51:AR51))))</f>
        <v>0</v>
      </c>
      <c r="AT51" s="31">
        <f>IF($I20="n/a",0,IF(AT$4&lt;=$C51,0,IF(SUM($C51,$I20)&gt;AT$4,$W34/$I20,$W34-SUM($I51:AS51))))</f>
        <v>0</v>
      </c>
      <c r="AU51" s="31">
        <f>IF($I20="n/a",0,IF(AU$4&lt;=$C51,0,IF(SUM($C51,$I20)&gt;AU$4,$W34/$I20,$W34-SUM($I51:AT51))))</f>
        <v>0</v>
      </c>
      <c r="AV51" s="31">
        <f>IF($I20="n/a",0,IF(AV$4&lt;=$C51,0,IF(SUM($C51,$I20)&gt;AV$4,$W34/$I20,$W34-SUM($I51:AU51))))</f>
        <v>0</v>
      </c>
      <c r="AW51" s="31">
        <f>IF($I20="n/a",0,IF(AW$4&lt;=$C51,0,IF(SUM($C51,$I20)&gt;AW$4,$W34/$I20,$W34-SUM($I51:AV51))))</f>
        <v>0</v>
      </c>
      <c r="AX51" s="31">
        <f>IF($I20="n/a",0,IF(AX$4&lt;=$C51,0,IF(SUM($C51,$I20)&gt;AX$4,$W34/$I20,$W34-SUM($I51:AW51))))</f>
        <v>0</v>
      </c>
      <c r="AY51" s="31">
        <f>IF($I20="n/a",0,IF(AY$4&lt;=$C51,0,IF(SUM($C51,$I20)&gt;AY$4,$W34/$I20,$W34-SUM($I51:AX51))))</f>
        <v>0</v>
      </c>
      <c r="AZ51" s="31">
        <f>IF($I20="n/a",0,IF(AZ$4&lt;=$C51,0,IF(SUM($C51,$I20)&gt;AZ$4,$W34/$I20,$W34-SUM($I51:AY51))))</f>
        <v>0</v>
      </c>
      <c r="BA51" s="31">
        <f>IF($I20="n/a",0,IF(BA$4&lt;=$C51,0,IF(SUM($C51,$I20)&gt;BA$4,$W34/$I20,$W34-SUM($I51:AZ51))))</f>
        <v>0</v>
      </c>
      <c r="BB51" s="31">
        <f>IF($I20="n/a",0,IF(BB$4&lt;=$C51,0,IF(SUM($C51,$I20)&gt;BB$4,$W34/$I20,$W34-SUM($I51:BA51))))</f>
        <v>0</v>
      </c>
      <c r="BC51" s="31">
        <f>IF($I20="n/a",0,IF(BC$4&lt;=$C51,0,IF(SUM($C51,$I20)&gt;BC$4,$W34/$I20,$W34-SUM($I51:BB51))))</f>
        <v>0</v>
      </c>
      <c r="BD51" s="31">
        <f>IF($I20="n/a",0,IF(BD$4&lt;=$C51,0,IF(SUM($C51,$I20)&gt;BD$4,$W34/$I20,$W34-SUM($I51:BC51))))</f>
        <v>0</v>
      </c>
      <c r="BE51" s="31">
        <f>IF($I20="n/a",0,IF(BE$4&lt;=$C51,0,IF(SUM($C51,$I20)&gt;BE$4,$W34/$I20,$W34-SUM($I51:BD51))))</f>
        <v>0</v>
      </c>
      <c r="BF51" s="31">
        <f>IF($I20="n/a",0,IF(BF$4&lt;=$C51,0,IF(SUM($C51,$I20)&gt;BF$4,$W34/$I20,$W34-SUM($I51:BE51))))</f>
        <v>0</v>
      </c>
      <c r="BG51" s="31">
        <f>IF($I20="n/a",0,IF(BG$4&lt;=$C51,0,IF(SUM($C51,$I20)&gt;BG$4,$W34/$I20,$W34-SUM($I51:BF51))))</f>
        <v>0</v>
      </c>
      <c r="BH51" s="31">
        <f>IF($I20="n/a",0,IF(BH$4&lt;=$C51,0,IF(SUM($C51,$I20)&gt;BH$4,$W34/$I20,$W34-SUM($I51:BG51))))</f>
        <v>0</v>
      </c>
      <c r="BI51" s="31">
        <f>IF($I20="n/a",0,IF(BI$4&lt;=$C51,0,IF(SUM($C51,$I20)&gt;BI$4,$W34/$I20,$W34-SUM($I51:BH51))))</f>
        <v>0</v>
      </c>
      <c r="BJ51" s="31">
        <f>IF($I20="n/a",0,IF(BJ$4&lt;=$C51,0,IF(SUM($C51,$I20)&gt;BJ$4,$W34/$I20,$W34-SUM($I51:BI51))))</f>
        <v>0</v>
      </c>
      <c r="BK51" s="31">
        <f>IF($I20="n/a",0,IF(BK$4&lt;=$C51,0,IF(SUM($C51,$I20)&gt;BK$4,$W34/$I20,$W34-SUM($I51:BJ51))))</f>
        <v>0</v>
      </c>
      <c r="BL51" s="31">
        <f>IF($I20="n/a",0,IF(BL$4&lt;=$C51,0,IF(SUM($C51,$I20)&gt;BL$4,$W34/$I20,$W34-SUM($I51:BK51))))</f>
        <v>0</v>
      </c>
      <c r="BM51" s="31">
        <f>IF($I20="n/a",0,IF(BM$4&lt;=$C51,0,IF(SUM($C51,$I20)&gt;BM$4,$W34/$I20,$W34-SUM($I51:BL51))))</f>
        <v>0</v>
      </c>
      <c r="BN51" s="31">
        <f>IF($I20="n/a",0,IF(BN$4&lt;=$C51,0,IF(SUM($C51,$I20)&gt;BN$4,$W34/$I20,$W34-SUM($I51:BM51))))</f>
        <v>0</v>
      </c>
      <c r="BO51" s="31">
        <f>IF($I20="n/a",0,IF(BO$4&lt;=$C51,0,IF(SUM($C51,$I20)&gt;BO$4,$W34/$I20,$W34-SUM($I51:BN51))))</f>
        <v>0</v>
      </c>
      <c r="BP51" s="31">
        <f>IF($I20="n/a",0,IF(BP$4&lt;=$C51,0,IF(SUM($C51,$I20)&gt;BP$4,$W34/$I20,$W34-SUM($I51:BO51))))</f>
        <v>0</v>
      </c>
      <c r="BQ51" s="31">
        <f>IF($I20="n/a",0,IF(BQ$4&lt;=$C51,0,IF(SUM($C51,$I20)&gt;BQ$4,$W34/$I20,$W34-SUM($I51:BP51))))</f>
        <v>0</v>
      </c>
      <c r="BR51" s="31">
        <f>IF($I20="n/a",0,IF(BR$4&lt;=$C51,0,IF(SUM($C51,$I20)&gt;BR$4,$W34/$I20,$W34-SUM($I51:BQ51))))</f>
        <v>0</v>
      </c>
      <c r="BS51" s="31">
        <f>IF($I20="n/a",0,IF(BS$4&lt;=$C51,0,IF(SUM($C51,$I20)&gt;BS$4,$W34/$I20,$W34-SUM($I51:BR51))))</f>
        <v>0</v>
      </c>
      <c r="BT51" s="31">
        <f>IF($I20="n/a",0,IF(BT$4&lt;=$C51,0,IF(SUM($C51,$I20)&gt;BT$4,$W34/$I20,$W34-SUM($I51:BS51))))</f>
        <v>0</v>
      </c>
      <c r="BU51" s="31">
        <f>IF($I20="n/a",0,IF(BU$4&lt;=$C51,0,IF(SUM($C51,$I20)&gt;BU$4,$W34/$I20,$W34-SUM($I51:BT51))))</f>
        <v>0</v>
      </c>
      <c r="BV51" s="31">
        <f>IF($I20="n/a",0,IF(BV$4&lt;=$C51,0,IF(SUM($C51,$I20)&gt;BV$4,$W34/$I20,$W34-SUM($I51:BU51))))</f>
        <v>0</v>
      </c>
      <c r="BW51" s="31">
        <f>IF($I20="n/a",0,IF(BW$4&lt;=$C51,0,IF(SUM($C51,$I20)&gt;BW$4,$W34/$I20,$W34-SUM($I51:BV51))))</f>
        <v>0</v>
      </c>
      <c r="BX51" s="31">
        <f>IF($I20="n/a",0,IF(BX$4&lt;=$C51,0,IF(SUM($C51,$I20)&gt;BX$4,$W34/$I20,$W34-SUM($I51:BW51))))</f>
        <v>0</v>
      </c>
      <c r="BY51" s="31">
        <f>IF($I20="n/a",0,IF(BY$4&lt;=$C51,0,IF(SUM($C51,$I20)&gt;BY$4,$W34/$I20,$W34-SUM($I51:BX51))))</f>
        <v>0</v>
      </c>
      <c r="BZ51" s="31">
        <f>IF($I20="n/a",0,IF(BZ$4&lt;=$C51,0,IF(SUM($C51,$I20)&gt;BZ$4,$W34/$I20,$W34-SUM($I51:BY51))))</f>
        <v>0</v>
      </c>
      <c r="CA51" s="31">
        <f>IF($I20="n/a",0,IF(CA$4&lt;=$C51,0,IF(SUM($C51,$I20)&gt;CA$4,$W34/$I20,$W34-SUM($I51:BZ51))))</f>
        <v>0</v>
      </c>
      <c r="CB51" s="31">
        <f>IF($I20="n/a",0,IF(CB$4&lt;=$C51,0,IF(SUM($C51,$I20)&gt;CB$4,$W34/$I20,$W34-SUM($I51:CA51))))</f>
        <v>0</v>
      </c>
      <c r="CC51" s="31">
        <f>IF($I20="n/a",0,IF(CC$4&lt;=$C51,0,IF(SUM($C51,$I20)&gt;CC$4,$W34/$I20,$W34-SUM($I51:CB51))))</f>
        <v>0</v>
      </c>
      <c r="CD51" s="31">
        <f>IF($I20="n/a",0,IF(CD$4&lt;=$C51,0,IF(SUM($C51,$I20)&gt;CD$4,$W34/$I20,$W34-SUM($I51:CC51))))</f>
        <v>0</v>
      </c>
      <c r="CE51" s="31">
        <f>IF($I20="n/a",0,IF(CE$4&lt;=$C51,0,IF(SUM($C51,$I20)&gt;CE$4,$W34/$I20,$W34-SUM($I51:CD51))))</f>
        <v>0</v>
      </c>
      <c r="CF51" s="31">
        <f>IF($I20="n/a",0,IF(CF$4&lt;=$C51,0,IF(SUM($C51,$I20)&gt;CF$4,$W34/$I20,$W34-SUM($I51:CE51))))</f>
        <v>0</v>
      </c>
    </row>
    <row r="52" spans="3:84" ht="12.75" customHeight="1">
      <c r="C52" s="197">
        <v>2030</v>
      </c>
      <c r="D52" s="21" t="s">
        <v>59</v>
      </c>
      <c r="E52" s="21" t="s">
        <v>185</v>
      </c>
      <c r="I52" s="31"/>
      <c r="J52" s="166">
        <f>IF($I20="n/a",0,IF(J$4&lt;=$C52,0,IF(SUM($C52,$I20)&gt;J$4,$X34/$I20,$X34-SUM($I52:I52))))</f>
        <v>0</v>
      </c>
      <c r="K52" s="166">
        <f>IF($I20="n/a",0,IF(K$4&lt;=$C52,0,IF(SUM($C52,$I20)&gt;K$4,$X34/$I20,$X34-SUM($I52:J52))))</f>
        <v>0</v>
      </c>
      <c r="L52" s="166">
        <f>IF($I20="n/a",0,IF(L$4&lt;=$C52,0,IF(SUM($C52,$I20)&gt;L$4,$X34/$I20,$X34-SUM($I52:K52))))</f>
        <v>0</v>
      </c>
      <c r="M52" s="166">
        <f>IF($I20="n/a",0,IF(M$4&lt;=$C52,0,IF(SUM($C52,$I20)&gt;M$4,$X34/$I20,$X34-SUM($I52:L52))))</f>
        <v>0</v>
      </c>
      <c r="N52" s="166">
        <f>IF($I20="n/a",0,IF(N$4&lt;=$C52,0,IF(SUM($C52,$I20)&gt;N$4,$X34/$I20,$X34-SUM($I52:M52))))</f>
        <v>0</v>
      </c>
      <c r="O52" s="31">
        <f>IF($I20="n/a",0,IF(O$4&lt;=$C52,0,IF(SUM($C52,$I20)&gt;O$4,$X34/$I20,$X34-SUM($I52:N52))))</f>
        <v>0</v>
      </c>
      <c r="P52" s="31">
        <f>IF($I20="n/a",0,IF(P$4&lt;=$C52,0,IF(SUM($C52,$I20)&gt;P$4,$X34/$I20,$X34-SUM($I52:O52))))</f>
        <v>0</v>
      </c>
      <c r="Q52" s="31">
        <f>IF($I20="n/a",0,IF(Q$4&lt;=$C52,0,IF(SUM($C52,$I20)&gt;Q$4,$X34/$I20,$X34-SUM($I52:P52))))</f>
        <v>0</v>
      </c>
      <c r="R52" s="31">
        <f>IF($I20="n/a",0,IF(R$4&lt;=$C52,0,IF(SUM($C52,$I20)&gt;R$4,$X34/$I20,$X34-SUM($I52:Q52))))</f>
        <v>0</v>
      </c>
      <c r="S52" s="31">
        <f>IF($I20="n/a",0,IF(S$4&lt;=$C52,0,IF(SUM($C52,$I20)&gt;S$4,$X34/$I20,$X34-SUM($I52:R52))))</f>
        <v>0</v>
      </c>
      <c r="T52" s="31">
        <f>IF($I20="n/a",0,IF(T$4&lt;=$C52,0,IF(SUM($C52,$I20)&gt;T$4,$X34/$I20,$X34-SUM($I52:S52))))</f>
        <v>0</v>
      </c>
      <c r="U52" s="31">
        <f>IF($I20="n/a",0,IF(U$4&lt;=$C52,0,IF(SUM($C52,$I20)&gt;U$4,$X34/$I20,$X34-SUM($I52:T52))))</f>
        <v>0</v>
      </c>
      <c r="V52" s="31">
        <f>IF($I20="n/a",0,IF(V$4&lt;=$C52,0,IF(SUM($C52,$I20)&gt;V$4,$X34/$I20,$X34-SUM($I52:U52))))</f>
        <v>0</v>
      </c>
      <c r="W52" s="31">
        <f>IF($I20="n/a",0,IF(W$4&lt;=$C52,0,IF(SUM($C52,$I20)&gt;W$4,$X34/$I20,$X34-SUM($I52:V52))))</f>
        <v>0</v>
      </c>
      <c r="X52" s="31">
        <f>IF($I20="n/a",0,IF(X$4&lt;=$C52,0,IF(SUM($C52,$I20)&gt;X$4,$X34/$I20,$X34-SUM($I52:W52))))</f>
        <v>0</v>
      </c>
      <c r="Y52" s="31">
        <f>IF($I20="n/a",0,IF(Y$4&lt;=$C52,0,IF(SUM($C52,$I20)&gt;Y$4,$X34/$I20,$X34-SUM($I52:X52))))</f>
        <v>0</v>
      </c>
      <c r="Z52" s="31">
        <f>IF($I20="n/a",0,IF(Z$4&lt;=$C52,0,IF(SUM($C52,$I20)&gt;Z$4,$X34/$I20,$X34-SUM($I52:Y52))))</f>
        <v>0</v>
      </c>
      <c r="AA52" s="31">
        <f>IF($I20="n/a",0,IF(AA$4&lt;=$C52,0,IF(SUM($C52,$I20)&gt;AA$4,$X34/$I20,$X34-SUM($I52:Z52))))</f>
        <v>0</v>
      </c>
      <c r="AB52" s="31">
        <f>IF($I20="n/a",0,IF(AB$4&lt;=$C52,0,IF(SUM($C52,$I20)&gt;AB$4,$X34/$I20,$X34-SUM($I52:AA52))))</f>
        <v>0</v>
      </c>
      <c r="AC52" s="31">
        <f>IF($I20="n/a",0,IF(AC$4&lt;=$C52,0,IF(SUM($C52,$I20)&gt;AC$4,$X34/$I20,$X34-SUM($I52:AB52))))</f>
        <v>0</v>
      </c>
      <c r="AD52" s="31">
        <f>IF($I20="n/a",0,IF(AD$4&lt;=$C52,0,IF(SUM($C52,$I20)&gt;AD$4,$X34/$I20,$X34-SUM($I52:AC52))))</f>
        <v>0</v>
      </c>
      <c r="AE52" s="31">
        <f>IF($I20="n/a",0,IF(AE$4&lt;=$C52,0,IF(SUM($C52,$I20)&gt;AE$4,$X34/$I20,$X34-SUM($I52:AD52))))</f>
        <v>0</v>
      </c>
      <c r="AF52" s="31">
        <f>IF($I20="n/a",0,IF(AF$4&lt;=$C52,0,IF(SUM($C52,$I20)&gt;AF$4,$X34/$I20,$X34-SUM($I52:AE52))))</f>
        <v>0</v>
      </c>
      <c r="AG52" s="31">
        <f>IF($I20="n/a",0,IF(AG$4&lt;=$C52,0,IF(SUM($C52,$I20)&gt;AG$4,$X34/$I20,$X34-SUM($I52:AF52))))</f>
        <v>0</v>
      </c>
      <c r="AH52" s="31">
        <f>IF($I20="n/a",0,IF(AH$4&lt;=$C52,0,IF(SUM($C52,$I20)&gt;AH$4,$X34/$I20,$X34-SUM($I52:AG52))))</f>
        <v>0</v>
      </c>
      <c r="AI52" s="31">
        <f>IF($I20="n/a",0,IF(AI$4&lt;=$C52,0,IF(SUM($C52,$I20)&gt;AI$4,$X34/$I20,$X34-SUM($I52:AH52))))</f>
        <v>0</v>
      </c>
      <c r="AJ52" s="31">
        <f>IF($I20="n/a",0,IF(AJ$4&lt;=$C52,0,IF(SUM($C52,$I20)&gt;AJ$4,$X34/$I20,$X34-SUM($I52:AI52))))</f>
        <v>0</v>
      </c>
      <c r="AK52" s="31">
        <f>IF($I20="n/a",0,IF(AK$4&lt;=$C52,0,IF(SUM($C52,$I20)&gt;AK$4,$X34/$I20,$X34-SUM($I52:AJ52))))</f>
        <v>0</v>
      </c>
      <c r="AL52" s="31">
        <f>IF($I20="n/a",0,IF(AL$4&lt;=$C52,0,IF(SUM($C52,$I20)&gt;AL$4,$X34/$I20,$X34-SUM($I52:AK52))))</f>
        <v>0</v>
      </c>
      <c r="AM52" s="31">
        <f>IF($I20="n/a",0,IF(AM$4&lt;=$C52,0,IF(SUM($C52,$I20)&gt;AM$4,$X34/$I20,$X34-SUM($I52:AL52))))</f>
        <v>0</v>
      </c>
      <c r="AN52" s="31">
        <f>IF($I20="n/a",0,IF(AN$4&lt;=$C52,0,IF(SUM($C52,$I20)&gt;AN$4,$X34/$I20,$X34-SUM($I52:AM52))))</f>
        <v>0</v>
      </c>
      <c r="AO52" s="31">
        <f>IF($I20="n/a",0,IF(AO$4&lt;=$C52,0,IF(SUM($C52,$I20)&gt;AO$4,$X34/$I20,$X34-SUM($I52:AN52))))</f>
        <v>0</v>
      </c>
      <c r="AP52" s="31">
        <f>IF($I20="n/a",0,IF(AP$4&lt;=$C52,0,IF(SUM($C52,$I20)&gt;AP$4,$X34/$I20,$X34-SUM($I52:AO52))))</f>
        <v>0</v>
      </c>
      <c r="AQ52" s="31">
        <f>IF($I20="n/a",0,IF(AQ$4&lt;=$C52,0,IF(SUM($C52,$I20)&gt;AQ$4,$X34/$I20,$X34-SUM($I52:AP52))))</f>
        <v>0</v>
      </c>
      <c r="AR52" s="31">
        <f>IF($I20="n/a",0,IF(AR$4&lt;=$C52,0,IF(SUM($C52,$I20)&gt;AR$4,$X34/$I20,$X34-SUM($I52:AQ52))))</f>
        <v>0</v>
      </c>
      <c r="AS52" s="31">
        <f>IF($I20="n/a",0,IF(AS$4&lt;=$C52,0,IF(SUM($C52,$I20)&gt;AS$4,$X34/$I20,$X34-SUM($I52:AR52))))</f>
        <v>0</v>
      </c>
      <c r="AT52" s="31">
        <f>IF($I20="n/a",0,IF(AT$4&lt;=$C52,0,IF(SUM($C52,$I20)&gt;AT$4,$X34/$I20,$X34-SUM($I52:AS52))))</f>
        <v>0</v>
      </c>
      <c r="AU52" s="31">
        <f>IF($I20="n/a",0,IF(AU$4&lt;=$C52,0,IF(SUM($C52,$I20)&gt;AU$4,$X34/$I20,$X34-SUM($I52:AT52))))</f>
        <v>0</v>
      </c>
      <c r="AV52" s="31">
        <f>IF($I20="n/a",0,IF(AV$4&lt;=$C52,0,IF(SUM($C52,$I20)&gt;AV$4,$X34/$I20,$X34-SUM($I52:AU52))))</f>
        <v>0</v>
      </c>
      <c r="AW52" s="31">
        <f>IF($I20="n/a",0,IF(AW$4&lt;=$C52,0,IF(SUM($C52,$I20)&gt;AW$4,$X34/$I20,$X34-SUM($I52:AV52))))</f>
        <v>0</v>
      </c>
      <c r="AX52" s="31">
        <f>IF($I20="n/a",0,IF(AX$4&lt;=$C52,0,IF(SUM($C52,$I20)&gt;AX$4,$X34/$I20,$X34-SUM($I52:AW52))))</f>
        <v>0</v>
      </c>
      <c r="AY52" s="31">
        <f>IF($I20="n/a",0,IF(AY$4&lt;=$C52,0,IF(SUM($C52,$I20)&gt;AY$4,$X34/$I20,$X34-SUM($I52:AX52))))</f>
        <v>0</v>
      </c>
      <c r="AZ52" s="31">
        <f>IF($I20="n/a",0,IF(AZ$4&lt;=$C52,0,IF(SUM($C52,$I20)&gt;AZ$4,$X34/$I20,$X34-SUM($I52:AY52))))</f>
        <v>0</v>
      </c>
      <c r="BA52" s="31">
        <f>IF($I20="n/a",0,IF(BA$4&lt;=$C52,0,IF(SUM($C52,$I20)&gt;BA$4,$X34/$I20,$X34-SUM($I52:AZ52))))</f>
        <v>0</v>
      </c>
      <c r="BB52" s="31">
        <f>IF($I20="n/a",0,IF(BB$4&lt;=$C52,0,IF(SUM($C52,$I20)&gt;BB$4,$X34/$I20,$X34-SUM($I52:BA52))))</f>
        <v>0</v>
      </c>
      <c r="BC52" s="31">
        <f>IF($I20="n/a",0,IF(BC$4&lt;=$C52,0,IF(SUM($C52,$I20)&gt;BC$4,$X34/$I20,$X34-SUM($I52:BB52))))</f>
        <v>0</v>
      </c>
      <c r="BD52" s="31">
        <f>IF($I20="n/a",0,IF(BD$4&lt;=$C52,0,IF(SUM($C52,$I20)&gt;BD$4,$X34/$I20,$X34-SUM($I52:BC52))))</f>
        <v>0</v>
      </c>
      <c r="BE52" s="31">
        <f>IF($I20="n/a",0,IF(BE$4&lt;=$C52,0,IF(SUM($C52,$I20)&gt;BE$4,$X34/$I20,$X34-SUM($I52:BD52))))</f>
        <v>0</v>
      </c>
      <c r="BF52" s="31">
        <f>IF($I20="n/a",0,IF(BF$4&lt;=$C52,0,IF(SUM($C52,$I20)&gt;BF$4,$X34/$I20,$X34-SUM($I52:BE52))))</f>
        <v>0</v>
      </c>
      <c r="BG52" s="31">
        <f>IF($I20="n/a",0,IF(BG$4&lt;=$C52,0,IF(SUM($C52,$I20)&gt;BG$4,$X34/$I20,$X34-SUM($I52:BF52))))</f>
        <v>0</v>
      </c>
      <c r="BH52" s="31">
        <f>IF($I20="n/a",0,IF(BH$4&lt;=$C52,0,IF(SUM($C52,$I20)&gt;BH$4,$X34/$I20,$X34-SUM($I52:BG52))))</f>
        <v>0</v>
      </c>
      <c r="BI52" s="31">
        <f>IF($I20="n/a",0,IF(BI$4&lt;=$C52,0,IF(SUM($C52,$I20)&gt;BI$4,$X34/$I20,$X34-SUM($I52:BH52))))</f>
        <v>0</v>
      </c>
      <c r="BJ52" s="31">
        <f>IF($I20="n/a",0,IF(BJ$4&lt;=$C52,0,IF(SUM($C52,$I20)&gt;BJ$4,$X34/$I20,$X34-SUM($I52:BI52))))</f>
        <v>0</v>
      </c>
      <c r="BK52" s="31">
        <f>IF($I20="n/a",0,IF(BK$4&lt;=$C52,0,IF(SUM($C52,$I20)&gt;BK$4,$X34/$I20,$X34-SUM($I52:BJ52))))</f>
        <v>0</v>
      </c>
      <c r="BL52" s="31">
        <f>IF($I20="n/a",0,IF(BL$4&lt;=$C52,0,IF(SUM($C52,$I20)&gt;BL$4,$X34/$I20,$X34-SUM($I52:BK52))))</f>
        <v>0</v>
      </c>
      <c r="BM52" s="31">
        <f>IF($I20="n/a",0,IF(BM$4&lt;=$C52,0,IF(SUM($C52,$I20)&gt;BM$4,$X34/$I20,$X34-SUM($I52:BL52))))</f>
        <v>0</v>
      </c>
      <c r="BN52" s="31">
        <f>IF($I20="n/a",0,IF(BN$4&lt;=$C52,0,IF(SUM($C52,$I20)&gt;BN$4,$X34/$I20,$X34-SUM($I52:BM52))))</f>
        <v>0</v>
      </c>
      <c r="BO52" s="31">
        <f>IF($I20="n/a",0,IF(BO$4&lt;=$C52,0,IF(SUM($C52,$I20)&gt;BO$4,$X34/$I20,$X34-SUM($I52:BN52))))</f>
        <v>0</v>
      </c>
      <c r="BP52" s="31">
        <f>IF($I20="n/a",0,IF(BP$4&lt;=$C52,0,IF(SUM($C52,$I20)&gt;BP$4,$X34/$I20,$X34-SUM($I52:BO52))))</f>
        <v>0</v>
      </c>
      <c r="BQ52" s="31">
        <f>IF($I20="n/a",0,IF(BQ$4&lt;=$C52,0,IF(SUM($C52,$I20)&gt;BQ$4,$X34/$I20,$X34-SUM($I52:BP52))))</f>
        <v>0</v>
      </c>
      <c r="BR52" s="31">
        <f>IF($I20="n/a",0,IF(BR$4&lt;=$C52,0,IF(SUM($C52,$I20)&gt;BR$4,$X34/$I20,$X34-SUM($I52:BQ52))))</f>
        <v>0</v>
      </c>
      <c r="BS52" s="31">
        <f>IF($I20="n/a",0,IF(BS$4&lt;=$C52,0,IF(SUM($C52,$I20)&gt;BS$4,$X34/$I20,$X34-SUM($I52:BR52))))</f>
        <v>0</v>
      </c>
      <c r="BT52" s="31">
        <f>IF($I20="n/a",0,IF(BT$4&lt;=$C52,0,IF(SUM($C52,$I20)&gt;BT$4,$X34/$I20,$X34-SUM($I52:BS52))))</f>
        <v>0</v>
      </c>
      <c r="BU52" s="31">
        <f>IF($I20="n/a",0,IF(BU$4&lt;=$C52,0,IF(SUM($C52,$I20)&gt;BU$4,$X34/$I20,$X34-SUM($I52:BT52))))</f>
        <v>0</v>
      </c>
      <c r="BV52" s="31">
        <f>IF($I20="n/a",0,IF(BV$4&lt;=$C52,0,IF(SUM($C52,$I20)&gt;BV$4,$X34/$I20,$X34-SUM($I52:BU52))))</f>
        <v>0</v>
      </c>
      <c r="BW52" s="31">
        <f>IF($I20="n/a",0,IF(BW$4&lt;=$C52,0,IF(SUM($C52,$I20)&gt;BW$4,$X34/$I20,$X34-SUM($I52:BV52))))</f>
        <v>0</v>
      </c>
      <c r="BX52" s="31">
        <f>IF($I20="n/a",0,IF(BX$4&lt;=$C52,0,IF(SUM($C52,$I20)&gt;BX$4,$X34/$I20,$X34-SUM($I52:BW52))))</f>
        <v>0</v>
      </c>
      <c r="BY52" s="31">
        <f>IF($I20="n/a",0,IF(BY$4&lt;=$C52,0,IF(SUM($C52,$I20)&gt;BY$4,$X34/$I20,$X34-SUM($I52:BX52))))</f>
        <v>0</v>
      </c>
      <c r="BZ52" s="31">
        <f>IF($I20="n/a",0,IF(BZ$4&lt;=$C52,0,IF(SUM($C52,$I20)&gt;BZ$4,$X34/$I20,$X34-SUM($I52:BY52))))</f>
        <v>0</v>
      </c>
      <c r="CA52" s="31">
        <f>IF($I20="n/a",0,IF(CA$4&lt;=$C52,0,IF(SUM($C52,$I20)&gt;CA$4,$X34/$I20,$X34-SUM($I52:BZ52))))</f>
        <v>0</v>
      </c>
      <c r="CB52" s="31">
        <f>IF($I20="n/a",0,IF(CB$4&lt;=$C52,0,IF(SUM($C52,$I20)&gt;CB$4,$X34/$I20,$X34-SUM($I52:CA52))))</f>
        <v>0</v>
      </c>
      <c r="CC52" s="31">
        <f>IF($I20="n/a",0,IF(CC$4&lt;=$C52,0,IF(SUM($C52,$I20)&gt;CC$4,$X34/$I20,$X34-SUM($I52:CB52))))</f>
        <v>0</v>
      </c>
      <c r="CD52" s="31">
        <f>IF($I20="n/a",0,IF(CD$4&lt;=$C52,0,IF(SUM($C52,$I20)&gt;CD$4,$X34/$I20,$X34-SUM($I52:CC52))))</f>
        <v>0</v>
      </c>
      <c r="CE52" s="31">
        <f>IF($I20="n/a",0,IF(CE$4&lt;=$C52,0,IF(SUM($C52,$I20)&gt;CE$4,$X34/$I20,$X34-SUM($I52:CD52))))</f>
        <v>0</v>
      </c>
      <c r="CF52" s="31">
        <f>IF($I20="n/a",0,IF(CF$4&lt;=$C52,0,IF(SUM($C52,$I20)&gt;CF$4,$X34/$I20,$X34-SUM($I52:CE52))))</f>
        <v>0</v>
      </c>
    </row>
    <row r="53" spans="3:84" ht="12.75" customHeight="1">
      <c r="C53" s="197">
        <v>2031</v>
      </c>
      <c r="D53" s="21" t="s">
        <v>60</v>
      </c>
      <c r="E53" s="21" t="s">
        <v>185</v>
      </c>
      <c r="I53" s="31"/>
      <c r="J53" s="166">
        <f>IF($I20="n/a",0,IF(J$4&lt;=$C53,0,IF(SUM($C53,$I20)&gt;J$4,$Y34/$I20,$Y34-SUM($I53:I53))))</f>
        <v>0</v>
      </c>
      <c r="K53" s="166">
        <f>IF($I20="n/a",0,IF(K$4&lt;=$C53,0,IF(SUM($C53,$I20)&gt;K$4,$Y34/$I20,$Y34-SUM($I53:J53))))</f>
        <v>0</v>
      </c>
      <c r="L53" s="166">
        <f>IF($I20="n/a",0,IF(L$4&lt;=$C53,0,IF(SUM($C53,$I20)&gt;L$4,$Y34/$I20,$Y34-SUM($I53:K53))))</f>
        <v>0</v>
      </c>
      <c r="M53" s="166">
        <f>IF($I20="n/a",0,IF(M$4&lt;=$C53,0,IF(SUM($C53,$I20)&gt;M$4,$Y34/$I20,$Y34-SUM($I53:L53))))</f>
        <v>0</v>
      </c>
      <c r="N53" s="166">
        <f>IF($I20="n/a",0,IF(N$4&lt;=$C53,0,IF(SUM($C53,$I20)&gt;N$4,$Y34/$I20,$Y34-SUM($I53:M53))))</f>
        <v>0</v>
      </c>
      <c r="O53" s="31">
        <f>IF($I20="n/a",0,IF(O$4&lt;=$C53,0,IF(SUM($C53,$I20)&gt;O$4,$Y34/$I20,$Y34-SUM($I53:N53))))</f>
        <v>0</v>
      </c>
      <c r="P53" s="31">
        <f>IF($I20="n/a",0,IF(P$4&lt;=$C53,0,IF(SUM($C53,$I20)&gt;P$4,$Y34/$I20,$Y34-SUM($I53:O53))))</f>
        <v>0</v>
      </c>
      <c r="Q53" s="31">
        <f>IF($I20="n/a",0,IF(Q$4&lt;=$C53,0,IF(SUM($C53,$I20)&gt;Q$4,$Y34/$I20,$Y34-SUM($I53:P53))))</f>
        <v>0</v>
      </c>
      <c r="R53" s="31">
        <f>IF($I20="n/a",0,IF(R$4&lt;=$C53,0,IF(SUM($C53,$I20)&gt;R$4,$Y34/$I20,$Y34-SUM($I53:Q53))))</f>
        <v>0</v>
      </c>
      <c r="S53" s="31">
        <f>IF($I20="n/a",0,IF(S$4&lt;=$C53,0,IF(SUM($C53,$I20)&gt;S$4,$Y34/$I20,$Y34-SUM($I53:R53))))</f>
        <v>0</v>
      </c>
      <c r="T53" s="31">
        <f>IF($I20="n/a",0,IF(T$4&lt;=$C53,0,IF(SUM($C53,$I20)&gt;T$4,$Y34/$I20,$Y34-SUM($I53:S53))))</f>
        <v>0</v>
      </c>
      <c r="U53" s="31">
        <f>IF($I20="n/a",0,IF(U$4&lt;=$C53,0,IF(SUM($C53,$I20)&gt;U$4,$Y34/$I20,$Y34-SUM($I53:T53))))</f>
        <v>0</v>
      </c>
      <c r="V53" s="31">
        <f>IF($I20="n/a",0,IF(V$4&lt;=$C53,0,IF(SUM($C53,$I20)&gt;V$4,$Y34/$I20,$Y34-SUM($I53:U53))))</f>
        <v>0</v>
      </c>
      <c r="W53" s="31">
        <f>IF($I20="n/a",0,IF(W$4&lt;=$C53,0,IF(SUM($C53,$I20)&gt;W$4,$Y34/$I20,$Y34-SUM($I53:V53))))</f>
        <v>0</v>
      </c>
      <c r="X53" s="31">
        <f>IF($I20="n/a",0,IF(X$4&lt;=$C53,0,IF(SUM($C53,$I20)&gt;X$4,$Y34/$I20,$Y34-SUM($I53:W53))))</f>
        <v>0</v>
      </c>
      <c r="Y53" s="31">
        <f>IF($I20="n/a",0,IF(Y$4&lt;=$C53,0,IF(SUM($C53,$I20)&gt;Y$4,$Y34/$I20,$Y34-SUM($I53:X53))))</f>
        <v>0</v>
      </c>
      <c r="Z53" s="31">
        <f>IF($I20="n/a",0,IF(Z$4&lt;=$C53,0,IF(SUM($C53,$I20)&gt;Z$4,$Y34/$I20,$Y34-SUM($I53:Y53))))</f>
        <v>0</v>
      </c>
      <c r="AA53" s="31">
        <f>IF($I20="n/a",0,IF(AA$4&lt;=$C53,0,IF(SUM($C53,$I20)&gt;AA$4,$Y34/$I20,$Y34-SUM($I53:Z53))))</f>
        <v>0</v>
      </c>
      <c r="AB53" s="31">
        <f>IF($I20="n/a",0,IF(AB$4&lt;=$C53,0,IF(SUM($C53,$I20)&gt;AB$4,$Y34/$I20,$Y34-SUM($I53:AA53))))</f>
        <v>0</v>
      </c>
      <c r="AC53" s="31">
        <f>IF($I20="n/a",0,IF(AC$4&lt;=$C53,0,IF(SUM($C53,$I20)&gt;AC$4,$Y34/$I20,$Y34-SUM($I53:AB53))))</f>
        <v>0</v>
      </c>
      <c r="AD53" s="31">
        <f>IF($I20="n/a",0,IF(AD$4&lt;=$C53,0,IF(SUM($C53,$I20)&gt;AD$4,$Y34/$I20,$Y34-SUM($I53:AC53))))</f>
        <v>0</v>
      </c>
      <c r="AE53" s="31">
        <f>IF($I20="n/a",0,IF(AE$4&lt;=$C53,0,IF(SUM($C53,$I20)&gt;AE$4,$Y34/$I20,$Y34-SUM($I53:AD53))))</f>
        <v>0</v>
      </c>
      <c r="AF53" s="31">
        <f>IF($I20="n/a",0,IF(AF$4&lt;=$C53,0,IF(SUM($C53,$I20)&gt;AF$4,$Y34/$I20,$Y34-SUM($I53:AE53))))</f>
        <v>0</v>
      </c>
      <c r="AG53" s="31">
        <f>IF($I20="n/a",0,IF(AG$4&lt;=$C53,0,IF(SUM($C53,$I20)&gt;AG$4,$Y34/$I20,$Y34-SUM($I53:AF53))))</f>
        <v>0</v>
      </c>
      <c r="AH53" s="31">
        <f>IF($I20="n/a",0,IF(AH$4&lt;=$C53,0,IF(SUM($C53,$I20)&gt;AH$4,$Y34/$I20,$Y34-SUM($I53:AG53))))</f>
        <v>0</v>
      </c>
      <c r="AI53" s="31">
        <f>IF($I20="n/a",0,IF(AI$4&lt;=$C53,0,IF(SUM($C53,$I20)&gt;AI$4,$Y34/$I20,$Y34-SUM($I53:AH53))))</f>
        <v>0</v>
      </c>
      <c r="AJ53" s="31">
        <f>IF($I20="n/a",0,IF(AJ$4&lt;=$C53,0,IF(SUM($C53,$I20)&gt;AJ$4,$Y34/$I20,$Y34-SUM($I53:AI53))))</f>
        <v>0</v>
      </c>
      <c r="AK53" s="31">
        <f>IF($I20="n/a",0,IF(AK$4&lt;=$C53,0,IF(SUM($C53,$I20)&gt;AK$4,$Y34/$I20,$Y34-SUM($I53:AJ53))))</f>
        <v>0</v>
      </c>
      <c r="AL53" s="31">
        <f>IF($I20="n/a",0,IF(AL$4&lt;=$C53,0,IF(SUM($C53,$I20)&gt;AL$4,$Y34/$I20,$Y34-SUM($I53:AK53))))</f>
        <v>0</v>
      </c>
      <c r="AM53" s="31">
        <f>IF($I20="n/a",0,IF(AM$4&lt;=$C53,0,IF(SUM($C53,$I20)&gt;AM$4,$Y34/$I20,$Y34-SUM($I53:AL53))))</f>
        <v>0</v>
      </c>
      <c r="AN53" s="31">
        <f>IF($I20="n/a",0,IF(AN$4&lt;=$C53,0,IF(SUM($C53,$I20)&gt;AN$4,$Y34/$I20,$Y34-SUM($I53:AM53))))</f>
        <v>0</v>
      </c>
      <c r="AO53" s="31">
        <f>IF($I20="n/a",0,IF(AO$4&lt;=$C53,0,IF(SUM($C53,$I20)&gt;AO$4,$Y34/$I20,$Y34-SUM($I53:AN53))))</f>
        <v>0</v>
      </c>
      <c r="AP53" s="31">
        <f>IF($I20="n/a",0,IF(AP$4&lt;=$C53,0,IF(SUM($C53,$I20)&gt;AP$4,$Y34/$I20,$Y34-SUM($I53:AO53))))</f>
        <v>0</v>
      </c>
      <c r="AQ53" s="31">
        <f>IF($I20="n/a",0,IF(AQ$4&lt;=$C53,0,IF(SUM($C53,$I20)&gt;AQ$4,$Y34/$I20,$Y34-SUM($I53:AP53))))</f>
        <v>0</v>
      </c>
      <c r="AR53" s="31">
        <f>IF($I20="n/a",0,IF(AR$4&lt;=$C53,0,IF(SUM($C53,$I20)&gt;AR$4,$Y34/$I20,$Y34-SUM($I53:AQ53))))</f>
        <v>0</v>
      </c>
      <c r="AS53" s="31">
        <f>IF($I20="n/a",0,IF(AS$4&lt;=$C53,0,IF(SUM($C53,$I20)&gt;AS$4,$Y34/$I20,$Y34-SUM($I53:AR53))))</f>
        <v>0</v>
      </c>
      <c r="AT53" s="31">
        <f>IF($I20="n/a",0,IF(AT$4&lt;=$C53,0,IF(SUM($C53,$I20)&gt;AT$4,$Y34/$I20,$Y34-SUM($I53:AS53))))</f>
        <v>0</v>
      </c>
      <c r="AU53" s="31">
        <f>IF($I20="n/a",0,IF(AU$4&lt;=$C53,0,IF(SUM($C53,$I20)&gt;AU$4,$Y34/$I20,$Y34-SUM($I53:AT53))))</f>
        <v>0</v>
      </c>
      <c r="AV53" s="31">
        <f>IF($I20="n/a",0,IF(AV$4&lt;=$C53,0,IF(SUM($C53,$I20)&gt;AV$4,$Y34/$I20,$Y34-SUM($I53:AU53))))</f>
        <v>0</v>
      </c>
      <c r="AW53" s="31">
        <f>IF($I20="n/a",0,IF(AW$4&lt;=$C53,0,IF(SUM($C53,$I20)&gt;AW$4,$Y34/$I20,$Y34-SUM($I53:AV53))))</f>
        <v>0</v>
      </c>
      <c r="AX53" s="31">
        <f>IF($I20="n/a",0,IF(AX$4&lt;=$C53,0,IF(SUM($C53,$I20)&gt;AX$4,$Y34/$I20,$Y34-SUM($I53:AW53))))</f>
        <v>0</v>
      </c>
      <c r="AY53" s="31">
        <f>IF($I20="n/a",0,IF(AY$4&lt;=$C53,0,IF(SUM($C53,$I20)&gt;AY$4,$Y34/$I20,$Y34-SUM($I53:AX53))))</f>
        <v>0</v>
      </c>
      <c r="AZ53" s="31">
        <f>IF($I20="n/a",0,IF(AZ$4&lt;=$C53,0,IF(SUM($C53,$I20)&gt;AZ$4,$Y34/$I20,$Y34-SUM($I53:AY53))))</f>
        <v>0</v>
      </c>
      <c r="BA53" s="31">
        <f>IF($I20="n/a",0,IF(BA$4&lt;=$C53,0,IF(SUM($C53,$I20)&gt;BA$4,$Y34/$I20,$Y34-SUM($I53:AZ53))))</f>
        <v>0</v>
      </c>
      <c r="BB53" s="31">
        <f>IF($I20="n/a",0,IF(BB$4&lt;=$C53,0,IF(SUM($C53,$I20)&gt;BB$4,$Y34/$I20,$Y34-SUM($I53:BA53))))</f>
        <v>0</v>
      </c>
      <c r="BC53" s="31">
        <f>IF($I20="n/a",0,IF(BC$4&lt;=$C53,0,IF(SUM($C53,$I20)&gt;BC$4,$Y34/$I20,$Y34-SUM($I53:BB53))))</f>
        <v>0</v>
      </c>
      <c r="BD53" s="31">
        <f>IF($I20="n/a",0,IF(BD$4&lt;=$C53,0,IF(SUM($C53,$I20)&gt;BD$4,$Y34/$I20,$Y34-SUM($I53:BC53))))</f>
        <v>0</v>
      </c>
      <c r="BE53" s="31">
        <f>IF($I20="n/a",0,IF(BE$4&lt;=$C53,0,IF(SUM($C53,$I20)&gt;BE$4,$Y34/$I20,$Y34-SUM($I53:BD53))))</f>
        <v>0</v>
      </c>
      <c r="BF53" s="31">
        <f>IF($I20="n/a",0,IF(BF$4&lt;=$C53,0,IF(SUM($C53,$I20)&gt;BF$4,$Y34/$I20,$Y34-SUM($I53:BE53))))</f>
        <v>0</v>
      </c>
      <c r="BG53" s="31">
        <f>IF($I20="n/a",0,IF(BG$4&lt;=$C53,0,IF(SUM($C53,$I20)&gt;BG$4,$Y34/$I20,$Y34-SUM($I53:BF53))))</f>
        <v>0</v>
      </c>
      <c r="BH53" s="31">
        <f>IF($I20="n/a",0,IF(BH$4&lt;=$C53,0,IF(SUM($C53,$I20)&gt;BH$4,$Y34/$I20,$Y34-SUM($I53:BG53))))</f>
        <v>0</v>
      </c>
      <c r="BI53" s="31">
        <f>IF($I20="n/a",0,IF(BI$4&lt;=$C53,0,IF(SUM($C53,$I20)&gt;BI$4,$Y34/$I20,$Y34-SUM($I53:BH53))))</f>
        <v>0</v>
      </c>
      <c r="BJ53" s="31">
        <f>IF($I20="n/a",0,IF(BJ$4&lt;=$C53,0,IF(SUM($C53,$I20)&gt;BJ$4,$Y34/$I20,$Y34-SUM($I53:BI53))))</f>
        <v>0</v>
      </c>
      <c r="BK53" s="31">
        <f>IF($I20="n/a",0,IF(BK$4&lt;=$C53,0,IF(SUM($C53,$I20)&gt;BK$4,$Y34/$I20,$Y34-SUM($I53:BJ53))))</f>
        <v>0</v>
      </c>
      <c r="BL53" s="31">
        <f>IF($I20="n/a",0,IF(BL$4&lt;=$C53,0,IF(SUM($C53,$I20)&gt;BL$4,$Y34/$I20,$Y34-SUM($I53:BK53))))</f>
        <v>0</v>
      </c>
      <c r="BM53" s="31">
        <f>IF($I20="n/a",0,IF(BM$4&lt;=$C53,0,IF(SUM($C53,$I20)&gt;BM$4,$Y34/$I20,$Y34-SUM($I53:BL53))))</f>
        <v>0</v>
      </c>
      <c r="BN53" s="31">
        <f>IF($I20="n/a",0,IF(BN$4&lt;=$C53,0,IF(SUM($C53,$I20)&gt;BN$4,$Y34/$I20,$Y34-SUM($I53:BM53))))</f>
        <v>0</v>
      </c>
      <c r="BO53" s="31">
        <f>IF($I20="n/a",0,IF(BO$4&lt;=$C53,0,IF(SUM($C53,$I20)&gt;BO$4,$Y34/$I20,$Y34-SUM($I53:BN53))))</f>
        <v>0</v>
      </c>
      <c r="BP53" s="31">
        <f>IF($I20="n/a",0,IF(BP$4&lt;=$C53,0,IF(SUM($C53,$I20)&gt;BP$4,$Y34/$I20,$Y34-SUM($I53:BO53))))</f>
        <v>0</v>
      </c>
      <c r="BQ53" s="31">
        <f>IF($I20="n/a",0,IF(BQ$4&lt;=$C53,0,IF(SUM($C53,$I20)&gt;BQ$4,$Y34/$I20,$Y34-SUM($I53:BP53))))</f>
        <v>0</v>
      </c>
      <c r="BR53" s="31">
        <f>IF($I20="n/a",0,IF(BR$4&lt;=$C53,0,IF(SUM($C53,$I20)&gt;BR$4,$Y34/$I20,$Y34-SUM($I53:BQ53))))</f>
        <v>0</v>
      </c>
      <c r="BS53" s="31">
        <f>IF($I20="n/a",0,IF(BS$4&lt;=$C53,0,IF(SUM($C53,$I20)&gt;BS$4,$Y34/$I20,$Y34-SUM($I53:BR53))))</f>
        <v>0</v>
      </c>
      <c r="BT53" s="31">
        <f>IF($I20="n/a",0,IF(BT$4&lt;=$C53,0,IF(SUM($C53,$I20)&gt;BT$4,$Y34/$I20,$Y34-SUM($I53:BS53))))</f>
        <v>0</v>
      </c>
      <c r="BU53" s="31">
        <f>IF($I20="n/a",0,IF(BU$4&lt;=$C53,0,IF(SUM($C53,$I20)&gt;BU$4,$Y34/$I20,$Y34-SUM($I53:BT53))))</f>
        <v>0</v>
      </c>
      <c r="BV53" s="31">
        <f>IF($I20="n/a",0,IF(BV$4&lt;=$C53,0,IF(SUM($C53,$I20)&gt;BV$4,$Y34/$I20,$Y34-SUM($I53:BU53))))</f>
        <v>0</v>
      </c>
      <c r="BW53" s="31">
        <f>IF($I20="n/a",0,IF(BW$4&lt;=$C53,0,IF(SUM($C53,$I20)&gt;BW$4,$Y34/$I20,$Y34-SUM($I53:BV53))))</f>
        <v>0</v>
      </c>
      <c r="BX53" s="31">
        <f>IF($I20="n/a",0,IF(BX$4&lt;=$C53,0,IF(SUM($C53,$I20)&gt;BX$4,$Y34/$I20,$Y34-SUM($I53:BW53))))</f>
        <v>0</v>
      </c>
      <c r="BY53" s="31">
        <f>IF($I20="n/a",0,IF(BY$4&lt;=$C53,0,IF(SUM($C53,$I20)&gt;BY$4,$Y34/$I20,$Y34-SUM($I53:BX53))))</f>
        <v>0</v>
      </c>
      <c r="BZ53" s="31">
        <f>IF($I20="n/a",0,IF(BZ$4&lt;=$C53,0,IF(SUM($C53,$I20)&gt;BZ$4,$Y34/$I20,$Y34-SUM($I53:BY53))))</f>
        <v>0</v>
      </c>
      <c r="CA53" s="31">
        <f>IF($I20="n/a",0,IF(CA$4&lt;=$C53,0,IF(SUM($C53,$I20)&gt;CA$4,$Y34/$I20,$Y34-SUM($I53:BZ53))))</f>
        <v>0</v>
      </c>
      <c r="CB53" s="31">
        <f>IF($I20="n/a",0,IF(CB$4&lt;=$C53,0,IF(SUM($C53,$I20)&gt;CB$4,$Y34/$I20,$Y34-SUM($I53:CA53))))</f>
        <v>0</v>
      </c>
      <c r="CC53" s="31">
        <f>IF($I20="n/a",0,IF(CC$4&lt;=$C53,0,IF(SUM($C53,$I20)&gt;CC$4,$Y34/$I20,$Y34-SUM($I53:CB53))))</f>
        <v>0</v>
      </c>
      <c r="CD53" s="31">
        <f>IF($I20="n/a",0,IF(CD$4&lt;=$C53,0,IF(SUM($C53,$I20)&gt;CD$4,$Y34/$I20,$Y34-SUM($I53:CC53))))</f>
        <v>0</v>
      </c>
      <c r="CE53" s="31">
        <f>IF($I20="n/a",0,IF(CE$4&lt;=$C53,0,IF(SUM($C53,$I20)&gt;CE$4,$Y34/$I20,$Y34-SUM($I53:CD53))))</f>
        <v>0</v>
      </c>
      <c r="CF53" s="31">
        <f>IF($I20="n/a",0,IF(CF$4&lt;=$C53,0,IF(SUM($C53,$I20)&gt;CF$4,$Y34/$I20,$Y34-SUM($I53:CE53))))</f>
        <v>0</v>
      </c>
    </row>
    <row r="54" spans="3:84" ht="12.75" customHeight="1">
      <c r="C54" s="197">
        <v>2032</v>
      </c>
      <c r="D54" s="21" t="s">
        <v>61</v>
      </c>
      <c r="E54" s="21" t="s">
        <v>185</v>
      </c>
      <c r="I54" s="31"/>
      <c r="J54" s="166">
        <f>IF($I20="n/a",0,IF(J$4&lt;=$C54,0,IF(SUM($C54,$I20)&gt;J$4,$Z34/$I20,$Z34-SUM($I54:I54))))</f>
        <v>0</v>
      </c>
      <c r="K54" s="166">
        <f>IF($I20="n/a",0,IF(K$4&lt;=$C54,0,IF(SUM($C54,$I20)&gt;K$4,$Z34/$I20,$Z34-SUM($I54:J54))))</f>
        <v>0</v>
      </c>
      <c r="L54" s="166">
        <f>IF($I20="n/a",0,IF(L$4&lt;=$C54,0,IF(SUM($C54,$I20)&gt;L$4,$Z34/$I20,$Z34-SUM($I54:K54))))</f>
        <v>0</v>
      </c>
      <c r="M54" s="166">
        <f>IF($I20="n/a",0,IF(M$4&lt;=$C54,0,IF(SUM($C54,$I20)&gt;M$4,$Z34/$I20,$Z34-SUM($I54:L54))))</f>
        <v>0</v>
      </c>
      <c r="N54" s="166">
        <f>IF($I20="n/a",0,IF(N$4&lt;=$C54,0,IF(SUM($C54,$I20)&gt;N$4,$Z34/$I20,$Z34-SUM($I54:M54))))</f>
        <v>0</v>
      </c>
      <c r="O54" s="31">
        <f>IF($I20="n/a",0,IF(O$4&lt;=$C54,0,IF(SUM($C54,$I20)&gt;O$4,$Z34/$I20,$Z34-SUM($I54:N54))))</f>
        <v>0</v>
      </c>
      <c r="P54" s="31">
        <f>IF($I20="n/a",0,IF(P$4&lt;=$C54,0,IF(SUM($C54,$I20)&gt;P$4,$Z34/$I20,$Z34-SUM($I54:O54))))</f>
        <v>0</v>
      </c>
      <c r="Q54" s="31">
        <f>IF($I20="n/a",0,IF(Q$4&lt;=$C54,0,IF(SUM($C54,$I20)&gt;Q$4,$Z34/$I20,$Z34-SUM($I54:P54))))</f>
        <v>0</v>
      </c>
      <c r="R54" s="31">
        <f>IF($I20="n/a",0,IF(R$4&lt;=$C54,0,IF(SUM($C54,$I20)&gt;R$4,$Z34/$I20,$Z34-SUM($I54:Q54))))</f>
        <v>0</v>
      </c>
      <c r="S54" s="31">
        <f>IF($I20="n/a",0,IF(S$4&lt;=$C54,0,IF(SUM($C54,$I20)&gt;S$4,$Z34/$I20,$Z34-SUM($I54:R54))))</f>
        <v>0</v>
      </c>
      <c r="T54" s="31">
        <f>IF($I20="n/a",0,IF(T$4&lt;=$C54,0,IF(SUM($C54,$I20)&gt;T$4,$Z34/$I20,$Z34-SUM($I54:S54))))</f>
        <v>0</v>
      </c>
      <c r="U54" s="31">
        <f>IF($I20="n/a",0,IF(U$4&lt;=$C54,0,IF(SUM($C54,$I20)&gt;U$4,$Z34/$I20,$Z34-SUM($I54:T54))))</f>
        <v>0</v>
      </c>
      <c r="V54" s="31">
        <f>IF($I20="n/a",0,IF(V$4&lt;=$C54,0,IF(SUM($C54,$I20)&gt;V$4,$Z34/$I20,$Z34-SUM($I54:U54))))</f>
        <v>0</v>
      </c>
      <c r="W54" s="31">
        <f>IF($I20="n/a",0,IF(W$4&lt;=$C54,0,IF(SUM($C54,$I20)&gt;W$4,$Z34/$I20,$Z34-SUM($I54:V54))))</f>
        <v>0</v>
      </c>
      <c r="X54" s="31">
        <f>IF($I20="n/a",0,IF(X$4&lt;=$C54,0,IF(SUM($C54,$I20)&gt;X$4,$Z34/$I20,$Z34-SUM($I54:W54))))</f>
        <v>0</v>
      </c>
      <c r="Y54" s="31">
        <f>IF($I20="n/a",0,IF(Y$4&lt;=$C54,0,IF(SUM($C54,$I20)&gt;Y$4,$Z34/$I20,$Z34-SUM($I54:X54))))</f>
        <v>0</v>
      </c>
      <c r="Z54" s="31">
        <f>IF($I20="n/a",0,IF(Z$4&lt;=$C54,0,IF(SUM($C54,$I20)&gt;Z$4,$Z34/$I20,$Z34-SUM($I54:Y54))))</f>
        <v>0</v>
      </c>
      <c r="AA54" s="31">
        <f>IF($I20="n/a",0,IF(AA$4&lt;=$C54,0,IF(SUM($C54,$I20)&gt;AA$4,$Z34/$I20,$Z34-SUM($I54:Z54))))</f>
        <v>0</v>
      </c>
      <c r="AB54" s="31">
        <f>IF($I20="n/a",0,IF(AB$4&lt;=$C54,0,IF(SUM($C54,$I20)&gt;AB$4,$Z34/$I20,$Z34-SUM($I54:AA54))))</f>
        <v>0</v>
      </c>
      <c r="AC54" s="31">
        <f>IF($I20="n/a",0,IF(AC$4&lt;=$C54,0,IF(SUM($C54,$I20)&gt;AC$4,$Z34/$I20,$Z34-SUM($I54:AB54))))</f>
        <v>0</v>
      </c>
      <c r="AD54" s="31">
        <f>IF($I20="n/a",0,IF(AD$4&lt;=$C54,0,IF(SUM($C54,$I20)&gt;AD$4,$Z34/$I20,$Z34-SUM($I54:AC54))))</f>
        <v>0</v>
      </c>
      <c r="AE54" s="31">
        <f>IF($I20="n/a",0,IF(AE$4&lt;=$C54,0,IF(SUM($C54,$I20)&gt;AE$4,$Z34/$I20,$Z34-SUM($I54:AD54))))</f>
        <v>0</v>
      </c>
      <c r="AF54" s="31">
        <f>IF($I20="n/a",0,IF(AF$4&lt;=$C54,0,IF(SUM($C54,$I20)&gt;AF$4,$Z34/$I20,$Z34-SUM($I54:AE54))))</f>
        <v>0</v>
      </c>
      <c r="AG54" s="31">
        <f>IF($I20="n/a",0,IF(AG$4&lt;=$C54,0,IF(SUM($C54,$I20)&gt;AG$4,$Z34/$I20,$Z34-SUM($I54:AF54))))</f>
        <v>0</v>
      </c>
      <c r="AH54" s="31">
        <f>IF($I20="n/a",0,IF(AH$4&lt;=$C54,0,IF(SUM($C54,$I20)&gt;AH$4,$Z34/$I20,$Z34-SUM($I54:AG54))))</f>
        <v>0</v>
      </c>
      <c r="AI54" s="31">
        <f>IF($I20="n/a",0,IF(AI$4&lt;=$C54,0,IF(SUM($C54,$I20)&gt;AI$4,$Z34/$I20,$Z34-SUM($I54:AH54))))</f>
        <v>0</v>
      </c>
      <c r="AJ54" s="31">
        <f>IF($I20="n/a",0,IF(AJ$4&lt;=$C54,0,IF(SUM($C54,$I20)&gt;AJ$4,$Z34/$I20,$Z34-SUM($I54:AI54))))</f>
        <v>0</v>
      </c>
      <c r="AK54" s="31">
        <f>IF($I20="n/a",0,IF(AK$4&lt;=$C54,0,IF(SUM($C54,$I20)&gt;AK$4,$Z34/$I20,$Z34-SUM($I54:AJ54))))</f>
        <v>0</v>
      </c>
      <c r="AL54" s="31">
        <f>IF($I20="n/a",0,IF(AL$4&lt;=$C54,0,IF(SUM($C54,$I20)&gt;AL$4,$Z34/$I20,$Z34-SUM($I54:AK54))))</f>
        <v>0</v>
      </c>
      <c r="AM54" s="31">
        <f>IF($I20="n/a",0,IF(AM$4&lt;=$C54,0,IF(SUM($C54,$I20)&gt;AM$4,$Z34/$I20,$Z34-SUM($I54:AL54))))</f>
        <v>0</v>
      </c>
      <c r="AN54" s="31">
        <f>IF($I20="n/a",0,IF(AN$4&lt;=$C54,0,IF(SUM($C54,$I20)&gt;AN$4,$Z34/$I20,$Z34-SUM($I54:AM54))))</f>
        <v>0</v>
      </c>
      <c r="AO54" s="31">
        <f>IF($I20="n/a",0,IF(AO$4&lt;=$C54,0,IF(SUM($C54,$I20)&gt;AO$4,$Z34/$I20,$Z34-SUM($I54:AN54))))</f>
        <v>0</v>
      </c>
      <c r="AP54" s="31">
        <f>IF($I20="n/a",0,IF(AP$4&lt;=$C54,0,IF(SUM($C54,$I20)&gt;AP$4,$Z34/$I20,$Z34-SUM($I54:AO54))))</f>
        <v>0</v>
      </c>
      <c r="AQ54" s="31">
        <f>IF($I20="n/a",0,IF(AQ$4&lt;=$C54,0,IF(SUM($C54,$I20)&gt;AQ$4,$Z34/$I20,$Z34-SUM($I54:AP54))))</f>
        <v>0</v>
      </c>
      <c r="AR54" s="31">
        <f>IF($I20="n/a",0,IF(AR$4&lt;=$C54,0,IF(SUM($C54,$I20)&gt;AR$4,$Z34/$I20,$Z34-SUM($I54:AQ54))))</f>
        <v>0</v>
      </c>
      <c r="AS54" s="31">
        <f>IF($I20="n/a",0,IF(AS$4&lt;=$C54,0,IF(SUM($C54,$I20)&gt;AS$4,$Z34/$I20,$Z34-SUM($I54:AR54))))</f>
        <v>0</v>
      </c>
      <c r="AT54" s="31">
        <f>IF($I20="n/a",0,IF(AT$4&lt;=$C54,0,IF(SUM($C54,$I20)&gt;AT$4,$Z34/$I20,$Z34-SUM($I54:AS54))))</f>
        <v>0</v>
      </c>
      <c r="AU54" s="31">
        <f>IF($I20="n/a",0,IF(AU$4&lt;=$C54,0,IF(SUM($C54,$I20)&gt;AU$4,$Z34/$I20,$Z34-SUM($I54:AT54))))</f>
        <v>0</v>
      </c>
      <c r="AV54" s="31">
        <f>IF($I20="n/a",0,IF(AV$4&lt;=$C54,0,IF(SUM($C54,$I20)&gt;AV$4,$Z34/$I20,$Z34-SUM($I54:AU54))))</f>
        <v>0</v>
      </c>
      <c r="AW54" s="31">
        <f>IF($I20="n/a",0,IF(AW$4&lt;=$C54,0,IF(SUM($C54,$I20)&gt;AW$4,$Z34/$I20,$Z34-SUM($I54:AV54))))</f>
        <v>0</v>
      </c>
      <c r="AX54" s="31">
        <f>IF($I20="n/a",0,IF(AX$4&lt;=$C54,0,IF(SUM($C54,$I20)&gt;AX$4,$Z34/$I20,$Z34-SUM($I54:AW54))))</f>
        <v>0</v>
      </c>
      <c r="AY54" s="31">
        <f>IF($I20="n/a",0,IF(AY$4&lt;=$C54,0,IF(SUM($C54,$I20)&gt;AY$4,$Z34/$I20,$Z34-SUM($I54:AX54))))</f>
        <v>0</v>
      </c>
      <c r="AZ54" s="31">
        <f>IF($I20="n/a",0,IF(AZ$4&lt;=$C54,0,IF(SUM($C54,$I20)&gt;AZ$4,$Z34/$I20,$Z34-SUM($I54:AY54))))</f>
        <v>0</v>
      </c>
      <c r="BA54" s="31">
        <f>IF($I20="n/a",0,IF(BA$4&lt;=$C54,0,IF(SUM($C54,$I20)&gt;BA$4,$Z34/$I20,$Z34-SUM($I54:AZ54))))</f>
        <v>0</v>
      </c>
      <c r="BB54" s="31">
        <f>IF($I20="n/a",0,IF(BB$4&lt;=$C54,0,IF(SUM($C54,$I20)&gt;BB$4,$Z34/$I20,$Z34-SUM($I54:BA54))))</f>
        <v>0</v>
      </c>
      <c r="BC54" s="31">
        <f>IF($I20="n/a",0,IF(BC$4&lt;=$C54,0,IF(SUM($C54,$I20)&gt;BC$4,$Z34/$I20,$Z34-SUM($I54:BB54))))</f>
        <v>0</v>
      </c>
      <c r="BD54" s="31">
        <f>IF($I20="n/a",0,IF(BD$4&lt;=$C54,0,IF(SUM($C54,$I20)&gt;BD$4,$Z34/$I20,$Z34-SUM($I54:BC54))))</f>
        <v>0</v>
      </c>
      <c r="BE54" s="31">
        <f>IF($I20="n/a",0,IF(BE$4&lt;=$C54,0,IF(SUM($C54,$I20)&gt;BE$4,$Z34/$I20,$Z34-SUM($I54:BD54))))</f>
        <v>0</v>
      </c>
      <c r="BF54" s="31">
        <f>IF($I20="n/a",0,IF(BF$4&lt;=$C54,0,IF(SUM($C54,$I20)&gt;BF$4,$Z34/$I20,$Z34-SUM($I54:BE54))))</f>
        <v>0</v>
      </c>
      <c r="BG54" s="31">
        <f>IF($I20="n/a",0,IF(BG$4&lt;=$C54,0,IF(SUM($C54,$I20)&gt;BG$4,$Z34/$I20,$Z34-SUM($I54:BF54))))</f>
        <v>0</v>
      </c>
      <c r="BH54" s="31">
        <f>IF($I20="n/a",0,IF(BH$4&lt;=$C54,0,IF(SUM($C54,$I20)&gt;BH$4,$Z34/$I20,$Z34-SUM($I54:BG54))))</f>
        <v>0</v>
      </c>
      <c r="BI54" s="31">
        <f>IF($I20="n/a",0,IF(BI$4&lt;=$C54,0,IF(SUM($C54,$I20)&gt;BI$4,$Z34/$I20,$Z34-SUM($I54:BH54))))</f>
        <v>0</v>
      </c>
      <c r="BJ54" s="31">
        <f>IF($I20="n/a",0,IF(BJ$4&lt;=$C54,0,IF(SUM($C54,$I20)&gt;BJ$4,$Z34/$I20,$Z34-SUM($I54:BI54))))</f>
        <v>0</v>
      </c>
      <c r="BK54" s="31">
        <f>IF($I20="n/a",0,IF(BK$4&lt;=$C54,0,IF(SUM($C54,$I20)&gt;BK$4,$Z34/$I20,$Z34-SUM($I54:BJ54))))</f>
        <v>0</v>
      </c>
      <c r="BL54" s="31">
        <f>IF($I20="n/a",0,IF(BL$4&lt;=$C54,0,IF(SUM($C54,$I20)&gt;BL$4,$Z34/$I20,$Z34-SUM($I54:BK54))))</f>
        <v>0</v>
      </c>
      <c r="BM54" s="31">
        <f>IF($I20="n/a",0,IF(BM$4&lt;=$C54,0,IF(SUM($C54,$I20)&gt;BM$4,$Z34/$I20,$Z34-SUM($I54:BL54))))</f>
        <v>0</v>
      </c>
      <c r="BN54" s="31">
        <f>IF($I20="n/a",0,IF(BN$4&lt;=$C54,0,IF(SUM($C54,$I20)&gt;BN$4,$Z34/$I20,$Z34-SUM($I54:BM54))))</f>
        <v>0</v>
      </c>
      <c r="BO54" s="31">
        <f>IF($I20="n/a",0,IF(BO$4&lt;=$C54,0,IF(SUM($C54,$I20)&gt;BO$4,$Z34/$I20,$Z34-SUM($I54:BN54))))</f>
        <v>0</v>
      </c>
      <c r="BP54" s="31">
        <f>IF($I20="n/a",0,IF(BP$4&lt;=$C54,0,IF(SUM($C54,$I20)&gt;BP$4,$Z34/$I20,$Z34-SUM($I54:BO54))))</f>
        <v>0</v>
      </c>
      <c r="BQ54" s="31">
        <f>IF($I20="n/a",0,IF(BQ$4&lt;=$C54,0,IF(SUM($C54,$I20)&gt;BQ$4,$Z34/$I20,$Z34-SUM($I54:BP54))))</f>
        <v>0</v>
      </c>
      <c r="BR54" s="31">
        <f>IF($I20="n/a",0,IF(BR$4&lt;=$C54,0,IF(SUM($C54,$I20)&gt;BR$4,$Z34/$I20,$Z34-SUM($I54:BQ54))))</f>
        <v>0</v>
      </c>
      <c r="BS54" s="31">
        <f>IF($I20="n/a",0,IF(BS$4&lt;=$C54,0,IF(SUM($C54,$I20)&gt;BS$4,$Z34/$I20,$Z34-SUM($I54:BR54))))</f>
        <v>0</v>
      </c>
      <c r="BT54" s="31">
        <f>IF($I20="n/a",0,IF(BT$4&lt;=$C54,0,IF(SUM($C54,$I20)&gt;BT$4,$Z34/$I20,$Z34-SUM($I54:BS54))))</f>
        <v>0</v>
      </c>
      <c r="BU54" s="31">
        <f>IF($I20="n/a",0,IF(BU$4&lt;=$C54,0,IF(SUM($C54,$I20)&gt;BU$4,$Z34/$I20,$Z34-SUM($I54:BT54))))</f>
        <v>0</v>
      </c>
      <c r="BV54" s="31">
        <f>IF($I20="n/a",0,IF(BV$4&lt;=$C54,0,IF(SUM($C54,$I20)&gt;BV$4,$Z34/$I20,$Z34-SUM($I54:BU54))))</f>
        <v>0</v>
      </c>
      <c r="BW54" s="31">
        <f>IF($I20="n/a",0,IF(BW$4&lt;=$C54,0,IF(SUM($C54,$I20)&gt;BW$4,$Z34/$I20,$Z34-SUM($I54:BV54))))</f>
        <v>0</v>
      </c>
      <c r="BX54" s="31">
        <f>IF($I20="n/a",0,IF(BX$4&lt;=$C54,0,IF(SUM($C54,$I20)&gt;BX$4,$Z34/$I20,$Z34-SUM($I54:BW54))))</f>
        <v>0</v>
      </c>
      <c r="BY54" s="31">
        <f>IF($I20="n/a",0,IF(BY$4&lt;=$C54,0,IF(SUM($C54,$I20)&gt;BY$4,$Z34/$I20,$Z34-SUM($I54:BX54))))</f>
        <v>0</v>
      </c>
      <c r="BZ54" s="31">
        <f>IF($I20="n/a",0,IF(BZ$4&lt;=$C54,0,IF(SUM($C54,$I20)&gt;BZ$4,$Z34/$I20,$Z34-SUM($I54:BY54))))</f>
        <v>0</v>
      </c>
      <c r="CA54" s="31">
        <f>IF($I20="n/a",0,IF(CA$4&lt;=$C54,0,IF(SUM($C54,$I20)&gt;CA$4,$Z34/$I20,$Z34-SUM($I54:BZ54))))</f>
        <v>0</v>
      </c>
      <c r="CB54" s="31">
        <f>IF($I20="n/a",0,IF(CB$4&lt;=$C54,0,IF(SUM($C54,$I20)&gt;CB$4,$Z34/$I20,$Z34-SUM($I54:CA54))))</f>
        <v>0</v>
      </c>
      <c r="CC54" s="31">
        <f>IF($I20="n/a",0,IF(CC$4&lt;=$C54,0,IF(SUM($C54,$I20)&gt;CC$4,$Z34/$I20,$Z34-SUM($I54:CB54))))</f>
        <v>0</v>
      </c>
      <c r="CD54" s="31">
        <f>IF($I20="n/a",0,IF(CD$4&lt;=$C54,0,IF(SUM($C54,$I20)&gt;CD$4,$Z34/$I20,$Z34-SUM($I54:CC54))))</f>
        <v>0</v>
      </c>
      <c r="CE54" s="31">
        <f>IF($I20="n/a",0,IF(CE$4&lt;=$C54,0,IF(SUM($C54,$I20)&gt;CE$4,$Z34/$I20,$Z34-SUM($I54:CD54))))</f>
        <v>0</v>
      </c>
      <c r="CF54" s="31">
        <f>IF($I20="n/a",0,IF(CF$4&lt;=$C54,0,IF(SUM($C54,$I20)&gt;CF$4,$Z34/$I20,$Z34-SUM($I54:CE54))))</f>
        <v>0</v>
      </c>
    </row>
    <row r="55" spans="3:84" ht="12.75" customHeight="1">
      <c r="C55" s="197">
        <v>2033</v>
      </c>
      <c r="D55" s="21" t="s">
        <v>62</v>
      </c>
      <c r="E55" s="21" t="s">
        <v>185</v>
      </c>
      <c r="I55" s="31"/>
      <c r="J55" s="166">
        <f>IF($I20="n/a",0,IF(J$4&lt;=$C55,0,IF(SUM($C55,$I20)&gt;J$4,$AA34/$I20,$AA34-SUM($I55:I55))))</f>
        <v>0</v>
      </c>
      <c r="K55" s="166">
        <f>IF($I20="n/a",0,IF(K$4&lt;=$C55,0,IF(SUM($C55,$I20)&gt;K$4,$AA34/$I20,$AA34-SUM($I55:J55))))</f>
        <v>0</v>
      </c>
      <c r="L55" s="166">
        <f>IF($I20="n/a",0,IF(L$4&lt;=$C55,0,IF(SUM($C55,$I20)&gt;L$4,$AA34/$I20,$AA34-SUM($I55:K55))))</f>
        <v>0</v>
      </c>
      <c r="M55" s="166">
        <f>IF($I20="n/a",0,IF(M$4&lt;=$C55,0,IF(SUM($C55,$I20)&gt;M$4,$AA34/$I20,$AA34-SUM($I55:L55))))</f>
        <v>0</v>
      </c>
      <c r="N55" s="166">
        <f>IF($I20="n/a",0,IF(N$4&lt;=$C55,0,IF(SUM($C55,$I20)&gt;N$4,$AA34/$I20,$AA34-SUM($I55:M55))))</f>
        <v>0</v>
      </c>
      <c r="O55" s="31">
        <f>IF($I20="n/a",0,IF(O$4&lt;=$C55,0,IF(SUM($C55,$I20)&gt;O$4,$AA34/$I20,$AA34-SUM($I55:N55))))</f>
        <v>0</v>
      </c>
      <c r="P55" s="31">
        <f>IF($I20="n/a",0,IF(P$4&lt;=$C55,0,IF(SUM($C55,$I20)&gt;P$4,$AA34/$I20,$AA34-SUM($I55:O55))))</f>
        <v>0</v>
      </c>
      <c r="Q55" s="31">
        <f>IF($I20="n/a",0,IF(Q$4&lt;=$C55,0,IF(SUM($C55,$I20)&gt;Q$4,$AA34/$I20,$AA34-SUM($I55:P55))))</f>
        <v>0</v>
      </c>
      <c r="R55" s="31">
        <f>IF($I20="n/a",0,IF(R$4&lt;=$C55,0,IF(SUM($C55,$I20)&gt;R$4,$AA34/$I20,$AA34-SUM($I55:Q55))))</f>
        <v>0</v>
      </c>
      <c r="S55" s="31">
        <f>IF($I20="n/a",0,IF(S$4&lt;=$C55,0,IF(SUM($C55,$I20)&gt;S$4,$AA34/$I20,$AA34-SUM($I55:R55))))</f>
        <v>0</v>
      </c>
      <c r="T55" s="31">
        <f>IF($I20="n/a",0,IF(T$4&lt;=$C55,0,IF(SUM($C55,$I20)&gt;T$4,$AA34/$I20,$AA34-SUM($I55:S55))))</f>
        <v>0</v>
      </c>
      <c r="U55" s="31">
        <f>IF($I20="n/a",0,IF(U$4&lt;=$C55,0,IF(SUM($C55,$I20)&gt;U$4,$AA34/$I20,$AA34-SUM($I55:T55))))</f>
        <v>0</v>
      </c>
      <c r="V55" s="31">
        <f>IF($I20="n/a",0,IF(V$4&lt;=$C55,0,IF(SUM($C55,$I20)&gt;V$4,$AA34/$I20,$AA34-SUM($I55:U55))))</f>
        <v>0</v>
      </c>
      <c r="W55" s="31">
        <f>IF($I20="n/a",0,IF(W$4&lt;=$C55,0,IF(SUM($C55,$I20)&gt;W$4,$AA34/$I20,$AA34-SUM($I55:V55))))</f>
        <v>0</v>
      </c>
      <c r="X55" s="31">
        <f>IF($I20="n/a",0,IF(X$4&lt;=$C55,0,IF(SUM($C55,$I20)&gt;X$4,$AA34/$I20,$AA34-SUM($I55:W55))))</f>
        <v>0</v>
      </c>
      <c r="Y55" s="31">
        <f>IF($I20="n/a",0,IF(Y$4&lt;=$C55,0,IF(SUM($C55,$I20)&gt;Y$4,$AA34/$I20,$AA34-SUM($I55:X55))))</f>
        <v>0</v>
      </c>
      <c r="Z55" s="31">
        <f>IF($I20="n/a",0,IF(Z$4&lt;=$C55,0,IF(SUM($C55,$I20)&gt;Z$4,$AA34/$I20,$AA34-SUM($I55:Y55))))</f>
        <v>0</v>
      </c>
      <c r="AA55" s="31">
        <f>IF($I20="n/a",0,IF(AA$4&lt;=$C55,0,IF(SUM($C55,$I20)&gt;AA$4,$AA34/$I20,$AA34-SUM($I55:Z55))))</f>
        <v>0</v>
      </c>
      <c r="AB55" s="31">
        <f>IF($I20="n/a",0,IF(AB$4&lt;=$C55,0,IF(SUM($C55,$I20)&gt;AB$4,$AA34/$I20,$AA34-SUM($I55:AA55))))</f>
        <v>0</v>
      </c>
      <c r="AC55" s="31">
        <f>IF($I20="n/a",0,IF(AC$4&lt;=$C55,0,IF(SUM($C55,$I20)&gt;AC$4,$AA34/$I20,$AA34-SUM($I55:AB55))))</f>
        <v>0</v>
      </c>
      <c r="AD55" s="31">
        <f>IF($I20="n/a",0,IF(AD$4&lt;=$C55,0,IF(SUM($C55,$I20)&gt;AD$4,$AA34/$I20,$AA34-SUM($I55:AC55))))</f>
        <v>0</v>
      </c>
      <c r="AE55" s="31">
        <f>IF($I20="n/a",0,IF(AE$4&lt;=$C55,0,IF(SUM($C55,$I20)&gt;AE$4,$AA34/$I20,$AA34-SUM($I55:AD55))))</f>
        <v>0</v>
      </c>
      <c r="AF55" s="31">
        <f>IF($I20="n/a",0,IF(AF$4&lt;=$C55,0,IF(SUM($C55,$I20)&gt;AF$4,$AA34/$I20,$AA34-SUM($I55:AE55))))</f>
        <v>0</v>
      </c>
      <c r="AG55" s="31">
        <f>IF($I20="n/a",0,IF(AG$4&lt;=$C55,0,IF(SUM($C55,$I20)&gt;AG$4,$AA34/$I20,$AA34-SUM($I55:AF55))))</f>
        <v>0</v>
      </c>
      <c r="AH55" s="31">
        <f>IF($I20="n/a",0,IF(AH$4&lt;=$C55,0,IF(SUM($C55,$I20)&gt;AH$4,$AA34/$I20,$AA34-SUM($I55:AG55))))</f>
        <v>0</v>
      </c>
      <c r="AI55" s="31">
        <f>IF($I20="n/a",0,IF(AI$4&lt;=$C55,0,IF(SUM($C55,$I20)&gt;AI$4,$AA34/$I20,$AA34-SUM($I55:AH55))))</f>
        <v>0</v>
      </c>
      <c r="AJ55" s="31">
        <f>IF($I20="n/a",0,IF(AJ$4&lt;=$C55,0,IF(SUM($C55,$I20)&gt;AJ$4,$AA34/$I20,$AA34-SUM($I55:AI55))))</f>
        <v>0</v>
      </c>
      <c r="AK55" s="31">
        <f>IF($I20="n/a",0,IF(AK$4&lt;=$C55,0,IF(SUM($C55,$I20)&gt;AK$4,$AA34/$I20,$AA34-SUM($I55:AJ55))))</f>
        <v>0</v>
      </c>
      <c r="AL55" s="31">
        <f>IF($I20="n/a",0,IF(AL$4&lt;=$C55,0,IF(SUM($C55,$I20)&gt;AL$4,$AA34/$I20,$AA34-SUM($I55:AK55))))</f>
        <v>0</v>
      </c>
      <c r="AM55" s="31">
        <f>IF($I20="n/a",0,IF(AM$4&lt;=$C55,0,IF(SUM($C55,$I20)&gt;AM$4,$AA34/$I20,$AA34-SUM($I55:AL55))))</f>
        <v>0</v>
      </c>
      <c r="AN55" s="31">
        <f>IF($I20="n/a",0,IF(AN$4&lt;=$C55,0,IF(SUM($C55,$I20)&gt;AN$4,$AA34/$I20,$AA34-SUM($I55:AM55))))</f>
        <v>0</v>
      </c>
      <c r="AO55" s="31">
        <f>IF($I20="n/a",0,IF(AO$4&lt;=$C55,0,IF(SUM($C55,$I20)&gt;AO$4,$AA34/$I20,$AA34-SUM($I55:AN55))))</f>
        <v>0</v>
      </c>
      <c r="AP55" s="31">
        <f>IF($I20="n/a",0,IF(AP$4&lt;=$C55,0,IF(SUM($C55,$I20)&gt;AP$4,$AA34/$I20,$AA34-SUM($I55:AO55))))</f>
        <v>0</v>
      </c>
      <c r="AQ55" s="31">
        <f>IF($I20="n/a",0,IF(AQ$4&lt;=$C55,0,IF(SUM($C55,$I20)&gt;AQ$4,$AA34/$I20,$AA34-SUM($I55:AP55))))</f>
        <v>0</v>
      </c>
      <c r="AR55" s="31">
        <f>IF($I20="n/a",0,IF(AR$4&lt;=$C55,0,IF(SUM($C55,$I20)&gt;AR$4,$AA34/$I20,$AA34-SUM($I55:AQ55))))</f>
        <v>0</v>
      </c>
      <c r="AS55" s="31">
        <f>IF($I20="n/a",0,IF(AS$4&lt;=$C55,0,IF(SUM($C55,$I20)&gt;AS$4,$AA34/$I20,$AA34-SUM($I55:AR55))))</f>
        <v>0</v>
      </c>
      <c r="AT55" s="31">
        <f>IF($I20="n/a",0,IF(AT$4&lt;=$C55,0,IF(SUM($C55,$I20)&gt;AT$4,$AA34/$I20,$AA34-SUM($I55:AS55))))</f>
        <v>0</v>
      </c>
      <c r="AU55" s="31">
        <f>IF($I20="n/a",0,IF(AU$4&lt;=$C55,0,IF(SUM($C55,$I20)&gt;AU$4,$AA34/$I20,$AA34-SUM($I55:AT55))))</f>
        <v>0</v>
      </c>
      <c r="AV55" s="31">
        <f>IF($I20="n/a",0,IF(AV$4&lt;=$C55,0,IF(SUM($C55,$I20)&gt;AV$4,$AA34/$I20,$AA34-SUM($I55:AU55))))</f>
        <v>0</v>
      </c>
      <c r="AW55" s="31">
        <f>IF($I20="n/a",0,IF(AW$4&lt;=$C55,0,IF(SUM($C55,$I20)&gt;AW$4,$AA34/$I20,$AA34-SUM($I55:AV55))))</f>
        <v>0</v>
      </c>
      <c r="AX55" s="31">
        <f>IF($I20="n/a",0,IF(AX$4&lt;=$C55,0,IF(SUM($C55,$I20)&gt;AX$4,$AA34/$I20,$AA34-SUM($I55:AW55))))</f>
        <v>0</v>
      </c>
      <c r="AY55" s="31">
        <f>IF($I20="n/a",0,IF(AY$4&lt;=$C55,0,IF(SUM($C55,$I20)&gt;AY$4,$AA34/$I20,$AA34-SUM($I55:AX55))))</f>
        <v>0</v>
      </c>
      <c r="AZ55" s="31">
        <f>IF($I20="n/a",0,IF(AZ$4&lt;=$C55,0,IF(SUM($C55,$I20)&gt;AZ$4,$AA34/$I20,$AA34-SUM($I55:AY55))))</f>
        <v>0</v>
      </c>
      <c r="BA55" s="31">
        <f>IF($I20="n/a",0,IF(BA$4&lt;=$C55,0,IF(SUM($C55,$I20)&gt;BA$4,$AA34/$I20,$AA34-SUM($I55:AZ55))))</f>
        <v>0</v>
      </c>
      <c r="BB55" s="31">
        <f>IF($I20="n/a",0,IF(BB$4&lt;=$C55,0,IF(SUM($C55,$I20)&gt;BB$4,$AA34/$I20,$AA34-SUM($I55:BA55))))</f>
        <v>0</v>
      </c>
      <c r="BC55" s="31">
        <f>IF($I20="n/a",0,IF(BC$4&lt;=$C55,0,IF(SUM($C55,$I20)&gt;BC$4,$AA34/$I20,$AA34-SUM($I55:BB55))))</f>
        <v>0</v>
      </c>
      <c r="BD55" s="31">
        <f>IF($I20="n/a",0,IF(BD$4&lt;=$C55,0,IF(SUM($C55,$I20)&gt;BD$4,$AA34/$I20,$AA34-SUM($I55:BC55))))</f>
        <v>0</v>
      </c>
      <c r="BE55" s="31">
        <f>IF($I20="n/a",0,IF(BE$4&lt;=$C55,0,IF(SUM($C55,$I20)&gt;BE$4,$AA34/$I20,$AA34-SUM($I55:BD55))))</f>
        <v>0</v>
      </c>
      <c r="BF55" s="31">
        <f>IF($I20="n/a",0,IF(BF$4&lt;=$C55,0,IF(SUM($C55,$I20)&gt;BF$4,$AA34/$I20,$AA34-SUM($I55:BE55))))</f>
        <v>0</v>
      </c>
      <c r="BG55" s="31">
        <f>IF($I20="n/a",0,IF(BG$4&lt;=$C55,0,IF(SUM($C55,$I20)&gt;BG$4,$AA34/$I20,$AA34-SUM($I55:BF55))))</f>
        <v>0</v>
      </c>
      <c r="BH55" s="31">
        <f>IF($I20="n/a",0,IF(BH$4&lt;=$C55,0,IF(SUM($C55,$I20)&gt;BH$4,$AA34/$I20,$AA34-SUM($I55:BG55))))</f>
        <v>0</v>
      </c>
      <c r="BI55" s="31">
        <f>IF($I20="n/a",0,IF(BI$4&lt;=$C55,0,IF(SUM($C55,$I20)&gt;BI$4,$AA34/$I20,$AA34-SUM($I55:BH55))))</f>
        <v>0</v>
      </c>
      <c r="BJ55" s="31">
        <f>IF($I20="n/a",0,IF(BJ$4&lt;=$C55,0,IF(SUM($C55,$I20)&gt;BJ$4,$AA34/$I20,$AA34-SUM($I55:BI55))))</f>
        <v>0</v>
      </c>
      <c r="BK55" s="31">
        <f>IF($I20="n/a",0,IF(BK$4&lt;=$C55,0,IF(SUM($C55,$I20)&gt;BK$4,$AA34/$I20,$AA34-SUM($I55:BJ55))))</f>
        <v>0</v>
      </c>
      <c r="BL55" s="31">
        <f>IF($I20="n/a",0,IF(BL$4&lt;=$C55,0,IF(SUM($C55,$I20)&gt;BL$4,$AA34/$I20,$AA34-SUM($I55:BK55))))</f>
        <v>0</v>
      </c>
      <c r="BM55" s="31">
        <f>IF($I20="n/a",0,IF(BM$4&lt;=$C55,0,IF(SUM($C55,$I20)&gt;BM$4,$AA34/$I20,$AA34-SUM($I55:BL55))))</f>
        <v>0</v>
      </c>
      <c r="BN55" s="31">
        <f>IF($I20="n/a",0,IF(BN$4&lt;=$C55,0,IF(SUM($C55,$I20)&gt;BN$4,$AA34/$I20,$AA34-SUM($I55:BM55))))</f>
        <v>0</v>
      </c>
      <c r="BO55" s="31">
        <f>IF($I20="n/a",0,IF(BO$4&lt;=$C55,0,IF(SUM($C55,$I20)&gt;BO$4,$AA34/$I20,$AA34-SUM($I55:BN55))))</f>
        <v>0</v>
      </c>
      <c r="BP55" s="31">
        <f>IF($I20="n/a",0,IF(BP$4&lt;=$C55,0,IF(SUM($C55,$I20)&gt;BP$4,$AA34/$I20,$AA34-SUM($I55:BO55))))</f>
        <v>0</v>
      </c>
      <c r="BQ55" s="31">
        <f>IF($I20="n/a",0,IF(BQ$4&lt;=$C55,0,IF(SUM($C55,$I20)&gt;BQ$4,$AA34/$I20,$AA34-SUM($I55:BP55))))</f>
        <v>0</v>
      </c>
      <c r="BR55" s="31">
        <f>IF($I20="n/a",0,IF(BR$4&lt;=$C55,0,IF(SUM($C55,$I20)&gt;BR$4,$AA34/$I20,$AA34-SUM($I55:BQ55))))</f>
        <v>0</v>
      </c>
      <c r="BS55" s="31">
        <f>IF($I20="n/a",0,IF(BS$4&lt;=$C55,0,IF(SUM($C55,$I20)&gt;BS$4,$AA34/$I20,$AA34-SUM($I55:BR55))))</f>
        <v>0</v>
      </c>
      <c r="BT55" s="31">
        <f>IF($I20="n/a",0,IF(BT$4&lt;=$C55,0,IF(SUM($C55,$I20)&gt;BT$4,$AA34/$I20,$AA34-SUM($I55:BS55))))</f>
        <v>0</v>
      </c>
      <c r="BU55" s="31">
        <f>IF($I20="n/a",0,IF(BU$4&lt;=$C55,0,IF(SUM($C55,$I20)&gt;BU$4,$AA34/$I20,$AA34-SUM($I55:BT55))))</f>
        <v>0</v>
      </c>
      <c r="BV55" s="31">
        <f>IF($I20="n/a",0,IF(BV$4&lt;=$C55,0,IF(SUM($C55,$I20)&gt;BV$4,$AA34/$I20,$AA34-SUM($I55:BU55))))</f>
        <v>0</v>
      </c>
      <c r="BW55" s="31">
        <f>IF($I20="n/a",0,IF(BW$4&lt;=$C55,0,IF(SUM($C55,$I20)&gt;BW$4,$AA34/$I20,$AA34-SUM($I55:BV55))))</f>
        <v>0</v>
      </c>
      <c r="BX55" s="31">
        <f>IF($I20="n/a",0,IF(BX$4&lt;=$C55,0,IF(SUM($C55,$I20)&gt;BX$4,$AA34/$I20,$AA34-SUM($I55:BW55))))</f>
        <v>0</v>
      </c>
      <c r="BY55" s="31">
        <f>IF($I20="n/a",0,IF(BY$4&lt;=$C55,0,IF(SUM($C55,$I20)&gt;BY$4,$AA34/$I20,$AA34-SUM($I55:BX55))))</f>
        <v>0</v>
      </c>
      <c r="BZ55" s="31">
        <f>IF($I20="n/a",0,IF(BZ$4&lt;=$C55,0,IF(SUM($C55,$I20)&gt;BZ$4,$AA34/$I20,$AA34-SUM($I55:BY55))))</f>
        <v>0</v>
      </c>
      <c r="CA55" s="31">
        <f>IF($I20="n/a",0,IF(CA$4&lt;=$C55,0,IF(SUM($C55,$I20)&gt;CA$4,$AA34/$I20,$AA34-SUM($I55:BZ55))))</f>
        <v>0</v>
      </c>
      <c r="CB55" s="31">
        <f>IF($I20="n/a",0,IF(CB$4&lt;=$C55,0,IF(SUM($C55,$I20)&gt;CB$4,$AA34/$I20,$AA34-SUM($I55:CA55))))</f>
        <v>0</v>
      </c>
      <c r="CC55" s="31">
        <f>IF($I20="n/a",0,IF(CC$4&lt;=$C55,0,IF(SUM($C55,$I20)&gt;CC$4,$AA34/$I20,$AA34-SUM($I55:CB55))))</f>
        <v>0</v>
      </c>
      <c r="CD55" s="31">
        <f>IF($I20="n/a",0,IF(CD$4&lt;=$C55,0,IF(SUM($C55,$I20)&gt;CD$4,$AA34/$I20,$AA34-SUM($I55:CC55))))</f>
        <v>0</v>
      </c>
      <c r="CE55" s="31">
        <f>IF($I20="n/a",0,IF(CE$4&lt;=$C55,0,IF(SUM($C55,$I20)&gt;CE$4,$AA34/$I20,$AA34-SUM($I55:CD55))))</f>
        <v>0</v>
      </c>
      <c r="CF55" s="31">
        <f>IF($I20="n/a",0,IF(CF$4&lt;=$C55,0,IF(SUM($C55,$I20)&gt;CF$4,$AA34/$I20,$AA34-SUM($I55:CE55))))</f>
        <v>0</v>
      </c>
    </row>
    <row r="56" spans="3:84" ht="12.75" customHeight="1">
      <c r="C56" s="197">
        <v>2034</v>
      </c>
      <c r="D56" s="21" t="s">
        <v>63</v>
      </c>
      <c r="E56" s="21" t="s">
        <v>185</v>
      </c>
      <c r="I56" s="31"/>
      <c r="J56" s="166">
        <f>IF($I20="n/a",0,IF(J$4&lt;=$C56,0,IF(SUM($C56,$I20)&gt;J$4,$AB34/$I20,$AB34-SUM($I56:I56))))</f>
        <v>0</v>
      </c>
      <c r="K56" s="166">
        <f>IF($I20="n/a",0,IF(K$4&lt;=$C56,0,IF(SUM($C56,$I20)&gt;K$4,$AB34/$I20,$AB34-SUM($I56:J56))))</f>
        <v>0</v>
      </c>
      <c r="L56" s="166">
        <f>IF($I20="n/a",0,IF(L$4&lt;=$C56,0,IF(SUM($C56,$I20)&gt;L$4,$AB34/$I20,$AB34-SUM($I56:K56))))</f>
        <v>0</v>
      </c>
      <c r="M56" s="166">
        <f>IF($I20="n/a",0,IF(M$4&lt;=$C56,0,IF(SUM($C56,$I20)&gt;M$4,$AB34/$I20,$AB34-SUM($I56:L56))))</f>
        <v>0</v>
      </c>
      <c r="N56" s="166">
        <f>IF($I20="n/a",0,IF(N$4&lt;=$C56,0,IF(SUM($C56,$I20)&gt;N$4,$AB34/$I20,$AB34-SUM($I56:M56))))</f>
        <v>0</v>
      </c>
      <c r="O56" s="31">
        <f>IF($I20="n/a",0,IF(O$4&lt;=$C56,0,IF(SUM($C56,$I20)&gt;O$4,$AB34/$I20,$AB34-SUM($I56:N56))))</f>
        <v>0</v>
      </c>
      <c r="P56" s="31">
        <f>IF($I20="n/a",0,IF(P$4&lt;=$C56,0,IF(SUM($C56,$I20)&gt;P$4,$AB34/$I20,$AB34-SUM($I56:O56))))</f>
        <v>0</v>
      </c>
      <c r="Q56" s="31">
        <f>IF($I20="n/a",0,IF(Q$4&lt;=$C56,0,IF(SUM($C56,$I20)&gt;Q$4,$AB34/$I20,$AB34-SUM($I56:P56))))</f>
        <v>0</v>
      </c>
      <c r="R56" s="31">
        <f>IF($I20="n/a",0,IF(R$4&lt;=$C56,0,IF(SUM($C56,$I20)&gt;R$4,$AB34/$I20,$AB34-SUM($I56:Q56))))</f>
        <v>0</v>
      </c>
      <c r="S56" s="31">
        <f>IF($I20="n/a",0,IF(S$4&lt;=$C56,0,IF(SUM($C56,$I20)&gt;S$4,$AB34/$I20,$AB34-SUM($I56:R56))))</f>
        <v>0</v>
      </c>
      <c r="T56" s="31">
        <f>IF($I20="n/a",0,IF(T$4&lt;=$C56,0,IF(SUM($C56,$I20)&gt;T$4,$AB34/$I20,$AB34-SUM($I56:S56))))</f>
        <v>0</v>
      </c>
      <c r="U56" s="31">
        <f>IF($I20="n/a",0,IF(U$4&lt;=$C56,0,IF(SUM($C56,$I20)&gt;U$4,$AB34/$I20,$AB34-SUM($I56:T56))))</f>
        <v>0</v>
      </c>
      <c r="V56" s="31">
        <f>IF($I20="n/a",0,IF(V$4&lt;=$C56,0,IF(SUM($C56,$I20)&gt;V$4,$AB34/$I20,$AB34-SUM($I56:U56))))</f>
        <v>0</v>
      </c>
      <c r="W56" s="31">
        <f>IF($I20="n/a",0,IF(W$4&lt;=$C56,0,IF(SUM($C56,$I20)&gt;W$4,$AB34/$I20,$AB34-SUM($I56:V56))))</f>
        <v>0</v>
      </c>
      <c r="X56" s="31">
        <f>IF($I20="n/a",0,IF(X$4&lt;=$C56,0,IF(SUM($C56,$I20)&gt;X$4,$AB34/$I20,$AB34-SUM($I56:W56))))</f>
        <v>0</v>
      </c>
      <c r="Y56" s="31">
        <f>IF($I20="n/a",0,IF(Y$4&lt;=$C56,0,IF(SUM($C56,$I20)&gt;Y$4,$AB34/$I20,$AB34-SUM($I56:X56))))</f>
        <v>0</v>
      </c>
      <c r="Z56" s="31">
        <f>IF($I20="n/a",0,IF(Z$4&lt;=$C56,0,IF(SUM($C56,$I20)&gt;Z$4,$AB34/$I20,$AB34-SUM($I56:Y56))))</f>
        <v>0</v>
      </c>
      <c r="AA56" s="31">
        <f>IF($I20="n/a",0,IF(AA$4&lt;=$C56,0,IF(SUM($C56,$I20)&gt;AA$4,$AB34/$I20,$AB34-SUM($I56:Z56))))</f>
        <v>0</v>
      </c>
      <c r="AB56" s="31">
        <f>IF($I20="n/a",0,IF(AB$4&lt;=$C56,0,IF(SUM($C56,$I20)&gt;AB$4,$AB34/$I20,$AB34-SUM($I56:AA56))))</f>
        <v>0</v>
      </c>
      <c r="AC56" s="31">
        <f>IF($I20="n/a",0,IF(AC$4&lt;=$C56,0,IF(SUM($C56,$I20)&gt;AC$4,$AB34/$I20,$AB34-SUM($I56:AB56))))</f>
        <v>0</v>
      </c>
      <c r="AD56" s="31">
        <f>IF($I20="n/a",0,IF(AD$4&lt;=$C56,0,IF(SUM($C56,$I20)&gt;AD$4,$AB34/$I20,$AB34-SUM($I56:AC56))))</f>
        <v>0</v>
      </c>
      <c r="AE56" s="31">
        <f>IF($I20="n/a",0,IF(AE$4&lt;=$C56,0,IF(SUM($C56,$I20)&gt;AE$4,$AB34/$I20,$AB34-SUM($I56:AD56))))</f>
        <v>0</v>
      </c>
      <c r="AF56" s="31">
        <f>IF($I20="n/a",0,IF(AF$4&lt;=$C56,0,IF(SUM($C56,$I20)&gt;AF$4,$AB34/$I20,$AB34-SUM($I56:AE56))))</f>
        <v>0</v>
      </c>
      <c r="AG56" s="31">
        <f>IF($I20="n/a",0,IF(AG$4&lt;=$C56,0,IF(SUM($C56,$I20)&gt;AG$4,$AB34/$I20,$AB34-SUM($I56:AF56))))</f>
        <v>0</v>
      </c>
      <c r="AH56" s="31">
        <f>IF($I20="n/a",0,IF(AH$4&lt;=$C56,0,IF(SUM($C56,$I20)&gt;AH$4,$AB34/$I20,$AB34-SUM($I56:AG56))))</f>
        <v>0</v>
      </c>
      <c r="AI56" s="31">
        <f>IF($I20="n/a",0,IF(AI$4&lt;=$C56,0,IF(SUM($C56,$I20)&gt;AI$4,$AB34/$I20,$AB34-SUM($I56:AH56))))</f>
        <v>0</v>
      </c>
      <c r="AJ56" s="31">
        <f>IF($I20="n/a",0,IF(AJ$4&lt;=$C56,0,IF(SUM($C56,$I20)&gt;AJ$4,$AB34/$I20,$AB34-SUM($I56:AI56))))</f>
        <v>0</v>
      </c>
      <c r="AK56" s="31">
        <f>IF($I20="n/a",0,IF(AK$4&lt;=$C56,0,IF(SUM($C56,$I20)&gt;AK$4,$AB34/$I20,$AB34-SUM($I56:AJ56))))</f>
        <v>0</v>
      </c>
      <c r="AL56" s="31">
        <f>IF($I20="n/a",0,IF(AL$4&lt;=$C56,0,IF(SUM($C56,$I20)&gt;AL$4,$AB34/$I20,$AB34-SUM($I56:AK56))))</f>
        <v>0</v>
      </c>
      <c r="AM56" s="31">
        <f>IF($I20="n/a",0,IF(AM$4&lt;=$C56,0,IF(SUM($C56,$I20)&gt;AM$4,$AB34/$I20,$AB34-SUM($I56:AL56))))</f>
        <v>0</v>
      </c>
      <c r="AN56" s="31">
        <f>IF($I20="n/a",0,IF(AN$4&lt;=$C56,0,IF(SUM($C56,$I20)&gt;AN$4,$AB34/$I20,$AB34-SUM($I56:AM56))))</f>
        <v>0</v>
      </c>
      <c r="AO56" s="31">
        <f>IF($I20="n/a",0,IF(AO$4&lt;=$C56,0,IF(SUM($C56,$I20)&gt;AO$4,$AB34/$I20,$AB34-SUM($I56:AN56))))</f>
        <v>0</v>
      </c>
      <c r="AP56" s="31">
        <f>IF($I20="n/a",0,IF(AP$4&lt;=$C56,0,IF(SUM($C56,$I20)&gt;AP$4,$AB34/$I20,$AB34-SUM($I56:AO56))))</f>
        <v>0</v>
      </c>
      <c r="AQ56" s="31">
        <f>IF($I20="n/a",0,IF(AQ$4&lt;=$C56,0,IF(SUM($C56,$I20)&gt;AQ$4,$AB34/$I20,$AB34-SUM($I56:AP56))))</f>
        <v>0</v>
      </c>
      <c r="AR56" s="31">
        <f>IF($I20="n/a",0,IF(AR$4&lt;=$C56,0,IF(SUM($C56,$I20)&gt;AR$4,$AB34/$I20,$AB34-SUM($I56:AQ56))))</f>
        <v>0</v>
      </c>
      <c r="AS56" s="31">
        <f>IF($I20="n/a",0,IF(AS$4&lt;=$C56,0,IF(SUM($C56,$I20)&gt;AS$4,$AB34/$I20,$AB34-SUM($I56:AR56))))</f>
        <v>0</v>
      </c>
      <c r="AT56" s="31">
        <f>IF($I20="n/a",0,IF(AT$4&lt;=$C56,0,IF(SUM($C56,$I20)&gt;AT$4,$AB34/$I20,$AB34-SUM($I56:AS56))))</f>
        <v>0</v>
      </c>
      <c r="AU56" s="31">
        <f>IF($I20="n/a",0,IF(AU$4&lt;=$C56,0,IF(SUM($C56,$I20)&gt;AU$4,$AB34/$I20,$AB34-SUM($I56:AT56))))</f>
        <v>0</v>
      </c>
      <c r="AV56" s="31">
        <f>IF($I20="n/a",0,IF(AV$4&lt;=$C56,0,IF(SUM($C56,$I20)&gt;AV$4,$AB34/$I20,$AB34-SUM($I56:AU56))))</f>
        <v>0</v>
      </c>
      <c r="AW56" s="31">
        <f>IF($I20="n/a",0,IF(AW$4&lt;=$C56,0,IF(SUM($C56,$I20)&gt;AW$4,$AB34/$I20,$AB34-SUM($I56:AV56))))</f>
        <v>0</v>
      </c>
      <c r="AX56" s="31">
        <f>IF($I20="n/a",0,IF(AX$4&lt;=$C56,0,IF(SUM($C56,$I20)&gt;AX$4,$AB34/$I20,$AB34-SUM($I56:AW56))))</f>
        <v>0</v>
      </c>
      <c r="AY56" s="31">
        <f>IF($I20="n/a",0,IF(AY$4&lt;=$C56,0,IF(SUM($C56,$I20)&gt;AY$4,$AB34/$I20,$AB34-SUM($I56:AX56))))</f>
        <v>0</v>
      </c>
      <c r="AZ56" s="31">
        <f>IF($I20="n/a",0,IF(AZ$4&lt;=$C56,0,IF(SUM($C56,$I20)&gt;AZ$4,$AB34/$I20,$AB34-SUM($I56:AY56))))</f>
        <v>0</v>
      </c>
      <c r="BA56" s="31">
        <f>IF($I20="n/a",0,IF(BA$4&lt;=$C56,0,IF(SUM($C56,$I20)&gt;BA$4,$AB34/$I20,$AB34-SUM($I56:AZ56))))</f>
        <v>0</v>
      </c>
      <c r="BB56" s="31">
        <f>IF($I20="n/a",0,IF(BB$4&lt;=$C56,0,IF(SUM($C56,$I20)&gt;BB$4,$AB34/$I20,$AB34-SUM($I56:BA56))))</f>
        <v>0</v>
      </c>
      <c r="BC56" s="31">
        <f>IF($I20="n/a",0,IF(BC$4&lt;=$C56,0,IF(SUM($C56,$I20)&gt;BC$4,$AB34/$I20,$AB34-SUM($I56:BB56))))</f>
        <v>0</v>
      </c>
      <c r="BD56" s="31">
        <f>IF($I20="n/a",0,IF(BD$4&lt;=$C56,0,IF(SUM($C56,$I20)&gt;BD$4,$AB34/$I20,$AB34-SUM($I56:BC56))))</f>
        <v>0</v>
      </c>
      <c r="BE56" s="31">
        <f>IF($I20="n/a",0,IF(BE$4&lt;=$C56,0,IF(SUM($C56,$I20)&gt;BE$4,$AB34/$I20,$AB34-SUM($I56:BD56))))</f>
        <v>0</v>
      </c>
      <c r="BF56" s="31">
        <f>IF($I20="n/a",0,IF(BF$4&lt;=$C56,0,IF(SUM($C56,$I20)&gt;BF$4,$AB34/$I20,$AB34-SUM($I56:BE56))))</f>
        <v>0</v>
      </c>
      <c r="BG56" s="31">
        <f>IF($I20="n/a",0,IF(BG$4&lt;=$C56,0,IF(SUM($C56,$I20)&gt;BG$4,$AB34/$I20,$AB34-SUM($I56:BF56))))</f>
        <v>0</v>
      </c>
      <c r="BH56" s="31">
        <f>IF($I20="n/a",0,IF(BH$4&lt;=$C56,0,IF(SUM($C56,$I20)&gt;BH$4,$AB34/$I20,$AB34-SUM($I56:BG56))))</f>
        <v>0</v>
      </c>
      <c r="BI56" s="31">
        <f>IF($I20="n/a",0,IF(BI$4&lt;=$C56,0,IF(SUM($C56,$I20)&gt;BI$4,$AB34/$I20,$AB34-SUM($I56:BH56))))</f>
        <v>0</v>
      </c>
      <c r="BJ56" s="31">
        <f>IF($I20="n/a",0,IF(BJ$4&lt;=$C56,0,IF(SUM($C56,$I20)&gt;BJ$4,$AB34/$I20,$AB34-SUM($I56:BI56))))</f>
        <v>0</v>
      </c>
      <c r="BK56" s="31">
        <f>IF($I20="n/a",0,IF(BK$4&lt;=$C56,0,IF(SUM($C56,$I20)&gt;BK$4,$AB34/$I20,$AB34-SUM($I56:BJ56))))</f>
        <v>0</v>
      </c>
      <c r="BL56" s="31">
        <f>IF($I20="n/a",0,IF(BL$4&lt;=$C56,0,IF(SUM($C56,$I20)&gt;BL$4,$AB34/$I20,$AB34-SUM($I56:BK56))))</f>
        <v>0</v>
      </c>
      <c r="BM56" s="31">
        <f>IF($I20="n/a",0,IF(BM$4&lt;=$C56,0,IF(SUM($C56,$I20)&gt;BM$4,$AB34/$I20,$AB34-SUM($I56:BL56))))</f>
        <v>0</v>
      </c>
      <c r="BN56" s="31">
        <f>IF($I20="n/a",0,IF(BN$4&lt;=$C56,0,IF(SUM($C56,$I20)&gt;BN$4,$AB34/$I20,$AB34-SUM($I56:BM56))))</f>
        <v>0</v>
      </c>
      <c r="BO56" s="31">
        <f>IF($I20="n/a",0,IF(BO$4&lt;=$C56,0,IF(SUM($C56,$I20)&gt;BO$4,$AB34/$I20,$AB34-SUM($I56:BN56))))</f>
        <v>0</v>
      </c>
      <c r="BP56" s="31">
        <f>IF($I20="n/a",0,IF(BP$4&lt;=$C56,0,IF(SUM($C56,$I20)&gt;BP$4,$AB34/$I20,$AB34-SUM($I56:BO56))))</f>
        <v>0</v>
      </c>
      <c r="BQ56" s="31">
        <f>IF($I20="n/a",0,IF(BQ$4&lt;=$C56,0,IF(SUM($C56,$I20)&gt;BQ$4,$AB34/$I20,$AB34-SUM($I56:BP56))))</f>
        <v>0</v>
      </c>
      <c r="BR56" s="31">
        <f>IF($I20="n/a",0,IF(BR$4&lt;=$C56,0,IF(SUM($C56,$I20)&gt;BR$4,$AB34/$I20,$AB34-SUM($I56:BQ56))))</f>
        <v>0</v>
      </c>
      <c r="BS56" s="31">
        <f>IF($I20="n/a",0,IF(BS$4&lt;=$C56,0,IF(SUM($C56,$I20)&gt;BS$4,$AB34/$I20,$AB34-SUM($I56:BR56))))</f>
        <v>0</v>
      </c>
      <c r="BT56" s="31">
        <f>IF($I20="n/a",0,IF(BT$4&lt;=$C56,0,IF(SUM($C56,$I20)&gt;BT$4,$AB34/$I20,$AB34-SUM($I56:BS56))))</f>
        <v>0</v>
      </c>
      <c r="BU56" s="31">
        <f>IF($I20="n/a",0,IF(BU$4&lt;=$C56,0,IF(SUM($C56,$I20)&gt;BU$4,$AB34/$I20,$AB34-SUM($I56:BT56))))</f>
        <v>0</v>
      </c>
      <c r="BV56" s="31">
        <f>IF($I20="n/a",0,IF(BV$4&lt;=$C56,0,IF(SUM($C56,$I20)&gt;BV$4,$AB34/$I20,$AB34-SUM($I56:BU56))))</f>
        <v>0</v>
      </c>
      <c r="BW56" s="31">
        <f>IF($I20="n/a",0,IF(BW$4&lt;=$C56,0,IF(SUM($C56,$I20)&gt;BW$4,$AB34/$I20,$AB34-SUM($I56:BV56))))</f>
        <v>0</v>
      </c>
      <c r="BX56" s="31">
        <f>IF($I20="n/a",0,IF(BX$4&lt;=$C56,0,IF(SUM($C56,$I20)&gt;BX$4,$AB34/$I20,$AB34-SUM($I56:BW56))))</f>
        <v>0</v>
      </c>
      <c r="BY56" s="31">
        <f>IF($I20="n/a",0,IF(BY$4&lt;=$C56,0,IF(SUM($C56,$I20)&gt;BY$4,$AB34/$I20,$AB34-SUM($I56:BX56))))</f>
        <v>0</v>
      </c>
      <c r="BZ56" s="31">
        <f>IF($I20="n/a",0,IF(BZ$4&lt;=$C56,0,IF(SUM($C56,$I20)&gt;BZ$4,$AB34/$I20,$AB34-SUM($I56:BY56))))</f>
        <v>0</v>
      </c>
      <c r="CA56" s="31">
        <f>IF($I20="n/a",0,IF(CA$4&lt;=$C56,0,IF(SUM($C56,$I20)&gt;CA$4,$AB34/$I20,$AB34-SUM($I56:BZ56))))</f>
        <v>0</v>
      </c>
      <c r="CB56" s="31">
        <f>IF($I20="n/a",0,IF(CB$4&lt;=$C56,0,IF(SUM($C56,$I20)&gt;CB$4,$AB34/$I20,$AB34-SUM($I56:CA56))))</f>
        <v>0</v>
      </c>
      <c r="CC56" s="31">
        <f>IF($I20="n/a",0,IF(CC$4&lt;=$C56,0,IF(SUM($C56,$I20)&gt;CC$4,$AB34/$I20,$AB34-SUM($I56:CB56))))</f>
        <v>0</v>
      </c>
      <c r="CD56" s="31">
        <f>IF($I20="n/a",0,IF(CD$4&lt;=$C56,0,IF(SUM($C56,$I20)&gt;CD$4,$AB34/$I20,$AB34-SUM($I56:CC56))))</f>
        <v>0</v>
      </c>
      <c r="CE56" s="31">
        <f>IF($I20="n/a",0,IF(CE$4&lt;=$C56,0,IF(SUM($C56,$I20)&gt;CE$4,$AB34/$I20,$AB34-SUM($I56:CD56))))</f>
        <v>0</v>
      </c>
      <c r="CF56" s="31">
        <f>IF($I20="n/a",0,IF(CF$4&lt;=$C56,0,IF(SUM($C56,$I20)&gt;CF$4,$AB34/$I20,$AB34-SUM($I56:CE56))))</f>
        <v>0</v>
      </c>
    </row>
    <row r="57" spans="3:84" ht="12.75" customHeight="1">
      <c r="C57" s="197">
        <v>2035</v>
      </c>
      <c r="D57" s="21" t="s">
        <v>64</v>
      </c>
      <c r="E57" s="21" t="s">
        <v>185</v>
      </c>
      <c r="I57" s="31"/>
      <c r="J57" s="166">
        <f>IF($I20="n/a",0,IF(J$4&lt;=$C57,0,IF(SUM($C57,$I20)&gt;J$4,$AC34/$I20,$AC34-SUM($I57:I57))))</f>
        <v>0</v>
      </c>
      <c r="K57" s="166">
        <f>IF($I20="n/a",0,IF(K$4&lt;=$C57,0,IF(SUM($C57,$I20)&gt;K$4,$AC34/$I20,$AC34-SUM($I57:J57))))</f>
        <v>0</v>
      </c>
      <c r="L57" s="166">
        <f>IF($I20="n/a",0,IF(L$4&lt;=$C57,0,IF(SUM($C57,$I20)&gt;L$4,$AC34/$I20,$AC34-SUM($I57:K57))))</f>
        <v>0</v>
      </c>
      <c r="M57" s="166">
        <f>IF($I20="n/a",0,IF(M$4&lt;=$C57,0,IF(SUM($C57,$I20)&gt;M$4,$AC34/$I20,$AC34-SUM($I57:L57))))</f>
        <v>0</v>
      </c>
      <c r="N57" s="166">
        <f>IF($I20="n/a",0,IF(N$4&lt;=$C57,0,IF(SUM($C57,$I20)&gt;N$4,$AC34/$I20,$AC34-SUM($I57:M57))))</f>
        <v>0</v>
      </c>
      <c r="O57" s="31">
        <f>IF($I20="n/a",0,IF(O$4&lt;=$C57,0,IF(SUM($C57,$I20)&gt;O$4,$AC34/$I20,$AC34-SUM($I57:N57))))</f>
        <v>0</v>
      </c>
      <c r="P57" s="31">
        <f>IF($I20="n/a",0,IF(P$4&lt;=$C57,0,IF(SUM($C57,$I20)&gt;P$4,$AC34/$I20,$AC34-SUM($I57:O57))))</f>
        <v>0</v>
      </c>
      <c r="Q57" s="31">
        <f>IF($I20="n/a",0,IF(Q$4&lt;=$C57,0,IF(SUM($C57,$I20)&gt;Q$4,$AC34/$I20,$AC34-SUM($I57:P57))))</f>
        <v>0</v>
      </c>
      <c r="R57" s="31">
        <f>IF($I20="n/a",0,IF(R$4&lt;=$C57,0,IF(SUM($C57,$I20)&gt;R$4,$AC34/$I20,$AC34-SUM($I57:Q57))))</f>
        <v>0</v>
      </c>
      <c r="S57" s="31">
        <f>IF($I20="n/a",0,IF(S$4&lt;=$C57,0,IF(SUM($C57,$I20)&gt;S$4,$AC34/$I20,$AC34-SUM($I57:R57))))</f>
        <v>0</v>
      </c>
      <c r="T57" s="31">
        <f>IF($I20="n/a",0,IF(T$4&lt;=$C57,0,IF(SUM($C57,$I20)&gt;T$4,$AC34/$I20,$AC34-SUM($I57:S57))))</f>
        <v>0</v>
      </c>
      <c r="U57" s="31">
        <f>IF($I20="n/a",0,IF(U$4&lt;=$C57,0,IF(SUM($C57,$I20)&gt;U$4,$AC34/$I20,$AC34-SUM($I57:T57))))</f>
        <v>0</v>
      </c>
      <c r="V57" s="31">
        <f>IF($I20="n/a",0,IF(V$4&lt;=$C57,0,IF(SUM($C57,$I20)&gt;V$4,$AC34/$I20,$AC34-SUM($I57:U57))))</f>
        <v>0</v>
      </c>
      <c r="W57" s="31">
        <f>IF($I20="n/a",0,IF(W$4&lt;=$C57,0,IF(SUM($C57,$I20)&gt;W$4,$AC34/$I20,$AC34-SUM($I57:V57))))</f>
        <v>0</v>
      </c>
      <c r="X57" s="31">
        <f>IF($I20="n/a",0,IF(X$4&lt;=$C57,0,IF(SUM($C57,$I20)&gt;X$4,$AC34/$I20,$AC34-SUM($I57:W57))))</f>
        <v>0</v>
      </c>
      <c r="Y57" s="31">
        <f>IF($I20="n/a",0,IF(Y$4&lt;=$C57,0,IF(SUM($C57,$I20)&gt;Y$4,$AC34/$I20,$AC34-SUM($I57:X57))))</f>
        <v>0</v>
      </c>
      <c r="Z57" s="31">
        <f>IF($I20="n/a",0,IF(Z$4&lt;=$C57,0,IF(SUM($C57,$I20)&gt;Z$4,$AC34/$I20,$AC34-SUM($I57:Y57))))</f>
        <v>0</v>
      </c>
      <c r="AA57" s="31">
        <f>IF($I20="n/a",0,IF(AA$4&lt;=$C57,0,IF(SUM($C57,$I20)&gt;AA$4,$AC34/$I20,$AC34-SUM($I57:Z57))))</f>
        <v>0</v>
      </c>
      <c r="AB57" s="31">
        <f>IF($I20="n/a",0,IF(AB$4&lt;=$C57,0,IF(SUM($C57,$I20)&gt;AB$4,$AC34/$I20,$AC34-SUM($I57:AA57))))</f>
        <v>0</v>
      </c>
      <c r="AC57" s="31">
        <f>IF($I20="n/a",0,IF(AC$4&lt;=$C57,0,IF(SUM($C57,$I20)&gt;AC$4,$AC34/$I20,$AC34-SUM($I57:AB57))))</f>
        <v>0</v>
      </c>
      <c r="AD57" s="31">
        <f>IF($I20="n/a",0,IF(AD$4&lt;=$C57,0,IF(SUM($C57,$I20)&gt;AD$4,$AC34/$I20,$AC34-SUM($I57:AC57))))</f>
        <v>0</v>
      </c>
      <c r="AE57" s="31">
        <f>IF($I20="n/a",0,IF(AE$4&lt;=$C57,0,IF(SUM($C57,$I20)&gt;AE$4,$AC34/$I20,$AC34-SUM($I57:AD57))))</f>
        <v>0</v>
      </c>
      <c r="AF57" s="31">
        <f>IF($I20="n/a",0,IF(AF$4&lt;=$C57,0,IF(SUM($C57,$I20)&gt;AF$4,$AC34/$I20,$AC34-SUM($I57:AE57))))</f>
        <v>0</v>
      </c>
      <c r="AG57" s="31">
        <f>IF($I20="n/a",0,IF(AG$4&lt;=$C57,0,IF(SUM($C57,$I20)&gt;AG$4,$AC34/$I20,$AC34-SUM($I57:AF57))))</f>
        <v>0</v>
      </c>
      <c r="AH57" s="31">
        <f>IF($I20="n/a",0,IF(AH$4&lt;=$C57,0,IF(SUM($C57,$I20)&gt;AH$4,$AC34/$I20,$AC34-SUM($I57:AG57))))</f>
        <v>0</v>
      </c>
      <c r="AI57" s="31">
        <f>IF($I20="n/a",0,IF(AI$4&lt;=$C57,0,IF(SUM($C57,$I20)&gt;AI$4,$AC34/$I20,$AC34-SUM($I57:AH57))))</f>
        <v>0</v>
      </c>
      <c r="AJ57" s="31">
        <f>IF($I20="n/a",0,IF(AJ$4&lt;=$C57,0,IF(SUM($C57,$I20)&gt;AJ$4,$AC34/$I20,$AC34-SUM($I57:AI57))))</f>
        <v>0</v>
      </c>
      <c r="AK57" s="31">
        <f>IF($I20="n/a",0,IF(AK$4&lt;=$C57,0,IF(SUM($C57,$I20)&gt;AK$4,$AC34/$I20,$AC34-SUM($I57:AJ57))))</f>
        <v>0</v>
      </c>
      <c r="AL57" s="31">
        <f>IF($I20="n/a",0,IF(AL$4&lt;=$C57,0,IF(SUM($C57,$I20)&gt;AL$4,$AC34/$I20,$AC34-SUM($I57:AK57))))</f>
        <v>0</v>
      </c>
      <c r="AM57" s="31">
        <f>IF($I20="n/a",0,IF(AM$4&lt;=$C57,0,IF(SUM($C57,$I20)&gt;AM$4,$AC34/$I20,$AC34-SUM($I57:AL57))))</f>
        <v>0</v>
      </c>
      <c r="AN57" s="31">
        <f>IF($I20="n/a",0,IF(AN$4&lt;=$C57,0,IF(SUM($C57,$I20)&gt;AN$4,$AC34/$I20,$AC34-SUM($I57:AM57))))</f>
        <v>0</v>
      </c>
      <c r="AO57" s="31">
        <f>IF($I20="n/a",0,IF(AO$4&lt;=$C57,0,IF(SUM($C57,$I20)&gt;AO$4,$AC34/$I20,$AC34-SUM($I57:AN57))))</f>
        <v>0</v>
      </c>
      <c r="AP57" s="31">
        <f>IF($I20="n/a",0,IF(AP$4&lt;=$C57,0,IF(SUM($C57,$I20)&gt;AP$4,$AC34/$I20,$AC34-SUM($I57:AO57))))</f>
        <v>0</v>
      </c>
      <c r="AQ57" s="31">
        <f>IF($I20="n/a",0,IF(AQ$4&lt;=$C57,0,IF(SUM($C57,$I20)&gt;AQ$4,$AC34/$I20,$AC34-SUM($I57:AP57))))</f>
        <v>0</v>
      </c>
      <c r="AR57" s="31">
        <f>IF($I20="n/a",0,IF(AR$4&lt;=$C57,0,IF(SUM($C57,$I20)&gt;AR$4,$AC34/$I20,$AC34-SUM($I57:AQ57))))</f>
        <v>0</v>
      </c>
      <c r="AS57" s="31">
        <f>IF($I20="n/a",0,IF(AS$4&lt;=$C57,0,IF(SUM($C57,$I20)&gt;AS$4,$AC34/$I20,$AC34-SUM($I57:AR57))))</f>
        <v>0</v>
      </c>
      <c r="AT57" s="31">
        <f>IF($I20="n/a",0,IF(AT$4&lt;=$C57,0,IF(SUM($C57,$I20)&gt;AT$4,$AC34/$I20,$AC34-SUM($I57:AS57))))</f>
        <v>0</v>
      </c>
      <c r="AU57" s="31">
        <f>IF($I20="n/a",0,IF(AU$4&lt;=$C57,0,IF(SUM($C57,$I20)&gt;AU$4,$AC34/$I20,$AC34-SUM($I57:AT57))))</f>
        <v>0</v>
      </c>
      <c r="AV57" s="31">
        <f>IF($I20="n/a",0,IF(AV$4&lt;=$C57,0,IF(SUM($C57,$I20)&gt;AV$4,$AC34/$I20,$AC34-SUM($I57:AU57))))</f>
        <v>0</v>
      </c>
      <c r="AW57" s="31">
        <f>IF($I20="n/a",0,IF(AW$4&lt;=$C57,0,IF(SUM($C57,$I20)&gt;AW$4,$AC34/$I20,$AC34-SUM($I57:AV57))))</f>
        <v>0</v>
      </c>
      <c r="AX57" s="31">
        <f>IF($I20="n/a",0,IF(AX$4&lt;=$C57,0,IF(SUM($C57,$I20)&gt;AX$4,$AC34/$I20,$AC34-SUM($I57:AW57))))</f>
        <v>0</v>
      </c>
      <c r="AY57" s="31">
        <f>IF($I20="n/a",0,IF(AY$4&lt;=$C57,0,IF(SUM($C57,$I20)&gt;AY$4,$AC34/$I20,$AC34-SUM($I57:AX57))))</f>
        <v>0</v>
      </c>
      <c r="AZ57" s="31">
        <f>IF($I20="n/a",0,IF(AZ$4&lt;=$C57,0,IF(SUM($C57,$I20)&gt;AZ$4,$AC34/$I20,$AC34-SUM($I57:AY57))))</f>
        <v>0</v>
      </c>
      <c r="BA57" s="31">
        <f>IF($I20="n/a",0,IF(BA$4&lt;=$C57,0,IF(SUM($C57,$I20)&gt;BA$4,$AC34/$I20,$AC34-SUM($I57:AZ57))))</f>
        <v>0</v>
      </c>
      <c r="BB57" s="31">
        <f>IF($I20="n/a",0,IF(BB$4&lt;=$C57,0,IF(SUM($C57,$I20)&gt;BB$4,$AC34/$I20,$AC34-SUM($I57:BA57))))</f>
        <v>0</v>
      </c>
      <c r="BC57" s="31">
        <f>IF($I20="n/a",0,IF(BC$4&lt;=$C57,0,IF(SUM($C57,$I20)&gt;BC$4,$AC34/$I20,$AC34-SUM($I57:BB57))))</f>
        <v>0</v>
      </c>
      <c r="BD57" s="31">
        <f>IF($I20="n/a",0,IF(BD$4&lt;=$C57,0,IF(SUM($C57,$I20)&gt;BD$4,$AC34/$I20,$AC34-SUM($I57:BC57))))</f>
        <v>0</v>
      </c>
      <c r="BE57" s="31">
        <f>IF($I20="n/a",0,IF(BE$4&lt;=$C57,0,IF(SUM($C57,$I20)&gt;BE$4,$AC34/$I20,$AC34-SUM($I57:BD57))))</f>
        <v>0</v>
      </c>
      <c r="BF57" s="31">
        <f>IF($I20="n/a",0,IF(BF$4&lt;=$C57,0,IF(SUM($C57,$I20)&gt;BF$4,$AC34/$I20,$AC34-SUM($I57:BE57))))</f>
        <v>0</v>
      </c>
      <c r="BG57" s="31">
        <f>IF($I20="n/a",0,IF(BG$4&lt;=$C57,0,IF(SUM($C57,$I20)&gt;BG$4,$AC34/$I20,$AC34-SUM($I57:BF57))))</f>
        <v>0</v>
      </c>
      <c r="BH57" s="31">
        <f>IF($I20="n/a",0,IF(BH$4&lt;=$C57,0,IF(SUM($C57,$I20)&gt;BH$4,$AC34/$I20,$AC34-SUM($I57:BG57))))</f>
        <v>0</v>
      </c>
      <c r="BI57" s="31">
        <f>IF($I20="n/a",0,IF(BI$4&lt;=$C57,0,IF(SUM($C57,$I20)&gt;BI$4,$AC34/$I20,$AC34-SUM($I57:BH57))))</f>
        <v>0</v>
      </c>
      <c r="BJ57" s="31">
        <f>IF($I20="n/a",0,IF(BJ$4&lt;=$C57,0,IF(SUM($C57,$I20)&gt;BJ$4,$AC34/$I20,$AC34-SUM($I57:BI57))))</f>
        <v>0</v>
      </c>
      <c r="BK57" s="31">
        <f>IF($I20="n/a",0,IF(BK$4&lt;=$C57,0,IF(SUM($C57,$I20)&gt;BK$4,$AC34/$I20,$AC34-SUM($I57:BJ57))))</f>
        <v>0</v>
      </c>
      <c r="BL57" s="31">
        <f>IF($I20="n/a",0,IF(BL$4&lt;=$C57,0,IF(SUM($C57,$I20)&gt;BL$4,$AC34/$I20,$AC34-SUM($I57:BK57))))</f>
        <v>0</v>
      </c>
      <c r="BM57" s="31">
        <f>IF($I20="n/a",0,IF(BM$4&lt;=$C57,0,IF(SUM($C57,$I20)&gt;BM$4,$AC34/$I20,$AC34-SUM($I57:BL57))))</f>
        <v>0</v>
      </c>
      <c r="BN57" s="31">
        <f>IF($I20="n/a",0,IF(BN$4&lt;=$C57,0,IF(SUM($C57,$I20)&gt;BN$4,$AC34/$I20,$AC34-SUM($I57:BM57))))</f>
        <v>0</v>
      </c>
      <c r="BO57" s="31">
        <f>IF($I20="n/a",0,IF(BO$4&lt;=$C57,0,IF(SUM($C57,$I20)&gt;BO$4,$AC34/$I20,$AC34-SUM($I57:BN57))))</f>
        <v>0</v>
      </c>
      <c r="BP57" s="31">
        <f>IF($I20="n/a",0,IF(BP$4&lt;=$C57,0,IF(SUM($C57,$I20)&gt;BP$4,$AC34/$I20,$AC34-SUM($I57:BO57))))</f>
        <v>0</v>
      </c>
      <c r="BQ57" s="31">
        <f>IF($I20="n/a",0,IF(BQ$4&lt;=$C57,0,IF(SUM($C57,$I20)&gt;BQ$4,$AC34/$I20,$AC34-SUM($I57:BP57))))</f>
        <v>0</v>
      </c>
      <c r="BR57" s="31">
        <f>IF($I20="n/a",0,IF(BR$4&lt;=$C57,0,IF(SUM($C57,$I20)&gt;BR$4,$AC34/$I20,$AC34-SUM($I57:BQ57))))</f>
        <v>0</v>
      </c>
      <c r="BS57" s="31">
        <f>IF($I20="n/a",0,IF(BS$4&lt;=$C57,0,IF(SUM($C57,$I20)&gt;BS$4,$AC34/$I20,$AC34-SUM($I57:BR57))))</f>
        <v>0</v>
      </c>
      <c r="BT57" s="31">
        <f>IF($I20="n/a",0,IF(BT$4&lt;=$C57,0,IF(SUM($C57,$I20)&gt;BT$4,$AC34/$I20,$AC34-SUM($I57:BS57))))</f>
        <v>0</v>
      </c>
      <c r="BU57" s="31">
        <f>IF($I20="n/a",0,IF(BU$4&lt;=$C57,0,IF(SUM($C57,$I20)&gt;BU$4,$AC34/$I20,$AC34-SUM($I57:BT57))))</f>
        <v>0</v>
      </c>
      <c r="BV57" s="31">
        <f>IF($I20="n/a",0,IF(BV$4&lt;=$C57,0,IF(SUM($C57,$I20)&gt;BV$4,$AC34/$I20,$AC34-SUM($I57:BU57))))</f>
        <v>0</v>
      </c>
      <c r="BW57" s="31">
        <f>IF($I20="n/a",0,IF(BW$4&lt;=$C57,0,IF(SUM($C57,$I20)&gt;BW$4,$AC34/$I20,$AC34-SUM($I57:BV57))))</f>
        <v>0</v>
      </c>
      <c r="BX57" s="31">
        <f>IF($I20="n/a",0,IF(BX$4&lt;=$C57,0,IF(SUM($C57,$I20)&gt;BX$4,$AC34/$I20,$AC34-SUM($I57:BW57))))</f>
        <v>0</v>
      </c>
      <c r="BY57" s="31">
        <f>IF($I20="n/a",0,IF(BY$4&lt;=$C57,0,IF(SUM($C57,$I20)&gt;BY$4,$AC34/$I20,$AC34-SUM($I57:BX57))))</f>
        <v>0</v>
      </c>
      <c r="BZ57" s="31">
        <f>IF($I20="n/a",0,IF(BZ$4&lt;=$C57,0,IF(SUM($C57,$I20)&gt;BZ$4,$AC34/$I20,$AC34-SUM($I57:BY57))))</f>
        <v>0</v>
      </c>
      <c r="CA57" s="31">
        <f>IF($I20="n/a",0,IF(CA$4&lt;=$C57,0,IF(SUM($C57,$I20)&gt;CA$4,$AC34/$I20,$AC34-SUM($I57:BZ57))))</f>
        <v>0</v>
      </c>
      <c r="CB57" s="31">
        <f>IF($I20="n/a",0,IF(CB$4&lt;=$C57,0,IF(SUM($C57,$I20)&gt;CB$4,$AC34/$I20,$AC34-SUM($I57:CA57))))</f>
        <v>0</v>
      </c>
      <c r="CC57" s="31">
        <f>IF($I20="n/a",0,IF(CC$4&lt;=$C57,0,IF(SUM($C57,$I20)&gt;CC$4,$AC34/$I20,$AC34-SUM($I57:CB57))))</f>
        <v>0</v>
      </c>
      <c r="CD57" s="31">
        <f>IF($I20="n/a",0,IF(CD$4&lt;=$C57,0,IF(SUM($C57,$I20)&gt;CD$4,$AC34/$I20,$AC34-SUM($I57:CC57))))</f>
        <v>0</v>
      </c>
      <c r="CE57" s="31">
        <f>IF($I20="n/a",0,IF(CE$4&lt;=$C57,0,IF(SUM($C57,$I20)&gt;CE$4,$AC34/$I20,$AC34-SUM($I57:CD57))))</f>
        <v>0</v>
      </c>
      <c r="CF57" s="31">
        <f>IF($I20="n/a",0,IF(CF$4&lt;=$C57,0,IF(SUM($C57,$I20)&gt;CF$4,$AC34/$I20,$AC34-SUM($I57:CE57))))</f>
        <v>0</v>
      </c>
    </row>
    <row r="58" spans="3:84" ht="12.75" customHeight="1">
      <c r="C58" s="197">
        <v>2036</v>
      </c>
      <c r="D58" s="21" t="s">
        <v>65</v>
      </c>
      <c r="E58" s="21" t="s">
        <v>185</v>
      </c>
      <c r="I58" s="31"/>
      <c r="J58" s="166">
        <f>IF($I20="n/a",0,IF(J$4&lt;=$C58,0,IF(SUM($C58,$I20)&gt;J$4,$AD34/$I20,$AD34-SUM($I58:I58))))</f>
        <v>0</v>
      </c>
      <c r="K58" s="166">
        <f>IF($I20="n/a",0,IF(K$4&lt;=$C58,0,IF(SUM($C58,$I20)&gt;K$4,$AD34/$I20,$AD34-SUM($I58:J58))))</f>
        <v>0</v>
      </c>
      <c r="L58" s="166">
        <f>IF($I20="n/a",0,IF(L$4&lt;=$C58,0,IF(SUM($C58,$I20)&gt;L$4,$AD34/$I20,$AD34-SUM($I58:K58))))</f>
        <v>0</v>
      </c>
      <c r="M58" s="166">
        <f>IF($I20="n/a",0,IF(M$4&lt;=$C58,0,IF(SUM($C58,$I20)&gt;M$4,$AD34/$I20,$AD34-SUM($I58:L58))))</f>
        <v>0</v>
      </c>
      <c r="N58" s="166">
        <f>IF($I20="n/a",0,IF(N$4&lt;=$C58,0,IF(SUM($C58,$I20)&gt;N$4,$AD34/$I20,$AD34-SUM($I58:M58))))</f>
        <v>0</v>
      </c>
      <c r="O58" s="31">
        <f>IF($I20="n/a",0,IF(O$4&lt;=$C58,0,IF(SUM($C58,$I20)&gt;O$4,$AD34/$I20,$AD34-SUM($I58:N58))))</f>
        <v>0</v>
      </c>
      <c r="P58" s="31">
        <f>IF($I20="n/a",0,IF(P$4&lt;=$C58,0,IF(SUM($C58,$I20)&gt;P$4,$AD34/$I20,$AD34-SUM($I58:O58))))</f>
        <v>0</v>
      </c>
      <c r="Q58" s="31">
        <f>IF($I20="n/a",0,IF(Q$4&lt;=$C58,0,IF(SUM($C58,$I20)&gt;Q$4,$AD34/$I20,$AD34-SUM($I58:P58))))</f>
        <v>0</v>
      </c>
      <c r="R58" s="31">
        <f>IF($I20="n/a",0,IF(R$4&lt;=$C58,0,IF(SUM($C58,$I20)&gt;R$4,$AD34/$I20,$AD34-SUM($I58:Q58))))</f>
        <v>0</v>
      </c>
      <c r="S58" s="31">
        <f>IF($I20="n/a",0,IF(S$4&lt;=$C58,0,IF(SUM($C58,$I20)&gt;S$4,$AD34/$I20,$AD34-SUM($I58:R58))))</f>
        <v>0</v>
      </c>
      <c r="T58" s="31">
        <f>IF($I20="n/a",0,IF(T$4&lt;=$C58,0,IF(SUM($C58,$I20)&gt;T$4,$AD34/$I20,$AD34-SUM($I58:S58))))</f>
        <v>0</v>
      </c>
      <c r="U58" s="31">
        <f>IF($I20="n/a",0,IF(U$4&lt;=$C58,0,IF(SUM($C58,$I20)&gt;U$4,$AD34/$I20,$AD34-SUM($I58:T58))))</f>
        <v>0</v>
      </c>
      <c r="V58" s="31">
        <f>IF($I20="n/a",0,IF(V$4&lt;=$C58,0,IF(SUM($C58,$I20)&gt;V$4,$AD34/$I20,$AD34-SUM($I58:U58))))</f>
        <v>0</v>
      </c>
      <c r="W58" s="31">
        <f>IF($I20="n/a",0,IF(W$4&lt;=$C58,0,IF(SUM($C58,$I20)&gt;W$4,$AD34/$I20,$AD34-SUM($I58:V58))))</f>
        <v>0</v>
      </c>
      <c r="X58" s="31">
        <f>IF($I20="n/a",0,IF(X$4&lt;=$C58,0,IF(SUM($C58,$I20)&gt;X$4,$AD34/$I20,$AD34-SUM($I58:W58))))</f>
        <v>0</v>
      </c>
      <c r="Y58" s="31">
        <f>IF($I20="n/a",0,IF(Y$4&lt;=$C58,0,IF(SUM($C58,$I20)&gt;Y$4,$AD34/$I20,$AD34-SUM($I58:X58))))</f>
        <v>0</v>
      </c>
      <c r="Z58" s="31">
        <f>IF($I20="n/a",0,IF(Z$4&lt;=$C58,0,IF(SUM($C58,$I20)&gt;Z$4,$AD34/$I20,$AD34-SUM($I58:Y58))))</f>
        <v>0</v>
      </c>
      <c r="AA58" s="31">
        <f>IF($I20="n/a",0,IF(AA$4&lt;=$C58,0,IF(SUM($C58,$I20)&gt;AA$4,$AD34/$I20,$AD34-SUM($I58:Z58))))</f>
        <v>0</v>
      </c>
      <c r="AB58" s="31">
        <f>IF($I20="n/a",0,IF(AB$4&lt;=$C58,0,IF(SUM($C58,$I20)&gt;AB$4,$AD34/$I20,$AD34-SUM($I58:AA58))))</f>
        <v>0</v>
      </c>
      <c r="AC58" s="31">
        <f>IF($I20="n/a",0,IF(AC$4&lt;=$C58,0,IF(SUM($C58,$I20)&gt;AC$4,$AD34/$I20,$AD34-SUM($I58:AB58))))</f>
        <v>0</v>
      </c>
      <c r="AD58" s="31">
        <f>IF($I20="n/a",0,IF(AD$4&lt;=$C58,0,IF(SUM($C58,$I20)&gt;AD$4,$AD34/$I20,$AD34-SUM($I58:AC58))))</f>
        <v>0</v>
      </c>
      <c r="AE58" s="31">
        <f>IF($I20="n/a",0,IF(AE$4&lt;=$C58,0,IF(SUM($C58,$I20)&gt;AE$4,$AD34/$I20,$AD34-SUM($I58:AD58))))</f>
        <v>0</v>
      </c>
      <c r="AF58" s="31">
        <f>IF($I20="n/a",0,IF(AF$4&lt;=$C58,0,IF(SUM($C58,$I20)&gt;AF$4,$AD34/$I20,$AD34-SUM($I58:AE58))))</f>
        <v>0</v>
      </c>
      <c r="AG58" s="31">
        <f>IF($I20="n/a",0,IF(AG$4&lt;=$C58,0,IF(SUM($C58,$I20)&gt;AG$4,$AD34/$I20,$AD34-SUM($I58:AF58))))</f>
        <v>0</v>
      </c>
      <c r="AH58" s="31">
        <f>IF($I20="n/a",0,IF(AH$4&lt;=$C58,0,IF(SUM($C58,$I20)&gt;AH$4,$AD34/$I20,$AD34-SUM($I58:AG58))))</f>
        <v>0</v>
      </c>
      <c r="AI58" s="31">
        <f>IF($I20="n/a",0,IF(AI$4&lt;=$C58,0,IF(SUM($C58,$I20)&gt;AI$4,$AD34/$I20,$AD34-SUM($I58:AH58))))</f>
        <v>0</v>
      </c>
      <c r="AJ58" s="31">
        <f>IF($I20="n/a",0,IF(AJ$4&lt;=$C58,0,IF(SUM($C58,$I20)&gt;AJ$4,$AD34/$I20,$AD34-SUM($I58:AI58))))</f>
        <v>0</v>
      </c>
      <c r="AK58" s="31">
        <f>IF($I20="n/a",0,IF(AK$4&lt;=$C58,0,IF(SUM($C58,$I20)&gt;AK$4,$AD34/$I20,$AD34-SUM($I58:AJ58))))</f>
        <v>0</v>
      </c>
      <c r="AL58" s="31">
        <f>IF($I20="n/a",0,IF(AL$4&lt;=$C58,0,IF(SUM($C58,$I20)&gt;AL$4,$AD34/$I20,$AD34-SUM($I58:AK58))))</f>
        <v>0</v>
      </c>
      <c r="AM58" s="31">
        <f>IF($I20="n/a",0,IF(AM$4&lt;=$C58,0,IF(SUM($C58,$I20)&gt;AM$4,$AD34/$I20,$AD34-SUM($I58:AL58))))</f>
        <v>0</v>
      </c>
      <c r="AN58" s="31">
        <f>IF($I20="n/a",0,IF(AN$4&lt;=$C58,0,IF(SUM($C58,$I20)&gt;AN$4,$AD34/$I20,$AD34-SUM($I58:AM58))))</f>
        <v>0</v>
      </c>
      <c r="AO58" s="31">
        <f>IF($I20="n/a",0,IF(AO$4&lt;=$C58,0,IF(SUM($C58,$I20)&gt;AO$4,$AD34/$I20,$AD34-SUM($I58:AN58))))</f>
        <v>0</v>
      </c>
      <c r="AP58" s="31">
        <f>IF($I20="n/a",0,IF(AP$4&lt;=$C58,0,IF(SUM($C58,$I20)&gt;AP$4,$AD34/$I20,$AD34-SUM($I58:AO58))))</f>
        <v>0</v>
      </c>
      <c r="AQ58" s="31">
        <f>IF($I20="n/a",0,IF(AQ$4&lt;=$C58,0,IF(SUM($C58,$I20)&gt;AQ$4,$AD34/$I20,$AD34-SUM($I58:AP58))))</f>
        <v>0</v>
      </c>
      <c r="AR58" s="31">
        <f>IF($I20="n/a",0,IF(AR$4&lt;=$C58,0,IF(SUM($C58,$I20)&gt;AR$4,$AD34/$I20,$AD34-SUM($I58:AQ58))))</f>
        <v>0</v>
      </c>
      <c r="AS58" s="31">
        <f>IF($I20="n/a",0,IF(AS$4&lt;=$C58,0,IF(SUM($C58,$I20)&gt;AS$4,$AD34/$I20,$AD34-SUM($I58:AR58))))</f>
        <v>0</v>
      </c>
      <c r="AT58" s="31">
        <f>IF($I20="n/a",0,IF(AT$4&lt;=$C58,0,IF(SUM($C58,$I20)&gt;AT$4,$AD34/$I20,$AD34-SUM($I58:AS58))))</f>
        <v>0</v>
      </c>
      <c r="AU58" s="31">
        <f>IF($I20="n/a",0,IF(AU$4&lt;=$C58,0,IF(SUM($C58,$I20)&gt;AU$4,$AD34/$I20,$AD34-SUM($I58:AT58))))</f>
        <v>0</v>
      </c>
      <c r="AV58" s="31">
        <f>IF($I20="n/a",0,IF(AV$4&lt;=$C58,0,IF(SUM($C58,$I20)&gt;AV$4,$AD34/$I20,$AD34-SUM($I58:AU58))))</f>
        <v>0</v>
      </c>
      <c r="AW58" s="31">
        <f>IF($I20="n/a",0,IF(AW$4&lt;=$C58,0,IF(SUM($C58,$I20)&gt;AW$4,$AD34/$I20,$AD34-SUM($I58:AV58))))</f>
        <v>0</v>
      </c>
      <c r="AX58" s="31">
        <f>IF($I20="n/a",0,IF(AX$4&lt;=$C58,0,IF(SUM($C58,$I20)&gt;AX$4,$AD34/$I20,$AD34-SUM($I58:AW58))))</f>
        <v>0</v>
      </c>
      <c r="AY58" s="31">
        <f>IF($I20="n/a",0,IF(AY$4&lt;=$C58,0,IF(SUM($C58,$I20)&gt;AY$4,$AD34/$I20,$AD34-SUM($I58:AX58))))</f>
        <v>0</v>
      </c>
      <c r="AZ58" s="31">
        <f>IF($I20="n/a",0,IF(AZ$4&lt;=$C58,0,IF(SUM($C58,$I20)&gt;AZ$4,$AD34/$I20,$AD34-SUM($I58:AY58))))</f>
        <v>0</v>
      </c>
      <c r="BA58" s="31">
        <f>IF($I20="n/a",0,IF(BA$4&lt;=$C58,0,IF(SUM($C58,$I20)&gt;BA$4,$AD34/$I20,$AD34-SUM($I58:AZ58))))</f>
        <v>0</v>
      </c>
      <c r="BB58" s="31">
        <f>IF($I20="n/a",0,IF(BB$4&lt;=$C58,0,IF(SUM($C58,$I20)&gt;BB$4,$AD34/$I20,$AD34-SUM($I58:BA58))))</f>
        <v>0</v>
      </c>
      <c r="BC58" s="31">
        <f>IF($I20="n/a",0,IF(BC$4&lt;=$C58,0,IF(SUM($C58,$I20)&gt;BC$4,$AD34/$I20,$AD34-SUM($I58:BB58))))</f>
        <v>0</v>
      </c>
      <c r="BD58" s="31">
        <f>IF($I20="n/a",0,IF(BD$4&lt;=$C58,0,IF(SUM($C58,$I20)&gt;BD$4,$AD34/$I20,$AD34-SUM($I58:BC58))))</f>
        <v>0</v>
      </c>
      <c r="BE58" s="31">
        <f>IF($I20="n/a",0,IF(BE$4&lt;=$C58,0,IF(SUM($C58,$I20)&gt;BE$4,$AD34/$I20,$AD34-SUM($I58:BD58))))</f>
        <v>0</v>
      </c>
      <c r="BF58" s="31">
        <f>IF($I20="n/a",0,IF(BF$4&lt;=$C58,0,IF(SUM($C58,$I20)&gt;BF$4,$AD34/$I20,$AD34-SUM($I58:BE58))))</f>
        <v>0</v>
      </c>
      <c r="BG58" s="31">
        <f>IF($I20="n/a",0,IF(BG$4&lt;=$C58,0,IF(SUM($C58,$I20)&gt;BG$4,$AD34/$I20,$AD34-SUM($I58:BF58))))</f>
        <v>0</v>
      </c>
      <c r="BH58" s="31">
        <f>IF($I20="n/a",0,IF(BH$4&lt;=$C58,0,IF(SUM($C58,$I20)&gt;BH$4,$AD34/$I20,$AD34-SUM($I58:BG58))))</f>
        <v>0</v>
      </c>
      <c r="BI58" s="31">
        <f>IF($I20="n/a",0,IF(BI$4&lt;=$C58,0,IF(SUM($C58,$I20)&gt;BI$4,$AD34/$I20,$AD34-SUM($I58:BH58))))</f>
        <v>0</v>
      </c>
      <c r="BJ58" s="31">
        <f>IF($I20="n/a",0,IF(BJ$4&lt;=$C58,0,IF(SUM($C58,$I20)&gt;BJ$4,$AD34/$I20,$AD34-SUM($I58:BI58))))</f>
        <v>0</v>
      </c>
      <c r="BK58" s="31">
        <f>IF($I20="n/a",0,IF(BK$4&lt;=$C58,0,IF(SUM($C58,$I20)&gt;BK$4,$AD34/$I20,$AD34-SUM($I58:BJ58))))</f>
        <v>0</v>
      </c>
      <c r="BL58" s="31">
        <f>IF($I20="n/a",0,IF(BL$4&lt;=$C58,0,IF(SUM($C58,$I20)&gt;BL$4,$AD34/$I20,$AD34-SUM($I58:BK58))))</f>
        <v>0</v>
      </c>
      <c r="BM58" s="31">
        <f>IF($I20="n/a",0,IF(BM$4&lt;=$C58,0,IF(SUM($C58,$I20)&gt;BM$4,$AD34/$I20,$AD34-SUM($I58:BL58))))</f>
        <v>0</v>
      </c>
      <c r="BN58" s="31">
        <f>IF($I20="n/a",0,IF(BN$4&lt;=$C58,0,IF(SUM($C58,$I20)&gt;BN$4,$AD34/$I20,$AD34-SUM($I58:BM58))))</f>
        <v>0</v>
      </c>
      <c r="BO58" s="31">
        <f>IF($I20="n/a",0,IF(BO$4&lt;=$C58,0,IF(SUM($C58,$I20)&gt;BO$4,$AD34/$I20,$AD34-SUM($I58:BN58))))</f>
        <v>0</v>
      </c>
      <c r="BP58" s="31">
        <f>IF($I20="n/a",0,IF(BP$4&lt;=$C58,0,IF(SUM($C58,$I20)&gt;BP$4,$AD34/$I20,$AD34-SUM($I58:BO58))))</f>
        <v>0</v>
      </c>
      <c r="BQ58" s="31">
        <f>IF($I20="n/a",0,IF(BQ$4&lt;=$C58,0,IF(SUM($C58,$I20)&gt;BQ$4,$AD34/$I20,$AD34-SUM($I58:BP58))))</f>
        <v>0</v>
      </c>
      <c r="BR58" s="31">
        <f>IF($I20="n/a",0,IF(BR$4&lt;=$C58,0,IF(SUM($C58,$I20)&gt;BR$4,$AD34/$I20,$AD34-SUM($I58:BQ58))))</f>
        <v>0</v>
      </c>
      <c r="BS58" s="31">
        <f>IF($I20="n/a",0,IF(BS$4&lt;=$C58,0,IF(SUM($C58,$I20)&gt;BS$4,$AD34/$I20,$AD34-SUM($I58:BR58))))</f>
        <v>0</v>
      </c>
      <c r="BT58" s="31">
        <f>IF($I20="n/a",0,IF(BT$4&lt;=$C58,0,IF(SUM($C58,$I20)&gt;BT$4,$AD34/$I20,$AD34-SUM($I58:BS58))))</f>
        <v>0</v>
      </c>
      <c r="BU58" s="31">
        <f>IF($I20="n/a",0,IF(BU$4&lt;=$C58,0,IF(SUM($C58,$I20)&gt;BU$4,$AD34/$I20,$AD34-SUM($I58:BT58))))</f>
        <v>0</v>
      </c>
      <c r="BV58" s="31">
        <f>IF($I20="n/a",0,IF(BV$4&lt;=$C58,0,IF(SUM($C58,$I20)&gt;BV$4,$AD34/$I20,$AD34-SUM($I58:BU58))))</f>
        <v>0</v>
      </c>
      <c r="BW58" s="31">
        <f>IF($I20="n/a",0,IF(BW$4&lt;=$C58,0,IF(SUM($C58,$I20)&gt;BW$4,$AD34/$I20,$AD34-SUM($I58:BV58))))</f>
        <v>0</v>
      </c>
      <c r="BX58" s="31">
        <f>IF($I20="n/a",0,IF(BX$4&lt;=$C58,0,IF(SUM($C58,$I20)&gt;BX$4,$AD34/$I20,$AD34-SUM($I58:BW58))))</f>
        <v>0</v>
      </c>
      <c r="BY58" s="31">
        <f>IF($I20="n/a",0,IF(BY$4&lt;=$C58,0,IF(SUM($C58,$I20)&gt;BY$4,$AD34/$I20,$AD34-SUM($I58:BX58))))</f>
        <v>0</v>
      </c>
      <c r="BZ58" s="31">
        <f>IF($I20="n/a",0,IF(BZ$4&lt;=$C58,0,IF(SUM($C58,$I20)&gt;BZ$4,$AD34/$I20,$AD34-SUM($I58:BY58))))</f>
        <v>0</v>
      </c>
      <c r="CA58" s="31">
        <f>IF($I20="n/a",0,IF(CA$4&lt;=$C58,0,IF(SUM($C58,$I20)&gt;CA$4,$AD34/$I20,$AD34-SUM($I58:BZ58))))</f>
        <v>0</v>
      </c>
      <c r="CB58" s="31">
        <f>IF($I20="n/a",0,IF(CB$4&lt;=$C58,0,IF(SUM($C58,$I20)&gt;CB$4,$AD34/$I20,$AD34-SUM($I58:CA58))))</f>
        <v>0</v>
      </c>
      <c r="CC58" s="31">
        <f>IF($I20="n/a",0,IF(CC$4&lt;=$C58,0,IF(SUM($C58,$I20)&gt;CC$4,$AD34/$I20,$AD34-SUM($I58:CB58))))</f>
        <v>0</v>
      </c>
      <c r="CD58" s="31">
        <f>IF($I20="n/a",0,IF(CD$4&lt;=$C58,0,IF(SUM($C58,$I20)&gt;CD$4,$AD34/$I20,$AD34-SUM($I58:CC58))))</f>
        <v>0</v>
      </c>
      <c r="CE58" s="31">
        <f>IF($I20="n/a",0,IF(CE$4&lt;=$C58,0,IF(SUM($C58,$I20)&gt;CE$4,$AD34/$I20,$AD34-SUM($I58:CD58))))</f>
        <v>0</v>
      </c>
      <c r="CF58" s="31">
        <f>IF($I20="n/a",0,IF(CF$4&lt;=$C58,0,IF(SUM($C58,$I20)&gt;CF$4,$AD34/$I20,$AD34-SUM($I58:CE58))))</f>
        <v>0</v>
      </c>
    </row>
    <row r="59" spans="3:84" ht="12.75" customHeight="1">
      <c r="C59" s="197">
        <v>2037</v>
      </c>
      <c r="D59" s="21" t="s">
        <v>66</v>
      </c>
      <c r="E59" s="21" t="s">
        <v>185</v>
      </c>
      <c r="I59" s="31"/>
      <c r="J59" s="166">
        <f>IF($I20="n/a",0,IF(J$4&lt;=$C59,0,IF(SUM($C59,$I20)&gt;J$4,$AE34/$I20,$AE34-SUM($I59:I59))))</f>
        <v>0</v>
      </c>
      <c r="K59" s="166">
        <f>IF($I20="n/a",0,IF(K$4&lt;=$C59,0,IF(SUM($C59,$I20)&gt;K$4,$AE34/$I20,$AE34-SUM($I59:J59))))</f>
        <v>0</v>
      </c>
      <c r="L59" s="166">
        <f>IF($I20="n/a",0,IF(L$4&lt;=$C59,0,IF(SUM($C59,$I20)&gt;L$4,$AE34/$I20,$AE34-SUM($I59:K59))))</f>
        <v>0</v>
      </c>
      <c r="M59" s="166">
        <f>IF($I20="n/a",0,IF(M$4&lt;=$C59,0,IF(SUM($C59,$I20)&gt;M$4,$AE34/$I20,$AE34-SUM($I59:L59))))</f>
        <v>0</v>
      </c>
      <c r="N59" s="166">
        <f>IF($I20="n/a",0,IF(N$4&lt;=$C59,0,IF(SUM($C59,$I20)&gt;N$4,$AE34/$I20,$AE34-SUM($I59:M59))))</f>
        <v>0</v>
      </c>
      <c r="O59" s="31">
        <f>IF($I20="n/a",0,IF(O$4&lt;=$C59,0,IF(SUM($C59,$I20)&gt;O$4,$AE34/$I20,$AE34-SUM($I59:N59))))</f>
        <v>0</v>
      </c>
      <c r="P59" s="31">
        <f>IF($I20="n/a",0,IF(P$4&lt;=$C59,0,IF(SUM($C59,$I20)&gt;P$4,$AE34/$I20,$AE34-SUM($I59:O59))))</f>
        <v>0</v>
      </c>
      <c r="Q59" s="31">
        <f>IF($I20="n/a",0,IF(Q$4&lt;=$C59,0,IF(SUM($C59,$I20)&gt;Q$4,$AE34/$I20,$AE34-SUM($I59:P59))))</f>
        <v>0</v>
      </c>
      <c r="R59" s="31">
        <f>IF($I20="n/a",0,IF(R$4&lt;=$C59,0,IF(SUM($C59,$I20)&gt;R$4,$AE34/$I20,$AE34-SUM($I59:Q59))))</f>
        <v>0</v>
      </c>
      <c r="S59" s="31">
        <f>IF($I20="n/a",0,IF(S$4&lt;=$C59,0,IF(SUM($C59,$I20)&gt;S$4,$AE34/$I20,$AE34-SUM($I59:R59))))</f>
        <v>0</v>
      </c>
      <c r="T59" s="31">
        <f>IF($I20="n/a",0,IF(T$4&lt;=$C59,0,IF(SUM($C59,$I20)&gt;T$4,$AE34/$I20,$AE34-SUM($I59:S59))))</f>
        <v>0</v>
      </c>
      <c r="U59" s="31">
        <f>IF($I20="n/a",0,IF(U$4&lt;=$C59,0,IF(SUM($C59,$I20)&gt;U$4,$AE34/$I20,$AE34-SUM($I59:T59))))</f>
        <v>0</v>
      </c>
      <c r="V59" s="31">
        <f>IF($I20="n/a",0,IF(V$4&lt;=$C59,0,IF(SUM($C59,$I20)&gt;V$4,$AE34/$I20,$AE34-SUM($I59:U59))))</f>
        <v>0</v>
      </c>
      <c r="W59" s="31">
        <f>IF($I20="n/a",0,IF(W$4&lt;=$C59,0,IF(SUM($C59,$I20)&gt;W$4,$AE34/$I20,$AE34-SUM($I59:V59))))</f>
        <v>0</v>
      </c>
      <c r="X59" s="31">
        <f>IF($I20="n/a",0,IF(X$4&lt;=$C59,0,IF(SUM($C59,$I20)&gt;X$4,$AE34/$I20,$AE34-SUM($I59:W59))))</f>
        <v>0</v>
      </c>
      <c r="Y59" s="31">
        <f>IF($I20="n/a",0,IF(Y$4&lt;=$C59,0,IF(SUM($C59,$I20)&gt;Y$4,$AE34/$I20,$AE34-SUM($I59:X59))))</f>
        <v>0</v>
      </c>
      <c r="Z59" s="31">
        <f>IF($I20="n/a",0,IF(Z$4&lt;=$C59,0,IF(SUM($C59,$I20)&gt;Z$4,$AE34/$I20,$AE34-SUM($I59:Y59))))</f>
        <v>0</v>
      </c>
      <c r="AA59" s="31">
        <f>IF($I20="n/a",0,IF(AA$4&lt;=$C59,0,IF(SUM($C59,$I20)&gt;AA$4,$AE34/$I20,$AE34-SUM($I59:Z59))))</f>
        <v>0</v>
      </c>
      <c r="AB59" s="31">
        <f>IF($I20="n/a",0,IF(AB$4&lt;=$C59,0,IF(SUM($C59,$I20)&gt;AB$4,$AE34/$I20,$AE34-SUM($I59:AA59))))</f>
        <v>0</v>
      </c>
      <c r="AC59" s="31">
        <f>IF($I20="n/a",0,IF(AC$4&lt;=$C59,0,IF(SUM($C59,$I20)&gt;AC$4,$AE34/$I20,$AE34-SUM($I59:AB59))))</f>
        <v>0</v>
      </c>
      <c r="AD59" s="31">
        <f>IF($I20="n/a",0,IF(AD$4&lt;=$C59,0,IF(SUM($C59,$I20)&gt;AD$4,$AE34/$I20,$AE34-SUM($I59:AC59))))</f>
        <v>0</v>
      </c>
      <c r="AE59" s="31">
        <f>IF($I20="n/a",0,IF(AE$4&lt;=$C59,0,IF(SUM($C59,$I20)&gt;AE$4,$AE34/$I20,$AE34-SUM($I59:AD59))))</f>
        <v>0</v>
      </c>
      <c r="AF59" s="31">
        <f>IF($I20="n/a",0,IF(AF$4&lt;=$C59,0,IF(SUM($C59,$I20)&gt;AF$4,$AE34/$I20,$AE34-SUM($I59:AE59))))</f>
        <v>0</v>
      </c>
      <c r="AG59" s="31">
        <f>IF($I20="n/a",0,IF(AG$4&lt;=$C59,0,IF(SUM($C59,$I20)&gt;AG$4,$AE34/$I20,$AE34-SUM($I59:AF59))))</f>
        <v>0</v>
      </c>
      <c r="AH59" s="31">
        <f>IF($I20="n/a",0,IF(AH$4&lt;=$C59,0,IF(SUM($C59,$I20)&gt;AH$4,$AE34/$I20,$AE34-SUM($I59:AG59))))</f>
        <v>0</v>
      </c>
      <c r="AI59" s="31">
        <f>IF($I20="n/a",0,IF(AI$4&lt;=$C59,0,IF(SUM($C59,$I20)&gt;AI$4,$AE34/$I20,$AE34-SUM($I59:AH59))))</f>
        <v>0</v>
      </c>
      <c r="AJ59" s="31">
        <f>IF($I20="n/a",0,IF(AJ$4&lt;=$C59,0,IF(SUM($C59,$I20)&gt;AJ$4,$AE34/$I20,$AE34-SUM($I59:AI59))))</f>
        <v>0</v>
      </c>
      <c r="AK59" s="31">
        <f>IF($I20="n/a",0,IF(AK$4&lt;=$C59,0,IF(SUM($C59,$I20)&gt;AK$4,$AE34/$I20,$AE34-SUM($I59:AJ59))))</f>
        <v>0</v>
      </c>
      <c r="AL59" s="31">
        <f>IF($I20="n/a",0,IF(AL$4&lt;=$C59,0,IF(SUM($C59,$I20)&gt;AL$4,$AE34/$I20,$AE34-SUM($I59:AK59))))</f>
        <v>0</v>
      </c>
      <c r="AM59" s="31">
        <f>IF($I20="n/a",0,IF(AM$4&lt;=$C59,0,IF(SUM($C59,$I20)&gt;AM$4,$AE34/$I20,$AE34-SUM($I59:AL59))))</f>
        <v>0</v>
      </c>
      <c r="AN59" s="31">
        <f>IF($I20="n/a",0,IF(AN$4&lt;=$C59,0,IF(SUM($C59,$I20)&gt;AN$4,$AE34/$I20,$AE34-SUM($I59:AM59))))</f>
        <v>0</v>
      </c>
      <c r="AO59" s="31">
        <f>IF($I20="n/a",0,IF(AO$4&lt;=$C59,0,IF(SUM($C59,$I20)&gt;AO$4,$AE34/$I20,$AE34-SUM($I59:AN59))))</f>
        <v>0</v>
      </c>
      <c r="AP59" s="31">
        <f>IF($I20="n/a",0,IF(AP$4&lt;=$C59,0,IF(SUM($C59,$I20)&gt;AP$4,$AE34/$I20,$AE34-SUM($I59:AO59))))</f>
        <v>0</v>
      </c>
      <c r="AQ59" s="31">
        <f>IF($I20="n/a",0,IF(AQ$4&lt;=$C59,0,IF(SUM($C59,$I20)&gt;AQ$4,$AE34/$I20,$AE34-SUM($I59:AP59))))</f>
        <v>0</v>
      </c>
      <c r="AR59" s="31">
        <f>IF($I20="n/a",0,IF(AR$4&lt;=$C59,0,IF(SUM($C59,$I20)&gt;AR$4,$AE34/$I20,$AE34-SUM($I59:AQ59))))</f>
        <v>0</v>
      </c>
      <c r="AS59" s="31">
        <f>IF($I20="n/a",0,IF(AS$4&lt;=$C59,0,IF(SUM($C59,$I20)&gt;AS$4,$AE34/$I20,$AE34-SUM($I59:AR59))))</f>
        <v>0</v>
      </c>
      <c r="AT59" s="31">
        <f>IF($I20="n/a",0,IF(AT$4&lt;=$C59,0,IF(SUM($C59,$I20)&gt;AT$4,$AE34/$I20,$AE34-SUM($I59:AS59))))</f>
        <v>0</v>
      </c>
      <c r="AU59" s="31">
        <f>IF($I20="n/a",0,IF(AU$4&lt;=$C59,0,IF(SUM($C59,$I20)&gt;AU$4,$AE34/$I20,$AE34-SUM($I59:AT59))))</f>
        <v>0</v>
      </c>
      <c r="AV59" s="31">
        <f>IF($I20="n/a",0,IF(AV$4&lt;=$C59,0,IF(SUM($C59,$I20)&gt;AV$4,$AE34/$I20,$AE34-SUM($I59:AU59))))</f>
        <v>0</v>
      </c>
      <c r="AW59" s="31">
        <f>IF($I20="n/a",0,IF(AW$4&lt;=$C59,0,IF(SUM($C59,$I20)&gt;AW$4,$AE34/$I20,$AE34-SUM($I59:AV59))))</f>
        <v>0</v>
      </c>
      <c r="AX59" s="31">
        <f>IF($I20="n/a",0,IF(AX$4&lt;=$C59,0,IF(SUM($C59,$I20)&gt;AX$4,$AE34/$I20,$AE34-SUM($I59:AW59))))</f>
        <v>0</v>
      </c>
      <c r="AY59" s="31">
        <f>IF($I20="n/a",0,IF(AY$4&lt;=$C59,0,IF(SUM($C59,$I20)&gt;AY$4,$AE34/$I20,$AE34-SUM($I59:AX59))))</f>
        <v>0</v>
      </c>
      <c r="AZ59" s="31">
        <f>IF($I20="n/a",0,IF(AZ$4&lt;=$C59,0,IF(SUM($C59,$I20)&gt;AZ$4,$AE34/$I20,$AE34-SUM($I59:AY59))))</f>
        <v>0</v>
      </c>
      <c r="BA59" s="31">
        <f>IF($I20="n/a",0,IF(BA$4&lt;=$C59,0,IF(SUM($C59,$I20)&gt;BA$4,$AE34/$I20,$AE34-SUM($I59:AZ59))))</f>
        <v>0</v>
      </c>
      <c r="BB59" s="31">
        <f>IF($I20="n/a",0,IF(BB$4&lt;=$C59,0,IF(SUM($C59,$I20)&gt;BB$4,$AE34/$I20,$AE34-SUM($I59:BA59))))</f>
        <v>0</v>
      </c>
      <c r="BC59" s="31">
        <f>IF($I20="n/a",0,IF(BC$4&lt;=$C59,0,IF(SUM($C59,$I20)&gt;BC$4,$AE34/$I20,$AE34-SUM($I59:BB59))))</f>
        <v>0</v>
      </c>
      <c r="BD59" s="31">
        <f>IF($I20="n/a",0,IF(BD$4&lt;=$C59,0,IF(SUM($C59,$I20)&gt;BD$4,$AE34/$I20,$AE34-SUM($I59:BC59))))</f>
        <v>0</v>
      </c>
      <c r="BE59" s="31">
        <f>IF($I20="n/a",0,IF(BE$4&lt;=$C59,0,IF(SUM($C59,$I20)&gt;BE$4,$AE34/$I20,$AE34-SUM($I59:BD59))))</f>
        <v>0</v>
      </c>
      <c r="BF59" s="31">
        <f>IF($I20="n/a",0,IF(BF$4&lt;=$C59,0,IF(SUM($C59,$I20)&gt;BF$4,$AE34/$I20,$AE34-SUM($I59:BE59))))</f>
        <v>0</v>
      </c>
      <c r="BG59" s="31">
        <f>IF($I20="n/a",0,IF(BG$4&lt;=$C59,0,IF(SUM($C59,$I20)&gt;BG$4,$AE34/$I20,$AE34-SUM($I59:BF59))))</f>
        <v>0</v>
      </c>
      <c r="BH59" s="31">
        <f>IF($I20="n/a",0,IF(BH$4&lt;=$C59,0,IF(SUM($C59,$I20)&gt;BH$4,$AE34/$I20,$AE34-SUM($I59:BG59))))</f>
        <v>0</v>
      </c>
      <c r="BI59" s="31">
        <f>IF($I20="n/a",0,IF(BI$4&lt;=$C59,0,IF(SUM($C59,$I20)&gt;BI$4,$AE34/$I20,$AE34-SUM($I59:BH59))))</f>
        <v>0</v>
      </c>
      <c r="BJ59" s="31">
        <f>IF($I20="n/a",0,IF(BJ$4&lt;=$C59,0,IF(SUM($C59,$I20)&gt;BJ$4,$AE34/$I20,$AE34-SUM($I59:BI59))))</f>
        <v>0</v>
      </c>
      <c r="BK59" s="31">
        <f>IF($I20="n/a",0,IF(BK$4&lt;=$C59,0,IF(SUM($C59,$I20)&gt;BK$4,$AE34/$I20,$AE34-SUM($I59:BJ59))))</f>
        <v>0</v>
      </c>
      <c r="BL59" s="31">
        <f>IF($I20="n/a",0,IF(BL$4&lt;=$C59,0,IF(SUM($C59,$I20)&gt;BL$4,$AE34/$I20,$AE34-SUM($I59:BK59))))</f>
        <v>0</v>
      </c>
      <c r="BM59" s="31">
        <f>IF($I20="n/a",0,IF(BM$4&lt;=$C59,0,IF(SUM($C59,$I20)&gt;BM$4,$AE34/$I20,$AE34-SUM($I59:BL59))))</f>
        <v>0</v>
      </c>
      <c r="BN59" s="31">
        <f>IF($I20="n/a",0,IF(BN$4&lt;=$C59,0,IF(SUM($C59,$I20)&gt;BN$4,$AE34/$I20,$AE34-SUM($I59:BM59))))</f>
        <v>0</v>
      </c>
      <c r="BO59" s="31">
        <f>IF($I20="n/a",0,IF(BO$4&lt;=$C59,0,IF(SUM($C59,$I20)&gt;BO$4,$AE34/$I20,$AE34-SUM($I59:BN59))))</f>
        <v>0</v>
      </c>
      <c r="BP59" s="31">
        <f>IF($I20="n/a",0,IF(BP$4&lt;=$C59,0,IF(SUM($C59,$I20)&gt;BP$4,$AE34/$I20,$AE34-SUM($I59:BO59))))</f>
        <v>0</v>
      </c>
      <c r="BQ59" s="31">
        <f>IF($I20="n/a",0,IF(BQ$4&lt;=$C59,0,IF(SUM($C59,$I20)&gt;BQ$4,$AE34/$I20,$AE34-SUM($I59:BP59))))</f>
        <v>0</v>
      </c>
      <c r="BR59" s="31">
        <f>IF($I20="n/a",0,IF(BR$4&lt;=$C59,0,IF(SUM($C59,$I20)&gt;BR$4,$AE34/$I20,$AE34-SUM($I59:BQ59))))</f>
        <v>0</v>
      </c>
      <c r="BS59" s="31">
        <f>IF($I20="n/a",0,IF(BS$4&lt;=$C59,0,IF(SUM($C59,$I20)&gt;BS$4,$AE34/$I20,$AE34-SUM($I59:BR59))))</f>
        <v>0</v>
      </c>
      <c r="BT59" s="31">
        <f>IF($I20="n/a",0,IF(BT$4&lt;=$C59,0,IF(SUM($C59,$I20)&gt;BT$4,$AE34/$I20,$AE34-SUM($I59:BS59))))</f>
        <v>0</v>
      </c>
      <c r="BU59" s="31">
        <f>IF($I20="n/a",0,IF(BU$4&lt;=$C59,0,IF(SUM($C59,$I20)&gt;BU$4,$AE34/$I20,$AE34-SUM($I59:BT59))))</f>
        <v>0</v>
      </c>
      <c r="BV59" s="31">
        <f>IF($I20="n/a",0,IF(BV$4&lt;=$C59,0,IF(SUM($C59,$I20)&gt;BV$4,$AE34/$I20,$AE34-SUM($I59:BU59))))</f>
        <v>0</v>
      </c>
      <c r="BW59" s="31">
        <f>IF($I20="n/a",0,IF(BW$4&lt;=$C59,0,IF(SUM($C59,$I20)&gt;BW$4,$AE34/$I20,$AE34-SUM($I59:BV59))))</f>
        <v>0</v>
      </c>
      <c r="BX59" s="31">
        <f>IF($I20="n/a",0,IF(BX$4&lt;=$C59,0,IF(SUM($C59,$I20)&gt;BX$4,$AE34/$I20,$AE34-SUM($I59:BW59))))</f>
        <v>0</v>
      </c>
      <c r="BY59" s="31">
        <f>IF($I20="n/a",0,IF(BY$4&lt;=$C59,0,IF(SUM($C59,$I20)&gt;BY$4,$AE34/$I20,$AE34-SUM($I59:BX59))))</f>
        <v>0</v>
      </c>
      <c r="BZ59" s="31">
        <f>IF($I20="n/a",0,IF(BZ$4&lt;=$C59,0,IF(SUM($C59,$I20)&gt;BZ$4,$AE34/$I20,$AE34-SUM($I59:BY59))))</f>
        <v>0</v>
      </c>
      <c r="CA59" s="31">
        <f>IF($I20="n/a",0,IF(CA$4&lt;=$C59,0,IF(SUM($C59,$I20)&gt;CA$4,$AE34/$I20,$AE34-SUM($I59:BZ59))))</f>
        <v>0</v>
      </c>
      <c r="CB59" s="31">
        <f>IF($I20="n/a",0,IF(CB$4&lt;=$C59,0,IF(SUM($C59,$I20)&gt;CB$4,$AE34/$I20,$AE34-SUM($I59:CA59))))</f>
        <v>0</v>
      </c>
      <c r="CC59" s="31">
        <f>IF($I20="n/a",0,IF(CC$4&lt;=$C59,0,IF(SUM($C59,$I20)&gt;CC$4,$AE34/$I20,$AE34-SUM($I59:CB59))))</f>
        <v>0</v>
      </c>
      <c r="CD59" s="31">
        <f>IF($I20="n/a",0,IF(CD$4&lt;=$C59,0,IF(SUM($C59,$I20)&gt;CD$4,$AE34/$I20,$AE34-SUM($I59:CC59))))</f>
        <v>0</v>
      </c>
      <c r="CE59" s="31">
        <f>IF($I20="n/a",0,IF(CE$4&lt;=$C59,0,IF(SUM($C59,$I20)&gt;CE$4,$AE34/$I20,$AE34-SUM($I59:CD59))))</f>
        <v>0</v>
      </c>
      <c r="CF59" s="31">
        <f>IF($I20="n/a",0,IF(CF$4&lt;=$C59,0,IF(SUM($C59,$I20)&gt;CF$4,$AE34/$I20,$AE34-SUM($I59:CE59))))</f>
        <v>0</v>
      </c>
    </row>
    <row r="60" spans="3:84" ht="12.75" customHeight="1">
      <c r="C60" s="197">
        <v>2038</v>
      </c>
      <c r="D60" s="21" t="s">
        <v>67</v>
      </c>
      <c r="E60" s="21" t="s">
        <v>185</v>
      </c>
      <c r="I60" s="31"/>
      <c r="J60" s="166">
        <f>IF($I20="n/a",0,IF(J$4&lt;=$C60,0,IF(SUM($C60,$I20)&gt;J$4,$AF34/$I20,$AF34-SUM($I60:I60))))</f>
        <v>0</v>
      </c>
      <c r="K60" s="166">
        <f>IF($I20="n/a",0,IF(K$4&lt;=$C60,0,IF(SUM($C60,$I20)&gt;K$4,$AF34/$I20,$AF34-SUM($I60:J60))))</f>
        <v>0</v>
      </c>
      <c r="L60" s="166">
        <f>IF($I20="n/a",0,IF(L$4&lt;=$C60,0,IF(SUM($C60,$I20)&gt;L$4,$AF34/$I20,$AF34-SUM($I60:K60))))</f>
        <v>0</v>
      </c>
      <c r="M60" s="166">
        <f>IF($I20="n/a",0,IF(M$4&lt;=$C60,0,IF(SUM($C60,$I20)&gt;M$4,$AF34/$I20,$AF34-SUM($I60:L60))))</f>
        <v>0</v>
      </c>
      <c r="N60" s="166">
        <f>IF($I20="n/a",0,IF(N$4&lt;=$C60,0,IF(SUM($C60,$I20)&gt;N$4,$AF34/$I20,$AF34-SUM($I60:M60))))</f>
        <v>0</v>
      </c>
      <c r="O60" s="31">
        <f>IF($I20="n/a",0,IF(O$4&lt;=$C60,0,IF(SUM($C60,$I20)&gt;O$4,$AF34/$I20,$AF34-SUM($I60:N60))))</f>
        <v>0</v>
      </c>
      <c r="P60" s="31">
        <f>IF($I20="n/a",0,IF(P$4&lt;=$C60,0,IF(SUM($C60,$I20)&gt;P$4,$AF34/$I20,$AF34-SUM($I60:O60))))</f>
        <v>0</v>
      </c>
      <c r="Q60" s="31">
        <f>IF($I20="n/a",0,IF(Q$4&lt;=$C60,0,IF(SUM($C60,$I20)&gt;Q$4,$AF34/$I20,$AF34-SUM($I60:P60))))</f>
        <v>0</v>
      </c>
      <c r="R60" s="31">
        <f>IF($I20="n/a",0,IF(R$4&lt;=$C60,0,IF(SUM($C60,$I20)&gt;R$4,$AF34/$I20,$AF34-SUM($I60:Q60))))</f>
        <v>0</v>
      </c>
      <c r="S60" s="31">
        <f>IF($I20="n/a",0,IF(S$4&lt;=$C60,0,IF(SUM($C60,$I20)&gt;S$4,$AF34/$I20,$AF34-SUM($I60:R60))))</f>
        <v>0</v>
      </c>
      <c r="T60" s="31">
        <f>IF($I20="n/a",0,IF(T$4&lt;=$C60,0,IF(SUM($C60,$I20)&gt;T$4,$AF34/$I20,$AF34-SUM($I60:S60))))</f>
        <v>0</v>
      </c>
      <c r="U60" s="31">
        <f>IF($I20="n/a",0,IF(U$4&lt;=$C60,0,IF(SUM($C60,$I20)&gt;U$4,$AF34/$I20,$AF34-SUM($I60:T60))))</f>
        <v>0</v>
      </c>
      <c r="V60" s="31">
        <f>IF($I20="n/a",0,IF(V$4&lt;=$C60,0,IF(SUM($C60,$I20)&gt;V$4,$AF34/$I20,$AF34-SUM($I60:U60))))</f>
        <v>0</v>
      </c>
      <c r="W60" s="31">
        <f>IF($I20="n/a",0,IF(W$4&lt;=$C60,0,IF(SUM($C60,$I20)&gt;W$4,$AF34/$I20,$AF34-SUM($I60:V60))))</f>
        <v>0</v>
      </c>
      <c r="X60" s="31">
        <f>IF($I20="n/a",0,IF(X$4&lt;=$C60,0,IF(SUM($C60,$I20)&gt;X$4,$AF34/$I20,$AF34-SUM($I60:W60))))</f>
        <v>0</v>
      </c>
      <c r="Y60" s="31">
        <f>IF($I20="n/a",0,IF(Y$4&lt;=$C60,0,IF(SUM($C60,$I20)&gt;Y$4,$AF34/$I20,$AF34-SUM($I60:X60))))</f>
        <v>0</v>
      </c>
      <c r="Z60" s="31">
        <f>IF($I20="n/a",0,IF(Z$4&lt;=$C60,0,IF(SUM($C60,$I20)&gt;Z$4,$AF34/$I20,$AF34-SUM($I60:Y60))))</f>
        <v>0</v>
      </c>
      <c r="AA60" s="31">
        <f>IF($I20="n/a",0,IF(AA$4&lt;=$C60,0,IF(SUM($C60,$I20)&gt;AA$4,$AF34/$I20,$AF34-SUM($I60:Z60))))</f>
        <v>0</v>
      </c>
      <c r="AB60" s="31">
        <f>IF($I20="n/a",0,IF(AB$4&lt;=$C60,0,IF(SUM($C60,$I20)&gt;AB$4,$AF34/$I20,$AF34-SUM($I60:AA60))))</f>
        <v>0</v>
      </c>
      <c r="AC60" s="31">
        <f>IF($I20="n/a",0,IF(AC$4&lt;=$C60,0,IF(SUM($C60,$I20)&gt;AC$4,$AF34/$I20,$AF34-SUM($I60:AB60))))</f>
        <v>0</v>
      </c>
      <c r="AD60" s="31">
        <f>IF($I20="n/a",0,IF(AD$4&lt;=$C60,0,IF(SUM($C60,$I20)&gt;AD$4,$AF34/$I20,$AF34-SUM($I60:AC60))))</f>
        <v>0</v>
      </c>
      <c r="AE60" s="31">
        <f>IF($I20="n/a",0,IF(AE$4&lt;=$C60,0,IF(SUM($C60,$I20)&gt;AE$4,$AF34/$I20,$AF34-SUM($I60:AD60))))</f>
        <v>0</v>
      </c>
      <c r="AF60" s="31">
        <f>IF($I20="n/a",0,IF(AF$4&lt;=$C60,0,IF(SUM($C60,$I20)&gt;AF$4,$AF34/$I20,$AF34-SUM($I60:AE60))))</f>
        <v>0</v>
      </c>
      <c r="AG60" s="31">
        <f>IF($I20="n/a",0,IF(AG$4&lt;=$C60,0,IF(SUM($C60,$I20)&gt;AG$4,$AF34/$I20,$AF34-SUM($I60:AF60))))</f>
        <v>0</v>
      </c>
      <c r="AH60" s="31">
        <f>IF($I20="n/a",0,IF(AH$4&lt;=$C60,0,IF(SUM($C60,$I20)&gt;AH$4,$AF34/$I20,$AF34-SUM($I60:AG60))))</f>
        <v>0</v>
      </c>
      <c r="AI60" s="31">
        <f>IF($I20="n/a",0,IF(AI$4&lt;=$C60,0,IF(SUM($C60,$I20)&gt;AI$4,$AF34/$I20,$AF34-SUM($I60:AH60))))</f>
        <v>0</v>
      </c>
      <c r="AJ60" s="31">
        <f>IF($I20="n/a",0,IF(AJ$4&lt;=$C60,0,IF(SUM($C60,$I20)&gt;AJ$4,$AF34/$I20,$AF34-SUM($I60:AI60))))</f>
        <v>0</v>
      </c>
      <c r="AK60" s="31">
        <f>IF($I20="n/a",0,IF(AK$4&lt;=$C60,0,IF(SUM($C60,$I20)&gt;AK$4,$AF34/$I20,$AF34-SUM($I60:AJ60))))</f>
        <v>0</v>
      </c>
      <c r="AL60" s="31">
        <f>IF($I20="n/a",0,IF(AL$4&lt;=$C60,0,IF(SUM($C60,$I20)&gt;AL$4,$AF34/$I20,$AF34-SUM($I60:AK60))))</f>
        <v>0</v>
      </c>
      <c r="AM60" s="31">
        <f>IF($I20="n/a",0,IF(AM$4&lt;=$C60,0,IF(SUM($C60,$I20)&gt;AM$4,$AF34/$I20,$AF34-SUM($I60:AL60))))</f>
        <v>0</v>
      </c>
      <c r="AN60" s="31">
        <f>IF($I20="n/a",0,IF(AN$4&lt;=$C60,0,IF(SUM($C60,$I20)&gt;AN$4,$AF34/$I20,$AF34-SUM($I60:AM60))))</f>
        <v>0</v>
      </c>
      <c r="AO60" s="31">
        <f>IF($I20="n/a",0,IF(AO$4&lt;=$C60,0,IF(SUM($C60,$I20)&gt;AO$4,$AF34/$I20,$AF34-SUM($I60:AN60))))</f>
        <v>0</v>
      </c>
      <c r="AP60" s="31">
        <f>IF($I20="n/a",0,IF(AP$4&lt;=$C60,0,IF(SUM($C60,$I20)&gt;AP$4,$AF34/$I20,$AF34-SUM($I60:AO60))))</f>
        <v>0</v>
      </c>
      <c r="AQ60" s="31">
        <f>IF($I20="n/a",0,IF(AQ$4&lt;=$C60,0,IF(SUM($C60,$I20)&gt;AQ$4,$AF34/$I20,$AF34-SUM($I60:AP60))))</f>
        <v>0</v>
      </c>
      <c r="AR60" s="31">
        <f>IF($I20="n/a",0,IF(AR$4&lt;=$C60,0,IF(SUM($C60,$I20)&gt;AR$4,$AF34/$I20,$AF34-SUM($I60:AQ60))))</f>
        <v>0</v>
      </c>
      <c r="AS60" s="31">
        <f>IF($I20="n/a",0,IF(AS$4&lt;=$C60,0,IF(SUM($C60,$I20)&gt;AS$4,$AF34/$I20,$AF34-SUM($I60:AR60))))</f>
        <v>0</v>
      </c>
      <c r="AT60" s="31">
        <f>IF($I20="n/a",0,IF(AT$4&lt;=$C60,0,IF(SUM($C60,$I20)&gt;AT$4,$AF34/$I20,$AF34-SUM($I60:AS60))))</f>
        <v>0</v>
      </c>
      <c r="AU60" s="31">
        <f>IF($I20="n/a",0,IF(AU$4&lt;=$C60,0,IF(SUM($C60,$I20)&gt;AU$4,$AF34/$I20,$AF34-SUM($I60:AT60))))</f>
        <v>0</v>
      </c>
      <c r="AV60" s="31">
        <f>IF($I20="n/a",0,IF(AV$4&lt;=$C60,0,IF(SUM($C60,$I20)&gt;AV$4,$AF34/$I20,$AF34-SUM($I60:AU60))))</f>
        <v>0</v>
      </c>
      <c r="AW60" s="31">
        <f>IF($I20="n/a",0,IF(AW$4&lt;=$C60,0,IF(SUM($C60,$I20)&gt;AW$4,$AF34/$I20,$AF34-SUM($I60:AV60))))</f>
        <v>0</v>
      </c>
      <c r="AX60" s="31">
        <f>IF($I20="n/a",0,IF(AX$4&lt;=$C60,0,IF(SUM($C60,$I20)&gt;AX$4,$AF34/$I20,$AF34-SUM($I60:AW60))))</f>
        <v>0</v>
      </c>
      <c r="AY60" s="31">
        <f>IF($I20="n/a",0,IF(AY$4&lt;=$C60,0,IF(SUM($C60,$I20)&gt;AY$4,$AF34/$I20,$AF34-SUM($I60:AX60))))</f>
        <v>0</v>
      </c>
      <c r="AZ60" s="31">
        <f>IF($I20="n/a",0,IF(AZ$4&lt;=$C60,0,IF(SUM($C60,$I20)&gt;AZ$4,$AF34/$I20,$AF34-SUM($I60:AY60))))</f>
        <v>0</v>
      </c>
      <c r="BA60" s="31">
        <f>IF($I20="n/a",0,IF(BA$4&lt;=$C60,0,IF(SUM($C60,$I20)&gt;BA$4,$AF34/$I20,$AF34-SUM($I60:AZ60))))</f>
        <v>0</v>
      </c>
      <c r="BB60" s="31">
        <f>IF($I20="n/a",0,IF(BB$4&lt;=$C60,0,IF(SUM($C60,$I20)&gt;BB$4,$AF34/$I20,$AF34-SUM($I60:BA60))))</f>
        <v>0</v>
      </c>
      <c r="BC60" s="31">
        <f>IF($I20="n/a",0,IF(BC$4&lt;=$C60,0,IF(SUM($C60,$I20)&gt;BC$4,$AF34/$I20,$AF34-SUM($I60:BB60))))</f>
        <v>0</v>
      </c>
      <c r="BD60" s="31">
        <f>IF($I20="n/a",0,IF(BD$4&lt;=$C60,0,IF(SUM($C60,$I20)&gt;BD$4,$AF34/$I20,$AF34-SUM($I60:BC60))))</f>
        <v>0</v>
      </c>
      <c r="BE60" s="31">
        <f>IF($I20="n/a",0,IF(BE$4&lt;=$C60,0,IF(SUM($C60,$I20)&gt;BE$4,$AF34/$I20,$AF34-SUM($I60:BD60))))</f>
        <v>0</v>
      </c>
      <c r="BF60" s="31">
        <f>IF($I20="n/a",0,IF(BF$4&lt;=$C60,0,IF(SUM($C60,$I20)&gt;BF$4,$AF34/$I20,$AF34-SUM($I60:BE60))))</f>
        <v>0</v>
      </c>
      <c r="BG60" s="31">
        <f>IF($I20="n/a",0,IF(BG$4&lt;=$C60,0,IF(SUM($C60,$I20)&gt;BG$4,$AF34/$I20,$AF34-SUM($I60:BF60))))</f>
        <v>0</v>
      </c>
      <c r="BH60" s="31">
        <f>IF($I20="n/a",0,IF(BH$4&lt;=$C60,0,IF(SUM($C60,$I20)&gt;BH$4,$AF34/$I20,$AF34-SUM($I60:BG60))))</f>
        <v>0</v>
      </c>
      <c r="BI60" s="31">
        <f>IF($I20="n/a",0,IF(BI$4&lt;=$C60,0,IF(SUM($C60,$I20)&gt;BI$4,$AF34/$I20,$AF34-SUM($I60:BH60))))</f>
        <v>0</v>
      </c>
      <c r="BJ60" s="31">
        <f>IF($I20="n/a",0,IF(BJ$4&lt;=$C60,0,IF(SUM($C60,$I20)&gt;BJ$4,$AF34/$I20,$AF34-SUM($I60:BI60))))</f>
        <v>0</v>
      </c>
      <c r="BK60" s="31">
        <f>IF($I20="n/a",0,IF(BK$4&lt;=$C60,0,IF(SUM($C60,$I20)&gt;BK$4,$AF34/$I20,$AF34-SUM($I60:BJ60))))</f>
        <v>0</v>
      </c>
      <c r="BL60" s="31">
        <f>IF($I20="n/a",0,IF(BL$4&lt;=$C60,0,IF(SUM($C60,$I20)&gt;BL$4,$AF34/$I20,$AF34-SUM($I60:BK60))))</f>
        <v>0</v>
      </c>
      <c r="BM60" s="31">
        <f>IF($I20="n/a",0,IF(BM$4&lt;=$C60,0,IF(SUM($C60,$I20)&gt;BM$4,$AF34/$I20,$AF34-SUM($I60:BL60))))</f>
        <v>0</v>
      </c>
      <c r="BN60" s="31">
        <f>IF($I20="n/a",0,IF(BN$4&lt;=$C60,0,IF(SUM($C60,$I20)&gt;BN$4,$AF34/$I20,$AF34-SUM($I60:BM60))))</f>
        <v>0</v>
      </c>
      <c r="BO60" s="31">
        <f>IF($I20="n/a",0,IF(BO$4&lt;=$C60,0,IF(SUM($C60,$I20)&gt;BO$4,$AF34/$I20,$AF34-SUM($I60:BN60))))</f>
        <v>0</v>
      </c>
      <c r="BP60" s="31">
        <f>IF($I20="n/a",0,IF(BP$4&lt;=$C60,0,IF(SUM($C60,$I20)&gt;BP$4,$AF34/$I20,$AF34-SUM($I60:BO60))))</f>
        <v>0</v>
      </c>
      <c r="BQ60" s="31">
        <f>IF($I20="n/a",0,IF(BQ$4&lt;=$C60,0,IF(SUM($C60,$I20)&gt;BQ$4,$AF34/$I20,$AF34-SUM($I60:BP60))))</f>
        <v>0</v>
      </c>
      <c r="BR60" s="31">
        <f>IF($I20="n/a",0,IF(BR$4&lt;=$C60,0,IF(SUM($C60,$I20)&gt;BR$4,$AF34/$I20,$AF34-SUM($I60:BQ60))))</f>
        <v>0</v>
      </c>
      <c r="BS60" s="31">
        <f>IF($I20="n/a",0,IF(BS$4&lt;=$C60,0,IF(SUM($C60,$I20)&gt;BS$4,$AF34/$I20,$AF34-SUM($I60:BR60))))</f>
        <v>0</v>
      </c>
      <c r="BT60" s="31">
        <f>IF($I20="n/a",0,IF(BT$4&lt;=$C60,0,IF(SUM($C60,$I20)&gt;BT$4,$AF34/$I20,$AF34-SUM($I60:BS60))))</f>
        <v>0</v>
      </c>
      <c r="BU60" s="31">
        <f>IF($I20="n/a",0,IF(BU$4&lt;=$C60,0,IF(SUM($C60,$I20)&gt;BU$4,$AF34/$I20,$AF34-SUM($I60:BT60))))</f>
        <v>0</v>
      </c>
      <c r="BV60" s="31">
        <f>IF($I20="n/a",0,IF(BV$4&lt;=$C60,0,IF(SUM($C60,$I20)&gt;BV$4,$AF34/$I20,$AF34-SUM($I60:BU60))))</f>
        <v>0</v>
      </c>
      <c r="BW60" s="31">
        <f>IF($I20="n/a",0,IF(BW$4&lt;=$C60,0,IF(SUM($C60,$I20)&gt;BW$4,$AF34/$I20,$AF34-SUM($I60:BV60))))</f>
        <v>0</v>
      </c>
      <c r="BX60" s="31">
        <f>IF($I20="n/a",0,IF(BX$4&lt;=$C60,0,IF(SUM($C60,$I20)&gt;BX$4,$AF34/$I20,$AF34-SUM($I60:BW60))))</f>
        <v>0</v>
      </c>
      <c r="BY60" s="31">
        <f>IF($I20="n/a",0,IF(BY$4&lt;=$C60,0,IF(SUM($C60,$I20)&gt;BY$4,$AF34/$I20,$AF34-SUM($I60:BX60))))</f>
        <v>0</v>
      </c>
      <c r="BZ60" s="31">
        <f>IF($I20="n/a",0,IF(BZ$4&lt;=$C60,0,IF(SUM($C60,$I20)&gt;BZ$4,$AF34/$I20,$AF34-SUM($I60:BY60))))</f>
        <v>0</v>
      </c>
      <c r="CA60" s="31">
        <f>IF($I20="n/a",0,IF(CA$4&lt;=$C60,0,IF(SUM($C60,$I20)&gt;CA$4,$AF34/$I20,$AF34-SUM($I60:BZ60))))</f>
        <v>0</v>
      </c>
      <c r="CB60" s="31">
        <f>IF($I20="n/a",0,IF(CB$4&lt;=$C60,0,IF(SUM($C60,$I20)&gt;CB$4,$AF34/$I20,$AF34-SUM($I60:CA60))))</f>
        <v>0</v>
      </c>
      <c r="CC60" s="31">
        <f>IF($I20="n/a",0,IF(CC$4&lt;=$C60,0,IF(SUM($C60,$I20)&gt;CC$4,$AF34/$I20,$AF34-SUM($I60:CB60))))</f>
        <v>0</v>
      </c>
      <c r="CD60" s="31">
        <f>IF($I20="n/a",0,IF(CD$4&lt;=$C60,0,IF(SUM($C60,$I20)&gt;CD$4,$AF34/$I20,$AF34-SUM($I60:CC60))))</f>
        <v>0</v>
      </c>
      <c r="CE60" s="31">
        <f>IF($I20="n/a",0,IF(CE$4&lt;=$C60,0,IF(SUM($C60,$I20)&gt;CE$4,$AF34/$I20,$AF34-SUM($I60:CD60))))</f>
        <v>0</v>
      </c>
      <c r="CF60" s="31">
        <f>IF($I20="n/a",0,IF(CF$4&lt;=$C60,0,IF(SUM($C60,$I20)&gt;CF$4,$AF34/$I20,$AF34-SUM($I60:CE60))))</f>
        <v>0</v>
      </c>
    </row>
    <row r="61" spans="3:84" ht="12.75" customHeight="1">
      <c r="C61" s="197">
        <v>2039</v>
      </c>
      <c r="D61" s="21" t="s">
        <v>68</v>
      </c>
      <c r="E61" s="21" t="s">
        <v>185</v>
      </c>
      <c r="I61" s="31"/>
      <c r="J61" s="166">
        <f>IF($I20="n/a",0,IF(J$4&lt;=$C61,0,IF(SUM($C61,$I20)&gt;J$4,$AG34/$I20,$AG34-SUM($I61:I61))))</f>
        <v>0</v>
      </c>
      <c r="K61" s="166">
        <f>IF($I20="n/a",0,IF(K$4&lt;=$C61,0,IF(SUM($C61,$I20)&gt;K$4,$AG34/$I20,$AG34-SUM($I61:J61))))</f>
        <v>0</v>
      </c>
      <c r="L61" s="166">
        <f>IF($I20="n/a",0,IF(L$4&lt;=$C61,0,IF(SUM($C61,$I20)&gt;L$4,$AG34/$I20,$AG34-SUM($I61:K61))))</f>
        <v>0</v>
      </c>
      <c r="M61" s="166">
        <f>IF($I20="n/a",0,IF(M$4&lt;=$C61,0,IF(SUM($C61,$I20)&gt;M$4,$AG34/$I20,$AG34-SUM($I61:L61))))</f>
        <v>0</v>
      </c>
      <c r="N61" s="166">
        <f>IF($I20="n/a",0,IF(N$4&lt;=$C61,0,IF(SUM($C61,$I20)&gt;N$4,$AG34/$I20,$AG34-SUM($I61:M61))))</f>
        <v>0</v>
      </c>
      <c r="O61" s="31">
        <f>IF($I20="n/a",0,IF(O$4&lt;=$C61,0,IF(SUM($C61,$I20)&gt;O$4,$AG34/$I20,$AG34-SUM($I61:N61))))</f>
        <v>0</v>
      </c>
      <c r="P61" s="31">
        <f>IF($I20="n/a",0,IF(P$4&lt;=$C61,0,IF(SUM($C61,$I20)&gt;P$4,$AG34/$I20,$AG34-SUM($I61:O61))))</f>
        <v>0</v>
      </c>
      <c r="Q61" s="31">
        <f>IF($I20="n/a",0,IF(Q$4&lt;=$C61,0,IF(SUM($C61,$I20)&gt;Q$4,$AG34/$I20,$AG34-SUM($I61:P61))))</f>
        <v>0</v>
      </c>
      <c r="R61" s="31">
        <f>IF($I20="n/a",0,IF(R$4&lt;=$C61,0,IF(SUM($C61,$I20)&gt;R$4,$AG34/$I20,$AG34-SUM($I61:Q61))))</f>
        <v>0</v>
      </c>
      <c r="S61" s="31">
        <f>IF($I20="n/a",0,IF(S$4&lt;=$C61,0,IF(SUM($C61,$I20)&gt;S$4,$AG34/$I20,$AG34-SUM($I61:R61))))</f>
        <v>0</v>
      </c>
      <c r="T61" s="31">
        <f>IF($I20="n/a",0,IF(T$4&lt;=$C61,0,IF(SUM($C61,$I20)&gt;T$4,$AG34/$I20,$AG34-SUM($I61:S61))))</f>
        <v>0</v>
      </c>
      <c r="U61" s="31">
        <f>IF($I20="n/a",0,IF(U$4&lt;=$C61,0,IF(SUM($C61,$I20)&gt;U$4,$AG34/$I20,$AG34-SUM($I61:T61))))</f>
        <v>0</v>
      </c>
      <c r="V61" s="31">
        <f>IF($I20="n/a",0,IF(V$4&lt;=$C61,0,IF(SUM($C61,$I20)&gt;V$4,$AG34/$I20,$AG34-SUM($I61:U61))))</f>
        <v>0</v>
      </c>
      <c r="W61" s="31">
        <f>IF($I20="n/a",0,IF(W$4&lt;=$C61,0,IF(SUM($C61,$I20)&gt;W$4,$AG34/$I20,$AG34-SUM($I61:V61))))</f>
        <v>0</v>
      </c>
      <c r="X61" s="31">
        <f>IF($I20="n/a",0,IF(X$4&lt;=$C61,0,IF(SUM($C61,$I20)&gt;X$4,$AG34/$I20,$AG34-SUM($I61:W61))))</f>
        <v>0</v>
      </c>
      <c r="Y61" s="31">
        <f>IF($I20="n/a",0,IF(Y$4&lt;=$C61,0,IF(SUM($C61,$I20)&gt;Y$4,$AG34/$I20,$AG34-SUM($I61:X61))))</f>
        <v>0</v>
      </c>
      <c r="Z61" s="31">
        <f>IF($I20="n/a",0,IF(Z$4&lt;=$C61,0,IF(SUM($C61,$I20)&gt;Z$4,$AG34/$I20,$AG34-SUM($I61:Y61))))</f>
        <v>0</v>
      </c>
      <c r="AA61" s="31">
        <f>IF($I20="n/a",0,IF(AA$4&lt;=$C61,0,IF(SUM($C61,$I20)&gt;AA$4,$AG34/$I20,$AG34-SUM($I61:Z61))))</f>
        <v>0</v>
      </c>
      <c r="AB61" s="31">
        <f>IF($I20="n/a",0,IF(AB$4&lt;=$C61,0,IF(SUM($C61,$I20)&gt;AB$4,$AG34/$I20,$AG34-SUM($I61:AA61))))</f>
        <v>0</v>
      </c>
      <c r="AC61" s="31">
        <f>IF($I20="n/a",0,IF(AC$4&lt;=$C61,0,IF(SUM($C61,$I20)&gt;AC$4,$AG34/$I20,$AG34-SUM($I61:AB61))))</f>
        <v>0</v>
      </c>
      <c r="AD61" s="31">
        <f>IF($I20="n/a",0,IF(AD$4&lt;=$C61,0,IF(SUM($C61,$I20)&gt;AD$4,$AG34/$I20,$AG34-SUM($I61:AC61))))</f>
        <v>0</v>
      </c>
      <c r="AE61" s="31">
        <f>IF($I20="n/a",0,IF(AE$4&lt;=$C61,0,IF(SUM($C61,$I20)&gt;AE$4,$AG34/$I20,$AG34-SUM($I61:AD61))))</f>
        <v>0</v>
      </c>
      <c r="AF61" s="31">
        <f>IF($I20="n/a",0,IF(AF$4&lt;=$C61,0,IF(SUM($C61,$I20)&gt;AF$4,$AG34/$I20,$AG34-SUM($I61:AE61))))</f>
        <v>0</v>
      </c>
      <c r="AG61" s="31">
        <f>IF($I20="n/a",0,IF(AG$4&lt;=$C61,0,IF(SUM($C61,$I20)&gt;AG$4,$AG34/$I20,$AG34-SUM($I61:AF61))))</f>
        <v>0</v>
      </c>
      <c r="AH61" s="31">
        <f>IF($I20="n/a",0,IF(AH$4&lt;=$C61,0,IF(SUM($C61,$I20)&gt;AH$4,$AG34/$I20,$AG34-SUM($I61:AG61))))</f>
        <v>0</v>
      </c>
      <c r="AI61" s="31">
        <f>IF($I20="n/a",0,IF(AI$4&lt;=$C61,0,IF(SUM($C61,$I20)&gt;AI$4,$AG34/$I20,$AG34-SUM($I61:AH61))))</f>
        <v>0</v>
      </c>
      <c r="AJ61" s="31">
        <f>IF($I20="n/a",0,IF(AJ$4&lt;=$C61,0,IF(SUM($C61,$I20)&gt;AJ$4,$AG34/$I20,$AG34-SUM($I61:AI61))))</f>
        <v>0</v>
      </c>
      <c r="AK61" s="31">
        <f>IF($I20="n/a",0,IF(AK$4&lt;=$C61,0,IF(SUM($C61,$I20)&gt;AK$4,$AG34/$I20,$AG34-SUM($I61:AJ61))))</f>
        <v>0</v>
      </c>
      <c r="AL61" s="31">
        <f>IF($I20="n/a",0,IF(AL$4&lt;=$C61,0,IF(SUM($C61,$I20)&gt;AL$4,$AG34/$I20,$AG34-SUM($I61:AK61))))</f>
        <v>0</v>
      </c>
      <c r="AM61" s="31">
        <f>IF($I20="n/a",0,IF(AM$4&lt;=$C61,0,IF(SUM($C61,$I20)&gt;AM$4,$AG34/$I20,$AG34-SUM($I61:AL61))))</f>
        <v>0</v>
      </c>
      <c r="AN61" s="31">
        <f>IF($I20="n/a",0,IF(AN$4&lt;=$C61,0,IF(SUM($C61,$I20)&gt;AN$4,$AG34/$I20,$AG34-SUM($I61:AM61))))</f>
        <v>0</v>
      </c>
      <c r="AO61" s="31">
        <f>IF($I20="n/a",0,IF(AO$4&lt;=$C61,0,IF(SUM($C61,$I20)&gt;AO$4,$AG34/$I20,$AG34-SUM($I61:AN61))))</f>
        <v>0</v>
      </c>
      <c r="AP61" s="31">
        <f>IF($I20="n/a",0,IF(AP$4&lt;=$C61,0,IF(SUM($C61,$I20)&gt;AP$4,$AG34/$I20,$AG34-SUM($I61:AO61))))</f>
        <v>0</v>
      </c>
      <c r="AQ61" s="31">
        <f>IF($I20="n/a",0,IF(AQ$4&lt;=$C61,0,IF(SUM($C61,$I20)&gt;AQ$4,$AG34/$I20,$AG34-SUM($I61:AP61))))</f>
        <v>0</v>
      </c>
      <c r="AR61" s="31">
        <f>IF($I20="n/a",0,IF(AR$4&lt;=$C61,0,IF(SUM($C61,$I20)&gt;AR$4,$AG34/$I20,$AG34-SUM($I61:AQ61))))</f>
        <v>0</v>
      </c>
      <c r="AS61" s="31">
        <f>IF($I20="n/a",0,IF(AS$4&lt;=$C61,0,IF(SUM($C61,$I20)&gt;AS$4,$AG34/$I20,$AG34-SUM($I61:AR61))))</f>
        <v>0</v>
      </c>
      <c r="AT61" s="31">
        <f>IF($I20="n/a",0,IF(AT$4&lt;=$C61,0,IF(SUM($C61,$I20)&gt;AT$4,$AG34/$I20,$AG34-SUM($I61:AS61))))</f>
        <v>0</v>
      </c>
      <c r="AU61" s="31">
        <f>IF($I20="n/a",0,IF(AU$4&lt;=$C61,0,IF(SUM($C61,$I20)&gt;AU$4,$AG34/$I20,$AG34-SUM($I61:AT61))))</f>
        <v>0</v>
      </c>
      <c r="AV61" s="31">
        <f>IF($I20="n/a",0,IF(AV$4&lt;=$C61,0,IF(SUM($C61,$I20)&gt;AV$4,$AG34/$I20,$AG34-SUM($I61:AU61))))</f>
        <v>0</v>
      </c>
      <c r="AW61" s="31">
        <f>IF($I20="n/a",0,IF(AW$4&lt;=$C61,0,IF(SUM($C61,$I20)&gt;AW$4,$AG34/$I20,$AG34-SUM($I61:AV61))))</f>
        <v>0</v>
      </c>
      <c r="AX61" s="31">
        <f>IF($I20="n/a",0,IF(AX$4&lt;=$C61,0,IF(SUM($C61,$I20)&gt;AX$4,$AG34/$I20,$AG34-SUM($I61:AW61))))</f>
        <v>0</v>
      </c>
      <c r="AY61" s="31">
        <f>IF($I20="n/a",0,IF(AY$4&lt;=$C61,0,IF(SUM($C61,$I20)&gt;AY$4,$AG34/$I20,$AG34-SUM($I61:AX61))))</f>
        <v>0</v>
      </c>
      <c r="AZ61" s="31">
        <f>IF($I20="n/a",0,IF(AZ$4&lt;=$C61,0,IF(SUM($C61,$I20)&gt;AZ$4,$AG34/$I20,$AG34-SUM($I61:AY61))))</f>
        <v>0</v>
      </c>
      <c r="BA61" s="31">
        <f>IF($I20="n/a",0,IF(BA$4&lt;=$C61,0,IF(SUM($C61,$I20)&gt;BA$4,$AG34/$I20,$AG34-SUM($I61:AZ61))))</f>
        <v>0</v>
      </c>
      <c r="BB61" s="31">
        <f>IF($I20="n/a",0,IF(BB$4&lt;=$C61,0,IF(SUM($C61,$I20)&gt;BB$4,$AG34/$I20,$AG34-SUM($I61:BA61))))</f>
        <v>0</v>
      </c>
      <c r="BC61" s="31">
        <f>IF($I20="n/a",0,IF(BC$4&lt;=$C61,0,IF(SUM($C61,$I20)&gt;BC$4,$AG34/$I20,$AG34-SUM($I61:BB61))))</f>
        <v>0</v>
      </c>
      <c r="BD61" s="31">
        <f>IF($I20="n/a",0,IF(BD$4&lt;=$C61,0,IF(SUM($C61,$I20)&gt;BD$4,$AG34/$I20,$AG34-SUM($I61:BC61))))</f>
        <v>0</v>
      </c>
      <c r="BE61" s="31">
        <f>IF($I20="n/a",0,IF(BE$4&lt;=$C61,0,IF(SUM($C61,$I20)&gt;BE$4,$AG34/$I20,$AG34-SUM($I61:BD61))))</f>
        <v>0</v>
      </c>
      <c r="BF61" s="31">
        <f>IF($I20="n/a",0,IF(BF$4&lt;=$C61,0,IF(SUM($C61,$I20)&gt;BF$4,$AG34/$I20,$AG34-SUM($I61:BE61))))</f>
        <v>0</v>
      </c>
      <c r="BG61" s="31">
        <f>IF($I20="n/a",0,IF(BG$4&lt;=$C61,0,IF(SUM($C61,$I20)&gt;BG$4,$AG34/$I20,$AG34-SUM($I61:BF61))))</f>
        <v>0</v>
      </c>
      <c r="BH61" s="31">
        <f>IF($I20="n/a",0,IF(BH$4&lt;=$C61,0,IF(SUM($C61,$I20)&gt;BH$4,$AG34/$I20,$AG34-SUM($I61:BG61))))</f>
        <v>0</v>
      </c>
      <c r="BI61" s="31">
        <f>IF($I20="n/a",0,IF(BI$4&lt;=$C61,0,IF(SUM($C61,$I20)&gt;BI$4,$AG34/$I20,$AG34-SUM($I61:BH61))))</f>
        <v>0</v>
      </c>
      <c r="BJ61" s="31">
        <f>IF($I20="n/a",0,IF(BJ$4&lt;=$C61,0,IF(SUM($C61,$I20)&gt;BJ$4,$AG34/$I20,$AG34-SUM($I61:BI61))))</f>
        <v>0</v>
      </c>
      <c r="BK61" s="31">
        <f>IF($I20="n/a",0,IF(BK$4&lt;=$C61,0,IF(SUM($C61,$I20)&gt;BK$4,$AG34/$I20,$AG34-SUM($I61:BJ61))))</f>
        <v>0</v>
      </c>
      <c r="BL61" s="31">
        <f>IF($I20="n/a",0,IF(BL$4&lt;=$C61,0,IF(SUM($C61,$I20)&gt;BL$4,$AG34/$I20,$AG34-SUM($I61:BK61))))</f>
        <v>0</v>
      </c>
      <c r="BM61" s="31">
        <f>IF($I20="n/a",0,IF(BM$4&lt;=$C61,0,IF(SUM($C61,$I20)&gt;BM$4,$AG34/$I20,$AG34-SUM($I61:BL61))))</f>
        <v>0</v>
      </c>
      <c r="BN61" s="31">
        <f>IF($I20="n/a",0,IF(BN$4&lt;=$C61,0,IF(SUM($C61,$I20)&gt;BN$4,$AG34/$I20,$AG34-SUM($I61:BM61))))</f>
        <v>0</v>
      </c>
      <c r="BO61" s="31">
        <f>IF($I20="n/a",0,IF(BO$4&lt;=$C61,0,IF(SUM($C61,$I20)&gt;BO$4,$AG34/$I20,$AG34-SUM($I61:BN61))))</f>
        <v>0</v>
      </c>
      <c r="BP61" s="31">
        <f>IF($I20="n/a",0,IF(BP$4&lt;=$C61,0,IF(SUM($C61,$I20)&gt;BP$4,$AG34/$I20,$AG34-SUM($I61:BO61))))</f>
        <v>0</v>
      </c>
      <c r="BQ61" s="31">
        <f>IF($I20="n/a",0,IF(BQ$4&lt;=$C61,0,IF(SUM($C61,$I20)&gt;BQ$4,$AG34/$I20,$AG34-SUM($I61:BP61))))</f>
        <v>0</v>
      </c>
      <c r="BR61" s="31">
        <f>IF($I20="n/a",0,IF(BR$4&lt;=$C61,0,IF(SUM($C61,$I20)&gt;BR$4,$AG34/$I20,$AG34-SUM($I61:BQ61))))</f>
        <v>0</v>
      </c>
      <c r="BS61" s="31">
        <f>IF($I20="n/a",0,IF(BS$4&lt;=$C61,0,IF(SUM($C61,$I20)&gt;BS$4,$AG34/$I20,$AG34-SUM($I61:BR61))))</f>
        <v>0</v>
      </c>
      <c r="BT61" s="31">
        <f>IF($I20="n/a",0,IF(BT$4&lt;=$C61,0,IF(SUM($C61,$I20)&gt;BT$4,$AG34/$I20,$AG34-SUM($I61:BS61))))</f>
        <v>0</v>
      </c>
      <c r="BU61" s="31">
        <f>IF($I20="n/a",0,IF(BU$4&lt;=$C61,0,IF(SUM($C61,$I20)&gt;BU$4,$AG34/$I20,$AG34-SUM($I61:BT61))))</f>
        <v>0</v>
      </c>
      <c r="BV61" s="31">
        <f>IF($I20="n/a",0,IF(BV$4&lt;=$C61,0,IF(SUM($C61,$I20)&gt;BV$4,$AG34/$I20,$AG34-SUM($I61:BU61))))</f>
        <v>0</v>
      </c>
      <c r="BW61" s="31">
        <f>IF($I20="n/a",0,IF(BW$4&lt;=$C61,0,IF(SUM($C61,$I20)&gt;BW$4,$AG34/$I20,$AG34-SUM($I61:BV61))))</f>
        <v>0</v>
      </c>
      <c r="BX61" s="31">
        <f>IF($I20="n/a",0,IF(BX$4&lt;=$C61,0,IF(SUM($C61,$I20)&gt;BX$4,$AG34/$I20,$AG34-SUM($I61:BW61))))</f>
        <v>0</v>
      </c>
      <c r="BY61" s="31">
        <f>IF($I20="n/a",0,IF(BY$4&lt;=$C61,0,IF(SUM($C61,$I20)&gt;BY$4,$AG34/$I20,$AG34-SUM($I61:BX61))))</f>
        <v>0</v>
      </c>
      <c r="BZ61" s="31">
        <f>IF($I20="n/a",0,IF(BZ$4&lt;=$C61,0,IF(SUM($C61,$I20)&gt;BZ$4,$AG34/$I20,$AG34-SUM($I61:BY61))))</f>
        <v>0</v>
      </c>
      <c r="CA61" s="31">
        <f>IF($I20="n/a",0,IF(CA$4&lt;=$C61,0,IF(SUM($C61,$I20)&gt;CA$4,$AG34/$I20,$AG34-SUM($I61:BZ61))))</f>
        <v>0</v>
      </c>
      <c r="CB61" s="31">
        <f>IF($I20="n/a",0,IF(CB$4&lt;=$C61,0,IF(SUM($C61,$I20)&gt;CB$4,$AG34/$I20,$AG34-SUM($I61:CA61))))</f>
        <v>0</v>
      </c>
      <c r="CC61" s="31">
        <f>IF($I20="n/a",0,IF(CC$4&lt;=$C61,0,IF(SUM($C61,$I20)&gt;CC$4,$AG34/$I20,$AG34-SUM($I61:CB61))))</f>
        <v>0</v>
      </c>
      <c r="CD61" s="31">
        <f>IF($I20="n/a",0,IF(CD$4&lt;=$C61,0,IF(SUM($C61,$I20)&gt;CD$4,$AG34/$I20,$AG34-SUM($I61:CC61))))</f>
        <v>0</v>
      </c>
      <c r="CE61" s="31">
        <f>IF($I20="n/a",0,IF(CE$4&lt;=$C61,0,IF(SUM($C61,$I20)&gt;CE$4,$AG34/$I20,$AG34-SUM($I61:CD61))))</f>
        <v>0</v>
      </c>
      <c r="CF61" s="31">
        <f>IF($I20="n/a",0,IF(CF$4&lt;=$C61,0,IF(SUM($C61,$I20)&gt;CF$4,$AG34/$I20,$AG34-SUM($I61:CE61))))</f>
        <v>0</v>
      </c>
    </row>
    <row r="62" spans="3:84" ht="12.75" customHeight="1">
      <c r="C62" s="197">
        <v>2040</v>
      </c>
      <c r="D62" s="21" t="s">
        <v>69</v>
      </c>
      <c r="E62" s="21" t="s">
        <v>185</v>
      </c>
      <c r="I62" s="31"/>
      <c r="J62" s="166">
        <f>IF($I20="n/a",0,IF(J$4&lt;=$C62,0,IF(SUM($C62,$I20)&gt;J$4,$AH34/$I20,$AH34-SUM($I62:I62))))</f>
        <v>0</v>
      </c>
      <c r="K62" s="166">
        <f>IF($I20="n/a",0,IF(K$4&lt;=$C62,0,IF(SUM($C62,$I20)&gt;K$4,$AH34/$I20,$AH34-SUM($I62:J62))))</f>
        <v>0</v>
      </c>
      <c r="L62" s="166">
        <f>IF($I20="n/a",0,IF(L$4&lt;=$C62,0,IF(SUM($C62,$I20)&gt;L$4,$AH34/$I20,$AH34-SUM($I62:K62))))</f>
        <v>0</v>
      </c>
      <c r="M62" s="166">
        <f>IF($I20="n/a",0,IF(M$4&lt;=$C62,0,IF(SUM($C62,$I20)&gt;M$4,$AH34/$I20,$AH34-SUM($I62:L62))))</f>
        <v>0</v>
      </c>
      <c r="N62" s="166">
        <f>IF($I20="n/a",0,IF(N$4&lt;=$C62,0,IF(SUM($C62,$I20)&gt;N$4,$AH34/$I20,$AH34-SUM($I62:M62))))</f>
        <v>0</v>
      </c>
      <c r="O62" s="31">
        <f>IF($I20="n/a",0,IF(O$4&lt;=$C62,0,IF(SUM($C62,$I20)&gt;O$4,$AH34/$I20,$AH34-SUM($I62:N62))))</f>
        <v>0</v>
      </c>
      <c r="P62" s="31">
        <f>IF($I20="n/a",0,IF(P$4&lt;=$C62,0,IF(SUM($C62,$I20)&gt;P$4,$AH34/$I20,$AH34-SUM($I62:O62))))</f>
        <v>0</v>
      </c>
      <c r="Q62" s="31">
        <f>IF($I20="n/a",0,IF(Q$4&lt;=$C62,0,IF(SUM($C62,$I20)&gt;Q$4,$AH34/$I20,$AH34-SUM($I62:P62))))</f>
        <v>0</v>
      </c>
      <c r="R62" s="31">
        <f>IF($I20="n/a",0,IF(R$4&lt;=$C62,0,IF(SUM($C62,$I20)&gt;R$4,$AH34/$I20,$AH34-SUM($I62:Q62))))</f>
        <v>0</v>
      </c>
      <c r="S62" s="31">
        <f>IF($I20="n/a",0,IF(S$4&lt;=$C62,0,IF(SUM($C62,$I20)&gt;S$4,$AH34/$I20,$AH34-SUM($I62:R62))))</f>
        <v>0</v>
      </c>
      <c r="T62" s="31">
        <f>IF($I20="n/a",0,IF(T$4&lt;=$C62,0,IF(SUM($C62,$I20)&gt;T$4,$AH34/$I20,$AH34-SUM($I62:S62))))</f>
        <v>0</v>
      </c>
      <c r="U62" s="31">
        <f>IF($I20="n/a",0,IF(U$4&lt;=$C62,0,IF(SUM($C62,$I20)&gt;U$4,$AH34/$I20,$AH34-SUM($I62:T62))))</f>
        <v>0</v>
      </c>
      <c r="V62" s="31">
        <f>IF($I20="n/a",0,IF(V$4&lt;=$C62,0,IF(SUM($C62,$I20)&gt;V$4,$AH34/$I20,$AH34-SUM($I62:U62))))</f>
        <v>0</v>
      </c>
      <c r="W62" s="31">
        <f>IF($I20="n/a",0,IF(W$4&lt;=$C62,0,IF(SUM($C62,$I20)&gt;W$4,$AH34/$I20,$AH34-SUM($I62:V62))))</f>
        <v>0</v>
      </c>
      <c r="X62" s="31">
        <f>IF($I20="n/a",0,IF(X$4&lt;=$C62,0,IF(SUM($C62,$I20)&gt;X$4,$AH34/$I20,$AH34-SUM($I62:W62))))</f>
        <v>0</v>
      </c>
      <c r="Y62" s="31">
        <f>IF($I20="n/a",0,IF(Y$4&lt;=$C62,0,IF(SUM($C62,$I20)&gt;Y$4,$AH34/$I20,$AH34-SUM($I62:X62))))</f>
        <v>0</v>
      </c>
      <c r="Z62" s="31">
        <f>IF($I20="n/a",0,IF(Z$4&lt;=$C62,0,IF(SUM($C62,$I20)&gt;Z$4,$AH34/$I20,$AH34-SUM($I62:Y62))))</f>
        <v>0</v>
      </c>
      <c r="AA62" s="31">
        <f>IF($I20="n/a",0,IF(AA$4&lt;=$C62,0,IF(SUM($C62,$I20)&gt;AA$4,$AH34/$I20,$AH34-SUM($I62:Z62))))</f>
        <v>0</v>
      </c>
      <c r="AB62" s="31">
        <f>IF($I20="n/a",0,IF(AB$4&lt;=$C62,0,IF(SUM($C62,$I20)&gt;AB$4,$AH34/$I20,$AH34-SUM($I62:AA62))))</f>
        <v>0</v>
      </c>
      <c r="AC62" s="31">
        <f>IF($I20="n/a",0,IF(AC$4&lt;=$C62,0,IF(SUM($C62,$I20)&gt;AC$4,$AH34/$I20,$AH34-SUM($I62:AB62))))</f>
        <v>0</v>
      </c>
      <c r="AD62" s="31">
        <f>IF($I20="n/a",0,IF(AD$4&lt;=$C62,0,IF(SUM($C62,$I20)&gt;AD$4,$AH34/$I20,$AH34-SUM($I62:AC62))))</f>
        <v>0</v>
      </c>
      <c r="AE62" s="31">
        <f>IF($I20="n/a",0,IF(AE$4&lt;=$C62,0,IF(SUM($C62,$I20)&gt;AE$4,$AH34/$I20,$AH34-SUM($I62:AD62))))</f>
        <v>0</v>
      </c>
      <c r="AF62" s="31">
        <f>IF($I20="n/a",0,IF(AF$4&lt;=$C62,0,IF(SUM($C62,$I20)&gt;AF$4,$AH34/$I20,$AH34-SUM($I62:AE62))))</f>
        <v>0</v>
      </c>
      <c r="AG62" s="31">
        <f>IF($I20="n/a",0,IF(AG$4&lt;=$C62,0,IF(SUM($C62,$I20)&gt;AG$4,$AH34/$I20,$AH34-SUM($I62:AF62))))</f>
        <v>0</v>
      </c>
      <c r="AH62" s="31">
        <f>IF($I20="n/a",0,IF(AH$4&lt;=$C62,0,IF(SUM($C62,$I20)&gt;AH$4,$AH34/$I20,$AH34-SUM($I62:AG62))))</f>
        <v>0</v>
      </c>
      <c r="AI62" s="31">
        <f>IF($I20="n/a",0,IF(AI$4&lt;=$C62,0,IF(SUM($C62,$I20)&gt;AI$4,$AH34/$I20,$AH34-SUM($I62:AH62))))</f>
        <v>0</v>
      </c>
      <c r="AJ62" s="31">
        <f>IF($I20="n/a",0,IF(AJ$4&lt;=$C62,0,IF(SUM($C62,$I20)&gt;AJ$4,$AH34/$I20,$AH34-SUM($I62:AI62))))</f>
        <v>0</v>
      </c>
      <c r="AK62" s="31">
        <f>IF($I20="n/a",0,IF(AK$4&lt;=$C62,0,IF(SUM($C62,$I20)&gt;AK$4,$AH34/$I20,$AH34-SUM($I62:AJ62))))</f>
        <v>0</v>
      </c>
      <c r="AL62" s="31">
        <f>IF($I20="n/a",0,IF(AL$4&lt;=$C62,0,IF(SUM($C62,$I20)&gt;AL$4,$AH34/$I20,$AH34-SUM($I62:AK62))))</f>
        <v>0</v>
      </c>
      <c r="AM62" s="31">
        <f>IF($I20="n/a",0,IF(AM$4&lt;=$C62,0,IF(SUM($C62,$I20)&gt;AM$4,$AH34/$I20,$AH34-SUM($I62:AL62))))</f>
        <v>0</v>
      </c>
      <c r="AN62" s="31">
        <f>IF($I20="n/a",0,IF(AN$4&lt;=$C62,0,IF(SUM($C62,$I20)&gt;AN$4,$AH34/$I20,$AH34-SUM($I62:AM62))))</f>
        <v>0</v>
      </c>
      <c r="AO62" s="31">
        <f>IF($I20="n/a",0,IF(AO$4&lt;=$C62,0,IF(SUM($C62,$I20)&gt;AO$4,$AH34/$I20,$AH34-SUM($I62:AN62))))</f>
        <v>0</v>
      </c>
      <c r="AP62" s="31">
        <f>IF($I20="n/a",0,IF(AP$4&lt;=$C62,0,IF(SUM($C62,$I20)&gt;AP$4,$AH34/$I20,$AH34-SUM($I62:AO62))))</f>
        <v>0</v>
      </c>
      <c r="AQ62" s="31">
        <f>IF($I20="n/a",0,IF(AQ$4&lt;=$C62,0,IF(SUM($C62,$I20)&gt;AQ$4,$AH34/$I20,$AH34-SUM($I62:AP62))))</f>
        <v>0</v>
      </c>
      <c r="AR62" s="31">
        <f>IF($I20="n/a",0,IF(AR$4&lt;=$C62,0,IF(SUM($C62,$I20)&gt;AR$4,$AH34/$I20,$AH34-SUM($I62:AQ62))))</f>
        <v>0</v>
      </c>
      <c r="AS62" s="31">
        <f>IF($I20="n/a",0,IF(AS$4&lt;=$C62,0,IF(SUM($C62,$I20)&gt;AS$4,$AH34/$I20,$AH34-SUM($I62:AR62))))</f>
        <v>0</v>
      </c>
      <c r="AT62" s="31">
        <f>IF($I20="n/a",0,IF(AT$4&lt;=$C62,0,IF(SUM($C62,$I20)&gt;AT$4,$AH34/$I20,$AH34-SUM($I62:AS62))))</f>
        <v>0</v>
      </c>
      <c r="AU62" s="31">
        <f>IF($I20="n/a",0,IF(AU$4&lt;=$C62,0,IF(SUM($C62,$I20)&gt;AU$4,$AH34/$I20,$AH34-SUM($I62:AT62))))</f>
        <v>0</v>
      </c>
      <c r="AV62" s="31">
        <f>IF($I20="n/a",0,IF(AV$4&lt;=$C62,0,IF(SUM($C62,$I20)&gt;AV$4,$AH34/$I20,$AH34-SUM($I62:AU62))))</f>
        <v>0</v>
      </c>
      <c r="AW62" s="31">
        <f>IF($I20="n/a",0,IF(AW$4&lt;=$C62,0,IF(SUM($C62,$I20)&gt;AW$4,$AH34/$I20,$AH34-SUM($I62:AV62))))</f>
        <v>0</v>
      </c>
      <c r="AX62" s="31">
        <f>IF($I20="n/a",0,IF(AX$4&lt;=$C62,0,IF(SUM($C62,$I20)&gt;AX$4,$AH34/$I20,$AH34-SUM($I62:AW62))))</f>
        <v>0</v>
      </c>
      <c r="AY62" s="31">
        <f>IF($I20="n/a",0,IF(AY$4&lt;=$C62,0,IF(SUM($C62,$I20)&gt;AY$4,$AH34/$I20,$AH34-SUM($I62:AX62))))</f>
        <v>0</v>
      </c>
      <c r="AZ62" s="31">
        <f>IF($I20="n/a",0,IF(AZ$4&lt;=$C62,0,IF(SUM($C62,$I20)&gt;AZ$4,$AH34/$I20,$AH34-SUM($I62:AY62))))</f>
        <v>0</v>
      </c>
      <c r="BA62" s="31">
        <f>IF($I20="n/a",0,IF(BA$4&lt;=$C62,0,IF(SUM($C62,$I20)&gt;BA$4,$AH34/$I20,$AH34-SUM($I62:AZ62))))</f>
        <v>0</v>
      </c>
      <c r="BB62" s="31">
        <f>IF($I20="n/a",0,IF(BB$4&lt;=$C62,0,IF(SUM($C62,$I20)&gt;BB$4,$AH34/$I20,$AH34-SUM($I62:BA62))))</f>
        <v>0</v>
      </c>
      <c r="BC62" s="31">
        <f>IF($I20="n/a",0,IF(BC$4&lt;=$C62,0,IF(SUM($C62,$I20)&gt;BC$4,$AH34/$I20,$AH34-SUM($I62:BB62))))</f>
        <v>0</v>
      </c>
      <c r="BD62" s="31">
        <f>IF($I20="n/a",0,IF(BD$4&lt;=$C62,0,IF(SUM($C62,$I20)&gt;BD$4,$AH34/$I20,$AH34-SUM($I62:BC62))))</f>
        <v>0</v>
      </c>
      <c r="BE62" s="31">
        <f>IF($I20="n/a",0,IF(BE$4&lt;=$C62,0,IF(SUM($C62,$I20)&gt;BE$4,$AH34/$I20,$AH34-SUM($I62:BD62))))</f>
        <v>0</v>
      </c>
      <c r="BF62" s="31">
        <f>IF($I20="n/a",0,IF(BF$4&lt;=$C62,0,IF(SUM($C62,$I20)&gt;BF$4,$AH34/$I20,$AH34-SUM($I62:BE62))))</f>
        <v>0</v>
      </c>
      <c r="BG62" s="31">
        <f>IF($I20="n/a",0,IF(BG$4&lt;=$C62,0,IF(SUM($C62,$I20)&gt;BG$4,$AH34/$I20,$AH34-SUM($I62:BF62))))</f>
        <v>0</v>
      </c>
      <c r="BH62" s="31">
        <f>IF($I20="n/a",0,IF(BH$4&lt;=$C62,0,IF(SUM($C62,$I20)&gt;BH$4,$AH34/$I20,$AH34-SUM($I62:BG62))))</f>
        <v>0</v>
      </c>
      <c r="BI62" s="31">
        <f>IF($I20="n/a",0,IF(BI$4&lt;=$C62,0,IF(SUM($C62,$I20)&gt;BI$4,$AH34/$I20,$AH34-SUM($I62:BH62))))</f>
        <v>0</v>
      </c>
      <c r="BJ62" s="31">
        <f>IF($I20="n/a",0,IF(BJ$4&lt;=$C62,0,IF(SUM($C62,$I20)&gt;BJ$4,$AH34/$I20,$AH34-SUM($I62:BI62))))</f>
        <v>0</v>
      </c>
      <c r="BK62" s="31">
        <f>IF($I20="n/a",0,IF(BK$4&lt;=$C62,0,IF(SUM($C62,$I20)&gt;BK$4,$AH34/$I20,$AH34-SUM($I62:BJ62))))</f>
        <v>0</v>
      </c>
      <c r="BL62" s="31">
        <f>IF($I20="n/a",0,IF(BL$4&lt;=$C62,0,IF(SUM($C62,$I20)&gt;BL$4,$AH34/$I20,$AH34-SUM($I62:BK62))))</f>
        <v>0</v>
      </c>
      <c r="BM62" s="31">
        <f>IF($I20="n/a",0,IF(BM$4&lt;=$C62,0,IF(SUM($C62,$I20)&gt;BM$4,$AH34/$I20,$AH34-SUM($I62:BL62))))</f>
        <v>0</v>
      </c>
      <c r="BN62" s="31">
        <f>IF($I20="n/a",0,IF(BN$4&lt;=$C62,0,IF(SUM($C62,$I20)&gt;BN$4,$AH34/$I20,$AH34-SUM($I62:BM62))))</f>
        <v>0</v>
      </c>
      <c r="BO62" s="31">
        <f>IF($I20="n/a",0,IF(BO$4&lt;=$C62,0,IF(SUM($C62,$I20)&gt;BO$4,$AH34/$I20,$AH34-SUM($I62:BN62))))</f>
        <v>0</v>
      </c>
      <c r="BP62" s="31">
        <f>IF($I20="n/a",0,IF(BP$4&lt;=$C62,0,IF(SUM($C62,$I20)&gt;BP$4,$AH34/$I20,$AH34-SUM($I62:BO62))))</f>
        <v>0</v>
      </c>
      <c r="BQ62" s="31">
        <f>IF($I20="n/a",0,IF(BQ$4&lt;=$C62,0,IF(SUM($C62,$I20)&gt;BQ$4,$AH34/$I20,$AH34-SUM($I62:BP62))))</f>
        <v>0</v>
      </c>
      <c r="BR62" s="31">
        <f>IF($I20="n/a",0,IF(BR$4&lt;=$C62,0,IF(SUM($C62,$I20)&gt;BR$4,$AH34/$I20,$AH34-SUM($I62:BQ62))))</f>
        <v>0</v>
      </c>
      <c r="BS62" s="31">
        <f>IF($I20="n/a",0,IF(BS$4&lt;=$C62,0,IF(SUM($C62,$I20)&gt;BS$4,$AH34/$I20,$AH34-SUM($I62:BR62))))</f>
        <v>0</v>
      </c>
      <c r="BT62" s="31">
        <f>IF($I20="n/a",0,IF(BT$4&lt;=$C62,0,IF(SUM($C62,$I20)&gt;BT$4,$AH34/$I20,$AH34-SUM($I62:BS62))))</f>
        <v>0</v>
      </c>
      <c r="BU62" s="31">
        <f>IF($I20="n/a",0,IF(BU$4&lt;=$C62,0,IF(SUM($C62,$I20)&gt;BU$4,$AH34/$I20,$AH34-SUM($I62:BT62))))</f>
        <v>0</v>
      </c>
      <c r="BV62" s="31">
        <f>IF($I20="n/a",0,IF(BV$4&lt;=$C62,0,IF(SUM($C62,$I20)&gt;BV$4,$AH34/$I20,$AH34-SUM($I62:BU62))))</f>
        <v>0</v>
      </c>
      <c r="BW62" s="31">
        <f>IF($I20="n/a",0,IF(BW$4&lt;=$C62,0,IF(SUM($C62,$I20)&gt;BW$4,$AH34/$I20,$AH34-SUM($I62:BV62))))</f>
        <v>0</v>
      </c>
      <c r="BX62" s="31">
        <f>IF($I20="n/a",0,IF(BX$4&lt;=$C62,0,IF(SUM($C62,$I20)&gt;BX$4,$AH34/$I20,$AH34-SUM($I62:BW62))))</f>
        <v>0</v>
      </c>
      <c r="BY62" s="31">
        <f>IF($I20="n/a",0,IF(BY$4&lt;=$C62,0,IF(SUM($C62,$I20)&gt;BY$4,$AH34/$I20,$AH34-SUM($I62:BX62))))</f>
        <v>0</v>
      </c>
      <c r="BZ62" s="31">
        <f>IF($I20="n/a",0,IF(BZ$4&lt;=$C62,0,IF(SUM($C62,$I20)&gt;BZ$4,$AH34/$I20,$AH34-SUM($I62:BY62))))</f>
        <v>0</v>
      </c>
      <c r="CA62" s="31">
        <f>IF($I20="n/a",0,IF(CA$4&lt;=$C62,0,IF(SUM($C62,$I20)&gt;CA$4,$AH34/$I20,$AH34-SUM($I62:BZ62))))</f>
        <v>0</v>
      </c>
      <c r="CB62" s="31">
        <f>IF($I20="n/a",0,IF(CB$4&lt;=$C62,0,IF(SUM($C62,$I20)&gt;CB$4,$AH34/$I20,$AH34-SUM($I62:CA62))))</f>
        <v>0</v>
      </c>
      <c r="CC62" s="31">
        <f>IF($I20="n/a",0,IF(CC$4&lt;=$C62,0,IF(SUM($C62,$I20)&gt;CC$4,$AH34/$I20,$AH34-SUM($I62:CB62))))</f>
        <v>0</v>
      </c>
      <c r="CD62" s="31">
        <f>IF($I20="n/a",0,IF(CD$4&lt;=$C62,0,IF(SUM($C62,$I20)&gt;CD$4,$AH34/$I20,$AH34-SUM($I62:CC62))))</f>
        <v>0</v>
      </c>
      <c r="CE62" s="31">
        <f>IF($I20="n/a",0,IF(CE$4&lt;=$C62,0,IF(SUM($C62,$I20)&gt;CE$4,$AH34/$I20,$AH34-SUM($I62:CD62))))</f>
        <v>0</v>
      </c>
      <c r="CF62" s="31">
        <f>IF($I20="n/a",0,IF(CF$4&lt;=$C62,0,IF(SUM($C62,$I20)&gt;CF$4,$AH34/$I20,$AH34-SUM($I62:CE62))))</f>
        <v>0</v>
      </c>
    </row>
    <row r="63" spans="3:84" ht="12.75" customHeight="1">
      <c r="C63" s="197">
        <v>2041</v>
      </c>
      <c r="D63" s="21" t="s">
        <v>186</v>
      </c>
      <c r="E63" s="21" t="s">
        <v>185</v>
      </c>
      <c r="I63" s="31"/>
      <c r="J63" s="166">
        <f>IF($I20="n/a",0,IF(J$4&lt;=$C63,0,IF(SUM($C63,$I20)&gt;J$4,$AI34/$I20,$AI34-SUM($I63:I63))))</f>
        <v>0</v>
      </c>
      <c r="K63" s="166">
        <f>IF($I20="n/a",0,IF(K$4&lt;=$C63,0,IF(SUM($C63,$I20)&gt;K$4,$AI34/$I20,$AI34-SUM($I63:J63))))</f>
        <v>0</v>
      </c>
      <c r="L63" s="166">
        <f>IF($I20="n/a",0,IF(L$4&lt;=$C63,0,IF(SUM($C63,$I20)&gt;L$4,$AI34/$I20,$AI34-SUM($I63:K63))))</f>
        <v>0</v>
      </c>
      <c r="M63" s="166">
        <f>IF($I20="n/a",0,IF(M$4&lt;=$C63,0,IF(SUM($C63,$I20)&gt;M$4,$AI34/$I20,$AI34-SUM($I63:L63))))</f>
        <v>0</v>
      </c>
      <c r="N63" s="166">
        <f>IF($I20="n/a",0,IF(N$4&lt;=$C63,0,IF(SUM($C63,$I20)&gt;N$4,$AI34/$I20,$AI34-SUM($I63:M63))))</f>
        <v>0</v>
      </c>
      <c r="O63" s="31">
        <f>IF($I20="n/a",0,IF(O$4&lt;=$C63,0,IF(SUM($C63,$I20)&gt;O$4,$AI34/$I20,$AI34-SUM($I63:N63))))</f>
        <v>0</v>
      </c>
      <c r="P63" s="31">
        <f>IF($I20="n/a",0,IF(P$4&lt;=$C63,0,IF(SUM($C63,$I20)&gt;P$4,$AI34/$I20,$AI34-SUM($I63:O63))))</f>
        <v>0</v>
      </c>
      <c r="Q63" s="31">
        <f>IF($I20="n/a",0,IF(Q$4&lt;=$C63,0,IF(SUM($C63,$I20)&gt;Q$4,$AI34/$I20,$AI34-SUM($I63:P63))))</f>
        <v>0</v>
      </c>
      <c r="R63" s="31">
        <f>IF($I20="n/a",0,IF(R$4&lt;=$C63,0,IF(SUM($C63,$I20)&gt;R$4,$AI34/$I20,$AI34-SUM($I63:Q63))))</f>
        <v>0</v>
      </c>
      <c r="S63" s="31">
        <f>IF($I20="n/a",0,IF(S$4&lt;=$C63,0,IF(SUM($C63,$I20)&gt;S$4,$AI34/$I20,$AI34-SUM($I63:R63))))</f>
        <v>0</v>
      </c>
      <c r="T63" s="31">
        <f>IF($I20="n/a",0,IF(T$4&lt;=$C63,0,IF(SUM($C63,$I20)&gt;T$4,$AI34/$I20,$AI34-SUM($I63:S63))))</f>
        <v>0</v>
      </c>
      <c r="U63" s="31">
        <f>IF($I20="n/a",0,IF(U$4&lt;=$C63,0,IF(SUM($C63,$I20)&gt;U$4,$AI34/$I20,$AI34-SUM($I63:T63))))</f>
        <v>0</v>
      </c>
      <c r="V63" s="31">
        <f>IF($I20="n/a",0,IF(V$4&lt;=$C63,0,IF(SUM($C63,$I20)&gt;V$4,$AI34/$I20,$AI34-SUM($I63:U63))))</f>
        <v>0</v>
      </c>
      <c r="W63" s="31">
        <f>IF($I20="n/a",0,IF(W$4&lt;=$C63,0,IF(SUM($C63,$I20)&gt;W$4,$AI34/$I20,$AI34-SUM($I63:V63))))</f>
        <v>0</v>
      </c>
      <c r="X63" s="31">
        <f>IF($I20="n/a",0,IF(X$4&lt;=$C63,0,IF(SUM($C63,$I20)&gt;X$4,$AI34/$I20,$AI34-SUM($I63:W63))))</f>
        <v>0</v>
      </c>
      <c r="Y63" s="31">
        <f>IF($I20="n/a",0,IF(Y$4&lt;=$C63,0,IF(SUM($C63,$I20)&gt;Y$4,$AI34/$I20,$AI34-SUM($I63:X63))))</f>
        <v>0</v>
      </c>
      <c r="Z63" s="31">
        <f>IF($I20="n/a",0,IF(Z$4&lt;=$C63,0,IF(SUM($C63,$I20)&gt;Z$4,$AI34/$I20,$AI34-SUM($I63:Y63))))</f>
        <v>0</v>
      </c>
      <c r="AA63" s="31">
        <f>IF($I20="n/a",0,IF(AA$4&lt;=$C63,0,IF(SUM($C63,$I20)&gt;AA$4,$AI34/$I20,$AI34-SUM($I63:Z63))))</f>
        <v>0</v>
      </c>
      <c r="AB63" s="31">
        <f>IF($I20="n/a",0,IF(AB$4&lt;=$C63,0,IF(SUM($C63,$I20)&gt;AB$4,$AI34/$I20,$AI34-SUM($I63:AA63))))</f>
        <v>0</v>
      </c>
      <c r="AC63" s="31">
        <f>IF($I20="n/a",0,IF(AC$4&lt;=$C63,0,IF(SUM($C63,$I20)&gt;AC$4,$AI34/$I20,$AI34-SUM($I63:AB63))))</f>
        <v>0</v>
      </c>
      <c r="AD63" s="31">
        <f>IF($I20="n/a",0,IF(AD$4&lt;=$C63,0,IF(SUM($C63,$I20)&gt;AD$4,$AI34/$I20,$AI34-SUM($I63:AC63))))</f>
        <v>0</v>
      </c>
      <c r="AE63" s="31">
        <f>IF($I20="n/a",0,IF(AE$4&lt;=$C63,0,IF(SUM($C63,$I20)&gt;AE$4,$AI34/$I20,$AI34-SUM($I63:AD63))))</f>
        <v>0</v>
      </c>
      <c r="AF63" s="31">
        <f>IF($I20="n/a",0,IF(AF$4&lt;=$C63,0,IF(SUM($C63,$I20)&gt;AF$4,$AI34/$I20,$AI34-SUM($I63:AE63))))</f>
        <v>0</v>
      </c>
      <c r="AG63" s="31">
        <f>IF($I20="n/a",0,IF(AG$4&lt;=$C63,0,IF(SUM($C63,$I20)&gt;AG$4,$AI34/$I20,$AI34-SUM($I63:AF63))))</f>
        <v>0</v>
      </c>
      <c r="AH63" s="31">
        <f>IF($I20="n/a",0,IF(AH$4&lt;=$C63,0,IF(SUM($C63,$I20)&gt;AH$4,$AI34/$I20,$AI34-SUM($I63:AG63))))</f>
        <v>0</v>
      </c>
      <c r="AI63" s="31">
        <f>IF($I20="n/a",0,IF(AI$4&lt;=$C63,0,IF(SUM($C63,$I20)&gt;AI$4,$AI34/$I20,$AI34-SUM($I63:AH63))))</f>
        <v>0</v>
      </c>
      <c r="AJ63" s="31">
        <f>IF($I20="n/a",0,IF(AJ$4&lt;=$C63,0,IF(SUM($C63,$I20)&gt;AJ$4,$AI34/$I20,$AI34-SUM($I63:AI63))))</f>
        <v>0</v>
      </c>
      <c r="AK63" s="31">
        <f>IF($I20="n/a",0,IF(AK$4&lt;=$C63,0,IF(SUM($C63,$I20)&gt;AK$4,$AI34/$I20,$AI34-SUM($I63:AJ63))))</f>
        <v>0</v>
      </c>
      <c r="AL63" s="31">
        <f>IF($I20="n/a",0,IF(AL$4&lt;=$C63,0,IF(SUM($C63,$I20)&gt;AL$4,$AI34/$I20,$AI34-SUM($I63:AK63))))</f>
        <v>0</v>
      </c>
      <c r="AM63" s="31">
        <f>IF($I20="n/a",0,IF(AM$4&lt;=$C63,0,IF(SUM($C63,$I20)&gt;AM$4,$AI34/$I20,$AI34-SUM($I63:AL63))))</f>
        <v>0</v>
      </c>
      <c r="AN63" s="31">
        <f>IF($I20="n/a",0,IF(AN$4&lt;=$C63,0,IF(SUM($C63,$I20)&gt;AN$4,$AI34/$I20,$AI34-SUM($I63:AM63))))</f>
        <v>0</v>
      </c>
      <c r="AO63" s="31">
        <f>IF($I20="n/a",0,IF(AO$4&lt;=$C63,0,IF(SUM($C63,$I20)&gt;AO$4,$AI34/$I20,$AI34-SUM($I63:AN63))))</f>
        <v>0</v>
      </c>
      <c r="AP63" s="31">
        <f>IF($I20="n/a",0,IF(AP$4&lt;=$C63,0,IF(SUM($C63,$I20)&gt;AP$4,$AI34/$I20,$AI34-SUM($I63:AO63))))</f>
        <v>0</v>
      </c>
      <c r="AQ63" s="31">
        <f>IF($I20="n/a",0,IF(AQ$4&lt;=$C63,0,IF(SUM($C63,$I20)&gt;AQ$4,$AI34/$I20,$AI34-SUM($I63:AP63))))</f>
        <v>0</v>
      </c>
      <c r="AR63" s="31">
        <f>IF($I20="n/a",0,IF(AR$4&lt;=$C63,0,IF(SUM($C63,$I20)&gt;AR$4,$AI34/$I20,$AI34-SUM($I63:AQ63))))</f>
        <v>0</v>
      </c>
      <c r="AS63" s="31">
        <f>IF($I20="n/a",0,IF(AS$4&lt;=$C63,0,IF(SUM($C63,$I20)&gt;AS$4,$AI34/$I20,$AI34-SUM($I63:AR63))))</f>
        <v>0</v>
      </c>
      <c r="AT63" s="31">
        <f>IF($I20="n/a",0,IF(AT$4&lt;=$C63,0,IF(SUM($C63,$I20)&gt;AT$4,$AI34/$I20,$AI34-SUM($I63:AS63))))</f>
        <v>0</v>
      </c>
      <c r="AU63" s="31">
        <f>IF($I20="n/a",0,IF(AU$4&lt;=$C63,0,IF(SUM($C63,$I20)&gt;AU$4,$AI34/$I20,$AI34-SUM($I63:AT63))))</f>
        <v>0</v>
      </c>
      <c r="AV63" s="31">
        <f>IF($I20="n/a",0,IF(AV$4&lt;=$C63,0,IF(SUM($C63,$I20)&gt;AV$4,$AI34/$I20,$AI34-SUM($I63:AU63))))</f>
        <v>0</v>
      </c>
      <c r="AW63" s="31">
        <f>IF($I20="n/a",0,IF(AW$4&lt;=$C63,0,IF(SUM($C63,$I20)&gt;AW$4,$AI34/$I20,$AI34-SUM($I63:AV63))))</f>
        <v>0</v>
      </c>
      <c r="AX63" s="31">
        <f>IF($I20="n/a",0,IF(AX$4&lt;=$C63,0,IF(SUM($C63,$I20)&gt;AX$4,$AI34/$I20,$AI34-SUM($I63:AW63))))</f>
        <v>0</v>
      </c>
      <c r="AY63" s="31">
        <f>IF($I20="n/a",0,IF(AY$4&lt;=$C63,0,IF(SUM($C63,$I20)&gt;AY$4,$AI34/$I20,$AI34-SUM($I63:AX63))))</f>
        <v>0</v>
      </c>
      <c r="AZ63" s="31">
        <f>IF($I20="n/a",0,IF(AZ$4&lt;=$C63,0,IF(SUM($C63,$I20)&gt;AZ$4,$AI34/$I20,$AI34-SUM($I63:AY63))))</f>
        <v>0</v>
      </c>
      <c r="BA63" s="31">
        <f>IF($I20="n/a",0,IF(BA$4&lt;=$C63,0,IF(SUM($C63,$I20)&gt;BA$4,$AI34/$I20,$AI34-SUM($I63:AZ63))))</f>
        <v>0</v>
      </c>
      <c r="BB63" s="31">
        <f>IF($I20="n/a",0,IF(BB$4&lt;=$C63,0,IF(SUM($C63,$I20)&gt;BB$4,$AI34/$I20,$AI34-SUM($I63:BA63))))</f>
        <v>0</v>
      </c>
      <c r="BC63" s="31">
        <f>IF($I20="n/a",0,IF(BC$4&lt;=$C63,0,IF(SUM($C63,$I20)&gt;BC$4,$AI34/$I20,$AI34-SUM($I63:BB63))))</f>
        <v>0</v>
      </c>
      <c r="BD63" s="31">
        <f>IF($I20="n/a",0,IF(BD$4&lt;=$C63,0,IF(SUM($C63,$I20)&gt;BD$4,$AI34/$I20,$AI34-SUM($I63:BC63))))</f>
        <v>0</v>
      </c>
      <c r="BE63" s="31">
        <f>IF($I20="n/a",0,IF(BE$4&lt;=$C63,0,IF(SUM($C63,$I20)&gt;BE$4,$AI34/$I20,$AI34-SUM($I63:BD63))))</f>
        <v>0</v>
      </c>
      <c r="BF63" s="31">
        <f>IF($I20="n/a",0,IF(BF$4&lt;=$C63,0,IF(SUM($C63,$I20)&gt;BF$4,$AI34/$I20,$AI34-SUM($I63:BE63))))</f>
        <v>0</v>
      </c>
      <c r="BG63" s="31">
        <f>IF($I20="n/a",0,IF(BG$4&lt;=$C63,0,IF(SUM($C63,$I20)&gt;BG$4,$AI34/$I20,$AI34-SUM($I63:BF63))))</f>
        <v>0</v>
      </c>
      <c r="BH63" s="31">
        <f>IF($I20="n/a",0,IF(BH$4&lt;=$C63,0,IF(SUM($C63,$I20)&gt;BH$4,$AI34/$I20,$AI34-SUM($I63:BG63))))</f>
        <v>0</v>
      </c>
      <c r="BI63" s="31">
        <f>IF($I20="n/a",0,IF(BI$4&lt;=$C63,0,IF(SUM($C63,$I20)&gt;BI$4,$AI34/$I20,$AI34-SUM($I63:BH63))))</f>
        <v>0</v>
      </c>
      <c r="BJ63" s="31">
        <f>IF($I20="n/a",0,IF(BJ$4&lt;=$C63,0,IF(SUM($C63,$I20)&gt;BJ$4,$AI34/$I20,$AI34-SUM($I63:BI63))))</f>
        <v>0</v>
      </c>
      <c r="BK63" s="31">
        <f>IF($I20="n/a",0,IF(BK$4&lt;=$C63,0,IF(SUM($C63,$I20)&gt;BK$4,$AI34/$I20,$AI34-SUM($I63:BJ63))))</f>
        <v>0</v>
      </c>
      <c r="BL63" s="31">
        <f>IF($I20="n/a",0,IF(BL$4&lt;=$C63,0,IF(SUM($C63,$I20)&gt;BL$4,$AI34/$I20,$AI34-SUM($I63:BK63))))</f>
        <v>0</v>
      </c>
      <c r="BM63" s="31">
        <f>IF($I20="n/a",0,IF(BM$4&lt;=$C63,0,IF(SUM($C63,$I20)&gt;BM$4,$AI34/$I20,$AI34-SUM($I63:BL63))))</f>
        <v>0</v>
      </c>
      <c r="BN63" s="31">
        <f>IF($I20="n/a",0,IF(BN$4&lt;=$C63,0,IF(SUM($C63,$I20)&gt;BN$4,$AI34/$I20,$AI34-SUM($I63:BM63))))</f>
        <v>0</v>
      </c>
      <c r="BO63" s="31">
        <f>IF($I20="n/a",0,IF(BO$4&lt;=$C63,0,IF(SUM($C63,$I20)&gt;BO$4,$AI34/$I20,$AI34-SUM($I63:BN63))))</f>
        <v>0</v>
      </c>
      <c r="BP63" s="31">
        <f>IF($I20="n/a",0,IF(BP$4&lt;=$C63,0,IF(SUM($C63,$I20)&gt;BP$4,$AI34/$I20,$AI34-SUM($I63:BO63))))</f>
        <v>0</v>
      </c>
      <c r="BQ63" s="31">
        <f>IF($I20="n/a",0,IF(BQ$4&lt;=$C63,0,IF(SUM($C63,$I20)&gt;BQ$4,$AI34/$I20,$AI34-SUM($I63:BP63))))</f>
        <v>0</v>
      </c>
      <c r="BR63" s="31">
        <f>IF($I20="n/a",0,IF(BR$4&lt;=$C63,0,IF(SUM($C63,$I20)&gt;BR$4,$AI34/$I20,$AI34-SUM($I63:BQ63))))</f>
        <v>0</v>
      </c>
      <c r="BS63" s="31">
        <f>IF($I20="n/a",0,IF(BS$4&lt;=$C63,0,IF(SUM($C63,$I20)&gt;BS$4,$AI34/$I20,$AI34-SUM($I63:BR63))))</f>
        <v>0</v>
      </c>
      <c r="BT63" s="31">
        <f>IF($I20="n/a",0,IF(BT$4&lt;=$C63,0,IF(SUM($C63,$I20)&gt;BT$4,$AI34/$I20,$AI34-SUM($I63:BS63))))</f>
        <v>0</v>
      </c>
      <c r="BU63" s="31">
        <f>IF($I20="n/a",0,IF(BU$4&lt;=$C63,0,IF(SUM($C63,$I20)&gt;BU$4,$AI34/$I20,$AI34-SUM($I63:BT63))))</f>
        <v>0</v>
      </c>
      <c r="BV63" s="31">
        <f>IF($I20="n/a",0,IF(BV$4&lt;=$C63,0,IF(SUM($C63,$I20)&gt;BV$4,$AI34/$I20,$AI34-SUM($I63:BU63))))</f>
        <v>0</v>
      </c>
      <c r="BW63" s="31">
        <f>IF($I20="n/a",0,IF(BW$4&lt;=$C63,0,IF(SUM($C63,$I20)&gt;BW$4,$AI34/$I20,$AI34-SUM($I63:BV63))))</f>
        <v>0</v>
      </c>
      <c r="BX63" s="31">
        <f>IF($I20="n/a",0,IF(BX$4&lt;=$C63,0,IF(SUM($C63,$I20)&gt;BX$4,$AI34/$I20,$AI34-SUM($I63:BW63))))</f>
        <v>0</v>
      </c>
      <c r="BY63" s="31">
        <f>IF($I20="n/a",0,IF(BY$4&lt;=$C63,0,IF(SUM($C63,$I20)&gt;BY$4,$AI34/$I20,$AI34-SUM($I63:BX63))))</f>
        <v>0</v>
      </c>
      <c r="BZ63" s="31">
        <f>IF($I20="n/a",0,IF(BZ$4&lt;=$C63,0,IF(SUM($C63,$I20)&gt;BZ$4,$AI34/$I20,$AI34-SUM($I63:BY63))))</f>
        <v>0</v>
      </c>
      <c r="CA63" s="31">
        <f>IF($I20="n/a",0,IF(CA$4&lt;=$C63,0,IF(SUM($C63,$I20)&gt;CA$4,$AI34/$I20,$AI34-SUM($I63:BZ63))))</f>
        <v>0</v>
      </c>
      <c r="CB63" s="31">
        <f>IF($I20="n/a",0,IF(CB$4&lt;=$C63,0,IF(SUM($C63,$I20)&gt;CB$4,$AI34/$I20,$AI34-SUM($I63:CA63))))</f>
        <v>0</v>
      </c>
      <c r="CC63" s="31">
        <f>IF($I20="n/a",0,IF(CC$4&lt;=$C63,0,IF(SUM($C63,$I20)&gt;CC$4,$AI34/$I20,$AI34-SUM($I63:CB63))))</f>
        <v>0</v>
      </c>
      <c r="CD63" s="31">
        <f>IF($I20="n/a",0,IF(CD$4&lt;=$C63,0,IF(SUM($C63,$I20)&gt;CD$4,$AI34/$I20,$AI34-SUM($I63:CC63))))</f>
        <v>0</v>
      </c>
      <c r="CE63" s="31">
        <f>IF($I20="n/a",0,IF(CE$4&lt;=$C63,0,IF(SUM($C63,$I20)&gt;CE$4,$AI34/$I20,$AI34-SUM($I63:CD63))))</f>
        <v>0</v>
      </c>
      <c r="CF63" s="31">
        <f>IF($I20="n/a",0,IF(CF$4&lt;=$C63,0,IF(SUM($C63,$I20)&gt;CF$4,$AI34/$I20,$AI34-SUM($I63:CE63))))</f>
        <v>0</v>
      </c>
    </row>
    <row r="64" spans="3:84" ht="12.75" customHeight="1">
      <c r="C64" s="197">
        <v>2042</v>
      </c>
      <c r="D64" s="21" t="s">
        <v>187</v>
      </c>
      <c r="E64" s="21" t="s">
        <v>185</v>
      </c>
      <c r="I64" s="31"/>
      <c r="J64" s="166">
        <f>IF($I20="n/a",0,IF(J$4&lt;=$C64,0,IF(SUM($C64,$I20)&gt;J$4,$AJ34/$I20,$AJ34-SUM($I64:I64))))</f>
        <v>0</v>
      </c>
      <c r="K64" s="166">
        <f>IF($I20="n/a",0,IF(K$4&lt;=$C64,0,IF(SUM($C64,$I20)&gt;K$4,$AJ34/$I20,$AJ34-SUM($I64:J64))))</f>
        <v>0</v>
      </c>
      <c r="L64" s="166">
        <f>IF($I20="n/a",0,IF(L$4&lt;=$C64,0,IF(SUM($C64,$I20)&gt;L$4,$AJ34/$I20,$AJ34-SUM($I64:K64))))</f>
        <v>0</v>
      </c>
      <c r="M64" s="166">
        <f>IF($I20="n/a",0,IF(M$4&lt;=$C64,0,IF(SUM($C64,$I20)&gt;M$4,$AJ34/$I20,$AJ34-SUM($I64:L64))))</f>
        <v>0</v>
      </c>
      <c r="N64" s="166">
        <f>IF($I20="n/a",0,IF(N$4&lt;=$C64,0,IF(SUM($C64,$I20)&gt;N$4,$AJ34/$I20,$AJ34-SUM($I64:M64))))</f>
        <v>0</v>
      </c>
      <c r="O64" s="31">
        <f>IF($I20="n/a",0,IF(O$4&lt;=$C64,0,IF(SUM($C64,$I20)&gt;O$4,$AJ34/$I20,$AJ34-SUM($I64:N64))))</f>
        <v>0</v>
      </c>
      <c r="P64" s="31">
        <f>IF($I20="n/a",0,IF(P$4&lt;=$C64,0,IF(SUM($C64,$I20)&gt;P$4,$AJ34/$I20,$AJ34-SUM($I64:O64))))</f>
        <v>0</v>
      </c>
      <c r="Q64" s="31">
        <f>IF($I20="n/a",0,IF(Q$4&lt;=$C64,0,IF(SUM($C64,$I20)&gt;Q$4,$AJ34/$I20,$AJ34-SUM($I64:P64))))</f>
        <v>0</v>
      </c>
      <c r="R64" s="31">
        <f>IF($I20="n/a",0,IF(R$4&lt;=$C64,0,IF(SUM($C64,$I20)&gt;R$4,$AJ34/$I20,$AJ34-SUM($I64:Q64))))</f>
        <v>0</v>
      </c>
      <c r="S64" s="31">
        <f>IF($I20="n/a",0,IF(S$4&lt;=$C64,0,IF(SUM($C64,$I20)&gt;S$4,$AJ34/$I20,$AJ34-SUM($I64:R64))))</f>
        <v>0</v>
      </c>
      <c r="T64" s="31">
        <f>IF($I20="n/a",0,IF(T$4&lt;=$C64,0,IF(SUM($C64,$I20)&gt;T$4,$AJ34/$I20,$AJ34-SUM($I64:S64))))</f>
        <v>0</v>
      </c>
      <c r="U64" s="31">
        <f>IF($I20="n/a",0,IF(U$4&lt;=$C64,0,IF(SUM($C64,$I20)&gt;U$4,$AJ34/$I20,$AJ34-SUM($I64:T64))))</f>
        <v>0</v>
      </c>
      <c r="V64" s="31">
        <f>IF($I20="n/a",0,IF(V$4&lt;=$C64,0,IF(SUM($C64,$I20)&gt;V$4,$AJ34/$I20,$AJ34-SUM($I64:U64))))</f>
        <v>0</v>
      </c>
      <c r="W64" s="31">
        <f>IF($I20="n/a",0,IF(W$4&lt;=$C64,0,IF(SUM($C64,$I20)&gt;W$4,$AJ34/$I20,$AJ34-SUM($I64:V64))))</f>
        <v>0</v>
      </c>
      <c r="X64" s="31">
        <f>IF($I20="n/a",0,IF(X$4&lt;=$C64,0,IF(SUM($C64,$I20)&gt;X$4,$AJ34/$I20,$AJ34-SUM($I64:W64))))</f>
        <v>0</v>
      </c>
      <c r="Y64" s="31">
        <f>IF($I20="n/a",0,IF(Y$4&lt;=$C64,0,IF(SUM($C64,$I20)&gt;Y$4,$AJ34/$I20,$AJ34-SUM($I64:X64))))</f>
        <v>0</v>
      </c>
      <c r="Z64" s="31">
        <f>IF($I20="n/a",0,IF(Z$4&lt;=$C64,0,IF(SUM($C64,$I20)&gt;Z$4,$AJ34/$I20,$AJ34-SUM($I64:Y64))))</f>
        <v>0</v>
      </c>
      <c r="AA64" s="31">
        <f>IF($I20="n/a",0,IF(AA$4&lt;=$C64,0,IF(SUM($C64,$I20)&gt;AA$4,$AJ34/$I20,$AJ34-SUM($I64:Z64))))</f>
        <v>0</v>
      </c>
      <c r="AB64" s="31">
        <f>IF($I20="n/a",0,IF(AB$4&lt;=$C64,0,IF(SUM($C64,$I20)&gt;AB$4,$AJ34/$I20,$AJ34-SUM($I64:AA64))))</f>
        <v>0</v>
      </c>
      <c r="AC64" s="31">
        <f>IF($I20="n/a",0,IF(AC$4&lt;=$C64,0,IF(SUM($C64,$I20)&gt;AC$4,$AJ34/$I20,$AJ34-SUM($I64:AB64))))</f>
        <v>0</v>
      </c>
      <c r="AD64" s="31">
        <f>IF($I20="n/a",0,IF(AD$4&lt;=$C64,0,IF(SUM($C64,$I20)&gt;AD$4,$AJ34/$I20,$AJ34-SUM($I64:AC64))))</f>
        <v>0</v>
      </c>
      <c r="AE64" s="31">
        <f>IF($I20="n/a",0,IF(AE$4&lt;=$C64,0,IF(SUM($C64,$I20)&gt;AE$4,$AJ34/$I20,$AJ34-SUM($I64:AD64))))</f>
        <v>0</v>
      </c>
      <c r="AF64" s="31">
        <f>IF($I20="n/a",0,IF(AF$4&lt;=$C64,0,IF(SUM($C64,$I20)&gt;AF$4,$AJ34/$I20,$AJ34-SUM($I64:AE64))))</f>
        <v>0</v>
      </c>
      <c r="AG64" s="31">
        <f>IF($I20="n/a",0,IF(AG$4&lt;=$C64,0,IF(SUM($C64,$I20)&gt;AG$4,$AJ34/$I20,$AJ34-SUM($I64:AF64))))</f>
        <v>0</v>
      </c>
      <c r="AH64" s="31">
        <f>IF($I20="n/a",0,IF(AH$4&lt;=$C64,0,IF(SUM($C64,$I20)&gt;AH$4,$AJ34/$I20,$AJ34-SUM($I64:AG64))))</f>
        <v>0</v>
      </c>
      <c r="AI64" s="31">
        <f>IF($I20="n/a",0,IF(AI$4&lt;=$C64,0,IF(SUM($C64,$I20)&gt;AI$4,$AJ34/$I20,$AJ34-SUM($I64:AH64))))</f>
        <v>0</v>
      </c>
      <c r="AJ64" s="31">
        <f>IF($I20="n/a",0,IF(AJ$4&lt;=$C64,0,IF(SUM($C64,$I20)&gt;AJ$4,$AJ34/$I20,$AJ34-SUM($I64:AI64))))</f>
        <v>0</v>
      </c>
      <c r="AK64" s="31">
        <f>IF($I20="n/a",0,IF(AK$4&lt;=$C64,0,IF(SUM($C64,$I20)&gt;AK$4,$AJ34/$I20,$AJ34-SUM($I64:AJ64))))</f>
        <v>0</v>
      </c>
      <c r="AL64" s="31">
        <f>IF($I20="n/a",0,IF(AL$4&lt;=$C64,0,IF(SUM($C64,$I20)&gt;AL$4,$AJ34/$I20,$AJ34-SUM($I64:AK64))))</f>
        <v>0</v>
      </c>
      <c r="AM64" s="31">
        <f>IF($I20="n/a",0,IF(AM$4&lt;=$C64,0,IF(SUM($C64,$I20)&gt;AM$4,$AJ34/$I20,$AJ34-SUM($I64:AL64))))</f>
        <v>0</v>
      </c>
      <c r="AN64" s="31">
        <f>IF($I20="n/a",0,IF(AN$4&lt;=$C64,0,IF(SUM($C64,$I20)&gt;AN$4,$AJ34/$I20,$AJ34-SUM($I64:AM64))))</f>
        <v>0</v>
      </c>
      <c r="AO64" s="31">
        <f>IF($I20="n/a",0,IF(AO$4&lt;=$C64,0,IF(SUM($C64,$I20)&gt;AO$4,$AJ34/$I20,$AJ34-SUM($I64:AN64))))</f>
        <v>0</v>
      </c>
      <c r="AP64" s="31">
        <f>IF($I20="n/a",0,IF(AP$4&lt;=$C64,0,IF(SUM($C64,$I20)&gt;AP$4,$AJ34/$I20,$AJ34-SUM($I64:AO64))))</f>
        <v>0</v>
      </c>
      <c r="AQ64" s="31">
        <f>IF($I20="n/a",0,IF(AQ$4&lt;=$C64,0,IF(SUM($C64,$I20)&gt;AQ$4,$AJ34/$I20,$AJ34-SUM($I64:AP64))))</f>
        <v>0</v>
      </c>
      <c r="AR64" s="31">
        <f>IF($I20="n/a",0,IF(AR$4&lt;=$C64,0,IF(SUM($C64,$I20)&gt;AR$4,$AJ34/$I20,$AJ34-SUM($I64:AQ64))))</f>
        <v>0</v>
      </c>
      <c r="AS64" s="31">
        <f>IF($I20="n/a",0,IF(AS$4&lt;=$C64,0,IF(SUM($C64,$I20)&gt;AS$4,$AJ34/$I20,$AJ34-SUM($I64:AR64))))</f>
        <v>0</v>
      </c>
      <c r="AT64" s="31">
        <f>IF($I20="n/a",0,IF(AT$4&lt;=$C64,0,IF(SUM($C64,$I20)&gt;AT$4,$AJ34/$I20,$AJ34-SUM($I64:AS64))))</f>
        <v>0</v>
      </c>
      <c r="AU64" s="31">
        <f>IF($I20="n/a",0,IF(AU$4&lt;=$C64,0,IF(SUM($C64,$I20)&gt;AU$4,$AJ34/$I20,$AJ34-SUM($I64:AT64))))</f>
        <v>0</v>
      </c>
      <c r="AV64" s="31">
        <f>IF($I20="n/a",0,IF(AV$4&lt;=$C64,0,IF(SUM($C64,$I20)&gt;AV$4,$AJ34/$I20,$AJ34-SUM($I64:AU64))))</f>
        <v>0</v>
      </c>
      <c r="AW64" s="31">
        <f>IF($I20="n/a",0,IF(AW$4&lt;=$C64,0,IF(SUM($C64,$I20)&gt;AW$4,$AJ34/$I20,$AJ34-SUM($I64:AV64))))</f>
        <v>0</v>
      </c>
      <c r="AX64" s="31">
        <f>IF($I20="n/a",0,IF(AX$4&lt;=$C64,0,IF(SUM($C64,$I20)&gt;AX$4,$AJ34/$I20,$AJ34-SUM($I64:AW64))))</f>
        <v>0</v>
      </c>
      <c r="AY64" s="31">
        <f>IF($I20="n/a",0,IF(AY$4&lt;=$C64,0,IF(SUM($C64,$I20)&gt;AY$4,$AJ34/$I20,$AJ34-SUM($I64:AX64))))</f>
        <v>0</v>
      </c>
      <c r="AZ64" s="31">
        <f>IF($I20="n/a",0,IF(AZ$4&lt;=$C64,0,IF(SUM($C64,$I20)&gt;AZ$4,$AJ34/$I20,$AJ34-SUM($I64:AY64))))</f>
        <v>0</v>
      </c>
      <c r="BA64" s="31">
        <f>IF($I20="n/a",0,IF(BA$4&lt;=$C64,0,IF(SUM($C64,$I20)&gt;BA$4,$AJ34/$I20,$AJ34-SUM($I64:AZ64))))</f>
        <v>0</v>
      </c>
      <c r="BB64" s="31">
        <f>IF($I20="n/a",0,IF(BB$4&lt;=$C64,0,IF(SUM($C64,$I20)&gt;BB$4,$AJ34/$I20,$AJ34-SUM($I64:BA64))))</f>
        <v>0</v>
      </c>
      <c r="BC64" s="31">
        <f>IF($I20="n/a",0,IF(BC$4&lt;=$C64,0,IF(SUM($C64,$I20)&gt;BC$4,$AJ34/$I20,$AJ34-SUM($I64:BB64))))</f>
        <v>0</v>
      </c>
      <c r="BD64" s="31">
        <f>IF($I20="n/a",0,IF(BD$4&lt;=$C64,0,IF(SUM($C64,$I20)&gt;BD$4,$AJ34/$I20,$AJ34-SUM($I64:BC64))))</f>
        <v>0</v>
      </c>
      <c r="BE64" s="31">
        <f>IF($I20="n/a",0,IF(BE$4&lt;=$C64,0,IF(SUM($C64,$I20)&gt;BE$4,$AJ34/$I20,$AJ34-SUM($I64:BD64))))</f>
        <v>0</v>
      </c>
      <c r="BF64" s="31">
        <f>IF($I20="n/a",0,IF(BF$4&lt;=$C64,0,IF(SUM($C64,$I20)&gt;BF$4,$AJ34/$I20,$AJ34-SUM($I64:BE64))))</f>
        <v>0</v>
      </c>
      <c r="BG64" s="31">
        <f>IF($I20="n/a",0,IF(BG$4&lt;=$C64,0,IF(SUM($C64,$I20)&gt;BG$4,$AJ34/$I20,$AJ34-SUM($I64:BF64))))</f>
        <v>0</v>
      </c>
      <c r="BH64" s="31">
        <f>IF($I20="n/a",0,IF(BH$4&lt;=$C64,0,IF(SUM($C64,$I20)&gt;BH$4,$AJ34/$I20,$AJ34-SUM($I64:BG64))))</f>
        <v>0</v>
      </c>
      <c r="BI64" s="31">
        <f>IF($I20="n/a",0,IF(BI$4&lt;=$C64,0,IF(SUM($C64,$I20)&gt;BI$4,$AJ34/$I20,$AJ34-SUM($I64:BH64))))</f>
        <v>0</v>
      </c>
      <c r="BJ64" s="31">
        <f>IF($I20="n/a",0,IF(BJ$4&lt;=$C64,0,IF(SUM($C64,$I20)&gt;BJ$4,$AJ34/$I20,$AJ34-SUM($I64:BI64))))</f>
        <v>0</v>
      </c>
      <c r="BK64" s="31">
        <f>IF($I20="n/a",0,IF(BK$4&lt;=$C64,0,IF(SUM($C64,$I20)&gt;BK$4,$AJ34/$I20,$AJ34-SUM($I64:BJ64))))</f>
        <v>0</v>
      </c>
      <c r="BL64" s="31">
        <f>IF($I20="n/a",0,IF(BL$4&lt;=$C64,0,IF(SUM($C64,$I20)&gt;BL$4,$AJ34/$I20,$AJ34-SUM($I64:BK64))))</f>
        <v>0</v>
      </c>
      <c r="BM64" s="31">
        <f>IF($I20="n/a",0,IF(BM$4&lt;=$C64,0,IF(SUM($C64,$I20)&gt;BM$4,$AJ34/$I20,$AJ34-SUM($I64:BL64))))</f>
        <v>0</v>
      </c>
      <c r="BN64" s="31">
        <f>IF($I20="n/a",0,IF(BN$4&lt;=$C64,0,IF(SUM($C64,$I20)&gt;BN$4,$AJ34/$I20,$AJ34-SUM($I64:BM64))))</f>
        <v>0</v>
      </c>
      <c r="BO64" s="31">
        <f>IF($I20="n/a",0,IF(BO$4&lt;=$C64,0,IF(SUM($C64,$I20)&gt;BO$4,$AJ34/$I20,$AJ34-SUM($I64:BN64))))</f>
        <v>0</v>
      </c>
      <c r="BP64" s="31">
        <f>IF($I20="n/a",0,IF(BP$4&lt;=$C64,0,IF(SUM($C64,$I20)&gt;BP$4,$AJ34/$I20,$AJ34-SUM($I64:BO64))))</f>
        <v>0</v>
      </c>
      <c r="BQ64" s="31">
        <f>IF($I20="n/a",0,IF(BQ$4&lt;=$C64,0,IF(SUM($C64,$I20)&gt;BQ$4,$AJ34/$I20,$AJ34-SUM($I64:BP64))))</f>
        <v>0</v>
      </c>
      <c r="BR64" s="31">
        <f>IF($I20="n/a",0,IF(BR$4&lt;=$C64,0,IF(SUM($C64,$I20)&gt;BR$4,$AJ34/$I20,$AJ34-SUM($I64:BQ64))))</f>
        <v>0</v>
      </c>
      <c r="BS64" s="31">
        <f>IF($I20="n/a",0,IF(BS$4&lt;=$C64,0,IF(SUM($C64,$I20)&gt;BS$4,$AJ34/$I20,$AJ34-SUM($I64:BR64))))</f>
        <v>0</v>
      </c>
      <c r="BT64" s="31">
        <f>IF($I20="n/a",0,IF(BT$4&lt;=$C64,0,IF(SUM($C64,$I20)&gt;BT$4,$AJ34/$I20,$AJ34-SUM($I64:BS64))))</f>
        <v>0</v>
      </c>
      <c r="BU64" s="31">
        <f>IF($I20="n/a",0,IF(BU$4&lt;=$C64,0,IF(SUM($C64,$I20)&gt;BU$4,$AJ34/$I20,$AJ34-SUM($I64:BT64))))</f>
        <v>0</v>
      </c>
      <c r="BV64" s="31">
        <f>IF($I20="n/a",0,IF(BV$4&lt;=$C64,0,IF(SUM($C64,$I20)&gt;BV$4,$AJ34/$I20,$AJ34-SUM($I64:BU64))))</f>
        <v>0</v>
      </c>
      <c r="BW64" s="31">
        <f>IF($I20="n/a",0,IF(BW$4&lt;=$C64,0,IF(SUM($C64,$I20)&gt;BW$4,$AJ34/$I20,$AJ34-SUM($I64:BV64))))</f>
        <v>0</v>
      </c>
      <c r="BX64" s="31">
        <f>IF($I20="n/a",0,IF(BX$4&lt;=$C64,0,IF(SUM($C64,$I20)&gt;BX$4,$AJ34/$I20,$AJ34-SUM($I64:BW64))))</f>
        <v>0</v>
      </c>
      <c r="BY64" s="31">
        <f>IF($I20="n/a",0,IF(BY$4&lt;=$C64,0,IF(SUM($C64,$I20)&gt;BY$4,$AJ34/$I20,$AJ34-SUM($I64:BX64))))</f>
        <v>0</v>
      </c>
      <c r="BZ64" s="31">
        <f>IF($I20="n/a",0,IF(BZ$4&lt;=$C64,0,IF(SUM($C64,$I20)&gt;BZ$4,$AJ34/$I20,$AJ34-SUM($I64:BY64))))</f>
        <v>0</v>
      </c>
      <c r="CA64" s="31">
        <f>IF($I20="n/a",0,IF(CA$4&lt;=$C64,0,IF(SUM($C64,$I20)&gt;CA$4,$AJ34/$I20,$AJ34-SUM($I64:BZ64))))</f>
        <v>0</v>
      </c>
      <c r="CB64" s="31">
        <f>IF($I20="n/a",0,IF(CB$4&lt;=$C64,0,IF(SUM($C64,$I20)&gt;CB$4,$AJ34/$I20,$AJ34-SUM($I64:CA64))))</f>
        <v>0</v>
      </c>
      <c r="CC64" s="31">
        <f>IF($I20="n/a",0,IF(CC$4&lt;=$C64,0,IF(SUM($C64,$I20)&gt;CC$4,$AJ34/$I20,$AJ34-SUM($I64:CB64))))</f>
        <v>0</v>
      </c>
      <c r="CD64" s="31">
        <f>IF($I20="n/a",0,IF(CD$4&lt;=$C64,0,IF(SUM($C64,$I20)&gt;CD$4,$AJ34/$I20,$AJ34-SUM($I64:CC64))))</f>
        <v>0</v>
      </c>
      <c r="CE64" s="31">
        <f>IF($I20="n/a",0,IF(CE$4&lt;=$C64,0,IF(SUM($C64,$I20)&gt;CE$4,$AJ34/$I20,$AJ34-SUM($I64:CD64))))</f>
        <v>0</v>
      </c>
      <c r="CF64" s="31">
        <f>IF($I20="n/a",0,IF(CF$4&lt;=$C64,0,IF(SUM($C64,$I20)&gt;CF$4,$AJ34/$I20,$AJ34-SUM($I64:CE64))))</f>
        <v>0</v>
      </c>
    </row>
    <row r="65" spans="1:84" ht="12.75" customHeight="1">
      <c r="C65" s="197">
        <v>2043</v>
      </c>
      <c r="D65" s="21" t="s">
        <v>188</v>
      </c>
      <c r="E65" s="21" t="s">
        <v>185</v>
      </c>
      <c r="I65" s="31"/>
      <c r="J65" s="166">
        <f>IF($I20="n/a",0,IF(J$4&lt;=$C65,0,IF(SUM($C65,$I20)&gt;J$4,$AK34/$I20,$AK34-SUM($I65:I65))))</f>
        <v>0</v>
      </c>
      <c r="K65" s="166">
        <f>IF($I20="n/a",0,IF(K$4&lt;=$C65,0,IF(SUM($C65,$I20)&gt;K$4,$AK34/$I20,$AK34-SUM($I65:J65))))</f>
        <v>0</v>
      </c>
      <c r="L65" s="166">
        <f>IF($I20="n/a",0,IF(L$4&lt;=$C65,0,IF(SUM($C65,$I20)&gt;L$4,$AK34/$I20,$AK34-SUM($I65:K65))))</f>
        <v>0</v>
      </c>
      <c r="M65" s="166">
        <f>IF($I20="n/a",0,IF(M$4&lt;=$C65,0,IF(SUM($C65,$I20)&gt;M$4,$AK34/$I20,$AK34-SUM($I65:L65))))</f>
        <v>0</v>
      </c>
      <c r="N65" s="166">
        <f>IF($I20="n/a",0,IF(N$4&lt;=$C65,0,IF(SUM($C65,$I20)&gt;N$4,$AK34/$I20,$AK34-SUM($I65:M65))))</f>
        <v>0</v>
      </c>
      <c r="O65" s="31">
        <f>IF($I20="n/a",0,IF(O$4&lt;=$C65,0,IF(SUM($C65,$I20)&gt;O$4,$AK34/$I20,$AK34-SUM($I65:N65))))</f>
        <v>0</v>
      </c>
      <c r="P65" s="31">
        <f>IF($I20="n/a",0,IF(P$4&lt;=$C65,0,IF(SUM($C65,$I20)&gt;P$4,$AK34/$I20,$AK34-SUM($I65:O65))))</f>
        <v>0</v>
      </c>
      <c r="Q65" s="31">
        <f>IF($I20="n/a",0,IF(Q$4&lt;=$C65,0,IF(SUM($C65,$I20)&gt;Q$4,$AK34/$I20,$AK34-SUM($I65:P65))))</f>
        <v>0</v>
      </c>
      <c r="R65" s="31">
        <f>IF($I20="n/a",0,IF(R$4&lt;=$C65,0,IF(SUM($C65,$I20)&gt;R$4,$AK34/$I20,$AK34-SUM($I65:Q65))))</f>
        <v>0</v>
      </c>
      <c r="S65" s="31">
        <f>IF($I20="n/a",0,IF(S$4&lt;=$C65,0,IF(SUM($C65,$I20)&gt;S$4,$AK34/$I20,$AK34-SUM($I65:R65))))</f>
        <v>0</v>
      </c>
      <c r="T65" s="31">
        <f>IF($I20="n/a",0,IF(T$4&lt;=$C65,0,IF(SUM($C65,$I20)&gt;T$4,$AK34/$I20,$AK34-SUM($I65:S65))))</f>
        <v>0</v>
      </c>
      <c r="U65" s="31">
        <f>IF($I20="n/a",0,IF(U$4&lt;=$C65,0,IF(SUM($C65,$I20)&gt;U$4,$AK34/$I20,$AK34-SUM($I65:T65))))</f>
        <v>0</v>
      </c>
      <c r="V65" s="31">
        <f>IF($I20="n/a",0,IF(V$4&lt;=$C65,0,IF(SUM($C65,$I20)&gt;V$4,$AK34/$I20,$AK34-SUM($I65:U65))))</f>
        <v>0</v>
      </c>
      <c r="W65" s="31">
        <f>IF($I20="n/a",0,IF(W$4&lt;=$C65,0,IF(SUM($C65,$I20)&gt;W$4,$AK34/$I20,$AK34-SUM($I65:V65))))</f>
        <v>0</v>
      </c>
      <c r="X65" s="31">
        <f>IF($I20="n/a",0,IF(X$4&lt;=$C65,0,IF(SUM($C65,$I20)&gt;X$4,$AK34/$I20,$AK34-SUM($I65:W65))))</f>
        <v>0</v>
      </c>
      <c r="Y65" s="31">
        <f>IF($I20="n/a",0,IF(Y$4&lt;=$C65,0,IF(SUM($C65,$I20)&gt;Y$4,$AK34/$I20,$AK34-SUM($I65:X65))))</f>
        <v>0</v>
      </c>
      <c r="Z65" s="31">
        <f>IF($I20="n/a",0,IF(Z$4&lt;=$C65,0,IF(SUM($C65,$I20)&gt;Z$4,$AK34/$I20,$AK34-SUM($I65:Y65))))</f>
        <v>0</v>
      </c>
      <c r="AA65" s="31">
        <f>IF($I20="n/a",0,IF(AA$4&lt;=$C65,0,IF(SUM($C65,$I20)&gt;AA$4,$AK34/$I20,$AK34-SUM($I65:Z65))))</f>
        <v>0</v>
      </c>
      <c r="AB65" s="31">
        <f>IF($I20="n/a",0,IF(AB$4&lt;=$C65,0,IF(SUM($C65,$I20)&gt;AB$4,$AK34/$I20,$AK34-SUM($I65:AA65))))</f>
        <v>0</v>
      </c>
      <c r="AC65" s="31">
        <f>IF($I20="n/a",0,IF(AC$4&lt;=$C65,0,IF(SUM($C65,$I20)&gt;AC$4,$AK34/$I20,$AK34-SUM($I65:AB65))))</f>
        <v>0</v>
      </c>
      <c r="AD65" s="31">
        <f>IF($I20="n/a",0,IF(AD$4&lt;=$C65,0,IF(SUM($C65,$I20)&gt;AD$4,$AK34/$I20,$AK34-SUM($I65:AC65))))</f>
        <v>0</v>
      </c>
      <c r="AE65" s="31">
        <f>IF($I20="n/a",0,IF(AE$4&lt;=$C65,0,IF(SUM($C65,$I20)&gt;AE$4,$AK34/$I20,$AK34-SUM($I65:AD65))))</f>
        <v>0</v>
      </c>
      <c r="AF65" s="31">
        <f>IF($I20="n/a",0,IF(AF$4&lt;=$C65,0,IF(SUM($C65,$I20)&gt;AF$4,$AK34/$I20,$AK34-SUM($I65:AE65))))</f>
        <v>0</v>
      </c>
      <c r="AG65" s="31">
        <f>IF($I20="n/a",0,IF(AG$4&lt;=$C65,0,IF(SUM($C65,$I20)&gt;AG$4,$AK34/$I20,$AK34-SUM($I65:AF65))))</f>
        <v>0</v>
      </c>
      <c r="AH65" s="31">
        <f>IF($I20="n/a",0,IF(AH$4&lt;=$C65,0,IF(SUM($C65,$I20)&gt;AH$4,$AK34/$I20,$AK34-SUM($I65:AG65))))</f>
        <v>0</v>
      </c>
      <c r="AI65" s="31">
        <f>IF($I20="n/a",0,IF(AI$4&lt;=$C65,0,IF(SUM($C65,$I20)&gt;AI$4,$AK34/$I20,$AK34-SUM($I65:AH65))))</f>
        <v>0</v>
      </c>
      <c r="AJ65" s="31">
        <f>IF($I20="n/a",0,IF(AJ$4&lt;=$C65,0,IF(SUM($C65,$I20)&gt;AJ$4,$AK34/$I20,$AK34-SUM($I65:AI65))))</f>
        <v>0</v>
      </c>
      <c r="AK65" s="31">
        <f>IF($I20="n/a",0,IF(AK$4&lt;=$C65,0,IF(SUM($C65,$I20)&gt;AK$4,$AK34/$I20,$AK34-SUM($I65:AJ65))))</f>
        <v>0</v>
      </c>
      <c r="AL65" s="31">
        <f>IF($I20="n/a",0,IF(AL$4&lt;=$C65,0,IF(SUM($C65,$I20)&gt;AL$4,$AK34/$I20,$AK34-SUM($I65:AK65))))</f>
        <v>0</v>
      </c>
      <c r="AM65" s="31">
        <f>IF($I20="n/a",0,IF(AM$4&lt;=$C65,0,IF(SUM($C65,$I20)&gt;AM$4,$AK34/$I20,$AK34-SUM($I65:AL65))))</f>
        <v>0</v>
      </c>
      <c r="AN65" s="31">
        <f>IF($I20="n/a",0,IF(AN$4&lt;=$C65,0,IF(SUM($C65,$I20)&gt;AN$4,$AK34/$I20,$AK34-SUM($I65:AM65))))</f>
        <v>0</v>
      </c>
      <c r="AO65" s="31">
        <f>IF($I20="n/a",0,IF(AO$4&lt;=$C65,0,IF(SUM($C65,$I20)&gt;AO$4,$AK34/$I20,$AK34-SUM($I65:AN65))))</f>
        <v>0</v>
      </c>
      <c r="AP65" s="31">
        <f>IF($I20="n/a",0,IF(AP$4&lt;=$C65,0,IF(SUM($C65,$I20)&gt;AP$4,$AK34/$I20,$AK34-SUM($I65:AO65))))</f>
        <v>0</v>
      </c>
      <c r="AQ65" s="31">
        <f>IF($I20="n/a",0,IF(AQ$4&lt;=$C65,0,IF(SUM($C65,$I20)&gt;AQ$4,$AK34/$I20,$AK34-SUM($I65:AP65))))</f>
        <v>0</v>
      </c>
      <c r="AR65" s="31">
        <f>IF($I20="n/a",0,IF(AR$4&lt;=$C65,0,IF(SUM($C65,$I20)&gt;AR$4,$AK34/$I20,$AK34-SUM($I65:AQ65))))</f>
        <v>0</v>
      </c>
      <c r="AS65" s="31">
        <f>IF($I20="n/a",0,IF(AS$4&lt;=$C65,0,IF(SUM($C65,$I20)&gt;AS$4,$AK34/$I20,$AK34-SUM($I65:AR65))))</f>
        <v>0</v>
      </c>
      <c r="AT65" s="31">
        <f>IF($I20="n/a",0,IF(AT$4&lt;=$C65,0,IF(SUM($C65,$I20)&gt;AT$4,$AK34/$I20,$AK34-SUM($I65:AS65))))</f>
        <v>0</v>
      </c>
      <c r="AU65" s="31">
        <f>IF($I20="n/a",0,IF(AU$4&lt;=$C65,0,IF(SUM($C65,$I20)&gt;AU$4,$AK34/$I20,$AK34-SUM($I65:AT65))))</f>
        <v>0</v>
      </c>
      <c r="AV65" s="31">
        <f>IF($I20="n/a",0,IF(AV$4&lt;=$C65,0,IF(SUM($C65,$I20)&gt;AV$4,$AK34/$I20,$AK34-SUM($I65:AU65))))</f>
        <v>0</v>
      </c>
      <c r="AW65" s="31">
        <f>IF($I20="n/a",0,IF(AW$4&lt;=$C65,0,IF(SUM($C65,$I20)&gt;AW$4,$AK34/$I20,$AK34-SUM($I65:AV65))))</f>
        <v>0</v>
      </c>
      <c r="AX65" s="31">
        <f>IF($I20="n/a",0,IF(AX$4&lt;=$C65,0,IF(SUM($C65,$I20)&gt;AX$4,$AK34/$I20,$AK34-SUM($I65:AW65))))</f>
        <v>0</v>
      </c>
      <c r="AY65" s="31">
        <f>IF($I20="n/a",0,IF(AY$4&lt;=$C65,0,IF(SUM($C65,$I20)&gt;AY$4,$AK34/$I20,$AK34-SUM($I65:AX65))))</f>
        <v>0</v>
      </c>
      <c r="AZ65" s="31">
        <f>IF($I20="n/a",0,IF(AZ$4&lt;=$C65,0,IF(SUM($C65,$I20)&gt;AZ$4,$AK34/$I20,$AK34-SUM($I65:AY65))))</f>
        <v>0</v>
      </c>
      <c r="BA65" s="31">
        <f>IF($I20="n/a",0,IF(BA$4&lt;=$C65,0,IF(SUM($C65,$I20)&gt;BA$4,$AK34/$I20,$AK34-SUM($I65:AZ65))))</f>
        <v>0</v>
      </c>
      <c r="BB65" s="31">
        <f>IF($I20="n/a",0,IF(BB$4&lt;=$C65,0,IF(SUM($C65,$I20)&gt;BB$4,$AK34/$I20,$AK34-SUM($I65:BA65))))</f>
        <v>0</v>
      </c>
      <c r="BC65" s="31">
        <f>IF($I20="n/a",0,IF(BC$4&lt;=$C65,0,IF(SUM($C65,$I20)&gt;BC$4,$AK34/$I20,$AK34-SUM($I65:BB65))))</f>
        <v>0</v>
      </c>
      <c r="BD65" s="31">
        <f>IF($I20="n/a",0,IF(BD$4&lt;=$C65,0,IF(SUM($C65,$I20)&gt;BD$4,$AK34/$I20,$AK34-SUM($I65:BC65))))</f>
        <v>0</v>
      </c>
      <c r="BE65" s="31">
        <f>IF($I20="n/a",0,IF(BE$4&lt;=$C65,0,IF(SUM($C65,$I20)&gt;BE$4,$AK34/$I20,$AK34-SUM($I65:BD65))))</f>
        <v>0</v>
      </c>
      <c r="BF65" s="31">
        <f>IF($I20="n/a",0,IF(BF$4&lt;=$C65,0,IF(SUM($C65,$I20)&gt;BF$4,$AK34/$I20,$AK34-SUM($I65:BE65))))</f>
        <v>0</v>
      </c>
      <c r="BG65" s="31">
        <f>IF($I20="n/a",0,IF(BG$4&lt;=$C65,0,IF(SUM($C65,$I20)&gt;BG$4,$AK34/$I20,$AK34-SUM($I65:BF65))))</f>
        <v>0</v>
      </c>
      <c r="BH65" s="31">
        <f>IF($I20="n/a",0,IF(BH$4&lt;=$C65,0,IF(SUM($C65,$I20)&gt;BH$4,$AK34/$I20,$AK34-SUM($I65:BG65))))</f>
        <v>0</v>
      </c>
      <c r="BI65" s="31">
        <f>IF($I20="n/a",0,IF(BI$4&lt;=$C65,0,IF(SUM($C65,$I20)&gt;BI$4,$AK34/$I20,$AK34-SUM($I65:BH65))))</f>
        <v>0</v>
      </c>
      <c r="BJ65" s="31">
        <f>IF($I20="n/a",0,IF(BJ$4&lt;=$C65,0,IF(SUM($C65,$I20)&gt;BJ$4,$AK34/$I20,$AK34-SUM($I65:BI65))))</f>
        <v>0</v>
      </c>
      <c r="BK65" s="31">
        <f>IF($I20="n/a",0,IF(BK$4&lt;=$C65,0,IF(SUM($C65,$I20)&gt;BK$4,$AK34/$I20,$AK34-SUM($I65:BJ65))))</f>
        <v>0</v>
      </c>
      <c r="BL65" s="31">
        <f>IF($I20="n/a",0,IF(BL$4&lt;=$C65,0,IF(SUM($C65,$I20)&gt;BL$4,$AK34/$I20,$AK34-SUM($I65:BK65))))</f>
        <v>0</v>
      </c>
      <c r="BM65" s="31">
        <f>IF($I20="n/a",0,IF(BM$4&lt;=$C65,0,IF(SUM($C65,$I20)&gt;BM$4,$AK34/$I20,$AK34-SUM($I65:BL65))))</f>
        <v>0</v>
      </c>
      <c r="BN65" s="31">
        <f>IF($I20="n/a",0,IF(BN$4&lt;=$C65,0,IF(SUM($C65,$I20)&gt;BN$4,$AK34/$I20,$AK34-SUM($I65:BM65))))</f>
        <v>0</v>
      </c>
      <c r="BO65" s="31">
        <f>IF($I20="n/a",0,IF(BO$4&lt;=$C65,0,IF(SUM($C65,$I20)&gt;BO$4,$AK34/$I20,$AK34-SUM($I65:BN65))))</f>
        <v>0</v>
      </c>
      <c r="BP65" s="31">
        <f>IF($I20="n/a",0,IF(BP$4&lt;=$C65,0,IF(SUM($C65,$I20)&gt;BP$4,$AK34/$I20,$AK34-SUM($I65:BO65))))</f>
        <v>0</v>
      </c>
      <c r="BQ65" s="31">
        <f>IF($I20="n/a",0,IF(BQ$4&lt;=$C65,0,IF(SUM($C65,$I20)&gt;BQ$4,$AK34/$I20,$AK34-SUM($I65:BP65))))</f>
        <v>0</v>
      </c>
      <c r="BR65" s="31">
        <f>IF($I20="n/a",0,IF(BR$4&lt;=$C65,0,IF(SUM($C65,$I20)&gt;BR$4,$AK34/$I20,$AK34-SUM($I65:BQ65))))</f>
        <v>0</v>
      </c>
      <c r="BS65" s="31">
        <f>IF($I20="n/a",0,IF(BS$4&lt;=$C65,0,IF(SUM($C65,$I20)&gt;BS$4,$AK34/$I20,$AK34-SUM($I65:BR65))))</f>
        <v>0</v>
      </c>
      <c r="BT65" s="31">
        <f>IF($I20="n/a",0,IF(BT$4&lt;=$C65,0,IF(SUM($C65,$I20)&gt;BT$4,$AK34/$I20,$AK34-SUM($I65:BS65))))</f>
        <v>0</v>
      </c>
      <c r="BU65" s="31">
        <f>IF($I20="n/a",0,IF(BU$4&lt;=$C65,0,IF(SUM($C65,$I20)&gt;BU$4,$AK34/$I20,$AK34-SUM($I65:BT65))))</f>
        <v>0</v>
      </c>
      <c r="BV65" s="31">
        <f>IF($I20="n/a",0,IF(BV$4&lt;=$C65,0,IF(SUM($C65,$I20)&gt;BV$4,$AK34/$I20,$AK34-SUM($I65:BU65))))</f>
        <v>0</v>
      </c>
      <c r="BW65" s="31">
        <f>IF($I20="n/a",0,IF(BW$4&lt;=$C65,0,IF(SUM($C65,$I20)&gt;BW$4,$AK34/$I20,$AK34-SUM($I65:BV65))))</f>
        <v>0</v>
      </c>
      <c r="BX65" s="31">
        <f>IF($I20="n/a",0,IF(BX$4&lt;=$C65,0,IF(SUM($C65,$I20)&gt;BX$4,$AK34/$I20,$AK34-SUM($I65:BW65))))</f>
        <v>0</v>
      </c>
      <c r="BY65" s="31">
        <f>IF($I20="n/a",0,IF(BY$4&lt;=$C65,0,IF(SUM($C65,$I20)&gt;BY$4,$AK34/$I20,$AK34-SUM($I65:BX65))))</f>
        <v>0</v>
      </c>
      <c r="BZ65" s="31">
        <f>IF($I20="n/a",0,IF(BZ$4&lt;=$C65,0,IF(SUM($C65,$I20)&gt;BZ$4,$AK34/$I20,$AK34-SUM($I65:BY65))))</f>
        <v>0</v>
      </c>
      <c r="CA65" s="31">
        <f>IF($I20="n/a",0,IF(CA$4&lt;=$C65,0,IF(SUM($C65,$I20)&gt;CA$4,$AK34/$I20,$AK34-SUM($I65:BZ65))))</f>
        <v>0</v>
      </c>
      <c r="CB65" s="31">
        <f>IF($I20="n/a",0,IF(CB$4&lt;=$C65,0,IF(SUM($C65,$I20)&gt;CB$4,$AK34/$I20,$AK34-SUM($I65:CA65))))</f>
        <v>0</v>
      </c>
      <c r="CC65" s="31">
        <f>IF($I20="n/a",0,IF(CC$4&lt;=$C65,0,IF(SUM($C65,$I20)&gt;CC$4,$AK34/$I20,$AK34-SUM($I65:CB65))))</f>
        <v>0</v>
      </c>
      <c r="CD65" s="31">
        <f>IF($I20="n/a",0,IF(CD$4&lt;=$C65,0,IF(SUM($C65,$I20)&gt;CD$4,$AK34/$I20,$AK34-SUM($I65:CC65))))</f>
        <v>0</v>
      </c>
      <c r="CE65" s="31">
        <f>IF($I20="n/a",0,IF(CE$4&lt;=$C65,0,IF(SUM($C65,$I20)&gt;CE$4,$AK34/$I20,$AK34-SUM($I65:CD65))))</f>
        <v>0</v>
      </c>
      <c r="CF65" s="31">
        <f>IF($I20="n/a",0,IF(CF$4&lt;=$C65,0,IF(SUM($C65,$I20)&gt;CF$4,$AK34/$I20,$AK34-SUM($I65:CE65))))</f>
        <v>0</v>
      </c>
    </row>
    <row r="66" spans="1:84" ht="12.75" customHeight="1">
      <c r="C66" s="197">
        <v>2044</v>
      </c>
      <c r="D66" s="21" t="s">
        <v>189</v>
      </c>
      <c r="E66" s="21" t="s">
        <v>185</v>
      </c>
      <c r="I66" s="31"/>
      <c r="J66" s="166">
        <f>IF($I20="n/a",0,IF(J$4&lt;=$C66,0,IF(SUM($C66,$I20)&gt;J$4,$AL34/$I20,$AL34-SUM($I66:I66))))</f>
        <v>0</v>
      </c>
      <c r="K66" s="166">
        <f>IF($I20="n/a",0,IF(K$4&lt;=$C66,0,IF(SUM($C66,$I20)&gt;K$4,$AL34/$I20,$AL34-SUM($I66:J66))))</f>
        <v>0</v>
      </c>
      <c r="L66" s="166">
        <f>IF($I20="n/a",0,IF(L$4&lt;=$C66,0,IF(SUM($C66,$I20)&gt;L$4,$AL34/$I20,$AL34-SUM($I66:K66))))</f>
        <v>0</v>
      </c>
      <c r="M66" s="166">
        <f>IF($I20="n/a",0,IF(M$4&lt;=$C66,0,IF(SUM($C66,$I20)&gt;M$4,$AL34/$I20,$AL34-SUM($I66:L66))))</f>
        <v>0</v>
      </c>
      <c r="N66" s="166">
        <f>IF($I20="n/a",0,IF(N$4&lt;=$C66,0,IF(SUM($C66,$I20)&gt;N$4,$AL34/$I20,$AL34-SUM($I66:M66))))</f>
        <v>0</v>
      </c>
      <c r="O66" s="31">
        <f>IF($I20="n/a",0,IF(O$4&lt;=$C66,0,IF(SUM($C66,$I20)&gt;O$4,$AL34/$I20,$AL34-SUM($I66:N66))))</f>
        <v>0</v>
      </c>
      <c r="P66" s="31">
        <f>IF($I20="n/a",0,IF(P$4&lt;=$C66,0,IF(SUM($C66,$I20)&gt;P$4,$AL34/$I20,$AL34-SUM($I66:O66))))</f>
        <v>0</v>
      </c>
      <c r="Q66" s="31">
        <f>IF($I20="n/a",0,IF(Q$4&lt;=$C66,0,IF(SUM($C66,$I20)&gt;Q$4,$AL34/$I20,$AL34-SUM($I66:P66))))</f>
        <v>0</v>
      </c>
      <c r="R66" s="31">
        <f>IF($I20="n/a",0,IF(R$4&lt;=$C66,0,IF(SUM($C66,$I20)&gt;R$4,$AL34/$I20,$AL34-SUM($I66:Q66))))</f>
        <v>0</v>
      </c>
      <c r="S66" s="31">
        <f>IF($I20="n/a",0,IF(S$4&lt;=$C66,0,IF(SUM($C66,$I20)&gt;S$4,$AL34/$I20,$AL34-SUM($I66:R66))))</f>
        <v>0</v>
      </c>
      <c r="T66" s="31">
        <f>IF($I20="n/a",0,IF(T$4&lt;=$C66,0,IF(SUM($C66,$I20)&gt;T$4,$AL34/$I20,$AL34-SUM($I66:S66))))</f>
        <v>0</v>
      </c>
      <c r="U66" s="31">
        <f>IF($I20="n/a",0,IF(U$4&lt;=$C66,0,IF(SUM($C66,$I20)&gt;U$4,$AL34/$I20,$AL34-SUM($I66:T66))))</f>
        <v>0</v>
      </c>
      <c r="V66" s="31">
        <f>IF($I20="n/a",0,IF(V$4&lt;=$C66,0,IF(SUM($C66,$I20)&gt;V$4,$AL34/$I20,$AL34-SUM($I66:U66))))</f>
        <v>0</v>
      </c>
      <c r="W66" s="31">
        <f>IF($I20="n/a",0,IF(W$4&lt;=$C66,0,IF(SUM($C66,$I20)&gt;W$4,$AL34/$I20,$AL34-SUM($I66:V66))))</f>
        <v>0</v>
      </c>
      <c r="X66" s="31">
        <f>IF($I20="n/a",0,IF(X$4&lt;=$C66,0,IF(SUM($C66,$I20)&gt;X$4,$AL34/$I20,$AL34-SUM($I66:W66))))</f>
        <v>0</v>
      </c>
      <c r="Y66" s="31">
        <f>IF($I20="n/a",0,IF(Y$4&lt;=$C66,0,IF(SUM($C66,$I20)&gt;Y$4,$AL34/$I20,$AL34-SUM($I66:X66))))</f>
        <v>0</v>
      </c>
      <c r="Z66" s="31">
        <f>IF($I20="n/a",0,IF(Z$4&lt;=$C66,0,IF(SUM($C66,$I20)&gt;Z$4,$AL34/$I20,$AL34-SUM($I66:Y66))))</f>
        <v>0</v>
      </c>
      <c r="AA66" s="31">
        <f>IF($I20="n/a",0,IF(AA$4&lt;=$C66,0,IF(SUM($C66,$I20)&gt;AA$4,$AL34/$I20,$AL34-SUM($I66:Z66))))</f>
        <v>0</v>
      </c>
      <c r="AB66" s="31">
        <f>IF($I20="n/a",0,IF(AB$4&lt;=$C66,0,IF(SUM($C66,$I20)&gt;AB$4,$AL34/$I20,$AL34-SUM($I66:AA66))))</f>
        <v>0</v>
      </c>
      <c r="AC66" s="31">
        <f>IF($I20="n/a",0,IF(AC$4&lt;=$C66,0,IF(SUM($C66,$I20)&gt;AC$4,$AL34/$I20,$AL34-SUM($I66:AB66))))</f>
        <v>0</v>
      </c>
      <c r="AD66" s="31">
        <f>IF($I20="n/a",0,IF(AD$4&lt;=$C66,0,IF(SUM($C66,$I20)&gt;AD$4,$AL34/$I20,$AL34-SUM($I66:AC66))))</f>
        <v>0</v>
      </c>
      <c r="AE66" s="31">
        <f>IF($I20="n/a",0,IF(AE$4&lt;=$C66,0,IF(SUM($C66,$I20)&gt;AE$4,$AL34/$I20,$AL34-SUM($I66:AD66))))</f>
        <v>0</v>
      </c>
      <c r="AF66" s="31">
        <f>IF($I20="n/a",0,IF(AF$4&lt;=$C66,0,IF(SUM($C66,$I20)&gt;AF$4,$AL34/$I20,$AL34-SUM($I66:AE66))))</f>
        <v>0</v>
      </c>
      <c r="AG66" s="31">
        <f>IF($I20="n/a",0,IF(AG$4&lt;=$C66,0,IF(SUM($C66,$I20)&gt;AG$4,$AL34/$I20,$AL34-SUM($I66:AF66))))</f>
        <v>0</v>
      </c>
      <c r="AH66" s="31">
        <f>IF($I20="n/a",0,IF(AH$4&lt;=$C66,0,IF(SUM($C66,$I20)&gt;AH$4,$AL34/$I20,$AL34-SUM($I66:AG66))))</f>
        <v>0</v>
      </c>
      <c r="AI66" s="31">
        <f>IF($I20="n/a",0,IF(AI$4&lt;=$C66,0,IF(SUM($C66,$I20)&gt;AI$4,$AL34/$I20,$AL34-SUM($I66:AH66))))</f>
        <v>0</v>
      </c>
      <c r="AJ66" s="31">
        <f>IF($I20="n/a",0,IF(AJ$4&lt;=$C66,0,IF(SUM($C66,$I20)&gt;AJ$4,$AL34/$I20,$AL34-SUM($I66:AI66))))</f>
        <v>0</v>
      </c>
      <c r="AK66" s="31">
        <f>IF($I20="n/a",0,IF(AK$4&lt;=$C66,0,IF(SUM($C66,$I20)&gt;AK$4,$AL34/$I20,$AL34-SUM($I66:AJ66))))</f>
        <v>0</v>
      </c>
      <c r="AL66" s="31">
        <f>IF($I20="n/a",0,IF(AL$4&lt;=$C66,0,IF(SUM($C66,$I20)&gt;AL$4,$AL34/$I20,$AL34-SUM($I66:AK66))))</f>
        <v>0</v>
      </c>
      <c r="AM66" s="31">
        <f>IF($I20="n/a",0,IF(AM$4&lt;=$C66,0,IF(SUM($C66,$I20)&gt;AM$4,$AL34/$I20,$AL34-SUM($I66:AL66))))</f>
        <v>0</v>
      </c>
      <c r="AN66" s="31">
        <f>IF($I20="n/a",0,IF(AN$4&lt;=$C66,0,IF(SUM($C66,$I20)&gt;AN$4,$AL34/$I20,$AL34-SUM($I66:AM66))))</f>
        <v>0</v>
      </c>
      <c r="AO66" s="31">
        <f>IF($I20="n/a",0,IF(AO$4&lt;=$C66,0,IF(SUM($C66,$I20)&gt;AO$4,$AL34/$I20,$AL34-SUM($I66:AN66))))</f>
        <v>0</v>
      </c>
      <c r="AP66" s="31">
        <f>IF($I20="n/a",0,IF(AP$4&lt;=$C66,0,IF(SUM($C66,$I20)&gt;AP$4,$AL34/$I20,$AL34-SUM($I66:AO66))))</f>
        <v>0</v>
      </c>
      <c r="AQ66" s="31">
        <f>IF($I20="n/a",0,IF(AQ$4&lt;=$C66,0,IF(SUM($C66,$I20)&gt;AQ$4,$AL34/$I20,$AL34-SUM($I66:AP66))))</f>
        <v>0</v>
      </c>
      <c r="AR66" s="31">
        <f>IF($I20="n/a",0,IF(AR$4&lt;=$C66,0,IF(SUM($C66,$I20)&gt;AR$4,$AL34/$I20,$AL34-SUM($I66:AQ66))))</f>
        <v>0</v>
      </c>
      <c r="AS66" s="31">
        <f>IF($I20="n/a",0,IF(AS$4&lt;=$C66,0,IF(SUM($C66,$I20)&gt;AS$4,$AL34/$I20,$AL34-SUM($I66:AR66))))</f>
        <v>0</v>
      </c>
      <c r="AT66" s="31">
        <f>IF($I20="n/a",0,IF(AT$4&lt;=$C66,0,IF(SUM($C66,$I20)&gt;AT$4,$AL34/$I20,$AL34-SUM($I66:AS66))))</f>
        <v>0</v>
      </c>
      <c r="AU66" s="31">
        <f>IF($I20="n/a",0,IF(AU$4&lt;=$C66,0,IF(SUM($C66,$I20)&gt;AU$4,$AL34/$I20,$AL34-SUM($I66:AT66))))</f>
        <v>0</v>
      </c>
      <c r="AV66" s="31">
        <f>IF($I20="n/a",0,IF(AV$4&lt;=$C66,0,IF(SUM($C66,$I20)&gt;AV$4,$AL34/$I20,$AL34-SUM($I66:AU66))))</f>
        <v>0</v>
      </c>
      <c r="AW66" s="31">
        <f>IF($I20="n/a",0,IF(AW$4&lt;=$C66,0,IF(SUM($C66,$I20)&gt;AW$4,$AL34/$I20,$AL34-SUM($I66:AV66))))</f>
        <v>0</v>
      </c>
      <c r="AX66" s="31">
        <f>IF($I20="n/a",0,IF(AX$4&lt;=$C66,0,IF(SUM($C66,$I20)&gt;AX$4,$AL34/$I20,$AL34-SUM($I66:AW66))))</f>
        <v>0</v>
      </c>
      <c r="AY66" s="31">
        <f>IF($I20="n/a",0,IF(AY$4&lt;=$C66,0,IF(SUM($C66,$I20)&gt;AY$4,$AL34/$I20,$AL34-SUM($I66:AX66))))</f>
        <v>0</v>
      </c>
      <c r="AZ66" s="31">
        <f>IF($I20="n/a",0,IF(AZ$4&lt;=$C66,0,IF(SUM($C66,$I20)&gt;AZ$4,$AL34/$I20,$AL34-SUM($I66:AY66))))</f>
        <v>0</v>
      </c>
      <c r="BA66" s="31">
        <f>IF($I20="n/a",0,IF(BA$4&lt;=$C66,0,IF(SUM($C66,$I20)&gt;BA$4,$AL34/$I20,$AL34-SUM($I66:AZ66))))</f>
        <v>0</v>
      </c>
      <c r="BB66" s="31">
        <f>IF($I20="n/a",0,IF(BB$4&lt;=$C66,0,IF(SUM($C66,$I20)&gt;BB$4,$AL34/$I20,$AL34-SUM($I66:BA66))))</f>
        <v>0</v>
      </c>
      <c r="BC66" s="31">
        <f>IF($I20="n/a",0,IF(BC$4&lt;=$C66,0,IF(SUM($C66,$I20)&gt;BC$4,$AL34/$I20,$AL34-SUM($I66:BB66))))</f>
        <v>0</v>
      </c>
      <c r="BD66" s="31">
        <f>IF($I20="n/a",0,IF(BD$4&lt;=$C66,0,IF(SUM($C66,$I20)&gt;BD$4,$AL34/$I20,$AL34-SUM($I66:BC66))))</f>
        <v>0</v>
      </c>
      <c r="BE66" s="31">
        <f>IF($I20="n/a",0,IF(BE$4&lt;=$C66,0,IF(SUM($C66,$I20)&gt;BE$4,$AL34/$I20,$AL34-SUM($I66:BD66))))</f>
        <v>0</v>
      </c>
      <c r="BF66" s="31">
        <f>IF($I20="n/a",0,IF(BF$4&lt;=$C66,0,IF(SUM($C66,$I20)&gt;BF$4,$AL34/$I20,$AL34-SUM($I66:BE66))))</f>
        <v>0</v>
      </c>
      <c r="BG66" s="31">
        <f>IF($I20="n/a",0,IF(BG$4&lt;=$C66,0,IF(SUM($C66,$I20)&gt;BG$4,$AL34/$I20,$AL34-SUM($I66:BF66))))</f>
        <v>0</v>
      </c>
      <c r="BH66" s="31">
        <f>IF($I20="n/a",0,IF(BH$4&lt;=$C66,0,IF(SUM($C66,$I20)&gt;BH$4,$AL34/$I20,$AL34-SUM($I66:BG66))))</f>
        <v>0</v>
      </c>
      <c r="BI66" s="31">
        <f>IF($I20="n/a",0,IF(BI$4&lt;=$C66,0,IF(SUM($C66,$I20)&gt;BI$4,$AL34/$I20,$AL34-SUM($I66:BH66))))</f>
        <v>0</v>
      </c>
      <c r="BJ66" s="31">
        <f>IF($I20="n/a",0,IF(BJ$4&lt;=$C66,0,IF(SUM($C66,$I20)&gt;BJ$4,$AL34/$I20,$AL34-SUM($I66:BI66))))</f>
        <v>0</v>
      </c>
      <c r="BK66" s="31">
        <f>IF($I20="n/a",0,IF(BK$4&lt;=$C66,0,IF(SUM($C66,$I20)&gt;BK$4,$AL34/$I20,$AL34-SUM($I66:BJ66))))</f>
        <v>0</v>
      </c>
      <c r="BL66" s="31">
        <f>IF($I20="n/a",0,IF(BL$4&lt;=$C66,0,IF(SUM($C66,$I20)&gt;BL$4,$AL34/$I20,$AL34-SUM($I66:BK66))))</f>
        <v>0</v>
      </c>
      <c r="BM66" s="31">
        <f>IF($I20="n/a",0,IF(BM$4&lt;=$C66,0,IF(SUM($C66,$I20)&gt;BM$4,$AL34/$I20,$AL34-SUM($I66:BL66))))</f>
        <v>0</v>
      </c>
      <c r="BN66" s="31">
        <f>IF($I20="n/a",0,IF(BN$4&lt;=$C66,0,IF(SUM($C66,$I20)&gt;BN$4,$AL34/$I20,$AL34-SUM($I66:BM66))))</f>
        <v>0</v>
      </c>
      <c r="BO66" s="31">
        <f>IF($I20="n/a",0,IF(BO$4&lt;=$C66,0,IF(SUM($C66,$I20)&gt;BO$4,$AL34/$I20,$AL34-SUM($I66:BN66))))</f>
        <v>0</v>
      </c>
      <c r="BP66" s="31">
        <f>IF($I20="n/a",0,IF(BP$4&lt;=$C66,0,IF(SUM($C66,$I20)&gt;BP$4,$AL34/$I20,$AL34-SUM($I66:BO66))))</f>
        <v>0</v>
      </c>
      <c r="BQ66" s="31">
        <f>IF($I20="n/a",0,IF(BQ$4&lt;=$C66,0,IF(SUM($C66,$I20)&gt;BQ$4,$AL34/$I20,$AL34-SUM($I66:BP66))))</f>
        <v>0</v>
      </c>
      <c r="BR66" s="31">
        <f>IF($I20="n/a",0,IF(BR$4&lt;=$C66,0,IF(SUM($C66,$I20)&gt;BR$4,$AL34/$I20,$AL34-SUM($I66:BQ66))))</f>
        <v>0</v>
      </c>
      <c r="BS66" s="31">
        <f>IF($I20="n/a",0,IF(BS$4&lt;=$C66,0,IF(SUM($C66,$I20)&gt;BS$4,$AL34/$I20,$AL34-SUM($I66:BR66))))</f>
        <v>0</v>
      </c>
      <c r="BT66" s="31">
        <f>IF($I20="n/a",0,IF(BT$4&lt;=$C66,0,IF(SUM($C66,$I20)&gt;BT$4,$AL34/$I20,$AL34-SUM($I66:BS66))))</f>
        <v>0</v>
      </c>
      <c r="BU66" s="31">
        <f>IF($I20="n/a",0,IF(BU$4&lt;=$C66,0,IF(SUM($C66,$I20)&gt;BU$4,$AL34/$I20,$AL34-SUM($I66:BT66))))</f>
        <v>0</v>
      </c>
      <c r="BV66" s="31">
        <f>IF($I20="n/a",0,IF(BV$4&lt;=$C66,0,IF(SUM($C66,$I20)&gt;BV$4,$AL34/$I20,$AL34-SUM($I66:BU66))))</f>
        <v>0</v>
      </c>
      <c r="BW66" s="31">
        <f>IF($I20="n/a",0,IF(BW$4&lt;=$C66,0,IF(SUM($C66,$I20)&gt;BW$4,$AL34/$I20,$AL34-SUM($I66:BV66))))</f>
        <v>0</v>
      </c>
      <c r="BX66" s="31">
        <f>IF($I20="n/a",0,IF(BX$4&lt;=$C66,0,IF(SUM($C66,$I20)&gt;BX$4,$AL34/$I20,$AL34-SUM($I66:BW66))))</f>
        <v>0</v>
      </c>
      <c r="BY66" s="31">
        <f>IF($I20="n/a",0,IF(BY$4&lt;=$C66,0,IF(SUM($C66,$I20)&gt;BY$4,$AL34/$I20,$AL34-SUM($I66:BX66))))</f>
        <v>0</v>
      </c>
      <c r="BZ66" s="31">
        <f>IF($I20="n/a",0,IF(BZ$4&lt;=$C66,0,IF(SUM($C66,$I20)&gt;BZ$4,$AL34/$I20,$AL34-SUM($I66:BY66))))</f>
        <v>0</v>
      </c>
      <c r="CA66" s="31">
        <f>IF($I20="n/a",0,IF(CA$4&lt;=$C66,0,IF(SUM($C66,$I20)&gt;CA$4,$AL34/$I20,$AL34-SUM($I66:BZ66))))</f>
        <v>0</v>
      </c>
      <c r="CB66" s="31">
        <f>IF($I20="n/a",0,IF(CB$4&lt;=$C66,0,IF(SUM($C66,$I20)&gt;CB$4,$AL34/$I20,$AL34-SUM($I66:CA66))))</f>
        <v>0</v>
      </c>
      <c r="CC66" s="31">
        <f>IF($I20="n/a",0,IF(CC$4&lt;=$C66,0,IF(SUM($C66,$I20)&gt;CC$4,$AL34/$I20,$AL34-SUM($I66:CB66))))</f>
        <v>0</v>
      </c>
      <c r="CD66" s="31">
        <f>IF($I20="n/a",0,IF(CD$4&lt;=$C66,0,IF(SUM($C66,$I20)&gt;CD$4,$AL34/$I20,$AL34-SUM($I66:CC66))))</f>
        <v>0</v>
      </c>
      <c r="CE66" s="31">
        <f>IF($I20="n/a",0,IF(CE$4&lt;=$C66,0,IF(SUM($C66,$I20)&gt;CE$4,$AL34/$I20,$AL34-SUM($I66:CD66))))</f>
        <v>0</v>
      </c>
      <c r="CF66" s="31">
        <f>IF($I20="n/a",0,IF(CF$4&lt;=$C66,0,IF(SUM($C66,$I20)&gt;CF$4,$AL34/$I20,$AL34-SUM($I66:CE66))))</f>
        <v>0</v>
      </c>
    </row>
    <row r="67" spans="1:84" ht="12.75" customHeight="1">
      <c r="C67" s="197">
        <v>2045</v>
      </c>
      <c r="D67" s="21" t="s">
        <v>190</v>
      </c>
      <c r="E67" s="21" t="s">
        <v>185</v>
      </c>
      <c r="I67" s="31"/>
      <c r="J67" s="166">
        <f>IF($I20="n/a",0,IF(J$4&lt;=$C67,0,IF(SUM($C67,$I20)&gt;J$4,$AM34/$I20,$AM34-SUM($I67:I67))))</f>
        <v>0</v>
      </c>
      <c r="K67" s="166">
        <f>IF($I20="n/a",0,IF(K$4&lt;=$C67,0,IF(SUM($C67,$I20)&gt;K$4,$AM34/$I20,$AM34-SUM($I67:J67))))</f>
        <v>0</v>
      </c>
      <c r="L67" s="166">
        <f>IF($I20="n/a",0,IF(L$4&lt;=$C67,0,IF(SUM($C67,$I20)&gt;L$4,$AM34/$I20,$AM34-SUM($I67:K67))))</f>
        <v>0</v>
      </c>
      <c r="M67" s="166">
        <f>IF($I20="n/a",0,IF(M$4&lt;=$C67,0,IF(SUM($C67,$I20)&gt;M$4,$AM34/$I20,$AM34-SUM($I67:L67))))</f>
        <v>0</v>
      </c>
      <c r="N67" s="166">
        <f>IF($I20="n/a",0,IF(N$4&lt;=$C67,0,IF(SUM($C67,$I20)&gt;N$4,$AM34/$I20,$AM34-SUM($I67:M67))))</f>
        <v>0</v>
      </c>
      <c r="O67" s="31">
        <f>IF($I20="n/a",0,IF(O$4&lt;=$C67,0,IF(SUM($C67,$I20)&gt;O$4,$AM34/$I20,$AM34-SUM($I67:N67))))</f>
        <v>0</v>
      </c>
      <c r="P67" s="31">
        <f>IF($I20="n/a",0,IF(P$4&lt;=$C67,0,IF(SUM($C67,$I20)&gt;P$4,$AM34/$I20,$AM34-SUM($I67:O67))))</f>
        <v>0</v>
      </c>
      <c r="Q67" s="31">
        <f>IF($I20="n/a",0,IF(Q$4&lt;=$C67,0,IF(SUM($C67,$I20)&gt;Q$4,$AM34/$I20,$AM34-SUM($I67:P67))))</f>
        <v>0</v>
      </c>
      <c r="R67" s="31">
        <f>IF($I20="n/a",0,IF(R$4&lt;=$C67,0,IF(SUM($C67,$I20)&gt;R$4,$AM34/$I20,$AM34-SUM($I67:Q67))))</f>
        <v>0</v>
      </c>
      <c r="S67" s="31">
        <f>IF($I20="n/a",0,IF(S$4&lt;=$C67,0,IF(SUM($C67,$I20)&gt;S$4,$AM34/$I20,$AM34-SUM($I67:R67))))</f>
        <v>0</v>
      </c>
      <c r="T67" s="31">
        <f>IF($I20="n/a",0,IF(T$4&lt;=$C67,0,IF(SUM($C67,$I20)&gt;T$4,$AM34/$I20,$AM34-SUM($I67:S67))))</f>
        <v>0</v>
      </c>
      <c r="U67" s="31">
        <f>IF($I20="n/a",0,IF(U$4&lt;=$C67,0,IF(SUM($C67,$I20)&gt;U$4,$AM34/$I20,$AM34-SUM($I67:T67))))</f>
        <v>0</v>
      </c>
      <c r="V67" s="31">
        <f>IF($I20="n/a",0,IF(V$4&lt;=$C67,0,IF(SUM($C67,$I20)&gt;V$4,$AM34/$I20,$AM34-SUM($I67:U67))))</f>
        <v>0</v>
      </c>
      <c r="W67" s="31">
        <f>IF($I20="n/a",0,IF(W$4&lt;=$C67,0,IF(SUM($C67,$I20)&gt;W$4,$AM34/$I20,$AM34-SUM($I67:V67))))</f>
        <v>0</v>
      </c>
      <c r="X67" s="31">
        <f>IF($I20="n/a",0,IF(X$4&lt;=$C67,0,IF(SUM($C67,$I20)&gt;X$4,$AM34/$I20,$AM34-SUM($I67:W67))))</f>
        <v>0</v>
      </c>
      <c r="Y67" s="31">
        <f>IF($I20="n/a",0,IF(Y$4&lt;=$C67,0,IF(SUM($C67,$I20)&gt;Y$4,$AM34/$I20,$AM34-SUM($I67:X67))))</f>
        <v>0</v>
      </c>
      <c r="Z67" s="31">
        <f>IF($I20="n/a",0,IF(Z$4&lt;=$C67,0,IF(SUM($C67,$I20)&gt;Z$4,$AM34/$I20,$AM34-SUM($I67:Y67))))</f>
        <v>0</v>
      </c>
      <c r="AA67" s="31">
        <f>IF($I20="n/a",0,IF(AA$4&lt;=$C67,0,IF(SUM($C67,$I20)&gt;AA$4,$AM34/$I20,$AM34-SUM($I67:Z67))))</f>
        <v>0</v>
      </c>
      <c r="AB67" s="31">
        <f>IF($I20="n/a",0,IF(AB$4&lt;=$C67,0,IF(SUM($C67,$I20)&gt;AB$4,$AM34/$I20,$AM34-SUM($I67:AA67))))</f>
        <v>0</v>
      </c>
      <c r="AC67" s="31">
        <f>IF($I20="n/a",0,IF(AC$4&lt;=$C67,0,IF(SUM($C67,$I20)&gt;AC$4,$AM34/$I20,$AM34-SUM($I67:AB67))))</f>
        <v>0</v>
      </c>
      <c r="AD67" s="31">
        <f>IF($I20="n/a",0,IF(AD$4&lt;=$C67,0,IF(SUM($C67,$I20)&gt;AD$4,$AM34/$I20,$AM34-SUM($I67:AC67))))</f>
        <v>0</v>
      </c>
      <c r="AE67" s="31">
        <f>IF($I20="n/a",0,IF(AE$4&lt;=$C67,0,IF(SUM($C67,$I20)&gt;AE$4,$AM34/$I20,$AM34-SUM($I67:AD67))))</f>
        <v>0</v>
      </c>
      <c r="AF67" s="31">
        <f>IF($I20="n/a",0,IF(AF$4&lt;=$C67,0,IF(SUM($C67,$I20)&gt;AF$4,$AM34/$I20,$AM34-SUM($I67:AE67))))</f>
        <v>0</v>
      </c>
      <c r="AG67" s="31">
        <f>IF($I20="n/a",0,IF(AG$4&lt;=$C67,0,IF(SUM($C67,$I20)&gt;AG$4,$AM34/$I20,$AM34-SUM($I67:AF67))))</f>
        <v>0</v>
      </c>
      <c r="AH67" s="31">
        <f>IF($I20="n/a",0,IF(AH$4&lt;=$C67,0,IF(SUM($C67,$I20)&gt;AH$4,$AM34/$I20,$AM34-SUM($I67:AG67))))</f>
        <v>0</v>
      </c>
      <c r="AI67" s="31">
        <f>IF($I20="n/a",0,IF(AI$4&lt;=$C67,0,IF(SUM($C67,$I20)&gt;AI$4,$AM34/$I20,$AM34-SUM($I67:AH67))))</f>
        <v>0</v>
      </c>
      <c r="AJ67" s="31">
        <f>IF($I20="n/a",0,IF(AJ$4&lt;=$C67,0,IF(SUM($C67,$I20)&gt;AJ$4,$AM34/$I20,$AM34-SUM($I67:AI67))))</f>
        <v>0</v>
      </c>
      <c r="AK67" s="31">
        <f>IF($I20="n/a",0,IF(AK$4&lt;=$C67,0,IF(SUM($C67,$I20)&gt;AK$4,$AM34/$I20,$AM34-SUM($I67:AJ67))))</f>
        <v>0</v>
      </c>
      <c r="AL67" s="31">
        <f>IF($I20="n/a",0,IF(AL$4&lt;=$C67,0,IF(SUM($C67,$I20)&gt;AL$4,$AM34/$I20,$AM34-SUM($I67:AK67))))</f>
        <v>0</v>
      </c>
      <c r="AM67" s="31">
        <f>IF($I20="n/a",0,IF(AM$4&lt;=$C67,0,IF(SUM($C67,$I20)&gt;AM$4,$AM34/$I20,$AM34-SUM($I67:AL67))))</f>
        <v>0</v>
      </c>
      <c r="AN67" s="31">
        <f>IF($I20="n/a",0,IF(AN$4&lt;=$C67,0,IF(SUM($C67,$I20)&gt;AN$4,$AM34/$I20,$AM34-SUM($I67:AM67))))</f>
        <v>0</v>
      </c>
      <c r="AO67" s="31">
        <f>IF($I20="n/a",0,IF(AO$4&lt;=$C67,0,IF(SUM($C67,$I20)&gt;AO$4,$AM34/$I20,$AM34-SUM($I67:AN67))))</f>
        <v>0</v>
      </c>
      <c r="AP67" s="31">
        <f>IF($I20="n/a",0,IF(AP$4&lt;=$C67,0,IF(SUM($C67,$I20)&gt;AP$4,$AM34/$I20,$AM34-SUM($I67:AO67))))</f>
        <v>0</v>
      </c>
      <c r="AQ67" s="31">
        <f>IF($I20="n/a",0,IF(AQ$4&lt;=$C67,0,IF(SUM($C67,$I20)&gt;AQ$4,$AM34/$I20,$AM34-SUM($I67:AP67))))</f>
        <v>0</v>
      </c>
      <c r="AR67" s="31">
        <f>IF($I20="n/a",0,IF(AR$4&lt;=$C67,0,IF(SUM($C67,$I20)&gt;AR$4,$AM34/$I20,$AM34-SUM($I67:AQ67))))</f>
        <v>0</v>
      </c>
      <c r="AS67" s="31">
        <f>IF($I20="n/a",0,IF(AS$4&lt;=$C67,0,IF(SUM($C67,$I20)&gt;AS$4,$AM34/$I20,$AM34-SUM($I67:AR67))))</f>
        <v>0</v>
      </c>
      <c r="AT67" s="31">
        <f>IF($I20="n/a",0,IF(AT$4&lt;=$C67,0,IF(SUM($C67,$I20)&gt;AT$4,$AM34/$I20,$AM34-SUM($I67:AS67))))</f>
        <v>0</v>
      </c>
      <c r="AU67" s="31">
        <f>IF($I20="n/a",0,IF(AU$4&lt;=$C67,0,IF(SUM($C67,$I20)&gt;AU$4,$AM34/$I20,$AM34-SUM($I67:AT67))))</f>
        <v>0</v>
      </c>
      <c r="AV67" s="31">
        <f>IF($I20="n/a",0,IF(AV$4&lt;=$C67,0,IF(SUM($C67,$I20)&gt;AV$4,$AM34/$I20,$AM34-SUM($I67:AU67))))</f>
        <v>0</v>
      </c>
      <c r="AW67" s="31">
        <f>IF($I20="n/a",0,IF(AW$4&lt;=$C67,0,IF(SUM($C67,$I20)&gt;AW$4,$AM34/$I20,$AM34-SUM($I67:AV67))))</f>
        <v>0</v>
      </c>
      <c r="AX67" s="31">
        <f>IF($I20="n/a",0,IF(AX$4&lt;=$C67,0,IF(SUM($C67,$I20)&gt;AX$4,$AM34/$I20,$AM34-SUM($I67:AW67))))</f>
        <v>0</v>
      </c>
      <c r="AY67" s="31">
        <f>IF($I20="n/a",0,IF(AY$4&lt;=$C67,0,IF(SUM($C67,$I20)&gt;AY$4,$AM34/$I20,$AM34-SUM($I67:AX67))))</f>
        <v>0</v>
      </c>
      <c r="AZ67" s="31">
        <f>IF($I20="n/a",0,IF(AZ$4&lt;=$C67,0,IF(SUM($C67,$I20)&gt;AZ$4,$AM34/$I20,$AM34-SUM($I67:AY67))))</f>
        <v>0</v>
      </c>
      <c r="BA67" s="31">
        <f>IF($I20="n/a",0,IF(BA$4&lt;=$C67,0,IF(SUM($C67,$I20)&gt;BA$4,$AM34/$I20,$AM34-SUM($I67:AZ67))))</f>
        <v>0</v>
      </c>
      <c r="BB67" s="31">
        <f>IF($I20="n/a",0,IF(BB$4&lt;=$C67,0,IF(SUM($C67,$I20)&gt;BB$4,$AM34/$I20,$AM34-SUM($I67:BA67))))</f>
        <v>0</v>
      </c>
      <c r="BC67" s="31">
        <f>IF($I20="n/a",0,IF(BC$4&lt;=$C67,0,IF(SUM($C67,$I20)&gt;BC$4,$AM34/$I20,$AM34-SUM($I67:BB67))))</f>
        <v>0</v>
      </c>
      <c r="BD67" s="31">
        <f>IF($I20="n/a",0,IF(BD$4&lt;=$C67,0,IF(SUM($C67,$I20)&gt;BD$4,$AM34/$I20,$AM34-SUM($I67:BC67))))</f>
        <v>0</v>
      </c>
      <c r="BE67" s="31">
        <f>IF($I20="n/a",0,IF(BE$4&lt;=$C67,0,IF(SUM($C67,$I20)&gt;BE$4,$AM34/$I20,$AM34-SUM($I67:BD67))))</f>
        <v>0</v>
      </c>
      <c r="BF67" s="31">
        <f>IF($I20="n/a",0,IF(BF$4&lt;=$C67,0,IF(SUM($C67,$I20)&gt;BF$4,$AM34/$I20,$AM34-SUM($I67:BE67))))</f>
        <v>0</v>
      </c>
      <c r="BG67" s="31">
        <f>IF($I20="n/a",0,IF(BG$4&lt;=$C67,0,IF(SUM($C67,$I20)&gt;BG$4,$AM34/$I20,$AM34-SUM($I67:BF67))))</f>
        <v>0</v>
      </c>
      <c r="BH67" s="31">
        <f>IF($I20="n/a",0,IF(BH$4&lt;=$C67,0,IF(SUM($C67,$I20)&gt;BH$4,$AM34/$I20,$AM34-SUM($I67:BG67))))</f>
        <v>0</v>
      </c>
      <c r="BI67" s="31">
        <f>IF($I20="n/a",0,IF(BI$4&lt;=$C67,0,IF(SUM($C67,$I20)&gt;BI$4,$AM34/$I20,$AM34-SUM($I67:BH67))))</f>
        <v>0</v>
      </c>
      <c r="BJ67" s="31">
        <f>IF($I20="n/a",0,IF(BJ$4&lt;=$C67,0,IF(SUM($C67,$I20)&gt;BJ$4,$AM34/$I20,$AM34-SUM($I67:BI67))))</f>
        <v>0</v>
      </c>
      <c r="BK67" s="31">
        <f>IF($I20="n/a",0,IF(BK$4&lt;=$C67,0,IF(SUM($C67,$I20)&gt;BK$4,$AM34/$I20,$AM34-SUM($I67:BJ67))))</f>
        <v>0</v>
      </c>
      <c r="BL67" s="31">
        <f>IF($I20="n/a",0,IF(BL$4&lt;=$C67,0,IF(SUM($C67,$I20)&gt;BL$4,$AM34/$I20,$AM34-SUM($I67:BK67))))</f>
        <v>0</v>
      </c>
      <c r="BM67" s="31">
        <f>IF($I20="n/a",0,IF(BM$4&lt;=$C67,0,IF(SUM($C67,$I20)&gt;BM$4,$AM34/$I20,$AM34-SUM($I67:BL67))))</f>
        <v>0</v>
      </c>
      <c r="BN67" s="31">
        <f>IF($I20="n/a",0,IF(BN$4&lt;=$C67,0,IF(SUM($C67,$I20)&gt;BN$4,$AM34/$I20,$AM34-SUM($I67:BM67))))</f>
        <v>0</v>
      </c>
      <c r="BO67" s="31">
        <f>IF($I20="n/a",0,IF(BO$4&lt;=$C67,0,IF(SUM($C67,$I20)&gt;BO$4,$AM34/$I20,$AM34-SUM($I67:BN67))))</f>
        <v>0</v>
      </c>
      <c r="BP67" s="31">
        <f>IF($I20="n/a",0,IF(BP$4&lt;=$C67,0,IF(SUM($C67,$I20)&gt;BP$4,$AM34/$I20,$AM34-SUM($I67:BO67))))</f>
        <v>0</v>
      </c>
      <c r="BQ67" s="31">
        <f>IF($I20="n/a",0,IF(BQ$4&lt;=$C67,0,IF(SUM($C67,$I20)&gt;BQ$4,$AM34/$I20,$AM34-SUM($I67:BP67))))</f>
        <v>0</v>
      </c>
      <c r="BR67" s="31">
        <f>IF($I20="n/a",0,IF(BR$4&lt;=$C67,0,IF(SUM($C67,$I20)&gt;BR$4,$AM34/$I20,$AM34-SUM($I67:BQ67))))</f>
        <v>0</v>
      </c>
      <c r="BS67" s="31">
        <f>IF($I20="n/a",0,IF(BS$4&lt;=$C67,0,IF(SUM($C67,$I20)&gt;BS$4,$AM34/$I20,$AM34-SUM($I67:BR67))))</f>
        <v>0</v>
      </c>
      <c r="BT67" s="31">
        <f>IF($I20="n/a",0,IF(BT$4&lt;=$C67,0,IF(SUM($C67,$I20)&gt;BT$4,$AM34/$I20,$AM34-SUM($I67:BS67))))</f>
        <v>0</v>
      </c>
      <c r="BU67" s="31">
        <f>IF($I20="n/a",0,IF(BU$4&lt;=$C67,0,IF(SUM($C67,$I20)&gt;BU$4,$AM34/$I20,$AM34-SUM($I67:BT67))))</f>
        <v>0</v>
      </c>
      <c r="BV67" s="31">
        <f>IF($I20="n/a",0,IF(BV$4&lt;=$C67,0,IF(SUM($C67,$I20)&gt;BV$4,$AM34/$I20,$AM34-SUM($I67:BU67))))</f>
        <v>0</v>
      </c>
      <c r="BW67" s="31">
        <f>IF($I20="n/a",0,IF(BW$4&lt;=$C67,0,IF(SUM($C67,$I20)&gt;BW$4,$AM34/$I20,$AM34-SUM($I67:BV67))))</f>
        <v>0</v>
      </c>
      <c r="BX67" s="31">
        <f>IF($I20="n/a",0,IF(BX$4&lt;=$C67,0,IF(SUM($C67,$I20)&gt;BX$4,$AM34/$I20,$AM34-SUM($I67:BW67))))</f>
        <v>0</v>
      </c>
      <c r="BY67" s="31">
        <f>IF($I20="n/a",0,IF(BY$4&lt;=$C67,0,IF(SUM($C67,$I20)&gt;BY$4,$AM34/$I20,$AM34-SUM($I67:BX67))))</f>
        <v>0</v>
      </c>
      <c r="BZ67" s="31">
        <f>IF($I20="n/a",0,IF(BZ$4&lt;=$C67,0,IF(SUM($C67,$I20)&gt;BZ$4,$AM34/$I20,$AM34-SUM($I67:BY67))))</f>
        <v>0</v>
      </c>
      <c r="CA67" s="31">
        <f>IF($I20="n/a",0,IF(CA$4&lt;=$C67,0,IF(SUM($C67,$I20)&gt;CA$4,$AM34/$I20,$AM34-SUM($I67:BZ67))))</f>
        <v>0</v>
      </c>
      <c r="CB67" s="31">
        <f>IF($I20="n/a",0,IF(CB$4&lt;=$C67,0,IF(SUM($C67,$I20)&gt;CB$4,$AM34/$I20,$AM34-SUM($I67:CA67))))</f>
        <v>0</v>
      </c>
      <c r="CC67" s="31">
        <f>IF($I20="n/a",0,IF(CC$4&lt;=$C67,0,IF(SUM($C67,$I20)&gt;CC$4,$AM34/$I20,$AM34-SUM($I67:CB67))))</f>
        <v>0</v>
      </c>
      <c r="CD67" s="31">
        <f>IF($I20="n/a",0,IF(CD$4&lt;=$C67,0,IF(SUM($C67,$I20)&gt;CD$4,$AM34/$I20,$AM34-SUM($I67:CC67))))</f>
        <v>0</v>
      </c>
      <c r="CE67" s="31">
        <f>IF($I20="n/a",0,IF(CE$4&lt;=$C67,0,IF(SUM($C67,$I20)&gt;CE$4,$AM34/$I20,$AM34-SUM($I67:CD67))))</f>
        <v>0</v>
      </c>
      <c r="CF67" s="31">
        <f>IF($I20="n/a",0,IF(CF$4&lt;=$C67,0,IF(SUM($C67,$I20)&gt;CF$4,$AM34/$I20,$AM34-SUM($I67:CE67))))</f>
        <v>0</v>
      </c>
    </row>
    <row r="68" spans="1:84" ht="12.75" customHeight="1">
      <c r="I68" s="31"/>
      <c r="J68" s="270"/>
      <c r="K68" s="270"/>
      <c r="L68" s="270"/>
      <c r="M68" s="270"/>
      <c r="N68" s="270"/>
    </row>
    <row r="69" spans="1:84" s="153" customFormat="1" ht="12.75" customHeight="1">
      <c r="A69"/>
      <c r="B69" s="97"/>
      <c r="C69" s="97"/>
      <c r="D69" s="97" t="s">
        <v>9</v>
      </c>
      <c r="E69" s="97" t="s">
        <v>185</v>
      </c>
      <c r="F69" s="97"/>
      <c r="G69" s="97"/>
      <c r="H69" s="97"/>
      <c r="I69" s="97"/>
      <c r="J69" s="267">
        <f>J26+SUM(J36:J67)</f>
        <v>36.020910887636681</v>
      </c>
      <c r="K69" s="267">
        <f t="shared" ref="K69:AO69" si="119">K26+SUM(K36:K67)</f>
        <v>36.423812311003907</v>
      </c>
      <c r="L69" s="267">
        <f t="shared" si="119"/>
        <v>36.740843927010374</v>
      </c>
      <c r="M69" s="267">
        <f t="shared" si="119"/>
        <v>37.123044100752821</v>
      </c>
      <c r="N69" s="267">
        <f t="shared" si="119"/>
        <v>37.654862019507931</v>
      </c>
      <c r="O69" s="204">
        <f t="shared" si="119"/>
        <v>37.978263378527686</v>
      </c>
      <c r="P69" s="204">
        <f t="shared" si="119"/>
        <v>37.978263378527686</v>
      </c>
      <c r="Q69" s="204">
        <f t="shared" si="119"/>
        <v>37.978263378527686</v>
      </c>
      <c r="R69" s="204">
        <f t="shared" si="119"/>
        <v>37.978263378527686</v>
      </c>
      <c r="S69" s="204">
        <f t="shared" si="119"/>
        <v>37.978263378527686</v>
      </c>
      <c r="T69" s="204">
        <f t="shared" si="119"/>
        <v>37.978263378527686</v>
      </c>
      <c r="U69" s="204">
        <f t="shared" si="119"/>
        <v>37.978263378527686</v>
      </c>
      <c r="V69" s="204">
        <f t="shared" si="119"/>
        <v>37.978263378527686</v>
      </c>
      <c r="W69" s="204">
        <f t="shared" si="119"/>
        <v>37.978263378527686</v>
      </c>
      <c r="X69" s="204">
        <f t="shared" si="119"/>
        <v>37.978263378527686</v>
      </c>
      <c r="Y69" s="204">
        <f t="shared" si="119"/>
        <v>37.978263378527686</v>
      </c>
      <c r="Z69" s="204">
        <f t="shared" si="119"/>
        <v>37.978263378527686</v>
      </c>
      <c r="AA69" s="204">
        <f t="shared" si="119"/>
        <v>37.978263378527686</v>
      </c>
      <c r="AB69" s="204">
        <f t="shared" si="119"/>
        <v>37.978263378527686</v>
      </c>
      <c r="AC69" s="204">
        <f t="shared" si="119"/>
        <v>37.978263378527686</v>
      </c>
      <c r="AD69" s="204">
        <f t="shared" si="119"/>
        <v>37.978263378527686</v>
      </c>
      <c r="AE69" s="204">
        <f t="shared" si="119"/>
        <v>37.978263378527686</v>
      </c>
      <c r="AF69" s="204">
        <f t="shared" si="119"/>
        <v>37.978263378527686</v>
      </c>
      <c r="AG69" s="204">
        <f t="shared" si="119"/>
        <v>37.978263378527686</v>
      </c>
      <c r="AH69" s="204">
        <f t="shared" si="119"/>
        <v>37.978263378527686</v>
      </c>
      <c r="AI69" s="204">
        <f t="shared" si="119"/>
        <v>37.978263378527686</v>
      </c>
      <c r="AJ69" s="204">
        <f t="shared" si="119"/>
        <v>37.978263378527686</v>
      </c>
      <c r="AK69" s="204">
        <f t="shared" si="119"/>
        <v>37.978263378527686</v>
      </c>
      <c r="AL69" s="204">
        <f t="shared" si="119"/>
        <v>37.978263378527686</v>
      </c>
      <c r="AM69" s="204">
        <f t="shared" si="119"/>
        <v>37.978263378527686</v>
      </c>
      <c r="AN69" s="204">
        <f t="shared" si="119"/>
        <v>9.3149543447100331</v>
      </c>
      <c r="AO69" s="204">
        <f t="shared" si="119"/>
        <v>4.6459774198767736</v>
      </c>
      <c r="AP69" s="204">
        <f t="shared" ref="AP69:BU69" si="120">AP26+SUM(AP36:AP67)</f>
        <v>4.6459774198767736</v>
      </c>
      <c r="AQ69" s="204">
        <f t="shared" si="120"/>
        <v>4.6459774198767736</v>
      </c>
      <c r="AR69" s="204">
        <f t="shared" si="120"/>
        <v>4.6459774198767736</v>
      </c>
      <c r="AS69" s="204">
        <f t="shared" si="120"/>
        <v>4.6459774198767736</v>
      </c>
      <c r="AT69" s="204">
        <f t="shared" si="120"/>
        <v>4.6459774198767736</v>
      </c>
      <c r="AU69" s="204">
        <f t="shared" si="120"/>
        <v>4.6459774198767736</v>
      </c>
      <c r="AV69" s="204">
        <f t="shared" si="120"/>
        <v>4.6459774198767736</v>
      </c>
      <c r="AW69" s="204">
        <f t="shared" si="120"/>
        <v>4.6459774198767736</v>
      </c>
      <c r="AX69" s="204">
        <f t="shared" si="120"/>
        <v>4.6459774198767736</v>
      </c>
      <c r="AY69" s="204">
        <f t="shared" si="120"/>
        <v>4.6459774198767736</v>
      </c>
      <c r="AZ69" s="204">
        <f t="shared" si="120"/>
        <v>4.6459774198767736</v>
      </c>
      <c r="BA69" s="204">
        <f t="shared" si="120"/>
        <v>4.6459774198767736</v>
      </c>
      <c r="BB69" s="204">
        <f t="shared" si="120"/>
        <v>4.6459774198767736</v>
      </c>
      <c r="BC69" s="204">
        <f t="shared" si="120"/>
        <v>4.6459774198767736</v>
      </c>
      <c r="BD69" s="204">
        <f t="shared" si="120"/>
        <v>4.6459774198767736</v>
      </c>
      <c r="BE69" s="204">
        <f t="shared" si="120"/>
        <v>4.6459774198767736</v>
      </c>
      <c r="BF69" s="204">
        <f t="shared" si="120"/>
        <v>4.6459774198767736</v>
      </c>
      <c r="BG69" s="204">
        <f t="shared" si="120"/>
        <v>4.6459774198767736</v>
      </c>
      <c r="BH69" s="204">
        <f t="shared" si="120"/>
        <v>4.6459774198767736</v>
      </c>
      <c r="BI69" s="204">
        <f t="shared" si="120"/>
        <v>4.6459774198767736</v>
      </c>
      <c r="BJ69" s="204">
        <f t="shared" si="120"/>
        <v>4.6459774198767736</v>
      </c>
      <c r="BK69" s="204">
        <f t="shared" si="120"/>
        <v>2.2156628003911369</v>
      </c>
      <c r="BL69" s="204">
        <f t="shared" si="120"/>
        <v>1.9573524908910049</v>
      </c>
      <c r="BM69" s="204">
        <f t="shared" si="120"/>
        <v>2.0075922691214547</v>
      </c>
      <c r="BN69" s="204">
        <f t="shared" si="120"/>
        <v>1.6046908457542353</v>
      </c>
      <c r="BO69" s="204">
        <f t="shared" si="120"/>
        <v>1.2876592297477922</v>
      </c>
      <c r="BP69" s="204">
        <f t="shared" si="120"/>
        <v>0.90545905600531762</v>
      </c>
      <c r="BQ69" s="204">
        <f t="shared" si="120"/>
        <v>0.37364113725023174</v>
      </c>
      <c r="BR69" s="204">
        <f t="shared" si="120"/>
        <v>0</v>
      </c>
      <c r="BS69" s="204">
        <f t="shared" si="120"/>
        <v>0</v>
      </c>
      <c r="BT69" s="204">
        <f t="shared" si="120"/>
        <v>0</v>
      </c>
      <c r="BU69" s="204">
        <f t="shared" si="120"/>
        <v>0</v>
      </c>
      <c r="BV69" s="204">
        <f t="shared" ref="BV69:CF69" si="121">BV26+SUM(BV36:BV67)</f>
        <v>0</v>
      </c>
      <c r="BW69" s="204">
        <f t="shared" si="121"/>
        <v>0</v>
      </c>
      <c r="BX69" s="204">
        <f t="shared" si="121"/>
        <v>0</v>
      </c>
      <c r="BY69" s="204">
        <f t="shared" si="121"/>
        <v>0</v>
      </c>
      <c r="BZ69" s="204">
        <f t="shared" si="121"/>
        <v>0</v>
      </c>
      <c r="CA69" s="204">
        <f t="shared" si="121"/>
        <v>0</v>
      </c>
      <c r="CB69" s="204">
        <f t="shared" si="121"/>
        <v>0</v>
      </c>
      <c r="CC69" s="204">
        <f t="shared" si="121"/>
        <v>0</v>
      </c>
      <c r="CD69" s="204">
        <f t="shared" si="121"/>
        <v>0</v>
      </c>
      <c r="CE69" s="204">
        <f t="shared" si="121"/>
        <v>0</v>
      </c>
      <c r="CF69" s="204">
        <f t="shared" si="121"/>
        <v>0</v>
      </c>
    </row>
    <row r="70" spans="1:84" ht="12.75" customHeight="1">
      <c r="D70" s="17" t="s">
        <v>8</v>
      </c>
      <c r="E70" s="155" t="s">
        <v>185</v>
      </c>
      <c r="I70" s="31"/>
      <c r="J70" s="205">
        <f t="shared" ref="J70:AO70" si="122">J34-SUM(J38:J67)+I70</f>
        <v>22.159578285197586</v>
      </c>
      <c r="K70" s="205">
        <f t="shared" si="122"/>
        <v>39.19341574218592</v>
      </c>
      <c r="L70" s="205">
        <f t="shared" si="122"/>
        <v>59.494492258646844</v>
      </c>
      <c r="M70" s="205">
        <f t="shared" si="122"/>
        <v>87.642344577061479</v>
      </c>
      <c r="N70" s="205">
        <f t="shared" si="122"/>
        <v>106.55865599395266</v>
      </c>
      <c r="O70" s="205">
        <f t="shared" si="122"/>
        <v>104.55106372483118</v>
      </c>
      <c r="P70" s="205">
        <f t="shared" si="122"/>
        <v>102.54347145570971</v>
      </c>
      <c r="Q70" s="205">
        <f t="shared" si="122"/>
        <v>100.53587918658823</v>
      </c>
      <c r="R70" s="205">
        <f t="shared" si="122"/>
        <v>98.528286917466758</v>
      </c>
      <c r="S70" s="205">
        <f t="shared" si="122"/>
        <v>96.520694648345284</v>
      </c>
      <c r="T70" s="205">
        <f t="shared" si="122"/>
        <v>94.51310237922381</v>
      </c>
      <c r="U70" s="205">
        <f t="shared" si="122"/>
        <v>92.505510110102335</v>
      </c>
      <c r="V70" s="205">
        <f t="shared" si="122"/>
        <v>90.497917840980861</v>
      </c>
      <c r="W70" s="205">
        <f t="shared" si="122"/>
        <v>88.490325571859387</v>
      </c>
      <c r="X70" s="205">
        <f t="shared" si="122"/>
        <v>86.482733302737913</v>
      </c>
      <c r="Y70" s="205">
        <f t="shared" si="122"/>
        <v>84.475141033616438</v>
      </c>
      <c r="Z70" s="205">
        <f t="shared" si="122"/>
        <v>82.467548764494964</v>
      </c>
      <c r="AA70" s="205">
        <f t="shared" si="122"/>
        <v>80.45995649537349</v>
      </c>
      <c r="AB70" s="205">
        <f t="shared" si="122"/>
        <v>78.452364226252016</v>
      </c>
      <c r="AC70" s="205">
        <f t="shared" si="122"/>
        <v>76.444771957130541</v>
      </c>
      <c r="AD70" s="205">
        <f t="shared" si="122"/>
        <v>74.437179688009067</v>
      </c>
      <c r="AE70" s="205">
        <f t="shared" si="122"/>
        <v>72.429587418887593</v>
      </c>
      <c r="AF70" s="205">
        <f t="shared" si="122"/>
        <v>70.421995149766119</v>
      </c>
      <c r="AG70" s="205">
        <f t="shared" si="122"/>
        <v>68.414402880644644</v>
      </c>
      <c r="AH70" s="205">
        <f t="shared" si="122"/>
        <v>66.40681061152317</v>
      </c>
      <c r="AI70" s="205">
        <f t="shared" si="122"/>
        <v>64.399218342401696</v>
      </c>
      <c r="AJ70" s="205">
        <f t="shared" si="122"/>
        <v>62.391626073280221</v>
      </c>
      <c r="AK70" s="205">
        <f t="shared" si="122"/>
        <v>60.384033804158747</v>
      </c>
      <c r="AL70" s="205">
        <f t="shared" si="122"/>
        <v>58.376441535037273</v>
      </c>
      <c r="AM70" s="205">
        <f t="shared" si="122"/>
        <v>56.368849265915799</v>
      </c>
      <c r="AN70" s="205">
        <f t="shared" si="122"/>
        <v>54.361256996794324</v>
      </c>
      <c r="AO70" s="205">
        <f t="shared" si="122"/>
        <v>52.35366472767285</v>
      </c>
      <c r="AP70" s="205">
        <f t="shared" ref="AP70:BU70" si="123">AP34-SUM(AP38:AP67)+AO70</f>
        <v>50.346072458551376</v>
      </c>
      <c r="AQ70" s="205">
        <f t="shared" si="123"/>
        <v>48.338480189429902</v>
      </c>
      <c r="AR70" s="205">
        <f t="shared" si="123"/>
        <v>46.330887920308427</v>
      </c>
      <c r="AS70" s="205">
        <f t="shared" si="123"/>
        <v>44.323295651186953</v>
      </c>
      <c r="AT70" s="205">
        <f t="shared" si="123"/>
        <v>42.315703382065479</v>
      </c>
      <c r="AU70" s="205">
        <f t="shared" si="123"/>
        <v>40.308111112944005</v>
      </c>
      <c r="AV70" s="205">
        <f t="shared" si="123"/>
        <v>38.30051884382253</v>
      </c>
      <c r="AW70" s="205">
        <f t="shared" si="123"/>
        <v>36.292926574701056</v>
      </c>
      <c r="AX70" s="205">
        <f t="shared" si="123"/>
        <v>34.285334305579582</v>
      </c>
      <c r="AY70" s="205">
        <f t="shared" si="123"/>
        <v>32.277742036458108</v>
      </c>
      <c r="AZ70" s="205">
        <f t="shared" si="123"/>
        <v>30.270149767336637</v>
      </c>
      <c r="BA70" s="205">
        <f t="shared" si="123"/>
        <v>28.262557498215166</v>
      </c>
      <c r="BB70" s="205">
        <f t="shared" si="123"/>
        <v>26.254965229093695</v>
      </c>
      <c r="BC70" s="205">
        <f t="shared" si="123"/>
        <v>24.247372959972225</v>
      </c>
      <c r="BD70" s="205">
        <f t="shared" si="123"/>
        <v>22.239780690850754</v>
      </c>
      <c r="BE70" s="205">
        <f t="shared" si="123"/>
        <v>20.232188421729283</v>
      </c>
      <c r="BF70" s="205">
        <f t="shared" si="123"/>
        <v>18.224596152607813</v>
      </c>
      <c r="BG70" s="205">
        <f t="shared" si="123"/>
        <v>16.217003883486342</v>
      </c>
      <c r="BH70" s="205">
        <f t="shared" si="123"/>
        <v>14.209411614364869</v>
      </c>
      <c r="BI70" s="205">
        <f t="shared" si="123"/>
        <v>12.201819345243397</v>
      </c>
      <c r="BJ70" s="205">
        <f t="shared" si="123"/>
        <v>10.194227076121924</v>
      </c>
      <c r="BK70" s="205">
        <f t="shared" si="123"/>
        <v>8.186634807000452</v>
      </c>
      <c r="BL70" s="205">
        <f t="shared" si="123"/>
        <v>6.1790425378789795</v>
      </c>
      <c r="BM70" s="205">
        <f t="shared" si="123"/>
        <v>4.1714502687575248</v>
      </c>
      <c r="BN70" s="205">
        <f t="shared" si="123"/>
        <v>2.5667594230032895</v>
      </c>
      <c r="BO70" s="205">
        <f t="shared" si="123"/>
        <v>1.2791001932554973</v>
      </c>
      <c r="BP70" s="205">
        <f t="shared" si="123"/>
        <v>0.37364113725017967</v>
      </c>
      <c r="BQ70" s="205">
        <f t="shared" si="123"/>
        <v>-5.2069459854919842E-14</v>
      </c>
      <c r="BR70" s="205">
        <f t="shared" si="123"/>
        <v>-5.2069459854919842E-14</v>
      </c>
      <c r="BS70" s="205">
        <f t="shared" si="123"/>
        <v>-5.2069459854919842E-14</v>
      </c>
      <c r="BT70" s="205">
        <f t="shared" si="123"/>
        <v>-5.2069459854919842E-14</v>
      </c>
      <c r="BU70" s="205">
        <f t="shared" si="123"/>
        <v>-5.2069459854919842E-14</v>
      </c>
      <c r="BV70" s="205">
        <f t="shared" ref="BV70:CF70" si="124">BV34-SUM(BV38:BV67)+BU70</f>
        <v>-5.2069459854919842E-14</v>
      </c>
      <c r="BW70" s="205">
        <f t="shared" si="124"/>
        <v>-5.2069459854919842E-14</v>
      </c>
      <c r="BX70" s="205">
        <f t="shared" si="124"/>
        <v>-5.2069459854919842E-14</v>
      </c>
      <c r="BY70" s="205">
        <f t="shared" si="124"/>
        <v>-5.2069459854919842E-14</v>
      </c>
      <c r="BZ70" s="205">
        <f t="shared" si="124"/>
        <v>-5.2069459854919842E-14</v>
      </c>
      <c r="CA70" s="205">
        <f t="shared" si="124"/>
        <v>-5.2069459854919842E-14</v>
      </c>
      <c r="CB70" s="205">
        <f t="shared" si="124"/>
        <v>-5.2069459854919842E-14</v>
      </c>
      <c r="CC70" s="205">
        <f t="shared" si="124"/>
        <v>-5.2069459854919842E-14</v>
      </c>
      <c r="CD70" s="205">
        <f t="shared" si="124"/>
        <v>-5.2069459854919842E-14</v>
      </c>
      <c r="CE70" s="205">
        <f t="shared" si="124"/>
        <v>-5.2069459854919842E-14</v>
      </c>
      <c r="CF70" s="205">
        <f t="shared" si="124"/>
        <v>-5.2069459854919842E-14</v>
      </c>
    </row>
    <row r="71" spans="1:84" ht="12.75" customHeight="1">
      <c r="D71" s="17" t="str">
        <f>"Total Closing RAB - "&amp;B17</f>
        <v>Total Closing RAB - Overhead Sub-Transmission Lines</v>
      </c>
      <c r="E71" s="155" t="s">
        <v>185</v>
      </c>
      <c r="I71" s="31"/>
      <c r="J71" s="4">
        <f t="shared" ref="J71:AO71" si="125">J70+J30</f>
        <v>993.4648480109073</v>
      </c>
      <c r="K71" s="4">
        <f t="shared" si="125"/>
        <v>977.1663995092448</v>
      </c>
      <c r="L71" s="4">
        <f t="shared" si="125"/>
        <v>964.13519006705474</v>
      </c>
      <c r="M71" s="4">
        <f t="shared" si="125"/>
        <v>958.95075642681854</v>
      </c>
      <c r="N71" s="4">
        <f t="shared" si="125"/>
        <v>944.53478188505881</v>
      </c>
      <c r="O71" s="4">
        <f t="shared" si="125"/>
        <v>909.19490365728643</v>
      </c>
      <c r="P71" s="4">
        <f t="shared" si="125"/>
        <v>873.85502542951394</v>
      </c>
      <c r="Q71" s="4">
        <f t="shared" si="125"/>
        <v>838.51514720174157</v>
      </c>
      <c r="R71" s="4">
        <f t="shared" si="125"/>
        <v>803.1752689739692</v>
      </c>
      <c r="S71" s="4">
        <f t="shared" si="125"/>
        <v>767.83539074619682</v>
      </c>
      <c r="T71" s="4">
        <f t="shared" si="125"/>
        <v>732.49551251842445</v>
      </c>
      <c r="U71" s="4">
        <f t="shared" si="125"/>
        <v>697.15563429065207</v>
      </c>
      <c r="V71" s="4">
        <f t="shared" si="125"/>
        <v>661.8157560628797</v>
      </c>
      <c r="W71" s="4">
        <f t="shared" si="125"/>
        <v>626.47587783510721</v>
      </c>
      <c r="X71" s="4">
        <f t="shared" si="125"/>
        <v>591.13599960733484</v>
      </c>
      <c r="Y71" s="4">
        <f t="shared" si="125"/>
        <v>555.79612137956246</v>
      </c>
      <c r="Z71" s="4">
        <f t="shared" si="125"/>
        <v>520.45624315179009</v>
      </c>
      <c r="AA71" s="4">
        <f t="shared" si="125"/>
        <v>485.11636492401772</v>
      </c>
      <c r="AB71" s="4">
        <f t="shared" si="125"/>
        <v>449.77648669624534</v>
      </c>
      <c r="AC71" s="4">
        <f t="shared" si="125"/>
        <v>414.43660846847297</v>
      </c>
      <c r="AD71" s="4">
        <f t="shared" si="125"/>
        <v>379.09673024070054</v>
      </c>
      <c r="AE71" s="4">
        <f t="shared" si="125"/>
        <v>343.75685201292816</v>
      </c>
      <c r="AF71" s="4">
        <f t="shared" si="125"/>
        <v>308.41697378515579</v>
      </c>
      <c r="AG71" s="4">
        <f t="shared" si="125"/>
        <v>273.07709555738336</v>
      </c>
      <c r="AH71" s="4">
        <f t="shared" si="125"/>
        <v>237.73721732961098</v>
      </c>
      <c r="AI71" s="4">
        <f t="shared" si="125"/>
        <v>202.39733910183861</v>
      </c>
      <c r="AJ71" s="4">
        <f t="shared" si="125"/>
        <v>167.05746087406624</v>
      </c>
      <c r="AK71" s="4">
        <f t="shared" si="125"/>
        <v>131.71758264629383</v>
      </c>
      <c r="AL71" s="4">
        <f t="shared" si="125"/>
        <v>96.377704418521446</v>
      </c>
      <c r="AM71" s="4">
        <f t="shared" si="125"/>
        <v>61.037826190749058</v>
      </c>
      <c r="AN71" s="4">
        <f t="shared" si="125"/>
        <v>54.361256996794324</v>
      </c>
      <c r="AO71" s="4">
        <f t="shared" si="125"/>
        <v>52.35366472767285</v>
      </c>
      <c r="AP71" s="4">
        <f t="shared" ref="AP71:BU71" si="126">AP70+AP30</f>
        <v>50.346072458551376</v>
      </c>
      <c r="AQ71" s="4">
        <f t="shared" si="126"/>
        <v>48.338480189429902</v>
      </c>
      <c r="AR71" s="4">
        <f t="shared" si="126"/>
        <v>46.330887920308427</v>
      </c>
      <c r="AS71" s="4">
        <f t="shared" si="126"/>
        <v>44.323295651186953</v>
      </c>
      <c r="AT71" s="4">
        <f t="shared" si="126"/>
        <v>42.315703382065479</v>
      </c>
      <c r="AU71" s="4">
        <f t="shared" si="126"/>
        <v>40.308111112944005</v>
      </c>
      <c r="AV71" s="4">
        <f t="shared" si="126"/>
        <v>38.30051884382253</v>
      </c>
      <c r="AW71" s="4">
        <f t="shared" si="126"/>
        <v>36.292926574701056</v>
      </c>
      <c r="AX71" s="4">
        <f t="shared" si="126"/>
        <v>34.285334305579582</v>
      </c>
      <c r="AY71" s="4">
        <f t="shared" si="126"/>
        <v>32.277742036458108</v>
      </c>
      <c r="AZ71" s="4">
        <f t="shared" si="126"/>
        <v>30.270149767336637</v>
      </c>
      <c r="BA71" s="4">
        <f t="shared" si="126"/>
        <v>28.262557498215166</v>
      </c>
      <c r="BB71" s="4">
        <f t="shared" si="126"/>
        <v>26.254965229093695</v>
      </c>
      <c r="BC71" s="4">
        <f t="shared" si="126"/>
        <v>24.247372959972225</v>
      </c>
      <c r="BD71" s="4">
        <f t="shared" si="126"/>
        <v>22.239780690850754</v>
      </c>
      <c r="BE71" s="4">
        <f t="shared" si="126"/>
        <v>20.232188421729283</v>
      </c>
      <c r="BF71" s="4">
        <f t="shared" si="126"/>
        <v>18.224596152607813</v>
      </c>
      <c r="BG71" s="4">
        <f t="shared" si="126"/>
        <v>16.217003883486342</v>
      </c>
      <c r="BH71" s="4">
        <f t="shared" si="126"/>
        <v>14.209411614364869</v>
      </c>
      <c r="BI71" s="4">
        <f t="shared" si="126"/>
        <v>12.201819345243397</v>
      </c>
      <c r="BJ71" s="4">
        <f t="shared" si="126"/>
        <v>10.194227076121924</v>
      </c>
      <c r="BK71" s="4">
        <f t="shared" si="126"/>
        <v>8.186634807000452</v>
      </c>
      <c r="BL71" s="4">
        <f t="shared" si="126"/>
        <v>6.1790425378789795</v>
      </c>
      <c r="BM71" s="4">
        <f t="shared" si="126"/>
        <v>4.1714502687575248</v>
      </c>
      <c r="BN71" s="4">
        <f t="shared" si="126"/>
        <v>2.5667594230032895</v>
      </c>
      <c r="BO71" s="4">
        <f t="shared" si="126"/>
        <v>1.2791001932554973</v>
      </c>
      <c r="BP71" s="4">
        <f t="shared" si="126"/>
        <v>0.37364113725017967</v>
      </c>
      <c r="BQ71" s="4">
        <f t="shared" si="126"/>
        <v>-5.2069459854919842E-14</v>
      </c>
      <c r="BR71" s="4">
        <f t="shared" si="126"/>
        <v>-5.2069459854919842E-14</v>
      </c>
      <c r="BS71" s="4">
        <f t="shared" si="126"/>
        <v>-5.2069459854919842E-14</v>
      </c>
      <c r="BT71" s="4">
        <f t="shared" si="126"/>
        <v>-5.2069459854919842E-14</v>
      </c>
      <c r="BU71" s="4">
        <f t="shared" si="126"/>
        <v>-5.2069459854919842E-14</v>
      </c>
      <c r="BV71" s="4">
        <f t="shared" ref="BV71:CF71" si="127">BV70+BV30</f>
        <v>-5.2069459854919842E-14</v>
      </c>
      <c r="BW71" s="4">
        <f t="shared" si="127"/>
        <v>-5.2069459854919842E-14</v>
      </c>
      <c r="BX71" s="4">
        <f t="shared" si="127"/>
        <v>-5.2069459854919842E-14</v>
      </c>
      <c r="BY71" s="4">
        <f t="shared" si="127"/>
        <v>-5.2069459854919842E-14</v>
      </c>
      <c r="BZ71" s="4">
        <f t="shared" si="127"/>
        <v>-5.2069459854919842E-14</v>
      </c>
      <c r="CA71" s="4">
        <f t="shared" si="127"/>
        <v>-5.2069459854919842E-14</v>
      </c>
      <c r="CB71" s="4">
        <f t="shared" si="127"/>
        <v>-5.2069459854919842E-14</v>
      </c>
      <c r="CC71" s="4">
        <f t="shared" si="127"/>
        <v>-5.2069459854919842E-14</v>
      </c>
      <c r="CD71" s="4">
        <f t="shared" si="127"/>
        <v>-5.2069459854919842E-14</v>
      </c>
      <c r="CE71" s="4">
        <f t="shared" si="127"/>
        <v>-5.2069459854919842E-14</v>
      </c>
      <c r="CF71" s="4">
        <f t="shared" si="127"/>
        <v>-5.2069459854919842E-14</v>
      </c>
    </row>
    <row r="72" spans="1:84" ht="12.75" customHeight="1">
      <c r="I72" s="102"/>
      <c r="J72" s="103"/>
      <c r="K72" s="103"/>
      <c r="L72" s="103"/>
      <c r="M72" s="103"/>
      <c r="N72" s="103"/>
    </row>
    <row r="73" spans="1:84" s="14" customFormat="1" ht="12.75" customHeight="1">
      <c r="A73"/>
      <c r="B73" s="16" t="str">
        <f>Inputs!C95</f>
        <v>Underground Sub-Transmission Cables</v>
      </c>
      <c r="C73" s="174"/>
      <c r="D73" s="19"/>
      <c r="E73" s="19"/>
      <c r="F73" s="15"/>
      <c r="G73" s="15"/>
      <c r="H73" s="15"/>
      <c r="I73" s="32"/>
      <c r="J73" s="32"/>
      <c r="K73" s="32"/>
      <c r="L73" s="32"/>
      <c r="M73" s="32"/>
      <c r="N73" s="32"/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spans="1:84" ht="12.75" customHeight="1">
      <c r="B74" s="6"/>
      <c r="C74" s="175" t="s">
        <v>223</v>
      </c>
      <c r="I74" s="33">
        <f>INDEX(Inputs!$E$94:$E$121, MATCH(B73, Inputs!$C$94:$C$121,0))</f>
        <v>18.215795037755502</v>
      </c>
    </row>
    <row r="75" spans="1:84" s="153" customFormat="1" ht="12.75" customHeight="1">
      <c r="A75"/>
      <c r="B75" s="6"/>
      <c r="C75" s="175" t="s">
        <v>222</v>
      </c>
      <c r="D75" s="155"/>
      <c r="E75" s="155"/>
      <c r="I75" s="33">
        <f>INDEX(Inputs!$F$94:$F$121, MATCH(B73, Inputs!$C$94:$C$121,0))</f>
        <v>43.103336532616801</v>
      </c>
    </row>
    <row r="76" spans="1:84" ht="12.75" customHeight="1">
      <c r="B76" s="6"/>
      <c r="C76" s="175" t="s">
        <v>2</v>
      </c>
      <c r="I76" s="33">
        <f>INDEX(Inputs!$G$94:$G$121, MATCH(B73, Inputs!$C$94:$C$121,0))</f>
        <v>45</v>
      </c>
    </row>
    <row r="77" spans="1:84" ht="12.75" customHeight="1">
      <c r="B77" s="6"/>
      <c r="C77" s="175"/>
      <c r="I77" s="31"/>
    </row>
    <row r="78" spans="1:84" ht="12.75" customHeight="1">
      <c r="C78" s="164" t="s">
        <v>3</v>
      </c>
      <c r="I78" s="31"/>
    </row>
    <row r="79" spans="1:84" s="153" customFormat="1" ht="12.75" customHeight="1">
      <c r="A79"/>
      <c r="C79" s="164"/>
      <c r="D79" s="98" t="s">
        <v>203</v>
      </c>
      <c r="E79" s="98" t="s">
        <v>185</v>
      </c>
      <c r="F79" s="97"/>
      <c r="G79" s="97"/>
      <c r="H79" s="97"/>
      <c r="I79" s="99"/>
      <c r="J79" s="267">
        <f>IF(OR($I74=0,I86=0,$I74="n/a"),0,SIGN($I86)*MIN(ABS($I86/$I74), ABS($I86-SUM($I79:I79))))</f>
        <v>1.2471498171509561</v>
      </c>
      <c r="K79" s="267">
        <f>IF(OR($I74=0,J86=0,$I74="n/a"),0,SIGN($I86)*MIN(ABS($I86/$I74), ABS($I86-SUM($I79:J79))))</f>
        <v>1.2471498171509561</v>
      </c>
      <c r="L79" s="267">
        <f>IF(OR($I74=0,K86=0,$I74="n/a"),0,SIGN($I86)*MIN(ABS($I86/$I74), ABS($I86-SUM($I79:K79))))</f>
        <v>1.2471498171509561</v>
      </c>
      <c r="M79" s="267">
        <f>IF(OR($I74=0,L86=0,$I74="n/a"),0,SIGN($I86)*MIN(ABS($I86/$I74), ABS($I86-SUM($I79:L79))))</f>
        <v>1.2471498171509561</v>
      </c>
      <c r="N79" s="267">
        <f>IF(OR($I74=0,M86=0,$I74="n/a"),0,SIGN($I86)*MIN(ABS($I86/$I74), ABS($I86-SUM($I79:M79))))</f>
        <v>1.2471498171509561</v>
      </c>
      <c r="O79" s="105">
        <f>IF(OR($I74=0,N86=0,$I74="n/a"),0,SIGN($I86)*MIN(ABS($I86/$I74), ABS($I86-SUM($I79:N79))))</f>
        <v>1.2471498171509561</v>
      </c>
      <c r="P79" s="105">
        <f>IF(OR($I74=0,O86=0,$I74="n/a"),0,SIGN($I86)*MIN(ABS($I86/$I74), ABS($I86-SUM($I79:O79))))</f>
        <v>1.2471498171509561</v>
      </c>
      <c r="Q79" s="105">
        <f>IF(OR($I74=0,P86=0,$I74="n/a"),0,SIGN($I86)*MIN(ABS($I86/$I74), ABS($I86-SUM($I79:P79))))</f>
        <v>1.2471498171509561</v>
      </c>
      <c r="R79" s="105">
        <f>IF(OR($I74=0,Q86=0,$I74="n/a"),0,SIGN($I86)*MIN(ABS($I86/$I74), ABS($I86-SUM($I79:Q79))))</f>
        <v>1.2471498171509561</v>
      </c>
      <c r="S79" s="105">
        <f>IF(OR($I74=0,R86=0,$I74="n/a"),0,SIGN($I86)*MIN(ABS($I86/$I74), ABS($I86-SUM($I79:R79))))</f>
        <v>1.2471498171509561</v>
      </c>
      <c r="T79" s="105">
        <f>IF(OR($I74=0,S86=0,$I74="n/a"),0,SIGN($I86)*MIN(ABS($I86/$I74), ABS($I86-SUM($I79:S79))))</f>
        <v>1.2471498171509561</v>
      </c>
      <c r="U79" s="105">
        <f>IF(OR($I74=0,T86=0,$I74="n/a"),0,SIGN($I86)*MIN(ABS($I86/$I74), ABS($I86-SUM($I79:T79))))</f>
        <v>1.2471498171509561</v>
      </c>
      <c r="V79" s="105">
        <f>IF(OR($I74=0,U86=0,$I74="n/a"),0,SIGN($I86)*MIN(ABS($I86/$I74), ABS($I86-SUM($I79:U79))))</f>
        <v>1.2471498171509561</v>
      </c>
      <c r="W79" s="105">
        <f>IF(OR($I74=0,V86=0,$I74="n/a"),0,SIGN($I86)*MIN(ABS($I86/$I74), ABS($I86-SUM($I79:V79))))</f>
        <v>1.2471498171509561</v>
      </c>
      <c r="X79" s="105">
        <f>IF(OR($I74=0,W86=0,$I74="n/a"),0,SIGN($I86)*MIN(ABS($I86/$I74), ABS($I86-SUM($I79:W79))))</f>
        <v>1.2471498171509561</v>
      </c>
      <c r="Y79" s="105">
        <f>IF(OR($I74=0,X86=0,$I74="n/a"),0,SIGN($I86)*MIN(ABS($I86/$I74), ABS($I86-SUM($I79:X79))))</f>
        <v>1.2471498171509561</v>
      </c>
      <c r="Z79" s="105">
        <f>IF(OR($I74=0,Y86=0,$I74="n/a"),0,SIGN($I86)*MIN(ABS($I86/$I74), ABS($I86-SUM($I79:Y79))))</f>
        <v>1.2471498171509561</v>
      </c>
      <c r="AA79" s="105">
        <f>IF(OR($I74=0,Z86=0,$I74="n/a"),0,SIGN($I86)*MIN(ABS($I86/$I74), ABS($I86-SUM($I79:Z79))))</f>
        <v>1.2471498171509561</v>
      </c>
      <c r="AB79" s="105">
        <f>IF(OR($I74=0,AA86=0,$I74="n/a"),0,SIGN($I86)*MIN(ABS($I86/$I74), ABS($I86-SUM($I79:AA79))))</f>
        <v>0.26912874187886615</v>
      </c>
      <c r="AC79" s="105">
        <f>IF(OR($I74=0,AB86=0,$I74="n/a"),0,SIGN($I86)*MIN(ABS($I86/$I74), ABS($I86-SUM($I79:AB79))))</f>
        <v>0</v>
      </c>
      <c r="AD79" s="105">
        <f>IF(OR($I74=0,AC86=0,$I74="n/a"),0,SIGN($I86)*MIN(ABS($I86/$I74), ABS($I86-SUM($I79:AC79))))</f>
        <v>0</v>
      </c>
      <c r="AE79" s="105">
        <f>IF(OR($I74=0,AD86=0,$I74="n/a"),0,SIGN($I86)*MIN(ABS($I86/$I74), ABS($I86-SUM($I79:AD79))))</f>
        <v>0</v>
      </c>
      <c r="AF79" s="105">
        <f>IF(OR($I74=0,AE86=0,$I74="n/a"),0,SIGN($I86)*MIN(ABS($I86/$I74), ABS($I86-SUM($I79:AE79))))</f>
        <v>0</v>
      </c>
      <c r="AG79" s="105">
        <f>IF(OR($I74=0,AF86=0,$I74="n/a"),0,SIGN($I86)*MIN(ABS($I86/$I74), ABS($I86-SUM($I79:AF79))))</f>
        <v>0</v>
      </c>
      <c r="AH79" s="105">
        <f>IF(OR($I74=0,AG86=0,$I74="n/a"),0,SIGN($I86)*MIN(ABS($I86/$I74), ABS($I86-SUM($I79:AG79))))</f>
        <v>0</v>
      </c>
      <c r="AI79" s="105">
        <f>IF(OR($I74=0,AH86=0,$I74="n/a"),0,SIGN($I86)*MIN(ABS($I86/$I74), ABS($I86-SUM($I79:AH79))))</f>
        <v>0</v>
      </c>
      <c r="AJ79" s="105">
        <f>IF(OR($I74=0,AI86=0,$I74="n/a"),0,SIGN($I86)*MIN(ABS($I86/$I74), ABS($I86-SUM($I79:AI79))))</f>
        <v>0</v>
      </c>
      <c r="AK79" s="105">
        <f>IF(OR($I74=0,AJ86=0,$I74="n/a"),0,SIGN($I86)*MIN(ABS($I86/$I74), ABS($I86-SUM($I79:AJ79))))</f>
        <v>0</v>
      </c>
      <c r="AL79" s="105">
        <f>IF(OR($I74=0,AK86=0,$I74="n/a"),0,SIGN($I86)*MIN(ABS($I86/$I74), ABS($I86-SUM($I79:AK79))))</f>
        <v>0</v>
      </c>
      <c r="AM79" s="105">
        <f>IF(OR($I74=0,AL86=0,$I74="n/a"),0,SIGN($I86)*MIN(ABS($I86/$I74), ABS($I86-SUM($I79:AL79))))</f>
        <v>0</v>
      </c>
      <c r="AN79" s="105">
        <f>IF(OR($I74=0,AM86=0,$I74="n/a"),0,SIGN($I86)*MIN(ABS($I86/$I74), ABS($I86-SUM($I79:AM79))))</f>
        <v>0</v>
      </c>
      <c r="AO79" s="105">
        <f>IF(OR($I74=0,AN86=0,$I74="n/a"),0,SIGN($I86)*MIN(ABS($I86/$I74), ABS($I86-SUM($I79:AN79))))</f>
        <v>0</v>
      </c>
      <c r="AP79" s="105">
        <f>IF(OR($I74=0,AO86=0,$I74="n/a"),0,SIGN($I86)*MIN(ABS($I86/$I74), ABS($I86-SUM($I79:AO79))))</f>
        <v>0</v>
      </c>
      <c r="AQ79" s="105">
        <f>IF(OR($I74=0,AP86=0,$I74="n/a"),0,SIGN($I86)*MIN(ABS($I86/$I74), ABS($I86-SUM($I79:AP79))))</f>
        <v>0</v>
      </c>
      <c r="AR79" s="105">
        <f>IF(OR($I74=0,AQ86=0,$I74="n/a"),0,SIGN($I86)*MIN(ABS($I86/$I74), ABS($I86-SUM($I79:AQ79))))</f>
        <v>0</v>
      </c>
      <c r="AS79" s="105">
        <f>IF(OR($I74=0,AR86=0,$I74="n/a"),0,SIGN($I86)*MIN(ABS($I86/$I74), ABS($I86-SUM($I79:AR79))))</f>
        <v>0</v>
      </c>
      <c r="AT79" s="105">
        <f>IF(OR($I74=0,AS86=0,$I74="n/a"),0,SIGN($I86)*MIN(ABS($I86/$I74), ABS($I86-SUM($I79:AS79))))</f>
        <v>0</v>
      </c>
      <c r="AU79" s="105">
        <f>IF(OR($I74=0,AT86=0,$I74="n/a"),0,SIGN($I86)*MIN(ABS($I86/$I74), ABS($I86-SUM($I79:AT79))))</f>
        <v>0</v>
      </c>
      <c r="AV79" s="105">
        <f>IF(OR($I74=0,AU86=0,$I74="n/a"),0,SIGN($I86)*MIN(ABS($I86/$I74), ABS($I86-SUM($I79:AU79))))</f>
        <v>0</v>
      </c>
      <c r="AW79" s="105">
        <f>IF(OR($I74=0,AV86=0,$I74="n/a"),0,SIGN($I86)*MIN(ABS($I86/$I74), ABS($I86-SUM($I79:AV79))))</f>
        <v>0</v>
      </c>
      <c r="AX79" s="105">
        <f>IF(OR($I74=0,AW86=0,$I74="n/a"),0,SIGN($I86)*MIN(ABS($I86/$I74), ABS($I86-SUM($I79:AW79))))</f>
        <v>0</v>
      </c>
      <c r="AY79" s="105">
        <f>IF(OR($I74=0,AX86=0,$I74="n/a"),0,SIGN($I86)*MIN(ABS($I86/$I74), ABS($I86-SUM($I79:AX79))))</f>
        <v>0</v>
      </c>
      <c r="AZ79" s="105">
        <f>IF(OR($I74=0,AY86=0,$I74="n/a"),0,SIGN($I86)*MIN(ABS($I86/$I74), ABS($I86-SUM($I79:AY79))))</f>
        <v>0</v>
      </c>
      <c r="BA79" s="105">
        <f>IF(OR($I74=0,AZ86=0,$I74="n/a"),0,SIGN($I86)*MIN(ABS($I86/$I74), ABS($I86-SUM($I79:AZ79))))</f>
        <v>0</v>
      </c>
      <c r="BB79" s="105">
        <f>IF(OR($I74=0,BA86=0,$I74="n/a"),0,SIGN($I86)*MIN(ABS($I86/$I74), ABS($I86-SUM($I79:BA79))))</f>
        <v>0</v>
      </c>
      <c r="BC79" s="105">
        <f>IF(OR($I74=0,BB86=0,$I74="n/a"),0,SIGN($I86)*MIN(ABS($I86/$I74), ABS($I86-SUM($I79:BB79))))</f>
        <v>0</v>
      </c>
      <c r="BD79" s="105">
        <f>IF(OR($I74=0,BC86=0,$I74="n/a"),0,SIGN($I86)*MIN(ABS($I86/$I74), ABS($I86-SUM($I79:BC79))))</f>
        <v>0</v>
      </c>
      <c r="BE79" s="105">
        <f>IF(OR($I74=0,BD86=0,$I74="n/a"),0,SIGN($I86)*MIN(ABS($I86/$I74), ABS($I86-SUM($I79:BD79))))</f>
        <v>0</v>
      </c>
      <c r="BF79" s="105">
        <f>IF(OR($I74=0,BE86=0,$I74="n/a"),0,SIGN($I86)*MIN(ABS($I86/$I74), ABS($I86-SUM($I79:BE79))))</f>
        <v>0</v>
      </c>
      <c r="BG79" s="105">
        <f>IF(OR($I74=0,BF86=0,$I74="n/a"),0,SIGN($I86)*MIN(ABS($I86/$I74), ABS($I86-SUM($I79:BF79))))</f>
        <v>0</v>
      </c>
      <c r="BH79" s="105">
        <f>IF(OR($I74=0,BG86=0,$I74="n/a"),0,SIGN($I86)*MIN(ABS($I86/$I74), ABS($I86-SUM($I79:BG79))))</f>
        <v>0</v>
      </c>
      <c r="BI79" s="105">
        <f>IF(OR($I74=0,BH86=0,$I74="n/a"),0,SIGN($I86)*MIN(ABS($I86/$I74), ABS($I86-SUM($I79:BH79))))</f>
        <v>0</v>
      </c>
      <c r="BJ79" s="105">
        <f>IF(OR($I74=0,BI86=0,$I74="n/a"),0,SIGN($I86)*MIN(ABS($I86/$I74), ABS($I86-SUM($I79:BI79))))</f>
        <v>0</v>
      </c>
      <c r="BK79" s="105">
        <f>IF(OR($I74=0,BJ86=0,$I74="n/a"),0,SIGN($I86)*MIN(ABS($I86/$I74), ABS($I86-SUM($I79:BJ79))))</f>
        <v>0</v>
      </c>
      <c r="BL79" s="105">
        <f>IF(OR($I74=0,BK86=0,$I74="n/a"),0,SIGN($I86)*MIN(ABS($I86/$I74), ABS($I86-SUM($I79:BK79))))</f>
        <v>0</v>
      </c>
      <c r="BM79" s="105">
        <f>IF(OR($I74=0,BL86=0,$I74="n/a"),0,SIGN($I86)*MIN(ABS($I86/$I74), ABS($I86-SUM($I79:BL79))))</f>
        <v>0</v>
      </c>
      <c r="BN79" s="105">
        <f>IF(OR($I74=0,BM86=0,$I74="n/a"),0,SIGN($I86)*MIN(ABS($I86/$I74), ABS($I86-SUM($I79:BM79))))</f>
        <v>0</v>
      </c>
      <c r="BO79" s="105">
        <f>IF(OR($I74=0,BN86=0,$I74="n/a"),0,SIGN($I86)*MIN(ABS($I86/$I74), ABS($I86-SUM($I79:BN79))))</f>
        <v>0</v>
      </c>
      <c r="BP79" s="105">
        <f>IF(OR($I74=0,BO86=0,$I74="n/a"),0,SIGN($I86)*MIN(ABS($I86/$I74), ABS($I86-SUM($I79:BO79))))</f>
        <v>0</v>
      </c>
      <c r="BQ79" s="105">
        <f>IF(OR($I74=0,BP86=0,$I74="n/a"),0,SIGN($I86)*MIN(ABS($I86/$I74), ABS($I86-SUM($I79:BP79))))</f>
        <v>0</v>
      </c>
      <c r="BR79" s="105">
        <f>IF(OR($I74=0,BQ86=0,$I74="n/a"),0,SIGN($I86)*MIN(ABS($I86/$I74), ABS($I86-SUM($I79:BQ79))))</f>
        <v>0</v>
      </c>
      <c r="BS79" s="105">
        <f>IF(OR($I74=0,BR86=0,$I74="n/a"),0,SIGN($I86)*MIN(ABS($I86/$I74), ABS($I86-SUM($I79:BR79))))</f>
        <v>0</v>
      </c>
      <c r="BT79" s="105">
        <f>IF(OR($I74=0,BS86=0,$I74="n/a"),0,SIGN($I86)*MIN(ABS($I86/$I74), ABS($I86-SUM($I79:BS79))))</f>
        <v>0</v>
      </c>
      <c r="BU79" s="105">
        <f>IF(OR($I74=0,BT86=0,$I74="n/a"),0,SIGN($I86)*MIN(ABS($I86/$I74), ABS($I86-SUM($I79:BT79))))</f>
        <v>0</v>
      </c>
      <c r="BV79" s="105">
        <f>IF(OR($I74=0,BU86=0,$I74="n/a"),0,SIGN($I86)*MIN(ABS($I86/$I74), ABS($I86-SUM($I79:BU79))))</f>
        <v>0</v>
      </c>
      <c r="BW79" s="105">
        <f>IF(OR($I74=0,BV86=0,$I74="n/a"),0,SIGN($I86)*MIN(ABS($I86/$I74), ABS($I86-SUM($I79:BV79))))</f>
        <v>0</v>
      </c>
      <c r="BX79" s="105">
        <f>IF(OR($I74=0,BW86=0,$I74="n/a"),0,SIGN($I86)*MIN(ABS($I86/$I74), ABS($I86-SUM($I79:BW79))))</f>
        <v>0</v>
      </c>
      <c r="BY79" s="105">
        <f>IF(OR($I74=0,BX86=0,$I74="n/a"),0,SIGN($I86)*MIN(ABS($I86/$I74), ABS($I86-SUM($I79:BX79))))</f>
        <v>0</v>
      </c>
      <c r="BZ79" s="105">
        <f>IF(OR($I74=0,BY86=0,$I74="n/a"),0,SIGN($I86)*MIN(ABS($I86/$I74), ABS($I86-SUM($I79:BY79))))</f>
        <v>0</v>
      </c>
      <c r="CA79" s="105">
        <f>IF(OR($I74=0,BZ86=0,$I74="n/a"),0,SIGN($I86)*MIN(ABS($I86/$I74), ABS($I86-SUM($I79:BZ79))))</f>
        <v>0</v>
      </c>
      <c r="CB79" s="105">
        <f>IF(OR($I74=0,CA86=0,$I74="n/a"),0,SIGN($I86)*MIN(ABS($I86/$I74), ABS($I86-SUM($I79:CA79))))</f>
        <v>0</v>
      </c>
      <c r="CC79" s="105">
        <f>IF(OR($I74=0,CB86=0,$I74="n/a"),0,SIGN($I86)*MIN(ABS($I86/$I74), ABS($I86-SUM($I79:CB79))))</f>
        <v>0</v>
      </c>
      <c r="CD79" s="105">
        <f>IF(OR($I74=0,CC86=0,$I74="n/a"),0,SIGN($I86)*MIN(ABS($I86/$I74), ABS($I86-SUM($I79:CC79))))</f>
        <v>0</v>
      </c>
      <c r="CE79" s="105">
        <f>IF(OR($I74=0,CD86=0,$I74="n/a"),0,SIGN($I86)*MIN(ABS($I86/$I74), ABS($I86-SUM($I79:CD79))))</f>
        <v>0</v>
      </c>
      <c r="CF79" s="105">
        <f>IF(OR($I74=0,CE86=0,$I74="n/a"),0,SIGN($I86)*MIN(ABS($I86/$I74), ABS($I86-SUM($I79:CE79))))</f>
        <v>0</v>
      </c>
    </row>
    <row r="80" spans="1:84" s="153" customFormat="1" ht="12.75" customHeight="1">
      <c r="A80"/>
      <c r="C80" s="164"/>
      <c r="D80" s="98" t="s">
        <v>208</v>
      </c>
      <c r="E80" s="98"/>
      <c r="F80" s="97"/>
      <c r="G80" s="97"/>
      <c r="H80" s="97"/>
      <c r="I80" s="99"/>
      <c r="J80" s="267">
        <f>IF(OR($I75=0,I87=0,$I75="n/a"),0,SIGN($I87)*MIN(ABS($I87/$I75), ABS($I87-SUM($I80:I80))))</f>
        <v>0.33208448076786362</v>
      </c>
      <c r="K80" s="267">
        <f>IF(OR($I75=0,J87=0,$I75="n/a"),0,SIGN($I87)*MIN(ABS($I87/$I75), ABS($I87-SUM($I80:J80))))</f>
        <v>0.33208448076786362</v>
      </c>
      <c r="L80" s="267">
        <f>IF(OR($I75=0,K87=0,$I75="n/a"),0,SIGN($I87)*MIN(ABS($I87/$I75), ABS($I87-SUM($I80:K80))))</f>
        <v>0.33208448076786362</v>
      </c>
      <c r="M80" s="267">
        <f>IF(OR($I75=0,L87=0,$I75="n/a"),0,SIGN($I87)*MIN(ABS($I87/$I75), ABS($I87-SUM($I80:L80))))</f>
        <v>0.33208448076786362</v>
      </c>
      <c r="N80" s="267">
        <f>IF(OR($I75=0,M87=0,$I75="n/a"),0,SIGN($I87)*MIN(ABS($I87/$I75), ABS($I87-SUM($I80:M80))))</f>
        <v>0.33208448076786362</v>
      </c>
      <c r="O80" s="267">
        <f>IF(OR($I75=0,N87=0,$I75="n/a"),0,SIGN($I87)*MIN(ABS($I87/$I75), ABS($I87-SUM($I80:N80))))</f>
        <v>0.33208448076786362</v>
      </c>
      <c r="P80" s="267">
        <f>IF(OR($I75=0,O87=0,$I75="n/a"),0,SIGN($I87)*MIN(ABS($I87/$I75), ABS($I87-SUM($I80:O80))))</f>
        <v>0.33208448076786362</v>
      </c>
      <c r="Q80" s="267">
        <f>IF(OR($I75=0,P87=0,$I75="n/a"),0,SIGN($I87)*MIN(ABS($I87/$I75), ABS($I87-SUM($I80:P80))))</f>
        <v>0.33208448076786362</v>
      </c>
      <c r="R80" s="267">
        <f>IF(OR($I75=0,Q87=0,$I75="n/a"),0,SIGN($I87)*MIN(ABS($I87/$I75), ABS($I87-SUM($I80:Q80))))</f>
        <v>0.33208448076786362</v>
      </c>
      <c r="S80" s="267">
        <f>IF(OR($I75=0,R87=0,$I75="n/a"),0,SIGN($I87)*MIN(ABS($I87/$I75), ABS($I87-SUM($I80:R80))))</f>
        <v>0.33208448076786362</v>
      </c>
      <c r="T80" s="267">
        <f>IF(OR($I75=0,S87=0,$I75="n/a"),0,SIGN($I87)*MIN(ABS($I87/$I75), ABS($I87-SUM($I80:S80))))</f>
        <v>0.33208448076786362</v>
      </c>
      <c r="U80" s="267">
        <f>IF(OR($I75=0,T87=0,$I75="n/a"),0,SIGN($I87)*MIN(ABS($I87/$I75), ABS($I87-SUM($I80:T80))))</f>
        <v>0.33208448076786362</v>
      </c>
      <c r="V80" s="267">
        <f>IF(OR($I75=0,U87=0,$I75="n/a"),0,SIGN($I87)*MIN(ABS($I87/$I75), ABS($I87-SUM($I80:U80))))</f>
        <v>0.33208448076786362</v>
      </c>
      <c r="W80" s="267">
        <f>IF(OR($I75=0,V87=0,$I75="n/a"),0,SIGN($I87)*MIN(ABS($I87/$I75), ABS($I87-SUM($I80:V80))))</f>
        <v>0.33208448076786362</v>
      </c>
      <c r="X80" s="267">
        <f>IF(OR($I75=0,W87=0,$I75="n/a"),0,SIGN($I87)*MIN(ABS($I87/$I75), ABS($I87-SUM($I80:W80))))</f>
        <v>0.33208448076786362</v>
      </c>
      <c r="Y80" s="267">
        <f>IF(OR($I75=0,X87=0,$I75="n/a"),0,SIGN($I87)*MIN(ABS($I87/$I75), ABS($I87-SUM($I80:X80))))</f>
        <v>0.33208448076786362</v>
      </c>
      <c r="Z80" s="267">
        <f>IF(OR($I75=0,Y87=0,$I75="n/a"),0,SIGN($I87)*MIN(ABS($I87/$I75), ABS($I87-SUM($I80:Y80))))</f>
        <v>0.33208448076786362</v>
      </c>
      <c r="AA80" s="267">
        <f>IF(OR($I75=0,Z87=0,$I75="n/a"),0,SIGN($I87)*MIN(ABS($I87/$I75), ABS($I87-SUM($I80:Z80))))</f>
        <v>0.33208448076786362</v>
      </c>
      <c r="AB80" s="267">
        <f>IF(OR($I75=0,AA87=0,$I75="n/a"),0,SIGN($I87)*MIN(ABS($I87/$I75), ABS($I87-SUM($I80:AA80))))</f>
        <v>0.33208448076786362</v>
      </c>
      <c r="AC80" s="267">
        <f>IF(OR($I75=0,AB87=0,$I75="n/a"),0,SIGN($I87)*MIN(ABS($I87/$I75), ABS($I87-SUM($I80:AB80))))</f>
        <v>0.33208448076786362</v>
      </c>
      <c r="AD80" s="267">
        <f>IF(OR($I75=0,AC87=0,$I75="n/a"),0,SIGN($I87)*MIN(ABS($I87/$I75), ABS($I87-SUM($I80:AC80))))</f>
        <v>0.33208448076786362</v>
      </c>
      <c r="AE80" s="267">
        <f>IF(OR($I75=0,AD87=0,$I75="n/a"),0,SIGN($I87)*MIN(ABS($I87/$I75), ABS($I87-SUM($I80:AD80))))</f>
        <v>0.33208448076786362</v>
      </c>
      <c r="AF80" s="267">
        <f>IF(OR($I75=0,AE87=0,$I75="n/a"),0,SIGN($I87)*MIN(ABS($I87/$I75), ABS($I87-SUM($I80:AE80))))</f>
        <v>0.33208448076786362</v>
      </c>
      <c r="AG80" s="267">
        <f>IF(OR($I75=0,AF87=0,$I75="n/a"),0,SIGN($I87)*MIN(ABS($I87/$I75), ABS($I87-SUM($I80:AF80))))</f>
        <v>0.33208448076786362</v>
      </c>
      <c r="AH80" s="267">
        <f>IF(OR($I75=0,AG87=0,$I75="n/a"),0,SIGN($I87)*MIN(ABS($I87/$I75), ABS($I87-SUM($I80:AG80))))</f>
        <v>0.33208448076786362</v>
      </c>
      <c r="AI80" s="267">
        <f>IF(OR($I75=0,AH87=0,$I75="n/a"),0,SIGN($I87)*MIN(ABS($I87/$I75), ABS($I87-SUM($I80:AH80))))</f>
        <v>0.33208448076786362</v>
      </c>
      <c r="AJ80" s="267">
        <f>IF(OR($I75=0,AI87=0,$I75="n/a"),0,SIGN($I87)*MIN(ABS($I87/$I75), ABS($I87-SUM($I80:AI80))))</f>
        <v>0.33208448076786362</v>
      </c>
      <c r="AK80" s="267">
        <f>IF(OR($I75=0,AJ87=0,$I75="n/a"),0,SIGN($I87)*MIN(ABS($I87/$I75), ABS($I87-SUM($I80:AJ80))))</f>
        <v>0.33208448076786362</v>
      </c>
      <c r="AL80" s="267">
        <f>IF(OR($I75=0,AK87=0,$I75="n/a"),0,SIGN($I87)*MIN(ABS($I87/$I75), ABS($I87-SUM($I80:AK80))))</f>
        <v>0.33208448076786362</v>
      </c>
      <c r="AM80" s="267">
        <f>IF(OR($I75=0,AL87=0,$I75="n/a"),0,SIGN($I87)*MIN(ABS($I87/$I75), ABS($I87-SUM($I80:AL80))))</f>
        <v>0.33208448076786362</v>
      </c>
      <c r="AN80" s="267">
        <f>IF(OR($I75=0,AM87=0,$I75="n/a"),0,SIGN($I87)*MIN(ABS($I87/$I75), ABS($I87-SUM($I80:AM80))))</f>
        <v>0.33208448076786362</v>
      </c>
      <c r="AO80" s="267">
        <f>IF(OR($I75=0,AN87=0,$I75="n/a"),0,SIGN($I87)*MIN(ABS($I87/$I75), ABS($I87-SUM($I80:AN80))))</f>
        <v>0.33208448076786362</v>
      </c>
      <c r="AP80" s="267">
        <f>IF(OR($I75=0,AO87=0,$I75="n/a"),0,SIGN($I87)*MIN(ABS($I87/$I75), ABS($I87-SUM($I80:AO80))))</f>
        <v>0.33208448076786362</v>
      </c>
      <c r="AQ80" s="267">
        <f>IF(OR($I75=0,AP87=0,$I75="n/a"),0,SIGN($I87)*MIN(ABS($I87/$I75), ABS($I87-SUM($I80:AP80))))</f>
        <v>0.33208448076786362</v>
      </c>
      <c r="AR80" s="267">
        <f>IF(OR($I75=0,AQ87=0,$I75="n/a"),0,SIGN($I87)*MIN(ABS($I87/$I75), ABS($I87-SUM($I80:AQ80))))</f>
        <v>0.33208448076786362</v>
      </c>
      <c r="AS80" s="267">
        <f>IF(OR($I75=0,AR87=0,$I75="n/a"),0,SIGN($I87)*MIN(ABS($I87/$I75), ABS($I87-SUM($I80:AR80))))</f>
        <v>0.33208448076786362</v>
      </c>
      <c r="AT80" s="267">
        <f>IF(OR($I75=0,AS87=0,$I75="n/a"),0,SIGN($I87)*MIN(ABS($I87/$I75), ABS($I87-SUM($I80:AS80))))</f>
        <v>0.33208448076786362</v>
      </c>
      <c r="AU80" s="267">
        <f>IF(OR($I75=0,AT87=0,$I75="n/a"),0,SIGN($I87)*MIN(ABS($I87/$I75), ABS($I87-SUM($I80:AT80))))</f>
        <v>0.33208448076786362</v>
      </c>
      <c r="AV80" s="267">
        <f>IF(OR($I75=0,AU87=0,$I75="n/a"),0,SIGN($I87)*MIN(ABS($I87/$I75), ABS($I87-SUM($I80:AU80))))</f>
        <v>0.33208448076786362</v>
      </c>
      <c r="AW80" s="267">
        <f>IF(OR($I75=0,AV87=0,$I75="n/a"),0,SIGN($I87)*MIN(ABS($I87/$I75), ABS($I87-SUM($I80:AV80))))</f>
        <v>0.33208448076786362</v>
      </c>
      <c r="AX80" s="267">
        <f>IF(OR($I75=0,AW87=0,$I75="n/a"),0,SIGN($I87)*MIN(ABS($I87/$I75), ABS($I87-SUM($I80:AW80))))</f>
        <v>0.33208448076786362</v>
      </c>
      <c r="AY80" s="267">
        <f>IF(OR($I75=0,AX87=0,$I75="n/a"),0,SIGN($I87)*MIN(ABS($I87/$I75), ABS($I87-SUM($I80:AX80))))</f>
        <v>0.33208448076786362</v>
      </c>
      <c r="AZ80" s="267">
        <f>IF(OR($I75=0,AY87=0,$I75="n/a"),0,SIGN($I87)*MIN(ABS($I87/$I75), ABS($I87-SUM($I80:AY80))))</f>
        <v>0.33208448076786362</v>
      </c>
      <c r="BA80" s="267">
        <f>IF(OR($I75=0,AZ87=0,$I75="n/a"),0,SIGN($I87)*MIN(ABS($I87/$I75), ABS($I87-SUM($I80:AZ80))))</f>
        <v>3.431645877841305E-2</v>
      </c>
      <c r="BB80" s="267">
        <f>IF(OR($I75=0,BA87=0,$I75="n/a"),0,SIGN($I87)*MIN(ABS($I87/$I75), ABS($I87-SUM($I80:BA80))))</f>
        <v>0</v>
      </c>
      <c r="BC80" s="267">
        <f>IF(OR($I75=0,BB87=0,$I75="n/a"),0,SIGN($I87)*MIN(ABS($I87/$I75), ABS($I87-SUM($I80:BB80))))</f>
        <v>0</v>
      </c>
      <c r="BD80" s="267">
        <f>IF(OR($I75=0,BC87=0,$I75="n/a"),0,SIGN($I87)*MIN(ABS($I87/$I75), ABS($I87-SUM($I80:BC80))))</f>
        <v>0</v>
      </c>
      <c r="BE80" s="267">
        <f>IF(OR($I75=0,BD87=0,$I75="n/a"),0,SIGN($I87)*MIN(ABS($I87/$I75), ABS($I87-SUM($I80:BD80))))</f>
        <v>0</v>
      </c>
      <c r="BF80" s="267">
        <f>IF(OR($I75=0,BE87=0,$I75="n/a"),0,SIGN($I87)*MIN(ABS($I87/$I75), ABS($I87-SUM($I80:BE80))))</f>
        <v>0</v>
      </c>
      <c r="BG80" s="267">
        <f>IF(OR($I75=0,BF87=0,$I75="n/a"),0,SIGN($I87)*MIN(ABS($I87/$I75), ABS($I87-SUM($I80:BF80))))</f>
        <v>0</v>
      </c>
      <c r="BH80" s="267">
        <f>IF(OR($I75=0,BG87=0,$I75="n/a"),0,SIGN($I87)*MIN(ABS($I87/$I75), ABS($I87-SUM($I80:BG80))))</f>
        <v>0</v>
      </c>
      <c r="BI80" s="267">
        <f>IF(OR($I75=0,BH87=0,$I75="n/a"),0,SIGN($I87)*MIN(ABS($I87/$I75), ABS($I87-SUM($I80:BH80))))</f>
        <v>0</v>
      </c>
      <c r="BJ80" s="267">
        <f>IF(OR($I75=0,BI87=0,$I75="n/a"),0,SIGN($I87)*MIN(ABS($I87/$I75), ABS($I87-SUM($I80:BI80))))</f>
        <v>0</v>
      </c>
      <c r="BK80" s="267">
        <f>IF(OR($I75=0,BJ87=0,$I75="n/a"),0,SIGN($I87)*MIN(ABS($I87/$I75), ABS($I87-SUM($I80:BJ80))))</f>
        <v>0</v>
      </c>
      <c r="BL80" s="267">
        <f>IF(OR($I75=0,BK87=0,$I75="n/a"),0,SIGN($I87)*MIN(ABS($I87/$I75), ABS($I87-SUM($I80:BK80))))</f>
        <v>0</v>
      </c>
      <c r="BM80" s="267">
        <f>IF(OR($I75=0,BL87=0,$I75="n/a"),0,SIGN($I87)*MIN(ABS($I87/$I75), ABS($I87-SUM($I80:BL80))))</f>
        <v>0</v>
      </c>
      <c r="BN80" s="267">
        <f>IF(OR($I75=0,BM87=0,$I75="n/a"),0,SIGN($I87)*MIN(ABS($I87/$I75), ABS($I87-SUM($I80:BM80))))</f>
        <v>0</v>
      </c>
      <c r="BO80" s="267">
        <f>IF(OR($I75=0,BN87=0,$I75="n/a"),0,SIGN($I87)*MIN(ABS($I87/$I75), ABS($I87-SUM($I80:BN80))))</f>
        <v>0</v>
      </c>
      <c r="BP80" s="267">
        <f>IF(OR($I75=0,BO87=0,$I75="n/a"),0,SIGN($I87)*MIN(ABS($I87/$I75), ABS($I87-SUM($I80:BO80))))</f>
        <v>0</v>
      </c>
      <c r="BQ80" s="267">
        <f>IF(OR($I75=0,BP87=0,$I75="n/a"),0,SIGN($I87)*MIN(ABS($I87/$I75), ABS($I87-SUM($I80:BP80))))</f>
        <v>0</v>
      </c>
      <c r="BR80" s="267">
        <f>IF(OR($I75=0,BQ87=0,$I75="n/a"),0,SIGN($I87)*MIN(ABS($I87/$I75), ABS($I87-SUM($I80:BQ80))))</f>
        <v>0</v>
      </c>
      <c r="BS80" s="267">
        <f>IF(OR($I75=0,BR87=0,$I75="n/a"),0,SIGN($I87)*MIN(ABS($I87/$I75), ABS($I87-SUM($I80:BR80))))</f>
        <v>0</v>
      </c>
      <c r="BT80" s="267">
        <f>IF(OR($I75=0,BS87=0,$I75="n/a"),0,SIGN($I87)*MIN(ABS($I87/$I75), ABS($I87-SUM($I80:BS80))))</f>
        <v>0</v>
      </c>
      <c r="BU80" s="267">
        <f>IF(OR($I75=0,BT87=0,$I75="n/a"),0,SIGN($I87)*MIN(ABS($I87/$I75), ABS($I87-SUM($I80:BT80))))</f>
        <v>0</v>
      </c>
      <c r="BV80" s="267">
        <f>IF(OR($I75=0,BU87=0,$I75="n/a"),0,SIGN($I87)*MIN(ABS($I87/$I75), ABS($I87-SUM($I80:BU80))))</f>
        <v>0</v>
      </c>
      <c r="BW80" s="267">
        <f>IF(OR($I75=0,BV87=0,$I75="n/a"),0,SIGN($I87)*MIN(ABS($I87/$I75), ABS($I87-SUM($I80:BV80))))</f>
        <v>0</v>
      </c>
      <c r="BX80" s="267">
        <f>IF(OR($I75=0,BW87=0,$I75="n/a"),0,SIGN($I87)*MIN(ABS($I87/$I75), ABS($I87-SUM($I80:BW80))))</f>
        <v>0</v>
      </c>
      <c r="BY80" s="267">
        <f>IF(OR($I75=0,BX87=0,$I75="n/a"),0,SIGN($I87)*MIN(ABS($I87/$I75), ABS($I87-SUM($I80:BX80))))</f>
        <v>0</v>
      </c>
      <c r="BZ80" s="267">
        <f>IF(OR($I75=0,BY87=0,$I75="n/a"),0,SIGN($I87)*MIN(ABS($I87/$I75), ABS($I87-SUM($I80:BY80))))</f>
        <v>0</v>
      </c>
      <c r="CA80" s="267">
        <f>IF(OR($I75=0,BZ87=0,$I75="n/a"),0,SIGN($I87)*MIN(ABS($I87/$I75), ABS($I87-SUM($I80:BZ80))))</f>
        <v>0</v>
      </c>
      <c r="CB80" s="267">
        <f>IF(OR($I75=0,CA87=0,$I75="n/a"),0,SIGN($I87)*MIN(ABS($I87/$I75), ABS($I87-SUM($I80:CA80))))</f>
        <v>0</v>
      </c>
      <c r="CC80" s="267">
        <f>IF(OR($I75=0,CB87=0,$I75="n/a"),0,SIGN($I87)*MIN(ABS($I87/$I75), ABS($I87-SUM($I80:CB80))))</f>
        <v>0</v>
      </c>
      <c r="CD80" s="267">
        <f>IF(OR($I75=0,CC87=0,$I75="n/a"),0,SIGN($I87)*MIN(ABS($I87/$I75), ABS($I87-SUM($I80:CC80))))</f>
        <v>0</v>
      </c>
      <c r="CE80" s="267">
        <f>IF(OR($I75=0,CD87=0,$I75="n/a"),0,SIGN($I87)*MIN(ABS($I87/$I75), ABS($I87-SUM($I80:CD80))))</f>
        <v>0</v>
      </c>
      <c r="CF80" s="267">
        <f>IF(OR($I75=0,CE87=0,$I75="n/a"),0,SIGN($I87)*MIN(ABS($I87/$I75), ABS($I87-SUM($I80:CE80))))</f>
        <v>0</v>
      </c>
    </row>
    <row r="81" spans="3:2018" s="153" customFormat="1" ht="12.75" customHeight="1">
      <c r="D81" s="98" t="s">
        <v>151</v>
      </c>
      <c r="E81" s="97" t="s">
        <v>185</v>
      </c>
      <c r="F81" s="97"/>
      <c r="G81" s="97"/>
      <c r="H81" s="97"/>
      <c r="I81" s="99"/>
      <c r="J81" s="99"/>
      <c r="K81" s="99"/>
      <c r="L81" s="99"/>
      <c r="M81" s="99"/>
      <c r="N81" s="99"/>
      <c r="O81" s="105">
        <f>IFERROR(IF(OR($I74=0,N86=0),0,IF($N85&gt;0,(MIN($N85/IF($I74&lt;=5,1,($I74-5)),$N85-SUM($N81:N81))), (MAX($N85/IF($I74&lt;=5,1,($I74-5)),$N85-SUM($N81:N81))))),0)</f>
        <v>0</v>
      </c>
      <c r="P81" s="105">
        <f>IFERROR(IF(OR($I74=0,O86=0),0,IF($N85&gt;0,(MIN($N85/IF($I74&lt;=5,1,($I74-5)),$N85-SUM($N81:O81))), (MAX($N85/IF($I74&lt;=5,1,($I74-5)),$N85-SUM($N81:O81))))),0)</f>
        <v>0</v>
      </c>
      <c r="Q81" s="105">
        <f>IFERROR(IF(OR($I74=0,P86=0),0,IF($N85&gt;0,(MIN($N85/IF($I74&lt;=5,1,($I74-5)),$N85-SUM($N81:P81))), (MAX($N85/IF($I74&lt;=5,1,($I74-5)),$N85-SUM($N81:P81))))),0)</f>
        <v>0</v>
      </c>
      <c r="R81" s="105">
        <f>IFERROR(IF(OR($I74=0,Q86=0),0,IF($N85&gt;0,(MIN($N85/IF($I74&lt;=5,1,($I74-5)),$N85-SUM($N81:Q81))), (MAX($N85/IF($I74&lt;=5,1,($I74-5)),$N85-SUM($N81:Q81))))),0)</f>
        <v>0</v>
      </c>
      <c r="S81" s="105">
        <f>IFERROR(IF(OR($I74=0,R86=0),0,IF($N85&gt;0,(MIN($N85/IF($I74&lt;=5,1,($I74-5)),$N85-SUM($N81:R81))), (MAX($N85/IF($I74&lt;=5,1,($I74-5)),$N85-SUM($N81:R81))))),0)</f>
        <v>0</v>
      </c>
      <c r="T81" s="105">
        <f>IFERROR(IF(OR($I74=0,S86=0),0,IF($N85&gt;0,(MIN($N85/IF($I74&lt;=5,1,($I74-5)),$N85-SUM($N81:S81))), (MAX($N85/IF($I74&lt;=5,1,($I74-5)),$N85-SUM($N81:S81))))),0)</f>
        <v>0</v>
      </c>
      <c r="U81" s="105">
        <f>IFERROR(IF(OR($I74=0,T86=0),0,IF($N85&gt;0,(MIN($N85/IF($I74&lt;=5,1,($I74-5)),$N85-SUM($N81:T81))), (MAX($N85/IF($I74&lt;=5,1,($I74-5)),$N85-SUM($N81:T81))))),0)</f>
        <v>0</v>
      </c>
      <c r="V81" s="105">
        <f>IFERROR(IF(OR($I74=0,U86=0),0,IF($N85&gt;0,(MIN($N85/IF($I74&lt;=5,1,($I74-5)),$N85-SUM($N81:U81))), (MAX($N85/IF($I74&lt;=5,1,($I74-5)),$N85-SUM($N81:U81))))),0)</f>
        <v>0</v>
      </c>
      <c r="W81" s="105">
        <f>IFERROR(IF(OR($I74=0,V86=0),0,IF($N85&gt;0,(MIN($N85/IF($I74&lt;=5,1,($I74-5)),$N85-SUM($N81:V81))), (MAX($N85/IF($I74&lt;=5,1,($I74-5)),$N85-SUM($N81:V81))))),0)</f>
        <v>0</v>
      </c>
      <c r="X81" s="105">
        <f>IFERROR(IF(OR($I74=0,W86=0),0,IF($N85&gt;0,(MIN($N85/IF($I74&lt;=5,1,($I74-5)),$N85-SUM($N81:W81))), (MAX($N85/IF($I74&lt;=5,1,($I74-5)),$N85-SUM($N81:W81))))),0)</f>
        <v>0</v>
      </c>
      <c r="Y81" s="105">
        <f>IFERROR(IF(OR($I74=0,X86=0),0,IF($N85&gt;0,(MIN($N85/IF($I74&lt;=5,1,($I74-5)),$N85-SUM($N81:X81))), (MAX($N85/IF($I74&lt;=5,1,($I74-5)),$N85-SUM($N81:X81))))),0)</f>
        <v>0</v>
      </c>
      <c r="Z81" s="105">
        <f>IFERROR(IF(OR($I74=0,Y86=0),0,IF($N85&gt;0,(MIN($N85/IF($I74&lt;=5,1,($I74-5)),$N85-SUM($N81:Y81))), (MAX($N85/IF($I74&lt;=5,1,($I74-5)),$N85-SUM($N81:Y81))))),0)</f>
        <v>0</v>
      </c>
      <c r="AA81" s="105">
        <f>IFERROR(IF(OR($I74=0,Z86=0),0,IF($N85&gt;0,(MIN($N85/IF($I74&lt;=5,1,($I74-5)),$N85-SUM($N81:Z81))), (MAX($N85/IF($I74&lt;=5,1,($I74-5)),$N85-SUM($N81:Z81))))),0)</f>
        <v>0</v>
      </c>
      <c r="AB81" s="105">
        <f>IFERROR(IF(OR($I74=0,AA86=0),0,IF($N85&gt;0,(MIN($N85/IF($I74&lt;=5,1,($I74-5)),$N85-SUM($N81:AA81))), (MAX($N85/IF($I74&lt;=5,1,($I74-5)),$N85-SUM($N81:AA81))))),0)</f>
        <v>0</v>
      </c>
      <c r="AC81" s="105">
        <f>IFERROR(IF(OR($I74=0,AB86=0),0,IF($N85&gt;0,(MIN($N85/IF($I74&lt;=5,1,($I74-5)),$N85-SUM($N81:AB81))), (MAX($N85/IF($I74&lt;=5,1,($I74-5)),$N85-SUM($N81:AB81))))),0)</f>
        <v>0</v>
      </c>
      <c r="AD81" s="105">
        <f>IFERROR(IF(OR($I74=0,AC86=0),0,IF($N85&gt;0,(MIN($N85/IF($I74&lt;=5,1,($I74-5)),$N85-SUM($N81:AC81))), (MAX($N85/IF($I74&lt;=5,1,($I74-5)),$N85-SUM($N81:AC81))))),0)</f>
        <v>0</v>
      </c>
      <c r="AE81" s="105">
        <f>IFERROR(IF(OR($I74=0,AD86=0),0,IF($N85&gt;0,(MIN($N85/IF($I74&lt;=5,1,($I74-5)),$N85-SUM($N81:AD81))), (MAX($N85/IF($I74&lt;=5,1,($I74-5)),$N85-SUM($N81:AD81))))),0)</f>
        <v>0</v>
      </c>
      <c r="AF81" s="105">
        <f>IFERROR(IF(OR($I74=0,AE86=0),0,IF($N85&gt;0,(MIN($N85/IF($I74&lt;=5,1,($I74-5)),$N85-SUM($N81:AE81))), (MAX($N85/IF($I74&lt;=5,1,($I74-5)),$N85-SUM($N81:AE81))))),0)</f>
        <v>0</v>
      </c>
      <c r="AG81" s="105">
        <f>IFERROR(IF(OR($I74=0,AF86=0),0,IF($N85&gt;0,(MIN($N85/IF($I74&lt;=5,1,($I74-5)),$N85-SUM($N81:AF81))), (MAX($N85/IF($I74&lt;=5,1,($I74-5)),$N85-SUM($N81:AF81))))),0)</f>
        <v>0</v>
      </c>
      <c r="AH81" s="105">
        <f>IFERROR(IF(OR($I74=0,AG86=0),0,IF($N85&gt;0,(MIN($N85/IF($I74&lt;=5,1,($I74-5)),$N85-SUM($N81:AG81))), (MAX($N85/IF($I74&lt;=5,1,($I74-5)),$N85-SUM($N81:AG81))))),0)</f>
        <v>0</v>
      </c>
      <c r="AI81" s="105">
        <f>IFERROR(IF(OR($I74=0,AH86=0),0,IF($N85&gt;0,(MIN($N85/IF($I74&lt;=5,1,($I74-5)),$N85-SUM($N81:AH81))), (MAX($N85/IF($I74&lt;=5,1,($I74-5)),$N85-SUM($N81:AH81))))),0)</f>
        <v>0</v>
      </c>
      <c r="AJ81" s="105">
        <f>IFERROR(IF(OR($I74=0,AI86=0),0,IF($N85&gt;0,(MIN($N85/IF($I74&lt;=5,1,($I74-5)),$N85-SUM($N81:AI81))), (MAX($N85/IF($I74&lt;=5,1,($I74-5)),$N85-SUM($N81:AI81))))),0)</f>
        <v>0</v>
      </c>
      <c r="AK81" s="105">
        <f>IFERROR(IF(OR($I74=0,AJ86=0),0,IF($N85&gt;0,(MIN($N85/IF($I74&lt;=5,1,($I74-5)),$N85-SUM($N81:AJ81))), (MAX($N85/IF($I74&lt;=5,1,($I74-5)),$N85-SUM($N81:AJ81))))),0)</f>
        <v>0</v>
      </c>
      <c r="AL81" s="105">
        <f>IFERROR(IF(OR($I74=0,AK86=0),0,IF($N85&gt;0,(MIN($N85/IF($I74&lt;=5,1,($I74-5)),$N85-SUM($N81:AK81))), (MAX($N85/IF($I74&lt;=5,1,($I74-5)),$N85-SUM($N81:AK81))))),0)</f>
        <v>0</v>
      </c>
      <c r="AM81" s="105">
        <f>IFERROR(IF(OR($I74=0,AL86=0),0,IF($N85&gt;0,(MIN($N85/IF($I74&lt;=5,1,($I74-5)),$N85-SUM($N81:AL81))), (MAX($N85/IF($I74&lt;=5,1,($I74-5)),$N85-SUM($N81:AL81))))),0)</f>
        <v>0</v>
      </c>
      <c r="AN81" s="105">
        <f>IFERROR(IF(OR($I74=0,AM86=0),0,IF($N85&gt;0,(MIN($N85/IF($I74&lt;=5,1,($I74-5)),$N85-SUM($N81:AM81))), (MAX($N85/IF($I74&lt;=5,1,($I74-5)),$N85-SUM($N81:AM81))))),0)</f>
        <v>0</v>
      </c>
      <c r="AO81" s="105">
        <f>IFERROR(IF(OR($I74=0,AN86=0),0,IF($N85&gt;0,(MIN($N85/IF($I74&lt;=5,1,($I74-5)),$N85-SUM($N81:AN81))), (MAX($N85/IF($I74&lt;=5,1,($I74-5)),$N85-SUM($N81:AN81))))),0)</f>
        <v>0</v>
      </c>
      <c r="AP81" s="105">
        <f>IFERROR(IF(OR($I74=0,AO86=0),0,IF($N85&gt;0,(MIN($N85/IF($I74&lt;=5,1,($I74-5)),$N85-SUM($N81:AO81))), (MAX($N85/IF($I74&lt;=5,1,($I74-5)),$N85-SUM($N81:AO81))))),0)</f>
        <v>0</v>
      </c>
      <c r="AQ81" s="105">
        <f>IFERROR(IF(OR($I74=0,AP86=0),0,IF($N85&gt;0,(MIN($N85/IF($I74&lt;=5,1,($I74-5)),$N85-SUM($N81:AP81))), (MAX($N85/IF($I74&lt;=5,1,($I74-5)),$N85-SUM($N81:AP81))))),0)</f>
        <v>0</v>
      </c>
      <c r="AR81" s="105">
        <f>IFERROR(IF(OR($I74=0,AQ86=0),0,IF($N85&gt;0,(MIN($N85/IF($I74&lt;=5,1,($I74-5)),$N85-SUM($N81:AQ81))), (MAX($N85/IF($I74&lt;=5,1,($I74-5)),$N85-SUM($N81:AQ81))))),0)</f>
        <v>0</v>
      </c>
      <c r="AS81" s="105">
        <f>IFERROR(IF(OR($I74=0,AR86=0),0,IF($N85&gt;0,(MIN($N85/IF($I74&lt;=5,1,($I74-5)),$N85-SUM($N81:AR81))), (MAX($N85/IF($I74&lt;=5,1,($I74-5)),$N85-SUM($N81:AR81))))),0)</f>
        <v>0</v>
      </c>
      <c r="AT81" s="105">
        <f>IFERROR(IF(OR($I74=0,AS86=0),0,IF($N85&gt;0,(MIN($N85/IF($I74&lt;=5,1,($I74-5)),$N85-SUM($N81:AS81))), (MAX($N85/IF($I74&lt;=5,1,($I74-5)),$N85-SUM($N81:AS81))))),0)</f>
        <v>0</v>
      </c>
      <c r="AU81" s="105">
        <f>IFERROR(IF(OR($I74=0,AT86=0),0,IF($N85&gt;0,(MIN($N85/IF($I74&lt;=5,1,($I74-5)),$N85-SUM($N81:AT81))), (MAX($N85/IF($I74&lt;=5,1,($I74-5)),$N85-SUM($N81:AT81))))),0)</f>
        <v>0</v>
      </c>
      <c r="AV81" s="105">
        <f>IFERROR(IF(OR($I74=0,AU86=0),0,IF($N85&gt;0,(MIN($N85/IF($I74&lt;=5,1,($I74-5)),$N85-SUM($N81:AU81))), (MAX($N85/IF($I74&lt;=5,1,($I74-5)),$N85-SUM($N81:AU81))))),0)</f>
        <v>0</v>
      </c>
      <c r="AW81" s="105">
        <f>IFERROR(IF(OR($I74=0,AV86=0),0,IF($N85&gt;0,(MIN($N85/IF($I74&lt;=5,1,($I74-5)),$N85-SUM($N81:AV81))), (MAX($N85/IF($I74&lt;=5,1,($I74-5)),$N85-SUM($N81:AV81))))),0)</f>
        <v>0</v>
      </c>
      <c r="AX81" s="105">
        <f>IFERROR(IF(OR($I74=0,AW86=0),0,IF($N85&gt;0,(MIN($N85/IF($I74&lt;=5,1,($I74-5)),$N85-SUM($N81:AW81))), (MAX($N85/IF($I74&lt;=5,1,($I74-5)),$N85-SUM($N81:AW81))))),0)</f>
        <v>0</v>
      </c>
      <c r="AY81" s="105">
        <f>IFERROR(IF(OR($I74=0,AX86=0),0,IF($N85&gt;0,(MIN($N85/IF($I74&lt;=5,1,($I74-5)),$N85-SUM($N81:AX81))), (MAX($N85/IF($I74&lt;=5,1,($I74-5)),$N85-SUM($N81:AX81))))),0)</f>
        <v>0</v>
      </c>
      <c r="AZ81" s="105">
        <f>IFERROR(IF(OR($I74=0,AY86=0),0,IF($N85&gt;0,(MIN($N85/IF($I74&lt;=5,1,($I74-5)),$N85-SUM($N81:AY81))), (MAX($N85/IF($I74&lt;=5,1,($I74-5)),$N85-SUM($N81:AY81))))),0)</f>
        <v>0</v>
      </c>
      <c r="BA81" s="105">
        <f>IFERROR(IF(OR($I74=0,AZ86=0),0,IF($N85&gt;0,(MIN($N85/IF($I74&lt;=5,1,($I74-5)),$N85-SUM($N81:AZ81))), (MAX($N85/IF($I74&lt;=5,1,($I74-5)),$N85-SUM($N81:AZ81))))),0)</f>
        <v>0</v>
      </c>
      <c r="BB81" s="105">
        <f>IFERROR(IF(OR($I74=0,BA86=0),0,IF($N85&gt;0,(MIN($N85/IF($I74&lt;=5,1,($I74-5)),$N85-SUM($N81:BA81))), (MAX($N85/IF($I74&lt;=5,1,($I74-5)),$N85-SUM($N81:BA81))))),0)</f>
        <v>0</v>
      </c>
      <c r="BC81" s="105">
        <f>IFERROR(IF(OR($I74=0,BB86=0),0,IF($N85&gt;0,(MIN($N85/IF($I74&lt;=5,1,($I74-5)),$N85-SUM($N81:BB81))), (MAX($N85/IF($I74&lt;=5,1,($I74-5)),$N85-SUM($N81:BB81))))),0)</f>
        <v>0</v>
      </c>
      <c r="BD81" s="105">
        <f>IFERROR(IF(OR($I74=0,BC86=0),0,IF($N85&gt;0,(MIN($N85/IF($I74&lt;=5,1,($I74-5)),$N85-SUM($N81:BC81))), (MAX($N85/IF($I74&lt;=5,1,($I74-5)),$N85-SUM($N81:BC81))))),0)</f>
        <v>0</v>
      </c>
      <c r="BE81" s="105">
        <f>IFERROR(IF(OR($I74=0,BD86=0),0,IF($N85&gt;0,(MIN($N85/IF($I74&lt;=5,1,($I74-5)),$N85-SUM($N81:BD81))), (MAX($N85/IF($I74&lt;=5,1,($I74-5)),$N85-SUM($N81:BD81))))),0)</f>
        <v>0</v>
      </c>
      <c r="BF81" s="105">
        <f>IFERROR(IF(OR($I74=0,BE86=0),0,IF($N85&gt;0,(MIN($N85/IF($I74&lt;=5,1,($I74-5)),$N85-SUM($N81:BE81))), (MAX($N85/IF($I74&lt;=5,1,($I74-5)),$N85-SUM($N81:BE81))))),0)</f>
        <v>0</v>
      </c>
      <c r="BG81" s="105">
        <f>IFERROR(IF(OR($I74=0,BF86=0),0,IF($N85&gt;0,(MIN($N85/IF($I74&lt;=5,1,($I74-5)),$N85-SUM($N81:BF81))), (MAX($N85/IF($I74&lt;=5,1,($I74-5)),$N85-SUM($N81:BF81))))),0)</f>
        <v>0</v>
      </c>
      <c r="BH81" s="105">
        <f>IFERROR(IF(OR($I74=0,BG86=0),0,IF($N85&gt;0,(MIN($N85/IF($I74&lt;=5,1,($I74-5)),$N85-SUM($N81:BG81))), (MAX($N85/IF($I74&lt;=5,1,($I74-5)),$N85-SUM($N81:BG81))))),0)</f>
        <v>0</v>
      </c>
      <c r="BI81" s="105">
        <f>IFERROR(IF(OR($I74=0,BH86=0),0,IF($N85&gt;0,(MIN($N85/IF($I74&lt;=5,1,($I74-5)),$N85-SUM($N81:BH81))), (MAX($N85/IF($I74&lt;=5,1,($I74-5)),$N85-SUM($N81:BH81))))),0)</f>
        <v>0</v>
      </c>
      <c r="BJ81" s="105">
        <f>IFERROR(IF(OR($I74=0,BI86=0),0,IF($N85&gt;0,(MIN($N85/IF($I74&lt;=5,1,($I74-5)),$N85-SUM($N81:BI81))), (MAX($N85/IF($I74&lt;=5,1,($I74-5)),$N85-SUM($N81:BI81))))),0)</f>
        <v>0</v>
      </c>
      <c r="BK81" s="105">
        <f>IFERROR(IF(OR($I74=0,BJ86=0),0,IF($N85&gt;0,(MIN($N85/IF($I74&lt;=5,1,($I74-5)),$N85-SUM($N81:BJ81))), (MAX($N85/IF($I74&lt;=5,1,($I74-5)),$N85-SUM($N81:BJ81))))),0)</f>
        <v>0</v>
      </c>
      <c r="BL81" s="105">
        <f>IFERROR(IF(OR($I74=0,BK86=0),0,IF($N85&gt;0,(MIN($N85/IF($I74&lt;=5,1,($I74-5)),$N85-SUM($N81:BK81))), (MAX($N85/IF($I74&lt;=5,1,($I74-5)),$N85-SUM($N81:BK81))))),0)</f>
        <v>0</v>
      </c>
      <c r="BM81" s="105">
        <f>IFERROR(IF(OR($I74=0,BL86=0),0,IF($N85&gt;0,(MIN($N85/IF($I74&lt;=5,1,($I74-5)),$N85-SUM($N81:BL81))), (MAX($N85/IF($I74&lt;=5,1,($I74-5)),$N85-SUM($N81:BL81))))),0)</f>
        <v>0</v>
      </c>
      <c r="BN81" s="105">
        <f>IFERROR(IF(OR($I74=0,BM86=0),0,IF($N85&gt;0,(MIN($N85/IF($I74&lt;=5,1,($I74-5)),$N85-SUM($N81:BM81))), (MAX($N85/IF($I74&lt;=5,1,($I74-5)),$N85-SUM($N81:BM81))))),0)</f>
        <v>0</v>
      </c>
      <c r="BO81" s="105">
        <f>IFERROR(IF(OR($I74=0,BN86=0),0,IF($N85&gt;0,(MIN($N85/IF($I74&lt;=5,1,($I74-5)),$N85-SUM($N81:BN81))), (MAX($N85/IF($I74&lt;=5,1,($I74-5)),$N85-SUM($N81:BN81))))),0)</f>
        <v>0</v>
      </c>
      <c r="BP81" s="105">
        <f>IFERROR(IF(OR($I74=0,BO86=0),0,IF($N85&gt;0,(MIN($N85/IF($I74&lt;=5,1,($I74-5)),$N85-SUM($N81:BO81))), (MAX($N85/IF($I74&lt;=5,1,($I74-5)),$N85-SUM($N81:BO81))))),0)</f>
        <v>0</v>
      </c>
      <c r="BQ81" s="105">
        <f>IFERROR(IF(OR($I74=0,BP86=0),0,IF($N85&gt;0,(MIN($N85/IF($I74&lt;=5,1,($I74-5)),$N85-SUM($N81:BP81))), (MAX($N85/IF($I74&lt;=5,1,($I74-5)),$N85-SUM($N81:BP81))))),0)</f>
        <v>0</v>
      </c>
      <c r="BR81" s="105">
        <f>IFERROR(IF(OR($I74=0,BQ86=0),0,IF($N85&gt;0,(MIN($N85/IF($I74&lt;=5,1,($I74-5)),$N85-SUM($N81:BQ81))), (MAX($N85/IF($I74&lt;=5,1,($I74-5)),$N85-SUM($N81:BQ81))))),0)</f>
        <v>0</v>
      </c>
      <c r="BS81" s="105">
        <f>IFERROR(IF(OR($I74=0,BR86=0),0,IF($N85&gt;0,(MIN($N85/IF($I74&lt;=5,1,($I74-5)),$N85-SUM($N81:BR81))), (MAX($N85/IF($I74&lt;=5,1,($I74-5)),$N85-SUM($N81:BR81))))),0)</f>
        <v>0</v>
      </c>
      <c r="BT81" s="105">
        <f>IFERROR(IF(OR($I74=0,BS86=0),0,IF($N85&gt;0,(MIN($N85/IF($I74&lt;=5,1,($I74-5)),$N85-SUM($N81:BS81))), (MAX($N85/IF($I74&lt;=5,1,($I74-5)),$N85-SUM($N81:BS81))))),0)</f>
        <v>0</v>
      </c>
      <c r="BU81" s="105">
        <f>IFERROR(IF(OR($I74=0,BT86=0),0,IF($N85&gt;0,(MIN($N85/IF($I74&lt;=5,1,($I74-5)),$N85-SUM($N81:BT81))), (MAX($N85/IF($I74&lt;=5,1,($I74-5)),$N85-SUM($N81:BT81))))),0)</f>
        <v>0</v>
      </c>
      <c r="BV81" s="105">
        <f>IFERROR(IF(OR($I74=0,BU86=0),0,IF($N85&gt;0,(MIN($N85/IF($I74&lt;=5,1,($I74-5)),$N85-SUM($N81:BU81))), (MAX($N85/IF($I74&lt;=5,1,($I74-5)),$N85-SUM($N81:BU81))))),0)</f>
        <v>0</v>
      </c>
      <c r="BW81" s="105">
        <f>IFERROR(IF(OR($I74=0,BV86=0),0,IF($N85&gt;0,(MIN($N85/IF($I74&lt;=5,1,($I74-5)),$N85-SUM($N81:BV81))), (MAX($N85/IF($I74&lt;=5,1,($I74-5)),$N85-SUM($N81:BV81))))),0)</f>
        <v>0</v>
      </c>
      <c r="BX81" s="105">
        <f>IFERROR(IF(OR($I74=0,BW86=0),0,IF($N85&gt;0,(MIN($N85/IF($I74&lt;=5,1,($I74-5)),$N85-SUM($N81:BW81))), (MAX($N85/IF($I74&lt;=5,1,($I74-5)),$N85-SUM($N81:BW81))))),0)</f>
        <v>0</v>
      </c>
      <c r="BY81" s="105">
        <f>IFERROR(IF(OR($I74=0,BX86=0),0,IF($N85&gt;0,(MIN($N85/IF($I74&lt;=5,1,($I74-5)),$N85-SUM($N81:BX81))), (MAX($N85/IF($I74&lt;=5,1,($I74-5)),$N85-SUM($N81:BX81))))),0)</f>
        <v>0</v>
      </c>
      <c r="BZ81" s="105">
        <f>IFERROR(IF(OR($I74=0,BY86=0),0,IF($N85&gt;0,(MIN($N85/IF($I74&lt;=5,1,($I74-5)),$N85-SUM($N81:BY81))), (MAX($N85/IF($I74&lt;=5,1,($I74-5)),$N85-SUM($N81:BY81))))),0)</f>
        <v>0</v>
      </c>
      <c r="CA81" s="105">
        <f>IFERROR(IF(OR($I74=0,BZ86=0),0,IF($N85&gt;0,(MIN($N85/IF($I74&lt;=5,1,($I74-5)),$N85-SUM($N81:BZ81))), (MAX($N85/IF($I74&lt;=5,1,($I74-5)),$N85-SUM($N81:BZ81))))),0)</f>
        <v>0</v>
      </c>
      <c r="CB81" s="105">
        <f>IFERROR(IF(OR($I74=0,CA86=0),0,IF($N85&gt;0,(MIN($N85/IF($I74&lt;=5,1,($I74-5)),$N85-SUM($N81:CA81))), (MAX($N85/IF($I74&lt;=5,1,($I74-5)),$N85-SUM($N81:CA81))))),0)</f>
        <v>0</v>
      </c>
      <c r="CC81" s="105">
        <f>IFERROR(IF(OR($I74=0,CB86=0),0,IF($N85&gt;0,(MIN($N85/IF($I74&lt;=5,1,($I74-5)),$N85-SUM($N81:CB81))), (MAX($N85/IF($I74&lt;=5,1,($I74-5)),$N85-SUM($N81:CB81))))),0)</f>
        <v>0</v>
      </c>
      <c r="CD81" s="105">
        <f>IFERROR(IF(OR($I74=0,CC86=0),0,IF($N85&gt;0,(MIN($N85/IF($I74&lt;=5,1,($I74-5)),$N85-SUM($N81:CC81))), (MAX($N85/IF($I74&lt;=5,1,($I74-5)),$N85-SUM($N81:CC81))))),0)</f>
        <v>0</v>
      </c>
      <c r="CE81" s="105">
        <f>IFERROR(IF(OR($I74=0,CD86=0),0,IF($N85&gt;0,(MIN($N85/IF($I74&lt;=5,1,($I74-5)),$N85-SUM($N81:CD81))), (MAX($N85/IF($I74&lt;=5,1,($I74-5)),$N85-SUM($N81:CD81))))),0)</f>
        <v>0</v>
      </c>
      <c r="CF81" s="105">
        <f>IFERROR(IF(OR($I74=0,CE86=0),0,IF($N85&gt;0,(MIN($N85/IF($I74&lt;=5,1,($I74-5)),$N85-SUM($N81:CE81))), (MAX($N85/IF($I74&lt;=5,1,($I74-5)),$N85-SUM($N81:CE81))))),0)</f>
        <v>0</v>
      </c>
    </row>
    <row r="82" spans="3:2018" s="153" customFormat="1" ht="12.75" customHeight="1">
      <c r="C82" s="164"/>
      <c r="D82" s="104" t="s">
        <v>32</v>
      </c>
      <c r="E82" s="104" t="s">
        <v>185</v>
      </c>
      <c r="F82" s="106"/>
      <c r="G82" s="106"/>
      <c r="H82" s="106"/>
      <c r="I82" s="107"/>
      <c r="J82" s="268">
        <f>SUM(J79:J80)</f>
        <v>1.5792342979188196</v>
      </c>
      <c r="K82" s="268">
        <f t="shared" ref="K82:BV82" si="128">SUM(K79:K80)</f>
        <v>1.5792342979188196</v>
      </c>
      <c r="L82" s="268">
        <f t="shared" si="128"/>
        <v>1.5792342979188196</v>
      </c>
      <c r="M82" s="268">
        <f t="shared" si="128"/>
        <v>1.5792342979188196</v>
      </c>
      <c r="N82" s="268">
        <f t="shared" si="128"/>
        <v>1.5792342979188196</v>
      </c>
      <c r="O82" s="268">
        <f t="shared" si="128"/>
        <v>1.5792342979188196</v>
      </c>
      <c r="P82" s="268">
        <f t="shared" si="128"/>
        <v>1.5792342979188196</v>
      </c>
      <c r="Q82" s="268">
        <f t="shared" si="128"/>
        <v>1.5792342979188196</v>
      </c>
      <c r="R82" s="268">
        <f t="shared" si="128"/>
        <v>1.5792342979188196</v>
      </c>
      <c r="S82" s="268">
        <f t="shared" si="128"/>
        <v>1.5792342979188196</v>
      </c>
      <c r="T82" s="268">
        <f t="shared" si="128"/>
        <v>1.5792342979188196</v>
      </c>
      <c r="U82" s="268">
        <f t="shared" si="128"/>
        <v>1.5792342979188196</v>
      </c>
      <c r="V82" s="268">
        <f t="shared" si="128"/>
        <v>1.5792342979188196</v>
      </c>
      <c r="W82" s="268">
        <f t="shared" si="128"/>
        <v>1.5792342979188196</v>
      </c>
      <c r="X82" s="268">
        <f t="shared" si="128"/>
        <v>1.5792342979188196</v>
      </c>
      <c r="Y82" s="268">
        <f t="shared" si="128"/>
        <v>1.5792342979188196</v>
      </c>
      <c r="Z82" s="268">
        <f t="shared" si="128"/>
        <v>1.5792342979188196</v>
      </c>
      <c r="AA82" s="268">
        <f t="shared" si="128"/>
        <v>1.5792342979188196</v>
      </c>
      <c r="AB82" s="268">
        <f t="shared" si="128"/>
        <v>0.60121322264672972</v>
      </c>
      <c r="AC82" s="268">
        <f t="shared" si="128"/>
        <v>0.33208448076786362</v>
      </c>
      <c r="AD82" s="268">
        <f t="shared" si="128"/>
        <v>0.33208448076786362</v>
      </c>
      <c r="AE82" s="268">
        <f t="shared" si="128"/>
        <v>0.33208448076786362</v>
      </c>
      <c r="AF82" s="268">
        <f t="shared" si="128"/>
        <v>0.33208448076786362</v>
      </c>
      <c r="AG82" s="268">
        <f t="shared" si="128"/>
        <v>0.33208448076786362</v>
      </c>
      <c r="AH82" s="268">
        <f t="shared" si="128"/>
        <v>0.33208448076786362</v>
      </c>
      <c r="AI82" s="268">
        <f t="shared" si="128"/>
        <v>0.33208448076786362</v>
      </c>
      <c r="AJ82" s="268">
        <f t="shared" si="128"/>
        <v>0.33208448076786362</v>
      </c>
      <c r="AK82" s="268">
        <f t="shared" si="128"/>
        <v>0.33208448076786362</v>
      </c>
      <c r="AL82" s="268">
        <f t="shared" si="128"/>
        <v>0.33208448076786362</v>
      </c>
      <c r="AM82" s="268">
        <f t="shared" si="128"/>
        <v>0.33208448076786362</v>
      </c>
      <c r="AN82" s="268">
        <f t="shared" si="128"/>
        <v>0.33208448076786362</v>
      </c>
      <c r="AO82" s="268">
        <f t="shared" si="128"/>
        <v>0.33208448076786362</v>
      </c>
      <c r="AP82" s="268">
        <f t="shared" si="128"/>
        <v>0.33208448076786362</v>
      </c>
      <c r="AQ82" s="268">
        <f t="shared" si="128"/>
        <v>0.33208448076786362</v>
      </c>
      <c r="AR82" s="268">
        <f t="shared" si="128"/>
        <v>0.33208448076786362</v>
      </c>
      <c r="AS82" s="268">
        <f t="shared" si="128"/>
        <v>0.33208448076786362</v>
      </c>
      <c r="AT82" s="268">
        <f t="shared" si="128"/>
        <v>0.33208448076786362</v>
      </c>
      <c r="AU82" s="268">
        <f t="shared" si="128"/>
        <v>0.33208448076786362</v>
      </c>
      <c r="AV82" s="268">
        <f t="shared" si="128"/>
        <v>0.33208448076786362</v>
      </c>
      <c r="AW82" s="268">
        <f t="shared" si="128"/>
        <v>0.33208448076786362</v>
      </c>
      <c r="AX82" s="268">
        <f t="shared" si="128"/>
        <v>0.33208448076786362</v>
      </c>
      <c r="AY82" s="268">
        <f t="shared" si="128"/>
        <v>0.33208448076786362</v>
      </c>
      <c r="AZ82" s="268">
        <f t="shared" si="128"/>
        <v>0.33208448076786362</v>
      </c>
      <c r="BA82" s="268">
        <f t="shared" si="128"/>
        <v>3.431645877841305E-2</v>
      </c>
      <c r="BB82" s="268">
        <f t="shared" si="128"/>
        <v>0</v>
      </c>
      <c r="BC82" s="268">
        <f t="shared" si="128"/>
        <v>0</v>
      </c>
      <c r="BD82" s="268">
        <f t="shared" si="128"/>
        <v>0</v>
      </c>
      <c r="BE82" s="268">
        <f t="shared" si="128"/>
        <v>0</v>
      </c>
      <c r="BF82" s="268">
        <f t="shared" si="128"/>
        <v>0</v>
      </c>
      <c r="BG82" s="268">
        <f t="shared" si="128"/>
        <v>0</v>
      </c>
      <c r="BH82" s="268">
        <f t="shared" si="128"/>
        <v>0</v>
      </c>
      <c r="BI82" s="268">
        <f t="shared" si="128"/>
        <v>0</v>
      </c>
      <c r="BJ82" s="268">
        <f t="shared" si="128"/>
        <v>0</v>
      </c>
      <c r="BK82" s="268">
        <f t="shared" si="128"/>
        <v>0</v>
      </c>
      <c r="BL82" s="268">
        <f t="shared" si="128"/>
        <v>0</v>
      </c>
      <c r="BM82" s="268">
        <f t="shared" si="128"/>
        <v>0</v>
      </c>
      <c r="BN82" s="268">
        <f t="shared" si="128"/>
        <v>0</v>
      </c>
      <c r="BO82" s="268">
        <f t="shared" si="128"/>
        <v>0</v>
      </c>
      <c r="BP82" s="268">
        <f t="shared" si="128"/>
        <v>0</v>
      </c>
      <c r="BQ82" s="268">
        <f t="shared" si="128"/>
        <v>0</v>
      </c>
      <c r="BR82" s="268">
        <f t="shared" si="128"/>
        <v>0</v>
      </c>
      <c r="BS82" s="268">
        <f t="shared" si="128"/>
        <v>0</v>
      </c>
      <c r="BT82" s="268">
        <f t="shared" si="128"/>
        <v>0</v>
      </c>
      <c r="BU82" s="268">
        <f t="shared" si="128"/>
        <v>0</v>
      </c>
      <c r="BV82" s="268">
        <f t="shared" si="128"/>
        <v>0</v>
      </c>
      <c r="BW82" s="268">
        <f t="shared" ref="BW82:CF82" si="129">SUM(BW79:BW80)</f>
        <v>0</v>
      </c>
      <c r="BX82" s="268">
        <f t="shared" si="129"/>
        <v>0</v>
      </c>
      <c r="BY82" s="268">
        <f t="shared" si="129"/>
        <v>0</v>
      </c>
      <c r="BZ82" s="268">
        <f t="shared" si="129"/>
        <v>0</v>
      </c>
      <c r="CA82" s="268">
        <f t="shared" si="129"/>
        <v>0</v>
      </c>
      <c r="CB82" s="268">
        <f t="shared" si="129"/>
        <v>0</v>
      </c>
      <c r="CC82" s="268">
        <f t="shared" si="129"/>
        <v>0</v>
      </c>
      <c r="CD82" s="268">
        <f t="shared" si="129"/>
        <v>0</v>
      </c>
      <c r="CE82" s="268">
        <f t="shared" si="129"/>
        <v>0</v>
      </c>
      <c r="CF82" s="268">
        <f t="shared" si="129"/>
        <v>0</v>
      </c>
    </row>
    <row r="83" spans="3:2018" s="153" customFormat="1" ht="12.75" customHeight="1">
      <c r="C83" s="164"/>
      <c r="D83" s="155" t="s">
        <v>204</v>
      </c>
      <c r="E83" s="155"/>
      <c r="I83" s="31">
        <f>IF(I$4=first_reg_period, INDEX(Inputs!$J$94:$J$121,MATCH(B73,Inputs!$C$94:$C$121,0)),0)</f>
        <v>22.717825450596067</v>
      </c>
      <c r="J83" s="166">
        <f>IF(J$4=first_reg_period, INDEX(Inputs!$J$94:$J$121,MATCH(C73,Inputs!$C$94:$C$121,0)),0)</f>
        <v>0</v>
      </c>
      <c r="K83" s="166">
        <f>IF(K$4=first_reg_period, INDEX(Inputs!$J$94:$J$121,MATCH(D73,Inputs!$C$94:$C$121,0)),0)</f>
        <v>0</v>
      </c>
      <c r="L83" s="166">
        <f>IF(L$4=first_reg_period, INDEX(Inputs!$J$94:$J$121,MATCH(E73,Inputs!$C$94:$C$121,0)),0)</f>
        <v>0</v>
      </c>
      <c r="M83" s="166">
        <f>IF(M$4=first_reg_period, INDEX(Inputs!$J$94:$J$121,MATCH(F73,Inputs!$C$94:$C$121,0)),0)</f>
        <v>0</v>
      </c>
      <c r="N83" s="166">
        <f>IF(N$4=first_reg_period, INDEX(Inputs!$J$94:$J$121,MATCH(G73,Inputs!$C$94:$C$121,0)),0)</f>
        <v>0</v>
      </c>
      <c r="O83" s="31">
        <f>IF(O$4=first_reg_period, INDEX(Inputs!$J$94:$J$121,MATCH(H73,Inputs!$C$94:$C$121,0)),0)</f>
        <v>0</v>
      </c>
      <c r="P83" s="31">
        <f>IF(P$4=first_reg_period, INDEX(Inputs!$J$94:$J$121,MATCH(I73,Inputs!$C$94:$C$121,0)),0)</f>
        <v>0</v>
      </c>
      <c r="Q83" s="31">
        <f>IF(Q$4=first_reg_period, INDEX(Inputs!$J$94:$J$121,MATCH(J73,Inputs!$C$94:$C$121,0)),0)</f>
        <v>0</v>
      </c>
      <c r="R83" s="31">
        <f>IF(R$4=first_reg_period, INDEX(Inputs!$J$94:$J$121,MATCH(K73,Inputs!$C$94:$C$121,0)),0)</f>
        <v>0</v>
      </c>
      <c r="S83" s="31">
        <f>IF(S$4=first_reg_period, INDEX(Inputs!$J$94:$J$121,MATCH(L73,Inputs!$C$94:$C$121,0)),0)</f>
        <v>0</v>
      </c>
      <c r="T83" s="31">
        <f>IF(T$4=first_reg_period, INDEX(Inputs!$J$94:$J$121,MATCH(M73,Inputs!$C$94:$C$121,0)),0)</f>
        <v>0</v>
      </c>
      <c r="U83" s="31">
        <f>IF(U$4=first_reg_period, INDEX(Inputs!$J$94:$J$121,MATCH(N73,Inputs!$C$94:$C$121,0)),0)</f>
        <v>0</v>
      </c>
      <c r="V83" s="31">
        <f>IF(V$4=first_reg_period, INDEX(Inputs!$J$94:$J$121,MATCH(O73,Inputs!$C$94:$C$121,0)),0)</f>
        <v>0</v>
      </c>
      <c r="W83" s="31">
        <f>IF(W$4=first_reg_period, INDEX(Inputs!$J$94:$J$121,MATCH(P73,Inputs!$C$94:$C$121,0)),0)</f>
        <v>0</v>
      </c>
      <c r="X83" s="31">
        <f>IF(X$4=first_reg_period, INDEX(Inputs!$J$94:$J$121,MATCH(Q73,Inputs!$C$94:$C$121,0)),0)</f>
        <v>0</v>
      </c>
      <c r="Y83" s="31">
        <f>IF(Y$4=first_reg_period, INDEX(Inputs!$J$94:$J$121,MATCH(R73,Inputs!$C$94:$C$121,0)),0)</f>
        <v>0</v>
      </c>
      <c r="Z83" s="31">
        <f>IF(Z$4=first_reg_period, INDEX(Inputs!$J$94:$J$121,MATCH(S73,Inputs!$C$94:$C$121,0)),0)</f>
        <v>0</v>
      </c>
      <c r="AA83" s="31">
        <f>IF(AA$4=first_reg_period, INDEX(Inputs!$J$94:$J$121,MATCH(T73,Inputs!$C$94:$C$121,0)),0)</f>
        <v>0</v>
      </c>
      <c r="AB83" s="31">
        <f>IF(AB$4=first_reg_period, INDEX(Inputs!$J$94:$J$121,MATCH(U73,Inputs!$C$94:$C$121,0)),0)</f>
        <v>0</v>
      </c>
      <c r="AC83" s="31">
        <f>IF(AC$4=first_reg_period, INDEX(Inputs!$J$94:$J$121,MATCH(V73,Inputs!$C$94:$C$121,0)),0)</f>
        <v>0</v>
      </c>
      <c r="AD83" s="31">
        <f>IF(AD$4=first_reg_period, INDEX(Inputs!$J$94:$J$121,MATCH(W73,Inputs!$C$94:$C$121,0)),0)</f>
        <v>0</v>
      </c>
      <c r="AE83" s="31">
        <f>IF(AE$4=first_reg_period, INDEX(Inputs!$J$94:$J$121,MATCH(X73,Inputs!$C$94:$C$121,0)),0)</f>
        <v>0</v>
      </c>
      <c r="AF83" s="31">
        <f>IF(AF$4=first_reg_period, INDEX(Inputs!$J$94:$J$121,MATCH(Y73,Inputs!$C$94:$C$121,0)),0)</f>
        <v>0</v>
      </c>
      <c r="AG83" s="31">
        <f>IF(AG$4=first_reg_period, INDEX(Inputs!$J$94:$J$121,MATCH(Z73,Inputs!$C$94:$C$121,0)),0)</f>
        <v>0</v>
      </c>
      <c r="AH83" s="31">
        <f>IF(AH$4=first_reg_period, INDEX(Inputs!$J$94:$J$121,MATCH(AA73,Inputs!$C$94:$C$121,0)),0)</f>
        <v>0</v>
      </c>
      <c r="AI83" s="31">
        <f>IF(AI$4=first_reg_period, INDEX(Inputs!$J$94:$J$121,MATCH(AB73,Inputs!$C$94:$C$121,0)),0)</f>
        <v>0</v>
      </c>
      <c r="AJ83" s="31">
        <f>IF(AJ$4=first_reg_period, INDEX(Inputs!$J$94:$J$121,MATCH(AC73,Inputs!$C$94:$C$121,0)),0)</f>
        <v>0</v>
      </c>
      <c r="AK83" s="31">
        <f>IF(AK$4=first_reg_period, INDEX(Inputs!$J$94:$J$121,MATCH(AD73,Inputs!$C$94:$C$121,0)),0)</f>
        <v>0</v>
      </c>
      <c r="AL83" s="31">
        <f>IF(AL$4=first_reg_period, INDEX(Inputs!$J$94:$J$121,MATCH(AE73,Inputs!$C$94:$C$121,0)),0)</f>
        <v>0</v>
      </c>
      <c r="AM83" s="31">
        <f>IF(AM$4=first_reg_period, INDEX(Inputs!$J$94:$J$121,MATCH(AF73,Inputs!$C$94:$C$121,0)),0)</f>
        <v>0</v>
      </c>
      <c r="AN83" s="31">
        <f>IF(AN$4=first_reg_period, INDEX(Inputs!$J$94:$J$121,MATCH(AG73,Inputs!$C$94:$C$121,0)),0)</f>
        <v>0</v>
      </c>
      <c r="AO83" s="31">
        <f>IF(AO$4=first_reg_period, INDEX(Inputs!$J$94:$J$121,MATCH(AH73,Inputs!$C$94:$C$121,0)),0)</f>
        <v>0</v>
      </c>
      <c r="AP83" s="31">
        <f>IF(AP$4=first_reg_period, INDEX(Inputs!$J$94:$J$121,MATCH(AI73,Inputs!$C$94:$C$121,0)),0)</f>
        <v>0</v>
      </c>
      <c r="AQ83" s="31">
        <f>IF(AQ$4=first_reg_period, INDEX(Inputs!$J$94:$J$121,MATCH(AJ73,Inputs!$C$94:$C$121,0)),0)</f>
        <v>0</v>
      </c>
      <c r="AR83" s="31">
        <f>IF(AR$4=first_reg_period, INDEX(Inputs!$J$94:$J$121,MATCH(AK73,Inputs!$C$94:$C$121,0)),0)</f>
        <v>0</v>
      </c>
      <c r="AS83" s="31">
        <f>IF(AS$4=first_reg_period, INDEX(Inputs!$J$94:$J$121,MATCH(AL73,Inputs!$C$94:$C$121,0)),0)</f>
        <v>0</v>
      </c>
      <c r="AT83" s="31">
        <f>IF(AT$4=first_reg_period, INDEX(Inputs!$J$94:$J$121,MATCH(AM73,Inputs!$C$94:$C$121,0)),0)</f>
        <v>0</v>
      </c>
      <c r="AU83" s="31">
        <f>IF(AU$4=first_reg_period, INDEX(Inputs!$J$94:$J$121,MATCH(AN73,Inputs!$C$94:$C$121,0)),0)</f>
        <v>0</v>
      </c>
      <c r="AV83" s="31">
        <f>IF(AV$4=first_reg_period, INDEX(Inputs!$J$94:$J$121,MATCH(AO73,Inputs!$C$94:$C$121,0)),0)</f>
        <v>0</v>
      </c>
      <c r="AW83" s="31">
        <f>IF(AW$4=first_reg_period, INDEX(Inputs!$J$94:$J$121,MATCH(AP73,Inputs!$C$94:$C$121,0)),0)</f>
        <v>0</v>
      </c>
      <c r="AX83" s="31">
        <f>IF(AX$4=first_reg_period, INDEX(Inputs!$J$94:$J$121,MATCH(AQ73,Inputs!$C$94:$C$121,0)),0)</f>
        <v>0</v>
      </c>
      <c r="AY83" s="31">
        <f>IF(AY$4=first_reg_period, INDEX(Inputs!$J$94:$J$121,MATCH(AR73,Inputs!$C$94:$C$121,0)),0)</f>
        <v>0</v>
      </c>
      <c r="AZ83" s="31">
        <f>IF(AZ$4=first_reg_period, INDEX(Inputs!$J$94:$J$121,MATCH(AS73,Inputs!$C$94:$C$121,0)),0)</f>
        <v>0</v>
      </c>
      <c r="BA83" s="31">
        <f>IF(BA$4=first_reg_period, INDEX(Inputs!$J$94:$J$121,MATCH(AT73,Inputs!$C$94:$C$121,0)),0)</f>
        <v>0</v>
      </c>
      <c r="BB83" s="31">
        <f>IF(BB$4=first_reg_period, INDEX(Inputs!$J$94:$J$121,MATCH(AU73,Inputs!$C$94:$C$121,0)),0)</f>
        <v>0</v>
      </c>
      <c r="BC83" s="31">
        <f>IF(BC$4=first_reg_period, INDEX(Inputs!$J$94:$J$121,MATCH(AV73,Inputs!$C$94:$C$121,0)),0)</f>
        <v>0</v>
      </c>
      <c r="BD83" s="31">
        <f>IF(BD$4=first_reg_period, INDEX(Inputs!$J$94:$J$121,MATCH(AW73,Inputs!$C$94:$C$121,0)),0)</f>
        <v>0</v>
      </c>
      <c r="BE83" s="31">
        <f>IF(BE$4=first_reg_period, INDEX(Inputs!$J$94:$J$121,MATCH(AX73,Inputs!$C$94:$C$121,0)),0)</f>
        <v>0</v>
      </c>
      <c r="BF83" s="31">
        <f>IF(BF$4=first_reg_period, INDEX(Inputs!$J$94:$J$121,MATCH(AY73,Inputs!$C$94:$C$121,0)),0)</f>
        <v>0</v>
      </c>
      <c r="BG83" s="31">
        <f>IF(BG$4=first_reg_period, INDEX(Inputs!$J$94:$J$121,MATCH(AZ73,Inputs!$C$94:$C$121,0)),0)</f>
        <v>0</v>
      </c>
      <c r="BH83" s="31">
        <f>IF(BH$4=first_reg_period, INDEX(Inputs!$J$94:$J$121,MATCH(BA73,Inputs!$C$94:$C$121,0)),0)</f>
        <v>0</v>
      </c>
      <c r="BI83" s="31">
        <f>IF(BI$4=first_reg_period, INDEX(Inputs!$J$94:$J$121,MATCH(BB73,Inputs!$C$94:$C$121,0)),0)</f>
        <v>0</v>
      </c>
      <c r="BJ83" s="31">
        <f>IF(BJ$4=first_reg_period, INDEX(Inputs!$J$94:$J$121,MATCH(BC73,Inputs!$C$94:$C$121,0)),0)</f>
        <v>0</v>
      </c>
      <c r="BK83" s="31">
        <f>IF(BK$4=first_reg_period, INDEX(Inputs!$J$94:$J$121,MATCH(BD73,Inputs!$C$94:$C$121,0)),0)</f>
        <v>0</v>
      </c>
      <c r="BL83" s="31">
        <f>IF(BL$4=first_reg_period, INDEX(Inputs!$J$94:$J$121,MATCH(BE73,Inputs!$C$94:$C$121,0)),0)</f>
        <v>0</v>
      </c>
      <c r="BM83" s="31">
        <f>IF(BM$4=first_reg_period, INDEX(Inputs!$J$94:$J$121,MATCH(BF73,Inputs!$C$94:$C$121,0)),0)</f>
        <v>0</v>
      </c>
      <c r="BN83" s="31">
        <f>IF(BN$4=first_reg_period, INDEX(Inputs!$J$94:$J$121,MATCH(BG73,Inputs!$C$94:$C$121,0)),0)</f>
        <v>0</v>
      </c>
      <c r="BO83" s="31">
        <f>IF(BO$4=first_reg_period, INDEX(Inputs!$J$94:$J$121,MATCH(BH73,Inputs!$C$94:$C$121,0)),0)</f>
        <v>0</v>
      </c>
      <c r="BP83" s="31">
        <f>IF(BP$4=first_reg_period, INDEX(Inputs!$J$94:$J$121,MATCH(BI73,Inputs!$C$94:$C$121,0)),0)</f>
        <v>0</v>
      </c>
      <c r="BQ83" s="31">
        <f>IF(BQ$4=first_reg_period, INDEX(Inputs!$J$94:$J$121,MATCH(BJ73,Inputs!$C$94:$C$121,0)),0)</f>
        <v>0</v>
      </c>
      <c r="BR83" s="31">
        <f>IF(BR$4=first_reg_period, INDEX(Inputs!$J$94:$J$121,MATCH(BK73,Inputs!$C$94:$C$121,0)),0)</f>
        <v>0</v>
      </c>
      <c r="BS83" s="31">
        <f>IF(BS$4=first_reg_period, INDEX(Inputs!$J$94:$J$121,MATCH(BL73,Inputs!$C$94:$C$121,0)),0)</f>
        <v>0</v>
      </c>
      <c r="BT83" s="31">
        <f>IF(BT$4=first_reg_period, INDEX(Inputs!$J$94:$J$121,MATCH(BM73,Inputs!$C$94:$C$121,0)),0)</f>
        <v>0</v>
      </c>
      <c r="BU83" s="31">
        <f>IF(BU$4=first_reg_period, INDEX(Inputs!$J$94:$J$121,MATCH(BN73,Inputs!$C$94:$C$121,0)),0)</f>
        <v>0</v>
      </c>
      <c r="BV83" s="31">
        <f>IF(BV$4=first_reg_period, INDEX(Inputs!$J$94:$J$121,MATCH(BO73,Inputs!$C$94:$C$121,0)),0)</f>
        <v>0</v>
      </c>
      <c r="BW83" s="31">
        <f>IF(BW$4=first_reg_period, INDEX(Inputs!$J$94:$J$121,MATCH(BP73,Inputs!$C$94:$C$121,0)),0)</f>
        <v>0</v>
      </c>
      <c r="BX83" s="31">
        <f>IF(BX$4=first_reg_period, INDEX(Inputs!$J$94:$J$121,MATCH(BQ73,Inputs!$C$94:$C$121,0)),0)</f>
        <v>0</v>
      </c>
      <c r="BY83" s="31">
        <f>IF(BY$4=first_reg_period, INDEX(Inputs!$J$94:$J$121,MATCH(BR73,Inputs!$C$94:$C$121,0)),0)</f>
        <v>0</v>
      </c>
      <c r="BZ83" s="31">
        <f>IF(BZ$4=first_reg_period, INDEX(Inputs!$J$94:$J$121,MATCH(BS73,Inputs!$C$94:$C$121,0)),0)</f>
        <v>0</v>
      </c>
      <c r="CA83" s="31">
        <f>IF(CA$4=first_reg_period, INDEX(Inputs!$J$94:$J$121,MATCH(BT73,Inputs!$C$94:$C$121,0)),0)</f>
        <v>0</v>
      </c>
      <c r="CB83" s="31">
        <f>IF(CB$4=first_reg_period, INDEX(Inputs!$J$94:$J$121,MATCH(BU73,Inputs!$C$94:$C$121,0)),0)</f>
        <v>0</v>
      </c>
      <c r="CC83" s="31">
        <f>IF(CC$4=first_reg_period, INDEX(Inputs!$J$94:$J$121,MATCH(BV73,Inputs!$C$94:$C$121,0)),0)</f>
        <v>0</v>
      </c>
      <c r="CD83" s="31">
        <f>IF(CD$4=first_reg_period, INDEX(Inputs!$J$94:$J$121,MATCH(BW73,Inputs!$C$94:$C$121,0)),0)</f>
        <v>0</v>
      </c>
      <c r="CE83" s="31">
        <f>IF(CE$4=first_reg_period, INDEX(Inputs!$J$94:$J$121,MATCH(BX73,Inputs!$C$94:$C$121,0)),0)</f>
        <v>0</v>
      </c>
      <c r="CF83" s="31">
        <f>IF(CF$4=first_reg_period, INDEX(Inputs!$J$94:$J$121,MATCH(BY73,Inputs!$C$94:$C$121,0)),0)</f>
        <v>0</v>
      </c>
    </row>
    <row r="84" spans="3:2018" s="153" customFormat="1" ht="12.75" customHeight="1">
      <c r="C84" s="164"/>
      <c r="D84" s="155" t="s">
        <v>205</v>
      </c>
      <c r="E84" s="155"/>
      <c r="I84" s="31">
        <f>IF(I$4=first_reg_period, INDEX(Inputs!$K$94:$K$121,MATCH(B73,Inputs!$C$94:$C$121,0)),0)</f>
        <v>14.313949131796537</v>
      </c>
      <c r="J84" s="31">
        <f>IF(J$4=first_reg_period, INDEX(Inputs!$K$94:$K$121,MATCH(C73,Inputs!$C$94:$C$121,0)),0)</f>
        <v>0</v>
      </c>
      <c r="K84" s="31">
        <f>IF(K$4=first_reg_period, INDEX(Inputs!$K$94:$K$121,MATCH(D73,Inputs!$C$94:$C$121,0)),0)</f>
        <v>0</v>
      </c>
      <c r="L84" s="31">
        <f>IF(L$4=first_reg_period, INDEX(Inputs!$K$94:$K$121,MATCH(E73,Inputs!$C$94:$C$121,0)),0)</f>
        <v>0</v>
      </c>
      <c r="M84" s="31">
        <f>IF(M$4=first_reg_period, INDEX(Inputs!$K$94:$K$121,MATCH(F73,Inputs!$C$94:$C$121,0)),0)</f>
        <v>0</v>
      </c>
      <c r="N84" s="31">
        <f>IF(N$4=first_reg_period, INDEX(Inputs!$K$94:$K$121,MATCH(G73,Inputs!$C$94:$C$121,0)),0)</f>
        <v>0</v>
      </c>
      <c r="O84" s="31">
        <f>IF(O$4=first_reg_period, INDEX(Inputs!$K$94:$K$121,MATCH(H73,Inputs!$C$94:$C$121,0)),0)</f>
        <v>0</v>
      </c>
      <c r="P84" s="31">
        <f>IF(P$4=first_reg_period, INDEX(Inputs!$K$94:$K$121,MATCH(I73,Inputs!$C$94:$C$121,0)),0)</f>
        <v>0</v>
      </c>
      <c r="Q84" s="31">
        <f>IF(Q$4=first_reg_period, INDEX(Inputs!$K$94:$K$121,MATCH(J73,Inputs!$C$94:$C$121,0)),0)</f>
        <v>0</v>
      </c>
      <c r="R84" s="31">
        <f>IF(R$4=first_reg_period, INDEX(Inputs!$K$94:$K$121,MATCH(K73,Inputs!$C$94:$C$121,0)),0)</f>
        <v>0</v>
      </c>
      <c r="S84" s="31">
        <f>IF(S$4=first_reg_period, INDEX(Inputs!$K$94:$K$121,MATCH(L73,Inputs!$C$94:$C$121,0)),0)</f>
        <v>0</v>
      </c>
      <c r="T84" s="31">
        <f>IF(T$4=first_reg_period, INDEX(Inputs!$K$94:$K$121,MATCH(M73,Inputs!$C$94:$C$121,0)),0)</f>
        <v>0</v>
      </c>
      <c r="U84" s="31">
        <f>IF(U$4=first_reg_period, INDEX(Inputs!$K$94:$K$121,MATCH(N73,Inputs!$C$94:$C$121,0)),0)</f>
        <v>0</v>
      </c>
      <c r="V84" s="31">
        <f>IF(V$4=first_reg_period, INDEX(Inputs!$K$94:$K$121,MATCH(O73,Inputs!$C$94:$C$121,0)),0)</f>
        <v>0</v>
      </c>
      <c r="W84" s="31">
        <f>IF(W$4=first_reg_period, INDEX(Inputs!$K$94:$K$121,MATCH(P73,Inputs!$C$94:$C$121,0)),0)</f>
        <v>0</v>
      </c>
      <c r="X84" s="31">
        <f>IF(X$4=first_reg_period, INDEX(Inputs!$K$94:$K$121,MATCH(Q73,Inputs!$C$94:$C$121,0)),0)</f>
        <v>0</v>
      </c>
      <c r="Y84" s="31">
        <f>IF(Y$4=first_reg_period, INDEX(Inputs!$K$94:$K$121,MATCH(R73,Inputs!$C$94:$C$121,0)),0)</f>
        <v>0</v>
      </c>
      <c r="Z84" s="31">
        <f>IF(Z$4=first_reg_period, INDEX(Inputs!$K$94:$K$121,MATCH(S73,Inputs!$C$94:$C$121,0)),0)</f>
        <v>0</v>
      </c>
      <c r="AA84" s="31">
        <f>IF(AA$4=first_reg_period, INDEX(Inputs!$K$94:$K$121,MATCH(T73,Inputs!$C$94:$C$121,0)),0)</f>
        <v>0</v>
      </c>
      <c r="AB84" s="31">
        <f>IF(AB$4=first_reg_period, INDEX(Inputs!$K$94:$K$121,MATCH(U73,Inputs!$C$94:$C$121,0)),0)</f>
        <v>0</v>
      </c>
      <c r="AC84" s="31">
        <f>IF(AC$4=first_reg_period, INDEX(Inputs!$K$94:$K$121,MATCH(V73,Inputs!$C$94:$C$121,0)),0)</f>
        <v>0</v>
      </c>
      <c r="AD84" s="31">
        <f>IF(AD$4=first_reg_period, INDEX(Inputs!$K$94:$K$121,MATCH(W73,Inputs!$C$94:$C$121,0)),0)</f>
        <v>0</v>
      </c>
      <c r="AE84" s="31">
        <f>IF(AE$4=first_reg_period, INDEX(Inputs!$K$94:$K$121,MATCH(X73,Inputs!$C$94:$C$121,0)),0)</f>
        <v>0</v>
      </c>
      <c r="AF84" s="31">
        <f>IF(AF$4=first_reg_period, INDEX(Inputs!$K$94:$K$121,MATCH(Y73,Inputs!$C$94:$C$121,0)),0)</f>
        <v>0</v>
      </c>
      <c r="AG84" s="31">
        <f>IF(AG$4=first_reg_period, INDEX(Inputs!$K$94:$K$121,MATCH(Z73,Inputs!$C$94:$C$121,0)),0)</f>
        <v>0</v>
      </c>
      <c r="AH84" s="31">
        <f>IF(AH$4=first_reg_period, INDEX(Inputs!$K$94:$K$121,MATCH(AA73,Inputs!$C$94:$C$121,0)),0)</f>
        <v>0</v>
      </c>
      <c r="AI84" s="31">
        <f>IF(AI$4=first_reg_period, INDEX(Inputs!$K$94:$K$121,MATCH(AB73,Inputs!$C$94:$C$121,0)),0)</f>
        <v>0</v>
      </c>
      <c r="AJ84" s="31">
        <f>IF(AJ$4=first_reg_period, INDEX(Inputs!$K$94:$K$121,MATCH(AC73,Inputs!$C$94:$C$121,0)),0)</f>
        <v>0</v>
      </c>
      <c r="AK84" s="31">
        <f>IF(AK$4=first_reg_period, INDEX(Inputs!$K$94:$K$121,MATCH(AD73,Inputs!$C$94:$C$121,0)),0)</f>
        <v>0</v>
      </c>
      <c r="AL84" s="31">
        <f>IF(AL$4=first_reg_period, INDEX(Inputs!$K$94:$K$121,MATCH(AE73,Inputs!$C$94:$C$121,0)),0)</f>
        <v>0</v>
      </c>
      <c r="AM84" s="31">
        <f>IF(AM$4=first_reg_period, INDEX(Inputs!$K$94:$K$121,MATCH(AF73,Inputs!$C$94:$C$121,0)),0)</f>
        <v>0</v>
      </c>
      <c r="AN84" s="31">
        <f>IF(AN$4=first_reg_period, INDEX(Inputs!$K$94:$K$121,MATCH(AG73,Inputs!$C$94:$C$121,0)),0)</f>
        <v>0</v>
      </c>
      <c r="AO84" s="31">
        <f>IF(AO$4=first_reg_period, INDEX(Inputs!$K$94:$K$121,MATCH(AH73,Inputs!$C$94:$C$121,0)),0)</f>
        <v>0</v>
      </c>
      <c r="AP84" s="31">
        <f>IF(AP$4=first_reg_period, INDEX(Inputs!$K$94:$K$121,MATCH(AI73,Inputs!$C$94:$C$121,0)),0)</f>
        <v>0</v>
      </c>
      <c r="AQ84" s="31">
        <f>IF(AQ$4=first_reg_period, INDEX(Inputs!$K$94:$K$121,MATCH(AJ73,Inputs!$C$94:$C$121,0)),0)</f>
        <v>0</v>
      </c>
      <c r="AR84" s="31">
        <f>IF(AR$4=first_reg_period, INDEX(Inputs!$K$94:$K$121,MATCH(AK73,Inputs!$C$94:$C$121,0)),0)</f>
        <v>0</v>
      </c>
      <c r="AS84" s="31">
        <f>IF(AS$4=first_reg_period, INDEX(Inputs!$K$94:$K$121,MATCH(AL73,Inputs!$C$94:$C$121,0)),0)</f>
        <v>0</v>
      </c>
      <c r="AT84" s="31">
        <f>IF(AT$4=first_reg_period, INDEX(Inputs!$K$94:$K$121,MATCH(AM73,Inputs!$C$94:$C$121,0)),0)</f>
        <v>0</v>
      </c>
      <c r="AU84" s="31">
        <f>IF(AU$4=first_reg_period, INDEX(Inputs!$K$94:$K$121,MATCH(AN73,Inputs!$C$94:$C$121,0)),0)</f>
        <v>0</v>
      </c>
      <c r="AV84" s="31">
        <f>IF(AV$4=first_reg_period, INDEX(Inputs!$K$94:$K$121,MATCH(AO73,Inputs!$C$94:$C$121,0)),0)</f>
        <v>0</v>
      </c>
      <c r="AW84" s="31">
        <f>IF(AW$4=first_reg_period, INDEX(Inputs!$K$94:$K$121,MATCH(AP73,Inputs!$C$94:$C$121,0)),0)</f>
        <v>0</v>
      </c>
      <c r="AX84" s="31">
        <f>IF(AX$4=first_reg_period, INDEX(Inputs!$K$94:$K$121,MATCH(AQ73,Inputs!$C$94:$C$121,0)),0)</f>
        <v>0</v>
      </c>
      <c r="AY84" s="31">
        <f>IF(AY$4=first_reg_period, INDEX(Inputs!$K$94:$K$121,MATCH(AR73,Inputs!$C$94:$C$121,0)),0)</f>
        <v>0</v>
      </c>
      <c r="AZ84" s="31">
        <f>IF(AZ$4=first_reg_period, INDEX(Inputs!$K$94:$K$121,MATCH(AS73,Inputs!$C$94:$C$121,0)),0)</f>
        <v>0</v>
      </c>
      <c r="BA84" s="31">
        <f>IF(BA$4=first_reg_period, INDEX(Inputs!$K$94:$K$121,MATCH(AT73,Inputs!$C$94:$C$121,0)),0)</f>
        <v>0</v>
      </c>
      <c r="BB84" s="31">
        <f>IF(BB$4=first_reg_period, INDEX(Inputs!$K$94:$K$121,MATCH(AU73,Inputs!$C$94:$C$121,0)),0)</f>
        <v>0</v>
      </c>
      <c r="BC84" s="31">
        <f>IF(BC$4=first_reg_period, INDEX(Inputs!$K$94:$K$121,MATCH(AV73,Inputs!$C$94:$C$121,0)),0)</f>
        <v>0</v>
      </c>
      <c r="BD84" s="31">
        <f>IF(BD$4=first_reg_period, INDEX(Inputs!$K$94:$K$121,MATCH(AW73,Inputs!$C$94:$C$121,0)),0)</f>
        <v>0</v>
      </c>
      <c r="BE84" s="31">
        <f>IF(BE$4=first_reg_period, INDEX(Inputs!$K$94:$K$121,MATCH(AX73,Inputs!$C$94:$C$121,0)),0)</f>
        <v>0</v>
      </c>
      <c r="BF84" s="31">
        <f>IF(BF$4=first_reg_period, INDEX(Inputs!$K$94:$K$121,MATCH(AY73,Inputs!$C$94:$C$121,0)),0)</f>
        <v>0</v>
      </c>
      <c r="BG84" s="31">
        <f>IF(BG$4=first_reg_period, INDEX(Inputs!$K$94:$K$121,MATCH(AZ73,Inputs!$C$94:$C$121,0)),0)</f>
        <v>0</v>
      </c>
      <c r="BH84" s="31">
        <f>IF(BH$4=first_reg_period, INDEX(Inputs!$K$94:$K$121,MATCH(BA73,Inputs!$C$94:$C$121,0)),0)</f>
        <v>0</v>
      </c>
      <c r="BI84" s="31">
        <f>IF(BI$4=first_reg_period, INDEX(Inputs!$K$94:$K$121,MATCH(BB73,Inputs!$C$94:$C$121,0)),0)</f>
        <v>0</v>
      </c>
      <c r="BJ84" s="31">
        <f>IF(BJ$4=first_reg_period, INDEX(Inputs!$K$94:$K$121,MATCH(BC73,Inputs!$C$94:$C$121,0)),0)</f>
        <v>0</v>
      </c>
      <c r="BK84" s="31">
        <f>IF(BK$4=first_reg_period, INDEX(Inputs!$K$94:$K$121,MATCH(BD73,Inputs!$C$94:$C$121,0)),0)</f>
        <v>0</v>
      </c>
      <c r="BL84" s="31">
        <f>IF(BL$4=first_reg_period, INDEX(Inputs!$K$94:$K$121,MATCH(BE73,Inputs!$C$94:$C$121,0)),0)</f>
        <v>0</v>
      </c>
      <c r="BM84" s="31">
        <f>IF(BM$4=first_reg_period, INDEX(Inputs!$K$94:$K$121,MATCH(BF73,Inputs!$C$94:$C$121,0)),0)</f>
        <v>0</v>
      </c>
      <c r="BN84" s="31">
        <f>IF(BN$4=first_reg_period, INDEX(Inputs!$K$94:$K$121,MATCH(BG73,Inputs!$C$94:$C$121,0)),0)</f>
        <v>0</v>
      </c>
      <c r="BO84" s="31">
        <f>IF(BO$4=first_reg_period, INDEX(Inputs!$K$94:$K$121,MATCH(BH73,Inputs!$C$94:$C$121,0)),0)</f>
        <v>0</v>
      </c>
      <c r="BP84" s="31">
        <f>IF(BP$4=first_reg_period, INDEX(Inputs!$K$94:$K$121,MATCH(BI73,Inputs!$C$94:$C$121,0)),0)</f>
        <v>0</v>
      </c>
      <c r="BQ84" s="31">
        <f>IF(BQ$4=first_reg_period, INDEX(Inputs!$K$94:$K$121,MATCH(BJ73,Inputs!$C$94:$C$121,0)),0)</f>
        <v>0</v>
      </c>
      <c r="BR84" s="31">
        <f>IF(BR$4=first_reg_period, INDEX(Inputs!$K$94:$K$121,MATCH(BK73,Inputs!$C$94:$C$121,0)),0)</f>
        <v>0</v>
      </c>
      <c r="BS84" s="31">
        <f>IF(BS$4=first_reg_period, INDEX(Inputs!$K$94:$K$121,MATCH(BL73,Inputs!$C$94:$C$121,0)),0)</f>
        <v>0</v>
      </c>
      <c r="BT84" s="31">
        <f>IF(BT$4=first_reg_period, INDEX(Inputs!$K$94:$K$121,MATCH(BM73,Inputs!$C$94:$C$121,0)),0)</f>
        <v>0</v>
      </c>
      <c r="BU84" s="31">
        <f>IF(BU$4=first_reg_period, INDEX(Inputs!$K$94:$K$121,MATCH(BN73,Inputs!$C$94:$C$121,0)),0)</f>
        <v>0</v>
      </c>
      <c r="BV84" s="31">
        <f>IF(BV$4=first_reg_period, INDEX(Inputs!$K$94:$K$121,MATCH(BO73,Inputs!$C$94:$C$121,0)),0)</f>
        <v>0</v>
      </c>
      <c r="BW84" s="31">
        <f>IF(BW$4=first_reg_period, INDEX(Inputs!$K$94:$K$121,MATCH(BP73,Inputs!$C$94:$C$121,0)),0)</f>
        <v>0</v>
      </c>
      <c r="BX84" s="31">
        <f>IF(BX$4=first_reg_period, INDEX(Inputs!$K$94:$K$121,MATCH(BQ73,Inputs!$C$94:$C$121,0)),0)</f>
        <v>0</v>
      </c>
      <c r="BY84" s="31">
        <f>IF(BY$4=first_reg_period, INDEX(Inputs!$K$94:$K$121,MATCH(BR73,Inputs!$C$94:$C$121,0)),0)</f>
        <v>0</v>
      </c>
      <c r="BZ84" s="31">
        <f>IF(BZ$4=first_reg_period, INDEX(Inputs!$K$94:$K$121,MATCH(BS73,Inputs!$C$94:$C$121,0)),0)</f>
        <v>0</v>
      </c>
      <c r="CA84" s="31">
        <f>IF(CA$4=first_reg_period, INDEX(Inputs!$K$94:$K$121,MATCH(BT73,Inputs!$C$94:$C$121,0)),0)</f>
        <v>0</v>
      </c>
      <c r="CB84" s="31">
        <f>IF(CB$4=first_reg_period, INDEX(Inputs!$K$94:$K$121,MATCH(BU73,Inputs!$C$94:$C$121,0)),0)</f>
        <v>0</v>
      </c>
      <c r="CC84" s="31">
        <f>IF(CC$4=first_reg_period, INDEX(Inputs!$K$94:$K$121,MATCH(BV73,Inputs!$C$94:$C$121,0)),0)</f>
        <v>0</v>
      </c>
      <c r="CD84" s="31">
        <f>IF(CD$4=first_reg_period, INDEX(Inputs!$K$94:$K$121,MATCH(BW73,Inputs!$C$94:$C$121,0)),0)</f>
        <v>0</v>
      </c>
      <c r="CE84" s="31">
        <f>IF(CE$4=first_reg_period, INDEX(Inputs!$K$94:$K$121,MATCH(BX73,Inputs!$C$94:$C$121,0)),0)</f>
        <v>0</v>
      </c>
      <c r="CF84" s="31">
        <f>IF(CF$4=first_reg_period, INDEX(Inputs!$K$94:$K$121,MATCH(BY73,Inputs!$C$94:$C$121,0)),0)</f>
        <v>0</v>
      </c>
    </row>
    <row r="85" spans="3:2018" s="97" customFormat="1" ht="12.75" customHeight="1">
      <c r="C85" s="176"/>
      <c r="D85" s="176" t="s">
        <v>230</v>
      </c>
      <c r="E85" s="176" t="s">
        <v>185</v>
      </c>
      <c r="I85" s="99"/>
      <c r="J85" s="269">
        <f>IF(J$4=second_reg_period, INDEX(Inputs!$P$292:$P$320,MATCH($B73,Inputs!$C$292:$C$320,0)),0)/conv_2020_2015</f>
        <v>0</v>
      </c>
      <c r="K85" s="269">
        <f>IF(K$4=second_reg_period, INDEX(Inputs!$P$292:$P$320,MATCH($B73,Inputs!$C$292:$C$320,0)),0)/conv_2020_2015</f>
        <v>0</v>
      </c>
      <c r="L85" s="269">
        <f>IF(L$4=second_reg_period, INDEX(Inputs!$P$292:$P$320,MATCH($B73,Inputs!$C$292:$C$320,0)),0)/conv_2020_2015</f>
        <v>0</v>
      </c>
      <c r="M85" s="269">
        <f>IF(M$4=second_reg_period, INDEX(Inputs!$P$292:$P$320,MATCH($B73,Inputs!$C$292:$C$320,0)),0)/conv_2020_2015</f>
        <v>0</v>
      </c>
      <c r="N85" s="269">
        <f>IF(N$4=second_reg_period, INDEX(Inputs!$P$292:$P$320,MATCH($B73,Inputs!$C$292:$C$320,0)),0)/conv_2020_2015</f>
        <v>0</v>
      </c>
      <c r="O85" s="100">
        <f>IF(O$4=second_reg_period, INDEX(Inputs!$P$292:$P$320,MATCH($B73,Inputs!$C$292:$C$320,0)),0)/conv_2020_2015</f>
        <v>0</v>
      </c>
      <c r="P85" s="100">
        <f>IF(P$4=second_reg_period, INDEX(Inputs!$P$292:$P$320,MATCH($B73,Inputs!$C$292:$C$320,0)),0)/conv_2020_2015</f>
        <v>0</v>
      </c>
      <c r="Q85" s="100">
        <f>IF(Q$4=second_reg_period, INDEX(Inputs!$P$292:$P$320,MATCH($B73,Inputs!$C$292:$C$320,0)),0)/conv_2020_2015</f>
        <v>0</v>
      </c>
      <c r="R85" s="100">
        <f>IF(R$4=second_reg_period, INDEX(Inputs!$P$292:$P$320,MATCH($B73,Inputs!$C$292:$C$320,0)),0)/conv_2020_2015</f>
        <v>0</v>
      </c>
      <c r="S85" s="100">
        <f>IF(S$4=second_reg_period, INDEX(Inputs!$P$292:$P$320,MATCH($B73,Inputs!$C$292:$C$320,0)),0)/conv_2020_2015</f>
        <v>0</v>
      </c>
      <c r="T85" s="100">
        <f>IF(T$4=second_reg_period, INDEX(Inputs!$P$292:$P$320,MATCH($B73,Inputs!$C$292:$C$320,0)),0)/conv_2020_2015</f>
        <v>0</v>
      </c>
      <c r="U85" s="100">
        <f>IF(U$4=second_reg_period, INDEX(Inputs!$P$292:$P$320,MATCH($B73,Inputs!$C$292:$C$320,0)),0)/conv_2020_2015</f>
        <v>0</v>
      </c>
      <c r="V85" s="100">
        <f>IF(V$4=second_reg_period, INDEX(Inputs!$P$292:$P$320,MATCH($B73,Inputs!$C$292:$C$320,0)),0)/conv_2020_2015</f>
        <v>0</v>
      </c>
      <c r="W85" s="100">
        <f>IF(W$4=second_reg_period, INDEX(Inputs!$P$292:$P$320,MATCH($B73,Inputs!$C$292:$C$320,0)),0)/conv_2020_2015</f>
        <v>0</v>
      </c>
      <c r="X85" s="100">
        <f>IF(X$4=second_reg_period, INDEX(Inputs!$P$292:$P$320,MATCH($B73,Inputs!$C$292:$C$320,0)),0)/conv_2020_2015</f>
        <v>0</v>
      </c>
      <c r="Y85" s="100">
        <f>IF(Y$4=second_reg_period, INDEX(Inputs!$P$292:$P$320,MATCH($B73,Inputs!$C$292:$C$320,0)),0)/conv_2020_2015</f>
        <v>0</v>
      </c>
      <c r="Z85" s="100">
        <f>IF(Z$4=second_reg_period, INDEX(Inputs!$P$292:$P$320,MATCH($B73,Inputs!$C$292:$C$320,0)),0)/conv_2020_2015</f>
        <v>0</v>
      </c>
      <c r="AA85" s="100">
        <f>IF(AA$4=second_reg_period, INDEX(Inputs!$P$292:$P$320,MATCH($B73,Inputs!$C$292:$C$320,0)),0)/conv_2020_2015</f>
        <v>0</v>
      </c>
      <c r="AB85" s="100">
        <f>IF(AB$4=second_reg_period, INDEX(Inputs!$P$292:$P$320,MATCH($B73,Inputs!$C$292:$C$320,0)),0)/conv_2020_2015</f>
        <v>0</v>
      </c>
      <c r="AC85" s="100">
        <f>IF(AC$4=second_reg_period, INDEX(Inputs!$P$292:$P$320,MATCH($B73,Inputs!$C$292:$C$320,0)),0)/conv_2020_2015</f>
        <v>0</v>
      </c>
      <c r="AD85" s="100">
        <f>IF(AD$4=second_reg_period, INDEX(Inputs!$P$292:$P$320,MATCH($B73,Inputs!$C$292:$C$320,0)),0)/conv_2020_2015</f>
        <v>0</v>
      </c>
      <c r="AE85" s="100">
        <f>IF(AE$4=second_reg_period, INDEX(Inputs!$P$292:$P$320,MATCH($B73,Inputs!$C$292:$C$320,0)),0)/conv_2020_2015</f>
        <v>0</v>
      </c>
      <c r="AF85" s="100">
        <f>IF(AF$4=second_reg_period, INDEX(Inputs!$P$292:$P$320,MATCH($B73,Inputs!$C$292:$C$320,0)),0)/conv_2020_2015</f>
        <v>0</v>
      </c>
      <c r="AG85" s="100">
        <f>IF(AG$4=second_reg_period, INDEX(Inputs!$P$292:$P$320,MATCH($B73,Inputs!$C$292:$C$320,0)),0)/conv_2020_2015</f>
        <v>0</v>
      </c>
      <c r="AH85" s="100">
        <f>IF(AH$4=second_reg_period, INDEX(Inputs!$P$292:$P$320,MATCH($B73,Inputs!$C$292:$C$320,0)),0)/conv_2020_2015</f>
        <v>0</v>
      </c>
      <c r="AI85" s="100">
        <f>IF(AI$4=second_reg_period, INDEX(Inputs!$P$292:$P$320,MATCH($B73,Inputs!$C$292:$C$320,0)),0)/conv_2020_2015</f>
        <v>0</v>
      </c>
      <c r="AJ85" s="100">
        <f>IF(AJ$4=second_reg_period, INDEX(Inputs!$P$292:$P$320,MATCH($B73,Inputs!$C$292:$C$320,0)),0)/conv_2020_2015</f>
        <v>0</v>
      </c>
      <c r="AK85" s="100">
        <f>IF(AK$4=second_reg_period, INDEX(Inputs!$P$292:$P$320,MATCH($B73,Inputs!$C$292:$C$320,0)),0)/conv_2020_2015</f>
        <v>0</v>
      </c>
      <c r="AL85" s="100">
        <f>IF(AL$4=second_reg_period, INDEX(Inputs!$P$292:$P$320,MATCH($B73,Inputs!$C$292:$C$320,0)),0)/conv_2020_2015</f>
        <v>0</v>
      </c>
      <c r="AM85" s="100">
        <f>IF(AM$4=second_reg_period, INDEX(Inputs!$P$292:$P$320,MATCH($B73,Inputs!$C$292:$C$320,0)),0)/conv_2020_2015</f>
        <v>0</v>
      </c>
      <c r="AN85" s="100">
        <f>IF(AN$4=second_reg_period, INDEX(Inputs!$P$292:$P$320,MATCH($B73,Inputs!$C$292:$C$320,0)),0)/conv_2020_2015</f>
        <v>0</v>
      </c>
      <c r="AO85" s="100">
        <f>IF(AO$4=second_reg_period, INDEX(Inputs!$P$292:$P$320,MATCH($B73,Inputs!$C$292:$C$320,0)),0)/conv_2020_2015</f>
        <v>0</v>
      </c>
      <c r="AP85" s="100">
        <f>IF(AP$4=second_reg_period, INDEX(Inputs!$P$292:$P$320,MATCH($B73,Inputs!$C$292:$C$320,0)),0)/conv_2020_2015</f>
        <v>0</v>
      </c>
      <c r="AQ85" s="100">
        <f>IF(AQ$4=second_reg_period, INDEX(Inputs!$P$292:$P$320,MATCH($B73,Inputs!$C$292:$C$320,0)),0)/conv_2020_2015</f>
        <v>0</v>
      </c>
      <c r="AR85" s="100">
        <f>IF(AR$4=second_reg_period, INDEX(Inputs!$P$292:$P$320,MATCH($B73,Inputs!$C$292:$C$320,0)),0)/conv_2020_2015</f>
        <v>0</v>
      </c>
      <c r="AS85" s="100">
        <f>IF(AS$4=second_reg_period, INDEX(Inputs!$P$292:$P$320,MATCH($B73,Inputs!$C$292:$C$320,0)),0)/conv_2020_2015</f>
        <v>0</v>
      </c>
      <c r="AT85" s="100">
        <f>IF(AT$4=second_reg_period, INDEX(Inputs!$P$292:$P$320,MATCH($B73,Inputs!$C$292:$C$320,0)),0)/conv_2020_2015</f>
        <v>0</v>
      </c>
      <c r="AU85" s="100">
        <f>IF(AU$4=second_reg_period, INDEX(Inputs!$P$292:$P$320,MATCH($B73,Inputs!$C$292:$C$320,0)),0)/conv_2020_2015</f>
        <v>0</v>
      </c>
      <c r="AV85" s="100">
        <f>IF(AV$4=second_reg_period, INDEX(Inputs!$P$292:$P$320,MATCH($B73,Inputs!$C$292:$C$320,0)),0)/conv_2020_2015</f>
        <v>0</v>
      </c>
      <c r="AW85" s="100">
        <f>IF(AW$4=second_reg_period, INDEX(Inputs!$P$292:$P$320,MATCH($B73,Inputs!$C$292:$C$320,0)),0)/conv_2020_2015</f>
        <v>0</v>
      </c>
      <c r="AX85" s="100">
        <f>IF(AX$4=second_reg_period, INDEX(Inputs!$P$292:$P$320,MATCH($B73,Inputs!$C$292:$C$320,0)),0)/conv_2020_2015</f>
        <v>0</v>
      </c>
      <c r="AY85" s="100">
        <f>IF(AY$4=second_reg_period, INDEX(Inputs!$P$292:$P$320,MATCH($B73,Inputs!$C$292:$C$320,0)),0)/conv_2020_2015</f>
        <v>0</v>
      </c>
      <c r="AZ85" s="100">
        <f>IF(AZ$4=second_reg_period, INDEX(Inputs!$P$292:$P$320,MATCH($B73,Inputs!$C$292:$C$320,0)),0)/conv_2020_2015</f>
        <v>0</v>
      </c>
      <c r="BA85" s="100">
        <f>IF(BA$4=second_reg_period, INDEX(Inputs!$P$292:$P$320,MATCH($B73,Inputs!$C$292:$C$320,0)),0)/conv_2020_2015</f>
        <v>0</v>
      </c>
      <c r="BB85" s="100">
        <f>IF(BB$4=second_reg_period, INDEX(Inputs!$P$292:$P$320,MATCH($B73,Inputs!$C$292:$C$320,0)),0)/conv_2020_2015</f>
        <v>0</v>
      </c>
      <c r="BC85" s="100">
        <f>IF(BC$4=second_reg_period, INDEX(Inputs!$P$292:$P$320,MATCH($B73,Inputs!$C$292:$C$320,0)),0)/conv_2020_2015</f>
        <v>0</v>
      </c>
      <c r="BD85" s="100">
        <f>IF(BD$4=second_reg_period, INDEX(Inputs!$P$292:$P$320,MATCH($B73,Inputs!$C$292:$C$320,0)),0)/conv_2020_2015</f>
        <v>0</v>
      </c>
      <c r="BE85" s="100">
        <f>IF(BE$4=second_reg_period, INDEX(Inputs!$P$292:$P$320,MATCH($B73,Inputs!$C$292:$C$320,0)),0)/conv_2020_2015</f>
        <v>0</v>
      </c>
      <c r="BF85" s="100">
        <f>IF(BF$4=second_reg_period, INDEX(Inputs!$P$292:$P$320,MATCH($B73,Inputs!$C$292:$C$320,0)),0)/conv_2020_2015</f>
        <v>0</v>
      </c>
      <c r="BG85" s="100">
        <f>IF(BG$4=second_reg_period, INDEX(Inputs!$P$292:$P$320,MATCH($B73,Inputs!$C$292:$C$320,0)),0)/conv_2020_2015</f>
        <v>0</v>
      </c>
      <c r="BH85" s="100">
        <f>IF(BH$4=second_reg_period, INDEX(Inputs!$P$292:$P$320,MATCH($B73,Inputs!$C$292:$C$320,0)),0)/conv_2020_2015</f>
        <v>0</v>
      </c>
      <c r="BI85" s="100">
        <f>IF(BI$4=second_reg_period, INDEX(Inputs!$P$292:$P$320,MATCH($B73,Inputs!$C$292:$C$320,0)),0)/conv_2020_2015</f>
        <v>0</v>
      </c>
      <c r="BJ85" s="100">
        <f>IF(BJ$4=second_reg_period, INDEX(Inputs!$P$292:$P$320,MATCH($B73,Inputs!$C$292:$C$320,0)),0)/conv_2020_2015</f>
        <v>0</v>
      </c>
      <c r="BK85" s="100">
        <f>IF(BK$4=second_reg_period, INDEX(Inputs!$P$292:$P$320,MATCH($B73,Inputs!$C$292:$C$320,0)),0)/conv_2020_2015</f>
        <v>0</v>
      </c>
      <c r="BL85" s="100">
        <f>IF(BL$4=second_reg_period, INDEX(Inputs!$P$292:$P$320,MATCH($B73,Inputs!$C$292:$C$320,0)),0)/conv_2020_2015</f>
        <v>0</v>
      </c>
      <c r="BM85" s="100">
        <f>IF(BM$4=second_reg_period, INDEX(Inputs!$P$292:$P$320,MATCH($B73,Inputs!$C$292:$C$320,0)),0)/conv_2020_2015</f>
        <v>0</v>
      </c>
      <c r="BN85" s="100">
        <f>IF(BN$4=second_reg_period, INDEX(Inputs!$P$292:$P$320,MATCH($B73,Inputs!$C$292:$C$320,0)),0)/conv_2020_2015</f>
        <v>0</v>
      </c>
      <c r="BO85" s="100">
        <f>IF(BO$4=second_reg_period, INDEX(Inputs!$P$292:$P$320,MATCH($B73,Inputs!$C$292:$C$320,0)),0)/conv_2020_2015</f>
        <v>0</v>
      </c>
      <c r="BP85" s="100">
        <f>IF(BP$4=second_reg_period, INDEX(Inputs!$P$292:$P$320,MATCH($B73,Inputs!$C$292:$C$320,0)),0)/conv_2020_2015</f>
        <v>0</v>
      </c>
      <c r="BQ85" s="100">
        <f>IF(BQ$4=second_reg_period, INDEX(Inputs!$P$292:$P$320,MATCH($B73,Inputs!$C$292:$C$320,0)),0)/conv_2020_2015</f>
        <v>0</v>
      </c>
      <c r="BR85" s="100">
        <f>IF(BR$4=second_reg_period, INDEX(Inputs!$P$292:$P$320,MATCH($B73,Inputs!$C$292:$C$320,0)),0)/conv_2020_2015</f>
        <v>0</v>
      </c>
      <c r="BS85" s="100">
        <f>IF(BS$4=second_reg_period, INDEX(Inputs!$P$292:$P$320,MATCH($B73,Inputs!$C$292:$C$320,0)),0)/conv_2020_2015</f>
        <v>0</v>
      </c>
      <c r="BT85" s="100">
        <f>IF(BT$4=second_reg_period, INDEX(Inputs!$P$292:$P$320,MATCH($B73,Inputs!$C$292:$C$320,0)),0)/conv_2020_2015</f>
        <v>0</v>
      </c>
      <c r="BU85" s="100">
        <f>IF(BU$4=second_reg_period, INDEX(Inputs!$P$292:$P$320,MATCH($B73,Inputs!$C$292:$C$320,0)),0)/conv_2020_2015</f>
        <v>0</v>
      </c>
      <c r="BV85" s="100">
        <f>IF(BV$4=second_reg_period, INDEX(Inputs!$P$292:$P$320,MATCH($B73,Inputs!$C$292:$C$320,0)),0)/conv_2020_2015</f>
        <v>0</v>
      </c>
      <c r="BW85" s="100">
        <f>IF(BW$4=second_reg_period, INDEX(Inputs!$P$292:$P$320,MATCH($B73,Inputs!$C$292:$C$320,0)),0)/conv_2020_2015</f>
        <v>0</v>
      </c>
      <c r="BX85" s="100">
        <f>IF(BX$4=second_reg_period, INDEX(Inputs!$P$292:$P$320,MATCH($B73,Inputs!$C$292:$C$320,0)),0)/conv_2020_2015</f>
        <v>0</v>
      </c>
      <c r="BY85" s="100">
        <f>IF(BY$4=second_reg_period, INDEX(Inputs!$P$292:$P$320,MATCH($B73,Inputs!$C$292:$C$320,0)),0)/conv_2020_2015</f>
        <v>0</v>
      </c>
      <c r="BZ85" s="100">
        <f>IF(BZ$4=second_reg_period, INDEX(Inputs!$P$292:$P$320,MATCH($B73,Inputs!$C$292:$C$320,0)),0)/conv_2020_2015</f>
        <v>0</v>
      </c>
      <c r="CA85" s="100">
        <f>IF(CA$4=second_reg_period, INDEX(Inputs!$P$292:$P$320,MATCH($B73,Inputs!$C$292:$C$320,0)),0)/conv_2020_2015</f>
        <v>0</v>
      </c>
      <c r="CB85" s="100">
        <f>IF(CB$4=second_reg_period, INDEX(Inputs!$P$292:$P$320,MATCH($B73,Inputs!$C$292:$C$320,0)),0)/conv_2020_2015</f>
        <v>0</v>
      </c>
      <c r="CC85" s="100">
        <f>IF(CC$4=second_reg_period, INDEX(Inputs!$P$292:$P$320,MATCH($B73,Inputs!$C$292:$C$320,0)),0)/conv_2020_2015</f>
        <v>0</v>
      </c>
      <c r="CD85" s="100">
        <f>IF(CD$4=second_reg_period, INDEX(Inputs!$P$292:$P$320,MATCH($B73,Inputs!$C$292:$C$320,0)),0)/conv_2020_2015</f>
        <v>0</v>
      </c>
      <c r="CE85" s="100">
        <f>IF(CE$4=second_reg_period, INDEX(Inputs!$P$292:$P$320,MATCH($B73,Inputs!$C$292:$C$320,0)),0)/conv_2020_2015</f>
        <v>0</v>
      </c>
      <c r="CF85" s="100">
        <f>IF(CF$4=second_reg_period, INDEX(Inputs!$P$292:$P$320,MATCH($B73,Inputs!$C$292:$C$320,0)),0)/conv_2020_2015</f>
        <v>0</v>
      </c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  <c r="DO85" s="153"/>
      <c r="DP85" s="153"/>
      <c r="DQ85" s="153"/>
      <c r="DR85" s="153"/>
      <c r="DS85" s="153"/>
      <c r="DT85" s="153"/>
      <c r="DU85" s="153"/>
      <c r="DV85" s="153"/>
      <c r="DW85" s="153"/>
      <c r="DX85" s="153"/>
      <c r="DY85" s="153"/>
      <c r="DZ85" s="153"/>
      <c r="EA85" s="153"/>
      <c r="EB85" s="153"/>
      <c r="EC85" s="153"/>
      <c r="ED85" s="153"/>
      <c r="EE85" s="153"/>
      <c r="EF85" s="153"/>
      <c r="EG85" s="153"/>
      <c r="EH85" s="153"/>
      <c r="EI85" s="153"/>
      <c r="EJ85" s="153"/>
      <c r="EK85" s="153"/>
      <c r="EL85" s="153"/>
      <c r="EM85" s="153"/>
      <c r="EN85" s="153"/>
      <c r="EO85" s="153"/>
      <c r="EP85" s="153"/>
      <c r="EQ85" s="153"/>
      <c r="ER85" s="153"/>
      <c r="ES85" s="153"/>
      <c r="ET85" s="153"/>
      <c r="EU85" s="153"/>
      <c r="EV85" s="153"/>
      <c r="EW85" s="153"/>
      <c r="EX85" s="153"/>
      <c r="EY85" s="153"/>
      <c r="EZ85" s="153"/>
      <c r="FA85" s="153"/>
      <c r="FB85" s="153"/>
      <c r="FC85" s="153"/>
      <c r="FD85" s="153"/>
      <c r="FE85" s="153"/>
      <c r="FF85" s="153"/>
      <c r="FG85" s="153"/>
      <c r="FH85" s="153"/>
      <c r="FI85" s="153"/>
      <c r="FJ85" s="153"/>
      <c r="FK85" s="153"/>
      <c r="FL85" s="153"/>
      <c r="FM85" s="153"/>
      <c r="FN85" s="153"/>
      <c r="FO85" s="153"/>
      <c r="FP85" s="153"/>
      <c r="FQ85" s="153"/>
      <c r="FR85" s="153"/>
      <c r="FS85" s="153"/>
      <c r="FT85" s="153"/>
      <c r="FU85" s="153"/>
      <c r="FV85" s="153"/>
      <c r="FW85" s="153"/>
      <c r="FX85" s="153"/>
      <c r="FY85" s="153"/>
      <c r="FZ85" s="153"/>
      <c r="GA85" s="153"/>
      <c r="GB85" s="153"/>
      <c r="GC85" s="153"/>
      <c r="GD85" s="153"/>
      <c r="GE85" s="153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  <c r="IX85" s="153"/>
      <c r="IY85" s="153"/>
      <c r="IZ85" s="153"/>
      <c r="JA85" s="153"/>
      <c r="JB85" s="153"/>
      <c r="JC85" s="153"/>
      <c r="JD85" s="153"/>
      <c r="JE85" s="153"/>
      <c r="JF85" s="153"/>
      <c r="JG85" s="153"/>
      <c r="JH85" s="153"/>
      <c r="JI85" s="153"/>
      <c r="JJ85" s="153"/>
      <c r="JK85" s="153"/>
      <c r="JL85" s="153"/>
      <c r="JM85" s="153"/>
      <c r="JN85" s="153"/>
      <c r="JO85" s="153"/>
      <c r="JP85" s="153"/>
      <c r="JQ85" s="153"/>
      <c r="JR85" s="153"/>
      <c r="JS85" s="153"/>
      <c r="JT85" s="153"/>
      <c r="JU85" s="153"/>
      <c r="JV85" s="153"/>
      <c r="JW85" s="153"/>
      <c r="JX85" s="153"/>
      <c r="JY85" s="153"/>
      <c r="JZ85" s="153"/>
      <c r="KA85" s="153"/>
      <c r="KB85" s="153"/>
      <c r="KC85" s="153"/>
      <c r="KD85" s="153"/>
      <c r="KE85" s="153"/>
      <c r="KF85" s="153"/>
      <c r="KG85" s="153"/>
      <c r="KH85" s="153"/>
      <c r="KI85" s="153"/>
      <c r="KJ85" s="153"/>
      <c r="KK85" s="153"/>
      <c r="KL85" s="153"/>
      <c r="KM85" s="153"/>
      <c r="KN85" s="153"/>
      <c r="KO85" s="153"/>
      <c r="KP85" s="153"/>
      <c r="KQ85" s="153"/>
      <c r="KR85" s="153"/>
      <c r="KS85" s="153"/>
      <c r="KT85" s="153"/>
      <c r="KU85" s="153"/>
      <c r="KV85" s="153"/>
      <c r="KW85" s="153"/>
      <c r="KX85" s="153"/>
      <c r="KY85" s="153"/>
      <c r="KZ85" s="153"/>
      <c r="LA85" s="153"/>
      <c r="LB85" s="153"/>
      <c r="LC85" s="153"/>
      <c r="LD85" s="153"/>
      <c r="LE85" s="153"/>
      <c r="LF85" s="153"/>
      <c r="LG85" s="153"/>
      <c r="LH85" s="153"/>
      <c r="LI85" s="153"/>
      <c r="LJ85" s="153"/>
      <c r="LK85" s="153"/>
      <c r="LL85" s="153"/>
      <c r="LM85" s="153"/>
      <c r="LN85" s="153"/>
      <c r="LO85" s="153"/>
      <c r="LP85" s="153"/>
      <c r="LQ85" s="153"/>
      <c r="LR85" s="153"/>
      <c r="LS85" s="153"/>
      <c r="LT85" s="153"/>
      <c r="LU85" s="153"/>
      <c r="LV85" s="153"/>
      <c r="LW85" s="153"/>
      <c r="LX85" s="153"/>
      <c r="LY85" s="153"/>
      <c r="LZ85" s="153"/>
      <c r="MA85" s="153"/>
      <c r="MB85" s="153"/>
      <c r="MC85" s="153"/>
      <c r="MD85" s="153"/>
      <c r="ME85" s="153"/>
      <c r="MF85" s="153"/>
      <c r="MG85" s="153"/>
      <c r="MH85" s="153"/>
      <c r="MI85" s="153"/>
      <c r="MJ85" s="153"/>
      <c r="MK85" s="153"/>
      <c r="ML85" s="153"/>
      <c r="MM85" s="153"/>
      <c r="MN85" s="153"/>
      <c r="MO85" s="153"/>
      <c r="MP85" s="153"/>
      <c r="MQ85" s="153"/>
      <c r="MR85" s="153"/>
      <c r="MS85" s="153"/>
      <c r="MT85" s="153"/>
      <c r="MU85" s="153"/>
      <c r="MV85" s="153"/>
      <c r="MW85" s="153"/>
      <c r="MX85" s="153"/>
      <c r="MY85" s="153"/>
      <c r="MZ85" s="153"/>
      <c r="NA85" s="153"/>
      <c r="NB85" s="153"/>
      <c r="NC85" s="153"/>
      <c r="ND85" s="153"/>
      <c r="NE85" s="153"/>
      <c r="NF85" s="153"/>
      <c r="NG85" s="153"/>
      <c r="NH85" s="153"/>
      <c r="NI85" s="153"/>
      <c r="NJ85" s="153"/>
      <c r="NK85" s="153"/>
      <c r="NL85" s="153"/>
      <c r="NM85" s="153"/>
      <c r="NN85" s="153"/>
      <c r="NO85" s="153"/>
      <c r="NP85" s="153"/>
      <c r="NQ85" s="153"/>
      <c r="NR85" s="153"/>
      <c r="NS85" s="153"/>
      <c r="NT85" s="153"/>
      <c r="NU85" s="153"/>
      <c r="NV85" s="153"/>
      <c r="NW85" s="153"/>
      <c r="NX85" s="153"/>
      <c r="NY85" s="153"/>
      <c r="NZ85" s="153"/>
      <c r="OA85" s="153"/>
      <c r="OB85" s="153"/>
      <c r="OC85" s="153"/>
      <c r="OD85" s="153"/>
      <c r="OE85" s="153"/>
      <c r="OF85" s="153"/>
      <c r="OG85" s="153"/>
      <c r="OH85" s="153"/>
      <c r="OI85" s="153"/>
      <c r="OJ85" s="153"/>
      <c r="OK85" s="153"/>
      <c r="OL85" s="153"/>
      <c r="OM85" s="153"/>
      <c r="ON85" s="153"/>
      <c r="OO85" s="153"/>
      <c r="OP85" s="153"/>
      <c r="OQ85" s="153"/>
      <c r="OR85" s="153"/>
      <c r="OS85" s="153"/>
      <c r="OT85" s="153"/>
      <c r="OU85" s="153"/>
      <c r="OV85" s="153"/>
      <c r="OW85" s="153"/>
      <c r="OX85" s="153"/>
      <c r="OY85" s="153"/>
      <c r="OZ85" s="153"/>
      <c r="PA85" s="153"/>
      <c r="PB85" s="153"/>
      <c r="PC85" s="153"/>
      <c r="PD85" s="153"/>
      <c r="PE85" s="153"/>
      <c r="PF85" s="153"/>
      <c r="PG85" s="153"/>
      <c r="PH85" s="153"/>
      <c r="PI85" s="153"/>
      <c r="PJ85" s="153"/>
      <c r="PK85" s="153"/>
      <c r="PL85" s="153"/>
      <c r="PM85" s="153"/>
      <c r="PN85" s="153"/>
      <c r="PO85" s="153"/>
      <c r="PP85" s="153"/>
      <c r="PQ85" s="153"/>
      <c r="PR85" s="153"/>
      <c r="PS85" s="153"/>
      <c r="PT85" s="153"/>
      <c r="PU85" s="153"/>
      <c r="PV85" s="153"/>
      <c r="PW85" s="153"/>
      <c r="PX85" s="153"/>
      <c r="PY85" s="153"/>
      <c r="PZ85" s="153"/>
      <c r="QA85" s="153"/>
      <c r="QB85" s="153"/>
      <c r="QC85" s="153"/>
      <c r="QD85" s="153"/>
      <c r="QE85" s="153"/>
      <c r="QF85" s="153"/>
      <c r="QG85" s="153"/>
      <c r="QH85" s="153"/>
      <c r="QI85" s="153"/>
      <c r="QJ85" s="153"/>
      <c r="QK85" s="153"/>
      <c r="QL85" s="153"/>
      <c r="QM85" s="153"/>
      <c r="QN85" s="153"/>
      <c r="QO85" s="153"/>
      <c r="QP85" s="153"/>
      <c r="QQ85" s="153"/>
      <c r="QR85" s="153"/>
      <c r="QS85" s="153"/>
      <c r="QT85" s="153"/>
      <c r="QU85" s="153"/>
      <c r="QV85" s="153"/>
      <c r="QW85" s="153"/>
      <c r="QX85" s="153"/>
      <c r="QY85" s="153"/>
      <c r="QZ85" s="153"/>
      <c r="RA85" s="153"/>
      <c r="RB85" s="153"/>
      <c r="RC85" s="153"/>
      <c r="RD85" s="153"/>
      <c r="RE85" s="153"/>
      <c r="RF85" s="153"/>
      <c r="RG85" s="153"/>
      <c r="RH85" s="153"/>
      <c r="RI85" s="153"/>
      <c r="RJ85" s="153"/>
      <c r="RK85" s="153"/>
      <c r="RL85" s="153"/>
      <c r="RM85" s="153"/>
      <c r="RN85" s="153"/>
      <c r="RO85" s="153"/>
      <c r="RP85" s="153"/>
      <c r="RQ85" s="153"/>
      <c r="RR85" s="153"/>
      <c r="RS85" s="153"/>
      <c r="RT85" s="153"/>
      <c r="RU85" s="153"/>
      <c r="RV85" s="153"/>
      <c r="RW85" s="153"/>
      <c r="RX85" s="153"/>
      <c r="RY85" s="153"/>
      <c r="RZ85" s="153"/>
      <c r="SA85" s="153"/>
      <c r="SB85" s="153"/>
      <c r="SC85" s="153"/>
      <c r="SD85" s="153"/>
      <c r="SE85" s="153"/>
      <c r="SF85" s="153"/>
      <c r="SG85" s="153"/>
      <c r="SH85" s="153"/>
      <c r="SI85" s="153"/>
      <c r="SJ85" s="153"/>
      <c r="SK85" s="153"/>
      <c r="SL85" s="153"/>
      <c r="SM85" s="153"/>
      <c r="SN85" s="153"/>
      <c r="SO85" s="153"/>
      <c r="SP85" s="153"/>
      <c r="SQ85" s="153"/>
      <c r="SR85" s="153"/>
      <c r="SS85" s="153"/>
      <c r="ST85" s="153"/>
      <c r="SU85" s="153"/>
      <c r="SV85" s="153"/>
      <c r="SW85" s="153"/>
      <c r="SX85" s="153"/>
      <c r="SY85" s="153"/>
      <c r="SZ85" s="153"/>
      <c r="TA85" s="153"/>
      <c r="TB85" s="153"/>
      <c r="TC85" s="153"/>
      <c r="TD85" s="153"/>
      <c r="TE85" s="153"/>
      <c r="TF85" s="153"/>
      <c r="TG85" s="153"/>
      <c r="TH85" s="153"/>
      <c r="TI85" s="153"/>
      <c r="TJ85" s="153"/>
      <c r="TK85" s="153"/>
      <c r="TL85" s="153"/>
      <c r="TM85" s="153"/>
      <c r="TN85" s="153"/>
      <c r="TO85" s="153"/>
      <c r="TP85" s="153"/>
      <c r="TQ85" s="153"/>
      <c r="TR85" s="153"/>
      <c r="TS85" s="153"/>
      <c r="TT85" s="153"/>
      <c r="TU85" s="153"/>
      <c r="TV85" s="153"/>
      <c r="TW85" s="153"/>
      <c r="TX85" s="153"/>
      <c r="TY85" s="153"/>
      <c r="TZ85" s="153"/>
      <c r="UA85" s="153"/>
      <c r="UB85" s="153"/>
      <c r="UC85" s="153"/>
      <c r="UD85" s="153"/>
      <c r="UE85" s="153"/>
      <c r="UF85" s="153"/>
      <c r="UG85" s="153"/>
      <c r="UH85" s="153"/>
      <c r="UI85" s="153"/>
      <c r="UJ85" s="153"/>
      <c r="UK85" s="153"/>
      <c r="UL85" s="153"/>
      <c r="UM85" s="153"/>
      <c r="UN85" s="153"/>
      <c r="UO85" s="153"/>
      <c r="UP85" s="153"/>
      <c r="UQ85" s="153"/>
      <c r="UR85" s="153"/>
      <c r="US85" s="153"/>
      <c r="UT85" s="153"/>
      <c r="UU85" s="153"/>
      <c r="UV85" s="153"/>
      <c r="UW85" s="153"/>
      <c r="UX85" s="153"/>
      <c r="UY85" s="153"/>
      <c r="UZ85" s="153"/>
      <c r="VA85" s="153"/>
      <c r="VB85" s="153"/>
      <c r="VC85" s="153"/>
      <c r="VD85" s="153"/>
      <c r="VE85" s="153"/>
      <c r="VF85" s="153"/>
      <c r="VG85" s="153"/>
      <c r="VH85" s="153"/>
      <c r="VI85" s="153"/>
      <c r="VJ85" s="153"/>
      <c r="VK85" s="153"/>
      <c r="VL85" s="153"/>
      <c r="VM85" s="153"/>
      <c r="VN85" s="153"/>
      <c r="VO85" s="153"/>
      <c r="VP85" s="153"/>
      <c r="VQ85" s="153"/>
      <c r="VR85" s="153"/>
      <c r="VS85" s="153"/>
      <c r="VT85" s="153"/>
      <c r="VU85" s="153"/>
      <c r="VV85" s="153"/>
      <c r="VW85" s="153"/>
      <c r="VX85" s="153"/>
      <c r="VY85" s="153"/>
      <c r="VZ85" s="153"/>
      <c r="WA85" s="153"/>
      <c r="WB85" s="153"/>
      <c r="WC85" s="153"/>
      <c r="WD85" s="153"/>
      <c r="WE85" s="153"/>
      <c r="WF85" s="153"/>
      <c r="WG85" s="153"/>
      <c r="WH85" s="153"/>
      <c r="WI85" s="153"/>
      <c r="WJ85" s="153"/>
      <c r="WK85" s="153"/>
      <c r="WL85" s="153"/>
      <c r="WM85" s="153"/>
      <c r="WN85" s="153"/>
      <c r="WO85" s="153"/>
      <c r="WP85" s="153"/>
      <c r="WQ85" s="153"/>
      <c r="WR85" s="153"/>
      <c r="WS85" s="153"/>
      <c r="WT85" s="153"/>
      <c r="WU85" s="153"/>
      <c r="WV85" s="153"/>
      <c r="WW85" s="153"/>
      <c r="WX85" s="153"/>
      <c r="WY85" s="153"/>
      <c r="WZ85" s="153"/>
      <c r="XA85" s="153"/>
      <c r="XB85" s="153"/>
      <c r="XC85" s="153"/>
      <c r="XD85" s="153"/>
      <c r="XE85" s="153"/>
      <c r="XF85" s="153"/>
      <c r="XG85" s="153"/>
      <c r="XH85" s="153"/>
      <c r="XI85" s="153"/>
      <c r="XJ85" s="153"/>
      <c r="XK85" s="153"/>
      <c r="XL85" s="153"/>
      <c r="XM85" s="153"/>
      <c r="XN85" s="153"/>
      <c r="XO85" s="153"/>
      <c r="XP85" s="153"/>
      <c r="XQ85" s="153"/>
      <c r="XR85" s="153"/>
      <c r="XS85" s="153"/>
      <c r="XT85" s="153"/>
      <c r="XU85" s="153"/>
      <c r="XV85" s="153"/>
      <c r="XW85" s="153"/>
      <c r="XX85" s="153"/>
      <c r="XY85" s="153"/>
      <c r="XZ85" s="153"/>
      <c r="YA85" s="153"/>
      <c r="YB85" s="153"/>
      <c r="YC85" s="153"/>
      <c r="YD85" s="153"/>
      <c r="YE85" s="153"/>
      <c r="YF85" s="153"/>
      <c r="YG85" s="153"/>
      <c r="YH85" s="153"/>
      <c r="YI85" s="153"/>
      <c r="YJ85" s="153"/>
      <c r="YK85" s="153"/>
      <c r="YL85" s="153"/>
      <c r="YM85" s="153"/>
      <c r="YN85" s="153"/>
      <c r="YO85" s="153"/>
      <c r="YP85" s="153"/>
      <c r="YQ85" s="153"/>
      <c r="YR85" s="153"/>
      <c r="YS85" s="153"/>
      <c r="YT85" s="153"/>
      <c r="YU85" s="153"/>
      <c r="YV85" s="153"/>
      <c r="YW85" s="153"/>
      <c r="YX85" s="153"/>
      <c r="YY85" s="153"/>
      <c r="YZ85" s="153"/>
      <c r="ZA85" s="153"/>
      <c r="ZB85" s="153"/>
      <c r="ZC85" s="153"/>
      <c r="ZD85" s="153"/>
      <c r="ZE85" s="153"/>
      <c r="ZF85" s="153"/>
      <c r="ZG85" s="153"/>
      <c r="ZH85" s="153"/>
      <c r="ZI85" s="153"/>
      <c r="ZJ85" s="153"/>
      <c r="ZK85" s="153"/>
      <c r="ZL85" s="153"/>
      <c r="ZM85" s="153"/>
      <c r="ZN85" s="153"/>
      <c r="ZO85" s="153"/>
      <c r="ZP85" s="153"/>
      <c r="ZQ85" s="153"/>
      <c r="ZR85" s="153"/>
      <c r="ZS85" s="153"/>
      <c r="ZT85" s="153"/>
      <c r="ZU85" s="153"/>
      <c r="ZV85" s="153"/>
      <c r="ZW85" s="153"/>
      <c r="ZX85" s="153"/>
      <c r="ZY85" s="153"/>
      <c r="ZZ85" s="153"/>
      <c r="AAA85" s="153"/>
      <c r="AAB85" s="153"/>
      <c r="AAC85" s="153"/>
      <c r="AAD85" s="153"/>
      <c r="AAE85" s="153"/>
      <c r="AAF85" s="153"/>
      <c r="AAG85" s="153"/>
      <c r="AAH85" s="153"/>
      <c r="AAI85" s="153"/>
      <c r="AAJ85" s="153"/>
      <c r="AAK85" s="153"/>
      <c r="AAL85" s="153"/>
      <c r="AAM85" s="153"/>
      <c r="AAN85" s="153"/>
      <c r="AAO85" s="153"/>
      <c r="AAP85" s="153"/>
      <c r="AAQ85" s="153"/>
      <c r="AAR85" s="153"/>
      <c r="AAS85" s="153"/>
      <c r="AAT85" s="153"/>
      <c r="AAU85" s="153"/>
      <c r="AAV85" s="153"/>
      <c r="AAW85" s="153"/>
      <c r="AAX85" s="153"/>
      <c r="AAY85" s="153"/>
      <c r="AAZ85" s="153"/>
      <c r="ABA85" s="153"/>
      <c r="ABB85" s="153"/>
      <c r="ABC85" s="153"/>
      <c r="ABD85" s="153"/>
      <c r="ABE85" s="153"/>
      <c r="ABF85" s="153"/>
      <c r="ABG85" s="153"/>
      <c r="ABH85" s="153"/>
      <c r="ABI85" s="153"/>
      <c r="ABJ85" s="153"/>
      <c r="ABK85" s="153"/>
      <c r="ABL85" s="153"/>
      <c r="ABM85" s="153"/>
      <c r="ABN85" s="153"/>
      <c r="ABO85" s="153"/>
      <c r="ABP85" s="153"/>
      <c r="ABQ85" s="153"/>
      <c r="ABR85" s="153"/>
      <c r="ABS85" s="153"/>
      <c r="ABT85" s="153"/>
      <c r="ABU85" s="153"/>
      <c r="ABV85" s="153"/>
      <c r="ABW85" s="153"/>
      <c r="ABX85" s="153"/>
      <c r="ABY85" s="153"/>
      <c r="ABZ85" s="153"/>
      <c r="ACA85" s="153"/>
      <c r="ACB85" s="153"/>
      <c r="ACC85" s="153"/>
      <c r="ACD85" s="153"/>
      <c r="ACE85" s="153"/>
      <c r="ACF85" s="153"/>
      <c r="ACG85" s="153"/>
      <c r="ACH85" s="153"/>
      <c r="ACI85" s="153"/>
      <c r="ACJ85" s="153"/>
      <c r="ACK85" s="153"/>
      <c r="ACL85" s="153"/>
      <c r="ACM85" s="153"/>
      <c r="ACN85" s="153"/>
      <c r="ACO85" s="153"/>
      <c r="ACP85" s="153"/>
      <c r="ACQ85" s="153"/>
      <c r="ACR85" s="153"/>
      <c r="ACS85" s="153"/>
      <c r="ACT85" s="153"/>
      <c r="ACU85" s="153"/>
      <c r="ACV85" s="153"/>
      <c r="ACW85" s="153"/>
      <c r="ACX85" s="153"/>
      <c r="ACY85" s="153"/>
      <c r="ACZ85" s="153"/>
      <c r="ADA85" s="153"/>
      <c r="ADB85" s="153"/>
      <c r="ADC85" s="153"/>
      <c r="ADD85" s="153"/>
      <c r="ADE85" s="153"/>
      <c r="ADF85" s="153"/>
      <c r="ADG85" s="153"/>
      <c r="ADH85" s="153"/>
      <c r="ADI85" s="153"/>
      <c r="ADJ85" s="153"/>
      <c r="ADK85" s="153"/>
      <c r="ADL85" s="153"/>
      <c r="ADM85" s="153"/>
      <c r="ADN85" s="153"/>
      <c r="ADO85" s="153"/>
      <c r="ADP85" s="153"/>
      <c r="ADQ85" s="153"/>
      <c r="ADR85" s="153"/>
      <c r="ADS85" s="153"/>
      <c r="ADT85" s="153"/>
      <c r="ADU85" s="153"/>
      <c r="ADV85" s="153"/>
      <c r="ADW85" s="153"/>
      <c r="ADX85" s="153"/>
      <c r="ADY85" s="153"/>
      <c r="ADZ85" s="153"/>
      <c r="AEA85" s="153"/>
      <c r="AEB85" s="153"/>
      <c r="AEC85" s="153"/>
      <c r="AED85" s="153"/>
      <c r="AEE85" s="153"/>
      <c r="AEF85" s="153"/>
      <c r="AEG85" s="153"/>
      <c r="AEH85" s="153"/>
      <c r="AEI85" s="153"/>
      <c r="AEJ85" s="153"/>
      <c r="AEK85" s="153"/>
      <c r="AEL85" s="153"/>
      <c r="AEM85" s="153"/>
      <c r="AEN85" s="153"/>
      <c r="AEO85" s="153"/>
      <c r="AEP85" s="153"/>
      <c r="AEQ85" s="153"/>
      <c r="AER85" s="153"/>
      <c r="AES85" s="153"/>
      <c r="AET85" s="153"/>
      <c r="AEU85" s="153"/>
      <c r="AEV85" s="153"/>
      <c r="AEW85" s="153"/>
      <c r="AEX85" s="153"/>
      <c r="AEY85" s="153"/>
      <c r="AEZ85" s="153"/>
      <c r="AFA85" s="153"/>
      <c r="AFB85" s="153"/>
      <c r="AFC85" s="153"/>
      <c r="AFD85" s="153"/>
      <c r="AFE85" s="153"/>
      <c r="AFF85" s="153"/>
      <c r="AFG85" s="153"/>
      <c r="AFH85" s="153"/>
      <c r="AFI85" s="153"/>
      <c r="AFJ85" s="153"/>
      <c r="AFK85" s="153"/>
      <c r="AFL85" s="153"/>
      <c r="AFM85" s="153"/>
      <c r="AFN85" s="153"/>
      <c r="AFO85" s="153"/>
      <c r="AFP85" s="153"/>
      <c r="AFQ85" s="153"/>
      <c r="AFR85" s="153"/>
      <c r="AFS85" s="153"/>
      <c r="AFT85" s="153"/>
      <c r="AFU85" s="153"/>
      <c r="AFV85" s="153"/>
      <c r="AFW85" s="153"/>
      <c r="AFX85" s="153"/>
      <c r="AFY85" s="153"/>
      <c r="AFZ85" s="153"/>
      <c r="AGA85" s="153"/>
      <c r="AGB85" s="153"/>
      <c r="AGC85" s="153"/>
      <c r="AGD85" s="153"/>
      <c r="AGE85" s="153"/>
      <c r="AGF85" s="153"/>
      <c r="AGG85" s="153"/>
      <c r="AGH85" s="153"/>
      <c r="AGI85" s="153"/>
      <c r="AGJ85" s="153"/>
      <c r="AGK85" s="153"/>
      <c r="AGL85" s="153"/>
      <c r="AGM85" s="153"/>
      <c r="AGN85" s="153"/>
      <c r="AGO85" s="153"/>
      <c r="AGP85" s="153"/>
      <c r="AGQ85" s="153"/>
      <c r="AGR85" s="153"/>
      <c r="AGS85" s="153"/>
      <c r="AGT85" s="153"/>
      <c r="AGU85" s="153"/>
      <c r="AGV85" s="153"/>
      <c r="AGW85" s="153"/>
      <c r="AGX85" s="153"/>
      <c r="AGY85" s="153"/>
      <c r="AGZ85" s="153"/>
      <c r="AHA85" s="153"/>
      <c r="AHB85" s="153"/>
      <c r="AHC85" s="153"/>
      <c r="AHD85" s="153"/>
      <c r="AHE85" s="153"/>
      <c r="AHF85" s="153"/>
      <c r="AHG85" s="153"/>
      <c r="AHH85" s="153"/>
      <c r="AHI85" s="153"/>
      <c r="AHJ85" s="153"/>
      <c r="AHK85" s="153"/>
      <c r="AHL85" s="153"/>
      <c r="AHM85" s="153"/>
      <c r="AHN85" s="153"/>
      <c r="AHO85" s="153"/>
      <c r="AHP85" s="153"/>
      <c r="AHQ85" s="153"/>
      <c r="AHR85" s="153"/>
      <c r="AHS85" s="153"/>
      <c r="AHT85" s="153"/>
      <c r="AHU85" s="153"/>
      <c r="AHV85" s="153"/>
      <c r="AHW85" s="153"/>
      <c r="AHX85" s="153"/>
      <c r="AHY85" s="153"/>
      <c r="AHZ85" s="153"/>
      <c r="AIA85" s="153"/>
      <c r="AIB85" s="153"/>
      <c r="AIC85" s="153"/>
      <c r="AID85" s="153"/>
      <c r="AIE85" s="153"/>
      <c r="AIF85" s="153"/>
      <c r="AIG85" s="153"/>
      <c r="AIH85" s="153"/>
      <c r="AII85" s="153"/>
      <c r="AIJ85" s="153"/>
      <c r="AIK85" s="153"/>
      <c r="AIL85" s="153"/>
      <c r="AIM85" s="153"/>
      <c r="AIN85" s="153"/>
      <c r="AIO85" s="153"/>
      <c r="AIP85" s="153"/>
      <c r="AIQ85" s="153"/>
      <c r="AIR85" s="153"/>
      <c r="AIS85" s="153"/>
      <c r="AIT85" s="153"/>
      <c r="AIU85" s="153"/>
      <c r="AIV85" s="153"/>
      <c r="AIW85" s="153"/>
      <c r="AIX85" s="153"/>
      <c r="AIY85" s="153"/>
      <c r="AIZ85" s="153"/>
      <c r="AJA85" s="153"/>
      <c r="AJB85" s="153"/>
      <c r="AJC85" s="153"/>
      <c r="AJD85" s="153"/>
      <c r="AJE85" s="153"/>
      <c r="AJF85" s="153"/>
      <c r="AJG85" s="153"/>
      <c r="AJH85" s="153"/>
      <c r="AJI85" s="153"/>
      <c r="AJJ85" s="153"/>
      <c r="AJK85" s="153"/>
      <c r="AJL85" s="153"/>
      <c r="AJM85" s="153"/>
      <c r="AJN85" s="153"/>
      <c r="AJO85" s="153"/>
      <c r="AJP85" s="153"/>
      <c r="AJQ85" s="153"/>
      <c r="AJR85" s="153"/>
      <c r="AJS85" s="153"/>
      <c r="AJT85" s="153"/>
      <c r="AJU85" s="153"/>
      <c r="AJV85" s="153"/>
      <c r="AJW85" s="153"/>
      <c r="AJX85" s="153"/>
      <c r="AJY85" s="153"/>
      <c r="AJZ85" s="153"/>
      <c r="AKA85" s="153"/>
      <c r="AKB85" s="153"/>
      <c r="AKC85" s="153"/>
      <c r="AKD85" s="153"/>
      <c r="AKE85" s="153"/>
      <c r="AKF85" s="153"/>
      <c r="AKG85" s="153"/>
      <c r="AKH85" s="153"/>
      <c r="AKI85" s="153"/>
      <c r="AKJ85" s="153"/>
      <c r="AKK85" s="153"/>
      <c r="AKL85" s="153"/>
      <c r="AKM85" s="153"/>
      <c r="AKN85" s="153"/>
      <c r="AKO85" s="153"/>
      <c r="AKP85" s="153"/>
      <c r="AKQ85" s="153"/>
      <c r="AKR85" s="153"/>
      <c r="AKS85" s="153"/>
      <c r="AKT85" s="153"/>
      <c r="AKU85" s="153"/>
      <c r="AKV85" s="153"/>
      <c r="AKW85" s="153"/>
      <c r="AKX85" s="153"/>
      <c r="AKY85" s="153"/>
      <c r="AKZ85" s="153"/>
      <c r="ALA85" s="153"/>
      <c r="ALB85" s="153"/>
      <c r="ALC85" s="153"/>
      <c r="ALD85" s="153"/>
      <c r="ALE85" s="153"/>
      <c r="ALF85" s="153"/>
      <c r="ALG85" s="153"/>
      <c r="ALH85" s="153"/>
      <c r="ALI85" s="153"/>
      <c r="ALJ85" s="153"/>
      <c r="ALK85" s="153"/>
      <c r="ALL85" s="153"/>
      <c r="ALM85" s="153"/>
      <c r="ALN85" s="153"/>
      <c r="ALO85" s="153"/>
      <c r="ALP85" s="153"/>
      <c r="ALQ85" s="153"/>
      <c r="ALR85" s="153"/>
      <c r="ALS85" s="153"/>
      <c r="ALT85" s="153"/>
      <c r="ALU85" s="153"/>
      <c r="ALV85" s="153"/>
      <c r="ALW85" s="153"/>
      <c r="ALX85" s="153"/>
      <c r="ALY85" s="153"/>
      <c r="ALZ85" s="153"/>
      <c r="AMA85" s="153"/>
      <c r="AMB85" s="153"/>
      <c r="AMC85" s="153"/>
      <c r="AMD85" s="153"/>
      <c r="AME85" s="153"/>
      <c r="AMF85" s="153"/>
      <c r="AMG85" s="153"/>
      <c r="AMH85" s="153"/>
      <c r="AMI85" s="153"/>
      <c r="AMJ85" s="153"/>
      <c r="AMK85" s="153"/>
      <c r="AML85" s="153"/>
      <c r="AMM85" s="153"/>
      <c r="AMN85" s="153"/>
      <c r="AMO85" s="153"/>
      <c r="AMP85" s="153"/>
      <c r="AMQ85" s="153"/>
      <c r="AMR85" s="153"/>
      <c r="AMS85" s="153"/>
      <c r="AMT85" s="153"/>
      <c r="AMU85" s="153"/>
      <c r="AMV85" s="153"/>
      <c r="AMW85" s="153"/>
      <c r="AMX85" s="153"/>
      <c r="AMY85" s="153"/>
      <c r="AMZ85" s="153"/>
      <c r="ANA85" s="153"/>
      <c r="ANB85" s="153"/>
      <c r="ANC85" s="153"/>
      <c r="AND85" s="153"/>
      <c r="ANE85" s="153"/>
      <c r="ANF85" s="153"/>
      <c r="ANG85" s="153"/>
      <c r="ANH85" s="153"/>
      <c r="ANI85" s="153"/>
      <c r="ANJ85" s="153"/>
      <c r="ANK85" s="153"/>
      <c r="ANL85" s="153"/>
      <c r="ANM85" s="153"/>
      <c r="ANN85" s="153"/>
      <c r="ANO85" s="153"/>
      <c r="ANP85" s="153"/>
      <c r="ANQ85" s="153"/>
      <c r="ANR85" s="153"/>
      <c r="ANS85" s="153"/>
      <c r="ANT85" s="153"/>
      <c r="ANU85" s="153"/>
      <c r="ANV85" s="153"/>
      <c r="ANW85" s="153"/>
      <c r="ANX85" s="153"/>
      <c r="ANY85" s="153"/>
      <c r="ANZ85" s="153"/>
      <c r="AOA85" s="153"/>
      <c r="AOB85" s="153"/>
      <c r="AOC85" s="153"/>
      <c r="AOD85" s="153"/>
      <c r="AOE85" s="153"/>
      <c r="AOF85" s="153"/>
      <c r="AOG85" s="153"/>
      <c r="AOH85" s="153"/>
      <c r="AOI85" s="153"/>
      <c r="AOJ85" s="153"/>
      <c r="AOK85" s="153"/>
      <c r="AOL85" s="153"/>
      <c r="AOM85" s="153"/>
      <c r="AON85" s="153"/>
      <c r="AOO85" s="153"/>
      <c r="AOP85" s="153"/>
      <c r="AOQ85" s="153"/>
      <c r="AOR85" s="153"/>
      <c r="AOS85" s="153"/>
      <c r="AOT85" s="153"/>
      <c r="AOU85" s="153"/>
      <c r="AOV85" s="153"/>
      <c r="AOW85" s="153"/>
      <c r="AOX85" s="153"/>
      <c r="AOY85" s="153"/>
      <c r="AOZ85" s="153"/>
      <c r="APA85" s="153"/>
      <c r="APB85" s="153"/>
      <c r="APC85" s="153"/>
      <c r="APD85" s="153"/>
      <c r="APE85" s="153"/>
      <c r="APF85" s="153"/>
      <c r="APG85" s="153"/>
      <c r="APH85" s="153"/>
      <c r="API85" s="153"/>
      <c r="APJ85" s="153"/>
      <c r="APK85" s="153"/>
      <c r="APL85" s="153"/>
      <c r="APM85" s="153"/>
      <c r="APN85" s="153"/>
      <c r="APO85" s="153"/>
      <c r="APP85" s="153"/>
      <c r="APQ85" s="153"/>
      <c r="APR85" s="153"/>
      <c r="APS85" s="153"/>
      <c r="APT85" s="153"/>
      <c r="APU85" s="153"/>
      <c r="APV85" s="153"/>
      <c r="APW85" s="153"/>
      <c r="APX85" s="153"/>
      <c r="APY85" s="153"/>
      <c r="APZ85" s="153"/>
      <c r="AQA85" s="153"/>
      <c r="AQB85" s="153"/>
      <c r="AQC85" s="153"/>
      <c r="AQD85" s="153"/>
      <c r="AQE85" s="153"/>
      <c r="AQF85" s="153"/>
      <c r="AQG85" s="153"/>
      <c r="AQH85" s="153"/>
      <c r="AQI85" s="153"/>
      <c r="AQJ85" s="153"/>
      <c r="AQK85" s="153"/>
      <c r="AQL85" s="153"/>
      <c r="AQM85" s="153"/>
      <c r="AQN85" s="153"/>
      <c r="AQO85" s="153"/>
      <c r="AQP85" s="153"/>
      <c r="AQQ85" s="153"/>
      <c r="AQR85" s="153"/>
      <c r="AQS85" s="153"/>
      <c r="AQT85" s="153"/>
      <c r="AQU85" s="153"/>
      <c r="AQV85" s="153"/>
      <c r="AQW85" s="153"/>
      <c r="AQX85" s="153"/>
      <c r="AQY85" s="153"/>
      <c r="AQZ85" s="153"/>
      <c r="ARA85" s="153"/>
      <c r="ARB85" s="153"/>
      <c r="ARC85" s="153"/>
      <c r="ARD85" s="153"/>
      <c r="ARE85" s="153"/>
      <c r="ARF85" s="153"/>
      <c r="ARG85" s="153"/>
      <c r="ARH85" s="153"/>
      <c r="ARI85" s="153"/>
      <c r="ARJ85" s="153"/>
      <c r="ARK85" s="153"/>
      <c r="ARL85" s="153"/>
      <c r="ARM85" s="153"/>
      <c r="ARN85" s="153"/>
      <c r="ARO85" s="153"/>
      <c r="ARP85" s="153"/>
      <c r="ARQ85" s="153"/>
      <c r="ARR85" s="153"/>
      <c r="ARS85" s="153"/>
      <c r="ART85" s="153"/>
      <c r="ARU85" s="153"/>
      <c r="ARV85" s="153"/>
      <c r="ARW85" s="153"/>
      <c r="ARX85" s="153"/>
      <c r="ARY85" s="153"/>
      <c r="ARZ85" s="153"/>
      <c r="ASA85" s="153"/>
      <c r="ASB85" s="153"/>
      <c r="ASC85" s="153"/>
      <c r="ASD85" s="153"/>
      <c r="ASE85" s="153"/>
      <c r="ASF85" s="153"/>
      <c r="ASG85" s="153"/>
      <c r="ASH85" s="153"/>
      <c r="ASI85" s="153"/>
      <c r="ASJ85" s="153"/>
      <c r="ASK85" s="153"/>
      <c r="ASL85" s="153"/>
      <c r="ASM85" s="153"/>
      <c r="ASN85" s="153"/>
      <c r="ASO85" s="153"/>
      <c r="ASP85" s="153"/>
      <c r="ASQ85" s="153"/>
      <c r="ASR85" s="153"/>
      <c r="ASS85" s="153"/>
      <c r="AST85" s="153"/>
      <c r="ASU85" s="153"/>
      <c r="ASV85" s="153"/>
      <c r="ASW85" s="153"/>
      <c r="ASX85" s="153"/>
      <c r="ASY85" s="153"/>
      <c r="ASZ85" s="153"/>
      <c r="ATA85" s="153"/>
      <c r="ATB85" s="153"/>
      <c r="ATC85" s="153"/>
      <c r="ATD85" s="153"/>
      <c r="ATE85" s="153"/>
      <c r="ATF85" s="153"/>
      <c r="ATG85" s="153"/>
      <c r="ATH85" s="153"/>
      <c r="ATI85" s="153"/>
      <c r="ATJ85" s="153"/>
      <c r="ATK85" s="153"/>
      <c r="ATL85" s="153"/>
      <c r="ATM85" s="153"/>
      <c r="ATN85" s="153"/>
      <c r="ATO85" s="153"/>
      <c r="ATP85" s="153"/>
      <c r="ATQ85" s="153"/>
      <c r="ATR85" s="153"/>
      <c r="ATS85" s="153"/>
      <c r="ATT85" s="153"/>
      <c r="ATU85" s="153"/>
      <c r="ATV85" s="153"/>
      <c r="ATW85" s="153"/>
      <c r="ATX85" s="153"/>
      <c r="ATY85" s="153"/>
      <c r="ATZ85" s="153"/>
      <c r="AUA85" s="153"/>
      <c r="AUB85" s="153"/>
      <c r="AUC85" s="153"/>
      <c r="AUD85" s="153"/>
      <c r="AUE85" s="153"/>
      <c r="AUF85" s="153"/>
      <c r="AUG85" s="153"/>
      <c r="AUH85" s="153"/>
      <c r="AUI85" s="153"/>
      <c r="AUJ85" s="153"/>
      <c r="AUK85" s="153"/>
      <c r="AUL85" s="153"/>
      <c r="AUM85" s="153"/>
      <c r="AUN85" s="153"/>
      <c r="AUO85" s="153"/>
      <c r="AUP85" s="153"/>
      <c r="AUQ85" s="153"/>
      <c r="AUR85" s="153"/>
      <c r="AUS85" s="153"/>
      <c r="AUT85" s="153"/>
      <c r="AUU85" s="153"/>
      <c r="AUV85" s="153"/>
      <c r="AUW85" s="153"/>
      <c r="AUX85" s="153"/>
      <c r="AUY85" s="153"/>
      <c r="AUZ85" s="153"/>
      <c r="AVA85" s="153"/>
      <c r="AVB85" s="153"/>
      <c r="AVC85" s="153"/>
      <c r="AVD85" s="153"/>
      <c r="AVE85" s="153"/>
      <c r="AVF85" s="153"/>
      <c r="AVG85" s="153"/>
      <c r="AVH85" s="153"/>
      <c r="AVI85" s="153"/>
      <c r="AVJ85" s="153"/>
      <c r="AVK85" s="153"/>
      <c r="AVL85" s="153"/>
      <c r="AVM85" s="153"/>
      <c r="AVN85" s="153"/>
      <c r="AVO85" s="153"/>
      <c r="AVP85" s="153"/>
      <c r="AVQ85" s="153"/>
      <c r="AVR85" s="153"/>
      <c r="AVS85" s="153"/>
      <c r="AVT85" s="153"/>
      <c r="AVU85" s="153"/>
      <c r="AVV85" s="153"/>
      <c r="AVW85" s="153"/>
      <c r="AVX85" s="153"/>
      <c r="AVY85" s="153"/>
      <c r="AVZ85" s="153"/>
      <c r="AWA85" s="153"/>
      <c r="AWB85" s="153"/>
      <c r="AWC85" s="153"/>
      <c r="AWD85" s="153"/>
      <c r="AWE85" s="153"/>
      <c r="AWF85" s="153"/>
      <c r="AWG85" s="153"/>
      <c r="AWH85" s="153"/>
      <c r="AWI85" s="153"/>
      <c r="AWJ85" s="153"/>
      <c r="AWK85" s="153"/>
      <c r="AWL85" s="153"/>
      <c r="AWM85" s="153"/>
      <c r="AWN85" s="153"/>
      <c r="AWO85" s="153"/>
      <c r="AWP85" s="153"/>
      <c r="AWQ85" s="153"/>
      <c r="AWR85" s="153"/>
      <c r="AWS85" s="153"/>
      <c r="AWT85" s="153"/>
      <c r="AWU85" s="153"/>
      <c r="AWV85" s="153"/>
      <c r="AWW85" s="153"/>
      <c r="AWX85" s="153"/>
      <c r="AWY85" s="153"/>
      <c r="AWZ85" s="153"/>
      <c r="AXA85" s="153"/>
      <c r="AXB85" s="153"/>
      <c r="AXC85" s="153"/>
      <c r="AXD85" s="153"/>
      <c r="AXE85" s="153"/>
      <c r="AXF85" s="153"/>
      <c r="AXG85" s="153"/>
      <c r="AXH85" s="153"/>
      <c r="AXI85" s="153"/>
      <c r="AXJ85" s="153"/>
      <c r="AXK85" s="153"/>
      <c r="AXL85" s="153"/>
      <c r="AXM85" s="153"/>
      <c r="AXN85" s="153"/>
      <c r="AXO85" s="153"/>
      <c r="AXP85" s="153"/>
      <c r="AXQ85" s="153"/>
      <c r="AXR85" s="153"/>
      <c r="AXS85" s="153"/>
      <c r="AXT85" s="153"/>
      <c r="AXU85" s="153"/>
      <c r="AXV85" s="153"/>
      <c r="AXW85" s="153"/>
      <c r="AXX85" s="153"/>
      <c r="AXY85" s="153"/>
      <c r="AXZ85" s="153"/>
      <c r="AYA85" s="153"/>
      <c r="AYB85" s="153"/>
      <c r="AYC85" s="153"/>
      <c r="AYD85" s="153"/>
      <c r="AYE85" s="153"/>
      <c r="AYF85" s="153"/>
      <c r="AYG85" s="153"/>
      <c r="AYH85" s="153"/>
      <c r="AYI85" s="153"/>
      <c r="AYJ85" s="153"/>
      <c r="AYK85" s="153"/>
      <c r="AYL85" s="153"/>
      <c r="AYM85" s="153"/>
      <c r="AYN85" s="153"/>
      <c r="AYO85" s="153"/>
      <c r="AYP85" s="153"/>
      <c r="AYQ85" s="153"/>
      <c r="AYR85" s="153"/>
      <c r="AYS85" s="153"/>
      <c r="AYT85" s="153"/>
      <c r="AYU85" s="153"/>
      <c r="AYV85" s="153"/>
      <c r="AYW85" s="153"/>
      <c r="AYX85" s="153"/>
      <c r="AYY85" s="153"/>
      <c r="AYZ85" s="153"/>
      <c r="AZA85" s="153"/>
      <c r="AZB85" s="153"/>
      <c r="AZC85" s="153"/>
      <c r="AZD85" s="153"/>
      <c r="AZE85" s="153"/>
      <c r="AZF85" s="153"/>
      <c r="AZG85" s="153"/>
      <c r="AZH85" s="153"/>
      <c r="AZI85" s="153"/>
      <c r="AZJ85" s="153"/>
      <c r="AZK85" s="153"/>
      <c r="AZL85" s="153"/>
      <c r="AZM85" s="153"/>
      <c r="AZN85" s="153"/>
      <c r="AZO85" s="153"/>
      <c r="AZP85" s="153"/>
      <c r="AZQ85" s="153"/>
      <c r="AZR85" s="153"/>
      <c r="AZS85" s="153"/>
      <c r="AZT85" s="153"/>
      <c r="AZU85" s="153"/>
      <c r="AZV85" s="153"/>
      <c r="AZW85" s="153"/>
      <c r="AZX85" s="153"/>
      <c r="AZY85" s="153"/>
      <c r="AZZ85" s="153"/>
      <c r="BAA85" s="153"/>
      <c r="BAB85" s="153"/>
      <c r="BAC85" s="153"/>
      <c r="BAD85" s="153"/>
      <c r="BAE85" s="153"/>
      <c r="BAF85" s="153"/>
      <c r="BAG85" s="153"/>
      <c r="BAH85" s="153"/>
      <c r="BAI85" s="153"/>
      <c r="BAJ85" s="153"/>
      <c r="BAK85" s="153"/>
      <c r="BAL85" s="153"/>
      <c r="BAM85" s="153"/>
      <c r="BAN85" s="153"/>
      <c r="BAO85" s="153"/>
      <c r="BAP85" s="153"/>
      <c r="BAQ85" s="153"/>
      <c r="BAR85" s="153"/>
      <c r="BAS85" s="153"/>
      <c r="BAT85" s="153"/>
      <c r="BAU85" s="153"/>
      <c r="BAV85" s="153"/>
      <c r="BAW85" s="153"/>
      <c r="BAX85" s="153"/>
      <c r="BAY85" s="153"/>
      <c r="BAZ85" s="153"/>
      <c r="BBA85" s="153"/>
      <c r="BBB85" s="153"/>
      <c r="BBC85" s="153"/>
      <c r="BBD85" s="153"/>
      <c r="BBE85" s="153"/>
      <c r="BBF85" s="153"/>
      <c r="BBG85" s="153"/>
      <c r="BBH85" s="153"/>
      <c r="BBI85" s="153"/>
      <c r="BBJ85" s="153"/>
      <c r="BBK85" s="153"/>
      <c r="BBL85" s="153"/>
      <c r="BBM85" s="153"/>
      <c r="BBN85" s="153"/>
      <c r="BBO85" s="153"/>
      <c r="BBP85" s="153"/>
      <c r="BBQ85" s="153"/>
      <c r="BBR85" s="153"/>
      <c r="BBS85" s="153"/>
      <c r="BBT85" s="153"/>
      <c r="BBU85" s="153"/>
      <c r="BBV85" s="153"/>
      <c r="BBW85" s="153"/>
      <c r="BBX85" s="153"/>
      <c r="BBY85" s="153"/>
      <c r="BBZ85" s="153"/>
      <c r="BCA85" s="153"/>
      <c r="BCB85" s="153"/>
      <c r="BCC85" s="153"/>
      <c r="BCD85" s="153"/>
      <c r="BCE85" s="153"/>
      <c r="BCF85" s="153"/>
      <c r="BCG85" s="153"/>
      <c r="BCH85" s="153"/>
      <c r="BCI85" s="153"/>
      <c r="BCJ85" s="153"/>
      <c r="BCK85" s="153"/>
      <c r="BCL85" s="153"/>
      <c r="BCM85" s="153"/>
      <c r="BCN85" s="153"/>
      <c r="BCO85" s="153"/>
      <c r="BCP85" s="153"/>
      <c r="BCQ85" s="153"/>
      <c r="BCR85" s="153"/>
      <c r="BCS85" s="153"/>
      <c r="BCT85" s="153"/>
      <c r="BCU85" s="153"/>
      <c r="BCV85" s="153"/>
      <c r="BCW85" s="153"/>
      <c r="BCX85" s="153"/>
      <c r="BCY85" s="153"/>
      <c r="BCZ85" s="153"/>
      <c r="BDA85" s="153"/>
      <c r="BDB85" s="153"/>
      <c r="BDC85" s="153"/>
      <c r="BDD85" s="153"/>
      <c r="BDE85" s="153"/>
      <c r="BDF85" s="153"/>
      <c r="BDG85" s="153"/>
      <c r="BDH85" s="153"/>
      <c r="BDI85" s="153"/>
      <c r="BDJ85" s="153"/>
      <c r="BDK85" s="153"/>
      <c r="BDL85" s="153"/>
      <c r="BDM85" s="153"/>
      <c r="BDN85" s="153"/>
      <c r="BDO85" s="153"/>
      <c r="BDP85" s="153"/>
      <c r="BDQ85" s="153"/>
      <c r="BDR85" s="153"/>
      <c r="BDS85" s="153"/>
      <c r="BDT85" s="153"/>
      <c r="BDU85" s="153"/>
      <c r="BDV85" s="153"/>
      <c r="BDW85" s="153"/>
      <c r="BDX85" s="153"/>
      <c r="BDY85" s="153"/>
      <c r="BDZ85" s="153"/>
      <c r="BEA85" s="153"/>
      <c r="BEB85" s="153"/>
      <c r="BEC85" s="153"/>
      <c r="BED85" s="153"/>
      <c r="BEE85" s="153"/>
      <c r="BEF85" s="153"/>
      <c r="BEG85" s="153"/>
      <c r="BEH85" s="153"/>
      <c r="BEI85" s="153"/>
      <c r="BEJ85" s="153"/>
      <c r="BEK85" s="153"/>
      <c r="BEL85" s="153"/>
      <c r="BEM85" s="153"/>
      <c r="BEN85" s="153"/>
      <c r="BEO85" s="153"/>
      <c r="BEP85" s="153"/>
      <c r="BEQ85" s="153"/>
      <c r="BER85" s="153"/>
      <c r="BES85" s="153"/>
      <c r="BET85" s="153"/>
      <c r="BEU85" s="153"/>
      <c r="BEV85" s="153"/>
      <c r="BEW85" s="153"/>
      <c r="BEX85" s="153"/>
      <c r="BEY85" s="153"/>
      <c r="BEZ85" s="153"/>
      <c r="BFA85" s="153"/>
      <c r="BFB85" s="153"/>
      <c r="BFC85" s="153"/>
      <c r="BFD85" s="153"/>
      <c r="BFE85" s="153"/>
      <c r="BFF85" s="153"/>
      <c r="BFG85" s="153"/>
      <c r="BFH85" s="153"/>
      <c r="BFI85" s="153"/>
      <c r="BFJ85" s="153"/>
      <c r="BFK85" s="153"/>
      <c r="BFL85" s="153"/>
      <c r="BFM85" s="153"/>
      <c r="BFN85" s="153"/>
      <c r="BFO85" s="153"/>
      <c r="BFP85" s="153"/>
      <c r="BFQ85" s="153"/>
      <c r="BFR85" s="153"/>
      <c r="BFS85" s="153"/>
      <c r="BFT85" s="153"/>
      <c r="BFU85" s="153"/>
      <c r="BFV85" s="153"/>
      <c r="BFW85" s="153"/>
      <c r="BFX85" s="153"/>
      <c r="BFY85" s="153"/>
      <c r="BFZ85" s="153"/>
      <c r="BGA85" s="153"/>
      <c r="BGB85" s="153"/>
      <c r="BGC85" s="153"/>
      <c r="BGD85" s="153"/>
      <c r="BGE85" s="153"/>
      <c r="BGF85" s="153"/>
      <c r="BGG85" s="153"/>
      <c r="BGH85" s="153"/>
      <c r="BGI85" s="153"/>
      <c r="BGJ85" s="153"/>
      <c r="BGK85" s="153"/>
      <c r="BGL85" s="153"/>
      <c r="BGM85" s="153"/>
      <c r="BGN85" s="153"/>
      <c r="BGO85" s="153"/>
      <c r="BGP85" s="153"/>
      <c r="BGQ85" s="153"/>
      <c r="BGR85" s="153"/>
      <c r="BGS85" s="153"/>
      <c r="BGT85" s="153"/>
      <c r="BGU85" s="153"/>
      <c r="BGV85" s="153"/>
      <c r="BGW85" s="153"/>
      <c r="BGX85" s="153"/>
      <c r="BGY85" s="153"/>
      <c r="BGZ85" s="153"/>
      <c r="BHA85" s="153"/>
      <c r="BHB85" s="153"/>
      <c r="BHC85" s="153"/>
      <c r="BHD85" s="153"/>
      <c r="BHE85" s="153"/>
      <c r="BHF85" s="153"/>
      <c r="BHG85" s="153"/>
      <c r="BHH85" s="153"/>
      <c r="BHI85" s="153"/>
      <c r="BHJ85" s="153"/>
      <c r="BHK85" s="153"/>
      <c r="BHL85" s="153"/>
      <c r="BHM85" s="153"/>
      <c r="BHN85" s="153"/>
      <c r="BHO85" s="153"/>
      <c r="BHP85" s="153"/>
      <c r="BHQ85" s="153"/>
      <c r="BHR85" s="153"/>
      <c r="BHS85" s="153"/>
      <c r="BHT85" s="153"/>
      <c r="BHU85" s="153"/>
      <c r="BHV85" s="153"/>
      <c r="BHW85" s="153"/>
      <c r="BHX85" s="153"/>
      <c r="BHY85" s="153"/>
      <c r="BHZ85" s="153"/>
      <c r="BIA85" s="153"/>
      <c r="BIB85" s="153"/>
      <c r="BIC85" s="153"/>
      <c r="BID85" s="153"/>
      <c r="BIE85" s="153"/>
      <c r="BIF85" s="153"/>
      <c r="BIG85" s="153"/>
      <c r="BIH85" s="153"/>
      <c r="BII85" s="153"/>
      <c r="BIJ85" s="153"/>
      <c r="BIK85" s="153"/>
      <c r="BIL85" s="153"/>
      <c r="BIM85" s="153"/>
      <c r="BIN85" s="153"/>
      <c r="BIO85" s="153"/>
      <c r="BIP85" s="153"/>
      <c r="BIQ85" s="153"/>
      <c r="BIR85" s="153"/>
      <c r="BIS85" s="153"/>
      <c r="BIT85" s="153"/>
      <c r="BIU85" s="153"/>
      <c r="BIV85" s="153"/>
      <c r="BIW85" s="153"/>
      <c r="BIX85" s="153"/>
      <c r="BIY85" s="153"/>
      <c r="BIZ85" s="153"/>
      <c r="BJA85" s="153"/>
      <c r="BJB85" s="153"/>
      <c r="BJC85" s="153"/>
      <c r="BJD85" s="153"/>
      <c r="BJE85" s="153"/>
      <c r="BJF85" s="153"/>
      <c r="BJG85" s="153"/>
      <c r="BJH85" s="153"/>
      <c r="BJI85" s="153"/>
      <c r="BJJ85" s="153"/>
      <c r="BJK85" s="153"/>
      <c r="BJL85" s="153"/>
      <c r="BJM85" s="153"/>
      <c r="BJN85" s="153"/>
      <c r="BJO85" s="153"/>
      <c r="BJP85" s="153"/>
      <c r="BJQ85" s="153"/>
      <c r="BJR85" s="153"/>
      <c r="BJS85" s="153"/>
      <c r="BJT85" s="153"/>
      <c r="BJU85" s="153"/>
      <c r="BJV85" s="153"/>
      <c r="BJW85" s="153"/>
      <c r="BJX85" s="153"/>
      <c r="BJY85" s="153"/>
      <c r="BJZ85" s="153"/>
      <c r="BKA85" s="153"/>
      <c r="BKB85" s="153"/>
      <c r="BKC85" s="153"/>
      <c r="BKD85" s="153"/>
      <c r="BKE85" s="153"/>
      <c r="BKF85" s="153"/>
      <c r="BKG85" s="153"/>
      <c r="BKH85" s="153"/>
      <c r="BKI85" s="153"/>
      <c r="BKJ85" s="153"/>
      <c r="BKK85" s="153"/>
      <c r="BKL85" s="153"/>
      <c r="BKM85" s="153"/>
      <c r="BKN85" s="153"/>
      <c r="BKO85" s="153"/>
      <c r="BKP85" s="153"/>
      <c r="BKQ85" s="153"/>
      <c r="BKR85" s="153"/>
      <c r="BKS85" s="153"/>
      <c r="BKT85" s="153"/>
      <c r="BKU85" s="153"/>
      <c r="BKV85" s="153"/>
      <c r="BKW85" s="153"/>
      <c r="BKX85" s="153"/>
      <c r="BKY85" s="153"/>
      <c r="BKZ85" s="153"/>
      <c r="BLA85" s="153"/>
      <c r="BLB85" s="153"/>
      <c r="BLC85" s="153"/>
      <c r="BLD85" s="153"/>
      <c r="BLE85" s="153"/>
      <c r="BLF85" s="153"/>
      <c r="BLG85" s="153"/>
      <c r="BLH85" s="153"/>
      <c r="BLI85" s="153"/>
      <c r="BLJ85" s="153"/>
      <c r="BLK85" s="153"/>
      <c r="BLL85" s="153"/>
      <c r="BLM85" s="153"/>
      <c r="BLN85" s="153"/>
      <c r="BLO85" s="153"/>
      <c r="BLP85" s="153"/>
      <c r="BLQ85" s="153"/>
      <c r="BLR85" s="153"/>
      <c r="BLS85" s="153"/>
      <c r="BLT85" s="153"/>
      <c r="BLU85" s="153"/>
      <c r="BLV85" s="153"/>
      <c r="BLW85" s="153"/>
      <c r="BLX85" s="153"/>
      <c r="BLY85" s="153"/>
      <c r="BLZ85" s="153"/>
      <c r="BMA85" s="153"/>
      <c r="BMB85" s="153"/>
      <c r="BMC85" s="153"/>
      <c r="BMD85" s="153"/>
      <c r="BME85" s="153"/>
      <c r="BMF85" s="153"/>
      <c r="BMG85" s="153"/>
      <c r="BMH85" s="153"/>
      <c r="BMI85" s="153"/>
      <c r="BMJ85" s="153"/>
      <c r="BMK85" s="153"/>
      <c r="BML85" s="153"/>
      <c r="BMM85" s="153"/>
      <c r="BMN85" s="153"/>
      <c r="BMO85" s="153"/>
      <c r="BMP85" s="153"/>
      <c r="BMQ85" s="153"/>
      <c r="BMR85" s="153"/>
      <c r="BMS85" s="153"/>
      <c r="BMT85" s="153"/>
      <c r="BMU85" s="153"/>
      <c r="BMV85" s="153"/>
      <c r="BMW85" s="153"/>
      <c r="BMX85" s="153"/>
      <c r="BMY85" s="153"/>
      <c r="BMZ85" s="153"/>
      <c r="BNA85" s="153"/>
      <c r="BNB85" s="153"/>
      <c r="BNC85" s="153"/>
      <c r="BND85" s="153"/>
      <c r="BNE85" s="153"/>
      <c r="BNF85" s="153"/>
      <c r="BNG85" s="153"/>
      <c r="BNH85" s="153"/>
      <c r="BNI85" s="153"/>
      <c r="BNJ85" s="153"/>
      <c r="BNK85" s="153"/>
      <c r="BNL85" s="153"/>
      <c r="BNM85" s="153"/>
      <c r="BNN85" s="153"/>
      <c r="BNO85" s="153"/>
      <c r="BNP85" s="153"/>
      <c r="BNQ85" s="153"/>
      <c r="BNR85" s="153"/>
      <c r="BNS85" s="153"/>
      <c r="BNT85" s="153"/>
      <c r="BNU85" s="153"/>
      <c r="BNV85" s="153"/>
      <c r="BNW85" s="153"/>
      <c r="BNX85" s="153"/>
      <c r="BNY85" s="153"/>
      <c r="BNZ85" s="153"/>
      <c r="BOA85" s="153"/>
      <c r="BOB85" s="153"/>
      <c r="BOC85" s="153"/>
      <c r="BOD85" s="153"/>
      <c r="BOE85" s="153"/>
      <c r="BOF85" s="153"/>
      <c r="BOG85" s="153"/>
      <c r="BOH85" s="153"/>
      <c r="BOI85" s="153"/>
      <c r="BOJ85" s="153"/>
      <c r="BOK85" s="153"/>
      <c r="BOL85" s="153"/>
      <c r="BOM85" s="153"/>
      <c r="BON85" s="153"/>
      <c r="BOO85" s="153"/>
      <c r="BOP85" s="153"/>
      <c r="BOQ85" s="153"/>
      <c r="BOR85" s="153"/>
      <c r="BOS85" s="153"/>
      <c r="BOT85" s="153"/>
      <c r="BOU85" s="153"/>
      <c r="BOV85" s="153"/>
      <c r="BOW85" s="153"/>
      <c r="BOX85" s="153"/>
      <c r="BOY85" s="153"/>
      <c r="BOZ85" s="153"/>
      <c r="BPA85" s="153"/>
      <c r="BPB85" s="153"/>
      <c r="BPC85" s="153"/>
      <c r="BPD85" s="153"/>
      <c r="BPE85" s="153"/>
      <c r="BPF85" s="153"/>
      <c r="BPG85" s="153"/>
      <c r="BPH85" s="153"/>
      <c r="BPI85" s="153"/>
      <c r="BPJ85" s="153"/>
      <c r="BPK85" s="153"/>
      <c r="BPL85" s="153"/>
      <c r="BPM85" s="153"/>
      <c r="BPN85" s="153"/>
      <c r="BPO85" s="153"/>
      <c r="BPP85" s="153"/>
      <c r="BPQ85" s="153"/>
      <c r="BPR85" s="153"/>
      <c r="BPS85" s="153"/>
      <c r="BPT85" s="153"/>
      <c r="BPU85" s="153"/>
      <c r="BPV85" s="153"/>
      <c r="BPW85" s="153"/>
      <c r="BPX85" s="153"/>
      <c r="BPY85" s="153"/>
      <c r="BPZ85" s="153"/>
      <c r="BQA85" s="153"/>
      <c r="BQB85" s="153"/>
      <c r="BQC85" s="153"/>
      <c r="BQD85" s="153"/>
      <c r="BQE85" s="153"/>
      <c r="BQF85" s="153"/>
      <c r="BQG85" s="153"/>
      <c r="BQH85" s="153"/>
      <c r="BQI85" s="153"/>
      <c r="BQJ85" s="153"/>
      <c r="BQK85" s="153"/>
      <c r="BQL85" s="153"/>
      <c r="BQM85" s="153"/>
      <c r="BQN85" s="153"/>
      <c r="BQO85" s="153"/>
      <c r="BQP85" s="153"/>
      <c r="BQQ85" s="153"/>
      <c r="BQR85" s="153"/>
      <c r="BQS85" s="153"/>
      <c r="BQT85" s="153"/>
      <c r="BQU85" s="153"/>
      <c r="BQV85" s="153"/>
      <c r="BQW85" s="153"/>
      <c r="BQX85" s="153"/>
      <c r="BQY85" s="153"/>
      <c r="BQZ85" s="153"/>
      <c r="BRA85" s="153"/>
      <c r="BRB85" s="153"/>
      <c r="BRC85" s="153"/>
      <c r="BRD85" s="153"/>
      <c r="BRE85" s="153"/>
      <c r="BRF85" s="153"/>
      <c r="BRG85" s="153"/>
      <c r="BRH85" s="153"/>
      <c r="BRI85" s="153"/>
      <c r="BRJ85" s="153"/>
      <c r="BRK85" s="153"/>
      <c r="BRL85" s="153"/>
      <c r="BRM85" s="153"/>
      <c r="BRN85" s="153"/>
      <c r="BRO85" s="153"/>
      <c r="BRP85" s="153"/>
      <c r="BRQ85" s="153"/>
      <c r="BRR85" s="153"/>
      <c r="BRS85" s="153"/>
      <c r="BRT85" s="153"/>
      <c r="BRU85" s="153"/>
      <c r="BRV85" s="153"/>
      <c r="BRW85" s="153"/>
      <c r="BRX85" s="153"/>
      <c r="BRY85" s="153"/>
      <c r="BRZ85" s="153"/>
      <c r="BSA85" s="153"/>
      <c r="BSB85" s="153"/>
      <c r="BSC85" s="153"/>
      <c r="BSD85" s="153"/>
      <c r="BSE85" s="153"/>
      <c r="BSF85" s="153"/>
      <c r="BSG85" s="153"/>
      <c r="BSH85" s="153"/>
      <c r="BSI85" s="153"/>
      <c r="BSJ85" s="153"/>
      <c r="BSK85" s="153"/>
      <c r="BSL85" s="153"/>
      <c r="BSM85" s="153"/>
      <c r="BSN85" s="153"/>
      <c r="BSO85" s="153"/>
      <c r="BSP85" s="153"/>
      <c r="BSQ85" s="153"/>
      <c r="BSR85" s="153"/>
      <c r="BSS85" s="153"/>
      <c r="BST85" s="153"/>
      <c r="BSU85" s="153"/>
      <c r="BSV85" s="153"/>
      <c r="BSW85" s="153"/>
      <c r="BSX85" s="153"/>
      <c r="BSY85" s="153"/>
      <c r="BSZ85" s="153"/>
      <c r="BTA85" s="153"/>
      <c r="BTB85" s="153"/>
      <c r="BTC85" s="153"/>
      <c r="BTD85" s="153"/>
      <c r="BTE85" s="153"/>
      <c r="BTF85" s="153"/>
      <c r="BTG85" s="153"/>
      <c r="BTH85" s="153"/>
      <c r="BTI85" s="153"/>
      <c r="BTJ85" s="153"/>
      <c r="BTK85" s="153"/>
      <c r="BTL85" s="153"/>
      <c r="BTM85" s="153"/>
      <c r="BTN85" s="153"/>
      <c r="BTO85" s="153"/>
      <c r="BTP85" s="153"/>
      <c r="BTQ85" s="153"/>
      <c r="BTR85" s="153"/>
      <c r="BTS85" s="153"/>
      <c r="BTT85" s="153"/>
      <c r="BTU85" s="153"/>
      <c r="BTV85" s="153"/>
      <c r="BTW85" s="153"/>
      <c r="BTX85" s="153"/>
      <c r="BTY85" s="153"/>
      <c r="BTZ85" s="153"/>
      <c r="BUA85" s="153"/>
      <c r="BUB85" s="153"/>
      <c r="BUC85" s="153"/>
      <c r="BUD85" s="153"/>
      <c r="BUE85" s="153"/>
      <c r="BUF85" s="153"/>
      <c r="BUG85" s="153"/>
      <c r="BUH85" s="153"/>
      <c r="BUI85" s="153"/>
      <c r="BUJ85" s="153"/>
      <c r="BUK85" s="153"/>
      <c r="BUL85" s="153"/>
      <c r="BUM85" s="153"/>
      <c r="BUN85" s="153"/>
      <c r="BUO85" s="153"/>
      <c r="BUP85" s="153"/>
      <c r="BUQ85" s="153"/>
      <c r="BUR85" s="153"/>
      <c r="BUS85" s="153"/>
      <c r="BUT85" s="153"/>
      <c r="BUU85" s="153"/>
      <c r="BUV85" s="153"/>
      <c r="BUW85" s="153"/>
      <c r="BUX85" s="153"/>
      <c r="BUY85" s="153"/>
      <c r="BUZ85" s="153"/>
      <c r="BVA85" s="153"/>
      <c r="BVB85" s="153"/>
      <c r="BVC85" s="153"/>
      <c r="BVD85" s="153"/>
      <c r="BVE85" s="153"/>
      <c r="BVF85" s="153"/>
      <c r="BVG85" s="153"/>
      <c r="BVH85" s="153"/>
      <c r="BVI85" s="153"/>
      <c r="BVJ85" s="153"/>
      <c r="BVK85" s="153"/>
      <c r="BVL85" s="153"/>
      <c r="BVM85" s="153"/>
      <c r="BVN85" s="153"/>
      <c r="BVO85" s="153"/>
      <c r="BVP85" s="153"/>
      <c r="BVQ85" s="153"/>
      <c r="BVR85" s="153"/>
      <c r="BVS85" s="153"/>
      <c r="BVT85" s="153"/>
      <c r="BVU85" s="153"/>
      <c r="BVV85" s="153"/>
      <c r="BVW85" s="153"/>
      <c r="BVX85" s="153"/>
      <c r="BVY85" s="153"/>
      <c r="BVZ85" s="153"/>
      <c r="BWA85" s="153"/>
      <c r="BWB85" s="153"/>
      <c r="BWC85" s="153"/>
      <c r="BWD85" s="153"/>
      <c r="BWE85" s="153"/>
      <c r="BWF85" s="153"/>
      <c r="BWG85" s="153"/>
      <c r="BWH85" s="153"/>
      <c r="BWI85" s="153"/>
      <c r="BWJ85" s="153"/>
      <c r="BWK85" s="153"/>
      <c r="BWL85" s="153"/>
      <c r="BWM85" s="153"/>
      <c r="BWN85" s="153"/>
      <c r="BWO85" s="153"/>
      <c r="BWP85" s="153"/>
      <c r="BWQ85" s="153"/>
      <c r="BWR85" s="153"/>
      <c r="BWS85" s="153"/>
      <c r="BWT85" s="153"/>
      <c r="BWU85" s="153"/>
      <c r="BWV85" s="153"/>
      <c r="BWW85" s="153"/>
      <c r="BWX85" s="153"/>
      <c r="BWY85" s="153"/>
      <c r="BWZ85" s="153"/>
      <c r="BXA85" s="153"/>
      <c r="BXB85" s="153"/>
      <c r="BXC85" s="153"/>
      <c r="BXD85" s="153"/>
      <c r="BXE85" s="153"/>
      <c r="BXF85" s="153"/>
      <c r="BXG85" s="153"/>
      <c r="BXH85" s="153"/>
      <c r="BXI85" s="153"/>
      <c r="BXJ85" s="153"/>
      <c r="BXK85" s="153"/>
      <c r="BXL85" s="153"/>
      <c r="BXM85" s="153"/>
      <c r="BXN85" s="153"/>
      <c r="BXO85" s="153"/>
      <c r="BXP85" s="153"/>
      <c r="BXQ85" s="153"/>
      <c r="BXR85" s="153"/>
      <c r="BXS85" s="153"/>
      <c r="BXT85" s="153"/>
      <c r="BXU85" s="153"/>
      <c r="BXV85" s="153"/>
      <c r="BXW85" s="153"/>
      <c r="BXX85" s="153"/>
      <c r="BXY85" s="153"/>
      <c r="BXZ85" s="153"/>
      <c r="BYA85" s="153"/>
      <c r="BYB85" s="153"/>
      <c r="BYC85" s="153"/>
      <c r="BYD85" s="153"/>
      <c r="BYE85" s="153"/>
      <c r="BYF85" s="153"/>
      <c r="BYG85" s="153"/>
      <c r="BYH85" s="153"/>
      <c r="BYI85" s="153"/>
      <c r="BYJ85" s="153"/>
      <c r="BYK85" s="153"/>
      <c r="BYL85" s="153"/>
      <c r="BYM85" s="153"/>
      <c r="BYN85" s="153"/>
      <c r="BYO85" s="153"/>
      <c r="BYP85" s="153"/>
    </row>
    <row r="86" spans="3:2018" s="153" customFormat="1" ht="12.75" customHeight="1">
      <c r="C86" s="164"/>
      <c r="D86" s="155" t="s">
        <v>206</v>
      </c>
      <c r="E86" s="155" t="s">
        <v>185</v>
      </c>
      <c r="I86" s="153">
        <f>H86-I79+I83+I85</f>
        <v>22.717825450596067</v>
      </c>
      <c r="J86" s="153">
        <f>I86-J79+J83+J85</f>
        <v>21.470675633445111</v>
      </c>
      <c r="K86" s="153">
        <f t="shared" ref="K86" si="130">J86-K79+K83+K85</f>
        <v>20.223525816294156</v>
      </c>
      <c r="L86" s="153">
        <f t="shared" ref="L86" si="131">K86-L79+L83+L85</f>
        <v>18.976375999143201</v>
      </c>
      <c r="M86" s="153">
        <f t="shared" ref="M86" si="132">L86-M79+M83+M85</f>
        <v>17.729226181992246</v>
      </c>
      <c r="N86" s="153">
        <f t="shared" ref="N86" si="133">M86-N79+N83+N85</f>
        <v>16.482076364841291</v>
      </c>
      <c r="O86" s="153">
        <f t="shared" ref="O86" si="134">N86-O79+O83+O85</f>
        <v>15.234926547690335</v>
      </c>
      <c r="P86" s="153">
        <f t="shared" ref="P86" si="135">O86-P79+P83+P85</f>
        <v>13.98777673053938</v>
      </c>
      <c r="Q86" s="153">
        <f t="shared" ref="Q86" si="136">P86-Q79+Q83+Q85</f>
        <v>12.740626913388425</v>
      </c>
      <c r="R86" s="153">
        <f t="shared" ref="R86" si="137">Q86-R79+R83+R85</f>
        <v>11.49347709623747</v>
      </c>
      <c r="S86" s="153">
        <f t="shared" ref="S86" si="138">R86-S79+S83+S85</f>
        <v>10.246327279086515</v>
      </c>
      <c r="T86" s="153">
        <f t="shared" ref="T86" si="139">S86-T79+T83+T85</f>
        <v>8.9991774619355596</v>
      </c>
      <c r="U86" s="153">
        <f t="shared" ref="U86" si="140">T86-U79+U83+U85</f>
        <v>7.7520276447846035</v>
      </c>
      <c r="V86" s="153">
        <f t="shared" ref="V86" si="141">U86-V79+V83+V85</f>
        <v>6.5048778276336474</v>
      </c>
      <c r="W86" s="153">
        <f t="shared" ref="W86" si="142">V86-W79+W83+W85</f>
        <v>5.2577280104826913</v>
      </c>
      <c r="X86" s="153">
        <f t="shared" ref="X86" si="143">W86-X79+X83+X85</f>
        <v>4.0105781933317353</v>
      </c>
      <c r="Y86" s="153">
        <f t="shared" ref="Y86" si="144">X86-Y79+Y83+Y85</f>
        <v>2.7634283761807792</v>
      </c>
      <c r="Z86" s="153">
        <f t="shared" ref="Z86" si="145">Y86-Z79+Z83+Z85</f>
        <v>1.5162785590298231</v>
      </c>
      <c r="AA86" s="153">
        <f t="shared" ref="AA86" si="146">Z86-AA79+AA83+AA85</f>
        <v>0.26912874187886704</v>
      </c>
      <c r="AB86" s="153">
        <f t="shared" ref="AB86" si="147">AA86-AB79+AB83+AB85</f>
        <v>8.8817841970012523E-16</v>
      </c>
      <c r="AC86" s="153">
        <f t="shared" ref="AC86" si="148">AB86-AC79+AC83+AC85</f>
        <v>8.8817841970012523E-16</v>
      </c>
      <c r="AD86" s="153">
        <f t="shared" ref="AD86" si="149">AC86-AD79+AD83+AD85</f>
        <v>8.8817841970012523E-16</v>
      </c>
      <c r="AE86" s="153">
        <f t="shared" ref="AE86" si="150">AD86-AE79+AE83+AE85</f>
        <v>8.8817841970012523E-16</v>
      </c>
      <c r="AF86" s="153">
        <f t="shared" ref="AF86" si="151">AE86-AF79+AF83+AF85</f>
        <v>8.8817841970012523E-16</v>
      </c>
      <c r="AG86" s="153">
        <f t="shared" ref="AG86" si="152">AF86-AG79+AG83+AG85</f>
        <v>8.8817841970012523E-16</v>
      </c>
      <c r="AH86" s="153">
        <f t="shared" ref="AH86" si="153">AG86-AH79+AH83+AH85</f>
        <v>8.8817841970012523E-16</v>
      </c>
      <c r="AI86" s="153">
        <f t="shared" ref="AI86" si="154">AH86-AI79+AI83+AI85</f>
        <v>8.8817841970012523E-16</v>
      </c>
      <c r="AJ86" s="153">
        <f t="shared" ref="AJ86" si="155">AI86-AJ79+AJ83+AJ85</f>
        <v>8.8817841970012523E-16</v>
      </c>
      <c r="AK86" s="153">
        <f t="shared" ref="AK86" si="156">AJ86-AK79+AK83+AK85</f>
        <v>8.8817841970012523E-16</v>
      </c>
      <c r="AL86" s="153">
        <f t="shared" ref="AL86" si="157">AK86-AL79+AL83+AL85</f>
        <v>8.8817841970012523E-16</v>
      </c>
      <c r="AM86" s="153">
        <f t="shared" ref="AM86" si="158">AL86-AM79+AM83+AM85</f>
        <v>8.8817841970012523E-16</v>
      </c>
      <c r="AN86" s="153">
        <f t="shared" ref="AN86" si="159">AM86-AN79+AN83+AN85</f>
        <v>8.8817841970012523E-16</v>
      </c>
      <c r="AO86" s="153">
        <f t="shared" ref="AO86" si="160">AN86-AO79+AO83+AO85</f>
        <v>8.8817841970012523E-16</v>
      </c>
      <c r="AP86" s="153">
        <f t="shared" ref="AP86" si="161">AO86-AP79+AP83+AP85</f>
        <v>8.8817841970012523E-16</v>
      </c>
      <c r="AQ86" s="153">
        <f t="shared" ref="AQ86" si="162">AP86-AQ79+AQ83+AQ85</f>
        <v>8.8817841970012523E-16</v>
      </c>
      <c r="AR86" s="153">
        <f t="shared" ref="AR86" si="163">AQ86-AR79+AR83+AR85</f>
        <v>8.8817841970012523E-16</v>
      </c>
      <c r="AS86" s="153">
        <f t="shared" ref="AS86" si="164">AR86-AS79+AS83+AS85</f>
        <v>8.8817841970012523E-16</v>
      </c>
      <c r="AT86" s="153">
        <f t="shared" ref="AT86" si="165">AS86-AT79+AT83+AT85</f>
        <v>8.8817841970012523E-16</v>
      </c>
      <c r="AU86" s="153">
        <f t="shared" ref="AU86" si="166">AT86-AU79+AU83+AU85</f>
        <v>8.8817841970012523E-16</v>
      </c>
      <c r="AV86" s="153">
        <f t="shared" ref="AV86" si="167">AU86-AV79+AV83+AV85</f>
        <v>8.8817841970012523E-16</v>
      </c>
      <c r="AW86" s="153">
        <f t="shared" ref="AW86" si="168">AV86-AW79+AW83+AW85</f>
        <v>8.8817841970012523E-16</v>
      </c>
      <c r="AX86" s="153">
        <f t="shared" ref="AX86" si="169">AW86-AX79+AX83+AX85</f>
        <v>8.8817841970012523E-16</v>
      </c>
      <c r="AY86" s="153">
        <f t="shared" ref="AY86" si="170">AX86-AY79+AY83+AY85</f>
        <v>8.8817841970012523E-16</v>
      </c>
      <c r="AZ86" s="153">
        <f t="shared" ref="AZ86" si="171">AY86-AZ79+AZ83+AZ85</f>
        <v>8.8817841970012523E-16</v>
      </c>
      <c r="BA86" s="153">
        <f t="shared" ref="BA86" si="172">AZ86-BA79+BA83+BA85</f>
        <v>8.8817841970012523E-16</v>
      </c>
      <c r="BB86" s="153">
        <f t="shared" ref="BB86" si="173">BA86-BB79+BB83+BB85</f>
        <v>8.8817841970012523E-16</v>
      </c>
      <c r="BC86" s="153">
        <f t="shared" ref="BC86" si="174">BB86-BC79+BC83+BC85</f>
        <v>8.8817841970012523E-16</v>
      </c>
      <c r="BD86" s="153">
        <f t="shared" ref="BD86" si="175">BC86-BD79+BD83+BD85</f>
        <v>8.8817841970012523E-16</v>
      </c>
      <c r="BE86" s="153">
        <f t="shared" ref="BE86" si="176">BD86-BE79+BE83+BE85</f>
        <v>8.8817841970012523E-16</v>
      </c>
      <c r="BF86" s="153">
        <f t="shared" ref="BF86" si="177">BE86-BF79+BF83+BF85</f>
        <v>8.8817841970012523E-16</v>
      </c>
      <c r="BG86" s="153">
        <f t="shared" ref="BG86" si="178">BF86-BG79+BG83+BG85</f>
        <v>8.8817841970012523E-16</v>
      </c>
      <c r="BH86" s="153">
        <f t="shared" ref="BH86" si="179">BG86-BH79+BH83+BH85</f>
        <v>8.8817841970012523E-16</v>
      </c>
      <c r="BI86" s="153">
        <f t="shared" ref="BI86" si="180">BH86-BI79+BI83+BI85</f>
        <v>8.8817841970012523E-16</v>
      </c>
      <c r="BJ86" s="153">
        <f t="shared" ref="BJ86" si="181">BI86-BJ79+BJ83+BJ85</f>
        <v>8.8817841970012523E-16</v>
      </c>
      <c r="BK86" s="153">
        <f t="shared" ref="BK86" si="182">BJ86-BK79+BK83+BK85</f>
        <v>8.8817841970012523E-16</v>
      </c>
      <c r="BL86" s="153">
        <f t="shared" ref="BL86" si="183">BK86-BL79+BL83+BL85</f>
        <v>8.8817841970012523E-16</v>
      </c>
      <c r="BM86" s="153">
        <f t="shared" ref="BM86" si="184">BL86-BM79+BM83+BM85</f>
        <v>8.8817841970012523E-16</v>
      </c>
      <c r="BN86" s="153">
        <f t="shared" ref="BN86" si="185">BM86-BN79+BN83+BN85</f>
        <v>8.8817841970012523E-16</v>
      </c>
      <c r="BO86" s="153">
        <f t="shared" ref="BO86" si="186">BN86-BO79+BO83+BO85</f>
        <v>8.8817841970012523E-16</v>
      </c>
      <c r="BP86" s="153">
        <f t="shared" ref="BP86" si="187">BO86-BP79+BP83+BP85</f>
        <v>8.8817841970012523E-16</v>
      </c>
      <c r="BQ86" s="153">
        <f t="shared" ref="BQ86" si="188">BP86-BQ79+BQ83+BQ85</f>
        <v>8.8817841970012523E-16</v>
      </c>
      <c r="BR86" s="153">
        <f t="shared" ref="BR86" si="189">BQ86-BR79+BR83+BR85</f>
        <v>8.8817841970012523E-16</v>
      </c>
      <c r="BS86" s="153">
        <f t="shared" ref="BS86" si="190">BR86-BS79+BS83+BS85</f>
        <v>8.8817841970012523E-16</v>
      </c>
      <c r="BT86" s="153">
        <f t="shared" ref="BT86" si="191">BS86-BT79+BT83+BT85</f>
        <v>8.8817841970012523E-16</v>
      </c>
      <c r="BU86" s="153">
        <f t="shared" ref="BU86" si="192">BT86-BU79+BU83+BU85</f>
        <v>8.8817841970012523E-16</v>
      </c>
      <c r="BV86" s="153">
        <f t="shared" ref="BV86" si="193">BU86-BV79+BV83+BV85</f>
        <v>8.8817841970012523E-16</v>
      </c>
      <c r="BW86" s="153">
        <f t="shared" ref="BW86" si="194">BV86-BW79+BW83+BW85</f>
        <v>8.8817841970012523E-16</v>
      </c>
      <c r="BX86" s="153">
        <f t="shared" ref="BX86" si="195">BW86-BX79+BX83+BX85</f>
        <v>8.8817841970012523E-16</v>
      </c>
      <c r="BY86" s="153">
        <f t="shared" ref="BY86" si="196">BX86-BY79+BY83+BY85</f>
        <v>8.8817841970012523E-16</v>
      </c>
      <c r="BZ86" s="153">
        <f t="shared" ref="BZ86" si="197">BY86-BZ79+BZ83+BZ85</f>
        <v>8.8817841970012523E-16</v>
      </c>
      <c r="CA86" s="153">
        <f t="shared" ref="CA86" si="198">BZ86-CA79+CA83+CA85</f>
        <v>8.8817841970012523E-16</v>
      </c>
      <c r="CB86" s="153">
        <f t="shared" ref="CB86" si="199">CA86-CB79+CB83+CB85</f>
        <v>8.8817841970012523E-16</v>
      </c>
      <c r="CC86" s="153">
        <f t="shared" ref="CC86" si="200">CB86-CC79+CC83+CC85</f>
        <v>8.8817841970012523E-16</v>
      </c>
      <c r="CD86" s="153">
        <f t="shared" ref="CD86" si="201">CC86-CD79+CD83+CD85</f>
        <v>8.8817841970012523E-16</v>
      </c>
      <c r="CE86" s="153">
        <f t="shared" ref="CE86" si="202">CD86-CE79+CE83+CE85</f>
        <v>8.8817841970012523E-16</v>
      </c>
      <c r="CF86" s="153">
        <f t="shared" ref="CF86" si="203">CE86-CF79+CF83+CF85</f>
        <v>8.8817841970012523E-16</v>
      </c>
    </row>
    <row r="87" spans="3:2018" s="153" customFormat="1" ht="12.75" customHeight="1">
      <c r="C87" s="164"/>
      <c r="D87" s="155" t="s">
        <v>207</v>
      </c>
      <c r="E87" s="155" t="s">
        <v>185</v>
      </c>
      <c r="I87" s="153">
        <f>H87-I80+I84</f>
        <v>14.313949131796537</v>
      </c>
      <c r="J87" s="153">
        <f>I87-J80+J84</f>
        <v>13.981864651028674</v>
      </c>
      <c r="K87" s="153">
        <f t="shared" ref="K87:BV87" si="204">J87-K80+K84</f>
        <v>13.649780170260811</v>
      </c>
      <c r="L87" s="153">
        <f t="shared" si="204"/>
        <v>13.317695689492949</v>
      </c>
      <c r="M87" s="153">
        <f t="shared" si="204"/>
        <v>12.985611208725086</v>
      </c>
      <c r="N87" s="153">
        <f t="shared" si="204"/>
        <v>12.653526727957223</v>
      </c>
      <c r="O87" s="153">
        <f t="shared" si="204"/>
        <v>12.32144224718936</v>
      </c>
      <c r="P87" s="153">
        <f t="shared" si="204"/>
        <v>11.989357766421497</v>
      </c>
      <c r="Q87" s="153">
        <f t="shared" si="204"/>
        <v>11.657273285653634</v>
      </c>
      <c r="R87" s="153">
        <f t="shared" si="204"/>
        <v>11.325188804885771</v>
      </c>
      <c r="S87" s="153">
        <f t="shared" si="204"/>
        <v>10.993104324117908</v>
      </c>
      <c r="T87" s="153">
        <f t="shared" si="204"/>
        <v>10.661019843350045</v>
      </c>
      <c r="U87" s="153">
        <f t="shared" si="204"/>
        <v>10.328935362582182</v>
      </c>
      <c r="V87" s="153">
        <f t="shared" si="204"/>
        <v>9.9968508818143196</v>
      </c>
      <c r="W87" s="153">
        <f t="shared" si="204"/>
        <v>9.6647664010464567</v>
      </c>
      <c r="X87" s="153">
        <f t="shared" si="204"/>
        <v>9.3326819202785938</v>
      </c>
      <c r="Y87" s="153">
        <f t="shared" si="204"/>
        <v>9.0005974395107309</v>
      </c>
      <c r="Z87" s="153">
        <f t="shared" si="204"/>
        <v>8.668512958742868</v>
      </c>
      <c r="AA87" s="153">
        <f t="shared" si="204"/>
        <v>8.3364284779750051</v>
      </c>
      <c r="AB87" s="153">
        <f t="shared" si="204"/>
        <v>8.0043439972071422</v>
      </c>
      <c r="AC87" s="153">
        <f t="shared" si="204"/>
        <v>7.6722595164392784</v>
      </c>
      <c r="AD87" s="153">
        <f t="shared" si="204"/>
        <v>7.3401750356714146</v>
      </c>
      <c r="AE87" s="153">
        <f t="shared" si="204"/>
        <v>7.0080905549035508</v>
      </c>
      <c r="AF87" s="153">
        <f t="shared" si="204"/>
        <v>6.676006074135687</v>
      </c>
      <c r="AG87" s="153">
        <f t="shared" si="204"/>
        <v>6.3439215933678232</v>
      </c>
      <c r="AH87" s="153">
        <f t="shared" si="204"/>
        <v>6.0118371125999595</v>
      </c>
      <c r="AI87" s="153">
        <f t="shared" si="204"/>
        <v>5.6797526318320957</v>
      </c>
      <c r="AJ87" s="153">
        <f t="shared" si="204"/>
        <v>5.3476681510642319</v>
      </c>
      <c r="AK87" s="153">
        <f t="shared" si="204"/>
        <v>5.0155836702963681</v>
      </c>
      <c r="AL87" s="153">
        <f t="shared" si="204"/>
        <v>4.6834991895285043</v>
      </c>
      <c r="AM87" s="153">
        <f t="shared" si="204"/>
        <v>4.3514147087606405</v>
      </c>
      <c r="AN87" s="153">
        <f t="shared" si="204"/>
        <v>4.0193302279927767</v>
      </c>
      <c r="AO87" s="153">
        <f t="shared" si="204"/>
        <v>3.6872457472249129</v>
      </c>
      <c r="AP87" s="153">
        <f t="shared" si="204"/>
        <v>3.3551612664570492</v>
      </c>
      <c r="AQ87" s="153">
        <f t="shared" si="204"/>
        <v>3.0230767856891854</v>
      </c>
      <c r="AR87" s="153">
        <f t="shared" si="204"/>
        <v>2.6909923049213216</v>
      </c>
      <c r="AS87" s="153">
        <f t="shared" si="204"/>
        <v>2.3589078241534578</v>
      </c>
      <c r="AT87" s="153">
        <f t="shared" si="204"/>
        <v>2.026823343385594</v>
      </c>
      <c r="AU87" s="153">
        <f t="shared" si="204"/>
        <v>1.6947388626177304</v>
      </c>
      <c r="AV87" s="153">
        <f t="shared" si="204"/>
        <v>1.3626543818498669</v>
      </c>
      <c r="AW87" s="153">
        <f t="shared" si="204"/>
        <v>1.0305699010820033</v>
      </c>
      <c r="AX87" s="153">
        <f t="shared" si="204"/>
        <v>0.69848542031413974</v>
      </c>
      <c r="AY87" s="153">
        <f t="shared" si="204"/>
        <v>0.36640093954627612</v>
      </c>
      <c r="AZ87" s="153">
        <f t="shared" si="204"/>
        <v>3.4316458778412495E-2</v>
      </c>
      <c r="BA87" s="153">
        <f t="shared" si="204"/>
        <v>-5.5511151231257827E-16</v>
      </c>
      <c r="BB87" s="153">
        <f t="shared" si="204"/>
        <v>-5.5511151231257827E-16</v>
      </c>
      <c r="BC87" s="153">
        <f t="shared" si="204"/>
        <v>-5.5511151231257827E-16</v>
      </c>
      <c r="BD87" s="153">
        <f t="shared" si="204"/>
        <v>-5.5511151231257827E-16</v>
      </c>
      <c r="BE87" s="153">
        <f t="shared" si="204"/>
        <v>-5.5511151231257827E-16</v>
      </c>
      <c r="BF87" s="153">
        <f t="shared" si="204"/>
        <v>-5.5511151231257827E-16</v>
      </c>
      <c r="BG87" s="153">
        <f t="shared" si="204"/>
        <v>-5.5511151231257827E-16</v>
      </c>
      <c r="BH87" s="153">
        <f t="shared" si="204"/>
        <v>-5.5511151231257827E-16</v>
      </c>
      <c r="BI87" s="153">
        <f t="shared" si="204"/>
        <v>-5.5511151231257827E-16</v>
      </c>
      <c r="BJ87" s="153">
        <f t="shared" si="204"/>
        <v>-5.5511151231257827E-16</v>
      </c>
      <c r="BK87" s="153">
        <f t="shared" si="204"/>
        <v>-5.5511151231257827E-16</v>
      </c>
      <c r="BL87" s="153">
        <f t="shared" si="204"/>
        <v>-5.5511151231257827E-16</v>
      </c>
      <c r="BM87" s="153">
        <f t="shared" si="204"/>
        <v>-5.5511151231257827E-16</v>
      </c>
      <c r="BN87" s="153">
        <f t="shared" si="204"/>
        <v>-5.5511151231257827E-16</v>
      </c>
      <c r="BO87" s="153">
        <f t="shared" si="204"/>
        <v>-5.5511151231257827E-16</v>
      </c>
      <c r="BP87" s="153">
        <f t="shared" si="204"/>
        <v>-5.5511151231257827E-16</v>
      </c>
      <c r="BQ87" s="153">
        <f t="shared" si="204"/>
        <v>-5.5511151231257827E-16</v>
      </c>
      <c r="BR87" s="153">
        <f t="shared" si="204"/>
        <v>-5.5511151231257827E-16</v>
      </c>
      <c r="BS87" s="153">
        <f t="shared" si="204"/>
        <v>-5.5511151231257827E-16</v>
      </c>
      <c r="BT87" s="153">
        <f t="shared" si="204"/>
        <v>-5.5511151231257827E-16</v>
      </c>
      <c r="BU87" s="153">
        <f t="shared" si="204"/>
        <v>-5.5511151231257827E-16</v>
      </c>
      <c r="BV87" s="153">
        <f t="shared" si="204"/>
        <v>-5.5511151231257827E-16</v>
      </c>
      <c r="BW87" s="153">
        <f t="shared" ref="BW87:CF87" si="205">BV87-BW80+BW84</f>
        <v>-5.5511151231257827E-16</v>
      </c>
      <c r="BX87" s="153">
        <f t="shared" si="205"/>
        <v>-5.5511151231257827E-16</v>
      </c>
      <c r="BY87" s="153">
        <f t="shared" si="205"/>
        <v>-5.5511151231257827E-16</v>
      </c>
      <c r="BZ87" s="153">
        <f t="shared" si="205"/>
        <v>-5.5511151231257827E-16</v>
      </c>
      <c r="CA87" s="153">
        <f t="shared" si="205"/>
        <v>-5.5511151231257827E-16</v>
      </c>
      <c r="CB87" s="153">
        <f t="shared" si="205"/>
        <v>-5.5511151231257827E-16</v>
      </c>
      <c r="CC87" s="153">
        <f t="shared" si="205"/>
        <v>-5.5511151231257827E-16</v>
      </c>
      <c r="CD87" s="153">
        <f t="shared" si="205"/>
        <v>-5.5511151231257827E-16</v>
      </c>
      <c r="CE87" s="153">
        <f t="shared" si="205"/>
        <v>-5.5511151231257827E-16</v>
      </c>
      <c r="CF87" s="153">
        <f t="shared" si="205"/>
        <v>-5.5511151231257827E-16</v>
      </c>
    </row>
    <row r="88" spans="3:2018" ht="12.75" customHeight="1">
      <c r="I88" s="31"/>
    </row>
    <row r="89" spans="3:2018" ht="12.75" customHeight="1">
      <c r="I89" s="134"/>
    </row>
    <row r="90" spans="3:2018" s="153" customFormat="1" ht="12.75" customHeight="1">
      <c r="C90" s="164" t="s">
        <v>6</v>
      </c>
      <c r="D90" s="155"/>
      <c r="E90" s="155" t="s">
        <v>185</v>
      </c>
      <c r="I90" s="31"/>
      <c r="J90" s="267">
        <f>INDEX(Inputs!L$94:L$121,MATCH($B73,Inputs!$C$94:$C$121,0))*(1+J$7)^0.5</f>
        <v>4.656170436525926</v>
      </c>
      <c r="K90" s="267">
        <f>INDEX(Inputs!M$94:M$121,MATCH($B73,Inputs!$C$94:$C$121,0))*(1+K$7)^0.5</f>
        <v>1.0176820154642614</v>
      </c>
      <c r="L90" s="267">
        <f>INDEX(Inputs!N$94:N$121,MATCH($B73,Inputs!$C$94:$C$121,0))*(1+L$7)^0.5</f>
        <v>0.41469851428739396</v>
      </c>
      <c r="M90" s="267">
        <f>INDEX(Inputs!O$94:O$121,MATCH($B73,Inputs!$C$94:$C$121,0))*(1+M$7)^0.5</f>
        <v>1.3912874809146447</v>
      </c>
      <c r="N90" s="267">
        <f>INDEX(Inputs!P$94:P$121,MATCH($B73,Inputs!$C$94:$C$121,0))*(1+N$7)^0.5</f>
        <v>5.1840795704941014</v>
      </c>
      <c r="O90" s="267">
        <f>INDEX(Inputs!Q$94:Q$121,MATCH($B73,Inputs!$C$94:$C$121,0))*(1+O$7)^0.5</f>
        <v>0</v>
      </c>
      <c r="P90" s="267">
        <f>INDEX(Inputs!R$94:R$121,MATCH($B73,Inputs!$C$94:$C$121,0))*(1+P$7)^0.5</f>
        <v>0</v>
      </c>
      <c r="Q90" s="267">
        <f>INDEX(Inputs!S$94:S$121,MATCH($B73,Inputs!$C$94:$C$121,0))*(1+Q$7)^0.5</f>
        <v>0</v>
      </c>
      <c r="R90" s="267">
        <f>INDEX(Inputs!T$94:T$121,MATCH($B73,Inputs!$C$94:$C$121,0))*(1+R$7)^0.5</f>
        <v>0</v>
      </c>
      <c r="S90" s="267">
        <f>INDEX(Inputs!U$94:U$121,MATCH($B73,Inputs!$C$94:$C$121,0))*(1+S$7)^0.5</f>
        <v>0</v>
      </c>
      <c r="T90" s="267">
        <f>INDEX(Inputs!V$94:V$121,MATCH($B73,Inputs!$C$94:$C$121,0))*(1+T$7)^0.5</f>
        <v>0</v>
      </c>
      <c r="U90" s="267">
        <f>INDEX(Inputs!W$94:W$121,MATCH($B73,Inputs!$C$94:$C$121,0))*(1+U$7)^0.5</f>
        <v>0</v>
      </c>
      <c r="V90" s="267">
        <f>INDEX(Inputs!X$94:X$121,MATCH($B73,Inputs!$C$94:$C$121,0))*(1+V$7)^0.5</f>
        <v>0</v>
      </c>
      <c r="W90" s="267">
        <f>INDEX(Inputs!Y$94:Y$121,MATCH($B73,Inputs!$C$94:$C$121,0))*(1+W$7)^0.5</f>
        <v>0</v>
      </c>
      <c r="X90" s="267">
        <f>INDEX(Inputs!Z$94:Z$121,MATCH($B73,Inputs!$C$94:$C$121,0))*(1+X$7)^0.5</f>
        <v>0</v>
      </c>
      <c r="Y90" s="267">
        <f>INDEX(Inputs!AA$94:AA$121,MATCH($B73,Inputs!$C$94:$C$121,0))*(1+Y$7)^0.5</f>
        <v>0</v>
      </c>
      <c r="Z90" s="267">
        <f>INDEX(Inputs!AB$94:AB$121,MATCH($B73,Inputs!$C$94:$C$121,0))*(1+Z$7)^0.5</f>
        <v>0</v>
      </c>
      <c r="AA90" s="267">
        <f>INDEX(Inputs!AC$94:AC$121,MATCH($B73,Inputs!$C$94:$C$121,0))*(1+AA$7)^0.5</f>
        <v>0</v>
      </c>
      <c r="AB90" s="267">
        <f>INDEX(Inputs!AD$94:AD$121,MATCH($B73,Inputs!$C$94:$C$121,0))*(1+AB$7)^0.5</f>
        <v>0</v>
      </c>
      <c r="AC90" s="267">
        <f>INDEX(Inputs!AE$94:AE$121,MATCH($B73,Inputs!$C$94:$C$121,0))*(1+AC$7)^0.5</f>
        <v>0</v>
      </c>
      <c r="AD90" s="267">
        <f>INDEX(Inputs!AF$94:AF$121,MATCH($B73,Inputs!$C$94:$C$121,0))*(1+AD$7)^0.5</f>
        <v>0</v>
      </c>
      <c r="AE90" s="267">
        <f>INDEX(Inputs!AG$94:AG$121,MATCH($B73,Inputs!$C$94:$C$121,0))*(1+AE$7)^0.5</f>
        <v>0</v>
      </c>
      <c r="AF90" s="267">
        <f>INDEX(Inputs!AH$94:AH$121,MATCH($B73,Inputs!$C$94:$C$121,0))*(1+AF$7)^0.5</f>
        <v>0</v>
      </c>
      <c r="AG90" s="267">
        <f>INDEX(Inputs!AI$94:AI$121,MATCH($B73,Inputs!$C$94:$C$121,0))*(1+AG$7)^0.5</f>
        <v>0</v>
      </c>
      <c r="AH90" s="267">
        <f>INDEX(Inputs!AJ$94:AJ$121,MATCH($B73,Inputs!$C$94:$C$121,0))*(1+AH$7)^0.5</f>
        <v>0</v>
      </c>
      <c r="AI90" s="267">
        <f>INDEX(Inputs!AK$94:AK$121,MATCH($B73,Inputs!$C$94:$C$121,0))*(1+AI$7)^0.5</f>
        <v>0</v>
      </c>
      <c r="AJ90" s="267">
        <f>INDEX(Inputs!AL$94:AL$121,MATCH($B73,Inputs!$C$94:$C$121,0))*(1+AJ$7)^0.5</f>
        <v>0</v>
      </c>
      <c r="AK90" s="267">
        <f>INDEX(Inputs!AM$94:AM$121,MATCH($B73,Inputs!$C$94:$C$121,0))*(1+AK$7)^0.5</f>
        <v>0</v>
      </c>
      <c r="AL90" s="267">
        <f>INDEX(Inputs!AN$94:AN$121,MATCH($B73,Inputs!$C$94:$C$121,0))*(1+AL$7)^0.5</f>
        <v>0</v>
      </c>
      <c r="AM90" s="267">
        <f>INDEX(Inputs!AO$94:AO$121,MATCH($B73,Inputs!$C$94:$C$121,0))*(1+AM$7)^0.5</f>
        <v>0</v>
      </c>
      <c r="AN90" s="267">
        <f>INDEX(Inputs!AP$94:AP$121,MATCH($B73,Inputs!$C$94:$C$121,0))*(1+AN$7)^0.5</f>
        <v>0</v>
      </c>
      <c r="AO90" s="267">
        <f>INDEX(Inputs!AQ$94:AQ$121,MATCH($B73,Inputs!$C$94:$C$121,0))*(1+AO$7)^0.5</f>
        <v>0</v>
      </c>
      <c r="AP90" s="267">
        <f>INDEX(Inputs!AR$94:AR$121,MATCH($B73,Inputs!$C$94:$C$121,0))*(1+AP$7)^0.5</f>
        <v>0</v>
      </c>
      <c r="AQ90" s="267">
        <f>INDEX(Inputs!AS$94:AS$121,MATCH($B73,Inputs!$C$94:$C$121,0))*(1+AQ$7)^0.5</f>
        <v>0</v>
      </c>
      <c r="AR90" s="267">
        <f>INDEX(Inputs!AT$94:AT$121,MATCH($B73,Inputs!$C$94:$C$121,0))*(1+AR$7)^0.5</f>
        <v>0</v>
      </c>
      <c r="AS90" s="267">
        <f>INDEX(Inputs!AU$94:AU$121,MATCH($B73,Inputs!$C$94:$C$121,0))*(1+AS$7)^0.5</f>
        <v>0</v>
      </c>
      <c r="AT90" s="267">
        <f>INDEX(Inputs!AV$94:AV$121,MATCH($B73,Inputs!$C$94:$C$121,0))*(1+AT$7)^0.5</f>
        <v>0</v>
      </c>
      <c r="AU90" s="267">
        <f>INDEX(Inputs!AW$94:AW$121,MATCH($B73,Inputs!$C$94:$C$121,0))*(1+AU$7)^0.5</f>
        <v>0</v>
      </c>
      <c r="AV90" s="267">
        <f>INDEX(Inputs!AX$94:AX$121,MATCH($B73,Inputs!$C$94:$C$121,0))*(1+AV$7)^0.5</f>
        <v>0</v>
      </c>
      <c r="AW90" s="267">
        <f>INDEX(Inputs!AY$94:AY$121,MATCH($B73,Inputs!$C$94:$C$121,0))*(1+AW$7)^0.5</f>
        <v>0</v>
      </c>
      <c r="AX90" s="267">
        <f>INDEX(Inputs!AZ$94:AZ$121,MATCH($B73,Inputs!$C$94:$C$121,0))*(1+AX$7)^0.5</f>
        <v>0</v>
      </c>
      <c r="AY90" s="267">
        <f>INDEX(Inputs!BA$94:BA$121,MATCH($B73,Inputs!$C$94:$C$121,0))*(1+AY$7)^0.5</f>
        <v>0</v>
      </c>
      <c r="AZ90" s="267">
        <f>INDEX(Inputs!BB$94:BB$121,MATCH($B73,Inputs!$C$94:$C$121,0))*(1+AZ$7)^0.5</f>
        <v>0</v>
      </c>
      <c r="BA90" s="267">
        <f>INDEX(Inputs!BC$94:BC$121,MATCH($B73,Inputs!$C$94:$C$121,0))*(1+BA$7)^0.5</f>
        <v>0</v>
      </c>
      <c r="BB90" s="267">
        <f>INDEX(Inputs!BD$94:BD$121,MATCH($B73,Inputs!$C$94:$C$121,0))*(1+BB$7)^0.5</f>
        <v>0</v>
      </c>
      <c r="BC90" s="267">
        <f>INDEX(Inputs!BE$94:BE$121,MATCH($B73,Inputs!$C$94:$C$121,0))*(1+BC$7)^0.5</f>
        <v>0</v>
      </c>
      <c r="BD90" s="267">
        <f>INDEX(Inputs!BF$94:BF$121,MATCH($B73,Inputs!$C$94:$C$121,0))*(1+BD$7)^0.5</f>
        <v>0</v>
      </c>
      <c r="BE90" s="267">
        <f>INDEX(Inputs!BG$94:BG$121,MATCH($B73,Inputs!$C$94:$C$121,0))*(1+BE$7)^0.5</f>
        <v>0</v>
      </c>
      <c r="BF90" s="267">
        <f>INDEX(Inputs!BH$94:BH$121,MATCH($B73,Inputs!$C$94:$C$121,0))*(1+BF$7)^0.5</f>
        <v>0</v>
      </c>
      <c r="BG90" s="267">
        <f>INDEX(Inputs!BI$94:BI$121,MATCH($B73,Inputs!$C$94:$C$121,0))*(1+BG$7)^0.5</f>
        <v>0</v>
      </c>
      <c r="BH90" s="267">
        <f>INDEX(Inputs!BJ$94:BJ$121,MATCH($B73,Inputs!$C$94:$C$121,0))*(1+BH$7)^0.5</f>
        <v>0</v>
      </c>
      <c r="BI90" s="267">
        <f>INDEX(Inputs!BK$94:BK$121,MATCH($B73,Inputs!$C$94:$C$121,0))*(1+BI$7)^0.5</f>
        <v>0</v>
      </c>
      <c r="BJ90" s="267">
        <f>INDEX(Inputs!BL$94:BL$121,MATCH($B73,Inputs!$C$94:$C$121,0))*(1+BJ$7)^0.5</f>
        <v>0</v>
      </c>
      <c r="BK90" s="267">
        <f>INDEX(Inputs!BM$94:BM$121,MATCH($B73,Inputs!$C$94:$C$121,0))*(1+BK$7)^0.5</f>
        <v>0</v>
      </c>
      <c r="BL90" s="267">
        <f>INDEX(Inputs!BN$94:BN$121,MATCH($B73,Inputs!$C$94:$C$121,0))*(1+BL$7)^0.5</f>
        <v>0</v>
      </c>
      <c r="BM90" s="267">
        <f>INDEX(Inputs!BO$94:BO$121,MATCH($B73,Inputs!$C$94:$C$121,0))*(1+BM$7)^0.5</f>
        <v>0</v>
      </c>
      <c r="BN90" s="267">
        <f>INDEX(Inputs!BP$94:BP$121,MATCH($B73,Inputs!$C$94:$C$121,0))*(1+BN$7)^0.5</f>
        <v>0</v>
      </c>
      <c r="BO90" s="267">
        <f>INDEX(Inputs!BQ$94:BQ$121,MATCH($B73,Inputs!$C$94:$C$121,0))*(1+BO$7)^0.5</f>
        <v>0</v>
      </c>
      <c r="BP90" s="267">
        <f>INDEX(Inputs!BR$94:BR$121,MATCH($B73,Inputs!$C$94:$C$121,0))*(1+BP$7)^0.5</f>
        <v>0</v>
      </c>
      <c r="BQ90" s="267">
        <f>INDEX(Inputs!BS$94:BS$121,MATCH($B73,Inputs!$C$94:$C$121,0))*(1+BQ$7)^0.5</f>
        <v>0</v>
      </c>
      <c r="BR90" s="267">
        <f>INDEX(Inputs!BT$94:BT$121,MATCH($B73,Inputs!$C$94:$C$121,0))*(1+BR$7)^0.5</f>
        <v>0</v>
      </c>
      <c r="BS90" s="267">
        <f>INDEX(Inputs!BU$94:BU$121,MATCH($B73,Inputs!$C$94:$C$121,0))*(1+BS$7)^0.5</f>
        <v>0</v>
      </c>
      <c r="BT90" s="267">
        <f>INDEX(Inputs!BV$94:BV$121,MATCH($B73,Inputs!$C$94:$C$121,0))*(1+BT$7)^0.5</f>
        <v>0</v>
      </c>
      <c r="BU90" s="267">
        <f>INDEX(Inputs!BW$94:BW$121,MATCH($B73,Inputs!$C$94:$C$121,0))*(1+BU$7)^0.5</f>
        <v>0</v>
      </c>
      <c r="BV90" s="267">
        <f>INDEX(Inputs!BX$94:BX$121,MATCH($B73,Inputs!$C$94:$C$121,0))*(1+BV$7)^0.5</f>
        <v>0</v>
      </c>
      <c r="BW90" s="267">
        <f>INDEX(Inputs!BY$94:BY$121,MATCH($B73,Inputs!$C$94:$C$121,0))*(1+BW$7)^0.5</f>
        <v>0</v>
      </c>
      <c r="BX90" s="267">
        <f>INDEX(Inputs!BZ$94:BZ$121,MATCH($B73,Inputs!$C$94:$C$121,0))*(1+BX$7)^0.5</f>
        <v>0</v>
      </c>
      <c r="BY90" s="267">
        <f>INDEX(Inputs!CA$94:CA$121,MATCH($B73,Inputs!$C$94:$C$121,0))*(1+BY$7)^0.5</f>
        <v>0</v>
      </c>
      <c r="BZ90" s="267">
        <f>INDEX(Inputs!CB$94:CB$121,MATCH($B73,Inputs!$C$94:$C$121,0))*(1+BZ$7)^0.5</f>
        <v>0</v>
      </c>
      <c r="CA90" s="267">
        <f>INDEX(Inputs!CC$94:CC$121,MATCH($B73,Inputs!$C$94:$C$121,0))*(1+CA$7)^0.5</f>
        <v>0</v>
      </c>
      <c r="CB90" s="267">
        <f>INDEX(Inputs!CD$94:CD$121,MATCH($B73,Inputs!$C$94:$C$121,0))*(1+CB$7)^0.5</f>
        <v>0</v>
      </c>
      <c r="CC90" s="267">
        <f>INDEX(Inputs!CE$94:CE$121,MATCH($B73,Inputs!$C$94:$C$121,0))*(1+CC$7)^0.5</f>
        <v>0</v>
      </c>
      <c r="CD90" s="267">
        <f>INDEX(Inputs!CF$94:CF$121,MATCH($B73,Inputs!$C$94:$C$121,0))*(1+CD$7)^0.5</f>
        <v>0</v>
      </c>
      <c r="CE90" s="267">
        <f>INDEX(Inputs!CG$94:CG$121,MATCH($B73,Inputs!$C$94:$C$121,0))*(1+CE$7)^0.5</f>
        <v>0</v>
      </c>
      <c r="CF90" s="267">
        <f>INDEX(Inputs!CH$94:CH$121,MATCH($B73,Inputs!$C$94:$C$121,0))*(1+CF$7)^0.5</f>
        <v>0</v>
      </c>
    </row>
    <row r="91" spans="3:2018" ht="12.75" customHeight="1">
      <c r="D91" s="17" t="s">
        <v>10</v>
      </c>
      <c r="I91" s="3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</row>
    <row r="92" spans="3:2018" s="97" customFormat="1" ht="12.75" customHeight="1">
      <c r="C92" s="237">
        <v>2015</v>
      </c>
      <c r="D92" s="101" t="s">
        <v>139</v>
      </c>
      <c r="E92" s="101" t="s">
        <v>185</v>
      </c>
      <c r="H92" s="182">
        <f>INDEX(Inputs!$P$260:$P$287,MATCH($B73,Inputs!$C$260:$C$287,0))/conv_2020_2015</f>
        <v>18.807390961964572</v>
      </c>
      <c r="I92" s="171"/>
      <c r="J92" s="171">
        <f t="shared" ref="J92" si="206">IF($I76="n/a",0,IF(J$4&gt;second_reg_period,IF(J$4&lt;=$I76+$C92,$H92/($I76-5),IF(AND($H92&lt;&gt;0,I92=0,J$4=$C92+$I76+1),$H92,0)),0))</f>
        <v>0</v>
      </c>
      <c r="K92" s="171">
        <f t="shared" ref="K92" si="207">IF($I76="n/a",0,IF(K$4&gt;second_reg_period,IF(K$4&lt;=$I76+$C92,$H92/($I76-5),IF(AND($H92&lt;&gt;0,J92=0,K$4=$C92+$I76+1),$H92,0)),0))</f>
        <v>0</v>
      </c>
      <c r="L92" s="171">
        <f t="shared" ref="L92" si="208">IF($I76="n/a",0,IF(L$4&gt;second_reg_period,IF(L$4&lt;=$I76+$C92,$H92/($I76-5),IF(AND($H92&lt;&gt;0,K92=0,L$4=$C92+$I76+1),$H92,0)),0))</f>
        <v>0</v>
      </c>
      <c r="M92" s="171">
        <f t="shared" ref="M92" si="209">IF($I76="n/a",0,IF(M$4&gt;second_reg_period,IF(M$4&lt;=$I76+$C92,$H92/($I76-5),IF(AND($H92&lt;&gt;0,L92=0,M$4=$C92+$I76+1),$H92,0)),0))</f>
        <v>0</v>
      </c>
      <c r="N92" s="171">
        <f t="shared" ref="N92" si="210">IF($I76="n/a",0,IF(N$4&gt;second_reg_period,IF(N$4&lt;=$I76+$C92,$H92/($I76-5),IF(AND($H92&lt;&gt;0,M92=0,N$4=$C92+$I76+1),$H92,0)),0))</f>
        <v>0</v>
      </c>
      <c r="O92" s="171">
        <f t="shared" ref="O92" si="211">IF($I76="n/a",0,IF(O$4&gt;second_reg_period,IF(O$4&lt;=$I76+$C92,$H92/($I76-5),IF(AND($H92&lt;&gt;0,N92=0,O$4=$C92+$I76+1),$H92,0)),0))</f>
        <v>0.4701847740491143</v>
      </c>
      <c r="P92" s="171">
        <f t="shared" ref="P92" si="212">IF($I76="n/a",0,IF(P$4&gt;second_reg_period,IF(P$4&lt;=$I76+$C92,$H92/($I76-5),IF(AND($H92&lt;&gt;0,O92=0,P$4=$C92+$I76+1),$H92,0)),0))</f>
        <v>0.4701847740491143</v>
      </c>
      <c r="Q92" s="171">
        <f t="shared" ref="Q92" si="213">IF($I76="n/a",0,IF(Q$4&gt;second_reg_period,IF(Q$4&lt;=$I76+$C92,$H92/($I76-5),IF(AND($H92&lt;&gt;0,P92=0,Q$4=$C92+$I76+1),$H92,0)),0))</f>
        <v>0.4701847740491143</v>
      </c>
      <c r="R92" s="171">
        <f t="shared" ref="R92" si="214">IF($I76="n/a",0,IF(R$4&gt;second_reg_period,IF(R$4&lt;=$I76+$C92,$H92/($I76-5),IF(AND($H92&lt;&gt;0,Q92=0,R$4=$C92+$I76+1),$H92,0)),0))</f>
        <v>0.4701847740491143</v>
      </c>
      <c r="S92" s="171">
        <f t="shared" ref="S92" si="215">IF($I76="n/a",0,IF(S$4&gt;second_reg_period,IF(S$4&lt;=$I76+$C92,$H92/($I76-5),IF(AND($H92&lt;&gt;0,R92=0,S$4=$C92+$I76+1),$H92,0)),0))</f>
        <v>0.4701847740491143</v>
      </c>
      <c r="T92" s="171">
        <f t="shared" ref="T92" si="216">IF($I76="n/a",0,IF(T$4&gt;second_reg_period,IF(T$4&lt;=$I76+$C92,$H92/($I76-5),IF(AND($H92&lt;&gt;0,S92=0,T$4=$C92+$I76+1),$H92,0)),0))</f>
        <v>0.4701847740491143</v>
      </c>
      <c r="U92" s="171">
        <f t="shared" ref="U92" si="217">IF($I76="n/a",0,IF(U$4&gt;second_reg_period,IF(U$4&lt;=$I76+$C92,$H92/($I76-5),IF(AND($H92&lt;&gt;0,T92=0,U$4=$C92+$I76+1),$H92,0)),0))</f>
        <v>0.4701847740491143</v>
      </c>
      <c r="V92" s="171">
        <f t="shared" ref="V92" si="218">IF($I76="n/a",0,IF(V$4&gt;second_reg_period,IF(V$4&lt;=$I76+$C92,$H92/($I76-5),IF(AND($H92&lt;&gt;0,U92=0,V$4=$C92+$I76+1),$H92,0)),0))</f>
        <v>0.4701847740491143</v>
      </c>
      <c r="W92" s="171">
        <f t="shared" ref="W92" si="219">IF($I76="n/a",0,IF(W$4&gt;second_reg_period,IF(W$4&lt;=$I76+$C92,$H92/($I76-5),IF(AND($H92&lt;&gt;0,V92=0,W$4=$C92+$I76+1),$H92,0)),0))</f>
        <v>0.4701847740491143</v>
      </c>
      <c r="X92" s="171">
        <f t="shared" ref="X92" si="220">IF($I76="n/a",0,IF(X$4&gt;second_reg_period,IF(X$4&lt;=$I76+$C92,$H92/($I76-5),IF(AND($H92&lt;&gt;0,W92=0,X$4=$C92+$I76+1),$H92,0)),0))</f>
        <v>0.4701847740491143</v>
      </c>
      <c r="Y92" s="171">
        <f t="shared" ref="Y92" si="221">IF($I76="n/a",0,IF(Y$4&gt;second_reg_period,IF(Y$4&lt;=$I76+$C92,$H92/($I76-5),IF(AND($H92&lt;&gt;0,X92=0,Y$4=$C92+$I76+1),$H92,0)),0))</f>
        <v>0.4701847740491143</v>
      </c>
      <c r="Z92" s="171">
        <f t="shared" ref="Z92" si="222">IF($I76="n/a",0,IF(Z$4&gt;second_reg_period,IF(Z$4&lt;=$I76+$C92,$H92/($I76-5),IF(AND($H92&lt;&gt;0,Y92=0,Z$4=$C92+$I76+1),$H92,0)),0))</f>
        <v>0.4701847740491143</v>
      </c>
      <c r="AA92" s="171">
        <f t="shared" ref="AA92" si="223">IF($I76="n/a",0,IF(AA$4&gt;second_reg_period,IF(AA$4&lt;=$I76+$C92,$H92/($I76-5),IF(AND($H92&lt;&gt;0,Z92=0,AA$4=$C92+$I76+1),$H92,0)),0))</f>
        <v>0.4701847740491143</v>
      </c>
      <c r="AB92" s="171">
        <f t="shared" ref="AB92" si="224">IF($I76="n/a",0,IF(AB$4&gt;second_reg_period,IF(AB$4&lt;=$I76+$C92,$H92/($I76-5),IF(AND($H92&lt;&gt;0,AA92=0,AB$4=$C92+$I76+1),$H92,0)),0))</f>
        <v>0.4701847740491143</v>
      </c>
      <c r="AC92" s="171">
        <f t="shared" ref="AC92" si="225">IF($I76="n/a",0,IF(AC$4&gt;second_reg_period,IF(AC$4&lt;=$I76+$C92,$H92/($I76-5),IF(AND($H92&lt;&gt;0,AB92=0,AC$4=$C92+$I76+1),$H92,0)),0))</f>
        <v>0.4701847740491143</v>
      </c>
      <c r="AD92" s="171">
        <f t="shared" ref="AD92" si="226">IF($I76="n/a",0,IF(AD$4&gt;second_reg_period,IF(AD$4&lt;=$I76+$C92,$H92/($I76-5),IF(AND($H92&lt;&gt;0,AC92=0,AD$4=$C92+$I76+1),$H92,0)),0))</f>
        <v>0.4701847740491143</v>
      </c>
      <c r="AE92" s="171">
        <f t="shared" ref="AE92" si="227">IF($I76="n/a",0,IF(AE$4&gt;second_reg_period,IF(AE$4&lt;=$I76+$C92,$H92/($I76-5),IF(AND($H92&lt;&gt;0,AD92=0,AE$4=$C92+$I76+1),$H92,0)),0))</f>
        <v>0.4701847740491143</v>
      </c>
      <c r="AF92" s="171">
        <f t="shared" ref="AF92" si="228">IF($I76="n/a",0,IF(AF$4&gt;second_reg_period,IF(AF$4&lt;=$I76+$C92,$H92/($I76-5),IF(AND($H92&lt;&gt;0,AE92=0,AF$4=$C92+$I76+1),$H92,0)),0))</f>
        <v>0.4701847740491143</v>
      </c>
      <c r="AG92" s="171">
        <f t="shared" ref="AG92" si="229">IF($I76="n/a",0,IF(AG$4&gt;second_reg_period,IF(AG$4&lt;=$I76+$C92,$H92/($I76-5),IF(AND($H92&lt;&gt;0,AF92=0,AG$4=$C92+$I76+1),$H92,0)),0))</f>
        <v>0.4701847740491143</v>
      </c>
      <c r="AH92" s="171">
        <f t="shared" ref="AH92" si="230">IF($I76="n/a",0,IF(AH$4&gt;second_reg_period,IF(AH$4&lt;=$I76+$C92,$H92/($I76-5),IF(AND($H92&lt;&gt;0,AG92=0,AH$4=$C92+$I76+1),$H92,0)),0))</f>
        <v>0.4701847740491143</v>
      </c>
      <c r="AI92" s="171">
        <f t="shared" ref="AI92" si="231">IF($I76="n/a",0,IF(AI$4&gt;second_reg_period,IF(AI$4&lt;=$I76+$C92,$H92/($I76-5),IF(AND($H92&lt;&gt;0,AH92=0,AI$4=$C92+$I76+1),$H92,0)),0))</f>
        <v>0.4701847740491143</v>
      </c>
      <c r="AJ92" s="171">
        <f t="shared" ref="AJ92" si="232">IF($I76="n/a",0,IF(AJ$4&gt;second_reg_period,IF(AJ$4&lt;=$I76+$C92,$H92/($I76-5),IF(AND($H92&lt;&gt;0,AI92=0,AJ$4=$C92+$I76+1),$H92,0)),0))</f>
        <v>0.4701847740491143</v>
      </c>
      <c r="AK92" s="171">
        <f t="shared" ref="AK92" si="233">IF($I76="n/a",0,IF(AK$4&gt;second_reg_period,IF(AK$4&lt;=$I76+$C92,$H92/($I76-5),IF(AND($H92&lt;&gt;0,AJ92=0,AK$4=$C92+$I76+1),$H92,0)),0))</f>
        <v>0.4701847740491143</v>
      </c>
      <c r="AL92" s="171">
        <f t="shared" ref="AL92" si="234">IF($I76="n/a",0,IF(AL$4&gt;second_reg_period,IF(AL$4&lt;=$I76+$C92,$H92/($I76-5),IF(AND($H92&lt;&gt;0,AK92=0,AL$4=$C92+$I76+1),$H92,0)),0))</f>
        <v>0.4701847740491143</v>
      </c>
      <c r="AM92" s="171">
        <f t="shared" ref="AM92" si="235">IF($I76="n/a",0,IF(AM$4&gt;second_reg_period,IF(AM$4&lt;=$I76+$C92,$H92/($I76-5),IF(AND($H92&lt;&gt;0,AL92=0,AM$4=$C92+$I76+1),$H92,0)),0))</f>
        <v>0.4701847740491143</v>
      </c>
      <c r="AN92" s="171">
        <f t="shared" ref="AN92" si="236">IF($I76="n/a",0,IF(AN$4&gt;second_reg_period,IF(AN$4&lt;=$I76+$C92,$H92/($I76-5),IF(AND($H92&lt;&gt;0,AM92=0,AN$4=$C92+$I76+1),$H92,0)),0))</f>
        <v>0.4701847740491143</v>
      </c>
      <c r="AO92" s="171">
        <f t="shared" ref="AO92" si="237">IF($I76="n/a",0,IF(AO$4&gt;second_reg_period,IF(AO$4&lt;=$I76+$C92,$H92/($I76-5),IF(AND($H92&lt;&gt;0,AN92=0,AO$4=$C92+$I76+1),$H92,0)),0))</f>
        <v>0.4701847740491143</v>
      </c>
      <c r="AP92" s="171">
        <f t="shared" ref="AP92" si="238">IF($I76="n/a",0,IF(AP$4&gt;second_reg_period,IF(AP$4&lt;=$I76+$C92,$H92/($I76-5),IF(AND($H92&lt;&gt;0,AO92=0,AP$4=$C92+$I76+1),$H92,0)),0))</f>
        <v>0.4701847740491143</v>
      </c>
      <c r="AQ92" s="171">
        <f t="shared" ref="AQ92" si="239">IF($I76="n/a",0,IF(AQ$4&gt;second_reg_period,IF(AQ$4&lt;=$I76+$C92,$H92/($I76-5),IF(AND($H92&lt;&gt;0,AP92=0,AQ$4=$C92+$I76+1),$H92,0)),0))</f>
        <v>0.4701847740491143</v>
      </c>
      <c r="AR92" s="171">
        <f t="shared" ref="AR92" si="240">IF($I76="n/a",0,IF(AR$4&gt;second_reg_period,IF(AR$4&lt;=$I76+$C92,$H92/($I76-5),IF(AND($H92&lt;&gt;0,AQ92=0,AR$4=$C92+$I76+1),$H92,0)),0))</f>
        <v>0.4701847740491143</v>
      </c>
      <c r="AS92" s="171">
        <f t="shared" ref="AS92" si="241">IF($I76="n/a",0,IF(AS$4&gt;second_reg_period,IF(AS$4&lt;=$I76+$C92,$H92/($I76-5),IF(AND($H92&lt;&gt;0,AR92=0,AS$4=$C92+$I76+1),$H92,0)),0))</f>
        <v>0.4701847740491143</v>
      </c>
      <c r="AT92" s="171">
        <f t="shared" ref="AT92" si="242">IF($I76="n/a",0,IF(AT$4&gt;second_reg_period,IF(AT$4&lt;=$I76+$C92,$H92/($I76-5),IF(AND($H92&lt;&gt;0,AS92=0,AT$4=$C92+$I76+1),$H92,0)),0))</f>
        <v>0.4701847740491143</v>
      </c>
      <c r="AU92" s="171">
        <f t="shared" ref="AU92" si="243">IF($I76="n/a",0,IF(AU$4&gt;second_reg_period,IF(AU$4&lt;=$I76+$C92,$H92/($I76-5),IF(AND($H92&lt;&gt;0,AT92=0,AU$4=$C92+$I76+1),$H92,0)),0))</f>
        <v>0.4701847740491143</v>
      </c>
      <c r="AV92" s="171">
        <f t="shared" ref="AV92" si="244">IF($I76="n/a",0,IF(AV$4&gt;second_reg_period,IF(AV$4&lt;=$I76+$C92,$H92/($I76-5),IF(AND($H92&lt;&gt;0,AU92=0,AV$4=$C92+$I76+1),$H92,0)),0))</f>
        <v>0.4701847740491143</v>
      </c>
      <c r="AW92" s="171">
        <f t="shared" ref="AW92" si="245">IF($I76="n/a",0,IF(AW$4&gt;second_reg_period,IF(AW$4&lt;=$I76+$C92,$H92/($I76-5),IF(AND($H92&lt;&gt;0,AV92=0,AW$4=$C92+$I76+1),$H92,0)),0))</f>
        <v>0.4701847740491143</v>
      </c>
      <c r="AX92" s="171">
        <f t="shared" ref="AX92" si="246">IF($I76="n/a",0,IF(AX$4&gt;second_reg_period,IF(AX$4&lt;=$I76+$C92,$H92/($I76-5),IF(AND($H92&lt;&gt;0,AW92=0,AX$4=$C92+$I76+1),$H92,0)),0))</f>
        <v>0.4701847740491143</v>
      </c>
      <c r="AY92" s="171">
        <f t="shared" ref="AY92" si="247">IF($I76="n/a",0,IF(AY$4&gt;second_reg_period,IF(AY$4&lt;=$I76+$C92,$H92/($I76-5),IF(AND($H92&lt;&gt;0,AX92=0,AY$4=$C92+$I76+1),$H92,0)),0))</f>
        <v>0.4701847740491143</v>
      </c>
      <c r="AZ92" s="171">
        <f t="shared" ref="AZ92" si="248">IF($I76="n/a",0,IF(AZ$4&gt;second_reg_period,IF(AZ$4&lt;=$I76+$C92,$H92/($I76-5),IF(AND($H92&lt;&gt;0,AY92=0,AZ$4=$C92+$I76+1),$H92,0)),0))</f>
        <v>0.4701847740491143</v>
      </c>
      <c r="BA92" s="171">
        <f t="shared" ref="BA92" si="249">IF($I76="n/a",0,IF(BA$4&gt;second_reg_period,IF(BA$4&lt;=$I76+$C92,$H92/($I76-5),IF(AND($H92&lt;&gt;0,AZ92=0,BA$4=$C92+$I76+1),$H92,0)),0))</f>
        <v>0.4701847740491143</v>
      </c>
      <c r="BB92" s="171">
        <f t="shared" ref="BB92" si="250">IF($I76="n/a",0,IF(BB$4&gt;second_reg_period,IF(BB$4&lt;=$I76+$C92,$H92/($I76-5),IF(AND($H92&lt;&gt;0,BA92=0,BB$4=$C92+$I76+1),$H92,0)),0))</f>
        <v>0.4701847740491143</v>
      </c>
      <c r="BC92" s="171">
        <f t="shared" ref="BC92" si="251">IF($I76="n/a",0,IF(BC$4&gt;second_reg_period,IF(BC$4&lt;=$I76+$C92,$H92/($I76-5),IF(AND($H92&lt;&gt;0,BB92=0,BC$4=$C92+$I76+1),$H92,0)),0))</f>
        <v>0</v>
      </c>
      <c r="BD92" s="171">
        <f t="shared" ref="BD92" si="252">IF($I76="n/a",0,IF(BD$4&gt;second_reg_period,IF(BD$4&lt;=$I76+$C92,$H92/($I76-5),IF(AND($H92&lt;&gt;0,BC92=0,BD$4=$C92+$I76+1),$H92,0)),0))</f>
        <v>0</v>
      </c>
      <c r="BE92" s="171">
        <f t="shared" ref="BE92" si="253">IF($I76="n/a",0,IF(BE$4&gt;second_reg_period,IF(BE$4&lt;=$I76+$C92,$H92/($I76-5),IF(AND($H92&lt;&gt;0,BD92=0,BE$4=$C92+$I76+1),$H92,0)),0))</f>
        <v>0</v>
      </c>
      <c r="BF92" s="171">
        <f t="shared" ref="BF92" si="254">IF($I76="n/a",0,IF(BF$4&gt;second_reg_period,IF(BF$4&lt;=$I76+$C92,$H92/($I76-5),IF(AND($H92&lt;&gt;0,BE92=0,BF$4=$C92+$I76+1),$H92,0)),0))</f>
        <v>0</v>
      </c>
      <c r="BG92" s="171">
        <f t="shared" ref="BG92" si="255">IF($I76="n/a",0,IF(BG$4&gt;second_reg_period,IF(BG$4&lt;=$I76+$C92,$H92/($I76-5),IF(AND($H92&lt;&gt;0,BF92=0,BG$4=$C92+$I76+1),$H92,0)),0))</f>
        <v>0</v>
      </c>
      <c r="BH92" s="171">
        <f t="shared" ref="BH92" si="256">IF($I76="n/a",0,IF(BH$4&gt;second_reg_period,IF(BH$4&lt;=$I76+$C92,$H92/($I76-5),IF(AND($H92&lt;&gt;0,BG92=0,BH$4=$C92+$I76+1),$H92,0)),0))</f>
        <v>0</v>
      </c>
      <c r="BI92" s="171">
        <f t="shared" ref="BI92" si="257">IF($I76="n/a",0,IF(BI$4&gt;second_reg_period,IF(BI$4&lt;=$I76+$C92,$H92/($I76-5),IF(AND($H92&lt;&gt;0,BH92=0,BI$4=$C92+$I76+1),$H92,0)),0))</f>
        <v>0</v>
      </c>
      <c r="BJ92" s="171">
        <f t="shared" ref="BJ92" si="258">IF($I76="n/a",0,IF(BJ$4&gt;second_reg_period,IF(BJ$4&lt;=$I76+$C92,$H92/($I76-5),IF(AND($H92&lt;&gt;0,BI92=0,BJ$4=$C92+$I76+1),$H92,0)),0))</f>
        <v>0</v>
      </c>
      <c r="BK92" s="171">
        <f t="shared" ref="BK92" si="259">IF($I76="n/a",0,IF(BK$4&gt;second_reg_period,IF(BK$4&lt;=$I76+$C92,$H92/($I76-5),IF(AND($H92&lt;&gt;0,BJ92=0,BK$4=$C92+$I76+1),$H92,0)),0))</f>
        <v>0</v>
      </c>
      <c r="BL92" s="171">
        <f t="shared" ref="BL92" si="260">IF($I76="n/a",0,IF(BL$4&gt;second_reg_period,IF(BL$4&lt;=$I76+$C92,$H92/($I76-5),IF(AND($H92&lt;&gt;0,BK92=0,BL$4=$C92+$I76+1),$H92,0)),0))</f>
        <v>0</v>
      </c>
      <c r="BM92" s="171">
        <f t="shared" ref="BM92" si="261">IF($I76="n/a",0,IF(BM$4&gt;second_reg_period,IF(BM$4&lt;=$I76+$C92,$H92/($I76-5),IF(AND($H92&lt;&gt;0,BL92=0,BM$4=$C92+$I76+1),$H92,0)),0))</f>
        <v>0</v>
      </c>
      <c r="BN92" s="171">
        <f t="shared" ref="BN92" si="262">IF($I76="n/a",0,IF(BN$4&gt;second_reg_period,IF(BN$4&lt;=$I76+$C92,$H92/($I76-5),IF(AND($H92&lt;&gt;0,BM92=0,BN$4=$C92+$I76+1),$H92,0)),0))</f>
        <v>0</v>
      </c>
      <c r="BO92" s="171">
        <f t="shared" ref="BO92" si="263">IF($I76="n/a",0,IF(BO$4&gt;second_reg_period,IF(BO$4&lt;=$I76+$C92,$H92/($I76-5),IF(AND($H92&lt;&gt;0,BN92=0,BO$4=$C92+$I76+1),$H92,0)),0))</f>
        <v>0</v>
      </c>
      <c r="BP92" s="171">
        <f t="shared" ref="BP92" si="264">IF($I76="n/a",0,IF(BP$4&gt;second_reg_period,IF(BP$4&lt;=$I76+$C92,$H92/($I76-5),IF(AND($H92&lt;&gt;0,BO92=0,BP$4=$C92+$I76+1),$H92,0)),0))</f>
        <v>0</v>
      </c>
      <c r="BQ92" s="171">
        <f t="shared" ref="BQ92" si="265">IF($I76="n/a",0,IF(BQ$4&gt;second_reg_period,IF(BQ$4&lt;=$I76+$C92,$H92/($I76-5),IF(AND($H92&lt;&gt;0,BP92=0,BQ$4=$C92+$I76+1),$H92,0)),0))</f>
        <v>0</v>
      </c>
      <c r="BR92" s="171">
        <f t="shared" ref="BR92" si="266">IF($I76="n/a",0,IF(BR$4&gt;second_reg_period,IF(BR$4&lt;=$I76+$C92,$H92/($I76-5),IF(AND($H92&lt;&gt;0,BQ92=0,BR$4=$C92+$I76+1),$H92,0)),0))</f>
        <v>0</v>
      </c>
      <c r="BS92" s="171">
        <f t="shared" ref="BS92" si="267">IF($I76="n/a",0,IF(BS$4&gt;second_reg_period,IF(BS$4&lt;=$I76+$C92,$H92/($I76-5),IF(AND($H92&lt;&gt;0,BR92=0,BS$4=$C92+$I76+1),$H92,0)),0))</f>
        <v>0</v>
      </c>
      <c r="BT92" s="171">
        <f t="shared" ref="BT92" si="268">IF($I76="n/a",0,IF(BT$4&gt;second_reg_period,IF(BT$4&lt;=$I76+$C92,$H92/($I76-5),IF(AND($H92&lt;&gt;0,BS92=0,BT$4=$C92+$I76+1),$H92,0)),0))</f>
        <v>0</v>
      </c>
      <c r="BU92" s="171">
        <f t="shared" ref="BU92" si="269">IF($I76="n/a",0,IF(BU$4&gt;second_reg_period,IF(BU$4&lt;=$I76+$C92,$H92/($I76-5),IF(AND($H92&lt;&gt;0,BT92=0,BU$4=$C92+$I76+1),$H92,0)),0))</f>
        <v>0</v>
      </c>
      <c r="BV92" s="171">
        <f t="shared" ref="BV92" si="270">IF($I76="n/a",0,IF(BV$4&gt;second_reg_period,IF(BV$4&lt;=$I76+$C92,$H92/($I76-5),IF(AND($H92&lt;&gt;0,BU92=0,BV$4=$C92+$I76+1),$H92,0)),0))</f>
        <v>0</v>
      </c>
      <c r="BW92" s="171">
        <f t="shared" ref="BW92" si="271">IF($I76="n/a",0,IF(BW$4&gt;second_reg_period,IF(BW$4&lt;=$I76+$C92,$H92/($I76-5),IF(AND($H92&lt;&gt;0,BV92=0,BW$4=$C92+$I76+1),$H92,0)),0))</f>
        <v>0</v>
      </c>
      <c r="BX92" s="171">
        <f t="shared" ref="BX92" si="272">IF($I76="n/a",0,IF(BX$4&gt;second_reg_period,IF(BX$4&lt;=$I76+$C92,$H92/($I76-5),IF(AND($H92&lt;&gt;0,BW92=0,BX$4=$C92+$I76+1),$H92,0)),0))</f>
        <v>0</v>
      </c>
      <c r="BY92" s="171">
        <f t="shared" ref="BY92" si="273">IF($I76="n/a",0,IF(BY$4&gt;second_reg_period,IF(BY$4&lt;=$I76+$C92,$H92/($I76-5),IF(AND($H92&lt;&gt;0,BX92=0,BY$4=$C92+$I76+1),$H92,0)),0))</f>
        <v>0</v>
      </c>
      <c r="BZ92" s="171">
        <f t="shared" ref="BZ92" si="274">IF($I76="n/a",0,IF(BZ$4&gt;second_reg_period,IF(BZ$4&lt;=$I76+$C92,$H92/($I76-5),IF(AND($H92&lt;&gt;0,BY92=0,BZ$4=$C92+$I76+1),$H92,0)),0))</f>
        <v>0</v>
      </c>
      <c r="CA92" s="171">
        <f t="shared" ref="CA92" si="275">IF($I76="n/a",0,IF(CA$4&gt;second_reg_period,IF(CA$4&lt;=$I76+$C92,$H92/($I76-5),IF(AND($H92&lt;&gt;0,BZ92=0,CA$4=$C92+$I76+1),$H92,0)),0))</f>
        <v>0</v>
      </c>
      <c r="CB92" s="171">
        <f t="shared" ref="CB92" si="276">IF($I76="n/a",0,IF(CB$4&gt;second_reg_period,IF(CB$4&lt;=$I76+$C92,$H92/($I76-5),IF(AND($H92&lt;&gt;0,CA92=0,CB$4=$C92+$I76+1),$H92,0)),0))</f>
        <v>0</v>
      </c>
      <c r="CC92" s="171">
        <f t="shared" ref="CC92" si="277">IF($I76="n/a",0,IF(CC$4&gt;second_reg_period,IF(CC$4&lt;=$I76+$C92,$H92/($I76-5),IF(AND($H92&lt;&gt;0,CB92=0,CC$4=$C92+$I76+1),$H92,0)),0))</f>
        <v>0</v>
      </c>
      <c r="CD92" s="171">
        <f t="shared" ref="CD92" si="278">IF($I76="n/a",0,IF(CD$4&gt;second_reg_period,IF(CD$4&lt;=$I76+$C92,$H92/($I76-5),IF(AND($H92&lt;&gt;0,CC92=0,CD$4=$C92+$I76+1),$H92,0)),0))</f>
        <v>0</v>
      </c>
      <c r="CE92" s="171">
        <f t="shared" ref="CE92" si="279">IF($I76="n/a",0,IF(CE$4&gt;second_reg_period,IF(CE$4&lt;=$I76+$C92,$H92/($I76-5),IF(AND($H92&lt;&gt;0,CD92=0,CE$4=$C92+$I76+1),$H92,0)),0))</f>
        <v>0</v>
      </c>
      <c r="CF92" s="171">
        <f t="shared" ref="CF92" si="280">IF($I76="n/a",0,IF(CF$4&gt;second_reg_period,IF(CF$4&lt;=$I76+$C92,$H92/($I76-5),IF(AND($H92&lt;&gt;0,CE92=0,CF$4=$C92+$I76+1),$H92,0)),0))</f>
        <v>0</v>
      </c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3"/>
      <c r="CW92" s="153"/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/>
      <c r="DK92" s="153"/>
      <c r="DL92" s="153"/>
      <c r="DM92" s="153"/>
      <c r="DN92" s="153"/>
      <c r="DO92" s="153"/>
      <c r="DP92" s="153"/>
      <c r="DQ92" s="153"/>
      <c r="DR92" s="153"/>
      <c r="DS92" s="153"/>
      <c r="DT92" s="153"/>
      <c r="DU92" s="153"/>
      <c r="DV92" s="153"/>
      <c r="DW92" s="153"/>
      <c r="DX92" s="153"/>
      <c r="DY92" s="153"/>
      <c r="DZ92" s="153"/>
      <c r="EA92" s="153"/>
      <c r="EB92" s="153"/>
      <c r="EC92" s="153"/>
      <c r="ED92" s="153"/>
      <c r="EE92" s="153"/>
      <c r="EF92" s="153"/>
      <c r="EG92" s="153"/>
      <c r="EH92" s="153"/>
      <c r="EI92" s="153"/>
      <c r="EJ92" s="153"/>
      <c r="EK92" s="153"/>
      <c r="EL92" s="153"/>
      <c r="EM92" s="153"/>
      <c r="EN92" s="153"/>
      <c r="EO92" s="153"/>
      <c r="EP92" s="153"/>
      <c r="EQ92" s="153"/>
      <c r="ER92" s="153"/>
      <c r="ES92" s="153"/>
      <c r="ET92" s="153"/>
      <c r="EU92" s="153"/>
      <c r="EV92" s="153"/>
      <c r="EW92" s="153"/>
      <c r="EX92" s="153"/>
      <c r="EY92" s="153"/>
      <c r="EZ92" s="153"/>
      <c r="FA92" s="153"/>
      <c r="FB92" s="153"/>
      <c r="FC92" s="153"/>
      <c r="FD92" s="153"/>
      <c r="FE92" s="153"/>
      <c r="FF92" s="153"/>
      <c r="FG92" s="153"/>
      <c r="FH92" s="153"/>
      <c r="FI92" s="153"/>
      <c r="FJ92" s="153"/>
      <c r="FK92" s="153"/>
      <c r="FL92" s="153"/>
      <c r="FM92" s="153"/>
      <c r="FN92" s="153"/>
      <c r="FO92" s="153"/>
      <c r="FP92" s="153"/>
      <c r="FQ92" s="153"/>
      <c r="FR92" s="153"/>
      <c r="FS92" s="153"/>
      <c r="FT92" s="153"/>
      <c r="FU92" s="153"/>
      <c r="FV92" s="153"/>
      <c r="FW92" s="153"/>
      <c r="FX92" s="153"/>
      <c r="FY92" s="153"/>
      <c r="FZ92" s="153"/>
      <c r="GA92" s="153"/>
      <c r="GB92" s="153"/>
      <c r="GC92" s="153"/>
      <c r="GD92" s="153"/>
      <c r="GE92" s="153"/>
      <c r="GF92" s="153"/>
      <c r="GG92" s="153"/>
      <c r="GH92" s="153"/>
      <c r="GI92" s="153"/>
      <c r="GJ92" s="153"/>
      <c r="GK92" s="153"/>
      <c r="GL92" s="153"/>
      <c r="GM92" s="153"/>
      <c r="GN92" s="153"/>
      <c r="GO92" s="153"/>
      <c r="GP92" s="153"/>
      <c r="GQ92" s="153"/>
      <c r="GR92" s="153"/>
      <c r="GS92" s="153"/>
      <c r="GT92" s="153"/>
      <c r="GU92" s="153"/>
      <c r="GV92" s="153"/>
      <c r="GW92" s="153"/>
      <c r="GX92" s="153"/>
      <c r="GY92" s="153"/>
      <c r="GZ92" s="153"/>
      <c r="HA92" s="153"/>
      <c r="HB92" s="153"/>
      <c r="HC92" s="153"/>
      <c r="HD92" s="153"/>
      <c r="HE92" s="153"/>
      <c r="HF92" s="153"/>
      <c r="HG92" s="153"/>
      <c r="HH92" s="153"/>
      <c r="HI92" s="153"/>
      <c r="HJ92" s="153"/>
      <c r="HK92" s="153"/>
      <c r="HL92" s="153"/>
      <c r="HM92" s="153"/>
      <c r="HN92" s="153"/>
      <c r="HO92" s="153"/>
      <c r="HP92" s="153"/>
      <c r="HQ92" s="153"/>
      <c r="HR92" s="153"/>
      <c r="HS92" s="153"/>
      <c r="HT92" s="153"/>
      <c r="HU92" s="153"/>
      <c r="HV92" s="153"/>
      <c r="HW92" s="153"/>
      <c r="HX92" s="153"/>
      <c r="HY92" s="153"/>
      <c r="HZ92" s="153"/>
      <c r="IA92" s="153"/>
      <c r="IB92" s="153"/>
      <c r="IC92" s="153"/>
      <c r="ID92" s="153"/>
      <c r="IE92" s="153"/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3"/>
      <c r="IQ92" s="153"/>
      <c r="IR92" s="153"/>
      <c r="IS92" s="153"/>
      <c r="IT92" s="153"/>
      <c r="IU92" s="153"/>
      <c r="IV92" s="153"/>
      <c r="IW92" s="153"/>
      <c r="IX92" s="153"/>
      <c r="IY92" s="153"/>
      <c r="IZ92" s="153"/>
      <c r="JA92" s="153"/>
      <c r="JB92" s="153"/>
      <c r="JC92" s="153"/>
      <c r="JD92" s="153"/>
      <c r="JE92" s="153"/>
      <c r="JF92" s="153"/>
      <c r="JG92" s="153"/>
      <c r="JH92" s="153"/>
      <c r="JI92" s="153"/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3"/>
      <c r="JY92" s="153"/>
      <c r="JZ92" s="153"/>
      <c r="KA92" s="153"/>
      <c r="KB92" s="153"/>
      <c r="KC92" s="153"/>
      <c r="KD92" s="153"/>
      <c r="KE92" s="153"/>
      <c r="KF92" s="153"/>
      <c r="KG92" s="153"/>
      <c r="KH92" s="153"/>
      <c r="KI92" s="153"/>
      <c r="KJ92" s="153"/>
      <c r="KK92" s="153"/>
      <c r="KL92" s="153"/>
      <c r="KM92" s="153"/>
      <c r="KN92" s="153"/>
      <c r="KO92" s="153"/>
      <c r="KP92" s="153"/>
      <c r="KQ92" s="153"/>
      <c r="KR92" s="153"/>
      <c r="KS92" s="153"/>
      <c r="KT92" s="153"/>
      <c r="KU92" s="153"/>
      <c r="KV92" s="153"/>
      <c r="KW92" s="153"/>
      <c r="KX92" s="153"/>
      <c r="KY92" s="153"/>
      <c r="KZ92" s="153"/>
      <c r="LA92" s="153"/>
      <c r="LB92" s="153"/>
      <c r="LC92" s="153"/>
      <c r="LD92" s="153"/>
      <c r="LE92" s="153"/>
      <c r="LF92" s="153"/>
      <c r="LG92" s="153"/>
      <c r="LH92" s="153"/>
      <c r="LI92" s="153"/>
      <c r="LJ92" s="153"/>
      <c r="LK92" s="153"/>
      <c r="LL92" s="153"/>
      <c r="LM92" s="153"/>
      <c r="LN92" s="153"/>
      <c r="LO92" s="153"/>
      <c r="LP92" s="153"/>
      <c r="LQ92" s="153"/>
      <c r="LR92" s="153"/>
      <c r="LS92" s="153"/>
      <c r="LT92" s="153"/>
      <c r="LU92" s="153"/>
      <c r="LV92" s="153"/>
      <c r="LW92" s="153"/>
      <c r="LX92" s="153"/>
      <c r="LY92" s="153"/>
      <c r="LZ92" s="153"/>
      <c r="MA92" s="153"/>
      <c r="MB92" s="153"/>
      <c r="MC92" s="153"/>
      <c r="MD92" s="153"/>
      <c r="ME92" s="153"/>
      <c r="MF92" s="153"/>
      <c r="MG92" s="153"/>
      <c r="MH92" s="153"/>
      <c r="MI92" s="153"/>
      <c r="MJ92" s="153"/>
      <c r="MK92" s="153"/>
      <c r="ML92" s="153"/>
      <c r="MM92" s="153"/>
      <c r="MN92" s="153"/>
      <c r="MO92" s="153"/>
      <c r="MP92" s="153"/>
      <c r="MQ92" s="153"/>
      <c r="MR92" s="153"/>
      <c r="MS92" s="153"/>
      <c r="MT92" s="153"/>
      <c r="MU92" s="153"/>
      <c r="MV92" s="153"/>
      <c r="MW92" s="153"/>
      <c r="MX92" s="153"/>
      <c r="MY92" s="153"/>
      <c r="MZ92" s="153"/>
      <c r="NA92" s="153"/>
      <c r="NB92" s="153"/>
      <c r="NC92" s="153"/>
      <c r="ND92" s="153"/>
      <c r="NE92" s="153"/>
      <c r="NF92" s="153"/>
      <c r="NG92" s="153"/>
      <c r="NH92" s="153"/>
      <c r="NI92" s="153"/>
      <c r="NJ92" s="153"/>
      <c r="NK92" s="153"/>
      <c r="NL92" s="153"/>
      <c r="NM92" s="153"/>
      <c r="NN92" s="153"/>
      <c r="NO92" s="153"/>
      <c r="NP92" s="153"/>
      <c r="NQ92" s="153"/>
      <c r="NR92" s="153"/>
      <c r="NS92" s="153"/>
      <c r="NT92" s="153"/>
      <c r="NU92" s="153"/>
      <c r="NV92" s="153"/>
      <c r="NW92" s="153"/>
      <c r="NX92" s="153"/>
      <c r="NY92" s="153"/>
      <c r="NZ92" s="153"/>
      <c r="OA92" s="153"/>
      <c r="OB92" s="153"/>
      <c r="OC92" s="153"/>
      <c r="OD92" s="153"/>
      <c r="OE92" s="153"/>
      <c r="OF92" s="153"/>
      <c r="OG92" s="153"/>
      <c r="OH92" s="153"/>
      <c r="OI92" s="153"/>
      <c r="OJ92" s="153"/>
      <c r="OK92" s="153"/>
      <c r="OL92" s="153"/>
      <c r="OM92" s="153"/>
      <c r="ON92" s="153"/>
      <c r="OO92" s="153"/>
      <c r="OP92" s="153"/>
      <c r="OQ92" s="153"/>
      <c r="OR92" s="153"/>
      <c r="OS92" s="153"/>
      <c r="OT92" s="153"/>
      <c r="OU92" s="153"/>
      <c r="OV92" s="153"/>
      <c r="OW92" s="153"/>
      <c r="OX92" s="153"/>
      <c r="OY92" s="153"/>
      <c r="OZ92" s="153"/>
      <c r="PA92" s="153"/>
      <c r="PB92" s="153"/>
      <c r="PC92" s="153"/>
      <c r="PD92" s="153"/>
      <c r="PE92" s="153"/>
      <c r="PF92" s="153"/>
      <c r="PG92" s="153"/>
      <c r="PH92" s="153"/>
      <c r="PI92" s="153"/>
      <c r="PJ92" s="153"/>
      <c r="PK92" s="153"/>
      <c r="PL92" s="153"/>
      <c r="PM92" s="153"/>
      <c r="PN92" s="153"/>
      <c r="PO92" s="153"/>
      <c r="PP92" s="153"/>
      <c r="PQ92" s="153"/>
      <c r="PR92" s="153"/>
      <c r="PS92" s="153"/>
      <c r="PT92" s="153"/>
      <c r="PU92" s="153"/>
      <c r="PV92" s="153"/>
      <c r="PW92" s="153"/>
      <c r="PX92" s="153"/>
      <c r="PY92" s="153"/>
      <c r="PZ92" s="153"/>
      <c r="QA92" s="153"/>
      <c r="QB92" s="153"/>
      <c r="QC92" s="153"/>
      <c r="QD92" s="153"/>
      <c r="QE92" s="153"/>
      <c r="QF92" s="153"/>
      <c r="QG92" s="153"/>
      <c r="QH92" s="153"/>
      <c r="QI92" s="153"/>
      <c r="QJ92" s="153"/>
      <c r="QK92" s="153"/>
      <c r="QL92" s="153"/>
      <c r="QM92" s="153"/>
      <c r="QN92" s="153"/>
      <c r="QO92" s="153"/>
      <c r="QP92" s="153"/>
      <c r="QQ92" s="153"/>
      <c r="QR92" s="153"/>
      <c r="QS92" s="153"/>
      <c r="QT92" s="153"/>
      <c r="QU92" s="153"/>
      <c r="QV92" s="153"/>
      <c r="QW92" s="153"/>
      <c r="QX92" s="153"/>
      <c r="QY92" s="153"/>
      <c r="QZ92" s="153"/>
      <c r="RA92" s="153"/>
      <c r="RB92" s="153"/>
      <c r="RC92" s="153"/>
      <c r="RD92" s="153"/>
      <c r="RE92" s="153"/>
      <c r="RF92" s="153"/>
      <c r="RG92" s="153"/>
      <c r="RH92" s="153"/>
      <c r="RI92" s="153"/>
      <c r="RJ92" s="153"/>
      <c r="RK92" s="153"/>
      <c r="RL92" s="153"/>
      <c r="RM92" s="153"/>
      <c r="RN92" s="153"/>
      <c r="RO92" s="153"/>
      <c r="RP92" s="153"/>
      <c r="RQ92" s="153"/>
      <c r="RR92" s="153"/>
      <c r="RS92" s="153"/>
      <c r="RT92" s="153"/>
      <c r="RU92" s="153"/>
      <c r="RV92" s="153"/>
      <c r="RW92" s="153"/>
      <c r="RX92" s="153"/>
      <c r="RY92" s="153"/>
      <c r="RZ92" s="153"/>
      <c r="SA92" s="153"/>
      <c r="SB92" s="153"/>
      <c r="SC92" s="153"/>
      <c r="SD92" s="153"/>
      <c r="SE92" s="153"/>
      <c r="SF92" s="153"/>
      <c r="SG92" s="153"/>
      <c r="SH92" s="153"/>
      <c r="SI92" s="153"/>
      <c r="SJ92" s="153"/>
      <c r="SK92" s="153"/>
      <c r="SL92" s="153"/>
      <c r="SM92" s="153"/>
      <c r="SN92" s="153"/>
      <c r="SO92" s="153"/>
      <c r="SP92" s="153"/>
      <c r="SQ92" s="153"/>
      <c r="SR92" s="153"/>
      <c r="SS92" s="153"/>
      <c r="ST92" s="153"/>
      <c r="SU92" s="153"/>
      <c r="SV92" s="153"/>
      <c r="SW92" s="153"/>
      <c r="SX92" s="153"/>
      <c r="SY92" s="153"/>
      <c r="SZ92" s="153"/>
      <c r="TA92" s="153"/>
      <c r="TB92" s="153"/>
      <c r="TC92" s="153"/>
      <c r="TD92" s="153"/>
      <c r="TE92" s="153"/>
      <c r="TF92" s="153"/>
      <c r="TG92" s="153"/>
      <c r="TH92" s="153"/>
      <c r="TI92" s="153"/>
      <c r="TJ92" s="153"/>
      <c r="TK92" s="153"/>
      <c r="TL92" s="153"/>
      <c r="TM92" s="153"/>
      <c r="TN92" s="153"/>
      <c r="TO92" s="153"/>
      <c r="TP92" s="153"/>
      <c r="TQ92" s="153"/>
      <c r="TR92" s="153"/>
      <c r="TS92" s="153"/>
      <c r="TT92" s="153"/>
      <c r="TU92" s="153"/>
      <c r="TV92" s="153"/>
      <c r="TW92" s="153"/>
      <c r="TX92" s="153"/>
      <c r="TY92" s="153"/>
      <c r="TZ92" s="153"/>
      <c r="UA92" s="153"/>
      <c r="UB92" s="153"/>
      <c r="UC92" s="153"/>
      <c r="UD92" s="153"/>
      <c r="UE92" s="153"/>
      <c r="UF92" s="153"/>
      <c r="UG92" s="153"/>
      <c r="UH92" s="153"/>
      <c r="UI92" s="153"/>
      <c r="UJ92" s="153"/>
      <c r="UK92" s="153"/>
      <c r="UL92" s="153"/>
      <c r="UM92" s="153"/>
      <c r="UN92" s="153"/>
      <c r="UO92" s="153"/>
      <c r="UP92" s="153"/>
      <c r="UQ92" s="153"/>
      <c r="UR92" s="153"/>
      <c r="US92" s="153"/>
      <c r="UT92" s="153"/>
      <c r="UU92" s="153"/>
      <c r="UV92" s="153"/>
      <c r="UW92" s="153"/>
      <c r="UX92" s="153"/>
      <c r="UY92" s="153"/>
      <c r="UZ92" s="153"/>
      <c r="VA92" s="153"/>
      <c r="VB92" s="153"/>
      <c r="VC92" s="153"/>
      <c r="VD92" s="153"/>
      <c r="VE92" s="153"/>
      <c r="VF92" s="153"/>
      <c r="VG92" s="153"/>
      <c r="VH92" s="153"/>
      <c r="VI92" s="153"/>
      <c r="VJ92" s="153"/>
      <c r="VK92" s="153"/>
      <c r="VL92" s="153"/>
      <c r="VM92" s="153"/>
      <c r="VN92" s="153"/>
      <c r="VO92" s="153"/>
      <c r="VP92" s="153"/>
      <c r="VQ92" s="153"/>
      <c r="VR92" s="153"/>
      <c r="VS92" s="153"/>
      <c r="VT92" s="153"/>
      <c r="VU92" s="153"/>
      <c r="VV92" s="153"/>
      <c r="VW92" s="153"/>
      <c r="VX92" s="153"/>
      <c r="VY92" s="153"/>
      <c r="VZ92" s="153"/>
      <c r="WA92" s="153"/>
      <c r="WB92" s="153"/>
      <c r="WC92" s="153"/>
      <c r="WD92" s="153"/>
      <c r="WE92" s="153"/>
      <c r="WF92" s="153"/>
      <c r="WG92" s="153"/>
      <c r="WH92" s="153"/>
      <c r="WI92" s="153"/>
      <c r="WJ92" s="153"/>
      <c r="WK92" s="153"/>
      <c r="WL92" s="153"/>
      <c r="WM92" s="153"/>
      <c r="WN92" s="153"/>
      <c r="WO92" s="153"/>
      <c r="WP92" s="153"/>
      <c r="WQ92" s="153"/>
      <c r="WR92" s="153"/>
      <c r="WS92" s="153"/>
      <c r="WT92" s="153"/>
      <c r="WU92" s="153"/>
      <c r="WV92" s="153"/>
      <c r="WW92" s="153"/>
      <c r="WX92" s="153"/>
      <c r="WY92" s="153"/>
      <c r="WZ92" s="153"/>
      <c r="XA92" s="153"/>
      <c r="XB92" s="153"/>
      <c r="XC92" s="153"/>
      <c r="XD92" s="153"/>
      <c r="XE92" s="153"/>
      <c r="XF92" s="153"/>
      <c r="XG92" s="153"/>
      <c r="XH92" s="153"/>
      <c r="XI92" s="153"/>
      <c r="XJ92" s="153"/>
      <c r="XK92" s="153"/>
      <c r="XL92" s="153"/>
      <c r="XM92" s="153"/>
      <c r="XN92" s="153"/>
      <c r="XO92" s="153"/>
      <c r="XP92" s="153"/>
      <c r="XQ92" s="153"/>
      <c r="XR92" s="153"/>
      <c r="XS92" s="153"/>
      <c r="XT92" s="153"/>
      <c r="XU92" s="153"/>
      <c r="XV92" s="153"/>
      <c r="XW92" s="153"/>
      <c r="XX92" s="153"/>
      <c r="XY92" s="153"/>
      <c r="XZ92" s="153"/>
      <c r="YA92" s="153"/>
      <c r="YB92" s="153"/>
      <c r="YC92" s="153"/>
      <c r="YD92" s="153"/>
      <c r="YE92" s="153"/>
      <c r="YF92" s="153"/>
      <c r="YG92" s="153"/>
      <c r="YH92" s="153"/>
      <c r="YI92" s="153"/>
      <c r="YJ92" s="153"/>
      <c r="YK92" s="153"/>
      <c r="YL92" s="153"/>
      <c r="YM92" s="153"/>
      <c r="YN92" s="153"/>
      <c r="YO92" s="153"/>
      <c r="YP92" s="153"/>
      <c r="YQ92" s="153"/>
      <c r="YR92" s="153"/>
      <c r="YS92" s="153"/>
      <c r="YT92" s="153"/>
      <c r="YU92" s="153"/>
      <c r="YV92" s="153"/>
      <c r="YW92" s="153"/>
      <c r="YX92" s="153"/>
      <c r="YY92" s="153"/>
      <c r="YZ92" s="153"/>
      <c r="ZA92" s="153"/>
      <c r="ZB92" s="153"/>
      <c r="ZC92" s="153"/>
      <c r="ZD92" s="153"/>
      <c r="ZE92" s="153"/>
      <c r="ZF92" s="153"/>
      <c r="ZG92" s="153"/>
      <c r="ZH92" s="153"/>
      <c r="ZI92" s="153"/>
      <c r="ZJ92" s="153"/>
      <c r="ZK92" s="153"/>
      <c r="ZL92" s="153"/>
      <c r="ZM92" s="153"/>
      <c r="ZN92" s="153"/>
      <c r="ZO92" s="153"/>
      <c r="ZP92" s="153"/>
      <c r="ZQ92" s="153"/>
      <c r="ZR92" s="153"/>
      <c r="ZS92" s="153"/>
      <c r="ZT92" s="153"/>
      <c r="ZU92" s="153"/>
      <c r="ZV92" s="153"/>
      <c r="ZW92" s="153"/>
      <c r="ZX92" s="153"/>
      <c r="ZY92" s="153"/>
      <c r="ZZ92" s="153"/>
      <c r="AAA92" s="153"/>
      <c r="AAB92" s="153"/>
      <c r="AAC92" s="153"/>
      <c r="AAD92" s="153"/>
      <c r="AAE92" s="153"/>
      <c r="AAF92" s="153"/>
      <c r="AAG92" s="153"/>
      <c r="AAH92" s="153"/>
      <c r="AAI92" s="153"/>
      <c r="AAJ92" s="153"/>
      <c r="AAK92" s="153"/>
      <c r="AAL92" s="153"/>
      <c r="AAM92" s="153"/>
      <c r="AAN92" s="153"/>
      <c r="AAO92" s="153"/>
      <c r="AAP92" s="153"/>
      <c r="AAQ92" s="153"/>
      <c r="AAR92" s="153"/>
      <c r="AAS92" s="153"/>
      <c r="AAT92" s="153"/>
      <c r="AAU92" s="153"/>
      <c r="AAV92" s="153"/>
      <c r="AAW92" s="153"/>
      <c r="AAX92" s="153"/>
      <c r="AAY92" s="153"/>
      <c r="AAZ92" s="153"/>
      <c r="ABA92" s="153"/>
      <c r="ABB92" s="153"/>
      <c r="ABC92" s="153"/>
      <c r="ABD92" s="153"/>
      <c r="ABE92" s="153"/>
      <c r="ABF92" s="153"/>
      <c r="ABG92" s="153"/>
      <c r="ABH92" s="153"/>
      <c r="ABI92" s="153"/>
      <c r="ABJ92" s="153"/>
      <c r="ABK92" s="153"/>
      <c r="ABL92" s="153"/>
      <c r="ABM92" s="153"/>
      <c r="ABN92" s="153"/>
      <c r="ABO92" s="153"/>
      <c r="ABP92" s="153"/>
      <c r="ABQ92" s="153"/>
      <c r="ABR92" s="153"/>
      <c r="ABS92" s="153"/>
      <c r="ABT92" s="153"/>
      <c r="ABU92" s="153"/>
      <c r="ABV92" s="153"/>
      <c r="ABW92" s="153"/>
      <c r="ABX92" s="153"/>
      <c r="ABY92" s="153"/>
      <c r="ABZ92" s="153"/>
      <c r="ACA92" s="153"/>
      <c r="ACB92" s="153"/>
      <c r="ACC92" s="153"/>
      <c r="ACD92" s="153"/>
      <c r="ACE92" s="153"/>
      <c r="ACF92" s="153"/>
      <c r="ACG92" s="153"/>
      <c r="ACH92" s="153"/>
      <c r="ACI92" s="153"/>
      <c r="ACJ92" s="153"/>
      <c r="ACK92" s="153"/>
      <c r="ACL92" s="153"/>
      <c r="ACM92" s="153"/>
      <c r="ACN92" s="153"/>
      <c r="ACO92" s="153"/>
      <c r="ACP92" s="153"/>
      <c r="ACQ92" s="153"/>
      <c r="ACR92" s="153"/>
      <c r="ACS92" s="153"/>
      <c r="ACT92" s="153"/>
      <c r="ACU92" s="153"/>
      <c r="ACV92" s="153"/>
      <c r="ACW92" s="153"/>
      <c r="ACX92" s="153"/>
      <c r="ACY92" s="153"/>
      <c r="ACZ92" s="153"/>
      <c r="ADA92" s="153"/>
      <c r="ADB92" s="153"/>
      <c r="ADC92" s="153"/>
      <c r="ADD92" s="153"/>
      <c r="ADE92" s="153"/>
      <c r="ADF92" s="153"/>
      <c r="ADG92" s="153"/>
      <c r="ADH92" s="153"/>
      <c r="ADI92" s="153"/>
      <c r="ADJ92" s="153"/>
      <c r="ADK92" s="153"/>
      <c r="ADL92" s="153"/>
      <c r="ADM92" s="153"/>
      <c r="ADN92" s="153"/>
      <c r="ADO92" s="153"/>
      <c r="ADP92" s="153"/>
      <c r="ADQ92" s="153"/>
      <c r="ADR92" s="153"/>
      <c r="ADS92" s="153"/>
      <c r="ADT92" s="153"/>
      <c r="ADU92" s="153"/>
      <c r="ADV92" s="153"/>
      <c r="ADW92" s="153"/>
      <c r="ADX92" s="153"/>
      <c r="ADY92" s="153"/>
      <c r="ADZ92" s="153"/>
      <c r="AEA92" s="153"/>
      <c r="AEB92" s="153"/>
      <c r="AEC92" s="153"/>
      <c r="AED92" s="153"/>
      <c r="AEE92" s="153"/>
      <c r="AEF92" s="153"/>
      <c r="AEG92" s="153"/>
      <c r="AEH92" s="153"/>
      <c r="AEI92" s="153"/>
      <c r="AEJ92" s="153"/>
      <c r="AEK92" s="153"/>
      <c r="AEL92" s="153"/>
      <c r="AEM92" s="153"/>
      <c r="AEN92" s="153"/>
      <c r="AEO92" s="153"/>
      <c r="AEP92" s="153"/>
      <c r="AEQ92" s="153"/>
      <c r="AER92" s="153"/>
      <c r="AES92" s="153"/>
      <c r="AET92" s="153"/>
      <c r="AEU92" s="153"/>
      <c r="AEV92" s="153"/>
      <c r="AEW92" s="153"/>
      <c r="AEX92" s="153"/>
      <c r="AEY92" s="153"/>
      <c r="AEZ92" s="153"/>
      <c r="AFA92" s="153"/>
      <c r="AFB92" s="153"/>
      <c r="AFC92" s="153"/>
      <c r="AFD92" s="153"/>
      <c r="AFE92" s="153"/>
      <c r="AFF92" s="153"/>
      <c r="AFG92" s="153"/>
      <c r="AFH92" s="153"/>
      <c r="AFI92" s="153"/>
      <c r="AFJ92" s="153"/>
      <c r="AFK92" s="153"/>
      <c r="AFL92" s="153"/>
      <c r="AFM92" s="153"/>
      <c r="AFN92" s="153"/>
      <c r="AFO92" s="153"/>
      <c r="AFP92" s="153"/>
      <c r="AFQ92" s="153"/>
      <c r="AFR92" s="153"/>
      <c r="AFS92" s="153"/>
      <c r="AFT92" s="153"/>
      <c r="AFU92" s="153"/>
      <c r="AFV92" s="153"/>
      <c r="AFW92" s="153"/>
      <c r="AFX92" s="153"/>
      <c r="AFY92" s="153"/>
      <c r="AFZ92" s="153"/>
      <c r="AGA92" s="153"/>
      <c r="AGB92" s="153"/>
      <c r="AGC92" s="153"/>
      <c r="AGD92" s="153"/>
      <c r="AGE92" s="153"/>
      <c r="AGF92" s="153"/>
      <c r="AGG92" s="153"/>
      <c r="AGH92" s="153"/>
      <c r="AGI92" s="153"/>
      <c r="AGJ92" s="153"/>
      <c r="AGK92" s="153"/>
      <c r="AGL92" s="153"/>
      <c r="AGM92" s="153"/>
      <c r="AGN92" s="153"/>
      <c r="AGO92" s="153"/>
      <c r="AGP92" s="153"/>
      <c r="AGQ92" s="153"/>
      <c r="AGR92" s="153"/>
      <c r="AGS92" s="153"/>
      <c r="AGT92" s="153"/>
      <c r="AGU92" s="153"/>
      <c r="AGV92" s="153"/>
      <c r="AGW92" s="153"/>
      <c r="AGX92" s="153"/>
      <c r="AGY92" s="153"/>
      <c r="AGZ92" s="153"/>
      <c r="AHA92" s="153"/>
      <c r="AHB92" s="153"/>
      <c r="AHC92" s="153"/>
      <c r="AHD92" s="153"/>
      <c r="AHE92" s="153"/>
      <c r="AHF92" s="153"/>
      <c r="AHG92" s="153"/>
      <c r="AHH92" s="153"/>
      <c r="AHI92" s="153"/>
      <c r="AHJ92" s="153"/>
      <c r="AHK92" s="153"/>
      <c r="AHL92" s="153"/>
      <c r="AHM92" s="153"/>
      <c r="AHN92" s="153"/>
      <c r="AHO92" s="153"/>
      <c r="AHP92" s="153"/>
      <c r="AHQ92" s="153"/>
      <c r="AHR92" s="153"/>
      <c r="AHS92" s="153"/>
      <c r="AHT92" s="153"/>
      <c r="AHU92" s="153"/>
      <c r="AHV92" s="153"/>
      <c r="AHW92" s="153"/>
      <c r="AHX92" s="153"/>
      <c r="AHY92" s="153"/>
      <c r="AHZ92" s="153"/>
      <c r="AIA92" s="153"/>
      <c r="AIB92" s="153"/>
      <c r="AIC92" s="153"/>
      <c r="AID92" s="153"/>
      <c r="AIE92" s="153"/>
      <c r="AIF92" s="153"/>
      <c r="AIG92" s="153"/>
      <c r="AIH92" s="153"/>
      <c r="AII92" s="153"/>
      <c r="AIJ92" s="153"/>
      <c r="AIK92" s="153"/>
      <c r="AIL92" s="153"/>
      <c r="AIM92" s="153"/>
      <c r="AIN92" s="153"/>
      <c r="AIO92" s="153"/>
      <c r="AIP92" s="153"/>
      <c r="AIQ92" s="153"/>
      <c r="AIR92" s="153"/>
      <c r="AIS92" s="153"/>
      <c r="AIT92" s="153"/>
      <c r="AIU92" s="153"/>
      <c r="AIV92" s="153"/>
      <c r="AIW92" s="153"/>
      <c r="AIX92" s="153"/>
      <c r="AIY92" s="153"/>
      <c r="AIZ92" s="153"/>
      <c r="AJA92" s="153"/>
      <c r="AJB92" s="153"/>
      <c r="AJC92" s="153"/>
      <c r="AJD92" s="153"/>
      <c r="AJE92" s="153"/>
      <c r="AJF92" s="153"/>
      <c r="AJG92" s="153"/>
      <c r="AJH92" s="153"/>
      <c r="AJI92" s="153"/>
      <c r="AJJ92" s="153"/>
      <c r="AJK92" s="153"/>
      <c r="AJL92" s="153"/>
      <c r="AJM92" s="153"/>
      <c r="AJN92" s="153"/>
      <c r="AJO92" s="153"/>
      <c r="AJP92" s="153"/>
      <c r="AJQ92" s="153"/>
      <c r="AJR92" s="153"/>
      <c r="AJS92" s="153"/>
      <c r="AJT92" s="153"/>
      <c r="AJU92" s="153"/>
      <c r="AJV92" s="153"/>
      <c r="AJW92" s="153"/>
      <c r="AJX92" s="153"/>
      <c r="AJY92" s="153"/>
      <c r="AJZ92" s="153"/>
      <c r="AKA92" s="153"/>
      <c r="AKB92" s="153"/>
      <c r="AKC92" s="153"/>
      <c r="AKD92" s="153"/>
      <c r="AKE92" s="153"/>
      <c r="AKF92" s="153"/>
      <c r="AKG92" s="153"/>
      <c r="AKH92" s="153"/>
      <c r="AKI92" s="153"/>
      <c r="AKJ92" s="153"/>
      <c r="AKK92" s="153"/>
      <c r="AKL92" s="153"/>
      <c r="AKM92" s="153"/>
      <c r="AKN92" s="153"/>
      <c r="AKO92" s="153"/>
      <c r="AKP92" s="153"/>
      <c r="AKQ92" s="153"/>
      <c r="AKR92" s="153"/>
      <c r="AKS92" s="153"/>
      <c r="AKT92" s="153"/>
      <c r="AKU92" s="153"/>
      <c r="AKV92" s="153"/>
      <c r="AKW92" s="153"/>
      <c r="AKX92" s="153"/>
      <c r="AKY92" s="153"/>
      <c r="AKZ92" s="153"/>
      <c r="ALA92" s="153"/>
      <c r="ALB92" s="153"/>
      <c r="ALC92" s="153"/>
      <c r="ALD92" s="153"/>
      <c r="ALE92" s="153"/>
      <c r="ALF92" s="153"/>
      <c r="ALG92" s="153"/>
      <c r="ALH92" s="153"/>
      <c r="ALI92" s="153"/>
      <c r="ALJ92" s="153"/>
      <c r="ALK92" s="153"/>
      <c r="ALL92" s="153"/>
      <c r="ALM92" s="153"/>
      <c r="ALN92" s="153"/>
      <c r="ALO92" s="153"/>
      <c r="ALP92" s="153"/>
      <c r="ALQ92" s="153"/>
      <c r="ALR92" s="153"/>
      <c r="ALS92" s="153"/>
      <c r="ALT92" s="153"/>
      <c r="ALU92" s="153"/>
      <c r="ALV92" s="153"/>
      <c r="ALW92" s="153"/>
      <c r="ALX92" s="153"/>
      <c r="ALY92" s="153"/>
      <c r="ALZ92" s="153"/>
      <c r="AMA92" s="153"/>
      <c r="AMB92" s="153"/>
      <c r="AMC92" s="153"/>
      <c r="AMD92" s="153"/>
      <c r="AME92" s="153"/>
      <c r="AMF92" s="153"/>
      <c r="AMG92" s="153"/>
      <c r="AMH92" s="153"/>
      <c r="AMI92" s="153"/>
      <c r="AMJ92" s="153"/>
      <c r="AMK92" s="153"/>
      <c r="AML92" s="153"/>
      <c r="AMM92" s="153"/>
      <c r="AMN92" s="153"/>
      <c r="AMO92" s="153"/>
      <c r="AMP92" s="153"/>
      <c r="AMQ92" s="153"/>
      <c r="AMR92" s="153"/>
      <c r="AMS92" s="153"/>
      <c r="AMT92" s="153"/>
      <c r="AMU92" s="153"/>
      <c r="AMV92" s="153"/>
      <c r="AMW92" s="153"/>
      <c r="AMX92" s="153"/>
      <c r="AMY92" s="153"/>
      <c r="AMZ92" s="153"/>
      <c r="ANA92" s="153"/>
      <c r="ANB92" s="153"/>
      <c r="ANC92" s="153"/>
      <c r="AND92" s="153"/>
      <c r="ANE92" s="153"/>
      <c r="ANF92" s="153"/>
      <c r="ANG92" s="153"/>
      <c r="ANH92" s="153"/>
      <c r="ANI92" s="153"/>
      <c r="ANJ92" s="153"/>
      <c r="ANK92" s="153"/>
      <c r="ANL92" s="153"/>
      <c r="ANM92" s="153"/>
      <c r="ANN92" s="153"/>
      <c r="ANO92" s="153"/>
      <c r="ANP92" s="153"/>
      <c r="ANQ92" s="153"/>
      <c r="ANR92" s="153"/>
      <c r="ANS92" s="153"/>
      <c r="ANT92" s="153"/>
      <c r="ANU92" s="153"/>
      <c r="ANV92" s="153"/>
      <c r="ANW92" s="153"/>
      <c r="ANX92" s="153"/>
      <c r="ANY92" s="153"/>
      <c r="ANZ92" s="153"/>
      <c r="AOA92" s="153"/>
      <c r="AOB92" s="153"/>
      <c r="AOC92" s="153"/>
      <c r="AOD92" s="153"/>
      <c r="AOE92" s="153"/>
      <c r="AOF92" s="153"/>
      <c r="AOG92" s="153"/>
      <c r="AOH92" s="153"/>
      <c r="AOI92" s="153"/>
      <c r="AOJ92" s="153"/>
      <c r="AOK92" s="153"/>
      <c r="AOL92" s="153"/>
      <c r="AOM92" s="153"/>
      <c r="AON92" s="153"/>
      <c r="AOO92" s="153"/>
      <c r="AOP92" s="153"/>
      <c r="AOQ92" s="153"/>
      <c r="AOR92" s="153"/>
      <c r="AOS92" s="153"/>
      <c r="AOT92" s="153"/>
      <c r="AOU92" s="153"/>
      <c r="AOV92" s="153"/>
      <c r="AOW92" s="153"/>
      <c r="AOX92" s="153"/>
      <c r="AOY92" s="153"/>
      <c r="AOZ92" s="153"/>
      <c r="APA92" s="153"/>
      <c r="APB92" s="153"/>
      <c r="APC92" s="153"/>
      <c r="APD92" s="153"/>
      <c r="APE92" s="153"/>
      <c r="APF92" s="153"/>
      <c r="APG92" s="153"/>
      <c r="APH92" s="153"/>
      <c r="API92" s="153"/>
      <c r="APJ92" s="153"/>
      <c r="APK92" s="153"/>
      <c r="APL92" s="153"/>
      <c r="APM92" s="153"/>
      <c r="APN92" s="153"/>
      <c r="APO92" s="153"/>
      <c r="APP92" s="153"/>
      <c r="APQ92" s="153"/>
      <c r="APR92" s="153"/>
      <c r="APS92" s="153"/>
      <c r="APT92" s="153"/>
      <c r="APU92" s="153"/>
      <c r="APV92" s="153"/>
      <c r="APW92" s="153"/>
      <c r="APX92" s="153"/>
      <c r="APY92" s="153"/>
      <c r="APZ92" s="153"/>
      <c r="AQA92" s="153"/>
      <c r="AQB92" s="153"/>
      <c r="AQC92" s="153"/>
      <c r="AQD92" s="153"/>
      <c r="AQE92" s="153"/>
      <c r="AQF92" s="153"/>
      <c r="AQG92" s="153"/>
      <c r="AQH92" s="153"/>
      <c r="AQI92" s="153"/>
      <c r="AQJ92" s="153"/>
      <c r="AQK92" s="153"/>
      <c r="AQL92" s="153"/>
      <c r="AQM92" s="153"/>
      <c r="AQN92" s="153"/>
      <c r="AQO92" s="153"/>
      <c r="AQP92" s="153"/>
      <c r="AQQ92" s="153"/>
      <c r="AQR92" s="153"/>
      <c r="AQS92" s="153"/>
      <c r="AQT92" s="153"/>
      <c r="AQU92" s="153"/>
      <c r="AQV92" s="153"/>
      <c r="AQW92" s="153"/>
      <c r="AQX92" s="153"/>
      <c r="AQY92" s="153"/>
      <c r="AQZ92" s="153"/>
      <c r="ARA92" s="153"/>
      <c r="ARB92" s="153"/>
      <c r="ARC92" s="153"/>
      <c r="ARD92" s="153"/>
      <c r="ARE92" s="153"/>
      <c r="ARF92" s="153"/>
      <c r="ARG92" s="153"/>
      <c r="ARH92" s="153"/>
      <c r="ARI92" s="153"/>
      <c r="ARJ92" s="153"/>
      <c r="ARK92" s="153"/>
      <c r="ARL92" s="153"/>
      <c r="ARM92" s="153"/>
      <c r="ARN92" s="153"/>
      <c r="ARO92" s="153"/>
      <c r="ARP92" s="153"/>
      <c r="ARQ92" s="153"/>
      <c r="ARR92" s="153"/>
      <c r="ARS92" s="153"/>
      <c r="ART92" s="153"/>
      <c r="ARU92" s="153"/>
      <c r="ARV92" s="153"/>
      <c r="ARW92" s="153"/>
      <c r="ARX92" s="153"/>
      <c r="ARY92" s="153"/>
      <c r="ARZ92" s="153"/>
      <c r="ASA92" s="153"/>
      <c r="ASB92" s="153"/>
      <c r="ASC92" s="153"/>
      <c r="ASD92" s="153"/>
      <c r="ASE92" s="153"/>
      <c r="ASF92" s="153"/>
      <c r="ASG92" s="153"/>
      <c r="ASH92" s="153"/>
      <c r="ASI92" s="153"/>
      <c r="ASJ92" s="153"/>
      <c r="ASK92" s="153"/>
      <c r="ASL92" s="153"/>
      <c r="ASM92" s="153"/>
      <c r="ASN92" s="153"/>
      <c r="ASO92" s="153"/>
      <c r="ASP92" s="153"/>
      <c r="ASQ92" s="153"/>
      <c r="ASR92" s="153"/>
      <c r="ASS92" s="153"/>
      <c r="AST92" s="153"/>
      <c r="ASU92" s="153"/>
      <c r="ASV92" s="153"/>
      <c r="ASW92" s="153"/>
      <c r="ASX92" s="153"/>
      <c r="ASY92" s="153"/>
      <c r="ASZ92" s="153"/>
      <c r="ATA92" s="153"/>
      <c r="ATB92" s="153"/>
      <c r="ATC92" s="153"/>
      <c r="ATD92" s="153"/>
      <c r="ATE92" s="153"/>
      <c r="ATF92" s="153"/>
      <c r="ATG92" s="153"/>
      <c r="ATH92" s="153"/>
      <c r="ATI92" s="153"/>
      <c r="ATJ92" s="153"/>
      <c r="ATK92" s="153"/>
      <c r="ATL92" s="153"/>
      <c r="ATM92" s="153"/>
      <c r="ATN92" s="153"/>
      <c r="ATO92" s="153"/>
      <c r="ATP92" s="153"/>
      <c r="ATQ92" s="153"/>
      <c r="ATR92" s="153"/>
      <c r="ATS92" s="153"/>
      <c r="ATT92" s="153"/>
      <c r="ATU92" s="153"/>
      <c r="ATV92" s="153"/>
      <c r="ATW92" s="153"/>
      <c r="ATX92" s="153"/>
      <c r="ATY92" s="153"/>
      <c r="ATZ92" s="153"/>
      <c r="AUA92" s="153"/>
      <c r="AUB92" s="153"/>
      <c r="AUC92" s="153"/>
      <c r="AUD92" s="153"/>
      <c r="AUE92" s="153"/>
      <c r="AUF92" s="153"/>
      <c r="AUG92" s="153"/>
      <c r="AUH92" s="153"/>
      <c r="AUI92" s="153"/>
      <c r="AUJ92" s="153"/>
      <c r="AUK92" s="153"/>
      <c r="AUL92" s="153"/>
      <c r="AUM92" s="153"/>
      <c r="AUN92" s="153"/>
      <c r="AUO92" s="153"/>
      <c r="AUP92" s="153"/>
      <c r="AUQ92" s="153"/>
      <c r="AUR92" s="153"/>
      <c r="AUS92" s="153"/>
      <c r="AUT92" s="153"/>
      <c r="AUU92" s="153"/>
      <c r="AUV92" s="153"/>
      <c r="AUW92" s="153"/>
      <c r="AUX92" s="153"/>
      <c r="AUY92" s="153"/>
      <c r="AUZ92" s="153"/>
      <c r="AVA92" s="153"/>
      <c r="AVB92" s="153"/>
      <c r="AVC92" s="153"/>
      <c r="AVD92" s="153"/>
      <c r="AVE92" s="153"/>
      <c r="AVF92" s="153"/>
      <c r="AVG92" s="153"/>
      <c r="AVH92" s="153"/>
      <c r="AVI92" s="153"/>
      <c r="AVJ92" s="153"/>
      <c r="AVK92" s="153"/>
      <c r="AVL92" s="153"/>
      <c r="AVM92" s="153"/>
      <c r="AVN92" s="153"/>
      <c r="AVO92" s="153"/>
      <c r="AVP92" s="153"/>
      <c r="AVQ92" s="153"/>
      <c r="AVR92" s="153"/>
      <c r="AVS92" s="153"/>
      <c r="AVT92" s="153"/>
      <c r="AVU92" s="153"/>
      <c r="AVV92" s="153"/>
      <c r="AVW92" s="153"/>
      <c r="AVX92" s="153"/>
      <c r="AVY92" s="153"/>
      <c r="AVZ92" s="153"/>
      <c r="AWA92" s="153"/>
      <c r="AWB92" s="153"/>
      <c r="AWC92" s="153"/>
      <c r="AWD92" s="153"/>
      <c r="AWE92" s="153"/>
      <c r="AWF92" s="153"/>
      <c r="AWG92" s="153"/>
      <c r="AWH92" s="153"/>
      <c r="AWI92" s="153"/>
      <c r="AWJ92" s="153"/>
      <c r="AWK92" s="153"/>
      <c r="AWL92" s="153"/>
      <c r="AWM92" s="153"/>
      <c r="AWN92" s="153"/>
      <c r="AWO92" s="153"/>
      <c r="AWP92" s="153"/>
      <c r="AWQ92" s="153"/>
      <c r="AWR92" s="153"/>
      <c r="AWS92" s="153"/>
      <c r="AWT92" s="153"/>
      <c r="AWU92" s="153"/>
      <c r="AWV92" s="153"/>
      <c r="AWW92" s="153"/>
      <c r="AWX92" s="153"/>
      <c r="AWY92" s="153"/>
      <c r="AWZ92" s="153"/>
      <c r="AXA92" s="153"/>
      <c r="AXB92" s="153"/>
      <c r="AXC92" s="153"/>
      <c r="AXD92" s="153"/>
      <c r="AXE92" s="153"/>
      <c r="AXF92" s="153"/>
      <c r="AXG92" s="153"/>
      <c r="AXH92" s="153"/>
      <c r="AXI92" s="153"/>
      <c r="AXJ92" s="153"/>
      <c r="AXK92" s="153"/>
      <c r="AXL92" s="153"/>
      <c r="AXM92" s="153"/>
      <c r="AXN92" s="153"/>
      <c r="AXO92" s="153"/>
      <c r="AXP92" s="153"/>
      <c r="AXQ92" s="153"/>
      <c r="AXR92" s="153"/>
      <c r="AXS92" s="153"/>
      <c r="AXT92" s="153"/>
      <c r="AXU92" s="153"/>
      <c r="AXV92" s="153"/>
      <c r="AXW92" s="153"/>
      <c r="AXX92" s="153"/>
      <c r="AXY92" s="153"/>
      <c r="AXZ92" s="153"/>
      <c r="AYA92" s="153"/>
      <c r="AYB92" s="153"/>
      <c r="AYC92" s="153"/>
      <c r="AYD92" s="153"/>
      <c r="AYE92" s="153"/>
      <c r="AYF92" s="153"/>
      <c r="AYG92" s="153"/>
      <c r="AYH92" s="153"/>
      <c r="AYI92" s="153"/>
      <c r="AYJ92" s="153"/>
      <c r="AYK92" s="153"/>
      <c r="AYL92" s="153"/>
      <c r="AYM92" s="153"/>
      <c r="AYN92" s="153"/>
      <c r="AYO92" s="153"/>
      <c r="AYP92" s="153"/>
      <c r="AYQ92" s="153"/>
      <c r="AYR92" s="153"/>
      <c r="AYS92" s="153"/>
      <c r="AYT92" s="153"/>
      <c r="AYU92" s="153"/>
      <c r="AYV92" s="153"/>
      <c r="AYW92" s="153"/>
      <c r="AYX92" s="153"/>
      <c r="AYY92" s="153"/>
      <c r="AYZ92" s="153"/>
      <c r="AZA92" s="153"/>
      <c r="AZB92" s="153"/>
      <c r="AZC92" s="153"/>
      <c r="AZD92" s="153"/>
      <c r="AZE92" s="153"/>
      <c r="AZF92" s="153"/>
      <c r="AZG92" s="153"/>
      <c r="AZH92" s="153"/>
      <c r="AZI92" s="153"/>
      <c r="AZJ92" s="153"/>
      <c r="AZK92" s="153"/>
      <c r="AZL92" s="153"/>
      <c r="AZM92" s="153"/>
      <c r="AZN92" s="153"/>
      <c r="AZO92" s="153"/>
      <c r="AZP92" s="153"/>
      <c r="AZQ92" s="153"/>
      <c r="AZR92" s="153"/>
      <c r="AZS92" s="153"/>
      <c r="AZT92" s="153"/>
      <c r="AZU92" s="153"/>
      <c r="AZV92" s="153"/>
      <c r="AZW92" s="153"/>
      <c r="AZX92" s="153"/>
      <c r="AZY92" s="153"/>
      <c r="AZZ92" s="153"/>
      <c r="BAA92" s="153"/>
      <c r="BAB92" s="153"/>
      <c r="BAC92" s="153"/>
      <c r="BAD92" s="153"/>
      <c r="BAE92" s="153"/>
      <c r="BAF92" s="153"/>
      <c r="BAG92" s="153"/>
      <c r="BAH92" s="153"/>
      <c r="BAI92" s="153"/>
      <c r="BAJ92" s="153"/>
      <c r="BAK92" s="153"/>
      <c r="BAL92" s="153"/>
      <c r="BAM92" s="153"/>
      <c r="BAN92" s="153"/>
      <c r="BAO92" s="153"/>
      <c r="BAP92" s="153"/>
      <c r="BAQ92" s="153"/>
      <c r="BAR92" s="153"/>
      <c r="BAS92" s="153"/>
      <c r="BAT92" s="153"/>
      <c r="BAU92" s="153"/>
      <c r="BAV92" s="153"/>
      <c r="BAW92" s="153"/>
      <c r="BAX92" s="153"/>
      <c r="BAY92" s="153"/>
      <c r="BAZ92" s="153"/>
      <c r="BBA92" s="153"/>
      <c r="BBB92" s="153"/>
      <c r="BBC92" s="153"/>
      <c r="BBD92" s="153"/>
      <c r="BBE92" s="153"/>
      <c r="BBF92" s="153"/>
      <c r="BBG92" s="153"/>
      <c r="BBH92" s="153"/>
      <c r="BBI92" s="153"/>
      <c r="BBJ92" s="153"/>
      <c r="BBK92" s="153"/>
      <c r="BBL92" s="153"/>
      <c r="BBM92" s="153"/>
      <c r="BBN92" s="153"/>
      <c r="BBO92" s="153"/>
      <c r="BBP92" s="153"/>
      <c r="BBQ92" s="153"/>
      <c r="BBR92" s="153"/>
      <c r="BBS92" s="153"/>
      <c r="BBT92" s="153"/>
      <c r="BBU92" s="153"/>
      <c r="BBV92" s="153"/>
      <c r="BBW92" s="153"/>
      <c r="BBX92" s="153"/>
      <c r="BBY92" s="153"/>
      <c r="BBZ92" s="153"/>
      <c r="BCA92" s="153"/>
      <c r="BCB92" s="153"/>
      <c r="BCC92" s="153"/>
      <c r="BCD92" s="153"/>
      <c r="BCE92" s="153"/>
      <c r="BCF92" s="153"/>
      <c r="BCG92" s="153"/>
      <c r="BCH92" s="153"/>
      <c r="BCI92" s="153"/>
      <c r="BCJ92" s="153"/>
      <c r="BCK92" s="153"/>
      <c r="BCL92" s="153"/>
      <c r="BCM92" s="153"/>
      <c r="BCN92" s="153"/>
      <c r="BCO92" s="153"/>
      <c r="BCP92" s="153"/>
      <c r="BCQ92" s="153"/>
      <c r="BCR92" s="153"/>
      <c r="BCS92" s="153"/>
      <c r="BCT92" s="153"/>
      <c r="BCU92" s="153"/>
      <c r="BCV92" s="153"/>
      <c r="BCW92" s="153"/>
      <c r="BCX92" s="153"/>
      <c r="BCY92" s="153"/>
      <c r="BCZ92" s="153"/>
      <c r="BDA92" s="153"/>
      <c r="BDB92" s="153"/>
      <c r="BDC92" s="153"/>
      <c r="BDD92" s="153"/>
      <c r="BDE92" s="153"/>
      <c r="BDF92" s="153"/>
      <c r="BDG92" s="153"/>
      <c r="BDH92" s="153"/>
      <c r="BDI92" s="153"/>
      <c r="BDJ92" s="153"/>
      <c r="BDK92" s="153"/>
      <c r="BDL92" s="153"/>
      <c r="BDM92" s="153"/>
      <c r="BDN92" s="153"/>
      <c r="BDO92" s="153"/>
      <c r="BDP92" s="153"/>
      <c r="BDQ92" s="153"/>
      <c r="BDR92" s="153"/>
      <c r="BDS92" s="153"/>
      <c r="BDT92" s="153"/>
      <c r="BDU92" s="153"/>
      <c r="BDV92" s="153"/>
      <c r="BDW92" s="153"/>
      <c r="BDX92" s="153"/>
      <c r="BDY92" s="153"/>
      <c r="BDZ92" s="153"/>
      <c r="BEA92" s="153"/>
      <c r="BEB92" s="153"/>
      <c r="BEC92" s="153"/>
      <c r="BED92" s="153"/>
      <c r="BEE92" s="153"/>
      <c r="BEF92" s="153"/>
      <c r="BEG92" s="153"/>
      <c r="BEH92" s="153"/>
      <c r="BEI92" s="153"/>
      <c r="BEJ92" s="153"/>
      <c r="BEK92" s="153"/>
      <c r="BEL92" s="153"/>
      <c r="BEM92" s="153"/>
      <c r="BEN92" s="153"/>
      <c r="BEO92" s="153"/>
      <c r="BEP92" s="153"/>
      <c r="BEQ92" s="153"/>
      <c r="BER92" s="153"/>
      <c r="BES92" s="153"/>
      <c r="BET92" s="153"/>
      <c r="BEU92" s="153"/>
      <c r="BEV92" s="153"/>
      <c r="BEW92" s="153"/>
      <c r="BEX92" s="153"/>
      <c r="BEY92" s="153"/>
      <c r="BEZ92" s="153"/>
      <c r="BFA92" s="153"/>
      <c r="BFB92" s="153"/>
      <c r="BFC92" s="153"/>
      <c r="BFD92" s="153"/>
      <c r="BFE92" s="153"/>
      <c r="BFF92" s="153"/>
      <c r="BFG92" s="153"/>
      <c r="BFH92" s="153"/>
      <c r="BFI92" s="153"/>
      <c r="BFJ92" s="153"/>
      <c r="BFK92" s="153"/>
      <c r="BFL92" s="153"/>
      <c r="BFM92" s="153"/>
      <c r="BFN92" s="153"/>
      <c r="BFO92" s="153"/>
      <c r="BFP92" s="153"/>
      <c r="BFQ92" s="153"/>
      <c r="BFR92" s="153"/>
      <c r="BFS92" s="153"/>
      <c r="BFT92" s="153"/>
      <c r="BFU92" s="153"/>
      <c r="BFV92" s="153"/>
      <c r="BFW92" s="153"/>
      <c r="BFX92" s="153"/>
      <c r="BFY92" s="153"/>
      <c r="BFZ92" s="153"/>
      <c r="BGA92" s="153"/>
      <c r="BGB92" s="153"/>
      <c r="BGC92" s="153"/>
      <c r="BGD92" s="153"/>
      <c r="BGE92" s="153"/>
      <c r="BGF92" s="153"/>
      <c r="BGG92" s="153"/>
      <c r="BGH92" s="153"/>
      <c r="BGI92" s="153"/>
      <c r="BGJ92" s="153"/>
      <c r="BGK92" s="153"/>
      <c r="BGL92" s="153"/>
      <c r="BGM92" s="153"/>
      <c r="BGN92" s="153"/>
      <c r="BGO92" s="153"/>
      <c r="BGP92" s="153"/>
      <c r="BGQ92" s="153"/>
      <c r="BGR92" s="153"/>
      <c r="BGS92" s="153"/>
      <c r="BGT92" s="153"/>
      <c r="BGU92" s="153"/>
      <c r="BGV92" s="153"/>
      <c r="BGW92" s="153"/>
      <c r="BGX92" s="153"/>
      <c r="BGY92" s="153"/>
      <c r="BGZ92" s="153"/>
      <c r="BHA92" s="153"/>
      <c r="BHB92" s="153"/>
      <c r="BHC92" s="153"/>
      <c r="BHD92" s="153"/>
      <c r="BHE92" s="153"/>
      <c r="BHF92" s="153"/>
      <c r="BHG92" s="153"/>
      <c r="BHH92" s="153"/>
      <c r="BHI92" s="153"/>
      <c r="BHJ92" s="153"/>
      <c r="BHK92" s="153"/>
      <c r="BHL92" s="153"/>
      <c r="BHM92" s="153"/>
      <c r="BHN92" s="153"/>
      <c r="BHO92" s="153"/>
      <c r="BHP92" s="153"/>
      <c r="BHQ92" s="153"/>
      <c r="BHR92" s="153"/>
      <c r="BHS92" s="153"/>
      <c r="BHT92" s="153"/>
      <c r="BHU92" s="153"/>
      <c r="BHV92" s="153"/>
      <c r="BHW92" s="153"/>
      <c r="BHX92" s="153"/>
      <c r="BHY92" s="153"/>
      <c r="BHZ92" s="153"/>
      <c r="BIA92" s="153"/>
      <c r="BIB92" s="153"/>
      <c r="BIC92" s="153"/>
      <c r="BID92" s="153"/>
      <c r="BIE92" s="153"/>
      <c r="BIF92" s="153"/>
      <c r="BIG92" s="153"/>
      <c r="BIH92" s="153"/>
      <c r="BII92" s="153"/>
      <c r="BIJ92" s="153"/>
      <c r="BIK92" s="153"/>
      <c r="BIL92" s="153"/>
      <c r="BIM92" s="153"/>
      <c r="BIN92" s="153"/>
      <c r="BIO92" s="153"/>
      <c r="BIP92" s="153"/>
      <c r="BIQ92" s="153"/>
      <c r="BIR92" s="153"/>
      <c r="BIS92" s="153"/>
      <c r="BIT92" s="153"/>
      <c r="BIU92" s="153"/>
      <c r="BIV92" s="153"/>
      <c r="BIW92" s="153"/>
      <c r="BIX92" s="153"/>
      <c r="BIY92" s="153"/>
      <c r="BIZ92" s="153"/>
      <c r="BJA92" s="153"/>
      <c r="BJB92" s="153"/>
      <c r="BJC92" s="153"/>
      <c r="BJD92" s="153"/>
      <c r="BJE92" s="153"/>
      <c r="BJF92" s="153"/>
      <c r="BJG92" s="153"/>
      <c r="BJH92" s="153"/>
      <c r="BJI92" s="153"/>
      <c r="BJJ92" s="153"/>
      <c r="BJK92" s="153"/>
      <c r="BJL92" s="153"/>
      <c r="BJM92" s="153"/>
      <c r="BJN92" s="153"/>
      <c r="BJO92" s="153"/>
      <c r="BJP92" s="153"/>
      <c r="BJQ92" s="153"/>
      <c r="BJR92" s="153"/>
      <c r="BJS92" s="153"/>
      <c r="BJT92" s="153"/>
      <c r="BJU92" s="153"/>
      <c r="BJV92" s="153"/>
      <c r="BJW92" s="153"/>
      <c r="BJX92" s="153"/>
      <c r="BJY92" s="153"/>
      <c r="BJZ92" s="153"/>
      <c r="BKA92" s="153"/>
      <c r="BKB92" s="153"/>
      <c r="BKC92" s="153"/>
      <c r="BKD92" s="153"/>
      <c r="BKE92" s="153"/>
      <c r="BKF92" s="153"/>
      <c r="BKG92" s="153"/>
      <c r="BKH92" s="153"/>
      <c r="BKI92" s="153"/>
      <c r="BKJ92" s="153"/>
      <c r="BKK92" s="153"/>
      <c r="BKL92" s="153"/>
      <c r="BKM92" s="153"/>
      <c r="BKN92" s="153"/>
      <c r="BKO92" s="153"/>
      <c r="BKP92" s="153"/>
      <c r="BKQ92" s="153"/>
      <c r="BKR92" s="153"/>
      <c r="BKS92" s="153"/>
      <c r="BKT92" s="153"/>
      <c r="BKU92" s="153"/>
      <c r="BKV92" s="153"/>
      <c r="BKW92" s="153"/>
      <c r="BKX92" s="153"/>
      <c r="BKY92" s="153"/>
      <c r="BKZ92" s="153"/>
      <c r="BLA92" s="153"/>
      <c r="BLB92" s="153"/>
      <c r="BLC92" s="153"/>
      <c r="BLD92" s="153"/>
      <c r="BLE92" s="153"/>
      <c r="BLF92" s="153"/>
      <c r="BLG92" s="153"/>
      <c r="BLH92" s="153"/>
      <c r="BLI92" s="153"/>
      <c r="BLJ92" s="153"/>
      <c r="BLK92" s="153"/>
      <c r="BLL92" s="153"/>
      <c r="BLM92" s="153"/>
      <c r="BLN92" s="153"/>
      <c r="BLO92" s="153"/>
      <c r="BLP92" s="153"/>
      <c r="BLQ92" s="153"/>
      <c r="BLR92" s="153"/>
      <c r="BLS92" s="153"/>
      <c r="BLT92" s="153"/>
      <c r="BLU92" s="153"/>
      <c r="BLV92" s="153"/>
      <c r="BLW92" s="153"/>
      <c r="BLX92" s="153"/>
      <c r="BLY92" s="153"/>
      <c r="BLZ92" s="153"/>
      <c r="BMA92" s="153"/>
      <c r="BMB92" s="153"/>
      <c r="BMC92" s="153"/>
      <c r="BMD92" s="153"/>
      <c r="BME92" s="153"/>
      <c r="BMF92" s="153"/>
      <c r="BMG92" s="153"/>
      <c r="BMH92" s="153"/>
      <c r="BMI92" s="153"/>
      <c r="BMJ92" s="153"/>
      <c r="BMK92" s="153"/>
      <c r="BML92" s="153"/>
      <c r="BMM92" s="153"/>
      <c r="BMN92" s="153"/>
      <c r="BMO92" s="153"/>
      <c r="BMP92" s="153"/>
      <c r="BMQ92" s="153"/>
      <c r="BMR92" s="153"/>
      <c r="BMS92" s="153"/>
      <c r="BMT92" s="153"/>
      <c r="BMU92" s="153"/>
      <c r="BMV92" s="153"/>
      <c r="BMW92" s="153"/>
      <c r="BMX92" s="153"/>
      <c r="BMY92" s="153"/>
      <c r="BMZ92" s="153"/>
      <c r="BNA92" s="153"/>
      <c r="BNB92" s="153"/>
      <c r="BNC92" s="153"/>
      <c r="BND92" s="153"/>
      <c r="BNE92" s="153"/>
      <c r="BNF92" s="153"/>
      <c r="BNG92" s="153"/>
      <c r="BNH92" s="153"/>
      <c r="BNI92" s="153"/>
      <c r="BNJ92" s="153"/>
      <c r="BNK92" s="153"/>
      <c r="BNL92" s="153"/>
      <c r="BNM92" s="153"/>
      <c r="BNN92" s="153"/>
      <c r="BNO92" s="153"/>
      <c r="BNP92" s="153"/>
      <c r="BNQ92" s="153"/>
      <c r="BNR92" s="153"/>
      <c r="BNS92" s="153"/>
      <c r="BNT92" s="153"/>
      <c r="BNU92" s="153"/>
      <c r="BNV92" s="153"/>
      <c r="BNW92" s="153"/>
      <c r="BNX92" s="153"/>
      <c r="BNY92" s="153"/>
      <c r="BNZ92" s="153"/>
      <c r="BOA92" s="153"/>
      <c r="BOB92" s="153"/>
      <c r="BOC92" s="153"/>
      <c r="BOD92" s="153"/>
      <c r="BOE92" s="153"/>
      <c r="BOF92" s="153"/>
      <c r="BOG92" s="153"/>
      <c r="BOH92" s="153"/>
      <c r="BOI92" s="153"/>
      <c r="BOJ92" s="153"/>
      <c r="BOK92" s="153"/>
      <c r="BOL92" s="153"/>
      <c r="BOM92" s="153"/>
      <c r="BON92" s="153"/>
      <c r="BOO92" s="153"/>
      <c r="BOP92" s="153"/>
      <c r="BOQ92" s="153"/>
      <c r="BOR92" s="153"/>
      <c r="BOS92" s="153"/>
      <c r="BOT92" s="153"/>
      <c r="BOU92" s="153"/>
      <c r="BOV92" s="153"/>
      <c r="BOW92" s="153"/>
      <c r="BOX92" s="153"/>
      <c r="BOY92" s="153"/>
      <c r="BOZ92" s="153"/>
      <c r="BPA92" s="153"/>
      <c r="BPB92" s="153"/>
      <c r="BPC92" s="153"/>
      <c r="BPD92" s="153"/>
      <c r="BPE92" s="153"/>
      <c r="BPF92" s="153"/>
      <c r="BPG92" s="153"/>
      <c r="BPH92" s="153"/>
      <c r="BPI92" s="153"/>
      <c r="BPJ92" s="153"/>
      <c r="BPK92" s="153"/>
      <c r="BPL92" s="153"/>
      <c r="BPM92" s="153"/>
      <c r="BPN92" s="153"/>
      <c r="BPO92" s="153"/>
      <c r="BPP92" s="153"/>
      <c r="BPQ92" s="153"/>
      <c r="BPR92" s="153"/>
      <c r="BPS92" s="153"/>
      <c r="BPT92" s="153"/>
      <c r="BPU92" s="153"/>
      <c r="BPV92" s="153"/>
      <c r="BPW92" s="153"/>
      <c r="BPX92" s="153"/>
      <c r="BPY92" s="153"/>
      <c r="BPZ92" s="153"/>
      <c r="BQA92" s="153"/>
      <c r="BQB92" s="153"/>
      <c r="BQC92" s="153"/>
      <c r="BQD92" s="153"/>
      <c r="BQE92" s="153"/>
      <c r="BQF92" s="153"/>
      <c r="BQG92" s="153"/>
      <c r="BQH92" s="153"/>
      <c r="BQI92" s="153"/>
      <c r="BQJ92" s="153"/>
      <c r="BQK92" s="153"/>
      <c r="BQL92" s="153"/>
      <c r="BQM92" s="153"/>
      <c r="BQN92" s="153"/>
      <c r="BQO92" s="153"/>
      <c r="BQP92" s="153"/>
      <c r="BQQ92" s="153"/>
      <c r="BQR92" s="153"/>
      <c r="BQS92" s="153"/>
      <c r="BQT92" s="153"/>
      <c r="BQU92" s="153"/>
      <c r="BQV92" s="153"/>
      <c r="BQW92" s="153"/>
      <c r="BQX92" s="153"/>
      <c r="BQY92" s="153"/>
      <c r="BQZ92" s="153"/>
      <c r="BRA92" s="153"/>
      <c r="BRB92" s="153"/>
      <c r="BRC92" s="153"/>
      <c r="BRD92" s="153"/>
      <c r="BRE92" s="153"/>
      <c r="BRF92" s="153"/>
      <c r="BRG92" s="153"/>
      <c r="BRH92" s="153"/>
      <c r="BRI92" s="153"/>
      <c r="BRJ92" s="153"/>
      <c r="BRK92" s="153"/>
      <c r="BRL92" s="153"/>
      <c r="BRM92" s="153"/>
      <c r="BRN92" s="153"/>
      <c r="BRO92" s="153"/>
      <c r="BRP92" s="153"/>
      <c r="BRQ92" s="153"/>
      <c r="BRR92" s="153"/>
      <c r="BRS92" s="153"/>
      <c r="BRT92" s="153"/>
      <c r="BRU92" s="153"/>
      <c r="BRV92" s="153"/>
      <c r="BRW92" s="153"/>
      <c r="BRX92" s="153"/>
      <c r="BRY92" s="153"/>
      <c r="BRZ92" s="153"/>
      <c r="BSA92" s="153"/>
      <c r="BSB92" s="153"/>
      <c r="BSC92" s="153"/>
      <c r="BSD92" s="153"/>
      <c r="BSE92" s="153"/>
      <c r="BSF92" s="153"/>
      <c r="BSG92" s="153"/>
      <c r="BSH92" s="153"/>
      <c r="BSI92" s="153"/>
      <c r="BSJ92" s="153"/>
      <c r="BSK92" s="153"/>
      <c r="BSL92" s="153"/>
      <c r="BSM92" s="153"/>
      <c r="BSN92" s="153"/>
      <c r="BSO92" s="153"/>
      <c r="BSP92" s="153"/>
      <c r="BSQ92" s="153"/>
      <c r="BSR92" s="153"/>
      <c r="BSS92" s="153"/>
      <c r="BST92" s="153"/>
      <c r="BSU92" s="153"/>
      <c r="BSV92" s="153"/>
      <c r="BSW92" s="153"/>
      <c r="BSX92" s="153"/>
      <c r="BSY92" s="153"/>
      <c r="BSZ92" s="153"/>
      <c r="BTA92" s="153"/>
      <c r="BTB92" s="153"/>
      <c r="BTC92" s="153"/>
      <c r="BTD92" s="153"/>
      <c r="BTE92" s="153"/>
      <c r="BTF92" s="153"/>
      <c r="BTG92" s="153"/>
      <c r="BTH92" s="153"/>
      <c r="BTI92" s="153"/>
      <c r="BTJ92" s="153"/>
      <c r="BTK92" s="153"/>
      <c r="BTL92" s="153"/>
      <c r="BTM92" s="153"/>
      <c r="BTN92" s="153"/>
      <c r="BTO92" s="153"/>
      <c r="BTP92" s="153"/>
      <c r="BTQ92" s="153"/>
      <c r="BTR92" s="153"/>
      <c r="BTS92" s="153"/>
      <c r="BTT92" s="153"/>
      <c r="BTU92" s="153"/>
      <c r="BTV92" s="153"/>
      <c r="BTW92" s="153"/>
      <c r="BTX92" s="153"/>
      <c r="BTY92" s="153"/>
      <c r="BTZ92" s="153"/>
      <c r="BUA92" s="153"/>
      <c r="BUB92" s="153"/>
      <c r="BUC92" s="153"/>
      <c r="BUD92" s="153"/>
      <c r="BUE92" s="153"/>
      <c r="BUF92" s="153"/>
      <c r="BUG92" s="153"/>
      <c r="BUH92" s="153"/>
      <c r="BUI92" s="153"/>
      <c r="BUJ92" s="153"/>
      <c r="BUK92" s="153"/>
      <c r="BUL92" s="153"/>
      <c r="BUM92" s="153"/>
      <c r="BUN92" s="153"/>
      <c r="BUO92" s="153"/>
      <c r="BUP92" s="153"/>
      <c r="BUQ92" s="153"/>
      <c r="BUR92" s="153"/>
      <c r="BUS92" s="153"/>
      <c r="BUT92" s="153"/>
      <c r="BUU92" s="153"/>
      <c r="BUV92" s="153"/>
      <c r="BUW92" s="153"/>
      <c r="BUX92" s="153"/>
      <c r="BUY92" s="153"/>
      <c r="BUZ92" s="153"/>
      <c r="BVA92" s="153"/>
      <c r="BVB92" s="153"/>
      <c r="BVC92" s="153"/>
      <c r="BVD92" s="153"/>
      <c r="BVE92" s="153"/>
      <c r="BVF92" s="153"/>
      <c r="BVG92" s="153"/>
      <c r="BVH92" s="153"/>
      <c r="BVI92" s="153"/>
      <c r="BVJ92" s="153"/>
      <c r="BVK92" s="153"/>
      <c r="BVL92" s="153"/>
      <c r="BVM92" s="153"/>
      <c r="BVN92" s="153"/>
      <c r="BVO92" s="153"/>
      <c r="BVP92" s="153"/>
      <c r="BVQ92" s="153"/>
      <c r="BVR92" s="153"/>
      <c r="BVS92" s="153"/>
      <c r="BVT92" s="153"/>
      <c r="BVU92" s="153"/>
      <c r="BVV92" s="153"/>
      <c r="BVW92" s="153"/>
      <c r="BVX92" s="153"/>
      <c r="BVY92" s="153"/>
      <c r="BVZ92" s="153"/>
      <c r="BWA92" s="153"/>
      <c r="BWB92" s="153"/>
      <c r="BWC92" s="153"/>
      <c r="BWD92" s="153"/>
      <c r="BWE92" s="153"/>
      <c r="BWF92" s="153"/>
      <c r="BWG92" s="153"/>
      <c r="BWH92" s="153"/>
      <c r="BWI92" s="153"/>
      <c r="BWJ92" s="153"/>
      <c r="BWK92" s="153"/>
      <c r="BWL92" s="153"/>
      <c r="BWM92" s="153"/>
      <c r="BWN92" s="153"/>
      <c r="BWO92" s="153"/>
      <c r="BWP92" s="153"/>
      <c r="BWQ92" s="153"/>
      <c r="BWR92" s="153"/>
      <c r="BWS92" s="153"/>
      <c r="BWT92" s="153"/>
      <c r="BWU92" s="153"/>
      <c r="BWV92" s="153"/>
      <c r="BWW92" s="153"/>
      <c r="BWX92" s="153"/>
      <c r="BWY92" s="153"/>
      <c r="BWZ92" s="153"/>
      <c r="BXA92" s="153"/>
      <c r="BXB92" s="153"/>
      <c r="BXC92" s="153"/>
      <c r="BXD92" s="153"/>
      <c r="BXE92" s="153"/>
      <c r="BXF92" s="153"/>
      <c r="BXG92" s="153"/>
      <c r="BXH92" s="153"/>
      <c r="BXI92" s="153"/>
      <c r="BXJ92" s="153"/>
      <c r="BXK92" s="153"/>
      <c r="BXL92" s="153"/>
      <c r="BXM92" s="153"/>
      <c r="BXN92" s="153"/>
      <c r="BXO92" s="153"/>
      <c r="BXP92" s="153"/>
      <c r="BXQ92" s="153"/>
      <c r="BXR92" s="153"/>
      <c r="BXS92" s="153"/>
      <c r="BXT92" s="153"/>
      <c r="BXU92" s="153"/>
      <c r="BXV92" s="153"/>
      <c r="BXW92" s="153"/>
      <c r="BXX92" s="153"/>
      <c r="BXY92" s="153"/>
      <c r="BXZ92" s="153"/>
      <c r="BYA92" s="153"/>
      <c r="BYB92" s="153"/>
      <c r="BYC92" s="153"/>
      <c r="BYD92" s="153"/>
      <c r="BYE92" s="153"/>
      <c r="BYF92" s="153"/>
      <c r="BYG92" s="153"/>
      <c r="BYH92" s="153"/>
      <c r="BYI92" s="153"/>
      <c r="BYJ92" s="153"/>
      <c r="BYK92" s="153"/>
      <c r="BYL92" s="153"/>
      <c r="BYM92" s="153"/>
      <c r="BYN92" s="153"/>
      <c r="BYO92" s="153"/>
      <c r="BYP92" s="153"/>
    </row>
    <row r="93" spans="3:2018" s="97" customFormat="1" ht="12.75" customHeight="1">
      <c r="C93" s="237">
        <v>2020</v>
      </c>
      <c r="D93" s="101" t="s">
        <v>191</v>
      </c>
      <c r="E93" s="101" t="s">
        <v>185</v>
      </c>
      <c r="H93" s="182">
        <f>INDEX(Inputs!$V$260:$V$287,MATCH($B73,Inputs!$C$260:$C$287,0))/conv_2020_2015</f>
        <v>0</v>
      </c>
      <c r="I93" s="171"/>
      <c r="J93" s="171">
        <f t="shared" ref="J93:AO93" si="281">IF($I76="n/a",0,IF(J$4&gt;third_reg_period,IF(J$4&lt;=$I76+$C93,$H93/($I76-5),IF(AND($H93&lt;&gt;0,I93=0,J$4=$C93+$I76+1),$H93,0)),0))</f>
        <v>0</v>
      </c>
      <c r="K93" s="171">
        <f t="shared" si="281"/>
        <v>0</v>
      </c>
      <c r="L93" s="171">
        <f t="shared" si="281"/>
        <v>0</v>
      </c>
      <c r="M93" s="171">
        <f t="shared" si="281"/>
        <v>0</v>
      </c>
      <c r="N93" s="171">
        <f t="shared" si="281"/>
        <v>0</v>
      </c>
      <c r="O93" s="171">
        <f t="shared" si="281"/>
        <v>0</v>
      </c>
      <c r="P93" s="171">
        <f t="shared" si="281"/>
        <v>0</v>
      </c>
      <c r="Q93" s="171">
        <f t="shared" si="281"/>
        <v>0</v>
      </c>
      <c r="R93" s="171">
        <f t="shared" si="281"/>
        <v>0</v>
      </c>
      <c r="S93" s="171">
        <f t="shared" si="281"/>
        <v>0</v>
      </c>
      <c r="T93" s="171">
        <f t="shared" si="281"/>
        <v>0</v>
      </c>
      <c r="U93" s="171">
        <f t="shared" si="281"/>
        <v>0</v>
      </c>
      <c r="V93" s="171">
        <f t="shared" si="281"/>
        <v>0</v>
      </c>
      <c r="W93" s="171">
        <f t="shared" si="281"/>
        <v>0</v>
      </c>
      <c r="X93" s="171">
        <f t="shared" si="281"/>
        <v>0</v>
      </c>
      <c r="Y93" s="171">
        <f t="shared" si="281"/>
        <v>0</v>
      </c>
      <c r="Z93" s="171">
        <f t="shared" si="281"/>
        <v>0</v>
      </c>
      <c r="AA93" s="171">
        <f t="shared" si="281"/>
        <v>0</v>
      </c>
      <c r="AB93" s="171">
        <f t="shared" si="281"/>
        <v>0</v>
      </c>
      <c r="AC93" s="171">
        <f t="shared" si="281"/>
        <v>0</v>
      </c>
      <c r="AD93" s="171">
        <f t="shared" si="281"/>
        <v>0</v>
      </c>
      <c r="AE93" s="171">
        <f t="shared" si="281"/>
        <v>0</v>
      </c>
      <c r="AF93" s="171">
        <f t="shared" si="281"/>
        <v>0</v>
      </c>
      <c r="AG93" s="171">
        <f t="shared" si="281"/>
        <v>0</v>
      </c>
      <c r="AH93" s="171">
        <f t="shared" si="281"/>
        <v>0</v>
      </c>
      <c r="AI93" s="171">
        <f t="shared" si="281"/>
        <v>0</v>
      </c>
      <c r="AJ93" s="171">
        <f t="shared" si="281"/>
        <v>0</v>
      </c>
      <c r="AK93" s="171">
        <f t="shared" si="281"/>
        <v>0</v>
      </c>
      <c r="AL93" s="171">
        <f t="shared" si="281"/>
        <v>0</v>
      </c>
      <c r="AM93" s="171">
        <f t="shared" si="281"/>
        <v>0</v>
      </c>
      <c r="AN93" s="171">
        <f t="shared" si="281"/>
        <v>0</v>
      </c>
      <c r="AO93" s="171">
        <f t="shared" si="281"/>
        <v>0</v>
      </c>
      <c r="AP93" s="171">
        <f t="shared" ref="AP93:BU93" si="282">IF($I76="n/a",0,IF(AP$4&gt;third_reg_period,IF(AP$4&lt;=$I76+$C93,$H93/($I76-5),IF(AND($H93&lt;&gt;0,AO93=0,AP$4=$C93+$I76+1),$H93,0)),0))</f>
        <v>0</v>
      </c>
      <c r="AQ93" s="171">
        <f t="shared" si="282"/>
        <v>0</v>
      </c>
      <c r="AR93" s="171">
        <f t="shared" si="282"/>
        <v>0</v>
      </c>
      <c r="AS93" s="171">
        <f t="shared" si="282"/>
        <v>0</v>
      </c>
      <c r="AT93" s="171">
        <f t="shared" si="282"/>
        <v>0</v>
      </c>
      <c r="AU93" s="171">
        <f t="shared" si="282"/>
        <v>0</v>
      </c>
      <c r="AV93" s="171">
        <f t="shared" si="282"/>
        <v>0</v>
      </c>
      <c r="AW93" s="171">
        <f t="shared" si="282"/>
        <v>0</v>
      </c>
      <c r="AX93" s="171">
        <f t="shared" si="282"/>
        <v>0</v>
      </c>
      <c r="AY93" s="171">
        <f t="shared" si="282"/>
        <v>0</v>
      </c>
      <c r="AZ93" s="171">
        <f t="shared" si="282"/>
        <v>0</v>
      </c>
      <c r="BA93" s="171">
        <f t="shared" si="282"/>
        <v>0</v>
      </c>
      <c r="BB93" s="171">
        <f t="shared" si="282"/>
        <v>0</v>
      </c>
      <c r="BC93" s="171">
        <f t="shared" si="282"/>
        <v>0</v>
      </c>
      <c r="BD93" s="171">
        <f t="shared" si="282"/>
        <v>0</v>
      </c>
      <c r="BE93" s="171">
        <f t="shared" si="282"/>
        <v>0</v>
      </c>
      <c r="BF93" s="171">
        <f t="shared" si="282"/>
        <v>0</v>
      </c>
      <c r="BG93" s="171">
        <f t="shared" si="282"/>
        <v>0</v>
      </c>
      <c r="BH93" s="171">
        <f t="shared" si="282"/>
        <v>0</v>
      </c>
      <c r="BI93" s="171">
        <f t="shared" si="282"/>
        <v>0</v>
      </c>
      <c r="BJ93" s="171">
        <f t="shared" si="282"/>
        <v>0</v>
      </c>
      <c r="BK93" s="171">
        <f t="shared" si="282"/>
        <v>0</v>
      </c>
      <c r="BL93" s="171">
        <f t="shared" si="282"/>
        <v>0</v>
      </c>
      <c r="BM93" s="171">
        <f t="shared" si="282"/>
        <v>0</v>
      </c>
      <c r="BN93" s="171">
        <f t="shared" si="282"/>
        <v>0</v>
      </c>
      <c r="BO93" s="171">
        <f t="shared" si="282"/>
        <v>0</v>
      </c>
      <c r="BP93" s="171">
        <f t="shared" si="282"/>
        <v>0</v>
      </c>
      <c r="BQ93" s="171">
        <f t="shared" si="282"/>
        <v>0</v>
      </c>
      <c r="BR93" s="171">
        <f t="shared" si="282"/>
        <v>0</v>
      </c>
      <c r="BS93" s="171">
        <f t="shared" si="282"/>
        <v>0</v>
      </c>
      <c r="BT93" s="171">
        <f t="shared" si="282"/>
        <v>0</v>
      </c>
      <c r="BU93" s="171">
        <f t="shared" si="282"/>
        <v>0</v>
      </c>
      <c r="BV93" s="171">
        <f t="shared" ref="BV93:CF93" si="283">IF($I76="n/a",0,IF(BV$4&gt;third_reg_period,IF(BV$4&lt;=$I76+$C93,$H93/($I76-5),IF(AND($H93&lt;&gt;0,BU93=0,BV$4=$C93+$I76+1),$H93,0)),0))</f>
        <v>0</v>
      </c>
      <c r="BW93" s="171">
        <f t="shared" si="283"/>
        <v>0</v>
      </c>
      <c r="BX93" s="171">
        <f t="shared" si="283"/>
        <v>0</v>
      </c>
      <c r="BY93" s="171">
        <f t="shared" si="283"/>
        <v>0</v>
      </c>
      <c r="BZ93" s="171">
        <f t="shared" si="283"/>
        <v>0</v>
      </c>
      <c r="CA93" s="171">
        <f t="shared" si="283"/>
        <v>0</v>
      </c>
      <c r="CB93" s="171">
        <f t="shared" si="283"/>
        <v>0</v>
      </c>
      <c r="CC93" s="171">
        <f t="shared" si="283"/>
        <v>0</v>
      </c>
      <c r="CD93" s="171">
        <f t="shared" si="283"/>
        <v>0</v>
      </c>
      <c r="CE93" s="171">
        <f t="shared" si="283"/>
        <v>0</v>
      </c>
      <c r="CF93" s="171">
        <f t="shared" si="283"/>
        <v>0</v>
      </c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153"/>
      <c r="CU93" s="153"/>
      <c r="CV93" s="153"/>
      <c r="CW93" s="153"/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/>
      <c r="DK93" s="153"/>
      <c r="DL93" s="153"/>
      <c r="DM93" s="153"/>
      <c r="DN93" s="153"/>
      <c r="DO93" s="153"/>
      <c r="DP93" s="153"/>
      <c r="DQ93" s="153"/>
      <c r="DR93" s="153"/>
      <c r="DS93" s="153"/>
      <c r="DT93" s="153"/>
      <c r="DU93" s="153"/>
      <c r="DV93" s="153"/>
      <c r="DW93" s="153"/>
      <c r="DX93" s="153"/>
      <c r="DY93" s="153"/>
      <c r="DZ93" s="153"/>
      <c r="EA93" s="153"/>
      <c r="EB93" s="153"/>
      <c r="EC93" s="153"/>
      <c r="ED93" s="153"/>
      <c r="EE93" s="153"/>
      <c r="EF93" s="153"/>
      <c r="EG93" s="153"/>
      <c r="EH93" s="153"/>
      <c r="EI93" s="153"/>
      <c r="EJ93" s="153"/>
      <c r="EK93" s="153"/>
      <c r="EL93" s="153"/>
      <c r="EM93" s="153"/>
      <c r="EN93" s="153"/>
      <c r="EO93" s="153"/>
      <c r="EP93" s="153"/>
      <c r="EQ93" s="153"/>
      <c r="ER93" s="153"/>
      <c r="ES93" s="153"/>
      <c r="ET93" s="153"/>
      <c r="EU93" s="153"/>
      <c r="EV93" s="153"/>
      <c r="EW93" s="153"/>
      <c r="EX93" s="153"/>
      <c r="EY93" s="153"/>
      <c r="EZ93" s="153"/>
      <c r="FA93" s="153"/>
      <c r="FB93" s="153"/>
      <c r="FC93" s="153"/>
      <c r="FD93" s="153"/>
      <c r="FE93" s="153"/>
      <c r="FF93" s="153"/>
      <c r="FG93" s="153"/>
      <c r="FH93" s="153"/>
      <c r="FI93" s="153"/>
      <c r="FJ93" s="153"/>
      <c r="FK93" s="153"/>
      <c r="FL93" s="153"/>
      <c r="FM93" s="153"/>
      <c r="FN93" s="153"/>
      <c r="FO93" s="153"/>
      <c r="FP93" s="153"/>
      <c r="FQ93" s="153"/>
      <c r="FR93" s="153"/>
      <c r="FS93" s="153"/>
      <c r="FT93" s="153"/>
      <c r="FU93" s="153"/>
      <c r="FV93" s="153"/>
      <c r="FW93" s="153"/>
      <c r="FX93" s="153"/>
      <c r="FY93" s="153"/>
      <c r="FZ93" s="153"/>
      <c r="GA93" s="153"/>
      <c r="GB93" s="153"/>
      <c r="GC93" s="153"/>
      <c r="GD93" s="153"/>
      <c r="GE93" s="153"/>
      <c r="GF93" s="153"/>
      <c r="GG93" s="153"/>
      <c r="GH93" s="153"/>
      <c r="GI93" s="153"/>
      <c r="GJ93" s="153"/>
      <c r="GK93" s="153"/>
      <c r="GL93" s="153"/>
      <c r="GM93" s="153"/>
      <c r="GN93" s="153"/>
      <c r="GO93" s="153"/>
      <c r="GP93" s="153"/>
      <c r="GQ93" s="153"/>
      <c r="GR93" s="153"/>
      <c r="GS93" s="153"/>
      <c r="GT93" s="153"/>
      <c r="GU93" s="153"/>
      <c r="GV93" s="153"/>
      <c r="GW93" s="153"/>
      <c r="GX93" s="153"/>
      <c r="GY93" s="153"/>
      <c r="GZ93" s="153"/>
      <c r="HA93" s="153"/>
      <c r="HB93" s="153"/>
      <c r="HC93" s="153"/>
      <c r="HD93" s="153"/>
      <c r="HE93" s="153"/>
      <c r="HF93" s="153"/>
      <c r="HG93" s="153"/>
      <c r="HH93" s="153"/>
      <c r="HI93" s="153"/>
      <c r="HJ93" s="153"/>
      <c r="HK93" s="153"/>
      <c r="HL93" s="153"/>
      <c r="HM93" s="153"/>
      <c r="HN93" s="153"/>
      <c r="HO93" s="153"/>
      <c r="HP93" s="153"/>
      <c r="HQ93" s="153"/>
      <c r="HR93" s="153"/>
      <c r="HS93" s="153"/>
      <c r="HT93" s="153"/>
      <c r="HU93" s="153"/>
      <c r="HV93" s="153"/>
      <c r="HW93" s="153"/>
      <c r="HX93" s="153"/>
      <c r="HY93" s="153"/>
      <c r="HZ93" s="153"/>
      <c r="IA93" s="153"/>
      <c r="IB93" s="153"/>
      <c r="IC93" s="153"/>
      <c r="ID93" s="153"/>
      <c r="IE93" s="153"/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3"/>
      <c r="IQ93" s="153"/>
      <c r="IR93" s="153"/>
      <c r="IS93" s="153"/>
      <c r="IT93" s="153"/>
      <c r="IU93" s="153"/>
      <c r="IV93" s="153"/>
      <c r="IW93" s="153"/>
      <c r="IX93" s="153"/>
      <c r="IY93" s="153"/>
      <c r="IZ93" s="153"/>
      <c r="JA93" s="153"/>
      <c r="JB93" s="153"/>
      <c r="JC93" s="153"/>
      <c r="JD93" s="153"/>
      <c r="JE93" s="153"/>
      <c r="JF93" s="153"/>
      <c r="JG93" s="153"/>
      <c r="JH93" s="153"/>
      <c r="JI93" s="153"/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3"/>
      <c r="JY93" s="153"/>
      <c r="JZ93" s="153"/>
      <c r="KA93" s="153"/>
      <c r="KB93" s="153"/>
      <c r="KC93" s="153"/>
      <c r="KD93" s="153"/>
      <c r="KE93" s="153"/>
      <c r="KF93" s="153"/>
      <c r="KG93" s="153"/>
      <c r="KH93" s="153"/>
      <c r="KI93" s="153"/>
      <c r="KJ93" s="153"/>
      <c r="KK93" s="153"/>
      <c r="KL93" s="153"/>
      <c r="KM93" s="153"/>
      <c r="KN93" s="153"/>
      <c r="KO93" s="153"/>
      <c r="KP93" s="153"/>
      <c r="KQ93" s="153"/>
      <c r="KR93" s="153"/>
      <c r="KS93" s="153"/>
      <c r="KT93" s="153"/>
      <c r="KU93" s="153"/>
      <c r="KV93" s="153"/>
      <c r="KW93" s="153"/>
      <c r="KX93" s="153"/>
      <c r="KY93" s="153"/>
      <c r="KZ93" s="153"/>
      <c r="LA93" s="153"/>
      <c r="LB93" s="153"/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3"/>
      <c r="LV93" s="153"/>
      <c r="LW93" s="153"/>
      <c r="LX93" s="153"/>
      <c r="LY93" s="153"/>
      <c r="LZ93" s="153"/>
      <c r="MA93" s="153"/>
      <c r="MB93" s="153"/>
      <c r="MC93" s="153"/>
      <c r="MD93" s="153"/>
      <c r="ME93" s="153"/>
      <c r="MF93" s="153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3"/>
      <c r="MW93" s="153"/>
      <c r="MX93" s="153"/>
      <c r="MY93" s="153"/>
      <c r="MZ93" s="153"/>
      <c r="NA93" s="153"/>
      <c r="NB93" s="153"/>
      <c r="NC93" s="153"/>
      <c r="ND93" s="153"/>
      <c r="NE93" s="153"/>
      <c r="NF93" s="153"/>
      <c r="NG93" s="153"/>
      <c r="NH93" s="153"/>
      <c r="NI93" s="153"/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3"/>
      <c r="OA93" s="153"/>
      <c r="OB93" s="153"/>
      <c r="OC93" s="153"/>
      <c r="OD93" s="153"/>
      <c r="OE93" s="153"/>
      <c r="OF93" s="153"/>
      <c r="OG93" s="153"/>
      <c r="OH93" s="153"/>
      <c r="OI93" s="153"/>
      <c r="OJ93" s="153"/>
      <c r="OK93" s="153"/>
      <c r="OL93" s="153"/>
      <c r="OM93" s="153"/>
      <c r="ON93" s="153"/>
      <c r="OO93" s="153"/>
      <c r="OP93" s="153"/>
      <c r="OQ93" s="153"/>
      <c r="OR93" s="153"/>
      <c r="OS93" s="153"/>
      <c r="OT93" s="153"/>
      <c r="OU93" s="153"/>
      <c r="OV93" s="153"/>
      <c r="OW93" s="153"/>
      <c r="OX93" s="153"/>
      <c r="OY93" s="153"/>
      <c r="OZ93" s="153"/>
      <c r="PA93" s="153"/>
      <c r="PB93" s="153"/>
      <c r="PC93" s="153"/>
      <c r="PD93" s="153"/>
      <c r="PE93" s="153"/>
      <c r="PF93" s="153"/>
      <c r="PG93" s="153"/>
      <c r="PH93" s="153"/>
      <c r="PI93" s="153"/>
      <c r="PJ93" s="153"/>
      <c r="PK93" s="153"/>
      <c r="PL93" s="153"/>
      <c r="PM93" s="153"/>
      <c r="PN93" s="153"/>
      <c r="PO93" s="153"/>
      <c r="PP93" s="153"/>
      <c r="PQ93" s="153"/>
      <c r="PR93" s="153"/>
      <c r="PS93" s="153"/>
      <c r="PT93" s="153"/>
      <c r="PU93" s="153"/>
      <c r="PV93" s="153"/>
      <c r="PW93" s="153"/>
      <c r="PX93" s="153"/>
      <c r="PY93" s="153"/>
      <c r="PZ93" s="153"/>
      <c r="QA93" s="153"/>
      <c r="QB93" s="153"/>
      <c r="QC93" s="153"/>
      <c r="QD93" s="153"/>
      <c r="QE93" s="153"/>
      <c r="QF93" s="153"/>
      <c r="QG93" s="153"/>
      <c r="QH93" s="153"/>
      <c r="QI93" s="153"/>
      <c r="QJ93" s="153"/>
      <c r="QK93" s="153"/>
      <c r="QL93" s="153"/>
      <c r="QM93" s="153"/>
      <c r="QN93" s="153"/>
      <c r="QO93" s="153"/>
      <c r="QP93" s="153"/>
      <c r="QQ93" s="153"/>
      <c r="QR93" s="153"/>
      <c r="QS93" s="153"/>
      <c r="QT93" s="153"/>
      <c r="QU93" s="153"/>
      <c r="QV93" s="153"/>
      <c r="QW93" s="153"/>
      <c r="QX93" s="153"/>
      <c r="QY93" s="153"/>
      <c r="QZ93" s="153"/>
      <c r="RA93" s="153"/>
      <c r="RB93" s="153"/>
      <c r="RC93" s="153"/>
      <c r="RD93" s="153"/>
      <c r="RE93" s="153"/>
      <c r="RF93" s="153"/>
      <c r="RG93" s="153"/>
      <c r="RH93" s="153"/>
      <c r="RI93" s="153"/>
      <c r="RJ93" s="153"/>
      <c r="RK93" s="153"/>
      <c r="RL93" s="153"/>
      <c r="RM93" s="153"/>
      <c r="RN93" s="153"/>
      <c r="RO93" s="153"/>
      <c r="RP93" s="153"/>
      <c r="RQ93" s="153"/>
      <c r="RR93" s="153"/>
      <c r="RS93" s="153"/>
      <c r="RT93" s="153"/>
      <c r="RU93" s="153"/>
      <c r="RV93" s="153"/>
      <c r="RW93" s="153"/>
      <c r="RX93" s="153"/>
      <c r="RY93" s="153"/>
      <c r="RZ93" s="153"/>
      <c r="SA93" s="153"/>
      <c r="SB93" s="153"/>
      <c r="SC93" s="153"/>
      <c r="SD93" s="153"/>
      <c r="SE93" s="153"/>
      <c r="SF93" s="153"/>
      <c r="SG93" s="153"/>
      <c r="SH93" s="153"/>
      <c r="SI93" s="153"/>
      <c r="SJ93" s="153"/>
      <c r="SK93" s="153"/>
      <c r="SL93" s="153"/>
      <c r="SM93" s="153"/>
      <c r="SN93" s="153"/>
      <c r="SO93" s="153"/>
      <c r="SP93" s="153"/>
      <c r="SQ93" s="153"/>
      <c r="SR93" s="153"/>
      <c r="SS93" s="153"/>
      <c r="ST93" s="153"/>
      <c r="SU93" s="153"/>
      <c r="SV93" s="153"/>
      <c r="SW93" s="153"/>
      <c r="SX93" s="153"/>
      <c r="SY93" s="153"/>
      <c r="SZ93" s="153"/>
      <c r="TA93" s="153"/>
      <c r="TB93" s="153"/>
      <c r="TC93" s="153"/>
      <c r="TD93" s="153"/>
      <c r="TE93" s="153"/>
      <c r="TF93" s="153"/>
      <c r="TG93" s="153"/>
      <c r="TH93" s="153"/>
      <c r="TI93" s="153"/>
      <c r="TJ93" s="153"/>
      <c r="TK93" s="153"/>
      <c r="TL93" s="153"/>
      <c r="TM93" s="153"/>
      <c r="TN93" s="153"/>
      <c r="TO93" s="153"/>
      <c r="TP93" s="153"/>
      <c r="TQ93" s="153"/>
      <c r="TR93" s="153"/>
      <c r="TS93" s="153"/>
      <c r="TT93" s="153"/>
      <c r="TU93" s="153"/>
      <c r="TV93" s="153"/>
      <c r="TW93" s="153"/>
      <c r="TX93" s="153"/>
      <c r="TY93" s="153"/>
      <c r="TZ93" s="153"/>
      <c r="UA93" s="153"/>
      <c r="UB93" s="153"/>
      <c r="UC93" s="153"/>
      <c r="UD93" s="153"/>
      <c r="UE93" s="153"/>
      <c r="UF93" s="153"/>
      <c r="UG93" s="153"/>
      <c r="UH93" s="153"/>
      <c r="UI93" s="153"/>
      <c r="UJ93" s="153"/>
      <c r="UK93" s="153"/>
      <c r="UL93" s="153"/>
      <c r="UM93" s="153"/>
      <c r="UN93" s="153"/>
      <c r="UO93" s="153"/>
      <c r="UP93" s="153"/>
      <c r="UQ93" s="153"/>
      <c r="UR93" s="153"/>
      <c r="US93" s="153"/>
      <c r="UT93" s="153"/>
      <c r="UU93" s="153"/>
      <c r="UV93" s="153"/>
      <c r="UW93" s="153"/>
      <c r="UX93" s="153"/>
      <c r="UY93" s="153"/>
      <c r="UZ93" s="153"/>
      <c r="VA93" s="153"/>
      <c r="VB93" s="153"/>
      <c r="VC93" s="153"/>
      <c r="VD93" s="153"/>
      <c r="VE93" s="153"/>
      <c r="VF93" s="153"/>
      <c r="VG93" s="153"/>
      <c r="VH93" s="153"/>
      <c r="VI93" s="153"/>
      <c r="VJ93" s="153"/>
      <c r="VK93" s="153"/>
      <c r="VL93" s="153"/>
      <c r="VM93" s="153"/>
      <c r="VN93" s="153"/>
      <c r="VO93" s="153"/>
      <c r="VP93" s="153"/>
      <c r="VQ93" s="153"/>
      <c r="VR93" s="153"/>
      <c r="VS93" s="153"/>
      <c r="VT93" s="153"/>
      <c r="VU93" s="153"/>
      <c r="VV93" s="153"/>
      <c r="VW93" s="153"/>
      <c r="VX93" s="153"/>
      <c r="VY93" s="153"/>
      <c r="VZ93" s="153"/>
      <c r="WA93" s="153"/>
      <c r="WB93" s="153"/>
      <c r="WC93" s="153"/>
      <c r="WD93" s="153"/>
      <c r="WE93" s="153"/>
      <c r="WF93" s="153"/>
      <c r="WG93" s="153"/>
      <c r="WH93" s="153"/>
      <c r="WI93" s="153"/>
      <c r="WJ93" s="153"/>
      <c r="WK93" s="153"/>
      <c r="WL93" s="153"/>
      <c r="WM93" s="153"/>
      <c r="WN93" s="153"/>
      <c r="WO93" s="153"/>
      <c r="WP93" s="153"/>
      <c r="WQ93" s="153"/>
      <c r="WR93" s="153"/>
      <c r="WS93" s="153"/>
      <c r="WT93" s="153"/>
      <c r="WU93" s="153"/>
      <c r="WV93" s="153"/>
      <c r="WW93" s="153"/>
      <c r="WX93" s="153"/>
      <c r="WY93" s="153"/>
      <c r="WZ93" s="153"/>
      <c r="XA93" s="153"/>
      <c r="XB93" s="153"/>
      <c r="XC93" s="153"/>
      <c r="XD93" s="153"/>
      <c r="XE93" s="153"/>
      <c r="XF93" s="153"/>
      <c r="XG93" s="153"/>
      <c r="XH93" s="153"/>
      <c r="XI93" s="153"/>
      <c r="XJ93" s="153"/>
      <c r="XK93" s="153"/>
      <c r="XL93" s="153"/>
      <c r="XM93" s="153"/>
      <c r="XN93" s="153"/>
      <c r="XO93" s="153"/>
      <c r="XP93" s="153"/>
      <c r="XQ93" s="153"/>
      <c r="XR93" s="153"/>
      <c r="XS93" s="153"/>
      <c r="XT93" s="153"/>
      <c r="XU93" s="153"/>
      <c r="XV93" s="153"/>
      <c r="XW93" s="153"/>
      <c r="XX93" s="153"/>
      <c r="XY93" s="153"/>
      <c r="XZ93" s="153"/>
      <c r="YA93" s="153"/>
      <c r="YB93" s="153"/>
      <c r="YC93" s="153"/>
      <c r="YD93" s="153"/>
      <c r="YE93" s="153"/>
      <c r="YF93" s="153"/>
      <c r="YG93" s="153"/>
      <c r="YH93" s="153"/>
      <c r="YI93" s="153"/>
      <c r="YJ93" s="153"/>
      <c r="YK93" s="153"/>
      <c r="YL93" s="153"/>
      <c r="YM93" s="153"/>
      <c r="YN93" s="153"/>
      <c r="YO93" s="153"/>
      <c r="YP93" s="153"/>
      <c r="YQ93" s="153"/>
      <c r="YR93" s="153"/>
      <c r="YS93" s="153"/>
      <c r="YT93" s="153"/>
      <c r="YU93" s="153"/>
      <c r="YV93" s="153"/>
      <c r="YW93" s="153"/>
      <c r="YX93" s="153"/>
      <c r="YY93" s="153"/>
      <c r="YZ93" s="153"/>
      <c r="ZA93" s="153"/>
      <c r="ZB93" s="153"/>
      <c r="ZC93" s="153"/>
      <c r="ZD93" s="153"/>
      <c r="ZE93" s="153"/>
      <c r="ZF93" s="153"/>
      <c r="ZG93" s="153"/>
      <c r="ZH93" s="153"/>
      <c r="ZI93" s="153"/>
      <c r="ZJ93" s="153"/>
      <c r="ZK93" s="153"/>
      <c r="ZL93" s="153"/>
      <c r="ZM93" s="153"/>
      <c r="ZN93" s="153"/>
      <c r="ZO93" s="153"/>
      <c r="ZP93" s="153"/>
      <c r="ZQ93" s="153"/>
      <c r="ZR93" s="153"/>
      <c r="ZS93" s="153"/>
      <c r="ZT93" s="153"/>
      <c r="ZU93" s="153"/>
      <c r="ZV93" s="153"/>
      <c r="ZW93" s="153"/>
      <c r="ZX93" s="153"/>
      <c r="ZY93" s="153"/>
      <c r="ZZ93" s="153"/>
      <c r="AAA93" s="153"/>
      <c r="AAB93" s="153"/>
      <c r="AAC93" s="153"/>
      <c r="AAD93" s="153"/>
      <c r="AAE93" s="153"/>
      <c r="AAF93" s="153"/>
      <c r="AAG93" s="153"/>
      <c r="AAH93" s="153"/>
      <c r="AAI93" s="153"/>
      <c r="AAJ93" s="153"/>
      <c r="AAK93" s="153"/>
      <c r="AAL93" s="153"/>
      <c r="AAM93" s="153"/>
      <c r="AAN93" s="153"/>
      <c r="AAO93" s="153"/>
      <c r="AAP93" s="153"/>
      <c r="AAQ93" s="153"/>
      <c r="AAR93" s="153"/>
      <c r="AAS93" s="153"/>
      <c r="AAT93" s="153"/>
      <c r="AAU93" s="153"/>
      <c r="AAV93" s="153"/>
      <c r="AAW93" s="153"/>
      <c r="AAX93" s="153"/>
      <c r="AAY93" s="153"/>
      <c r="AAZ93" s="153"/>
      <c r="ABA93" s="153"/>
      <c r="ABB93" s="153"/>
      <c r="ABC93" s="153"/>
      <c r="ABD93" s="153"/>
      <c r="ABE93" s="153"/>
      <c r="ABF93" s="153"/>
      <c r="ABG93" s="153"/>
      <c r="ABH93" s="153"/>
      <c r="ABI93" s="153"/>
      <c r="ABJ93" s="153"/>
      <c r="ABK93" s="153"/>
      <c r="ABL93" s="153"/>
      <c r="ABM93" s="153"/>
      <c r="ABN93" s="153"/>
      <c r="ABO93" s="153"/>
      <c r="ABP93" s="153"/>
      <c r="ABQ93" s="153"/>
      <c r="ABR93" s="153"/>
      <c r="ABS93" s="153"/>
      <c r="ABT93" s="153"/>
      <c r="ABU93" s="153"/>
      <c r="ABV93" s="153"/>
      <c r="ABW93" s="153"/>
      <c r="ABX93" s="153"/>
      <c r="ABY93" s="153"/>
      <c r="ABZ93" s="153"/>
      <c r="ACA93" s="153"/>
      <c r="ACB93" s="153"/>
      <c r="ACC93" s="153"/>
      <c r="ACD93" s="153"/>
      <c r="ACE93" s="153"/>
      <c r="ACF93" s="153"/>
      <c r="ACG93" s="153"/>
      <c r="ACH93" s="153"/>
      <c r="ACI93" s="153"/>
      <c r="ACJ93" s="153"/>
      <c r="ACK93" s="153"/>
      <c r="ACL93" s="153"/>
      <c r="ACM93" s="153"/>
      <c r="ACN93" s="153"/>
      <c r="ACO93" s="153"/>
      <c r="ACP93" s="153"/>
      <c r="ACQ93" s="153"/>
      <c r="ACR93" s="153"/>
      <c r="ACS93" s="153"/>
      <c r="ACT93" s="153"/>
      <c r="ACU93" s="153"/>
      <c r="ACV93" s="153"/>
      <c r="ACW93" s="153"/>
      <c r="ACX93" s="153"/>
      <c r="ACY93" s="153"/>
      <c r="ACZ93" s="153"/>
      <c r="ADA93" s="153"/>
      <c r="ADB93" s="153"/>
      <c r="ADC93" s="153"/>
      <c r="ADD93" s="153"/>
      <c r="ADE93" s="153"/>
      <c r="ADF93" s="153"/>
      <c r="ADG93" s="153"/>
      <c r="ADH93" s="153"/>
      <c r="ADI93" s="153"/>
      <c r="ADJ93" s="153"/>
      <c r="ADK93" s="153"/>
      <c r="ADL93" s="153"/>
      <c r="ADM93" s="153"/>
      <c r="ADN93" s="153"/>
      <c r="ADO93" s="153"/>
      <c r="ADP93" s="153"/>
      <c r="ADQ93" s="153"/>
      <c r="ADR93" s="153"/>
      <c r="ADS93" s="153"/>
      <c r="ADT93" s="153"/>
      <c r="ADU93" s="153"/>
      <c r="ADV93" s="153"/>
      <c r="ADW93" s="153"/>
      <c r="ADX93" s="153"/>
      <c r="ADY93" s="153"/>
      <c r="ADZ93" s="153"/>
      <c r="AEA93" s="153"/>
      <c r="AEB93" s="153"/>
      <c r="AEC93" s="153"/>
      <c r="AED93" s="153"/>
      <c r="AEE93" s="153"/>
      <c r="AEF93" s="153"/>
      <c r="AEG93" s="153"/>
      <c r="AEH93" s="153"/>
      <c r="AEI93" s="153"/>
      <c r="AEJ93" s="153"/>
      <c r="AEK93" s="153"/>
      <c r="AEL93" s="153"/>
      <c r="AEM93" s="153"/>
      <c r="AEN93" s="153"/>
      <c r="AEO93" s="153"/>
      <c r="AEP93" s="153"/>
      <c r="AEQ93" s="153"/>
      <c r="AER93" s="153"/>
      <c r="AES93" s="153"/>
      <c r="AET93" s="153"/>
      <c r="AEU93" s="153"/>
      <c r="AEV93" s="153"/>
      <c r="AEW93" s="153"/>
      <c r="AEX93" s="153"/>
      <c r="AEY93" s="153"/>
      <c r="AEZ93" s="153"/>
      <c r="AFA93" s="153"/>
      <c r="AFB93" s="153"/>
      <c r="AFC93" s="153"/>
      <c r="AFD93" s="153"/>
      <c r="AFE93" s="153"/>
      <c r="AFF93" s="153"/>
      <c r="AFG93" s="153"/>
      <c r="AFH93" s="153"/>
      <c r="AFI93" s="153"/>
      <c r="AFJ93" s="153"/>
      <c r="AFK93" s="153"/>
      <c r="AFL93" s="153"/>
      <c r="AFM93" s="153"/>
      <c r="AFN93" s="153"/>
      <c r="AFO93" s="153"/>
      <c r="AFP93" s="153"/>
      <c r="AFQ93" s="153"/>
      <c r="AFR93" s="153"/>
      <c r="AFS93" s="153"/>
      <c r="AFT93" s="153"/>
      <c r="AFU93" s="153"/>
      <c r="AFV93" s="153"/>
      <c r="AFW93" s="153"/>
      <c r="AFX93" s="153"/>
      <c r="AFY93" s="153"/>
      <c r="AFZ93" s="153"/>
      <c r="AGA93" s="153"/>
      <c r="AGB93" s="153"/>
      <c r="AGC93" s="153"/>
      <c r="AGD93" s="153"/>
      <c r="AGE93" s="153"/>
      <c r="AGF93" s="153"/>
      <c r="AGG93" s="153"/>
      <c r="AGH93" s="153"/>
      <c r="AGI93" s="153"/>
      <c r="AGJ93" s="153"/>
      <c r="AGK93" s="153"/>
      <c r="AGL93" s="153"/>
      <c r="AGM93" s="153"/>
      <c r="AGN93" s="153"/>
      <c r="AGO93" s="153"/>
      <c r="AGP93" s="153"/>
      <c r="AGQ93" s="153"/>
      <c r="AGR93" s="153"/>
      <c r="AGS93" s="153"/>
      <c r="AGT93" s="153"/>
      <c r="AGU93" s="153"/>
      <c r="AGV93" s="153"/>
      <c r="AGW93" s="153"/>
      <c r="AGX93" s="153"/>
      <c r="AGY93" s="153"/>
      <c r="AGZ93" s="153"/>
      <c r="AHA93" s="153"/>
      <c r="AHB93" s="153"/>
      <c r="AHC93" s="153"/>
      <c r="AHD93" s="153"/>
      <c r="AHE93" s="153"/>
      <c r="AHF93" s="153"/>
      <c r="AHG93" s="153"/>
      <c r="AHH93" s="153"/>
      <c r="AHI93" s="153"/>
      <c r="AHJ93" s="153"/>
      <c r="AHK93" s="153"/>
      <c r="AHL93" s="153"/>
      <c r="AHM93" s="153"/>
      <c r="AHN93" s="153"/>
      <c r="AHO93" s="153"/>
      <c r="AHP93" s="153"/>
      <c r="AHQ93" s="153"/>
      <c r="AHR93" s="153"/>
      <c r="AHS93" s="153"/>
      <c r="AHT93" s="153"/>
      <c r="AHU93" s="153"/>
      <c r="AHV93" s="153"/>
      <c r="AHW93" s="153"/>
      <c r="AHX93" s="153"/>
      <c r="AHY93" s="153"/>
      <c r="AHZ93" s="153"/>
      <c r="AIA93" s="153"/>
      <c r="AIB93" s="153"/>
      <c r="AIC93" s="153"/>
      <c r="AID93" s="153"/>
      <c r="AIE93" s="153"/>
      <c r="AIF93" s="153"/>
      <c r="AIG93" s="153"/>
      <c r="AIH93" s="153"/>
      <c r="AII93" s="153"/>
      <c r="AIJ93" s="153"/>
      <c r="AIK93" s="153"/>
      <c r="AIL93" s="153"/>
      <c r="AIM93" s="153"/>
      <c r="AIN93" s="153"/>
      <c r="AIO93" s="153"/>
      <c r="AIP93" s="153"/>
      <c r="AIQ93" s="153"/>
      <c r="AIR93" s="153"/>
      <c r="AIS93" s="153"/>
      <c r="AIT93" s="153"/>
      <c r="AIU93" s="153"/>
      <c r="AIV93" s="153"/>
      <c r="AIW93" s="153"/>
      <c r="AIX93" s="153"/>
      <c r="AIY93" s="153"/>
      <c r="AIZ93" s="153"/>
      <c r="AJA93" s="153"/>
      <c r="AJB93" s="153"/>
      <c r="AJC93" s="153"/>
      <c r="AJD93" s="153"/>
      <c r="AJE93" s="153"/>
      <c r="AJF93" s="153"/>
      <c r="AJG93" s="153"/>
      <c r="AJH93" s="153"/>
      <c r="AJI93" s="153"/>
      <c r="AJJ93" s="153"/>
      <c r="AJK93" s="153"/>
      <c r="AJL93" s="153"/>
      <c r="AJM93" s="153"/>
      <c r="AJN93" s="153"/>
      <c r="AJO93" s="153"/>
      <c r="AJP93" s="153"/>
      <c r="AJQ93" s="153"/>
      <c r="AJR93" s="153"/>
      <c r="AJS93" s="153"/>
      <c r="AJT93" s="153"/>
      <c r="AJU93" s="153"/>
      <c r="AJV93" s="153"/>
      <c r="AJW93" s="153"/>
      <c r="AJX93" s="153"/>
      <c r="AJY93" s="153"/>
      <c r="AJZ93" s="153"/>
      <c r="AKA93" s="153"/>
      <c r="AKB93" s="153"/>
      <c r="AKC93" s="153"/>
      <c r="AKD93" s="153"/>
      <c r="AKE93" s="153"/>
      <c r="AKF93" s="153"/>
      <c r="AKG93" s="153"/>
      <c r="AKH93" s="153"/>
      <c r="AKI93" s="153"/>
      <c r="AKJ93" s="153"/>
      <c r="AKK93" s="153"/>
      <c r="AKL93" s="153"/>
      <c r="AKM93" s="153"/>
      <c r="AKN93" s="153"/>
      <c r="AKO93" s="153"/>
      <c r="AKP93" s="153"/>
      <c r="AKQ93" s="153"/>
      <c r="AKR93" s="153"/>
      <c r="AKS93" s="153"/>
      <c r="AKT93" s="153"/>
      <c r="AKU93" s="153"/>
      <c r="AKV93" s="153"/>
      <c r="AKW93" s="153"/>
      <c r="AKX93" s="153"/>
      <c r="AKY93" s="153"/>
      <c r="AKZ93" s="153"/>
      <c r="ALA93" s="153"/>
      <c r="ALB93" s="153"/>
      <c r="ALC93" s="153"/>
      <c r="ALD93" s="153"/>
      <c r="ALE93" s="153"/>
      <c r="ALF93" s="153"/>
      <c r="ALG93" s="153"/>
      <c r="ALH93" s="153"/>
      <c r="ALI93" s="153"/>
      <c r="ALJ93" s="153"/>
      <c r="ALK93" s="153"/>
      <c r="ALL93" s="153"/>
      <c r="ALM93" s="153"/>
      <c r="ALN93" s="153"/>
      <c r="ALO93" s="153"/>
      <c r="ALP93" s="153"/>
      <c r="ALQ93" s="153"/>
      <c r="ALR93" s="153"/>
      <c r="ALS93" s="153"/>
      <c r="ALT93" s="153"/>
      <c r="ALU93" s="153"/>
      <c r="ALV93" s="153"/>
      <c r="ALW93" s="153"/>
      <c r="ALX93" s="153"/>
      <c r="ALY93" s="153"/>
      <c r="ALZ93" s="153"/>
      <c r="AMA93" s="153"/>
      <c r="AMB93" s="153"/>
      <c r="AMC93" s="153"/>
      <c r="AMD93" s="153"/>
      <c r="AME93" s="153"/>
      <c r="AMF93" s="153"/>
      <c r="AMG93" s="153"/>
      <c r="AMH93" s="153"/>
      <c r="AMI93" s="153"/>
      <c r="AMJ93" s="153"/>
      <c r="AMK93" s="153"/>
      <c r="AML93" s="153"/>
      <c r="AMM93" s="153"/>
      <c r="AMN93" s="153"/>
      <c r="AMO93" s="153"/>
      <c r="AMP93" s="153"/>
      <c r="AMQ93" s="153"/>
      <c r="AMR93" s="153"/>
      <c r="AMS93" s="153"/>
      <c r="AMT93" s="153"/>
      <c r="AMU93" s="153"/>
      <c r="AMV93" s="153"/>
      <c r="AMW93" s="153"/>
      <c r="AMX93" s="153"/>
      <c r="AMY93" s="153"/>
      <c r="AMZ93" s="153"/>
      <c r="ANA93" s="153"/>
      <c r="ANB93" s="153"/>
      <c r="ANC93" s="153"/>
      <c r="AND93" s="153"/>
      <c r="ANE93" s="153"/>
      <c r="ANF93" s="153"/>
      <c r="ANG93" s="153"/>
      <c r="ANH93" s="153"/>
      <c r="ANI93" s="153"/>
      <c r="ANJ93" s="153"/>
      <c r="ANK93" s="153"/>
      <c r="ANL93" s="153"/>
      <c r="ANM93" s="153"/>
      <c r="ANN93" s="153"/>
      <c r="ANO93" s="153"/>
      <c r="ANP93" s="153"/>
      <c r="ANQ93" s="153"/>
      <c r="ANR93" s="153"/>
      <c r="ANS93" s="153"/>
      <c r="ANT93" s="153"/>
      <c r="ANU93" s="153"/>
      <c r="ANV93" s="153"/>
      <c r="ANW93" s="153"/>
      <c r="ANX93" s="153"/>
      <c r="ANY93" s="153"/>
      <c r="ANZ93" s="153"/>
      <c r="AOA93" s="153"/>
      <c r="AOB93" s="153"/>
      <c r="AOC93" s="153"/>
      <c r="AOD93" s="153"/>
      <c r="AOE93" s="153"/>
      <c r="AOF93" s="153"/>
      <c r="AOG93" s="153"/>
      <c r="AOH93" s="153"/>
      <c r="AOI93" s="153"/>
      <c r="AOJ93" s="153"/>
      <c r="AOK93" s="153"/>
      <c r="AOL93" s="153"/>
      <c r="AOM93" s="153"/>
      <c r="AON93" s="153"/>
      <c r="AOO93" s="153"/>
      <c r="AOP93" s="153"/>
      <c r="AOQ93" s="153"/>
      <c r="AOR93" s="153"/>
      <c r="AOS93" s="153"/>
      <c r="AOT93" s="153"/>
      <c r="AOU93" s="153"/>
      <c r="AOV93" s="153"/>
      <c r="AOW93" s="153"/>
      <c r="AOX93" s="153"/>
      <c r="AOY93" s="153"/>
      <c r="AOZ93" s="153"/>
      <c r="APA93" s="153"/>
      <c r="APB93" s="153"/>
      <c r="APC93" s="153"/>
      <c r="APD93" s="153"/>
      <c r="APE93" s="153"/>
      <c r="APF93" s="153"/>
      <c r="APG93" s="153"/>
      <c r="APH93" s="153"/>
      <c r="API93" s="153"/>
      <c r="APJ93" s="153"/>
      <c r="APK93" s="153"/>
      <c r="APL93" s="153"/>
      <c r="APM93" s="153"/>
      <c r="APN93" s="153"/>
      <c r="APO93" s="153"/>
      <c r="APP93" s="153"/>
      <c r="APQ93" s="153"/>
      <c r="APR93" s="153"/>
      <c r="APS93" s="153"/>
      <c r="APT93" s="153"/>
      <c r="APU93" s="153"/>
      <c r="APV93" s="153"/>
      <c r="APW93" s="153"/>
      <c r="APX93" s="153"/>
      <c r="APY93" s="153"/>
      <c r="APZ93" s="153"/>
      <c r="AQA93" s="153"/>
      <c r="AQB93" s="153"/>
      <c r="AQC93" s="153"/>
      <c r="AQD93" s="153"/>
      <c r="AQE93" s="153"/>
      <c r="AQF93" s="153"/>
      <c r="AQG93" s="153"/>
      <c r="AQH93" s="153"/>
      <c r="AQI93" s="153"/>
      <c r="AQJ93" s="153"/>
      <c r="AQK93" s="153"/>
      <c r="AQL93" s="153"/>
      <c r="AQM93" s="153"/>
      <c r="AQN93" s="153"/>
      <c r="AQO93" s="153"/>
      <c r="AQP93" s="153"/>
      <c r="AQQ93" s="153"/>
      <c r="AQR93" s="153"/>
      <c r="AQS93" s="153"/>
      <c r="AQT93" s="153"/>
      <c r="AQU93" s="153"/>
      <c r="AQV93" s="153"/>
      <c r="AQW93" s="153"/>
      <c r="AQX93" s="153"/>
      <c r="AQY93" s="153"/>
      <c r="AQZ93" s="153"/>
      <c r="ARA93" s="153"/>
      <c r="ARB93" s="153"/>
      <c r="ARC93" s="153"/>
      <c r="ARD93" s="153"/>
      <c r="ARE93" s="153"/>
      <c r="ARF93" s="153"/>
      <c r="ARG93" s="153"/>
      <c r="ARH93" s="153"/>
      <c r="ARI93" s="153"/>
      <c r="ARJ93" s="153"/>
      <c r="ARK93" s="153"/>
      <c r="ARL93" s="153"/>
      <c r="ARM93" s="153"/>
      <c r="ARN93" s="153"/>
      <c r="ARO93" s="153"/>
      <c r="ARP93" s="153"/>
      <c r="ARQ93" s="153"/>
      <c r="ARR93" s="153"/>
      <c r="ARS93" s="153"/>
      <c r="ART93" s="153"/>
      <c r="ARU93" s="153"/>
      <c r="ARV93" s="153"/>
      <c r="ARW93" s="153"/>
      <c r="ARX93" s="153"/>
      <c r="ARY93" s="153"/>
      <c r="ARZ93" s="153"/>
      <c r="ASA93" s="153"/>
      <c r="ASB93" s="153"/>
      <c r="ASC93" s="153"/>
      <c r="ASD93" s="153"/>
      <c r="ASE93" s="153"/>
      <c r="ASF93" s="153"/>
      <c r="ASG93" s="153"/>
      <c r="ASH93" s="153"/>
      <c r="ASI93" s="153"/>
      <c r="ASJ93" s="153"/>
      <c r="ASK93" s="153"/>
      <c r="ASL93" s="153"/>
      <c r="ASM93" s="153"/>
      <c r="ASN93" s="153"/>
      <c r="ASO93" s="153"/>
      <c r="ASP93" s="153"/>
      <c r="ASQ93" s="153"/>
      <c r="ASR93" s="153"/>
      <c r="ASS93" s="153"/>
      <c r="AST93" s="153"/>
      <c r="ASU93" s="153"/>
      <c r="ASV93" s="153"/>
      <c r="ASW93" s="153"/>
      <c r="ASX93" s="153"/>
      <c r="ASY93" s="153"/>
      <c r="ASZ93" s="153"/>
      <c r="ATA93" s="153"/>
      <c r="ATB93" s="153"/>
      <c r="ATC93" s="153"/>
      <c r="ATD93" s="153"/>
      <c r="ATE93" s="153"/>
      <c r="ATF93" s="153"/>
      <c r="ATG93" s="153"/>
      <c r="ATH93" s="153"/>
      <c r="ATI93" s="153"/>
      <c r="ATJ93" s="153"/>
      <c r="ATK93" s="153"/>
      <c r="ATL93" s="153"/>
      <c r="ATM93" s="153"/>
      <c r="ATN93" s="153"/>
      <c r="ATO93" s="153"/>
      <c r="ATP93" s="153"/>
      <c r="ATQ93" s="153"/>
      <c r="ATR93" s="153"/>
      <c r="ATS93" s="153"/>
      <c r="ATT93" s="153"/>
      <c r="ATU93" s="153"/>
      <c r="ATV93" s="153"/>
      <c r="ATW93" s="153"/>
      <c r="ATX93" s="153"/>
      <c r="ATY93" s="153"/>
      <c r="ATZ93" s="153"/>
      <c r="AUA93" s="153"/>
      <c r="AUB93" s="153"/>
      <c r="AUC93" s="153"/>
      <c r="AUD93" s="153"/>
      <c r="AUE93" s="153"/>
      <c r="AUF93" s="153"/>
      <c r="AUG93" s="153"/>
      <c r="AUH93" s="153"/>
      <c r="AUI93" s="153"/>
      <c r="AUJ93" s="153"/>
      <c r="AUK93" s="153"/>
      <c r="AUL93" s="153"/>
      <c r="AUM93" s="153"/>
      <c r="AUN93" s="153"/>
      <c r="AUO93" s="153"/>
      <c r="AUP93" s="153"/>
      <c r="AUQ93" s="153"/>
      <c r="AUR93" s="153"/>
      <c r="AUS93" s="153"/>
      <c r="AUT93" s="153"/>
      <c r="AUU93" s="153"/>
      <c r="AUV93" s="153"/>
      <c r="AUW93" s="153"/>
      <c r="AUX93" s="153"/>
      <c r="AUY93" s="153"/>
      <c r="AUZ93" s="153"/>
      <c r="AVA93" s="153"/>
      <c r="AVB93" s="153"/>
      <c r="AVC93" s="153"/>
      <c r="AVD93" s="153"/>
      <c r="AVE93" s="153"/>
      <c r="AVF93" s="153"/>
      <c r="AVG93" s="153"/>
      <c r="AVH93" s="153"/>
      <c r="AVI93" s="153"/>
      <c r="AVJ93" s="153"/>
      <c r="AVK93" s="153"/>
      <c r="AVL93" s="153"/>
      <c r="AVM93" s="153"/>
      <c r="AVN93" s="153"/>
      <c r="AVO93" s="153"/>
      <c r="AVP93" s="153"/>
      <c r="AVQ93" s="153"/>
      <c r="AVR93" s="153"/>
      <c r="AVS93" s="153"/>
      <c r="AVT93" s="153"/>
      <c r="AVU93" s="153"/>
      <c r="AVV93" s="153"/>
      <c r="AVW93" s="153"/>
      <c r="AVX93" s="153"/>
      <c r="AVY93" s="153"/>
      <c r="AVZ93" s="153"/>
      <c r="AWA93" s="153"/>
      <c r="AWB93" s="153"/>
      <c r="AWC93" s="153"/>
      <c r="AWD93" s="153"/>
      <c r="AWE93" s="153"/>
      <c r="AWF93" s="153"/>
      <c r="AWG93" s="153"/>
      <c r="AWH93" s="153"/>
      <c r="AWI93" s="153"/>
      <c r="AWJ93" s="153"/>
      <c r="AWK93" s="153"/>
      <c r="AWL93" s="153"/>
      <c r="AWM93" s="153"/>
      <c r="AWN93" s="153"/>
      <c r="AWO93" s="153"/>
      <c r="AWP93" s="153"/>
      <c r="AWQ93" s="153"/>
      <c r="AWR93" s="153"/>
      <c r="AWS93" s="153"/>
      <c r="AWT93" s="153"/>
      <c r="AWU93" s="153"/>
      <c r="AWV93" s="153"/>
      <c r="AWW93" s="153"/>
      <c r="AWX93" s="153"/>
      <c r="AWY93" s="153"/>
      <c r="AWZ93" s="153"/>
      <c r="AXA93" s="153"/>
      <c r="AXB93" s="153"/>
      <c r="AXC93" s="153"/>
      <c r="AXD93" s="153"/>
      <c r="AXE93" s="153"/>
      <c r="AXF93" s="153"/>
      <c r="AXG93" s="153"/>
      <c r="AXH93" s="153"/>
      <c r="AXI93" s="153"/>
      <c r="AXJ93" s="153"/>
      <c r="AXK93" s="153"/>
      <c r="AXL93" s="153"/>
      <c r="AXM93" s="153"/>
      <c r="AXN93" s="153"/>
      <c r="AXO93" s="153"/>
      <c r="AXP93" s="153"/>
      <c r="AXQ93" s="153"/>
      <c r="AXR93" s="153"/>
      <c r="AXS93" s="153"/>
      <c r="AXT93" s="153"/>
      <c r="AXU93" s="153"/>
      <c r="AXV93" s="153"/>
      <c r="AXW93" s="153"/>
      <c r="AXX93" s="153"/>
      <c r="AXY93" s="153"/>
      <c r="AXZ93" s="153"/>
      <c r="AYA93" s="153"/>
      <c r="AYB93" s="153"/>
      <c r="AYC93" s="153"/>
      <c r="AYD93" s="153"/>
      <c r="AYE93" s="153"/>
      <c r="AYF93" s="153"/>
      <c r="AYG93" s="153"/>
      <c r="AYH93" s="153"/>
      <c r="AYI93" s="153"/>
      <c r="AYJ93" s="153"/>
      <c r="AYK93" s="153"/>
      <c r="AYL93" s="153"/>
      <c r="AYM93" s="153"/>
      <c r="AYN93" s="153"/>
      <c r="AYO93" s="153"/>
      <c r="AYP93" s="153"/>
      <c r="AYQ93" s="153"/>
      <c r="AYR93" s="153"/>
      <c r="AYS93" s="153"/>
      <c r="AYT93" s="153"/>
      <c r="AYU93" s="153"/>
      <c r="AYV93" s="153"/>
      <c r="AYW93" s="153"/>
      <c r="AYX93" s="153"/>
      <c r="AYY93" s="153"/>
      <c r="AYZ93" s="153"/>
      <c r="AZA93" s="153"/>
      <c r="AZB93" s="153"/>
      <c r="AZC93" s="153"/>
      <c r="AZD93" s="153"/>
      <c r="AZE93" s="153"/>
      <c r="AZF93" s="153"/>
      <c r="AZG93" s="153"/>
      <c r="AZH93" s="153"/>
      <c r="AZI93" s="153"/>
      <c r="AZJ93" s="153"/>
      <c r="AZK93" s="153"/>
      <c r="AZL93" s="153"/>
      <c r="AZM93" s="153"/>
      <c r="AZN93" s="153"/>
      <c r="AZO93" s="153"/>
      <c r="AZP93" s="153"/>
      <c r="AZQ93" s="153"/>
      <c r="AZR93" s="153"/>
      <c r="AZS93" s="153"/>
      <c r="AZT93" s="153"/>
      <c r="AZU93" s="153"/>
      <c r="AZV93" s="153"/>
      <c r="AZW93" s="153"/>
      <c r="AZX93" s="153"/>
      <c r="AZY93" s="153"/>
      <c r="AZZ93" s="153"/>
      <c r="BAA93" s="153"/>
      <c r="BAB93" s="153"/>
      <c r="BAC93" s="153"/>
      <c r="BAD93" s="153"/>
      <c r="BAE93" s="153"/>
      <c r="BAF93" s="153"/>
      <c r="BAG93" s="153"/>
      <c r="BAH93" s="153"/>
      <c r="BAI93" s="153"/>
      <c r="BAJ93" s="153"/>
      <c r="BAK93" s="153"/>
      <c r="BAL93" s="153"/>
      <c r="BAM93" s="153"/>
      <c r="BAN93" s="153"/>
      <c r="BAO93" s="153"/>
      <c r="BAP93" s="153"/>
      <c r="BAQ93" s="153"/>
      <c r="BAR93" s="153"/>
      <c r="BAS93" s="153"/>
      <c r="BAT93" s="153"/>
      <c r="BAU93" s="153"/>
      <c r="BAV93" s="153"/>
      <c r="BAW93" s="153"/>
      <c r="BAX93" s="153"/>
      <c r="BAY93" s="153"/>
      <c r="BAZ93" s="153"/>
      <c r="BBA93" s="153"/>
      <c r="BBB93" s="153"/>
      <c r="BBC93" s="153"/>
      <c r="BBD93" s="153"/>
      <c r="BBE93" s="153"/>
      <c r="BBF93" s="153"/>
      <c r="BBG93" s="153"/>
      <c r="BBH93" s="153"/>
      <c r="BBI93" s="153"/>
      <c r="BBJ93" s="153"/>
      <c r="BBK93" s="153"/>
      <c r="BBL93" s="153"/>
      <c r="BBM93" s="153"/>
      <c r="BBN93" s="153"/>
      <c r="BBO93" s="153"/>
      <c r="BBP93" s="153"/>
      <c r="BBQ93" s="153"/>
      <c r="BBR93" s="153"/>
      <c r="BBS93" s="153"/>
      <c r="BBT93" s="153"/>
      <c r="BBU93" s="153"/>
      <c r="BBV93" s="153"/>
      <c r="BBW93" s="153"/>
      <c r="BBX93" s="153"/>
      <c r="BBY93" s="153"/>
      <c r="BBZ93" s="153"/>
      <c r="BCA93" s="153"/>
      <c r="BCB93" s="153"/>
      <c r="BCC93" s="153"/>
      <c r="BCD93" s="153"/>
      <c r="BCE93" s="153"/>
      <c r="BCF93" s="153"/>
      <c r="BCG93" s="153"/>
      <c r="BCH93" s="153"/>
      <c r="BCI93" s="153"/>
      <c r="BCJ93" s="153"/>
      <c r="BCK93" s="153"/>
      <c r="BCL93" s="153"/>
      <c r="BCM93" s="153"/>
      <c r="BCN93" s="153"/>
      <c r="BCO93" s="153"/>
      <c r="BCP93" s="153"/>
      <c r="BCQ93" s="153"/>
      <c r="BCR93" s="153"/>
      <c r="BCS93" s="153"/>
      <c r="BCT93" s="153"/>
      <c r="BCU93" s="153"/>
      <c r="BCV93" s="153"/>
      <c r="BCW93" s="153"/>
      <c r="BCX93" s="153"/>
      <c r="BCY93" s="153"/>
      <c r="BCZ93" s="153"/>
      <c r="BDA93" s="153"/>
      <c r="BDB93" s="153"/>
      <c r="BDC93" s="153"/>
      <c r="BDD93" s="153"/>
      <c r="BDE93" s="153"/>
      <c r="BDF93" s="153"/>
      <c r="BDG93" s="153"/>
      <c r="BDH93" s="153"/>
      <c r="BDI93" s="153"/>
      <c r="BDJ93" s="153"/>
      <c r="BDK93" s="153"/>
      <c r="BDL93" s="153"/>
      <c r="BDM93" s="153"/>
      <c r="BDN93" s="153"/>
      <c r="BDO93" s="153"/>
      <c r="BDP93" s="153"/>
      <c r="BDQ93" s="153"/>
      <c r="BDR93" s="153"/>
      <c r="BDS93" s="153"/>
      <c r="BDT93" s="153"/>
      <c r="BDU93" s="153"/>
      <c r="BDV93" s="153"/>
      <c r="BDW93" s="153"/>
      <c r="BDX93" s="153"/>
      <c r="BDY93" s="153"/>
      <c r="BDZ93" s="153"/>
      <c r="BEA93" s="153"/>
      <c r="BEB93" s="153"/>
      <c r="BEC93" s="153"/>
      <c r="BED93" s="153"/>
      <c r="BEE93" s="153"/>
      <c r="BEF93" s="153"/>
      <c r="BEG93" s="153"/>
      <c r="BEH93" s="153"/>
      <c r="BEI93" s="153"/>
      <c r="BEJ93" s="153"/>
      <c r="BEK93" s="153"/>
      <c r="BEL93" s="153"/>
      <c r="BEM93" s="153"/>
      <c r="BEN93" s="153"/>
      <c r="BEO93" s="153"/>
      <c r="BEP93" s="153"/>
      <c r="BEQ93" s="153"/>
      <c r="BER93" s="153"/>
      <c r="BES93" s="153"/>
      <c r="BET93" s="153"/>
      <c r="BEU93" s="153"/>
      <c r="BEV93" s="153"/>
      <c r="BEW93" s="153"/>
      <c r="BEX93" s="153"/>
      <c r="BEY93" s="153"/>
      <c r="BEZ93" s="153"/>
      <c r="BFA93" s="153"/>
      <c r="BFB93" s="153"/>
      <c r="BFC93" s="153"/>
      <c r="BFD93" s="153"/>
      <c r="BFE93" s="153"/>
      <c r="BFF93" s="153"/>
      <c r="BFG93" s="153"/>
      <c r="BFH93" s="153"/>
      <c r="BFI93" s="153"/>
      <c r="BFJ93" s="153"/>
      <c r="BFK93" s="153"/>
      <c r="BFL93" s="153"/>
      <c r="BFM93" s="153"/>
      <c r="BFN93" s="153"/>
      <c r="BFO93" s="153"/>
      <c r="BFP93" s="153"/>
      <c r="BFQ93" s="153"/>
      <c r="BFR93" s="153"/>
      <c r="BFS93" s="153"/>
      <c r="BFT93" s="153"/>
      <c r="BFU93" s="153"/>
      <c r="BFV93" s="153"/>
      <c r="BFW93" s="153"/>
      <c r="BFX93" s="153"/>
      <c r="BFY93" s="153"/>
      <c r="BFZ93" s="153"/>
      <c r="BGA93" s="153"/>
      <c r="BGB93" s="153"/>
      <c r="BGC93" s="153"/>
      <c r="BGD93" s="153"/>
      <c r="BGE93" s="153"/>
      <c r="BGF93" s="153"/>
      <c r="BGG93" s="153"/>
      <c r="BGH93" s="153"/>
      <c r="BGI93" s="153"/>
      <c r="BGJ93" s="153"/>
      <c r="BGK93" s="153"/>
      <c r="BGL93" s="153"/>
      <c r="BGM93" s="153"/>
      <c r="BGN93" s="153"/>
      <c r="BGO93" s="153"/>
      <c r="BGP93" s="153"/>
      <c r="BGQ93" s="153"/>
      <c r="BGR93" s="153"/>
      <c r="BGS93" s="153"/>
      <c r="BGT93" s="153"/>
      <c r="BGU93" s="153"/>
      <c r="BGV93" s="153"/>
      <c r="BGW93" s="153"/>
      <c r="BGX93" s="153"/>
      <c r="BGY93" s="153"/>
      <c r="BGZ93" s="153"/>
      <c r="BHA93" s="153"/>
      <c r="BHB93" s="153"/>
      <c r="BHC93" s="153"/>
      <c r="BHD93" s="153"/>
      <c r="BHE93" s="153"/>
      <c r="BHF93" s="153"/>
      <c r="BHG93" s="153"/>
      <c r="BHH93" s="153"/>
      <c r="BHI93" s="153"/>
      <c r="BHJ93" s="153"/>
      <c r="BHK93" s="153"/>
      <c r="BHL93" s="153"/>
      <c r="BHM93" s="153"/>
      <c r="BHN93" s="153"/>
      <c r="BHO93" s="153"/>
      <c r="BHP93" s="153"/>
      <c r="BHQ93" s="153"/>
      <c r="BHR93" s="153"/>
      <c r="BHS93" s="153"/>
      <c r="BHT93" s="153"/>
      <c r="BHU93" s="153"/>
      <c r="BHV93" s="153"/>
      <c r="BHW93" s="153"/>
      <c r="BHX93" s="153"/>
      <c r="BHY93" s="153"/>
      <c r="BHZ93" s="153"/>
      <c r="BIA93" s="153"/>
      <c r="BIB93" s="153"/>
      <c r="BIC93" s="153"/>
      <c r="BID93" s="153"/>
      <c r="BIE93" s="153"/>
      <c r="BIF93" s="153"/>
      <c r="BIG93" s="153"/>
      <c r="BIH93" s="153"/>
      <c r="BII93" s="153"/>
      <c r="BIJ93" s="153"/>
      <c r="BIK93" s="153"/>
      <c r="BIL93" s="153"/>
      <c r="BIM93" s="153"/>
      <c r="BIN93" s="153"/>
      <c r="BIO93" s="153"/>
      <c r="BIP93" s="153"/>
      <c r="BIQ93" s="153"/>
      <c r="BIR93" s="153"/>
      <c r="BIS93" s="153"/>
      <c r="BIT93" s="153"/>
      <c r="BIU93" s="153"/>
      <c r="BIV93" s="153"/>
      <c r="BIW93" s="153"/>
      <c r="BIX93" s="153"/>
      <c r="BIY93" s="153"/>
      <c r="BIZ93" s="153"/>
      <c r="BJA93" s="153"/>
      <c r="BJB93" s="153"/>
      <c r="BJC93" s="153"/>
      <c r="BJD93" s="153"/>
      <c r="BJE93" s="153"/>
      <c r="BJF93" s="153"/>
      <c r="BJG93" s="153"/>
      <c r="BJH93" s="153"/>
      <c r="BJI93" s="153"/>
      <c r="BJJ93" s="153"/>
      <c r="BJK93" s="153"/>
      <c r="BJL93" s="153"/>
      <c r="BJM93" s="153"/>
      <c r="BJN93" s="153"/>
      <c r="BJO93" s="153"/>
      <c r="BJP93" s="153"/>
      <c r="BJQ93" s="153"/>
      <c r="BJR93" s="153"/>
      <c r="BJS93" s="153"/>
      <c r="BJT93" s="153"/>
      <c r="BJU93" s="153"/>
      <c r="BJV93" s="153"/>
      <c r="BJW93" s="153"/>
      <c r="BJX93" s="153"/>
      <c r="BJY93" s="153"/>
      <c r="BJZ93" s="153"/>
      <c r="BKA93" s="153"/>
      <c r="BKB93" s="153"/>
      <c r="BKC93" s="153"/>
      <c r="BKD93" s="153"/>
      <c r="BKE93" s="153"/>
      <c r="BKF93" s="153"/>
      <c r="BKG93" s="153"/>
      <c r="BKH93" s="153"/>
      <c r="BKI93" s="153"/>
      <c r="BKJ93" s="153"/>
      <c r="BKK93" s="153"/>
      <c r="BKL93" s="153"/>
      <c r="BKM93" s="153"/>
      <c r="BKN93" s="153"/>
      <c r="BKO93" s="153"/>
      <c r="BKP93" s="153"/>
      <c r="BKQ93" s="153"/>
      <c r="BKR93" s="153"/>
      <c r="BKS93" s="153"/>
      <c r="BKT93" s="153"/>
      <c r="BKU93" s="153"/>
      <c r="BKV93" s="153"/>
      <c r="BKW93" s="153"/>
      <c r="BKX93" s="153"/>
      <c r="BKY93" s="153"/>
      <c r="BKZ93" s="153"/>
      <c r="BLA93" s="153"/>
      <c r="BLB93" s="153"/>
      <c r="BLC93" s="153"/>
      <c r="BLD93" s="153"/>
      <c r="BLE93" s="153"/>
      <c r="BLF93" s="153"/>
      <c r="BLG93" s="153"/>
      <c r="BLH93" s="153"/>
      <c r="BLI93" s="153"/>
      <c r="BLJ93" s="153"/>
      <c r="BLK93" s="153"/>
      <c r="BLL93" s="153"/>
      <c r="BLM93" s="153"/>
      <c r="BLN93" s="153"/>
      <c r="BLO93" s="153"/>
      <c r="BLP93" s="153"/>
      <c r="BLQ93" s="153"/>
      <c r="BLR93" s="153"/>
      <c r="BLS93" s="153"/>
      <c r="BLT93" s="153"/>
      <c r="BLU93" s="153"/>
      <c r="BLV93" s="153"/>
      <c r="BLW93" s="153"/>
      <c r="BLX93" s="153"/>
      <c r="BLY93" s="153"/>
      <c r="BLZ93" s="153"/>
      <c r="BMA93" s="153"/>
      <c r="BMB93" s="153"/>
      <c r="BMC93" s="153"/>
      <c r="BMD93" s="153"/>
      <c r="BME93" s="153"/>
      <c r="BMF93" s="153"/>
      <c r="BMG93" s="153"/>
      <c r="BMH93" s="153"/>
      <c r="BMI93" s="153"/>
      <c r="BMJ93" s="153"/>
      <c r="BMK93" s="153"/>
      <c r="BML93" s="153"/>
      <c r="BMM93" s="153"/>
      <c r="BMN93" s="153"/>
      <c r="BMO93" s="153"/>
      <c r="BMP93" s="153"/>
      <c r="BMQ93" s="153"/>
      <c r="BMR93" s="153"/>
      <c r="BMS93" s="153"/>
      <c r="BMT93" s="153"/>
      <c r="BMU93" s="153"/>
      <c r="BMV93" s="153"/>
      <c r="BMW93" s="153"/>
      <c r="BMX93" s="153"/>
      <c r="BMY93" s="153"/>
      <c r="BMZ93" s="153"/>
      <c r="BNA93" s="153"/>
      <c r="BNB93" s="153"/>
      <c r="BNC93" s="153"/>
      <c r="BND93" s="153"/>
      <c r="BNE93" s="153"/>
      <c r="BNF93" s="153"/>
      <c r="BNG93" s="153"/>
      <c r="BNH93" s="153"/>
      <c r="BNI93" s="153"/>
      <c r="BNJ93" s="153"/>
      <c r="BNK93" s="153"/>
      <c r="BNL93" s="153"/>
      <c r="BNM93" s="153"/>
      <c r="BNN93" s="153"/>
      <c r="BNO93" s="153"/>
      <c r="BNP93" s="153"/>
      <c r="BNQ93" s="153"/>
      <c r="BNR93" s="153"/>
      <c r="BNS93" s="153"/>
      <c r="BNT93" s="153"/>
      <c r="BNU93" s="153"/>
      <c r="BNV93" s="153"/>
      <c r="BNW93" s="153"/>
      <c r="BNX93" s="153"/>
      <c r="BNY93" s="153"/>
      <c r="BNZ93" s="153"/>
      <c r="BOA93" s="153"/>
      <c r="BOB93" s="153"/>
      <c r="BOC93" s="153"/>
      <c r="BOD93" s="153"/>
      <c r="BOE93" s="153"/>
      <c r="BOF93" s="153"/>
      <c r="BOG93" s="153"/>
      <c r="BOH93" s="153"/>
      <c r="BOI93" s="153"/>
      <c r="BOJ93" s="153"/>
      <c r="BOK93" s="153"/>
      <c r="BOL93" s="153"/>
      <c r="BOM93" s="153"/>
      <c r="BON93" s="153"/>
      <c r="BOO93" s="153"/>
      <c r="BOP93" s="153"/>
      <c r="BOQ93" s="153"/>
      <c r="BOR93" s="153"/>
      <c r="BOS93" s="153"/>
      <c r="BOT93" s="153"/>
      <c r="BOU93" s="153"/>
      <c r="BOV93" s="153"/>
      <c r="BOW93" s="153"/>
      <c r="BOX93" s="153"/>
      <c r="BOY93" s="153"/>
      <c r="BOZ93" s="153"/>
      <c r="BPA93" s="153"/>
      <c r="BPB93" s="153"/>
      <c r="BPC93" s="153"/>
      <c r="BPD93" s="153"/>
      <c r="BPE93" s="153"/>
      <c r="BPF93" s="153"/>
      <c r="BPG93" s="153"/>
      <c r="BPH93" s="153"/>
      <c r="BPI93" s="153"/>
      <c r="BPJ93" s="153"/>
      <c r="BPK93" s="153"/>
      <c r="BPL93" s="153"/>
      <c r="BPM93" s="153"/>
      <c r="BPN93" s="153"/>
      <c r="BPO93" s="153"/>
      <c r="BPP93" s="153"/>
      <c r="BPQ93" s="153"/>
      <c r="BPR93" s="153"/>
      <c r="BPS93" s="153"/>
      <c r="BPT93" s="153"/>
      <c r="BPU93" s="153"/>
      <c r="BPV93" s="153"/>
      <c r="BPW93" s="153"/>
      <c r="BPX93" s="153"/>
      <c r="BPY93" s="153"/>
      <c r="BPZ93" s="153"/>
      <c r="BQA93" s="153"/>
      <c r="BQB93" s="153"/>
      <c r="BQC93" s="153"/>
      <c r="BQD93" s="153"/>
      <c r="BQE93" s="153"/>
      <c r="BQF93" s="153"/>
      <c r="BQG93" s="153"/>
      <c r="BQH93" s="153"/>
      <c r="BQI93" s="153"/>
      <c r="BQJ93" s="153"/>
      <c r="BQK93" s="153"/>
      <c r="BQL93" s="153"/>
      <c r="BQM93" s="153"/>
      <c r="BQN93" s="153"/>
      <c r="BQO93" s="153"/>
      <c r="BQP93" s="153"/>
      <c r="BQQ93" s="153"/>
      <c r="BQR93" s="153"/>
      <c r="BQS93" s="153"/>
      <c r="BQT93" s="153"/>
      <c r="BQU93" s="153"/>
      <c r="BQV93" s="153"/>
      <c r="BQW93" s="153"/>
      <c r="BQX93" s="153"/>
      <c r="BQY93" s="153"/>
      <c r="BQZ93" s="153"/>
      <c r="BRA93" s="153"/>
      <c r="BRB93" s="153"/>
      <c r="BRC93" s="153"/>
      <c r="BRD93" s="153"/>
      <c r="BRE93" s="153"/>
      <c r="BRF93" s="153"/>
      <c r="BRG93" s="153"/>
      <c r="BRH93" s="153"/>
      <c r="BRI93" s="153"/>
      <c r="BRJ93" s="153"/>
      <c r="BRK93" s="153"/>
      <c r="BRL93" s="153"/>
      <c r="BRM93" s="153"/>
      <c r="BRN93" s="153"/>
      <c r="BRO93" s="153"/>
      <c r="BRP93" s="153"/>
      <c r="BRQ93" s="153"/>
      <c r="BRR93" s="153"/>
      <c r="BRS93" s="153"/>
      <c r="BRT93" s="153"/>
      <c r="BRU93" s="153"/>
      <c r="BRV93" s="153"/>
      <c r="BRW93" s="153"/>
      <c r="BRX93" s="153"/>
      <c r="BRY93" s="153"/>
      <c r="BRZ93" s="153"/>
      <c r="BSA93" s="153"/>
      <c r="BSB93" s="153"/>
      <c r="BSC93" s="153"/>
      <c r="BSD93" s="153"/>
      <c r="BSE93" s="153"/>
      <c r="BSF93" s="153"/>
      <c r="BSG93" s="153"/>
      <c r="BSH93" s="153"/>
      <c r="BSI93" s="153"/>
      <c r="BSJ93" s="153"/>
      <c r="BSK93" s="153"/>
      <c r="BSL93" s="153"/>
      <c r="BSM93" s="153"/>
      <c r="BSN93" s="153"/>
      <c r="BSO93" s="153"/>
      <c r="BSP93" s="153"/>
      <c r="BSQ93" s="153"/>
      <c r="BSR93" s="153"/>
      <c r="BSS93" s="153"/>
      <c r="BST93" s="153"/>
      <c r="BSU93" s="153"/>
      <c r="BSV93" s="153"/>
      <c r="BSW93" s="153"/>
      <c r="BSX93" s="153"/>
      <c r="BSY93" s="153"/>
      <c r="BSZ93" s="153"/>
      <c r="BTA93" s="153"/>
      <c r="BTB93" s="153"/>
      <c r="BTC93" s="153"/>
      <c r="BTD93" s="153"/>
      <c r="BTE93" s="153"/>
      <c r="BTF93" s="153"/>
      <c r="BTG93" s="153"/>
      <c r="BTH93" s="153"/>
      <c r="BTI93" s="153"/>
      <c r="BTJ93" s="153"/>
      <c r="BTK93" s="153"/>
      <c r="BTL93" s="153"/>
      <c r="BTM93" s="153"/>
      <c r="BTN93" s="153"/>
      <c r="BTO93" s="153"/>
      <c r="BTP93" s="153"/>
      <c r="BTQ93" s="153"/>
      <c r="BTR93" s="153"/>
      <c r="BTS93" s="153"/>
      <c r="BTT93" s="153"/>
      <c r="BTU93" s="153"/>
      <c r="BTV93" s="153"/>
      <c r="BTW93" s="153"/>
      <c r="BTX93" s="153"/>
      <c r="BTY93" s="153"/>
      <c r="BTZ93" s="153"/>
      <c r="BUA93" s="153"/>
      <c r="BUB93" s="153"/>
      <c r="BUC93" s="153"/>
      <c r="BUD93" s="153"/>
      <c r="BUE93" s="153"/>
      <c r="BUF93" s="153"/>
      <c r="BUG93" s="153"/>
      <c r="BUH93" s="153"/>
      <c r="BUI93" s="153"/>
      <c r="BUJ93" s="153"/>
      <c r="BUK93" s="153"/>
      <c r="BUL93" s="153"/>
      <c r="BUM93" s="153"/>
      <c r="BUN93" s="153"/>
      <c r="BUO93" s="153"/>
      <c r="BUP93" s="153"/>
      <c r="BUQ93" s="153"/>
      <c r="BUR93" s="153"/>
      <c r="BUS93" s="153"/>
      <c r="BUT93" s="153"/>
      <c r="BUU93" s="153"/>
      <c r="BUV93" s="153"/>
      <c r="BUW93" s="153"/>
      <c r="BUX93" s="153"/>
      <c r="BUY93" s="153"/>
      <c r="BUZ93" s="153"/>
      <c r="BVA93" s="153"/>
      <c r="BVB93" s="153"/>
      <c r="BVC93" s="153"/>
      <c r="BVD93" s="153"/>
      <c r="BVE93" s="153"/>
      <c r="BVF93" s="153"/>
      <c r="BVG93" s="153"/>
      <c r="BVH93" s="153"/>
      <c r="BVI93" s="153"/>
      <c r="BVJ93" s="153"/>
      <c r="BVK93" s="153"/>
      <c r="BVL93" s="153"/>
      <c r="BVM93" s="153"/>
      <c r="BVN93" s="153"/>
      <c r="BVO93" s="153"/>
      <c r="BVP93" s="153"/>
      <c r="BVQ93" s="153"/>
      <c r="BVR93" s="153"/>
      <c r="BVS93" s="153"/>
      <c r="BVT93" s="153"/>
      <c r="BVU93" s="153"/>
      <c r="BVV93" s="153"/>
      <c r="BVW93" s="153"/>
      <c r="BVX93" s="153"/>
      <c r="BVY93" s="153"/>
      <c r="BVZ93" s="153"/>
      <c r="BWA93" s="153"/>
      <c r="BWB93" s="153"/>
      <c r="BWC93" s="153"/>
      <c r="BWD93" s="153"/>
      <c r="BWE93" s="153"/>
      <c r="BWF93" s="153"/>
      <c r="BWG93" s="153"/>
      <c r="BWH93" s="153"/>
      <c r="BWI93" s="153"/>
      <c r="BWJ93" s="153"/>
      <c r="BWK93" s="153"/>
      <c r="BWL93" s="153"/>
      <c r="BWM93" s="153"/>
      <c r="BWN93" s="153"/>
      <c r="BWO93" s="153"/>
      <c r="BWP93" s="153"/>
      <c r="BWQ93" s="153"/>
      <c r="BWR93" s="153"/>
      <c r="BWS93" s="153"/>
      <c r="BWT93" s="153"/>
      <c r="BWU93" s="153"/>
      <c r="BWV93" s="153"/>
      <c r="BWW93" s="153"/>
      <c r="BWX93" s="153"/>
      <c r="BWY93" s="153"/>
      <c r="BWZ93" s="153"/>
      <c r="BXA93" s="153"/>
      <c r="BXB93" s="153"/>
      <c r="BXC93" s="153"/>
      <c r="BXD93" s="153"/>
      <c r="BXE93" s="153"/>
      <c r="BXF93" s="153"/>
      <c r="BXG93" s="153"/>
      <c r="BXH93" s="153"/>
      <c r="BXI93" s="153"/>
      <c r="BXJ93" s="153"/>
      <c r="BXK93" s="153"/>
      <c r="BXL93" s="153"/>
      <c r="BXM93" s="153"/>
      <c r="BXN93" s="153"/>
      <c r="BXO93" s="153"/>
      <c r="BXP93" s="153"/>
      <c r="BXQ93" s="153"/>
      <c r="BXR93" s="153"/>
      <c r="BXS93" s="153"/>
      <c r="BXT93" s="153"/>
      <c r="BXU93" s="153"/>
      <c r="BXV93" s="153"/>
      <c r="BXW93" s="153"/>
      <c r="BXX93" s="153"/>
      <c r="BXY93" s="153"/>
      <c r="BXZ93" s="153"/>
      <c r="BYA93" s="153"/>
      <c r="BYB93" s="153"/>
      <c r="BYC93" s="153"/>
      <c r="BYD93" s="153"/>
      <c r="BYE93" s="153"/>
      <c r="BYF93" s="153"/>
      <c r="BYG93" s="153"/>
      <c r="BYH93" s="153"/>
      <c r="BYI93" s="153"/>
      <c r="BYJ93" s="153"/>
      <c r="BYK93" s="153"/>
      <c r="BYL93" s="153"/>
      <c r="BYM93" s="153"/>
      <c r="BYN93" s="153"/>
      <c r="BYO93" s="153"/>
      <c r="BYP93" s="153"/>
    </row>
    <row r="94" spans="3:2018" ht="12.75" customHeight="1">
      <c r="C94" s="197">
        <v>2016</v>
      </c>
      <c r="D94" s="21" t="s">
        <v>46</v>
      </c>
      <c r="E94" s="20" t="s">
        <v>185</v>
      </c>
      <c r="I94" s="31"/>
      <c r="J94" s="165">
        <f>IF($I76="n/a",0,IF(J$4&lt;=$C94,0,IF(SUM($C94,$I76)&gt;J$4,$J90/$I76,$J90-SUM($I94:I94))))</f>
        <v>0</v>
      </c>
      <c r="K94" s="165">
        <f>IF($I76="n/a",0,IF(K$4&lt;=$C94,0,IF(SUM($C94,$I76)&gt;K$4,$J90/$I76,$J90-SUM($I94:J94))))</f>
        <v>0.10347045414502058</v>
      </c>
      <c r="L94" s="165">
        <f>IF($I76="n/a",0,IF(L$4&lt;=$C94,0,IF(SUM($C94,$I76)&gt;L$4,$J90/$I76,$J90-SUM($I94:K94))))</f>
        <v>0.10347045414502058</v>
      </c>
      <c r="M94" s="165">
        <f>IF($I76="n/a",0,IF(M$4&lt;=$C94,0,IF(SUM($C94,$I76)&gt;M$4,$J90/$I76,$J90-SUM($I94:L94))))</f>
        <v>0.10347045414502058</v>
      </c>
      <c r="N94" s="165">
        <f>IF($I76="n/a",0,IF(N$4&lt;=$C94,0,IF(SUM($C94,$I76)&gt;N$4,$J90/$I76,$J90-SUM($I94:M94))))</f>
        <v>0.10347045414502058</v>
      </c>
      <c r="O94" s="165">
        <f>IF($I76="n/a",0,IF(O$4&lt;=$C94,0,IF(SUM($C94,$I76)&gt;O$4,$J90/$I76,$J90-SUM($I94:N94))))</f>
        <v>0.10347045414502058</v>
      </c>
      <c r="P94" s="165">
        <f>IF($I76="n/a",0,IF(P$4&lt;=$C94,0,IF(SUM($C94,$I76)&gt;P$4,$J90/$I76,$J90-SUM($I94:O94))))</f>
        <v>0.10347045414502058</v>
      </c>
      <c r="Q94" s="165">
        <f>IF($I76="n/a",0,IF(Q$4&lt;=$C94,0,IF(SUM($C94,$I76)&gt;Q$4,$J90/$I76,$J90-SUM($I94:P94))))</f>
        <v>0.10347045414502058</v>
      </c>
      <c r="R94" s="165">
        <f>IF($I76="n/a",0,IF(R$4&lt;=$C94,0,IF(SUM($C94,$I76)&gt;R$4,$J90/$I76,$J90-SUM($I94:Q94))))</f>
        <v>0.10347045414502058</v>
      </c>
      <c r="S94" s="165">
        <f>IF($I76="n/a",0,IF(S$4&lt;=$C94,0,IF(SUM($C94,$I76)&gt;S$4,$J90/$I76,$J90-SUM($I94:R94))))</f>
        <v>0.10347045414502058</v>
      </c>
      <c r="T94" s="165">
        <f>IF($I76="n/a",0,IF(T$4&lt;=$C94,0,IF(SUM($C94,$I76)&gt;T$4,$J90/$I76,$J90-SUM($I94:S94))))</f>
        <v>0.10347045414502058</v>
      </c>
      <c r="U94" s="165">
        <f>IF($I76="n/a",0,IF(U$4&lt;=$C94,0,IF(SUM($C94,$I76)&gt;U$4,$J90/$I76,$J90-SUM($I94:T94))))</f>
        <v>0.10347045414502058</v>
      </c>
      <c r="V94" s="165">
        <f>IF($I76="n/a",0,IF(V$4&lt;=$C94,0,IF(SUM($C94,$I76)&gt;V$4,$J90/$I76,$J90-SUM($I94:U94))))</f>
        <v>0.10347045414502058</v>
      </c>
      <c r="W94" s="165">
        <f>IF($I76="n/a",0,IF(W$4&lt;=$C94,0,IF(SUM($C94,$I76)&gt;W$4,$J90/$I76,$J90-SUM($I94:V94))))</f>
        <v>0.10347045414502058</v>
      </c>
      <c r="X94" s="165">
        <f>IF($I76="n/a",0,IF(X$4&lt;=$C94,0,IF(SUM($C94,$I76)&gt;X$4,$J90/$I76,$J90-SUM($I94:W94))))</f>
        <v>0.10347045414502058</v>
      </c>
      <c r="Y94" s="165">
        <f>IF($I76="n/a",0,IF(Y$4&lt;=$C94,0,IF(SUM($C94,$I76)&gt;Y$4,$J90/$I76,$J90-SUM($I94:X94))))</f>
        <v>0.10347045414502058</v>
      </c>
      <c r="Z94" s="165">
        <f>IF($I76="n/a",0,IF(Z$4&lt;=$C94,0,IF(SUM($C94,$I76)&gt;Z$4,$J90/$I76,$J90-SUM($I94:Y94))))</f>
        <v>0.10347045414502058</v>
      </c>
      <c r="AA94" s="165">
        <f>IF($I76="n/a",0,IF(AA$4&lt;=$C94,0,IF(SUM($C94,$I76)&gt;AA$4,$J90/$I76,$J90-SUM($I94:Z94))))</f>
        <v>0.10347045414502058</v>
      </c>
      <c r="AB94" s="165">
        <f>IF($I76="n/a",0,IF(AB$4&lt;=$C94,0,IF(SUM($C94,$I76)&gt;AB$4,$J90/$I76,$J90-SUM($I94:AA94))))</f>
        <v>0.10347045414502058</v>
      </c>
      <c r="AC94" s="165">
        <f>IF($I76="n/a",0,IF(AC$4&lt;=$C94,0,IF(SUM($C94,$I76)&gt;AC$4,$J90/$I76,$J90-SUM($I94:AB94))))</f>
        <v>0.10347045414502058</v>
      </c>
      <c r="AD94" s="165">
        <f>IF($I76="n/a",0,IF(AD$4&lt;=$C94,0,IF(SUM($C94,$I76)&gt;AD$4,$J90/$I76,$J90-SUM($I94:AC94))))</f>
        <v>0.10347045414502058</v>
      </c>
      <c r="AE94" s="165">
        <f>IF($I76="n/a",0,IF(AE$4&lt;=$C94,0,IF(SUM($C94,$I76)&gt;AE$4,$J90/$I76,$J90-SUM($I94:AD94))))</f>
        <v>0.10347045414502058</v>
      </c>
      <c r="AF94" s="165">
        <f>IF($I76="n/a",0,IF(AF$4&lt;=$C94,0,IF(SUM($C94,$I76)&gt;AF$4,$J90/$I76,$J90-SUM($I94:AE94))))</f>
        <v>0.10347045414502058</v>
      </c>
      <c r="AG94" s="165">
        <f>IF($I76="n/a",0,IF(AG$4&lt;=$C94,0,IF(SUM($C94,$I76)&gt;AG$4,$J90/$I76,$J90-SUM($I94:AF94))))</f>
        <v>0.10347045414502058</v>
      </c>
      <c r="AH94" s="165">
        <f>IF($I76="n/a",0,IF(AH$4&lt;=$C94,0,IF(SUM($C94,$I76)&gt;AH$4,$J90/$I76,$J90-SUM($I94:AG94))))</f>
        <v>0.10347045414502058</v>
      </c>
      <c r="AI94" s="165">
        <f>IF($I76="n/a",0,IF(AI$4&lt;=$C94,0,IF(SUM($C94,$I76)&gt;AI$4,$J90/$I76,$J90-SUM($I94:AH94))))</f>
        <v>0.10347045414502058</v>
      </c>
      <c r="AJ94" s="165">
        <f>IF($I76="n/a",0,IF(AJ$4&lt;=$C94,0,IF(SUM($C94,$I76)&gt;AJ$4,$J90/$I76,$J90-SUM($I94:AI94))))</f>
        <v>0.10347045414502058</v>
      </c>
      <c r="AK94" s="165">
        <f>IF($I76="n/a",0,IF(AK$4&lt;=$C94,0,IF(SUM($C94,$I76)&gt;AK$4,$J90/$I76,$J90-SUM($I94:AJ94))))</f>
        <v>0.10347045414502058</v>
      </c>
      <c r="AL94" s="165">
        <f>IF($I76="n/a",0,IF(AL$4&lt;=$C94,0,IF(SUM($C94,$I76)&gt;AL$4,$J90/$I76,$J90-SUM($I94:AK94))))</f>
        <v>0.10347045414502058</v>
      </c>
      <c r="AM94" s="165">
        <f>IF($I76="n/a",0,IF(AM$4&lt;=$C94,0,IF(SUM($C94,$I76)&gt;AM$4,$J90/$I76,$J90-SUM($I94:AL94))))</f>
        <v>0.10347045414502058</v>
      </c>
      <c r="AN94" s="165">
        <f>IF($I76="n/a",0,IF(AN$4&lt;=$C94,0,IF(SUM($C94,$I76)&gt;AN$4,$J90/$I76,$J90-SUM($I94:AM94))))</f>
        <v>0.10347045414502058</v>
      </c>
      <c r="AO94" s="165">
        <f>IF($I76="n/a",0,IF(AO$4&lt;=$C94,0,IF(SUM($C94,$I76)&gt;AO$4,$J90/$I76,$J90-SUM($I94:AN94))))</f>
        <v>0.10347045414502058</v>
      </c>
      <c r="AP94" s="165">
        <f>IF($I76="n/a",0,IF(AP$4&lt;=$C94,0,IF(SUM($C94,$I76)&gt;AP$4,$J90/$I76,$J90-SUM($I94:AO94))))</f>
        <v>0.10347045414502058</v>
      </c>
      <c r="AQ94" s="165">
        <f>IF($I76="n/a",0,IF(AQ$4&lt;=$C94,0,IF(SUM($C94,$I76)&gt;AQ$4,$J90/$I76,$J90-SUM($I94:AP94))))</f>
        <v>0.10347045414502058</v>
      </c>
      <c r="AR94" s="165">
        <f>IF($I76="n/a",0,IF(AR$4&lt;=$C94,0,IF(SUM($C94,$I76)&gt;AR$4,$J90/$I76,$J90-SUM($I94:AQ94))))</f>
        <v>0.10347045414502058</v>
      </c>
      <c r="AS94" s="165">
        <f>IF($I76="n/a",0,IF(AS$4&lt;=$C94,0,IF(SUM($C94,$I76)&gt;AS$4,$J90/$I76,$J90-SUM($I94:AR94))))</f>
        <v>0.10347045414502058</v>
      </c>
      <c r="AT94" s="165">
        <f>IF($I76="n/a",0,IF(AT$4&lt;=$C94,0,IF(SUM($C94,$I76)&gt;AT$4,$J90/$I76,$J90-SUM($I94:AS94))))</f>
        <v>0.10347045414502058</v>
      </c>
      <c r="AU94" s="165">
        <f>IF($I76="n/a",0,IF(AU$4&lt;=$C94,0,IF(SUM($C94,$I76)&gt;AU$4,$J90/$I76,$J90-SUM($I94:AT94))))</f>
        <v>0.10347045414502058</v>
      </c>
      <c r="AV94" s="165">
        <f>IF($I76="n/a",0,IF(AV$4&lt;=$C94,0,IF(SUM($C94,$I76)&gt;AV$4,$J90/$I76,$J90-SUM($I94:AU94))))</f>
        <v>0.10347045414502058</v>
      </c>
      <c r="AW94" s="165">
        <f>IF($I76="n/a",0,IF(AW$4&lt;=$C94,0,IF(SUM($C94,$I76)&gt;AW$4,$J90/$I76,$J90-SUM($I94:AV94))))</f>
        <v>0.10347045414502058</v>
      </c>
      <c r="AX94" s="165">
        <f>IF($I76="n/a",0,IF(AX$4&lt;=$C94,0,IF(SUM($C94,$I76)&gt;AX$4,$J90/$I76,$J90-SUM($I94:AW94))))</f>
        <v>0.10347045414502058</v>
      </c>
      <c r="AY94" s="165">
        <f>IF($I76="n/a",0,IF(AY$4&lt;=$C94,0,IF(SUM($C94,$I76)&gt;AY$4,$J90/$I76,$J90-SUM($I94:AX94))))</f>
        <v>0.10347045414502058</v>
      </c>
      <c r="AZ94" s="165">
        <f>IF($I76="n/a",0,IF(AZ$4&lt;=$C94,0,IF(SUM($C94,$I76)&gt;AZ$4,$J90/$I76,$J90-SUM($I94:AY94))))</f>
        <v>0.10347045414502058</v>
      </c>
      <c r="BA94" s="165">
        <f>IF($I76="n/a",0,IF(BA$4&lt;=$C94,0,IF(SUM($C94,$I76)&gt;BA$4,$J90/$I76,$J90-SUM($I94:AZ94))))</f>
        <v>0.10347045414502058</v>
      </c>
      <c r="BB94" s="165">
        <f>IF($I76="n/a",0,IF(BB$4&lt;=$C94,0,IF(SUM($C94,$I76)&gt;BB$4,$J90/$I76,$J90-SUM($I94:BA94))))</f>
        <v>0.10347045414502058</v>
      </c>
      <c r="BC94" s="165">
        <f>IF($I76="n/a",0,IF(BC$4&lt;=$C94,0,IF(SUM($C94,$I76)&gt;BC$4,$J90/$I76,$J90-SUM($I94:BB94))))</f>
        <v>0.10347045414502087</v>
      </c>
      <c r="BD94" s="165">
        <f>IF($I76="n/a",0,IF(BD$4&lt;=$C94,0,IF(SUM($C94,$I76)&gt;BD$4,$J90/$I76,$J90-SUM($I94:BC94))))</f>
        <v>0</v>
      </c>
      <c r="BE94" s="165">
        <f>IF($I76="n/a",0,IF(BE$4&lt;=$C94,0,IF(SUM($C94,$I76)&gt;BE$4,$J90/$I76,$J90-SUM($I94:BD94))))</f>
        <v>0</v>
      </c>
      <c r="BF94" s="165">
        <f>IF($I76="n/a",0,IF(BF$4&lt;=$C94,0,IF(SUM($C94,$I76)&gt;BF$4,$J90/$I76,$J90-SUM($I94:BE94))))</f>
        <v>0</v>
      </c>
      <c r="BG94" s="165">
        <f>IF($I76="n/a",0,IF(BG$4&lt;=$C94,0,IF(SUM($C94,$I76)&gt;BG$4,$J90/$I76,$J90-SUM($I94:BF94))))</f>
        <v>0</v>
      </c>
      <c r="BH94" s="165">
        <f>IF($I76="n/a",0,IF(BH$4&lt;=$C94,0,IF(SUM($C94,$I76)&gt;BH$4,$J90/$I76,$J90-SUM($I94:BG94))))</f>
        <v>0</v>
      </c>
      <c r="BI94" s="165">
        <f>IF($I76="n/a",0,IF(BI$4&lt;=$C94,0,IF(SUM($C94,$I76)&gt;BI$4,$J90/$I76,$J90-SUM($I94:BH94))))</f>
        <v>0</v>
      </c>
      <c r="BJ94" s="165">
        <f>IF($I76="n/a",0,IF(BJ$4&lt;=$C94,0,IF(SUM($C94,$I76)&gt;BJ$4,$J90/$I76,$J90-SUM($I94:BI94))))</f>
        <v>0</v>
      </c>
      <c r="BK94" s="165">
        <f>IF($I76="n/a",0,IF(BK$4&lt;=$C94,0,IF(SUM($C94,$I76)&gt;BK$4,$J90/$I76,$J90-SUM($I94:BJ94))))</f>
        <v>0</v>
      </c>
      <c r="BL94" s="165">
        <f>IF($I76="n/a",0,IF(BL$4&lt;=$C94,0,IF(SUM($C94,$I76)&gt;BL$4,$J90/$I76,$J90-SUM($I94:BK94))))</f>
        <v>0</v>
      </c>
      <c r="BM94" s="165">
        <f>IF($I76="n/a",0,IF(BM$4&lt;=$C94,0,IF(SUM($C94,$I76)&gt;BM$4,$J90/$I76,$J90-SUM($I94:BL94))))</f>
        <v>0</v>
      </c>
      <c r="BN94" s="165">
        <f>IF($I76="n/a",0,IF(BN$4&lt;=$C94,0,IF(SUM($C94,$I76)&gt;BN$4,$J90/$I76,$J90-SUM($I94:BM94))))</f>
        <v>0</v>
      </c>
      <c r="BO94" s="165">
        <f>IF($I76="n/a",0,IF(BO$4&lt;=$C94,0,IF(SUM($C94,$I76)&gt;BO$4,$J90/$I76,$J90-SUM($I94:BN94))))</f>
        <v>0</v>
      </c>
      <c r="BP94" s="165">
        <f>IF($I76="n/a",0,IF(BP$4&lt;=$C94,0,IF(SUM($C94,$I76)&gt;BP$4,$J90/$I76,$J90-SUM($I94:BO94))))</f>
        <v>0</v>
      </c>
      <c r="BQ94" s="165">
        <f>IF($I76="n/a",0,IF(BQ$4&lt;=$C94,0,IF(SUM($C94,$I76)&gt;BQ$4,$J90/$I76,$J90-SUM($I94:BP94))))</f>
        <v>0</v>
      </c>
      <c r="BR94" s="165">
        <f>IF($I76="n/a",0,IF(BR$4&lt;=$C94,0,IF(SUM($C94,$I76)&gt;BR$4,$J90/$I76,$J90-SUM($I94:BQ94))))</f>
        <v>0</v>
      </c>
      <c r="BS94" s="165">
        <f>IF($I76="n/a",0,IF(BS$4&lt;=$C94,0,IF(SUM($C94,$I76)&gt;BS$4,$J90/$I76,$J90-SUM($I94:BR94))))</f>
        <v>0</v>
      </c>
      <c r="BT94" s="165">
        <f>IF($I76="n/a",0,IF(BT$4&lt;=$C94,0,IF(SUM($C94,$I76)&gt;BT$4,$J90/$I76,$J90-SUM($I94:BS94))))</f>
        <v>0</v>
      </c>
      <c r="BU94" s="165">
        <f>IF($I76="n/a",0,IF(BU$4&lt;=$C94,0,IF(SUM($C94,$I76)&gt;BU$4,$J90/$I76,$J90-SUM($I94:BT94))))</f>
        <v>0</v>
      </c>
      <c r="BV94" s="165">
        <f>IF($I76="n/a",0,IF(BV$4&lt;=$C94,0,IF(SUM($C94,$I76)&gt;BV$4,$J90/$I76,$J90-SUM($I94:BU94))))</f>
        <v>0</v>
      </c>
      <c r="BW94" s="165">
        <f>IF($I76="n/a",0,IF(BW$4&lt;=$C94,0,IF(SUM($C94,$I76)&gt;BW$4,$J90/$I76,$J90-SUM($I94:BV94))))</f>
        <v>0</v>
      </c>
      <c r="BX94" s="165">
        <f>IF($I76="n/a",0,IF(BX$4&lt;=$C94,0,IF(SUM($C94,$I76)&gt;BX$4,$J90/$I76,$J90-SUM($I94:BW94))))</f>
        <v>0</v>
      </c>
      <c r="BY94" s="165">
        <f>IF($I76="n/a",0,IF(BY$4&lt;=$C94,0,IF(SUM($C94,$I76)&gt;BY$4,$J90/$I76,$J90-SUM($I94:BX94))))</f>
        <v>0</v>
      </c>
      <c r="BZ94" s="165">
        <f>IF($I76="n/a",0,IF(BZ$4&lt;=$C94,0,IF(SUM($C94,$I76)&gt;BZ$4,$J90/$I76,$J90-SUM($I94:BY94))))</f>
        <v>0</v>
      </c>
      <c r="CA94" s="165">
        <f>IF($I76="n/a",0,IF(CA$4&lt;=$C94,0,IF(SUM($C94,$I76)&gt;CA$4,$J90/$I76,$J90-SUM($I94:BZ94))))</f>
        <v>0</v>
      </c>
      <c r="CB94" s="165">
        <f>IF($I76="n/a",0,IF(CB$4&lt;=$C94,0,IF(SUM($C94,$I76)&gt;CB$4,$J90/$I76,$J90-SUM($I94:CA94))))</f>
        <v>0</v>
      </c>
      <c r="CC94" s="165">
        <f>IF($I76="n/a",0,IF(CC$4&lt;=$C94,0,IF(SUM($C94,$I76)&gt;CC$4,$J90/$I76,$J90-SUM($I94:CB94))))</f>
        <v>0</v>
      </c>
      <c r="CD94" s="165">
        <f>IF($I76="n/a",0,IF(CD$4&lt;=$C94,0,IF(SUM($C94,$I76)&gt;CD$4,$J90/$I76,$J90-SUM($I94:CC94))))</f>
        <v>0</v>
      </c>
      <c r="CE94" s="165">
        <f>IF($I76="n/a",0,IF(CE$4&lt;=$C94,0,IF(SUM($C94,$I76)&gt;CE$4,$J90/$I76,$J90-SUM($I94:CD94))))</f>
        <v>0</v>
      </c>
      <c r="CF94" s="165">
        <f>IF($I76="n/a",0,IF(CF$4&lt;=$C94,0,IF(SUM($C94,$I76)&gt;CF$4,$J90/$I76,$J90-SUM($I94:CE94))))</f>
        <v>0</v>
      </c>
    </row>
    <row r="95" spans="3:2018" ht="12.75" customHeight="1">
      <c r="C95" s="197">
        <v>2017</v>
      </c>
      <c r="D95" s="21" t="s">
        <v>45</v>
      </c>
      <c r="E95" s="21" t="s">
        <v>185</v>
      </c>
      <c r="I95" s="31"/>
      <c r="J95" s="165">
        <f>IF($I76="n/a",0,IF(J$4&lt;=$C95,0,IF(SUM($C95,$I76)&gt;J$4,$K90/$I76,$K90-SUM($I95:I95))))</f>
        <v>0</v>
      </c>
      <c r="K95" s="165">
        <f>IF($I76="n/a",0,IF(K$4&lt;=$C95,0,IF(SUM($C95,$I76)&gt;K$4,$K90/$I76,$K90-SUM($I95:J95))))</f>
        <v>0</v>
      </c>
      <c r="L95" s="165">
        <f>IF($I76="n/a",0,IF(L$4&lt;=$C95,0,IF(SUM($C95,$I76)&gt;L$4,$K90/$I76,$K90-SUM($I95:K95))))</f>
        <v>2.2615155899205808E-2</v>
      </c>
      <c r="M95" s="165">
        <f>IF($I76="n/a",0,IF(M$4&lt;=$C95,0,IF(SUM($C95,$I76)&gt;M$4,$K90/$I76,$K90-SUM($I95:L95))))</f>
        <v>2.2615155899205808E-2</v>
      </c>
      <c r="N95" s="165">
        <f>IF($I76="n/a",0,IF(N$4&lt;=$C95,0,IF(SUM($C95,$I76)&gt;N$4,$K90/$I76,$K90-SUM($I95:M95))))</f>
        <v>2.2615155899205808E-2</v>
      </c>
      <c r="O95" s="165">
        <f>IF($I76="n/a",0,IF(O$4&lt;=$C95,0,IF(SUM($C95,$I76)&gt;O$4,$K90/$I76,$K90-SUM($I95:N95))))</f>
        <v>2.2615155899205808E-2</v>
      </c>
      <c r="P95" s="165">
        <f>IF($I76="n/a",0,IF(P$4&lt;=$C95,0,IF(SUM($C95,$I76)&gt;P$4,$K90/$I76,$K90-SUM($I95:O95))))</f>
        <v>2.2615155899205808E-2</v>
      </c>
      <c r="Q95" s="165">
        <f>IF($I76="n/a",0,IF(Q$4&lt;=$C95,0,IF(SUM($C95,$I76)&gt;Q$4,$K90/$I76,$K90-SUM($I95:P95))))</f>
        <v>2.2615155899205808E-2</v>
      </c>
      <c r="R95" s="165">
        <f>IF($I76="n/a",0,IF(R$4&lt;=$C95,0,IF(SUM($C95,$I76)&gt;R$4,$K90/$I76,$K90-SUM($I95:Q95))))</f>
        <v>2.2615155899205808E-2</v>
      </c>
      <c r="S95" s="165">
        <f>IF($I76="n/a",0,IF(S$4&lt;=$C95,0,IF(SUM($C95,$I76)&gt;S$4,$K90/$I76,$K90-SUM($I95:R95))))</f>
        <v>2.2615155899205808E-2</v>
      </c>
      <c r="T95" s="165">
        <f>IF($I76="n/a",0,IF(T$4&lt;=$C95,0,IF(SUM($C95,$I76)&gt;T$4,$K90/$I76,$K90-SUM($I95:S95))))</f>
        <v>2.2615155899205808E-2</v>
      </c>
      <c r="U95" s="165">
        <f>IF($I76="n/a",0,IF(U$4&lt;=$C95,0,IF(SUM($C95,$I76)&gt;U$4,$K90/$I76,$K90-SUM($I95:T95))))</f>
        <v>2.2615155899205808E-2</v>
      </c>
      <c r="V95" s="165">
        <f>IF($I76="n/a",0,IF(V$4&lt;=$C95,0,IF(SUM($C95,$I76)&gt;V$4,$K90/$I76,$K90-SUM($I95:U95))))</f>
        <v>2.2615155899205808E-2</v>
      </c>
      <c r="W95" s="165">
        <f>IF($I76="n/a",0,IF(W$4&lt;=$C95,0,IF(SUM($C95,$I76)&gt;W$4,$K90/$I76,$K90-SUM($I95:V95))))</f>
        <v>2.2615155899205808E-2</v>
      </c>
      <c r="X95" s="165">
        <f>IF($I76="n/a",0,IF(X$4&lt;=$C95,0,IF(SUM($C95,$I76)&gt;X$4,$K90/$I76,$K90-SUM($I95:W95))))</f>
        <v>2.2615155899205808E-2</v>
      </c>
      <c r="Y95" s="165">
        <f>IF($I76="n/a",0,IF(Y$4&lt;=$C95,0,IF(SUM($C95,$I76)&gt;Y$4,$K90/$I76,$K90-SUM($I95:X95))))</f>
        <v>2.2615155899205808E-2</v>
      </c>
      <c r="Z95" s="165">
        <f>IF($I76="n/a",0,IF(Z$4&lt;=$C95,0,IF(SUM($C95,$I76)&gt;Z$4,$K90/$I76,$K90-SUM($I95:Y95))))</f>
        <v>2.2615155899205808E-2</v>
      </c>
      <c r="AA95" s="165">
        <f>IF($I76="n/a",0,IF(AA$4&lt;=$C95,0,IF(SUM($C95,$I76)&gt;AA$4,$K90/$I76,$K90-SUM($I95:Z95))))</f>
        <v>2.2615155899205808E-2</v>
      </c>
      <c r="AB95" s="165">
        <f>IF($I76="n/a",0,IF(AB$4&lt;=$C95,0,IF(SUM($C95,$I76)&gt;AB$4,$K90/$I76,$K90-SUM($I95:AA95))))</f>
        <v>2.2615155899205808E-2</v>
      </c>
      <c r="AC95" s="165">
        <f>IF($I76="n/a",0,IF(AC$4&lt;=$C95,0,IF(SUM($C95,$I76)&gt;AC$4,$K90/$I76,$K90-SUM($I95:AB95))))</f>
        <v>2.2615155899205808E-2</v>
      </c>
      <c r="AD95" s="165">
        <f>IF($I76="n/a",0,IF(AD$4&lt;=$C95,0,IF(SUM($C95,$I76)&gt;AD$4,$K90/$I76,$K90-SUM($I95:AC95))))</f>
        <v>2.2615155899205808E-2</v>
      </c>
      <c r="AE95" s="165">
        <f>IF($I76="n/a",0,IF(AE$4&lt;=$C95,0,IF(SUM($C95,$I76)&gt;AE$4,$K90/$I76,$K90-SUM($I95:AD95))))</f>
        <v>2.2615155899205808E-2</v>
      </c>
      <c r="AF95" s="165">
        <f>IF($I76="n/a",0,IF(AF$4&lt;=$C95,0,IF(SUM($C95,$I76)&gt;AF$4,$K90/$I76,$K90-SUM($I95:AE95))))</f>
        <v>2.2615155899205808E-2</v>
      </c>
      <c r="AG95" s="165">
        <f>IF($I76="n/a",0,IF(AG$4&lt;=$C95,0,IF(SUM($C95,$I76)&gt;AG$4,$K90/$I76,$K90-SUM($I95:AF95))))</f>
        <v>2.2615155899205808E-2</v>
      </c>
      <c r="AH95" s="165">
        <f>IF($I76="n/a",0,IF(AH$4&lt;=$C95,0,IF(SUM($C95,$I76)&gt;AH$4,$K90/$I76,$K90-SUM($I95:AG95))))</f>
        <v>2.2615155899205808E-2</v>
      </c>
      <c r="AI95" s="165">
        <f>IF($I76="n/a",0,IF(AI$4&lt;=$C95,0,IF(SUM($C95,$I76)&gt;AI$4,$K90/$I76,$K90-SUM($I95:AH95))))</f>
        <v>2.2615155899205808E-2</v>
      </c>
      <c r="AJ95" s="165">
        <f>IF($I76="n/a",0,IF(AJ$4&lt;=$C95,0,IF(SUM($C95,$I76)&gt;AJ$4,$K90/$I76,$K90-SUM($I95:AI95))))</f>
        <v>2.2615155899205808E-2</v>
      </c>
      <c r="AK95" s="165">
        <f>IF($I76="n/a",0,IF(AK$4&lt;=$C95,0,IF(SUM($C95,$I76)&gt;AK$4,$K90/$I76,$K90-SUM($I95:AJ95))))</f>
        <v>2.2615155899205808E-2</v>
      </c>
      <c r="AL95" s="165">
        <f>IF($I76="n/a",0,IF(AL$4&lt;=$C95,0,IF(SUM($C95,$I76)&gt;AL$4,$K90/$I76,$K90-SUM($I95:AK95))))</f>
        <v>2.2615155899205808E-2</v>
      </c>
      <c r="AM95" s="165">
        <f>IF($I76="n/a",0,IF(AM$4&lt;=$C95,0,IF(SUM($C95,$I76)&gt;AM$4,$K90/$I76,$K90-SUM($I95:AL95))))</f>
        <v>2.2615155899205808E-2</v>
      </c>
      <c r="AN95" s="165">
        <f>IF($I76="n/a",0,IF(AN$4&lt;=$C95,0,IF(SUM($C95,$I76)&gt;AN$4,$K90/$I76,$K90-SUM($I95:AM95))))</f>
        <v>2.2615155899205808E-2</v>
      </c>
      <c r="AO95" s="165">
        <f>IF($I76="n/a",0,IF(AO$4&lt;=$C95,0,IF(SUM($C95,$I76)&gt;AO$4,$K90/$I76,$K90-SUM($I95:AN95))))</f>
        <v>2.2615155899205808E-2</v>
      </c>
      <c r="AP95" s="165">
        <f>IF($I76="n/a",0,IF(AP$4&lt;=$C95,0,IF(SUM($C95,$I76)&gt;AP$4,$K90/$I76,$K90-SUM($I95:AO95))))</f>
        <v>2.2615155899205808E-2</v>
      </c>
      <c r="AQ95" s="165">
        <f>IF($I76="n/a",0,IF(AQ$4&lt;=$C95,0,IF(SUM($C95,$I76)&gt;AQ$4,$K90/$I76,$K90-SUM($I95:AP95))))</f>
        <v>2.2615155899205808E-2</v>
      </c>
      <c r="AR95" s="165">
        <f>IF($I76="n/a",0,IF(AR$4&lt;=$C95,0,IF(SUM($C95,$I76)&gt;AR$4,$K90/$I76,$K90-SUM($I95:AQ95))))</f>
        <v>2.2615155899205808E-2</v>
      </c>
      <c r="AS95" s="165">
        <f>IF($I76="n/a",0,IF(AS$4&lt;=$C95,0,IF(SUM($C95,$I76)&gt;AS$4,$K90/$I76,$K90-SUM($I95:AR95))))</f>
        <v>2.2615155899205808E-2</v>
      </c>
      <c r="AT95" s="165">
        <f>IF($I76="n/a",0,IF(AT$4&lt;=$C95,0,IF(SUM($C95,$I76)&gt;AT$4,$K90/$I76,$K90-SUM($I95:AS95))))</f>
        <v>2.2615155899205808E-2</v>
      </c>
      <c r="AU95" s="165">
        <f>IF($I76="n/a",0,IF(AU$4&lt;=$C95,0,IF(SUM($C95,$I76)&gt;AU$4,$K90/$I76,$K90-SUM($I95:AT95))))</f>
        <v>2.2615155899205808E-2</v>
      </c>
      <c r="AV95" s="165">
        <f>IF($I76="n/a",0,IF(AV$4&lt;=$C95,0,IF(SUM($C95,$I76)&gt;AV$4,$K90/$I76,$K90-SUM($I95:AU95))))</f>
        <v>2.2615155899205808E-2</v>
      </c>
      <c r="AW95" s="165">
        <f>IF($I76="n/a",0,IF(AW$4&lt;=$C95,0,IF(SUM($C95,$I76)&gt;AW$4,$K90/$I76,$K90-SUM($I95:AV95))))</f>
        <v>2.2615155899205808E-2</v>
      </c>
      <c r="AX95" s="165">
        <f>IF($I76="n/a",0,IF(AX$4&lt;=$C95,0,IF(SUM($C95,$I76)&gt;AX$4,$K90/$I76,$K90-SUM($I95:AW95))))</f>
        <v>2.2615155899205808E-2</v>
      </c>
      <c r="AY95" s="165">
        <f>IF($I76="n/a",0,IF(AY$4&lt;=$C95,0,IF(SUM($C95,$I76)&gt;AY$4,$K90/$I76,$K90-SUM($I95:AX95))))</f>
        <v>2.2615155899205808E-2</v>
      </c>
      <c r="AZ95" s="165">
        <f>IF($I76="n/a",0,IF(AZ$4&lt;=$C95,0,IF(SUM($C95,$I76)&gt;AZ$4,$K90/$I76,$K90-SUM($I95:AY95))))</f>
        <v>2.2615155899205808E-2</v>
      </c>
      <c r="BA95" s="165">
        <f>IF($I76="n/a",0,IF(BA$4&lt;=$C95,0,IF(SUM($C95,$I76)&gt;BA$4,$K90/$I76,$K90-SUM($I95:AZ95))))</f>
        <v>2.2615155899205808E-2</v>
      </c>
      <c r="BB95" s="165">
        <f>IF($I76="n/a",0,IF(BB$4&lt;=$C95,0,IF(SUM($C95,$I76)&gt;BB$4,$K90/$I76,$K90-SUM($I95:BA95))))</f>
        <v>2.2615155899205808E-2</v>
      </c>
      <c r="BC95" s="165">
        <f>IF($I76="n/a",0,IF(BC$4&lt;=$C95,0,IF(SUM($C95,$I76)&gt;BC$4,$K90/$I76,$K90-SUM($I95:BB95))))</f>
        <v>2.2615155899205808E-2</v>
      </c>
      <c r="BD95" s="165">
        <f>IF($I76="n/a",0,IF(BD$4&lt;=$C95,0,IF(SUM($C95,$I76)&gt;BD$4,$K90/$I76,$K90-SUM($I95:BC95))))</f>
        <v>2.2615155899205486E-2</v>
      </c>
      <c r="BE95" s="165">
        <f>IF($I76="n/a",0,IF(BE$4&lt;=$C95,0,IF(SUM($C95,$I76)&gt;BE$4,$K90/$I76,$K90-SUM($I95:BD95))))</f>
        <v>0</v>
      </c>
      <c r="BF95" s="165">
        <f>IF($I76="n/a",0,IF(BF$4&lt;=$C95,0,IF(SUM($C95,$I76)&gt;BF$4,$K90/$I76,$K90-SUM($I95:BE95))))</f>
        <v>0</v>
      </c>
      <c r="BG95" s="165">
        <f>IF($I76="n/a",0,IF(BG$4&lt;=$C95,0,IF(SUM($C95,$I76)&gt;BG$4,$K90/$I76,$K90-SUM($I95:BF95))))</f>
        <v>0</v>
      </c>
      <c r="BH95" s="165">
        <f>IF($I76="n/a",0,IF(BH$4&lt;=$C95,0,IF(SUM($C95,$I76)&gt;BH$4,$K90/$I76,$K90-SUM($I95:BG95))))</f>
        <v>0</v>
      </c>
      <c r="BI95" s="165">
        <f>IF($I76="n/a",0,IF(BI$4&lt;=$C95,0,IF(SUM($C95,$I76)&gt;BI$4,$K90/$I76,$K90-SUM($I95:BH95))))</f>
        <v>0</v>
      </c>
      <c r="BJ95" s="165">
        <f>IF($I76="n/a",0,IF(BJ$4&lt;=$C95,0,IF(SUM($C95,$I76)&gt;BJ$4,$K90/$I76,$K90-SUM($I95:BI95))))</f>
        <v>0</v>
      </c>
      <c r="BK95" s="165">
        <f>IF($I76="n/a",0,IF(BK$4&lt;=$C95,0,IF(SUM($C95,$I76)&gt;BK$4,$K90/$I76,$K90-SUM($I95:BJ95))))</f>
        <v>0</v>
      </c>
      <c r="BL95" s="165">
        <f>IF($I76="n/a",0,IF(BL$4&lt;=$C95,0,IF(SUM($C95,$I76)&gt;BL$4,$K90/$I76,$K90-SUM($I95:BK95))))</f>
        <v>0</v>
      </c>
      <c r="BM95" s="165">
        <f>IF($I76="n/a",0,IF(BM$4&lt;=$C95,0,IF(SUM($C95,$I76)&gt;BM$4,$K90/$I76,$K90-SUM($I95:BL95))))</f>
        <v>0</v>
      </c>
      <c r="BN95" s="165">
        <f>IF($I76="n/a",0,IF(BN$4&lt;=$C95,0,IF(SUM($C95,$I76)&gt;BN$4,$K90/$I76,$K90-SUM($I95:BM95))))</f>
        <v>0</v>
      </c>
      <c r="BO95" s="165">
        <f>IF($I76="n/a",0,IF(BO$4&lt;=$C95,0,IF(SUM($C95,$I76)&gt;BO$4,$K90/$I76,$K90-SUM($I95:BN95))))</f>
        <v>0</v>
      </c>
      <c r="BP95" s="165">
        <f>IF($I76="n/a",0,IF(BP$4&lt;=$C95,0,IF(SUM($C95,$I76)&gt;BP$4,$K90/$I76,$K90-SUM($I95:BO95))))</f>
        <v>0</v>
      </c>
      <c r="BQ95" s="165">
        <f>IF($I76="n/a",0,IF(BQ$4&lt;=$C95,0,IF(SUM($C95,$I76)&gt;BQ$4,$K90/$I76,$K90-SUM($I95:BP95))))</f>
        <v>0</v>
      </c>
      <c r="BR95" s="165">
        <f>IF($I76="n/a",0,IF(BR$4&lt;=$C95,0,IF(SUM($C95,$I76)&gt;BR$4,$K90/$I76,$K90-SUM($I95:BQ95))))</f>
        <v>0</v>
      </c>
      <c r="BS95" s="165">
        <f>IF($I76="n/a",0,IF(BS$4&lt;=$C95,0,IF(SUM($C95,$I76)&gt;BS$4,$K90/$I76,$K90-SUM($I95:BR95))))</f>
        <v>0</v>
      </c>
      <c r="BT95" s="165">
        <f>IF($I76="n/a",0,IF(BT$4&lt;=$C95,0,IF(SUM($C95,$I76)&gt;BT$4,$K90/$I76,$K90-SUM($I95:BS95))))</f>
        <v>0</v>
      </c>
      <c r="BU95" s="165">
        <f>IF($I76="n/a",0,IF(BU$4&lt;=$C95,0,IF(SUM($C95,$I76)&gt;BU$4,$K90/$I76,$K90-SUM($I95:BT95))))</f>
        <v>0</v>
      </c>
      <c r="BV95" s="165">
        <f>IF($I76="n/a",0,IF(BV$4&lt;=$C95,0,IF(SUM($C95,$I76)&gt;BV$4,$K90/$I76,$K90-SUM($I95:BU95))))</f>
        <v>0</v>
      </c>
      <c r="BW95" s="165">
        <f>IF($I76="n/a",0,IF(BW$4&lt;=$C95,0,IF(SUM($C95,$I76)&gt;BW$4,$K90/$I76,$K90-SUM($I95:BV95))))</f>
        <v>0</v>
      </c>
      <c r="BX95" s="165">
        <f>IF($I76="n/a",0,IF(BX$4&lt;=$C95,0,IF(SUM($C95,$I76)&gt;BX$4,$K90/$I76,$K90-SUM($I95:BW95))))</f>
        <v>0</v>
      </c>
      <c r="BY95" s="165">
        <f>IF($I76="n/a",0,IF(BY$4&lt;=$C95,0,IF(SUM($C95,$I76)&gt;BY$4,$K90/$I76,$K90-SUM($I95:BX95))))</f>
        <v>0</v>
      </c>
      <c r="BZ95" s="165">
        <f>IF($I76="n/a",0,IF(BZ$4&lt;=$C95,0,IF(SUM($C95,$I76)&gt;BZ$4,$K90/$I76,$K90-SUM($I95:BY95))))</f>
        <v>0</v>
      </c>
      <c r="CA95" s="165">
        <f>IF($I76="n/a",0,IF(CA$4&lt;=$C95,0,IF(SUM($C95,$I76)&gt;CA$4,$K90/$I76,$K90-SUM($I95:BZ95))))</f>
        <v>0</v>
      </c>
      <c r="CB95" s="165">
        <f>IF($I76="n/a",0,IF(CB$4&lt;=$C95,0,IF(SUM($C95,$I76)&gt;CB$4,$K90/$I76,$K90-SUM($I95:CA95))))</f>
        <v>0</v>
      </c>
      <c r="CC95" s="165">
        <f>IF($I76="n/a",0,IF(CC$4&lt;=$C95,0,IF(SUM($C95,$I76)&gt;CC$4,$K90/$I76,$K90-SUM($I95:CB95))))</f>
        <v>0</v>
      </c>
      <c r="CD95" s="165">
        <f>IF($I76="n/a",0,IF(CD$4&lt;=$C95,0,IF(SUM($C95,$I76)&gt;CD$4,$K90/$I76,$K90-SUM($I95:CC95))))</f>
        <v>0</v>
      </c>
      <c r="CE95" s="165">
        <f>IF($I76="n/a",0,IF(CE$4&lt;=$C95,0,IF(SUM($C95,$I76)&gt;CE$4,$K90/$I76,$K90-SUM($I95:CD95))))</f>
        <v>0</v>
      </c>
      <c r="CF95" s="165">
        <f>IF($I76="n/a",0,IF(CF$4&lt;=$C95,0,IF(SUM($C95,$I76)&gt;CF$4,$K90/$I76,$K90-SUM($I95:CE95))))</f>
        <v>0</v>
      </c>
    </row>
    <row r="96" spans="3:2018" ht="12.75" customHeight="1">
      <c r="C96" s="197">
        <v>2018</v>
      </c>
      <c r="D96" s="214" t="s">
        <v>47</v>
      </c>
      <c r="E96" s="21" t="s">
        <v>185</v>
      </c>
      <c r="I96" s="31"/>
      <c r="J96" s="167">
        <f>IF($I76="n/a",0,IF(J$4&lt;=$C96,0,IF(SUM($C96,$I76)&gt;J$4,$L90/$I76,$L90-SUM($I96:I96))))</f>
        <v>0</v>
      </c>
      <c r="K96" s="167">
        <f>IF($I76="n/a",0,IF(K$4&lt;=$C96,0,IF(SUM($C96,$I76)&gt;K$4,$L90/$I76,$L90-SUM($I96:J96))))</f>
        <v>0</v>
      </c>
      <c r="L96" s="167">
        <f>IF($I76="n/a",0,IF(L$4&lt;=$C96,0,IF(SUM($C96,$I76)&gt;L$4,$L90/$I76,$L90-SUM($I96:K96))))</f>
        <v>0</v>
      </c>
      <c r="M96" s="167">
        <f>IF($I76="n/a",0,IF(M$4&lt;=$C96,0,IF(SUM($C96,$I76)&gt;M$4,$L90/$I76,$L90-SUM($I96:L96))))</f>
        <v>9.2155225397198663E-3</v>
      </c>
      <c r="N96" s="167">
        <f>IF($I76="n/a",0,IF(N$4&lt;=$C96,0,IF(SUM($C96,$I76)&gt;N$4,$L90/$I76,$L90-SUM($I96:M96))))</f>
        <v>9.2155225397198663E-3</v>
      </c>
      <c r="O96" s="167">
        <f>IF($I76="n/a",0,IF(O$4&lt;=$C96,0,IF(SUM($C96,$I76)&gt;O$4,$L90/$I76,$L90-SUM($I96:N96))))</f>
        <v>9.2155225397198663E-3</v>
      </c>
      <c r="P96" s="167">
        <f>IF($I76="n/a",0,IF(P$4&lt;=$C96,0,IF(SUM($C96,$I76)&gt;P$4,$L90/$I76,$L90-SUM($I96:O96))))</f>
        <v>9.2155225397198663E-3</v>
      </c>
      <c r="Q96" s="167">
        <f>IF($I76="n/a",0,IF(Q$4&lt;=$C96,0,IF(SUM($C96,$I76)&gt;Q$4,$L90/$I76,$L90-SUM($I96:P96))))</f>
        <v>9.2155225397198663E-3</v>
      </c>
      <c r="R96" s="167">
        <f>IF($I76="n/a",0,IF(R$4&lt;=$C96,0,IF(SUM($C96,$I76)&gt;R$4,$L90/$I76,$L90-SUM($I96:Q96))))</f>
        <v>9.2155225397198663E-3</v>
      </c>
      <c r="S96" s="167">
        <f>IF($I76="n/a",0,IF(S$4&lt;=$C96,0,IF(SUM($C96,$I76)&gt;S$4,$L90/$I76,$L90-SUM($I96:R96))))</f>
        <v>9.2155225397198663E-3</v>
      </c>
      <c r="T96" s="167">
        <f>IF($I76="n/a",0,IF(T$4&lt;=$C96,0,IF(SUM($C96,$I76)&gt;T$4,$L90/$I76,$L90-SUM($I96:S96))))</f>
        <v>9.2155225397198663E-3</v>
      </c>
      <c r="U96" s="167">
        <f>IF($I76="n/a",0,IF(U$4&lt;=$C96,0,IF(SUM($C96,$I76)&gt;U$4,$L90/$I76,$L90-SUM($I96:T96))))</f>
        <v>9.2155225397198663E-3</v>
      </c>
      <c r="V96" s="167">
        <f>IF($I76="n/a",0,IF(V$4&lt;=$C96,0,IF(SUM($C96,$I76)&gt;V$4,$L90/$I76,$L90-SUM($I96:U96))))</f>
        <v>9.2155225397198663E-3</v>
      </c>
      <c r="W96" s="167">
        <f>IF($I76="n/a",0,IF(W$4&lt;=$C96,0,IF(SUM($C96,$I76)&gt;W$4,$L90/$I76,$L90-SUM($I96:V96))))</f>
        <v>9.2155225397198663E-3</v>
      </c>
      <c r="X96" s="167">
        <f>IF($I76="n/a",0,IF(X$4&lt;=$C96,0,IF(SUM($C96,$I76)&gt;X$4,$L90/$I76,$L90-SUM($I96:W96))))</f>
        <v>9.2155225397198663E-3</v>
      </c>
      <c r="Y96" s="167">
        <f>IF($I76="n/a",0,IF(Y$4&lt;=$C96,0,IF(SUM($C96,$I76)&gt;Y$4,$L90/$I76,$L90-SUM($I96:X96))))</f>
        <v>9.2155225397198663E-3</v>
      </c>
      <c r="Z96" s="167">
        <f>IF($I76="n/a",0,IF(Z$4&lt;=$C96,0,IF(SUM($C96,$I76)&gt;Z$4,$L90/$I76,$L90-SUM($I96:Y96))))</f>
        <v>9.2155225397198663E-3</v>
      </c>
      <c r="AA96" s="167">
        <f>IF($I76="n/a",0,IF(AA$4&lt;=$C96,0,IF(SUM($C96,$I76)&gt;AA$4,$L90/$I76,$L90-SUM($I96:Z96))))</f>
        <v>9.2155225397198663E-3</v>
      </c>
      <c r="AB96" s="167">
        <f>IF($I76="n/a",0,IF(AB$4&lt;=$C96,0,IF(SUM($C96,$I76)&gt;AB$4,$L90/$I76,$L90-SUM($I96:AA96))))</f>
        <v>9.2155225397198663E-3</v>
      </c>
      <c r="AC96" s="167">
        <f>IF($I76="n/a",0,IF(AC$4&lt;=$C96,0,IF(SUM($C96,$I76)&gt;AC$4,$L90/$I76,$L90-SUM($I96:AB96))))</f>
        <v>9.2155225397198663E-3</v>
      </c>
      <c r="AD96" s="167">
        <f>IF($I76="n/a",0,IF(AD$4&lt;=$C96,0,IF(SUM($C96,$I76)&gt;AD$4,$L90/$I76,$L90-SUM($I96:AC96))))</f>
        <v>9.2155225397198663E-3</v>
      </c>
      <c r="AE96" s="167">
        <f>IF($I76="n/a",0,IF(AE$4&lt;=$C96,0,IF(SUM($C96,$I76)&gt;AE$4,$L90/$I76,$L90-SUM($I96:AD96))))</f>
        <v>9.2155225397198663E-3</v>
      </c>
      <c r="AF96" s="167">
        <f>IF($I76="n/a",0,IF(AF$4&lt;=$C96,0,IF(SUM($C96,$I76)&gt;AF$4,$L90/$I76,$L90-SUM($I96:AE96))))</f>
        <v>9.2155225397198663E-3</v>
      </c>
      <c r="AG96" s="167">
        <f>IF($I76="n/a",0,IF(AG$4&lt;=$C96,0,IF(SUM($C96,$I76)&gt;AG$4,$L90/$I76,$L90-SUM($I96:AF96))))</f>
        <v>9.2155225397198663E-3</v>
      </c>
      <c r="AH96" s="167">
        <f>IF($I76="n/a",0,IF(AH$4&lt;=$C96,0,IF(SUM($C96,$I76)&gt;AH$4,$L90/$I76,$L90-SUM($I96:AG96))))</f>
        <v>9.2155225397198663E-3</v>
      </c>
      <c r="AI96" s="167">
        <f>IF($I76="n/a",0,IF(AI$4&lt;=$C96,0,IF(SUM($C96,$I76)&gt;AI$4,$L90/$I76,$L90-SUM($I96:AH96))))</f>
        <v>9.2155225397198663E-3</v>
      </c>
      <c r="AJ96" s="167">
        <f>IF($I76="n/a",0,IF(AJ$4&lt;=$C96,0,IF(SUM($C96,$I76)&gt;AJ$4,$L90/$I76,$L90-SUM($I96:AI96))))</f>
        <v>9.2155225397198663E-3</v>
      </c>
      <c r="AK96" s="167">
        <f>IF($I76="n/a",0,IF(AK$4&lt;=$C96,0,IF(SUM($C96,$I76)&gt;AK$4,$L90/$I76,$L90-SUM($I96:AJ96))))</f>
        <v>9.2155225397198663E-3</v>
      </c>
      <c r="AL96" s="167">
        <f>IF($I76="n/a",0,IF(AL$4&lt;=$C96,0,IF(SUM($C96,$I76)&gt;AL$4,$L90/$I76,$L90-SUM($I96:AK96))))</f>
        <v>9.2155225397198663E-3</v>
      </c>
      <c r="AM96" s="167">
        <f>IF($I76="n/a",0,IF(AM$4&lt;=$C96,0,IF(SUM($C96,$I76)&gt;AM$4,$L90/$I76,$L90-SUM($I96:AL96))))</f>
        <v>9.2155225397198663E-3</v>
      </c>
      <c r="AN96" s="167">
        <f>IF($I76="n/a",0,IF(AN$4&lt;=$C96,0,IF(SUM($C96,$I76)&gt;AN$4,$L90/$I76,$L90-SUM($I96:AM96))))</f>
        <v>9.2155225397198663E-3</v>
      </c>
      <c r="AO96" s="167">
        <f>IF($I76="n/a",0,IF(AO$4&lt;=$C96,0,IF(SUM($C96,$I76)&gt;AO$4,$L90/$I76,$L90-SUM($I96:AN96))))</f>
        <v>9.2155225397198663E-3</v>
      </c>
      <c r="AP96" s="167">
        <f>IF($I76="n/a",0,IF(AP$4&lt;=$C96,0,IF(SUM($C96,$I76)&gt;AP$4,$L90/$I76,$L90-SUM($I96:AO96))))</f>
        <v>9.2155225397198663E-3</v>
      </c>
      <c r="AQ96" s="167">
        <f>IF($I76="n/a",0,IF(AQ$4&lt;=$C96,0,IF(SUM($C96,$I76)&gt;AQ$4,$L90/$I76,$L90-SUM($I96:AP96))))</f>
        <v>9.2155225397198663E-3</v>
      </c>
      <c r="AR96" s="167">
        <f>IF($I76="n/a",0,IF(AR$4&lt;=$C96,0,IF(SUM($C96,$I76)&gt;AR$4,$L90/$I76,$L90-SUM($I96:AQ96))))</f>
        <v>9.2155225397198663E-3</v>
      </c>
      <c r="AS96" s="167">
        <f>IF($I76="n/a",0,IF(AS$4&lt;=$C96,0,IF(SUM($C96,$I76)&gt;AS$4,$L90/$I76,$L90-SUM($I96:AR96))))</f>
        <v>9.2155225397198663E-3</v>
      </c>
      <c r="AT96" s="167">
        <f>IF($I76="n/a",0,IF(AT$4&lt;=$C96,0,IF(SUM($C96,$I76)&gt;AT$4,$L90/$I76,$L90-SUM($I96:AS96))))</f>
        <v>9.2155225397198663E-3</v>
      </c>
      <c r="AU96" s="167">
        <f>IF($I76="n/a",0,IF(AU$4&lt;=$C96,0,IF(SUM($C96,$I76)&gt;AU$4,$L90/$I76,$L90-SUM($I96:AT96))))</f>
        <v>9.2155225397198663E-3</v>
      </c>
      <c r="AV96" s="167">
        <f>IF($I76="n/a",0,IF(AV$4&lt;=$C96,0,IF(SUM($C96,$I76)&gt;AV$4,$L90/$I76,$L90-SUM($I96:AU96))))</f>
        <v>9.2155225397198663E-3</v>
      </c>
      <c r="AW96" s="167">
        <f>IF($I76="n/a",0,IF(AW$4&lt;=$C96,0,IF(SUM($C96,$I76)&gt;AW$4,$L90/$I76,$L90-SUM($I96:AV96))))</f>
        <v>9.2155225397198663E-3</v>
      </c>
      <c r="AX96" s="167">
        <f>IF($I76="n/a",0,IF(AX$4&lt;=$C96,0,IF(SUM($C96,$I76)&gt;AX$4,$L90/$I76,$L90-SUM($I96:AW96))))</f>
        <v>9.2155225397198663E-3</v>
      </c>
      <c r="AY96" s="167">
        <f>IF($I76="n/a",0,IF(AY$4&lt;=$C96,0,IF(SUM($C96,$I76)&gt;AY$4,$L90/$I76,$L90-SUM($I96:AX96))))</f>
        <v>9.2155225397198663E-3</v>
      </c>
      <c r="AZ96" s="167">
        <f>IF($I76="n/a",0,IF(AZ$4&lt;=$C96,0,IF(SUM($C96,$I76)&gt;AZ$4,$L90/$I76,$L90-SUM($I96:AY96))))</f>
        <v>9.2155225397198663E-3</v>
      </c>
      <c r="BA96" s="167">
        <f>IF($I76="n/a",0,IF(BA$4&lt;=$C96,0,IF(SUM($C96,$I76)&gt;BA$4,$L90/$I76,$L90-SUM($I96:AZ96))))</f>
        <v>9.2155225397198663E-3</v>
      </c>
      <c r="BB96" s="167">
        <f>IF($I76="n/a",0,IF(BB$4&lt;=$C96,0,IF(SUM($C96,$I76)&gt;BB$4,$L90/$I76,$L90-SUM($I96:BA96))))</f>
        <v>9.2155225397198663E-3</v>
      </c>
      <c r="BC96" s="167">
        <f>IF($I76="n/a",0,IF(BC$4&lt;=$C96,0,IF(SUM($C96,$I76)&gt;BC$4,$L90/$I76,$L90-SUM($I96:BB96))))</f>
        <v>9.2155225397198663E-3</v>
      </c>
      <c r="BD96" s="167">
        <f>IF($I76="n/a",0,IF(BD$4&lt;=$C96,0,IF(SUM($C96,$I76)&gt;BD$4,$L90/$I76,$L90-SUM($I96:BC96))))</f>
        <v>9.2155225397198663E-3</v>
      </c>
      <c r="BE96" s="167">
        <f>IF($I76="n/a",0,IF(BE$4&lt;=$C96,0,IF(SUM($C96,$I76)&gt;BE$4,$L90/$I76,$L90-SUM($I96:BD96))))</f>
        <v>9.2155225397201335E-3</v>
      </c>
      <c r="BF96" s="167">
        <f>IF($I76="n/a",0,IF(BF$4&lt;=$C96,0,IF(SUM($C96,$I76)&gt;BF$4,$L90/$I76,$L90-SUM($I96:BE96))))</f>
        <v>0</v>
      </c>
      <c r="BG96" s="167">
        <f>IF($I76="n/a",0,IF(BG$4&lt;=$C96,0,IF(SUM($C96,$I76)&gt;BG$4,$L90/$I76,$L90-SUM($I96:BF96))))</f>
        <v>0</v>
      </c>
      <c r="BH96" s="167">
        <f>IF($I76="n/a",0,IF(BH$4&lt;=$C96,0,IF(SUM($C96,$I76)&gt;BH$4,$L90/$I76,$L90-SUM($I96:BG96))))</f>
        <v>0</v>
      </c>
      <c r="BI96" s="167">
        <f>IF($I76="n/a",0,IF(BI$4&lt;=$C96,0,IF(SUM($C96,$I76)&gt;BI$4,$L90/$I76,$L90-SUM($I96:BH96))))</f>
        <v>0</v>
      </c>
      <c r="BJ96" s="167">
        <f>IF($I76="n/a",0,IF(BJ$4&lt;=$C96,0,IF(SUM($C96,$I76)&gt;BJ$4,$L90/$I76,$L90-SUM($I96:BI96))))</f>
        <v>0</v>
      </c>
      <c r="BK96" s="167">
        <f>IF($I76="n/a",0,IF(BK$4&lt;=$C96,0,IF(SUM($C96,$I76)&gt;BK$4,$L90/$I76,$L90-SUM($I96:BJ96))))</f>
        <v>0</v>
      </c>
      <c r="BL96" s="167">
        <f>IF($I76="n/a",0,IF(BL$4&lt;=$C96,0,IF(SUM($C96,$I76)&gt;BL$4,$L90/$I76,$L90-SUM($I96:BK96))))</f>
        <v>0</v>
      </c>
      <c r="BM96" s="167">
        <f>IF($I76="n/a",0,IF(BM$4&lt;=$C96,0,IF(SUM($C96,$I76)&gt;BM$4,$L90/$I76,$L90-SUM($I96:BL96))))</f>
        <v>0</v>
      </c>
      <c r="BN96" s="167">
        <f>IF($I76="n/a",0,IF(BN$4&lt;=$C96,0,IF(SUM($C96,$I76)&gt;BN$4,$L90/$I76,$L90-SUM($I96:BM96))))</f>
        <v>0</v>
      </c>
      <c r="BO96" s="167">
        <f>IF($I76="n/a",0,IF(BO$4&lt;=$C96,0,IF(SUM($C96,$I76)&gt;BO$4,$L90/$I76,$L90-SUM($I96:BN96))))</f>
        <v>0</v>
      </c>
      <c r="BP96" s="167">
        <f>IF($I76="n/a",0,IF(BP$4&lt;=$C96,0,IF(SUM($C96,$I76)&gt;BP$4,$L90/$I76,$L90-SUM($I96:BO96))))</f>
        <v>0</v>
      </c>
      <c r="BQ96" s="167">
        <f>IF($I76="n/a",0,IF(BQ$4&lt;=$C96,0,IF(SUM($C96,$I76)&gt;BQ$4,$L90/$I76,$L90-SUM($I96:BP96))))</f>
        <v>0</v>
      </c>
      <c r="BR96" s="167">
        <f>IF($I76="n/a",0,IF(BR$4&lt;=$C96,0,IF(SUM($C96,$I76)&gt;BR$4,$L90/$I76,$L90-SUM($I96:BQ96))))</f>
        <v>0</v>
      </c>
      <c r="BS96" s="167">
        <f>IF($I76="n/a",0,IF(BS$4&lt;=$C96,0,IF(SUM($C96,$I76)&gt;BS$4,$L90/$I76,$L90-SUM($I96:BR96))))</f>
        <v>0</v>
      </c>
      <c r="BT96" s="167">
        <f>IF($I76="n/a",0,IF(BT$4&lt;=$C96,0,IF(SUM($C96,$I76)&gt;BT$4,$L90/$I76,$L90-SUM($I96:BS96))))</f>
        <v>0</v>
      </c>
      <c r="BU96" s="167">
        <f>IF($I76="n/a",0,IF(BU$4&lt;=$C96,0,IF(SUM($C96,$I76)&gt;BU$4,$L90/$I76,$L90-SUM($I96:BT96))))</f>
        <v>0</v>
      </c>
      <c r="BV96" s="167">
        <f>IF($I76="n/a",0,IF(BV$4&lt;=$C96,0,IF(SUM($C96,$I76)&gt;BV$4,$L90/$I76,$L90-SUM($I96:BU96))))</f>
        <v>0</v>
      </c>
      <c r="BW96" s="167">
        <f>IF($I76="n/a",0,IF(BW$4&lt;=$C96,0,IF(SUM($C96,$I76)&gt;BW$4,$L90/$I76,$L90-SUM($I96:BV96))))</f>
        <v>0</v>
      </c>
      <c r="BX96" s="167">
        <f>IF($I76="n/a",0,IF(BX$4&lt;=$C96,0,IF(SUM($C96,$I76)&gt;BX$4,$L90/$I76,$L90-SUM($I96:BW96))))</f>
        <v>0</v>
      </c>
      <c r="BY96" s="167">
        <f>IF($I76="n/a",0,IF(BY$4&lt;=$C96,0,IF(SUM($C96,$I76)&gt;BY$4,$L90/$I76,$L90-SUM($I96:BX96))))</f>
        <v>0</v>
      </c>
      <c r="BZ96" s="167">
        <f>IF($I76="n/a",0,IF(BZ$4&lt;=$C96,0,IF(SUM($C96,$I76)&gt;BZ$4,$L90/$I76,$L90-SUM($I96:BY96))))</f>
        <v>0</v>
      </c>
      <c r="CA96" s="167">
        <f>IF($I76="n/a",0,IF(CA$4&lt;=$C96,0,IF(SUM($C96,$I76)&gt;CA$4,$L90/$I76,$L90-SUM($I96:BZ96))))</f>
        <v>0</v>
      </c>
      <c r="CB96" s="167">
        <f>IF($I76="n/a",0,IF(CB$4&lt;=$C96,0,IF(SUM($C96,$I76)&gt;CB$4,$L90/$I76,$L90-SUM($I96:CA96))))</f>
        <v>0</v>
      </c>
      <c r="CC96" s="167">
        <f>IF($I76="n/a",0,IF(CC$4&lt;=$C96,0,IF(SUM($C96,$I76)&gt;CC$4,$L90/$I76,$L90-SUM($I96:CB96))))</f>
        <v>0</v>
      </c>
      <c r="CD96" s="167">
        <f>IF($I76="n/a",0,IF(CD$4&lt;=$C96,0,IF(SUM($C96,$I76)&gt;CD$4,$L90/$I76,$L90-SUM($I96:CC96))))</f>
        <v>0</v>
      </c>
      <c r="CE96" s="167">
        <f>IF($I76="n/a",0,IF(CE$4&lt;=$C96,0,IF(SUM($C96,$I76)&gt;CE$4,$L90/$I76,$L90-SUM($I96:CD96))))</f>
        <v>0</v>
      </c>
      <c r="CF96" s="167">
        <f>IF($I76="n/a",0,IF(CF$4&lt;=$C96,0,IF(SUM($C96,$I76)&gt;CF$4,$L90/$I76,$L90-SUM($I96:CE96))))</f>
        <v>0</v>
      </c>
    </row>
    <row r="97" spans="1:84" ht="12.75" customHeight="1">
      <c r="C97" s="197">
        <v>2019</v>
      </c>
      <c r="D97" s="214" t="s">
        <v>48</v>
      </c>
      <c r="E97" s="21" t="s">
        <v>185</v>
      </c>
      <c r="I97" s="31"/>
      <c r="J97" s="166">
        <f>IF($I76="n/a",0,IF(J$4&lt;=$C97,0,IF(SUM($C97,$I76)&gt;J$4,$M90/$I76,$M90-SUM($I97:I97))))</f>
        <v>0</v>
      </c>
      <c r="K97" s="166">
        <f>IF($I76="n/a",0,IF(K$4&lt;=$C97,0,IF(SUM($C97,$I76)&gt;K$4,$M90/$I76,$M90-SUM($I97:J97))))</f>
        <v>0</v>
      </c>
      <c r="L97" s="166">
        <f>IF($I76="n/a",0,IF(L$4&lt;=$C97,0,IF(SUM($C97,$I76)&gt;L$4,$M90/$I76,$M90-SUM($I97:K97))))</f>
        <v>0</v>
      </c>
      <c r="M97" s="166">
        <f>IF($I76="n/a",0,IF(M$4&lt;=$C97,0,IF(SUM($C97,$I76)&gt;M$4,$M90/$I76,$M90-SUM($I97:L97))))</f>
        <v>0</v>
      </c>
      <c r="N97" s="166">
        <f>IF($I76="n/a",0,IF(N$4&lt;=$C97,0,IF(SUM($C97,$I76)&gt;N$4,$M90/$I76,$M90-SUM($I97:M97))))</f>
        <v>3.0917499575880993E-2</v>
      </c>
      <c r="O97" s="166">
        <f>IF($I76="n/a",0,IF(O$4&lt;=$C97,0,IF(SUM($C97,$I76)&gt;O$4,$M90/$I76,$M90-SUM($I97:N97))))</f>
        <v>3.0917499575880993E-2</v>
      </c>
      <c r="P97" s="166">
        <f>IF($I76="n/a",0,IF(P$4&lt;=$C97,0,IF(SUM($C97,$I76)&gt;P$4,$M90/$I76,$M90-SUM($I97:O97))))</f>
        <v>3.0917499575880993E-2</v>
      </c>
      <c r="Q97" s="166">
        <f>IF($I76="n/a",0,IF(Q$4&lt;=$C97,0,IF(SUM($C97,$I76)&gt;Q$4,$M90/$I76,$M90-SUM($I97:P97))))</f>
        <v>3.0917499575880993E-2</v>
      </c>
      <c r="R97" s="166">
        <f>IF($I76="n/a",0,IF(R$4&lt;=$C97,0,IF(SUM($C97,$I76)&gt;R$4,$M90/$I76,$M90-SUM($I97:Q97))))</f>
        <v>3.0917499575880993E-2</v>
      </c>
      <c r="S97" s="166">
        <f>IF($I76="n/a",0,IF(S$4&lt;=$C97,0,IF(SUM($C97,$I76)&gt;S$4,$M90/$I76,$M90-SUM($I97:R97))))</f>
        <v>3.0917499575880993E-2</v>
      </c>
      <c r="T97" s="166">
        <f>IF($I76="n/a",0,IF(T$4&lt;=$C97,0,IF(SUM($C97,$I76)&gt;T$4,$M90/$I76,$M90-SUM($I97:S97))))</f>
        <v>3.0917499575880993E-2</v>
      </c>
      <c r="U97" s="166">
        <f>IF($I76="n/a",0,IF(U$4&lt;=$C97,0,IF(SUM($C97,$I76)&gt;U$4,$M90/$I76,$M90-SUM($I97:T97))))</f>
        <v>3.0917499575880993E-2</v>
      </c>
      <c r="V97" s="166">
        <f>IF($I76="n/a",0,IF(V$4&lt;=$C97,0,IF(SUM($C97,$I76)&gt;V$4,$M90/$I76,$M90-SUM($I97:U97))))</f>
        <v>3.0917499575880993E-2</v>
      </c>
      <c r="W97" s="166">
        <f>IF($I76="n/a",0,IF(W$4&lt;=$C97,0,IF(SUM($C97,$I76)&gt;W$4,$M90/$I76,$M90-SUM($I97:V97))))</f>
        <v>3.0917499575880993E-2</v>
      </c>
      <c r="X97" s="166">
        <f>IF($I76="n/a",0,IF(X$4&lt;=$C97,0,IF(SUM($C97,$I76)&gt;X$4,$M90/$I76,$M90-SUM($I97:W97))))</f>
        <v>3.0917499575880993E-2</v>
      </c>
      <c r="Y97" s="166">
        <f>IF($I76="n/a",0,IF(Y$4&lt;=$C97,0,IF(SUM($C97,$I76)&gt;Y$4,$M90/$I76,$M90-SUM($I97:X97))))</f>
        <v>3.0917499575880993E-2</v>
      </c>
      <c r="Z97" s="166">
        <f>IF($I76="n/a",0,IF(Z$4&lt;=$C97,0,IF(SUM($C97,$I76)&gt;Z$4,$M90/$I76,$M90-SUM($I97:Y97))))</f>
        <v>3.0917499575880993E-2</v>
      </c>
      <c r="AA97" s="166">
        <f>IF($I76="n/a",0,IF(AA$4&lt;=$C97,0,IF(SUM($C97,$I76)&gt;AA$4,$M90/$I76,$M90-SUM($I97:Z97))))</f>
        <v>3.0917499575880993E-2</v>
      </c>
      <c r="AB97" s="166">
        <f>IF($I76="n/a",0,IF(AB$4&lt;=$C97,0,IF(SUM($C97,$I76)&gt;AB$4,$M90/$I76,$M90-SUM($I97:AA97))))</f>
        <v>3.0917499575880993E-2</v>
      </c>
      <c r="AC97" s="166">
        <f>IF($I76="n/a",0,IF(AC$4&lt;=$C97,0,IF(SUM($C97,$I76)&gt;AC$4,$M90/$I76,$M90-SUM($I97:AB97))))</f>
        <v>3.0917499575880993E-2</v>
      </c>
      <c r="AD97" s="166">
        <f>IF($I76="n/a",0,IF(AD$4&lt;=$C97,0,IF(SUM($C97,$I76)&gt;AD$4,$M90/$I76,$M90-SUM($I97:AC97))))</f>
        <v>3.0917499575880993E-2</v>
      </c>
      <c r="AE97" s="166">
        <f>IF($I76="n/a",0,IF(AE$4&lt;=$C97,0,IF(SUM($C97,$I76)&gt;AE$4,$M90/$I76,$M90-SUM($I97:AD97))))</f>
        <v>3.0917499575880993E-2</v>
      </c>
      <c r="AF97" s="166">
        <f>IF($I76="n/a",0,IF(AF$4&lt;=$C97,0,IF(SUM($C97,$I76)&gt;AF$4,$M90/$I76,$M90-SUM($I97:AE97))))</f>
        <v>3.0917499575880993E-2</v>
      </c>
      <c r="AG97" s="166">
        <f>IF($I76="n/a",0,IF(AG$4&lt;=$C97,0,IF(SUM($C97,$I76)&gt;AG$4,$M90/$I76,$M90-SUM($I97:AF97))))</f>
        <v>3.0917499575880993E-2</v>
      </c>
      <c r="AH97" s="166">
        <f>IF($I76="n/a",0,IF(AH$4&lt;=$C97,0,IF(SUM($C97,$I76)&gt;AH$4,$M90/$I76,$M90-SUM($I97:AG97))))</f>
        <v>3.0917499575880993E-2</v>
      </c>
      <c r="AI97" s="166">
        <f>IF($I76="n/a",0,IF(AI$4&lt;=$C97,0,IF(SUM($C97,$I76)&gt;AI$4,$M90/$I76,$M90-SUM($I97:AH97))))</f>
        <v>3.0917499575880993E-2</v>
      </c>
      <c r="AJ97" s="166">
        <f>IF($I76="n/a",0,IF(AJ$4&lt;=$C97,0,IF(SUM($C97,$I76)&gt;AJ$4,$M90/$I76,$M90-SUM($I97:AI97))))</f>
        <v>3.0917499575880993E-2</v>
      </c>
      <c r="AK97" s="166">
        <f>IF($I76="n/a",0,IF(AK$4&lt;=$C97,0,IF(SUM($C97,$I76)&gt;AK$4,$M90/$I76,$M90-SUM($I97:AJ97))))</f>
        <v>3.0917499575880993E-2</v>
      </c>
      <c r="AL97" s="166">
        <f>IF($I76="n/a",0,IF(AL$4&lt;=$C97,0,IF(SUM($C97,$I76)&gt;AL$4,$M90/$I76,$M90-SUM($I97:AK97))))</f>
        <v>3.0917499575880993E-2</v>
      </c>
      <c r="AM97" s="166">
        <f>IF($I76="n/a",0,IF(AM$4&lt;=$C97,0,IF(SUM($C97,$I76)&gt;AM$4,$M90/$I76,$M90-SUM($I97:AL97))))</f>
        <v>3.0917499575880993E-2</v>
      </c>
      <c r="AN97" s="166">
        <f>IF($I76="n/a",0,IF(AN$4&lt;=$C97,0,IF(SUM($C97,$I76)&gt;AN$4,$M90/$I76,$M90-SUM($I97:AM97))))</f>
        <v>3.0917499575880993E-2</v>
      </c>
      <c r="AO97" s="166">
        <f>IF($I76="n/a",0,IF(AO$4&lt;=$C97,0,IF(SUM($C97,$I76)&gt;AO$4,$M90/$I76,$M90-SUM($I97:AN97))))</f>
        <v>3.0917499575880993E-2</v>
      </c>
      <c r="AP97" s="166">
        <f>IF($I76="n/a",0,IF(AP$4&lt;=$C97,0,IF(SUM($C97,$I76)&gt;AP$4,$M90/$I76,$M90-SUM($I97:AO97))))</f>
        <v>3.0917499575880993E-2</v>
      </c>
      <c r="AQ97" s="166">
        <f>IF($I76="n/a",0,IF(AQ$4&lt;=$C97,0,IF(SUM($C97,$I76)&gt;AQ$4,$M90/$I76,$M90-SUM($I97:AP97))))</f>
        <v>3.0917499575880993E-2</v>
      </c>
      <c r="AR97" s="166">
        <f>IF($I76="n/a",0,IF(AR$4&lt;=$C97,0,IF(SUM($C97,$I76)&gt;AR$4,$M90/$I76,$M90-SUM($I97:AQ97))))</f>
        <v>3.0917499575880993E-2</v>
      </c>
      <c r="AS97" s="166">
        <f>IF($I76="n/a",0,IF(AS$4&lt;=$C97,0,IF(SUM($C97,$I76)&gt;AS$4,$M90/$I76,$M90-SUM($I97:AR97))))</f>
        <v>3.0917499575880993E-2</v>
      </c>
      <c r="AT97" s="166">
        <f>IF($I76="n/a",0,IF(AT$4&lt;=$C97,0,IF(SUM($C97,$I76)&gt;AT$4,$M90/$I76,$M90-SUM($I97:AS97))))</f>
        <v>3.0917499575880993E-2</v>
      </c>
      <c r="AU97" s="166">
        <f>IF($I76="n/a",0,IF(AU$4&lt;=$C97,0,IF(SUM($C97,$I76)&gt;AU$4,$M90/$I76,$M90-SUM($I97:AT97))))</f>
        <v>3.0917499575880993E-2</v>
      </c>
      <c r="AV97" s="166">
        <f>IF($I76="n/a",0,IF(AV$4&lt;=$C97,0,IF(SUM($C97,$I76)&gt;AV$4,$M90/$I76,$M90-SUM($I97:AU97))))</f>
        <v>3.0917499575880993E-2</v>
      </c>
      <c r="AW97" s="166">
        <f>IF($I76="n/a",0,IF(AW$4&lt;=$C97,0,IF(SUM($C97,$I76)&gt;AW$4,$M90/$I76,$M90-SUM($I97:AV97))))</f>
        <v>3.0917499575880993E-2</v>
      </c>
      <c r="AX97" s="166">
        <f>IF($I76="n/a",0,IF(AX$4&lt;=$C97,0,IF(SUM($C97,$I76)&gt;AX$4,$M90/$I76,$M90-SUM($I97:AW97))))</f>
        <v>3.0917499575880993E-2</v>
      </c>
      <c r="AY97" s="166">
        <f>IF($I76="n/a",0,IF(AY$4&lt;=$C97,0,IF(SUM($C97,$I76)&gt;AY$4,$M90/$I76,$M90-SUM($I97:AX97))))</f>
        <v>3.0917499575880993E-2</v>
      </c>
      <c r="AZ97" s="166">
        <f>IF($I76="n/a",0,IF(AZ$4&lt;=$C97,0,IF(SUM($C97,$I76)&gt;AZ$4,$M90/$I76,$M90-SUM($I97:AY97))))</f>
        <v>3.0917499575880993E-2</v>
      </c>
      <c r="BA97" s="166">
        <f>IF($I76="n/a",0,IF(BA$4&lt;=$C97,0,IF(SUM($C97,$I76)&gt;BA$4,$M90/$I76,$M90-SUM($I97:AZ97))))</f>
        <v>3.0917499575880993E-2</v>
      </c>
      <c r="BB97" s="166">
        <f>IF($I76="n/a",0,IF(BB$4&lt;=$C97,0,IF(SUM($C97,$I76)&gt;BB$4,$M90/$I76,$M90-SUM($I97:BA97))))</f>
        <v>3.0917499575880993E-2</v>
      </c>
      <c r="BC97" s="166">
        <f>IF($I76="n/a",0,IF(BC$4&lt;=$C97,0,IF(SUM($C97,$I76)&gt;BC$4,$M90/$I76,$M90-SUM($I97:BB97))))</f>
        <v>3.0917499575880993E-2</v>
      </c>
      <c r="BD97" s="166">
        <f>IF($I76="n/a",0,IF(BD$4&lt;=$C97,0,IF(SUM($C97,$I76)&gt;BD$4,$M90/$I76,$M90-SUM($I97:BC97))))</f>
        <v>3.0917499575880993E-2</v>
      </c>
      <c r="BE97" s="166">
        <f>IF($I76="n/a",0,IF(BE$4&lt;=$C97,0,IF(SUM($C97,$I76)&gt;BE$4,$M90/$I76,$M90-SUM($I97:BD97))))</f>
        <v>3.0917499575880993E-2</v>
      </c>
      <c r="BF97" s="166">
        <f>IF($I76="n/a",0,IF(BF$4&lt;=$C97,0,IF(SUM($C97,$I76)&gt;BF$4,$M90/$I76,$M90-SUM($I97:BE97))))</f>
        <v>3.0917499575881857E-2</v>
      </c>
      <c r="BG97" s="166">
        <f>IF($I76="n/a",0,IF(BG$4&lt;=$C97,0,IF(SUM($C97,$I76)&gt;BG$4,$M90/$I76,$M90-SUM($I97:BF97))))</f>
        <v>0</v>
      </c>
      <c r="BH97" s="166">
        <f>IF($I76="n/a",0,IF(BH$4&lt;=$C97,0,IF(SUM($C97,$I76)&gt;BH$4,$M90/$I76,$M90-SUM($I97:BG97))))</f>
        <v>0</v>
      </c>
      <c r="BI97" s="166">
        <f>IF($I76="n/a",0,IF(BI$4&lt;=$C97,0,IF(SUM($C97,$I76)&gt;BI$4,$M90/$I76,$M90-SUM($I97:BH97))))</f>
        <v>0</v>
      </c>
      <c r="BJ97" s="166">
        <f>IF($I76="n/a",0,IF(BJ$4&lt;=$C97,0,IF(SUM($C97,$I76)&gt;BJ$4,$M90/$I76,$M90-SUM($I97:BI97))))</f>
        <v>0</v>
      </c>
      <c r="BK97" s="166">
        <f>IF($I76="n/a",0,IF(BK$4&lt;=$C97,0,IF(SUM($C97,$I76)&gt;BK$4,$M90/$I76,$M90-SUM($I97:BJ97))))</f>
        <v>0</v>
      </c>
      <c r="BL97" s="166">
        <f>IF($I76="n/a",0,IF(BL$4&lt;=$C97,0,IF(SUM($C97,$I76)&gt;BL$4,$M90/$I76,$M90-SUM($I97:BK97))))</f>
        <v>0</v>
      </c>
      <c r="BM97" s="166">
        <f>IF($I76="n/a",0,IF(BM$4&lt;=$C97,0,IF(SUM($C97,$I76)&gt;BM$4,$M90/$I76,$M90-SUM($I97:BL97))))</f>
        <v>0</v>
      </c>
      <c r="BN97" s="166">
        <f>IF($I76="n/a",0,IF(BN$4&lt;=$C97,0,IF(SUM($C97,$I76)&gt;BN$4,$M90/$I76,$M90-SUM($I97:BM97))))</f>
        <v>0</v>
      </c>
      <c r="BO97" s="166">
        <f>IF($I76="n/a",0,IF(BO$4&lt;=$C97,0,IF(SUM($C97,$I76)&gt;BO$4,$M90/$I76,$M90-SUM($I97:BN97))))</f>
        <v>0</v>
      </c>
      <c r="BP97" s="166">
        <f>IF($I76="n/a",0,IF(BP$4&lt;=$C97,0,IF(SUM($C97,$I76)&gt;BP$4,$M90/$I76,$M90-SUM($I97:BO97))))</f>
        <v>0</v>
      </c>
      <c r="BQ97" s="166">
        <f>IF($I76="n/a",0,IF(BQ$4&lt;=$C97,0,IF(SUM($C97,$I76)&gt;BQ$4,$M90/$I76,$M90-SUM($I97:BP97))))</f>
        <v>0</v>
      </c>
      <c r="BR97" s="166">
        <f>IF($I76="n/a",0,IF(BR$4&lt;=$C97,0,IF(SUM($C97,$I76)&gt;BR$4,$M90/$I76,$M90-SUM($I97:BQ97))))</f>
        <v>0</v>
      </c>
      <c r="BS97" s="166">
        <f>IF($I76="n/a",0,IF(BS$4&lt;=$C97,0,IF(SUM($C97,$I76)&gt;BS$4,$M90/$I76,$M90-SUM($I97:BR97))))</f>
        <v>0</v>
      </c>
      <c r="BT97" s="166">
        <f>IF($I76="n/a",0,IF(BT$4&lt;=$C97,0,IF(SUM($C97,$I76)&gt;BT$4,$M90/$I76,$M90-SUM($I97:BS97))))</f>
        <v>0</v>
      </c>
      <c r="BU97" s="166">
        <f>IF($I76="n/a",0,IF(BU$4&lt;=$C97,0,IF(SUM($C97,$I76)&gt;BU$4,$M90/$I76,$M90-SUM($I97:BT97))))</f>
        <v>0</v>
      </c>
      <c r="BV97" s="166">
        <f>IF($I76="n/a",0,IF(BV$4&lt;=$C97,0,IF(SUM($C97,$I76)&gt;BV$4,$M90/$I76,$M90-SUM($I97:BU97))))</f>
        <v>0</v>
      </c>
      <c r="BW97" s="166">
        <f>IF($I76="n/a",0,IF(BW$4&lt;=$C97,0,IF(SUM($C97,$I76)&gt;BW$4,$M90/$I76,$M90-SUM($I97:BV97))))</f>
        <v>0</v>
      </c>
      <c r="BX97" s="166">
        <f>IF($I76="n/a",0,IF(BX$4&lt;=$C97,0,IF(SUM($C97,$I76)&gt;BX$4,$M90/$I76,$M90-SUM($I97:BW97))))</f>
        <v>0</v>
      </c>
      <c r="BY97" s="166">
        <f>IF($I76="n/a",0,IF(BY$4&lt;=$C97,0,IF(SUM($C97,$I76)&gt;BY$4,$M90/$I76,$M90-SUM($I97:BX97))))</f>
        <v>0</v>
      </c>
      <c r="BZ97" s="166">
        <f>IF($I76="n/a",0,IF(BZ$4&lt;=$C97,0,IF(SUM($C97,$I76)&gt;BZ$4,$M90/$I76,$M90-SUM($I97:BY97))))</f>
        <v>0</v>
      </c>
      <c r="CA97" s="166">
        <f>IF($I76="n/a",0,IF(CA$4&lt;=$C97,0,IF(SUM($C97,$I76)&gt;CA$4,$M90/$I76,$M90-SUM($I97:BZ97))))</f>
        <v>0</v>
      </c>
      <c r="CB97" s="166">
        <f>IF($I76="n/a",0,IF(CB$4&lt;=$C97,0,IF(SUM($C97,$I76)&gt;CB$4,$M90/$I76,$M90-SUM($I97:CA97))))</f>
        <v>0</v>
      </c>
      <c r="CC97" s="166">
        <f>IF($I76="n/a",0,IF(CC$4&lt;=$C97,0,IF(SUM($C97,$I76)&gt;CC$4,$M90/$I76,$M90-SUM($I97:CB97))))</f>
        <v>0</v>
      </c>
      <c r="CD97" s="166">
        <f>IF($I76="n/a",0,IF(CD$4&lt;=$C97,0,IF(SUM($C97,$I76)&gt;CD$4,$M90/$I76,$M90-SUM($I97:CC97))))</f>
        <v>0</v>
      </c>
      <c r="CE97" s="166">
        <f>IF($I76="n/a",0,IF(CE$4&lt;=$C97,0,IF(SUM($C97,$I76)&gt;CE$4,$M90/$I76,$M90-SUM($I97:CD97))))</f>
        <v>0</v>
      </c>
      <c r="CF97" s="166">
        <f>IF($I76="n/a",0,IF(CF$4&lt;=$C97,0,IF(SUM($C97,$I76)&gt;CF$4,$M90/$I76,$M90-SUM($I97:CE97))))</f>
        <v>0</v>
      </c>
    </row>
    <row r="98" spans="1:84" ht="12.75" customHeight="1">
      <c r="C98" s="197">
        <v>2020</v>
      </c>
      <c r="D98" s="21" t="s">
        <v>49</v>
      </c>
      <c r="E98" s="21" t="s">
        <v>185</v>
      </c>
      <c r="I98" s="31"/>
      <c r="J98" s="167">
        <f>IF($I76="n/a",0,IF(J$4&lt;=$C98,0,IF(SUM($C98,$I76)&gt;J$4,$N90/$I76,$N90-SUM($I98:I98))))</f>
        <v>0</v>
      </c>
      <c r="K98" s="167">
        <f>IF($I76="n/a",0,IF(K$4&lt;=$C98,0,IF(SUM($C98,$I76)&gt;K$4,$N90/$I76,$N90-SUM($I98:J98))))</f>
        <v>0</v>
      </c>
      <c r="L98" s="167">
        <f>IF($I76="n/a",0,IF(L$4&lt;=$C98,0,IF(SUM($C98,$I76)&gt;L$4,$N90/$I76,$N90-SUM($I98:K98))))</f>
        <v>0</v>
      </c>
      <c r="M98" s="167">
        <f>IF($I76="n/a",0,IF(M$4&lt;=$C98,0,IF(SUM($C98,$I76)&gt;M$4,$N90/$I76,$N90-SUM($I98:L98))))</f>
        <v>0</v>
      </c>
      <c r="N98" s="167">
        <f>IF($I76="n/a",0,IF(N$4&lt;=$C98,0,IF(SUM($C98,$I76)&gt;N$4,$N90/$I76,$N90-SUM($I98:M98))))</f>
        <v>0</v>
      </c>
      <c r="O98" s="167">
        <f>IF($I76="n/a",0,IF(O$4&lt;=$C98,0,IF(SUM($C98,$I76)&gt;O$4,$N90/$I76,$N90-SUM($I98:N98))))</f>
        <v>0.11520176823320226</v>
      </c>
      <c r="P98" s="167">
        <f>IF($I76="n/a",0,IF(P$4&lt;=$C98,0,IF(SUM($C98,$I76)&gt;P$4,$N90/$I76,$N90-SUM($I98:O98))))</f>
        <v>0.11520176823320226</v>
      </c>
      <c r="Q98" s="167">
        <f>IF($I76="n/a",0,IF(Q$4&lt;=$C98,0,IF(SUM($C98,$I76)&gt;Q$4,$N90/$I76,$N90-SUM($I98:P98))))</f>
        <v>0.11520176823320226</v>
      </c>
      <c r="R98" s="167">
        <f>IF($I76="n/a",0,IF(R$4&lt;=$C98,0,IF(SUM($C98,$I76)&gt;R$4,$N90/$I76,$N90-SUM($I98:Q98))))</f>
        <v>0.11520176823320226</v>
      </c>
      <c r="S98" s="167">
        <f>IF($I76="n/a",0,IF(S$4&lt;=$C98,0,IF(SUM($C98,$I76)&gt;S$4,$N90/$I76,$N90-SUM($I98:R98))))</f>
        <v>0.11520176823320226</v>
      </c>
      <c r="T98" s="167">
        <f>IF($I76="n/a",0,IF(T$4&lt;=$C98,0,IF(SUM($C98,$I76)&gt;T$4,$N90/$I76,$N90-SUM($I98:S98))))</f>
        <v>0.11520176823320226</v>
      </c>
      <c r="U98" s="167">
        <f>IF($I76="n/a",0,IF(U$4&lt;=$C98,0,IF(SUM($C98,$I76)&gt;U$4,$N90/$I76,$N90-SUM($I98:T98))))</f>
        <v>0.11520176823320226</v>
      </c>
      <c r="V98" s="167">
        <f>IF($I76="n/a",0,IF(V$4&lt;=$C98,0,IF(SUM($C98,$I76)&gt;V$4,$N90/$I76,$N90-SUM($I98:U98))))</f>
        <v>0.11520176823320226</v>
      </c>
      <c r="W98" s="167">
        <f>IF($I76="n/a",0,IF(W$4&lt;=$C98,0,IF(SUM($C98,$I76)&gt;W$4,$N90/$I76,$N90-SUM($I98:V98))))</f>
        <v>0.11520176823320226</v>
      </c>
      <c r="X98" s="167">
        <f>IF($I76="n/a",0,IF(X$4&lt;=$C98,0,IF(SUM($C98,$I76)&gt;X$4,$N90/$I76,$N90-SUM($I98:W98))))</f>
        <v>0.11520176823320226</v>
      </c>
      <c r="Y98" s="167">
        <f>IF($I76="n/a",0,IF(Y$4&lt;=$C98,0,IF(SUM($C98,$I76)&gt;Y$4,$N90/$I76,$N90-SUM($I98:X98))))</f>
        <v>0.11520176823320226</v>
      </c>
      <c r="Z98" s="167">
        <f>IF($I76="n/a",0,IF(Z$4&lt;=$C98,0,IF(SUM($C98,$I76)&gt;Z$4,$N90/$I76,$N90-SUM($I98:Y98))))</f>
        <v>0.11520176823320226</v>
      </c>
      <c r="AA98" s="167">
        <f>IF($I76="n/a",0,IF(AA$4&lt;=$C98,0,IF(SUM($C98,$I76)&gt;AA$4,$N90/$I76,$N90-SUM($I98:Z98))))</f>
        <v>0.11520176823320226</v>
      </c>
      <c r="AB98" s="167">
        <f>IF($I76="n/a",0,IF(AB$4&lt;=$C98,0,IF(SUM($C98,$I76)&gt;AB$4,$N90/$I76,$N90-SUM($I98:AA98))))</f>
        <v>0.11520176823320226</v>
      </c>
      <c r="AC98" s="167">
        <f>IF($I76="n/a",0,IF(AC$4&lt;=$C98,0,IF(SUM($C98,$I76)&gt;AC$4,$N90/$I76,$N90-SUM($I98:AB98))))</f>
        <v>0.11520176823320226</v>
      </c>
      <c r="AD98" s="167">
        <f>IF($I76="n/a",0,IF(AD$4&lt;=$C98,0,IF(SUM($C98,$I76)&gt;AD$4,$N90/$I76,$N90-SUM($I98:AC98))))</f>
        <v>0.11520176823320226</v>
      </c>
      <c r="AE98" s="167">
        <f>IF($I76="n/a",0,IF(AE$4&lt;=$C98,0,IF(SUM($C98,$I76)&gt;AE$4,$N90/$I76,$N90-SUM($I98:AD98))))</f>
        <v>0.11520176823320226</v>
      </c>
      <c r="AF98" s="167">
        <f>IF($I76="n/a",0,IF(AF$4&lt;=$C98,0,IF(SUM($C98,$I76)&gt;AF$4,$N90/$I76,$N90-SUM($I98:AE98))))</f>
        <v>0.11520176823320226</v>
      </c>
      <c r="AG98" s="167">
        <f>IF($I76="n/a",0,IF(AG$4&lt;=$C98,0,IF(SUM($C98,$I76)&gt;AG$4,$N90/$I76,$N90-SUM($I98:AF98))))</f>
        <v>0.11520176823320226</v>
      </c>
      <c r="AH98" s="167">
        <f>IF($I76="n/a",0,IF(AH$4&lt;=$C98,0,IF(SUM($C98,$I76)&gt;AH$4,$N90/$I76,$N90-SUM($I98:AG98))))</f>
        <v>0.11520176823320226</v>
      </c>
      <c r="AI98" s="167">
        <f>IF($I76="n/a",0,IF(AI$4&lt;=$C98,0,IF(SUM($C98,$I76)&gt;AI$4,$N90/$I76,$N90-SUM($I98:AH98))))</f>
        <v>0.11520176823320226</v>
      </c>
      <c r="AJ98" s="167">
        <f>IF($I76="n/a",0,IF(AJ$4&lt;=$C98,0,IF(SUM($C98,$I76)&gt;AJ$4,$N90/$I76,$N90-SUM($I98:AI98))))</f>
        <v>0.11520176823320226</v>
      </c>
      <c r="AK98" s="167">
        <f>IF($I76="n/a",0,IF(AK$4&lt;=$C98,0,IF(SUM($C98,$I76)&gt;AK$4,$N90/$I76,$N90-SUM($I98:AJ98))))</f>
        <v>0.11520176823320226</v>
      </c>
      <c r="AL98" s="167">
        <f>IF($I76="n/a",0,IF(AL$4&lt;=$C98,0,IF(SUM($C98,$I76)&gt;AL$4,$N90/$I76,$N90-SUM($I98:AK98))))</f>
        <v>0.11520176823320226</v>
      </c>
      <c r="AM98" s="167">
        <f>IF($I76="n/a",0,IF(AM$4&lt;=$C98,0,IF(SUM($C98,$I76)&gt;AM$4,$N90/$I76,$N90-SUM($I98:AL98))))</f>
        <v>0.11520176823320226</v>
      </c>
      <c r="AN98" s="167">
        <f>IF($I76="n/a",0,IF(AN$4&lt;=$C98,0,IF(SUM($C98,$I76)&gt;AN$4,$N90/$I76,$N90-SUM($I98:AM98))))</f>
        <v>0.11520176823320226</v>
      </c>
      <c r="AO98" s="167">
        <f>IF($I76="n/a",0,IF(AO$4&lt;=$C98,0,IF(SUM($C98,$I76)&gt;AO$4,$N90/$I76,$N90-SUM($I98:AN98))))</f>
        <v>0.11520176823320226</v>
      </c>
      <c r="AP98" s="167">
        <f>IF($I76="n/a",0,IF(AP$4&lt;=$C98,0,IF(SUM($C98,$I76)&gt;AP$4,$N90/$I76,$N90-SUM($I98:AO98))))</f>
        <v>0.11520176823320226</v>
      </c>
      <c r="AQ98" s="167">
        <f>IF($I76="n/a",0,IF(AQ$4&lt;=$C98,0,IF(SUM($C98,$I76)&gt;AQ$4,$N90/$I76,$N90-SUM($I98:AP98))))</f>
        <v>0.11520176823320226</v>
      </c>
      <c r="AR98" s="167">
        <f>IF($I76="n/a",0,IF(AR$4&lt;=$C98,0,IF(SUM($C98,$I76)&gt;AR$4,$N90/$I76,$N90-SUM($I98:AQ98))))</f>
        <v>0.11520176823320226</v>
      </c>
      <c r="AS98" s="167">
        <f>IF($I76="n/a",0,IF(AS$4&lt;=$C98,0,IF(SUM($C98,$I76)&gt;AS$4,$N90/$I76,$N90-SUM($I98:AR98))))</f>
        <v>0.11520176823320226</v>
      </c>
      <c r="AT98" s="167">
        <f>IF($I76="n/a",0,IF(AT$4&lt;=$C98,0,IF(SUM($C98,$I76)&gt;AT$4,$N90/$I76,$N90-SUM($I98:AS98))))</f>
        <v>0.11520176823320226</v>
      </c>
      <c r="AU98" s="167">
        <f>IF($I76="n/a",0,IF(AU$4&lt;=$C98,0,IF(SUM($C98,$I76)&gt;AU$4,$N90/$I76,$N90-SUM($I98:AT98))))</f>
        <v>0.11520176823320226</v>
      </c>
      <c r="AV98" s="167">
        <f>IF($I76="n/a",0,IF(AV$4&lt;=$C98,0,IF(SUM($C98,$I76)&gt;AV$4,$N90/$I76,$N90-SUM($I98:AU98))))</f>
        <v>0.11520176823320226</v>
      </c>
      <c r="AW98" s="167">
        <f>IF($I76="n/a",0,IF(AW$4&lt;=$C98,0,IF(SUM($C98,$I76)&gt;AW$4,$N90/$I76,$N90-SUM($I98:AV98))))</f>
        <v>0.11520176823320226</v>
      </c>
      <c r="AX98" s="167">
        <f>IF($I76="n/a",0,IF(AX$4&lt;=$C98,0,IF(SUM($C98,$I76)&gt;AX$4,$N90/$I76,$N90-SUM($I98:AW98))))</f>
        <v>0.11520176823320226</v>
      </c>
      <c r="AY98" s="167">
        <f>IF($I76="n/a",0,IF(AY$4&lt;=$C98,0,IF(SUM($C98,$I76)&gt;AY$4,$N90/$I76,$N90-SUM($I98:AX98))))</f>
        <v>0.11520176823320226</v>
      </c>
      <c r="AZ98" s="167">
        <f>IF($I76="n/a",0,IF(AZ$4&lt;=$C98,0,IF(SUM($C98,$I76)&gt;AZ$4,$N90/$I76,$N90-SUM($I98:AY98))))</f>
        <v>0.11520176823320226</v>
      </c>
      <c r="BA98" s="167">
        <f>IF($I76="n/a",0,IF(BA$4&lt;=$C98,0,IF(SUM($C98,$I76)&gt;BA$4,$N90/$I76,$N90-SUM($I98:AZ98))))</f>
        <v>0.11520176823320226</v>
      </c>
      <c r="BB98" s="167">
        <f>IF($I76="n/a",0,IF(BB$4&lt;=$C98,0,IF(SUM($C98,$I76)&gt;BB$4,$N90/$I76,$N90-SUM($I98:BA98))))</f>
        <v>0.11520176823320226</v>
      </c>
      <c r="BC98" s="167">
        <f>IF($I76="n/a",0,IF(BC$4&lt;=$C98,0,IF(SUM($C98,$I76)&gt;BC$4,$N90/$I76,$N90-SUM($I98:BB98))))</f>
        <v>0.11520176823320226</v>
      </c>
      <c r="BD98" s="167">
        <f>IF($I76="n/a",0,IF(BD$4&lt;=$C98,0,IF(SUM($C98,$I76)&gt;BD$4,$N90/$I76,$N90-SUM($I98:BC98))))</f>
        <v>0.11520176823320226</v>
      </c>
      <c r="BE98" s="167">
        <f>IF($I76="n/a",0,IF(BE$4&lt;=$C98,0,IF(SUM($C98,$I76)&gt;BE$4,$N90/$I76,$N90-SUM($I98:BD98))))</f>
        <v>0.11520176823320226</v>
      </c>
      <c r="BF98" s="167">
        <f>IF($I76="n/a",0,IF(BF$4&lt;=$C98,0,IF(SUM($C98,$I76)&gt;BF$4,$N90/$I76,$N90-SUM($I98:BE98))))</f>
        <v>0.11520176823320226</v>
      </c>
      <c r="BG98" s="167">
        <f>IF($I76="n/a",0,IF(BG$4&lt;=$C98,0,IF(SUM($C98,$I76)&gt;BG$4,$N90/$I76,$N90-SUM($I98:BF98))))</f>
        <v>0.11520176823320227</v>
      </c>
      <c r="BH98" s="167">
        <f>IF($I76="n/a",0,IF(BH$4&lt;=$C98,0,IF(SUM($C98,$I76)&gt;BH$4,$N90/$I76,$N90-SUM($I98:BG98))))</f>
        <v>0</v>
      </c>
      <c r="BI98" s="167">
        <f>IF($I76="n/a",0,IF(BI$4&lt;=$C98,0,IF(SUM($C98,$I76)&gt;BI$4,$N90/$I76,$N90-SUM($I98:BH98))))</f>
        <v>0</v>
      </c>
      <c r="BJ98" s="167">
        <f>IF($I76="n/a",0,IF(BJ$4&lt;=$C98,0,IF(SUM($C98,$I76)&gt;BJ$4,$N90/$I76,$N90-SUM($I98:BI98))))</f>
        <v>0</v>
      </c>
      <c r="BK98" s="167">
        <f>IF($I76="n/a",0,IF(BK$4&lt;=$C98,0,IF(SUM($C98,$I76)&gt;BK$4,$N90/$I76,$N90-SUM($I98:BJ98))))</f>
        <v>0</v>
      </c>
      <c r="BL98" s="167">
        <f>IF($I76="n/a",0,IF(BL$4&lt;=$C98,0,IF(SUM($C98,$I76)&gt;BL$4,$N90/$I76,$N90-SUM($I98:BK98))))</f>
        <v>0</v>
      </c>
      <c r="BM98" s="167">
        <f>IF($I76="n/a",0,IF(BM$4&lt;=$C98,0,IF(SUM($C98,$I76)&gt;BM$4,$N90/$I76,$N90-SUM($I98:BL98))))</f>
        <v>0</v>
      </c>
      <c r="BN98" s="167">
        <f>IF($I76="n/a",0,IF(BN$4&lt;=$C98,0,IF(SUM($C98,$I76)&gt;BN$4,$N90/$I76,$N90-SUM($I98:BM98))))</f>
        <v>0</v>
      </c>
      <c r="BO98" s="167">
        <f>IF($I76="n/a",0,IF(BO$4&lt;=$C98,0,IF(SUM($C98,$I76)&gt;BO$4,$N90/$I76,$N90-SUM($I98:BN98))))</f>
        <v>0</v>
      </c>
      <c r="BP98" s="167">
        <f>IF($I76="n/a",0,IF(BP$4&lt;=$C98,0,IF(SUM($C98,$I76)&gt;BP$4,$N90/$I76,$N90-SUM($I98:BO98))))</f>
        <v>0</v>
      </c>
      <c r="BQ98" s="167">
        <f>IF($I76="n/a",0,IF(BQ$4&lt;=$C98,0,IF(SUM($C98,$I76)&gt;BQ$4,$N90/$I76,$N90-SUM($I98:BP98))))</f>
        <v>0</v>
      </c>
      <c r="BR98" s="167">
        <f>IF($I76="n/a",0,IF(BR$4&lt;=$C98,0,IF(SUM($C98,$I76)&gt;BR$4,$N90/$I76,$N90-SUM($I98:BQ98))))</f>
        <v>0</v>
      </c>
      <c r="BS98" s="167">
        <f>IF($I76="n/a",0,IF(BS$4&lt;=$C98,0,IF(SUM($C98,$I76)&gt;BS$4,$N90/$I76,$N90-SUM($I98:BR98))))</f>
        <v>0</v>
      </c>
      <c r="BT98" s="167">
        <f>IF($I76="n/a",0,IF(BT$4&lt;=$C98,0,IF(SUM($C98,$I76)&gt;BT$4,$N90/$I76,$N90-SUM($I98:BS98))))</f>
        <v>0</v>
      </c>
      <c r="BU98" s="167">
        <f>IF($I76="n/a",0,IF(BU$4&lt;=$C98,0,IF(SUM($C98,$I76)&gt;BU$4,$N90/$I76,$N90-SUM($I98:BT98))))</f>
        <v>0</v>
      </c>
      <c r="BV98" s="167">
        <f>IF($I76="n/a",0,IF(BV$4&lt;=$C98,0,IF(SUM($C98,$I76)&gt;BV$4,$N90/$I76,$N90-SUM($I98:BU98))))</f>
        <v>0</v>
      </c>
      <c r="BW98" s="167">
        <f>IF($I76="n/a",0,IF(BW$4&lt;=$C98,0,IF(SUM($C98,$I76)&gt;BW$4,$N90/$I76,$N90-SUM($I98:BV98))))</f>
        <v>0</v>
      </c>
      <c r="BX98" s="167">
        <f>IF($I76="n/a",0,IF(BX$4&lt;=$C98,0,IF(SUM($C98,$I76)&gt;BX$4,$N90/$I76,$N90-SUM($I98:BW98))))</f>
        <v>0</v>
      </c>
      <c r="BY98" s="167">
        <f>IF($I76="n/a",0,IF(BY$4&lt;=$C98,0,IF(SUM($C98,$I76)&gt;BY$4,$N90/$I76,$N90-SUM($I98:BX98))))</f>
        <v>0</v>
      </c>
      <c r="BZ98" s="167">
        <f>IF($I76="n/a",0,IF(BZ$4&lt;=$C98,0,IF(SUM($C98,$I76)&gt;BZ$4,$N90/$I76,$N90-SUM($I98:BY98))))</f>
        <v>0</v>
      </c>
      <c r="CA98" s="167">
        <f>IF($I76="n/a",0,IF(CA$4&lt;=$C98,0,IF(SUM($C98,$I76)&gt;CA$4,$N90/$I76,$N90-SUM($I98:BZ98))))</f>
        <v>0</v>
      </c>
      <c r="CB98" s="167">
        <f>IF($I76="n/a",0,IF(CB$4&lt;=$C98,0,IF(SUM($C98,$I76)&gt;CB$4,$N90/$I76,$N90-SUM($I98:CA98))))</f>
        <v>0</v>
      </c>
      <c r="CC98" s="167">
        <f>IF($I76="n/a",0,IF(CC$4&lt;=$C98,0,IF(SUM($C98,$I76)&gt;CC$4,$N90/$I76,$N90-SUM($I98:CB98))))</f>
        <v>0</v>
      </c>
      <c r="CD98" s="167">
        <f>IF($I76="n/a",0,IF(CD$4&lt;=$C98,0,IF(SUM($C98,$I76)&gt;CD$4,$N90/$I76,$N90-SUM($I98:CC98))))</f>
        <v>0</v>
      </c>
      <c r="CE98" s="167">
        <f>IF($I76="n/a",0,IF(CE$4&lt;=$C98,0,IF(SUM($C98,$I76)&gt;CE$4,$N90/$I76,$N90-SUM($I98:CD98))))</f>
        <v>0</v>
      </c>
      <c r="CF98" s="167">
        <f>IF($I76="n/a",0,IF(CF$4&lt;=$C98,0,IF(SUM($C98,$I76)&gt;CF$4,$N90/$I76,$N90-SUM($I98:CE98))))</f>
        <v>0</v>
      </c>
    </row>
    <row r="99" spans="1:84" s="7" customFormat="1" ht="12.75" customHeight="1">
      <c r="A99" s="213"/>
      <c r="C99" s="197">
        <v>2021</v>
      </c>
      <c r="D99" s="21" t="s">
        <v>50</v>
      </c>
      <c r="E99" s="214" t="s">
        <v>185</v>
      </c>
      <c r="I99" s="33"/>
      <c r="J99" s="33">
        <f>IF($I76="n/a",0,IF(J$4&lt;=$C99,0,IF(SUM($C99,$I76)&gt;J$4,$O90/$I76,$O90-SUM($I99:I99))))</f>
        <v>0</v>
      </c>
      <c r="K99" s="33">
        <f>IF($I76="n/a",0,IF(K$4&lt;=$C99,0,IF(SUM($C99,$I76)&gt;K$4,$O90/$I76,$O90-SUM($I99:J99))))</f>
        <v>0</v>
      </c>
      <c r="L99" s="33">
        <f>IF($I76="n/a",0,IF(L$4&lt;=$C99,0,IF(SUM($C99,$I76)&gt;L$4,$O90/$I76,$O90-SUM($I99:K99))))</f>
        <v>0</v>
      </c>
      <c r="M99" s="33">
        <f>IF($I76="n/a",0,IF(M$4&lt;=$C99,0,IF(SUM($C99,$I76)&gt;M$4,$O90/$I76,$O90-SUM($I99:L99))))</f>
        <v>0</v>
      </c>
      <c r="N99" s="33">
        <f>IF($I76="n/a",0,IF(N$4&lt;=$C99,0,IF(SUM($C99,$I76)&gt;N$4,$O90/$I76,$O90-SUM($I99:M99))))</f>
        <v>0</v>
      </c>
      <c r="O99" s="33">
        <f>IF($I76="n/a",0,IF(O$4&lt;=$C99,0,IF(SUM($C99,$I76)&gt;O$4,$O90/$I76,$O90-SUM($I99:N99))))</f>
        <v>0</v>
      </c>
      <c r="P99" s="33">
        <f>IF($I76="n/a",0,IF(P$4&lt;=$C99,0,IF(SUM($C99,$I76)&gt;P$4,$O90/$I76,$O90-SUM($I99:O99))))</f>
        <v>0</v>
      </c>
      <c r="Q99" s="33">
        <f>IF($I76="n/a",0,IF(Q$4&lt;=$C99,0,IF(SUM($C99,$I76)&gt;Q$4,$O90/$I76,$O90-SUM($I99:P99))))</f>
        <v>0</v>
      </c>
      <c r="R99" s="33">
        <f>IF($I76="n/a",0,IF(R$4&lt;=$C99,0,IF(SUM($C99,$I76)&gt;R$4,$O90/$I76,$O90-SUM($I99:Q99))))</f>
        <v>0</v>
      </c>
      <c r="S99" s="33">
        <f>IF($I76="n/a",0,IF(S$4&lt;=$C99,0,IF(SUM($C99,$I76)&gt;S$4,$O90/$I76,$O90-SUM($I99:R99))))</f>
        <v>0</v>
      </c>
      <c r="T99" s="33">
        <f>IF($I76="n/a",0,IF(T$4&lt;=$C99,0,IF(SUM($C99,$I76)&gt;T$4,$O90/$I76,$O90-SUM($I99:S99))))</f>
        <v>0</v>
      </c>
      <c r="U99" s="33">
        <f>IF($I76="n/a",0,IF(U$4&lt;=$C99,0,IF(SUM($C99,$I76)&gt;U$4,$O90/$I76,$O90-SUM($I99:T99))))</f>
        <v>0</v>
      </c>
      <c r="V99" s="33">
        <f>IF($I76="n/a",0,IF(V$4&lt;=$C99,0,IF(SUM($C99,$I76)&gt;V$4,$O90/$I76,$O90-SUM($I99:U99))))</f>
        <v>0</v>
      </c>
      <c r="W99" s="33">
        <f>IF($I76="n/a",0,IF(W$4&lt;=$C99,0,IF(SUM($C99,$I76)&gt;W$4,$O90/$I76,$O90-SUM($I99:V99))))</f>
        <v>0</v>
      </c>
      <c r="X99" s="33">
        <f>IF($I76="n/a",0,IF(X$4&lt;=$C99,0,IF(SUM($C99,$I76)&gt;X$4,$O90/$I76,$O90-SUM($I99:W99))))</f>
        <v>0</v>
      </c>
      <c r="Y99" s="33">
        <f>IF($I76="n/a",0,IF(Y$4&lt;=$C99,0,IF(SUM($C99,$I76)&gt;Y$4,$O90/$I76,$O90-SUM($I99:X99))))</f>
        <v>0</v>
      </c>
      <c r="Z99" s="33">
        <f>IF($I76="n/a",0,IF(Z$4&lt;=$C99,0,IF(SUM($C99,$I76)&gt;Z$4,$O90/$I76,$O90-SUM($I99:Y99))))</f>
        <v>0</v>
      </c>
      <c r="AA99" s="33">
        <f>IF($I76="n/a",0,IF(AA$4&lt;=$C99,0,IF(SUM($C99,$I76)&gt;AA$4,$O90/$I76,$O90-SUM($I99:Z99))))</f>
        <v>0</v>
      </c>
      <c r="AB99" s="33">
        <f>IF($I76="n/a",0,IF(AB$4&lt;=$C99,0,IF(SUM($C99,$I76)&gt;AB$4,$O90/$I76,$O90-SUM($I99:AA99))))</f>
        <v>0</v>
      </c>
      <c r="AC99" s="33">
        <f>IF($I76="n/a",0,IF(AC$4&lt;=$C99,0,IF(SUM($C99,$I76)&gt;AC$4,$O90/$I76,$O90-SUM($I99:AB99))))</f>
        <v>0</v>
      </c>
      <c r="AD99" s="33">
        <f>IF($I76="n/a",0,IF(AD$4&lt;=$C99,0,IF(SUM($C99,$I76)&gt;AD$4,$O90/$I76,$O90-SUM($I99:AC99))))</f>
        <v>0</v>
      </c>
      <c r="AE99" s="33">
        <f>IF($I76="n/a",0,IF(AE$4&lt;=$C99,0,IF(SUM($C99,$I76)&gt;AE$4,$O90/$I76,$O90-SUM($I99:AD99))))</f>
        <v>0</v>
      </c>
      <c r="AF99" s="33">
        <f>IF($I76="n/a",0,IF(AF$4&lt;=$C99,0,IF(SUM($C99,$I76)&gt;AF$4,$O90/$I76,$O90-SUM($I99:AE99))))</f>
        <v>0</v>
      </c>
      <c r="AG99" s="33">
        <f>IF($I76="n/a",0,IF(AG$4&lt;=$C99,0,IF(SUM($C99,$I76)&gt;AG$4,$O90/$I76,$O90-SUM($I99:AF99))))</f>
        <v>0</v>
      </c>
      <c r="AH99" s="33">
        <f>IF($I76="n/a",0,IF(AH$4&lt;=$C99,0,IF(SUM($C99,$I76)&gt;AH$4,$O90/$I76,$O90-SUM($I99:AG99))))</f>
        <v>0</v>
      </c>
      <c r="AI99" s="33">
        <f>IF($I76="n/a",0,IF(AI$4&lt;=$C99,0,IF(SUM($C99,$I76)&gt;AI$4,$O90/$I76,$O90-SUM($I99:AH99))))</f>
        <v>0</v>
      </c>
      <c r="AJ99" s="33">
        <f>IF($I76="n/a",0,IF(AJ$4&lt;=$C99,0,IF(SUM($C99,$I76)&gt;AJ$4,$O90/$I76,$O90-SUM($I99:AI99))))</f>
        <v>0</v>
      </c>
      <c r="AK99" s="33">
        <f>IF($I76="n/a",0,IF(AK$4&lt;=$C99,0,IF(SUM($C99,$I76)&gt;AK$4,$O90/$I76,$O90-SUM($I99:AJ99))))</f>
        <v>0</v>
      </c>
      <c r="AL99" s="33">
        <f>IF($I76="n/a",0,IF(AL$4&lt;=$C99,0,IF(SUM($C99,$I76)&gt;AL$4,$O90/$I76,$O90-SUM($I99:AK99))))</f>
        <v>0</v>
      </c>
      <c r="AM99" s="33">
        <f>IF($I76="n/a",0,IF(AM$4&lt;=$C99,0,IF(SUM($C99,$I76)&gt;AM$4,$O90/$I76,$O90-SUM($I99:AL99))))</f>
        <v>0</v>
      </c>
      <c r="AN99" s="33">
        <f>IF($I76="n/a",0,IF(AN$4&lt;=$C99,0,IF(SUM($C99,$I76)&gt;AN$4,$O90/$I76,$O90-SUM($I99:AM99))))</f>
        <v>0</v>
      </c>
      <c r="AO99" s="33">
        <f>IF($I76="n/a",0,IF(AO$4&lt;=$C99,0,IF(SUM($C99,$I76)&gt;AO$4,$O90/$I76,$O90-SUM($I99:AN99))))</f>
        <v>0</v>
      </c>
      <c r="AP99" s="33">
        <f>IF($I76="n/a",0,IF(AP$4&lt;=$C99,0,IF(SUM($C99,$I76)&gt;AP$4,$O90/$I76,$O90-SUM($I99:AO99))))</f>
        <v>0</v>
      </c>
      <c r="AQ99" s="33">
        <f>IF($I76="n/a",0,IF(AQ$4&lt;=$C99,0,IF(SUM($C99,$I76)&gt;AQ$4,$O90/$I76,$O90-SUM($I99:AP99))))</f>
        <v>0</v>
      </c>
      <c r="AR99" s="33">
        <f>IF($I76="n/a",0,IF(AR$4&lt;=$C99,0,IF(SUM($C99,$I76)&gt;AR$4,$O90/$I76,$O90-SUM($I99:AQ99))))</f>
        <v>0</v>
      </c>
      <c r="AS99" s="33">
        <f>IF($I76="n/a",0,IF(AS$4&lt;=$C99,0,IF(SUM($C99,$I76)&gt;AS$4,$O90/$I76,$O90-SUM($I99:AR99))))</f>
        <v>0</v>
      </c>
      <c r="AT99" s="33">
        <f>IF($I76="n/a",0,IF(AT$4&lt;=$C99,0,IF(SUM($C99,$I76)&gt;AT$4,$O90/$I76,$O90-SUM($I99:AS99))))</f>
        <v>0</v>
      </c>
      <c r="AU99" s="33">
        <f>IF($I76="n/a",0,IF(AU$4&lt;=$C99,0,IF(SUM($C99,$I76)&gt;AU$4,$O90/$I76,$O90-SUM($I99:AT99))))</f>
        <v>0</v>
      </c>
      <c r="AV99" s="33">
        <f>IF($I76="n/a",0,IF(AV$4&lt;=$C99,0,IF(SUM($C99,$I76)&gt;AV$4,$O90/$I76,$O90-SUM($I99:AU99))))</f>
        <v>0</v>
      </c>
      <c r="AW99" s="33">
        <f>IF($I76="n/a",0,IF(AW$4&lt;=$C99,0,IF(SUM($C99,$I76)&gt;AW$4,$O90/$I76,$O90-SUM($I99:AV99))))</f>
        <v>0</v>
      </c>
      <c r="AX99" s="33">
        <f>IF($I76="n/a",0,IF(AX$4&lt;=$C99,0,IF(SUM($C99,$I76)&gt;AX$4,$O90/$I76,$O90-SUM($I99:AW99))))</f>
        <v>0</v>
      </c>
      <c r="AY99" s="33">
        <f>IF($I76="n/a",0,IF(AY$4&lt;=$C99,0,IF(SUM($C99,$I76)&gt;AY$4,$O90/$I76,$O90-SUM($I99:AX99))))</f>
        <v>0</v>
      </c>
      <c r="AZ99" s="33">
        <f>IF($I76="n/a",0,IF(AZ$4&lt;=$C99,0,IF(SUM($C99,$I76)&gt;AZ$4,$O90/$I76,$O90-SUM($I99:AY99))))</f>
        <v>0</v>
      </c>
      <c r="BA99" s="33">
        <f>IF($I76="n/a",0,IF(BA$4&lt;=$C99,0,IF(SUM($C99,$I76)&gt;BA$4,$O90/$I76,$O90-SUM($I99:AZ99))))</f>
        <v>0</v>
      </c>
      <c r="BB99" s="33">
        <f>IF($I76="n/a",0,IF(BB$4&lt;=$C99,0,IF(SUM($C99,$I76)&gt;BB$4,$O90/$I76,$O90-SUM($I99:BA99))))</f>
        <v>0</v>
      </c>
      <c r="BC99" s="33">
        <f>IF($I76="n/a",0,IF(BC$4&lt;=$C99,0,IF(SUM($C99,$I76)&gt;BC$4,$O90/$I76,$O90-SUM($I99:BB99))))</f>
        <v>0</v>
      </c>
      <c r="BD99" s="33">
        <f>IF($I76="n/a",0,IF(BD$4&lt;=$C99,0,IF(SUM($C99,$I76)&gt;BD$4,$O90/$I76,$O90-SUM($I99:BC99))))</f>
        <v>0</v>
      </c>
      <c r="BE99" s="33">
        <f>IF($I76="n/a",0,IF(BE$4&lt;=$C99,0,IF(SUM($C99,$I76)&gt;BE$4,$O90/$I76,$O90-SUM($I99:BD99))))</f>
        <v>0</v>
      </c>
      <c r="BF99" s="33">
        <f>IF($I76="n/a",0,IF(BF$4&lt;=$C99,0,IF(SUM($C99,$I76)&gt;BF$4,$O90/$I76,$O90-SUM($I99:BE99))))</f>
        <v>0</v>
      </c>
      <c r="BG99" s="33">
        <f>IF($I76="n/a",0,IF(BG$4&lt;=$C99,0,IF(SUM($C99,$I76)&gt;BG$4,$O90/$I76,$O90-SUM($I99:BF99))))</f>
        <v>0</v>
      </c>
      <c r="BH99" s="33">
        <f>IF($I76="n/a",0,IF(BH$4&lt;=$C99,0,IF(SUM($C99,$I76)&gt;BH$4,$O90/$I76,$O90-SUM($I99:BG99))))</f>
        <v>0</v>
      </c>
      <c r="BI99" s="33">
        <f>IF($I76="n/a",0,IF(BI$4&lt;=$C99,0,IF(SUM($C99,$I76)&gt;BI$4,$O90/$I76,$O90-SUM($I99:BH99))))</f>
        <v>0</v>
      </c>
      <c r="BJ99" s="33">
        <f>IF($I76="n/a",0,IF(BJ$4&lt;=$C99,0,IF(SUM($C99,$I76)&gt;BJ$4,$O90/$I76,$O90-SUM($I99:BI99))))</f>
        <v>0</v>
      </c>
      <c r="BK99" s="33">
        <f>IF($I76="n/a",0,IF(BK$4&lt;=$C99,0,IF(SUM($C99,$I76)&gt;BK$4,$O90/$I76,$O90-SUM($I99:BJ99))))</f>
        <v>0</v>
      </c>
      <c r="BL99" s="33">
        <f>IF($I76="n/a",0,IF(BL$4&lt;=$C99,0,IF(SUM($C99,$I76)&gt;BL$4,$O90/$I76,$O90-SUM($I99:BK99))))</f>
        <v>0</v>
      </c>
      <c r="BM99" s="33">
        <f>IF($I76="n/a",0,IF(BM$4&lt;=$C99,0,IF(SUM($C99,$I76)&gt;BM$4,$O90/$I76,$O90-SUM($I99:BL99))))</f>
        <v>0</v>
      </c>
      <c r="BN99" s="33">
        <f>IF($I76="n/a",0,IF(BN$4&lt;=$C99,0,IF(SUM($C99,$I76)&gt;BN$4,$O90/$I76,$O90-SUM($I99:BM99))))</f>
        <v>0</v>
      </c>
      <c r="BO99" s="33">
        <f>IF($I76="n/a",0,IF(BO$4&lt;=$C99,0,IF(SUM($C99,$I76)&gt;BO$4,$O90/$I76,$O90-SUM($I99:BN99))))</f>
        <v>0</v>
      </c>
      <c r="BP99" s="33">
        <f>IF($I76="n/a",0,IF(BP$4&lt;=$C99,0,IF(SUM($C99,$I76)&gt;BP$4,$O90/$I76,$O90-SUM($I99:BO99))))</f>
        <v>0</v>
      </c>
      <c r="BQ99" s="33">
        <f>IF($I76="n/a",0,IF(BQ$4&lt;=$C99,0,IF(SUM($C99,$I76)&gt;BQ$4,$O90/$I76,$O90-SUM($I99:BP99))))</f>
        <v>0</v>
      </c>
      <c r="BR99" s="33">
        <f>IF($I76="n/a",0,IF(BR$4&lt;=$C99,0,IF(SUM($C99,$I76)&gt;BR$4,$O90/$I76,$O90-SUM($I99:BQ99))))</f>
        <v>0</v>
      </c>
      <c r="BS99" s="33">
        <f>IF($I76="n/a",0,IF(BS$4&lt;=$C99,0,IF(SUM($C99,$I76)&gt;BS$4,$O90/$I76,$O90-SUM($I99:BR99))))</f>
        <v>0</v>
      </c>
      <c r="BT99" s="33">
        <f>IF($I76="n/a",0,IF(BT$4&lt;=$C99,0,IF(SUM($C99,$I76)&gt;BT$4,$O90/$I76,$O90-SUM($I99:BS99))))</f>
        <v>0</v>
      </c>
      <c r="BU99" s="33">
        <f>IF($I76="n/a",0,IF(BU$4&lt;=$C99,0,IF(SUM($C99,$I76)&gt;BU$4,$O90/$I76,$O90-SUM($I99:BT99))))</f>
        <v>0</v>
      </c>
      <c r="BV99" s="33">
        <f>IF($I76="n/a",0,IF(BV$4&lt;=$C99,0,IF(SUM($C99,$I76)&gt;BV$4,$O90/$I76,$O90-SUM($I99:BU99))))</f>
        <v>0</v>
      </c>
      <c r="BW99" s="33">
        <f>IF($I76="n/a",0,IF(BW$4&lt;=$C99,0,IF(SUM($C99,$I76)&gt;BW$4,$O90/$I76,$O90-SUM($I99:BV99))))</f>
        <v>0</v>
      </c>
      <c r="BX99" s="33">
        <f>IF($I76="n/a",0,IF(BX$4&lt;=$C99,0,IF(SUM($C99,$I76)&gt;BX$4,$O90/$I76,$O90-SUM($I99:BW99))))</f>
        <v>0</v>
      </c>
      <c r="BY99" s="33">
        <f>IF($I76="n/a",0,IF(BY$4&lt;=$C99,0,IF(SUM($C99,$I76)&gt;BY$4,$O90/$I76,$O90-SUM($I99:BX99))))</f>
        <v>0</v>
      </c>
      <c r="BZ99" s="33">
        <f>IF($I76="n/a",0,IF(BZ$4&lt;=$C99,0,IF(SUM($C99,$I76)&gt;BZ$4,$O90/$I76,$O90-SUM($I99:BY99))))</f>
        <v>0</v>
      </c>
      <c r="CA99" s="33">
        <f>IF($I76="n/a",0,IF(CA$4&lt;=$C99,0,IF(SUM($C99,$I76)&gt;CA$4,$O90/$I76,$O90-SUM($I99:BZ99))))</f>
        <v>0</v>
      </c>
      <c r="CB99" s="33">
        <f>IF($I76="n/a",0,IF(CB$4&lt;=$C99,0,IF(SUM($C99,$I76)&gt;CB$4,$O90/$I76,$O90-SUM($I99:CA99))))</f>
        <v>0</v>
      </c>
      <c r="CC99" s="33">
        <f>IF($I76="n/a",0,IF(CC$4&lt;=$C99,0,IF(SUM($C99,$I76)&gt;CC$4,$O90/$I76,$O90-SUM($I99:CB99))))</f>
        <v>0</v>
      </c>
      <c r="CD99" s="33">
        <f>IF($I76="n/a",0,IF(CD$4&lt;=$C99,0,IF(SUM($C99,$I76)&gt;CD$4,$O90/$I76,$O90-SUM($I99:CC99))))</f>
        <v>0</v>
      </c>
      <c r="CE99" s="33">
        <f>IF($I76="n/a",0,IF(CE$4&lt;=$C99,0,IF(SUM($C99,$I76)&gt;CE$4,$O90/$I76,$O90-SUM($I99:CD99))))</f>
        <v>0</v>
      </c>
      <c r="CF99" s="33">
        <f>IF($I76="n/a",0,IF(CF$4&lt;=$C99,0,IF(SUM($C99,$I76)&gt;CF$4,$O90/$I76,$O90-SUM($I99:CE99))))</f>
        <v>0</v>
      </c>
    </row>
    <row r="100" spans="1:84" s="7" customFormat="1" ht="12.75" customHeight="1">
      <c r="A100" s="213"/>
      <c r="C100" s="197">
        <v>2022</v>
      </c>
      <c r="D100" s="21" t="s">
        <v>51</v>
      </c>
      <c r="E100" s="214" t="s">
        <v>185</v>
      </c>
      <c r="I100" s="33"/>
      <c r="J100" s="33">
        <f>IF($I76="n/a",0,IF(J$4&lt;=$C100,0,IF(SUM($C100,$I76)&gt;J$4,$P90/$I76,$P90-SUM($I100:I100))))</f>
        <v>0</v>
      </c>
      <c r="K100" s="33">
        <f>IF($I76="n/a",0,IF(K$4&lt;=$C100,0,IF(SUM($C100,$I76)&gt;K$4,$P90/$I76,$P90-SUM($I100:J100))))</f>
        <v>0</v>
      </c>
      <c r="L100" s="33">
        <f>IF($I76="n/a",0,IF(L$4&lt;=$C100,0,IF(SUM($C100,$I76)&gt;L$4,$P90/$I76,$P90-SUM($I100:K100))))</f>
        <v>0</v>
      </c>
      <c r="M100" s="33">
        <f>IF($I76="n/a",0,IF(M$4&lt;=$C100,0,IF(SUM($C100,$I76)&gt;M$4,$P90/$I76,$P90-SUM($I100:L100))))</f>
        <v>0</v>
      </c>
      <c r="N100" s="33">
        <f>IF($I76="n/a",0,IF(N$4&lt;=$C100,0,IF(SUM($C100,$I76)&gt;N$4,$P90/$I76,$P90-SUM($I100:M100))))</f>
        <v>0</v>
      </c>
      <c r="O100" s="33">
        <f>IF($I76="n/a",0,IF(O$4&lt;=$C100,0,IF(SUM($C100,$I76)&gt;O$4,$P90/$I76,$P90-SUM($I100:N100))))</f>
        <v>0</v>
      </c>
      <c r="P100" s="33">
        <f>IF($I76="n/a",0,IF(P$4&lt;=$C100,0,IF(SUM($C100,$I76)&gt;P$4,$P90/$I76,$P90-SUM($I100:O100))))</f>
        <v>0</v>
      </c>
      <c r="Q100" s="33">
        <f>IF($I76="n/a",0,IF(Q$4&lt;=$C100,0,IF(SUM($C100,$I76)&gt;Q$4,$P90/$I76,$P90-SUM($I100:P100))))</f>
        <v>0</v>
      </c>
      <c r="R100" s="33">
        <f>IF($I76="n/a",0,IF(R$4&lt;=$C100,0,IF(SUM($C100,$I76)&gt;R$4,$P90/$I76,$P90-SUM($I100:Q100))))</f>
        <v>0</v>
      </c>
      <c r="S100" s="33">
        <f>IF($I76="n/a",0,IF(S$4&lt;=$C100,0,IF(SUM($C100,$I76)&gt;S$4,$P90/$I76,$P90-SUM($I100:R100))))</f>
        <v>0</v>
      </c>
      <c r="T100" s="33">
        <f>IF($I76="n/a",0,IF(T$4&lt;=$C100,0,IF(SUM($C100,$I76)&gt;T$4,$P90/$I76,$P90-SUM($I100:S100))))</f>
        <v>0</v>
      </c>
      <c r="U100" s="33">
        <f>IF($I76="n/a",0,IF(U$4&lt;=$C100,0,IF(SUM($C100,$I76)&gt;U$4,$P90/$I76,$P90-SUM($I100:T100))))</f>
        <v>0</v>
      </c>
      <c r="V100" s="33">
        <f>IF($I76="n/a",0,IF(V$4&lt;=$C100,0,IF(SUM($C100,$I76)&gt;V$4,$P90/$I76,$P90-SUM($I100:U100))))</f>
        <v>0</v>
      </c>
      <c r="W100" s="33">
        <f>IF($I76="n/a",0,IF(W$4&lt;=$C100,0,IF(SUM($C100,$I76)&gt;W$4,$P90/$I76,$P90-SUM($I100:V100))))</f>
        <v>0</v>
      </c>
      <c r="X100" s="33">
        <f>IF($I76="n/a",0,IF(X$4&lt;=$C100,0,IF(SUM($C100,$I76)&gt;X$4,$P90/$I76,$P90-SUM($I100:W100))))</f>
        <v>0</v>
      </c>
      <c r="Y100" s="33">
        <f>IF($I76="n/a",0,IF(Y$4&lt;=$C100,0,IF(SUM($C100,$I76)&gt;Y$4,$P90/$I76,$P90-SUM($I100:X100))))</f>
        <v>0</v>
      </c>
      <c r="Z100" s="33">
        <f>IF($I76="n/a",0,IF(Z$4&lt;=$C100,0,IF(SUM($C100,$I76)&gt;Z$4,$P90/$I76,$P90-SUM($I100:Y100))))</f>
        <v>0</v>
      </c>
      <c r="AA100" s="33">
        <f>IF($I76="n/a",0,IF(AA$4&lt;=$C100,0,IF(SUM($C100,$I76)&gt;AA$4,$P90/$I76,$P90-SUM($I100:Z100))))</f>
        <v>0</v>
      </c>
      <c r="AB100" s="33">
        <f>IF($I76="n/a",0,IF(AB$4&lt;=$C100,0,IF(SUM($C100,$I76)&gt;AB$4,$P90/$I76,$P90-SUM($I100:AA100))))</f>
        <v>0</v>
      </c>
      <c r="AC100" s="33">
        <f>IF($I76="n/a",0,IF(AC$4&lt;=$C100,0,IF(SUM($C100,$I76)&gt;AC$4,$P90/$I76,$P90-SUM($I100:AB100))))</f>
        <v>0</v>
      </c>
      <c r="AD100" s="33">
        <f>IF($I76="n/a",0,IF(AD$4&lt;=$C100,0,IF(SUM($C100,$I76)&gt;AD$4,$P90/$I76,$P90-SUM($I100:AC100))))</f>
        <v>0</v>
      </c>
      <c r="AE100" s="33">
        <f>IF($I76="n/a",0,IF(AE$4&lt;=$C100,0,IF(SUM($C100,$I76)&gt;AE$4,$P90/$I76,$P90-SUM($I100:AD100))))</f>
        <v>0</v>
      </c>
      <c r="AF100" s="33">
        <f>IF($I76="n/a",0,IF(AF$4&lt;=$C100,0,IF(SUM($C100,$I76)&gt;AF$4,$P90/$I76,$P90-SUM($I100:AE100))))</f>
        <v>0</v>
      </c>
      <c r="AG100" s="33">
        <f>IF($I76="n/a",0,IF(AG$4&lt;=$C100,0,IF(SUM($C100,$I76)&gt;AG$4,$P90/$I76,$P90-SUM($I100:AF100))))</f>
        <v>0</v>
      </c>
      <c r="AH100" s="33">
        <f>IF($I76="n/a",0,IF(AH$4&lt;=$C100,0,IF(SUM($C100,$I76)&gt;AH$4,$P90/$I76,$P90-SUM($I100:AG100))))</f>
        <v>0</v>
      </c>
      <c r="AI100" s="33">
        <f>IF($I76="n/a",0,IF(AI$4&lt;=$C100,0,IF(SUM($C100,$I76)&gt;AI$4,$P90/$I76,$P90-SUM($I100:AH100))))</f>
        <v>0</v>
      </c>
      <c r="AJ100" s="33">
        <f>IF($I76="n/a",0,IF(AJ$4&lt;=$C100,0,IF(SUM($C100,$I76)&gt;AJ$4,$P90/$I76,$P90-SUM($I100:AI100))))</f>
        <v>0</v>
      </c>
      <c r="AK100" s="33">
        <f>IF($I76="n/a",0,IF(AK$4&lt;=$C100,0,IF(SUM($C100,$I76)&gt;AK$4,$P90/$I76,$P90-SUM($I100:AJ100))))</f>
        <v>0</v>
      </c>
      <c r="AL100" s="33">
        <f>IF($I76="n/a",0,IF(AL$4&lt;=$C100,0,IF(SUM($C100,$I76)&gt;AL$4,$P90/$I76,$P90-SUM($I100:AK100))))</f>
        <v>0</v>
      </c>
      <c r="AM100" s="33">
        <f>IF($I76="n/a",0,IF(AM$4&lt;=$C100,0,IF(SUM($C100,$I76)&gt;AM$4,$P90/$I76,$P90-SUM($I100:AL100))))</f>
        <v>0</v>
      </c>
      <c r="AN100" s="33">
        <f>IF($I76="n/a",0,IF(AN$4&lt;=$C100,0,IF(SUM($C100,$I76)&gt;AN$4,$P90/$I76,$P90-SUM($I100:AM100))))</f>
        <v>0</v>
      </c>
      <c r="AO100" s="33">
        <f>IF($I76="n/a",0,IF(AO$4&lt;=$C100,0,IF(SUM($C100,$I76)&gt;AO$4,$P90/$I76,$P90-SUM($I100:AN100))))</f>
        <v>0</v>
      </c>
      <c r="AP100" s="33">
        <f>IF($I76="n/a",0,IF(AP$4&lt;=$C100,0,IF(SUM($C100,$I76)&gt;AP$4,$P90/$I76,$P90-SUM($I100:AO100))))</f>
        <v>0</v>
      </c>
      <c r="AQ100" s="33">
        <f>IF($I76="n/a",0,IF(AQ$4&lt;=$C100,0,IF(SUM($C100,$I76)&gt;AQ$4,$P90/$I76,$P90-SUM($I100:AP100))))</f>
        <v>0</v>
      </c>
      <c r="AR100" s="33">
        <f>IF($I76="n/a",0,IF(AR$4&lt;=$C100,0,IF(SUM($C100,$I76)&gt;AR$4,$P90/$I76,$P90-SUM($I100:AQ100))))</f>
        <v>0</v>
      </c>
      <c r="AS100" s="33">
        <f>IF($I76="n/a",0,IF(AS$4&lt;=$C100,0,IF(SUM($C100,$I76)&gt;AS$4,$P90/$I76,$P90-SUM($I100:AR100))))</f>
        <v>0</v>
      </c>
      <c r="AT100" s="33">
        <f>IF($I76="n/a",0,IF(AT$4&lt;=$C100,0,IF(SUM($C100,$I76)&gt;AT$4,$P90/$I76,$P90-SUM($I100:AS100))))</f>
        <v>0</v>
      </c>
      <c r="AU100" s="33">
        <f>IF($I76="n/a",0,IF(AU$4&lt;=$C100,0,IF(SUM($C100,$I76)&gt;AU$4,$P90/$I76,$P90-SUM($I100:AT100))))</f>
        <v>0</v>
      </c>
      <c r="AV100" s="33">
        <f>IF($I76="n/a",0,IF(AV$4&lt;=$C100,0,IF(SUM($C100,$I76)&gt;AV$4,$P90/$I76,$P90-SUM($I100:AU100))))</f>
        <v>0</v>
      </c>
      <c r="AW100" s="33">
        <f>IF($I76="n/a",0,IF(AW$4&lt;=$C100,0,IF(SUM($C100,$I76)&gt;AW$4,$P90/$I76,$P90-SUM($I100:AV100))))</f>
        <v>0</v>
      </c>
      <c r="AX100" s="33">
        <f>IF($I76="n/a",0,IF(AX$4&lt;=$C100,0,IF(SUM($C100,$I76)&gt;AX$4,$P90/$I76,$P90-SUM($I100:AW100))))</f>
        <v>0</v>
      </c>
      <c r="AY100" s="33">
        <f>IF($I76="n/a",0,IF(AY$4&lt;=$C100,0,IF(SUM($C100,$I76)&gt;AY$4,$P90/$I76,$P90-SUM($I100:AX100))))</f>
        <v>0</v>
      </c>
      <c r="AZ100" s="33">
        <f>IF($I76="n/a",0,IF(AZ$4&lt;=$C100,0,IF(SUM($C100,$I76)&gt;AZ$4,$P90/$I76,$P90-SUM($I100:AY100))))</f>
        <v>0</v>
      </c>
      <c r="BA100" s="33">
        <f>IF($I76="n/a",0,IF(BA$4&lt;=$C100,0,IF(SUM($C100,$I76)&gt;BA$4,$P90/$I76,$P90-SUM($I100:AZ100))))</f>
        <v>0</v>
      </c>
      <c r="BB100" s="33">
        <f>IF($I76="n/a",0,IF(BB$4&lt;=$C100,0,IF(SUM($C100,$I76)&gt;BB$4,$P90/$I76,$P90-SUM($I100:BA100))))</f>
        <v>0</v>
      </c>
      <c r="BC100" s="33">
        <f>IF($I76="n/a",0,IF(BC$4&lt;=$C100,0,IF(SUM($C100,$I76)&gt;BC$4,$P90/$I76,$P90-SUM($I100:BB100))))</f>
        <v>0</v>
      </c>
      <c r="BD100" s="33">
        <f>IF($I76="n/a",0,IF(BD$4&lt;=$C100,0,IF(SUM($C100,$I76)&gt;BD$4,$P90/$I76,$P90-SUM($I100:BC100))))</f>
        <v>0</v>
      </c>
      <c r="BE100" s="33">
        <f>IF($I76="n/a",0,IF(BE$4&lt;=$C100,0,IF(SUM($C100,$I76)&gt;BE$4,$P90/$I76,$P90-SUM($I100:BD100))))</f>
        <v>0</v>
      </c>
      <c r="BF100" s="33">
        <f>IF($I76="n/a",0,IF(BF$4&lt;=$C100,0,IF(SUM($C100,$I76)&gt;BF$4,$P90/$I76,$P90-SUM($I100:BE100))))</f>
        <v>0</v>
      </c>
      <c r="BG100" s="33">
        <f>IF($I76="n/a",0,IF(BG$4&lt;=$C100,0,IF(SUM($C100,$I76)&gt;BG$4,$P90/$I76,$P90-SUM($I100:BF100))))</f>
        <v>0</v>
      </c>
      <c r="BH100" s="33">
        <f>IF($I76="n/a",0,IF(BH$4&lt;=$C100,0,IF(SUM($C100,$I76)&gt;BH$4,$P90/$I76,$P90-SUM($I100:BG100))))</f>
        <v>0</v>
      </c>
      <c r="BI100" s="33">
        <f>IF($I76="n/a",0,IF(BI$4&lt;=$C100,0,IF(SUM($C100,$I76)&gt;BI$4,$P90/$I76,$P90-SUM($I100:BH100))))</f>
        <v>0</v>
      </c>
      <c r="BJ100" s="33">
        <f>IF($I76="n/a",0,IF(BJ$4&lt;=$C100,0,IF(SUM($C100,$I76)&gt;BJ$4,$P90/$I76,$P90-SUM($I100:BI100))))</f>
        <v>0</v>
      </c>
      <c r="BK100" s="33">
        <f>IF($I76="n/a",0,IF(BK$4&lt;=$C100,0,IF(SUM($C100,$I76)&gt;BK$4,$P90/$I76,$P90-SUM($I100:BJ100))))</f>
        <v>0</v>
      </c>
      <c r="BL100" s="33">
        <f>IF($I76="n/a",0,IF(BL$4&lt;=$C100,0,IF(SUM($C100,$I76)&gt;BL$4,$P90/$I76,$P90-SUM($I100:BK100))))</f>
        <v>0</v>
      </c>
      <c r="BM100" s="33">
        <f>IF($I76="n/a",0,IF(BM$4&lt;=$C100,0,IF(SUM($C100,$I76)&gt;BM$4,$P90/$I76,$P90-SUM($I100:BL100))))</f>
        <v>0</v>
      </c>
      <c r="BN100" s="33">
        <f>IF($I76="n/a",0,IF(BN$4&lt;=$C100,0,IF(SUM($C100,$I76)&gt;BN$4,$P90/$I76,$P90-SUM($I100:BM100))))</f>
        <v>0</v>
      </c>
      <c r="BO100" s="33">
        <f>IF($I76="n/a",0,IF(BO$4&lt;=$C100,0,IF(SUM($C100,$I76)&gt;BO$4,$P90/$I76,$P90-SUM($I100:BN100))))</f>
        <v>0</v>
      </c>
      <c r="BP100" s="33">
        <f>IF($I76="n/a",0,IF(BP$4&lt;=$C100,0,IF(SUM($C100,$I76)&gt;BP$4,$P90/$I76,$P90-SUM($I100:BO100))))</f>
        <v>0</v>
      </c>
      <c r="BQ100" s="33">
        <f>IF($I76="n/a",0,IF(BQ$4&lt;=$C100,0,IF(SUM($C100,$I76)&gt;BQ$4,$P90/$I76,$P90-SUM($I100:BP100))))</f>
        <v>0</v>
      </c>
      <c r="BR100" s="33">
        <f>IF($I76="n/a",0,IF(BR$4&lt;=$C100,0,IF(SUM($C100,$I76)&gt;BR$4,$P90/$I76,$P90-SUM($I100:BQ100))))</f>
        <v>0</v>
      </c>
      <c r="BS100" s="33">
        <f>IF($I76="n/a",0,IF(BS$4&lt;=$C100,0,IF(SUM($C100,$I76)&gt;BS$4,$P90/$I76,$P90-SUM($I100:BR100))))</f>
        <v>0</v>
      </c>
      <c r="BT100" s="33">
        <f>IF($I76="n/a",0,IF(BT$4&lt;=$C100,0,IF(SUM($C100,$I76)&gt;BT$4,$P90/$I76,$P90-SUM($I100:BS100))))</f>
        <v>0</v>
      </c>
      <c r="BU100" s="33">
        <f>IF($I76="n/a",0,IF(BU$4&lt;=$C100,0,IF(SUM($C100,$I76)&gt;BU$4,$P90/$I76,$P90-SUM($I100:BT100))))</f>
        <v>0</v>
      </c>
      <c r="BV100" s="33">
        <f>IF($I76="n/a",0,IF(BV$4&lt;=$C100,0,IF(SUM($C100,$I76)&gt;BV$4,$P90/$I76,$P90-SUM($I100:BU100))))</f>
        <v>0</v>
      </c>
      <c r="BW100" s="33">
        <f>IF($I76="n/a",0,IF(BW$4&lt;=$C100,0,IF(SUM($C100,$I76)&gt;BW$4,$P90/$I76,$P90-SUM($I100:BV100))))</f>
        <v>0</v>
      </c>
      <c r="BX100" s="33">
        <f>IF($I76="n/a",0,IF(BX$4&lt;=$C100,0,IF(SUM($C100,$I76)&gt;BX$4,$P90/$I76,$P90-SUM($I100:BW100))))</f>
        <v>0</v>
      </c>
      <c r="BY100" s="33">
        <f>IF($I76="n/a",0,IF(BY$4&lt;=$C100,0,IF(SUM($C100,$I76)&gt;BY$4,$P90/$I76,$P90-SUM($I100:BX100))))</f>
        <v>0</v>
      </c>
      <c r="BZ100" s="33">
        <f>IF($I76="n/a",0,IF(BZ$4&lt;=$C100,0,IF(SUM($C100,$I76)&gt;BZ$4,$P90/$I76,$P90-SUM($I100:BY100))))</f>
        <v>0</v>
      </c>
      <c r="CA100" s="33">
        <f>IF($I76="n/a",0,IF(CA$4&lt;=$C100,0,IF(SUM($C100,$I76)&gt;CA$4,$P90/$I76,$P90-SUM($I100:BZ100))))</f>
        <v>0</v>
      </c>
      <c r="CB100" s="33">
        <f>IF($I76="n/a",0,IF(CB$4&lt;=$C100,0,IF(SUM($C100,$I76)&gt;CB$4,$P90/$I76,$P90-SUM($I100:CA100))))</f>
        <v>0</v>
      </c>
      <c r="CC100" s="33">
        <f>IF($I76="n/a",0,IF(CC$4&lt;=$C100,0,IF(SUM($C100,$I76)&gt;CC$4,$P90/$I76,$P90-SUM($I100:CB100))))</f>
        <v>0</v>
      </c>
      <c r="CD100" s="33">
        <f>IF($I76="n/a",0,IF(CD$4&lt;=$C100,0,IF(SUM($C100,$I76)&gt;CD$4,$P90/$I76,$P90-SUM($I100:CC100))))</f>
        <v>0</v>
      </c>
      <c r="CE100" s="33">
        <f>IF($I76="n/a",0,IF(CE$4&lt;=$C100,0,IF(SUM($C100,$I76)&gt;CE$4,$P90/$I76,$P90-SUM($I100:CD100))))</f>
        <v>0</v>
      </c>
      <c r="CF100" s="33">
        <f>IF($I76="n/a",0,IF(CF$4&lt;=$C100,0,IF(SUM($C100,$I76)&gt;CF$4,$P90/$I76,$P90-SUM($I100:CE100))))</f>
        <v>0</v>
      </c>
    </row>
    <row r="101" spans="1:84" ht="12.75" customHeight="1">
      <c r="C101" s="197">
        <v>2023</v>
      </c>
      <c r="D101" s="21" t="s">
        <v>52</v>
      </c>
      <c r="E101" s="21" t="s">
        <v>185</v>
      </c>
      <c r="I101" s="31"/>
      <c r="J101" s="31">
        <f>IF($I76="n/a",0,IF(J$4&lt;=$C101,0,IF(SUM($C101,$I76)&gt;J$4,$Q90/$I76,$Q90-SUM($I101:I101))))</f>
        <v>0</v>
      </c>
      <c r="K101" s="31">
        <f>IF($I76="n/a",0,IF(K$4&lt;=$C101,0,IF(SUM($C101,$I76)&gt;K$4,$Q90/$I76,$Q90-SUM($I101:J101))))</f>
        <v>0</v>
      </c>
      <c r="L101" s="31">
        <f>IF($I76="n/a",0,IF(L$4&lt;=$C101,0,IF(SUM($C101,$I76)&gt;L$4,$Q90/$I76,$Q90-SUM($I101:K101))))</f>
        <v>0</v>
      </c>
      <c r="M101" s="31">
        <f>IF($I76="n/a",0,IF(M$4&lt;=$C101,0,IF(SUM($C101,$I76)&gt;M$4,$Q90/$I76,$Q90-SUM($I101:L101))))</f>
        <v>0</v>
      </c>
      <c r="N101" s="31">
        <f>IF($I76="n/a",0,IF(N$4&lt;=$C101,0,IF(SUM($C101,$I76)&gt;N$4,$Q90/$I76,$Q90-SUM($I101:M101))))</f>
        <v>0</v>
      </c>
      <c r="O101" s="31">
        <f>IF($I76="n/a",0,IF(O$4&lt;=$C101,0,IF(SUM($C101,$I76)&gt;O$4,$Q90/$I76,$Q90-SUM($I101:N101))))</f>
        <v>0</v>
      </c>
      <c r="P101" s="31">
        <f>IF($I76="n/a",0,IF(P$4&lt;=$C101,0,IF(SUM($C101,$I76)&gt;P$4,$Q90/$I76,$Q90-SUM($I101:O101))))</f>
        <v>0</v>
      </c>
      <c r="Q101" s="31">
        <f>IF($I76="n/a",0,IF(Q$4&lt;=$C101,0,IF(SUM($C101,$I76)&gt;Q$4,$Q90/$I76,$Q90-SUM($I101:P101))))</f>
        <v>0</v>
      </c>
      <c r="R101" s="31">
        <f>IF($I76="n/a",0,IF(R$4&lt;=$C101,0,IF(SUM($C101,$I76)&gt;R$4,$Q90/$I76,$Q90-SUM($I101:Q101))))</f>
        <v>0</v>
      </c>
      <c r="S101" s="31">
        <f>IF($I76="n/a",0,IF(S$4&lt;=$C101,0,IF(SUM($C101,$I76)&gt;S$4,$Q90/$I76,$Q90-SUM($I101:R101))))</f>
        <v>0</v>
      </c>
      <c r="T101" s="31">
        <f>IF($I76="n/a",0,IF(T$4&lt;=$C101,0,IF(SUM($C101,$I76)&gt;T$4,$Q90/$I76,$Q90-SUM($I101:S101))))</f>
        <v>0</v>
      </c>
      <c r="U101" s="31">
        <f>IF($I76="n/a",0,IF(U$4&lt;=$C101,0,IF(SUM($C101,$I76)&gt;U$4,$Q90/$I76,$Q90-SUM($I101:T101))))</f>
        <v>0</v>
      </c>
      <c r="V101" s="31">
        <f>IF($I76="n/a",0,IF(V$4&lt;=$C101,0,IF(SUM($C101,$I76)&gt;V$4,$Q90/$I76,$Q90-SUM($I101:U101))))</f>
        <v>0</v>
      </c>
      <c r="W101" s="31">
        <f>IF($I76="n/a",0,IF(W$4&lt;=$C101,0,IF(SUM($C101,$I76)&gt;W$4,$Q90/$I76,$Q90-SUM($I101:V101))))</f>
        <v>0</v>
      </c>
      <c r="X101" s="31">
        <f>IF($I76="n/a",0,IF(X$4&lt;=$C101,0,IF(SUM($C101,$I76)&gt;X$4,$Q90/$I76,$Q90-SUM($I101:W101))))</f>
        <v>0</v>
      </c>
      <c r="Y101" s="31">
        <f>IF($I76="n/a",0,IF(Y$4&lt;=$C101,0,IF(SUM($C101,$I76)&gt;Y$4,$Q90/$I76,$Q90-SUM($I101:X101))))</f>
        <v>0</v>
      </c>
      <c r="Z101" s="31">
        <f>IF($I76="n/a",0,IF(Z$4&lt;=$C101,0,IF(SUM($C101,$I76)&gt;Z$4,$Q90/$I76,$Q90-SUM($I101:Y101))))</f>
        <v>0</v>
      </c>
      <c r="AA101" s="31">
        <f>IF($I76="n/a",0,IF(AA$4&lt;=$C101,0,IF(SUM($C101,$I76)&gt;AA$4,$Q90/$I76,$Q90-SUM($I101:Z101))))</f>
        <v>0</v>
      </c>
      <c r="AB101" s="31">
        <f>IF($I76="n/a",0,IF(AB$4&lt;=$C101,0,IF(SUM($C101,$I76)&gt;AB$4,$Q90/$I76,$Q90-SUM($I101:AA101))))</f>
        <v>0</v>
      </c>
      <c r="AC101" s="31">
        <f>IF($I76="n/a",0,IF(AC$4&lt;=$C101,0,IF(SUM($C101,$I76)&gt;AC$4,$Q90/$I76,$Q90-SUM($I101:AB101))))</f>
        <v>0</v>
      </c>
      <c r="AD101" s="31">
        <f>IF($I76="n/a",0,IF(AD$4&lt;=$C101,0,IF(SUM($C101,$I76)&gt;AD$4,$Q90/$I76,$Q90-SUM($I101:AC101))))</f>
        <v>0</v>
      </c>
      <c r="AE101" s="31">
        <f>IF($I76="n/a",0,IF(AE$4&lt;=$C101,0,IF(SUM($C101,$I76)&gt;AE$4,$Q90/$I76,$Q90-SUM($I101:AD101))))</f>
        <v>0</v>
      </c>
      <c r="AF101" s="31">
        <f>IF($I76="n/a",0,IF(AF$4&lt;=$C101,0,IF(SUM($C101,$I76)&gt;AF$4,$Q90/$I76,$Q90-SUM($I101:AE101))))</f>
        <v>0</v>
      </c>
      <c r="AG101" s="31">
        <f>IF($I76="n/a",0,IF(AG$4&lt;=$C101,0,IF(SUM($C101,$I76)&gt;AG$4,$Q90/$I76,$Q90-SUM($I101:AF101))))</f>
        <v>0</v>
      </c>
      <c r="AH101" s="31">
        <f>IF($I76="n/a",0,IF(AH$4&lt;=$C101,0,IF(SUM($C101,$I76)&gt;AH$4,$Q90/$I76,$Q90-SUM($I101:AG101))))</f>
        <v>0</v>
      </c>
      <c r="AI101" s="31">
        <f>IF($I76="n/a",0,IF(AI$4&lt;=$C101,0,IF(SUM($C101,$I76)&gt;AI$4,$Q90/$I76,$Q90-SUM($I101:AH101))))</f>
        <v>0</v>
      </c>
      <c r="AJ101" s="31">
        <f>IF($I76="n/a",0,IF(AJ$4&lt;=$C101,0,IF(SUM($C101,$I76)&gt;AJ$4,$Q90/$I76,$Q90-SUM($I101:AI101))))</f>
        <v>0</v>
      </c>
      <c r="AK101" s="31">
        <f>IF($I76="n/a",0,IF(AK$4&lt;=$C101,0,IF(SUM($C101,$I76)&gt;AK$4,$Q90/$I76,$Q90-SUM($I101:AJ101))))</f>
        <v>0</v>
      </c>
      <c r="AL101" s="31">
        <f>IF($I76="n/a",0,IF(AL$4&lt;=$C101,0,IF(SUM($C101,$I76)&gt;AL$4,$Q90/$I76,$Q90-SUM($I101:AK101))))</f>
        <v>0</v>
      </c>
      <c r="AM101" s="31">
        <f>IF($I76="n/a",0,IF(AM$4&lt;=$C101,0,IF(SUM($C101,$I76)&gt;AM$4,$Q90/$I76,$Q90-SUM($I101:AL101))))</f>
        <v>0</v>
      </c>
      <c r="AN101" s="31">
        <f>IF($I76="n/a",0,IF(AN$4&lt;=$C101,0,IF(SUM($C101,$I76)&gt;AN$4,$Q90/$I76,$Q90-SUM($I101:AM101))))</f>
        <v>0</v>
      </c>
      <c r="AO101" s="31">
        <f>IF($I76="n/a",0,IF(AO$4&lt;=$C101,0,IF(SUM($C101,$I76)&gt;AO$4,$Q90/$I76,$Q90-SUM($I101:AN101))))</f>
        <v>0</v>
      </c>
      <c r="AP101" s="31">
        <f>IF($I76="n/a",0,IF(AP$4&lt;=$C101,0,IF(SUM($C101,$I76)&gt;AP$4,$Q90/$I76,$Q90-SUM($I101:AO101))))</f>
        <v>0</v>
      </c>
      <c r="AQ101" s="31">
        <f>IF($I76="n/a",0,IF(AQ$4&lt;=$C101,0,IF(SUM($C101,$I76)&gt;AQ$4,$Q90/$I76,$Q90-SUM($I101:AP101))))</f>
        <v>0</v>
      </c>
      <c r="AR101" s="31">
        <f>IF($I76="n/a",0,IF(AR$4&lt;=$C101,0,IF(SUM($C101,$I76)&gt;AR$4,$Q90/$I76,$Q90-SUM($I101:AQ101))))</f>
        <v>0</v>
      </c>
      <c r="AS101" s="31">
        <f>IF($I76="n/a",0,IF(AS$4&lt;=$C101,0,IF(SUM($C101,$I76)&gt;AS$4,$Q90/$I76,$Q90-SUM($I101:AR101))))</f>
        <v>0</v>
      </c>
      <c r="AT101" s="31">
        <f>IF($I76="n/a",0,IF(AT$4&lt;=$C101,0,IF(SUM($C101,$I76)&gt;AT$4,$Q90/$I76,$Q90-SUM($I101:AS101))))</f>
        <v>0</v>
      </c>
      <c r="AU101" s="31">
        <f>IF($I76="n/a",0,IF(AU$4&lt;=$C101,0,IF(SUM($C101,$I76)&gt;AU$4,$Q90/$I76,$Q90-SUM($I101:AT101))))</f>
        <v>0</v>
      </c>
      <c r="AV101" s="31">
        <f>IF($I76="n/a",0,IF(AV$4&lt;=$C101,0,IF(SUM($C101,$I76)&gt;AV$4,$Q90/$I76,$Q90-SUM($I101:AU101))))</f>
        <v>0</v>
      </c>
      <c r="AW101" s="31">
        <f>IF($I76="n/a",0,IF(AW$4&lt;=$C101,0,IF(SUM($C101,$I76)&gt;AW$4,$Q90/$I76,$Q90-SUM($I101:AV101))))</f>
        <v>0</v>
      </c>
      <c r="AX101" s="31">
        <f>IF($I76="n/a",0,IF(AX$4&lt;=$C101,0,IF(SUM($C101,$I76)&gt;AX$4,$Q90/$I76,$Q90-SUM($I101:AW101))))</f>
        <v>0</v>
      </c>
      <c r="AY101" s="31">
        <f>IF($I76="n/a",0,IF(AY$4&lt;=$C101,0,IF(SUM($C101,$I76)&gt;AY$4,$Q90/$I76,$Q90-SUM($I101:AX101))))</f>
        <v>0</v>
      </c>
      <c r="AZ101" s="31">
        <f>IF($I76="n/a",0,IF(AZ$4&lt;=$C101,0,IF(SUM($C101,$I76)&gt;AZ$4,$Q90/$I76,$Q90-SUM($I101:AY101))))</f>
        <v>0</v>
      </c>
      <c r="BA101" s="31">
        <f>IF($I76="n/a",0,IF(BA$4&lt;=$C101,0,IF(SUM($C101,$I76)&gt;BA$4,$Q90/$I76,$Q90-SUM($I101:AZ101))))</f>
        <v>0</v>
      </c>
      <c r="BB101" s="31">
        <f>IF($I76="n/a",0,IF(BB$4&lt;=$C101,0,IF(SUM($C101,$I76)&gt;BB$4,$Q90/$I76,$Q90-SUM($I101:BA101))))</f>
        <v>0</v>
      </c>
      <c r="BC101" s="31">
        <f>IF($I76="n/a",0,IF(BC$4&lt;=$C101,0,IF(SUM($C101,$I76)&gt;BC$4,$Q90/$I76,$Q90-SUM($I101:BB101))))</f>
        <v>0</v>
      </c>
      <c r="BD101" s="31">
        <f>IF($I76="n/a",0,IF(BD$4&lt;=$C101,0,IF(SUM($C101,$I76)&gt;BD$4,$Q90/$I76,$Q90-SUM($I101:BC101))))</f>
        <v>0</v>
      </c>
      <c r="BE101" s="31">
        <f>IF($I76="n/a",0,IF(BE$4&lt;=$C101,0,IF(SUM($C101,$I76)&gt;BE$4,$Q90/$I76,$Q90-SUM($I101:BD101))))</f>
        <v>0</v>
      </c>
      <c r="BF101" s="31">
        <f>IF($I76="n/a",0,IF(BF$4&lt;=$C101,0,IF(SUM($C101,$I76)&gt;BF$4,$Q90/$I76,$Q90-SUM($I101:BE101))))</f>
        <v>0</v>
      </c>
      <c r="BG101" s="31">
        <f>IF($I76="n/a",0,IF(BG$4&lt;=$C101,0,IF(SUM($C101,$I76)&gt;BG$4,$Q90/$I76,$Q90-SUM($I101:BF101))))</f>
        <v>0</v>
      </c>
      <c r="BH101" s="31">
        <f>IF($I76="n/a",0,IF(BH$4&lt;=$C101,0,IF(SUM($C101,$I76)&gt;BH$4,$Q90/$I76,$Q90-SUM($I101:BG101))))</f>
        <v>0</v>
      </c>
      <c r="BI101" s="31">
        <f>IF($I76="n/a",0,IF(BI$4&lt;=$C101,0,IF(SUM($C101,$I76)&gt;BI$4,$Q90/$I76,$Q90-SUM($I101:BH101))))</f>
        <v>0</v>
      </c>
      <c r="BJ101" s="31">
        <f>IF($I76="n/a",0,IF(BJ$4&lt;=$C101,0,IF(SUM($C101,$I76)&gt;BJ$4,$Q90/$I76,$Q90-SUM($I101:BI101))))</f>
        <v>0</v>
      </c>
      <c r="BK101" s="31">
        <f>IF($I76="n/a",0,IF(BK$4&lt;=$C101,0,IF(SUM($C101,$I76)&gt;BK$4,$Q90/$I76,$Q90-SUM($I101:BJ101))))</f>
        <v>0</v>
      </c>
      <c r="BL101" s="31">
        <f>IF($I76="n/a",0,IF(BL$4&lt;=$C101,0,IF(SUM($C101,$I76)&gt;BL$4,$Q90/$I76,$Q90-SUM($I101:BK101))))</f>
        <v>0</v>
      </c>
      <c r="BM101" s="31">
        <f>IF($I76="n/a",0,IF(BM$4&lt;=$C101,0,IF(SUM($C101,$I76)&gt;BM$4,$Q90/$I76,$Q90-SUM($I101:BL101))))</f>
        <v>0</v>
      </c>
      <c r="BN101" s="31">
        <f>IF($I76="n/a",0,IF(BN$4&lt;=$C101,0,IF(SUM($C101,$I76)&gt;BN$4,$Q90/$I76,$Q90-SUM($I101:BM101))))</f>
        <v>0</v>
      </c>
      <c r="BO101" s="31">
        <f>IF($I76="n/a",0,IF(BO$4&lt;=$C101,0,IF(SUM($C101,$I76)&gt;BO$4,$Q90/$I76,$Q90-SUM($I101:BN101))))</f>
        <v>0</v>
      </c>
      <c r="BP101" s="31">
        <f>IF($I76="n/a",0,IF(BP$4&lt;=$C101,0,IF(SUM($C101,$I76)&gt;BP$4,$Q90/$I76,$Q90-SUM($I101:BO101))))</f>
        <v>0</v>
      </c>
      <c r="BQ101" s="31">
        <f>IF($I76="n/a",0,IF(BQ$4&lt;=$C101,0,IF(SUM($C101,$I76)&gt;BQ$4,$Q90/$I76,$Q90-SUM($I101:BP101))))</f>
        <v>0</v>
      </c>
      <c r="BR101" s="31">
        <f>IF($I76="n/a",0,IF(BR$4&lt;=$C101,0,IF(SUM($C101,$I76)&gt;BR$4,$Q90/$I76,$Q90-SUM($I101:BQ101))))</f>
        <v>0</v>
      </c>
      <c r="BS101" s="31">
        <f>IF($I76="n/a",0,IF(BS$4&lt;=$C101,0,IF(SUM($C101,$I76)&gt;BS$4,$Q90/$I76,$Q90-SUM($I101:BR101))))</f>
        <v>0</v>
      </c>
      <c r="BT101" s="31">
        <f>IF($I76="n/a",0,IF(BT$4&lt;=$C101,0,IF(SUM($C101,$I76)&gt;BT$4,$Q90/$I76,$Q90-SUM($I101:BS101))))</f>
        <v>0</v>
      </c>
      <c r="BU101" s="31">
        <f>IF($I76="n/a",0,IF(BU$4&lt;=$C101,0,IF(SUM($C101,$I76)&gt;BU$4,$Q90/$I76,$Q90-SUM($I101:BT101))))</f>
        <v>0</v>
      </c>
      <c r="BV101" s="31">
        <f>IF($I76="n/a",0,IF(BV$4&lt;=$C101,0,IF(SUM($C101,$I76)&gt;BV$4,$Q90/$I76,$Q90-SUM($I101:BU101))))</f>
        <v>0</v>
      </c>
      <c r="BW101" s="31">
        <f>IF($I76="n/a",0,IF(BW$4&lt;=$C101,0,IF(SUM($C101,$I76)&gt;BW$4,$Q90/$I76,$Q90-SUM($I101:BV101))))</f>
        <v>0</v>
      </c>
      <c r="BX101" s="31">
        <f>IF($I76="n/a",0,IF(BX$4&lt;=$C101,0,IF(SUM($C101,$I76)&gt;BX$4,$Q90/$I76,$Q90-SUM($I101:BW101))))</f>
        <v>0</v>
      </c>
      <c r="BY101" s="31">
        <f>IF($I76="n/a",0,IF(BY$4&lt;=$C101,0,IF(SUM($C101,$I76)&gt;BY$4,$Q90/$I76,$Q90-SUM($I101:BX101))))</f>
        <v>0</v>
      </c>
      <c r="BZ101" s="31">
        <f>IF($I76="n/a",0,IF(BZ$4&lt;=$C101,0,IF(SUM($C101,$I76)&gt;BZ$4,$Q90/$I76,$Q90-SUM($I101:BY101))))</f>
        <v>0</v>
      </c>
      <c r="CA101" s="31">
        <f>IF($I76="n/a",0,IF(CA$4&lt;=$C101,0,IF(SUM($C101,$I76)&gt;CA$4,$Q90/$I76,$Q90-SUM($I101:BZ101))))</f>
        <v>0</v>
      </c>
      <c r="CB101" s="31">
        <f>IF($I76="n/a",0,IF(CB$4&lt;=$C101,0,IF(SUM($C101,$I76)&gt;CB$4,$Q90/$I76,$Q90-SUM($I101:CA101))))</f>
        <v>0</v>
      </c>
      <c r="CC101" s="31">
        <f>IF($I76="n/a",0,IF(CC$4&lt;=$C101,0,IF(SUM($C101,$I76)&gt;CC$4,$Q90/$I76,$Q90-SUM($I101:CB101))))</f>
        <v>0</v>
      </c>
      <c r="CD101" s="31">
        <f>IF($I76="n/a",0,IF(CD$4&lt;=$C101,0,IF(SUM($C101,$I76)&gt;CD$4,$Q90/$I76,$Q90-SUM($I101:CC101))))</f>
        <v>0</v>
      </c>
      <c r="CE101" s="31">
        <f>IF($I76="n/a",0,IF(CE$4&lt;=$C101,0,IF(SUM($C101,$I76)&gt;CE$4,$Q90/$I76,$Q90-SUM($I101:CD101))))</f>
        <v>0</v>
      </c>
      <c r="CF101" s="31">
        <f>IF($I76="n/a",0,IF(CF$4&lt;=$C101,0,IF(SUM($C101,$I76)&gt;CF$4,$Q90/$I76,$Q90-SUM($I101:CE101))))</f>
        <v>0</v>
      </c>
    </row>
    <row r="102" spans="1:84" ht="12.75" customHeight="1">
      <c r="C102" s="197">
        <v>2024</v>
      </c>
      <c r="D102" s="21" t="s">
        <v>53</v>
      </c>
      <c r="E102" s="21" t="s">
        <v>185</v>
      </c>
      <c r="I102" s="31"/>
      <c r="J102" s="31">
        <f>IF($I76="n/a",0,IF(J$4&lt;=$C102,0,IF(SUM($C102,$I76)&gt;J$4,$R90/$I76,$R90-SUM($I102:I102))))</f>
        <v>0</v>
      </c>
      <c r="K102" s="31">
        <f>IF($I76="n/a",0,IF(K$4&lt;=$C102,0,IF(SUM($C102,$I76)&gt;K$4,$R90/$I76,$R90-SUM($I102:J102))))</f>
        <v>0</v>
      </c>
      <c r="L102" s="31">
        <f>IF($I76="n/a",0,IF(L$4&lt;=$C102,0,IF(SUM($C102,$I76)&gt;L$4,$R90/$I76,$R90-SUM($I102:K102))))</f>
        <v>0</v>
      </c>
      <c r="M102" s="31">
        <f>IF($I76="n/a",0,IF(M$4&lt;=$C102,0,IF(SUM($C102,$I76)&gt;M$4,$R90/$I76,$R90-SUM($I102:L102))))</f>
        <v>0</v>
      </c>
      <c r="N102" s="31">
        <f>IF($I76="n/a",0,IF(N$4&lt;=$C102,0,IF(SUM($C102,$I76)&gt;N$4,$R90/$I76,$R90-SUM($I102:M102))))</f>
        <v>0</v>
      </c>
      <c r="O102" s="31">
        <f>IF($I76="n/a",0,IF(O$4&lt;=$C102,0,IF(SUM($C102,$I76)&gt;O$4,$R90/$I76,$R90-SUM($I102:N102))))</f>
        <v>0</v>
      </c>
      <c r="P102" s="31">
        <f>IF($I76="n/a",0,IF(P$4&lt;=$C102,0,IF(SUM($C102,$I76)&gt;P$4,$R90/$I76,$R90-SUM($I102:O102))))</f>
        <v>0</v>
      </c>
      <c r="Q102" s="31">
        <f>IF($I76="n/a",0,IF(Q$4&lt;=$C102,0,IF(SUM($C102,$I76)&gt;Q$4,$R90/$I76,$R90-SUM($I102:P102))))</f>
        <v>0</v>
      </c>
      <c r="R102" s="31">
        <f>IF($I76="n/a",0,IF(R$4&lt;=$C102,0,IF(SUM($C102,$I76)&gt;R$4,$R90/$I76,$R90-SUM($I102:Q102))))</f>
        <v>0</v>
      </c>
      <c r="S102" s="31">
        <f>IF($I76="n/a",0,IF(S$4&lt;=$C102,0,IF(SUM($C102,$I76)&gt;S$4,$R90/$I76,$R90-SUM($I102:R102))))</f>
        <v>0</v>
      </c>
      <c r="T102" s="31">
        <f>IF($I76="n/a",0,IF(T$4&lt;=$C102,0,IF(SUM($C102,$I76)&gt;T$4,$R90/$I76,$R90-SUM($I102:S102))))</f>
        <v>0</v>
      </c>
      <c r="U102" s="31">
        <f>IF($I76="n/a",0,IF(U$4&lt;=$C102,0,IF(SUM($C102,$I76)&gt;U$4,$R90/$I76,$R90-SUM($I102:T102))))</f>
        <v>0</v>
      </c>
      <c r="V102" s="31">
        <f>IF($I76="n/a",0,IF(V$4&lt;=$C102,0,IF(SUM($C102,$I76)&gt;V$4,$R90/$I76,$R90-SUM($I102:U102))))</f>
        <v>0</v>
      </c>
      <c r="W102" s="31">
        <f>IF($I76="n/a",0,IF(W$4&lt;=$C102,0,IF(SUM($C102,$I76)&gt;W$4,$R90/$I76,$R90-SUM($I102:V102))))</f>
        <v>0</v>
      </c>
      <c r="X102" s="31">
        <f>IF($I76="n/a",0,IF(X$4&lt;=$C102,0,IF(SUM($C102,$I76)&gt;X$4,$R90/$I76,$R90-SUM($I102:W102))))</f>
        <v>0</v>
      </c>
      <c r="Y102" s="31">
        <f>IF($I76="n/a",0,IF(Y$4&lt;=$C102,0,IF(SUM($C102,$I76)&gt;Y$4,$R90/$I76,$R90-SUM($I102:X102))))</f>
        <v>0</v>
      </c>
      <c r="Z102" s="31">
        <f>IF($I76="n/a",0,IF(Z$4&lt;=$C102,0,IF(SUM($C102,$I76)&gt;Z$4,$R90/$I76,$R90-SUM($I102:Y102))))</f>
        <v>0</v>
      </c>
      <c r="AA102" s="31">
        <f>IF($I76="n/a",0,IF(AA$4&lt;=$C102,0,IF(SUM($C102,$I76)&gt;AA$4,$R90/$I76,$R90-SUM($I102:Z102))))</f>
        <v>0</v>
      </c>
      <c r="AB102" s="31">
        <f>IF($I76="n/a",0,IF(AB$4&lt;=$C102,0,IF(SUM($C102,$I76)&gt;AB$4,$R90/$I76,$R90-SUM($I102:AA102))))</f>
        <v>0</v>
      </c>
      <c r="AC102" s="31">
        <f>IF($I76="n/a",0,IF(AC$4&lt;=$C102,0,IF(SUM($C102,$I76)&gt;AC$4,$R90/$I76,$R90-SUM($I102:AB102))))</f>
        <v>0</v>
      </c>
      <c r="AD102" s="31">
        <f>IF($I76="n/a",0,IF(AD$4&lt;=$C102,0,IF(SUM($C102,$I76)&gt;AD$4,$R90/$I76,$R90-SUM($I102:AC102))))</f>
        <v>0</v>
      </c>
      <c r="AE102" s="31">
        <f>IF($I76="n/a",0,IF(AE$4&lt;=$C102,0,IF(SUM($C102,$I76)&gt;AE$4,$R90/$I76,$R90-SUM($I102:AD102))))</f>
        <v>0</v>
      </c>
      <c r="AF102" s="31">
        <f>IF($I76="n/a",0,IF(AF$4&lt;=$C102,0,IF(SUM($C102,$I76)&gt;AF$4,$R90/$I76,$R90-SUM($I102:AE102))))</f>
        <v>0</v>
      </c>
      <c r="AG102" s="31">
        <f>IF($I76="n/a",0,IF(AG$4&lt;=$C102,0,IF(SUM($C102,$I76)&gt;AG$4,$R90/$I76,$R90-SUM($I102:AF102))))</f>
        <v>0</v>
      </c>
      <c r="AH102" s="31">
        <f>IF($I76="n/a",0,IF(AH$4&lt;=$C102,0,IF(SUM($C102,$I76)&gt;AH$4,$R90/$I76,$R90-SUM($I102:AG102))))</f>
        <v>0</v>
      </c>
      <c r="AI102" s="31">
        <f>IF($I76="n/a",0,IF(AI$4&lt;=$C102,0,IF(SUM($C102,$I76)&gt;AI$4,$R90/$I76,$R90-SUM($I102:AH102))))</f>
        <v>0</v>
      </c>
      <c r="AJ102" s="31">
        <f>IF($I76="n/a",0,IF(AJ$4&lt;=$C102,0,IF(SUM($C102,$I76)&gt;AJ$4,$R90/$I76,$R90-SUM($I102:AI102))))</f>
        <v>0</v>
      </c>
      <c r="AK102" s="31">
        <f>IF($I76="n/a",0,IF(AK$4&lt;=$C102,0,IF(SUM($C102,$I76)&gt;AK$4,$R90/$I76,$R90-SUM($I102:AJ102))))</f>
        <v>0</v>
      </c>
      <c r="AL102" s="31">
        <f>IF($I76="n/a",0,IF(AL$4&lt;=$C102,0,IF(SUM($C102,$I76)&gt;AL$4,$R90/$I76,$R90-SUM($I102:AK102))))</f>
        <v>0</v>
      </c>
      <c r="AM102" s="31">
        <f>IF($I76="n/a",0,IF(AM$4&lt;=$C102,0,IF(SUM($C102,$I76)&gt;AM$4,$R90/$I76,$R90-SUM($I102:AL102))))</f>
        <v>0</v>
      </c>
      <c r="AN102" s="31">
        <f>IF($I76="n/a",0,IF(AN$4&lt;=$C102,0,IF(SUM($C102,$I76)&gt;AN$4,$R90/$I76,$R90-SUM($I102:AM102))))</f>
        <v>0</v>
      </c>
      <c r="AO102" s="31">
        <f>IF($I76="n/a",0,IF(AO$4&lt;=$C102,0,IF(SUM($C102,$I76)&gt;AO$4,$R90/$I76,$R90-SUM($I102:AN102))))</f>
        <v>0</v>
      </c>
      <c r="AP102" s="31">
        <f>IF($I76="n/a",0,IF(AP$4&lt;=$C102,0,IF(SUM($C102,$I76)&gt;AP$4,$R90/$I76,$R90-SUM($I102:AO102))))</f>
        <v>0</v>
      </c>
      <c r="AQ102" s="31">
        <f>IF($I76="n/a",0,IF(AQ$4&lt;=$C102,0,IF(SUM($C102,$I76)&gt;AQ$4,$R90/$I76,$R90-SUM($I102:AP102))))</f>
        <v>0</v>
      </c>
      <c r="AR102" s="31">
        <f>IF($I76="n/a",0,IF(AR$4&lt;=$C102,0,IF(SUM($C102,$I76)&gt;AR$4,$R90/$I76,$R90-SUM($I102:AQ102))))</f>
        <v>0</v>
      </c>
      <c r="AS102" s="31">
        <f>IF($I76="n/a",0,IF(AS$4&lt;=$C102,0,IF(SUM($C102,$I76)&gt;AS$4,$R90/$I76,$R90-SUM($I102:AR102))))</f>
        <v>0</v>
      </c>
      <c r="AT102" s="31">
        <f>IF($I76="n/a",0,IF(AT$4&lt;=$C102,0,IF(SUM($C102,$I76)&gt;AT$4,$R90/$I76,$R90-SUM($I102:AS102))))</f>
        <v>0</v>
      </c>
      <c r="AU102" s="31">
        <f>IF($I76="n/a",0,IF(AU$4&lt;=$C102,0,IF(SUM($C102,$I76)&gt;AU$4,$R90/$I76,$R90-SUM($I102:AT102))))</f>
        <v>0</v>
      </c>
      <c r="AV102" s="31">
        <f>IF($I76="n/a",0,IF(AV$4&lt;=$C102,0,IF(SUM($C102,$I76)&gt;AV$4,$R90/$I76,$R90-SUM($I102:AU102))))</f>
        <v>0</v>
      </c>
      <c r="AW102" s="31">
        <f>IF($I76="n/a",0,IF(AW$4&lt;=$C102,0,IF(SUM($C102,$I76)&gt;AW$4,$R90/$I76,$R90-SUM($I102:AV102))))</f>
        <v>0</v>
      </c>
      <c r="AX102" s="31">
        <f>IF($I76="n/a",0,IF(AX$4&lt;=$C102,0,IF(SUM($C102,$I76)&gt;AX$4,$R90/$I76,$R90-SUM($I102:AW102))))</f>
        <v>0</v>
      </c>
      <c r="AY102" s="31">
        <f>IF($I76="n/a",0,IF(AY$4&lt;=$C102,0,IF(SUM($C102,$I76)&gt;AY$4,$R90/$I76,$R90-SUM($I102:AX102))))</f>
        <v>0</v>
      </c>
      <c r="AZ102" s="31">
        <f>IF($I76="n/a",0,IF(AZ$4&lt;=$C102,0,IF(SUM($C102,$I76)&gt;AZ$4,$R90/$I76,$R90-SUM($I102:AY102))))</f>
        <v>0</v>
      </c>
      <c r="BA102" s="31">
        <f>IF($I76="n/a",0,IF(BA$4&lt;=$C102,0,IF(SUM($C102,$I76)&gt;BA$4,$R90/$I76,$R90-SUM($I102:AZ102))))</f>
        <v>0</v>
      </c>
      <c r="BB102" s="31">
        <f>IF($I76="n/a",0,IF(BB$4&lt;=$C102,0,IF(SUM($C102,$I76)&gt;BB$4,$R90/$I76,$R90-SUM($I102:BA102))))</f>
        <v>0</v>
      </c>
      <c r="BC102" s="31">
        <f>IF($I76="n/a",0,IF(BC$4&lt;=$C102,0,IF(SUM($C102,$I76)&gt;BC$4,$R90/$I76,$R90-SUM($I102:BB102))))</f>
        <v>0</v>
      </c>
      <c r="BD102" s="31">
        <f>IF($I76="n/a",0,IF(BD$4&lt;=$C102,0,IF(SUM($C102,$I76)&gt;BD$4,$R90/$I76,$R90-SUM($I102:BC102))))</f>
        <v>0</v>
      </c>
      <c r="BE102" s="31">
        <f>IF($I76="n/a",0,IF(BE$4&lt;=$C102,0,IF(SUM($C102,$I76)&gt;BE$4,$R90/$I76,$R90-SUM($I102:BD102))))</f>
        <v>0</v>
      </c>
      <c r="BF102" s="31">
        <f>IF($I76="n/a",0,IF(BF$4&lt;=$C102,0,IF(SUM($C102,$I76)&gt;BF$4,$R90/$I76,$R90-SUM($I102:BE102))))</f>
        <v>0</v>
      </c>
      <c r="BG102" s="31">
        <f>IF($I76="n/a",0,IF(BG$4&lt;=$C102,0,IF(SUM($C102,$I76)&gt;BG$4,$R90/$I76,$R90-SUM($I102:BF102))))</f>
        <v>0</v>
      </c>
      <c r="BH102" s="31">
        <f>IF($I76="n/a",0,IF(BH$4&lt;=$C102,0,IF(SUM($C102,$I76)&gt;BH$4,$R90/$I76,$R90-SUM($I102:BG102))))</f>
        <v>0</v>
      </c>
      <c r="BI102" s="31">
        <f>IF($I76="n/a",0,IF(BI$4&lt;=$C102,0,IF(SUM($C102,$I76)&gt;BI$4,$R90/$I76,$R90-SUM($I102:BH102))))</f>
        <v>0</v>
      </c>
      <c r="BJ102" s="31">
        <f>IF($I76="n/a",0,IF(BJ$4&lt;=$C102,0,IF(SUM($C102,$I76)&gt;BJ$4,$R90/$I76,$R90-SUM($I102:BI102))))</f>
        <v>0</v>
      </c>
      <c r="BK102" s="31">
        <f>IF($I76="n/a",0,IF(BK$4&lt;=$C102,0,IF(SUM($C102,$I76)&gt;BK$4,$R90/$I76,$R90-SUM($I102:BJ102))))</f>
        <v>0</v>
      </c>
      <c r="BL102" s="31">
        <f>IF($I76="n/a",0,IF(BL$4&lt;=$C102,0,IF(SUM($C102,$I76)&gt;BL$4,$R90/$I76,$R90-SUM($I102:BK102))))</f>
        <v>0</v>
      </c>
      <c r="BM102" s="31">
        <f>IF($I76="n/a",0,IF(BM$4&lt;=$C102,0,IF(SUM($C102,$I76)&gt;BM$4,$R90/$I76,$R90-SUM($I102:BL102))))</f>
        <v>0</v>
      </c>
      <c r="BN102" s="31">
        <f>IF($I76="n/a",0,IF(BN$4&lt;=$C102,0,IF(SUM($C102,$I76)&gt;BN$4,$R90/$I76,$R90-SUM($I102:BM102))))</f>
        <v>0</v>
      </c>
      <c r="BO102" s="31">
        <f>IF($I76="n/a",0,IF(BO$4&lt;=$C102,0,IF(SUM($C102,$I76)&gt;BO$4,$R90/$I76,$R90-SUM($I102:BN102))))</f>
        <v>0</v>
      </c>
      <c r="BP102" s="31">
        <f>IF($I76="n/a",0,IF(BP$4&lt;=$C102,0,IF(SUM($C102,$I76)&gt;BP$4,$R90/$I76,$R90-SUM($I102:BO102))))</f>
        <v>0</v>
      </c>
      <c r="BQ102" s="31">
        <f>IF($I76="n/a",0,IF(BQ$4&lt;=$C102,0,IF(SUM($C102,$I76)&gt;BQ$4,$R90/$I76,$R90-SUM($I102:BP102))))</f>
        <v>0</v>
      </c>
      <c r="BR102" s="31">
        <f>IF($I76="n/a",0,IF(BR$4&lt;=$C102,0,IF(SUM($C102,$I76)&gt;BR$4,$R90/$I76,$R90-SUM($I102:BQ102))))</f>
        <v>0</v>
      </c>
      <c r="BS102" s="31">
        <f>IF($I76="n/a",0,IF(BS$4&lt;=$C102,0,IF(SUM($C102,$I76)&gt;BS$4,$R90/$I76,$R90-SUM($I102:BR102))))</f>
        <v>0</v>
      </c>
      <c r="BT102" s="31">
        <f>IF($I76="n/a",0,IF(BT$4&lt;=$C102,0,IF(SUM($C102,$I76)&gt;BT$4,$R90/$I76,$R90-SUM($I102:BS102))))</f>
        <v>0</v>
      </c>
      <c r="BU102" s="31">
        <f>IF($I76="n/a",0,IF(BU$4&lt;=$C102,0,IF(SUM($C102,$I76)&gt;BU$4,$R90/$I76,$R90-SUM($I102:BT102))))</f>
        <v>0</v>
      </c>
      <c r="BV102" s="31">
        <f>IF($I76="n/a",0,IF(BV$4&lt;=$C102,0,IF(SUM($C102,$I76)&gt;BV$4,$R90/$I76,$R90-SUM($I102:BU102))))</f>
        <v>0</v>
      </c>
      <c r="BW102" s="31">
        <f>IF($I76="n/a",0,IF(BW$4&lt;=$C102,0,IF(SUM($C102,$I76)&gt;BW$4,$R90/$I76,$R90-SUM($I102:BV102))))</f>
        <v>0</v>
      </c>
      <c r="BX102" s="31">
        <f>IF($I76="n/a",0,IF(BX$4&lt;=$C102,0,IF(SUM($C102,$I76)&gt;BX$4,$R90/$I76,$R90-SUM($I102:BW102))))</f>
        <v>0</v>
      </c>
      <c r="BY102" s="31">
        <f>IF($I76="n/a",0,IF(BY$4&lt;=$C102,0,IF(SUM($C102,$I76)&gt;BY$4,$R90/$I76,$R90-SUM($I102:BX102))))</f>
        <v>0</v>
      </c>
      <c r="BZ102" s="31">
        <f>IF($I76="n/a",0,IF(BZ$4&lt;=$C102,0,IF(SUM($C102,$I76)&gt;BZ$4,$R90/$I76,$R90-SUM($I102:BY102))))</f>
        <v>0</v>
      </c>
      <c r="CA102" s="31">
        <f>IF($I76="n/a",0,IF(CA$4&lt;=$C102,0,IF(SUM($C102,$I76)&gt;CA$4,$R90/$I76,$R90-SUM($I102:BZ102))))</f>
        <v>0</v>
      </c>
      <c r="CB102" s="31">
        <f>IF($I76="n/a",0,IF(CB$4&lt;=$C102,0,IF(SUM($C102,$I76)&gt;CB$4,$R90/$I76,$R90-SUM($I102:CA102))))</f>
        <v>0</v>
      </c>
      <c r="CC102" s="31">
        <f>IF($I76="n/a",0,IF(CC$4&lt;=$C102,0,IF(SUM($C102,$I76)&gt;CC$4,$R90/$I76,$R90-SUM($I102:CB102))))</f>
        <v>0</v>
      </c>
      <c r="CD102" s="31">
        <f>IF($I76="n/a",0,IF(CD$4&lt;=$C102,0,IF(SUM($C102,$I76)&gt;CD$4,$R90/$I76,$R90-SUM($I102:CC102))))</f>
        <v>0</v>
      </c>
      <c r="CE102" s="31">
        <f>IF($I76="n/a",0,IF(CE$4&lt;=$C102,0,IF(SUM($C102,$I76)&gt;CE$4,$R90/$I76,$R90-SUM($I102:CD102))))</f>
        <v>0</v>
      </c>
      <c r="CF102" s="31">
        <f>IF($I76="n/a",0,IF(CF$4&lt;=$C102,0,IF(SUM($C102,$I76)&gt;CF$4,$R90/$I76,$R90-SUM($I102:CE102))))</f>
        <v>0</v>
      </c>
    </row>
    <row r="103" spans="1:84" ht="12.75" customHeight="1">
      <c r="C103" s="197">
        <v>2025</v>
      </c>
      <c r="D103" s="21" t="s">
        <v>54</v>
      </c>
      <c r="E103" s="21" t="s">
        <v>185</v>
      </c>
      <c r="I103" s="31"/>
      <c r="J103" s="31">
        <f>IF($I76="n/a",0,IF(J$4&lt;=$C103,0,IF(SUM($C103,$I76)&gt;J$4,$S90/$I76,$S90-SUM($I103:I103))))</f>
        <v>0</v>
      </c>
      <c r="K103" s="31">
        <f>IF($I76="n/a",0,IF(K$4&lt;=$C103,0,IF(SUM($C103,$I76)&gt;K$4,$S90/$I76,$S90-SUM($I103:J103))))</f>
        <v>0</v>
      </c>
      <c r="L103" s="31">
        <f>IF($I76="n/a",0,IF(L$4&lt;=$C103,0,IF(SUM($C103,$I76)&gt;L$4,$S90/$I76,$S90-SUM($I103:K103))))</f>
        <v>0</v>
      </c>
      <c r="M103" s="31">
        <f>IF($I76="n/a",0,IF(M$4&lt;=$C103,0,IF(SUM($C103,$I76)&gt;M$4,$S90/$I76,$S90-SUM($I103:L103))))</f>
        <v>0</v>
      </c>
      <c r="N103" s="31">
        <f>IF($I76="n/a",0,IF(N$4&lt;=$C103,0,IF(SUM($C103,$I76)&gt;N$4,$S90/$I76,$S90-SUM($I103:M103))))</f>
        <v>0</v>
      </c>
      <c r="O103" s="31">
        <f>IF($I76="n/a",0,IF(O$4&lt;=$C103,0,IF(SUM($C103,$I76)&gt;O$4,$S90/$I76,$S90-SUM($I103:N103))))</f>
        <v>0</v>
      </c>
      <c r="P103" s="31">
        <f>IF($I76="n/a",0,IF(P$4&lt;=$C103,0,IF(SUM($C103,$I76)&gt;P$4,$S90/$I76,$S90-SUM($I103:O103))))</f>
        <v>0</v>
      </c>
      <c r="Q103" s="31">
        <f>IF($I76="n/a",0,IF(Q$4&lt;=$C103,0,IF(SUM($C103,$I76)&gt;Q$4,$S90/$I76,$S90-SUM($I103:P103))))</f>
        <v>0</v>
      </c>
      <c r="R103" s="31">
        <f>IF($I76="n/a",0,IF(R$4&lt;=$C103,0,IF(SUM($C103,$I76)&gt;R$4,$S90/$I76,$S90-SUM($I103:Q103))))</f>
        <v>0</v>
      </c>
      <c r="S103" s="31">
        <f>IF($I76="n/a",0,IF(S$4&lt;=$C103,0,IF(SUM($C103,$I76)&gt;S$4,$S90/$I76,$S90-SUM($I103:R103))))</f>
        <v>0</v>
      </c>
      <c r="T103" s="31">
        <f>IF($I76="n/a",0,IF(T$4&lt;=$C103,0,IF(SUM($C103,$I76)&gt;T$4,$S90/$I76,$S90-SUM($I103:S103))))</f>
        <v>0</v>
      </c>
      <c r="U103" s="31">
        <f>IF($I76="n/a",0,IF(U$4&lt;=$C103,0,IF(SUM($C103,$I76)&gt;U$4,$S90/$I76,$S90-SUM($I103:T103))))</f>
        <v>0</v>
      </c>
      <c r="V103" s="31">
        <f>IF($I76="n/a",0,IF(V$4&lt;=$C103,0,IF(SUM($C103,$I76)&gt;V$4,$S90/$I76,$S90-SUM($I103:U103))))</f>
        <v>0</v>
      </c>
      <c r="W103" s="31">
        <f>IF($I76="n/a",0,IF(W$4&lt;=$C103,0,IF(SUM($C103,$I76)&gt;W$4,$S90/$I76,$S90-SUM($I103:V103))))</f>
        <v>0</v>
      </c>
      <c r="X103" s="31">
        <f>IF($I76="n/a",0,IF(X$4&lt;=$C103,0,IF(SUM($C103,$I76)&gt;X$4,$S90/$I76,$S90-SUM($I103:W103))))</f>
        <v>0</v>
      </c>
      <c r="Y103" s="31">
        <f>IF($I76="n/a",0,IF(Y$4&lt;=$C103,0,IF(SUM($C103,$I76)&gt;Y$4,$S90/$I76,$S90-SUM($I103:X103))))</f>
        <v>0</v>
      </c>
      <c r="Z103" s="31">
        <f>IF($I76="n/a",0,IF(Z$4&lt;=$C103,0,IF(SUM($C103,$I76)&gt;Z$4,$S90/$I76,$S90-SUM($I103:Y103))))</f>
        <v>0</v>
      </c>
      <c r="AA103" s="31">
        <f>IF($I76="n/a",0,IF(AA$4&lt;=$C103,0,IF(SUM($C103,$I76)&gt;AA$4,$S90/$I76,$S90-SUM($I103:Z103))))</f>
        <v>0</v>
      </c>
      <c r="AB103" s="31">
        <f>IF($I76="n/a",0,IF(AB$4&lt;=$C103,0,IF(SUM($C103,$I76)&gt;AB$4,$S90/$I76,$S90-SUM($I103:AA103))))</f>
        <v>0</v>
      </c>
      <c r="AC103" s="31">
        <f>IF($I76="n/a",0,IF(AC$4&lt;=$C103,0,IF(SUM($C103,$I76)&gt;AC$4,$S90/$I76,$S90-SUM($I103:AB103))))</f>
        <v>0</v>
      </c>
      <c r="AD103" s="31">
        <f>IF($I76="n/a",0,IF(AD$4&lt;=$C103,0,IF(SUM($C103,$I76)&gt;AD$4,$S90/$I76,$S90-SUM($I103:AC103))))</f>
        <v>0</v>
      </c>
      <c r="AE103" s="31">
        <f>IF($I76="n/a",0,IF(AE$4&lt;=$C103,0,IF(SUM($C103,$I76)&gt;AE$4,$S90/$I76,$S90-SUM($I103:AD103))))</f>
        <v>0</v>
      </c>
      <c r="AF103" s="31">
        <f>IF($I76="n/a",0,IF(AF$4&lt;=$C103,0,IF(SUM($C103,$I76)&gt;AF$4,$S90/$I76,$S90-SUM($I103:AE103))))</f>
        <v>0</v>
      </c>
      <c r="AG103" s="31">
        <f>IF($I76="n/a",0,IF(AG$4&lt;=$C103,0,IF(SUM($C103,$I76)&gt;AG$4,$S90/$I76,$S90-SUM($I103:AF103))))</f>
        <v>0</v>
      </c>
      <c r="AH103" s="31">
        <f>IF($I76="n/a",0,IF(AH$4&lt;=$C103,0,IF(SUM($C103,$I76)&gt;AH$4,$S90/$I76,$S90-SUM($I103:AG103))))</f>
        <v>0</v>
      </c>
      <c r="AI103" s="31">
        <f>IF($I76="n/a",0,IF(AI$4&lt;=$C103,0,IF(SUM($C103,$I76)&gt;AI$4,$S90/$I76,$S90-SUM($I103:AH103))))</f>
        <v>0</v>
      </c>
      <c r="AJ103" s="31">
        <f>IF($I76="n/a",0,IF(AJ$4&lt;=$C103,0,IF(SUM($C103,$I76)&gt;AJ$4,$S90/$I76,$S90-SUM($I103:AI103))))</f>
        <v>0</v>
      </c>
      <c r="AK103" s="31">
        <f>IF($I76="n/a",0,IF(AK$4&lt;=$C103,0,IF(SUM($C103,$I76)&gt;AK$4,$S90/$I76,$S90-SUM($I103:AJ103))))</f>
        <v>0</v>
      </c>
      <c r="AL103" s="31">
        <f>IF($I76="n/a",0,IF(AL$4&lt;=$C103,0,IF(SUM($C103,$I76)&gt;AL$4,$S90/$I76,$S90-SUM($I103:AK103))))</f>
        <v>0</v>
      </c>
      <c r="AM103" s="31">
        <f>IF($I76="n/a",0,IF(AM$4&lt;=$C103,0,IF(SUM($C103,$I76)&gt;AM$4,$S90/$I76,$S90-SUM($I103:AL103))))</f>
        <v>0</v>
      </c>
      <c r="AN103" s="31">
        <f>IF($I76="n/a",0,IF(AN$4&lt;=$C103,0,IF(SUM($C103,$I76)&gt;AN$4,$S90/$I76,$S90-SUM($I103:AM103))))</f>
        <v>0</v>
      </c>
      <c r="AO103" s="31">
        <f>IF($I76="n/a",0,IF(AO$4&lt;=$C103,0,IF(SUM($C103,$I76)&gt;AO$4,$S90/$I76,$S90-SUM($I103:AN103))))</f>
        <v>0</v>
      </c>
      <c r="AP103" s="31">
        <f>IF($I76="n/a",0,IF(AP$4&lt;=$C103,0,IF(SUM($C103,$I76)&gt;AP$4,$S90/$I76,$S90-SUM($I103:AO103))))</f>
        <v>0</v>
      </c>
      <c r="AQ103" s="31">
        <f>IF($I76="n/a",0,IF(AQ$4&lt;=$C103,0,IF(SUM($C103,$I76)&gt;AQ$4,$S90/$I76,$S90-SUM($I103:AP103))))</f>
        <v>0</v>
      </c>
      <c r="AR103" s="31">
        <f>IF($I76="n/a",0,IF(AR$4&lt;=$C103,0,IF(SUM($C103,$I76)&gt;AR$4,$S90/$I76,$S90-SUM($I103:AQ103))))</f>
        <v>0</v>
      </c>
      <c r="AS103" s="31">
        <f>IF($I76="n/a",0,IF(AS$4&lt;=$C103,0,IF(SUM($C103,$I76)&gt;AS$4,$S90/$I76,$S90-SUM($I103:AR103))))</f>
        <v>0</v>
      </c>
      <c r="AT103" s="31">
        <f>IF($I76="n/a",0,IF(AT$4&lt;=$C103,0,IF(SUM($C103,$I76)&gt;AT$4,$S90/$I76,$S90-SUM($I103:AS103))))</f>
        <v>0</v>
      </c>
      <c r="AU103" s="31">
        <f>IF($I76="n/a",0,IF(AU$4&lt;=$C103,0,IF(SUM($C103,$I76)&gt;AU$4,$S90/$I76,$S90-SUM($I103:AT103))))</f>
        <v>0</v>
      </c>
      <c r="AV103" s="31">
        <f>IF($I76="n/a",0,IF(AV$4&lt;=$C103,0,IF(SUM($C103,$I76)&gt;AV$4,$S90/$I76,$S90-SUM($I103:AU103))))</f>
        <v>0</v>
      </c>
      <c r="AW103" s="31">
        <f>IF($I76="n/a",0,IF(AW$4&lt;=$C103,0,IF(SUM($C103,$I76)&gt;AW$4,$S90/$I76,$S90-SUM($I103:AV103))))</f>
        <v>0</v>
      </c>
      <c r="AX103" s="31">
        <f>IF($I76="n/a",0,IF(AX$4&lt;=$C103,0,IF(SUM($C103,$I76)&gt;AX$4,$S90/$I76,$S90-SUM($I103:AW103))))</f>
        <v>0</v>
      </c>
      <c r="AY103" s="31">
        <f>IF($I76="n/a",0,IF(AY$4&lt;=$C103,0,IF(SUM($C103,$I76)&gt;AY$4,$S90/$I76,$S90-SUM($I103:AX103))))</f>
        <v>0</v>
      </c>
      <c r="AZ103" s="31">
        <f>IF($I76="n/a",0,IF(AZ$4&lt;=$C103,0,IF(SUM($C103,$I76)&gt;AZ$4,$S90/$I76,$S90-SUM($I103:AY103))))</f>
        <v>0</v>
      </c>
      <c r="BA103" s="31">
        <f>IF($I76="n/a",0,IF(BA$4&lt;=$C103,0,IF(SUM($C103,$I76)&gt;BA$4,$S90/$I76,$S90-SUM($I103:AZ103))))</f>
        <v>0</v>
      </c>
      <c r="BB103" s="31">
        <f>IF($I76="n/a",0,IF(BB$4&lt;=$C103,0,IF(SUM($C103,$I76)&gt;BB$4,$S90/$I76,$S90-SUM($I103:BA103))))</f>
        <v>0</v>
      </c>
      <c r="BC103" s="31">
        <f>IF($I76="n/a",0,IF(BC$4&lt;=$C103,0,IF(SUM($C103,$I76)&gt;BC$4,$S90/$I76,$S90-SUM($I103:BB103))))</f>
        <v>0</v>
      </c>
      <c r="BD103" s="31">
        <f>IF($I76="n/a",0,IF(BD$4&lt;=$C103,0,IF(SUM($C103,$I76)&gt;BD$4,$S90/$I76,$S90-SUM($I103:BC103))))</f>
        <v>0</v>
      </c>
      <c r="BE103" s="31">
        <f>IF($I76="n/a",0,IF(BE$4&lt;=$C103,0,IF(SUM($C103,$I76)&gt;BE$4,$S90/$I76,$S90-SUM($I103:BD103))))</f>
        <v>0</v>
      </c>
      <c r="BF103" s="31">
        <f>IF($I76="n/a",0,IF(BF$4&lt;=$C103,0,IF(SUM($C103,$I76)&gt;BF$4,$S90/$I76,$S90-SUM($I103:BE103))))</f>
        <v>0</v>
      </c>
      <c r="BG103" s="31">
        <f>IF($I76="n/a",0,IF(BG$4&lt;=$C103,0,IF(SUM($C103,$I76)&gt;BG$4,$S90/$I76,$S90-SUM($I103:BF103))))</f>
        <v>0</v>
      </c>
      <c r="BH103" s="31">
        <f>IF($I76="n/a",0,IF(BH$4&lt;=$C103,0,IF(SUM($C103,$I76)&gt;BH$4,$S90/$I76,$S90-SUM($I103:BG103))))</f>
        <v>0</v>
      </c>
      <c r="BI103" s="31">
        <f>IF($I76="n/a",0,IF(BI$4&lt;=$C103,0,IF(SUM($C103,$I76)&gt;BI$4,$S90/$I76,$S90-SUM($I103:BH103))))</f>
        <v>0</v>
      </c>
      <c r="BJ103" s="31">
        <f>IF($I76="n/a",0,IF(BJ$4&lt;=$C103,0,IF(SUM($C103,$I76)&gt;BJ$4,$S90/$I76,$S90-SUM($I103:BI103))))</f>
        <v>0</v>
      </c>
      <c r="BK103" s="31">
        <f>IF($I76="n/a",0,IF(BK$4&lt;=$C103,0,IF(SUM($C103,$I76)&gt;BK$4,$S90/$I76,$S90-SUM($I103:BJ103))))</f>
        <v>0</v>
      </c>
      <c r="BL103" s="31">
        <f>IF($I76="n/a",0,IF(BL$4&lt;=$C103,0,IF(SUM($C103,$I76)&gt;BL$4,$S90/$I76,$S90-SUM($I103:BK103))))</f>
        <v>0</v>
      </c>
      <c r="BM103" s="31">
        <f>IF($I76="n/a",0,IF(BM$4&lt;=$C103,0,IF(SUM($C103,$I76)&gt;BM$4,$S90/$I76,$S90-SUM($I103:BL103))))</f>
        <v>0</v>
      </c>
      <c r="BN103" s="31">
        <f>IF($I76="n/a",0,IF(BN$4&lt;=$C103,0,IF(SUM($C103,$I76)&gt;BN$4,$S90/$I76,$S90-SUM($I103:BM103))))</f>
        <v>0</v>
      </c>
      <c r="BO103" s="31">
        <f>IF($I76="n/a",0,IF(BO$4&lt;=$C103,0,IF(SUM($C103,$I76)&gt;BO$4,$S90/$I76,$S90-SUM($I103:BN103))))</f>
        <v>0</v>
      </c>
      <c r="BP103" s="31">
        <f>IF($I76="n/a",0,IF(BP$4&lt;=$C103,0,IF(SUM($C103,$I76)&gt;BP$4,$S90/$I76,$S90-SUM($I103:BO103))))</f>
        <v>0</v>
      </c>
      <c r="BQ103" s="31">
        <f>IF($I76="n/a",0,IF(BQ$4&lt;=$C103,0,IF(SUM($C103,$I76)&gt;BQ$4,$S90/$I76,$S90-SUM($I103:BP103))))</f>
        <v>0</v>
      </c>
      <c r="BR103" s="31">
        <f>IF($I76="n/a",0,IF(BR$4&lt;=$C103,0,IF(SUM($C103,$I76)&gt;BR$4,$S90/$I76,$S90-SUM($I103:BQ103))))</f>
        <v>0</v>
      </c>
      <c r="BS103" s="31">
        <f>IF($I76="n/a",0,IF(BS$4&lt;=$C103,0,IF(SUM($C103,$I76)&gt;BS$4,$S90/$I76,$S90-SUM($I103:BR103))))</f>
        <v>0</v>
      </c>
      <c r="BT103" s="31">
        <f>IF($I76="n/a",0,IF(BT$4&lt;=$C103,0,IF(SUM($C103,$I76)&gt;BT$4,$S90/$I76,$S90-SUM($I103:BS103))))</f>
        <v>0</v>
      </c>
      <c r="BU103" s="31">
        <f>IF($I76="n/a",0,IF(BU$4&lt;=$C103,0,IF(SUM($C103,$I76)&gt;BU$4,$S90/$I76,$S90-SUM($I103:BT103))))</f>
        <v>0</v>
      </c>
      <c r="BV103" s="31">
        <f>IF($I76="n/a",0,IF(BV$4&lt;=$C103,0,IF(SUM($C103,$I76)&gt;BV$4,$S90/$I76,$S90-SUM($I103:BU103))))</f>
        <v>0</v>
      </c>
      <c r="BW103" s="31">
        <f>IF($I76="n/a",0,IF(BW$4&lt;=$C103,0,IF(SUM($C103,$I76)&gt;BW$4,$S90/$I76,$S90-SUM($I103:BV103))))</f>
        <v>0</v>
      </c>
      <c r="BX103" s="31">
        <f>IF($I76="n/a",0,IF(BX$4&lt;=$C103,0,IF(SUM($C103,$I76)&gt;BX$4,$S90/$I76,$S90-SUM($I103:BW103))))</f>
        <v>0</v>
      </c>
      <c r="BY103" s="31">
        <f>IF($I76="n/a",0,IF(BY$4&lt;=$C103,0,IF(SUM($C103,$I76)&gt;BY$4,$S90/$I76,$S90-SUM($I103:BX103))))</f>
        <v>0</v>
      </c>
      <c r="BZ103" s="31">
        <f>IF($I76="n/a",0,IF(BZ$4&lt;=$C103,0,IF(SUM($C103,$I76)&gt;BZ$4,$S90/$I76,$S90-SUM($I103:BY103))))</f>
        <v>0</v>
      </c>
      <c r="CA103" s="31">
        <f>IF($I76="n/a",0,IF(CA$4&lt;=$C103,0,IF(SUM($C103,$I76)&gt;CA$4,$S90/$I76,$S90-SUM($I103:BZ103))))</f>
        <v>0</v>
      </c>
      <c r="CB103" s="31">
        <f>IF($I76="n/a",0,IF(CB$4&lt;=$C103,0,IF(SUM($C103,$I76)&gt;CB$4,$S90/$I76,$S90-SUM($I103:CA103))))</f>
        <v>0</v>
      </c>
      <c r="CC103" s="31">
        <f>IF($I76="n/a",0,IF(CC$4&lt;=$C103,0,IF(SUM($C103,$I76)&gt;CC$4,$S90/$I76,$S90-SUM($I103:CB103))))</f>
        <v>0</v>
      </c>
      <c r="CD103" s="31">
        <f>IF($I76="n/a",0,IF(CD$4&lt;=$C103,0,IF(SUM($C103,$I76)&gt;CD$4,$S90/$I76,$S90-SUM($I103:CC103))))</f>
        <v>0</v>
      </c>
      <c r="CE103" s="31">
        <f>IF($I76="n/a",0,IF(CE$4&lt;=$C103,0,IF(SUM($C103,$I76)&gt;CE$4,$S90/$I76,$S90-SUM($I103:CD103))))</f>
        <v>0</v>
      </c>
      <c r="CF103" s="31">
        <f>IF($I76="n/a",0,IF(CF$4&lt;=$C103,0,IF(SUM($C103,$I76)&gt;CF$4,$S90/$I76,$S90-SUM($I103:CE103))))</f>
        <v>0</v>
      </c>
    </row>
    <row r="104" spans="1:84" ht="12.75" customHeight="1">
      <c r="C104" s="197">
        <v>2026</v>
      </c>
      <c r="D104" s="21" t="s">
        <v>55</v>
      </c>
      <c r="E104" s="21" t="s">
        <v>185</v>
      </c>
      <c r="I104" s="31"/>
      <c r="J104" s="31">
        <f>IF($I76="n/a",0,IF(J$4&lt;=$C104,0,IF(SUM($C104,$I76)&gt;J$4,$T90/$I76,$T90-SUM($I104:I104))))</f>
        <v>0</v>
      </c>
      <c r="K104" s="31">
        <f>IF($I76="n/a",0,IF(K$4&lt;=$C104,0,IF(SUM($C104,$I76)&gt;K$4,$T90/$I76,$T90-SUM($I104:J104))))</f>
        <v>0</v>
      </c>
      <c r="L104" s="31">
        <f>IF($I76="n/a",0,IF(L$4&lt;=$C104,0,IF(SUM($C104,$I76)&gt;L$4,$T90/$I76,$T90-SUM($I104:K104))))</f>
        <v>0</v>
      </c>
      <c r="M104" s="31">
        <f>IF($I76="n/a",0,IF(M$4&lt;=$C104,0,IF(SUM($C104,$I76)&gt;M$4,$T90/$I76,$T90-SUM($I104:L104))))</f>
        <v>0</v>
      </c>
      <c r="N104" s="31">
        <f>IF($I76="n/a",0,IF(N$4&lt;=$C104,0,IF(SUM($C104,$I76)&gt;N$4,$T90/$I76,$T90-SUM($I104:M104))))</f>
        <v>0</v>
      </c>
      <c r="O104" s="31">
        <f>IF($I76="n/a",0,IF(O$4&lt;=$C104,0,IF(SUM($C104,$I76)&gt;O$4,$T90/$I76,$T90-SUM($I104:N104))))</f>
        <v>0</v>
      </c>
      <c r="P104" s="31">
        <f>IF($I76="n/a",0,IF(P$4&lt;=$C104,0,IF(SUM($C104,$I76)&gt;P$4,$T90/$I76,$T90-SUM($I104:O104))))</f>
        <v>0</v>
      </c>
      <c r="Q104" s="31">
        <f>IF($I76="n/a",0,IF(Q$4&lt;=$C104,0,IF(SUM($C104,$I76)&gt;Q$4,$T90/$I76,$T90-SUM($I104:P104))))</f>
        <v>0</v>
      </c>
      <c r="R104" s="31">
        <f>IF($I76="n/a",0,IF(R$4&lt;=$C104,0,IF(SUM($C104,$I76)&gt;R$4,$T90/$I76,$T90-SUM($I104:Q104))))</f>
        <v>0</v>
      </c>
      <c r="S104" s="31">
        <f>IF($I76="n/a",0,IF(S$4&lt;=$C104,0,IF(SUM($C104,$I76)&gt;S$4,$T90/$I76,$T90-SUM($I104:R104))))</f>
        <v>0</v>
      </c>
      <c r="T104" s="31">
        <f>IF($I76="n/a",0,IF(T$4&lt;=$C104,0,IF(SUM($C104,$I76)&gt;T$4,$T90/$I76,$T90-SUM($I104:S104))))</f>
        <v>0</v>
      </c>
      <c r="U104" s="31">
        <f>IF($I76="n/a",0,IF(U$4&lt;=$C104,0,IF(SUM($C104,$I76)&gt;U$4,$T90/$I76,$T90-SUM($I104:T104))))</f>
        <v>0</v>
      </c>
      <c r="V104" s="31">
        <f>IF($I76="n/a",0,IF(V$4&lt;=$C104,0,IF(SUM($C104,$I76)&gt;V$4,$T90/$I76,$T90-SUM($I104:U104))))</f>
        <v>0</v>
      </c>
      <c r="W104" s="31">
        <f>IF($I76="n/a",0,IF(W$4&lt;=$C104,0,IF(SUM($C104,$I76)&gt;W$4,$T90/$I76,$T90-SUM($I104:V104))))</f>
        <v>0</v>
      </c>
      <c r="X104" s="31">
        <f>IF($I76="n/a",0,IF(X$4&lt;=$C104,0,IF(SUM($C104,$I76)&gt;X$4,$T90/$I76,$T90-SUM($I104:W104))))</f>
        <v>0</v>
      </c>
      <c r="Y104" s="31">
        <f>IF($I76="n/a",0,IF(Y$4&lt;=$C104,0,IF(SUM($C104,$I76)&gt;Y$4,$T90/$I76,$T90-SUM($I104:X104))))</f>
        <v>0</v>
      </c>
      <c r="Z104" s="31">
        <f>IF($I76="n/a",0,IF(Z$4&lt;=$C104,0,IF(SUM($C104,$I76)&gt;Z$4,$T90/$I76,$T90-SUM($I104:Y104))))</f>
        <v>0</v>
      </c>
      <c r="AA104" s="31">
        <f>IF($I76="n/a",0,IF(AA$4&lt;=$C104,0,IF(SUM($C104,$I76)&gt;AA$4,$T90/$I76,$T90-SUM($I104:Z104))))</f>
        <v>0</v>
      </c>
      <c r="AB104" s="31">
        <f>IF($I76="n/a",0,IF(AB$4&lt;=$C104,0,IF(SUM($C104,$I76)&gt;AB$4,$T90/$I76,$T90-SUM($I104:AA104))))</f>
        <v>0</v>
      </c>
      <c r="AC104" s="31">
        <f>IF($I76="n/a",0,IF(AC$4&lt;=$C104,0,IF(SUM($C104,$I76)&gt;AC$4,$T90/$I76,$T90-SUM($I104:AB104))))</f>
        <v>0</v>
      </c>
      <c r="AD104" s="31">
        <f>IF($I76="n/a",0,IF(AD$4&lt;=$C104,0,IF(SUM($C104,$I76)&gt;AD$4,$T90/$I76,$T90-SUM($I104:AC104))))</f>
        <v>0</v>
      </c>
      <c r="AE104" s="31">
        <f>IF($I76="n/a",0,IF(AE$4&lt;=$C104,0,IF(SUM($C104,$I76)&gt;AE$4,$T90/$I76,$T90-SUM($I104:AD104))))</f>
        <v>0</v>
      </c>
      <c r="AF104" s="31">
        <f>IF($I76="n/a",0,IF(AF$4&lt;=$C104,0,IF(SUM($C104,$I76)&gt;AF$4,$T90/$I76,$T90-SUM($I104:AE104))))</f>
        <v>0</v>
      </c>
      <c r="AG104" s="31">
        <f>IF($I76="n/a",0,IF(AG$4&lt;=$C104,0,IF(SUM($C104,$I76)&gt;AG$4,$T90/$I76,$T90-SUM($I104:AF104))))</f>
        <v>0</v>
      </c>
      <c r="AH104" s="31">
        <f>IF($I76="n/a",0,IF(AH$4&lt;=$C104,0,IF(SUM($C104,$I76)&gt;AH$4,$T90/$I76,$T90-SUM($I104:AG104))))</f>
        <v>0</v>
      </c>
      <c r="AI104" s="31">
        <f>IF($I76="n/a",0,IF(AI$4&lt;=$C104,0,IF(SUM($C104,$I76)&gt;AI$4,$T90/$I76,$T90-SUM($I104:AH104))))</f>
        <v>0</v>
      </c>
      <c r="AJ104" s="31">
        <f>IF($I76="n/a",0,IF(AJ$4&lt;=$C104,0,IF(SUM($C104,$I76)&gt;AJ$4,$T90/$I76,$T90-SUM($I104:AI104))))</f>
        <v>0</v>
      </c>
      <c r="AK104" s="31">
        <f>IF($I76="n/a",0,IF(AK$4&lt;=$C104,0,IF(SUM($C104,$I76)&gt;AK$4,$T90/$I76,$T90-SUM($I104:AJ104))))</f>
        <v>0</v>
      </c>
      <c r="AL104" s="31">
        <f>IF($I76="n/a",0,IF(AL$4&lt;=$C104,0,IF(SUM($C104,$I76)&gt;AL$4,$T90/$I76,$T90-SUM($I104:AK104))))</f>
        <v>0</v>
      </c>
      <c r="AM104" s="31">
        <f>IF($I76="n/a",0,IF(AM$4&lt;=$C104,0,IF(SUM($C104,$I76)&gt;AM$4,$T90/$I76,$T90-SUM($I104:AL104))))</f>
        <v>0</v>
      </c>
      <c r="AN104" s="31">
        <f>IF($I76="n/a",0,IF(AN$4&lt;=$C104,0,IF(SUM($C104,$I76)&gt;AN$4,$T90/$I76,$T90-SUM($I104:AM104))))</f>
        <v>0</v>
      </c>
      <c r="AO104" s="31">
        <f>IF($I76="n/a",0,IF(AO$4&lt;=$C104,0,IF(SUM($C104,$I76)&gt;AO$4,$T90/$I76,$T90-SUM($I104:AN104))))</f>
        <v>0</v>
      </c>
      <c r="AP104" s="31">
        <f>IF($I76="n/a",0,IF(AP$4&lt;=$C104,0,IF(SUM($C104,$I76)&gt;AP$4,$T90/$I76,$T90-SUM($I104:AO104))))</f>
        <v>0</v>
      </c>
      <c r="AQ104" s="31">
        <f>IF($I76="n/a",0,IF(AQ$4&lt;=$C104,0,IF(SUM($C104,$I76)&gt;AQ$4,$T90/$I76,$T90-SUM($I104:AP104))))</f>
        <v>0</v>
      </c>
      <c r="AR104" s="31">
        <f>IF($I76="n/a",0,IF(AR$4&lt;=$C104,0,IF(SUM($C104,$I76)&gt;AR$4,$T90/$I76,$T90-SUM($I104:AQ104))))</f>
        <v>0</v>
      </c>
      <c r="AS104" s="31">
        <f>IF($I76="n/a",0,IF(AS$4&lt;=$C104,0,IF(SUM($C104,$I76)&gt;AS$4,$T90/$I76,$T90-SUM($I104:AR104))))</f>
        <v>0</v>
      </c>
      <c r="AT104" s="31">
        <f>IF($I76="n/a",0,IF(AT$4&lt;=$C104,0,IF(SUM($C104,$I76)&gt;AT$4,$T90/$I76,$T90-SUM($I104:AS104))))</f>
        <v>0</v>
      </c>
      <c r="AU104" s="31">
        <f>IF($I76="n/a",0,IF(AU$4&lt;=$C104,0,IF(SUM($C104,$I76)&gt;AU$4,$T90/$I76,$T90-SUM($I104:AT104))))</f>
        <v>0</v>
      </c>
      <c r="AV104" s="31">
        <f>IF($I76="n/a",0,IF(AV$4&lt;=$C104,0,IF(SUM($C104,$I76)&gt;AV$4,$T90/$I76,$T90-SUM($I104:AU104))))</f>
        <v>0</v>
      </c>
      <c r="AW104" s="31">
        <f>IF($I76="n/a",0,IF(AW$4&lt;=$C104,0,IF(SUM($C104,$I76)&gt;AW$4,$T90/$I76,$T90-SUM($I104:AV104))))</f>
        <v>0</v>
      </c>
      <c r="AX104" s="31">
        <f>IF($I76="n/a",0,IF(AX$4&lt;=$C104,0,IF(SUM($C104,$I76)&gt;AX$4,$T90/$I76,$T90-SUM($I104:AW104))))</f>
        <v>0</v>
      </c>
      <c r="AY104" s="31">
        <f>IF($I76="n/a",0,IF(AY$4&lt;=$C104,0,IF(SUM($C104,$I76)&gt;AY$4,$T90/$I76,$T90-SUM($I104:AX104))))</f>
        <v>0</v>
      </c>
      <c r="AZ104" s="31">
        <f>IF($I76="n/a",0,IF(AZ$4&lt;=$C104,0,IF(SUM($C104,$I76)&gt;AZ$4,$T90/$I76,$T90-SUM($I104:AY104))))</f>
        <v>0</v>
      </c>
      <c r="BA104" s="31">
        <f>IF($I76="n/a",0,IF(BA$4&lt;=$C104,0,IF(SUM($C104,$I76)&gt;BA$4,$T90/$I76,$T90-SUM($I104:AZ104))))</f>
        <v>0</v>
      </c>
      <c r="BB104" s="31">
        <f>IF($I76="n/a",0,IF(BB$4&lt;=$C104,0,IF(SUM($C104,$I76)&gt;BB$4,$T90/$I76,$T90-SUM($I104:BA104))))</f>
        <v>0</v>
      </c>
      <c r="BC104" s="31">
        <f>IF($I76="n/a",0,IF(BC$4&lt;=$C104,0,IF(SUM($C104,$I76)&gt;BC$4,$T90/$I76,$T90-SUM($I104:BB104))))</f>
        <v>0</v>
      </c>
      <c r="BD104" s="31">
        <f>IF($I76="n/a",0,IF(BD$4&lt;=$C104,0,IF(SUM($C104,$I76)&gt;BD$4,$T90/$I76,$T90-SUM($I104:BC104))))</f>
        <v>0</v>
      </c>
      <c r="BE104" s="31">
        <f>IF($I76="n/a",0,IF(BE$4&lt;=$C104,0,IF(SUM($C104,$I76)&gt;BE$4,$T90/$I76,$T90-SUM($I104:BD104))))</f>
        <v>0</v>
      </c>
      <c r="BF104" s="31">
        <f>IF($I76="n/a",0,IF(BF$4&lt;=$C104,0,IF(SUM($C104,$I76)&gt;BF$4,$T90/$I76,$T90-SUM($I104:BE104))))</f>
        <v>0</v>
      </c>
      <c r="BG104" s="31">
        <f>IF($I76="n/a",0,IF(BG$4&lt;=$C104,0,IF(SUM($C104,$I76)&gt;BG$4,$T90/$I76,$T90-SUM($I104:BF104))))</f>
        <v>0</v>
      </c>
      <c r="BH104" s="31">
        <f>IF($I76="n/a",0,IF(BH$4&lt;=$C104,0,IF(SUM($C104,$I76)&gt;BH$4,$T90/$I76,$T90-SUM($I104:BG104))))</f>
        <v>0</v>
      </c>
      <c r="BI104" s="31">
        <f>IF($I76="n/a",0,IF(BI$4&lt;=$C104,0,IF(SUM($C104,$I76)&gt;BI$4,$T90/$I76,$T90-SUM($I104:BH104))))</f>
        <v>0</v>
      </c>
      <c r="BJ104" s="31">
        <f>IF($I76="n/a",0,IF(BJ$4&lt;=$C104,0,IF(SUM($C104,$I76)&gt;BJ$4,$T90/$I76,$T90-SUM($I104:BI104))))</f>
        <v>0</v>
      </c>
      <c r="BK104" s="31">
        <f>IF($I76="n/a",0,IF(BK$4&lt;=$C104,0,IF(SUM($C104,$I76)&gt;BK$4,$T90/$I76,$T90-SUM($I104:BJ104))))</f>
        <v>0</v>
      </c>
      <c r="BL104" s="31">
        <f>IF($I76="n/a",0,IF(BL$4&lt;=$C104,0,IF(SUM($C104,$I76)&gt;BL$4,$T90/$I76,$T90-SUM($I104:BK104))))</f>
        <v>0</v>
      </c>
      <c r="BM104" s="31">
        <f>IF($I76="n/a",0,IF(BM$4&lt;=$C104,0,IF(SUM($C104,$I76)&gt;BM$4,$T90/$I76,$T90-SUM($I104:BL104))))</f>
        <v>0</v>
      </c>
      <c r="BN104" s="31">
        <f>IF($I76="n/a",0,IF(BN$4&lt;=$C104,0,IF(SUM($C104,$I76)&gt;BN$4,$T90/$I76,$T90-SUM($I104:BM104))))</f>
        <v>0</v>
      </c>
      <c r="BO104" s="31">
        <f>IF($I76="n/a",0,IF(BO$4&lt;=$C104,0,IF(SUM($C104,$I76)&gt;BO$4,$T90/$I76,$T90-SUM($I104:BN104))))</f>
        <v>0</v>
      </c>
      <c r="BP104" s="31">
        <f>IF($I76="n/a",0,IF(BP$4&lt;=$C104,0,IF(SUM($C104,$I76)&gt;BP$4,$T90/$I76,$T90-SUM($I104:BO104))))</f>
        <v>0</v>
      </c>
      <c r="BQ104" s="31">
        <f>IF($I76="n/a",0,IF(BQ$4&lt;=$C104,0,IF(SUM($C104,$I76)&gt;BQ$4,$T90/$I76,$T90-SUM($I104:BP104))))</f>
        <v>0</v>
      </c>
      <c r="BR104" s="31">
        <f>IF($I76="n/a",0,IF(BR$4&lt;=$C104,0,IF(SUM($C104,$I76)&gt;BR$4,$T90/$I76,$T90-SUM($I104:BQ104))))</f>
        <v>0</v>
      </c>
      <c r="BS104" s="31">
        <f>IF($I76="n/a",0,IF(BS$4&lt;=$C104,0,IF(SUM($C104,$I76)&gt;BS$4,$T90/$I76,$T90-SUM($I104:BR104))))</f>
        <v>0</v>
      </c>
      <c r="BT104" s="31">
        <f>IF($I76="n/a",0,IF(BT$4&lt;=$C104,0,IF(SUM($C104,$I76)&gt;BT$4,$T90/$I76,$T90-SUM($I104:BS104))))</f>
        <v>0</v>
      </c>
      <c r="BU104" s="31">
        <f>IF($I76="n/a",0,IF(BU$4&lt;=$C104,0,IF(SUM($C104,$I76)&gt;BU$4,$T90/$I76,$T90-SUM($I104:BT104))))</f>
        <v>0</v>
      </c>
      <c r="BV104" s="31">
        <f>IF($I76="n/a",0,IF(BV$4&lt;=$C104,0,IF(SUM($C104,$I76)&gt;BV$4,$T90/$I76,$T90-SUM($I104:BU104))))</f>
        <v>0</v>
      </c>
      <c r="BW104" s="31">
        <f>IF($I76="n/a",0,IF(BW$4&lt;=$C104,0,IF(SUM($C104,$I76)&gt;BW$4,$T90/$I76,$T90-SUM($I104:BV104))))</f>
        <v>0</v>
      </c>
      <c r="BX104" s="31">
        <f>IF($I76="n/a",0,IF(BX$4&lt;=$C104,0,IF(SUM($C104,$I76)&gt;BX$4,$T90/$I76,$T90-SUM($I104:BW104))))</f>
        <v>0</v>
      </c>
      <c r="BY104" s="31">
        <f>IF($I76="n/a",0,IF(BY$4&lt;=$C104,0,IF(SUM($C104,$I76)&gt;BY$4,$T90/$I76,$T90-SUM($I104:BX104))))</f>
        <v>0</v>
      </c>
      <c r="BZ104" s="31">
        <f>IF($I76="n/a",0,IF(BZ$4&lt;=$C104,0,IF(SUM($C104,$I76)&gt;BZ$4,$T90/$I76,$T90-SUM($I104:BY104))))</f>
        <v>0</v>
      </c>
      <c r="CA104" s="31">
        <f>IF($I76="n/a",0,IF(CA$4&lt;=$C104,0,IF(SUM($C104,$I76)&gt;CA$4,$T90/$I76,$T90-SUM($I104:BZ104))))</f>
        <v>0</v>
      </c>
      <c r="CB104" s="31">
        <f>IF($I76="n/a",0,IF(CB$4&lt;=$C104,0,IF(SUM($C104,$I76)&gt;CB$4,$T90/$I76,$T90-SUM($I104:CA104))))</f>
        <v>0</v>
      </c>
      <c r="CC104" s="31">
        <f>IF($I76="n/a",0,IF(CC$4&lt;=$C104,0,IF(SUM($C104,$I76)&gt;CC$4,$T90/$I76,$T90-SUM($I104:CB104))))</f>
        <v>0</v>
      </c>
      <c r="CD104" s="31">
        <f>IF($I76="n/a",0,IF(CD$4&lt;=$C104,0,IF(SUM($C104,$I76)&gt;CD$4,$T90/$I76,$T90-SUM($I104:CC104))))</f>
        <v>0</v>
      </c>
      <c r="CE104" s="31">
        <f>IF($I76="n/a",0,IF(CE$4&lt;=$C104,0,IF(SUM($C104,$I76)&gt;CE$4,$T90/$I76,$T90-SUM($I104:CD104))))</f>
        <v>0</v>
      </c>
      <c r="CF104" s="31">
        <f>IF($I76="n/a",0,IF(CF$4&lt;=$C104,0,IF(SUM($C104,$I76)&gt;CF$4,$T90/$I76,$T90-SUM($I104:CE104))))</f>
        <v>0</v>
      </c>
    </row>
    <row r="105" spans="1:84" ht="12.75" customHeight="1">
      <c r="C105" s="197">
        <v>2027</v>
      </c>
      <c r="D105" s="21" t="s">
        <v>56</v>
      </c>
      <c r="E105" s="21" t="s">
        <v>185</v>
      </c>
      <c r="I105" s="31"/>
      <c r="J105" s="31">
        <f>IF($I76="n/a",0,IF(J$4&lt;=$C105,0,IF(SUM($C105,$I76)&gt;J$4,$U90/$I76,$U90-SUM($I105:I105))))</f>
        <v>0</v>
      </c>
      <c r="K105" s="31">
        <f>IF($I76="n/a",0,IF(K$4&lt;=$C105,0,IF(SUM($C105,$I76)&gt;K$4,$U90/$I76,$U90-SUM($I105:J105))))</f>
        <v>0</v>
      </c>
      <c r="L105" s="31">
        <f>IF($I76="n/a",0,IF(L$4&lt;=$C105,0,IF(SUM($C105,$I76)&gt;L$4,$U90/$I76,$U90-SUM($I105:K105))))</f>
        <v>0</v>
      </c>
      <c r="M105" s="31">
        <f>IF($I76="n/a",0,IF(M$4&lt;=$C105,0,IF(SUM($C105,$I76)&gt;M$4,$U90/$I76,$U90-SUM($I105:L105))))</f>
        <v>0</v>
      </c>
      <c r="N105" s="31">
        <f>IF($I76="n/a",0,IF(N$4&lt;=$C105,0,IF(SUM($C105,$I76)&gt;N$4,$U90/$I76,$U90-SUM($I105:M105))))</f>
        <v>0</v>
      </c>
      <c r="O105" s="31">
        <f>IF($I76="n/a",0,IF(O$4&lt;=$C105,0,IF(SUM($C105,$I76)&gt;O$4,$U90/$I76,$U90-SUM($I105:N105))))</f>
        <v>0</v>
      </c>
      <c r="P105" s="31">
        <f>IF($I76="n/a",0,IF(P$4&lt;=$C105,0,IF(SUM($C105,$I76)&gt;P$4,$U90/$I76,$U90-SUM($I105:O105))))</f>
        <v>0</v>
      </c>
      <c r="Q105" s="31">
        <f>IF($I76="n/a",0,IF(Q$4&lt;=$C105,0,IF(SUM($C105,$I76)&gt;Q$4,$U90/$I76,$U90-SUM($I105:P105))))</f>
        <v>0</v>
      </c>
      <c r="R105" s="31">
        <f>IF($I76="n/a",0,IF(R$4&lt;=$C105,0,IF(SUM($C105,$I76)&gt;R$4,$U90/$I76,$U90-SUM($I105:Q105))))</f>
        <v>0</v>
      </c>
      <c r="S105" s="31">
        <f>IF($I76="n/a",0,IF(S$4&lt;=$C105,0,IF(SUM($C105,$I76)&gt;S$4,$U90/$I76,$U90-SUM($I105:R105))))</f>
        <v>0</v>
      </c>
      <c r="T105" s="31">
        <f>IF($I76="n/a",0,IF(T$4&lt;=$C105,0,IF(SUM($C105,$I76)&gt;T$4,$U90/$I76,$U90-SUM($I105:S105))))</f>
        <v>0</v>
      </c>
      <c r="U105" s="31">
        <f>IF($I76="n/a",0,IF(U$4&lt;=$C105,0,IF(SUM($C105,$I76)&gt;U$4,$U90/$I76,$U90-SUM($I105:T105))))</f>
        <v>0</v>
      </c>
      <c r="V105" s="31">
        <f>IF($I76="n/a",0,IF(V$4&lt;=$C105,0,IF(SUM($C105,$I76)&gt;V$4,$U90/$I76,$U90-SUM($I105:U105))))</f>
        <v>0</v>
      </c>
      <c r="W105" s="31">
        <f>IF($I76="n/a",0,IF(W$4&lt;=$C105,0,IF(SUM($C105,$I76)&gt;W$4,$U90/$I76,$U90-SUM($I105:V105))))</f>
        <v>0</v>
      </c>
      <c r="X105" s="31">
        <f>IF($I76="n/a",0,IF(X$4&lt;=$C105,0,IF(SUM($C105,$I76)&gt;X$4,$U90/$I76,$U90-SUM($I105:W105))))</f>
        <v>0</v>
      </c>
      <c r="Y105" s="31">
        <f>IF($I76="n/a",0,IF(Y$4&lt;=$C105,0,IF(SUM($C105,$I76)&gt;Y$4,$U90/$I76,$U90-SUM($I105:X105))))</f>
        <v>0</v>
      </c>
      <c r="Z105" s="31">
        <f>IF($I76="n/a",0,IF(Z$4&lt;=$C105,0,IF(SUM($C105,$I76)&gt;Z$4,$U90/$I76,$U90-SUM($I105:Y105))))</f>
        <v>0</v>
      </c>
      <c r="AA105" s="31">
        <f>IF($I76="n/a",0,IF(AA$4&lt;=$C105,0,IF(SUM($C105,$I76)&gt;AA$4,$U90/$I76,$U90-SUM($I105:Z105))))</f>
        <v>0</v>
      </c>
      <c r="AB105" s="31">
        <f>IF($I76="n/a",0,IF(AB$4&lt;=$C105,0,IF(SUM($C105,$I76)&gt;AB$4,$U90/$I76,$U90-SUM($I105:AA105))))</f>
        <v>0</v>
      </c>
      <c r="AC105" s="31">
        <f>IF($I76="n/a",0,IF(AC$4&lt;=$C105,0,IF(SUM($C105,$I76)&gt;AC$4,$U90/$I76,$U90-SUM($I105:AB105))))</f>
        <v>0</v>
      </c>
      <c r="AD105" s="31">
        <f>IF($I76="n/a",0,IF(AD$4&lt;=$C105,0,IF(SUM($C105,$I76)&gt;AD$4,$U90/$I76,$U90-SUM($I105:AC105))))</f>
        <v>0</v>
      </c>
      <c r="AE105" s="31">
        <f>IF($I76="n/a",0,IF(AE$4&lt;=$C105,0,IF(SUM($C105,$I76)&gt;AE$4,$U90/$I76,$U90-SUM($I105:AD105))))</f>
        <v>0</v>
      </c>
      <c r="AF105" s="31">
        <f>IF($I76="n/a",0,IF(AF$4&lt;=$C105,0,IF(SUM($C105,$I76)&gt;AF$4,$U90/$I76,$U90-SUM($I105:AE105))))</f>
        <v>0</v>
      </c>
      <c r="AG105" s="31">
        <f>IF($I76="n/a",0,IF(AG$4&lt;=$C105,0,IF(SUM($C105,$I76)&gt;AG$4,$U90/$I76,$U90-SUM($I105:AF105))))</f>
        <v>0</v>
      </c>
      <c r="AH105" s="31">
        <f>IF($I76="n/a",0,IF(AH$4&lt;=$C105,0,IF(SUM($C105,$I76)&gt;AH$4,$U90/$I76,$U90-SUM($I105:AG105))))</f>
        <v>0</v>
      </c>
      <c r="AI105" s="31">
        <f>IF($I76="n/a",0,IF(AI$4&lt;=$C105,0,IF(SUM($C105,$I76)&gt;AI$4,$U90/$I76,$U90-SUM($I105:AH105))))</f>
        <v>0</v>
      </c>
      <c r="AJ105" s="31">
        <f>IF($I76="n/a",0,IF(AJ$4&lt;=$C105,0,IF(SUM($C105,$I76)&gt;AJ$4,$U90/$I76,$U90-SUM($I105:AI105))))</f>
        <v>0</v>
      </c>
      <c r="AK105" s="31">
        <f>IF($I76="n/a",0,IF(AK$4&lt;=$C105,0,IF(SUM($C105,$I76)&gt;AK$4,$U90/$I76,$U90-SUM($I105:AJ105))))</f>
        <v>0</v>
      </c>
      <c r="AL105" s="31">
        <f>IF($I76="n/a",0,IF(AL$4&lt;=$C105,0,IF(SUM($C105,$I76)&gt;AL$4,$U90/$I76,$U90-SUM($I105:AK105))))</f>
        <v>0</v>
      </c>
      <c r="AM105" s="31">
        <f>IF($I76="n/a",0,IF(AM$4&lt;=$C105,0,IF(SUM($C105,$I76)&gt;AM$4,$U90/$I76,$U90-SUM($I105:AL105))))</f>
        <v>0</v>
      </c>
      <c r="AN105" s="31">
        <f>IF($I76="n/a",0,IF(AN$4&lt;=$C105,0,IF(SUM($C105,$I76)&gt;AN$4,$U90/$I76,$U90-SUM($I105:AM105))))</f>
        <v>0</v>
      </c>
      <c r="AO105" s="31">
        <f>IF($I76="n/a",0,IF(AO$4&lt;=$C105,0,IF(SUM($C105,$I76)&gt;AO$4,$U90/$I76,$U90-SUM($I105:AN105))))</f>
        <v>0</v>
      </c>
      <c r="AP105" s="31">
        <f>IF($I76="n/a",0,IF(AP$4&lt;=$C105,0,IF(SUM($C105,$I76)&gt;AP$4,$U90/$I76,$U90-SUM($I105:AO105))))</f>
        <v>0</v>
      </c>
      <c r="AQ105" s="31">
        <f>IF($I76="n/a",0,IF(AQ$4&lt;=$C105,0,IF(SUM($C105,$I76)&gt;AQ$4,$U90/$I76,$U90-SUM($I105:AP105))))</f>
        <v>0</v>
      </c>
      <c r="AR105" s="31">
        <f>IF($I76="n/a",0,IF(AR$4&lt;=$C105,0,IF(SUM($C105,$I76)&gt;AR$4,$U90/$I76,$U90-SUM($I105:AQ105))))</f>
        <v>0</v>
      </c>
      <c r="AS105" s="31">
        <f>IF($I76="n/a",0,IF(AS$4&lt;=$C105,0,IF(SUM($C105,$I76)&gt;AS$4,$U90/$I76,$U90-SUM($I105:AR105))))</f>
        <v>0</v>
      </c>
      <c r="AT105" s="31">
        <f>IF($I76="n/a",0,IF(AT$4&lt;=$C105,0,IF(SUM($C105,$I76)&gt;AT$4,$U90/$I76,$U90-SUM($I105:AS105))))</f>
        <v>0</v>
      </c>
      <c r="AU105" s="31">
        <f>IF($I76="n/a",0,IF(AU$4&lt;=$C105,0,IF(SUM($C105,$I76)&gt;AU$4,$U90/$I76,$U90-SUM($I105:AT105))))</f>
        <v>0</v>
      </c>
      <c r="AV105" s="31">
        <f>IF($I76="n/a",0,IF(AV$4&lt;=$C105,0,IF(SUM($C105,$I76)&gt;AV$4,$U90/$I76,$U90-SUM($I105:AU105))))</f>
        <v>0</v>
      </c>
      <c r="AW105" s="31">
        <f>IF($I76="n/a",0,IF(AW$4&lt;=$C105,0,IF(SUM($C105,$I76)&gt;AW$4,$U90/$I76,$U90-SUM($I105:AV105))))</f>
        <v>0</v>
      </c>
      <c r="AX105" s="31">
        <f>IF($I76="n/a",0,IF(AX$4&lt;=$C105,0,IF(SUM($C105,$I76)&gt;AX$4,$U90/$I76,$U90-SUM($I105:AW105))))</f>
        <v>0</v>
      </c>
      <c r="AY105" s="31">
        <f>IF($I76="n/a",0,IF(AY$4&lt;=$C105,0,IF(SUM($C105,$I76)&gt;AY$4,$U90/$I76,$U90-SUM($I105:AX105))))</f>
        <v>0</v>
      </c>
      <c r="AZ105" s="31">
        <f>IF($I76="n/a",0,IF(AZ$4&lt;=$C105,0,IF(SUM($C105,$I76)&gt;AZ$4,$U90/$I76,$U90-SUM($I105:AY105))))</f>
        <v>0</v>
      </c>
      <c r="BA105" s="31">
        <f>IF($I76="n/a",0,IF(BA$4&lt;=$C105,0,IF(SUM($C105,$I76)&gt;BA$4,$U90/$I76,$U90-SUM($I105:AZ105))))</f>
        <v>0</v>
      </c>
      <c r="BB105" s="31">
        <f>IF($I76="n/a",0,IF(BB$4&lt;=$C105,0,IF(SUM($C105,$I76)&gt;BB$4,$U90/$I76,$U90-SUM($I105:BA105))))</f>
        <v>0</v>
      </c>
      <c r="BC105" s="31">
        <f>IF($I76="n/a",0,IF(BC$4&lt;=$C105,0,IF(SUM($C105,$I76)&gt;BC$4,$U90/$I76,$U90-SUM($I105:BB105))))</f>
        <v>0</v>
      </c>
      <c r="BD105" s="31">
        <f>IF($I76="n/a",0,IF(BD$4&lt;=$C105,0,IF(SUM($C105,$I76)&gt;BD$4,$U90/$I76,$U90-SUM($I105:BC105))))</f>
        <v>0</v>
      </c>
      <c r="BE105" s="31">
        <f>IF($I76="n/a",0,IF(BE$4&lt;=$C105,0,IF(SUM($C105,$I76)&gt;BE$4,$U90/$I76,$U90-SUM($I105:BD105))))</f>
        <v>0</v>
      </c>
      <c r="BF105" s="31">
        <f>IF($I76="n/a",0,IF(BF$4&lt;=$C105,0,IF(SUM($C105,$I76)&gt;BF$4,$U90/$I76,$U90-SUM($I105:BE105))))</f>
        <v>0</v>
      </c>
      <c r="BG105" s="31">
        <f>IF($I76="n/a",0,IF(BG$4&lt;=$C105,0,IF(SUM($C105,$I76)&gt;BG$4,$U90/$I76,$U90-SUM($I105:BF105))))</f>
        <v>0</v>
      </c>
      <c r="BH105" s="31">
        <f>IF($I76="n/a",0,IF(BH$4&lt;=$C105,0,IF(SUM($C105,$I76)&gt;BH$4,$U90/$I76,$U90-SUM($I105:BG105))))</f>
        <v>0</v>
      </c>
      <c r="BI105" s="31">
        <f>IF($I76="n/a",0,IF(BI$4&lt;=$C105,0,IF(SUM($C105,$I76)&gt;BI$4,$U90/$I76,$U90-SUM($I105:BH105))))</f>
        <v>0</v>
      </c>
      <c r="BJ105" s="31">
        <f>IF($I76="n/a",0,IF(BJ$4&lt;=$C105,0,IF(SUM($C105,$I76)&gt;BJ$4,$U90/$I76,$U90-SUM($I105:BI105))))</f>
        <v>0</v>
      </c>
      <c r="BK105" s="31">
        <f>IF($I76="n/a",0,IF(BK$4&lt;=$C105,0,IF(SUM($C105,$I76)&gt;BK$4,$U90/$I76,$U90-SUM($I105:BJ105))))</f>
        <v>0</v>
      </c>
      <c r="BL105" s="31">
        <f>IF($I76="n/a",0,IF(BL$4&lt;=$C105,0,IF(SUM($C105,$I76)&gt;BL$4,$U90/$I76,$U90-SUM($I105:BK105))))</f>
        <v>0</v>
      </c>
      <c r="BM105" s="31">
        <f>IF($I76="n/a",0,IF(BM$4&lt;=$C105,0,IF(SUM($C105,$I76)&gt;BM$4,$U90/$I76,$U90-SUM($I105:BL105))))</f>
        <v>0</v>
      </c>
      <c r="BN105" s="31">
        <f>IF($I76="n/a",0,IF(BN$4&lt;=$C105,0,IF(SUM($C105,$I76)&gt;BN$4,$U90/$I76,$U90-SUM($I105:BM105))))</f>
        <v>0</v>
      </c>
      <c r="BO105" s="31">
        <f>IF($I76="n/a",0,IF(BO$4&lt;=$C105,0,IF(SUM($C105,$I76)&gt;BO$4,$U90/$I76,$U90-SUM($I105:BN105))))</f>
        <v>0</v>
      </c>
      <c r="BP105" s="31">
        <f>IF($I76="n/a",0,IF(BP$4&lt;=$C105,0,IF(SUM($C105,$I76)&gt;BP$4,$U90/$I76,$U90-SUM($I105:BO105))))</f>
        <v>0</v>
      </c>
      <c r="BQ105" s="31">
        <f>IF($I76="n/a",0,IF(BQ$4&lt;=$C105,0,IF(SUM($C105,$I76)&gt;BQ$4,$U90/$I76,$U90-SUM($I105:BP105))))</f>
        <v>0</v>
      </c>
      <c r="BR105" s="31">
        <f>IF($I76="n/a",0,IF(BR$4&lt;=$C105,0,IF(SUM($C105,$I76)&gt;BR$4,$U90/$I76,$U90-SUM($I105:BQ105))))</f>
        <v>0</v>
      </c>
      <c r="BS105" s="31">
        <f>IF($I76="n/a",0,IF(BS$4&lt;=$C105,0,IF(SUM($C105,$I76)&gt;BS$4,$U90/$I76,$U90-SUM($I105:BR105))))</f>
        <v>0</v>
      </c>
      <c r="BT105" s="31">
        <f>IF($I76="n/a",0,IF(BT$4&lt;=$C105,0,IF(SUM($C105,$I76)&gt;BT$4,$U90/$I76,$U90-SUM($I105:BS105))))</f>
        <v>0</v>
      </c>
      <c r="BU105" s="31">
        <f>IF($I76="n/a",0,IF(BU$4&lt;=$C105,0,IF(SUM($C105,$I76)&gt;BU$4,$U90/$I76,$U90-SUM($I105:BT105))))</f>
        <v>0</v>
      </c>
      <c r="BV105" s="31">
        <f>IF($I76="n/a",0,IF(BV$4&lt;=$C105,0,IF(SUM($C105,$I76)&gt;BV$4,$U90/$I76,$U90-SUM($I105:BU105))))</f>
        <v>0</v>
      </c>
      <c r="BW105" s="31">
        <f>IF($I76="n/a",0,IF(BW$4&lt;=$C105,0,IF(SUM($C105,$I76)&gt;BW$4,$U90/$I76,$U90-SUM($I105:BV105))))</f>
        <v>0</v>
      </c>
      <c r="BX105" s="31">
        <f>IF($I76="n/a",0,IF(BX$4&lt;=$C105,0,IF(SUM($C105,$I76)&gt;BX$4,$U90/$I76,$U90-SUM($I105:BW105))))</f>
        <v>0</v>
      </c>
      <c r="BY105" s="31">
        <f>IF($I76="n/a",0,IF(BY$4&lt;=$C105,0,IF(SUM($C105,$I76)&gt;BY$4,$U90/$I76,$U90-SUM($I105:BX105))))</f>
        <v>0</v>
      </c>
      <c r="BZ105" s="31">
        <f>IF($I76="n/a",0,IF(BZ$4&lt;=$C105,0,IF(SUM($C105,$I76)&gt;BZ$4,$U90/$I76,$U90-SUM($I105:BY105))))</f>
        <v>0</v>
      </c>
      <c r="CA105" s="31">
        <f>IF($I76="n/a",0,IF(CA$4&lt;=$C105,0,IF(SUM($C105,$I76)&gt;CA$4,$U90/$I76,$U90-SUM($I105:BZ105))))</f>
        <v>0</v>
      </c>
      <c r="CB105" s="31">
        <f>IF($I76="n/a",0,IF(CB$4&lt;=$C105,0,IF(SUM($C105,$I76)&gt;CB$4,$U90/$I76,$U90-SUM($I105:CA105))))</f>
        <v>0</v>
      </c>
      <c r="CC105" s="31">
        <f>IF($I76="n/a",0,IF(CC$4&lt;=$C105,0,IF(SUM($C105,$I76)&gt;CC$4,$U90/$I76,$U90-SUM($I105:CB105))))</f>
        <v>0</v>
      </c>
      <c r="CD105" s="31">
        <f>IF($I76="n/a",0,IF(CD$4&lt;=$C105,0,IF(SUM($C105,$I76)&gt;CD$4,$U90/$I76,$U90-SUM($I105:CC105))))</f>
        <v>0</v>
      </c>
      <c r="CE105" s="31">
        <f>IF($I76="n/a",0,IF(CE$4&lt;=$C105,0,IF(SUM($C105,$I76)&gt;CE$4,$U90/$I76,$U90-SUM($I105:CD105))))</f>
        <v>0</v>
      </c>
      <c r="CF105" s="31">
        <f>IF($I76="n/a",0,IF(CF$4&lt;=$C105,0,IF(SUM($C105,$I76)&gt;CF$4,$U90/$I76,$U90-SUM($I105:CE105))))</f>
        <v>0</v>
      </c>
    </row>
    <row r="106" spans="1:84" ht="12.75" customHeight="1">
      <c r="C106" s="197">
        <v>2028</v>
      </c>
      <c r="D106" s="21" t="s">
        <v>57</v>
      </c>
      <c r="E106" s="21" t="s">
        <v>185</v>
      </c>
      <c r="I106" s="31"/>
      <c r="J106" s="31">
        <f>IF($I76="n/a",0,IF(J$4&lt;=$C106,0,IF(SUM($C106,$I76)&gt;J$4,$V90/$I76,$V90-SUM($I106:I106))))</f>
        <v>0</v>
      </c>
      <c r="K106" s="31">
        <f>IF($I76="n/a",0,IF(K$4&lt;=$C106,0,IF(SUM($C106,$I76)&gt;K$4,$V90/$I76,$V90-SUM($I106:J106))))</f>
        <v>0</v>
      </c>
      <c r="L106" s="31">
        <f>IF($I76="n/a",0,IF(L$4&lt;=$C106,0,IF(SUM($C106,$I76)&gt;L$4,$V90/$I76,$V90-SUM($I106:K106))))</f>
        <v>0</v>
      </c>
      <c r="M106" s="31">
        <f>IF($I76="n/a",0,IF(M$4&lt;=$C106,0,IF(SUM($C106,$I76)&gt;M$4,$V90/$I76,$V90-SUM($I106:L106))))</f>
        <v>0</v>
      </c>
      <c r="N106" s="31">
        <f>IF($I76="n/a",0,IF(N$4&lt;=$C106,0,IF(SUM($C106,$I76)&gt;N$4,$V90/$I76,$V90-SUM($I106:M106))))</f>
        <v>0</v>
      </c>
      <c r="O106" s="31">
        <f>IF($I76="n/a",0,IF(O$4&lt;=$C106,0,IF(SUM($C106,$I76)&gt;O$4,$V90/$I76,$V90-SUM($I106:N106))))</f>
        <v>0</v>
      </c>
      <c r="P106" s="31">
        <f>IF($I76="n/a",0,IF(P$4&lt;=$C106,0,IF(SUM($C106,$I76)&gt;P$4,$V90/$I76,$V90-SUM($I106:O106))))</f>
        <v>0</v>
      </c>
      <c r="Q106" s="31">
        <f>IF($I76="n/a",0,IF(Q$4&lt;=$C106,0,IF(SUM($C106,$I76)&gt;Q$4,$V90/$I76,$V90-SUM($I106:P106))))</f>
        <v>0</v>
      </c>
      <c r="R106" s="31">
        <f>IF($I76="n/a",0,IF(R$4&lt;=$C106,0,IF(SUM($C106,$I76)&gt;R$4,$V90/$I76,$V90-SUM($I106:Q106))))</f>
        <v>0</v>
      </c>
      <c r="S106" s="31">
        <f>IF($I76="n/a",0,IF(S$4&lt;=$C106,0,IF(SUM($C106,$I76)&gt;S$4,$V90/$I76,$V90-SUM($I106:R106))))</f>
        <v>0</v>
      </c>
      <c r="T106" s="31">
        <f>IF($I76="n/a",0,IF(T$4&lt;=$C106,0,IF(SUM($C106,$I76)&gt;T$4,$V90/$I76,$V90-SUM($I106:S106))))</f>
        <v>0</v>
      </c>
      <c r="U106" s="31">
        <f>IF($I76="n/a",0,IF(U$4&lt;=$C106,0,IF(SUM($C106,$I76)&gt;U$4,$V90/$I76,$V90-SUM($I106:T106))))</f>
        <v>0</v>
      </c>
      <c r="V106" s="31">
        <f>IF($I76="n/a",0,IF(V$4&lt;=$C106,0,IF(SUM($C106,$I76)&gt;V$4,$V90/$I76,$V90-SUM($I106:U106))))</f>
        <v>0</v>
      </c>
      <c r="W106" s="31">
        <f>IF($I76="n/a",0,IF(W$4&lt;=$C106,0,IF(SUM($C106,$I76)&gt;W$4,$V90/$I76,$V90-SUM($I106:V106))))</f>
        <v>0</v>
      </c>
      <c r="X106" s="31">
        <f>IF($I76="n/a",0,IF(X$4&lt;=$C106,0,IF(SUM($C106,$I76)&gt;X$4,$V90/$I76,$V90-SUM($I106:W106))))</f>
        <v>0</v>
      </c>
      <c r="Y106" s="31">
        <f>IF($I76="n/a",0,IF(Y$4&lt;=$C106,0,IF(SUM($C106,$I76)&gt;Y$4,$V90/$I76,$V90-SUM($I106:X106))))</f>
        <v>0</v>
      </c>
      <c r="Z106" s="31">
        <f>IF($I76="n/a",0,IF(Z$4&lt;=$C106,0,IF(SUM($C106,$I76)&gt;Z$4,$V90/$I76,$V90-SUM($I106:Y106))))</f>
        <v>0</v>
      </c>
      <c r="AA106" s="31">
        <f>IF($I76="n/a",0,IF(AA$4&lt;=$C106,0,IF(SUM($C106,$I76)&gt;AA$4,$V90/$I76,$V90-SUM($I106:Z106))))</f>
        <v>0</v>
      </c>
      <c r="AB106" s="31">
        <f>IF($I76="n/a",0,IF(AB$4&lt;=$C106,0,IF(SUM($C106,$I76)&gt;AB$4,$V90/$I76,$V90-SUM($I106:AA106))))</f>
        <v>0</v>
      </c>
      <c r="AC106" s="31">
        <f>IF($I76="n/a",0,IF(AC$4&lt;=$C106,0,IF(SUM($C106,$I76)&gt;AC$4,$V90/$I76,$V90-SUM($I106:AB106))))</f>
        <v>0</v>
      </c>
      <c r="AD106" s="31">
        <f>IF($I76="n/a",0,IF(AD$4&lt;=$C106,0,IF(SUM($C106,$I76)&gt;AD$4,$V90/$I76,$V90-SUM($I106:AC106))))</f>
        <v>0</v>
      </c>
      <c r="AE106" s="31">
        <f>IF($I76="n/a",0,IF(AE$4&lt;=$C106,0,IF(SUM($C106,$I76)&gt;AE$4,$V90/$I76,$V90-SUM($I106:AD106))))</f>
        <v>0</v>
      </c>
      <c r="AF106" s="31">
        <f>IF($I76="n/a",0,IF(AF$4&lt;=$C106,0,IF(SUM($C106,$I76)&gt;AF$4,$V90/$I76,$V90-SUM($I106:AE106))))</f>
        <v>0</v>
      </c>
      <c r="AG106" s="31">
        <f>IF($I76="n/a",0,IF(AG$4&lt;=$C106,0,IF(SUM($C106,$I76)&gt;AG$4,$V90/$I76,$V90-SUM($I106:AF106))))</f>
        <v>0</v>
      </c>
      <c r="AH106" s="31">
        <f>IF($I76="n/a",0,IF(AH$4&lt;=$C106,0,IF(SUM($C106,$I76)&gt;AH$4,$V90/$I76,$V90-SUM($I106:AG106))))</f>
        <v>0</v>
      </c>
      <c r="AI106" s="31">
        <f>IF($I76="n/a",0,IF(AI$4&lt;=$C106,0,IF(SUM($C106,$I76)&gt;AI$4,$V90/$I76,$V90-SUM($I106:AH106))))</f>
        <v>0</v>
      </c>
      <c r="AJ106" s="31">
        <f>IF($I76="n/a",0,IF(AJ$4&lt;=$C106,0,IF(SUM($C106,$I76)&gt;AJ$4,$V90/$I76,$V90-SUM($I106:AI106))))</f>
        <v>0</v>
      </c>
      <c r="AK106" s="31">
        <f>IF($I76="n/a",0,IF(AK$4&lt;=$C106,0,IF(SUM($C106,$I76)&gt;AK$4,$V90/$I76,$V90-SUM($I106:AJ106))))</f>
        <v>0</v>
      </c>
      <c r="AL106" s="31">
        <f>IF($I76="n/a",0,IF(AL$4&lt;=$C106,0,IF(SUM($C106,$I76)&gt;AL$4,$V90/$I76,$V90-SUM($I106:AK106))))</f>
        <v>0</v>
      </c>
      <c r="AM106" s="31">
        <f>IF($I76="n/a",0,IF(AM$4&lt;=$C106,0,IF(SUM($C106,$I76)&gt;AM$4,$V90/$I76,$V90-SUM($I106:AL106))))</f>
        <v>0</v>
      </c>
      <c r="AN106" s="31">
        <f>IF($I76="n/a",0,IF(AN$4&lt;=$C106,0,IF(SUM($C106,$I76)&gt;AN$4,$V90/$I76,$V90-SUM($I106:AM106))))</f>
        <v>0</v>
      </c>
      <c r="AO106" s="31">
        <f>IF($I76="n/a",0,IF(AO$4&lt;=$C106,0,IF(SUM($C106,$I76)&gt;AO$4,$V90/$I76,$V90-SUM($I106:AN106))))</f>
        <v>0</v>
      </c>
      <c r="AP106" s="31">
        <f>IF($I76="n/a",0,IF(AP$4&lt;=$C106,0,IF(SUM($C106,$I76)&gt;AP$4,$V90/$I76,$V90-SUM($I106:AO106))))</f>
        <v>0</v>
      </c>
      <c r="AQ106" s="31">
        <f>IF($I76="n/a",0,IF(AQ$4&lt;=$C106,0,IF(SUM($C106,$I76)&gt;AQ$4,$V90/$I76,$V90-SUM($I106:AP106))))</f>
        <v>0</v>
      </c>
      <c r="AR106" s="31">
        <f>IF($I76="n/a",0,IF(AR$4&lt;=$C106,0,IF(SUM($C106,$I76)&gt;AR$4,$V90/$I76,$V90-SUM($I106:AQ106))))</f>
        <v>0</v>
      </c>
      <c r="AS106" s="31">
        <f>IF($I76="n/a",0,IF(AS$4&lt;=$C106,0,IF(SUM($C106,$I76)&gt;AS$4,$V90/$I76,$V90-SUM($I106:AR106))))</f>
        <v>0</v>
      </c>
      <c r="AT106" s="31">
        <f>IF($I76="n/a",0,IF(AT$4&lt;=$C106,0,IF(SUM($C106,$I76)&gt;AT$4,$V90/$I76,$V90-SUM($I106:AS106))))</f>
        <v>0</v>
      </c>
      <c r="AU106" s="31">
        <f>IF($I76="n/a",0,IF(AU$4&lt;=$C106,0,IF(SUM($C106,$I76)&gt;AU$4,$V90/$I76,$V90-SUM($I106:AT106))))</f>
        <v>0</v>
      </c>
      <c r="AV106" s="31">
        <f>IF($I76="n/a",0,IF(AV$4&lt;=$C106,0,IF(SUM($C106,$I76)&gt;AV$4,$V90/$I76,$V90-SUM($I106:AU106))))</f>
        <v>0</v>
      </c>
      <c r="AW106" s="31">
        <f>IF($I76="n/a",0,IF(AW$4&lt;=$C106,0,IF(SUM($C106,$I76)&gt;AW$4,$V90/$I76,$V90-SUM($I106:AV106))))</f>
        <v>0</v>
      </c>
      <c r="AX106" s="31">
        <f>IF($I76="n/a",0,IF(AX$4&lt;=$C106,0,IF(SUM($C106,$I76)&gt;AX$4,$V90/$I76,$V90-SUM($I106:AW106))))</f>
        <v>0</v>
      </c>
      <c r="AY106" s="31">
        <f>IF($I76="n/a",0,IF(AY$4&lt;=$C106,0,IF(SUM($C106,$I76)&gt;AY$4,$V90/$I76,$V90-SUM($I106:AX106))))</f>
        <v>0</v>
      </c>
      <c r="AZ106" s="31">
        <f>IF($I76="n/a",0,IF(AZ$4&lt;=$C106,0,IF(SUM($C106,$I76)&gt;AZ$4,$V90/$I76,$V90-SUM($I106:AY106))))</f>
        <v>0</v>
      </c>
      <c r="BA106" s="31">
        <f>IF($I76="n/a",0,IF(BA$4&lt;=$C106,0,IF(SUM($C106,$I76)&gt;BA$4,$V90/$I76,$V90-SUM($I106:AZ106))))</f>
        <v>0</v>
      </c>
      <c r="BB106" s="31">
        <f>IF($I76="n/a",0,IF(BB$4&lt;=$C106,0,IF(SUM($C106,$I76)&gt;BB$4,$V90/$I76,$V90-SUM($I106:BA106))))</f>
        <v>0</v>
      </c>
      <c r="BC106" s="31">
        <f>IF($I76="n/a",0,IF(BC$4&lt;=$C106,0,IF(SUM($C106,$I76)&gt;BC$4,$V90/$I76,$V90-SUM($I106:BB106))))</f>
        <v>0</v>
      </c>
      <c r="BD106" s="31">
        <f>IF($I76="n/a",0,IF(BD$4&lt;=$C106,0,IF(SUM($C106,$I76)&gt;BD$4,$V90/$I76,$V90-SUM($I106:BC106))))</f>
        <v>0</v>
      </c>
      <c r="BE106" s="31">
        <f>IF($I76="n/a",0,IF(BE$4&lt;=$C106,0,IF(SUM($C106,$I76)&gt;BE$4,$V90/$I76,$V90-SUM($I106:BD106))))</f>
        <v>0</v>
      </c>
      <c r="BF106" s="31">
        <f>IF($I76="n/a",0,IF(BF$4&lt;=$C106,0,IF(SUM($C106,$I76)&gt;BF$4,$V90/$I76,$V90-SUM($I106:BE106))))</f>
        <v>0</v>
      </c>
      <c r="BG106" s="31">
        <f>IF($I76="n/a",0,IF(BG$4&lt;=$C106,0,IF(SUM($C106,$I76)&gt;BG$4,$V90/$I76,$V90-SUM($I106:BF106))))</f>
        <v>0</v>
      </c>
      <c r="BH106" s="31">
        <f>IF($I76="n/a",0,IF(BH$4&lt;=$C106,0,IF(SUM($C106,$I76)&gt;BH$4,$V90/$I76,$V90-SUM($I106:BG106))))</f>
        <v>0</v>
      </c>
      <c r="BI106" s="31">
        <f>IF($I76="n/a",0,IF(BI$4&lt;=$C106,0,IF(SUM($C106,$I76)&gt;BI$4,$V90/$I76,$V90-SUM($I106:BH106))))</f>
        <v>0</v>
      </c>
      <c r="BJ106" s="31">
        <f>IF($I76="n/a",0,IF(BJ$4&lt;=$C106,0,IF(SUM($C106,$I76)&gt;BJ$4,$V90/$I76,$V90-SUM($I106:BI106))))</f>
        <v>0</v>
      </c>
      <c r="BK106" s="31">
        <f>IF($I76="n/a",0,IF(BK$4&lt;=$C106,0,IF(SUM($C106,$I76)&gt;BK$4,$V90/$I76,$V90-SUM($I106:BJ106))))</f>
        <v>0</v>
      </c>
      <c r="BL106" s="31">
        <f>IF($I76="n/a",0,IF(BL$4&lt;=$C106,0,IF(SUM($C106,$I76)&gt;BL$4,$V90/$I76,$V90-SUM($I106:BK106))))</f>
        <v>0</v>
      </c>
      <c r="BM106" s="31">
        <f>IF($I76="n/a",0,IF(BM$4&lt;=$C106,0,IF(SUM($C106,$I76)&gt;BM$4,$V90/$I76,$V90-SUM($I106:BL106))))</f>
        <v>0</v>
      </c>
      <c r="BN106" s="31">
        <f>IF($I76="n/a",0,IF(BN$4&lt;=$C106,0,IF(SUM($C106,$I76)&gt;BN$4,$V90/$I76,$V90-SUM($I106:BM106))))</f>
        <v>0</v>
      </c>
      <c r="BO106" s="31">
        <f>IF($I76="n/a",0,IF(BO$4&lt;=$C106,0,IF(SUM($C106,$I76)&gt;BO$4,$V90/$I76,$V90-SUM($I106:BN106))))</f>
        <v>0</v>
      </c>
      <c r="BP106" s="31">
        <f>IF($I76="n/a",0,IF(BP$4&lt;=$C106,0,IF(SUM($C106,$I76)&gt;BP$4,$V90/$I76,$V90-SUM($I106:BO106))))</f>
        <v>0</v>
      </c>
      <c r="BQ106" s="31">
        <f>IF($I76="n/a",0,IF(BQ$4&lt;=$C106,0,IF(SUM($C106,$I76)&gt;BQ$4,$V90/$I76,$V90-SUM($I106:BP106))))</f>
        <v>0</v>
      </c>
      <c r="BR106" s="31">
        <f>IF($I76="n/a",0,IF(BR$4&lt;=$C106,0,IF(SUM($C106,$I76)&gt;BR$4,$V90/$I76,$V90-SUM($I106:BQ106))))</f>
        <v>0</v>
      </c>
      <c r="BS106" s="31">
        <f>IF($I76="n/a",0,IF(BS$4&lt;=$C106,0,IF(SUM($C106,$I76)&gt;BS$4,$V90/$I76,$V90-SUM($I106:BR106))))</f>
        <v>0</v>
      </c>
      <c r="BT106" s="31">
        <f>IF($I76="n/a",0,IF(BT$4&lt;=$C106,0,IF(SUM($C106,$I76)&gt;BT$4,$V90/$I76,$V90-SUM($I106:BS106))))</f>
        <v>0</v>
      </c>
      <c r="BU106" s="31">
        <f>IF($I76="n/a",0,IF(BU$4&lt;=$C106,0,IF(SUM($C106,$I76)&gt;BU$4,$V90/$I76,$V90-SUM($I106:BT106))))</f>
        <v>0</v>
      </c>
      <c r="BV106" s="31">
        <f>IF($I76="n/a",0,IF(BV$4&lt;=$C106,0,IF(SUM($C106,$I76)&gt;BV$4,$V90/$I76,$V90-SUM($I106:BU106))))</f>
        <v>0</v>
      </c>
      <c r="BW106" s="31">
        <f>IF($I76="n/a",0,IF(BW$4&lt;=$C106,0,IF(SUM($C106,$I76)&gt;BW$4,$V90/$I76,$V90-SUM($I106:BV106))))</f>
        <v>0</v>
      </c>
      <c r="BX106" s="31">
        <f>IF($I76="n/a",0,IF(BX$4&lt;=$C106,0,IF(SUM($C106,$I76)&gt;BX$4,$V90/$I76,$V90-SUM($I106:BW106))))</f>
        <v>0</v>
      </c>
      <c r="BY106" s="31">
        <f>IF($I76="n/a",0,IF(BY$4&lt;=$C106,0,IF(SUM($C106,$I76)&gt;BY$4,$V90/$I76,$V90-SUM($I106:BX106))))</f>
        <v>0</v>
      </c>
      <c r="BZ106" s="31">
        <f>IF($I76="n/a",0,IF(BZ$4&lt;=$C106,0,IF(SUM($C106,$I76)&gt;BZ$4,$V90/$I76,$V90-SUM($I106:BY106))))</f>
        <v>0</v>
      </c>
      <c r="CA106" s="31">
        <f>IF($I76="n/a",0,IF(CA$4&lt;=$C106,0,IF(SUM($C106,$I76)&gt;CA$4,$V90/$I76,$V90-SUM($I106:BZ106))))</f>
        <v>0</v>
      </c>
      <c r="CB106" s="31">
        <f>IF($I76="n/a",0,IF(CB$4&lt;=$C106,0,IF(SUM($C106,$I76)&gt;CB$4,$V90/$I76,$V90-SUM($I106:CA106))))</f>
        <v>0</v>
      </c>
      <c r="CC106" s="31">
        <f>IF($I76="n/a",0,IF(CC$4&lt;=$C106,0,IF(SUM($C106,$I76)&gt;CC$4,$V90/$I76,$V90-SUM($I106:CB106))))</f>
        <v>0</v>
      </c>
      <c r="CD106" s="31">
        <f>IF($I76="n/a",0,IF(CD$4&lt;=$C106,0,IF(SUM($C106,$I76)&gt;CD$4,$V90/$I76,$V90-SUM($I106:CC106))))</f>
        <v>0</v>
      </c>
      <c r="CE106" s="31">
        <f>IF($I76="n/a",0,IF(CE$4&lt;=$C106,0,IF(SUM($C106,$I76)&gt;CE$4,$V90/$I76,$V90-SUM($I106:CD106))))</f>
        <v>0</v>
      </c>
      <c r="CF106" s="31">
        <f>IF($I76="n/a",0,IF(CF$4&lt;=$C106,0,IF(SUM($C106,$I76)&gt;CF$4,$V90/$I76,$V90-SUM($I106:CE106))))</f>
        <v>0</v>
      </c>
    </row>
    <row r="107" spans="1:84" ht="12.75" customHeight="1">
      <c r="C107" s="197">
        <v>2029</v>
      </c>
      <c r="D107" s="21" t="s">
        <v>58</v>
      </c>
      <c r="E107" s="21" t="s">
        <v>185</v>
      </c>
      <c r="I107" s="31"/>
      <c r="J107" s="31">
        <f>IF($I76="n/a",0,IF(J$4&lt;=$C107,0,IF(SUM($C107,$I76)&gt;J$4,$W90/$I76,$W90-SUM($I107:I107))))</f>
        <v>0</v>
      </c>
      <c r="K107" s="31">
        <f>IF($I76="n/a",0,IF(K$4&lt;=$C107,0,IF(SUM($C107,$I76)&gt;K$4,$W90/$I76,$W90-SUM($I107:J107))))</f>
        <v>0</v>
      </c>
      <c r="L107" s="31">
        <f>IF($I76="n/a",0,IF(L$4&lt;=$C107,0,IF(SUM($C107,$I76)&gt;L$4,$W90/$I76,$W90-SUM($I107:K107))))</f>
        <v>0</v>
      </c>
      <c r="M107" s="31">
        <f>IF($I76="n/a",0,IF(M$4&lt;=$C107,0,IF(SUM($C107,$I76)&gt;M$4,$W90/$I76,$W90-SUM($I107:L107))))</f>
        <v>0</v>
      </c>
      <c r="N107" s="31">
        <f>IF($I76="n/a",0,IF(N$4&lt;=$C107,0,IF(SUM($C107,$I76)&gt;N$4,$W90/$I76,$W90-SUM($I107:M107))))</f>
        <v>0</v>
      </c>
      <c r="O107" s="31">
        <f>IF($I76="n/a",0,IF(O$4&lt;=$C107,0,IF(SUM($C107,$I76)&gt;O$4,$W90/$I76,$W90-SUM($I107:N107))))</f>
        <v>0</v>
      </c>
      <c r="P107" s="31">
        <f>IF($I76="n/a",0,IF(P$4&lt;=$C107,0,IF(SUM($C107,$I76)&gt;P$4,$W90/$I76,$W90-SUM($I107:O107))))</f>
        <v>0</v>
      </c>
      <c r="Q107" s="31">
        <f>IF($I76="n/a",0,IF(Q$4&lt;=$C107,0,IF(SUM($C107,$I76)&gt;Q$4,$W90/$I76,$W90-SUM($I107:P107))))</f>
        <v>0</v>
      </c>
      <c r="R107" s="31">
        <f>IF($I76="n/a",0,IF(R$4&lt;=$C107,0,IF(SUM($C107,$I76)&gt;R$4,$W90/$I76,$W90-SUM($I107:Q107))))</f>
        <v>0</v>
      </c>
      <c r="S107" s="31">
        <f>IF($I76="n/a",0,IF(S$4&lt;=$C107,0,IF(SUM($C107,$I76)&gt;S$4,$W90/$I76,$W90-SUM($I107:R107))))</f>
        <v>0</v>
      </c>
      <c r="T107" s="31">
        <f>IF($I76="n/a",0,IF(T$4&lt;=$C107,0,IF(SUM($C107,$I76)&gt;T$4,$W90/$I76,$W90-SUM($I107:S107))))</f>
        <v>0</v>
      </c>
      <c r="U107" s="31">
        <f>IF($I76="n/a",0,IF(U$4&lt;=$C107,0,IF(SUM($C107,$I76)&gt;U$4,$W90/$I76,$W90-SUM($I107:T107))))</f>
        <v>0</v>
      </c>
      <c r="V107" s="31">
        <f>IF($I76="n/a",0,IF(V$4&lt;=$C107,0,IF(SUM($C107,$I76)&gt;V$4,$W90/$I76,$W90-SUM($I107:U107))))</f>
        <v>0</v>
      </c>
      <c r="W107" s="31">
        <f>IF($I76="n/a",0,IF(W$4&lt;=$C107,0,IF(SUM($C107,$I76)&gt;W$4,$W90/$I76,$W90-SUM($I107:V107))))</f>
        <v>0</v>
      </c>
      <c r="X107" s="31">
        <f>IF($I76="n/a",0,IF(X$4&lt;=$C107,0,IF(SUM($C107,$I76)&gt;X$4,$W90/$I76,$W90-SUM($I107:W107))))</f>
        <v>0</v>
      </c>
      <c r="Y107" s="31">
        <f>IF($I76="n/a",0,IF(Y$4&lt;=$C107,0,IF(SUM($C107,$I76)&gt;Y$4,$W90/$I76,$W90-SUM($I107:X107))))</f>
        <v>0</v>
      </c>
      <c r="Z107" s="31">
        <f>IF($I76="n/a",0,IF(Z$4&lt;=$C107,0,IF(SUM($C107,$I76)&gt;Z$4,$W90/$I76,$W90-SUM($I107:Y107))))</f>
        <v>0</v>
      </c>
      <c r="AA107" s="31">
        <f>IF($I76="n/a",0,IF(AA$4&lt;=$C107,0,IF(SUM($C107,$I76)&gt;AA$4,$W90/$I76,$W90-SUM($I107:Z107))))</f>
        <v>0</v>
      </c>
      <c r="AB107" s="31">
        <f>IF($I76="n/a",0,IF(AB$4&lt;=$C107,0,IF(SUM($C107,$I76)&gt;AB$4,$W90/$I76,$W90-SUM($I107:AA107))))</f>
        <v>0</v>
      </c>
      <c r="AC107" s="31">
        <f>IF($I76="n/a",0,IF(AC$4&lt;=$C107,0,IF(SUM($C107,$I76)&gt;AC$4,$W90/$I76,$W90-SUM($I107:AB107))))</f>
        <v>0</v>
      </c>
      <c r="AD107" s="31">
        <f>IF($I76="n/a",0,IF(AD$4&lt;=$C107,0,IF(SUM($C107,$I76)&gt;AD$4,$W90/$I76,$W90-SUM($I107:AC107))))</f>
        <v>0</v>
      </c>
      <c r="AE107" s="31">
        <f>IF($I76="n/a",0,IF(AE$4&lt;=$C107,0,IF(SUM($C107,$I76)&gt;AE$4,$W90/$I76,$W90-SUM($I107:AD107))))</f>
        <v>0</v>
      </c>
      <c r="AF107" s="31">
        <f>IF($I76="n/a",0,IF(AF$4&lt;=$C107,0,IF(SUM($C107,$I76)&gt;AF$4,$W90/$I76,$W90-SUM($I107:AE107))))</f>
        <v>0</v>
      </c>
      <c r="AG107" s="31">
        <f>IF($I76="n/a",0,IF(AG$4&lt;=$C107,0,IF(SUM($C107,$I76)&gt;AG$4,$W90/$I76,$W90-SUM($I107:AF107))))</f>
        <v>0</v>
      </c>
      <c r="AH107" s="31">
        <f>IF($I76="n/a",0,IF(AH$4&lt;=$C107,0,IF(SUM($C107,$I76)&gt;AH$4,$W90/$I76,$W90-SUM($I107:AG107))))</f>
        <v>0</v>
      </c>
      <c r="AI107" s="31">
        <f>IF($I76="n/a",0,IF(AI$4&lt;=$C107,0,IF(SUM($C107,$I76)&gt;AI$4,$W90/$I76,$W90-SUM($I107:AH107))))</f>
        <v>0</v>
      </c>
      <c r="AJ107" s="31">
        <f>IF($I76="n/a",0,IF(AJ$4&lt;=$C107,0,IF(SUM($C107,$I76)&gt;AJ$4,$W90/$I76,$W90-SUM($I107:AI107))))</f>
        <v>0</v>
      </c>
      <c r="AK107" s="31">
        <f>IF($I76="n/a",0,IF(AK$4&lt;=$C107,0,IF(SUM($C107,$I76)&gt;AK$4,$W90/$I76,$W90-SUM($I107:AJ107))))</f>
        <v>0</v>
      </c>
      <c r="AL107" s="31">
        <f>IF($I76="n/a",0,IF(AL$4&lt;=$C107,0,IF(SUM($C107,$I76)&gt;AL$4,$W90/$I76,$W90-SUM($I107:AK107))))</f>
        <v>0</v>
      </c>
      <c r="AM107" s="31">
        <f>IF($I76="n/a",0,IF(AM$4&lt;=$C107,0,IF(SUM($C107,$I76)&gt;AM$4,$W90/$I76,$W90-SUM($I107:AL107))))</f>
        <v>0</v>
      </c>
      <c r="AN107" s="31">
        <f>IF($I76="n/a",0,IF(AN$4&lt;=$C107,0,IF(SUM($C107,$I76)&gt;AN$4,$W90/$I76,$W90-SUM($I107:AM107))))</f>
        <v>0</v>
      </c>
      <c r="AO107" s="31">
        <f>IF($I76="n/a",0,IF(AO$4&lt;=$C107,0,IF(SUM($C107,$I76)&gt;AO$4,$W90/$I76,$W90-SUM($I107:AN107))))</f>
        <v>0</v>
      </c>
      <c r="AP107" s="31">
        <f>IF($I76="n/a",0,IF(AP$4&lt;=$C107,0,IF(SUM($C107,$I76)&gt;AP$4,$W90/$I76,$W90-SUM($I107:AO107))))</f>
        <v>0</v>
      </c>
      <c r="AQ107" s="31">
        <f>IF($I76="n/a",0,IF(AQ$4&lt;=$C107,0,IF(SUM($C107,$I76)&gt;AQ$4,$W90/$I76,$W90-SUM($I107:AP107))))</f>
        <v>0</v>
      </c>
      <c r="AR107" s="31">
        <f>IF($I76="n/a",0,IF(AR$4&lt;=$C107,0,IF(SUM($C107,$I76)&gt;AR$4,$W90/$I76,$W90-SUM($I107:AQ107))))</f>
        <v>0</v>
      </c>
      <c r="AS107" s="31">
        <f>IF($I76="n/a",0,IF(AS$4&lt;=$C107,0,IF(SUM($C107,$I76)&gt;AS$4,$W90/$I76,$W90-SUM($I107:AR107))))</f>
        <v>0</v>
      </c>
      <c r="AT107" s="31">
        <f>IF($I76="n/a",0,IF(AT$4&lt;=$C107,0,IF(SUM($C107,$I76)&gt;AT$4,$W90/$I76,$W90-SUM($I107:AS107))))</f>
        <v>0</v>
      </c>
      <c r="AU107" s="31">
        <f>IF($I76="n/a",0,IF(AU$4&lt;=$C107,0,IF(SUM($C107,$I76)&gt;AU$4,$W90/$I76,$W90-SUM($I107:AT107))))</f>
        <v>0</v>
      </c>
      <c r="AV107" s="31">
        <f>IF($I76="n/a",0,IF(AV$4&lt;=$C107,0,IF(SUM($C107,$I76)&gt;AV$4,$W90/$I76,$W90-SUM($I107:AU107))))</f>
        <v>0</v>
      </c>
      <c r="AW107" s="31">
        <f>IF($I76="n/a",0,IF(AW$4&lt;=$C107,0,IF(SUM($C107,$I76)&gt;AW$4,$W90/$I76,$W90-SUM($I107:AV107))))</f>
        <v>0</v>
      </c>
      <c r="AX107" s="31">
        <f>IF($I76="n/a",0,IF(AX$4&lt;=$C107,0,IF(SUM($C107,$I76)&gt;AX$4,$W90/$I76,$W90-SUM($I107:AW107))))</f>
        <v>0</v>
      </c>
      <c r="AY107" s="31">
        <f>IF($I76="n/a",0,IF(AY$4&lt;=$C107,0,IF(SUM($C107,$I76)&gt;AY$4,$W90/$I76,$W90-SUM($I107:AX107))))</f>
        <v>0</v>
      </c>
      <c r="AZ107" s="31">
        <f>IF($I76="n/a",0,IF(AZ$4&lt;=$C107,0,IF(SUM($C107,$I76)&gt;AZ$4,$W90/$I76,$W90-SUM($I107:AY107))))</f>
        <v>0</v>
      </c>
      <c r="BA107" s="31">
        <f>IF($I76="n/a",0,IF(BA$4&lt;=$C107,0,IF(SUM($C107,$I76)&gt;BA$4,$W90/$I76,$W90-SUM($I107:AZ107))))</f>
        <v>0</v>
      </c>
      <c r="BB107" s="31">
        <f>IF($I76="n/a",0,IF(BB$4&lt;=$C107,0,IF(SUM($C107,$I76)&gt;BB$4,$W90/$I76,$W90-SUM($I107:BA107))))</f>
        <v>0</v>
      </c>
      <c r="BC107" s="31">
        <f>IF($I76="n/a",0,IF(BC$4&lt;=$C107,0,IF(SUM($C107,$I76)&gt;BC$4,$W90/$I76,$W90-SUM($I107:BB107))))</f>
        <v>0</v>
      </c>
      <c r="BD107" s="31">
        <f>IF($I76="n/a",0,IF(BD$4&lt;=$C107,0,IF(SUM($C107,$I76)&gt;BD$4,$W90/$I76,$W90-SUM($I107:BC107))))</f>
        <v>0</v>
      </c>
      <c r="BE107" s="31">
        <f>IF($I76="n/a",0,IF(BE$4&lt;=$C107,0,IF(SUM($C107,$I76)&gt;BE$4,$W90/$I76,$W90-SUM($I107:BD107))))</f>
        <v>0</v>
      </c>
      <c r="BF107" s="31">
        <f>IF($I76="n/a",0,IF(BF$4&lt;=$C107,0,IF(SUM($C107,$I76)&gt;BF$4,$W90/$I76,$W90-SUM($I107:BE107))))</f>
        <v>0</v>
      </c>
      <c r="BG107" s="31">
        <f>IF($I76="n/a",0,IF(BG$4&lt;=$C107,0,IF(SUM($C107,$I76)&gt;BG$4,$W90/$I76,$W90-SUM($I107:BF107))))</f>
        <v>0</v>
      </c>
      <c r="BH107" s="31">
        <f>IF($I76="n/a",0,IF(BH$4&lt;=$C107,0,IF(SUM($C107,$I76)&gt;BH$4,$W90/$I76,$W90-SUM($I107:BG107))))</f>
        <v>0</v>
      </c>
      <c r="BI107" s="31">
        <f>IF($I76="n/a",0,IF(BI$4&lt;=$C107,0,IF(SUM($C107,$I76)&gt;BI$4,$W90/$I76,$W90-SUM($I107:BH107))))</f>
        <v>0</v>
      </c>
      <c r="BJ107" s="31">
        <f>IF($I76="n/a",0,IF(BJ$4&lt;=$C107,0,IF(SUM($C107,$I76)&gt;BJ$4,$W90/$I76,$W90-SUM($I107:BI107))))</f>
        <v>0</v>
      </c>
      <c r="BK107" s="31">
        <f>IF($I76="n/a",0,IF(BK$4&lt;=$C107,0,IF(SUM($C107,$I76)&gt;BK$4,$W90/$I76,$W90-SUM($I107:BJ107))))</f>
        <v>0</v>
      </c>
      <c r="BL107" s="31">
        <f>IF($I76="n/a",0,IF(BL$4&lt;=$C107,0,IF(SUM($C107,$I76)&gt;BL$4,$W90/$I76,$W90-SUM($I107:BK107))))</f>
        <v>0</v>
      </c>
      <c r="BM107" s="31">
        <f>IF($I76="n/a",0,IF(BM$4&lt;=$C107,0,IF(SUM($C107,$I76)&gt;BM$4,$W90/$I76,$W90-SUM($I107:BL107))))</f>
        <v>0</v>
      </c>
      <c r="BN107" s="31">
        <f>IF($I76="n/a",0,IF(BN$4&lt;=$C107,0,IF(SUM($C107,$I76)&gt;BN$4,$W90/$I76,$W90-SUM($I107:BM107))))</f>
        <v>0</v>
      </c>
      <c r="BO107" s="31">
        <f>IF($I76="n/a",0,IF(BO$4&lt;=$C107,0,IF(SUM($C107,$I76)&gt;BO$4,$W90/$I76,$W90-SUM($I107:BN107))))</f>
        <v>0</v>
      </c>
      <c r="BP107" s="31">
        <f>IF($I76="n/a",0,IF(BP$4&lt;=$C107,0,IF(SUM($C107,$I76)&gt;BP$4,$W90/$I76,$W90-SUM($I107:BO107))))</f>
        <v>0</v>
      </c>
      <c r="BQ107" s="31">
        <f>IF($I76="n/a",0,IF(BQ$4&lt;=$C107,0,IF(SUM($C107,$I76)&gt;BQ$4,$W90/$I76,$W90-SUM($I107:BP107))))</f>
        <v>0</v>
      </c>
      <c r="BR107" s="31">
        <f>IF($I76="n/a",0,IF(BR$4&lt;=$C107,0,IF(SUM($C107,$I76)&gt;BR$4,$W90/$I76,$W90-SUM($I107:BQ107))))</f>
        <v>0</v>
      </c>
      <c r="BS107" s="31">
        <f>IF($I76="n/a",0,IF(BS$4&lt;=$C107,0,IF(SUM($C107,$I76)&gt;BS$4,$W90/$I76,$W90-SUM($I107:BR107))))</f>
        <v>0</v>
      </c>
      <c r="BT107" s="31">
        <f>IF($I76="n/a",0,IF(BT$4&lt;=$C107,0,IF(SUM($C107,$I76)&gt;BT$4,$W90/$I76,$W90-SUM($I107:BS107))))</f>
        <v>0</v>
      </c>
      <c r="BU107" s="31">
        <f>IF($I76="n/a",0,IF(BU$4&lt;=$C107,0,IF(SUM($C107,$I76)&gt;BU$4,$W90/$I76,$W90-SUM($I107:BT107))))</f>
        <v>0</v>
      </c>
      <c r="BV107" s="31">
        <f>IF($I76="n/a",0,IF(BV$4&lt;=$C107,0,IF(SUM($C107,$I76)&gt;BV$4,$W90/$I76,$W90-SUM($I107:BU107))))</f>
        <v>0</v>
      </c>
      <c r="BW107" s="31">
        <f>IF($I76="n/a",0,IF(BW$4&lt;=$C107,0,IF(SUM($C107,$I76)&gt;BW$4,$W90/$I76,$W90-SUM($I107:BV107))))</f>
        <v>0</v>
      </c>
      <c r="BX107" s="31">
        <f>IF($I76="n/a",0,IF(BX$4&lt;=$C107,0,IF(SUM($C107,$I76)&gt;BX$4,$W90/$I76,$W90-SUM($I107:BW107))))</f>
        <v>0</v>
      </c>
      <c r="BY107" s="31">
        <f>IF($I76="n/a",0,IF(BY$4&lt;=$C107,0,IF(SUM($C107,$I76)&gt;BY$4,$W90/$I76,$W90-SUM($I107:BX107))))</f>
        <v>0</v>
      </c>
      <c r="BZ107" s="31">
        <f>IF($I76="n/a",0,IF(BZ$4&lt;=$C107,0,IF(SUM($C107,$I76)&gt;BZ$4,$W90/$I76,$W90-SUM($I107:BY107))))</f>
        <v>0</v>
      </c>
      <c r="CA107" s="31">
        <f>IF($I76="n/a",0,IF(CA$4&lt;=$C107,0,IF(SUM($C107,$I76)&gt;CA$4,$W90/$I76,$W90-SUM($I107:BZ107))))</f>
        <v>0</v>
      </c>
      <c r="CB107" s="31">
        <f>IF($I76="n/a",0,IF(CB$4&lt;=$C107,0,IF(SUM($C107,$I76)&gt;CB$4,$W90/$I76,$W90-SUM($I107:CA107))))</f>
        <v>0</v>
      </c>
      <c r="CC107" s="31">
        <f>IF($I76="n/a",0,IF(CC$4&lt;=$C107,0,IF(SUM($C107,$I76)&gt;CC$4,$W90/$I76,$W90-SUM($I107:CB107))))</f>
        <v>0</v>
      </c>
      <c r="CD107" s="31">
        <f>IF($I76="n/a",0,IF(CD$4&lt;=$C107,0,IF(SUM($C107,$I76)&gt;CD$4,$W90/$I76,$W90-SUM($I107:CC107))))</f>
        <v>0</v>
      </c>
      <c r="CE107" s="31">
        <f>IF($I76="n/a",0,IF(CE$4&lt;=$C107,0,IF(SUM($C107,$I76)&gt;CE$4,$W90/$I76,$W90-SUM($I107:CD107))))</f>
        <v>0</v>
      </c>
      <c r="CF107" s="31">
        <f>IF($I76="n/a",0,IF(CF$4&lt;=$C107,0,IF(SUM($C107,$I76)&gt;CF$4,$W90/$I76,$W90-SUM($I107:CE107))))</f>
        <v>0</v>
      </c>
    </row>
    <row r="108" spans="1:84" ht="12.75" customHeight="1">
      <c r="C108" s="197">
        <v>2030</v>
      </c>
      <c r="D108" s="21" t="s">
        <v>59</v>
      </c>
      <c r="E108" s="21" t="s">
        <v>185</v>
      </c>
      <c r="I108" s="31"/>
      <c r="J108" s="31">
        <f>IF($I76="n/a",0,IF(J$4&lt;=$C108,0,IF(SUM($C108,$I76)&gt;J$4,$X90/$I76,$X90-SUM($I108:I108))))</f>
        <v>0</v>
      </c>
      <c r="K108" s="31">
        <f>IF($I76="n/a",0,IF(K$4&lt;=$C108,0,IF(SUM($C108,$I76)&gt;K$4,$X90/$I76,$X90-SUM($I108:J108))))</f>
        <v>0</v>
      </c>
      <c r="L108" s="31">
        <f>IF($I76="n/a",0,IF(L$4&lt;=$C108,0,IF(SUM($C108,$I76)&gt;L$4,$X90/$I76,$X90-SUM($I108:K108))))</f>
        <v>0</v>
      </c>
      <c r="M108" s="31">
        <f>IF($I76="n/a",0,IF(M$4&lt;=$C108,0,IF(SUM($C108,$I76)&gt;M$4,$X90/$I76,$X90-SUM($I108:L108))))</f>
        <v>0</v>
      </c>
      <c r="N108" s="31">
        <f>IF($I76="n/a",0,IF(N$4&lt;=$C108,0,IF(SUM($C108,$I76)&gt;N$4,$X90/$I76,$X90-SUM($I108:M108))))</f>
        <v>0</v>
      </c>
      <c r="O108" s="31">
        <f>IF($I76="n/a",0,IF(O$4&lt;=$C108,0,IF(SUM($C108,$I76)&gt;O$4,$X90/$I76,$X90-SUM($I108:N108))))</f>
        <v>0</v>
      </c>
      <c r="P108" s="31">
        <f>IF($I76="n/a",0,IF(P$4&lt;=$C108,0,IF(SUM($C108,$I76)&gt;P$4,$X90/$I76,$X90-SUM($I108:O108))))</f>
        <v>0</v>
      </c>
      <c r="Q108" s="31">
        <f>IF($I76="n/a",0,IF(Q$4&lt;=$C108,0,IF(SUM($C108,$I76)&gt;Q$4,$X90/$I76,$X90-SUM($I108:P108))))</f>
        <v>0</v>
      </c>
      <c r="R108" s="31">
        <f>IF($I76="n/a",0,IF(R$4&lt;=$C108,0,IF(SUM($C108,$I76)&gt;R$4,$X90/$I76,$X90-SUM($I108:Q108))))</f>
        <v>0</v>
      </c>
      <c r="S108" s="31">
        <f>IF($I76="n/a",0,IF(S$4&lt;=$C108,0,IF(SUM($C108,$I76)&gt;S$4,$X90/$I76,$X90-SUM($I108:R108))))</f>
        <v>0</v>
      </c>
      <c r="T108" s="31">
        <f>IF($I76="n/a",0,IF(T$4&lt;=$C108,0,IF(SUM($C108,$I76)&gt;T$4,$X90/$I76,$X90-SUM($I108:S108))))</f>
        <v>0</v>
      </c>
      <c r="U108" s="31">
        <f>IF($I76="n/a",0,IF(U$4&lt;=$C108,0,IF(SUM($C108,$I76)&gt;U$4,$X90/$I76,$X90-SUM($I108:T108))))</f>
        <v>0</v>
      </c>
      <c r="V108" s="31">
        <f>IF($I76="n/a",0,IF(V$4&lt;=$C108,0,IF(SUM($C108,$I76)&gt;V$4,$X90/$I76,$X90-SUM($I108:U108))))</f>
        <v>0</v>
      </c>
      <c r="W108" s="31">
        <f>IF($I76="n/a",0,IF(W$4&lt;=$C108,0,IF(SUM($C108,$I76)&gt;W$4,$X90/$I76,$X90-SUM($I108:V108))))</f>
        <v>0</v>
      </c>
      <c r="X108" s="31">
        <f>IF($I76="n/a",0,IF(X$4&lt;=$C108,0,IF(SUM($C108,$I76)&gt;X$4,$X90/$I76,$X90-SUM($I108:W108))))</f>
        <v>0</v>
      </c>
      <c r="Y108" s="31">
        <f>IF($I76="n/a",0,IF(Y$4&lt;=$C108,0,IF(SUM($C108,$I76)&gt;Y$4,$X90/$I76,$X90-SUM($I108:X108))))</f>
        <v>0</v>
      </c>
      <c r="Z108" s="31">
        <f>IF($I76="n/a",0,IF(Z$4&lt;=$C108,0,IF(SUM($C108,$I76)&gt;Z$4,$X90/$I76,$X90-SUM($I108:Y108))))</f>
        <v>0</v>
      </c>
      <c r="AA108" s="31">
        <f>IF($I76="n/a",0,IF(AA$4&lt;=$C108,0,IF(SUM($C108,$I76)&gt;AA$4,$X90/$I76,$X90-SUM($I108:Z108))))</f>
        <v>0</v>
      </c>
      <c r="AB108" s="31">
        <f>IF($I76="n/a",0,IF(AB$4&lt;=$C108,0,IF(SUM($C108,$I76)&gt;AB$4,$X90/$I76,$X90-SUM($I108:AA108))))</f>
        <v>0</v>
      </c>
      <c r="AC108" s="31">
        <f>IF($I76="n/a",0,IF(AC$4&lt;=$C108,0,IF(SUM($C108,$I76)&gt;AC$4,$X90/$I76,$X90-SUM($I108:AB108))))</f>
        <v>0</v>
      </c>
      <c r="AD108" s="31">
        <f>IF($I76="n/a",0,IF(AD$4&lt;=$C108,0,IF(SUM($C108,$I76)&gt;AD$4,$X90/$I76,$X90-SUM($I108:AC108))))</f>
        <v>0</v>
      </c>
      <c r="AE108" s="31">
        <f>IF($I76="n/a",0,IF(AE$4&lt;=$C108,0,IF(SUM($C108,$I76)&gt;AE$4,$X90/$I76,$X90-SUM($I108:AD108))))</f>
        <v>0</v>
      </c>
      <c r="AF108" s="31">
        <f>IF($I76="n/a",0,IF(AF$4&lt;=$C108,0,IF(SUM($C108,$I76)&gt;AF$4,$X90/$I76,$X90-SUM($I108:AE108))))</f>
        <v>0</v>
      </c>
      <c r="AG108" s="31">
        <f>IF($I76="n/a",0,IF(AG$4&lt;=$C108,0,IF(SUM($C108,$I76)&gt;AG$4,$X90/$I76,$X90-SUM($I108:AF108))))</f>
        <v>0</v>
      </c>
      <c r="AH108" s="31">
        <f>IF($I76="n/a",0,IF(AH$4&lt;=$C108,0,IF(SUM($C108,$I76)&gt;AH$4,$X90/$I76,$X90-SUM($I108:AG108))))</f>
        <v>0</v>
      </c>
      <c r="AI108" s="31">
        <f>IF($I76="n/a",0,IF(AI$4&lt;=$C108,0,IF(SUM($C108,$I76)&gt;AI$4,$X90/$I76,$X90-SUM($I108:AH108))))</f>
        <v>0</v>
      </c>
      <c r="AJ108" s="31">
        <f>IF($I76="n/a",0,IF(AJ$4&lt;=$C108,0,IF(SUM($C108,$I76)&gt;AJ$4,$X90/$I76,$X90-SUM($I108:AI108))))</f>
        <v>0</v>
      </c>
      <c r="AK108" s="31">
        <f>IF($I76="n/a",0,IF(AK$4&lt;=$C108,0,IF(SUM($C108,$I76)&gt;AK$4,$X90/$I76,$X90-SUM($I108:AJ108))))</f>
        <v>0</v>
      </c>
      <c r="AL108" s="31">
        <f>IF($I76="n/a",0,IF(AL$4&lt;=$C108,0,IF(SUM($C108,$I76)&gt;AL$4,$X90/$I76,$X90-SUM($I108:AK108))))</f>
        <v>0</v>
      </c>
      <c r="AM108" s="31">
        <f>IF($I76="n/a",0,IF(AM$4&lt;=$C108,0,IF(SUM($C108,$I76)&gt;AM$4,$X90/$I76,$X90-SUM($I108:AL108))))</f>
        <v>0</v>
      </c>
      <c r="AN108" s="31">
        <f>IF($I76="n/a",0,IF(AN$4&lt;=$C108,0,IF(SUM($C108,$I76)&gt;AN$4,$X90/$I76,$X90-SUM($I108:AM108))))</f>
        <v>0</v>
      </c>
      <c r="AO108" s="31">
        <f>IF($I76="n/a",0,IF(AO$4&lt;=$C108,0,IF(SUM($C108,$I76)&gt;AO$4,$X90/$I76,$X90-SUM($I108:AN108))))</f>
        <v>0</v>
      </c>
      <c r="AP108" s="31">
        <f>IF($I76="n/a",0,IF(AP$4&lt;=$C108,0,IF(SUM($C108,$I76)&gt;AP$4,$X90/$I76,$X90-SUM($I108:AO108))))</f>
        <v>0</v>
      </c>
      <c r="AQ108" s="31">
        <f>IF($I76="n/a",0,IF(AQ$4&lt;=$C108,0,IF(SUM($C108,$I76)&gt;AQ$4,$X90/$I76,$X90-SUM($I108:AP108))))</f>
        <v>0</v>
      </c>
      <c r="AR108" s="31">
        <f>IF($I76="n/a",0,IF(AR$4&lt;=$C108,0,IF(SUM($C108,$I76)&gt;AR$4,$X90/$I76,$X90-SUM($I108:AQ108))))</f>
        <v>0</v>
      </c>
      <c r="AS108" s="31">
        <f>IF($I76="n/a",0,IF(AS$4&lt;=$C108,0,IF(SUM($C108,$I76)&gt;AS$4,$X90/$I76,$X90-SUM($I108:AR108))))</f>
        <v>0</v>
      </c>
      <c r="AT108" s="31">
        <f>IF($I76="n/a",0,IF(AT$4&lt;=$C108,0,IF(SUM($C108,$I76)&gt;AT$4,$X90/$I76,$X90-SUM($I108:AS108))))</f>
        <v>0</v>
      </c>
      <c r="AU108" s="31">
        <f>IF($I76="n/a",0,IF(AU$4&lt;=$C108,0,IF(SUM($C108,$I76)&gt;AU$4,$X90/$I76,$X90-SUM($I108:AT108))))</f>
        <v>0</v>
      </c>
      <c r="AV108" s="31">
        <f>IF($I76="n/a",0,IF(AV$4&lt;=$C108,0,IF(SUM($C108,$I76)&gt;AV$4,$X90/$I76,$X90-SUM($I108:AU108))))</f>
        <v>0</v>
      </c>
      <c r="AW108" s="31">
        <f>IF($I76="n/a",0,IF(AW$4&lt;=$C108,0,IF(SUM($C108,$I76)&gt;AW$4,$X90/$I76,$X90-SUM($I108:AV108))))</f>
        <v>0</v>
      </c>
      <c r="AX108" s="31">
        <f>IF($I76="n/a",0,IF(AX$4&lt;=$C108,0,IF(SUM($C108,$I76)&gt;AX$4,$X90/$I76,$X90-SUM($I108:AW108))))</f>
        <v>0</v>
      </c>
      <c r="AY108" s="31">
        <f>IF($I76="n/a",0,IF(AY$4&lt;=$C108,0,IF(SUM($C108,$I76)&gt;AY$4,$X90/$I76,$X90-SUM($I108:AX108))))</f>
        <v>0</v>
      </c>
      <c r="AZ108" s="31">
        <f>IF($I76="n/a",0,IF(AZ$4&lt;=$C108,0,IF(SUM($C108,$I76)&gt;AZ$4,$X90/$I76,$X90-SUM($I108:AY108))))</f>
        <v>0</v>
      </c>
      <c r="BA108" s="31">
        <f>IF($I76="n/a",0,IF(BA$4&lt;=$C108,0,IF(SUM($C108,$I76)&gt;BA$4,$X90/$I76,$X90-SUM($I108:AZ108))))</f>
        <v>0</v>
      </c>
      <c r="BB108" s="31">
        <f>IF($I76="n/a",0,IF(BB$4&lt;=$C108,0,IF(SUM($C108,$I76)&gt;BB$4,$X90/$I76,$X90-SUM($I108:BA108))))</f>
        <v>0</v>
      </c>
      <c r="BC108" s="31">
        <f>IF($I76="n/a",0,IF(BC$4&lt;=$C108,0,IF(SUM($C108,$I76)&gt;BC$4,$X90/$I76,$X90-SUM($I108:BB108))))</f>
        <v>0</v>
      </c>
      <c r="BD108" s="31">
        <f>IF($I76="n/a",0,IF(BD$4&lt;=$C108,0,IF(SUM($C108,$I76)&gt;BD$4,$X90/$I76,$X90-SUM($I108:BC108))))</f>
        <v>0</v>
      </c>
      <c r="BE108" s="31">
        <f>IF($I76="n/a",0,IF(BE$4&lt;=$C108,0,IF(SUM($C108,$I76)&gt;BE$4,$X90/$I76,$X90-SUM($I108:BD108))))</f>
        <v>0</v>
      </c>
      <c r="BF108" s="31">
        <f>IF($I76="n/a",0,IF(BF$4&lt;=$C108,0,IF(SUM($C108,$I76)&gt;BF$4,$X90/$I76,$X90-SUM($I108:BE108))))</f>
        <v>0</v>
      </c>
      <c r="BG108" s="31">
        <f>IF($I76="n/a",0,IF(BG$4&lt;=$C108,0,IF(SUM($C108,$I76)&gt;BG$4,$X90/$I76,$X90-SUM($I108:BF108))))</f>
        <v>0</v>
      </c>
      <c r="BH108" s="31">
        <f>IF($I76="n/a",0,IF(BH$4&lt;=$C108,0,IF(SUM($C108,$I76)&gt;BH$4,$X90/$I76,$X90-SUM($I108:BG108))))</f>
        <v>0</v>
      </c>
      <c r="BI108" s="31">
        <f>IF($I76="n/a",0,IF(BI$4&lt;=$C108,0,IF(SUM($C108,$I76)&gt;BI$4,$X90/$I76,$X90-SUM($I108:BH108))))</f>
        <v>0</v>
      </c>
      <c r="BJ108" s="31">
        <f>IF($I76="n/a",0,IF(BJ$4&lt;=$C108,0,IF(SUM($C108,$I76)&gt;BJ$4,$X90/$I76,$X90-SUM($I108:BI108))))</f>
        <v>0</v>
      </c>
      <c r="BK108" s="31">
        <f>IF($I76="n/a",0,IF(BK$4&lt;=$C108,0,IF(SUM($C108,$I76)&gt;BK$4,$X90/$I76,$X90-SUM($I108:BJ108))))</f>
        <v>0</v>
      </c>
      <c r="BL108" s="31">
        <f>IF($I76="n/a",0,IF(BL$4&lt;=$C108,0,IF(SUM($C108,$I76)&gt;BL$4,$X90/$I76,$X90-SUM($I108:BK108))))</f>
        <v>0</v>
      </c>
      <c r="BM108" s="31">
        <f>IF($I76="n/a",0,IF(BM$4&lt;=$C108,0,IF(SUM($C108,$I76)&gt;BM$4,$X90/$I76,$X90-SUM($I108:BL108))))</f>
        <v>0</v>
      </c>
      <c r="BN108" s="31">
        <f>IF($I76="n/a",0,IF(BN$4&lt;=$C108,0,IF(SUM($C108,$I76)&gt;BN$4,$X90/$I76,$X90-SUM($I108:BM108))))</f>
        <v>0</v>
      </c>
      <c r="BO108" s="31">
        <f>IF($I76="n/a",0,IF(BO$4&lt;=$C108,0,IF(SUM($C108,$I76)&gt;BO$4,$X90/$I76,$X90-SUM($I108:BN108))))</f>
        <v>0</v>
      </c>
      <c r="BP108" s="31">
        <f>IF($I76="n/a",0,IF(BP$4&lt;=$C108,0,IF(SUM($C108,$I76)&gt;BP$4,$X90/$I76,$X90-SUM($I108:BO108))))</f>
        <v>0</v>
      </c>
      <c r="BQ108" s="31">
        <f>IF($I76="n/a",0,IF(BQ$4&lt;=$C108,0,IF(SUM($C108,$I76)&gt;BQ$4,$X90/$I76,$X90-SUM($I108:BP108))))</f>
        <v>0</v>
      </c>
      <c r="BR108" s="31">
        <f>IF($I76="n/a",0,IF(BR$4&lt;=$C108,0,IF(SUM($C108,$I76)&gt;BR$4,$X90/$I76,$X90-SUM($I108:BQ108))))</f>
        <v>0</v>
      </c>
      <c r="BS108" s="31">
        <f>IF($I76="n/a",0,IF(BS$4&lt;=$C108,0,IF(SUM($C108,$I76)&gt;BS$4,$X90/$I76,$X90-SUM($I108:BR108))))</f>
        <v>0</v>
      </c>
      <c r="BT108" s="31">
        <f>IF($I76="n/a",0,IF(BT$4&lt;=$C108,0,IF(SUM($C108,$I76)&gt;BT$4,$X90/$I76,$X90-SUM($I108:BS108))))</f>
        <v>0</v>
      </c>
      <c r="BU108" s="31">
        <f>IF($I76="n/a",0,IF(BU$4&lt;=$C108,0,IF(SUM($C108,$I76)&gt;BU$4,$X90/$I76,$X90-SUM($I108:BT108))))</f>
        <v>0</v>
      </c>
      <c r="BV108" s="31">
        <f>IF($I76="n/a",0,IF(BV$4&lt;=$C108,0,IF(SUM($C108,$I76)&gt;BV$4,$X90/$I76,$X90-SUM($I108:BU108))))</f>
        <v>0</v>
      </c>
      <c r="BW108" s="31">
        <f>IF($I76="n/a",0,IF(BW$4&lt;=$C108,0,IF(SUM($C108,$I76)&gt;BW$4,$X90/$I76,$X90-SUM($I108:BV108))))</f>
        <v>0</v>
      </c>
      <c r="BX108" s="31">
        <f>IF($I76="n/a",0,IF(BX$4&lt;=$C108,0,IF(SUM($C108,$I76)&gt;BX$4,$X90/$I76,$X90-SUM($I108:BW108))))</f>
        <v>0</v>
      </c>
      <c r="BY108" s="31">
        <f>IF($I76="n/a",0,IF(BY$4&lt;=$C108,0,IF(SUM($C108,$I76)&gt;BY$4,$X90/$I76,$X90-SUM($I108:BX108))))</f>
        <v>0</v>
      </c>
      <c r="BZ108" s="31">
        <f>IF($I76="n/a",0,IF(BZ$4&lt;=$C108,0,IF(SUM($C108,$I76)&gt;BZ$4,$X90/$I76,$X90-SUM($I108:BY108))))</f>
        <v>0</v>
      </c>
      <c r="CA108" s="31">
        <f>IF($I76="n/a",0,IF(CA$4&lt;=$C108,0,IF(SUM($C108,$I76)&gt;CA$4,$X90/$I76,$X90-SUM($I108:BZ108))))</f>
        <v>0</v>
      </c>
      <c r="CB108" s="31">
        <f>IF($I76="n/a",0,IF(CB$4&lt;=$C108,0,IF(SUM($C108,$I76)&gt;CB$4,$X90/$I76,$X90-SUM($I108:CA108))))</f>
        <v>0</v>
      </c>
      <c r="CC108" s="31">
        <f>IF($I76="n/a",0,IF(CC$4&lt;=$C108,0,IF(SUM($C108,$I76)&gt;CC$4,$X90/$I76,$X90-SUM($I108:CB108))))</f>
        <v>0</v>
      </c>
      <c r="CD108" s="31">
        <f>IF($I76="n/a",0,IF(CD$4&lt;=$C108,0,IF(SUM($C108,$I76)&gt;CD$4,$X90/$I76,$X90-SUM($I108:CC108))))</f>
        <v>0</v>
      </c>
      <c r="CE108" s="31">
        <f>IF($I76="n/a",0,IF(CE$4&lt;=$C108,0,IF(SUM($C108,$I76)&gt;CE$4,$X90/$I76,$X90-SUM($I108:CD108))))</f>
        <v>0</v>
      </c>
      <c r="CF108" s="31">
        <f>IF($I76="n/a",0,IF(CF$4&lt;=$C108,0,IF(SUM($C108,$I76)&gt;CF$4,$X90/$I76,$X90-SUM($I108:CE108))))</f>
        <v>0</v>
      </c>
    </row>
    <row r="109" spans="1:84" ht="12.75" customHeight="1">
      <c r="C109" s="197">
        <v>2031</v>
      </c>
      <c r="D109" s="21" t="s">
        <v>60</v>
      </c>
      <c r="E109" s="21" t="s">
        <v>185</v>
      </c>
      <c r="I109" s="31"/>
      <c r="J109" s="31">
        <f>IF($I76="n/a",0,IF(J$4&lt;=$C109,0,IF(SUM($C109,$I76)&gt;J$4,$Y90/$I76,$Y90-SUM($I109:I109))))</f>
        <v>0</v>
      </c>
      <c r="K109" s="31">
        <f>IF($I76="n/a",0,IF(K$4&lt;=$C109,0,IF(SUM($C109,$I76)&gt;K$4,$Y90/$I76,$Y90-SUM($I109:J109))))</f>
        <v>0</v>
      </c>
      <c r="L109" s="31">
        <f>IF($I76="n/a",0,IF(L$4&lt;=$C109,0,IF(SUM($C109,$I76)&gt;L$4,$Y90/$I76,$Y90-SUM($I109:K109))))</f>
        <v>0</v>
      </c>
      <c r="M109" s="31">
        <f>IF($I76="n/a",0,IF(M$4&lt;=$C109,0,IF(SUM($C109,$I76)&gt;M$4,$Y90/$I76,$Y90-SUM($I109:L109))))</f>
        <v>0</v>
      </c>
      <c r="N109" s="31">
        <f>IF($I76="n/a",0,IF(N$4&lt;=$C109,0,IF(SUM($C109,$I76)&gt;N$4,$Y90/$I76,$Y90-SUM($I109:M109))))</f>
        <v>0</v>
      </c>
      <c r="O109" s="31">
        <f>IF($I76="n/a",0,IF(O$4&lt;=$C109,0,IF(SUM($C109,$I76)&gt;O$4,$Y90/$I76,$Y90-SUM($I109:N109))))</f>
        <v>0</v>
      </c>
      <c r="P109" s="31">
        <f>IF($I76="n/a",0,IF(P$4&lt;=$C109,0,IF(SUM($C109,$I76)&gt;P$4,$Y90/$I76,$Y90-SUM($I109:O109))))</f>
        <v>0</v>
      </c>
      <c r="Q109" s="31">
        <f>IF($I76="n/a",0,IF(Q$4&lt;=$C109,0,IF(SUM($C109,$I76)&gt;Q$4,$Y90/$I76,$Y90-SUM($I109:P109))))</f>
        <v>0</v>
      </c>
      <c r="R109" s="31">
        <f>IF($I76="n/a",0,IF(R$4&lt;=$C109,0,IF(SUM($C109,$I76)&gt;R$4,$Y90/$I76,$Y90-SUM($I109:Q109))))</f>
        <v>0</v>
      </c>
      <c r="S109" s="31">
        <f>IF($I76="n/a",0,IF(S$4&lt;=$C109,0,IF(SUM($C109,$I76)&gt;S$4,$Y90/$I76,$Y90-SUM($I109:R109))))</f>
        <v>0</v>
      </c>
      <c r="T109" s="31">
        <f>IF($I76="n/a",0,IF(T$4&lt;=$C109,0,IF(SUM($C109,$I76)&gt;T$4,$Y90/$I76,$Y90-SUM($I109:S109))))</f>
        <v>0</v>
      </c>
      <c r="U109" s="31">
        <f>IF($I76="n/a",0,IF(U$4&lt;=$C109,0,IF(SUM($C109,$I76)&gt;U$4,$Y90/$I76,$Y90-SUM($I109:T109))))</f>
        <v>0</v>
      </c>
      <c r="V109" s="31">
        <f>IF($I76="n/a",0,IF(V$4&lt;=$C109,0,IF(SUM($C109,$I76)&gt;V$4,$Y90/$I76,$Y90-SUM($I109:U109))))</f>
        <v>0</v>
      </c>
      <c r="W109" s="31">
        <f>IF($I76="n/a",0,IF(W$4&lt;=$C109,0,IF(SUM($C109,$I76)&gt;W$4,$Y90/$I76,$Y90-SUM($I109:V109))))</f>
        <v>0</v>
      </c>
      <c r="X109" s="31">
        <f>IF($I76="n/a",0,IF(X$4&lt;=$C109,0,IF(SUM($C109,$I76)&gt;X$4,$Y90/$I76,$Y90-SUM($I109:W109))))</f>
        <v>0</v>
      </c>
      <c r="Y109" s="31">
        <f>IF($I76="n/a",0,IF(Y$4&lt;=$C109,0,IF(SUM($C109,$I76)&gt;Y$4,$Y90/$I76,$Y90-SUM($I109:X109))))</f>
        <v>0</v>
      </c>
      <c r="Z109" s="31">
        <f>IF($I76="n/a",0,IF(Z$4&lt;=$C109,0,IF(SUM($C109,$I76)&gt;Z$4,$Y90/$I76,$Y90-SUM($I109:Y109))))</f>
        <v>0</v>
      </c>
      <c r="AA109" s="31">
        <f>IF($I76="n/a",0,IF(AA$4&lt;=$C109,0,IF(SUM($C109,$I76)&gt;AA$4,$Y90/$I76,$Y90-SUM($I109:Z109))))</f>
        <v>0</v>
      </c>
      <c r="AB109" s="31">
        <f>IF($I76="n/a",0,IF(AB$4&lt;=$C109,0,IF(SUM($C109,$I76)&gt;AB$4,$Y90/$I76,$Y90-SUM($I109:AA109))))</f>
        <v>0</v>
      </c>
      <c r="AC109" s="31">
        <f>IF($I76="n/a",0,IF(AC$4&lt;=$C109,0,IF(SUM($C109,$I76)&gt;AC$4,$Y90/$I76,$Y90-SUM($I109:AB109))))</f>
        <v>0</v>
      </c>
      <c r="AD109" s="31">
        <f>IF($I76="n/a",0,IF(AD$4&lt;=$C109,0,IF(SUM($C109,$I76)&gt;AD$4,$Y90/$I76,$Y90-SUM($I109:AC109))))</f>
        <v>0</v>
      </c>
      <c r="AE109" s="31">
        <f>IF($I76="n/a",0,IF(AE$4&lt;=$C109,0,IF(SUM($C109,$I76)&gt;AE$4,$Y90/$I76,$Y90-SUM($I109:AD109))))</f>
        <v>0</v>
      </c>
      <c r="AF109" s="31">
        <f>IF($I76="n/a",0,IF(AF$4&lt;=$C109,0,IF(SUM($C109,$I76)&gt;AF$4,$Y90/$I76,$Y90-SUM($I109:AE109))))</f>
        <v>0</v>
      </c>
      <c r="AG109" s="31">
        <f>IF($I76="n/a",0,IF(AG$4&lt;=$C109,0,IF(SUM($C109,$I76)&gt;AG$4,$Y90/$I76,$Y90-SUM($I109:AF109))))</f>
        <v>0</v>
      </c>
      <c r="AH109" s="31">
        <f>IF($I76="n/a",0,IF(AH$4&lt;=$C109,0,IF(SUM($C109,$I76)&gt;AH$4,$Y90/$I76,$Y90-SUM($I109:AG109))))</f>
        <v>0</v>
      </c>
      <c r="AI109" s="31">
        <f>IF($I76="n/a",0,IF(AI$4&lt;=$C109,0,IF(SUM($C109,$I76)&gt;AI$4,$Y90/$I76,$Y90-SUM($I109:AH109))))</f>
        <v>0</v>
      </c>
      <c r="AJ109" s="31">
        <f>IF($I76="n/a",0,IF(AJ$4&lt;=$C109,0,IF(SUM($C109,$I76)&gt;AJ$4,$Y90/$I76,$Y90-SUM($I109:AI109))))</f>
        <v>0</v>
      </c>
      <c r="AK109" s="31">
        <f>IF($I76="n/a",0,IF(AK$4&lt;=$C109,0,IF(SUM($C109,$I76)&gt;AK$4,$Y90/$I76,$Y90-SUM($I109:AJ109))))</f>
        <v>0</v>
      </c>
      <c r="AL109" s="31">
        <f>IF($I76="n/a",0,IF(AL$4&lt;=$C109,0,IF(SUM($C109,$I76)&gt;AL$4,$Y90/$I76,$Y90-SUM($I109:AK109))))</f>
        <v>0</v>
      </c>
      <c r="AM109" s="31">
        <f>IF($I76="n/a",0,IF(AM$4&lt;=$C109,0,IF(SUM($C109,$I76)&gt;AM$4,$Y90/$I76,$Y90-SUM($I109:AL109))))</f>
        <v>0</v>
      </c>
      <c r="AN109" s="31">
        <f>IF($I76="n/a",0,IF(AN$4&lt;=$C109,0,IF(SUM($C109,$I76)&gt;AN$4,$Y90/$I76,$Y90-SUM($I109:AM109))))</f>
        <v>0</v>
      </c>
      <c r="AO109" s="31">
        <f>IF($I76="n/a",0,IF(AO$4&lt;=$C109,0,IF(SUM($C109,$I76)&gt;AO$4,$Y90/$I76,$Y90-SUM($I109:AN109))))</f>
        <v>0</v>
      </c>
      <c r="AP109" s="31">
        <f>IF($I76="n/a",0,IF(AP$4&lt;=$C109,0,IF(SUM($C109,$I76)&gt;AP$4,$Y90/$I76,$Y90-SUM($I109:AO109))))</f>
        <v>0</v>
      </c>
      <c r="AQ109" s="31">
        <f>IF($I76="n/a",0,IF(AQ$4&lt;=$C109,0,IF(SUM($C109,$I76)&gt;AQ$4,$Y90/$I76,$Y90-SUM($I109:AP109))))</f>
        <v>0</v>
      </c>
      <c r="AR109" s="31">
        <f>IF($I76="n/a",0,IF(AR$4&lt;=$C109,0,IF(SUM($C109,$I76)&gt;AR$4,$Y90/$I76,$Y90-SUM($I109:AQ109))))</f>
        <v>0</v>
      </c>
      <c r="AS109" s="31">
        <f>IF($I76="n/a",0,IF(AS$4&lt;=$C109,0,IF(SUM($C109,$I76)&gt;AS$4,$Y90/$I76,$Y90-SUM($I109:AR109))))</f>
        <v>0</v>
      </c>
      <c r="AT109" s="31">
        <f>IF($I76="n/a",0,IF(AT$4&lt;=$C109,0,IF(SUM($C109,$I76)&gt;AT$4,$Y90/$I76,$Y90-SUM($I109:AS109))))</f>
        <v>0</v>
      </c>
      <c r="AU109" s="31">
        <f>IF($I76="n/a",0,IF(AU$4&lt;=$C109,0,IF(SUM($C109,$I76)&gt;AU$4,$Y90/$I76,$Y90-SUM($I109:AT109))))</f>
        <v>0</v>
      </c>
      <c r="AV109" s="31">
        <f>IF($I76="n/a",0,IF(AV$4&lt;=$C109,0,IF(SUM($C109,$I76)&gt;AV$4,$Y90/$I76,$Y90-SUM($I109:AU109))))</f>
        <v>0</v>
      </c>
      <c r="AW109" s="31">
        <f>IF($I76="n/a",0,IF(AW$4&lt;=$C109,0,IF(SUM($C109,$I76)&gt;AW$4,$Y90/$I76,$Y90-SUM($I109:AV109))))</f>
        <v>0</v>
      </c>
      <c r="AX109" s="31">
        <f>IF($I76="n/a",0,IF(AX$4&lt;=$C109,0,IF(SUM($C109,$I76)&gt;AX$4,$Y90/$I76,$Y90-SUM($I109:AW109))))</f>
        <v>0</v>
      </c>
      <c r="AY109" s="31">
        <f>IF($I76="n/a",0,IF(AY$4&lt;=$C109,0,IF(SUM($C109,$I76)&gt;AY$4,$Y90/$I76,$Y90-SUM($I109:AX109))))</f>
        <v>0</v>
      </c>
      <c r="AZ109" s="31">
        <f>IF($I76="n/a",0,IF(AZ$4&lt;=$C109,0,IF(SUM($C109,$I76)&gt;AZ$4,$Y90/$I76,$Y90-SUM($I109:AY109))))</f>
        <v>0</v>
      </c>
      <c r="BA109" s="31">
        <f>IF($I76="n/a",0,IF(BA$4&lt;=$C109,0,IF(SUM($C109,$I76)&gt;BA$4,$Y90/$I76,$Y90-SUM($I109:AZ109))))</f>
        <v>0</v>
      </c>
      <c r="BB109" s="31">
        <f>IF($I76="n/a",0,IF(BB$4&lt;=$C109,0,IF(SUM($C109,$I76)&gt;BB$4,$Y90/$I76,$Y90-SUM($I109:BA109))))</f>
        <v>0</v>
      </c>
      <c r="BC109" s="31">
        <f>IF($I76="n/a",0,IF(BC$4&lt;=$C109,0,IF(SUM($C109,$I76)&gt;BC$4,$Y90/$I76,$Y90-SUM($I109:BB109))))</f>
        <v>0</v>
      </c>
      <c r="BD109" s="31">
        <f>IF($I76="n/a",0,IF(BD$4&lt;=$C109,0,IF(SUM($C109,$I76)&gt;BD$4,$Y90/$I76,$Y90-SUM($I109:BC109))))</f>
        <v>0</v>
      </c>
      <c r="BE109" s="31">
        <f>IF($I76="n/a",0,IF(BE$4&lt;=$C109,0,IF(SUM($C109,$I76)&gt;BE$4,$Y90/$I76,$Y90-SUM($I109:BD109))))</f>
        <v>0</v>
      </c>
      <c r="BF109" s="31">
        <f>IF($I76="n/a",0,IF(BF$4&lt;=$C109,0,IF(SUM($C109,$I76)&gt;BF$4,$Y90/$I76,$Y90-SUM($I109:BE109))))</f>
        <v>0</v>
      </c>
      <c r="BG109" s="31">
        <f>IF($I76="n/a",0,IF(BG$4&lt;=$C109,0,IF(SUM($C109,$I76)&gt;BG$4,$Y90/$I76,$Y90-SUM($I109:BF109))))</f>
        <v>0</v>
      </c>
      <c r="BH109" s="31">
        <f>IF($I76="n/a",0,IF(BH$4&lt;=$C109,0,IF(SUM($C109,$I76)&gt;BH$4,$Y90/$I76,$Y90-SUM($I109:BG109))))</f>
        <v>0</v>
      </c>
      <c r="BI109" s="31">
        <f>IF($I76="n/a",0,IF(BI$4&lt;=$C109,0,IF(SUM($C109,$I76)&gt;BI$4,$Y90/$I76,$Y90-SUM($I109:BH109))))</f>
        <v>0</v>
      </c>
      <c r="BJ109" s="31">
        <f>IF($I76="n/a",0,IF(BJ$4&lt;=$C109,0,IF(SUM($C109,$I76)&gt;BJ$4,$Y90/$I76,$Y90-SUM($I109:BI109))))</f>
        <v>0</v>
      </c>
      <c r="BK109" s="31">
        <f>IF($I76="n/a",0,IF(BK$4&lt;=$C109,0,IF(SUM($C109,$I76)&gt;BK$4,$Y90/$I76,$Y90-SUM($I109:BJ109))))</f>
        <v>0</v>
      </c>
      <c r="BL109" s="31">
        <f>IF($I76="n/a",0,IF(BL$4&lt;=$C109,0,IF(SUM($C109,$I76)&gt;BL$4,$Y90/$I76,$Y90-SUM($I109:BK109))))</f>
        <v>0</v>
      </c>
      <c r="BM109" s="31">
        <f>IF($I76="n/a",0,IF(BM$4&lt;=$C109,0,IF(SUM($C109,$I76)&gt;BM$4,$Y90/$I76,$Y90-SUM($I109:BL109))))</f>
        <v>0</v>
      </c>
      <c r="BN109" s="31">
        <f>IF($I76="n/a",0,IF(BN$4&lt;=$C109,0,IF(SUM($C109,$I76)&gt;BN$4,$Y90/$I76,$Y90-SUM($I109:BM109))))</f>
        <v>0</v>
      </c>
      <c r="BO109" s="31">
        <f>IF($I76="n/a",0,IF(BO$4&lt;=$C109,0,IF(SUM($C109,$I76)&gt;BO$4,$Y90/$I76,$Y90-SUM($I109:BN109))))</f>
        <v>0</v>
      </c>
      <c r="BP109" s="31">
        <f>IF($I76="n/a",0,IF(BP$4&lt;=$C109,0,IF(SUM($C109,$I76)&gt;BP$4,$Y90/$I76,$Y90-SUM($I109:BO109))))</f>
        <v>0</v>
      </c>
      <c r="BQ109" s="31">
        <f>IF($I76="n/a",0,IF(BQ$4&lt;=$C109,0,IF(SUM($C109,$I76)&gt;BQ$4,$Y90/$I76,$Y90-SUM($I109:BP109))))</f>
        <v>0</v>
      </c>
      <c r="BR109" s="31">
        <f>IF($I76="n/a",0,IF(BR$4&lt;=$C109,0,IF(SUM($C109,$I76)&gt;BR$4,$Y90/$I76,$Y90-SUM($I109:BQ109))))</f>
        <v>0</v>
      </c>
      <c r="BS109" s="31">
        <f>IF($I76="n/a",0,IF(BS$4&lt;=$C109,0,IF(SUM($C109,$I76)&gt;BS$4,$Y90/$I76,$Y90-SUM($I109:BR109))))</f>
        <v>0</v>
      </c>
      <c r="BT109" s="31">
        <f>IF($I76="n/a",0,IF(BT$4&lt;=$C109,0,IF(SUM($C109,$I76)&gt;BT$4,$Y90/$I76,$Y90-SUM($I109:BS109))))</f>
        <v>0</v>
      </c>
      <c r="BU109" s="31">
        <f>IF($I76="n/a",0,IF(BU$4&lt;=$C109,0,IF(SUM($C109,$I76)&gt;BU$4,$Y90/$I76,$Y90-SUM($I109:BT109))))</f>
        <v>0</v>
      </c>
      <c r="BV109" s="31">
        <f>IF($I76="n/a",0,IF(BV$4&lt;=$C109,0,IF(SUM($C109,$I76)&gt;BV$4,$Y90/$I76,$Y90-SUM($I109:BU109))))</f>
        <v>0</v>
      </c>
      <c r="BW109" s="31">
        <f>IF($I76="n/a",0,IF(BW$4&lt;=$C109,0,IF(SUM($C109,$I76)&gt;BW$4,$Y90/$I76,$Y90-SUM($I109:BV109))))</f>
        <v>0</v>
      </c>
      <c r="BX109" s="31">
        <f>IF($I76="n/a",0,IF(BX$4&lt;=$C109,0,IF(SUM($C109,$I76)&gt;BX$4,$Y90/$I76,$Y90-SUM($I109:BW109))))</f>
        <v>0</v>
      </c>
      <c r="BY109" s="31">
        <f>IF($I76="n/a",0,IF(BY$4&lt;=$C109,0,IF(SUM($C109,$I76)&gt;BY$4,$Y90/$I76,$Y90-SUM($I109:BX109))))</f>
        <v>0</v>
      </c>
      <c r="BZ109" s="31">
        <f>IF($I76="n/a",0,IF(BZ$4&lt;=$C109,0,IF(SUM($C109,$I76)&gt;BZ$4,$Y90/$I76,$Y90-SUM($I109:BY109))))</f>
        <v>0</v>
      </c>
      <c r="CA109" s="31">
        <f>IF($I76="n/a",0,IF(CA$4&lt;=$C109,0,IF(SUM($C109,$I76)&gt;CA$4,$Y90/$I76,$Y90-SUM($I109:BZ109))))</f>
        <v>0</v>
      </c>
      <c r="CB109" s="31">
        <f>IF($I76="n/a",0,IF(CB$4&lt;=$C109,0,IF(SUM($C109,$I76)&gt;CB$4,$Y90/$I76,$Y90-SUM($I109:CA109))))</f>
        <v>0</v>
      </c>
      <c r="CC109" s="31">
        <f>IF($I76="n/a",0,IF(CC$4&lt;=$C109,0,IF(SUM($C109,$I76)&gt;CC$4,$Y90/$I76,$Y90-SUM($I109:CB109))))</f>
        <v>0</v>
      </c>
      <c r="CD109" s="31">
        <f>IF($I76="n/a",0,IF(CD$4&lt;=$C109,0,IF(SUM($C109,$I76)&gt;CD$4,$Y90/$I76,$Y90-SUM($I109:CC109))))</f>
        <v>0</v>
      </c>
      <c r="CE109" s="31">
        <f>IF($I76="n/a",0,IF(CE$4&lt;=$C109,0,IF(SUM($C109,$I76)&gt;CE$4,$Y90/$I76,$Y90-SUM($I109:CD109))))</f>
        <v>0</v>
      </c>
      <c r="CF109" s="31">
        <f>IF($I76="n/a",0,IF(CF$4&lt;=$C109,0,IF(SUM($C109,$I76)&gt;CF$4,$Y90/$I76,$Y90-SUM($I109:CE109))))</f>
        <v>0</v>
      </c>
    </row>
    <row r="110" spans="1:84" ht="12.75" customHeight="1">
      <c r="C110" s="197">
        <v>2032</v>
      </c>
      <c r="D110" s="21" t="s">
        <v>61</v>
      </c>
      <c r="E110" s="21" t="s">
        <v>185</v>
      </c>
      <c r="I110" s="31"/>
      <c r="J110" s="31">
        <f>IF($I76="n/a",0,IF(J$4&lt;=$C110,0,IF(SUM($C110,$I76)&gt;J$4,$Z90/$I76,$Z90-SUM($I110:I110))))</f>
        <v>0</v>
      </c>
      <c r="K110" s="31">
        <f>IF($I76="n/a",0,IF(K$4&lt;=$C110,0,IF(SUM($C110,$I76)&gt;K$4,$Z90/$I76,$Z90-SUM($I110:J110))))</f>
        <v>0</v>
      </c>
      <c r="L110" s="31">
        <f>IF($I76="n/a",0,IF(L$4&lt;=$C110,0,IF(SUM($C110,$I76)&gt;L$4,$Z90/$I76,$Z90-SUM($I110:K110))))</f>
        <v>0</v>
      </c>
      <c r="M110" s="31">
        <f>IF($I76="n/a",0,IF(M$4&lt;=$C110,0,IF(SUM($C110,$I76)&gt;M$4,$Z90/$I76,$Z90-SUM($I110:L110))))</f>
        <v>0</v>
      </c>
      <c r="N110" s="31">
        <f>IF($I76="n/a",0,IF(N$4&lt;=$C110,0,IF(SUM($C110,$I76)&gt;N$4,$Z90/$I76,$Z90-SUM($I110:M110))))</f>
        <v>0</v>
      </c>
      <c r="O110" s="31">
        <f>IF($I76="n/a",0,IF(O$4&lt;=$C110,0,IF(SUM($C110,$I76)&gt;O$4,$Z90/$I76,$Z90-SUM($I110:N110))))</f>
        <v>0</v>
      </c>
      <c r="P110" s="31">
        <f>IF($I76="n/a",0,IF(P$4&lt;=$C110,0,IF(SUM($C110,$I76)&gt;P$4,$Z90/$I76,$Z90-SUM($I110:O110))))</f>
        <v>0</v>
      </c>
      <c r="Q110" s="31">
        <f>IF($I76="n/a",0,IF(Q$4&lt;=$C110,0,IF(SUM($C110,$I76)&gt;Q$4,$Z90/$I76,$Z90-SUM($I110:P110))))</f>
        <v>0</v>
      </c>
      <c r="R110" s="31">
        <f>IF($I76="n/a",0,IF(R$4&lt;=$C110,0,IF(SUM($C110,$I76)&gt;R$4,$Z90/$I76,$Z90-SUM($I110:Q110))))</f>
        <v>0</v>
      </c>
      <c r="S110" s="31">
        <f>IF($I76="n/a",0,IF(S$4&lt;=$C110,0,IF(SUM($C110,$I76)&gt;S$4,$Z90/$I76,$Z90-SUM($I110:R110))))</f>
        <v>0</v>
      </c>
      <c r="T110" s="31">
        <f>IF($I76="n/a",0,IF(T$4&lt;=$C110,0,IF(SUM($C110,$I76)&gt;T$4,$Z90/$I76,$Z90-SUM($I110:S110))))</f>
        <v>0</v>
      </c>
      <c r="U110" s="31">
        <f>IF($I76="n/a",0,IF(U$4&lt;=$C110,0,IF(SUM($C110,$I76)&gt;U$4,$Z90/$I76,$Z90-SUM($I110:T110))))</f>
        <v>0</v>
      </c>
      <c r="V110" s="31">
        <f>IF($I76="n/a",0,IF(V$4&lt;=$C110,0,IF(SUM($C110,$I76)&gt;V$4,$Z90/$I76,$Z90-SUM($I110:U110))))</f>
        <v>0</v>
      </c>
      <c r="W110" s="31">
        <f>IF($I76="n/a",0,IF(W$4&lt;=$C110,0,IF(SUM($C110,$I76)&gt;W$4,$Z90/$I76,$Z90-SUM($I110:V110))))</f>
        <v>0</v>
      </c>
      <c r="X110" s="31">
        <f>IF($I76="n/a",0,IF(X$4&lt;=$C110,0,IF(SUM($C110,$I76)&gt;X$4,$Z90/$I76,$Z90-SUM($I110:W110))))</f>
        <v>0</v>
      </c>
      <c r="Y110" s="31">
        <f>IF($I76="n/a",0,IF(Y$4&lt;=$C110,0,IF(SUM($C110,$I76)&gt;Y$4,$Z90/$I76,$Z90-SUM($I110:X110))))</f>
        <v>0</v>
      </c>
      <c r="Z110" s="31">
        <f>IF($I76="n/a",0,IF(Z$4&lt;=$C110,0,IF(SUM($C110,$I76)&gt;Z$4,$Z90/$I76,$Z90-SUM($I110:Y110))))</f>
        <v>0</v>
      </c>
      <c r="AA110" s="31">
        <f>IF($I76="n/a",0,IF(AA$4&lt;=$C110,0,IF(SUM($C110,$I76)&gt;AA$4,$Z90/$I76,$Z90-SUM($I110:Z110))))</f>
        <v>0</v>
      </c>
      <c r="AB110" s="31">
        <f>IF($I76="n/a",0,IF(AB$4&lt;=$C110,0,IF(SUM($C110,$I76)&gt;AB$4,$Z90/$I76,$Z90-SUM($I110:AA110))))</f>
        <v>0</v>
      </c>
      <c r="AC110" s="31">
        <f>IF($I76="n/a",0,IF(AC$4&lt;=$C110,0,IF(SUM($C110,$I76)&gt;AC$4,$Z90/$I76,$Z90-SUM($I110:AB110))))</f>
        <v>0</v>
      </c>
      <c r="AD110" s="31">
        <f>IF($I76="n/a",0,IF(AD$4&lt;=$C110,0,IF(SUM($C110,$I76)&gt;AD$4,$Z90/$I76,$Z90-SUM($I110:AC110))))</f>
        <v>0</v>
      </c>
      <c r="AE110" s="31">
        <f>IF($I76="n/a",0,IF(AE$4&lt;=$C110,0,IF(SUM($C110,$I76)&gt;AE$4,$Z90/$I76,$Z90-SUM($I110:AD110))))</f>
        <v>0</v>
      </c>
      <c r="AF110" s="31">
        <f>IF($I76="n/a",0,IF(AF$4&lt;=$C110,0,IF(SUM($C110,$I76)&gt;AF$4,$Z90/$I76,$Z90-SUM($I110:AE110))))</f>
        <v>0</v>
      </c>
      <c r="AG110" s="31">
        <f>IF($I76="n/a",0,IF(AG$4&lt;=$C110,0,IF(SUM($C110,$I76)&gt;AG$4,$Z90/$I76,$Z90-SUM($I110:AF110))))</f>
        <v>0</v>
      </c>
      <c r="AH110" s="31">
        <f>IF($I76="n/a",0,IF(AH$4&lt;=$C110,0,IF(SUM($C110,$I76)&gt;AH$4,$Z90/$I76,$Z90-SUM($I110:AG110))))</f>
        <v>0</v>
      </c>
      <c r="AI110" s="31">
        <f>IF($I76="n/a",0,IF(AI$4&lt;=$C110,0,IF(SUM($C110,$I76)&gt;AI$4,$Z90/$I76,$Z90-SUM($I110:AH110))))</f>
        <v>0</v>
      </c>
      <c r="AJ110" s="31">
        <f>IF($I76="n/a",0,IF(AJ$4&lt;=$C110,0,IF(SUM($C110,$I76)&gt;AJ$4,$Z90/$I76,$Z90-SUM($I110:AI110))))</f>
        <v>0</v>
      </c>
      <c r="AK110" s="31">
        <f>IF($I76="n/a",0,IF(AK$4&lt;=$C110,0,IF(SUM($C110,$I76)&gt;AK$4,$Z90/$I76,$Z90-SUM($I110:AJ110))))</f>
        <v>0</v>
      </c>
      <c r="AL110" s="31">
        <f>IF($I76="n/a",0,IF(AL$4&lt;=$C110,0,IF(SUM($C110,$I76)&gt;AL$4,$Z90/$I76,$Z90-SUM($I110:AK110))))</f>
        <v>0</v>
      </c>
      <c r="AM110" s="31">
        <f>IF($I76="n/a",0,IF(AM$4&lt;=$C110,0,IF(SUM($C110,$I76)&gt;AM$4,$Z90/$I76,$Z90-SUM($I110:AL110))))</f>
        <v>0</v>
      </c>
      <c r="AN110" s="31">
        <f>IF($I76="n/a",0,IF(AN$4&lt;=$C110,0,IF(SUM($C110,$I76)&gt;AN$4,$Z90/$I76,$Z90-SUM($I110:AM110))))</f>
        <v>0</v>
      </c>
      <c r="AO110" s="31">
        <f>IF($I76="n/a",0,IF(AO$4&lt;=$C110,0,IF(SUM($C110,$I76)&gt;AO$4,$Z90/$I76,$Z90-SUM($I110:AN110))))</f>
        <v>0</v>
      </c>
      <c r="AP110" s="31">
        <f>IF($I76="n/a",0,IF(AP$4&lt;=$C110,0,IF(SUM($C110,$I76)&gt;AP$4,$Z90/$I76,$Z90-SUM($I110:AO110))))</f>
        <v>0</v>
      </c>
      <c r="AQ110" s="31">
        <f>IF($I76="n/a",0,IF(AQ$4&lt;=$C110,0,IF(SUM($C110,$I76)&gt;AQ$4,$Z90/$I76,$Z90-SUM($I110:AP110))))</f>
        <v>0</v>
      </c>
      <c r="AR110" s="31">
        <f>IF($I76="n/a",0,IF(AR$4&lt;=$C110,0,IF(SUM($C110,$I76)&gt;AR$4,$Z90/$I76,$Z90-SUM($I110:AQ110))))</f>
        <v>0</v>
      </c>
      <c r="AS110" s="31">
        <f>IF($I76="n/a",0,IF(AS$4&lt;=$C110,0,IF(SUM($C110,$I76)&gt;AS$4,$Z90/$I76,$Z90-SUM($I110:AR110))))</f>
        <v>0</v>
      </c>
      <c r="AT110" s="31">
        <f>IF($I76="n/a",0,IF(AT$4&lt;=$C110,0,IF(SUM($C110,$I76)&gt;AT$4,$Z90/$I76,$Z90-SUM($I110:AS110))))</f>
        <v>0</v>
      </c>
      <c r="AU110" s="31">
        <f>IF($I76="n/a",0,IF(AU$4&lt;=$C110,0,IF(SUM($C110,$I76)&gt;AU$4,$Z90/$I76,$Z90-SUM($I110:AT110))))</f>
        <v>0</v>
      </c>
      <c r="AV110" s="31">
        <f>IF($I76="n/a",0,IF(AV$4&lt;=$C110,0,IF(SUM($C110,$I76)&gt;AV$4,$Z90/$I76,$Z90-SUM($I110:AU110))))</f>
        <v>0</v>
      </c>
      <c r="AW110" s="31">
        <f>IF($I76="n/a",0,IF(AW$4&lt;=$C110,0,IF(SUM($C110,$I76)&gt;AW$4,$Z90/$I76,$Z90-SUM($I110:AV110))))</f>
        <v>0</v>
      </c>
      <c r="AX110" s="31">
        <f>IF($I76="n/a",0,IF(AX$4&lt;=$C110,0,IF(SUM($C110,$I76)&gt;AX$4,$Z90/$I76,$Z90-SUM($I110:AW110))))</f>
        <v>0</v>
      </c>
      <c r="AY110" s="31">
        <f>IF($I76="n/a",0,IF(AY$4&lt;=$C110,0,IF(SUM($C110,$I76)&gt;AY$4,$Z90/$I76,$Z90-SUM($I110:AX110))))</f>
        <v>0</v>
      </c>
      <c r="AZ110" s="31">
        <f>IF($I76="n/a",0,IF(AZ$4&lt;=$C110,0,IF(SUM($C110,$I76)&gt;AZ$4,$Z90/$I76,$Z90-SUM($I110:AY110))))</f>
        <v>0</v>
      </c>
      <c r="BA110" s="31">
        <f>IF($I76="n/a",0,IF(BA$4&lt;=$C110,0,IF(SUM($C110,$I76)&gt;BA$4,$Z90/$I76,$Z90-SUM($I110:AZ110))))</f>
        <v>0</v>
      </c>
      <c r="BB110" s="31">
        <f>IF($I76="n/a",0,IF(BB$4&lt;=$C110,0,IF(SUM($C110,$I76)&gt;BB$4,$Z90/$I76,$Z90-SUM($I110:BA110))))</f>
        <v>0</v>
      </c>
      <c r="BC110" s="31">
        <f>IF($I76="n/a",0,IF(BC$4&lt;=$C110,0,IF(SUM($C110,$I76)&gt;BC$4,$Z90/$I76,$Z90-SUM($I110:BB110))))</f>
        <v>0</v>
      </c>
      <c r="BD110" s="31">
        <f>IF($I76="n/a",0,IF(BD$4&lt;=$C110,0,IF(SUM($C110,$I76)&gt;BD$4,$Z90/$I76,$Z90-SUM($I110:BC110))))</f>
        <v>0</v>
      </c>
      <c r="BE110" s="31">
        <f>IF($I76="n/a",0,IF(BE$4&lt;=$C110,0,IF(SUM($C110,$I76)&gt;BE$4,$Z90/$I76,$Z90-SUM($I110:BD110))))</f>
        <v>0</v>
      </c>
      <c r="BF110" s="31">
        <f>IF($I76="n/a",0,IF(BF$4&lt;=$C110,0,IF(SUM($C110,$I76)&gt;BF$4,$Z90/$I76,$Z90-SUM($I110:BE110))))</f>
        <v>0</v>
      </c>
      <c r="BG110" s="31">
        <f>IF($I76="n/a",0,IF(BG$4&lt;=$C110,0,IF(SUM($C110,$I76)&gt;BG$4,$Z90/$I76,$Z90-SUM($I110:BF110))))</f>
        <v>0</v>
      </c>
      <c r="BH110" s="31">
        <f>IF($I76="n/a",0,IF(BH$4&lt;=$C110,0,IF(SUM($C110,$I76)&gt;BH$4,$Z90/$I76,$Z90-SUM($I110:BG110))))</f>
        <v>0</v>
      </c>
      <c r="BI110" s="31">
        <f>IF($I76="n/a",0,IF(BI$4&lt;=$C110,0,IF(SUM($C110,$I76)&gt;BI$4,$Z90/$I76,$Z90-SUM($I110:BH110))))</f>
        <v>0</v>
      </c>
      <c r="BJ110" s="31">
        <f>IF($I76="n/a",0,IF(BJ$4&lt;=$C110,0,IF(SUM($C110,$I76)&gt;BJ$4,$Z90/$I76,$Z90-SUM($I110:BI110))))</f>
        <v>0</v>
      </c>
      <c r="BK110" s="31">
        <f>IF($I76="n/a",0,IF(BK$4&lt;=$C110,0,IF(SUM($C110,$I76)&gt;BK$4,$Z90/$I76,$Z90-SUM($I110:BJ110))))</f>
        <v>0</v>
      </c>
      <c r="BL110" s="31">
        <f>IF($I76="n/a",0,IF(BL$4&lt;=$C110,0,IF(SUM($C110,$I76)&gt;BL$4,$Z90/$I76,$Z90-SUM($I110:BK110))))</f>
        <v>0</v>
      </c>
      <c r="BM110" s="31">
        <f>IF($I76="n/a",0,IF(BM$4&lt;=$C110,0,IF(SUM($C110,$I76)&gt;BM$4,$Z90/$I76,$Z90-SUM($I110:BL110))))</f>
        <v>0</v>
      </c>
      <c r="BN110" s="31">
        <f>IF($I76="n/a",0,IF(BN$4&lt;=$C110,0,IF(SUM($C110,$I76)&gt;BN$4,$Z90/$I76,$Z90-SUM($I110:BM110))))</f>
        <v>0</v>
      </c>
      <c r="BO110" s="31">
        <f>IF($I76="n/a",0,IF(BO$4&lt;=$C110,0,IF(SUM($C110,$I76)&gt;BO$4,$Z90/$I76,$Z90-SUM($I110:BN110))))</f>
        <v>0</v>
      </c>
      <c r="BP110" s="31">
        <f>IF($I76="n/a",0,IF(BP$4&lt;=$C110,0,IF(SUM($C110,$I76)&gt;BP$4,$Z90/$I76,$Z90-SUM($I110:BO110))))</f>
        <v>0</v>
      </c>
      <c r="BQ110" s="31">
        <f>IF($I76="n/a",0,IF(BQ$4&lt;=$C110,0,IF(SUM($C110,$I76)&gt;BQ$4,$Z90/$I76,$Z90-SUM($I110:BP110))))</f>
        <v>0</v>
      </c>
      <c r="BR110" s="31">
        <f>IF($I76="n/a",0,IF(BR$4&lt;=$C110,0,IF(SUM($C110,$I76)&gt;BR$4,$Z90/$I76,$Z90-SUM($I110:BQ110))))</f>
        <v>0</v>
      </c>
      <c r="BS110" s="31">
        <f>IF($I76="n/a",0,IF(BS$4&lt;=$C110,0,IF(SUM($C110,$I76)&gt;BS$4,$Z90/$I76,$Z90-SUM($I110:BR110))))</f>
        <v>0</v>
      </c>
      <c r="BT110" s="31">
        <f>IF($I76="n/a",0,IF(BT$4&lt;=$C110,0,IF(SUM($C110,$I76)&gt;BT$4,$Z90/$I76,$Z90-SUM($I110:BS110))))</f>
        <v>0</v>
      </c>
      <c r="BU110" s="31">
        <f>IF($I76="n/a",0,IF(BU$4&lt;=$C110,0,IF(SUM($C110,$I76)&gt;BU$4,$Z90/$I76,$Z90-SUM($I110:BT110))))</f>
        <v>0</v>
      </c>
      <c r="BV110" s="31">
        <f>IF($I76="n/a",0,IF(BV$4&lt;=$C110,0,IF(SUM($C110,$I76)&gt;BV$4,$Z90/$I76,$Z90-SUM($I110:BU110))))</f>
        <v>0</v>
      </c>
      <c r="BW110" s="31">
        <f>IF($I76="n/a",0,IF(BW$4&lt;=$C110,0,IF(SUM($C110,$I76)&gt;BW$4,$Z90/$I76,$Z90-SUM($I110:BV110))))</f>
        <v>0</v>
      </c>
      <c r="BX110" s="31">
        <f>IF($I76="n/a",0,IF(BX$4&lt;=$C110,0,IF(SUM($C110,$I76)&gt;BX$4,$Z90/$I76,$Z90-SUM($I110:BW110))))</f>
        <v>0</v>
      </c>
      <c r="BY110" s="31">
        <f>IF($I76="n/a",0,IF(BY$4&lt;=$C110,0,IF(SUM($C110,$I76)&gt;BY$4,$Z90/$I76,$Z90-SUM($I110:BX110))))</f>
        <v>0</v>
      </c>
      <c r="BZ110" s="31">
        <f>IF($I76="n/a",0,IF(BZ$4&lt;=$C110,0,IF(SUM($C110,$I76)&gt;BZ$4,$Z90/$I76,$Z90-SUM($I110:BY110))))</f>
        <v>0</v>
      </c>
      <c r="CA110" s="31">
        <f>IF($I76="n/a",0,IF(CA$4&lt;=$C110,0,IF(SUM($C110,$I76)&gt;CA$4,$Z90/$I76,$Z90-SUM($I110:BZ110))))</f>
        <v>0</v>
      </c>
      <c r="CB110" s="31">
        <f>IF($I76="n/a",0,IF(CB$4&lt;=$C110,0,IF(SUM($C110,$I76)&gt;CB$4,$Z90/$I76,$Z90-SUM($I110:CA110))))</f>
        <v>0</v>
      </c>
      <c r="CC110" s="31">
        <f>IF($I76="n/a",0,IF(CC$4&lt;=$C110,0,IF(SUM($C110,$I76)&gt;CC$4,$Z90/$I76,$Z90-SUM($I110:CB110))))</f>
        <v>0</v>
      </c>
      <c r="CD110" s="31">
        <f>IF($I76="n/a",0,IF(CD$4&lt;=$C110,0,IF(SUM($C110,$I76)&gt;CD$4,$Z90/$I76,$Z90-SUM($I110:CC110))))</f>
        <v>0</v>
      </c>
      <c r="CE110" s="31">
        <f>IF($I76="n/a",0,IF(CE$4&lt;=$C110,0,IF(SUM($C110,$I76)&gt;CE$4,$Z90/$I76,$Z90-SUM($I110:CD110))))</f>
        <v>0</v>
      </c>
      <c r="CF110" s="31">
        <f>IF($I76="n/a",0,IF(CF$4&lt;=$C110,0,IF(SUM($C110,$I76)&gt;CF$4,$Z90/$I76,$Z90-SUM($I110:CE110))))</f>
        <v>0</v>
      </c>
    </row>
    <row r="111" spans="1:84" ht="12.75" customHeight="1">
      <c r="C111" s="197">
        <v>2033</v>
      </c>
      <c r="D111" s="21" t="s">
        <v>62</v>
      </c>
      <c r="E111" s="21" t="s">
        <v>185</v>
      </c>
      <c r="I111" s="31"/>
      <c r="J111" s="31">
        <f>IF($I76="n/a",0,IF(J$4&lt;=$C111,0,IF(SUM($C111,$I76)&gt;J$4,$AA90/$I76,$AA90-SUM($I111:I111))))</f>
        <v>0</v>
      </c>
      <c r="K111" s="31">
        <f>IF($I76="n/a",0,IF(K$4&lt;=$C111,0,IF(SUM($C111,$I76)&gt;K$4,$AA90/$I76,$AA90-SUM($I111:J111))))</f>
        <v>0</v>
      </c>
      <c r="L111" s="31">
        <f>IF($I76="n/a",0,IF(L$4&lt;=$C111,0,IF(SUM($C111,$I76)&gt;L$4,$AA90/$I76,$AA90-SUM($I111:K111))))</f>
        <v>0</v>
      </c>
      <c r="M111" s="31">
        <f>IF($I76="n/a",0,IF(M$4&lt;=$C111,0,IF(SUM($C111,$I76)&gt;M$4,$AA90/$I76,$AA90-SUM($I111:L111))))</f>
        <v>0</v>
      </c>
      <c r="N111" s="31">
        <f>IF($I76="n/a",0,IF(N$4&lt;=$C111,0,IF(SUM($C111,$I76)&gt;N$4,$AA90/$I76,$AA90-SUM($I111:M111))))</f>
        <v>0</v>
      </c>
      <c r="O111" s="31">
        <f>IF($I76="n/a",0,IF(O$4&lt;=$C111,0,IF(SUM($C111,$I76)&gt;O$4,$AA90/$I76,$AA90-SUM($I111:N111))))</f>
        <v>0</v>
      </c>
      <c r="P111" s="31">
        <f>IF($I76="n/a",0,IF(P$4&lt;=$C111,0,IF(SUM($C111,$I76)&gt;P$4,$AA90/$I76,$AA90-SUM($I111:O111))))</f>
        <v>0</v>
      </c>
      <c r="Q111" s="31">
        <f>IF($I76="n/a",0,IF(Q$4&lt;=$C111,0,IF(SUM($C111,$I76)&gt;Q$4,$AA90/$I76,$AA90-SUM($I111:P111))))</f>
        <v>0</v>
      </c>
      <c r="R111" s="31">
        <f>IF($I76="n/a",0,IF(R$4&lt;=$C111,0,IF(SUM($C111,$I76)&gt;R$4,$AA90/$I76,$AA90-SUM($I111:Q111))))</f>
        <v>0</v>
      </c>
      <c r="S111" s="31">
        <f>IF($I76="n/a",0,IF(S$4&lt;=$C111,0,IF(SUM($C111,$I76)&gt;S$4,$AA90/$I76,$AA90-SUM($I111:R111))))</f>
        <v>0</v>
      </c>
      <c r="T111" s="31">
        <f>IF($I76="n/a",0,IF(T$4&lt;=$C111,0,IF(SUM($C111,$I76)&gt;T$4,$AA90/$I76,$AA90-SUM($I111:S111))))</f>
        <v>0</v>
      </c>
      <c r="U111" s="31">
        <f>IF($I76="n/a",0,IF(U$4&lt;=$C111,0,IF(SUM($C111,$I76)&gt;U$4,$AA90/$I76,$AA90-SUM($I111:T111))))</f>
        <v>0</v>
      </c>
      <c r="V111" s="31">
        <f>IF($I76="n/a",0,IF(V$4&lt;=$C111,0,IF(SUM($C111,$I76)&gt;V$4,$AA90/$I76,$AA90-SUM($I111:U111))))</f>
        <v>0</v>
      </c>
      <c r="W111" s="31">
        <f>IF($I76="n/a",0,IF(W$4&lt;=$C111,0,IF(SUM($C111,$I76)&gt;W$4,$AA90/$I76,$AA90-SUM($I111:V111))))</f>
        <v>0</v>
      </c>
      <c r="X111" s="31">
        <f>IF($I76="n/a",0,IF(X$4&lt;=$C111,0,IF(SUM($C111,$I76)&gt;X$4,$AA90/$I76,$AA90-SUM($I111:W111))))</f>
        <v>0</v>
      </c>
      <c r="Y111" s="31">
        <f>IF($I76="n/a",0,IF(Y$4&lt;=$C111,0,IF(SUM($C111,$I76)&gt;Y$4,$AA90/$I76,$AA90-SUM($I111:X111))))</f>
        <v>0</v>
      </c>
      <c r="Z111" s="31">
        <f>IF($I76="n/a",0,IF(Z$4&lt;=$C111,0,IF(SUM($C111,$I76)&gt;Z$4,$AA90/$I76,$AA90-SUM($I111:Y111))))</f>
        <v>0</v>
      </c>
      <c r="AA111" s="31">
        <f>IF($I76="n/a",0,IF(AA$4&lt;=$C111,0,IF(SUM($C111,$I76)&gt;AA$4,$AA90/$I76,$AA90-SUM($I111:Z111))))</f>
        <v>0</v>
      </c>
      <c r="AB111" s="31">
        <f>IF($I76="n/a",0,IF(AB$4&lt;=$C111,0,IF(SUM($C111,$I76)&gt;AB$4,$AA90/$I76,$AA90-SUM($I111:AA111))))</f>
        <v>0</v>
      </c>
      <c r="AC111" s="31">
        <f>IF($I76="n/a",0,IF(AC$4&lt;=$C111,0,IF(SUM($C111,$I76)&gt;AC$4,$AA90/$I76,$AA90-SUM($I111:AB111))))</f>
        <v>0</v>
      </c>
      <c r="AD111" s="31">
        <f>IF($I76="n/a",0,IF(AD$4&lt;=$C111,0,IF(SUM($C111,$I76)&gt;AD$4,$AA90/$I76,$AA90-SUM($I111:AC111))))</f>
        <v>0</v>
      </c>
      <c r="AE111" s="31">
        <f>IF($I76="n/a",0,IF(AE$4&lt;=$C111,0,IF(SUM($C111,$I76)&gt;AE$4,$AA90/$I76,$AA90-SUM($I111:AD111))))</f>
        <v>0</v>
      </c>
      <c r="AF111" s="31">
        <f>IF($I76="n/a",0,IF(AF$4&lt;=$C111,0,IF(SUM($C111,$I76)&gt;AF$4,$AA90/$I76,$AA90-SUM($I111:AE111))))</f>
        <v>0</v>
      </c>
      <c r="AG111" s="31">
        <f>IF($I76="n/a",0,IF(AG$4&lt;=$C111,0,IF(SUM($C111,$I76)&gt;AG$4,$AA90/$I76,$AA90-SUM($I111:AF111))))</f>
        <v>0</v>
      </c>
      <c r="AH111" s="31">
        <f>IF($I76="n/a",0,IF(AH$4&lt;=$C111,0,IF(SUM($C111,$I76)&gt;AH$4,$AA90/$I76,$AA90-SUM($I111:AG111))))</f>
        <v>0</v>
      </c>
      <c r="AI111" s="31">
        <f>IF($I76="n/a",0,IF(AI$4&lt;=$C111,0,IF(SUM($C111,$I76)&gt;AI$4,$AA90/$I76,$AA90-SUM($I111:AH111))))</f>
        <v>0</v>
      </c>
      <c r="AJ111" s="31">
        <f>IF($I76="n/a",0,IF(AJ$4&lt;=$C111,0,IF(SUM($C111,$I76)&gt;AJ$4,$AA90/$I76,$AA90-SUM($I111:AI111))))</f>
        <v>0</v>
      </c>
      <c r="AK111" s="31">
        <f>IF($I76="n/a",0,IF(AK$4&lt;=$C111,0,IF(SUM($C111,$I76)&gt;AK$4,$AA90/$I76,$AA90-SUM($I111:AJ111))))</f>
        <v>0</v>
      </c>
      <c r="AL111" s="31">
        <f>IF($I76="n/a",0,IF(AL$4&lt;=$C111,0,IF(SUM($C111,$I76)&gt;AL$4,$AA90/$I76,$AA90-SUM($I111:AK111))))</f>
        <v>0</v>
      </c>
      <c r="AM111" s="31">
        <f>IF($I76="n/a",0,IF(AM$4&lt;=$C111,0,IF(SUM($C111,$I76)&gt;AM$4,$AA90/$I76,$AA90-SUM($I111:AL111))))</f>
        <v>0</v>
      </c>
      <c r="AN111" s="31">
        <f>IF($I76="n/a",0,IF(AN$4&lt;=$C111,0,IF(SUM($C111,$I76)&gt;AN$4,$AA90/$I76,$AA90-SUM($I111:AM111))))</f>
        <v>0</v>
      </c>
      <c r="AO111" s="31">
        <f>IF($I76="n/a",0,IF(AO$4&lt;=$C111,0,IF(SUM($C111,$I76)&gt;AO$4,$AA90/$I76,$AA90-SUM($I111:AN111))))</f>
        <v>0</v>
      </c>
      <c r="AP111" s="31">
        <f>IF($I76="n/a",0,IF(AP$4&lt;=$C111,0,IF(SUM($C111,$I76)&gt;AP$4,$AA90/$I76,$AA90-SUM($I111:AO111))))</f>
        <v>0</v>
      </c>
      <c r="AQ111" s="31">
        <f>IF($I76="n/a",0,IF(AQ$4&lt;=$C111,0,IF(SUM($C111,$I76)&gt;AQ$4,$AA90/$I76,$AA90-SUM($I111:AP111))))</f>
        <v>0</v>
      </c>
      <c r="AR111" s="31">
        <f>IF($I76="n/a",0,IF(AR$4&lt;=$C111,0,IF(SUM($C111,$I76)&gt;AR$4,$AA90/$I76,$AA90-SUM($I111:AQ111))))</f>
        <v>0</v>
      </c>
      <c r="AS111" s="31">
        <f>IF($I76="n/a",0,IF(AS$4&lt;=$C111,0,IF(SUM($C111,$I76)&gt;AS$4,$AA90/$I76,$AA90-SUM($I111:AR111))))</f>
        <v>0</v>
      </c>
      <c r="AT111" s="31">
        <f>IF($I76="n/a",0,IF(AT$4&lt;=$C111,0,IF(SUM($C111,$I76)&gt;AT$4,$AA90/$I76,$AA90-SUM($I111:AS111))))</f>
        <v>0</v>
      </c>
      <c r="AU111" s="31">
        <f>IF($I76="n/a",0,IF(AU$4&lt;=$C111,0,IF(SUM($C111,$I76)&gt;AU$4,$AA90/$I76,$AA90-SUM($I111:AT111))))</f>
        <v>0</v>
      </c>
      <c r="AV111" s="31">
        <f>IF($I76="n/a",0,IF(AV$4&lt;=$C111,0,IF(SUM($C111,$I76)&gt;AV$4,$AA90/$I76,$AA90-SUM($I111:AU111))))</f>
        <v>0</v>
      </c>
      <c r="AW111" s="31">
        <f>IF($I76="n/a",0,IF(AW$4&lt;=$C111,0,IF(SUM($C111,$I76)&gt;AW$4,$AA90/$I76,$AA90-SUM($I111:AV111))))</f>
        <v>0</v>
      </c>
      <c r="AX111" s="31">
        <f>IF($I76="n/a",0,IF(AX$4&lt;=$C111,0,IF(SUM($C111,$I76)&gt;AX$4,$AA90/$I76,$AA90-SUM($I111:AW111))))</f>
        <v>0</v>
      </c>
      <c r="AY111" s="31">
        <f>IF($I76="n/a",0,IF(AY$4&lt;=$C111,0,IF(SUM($C111,$I76)&gt;AY$4,$AA90/$I76,$AA90-SUM($I111:AX111))))</f>
        <v>0</v>
      </c>
      <c r="AZ111" s="31">
        <f>IF($I76="n/a",0,IF(AZ$4&lt;=$C111,0,IF(SUM($C111,$I76)&gt;AZ$4,$AA90/$I76,$AA90-SUM($I111:AY111))))</f>
        <v>0</v>
      </c>
      <c r="BA111" s="31">
        <f>IF($I76="n/a",0,IF(BA$4&lt;=$C111,0,IF(SUM($C111,$I76)&gt;BA$4,$AA90/$I76,$AA90-SUM($I111:AZ111))))</f>
        <v>0</v>
      </c>
      <c r="BB111" s="31">
        <f>IF($I76="n/a",0,IF(BB$4&lt;=$C111,0,IF(SUM($C111,$I76)&gt;BB$4,$AA90/$I76,$AA90-SUM($I111:BA111))))</f>
        <v>0</v>
      </c>
      <c r="BC111" s="31">
        <f>IF($I76="n/a",0,IF(BC$4&lt;=$C111,0,IF(SUM($C111,$I76)&gt;BC$4,$AA90/$I76,$AA90-SUM($I111:BB111))))</f>
        <v>0</v>
      </c>
      <c r="BD111" s="31">
        <f>IF($I76="n/a",0,IF(BD$4&lt;=$C111,0,IF(SUM($C111,$I76)&gt;BD$4,$AA90/$I76,$AA90-SUM($I111:BC111))))</f>
        <v>0</v>
      </c>
      <c r="BE111" s="31">
        <f>IF($I76="n/a",0,IF(BE$4&lt;=$C111,0,IF(SUM($C111,$I76)&gt;BE$4,$AA90/$I76,$AA90-SUM($I111:BD111))))</f>
        <v>0</v>
      </c>
      <c r="BF111" s="31">
        <f>IF($I76="n/a",0,IF(BF$4&lt;=$C111,0,IF(SUM($C111,$I76)&gt;BF$4,$AA90/$I76,$AA90-SUM($I111:BE111))))</f>
        <v>0</v>
      </c>
      <c r="BG111" s="31">
        <f>IF($I76="n/a",0,IF(BG$4&lt;=$C111,0,IF(SUM($C111,$I76)&gt;BG$4,$AA90/$I76,$AA90-SUM($I111:BF111))))</f>
        <v>0</v>
      </c>
      <c r="BH111" s="31">
        <f>IF($I76="n/a",0,IF(BH$4&lt;=$C111,0,IF(SUM($C111,$I76)&gt;BH$4,$AA90/$I76,$AA90-SUM($I111:BG111))))</f>
        <v>0</v>
      </c>
      <c r="BI111" s="31">
        <f>IF($I76="n/a",0,IF(BI$4&lt;=$C111,0,IF(SUM($C111,$I76)&gt;BI$4,$AA90/$I76,$AA90-SUM($I111:BH111))))</f>
        <v>0</v>
      </c>
      <c r="BJ111" s="31">
        <f>IF($I76="n/a",0,IF(BJ$4&lt;=$C111,0,IF(SUM($C111,$I76)&gt;BJ$4,$AA90/$I76,$AA90-SUM($I111:BI111))))</f>
        <v>0</v>
      </c>
      <c r="BK111" s="31">
        <f>IF($I76="n/a",0,IF(BK$4&lt;=$C111,0,IF(SUM($C111,$I76)&gt;BK$4,$AA90/$I76,$AA90-SUM($I111:BJ111))))</f>
        <v>0</v>
      </c>
      <c r="BL111" s="31">
        <f>IF($I76="n/a",0,IF(BL$4&lt;=$C111,0,IF(SUM($C111,$I76)&gt;BL$4,$AA90/$I76,$AA90-SUM($I111:BK111))))</f>
        <v>0</v>
      </c>
      <c r="BM111" s="31">
        <f>IF($I76="n/a",0,IF(BM$4&lt;=$C111,0,IF(SUM($C111,$I76)&gt;BM$4,$AA90/$I76,$AA90-SUM($I111:BL111))))</f>
        <v>0</v>
      </c>
      <c r="BN111" s="31">
        <f>IF($I76="n/a",0,IF(BN$4&lt;=$C111,0,IF(SUM($C111,$I76)&gt;BN$4,$AA90/$I76,$AA90-SUM($I111:BM111))))</f>
        <v>0</v>
      </c>
      <c r="BO111" s="31">
        <f>IF($I76="n/a",0,IF(BO$4&lt;=$C111,0,IF(SUM($C111,$I76)&gt;BO$4,$AA90/$I76,$AA90-SUM($I111:BN111))))</f>
        <v>0</v>
      </c>
      <c r="BP111" s="31">
        <f>IF($I76="n/a",0,IF(BP$4&lt;=$C111,0,IF(SUM($C111,$I76)&gt;BP$4,$AA90/$I76,$AA90-SUM($I111:BO111))))</f>
        <v>0</v>
      </c>
      <c r="BQ111" s="31">
        <f>IF($I76="n/a",0,IF(BQ$4&lt;=$C111,0,IF(SUM($C111,$I76)&gt;BQ$4,$AA90/$I76,$AA90-SUM($I111:BP111))))</f>
        <v>0</v>
      </c>
      <c r="BR111" s="31">
        <f>IF($I76="n/a",0,IF(BR$4&lt;=$C111,0,IF(SUM($C111,$I76)&gt;BR$4,$AA90/$I76,$AA90-SUM($I111:BQ111))))</f>
        <v>0</v>
      </c>
      <c r="BS111" s="31">
        <f>IF($I76="n/a",0,IF(BS$4&lt;=$C111,0,IF(SUM($C111,$I76)&gt;BS$4,$AA90/$I76,$AA90-SUM($I111:BR111))))</f>
        <v>0</v>
      </c>
      <c r="BT111" s="31">
        <f>IF($I76="n/a",0,IF(BT$4&lt;=$C111,0,IF(SUM($C111,$I76)&gt;BT$4,$AA90/$I76,$AA90-SUM($I111:BS111))))</f>
        <v>0</v>
      </c>
      <c r="BU111" s="31">
        <f>IF($I76="n/a",0,IF(BU$4&lt;=$C111,0,IF(SUM($C111,$I76)&gt;BU$4,$AA90/$I76,$AA90-SUM($I111:BT111))))</f>
        <v>0</v>
      </c>
      <c r="BV111" s="31">
        <f>IF($I76="n/a",0,IF(BV$4&lt;=$C111,0,IF(SUM($C111,$I76)&gt;BV$4,$AA90/$I76,$AA90-SUM($I111:BU111))))</f>
        <v>0</v>
      </c>
      <c r="BW111" s="31">
        <f>IF($I76="n/a",0,IF(BW$4&lt;=$C111,0,IF(SUM($C111,$I76)&gt;BW$4,$AA90/$I76,$AA90-SUM($I111:BV111))))</f>
        <v>0</v>
      </c>
      <c r="BX111" s="31">
        <f>IF($I76="n/a",0,IF(BX$4&lt;=$C111,0,IF(SUM($C111,$I76)&gt;BX$4,$AA90/$I76,$AA90-SUM($I111:BW111))))</f>
        <v>0</v>
      </c>
      <c r="BY111" s="31">
        <f>IF($I76="n/a",0,IF(BY$4&lt;=$C111,0,IF(SUM($C111,$I76)&gt;BY$4,$AA90/$I76,$AA90-SUM($I111:BX111))))</f>
        <v>0</v>
      </c>
      <c r="BZ111" s="31">
        <f>IF($I76="n/a",0,IF(BZ$4&lt;=$C111,0,IF(SUM($C111,$I76)&gt;BZ$4,$AA90/$I76,$AA90-SUM($I111:BY111))))</f>
        <v>0</v>
      </c>
      <c r="CA111" s="31">
        <f>IF($I76="n/a",0,IF(CA$4&lt;=$C111,0,IF(SUM($C111,$I76)&gt;CA$4,$AA90/$I76,$AA90-SUM($I111:BZ111))))</f>
        <v>0</v>
      </c>
      <c r="CB111" s="31">
        <f>IF($I76="n/a",0,IF(CB$4&lt;=$C111,0,IF(SUM($C111,$I76)&gt;CB$4,$AA90/$I76,$AA90-SUM($I111:CA111))))</f>
        <v>0</v>
      </c>
      <c r="CC111" s="31">
        <f>IF($I76="n/a",0,IF(CC$4&lt;=$C111,0,IF(SUM($C111,$I76)&gt;CC$4,$AA90/$I76,$AA90-SUM($I111:CB111))))</f>
        <v>0</v>
      </c>
      <c r="CD111" s="31">
        <f>IF($I76="n/a",0,IF(CD$4&lt;=$C111,0,IF(SUM($C111,$I76)&gt;CD$4,$AA90/$I76,$AA90-SUM($I111:CC111))))</f>
        <v>0</v>
      </c>
      <c r="CE111" s="31">
        <f>IF($I76="n/a",0,IF(CE$4&lt;=$C111,0,IF(SUM($C111,$I76)&gt;CE$4,$AA90/$I76,$AA90-SUM($I111:CD111))))</f>
        <v>0</v>
      </c>
      <c r="CF111" s="31">
        <f>IF($I76="n/a",0,IF(CF$4&lt;=$C111,0,IF(SUM($C111,$I76)&gt;CF$4,$AA90/$I76,$AA90-SUM($I111:CE111))))</f>
        <v>0</v>
      </c>
    </row>
    <row r="112" spans="1:84" ht="12.75" customHeight="1">
      <c r="C112" s="197">
        <v>2034</v>
      </c>
      <c r="D112" s="21" t="s">
        <v>63</v>
      </c>
      <c r="E112" s="21" t="s">
        <v>185</v>
      </c>
      <c r="I112" s="31"/>
      <c r="J112" s="31">
        <f>IF($I76="n/a",0,IF(J$4&lt;=$C112,0,IF(SUM($C112,$I76)&gt;J$4,$AB90/$I76,$AB90-SUM($I112:I112))))</f>
        <v>0</v>
      </c>
      <c r="K112" s="31">
        <f>IF($I76="n/a",0,IF(K$4&lt;=$C112,0,IF(SUM($C112,$I76)&gt;K$4,$AB90/$I76,$AB90-SUM($I112:J112))))</f>
        <v>0</v>
      </c>
      <c r="L112" s="31">
        <f>IF($I76="n/a",0,IF(L$4&lt;=$C112,0,IF(SUM($C112,$I76)&gt;L$4,$AB90/$I76,$AB90-SUM($I112:K112))))</f>
        <v>0</v>
      </c>
      <c r="M112" s="31">
        <f>IF($I76="n/a",0,IF(M$4&lt;=$C112,0,IF(SUM($C112,$I76)&gt;M$4,$AB90/$I76,$AB90-SUM($I112:L112))))</f>
        <v>0</v>
      </c>
      <c r="N112" s="31">
        <f>IF($I76="n/a",0,IF(N$4&lt;=$C112,0,IF(SUM($C112,$I76)&gt;N$4,$AB90/$I76,$AB90-SUM($I112:M112))))</f>
        <v>0</v>
      </c>
      <c r="O112" s="31">
        <f>IF($I76="n/a",0,IF(O$4&lt;=$C112,0,IF(SUM($C112,$I76)&gt;O$4,$AB90/$I76,$AB90-SUM($I112:N112))))</f>
        <v>0</v>
      </c>
      <c r="P112" s="31">
        <f>IF($I76="n/a",0,IF(P$4&lt;=$C112,0,IF(SUM($C112,$I76)&gt;P$4,$AB90/$I76,$AB90-SUM($I112:O112))))</f>
        <v>0</v>
      </c>
      <c r="Q112" s="31">
        <f>IF($I76="n/a",0,IF(Q$4&lt;=$C112,0,IF(SUM($C112,$I76)&gt;Q$4,$AB90/$I76,$AB90-SUM($I112:P112))))</f>
        <v>0</v>
      </c>
      <c r="R112" s="31">
        <f>IF($I76="n/a",0,IF(R$4&lt;=$C112,0,IF(SUM($C112,$I76)&gt;R$4,$AB90/$I76,$AB90-SUM($I112:Q112))))</f>
        <v>0</v>
      </c>
      <c r="S112" s="31">
        <f>IF($I76="n/a",0,IF(S$4&lt;=$C112,0,IF(SUM($C112,$I76)&gt;S$4,$AB90/$I76,$AB90-SUM($I112:R112))))</f>
        <v>0</v>
      </c>
      <c r="T112" s="31">
        <f>IF($I76="n/a",0,IF(T$4&lt;=$C112,0,IF(SUM($C112,$I76)&gt;T$4,$AB90/$I76,$AB90-SUM($I112:S112))))</f>
        <v>0</v>
      </c>
      <c r="U112" s="31">
        <f>IF($I76="n/a",0,IF(U$4&lt;=$C112,0,IF(SUM($C112,$I76)&gt;U$4,$AB90/$I76,$AB90-SUM($I112:T112))))</f>
        <v>0</v>
      </c>
      <c r="V112" s="31">
        <f>IF($I76="n/a",0,IF(V$4&lt;=$C112,0,IF(SUM($C112,$I76)&gt;V$4,$AB90/$I76,$AB90-SUM($I112:U112))))</f>
        <v>0</v>
      </c>
      <c r="W112" s="31">
        <f>IF($I76="n/a",0,IF(W$4&lt;=$C112,0,IF(SUM($C112,$I76)&gt;W$4,$AB90/$I76,$AB90-SUM($I112:V112))))</f>
        <v>0</v>
      </c>
      <c r="X112" s="31">
        <f>IF($I76="n/a",0,IF(X$4&lt;=$C112,0,IF(SUM($C112,$I76)&gt;X$4,$AB90/$I76,$AB90-SUM($I112:W112))))</f>
        <v>0</v>
      </c>
      <c r="Y112" s="31">
        <f>IF($I76="n/a",0,IF(Y$4&lt;=$C112,0,IF(SUM($C112,$I76)&gt;Y$4,$AB90/$I76,$AB90-SUM($I112:X112))))</f>
        <v>0</v>
      </c>
      <c r="Z112" s="31">
        <f>IF($I76="n/a",0,IF(Z$4&lt;=$C112,0,IF(SUM($C112,$I76)&gt;Z$4,$AB90/$I76,$AB90-SUM($I112:Y112))))</f>
        <v>0</v>
      </c>
      <c r="AA112" s="31">
        <f>IF($I76="n/a",0,IF(AA$4&lt;=$C112,0,IF(SUM($C112,$I76)&gt;AA$4,$AB90/$I76,$AB90-SUM($I112:Z112))))</f>
        <v>0</v>
      </c>
      <c r="AB112" s="31">
        <f>IF($I76="n/a",0,IF(AB$4&lt;=$C112,0,IF(SUM($C112,$I76)&gt;AB$4,$AB90/$I76,$AB90-SUM($I112:AA112))))</f>
        <v>0</v>
      </c>
      <c r="AC112" s="31">
        <f>IF($I76="n/a",0,IF(AC$4&lt;=$C112,0,IF(SUM($C112,$I76)&gt;AC$4,$AB90/$I76,$AB90-SUM($I112:AB112))))</f>
        <v>0</v>
      </c>
      <c r="AD112" s="31">
        <f>IF($I76="n/a",0,IF(AD$4&lt;=$C112,0,IF(SUM($C112,$I76)&gt;AD$4,$AB90/$I76,$AB90-SUM($I112:AC112))))</f>
        <v>0</v>
      </c>
      <c r="AE112" s="31">
        <f>IF($I76="n/a",0,IF(AE$4&lt;=$C112,0,IF(SUM($C112,$I76)&gt;AE$4,$AB90/$I76,$AB90-SUM($I112:AD112))))</f>
        <v>0</v>
      </c>
      <c r="AF112" s="31">
        <f>IF($I76="n/a",0,IF(AF$4&lt;=$C112,0,IF(SUM($C112,$I76)&gt;AF$4,$AB90/$I76,$AB90-SUM($I112:AE112))))</f>
        <v>0</v>
      </c>
      <c r="AG112" s="31">
        <f>IF($I76="n/a",0,IF(AG$4&lt;=$C112,0,IF(SUM($C112,$I76)&gt;AG$4,$AB90/$I76,$AB90-SUM($I112:AF112))))</f>
        <v>0</v>
      </c>
      <c r="AH112" s="31">
        <f>IF($I76="n/a",0,IF(AH$4&lt;=$C112,0,IF(SUM($C112,$I76)&gt;AH$4,$AB90/$I76,$AB90-SUM($I112:AG112))))</f>
        <v>0</v>
      </c>
      <c r="AI112" s="31">
        <f>IF($I76="n/a",0,IF(AI$4&lt;=$C112,0,IF(SUM($C112,$I76)&gt;AI$4,$AB90/$I76,$AB90-SUM($I112:AH112))))</f>
        <v>0</v>
      </c>
      <c r="AJ112" s="31">
        <f>IF($I76="n/a",0,IF(AJ$4&lt;=$C112,0,IF(SUM($C112,$I76)&gt;AJ$4,$AB90/$I76,$AB90-SUM($I112:AI112))))</f>
        <v>0</v>
      </c>
      <c r="AK112" s="31">
        <f>IF($I76="n/a",0,IF(AK$4&lt;=$C112,0,IF(SUM($C112,$I76)&gt;AK$4,$AB90/$I76,$AB90-SUM($I112:AJ112))))</f>
        <v>0</v>
      </c>
      <c r="AL112" s="31">
        <f>IF($I76="n/a",0,IF(AL$4&lt;=$C112,0,IF(SUM($C112,$I76)&gt;AL$4,$AB90/$I76,$AB90-SUM($I112:AK112))))</f>
        <v>0</v>
      </c>
      <c r="AM112" s="31">
        <f>IF($I76="n/a",0,IF(AM$4&lt;=$C112,0,IF(SUM($C112,$I76)&gt;AM$4,$AB90/$I76,$AB90-SUM($I112:AL112))))</f>
        <v>0</v>
      </c>
      <c r="AN112" s="31">
        <f>IF($I76="n/a",0,IF(AN$4&lt;=$C112,0,IF(SUM($C112,$I76)&gt;AN$4,$AB90/$I76,$AB90-SUM($I112:AM112))))</f>
        <v>0</v>
      </c>
      <c r="AO112" s="31">
        <f>IF($I76="n/a",0,IF(AO$4&lt;=$C112,0,IF(SUM($C112,$I76)&gt;AO$4,$AB90/$I76,$AB90-SUM($I112:AN112))))</f>
        <v>0</v>
      </c>
      <c r="AP112" s="31">
        <f>IF($I76="n/a",0,IF(AP$4&lt;=$C112,0,IF(SUM($C112,$I76)&gt;AP$4,$AB90/$I76,$AB90-SUM($I112:AO112))))</f>
        <v>0</v>
      </c>
      <c r="AQ112" s="31">
        <f>IF($I76="n/a",0,IF(AQ$4&lt;=$C112,0,IF(SUM($C112,$I76)&gt;AQ$4,$AB90/$I76,$AB90-SUM($I112:AP112))))</f>
        <v>0</v>
      </c>
      <c r="AR112" s="31">
        <f>IF($I76="n/a",0,IF(AR$4&lt;=$C112,0,IF(SUM($C112,$I76)&gt;AR$4,$AB90/$I76,$AB90-SUM($I112:AQ112))))</f>
        <v>0</v>
      </c>
      <c r="AS112" s="31">
        <f>IF($I76="n/a",0,IF(AS$4&lt;=$C112,0,IF(SUM($C112,$I76)&gt;AS$4,$AB90/$I76,$AB90-SUM($I112:AR112))))</f>
        <v>0</v>
      </c>
      <c r="AT112" s="31">
        <f>IF($I76="n/a",0,IF(AT$4&lt;=$C112,0,IF(SUM($C112,$I76)&gt;AT$4,$AB90/$I76,$AB90-SUM($I112:AS112))))</f>
        <v>0</v>
      </c>
      <c r="AU112" s="31">
        <f>IF($I76="n/a",0,IF(AU$4&lt;=$C112,0,IF(SUM($C112,$I76)&gt;AU$4,$AB90/$I76,$AB90-SUM($I112:AT112))))</f>
        <v>0</v>
      </c>
      <c r="AV112" s="31">
        <f>IF($I76="n/a",0,IF(AV$4&lt;=$C112,0,IF(SUM($C112,$I76)&gt;AV$4,$AB90/$I76,$AB90-SUM($I112:AU112))))</f>
        <v>0</v>
      </c>
      <c r="AW112" s="31">
        <f>IF($I76="n/a",0,IF(AW$4&lt;=$C112,0,IF(SUM($C112,$I76)&gt;AW$4,$AB90/$I76,$AB90-SUM($I112:AV112))))</f>
        <v>0</v>
      </c>
      <c r="AX112" s="31">
        <f>IF($I76="n/a",0,IF(AX$4&lt;=$C112,0,IF(SUM($C112,$I76)&gt;AX$4,$AB90/$I76,$AB90-SUM($I112:AW112))))</f>
        <v>0</v>
      </c>
      <c r="AY112" s="31">
        <f>IF($I76="n/a",0,IF(AY$4&lt;=$C112,0,IF(SUM($C112,$I76)&gt;AY$4,$AB90/$I76,$AB90-SUM($I112:AX112))))</f>
        <v>0</v>
      </c>
      <c r="AZ112" s="31">
        <f>IF($I76="n/a",0,IF(AZ$4&lt;=$C112,0,IF(SUM($C112,$I76)&gt;AZ$4,$AB90/$I76,$AB90-SUM($I112:AY112))))</f>
        <v>0</v>
      </c>
      <c r="BA112" s="31">
        <f>IF($I76="n/a",0,IF(BA$4&lt;=$C112,0,IF(SUM($C112,$I76)&gt;BA$4,$AB90/$I76,$AB90-SUM($I112:AZ112))))</f>
        <v>0</v>
      </c>
      <c r="BB112" s="31">
        <f>IF($I76="n/a",0,IF(BB$4&lt;=$C112,0,IF(SUM($C112,$I76)&gt;BB$4,$AB90/$I76,$AB90-SUM($I112:BA112))))</f>
        <v>0</v>
      </c>
      <c r="BC112" s="31">
        <f>IF($I76="n/a",0,IF(BC$4&lt;=$C112,0,IF(SUM($C112,$I76)&gt;BC$4,$AB90/$I76,$AB90-SUM($I112:BB112))))</f>
        <v>0</v>
      </c>
      <c r="BD112" s="31">
        <f>IF($I76="n/a",0,IF(BD$4&lt;=$C112,0,IF(SUM($C112,$I76)&gt;BD$4,$AB90/$I76,$AB90-SUM($I112:BC112))))</f>
        <v>0</v>
      </c>
      <c r="BE112" s="31">
        <f>IF($I76="n/a",0,IF(BE$4&lt;=$C112,0,IF(SUM($C112,$I76)&gt;BE$4,$AB90/$I76,$AB90-SUM($I112:BD112))))</f>
        <v>0</v>
      </c>
      <c r="BF112" s="31">
        <f>IF($I76="n/a",0,IF(BF$4&lt;=$C112,0,IF(SUM($C112,$I76)&gt;BF$4,$AB90/$I76,$AB90-SUM($I112:BE112))))</f>
        <v>0</v>
      </c>
      <c r="BG112" s="31">
        <f>IF($I76="n/a",0,IF(BG$4&lt;=$C112,0,IF(SUM($C112,$I76)&gt;BG$4,$AB90/$I76,$AB90-SUM($I112:BF112))))</f>
        <v>0</v>
      </c>
      <c r="BH112" s="31">
        <f>IF($I76="n/a",0,IF(BH$4&lt;=$C112,0,IF(SUM($C112,$I76)&gt;BH$4,$AB90/$I76,$AB90-SUM($I112:BG112))))</f>
        <v>0</v>
      </c>
      <c r="BI112" s="31">
        <f>IF($I76="n/a",0,IF(BI$4&lt;=$C112,0,IF(SUM($C112,$I76)&gt;BI$4,$AB90/$I76,$AB90-SUM($I112:BH112))))</f>
        <v>0</v>
      </c>
      <c r="BJ112" s="31">
        <f>IF($I76="n/a",0,IF(BJ$4&lt;=$C112,0,IF(SUM($C112,$I76)&gt;BJ$4,$AB90/$I76,$AB90-SUM($I112:BI112))))</f>
        <v>0</v>
      </c>
      <c r="BK112" s="31">
        <f>IF($I76="n/a",0,IF(BK$4&lt;=$C112,0,IF(SUM($C112,$I76)&gt;BK$4,$AB90/$I76,$AB90-SUM($I112:BJ112))))</f>
        <v>0</v>
      </c>
      <c r="BL112" s="31">
        <f>IF($I76="n/a",0,IF(BL$4&lt;=$C112,0,IF(SUM($C112,$I76)&gt;BL$4,$AB90/$I76,$AB90-SUM($I112:BK112))))</f>
        <v>0</v>
      </c>
      <c r="BM112" s="31">
        <f>IF($I76="n/a",0,IF(BM$4&lt;=$C112,0,IF(SUM($C112,$I76)&gt;BM$4,$AB90/$I76,$AB90-SUM($I112:BL112))))</f>
        <v>0</v>
      </c>
      <c r="BN112" s="31">
        <f>IF($I76="n/a",0,IF(BN$4&lt;=$C112,0,IF(SUM($C112,$I76)&gt;BN$4,$AB90/$I76,$AB90-SUM($I112:BM112))))</f>
        <v>0</v>
      </c>
      <c r="BO112" s="31">
        <f>IF($I76="n/a",0,IF(BO$4&lt;=$C112,0,IF(SUM($C112,$I76)&gt;BO$4,$AB90/$I76,$AB90-SUM($I112:BN112))))</f>
        <v>0</v>
      </c>
      <c r="BP112" s="31">
        <f>IF($I76="n/a",0,IF(BP$4&lt;=$C112,0,IF(SUM($C112,$I76)&gt;BP$4,$AB90/$I76,$AB90-SUM($I112:BO112))))</f>
        <v>0</v>
      </c>
      <c r="BQ112" s="31">
        <f>IF($I76="n/a",0,IF(BQ$4&lt;=$C112,0,IF(SUM($C112,$I76)&gt;BQ$4,$AB90/$I76,$AB90-SUM($I112:BP112))))</f>
        <v>0</v>
      </c>
      <c r="BR112" s="31">
        <f>IF($I76="n/a",0,IF(BR$4&lt;=$C112,0,IF(SUM($C112,$I76)&gt;BR$4,$AB90/$I76,$AB90-SUM($I112:BQ112))))</f>
        <v>0</v>
      </c>
      <c r="BS112" s="31">
        <f>IF($I76="n/a",0,IF(BS$4&lt;=$C112,0,IF(SUM($C112,$I76)&gt;BS$4,$AB90/$I76,$AB90-SUM($I112:BR112))))</f>
        <v>0</v>
      </c>
      <c r="BT112" s="31">
        <f>IF($I76="n/a",0,IF(BT$4&lt;=$C112,0,IF(SUM($C112,$I76)&gt;BT$4,$AB90/$I76,$AB90-SUM($I112:BS112))))</f>
        <v>0</v>
      </c>
      <c r="BU112" s="31">
        <f>IF($I76="n/a",0,IF(BU$4&lt;=$C112,0,IF(SUM($C112,$I76)&gt;BU$4,$AB90/$I76,$AB90-SUM($I112:BT112))))</f>
        <v>0</v>
      </c>
      <c r="BV112" s="31">
        <f>IF($I76="n/a",0,IF(BV$4&lt;=$C112,0,IF(SUM($C112,$I76)&gt;BV$4,$AB90/$I76,$AB90-SUM($I112:BU112))))</f>
        <v>0</v>
      </c>
      <c r="BW112" s="31">
        <f>IF($I76="n/a",0,IF(BW$4&lt;=$C112,0,IF(SUM($C112,$I76)&gt;BW$4,$AB90/$I76,$AB90-SUM($I112:BV112))))</f>
        <v>0</v>
      </c>
      <c r="BX112" s="31">
        <f>IF($I76="n/a",0,IF(BX$4&lt;=$C112,0,IF(SUM($C112,$I76)&gt;BX$4,$AB90/$I76,$AB90-SUM($I112:BW112))))</f>
        <v>0</v>
      </c>
      <c r="BY112" s="31">
        <f>IF($I76="n/a",0,IF(BY$4&lt;=$C112,0,IF(SUM($C112,$I76)&gt;BY$4,$AB90/$I76,$AB90-SUM($I112:BX112))))</f>
        <v>0</v>
      </c>
      <c r="BZ112" s="31">
        <f>IF($I76="n/a",0,IF(BZ$4&lt;=$C112,0,IF(SUM($C112,$I76)&gt;BZ$4,$AB90/$I76,$AB90-SUM($I112:BY112))))</f>
        <v>0</v>
      </c>
      <c r="CA112" s="31">
        <f>IF($I76="n/a",0,IF(CA$4&lt;=$C112,0,IF(SUM($C112,$I76)&gt;CA$4,$AB90/$I76,$AB90-SUM($I112:BZ112))))</f>
        <v>0</v>
      </c>
      <c r="CB112" s="31">
        <f>IF($I76="n/a",0,IF(CB$4&lt;=$C112,0,IF(SUM($C112,$I76)&gt;CB$4,$AB90/$I76,$AB90-SUM($I112:CA112))))</f>
        <v>0</v>
      </c>
      <c r="CC112" s="31">
        <f>IF($I76="n/a",0,IF(CC$4&lt;=$C112,0,IF(SUM($C112,$I76)&gt;CC$4,$AB90/$I76,$AB90-SUM($I112:CB112))))</f>
        <v>0</v>
      </c>
      <c r="CD112" s="31">
        <f>IF($I76="n/a",0,IF(CD$4&lt;=$C112,0,IF(SUM($C112,$I76)&gt;CD$4,$AB90/$I76,$AB90-SUM($I112:CC112))))</f>
        <v>0</v>
      </c>
      <c r="CE112" s="31">
        <f>IF($I76="n/a",0,IF(CE$4&lt;=$C112,0,IF(SUM($C112,$I76)&gt;CE$4,$AB90/$I76,$AB90-SUM($I112:CD112))))</f>
        <v>0</v>
      </c>
      <c r="CF112" s="31">
        <f>IF($I76="n/a",0,IF(CF$4&lt;=$C112,0,IF(SUM($C112,$I76)&gt;CF$4,$AB90/$I76,$AB90-SUM($I112:CE112))))</f>
        <v>0</v>
      </c>
    </row>
    <row r="113" spans="1:84" ht="12.75" customHeight="1">
      <c r="C113" s="197">
        <v>2035</v>
      </c>
      <c r="D113" s="21" t="s">
        <v>64</v>
      </c>
      <c r="E113" s="21" t="s">
        <v>185</v>
      </c>
      <c r="I113" s="31"/>
      <c r="J113" s="31">
        <f>IF($I76="n/a",0,IF(J$4&lt;=$C113,0,IF(SUM($C113,$I76)&gt;J$4,$AC90/$I76,$AC90-SUM($I113:I113))))</f>
        <v>0</v>
      </c>
      <c r="K113" s="31">
        <f>IF($I76="n/a",0,IF(K$4&lt;=$C113,0,IF(SUM($C113,$I76)&gt;K$4,$AC90/$I76,$AC90-SUM($I113:J113))))</f>
        <v>0</v>
      </c>
      <c r="L113" s="31">
        <f>IF($I76="n/a",0,IF(L$4&lt;=$C113,0,IF(SUM($C113,$I76)&gt;L$4,$AC90/$I76,$AC90-SUM($I113:K113))))</f>
        <v>0</v>
      </c>
      <c r="M113" s="31">
        <f>IF($I76="n/a",0,IF(M$4&lt;=$C113,0,IF(SUM($C113,$I76)&gt;M$4,$AC90/$I76,$AC90-SUM($I113:L113))))</f>
        <v>0</v>
      </c>
      <c r="N113" s="31">
        <f>IF($I76="n/a",0,IF(N$4&lt;=$C113,0,IF(SUM($C113,$I76)&gt;N$4,$AC90/$I76,$AC90-SUM($I113:M113))))</f>
        <v>0</v>
      </c>
      <c r="O113" s="31">
        <f>IF($I76="n/a",0,IF(O$4&lt;=$C113,0,IF(SUM($C113,$I76)&gt;O$4,$AC90/$I76,$AC90-SUM($I113:N113))))</f>
        <v>0</v>
      </c>
      <c r="P113" s="31">
        <f>IF($I76="n/a",0,IF(P$4&lt;=$C113,0,IF(SUM($C113,$I76)&gt;P$4,$AC90/$I76,$AC90-SUM($I113:O113))))</f>
        <v>0</v>
      </c>
      <c r="Q113" s="31">
        <f>IF($I76="n/a",0,IF(Q$4&lt;=$C113,0,IF(SUM($C113,$I76)&gt;Q$4,$AC90/$I76,$AC90-SUM($I113:P113))))</f>
        <v>0</v>
      </c>
      <c r="R113" s="31">
        <f>IF($I76="n/a",0,IF(R$4&lt;=$C113,0,IF(SUM($C113,$I76)&gt;R$4,$AC90/$I76,$AC90-SUM($I113:Q113))))</f>
        <v>0</v>
      </c>
      <c r="S113" s="31">
        <f>IF($I76="n/a",0,IF(S$4&lt;=$C113,0,IF(SUM($C113,$I76)&gt;S$4,$AC90/$I76,$AC90-SUM($I113:R113))))</f>
        <v>0</v>
      </c>
      <c r="T113" s="31">
        <f>IF($I76="n/a",0,IF(T$4&lt;=$C113,0,IF(SUM($C113,$I76)&gt;T$4,$AC90/$I76,$AC90-SUM($I113:S113))))</f>
        <v>0</v>
      </c>
      <c r="U113" s="31">
        <f>IF($I76="n/a",0,IF(U$4&lt;=$C113,0,IF(SUM($C113,$I76)&gt;U$4,$AC90/$I76,$AC90-SUM($I113:T113))))</f>
        <v>0</v>
      </c>
      <c r="V113" s="31">
        <f>IF($I76="n/a",0,IF(V$4&lt;=$C113,0,IF(SUM($C113,$I76)&gt;V$4,$AC90/$I76,$AC90-SUM($I113:U113))))</f>
        <v>0</v>
      </c>
      <c r="W113" s="31">
        <f>IF($I76="n/a",0,IF(W$4&lt;=$C113,0,IF(SUM($C113,$I76)&gt;W$4,$AC90/$I76,$AC90-SUM($I113:V113))))</f>
        <v>0</v>
      </c>
      <c r="X113" s="31">
        <f>IF($I76="n/a",0,IF(X$4&lt;=$C113,0,IF(SUM($C113,$I76)&gt;X$4,$AC90/$I76,$AC90-SUM($I113:W113))))</f>
        <v>0</v>
      </c>
      <c r="Y113" s="31">
        <f>IF($I76="n/a",0,IF(Y$4&lt;=$C113,0,IF(SUM($C113,$I76)&gt;Y$4,$AC90/$I76,$AC90-SUM($I113:X113))))</f>
        <v>0</v>
      </c>
      <c r="Z113" s="31">
        <f>IF($I76="n/a",0,IF(Z$4&lt;=$C113,0,IF(SUM($C113,$I76)&gt;Z$4,$AC90/$I76,$AC90-SUM($I113:Y113))))</f>
        <v>0</v>
      </c>
      <c r="AA113" s="31">
        <f>IF($I76="n/a",0,IF(AA$4&lt;=$C113,0,IF(SUM($C113,$I76)&gt;AA$4,$AC90/$I76,$AC90-SUM($I113:Z113))))</f>
        <v>0</v>
      </c>
      <c r="AB113" s="31">
        <f>IF($I76="n/a",0,IF(AB$4&lt;=$C113,0,IF(SUM($C113,$I76)&gt;AB$4,$AC90/$I76,$AC90-SUM($I113:AA113))))</f>
        <v>0</v>
      </c>
      <c r="AC113" s="31">
        <f>IF($I76="n/a",0,IF(AC$4&lt;=$C113,0,IF(SUM($C113,$I76)&gt;AC$4,$AC90/$I76,$AC90-SUM($I113:AB113))))</f>
        <v>0</v>
      </c>
      <c r="AD113" s="31">
        <f>IF($I76="n/a",0,IF(AD$4&lt;=$C113,0,IF(SUM($C113,$I76)&gt;AD$4,$AC90/$I76,$AC90-SUM($I113:AC113))))</f>
        <v>0</v>
      </c>
      <c r="AE113" s="31">
        <f>IF($I76="n/a",0,IF(AE$4&lt;=$C113,0,IF(SUM($C113,$I76)&gt;AE$4,$AC90/$I76,$AC90-SUM($I113:AD113))))</f>
        <v>0</v>
      </c>
      <c r="AF113" s="31">
        <f>IF($I76="n/a",0,IF(AF$4&lt;=$C113,0,IF(SUM($C113,$I76)&gt;AF$4,$AC90/$I76,$AC90-SUM($I113:AE113))))</f>
        <v>0</v>
      </c>
      <c r="AG113" s="31">
        <f>IF($I76="n/a",0,IF(AG$4&lt;=$C113,0,IF(SUM($C113,$I76)&gt;AG$4,$AC90/$I76,$AC90-SUM($I113:AF113))))</f>
        <v>0</v>
      </c>
      <c r="AH113" s="31">
        <f>IF($I76="n/a",0,IF(AH$4&lt;=$C113,0,IF(SUM($C113,$I76)&gt;AH$4,$AC90/$I76,$AC90-SUM($I113:AG113))))</f>
        <v>0</v>
      </c>
      <c r="AI113" s="31">
        <f>IF($I76="n/a",0,IF(AI$4&lt;=$C113,0,IF(SUM($C113,$I76)&gt;AI$4,$AC90/$I76,$AC90-SUM($I113:AH113))))</f>
        <v>0</v>
      </c>
      <c r="AJ113" s="31">
        <f>IF($I76="n/a",0,IF(AJ$4&lt;=$C113,0,IF(SUM($C113,$I76)&gt;AJ$4,$AC90/$I76,$AC90-SUM($I113:AI113))))</f>
        <v>0</v>
      </c>
      <c r="AK113" s="31">
        <f>IF($I76="n/a",0,IF(AK$4&lt;=$C113,0,IF(SUM($C113,$I76)&gt;AK$4,$AC90/$I76,$AC90-SUM($I113:AJ113))))</f>
        <v>0</v>
      </c>
      <c r="AL113" s="31">
        <f>IF($I76="n/a",0,IF(AL$4&lt;=$C113,0,IF(SUM($C113,$I76)&gt;AL$4,$AC90/$I76,$AC90-SUM($I113:AK113))))</f>
        <v>0</v>
      </c>
      <c r="AM113" s="31">
        <f>IF($I76="n/a",0,IF(AM$4&lt;=$C113,0,IF(SUM($C113,$I76)&gt;AM$4,$AC90/$I76,$AC90-SUM($I113:AL113))))</f>
        <v>0</v>
      </c>
      <c r="AN113" s="31">
        <f>IF($I76="n/a",0,IF(AN$4&lt;=$C113,0,IF(SUM($C113,$I76)&gt;AN$4,$AC90/$I76,$AC90-SUM($I113:AM113))))</f>
        <v>0</v>
      </c>
      <c r="AO113" s="31">
        <f>IF($I76="n/a",0,IF(AO$4&lt;=$C113,0,IF(SUM($C113,$I76)&gt;AO$4,$AC90/$I76,$AC90-SUM($I113:AN113))))</f>
        <v>0</v>
      </c>
      <c r="AP113" s="31">
        <f>IF($I76="n/a",0,IF(AP$4&lt;=$C113,0,IF(SUM($C113,$I76)&gt;AP$4,$AC90/$I76,$AC90-SUM($I113:AO113))))</f>
        <v>0</v>
      </c>
      <c r="AQ113" s="31">
        <f>IF($I76="n/a",0,IF(AQ$4&lt;=$C113,0,IF(SUM($C113,$I76)&gt;AQ$4,$AC90/$I76,$AC90-SUM($I113:AP113))))</f>
        <v>0</v>
      </c>
      <c r="AR113" s="31">
        <f>IF($I76="n/a",0,IF(AR$4&lt;=$C113,0,IF(SUM($C113,$I76)&gt;AR$4,$AC90/$I76,$AC90-SUM($I113:AQ113))))</f>
        <v>0</v>
      </c>
      <c r="AS113" s="31">
        <f>IF($I76="n/a",0,IF(AS$4&lt;=$C113,0,IF(SUM($C113,$I76)&gt;AS$4,$AC90/$I76,$AC90-SUM($I113:AR113))))</f>
        <v>0</v>
      </c>
      <c r="AT113" s="31">
        <f>IF($I76="n/a",0,IF(AT$4&lt;=$C113,0,IF(SUM($C113,$I76)&gt;AT$4,$AC90/$I76,$AC90-SUM($I113:AS113))))</f>
        <v>0</v>
      </c>
      <c r="AU113" s="31">
        <f>IF($I76="n/a",0,IF(AU$4&lt;=$C113,0,IF(SUM($C113,$I76)&gt;AU$4,$AC90/$I76,$AC90-SUM($I113:AT113))))</f>
        <v>0</v>
      </c>
      <c r="AV113" s="31">
        <f>IF($I76="n/a",0,IF(AV$4&lt;=$C113,0,IF(SUM($C113,$I76)&gt;AV$4,$AC90/$I76,$AC90-SUM($I113:AU113))))</f>
        <v>0</v>
      </c>
      <c r="AW113" s="31">
        <f>IF($I76="n/a",0,IF(AW$4&lt;=$C113,0,IF(SUM($C113,$I76)&gt;AW$4,$AC90/$I76,$AC90-SUM($I113:AV113))))</f>
        <v>0</v>
      </c>
      <c r="AX113" s="31">
        <f>IF($I76="n/a",0,IF(AX$4&lt;=$C113,0,IF(SUM($C113,$I76)&gt;AX$4,$AC90/$I76,$AC90-SUM($I113:AW113))))</f>
        <v>0</v>
      </c>
      <c r="AY113" s="31">
        <f>IF($I76="n/a",0,IF(AY$4&lt;=$C113,0,IF(SUM($C113,$I76)&gt;AY$4,$AC90/$I76,$AC90-SUM($I113:AX113))))</f>
        <v>0</v>
      </c>
      <c r="AZ113" s="31">
        <f>IF($I76="n/a",0,IF(AZ$4&lt;=$C113,0,IF(SUM($C113,$I76)&gt;AZ$4,$AC90/$I76,$AC90-SUM($I113:AY113))))</f>
        <v>0</v>
      </c>
      <c r="BA113" s="31">
        <f>IF($I76="n/a",0,IF(BA$4&lt;=$C113,0,IF(SUM($C113,$I76)&gt;BA$4,$AC90/$I76,$AC90-SUM($I113:AZ113))))</f>
        <v>0</v>
      </c>
      <c r="BB113" s="31">
        <f>IF($I76="n/a",0,IF(BB$4&lt;=$C113,0,IF(SUM($C113,$I76)&gt;BB$4,$AC90/$I76,$AC90-SUM($I113:BA113))))</f>
        <v>0</v>
      </c>
      <c r="BC113" s="31">
        <f>IF($I76="n/a",0,IF(BC$4&lt;=$C113,0,IF(SUM($C113,$I76)&gt;BC$4,$AC90/$I76,$AC90-SUM($I113:BB113))))</f>
        <v>0</v>
      </c>
      <c r="BD113" s="31">
        <f>IF($I76="n/a",0,IF(BD$4&lt;=$C113,0,IF(SUM($C113,$I76)&gt;BD$4,$AC90/$I76,$AC90-SUM($I113:BC113))))</f>
        <v>0</v>
      </c>
      <c r="BE113" s="31">
        <f>IF($I76="n/a",0,IF(BE$4&lt;=$C113,0,IF(SUM($C113,$I76)&gt;BE$4,$AC90/$I76,$AC90-SUM($I113:BD113))))</f>
        <v>0</v>
      </c>
      <c r="BF113" s="31">
        <f>IF($I76="n/a",0,IF(BF$4&lt;=$C113,0,IF(SUM($C113,$I76)&gt;BF$4,$AC90/$I76,$AC90-SUM($I113:BE113))))</f>
        <v>0</v>
      </c>
      <c r="BG113" s="31">
        <f>IF($I76="n/a",0,IF(BG$4&lt;=$C113,0,IF(SUM($C113,$I76)&gt;BG$4,$AC90/$I76,$AC90-SUM($I113:BF113))))</f>
        <v>0</v>
      </c>
      <c r="BH113" s="31">
        <f>IF($I76="n/a",0,IF(BH$4&lt;=$C113,0,IF(SUM($C113,$I76)&gt;BH$4,$AC90/$I76,$AC90-SUM($I113:BG113))))</f>
        <v>0</v>
      </c>
      <c r="BI113" s="31">
        <f>IF($I76="n/a",0,IF(BI$4&lt;=$C113,0,IF(SUM($C113,$I76)&gt;BI$4,$AC90/$I76,$AC90-SUM($I113:BH113))))</f>
        <v>0</v>
      </c>
      <c r="BJ113" s="31">
        <f>IF($I76="n/a",0,IF(BJ$4&lt;=$C113,0,IF(SUM($C113,$I76)&gt;BJ$4,$AC90/$I76,$AC90-SUM($I113:BI113))))</f>
        <v>0</v>
      </c>
      <c r="BK113" s="31">
        <f>IF($I76="n/a",0,IF(BK$4&lt;=$C113,0,IF(SUM($C113,$I76)&gt;BK$4,$AC90/$I76,$AC90-SUM($I113:BJ113))))</f>
        <v>0</v>
      </c>
      <c r="BL113" s="31">
        <f>IF($I76="n/a",0,IF(BL$4&lt;=$C113,0,IF(SUM($C113,$I76)&gt;BL$4,$AC90/$I76,$AC90-SUM($I113:BK113))))</f>
        <v>0</v>
      </c>
      <c r="BM113" s="31">
        <f>IF($I76="n/a",0,IF(BM$4&lt;=$C113,0,IF(SUM($C113,$I76)&gt;BM$4,$AC90/$I76,$AC90-SUM($I113:BL113))))</f>
        <v>0</v>
      </c>
      <c r="BN113" s="31">
        <f>IF($I76="n/a",0,IF(BN$4&lt;=$C113,0,IF(SUM($C113,$I76)&gt;BN$4,$AC90/$I76,$AC90-SUM($I113:BM113))))</f>
        <v>0</v>
      </c>
      <c r="BO113" s="31">
        <f>IF($I76="n/a",0,IF(BO$4&lt;=$C113,0,IF(SUM($C113,$I76)&gt;BO$4,$AC90/$I76,$AC90-SUM($I113:BN113))))</f>
        <v>0</v>
      </c>
      <c r="BP113" s="31">
        <f>IF($I76="n/a",0,IF(BP$4&lt;=$C113,0,IF(SUM($C113,$I76)&gt;BP$4,$AC90/$I76,$AC90-SUM($I113:BO113))))</f>
        <v>0</v>
      </c>
      <c r="BQ113" s="31">
        <f>IF($I76="n/a",0,IF(BQ$4&lt;=$C113,0,IF(SUM($C113,$I76)&gt;BQ$4,$AC90/$I76,$AC90-SUM($I113:BP113))))</f>
        <v>0</v>
      </c>
      <c r="BR113" s="31">
        <f>IF($I76="n/a",0,IF(BR$4&lt;=$C113,0,IF(SUM($C113,$I76)&gt;BR$4,$AC90/$I76,$AC90-SUM($I113:BQ113))))</f>
        <v>0</v>
      </c>
      <c r="BS113" s="31">
        <f>IF($I76="n/a",0,IF(BS$4&lt;=$C113,0,IF(SUM($C113,$I76)&gt;BS$4,$AC90/$I76,$AC90-SUM($I113:BR113))))</f>
        <v>0</v>
      </c>
      <c r="BT113" s="31">
        <f>IF($I76="n/a",0,IF(BT$4&lt;=$C113,0,IF(SUM($C113,$I76)&gt;BT$4,$AC90/$I76,$AC90-SUM($I113:BS113))))</f>
        <v>0</v>
      </c>
      <c r="BU113" s="31">
        <f>IF($I76="n/a",0,IF(BU$4&lt;=$C113,0,IF(SUM($C113,$I76)&gt;BU$4,$AC90/$I76,$AC90-SUM($I113:BT113))))</f>
        <v>0</v>
      </c>
      <c r="BV113" s="31">
        <f>IF($I76="n/a",0,IF(BV$4&lt;=$C113,0,IF(SUM($C113,$I76)&gt;BV$4,$AC90/$I76,$AC90-SUM($I113:BU113))))</f>
        <v>0</v>
      </c>
      <c r="BW113" s="31">
        <f>IF($I76="n/a",0,IF(BW$4&lt;=$C113,0,IF(SUM($C113,$I76)&gt;BW$4,$AC90/$I76,$AC90-SUM($I113:BV113))))</f>
        <v>0</v>
      </c>
      <c r="BX113" s="31">
        <f>IF($I76="n/a",0,IF(BX$4&lt;=$C113,0,IF(SUM($C113,$I76)&gt;BX$4,$AC90/$I76,$AC90-SUM($I113:BW113))))</f>
        <v>0</v>
      </c>
      <c r="BY113" s="31">
        <f>IF($I76="n/a",0,IF(BY$4&lt;=$C113,0,IF(SUM($C113,$I76)&gt;BY$4,$AC90/$I76,$AC90-SUM($I113:BX113))))</f>
        <v>0</v>
      </c>
      <c r="BZ113" s="31">
        <f>IF($I76="n/a",0,IF(BZ$4&lt;=$C113,0,IF(SUM($C113,$I76)&gt;BZ$4,$AC90/$I76,$AC90-SUM($I113:BY113))))</f>
        <v>0</v>
      </c>
      <c r="CA113" s="31">
        <f>IF($I76="n/a",0,IF(CA$4&lt;=$C113,0,IF(SUM($C113,$I76)&gt;CA$4,$AC90/$I76,$AC90-SUM($I113:BZ113))))</f>
        <v>0</v>
      </c>
      <c r="CB113" s="31">
        <f>IF($I76="n/a",0,IF(CB$4&lt;=$C113,0,IF(SUM($C113,$I76)&gt;CB$4,$AC90/$I76,$AC90-SUM($I113:CA113))))</f>
        <v>0</v>
      </c>
      <c r="CC113" s="31">
        <f>IF($I76="n/a",0,IF(CC$4&lt;=$C113,0,IF(SUM($C113,$I76)&gt;CC$4,$AC90/$I76,$AC90-SUM($I113:CB113))))</f>
        <v>0</v>
      </c>
      <c r="CD113" s="31">
        <f>IF($I76="n/a",0,IF(CD$4&lt;=$C113,0,IF(SUM($C113,$I76)&gt;CD$4,$AC90/$I76,$AC90-SUM($I113:CC113))))</f>
        <v>0</v>
      </c>
      <c r="CE113" s="31">
        <f>IF($I76="n/a",0,IF(CE$4&lt;=$C113,0,IF(SUM($C113,$I76)&gt;CE$4,$AC90/$I76,$AC90-SUM($I113:CD113))))</f>
        <v>0</v>
      </c>
      <c r="CF113" s="31">
        <f>IF($I76="n/a",0,IF(CF$4&lt;=$C113,0,IF(SUM($C113,$I76)&gt;CF$4,$AC90/$I76,$AC90-SUM($I113:CE113))))</f>
        <v>0</v>
      </c>
    </row>
    <row r="114" spans="1:84" ht="12.75" customHeight="1">
      <c r="C114" s="197">
        <v>2036</v>
      </c>
      <c r="D114" s="21" t="s">
        <v>65</v>
      </c>
      <c r="E114" s="21" t="s">
        <v>185</v>
      </c>
      <c r="I114" s="31"/>
      <c r="J114" s="31">
        <f>IF($I76="n/a",0,IF(J$4&lt;=$C114,0,IF(SUM($C114,$I76)&gt;J$4,$AD90/$I76,$AD90-SUM($I114:I114))))</f>
        <v>0</v>
      </c>
      <c r="K114" s="31">
        <f>IF($I76="n/a",0,IF(K$4&lt;=$C114,0,IF(SUM($C114,$I76)&gt;K$4,$AD90/$I76,$AD90-SUM($I114:J114))))</f>
        <v>0</v>
      </c>
      <c r="L114" s="31">
        <f>IF($I76="n/a",0,IF(L$4&lt;=$C114,0,IF(SUM($C114,$I76)&gt;L$4,$AD90/$I76,$AD90-SUM($I114:K114))))</f>
        <v>0</v>
      </c>
      <c r="M114" s="31">
        <f>IF($I76="n/a",0,IF(M$4&lt;=$C114,0,IF(SUM($C114,$I76)&gt;M$4,$AD90/$I76,$AD90-SUM($I114:L114))))</f>
        <v>0</v>
      </c>
      <c r="N114" s="31">
        <f>IF($I76="n/a",0,IF(N$4&lt;=$C114,0,IF(SUM($C114,$I76)&gt;N$4,$AD90/$I76,$AD90-SUM($I114:M114))))</f>
        <v>0</v>
      </c>
      <c r="O114" s="31">
        <f>IF($I76="n/a",0,IF(O$4&lt;=$C114,0,IF(SUM($C114,$I76)&gt;O$4,$AD90/$I76,$AD90-SUM($I114:N114))))</f>
        <v>0</v>
      </c>
      <c r="P114" s="31">
        <f>IF($I76="n/a",0,IF(P$4&lt;=$C114,0,IF(SUM($C114,$I76)&gt;P$4,$AD90/$I76,$AD90-SUM($I114:O114))))</f>
        <v>0</v>
      </c>
      <c r="Q114" s="31">
        <f>IF($I76="n/a",0,IF(Q$4&lt;=$C114,0,IF(SUM($C114,$I76)&gt;Q$4,$AD90/$I76,$AD90-SUM($I114:P114))))</f>
        <v>0</v>
      </c>
      <c r="R114" s="31">
        <f>IF($I76="n/a",0,IF(R$4&lt;=$C114,0,IF(SUM($C114,$I76)&gt;R$4,$AD90/$I76,$AD90-SUM($I114:Q114))))</f>
        <v>0</v>
      </c>
      <c r="S114" s="31">
        <f>IF($I76="n/a",0,IF(S$4&lt;=$C114,0,IF(SUM($C114,$I76)&gt;S$4,$AD90/$I76,$AD90-SUM($I114:R114))))</f>
        <v>0</v>
      </c>
      <c r="T114" s="31">
        <f>IF($I76="n/a",0,IF(T$4&lt;=$C114,0,IF(SUM($C114,$I76)&gt;T$4,$AD90/$I76,$AD90-SUM($I114:S114))))</f>
        <v>0</v>
      </c>
      <c r="U114" s="31">
        <f>IF($I76="n/a",0,IF(U$4&lt;=$C114,0,IF(SUM($C114,$I76)&gt;U$4,$AD90/$I76,$AD90-SUM($I114:T114))))</f>
        <v>0</v>
      </c>
      <c r="V114" s="31">
        <f>IF($I76="n/a",0,IF(V$4&lt;=$C114,0,IF(SUM($C114,$I76)&gt;V$4,$AD90/$I76,$AD90-SUM($I114:U114))))</f>
        <v>0</v>
      </c>
      <c r="W114" s="31">
        <f>IF($I76="n/a",0,IF(W$4&lt;=$C114,0,IF(SUM($C114,$I76)&gt;W$4,$AD90/$I76,$AD90-SUM($I114:V114))))</f>
        <v>0</v>
      </c>
      <c r="X114" s="31">
        <f>IF($I76="n/a",0,IF(X$4&lt;=$C114,0,IF(SUM($C114,$I76)&gt;X$4,$AD90/$I76,$AD90-SUM($I114:W114))))</f>
        <v>0</v>
      </c>
      <c r="Y114" s="31">
        <f>IF($I76="n/a",0,IF(Y$4&lt;=$C114,0,IF(SUM($C114,$I76)&gt;Y$4,$AD90/$I76,$AD90-SUM($I114:X114))))</f>
        <v>0</v>
      </c>
      <c r="Z114" s="31">
        <f>IF($I76="n/a",0,IF(Z$4&lt;=$C114,0,IF(SUM($C114,$I76)&gt;Z$4,$AD90/$I76,$AD90-SUM($I114:Y114))))</f>
        <v>0</v>
      </c>
      <c r="AA114" s="31">
        <f>IF($I76="n/a",0,IF(AA$4&lt;=$C114,0,IF(SUM($C114,$I76)&gt;AA$4,$AD90/$I76,$AD90-SUM($I114:Z114))))</f>
        <v>0</v>
      </c>
      <c r="AB114" s="31">
        <f>IF($I76="n/a",0,IF(AB$4&lt;=$C114,0,IF(SUM($C114,$I76)&gt;AB$4,$AD90/$I76,$AD90-SUM($I114:AA114))))</f>
        <v>0</v>
      </c>
      <c r="AC114" s="31">
        <f>IF($I76="n/a",0,IF(AC$4&lt;=$C114,0,IF(SUM($C114,$I76)&gt;AC$4,$AD90/$I76,$AD90-SUM($I114:AB114))))</f>
        <v>0</v>
      </c>
      <c r="AD114" s="31">
        <f>IF($I76="n/a",0,IF(AD$4&lt;=$C114,0,IF(SUM($C114,$I76)&gt;AD$4,$AD90/$I76,$AD90-SUM($I114:AC114))))</f>
        <v>0</v>
      </c>
      <c r="AE114" s="31">
        <f>IF($I76="n/a",0,IF(AE$4&lt;=$C114,0,IF(SUM($C114,$I76)&gt;AE$4,$AD90/$I76,$AD90-SUM($I114:AD114))))</f>
        <v>0</v>
      </c>
      <c r="AF114" s="31">
        <f>IF($I76="n/a",0,IF(AF$4&lt;=$C114,0,IF(SUM($C114,$I76)&gt;AF$4,$AD90/$I76,$AD90-SUM($I114:AE114))))</f>
        <v>0</v>
      </c>
      <c r="AG114" s="31">
        <f>IF($I76="n/a",0,IF(AG$4&lt;=$C114,0,IF(SUM($C114,$I76)&gt;AG$4,$AD90/$I76,$AD90-SUM($I114:AF114))))</f>
        <v>0</v>
      </c>
      <c r="AH114" s="31">
        <f>IF($I76="n/a",0,IF(AH$4&lt;=$C114,0,IF(SUM($C114,$I76)&gt;AH$4,$AD90/$I76,$AD90-SUM($I114:AG114))))</f>
        <v>0</v>
      </c>
      <c r="AI114" s="31">
        <f>IF($I76="n/a",0,IF(AI$4&lt;=$C114,0,IF(SUM($C114,$I76)&gt;AI$4,$AD90/$I76,$AD90-SUM($I114:AH114))))</f>
        <v>0</v>
      </c>
      <c r="AJ114" s="31">
        <f>IF($I76="n/a",0,IF(AJ$4&lt;=$C114,0,IF(SUM($C114,$I76)&gt;AJ$4,$AD90/$I76,$AD90-SUM($I114:AI114))))</f>
        <v>0</v>
      </c>
      <c r="AK114" s="31">
        <f>IF($I76="n/a",0,IF(AK$4&lt;=$C114,0,IF(SUM($C114,$I76)&gt;AK$4,$AD90/$I76,$AD90-SUM($I114:AJ114))))</f>
        <v>0</v>
      </c>
      <c r="AL114" s="31">
        <f>IF($I76="n/a",0,IF(AL$4&lt;=$C114,0,IF(SUM($C114,$I76)&gt;AL$4,$AD90/$I76,$AD90-SUM($I114:AK114))))</f>
        <v>0</v>
      </c>
      <c r="AM114" s="31">
        <f>IF($I76="n/a",0,IF(AM$4&lt;=$C114,0,IF(SUM($C114,$I76)&gt;AM$4,$AD90/$I76,$AD90-SUM($I114:AL114))))</f>
        <v>0</v>
      </c>
      <c r="AN114" s="31">
        <f>IF($I76="n/a",0,IF(AN$4&lt;=$C114,0,IF(SUM($C114,$I76)&gt;AN$4,$AD90/$I76,$AD90-SUM($I114:AM114))))</f>
        <v>0</v>
      </c>
      <c r="AO114" s="31">
        <f>IF($I76="n/a",0,IF(AO$4&lt;=$C114,0,IF(SUM($C114,$I76)&gt;AO$4,$AD90/$I76,$AD90-SUM($I114:AN114))))</f>
        <v>0</v>
      </c>
      <c r="AP114" s="31">
        <f>IF($I76="n/a",0,IF(AP$4&lt;=$C114,0,IF(SUM($C114,$I76)&gt;AP$4,$AD90/$I76,$AD90-SUM($I114:AO114))))</f>
        <v>0</v>
      </c>
      <c r="AQ114" s="31">
        <f>IF($I76="n/a",0,IF(AQ$4&lt;=$C114,0,IF(SUM($C114,$I76)&gt;AQ$4,$AD90/$I76,$AD90-SUM($I114:AP114))))</f>
        <v>0</v>
      </c>
      <c r="AR114" s="31">
        <f>IF($I76="n/a",0,IF(AR$4&lt;=$C114,0,IF(SUM($C114,$I76)&gt;AR$4,$AD90/$I76,$AD90-SUM($I114:AQ114))))</f>
        <v>0</v>
      </c>
      <c r="AS114" s="31">
        <f>IF($I76="n/a",0,IF(AS$4&lt;=$C114,0,IF(SUM($C114,$I76)&gt;AS$4,$AD90/$I76,$AD90-SUM($I114:AR114))))</f>
        <v>0</v>
      </c>
      <c r="AT114" s="31">
        <f>IF($I76="n/a",0,IF(AT$4&lt;=$C114,0,IF(SUM($C114,$I76)&gt;AT$4,$AD90/$I76,$AD90-SUM($I114:AS114))))</f>
        <v>0</v>
      </c>
      <c r="AU114" s="31">
        <f>IF($I76="n/a",0,IF(AU$4&lt;=$C114,0,IF(SUM($C114,$I76)&gt;AU$4,$AD90/$I76,$AD90-SUM($I114:AT114))))</f>
        <v>0</v>
      </c>
      <c r="AV114" s="31">
        <f>IF($I76="n/a",0,IF(AV$4&lt;=$C114,0,IF(SUM($C114,$I76)&gt;AV$4,$AD90/$I76,$AD90-SUM($I114:AU114))))</f>
        <v>0</v>
      </c>
      <c r="AW114" s="31">
        <f>IF($I76="n/a",0,IF(AW$4&lt;=$C114,0,IF(SUM($C114,$I76)&gt;AW$4,$AD90/$I76,$AD90-SUM($I114:AV114))))</f>
        <v>0</v>
      </c>
      <c r="AX114" s="31">
        <f>IF($I76="n/a",0,IF(AX$4&lt;=$C114,0,IF(SUM($C114,$I76)&gt;AX$4,$AD90/$I76,$AD90-SUM($I114:AW114))))</f>
        <v>0</v>
      </c>
      <c r="AY114" s="31">
        <f>IF($I76="n/a",0,IF(AY$4&lt;=$C114,0,IF(SUM($C114,$I76)&gt;AY$4,$AD90/$I76,$AD90-SUM($I114:AX114))))</f>
        <v>0</v>
      </c>
      <c r="AZ114" s="31">
        <f>IF($I76="n/a",0,IF(AZ$4&lt;=$C114,0,IF(SUM($C114,$I76)&gt;AZ$4,$AD90/$I76,$AD90-SUM($I114:AY114))))</f>
        <v>0</v>
      </c>
      <c r="BA114" s="31">
        <f>IF($I76="n/a",0,IF(BA$4&lt;=$C114,0,IF(SUM($C114,$I76)&gt;BA$4,$AD90/$I76,$AD90-SUM($I114:AZ114))))</f>
        <v>0</v>
      </c>
      <c r="BB114" s="31">
        <f>IF($I76="n/a",0,IF(BB$4&lt;=$C114,0,IF(SUM($C114,$I76)&gt;BB$4,$AD90/$I76,$AD90-SUM($I114:BA114))))</f>
        <v>0</v>
      </c>
      <c r="BC114" s="31">
        <f>IF($I76="n/a",0,IF(BC$4&lt;=$C114,0,IF(SUM($C114,$I76)&gt;BC$4,$AD90/$I76,$AD90-SUM($I114:BB114))))</f>
        <v>0</v>
      </c>
      <c r="BD114" s="31">
        <f>IF($I76="n/a",0,IF(BD$4&lt;=$C114,0,IF(SUM($C114,$I76)&gt;BD$4,$AD90/$I76,$AD90-SUM($I114:BC114))))</f>
        <v>0</v>
      </c>
      <c r="BE114" s="31">
        <f>IF($I76="n/a",0,IF(BE$4&lt;=$C114,0,IF(SUM($C114,$I76)&gt;BE$4,$AD90/$I76,$AD90-SUM($I114:BD114))))</f>
        <v>0</v>
      </c>
      <c r="BF114" s="31">
        <f>IF($I76="n/a",0,IF(BF$4&lt;=$C114,0,IF(SUM($C114,$I76)&gt;BF$4,$AD90/$I76,$AD90-SUM($I114:BE114))))</f>
        <v>0</v>
      </c>
      <c r="BG114" s="31">
        <f>IF($I76="n/a",0,IF(BG$4&lt;=$C114,0,IF(SUM($C114,$I76)&gt;BG$4,$AD90/$I76,$AD90-SUM($I114:BF114))))</f>
        <v>0</v>
      </c>
      <c r="BH114" s="31">
        <f>IF($I76="n/a",0,IF(BH$4&lt;=$C114,0,IF(SUM($C114,$I76)&gt;BH$4,$AD90/$I76,$AD90-SUM($I114:BG114))))</f>
        <v>0</v>
      </c>
      <c r="BI114" s="31">
        <f>IF($I76="n/a",0,IF(BI$4&lt;=$C114,0,IF(SUM($C114,$I76)&gt;BI$4,$AD90/$I76,$AD90-SUM($I114:BH114))))</f>
        <v>0</v>
      </c>
      <c r="BJ114" s="31">
        <f>IF($I76="n/a",0,IF(BJ$4&lt;=$C114,0,IF(SUM($C114,$I76)&gt;BJ$4,$AD90/$I76,$AD90-SUM($I114:BI114))))</f>
        <v>0</v>
      </c>
      <c r="BK114" s="31">
        <f>IF($I76="n/a",0,IF(BK$4&lt;=$C114,0,IF(SUM($C114,$I76)&gt;BK$4,$AD90/$I76,$AD90-SUM($I114:BJ114))))</f>
        <v>0</v>
      </c>
      <c r="BL114" s="31">
        <f>IF($I76="n/a",0,IF(BL$4&lt;=$C114,0,IF(SUM($C114,$I76)&gt;BL$4,$AD90/$I76,$AD90-SUM($I114:BK114))))</f>
        <v>0</v>
      </c>
      <c r="BM114" s="31">
        <f>IF($I76="n/a",0,IF(BM$4&lt;=$C114,0,IF(SUM($C114,$I76)&gt;BM$4,$AD90/$I76,$AD90-SUM($I114:BL114))))</f>
        <v>0</v>
      </c>
      <c r="BN114" s="31">
        <f>IF($I76="n/a",0,IF(BN$4&lt;=$C114,0,IF(SUM($C114,$I76)&gt;BN$4,$AD90/$I76,$AD90-SUM($I114:BM114))))</f>
        <v>0</v>
      </c>
      <c r="BO114" s="31">
        <f>IF($I76="n/a",0,IF(BO$4&lt;=$C114,0,IF(SUM($C114,$I76)&gt;BO$4,$AD90/$I76,$AD90-SUM($I114:BN114))))</f>
        <v>0</v>
      </c>
      <c r="BP114" s="31">
        <f>IF($I76="n/a",0,IF(BP$4&lt;=$C114,0,IF(SUM($C114,$I76)&gt;BP$4,$AD90/$I76,$AD90-SUM($I114:BO114))))</f>
        <v>0</v>
      </c>
      <c r="BQ114" s="31">
        <f>IF($I76="n/a",0,IF(BQ$4&lt;=$C114,0,IF(SUM($C114,$I76)&gt;BQ$4,$AD90/$I76,$AD90-SUM($I114:BP114))))</f>
        <v>0</v>
      </c>
      <c r="BR114" s="31">
        <f>IF($I76="n/a",0,IF(BR$4&lt;=$C114,0,IF(SUM($C114,$I76)&gt;BR$4,$AD90/$I76,$AD90-SUM($I114:BQ114))))</f>
        <v>0</v>
      </c>
      <c r="BS114" s="31">
        <f>IF($I76="n/a",0,IF(BS$4&lt;=$C114,0,IF(SUM($C114,$I76)&gt;BS$4,$AD90/$I76,$AD90-SUM($I114:BR114))))</f>
        <v>0</v>
      </c>
      <c r="BT114" s="31">
        <f>IF($I76="n/a",0,IF(BT$4&lt;=$C114,0,IF(SUM($C114,$I76)&gt;BT$4,$AD90/$I76,$AD90-SUM($I114:BS114))))</f>
        <v>0</v>
      </c>
      <c r="BU114" s="31">
        <f>IF($I76="n/a",0,IF(BU$4&lt;=$C114,0,IF(SUM($C114,$I76)&gt;BU$4,$AD90/$I76,$AD90-SUM($I114:BT114))))</f>
        <v>0</v>
      </c>
      <c r="BV114" s="31">
        <f>IF($I76="n/a",0,IF(BV$4&lt;=$C114,0,IF(SUM($C114,$I76)&gt;BV$4,$AD90/$I76,$AD90-SUM($I114:BU114))))</f>
        <v>0</v>
      </c>
      <c r="BW114" s="31">
        <f>IF($I76="n/a",0,IF(BW$4&lt;=$C114,0,IF(SUM($C114,$I76)&gt;BW$4,$AD90/$I76,$AD90-SUM($I114:BV114))))</f>
        <v>0</v>
      </c>
      <c r="BX114" s="31">
        <f>IF($I76="n/a",0,IF(BX$4&lt;=$C114,0,IF(SUM($C114,$I76)&gt;BX$4,$AD90/$I76,$AD90-SUM($I114:BW114))))</f>
        <v>0</v>
      </c>
      <c r="BY114" s="31">
        <f>IF($I76="n/a",0,IF(BY$4&lt;=$C114,0,IF(SUM($C114,$I76)&gt;BY$4,$AD90/$I76,$AD90-SUM($I114:BX114))))</f>
        <v>0</v>
      </c>
      <c r="BZ114" s="31">
        <f>IF($I76="n/a",0,IF(BZ$4&lt;=$C114,0,IF(SUM($C114,$I76)&gt;BZ$4,$AD90/$I76,$AD90-SUM($I114:BY114))))</f>
        <v>0</v>
      </c>
      <c r="CA114" s="31">
        <f>IF($I76="n/a",0,IF(CA$4&lt;=$C114,0,IF(SUM($C114,$I76)&gt;CA$4,$AD90/$I76,$AD90-SUM($I114:BZ114))))</f>
        <v>0</v>
      </c>
      <c r="CB114" s="31">
        <f>IF($I76="n/a",0,IF(CB$4&lt;=$C114,0,IF(SUM($C114,$I76)&gt;CB$4,$AD90/$I76,$AD90-SUM($I114:CA114))))</f>
        <v>0</v>
      </c>
      <c r="CC114" s="31">
        <f>IF($I76="n/a",0,IF(CC$4&lt;=$C114,0,IF(SUM($C114,$I76)&gt;CC$4,$AD90/$I76,$AD90-SUM($I114:CB114))))</f>
        <v>0</v>
      </c>
      <c r="CD114" s="31">
        <f>IF($I76="n/a",0,IF(CD$4&lt;=$C114,0,IF(SUM($C114,$I76)&gt;CD$4,$AD90/$I76,$AD90-SUM($I114:CC114))))</f>
        <v>0</v>
      </c>
      <c r="CE114" s="31">
        <f>IF($I76="n/a",0,IF(CE$4&lt;=$C114,0,IF(SUM($C114,$I76)&gt;CE$4,$AD90/$I76,$AD90-SUM($I114:CD114))))</f>
        <v>0</v>
      </c>
      <c r="CF114" s="31">
        <f>IF($I76="n/a",0,IF(CF$4&lt;=$C114,0,IF(SUM($C114,$I76)&gt;CF$4,$AD90/$I76,$AD90-SUM($I114:CE114))))</f>
        <v>0</v>
      </c>
    </row>
    <row r="115" spans="1:84" ht="12.75" customHeight="1">
      <c r="C115" s="197">
        <v>2037</v>
      </c>
      <c r="D115" s="21" t="s">
        <v>66</v>
      </c>
      <c r="E115" s="21" t="s">
        <v>185</v>
      </c>
      <c r="I115" s="31"/>
      <c r="J115" s="31">
        <f>IF($I76="n/a",0,IF(J$4&lt;=$C115,0,IF(SUM($C115,$I76)&gt;J$4,$AE90/$I76,$AE90-SUM($I115:I115))))</f>
        <v>0</v>
      </c>
      <c r="K115" s="31">
        <f>IF($I76="n/a",0,IF(K$4&lt;=$C115,0,IF(SUM($C115,$I76)&gt;K$4,$AE90/$I76,$AE90-SUM($I115:J115))))</f>
        <v>0</v>
      </c>
      <c r="L115" s="31">
        <f>IF($I76="n/a",0,IF(L$4&lt;=$C115,0,IF(SUM($C115,$I76)&gt;L$4,$AE90/$I76,$AE90-SUM($I115:K115))))</f>
        <v>0</v>
      </c>
      <c r="M115" s="31">
        <f>IF($I76="n/a",0,IF(M$4&lt;=$C115,0,IF(SUM($C115,$I76)&gt;M$4,$AE90/$I76,$AE90-SUM($I115:L115))))</f>
        <v>0</v>
      </c>
      <c r="N115" s="31">
        <f>IF($I76="n/a",0,IF(N$4&lt;=$C115,0,IF(SUM($C115,$I76)&gt;N$4,$AE90/$I76,$AE90-SUM($I115:M115))))</f>
        <v>0</v>
      </c>
      <c r="O115" s="31">
        <f>IF($I76="n/a",0,IF(O$4&lt;=$C115,0,IF(SUM($C115,$I76)&gt;O$4,$AE90/$I76,$AE90-SUM($I115:N115))))</f>
        <v>0</v>
      </c>
      <c r="P115" s="31">
        <f>IF($I76="n/a",0,IF(P$4&lt;=$C115,0,IF(SUM($C115,$I76)&gt;P$4,$AE90/$I76,$AE90-SUM($I115:O115))))</f>
        <v>0</v>
      </c>
      <c r="Q115" s="31">
        <f>IF($I76="n/a",0,IF(Q$4&lt;=$C115,0,IF(SUM($C115,$I76)&gt;Q$4,$AE90/$I76,$AE90-SUM($I115:P115))))</f>
        <v>0</v>
      </c>
      <c r="R115" s="31">
        <f>IF($I76="n/a",0,IF(R$4&lt;=$C115,0,IF(SUM($C115,$I76)&gt;R$4,$AE90/$I76,$AE90-SUM($I115:Q115))))</f>
        <v>0</v>
      </c>
      <c r="S115" s="31">
        <f>IF($I76="n/a",0,IF(S$4&lt;=$C115,0,IF(SUM($C115,$I76)&gt;S$4,$AE90/$I76,$AE90-SUM($I115:R115))))</f>
        <v>0</v>
      </c>
      <c r="T115" s="31">
        <f>IF($I76="n/a",0,IF(T$4&lt;=$C115,0,IF(SUM($C115,$I76)&gt;T$4,$AE90/$I76,$AE90-SUM($I115:S115))))</f>
        <v>0</v>
      </c>
      <c r="U115" s="31">
        <f>IF($I76="n/a",0,IF(U$4&lt;=$C115,0,IF(SUM($C115,$I76)&gt;U$4,$AE90/$I76,$AE90-SUM($I115:T115))))</f>
        <v>0</v>
      </c>
      <c r="V115" s="31">
        <f>IF($I76="n/a",0,IF(V$4&lt;=$C115,0,IF(SUM($C115,$I76)&gt;V$4,$AE90/$I76,$AE90-SUM($I115:U115))))</f>
        <v>0</v>
      </c>
      <c r="W115" s="31">
        <f>IF($I76="n/a",0,IF(W$4&lt;=$C115,0,IF(SUM($C115,$I76)&gt;W$4,$AE90/$I76,$AE90-SUM($I115:V115))))</f>
        <v>0</v>
      </c>
      <c r="X115" s="31">
        <f>IF($I76="n/a",0,IF(X$4&lt;=$C115,0,IF(SUM($C115,$I76)&gt;X$4,$AE90/$I76,$AE90-SUM($I115:W115))))</f>
        <v>0</v>
      </c>
      <c r="Y115" s="31">
        <f>IF($I76="n/a",0,IF(Y$4&lt;=$C115,0,IF(SUM($C115,$I76)&gt;Y$4,$AE90/$I76,$AE90-SUM($I115:X115))))</f>
        <v>0</v>
      </c>
      <c r="Z115" s="31">
        <f>IF($I76="n/a",0,IF(Z$4&lt;=$C115,0,IF(SUM($C115,$I76)&gt;Z$4,$AE90/$I76,$AE90-SUM($I115:Y115))))</f>
        <v>0</v>
      </c>
      <c r="AA115" s="31">
        <f>IF($I76="n/a",0,IF(AA$4&lt;=$C115,0,IF(SUM($C115,$I76)&gt;AA$4,$AE90/$I76,$AE90-SUM($I115:Z115))))</f>
        <v>0</v>
      </c>
      <c r="AB115" s="31">
        <f>IF($I76="n/a",0,IF(AB$4&lt;=$C115,0,IF(SUM($C115,$I76)&gt;AB$4,$AE90/$I76,$AE90-SUM($I115:AA115))))</f>
        <v>0</v>
      </c>
      <c r="AC115" s="31">
        <f>IF($I76="n/a",0,IF(AC$4&lt;=$C115,0,IF(SUM($C115,$I76)&gt;AC$4,$AE90/$I76,$AE90-SUM($I115:AB115))))</f>
        <v>0</v>
      </c>
      <c r="AD115" s="31">
        <f>IF($I76="n/a",0,IF(AD$4&lt;=$C115,0,IF(SUM($C115,$I76)&gt;AD$4,$AE90/$I76,$AE90-SUM($I115:AC115))))</f>
        <v>0</v>
      </c>
      <c r="AE115" s="31">
        <f>IF($I76="n/a",0,IF(AE$4&lt;=$C115,0,IF(SUM($C115,$I76)&gt;AE$4,$AE90/$I76,$AE90-SUM($I115:AD115))))</f>
        <v>0</v>
      </c>
      <c r="AF115" s="31">
        <f>IF($I76="n/a",0,IF(AF$4&lt;=$C115,0,IF(SUM($C115,$I76)&gt;AF$4,$AE90/$I76,$AE90-SUM($I115:AE115))))</f>
        <v>0</v>
      </c>
      <c r="AG115" s="31">
        <f>IF($I76="n/a",0,IF(AG$4&lt;=$C115,0,IF(SUM($C115,$I76)&gt;AG$4,$AE90/$I76,$AE90-SUM($I115:AF115))))</f>
        <v>0</v>
      </c>
      <c r="AH115" s="31">
        <f>IF($I76="n/a",0,IF(AH$4&lt;=$C115,0,IF(SUM($C115,$I76)&gt;AH$4,$AE90/$I76,$AE90-SUM($I115:AG115))))</f>
        <v>0</v>
      </c>
      <c r="AI115" s="31">
        <f>IF($I76="n/a",0,IF(AI$4&lt;=$C115,0,IF(SUM($C115,$I76)&gt;AI$4,$AE90/$I76,$AE90-SUM($I115:AH115))))</f>
        <v>0</v>
      </c>
      <c r="AJ115" s="31">
        <f>IF($I76="n/a",0,IF(AJ$4&lt;=$C115,0,IF(SUM($C115,$I76)&gt;AJ$4,$AE90/$I76,$AE90-SUM($I115:AI115))))</f>
        <v>0</v>
      </c>
      <c r="AK115" s="31">
        <f>IF($I76="n/a",0,IF(AK$4&lt;=$C115,0,IF(SUM($C115,$I76)&gt;AK$4,$AE90/$I76,$AE90-SUM($I115:AJ115))))</f>
        <v>0</v>
      </c>
      <c r="AL115" s="31">
        <f>IF($I76="n/a",0,IF(AL$4&lt;=$C115,0,IF(SUM($C115,$I76)&gt;AL$4,$AE90/$I76,$AE90-SUM($I115:AK115))))</f>
        <v>0</v>
      </c>
      <c r="AM115" s="31">
        <f>IF($I76="n/a",0,IF(AM$4&lt;=$C115,0,IF(SUM($C115,$I76)&gt;AM$4,$AE90/$I76,$AE90-SUM($I115:AL115))))</f>
        <v>0</v>
      </c>
      <c r="AN115" s="31">
        <f>IF($I76="n/a",0,IF(AN$4&lt;=$C115,0,IF(SUM($C115,$I76)&gt;AN$4,$AE90/$I76,$AE90-SUM($I115:AM115))))</f>
        <v>0</v>
      </c>
      <c r="AO115" s="31">
        <f>IF($I76="n/a",0,IF(AO$4&lt;=$C115,0,IF(SUM($C115,$I76)&gt;AO$4,$AE90/$I76,$AE90-SUM($I115:AN115))))</f>
        <v>0</v>
      </c>
      <c r="AP115" s="31">
        <f>IF($I76="n/a",0,IF(AP$4&lt;=$C115,0,IF(SUM($C115,$I76)&gt;AP$4,$AE90/$I76,$AE90-SUM($I115:AO115))))</f>
        <v>0</v>
      </c>
      <c r="AQ115" s="31">
        <f>IF($I76="n/a",0,IF(AQ$4&lt;=$C115,0,IF(SUM($C115,$I76)&gt;AQ$4,$AE90/$I76,$AE90-SUM($I115:AP115))))</f>
        <v>0</v>
      </c>
      <c r="AR115" s="31">
        <f>IF($I76="n/a",0,IF(AR$4&lt;=$C115,0,IF(SUM($C115,$I76)&gt;AR$4,$AE90/$I76,$AE90-SUM($I115:AQ115))))</f>
        <v>0</v>
      </c>
      <c r="AS115" s="31">
        <f>IF($I76="n/a",0,IF(AS$4&lt;=$C115,0,IF(SUM($C115,$I76)&gt;AS$4,$AE90/$I76,$AE90-SUM($I115:AR115))))</f>
        <v>0</v>
      </c>
      <c r="AT115" s="31">
        <f>IF($I76="n/a",0,IF(AT$4&lt;=$C115,0,IF(SUM($C115,$I76)&gt;AT$4,$AE90/$I76,$AE90-SUM($I115:AS115))))</f>
        <v>0</v>
      </c>
      <c r="AU115" s="31">
        <f>IF($I76="n/a",0,IF(AU$4&lt;=$C115,0,IF(SUM($C115,$I76)&gt;AU$4,$AE90/$I76,$AE90-SUM($I115:AT115))))</f>
        <v>0</v>
      </c>
      <c r="AV115" s="31">
        <f>IF($I76="n/a",0,IF(AV$4&lt;=$C115,0,IF(SUM($C115,$I76)&gt;AV$4,$AE90/$I76,$AE90-SUM($I115:AU115))))</f>
        <v>0</v>
      </c>
      <c r="AW115" s="31">
        <f>IF($I76="n/a",0,IF(AW$4&lt;=$C115,0,IF(SUM($C115,$I76)&gt;AW$4,$AE90/$I76,$AE90-SUM($I115:AV115))))</f>
        <v>0</v>
      </c>
      <c r="AX115" s="31">
        <f>IF($I76="n/a",0,IF(AX$4&lt;=$C115,0,IF(SUM($C115,$I76)&gt;AX$4,$AE90/$I76,$AE90-SUM($I115:AW115))))</f>
        <v>0</v>
      </c>
      <c r="AY115" s="31">
        <f>IF($I76="n/a",0,IF(AY$4&lt;=$C115,0,IF(SUM($C115,$I76)&gt;AY$4,$AE90/$I76,$AE90-SUM($I115:AX115))))</f>
        <v>0</v>
      </c>
      <c r="AZ115" s="31">
        <f>IF($I76="n/a",0,IF(AZ$4&lt;=$C115,0,IF(SUM($C115,$I76)&gt;AZ$4,$AE90/$I76,$AE90-SUM($I115:AY115))))</f>
        <v>0</v>
      </c>
      <c r="BA115" s="31">
        <f>IF($I76="n/a",0,IF(BA$4&lt;=$C115,0,IF(SUM($C115,$I76)&gt;BA$4,$AE90/$I76,$AE90-SUM($I115:AZ115))))</f>
        <v>0</v>
      </c>
      <c r="BB115" s="31">
        <f>IF($I76="n/a",0,IF(BB$4&lt;=$C115,0,IF(SUM($C115,$I76)&gt;BB$4,$AE90/$I76,$AE90-SUM($I115:BA115))))</f>
        <v>0</v>
      </c>
      <c r="BC115" s="31">
        <f>IF($I76="n/a",0,IF(BC$4&lt;=$C115,0,IF(SUM($C115,$I76)&gt;BC$4,$AE90/$I76,$AE90-SUM($I115:BB115))))</f>
        <v>0</v>
      </c>
      <c r="BD115" s="31">
        <f>IF($I76="n/a",0,IF(BD$4&lt;=$C115,0,IF(SUM($C115,$I76)&gt;BD$4,$AE90/$I76,$AE90-SUM($I115:BC115))))</f>
        <v>0</v>
      </c>
      <c r="BE115" s="31">
        <f>IF($I76="n/a",0,IF(BE$4&lt;=$C115,0,IF(SUM($C115,$I76)&gt;BE$4,$AE90/$I76,$AE90-SUM($I115:BD115))))</f>
        <v>0</v>
      </c>
      <c r="BF115" s="31">
        <f>IF($I76="n/a",0,IF(BF$4&lt;=$C115,0,IF(SUM($C115,$I76)&gt;BF$4,$AE90/$I76,$AE90-SUM($I115:BE115))))</f>
        <v>0</v>
      </c>
      <c r="BG115" s="31">
        <f>IF($I76="n/a",0,IF(BG$4&lt;=$C115,0,IF(SUM($C115,$I76)&gt;BG$4,$AE90/$I76,$AE90-SUM($I115:BF115))))</f>
        <v>0</v>
      </c>
      <c r="BH115" s="31">
        <f>IF($I76="n/a",0,IF(BH$4&lt;=$C115,0,IF(SUM($C115,$I76)&gt;BH$4,$AE90/$I76,$AE90-SUM($I115:BG115))))</f>
        <v>0</v>
      </c>
      <c r="BI115" s="31">
        <f>IF($I76="n/a",0,IF(BI$4&lt;=$C115,0,IF(SUM($C115,$I76)&gt;BI$4,$AE90/$I76,$AE90-SUM($I115:BH115))))</f>
        <v>0</v>
      </c>
      <c r="BJ115" s="31">
        <f>IF($I76="n/a",0,IF(BJ$4&lt;=$C115,0,IF(SUM($C115,$I76)&gt;BJ$4,$AE90/$I76,$AE90-SUM($I115:BI115))))</f>
        <v>0</v>
      </c>
      <c r="BK115" s="31">
        <f>IF($I76="n/a",0,IF(BK$4&lt;=$C115,0,IF(SUM($C115,$I76)&gt;BK$4,$AE90/$I76,$AE90-SUM($I115:BJ115))))</f>
        <v>0</v>
      </c>
      <c r="BL115" s="31">
        <f>IF($I76="n/a",0,IF(BL$4&lt;=$C115,0,IF(SUM($C115,$I76)&gt;BL$4,$AE90/$I76,$AE90-SUM($I115:BK115))))</f>
        <v>0</v>
      </c>
      <c r="BM115" s="31">
        <f>IF($I76="n/a",0,IF(BM$4&lt;=$C115,0,IF(SUM($C115,$I76)&gt;BM$4,$AE90/$I76,$AE90-SUM($I115:BL115))))</f>
        <v>0</v>
      </c>
      <c r="BN115" s="31">
        <f>IF($I76="n/a",0,IF(BN$4&lt;=$C115,0,IF(SUM($C115,$I76)&gt;BN$4,$AE90/$I76,$AE90-SUM($I115:BM115))))</f>
        <v>0</v>
      </c>
      <c r="BO115" s="31">
        <f>IF($I76="n/a",0,IF(BO$4&lt;=$C115,0,IF(SUM($C115,$I76)&gt;BO$4,$AE90/$I76,$AE90-SUM($I115:BN115))))</f>
        <v>0</v>
      </c>
      <c r="BP115" s="31">
        <f>IF($I76="n/a",0,IF(BP$4&lt;=$C115,0,IF(SUM($C115,$I76)&gt;BP$4,$AE90/$I76,$AE90-SUM($I115:BO115))))</f>
        <v>0</v>
      </c>
      <c r="BQ115" s="31">
        <f>IF($I76="n/a",0,IF(BQ$4&lt;=$C115,0,IF(SUM($C115,$I76)&gt;BQ$4,$AE90/$I76,$AE90-SUM($I115:BP115))))</f>
        <v>0</v>
      </c>
      <c r="BR115" s="31">
        <f>IF($I76="n/a",0,IF(BR$4&lt;=$C115,0,IF(SUM($C115,$I76)&gt;BR$4,$AE90/$I76,$AE90-SUM($I115:BQ115))))</f>
        <v>0</v>
      </c>
      <c r="BS115" s="31">
        <f>IF($I76="n/a",0,IF(BS$4&lt;=$C115,0,IF(SUM($C115,$I76)&gt;BS$4,$AE90/$I76,$AE90-SUM($I115:BR115))))</f>
        <v>0</v>
      </c>
      <c r="BT115" s="31">
        <f>IF($I76="n/a",0,IF(BT$4&lt;=$C115,0,IF(SUM($C115,$I76)&gt;BT$4,$AE90/$I76,$AE90-SUM($I115:BS115))))</f>
        <v>0</v>
      </c>
      <c r="BU115" s="31">
        <f>IF($I76="n/a",0,IF(BU$4&lt;=$C115,0,IF(SUM($C115,$I76)&gt;BU$4,$AE90/$I76,$AE90-SUM($I115:BT115))))</f>
        <v>0</v>
      </c>
      <c r="BV115" s="31">
        <f>IF($I76="n/a",0,IF(BV$4&lt;=$C115,0,IF(SUM($C115,$I76)&gt;BV$4,$AE90/$I76,$AE90-SUM($I115:BU115))))</f>
        <v>0</v>
      </c>
      <c r="BW115" s="31">
        <f>IF($I76="n/a",0,IF(BW$4&lt;=$C115,0,IF(SUM($C115,$I76)&gt;BW$4,$AE90/$I76,$AE90-SUM($I115:BV115))))</f>
        <v>0</v>
      </c>
      <c r="BX115" s="31">
        <f>IF($I76="n/a",0,IF(BX$4&lt;=$C115,0,IF(SUM($C115,$I76)&gt;BX$4,$AE90/$I76,$AE90-SUM($I115:BW115))))</f>
        <v>0</v>
      </c>
      <c r="BY115" s="31">
        <f>IF($I76="n/a",0,IF(BY$4&lt;=$C115,0,IF(SUM($C115,$I76)&gt;BY$4,$AE90/$I76,$AE90-SUM($I115:BX115))))</f>
        <v>0</v>
      </c>
      <c r="BZ115" s="31">
        <f>IF($I76="n/a",0,IF(BZ$4&lt;=$C115,0,IF(SUM($C115,$I76)&gt;BZ$4,$AE90/$I76,$AE90-SUM($I115:BY115))))</f>
        <v>0</v>
      </c>
      <c r="CA115" s="31">
        <f>IF($I76="n/a",0,IF(CA$4&lt;=$C115,0,IF(SUM($C115,$I76)&gt;CA$4,$AE90/$I76,$AE90-SUM($I115:BZ115))))</f>
        <v>0</v>
      </c>
      <c r="CB115" s="31">
        <f>IF($I76="n/a",0,IF(CB$4&lt;=$C115,0,IF(SUM($C115,$I76)&gt;CB$4,$AE90/$I76,$AE90-SUM($I115:CA115))))</f>
        <v>0</v>
      </c>
      <c r="CC115" s="31">
        <f>IF($I76="n/a",0,IF(CC$4&lt;=$C115,0,IF(SUM($C115,$I76)&gt;CC$4,$AE90/$I76,$AE90-SUM($I115:CB115))))</f>
        <v>0</v>
      </c>
      <c r="CD115" s="31">
        <f>IF($I76="n/a",0,IF(CD$4&lt;=$C115,0,IF(SUM($C115,$I76)&gt;CD$4,$AE90/$I76,$AE90-SUM($I115:CC115))))</f>
        <v>0</v>
      </c>
      <c r="CE115" s="31">
        <f>IF($I76="n/a",0,IF(CE$4&lt;=$C115,0,IF(SUM($C115,$I76)&gt;CE$4,$AE90/$I76,$AE90-SUM($I115:CD115))))</f>
        <v>0</v>
      </c>
      <c r="CF115" s="31">
        <f>IF($I76="n/a",0,IF(CF$4&lt;=$C115,0,IF(SUM($C115,$I76)&gt;CF$4,$AE90/$I76,$AE90-SUM($I115:CE115))))</f>
        <v>0</v>
      </c>
    </row>
    <row r="116" spans="1:84" ht="12.75" customHeight="1">
      <c r="C116" s="197">
        <v>2038</v>
      </c>
      <c r="D116" s="21" t="s">
        <v>67</v>
      </c>
      <c r="E116" s="21" t="s">
        <v>185</v>
      </c>
      <c r="I116" s="31"/>
      <c r="J116" s="31">
        <f>IF($I76="n/a",0,IF(J$4&lt;=$C116,0,IF(SUM($C116,$I76)&gt;J$4,$AF90/$I76,$AF90-SUM($I116:I116))))</f>
        <v>0</v>
      </c>
      <c r="K116" s="31">
        <f>IF($I76="n/a",0,IF(K$4&lt;=$C116,0,IF(SUM($C116,$I76)&gt;K$4,$AF90/$I76,$AF90-SUM($I116:J116))))</f>
        <v>0</v>
      </c>
      <c r="L116" s="31">
        <f>IF($I76="n/a",0,IF(L$4&lt;=$C116,0,IF(SUM($C116,$I76)&gt;L$4,$AF90/$I76,$AF90-SUM($I116:K116))))</f>
        <v>0</v>
      </c>
      <c r="M116" s="31">
        <f>IF($I76="n/a",0,IF(M$4&lt;=$C116,0,IF(SUM($C116,$I76)&gt;M$4,$AF90/$I76,$AF90-SUM($I116:L116))))</f>
        <v>0</v>
      </c>
      <c r="N116" s="31">
        <f>IF($I76="n/a",0,IF(N$4&lt;=$C116,0,IF(SUM($C116,$I76)&gt;N$4,$AF90/$I76,$AF90-SUM($I116:M116))))</f>
        <v>0</v>
      </c>
      <c r="O116" s="31">
        <f>IF($I76="n/a",0,IF(O$4&lt;=$C116,0,IF(SUM($C116,$I76)&gt;O$4,$AF90/$I76,$AF90-SUM($I116:N116))))</f>
        <v>0</v>
      </c>
      <c r="P116" s="31">
        <f>IF($I76="n/a",0,IF(P$4&lt;=$C116,0,IF(SUM($C116,$I76)&gt;P$4,$AF90/$I76,$AF90-SUM($I116:O116))))</f>
        <v>0</v>
      </c>
      <c r="Q116" s="31">
        <f>IF($I76="n/a",0,IF(Q$4&lt;=$C116,0,IF(SUM($C116,$I76)&gt;Q$4,$AF90/$I76,$AF90-SUM($I116:P116))))</f>
        <v>0</v>
      </c>
      <c r="R116" s="31">
        <f>IF($I76="n/a",0,IF(R$4&lt;=$C116,0,IF(SUM($C116,$I76)&gt;R$4,$AF90/$I76,$AF90-SUM($I116:Q116))))</f>
        <v>0</v>
      </c>
      <c r="S116" s="31">
        <f>IF($I76="n/a",0,IF(S$4&lt;=$C116,0,IF(SUM($C116,$I76)&gt;S$4,$AF90/$I76,$AF90-SUM($I116:R116))))</f>
        <v>0</v>
      </c>
      <c r="T116" s="31">
        <f>IF($I76="n/a",0,IF(T$4&lt;=$C116,0,IF(SUM($C116,$I76)&gt;T$4,$AF90/$I76,$AF90-SUM($I116:S116))))</f>
        <v>0</v>
      </c>
      <c r="U116" s="31">
        <f>IF($I76="n/a",0,IF(U$4&lt;=$C116,0,IF(SUM($C116,$I76)&gt;U$4,$AF90/$I76,$AF90-SUM($I116:T116))))</f>
        <v>0</v>
      </c>
      <c r="V116" s="31">
        <f>IF($I76="n/a",0,IF(V$4&lt;=$C116,0,IF(SUM($C116,$I76)&gt;V$4,$AF90/$I76,$AF90-SUM($I116:U116))))</f>
        <v>0</v>
      </c>
      <c r="W116" s="31">
        <f>IF($I76="n/a",0,IF(W$4&lt;=$C116,0,IF(SUM($C116,$I76)&gt;W$4,$AF90/$I76,$AF90-SUM($I116:V116))))</f>
        <v>0</v>
      </c>
      <c r="X116" s="31">
        <f>IF($I76="n/a",0,IF(X$4&lt;=$C116,0,IF(SUM($C116,$I76)&gt;X$4,$AF90/$I76,$AF90-SUM($I116:W116))))</f>
        <v>0</v>
      </c>
      <c r="Y116" s="31">
        <f>IF($I76="n/a",0,IF(Y$4&lt;=$C116,0,IF(SUM($C116,$I76)&gt;Y$4,$AF90/$I76,$AF90-SUM($I116:X116))))</f>
        <v>0</v>
      </c>
      <c r="Z116" s="31">
        <f>IF($I76="n/a",0,IF(Z$4&lt;=$C116,0,IF(SUM($C116,$I76)&gt;Z$4,$AF90/$I76,$AF90-SUM($I116:Y116))))</f>
        <v>0</v>
      </c>
      <c r="AA116" s="31">
        <f>IF($I76="n/a",0,IF(AA$4&lt;=$C116,0,IF(SUM($C116,$I76)&gt;AA$4,$AF90/$I76,$AF90-SUM($I116:Z116))))</f>
        <v>0</v>
      </c>
      <c r="AB116" s="31">
        <f>IF($I76="n/a",0,IF(AB$4&lt;=$C116,0,IF(SUM($C116,$I76)&gt;AB$4,$AF90/$I76,$AF90-SUM($I116:AA116))))</f>
        <v>0</v>
      </c>
      <c r="AC116" s="31">
        <f>IF($I76="n/a",0,IF(AC$4&lt;=$C116,0,IF(SUM($C116,$I76)&gt;AC$4,$AF90/$I76,$AF90-SUM($I116:AB116))))</f>
        <v>0</v>
      </c>
      <c r="AD116" s="31">
        <f>IF($I76="n/a",0,IF(AD$4&lt;=$C116,0,IF(SUM($C116,$I76)&gt;AD$4,$AF90/$I76,$AF90-SUM($I116:AC116))))</f>
        <v>0</v>
      </c>
      <c r="AE116" s="31">
        <f>IF($I76="n/a",0,IF(AE$4&lt;=$C116,0,IF(SUM($C116,$I76)&gt;AE$4,$AF90/$I76,$AF90-SUM($I116:AD116))))</f>
        <v>0</v>
      </c>
      <c r="AF116" s="31">
        <f>IF($I76="n/a",0,IF(AF$4&lt;=$C116,0,IF(SUM($C116,$I76)&gt;AF$4,$AF90/$I76,$AF90-SUM($I116:AE116))))</f>
        <v>0</v>
      </c>
      <c r="AG116" s="31">
        <f>IF($I76="n/a",0,IF(AG$4&lt;=$C116,0,IF(SUM($C116,$I76)&gt;AG$4,$AF90/$I76,$AF90-SUM($I116:AF116))))</f>
        <v>0</v>
      </c>
      <c r="AH116" s="31">
        <f>IF($I76="n/a",0,IF(AH$4&lt;=$C116,0,IF(SUM($C116,$I76)&gt;AH$4,$AF90/$I76,$AF90-SUM($I116:AG116))))</f>
        <v>0</v>
      </c>
      <c r="AI116" s="31">
        <f>IF($I76="n/a",0,IF(AI$4&lt;=$C116,0,IF(SUM($C116,$I76)&gt;AI$4,$AF90/$I76,$AF90-SUM($I116:AH116))))</f>
        <v>0</v>
      </c>
      <c r="AJ116" s="31">
        <f>IF($I76="n/a",0,IF(AJ$4&lt;=$C116,0,IF(SUM($C116,$I76)&gt;AJ$4,$AF90/$I76,$AF90-SUM($I116:AI116))))</f>
        <v>0</v>
      </c>
      <c r="AK116" s="31">
        <f>IF($I76="n/a",0,IF(AK$4&lt;=$C116,0,IF(SUM($C116,$I76)&gt;AK$4,$AF90/$I76,$AF90-SUM($I116:AJ116))))</f>
        <v>0</v>
      </c>
      <c r="AL116" s="31">
        <f>IF($I76="n/a",0,IF(AL$4&lt;=$C116,0,IF(SUM($C116,$I76)&gt;AL$4,$AF90/$I76,$AF90-SUM($I116:AK116))))</f>
        <v>0</v>
      </c>
      <c r="AM116" s="31">
        <f>IF($I76="n/a",0,IF(AM$4&lt;=$C116,0,IF(SUM($C116,$I76)&gt;AM$4,$AF90/$I76,$AF90-SUM($I116:AL116))))</f>
        <v>0</v>
      </c>
      <c r="AN116" s="31">
        <f>IF($I76="n/a",0,IF(AN$4&lt;=$C116,0,IF(SUM($C116,$I76)&gt;AN$4,$AF90/$I76,$AF90-SUM($I116:AM116))))</f>
        <v>0</v>
      </c>
      <c r="AO116" s="31">
        <f>IF($I76="n/a",0,IF(AO$4&lt;=$C116,0,IF(SUM($C116,$I76)&gt;AO$4,$AF90/$I76,$AF90-SUM($I116:AN116))))</f>
        <v>0</v>
      </c>
      <c r="AP116" s="31">
        <f>IF($I76="n/a",0,IF(AP$4&lt;=$C116,0,IF(SUM($C116,$I76)&gt;AP$4,$AF90/$I76,$AF90-SUM($I116:AO116))))</f>
        <v>0</v>
      </c>
      <c r="AQ116" s="31">
        <f>IF($I76="n/a",0,IF(AQ$4&lt;=$C116,0,IF(SUM($C116,$I76)&gt;AQ$4,$AF90/$I76,$AF90-SUM($I116:AP116))))</f>
        <v>0</v>
      </c>
      <c r="AR116" s="31">
        <f>IF($I76="n/a",0,IF(AR$4&lt;=$C116,0,IF(SUM($C116,$I76)&gt;AR$4,$AF90/$I76,$AF90-SUM($I116:AQ116))))</f>
        <v>0</v>
      </c>
      <c r="AS116" s="31">
        <f>IF($I76="n/a",0,IF(AS$4&lt;=$C116,0,IF(SUM($C116,$I76)&gt;AS$4,$AF90/$I76,$AF90-SUM($I116:AR116))))</f>
        <v>0</v>
      </c>
      <c r="AT116" s="31">
        <f>IF($I76="n/a",0,IF(AT$4&lt;=$C116,0,IF(SUM($C116,$I76)&gt;AT$4,$AF90/$I76,$AF90-SUM($I116:AS116))))</f>
        <v>0</v>
      </c>
      <c r="AU116" s="31">
        <f>IF($I76="n/a",0,IF(AU$4&lt;=$C116,0,IF(SUM($C116,$I76)&gt;AU$4,$AF90/$I76,$AF90-SUM($I116:AT116))))</f>
        <v>0</v>
      </c>
      <c r="AV116" s="31">
        <f>IF($I76="n/a",0,IF(AV$4&lt;=$C116,0,IF(SUM($C116,$I76)&gt;AV$4,$AF90/$I76,$AF90-SUM($I116:AU116))))</f>
        <v>0</v>
      </c>
      <c r="AW116" s="31">
        <f>IF($I76="n/a",0,IF(AW$4&lt;=$C116,0,IF(SUM($C116,$I76)&gt;AW$4,$AF90/$I76,$AF90-SUM($I116:AV116))))</f>
        <v>0</v>
      </c>
      <c r="AX116" s="31">
        <f>IF($I76="n/a",0,IF(AX$4&lt;=$C116,0,IF(SUM($C116,$I76)&gt;AX$4,$AF90/$I76,$AF90-SUM($I116:AW116))))</f>
        <v>0</v>
      </c>
      <c r="AY116" s="31">
        <f>IF($I76="n/a",0,IF(AY$4&lt;=$C116,0,IF(SUM($C116,$I76)&gt;AY$4,$AF90/$I76,$AF90-SUM($I116:AX116))))</f>
        <v>0</v>
      </c>
      <c r="AZ116" s="31">
        <f>IF($I76="n/a",0,IF(AZ$4&lt;=$C116,0,IF(SUM($C116,$I76)&gt;AZ$4,$AF90/$I76,$AF90-SUM($I116:AY116))))</f>
        <v>0</v>
      </c>
      <c r="BA116" s="31">
        <f>IF($I76="n/a",0,IF(BA$4&lt;=$C116,0,IF(SUM($C116,$I76)&gt;BA$4,$AF90/$I76,$AF90-SUM($I116:AZ116))))</f>
        <v>0</v>
      </c>
      <c r="BB116" s="31">
        <f>IF($I76="n/a",0,IF(BB$4&lt;=$C116,0,IF(SUM($C116,$I76)&gt;BB$4,$AF90/$I76,$AF90-SUM($I116:BA116))))</f>
        <v>0</v>
      </c>
      <c r="BC116" s="31">
        <f>IF($I76="n/a",0,IF(BC$4&lt;=$C116,0,IF(SUM($C116,$I76)&gt;BC$4,$AF90/$I76,$AF90-SUM($I116:BB116))))</f>
        <v>0</v>
      </c>
      <c r="BD116" s="31">
        <f>IF($I76="n/a",0,IF(BD$4&lt;=$C116,0,IF(SUM($C116,$I76)&gt;BD$4,$AF90/$I76,$AF90-SUM($I116:BC116))))</f>
        <v>0</v>
      </c>
      <c r="BE116" s="31">
        <f>IF($I76="n/a",0,IF(BE$4&lt;=$C116,0,IF(SUM($C116,$I76)&gt;BE$4,$AF90/$I76,$AF90-SUM($I116:BD116))))</f>
        <v>0</v>
      </c>
      <c r="BF116" s="31">
        <f>IF($I76="n/a",0,IF(BF$4&lt;=$C116,0,IF(SUM($C116,$I76)&gt;BF$4,$AF90/$I76,$AF90-SUM($I116:BE116))))</f>
        <v>0</v>
      </c>
      <c r="BG116" s="31">
        <f>IF($I76="n/a",0,IF(BG$4&lt;=$C116,0,IF(SUM($C116,$I76)&gt;BG$4,$AF90/$I76,$AF90-SUM($I116:BF116))))</f>
        <v>0</v>
      </c>
      <c r="BH116" s="31">
        <f>IF($I76="n/a",0,IF(BH$4&lt;=$C116,0,IF(SUM($C116,$I76)&gt;BH$4,$AF90/$I76,$AF90-SUM($I116:BG116))))</f>
        <v>0</v>
      </c>
      <c r="BI116" s="31">
        <f>IF($I76="n/a",0,IF(BI$4&lt;=$C116,0,IF(SUM($C116,$I76)&gt;BI$4,$AF90/$I76,$AF90-SUM($I116:BH116))))</f>
        <v>0</v>
      </c>
      <c r="BJ116" s="31">
        <f>IF($I76="n/a",0,IF(BJ$4&lt;=$C116,0,IF(SUM($C116,$I76)&gt;BJ$4,$AF90/$I76,$AF90-SUM($I116:BI116))))</f>
        <v>0</v>
      </c>
      <c r="BK116" s="31">
        <f>IF($I76="n/a",0,IF(BK$4&lt;=$C116,0,IF(SUM($C116,$I76)&gt;BK$4,$AF90/$I76,$AF90-SUM($I116:BJ116))))</f>
        <v>0</v>
      </c>
      <c r="BL116" s="31">
        <f>IF($I76="n/a",0,IF(BL$4&lt;=$C116,0,IF(SUM($C116,$I76)&gt;BL$4,$AF90/$I76,$AF90-SUM($I116:BK116))))</f>
        <v>0</v>
      </c>
      <c r="BM116" s="31">
        <f>IF($I76="n/a",0,IF(BM$4&lt;=$C116,0,IF(SUM($C116,$I76)&gt;BM$4,$AF90/$I76,$AF90-SUM($I116:BL116))))</f>
        <v>0</v>
      </c>
      <c r="BN116" s="31">
        <f>IF($I76="n/a",0,IF(BN$4&lt;=$C116,0,IF(SUM($C116,$I76)&gt;BN$4,$AF90/$I76,$AF90-SUM($I116:BM116))))</f>
        <v>0</v>
      </c>
      <c r="BO116" s="31">
        <f>IF($I76="n/a",0,IF(BO$4&lt;=$C116,0,IF(SUM($C116,$I76)&gt;BO$4,$AF90/$I76,$AF90-SUM($I116:BN116))))</f>
        <v>0</v>
      </c>
      <c r="BP116" s="31">
        <f>IF($I76="n/a",0,IF(BP$4&lt;=$C116,0,IF(SUM($C116,$I76)&gt;BP$4,$AF90/$I76,$AF90-SUM($I116:BO116))))</f>
        <v>0</v>
      </c>
      <c r="BQ116" s="31">
        <f>IF($I76="n/a",0,IF(BQ$4&lt;=$C116,0,IF(SUM($C116,$I76)&gt;BQ$4,$AF90/$I76,$AF90-SUM($I116:BP116))))</f>
        <v>0</v>
      </c>
      <c r="BR116" s="31">
        <f>IF($I76="n/a",0,IF(BR$4&lt;=$C116,0,IF(SUM($C116,$I76)&gt;BR$4,$AF90/$I76,$AF90-SUM($I116:BQ116))))</f>
        <v>0</v>
      </c>
      <c r="BS116" s="31">
        <f>IF($I76="n/a",0,IF(BS$4&lt;=$C116,0,IF(SUM($C116,$I76)&gt;BS$4,$AF90/$I76,$AF90-SUM($I116:BR116))))</f>
        <v>0</v>
      </c>
      <c r="BT116" s="31">
        <f>IF($I76="n/a",0,IF(BT$4&lt;=$C116,0,IF(SUM($C116,$I76)&gt;BT$4,$AF90/$I76,$AF90-SUM($I116:BS116))))</f>
        <v>0</v>
      </c>
      <c r="BU116" s="31">
        <f>IF($I76="n/a",0,IF(BU$4&lt;=$C116,0,IF(SUM($C116,$I76)&gt;BU$4,$AF90/$I76,$AF90-SUM($I116:BT116))))</f>
        <v>0</v>
      </c>
      <c r="BV116" s="31">
        <f>IF($I76="n/a",0,IF(BV$4&lt;=$C116,0,IF(SUM($C116,$I76)&gt;BV$4,$AF90/$I76,$AF90-SUM($I116:BU116))))</f>
        <v>0</v>
      </c>
      <c r="BW116" s="31">
        <f>IF($I76="n/a",0,IF(BW$4&lt;=$C116,0,IF(SUM($C116,$I76)&gt;BW$4,$AF90/$I76,$AF90-SUM($I116:BV116))))</f>
        <v>0</v>
      </c>
      <c r="BX116" s="31">
        <f>IF($I76="n/a",0,IF(BX$4&lt;=$C116,0,IF(SUM($C116,$I76)&gt;BX$4,$AF90/$I76,$AF90-SUM($I116:BW116))))</f>
        <v>0</v>
      </c>
      <c r="BY116" s="31">
        <f>IF($I76="n/a",0,IF(BY$4&lt;=$C116,0,IF(SUM($C116,$I76)&gt;BY$4,$AF90/$I76,$AF90-SUM($I116:BX116))))</f>
        <v>0</v>
      </c>
      <c r="BZ116" s="31">
        <f>IF($I76="n/a",0,IF(BZ$4&lt;=$C116,0,IF(SUM($C116,$I76)&gt;BZ$4,$AF90/$I76,$AF90-SUM($I116:BY116))))</f>
        <v>0</v>
      </c>
      <c r="CA116" s="31">
        <f>IF($I76="n/a",0,IF(CA$4&lt;=$C116,0,IF(SUM($C116,$I76)&gt;CA$4,$AF90/$I76,$AF90-SUM($I116:BZ116))))</f>
        <v>0</v>
      </c>
      <c r="CB116" s="31">
        <f>IF($I76="n/a",0,IF(CB$4&lt;=$C116,0,IF(SUM($C116,$I76)&gt;CB$4,$AF90/$I76,$AF90-SUM($I116:CA116))))</f>
        <v>0</v>
      </c>
      <c r="CC116" s="31">
        <f>IF($I76="n/a",0,IF(CC$4&lt;=$C116,0,IF(SUM($C116,$I76)&gt;CC$4,$AF90/$I76,$AF90-SUM($I116:CB116))))</f>
        <v>0</v>
      </c>
      <c r="CD116" s="31">
        <f>IF($I76="n/a",0,IF(CD$4&lt;=$C116,0,IF(SUM($C116,$I76)&gt;CD$4,$AF90/$I76,$AF90-SUM($I116:CC116))))</f>
        <v>0</v>
      </c>
      <c r="CE116" s="31">
        <f>IF($I76="n/a",0,IF(CE$4&lt;=$C116,0,IF(SUM($C116,$I76)&gt;CE$4,$AF90/$I76,$AF90-SUM($I116:CD116))))</f>
        <v>0</v>
      </c>
      <c r="CF116" s="31">
        <f>IF($I76="n/a",0,IF(CF$4&lt;=$C116,0,IF(SUM($C116,$I76)&gt;CF$4,$AF90/$I76,$AF90-SUM($I116:CE116))))</f>
        <v>0</v>
      </c>
    </row>
    <row r="117" spans="1:84" ht="12.75" customHeight="1">
      <c r="C117" s="197">
        <v>2039</v>
      </c>
      <c r="D117" s="21" t="s">
        <v>68</v>
      </c>
      <c r="E117" s="21" t="s">
        <v>185</v>
      </c>
      <c r="I117" s="31"/>
      <c r="J117" s="31">
        <f>IF($I76="n/a",0,IF(J$4&lt;=$C117,0,IF(SUM($C117,$I76)&gt;J$4,$AG90/$I76,$AG90-SUM($I117:I117))))</f>
        <v>0</v>
      </c>
      <c r="K117" s="31">
        <f>IF($I76="n/a",0,IF(K$4&lt;=$C117,0,IF(SUM($C117,$I76)&gt;K$4,$AG90/$I76,$AG90-SUM($I117:J117))))</f>
        <v>0</v>
      </c>
      <c r="L117" s="31">
        <f>IF($I76="n/a",0,IF(L$4&lt;=$C117,0,IF(SUM($C117,$I76)&gt;L$4,$AG90/$I76,$AG90-SUM($I117:K117))))</f>
        <v>0</v>
      </c>
      <c r="M117" s="31">
        <f>IF($I76="n/a",0,IF(M$4&lt;=$C117,0,IF(SUM($C117,$I76)&gt;M$4,$AG90/$I76,$AG90-SUM($I117:L117))))</f>
        <v>0</v>
      </c>
      <c r="N117" s="31">
        <f>IF($I76="n/a",0,IF(N$4&lt;=$C117,0,IF(SUM($C117,$I76)&gt;N$4,$AG90/$I76,$AG90-SUM($I117:M117))))</f>
        <v>0</v>
      </c>
      <c r="O117" s="31">
        <f>IF($I76="n/a",0,IF(O$4&lt;=$C117,0,IF(SUM($C117,$I76)&gt;O$4,$AG90/$I76,$AG90-SUM($I117:N117))))</f>
        <v>0</v>
      </c>
      <c r="P117" s="31">
        <f>IF($I76="n/a",0,IF(P$4&lt;=$C117,0,IF(SUM($C117,$I76)&gt;P$4,$AG90/$I76,$AG90-SUM($I117:O117))))</f>
        <v>0</v>
      </c>
      <c r="Q117" s="31">
        <f>IF($I76="n/a",0,IF(Q$4&lt;=$C117,0,IF(SUM($C117,$I76)&gt;Q$4,$AG90/$I76,$AG90-SUM($I117:P117))))</f>
        <v>0</v>
      </c>
      <c r="R117" s="31">
        <f>IF($I76="n/a",0,IF(R$4&lt;=$C117,0,IF(SUM($C117,$I76)&gt;R$4,$AG90/$I76,$AG90-SUM($I117:Q117))))</f>
        <v>0</v>
      </c>
      <c r="S117" s="31">
        <f>IF($I76="n/a",0,IF(S$4&lt;=$C117,0,IF(SUM($C117,$I76)&gt;S$4,$AG90/$I76,$AG90-SUM($I117:R117))))</f>
        <v>0</v>
      </c>
      <c r="T117" s="31">
        <f>IF($I76="n/a",0,IF(T$4&lt;=$C117,0,IF(SUM($C117,$I76)&gt;T$4,$AG90/$I76,$AG90-SUM($I117:S117))))</f>
        <v>0</v>
      </c>
      <c r="U117" s="31">
        <f>IF($I76="n/a",0,IF(U$4&lt;=$C117,0,IF(SUM($C117,$I76)&gt;U$4,$AG90/$I76,$AG90-SUM($I117:T117))))</f>
        <v>0</v>
      </c>
      <c r="V117" s="31">
        <f>IF($I76="n/a",0,IF(V$4&lt;=$C117,0,IF(SUM($C117,$I76)&gt;V$4,$AG90/$I76,$AG90-SUM($I117:U117))))</f>
        <v>0</v>
      </c>
      <c r="W117" s="31">
        <f>IF($I76="n/a",0,IF(W$4&lt;=$C117,0,IF(SUM($C117,$I76)&gt;W$4,$AG90/$I76,$AG90-SUM($I117:V117))))</f>
        <v>0</v>
      </c>
      <c r="X117" s="31">
        <f>IF($I76="n/a",0,IF(X$4&lt;=$C117,0,IF(SUM($C117,$I76)&gt;X$4,$AG90/$I76,$AG90-SUM($I117:W117))))</f>
        <v>0</v>
      </c>
      <c r="Y117" s="31">
        <f>IF($I76="n/a",0,IF(Y$4&lt;=$C117,0,IF(SUM($C117,$I76)&gt;Y$4,$AG90/$I76,$AG90-SUM($I117:X117))))</f>
        <v>0</v>
      </c>
      <c r="Z117" s="31">
        <f>IF($I76="n/a",0,IF(Z$4&lt;=$C117,0,IF(SUM($C117,$I76)&gt;Z$4,$AG90/$I76,$AG90-SUM($I117:Y117))))</f>
        <v>0</v>
      </c>
      <c r="AA117" s="31">
        <f>IF($I76="n/a",0,IF(AA$4&lt;=$C117,0,IF(SUM($C117,$I76)&gt;AA$4,$AG90/$I76,$AG90-SUM($I117:Z117))))</f>
        <v>0</v>
      </c>
      <c r="AB117" s="31">
        <f>IF($I76="n/a",0,IF(AB$4&lt;=$C117,0,IF(SUM($C117,$I76)&gt;AB$4,$AG90/$I76,$AG90-SUM($I117:AA117))))</f>
        <v>0</v>
      </c>
      <c r="AC117" s="31">
        <f>IF($I76="n/a",0,IF(AC$4&lt;=$C117,0,IF(SUM($C117,$I76)&gt;AC$4,$AG90/$I76,$AG90-SUM($I117:AB117))))</f>
        <v>0</v>
      </c>
      <c r="AD117" s="31">
        <f>IF($I76="n/a",0,IF(AD$4&lt;=$C117,0,IF(SUM($C117,$I76)&gt;AD$4,$AG90/$I76,$AG90-SUM($I117:AC117))))</f>
        <v>0</v>
      </c>
      <c r="AE117" s="31">
        <f>IF($I76="n/a",0,IF(AE$4&lt;=$C117,0,IF(SUM($C117,$I76)&gt;AE$4,$AG90/$I76,$AG90-SUM($I117:AD117))))</f>
        <v>0</v>
      </c>
      <c r="AF117" s="31">
        <f>IF($I76="n/a",0,IF(AF$4&lt;=$C117,0,IF(SUM($C117,$I76)&gt;AF$4,$AG90/$I76,$AG90-SUM($I117:AE117))))</f>
        <v>0</v>
      </c>
      <c r="AG117" s="31">
        <f>IF($I76="n/a",0,IF(AG$4&lt;=$C117,0,IF(SUM($C117,$I76)&gt;AG$4,$AG90/$I76,$AG90-SUM($I117:AF117))))</f>
        <v>0</v>
      </c>
      <c r="AH117" s="31">
        <f>IF($I76="n/a",0,IF(AH$4&lt;=$C117,0,IF(SUM($C117,$I76)&gt;AH$4,$AG90/$I76,$AG90-SUM($I117:AG117))))</f>
        <v>0</v>
      </c>
      <c r="AI117" s="31">
        <f>IF($I76="n/a",0,IF(AI$4&lt;=$C117,0,IF(SUM($C117,$I76)&gt;AI$4,$AG90/$I76,$AG90-SUM($I117:AH117))))</f>
        <v>0</v>
      </c>
      <c r="AJ117" s="31">
        <f>IF($I76="n/a",0,IF(AJ$4&lt;=$C117,0,IF(SUM($C117,$I76)&gt;AJ$4,$AG90/$I76,$AG90-SUM($I117:AI117))))</f>
        <v>0</v>
      </c>
      <c r="AK117" s="31">
        <f>IF($I76="n/a",0,IF(AK$4&lt;=$C117,0,IF(SUM($C117,$I76)&gt;AK$4,$AG90/$I76,$AG90-SUM($I117:AJ117))))</f>
        <v>0</v>
      </c>
      <c r="AL117" s="31">
        <f>IF($I76="n/a",0,IF(AL$4&lt;=$C117,0,IF(SUM($C117,$I76)&gt;AL$4,$AG90/$I76,$AG90-SUM($I117:AK117))))</f>
        <v>0</v>
      </c>
      <c r="AM117" s="31">
        <f>IF($I76="n/a",0,IF(AM$4&lt;=$C117,0,IF(SUM($C117,$I76)&gt;AM$4,$AG90/$I76,$AG90-SUM($I117:AL117))))</f>
        <v>0</v>
      </c>
      <c r="AN117" s="31">
        <f>IF($I76="n/a",0,IF(AN$4&lt;=$C117,0,IF(SUM($C117,$I76)&gt;AN$4,$AG90/$I76,$AG90-SUM($I117:AM117))))</f>
        <v>0</v>
      </c>
      <c r="AO117" s="31">
        <f>IF($I76="n/a",0,IF(AO$4&lt;=$C117,0,IF(SUM($C117,$I76)&gt;AO$4,$AG90/$I76,$AG90-SUM($I117:AN117))))</f>
        <v>0</v>
      </c>
      <c r="AP117" s="31">
        <f>IF($I76="n/a",0,IF(AP$4&lt;=$C117,0,IF(SUM($C117,$I76)&gt;AP$4,$AG90/$I76,$AG90-SUM($I117:AO117))))</f>
        <v>0</v>
      </c>
      <c r="AQ117" s="31">
        <f>IF($I76="n/a",0,IF(AQ$4&lt;=$C117,0,IF(SUM($C117,$I76)&gt;AQ$4,$AG90/$I76,$AG90-SUM($I117:AP117))))</f>
        <v>0</v>
      </c>
      <c r="AR117" s="31">
        <f>IF($I76="n/a",0,IF(AR$4&lt;=$C117,0,IF(SUM($C117,$I76)&gt;AR$4,$AG90/$I76,$AG90-SUM($I117:AQ117))))</f>
        <v>0</v>
      </c>
      <c r="AS117" s="31">
        <f>IF($I76="n/a",0,IF(AS$4&lt;=$C117,0,IF(SUM($C117,$I76)&gt;AS$4,$AG90/$I76,$AG90-SUM($I117:AR117))))</f>
        <v>0</v>
      </c>
      <c r="AT117" s="31">
        <f>IF($I76="n/a",0,IF(AT$4&lt;=$C117,0,IF(SUM($C117,$I76)&gt;AT$4,$AG90/$I76,$AG90-SUM($I117:AS117))))</f>
        <v>0</v>
      </c>
      <c r="AU117" s="31">
        <f>IF($I76="n/a",0,IF(AU$4&lt;=$C117,0,IF(SUM($C117,$I76)&gt;AU$4,$AG90/$I76,$AG90-SUM($I117:AT117))))</f>
        <v>0</v>
      </c>
      <c r="AV117" s="31">
        <f>IF($I76="n/a",0,IF(AV$4&lt;=$C117,0,IF(SUM($C117,$I76)&gt;AV$4,$AG90/$I76,$AG90-SUM($I117:AU117))))</f>
        <v>0</v>
      </c>
      <c r="AW117" s="31">
        <f>IF($I76="n/a",0,IF(AW$4&lt;=$C117,0,IF(SUM($C117,$I76)&gt;AW$4,$AG90/$I76,$AG90-SUM($I117:AV117))))</f>
        <v>0</v>
      </c>
      <c r="AX117" s="31">
        <f>IF($I76="n/a",0,IF(AX$4&lt;=$C117,0,IF(SUM($C117,$I76)&gt;AX$4,$AG90/$I76,$AG90-SUM($I117:AW117))))</f>
        <v>0</v>
      </c>
      <c r="AY117" s="31">
        <f>IF($I76="n/a",0,IF(AY$4&lt;=$C117,0,IF(SUM($C117,$I76)&gt;AY$4,$AG90/$I76,$AG90-SUM($I117:AX117))))</f>
        <v>0</v>
      </c>
      <c r="AZ117" s="31">
        <f>IF($I76="n/a",0,IF(AZ$4&lt;=$C117,0,IF(SUM($C117,$I76)&gt;AZ$4,$AG90/$I76,$AG90-SUM($I117:AY117))))</f>
        <v>0</v>
      </c>
      <c r="BA117" s="31">
        <f>IF($I76="n/a",0,IF(BA$4&lt;=$C117,0,IF(SUM($C117,$I76)&gt;BA$4,$AG90/$I76,$AG90-SUM($I117:AZ117))))</f>
        <v>0</v>
      </c>
      <c r="BB117" s="31">
        <f>IF($I76="n/a",0,IF(BB$4&lt;=$C117,0,IF(SUM($C117,$I76)&gt;BB$4,$AG90/$I76,$AG90-SUM($I117:BA117))))</f>
        <v>0</v>
      </c>
      <c r="BC117" s="31">
        <f>IF($I76="n/a",0,IF(BC$4&lt;=$C117,0,IF(SUM($C117,$I76)&gt;BC$4,$AG90/$I76,$AG90-SUM($I117:BB117))))</f>
        <v>0</v>
      </c>
      <c r="BD117" s="31">
        <f>IF($I76="n/a",0,IF(BD$4&lt;=$C117,0,IF(SUM($C117,$I76)&gt;BD$4,$AG90/$I76,$AG90-SUM($I117:BC117))))</f>
        <v>0</v>
      </c>
      <c r="BE117" s="31">
        <f>IF($I76="n/a",0,IF(BE$4&lt;=$C117,0,IF(SUM($C117,$I76)&gt;BE$4,$AG90/$I76,$AG90-SUM($I117:BD117))))</f>
        <v>0</v>
      </c>
      <c r="BF117" s="31">
        <f>IF($I76="n/a",0,IF(BF$4&lt;=$C117,0,IF(SUM($C117,$I76)&gt;BF$4,$AG90/$I76,$AG90-SUM($I117:BE117))))</f>
        <v>0</v>
      </c>
      <c r="BG117" s="31">
        <f>IF($I76="n/a",0,IF(BG$4&lt;=$C117,0,IF(SUM($C117,$I76)&gt;BG$4,$AG90/$I76,$AG90-SUM($I117:BF117))))</f>
        <v>0</v>
      </c>
      <c r="BH117" s="31">
        <f>IF($I76="n/a",0,IF(BH$4&lt;=$C117,0,IF(SUM($C117,$I76)&gt;BH$4,$AG90/$I76,$AG90-SUM($I117:BG117))))</f>
        <v>0</v>
      </c>
      <c r="BI117" s="31">
        <f>IF($I76="n/a",0,IF(BI$4&lt;=$C117,0,IF(SUM($C117,$I76)&gt;BI$4,$AG90/$I76,$AG90-SUM($I117:BH117))))</f>
        <v>0</v>
      </c>
      <c r="BJ117" s="31">
        <f>IF($I76="n/a",0,IF(BJ$4&lt;=$C117,0,IF(SUM($C117,$I76)&gt;BJ$4,$AG90/$I76,$AG90-SUM($I117:BI117))))</f>
        <v>0</v>
      </c>
      <c r="BK117" s="31">
        <f>IF($I76="n/a",0,IF(BK$4&lt;=$C117,0,IF(SUM($C117,$I76)&gt;BK$4,$AG90/$I76,$AG90-SUM($I117:BJ117))))</f>
        <v>0</v>
      </c>
      <c r="BL117" s="31">
        <f>IF($I76="n/a",0,IF(BL$4&lt;=$C117,0,IF(SUM($C117,$I76)&gt;BL$4,$AG90/$I76,$AG90-SUM($I117:BK117))))</f>
        <v>0</v>
      </c>
      <c r="BM117" s="31">
        <f>IF($I76="n/a",0,IF(BM$4&lt;=$C117,0,IF(SUM($C117,$I76)&gt;BM$4,$AG90/$I76,$AG90-SUM($I117:BL117))))</f>
        <v>0</v>
      </c>
      <c r="BN117" s="31">
        <f>IF($I76="n/a",0,IF(BN$4&lt;=$C117,0,IF(SUM($C117,$I76)&gt;BN$4,$AG90/$I76,$AG90-SUM($I117:BM117))))</f>
        <v>0</v>
      </c>
      <c r="BO117" s="31">
        <f>IF($I76="n/a",0,IF(BO$4&lt;=$C117,0,IF(SUM($C117,$I76)&gt;BO$4,$AG90/$I76,$AG90-SUM($I117:BN117))))</f>
        <v>0</v>
      </c>
      <c r="BP117" s="31">
        <f>IF($I76="n/a",0,IF(BP$4&lt;=$C117,0,IF(SUM($C117,$I76)&gt;BP$4,$AG90/$I76,$AG90-SUM($I117:BO117))))</f>
        <v>0</v>
      </c>
      <c r="BQ117" s="31">
        <f>IF($I76="n/a",0,IF(BQ$4&lt;=$C117,0,IF(SUM($C117,$I76)&gt;BQ$4,$AG90/$I76,$AG90-SUM($I117:BP117))))</f>
        <v>0</v>
      </c>
      <c r="BR117" s="31">
        <f>IF($I76="n/a",0,IF(BR$4&lt;=$C117,0,IF(SUM($C117,$I76)&gt;BR$4,$AG90/$I76,$AG90-SUM($I117:BQ117))))</f>
        <v>0</v>
      </c>
      <c r="BS117" s="31">
        <f>IF($I76="n/a",0,IF(BS$4&lt;=$C117,0,IF(SUM($C117,$I76)&gt;BS$4,$AG90/$I76,$AG90-SUM($I117:BR117))))</f>
        <v>0</v>
      </c>
      <c r="BT117" s="31">
        <f>IF($I76="n/a",0,IF(BT$4&lt;=$C117,0,IF(SUM($C117,$I76)&gt;BT$4,$AG90/$I76,$AG90-SUM($I117:BS117))))</f>
        <v>0</v>
      </c>
      <c r="BU117" s="31">
        <f>IF($I76="n/a",0,IF(BU$4&lt;=$C117,0,IF(SUM($C117,$I76)&gt;BU$4,$AG90/$I76,$AG90-SUM($I117:BT117))))</f>
        <v>0</v>
      </c>
      <c r="BV117" s="31">
        <f>IF($I76="n/a",0,IF(BV$4&lt;=$C117,0,IF(SUM($C117,$I76)&gt;BV$4,$AG90/$I76,$AG90-SUM($I117:BU117))))</f>
        <v>0</v>
      </c>
      <c r="BW117" s="31">
        <f>IF($I76="n/a",0,IF(BW$4&lt;=$C117,0,IF(SUM($C117,$I76)&gt;BW$4,$AG90/$I76,$AG90-SUM($I117:BV117))))</f>
        <v>0</v>
      </c>
      <c r="BX117" s="31">
        <f>IF($I76="n/a",0,IF(BX$4&lt;=$C117,0,IF(SUM($C117,$I76)&gt;BX$4,$AG90/$I76,$AG90-SUM($I117:BW117))))</f>
        <v>0</v>
      </c>
      <c r="BY117" s="31">
        <f>IF($I76="n/a",0,IF(BY$4&lt;=$C117,0,IF(SUM($C117,$I76)&gt;BY$4,$AG90/$I76,$AG90-SUM($I117:BX117))))</f>
        <v>0</v>
      </c>
      <c r="BZ117" s="31">
        <f>IF($I76="n/a",0,IF(BZ$4&lt;=$C117,0,IF(SUM($C117,$I76)&gt;BZ$4,$AG90/$I76,$AG90-SUM($I117:BY117))))</f>
        <v>0</v>
      </c>
      <c r="CA117" s="31">
        <f>IF($I76="n/a",0,IF(CA$4&lt;=$C117,0,IF(SUM($C117,$I76)&gt;CA$4,$AG90/$I76,$AG90-SUM($I117:BZ117))))</f>
        <v>0</v>
      </c>
      <c r="CB117" s="31">
        <f>IF($I76="n/a",0,IF(CB$4&lt;=$C117,0,IF(SUM($C117,$I76)&gt;CB$4,$AG90/$I76,$AG90-SUM($I117:CA117))))</f>
        <v>0</v>
      </c>
      <c r="CC117" s="31">
        <f>IF($I76="n/a",0,IF(CC$4&lt;=$C117,0,IF(SUM($C117,$I76)&gt;CC$4,$AG90/$I76,$AG90-SUM($I117:CB117))))</f>
        <v>0</v>
      </c>
      <c r="CD117" s="31">
        <f>IF($I76="n/a",0,IF(CD$4&lt;=$C117,0,IF(SUM($C117,$I76)&gt;CD$4,$AG90/$I76,$AG90-SUM($I117:CC117))))</f>
        <v>0</v>
      </c>
      <c r="CE117" s="31">
        <f>IF($I76="n/a",0,IF(CE$4&lt;=$C117,0,IF(SUM($C117,$I76)&gt;CE$4,$AG90/$I76,$AG90-SUM($I117:CD117))))</f>
        <v>0</v>
      </c>
      <c r="CF117" s="31">
        <f>IF($I76="n/a",0,IF(CF$4&lt;=$C117,0,IF(SUM($C117,$I76)&gt;CF$4,$AG90/$I76,$AG90-SUM($I117:CE117))))</f>
        <v>0</v>
      </c>
    </row>
    <row r="118" spans="1:84" ht="12.75" customHeight="1">
      <c r="C118" s="197">
        <v>2040</v>
      </c>
      <c r="D118" s="21" t="s">
        <v>69</v>
      </c>
      <c r="E118" s="21" t="s">
        <v>185</v>
      </c>
      <c r="I118" s="31"/>
      <c r="J118" s="31">
        <f>IF($I76="n/a",0,IF(J$4&lt;=$C118,0,IF(SUM($C118,$I76)&gt;J$4,$AH90/$I76,$AH90-SUM($I118:I118))))</f>
        <v>0</v>
      </c>
      <c r="K118" s="31">
        <f>IF($I76="n/a",0,IF(K$4&lt;=$C118,0,IF(SUM($C118,$I76)&gt;K$4,$AH90/$I76,$AH90-SUM($I118:J118))))</f>
        <v>0</v>
      </c>
      <c r="L118" s="31">
        <f>IF($I76="n/a",0,IF(L$4&lt;=$C118,0,IF(SUM($C118,$I76)&gt;L$4,$AH90/$I76,$AH90-SUM($I118:K118))))</f>
        <v>0</v>
      </c>
      <c r="M118" s="31">
        <f>IF($I76="n/a",0,IF(M$4&lt;=$C118,0,IF(SUM($C118,$I76)&gt;M$4,$AH90/$I76,$AH90-SUM($I118:L118))))</f>
        <v>0</v>
      </c>
      <c r="N118" s="31">
        <f>IF($I76="n/a",0,IF(N$4&lt;=$C118,0,IF(SUM($C118,$I76)&gt;N$4,$AH90/$I76,$AH90-SUM($I118:M118))))</f>
        <v>0</v>
      </c>
      <c r="O118" s="31">
        <f>IF($I76="n/a",0,IF(O$4&lt;=$C118,0,IF(SUM($C118,$I76)&gt;O$4,$AH90/$I76,$AH90-SUM($I118:N118))))</f>
        <v>0</v>
      </c>
      <c r="P118" s="31">
        <f>IF($I76="n/a",0,IF(P$4&lt;=$C118,0,IF(SUM($C118,$I76)&gt;P$4,$AH90/$I76,$AH90-SUM($I118:O118))))</f>
        <v>0</v>
      </c>
      <c r="Q118" s="31">
        <f>IF($I76="n/a",0,IF(Q$4&lt;=$C118,0,IF(SUM($C118,$I76)&gt;Q$4,$AH90/$I76,$AH90-SUM($I118:P118))))</f>
        <v>0</v>
      </c>
      <c r="R118" s="31">
        <f>IF($I76="n/a",0,IF(R$4&lt;=$C118,0,IF(SUM($C118,$I76)&gt;R$4,$AH90/$I76,$AH90-SUM($I118:Q118))))</f>
        <v>0</v>
      </c>
      <c r="S118" s="31">
        <f>IF($I76="n/a",0,IF(S$4&lt;=$C118,0,IF(SUM($C118,$I76)&gt;S$4,$AH90/$I76,$AH90-SUM($I118:R118))))</f>
        <v>0</v>
      </c>
      <c r="T118" s="31">
        <f>IF($I76="n/a",0,IF(T$4&lt;=$C118,0,IF(SUM($C118,$I76)&gt;T$4,$AH90/$I76,$AH90-SUM($I118:S118))))</f>
        <v>0</v>
      </c>
      <c r="U118" s="31">
        <f>IF($I76="n/a",0,IF(U$4&lt;=$C118,0,IF(SUM($C118,$I76)&gt;U$4,$AH90/$I76,$AH90-SUM($I118:T118))))</f>
        <v>0</v>
      </c>
      <c r="V118" s="31">
        <f>IF($I76="n/a",0,IF(V$4&lt;=$C118,0,IF(SUM($C118,$I76)&gt;V$4,$AH90/$I76,$AH90-SUM($I118:U118))))</f>
        <v>0</v>
      </c>
      <c r="W118" s="31">
        <f>IF($I76="n/a",0,IF(W$4&lt;=$C118,0,IF(SUM($C118,$I76)&gt;W$4,$AH90/$I76,$AH90-SUM($I118:V118))))</f>
        <v>0</v>
      </c>
      <c r="X118" s="31">
        <f>IF($I76="n/a",0,IF(X$4&lt;=$C118,0,IF(SUM($C118,$I76)&gt;X$4,$AH90/$I76,$AH90-SUM($I118:W118))))</f>
        <v>0</v>
      </c>
      <c r="Y118" s="31">
        <f>IF($I76="n/a",0,IF(Y$4&lt;=$C118,0,IF(SUM($C118,$I76)&gt;Y$4,$AH90/$I76,$AH90-SUM($I118:X118))))</f>
        <v>0</v>
      </c>
      <c r="Z118" s="31">
        <f>IF($I76="n/a",0,IF(Z$4&lt;=$C118,0,IF(SUM($C118,$I76)&gt;Z$4,$AH90/$I76,$AH90-SUM($I118:Y118))))</f>
        <v>0</v>
      </c>
      <c r="AA118" s="31">
        <f>IF($I76="n/a",0,IF(AA$4&lt;=$C118,0,IF(SUM($C118,$I76)&gt;AA$4,$AH90/$I76,$AH90-SUM($I118:Z118))))</f>
        <v>0</v>
      </c>
      <c r="AB118" s="31">
        <f>IF($I76="n/a",0,IF(AB$4&lt;=$C118,0,IF(SUM($C118,$I76)&gt;AB$4,$AH90/$I76,$AH90-SUM($I118:AA118))))</f>
        <v>0</v>
      </c>
      <c r="AC118" s="31">
        <f>IF($I76="n/a",0,IF(AC$4&lt;=$C118,0,IF(SUM($C118,$I76)&gt;AC$4,$AH90/$I76,$AH90-SUM($I118:AB118))))</f>
        <v>0</v>
      </c>
      <c r="AD118" s="31">
        <f>IF($I76="n/a",0,IF(AD$4&lt;=$C118,0,IF(SUM($C118,$I76)&gt;AD$4,$AH90/$I76,$AH90-SUM($I118:AC118))))</f>
        <v>0</v>
      </c>
      <c r="AE118" s="31">
        <f>IF($I76="n/a",0,IF(AE$4&lt;=$C118,0,IF(SUM($C118,$I76)&gt;AE$4,$AH90/$I76,$AH90-SUM($I118:AD118))))</f>
        <v>0</v>
      </c>
      <c r="AF118" s="31">
        <f>IF($I76="n/a",0,IF(AF$4&lt;=$C118,0,IF(SUM($C118,$I76)&gt;AF$4,$AH90/$I76,$AH90-SUM($I118:AE118))))</f>
        <v>0</v>
      </c>
      <c r="AG118" s="31">
        <f>IF($I76="n/a",0,IF(AG$4&lt;=$C118,0,IF(SUM($C118,$I76)&gt;AG$4,$AH90/$I76,$AH90-SUM($I118:AF118))))</f>
        <v>0</v>
      </c>
      <c r="AH118" s="31">
        <f>IF($I76="n/a",0,IF(AH$4&lt;=$C118,0,IF(SUM($C118,$I76)&gt;AH$4,$AH90/$I76,$AH90-SUM($I118:AG118))))</f>
        <v>0</v>
      </c>
      <c r="AI118" s="31">
        <f>IF($I76="n/a",0,IF(AI$4&lt;=$C118,0,IF(SUM($C118,$I76)&gt;AI$4,$AH90/$I76,$AH90-SUM($I118:AH118))))</f>
        <v>0</v>
      </c>
      <c r="AJ118" s="31">
        <f>IF($I76="n/a",0,IF(AJ$4&lt;=$C118,0,IF(SUM($C118,$I76)&gt;AJ$4,$AH90/$I76,$AH90-SUM($I118:AI118))))</f>
        <v>0</v>
      </c>
      <c r="AK118" s="31">
        <f>IF($I76="n/a",0,IF(AK$4&lt;=$C118,0,IF(SUM($C118,$I76)&gt;AK$4,$AH90/$I76,$AH90-SUM($I118:AJ118))))</f>
        <v>0</v>
      </c>
      <c r="AL118" s="31">
        <f>IF($I76="n/a",0,IF(AL$4&lt;=$C118,0,IF(SUM($C118,$I76)&gt;AL$4,$AH90/$I76,$AH90-SUM($I118:AK118))))</f>
        <v>0</v>
      </c>
      <c r="AM118" s="31">
        <f>IF($I76="n/a",0,IF(AM$4&lt;=$C118,0,IF(SUM($C118,$I76)&gt;AM$4,$AH90/$I76,$AH90-SUM($I118:AL118))))</f>
        <v>0</v>
      </c>
      <c r="AN118" s="31">
        <f>IF($I76="n/a",0,IF(AN$4&lt;=$C118,0,IF(SUM($C118,$I76)&gt;AN$4,$AH90/$I76,$AH90-SUM($I118:AM118))))</f>
        <v>0</v>
      </c>
      <c r="AO118" s="31">
        <f>IF($I76="n/a",0,IF(AO$4&lt;=$C118,0,IF(SUM($C118,$I76)&gt;AO$4,$AH90/$I76,$AH90-SUM($I118:AN118))))</f>
        <v>0</v>
      </c>
      <c r="AP118" s="31">
        <f>IF($I76="n/a",0,IF(AP$4&lt;=$C118,0,IF(SUM($C118,$I76)&gt;AP$4,$AH90/$I76,$AH90-SUM($I118:AO118))))</f>
        <v>0</v>
      </c>
      <c r="AQ118" s="31">
        <f>IF($I76="n/a",0,IF(AQ$4&lt;=$C118,0,IF(SUM($C118,$I76)&gt;AQ$4,$AH90/$I76,$AH90-SUM($I118:AP118))))</f>
        <v>0</v>
      </c>
      <c r="AR118" s="31">
        <f>IF($I76="n/a",0,IF(AR$4&lt;=$C118,0,IF(SUM($C118,$I76)&gt;AR$4,$AH90/$I76,$AH90-SUM($I118:AQ118))))</f>
        <v>0</v>
      </c>
      <c r="AS118" s="31">
        <f>IF($I76="n/a",0,IF(AS$4&lt;=$C118,0,IF(SUM($C118,$I76)&gt;AS$4,$AH90/$I76,$AH90-SUM($I118:AR118))))</f>
        <v>0</v>
      </c>
      <c r="AT118" s="31">
        <f>IF($I76="n/a",0,IF(AT$4&lt;=$C118,0,IF(SUM($C118,$I76)&gt;AT$4,$AH90/$I76,$AH90-SUM($I118:AS118))))</f>
        <v>0</v>
      </c>
      <c r="AU118" s="31">
        <f>IF($I76="n/a",0,IF(AU$4&lt;=$C118,0,IF(SUM($C118,$I76)&gt;AU$4,$AH90/$I76,$AH90-SUM($I118:AT118))))</f>
        <v>0</v>
      </c>
      <c r="AV118" s="31">
        <f>IF($I76="n/a",0,IF(AV$4&lt;=$C118,0,IF(SUM($C118,$I76)&gt;AV$4,$AH90/$I76,$AH90-SUM($I118:AU118))))</f>
        <v>0</v>
      </c>
      <c r="AW118" s="31">
        <f>IF($I76="n/a",0,IF(AW$4&lt;=$C118,0,IF(SUM($C118,$I76)&gt;AW$4,$AH90/$I76,$AH90-SUM($I118:AV118))))</f>
        <v>0</v>
      </c>
      <c r="AX118" s="31">
        <f>IF($I76="n/a",0,IF(AX$4&lt;=$C118,0,IF(SUM($C118,$I76)&gt;AX$4,$AH90/$I76,$AH90-SUM($I118:AW118))))</f>
        <v>0</v>
      </c>
      <c r="AY118" s="31">
        <f>IF($I76="n/a",0,IF(AY$4&lt;=$C118,0,IF(SUM($C118,$I76)&gt;AY$4,$AH90/$I76,$AH90-SUM($I118:AX118))))</f>
        <v>0</v>
      </c>
      <c r="AZ118" s="31">
        <f>IF($I76="n/a",0,IF(AZ$4&lt;=$C118,0,IF(SUM($C118,$I76)&gt;AZ$4,$AH90/$I76,$AH90-SUM($I118:AY118))))</f>
        <v>0</v>
      </c>
      <c r="BA118" s="31">
        <f>IF($I76="n/a",0,IF(BA$4&lt;=$C118,0,IF(SUM($C118,$I76)&gt;BA$4,$AH90/$I76,$AH90-SUM($I118:AZ118))))</f>
        <v>0</v>
      </c>
      <c r="BB118" s="31">
        <f>IF($I76="n/a",0,IF(BB$4&lt;=$C118,0,IF(SUM($C118,$I76)&gt;BB$4,$AH90/$I76,$AH90-SUM($I118:BA118))))</f>
        <v>0</v>
      </c>
      <c r="BC118" s="31">
        <f>IF($I76="n/a",0,IF(BC$4&lt;=$C118,0,IF(SUM($C118,$I76)&gt;BC$4,$AH90/$I76,$AH90-SUM($I118:BB118))))</f>
        <v>0</v>
      </c>
      <c r="BD118" s="31">
        <f>IF($I76="n/a",0,IF(BD$4&lt;=$C118,0,IF(SUM($C118,$I76)&gt;BD$4,$AH90/$I76,$AH90-SUM($I118:BC118))))</f>
        <v>0</v>
      </c>
      <c r="BE118" s="31">
        <f>IF($I76="n/a",0,IF(BE$4&lt;=$C118,0,IF(SUM($C118,$I76)&gt;BE$4,$AH90/$I76,$AH90-SUM($I118:BD118))))</f>
        <v>0</v>
      </c>
      <c r="BF118" s="31">
        <f>IF($I76="n/a",0,IF(BF$4&lt;=$C118,0,IF(SUM($C118,$I76)&gt;BF$4,$AH90/$I76,$AH90-SUM($I118:BE118))))</f>
        <v>0</v>
      </c>
      <c r="BG118" s="31">
        <f>IF($I76="n/a",0,IF(BG$4&lt;=$C118,0,IF(SUM($C118,$I76)&gt;BG$4,$AH90/$I76,$AH90-SUM($I118:BF118))))</f>
        <v>0</v>
      </c>
      <c r="BH118" s="31">
        <f>IF($I76="n/a",0,IF(BH$4&lt;=$C118,0,IF(SUM($C118,$I76)&gt;BH$4,$AH90/$I76,$AH90-SUM($I118:BG118))))</f>
        <v>0</v>
      </c>
      <c r="BI118" s="31">
        <f>IF($I76="n/a",0,IF(BI$4&lt;=$C118,0,IF(SUM($C118,$I76)&gt;BI$4,$AH90/$I76,$AH90-SUM($I118:BH118))))</f>
        <v>0</v>
      </c>
      <c r="BJ118" s="31">
        <f>IF($I76="n/a",0,IF(BJ$4&lt;=$C118,0,IF(SUM($C118,$I76)&gt;BJ$4,$AH90/$I76,$AH90-SUM($I118:BI118))))</f>
        <v>0</v>
      </c>
      <c r="BK118" s="31">
        <f>IF($I76="n/a",0,IF(BK$4&lt;=$C118,0,IF(SUM($C118,$I76)&gt;BK$4,$AH90/$I76,$AH90-SUM($I118:BJ118))))</f>
        <v>0</v>
      </c>
      <c r="BL118" s="31">
        <f>IF($I76="n/a",0,IF(BL$4&lt;=$C118,0,IF(SUM($C118,$I76)&gt;BL$4,$AH90/$I76,$AH90-SUM($I118:BK118))))</f>
        <v>0</v>
      </c>
      <c r="BM118" s="31">
        <f>IF($I76="n/a",0,IF(BM$4&lt;=$C118,0,IF(SUM($C118,$I76)&gt;BM$4,$AH90/$I76,$AH90-SUM($I118:BL118))))</f>
        <v>0</v>
      </c>
      <c r="BN118" s="31">
        <f>IF($I76="n/a",0,IF(BN$4&lt;=$C118,0,IF(SUM($C118,$I76)&gt;BN$4,$AH90/$I76,$AH90-SUM($I118:BM118))))</f>
        <v>0</v>
      </c>
      <c r="BO118" s="31">
        <f>IF($I76="n/a",0,IF(BO$4&lt;=$C118,0,IF(SUM($C118,$I76)&gt;BO$4,$AH90/$I76,$AH90-SUM($I118:BN118))))</f>
        <v>0</v>
      </c>
      <c r="BP118" s="31">
        <f>IF($I76="n/a",0,IF(BP$4&lt;=$C118,0,IF(SUM($C118,$I76)&gt;BP$4,$AH90/$I76,$AH90-SUM($I118:BO118))))</f>
        <v>0</v>
      </c>
      <c r="BQ118" s="31">
        <f>IF($I76="n/a",0,IF(BQ$4&lt;=$C118,0,IF(SUM($C118,$I76)&gt;BQ$4,$AH90/$I76,$AH90-SUM($I118:BP118))))</f>
        <v>0</v>
      </c>
      <c r="BR118" s="31">
        <f>IF($I76="n/a",0,IF(BR$4&lt;=$C118,0,IF(SUM($C118,$I76)&gt;BR$4,$AH90/$I76,$AH90-SUM($I118:BQ118))))</f>
        <v>0</v>
      </c>
      <c r="BS118" s="31">
        <f>IF($I76="n/a",0,IF(BS$4&lt;=$C118,0,IF(SUM($C118,$I76)&gt;BS$4,$AH90/$I76,$AH90-SUM($I118:BR118))))</f>
        <v>0</v>
      </c>
      <c r="BT118" s="31">
        <f>IF($I76="n/a",0,IF(BT$4&lt;=$C118,0,IF(SUM($C118,$I76)&gt;BT$4,$AH90/$I76,$AH90-SUM($I118:BS118))))</f>
        <v>0</v>
      </c>
      <c r="BU118" s="31">
        <f>IF($I76="n/a",0,IF(BU$4&lt;=$C118,0,IF(SUM($C118,$I76)&gt;BU$4,$AH90/$I76,$AH90-SUM($I118:BT118))))</f>
        <v>0</v>
      </c>
      <c r="BV118" s="31">
        <f>IF($I76="n/a",0,IF(BV$4&lt;=$C118,0,IF(SUM($C118,$I76)&gt;BV$4,$AH90/$I76,$AH90-SUM($I118:BU118))))</f>
        <v>0</v>
      </c>
      <c r="BW118" s="31">
        <f>IF($I76="n/a",0,IF(BW$4&lt;=$C118,0,IF(SUM($C118,$I76)&gt;BW$4,$AH90/$I76,$AH90-SUM($I118:BV118))))</f>
        <v>0</v>
      </c>
      <c r="BX118" s="31">
        <f>IF($I76="n/a",0,IF(BX$4&lt;=$C118,0,IF(SUM($C118,$I76)&gt;BX$4,$AH90/$I76,$AH90-SUM($I118:BW118))))</f>
        <v>0</v>
      </c>
      <c r="BY118" s="31">
        <f>IF($I76="n/a",0,IF(BY$4&lt;=$C118,0,IF(SUM($C118,$I76)&gt;BY$4,$AH90/$I76,$AH90-SUM($I118:BX118))))</f>
        <v>0</v>
      </c>
      <c r="BZ118" s="31">
        <f>IF($I76="n/a",0,IF(BZ$4&lt;=$C118,0,IF(SUM($C118,$I76)&gt;BZ$4,$AH90/$I76,$AH90-SUM($I118:BY118))))</f>
        <v>0</v>
      </c>
      <c r="CA118" s="31">
        <f>IF($I76="n/a",0,IF(CA$4&lt;=$C118,0,IF(SUM($C118,$I76)&gt;CA$4,$AH90/$I76,$AH90-SUM($I118:BZ118))))</f>
        <v>0</v>
      </c>
      <c r="CB118" s="31">
        <f>IF($I76="n/a",0,IF(CB$4&lt;=$C118,0,IF(SUM($C118,$I76)&gt;CB$4,$AH90/$I76,$AH90-SUM($I118:CA118))))</f>
        <v>0</v>
      </c>
      <c r="CC118" s="31">
        <f>IF($I76="n/a",0,IF(CC$4&lt;=$C118,0,IF(SUM($C118,$I76)&gt;CC$4,$AH90/$I76,$AH90-SUM($I118:CB118))))</f>
        <v>0</v>
      </c>
      <c r="CD118" s="31">
        <f>IF($I76="n/a",0,IF(CD$4&lt;=$C118,0,IF(SUM($C118,$I76)&gt;CD$4,$AH90/$I76,$AH90-SUM($I118:CC118))))</f>
        <v>0</v>
      </c>
      <c r="CE118" s="31">
        <f>IF($I76="n/a",0,IF(CE$4&lt;=$C118,0,IF(SUM($C118,$I76)&gt;CE$4,$AH90/$I76,$AH90-SUM($I118:CD118))))</f>
        <v>0</v>
      </c>
      <c r="CF118" s="31">
        <f>IF($I76="n/a",0,IF(CF$4&lt;=$C118,0,IF(SUM($C118,$I76)&gt;CF$4,$AH90/$I76,$AH90-SUM($I118:CE118))))</f>
        <v>0</v>
      </c>
    </row>
    <row r="119" spans="1:84" ht="12.75" customHeight="1">
      <c r="C119" s="197">
        <v>2041</v>
      </c>
      <c r="D119" s="21" t="s">
        <v>186</v>
      </c>
      <c r="E119" s="21" t="s">
        <v>185</v>
      </c>
      <c r="I119" s="31"/>
      <c r="J119" s="31">
        <f>IF($I76="n/a",0,IF(J$4&lt;=$C119,0,IF(SUM($C119,$I76)&gt;J$4,$AI90/$I76,$AI90-SUM($I119:I119))))</f>
        <v>0</v>
      </c>
      <c r="K119" s="31">
        <f>IF($I76="n/a",0,IF(K$4&lt;=$C119,0,IF(SUM($C119,$I76)&gt;K$4,$AI90/$I76,$AI90-SUM($I119:J119))))</f>
        <v>0</v>
      </c>
      <c r="L119" s="31">
        <f>IF($I76="n/a",0,IF(L$4&lt;=$C119,0,IF(SUM($C119,$I76)&gt;L$4,$AI90/$I76,$AI90-SUM($I119:K119))))</f>
        <v>0</v>
      </c>
      <c r="M119" s="31">
        <f>IF($I76="n/a",0,IF(M$4&lt;=$C119,0,IF(SUM($C119,$I76)&gt;M$4,$AI90/$I76,$AI90-SUM($I119:L119))))</f>
        <v>0</v>
      </c>
      <c r="N119" s="31">
        <f>IF($I76="n/a",0,IF(N$4&lt;=$C119,0,IF(SUM($C119,$I76)&gt;N$4,$AI90/$I76,$AI90-SUM($I119:M119))))</f>
        <v>0</v>
      </c>
      <c r="O119" s="31">
        <f>IF($I76="n/a",0,IF(O$4&lt;=$C119,0,IF(SUM($C119,$I76)&gt;O$4,$AI90/$I76,$AI90-SUM($I119:N119))))</f>
        <v>0</v>
      </c>
      <c r="P119" s="31">
        <f>IF($I76="n/a",0,IF(P$4&lt;=$C119,0,IF(SUM($C119,$I76)&gt;P$4,$AI90/$I76,$AI90-SUM($I119:O119))))</f>
        <v>0</v>
      </c>
      <c r="Q119" s="31">
        <f>IF($I76="n/a",0,IF(Q$4&lt;=$C119,0,IF(SUM($C119,$I76)&gt;Q$4,$AI90/$I76,$AI90-SUM($I119:P119))))</f>
        <v>0</v>
      </c>
      <c r="R119" s="31">
        <f>IF($I76="n/a",0,IF(R$4&lt;=$C119,0,IF(SUM($C119,$I76)&gt;R$4,$AI90/$I76,$AI90-SUM($I119:Q119))))</f>
        <v>0</v>
      </c>
      <c r="S119" s="31">
        <f>IF($I76="n/a",0,IF(S$4&lt;=$C119,0,IF(SUM($C119,$I76)&gt;S$4,$AI90/$I76,$AI90-SUM($I119:R119))))</f>
        <v>0</v>
      </c>
      <c r="T119" s="31">
        <f>IF($I76="n/a",0,IF(T$4&lt;=$C119,0,IF(SUM($C119,$I76)&gt;T$4,$AI90/$I76,$AI90-SUM($I119:S119))))</f>
        <v>0</v>
      </c>
      <c r="U119" s="31">
        <f>IF($I76="n/a",0,IF(U$4&lt;=$C119,0,IF(SUM($C119,$I76)&gt;U$4,$AI90/$I76,$AI90-SUM($I119:T119))))</f>
        <v>0</v>
      </c>
      <c r="V119" s="31">
        <f>IF($I76="n/a",0,IF(V$4&lt;=$C119,0,IF(SUM($C119,$I76)&gt;V$4,$AI90/$I76,$AI90-SUM($I119:U119))))</f>
        <v>0</v>
      </c>
      <c r="W119" s="31">
        <f>IF($I76="n/a",0,IF(W$4&lt;=$C119,0,IF(SUM($C119,$I76)&gt;W$4,$AI90/$I76,$AI90-SUM($I119:V119))))</f>
        <v>0</v>
      </c>
      <c r="X119" s="31">
        <f>IF($I76="n/a",0,IF(X$4&lt;=$C119,0,IF(SUM($C119,$I76)&gt;X$4,$AI90/$I76,$AI90-SUM($I119:W119))))</f>
        <v>0</v>
      </c>
      <c r="Y119" s="31">
        <f>IF($I76="n/a",0,IF(Y$4&lt;=$C119,0,IF(SUM($C119,$I76)&gt;Y$4,$AI90/$I76,$AI90-SUM($I119:X119))))</f>
        <v>0</v>
      </c>
      <c r="Z119" s="31">
        <f>IF($I76="n/a",0,IF(Z$4&lt;=$C119,0,IF(SUM($C119,$I76)&gt;Z$4,$AI90/$I76,$AI90-SUM($I119:Y119))))</f>
        <v>0</v>
      </c>
      <c r="AA119" s="31">
        <f>IF($I76="n/a",0,IF(AA$4&lt;=$C119,0,IF(SUM($C119,$I76)&gt;AA$4,$AI90/$I76,$AI90-SUM($I119:Z119))))</f>
        <v>0</v>
      </c>
      <c r="AB119" s="31">
        <f>IF($I76="n/a",0,IF(AB$4&lt;=$C119,0,IF(SUM($C119,$I76)&gt;AB$4,$AI90/$I76,$AI90-SUM($I119:AA119))))</f>
        <v>0</v>
      </c>
      <c r="AC119" s="31">
        <f>IF($I76="n/a",0,IF(AC$4&lt;=$C119,0,IF(SUM($C119,$I76)&gt;AC$4,$AI90/$I76,$AI90-SUM($I119:AB119))))</f>
        <v>0</v>
      </c>
      <c r="AD119" s="31">
        <f>IF($I76="n/a",0,IF(AD$4&lt;=$C119,0,IF(SUM($C119,$I76)&gt;AD$4,$AI90/$I76,$AI90-SUM($I119:AC119))))</f>
        <v>0</v>
      </c>
      <c r="AE119" s="31">
        <f>IF($I76="n/a",0,IF(AE$4&lt;=$C119,0,IF(SUM($C119,$I76)&gt;AE$4,$AI90/$I76,$AI90-SUM($I119:AD119))))</f>
        <v>0</v>
      </c>
      <c r="AF119" s="31">
        <f>IF($I76="n/a",0,IF(AF$4&lt;=$C119,0,IF(SUM($C119,$I76)&gt;AF$4,$AI90/$I76,$AI90-SUM($I119:AE119))))</f>
        <v>0</v>
      </c>
      <c r="AG119" s="31">
        <f>IF($I76="n/a",0,IF(AG$4&lt;=$C119,0,IF(SUM($C119,$I76)&gt;AG$4,$AI90/$I76,$AI90-SUM($I119:AF119))))</f>
        <v>0</v>
      </c>
      <c r="AH119" s="31">
        <f>IF($I76="n/a",0,IF(AH$4&lt;=$C119,0,IF(SUM($C119,$I76)&gt;AH$4,$AI90/$I76,$AI90-SUM($I119:AG119))))</f>
        <v>0</v>
      </c>
      <c r="AI119" s="31">
        <f>IF($I76="n/a",0,IF(AI$4&lt;=$C119,0,IF(SUM($C119,$I76)&gt;AI$4,$AI90/$I76,$AI90-SUM($I119:AH119))))</f>
        <v>0</v>
      </c>
      <c r="AJ119" s="31">
        <f>IF($I76="n/a",0,IF(AJ$4&lt;=$C119,0,IF(SUM($C119,$I76)&gt;AJ$4,$AI90/$I76,$AI90-SUM($I119:AI119))))</f>
        <v>0</v>
      </c>
      <c r="AK119" s="31">
        <f>IF($I76="n/a",0,IF(AK$4&lt;=$C119,0,IF(SUM($C119,$I76)&gt;AK$4,$AI90/$I76,$AI90-SUM($I119:AJ119))))</f>
        <v>0</v>
      </c>
      <c r="AL119" s="31">
        <f>IF($I76="n/a",0,IF(AL$4&lt;=$C119,0,IF(SUM($C119,$I76)&gt;AL$4,$AI90/$I76,$AI90-SUM($I119:AK119))))</f>
        <v>0</v>
      </c>
      <c r="AM119" s="31">
        <f>IF($I76="n/a",0,IF(AM$4&lt;=$C119,0,IF(SUM($C119,$I76)&gt;AM$4,$AI90/$I76,$AI90-SUM($I119:AL119))))</f>
        <v>0</v>
      </c>
      <c r="AN119" s="31">
        <f>IF($I76="n/a",0,IF(AN$4&lt;=$C119,0,IF(SUM($C119,$I76)&gt;AN$4,$AI90/$I76,$AI90-SUM($I119:AM119))))</f>
        <v>0</v>
      </c>
      <c r="AO119" s="31">
        <f>IF($I76="n/a",0,IF(AO$4&lt;=$C119,0,IF(SUM($C119,$I76)&gt;AO$4,$AI90/$I76,$AI90-SUM($I119:AN119))))</f>
        <v>0</v>
      </c>
      <c r="AP119" s="31">
        <f>IF($I76="n/a",0,IF(AP$4&lt;=$C119,0,IF(SUM($C119,$I76)&gt;AP$4,$AI90/$I76,$AI90-SUM($I119:AO119))))</f>
        <v>0</v>
      </c>
      <c r="AQ119" s="31">
        <f>IF($I76="n/a",0,IF(AQ$4&lt;=$C119,0,IF(SUM($C119,$I76)&gt;AQ$4,$AI90/$I76,$AI90-SUM($I119:AP119))))</f>
        <v>0</v>
      </c>
      <c r="AR119" s="31">
        <f>IF($I76="n/a",0,IF(AR$4&lt;=$C119,0,IF(SUM($C119,$I76)&gt;AR$4,$AI90/$I76,$AI90-SUM($I119:AQ119))))</f>
        <v>0</v>
      </c>
      <c r="AS119" s="31">
        <f>IF($I76="n/a",0,IF(AS$4&lt;=$C119,0,IF(SUM($C119,$I76)&gt;AS$4,$AI90/$I76,$AI90-SUM($I119:AR119))))</f>
        <v>0</v>
      </c>
      <c r="AT119" s="31">
        <f>IF($I76="n/a",0,IF(AT$4&lt;=$C119,0,IF(SUM($C119,$I76)&gt;AT$4,$AI90/$I76,$AI90-SUM($I119:AS119))))</f>
        <v>0</v>
      </c>
      <c r="AU119" s="31">
        <f>IF($I76="n/a",0,IF(AU$4&lt;=$C119,0,IF(SUM($C119,$I76)&gt;AU$4,$AI90/$I76,$AI90-SUM($I119:AT119))))</f>
        <v>0</v>
      </c>
      <c r="AV119" s="31">
        <f>IF($I76="n/a",0,IF(AV$4&lt;=$C119,0,IF(SUM($C119,$I76)&gt;AV$4,$AI90/$I76,$AI90-SUM($I119:AU119))))</f>
        <v>0</v>
      </c>
      <c r="AW119" s="31">
        <f>IF($I76="n/a",0,IF(AW$4&lt;=$C119,0,IF(SUM($C119,$I76)&gt;AW$4,$AI90/$I76,$AI90-SUM($I119:AV119))))</f>
        <v>0</v>
      </c>
      <c r="AX119" s="31">
        <f>IF($I76="n/a",0,IF(AX$4&lt;=$C119,0,IF(SUM($C119,$I76)&gt;AX$4,$AI90/$I76,$AI90-SUM($I119:AW119))))</f>
        <v>0</v>
      </c>
      <c r="AY119" s="31">
        <f>IF($I76="n/a",0,IF(AY$4&lt;=$C119,0,IF(SUM($C119,$I76)&gt;AY$4,$AI90/$I76,$AI90-SUM($I119:AX119))))</f>
        <v>0</v>
      </c>
      <c r="AZ119" s="31">
        <f>IF($I76="n/a",0,IF(AZ$4&lt;=$C119,0,IF(SUM($C119,$I76)&gt;AZ$4,$AI90/$I76,$AI90-SUM($I119:AY119))))</f>
        <v>0</v>
      </c>
      <c r="BA119" s="31">
        <f>IF($I76="n/a",0,IF(BA$4&lt;=$C119,0,IF(SUM($C119,$I76)&gt;BA$4,$AI90/$I76,$AI90-SUM($I119:AZ119))))</f>
        <v>0</v>
      </c>
      <c r="BB119" s="31">
        <f>IF($I76="n/a",0,IF(BB$4&lt;=$C119,0,IF(SUM($C119,$I76)&gt;BB$4,$AI90/$I76,$AI90-SUM($I119:BA119))))</f>
        <v>0</v>
      </c>
      <c r="BC119" s="31">
        <f>IF($I76="n/a",0,IF(BC$4&lt;=$C119,0,IF(SUM($C119,$I76)&gt;BC$4,$AI90/$I76,$AI90-SUM($I119:BB119))))</f>
        <v>0</v>
      </c>
      <c r="BD119" s="31">
        <f>IF($I76="n/a",0,IF(BD$4&lt;=$C119,0,IF(SUM($C119,$I76)&gt;BD$4,$AI90/$I76,$AI90-SUM($I119:BC119))))</f>
        <v>0</v>
      </c>
      <c r="BE119" s="31">
        <f>IF($I76="n/a",0,IF(BE$4&lt;=$C119,0,IF(SUM($C119,$I76)&gt;BE$4,$AI90/$I76,$AI90-SUM($I119:BD119))))</f>
        <v>0</v>
      </c>
      <c r="BF119" s="31">
        <f>IF($I76="n/a",0,IF(BF$4&lt;=$C119,0,IF(SUM($C119,$I76)&gt;BF$4,$AI90/$I76,$AI90-SUM($I119:BE119))))</f>
        <v>0</v>
      </c>
      <c r="BG119" s="31">
        <f>IF($I76="n/a",0,IF(BG$4&lt;=$C119,0,IF(SUM($C119,$I76)&gt;BG$4,$AI90/$I76,$AI90-SUM($I119:BF119))))</f>
        <v>0</v>
      </c>
      <c r="BH119" s="31">
        <f>IF($I76="n/a",0,IF(BH$4&lt;=$C119,0,IF(SUM($C119,$I76)&gt;BH$4,$AI90/$I76,$AI90-SUM($I119:BG119))))</f>
        <v>0</v>
      </c>
      <c r="BI119" s="31">
        <f>IF($I76="n/a",0,IF(BI$4&lt;=$C119,0,IF(SUM($C119,$I76)&gt;BI$4,$AI90/$I76,$AI90-SUM($I119:BH119))))</f>
        <v>0</v>
      </c>
      <c r="BJ119" s="31">
        <f>IF($I76="n/a",0,IF(BJ$4&lt;=$C119,0,IF(SUM($C119,$I76)&gt;BJ$4,$AI90/$I76,$AI90-SUM($I119:BI119))))</f>
        <v>0</v>
      </c>
      <c r="BK119" s="31">
        <f>IF($I76="n/a",0,IF(BK$4&lt;=$C119,0,IF(SUM($C119,$I76)&gt;BK$4,$AI90/$I76,$AI90-SUM($I119:BJ119))))</f>
        <v>0</v>
      </c>
      <c r="BL119" s="31">
        <f>IF($I76="n/a",0,IF(BL$4&lt;=$C119,0,IF(SUM($C119,$I76)&gt;BL$4,$AI90/$I76,$AI90-SUM($I119:BK119))))</f>
        <v>0</v>
      </c>
      <c r="BM119" s="31">
        <f>IF($I76="n/a",0,IF(BM$4&lt;=$C119,0,IF(SUM($C119,$I76)&gt;BM$4,$AI90/$I76,$AI90-SUM($I119:BL119))))</f>
        <v>0</v>
      </c>
      <c r="BN119" s="31">
        <f>IF($I76="n/a",0,IF(BN$4&lt;=$C119,0,IF(SUM($C119,$I76)&gt;BN$4,$AI90/$I76,$AI90-SUM($I119:BM119))))</f>
        <v>0</v>
      </c>
      <c r="BO119" s="31">
        <f>IF($I76="n/a",0,IF(BO$4&lt;=$C119,0,IF(SUM($C119,$I76)&gt;BO$4,$AI90/$I76,$AI90-SUM($I119:BN119))))</f>
        <v>0</v>
      </c>
      <c r="BP119" s="31">
        <f>IF($I76="n/a",0,IF(BP$4&lt;=$C119,0,IF(SUM($C119,$I76)&gt;BP$4,$AI90/$I76,$AI90-SUM($I119:BO119))))</f>
        <v>0</v>
      </c>
      <c r="BQ119" s="31">
        <f>IF($I76="n/a",0,IF(BQ$4&lt;=$C119,0,IF(SUM($C119,$I76)&gt;BQ$4,$AI90/$I76,$AI90-SUM($I119:BP119))))</f>
        <v>0</v>
      </c>
      <c r="BR119" s="31">
        <f>IF($I76="n/a",0,IF(BR$4&lt;=$C119,0,IF(SUM($C119,$I76)&gt;BR$4,$AI90/$I76,$AI90-SUM($I119:BQ119))))</f>
        <v>0</v>
      </c>
      <c r="BS119" s="31">
        <f>IF($I76="n/a",0,IF(BS$4&lt;=$C119,0,IF(SUM($C119,$I76)&gt;BS$4,$AI90/$I76,$AI90-SUM($I119:BR119))))</f>
        <v>0</v>
      </c>
      <c r="BT119" s="31">
        <f>IF($I76="n/a",0,IF(BT$4&lt;=$C119,0,IF(SUM($C119,$I76)&gt;BT$4,$AI90/$I76,$AI90-SUM($I119:BS119))))</f>
        <v>0</v>
      </c>
      <c r="BU119" s="31">
        <f>IF($I76="n/a",0,IF(BU$4&lt;=$C119,0,IF(SUM($C119,$I76)&gt;BU$4,$AI90/$I76,$AI90-SUM($I119:BT119))))</f>
        <v>0</v>
      </c>
      <c r="BV119" s="31">
        <f>IF($I76="n/a",0,IF(BV$4&lt;=$C119,0,IF(SUM($C119,$I76)&gt;BV$4,$AI90/$I76,$AI90-SUM($I119:BU119))))</f>
        <v>0</v>
      </c>
      <c r="BW119" s="31">
        <f>IF($I76="n/a",0,IF(BW$4&lt;=$C119,0,IF(SUM($C119,$I76)&gt;BW$4,$AI90/$I76,$AI90-SUM($I119:BV119))))</f>
        <v>0</v>
      </c>
      <c r="BX119" s="31">
        <f>IF($I76="n/a",0,IF(BX$4&lt;=$C119,0,IF(SUM($C119,$I76)&gt;BX$4,$AI90/$I76,$AI90-SUM($I119:BW119))))</f>
        <v>0</v>
      </c>
      <c r="BY119" s="31">
        <f>IF($I76="n/a",0,IF(BY$4&lt;=$C119,0,IF(SUM($C119,$I76)&gt;BY$4,$AI90/$I76,$AI90-SUM($I119:BX119))))</f>
        <v>0</v>
      </c>
      <c r="BZ119" s="31">
        <f>IF($I76="n/a",0,IF(BZ$4&lt;=$C119,0,IF(SUM($C119,$I76)&gt;BZ$4,$AI90/$I76,$AI90-SUM($I119:BY119))))</f>
        <v>0</v>
      </c>
      <c r="CA119" s="31">
        <f>IF($I76="n/a",0,IF(CA$4&lt;=$C119,0,IF(SUM($C119,$I76)&gt;CA$4,$AI90/$I76,$AI90-SUM($I119:BZ119))))</f>
        <v>0</v>
      </c>
      <c r="CB119" s="31">
        <f>IF($I76="n/a",0,IF(CB$4&lt;=$C119,0,IF(SUM($C119,$I76)&gt;CB$4,$AI90/$I76,$AI90-SUM($I119:CA119))))</f>
        <v>0</v>
      </c>
      <c r="CC119" s="31">
        <f>IF($I76="n/a",0,IF(CC$4&lt;=$C119,0,IF(SUM($C119,$I76)&gt;CC$4,$AI90/$I76,$AI90-SUM($I119:CB119))))</f>
        <v>0</v>
      </c>
      <c r="CD119" s="31">
        <f>IF($I76="n/a",0,IF(CD$4&lt;=$C119,0,IF(SUM($C119,$I76)&gt;CD$4,$AI90/$I76,$AI90-SUM($I119:CC119))))</f>
        <v>0</v>
      </c>
      <c r="CE119" s="31">
        <f>IF($I76="n/a",0,IF(CE$4&lt;=$C119,0,IF(SUM($C119,$I76)&gt;CE$4,$AI90/$I76,$AI90-SUM($I119:CD119))))</f>
        <v>0</v>
      </c>
      <c r="CF119" s="31">
        <f>IF($I76="n/a",0,IF(CF$4&lt;=$C119,0,IF(SUM($C119,$I76)&gt;CF$4,$AI90/$I76,$AI90-SUM($I119:CE119))))</f>
        <v>0</v>
      </c>
    </row>
    <row r="120" spans="1:84" ht="12.75" customHeight="1">
      <c r="C120" s="197">
        <v>2042</v>
      </c>
      <c r="D120" s="21" t="s">
        <v>187</v>
      </c>
      <c r="E120" s="21" t="s">
        <v>185</v>
      </c>
      <c r="I120" s="31"/>
      <c r="J120" s="31">
        <f>IF($I76="n/a",0,IF(J$4&lt;=$C120,0,IF(SUM($C120,$I76)&gt;J$4,$AJ90/$I76,$AJ90-SUM($I120:I120))))</f>
        <v>0</v>
      </c>
      <c r="K120" s="31">
        <f>IF($I76="n/a",0,IF(K$4&lt;=$C120,0,IF(SUM($C120,$I76)&gt;K$4,$AJ90/$I76,$AJ90-SUM($I120:J120))))</f>
        <v>0</v>
      </c>
      <c r="L120" s="31">
        <f>IF($I76="n/a",0,IF(L$4&lt;=$C120,0,IF(SUM($C120,$I76)&gt;L$4,$AJ90/$I76,$AJ90-SUM($I120:K120))))</f>
        <v>0</v>
      </c>
      <c r="M120" s="31">
        <f>IF($I76="n/a",0,IF(M$4&lt;=$C120,0,IF(SUM($C120,$I76)&gt;M$4,$AJ90/$I76,$AJ90-SUM($I120:L120))))</f>
        <v>0</v>
      </c>
      <c r="N120" s="31">
        <f>IF($I76="n/a",0,IF(N$4&lt;=$C120,0,IF(SUM($C120,$I76)&gt;N$4,$AJ90/$I76,$AJ90-SUM($I120:M120))))</f>
        <v>0</v>
      </c>
      <c r="O120" s="31">
        <f>IF($I76="n/a",0,IF(O$4&lt;=$C120,0,IF(SUM($C120,$I76)&gt;O$4,$AJ90/$I76,$AJ90-SUM($I120:N120))))</f>
        <v>0</v>
      </c>
      <c r="P120" s="31">
        <f>IF($I76="n/a",0,IF(P$4&lt;=$C120,0,IF(SUM($C120,$I76)&gt;P$4,$AJ90/$I76,$AJ90-SUM($I120:O120))))</f>
        <v>0</v>
      </c>
      <c r="Q120" s="31">
        <f>IF($I76="n/a",0,IF(Q$4&lt;=$C120,0,IF(SUM($C120,$I76)&gt;Q$4,$AJ90/$I76,$AJ90-SUM($I120:P120))))</f>
        <v>0</v>
      </c>
      <c r="R120" s="31">
        <f>IF($I76="n/a",0,IF(R$4&lt;=$C120,0,IF(SUM($C120,$I76)&gt;R$4,$AJ90/$I76,$AJ90-SUM($I120:Q120))))</f>
        <v>0</v>
      </c>
      <c r="S120" s="31">
        <f>IF($I76="n/a",0,IF(S$4&lt;=$C120,0,IF(SUM($C120,$I76)&gt;S$4,$AJ90/$I76,$AJ90-SUM($I120:R120))))</f>
        <v>0</v>
      </c>
      <c r="T120" s="31">
        <f>IF($I76="n/a",0,IF(T$4&lt;=$C120,0,IF(SUM($C120,$I76)&gt;T$4,$AJ90/$I76,$AJ90-SUM($I120:S120))))</f>
        <v>0</v>
      </c>
      <c r="U120" s="31">
        <f>IF($I76="n/a",0,IF(U$4&lt;=$C120,0,IF(SUM($C120,$I76)&gt;U$4,$AJ90/$I76,$AJ90-SUM($I120:T120))))</f>
        <v>0</v>
      </c>
      <c r="V120" s="31">
        <f>IF($I76="n/a",0,IF(V$4&lt;=$C120,0,IF(SUM($C120,$I76)&gt;V$4,$AJ90/$I76,$AJ90-SUM($I120:U120))))</f>
        <v>0</v>
      </c>
      <c r="W120" s="31">
        <f>IF($I76="n/a",0,IF(W$4&lt;=$C120,0,IF(SUM($C120,$I76)&gt;W$4,$AJ90/$I76,$AJ90-SUM($I120:V120))))</f>
        <v>0</v>
      </c>
      <c r="X120" s="31">
        <f>IF($I76="n/a",0,IF(X$4&lt;=$C120,0,IF(SUM($C120,$I76)&gt;X$4,$AJ90/$I76,$AJ90-SUM($I120:W120))))</f>
        <v>0</v>
      </c>
      <c r="Y120" s="31">
        <f>IF($I76="n/a",0,IF(Y$4&lt;=$C120,0,IF(SUM($C120,$I76)&gt;Y$4,$AJ90/$I76,$AJ90-SUM($I120:X120))))</f>
        <v>0</v>
      </c>
      <c r="Z120" s="31">
        <f>IF($I76="n/a",0,IF(Z$4&lt;=$C120,0,IF(SUM($C120,$I76)&gt;Z$4,$AJ90/$I76,$AJ90-SUM($I120:Y120))))</f>
        <v>0</v>
      </c>
      <c r="AA120" s="31">
        <f>IF($I76="n/a",0,IF(AA$4&lt;=$C120,0,IF(SUM($C120,$I76)&gt;AA$4,$AJ90/$I76,$AJ90-SUM($I120:Z120))))</f>
        <v>0</v>
      </c>
      <c r="AB120" s="31">
        <f>IF($I76="n/a",0,IF(AB$4&lt;=$C120,0,IF(SUM($C120,$I76)&gt;AB$4,$AJ90/$I76,$AJ90-SUM($I120:AA120))))</f>
        <v>0</v>
      </c>
      <c r="AC120" s="31">
        <f>IF($I76="n/a",0,IF(AC$4&lt;=$C120,0,IF(SUM($C120,$I76)&gt;AC$4,$AJ90/$I76,$AJ90-SUM($I120:AB120))))</f>
        <v>0</v>
      </c>
      <c r="AD120" s="31">
        <f>IF($I76="n/a",0,IF(AD$4&lt;=$C120,0,IF(SUM($C120,$I76)&gt;AD$4,$AJ90/$I76,$AJ90-SUM($I120:AC120))))</f>
        <v>0</v>
      </c>
      <c r="AE120" s="31">
        <f>IF($I76="n/a",0,IF(AE$4&lt;=$C120,0,IF(SUM($C120,$I76)&gt;AE$4,$AJ90/$I76,$AJ90-SUM($I120:AD120))))</f>
        <v>0</v>
      </c>
      <c r="AF120" s="31">
        <f>IF($I76="n/a",0,IF(AF$4&lt;=$C120,0,IF(SUM($C120,$I76)&gt;AF$4,$AJ90/$I76,$AJ90-SUM($I120:AE120))))</f>
        <v>0</v>
      </c>
      <c r="AG120" s="31">
        <f>IF($I76="n/a",0,IF(AG$4&lt;=$C120,0,IF(SUM($C120,$I76)&gt;AG$4,$AJ90/$I76,$AJ90-SUM($I120:AF120))))</f>
        <v>0</v>
      </c>
      <c r="AH120" s="31">
        <f>IF($I76="n/a",0,IF(AH$4&lt;=$C120,0,IF(SUM($C120,$I76)&gt;AH$4,$AJ90/$I76,$AJ90-SUM($I120:AG120))))</f>
        <v>0</v>
      </c>
      <c r="AI120" s="31">
        <f>IF($I76="n/a",0,IF(AI$4&lt;=$C120,0,IF(SUM($C120,$I76)&gt;AI$4,$AJ90/$I76,$AJ90-SUM($I120:AH120))))</f>
        <v>0</v>
      </c>
      <c r="AJ120" s="31">
        <f>IF($I76="n/a",0,IF(AJ$4&lt;=$C120,0,IF(SUM($C120,$I76)&gt;AJ$4,$AJ90/$I76,$AJ90-SUM($I120:AI120))))</f>
        <v>0</v>
      </c>
      <c r="AK120" s="31">
        <f>IF($I76="n/a",0,IF(AK$4&lt;=$C120,0,IF(SUM($C120,$I76)&gt;AK$4,$AJ90/$I76,$AJ90-SUM($I120:AJ120))))</f>
        <v>0</v>
      </c>
      <c r="AL120" s="31">
        <f>IF($I76="n/a",0,IF(AL$4&lt;=$C120,0,IF(SUM($C120,$I76)&gt;AL$4,$AJ90/$I76,$AJ90-SUM($I120:AK120))))</f>
        <v>0</v>
      </c>
      <c r="AM120" s="31">
        <f>IF($I76="n/a",0,IF(AM$4&lt;=$C120,0,IF(SUM($C120,$I76)&gt;AM$4,$AJ90/$I76,$AJ90-SUM($I120:AL120))))</f>
        <v>0</v>
      </c>
      <c r="AN120" s="31">
        <f>IF($I76="n/a",0,IF(AN$4&lt;=$C120,0,IF(SUM($C120,$I76)&gt;AN$4,$AJ90/$I76,$AJ90-SUM($I120:AM120))))</f>
        <v>0</v>
      </c>
      <c r="AO120" s="31">
        <f>IF($I76="n/a",0,IF(AO$4&lt;=$C120,0,IF(SUM($C120,$I76)&gt;AO$4,$AJ90/$I76,$AJ90-SUM($I120:AN120))))</f>
        <v>0</v>
      </c>
      <c r="AP120" s="31">
        <f>IF($I76="n/a",0,IF(AP$4&lt;=$C120,0,IF(SUM($C120,$I76)&gt;AP$4,$AJ90/$I76,$AJ90-SUM($I120:AO120))))</f>
        <v>0</v>
      </c>
      <c r="AQ120" s="31">
        <f>IF($I76="n/a",0,IF(AQ$4&lt;=$C120,0,IF(SUM($C120,$I76)&gt;AQ$4,$AJ90/$I76,$AJ90-SUM($I120:AP120))))</f>
        <v>0</v>
      </c>
      <c r="AR120" s="31">
        <f>IF($I76="n/a",0,IF(AR$4&lt;=$C120,0,IF(SUM($C120,$I76)&gt;AR$4,$AJ90/$I76,$AJ90-SUM($I120:AQ120))))</f>
        <v>0</v>
      </c>
      <c r="AS120" s="31">
        <f>IF($I76="n/a",0,IF(AS$4&lt;=$C120,0,IF(SUM($C120,$I76)&gt;AS$4,$AJ90/$I76,$AJ90-SUM($I120:AR120))))</f>
        <v>0</v>
      </c>
      <c r="AT120" s="31">
        <f>IF($I76="n/a",0,IF(AT$4&lt;=$C120,0,IF(SUM($C120,$I76)&gt;AT$4,$AJ90/$I76,$AJ90-SUM($I120:AS120))))</f>
        <v>0</v>
      </c>
      <c r="AU120" s="31">
        <f>IF($I76="n/a",0,IF(AU$4&lt;=$C120,0,IF(SUM($C120,$I76)&gt;AU$4,$AJ90/$I76,$AJ90-SUM($I120:AT120))))</f>
        <v>0</v>
      </c>
      <c r="AV120" s="31">
        <f>IF($I76="n/a",0,IF(AV$4&lt;=$C120,0,IF(SUM($C120,$I76)&gt;AV$4,$AJ90/$I76,$AJ90-SUM($I120:AU120))))</f>
        <v>0</v>
      </c>
      <c r="AW120" s="31">
        <f>IF($I76="n/a",0,IF(AW$4&lt;=$C120,0,IF(SUM($C120,$I76)&gt;AW$4,$AJ90/$I76,$AJ90-SUM($I120:AV120))))</f>
        <v>0</v>
      </c>
      <c r="AX120" s="31">
        <f>IF($I76="n/a",0,IF(AX$4&lt;=$C120,0,IF(SUM($C120,$I76)&gt;AX$4,$AJ90/$I76,$AJ90-SUM($I120:AW120))))</f>
        <v>0</v>
      </c>
      <c r="AY120" s="31">
        <f>IF($I76="n/a",0,IF(AY$4&lt;=$C120,0,IF(SUM($C120,$I76)&gt;AY$4,$AJ90/$I76,$AJ90-SUM($I120:AX120))))</f>
        <v>0</v>
      </c>
      <c r="AZ120" s="31">
        <f>IF($I76="n/a",0,IF(AZ$4&lt;=$C120,0,IF(SUM($C120,$I76)&gt;AZ$4,$AJ90/$I76,$AJ90-SUM($I120:AY120))))</f>
        <v>0</v>
      </c>
      <c r="BA120" s="31">
        <f>IF($I76="n/a",0,IF(BA$4&lt;=$C120,0,IF(SUM($C120,$I76)&gt;BA$4,$AJ90/$I76,$AJ90-SUM($I120:AZ120))))</f>
        <v>0</v>
      </c>
      <c r="BB120" s="31">
        <f>IF($I76="n/a",0,IF(BB$4&lt;=$C120,0,IF(SUM($C120,$I76)&gt;BB$4,$AJ90/$I76,$AJ90-SUM($I120:BA120))))</f>
        <v>0</v>
      </c>
      <c r="BC120" s="31">
        <f>IF($I76="n/a",0,IF(BC$4&lt;=$C120,0,IF(SUM($C120,$I76)&gt;BC$4,$AJ90/$I76,$AJ90-SUM($I120:BB120))))</f>
        <v>0</v>
      </c>
      <c r="BD120" s="31">
        <f>IF($I76="n/a",0,IF(BD$4&lt;=$C120,0,IF(SUM($C120,$I76)&gt;BD$4,$AJ90/$I76,$AJ90-SUM($I120:BC120))))</f>
        <v>0</v>
      </c>
      <c r="BE120" s="31">
        <f>IF($I76="n/a",0,IF(BE$4&lt;=$C120,0,IF(SUM($C120,$I76)&gt;BE$4,$AJ90/$I76,$AJ90-SUM($I120:BD120))))</f>
        <v>0</v>
      </c>
      <c r="BF120" s="31">
        <f>IF($I76="n/a",0,IF(BF$4&lt;=$C120,0,IF(SUM($C120,$I76)&gt;BF$4,$AJ90/$I76,$AJ90-SUM($I120:BE120))))</f>
        <v>0</v>
      </c>
      <c r="BG120" s="31">
        <f>IF($I76="n/a",0,IF(BG$4&lt;=$C120,0,IF(SUM($C120,$I76)&gt;BG$4,$AJ90/$I76,$AJ90-SUM($I120:BF120))))</f>
        <v>0</v>
      </c>
      <c r="BH120" s="31">
        <f>IF($I76="n/a",0,IF(BH$4&lt;=$C120,0,IF(SUM($C120,$I76)&gt;BH$4,$AJ90/$I76,$AJ90-SUM($I120:BG120))))</f>
        <v>0</v>
      </c>
      <c r="BI120" s="31">
        <f>IF($I76="n/a",0,IF(BI$4&lt;=$C120,0,IF(SUM($C120,$I76)&gt;BI$4,$AJ90/$I76,$AJ90-SUM($I120:BH120))))</f>
        <v>0</v>
      </c>
      <c r="BJ120" s="31">
        <f>IF($I76="n/a",0,IF(BJ$4&lt;=$C120,0,IF(SUM($C120,$I76)&gt;BJ$4,$AJ90/$I76,$AJ90-SUM($I120:BI120))))</f>
        <v>0</v>
      </c>
      <c r="BK120" s="31">
        <f>IF($I76="n/a",0,IF(BK$4&lt;=$C120,0,IF(SUM($C120,$I76)&gt;BK$4,$AJ90/$I76,$AJ90-SUM($I120:BJ120))))</f>
        <v>0</v>
      </c>
      <c r="BL120" s="31">
        <f>IF($I76="n/a",0,IF(BL$4&lt;=$C120,0,IF(SUM($C120,$I76)&gt;BL$4,$AJ90/$I76,$AJ90-SUM($I120:BK120))))</f>
        <v>0</v>
      </c>
      <c r="BM120" s="31">
        <f>IF($I76="n/a",0,IF(BM$4&lt;=$C120,0,IF(SUM($C120,$I76)&gt;BM$4,$AJ90/$I76,$AJ90-SUM($I120:BL120))))</f>
        <v>0</v>
      </c>
      <c r="BN120" s="31">
        <f>IF($I76="n/a",0,IF(BN$4&lt;=$C120,0,IF(SUM($C120,$I76)&gt;BN$4,$AJ90/$I76,$AJ90-SUM($I120:BM120))))</f>
        <v>0</v>
      </c>
      <c r="BO120" s="31">
        <f>IF($I76="n/a",0,IF(BO$4&lt;=$C120,0,IF(SUM($C120,$I76)&gt;BO$4,$AJ90/$I76,$AJ90-SUM($I120:BN120))))</f>
        <v>0</v>
      </c>
      <c r="BP120" s="31">
        <f>IF($I76="n/a",0,IF(BP$4&lt;=$C120,0,IF(SUM($C120,$I76)&gt;BP$4,$AJ90/$I76,$AJ90-SUM($I120:BO120))))</f>
        <v>0</v>
      </c>
      <c r="BQ120" s="31">
        <f>IF($I76="n/a",0,IF(BQ$4&lt;=$C120,0,IF(SUM($C120,$I76)&gt;BQ$4,$AJ90/$I76,$AJ90-SUM($I120:BP120))))</f>
        <v>0</v>
      </c>
      <c r="BR120" s="31">
        <f>IF($I76="n/a",0,IF(BR$4&lt;=$C120,0,IF(SUM($C120,$I76)&gt;BR$4,$AJ90/$I76,$AJ90-SUM($I120:BQ120))))</f>
        <v>0</v>
      </c>
      <c r="BS120" s="31">
        <f>IF($I76="n/a",0,IF(BS$4&lt;=$C120,0,IF(SUM($C120,$I76)&gt;BS$4,$AJ90/$I76,$AJ90-SUM($I120:BR120))))</f>
        <v>0</v>
      </c>
      <c r="BT120" s="31">
        <f>IF($I76="n/a",0,IF(BT$4&lt;=$C120,0,IF(SUM($C120,$I76)&gt;BT$4,$AJ90/$I76,$AJ90-SUM($I120:BS120))))</f>
        <v>0</v>
      </c>
      <c r="BU120" s="31">
        <f>IF($I76="n/a",0,IF(BU$4&lt;=$C120,0,IF(SUM($C120,$I76)&gt;BU$4,$AJ90/$I76,$AJ90-SUM($I120:BT120))))</f>
        <v>0</v>
      </c>
      <c r="BV120" s="31">
        <f>IF($I76="n/a",0,IF(BV$4&lt;=$C120,0,IF(SUM($C120,$I76)&gt;BV$4,$AJ90/$I76,$AJ90-SUM($I120:BU120))))</f>
        <v>0</v>
      </c>
      <c r="BW120" s="31">
        <f>IF($I76="n/a",0,IF(BW$4&lt;=$C120,0,IF(SUM($C120,$I76)&gt;BW$4,$AJ90/$I76,$AJ90-SUM($I120:BV120))))</f>
        <v>0</v>
      </c>
      <c r="BX120" s="31">
        <f>IF($I76="n/a",0,IF(BX$4&lt;=$C120,0,IF(SUM($C120,$I76)&gt;BX$4,$AJ90/$I76,$AJ90-SUM($I120:BW120))))</f>
        <v>0</v>
      </c>
      <c r="BY120" s="31">
        <f>IF($I76="n/a",0,IF(BY$4&lt;=$C120,0,IF(SUM($C120,$I76)&gt;BY$4,$AJ90/$I76,$AJ90-SUM($I120:BX120))))</f>
        <v>0</v>
      </c>
      <c r="BZ120" s="31">
        <f>IF($I76="n/a",0,IF(BZ$4&lt;=$C120,0,IF(SUM($C120,$I76)&gt;BZ$4,$AJ90/$I76,$AJ90-SUM($I120:BY120))))</f>
        <v>0</v>
      </c>
      <c r="CA120" s="31">
        <f>IF($I76="n/a",0,IF(CA$4&lt;=$C120,0,IF(SUM($C120,$I76)&gt;CA$4,$AJ90/$I76,$AJ90-SUM($I120:BZ120))))</f>
        <v>0</v>
      </c>
      <c r="CB120" s="31">
        <f>IF($I76="n/a",0,IF(CB$4&lt;=$C120,0,IF(SUM($C120,$I76)&gt;CB$4,$AJ90/$I76,$AJ90-SUM($I120:CA120))))</f>
        <v>0</v>
      </c>
      <c r="CC120" s="31">
        <f>IF($I76="n/a",0,IF(CC$4&lt;=$C120,0,IF(SUM($C120,$I76)&gt;CC$4,$AJ90/$I76,$AJ90-SUM($I120:CB120))))</f>
        <v>0</v>
      </c>
      <c r="CD120" s="31">
        <f>IF($I76="n/a",0,IF(CD$4&lt;=$C120,0,IF(SUM($C120,$I76)&gt;CD$4,$AJ90/$I76,$AJ90-SUM($I120:CC120))))</f>
        <v>0</v>
      </c>
      <c r="CE120" s="31">
        <f>IF($I76="n/a",0,IF(CE$4&lt;=$C120,0,IF(SUM($C120,$I76)&gt;CE$4,$AJ90/$I76,$AJ90-SUM($I120:CD120))))</f>
        <v>0</v>
      </c>
      <c r="CF120" s="31">
        <f>IF($I76="n/a",0,IF(CF$4&lt;=$C120,0,IF(SUM($C120,$I76)&gt;CF$4,$AJ90/$I76,$AJ90-SUM($I120:CE120))))</f>
        <v>0</v>
      </c>
    </row>
    <row r="121" spans="1:84" ht="12.75" customHeight="1">
      <c r="C121" s="197">
        <v>2043</v>
      </c>
      <c r="D121" s="21" t="s">
        <v>188</v>
      </c>
      <c r="E121" s="21" t="s">
        <v>185</v>
      </c>
      <c r="I121" s="31"/>
      <c r="J121" s="31">
        <f>IF($I76="n/a",0,IF(J$4&lt;=$C121,0,IF(SUM($C121,$I76)&gt;J$4,$AK90/$I76,$AK90-SUM($I121:I121))))</f>
        <v>0</v>
      </c>
      <c r="K121" s="31">
        <f>IF($I76="n/a",0,IF(K$4&lt;=$C121,0,IF(SUM($C121,$I76)&gt;K$4,$AK90/$I76,$AK90-SUM($I121:J121))))</f>
        <v>0</v>
      </c>
      <c r="L121" s="31">
        <f>IF($I76="n/a",0,IF(L$4&lt;=$C121,0,IF(SUM($C121,$I76)&gt;L$4,$AK90/$I76,$AK90-SUM($I121:K121))))</f>
        <v>0</v>
      </c>
      <c r="M121" s="31">
        <f>IF($I76="n/a",0,IF(M$4&lt;=$C121,0,IF(SUM($C121,$I76)&gt;M$4,$AK90/$I76,$AK90-SUM($I121:L121))))</f>
        <v>0</v>
      </c>
      <c r="N121" s="31">
        <f>IF($I76="n/a",0,IF(N$4&lt;=$C121,0,IF(SUM($C121,$I76)&gt;N$4,$AK90/$I76,$AK90-SUM($I121:M121))))</f>
        <v>0</v>
      </c>
      <c r="O121" s="31">
        <f>IF($I76="n/a",0,IF(O$4&lt;=$C121,0,IF(SUM($C121,$I76)&gt;O$4,$AK90/$I76,$AK90-SUM($I121:N121))))</f>
        <v>0</v>
      </c>
      <c r="P121" s="31">
        <f>IF($I76="n/a",0,IF(P$4&lt;=$C121,0,IF(SUM($C121,$I76)&gt;P$4,$AK90/$I76,$AK90-SUM($I121:O121))))</f>
        <v>0</v>
      </c>
      <c r="Q121" s="31">
        <f>IF($I76="n/a",0,IF(Q$4&lt;=$C121,0,IF(SUM($C121,$I76)&gt;Q$4,$AK90/$I76,$AK90-SUM($I121:P121))))</f>
        <v>0</v>
      </c>
      <c r="R121" s="31">
        <f>IF($I76="n/a",0,IF(R$4&lt;=$C121,0,IF(SUM($C121,$I76)&gt;R$4,$AK90/$I76,$AK90-SUM($I121:Q121))))</f>
        <v>0</v>
      </c>
      <c r="S121" s="31">
        <f>IF($I76="n/a",0,IF(S$4&lt;=$C121,0,IF(SUM($C121,$I76)&gt;S$4,$AK90/$I76,$AK90-SUM($I121:R121))))</f>
        <v>0</v>
      </c>
      <c r="T121" s="31">
        <f>IF($I76="n/a",0,IF(T$4&lt;=$C121,0,IF(SUM($C121,$I76)&gt;T$4,$AK90/$I76,$AK90-SUM($I121:S121))))</f>
        <v>0</v>
      </c>
      <c r="U121" s="31">
        <f>IF($I76="n/a",0,IF(U$4&lt;=$C121,0,IF(SUM($C121,$I76)&gt;U$4,$AK90/$I76,$AK90-SUM($I121:T121))))</f>
        <v>0</v>
      </c>
      <c r="V121" s="31">
        <f>IF($I76="n/a",0,IF(V$4&lt;=$C121,0,IF(SUM($C121,$I76)&gt;V$4,$AK90/$I76,$AK90-SUM($I121:U121))))</f>
        <v>0</v>
      </c>
      <c r="W121" s="31">
        <f>IF($I76="n/a",0,IF(W$4&lt;=$C121,0,IF(SUM($C121,$I76)&gt;W$4,$AK90/$I76,$AK90-SUM($I121:V121))))</f>
        <v>0</v>
      </c>
      <c r="X121" s="31">
        <f>IF($I76="n/a",0,IF(X$4&lt;=$C121,0,IF(SUM($C121,$I76)&gt;X$4,$AK90/$I76,$AK90-SUM($I121:W121))))</f>
        <v>0</v>
      </c>
      <c r="Y121" s="31">
        <f>IF($I76="n/a",0,IF(Y$4&lt;=$C121,0,IF(SUM($C121,$I76)&gt;Y$4,$AK90/$I76,$AK90-SUM($I121:X121))))</f>
        <v>0</v>
      </c>
      <c r="Z121" s="31">
        <f>IF($I76="n/a",0,IF(Z$4&lt;=$C121,0,IF(SUM($C121,$I76)&gt;Z$4,$AK90/$I76,$AK90-SUM($I121:Y121))))</f>
        <v>0</v>
      </c>
      <c r="AA121" s="31">
        <f>IF($I76="n/a",0,IF(AA$4&lt;=$C121,0,IF(SUM($C121,$I76)&gt;AA$4,$AK90/$I76,$AK90-SUM($I121:Z121))))</f>
        <v>0</v>
      </c>
      <c r="AB121" s="31">
        <f>IF($I76="n/a",0,IF(AB$4&lt;=$C121,0,IF(SUM($C121,$I76)&gt;AB$4,$AK90/$I76,$AK90-SUM($I121:AA121))))</f>
        <v>0</v>
      </c>
      <c r="AC121" s="31">
        <f>IF($I76="n/a",0,IF(AC$4&lt;=$C121,0,IF(SUM($C121,$I76)&gt;AC$4,$AK90/$I76,$AK90-SUM($I121:AB121))))</f>
        <v>0</v>
      </c>
      <c r="AD121" s="31">
        <f>IF($I76="n/a",0,IF(AD$4&lt;=$C121,0,IF(SUM($C121,$I76)&gt;AD$4,$AK90/$I76,$AK90-SUM($I121:AC121))))</f>
        <v>0</v>
      </c>
      <c r="AE121" s="31">
        <f>IF($I76="n/a",0,IF(AE$4&lt;=$C121,0,IF(SUM($C121,$I76)&gt;AE$4,$AK90/$I76,$AK90-SUM($I121:AD121))))</f>
        <v>0</v>
      </c>
      <c r="AF121" s="31">
        <f>IF($I76="n/a",0,IF(AF$4&lt;=$C121,0,IF(SUM($C121,$I76)&gt;AF$4,$AK90/$I76,$AK90-SUM($I121:AE121))))</f>
        <v>0</v>
      </c>
      <c r="AG121" s="31">
        <f>IF($I76="n/a",0,IF(AG$4&lt;=$C121,0,IF(SUM($C121,$I76)&gt;AG$4,$AK90/$I76,$AK90-SUM($I121:AF121))))</f>
        <v>0</v>
      </c>
      <c r="AH121" s="31">
        <f>IF($I76="n/a",0,IF(AH$4&lt;=$C121,0,IF(SUM($C121,$I76)&gt;AH$4,$AK90/$I76,$AK90-SUM($I121:AG121))))</f>
        <v>0</v>
      </c>
      <c r="AI121" s="31">
        <f>IF($I76="n/a",0,IF(AI$4&lt;=$C121,0,IF(SUM($C121,$I76)&gt;AI$4,$AK90/$I76,$AK90-SUM($I121:AH121))))</f>
        <v>0</v>
      </c>
      <c r="AJ121" s="31">
        <f>IF($I76="n/a",0,IF(AJ$4&lt;=$C121,0,IF(SUM($C121,$I76)&gt;AJ$4,$AK90/$I76,$AK90-SUM($I121:AI121))))</f>
        <v>0</v>
      </c>
      <c r="AK121" s="31">
        <f>IF($I76="n/a",0,IF(AK$4&lt;=$C121,0,IF(SUM($C121,$I76)&gt;AK$4,$AK90/$I76,$AK90-SUM($I121:AJ121))))</f>
        <v>0</v>
      </c>
      <c r="AL121" s="31">
        <f>IF($I76="n/a",0,IF(AL$4&lt;=$C121,0,IF(SUM($C121,$I76)&gt;AL$4,$AK90/$I76,$AK90-SUM($I121:AK121))))</f>
        <v>0</v>
      </c>
      <c r="AM121" s="31">
        <f>IF($I76="n/a",0,IF(AM$4&lt;=$C121,0,IF(SUM($C121,$I76)&gt;AM$4,$AK90/$I76,$AK90-SUM($I121:AL121))))</f>
        <v>0</v>
      </c>
      <c r="AN121" s="31">
        <f>IF($I76="n/a",0,IF(AN$4&lt;=$C121,0,IF(SUM($C121,$I76)&gt;AN$4,$AK90/$I76,$AK90-SUM($I121:AM121))))</f>
        <v>0</v>
      </c>
      <c r="AO121" s="31">
        <f>IF($I76="n/a",0,IF(AO$4&lt;=$C121,0,IF(SUM($C121,$I76)&gt;AO$4,$AK90/$I76,$AK90-SUM($I121:AN121))))</f>
        <v>0</v>
      </c>
      <c r="AP121" s="31">
        <f>IF($I76="n/a",0,IF(AP$4&lt;=$C121,0,IF(SUM($C121,$I76)&gt;AP$4,$AK90/$I76,$AK90-SUM($I121:AO121))))</f>
        <v>0</v>
      </c>
      <c r="AQ121" s="31">
        <f>IF($I76="n/a",0,IF(AQ$4&lt;=$C121,0,IF(SUM($C121,$I76)&gt;AQ$4,$AK90/$I76,$AK90-SUM($I121:AP121))))</f>
        <v>0</v>
      </c>
      <c r="AR121" s="31">
        <f>IF($I76="n/a",0,IF(AR$4&lt;=$C121,0,IF(SUM($C121,$I76)&gt;AR$4,$AK90/$I76,$AK90-SUM($I121:AQ121))))</f>
        <v>0</v>
      </c>
      <c r="AS121" s="31">
        <f>IF($I76="n/a",0,IF(AS$4&lt;=$C121,0,IF(SUM($C121,$I76)&gt;AS$4,$AK90/$I76,$AK90-SUM($I121:AR121))))</f>
        <v>0</v>
      </c>
      <c r="AT121" s="31">
        <f>IF($I76="n/a",0,IF(AT$4&lt;=$C121,0,IF(SUM($C121,$I76)&gt;AT$4,$AK90/$I76,$AK90-SUM($I121:AS121))))</f>
        <v>0</v>
      </c>
      <c r="AU121" s="31">
        <f>IF($I76="n/a",0,IF(AU$4&lt;=$C121,0,IF(SUM($C121,$I76)&gt;AU$4,$AK90/$I76,$AK90-SUM($I121:AT121))))</f>
        <v>0</v>
      </c>
      <c r="AV121" s="31">
        <f>IF($I76="n/a",0,IF(AV$4&lt;=$C121,0,IF(SUM($C121,$I76)&gt;AV$4,$AK90/$I76,$AK90-SUM($I121:AU121))))</f>
        <v>0</v>
      </c>
      <c r="AW121" s="31">
        <f>IF($I76="n/a",0,IF(AW$4&lt;=$C121,0,IF(SUM($C121,$I76)&gt;AW$4,$AK90/$I76,$AK90-SUM($I121:AV121))))</f>
        <v>0</v>
      </c>
      <c r="AX121" s="31">
        <f>IF($I76="n/a",0,IF(AX$4&lt;=$C121,0,IF(SUM($C121,$I76)&gt;AX$4,$AK90/$I76,$AK90-SUM($I121:AW121))))</f>
        <v>0</v>
      </c>
      <c r="AY121" s="31">
        <f>IF($I76="n/a",0,IF(AY$4&lt;=$C121,0,IF(SUM($C121,$I76)&gt;AY$4,$AK90/$I76,$AK90-SUM($I121:AX121))))</f>
        <v>0</v>
      </c>
      <c r="AZ121" s="31">
        <f>IF($I76="n/a",0,IF(AZ$4&lt;=$C121,0,IF(SUM($C121,$I76)&gt;AZ$4,$AK90/$I76,$AK90-SUM($I121:AY121))))</f>
        <v>0</v>
      </c>
      <c r="BA121" s="31">
        <f>IF($I76="n/a",0,IF(BA$4&lt;=$C121,0,IF(SUM($C121,$I76)&gt;BA$4,$AK90/$I76,$AK90-SUM($I121:AZ121))))</f>
        <v>0</v>
      </c>
      <c r="BB121" s="31">
        <f>IF($I76="n/a",0,IF(BB$4&lt;=$C121,0,IF(SUM($C121,$I76)&gt;BB$4,$AK90/$I76,$AK90-SUM($I121:BA121))))</f>
        <v>0</v>
      </c>
      <c r="BC121" s="31">
        <f>IF($I76="n/a",0,IF(BC$4&lt;=$C121,0,IF(SUM($C121,$I76)&gt;BC$4,$AK90/$I76,$AK90-SUM($I121:BB121))))</f>
        <v>0</v>
      </c>
      <c r="BD121" s="31">
        <f>IF($I76="n/a",0,IF(BD$4&lt;=$C121,0,IF(SUM($C121,$I76)&gt;BD$4,$AK90/$I76,$AK90-SUM($I121:BC121))))</f>
        <v>0</v>
      </c>
      <c r="BE121" s="31">
        <f>IF($I76="n/a",0,IF(BE$4&lt;=$C121,0,IF(SUM($C121,$I76)&gt;BE$4,$AK90/$I76,$AK90-SUM($I121:BD121))))</f>
        <v>0</v>
      </c>
      <c r="BF121" s="31">
        <f>IF($I76="n/a",0,IF(BF$4&lt;=$C121,0,IF(SUM($C121,$I76)&gt;BF$4,$AK90/$I76,$AK90-SUM($I121:BE121))))</f>
        <v>0</v>
      </c>
      <c r="BG121" s="31">
        <f>IF($I76="n/a",0,IF(BG$4&lt;=$C121,0,IF(SUM($C121,$I76)&gt;BG$4,$AK90/$I76,$AK90-SUM($I121:BF121))))</f>
        <v>0</v>
      </c>
      <c r="BH121" s="31">
        <f>IF($I76="n/a",0,IF(BH$4&lt;=$C121,0,IF(SUM($C121,$I76)&gt;BH$4,$AK90/$I76,$AK90-SUM($I121:BG121))))</f>
        <v>0</v>
      </c>
      <c r="BI121" s="31">
        <f>IF($I76="n/a",0,IF(BI$4&lt;=$C121,0,IF(SUM($C121,$I76)&gt;BI$4,$AK90/$I76,$AK90-SUM($I121:BH121))))</f>
        <v>0</v>
      </c>
      <c r="BJ121" s="31">
        <f>IF($I76="n/a",0,IF(BJ$4&lt;=$C121,0,IF(SUM($C121,$I76)&gt;BJ$4,$AK90/$I76,$AK90-SUM($I121:BI121))))</f>
        <v>0</v>
      </c>
      <c r="BK121" s="31">
        <f>IF($I76="n/a",0,IF(BK$4&lt;=$C121,0,IF(SUM($C121,$I76)&gt;BK$4,$AK90/$I76,$AK90-SUM($I121:BJ121))))</f>
        <v>0</v>
      </c>
      <c r="BL121" s="31">
        <f>IF($I76="n/a",0,IF(BL$4&lt;=$C121,0,IF(SUM($C121,$I76)&gt;BL$4,$AK90/$I76,$AK90-SUM($I121:BK121))))</f>
        <v>0</v>
      </c>
      <c r="BM121" s="31">
        <f>IF($I76="n/a",0,IF(BM$4&lt;=$C121,0,IF(SUM($C121,$I76)&gt;BM$4,$AK90/$I76,$AK90-SUM($I121:BL121))))</f>
        <v>0</v>
      </c>
      <c r="BN121" s="31">
        <f>IF($I76="n/a",0,IF(BN$4&lt;=$C121,0,IF(SUM($C121,$I76)&gt;BN$4,$AK90/$I76,$AK90-SUM($I121:BM121))))</f>
        <v>0</v>
      </c>
      <c r="BO121" s="31">
        <f>IF($I76="n/a",0,IF(BO$4&lt;=$C121,0,IF(SUM($C121,$I76)&gt;BO$4,$AK90/$I76,$AK90-SUM($I121:BN121))))</f>
        <v>0</v>
      </c>
      <c r="BP121" s="31">
        <f>IF($I76="n/a",0,IF(BP$4&lt;=$C121,0,IF(SUM($C121,$I76)&gt;BP$4,$AK90/$I76,$AK90-SUM($I121:BO121))))</f>
        <v>0</v>
      </c>
      <c r="BQ121" s="31">
        <f>IF($I76="n/a",0,IF(BQ$4&lt;=$C121,0,IF(SUM($C121,$I76)&gt;BQ$4,$AK90/$I76,$AK90-SUM($I121:BP121))))</f>
        <v>0</v>
      </c>
      <c r="BR121" s="31">
        <f>IF($I76="n/a",0,IF(BR$4&lt;=$C121,0,IF(SUM($C121,$I76)&gt;BR$4,$AK90/$I76,$AK90-SUM($I121:BQ121))))</f>
        <v>0</v>
      </c>
      <c r="BS121" s="31">
        <f>IF($I76="n/a",0,IF(BS$4&lt;=$C121,0,IF(SUM($C121,$I76)&gt;BS$4,$AK90/$I76,$AK90-SUM($I121:BR121))))</f>
        <v>0</v>
      </c>
      <c r="BT121" s="31">
        <f>IF($I76="n/a",0,IF(BT$4&lt;=$C121,0,IF(SUM($C121,$I76)&gt;BT$4,$AK90/$I76,$AK90-SUM($I121:BS121))))</f>
        <v>0</v>
      </c>
      <c r="BU121" s="31">
        <f>IF($I76="n/a",0,IF(BU$4&lt;=$C121,0,IF(SUM($C121,$I76)&gt;BU$4,$AK90/$I76,$AK90-SUM($I121:BT121))))</f>
        <v>0</v>
      </c>
      <c r="BV121" s="31">
        <f>IF($I76="n/a",0,IF(BV$4&lt;=$C121,0,IF(SUM($C121,$I76)&gt;BV$4,$AK90/$I76,$AK90-SUM($I121:BU121))))</f>
        <v>0</v>
      </c>
      <c r="BW121" s="31">
        <f>IF($I76="n/a",0,IF(BW$4&lt;=$C121,0,IF(SUM($C121,$I76)&gt;BW$4,$AK90/$I76,$AK90-SUM($I121:BV121))))</f>
        <v>0</v>
      </c>
      <c r="BX121" s="31">
        <f>IF($I76="n/a",0,IF(BX$4&lt;=$C121,0,IF(SUM($C121,$I76)&gt;BX$4,$AK90/$I76,$AK90-SUM($I121:BW121))))</f>
        <v>0</v>
      </c>
      <c r="BY121" s="31">
        <f>IF($I76="n/a",0,IF(BY$4&lt;=$C121,0,IF(SUM($C121,$I76)&gt;BY$4,$AK90/$I76,$AK90-SUM($I121:BX121))))</f>
        <v>0</v>
      </c>
      <c r="BZ121" s="31">
        <f>IF($I76="n/a",0,IF(BZ$4&lt;=$C121,0,IF(SUM($C121,$I76)&gt;BZ$4,$AK90/$I76,$AK90-SUM($I121:BY121))))</f>
        <v>0</v>
      </c>
      <c r="CA121" s="31">
        <f>IF($I76="n/a",0,IF(CA$4&lt;=$C121,0,IF(SUM($C121,$I76)&gt;CA$4,$AK90/$I76,$AK90-SUM($I121:BZ121))))</f>
        <v>0</v>
      </c>
      <c r="CB121" s="31">
        <f>IF($I76="n/a",0,IF(CB$4&lt;=$C121,0,IF(SUM($C121,$I76)&gt;CB$4,$AK90/$I76,$AK90-SUM($I121:CA121))))</f>
        <v>0</v>
      </c>
      <c r="CC121" s="31">
        <f>IF($I76="n/a",0,IF(CC$4&lt;=$C121,0,IF(SUM($C121,$I76)&gt;CC$4,$AK90/$I76,$AK90-SUM($I121:CB121))))</f>
        <v>0</v>
      </c>
      <c r="CD121" s="31">
        <f>IF($I76="n/a",0,IF(CD$4&lt;=$C121,0,IF(SUM($C121,$I76)&gt;CD$4,$AK90/$I76,$AK90-SUM($I121:CC121))))</f>
        <v>0</v>
      </c>
      <c r="CE121" s="31">
        <f>IF($I76="n/a",0,IF(CE$4&lt;=$C121,0,IF(SUM($C121,$I76)&gt;CE$4,$AK90/$I76,$AK90-SUM($I121:CD121))))</f>
        <v>0</v>
      </c>
      <c r="CF121" s="31">
        <f>IF($I76="n/a",0,IF(CF$4&lt;=$C121,0,IF(SUM($C121,$I76)&gt;CF$4,$AK90/$I76,$AK90-SUM($I121:CE121))))</f>
        <v>0</v>
      </c>
    </row>
    <row r="122" spans="1:84" ht="12.75" customHeight="1">
      <c r="C122" s="197">
        <v>2044</v>
      </c>
      <c r="D122" s="21" t="s">
        <v>189</v>
      </c>
      <c r="E122" s="21" t="s">
        <v>185</v>
      </c>
      <c r="I122" s="31"/>
      <c r="J122" s="31">
        <f>IF($I76="n/a",0,IF(J$4&lt;=$C122,0,IF(SUM($C122,$I76)&gt;J$4,$AL90/$I76,$AL90-SUM($I122:I122))))</f>
        <v>0</v>
      </c>
      <c r="K122" s="31">
        <f>IF($I76="n/a",0,IF(K$4&lt;=$C122,0,IF(SUM($C122,$I76)&gt;K$4,$AL90/$I76,$AL90-SUM($I122:J122))))</f>
        <v>0</v>
      </c>
      <c r="L122" s="31">
        <f>IF($I76="n/a",0,IF(L$4&lt;=$C122,0,IF(SUM($C122,$I76)&gt;L$4,$AL90/$I76,$AL90-SUM($I122:K122))))</f>
        <v>0</v>
      </c>
      <c r="M122" s="31">
        <f>IF($I76="n/a",0,IF(M$4&lt;=$C122,0,IF(SUM($C122,$I76)&gt;M$4,$AL90/$I76,$AL90-SUM($I122:L122))))</f>
        <v>0</v>
      </c>
      <c r="N122" s="31">
        <f>IF($I76="n/a",0,IF(N$4&lt;=$C122,0,IF(SUM($C122,$I76)&gt;N$4,$AL90/$I76,$AL90-SUM($I122:M122))))</f>
        <v>0</v>
      </c>
      <c r="O122" s="31">
        <f>IF($I76="n/a",0,IF(O$4&lt;=$C122,0,IF(SUM($C122,$I76)&gt;O$4,$AL90/$I76,$AL90-SUM($I122:N122))))</f>
        <v>0</v>
      </c>
      <c r="P122" s="31">
        <f>IF($I76="n/a",0,IF(P$4&lt;=$C122,0,IF(SUM($C122,$I76)&gt;P$4,$AL90/$I76,$AL90-SUM($I122:O122))))</f>
        <v>0</v>
      </c>
      <c r="Q122" s="31">
        <f>IF($I76="n/a",0,IF(Q$4&lt;=$C122,0,IF(SUM($C122,$I76)&gt;Q$4,$AL90/$I76,$AL90-SUM($I122:P122))))</f>
        <v>0</v>
      </c>
      <c r="R122" s="31">
        <f>IF($I76="n/a",0,IF(R$4&lt;=$C122,0,IF(SUM($C122,$I76)&gt;R$4,$AL90/$I76,$AL90-SUM($I122:Q122))))</f>
        <v>0</v>
      </c>
      <c r="S122" s="31">
        <f>IF($I76="n/a",0,IF(S$4&lt;=$C122,0,IF(SUM($C122,$I76)&gt;S$4,$AL90/$I76,$AL90-SUM($I122:R122))))</f>
        <v>0</v>
      </c>
      <c r="T122" s="31">
        <f>IF($I76="n/a",0,IF(T$4&lt;=$C122,0,IF(SUM($C122,$I76)&gt;T$4,$AL90/$I76,$AL90-SUM($I122:S122))))</f>
        <v>0</v>
      </c>
      <c r="U122" s="31">
        <f>IF($I76="n/a",0,IF(U$4&lt;=$C122,0,IF(SUM($C122,$I76)&gt;U$4,$AL90/$I76,$AL90-SUM($I122:T122))))</f>
        <v>0</v>
      </c>
      <c r="V122" s="31">
        <f>IF($I76="n/a",0,IF(V$4&lt;=$C122,0,IF(SUM($C122,$I76)&gt;V$4,$AL90/$I76,$AL90-SUM($I122:U122))))</f>
        <v>0</v>
      </c>
      <c r="W122" s="31">
        <f>IF($I76="n/a",0,IF(W$4&lt;=$C122,0,IF(SUM($C122,$I76)&gt;W$4,$AL90/$I76,$AL90-SUM($I122:V122))))</f>
        <v>0</v>
      </c>
      <c r="X122" s="31">
        <f>IF($I76="n/a",0,IF(X$4&lt;=$C122,0,IF(SUM($C122,$I76)&gt;X$4,$AL90/$I76,$AL90-SUM($I122:W122))))</f>
        <v>0</v>
      </c>
      <c r="Y122" s="31">
        <f>IF($I76="n/a",0,IF(Y$4&lt;=$C122,0,IF(SUM($C122,$I76)&gt;Y$4,$AL90/$I76,$AL90-SUM($I122:X122))))</f>
        <v>0</v>
      </c>
      <c r="Z122" s="31">
        <f>IF($I76="n/a",0,IF(Z$4&lt;=$C122,0,IF(SUM($C122,$I76)&gt;Z$4,$AL90/$I76,$AL90-SUM($I122:Y122))))</f>
        <v>0</v>
      </c>
      <c r="AA122" s="31">
        <f>IF($I76="n/a",0,IF(AA$4&lt;=$C122,0,IF(SUM($C122,$I76)&gt;AA$4,$AL90/$I76,$AL90-SUM($I122:Z122))))</f>
        <v>0</v>
      </c>
      <c r="AB122" s="31">
        <f>IF($I76="n/a",0,IF(AB$4&lt;=$C122,0,IF(SUM($C122,$I76)&gt;AB$4,$AL90/$I76,$AL90-SUM($I122:AA122))))</f>
        <v>0</v>
      </c>
      <c r="AC122" s="31">
        <f>IF($I76="n/a",0,IF(AC$4&lt;=$C122,0,IF(SUM($C122,$I76)&gt;AC$4,$AL90/$I76,$AL90-SUM($I122:AB122))))</f>
        <v>0</v>
      </c>
      <c r="AD122" s="31">
        <f>IF($I76="n/a",0,IF(AD$4&lt;=$C122,0,IF(SUM($C122,$I76)&gt;AD$4,$AL90/$I76,$AL90-SUM($I122:AC122))))</f>
        <v>0</v>
      </c>
      <c r="AE122" s="31">
        <f>IF($I76="n/a",0,IF(AE$4&lt;=$C122,0,IF(SUM($C122,$I76)&gt;AE$4,$AL90/$I76,$AL90-SUM($I122:AD122))))</f>
        <v>0</v>
      </c>
      <c r="AF122" s="31">
        <f>IF($I76="n/a",0,IF(AF$4&lt;=$C122,0,IF(SUM($C122,$I76)&gt;AF$4,$AL90/$I76,$AL90-SUM($I122:AE122))))</f>
        <v>0</v>
      </c>
      <c r="AG122" s="31">
        <f>IF($I76="n/a",0,IF(AG$4&lt;=$C122,0,IF(SUM($C122,$I76)&gt;AG$4,$AL90/$I76,$AL90-SUM($I122:AF122))))</f>
        <v>0</v>
      </c>
      <c r="AH122" s="31">
        <f>IF($I76="n/a",0,IF(AH$4&lt;=$C122,0,IF(SUM($C122,$I76)&gt;AH$4,$AL90/$I76,$AL90-SUM($I122:AG122))))</f>
        <v>0</v>
      </c>
      <c r="AI122" s="31">
        <f>IF($I76="n/a",0,IF(AI$4&lt;=$C122,0,IF(SUM($C122,$I76)&gt;AI$4,$AL90/$I76,$AL90-SUM($I122:AH122))))</f>
        <v>0</v>
      </c>
      <c r="AJ122" s="31">
        <f>IF($I76="n/a",0,IF(AJ$4&lt;=$C122,0,IF(SUM($C122,$I76)&gt;AJ$4,$AL90/$I76,$AL90-SUM($I122:AI122))))</f>
        <v>0</v>
      </c>
      <c r="AK122" s="31">
        <f>IF($I76="n/a",0,IF(AK$4&lt;=$C122,0,IF(SUM($C122,$I76)&gt;AK$4,$AL90/$I76,$AL90-SUM($I122:AJ122))))</f>
        <v>0</v>
      </c>
      <c r="AL122" s="31">
        <f>IF($I76="n/a",0,IF(AL$4&lt;=$C122,0,IF(SUM($C122,$I76)&gt;AL$4,$AL90/$I76,$AL90-SUM($I122:AK122))))</f>
        <v>0</v>
      </c>
      <c r="AM122" s="31">
        <f>IF($I76="n/a",0,IF(AM$4&lt;=$C122,0,IF(SUM($C122,$I76)&gt;AM$4,$AL90/$I76,$AL90-SUM($I122:AL122))))</f>
        <v>0</v>
      </c>
      <c r="AN122" s="31">
        <f>IF($I76="n/a",0,IF(AN$4&lt;=$C122,0,IF(SUM($C122,$I76)&gt;AN$4,$AL90/$I76,$AL90-SUM($I122:AM122))))</f>
        <v>0</v>
      </c>
      <c r="AO122" s="31">
        <f>IF($I76="n/a",0,IF(AO$4&lt;=$C122,0,IF(SUM($C122,$I76)&gt;AO$4,$AL90/$I76,$AL90-SUM($I122:AN122))))</f>
        <v>0</v>
      </c>
      <c r="AP122" s="31">
        <f>IF($I76="n/a",0,IF(AP$4&lt;=$C122,0,IF(SUM($C122,$I76)&gt;AP$4,$AL90/$I76,$AL90-SUM($I122:AO122))))</f>
        <v>0</v>
      </c>
      <c r="AQ122" s="31">
        <f>IF($I76="n/a",0,IF(AQ$4&lt;=$C122,0,IF(SUM($C122,$I76)&gt;AQ$4,$AL90/$I76,$AL90-SUM($I122:AP122))))</f>
        <v>0</v>
      </c>
      <c r="AR122" s="31">
        <f>IF($I76="n/a",0,IF(AR$4&lt;=$C122,0,IF(SUM($C122,$I76)&gt;AR$4,$AL90/$I76,$AL90-SUM($I122:AQ122))))</f>
        <v>0</v>
      </c>
      <c r="AS122" s="31">
        <f>IF($I76="n/a",0,IF(AS$4&lt;=$C122,0,IF(SUM($C122,$I76)&gt;AS$4,$AL90/$I76,$AL90-SUM($I122:AR122))))</f>
        <v>0</v>
      </c>
      <c r="AT122" s="31">
        <f>IF($I76="n/a",0,IF(AT$4&lt;=$C122,0,IF(SUM($C122,$I76)&gt;AT$4,$AL90/$I76,$AL90-SUM($I122:AS122))))</f>
        <v>0</v>
      </c>
      <c r="AU122" s="31">
        <f>IF($I76="n/a",0,IF(AU$4&lt;=$C122,0,IF(SUM($C122,$I76)&gt;AU$4,$AL90/$I76,$AL90-SUM($I122:AT122))))</f>
        <v>0</v>
      </c>
      <c r="AV122" s="31">
        <f>IF($I76="n/a",0,IF(AV$4&lt;=$C122,0,IF(SUM($C122,$I76)&gt;AV$4,$AL90/$I76,$AL90-SUM($I122:AU122))))</f>
        <v>0</v>
      </c>
      <c r="AW122" s="31">
        <f>IF($I76="n/a",0,IF(AW$4&lt;=$C122,0,IF(SUM($C122,$I76)&gt;AW$4,$AL90/$I76,$AL90-SUM($I122:AV122))))</f>
        <v>0</v>
      </c>
      <c r="AX122" s="31">
        <f>IF($I76="n/a",0,IF(AX$4&lt;=$C122,0,IF(SUM($C122,$I76)&gt;AX$4,$AL90/$I76,$AL90-SUM($I122:AW122))))</f>
        <v>0</v>
      </c>
      <c r="AY122" s="31">
        <f>IF($I76="n/a",0,IF(AY$4&lt;=$C122,0,IF(SUM($C122,$I76)&gt;AY$4,$AL90/$I76,$AL90-SUM($I122:AX122))))</f>
        <v>0</v>
      </c>
      <c r="AZ122" s="31">
        <f>IF($I76="n/a",0,IF(AZ$4&lt;=$C122,0,IF(SUM($C122,$I76)&gt;AZ$4,$AL90/$I76,$AL90-SUM($I122:AY122))))</f>
        <v>0</v>
      </c>
      <c r="BA122" s="31">
        <f>IF($I76="n/a",0,IF(BA$4&lt;=$C122,0,IF(SUM($C122,$I76)&gt;BA$4,$AL90/$I76,$AL90-SUM($I122:AZ122))))</f>
        <v>0</v>
      </c>
      <c r="BB122" s="31">
        <f>IF($I76="n/a",0,IF(BB$4&lt;=$C122,0,IF(SUM($C122,$I76)&gt;BB$4,$AL90/$I76,$AL90-SUM($I122:BA122))))</f>
        <v>0</v>
      </c>
      <c r="BC122" s="31">
        <f>IF($I76="n/a",0,IF(BC$4&lt;=$C122,0,IF(SUM($C122,$I76)&gt;BC$4,$AL90/$I76,$AL90-SUM($I122:BB122))))</f>
        <v>0</v>
      </c>
      <c r="BD122" s="31">
        <f>IF($I76="n/a",0,IF(BD$4&lt;=$C122,0,IF(SUM($C122,$I76)&gt;BD$4,$AL90/$I76,$AL90-SUM($I122:BC122))))</f>
        <v>0</v>
      </c>
      <c r="BE122" s="31">
        <f>IF($I76="n/a",0,IF(BE$4&lt;=$C122,0,IF(SUM($C122,$I76)&gt;BE$4,$AL90/$I76,$AL90-SUM($I122:BD122))))</f>
        <v>0</v>
      </c>
      <c r="BF122" s="31">
        <f>IF($I76="n/a",0,IF(BF$4&lt;=$C122,0,IF(SUM($C122,$I76)&gt;BF$4,$AL90/$I76,$AL90-SUM($I122:BE122))))</f>
        <v>0</v>
      </c>
      <c r="BG122" s="31">
        <f>IF($I76="n/a",0,IF(BG$4&lt;=$C122,0,IF(SUM($C122,$I76)&gt;BG$4,$AL90/$I76,$AL90-SUM($I122:BF122))))</f>
        <v>0</v>
      </c>
      <c r="BH122" s="31">
        <f>IF($I76="n/a",0,IF(BH$4&lt;=$C122,0,IF(SUM($C122,$I76)&gt;BH$4,$AL90/$I76,$AL90-SUM($I122:BG122))))</f>
        <v>0</v>
      </c>
      <c r="BI122" s="31">
        <f>IF($I76="n/a",0,IF(BI$4&lt;=$C122,0,IF(SUM($C122,$I76)&gt;BI$4,$AL90/$I76,$AL90-SUM($I122:BH122))))</f>
        <v>0</v>
      </c>
      <c r="BJ122" s="31">
        <f>IF($I76="n/a",0,IF(BJ$4&lt;=$C122,0,IF(SUM($C122,$I76)&gt;BJ$4,$AL90/$I76,$AL90-SUM($I122:BI122))))</f>
        <v>0</v>
      </c>
      <c r="BK122" s="31">
        <f>IF($I76="n/a",0,IF(BK$4&lt;=$C122,0,IF(SUM($C122,$I76)&gt;BK$4,$AL90/$I76,$AL90-SUM($I122:BJ122))))</f>
        <v>0</v>
      </c>
      <c r="BL122" s="31">
        <f>IF($I76="n/a",0,IF(BL$4&lt;=$C122,0,IF(SUM($C122,$I76)&gt;BL$4,$AL90/$I76,$AL90-SUM($I122:BK122))))</f>
        <v>0</v>
      </c>
      <c r="BM122" s="31">
        <f>IF($I76="n/a",0,IF(BM$4&lt;=$C122,0,IF(SUM($C122,$I76)&gt;BM$4,$AL90/$I76,$AL90-SUM($I122:BL122))))</f>
        <v>0</v>
      </c>
      <c r="BN122" s="31">
        <f>IF($I76="n/a",0,IF(BN$4&lt;=$C122,0,IF(SUM($C122,$I76)&gt;BN$4,$AL90/$I76,$AL90-SUM($I122:BM122))))</f>
        <v>0</v>
      </c>
      <c r="BO122" s="31">
        <f>IF($I76="n/a",0,IF(BO$4&lt;=$C122,0,IF(SUM($C122,$I76)&gt;BO$4,$AL90/$I76,$AL90-SUM($I122:BN122))))</f>
        <v>0</v>
      </c>
      <c r="BP122" s="31">
        <f>IF($I76="n/a",0,IF(BP$4&lt;=$C122,0,IF(SUM($C122,$I76)&gt;BP$4,$AL90/$I76,$AL90-SUM($I122:BO122))))</f>
        <v>0</v>
      </c>
      <c r="BQ122" s="31">
        <f>IF($I76="n/a",0,IF(BQ$4&lt;=$C122,0,IF(SUM($C122,$I76)&gt;BQ$4,$AL90/$I76,$AL90-SUM($I122:BP122))))</f>
        <v>0</v>
      </c>
      <c r="BR122" s="31">
        <f>IF($I76="n/a",0,IF(BR$4&lt;=$C122,0,IF(SUM($C122,$I76)&gt;BR$4,$AL90/$I76,$AL90-SUM($I122:BQ122))))</f>
        <v>0</v>
      </c>
      <c r="BS122" s="31">
        <f>IF($I76="n/a",0,IF(BS$4&lt;=$C122,0,IF(SUM($C122,$I76)&gt;BS$4,$AL90/$I76,$AL90-SUM($I122:BR122))))</f>
        <v>0</v>
      </c>
      <c r="BT122" s="31">
        <f>IF($I76="n/a",0,IF(BT$4&lt;=$C122,0,IF(SUM($C122,$I76)&gt;BT$4,$AL90/$I76,$AL90-SUM($I122:BS122))))</f>
        <v>0</v>
      </c>
      <c r="BU122" s="31">
        <f>IF($I76="n/a",0,IF(BU$4&lt;=$C122,0,IF(SUM($C122,$I76)&gt;BU$4,$AL90/$I76,$AL90-SUM($I122:BT122))))</f>
        <v>0</v>
      </c>
      <c r="BV122" s="31">
        <f>IF($I76="n/a",0,IF(BV$4&lt;=$C122,0,IF(SUM($C122,$I76)&gt;BV$4,$AL90/$I76,$AL90-SUM($I122:BU122))))</f>
        <v>0</v>
      </c>
      <c r="BW122" s="31">
        <f>IF($I76="n/a",0,IF(BW$4&lt;=$C122,0,IF(SUM($C122,$I76)&gt;BW$4,$AL90/$I76,$AL90-SUM($I122:BV122))))</f>
        <v>0</v>
      </c>
      <c r="BX122" s="31">
        <f>IF($I76="n/a",0,IF(BX$4&lt;=$C122,0,IF(SUM($C122,$I76)&gt;BX$4,$AL90/$I76,$AL90-SUM($I122:BW122))))</f>
        <v>0</v>
      </c>
      <c r="BY122" s="31">
        <f>IF($I76="n/a",0,IF(BY$4&lt;=$C122,0,IF(SUM($C122,$I76)&gt;BY$4,$AL90/$I76,$AL90-SUM($I122:BX122))))</f>
        <v>0</v>
      </c>
      <c r="BZ122" s="31">
        <f>IF($I76="n/a",0,IF(BZ$4&lt;=$C122,0,IF(SUM($C122,$I76)&gt;BZ$4,$AL90/$I76,$AL90-SUM($I122:BY122))))</f>
        <v>0</v>
      </c>
      <c r="CA122" s="31">
        <f>IF($I76="n/a",0,IF(CA$4&lt;=$C122,0,IF(SUM($C122,$I76)&gt;CA$4,$AL90/$I76,$AL90-SUM($I122:BZ122))))</f>
        <v>0</v>
      </c>
      <c r="CB122" s="31">
        <f>IF($I76="n/a",0,IF(CB$4&lt;=$C122,0,IF(SUM($C122,$I76)&gt;CB$4,$AL90/$I76,$AL90-SUM($I122:CA122))))</f>
        <v>0</v>
      </c>
      <c r="CC122" s="31">
        <f>IF($I76="n/a",0,IF(CC$4&lt;=$C122,0,IF(SUM($C122,$I76)&gt;CC$4,$AL90/$I76,$AL90-SUM($I122:CB122))))</f>
        <v>0</v>
      </c>
      <c r="CD122" s="31">
        <f>IF($I76="n/a",0,IF(CD$4&lt;=$C122,0,IF(SUM($C122,$I76)&gt;CD$4,$AL90/$I76,$AL90-SUM($I122:CC122))))</f>
        <v>0</v>
      </c>
      <c r="CE122" s="31">
        <f>IF($I76="n/a",0,IF(CE$4&lt;=$C122,0,IF(SUM($C122,$I76)&gt;CE$4,$AL90/$I76,$AL90-SUM($I122:CD122))))</f>
        <v>0</v>
      </c>
      <c r="CF122" s="31">
        <f>IF($I76="n/a",0,IF(CF$4&lt;=$C122,0,IF(SUM($C122,$I76)&gt;CF$4,$AL90/$I76,$AL90-SUM($I122:CE122))))</f>
        <v>0</v>
      </c>
    </row>
    <row r="123" spans="1:84" ht="12.75" customHeight="1">
      <c r="C123" s="197">
        <v>2045</v>
      </c>
      <c r="D123" s="21" t="s">
        <v>190</v>
      </c>
      <c r="E123" s="21" t="s">
        <v>185</v>
      </c>
      <c r="I123" s="31"/>
      <c r="J123" s="31">
        <f>IF($I76="n/a",0,IF(J$4&lt;=$C123,0,IF(SUM($C123,$I76)&gt;J$4,$AM90/$I76,$AM90-SUM($I123:I123))))</f>
        <v>0</v>
      </c>
      <c r="K123" s="31">
        <f>IF($I76="n/a",0,IF(K$4&lt;=$C123,0,IF(SUM($C123,$I76)&gt;K$4,$AM90/$I76,$AM90-SUM($I123:J123))))</f>
        <v>0</v>
      </c>
      <c r="L123" s="31">
        <f>IF($I76="n/a",0,IF(L$4&lt;=$C123,0,IF(SUM($C123,$I76)&gt;L$4,$AM90/$I76,$AM90-SUM($I123:K123))))</f>
        <v>0</v>
      </c>
      <c r="M123" s="31">
        <f>IF($I76="n/a",0,IF(M$4&lt;=$C123,0,IF(SUM($C123,$I76)&gt;M$4,$AM90/$I76,$AM90-SUM($I123:L123))))</f>
        <v>0</v>
      </c>
      <c r="N123" s="31">
        <f>IF($I76="n/a",0,IF(N$4&lt;=$C123,0,IF(SUM($C123,$I76)&gt;N$4,$AM90/$I76,$AM90-SUM($I123:M123))))</f>
        <v>0</v>
      </c>
      <c r="O123" s="31">
        <f>IF($I76="n/a",0,IF(O$4&lt;=$C123,0,IF(SUM($C123,$I76)&gt;O$4,$AM90/$I76,$AM90-SUM($I123:N123))))</f>
        <v>0</v>
      </c>
      <c r="P123" s="31">
        <f>IF($I76="n/a",0,IF(P$4&lt;=$C123,0,IF(SUM($C123,$I76)&gt;P$4,$AM90/$I76,$AM90-SUM($I123:O123))))</f>
        <v>0</v>
      </c>
      <c r="Q123" s="31">
        <f>IF($I76="n/a",0,IF(Q$4&lt;=$C123,0,IF(SUM($C123,$I76)&gt;Q$4,$AM90/$I76,$AM90-SUM($I123:P123))))</f>
        <v>0</v>
      </c>
      <c r="R123" s="31">
        <f>IF($I76="n/a",0,IF(R$4&lt;=$C123,0,IF(SUM($C123,$I76)&gt;R$4,$AM90/$I76,$AM90-SUM($I123:Q123))))</f>
        <v>0</v>
      </c>
      <c r="S123" s="31">
        <f>IF($I76="n/a",0,IF(S$4&lt;=$C123,0,IF(SUM($C123,$I76)&gt;S$4,$AM90/$I76,$AM90-SUM($I123:R123))))</f>
        <v>0</v>
      </c>
      <c r="T123" s="31">
        <f>IF($I76="n/a",0,IF(T$4&lt;=$C123,0,IF(SUM($C123,$I76)&gt;T$4,$AM90/$I76,$AM90-SUM($I123:S123))))</f>
        <v>0</v>
      </c>
      <c r="U123" s="31">
        <f>IF($I76="n/a",0,IF(U$4&lt;=$C123,0,IF(SUM($C123,$I76)&gt;U$4,$AM90/$I76,$AM90-SUM($I123:T123))))</f>
        <v>0</v>
      </c>
      <c r="V123" s="31">
        <f>IF($I76="n/a",0,IF(V$4&lt;=$C123,0,IF(SUM($C123,$I76)&gt;V$4,$AM90/$I76,$AM90-SUM($I123:U123))))</f>
        <v>0</v>
      </c>
      <c r="W123" s="31">
        <f>IF($I76="n/a",0,IF(W$4&lt;=$C123,0,IF(SUM($C123,$I76)&gt;W$4,$AM90/$I76,$AM90-SUM($I123:V123))))</f>
        <v>0</v>
      </c>
      <c r="X123" s="31">
        <f>IF($I76="n/a",0,IF(X$4&lt;=$C123,0,IF(SUM($C123,$I76)&gt;X$4,$AM90/$I76,$AM90-SUM($I123:W123))))</f>
        <v>0</v>
      </c>
      <c r="Y123" s="31">
        <f>IF($I76="n/a",0,IF(Y$4&lt;=$C123,0,IF(SUM($C123,$I76)&gt;Y$4,$AM90/$I76,$AM90-SUM($I123:X123))))</f>
        <v>0</v>
      </c>
      <c r="Z123" s="31">
        <f>IF($I76="n/a",0,IF(Z$4&lt;=$C123,0,IF(SUM($C123,$I76)&gt;Z$4,$AM90/$I76,$AM90-SUM($I123:Y123))))</f>
        <v>0</v>
      </c>
      <c r="AA123" s="31">
        <f>IF($I76="n/a",0,IF(AA$4&lt;=$C123,0,IF(SUM($C123,$I76)&gt;AA$4,$AM90/$I76,$AM90-SUM($I123:Z123))))</f>
        <v>0</v>
      </c>
      <c r="AB123" s="31">
        <f>IF($I76="n/a",0,IF(AB$4&lt;=$C123,0,IF(SUM($C123,$I76)&gt;AB$4,$AM90/$I76,$AM90-SUM($I123:AA123))))</f>
        <v>0</v>
      </c>
      <c r="AC123" s="31">
        <f>IF($I76="n/a",0,IF(AC$4&lt;=$C123,0,IF(SUM($C123,$I76)&gt;AC$4,$AM90/$I76,$AM90-SUM($I123:AB123))))</f>
        <v>0</v>
      </c>
      <c r="AD123" s="31">
        <f>IF($I76="n/a",0,IF(AD$4&lt;=$C123,0,IF(SUM($C123,$I76)&gt;AD$4,$AM90/$I76,$AM90-SUM($I123:AC123))))</f>
        <v>0</v>
      </c>
      <c r="AE123" s="31">
        <f>IF($I76="n/a",0,IF(AE$4&lt;=$C123,0,IF(SUM($C123,$I76)&gt;AE$4,$AM90/$I76,$AM90-SUM($I123:AD123))))</f>
        <v>0</v>
      </c>
      <c r="AF123" s="31">
        <f>IF($I76="n/a",0,IF(AF$4&lt;=$C123,0,IF(SUM($C123,$I76)&gt;AF$4,$AM90/$I76,$AM90-SUM($I123:AE123))))</f>
        <v>0</v>
      </c>
      <c r="AG123" s="31">
        <f>IF($I76="n/a",0,IF(AG$4&lt;=$C123,0,IF(SUM($C123,$I76)&gt;AG$4,$AM90/$I76,$AM90-SUM($I123:AF123))))</f>
        <v>0</v>
      </c>
      <c r="AH123" s="31">
        <f>IF($I76="n/a",0,IF(AH$4&lt;=$C123,0,IF(SUM($C123,$I76)&gt;AH$4,$AM90/$I76,$AM90-SUM($I123:AG123))))</f>
        <v>0</v>
      </c>
      <c r="AI123" s="31">
        <f>IF($I76="n/a",0,IF(AI$4&lt;=$C123,0,IF(SUM($C123,$I76)&gt;AI$4,$AM90/$I76,$AM90-SUM($I123:AH123))))</f>
        <v>0</v>
      </c>
      <c r="AJ123" s="31">
        <f>IF($I76="n/a",0,IF(AJ$4&lt;=$C123,0,IF(SUM($C123,$I76)&gt;AJ$4,$AM90/$I76,$AM90-SUM($I123:AI123))))</f>
        <v>0</v>
      </c>
      <c r="AK123" s="31">
        <f>IF($I76="n/a",0,IF(AK$4&lt;=$C123,0,IF(SUM($C123,$I76)&gt;AK$4,$AM90/$I76,$AM90-SUM($I123:AJ123))))</f>
        <v>0</v>
      </c>
      <c r="AL123" s="31">
        <f>IF($I76="n/a",0,IF(AL$4&lt;=$C123,0,IF(SUM($C123,$I76)&gt;AL$4,$AM90/$I76,$AM90-SUM($I123:AK123))))</f>
        <v>0</v>
      </c>
      <c r="AM123" s="31">
        <f>IF($I76="n/a",0,IF(AM$4&lt;=$C123,0,IF(SUM($C123,$I76)&gt;AM$4,$AM90/$I76,$AM90-SUM($I123:AL123))))</f>
        <v>0</v>
      </c>
      <c r="AN123" s="31">
        <f>IF($I76="n/a",0,IF(AN$4&lt;=$C123,0,IF(SUM($C123,$I76)&gt;AN$4,$AM90/$I76,$AM90-SUM($I123:AM123))))</f>
        <v>0</v>
      </c>
      <c r="AO123" s="31">
        <f>IF($I76="n/a",0,IF(AO$4&lt;=$C123,0,IF(SUM($C123,$I76)&gt;AO$4,$AM90/$I76,$AM90-SUM($I123:AN123))))</f>
        <v>0</v>
      </c>
      <c r="AP123" s="31">
        <f>IF($I76="n/a",0,IF(AP$4&lt;=$C123,0,IF(SUM($C123,$I76)&gt;AP$4,$AM90/$I76,$AM90-SUM($I123:AO123))))</f>
        <v>0</v>
      </c>
      <c r="AQ123" s="31">
        <f>IF($I76="n/a",0,IF(AQ$4&lt;=$C123,0,IF(SUM($C123,$I76)&gt;AQ$4,$AM90/$I76,$AM90-SUM($I123:AP123))))</f>
        <v>0</v>
      </c>
      <c r="AR123" s="31">
        <f>IF($I76="n/a",0,IF(AR$4&lt;=$C123,0,IF(SUM($C123,$I76)&gt;AR$4,$AM90/$I76,$AM90-SUM($I123:AQ123))))</f>
        <v>0</v>
      </c>
      <c r="AS123" s="31">
        <f>IF($I76="n/a",0,IF(AS$4&lt;=$C123,0,IF(SUM($C123,$I76)&gt;AS$4,$AM90/$I76,$AM90-SUM($I123:AR123))))</f>
        <v>0</v>
      </c>
      <c r="AT123" s="31">
        <f>IF($I76="n/a",0,IF(AT$4&lt;=$C123,0,IF(SUM($C123,$I76)&gt;AT$4,$AM90/$I76,$AM90-SUM($I123:AS123))))</f>
        <v>0</v>
      </c>
      <c r="AU123" s="31">
        <f>IF($I76="n/a",0,IF(AU$4&lt;=$C123,0,IF(SUM($C123,$I76)&gt;AU$4,$AM90/$I76,$AM90-SUM($I123:AT123))))</f>
        <v>0</v>
      </c>
      <c r="AV123" s="31">
        <f>IF($I76="n/a",0,IF(AV$4&lt;=$C123,0,IF(SUM($C123,$I76)&gt;AV$4,$AM90/$I76,$AM90-SUM($I123:AU123))))</f>
        <v>0</v>
      </c>
      <c r="AW123" s="31">
        <f>IF($I76="n/a",0,IF(AW$4&lt;=$C123,0,IF(SUM($C123,$I76)&gt;AW$4,$AM90/$I76,$AM90-SUM($I123:AV123))))</f>
        <v>0</v>
      </c>
      <c r="AX123" s="31">
        <f>IF($I76="n/a",0,IF(AX$4&lt;=$C123,0,IF(SUM($C123,$I76)&gt;AX$4,$AM90/$I76,$AM90-SUM($I123:AW123))))</f>
        <v>0</v>
      </c>
      <c r="AY123" s="31">
        <f>IF($I76="n/a",0,IF(AY$4&lt;=$C123,0,IF(SUM($C123,$I76)&gt;AY$4,$AM90/$I76,$AM90-SUM($I123:AX123))))</f>
        <v>0</v>
      </c>
      <c r="AZ123" s="31">
        <f>IF($I76="n/a",0,IF(AZ$4&lt;=$C123,0,IF(SUM($C123,$I76)&gt;AZ$4,$AM90/$I76,$AM90-SUM($I123:AY123))))</f>
        <v>0</v>
      </c>
      <c r="BA123" s="31">
        <f>IF($I76="n/a",0,IF(BA$4&lt;=$C123,0,IF(SUM($C123,$I76)&gt;BA$4,$AM90/$I76,$AM90-SUM($I123:AZ123))))</f>
        <v>0</v>
      </c>
      <c r="BB123" s="31">
        <f>IF($I76="n/a",0,IF(BB$4&lt;=$C123,0,IF(SUM($C123,$I76)&gt;BB$4,$AM90/$I76,$AM90-SUM($I123:BA123))))</f>
        <v>0</v>
      </c>
      <c r="BC123" s="31">
        <f>IF($I76="n/a",0,IF(BC$4&lt;=$C123,0,IF(SUM($C123,$I76)&gt;BC$4,$AM90/$I76,$AM90-SUM($I123:BB123))))</f>
        <v>0</v>
      </c>
      <c r="BD123" s="31">
        <f>IF($I76="n/a",0,IF(BD$4&lt;=$C123,0,IF(SUM($C123,$I76)&gt;BD$4,$AM90/$I76,$AM90-SUM($I123:BC123))))</f>
        <v>0</v>
      </c>
      <c r="BE123" s="31">
        <f>IF($I76="n/a",0,IF(BE$4&lt;=$C123,0,IF(SUM($C123,$I76)&gt;BE$4,$AM90/$I76,$AM90-SUM($I123:BD123))))</f>
        <v>0</v>
      </c>
      <c r="BF123" s="31">
        <f>IF($I76="n/a",0,IF(BF$4&lt;=$C123,0,IF(SUM($C123,$I76)&gt;BF$4,$AM90/$I76,$AM90-SUM($I123:BE123))))</f>
        <v>0</v>
      </c>
      <c r="BG123" s="31">
        <f>IF($I76="n/a",0,IF(BG$4&lt;=$C123,0,IF(SUM($C123,$I76)&gt;BG$4,$AM90/$I76,$AM90-SUM($I123:BF123))))</f>
        <v>0</v>
      </c>
      <c r="BH123" s="31">
        <f>IF($I76="n/a",0,IF(BH$4&lt;=$C123,0,IF(SUM($C123,$I76)&gt;BH$4,$AM90/$I76,$AM90-SUM($I123:BG123))))</f>
        <v>0</v>
      </c>
      <c r="BI123" s="31">
        <f>IF($I76="n/a",0,IF(BI$4&lt;=$C123,0,IF(SUM($C123,$I76)&gt;BI$4,$AM90/$I76,$AM90-SUM($I123:BH123))))</f>
        <v>0</v>
      </c>
      <c r="BJ123" s="31">
        <f>IF($I76="n/a",0,IF(BJ$4&lt;=$C123,0,IF(SUM($C123,$I76)&gt;BJ$4,$AM90/$I76,$AM90-SUM($I123:BI123))))</f>
        <v>0</v>
      </c>
      <c r="BK123" s="31">
        <f>IF($I76="n/a",0,IF(BK$4&lt;=$C123,0,IF(SUM($C123,$I76)&gt;BK$4,$AM90/$I76,$AM90-SUM($I123:BJ123))))</f>
        <v>0</v>
      </c>
      <c r="BL123" s="31">
        <f>IF($I76="n/a",0,IF(BL$4&lt;=$C123,0,IF(SUM($C123,$I76)&gt;BL$4,$AM90/$I76,$AM90-SUM($I123:BK123))))</f>
        <v>0</v>
      </c>
      <c r="BM123" s="31">
        <f>IF($I76="n/a",0,IF(BM$4&lt;=$C123,0,IF(SUM($C123,$I76)&gt;BM$4,$AM90/$I76,$AM90-SUM($I123:BL123))))</f>
        <v>0</v>
      </c>
      <c r="BN123" s="31">
        <f>IF($I76="n/a",0,IF(BN$4&lt;=$C123,0,IF(SUM($C123,$I76)&gt;BN$4,$AM90/$I76,$AM90-SUM($I123:BM123))))</f>
        <v>0</v>
      </c>
      <c r="BO123" s="31">
        <f>IF($I76="n/a",0,IF(BO$4&lt;=$C123,0,IF(SUM($C123,$I76)&gt;BO$4,$AM90/$I76,$AM90-SUM($I123:BN123))))</f>
        <v>0</v>
      </c>
      <c r="BP123" s="31">
        <f>IF($I76="n/a",0,IF(BP$4&lt;=$C123,0,IF(SUM($C123,$I76)&gt;BP$4,$AM90/$I76,$AM90-SUM($I123:BO123))))</f>
        <v>0</v>
      </c>
      <c r="BQ123" s="31">
        <f>IF($I76="n/a",0,IF(BQ$4&lt;=$C123,0,IF(SUM($C123,$I76)&gt;BQ$4,$AM90/$I76,$AM90-SUM($I123:BP123))))</f>
        <v>0</v>
      </c>
      <c r="BR123" s="31">
        <f>IF($I76="n/a",0,IF(BR$4&lt;=$C123,0,IF(SUM($C123,$I76)&gt;BR$4,$AM90/$I76,$AM90-SUM($I123:BQ123))))</f>
        <v>0</v>
      </c>
      <c r="BS123" s="31">
        <f>IF($I76="n/a",0,IF(BS$4&lt;=$C123,0,IF(SUM($C123,$I76)&gt;BS$4,$AM90/$I76,$AM90-SUM($I123:BR123))))</f>
        <v>0</v>
      </c>
      <c r="BT123" s="31">
        <f>IF($I76="n/a",0,IF(BT$4&lt;=$C123,0,IF(SUM($C123,$I76)&gt;BT$4,$AM90/$I76,$AM90-SUM($I123:BS123))))</f>
        <v>0</v>
      </c>
      <c r="BU123" s="31">
        <f>IF($I76="n/a",0,IF(BU$4&lt;=$C123,0,IF(SUM($C123,$I76)&gt;BU$4,$AM90/$I76,$AM90-SUM($I123:BT123))))</f>
        <v>0</v>
      </c>
      <c r="BV123" s="31">
        <f>IF($I76="n/a",0,IF(BV$4&lt;=$C123,0,IF(SUM($C123,$I76)&gt;BV$4,$AM90/$I76,$AM90-SUM($I123:BU123))))</f>
        <v>0</v>
      </c>
      <c r="BW123" s="31">
        <f>IF($I76="n/a",0,IF(BW$4&lt;=$C123,0,IF(SUM($C123,$I76)&gt;BW$4,$AM90/$I76,$AM90-SUM($I123:BV123))))</f>
        <v>0</v>
      </c>
      <c r="BX123" s="31">
        <f>IF($I76="n/a",0,IF(BX$4&lt;=$C123,0,IF(SUM($C123,$I76)&gt;BX$4,$AM90/$I76,$AM90-SUM($I123:BW123))))</f>
        <v>0</v>
      </c>
      <c r="BY123" s="31">
        <f>IF($I76="n/a",0,IF(BY$4&lt;=$C123,0,IF(SUM($C123,$I76)&gt;BY$4,$AM90/$I76,$AM90-SUM($I123:BX123))))</f>
        <v>0</v>
      </c>
      <c r="BZ123" s="31">
        <f>IF($I76="n/a",0,IF(BZ$4&lt;=$C123,0,IF(SUM($C123,$I76)&gt;BZ$4,$AM90/$I76,$AM90-SUM($I123:BY123))))</f>
        <v>0</v>
      </c>
      <c r="CA123" s="31">
        <f>IF($I76="n/a",0,IF(CA$4&lt;=$C123,0,IF(SUM($C123,$I76)&gt;CA$4,$AM90/$I76,$AM90-SUM($I123:BZ123))))</f>
        <v>0</v>
      </c>
      <c r="CB123" s="31">
        <f>IF($I76="n/a",0,IF(CB$4&lt;=$C123,0,IF(SUM($C123,$I76)&gt;CB$4,$AM90/$I76,$AM90-SUM($I123:CA123))))</f>
        <v>0</v>
      </c>
      <c r="CC123" s="31">
        <f>IF($I76="n/a",0,IF(CC$4&lt;=$C123,0,IF(SUM($C123,$I76)&gt;CC$4,$AM90/$I76,$AM90-SUM($I123:CB123))))</f>
        <v>0</v>
      </c>
      <c r="CD123" s="31">
        <f>IF($I76="n/a",0,IF(CD$4&lt;=$C123,0,IF(SUM($C123,$I76)&gt;CD$4,$AM90/$I76,$AM90-SUM($I123:CC123))))</f>
        <v>0</v>
      </c>
      <c r="CE123" s="31">
        <f>IF($I76="n/a",0,IF(CE$4&lt;=$C123,0,IF(SUM($C123,$I76)&gt;CE$4,$AM90/$I76,$AM90-SUM($I123:CD123))))</f>
        <v>0</v>
      </c>
      <c r="CF123" s="31">
        <f>IF($I76="n/a",0,IF(CF$4&lt;=$C123,0,IF(SUM($C123,$I76)&gt;CF$4,$AM90/$I76,$AM90-SUM($I123:CE123))))</f>
        <v>0</v>
      </c>
    </row>
    <row r="124" spans="1:84" ht="12.75" customHeight="1">
      <c r="I124" s="31"/>
    </row>
    <row r="125" spans="1:84" s="153" customFormat="1" ht="12.75" customHeight="1">
      <c r="A125"/>
      <c r="B125" s="97"/>
      <c r="C125" s="97"/>
      <c r="D125" s="97" t="s">
        <v>9</v>
      </c>
      <c r="E125" s="97" t="s">
        <v>185</v>
      </c>
      <c r="F125" s="97"/>
      <c r="G125" s="97"/>
      <c r="H125" s="97"/>
      <c r="I125" s="97"/>
      <c r="J125" s="267">
        <f t="shared" ref="J125:AO125" si="284">J82+SUM(J92:J123)</f>
        <v>1.5792342979188196</v>
      </c>
      <c r="K125" s="267">
        <f t="shared" si="284"/>
        <v>1.6827047520638403</v>
      </c>
      <c r="L125" s="267">
        <f t="shared" si="284"/>
        <v>1.7053199079630461</v>
      </c>
      <c r="M125" s="267">
        <f t="shared" si="284"/>
        <v>1.7145354305027658</v>
      </c>
      <c r="N125" s="267">
        <f t="shared" si="284"/>
        <v>1.7454529300786468</v>
      </c>
      <c r="O125" s="204">
        <f t="shared" si="284"/>
        <v>2.3308394723609633</v>
      </c>
      <c r="P125" s="204">
        <f t="shared" si="284"/>
        <v>2.3308394723609633</v>
      </c>
      <c r="Q125" s="204">
        <f t="shared" si="284"/>
        <v>2.3308394723609633</v>
      </c>
      <c r="R125" s="204">
        <f t="shared" si="284"/>
        <v>2.3308394723609633</v>
      </c>
      <c r="S125" s="204">
        <f t="shared" si="284"/>
        <v>2.3308394723609633</v>
      </c>
      <c r="T125" s="204">
        <f t="shared" si="284"/>
        <v>2.3308394723609633</v>
      </c>
      <c r="U125" s="204">
        <f t="shared" si="284"/>
        <v>2.3308394723609633</v>
      </c>
      <c r="V125" s="204">
        <f t="shared" si="284"/>
        <v>2.3308394723609633</v>
      </c>
      <c r="W125" s="204">
        <f t="shared" si="284"/>
        <v>2.3308394723609633</v>
      </c>
      <c r="X125" s="204">
        <f t="shared" si="284"/>
        <v>2.3308394723609633</v>
      </c>
      <c r="Y125" s="204">
        <f t="shared" si="284"/>
        <v>2.3308394723609633</v>
      </c>
      <c r="Z125" s="204">
        <f t="shared" si="284"/>
        <v>2.3308394723609633</v>
      </c>
      <c r="AA125" s="204">
        <f t="shared" si="284"/>
        <v>2.3308394723609633</v>
      </c>
      <c r="AB125" s="204">
        <f t="shared" si="284"/>
        <v>1.3528183970888734</v>
      </c>
      <c r="AC125" s="204">
        <f t="shared" si="284"/>
        <v>1.0836896552100075</v>
      </c>
      <c r="AD125" s="204">
        <f t="shared" si="284"/>
        <v>1.0836896552100075</v>
      </c>
      <c r="AE125" s="204">
        <f t="shared" si="284"/>
        <v>1.0836896552100075</v>
      </c>
      <c r="AF125" s="204">
        <f t="shared" si="284"/>
        <v>1.0836896552100075</v>
      </c>
      <c r="AG125" s="204">
        <f t="shared" si="284"/>
        <v>1.0836896552100075</v>
      </c>
      <c r="AH125" s="204">
        <f t="shared" si="284"/>
        <v>1.0836896552100075</v>
      </c>
      <c r="AI125" s="204">
        <f t="shared" si="284"/>
        <v>1.0836896552100075</v>
      </c>
      <c r="AJ125" s="204">
        <f t="shared" si="284"/>
        <v>1.0836896552100075</v>
      </c>
      <c r="AK125" s="204">
        <f t="shared" si="284"/>
        <v>1.0836896552100075</v>
      </c>
      <c r="AL125" s="204">
        <f t="shared" si="284"/>
        <v>1.0836896552100075</v>
      </c>
      <c r="AM125" s="204">
        <f t="shared" si="284"/>
        <v>1.0836896552100075</v>
      </c>
      <c r="AN125" s="204">
        <f t="shared" si="284"/>
        <v>1.0836896552100075</v>
      </c>
      <c r="AO125" s="204">
        <f t="shared" si="284"/>
        <v>1.0836896552100075</v>
      </c>
      <c r="AP125" s="204">
        <f t="shared" ref="AP125:BU125" si="285">AP82+SUM(AP92:AP123)</f>
        <v>1.0836896552100075</v>
      </c>
      <c r="AQ125" s="204">
        <f t="shared" si="285"/>
        <v>1.0836896552100075</v>
      </c>
      <c r="AR125" s="204">
        <f t="shared" si="285"/>
        <v>1.0836896552100075</v>
      </c>
      <c r="AS125" s="204">
        <f t="shared" si="285"/>
        <v>1.0836896552100075</v>
      </c>
      <c r="AT125" s="204">
        <f t="shared" si="285"/>
        <v>1.0836896552100075</v>
      </c>
      <c r="AU125" s="204">
        <f t="shared" si="285"/>
        <v>1.0836896552100075</v>
      </c>
      <c r="AV125" s="204">
        <f t="shared" si="285"/>
        <v>1.0836896552100075</v>
      </c>
      <c r="AW125" s="204">
        <f t="shared" si="285"/>
        <v>1.0836896552100075</v>
      </c>
      <c r="AX125" s="204">
        <f t="shared" si="285"/>
        <v>1.0836896552100075</v>
      </c>
      <c r="AY125" s="204">
        <f t="shared" si="285"/>
        <v>1.0836896552100075</v>
      </c>
      <c r="AZ125" s="204">
        <f t="shared" si="285"/>
        <v>1.0836896552100075</v>
      </c>
      <c r="BA125" s="204">
        <f t="shared" si="285"/>
        <v>0.78592163322055686</v>
      </c>
      <c r="BB125" s="204">
        <f t="shared" si="285"/>
        <v>0.75160517444214381</v>
      </c>
      <c r="BC125" s="204">
        <f t="shared" si="285"/>
        <v>0.28142040039302979</v>
      </c>
      <c r="BD125" s="204">
        <f t="shared" si="285"/>
        <v>0.17794994624800861</v>
      </c>
      <c r="BE125" s="204">
        <f t="shared" si="285"/>
        <v>0.15533479034880338</v>
      </c>
      <c r="BF125" s="204">
        <f t="shared" si="285"/>
        <v>0.14611926780908413</v>
      </c>
      <c r="BG125" s="204">
        <f t="shared" si="285"/>
        <v>0.11520176823320227</v>
      </c>
      <c r="BH125" s="204">
        <f t="shared" si="285"/>
        <v>0</v>
      </c>
      <c r="BI125" s="204">
        <f t="shared" si="285"/>
        <v>0</v>
      </c>
      <c r="BJ125" s="204">
        <f t="shared" si="285"/>
        <v>0</v>
      </c>
      <c r="BK125" s="204">
        <f t="shared" si="285"/>
        <v>0</v>
      </c>
      <c r="BL125" s="204">
        <f t="shared" si="285"/>
        <v>0</v>
      </c>
      <c r="BM125" s="204">
        <f t="shared" si="285"/>
        <v>0</v>
      </c>
      <c r="BN125" s="204">
        <f t="shared" si="285"/>
        <v>0</v>
      </c>
      <c r="BO125" s="204">
        <f t="shared" si="285"/>
        <v>0</v>
      </c>
      <c r="BP125" s="204">
        <f t="shared" si="285"/>
        <v>0</v>
      </c>
      <c r="BQ125" s="204">
        <f t="shared" si="285"/>
        <v>0</v>
      </c>
      <c r="BR125" s="204">
        <f t="shared" si="285"/>
        <v>0</v>
      </c>
      <c r="BS125" s="204">
        <f t="shared" si="285"/>
        <v>0</v>
      </c>
      <c r="BT125" s="204">
        <f t="shared" si="285"/>
        <v>0</v>
      </c>
      <c r="BU125" s="204">
        <f t="shared" si="285"/>
        <v>0</v>
      </c>
      <c r="BV125" s="204">
        <f t="shared" ref="BV125:CF125" si="286">BV82+SUM(BV92:BV123)</f>
        <v>0</v>
      </c>
      <c r="BW125" s="204">
        <f t="shared" si="286"/>
        <v>0</v>
      </c>
      <c r="BX125" s="204">
        <f t="shared" si="286"/>
        <v>0</v>
      </c>
      <c r="BY125" s="204">
        <f t="shared" si="286"/>
        <v>0</v>
      </c>
      <c r="BZ125" s="204">
        <f t="shared" si="286"/>
        <v>0</v>
      </c>
      <c r="CA125" s="204">
        <f t="shared" si="286"/>
        <v>0</v>
      </c>
      <c r="CB125" s="204">
        <f t="shared" si="286"/>
        <v>0</v>
      </c>
      <c r="CC125" s="204">
        <f t="shared" si="286"/>
        <v>0</v>
      </c>
      <c r="CD125" s="204">
        <f t="shared" si="286"/>
        <v>0</v>
      </c>
      <c r="CE125" s="204">
        <f t="shared" si="286"/>
        <v>0</v>
      </c>
      <c r="CF125" s="204">
        <f t="shared" si="286"/>
        <v>0</v>
      </c>
    </row>
    <row r="126" spans="1:84" s="153" customFormat="1" ht="12.75" customHeight="1">
      <c r="A126"/>
      <c r="C126" s="164"/>
      <c r="D126" s="155" t="s">
        <v>8</v>
      </c>
      <c r="E126" s="155" t="s">
        <v>185</v>
      </c>
      <c r="I126" s="31"/>
      <c r="J126" s="205">
        <f t="shared" ref="J126" si="287">J90-SUM(J94:J123)+I126</f>
        <v>4.656170436525926</v>
      </c>
      <c r="K126" s="205">
        <f t="shared" ref="K126" si="288">K90-SUM(K94:K123)+J126</f>
        <v>5.5703819978451667</v>
      </c>
      <c r="L126" s="205">
        <f t="shared" ref="L126" si="289">L90-SUM(L94:L123)+K126</f>
        <v>5.8589949020883338</v>
      </c>
      <c r="M126" s="205">
        <f t="shared" ref="M126" si="290">M90-SUM(M94:M123)+L126</f>
        <v>7.1149812504190324</v>
      </c>
      <c r="N126" s="205">
        <f t="shared" ref="N126" si="291">N90-SUM(N94:N123)+M126</f>
        <v>12.132842188753306</v>
      </c>
      <c r="O126" s="205">
        <f t="shared" ref="O126" si="292">O90-SUM(O94:O123)+N126</f>
        <v>11.851421788360277</v>
      </c>
      <c r="P126" s="205">
        <f t="shared" ref="P126" si="293">P90-SUM(P94:P123)+O126</f>
        <v>11.570001387967247</v>
      </c>
      <c r="Q126" s="205">
        <f t="shared" ref="Q126" si="294">Q90-SUM(Q94:Q123)+P126</f>
        <v>11.288580987574218</v>
      </c>
      <c r="R126" s="205">
        <f t="shared" ref="R126" si="295">R90-SUM(R94:R123)+Q126</f>
        <v>11.007160587181188</v>
      </c>
      <c r="S126" s="205">
        <f t="shared" ref="S126" si="296">S90-SUM(S94:S123)+R126</f>
        <v>10.725740186788158</v>
      </c>
      <c r="T126" s="205">
        <f t="shared" ref="T126" si="297">T90-SUM(T94:T123)+S126</f>
        <v>10.444319786395129</v>
      </c>
      <c r="U126" s="205">
        <f t="shared" ref="U126" si="298">U90-SUM(U94:U123)+T126</f>
        <v>10.162899386002099</v>
      </c>
      <c r="V126" s="205">
        <f t="shared" ref="V126" si="299">V90-SUM(V94:V123)+U126</f>
        <v>9.8814789856090695</v>
      </c>
      <c r="W126" s="205">
        <f t="shared" ref="W126" si="300">W90-SUM(W94:W123)+V126</f>
        <v>9.6000585852160398</v>
      </c>
      <c r="X126" s="205">
        <f t="shared" ref="X126" si="301">X90-SUM(X94:X123)+W126</f>
        <v>9.3186381848230102</v>
      </c>
      <c r="Y126" s="205">
        <f t="shared" ref="Y126" si="302">Y90-SUM(Y94:Y123)+X126</f>
        <v>9.0372177844299806</v>
      </c>
      <c r="Z126" s="205">
        <f t="shared" ref="Z126" si="303">Z90-SUM(Z94:Z123)+Y126</f>
        <v>8.755797384036951</v>
      </c>
      <c r="AA126" s="205">
        <f t="shared" ref="AA126" si="304">AA90-SUM(AA94:AA123)+Z126</f>
        <v>8.4743769836439213</v>
      </c>
      <c r="AB126" s="205">
        <f t="shared" ref="AB126" si="305">AB90-SUM(AB94:AB123)+AA126</f>
        <v>8.1929565832508917</v>
      </c>
      <c r="AC126" s="205">
        <f t="shared" ref="AC126" si="306">AC90-SUM(AC94:AC123)+AB126</f>
        <v>7.9115361828578621</v>
      </c>
      <c r="AD126" s="205">
        <f t="shared" ref="AD126" si="307">AD90-SUM(AD94:AD123)+AC126</f>
        <v>7.6301157824648325</v>
      </c>
      <c r="AE126" s="205">
        <f t="shared" ref="AE126" si="308">AE90-SUM(AE94:AE123)+AD126</f>
        <v>7.3486953820718028</v>
      </c>
      <c r="AF126" s="205">
        <f t="shared" ref="AF126" si="309">AF90-SUM(AF94:AF123)+AE126</f>
        <v>7.0672749816787732</v>
      </c>
      <c r="AG126" s="205">
        <f t="shared" ref="AG126" si="310">AG90-SUM(AG94:AG123)+AF126</f>
        <v>6.7858545812857436</v>
      </c>
      <c r="AH126" s="205">
        <f t="shared" ref="AH126" si="311">AH90-SUM(AH94:AH123)+AG126</f>
        <v>6.504434180892714</v>
      </c>
      <c r="AI126" s="205">
        <f t="shared" ref="AI126" si="312">AI90-SUM(AI94:AI123)+AH126</f>
        <v>6.2230137804996843</v>
      </c>
      <c r="AJ126" s="205">
        <f t="shared" ref="AJ126" si="313">AJ90-SUM(AJ94:AJ123)+AI126</f>
        <v>5.9415933801066547</v>
      </c>
      <c r="AK126" s="205">
        <f t="shared" ref="AK126" si="314">AK90-SUM(AK94:AK123)+AJ126</f>
        <v>5.6601729797136251</v>
      </c>
      <c r="AL126" s="205">
        <f t="shared" ref="AL126" si="315">AL90-SUM(AL94:AL123)+AK126</f>
        <v>5.3787525793205955</v>
      </c>
      <c r="AM126" s="205">
        <f t="shared" ref="AM126" si="316">AM90-SUM(AM94:AM123)+AL126</f>
        <v>5.0973321789275658</v>
      </c>
      <c r="AN126" s="205">
        <f t="shared" ref="AN126" si="317">AN90-SUM(AN94:AN123)+AM126</f>
        <v>4.8159117785345362</v>
      </c>
      <c r="AO126" s="205">
        <f t="shared" ref="AO126" si="318">AO90-SUM(AO94:AO123)+AN126</f>
        <v>4.5344913781415066</v>
      </c>
      <c r="AP126" s="205">
        <f t="shared" ref="AP126" si="319">AP90-SUM(AP94:AP123)+AO126</f>
        <v>4.253070977748477</v>
      </c>
      <c r="AQ126" s="205">
        <f t="shared" ref="AQ126" si="320">AQ90-SUM(AQ94:AQ123)+AP126</f>
        <v>3.9716505773554474</v>
      </c>
      <c r="AR126" s="205">
        <f t="shared" ref="AR126" si="321">AR90-SUM(AR94:AR123)+AQ126</f>
        <v>3.6902301769624177</v>
      </c>
      <c r="AS126" s="205">
        <f t="shared" ref="AS126" si="322">AS90-SUM(AS94:AS123)+AR126</f>
        <v>3.4088097765693881</v>
      </c>
      <c r="AT126" s="205">
        <f t="shared" ref="AT126" si="323">AT90-SUM(AT94:AT123)+AS126</f>
        <v>3.1273893761763585</v>
      </c>
      <c r="AU126" s="205">
        <f t="shared" ref="AU126" si="324">AU90-SUM(AU94:AU123)+AT126</f>
        <v>2.8459689757833289</v>
      </c>
      <c r="AV126" s="205">
        <f t="shared" ref="AV126" si="325">AV90-SUM(AV94:AV123)+AU126</f>
        <v>2.5645485753902992</v>
      </c>
      <c r="AW126" s="205">
        <f t="shared" ref="AW126" si="326">AW90-SUM(AW94:AW123)+AV126</f>
        <v>2.2831281749972696</v>
      </c>
      <c r="AX126" s="205">
        <f t="shared" ref="AX126" si="327">AX90-SUM(AX94:AX123)+AW126</f>
        <v>2.00170777460424</v>
      </c>
      <c r="AY126" s="205">
        <f t="shared" ref="AY126" si="328">AY90-SUM(AY94:AY123)+AX126</f>
        <v>1.7202873742112104</v>
      </c>
      <c r="AZ126" s="205">
        <f t="shared" ref="AZ126" si="329">AZ90-SUM(AZ94:AZ123)+AY126</f>
        <v>1.4388669738181807</v>
      </c>
      <c r="BA126" s="205">
        <f t="shared" ref="BA126" si="330">BA90-SUM(BA94:BA123)+AZ126</f>
        <v>1.1574465734251511</v>
      </c>
      <c r="BB126" s="205">
        <f t="shared" ref="BB126" si="331">BB90-SUM(BB94:BB123)+BA126</f>
        <v>0.8760261730321216</v>
      </c>
      <c r="BC126" s="205">
        <f t="shared" ref="BC126" si="332">BC90-SUM(BC94:BC123)+BB126</f>
        <v>0.59460577263909187</v>
      </c>
      <c r="BD126" s="205">
        <f t="shared" ref="BD126" si="333">BD90-SUM(BD94:BD123)+BC126</f>
        <v>0.41665582639108323</v>
      </c>
      <c r="BE126" s="205">
        <f t="shared" ref="BE126" si="334">BE90-SUM(BE94:BE123)+BD126</f>
        <v>0.26132103604227985</v>
      </c>
      <c r="BF126" s="205">
        <f t="shared" ref="BF126" si="335">BF90-SUM(BF94:BF123)+BE126</f>
        <v>0.11520176823319572</v>
      </c>
      <c r="BG126" s="205">
        <f t="shared" ref="BG126" si="336">BG90-SUM(BG94:BG123)+BF126</f>
        <v>-6.5503158452884236E-15</v>
      </c>
      <c r="BH126" s="205">
        <f t="shared" ref="BH126" si="337">BH90-SUM(BH94:BH123)+BG126</f>
        <v>-6.5503158452884236E-15</v>
      </c>
      <c r="BI126" s="205">
        <f t="shared" ref="BI126" si="338">BI90-SUM(BI94:BI123)+BH126</f>
        <v>-6.5503158452884236E-15</v>
      </c>
      <c r="BJ126" s="205">
        <f t="shared" ref="BJ126" si="339">BJ90-SUM(BJ94:BJ123)+BI126</f>
        <v>-6.5503158452884236E-15</v>
      </c>
      <c r="BK126" s="205">
        <f t="shared" ref="BK126" si="340">BK90-SUM(BK94:BK123)+BJ126</f>
        <v>-6.5503158452884236E-15</v>
      </c>
      <c r="BL126" s="205">
        <f t="shared" ref="BL126" si="341">BL90-SUM(BL94:BL123)+BK126</f>
        <v>-6.5503158452884236E-15</v>
      </c>
      <c r="BM126" s="205">
        <f t="shared" ref="BM126" si="342">BM90-SUM(BM94:BM123)+BL126</f>
        <v>-6.5503158452884236E-15</v>
      </c>
      <c r="BN126" s="205">
        <f t="shared" ref="BN126" si="343">BN90-SUM(BN94:BN123)+BM126</f>
        <v>-6.5503158452884236E-15</v>
      </c>
      <c r="BO126" s="205">
        <f t="shared" ref="BO126" si="344">BO90-SUM(BO94:BO123)+BN126</f>
        <v>-6.5503158452884236E-15</v>
      </c>
      <c r="BP126" s="205">
        <f t="shared" ref="BP126" si="345">BP90-SUM(BP94:BP123)+BO126</f>
        <v>-6.5503158452884236E-15</v>
      </c>
      <c r="BQ126" s="205">
        <f t="shared" ref="BQ126" si="346">BQ90-SUM(BQ94:BQ123)+BP126</f>
        <v>-6.5503158452884236E-15</v>
      </c>
      <c r="BR126" s="205">
        <f t="shared" ref="BR126" si="347">BR90-SUM(BR94:BR123)+BQ126</f>
        <v>-6.5503158452884236E-15</v>
      </c>
      <c r="BS126" s="205">
        <f t="shared" ref="BS126" si="348">BS90-SUM(BS94:BS123)+BR126</f>
        <v>-6.5503158452884236E-15</v>
      </c>
      <c r="BT126" s="205">
        <f t="shared" ref="BT126" si="349">BT90-SUM(BT94:BT123)+BS126</f>
        <v>-6.5503158452884236E-15</v>
      </c>
      <c r="BU126" s="205">
        <f t="shared" ref="BU126" si="350">BU90-SUM(BU94:BU123)+BT126</f>
        <v>-6.5503158452884236E-15</v>
      </c>
      <c r="BV126" s="205">
        <f t="shared" ref="BV126" si="351">BV90-SUM(BV94:BV123)+BU126</f>
        <v>-6.5503158452884236E-15</v>
      </c>
      <c r="BW126" s="205">
        <f t="shared" ref="BW126" si="352">BW90-SUM(BW94:BW123)+BV126</f>
        <v>-6.5503158452884236E-15</v>
      </c>
      <c r="BX126" s="205">
        <f t="shared" ref="BX126" si="353">BX90-SUM(BX94:BX123)+BW126</f>
        <v>-6.5503158452884236E-15</v>
      </c>
      <c r="BY126" s="205">
        <f t="shared" ref="BY126" si="354">BY90-SUM(BY94:BY123)+BX126</f>
        <v>-6.5503158452884236E-15</v>
      </c>
      <c r="BZ126" s="205">
        <f t="shared" ref="BZ126" si="355">BZ90-SUM(BZ94:BZ123)+BY126</f>
        <v>-6.5503158452884236E-15</v>
      </c>
      <c r="CA126" s="205">
        <f t="shared" ref="CA126" si="356">CA90-SUM(CA94:CA123)+BZ126</f>
        <v>-6.5503158452884236E-15</v>
      </c>
      <c r="CB126" s="205">
        <f t="shared" ref="CB126" si="357">CB90-SUM(CB94:CB123)+CA126</f>
        <v>-6.5503158452884236E-15</v>
      </c>
      <c r="CC126" s="205">
        <f t="shared" ref="CC126" si="358">CC90-SUM(CC94:CC123)+CB126</f>
        <v>-6.5503158452884236E-15</v>
      </c>
      <c r="CD126" s="205">
        <f t="shared" ref="CD126" si="359">CD90-SUM(CD94:CD123)+CC126</f>
        <v>-6.5503158452884236E-15</v>
      </c>
      <c r="CE126" s="205">
        <f t="shared" ref="CE126" si="360">CE90-SUM(CE94:CE123)+CD126</f>
        <v>-6.5503158452884236E-15</v>
      </c>
      <c r="CF126" s="205">
        <f t="shared" ref="CF126" si="361">CF90-SUM(CF94:CF123)+CE126</f>
        <v>-6.5503158452884236E-15</v>
      </c>
    </row>
    <row r="127" spans="1:84" s="153" customFormat="1" ht="12.75" customHeight="1">
      <c r="A127"/>
      <c r="C127" s="164"/>
      <c r="D127" s="155" t="str">
        <f>"Total Closing RAB - "&amp;B73</f>
        <v>Total Closing RAB - Underground Sub-Transmission Cables</v>
      </c>
      <c r="E127" s="155" t="s">
        <v>185</v>
      </c>
      <c r="I127" s="31"/>
      <c r="J127" s="4">
        <f t="shared" ref="J127:BU127" si="362">J126+J86</f>
        <v>26.126846069971037</v>
      </c>
      <c r="K127" s="4">
        <f t="shared" si="362"/>
        <v>25.793907814139324</v>
      </c>
      <c r="L127" s="4">
        <f t="shared" si="362"/>
        <v>24.835370901231535</v>
      </c>
      <c r="M127" s="4">
        <f t="shared" si="362"/>
        <v>24.844207432411277</v>
      </c>
      <c r="N127" s="4">
        <f t="shared" si="362"/>
        <v>28.614918553594599</v>
      </c>
      <c r="O127" s="4">
        <f t="shared" si="362"/>
        <v>27.086348336050612</v>
      </c>
      <c r="P127" s="4">
        <f t="shared" si="362"/>
        <v>25.557778118506626</v>
      </c>
      <c r="Q127" s="4">
        <f t="shared" si="362"/>
        <v>24.029207900962643</v>
      </c>
      <c r="R127" s="4">
        <f t="shared" si="362"/>
        <v>22.50063768341866</v>
      </c>
      <c r="S127" s="4">
        <f t="shared" si="362"/>
        <v>20.972067465874673</v>
      </c>
      <c r="T127" s="4">
        <f t="shared" si="362"/>
        <v>19.443497248330686</v>
      </c>
      <c r="U127" s="4">
        <f t="shared" si="362"/>
        <v>17.914927030786703</v>
      </c>
      <c r="V127" s="4">
        <f t="shared" si="362"/>
        <v>16.386356813242717</v>
      </c>
      <c r="W127" s="4">
        <f t="shared" si="362"/>
        <v>14.85778659569873</v>
      </c>
      <c r="X127" s="4">
        <f t="shared" si="362"/>
        <v>13.329216378154745</v>
      </c>
      <c r="Y127" s="4">
        <f t="shared" si="362"/>
        <v>11.800646160610761</v>
      </c>
      <c r="Z127" s="4">
        <f t="shared" si="362"/>
        <v>10.272075943066774</v>
      </c>
      <c r="AA127" s="4">
        <f t="shared" si="362"/>
        <v>8.7435057255227875</v>
      </c>
      <c r="AB127" s="4">
        <f t="shared" si="362"/>
        <v>8.1929565832508935</v>
      </c>
      <c r="AC127" s="4">
        <f t="shared" si="362"/>
        <v>7.911536182857863</v>
      </c>
      <c r="AD127" s="4">
        <f t="shared" si="362"/>
        <v>7.6301157824648334</v>
      </c>
      <c r="AE127" s="4">
        <f t="shared" si="362"/>
        <v>7.3486953820718037</v>
      </c>
      <c r="AF127" s="4">
        <f t="shared" si="362"/>
        <v>7.0672749816787741</v>
      </c>
      <c r="AG127" s="4">
        <f t="shared" si="362"/>
        <v>6.7858545812857445</v>
      </c>
      <c r="AH127" s="4">
        <f t="shared" si="362"/>
        <v>6.5044341808927149</v>
      </c>
      <c r="AI127" s="4">
        <f t="shared" si="362"/>
        <v>6.2230137804996852</v>
      </c>
      <c r="AJ127" s="4">
        <f t="shared" si="362"/>
        <v>5.9415933801066556</v>
      </c>
      <c r="AK127" s="4">
        <f t="shared" si="362"/>
        <v>5.660172979713626</v>
      </c>
      <c r="AL127" s="4">
        <f t="shared" si="362"/>
        <v>5.3787525793205964</v>
      </c>
      <c r="AM127" s="4">
        <f t="shared" si="362"/>
        <v>5.0973321789275667</v>
      </c>
      <c r="AN127" s="4">
        <f t="shared" si="362"/>
        <v>4.8159117785345371</v>
      </c>
      <c r="AO127" s="4">
        <f t="shared" si="362"/>
        <v>4.5344913781415075</v>
      </c>
      <c r="AP127" s="4">
        <f t="shared" si="362"/>
        <v>4.2530709777484779</v>
      </c>
      <c r="AQ127" s="4">
        <f t="shared" si="362"/>
        <v>3.9716505773554482</v>
      </c>
      <c r="AR127" s="4">
        <f t="shared" si="362"/>
        <v>3.6902301769624186</v>
      </c>
      <c r="AS127" s="4">
        <f t="shared" si="362"/>
        <v>3.408809776569389</v>
      </c>
      <c r="AT127" s="4">
        <f t="shared" si="362"/>
        <v>3.1273893761763594</v>
      </c>
      <c r="AU127" s="4">
        <f t="shared" si="362"/>
        <v>2.8459689757833297</v>
      </c>
      <c r="AV127" s="4">
        <f t="shared" si="362"/>
        <v>2.5645485753903001</v>
      </c>
      <c r="AW127" s="4">
        <f t="shared" si="362"/>
        <v>2.2831281749972705</v>
      </c>
      <c r="AX127" s="4">
        <f t="shared" si="362"/>
        <v>2.0017077746042409</v>
      </c>
      <c r="AY127" s="4">
        <f t="shared" si="362"/>
        <v>1.7202873742112113</v>
      </c>
      <c r="AZ127" s="4">
        <f t="shared" si="362"/>
        <v>1.4388669738181816</v>
      </c>
      <c r="BA127" s="4">
        <f t="shared" si="362"/>
        <v>1.157446573425152</v>
      </c>
      <c r="BB127" s="4">
        <f t="shared" si="362"/>
        <v>0.87602617303212249</v>
      </c>
      <c r="BC127" s="4">
        <f t="shared" si="362"/>
        <v>0.59460577263909276</v>
      </c>
      <c r="BD127" s="4">
        <f t="shared" si="362"/>
        <v>0.41665582639108412</v>
      </c>
      <c r="BE127" s="4">
        <f t="shared" si="362"/>
        <v>0.26132103604228074</v>
      </c>
      <c r="BF127" s="4">
        <f t="shared" si="362"/>
        <v>0.11520176823319661</v>
      </c>
      <c r="BG127" s="4">
        <f t="shared" si="362"/>
        <v>-5.6621374255882984E-15</v>
      </c>
      <c r="BH127" s="4">
        <f t="shared" si="362"/>
        <v>-5.6621374255882984E-15</v>
      </c>
      <c r="BI127" s="4">
        <f t="shared" si="362"/>
        <v>-5.6621374255882984E-15</v>
      </c>
      <c r="BJ127" s="4">
        <f t="shared" si="362"/>
        <v>-5.6621374255882984E-15</v>
      </c>
      <c r="BK127" s="4">
        <f t="shared" si="362"/>
        <v>-5.6621374255882984E-15</v>
      </c>
      <c r="BL127" s="4">
        <f t="shared" si="362"/>
        <v>-5.6621374255882984E-15</v>
      </c>
      <c r="BM127" s="4">
        <f t="shared" si="362"/>
        <v>-5.6621374255882984E-15</v>
      </c>
      <c r="BN127" s="4">
        <f t="shared" si="362"/>
        <v>-5.6621374255882984E-15</v>
      </c>
      <c r="BO127" s="4">
        <f t="shared" si="362"/>
        <v>-5.6621374255882984E-15</v>
      </c>
      <c r="BP127" s="4">
        <f t="shared" si="362"/>
        <v>-5.6621374255882984E-15</v>
      </c>
      <c r="BQ127" s="4">
        <f t="shared" si="362"/>
        <v>-5.6621374255882984E-15</v>
      </c>
      <c r="BR127" s="4">
        <f t="shared" si="362"/>
        <v>-5.6621374255882984E-15</v>
      </c>
      <c r="BS127" s="4">
        <f t="shared" si="362"/>
        <v>-5.6621374255882984E-15</v>
      </c>
      <c r="BT127" s="4">
        <f t="shared" si="362"/>
        <v>-5.6621374255882984E-15</v>
      </c>
      <c r="BU127" s="4">
        <f t="shared" si="362"/>
        <v>-5.6621374255882984E-15</v>
      </c>
      <c r="BV127" s="4">
        <f t="shared" ref="BV127:CF127" si="363">BV126+BV86</f>
        <v>-5.6621374255882984E-15</v>
      </c>
      <c r="BW127" s="4">
        <f t="shared" si="363"/>
        <v>-5.6621374255882984E-15</v>
      </c>
      <c r="BX127" s="4">
        <f t="shared" si="363"/>
        <v>-5.6621374255882984E-15</v>
      </c>
      <c r="BY127" s="4">
        <f t="shared" si="363"/>
        <v>-5.6621374255882984E-15</v>
      </c>
      <c r="BZ127" s="4">
        <f t="shared" si="363"/>
        <v>-5.6621374255882984E-15</v>
      </c>
      <c r="CA127" s="4">
        <f t="shared" si="363"/>
        <v>-5.6621374255882984E-15</v>
      </c>
      <c r="CB127" s="4">
        <f t="shared" si="363"/>
        <v>-5.6621374255882984E-15</v>
      </c>
      <c r="CC127" s="4">
        <f t="shared" si="363"/>
        <v>-5.6621374255882984E-15</v>
      </c>
      <c r="CD127" s="4">
        <f t="shared" si="363"/>
        <v>-5.6621374255882984E-15</v>
      </c>
      <c r="CE127" s="4">
        <f t="shared" si="363"/>
        <v>-5.6621374255882984E-15</v>
      </c>
      <c r="CF127" s="4">
        <f t="shared" si="363"/>
        <v>-5.6621374255882984E-15</v>
      </c>
    </row>
    <row r="128" spans="1:84" ht="12.75" customHeight="1">
      <c r="I128" s="102"/>
      <c r="J128" s="5"/>
      <c r="K128" s="5"/>
      <c r="L128" s="5"/>
      <c r="M128" s="5"/>
      <c r="N128" s="5"/>
    </row>
    <row r="129" spans="1:2018" s="14" customFormat="1" ht="12.75" customHeight="1">
      <c r="A129"/>
      <c r="B129" s="16" t="str">
        <f>Inputs!C96</f>
        <v>Overhead Distribution Lines</v>
      </c>
      <c r="C129" s="174"/>
      <c r="D129" s="19"/>
      <c r="E129" s="19"/>
      <c r="F129" s="15"/>
      <c r="G129" s="15"/>
      <c r="H129" s="15"/>
      <c r="I129" s="32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</row>
    <row r="130" spans="1:2018" ht="12.75" customHeight="1">
      <c r="B130" s="6"/>
      <c r="C130" s="175" t="s">
        <v>223</v>
      </c>
      <c r="I130" s="31">
        <f>INDEX(Inputs!$E$94:$E$121, MATCH(B129, Inputs!$C$94:$C$121,0))</f>
        <v>29.865864159487863</v>
      </c>
    </row>
    <row r="131" spans="1:2018" s="153" customFormat="1" ht="12.75" customHeight="1">
      <c r="A131"/>
      <c r="B131" s="6"/>
      <c r="C131" s="175" t="s">
        <v>222</v>
      </c>
      <c r="D131" s="155"/>
      <c r="E131" s="155"/>
      <c r="I131" s="33">
        <f>INDEX(Inputs!$F$94:$F$121, MATCH(B129, Inputs!$C$94:$C$121,0))</f>
        <v>48.043099813271425</v>
      </c>
    </row>
    <row r="132" spans="1:2018" ht="12.75" customHeight="1">
      <c r="B132" s="6"/>
      <c r="C132" s="175" t="s">
        <v>2</v>
      </c>
      <c r="I132" s="31">
        <f>INDEX(Inputs!$G$94:$G$121, MATCH(B129, Inputs!$C$94:$C$121,0))</f>
        <v>50</v>
      </c>
    </row>
    <row r="133" spans="1:2018" ht="12.75" customHeight="1">
      <c r="B133" s="6"/>
      <c r="C133" s="175"/>
      <c r="I133" s="31"/>
    </row>
    <row r="134" spans="1:2018" ht="12.75" customHeight="1">
      <c r="C134" s="164" t="s">
        <v>3</v>
      </c>
      <c r="I134" s="31"/>
    </row>
    <row r="135" spans="1:2018" s="153" customFormat="1" ht="12.75" customHeight="1">
      <c r="A135"/>
      <c r="C135" s="164"/>
      <c r="D135" s="98" t="s">
        <v>203</v>
      </c>
      <c r="E135" s="98" t="s">
        <v>185</v>
      </c>
      <c r="F135" s="97"/>
      <c r="G135" s="97"/>
      <c r="H135" s="97"/>
      <c r="I135" s="99"/>
      <c r="J135" s="267">
        <f>IF(OR($I130=0,I142=0,$I130="n/a"),0,SIGN($I142)*MIN(ABS($I142/$I130), ABS($I142-SUM($I135:I135))))</f>
        <v>67.637548452154917</v>
      </c>
      <c r="K135" s="267">
        <f>IF(OR($I130=0,J142=0,$I130="n/a"),0,SIGN($I142)*MIN(ABS($I142/$I130), ABS($I142-SUM($I135:J135))))</f>
        <v>67.637548452154917</v>
      </c>
      <c r="L135" s="267">
        <f>IF(OR($I130=0,K142=0,$I130="n/a"),0,SIGN($I142)*MIN(ABS($I142/$I130), ABS($I142-SUM($I135:K135))))</f>
        <v>67.637548452154917</v>
      </c>
      <c r="M135" s="267">
        <f>IF(OR($I130=0,L142=0,$I130="n/a"),0,SIGN($I142)*MIN(ABS($I142/$I130), ABS($I142-SUM($I135:L135))))</f>
        <v>67.637548452154917</v>
      </c>
      <c r="N135" s="267">
        <f>IF(OR($I130=0,M142=0,$I130="n/a"),0,SIGN($I142)*MIN(ABS($I142/$I130), ABS($I142-SUM($I135:M135))))</f>
        <v>67.637548452154917</v>
      </c>
      <c r="O135" s="105">
        <f>IF(OR($I130=0,N142=0,$I130="n/a"),0,SIGN($I142)*MIN(ABS($I142/$I130), ABS($I142-SUM($I135:N135))))</f>
        <v>67.637548452154917</v>
      </c>
      <c r="P135" s="105">
        <f>IF(OR($I130=0,O142=0,$I130="n/a"),0,SIGN($I142)*MIN(ABS($I142/$I130), ABS($I142-SUM($I135:O135))))</f>
        <v>67.637548452154917</v>
      </c>
      <c r="Q135" s="105">
        <f>IF(OR($I130=0,P142=0,$I130="n/a"),0,SIGN($I142)*MIN(ABS($I142/$I130), ABS($I142-SUM($I135:P135))))</f>
        <v>67.637548452154917</v>
      </c>
      <c r="R135" s="105">
        <f>IF(OR($I130=0,Q142=0,$I130="n/a"),0,SIGN($I142)*MIN(ABS($I142/$I130), ABS($I142-SUM($I135:Q135))))</f>
        <v>67.637548452154917</v>
      </c>
      <c r="S135" s="105">
        <f>IF(OR($I130=0,R142=0,$I130="n/a"),0,SIGN($I142)*MIN(ABS($I142/$I130), ABS($I142-SUM($I135:R135))))</f>
        <v>67.637548452154917</v>
      </c>
      <c r="T135" s="105">
        <f>IF(OR($I130=0,S142=0,$I130="n/a"),0,SIGN($I142)*MIN(ABS($I142/$I130), ABS($I142-SUM($I135:S135))))</f>
        <v>67.637548452154917</v>
      </c>
      <c r="U135" s="105">
        <f>IF(OR($I130=0,T142=0,$I130="n/a"),0,SIGN($I142)*MIN(ABS($I142/$I130), ABS($I142-SUM($I135:T135))))</f>
        <v>67.637548452154917</v>
      </c>
      <c r="V135" s="105">
        <f>IF(OR($I130=0,U142=0,$I130="n/a"),0,SIGN($I142)*MIN(ABS($I142/$I130), ABS($I142-SUM($I135:U135))))</f>
        <v>67.637548452154917</v>
      </c>
      <c r="W135" s="105">
        <f>IF(OR($I130=0,V142=0,$I130="n/a"),0,SIGN($I142)*MIN(ABS($I142/$I130), ABS($I142-SUM($I135:V135))))</f>
        <v>67.637548452154917</v>
      </c>
      <c r="X135" s="105">
        <f>IF(OR($I130=0,W142=0,$I130="n/a"),0,SIGN($I142)*MIN(ABS($I142/$I130), ABS($I142-SUM($I135:W135))))</f>
        <v>67.637548452154917</v>
      </c>
      <c r="Y135" s="105">
        <f>IF(OR($I130=0,X142=0,$I130="n/a"),0,SIGN($I142)*MIN(ABS($I142/$I130), ABS($I142-SUM($I135:X135))))</f>
        <v>67.637548452154917</v>
      </c>
      <c r="Z135" s="105">
        <f>IF(OR($I130=0,Y142=0,$I130="n/a"),0,SIGN($I142)*MIN(ABS($I142/$I130), ABS($I142-SUM($I135:Y135))))</f>
        <v>67.637548452154917</v>
      </c>
      <c r="AA135" s="105">
        <f>IF(OR($I130=0,Z142=0,$I130="n/a"),0,SIGN($I142)*MIN(ABS($I142/$I130), ABS($I142-SUM($I135:Z135))))</f>
        <v>67.637548452154917</v>
      </c>
      <c r="AB135" s="105">
        <f>IF(OR($I130=0,AA142=0,$I130="n/a"),0,SIGN($I142)*MIN(ABS($I142/$I130), ABS($I142-SUM($I135:AA135))))</f>
        <v>67.637548452154917</v>
      </c>
      <c r="AC135" s="105">
        <f>IF(OR($I130=0,AB142=0,$I130="n/a"),0,SIGN($I142)*MIN(ABS($I142/$I130), ABS($I142-SUM($I135:AB135))))</f>
        <v>67.637548452154917</v>
      </c>
      <c r="AD135" s="105">
        <f>IF(OR($I130=0,AC142=0,$I130="n/a"),0,SIGN($I142)*MIN(ABS($I142/$I130), ABS($I142-SUM($I135:AC135))))</f>
        <v>67.637548452154917</v>
      </c>
      <c r="AE135" s="105">
        <f>IF(OR($I130=0,AD142=0,$I130="n/a"),0,SIGN($I142)*MIN(ABS($I142/$I130), ABS($I142-SUM($I135:AD135))))</f>
        <v>67.637548452154917</v>
      </c>
      <c r="AF135" s="105">
        <f>IF(OR($I130=0,AE142=0,$I130="n/a"),0,SIGN($I142)*MIN(ABS($I142/$I130), ABS($I142-SUM($I135:AE135))))</f>
        <v>67.637548452154917</v>
      </c>
      <c r="AG135" s="105">
        <f>IF(OR($I130=0,AF142=0,$I130="n/a"),0,SIGN($I142)*MIN(ABS($I142/$I130), ABS($I142-SUM($I135:AF135))))</f>
        <v>67.637548452154917</v>
      </c>
      <c r="AH135" s="105">
        <f>IF(OR($I130=0,AG142=0,$I130="n/a"),0,SIGN($I142)*MIN(ABS($I142/$I130), ABS($I142-SUM($I135:AG135))))</f>
        <v>67.637548452154917</v>
      </c>
      <c r="AI135" s="105">
        <f>IF(OR($I130=0,AH142=0,$I130="n/a"),0,SIGN($I142)*MIN(ABS($I142/$I130), ABS($I142-SUM($I135:AH135))))</f>
        <v>67.637548452154917</v>
      </c>
      <c r="AJ135" s="105">
        <f>IF(OR($I130=0,AI142=0,$I130="n/a"),0,SIGN($I142)*MIN(ABS($I142/$I130), ABS($I142-SUM($I135:AI135))))</f>
        <v>67.637548452154917</v>
      </c>
      <c r="AK135" s="105">
        <f>IF(OR($I130=0,AJ142=0,$I130="n/a"),0,SIGN($I142)*MIN(ABS($I142/$I130), ABS($I142-SUM($I135:AJ135))))</f>
        <v>67.637548452154917</v>
      </c>
      <c r="AL135" s="105">
        <f>IF(OR($I130=0,AK142=0,$I130="n/a"),0,SIGN($I142)*MIN(ABS($I142/$I130), ABS($I142-SUM($I135:AK135))))</f>
        <v>67.637548452154917</v>
      </c>
      <c r="AM135" s="105">
        <f>IF(OR($I130=0,AL142=0,$I130="n/a"),0,SIGN($I142)*MIN(ABS($I142/$I130), ABS($I142-SUM($I135:AL135))))</f>
        <v>58.564929040343941</v>
      </c>
      <c r="AN135" s="105">
        <f>IF(OR($I130=0,AM142=0,$I130="n/a"),0,SIGN($I142)*MIN(ABS($I142/$I130), ABS($I142-SUM($I135:AM135))))</f>
        <v>0</v>
      </c>
      <c r="AO135" s="105">
        <f>IF(OR($I130=0,AN142=0,$I130="n/a"),0,SIGN($I142)*MIN(ABS($I142/$I130), ABS($I142-SUM($I135:AN135))))</f>
        <v>0</v>
      </c>
      <c r="AP135" s="105">
        <f>IF(OR($I130=0,AO142=0,$I130="n/a"),0,SIGN($I142)*MIN(ABS($I142/$I130), ABS($I142-SUM($I135:AO135))))</f>
        <v>0</v>
      </c>
      <c r="AQ135" s="105">
        <f>IF(OR($I130=0,AP142=0,$I130="n/a"),0,SIGN($I142)*MIN(ABS($I142/$I130), ABS($I142-SUM($I135:AP135))))</f>
        <v>0</v>
      </c>
      <c r="AR135" s="105">
        <f>IF(OR($I130=0,AQ142=0,$I130="n/a"),0,SIGN($I142)*MIN(ABS($I142/$I130), ABS($I142-SUM($I135:AQ135))))</f>
        <v>0</v>
      </c>
      <c r="AS135" s="105">
        <f>IF(OR($I130=0,AR142=0,$I130="n/a"),0,SIGN($I142)*MIN(ABS($I142/$I130), ABS($I142-SUM($I135:AR135))))</f>
        <v>0</v>
      </c>
      <c r="AT135" s="105">
        <f>IF(OR($I130=0,AS142=0,$I130="n/a"),0,SIGN($I142)*MIN(ABS($I142/$I130), ABS($I142-SUM($I135:AS135))))</f>
        <v>0</v>
      </c>
      <c r="AU135" s="105">
        <f>IF(OR($I130=0,AT142=0,$I130="n/a"),0,SIGN($I142)*MIN(ABS($I142/$I130), ABS($I142-SUM($I135:AT135))))</f>
        <v>0</v>
      </c>
      <c r="AV135" s="105">
        <f>IF(OR($I130=0,AU142=0,$I130="n/a"),0,SIGN($I142)*MIN(ABS($I142/$I130), ABS($I142-SUM($I135:AU135))))</f>
        <v>0</v>
      </c>
      <c r="AW135" s="105">
        <f>IF(OR($I130=0,AV142=0,$I130="n/a"),0,SIGN($I142)*MIN(ABS($I142/$I130), ABS($I142-SUM($I135:AV135))))</f>
        <v>0</v>
      </c>
      <c r="AX135" s="105">
        <f>IF(OR($I130=0,AW142=0,$I130="n/a"),0,SIGN($I142)*MIN(ABS($I142/$I130), ABS($I142-SUM($I135:AW135))))</f>
        <v>0</v>
      </c>
      <c r="AY135" s="105">
        <f>IF(OR($I130=0,AX142=0,$I130="n/a"),0,SIGN($I142)*MIN(ABS($I142/$I130), ABS($I142-SUM($I135:AX135))))</f>
        <v>0</v>
      </c>
      <c r="AZ135" s="105">
        <f>IF(OR($I130=0,AY142=0,$I130="n/a"),0,SIGN($I142)*MIN(ABS($I142/$I130), ABS($I142-SUM($I135:AY135))))</f>
        <v>0</v>
      </c>
      <c r="BA135" s="105">
        <f>IF(OR($I130=0,AZ142=0,$I130="n/a"),0,SIGN($I142)*MIN(ABS($I142/$I130), ABS($I142-SUM($I135:AZ135))))</f>
        <v>0</v>
      </c>
      <c r="BB135" s="105">
        <f>IF(OR($I130=0,BA142=0,$I130="n/a"),0,SIGN($I142)*MIN(ABS($I142/$I130), ABS($I142-SUM($I135:BA135))))</f>
        <v>0</v>
      </c>
      <c r="BC135" s="105">
        <f>IF(OR($I130=0,BB142=0,$I130="n/a"),0,SIGN($I142)*MIN(ABS($I142/$I130), ABS($I142-SUM($I135:BB135))))</f>
        <v>0</v>
      </c>
      <c r="BD135" s="105">
        <f>IF(OR($I130=0,BC142=0,$I130="n/a"),0,SIGN($I142)*MIN(ABS($I142/$I130), ABS($I142-SUM($I135:BC135))))</f>
        <v>0</v>
      </c>
      <c r="BE135" s="105">
        <f>IF(OR($I130=0,BD142=0,$I130="n/a"),0,SIGN($I142)*MIN(ABS($I142/$I130), ABS($I142-SUM($I135:BD135))))</f>
        <v>0</v>
      </c>
      <c r="BF135" s="105">
        <f>IF(OR($I130=0,BE142=0,$I130="n/a"),0,SIGN($I142)*MIN(ABS($I142/$I130), ABS($I142-SUM($I135:BE135))))</f>
        <v>0</v>
      </c>
      <c r="BG135" s="105">
        <f>IF(OR($I130=0,BF142=0,$I130="n/a"),0,SIGN($I142)*MIN(ABS($I142/$I130), ABS($I142-SUM($I135:BF135))))</f>
        <v>0</v>
      </c>
      <c r="BH135" s="105">
        <f>IF(OR($I130=0,BG142=0,$I130="n/a"),0,SIGN($I142)*MIN(ABS($I142/$I130), ABS($I142-SUM($I135:BG135))))</f>
        <v>0</v>
      </c>
      <c r="BI135" s="105">
        <f>IF(OR($I130=0,BH142=0,$I130="n/a"),0,SIGN($I142)*MIN(ABS($I142/$I130), ABS($I142-SUM($I135:BH135))))</f>
        <v>0</v>
      </c>
      <c r="BJ135" s="105">
        <f>IF(OR($I130=0,BI142=0,$I130="n/a"),0,SIGN($I142)*MIN(ABS($I142/$I130), ABS($I142-SUM($I135:BI135))))</f>
        <v>0</v>
      </c>
      <c r="BK135" s="105">
        <f>IF(OR($I130=0,BJ142=0,$I130="n/a"),0,SIGN($I142)*MIN(ABS($I142/$I130), ABS($I142-SUM($I135:BJ135))))</f>
        <v>0</v>
      </c>
      <c r="BL135" s="105">
        <f>IF(OR($I130=0,BK142=0,$I130="n/a"),0,SIGN($I142)*MIN(ABS($I142/$I130), ABS($I142-SUM($I135:BK135))))</f>
        <v>0</v>
      </c>
      <c r="BM135" s="105">
        <f>IF(OR($I130=0,BL142=0,$I130="n/a"),0,SIGN($I142)*MIN(ABS($I142/$I130), ABS($I142-SUM($I135:BL135))))</f>
        <v>0</v>
      </c>
      <c r="BN135" s="105">
        <f>IF(OR($I130=0,BM142=0,$I130="n/a"),0,SIGN($I142)*MIN(ABS($I142/$I130), ABS($I142-SUM($I135:BM135))))</f>
        <v>0</v>
      </c>
      <c r="BO135" s="105">
        <f>IF(OR($I130=0,BN142=0,$I130="n/a"),0,SIGN($I142)*MIN(ABS($I142/$I130), ABS($I142-SUM($I135:BN135))))</f>
        <v>0</v>
      </c>
      <c r="BP135" s="105">
        <f>IF(OR($I130=0,BO142=0,$I130="n/a"),0,SIGN($I142)*MIN(ABS($I142/$I130), ABS($I142-SUM($I135:BO135))))</f>
        <v>0</v>
      </c>
      <c r="BQ135" s="105">
        <f>IF(OR($I130=0,BP142=0,$I130="n/a"),0,SIGN($I142)*MIN(ABS($I142/$I130), ABS($I142-SUM($I135:BP135))))</f>
        <v>0</v>
      </c>
      <c r="BR135" s="105">
        <f>IF(OR($I130=0,BQ142=0,$I130="n/a"),0,SIGN($I142)*MIN(ABS($I142/$I130), ABS($I142-SUM($I135:BQ135))))</f>
        <v>0</v>
      </c>
      <c r="BS135" s="105">
        <f>IF(OR($I130=0,BR142=0,$I130="n/a"),0,SIGN($I142)*MIN(ABS($I142/$I130), ABS($I142-SUM($I135:BR135))))</f>
        <v>0</v>
      </c>
      <c r="BT135" s="105">
        <f>IF(OR($I130=0,BS142=0,$I130="n/a"),0,SIGN($I142)*MIN(ABS($I142/$I130), ABS($I142-SUM($I135:BS135))))</f>
        <v>0</v>
      </c>
      <c r="BU135" s="105">
        <f>IF(OR($I130=0,BT142=0,$I130="n/a"),0,SIGN($I142)*MIN(ABS($I142/$I130), ABS($I142-SUM($I135:BT135))))</f>
        <v>0</v>
      </c>
      <c r="BV135" s="105">
        <f>IF(OR($I130=0,BU142=0,$I130="n/a"),0,SIGN($I142)*MIN(ABS($I142/$I130), ABS($I142-SUM($I135:BU135))))</f>
        <v>0</v>
      </c>
      <c r="BW135" s="105">
        <f>IF(OR($I130=0,BV142=0,$I130="n/a"),0,SIGN($I142)*MIN(ABS($I142/$I130), ABS($I142-SUM($I135:BV135))))</f>
        <v>0</v>
      </c>
      <c r="BX135" s="105">
        <f>IF(OR($I130=0,BW142=0,$I130="n/a"),0,SIGN($I142)*MIN(ABS($I142/$I130), ABS($I142-SUM($I135:BW135))))</f>
        <v>0</v>
      </c>
      <c r="BY135" s="105">
        <f>IF(OR($I130=0,BX142=0,$I130="n/a"),0,SIGN($I142)*MIN(ABS($I142/$I130), ABS($I142-SUM($I135:BX135))))</f>
        <v>0</v>
      </c>
      <c r="BZ135" s="105">
        <f>IF(OR($I130=0,BY142=0,$I130="n/a"),0,SIGN($I142)*MIN(ABS($I142/$I130), ABS($I142-SUM($I135:BY135))))</f>
        <v>0</v>
      </c>
      <c r="CA135" s="105">
        <f>IF(OR($I130=0,BZ142=0,$I130="n/a"),0,SIGN($I142)*MIN(ABS($I142/$I130), ABS($I142-SUM($I135:BZ135))))</f>
        <v>0</v>
      </c>
      <c r="CB135" s="105">
        <f>IF(OR($I130=0,CA142=0,$I130="n/a"),0,SIGN($I142)*MIN(ABS($I142/$I130), ABS($I142-SUM($I135:CA135))))</f>
        <v>0</v>
      </c>
      <c r="CC135" s="105">
        <f>IF(OR($I130=0,CB142=0,$I130="n/a"),0,SIGN($I142)*MIN(ABS($I142/$I130), ABS($I142-SUM($I135:CB135))))</f>
        <v>0</v>
      </c>
      <c r="CD135" s="105">
        <f>IF(OR($I130=0,CC142=0,$I130="n/a"),0,SIGN($I142)*MIN(ABS($I142/$I130), ABS($I142-SUM($I135:CC135))))</f>
        <v>0</v>
      </c>
      <c r="CE135" s="105">
        <f>IF(OR($I130=0,CD142=0,$I130="n/a"),0,SIGN($I142)*MIN(ABS($I142/$I130), ABS($I142-SUM($I135:CD135))))</f>
        <v>0</v>
      </c>
      <c r="CF135" s="105">
        <f>IF(OR($I130=0,CE142=0,$I130="n/a"),0,SIGN($I142)*MIN(ABS($I142/$I130), ABS($I142-SUM($I135:CE135))))</f>
        <v>0</v>
      </c>
    </row>
    <row r="136" spans="1:2018" s="153" customFormat="1" ht="12.75" customHeight="1">
      <c r="A136"/>
      <c r="C136" s="164"/>
      <c r="D136" s="98" t="s">
        <v>208</v>
      </c>
      <c r="E136" s="98"/>
      <c r="F136" s="97"/>
      <c r="G136" s="97"/>
      <c r="H136" s="97"/>
      <c r="I136" s="99"/>
      <c r="J136" s="267">
        <f>IF(OR($I131=0,I143=0,$I131="n/a"),0,SIGN($I143)*MIN(ABS($I143/$I131), ABS($I143-SUM($I136:I136))))</f>
        <v>24.16005034264743</v>
      </c>
      <c r="K136" s="267">
        <f>IF(OR($I131=0,J143=0,$I131="n/a"),0,SIGN($I143)*MIN(ABS($I143/$I131), ABS($I143-SUM($I136:J136))))</f>
        <v>24.16005034264743</v>
      </c>
      <c r="L136" s="267">
        <f>IF(OR($I131=0,K143=0,$I131="n/a"),0,SIGN($I143)*MIN(ABS($I143/$I131), ABS($I143-SUM($I136:K136))))</f>
        <v>24.16005034264743</v>
      </c>
      <c r="M136" s="267">
        <f>IF(OR($I131=0,L143=0,$I131="n/a"),0,SIGN($I143)*MIN(ABS($I143/$I131), ABS($I143-SUM($I136:L136))))</f>
        <v>24.16005034264743</v>
      </c>
      <c r="N136" s="267">
        <f>IF(OR($I131=0,M143=0,$I131="n/a"),0,SIGN($I143)*MIN(ABS($I143/$I131), ABS($I143-SUM($I136:M136))))</f>
        <v>24.16005034264743</v>
      </c>
      <c r="O136" s="267">
        <f>IF(OR($I131=0,N143=0,$I131="n/a"),0,SIGN($I143)*MIN(ABS($I143/$I131), ABS($I143-SUM($I136:N136))))</f>
        <v>24.16005034264743</v>
      </c>
      <c r="P136" s="267">
        <f>IF(OR($I131=0,O143=0,$I131="n/a"),0,SIGN($I143)*MIN(ABS($I143/$I131), ABS($I143-SUM($I136:O136))))</f>
        <v>24.16005034264743</v>
      </c>
      <c r="Q136" s="267">
        <f>IF(OR($I131=0,P143=0,$I131="n/a"),0,SIGN($I143)*MIN(ABS($I143/$I131), ABS($I143-SUM($I136:P136))))</f>
        <v>24.16005034264743</v>
      </c>
      <c r="R136" s="267">
        <f>IF(OR($I131=0,Q143=0,$I131="n/a"),0,SIGN($I143)*MIN(ABS($I143/$I131), ABS($I143-SUM($I136:Q136))))</f>
        <v>24.16005034264743</v>
      </c>
      <c r="S136" s="267">
        <f>IF(OR($I131=0,R143=0,$I131="n/a"),0,SIGN($I143)*MIN(ABS($I143/$I131), ABS($I143-SUM($I136:R136))))</f>
        <v>24.16005034264743</v>
      </c>
      <c r="T136" s="267">
        <f>IF(OR($I131=0,S143=0,$I131="n/a"),0,SIGN($I143)*MIN(ABS($I143/$I131), ABS($I143-SUM($I136:S136))))</f>
        <v>24.16005034264743</v>
      </c>
      <c r="U136" s="267">
        <f>IF(OR($I131=0,T143=0,$I131="n/a"),0,SIGN($I143)*MIN(ABS($I143/$I131), ABS($I143-SUM($I136:T136))))</f>
        <v>24.16005034264743</v>
      </c>
      <c r="V136" s="267">
        <f>IF(OR($I131=0,U143=0,$I131="n/a"),0,SIGN($I143)*MIN(ABS($I143/$I131), ABS($I143-SUM($I136:U136))))</f>
        <v>24.16005034264743</v>
      </c>
      <c r="W136" s="267">
        <f>IF(OR($I131=0,V143=0,$I131="n/a"),0,SIGN($I143)*MIN(ABS($I143/$I131), ABS($I143-SUM($I136:V136))))</f>
        <v>24.16005034264743</v>
      </c>
      <c r="X136" s="267">
        <f>IF(OR($I131=0,W143=0,$I131="n/a"),0,SIGN($I143)*MIN(ABS($I143/$I131), ABS($I143-SUM($I136:W136))))</f>
        <v>24.16005034264743</v>
      </c>
      <c r="Y136" s="267">
        <f>IF(OR($I131=0,X143=0,$I131="n/a"),0,SIGN($I143)*MIN(ABS($I143/$I131), ABS($I143-SUM($I136:X136))))</f>
        <v>24.16005034264743</v>
      </c>
      <c r="Z136" s="267">
        <f>IF(OR($I131=0,Y143=0,$I131="n/a"),0,SIGN($I143)*MIN(ABS($I143/$I131), ABS($I143-SUM($I136:Y136))))</f>
        <v>24.16005034264743</v>
      </c>
      <c r="AA136" s="267">
        <f>IF(OR($I131=0,Z143=0,$I131="n/a"),0,SIGN($I143)*MIN(ABS($I143/$I131), ABS($I143-SUM($I136:Z136))))</f>
        <v>24.16005034264743</v>
      </c>
      <c r="AB136" s="267">
        <f>IF(OR($I131=0,AA143=0,$I131="n/a"),0,SIGN($I143)*MIN(ABS($I143/$I131), ABS($I143-SUM($I136:AA136))))</f>
        <v>24.16005034264743</v>
      </c>
      <c r="AC136" s="267">
        <f>IF(OR($I131=0,AB143=0,$I131="n/a"),0,SIGN($I143)*MIN(ABS($I143/$I131), ABS($I143-SUM($I136:AB136))))</f>
        <v>24.16005034264743</v>
      </c>
      <c r="AD136" s="267">
        <f>IF(OR($I131=0,AC143=0,$I131="n/a"),0,SIGN($I143)*MIN(ABS($I143/$I131), ABS($I143-SUM($I136:AC136))))</f>
        <v>24.16005034264743</v>
      </c>
      <c r="AE136" s="267">
        <f>IF(OR($I131=0,AD143=0,$I131="n/a"),0,SIGN($I143)*MIN(ABS($I143/$I131), ABS($I143-SUM($I136:AD136))))</f>
        <v>24.16005034264743</v>
      </c>
      <c r="AF136" s="267">
        <f>IF(OR($I131=0,AE143=0,$I131="n/a"),0,SIGN($I143)*MIN(ABS($I143/$I131), ABS($I143-SUM($I136:AE136))))</f>
        <v>24.16005034264743</v>
      </c>
      <c r="AG136" s="267">
        <f>IF(OR($I131=0,AF143=0,$I131="n/a"),0,SIGN($I143)*MIN(ABS($I143/$I131), ABS($I143-SUM($I136:AF136))))</f>
        <v>24.16005034264743</v>
      </c>
      <c r="AH136" s="267">
        <f>IF(OR($I131=0,AG143=0,$I131="n/a"),0,SIGN($I143)*MIN(ABS($I143/$I131), ABS($I143-SUM($I136:AG136))))</f>
        <v>24.16005034264743</v>
      </c>
      <c r="AI136" s="267">
        <f>IF(OR($I131=0,AH143=0,$I131="n/a"),0,SIGN($I143)*MIN(ABS($I143/$I131), ABS($I143-SUM($I136:AH136))))</f>
        <v>24.16005034264743</v>
      </c>
      <c r="AJ136" s="267">
        <f>IF(OR($I131=0,AI143=0,$I131="n/a"),0,SIGN($I143)*MIN(ABS($I143/$I131), ABS($I143-SUM($I136:AI136))))</f>
        <v>24.16005034264743</v>
      </c>
      <c r="AK136" s="267">
        <f>IF(OR($I131=0,AJ143=0,$I131="n/a"),0,SIGN($I143)*MIN(ABS($I143/$I131), ABS($I143-SUM($I136:AJ136))))</f>
        <v>24.16005034264743</v>
      </c>
      <c r="AL136" s="267">
        <f>IF(OR($I131=0,AK143=0,$I131="n/a"),0,SIGN($I143)*MIN(ABS($I143/$I131), ABS($I143-SUM($I136:AK136))))</f>
        <v>24.16005034264743</v>
      </c>
      <c r="AM136" s="267">
        <f>IF(OR($I131=0,AL143=0,$I131="n/a"),0,SIGN($I143)*MIN(ABS($I143/$I131), ABS($I143-SUM($I136:AL136))))</f>
        <v>24.16005034264743</v>
      </c>
      <c r="AN136" s="267">
        <f>IF(OR($I131=0,AM143=0,$I131="n/a"),0,SIGN($I143)*MIN(ABS($I143/$I131), ABS($I143-SUM($I136:AM136))))</f>
        <v>24.16005034264743</v>
      </c>
      <c r="AO136" s="267">
        <f>IF(OR($I131=0,AN143=0,$I131="n/a"),0,SIGN($I143)*MIN(ABS($I143/$I131), ABS($I143-SUM($I136:AN136))))</f>
        <v>24.16005034264743</v>
      </c>
      <c r="AP136" s="267">
        <f>IF(OR($I131=0,AO143=0,$I131="n/a"),0,SIGN($I143)*MIN(ABS($I143/$I131), ABS($I143-SUM($I136:AO136))))</f>
        <v>24.16005034264743</v>
      </c>
      <c r="AQ136" s="267">
        <f>IF(OR($I131=0,AP143=0,$I131="n/a"),0,SIGN($I143)*MIN(ABS($I143/$I131), ABS($I143-SUM($I136:AP136))))</f>
        <v>24.16005034264743</v>
      </c>
      <c r="AR136" s="267">
        <f>IF(OR($I131=0,AQ143=0,$I131="n/a"),0,SIGN($I143)*MIN(ABS($I143/$I131), ABS($I143-SUM($I136:AQ136))))</f>
        <v>24.16005034264743</v>
      </c>
      <c r="AS136" s="267">
        <f>IF(OR($I131=0,AR143=0,$I131="n/a"),0,SIGN($I143)*MIN(ABS($I143/$I131), ABS($I143-SUM($I136:AR136))))</f>
        <v>24.16005034264743</v>
      </c>
      <c r="AT136" s="267">
        <f>IF(OR($I131=0,AS143=0,$I131="n/a"),0,SIGN($I143)*MIN(ABS($I143/$I131), ABS($I143-SUM($I136:AS136))))</f>
        <v>24.16005034264743</v>
      </c>
      <c r="AU136" s="267">
        <f>IF(OR($I131=0,AT143=0,$I131="n/a"),0,SIGN($I143)*MIN(ABS($I143/$I131), ABS($I143-SUM($I136:AT136))))</f>
        <v>24.16005034264743</v>
      </c>
      <c r="AV136" s="267">
        <f>IF(OR($I131=0,AU143=0,$I131="n/a"),0,SIGN($I143)*MIN(ABS($I143/$I131), ABS($I143-SUM($I136:AU136))))</f>
        <v>24.16005034264743</v>
      </c>
      <c r="AW136" s="267">
        <f>IF(OR($I131=0,AV143=0,$I131="n/a"),0,SIGN($I143)*MIN(ABS($I143/$I131), ABS($I143-SUM($I136:AV136))))</f>
        <v>24.16005034264743</v>
      </c>
      <c r="AX136" s="267">
        <f>IF(OR($I131=0,AW143=0,$I131="n/a"),0,SIGN($I143)*MIN(ABS($I143/$I131), ABS($I143-SUM($I136:AW136))))</f>
        <v>24.16005034264743</v>
      </c>
      <c r="AY136" s="267">
        <f>IF(OR($I131=0,AX143=0,$I131="n/a"),0,SIGN($I143)*MIN(ABS($I143/$I131), ABS($I143-SUM($I136:AX136))))</f>
        <v>24.16005034264743</v>
      </c>
      <c r="AZ136" s="267">
        <f>IF(OR($I131=0,AY143=0,$I131="n/a"),0,SIGN($I143)*MIN(ABS($I143/$I131), ABS($I143-SUM($I136:AY136))))</f>
        <v>24.16005034264743</v>
      </c>
      <c r="BA136" s="267">
        <f>IF(OR($I131=0,AZ143=0,$I131="n/a"),0,SIGN($I143)*MIN(ABS($I143/$I131), ABS($I143-SUM($I136:AZ136))))</f>
        <v>24.16005034264743</v>
      </c>
      <c r="BB136" s="267">
        <f>IF(OR($I131=0,BA143=0,$I131="n/a"),0,SIGN($I143)*MIN(ABS($I143/$I131), ABS($I143-SUM($I136:BA136))))</f>
        <v>24.16005034264743</v>
      </c>
      <c r="BC136" s="267">
        <f>IF(OR($I131=0,BB143=0,$I131="n/a"),0,SIGN($I143)*MIN(ABS($I143/$I131), ABS($I143-SUM($I136:BB136))))</f>
        <v>24.16005034264743</v>
      </c>
      <c r="BD136" s="267">
        <f>IF(OR($I131=0,BC143=0,$I131="n/a"),0,SIGN($I143)*MIN(ABS($I143/$I131), ABS($I143-SUM($I136:BC136))))</f>
        <v>24.16005034264743</v>
      </c>
      <c r="BE136" s="267">
        <f>IF(OR($I131=0,BD143=0,$I131="n/a"),0,SIGN($I143)*MIN(ABS($I143/$I131), ABS($I143-SUM($I136:BD136))))</f>
        <v>24.16005034264743</v>
      </c>
      <c r="BF136" s="267">
        <f>IF(OR($I131=0,BE143=0,$I131="n/a"),0,SIGN($I143)*MIN(ABS($I143/$I131), ABS($I143-SUM($I136:BE136))))</f>
        <v>1.0412936583959436</v>
      </c>
      <c r="BG136" s="267">
        <f>IF(OR($I131=0,BF143=0,$I131="n/a"),0,SIGN($I143)*MIN(ABS($I143/$I131), ABS($I143-SUM($I136:BF136))))</f>
        <v>0</v>
      </c>
      <c r="BH136" s="267">
        <f>IF(OR($I131=0,BG143=0,$I131="n/a"),0,SIGN($I143)*MIN(ABS($I143/$I131), ABS($I143-SUM($I136:BG136))))</f>
        <v>0</v>
      </c>
      <c r="BI136" s="267">
        <f>IF(OR($I131=0,BH143=0,$I131="n/a"),0,SIGN($I143)*MIN(ABS($I143/$I131), ABS($I143-SUM($I136:BH136))))</f>
        <v>0</v>
      </c>
      <c r="BJ136" s="267">
        <f>IF(OR($I131=0,BI143=0,$I131="n/a"),0,SIGN($I143)*MIN(ABS($I143/$I131), ABS($I143-SUM($I136:BI136))))</f>
        <v>0</v>
      </c>
      <c r="BK136" s="267">
        <f>IF(OR($I131=0,BJ143=0,$I131="n/a"),0,SIGN($I143)*MIN(ABS($I143/$I131), ABS($I143-SUM($I136:BJ136))))</f>
        <v>0</v>
      </c>
      <c r="BL136" s="267">
        <f>IF(OR($I131=0,BK143=0,$I131="n/a"),0,SIGN($I143)*MIN(ABS($I143/$I131), ABS($I143-SUM($I136:BK136))))</f>
        <v>0</v>
      </c>
      <c r="BM136" s="267">
        <f>IF(OR($I131=0,BL143=0,$I131="n/a"),0,SIGN($I143)*MIN(ABS($I143/$I131), ABS($I143-SUM($I136:BL136))))</f>
        <v>0</v>
      </c>
      <c r="BN136" s="267">
        <f>IF(OR($I131=0,BM143=0,$I131="n/a"),0,SIGN($I143)*MIN(ABS($I143/$I131), ABS($I143-SUM($I136:BM136))))</f>
        <v>0</v>
      </c>
      <c r="BO136" s="267">
        <f>IF(OR($I131=0,BN143=0,$I131="n/a"),0,SIGN($I143)*MIN(ABS($I143/$I131), ABS($I143-SUM($I136:BN136))))</f>
        <v>0</v>
      </c>
      <c r="BP136" s="267">
        <f>IF(OR($I131=0,BO143=0,$I131="n/a"),0,SIGN($I143)*MIN(ABS($I143/$I131), ABS($I143-SUM($I136:BO136))))</f>
        <v>0</v>
      </c>
      <c r="BQ136" s="267">
        <f>IF(OR($I131=0,BP143=0,$I131="n/a"),0,SIGN($I143)*MIN(ABS($I143/$I131), ABS($I143-SUM($I136:BP136))))</f>
        <v>0</v>
      </c>
      <c r="BR136" s="267">
        <f>IF(OR($I131=0,BQ143=0,$I131="n/a"),0,SIGN($I143)*MIN(ABS($I143/$I131), ABS($I143-SUM($I136:BQ136))))</f>
        <v>0</v>
      </c>
      <c r="BS136" s="267">
        <f>IF(OR($I131=0,BR143=0,$I131="n/a"),0,SIGN($I143)*MIN(ABS($I143/$I131), ABS($I143-SUM($I136:BR136))))</f>
        <v>0</v>
      </c>
      <c r="BT136" s="267">
        <f>IF(OR($I131=0,BS143=0,$I131="n/a"),0,SIGN($I143)*MIN(ABS($I143/$I131), ABS($I143-SUM($I136:BS136))))</f>
        <v>0</v>
      </c>
      <c r="BU136" s="267">
        <f>IF(OR($I131=0,BT143=0,$I131="n/a"),0,SIGN($I143)*MIN(ABS($I143/$I131), ABS($I143-SUM($I136:BT136))))</f>
        <v>0</v>
      </c>
      <c r="BV136" s="267">
        <f>IF(OR($I131=0,BU143=0,$I131="n/a"),0,SIGN($I143)*MIN(ABS($I143/$I131), ABS($I143-SUM($I136:BU136))))</f>
        <v>0</v>
      </c>
      <c r="BW136" s="267">
        <f>IF(OR($I131=0,BV143=0,$I131="n/a"),0,SIGN($I143)*MIN(ABS($I143/$I131), ABS($I143-SUM($I136:BV136))))</f>
        <v>0</v>
      </c>
      <c r="BX136" s="267">
        <f>IF(OR($I131=0,BW143=0,$I131="n/a"),0,SIGN($I143)*MIN(ABS($I143/$I131), ABS($I143-SUM($I136:BW136))))</f>
        <v>0</v>
      </c>
      <c r="BY136" s="267">
        <f>IF(OR($I131=0,BX143=0,$I131="n/a"),0,SIGN($I143)*MIN(ABS($I143/$I131), ABS($I143-SUM($I136:BX136))))</f>
        <v>0</v>
      </c>
      <c r="BZ136" s="267">
        <f>IF(OR($I131=0,BY143=0,$I131="n/a"),0,SIGN($I143)*MIN(ABS($I143/$I131), ABS($I143-SUM($I136:BY136))))</f>
        <v>0</v>
      </c>
      <c r="CA136" s="267">
        <f>IF(OR($I131=0,BZ143=0,$I131="n/a"),0,SIGN($I143)*MIN(ABS($I143/$I131), ABS($I143-SUM($I136:BZ136))))</f>
        <v>0</v>
      </c>
      <c r="CB136" s="267">
        <f>IF(OR($I131=0,CA143=0,$I131="n/a"),0,SIGN($I143)*MIN(ABS($I143/$I131), ABS($I143-SUM($I136:CA136))))</f>
        <v>0</v>
      </c>
      <c r="CC136" s="267">
        <f>IF(OR($I131=0,CB143=0,$I131="n/a"),0,SIGN($I143)*MIN(ABS($I143/$I131), ABS($I143-SUM($I136:CB136))))</f>
        <v>0</v>
      </c>
      <c r="CD136" s="267">
        <f>IF(OR($I131=0,CC143=0,$I131="n/a"),0,SIGN($I143)*MIN(ABS($I143/$I131), ABS($I143-SUM($I136:CC136))))</f>
        <v>0</v>
      </c>
      <c r="CE136" s="267">
        <f>IF(OR($I131=0,CD143=0,$I131="n/a"),0,SIGN($I143)*MIN(ABS($I143/$I131), ABS($I143-SUM($I136:CD136))))</f>
        <v>0</v>
      </c>
      <c r="CF136" s="267">
        <f>IF(OR($I131=0,CE143=0,$I131="n/a"),0,SIGN($I143)*MIN(ABS($I143/$I131), ABS($I143-SUM($I136:CE136))))</f>
        <v>0</v>
      </c>
    </row>
    <row r="137" spans="1:2018" s="153" customFormat="1" ht="12.75" customHeight="1">
      <c r="D137" s="98" t="s">
        <v>151</v>
      </c>
      <c r="E137" s="97" t="s">
        <v>185</v>
      </c>
      <c r="F137" s="97"/>
      <c r="G137" s="97"/>
      <c r="H137" s="97"/>
      <c r="I137" s="99"/>
      <c r="J137" s="99"/>
      <c r="K137" s="99"/>
      <c r="L137" s="99"/>
      <c r="M137" s="99"/>
      <c r="N137" s="99"/>
      <c r="O137" s="105">
        <f>IFERROR(IF(OR($I130=0,N142=0),0,IF($N141&gt;0,(MIN($N141/IF($I130&lt;=5,1,($I130-5)),$N141-SUM($N137:N137))), (MAX($N141/IF($I130&lt;=5,1,($I130-5)),$N141-SUM($N137:N137))))),0)</f>
        <v>0</v>
      </c>
      <c r="P137" s="105">
        <f>IFERROR(IF(OR($I130=0,O142=0),0,IF($N141&gt;0,(MIN($N141/IF($I130&lt;=5,1,($I130-5)),$N141-SUM($N137:O137))), (MAX($N141/IF($I130&lt;=5,1,($I130-5)),$N141-SUM($N137:O137))))),0)</f>
        <v>0</v>
      </c>
      <c r="Q137" s="105">
        <f>IFERROR(IF(OR($I130=0,P142=0),0,IF($N141&gt;0,(MIN($N141/IF($I130&lt;=5,1,($I130-5)),$N141-SUM($N137:P137))), (MAX($N141/IF($I130&lt;=5,1,($I130-5)),$N141-SUM($N137:P137))))),0)</f>
        <v>0</v>
      </c>
      <c r="R137" s="105">
        <f>IFERROR(IF(OR($I130=0,Q142=0),0,IF($N141&gt;0,(MIN($N141/IF($I130&lt;=5,1,($I130-5)),$N141-SUM($N137:Q137))), (MAX($N141/IF($I130&lt;=5,1,($I130-5)),$N141-SUM($N137:Q137))))),0)</f>
        <v>0</v>
      </c>
      <c r="S137" s="105">
        <f>IFERROR(IF(OR($I130=0,R142=0),0,IF($N141&gt;0,(MIN($N141/IF($I130&lt;=5,1,($I130-5)),$N141-SUM($N137:R137))), (MAX($N141/IF($I130&lt;=5,1,($I130-5)),$N141-SUM($N137:R137))))),0)</f>
        <v>0</v>
      </c>
      <c r="T137" s="105">
        <f>IFERROR(IF(OR($I130=0,S142=0),0,IF($N141&gt;0,(MIN($N141/IF($I130&lt;=5,1,($I130-5)),$N141-SUM($N137:S137))), (MAX($N141/IF($I130&lt;=5,1,($I130-5)),$N141-SUM($N137:S137))))),0)</f>
        <v>0</v>
      </c>
      <c r="U137" s="105">
        <f>IFERROR(IF(OR($I130=0,T142=0),0,IF($N141&gt;0,(MIN($N141/IF($I130&lt;=5,1,($I130-5)),$N141-SUM($N137:T137))), (MAX($N141/IF($I130&lt;=5,1,($I130-5)),$N141-SUM($N137:T137))))),0)</f>
        <v>0</v>
      </c>
      <c r="V137" s="105">
        <f>IFERROR(IF(OR($I130=0,U142=0),0,IF($N141&gt;0,(MIN($N141/IF($I130&lt;=5,1,($I130-5)),$N141-SUM($N137:U137))), (MAX($N141/IF($I130&lt;=5,1,($I130-5)),$N141-SUM($N137:U137))))),0)</f>
        <v>0</v>
      </c>
      <c r="W137" s="105">
        <f>IFERROR(IF(OR($I130=0,V142=0),0,IF($N141&gt;0,(MIN($N141/IF($I130&lt;=5,1,($I130-5)),$N141-SUM($N137:V137))), (MAX($N141/IF($I130&lt;=5,1,($I130-5)),$N141-SUM($N137:V137))))),0)</f>
        <v>0</v>
      </c>
      <c r="X137" s="105">
        <f>IFERROR(IF(OR($I130=0,W142=0),0,IF($N141&gt;0,(MIN($N141/IF($I130&lt;=5,1,($I130-5)),$N141-SUM($N137:W137))), (MAX($N141/IF($I130&lt;=5,1,($I130-5)),$N141-SUM($N137:W137))))),0)</f>
        <v>0</v>
      </c>
      <c r="Y137" s="105">
        <f>IFERROR(IF(OR($I130=0,X142=0),0,IF($N141&gt;0,(MIN($N141/IF($I130&lt;=5,1,($I130-5)),$N141-SUM($N137:X137))), (MAX($N141/IF($I130&lt;=5,1,($I130-5)),$N141-SUM($N137:X137))))),0)</f>
        <v>0</v>
      </c>
      <c r="Z137" s="105">
        <f>IFERROR(IF(OR($I130=0,Y142=0),0,IF($N141&gt;0,(MIN($N141/IF($I130&lt;=5,1,($I130-5)),$N141-SUM($N137:Y137))), (MAX($N141/IF($I130&lt;=5,1,($I130-5)),$N141-SUM($N137:Y137))))),0)</f>
        <v>0</v>
      </c>
      <c r="AA137" s="105">
        <f>IFERROR(IF(OR($I130=0,Z142=0),0,IF($N141&gt;0,(MIN($N141/IF($I130&lt;=5,1,($I130-5)),$N141-SUM($N137:Z137))), (MAX($N141/IF($I130&lt;=5,1,($I130-5)),$N141-SUM($N137:Z137))))),0)</f>
        <v>0</v>
      </c>
      <c r="AB137" s="105">
        <f>IFERROR(IF(OR($I130=0,AA142=0),0,IF($N141&gt;0,(MIN($N141/IF($I130&lt;=5,1,($I130-5)),$N141-SUM($N137:AA137))), (MAX($N141/IF($I130&lt;=5,1,($I130-5)),$N141-SUM($N137:AA137))))),0)</f>
        <v>0</v>
      </c>
      <c r="AC137" s="105">
        <f>IFERROR(IF(OR($I130=0,AB142=0),0,IF($N141&gt;0,(MIN($N141/IF($I130&lt;=5,1,($I130-5)),$N141-SUM($N137:AB137))), (MAX($N141/IF($I130&lt;=5,1,($I130-5)),$N141-SUM($N137:AB137))))),0)</f>
        <v>0</v>
      </c>
      <c r="AD137" s="105">
        <f>IFERROR(IF(OR($I130=0,AC142=0),0,IF($N141&gt;0,(MIN($N141/IF($I130&lt;=5,1,($I130-5)),$N141-SUM($N137:AC137))), (MAX($N141/IF($I130&lt;=5,1,($I130-5)),$N141-SUM($N137:AC137))))),0)</f>
        <v>0</v>
      </c>
      <c r="AE137" s="105">
        <f>IFERROR(IF(OR($I130=0,AD142=0),0,IF($N141&gt;0,(MIN($N141/IF($I130&lt;=5,1,($I130-5)),$N141-SUM($N137:AD137))), (MAX($N141/IF($I130&lt;=5,1,($I130-5)),$N141-SUM($N137:AD137))))),0)</f>
        <v>0</v>
      </c>
      <c r="AF137" s="105">
        <f>IFERROR(IF(OR($I130=0,AE142=0),0,IF($N141&gt;0,(MIN($N141/IF($I130&lt;=5,1,($I130-5)),$N141-SUM($N137:AE137))), (MAX($N141/IF($I130&lt;=5,1,($I130-5)),$N141-SUM($N137:AE137))))),0)</f>
        <v>0</v>
      </c>
      <c r="AG137" s="105">
        <f>IFERROR(IF(OR($I130=0,AF142=0),0,IF($N141&gt;0,(MIN($N141/IF($I130&lt;=5,1,($I130-5)),$N141-SUM($N137:AF137))), (MAX($N141/IF($I130&lt;=5,1,($I130-5)),$N141-SUM($N137:AF137))))),0)</f>
        <v>0</v>
      </c>
      <c r="AH137" s="105">
        <f>IFERROR(IF(OR($I130=0,AG142=0),0,IF($N141&gt;0,(MIN($N141/IF($I130&lt;=5,1,($I130-5)),$N141-SUM($N137:AG137))), (MAX($N141/IF($I130&lt;=5,1,($I130-5)),$N141-SUM($N137:AG137))))),0)</f>
        <v>0</v>
      </c>
      <c r="AI137" s="105">
        <f>IFERROR(IF(OR($I130=0,AH142=0),0,IF($N141&gt;0,(MIN($N141/IF($I130&lt;=5,1,($I130-5)),$N141-SUM($N137:AH137))), (MAX($N141/IF($I130&lt;=5,1,($I130-5)),$N141-SUM($N137:AH137))))),0)</f>
        <v>0</v>
      </c>
      <c r="AJ137" s="105">
        <f>IFERROR(IF(OR($I130=0,AI142=0),0,IF($N141&gt;0,(MIN($N141/IF($I130&lt;=5,1,($I130-5)),$N141-SUM($N137:AI137))), (MAX($N141/IF($I130&lt;=5,1,($I130-5)),$N141-SUM($N137:AI137))))),0)</f>
        <v>0</v>
      </c>
      <c r="AK137" s="105">
        <f>IFERROR(IF(OR($I130=0,AJ142=0),0,IF($N141&gt;0,(MIN($N141/IF($I130&lt;=5,1,($I130-5)),$N141-SUM($N137:AJ137))), (MAX($N141/IF($I130&lt;=5,1,($I130-5)),$N141-SUM($N137:AJ137))))),0)</f>
        <v>0</v>
      </c>
      <c r="AL137" s="105">
        <f>IFERROR(IF(OR($I130=0,AK142=0),0,IF($N141&gt;0,(MIN($N141/IF($I130&lt;=5,1,($I130-5)),$N141-SUM($N137:AK137))), (MAX($N141/IF($I130&lt;=5,1,($I130-5)),$N141-SUM($N137:AK137))))),0)</f>
        <v>0</v>
      </c>
      <c r="AM137" s="105">
        <f>IFERROR(IF(OR($I130=0,AL142=0),0,IF($N141&gt;0,(MIN($N141/IF($I130&lt;=5,1,($I130-5)),$N141-SUM($N137:AL137))), (MAX($N141/IF($I130&lt;=5,1,($I130-5)),$N141-SUM($N137:AL137))))),0)</f>
        <v>0</v>
      </c>
      <c r="AN137" s="105">
        <f>IFERROR(IF(OR($I130=0,AM142=0),0,IF($N141&gt;0,(MIN($N141/IF($I130&lt;=5,1,($I130-5)),$N141-SUM($N137:AM137))), (MAX($N141/IF($I130&lt;=5,1,($I130-5)),$N141-SUM($N137:AM137))))),0)</f>
        <v>0</v>
      </c>
      <c r="AO137" s="105">
        <f>IFERROR(IF(OR($I130=0,AN142=0),0,IF($N141&gt;0,(MIN($N141/IF($I130&lt;=5,1,($I130-5)),$N141-SUM($N137:AN137))), (MAX($N141/IF($I130&lt;=5,1,($I130-5)),$N141-SUM($N137:AN137))))),0)</f>
        <v>0</v>
      </c>
      <c r="AP137" s="105">
        <f>IFERROR(IF(OR($I130=0,AO142=0),0,IF($N141&gt;0,(MIN($N141/IF($I130&lt;=5,1,($I130-5)),$N141-SUM($N137:AO137))), (MAX($N141/IF($I130&lt;=5,1,($I130-5)),$N141-SUM($N137:AO137))))),0)</f>
        <v>0</v>
      </c>
      <c r="AQ137" s="105">
        <f>IFERROR(IF(OR($I130=0,AP142=0),0,IF($N141&gt;0,(MIN($N141/IF($I130&lt;=5,1,($I130-5)),$N141-SUM($N137:AP137))), (MAX($N141/IF($I130&lt;=5,1,($I130-5)),$N141-SUM($N137:AP137))))),0)</f>
        <v>0</v>
      </c>
      <c r="AR137" s="105">
        <f>IFERROR(IF(OR($I130=0,AQ142=0),0,IF($N141&gt;0,(MIN($N141/IF($I130&lt;=5,1,($I130-5)),$N141-SUM($N137:AQ137))), (MAX($N141/IF($I130&lt;=5,1,($I130-5)),$N141-SUM($N137:AQ137))))),0)</f>
        <v>0</v>
      </c>
      <c r="AS137" s="105">
        <f>IFERROR(IF(OR($I130=0,AR142=0),0,IF($N141&gt;0,(MIN($N141/IF($I130&lt;=5,1,($I130-5)),$N141-SUM($N137:AR137))), (MAX($N141/IF($I130&lt;=5,1,($I130-5)),$N141-SUM($N137:AR137))))),0)</f>
        <v>0</v>
      </c>
      <c r="AT137" s="105">
        <f>IFERROR(IF(OR($I130=0,AS142=0),0,IF($N141&gt;0,(MIN($N141/IF($I130&lt;=5,1,($I130-5)),$N141-SUM($N137:AS137))), (MAX($N141/IF($I130&lt;=5,1,($I130-5)),$N141-SUM($N137:AS137))))),0)</f>
        <v>0</v>
      </c>
      <c r="AU137" s="105">
        <f>IFERROR(IF(OR($I130=0,AT142=0),0,IF($N141&gt;0,(MIN($N141/IF($I130&lt;=5,1,($I130-5)),$N141-SUM($N137:AT137))), (MAX($N141/IF($I130&lt;=5,1,($I130-5)),$N141-SUM($N137:AT137))))),0)</f>
        <v>0</v>
      </c>
      <c r="AV137" s="105">
        <f>IFERROR(IF(OR($I130=0,AU142=0),0,IF($N141&gt;0,(MIN($N141/IF($I130&lt;=5,1,($I130-5)),$N141-SUM($N137:AU137))), (MAX($N141/IF($I130&lt;=5,1,($I130-5)),$N141-SUM($N137:AU137))))),0)</f>
        <v>0</v>
      </c>
      <c r="AW137" s="105">
        <f>IFERROR(IF(OR($I130=0,AV142=0),0,IF($N141&gt;0,(MIN($N141/IF($I130&lt;=5,1,($I130-5)),$N141-SUM($N137:AV137))), (MAX($N141/IF($I130&lt;=5,1,($I130-5)),$N141-SUM($N137:AV137))))),0)</f>
        <v>0</v>
      </c>
      <c r="AX137" s="105">
        <f>IFERROR(IF(OR($I130=0,AW142=0),0,IF($N141&gt;0,(MIN($N141/IF($I130&lt;=5,1,($I130-5)),$N141-SUM($N137:AW137))), (MAX($N141/IF($I130&lt;=5,1,($I130-5)),$N141-SUM($N137:AW137))))),0)</f>
        <v>0</v>
      </c>
      <c r="AY137" s="105">
        <f>IFERROR(IF(OR($I130=0,AX142=0),0,IF($N141&gt;0,(MIN($N141/IF($I130&lt;=5,1,($I130-5)),$N141-SUM($N137:AX137))), (MAX($N141/IF($I130&lt;=5,1,($I130-5)),$N141-SUM($N137:AX137))))),0)</f>
        <v>0</v>
      </c>
      <c r="AZ137" s="105">
        <f>IFERROR(IF(OR($I130=0,AY142=0),0,IF($N141&gt;0,(MIN($N141/IF($I130&lt;=5,1,($I130-5)),$N141-SUM($N137:AY137))), (MAX($N141/IF($I130&lt;=5,1,($I130-5)),$N141-SUM($N137:AY137))))),0)</f>
        <v>0</v>
      </c>
      <c r="BA137" s="105">
        <f>IFERROR(IF(OR($I130=0,AZ142=0),0,IF($N141&gt;0,(MIN($N141/IF($I130&lt;=5,1,($I130-5)),$N141-SUM($N137:AZ137))), (MAX($N141/IF($I130&lt;=5,1,($I130-5)),$N141-SUM($N137:AZ137))))),0)</f>
        <v>0</v>
      </c>
      <c r="BB137" s="105">
        <f>IFERROR(IF(OR($I130=0,BA142=0),0,IF($N141&gt;0,(MIN($N141/IF($I130&lt;=5,1,($I130-5)),$N141-SUM($N137:BA137))), (MAX($N141/IF($I130&lt;=5,1,($I130-5)),$N141-SUM($N137:BA137))))),0)</f>
        <v>0</v>
      </c>
      <c r="BC137" s="105">
        <f>IFERROR(IF(OR($I130=0,BB142=0),0,IF($N141&gt;0,(MIN($N141/IF($I130&lt;=5,1,($I130-5)),$N141-SUM($N137:BB137))), (MAX($N141/IF($I130&lt;=5,1,($I130-5)),$N141-SUM($N137:BB137))))),0)</f>
        <v>0</v>
      </c>
      <c r="BD137" s="105">
        <f>IFERROR(IF(OR($I130=0,BC142=0),0,IF($N141&gt;0,(MIN($N141/IF($I130&lt;=5,1,($I130-5)),$N141-SUM($N137:BC137))), (MAX($N141/IF($I130&lt;=5,1,($I130-5)),$N141-SUM($N137:BC137))))),0)</f>
        <v>0</v>
      </c>
      <c r="BE137" s="105">
        <f>IFERROR(IF(OR($I130=0,BD142=0),0,IF($N141&gt;0,(MIN($N141/IF($I130&lt;=5,1,($I130-5)),$N141-SUM($N137:BD137))), (MAX($N141/IF($I130&lt;=5,1,($I130-5)),$N141-SUM($N137:BD137))))),0)</f>
        <v>0</v>
      </c>
      <c r="BF137" s="105">
        <f>IFERROR(IF(OR($I130=0,BE142=0),0,IF($N141&gt;0,(MIN($N141/IF($I130&lt;=5,1,($I130-5)),$N141-SUM($N137:BE137))), (MAX($N141/IF($I130&lt;=5,1,($I130-5)),$N141-SUM($N137:BE137))))),0)</f>
        <v>0</v>
      </c>
      <c r="BG137" s="105">
        <f>IFERROR(IF(OR($I130=0,BF142=0),0,IF($N141&gt;0,(MIN($N141/IF($I130&lt;=5,1,($I130-5)),$N141-SUM($N137:BF137))), (MAX($N141/IF($I130&lt;=5,1,($I130-5)),$N141-SUM($N137:BF137))))),0)</f>
        <v>0</v>
      </c>
      <c r="BH137" s="105">
        <f>IFERROR(IF(OR($I130=0,BG142=0),0,IF($N141&gt;0,(MIN($N141/IF($I130&lt;=5,1,($I130-5)),$N141-SUM($N137:BG137))), (MAX($N141/IF($I130&lt;=5,1,($I130-5)),$N141-SUM($N137:BG137))))),0)</f>
        <v>0</v>
      </c>
      <c r="BI137" s="105">
        <f>IFERROR(IF(OR($I130=0,BH142=0),0,IF($N141&gt;0,(MIN($N141/IF($I130&lt;=5,1,($I130-5)),$N141-SUM($N137:BH137))), (MAX($N141/IF($I130&lt;=5,1,($I130-5)),$N141-SUM($N137:BH137))))),0)</f>
        <v>0</v>
      </c>
      <c r="BJ137" s="105">
        <f>IFERROR(IF(OR($I130=0,BI142=0),0,IF($N141&gt;0,(MIN($N141/IF($I130&lt;=5,1,($I130-5)),$N141-SUM($N137:BI137))), (MAX($N141/IF($I130&lt;=5,1,($I130-5)),$N141-SUM($N137:BI137))))),0)</f>
        <v>0</v>
      </c>
      <c r="BK137" s="105">
        <f>IFERROR(IF(OR($I130=0,BJ142=0),0,IF($N141&gt;0,(MIN($N141/IF($I130&lt;=5,1,($I130-5)),$N141-SUM($N137:BJ137))), (MAX($N141/IF($I130&lt;=5,1,($I130-5)),$N141-SUM($N137:BJ137))))),0)</f>
        <v>0</v>
      </c>
      <c r="BL137" s="105">
        <f>IFERROR(IF(OR($I130=0,BK142=0),0,IF($N141&gt;0,(MIN($N141/IF($I130&lt;=5,1,($I130-5)),$N141-SUM($N137:BK137))), (MAX($N141/IF($I130&lt;=5,1,($I130-5)),$N141-SUM($N137:BK137))))),0)</f>
        <v>0</v>
      </c>
      <c r="BM137" s="105">
        <f>IFERROR(IF(OR($I130=0,BL142=0),0,IF($N141&gt;0,(MIN($N141/IF($I130&lt;=5,1,($I130-5)),$N141-SUM($N137:BL137))), (MAX($N141/IF($I130&lt;=5,1,($I130-5)),$N141-SUM($N137:BL137))))),0)</f>
        <v>0</v>
      </c>
      <c r="BN137" s="105">
        <f>IFERROR(IF(OR($I130=0,BM142=0),0,IF($N141&gt;0,(MIN($N141/IF($I130&lt;=5,1,($I130-5)),$N141-SUM($N137:BM137))), (MAX($N141/IF($I130&lt;=5,1,($I130-5)),$N141-SUM($N137:BM137))))),0)</f>
        <v>0</v>
      </c>
      <c r="BO137" s="105">
        <f>IFERROR(IF(OR($I130=0,BN142=0),0,IF($N141&gt;0,(MIN($N141/IF($I130&lt;=5,1,($I130-5)),$N141-SUM($N137:BN137))), (MAX($N141/IF($I130&lt;=5,1,($I130-5)),$N141-SUM($N137:BN137))))),0)</f>
        <v>0</v>
      </c>
      <c r="BP137" s="105">
        <f>IFERROR(IF(OR($I130=0,BO142=0),0,IF($N141&gt;0,(MIN($N141/IF($I130&lt;=5,1,($I130-5)),$N141-SUM($N137:BO137))), (MAX($N141/IF($I130&lt;=5,1,($I130-5)),$N141-SUM($N137:BO137))))),0)</f>
        <v>0</v>
      </c>
      <c r="BQ137" s="105">
        <f>IFERROR(IF(OR($I130=0,BP142=0),0,IF($N141&gt;0,(MIN($N141/IF($I130&lt;=5,1,($I130-5)),$N141-SUM($N137:BP137))), (MAX($N141/IF($I130&lt;=5,1,($I130-5)),$N141-SUM($N137:BP137))))),0)</f>
        <v>0</v>
      </c>
      <c r="BR137" s="105">
        <f>IFERROR(IF(OR($I130=0,BQ142=0),0,IF($N141&gt;0,(MIN($N141/IF($I130&lt;=5,1,($I130-5)),$N141-SUM($N137:BQ137))), (MAX($N141/IF($I130&lt;=5,1,($I130-5)),$N141-SUM($N137:BQ137))))),0)</f>
        <v>0</v>
      </c>
      <c r="BS137" s="105">
        <f>IFERROR(IF(OR($I130=0,BR142=0),0,IF($N141&gt;0,(MIN($N141/IF($I130&lt;=5,1,($I130-5)),$N141-SUM($N137:BR137))), (MAX($N141/IF($I130&lt;=5,1,($I130-5)),$N141-SUM($N137:BR137))))),0)</f>
        <v>0</v>
      </c>
      <c r="BT137" s="105">
        <f>IFERROR(IF(OR($I130=0,BS142=0),0,IF($N141&gt;0,(MIN($N141/IF($I130&lt;=5,1,($I130-5)),$N141-SUM($N137:BS137))), (MAX($N141/IF($I130&lt;=5,1,($I130-5)),$N141-SUM($N137:BS137))))),0)</f>
        <v>0</v>
      </c>
      <c r="BU137" s="105">
        <f>IFERROR(IF(OR($I130=0,BT142=0),0,IF($N141&gt;0,(MIN($N141/IF($I130&lt;=5,1,($I130-5)),$N141-SUM($N137:BT137))), (MAX($N141/IF($I130&lt;=5,1,($I130-5)),$N141-SUM($N137:BT137))))),0)</f>
        <v>0</v>
      </c>
      <c r="BV137" s="105">
        <f>IFERROR(IF(OR($I130=0,BU142=0),0,IF($N141&gt;0,(MIN($N141/IF($I130&lt;=5,1,($I130-5)),$N141-SUM($N137:BU137))), (MAX($N141/IF($I130&lt;=5,1,($I130-5)),$N141-SUM($N137:BU137))))),0)</f>
        <v>0</v>
      </c>
      <c r="BW137" s="105">
        <f>IFERROR(IF(OR($I130=0,BV142=0),0,IF($N141&gt;0,(MIN($N141/IF($I130&lt;=5,1,($I130-5)),$N141-SUM($N137:BV137))), (MAX($N141/IF($I130&lt;=5,1,($I130-5)),$N141-SUM($N137:BV137))))),0)</f>
        <v>0</v>
      </c>
      <c r="BX137" s="105">
        <f>IFERROR(IF(OR($I130=0,BW142=0),0,IF($N141&gt;0,(MIN($N141/IF($I130&lt;=5,1,($I130-5)),$N141-SUM($N137:BW137))), (MAX($N141/IF($I130&lt;=5,1,($I130-5)),$N141-SUM($N137:BW137))))),0)</f>
        <v>0</v>
      </c>
      <c r="BY137" s="105">
        <f>IFERROR(IF(OR($I130=0,BX142=0),0,IF($N141&gt;0,(MIN($N141/IF($I130&lt;=5,1,($I130-5)),$N141-SUM($N137:BX137))), (MAX($N141/IF($I130&lt;=5,1,($I130-5)),$N141-SUM($N137:BX137))))),0)</f>
        <v>0</v>
      </c>
      <c r="BZ137" s="105">
        <f>IFERROR(IF(OR($I130=0,BY142=0),0,IF($N141&gt;0,(MIN($N141/IF($I130&lt;=5,1,($I130-5)),$N141-SUM($N137:BY137))), (MAX($N141/IF($I130&lt;=5,1,($I130-5)),$N141-SUM($N137:BY137))))),0)</f>
        <v>0</v>
      </c>
      <c r="CA137" s="105">
        <f>IFERROR(IF(OR($I130=0,BZ142=0),0,IF($N141&gt;0,(MIN($N141/IF($I130&lt;=5,1,($I130-5)),$N141-SUM($N137:BZ137))), (MAX($N141/IF($I130&lt;=5,1,($I130-5)),$N141-SUM($N137:BZ137))))),0)</f>
        <v>0</v>
      </c>
      <c r="CB137" s="105">
        <f>IFERROR(IF(OR($I130=0,CA142=0),0,IF($N141&gt;0,(MIN($N141/IF($I130&lt;=5,1,($I130-5)),$N141-SUM($N137:CA137))), (MAX($N141/IF($I130&lt;=5,1,($I130-5)),$N141-SUM($N137:CA137))))),0)</f>
        <v>0</v>
      </c>
      <c r="CC137" s="105">
        <f>IFERROR(IF(OR($I130=0,CB142=0),0,IF($N141&gt;0,(MIN($N141/IF($I130&lt;=5,1,($I130-5)),$N141-SUM($N137:CB137))), (MAX($N141/IF($I130&lt;=5,1,($I130-5)),$N141-SUM($N137:CB137))))),0)</f>
        <v>0</v>
      </c>
      <c r="CD137" s="105">
        <f>IFERROR(IF(OR($I130=0,CC142=0),0,IF($N141&gt;0,(MIN($N141/IF($I130&lt;=5,1,($I130-5)),$N141-SUM($N137:CC137))), (MAX($N141/IF($I130&lt;=5,1,($I130-5)),$N141-SUM($N137:CC137))))),0)</f>
        <v>0</v>
      </c>
      <c r="CE137" s="105">
        <f>IFERROR(IF(OR($I130=0,CD142=0),0,IF($N141&gt;0,(MIN($N141/IF($I130&lt;=5,1,($I130-5)),$N141-SUM($N137:CD137))), (MAX($N141/IF($I130&lt;=5,1,($I130-5)),$N141-SUM($N137:CD137))))),0)</f>
        <v>0</v>
      </c>
      <c r="CF137" s="105">
        <f>IFERROR(IF(OR($I130=0,CE142=0),0,IF($N141&gt;0,(MIN($N141/IF($I130&lt;=5,1,($I130-5)),$N141-SUM($N137:CE137))), (MAX($N141/IF($I130&lt;=5,1,($I130-5)),$N141-SUM($N137:CE137))))),0)</f>
        <v>0</v>
      </c>
    </row>
    <row r="138" spans="1:2018" s="153" customFormat="1" ht="12.75" customHeight="1">
      <c r="C138" s="164"/>
      <c r="D138" s="104" t="s">
        <v>32</v>
      </c>
      <c r="E138" s="104" t="s">
        <v>185</v>
      </c>
      <c r="F138" s="106"/>
      <c r="G138" s="106"/>
      <c r="H138" s="106"/>
      <c r="I138" s="107"/>
      <c r="J138" s="268">
        <f>SUM(J135:J136)</f>
        <v>91.797598794802354</v>
      </c>
      <c r="K138" s="268">
        <f t="shared" ref="K138:BV138" si="364">SUM(K135:K136)</f>
        <v>91.797598794802354</v>
      </c>
      <c r="L138" s="268">
        <f t="shared" si="364"/>
        <v>91.797598794802354</v>
      </c>
      <c r="M138" s="268">
        <f t="shared" si="364"/>
        <v>91.797598794802354</v>
      </c>
      <c r="N138" s="268">
        <f t="shared" si="364"/>
        <v>91.797598794802354</v>
      </c>
      <c r="O138" s="268">
        <f t="shared" si="364"/>
        <v>91.797598794802354</v>
      </c>
      <c r="P138" s="268">
        <f t="shared" si="364"/>
        <v>91.797598794802354</v>
      </c>
      <c r="Q138" s="268">
        <f t="shared" si="364"/>
        <v>91.797598794802354</v>
      </c>
      <c r="R138" s="268">
        <f t="shared" si="364"/>
        <v>91.797598794802354</v>
      </c>
      <c r="S138" s="268">
        <f t="shared" si="364"/>
        <v>91.797598794802354</v>
      </c>
      <c r="T138" s="268">
        <f t="shared" si="364"/>
        <v>91.797598794802354</v>
      </c>
      <c r="U138" s="268">
        <f t="shared" si="364"/>
        <v>91.797598794802354</v>
      </c>
      <c r="V138" s="268">
        <f t="shared" si="364"/>
        <v>91.797598794802354</v>
      </c>
      <c r="W138" s="268">
        <f t="shared" si="364"/>
        <v>91.797598794802354</v>
      </c>
      <c r="X138" s="268">
        <f t="shared" si="364"/>
        <v>91.797598794802354</v>
      </c>
      <c r="Y138" s="268">
        <f t="shared" si="364"/>
        <v>91.797598794802354</v>
      </c>
      <c r="Z138" s="268">
        <f t="shared" si="364"/>
        <v>91.797598794802354</v>
      </c>
      <c r="AA138" s="268">
        <f t="shared" si="364"/>
        <v>91.797598794802354</v>
      </c>
      <c r="AB138" s="268">
        <f t="shared" si="364"/>
        <v>91.797598794802354</v>
      </c>
      <c r="AC138" s="268">
        <f t="shared" si="364"/>
        <v>91.797598794802354</v>
      </c>
      <c r="AD138" s="268">
        <f t="shared" si="364"/>
        <v>91.797598794802354</v>
      </c>
      <c r="AE138" s="268">
        <f t="shared" si="364"/>
        <v>91.797598794802354</v>
      </c>
      <c r="AF138" s="268">
        <f t="shared" si="364"/>
        <v>91.797598794802354</v>
      </c>
      <c r="AG138" s="268">
        <f t="shared" si="364"/>
        <v>91.797598794802354</v>
      </c>
      <c r="AH138" s="268">
        <f t="shared" si="364"/>
        <v>91.797598794802354</v>
      </c>
      <c r="AI138" s="268">
        <f t="shared" si="364"/>
        <v>91.797598794802354</v>
      </c>
      <c r="AJ138" s="268">
        <f t="shared" si="364"/>
        <v>91.797598794802354</v>
      </c>
      <c r="AK138" s="268">
        <f t="shared" si="364"/>
        <v>91.797598794802354</v>
      </c>
      <c r="AL138" s="268">
        <f t="shared" si="364"/>
        <v>91.797598794802354</v>
      </c>
      <c r="AM138" s="268">
        <f t="shared" si="364"/>
        <v>82.724979382991364</v>
      </c>
      <c r="AN138" s="268">
        <f t="shared" si="364"/>
        <v>24.16005034264743</v>
      </c>
      <c r="AO138" s="268">
        <f t="shared" si="364"/>
        <v>24.16005034264743</v>
      </c>
      <c r="AP138" s="268">
        <f t="shared" si="364"/>
        <v>24.16005034264743</v>
      </c>
      <c r="AQ138" s="268">
        <f t="shared" si="364"/>
        <v>24.16005034264743</v>
      </c>
      <c r="AR138" s="268">
        <f t="shared" si="364"/>
        <v>24.16005034264743</v>
      </c>
      <c r="AS138" s="268">
        <f t="shared" si="364"/>
        <v>24.16005034264743</v>
      </c>
      <c r="AT138" s="268">
        <f t="shared" si="364"/>
        <v>24.16005034264743</v>
      </c>
      <c r="AU138" s="268">
        <f t="shared" si="364"/>
        <v>24.16005034264743</v>
      </c>
      <c r="AV138" s="268">
        <f t="shared" si="364"/>
        <v>24.16005034264743</v>
      </c>
      <c r="AW138" s="268">
        <f t="shared" si="364"/>
        <v>24.16005034264743</v>
      </c>
      <c r="AX138" s="268">
        <f t="shared" si="364"/>
        <v>24.16005034264743</v>
      </c>
      <c r="AY138" s="268">
        <f t="shared" si="364"/>
        <v>24.16005034264743</v>
      </c>
      <c r="AZ138" s="268">
        <f t="shared" si="364"/>
        <v>24.16005034264743</v>
      </c>
      <c r="BA138" s="268">
        <f t="shared" si="364"/>
        <v>24.16005034264743</v>
      </c>
      <c r="BB138" s="268">
        <f t="shared" si="364"/>
        <v>24.16005034264743</v>
      </c>
      <c r="BC138" s="268">
        <f t="shared" si="364"/>
        <v>24.16005034264743</v>
      </c>
      <c r="BD138" s="268">
        <f t="shared" si="364"/>
        <v>24.16005034264743</v>
      </c>
      <c r="BE138" s="268">
        <f t="shared" si="364"/>
        <v>24.16005034264743</v>
      </c>
      <c r="BF138" s="268">
        <f t="shared" si="364"/>
        <v>1.0412936583959436</v>
      </c>
      <c r="BG138" s="268">
        <f t="shared" si="364"/>
        <v>0</v>
      </c>
      <c r="BH138" s="268">
        <f t="shared" si="364"/>
        <v>0</v>
      </c>
      <c r="BI138" s="268">
        <f t="shared" si="364"/>
        <v>0</v>
      </c>
      <c r="BJ138" s="268">
        <f t="shared" si="364"/>
        <v>0</v>
      </c>
      <c r="BK138" s="268">
        <f t="shared" si="364"/>
        <v>0</v>
      </c>
      <c r="BL138" s="268">
        <f t="shared" si="364"/>
        <v>0</v>
      </c>
      <c r="BM138" s="268">
        <f t="shared" si="364"/>
        <v>0</v>
      </c>
      <c r="BN138" s="268">
        <f t="shared" si="364"/>
        <v>0</v>
      </c>
      <c r="BO138" s="268">
        <f t="shared" si="364"/>
        <v>0</v>
      </c>
      <c r="BP138" s="268">
        <f t="shared" si="364"/>
        <v>0</v>
      </c>
      <c r="BQ138" s="268">
        <f t="shared" si="364"/>
        <v>0</v>
      </c>
      <c r="BR138" s="268">
        <f t="shared" si="364"/>
        <v>0</v>
      </c>
      <c r="BS138" s="268">
        <f t="shared" si="364"/>
        <v>0</v>
      </c>
      <c r="BT138" s="268">
        <f t="shared" si="364"/>
        <v>0</v>
      </c>
      <c r="BU138" s="268">
        <f t="shared" si="364"/>
        <v>0</v>
      </c>
      <c r="BV138" s="268">
        <f t="shared" si="364"/>
        <v>0</v>
      </c>
      <c r="BW138" s="268">
        <f t="shared" ref="BW138:CF138" si="365">SUM(BW135:BW136)</f>
        <v>0</v>
      </c>
      <c r="BX138" s="268">
        <f t="shared" si="365"/>
        <v>0</v>
      </c>
      <c r="BY138" s="268">
        <f t="shared" si="365"/>
        <v>0</v>
      </c>
      <c r="BZ138" s="268">
        <f t="shared" si="365"/>
        <v>0</v>
      </c>
      <c r="CA138" s="268">
        <f t="shared" si="365"/>
        <v>0</v>
      </c>
      <c r="CB138" s="268">
        <f t="shared" si="365"/>
        <v>0</v>
      </c>
      <c r="CC138" s="268">
        <f t="shared" si="365"/>
        <v>0</v>
      </c>
      <c r="CD138" s="268">
        <f t="shared" si="365"/>
        <v>0</v>
      </c>
      <c r="CE138" s="268">
        <f t="shared" si="365"/>
        <v>0</v>
      </c>
      <c r="CF138" s="268">
        <f t="shared" si="365"/>
        <v>0</v>
      </c>
    </row>
    <row r="139" spans="1:2018" s="153" customFormat="1" ht="12.75" customHeight="1">
      <c r="C139" s="164"/>
      <c r="D139" s="155" t="s">
        <v>204</v>
      </c>
      <c r="E139" s="155"/>
      <c r="I139" s="31">
        <f>IF(I$4=first_reg_period, INDEX(Inputs!$J$94:$J$121,MATCH(B129,Inputs!$C$94:$C$121,0)),0)</f>
        <v>2020.0538341528372</v>
      </c>
      <c r="J139" s="166">
        <f>IF(J$4=first_reg_period, INDEX(Inputs!$J$94:$J$121,MATCH(C129,Inputs!$C$94:$C$121,0)),0)</f>
        <v>0</v>
      </c>
      <c r="K139" s="166">
        <f>IF(K$4=first_reg_period, INDEX(Inputs!$J$94:$J$121,MATCH(D129,Inputs!$C$94:$C$121,0)),0)</f>
        <v>0</v>
      </c>
      <c r="L139" s="166">
        <f>IF(L$4=first_reg_period, INDEX(Inputs!$J$94:$J$121,MATCH(E129,Inputs!$C$94:$C$121,0)),0)</f>
        <v>0</v>
      </c>
      <c r="M139" s="166">
        <f>IF(M$4=first_reg_period, INDEX(Inputs!$J$94:$J$121,MATCH(F129,Inputs!$C$94:$C$121,0)),0)</f>
        <v>0</v>
      </c>
      <c r="N139" s="166">
        <f>IF(N$4=first_reg_period, INDEX(Inputs!$J$94:$J$121,MATCH(G129,Inputs!$C$94:$C$121,0)),0)</f>
        <v>0</v>
      </c>
      <c r="O139" s="31">
        <f>IF(O$4=first_reg_period, INDEX(Inputs!$J$94:$J$121,MATCH(H129,Inputs!$C$94:$C$121,0)),0)</f>
        <v>0</v>
      </c>
      <c r="P139" s="31">
        <f>IF(P$4=first_reg_period, INDEX(Inputs!$J$94:$J$121,MATCH(I129,Inputs!$C$94:$C$121,0)),0)</f>
        <v>0</v>
      </c>
      <c r="Q139" s="31">
        <f>IF(Q$4=first_reg_period, INDEX(Inputs!$J$94:$J$121,MATCH(J129,Inputs!$C$94:$C$121,0)),0)</f>
        <v>0</v>
      </c>
      <c r="R139" s="31">
        <f>IF(R$4=first_reg_period, INDEX(Inputs!$J$94:$J$121,MATCH(K129,Inputs!$C$94:$C$121,0)),0)</f>
        <v>0</v>
      </c>
      <c r="S139" s="31">
        <f>IF(S$4=first_reg_period, INDEX(Inputs!$J$94:$J$121,MATCH(L129,Inputs!$C$94:$C$121,0)),0)</f>
        <v>0</v>
      </c>
      <c r="T139" s="31">
        <f>IF(T$4=first_reg_period, INDEX(Inputs!$J$94:$J$121,MATCH(M129,Inputs!$C$94:$C$121,0)),0)</f>
        <v>0</v>
      </c>
      <c r="U139" s="31">
        <f>IF(U$4=first_reg_period, INDEX(Inputs!$J$94:$J$121,MATCH(N129,Inputs!$C$94:$C$121,0)),0)</f>
        <v>0</v>
      </c>
      <c r="V139" s="31">
        <f>IF(V$4=first_reg_period, INDEX(Inputs!$J$94:$J$121,MATCH(O129,Inputs!$C$94:$C$121,0)),0)</f>
        <v>0</v>
      </c>
      <c r="W139" s="31">
        <f>IF(W$4=first_reg_period, INDEX(Inputs!$J$94:$J$121,MATCH(P129,Inputs!$C$94:$C$121,0)),0)</f>
        <v>0</v>
      </c>
      <c r="X139" s="31">
        <f>IF(X$4=first_reg_period, INDEX(Inputs!$J$94:$J$121,MATCH(Q129,Inputs!$C$94:$C$121,0)),0)</f>
        <v>0</v>
      </c>
      <c r="Y139" s="31">
        <f>IF(Y$4=first_reg_period, INDEX(Inputs!$J$94:$J$121,MATCH(R129,Inputs!$C$94:$C$121,0)),0)</f>
        <v>0</v>
      </c>
      <c r="Z139" s="31">
        <f>IF(Z$4=first_reg_period, INDEX(Inputs!$J$94:$J$121,MATCH(S129,Inputs!$C$94:$C$121,0)),0)</f>
        <v>0</v>
      </c>
      <c r="AA139" s="31">
        <f>IF(AA$4=first_reg_period, INDEX(Inputs!$J$94:$J$121,MATCH(T129,Inputs!$C$94:$C$121,0)),0)</f>
        <v>0</v>
      </c>
      <c r="AB139" s="31">
        <f>IF(AB$4=first_reg_period, INDEX(Inputs!$J$94:$J$121,MATCH(U129,Inputs!$C$94:$C$121,0)),0)</f>
        <v>0</v>
      </c>
      <c r="AC139" s="31">
        <f>IF(AC$4=first_reg_period, INDEX(Inputs!$J$94:$J$121,MATCH(V129,Inputs!$C$94:$C$121,0)),0)</f>
        <v>0</v>
      </c>
      <c r="AD139" s="31">
        <f>IF(AD$4=first_reg_period, INDEX(Inputs!$J$94:$J$121,MATCH(W129,Inputs!$C$94:$C$121,0)),0)</f>
        <v>0</v>
      </c>
      <c r="AE139" s="31">
        <f>IF(AE$4=first_reg_period, INDEX(Inputs!$J$94:$J$121,MATCH(X129,Inputs!$C$94:$C$121,0)),0)</f>
        <v>0</v>
      </c>
      <c r="AF139" s="31">
        <f>IF(AF$4=first_reg_period, INDEX(Inputs!$J$94:$J$121,MATCH(Y129,Inputs!$C$94:$C$121,0)),0)</f>
        <v>0</v>
      </c>
      <c r="AG139" s="31">
        <f>IF(AG$4=first_reg_period, INDEX(Inputs!$J$94:$J$121,MATCH(Z129,Inputs!$C$94:$C$121,0)),0)</f>
        <v>0</v>
      </c>
      <c r="AH139" s="31">
        <f>IF(AH$4=first_reg_period, INDEX(Inputs!$J$94:$J$121,MATCH(AA129,Inputs!$C$94:$C$121,0)),0)</f>
        <v>0</v>
      </c>
      <c r="AI139" s="31">
        <f>IF(AI$4=first_reg_period, INDEX(Inputs!$J$94:$J$121,MATCH(AB129,Inputs!$C$94:$C$121,0)),0)</f>
        <v>0</v>
      </c>
      <c r="AJ139" s="31">
        <f>IF(AJ$4=first_reg_period, INDEX(Inputs!$J$94:$J$121,MATCH(AC129,Inputs!$C$94:$C$121,0)),0)</f>
        <v>0</v>
      </c>
      <c r="AK139" s="31">
        <f>IF(AK$4=first_reg_period, INDEX(Inputs!$J$94:$J$121,MATCH(AD129,Inputs!$C$94:$C$121,0)),0)</f>
        <v>0</v>
      </c>
      <c r="AL139" s="31">
        <f>IF(AL$4=first_reg_period, INDEX(Inputs!$J$94:$J$121,MATCH(AE129,Inputs!$C$94:$C$121,0)),0)</f>
        <v>0</v>
      </c>
      <c r="AM139" s="31">
        <f>IF(AM$4=first_reg_period, INDEX(Inputs!$J$94:$J$121,MATCH(AF129,Inputs!$C$94:$C$121,0)),0)</f>
        <v>0</v>
      </c>
      <c r="AN139" s="31">
        <f>IF(AN$4=first_reg_period, INDEX(Inputs!$J$94:$J$121,MATCH(AG129,Inputs!$C$94:$C$121,0)),0)</f>
        <v>0</v>
      </c>
      <c r="AO139" s="31">
        <f>IF(AO$4=first_reg_period, INDEX(Inputs!$J$94:$J$121,MATCH(AH129,Inputs!$C$94:$C$121,0)),0)</f>
        <v>0</v>
      </c>
      <c r="AP139" s="31">
        <f>IF(AP$4=first_reg_period, INDEX(Inputs!$J$94:$J$121,MATCH(AI129,Inputs!$C$94:$C$121,0)),0)</f>
        <v>0</v>
      </c>
      <c r="AQ139" s="31">
        <f>IF(AQ$4=first_reg_period, INDEX(Inputs!$J$94:$J$121,MATCH(AJ129,Inputs!$C$94:$C$121,0)),0)</f>
        <v>0</v>
      </c>
      <c r="AR139" s="31">
        <f>IF(AR$4=first_reg_period, INDEX(Inputs!$J$94:$J$121,MATCH(AK129,Inputs!$C$94:$C$121,0)),0)</f>
        <v>0</v>
      </c>
      <c r="AS139" s="31">
        <f>IF(AS$4=first_reg_period, INDEX(Inputs!$J$94:$J$121,MATCH(AL129,Inputs!$C$94:$C$121,0)),0)</f>
        <v>0</v>
      </c>
      <c r="AT139" s="31">
        <f>IF(AT$4=first_reg_period, INDEX(Inputs!$J$94:$J$121,MATCH(AM129,Inputs!$C$94:$C$121,0)),0)</f>
        <v>0</v>
      </c>
      <c r="AU139" s="31">
        <f>IF(AU$4=first_reg_period, INDEX(Inputs!$J$94:$J$121,MATCH(AN129,Inputs!$C$94:$C$121,0)),0)</f>
        <v>0</v>
      </c>
      <c r="AV139" s="31">
        <f>IF(AV$4=first_reg_period, INDEX(Inputs!$J$94:$J$121,MATCH(AO129,Inputs!$C$94:$C$121,0)),0)</f>
        <v>0</v>
      </c>
      <c r="AW139" s="31">
        <f>IF(AW$4=first_reg_period, INDEX(Inputs!$J$94:$J$121,MATCH(AP129,Inputs!$C$94:$C$121,0)),0)</f>
        <v>0</v>
      </c>
      <c r="AX139" s="31">
        <f>IF(AX$4=first_reg_period, INDEX(Inputs!$J$94:$J$121,MATCH(AQ129,Inputs!$C$94:$C$121,0)),0)</f>
        <v>0</v>
      </c>
      <c r="AY139" s="31">
        <f>IF(AY$4=first_reg_period, INDEX(Inputs!$J$94:$J$121,MATCH(AR129,Inputs!$C$94:$C$121,0)),0)</f>
        <v>0</v>
      </c>
      <c r="AZ139" s="31">
        <f>IF(AZ$4=first_reg_period, INDEX(Inputs!$J$94:$J$121,MATCH(AS129,Inputs!$C$94:$C$121,0)),0)</f>
        <v>0</v>
      </c>
      <c r="BA139" s="31">
        <f>IF(BA$4=first_reg_period, INDEX(Inputs!$J$94:$J$121,MATCH(AT129,Inputs!$C$94:$C$121,0)),0)</f>
        <v>0</v>
      </c>
      <c r="BB139" s="31">
        <f>IF(BB$4=first_reg_period, INDEX(Inputs!$J$94:$J$121,MATCH(AU129,Inputs!$C$94:$C$121,0)),0)</f>
        <v>0</v>
      </c>
      <c r="BC139" s="31">
        <f>IF(BC$4=first_reg_period, INDEX(Inputs!$J$94:$J$121,MATCH(AV129,Inputs!$C$94:$C$121,0)),0)</f>
        <v>0</v>
      </c>
      <c r="BD139" s="31">
        <f>IF(BD$4=first_reg_period, INDEX(Inputs!$J$94:$J$121,MATCH(AW129,Inputs!$C$94:$C$121,0)),0)</f>
        <v>0</v>
      </c>
      <c r="BE139" s="31">
        <f>IF(BE$4=first_reg_period, INDEX(Inputs!$J$94:$J$121,MATCH(AX129,Inputs!$C$94:$C$121,0)),0)</f>
        <v>0</v>
      </c>
      <c r="BF139" s="31">
        <f>IF(BF$4=first_reg_period, INDEX(Inputs!$J$94:$J$121,MATCH(AY129,Inputs!$C$94:$C$121,0)),0)</f>
        <v>0</v>
      </c>
      <c r="BG139" s="31">
        <f>IF(BG$4=first_reg_period, INDEX(Inputs!$J$94:$J$121,MATCH(AZ129,Inputs!$C$94:$C$121,0)),0)</f>
        <v>0</v>
      </c>
      <c r="BH139" s="31">
        <f>IF(BH$4=first_reg_period, INDEX(Inputs!$J$94:$J$121,MATCH(BA129,Inputs!$C$94:$C$121,0)),0)</f>
        <v>0</v>
      </c>
      <c r="BI139" s="31">
        <f>IF(BI$4=first_reg_period, INDEX(Inputs!$J$94:$J$121,MATCH(BB129,Inputs!$C$94:$C$121,0)),0)</f>
        <v>0</v>
      </c>
      <c r="BJ139" s="31">
        <f>IF(BJ$4=first_reg_period, INDEX(Inputs!$J$94:$J$121,MATCH(BC129,Inputs!$C$94:$C$121,0)),0)</f>
        <v>0</v>
      </c>
      <c r="BK139" s="31">
        <f>IF(BK$4=first_reg_period, INDEX(Inputs!$J$94:$J$121,MATCH(BD129,Inputs!$C$94:$C$121,0)),0)</f>
        <v>0</v>
      </c>
      <c r="BL139" s="31">
        <f>IF(BL$4=first_reg_period, INDEX(Inputs!$J$94:$J$121,MATCH(BE129,Inputs!$C$94:$C$121,0)),0)</f>
        <v>0</v>
      </c>
      <c r="BM139" s="31">
        <f>IF(BM$4=first_reg_period, INDEX(Inputs!$J$94:$J$121,MATCH(BF129,Inputs!$C$94:$C$121,0)),0)</f>
        <v>0</v>
      </c>
      <c r="BN139" s="31">
        <f>IF(BN$4=first_reg_period, INDEX(Inputs!$J$94:$J$121,MATCH(BG129,Inputs!$C$94:$C$121,0)),0)</f>
        <v>0</v>
      </c>
      <c r="BO139" s="31">
        <f>IF(BO$4=first_reg_period, INDEX(Inputs!$J$94:$J$121,MATCH(BH129,Inputs!$C$94:$C$121,0)),0)</f>
        <v>0</v>
      </c>
      <c r="BP139" s="31">
        <f>IF(BP$4=first_reg_period, INDEX(Inputs!$J$94:$J$121,MATCH(BI129,Inputs!$C$94:$C$121,0)),0)</f>
        <v>0</v>
      </c>
      <c r="BQ139" s="31">
        <f>IF(BQ$4=first_reg_period, INDEX(Inputs!$J$94:$J$121,MATCH(BJ129,Inputs!$C$94:$C$121,0)),0)</f>
        <v>0</v>
      </c>
      <c r="BR139" s="31">
        <f>IF(BR$4=first_reg_period, INDEX(Inputs!$J$94:$J$121,MATCH(BK129,Inputs!$C$94:$C$121,0)),0)</f>
        <v>0</v>
      </c>
      <c r="BS139" s="31">
        <f>IF(BS$4=first_reg_period, INDEX(Inputs!$J$94:$J$121,MATCH(BL129,Inputs!$C$94:$C$121,0)),0)</f>
        <v>0</v>
      </c>
      <c r="BT139" s="31">
        <f>IF(BT$4=first_reg_period, INDEX(Inputs!$J$94:$J$121,MATCH(BM129,Inputs!$C$94:$C$121,0)),0)</f>
        <v>0</v>
      </c>
      <c r="BU139" s="31">
        <f>IF(BU$4=first_reg_period, INDEX(Inputs!$J$94:$J$121,MATCH(BN129,Inputs!$C$94:$C$121,0)),0)</f>
        <v>0</v>
      </c>
      <c r="BV139" s="31">
        <f>IF(BV$4=first_reg_period, INDEX(Inputs!$J$94:$J$121,MATCH(BO129,Inputs!$C$94:$C$121,0)),0)</f>
        <v>0</v>
      </c>
      <c r="BW139" s="31">
        <f>IF(BW$4=first_reg_period, INDEX(Inputs!$J$94:$J$121,MATCH(BP129,Inputs!$C$94:$C$121,0)),0)</f>
        <v>0</v>
      </c>
      <c r="BX139" s="31">
        <f>IF(BX$4=first_reg_period, INDEX(Inputs!$J$94:$J$121,MATCH(BQ129,Inputs!$C$94:$C$121,0)),0)</f>
        <v>0</v>
      </c>
      <c r="BY139" s="31">
        <f>IF(BY$4=first_reg_period, INDEX(Inputs!$J$94:$J$121,MATCH(BR129,Inputs!$C$94:$C$121,0)),0)</f>
        <v>0</v>
      </c>
      <c r="BZ139" s="31">
        <f>IF(BZ$4=first_reg_period, INDEX(Inputs!$J$94:$J$121,MATCH(BS129,Inputs!$C$94:$C$121,0)),0)</f>
        <v>0</v>
      </c>
      <c r="CA139" s="31">
        <f>IF(CA$4=first_reg_period, INDEX(Inputs!$J$94:$J$121,MATCH(BT129,Inputs!$C$94:$C$121,0)),0)</f>
        <v>0</v>
      </c>
      <c r="CB139" s="31">
        <f>IF(CB$4=first_reg_period, INDEX(Inputs!$J$94:$J$121,MATCH(BU129,Inputs!$C$94:$C$121,0)),0)</f>
        <v>0</v>
      </c>
      <c r="CC139" s="31">
        <f>IF(CC$4=first_reg_period, INDEX(Inputs!$J$94:$J$121,MATCH(BV129,Inputs!$C$94:$C$121,0)),0)</f>
        <v>0</v>
      </c>
      <c r="CD139" s="31">
        <f>IF(CD$4=first_reg_period, INDEX(Inputs!$J$94:$J$121,MATCH(BW129,Inputs!$C$94:$C$121,0)),0)</f>
        <v>0</v>
      </c>
      <c r="CE139" s="31">
        <f>IF(CE$4=first_reg_period, INDEX(Inputs!$J$94:$J$121,MATCH(BX129,Inputs!$C$94:$C$121,0)),0)</f>
        <v>0</v>
      </c>
      <c r="CF139" s="31">
        <f>IF(CF$4=first_reg_period, INDEX(Inputs!$J$94:$J$121,MATCH(BY129,Inputs!$C$94:$C$121,0)),0)</f>
        <v>0</v>
      </c>
    </row>
    <row r="140" spans="1:2018" s="153" customFormat="1" ht="12.75" customHeight="1">
      <c r="C140" s="164"/>
      <c r="D140" s="155" t="s">
        <v>205</v>
      </c>
      <c r="E140" s="155"/>
      <c r="I140" s="31">
        <f>IF(I$4=first_reg_period, INDEX(Inputs!$K$94:$K$121,MATCH(B129,Inputs!$C$94:$C$121,0)),0)</f>
        <v>1160.7237101054729</v>
      </c>
      <c r="J140" s="31">
        <f>IF(J$4=first_reg_period, INDEX(Inputs!$K$94:$K$121,MATCH(C129,Inputs!$C$94:$C$121,0)),0)</f>
        <v>0</v>
      </c>
      <c r="K140" s="31">
        <f>IF(K$4=first_reg_period, INDEX(Inputs!$K$94:$K$121,MATCH(D129,Inputs!$C$94:$C$121,0)),0)</f>
        <v>0</v>
      </c>
      <c r="L140" s="31">
        <f>IF(L$4=first_reg_period, INDEX(Inputs!$K$94:$K$121,MATCH(E129,Inputs!$C$94:$C$121,0)),0)</f>
        <v>0</v>
      </c>
      <c r="M140" s="31">
        <f>IF(M$4=first_reg_period, INDEX(Inputs!$K$94:$K$121,MATCH(F129,Inputs!$C$94:$C$121,0)),0)</f>
        <v>0</v>
      </c>
      <c r="N140" s="31">
        <f>IF(N$4=first_reg_period, INDEX(Inputs!$K$94:$K$121,MATCH(G129,Inputs!$C$94:$C$121,0)),0)</f>
        <v>0</v>
      </c>
      <c r="O140" s="31">
        <f>IF(O$4=first_reg_period, INDEX(Inputs!$K$94:$K$121,MATCH(H129,Inputs!$C$94:$C$121,0)),0)</f>
        <v>0</v>
      </c>
      <c r="P140" s="31">
        <f>IF(P$4=first_reg_period, INDEX(Inputs!$K$94:$K$121,MATCH(I129,Inputs!$C$94:$C$121,0)),0)</f>
        <v>0</v>
      </c>
      <c r="Q140" s="31">
        <f>IF(Q$4=first_reg_period, INDEX(Inputs!$K$94:$K$121,MATCH(J129,Inputs!$C$94:$C$121,0)),0)</f>
        <v>0</v>
      </c>
      <c r="R140" s="31">
        <f>IF(R$4=first_reg_period, INDEX(Inputs!$K$94:$K$121,MATCH(K129,Inputs!$C$94:$C$121,0)),0)</f>
        <v>0</v>
      </c>
      <c r="S140" s="31">
        <f>IF(S$4=first_reg_period, INDEX(Inputs!$K$94:$K$121,MATCH(L129,Inputs!$C$94:$C$121,0)),0)</f>
        <v>0</v>
      </c>
      <c r="T140" s="31">
        <f>IF(T$4=first_reg_period, INDEX(Inputs!$K$94:$K$121,MATCH(M129,Inputs!$C$94:$C$121,0)),0)</f>
        <v>0</v>
      </c>
      <c r="U140" s="31">
        <f>IF(U$4=first_reg_period, INDEX(Inputs!$K$94:$K$121,MATCH(N129,Inputs!$C$94:$C$121,0)),0)</f>
        <v>0</v>
      </c>
      <c r="V140" s="31">
        <f>IF(V$4=first_reg_period, INDEX(Inputs!$K$94:$K$121,MATCH(O129,Inputs!$C$94:$C$121,0)),0)</f>
        <v>0</v>
      </c>
      <c r="W140" s="31">
        <f>IF(W$4=first_reg_period, INDEX(Inputs!$K$94:$K$121,MATCH(P129,Inputs!$C$94:$C$121,0)),0)</f>
        <v>0</v>
      </c>
      <c r="X140" s="31">
        <f>IF(X$4=first_reg_period, INDEX(Inputs!$K$94:$K$121,MATCH(Q129,Inputs!$C$94:$C$121,0)),0)</f>
        <v>0</v>
      </c>
      <c r="Y140" s="31">
        <f>IF(Y$4=first_reg_period, INDEX(Inputs!$K$94:$K$121,MATCH(R129,Inputs!$C$94:$C$121,0)),0)</f>
        <v>0</v>
      </c>
      <c r="Z140" s="31">
        <f>IF(Z$4=first_reg_period, INDEX(Inputs!$K$94:$K$121,MATCH(S129,Inputs!$C$94:$C$121,0)),0)</f>
        <v>0</v>
      </c>
      <c r="AA140" s="31">
        <f>IF(AA$4=first_reg_period, INDEX(Inputs!$K$94:$K$121,MATCH(T129,Inputs!$C$94:$C$121,0)),0)</f>
        <v>0</v>
      </c>
      <c r="AB140" s="31">
        <f>IF(AB$4=first_reg_period, INDEX(Inputs!$K$94:$K$121,MATCH(U129,Inputs!$C$94:$C$121,0)),0)</f>
        <v>0</v>
      </c>
      <c r="AC140" s="31">
        <f>IF(AC$4=first_reg_period, INDEX(Inputs!$K$94:$K$121,MATCH(V129,Inputs!$C$94:$C$121,0)),0)</f>
        <v>0</v>
      </c>
      <c r="AD140" s="31">
        <f>IF(AD$4=first_reg_period, INDEX(Inputs!$K$94:$K$121,MATCH(W129,Inputs!$C$94:$C$121,0)),0)</f>
        <v>0</v>
      </c>
      <c r="AE140" s="31">
        <f>IF(AE$4=first_reg_period, INDEX(Inputs!$K$94:$K$121,MATCH(X129,Inputs!$C$94:$C$121,0)),0)</f>
        <v>0</v>
      </c>
      <c r="AF140" s="31">
        <f>IF(AF$4=first_reg_period, INDEX(Inputs!$K$94:$K$121,MATCH(Y129,Inputs!$C$94:$C$121,0)),0)</f>
        <v>0</v>
      </c>
      <c r="AG140" s="31">
        <f>IF(AG$4=first_reg_period, INDEX(Inputs!$K$94:$K$121,MATCH(Z129,Inputs!$C$94:$C$121,0)),0)</f>
        <v>0</v>
      </c>
      <c r="AH140" s="31">
        <f>IF(AH$4=first_reg_period, INDEX(Inputs!$K$94:$K$121,MATCH(AA129,Inputs!$C$94:$C$121,0)),0)</f>
        <v>0</v>
      </c>
      <c r="AI140" s="31">
        <f>IF(AI$4=first_reg_period, INDEX(Inputs!$K$94:$K$121,MATCH(AB129,Inputs!$C$94:$C$121,0)),0)</f>
        <v>0</v>
      </c>
      <c r="AJ140" s="31">
        <f>IF(AJ$4=first_reg_period, INDEX(Inputs!$K$94:$K$121,MATCH(AC129,Inputs!$C$94:$C$121,0)),0)</f>
        <v>0</v>
      </c>
      <c r="AK140" s="31">
        <f>IF(AK$4=first_reg_period, INDEX(Inputs!$K$94:$K$121,MATCH(AD129,Inputs!$C$94:$C$121,0)),0)</f>
        <v>0</v>
      </c>
      <c r="AL140" s="31">
        <f>IF(AL$4=first_reg_period, INDEX(Inputs!$K$94:$K$121,MATCH(AE129,Inputs!$C$94:$C$121,0)),0)</f>
        <v>0</v>
      </c>
      <c r="AM140" s="31">
        <f>IF(AM$4=first_reg_period, INDEX(Inputs!$K$94:$K$121,MATCH(AF129,Inputs!$C$94:$C$121,0)),0)</f>
        <v>0</v>
      </c>
      <c r="AN140" s="31">
        <f>IF(AN$4=first_reg_period, INDEX(Inputs!$K$94:$K$121,MATCH(AG129,Inputs!$C$94:$C$121,0)),0)</f>
        <v>0</v>
      </c>
      <c r="AO140" s="31">
        <f>IF(AO$4=first_reg_period, INDEX(Inputs!$K$94:$K$121,MATCH(AH129,Inputs!$C$94:$C$121,0)),0)</f>
        <v>0</v>
      </c>
      <c r="AP140" s="31">
        <f>IF(AP$4=first_reg_period, INDEX(Inputs!$K$94:$K$121,MATCH(AI129,Inputs!$C$94:$C$121,0)),0)</f>
        <v>0</v>
      </c>
      <c r="AQ140" s="31">
        <f>IF(AQ$4=first_reg_period, INDEX(Inputs!$K$94:$K$121,MATCH(AJ129,Inputs!$C$94:$C$121,0)),0)</f>
        <v>0</v>
      </c>
      <c r="AR140" s="31">
        <f>IF(AR$4=first_reg_period, INDEX(Inputs!$K$94:$K$121,MATCH(AK129,Inputs!$C$94:$C$121,0)),0)</f>
        <v>0</v>
      </c>
      <c r="AS140" s="31">
        <f>IF(AS$4=first_reg_period, INDEX(Inputs!$K$94:$K$121,MATCH(AL129,Inputs!$C$94:$C$121,0)),0)</f>
        <v>0</v>
      </c>
      <c r="AT140" s="31">
        <f>IF(AT$4=first_reg_period, INDEX(Inputs!$K$94:$K$121,MATCH(AM129,Inputs!$C$94:$C$121,0)),0)</f>
        <v>0</v>
      </c>
      <c r="AU140" s="31">
        <f>IF(AU$4=first_reg_period, INDEX(Inputs!$K$94:$K$121,MATCH(AN129,Inputs!$C$94:$C$121,0)),0)</f>
        <v>0</v>
      </c>
      <c r="AV140" s="31">
        <f>IF(AV$4=first_reg_period, INDEX(Inputs!$K$94:$K$121,MATCH(AO129,Inputs!$C$94:$C$121,0)),0)</f>
        <v>0</v>
      </c>
      <c r="AW140" s="31">
        <f>IF(AW$4=first_reg_period, INDEX(Inputs!$K$94:$K$121,MATCH(AP129,Inputs!$C$94:$C$121,0)),0)</f>
        <v>0</v>
      </c>
      <c r="AX140" s="31">
        <f>IF(AX$4=first_reg_period, INDEX(Inputs!$K$94:$K$121,MATCH(AQ129,Inputs!$C$94:$C$121,0)),0)</f>
        <v>0</v>
      </c>
      <c r="AY140" s="31">
        <f>IF(AY$4=first_reg_period, INDEX(Inputs!$K$94:$K$121,MATCH(AR129,Inputs!$C$94:$C$121,0)),0)</f>
        <v>0</v>
      </c>
      <c r="AZ140" s="31">
        <f>IF(AZ$4=first_reg_period, INDEX(Inputs!$K$94:$K$121,MATCH(AS129,Inputs!$C$94:$C$121,0)),0)</f>
        <v>0</v>
      </c>
      <c r="BA140" s="31">
        <f>IF(BA$4=first_reg_period, INDEX(Inputs!$K$94:$K$121,MATCH(AT129,Inputs!$C$94:$C$121,0)),0)</f>
        <v>0</v>
      </c>
      <c r="BB140" s="31">
        <f>IF(BB$4=first_reg_period, INDEX(Inputs!$K$94:$K$121,MATCH(AU129,Inputs!$C$94:$C$121,0)),0)</f>
        <v>0</v>
      </c>
      <c r="BC140" s="31">
        <f>IF(BC$4=first_reg_period, INDEX(Inputs!$K$94:$K$121,MATCH(AV129,Inputs!$C$94:$C$121,0)),0)</f>
        <v>0</v>
      </c>
      <c r="BD140" s="31">
        <f>IF(BD$4=first_reg_period, INDEX(Inputs!$K$94:$K$121,MATCH(AW129,Inputs!$C$94:$C$121,0)),0)</f>
        <v>0</v>
      </c>
      <c r="BE140" s="31">
        <f>IF(BE$4=first_reg_period, INDEX(Inputs!$K$94:$K$121,MATCH(AX129,Inputs!$C$94:$C$121,0)),0)</f>
        <v>0</v>
      </c>
      <c r="BF140" s="31">
        <f>IF(BF$4=first_reg_period, INDEX(Inputs!$K$94:$K$121,MATCH(AY129,Inputs!$C$94:$C$121,0)),0)</f>
        <v>0</v>
      </c>
      <c r="BG140" s="31">
        <f>IF(BG$4=first_reg_period, INDEX(Inputs!$K$94:$K$121,MATCH(AZ129,Inputs!$C$94:$C$121,0)),0)</f>
        <v>0</v>
      </c>
      <c r="BH140" s="31">
        <f>IF(BH$4=first_reg_period, INDEX(Inputs!$K$94:$K$121,MATCH(BA129,Inputs!$C$94:$C$121,0)),0)</f>
        <v>0</v>
      </c>
      <c r="BI140" s="31">
        <f>IF(BI$4=first_reg_period, INDEX(Inputs!$K$94:$K$121,MATCH(BB129,Inputs!$C$94:$C$121,0)),0)</f>
        <v>0</v>
      </c>
      <c r="BJ140" s="31">
        <f>IF(BJ$4=first_reg_period, INDEX(Inputs!$K$94:$K$121,MATCH(BC129,Inputs!$C$94:$C$121,0)),0)</f>
        <v>0</v>
      </c>
      <c r="BK140" s="31">
        <f>IF(BK$4=first_reg_period, INDEX(Inputs!$K$94:$K$121,MATCH(BD129,Inputs!$C$94:$C$121,0)),0)</f>
        <v>0</v>
      </c>
      <c r="BL140" s="31">
        <f>IF(BL$4=first_reg_period, INDEX(Inputs!$K$94:$K$121,MATCH(BE129,Inputs!$C$94:$C$121,0)),0)</f>
        <v>0</v>
      </c>
      <c r="BM140" s="31">
        <f>IF(BM$4=first_reg_period, INDEX(Inputs!$K$94:$K$121,MATCH(BF129,Inputs!$C$94:$C$121,0)),0)</f>
        <v>0</v>
      </c>
      <c r="BN140" s="31">
        <f>IF(BN$4=first_reg_period, INDEX(Inputs!$K$94:$K$121,MATCH(BG129,Inputs!$C$94:$C$121,0)),0)</f>
        <v>0</v>
      </c>
      <c r="BO140" s="31">
        <f>IF(BO$4=first_reg_period, INDEX(Inputs!$K$94:$K$121,MATCH(BH129,Inputs!$C$94:$C$121,0)),0)</f>
        <v>0</v>
      </c>
      <c r="BP140" s="31">
        <f>IF(BP$4=first_reg_period, INDEX(Inputs!$K$94:$K$121,MATCH(BI129,Inputs!$C$94:$C$121,0)),0)</f>
        <v>0</v>
      </c>
      <c r="BQ140" s="31">
        <f>IF(BQ$4=first_reg_period, INDEX(Inputs!$K$94:$K$121,MATCH(BJ129,Inputs!$C$94:$C$121,0)),0)</f>
        <v>0</v>
      </c>
      <c r="BR140" s="31">
        <f>IF(BR$4=first_reg_period, INDEX(Inputs!$K$94:$K$121,MATCH(BK129,Inputs!$C$94:$C$121,0)),0)</f>
        <v>0</v>
      </c>
      <c r="BS140" s="31">
        <f>IF(BS$4=first_reg_period, INDEX(Inputs!$K$94:$K$121,MATCH(BL129,Inputs!$C$94:$C$121,0)),0)</f>
        <v>0</v>
      </c>
      <c r="BT140" s="31">
        <f>IF(BT$4=first_reg_period, INDEX(Inputs!$K$94:$K$121,MATCH(BM129,Inputs!$C$94:$C$121,0)),0)</f>
        <v>0</v>
      </c>
      <c r="BU140" s="31">
        <f>IF(BU$4=first_reg_period, INDEX(Inputs!$K$94:$K$121,MATCH(BN129,Inputs!$C$94:$C$121,0)),0)</f>
        <v>0</v>
      </c>
      <c r="BV140" s="31">
        <f>IF(BV$4=first_reg_period, INDEX(Inputs!$K$94:$K$121,MATCH(BO129,Inputs!$C$94:$C$121,0)),0)</f>
        <v>0</v>
      </c>
      <c r="BW140" s="31">
        <f>IF(BW$4=first_reg_period, INDEX(Inputs!$K$94:$K$121,MATCH(BP129,Inputs!$C$94:$C$121,0)),0)</f>
        <v>0</v>
      </c>
      <c r="BX140" s="31">
        <f>IF(BX$4=first_reg_period, INDEX(Inputs!$K$94:$K$121,MATCH(BQ129,Inputs!$C$94:$C$121,0)),0)</f>
        <v>0</v>
      </c>
      <c r="BY140" s="31">
        <f>IF(BY$4=first_reg_period, INDEX(Inputs!$K$94:$K$121,MATCH(BR129,Inputs!$C$94:$C$121,0)),0)</f>
        <v>0</v>
      </c>
      <c r="BZ140" s="31">
        <f>IF(BZ$4=first_reg_period, INDEX(Inputs!$K$94:$K$121,MATCH(BS129,Inputs!$C$94:$C$121,0)),0)</f>
        <v>0</v>
      </c>
      <c r="CA140" s="31">
        <f>IF(CA$4=first_reg_period, INDEX(Inputs!$K$94:$K$121,MATCH(BT129,Inputs!$C$94:$C$121,0)),0)</f>
        <v>0</v>
      </c>
      <c r="CB140" s="31">
        <f>IF(CB$4=first_reg_period, INDEX(Inputs!$K$94:$K$121,MATCH(BU129,Inputs!$C$94:$C$121,0)),0)</f>
        <v>0</v>
      </c>
      <c r="CC140" s="31">
        <f>IF(CC$4=first_reg_period, INDEX(Inputs!$K$94:$K$121,MATCH(BV129,Inputs!$C$94:$C$121,0)),0)</f>
        <v>0</v>
      </c>
      <c r="CD140" s="31">
        <f>IF(CD$4=first_reg_period, INDEX(Inputs!$K$94:$K$121,MATCH(BW129,Inputs!$C$94:$C$121,0)),0)</f>
        <v>0</v>
      </c>
      <c r="CE140" s="31">
        <f>IF(CE$4=first_reg_period, INDEX(Inputs!$K$94:$K$121,MATCH(BX129,Inputs!$C$94:$C$121,0)),0)</f>
        <v>0</v>
      </c>
      <c r="CF140" s="31">
        <f>IF(CF$4=first_reg_period, INDEX(Inputs!$K$94:$K$121,MATCH(BY129,Inputs!$C$94:$C$121,0)),0)</f>
        <v>0</v>
      </c>
    </row>
    <row r="141" spans="1:2018" s="97" customFormat="1" ht="12.75" customHeight="1">
      <c r="C141" s="176"/>
      <c r="D141" s="176" t="s">
        <v>230</v>
      </c>
      <c r="E141" s="176" t="s">
        <v>185</v>
      </c>
      <c r="I141" s="99"/>
      <c r="J141" s="269">
        <f>IF(J$4=second_reg_period, INDEX(Inputs!$P$292:$P$320,MATCH($B129,Inputs!$C$292:$C$320,0)),0)/conv_2020_2015</f>
        <v>0</v>
      </c>
      <c r="K141" s="269">
        <f>IF(K$4=second_reg_period, INDEX(Inputs!$P$292:$P$320,MATCH($B129,Inputs!$C$292:$C$320,0)),0)/conv_2020_2015</f>
        <v>0</v>
      </c>
      <c r="L141" s="269">
        <f>IF(L$4=second_reg_period, INDEX(Inputs!$P$292:$P$320,MATCH($B129,Inputs!$C$292:$C$320,0)),0)/conv_2020_2015</f>
        <v>0</v>
      </c>
      <c r="M141" s="269">
        <f>IF(M$4=second_reg_period, INDEX(Inputs!$P$292:$P$320,MATCH($B129,Inputs!$C$292:$C$320,0)),0)/conv_2020_2015</f>
        <v>0</v>
      </c>
      <c r="N141" s="269">
        <f>IF(N$4=second_reg_period, INDEX(Inputs!$P$292:$P$320,MATCH($B129,Inputs!$C$292:$C$320,0)),0)/conv_2020_2015</f>
        <v>0</v>
      </c>
      <c r="O141" s="100">
        <f>IF(O$4=second_reg_period, INDEX(Inputs!$P$292:$P$320,MATCH($B129,Inputs!$C$292:$C$320,0)),0)/conv_2020_2015</f>
        <v>0</v>
      </c>
      <c r="P141" s="100">
        <f>IF(P$4=second_reg_period, INDEX(Inputs!$P$292:$P$320,MATCH($B129,Inputs!$C$292:$C$320,0)),0)/conv_2020_2015</f>
        <v>0</v>
      </c>
      <c r="Q141" s="100">
        <f>IF(Q$4=second_reg_period, INDEX(Inputs!$P$292:$P$320,MATCH($B129,Inputs!$C$292:$C$320,0)),0)/conv_2020_2015</f>
        <v>0</v>
      </c>
      <c r="R141" s="100">
        <f>IF(R$4=second_reg_period, INDEX(Inputs!$P$292:$P$320,MATCH($B129,Inputs!$C$292:$C$320,0)),0)/conv_2020_2015</f>
        <v>0</v>
      </c>
      <c r="S141" s="100">
        <f>IF(S$4=second_reg_period, INDEX(Inputs!$P$292:$P$320,MATCH($B129,Inputs!$C$292:$C$320,0)),0)/conv_2020_2015</f>
        <v>0</v>
      </c>
      <c r="T141" s="100">
        <f>IF(T$4=second_reg_period, INDEX(Inputs!$P$292:$P$320,MATCH($B129,Inputs!$C$292:$C$320,0)),0)/conv_2020_2015</f>
        <v>0</v>
      </c>
      <c r="U141" s="100">
        <f>IF(U$4=second_reg_period, INDEX(Inputs!$P$292:$P$320,MATCH($B129,Inputs!$C$292:$C$320,0)),0)/conv_2020_2015</f>
        <v>0</v>
      </c>
      <c r="V141" s="100">
        <f>IF(V$4=second_reg_period, INDEX(Inputs!$P$292:$P$320,MATCH($B129,Inputs!$C$292:$C$320,0)),0)/conv_2020_2015</f>
        <v>0</v>
      </c>
      <c r="W141" s="100">
        <f>IF(W$4=second_reg_period, INDEX(Inputs!$P$292:$P$320,MATCH($B129,Inputs!$C$292:$C$320,0)),0)/conv_2020_2015</f>
        <v>0</v>
      </c>
      <c r="X141" s="100">
        <f>IF(X$4=second_reg_period, INDEX(Inputs!$P$292:$P$320,MATCH($B129,Inputs!$C$292:$C$320,0)),0)/conv_2020_2015</f>
        <v>0</v>
      </c>
      <c r="Y141" s="100">
        <f>IF(Y$4=second_reg_period, INDEX(Inputs!$P$292:$P$320,MATCH($B129,Inputs!$C$292:$C$320,0)),0)/conv_2020_2015</f>
        <v>0</v>
      </c>
      <c r="Z141" s="100">
        <f>IF(Z$4=second_reg_period, INDEX(Inputs!$P$292:$P$320,MATCH($B129,Inputs!$C$292:$C$320,0)),0)/conv_2020_2015</f>
        <v>0</v>
      </c>
      <c r="AA141" s="100">
        <f>IF(AA$4=second_reg_period, INDEX(Inputs!$P$292:$P$320,MATCH($B129,Inputs!$C$292:$C$320,0)),0)/conv_2020_2015</f>
        <v>0</v>
      </c>
      <c r="AB141" s="100">
        <f>IF(AB$4=second_reg_period, INDEX(Inputs!$P$292:$P$320,MATCH($B129,Inputs!$C$292:$C$320,0)),0)/conv_2020_2015</f>
        <v>0</v>
      </c>
      <c r="AC141" s="100">
        <f>IF(AC$4=second_reg_period, INDEX(Inputs!$P$292:$P$320,MATCH($B129,Inputs!$C$292:$C$320,0)),0)/conv_2020_2015</f>
        <v>0</v>
      </c>
      <c r="AD141" s="100">
        <f>IF(AD$4=second_reg_period, INDEX(Inputs!$P$292:$P$320,MATCH($B129,Inputs!$C$292:$C$320,0)),0)/conv_2020_2015</f>
        <v>0</v>
      </c>
      <c r="AE141" s="100">
        <f>IF(AE$4=second_reg_period, INDEX(Inputs!$P$292:$P$320,MATCH($B129,Inputs!$C$292:$C$320,0)),0)/conv_2020_2015</f>
        <v>0</v>
      </c>
      <c r="AF141" s="100">
        <f>IF(AF$4=second_reg_period, INDEX(Inputs!$P$292:$P$320,MATCH($B129,Inputs!$C$292:$C$320,0)),0)/conv_2020_2015</f>
        <v>0</v>
      </c>
      <c r="AG141" s="100">
        <f>IF(AG$4=second_reg_period, INDEX(Inputs!$P$292:$P$320,MATCH($B129,Inputs!$C$292:$C$320,0)),0)/conv_2020_2015</f>
        <v>0</v>
      </c>
      <c r="AH141" s="100">
        <f>IF(AH$4=second_reg_period, INDEX(Inputs!$P$292:$P$320,MATCH($B129,Inputs!$C$292:$C$320,0)),0)/conv_2020_2015</f>
        <v>0</v>
      </c>
      <c r="AI141" s="100">
        <f>IF(AI$4=second_reg_period, INDEX(Inputs!$P$292:$P$320,MATCH($B129,Inputs!$C$292:$C$320,0)),0)/conv_2020_2015</f>
        <v>0</v>
      </c>
      <c r="AJ141" s="100">
        <f>IF(AJ$4=second_reg_period, INDEX(Inputs!$P$292:$P$320,MATCH($B129,Inputs!$C$292:$C$320,0)),0)/conv_2020_2015</f>
        <v>0</v>
      </c>
      <c r="AK141" s="100">
        <f>IF(AK$4=second_reg_period, INDEX(Inputs!$P$292:$P$320,MATCH($B129,Inputs!$C$292:$C$320,0)),0)/conv_2020_2015</f>
        <v>0</v>
      </c>
      <c r="AL141" s="100">
        <f>IF(AL$4=second_reg_period, INDEX(Inputs!$P$292:$P$320,MATCH($B129,Inputs!$C$292:$C$320,0)),0)/conv_2020_2015</f>
        <v>0</v>
      </c>
      <c r="AM141" s="100">
        <f>IF(AM$4=second_reg_period, INDEX(Inputs!$P$292:$P$320,MATCH($B129,Inputs!$C$292:$C$320,0)),0)/conv_2020_2015</f>
        <v>0</v>
      </c>
      <c r="AN141" s="100">
        <f>IF(AN$4=second_reg_period, INDEX(Inputs!$P$292:$P$320,MATCH($B129,Inputs!$C$292:$C$320,0)),0)/conv_2020_2015</f>
        <v>0</v>
      </c>
      <c r="AO141" s="100">
        <f>IF(AO$4=second_reg_period, INDEX(Inputs!$P$292:$P$320,MATCH($B129,Inputs!$C$292:$C$320,0)),0)/conv_2020_2015</f>
        <v>0</v>
      </c>
      <c r="AP141" s="100">
        <f>IF(AP$4=second_reg_period, INDEX(Inputs!$P$292:$P$320,MATCH($B129,Inputs!$C$292:$C$320,0)),0)/conv_2020_2015</f>
        <v>0</v>
      </c>
      <c r="AQ141" s="100">
        <f>IF(AQ$4=second_reg_period, INDEX(Inputs!$P$292:$P$320,MATCH($B129,Inputs!$C$292:$C$320,0)),0)/conv_2020_2015</f>
        <v>0</v>
      </c>
      <c r="AR141" s="100">
        <f>IF(AR$4=second_reg_period, INDEX(Inputs!$P$292:$P$320,MATCH($B129,Inputs!$C$292:$C$320,0)),0)/conv_2020_2015</f>
        <v>0</v>
      </c>
      <c r="AS141" s="100">
        <f>IF(AS$4=second_reg_period, INDEX(Inputs!$P$292:$P$320,MATCH($B129,Inputs!$C$292:$C$320,0)),0)/conv_2020_2015</f>
        <v>0</v>
      </c>
      <c r="AT141" s="100">
        <f>IF(AT$4=second_reg_period, INDEX(Inputs!$P$292:$P$320,MATCH($B129,Inputs!$C$292:$C$320,0)),0)/conv_2020_2015</f>
        <v>0</v>
      </c>
      <c r="AU141" s="100">
        <f>IF(AU$4=second_reg_period, INDEX(Inputs!$P$292:$P$320,MATCH($B129,Inputs!$C$292:$C$320,0)),0)/conv_2020_2015</f>
        <v>0</v>
      </c>
      <c r="AV141" s="100">
        <f>IF(AV$4=second_reg_period, INDEX(Inputs!$P$292:$P$320,MATCH($B129,Inputs!$C$292:$C$320,0)),0)/conv_2020_2015</f>
        <v>0</v>
      </c>
      <c r="AW141" s="100">
        <f>IF(AW$4=second_reg_period, INDEX(Inputs!$P$292:$P$320,MATCH($B129,Inputs!$C$292:$C$320,0)),0)/conv_2020_2015</f>
        <v>0</v>
      </c>
      <c r="AX141" s="100">
        <f>IF(AX$4=second_reg_period, INDEX(Inputs!$P$292:$P$320,MATCH($B129,Inputs!$C$292:$C$320,0)),0)/conv_2020_2015</f>
        <v>0</v>
      </c>
      <c r="AY141" s="100">
        <f>IF(AY$4=second_reg_period, INDEX(Inputs!$P$292:$P$320,MATCH($B129,Inputs!$C$292:$C$320,0)),0)/conv_2020_2015</f>
        <v>0</v>
      </c>
      <c r="AZ141" s="100">
        <f>IF(AZ$4=second_reg_period, INDEX(Inputs!$P$292:$P$320,MATCH($B129,Inputs!$C$292:$C$320,0)),0)/conv_2020_2015</f>
        <v>0</v>
      </c>
      <c r="BA141" s="100">
        <f>IF(BA$4=second_reg_period, INDEX(Inputs!$P$292:$P$320,MATCH($B129,Inputs!$C$292:$C$320,0)),0)/conv_2020_2015</f>
        <v>0</v>
      </c>
      <c r="BB141" s="100">
        <f>IF(BB$4=second_reg_period, INDEX(Inputs!$P$292:$P$320,MATCH($B129,Inputs!$C$292:$C$320,0)),0)/conv_2020_2015</f>
        <v>0</v>
      </c>
      <c r="BC141" s="100">
        <f>IF(BC$4=second_reg_period, INDEX(Inputs!$P$292:$P$320,MATCH($B129,Inputs!$C$292:$C$320,0)),0)/conv_2020_2015</f>
        <v>0</v>
      </c>
      <c r="BD141" s="100">
        <f>IF(BD$4=second_reg_period, INDEX(Inputs!$P$292:$P$320,MATCH($B129,Inputs!$C$292:$C$320,0)),0)/conv_2020_2015</f>
        <v>0</v>
      </c>
      <c r="BE141" s="100">
        <f>IF(BE$4=second_reg_period, INDEX(Inputs!$P$292:$P$320,MATCH($B129,Inputs!$C$292:$C$320,0)),0)/conv_2020_2015</f>
        <v>0</v>
      </c>
      <c r="BF141" s="100">
        <f>IF(BF$4=second_reg_period, INDEX(Inputs!$P$292:$P$320,MATCH($B129,Inputs!$C$292:$C$320,0)),0)/conv_2020_2015</f>
        <v>0</v>
      </c>
      <c r="BG141" s="100">
        <f>IF(BG$4=second_reg_period, INDEX(Inputs!$P$292:$P$320,MATCH($B129,Inputs!$C$292:$C$320,0)),0)/conv_2020_2015</f>
        <v>0</v>
      </c>
      <c r="BH141" s="100">
        <f>IF(BH$4=second_reg_period, INDEX(Inputs!$P$292:$P$320,MATCH($B129,Inputs!$C$292:$C$320,0)),0)/conv_2020_2015</f>
        <v>0</v>
      </c>
      <c r="BI141" s="100">
        <f>IF(BI$4=second_reg_period, INDEX(Inputs!$P$292:$P$320,MATCH($B129,Inputs!$C$292:$C$320,0)),0)/conv_2020_2015</f>
        <v>0</v>
      </c>
      <c r="BJ141" s="100">
        <f>IF(BJ$4=second_reg_period, INDEX(Inputs!$P$292:$P$320,MATCH($B129,Inputs!$C$292:$C$320,0)),0)/conv_2020_2015</f>
        <v>0</v>
      </c>
      <c r="BK141" s="100">
        <f>IF(BK$4=second_reg_period, INDEX(Inputs!$P$292:$P$320,MATCH($B129,Inputs!$C$292:$C$320,0)),0)/conv_2020_2015</f>
        <v>0</v>
      </c>
      <c r="BL141" s="100">
        <f>IF(BL$4=second_reg_period, INDEX(Inputs!$P$292:$P$320,MATCH($B129,Inputs!$C$292:$C$320,0)),0)/conv_2020_2015</f>
        <v>0</v>
      </c>
      <c r="BM141" s="100">
        <f>IF(BM$4=second_reg_period, INDEX(Inputs!$P$292:$P$320,MATCH($B129,Inputs!$C$292:$C$320,0)),0)/conv_2020_2015</f>
        <v>0</v>
      </c>
      <c r="BN141" s="100">
        <f>IF(BN$4=second_reg_period, INDEX(Inputs!$P$292:$P$320,MATCH($B129,Inputs!$C$292:$C$320,0)),0)/conv_2020_2015</f>
        <v>0</v>
      </c>
      <c r="BO141" s="100">
        <f>IF(BO$4=second_reg_period, INDEX(Inputs!$P$292:$P$320,MATCH($B129,Inputs!$C$292:$C$320,0)),0)/conv_2020_2015</f>
        <v>0</v>
      </c>
      <c r="BP141" s="100">
        <f>IF(BP$4=second_reg_period, INDEX(Inputs!$P$292:$P$320,MATCH($B129,Inputs!$C$292:$C$320,0)),0)/conv_2020_2015</f>
        <v>0</v>
      </c>
      <c r="BQ141" s="100">
        <f>IF(BQ$4=second_reg_period, INDEX(Inputs!$P$292:$P$320,MATCH($B129,Inputs!$C$292:$C$320,0)),0)/conv_2020_2015</f>
        <v>0</v>
      </c>
      <c r="BR141" s="100">
        <f>IF(BR$4=second_reg_period, INDEX(Inputs!$P$292:$P$320,MATCH($B129,Inputs!$C$292:$C$320,0)),0)/conv_2020_2015</f>
        <v>0</v>
      </c>
      <c r="BS141" s="100">
        <f>IF(BS$4=second_reg_period, INDEX(Inputs!$P$292:$P$320,MATCH($B129,Inputs!$C$292:$C$320,0)),0)/conv_2020_2015</f>
        <v>0</v>
      </c>
      <c r="BT141" s="100">
        <f>IF(BT$4=second_reg_period, INDEX(Inputs!$P$292:$P$320,MATCH($B129,Inputs!$C$292:$C$320,0)),0)/conv_2020_2015</f>
        <v>0</v>
      </c>
      <c r="BU141" s="100">
        <f>IF(BU$4=second_reg_period, INDEX(Inputs!$P$292:$P$320,MATCH($B129,Inputs!$C$292:$C$320,0)),0)/conv_2020_2015</f>
        <v>0</v>
      </c>
      <c r="BV141" s="100">
        <f>IF(BV$4=second_reg_period, INDEX(Inputs!$P$292:$P$320,MATCH($B129,Inputs!$C$292:$C$320,0)),0)/conv_2020_2015</f>
        <v>0</v>
      </c>
      <c r="BW141" s="100">
        <f>IF(BW$4=second_reg_period, INDEX(Inputs!$P$292:$P$320,MATCH($B129,Inputs!$C$292:$C$320,0)),0)/conv_2020_2015</f>
        <v>0</v>
      </c>
      <c r="BX141" s="100">
        <f>IF(BX$4=second_reg_period, INDEX(Inputs!$P$292:$P$320,MATCH($B129,Inputs!$C$292:$C$320,0)),0)/conv_2020_2015</f>
        <v>0</v>
      </c>
      <c r="BY141" s="100">
        <f>IF(BY$4=second_reg_period, INDEX(Inputs!$P$292:$P$320,MATCH($B129,Inputs!$C$292:$C$320,0)),0)/conv_2020_2015</f>
        <v>0</v>
      </c>
      <c r="BZ141" s="100">
        <f>IF(BZ$4=second_reg_period, INDEX(Inputs!$P$292:$P$320,MATCH($B129,Inputs!$C$292:$C$320,0)),0)/conv_2020_2015</f>
        <v>0</v>
      </c>
      <c r="CA141" s="100">
        <f>IF(CA$4=second_reg_period, INDEX(Inputs!$P$292:$P$320,MATCH($B129,Inputs!$C$292:$C$320,0)),0)/conv_2020_2015</f>
        <v>0</v>
      </c>
      <c r="CB141" s="100">
        <f>IF(CB$4=second_reg_period, INDEX(Inputs!$P$292:$P$320,MATCH($B129,Inputs!$C$292:$C$320,0)),0)/conv_2020_2015</f>
        <v>0</v>
      </c>
      <c r="CC141" s="100">
        <f>IF(CC$4=second_reg_period, INDEX(Inputs!$P$292:$P$320,MATCH($B129,Inputs!$C$292:$C$320,0)),0)/conv_2020_2015</f>
        <v>0</v>
      </c>
      <c r="CD141" s="100">
        <f>IF(CD$4=second_reg_period, INDEX(Inputs!$P$292:$P$320,MATCH($B129,Inputs!$C$292:$C$320,0)),0)/conv_2020_2015</f>
        <v>0</v>
      </c>
      <c r="CE141" s="100">
        <f>IF(CE$4=second_reg_period, INDEX(Inputs!$P$292:$P$320,MATCH($B129,Inputs!$C$292:$C$320,0)),0)/conv_2020_2015</f>
        <v>0</v>
      </c>
      <c r="CF141" s="100">
        <f>IF(CF$4=second_reg_period, INDEX(Inputs!$P$292:$P$320,MATCH($B129,Inputs!$C$292:$C$320,0)),0)/conv_2020_2015</f>
        <v>0</v>
      </c>
      <c r="CG141" s="153"/>
      <c r="CH141" s="153"/>
      <c r="CI141" s="153"/>
      <c r="CJ141" s="153"/>
      <c r="CK141" s="153"/>
      <c r="CL141" s="153"/>
      <c r="CM141" s="153"/>
      <c r="CN141" s="153"/>
      <c r="CO141" s="153"/>
      <c r="CP141" s="153"/>
      <c r="CQ141" s="153"/>
      <c r="CR141" s="153"/>
      <c r="CS141" s="153"/>
      <c r="CT141" s="153"/>
      <c r="CU141" s="153"/>
      <c r="CV141" s="153"/>
      <c r="CW141" s="153"/>
      <c r="CX141" s="153"/>
      <c r="CY141" s="153"/>
      <c r="CZ141" s="153"/>
      <c r="DA141" s="153"/>
      <c r="DB141" s="153"/>
      <c r="DC141" s="153"/>
      <c r="DD141" s="153"/>
      <c r="DE141" s="153"/>
      <c r="DF141" s="153"/>
      <c r="DG141" s="153"/>
      <c r="DH141" s="153"/>
      <c r="DI141" s="153"/>
      <c r="DJ141" s="153"/>
      <c r="DK141" s="153"/>
      <c r="DL141" s="153"/>
      <c r="DM141" s="153"/>
      <c r="DN141" s="153"/>
      <c r="DO141" s="153"/>
      <c r="DP141" s="153"/>
      <c r="DQ141" s="153"/>
      <c r="DR141" s="153"/>
      <c r="DS141" s="153"/>
      <c r="DT141" s="153"/>
      <c r="DU141" s="153"/>
      <c r="DV141" s="153"/>
      <c r="DW141" s="153"/>
      <c r="DX141" s="153"/>
      <c r="DY141" s="153"/>
      <c r="DZ141" s="153"/>
      <c r="EA141" s="153"/>
      <c r="EB141" s="153"/>
      <c r="EC141" s="153"/>
      <c r="ED141" s="153"/>
      <c r="EE141" s="153"/>
      <c r="EF141" s="153"/>
      <c r="EG141" s="153"/>
      <c r="EH141" s="153"/>
      <c r="EI141" s="153"/>
      <c r="EJ141" s="153"/>
      <c r="EK141" s="153"/>
      <c r="EL141" s="153"/>
      <c r="EM141" s="153"/>
      <c r="EN141" s="153"/>
      <c r="EO141" s="153"/>
      <c r="EP141" s="153"/>
      <c r="EQ141" s="153"/>
      <c r="ER141" s="153"/>
      <c r="ES141" s="153"/>
      <c r="ET141" s="153"/>
      <c r="EU141" s="153"/>
      <c r="EV141" s="153"/>
      <c r="EW141" s="153"/>
      <c r="EX141" s="153"/>
      <c r="EY141" s="153"/>
      <c r="EZ141" s="153"/>
      <c r="FA141" s="153"/>
      <c r="FB141" s="153"/>
      <c r="FC141" s="153"/>
      <c r="FD141" s="153"/>
      <c r="FE141" s="153"/>
      <c r="FF141" s="153"/>
      <c r="FG141" s="153"/>
      <c r="FH141" s="153"/>
      <c r="FI141" s="153"/>
      <c r="FJ141" s="153"/>
      <c r="FK141" s="153"/>
      <c r="FL141" s="153"/>
      <c r="FM141" s="153"/>
      <c r="FN141" s="153"/>
      <c r="FO141" s="153"/>
      <c r="FP141" s="153"/>
      <c r="FQ141" s="153"/>
      <c r="FR141" s="153"/>
      <c r="FS141" s="153"/>
      <c r="FT141" s="153"/>
      <c r="FU141" s="153"/>
      <c r="FV141" s="153"/>
      <c r="FW141" s="153"/>
      <c r="FX141" s="153"/>
      <c r="FY141" s="153"/>
      <c r="FZ141" s="153"/>
      <c r="GA141" s="153"/>
      <c r="GB141" s="153"/>
      <c r="GC141" s="153"/>
      <c r="GD141" s="153"/>
      <c r="GE141" s="153"/>
      <c r="GF141" s="153"/>
      <c r="GG141" s="153"/>
      <c r="GH141" s="153"/>
      <c r="GI141" s="153"/>
      <c r="GJ141" s="153"/>
      <c r="GK141" s="153"/>
      <c r="GL141" s="153"/>
      <c r="GM141" s="153"/>
      <c r="GN141" s="153"/>
      <c r="GO141" s="153"/>
      <c r="GP141" s="153"/>
      <c r="GQ141" s="153"/>
      <c r="GR141" s="153"/>
      <c r="GS141" s="153"/>
      <c r="GT141" s="153"/>
      <c r="GU141" s="153"/>
      <c r="GV141" s="153"/>
      <c r="GW141" s="153"/>
      <c r="GX141" s="153"/>
      <c r="GY141" s="153"/>
      <c r="GZ141" s="153"/>
      <c r="HA141" s="153"/>
      <c r="HB141" s="153"/>
      <c r="HC141" s="153"/>
      <c r="HD141" s="153"/>
      <c r="HE141" s="153"/>
      <c r="HF141" s="153"/>
      <c r="HG141" s="153"/>
      <c r="HH141" s="153"/>
      <c r="HI141" s="153"/>
      <c r="HJ141" s="153"/>
      <c r="HK141" s="153"/>
      <c r="HL141" s="153"/>
      <c r="HM141" s="153"/>
      <c r="HN141" s="153"/>
      <c r="HO141" s="153"/>
      <c r="HP141" s="153"/>
      <c r="HQ141" s="153"/>
      <c r="HR141" s="153"/>
      <c r="HS141" s="153"/>
      <c r="HT141" s="153"/>
      <c r="HU141" s="153"/>
      <c r="HV141" s="153"/>
      <c r="HW141" s="153"/>
      <c r="HX141" s="153"/>
      <c r="HY141" s="153"/>
      <c r="HZ141" s="153"/>
      <c r="IA141" s="153"/>
      <c r="IB141" s="153"/>
      <c r="IC141" s="153"/>
      <c r="ID141" s="153"/>
      <c r="IE141" s="153"/>
      <c r="IF141" s="153"/>
      <c r="IG141" s="153"/>
      <c r="IH141" s="153"/>
      <c r="II141" s="153"/>
      <c r="IJ141" s="153"/>
      <c r="IK141" s="153"/>
      <c r="IL141" s="153"/>
      <c r="IM141" s="153"/>
      <c r="IN141" s="153"/>
      <c r="IO141" s="153"/>
      <c r="IP141" s="153"/>
      <c r="IQ141" s="153"/>
      <c r="IR141" s="153"/>
      <c r="IS141" s="153"/>
      <c r="IT141" s="153"/>
      <c r="IU141" s="153"/>
      <c r="IV141" s="153"/>
      <c r="IW141" s="153"/>
      <c r="IX141" s="153"/>
      <c r="IY141" s="153"/>
      <c r="IZ141" s="153"/>
      <c r="JA141" s="153"/>
      <c r="JB141" s="153"/>
      <c r="JC141" s="153"/>
      <c r="JD141" s="153"/>
      <c r="JE141" s="153"/>
      <c r="JF141" s="153"/>
      <c r="JG141" s="153"/>
      <c r="JH141" s="153"/>
      <c r="JI141" s="153"/>
      <c r="JJ141" s="153"/>
      <c r="JK141" s="153"/>
      <c r="JL141" s="153"/>
      <c r="JM141" s="153"/>
      <c r="JN141" s="153"/>
      <c r="JO141" s="153"/>
      <c r="JP141" s="153"/>
      <c r="JQ141" s="153"/>
      <c r="JR141" s="153"/>
      <c r="JS141" s="153"/>
      <c r="JT141" s="153"/>
      <c r="JU141" s="153"/>
      <c r="JV141" s="153"/>
      <c r="JW141" s="153"/>
      <c r="JX141" s="153"/>
      <c r="JY141" s="153"/>
      <c r="JZ141" s="153"/>
      <c r="KA141" s="153"/>
      <c r="KB141" s="153"/>
      <c r="KC141" s="153"/>
      <c r="KD141" s="153"/>
      <c r="KE141" s="153"/>
      <c r="KF141" s="153"/>
      <c r="KG141" s="153"/>
      <c r="KH141" s="153"/>
      <c r="KI141" s="153"/>
      <c r="KJ141" s="153"/>
      <c r="KK141" s="153"/>
      <c r="KL141" s="153"/>
      <c r="KM141" s="153"/>
      <c r="KN141" s="153"/>
      <c r="KO141" s="153"/>
      <c r="KP141" s="153"/>
      <c r="KQ141" s="153"/>
      <c r="KR141" s="153"/>
      <c r="KS141" s="153"/>
      <c r="KT141" s="153"/>
      <c r="KU141" s="153"/>
      <c r="KV141" s="153"/>
      <c r="KW141" s="153"/>
      <c r="KX141" s="153"/>
      <c r="KY141" s="153"/>
      <c r="KZ141" s="153"/>
      <c r="LA141" s="153"/>
      <c r="LB141" s="153"/>
      <c r="LC141" s="153"/>
      <c r="LD141" s="153"/>
      <c r="LE141" s="153"/>
      <c r="LF141" s="153"/>
      <c r="LG141" s="153"/>
      <c r="LH141" s="153"/>
      <c r="LI141" s="153"/>
      <c r="LJ141" s="153"/>
      <c r="LK141" s="153"/>
      <c r="LL141" s="153"/>
      <c r="LM141" s="153"/>
      <c r="LN141" s="153"/>
      <c r="LO141" s="153"/>
      <c r="LP141" s="153"/>
      <c r="LQ141" s="153"/>
      <c r="LR141" s="153"/>
      <c r="LS141" s="153"/>
      <c r="LT141" s="153"/>
      <c r="LU141" s="153"/>
      <c r="LV141" s="153"/>
      <c r="LW141" s="153"/>
      <c r="LX141" s="153"/>
      <c r="LY141" s="153"/>
      <c r="LZ141" s="153"/>
      <c r="MA141" s="153"/>
      <c r="MB141" s="153"/>
      <c r="MC141" s="153"/>
      <c r="MD141" s="153"/>
      <c r="ME141" s="153"/>
      <c r="MF141" s="153"/>
      <c r="MG141" s="153"/>
      <c r="MH141" s="153"/>
      <c r="MI141" s="153"/>
      <c r="MJ141" s="153"/>
      <c r="MK141" s="153"/>
      <c r="ML141" s="153"/>
      <c r="MM141" s="153"/>
      <c r="MN141" s="153"/>
      <c r="MO141" s="153"/>
      <c r="MP141" s="153"/>
      <c r="MQ141" s="153"/>
      <c r="MR141" s="153"/>
      <c r="MS141" s="153"/>
      <c r="MT141" s="153"/>
      <c r="MU141" s="153"/>
      <c r="MV141" s="153"/>
      <c r="MW141" s="153"/>
      <c r="MX141" s="153"/>
      <c r="MY141" s="153"/>
      <c r="MZ141" s="153"/>
      <c r="NA141" s="153"/>
      <c r="NB141" s="153"/>
      <c r="NC141" s="153"/>
      <c r="ND141" s="153"/>
      <c r="NE141" s="153"/>
      <c r="NF141" s="153"/>
      <c r="NG141" s="153"/>
      <c r="NH141" s="153"/>
      <c r="NI141" s="153"/>
      <c r="NJ141" s="153"/>
      <c r="NK141" s="153"/>
      <c r="NL141" s="153"/>
      <c r="NM141" s="153"/>
      <c r="NN141" s="153"/>
      <c r="NO141" s="153"/>
      <c r="NP141" s="153"/>
      <c r="NQ141" s="153"/>
      <c r="NR141" s="153"/>
      <c r="NS141" s="153"/>
      <c r="NT141" s="153"/>
      <c r="NU141" s="153"/>
      <c r="NV141" s="153"/>
      <c r="NW141" s="153"/>
      <c r="NX141" s="153"/>
      <c r="NY141" s="153"/>
      <c r="NZ141" s="153"/>
      <c r="OA141" s="153"/>
      <c r="OB141" s="153"/>
      <c r="OC141" s="153"/>
      <c r="OD141" s="153"/>
      <c r="OE141" s="153"/>
      <c r="OF141" s="153"/>
      <c r="OG141" s="153"/>
      <c r="OH141" s="153"/>
      <c r="OI141" s="153"/>
      <c r="OJ141" s="153"/>
      <c r="OK141" s="153"/>
      <c r="OL141" s="153"/>
      <c r="OM141" s="153"/>
      <c r="ON141" s="153"/>
      <c r="OO141" s="153"/>
      <c r="OP141" s="153"/>
      <c r="OQ141" s="153"/>
      <c r="OR141" s="153"/>
      <c r="OS141" s="153"/>
      <c r="OT141" s="153"/>
      <c r="OU141" s="153"/>
      <c r="OV141" s="153"/>
      <c r="OW141" s="153"/>
      <c r="OX141" s="153"/>
      <c r="OY141" s="153"/>
      <c r="OZ141" s="153"/>
      <c r="PA141" s="153"/>
      <c r="PB141" s="153"/>
      <c r="PC141" s="153"/>
      <c r="PD141" s="153"/>
      <c r="PE141" s="153"/>
      <c r="PF141" s="153"/>
      <c r="PG141" s="153"/>
      <c r="PH141" s="153"/>
      <c r="PI141" s="153"/>
      <c r="PJ141" s="153"/>
      <c r="PK141" s="153"/>
      <c r="PL141" s="153"/>
      <c r="PM141" s="153"/>
      <c r="PN141" s="153"/>
      <c r="PO141" s="153"/>
      <c r="PP141" s="153"/>
      <c r="PQ141" s="153"/>
      <c r="PR141" s="153"/>
      <c r="PS141" s="153"/>
      <c r="PT141" s="153"/>
      <c r="PU141" s="153"/>
      <c r="PV141" s="153"/>
      <c r="PW141" s="153"/>
      <c r="PX141" s="153"/>
      <c r="PY141" s="153"/>
      <c r="PZ141" s="153"/>
      <c r="QA141" s="153"/>
      <c r="QB141" s="153"/>
      <c r="QC141" s="153"/>
      <c r="QD141" s="153"/>
      <c r="QE141" s="153"/>
      <c r="QF141" s="153"/>
      <c r="QG141" s="153"/>
      <c r="QH141" s="153"/>
      <c r="QI141" s="153"/>
      <c r="QJ141" s="153"/>
      <c r="QK141" s="153"/>
      <c r="QL141" s="153"/>
      <c r="QM141" s="153"/>
      <c r="QN141" s="153"/>
      <c r="QO141" s="153"/>
      <c r="QP141" s="153"/>
      <c r="QQ141" s="153"/>
      <c r="QR141" s="153"/>
      <c r="QS141" s="153"/>
      <c r="QT141" s="153"/>
      <c r="QU141" s="153"/>
      <c r="QV141" s="153"/>
      <c r="QW141" s="153"/>
      <c r="QX141" s="153"/>
      <c r="QY141" s="153"/>
      <c r="QZ141" s="153"/>
      <c r="RA141" s="153"/>
      <c r="RB141" s="153"/>
      <c r="RC141" s="153"/>
      <c r="RD141" s="153"/>
      <c r="RE141" s="153"/>
      <c r="RF141" s="153"/>
      <c r="RG141" s="153"/>
      <c r="RH141" s="153"/>
      <c r="RI141" s="153"/>
      <c r="RJ141" s="153"/>
      <c r="RK141" s="153"/>
      <c r="RL141" s="153"/>
      <c r="RM141" s="153"/>
      <c r="RN141" s="153"/>
      <c r="RO141" s="153"/>
      <c r="RP141" s="153"/>
      <c r="RQ141" s="153"/>
      <c r="RR141" s="153"/>
      <c r="RS141" s="153"/>
      <c r="RT141" s="153"/>
      <c r="RU141" s="153"/>
      <c r="RV141" s="153"/>
      <c r="RW141" s="153"/>
      <c r="RX141" s="153"/>
      <c r="RY141" s="153"/>
      <c r="RZ141" s="153"/>
      <c r="SA141" s="153"/>
      <c r="SB141" s="153"/>
      <c r="SC141" s="153"/>
      <c r="SD141" s="153"/>
      <c r="SE141" s="153"/>
      <c r="SF141" s="153"/>
      <c r="SG141" s="153"/>
      <c r="SH141" s="153"/>
      <c r="SI141" s="153"/>
      <c r="SJ141" s="153"/>
      <c r="SK141" s="153"/>
      <c r="SL141" s="153"/>
      <c r="SM141" s="153"/>
      <c r="SN141" s="153"/>
      <c r="SO141" s="153"/>
      <c r="SP141" s="153"/>
      <c r="SQ141" s="153"/>
      <c r="SR141" s="153"/>
      <c r="SS141" s="153"/>
      <c r="ST141" s="153"/>
      <c r="SU141" s="153"/>
      <c r="SV141" s="153"/>
      <c r="SW141" s="153"/>
      <c r="SX141" s="153"/>
      <c r="SY141" s="153"/>
      <c r="SZ141" s="153"/>
      <c r="TA141" s="153"/>
      <c r="TB141" s="153"/>
      <c r="TC141" s="153"/>
      <c r="TD141" s="153"/>
      <c r="TE141" s="153"/>
      <c r="TF141" s="153"/>
      <c r="TG141" s="153"/>
      <c r="TH141" s="153"/>
      <c r="TI141" s="153"/>
      <c r="TJ141" s="153"/>
      <c r="TK141" s="153"/>
      <c r="TL141" s="153"/>
      <c r="TM141" s="153"/>
      <c r="TN141" s="153"/>
      <c r="TO141" s="153"/>
      <c r="TP141" s="153"/>
      <c r="TQ141" s="153"/>
      <c r="TR141" s="153"/>
      <c r="TS141" s="153"/>
      <c r="TT141" s="153"/>
      <c r="TU141" s="153"/>
      <c r="TV141" s="153"/>
      <c r="TW141" s="153"/>
      <c r="TX141" s="153"/>
      <c r="TY141" s="153"/>
      <c r="TZ141" s="153"/>
      <c r="UA141" s="153"/>
      <c r="UB141" s="153"/>
      <c r="UC141" s="153"/>
      <c r="UD141" s="153"/>
      <c r="UE141" s="153"/>
      <c r="UF141" s="153"/>
      <c r="UG141" s="153"/>
      <c r="UH141" s="153"/>
      <c r="UI141" s="153"/>
      <c r="UJ141" s="153"/>
      <c r="UK141" s="153"/>
      <c r="UL141" s="153"/>
      <c r="UM141" s="153"/>
      <c r="UN141" s="153"/>
      <c r="UO141" s="153"/>
      <c r="UP141" s="153"/>
      <c r="UQ141" s="153"/>
      <c r="UR141" s="153"/>
      <c r="US141" s="153"/>
      <c r="UT141" s="153"/>
      <c r="UU141" s="153"/>
      <c r="UV141" s="153"/>
      <c r="UW141" s="153"/>
      <c r="UX141" s="153"/>
      <c r="UY141" s="153"/>
      <c r="UZ141" s="153"/>
      <c r="VA141" s="153"/>
      <c r="VB141" s="153"/>
      <c r="VC141" s="153"/>
      <c r="VD141" s="153"/>
      <c r="VE141" s="153"/>
      <c r="VF141" s="153"/>
      <c r="VG141" s="153"/>
      <c r="VH141" s="153"/>
      <c r="VI141" s="153"/>
      <c r="VJ141" s="153"/>
      <c r="VK141" s="153"/>
      <c r="VL141" s="153"/>
      <c r="VM141" s="153"/>
      <c r="VN141" s="153"/>
      <c r="VO141" s="153"/>
      <c r="VP141" s="153"/>
      <c r="VQ141" s="153"/>
      <c r="VR141" s="153"/>
      <c r="VS141" s="153"/>
      <c r="VT141" s="153"/>
      <c r="VU141" s="153"/>
      <c r="VV141" s="153"/>
      <c r="VW141" s="153"/>
      <c r="VX141" s="153"/>
      <c r="VY141" s="153"/>
      <c r="VZ141" s="153"/>
      <c r="WA141" s="153"/>
      <c r="WB141" s="153"/>
      <c r="WC141" s="153"/>
      <c r="WD141" s="153"/>
      <c r="WE141" s="153"/>
      <c r="WF141" s="153"/>
      <c r="WG141" s="153"/>
      <c r="WH141" s="153"/>
      <c r="WI141" s="153"/>
      <c r="WJ141" s="153"/>
      <c r="WK141" s="153"/>
      <c r="WL141" s="153"/>
      <c r="WM141" s="153"/>
      <c r="WN141" s="153"/>
      <c r="WO141" s="153"/>
      <c r="WP141" s="153"/>
      <c r="WQ141" s="153"/>
      <c r="WR141" s="153"/>
      <c r="WS141" s="153"/>
      <c r="WT141" s="153"/>
      <c r="WU141" s="153"/>
      <c r="WV141" s="153"/>
      <c r="WW141" s="153"/>
      <c r="WX141" s="153"/>
      <c r="WY141" s="153"/>
      <c r="WZ141" s="153"/>
      <c r="XA141" s="153"/>
      <c r="XB141" s="153"/>
      <c r="XC141" s="153"/>
      <c r="XD141" s="153"/>
      <c r="XE141" s="153"/>
      <c r="XF141" s="153"/>
      <c r="XG141" s="153"/>
      <c r="XH141" s="153"/>
      <c r="XI141" s="153"/>
      <c r="XJ141" s="153"/>
      <c r="XK141" s="153"/>
      <c r="XL141" s="153"/>
      <c r="XM141" s="153"/>
      <c r="XN141" s="153"/>
      <c r="XO141" s="153"/>
      <c r="XP141" s="153"/>
      <c r="XQ141" s="153"/>
      <c r="XR141" s="153"/>
      <c r="XS141" s="153"/>
      <c r="XT141" s="153"/>
      <c r="XU141" s="153"/>
      <c r="XV141" s="153"/>
      <c r="XW141" s="153"/>
      <c r="XX141" s="153"/>
      <c r="XY141" s="153"/>
      <c r="XZ141" s="153"/>
      <c r="YA141" s="153"/>
      <c r="YB141" s="153"/>
      <c r="YC141" s="153"/>
      <c r="YD141" s="153"/>
      <c r="YE141" s="153"/>
      <c r="YF141" s="153"/>
      <c r="YG141" s="153"/>
      <c r="YH141" s="153"/>
      <c r="YI141" s="153"/>
      <c r="YJ141" s="153"/>
      <c r="YK141" s="153"/>
      <c r="YL141" s="153"/>
      <c r="YM141" s="153"/>
      <c r="YN141" s="153"/>
      <c r="YO141" s="153"/>
      <c r="YP141" s="153"/>
      <c r="YQ141" s="153"/>
      <c r="YR141" s="153"/>
      <c r="YS141" s="153"/>
      <c r="YT141" s="153"/>
      <c r="YU141" s="153"/>
      <c r="YV141" s="153"/>
      <c r="YW141" s="153"/>
      <c r="YX141" s="153"/>
      <c r="YY141" s="153"/>
      <c r="YZ141" s="153"/>
      <c r="ZA141" s="153"/>
      <c r="ZB141" s="153"/>
      <c r="ZC141" s="153"/>
      <c r="ZD141" s="153"/>
      <c r="ZE141" s="153"/>
      <c r="ZF141" s="153"/>
      <c r="ZG141" s="153"/>
      <c r="ZH141" s="153"/>
      <c r="ZI141" s="153"/>
      <c r="ZJ141" s="153"/>
      <c r="ZK141" s="153"/>
      <c r="ZL141" s="153"/>
      <c r="ZM141" s="153"/>
      <c r="ZN141" s="153"/>
      <c r="ZO141" s="153"/>
      <c r="ZP141" s="153"/>
      <c r="ZQ141" s="153"/>
      <c r="ZR141" s="153"/>
      <c r="ZS141" s="153"/>
      <c r="ZT141" s="153"/>
      <c r="ZU141" s="153"/>
      <c r="ZV141" s="153"/>
      <c r="ZW141" s="153"/>
      <c r="ZX141" s="153"/>
      <c r="ZY141" s="153"/>
      <c r="ZZ141" s="153"/>
      <c r="AAA141" s="153"/>
      <c r="AAB141" s="153"/>
      <c r="AAC141" s="153"/>
      <c r="AAD141" s="153"/>
      <c r="AAE141" s="153"/>
      <c r="AAF141" s="153"/>
      <c r="AAG141" s="153"/>
      <c r="AAH141" s="153"/>
      <c r="AAI141" s="153"/>
      <c r="AAJ141" s="153"/>
      <c r="AAK141" s="153"/>
      <c r="AAL141" s="153"/>
      <c r="AAM141" s="153"/>
      <c r="AAN141" s="153"/>
      <c r="AAO141" s="153"/>
      <c r="AAP141" s="153"/>
      <c r="AAQ141" s="153"/>
      <c r="AAR141" s="153"/>
      <c r="AAS141" s="153"/>
      <c r="AAT141" s="153"/>
      <c r="AAU141" s="153"/>
      <c r="AAV141" s="153"/>
      <c r="AAW141" s="153"/>
      <c r="AAX141" s="153"/>
      <c r="AAY141" s="153"/>
      <c r="AAZ141" s="153"/>
      <c r="ABA141" s="153"/>
      <c r="ABB141" s="153"/>
      <c r="ABC141" s="153"/>
      <c r="ABD141" s="153"/>
      <c r="ABE141" s="153"/>
      <c r="ABF141" s="153"/>
      <c r="ABG141" s="153"/>
      <c r="ABH141" s="153"/>
      <c r="ABI141" s="153"/>
      <c r="ABJ141" s="153"/>
      <c r="ABK141" s="153"/>
      <c r="ABL141" s="153"/>
      <c r="ABM141" s="153"/>
      <c r="ABN141" s="153"/>
      <c r="ABO141" s="153"/>
      <c r="ABP141" s="153"/>
      <c r="ABQ141" s="153"/>
      <c r="ABR141" s="153"/>
      <c r="ABS141" s="153"/>
      <c r="ABT141" s="153"/>
      <c r="ABU141" s="153"/>
      <c r="ABV141" s="153"/>
      <c r="ABW141" s="153"/>
      <c r="ABX141" s="153"/>
      <c r="ABY141" s="153"/>
      <c r="ABZ141" s="153"/>
      <c r="ACA141" s="153"/>
      <c r="ACB141" s="153"/>
      <c r="ACC141" s="153"/>
      <c r="ACD141" s="153"/>
      <c r="ACE141" s="153"/>
      <c r="ACF141" s="153"/>
      <c r="ACG141" s="153"/>
      <c r="ACH141" s="153"/>
      <c r="ACI141" s="153"/>
      <c r="ACJ141" s="153"/>
      <c r="ACK141" s="153"/>
      <c r="ACL141" s="153"/>
      <c r="ACM141" s="153"/>
      <c r="ACN141" s="153"/>
      <c r="ACO141" s="153"/>
      <c r="ACP141" s="153"/>
      <c r="ACQ141" s="153"/>
      <c r="ACR141" s="153"/>
      <c r="ACS141" s="153"/>
      <c r="ACT141" s="153"/>
      <c r="ACU141" s="153"/>
      <c r="ACV141" s="153"/>
      <c r="ACW141" s="153"/>
      <c r="ACX141" s="153"/>
      <c r="ACY141" s="153"/>
      <c r="ACZ141" s="153"/>
      <c r="ADA141" s="153"/>
      <c r="ADB141" s="153"/>
      <c r="ADC141" s="153"/>
      <c r="ADD141" s="153"/>
      <c r="ADE141" s="153"/>
      <c r="ADF141" s="153"/>
      <c r="ADG141" s="153"/>
      <c r="ADH141" s="153"/>
      <c r="ADI141" s="153"/>
      <c r="ADJ141" s="153"/>
      <c r="ADK141" s="153"/>
      <c r="ADL141" s="153"/>
      <c r="ADM141" s="153"/>
      <c r="ADN141" s="153"/>
      <c r="ADO141" s="153"/>
      <c r="ADP141" s="153"/>
      <c r="ADQ141" s="153"/>
      <c r="ADR141" s="153"/>
      <c r="ADS141" s="153"/>
      <c r="ADT141" s="153"/>
      <c r="ADU141" s="153"/>
      <c r="ADV141" s="153"/>
      <c r="ADW141" s="153"/>
      <c r="ADX141" s="153"/>
      <c r="ADY141" s="153"/>
      <c r="ADZ141" s="153"/>
      <c r="AEA141" s="153"/>
      <c r="AEB141" s="153"/>
      <c r="AEC141" s="153"/>
      <c r="AED141" s="153"/>
      <c r="AEE141" s="153"/>
      <c r="AEF141" s="153"/>
      <c r="AEG141" s="153"/>
      <c r="AEH141" s="153"/>
      <c r="AEI141" s="153"/>
      <c r="AEJ141" s="153"/>
      <c r="AEK141" s="153"/>
      <c r="AEL141" s="153"/>
      <c r="AEM141" s="153"/>
      <c r="AEN141" s="153"/>
      <c r="AEO141" s="153"/>
      <c r="AEP141" s="153"/>
      <c r="AEQ141" s="153"/>
      <c r="AER141" s="153"/>
      <c r="AES141" s="153"/>
      <c r="AET141" s="153"/>
      <c r="AEU141" s="153"/>
      <c r="AEV141" s="153"/>
      <c r="AEW141" s="153"/>
      <c r="AEX141" s="153"/>
      <c r="AEY141" s="153"/>
      <c r="AEZ141" s="153"/>
      <c r="AFA141" s="153"/>
      <c r="AFB141" s="153"/>
      <c r="AFC141" s="153"/>
      <c r="AFD141" s="153"/>
      <c r="AFE141" s="153"/>
      <c r="AFF141" s="153"/>
      <c r="AFG141" s="153"/>
      <c r="AFH141" s="153"/>
      <c r="AFI141" s="153"/>
      <c r="AFJ141" s="153"/>
      <c r="AFK141" s="153"/>
      <c r="AFL141" s="153"/>
      <c r="AFM141" s="153"/>
      <c r="AFN141" s="153"/>
      <c r="AFO141" s="153"/>
      <c r="AFP141" s="153"/>
      <c r="AFQ141" s="153"/>
      <c r="AFR141" s="153"/>
      <c r="AFS141" s="153"/>
      <c r="AFT141" s="153"/>
      <c r="AFU141" s="153"/>
      <c r="AFV141" s="153"/>
      <c r="AFW141" s="153"/>
      <c r="AFX141" s="153"/>
      <c r="AFY141" s="153"/>
      <c r="AFZ141" s="153"/>
      <c r="AGA141" s="153"/>
      <c r="AGB141" s="153"/>
      <c r="AGC141" s="153"/>
      <c r="AGD141" s="153"/>
      <c r="AGE141" s="153"/>
      <c r="AGF141" s="153"/>
      <c r="AGG141" s="153"/>
      <c r="AGH141" s="153"/>
      <c r="AGI141" s="153"/>
      <c r="AGJ141" s="153"/>
      <c r="AGK141" s="153"/>
      <c r="AGL141" s="153"/>
      <c r="AGM141" s="153"/>
      <c r="AGN141" s="153"/>
      <c r="AGO141" s="153"/>
      <c r="AGP141" s="153"/>
      <c r="AGQ141" s="153"/>
      <c r="AGR141" s="153"/>
      <c r="AGS141" s="153"/>
      <c r="AGT141" s="153"/>
      <c r="AGU141" s="153"/>
      <c r="AGV141" s="153"/>
      <c r="AGW141" s="153"/>
      <c r="AGX141" s="153"/>
      <c r="AGY141" s="153"/>
      <c r="AGZ141" s="153"/>
      <c r="AHA141" s="153"/>
      <c r="AHB141" s="153"/>
      <c r="AHC141" s="153"/>
      <c r="AHD141" s="153"/>
      <c r="AHE141" s="153"/>
      <c r="AHF141" s="153"/>
      <c r="AHG141" s="153"/>
      <c r="AHH141" s="153"/>
      <c r="AHI141" s="153"/>
      <c r="AHJ141" s="153"/>
      <c r="AHK141" s="153"/>
      <c r="AHL141" s="153"/>
      <c r="AHM141" s="153"/>
      <c r="AHN141" s="153"/>
      <c r="AHO141" s="153"/>
      <c r="AHP141" s="153"/>
      <c r="AHQ141" s="153"/>
      <c r="AHR141" s="153"/>
      <c r="AHS141" s="153"/>
      <c r="AHT141" s="153"/>
      <c r="AHU141" s="153"/>
      <c r="AHV141" s="153"/>
      <c r="AHW141" s="153"/>
      <c r="AHX141" s="153"/>
      <c r="AHY141" s="153"/>
      <c r="AHZ141" s="153"/>
      <c r="AIA141" s="153"/>
      <c r="AIB141" s="153"/>
      <c r="AIC141" s="153"/>
      <c r="AID141" s="153"/>
      <c r="AIE141" s="153"/>
      <c r="AIF141" s="153"/>
      <c r="AIG141" s="153"/>
      <c r="AIH141" s="153"/>
      <c r="AII141" s="153"/>
      <c r="AIJ141" s="153"/>
      <c r="AIK141" s="153"/>
      <c r="AIL141" s="153"/>
      <c r="AIM141" s="153"/>
      <c r="AIN141" s="153"/>
      <c r="AIO141" s="153"/>
      <c r="AIP141" s="153"/>
      <c r="AIQ141" s="153"/>
      <c r="AIR141" s="153"/>
      <c r="AIS141" s="153"/>
      <c r="AIT141" s="153"/>
      <c r="AIU141" s="153"/>
      <c r="AIV141" s="153"/>
      <c r="AIW141" s="153"/>
      <c r="AIX141" s="153"/>
      <c r="AIY141" s="153"/>
      <c r="AIZ141" s="153"/>
      <c r="AJA141" s="153"/>
      <c r="AJB141" s="153"/>
      <c r="AJC141" s="153"/>
      <c r="AJD141" s="153"/>
      <c r="AJE141" s="153"/>
      <c r="AJF141" s="153"/>
      <c r="AJG141" s="153"/>
      <c r="AJH141" s="153"/>
      <c r="AJI141" s="153"/>
      <c r="AJJ141" s="153"/>
      <c r="AJK141" s="153"/>
      <c r="AJL141" s="153"/>
      <c r="AJM141" s="153"/>
      <c r="AJN141" s="153"/>
      <c r="AJO141" s="153"/>
      <c r="AJP141" s="153"/>
      <c r="AJQ141" s="153"/>
      <c r="AJR141" s="153"/>
      <c r="AJS141" s="153"/>
      <c r="AJT141" s="153"/>
      <c r="AJU141" s="153"/>
      <c r="AJV141" s="153"/>
      <c r="AJW141" s="153"/>
      <c r="AJX141" s="153"/>
      <c r="AJY141" s="153"/>
      <c r="AJZ141" s="153"/>
      <c r="AKA141" s="153"/>
      <c r="AKB141" s="153"/>
      <c r="AKC141" s="153"/>
      <c r="AKD141" s="153"/>
      <c r="AKE141" s="153"/>
      <c r="AKF141" s="153"/>
      <c r="AKG141" s="153"/>
      <c r="AKH141" s="153"/>
      <c r="AKI141" s="153"/>
      <c r="AKJ141" s="153"/>
      <c r="AKK141" s="153"/>
      <c r="AKL141" s="153"/>
      <c r="AKM141" s="153"/>
      <c r="AKN141" s="153"/>
      <c r="AKO141" s="153"/>
      <c r="AKP141" s="153"/>
      <c r="AKQ141" s="153"/>
      <c r="AKR141" s="153"/>
      <c r="AKS141" s="153"/>
      <c r="AKT141" s="153"/>
      <c r="AKU141" s="153"/>
      <c r="AKV141" s="153"/>
      <c r="AKW141" s="153"/>
      <c r="AKX141" s="153"/>
      <c r="AKY141" s="153"/>
      <c r="AKZ141" s="153"/>
      <c r="ALA141" s="153"/>
      <c r="ALB141" s="153"/>
      <c r="ALC141" s="153"/>
      <c r="ALD141" s="153"/>
      <c r="ALE141" s="153"/>
      <c r="ALF141" s="153"/>
      <c r="ALG141" s="153"/>
      <c r="ALH141" s="153"/>
      <c r="ALI141" s="153"/>
      <c r="ALJ141" s="153"/>
      <c r="ALK141" s="153"/>
      <c r="ALL141" s="153"/>
      <c r="ALM141" s="153"/>
      <c r="ALN141" s="153"/>
      <c r="ALO141" s="153"/>
      <c r="ALP141" s="153"/>
      <c r="ALQ141" s="153"/>
      <c r="ALR141" s="153"/>
      <c r="ALS141" s="153"/>
      <c r="ALT141" s="153"/>
      <c r="ALU141" s="153"/>
      <c r="ALV141" s="153"/>
      <c r="ALW141" s="153"/>
      <c r="ALX141" s="153"/>
      <c r="ALY141" s="153"/>
      <c r="ALZ141" s="153"/>
      <c r="AMA141" s="153"/>
      <c r="AMB141" s="153"/>
      <c r="AMC141" s="153"/>
      <c r="AMD141" s="153"/>
      <c r="AME141" s="153"/>
      <c r="AMF141" s="153"/>
      <c r="AMG141" s="153"/>
      <c r="AMH141" s="153"/>
      <c r="AMI141" s="153"/>
      <c r="AMJ141" s="153"/>
      <c r="AMK141" s="153"/>
      <c r="AML141" s="153"/>
      <c r="AMM141" s="153"/>
      <c r="AMN141" s="153"/>
      <c r="AMO141" s="153"/>
      <c r="AMP141" s="153"/>
      <c r="AMQ141" s="153"/>
      <c r="AMR141" s="153"/>
      <c r="AMS141" s="153"/>
      <c r="AMT141" s="153"/>
      <c r="AMU141" s="153"/>
      <c r="AMV141" s="153"/>
      <c r="AMW141" s="153"/>
      <c r="AMX141" s="153"/>
      <c r="AMY141" s="153"/>
      <c r="AMZ141" s="153"/>
      <c r="ANA141" s="153"/>
      <c r="ANB141" s="153"/>
      <c r="ANC141" s="153"/>
      <c r="AND141" s="153"/>
      <c r="ANE141" s="153"/>
      <c r="ANF141" s="153"/>
      <c r="ANG141" s="153"/>
      <c r="ANH141" s="153"/>
      <c r="ANI141" s="153"/>
      <c r="ANJ141" s="153"/>
      <c r="ANK141" s="153"/>
      <c r="ANL141" s="153"/>
      <c r="ANM141" s="153"/>
      <c r="ANN141" s="153"/>
      <c r="ANO141" s="153"/>
      <c r="ANP141" s="153"/>
      <c r="ANQ141" s="153"/>
      <c r="ANR141" s="153"/>
      <c r="ANS141" s="153"/>
      <c r="ANT141" s="153"/>
      <c r="ANU141" s="153"/>
      <c r="ANV141" s="153"/>
      <c r="ANW141" s="153"/>
      <c r="ANX141" s="153"/>
      <c r="ANY141" s="153"/>
      <c r="ANZ141" s="153"/>
      <c r="AOA141" s="153"/>
      <c r="AOB141" s="153"/>
      <c r="AOC141" s="153"/>
      <c r="AOD141" s="153"/>
      <c r="AOE141" s="153"/>
      <c r="AOF141" s="153"/>
      <c r="AOG141" s="153"/>
      <c r="AOH141" s="153"/>
      <c r="AOI141" s="153"/>
      <c r="AOJ141" s="153"/>
      <c r="AOK141" s="153"/>
      <c r="AOL141" s="153"/>
      <c r="AOM141" s="153"/>
      <c r="AON141" s="153"/>
      <c r="AOO141" s="153"/>
      <c r="AOP141" s="153"/>
      <c r="AOQ141" s="153"/>
      <c r="AOR141" s="153"/>
      <c r="AOS141" s="153"/>
      <c r="AOT141" s="153"/>
      <c r="AOU141" s="153"/>
      <c r="AOV141" s="153"/>
      <c r="AOW141" s="153"/>
      <c r="AOX141" s="153"/>
      <c r="AOY141" s="153"/>
      <c r="AOZ141" s="153"/>
      <c r="APA141" s="153"/>
      <c r="APB141" s="153"/>
      <c r="APC141" s="153"/>
      <c r="APD141" s="153"/>
      <c r="APE141" s="153"/>
      <c r="APF141" s="153"/>
      <c r="APG141" s="153"/>
      <c r="APH141" s="153"/>
      <c r="API141" s="153"/>
      <c r="APJ141" s="153"/>
      <c r="APK141" s="153"/>
      <c r="APL141" s="153"/>
      <c r="APM141" s="153"/>
      <c r="APN141" s="153"/>
      <c r="APO141" s="153"/>
      <c r="APP141" s="153"/>
      <c r="APQ141" s="153"/>
      <c r="APR141" s="153"/>
      <c r="APS141" s="153"/>
      <c r="APT141" s="153"/>
      <c r="APU141" s="153"/>
      <c r="APV141" s="153"/>
      <c r="APW141" s="153"/>
      <c r="APX141" s="153"/>
      <c r="APY141" s="153"/>
      <c r="APZ141" s="153"/>
      <c r="AQA141" s="153"/>
      <c r="AQB141" s="153"/>
      <c r="AQC141" s="153"/>
      <c r="AQD141" s="153"/>
      <c r="AQE141" s="153"/>
      <c r="AQF141" s="153"/>
      <c r="AQG141" s="153"/>
      <c r="AQH141" s="153"/>
      <c r="AQI141" s="153"/>
      <c r="AQJ141" s="153"/>
      <c r="AQK141" s="153"/>
      <c r="AQL141" s="153"/>
      <c r="AQM141" s="153"/>
      <c r="AQN141" s="153"/>
      <c r="AQO141" s="153"/>
      <c r="AQP141" s="153"/>
      <c r="AQQ141" s="153"/>
      <c r="AQR141" s="153"/>
      <c r="AQS141" s="153"/>
      <c r="AQT141" s="153"/>
      <c r="AQU141" s="153"/>
      <c r="AQV141" s="153"/>
      <c r="AQW141" s="153"/>
      <c r="AQX141" s="153"/>
      <c r="AQY141" s="153"/>
      <c r="AQZ141" s="153"/>
      <c r="ARA141" s="153"/>
      <c r="ARB141" s="153"/>
      <c r="ARC141" s="153"/>
      <c r="ARD141" s="153"/>
      <c r="ARE141" s="153"/>
      <c r="ARF141" s="153"/>
      <c r="ARG141" s="153"/>
      <c r="ARH141" s="153"/>
      <c r="ARI141" s="153"/>
      <c r="ARJ141" s="153"/>
      <c r="ARK141" s="153"/>
      <c r="ARL141" s="153"/>
      <c r="ARM141" s="153"/>
      <c r="ARN141" s="153"/>
      <c r="ARO141" s="153"/>
      <c r="ARP141" s="153"/>
      <c r="ARQ141" s="153"/>
      <c r="ARR141" s="153"/>
      <c r="ARS141" s="153"/>
      <c r="ART141" s="153"/>
      <c r="ARU141" s="153"/>
      <c r="ARV141" s="153"/>
      <c r="ARW141" s="153"/>
      <c r="ARX141" s="153"/>
      <c r="ARY141" s="153"/>
      <c r="ARZ141" s="153"/>
      <c r="ASA141" s="153"/>
      <c r="ASB141" s="153"/>
      <c r="ASC141" s="153"/>
      <c r="ASD141" s="153"/>
      <c r="ASE141" s="153"/>
      <c r="ASF141" s="153"/>
      <c r="ASG141" s="153"/>
      <c r="ASH141" s="153"/>
      <c r="ASI141" s="153"/>
      <c r="ASJ141" s="153"/>
      <c r="ASK141" s="153"/>
      <c r="ASL141" s="153"/>
      <c r="ASM141" s="153"/>
      <c r="ASN141" s="153"/>
      <c r="ASO141" s="153"/>
      <c r="ASP141" s="153"/>
      <c r="ASQ141" s="153"/>
      <c r="ASR141" s="153"/>
      <c r="ASS141" s="153"/>
      <c r="AST141" s="153"/>
      <c r="ASU141" s="153"/>
      <c r="ASV141" s="153"/>
      <c r="ASW141" s="153"/>
      <c r="ASX141" s="153"/>
      <c r="ASY141" s="153"/>
      <c r="ASZ141" s="153"/>
      <c r="ATA141" s="153"/>
      <c r="ATB141" s="153"/>
      <c r="ATC141" s="153"/>
      <c r="ATD141" s="153"/>
      <c r="ATE141" s="153"/>
      <c r="ATF141" s="153"/>
      <c r="ATG141" s="153"/>
      <c r="ATH141" s="153"/>
      <c r="ATI141" s="153"/>
      <c r="ATJ141" s="153"/>
      <c r="ATK141" s="153"/>
      <c r="ATL141" s="153"/>
      <c r="ATM141" s="153"/>
      <c r="ATN141" s="153"/>
      <c r="ATO141" s="153"/>
      <c r="ATP141" s="153"/>
      <c r="ATQ141" s="153"/>
      <c r="ATR141" s="153"/>
      <c r="ATS141" s="153"/>
      <c r="ATT141" s="153"/>
      <c r="ATU141" s="153"/>
      <c r="ATV141" s="153"/>
      <c r="ATW141" s="153"/>
      <c r="ATX141" s="153"/>
      <c r="ATY141" s="153"/>
      <c r="ATZ141" s="153"/>
      <c r="AUA141" s="153"/>
      <c r="AUB141" s="153"/>
      <c r="AUC141" s="153"/>
      <c r="AUD141" s="153"/>
      <c r="AUE141" s="153"/>
      <c r="AUF141" s="153"/>
      <c r="AUG141" s="153"/>
      <c r="AUH141" s="153"/>
      <c r="AUI141" s="153"/>
      <c r="AUJ141" s="153"/>
      <c r="AUK141" s="153"/>
      <c r="AUL141" s="153"/>
      <c r="AUM141" s="153"/>
      <c r="AUN141" s="153"/>
      <c r="AUO141" s="153"/>
      <c r="AUP141" s="153"/>
      <c r="AUQ141" s="153"/>
      <c r="AUR141" s="153"/>
      <c r="AUS141" s="153"/>
      <c r="AUT141" s="153"/>
      <c r="AUU141" s="153"/>
      <c r="AUV141" s="153"/>
      <c r="AUW141" s="153"/>
      <c r="AUX141" s="153"/>
      <c r="AUY141" s="153"/>
      <c r="AUZ141" s="153"/>
      <c r="AVA141" s="153"/>
      <c r="AVB141" s="153"/>
      <c r="AVC141" s="153"/>
      <c r="AVD141" s="153"/>
      <c r="AVE141" s="153"/>
      <c r="AVF141" s="153"/>
      <c r="AVG141" s="153"/>
      <c r="AVH141" s="153"/>
      <c r="AVI141" s="153"/>
      <c r="AVJ141" s="153"/>
      <c r="AVK141" s="153"/>
      <c r="AVL141" s="153"/>
      <c r="AVM141" s="153"/>
      <c r="AVN141" s="153"/>
      <c r="AVO141" s="153"/>
      <c r="AVP141" s="153"/>
      <c r="AVQ141" s="153"/>
      <c r="AVR141" s="153"/>
      <c r="AVS141" s="153"/>
      <c r="AVT141" s="153"/>
      <c r="AVU141" s="153"/>
      <c r="AVV141" s="153"/>
      <c r="AVW141" s="153"/>
      <c r="AVX141" s="153"/>
      <c r="AVY141" s="153"/>
      <c r="AVZ141" s="153"/>
      <c r="AWA141" s="153"/>
      <c r="AWB141" s="153"/>
      <c r="AWC141" s="153"/>
      <c r="AWD141" s="153"/>
      <c r="AWE141" s="153"/>
      <c r="AWF141" s="153"/>
      <c r="AWG141" s="153"/>
      <c r="AWH141" s="153"/>
      <c r="AWI141" s="153"/>
      <c r="AWJ141" s="153"/>
      <c r="AWK141" s="153"/>
      <c r="AWL141" s="153"/>
      <c r="AWM141" s="153"/>
      <c r="AWN141" s="153"/>
      <c r="AWO141" s="153"/>
      <c r="AWP141" s="153"/>
      <c r="AWQ141" s="153"/>
      <c r="AWR141" s="153"/>
      <c r="AWS141" s="153"/>
      <c r="AWT141" s="153"/>
      <c r="AWU141" s="153"/>
      <c r="AWV141" s="153"/>
      <c r="AWW141" s="153"/>
      <c r="AWX141" s="153"/>
      <c r="AWY141" s="153"/>
      <c r="AWZ141" s="153"/>
      <c r="AXA141" s="153"/>
      <c r="AXB141" s="153"/>
      <c r="AXC141" s="153"/>
      <c r="AXD141" s="153"/>
      <c r="AXE141" s="153"/>
      <c r="AXF141" s="153"/>
      <c r="AXG141" s="153"/>
      <c r="AXH141" s="153"/>
      <c r="AXI141" s="153"/>
      <c r="AXJ141" s="153"/>
      <c r="AXK141" s="153"/>
      <c r="AXL141" s="153"/>
      <c r="AXM141" s="153"/>
      <c r="AXN141" s="153"/>
      <c r="AXO141" s="153"/>
      <c r="AXP141" s="153"/>
      <c r="AXQ141" s="153"/>
      <c r="AXR141" s="153"/>
      <c r="AXS141" s="153"/>
      <c r="AXT141" s="153"/>
      <c r="AXU141" s="153"/>
      <c r="AXV141" s="153"/>
      <c r="AXW141" s="153"/>
      <c r="AXX141" s="153"/>
      <c r="AXY141" s="153"/>
      <c r="AXZ141" s="153"/>
      <c r="AYA141" s="153"/>
      <c r="AYB141" s="153"/>
      <c r="AYC141" s="153"/>
      <c r="AYD141" s="153"/>
      <c r="AYE141" s="153"/>
      <c r="AYF141" s="153"/>
      <c r="AYG141" s="153"/>
      <c r="AYH141" s="153"/>
      <c r="AYI141" s="153"/>
      <c r="AYJ141" s="153"/>
      <c r="AYK141" s="153"/>
      <c r="AYL141" s="153"/>
      <c r="AYM141" s="153"/>
      <c r="AYN141" s="153"/>
      <c r="AYO141" s="153"/>
      <c r="AYP141" s="153"/>
      <c r="AYQ141" s="153"/>
      <c r="AYR141" s="153"/>
      <c r="AYS141" s="153"/>
      <c r="AYT141" s="153"/>
      <c r="AYU141" s="153"/>
      <c r="AYV141" s="153"/>
      <c r="AYW141" s="153"/>
      <c r="AYX141" s="153"/>
      <c r="AYY141" s="153"/>
      <c r="AYZ141" s="153"/>
      <c r="AZA141" s="153"/>
      <c r="AZB141" s="153"/>
      <c r="AZC141" s="153"/>
      <c r="AZD141" s="153"/>
      <c r="AZE141" s="153"/>
      <c r="AZF141" s="153"/>
      <c r="AZG141" s="153"/>
      <c r="AZH141" s="153"/>
      <c r="AZI141" s="153"/>
      <c r="AZJ141" s="153"/>
      <c r="AZK141" s="153"/>
      <c r="AZL141" s="153"/>
      <c r="AZM141" s="153"/>
      <c r="AZN141" s="153"/>
      <c r="AZO141" s="153"/>
      <c r="AZP141" s="153"/>
      <c r="AZQ141" s="153"/>
      <c r="AZR141" s="153"/>
      <c r="AZS141" s="153"/>
      <c r="AZT141" s="153"/>
      <c r="AZU141" s="153"/>
      <c r="AZV141" s="153"/>
      <c r="AZW141" s="153"/>
      <c r="AZX141" s="153"/>
      <c r="AZY141" s="153"/>
      <c r="AZZ141" s="153"/>
      <c r="BAA141" s="153"/>
      <c r="BAB141" s="153"/>
      <c r="BAC141" s="153"/>
      <c r="BAD141" s="153"/>
      <c r="BAE141" s="153"/>
      <c r="BAF141" s="153"/>
      <c r="BAG141" s="153"/>
      <c r="BAH141" s="153"/>
      <c r="BAI141" s="153"/>
      <c r="BAJ141" s="153"/>
      <c r="BAK141" s="153"/>
      <c r="BAL141" s="153"/>
      <c r="BAM141" s="153"/>
      <c r="BAN141" s="153"/>
      <c r="BAO141" s="153"/>
      <c r="BAP141" s="153"/>
      <c r="BAQ141" s="153"/>
      <c r="BAR141" s="153"/>
      <c r="BAS141" s="153"/>
      <c r="BAT141" s="153"/>
      <c r="BAU141" s="153"/>
      <c r="BAV141" s="153"/>
      <c r="BAW141" s="153"/>
      <c r="BAX141" s="153"/>
      <c r="BAY141" s="153"/>
      <c r="BAZ141" s="153"/>
      <c r="BBA141" s="153"/>
      <c r="BBB141" s="153"/>
      <c r="BBC141" s="153"/>
      <c r="BBD141" s="153"/>
      <c r="BBE141" s="153"/>
      <c r="BBF141" s="153"/>
      <c r="BBG141" s="153"/>
      <c r="BBH141" s="153"/>
      <c r="BBI141" s="153"/>
      <c r="BBJ141" s="153"/>
      <c r="BBK141" s="153"/>
      <c r="BBL141" s="153"/>
      <c r="BBM141" s="153"/>
      <c r="BBN141" s="153"/>
      <c r="BBO141" s="153"/>
      <c r="BBP141" s="153"/>
      <c r="BBQ141" s="153"/>
      <c r="BBR141" s="153"/>
      <c r="BBS141" s="153"/>
      <c r="BBT141" s="153"/>
      <c r="BBU141" s="153"/>
      <c r="BBV141" s="153"/>
      <c r="BBW141" s="153"/>
      <c r="BBX141" s="153"/>
      <c r="BBY141" s="153"/>
      <c r="BBZ141" s="153"/>
      <c r="BCA141" s="153"/>
      <c r="BCB141" s="153"/>
      <c r="BCC141" s="153"/>
      <c r="BCD141" s="153"/>
      <c r="BCE141" s="153"/>
      <c r="BCF141" s="153"/>
      <c r="BCG141" s="153"/>
      <c r="BCH141" s="153"/>
      <c r="BCI141" s="153"/>
      <c r="BCJ141" s="153"/>
      <c r="BCK141" s="153"/>
      <c r="BCL141" s="153"/>
      <c r="BCM141" s="153"/>
      <c r="BCN141" s="153"/>
      <c r="BCO141" s="153"/>
      <c r="BCP141" s="153"/>
      <c r="BCQ141" s="153"/>
      <c r="BCR141" s="153"/>
      <c r="BCS141" s="153"/>
      <c r="BCT141" s="153"/>
      <c r="BCU141" s="153"/>
      <c r="BCV141" s="153"/>
      <c r="BCW141" s="153"/>
      <c r="BCX141" s="153"/>
      <c r="BCY141" s="153"/>
      <c r="BCZ141" s="153"/>
      <c r="BDA141" s="153"/>
      <c r="BDB141" s="153"/>
      <c r="BDC141" s="153"/>
      <c r="BDD141" s="153"/>
      <c r="BDE141" s="153"/>
      <c r="BDF141" s="153"/>
      <c r="BDG141" s="153"/>
      <c r="BDH141" s="153"/>
      <c r="BDI141" s="153"/>
      <c r="BDJ141" s="153"/>
      <c r="BDK141" s="153"/>
      <c r="BDL141" s="153"/>
      <c r="BDM141" s="153"/>
      <c r="BDN141" s="153"/>
      <c r="BDO141" s="153"/>
      <c r="BDP141" s="153"/>
      <c r="BDQ141" s="153"/>
      <c r="BDR141" s="153"/>
      <c r="BDS141" s="153"/>
      <c r="BDT141" s="153"/>
      <c r="BDU141" s="153"/>
      <c r="BDV141" s="153"/>
      <c r="BDW141" s="153"/>
      <c r="BDX141" s="153"/>
      <c r="BDY141" s="153"/>
      <c r="BDZ141" s="153"/>
      <c r="BEA141" s="153"/>
      <c r="BEB141" s="153"/>
      <c r="BEC141" s="153"/>
      <c r="BED141" s="153"/>
      <c r="BEE141" s="153"/>
      <c r="BEF141" s="153"/>
      <c r="BEG141" s="153"/>
      <c r="BEH141" s="153"/>
      <c r="BEI141" s="153"/>
      <c r="BEJ141" s="153"/>
      <c r="BEK141" s="153"/>
      <c r="BEL141" s="153"/>
      <c r="BEM141" s="153"/>
      <c r="BEN141" s="153"/>
      <c r="BEO141" s="153"/>
      <c r="BEP141" s="153"/>
      <c r="BEQ141" s="153"/>
      <c r="BER141" s="153"/>
      <c r="BES141" s="153"/>
      <c r="BET141" s="153"/>
      <c r="BEU141" s="153"/>
      <c r="BEV141" s="153"/>
      <c r="BEW141" s="153"/>
      <c r="BEX141" s="153"/>
      <c r="BEY141" s="153"/>
      <c r="BEZ141" s="153"/>
      <c r="BFA141" s="153"/>
      <c r="BFB141" s="153"/>
      <c r="BFC141" s="153"/>
      <c r="BFD141" s="153"/>
      <c r="BFE141" s="153"/>
      <c r="BFF141" s="153"/>
      <c r="BFG141" s="153"/>
      <c r="BFH141" s="153"/>
      <c r="BFI141" s="153"/>
      <c r="BFJ141" s="153"/>
      <c r="BFK141" s="153"/>
      <c r="BFL141" s="153"/>
      <c r="BFM141" s="153"/>
      <c r="BFN141" s="153"/>
      <c r="BFO141" s="153"/>
      <c r="BFP141" s="153"/>
      <c r="BFQ141" s="153"/>
      <c r="BFR141" s="153"/>
      <c r="BFS141" s="153"/>
      <c r="BFT141" s="153"/>
      <c r="BFU141" s="153"/>
      <c r="BFV141" s="153"/>
      <c r="BFW141" s="153"/>
      <c r="BFX141" s="153"/>
      <c r="BFY141" s="153"/>
      <c r="BFZ141" s="153"/>
      <c r="BGA141" s="153"/>
      <c r="BGB141" s="153"/>
      <c r="BGC141" s="153"/>
      <c r="BGD141" s="153"/>
      <c r="BGE141" s="153"/>
      <c r="BGF141" s="153"/>
      <c r="BGG141" s="153"/>
      <c r="BGH141" s="153"/>
      <c r="BGI141" s="153"/>
      <c r="BGJ141" s="153"/>
      <c r="BGK141" s="153"/>
      <c r="BGL141" s="153"/>
      <c r="BGM141" s="153"/>
      <c r="BGN141" s="153"/>
      <c r="BGO141" s="153"/>
      <c r="BGP141" s="153"/>
      <c r="BGQ141" s="153"/>
      <c r="BGR141" s="153"/>
      <c r="BGS141" s="153"/>
      <c r="BGT141" s="153"/>
      <c r="BGU141" s="153"/>
      <c r="BGV141" s="153"/>
      <c r="BGW141" s="153"/>
      <c r="BGX141" s="153"/>
      <c r="BGY141" s="153"/>
      <c r="BGZ141" s="153"/>
      <c r="BHA141" s="153"/>
      <c r="BHB141" s="153"/>
      <c r="BHC141" s="153"/>
      <c r="BHD141" s="153"/>
      <c r="BHE141" s="153"/>
      <c r="BHF141" s="153"/>
      <c r="BHG141" s="153"/>
      <c r="BHH141" s="153"/>
      <c r="BHI141" s="153"/>
      <c r="BHJ141" s="153"/>
      <c r="BHK141" s="153"/>
      <c r="BHL141" s="153"/>
      <c r="BHM141" s="153"/>
      <c r="BHN141" s="153"/>
      <c r="BHO141" s="153"/>
      <c r="BHP141" s="153"/>
      <c r="BHQ141" s="153"/>
      <c r="BHR141" s="153"/>
      <c r="BHS141" s="153"/>
      <c r="BHT141" s="153"/>
      <c r="BHU141" s="153"/>
      <c r="BHV141" s="153"/>
      <c r="BHW141" s="153"/>
      <c r="BHX141" s="153"/>
      <c r="BHY141" s="153"/>
      <c r="BHZ141" s="153"/>
      <c r="BIA141" s="153"/>
      <c r="BIB141" s="153"/>
      <c r="BIC141" s="153"/>
      <c r="BID141" s="153"/>
      <c r="BIE141" s="153"/>
      <c r="BIF141" s="153"/>
      <c r="BIG141" s="153"/>
      <c r="BIH141" s="153"/>
      <c r="BII141" s="153"/>
      <c r="BIJ141" s="153"/>
      <c r="BIK141" s="153"/>
      <c r="BIL141" s="153"/>
      <c r="BIM141" s="153"/>
      <c r="BIN141" s="153"/>
      <c r="BIO141" s="153"/>
      <c r="BIP141" s="153"/>
      <c r="BIQ141" s="153"/>
      <c r="BIR141" s="153"/>
      <c r="BIS141" s="153"/>
      <c r="BIT141" s="153"/>
      <c r="BIU141" s="153"/>
      <c r="BIV141" s="153"/>
      <c r="BIW141" s="153"/>
      <c r="BIX141" s="153"/>
      <c r="BIY141" s="153"/>
      <c r="BIZ141" s="153"/>
      <c r="BJA141" s="153"/>
      <c r="BJB141" s="153"/>
      <c r="BJC141" s="153"/>
      <c r="BJD141" s="153"/>
      <c r="BJE141" s="153"/>
      <c r="BJF141" s="153"/>
      <c r="BJG141" s="153"/>
      <c r="BJH141" s="153"/>
      <c r="BJI141" s="153"/>
      <c r="BJJ141" s="153"/>
      <c r="BJK141" s="153"/>
      <c r="BJL141" s="153"/>
      <c r="BJM141" s="153"/>
      <c r="BJN141" s="153"/>
      <c r="BJO141" s="153"/>
      <c r="BJP141" s="153"/>
      <c r="BJQ141" s="153"/>
      <c r="BJR141" s="153"/>
      <c r="BJS141" s="153"/>
      <c r="BJT141" s="153"/>
      <c r="BJU141" s="153"/>
      <c r="BJV141" s="153"/>
      <c r="BJW141" s="153"/>
      <c r="BJX141" s="153"/>
      <c r="BJY141" s="153"/>
      <c r="BJZ141" s="153"/>
      <c r="BKA141" s="153"/>
      <c r="BKB141" s="153"/>
      <c r="BKC141" s="153"/>
      <c r="BKD141" s="153"/>
      <c r="BKE141" s="153"/>
      <c r="BKF141" s="153"/>
      <c r="BKG141" s="153"/>
      <c r="BKH141" s="153"/>
      <c r="BKI141" s="153"/>
      <c r="BKJ141" s="153"/>
      <c r="BKK141" s="153"/>
      <c r="BKL141" s="153"/>
      <c r="BKM141" s="153"/>
      <c r="BKN141" s="153"/>
      <c r="BKO141" s="153"/>
      <c r="BKP141" s="153"/>
      <c r="BKQ141" s="153"/>
      <c r="BKR141" s="153"/>
      <c r="BKS141" s="153"/>
      <c r="BKT141" s="153"/>
      <c r="BKU141" s="153"/>
      <c r="BKV141" s="153"/>
      <c r="BKW141" s="153"/>
      <c r="BKX141" s="153"/>
      <c r="BKY141" s="153"/>
      <c r="BKZ141" s="153"/>
      <c r="BLA141" s="153"/>
      <c r="BLB141" s="153"/>
      <c r="BLC141" s="153"/>
      <c r="BLD141" s="153"/>
      <c r="BLE141" s="153"/>
      <c r="BLF141" s="153"/>
      <c r="BLG141" s="153"/>
      <c r="BLH141" s="153"/>
      <c r="BLI141" s="153"/>
      <c r="BLJ141" s="153"/>
      <c r="BLK141" s="153"/>
      <c r="BLL141" s="153"/>
      <c r="BLM141" s="153"/>
      <c r="BLN141" s="153"/>
      <c r="BLO141" s="153"/>
      <c r="BLP141" s="153"/>
      <c r="BLQ141" s="153"/>
      <c r="BLR141" s="153"/>
      <c r="BLS141" s="153"/>
      <c r="BLT141" s="153"/>
      <c r="BLU141" s="153"/>
      <c r="BLV141" s="153"/>
      <c r="BLW141" s="153"/>
      <c r="BLX141" s="153"/>
      <c r="BLY141" s="153"/>
      <c r="BLZ141" s="153"/>
      <c r="BMA141" s="153"/>
      <c r="BMB141" s="153"/>
      <c r="BMC141" s="153"/>
      <c r="BMD141" s="153"/>
      <c r="BME141" s="153"/>
      <c r="BMF141" s="153"/>
      <c r="BMG141" s="153"/>
      <c r="BMH141" s="153"/>
      <c r="BMI141" s="153"/>
      <c r="BMJ141" s="153"/>
      <c r="BMK141" s="153"/>
      <c r="BML141" s="153"/>
      <c r="BMM141" s="153"/>
      <c r="BMN141" s="153"/>
      <c r="BMO141" s="153"/>
      <c r="BMP141" s="153"/>
      <c r="BMQ141" s="153"/>
      <c r="BMR141" s="153"/>
      <c r="BMS141" s="153"/>
      <c r="BMT141" s="153"/>
      <c r="BMU141" s="153"/>
      <c r="BMV141" s="153"/>
      <c r="BMW141" s="153"/>
      <c r="BMX141" s="153"/>
      <c r="BMY141" s="153"/>
      <c r="BMZ141" s="153"/>
      <c r="BNA141" s="153"/>
      <c r="BNB141" s="153"/>
      <c r="BNC141" s="153"/>
      <c r="BND141" s="153"/>
      <c r="BNE141" s="153"/>
      <c r="BNF141" s="153"/>
      <c r="BNG141" s="153"/>
      <c r="BNH141" s="153"/>
      <c r="BNI141" s="153"/>
      <c r="BNJ141" s="153"/>
      <c r="BNK141" s="153"/>
      <c r="BNL141" s="153"/>
      <c r="BNM141" s="153"/>
      <c r="BNN141" s="153"/>
      <c r="BNO141" s="153"/>
      <c r="BNP141" s="153"/>
      <c r="BNQ141" s="153"/>
      <c r="BNR141" s="153"/>
      <c r="BNS141" s="153"/>
      <c r="BNT141" s="153"/>
      <c r="BNU141" s="153"/>
      <c r="BNV141" s="153"/>
      <c r="BNW141" s="153"/>
      <c r="BNX141" s="153"/>
      <c r="BNY141" s="153"/>
      <c r="BNZ141" s="153"/>
      <c r="BOA141" s="153"/>
      <c r="BOB141" s="153"/>
      <c r="BOC141" s="153"/>
      <c r="BOD141" s="153"/>
      <c r="BOE141" s="153"/>
      <c r="BOF141" s="153"/>
      <c r="BOG141" s="153"/>
      <c r="BOH141" s="153"/>
      <c r="BOI141" s="153"/>
      <c r="BOJ141" s="153"/>
      <c r="BOK141" s="153"/>
      <c r="BOL141" s="153"/>
      <c r="BOM141" s="153"/>
      <c r="BON141" s="153"/>
      <c r="BOO141" s="153"/>
      <c r="BOP141" s="153"/>
      <c r="BOQ141" s="153"/>
      <c r="BOR141" s="153"/>
      <c r="BOS141" s="153"/>
      <c r="BOT141" s="153"/>
      <c r="BOU141" s="153"/>
      <c r="BOV141" s="153"/>
      <c r="BOW141" s="153"/>
      <c r="BOX141" s="153"/>
      <c r="BOY141" s="153"/>
      <c r="BOZ141" s="153"/>
      <c r="BPA141" s="153"/>
      <c r="BPB141" s="153"/>
      <c r="BPC141" s="153"/>
      <c r="BPD141" s="153"/>
      <c r="BPE141" s="153"/>
      <c r="BPF141" s="153"/>
      <c r="BPG141" s="153"/>
      <c r="BPH141" s="153"/>
      <c r="BPI141" s="153"/>
      <c r="BPJ141" s="153"/>
      <c r="BPK141" s="153"/>
      <c r="BPL141" s="153"/>
      <c r="BPM141" s="153"/>
      <c r="BPN141" s="153"/>
      <c r="BPO141" s="153"/>
      <c r="BPP141" s="153"/>
      <c r="BPQ141" s="153"/>
      <c r="BPR141" s="153"/>
      <c r="BPS141" s="153"/>
      <c r="BPT141" s="153"/>
      <c r="BPU141" s="153"/>
      <c r="BPV141" s="153"/>
      <c r="BPW141" s="153"/>
      <c r="BPX141" s="153"/>
      <c r="BPY141" s="153"/>
      <c r="BPZ141" s="153"/>
      <c r="BQA141" s="153"/>
      <c r="BQB141" s="153"/>
      <c r="BQC141" s="153"/>
      <c r="BQD141" s="153"/>
      <c r="BQE141" s="153"/>
      <c r="BQF141" s="153"/>
      <c r="BQG141" s="153"/>
      <c r="BQH141" s="153"/>
      <c r="BQI141" s="153"/>
      <c r="BQJ141" s="153"/>
      <c r="BQK141" s="153"/>
      <c r="BQL141" s="153"/>
      <c r="BQM141" s="153"/>
      <c r="BQN141" s="153"/>
      <c r="BQO141" s="153"/>
      <c r="BQP141" s="153"/>
      <c r="BQQ141" s="153"/>
      <c r="BQR141" s="153"/>
      <c r="BQS141" s="153"/>
      <c r="BQT141" s="153"/>
      <c r="BQU141" s="153"/>
      <c r="BQV141" s="153"/>
      <c r="BQW141" s="153"/>
      <c r="BQX141" s="153"/>
      <c r="BQY141" s="153"/>
      <c r="BQZ141" s="153"/>
      <c r="BRA141" s="153"/>
      <c r="BRB141" s="153"/>
      <c r="BRC141" s="153"/>
      <c r="BRD141" s="153"/>
      <c r="BRE141" s="153"/>
      <c r="BRF141" s="153"/>
      <c r="BRG141" s="153"/>
      <c r="BRH141" s="153"/>
      <c r="BRI141" s="153"/>
      <c r="BRJ141" s="153"/>
      <c r="BRK141" s="153"/>
      <c r="BRL141" s="153"/>
      <c r="BRM141" s="153"/>
      <c r="BRN141" s="153"/>
      <c r="BRO141" s="153"/>
      <c r="BRP141" s="153"/>
      <c r="BRQ141" s="153"/>
      <c r="BRR141" s="153"/>
      <c r="BRS141" s="153"/>
      <c r="BRT141" s="153"/>
      <c r="BRU141" s="153"/>
      <c r="BRV141" s="153"/>
      <c r="BRW141" s="153"/>
      <c r="BRX141" s="153"/>
      <c r="BRY141" s="153"/>
      <c r="BRZ141" s="153"/>
      <c r="BSA141" s="153"/>
      <c r="BSB141" s="153"/>
      <c r="BSC141" s="153"/>
      <c r="BSD141" s="153"/>
      <c r="BSE141" s="153"/>
      <c r="BSF141" s="153"/>
      <c r="BSG141" s="153"/>
      <c r="BSH141" s="153"/>
      <c r="BSI141" s="153"/>
      <c r="BSJ141" s="153"/>
      <c r="BSK141" s="153"/>
      <c r="BSL141" s="153"/>
      <c r="BSM141" s="153"/>
      <c r="BSN141" s="153"/>
      <c r="BSO141" s="153"/>
      <c r="BSP141" s="153"/>
      <c r="BSQ141" s="153"/>
      <c r="BSR141" s="153"/>
      <c r="BSS141" s="153"/>
      <c r="BST141" s="153"/>
      <c r="BSU141" s="153"/>
      <c r="BSV141" s="153"/>
      <c r="BSW141" s="153"/>
      <c r="BSX141" s="153"/>
      <c r="BSY141" s="153"/>
      <c r="BSZ141" s="153"/>
      <c r="BTA141" s="153"/>
      <c r="BTB141" s="153"/>
      <c r="BTC141" s="153"/>
      <c r="BTD141" s="153"/>
      <c r="BTE141" s="153"/>
      <c r="BTF141" s="153"/>
      <c r="BTG141" s="153"/>
      <c r="BTH141" s="153"/>
      <c r="BTI141" s="153"/>
      <c r="BTJ141" s="153"/>
      <c r="BTK141" s="153"/>
      <c r="BTL141" s="153"/>
      <c r="BTM141" s="153"/>
      <c r="BTN141" s="153"/>
      <c r="BTO141" s="153"/>
      <c r="BTP141" s="153"/>
      <c r="BTQ141" s="153"/>
      <c r="BTR141" s="153"/>
      <c r="BTS141" s="153"/>
      <c r="BTT141" s="153"/>
      <c r="BTU141" s="153"/>
      <c r="BTV141" s="153"/>
      <c r="BTW141" s="153"/>
      <c r="BTX141" s="153"/>
      <c r="BTY141" s="153"/>
      <c r="BTZ141" s="153"/>
      <c r="BUA141" s="153"/>
      <c r="BUB141" s="153"/>
      <c r="BUC141" s="153"/>
      <c r="BUD141" s="153"/>
      <c r="BUE141" s="153"/>
      <c r="BUF141" s="153"/>
      <c r="BUG141" s="153"/>
      <c r="BUH141" s="153"/>
      <c r="BUI141" s="153"/>
      <c r="BUJ141" s="153"/>
      <c r="BUK141" s="153"/>
      <c r="BUL141" s="153"/>
      <c r="BUM141" s="153"/>
      <c r="BUN141" s="153"/>
      <c r="BUO141" s="153"/>
      <c r="BUP141" s="153"/>
      <c r="BUQ141" s="153"/>
      <c r="BUR141" s="153"/>
      <c r="BUS141" s="153"/>
      <c r="BUT141" s="153"/>
      <c r="BUU141" s="153"/>
      <c r="BUV141" s="153"/>
      <c r="BUW141" s="153"/>
      <c r="BUX141" s="153"/>
      <c r="BUY141" s="153"/>
      <c r="BUZ141" s="153"/>
      <c r="BVA141" s="153"/>
      <c r="BVB141" s="153"/>
      <c r="BVC141" s="153"/>
      <c r="BVD141" s="153"/>
      <c r="BVE141" s="153"/>
      <c r="BVF141" s="153"/>
      <c r="BVG141" s="153"/>
      <c r="BVH141" s="153"/>
      <c r="BVI141" s="153"/>
      <c r="BVJ141" s="153"/>
      <c r="BVK141" s="153"/>
      <c r="BVL141" s="153"/>
      <c r="BVM141" s="153"/>
      <c r="BVN141" s="153"/>
      <c r="BVO141" s="153"/>
      <c r="BVP141" s="153"/>
      <c r="BVQ141" s="153"/>
      <c r="BVR141" s="153"/>
      <c r="BVS141" s="153"/>
      <c r="BVT141" s="153"/>
      <c r="BVU141" s="153"/>
      <c r="BVV141" s="153"/>
      <c r="BVW141" s="153"/>
      <c r="BVX141" s="153"/>
      <c r="BVY141" s="153"/>
      <c r="BVZ141" s="153"/>
      <c r="BWA141" s="153"/>
      <c r="BWB141" s="153"/>
      <c r="BWC141" s="153"/>
      <c r="BWD141" s="153"/>
      <c r="BWE141" s="153"/>
      <c r="BWF141" s="153"/>
      <c r="BWG141" s="153"/>
      <c r="BWH141" s="153"/>
      <c r="BWI141" s="153"/>
      <c r="BWJ141" s="153"/>
      <c r="BWK141" s="153"/>
      <c r="BWL141" s="153"/>
      <c r="BWM141" s="153"/>
      <c r="BWN141" s="153"/>
      <c r="BWO141" s="153"/>
      <c r="BWP141" s="153"/>
      <c r="BWQ141" s="153"/>
      <c r="BWR141" s="153"/>
      <c r="BWS141" s="153"/>
      <c r="BWT141" s="153"/>
      <c r="BWU141" s="153"/>
      <c r="BWV141" s="153"/>
      <c r="BWW141" s="153"/>
      <c r="BWX141" s="153"/>
      <c r="BWY141" s="153"/>
      <c r="BWZ141" s="153"/>
      <c r="BXA141" s="153"/>
      <c r="BXB141" s="153"/>
      <c r="BXC141" s="153"/>
      <c r="BXD141" s="153"/>
      <c r="BXE141" s="153"/>
      <c r="BXF141" s="153"/>
      <c r="BXG141" s="153"/>
      <c r="BXH141" s="153"/>
      <c r="BXI141" s="153"/>
      <c r="BXJ141" s="153"/>
      <c r="BXK141" s="153"/>
      <c r="BXL141" s="153"/>
      <c r="BXM141" s="153"/>
      <c r="BXN141" s="153"/>
      <c r="BXO141" s="153"/>
      <c r="BXP141" s="153"/>
      <c r="BXQ141" s="153"/>
      <c r="BXR141" s="153"/>
      <c r="BXS141" s="153"/>
      <c r="BXT141" s="153"/>
      <c r="BXU141" s="153"/>
      <c r="BXV141" s="153"/>
      <c r="BXW141" s="153"/>
      <c r="BXX141" s="153"/>
      <c r="BXY141" s="153"/>
      <c r="BXZ141" s="153"/>
      <c r="BYA141" s="153"/>
      <c r="BYB141" s="153"/>
      <c r="BYC141" s="153"/>
      <c r="BYD141" s="153"/>
      <c r="BYE141" s="153"/>
      <c r="BYF141" s="153"/>
      <c r="BYG141" s="153"/>
      <c r="BYH141" s="153"/>
      <c r="BYI141" s="153"/>
      <c r="BYJ141" s="153"/>
      <c r="BYK141" s="153"/>
      <c r="BYL141" s="153"/>
      <c r="BYM141" s="153"/>
      <c r="BYN141" s="153"/>
      <c r="BYO141" s="153"/>
      <c r="BYP141" s="153"/>
    </row>
    <row r="142" spans="1:2018" s="153" customFormat="1" ht="12.75" customHeight="1">
      <c r="C142" s="164"/>
      <c r="D142" s="155" t="s">
        <v>206</v>
      </c>
      <c r="E142" s="155" t="s">
        <v>185</v>
      </c>
      <c r="I142" s="153">
        <f>H142-I135+I139+I141</f>
        <v>2020.0538341528372</v>
      </c>
      <c r="J142" s="153">
        <f>I142-J135+J139+J141</f>
        <v>1952.4162857006822</v>
      </c>
      <c r="K142" s="153">
        <f t="shared" ref="K142" si="366">J142-K135+K139+K141</f>
        <v>1884.7787372485272</v>
      </c>
      <c r="L142" s="153">
        <f t="shared" ref="L142" si="367">K142-L135+L139+L141</f>
        <v>1817.1411887963723</v>
      </c>
      <c r="M142" s="153">
        <f t="shared" ref="M142" si="368">L142-M135+M139+M141</f>
        <v>1749.5036403442173</v>
      </c>
      <c r="N142" s="153">
        <f t="shared" ref="N142" si="369">M142-N135+N139+N141</f>
        <v>1681.8660918920623</v>
      </c>
      <c r="O142" s="153">
        <f t="shared" ref="O142" si="370">N142-O135+O139+O141</f>
        <v>1614.2285434399073</v>
      </c>
      <c r="P142" s="153">
        <f t="shared" ref="P142" si="371">O142-P135+P139+P141</f>
        <v>1546.5909949877523</v>
      </c>
      <c r="Q142" s="153">
        <f t="shared" ref="Q142" si="372">P142-Q135+Q139+Q141</f>
        <v>1478.9534465355973</v>
      </c>
      <c r="R142" s="153">
        <f t="shared" ref="R142" si="373">Q142-R135+R139+R141</f>
        <v>1411.3158980834423</v>
      </c>
      <c r="S142" s="153">
        <f t="shared" ref="S142" si="374">R142-S135+S139+S141</f>
        <v>1343.6783496312873</v>
      </c>
      <c r="T142" s="153">
        <f t="shared" ref="T142" si="375">S142-T135+T139+T141</f>
        <v>1276.0408011791324</v>
      </c>
      <c r="U142" s="153">
        <f t="shared" ref="U142" si="376">T142-U135+U139+U141</f>
        <v>1208.4032527269774</v>
      </c>
      <c r="V142" s="153">
        <f t="shared" ref="V142" si="377">U142-V135+V139+V141</f>
        <v>1140.7657042748224</v>
      </c>
      <c r="W142" s="153">
        <f t="shared" ref="W142" si="378">V142-W135+W139+W141</f>
        <v>1073.1281558226674</v>
      </c>
      <c r="X142" s="153">
        <f t="shared" ref="X142" si="379">W142-X135+X139+X141</f>
        <v>1005.4906073705125</v>
      </c>
      <c r="Y142" s="153">
        <f t="shared" ref="Y142" si="380">X142-Y135+Y139+Y141</f>
        <v>937.85305891835765</v>
      </c>
      <c r="Z142" s="153">
        <f t="shared" ref="Z142" si="381">Y142-Z135+Z139+Z141</f>
        <v>870.21551046620277</v>
      </c>
      <c r="AA142" s="153">
        <f t="shared" ref="AA142" si="382">Z142-AA135+AA139+AA141</f>
        <v>802.5779620140479</v>
      </c>
      <c r="AB142" s="153">
        <f t="shared" ref="AB142" si="383">AA142-AB135+AB139+AB141</f>
        <v>734.94041356189302</v>
      </c>
      <c r="AC142" s="153">
        <f t="shared" ref="AC142" si="384">AB142-AC135+AC139+AC141</f>
        <v>667.30286510973815</v>
      </c>
      <c r="AD142" s="153">
        <f t="shared" ref="AD142" si="385">AC142-AD135+AD139+AD141</f>
        <v>599.66531665758328</v>
      </c>
      <c r="AE142" s="153">
        <f t="shared" ref="AE142" si="386">AD142-AE135+AE139+AE141</f>
        <v>532.0277682054284</v>
      </c>
      <c r="AF142" s="153">
        <f t="shared" ref="AF142" si="387">AE142-AF135+AF139+AF141</f>
        <v>464.39021975327347</v>
      </c>
      <c r="AG142" s="153">
        <f t="shared" ref="AG142" si="388">AF142-AG135+AG139+AG141</f>
        <v>396.75267130111854</v>
      </c>
      <c r="AH142" s="153">
        <f t="shared" ref="AH142" si="389">AG142-AH135+AH139+AH141</f>
        <v>329.11512284896361</v>
      </c>
      <c r="AI142" s="153">
        <f t="shared" ref="AI142" si="390">AH142-AI135+AI139+AI141</f>
        <v>261.47757439680868</v>
      </c>
      <c r="AJ142" s="153">
        <f t="shared" ref="AJ142" si="391">AI142-AJ135+AJ139+AJ141</f>
        <v>193.84002594465375</v>
      </c>
      <c r="AK142" s="153">
        <f t="shared" ref="AK142" si="392">AJ142-AK135+AK139+AK141</f>
        <v>126.20247749249883</v>
      </c>
      <c r="AL142" s="153">
        <f t="shared" ref="AL142" si="393">AK142-AL135+AL139+AL141</f>
        <v>58.564929040343912</v>
      </c>
      <c r="AM142" s="153">
        <f t="shared" ref="AM142" si="394">AL142-AM135+AM139+AM141</f>
        <v>-2.8421709430404007E-14</v>
      </c>
      <c r="AN142" s="153">
        <f t="shared" ref="AN142" si="395">AM142-AN135+AN139+AN141</f>
        <v>-2.8421709430404007E-14</v>
      </c>
      <c r="AO142" s="153">
        <f t="shared" ref="AO142" si="396">AN142-AO135+AO139+AO141</f>
        <v>-2.8421709430404007E-14</v>
      </c>
      <c r="AP142" s="153">
        <f t="shared" ref="AP142" si="397">AO142-AP135+AP139+AP141</f>
        <v>-2.8421709430404007E-14</v>
      </c>
      <c r="AQ142" s="153">
        <f t="shared" ref="AQ142" si="398">AP142-AQ135+AQ139+AQ141</f>
        <v>-2.8421709430404007E-14</v>
      </c>
      <c r="AR142" s="153">
        <f t="shared" ref="AR142" si="399">AQ142-AR135+AR139+AR141</f>
        <v>-2.8421709430404007E-14</v>
      </c>
      <c r="AS142" s="153">
        <f t="shared" ref="AS142" si="400">AR142-AS135+AS139+AS141</f>
        <v>-2.8421709430404007E-14</v>
      </c>
      <c r="AT142" s="153">
        <f t="shared" ref="AT142" si="401">AS142-AT135+AT139+AT141</f>
        <v>-2.8421709430404007E-14</v>
      </c>
      <c r="AU142" s="153">
        <f t="shared" ref="AU142" si="402">AT142-AU135+AU139+AU141</f>
        <v>-2.8421709430404007E-14</v>
      </c>
      <c r="AV142" s="153">
        <f t="shared" ref="AV142" si="403">AU142-AV135+AV139+AV141</f>
        <v>-2.8421709430404007E-14</v>
      </c>
      <c r="AW142" s="153">
        <f t="shared" ref="AW142" si="404">AV142-AW135+AW139+AW141</f>
        <v>-2.8421709430404007E-14</v>
      </c>
      <c r="AX142" s="153">
        <f t="shared" ref="AX142" si="405">AW142-AX135+AX139+AX141</f>
        <v>-2.8421709430404007E-14</v>
      </c>
      <c r="AY142" s="153">
        <f t="shared" ref="AY142" si="406">AX142-AY135+AY139+AY141</f>
        <v>-2.8421709430404007E-14</v>
      </c>
      <c r="AZ142" s="153">
        <f t="shared" ref="AZ142" si="407">AY142-AZ135+AZ139+AZ141</f>
        <v>-2.8421709430404007E-14</v>
      </c>
      <c r="BA142" s="153">
        <f t="shared" ref="BA142" si="408">AZ142-BA135+BA139+BA141</f>
        <v>-2.8421709430404007E-14</v>
      </c>
      <c r="BB142" s="153">
        <f t="shared" ref="BB142" si="409">BA142-BB135+BB139+BB141</f>
        <v>-2.8421709430404007E-14</v>
      </c>
      <c r="BC142" s="153">
        <f t="shared" ref="BC142" si="410">BB142-BC135+BC139+BC141</f>
        <v>-2.8421709430404007E-14</v>
      </c>
      <c r="BD142" s="153">
        <f t="shared" ref="BD142" si="411">BC142-BD135+BD139+BD141</f>
        <v>-2.8421709430404007E-14</v>
      </c>
      <c r="BE142" s="153">
        <f t="shared" ref="BE142" si="412">BD142-BE135+BE139+BE141</f>
        <v>-2.8421709430404007E-14</v>
      </c>
      <c r="BF142" s="153">
        <f t="shared" ref="BF142" si="413">BE142-BF135+BF139+BF141</f>
        <v>-2.8421709430404007E-14</v>
      </c>
      <c r="BG142" s="153">
        <f t="shared" ref="BG142" si="414">BF142-BG135+BG139+BG141</f>
        <v>-2.8421709430404007E-14</v>
      </c>
      <c r="BH142" s="153">
        <f t="shared" ref="BH142" si="415">BG142-BH135+BH139+BH141</f>
        <v>-2.8421709430404007E-14</v>
      </c>
      <c r="BI142" s="153">
        <f t="shared" ref="BI142" si="416">BH142-BI135+BI139+BI141</f>
        <v>-2.8421709430404007E-14</v>
      </c>
      <c r="BJ142" s="153">
        <f t="shared" ref="BJ142" si="417">BI142-BJ135+BJ139+BJ141</f>
        <v>-2.8421709430404007E-14</v>
      </c>
      <c r="BK142" s="153">
        <f t="shared" ref="BK142" si="418">BJ142-BK135+BK139+BK141</f>
        <v>-2.8421709430404007E-14</v>
      </c>
      <c r="BL142" s="153">
        <f t="shared" ref="BL142" si="419">BK142-BL135+BL139+BL141</f>
        <v>-2.8421709430404007E-14</v>
      </c>
      <c r="BM142" s="153">
        <f t="shared" ref="BM142" si="420">BL142-BM135+BM139+BM141</f>
        <v>-2.8421709430404007E-14</v>
      </c>
      <c r="BN142" s="153">
        <f t="shared" ref="BN142" si="421">BM142-BN135+BN139+BN141</f>
        <v>-2.8421709430404007E-14</v>
      </c>
      <c r="BO142" s="153">
        <f t="shared" ref="BO142" si="422">BN142-BO135+BO139+BO141</f>
        <v>-2.8421709430404007E-14</v>
      </c>
      <c r="BP142" s="153">
        <f t="shared" ref="BP142" si="423">BO142-BP135+BP139+BP141</f>
        <v>-2.8421709430404007E-14</v>
      </c>
      <c r="BQ142" s="153">
        <f t="shared" ref="BQ142" si="424">BP142-BQ135+BQ139+BQ141</f>
        <v>-2.8421709430404007E-14</v>
      </c>
      <c r="BR142" s="153">
        <f t="shared" ref="BR142" si="425">BQ142-BR135+BR139+BR141</f>
        <v>-2.8421709430404007E-14</v>
      </c>
      <c r="BS142" s="153">
        <f t="shared" ref="BS142" si="426">BR142-BS135+BS139+BS141</f>
        <v>-2.8421709430404007E-14</v>
      </c>
      <c r="BT142" s="153">
        <f t="shared" ref="BT142" si="427">BS142-BT135+BT139+BT141</f>
        <v>-2.8421709430404007E-14</v>
      </c>
      <c r="BU142" s="153">
        <f t="shared" ref="BU142" si="428">BT142-BU135+BU139+BU141</f>
        <v>-2.8421709430404007E-14</v>
      </c>
      <c r="BV142" s="153">
        <f t="shared" ref="BV142" si="429">BU142-BV135+BV139+BV141</f>
        <v>-2.8421709430404007E-14</v>
      </c>
      <c r="BW142" s="153">
        <f t="shared" ref="BW142" si="430">BV142-BW135+BW139+BW141</f>
        <v>-2.8421709430404007E-14</v>
      </c>
      <c r="BX142" s="153">
        <f t="shared" ref="BX142" si="431">BW142-BX135+BX139+BX141</f>
        <v>-2.8421709430404007E-14</v>
      </c>
      <c r="BY142" s="153">
        <f t="shared" ref="BY142" si="432">BX142-BY135+BY139+BY141</f>
        <v>-2.8421709430404007E-14</v>
      </c>
      <c r="BZ142" s="153">
        <f t="shared" ref="BZ142" si="433">BY142-BZ135+BZ139+BZ141</f>
        <v>-2.8421709430404007E-14</v>
      </c>
      <c r="CA142" s="153">
        <f t="shared" ref="CA142" si="434">BZ142-CA135+CA139+CA141</f>
        <v>-2.8421709430404007E-14</v>
      </c>
      <c r="CB142" s="153">
        <f t="shared" ref="CB142" si="435">CA142-CB135+CB139+CB141</f>
        <v>-2.8421709430404007E-14</v>
      </c>
      <c r="CC142" s="153">
        <f t="shared" ref="CC142" si="436">CB142-CC135+CC139+CC141</f>
        <v>-2.8421709430404007E-14</v>
      </c>
      <c r="CD142" s="153">
        <f t="shared" ref="CD142" si="437">CC142-CD135+CD139+CD141</f>
        <v>-2.8421709430404007E-14</v>
      </c>
      <c r="CE142" s="153">
        <f t="shared" ref="CE142" si="438">CD142-CE135+CE139+CE141</f>
        <v>-2.8421709430404007E-14</v>
      </c>
      <c r="CF142" s="153">
        <f t="shared" ref="CF142" si="439">CE142-CF135+CF139+CF141</f>
        <v>-2.8421709430404007E-14</v>
      </c>
    </row>
    <row r="143" spans="1:2018" s="153" customFormat="1" ht="12.75" customHeight="1">
      <c r="C143" s="164"/>
      <c r="D143" s="155" t="s">
        <v>207</v>
      </c>
      <c r="E143" s="155" t="s">
        <v>185</v>
      </c>
      <c r="I143" s="153">
        <f>H143-I136+I140</f>
        <v>1160.7237101054729</v>
      </c>
      <c r="J143" s="153">
        <f>I143-J136+J140</f>
        <v>1136.5636597628254</v>
      </c>
      <c r="K143" s="153">
        <f t="shared" ref="K143:BV143" si="440">J143-K136+K140</f>
        <v>1112.4036094201779</v>
      </c>
      <c r="L143" s="153">
        <f t="shared" si="440"/>
        <v>1088.2435590775303</v>
      </c>
      <c r="M143" s="153">
        <f t="shared" si="440"/>
        <v>1064.0835087348828</v>
      </c>
      <c r="N143" s="153">
        <f t="shared" si="440"/>
        <v>1039.9234583922353</v>
      </c>
      <c r="O143" s="153">
        <f t="shared" si="440"/>
        <v>1015.7634080495878</v>
      </c>
      <c r="P143" s="153">
        <f t="shared" si="440"/>
        <v>991.60335770694041</v>
      </c>
      <c r="Q143" s="153">
        <f t="shared" si="440"/>
        <v>967.44330736429299</v>
      </c>
      <c r="R143" s="153">
        <f t="shared" si="440"/>
        <v>943.28325702164557</v>
      </c>
      <c r="S143" s="153">
        <f t="shared" si="440"/>
        <v>919.12320667899814</v>
      </c>
      <c r="T143" s="153">
        <f t="shared" si="440"/>
        <v>894.96315633635072</v>
      </c>
      <c r="U143" s="153">
        <f t="shared" si="440"/>
        <v>870.8031059937033</v>
      </c>
      <c r="V143" s="153">
        <f t="shared" si="440"/>
        <v>846.64305565105587</v>
      </c>
      <c r="W143" s="153">
        <f t="shared" si="440"/>
        <v>822.48300530840845</v>
      </c>
      <c r="X143" s="153">
        <f t="shared" si="440"/>
        <v>798.32295496576103</v>
      </c>
      <c r="Y143" s="153">
        <f t="shared" si="440"/>
        <v>774.1629046231136</v>
      </c>
      <c r="Z143" s="153">
        <f t="shared" si="440"/>
        <v>750.00285428046618</v>
      </c>
      <c r="AA143" s="153">
        <f t="shared" si="440"/>
        <v>725.84280393781876</v>
      </c>
      <c r="AB143" s="153">
        <f t="shared" si="440"/>
        <v>701.68275359517133</v>
      </c>
      <c r="AC143" s="153">
        <f t="shared" si="440"/>
        <v>677.52270325252391</v>
      </c>
      <c r="AD143" s="153">
        <f t="shared" si="440"/>
        <v>653.36265290987649</v>
      </c>
      <c r="AE143" s="153">
        <f t="shared" si="440"/>
        <v>629.20260256722906</v>
      </c>
      <c r="AF143" s="153">
        <f t="shared" si="440"/>
        <v>605.04255222458164</v>
      </c>
      <c r="AG143" s="153">
        <f t="shared" si="440"/>
        <v>580.88250188193422</v>
      </c>
      <c r="AH143" s="153">
        <f t="shared" si="440"/>
        <v>556.72245153928679</v>
      </c>
      <c r="AI143" s="153">
        <f t="shared" si="440"/>
        <v>532.56240119663937</v>
      </c>
      <c r="AJ143" s="153">
        <f t="shared" si="440"/>
        <v>508.40235085399195</v>
      </c>
      <c r="AK143" s="153">
        <f t="shared" si="440"/>
        <v>484.24230051134452</v>
      </c>
      <c r="AL143" s="153">
        <f t="shared" si="440"/>
        <v>460.0822501686971</v>
      </c>
      <c r="AM143" s="153">
        <f t="shared" si="440"/>
        <v>435.92219982604968</v>
      </c>
      <c r="AN143" s="153">
        <f t="shared" si="440"/>
        <v>411.76214948340225</v>
      </c>
      <c r="AO143" s="153">
        <f t="shared" si="440"/>
        <v>387.60209914075483</v>
      </c>
      <c r="AP143" s="153">
        <f t="shared" si="440"/>
        <v>363.44204879810741</v>
      </c>
      <c r="AQ143" s="153">
        <f t="shared" si="440"/>
        <v>339.28199845545998</v>
      </c>
      <c r="AR143" s="153">
        <f t="shared" si="440"/>
        <v>315.12194811281256</v>
      </c>
      <c r="AS143" s="153">
        <f t="shared" si="440"/>
        <v>290.96189777016514</v>
      </c>
      <c r="AT143" s="153">
        <f t="shared" si="440"/>
        <v>266.80184742751771</v>
      </c>
      <c r="AU143" s="153">
        <f t="shared" si="440"/>
        <v>242.64179708487029</v>
      </c>
      <c r="AV143" s="153">
        <f t="shared" si="440"/>
        <v>218.48174674222287</v>
      </c>
      <c r="AW143" s="153">
        <f t="shared" si="440"/>
        <v>194.32169639957544</v>
      </c>
      <c r="AX143" s="153">
        <f t="shared" si="440"/>
        <v>170.16164605692802</v>
      </c>
      <c r="AY143" s="153">
        <f t="shared" si="440"/>
        <v>146.0015957142806</v>
      </c>
      <c r="AZ143" s="153">
        <f t="shared" si="440"/>
        <v>121.84154537163317</v>
      </c>
      <c r="BA143" s="153">
        <f t="shared" si="440"/>
        <v>97.681495028985751</v>
      </c>
      <c r="BB143" s="153">
        <f t="shared" si="440"/>
        <v>73.521444686338327</v>
      </c>
      <c r="BC143" s="153">
        <f t="shared" si="440"/>
        <v>49.361394343690897</v>
      </c>
      <c r="BD143" s="153">
        <f t="shared" si="440"/>
        <v>25.201344001043466</v>
      </c>
      <c r="BE143" s="153">
        <f t="shared" si="440"/>
        <v>1.0412936583960359</v>
      </c>
      <c r="BF143" s="153">
        <f t="shared" si="440"/>
        <v>9.2370555648813024E-14</v>
      </c>
      <c r="BG143" s="153">
        <f t="shared" si="440"/>
        <v>9.2370555648813024E-14</v>
      </c>
      <c r="BH143" s="153">
        <f t="shared" si="440"/>
        <v>9.2370555648813024E-14</v>
      </c>
      <c r="BI143" s="153">
        <f t="shared" si="440"/>
        <v>9.2370555648813024E-14</v>
      </c>
      <c r="BJ143" s="153">
        <f t="shared" si="440"/>
        <v>9.2370555648813024E-14</v>
      </c>
      <c r="BK143" s="153">
        <f t="shared" si="440"/>
        <v>9.2370555648813024E-14</v>
      </c>
      <c r="BL143" s="153">
        <f t="shared" si="440"/>
        <v>9.2370555648813024E-14</v>
      </c>
      <c r="BM143" s="153">
        <f t="shared" si="440"/>
        <v>9.2370555648813024E-14</v>
      </c>
      <c r="BN143" s="153">
        <f t="shared" si="440"/>
        <v>9.2370555648813024E-14</v>
      </c>
      <c r="BO143" s="153">
        <f t="shared" si="440"/>
        <v>9.2370555648813024E-14</v>
      </c>
      <c r="BP143" s="153">
        <f t="shared" si="440"/>
        <v>9.2370555648813024E-14</v>
      </c>
      <c r="BQ143" s="153">
        <f t="shared" si="440"/>
        <v>9.2370555648813024E-14</v>
      </c>
      <c r="BR143" s="153">
        <f t="shared" si="440"/>
        <v>9.2370555648813024E-14</v>
      </c>
      <c r="BS143" s="153">
        <f t="shared" si="440"/>
        <v>9.2370555648813024E-14</v>
      </c>
      <c r="BT143" s="153">
        <f t="shared" si="440"/>
        <v>9.2370555648813024E-14</v>
      </c>
      <c r="BU143" s="153">
        <f t="shared" si="440"/>
        <v>9.2370555648813024E-14</v>
      </c>
      <c r="BV143" s="153">
        <f t="shared" si="440"/>
        <v>9.2370555648813024E-14</v>
      </c>
      <c r="BW143" s="153">
        <f t="shared" ref="BW143:CF143" si="441">BV143-BW136+BW140</f>
        <v>9.2370555648813024E-14</v>
      </c>
      <c r="BX143" s="153">
        <f t="shared" si="441"/>
        <v>9.2370555648813024E-14</v>
      </c>
      <c r="BY143" s="153">
        <f t="shared" si="441"/>
        <v>9.2370555648813024E-14</v>
      </c>
      <c r="BZ143" s="153">
        <f t="shared" si="441"/>
        <v>9.2370555648813024E-14</v>
      </c>
      <c r="CA143" s="153">
        <f t="shared" si="441"/>
        <v>9.2370555648813024E-14</v>
      </c>
      <c r="CB143" s="153">
        <f t="shared" si="441"/>
        <v>9.2370555648813024E-14</v>
      </c>
      <c r="CC143" s="153">
        <f t="shared" si="441"/>
        <v>9.2370555648813024E-14</v>
      </c>
      <c r="CD143" s="153">
        <f t="shared" si="441"/>
        <v>9.2370555648813024E-14</v>
      </c>
      <c r="CE143" s="153">
        <f t="shared" si="441"/>
        <v>9.2370555648813024E-14</v>
      </c>
      <c r="CF143" s="153">
        <f t="shared" si="441"/>
        <v>9.2370555648813024E-14</v>
      </c>
    </row>
    <row r="144" spans="1:2018" s="153" customFormat="1" ht="12.75" customHeight="1">
      <c r="A144"/>
      <c r="C144" s="164"/>
      <c r="D144" s="155"/>
      <c r="E144" s="155"/>
      <c r="I144" s="31"/>
    </row>
    <row r="145" spans="1:2018" s="153" customFormat="1" ht="12.75" customHeight="1">
      <c r="A145"/>
      <c r="C145" s="164"/>
      <c r="D145" s="155"/>
      <c r="E145" s="155"/>
      <c r="I145" s="134"/>
    </row>
    <row r="146" spans="1:2018" s="153" customFormat="1" ht="12.75" customHeight="1">
      <c r="C146" s="164" t="s">
        <v>6</v>
      </c>
      <c r="D146" s="155"/>
      <c r="E146" s="155" t="s">
        <v>185</v>
      </c>
      <c r="I146" s="31"/>
      <c r="J146" s="267">
        <f>INDEX(Inputs!L$94:L$121,MATCH($B129,Inputs!$C$94:$C$121,0))*(1+J$7)^0.5</f>
        <v>216.65628094802878</v>
      </c>
      <c r="K146" s="267">
        <f>INDEX(Inputs!M$94:M$121,MATCH($B129,Inputs!$C$94:$C$121,0))*(1+K$7)^0.5</f>
        <v>213.81540641895012</v>
      </c>
      <c r="L146" s="267">
        <f>INDEX(Inputs!N$94:N$121,MATCH($B129,Inputs!$C$94:$C$121,0))*(1+L$7)^0.5</f>
        <v>226.57285317444899</v>
      </c>
      <c r="M146" s="267">
        <f>INDEX(Inputs!O$94:O$121,MATCH($B129,Inputs!$C$94:$C$121,0))*(1+M$7)^0.5</f>
        <v>251.53846294307914</v>
      </c>
      <c r="N146" s="267">
        <f>INDEX(Inputs!P$94:P$121,MATCH($B129,Inputs!$C$94:$C$121,0))*(1+N$7)^0.5</f>
        <v>196.61740163368592</v>
      </c>
      <c r="O146" s="267">
        <f>INDEX(Inputs!Q$94:Q$121,MATCH($B129,Inputs!$C$94:$C$121,0))*(1+O$7)^0.5</f>
        <v>0</v>
      </c>
      <c r="P146" s="267">
        <f>INDEX(Inputs!R$94:R$121,MATCH($B129,Inputs!$C$94:$C$121,0))*(1+P$7)^0.5</f>
        <v>0</v>
      </c>
      <c r="Q146" s="267">
        <f>INDEX(Inputs!S$94:S$121,MATCH($B129,Inputs!$C$94:$C$121,0))*(1+Q$7)^0.5</f>
        <v>0</v>
      </c>
      <c r="R146" s="267">
        <f>INDEX(Inputs!T$94:T$121,MATCH($B129,Inputs!$C$94:$C$121,0))*(1+R$7)^0.5</f>
        <v>0</v>
      </c>
      <c r="S146" s="267">
        <f>INDEX(Inputs!U$94:U$121,MATCH($B129,Inputs!$C$94:$C$121,0))*(1+S$7)^0.5</f>
        <v>0</v>
      </c>
      <c r="T146" s="267">
        <f>INDEX(Inputs!V$94:V$121,MATCH($B129,Inputs!$C$94:$C$121,0))*(1+T$7)^0.5</f>
        <v>0</v>
      </c>
      <c r="U146" s="267">
        <f>INDEX(Inputs!W$94:W$121,MATCH($B129,Inputs!$C$94:$C$121,0))*(1+U$7)^0.5</f>
        <v>0</v>
      </c>
      <c r="V146" s="267">
        <f>INDEX(Inputs!X$94:X$121,MATCH($B129,Inputs!$C$94:$C$121,0))*(1+V$7)^0.5</f>
        <v>0</v>
      </c>
      <c r="W146" s="267">
        <f>INDEX(Inputs!Y$94:Y$121,MATCH($B129,Inputs!$C$94:$C$121,0))*(1+W$7)^0.5</f>
        <v>0</v>
      </c>
      <c r="X146" s="267">
        <f>INDEX(Inputs!Z$94:Z$121,MATCH($B129,Inputs!$C$94:$C$121,0))*(1+X$7)^0.5</f>
        <v>0</v>
      </c>
      <c r="Y146" s="267">
        <f>INDEX(Inputs!AA$94:AA$121,MATCH($B129,Inputs!$C$94:$C$121,0))*(1+Y$7)^0.5</f>
        <v>0</v>
      </c>
      <c r="Z146" s="267">
        <f>INDEX(Inputs!AB$94:AB$121,MATCH($B129,Inputs!$C$94:$C$121,0))*(1+Z$7)^0.5</f>
        <v>0</v>
      </c>
      <c r="AA146" s="267">
        <f>INDEX(Inputs!AC$94:AC$121,MATCH($B129,Inputs!$C$94:$C$121,0))*(1+AA$7)^0.5</f>
        <v>0</v>
      </c>
      <c r="AB146" s="267">
        <f>INDEX(Inputs!AD$94:AD$121,MATCH($B129,Inputs!$C$94:$C$121,0))*(1+AB$7)^0.5</f>
        <v>0</v>
      </c>
      <c r="AC146" s="267">
        <f>INDEX(Inputs!AE$94:AE$121,MATCH($B129,Inputs!$C$94:$C$121,0))*(1+AC$7)^0.5</f>
        <v>0</v>
      </c>
      <c r="AD146" s="267">
        <f>INDEX(Inputs!AF$94:AF$121,MATCH($B129,Inputs!$C$94:$C$121,0))*(1+AD$7)^0.5</f>
        <v>0</v>
      </c>
      <c r="AE146" s="267">
        <f>INDEX(Inputs!AG$94:AG$121,MATCH($B129,Inputs!$C$94:$C$121,0))*(1+AE$7)^0.5</f>
        <v>0</v>
      </c>
      <c r="AF146" s="267">
        <f>INDEX(Inputs!AH$94:AH$121,MATCH($B129,Inputs!$C$94:$C$121,0))*(1+AF$7)^0.5</f>
        <v>0</v>
      </c>
      <c r="AG146" s="267">
        <f>INDEX(Inputs!AI$94:AI$121,MATCH($B129,Inputs!$C$94:$C$121,0))*(1+AG$7)^0.5</f>
        <v>0</v>
      </c>
      <c r="AH146" s="267">
        <f>INDEX(Inputs!AJ$94:AJ$121,MATCH($B129,Inputs!$C$94:$C$121,0))*(1+AH$7)^0.5</f>
        <v>0</v>
      </c>
      <c r="AI146" s="267">
        <f>INDEX(Inputs!AK$94:AK$121,MATCH($B129,Inputs!$C$94:$C$121,0))*(1+AI$7)^0.5</f>
        <v>0</v>
      </c>
      <c r="AJ146" s="267">
        <f>INDEX(Inputs!AL$94:AL$121,MATCH($B129,Inputs!$C$94:$C$121,0))*(1+AJ$7)^0.5</f>
        <v>0</v>
      </c>
      <c r="AK146" s="267">
        <f>INDEX(Inputs!AM$94:AM$121,MATCH($B129,Inputs!$C$94:$C$121,0))*(1+AK$7)^0.5</f>
        <v>0</v>
      </c>
      <c r="AL146" s="267">
        <f>INDEX(Inputs!AN$94:AN$121,MATCH($B129,Inputs!$C$94:$C$121,0))*(1+AL$7)^0.5</f>
        <v>0</v>
      </c>
      <c r="AM146" s="267">
        <f>INDEX(Inputs!AO$94:AO$121,MATCH($B129,Inputs!$C$94:$C$121,0))*(1+AM$7)^0.5</f>
        <v>0</v>
      </c>
      <c r="AN146" s="267">
        <f>INDEX(Inputs!AP$94:AP$121,MATCH($B129,Inputs!$C$94:$C$121,0))*(1+AN$7)^0.5</f>
        <v>0</v>
      </c>
      <c r="AO146" s="267">
        <f>INDEX(Inputs!AQ$94:AQ$121,MATCH($B129,Inputs!$C$94:$C$121,0))*(1+AO$7)^0.5</f>
        <v>0</v>
      </c>
      <c r="AP146" s="267">
        <f>INDEX(Inputs!AR$94:AR$121,MATCH($B129,Inputs!$C$94:$C$121,0))*(1+AP$7)^0.5</f>
        <v>0</v>
      </c>
      <c r="AQ146" s="267">
        <f>INDEX(Inputs!AS$94:AS$121,MATCH($B129,Inputs!$C$94:$C$121,0))*(1+AQ$7)^0.5</f>
        <v>0</v>
      </c>
      <c r="AR146" s="267">
        <f>INDEX(Inputs!AT$94:AT$121,MATCH($B129,Inputs!$C$94:$C$121,0))*(1+AR$7)^0.5</f>
        <v>0</v>
      </c>
      <c r="AS146" s="267">
        <f>INDEX(Inputs!AU$94:AU$121,MATCH($B129,Inputs!$C$94:$C$121,0))*(1+AS$7)^0.5</f>
        <v>0</v>
      </c>
      <c r="AT146" s="267">
        <f>INDEX(Inputs!AV$94:AV$121,MATCH($B129,Inputs!$C$94:$C$121,0))*(1+AT$7)^0.5</f>
        <v>0</v>
      </c>
      <c r="AU146" s="267">
        <f>INDEX(Inputs!AW$94:AW$121,MATCH($B129,Inputs!$C$94:$C$121,0))*(1+AU$7)^0.5</f>
        <v>0</v>
      </c>
      <c r="AV146" s="267">
        <f>INDEX(Inputs!AX$94:AX$121,MATCH($B129,Inputs!$C$94:$C$121,0))*(1+AV$7)^0.5</f>
        <v>0</v>
      </c>
      <c r="AW146" s="267">
        <f>INDEX(Inputs!AY$94:AY$121,MATCH($B129,Inputs!$C$94:$C$121,0))*(1+AW$7)^0.5</f>
        <v>0</v>
      </c>
      <c r="AX146" s="267">
        <f>INDEX(Inputs!AZ$94:AZ$121,MATCH($B129,Inputs!$C$94:$C$121,0))*(1+AX$7)^0.5</f>
        <v>0</v>
      </c>
      <c r="AY146" s="267">
        <f>INDEX(Inputs!BA$94:BA$121,MATCH($B129,Inputs!$C$94:$C$121,0))*(1+AY$7)^0.5</f>
        <v>0</v>
      </c>
      <c r="AZ146" s="267">
        <f>INDEX(Inputs!BB$94:BB$121,MATCH($B129,Inputs!$C$94:$C$121,0))*(1+AZ$7)^0.5</f>
        <v>0</v>
      </c>
      <c r="BA146" s="267">
        <f>INDEX(Inputs!BC$94:BC$121,MATCH($B129,Inputs!$C$94:$C$121,0))*(1+BA$7)^0.5</f>
        <v>0</v>
      </c>
      <c r="BB146" s="267">
        <f>INDEX(Inputs!BD$94:BD$121,MATCH($B129,Inputs!$C$94:$C$121,0))*(1+BB$7)^0.5</f>
        <v>0</v>
      </c>
      <c r="BC146" s="267">
        <f>INDEX(Inputs!BE$94:BE$121,MATCH($B129,Inputs!$C$94:$C$121,0))*(1+BC$7)^0.5</f>
        <v>0</v>
      </c>
      <c r="BD146" s="267">
        <f>INDEX(Inputs!BF$94:BF$121,MATCH($B129,Inputs!$C$94:$C$121,0))*(1+BD$7)^0.5</f>
        <v>0</v>
      </c>
      <c r="BE146" s="267">
        <f>INDEX(Inputs!BG$94:BG$121,MATCH($B129,Inputs!$C$94:$C$121,0))*(1+BE$7)^0.5</f>
        <v>0</v>
      </c>
      <c r="BF146" s="267">
        <f>INDEX(Inputs!BH$94:BH$121,MATCH($B129,Inputs!$C$94:$C$121,0))*(1+BF$7)^0.5</f>
        <v>0</v>
      </c>
      <c r="BG146" s="267">
        <f>INDEX(Inputs!BI$94:BI$121,MATCH($B129,Inputs!$C$94:$C$121,0))*(1+BG$7)^0.5</f>
        <v>0</v>
      </c>
      <c r="BH146" s="267">
        <f>INDEX(Inputs!BJ$94:BJ$121,MATCH($B129,Inputs!$C$94:$C$121,0))*(1+BH$7)^0.5</f>
        <v>0</v>
      </c>
      <c r="BI146" s="267">
        <f>INDEX(Inputs!BK$94:BK$121,MATCH($B129,Inputs!$C$94:$C$121,0))*(1+BI$7)^0.5</f>
        <v>0</v>
      </c>
      <c r="BJ146" s="267">
        <f>INDEX(Inputs!BL$94:BL$121,MATCH($B129,Inputs!$C$94:$C$121,0))*(1+BJ$7)^0.5</f>
        <v>0</v>
      </c>
      <c r="BK146" s="267">
        <f>INDEX(Inputs!BM$94:BM$121,MATCH($B129,Inputs!$C$94:$C$121,0))*(1+BK$7)^0.5</f>
        <v>0</v>
      </c>
      <c r="BL146" s="267">
        <f>INDEX(Inputs!BN$94:BN$121,MATCH($B129,Inputs!$C$94:$C$121,0))*(1+BL$7)^0.5</f>
        <v>0</v>
      </c>
      <c r="BM146" s="267">
        <f>INDEX(Inputs!BO$94:BO$121,MATCH($B129,Inputs!$C$94:$C$121,0))*(1+BM$7)^0.5</f>
        <v>0</v>
      </c>
      <c r="BN146" s="267">
        <f>INDEX(Inputs!BP$94:BP$121,MATCH($B129,Inputs!$C$94:$C$121,0))*(1+BN$7)^0.5</f>
        <v>0</v>
      </c>
      <c r="BO146" s="267">
        <f>INDEX(Inputs!BQ$94:BQ$121,MATCH($B129,Inputs!$C$94:$C$121,0))*(1+BO$7)^0.5</f>
        <v>0</v>
      </c>
      <c r="BP146" s="267">
        <f>INDEX(Inputs!BR$94:BR$121,MATCH($B129,Inputs!$C$94:$C$121,0))*(1+BP$7)^0.5</f>
        <v>0</v>
      </c>
      <c r="BQ146" s="267">
        <f>INDEX(Inputs!BS$94:BS$121,MATCH($B129,Inputs!$C$94:$C$121,0))*(1+BQ$7)^0.5</f>
        <v>0</v>
      </c>
      <c r="BR146" s="267">
        <f>INDEX(Inputs!BT$94:BT$121,MATCH($B129,Inputs!$C$94:$C$121,0))*(1+BR$7)^0.5</f>
        <v>0</v>
      </c>
      <c r="BS146" s="267">
        <f>INDEX(Inputs!BU$94:BU$121,MATCH($B129,Inputs!$C$94:$C$121,0))*(1+BS$7)^0.5</f>
        <v>0</v>
      </c>
      <c r="BT146" s="267">
        <f>INDEX(Inputs!BV$94:BV$121,MATCH($B129,Inputs!$C$94:$C$121,0))*(1+BT$7)^0.5</f>
        <v>0</v>
      </c>
      <c r="BU146" s="267">
        <f>INDEX(Inputs!BW$94:BW$121,MATCH($B129,Inputs!$C$94:$C$121,0))*(1+BU$7)^0.5</f>
        <v>0</v>
      </c>
      <c r="BV146" s="267">
        <f>INDEX(Inputs!BX$94:BX$121,MATCH($B129,Inputs!$C$94:$C$121,0))*(1+BV$7)^0.5</f>
        <v>0</v>
      </c>
      <c r="BW146" s="267">
        <f>INDEX(Inputs!BY$94:BY$121,MATCH($B129,Inputs!$C$94:$C$121,0))*(1+BW$7)^0.5</f>
        <v>0</v>
      </c>
      <c r="BX146" s="267">
        <f>INDEX(Inputs!BZ$94:BZ$121,MATCH($B129,Inputs!$C$94:$C$121,0))*(1+BX$7)^0.5</f>
        <v>0</v>
      </c>
      <c r="BY146" s="267">
        <f>INDEX(Inputs!CA$94:CA$121,MATCH($B129,Inputs!$C$94:$C$121,0))*(1+BY$7)^0.5</f>
        <v>0</v>
      </c>
      <c r="BZ146" s="267">
        <f>INDEX(Inputs!CB$94:CB$121,MATCH($B129,Inputs!$C$94:$C$121,0))*(1+BZ$7)^0.5</f>
        <v>0</v>
      </c>
      <c r="CA146" s="267">
        <f>INDEX(Inputs!CC$94:CC$121,MATCH($B129,Inputs!$C$94:$C$121,0))*(1+CA$7)^0.5</f>
        <v>0</v>
      </c>
      <c r="CB146" s="267">
        <f>INDEX(Inputs!CD$94:CD$121,MATCH($B129,Inputs!$C$94:$C$121,0))*(1+CB$7)^0.5</f>
        <v>0</v>
      </c>
      <c r="CC146" s="267">
        <f>INDEX(Inputs!CE$94:CE$121,MATCH($B129,Inputs!$C$94:$C$121,0))*(1+CC$7)^0.5</f>
        <v>0</v>
      </c>
      <c r="CD146" s="267">
        <f>INDEX(Inputs!CF$94:CF$121,MATCH($B129,Inputs!$C$94:$C$121,0))*(1+CD$7)^0.5</f>
        <v>0</v>
      </c>
      <c r="CE146" s="267">
        <f>INDEX(Inputs!CG$94:CG$121,MATCH($B129,Inputs!$C$94:$C$121,0))*(1+CE$7)^0.5</f>
        <v>0</v>
      </c>
      <c r="CF146" s="267">
        <f>INDEX(Inputs!CH$94:CH$121,MATCH($B129,Inputs!$C$94:$C$121,0))*(1+CF$7)^0.5</f>
        <v>0</v>
      </c>
    </row>
    <row r="147" spans="1:2018" s="153" customFormat="1" ht="12.75" customHeight="1">
      <c r="A147"/>
      <c r="C147" s="164"/>
      <c r="D147" s="155" t="s">
        <v>10</v>
      </c>
      <c r="E147" s="155"/>
      <c r="I147" s="31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</row>
    <row r="148" spans="1:2018" s="97" customFormat="1" ht="12.75" customHeight="1">
      <c r="C148" s="237">
        <v>2015</v>
      </c>
      <c r="D148" s="101" t="s">
        <v>139</v>
      </c>
      <c r="E148" s="101" t="s">
        <v>185</v>
      </c>
      <c r="H148" s="182">
        <f>INDEX(Inputs!$P$260:$P$287,MATCH($B129,Inputs!$C$260:$C$287,0))/conv_2020_2015</f>
        <v>-40.359257598482692</v>
      </c>
      <c r="I148" s="171"/>
      <c r="J148" s="171">
        <f t="shared" ref="J148" si="442">IF($I132="n/a",0,IF(J$4&gt;second_reg_period,IF(J$4&lt;=$I132+$C148,$H148/($I132-5),IF(AND($H148&lt;&gt;0,I148=0,J$4=$C148+$I132+1),$H148,0)),0))</f>
        <v>0</v>
      </c>
      <c r="K148" s="171">
        <f t="shared" ref="K148" si="443">IF($I132="n/a",0,IF(K$4&gt;second_reg_period,IF(K$4&lt;=$I132+$C148,$H148/($I132-5),IF(AND($H148&lt;&gt;0,J148=0,K$4=$C148+$I132+1),$H148,0)),0))</f>
        <v>0</v>
      </c>
      <c r="L148" s="171">
        <f t="shared" ref="L148" si="444">IF($I132="n/a",0,IF(L$4&gt;second_reg_period,IF(L$4&lt;=$I132+$C148,$H148/($I132-5),IF(AND($H148&lt;&gt;0,K148=0,L$4=$C148+$I132+1),$H148,0)),0))</f>
        <v>0</v>
      </c>
      <c r="M148" s="171">
        <f t="shared" ref="M148" si="445">IF($I132="n/a",0,IF(M$4&gt;second_reg_period,IF(M$4&lt;=$I132+$C148,$H148/($I132-5),IF(AND($H148&lt;&gt;0,L148=0,M$4=$C148+$I132+1),$H148,0)),0))</f>
        <v>0</v>
      </c>
      <c r="N148" s="171">
        <f t="shared" ref="N148" si="446">IF($I132="n/a",0,IF(N$4&gt;second_reg_period,IF(N$4&lt;=$I132+$C148,$H148/($I132-5),IF(AND($H148&lt;&gt;0,M148=0,N$4=$C148+$I132+1),$H148,0)),0))</f>
        <v>0</v>
      </c>
      <c r="O148" s="171">
        <f t="shared" ref="O148" si="447">IF($I132="n/a",0,IF(O$4&gt;second_reg_period,IF(O$4&lt;=$I132+$C148,$H148/($I132-5),IF(AND($H148&lt;&gt;0,N148=0,O$4=$C148+$I132+1),$H148,0)),0))</f>
        <v>-0.89687239107739314</v>
      </c>
      <c r="P148" s="171">
        <f t="shared" ref="P148" si="448">IF($I132="n/a",0,IF(P$4&gt;second_reg_period,IF(P$4&lt;=$I132+$C148,$H148/($I132-5),IF(AND($H148&lt;&gt;0,O148=0,P$4=$C148+$I132+1),$H148,0)),0))</f>
        <v>-0.89687239107739314</v>
      </c>
      <c r="Q148" s="171">
        <f t="shared" ref="Q148" si="449">IF($I132="n/a",0,IF(Q$4&gt;second_reg_period,IF(Q$4&lt;=$I132+$C148,$H148/($I132-5),IF(AND($H148&lt;&gt;0,P148=0,Q$4=$C148+$I132+1),$H148,0)),0))</f>
        <v>-0.89687239107739314</v>
      </c>
      <c r="R148" s="171">
        <f t="shared" ref="R148" si="450">IF($I132="n/a",0,IF(R$4&gt;second_reg_period,IF(R$4&lt;=$I132+$C148,$H148/($I132-5),IF(AND($H148&lt;&gt;0,Q148=0,R$4=$C148+$I132+1),$H148,0)),0))</f>
        <v>-0.89687239107739314</v>
      </c>
      <c r="S148" s="171">
        <f t="shared" ref="S148" si="451">IF($I132="n/a",0,IF(S$4&gt;second_reg_period,IF(S$4&lt;=$I132+$C148,$H148/($I132-5),IF(AND($H148&lt;&gt;0,R148=0,S$4=$C148+$I132+1),$H148,0)),0))</f>
        <v>-0.89687239107739314</v>
      </c>
      <c r="T148" s="171">
        <f t="shared" ref="T148" si="452">IF($I132="n/a",0,IF(T$4&gt;second_reg_period,IF(T$4&lt;=$I132+$C148,$H148/($I132-5),IF(AND($H148&lt;&gt;0,S148=0,T$4=$C148+$I132+1),$H148,0)),0))</f>
        <v>-0.89687239107739314</v>
      </c>
      <c r="U148" s="171">
        <f t="shared" ref="U148" si="453">IF($I132="n/a",0,IF(U$4&gt;second_reg_period,IF(U$4&lt;=$I132+$C148,$H148/($I132-5),IF(AND($H148&lt;&gt;0,T148=0,U$4=$C148+$I132+1),$H148,0)),0))</f>
        <v>-0.89687239107739314</v>
      </c>
      <c r="V148" s="171">
        <f t="shared" ref="V148" si="454">IF($I132="n/a",0,IF(V$4&gt;second_reg_period,IF(V$4&lt;=$I132+$C148,$H148/($I132-5),IF(AND($H148&lt;&gt;0,U148=0,V$4=$C148+$I132+1),$H148,0)),0))</f>
        <v>-0.89687239107739314</v>
      </c>
      <c r="W148" s="171">
        <f t="shared" ref="W148" si="455">IF($I132="n/a",0,IF(W$4&gt;second_reg_period,IF(W$4&lt;=$I132+$C148,$H148/($I132-5),IF(AND($H148&lt;&gt;0,V148=0,W$4=$C148+$I132+1),$H148,0)),0))</f>
        <v>-0.89687239107739314</v>
      </c>
      <c r="X148" s="171">
        <f t="shared" ref="X148" si="456">IF($I132="n/a",0,IF(X$4&gt;second_reg_period,IF(X$4&lt;=$I132+$C148,$H148/($I132-5),IF(AND($H148&lt;&gt;0,W148=0,X$4=$C148+$I132+1),$H148,0)),0))</f>
        <v>-0.89687239107739314</v>
      </c>
      <c r="Y148" s="171">
        <f t="shared" ref="Y148" si="457">IF($I132="n/a",0,IF(Y$4&gt;second_reg_period,IF(Y$4&lt;=$I132+$C148,$H148/($I132-5),IF(AND($H148&lt;&gt;0,X148=0,Y$4=$C148+$I132+1),$H148,0)),0))</f>
        <v>-0.89687239107739314</v>
      </c>
      <c r="Z148" s="171">
        <f t="shared" ref="Z148" si="458">IF($I132="n/a",0,IF(Z$4&gt;second_reg_period,IF(Z$4&lt;=$I132+$C148,$H148/($I132-5),IF(AND($H148&lt;&gt;0,Y148=0,Z$4=$C148+$I132+1),$H148,0)),0))</f>
        <v>-0.89687239107739314</v>
      </c>
      <c r="AA148" s="171">
        <f t="shared" ref="AA148" si="459">IF($I132="n/a",0,IF(AA$4&gt;second_reg_period,IF(AA$4&lt;=$I132+$C148,$H148/($I132-5),IF(AND($H148&lt;&gt;0,Z148=0,AA$4=$C148+$I132+1),$H148,0)),0))</f>
        <v>-0.89687239107739314</v>
      </c>
      <c r="AB148" s="171">
        <f t="shared" ref="AB148" si="460">IF($I132="n/a",0,IF(AB$4&gt;second_reg_period,IF(AB$4&lt;=$I132+$C148,$H148/($I132-5),IF(AND($H148&lt;&gt;0,AA148=0,AB$4=$C148+$I132+1),$H148,0)),0))</f>
        <v>-0.89687239107739314</v>
      </c>
      <c r="AC148" s="171">
        <f t="shared" ref="AC148" si="461">IF($I132="n/a",0,IF(AC$4&gt;second_reg_period,IF(AC$4&lt;=$I132+$C148,$H148/($I132-5),IF(AND($H148&lt;&gt;0,AB148=0,AC$4=$C148+$I132+1),$H148,0)),0))</f>
        <v>-0.89687239107739314</v>
      </c>
      <c r="AD148" s="171">
        <f t="shared" ref="AD148" si="462">IF($I132="n/a",0,IF(AD$4&gt;second_reg_period,IF(AD$4&lt;=$I132+$C148,$H148/($I132-5),IF(AND($H148&lt;&gt;0,AC148=0,AD$4=$C148+$I132+1),$H148,0)),0))</f>
        <v>-0.89687239107739314</v>
      </c>
      <c r="AE148" s="171">
        <f t="shared" ref="AE148" si="463">IF($I132="n/a",0,IF(AE$4&gt;second_reg_period,IF(AE$4&lt;=$I132+$C148,$H148/($I132-5),IF(AND($H148&lt;&gt;0,AD148=0,AE$4=$C148+$I132+1),$H148,0)),0))</f>
        <v>-0.89687239107739314</v>
      </c>
      <c r="AF148" s="171">
        <f t="shared" ref="AF148" si="464">IF($I132="n/a",0,IF(AF$4&gt;second_reg_period,IF(AF$4&lt;=$I132+$C148,$H148/($I132-5),IF(AND($H148&lt;&gt;0,AE148=0,AF$4=$C148+$I132+1),$H148,0)),0))</f>
        <v>-0.89687239107739314</v>
      </c>
      <c r="AG148" s="171">
        <f t="shared" ref="AG148" si="465">IF($I132="n/a",0,IF(AG$4&gt;second_reg_period,IF(AG$4&lt;=$I132+$C148,$H148/($I132-5),IF(AND($H148&lt;&gt;0,AF148=0,AG$4=$C148+$I132+1),$H148,0)),0))</f>
        <v>-0.89687239107739314</v>
      </c>
      <c r="AH148" s="171">
        <f t="shared" ref="AH148" si="466">IF($I132="n/a",0,IF(AH$4&gt;second_reg_period,IF(AH$4&lt;=$I132+$C148,$H148/($I132-5),IF(AND($H148&lt;&gt;0,AG148=0,AH$4=$C148+$I132+1),$H148,0)),0))</f>
        <v>-0.89687239107739314</v>
      </c>
      <c r="AI148" s="171">
        <f t="shared" ref="AI148" si="467">IF($I132="n/a",0,IF(AI$4&gt;second_reg_period,IF(AI$4&lt;=$I132+$C148,$H148/($I132-5),IF(AND($H148&lt;&gt;0,AH148=0,AI$4=$C148+$I132+1),$H148,0)),0))</f>
        <v>-0.89687239107739314</v>
      </c>
      <c r="AJ148" s="171">
        <f t="shared" ref="AJ148" si="468">IF($I132="n/a",0,IF(AJ$4&gt;second_reg_period,IF(AJ$4&lt;=$I132+$C148,$H148/($I132-5),IF(AND($H148&lt;&gt;0,AI148=0,AJ$4=$C148+$I132+1),$H148,0)),0))</f>
        <v>-0.89687239107739314</v>
      </c>
      <c r="AK148" s="171">
        <f t="shared" ref="AK148" si="469">IF($I132="n/a",0,IF(AK$4&gt;second_reg_period,IF(AK$4&lt;=$I132+$C148,$H148/($I132-5),IF(AND($H148&lt;&gt;0,AJ148=0,AK$4=$C148+$I132+1),$H148,0)),0))</f>
        <v>-0.89687239107739314</v>
      </c>
      <c r="AL148" s="171">
        <f t="shared" ref="AL148" si="470">IF($I132="n/a",0,IF(AL$4&gt;second_reg_period,IF(AL$4&lt;=$I132+$C148,$H148/($I132-5),IF(AND($H148&lt;&gt;0,AK148=0,AL$4=$C148+$I132+1),$H148,0)),0))</f>
        <v>-0.89687239107739314</v>
      </c>
      <c r="AM148" s="171">
        <f t="shared" ref="AM148" si="471">IF($I132="n/a",0,IF(AM$4&gt;second_reg_period,IF(AM$4&lt;=$I132+$C148,$H148/($I132-5),IF(AND($H148&lt;&gt;0,AL148=0,AM$4=$C148+$I132+1),$H148,0)),0))</f>
        <v>-0.89687239107739314</v>
      </c>
      <c r="AN148" s="171">
        <f t="shared" ref="AN148" si="472">IF($I132="n/a",0,IF(AN$4&gt;second_reg_period,IF(AN$4&lt;=$I132+$C148,$H148/($I132-5),IF(AND($H148&lt;&gt;0,AM148=0,AN$4=$C148+$I132+1),$H148,0)),0))</f>
        <v>-0.89687239107739314</v>
      </c>
      <c r="AO148" s="171">
        <f t="shared" ref="AO148" si="473">IF($I132="n/a",0,IF(AO$4&gt;second_reg_period,IF(AO$4&lt;=$I132+$C148,$H148/($I132-5),IF(AND($H148&lt;&gt;0,AN148=0,AO$4=$C148+$I132+1),$H148,0)),0))</f>
        <v>-0.89687239107739314</v>
      </c>
      <c r="AP148" s="171">
        <f t="shared" ref="AP148" si="474">IF($I132="n/a",0,IF(AP$4&gt;second_reg_period,IF(AP$4&lt;=$I132+$C148,$H148/($I132-5),IF(AND($H148&lt;&gt;0,AO148=0,AP$4=$C148+$I132+1),$H148,0)),0))</f>
        <v>-0.89687239107739314</v>
      </c>
      <c r="AQ148" s="171">
        <f t="shared" ref="AQ148" si="475">IF($I132="n/a",0,IF(AQ$4&gt;second_reg_period,IF(AQ$4&lt;=$I132+$C148,$H148/($I132-5),IF(AND($H148&lt;&gt;0,AP148=0,AQ$4=$C148+$I132+1),$H148,0)),0))</f>
        <v>-0.89687239107739314</v>
      </c>
      <c r="AR148" s="171">
        <f t="shared" ref="AR148" si="476">IF($I132="n/a",0,IF(AR$4&gt;second_reg_period,IF(AR$4&lt;=$I132+$C148,$H148/($I132-5),IF(AND($H148&lt;&gt;0,AQ148=0,AR$4=$C148+$I132+1),$H148,0)),0))</f>
        <v>-0.89687239107739314</v>
      </c>
      <c r="AS148" s="171">
        <f t="shared" ref="AS148" si="477">IF($I132="n/a",0,IF(AS$4&gt;second_reg_period,IF(AS$4&lt;=$I132+$C148,$H148/($I132-5),IF(AND($H148&lt;&gt;0,AR148=0,AS$4=$C148+$I132+1),$H148,0)),0))</f>
        <v>-0.89687239107739314</v>
      </c>
      <c r="AT148" s="171">
        <f t="shared" ref="AT148" si="478">IF($I132="n/a",0,IF(AT$4&gt;second_reg_period,IF(AT$4&lt;=$I132+$C148,$H148/($I132-5),IF(AND($H148&lt;&gt;0,AS148=0,AT$4=$C148+$I132+1),$H148,0)),0))</f>
        <v>-0.89687239107739314</v>
      </c>
      <c r="AU148" s="171">
        <f t="shared" ref="AU148" si="479">IF($I132="n/a",0,IF(AU$4&gt;second_reg_period,IF(AU$4&lt;=$I132+$C148,$H148/($I132-5),IF(AND($H148&lt;&gt;0,AT148=0,AU$4=$C148+$I132+1),$H148,0)),0))</f>
        <v>-0.89687239107739314</v>
      </c>
      <c r="AV148" s="171">
        <f t="shared" ref="AV148" si="480">IF($I132="n/a",0,IF(AV$4&gt;second_reg_period,IF(AV$4&lt;=$I132+$C148,$H148/($I132-5),IF(AND($H148&lt;&gt;0,AU148=0,AV$4=$C148+$I132+1),$H148,0)),0))</f>
        <v>-0.89687239107739314</v>
      </c>
      <c r="AW148" s="171">
        <f t="shared" ref="AW148" si="481">IF($I132="n/a",0,IF(AW$4&gt;second_reg_period,IF(AW$4&lt;=$I132+$C148,$H148/($I132-5),IF(AND($H148&lt;&gt;0,AV148=0,AW$4=$C148+$I132+1),$H148,0)),0))</f>
        <v>-0.89687239107739314</v>
      </c>
      <c r="AX148" s="171">
        <f t="shared" ref="AX148" si="482">IF($I132="n/a",0,IF(AX$4&gt;second_reg_period,IF(AX$4&lt;=$I132+$C148,$H148/($I132-5),IF(AND($H148&lt;&gt;0,AW148=0,AX$4=$C148+$I132+1),$H148,0)),0))</f>
        <v>-0.89687239107739314</v>
      </c>
      <c r="AY148" s="171">
        <f t="shared" ref="AY148" si="483">IF($I132="n/a",0,IF(AY$4&gt;second_reg_period,IF(AY$4&lt;=$I132+$C148,$H148/($I132-5),IF(AND($H148&lt;&gt;0,AX148=0,AY$4=$C148+$I132+1),$H148,0)),0))</f>
        <v>-0.89687239107739314</v>
      </c>
      <c r="AZ148" s="171">
        <f t="shared" ref="AZ148" si="484">IF($I132="n/a",0,IF(AZ$4&gt;second_reg_period,IF(AZ$4&lt;=$I132+$C148,$H148/($I132-5),IF(AND($H148&lt;&gt;0,AY148=0,AZ$4=$C148+$I132+1),$H148,0)),0))</f>
        <v>-0.89687239107739314</v>
      </c>
      <c r="BA148" s="171">
        <f t="shared" ref="BA148" si="485">IF($I132="n/a",0,IF(BA$4&gt;second_reg_period,IF(BA$4&lt;=$I132+$C148,$H148/($I132-5),IF(AND($H148&lt;&gt;0,AZ148=0,BA$4=$C148+$I132+1),$H148,0)),0))</f>
        <v>-0.89687239107739314</v>
      </c>
      <c r="BB148" s="171">
        <f t="shared" ref="BB148" si="486">IF($I132="n/a",0,IF(BB$4&gt;second_reg_period,IF(BB$4&lt;=$I132+$C148,$H148/($I132-5),IF(AND($H148&lt;&gt;0,BA148=0,BB$4=$C148+$I132+1),$H148,0)),0))</f>
        <v>-0.89687239107739314</v>
      </c>
      <c r="BC148" s="171">
        <f t="shared" ref="BC148" si="487">IF($I132="n/a",0,IF(BC$4&gt;second_reg_period,IF(BC$4&lt;=$I132+$C148,$H148/($I132-5),IF(AND($H148&lt;&gt;0,BB148=0,BC$4=$C148+$I132+1),$H148,0)),0))</f>
        <v>-0.89687239107739314</v>
      </c>
      <c r="BD148" s="171">
        <f t="shared" ref="BD148" si="488">IF($I132="n/a",0,IF(BD$4&gt;second_reg_period,IF(BD$4&lt;=$I132+$C148,$H148/($I132-5),IF(AND($H148&lt;&gt;0,BC148=0,BD$4=$C148+$I132+1),$H148,0)),0))</f>
        <v>-0.89687239107739314</v>
      </c>
      <c r="BE148" s="171">
        <f t="shared" ref="BE148" si="489">IF($I132="n/a",0,IF(BE$4&gt;second_reg_period,IF(BE$4&lt;=$I132+$C148,$H148/($I132-5),IF(AND($H148&lt;&gt;0,BD148=0,BE$4=$C148+$I132+1),$H148,0)),0))</f>
        <v>-0.89687239107739314</v>
      </c>
      <c r="BF148" s="171">
        <f t="shared" ref="BF148" si="490">IF($I132="n/a",0,IF(BF$4&gt;second_reg_period,IF(BF$4&lt;=$I132+$C148,$H148/($I132-5),IF(AND($H148&lt;&gt;0,BE148=0,BF$4=$C148+$I132+1),$H148,0)),0))</f>
        <v>-0.89687239107739314</v>
      </c>
      <c r="BG148" s="171">
        <f t="shared" ref="BG148" si="491">IF($I132="n/a",0,IF(BG$4&gt;second_reg_period,IF(BG$4&lt;=$I132+$C148,$H148/($I132-5),IF(AND($H148&lt;&gt;0,BF148=0,BG$4=$C148+$I132+1),$H148,0)),0))</f>
        <v>-0.89687239107739314</v>
      </c>
      <c r="BH148" s="171">
        <f t="shared" ref="BH148" si="492">IF($I132="n/a",0,IF(BH$4&gt;second_reg_period,IF(BH$4&lt;=$I132+$C148,$H148/($I132-5),IF(AND($H148&lt;&gt;0,BG148=0,BH$4=$C148+$I132+1),$H148,0)),0))</f>
        <v>0</v>
      </c>
      <c r="BI148" s="171">
        <f t="shared" ref="BI148" si="493">IF($I132="n/a",0,IF(BI$4&gt;second_reg_period,IF(BI$4&lt;=$I132+$C148,$H148/($I132-5),IF(AND($H148&lt;&gt;0,BH148=0,BI$4=$C148+$I132+1),$H148,0)),0))</f>
        <v>0</v>
      </c>
      <c r="BJ148" s="171">
        <f t="shared" ref="BJ148" si="494">IF($I132="n/a",0,IF(BJ$4&gt;second_reg_period,IF(BJ$4&lt;=$I132+$C148,$H148/($I132-5),IF(AND($H148&lt;&gt;0,BI148=0,BJ$4=$C148+$I132+1),$H148,0)),0))</f>
        <v>0</v>
      </c>
      <c r="BK148" s="171">
        <f t="shared" ref="BK148" si="495">IF($I132="n/a",0,IF(BK$4&gt;second_reg_period,IF(BK$4&lt;=$I132+$C148,$H148/($I132-5),IF(AND($H148&lt;&gt;0,BJ148=0,BK$4=$C148+$I132+1),$H148,0)),0))</f>
        <v>0</v>
      </c>
      <c r="BL148" s="171">
        <f t="shared" ref="BL148" si="496">IF($I132="n/a",0,IF(BL$4&gt;second_reg_period,IF(BL$4&lt;=$I132+$C148,$H148/($I132-5),IF(AND($H148&lt;&gt;0,BK148=0,BL$4=$C148+$I132+1),$H148,0)),0))</f>
        <v>0</v>
      </c>
      <c r="BM148" s="171">
        <f t="shared" ref="BM148" si="497">IF($I132="n/a",0,IF(BM$4&gt;second_reg_period,IF(BM$4&lt;=$I132+$C148,$H148/($I132-5),IF(AND($H148&lt;&gt;0,BL148=0,BM$4=$C148+$I132+1),$H148,0)),0))</f>
        <v>0</v>
      </c>
      <c r="BN148" s="171">
        <f t="shared" ref="BN148" si="498">IF($I132="n/a",0,IF(BN$4&gt;second_reg_period,IF(BN$4&lt;=$I132+$C148,$H148/($I132-5),IF(AND($H148&lt;&gt;0,BM148=0,BN$4=$C148+$I132+1),$H148,0)),0))</f>
        <v>0</v>
      </c>
      <c r="BO148" s="171">
        <f t="shared" ref="BO148" si="499">IF($I132="n/a",0,IF(BO$4&gt;second_reg_period,IF(BO$4&lt;=$I132+$C148,$H148/($I132-5),IF(AND($H148&lt;&gt;0,BN148=0,BO$4=$C148+$I132+1),$H148,0)),0))</f>
        <v>0</v>
      </c>
      <c r="BP148" s="171">
        <f t="shared" ref="BP148" si="500">IF($I132="n/a",0,IF(BP$4&gt;second_reg_period,IF(BP$4&lt;=$I132+$C148,$H148/($I132-5),IF(AND($H148&lt;&gt;0,BO148=0,BP$4=$C148+$I132+1),$H148,0)),0))</f>
        <v>0</v>
      </c>
      <c r="BQ148" s="171">
        <f t="shared" ref="BQ148" si="501">IF($I132="n/a",0,IF(BQ$4&gt;second_reg_period,IF(BQ$4&lt;=$I132+$C148,$H148/($I132-5),IF(AND($H148&lt;&gt;0,BP148=0,BQ$4=$C148+$I132+1),$H148,0)),0))</f>
        <v>0</v>
      </c>
      <c r="BR148" s="171">
        <f t="shared" ref="BR148" si="502">IF($I132="n/a",0,IF(BR$4&gt;second_reg_period,IF(BR$4&lt;=$I132+$C148,$H148/($I132-5),IF(AND($H148&lt;&gt;0,BQ148=0,BR$4=$C148+$I132+1),$H148,0)),0))</f>
        <v>0</v>
      </c>
      <c r="BS148" s="171">
        <f t="shared" ref="BS148" si="503">IF($I132="n/a",0,IF(BS$4&gt;second_reg_period,IF(BS$4&lt;=$I132+$C148,$H148/($I132-5),IF(AND($H148&lt;&gt;0,BR148=0,BS$4=$C148+$I132+1),$H148,0)),0))</f>
        <v>0</v>
      </c>
      <c r="BT148" s="171">
        <f t="shared" ref="BT148" si="504">IF($I132="n/a",0,IF(BT$4&gt;second_reg_period,IF(BT$4&lt;=$I132+$C148,$H148/($I132-5),IF(AND($H148&lt;&gt;0,BS148=0,BT$4=$C148+$I132+1),$H148,0)),0))</f>
        <v>0</v>
      </c>
      <c r="BU148" s="171">
        <f t="shared" ref="BU148" si="505">IF($I132="n/a",0,IF(BU$4&gt;second_reg_period,IF(BU$4&lt;=$I132+$C148,$H148/($I132-5),IF(AND($H148&lt;&gt;0,BT148=0,BU$4=$C148+$I132+1),$H148,0)),0))</f>
        <v>0</v>
      </c>
      <c r="BV148" s="171">
        <f t="shared" ref="BV148" si="506">IF($I132="n/a",0,IF(BV$4&gt;second_reg_period,IF(BV$4&lt;=$I132+$C148,$H148/($I132-5),IF(AND($H148&lt;&gt;0,BU148=0,BV$4=$C148+$I132+1),$H148,0)),0))</f>
        <v>0</v>
      </c>
      <c r="BW148" s="171">
        <f t="shared" ref="BW148" si="507">IF($I132="n/a",0,IF(BW$4&gt;second_reg_period,IF(BW$4&lt;=$I132+$C148,$H148/($I132-5),IF(AND($H148&lt;&gt;0,BV148=0,BW$4=$C148+$I132+1),$H148,0)),0))</f>
        <v>0</v>
      </c>
      <c r="BX148" s="171">
        <f t="shared" ref="BX148" si="508">IF($I132="n/a",0,IF(BX$4&gt;second_reg_period,IF(BX$4&lt;=$I132+$C148,$H148/($I132-5),IF(AND($H148&lt;&gt;0,BW148=0,BX$4=$C148+$I132+1),$H148,0)),0))</f>
        <v>0</v>
      </c>
      <c r="BY148" s="171">
        <f t="shared" ref="BY148" si="509">IF($I132="n/a",0,IF(BY$4&gt;second_reg_period,IF(BY$4&lt;=$I132+$C148,$H148/($I132-5),IF(AND($H148&lt;&gt;0,BX148=0,BY$4=$C148+$I132+1),$H148,0)),0))</f>
        <v>0</v>
      </c>
      <c r="BZ148" s="171">
        <f t="shared" ref="BZ148" si="510">IF($I132="n/a",0,IF(BZ$4&gt;second_reg_period,IF(BZ$4&lt;=$I132+$C148,$H148/($I132-5),IF(AND($H148&lt;&gt;0,BY148=0,BZ$4=$C148+$I132+1),$H148,0)),0))</f>
        <v>0</v>
      </c>
      <c r="CA148" s="171">
        <f t="shared" ref="CA148" si="511">IF($I132="n/a",0,IF(CA$4&gt;second_reg_period,IF(CA$4&lt;=$I132+$C148,$H148/($I132-5),IF(AND($H148&lt;&gt;0,BZ148=0,CA$4=$C148+$I132+1),$H148,0)),0))</f>
        <v>0</v>
      </c>
      <c r="CB148" s="171">
        <f t="shared" ref="CB148" si="512">IF($I132="n/a",0,IF(CB$4&gt;second_reg_period,IF(CB$4&lt;=$I132+$C148,$H148/($I132-5),IF(AND($H148&lt;&gt;0,CA148=0,CB$4=$C148+$I132+1),$H148,0)),0))</f>
        <v>0</v>
      </c>
      <c r="CC148" s="171">
        <f t="shared" ref="CC148" si="513">IF($I132="n/a",0,IF(CC$4&gt;second_reg_period,IF(CC$4&lt;=$I132+$C148,$H148/($I132-5),IF(AND($H148&lt;&gt;0,CB148=0,CC$4=$C148+$I132+1),$H148,0)),0))</f>
        <v>0</v>
      </c>
      <c r="CD148" s="171">
        <f t="shared" ref="CD148" si="514">IF($I132="n/a",0,IF(CD$4&gt;second_reg_period,IF(CD$4&lt;=$I132+$C148,$H148/($I132-5),IF(AND($H148&lt;&gt;0,CC148=0,CD$4=$C148+$I132+1),$H148,0)),0))</f>
        <v>0</v>
      </c>
      <c r="CE148" s="171">
        <f t="shared" ref="CE148" si="515">IF($I132="n/a",0,IF(CE$4&gt;second_reg_period,IF(CE$4&lt;=$I132+$C148,$H148/($I132-5),IF(AND($H148&lt;&gt;0,CD148=0,CE$4=$C148+$I132+1),$H148,0)),0))</f>
        <v>0</v>
      </c>
      <c r="CF148" s="171">
        <f t="shared" ref="CF148" si="516">IF($I132="n/a",0,IF(CF$4&gt;second_reg_period,IF(CF$4&lt;=$I132+$C148,$H148/($I132-5),IF(AND($H148&lt;&gt;0,CE148=0,CF$4=$C148+$I132+1),$H148,0)),0))</f>
        <v>0</v>
      </c>
      <c r="CG148" s="153"/>
      <c r="CH148" s="153"/>
      <c r="CI148" s="153"/>
      <c r="CJ148" s="153"/>
      <c r="CK148" s="153"/>
      <c r="CL148" s="153"/>
      <c r="CM148" s="153"/>
      <c r="CN148" s="153"/>
      <c r="CO148" s="153"/>
      <c r="CP148" s="153"/>
      <c r="CQ148" s="153"/>
      <c r="CR148" s="153"/>
      <c r="CS148" s="153"/>
      <c r="CT148" s="153"/>
      <c r="CU148" s="153"/>
      <c r="CV148" s="153"/>
      <c r="CW148" s="153"/>
      <c r="CX148" s="153"/>
      <c r="CY148" s="153"/>
      <c r="CZ148" s="153"/>
      <c r="DA148" s="153"/>
      <c r="DB148" s="153"/>
      <c r="DC148" s="153"/>
      <c r="DD148" s="153"/>
      <c r="DE148" s="153"/>
      <c r="DF148" s="153"/>
      <c r="DG148" s="153"/>
      <c r="DH148" s="153"/>
      <c r="DI148" s="153"/>
      <c r="DJ148" s="153"/>
      <c r="DK148" s="153"/>
      <c r="DL148" s="153"/>
      <c r="DM148" s="153"/>
      <c r="DN148" s="153"/>
      <c r="DO148" s="153"/>
      <c r="DP148" s="153"/>
      <c r="DQ148" s="153"/>
      <c r="DR148" s="153"/>
      <c r="DS148" s="153"/>
      <c r="DT148" s="153"/>
      <c r="DU148" s="153"/>
      <c r="DV148" s="153"/>
      <c r="DW148" s="153"/>
      <c r="DX148" s="153"/>
      <c r="DY148" s="153"/>
      <c r="DZ148" s="153"/>
      <c r="EA148" s="153"/>
      <c r="EB148" s="153"/>
      <c r="EC148" s="153"/>
      <c r="ED148" s="153"/>
      <c r="EE148" s="153"/>
      <c r="EF148" s="153"/>
      <c r="EG148" s="153"/>
      <c r="EH148" s="153"/>
      <c r="EI148" s="153"/>
      <c r="EJ148" s="153"/>
      <c r="EK148" s="153"/>
      <c r="EL148" s="153"/>
      <c r="EM148" s="153"/>
      <c r="EN148" s="153"/>
      <c r="EO148" s="153"/>
      <c r="EP148" s="153"/>
      <c r="EQ148" s="153"/>
      <c r="ER148" s="153"/>
      <c r="ES148" s="153"/>
      <c r="ET148" s="153"/>
      <c r="EU148" s="153"/>
      <c r="EV148" s="153"/>
      <c r="EW148" s="153"/>
      <c r="EX148" s="153"/>
      <c r="EY148" s="153"/>
      <c r="EZ148" s="153"/>
      <c r="FA148" s="153"/>
      <c r="FB148" s="153"/>
      <c r="FC148" s="153"/>
      <c r="FD148" s="153"/>
      <c r="FE148" s="153"/>
      <c r="FF148" s="153"/>
      <c r="FG148" s="153"/>
      <c r="FH148" s="153"/>
      <c r="FI148" s="153"/>
      <c r="FJ148" s="153"/>
      <c r="FK148" s="153"/>
      <c r="FL148" s="153"/>
      <c r="FM148" s="153"/>
      <c r="FN148" s="153"/>
      <c r="FO148" s="153"/>
      <c r="FP148" s="153"/>
      <c r="FQ148" s="153"/>
      <c r="FR148" s="153"/>
      <c r="FS148" s="153"/>
      <c r="FT148" s="153"/>
      <c r="FU148" s="153"/>
      <c r="FV148" s="153"/>
      <c r="FW148" s="153"/>
      <c r="FX148" s="153"/>
      <c r="FY148" s="153"/>
      <c r="FZ148" s="153"/>
      <c r="GA148" s="153"/>
      <c r="GB148" s="153"/>
      <c r="GC148" s="153"/>
      <c r="GD148" s="153"/>
      <c r="GE148" s="153"/>
      <c r="GF148" s="153"/>
      <c r="GG148" s="153"/>
      <c r="GH148" s="153"/>
      <c r="GI148" s="153"/>
      <c r="GJ148" s="153"/>
      <c r="GK148" s="153"/>
      <c r="GL148" s="153"/>
      <c r="GM148" s="153"/>
      <c r="GN148" s="153"/>
      <c r="GO148" s="153"/>
      <c r="GP148" s="153"/>
      <c r="GQ148" s="153"/>
      <c r="GR148" s="153"/>
      <c r="GS148" s="153"/>
      <c r="GT148" s="153"/>
      <c r="GU148" s="153"/>
      <c r="GV148" s="153"/>
      <c r="GW148" s="153"/>
      <c r="GX148" s="153"/>
      <c r="GY148" s="153"/>
      <c r="GZ148" s="153"/>
      <c r="HA148" s="153"/>
      <c r="HB148" s="153"/>
      <c r="HC148" s="153"/>
      <c r="HD148" s="153"/>
      <c r="HE148" s="153"/>
      <c r="HF148" s="153"/>
      <c r="HG148" s="153"/>
      <c r="HH148" s="153"/>
      <c r="HI148" s="153"/>
      <c r="HJ148" s="153"/>
      <c r="HK148" s="153"/>
      <c r="HL148" s="153"/>
      <c r="HM148" s="153"/>
      <c r="HN148" s="153"/>
      <c r="HO148" s="153"/>
      <c r="HP148" s="153"/>
      <c r="HQ148" s="153"/>
      <c r="HR148" s="153"/>
      <c r="HS148" s="153"/>
      <c r="HT148" s="153"/>
      <c r="HU148" s="153"/>
      <c r="HV148" s="153"/>
      <c r="HW148" s="153"/>
      <c r="HX148" s="153"/>
      <c r="HY148" s="153"/>
      <c r="HZ148" s="153"/>
      <c r="IA148" s="153"/>
      <c r="IB148" s="153"/>
      <c r="IC148" s="153"/>
      <c r="ID148" s="153"/>
      <c r="IE148" s="153"/>
      <c r="IF148" s="153"/>
      <c r="IG148" s="153"/>
      <c r="IH148" s="153"/>
      <c r="II148" s="153"/>
      <c r="IJ148" s="153"/>
      <c r="IK148" s="153"/>
      <c r="IL148" s="153"/>
      <c r="IM148" s="153"/>
      <c r="IN148" s="153"/>
      <c r="IO148" s="153"/>
      <c r="IP148" s="153"/>
      <c r="IQ148" s="153"/>
      <c r="IR148" s="153"/>
      <c r="IS148" s="153"/>
      <c r="IT148" s="153"/>
      <c r="IU148" s="153"/>
      <c r="IV148" s="153"/>
      <c r="IW148" s="153"/>
      <c r="IX148" s="153"/>
      <c r="IY148" s="153"/>
      <c r="IZ148" s="153"/>
      <c r="JA148" s="153"/>
      <c r="JB148" s="153"/>
      <c r="JC148" s="153"/>
      <c r="JD148" s="153"/>
      <c r="JE148" s="153"/>
      <c r="JF148" s="153"/>
      <c r="JG148" s="153"/>
      <c r="JH148" s="153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3"/>
      <c r="JU148" s="153"/>
      <c r="JV148" s="153"/>
      <c r="JW148" s="153"/>
      <c r="JX148" s="153"/>
      <c r="JY148" s="153"/>
      <c r="JZ148" s="153"/>
      <c r="KA148" s="153"/>
      <c r="KB148" s="153"/>
      <c r="KC148" s="153"/>
      <c r="KD148" s="153"/>
      <c r="KE148" s="153"/>
      <c r="KF148" s="153"/>
      <c r="KG148" s="153"/>
      <c r="KH148" s="153"/>
      <c r="KI148" s="153"/>
      <c r="KJ148" s="153"/>
      <c r="KK148" s="153"/>
      <c r="KL148" s="153"/>
      <c r="KM148" s="153"/>
      <c r="KN148" s="153"/>
      <c r="KO148" s="153"/>
      <c r="KP148" s="153"/>
      <c r="KQ148" s="153"/>
      <c r="KR148" s="153"/>
      <c r="KS148" s="153"/>
      <c r="KT148" s="153"/>
      <c r="KU148" s="153"/>
      <c r="KV148" s="153"/>
      <c r="KW148" s="153"/>
      <c r="KX148" s="153"/>
      <c r="KY148" s="153"/>
      <c r="KZ148" s="153"/>
      <c r="LA148" s="153"/>
      <c r="LB148" s="153"/>
      <c r="LC148" s="153"/>
      <c r="LD148" s="153"/>
      <c r="LE148" s="153"/>
      <c r="LF148" s="153"/>
      <c r="LG148" s="153"/>
      <c r="LH148" s="153"/>
      <c r="LI148" s="153"/>
      <c r="LJ148" s="153"/>
      <c r="LK148" s="153"/>
      <c r="LL148" s="153"/>
      <c r="LM148" s="153"/>
      <c r="LN148" s="153"/>
      <c r="LO148" s="153"/>
      <c r="LP148" s="153"/>
      <c r="LQ148" s="153"/>
      <c r="LR148" s="153"/>
      <c r="LS148" s="153"/>
      <c r="LT148" s="153"/>
      <c r="LU148" s="153"/>
      <c r="LV148" s="153"/>
      <c r="LW148" s="153"/>
      <c r="LX148" s="153"/>
      <c r="LY148" s="153"/>
      <c r="LZ148" s="153"/>
      <c r="MA148" s="153"/>
      <c r="MB148" s="153"/>
      <c r="MC148" s="153"/>
      <c r="MD148" s="153"/>
      <c r="ME148" s="153"/>
      <c r="MF148" s="153"/>
      <c r="MG148" s="153"/>
      <c r="MH148" s="153"/>
      <c r="MI148" s="153"/>
      <c r="MJ148" s="153"/>
      <c r="MK148" s="153"/>
      <c r="ML148" s="153"/>
      <c r="MM148" s="153"/>
      <c r="MN148" s="153"/>
      <c r="MO148" s="153"/>
      <c r="MP148" s="153"/>
      <c r="MQ148" s="153"/>
      <c r="MR148" s="153"/>
      <c r="MS148" s="153"/>
      <c r="MT148" s="153"/>
      <c r="MU148" s="153"/>
      <c r="MV148" s="153"/>
      <c r="MW148" s="153"/>
      <c r="MX148" s="153"/>
      <c r="MY148" s="153"/>
      <c r="MZ148" s="153"/>
      <c r="NA148" s="153"/>
      <c r="NB148" s="153"/>
      <c r="NC148" s="153"/>
      <c r="ND148" s="153"/>
      <c r="NE148" s="153"/>
      <c r="NF148" s="153"/>
      <c r="NG148" s="153"/>
      <c r="NH148" s="153"/>
      <c r="NI148" s="153"/>
      <c r="NJ148" s="153"/>
      <c r="NK148" s="153"/>
      <c r="NL148" s="153"/>
      <c r="NM148" s="153"/>
      <c r="NN148" s="153"/>
      <c r="NO148" s="153"/>
      <c r="NP148" s="153"/>
      <c r="NQ148" s="153"/>
      <c r="NR148" s="153"/>
      <c r="NS148" s="153"/>
      <c r="NT148" s="153"/>
      <c r="NU148" s="153"/>
      <c r="NV148" s="153"/>
      <c r="NW148" s="153"/>
      <c r="NX148" s="153"/>
      <c r="NY148" s="153"/>
      <c r="NZ148" s="153"/>
      <c r="OA148" s="153"/>
      <c r="OB148" s="153"/>
      <c r="OC148" s="153"/>
      <c r="OD148" s="153"/>
      <c r="OE148" s="153"/>
      <c r="OF148" s="153"/>
      <c r="OG148" s="153"/>
      <c r="OH148" s="153"/>
      <c r="OI148" s="153"/>
      <c r="OJ148" s="153"/>
      <c r="OK148" s="153"/>
      <c r="OL148" s="153"/>
      <c r="OM148" s="153"/>
      <c r="ON148" s="153"/>
      <c r="OO148" s="153"/>
      <c r="OP148" s="153"/>
      <c r="OQ148" s="153"/>
      <c r="OR148" s="153"/>
      <c r="OS148" s="153"/>
      <c r="OT148" s="153"/>
      <c r="OU148" s="153"/>
      <c r="OV148" s="153"/>
      <c r="OW148" s="153"/>
      <c r="OX148" s="153"/>
      <c r="OY148" s="153"/>
      <c r="OZ148" s="153"/>
      <c r="PA148" s="153"/>
      <c r="PB148" s="153"/>
      <c r="PC148" s="153"/>
      <c r="PD148" s="153"/>
      <c r="PE148" s="153"/>
      <c r="PF148" s="153"/>
      <c r="PG148" s="153"/>
      <c r="PH148" s="153"/>
      <c r="PI148" s="153"/>
      <c r="PJ148" s="153"/>
      <c r="PK148" s="153"/>
      <c r="PL148" s="153"/>
      <c r="PM148" s="153"/>
      <c r="PN148" s="153"/>
      <c r="PO148" s="153"/>
      <c r="PP148" s="153"/>
      <c r="PQ148" s="153"/>
      <c r="PR148" s="153"/>
      <c r="PS148" s="153"/>
      <c r="PT148" s="153"/>
      <c r="PU148" s="153"/>
      <c r="PV148" s="153"/>
      <c r="PW148" s="153"/>
      <c r="PX148" s="153"/>
      <c r="PY148" s="153"/>
      <c r="PZ148" s="153"/>
      <c r="QA148" s="153"/>
      <c r="QB148" s="153"/>
      <c r="QC148" s="153"/>
      <c r="QD148" s="153"/>
      <c r="QE148" s="153"/>
      <c r="QF148" s="153"/>
      <c r="QG148" s="153"/>
      <c r="QH148" s="153"/>
      <c r="QI148" s="153"/>
      <c r="QJ148" s="153"/>
      <c r="QK148" s="153"/>
      <c r="QL148" s="153"/>
      <c r="QM148" s="153"/>
      <c r="QN148" s="153"/>
      <c r="QO148" s="153"/>
      <c r="QP148" s="153"/>
      <c r="QQ148" s="153"/>
      <c r="QR148" s="153"/>
      <c r="QS148" s="153"/>
      <c r="QT148" s="153"/>
      <c r="QU148" s="153"/>
      <c r="QV148" s="153"/>
      <c r="QW148" s="153"/>
      <c r="QX148" s="153"/>
      <c r="QY148" s="153"/>
      <c r="QZ148" s="153"/>
      <c r="RA148" s="153"/>
      <c r="RB148" s="153"/>
      <c r="RC148" s="153"/>
      <c r="RD148" s="153"/>
      <c r="RE148" s="153"/>
      <c r="RF148" s="153"/>
      <c r="RG148" s="153"/>
      <c r="RH148" s="153"/>
      <c r="RI148" s="153"/>
      <c r="RJ148" s="153"/>
      <c r="RK148" s="153"/>
      <c r="RL148" s="153"/>
      <c r="RM148" s="153"/>
      <c r="RN148" s="153"/>
      <c r="RO148" s="153"/>
      <c r="RP148" s="153"/>
      <c r="RQ148" s="153"/>
      <c r="RR148" s="153"/>
      <c r="RS148" s="153"/>
      <c r="RT148" s="153"/>
      <c r="RU148" s="153"/>
      <c r="RV148" s="153"/>
      <c r="RW148" s="153"/>
      <c r="RX148" s="153"/>
      <c r="RY148" s="153"/>
      <c r="RZ148" s="153"/>
      <c r="SA148" s="153"/>
      <c r="SB148" s="153"/>
      <c r="SC148" s="153"/>
      <c r="SD148" s="153"/>
      <c r="SE148" s="153"/>
      <c r="SF148" s="153"/>
      <c r="SG148" s="153"/>
      <c r="SH148" s="153"/>
      <c r="SI148" s="153"/>
      <c r="SJ148" s="153"/>
      <c r="SK148" s="153"/>
      <c r="SL148" s="153"/>
      <c r="SM148" s="153"/>
      <c r="SN148" s="153"/>
      <c r="SO148" s="153"/>
      <c r="SP148" s="153"/>
      <c r="SQ148" s="153"/>
      <c r="SR148" s="153"/>
      <c r="SS148" s="153"/>
      <c r="ST148" s="153"/>
      <c r="SU148" s="153"/>
      <c r="SV148" s="153"/>
      <c r="SW148" s="153"/>
      <c r="SX148" s="153"/>
      <c r="SY148" s="153"/>
      <c r="SZ148" s="153"/>
      <c r="TA148" s="153"/>
      <c r="TB148" s="153"/>
      <c r="TC148" s="153"/>
      <c r="TD148" s="153"/>
      <c r="TE148" s="153"/>
      <c r="TF148" s="153"/>
      <c r="TG148" s="153"/>
      <c r="TH148" s="153"/>
      <c r="TI148" s="153"/>
      <c r="TJ148" s="153"/>
      <c r="TK148" s="153"/>
      <c r="TL148" s="153"/>
      <c r="TM148" s="153"/>
      <c r="TN148" s="153"/>
      <c r="TO148" s="153"/>
      <c r="TP148" s="153"/>
      <c r="TQ148" s="153"/>
      <c r="TR148" s="153"/>
      <c r="TS148" s="153"/>
      <c r="TT148" s="153"/>
      <c r="TU148" s="153"/>
      <c r="TV148" s="153"/>
      <c r="TW148" s="153"/>
      <c r="TX148" s="153"/>
      <c r="TY148" s="153"/>
      <c r="TZ148" s="153"/>
      <c r="UA148" s="153"/>
      <c r="UB148" s="153"/>
      <c r="UC148" s="153"/>
      <c r="UD148" s="153"/>
      <c r="UE148" s="153"/>
      <c r="UF148" s="153"/>
      <c r="UG148" s="153"/>
      <c r="UH148" s="153"/>
      <c r="UI148" s="153"/>
      <c r="UJ148" s="153"/>
      <c r="UK148" s="153"/>
      <c r="UL148" s="153"/>
      <c r="UM148" s="153"/>
      <c r="UN148" s="153"/>
      <c r="UO148" s="153"/>
      <c r="UP148" s="153"/>
      <c r="UQ148" s="153"/>
      <c r="UR148" s="153"/>
      <c r="US148" s="153"/>
      <c r="UT148" s="153"/>
      <c r="UU148" s="153"/>
      <c r="UV148" s="153"/>
      <c r="UW148" s="153"/>
      <c r="UX148" s="153"/>
      <c r="UY148" s="153"/>
      <c r="UZ148" s="153"/>
      <c r="VA148" s="153"/>
      <c r="VB148" s="153"/>
      <c r="VC148" s="153"/>
      <c r="VD148" s="153"/>
      <c r="VE148" s="153"/>
      <c r="VF148" s="153"/>
      <c r="VG148" s="153"/>
      <c r="VH148" s="153"/>
      <c r="VI148" s="153"/>
      <c r="VJ148" s="153"/>
      <c r="VK148" s="153"/>
      <c r="VL148" s="153"/>
      <c r="VM148" s="153"/>
      <c r="VN148" s="153"/>
      <c r="VO148" s="153"/>
      <c r="VP148" s="153"/>
      <c r="VQ148" s="153"/>
      <c r="VR148" s="153"/>
      <c r="VS148" s="153"/>
      <c r="VT148" s="153"/>
      <c r="VU148" s="153"/>
      <c r="VV148" s="153"/>
      <c r="VW148" s="153"/>
      <c r="VX148" s="153"/>
      <c r="VY148" s="153"/>
      <c r="VZ148" s="153"/>
      <c r="WA148" s="153"/>
      <c r="WB148" s="153"/>
      <c r="WC148" s="153"/>
      <c r="WD148" s="153"/>
      <c r="WE148" s="153"/>
      <c r="WF148" s="153"/>
      <c r="WG148" s="153"/>
      <c r="WH148" s="153"/>
      <c r="WI148" s="153"/>
      <c r="WJ148" s="153"/>
      <c r="WK148" s="153"/>
      <c r="WL148" s="153"/>
      <c r="WM148" s="153"/>
      <c r="WN148" s="153"/>
      <c r="WO148" s="153"/>
      <c r="WP148" s="153"/>
      <c r="WQ148" s="153"/>
      <c r="WR148" s="153"/>
      <c r="WS148" s="153"/>
      <c r="WT148" s="153"/>
      <c r="WU148" s="153"/>
      <c r="WV148" s="153"/>
      <c r="WW148" s="153"/>
      <c r="WX148" s="153"/>
      <c r="WY148" s="153"/>
      <c r="WZ148" s="153"/>
      <c r="XA148" s="153"/>
      <c r="XB148" s="153"/>
      <c r="XC148" s="153"/>
      <c r="XD148" s="153"/>
      <c r="XE148" s="153"/>
      <c r="XF148" s="153"/>
      <c r="XG148" s="153"/>
      <c r="XH148" s="153"/>
      <c r="XI148" s="153"/>
      <c r="XJ148" s="153"/>
      <c r="XK148" s="153"/>
      <c r="XL148" s="153"/>
      <c r="XM148" s="153"/>
      <c r="XN148" s="153"/>
      <c r="XO148" s="153"/>
      <c r="XP148" s="153"/>
      <c r="XQ148" s="153"/>
      <c r="XR148" s="153"/>
      <c r="XS148" s="153"/>
      <c r="XT148" s="153"/>
      <c r="XU148" s="153"/>
      <c r="XV148" s="153"/>
      <c r="XW148" s="153"/>
      <c r="XX148" s="153"/>
      <c r="XY148" s="153"/>
      <c r="XZ148" s="153"/>
      <c r="YA148" s="153"/>
      <c r="YB148" s="153"/>
      <c r="YC148" s="153"/>
      <c r="YD148" s="153"/>
      <c r="YE148" s="153"/>
      <c r="YF148" s="153"/>
      <c r="YG148" s="153"/>
      <c r="YH148" s="153"/>
      <c r="YI148" s="153"/>
      <c r="YJ148" s="153"/>
      <c r="YK148" s="153"/>
      <c r="YL148" s="153"/>
      <c r="YM148" s="153"/>
      <c r="YN148" s="153"/>
      <c r="YO148" s="153"/>
      <c r="YP148" s="153"/>
      <c r="YQ148" s="153"/>
      <c r="YR148" s="153"/>
      <c r="YS148" s="153"/>
      <c r="YT148" s="153"/>
      <c r="YU148" s="153"/>
      <c r="YV148" s="153"/>
      <c r="YW148" s="153"/>
      <c r="YX148" s="153"/>
      <c r="YY148" s="153"/>
      <c r="YZ148" s="153"/>
      <c r="ZA148" s="153"/>
      <c r="ZB148" s="153"/>
      <c r="ZC148" s="153"/>
      <c r="ZD148" s="153"/>
      <c r="ZE148" s="153"/>
      <c r="ZF148" s="153"/>
      <c r="ZG148" s="153"/>
      <c r="ZH148" s="153"/>
      <c r="ZI148" s="153"/>
      <c r="ZJ148" s="153"/>
      <c r="ZK148" s="153"/>
      <c r="ZL148" s="153"/>
      <c r="ZM148" s="153"/>
      <c r="ZN148" s="153"/>
      <c r="ZO148" s="153"/>
      <c r="ZP148" s="153"/>
      <c r="ZQ148" s="153"/>
      <c r="ZR148" s="153"/>
      <c r="ZS148" s="153"/>
      <c r="ZT148" s="153"/>
      <c r="ZU148" s="153"/>
      <c r="ZV148" s="153"/>
      <c r="ZW148" s="153"/>
      <c r="ZX148" s="153"/>
      <c r="ZY148" s="153"/>
      <c r="ZZ148" s="153"/>
      <c r="AAA148" s="153"/>
      <c r="AAB148" s="153"/>
      <c r="AAC148" s="153"/>
      <c r="AAD148" s="153"/>
      <c r="AAE148" s="153"/>
      <c r="AAF148" s="153"/>
      <c r="AAG148" s="153"/>
      <c r="AAH148" s="153"/>
      <c r="AAI148" s="153"/>
      <c r="AAJ148" s="153"/>
      <c r="AAK148" s="153"/>
      <c r="AAL148" s="153"/>
      <c r="AAM148" s="153"/>
      <c r="AAN148" s="153"/>
      <c r="AAO148" s="153"/>
      <c r="AAP148" s="153"/>
      <c r="AAQ148" s="153"/>
      <c r="AAR148" s="153"/>
      <c r="AAS148" s="153"/>
      <c r="AAT148" s="153"/>
      <c r="AAU148" s="153"/>
      <c r="AAV148" s="153"/>
      <c r="AAW148" s="153"/>
      <c r="AAX148" s="153"/>
      <c r="AAY148" s="153"/>
      <c r="AAZ148" s="153"/>
      <c r="ABA148" s="153"/>
      <c r="ABB148" s="153"/>
      <c r="ABC148" s="153"/>
      <c r="ABD148" s="153"/>
      <c r="ABE148" s="153"/>
      <c r="ABF148" s="153"/>
      <c r="ABG148" s="153"/>
      <c r="ABH148" s="153"/>
      <c r="ABI148" s="153"/>
      <c r="ABJ148" s="153"/>
      <c r="ABK148" s="153"/>
      <c r="ABL148" s="153"/>
      <c r="ABM148" s="153"/>
      <c r="ABN148" s="153"/>
      <c r="ABO148" s="153"/>
      <c r="ABP148" s="153"/>
      <c r="ABQ148" s="153"/>
      <c r="ABR148" s="153"/>
      <c r="ABS148" s="153"/>
      <c r="ABT148" s="153"/>
      <c r="ABU148" s="153"/>
      <c r="ABV148" s="153"/>
      <c r="ABW148" s="153"/>
      <c r="ABX148" s="153"/>
      <c r="ABY148" s="153"/>
      <c r="ABZ148" s="153"/>
      <c r="ACA148" s="153"/>
      <c r="ACB148" s="153"/>
      <c r="ACC148" s="153"/>
      <c r="ACD148" s="153"/>
      <c r="ACE148" s="153"/>
      <c r="ACF148" s="153"/>
      <c r="ACG148" s="153"/>
      <c r="ACH148" s="153"/>
      <c r="ACI148" s="153"/>
      <c r="ACJ148" s="153"/>
      <c r="ACK148" s="153"/>
      <c r="ACL148" s="153"/>
      <c r="ACM148" s="153"/>
      <c r="ACN148" s="153"/>
      <c r="ACO148" s="153"/>
      <c r="ACP148" s="153"/>
      <c r="ACQ148" s="153"/>
      <c r="ACR148" s="153"/>
      <c r="ACS148" s="153"/>
      <c r="ACT148" s="153"/>
      <c r="ACU148" s="153"/>
      <c r="ACV148" s="153"/>
      <c r="ACW148" s="153"/>
      <c r="ACX148" s="153"/>
      <c r="ACY148" s="153"/>
      <c r="ACZ148" s="153"/>
      <c r="ADA148" s="153"/>
      <c r="ADB148" s="153"/>
      <c r="ADC148" s="153"/>
      <c r="ADD148" s="153"/>
      <c r="ADE148" s="153"/>
      <c r="ADF148" s="153"/>
      <c r="ADG148" s="153"/>
      <c r="ADH148" s="153"/>
      <c r="ADI148" s="153"/>
      <c r="ADJ148" s="153"/>
      <c r="ADK148" s="153"/>
      <c r="ADL148" s="153"/>
      <c r="ADM148" s="153"/>
      <c r="ADN148" s="153"/>
      <c r="ADO148" s="153"/>
      <c r="ADP148" s="153"/>
      <c r="ADQ148" s="153"/>
      <c r="ADR148" s="153"/>
      <c r="ADS148" s="153"/>
      <c r="ADT148" s="153"/>
      <c r="ADU148" s="153"/>
      <c r="ADV148" s="153"/>
      <c r="ADW148" s="153"/>
      <c r="ADX148" s="153"/>
      <c r="ADY148" s="153"/>
      <c r="ADZ148" s="153"/>
      <c r="AEA148" s="153"/>
      <c r="AEB148" s="153"/>
      <c r="AEC148" s="153"/>
      <c r="AED148" s="153"/>
      <c r="AEE148" s="153"/>
      <c r="AEF148" s="153"/>
      <c r="AEG148" s="153"/>
      <c r="AEH148" s="153"/>
      <c r="AEI148" s="153"/>
      <c r="AEJ148" s="153"/>
      <c r="AEK148" s="153"/>
      <c r="AEL148" s="153"/>
      <c r="AEM148" s="153"/>
      <c r="AEN148" s="153"/>
      <c r="AEO148" s="153"/>
      <c r="AEP148" s="153"/>
      <c r="AEQ148" s="153"/>
      <c r="AER148" s="153"/>
      <c r="AES148" s="153"/>
      <c r="AET148" s="153"/>
      <c r="AEU148" s="153"/>
      <c r="AEV148" s="153"/>
      <c r="AEW148" s="153"/>
      <c r="AEX148" s="153"/>
      <c r="AEY148" s="153"/>
      <c r="AEZ148" s="153"/>
      <c r="AFA148" s="153"/>
      <c r="AFB148" s="153"/>
      <c r="AFC148" s="153"/>
      <c r="AFD148" s="153"/>
      <c r="AFE148" s="153"/>
      <c r="AFF148" s="153"/>
      <c r="AFG148" s="153"/>
      <c r="AFH148" s="153"/>
      <c r="AFI148" s="153"/>
      <c r="AFJ148" s="153"/>
      <c r="AFK148" s="153"/>
      <c r="AFL148" s="153"/>
      <c r="AFM148" s="153"/>
      <c r="AFN148" s="153"/>
      <c r="AFO148" s="153"/>
      <c r="AFP148" s="153"/>
      <c r="AFQ148" s="153"/>
      <c r="AFR148" s="153"/>
      <c r="AFS148" s="153"/>
      <c r="AFT148" s="153"/>
      <c r="AFU148" s="153"/>
      <c r="AFV148" s="153"/>
      <c r="AFW148" s="153"/>
      <c r="AFX148" s="153"/>
      <c r="AFY148" s="153"/>
      <c r="AFZ148" s="153"/>
      <c r="AGA148" s="153"/>
      <c r="AGB148" s="153"/>
      <c r="AGC148" s="153"/>
      <c r="AGD148" s="153"/>
      <c r="AGE148" s="153"/>
      <c r="AGF148" s="153"/>
      <c r="AGG148" s="153"/>
      <c r="AGH148" s="153"/>
      <c r="AGI148" s="153"/>
      <c r="AGJ148" s="153"/>
      <c r="AGK148" s="153"/>
      <c r="AGL148" s="153"/>
      <c r="AGM148" s="153"/>
      <c r="AGN148" s="153"/>
      <c r="AGO148" s="153"/>
      <c r="AGP148" s="153"/>
      <c r="AGQ148" s="153"/>
      <c r="AGR148" s="153"/>
      <c r="AGS148" s="153"/>
      <c r="AGT148" s="153"/>
      <c r="AGU148" s="153"/>
      <c r="AGV148" s="153"/>
      <c r="AGW148" s="153"/>
      <c r="AGX148" s="153"/>
      <c r="AGY148" s="153"/>
      <c r="AGZ148" s="153"/>
      <c r="AHA148" s="153"/>
      <c r="AHB148" s="153"/>
      <c r="AHC148" s="153"/>
      <c r="AHD148" s="153"/>
      <c r="AHE148" s="153"/>
      <c r="AHF148" s="153"/>
      <c r="AHG148" s="153"/>
      <c r="AHH148" s="153"/>
      <c r="AHI148" s="153"/>
      <c r="AHJ148" s="153"/>
      <c r="AHK148" s="153"/>
      <c r="AHL148" s="153"/>
      <c r="AHM148" s="153"/>
      <c r="AHN148" s="153"/>
      <c r="AHO148" s="153"/>
      <c r="AHP148" s="153"/>
      <c r="AHQ148" s="153"/>
      <c r="AHR148" s="153"/>
      <c r="AHS148" s="153"/>
      <c r="AHT148" s="153"/>
      <c r="AHU148" s="153"/>
      <c r="AHV148" s="153"/>
      <c r="AHW148" s="153"/>
      <c r="AHX148" s="153"/>
      <c r="AHY148" s="153"/>
      <c r="AHZ148" s="153"/>
      <c r="AIA148" s="153"/>
      <c r="AIB148" s="153"/>
      <c r="AIC148" s="153"/>
      <c r="AID148" s="153"/>
      <c r="AIE148" s="153"/>
      <c r="AIF148" s="153"/>
      <c r="AIG148" s="153"/>
      <c r="AIH148" s="153"/>
      <c r="AII148" s="153"/>
      <c r="AIJ148" s="153"/>
      <c r="AIK148" s="153"/>
      <c r="AIL148" s="153"/>
      <c r="AIM148" s="153"/>
      <c r="AIN148" s="153"/>
      <c r="AIO148" s="153"/>
      <c r="AIP148" s="153"/>
      <c r="AIQ148" s="153"/>
      <c r="AIR148" s="153"/>
      <c r="AIS148" s="153"/>
      <c r="AIT148" s="153"/>
      <c r="AIU148" s="153"/>
      <c r="AIV148" s="153"/>
      <c r="AIW148" s="153"/>
      <c r="AIX148" s="153"/>
      <c r="AIY148" s="153"/>
      <c r="AIZ148" s="153"/>
      <c r="AJA148" s="153"/>
      <c r="AJB148" s="153"/>
      <c r="AJC148" s="153"/>
      <c r="AJD148" s="153"/>
      <c r="AJE148" s="153"/>
      <c r="AJF148" s="153"/>
      <c r="AJG148" s="153"/>
      <c r="AJH148" s="153"/>
      <c r="AJI148" s="153"/>
      <c r="AJJ148" s="153"/>
      <c r="AJK148" s="153"/>
      <c r="AJL148" s="153"/>
      <c r="AJM148" s="153"/>
      <c r="AJN148" s="153"/>
      <c r="AJO148" s="153"/>
      <c r="AJP148" s="153"/>
      <c r="AJQ148" s="153"/>
      <c r="AJR148" s="153"/>
      <c r="AJS148" s="153"/>
      <c r="AJT148" s="153"/>
      <c r="AJU148" s="153"/>
      <c r="AJV148" s="153"/>
      <c r="AJW148" s="153"/>
      <c r="AJX148" s="153"/>
      <c r="AJY148" s="153"/>
      <c r="AJZ148" s="153"/>
      <c r="AKA148" s="153"/>
      <c r="AKB148" s="153"/>
      <c r="AKC148" s="153"/>
      <c r="AKD148" s="153"/>
      <c r="AKE148" s="153"/>
      <c r="AKF148" s="153"/>
      <c r="AKG148" s="153"/>
      <c r="AKH148" s="153"/>
      <c r="AKI148" s="153"/>
      <c r="AKJ148" s="153"/>
      <c r="AKK148" s="153"/>
      <c r="AKL148" s="153"/>
      <c r="AKM148" s="153"/>
      <c r="AKN148" s="153"/>
      <c r="AKO148" s="153"/>
      <c r="AKP148" s="153"/>
      <c r="AKQ148" s="153"/>
      <c r="AKR148" s="153"/>
      <c r="AKS148" s="153"/>
      <c r="AKT148" s="153"/>
      <c r="AKU148" s="153"/>
      <c r="AKV148" s="153"/>
      <c r="AKW148" s="153"/>
      <c r="AKX148" s="153"/>
      <c r="AKY148" s="153"/>
      <c r="AKZ148" s="153"/>
      <c r="ALA148" s="153"/>
      <c r="ALB148" s="153"/>
      <c r="ALC148" s="153"/>
      <c r="ALD148" s="153"/>
      <c r="ALE148" s="153"/>
      <c r="ALF148" s="153"/>
      <c r="ALG148" s="153"/>
      <c r="ALH148" s="153"/>
      <c r="ALI148" s="153"/>
      <c r="ALJ148" s="153"/>
      <c r="ALK148" s="153"/>
      <c r="ALL148" s="153"/>
      <c r="ALM148" s="153"/>
      <c r="ALN148" s="153"/>
      <c r="ALO148" s="153"/>
      <c r="ALP148" s="153"/>
      <c r="ALQ148" s="153"/>
      <c r="ALR148" s="153"/>
      <c r="ALS148" s="153"/>
      <c r="ALT148" s="153"/>
      <c r="ALU148" s="153"/>
      <c r="ALV148" s="153"/>
      <c r="ALW148" s="153"/>
      <c r="ALX148" s="153"/>
      <c r="ALY148" s="153"/>
      <c r="ALZ148" s="153"/>
      <c r="AMA148" s="153"/>
      <c r="AMB148" s="153"/>
      <c r="AMC148" s="153"/>
      <c r="AMD148" s="153"/>
      <c r="AME148" s="153"/>
      <c r="AMF148" s="153"/>
      <c r="AMG148" s="153"/>
      <c r="AMH148" s="153"/>
      <c r="AMI148" s="153"/>
      <c r="AMJ148" s="153"/>
      <c r="AMK148" s="153"/>
      <c r="AML148" s="153"/>
      <c r="AMM148" s="153"/>
      <c r="AMN148" s="153"/>
      <c r="AMO148" s="153"/>
      <c r="AMP148" s="153"/>
      <c r="AMQ148" s="153"/>
      <c r="AMR148" s="153"/>
      <c r="AMS148" s="153"/>
      <c r="AMT148" s="153"/>
      <c r="AMU148" s="153"/>
      <c r="AMV148" s="153"/>
      <c r="AMW148" s="153"/>
      <c r="AMX148" s="153"/>
      <c r="AMY148" s="153"/>
      <c r="AMZ148" s="153"/>
      <c r="ANA148" s="153"/>
      <c r="ANB148" s="153"/>
      <c r="ANC148" s="153"/>
      <c r="AND148" s="153"/>
      <c r="ANE148" s="153"/>
      <c r="ANF148" s="153"/>
      <c r="ANG148" s="153"/>
      <c r="ANH148" s="153"/>
      <c r="ANI148" s="153"/>
      <c r="ANJ148" s="153"/>
      <c r="ANK148" s="153"/>
      <c r="ANL148" s="153"/>
      <c r="ANM148" s="153"/>
      <c r="ANN148" s="153"/>
      <c r="ANO148" s="153"/>
      <c r="ANP148" s="153"/>
      <c r="ANQ148" s="153"/>
      <c r="ANR148" s="153"/>
      <c r="ANS148" s="153"/>
      <c r="ANT148" s="153"/>
      <c r="ANU148" s="153"/>
      <c r="ANV148" s="153"/>
      <c r="ANW148" s="153"/>
      <c r="ANX148" s="153"/>
      <c r="ANY148" s="153"/>
      <c r="ANZ148" s="153"/>
      <c r="AOA148" s="153"/>
      <c r="AOB148" s="153"/>
      <c r="AOC148" s="153"/>
      <c r="AOD148" s="153"/>
      <c r="AOE148" s="153"/>
      <c r="AOF148" s="153"/>
      <c r="AOG148" s="153"/>
      <c r="AOH148" s="153"/>
      <c r="AOI148" s="153"/>
      <c r="AOJ148" s="153"/>
      <c r="AOK148" s="153"/>
      <c r="AOL148" s="153"/>
      <c r="AOM148" s="153"/>
      <c r="AON148" s="153"/>
      <c r="AOO148" s="153"/>
      <c r="AOP148" s="153"/>
      <c r="AOQ148" s="153"/>
      <c r="AOR148" s="153"/>
      <c r="AOS148" s="153"/>
      <c r="AOT148" s="153"/>
      <c r="AOU148" s="153"/>
      <c r="AOV148" s="153"/>
      <c r="AOW148" s="153"/>
      <c r="AOX148" s="153"/>
      <c r="AOY148" s="153"/>
      <c r="AOZ148" s="153"/>
      <c r="APA148" s="153"/>
      <c r="APB148" s="153"/>
      <c r="APC148" s="153"/>
      <c r="APD148" s="153"/>
      <c r="APE148" s="153"/>
      <c r="APF148" s="153"/>
      <c r="APG148" s="153"/>
      <c r="APH148" s="153"/>
      <c r="API148" s="153"/>
      <c r="APJ148" s="153"/>
      <c r="APK148" s="153"/>
      <c r="APL148" s="153"/>
      <c r="APM148" s="153"/>
      <c r="APN148" s="153"/>
      <c r="APO148" s="153"/>
      <c r="APP148" s="153"/>
      <c r="APQ148" s="153"/>
      <c r="APR148" s="153"/>
      <c r="APS148" s="153"/>
      <c r="APT148" s="153"/>
      <c r="APU148" s="153"/>
      <c r="APV148" s="153"/>
      <c r="APW148" s="153"/>
      <c r="APX148" s="153"/>
      <c r="APY148" s="153"/>
      <c r="APZ148" s="153"/>
      <c r="AQA148" s="153"/>
      <c r="AQB148" s="153"/>
      <c r="AQC148" s="153"/>
      <c r="AQD148" s="153"/>
      <c r="AQE148" s="153"/>
      <c r="AQF148" s="153"/>
      <c r="AQG148" s="153"/>
      <c r="AQH148" s="153"/>
      <c r="AQI148" s="153"/>
      <c r="AQJ148" s="153"/>
      <c r="AQK148" s="153"/>
      <c r="AQL148" s="153"/>
      <c r="AQM148" s="153"/>
      <c r="AQN148" s="153"/>
      <c r="AQO148" s="153"/>
      <c r="AQP148" s="153"/>
      <c r="AQQ148" s="153"/>
      <c r="AQR148" s="153"/>
      <c r="AQS148" s="153"/>
      <c r="AQT148" s="153"/>
      <c r="AQU148" s="153"/>
      <c r="AQV148" s="153"/>
      <c r="AQW148" s="153"/>
      <c r="AQX148" s="153"/>
      <c r="AQY148" s="153"/>
      <c r="AQZ148" s="153"/>
      <c r="ARA148" s="153"/>
      <c r="ARB148" s="153"/>
      <c r="ARC148" s="153"/>
      <c r="ARD148" s="153"/>
      <c r="ARE148" s="153"/>
      <c r="ARF148" s="153"/>
      <c r="ARG148" s="153"/>
      <c r="ARH148" s="153"/>
      <c r="ARI148" s="153"/>
      <c r="ARJ148" s="153"/>
      <c r="ARK148" s="153"/>
      <c r="ARL148" s="153"/>
      <c r="ARM148" s="153"/>
      <c r="ARN148" s="153"/>
      <c r="ARO148" s="153"/>
      <c r="ARP148" s="153"/>
      <c r="ARQ148" s="153"/>
      <c r="ARR148" s="153"/>
      <c r="ARS148" s="153"/>
      <c r="ART148" s="153"/>
      <c r="ARU148" s="153"/>
      <c r="ARV148" s="153"/>
      <c r="ARW148" s="153"/>
      <c r="ARX148" s="153"/>
      <c r="ARY148" s="153"/>
      <c r="ARZ148" s="153"/>
      <c r="ASA148" s="153"/>
      <c r="ASB148" s="153"/>
      <c r="ASC148" s="153"/>
      <c r="ASD148" s="153"/>
      <c r="ASE148" s="153"/>
      <c r="ASF148" s="153"/>
      <c r="ASG148" s="153"/>
      <c r="ASH148" s="153"/>
      <c r="ASI148" s="153"/>
      <c r="ASJ148" s="153"/>
      <c r="ASK148" s="153"/>
      <c r="ASL148" s="153"/>
      <c r="ASM148" s="153"/>
      <c r="ASN148" s="153"/>
      <c r="ASO148" s="153"/>
      <c r="ASP148" s="153"/>
      <c r="ASQ148" s="153"/>
      <c r="ASR148" s="153"/>
      <c r="ASS148" s="153"/>
      <c r="AST148" s="153"/>
      <c r="ASU148" s="153"/>
      <c r="ASV148" s="153"/>
      <c r="ASW148" s="153"/>
      <c r="ASX148" s="153"/>
      <c r="ASY148" s="153"/>
      <c r="ASZ148" s="153"/>
      <c r="ATA148" s="153"/>
      <c r="ATB148" s="153"/>
      <c r="ATC148" s="153"/>
      <c r="ATD148" s="153"/>
      <c r="ATE148" s="153"/>
      <c r="ATF148" s="153"/>
      <c r="ATG148" s="153"/>
      <c r="ATH148" s="153"/>
      <c r="ATI148" s="153"/>
      <c r="ATJ148" s="153"/>
      <c r="ATK148" s="153"/>
      <c r="ATL148" s="153"/>
      <c r="ATM148" s="153"/>
      <c r="ATN148" s="153"/>
      <c r="ATO148" s="153"/>
      <c r="ATP148" s="153"/>
      <c r="ATQ148" s="153"/>
      <c r="ATR148" s="153"/>
      <c r="ATS148" s="153"/>
      <c r="ATT148" s="153"/>
      <c r="ATU148" s="153"/>
      <c r="ATV148" s="153"/>
      <c r="ATW148" s="153"/>
      <c r="ATX148" s="153"/>
      <c r="ATY148" s="153"/>
      <c r="ATZ148" s="153"/>
      <c r="AUA148" s="153"/>
      <c r="AUB148" s="153"/>
      <c r="AUC148" s="153"/>
      <c r="AUD148" s="153"/>
      <c r="AUE148" s="153"/>
      <c r="AUF148" s="153"/>
      <c r="AUG148" s="153"/>
      <c r="AUH148" s="153"/>
      <c r="AUI148" s="153"/>
      <c r="AUJ148" s="153"/>
      <c r="AUK148" s="153"/>
      <c r="AUL148" s="153"/>
      <c r="AUM148" s="153"/>
      <c r="AUN148" s="153"/>
      <c r="AUO148" s="153"/>
      <c r="AUP148" s="153"/>
      <c r="AUQ148" s="153"/>
      <c r="AUR148" s="153"/>
      <c r="AUS148" s="153"/>
      <c r="AUT148" s="153"/>
      <c r="AUU148" s="153"/>
      <c r="AUV148" s="153"/>
      <c r="AUW148" s="153"/>
      <c r="AUX148" s="153"/>
      <c r="AUY148" s="153"/>
      <c r="AUZ148" s="153"/>
      <c r="AVA148" s="153"/>
      <c r="AVB148" s="153"/>
      <c r="AVC148" s="153"/>
      <c r="AVD148" s="153"/>
      <c r="AVE148" s="153"/>
      <c r="AVF148" s="153"/>
      <c r="AVG148" s="153"/>
      <c r="AVH148" s="153"/>
      <c r="AVI148" s="153"/>
      <c r="AVJ148" s="153"/>
      <c r="AVK148" s="153"/>
      <c r="AVL148" s="153"/>
      <c r="AVM148" s="153"/>
      <c r="AVN148" s="153"/>
      <c r="AVO148" s="153"/>
      <c r="AVP148" s="153"/>
      <c r="AVQ148" s="153"/>
      <c r="AVR148" s="153"/>
      <c r="AVS148" s="153"/>
      <c r="AVT148" s="153"/>
      <c r="AVU148" s="153"/>
      <c r="AVV148" s="153"/>
      <c r="AVW148" s="153"/>
      <c r="AVX148" s="153"/>
      <c r="AVY148" s="153"/>
      <c r="AVZ148" s="153"/>
      <c r="AWA148" s="153"/>
      <c r="AWB148" s="153"/>
      <c r="AWC148" s="153"/>
      <c r="AWD148" s="153"/>
      <c r="AWE148" s="153"/>
      <c r="AWF148" s="153"/>
      <c r="AWG148" s="153"/>
      <c r="AWH148" s="153"/>
      <c r="AWI148" s="153"/>
      <c r="AWJ148" s="153"/>
      <c r="AWK148" s="153"/>
      <c r="AWL148" s="153"/>
      <c r="AWM148" s="153"/>
      <c r="AWN148" s="153"/>
      <c r="AWO148" s="153"/>
      <c r="AWP148" s="153"/>
      <c r="AWQ148" s="153"/>
      <c r="AWR148" s="153"/>
      <c r="AWS148" s="153"/>
      <c r="AWT148" s="153"/>
      <c r="AWU148" s="153"/>
      <c r="AWV148" s="153"/>
      <c r="AWW148" s="153"/>
      <c r="AWX148" s="153"/>
      <c r="AWY148" s="153"/>
      <c r="AWZ148" s="153"/>
      <c r="AXA148" s="153"/>
      <c r="AXB148" s="153"/>
      <c r="AXC148" s="153"/>
      <c r="AXD148" s="153"/>
      <c r="AXE148" s="153"/>
      <c r="AXF148" s="153"/>
      <c r="AXG148" s="153"/>
      <c r="AXH148" s="153"/>
      <c r="AXI148" s="153"/>
      <c r="AXJ148" s="153"/>
      <c r="AXK148" s="153"/>
      <c r="AXL148" s="153"/>
      <c r="AXM148" s="153"/>
      <c r="AXN148" s="153"/>
      <c r="AXO148" s="153"/>
      <c r="AXP148" s="153"/>
      <c r="AXQ148" s="153"/>
      <c r="AXR148" s="153"/>
      <c r="AXS148" s="153"/>
      <c r="AXT148" s="153"/>
      <c r="AXU148" s="153"/>
      <c r="AXV148" s="153"/>
      <c r="AXW148" s="153"/>
      <c r="AXX148" s="153"/>
      <c r="AXY148" s="153"/>
      <c r="AXZ148" s="153"/>
      <c r="AYA148" s="153"/>
      <c r="AYB148" s="153"/>
      <c r="AYC148" s="153"/>
      <c r="AYD148" s="153"/>
      <c r="AYE148" s="153"/>
      <c r="AYF148" s="153"/>
      <c r="AYG148" s="153"/>
      <c r="AYH148" s="153"/>
      <c r="AYI148" s="153"/>
      <c r="AYJ148" s="153"/>
      <c r="AYK148" s="153"/>
      <c r="AYL148" s="153"/>
      <c r="AYM148" s="153"/>
      <c r="AYN148" s="153"/>
      <c r="AYO148" s="153"/>
      <c r="AYP148" s="153"/>
      <c r="AYQ148" s="153"/>
      <c r="AYR148" s="153"/>
      <c r="AYS148" s="153"/>
      <c r="AYT148" s="153"/>
      <c r="AYU148" s="153"/>
      <c r="AYV148" s="153"/>
      <c r="AYW148" s="153"/>
      <c r="AYX148" s="153"/>
      <c r="AYY148" s="153"/>
      <c r="AYZ148" s="153"/>
      <c r="AZA148" s="153"/>
      <c r="AZB148" s="153"/>
      <c r="AZC148" s="153"/>
      <c r="AZD148" s="153"/>
      <c r="AZE148" s="153"/>
      <c r="AZF148" s="153"/>
      <c r="AZG148" s="153"/>
      <c r="AZH148" s="153"/>
      <c r="AZI148" s="153"/>
      <c r="AZJ148" s="153"/>
      <c r="AZK148" s="153"/>
      <c r="AZL148" s="153"/>
      <c r="AZM148" s="153"/>
      <c r="AZN148" s="153"/>
      <c r="AZO148" s="153"/>
      <c r="AZP148" s="153"/>
      <c r="AZQ148" s="153"/>
      <c r="AZR148" s="153"/>
      <c r="AZS148" s="153"/>
      <c r="AZT148" s="153"/>
      <c r="AZU148" s="153"/>
      <c r="AZV148" s="153"/>
      <c r="AZW148" s="153"/>
      <c r="AZX148" s="153"/>
      <c r="AZY148" s="153"/>
      <c r="AZZ148" s="153"/>
      <c r="BAA148" s="153"/>
      <c r="BAB148" s="153"/>
      <c r="BAC148" s="153"/>
      <c r="BAD148" s="153"/>
      <c r="BAE148" s="153"/>
      <c r="BAF148" s="153"/>
      <c r="BAG148" s="153"/>
      <c r="BAH148" s="153"/>
      <c r="BAI148" s="153"/>
      <c r="BAJ148" s="153"/>
      <c r="BAK148" s="153"/>
      <c r="BAL148" s="153"/>
      <c r="BAM148" s="153"/>
      <c r="BAN148" s="153"/>
      <c r="BAO148" s="153"/>
      <c r="BAP148" s="153"/>
      <c r="BAQ148" s="153"/>
      <c r="BAR148" s="153"/>
      <c r="BAS148" s="153"/>
      <c r="BAT148" s="153"/>
      <c r="BAU148" s="153"/>
      <c r="BAV148" s="153"/>
      <c r="BAW148" s="153"/>
      <c r="BAX148" s="153"/>
      <c r="BAY148" s="153"/>
      <c r="BAZ148" s="153"/>
      <c r="BBA148" s="153"/>
      <c r="BBB148" s="153"/>
      <c r="BBC148" s="153"/>
      <c r="BBD148" s="153"/>
      <c r="BBE148" s="153"/>
      <c r="BBF148" s="153"/>
      <c r="BBG148" s="153"/>
      <c r="BBH148" s="153"/>
      <c r="BBI148" s="153"/>
      <c r="BBJ148" s="153"/>
      <c r="BBK148" s="153"/>
      <c r="BBL148" s="153"/>
      <c r="BBM148" s="153"/>
      <c r="BBN148" s="153"/>
      <c r="BBO148" s="153"/>
      <c r="BBP148" s="153"/>
      <c r="BBQ148" s="153"/>
      <c r="BBR148" s="153"/>
      <c r="BBS148" s="153"/>
      <c r="BBT148" s="153"/>
      <c r="BBU148" s="153"/>
      <c r="BBV148" s="153"/>
      <c r="BBW148" s="153"/>
      <c r="BBX148" s="153"/>
      <c r="BBY148" s="153"/>
      <c r="BBZ148" s="153"/>
      <c r="BCA148" s="153"/>
      <c r="BCB148" s="153"/>
      <c r="BCC148" s="153"/>
      <c r="BCD148" s="153"/>
      <c r="BCE148" s="153"/>
      <c r="BCF148" s="153"/>
      <c r="BCG148" s="153"/>
      <c r="BCH148" s="153"/>
      <c r="BCI148" s="153"/>
      <c r="BCJ148" s="153"/>
      <c r="BCK148" s="153"/>
      <c r="BCL148" s="153"/>
      <c r="BCM148" s="153"/>
      <c r="BCN148" s="153"/>
      <c r="BCO148" s="153"/>
      <c r="BCP148" s="153"/>
      <c r="BCQ148" s="153"/>
      <c r="BCR148" s="153"/>
      <c r="BCS148" s="153"/>
      <c r="BCT148" s="153"/>
      <c r="BCU148" s="153"/>
      <c r="BCV148" s="153"/>
      <c r="BCW148" s="153"/>
      <c r="BCX148" s="153"/>
      <c r="BCY148" s="153"/>
      <c r="BCZ148" s="153"/>
      <c r="BDA148" s="153"/>
      <c r="BDB148" s="153"/>
      <c r="BDC148" s="153"/>
      <c r="BDD148" s="153"/>
      <c r="BDE148" s="153"/>
      <c r="BDF148" s="153"/>
      <c r="BDG148" s="153"/>
      <c r="BDH148" s="153"/>
      <c r="BDI148" s="153"/>
      <c r="BDJ148" s="153"/>
      <c r="BDK148" s="153"/>
      <c r="BDL148" s="153"/>
      <c r="BDM148" s="153"/>
      <c r="BDN148" s="153"/>
      <c r="BDO148" s="153"/>
      <c r="BDP148" s="153"/>
      <c r="BDQ148" s="153"/>
      <c r="BDR148" s="153"/>
      <c r="BDS148" s="153"/>
      <c r="BDT148" s="153"/>
      <c r="BDU148" s="153"/>
      <c r="BDV148" s="153"/>
      <c r="BDW148" s="153"/>
      <c r="BDX148" s="153"/>
      <c r="BDY148" s="153"/>
      <c r="BDZ148" s="153"/>
      <c r="BEA148" s="153"/>
      <c r="BEB148" s="153"/>
      <c r="BEC148" s="153"/>
      <c r="BED148" s="153"/>
      <c r="BEE148" s="153"/>
      <c r="BEF148" s="153"/>
      <c r="BEG148" s="153"/>
      <c r="BEH148" s="153"/>
      <c r="BEI148" s="153"/>
      <c r="BEJ148" s="153"/>
      <c r="BEK148" s="153"/>
      <c r="BEL148" s="153"/>
      <c r="BEM148" s="153"/>
      <c r="BEN148" s="153"/>
      <c r="BEO148" s="153"/>
      <c r="BEP148" s="153"/>
      <c r="BEQ148" s="153"/>
      <c r="BER148" s="153"/>
      <c r="BES148" s="153"/>
      <c r="BET148" s="153"/>
      <c r="BEU148" s="153"/>
      <c r="BEV148" s="153"/>
      <c r="BEW148" s="153"/>
      <c r="BEX148" s="153"/>
      <c r="BEY148" s="153"/>
      <c r="BEZ148" s="153"/>
      <c r="BFA148" s="153"/>
      <c r="BFB148" s="153"/>
      <c r="BFC148" s="153"/>
      <c r="BFD148" s="153"/>
      <c r="BFE148" s="153"/>
      <c r="BFF148" s="153"/>
      <c r="BFG148" s="153"/>
      <c r="BFH148" s="153"/>
      <c r="BFI148" s="153"/>
      <c r="BFJ148" s="153"/>
      <c r="BFK148" s="153"/>
      <c r="BFL148" s="153"/>
      <c r="BFM148" s="153"/>
      <c r="BFN148" s="153"/>
      <c r="BFO148" s="153"/>
      <c r="BFP148" s="153"/>
      <c r="BFQ148" s="153"/>
      <c r="BFR148" s="153"/>
      <c r="BFS148" s="153"/>
      <c r="BFT148" s="153"/>
      <c r="BFU148" s="153"/>
      <c r="BFV148" s="153"/>
      <c r="BFW148" s="153"/>
      <c r="BFX148" s="153"/>
      <c r="BFY148" s="153"/>
      <c r="BFZ148" s="153"/>
      <c r="BGA148" s="153"/>
      <c r="BGB148" s="153"/>
      <c r="BGC148" s="153"/>
      <c r="BGD148" s="153"/>
      <c r="BGE148" s="153"/>
      <c r="BGF148" s="153"/>
      <c r="BGG148" s="153"/>
      <c r="BGH148" s="153"/>
      <c r="BGI148" s="153"/>
      <c r="BGJ148" s="153"/>
      <c r="BGK148" s="153"/>
      <c r="BGL148" s="153"/>
      <c r="BGM148" s="153"/>
      <c r="BGN148" s="153"/>
      <c r="BGO148" s="153"/>
      <c r="BGP148" s="153"/>
      <c r="BGQ148" s="153"/>
      <c r="BGR148" s="153"/>
      <c r="BGS148" s="153"/>
      <c r="BGT148" s="153"/>
      <c r="BGU148" s="153"/>
      <c r="BGV148" s="153"/>
      <c r="BGW148" s="153"/>
      <c r="BGX148" s="153"/>
      <c r="BGY148" s="153"/>
      <c r="BGZ148" s="153"/>
      <c r="BHA148" s="153"/>
      <c r="BHB148" s="153"/>
      <c r="BHC148" s="153"/>
      <c r="BHD148" s="153"/>
      <c r="BHE148" s="153"/>
      <c r="BHF148" s="153"/>
      <c r="BHG148" s="153"/>
      <c r="BHH148" s="153"/>
      <c r="BHI148" s="153"/>
      <c r="BHJ148" s="153"/>
      <c r="BHK148" s="153"/>
      <c r="BHL148" s="153"/>
      <c r="BHM148" s="153"/>
      <c r="BHN148" s="153"/>
      <c r="BHO148" s="153"/>
      <c r="BHP148" s="153"/>
      <c r="BHQ148" s="153"/>
      <c r="BHR148" s="153"/>
      <c r="BHS148" s="153"/>
      <c r="BHT148" s="153"/>
      <c r="BHU148" s="153"/>
      <c r="BHV148" s="153"/>
      <c r="BHW148" s="153"/>
      <c r="BHX148" s="153"/>
      <c r="BHY148" s="153"/>
      <c r="BHZ148" s="153"/>
      <c r="BIA148" s="153"/>
      <c r="BIB148" s="153"/>
      <c r="BIC148" s="153"/>
      <c r="BID148" s="153"/>
      <c r="BIE148" s="153"/>
      <c r="BIF148" s="153"/>
      <c r="BIG148" s="153"/>
      <c r="BIH148" s="153"/>
      <c r="BII148" s="153"/>
      <c r="BIJ148" s="153"/>
      <c r="BIK148" s="153"/>
      <c r="BIL148" s="153"/>
      <c r="BIM148" s="153"/>
      <c r="BIN148" s="153"/>
      <c r="BIO148" s="153"/>
      <c r="BIP148" s="153"/>
      <c r="BIQ148" s="153"/>
      <c r="BIR148" s="153"/>
      <c r="BIS148" s="153"/>
      <c r="BIT148" s="153"/>
      <c r="BIU148" s="153"/>
      <c r="BIV148" s="153"/>
      <c r="BIW148" s="153"/>
      <c r="BIX148" s="153"/>
      <c r="BIY148" s="153"/>
      <c r="BIZ148" s="153"/>
      <c r="BJA148" s="153"/>
      <c r="BJB148" s="153"/>
      <c r="BJC148" s="153"/>
      <c r="BJD148" s="153"/>
      <c r="BJE148" s="153"/>
      <c r="BJF148" s="153"/>
      <c r="BJG148" s="153"/>
      <c r="BJH148" s="153"/>
      <c r="BJI148" s="153"/>
      <c r="BJJ148" s="153"/>
      <c r="BJK148" s="153"/>
      <c r="BJL148" s="153"/>
      <c r="BJM148" s="153"/>
      <c r="BJN148" s="153"/>
      <c r="BJO148" s="153"/>
      <c r="BJP148" s="153"/>
      <c r="BJQ148" s="153"/>
      <c r="BJR148" s="153"/>
      <c r="BJS148" s="153"/>
      <c r="BJT148" s="153"/>
      <c r="BJU148" s="153"/>
      <c r="BJV148" s="153"/>
      <c r="BJW148" s="153"/>
      <c r="BJX148" s="153"/>
      <c r="BJY148" s="153"/>
      <c r="BJZ148" s="153"/>
      <c r="BKA148" s="153"/>
      <c r="BKB148" s="153"/>
      <c r="BKC148" s="153"/>
      <c r="BKD148" s="153"/>
      <c r="BKE148" s="153"/>
      <c r="BKF148" s="153"/>
      <c r="BKG148" s="153"/>
      <c r="BKH148" s="153"/>
      <c r="BKI148" s="153"/>
      <c r="BKJ148" s="153"/>
      <c r="BKK148" s="153"/>
      <c r="BKL148" s="153"/>
      <c r="BKM148" s="153"/>
      <c r="BKN148" s="153"/>
      <c r="BKO148" s="153"/>
      <c r="BKP148" s="153"/>
      <c r="BKQ148" s="153"/>
      <c r="BKR148" s="153"/>
      <c r="BKS148" s="153"/>
      <c r="BKT148" s="153"/>
      <c r="BKU148" s="153"/>
      <c r="BKV148" s="153"/>
      <c r="BKW148" s="153"/>
      <c r="BKX148" s="153"/>
      <c r="BKY148" s="153"/>
      <c r="BKZ148" s="153"/>
      <c r="BLA148" s="153"/>
      <c r="BLB148" s="153"/>
      <c r="BLC148" s="153"/>
      <c r="BLD148" s="153"/>
      <c r="BLE148" s="153"/>
      <c r="BLF148" s="153"/>
      <c r="BLG148" s="153"/>
      <c r="BLH148" s="153"/>
      <c r="BLI148" s="153"/>
      <c r="BLJ148" s="153"/>
      <c r="BLK148" s="153"/>
      <c r="BLL148" s="153"/>
      <c r="BLM148" s="153"/>
      <c r="BLN148" s="153"/>
      <c r="BLO148" s="153"/>
      <c r="BLP148" s="153"/>
      <c r="BLQ148" s="153"/>
      <c r="BLR148" s="153"/>
      <c r="BLS148" s="153"/>
      <c r="BLT148" s="153"/>
      <c r="BLU148" s="153"/>
      <c r="BLV148" s="153"/>
      <c r="BLW148" s="153"/>
      <c r="BLX148" s="153"/>
      <c r="BLY148" s="153"/>
      <c r="BLZ148" s="153"/>
      <c r="BMA148" s="153"/>
      <c r="BMB148" s="153"/>
      <c r="BMC148" s="153"/>
      <c r="BMD148" s="153"/>
      <c r="BME148" s="153"/>
      <c r="BMF148" s="153"/>
      <c r="BMG148" s="153"/>
      <c r="BMH148" s="153"/>
      <c r="BMI148" s="153"/>
      <c r="BMJ148" s="153"/>
      <c r="BMK148" s="153"/>
      <c r="BML148" s="153"/>
      <c r="BMM148" s="153"/>
      <c r="BMN148" s="153"/>
      <c r="BMO148" s="153"/>
      <c r="BMP148" s="153"/>
      <c r="BMQ148" s="153"/>
      <c r="BMR148" s="153"/>
      <c r="BMS148" s="153"/>
      <c r="BMT148" s="153"/>
      <c r="BMU148" s="153"/>
      <c r="BMV148" s="153"/>
      <c r="BMW148" s="153"/>
      <c r="BMX148" s="153"/>
      <c r="BMY148" s="153"/>
      <c r="BMZ148" s="153"/>
      <c r="BNA148" s="153"/>
      <c r="BNB148" s="153"/>
      <c r="BNC148" s="153"/>
      <c r="BND148" s="153"/>
      <c r="BNE148" s="153"/>
      <c r="BNF148" s="153"/>
      <c r="BNG148" s="153"/>
      <c r="BNH148" s="153"/>
      <c r="BNI148" s="153"/>
      <c r="BNJ148" s="153"/>
      <c r="BNK148" s="153"/>
      <c r="BNL148" s="153"/>
      <c r="BNM148" s="153"/>
      <c r="BNN148" s="153"/>
      <c r="BNO148" s="153"/>
      <c r="BNP148" s="153"/>
      <c r="BNQ148" s="153"/>
      <c r="BNR148" s="153"/>
      <c r="BNS148" s="153"/>
      <c r="BNT148" s="153"/>
      <c r="BNU148" s="153"/>
      <c r="BNV148" s="153"/>
      <c r="BNW148" s="153"/>
      <c r="BNX148" s="153"/>
      <c r="BNY148" s="153"/>
      <c r="BNZ148" s="153"/>
      <c r="BOA148" s="153"/>
      <c r="BOB148" s="153"/>
      <c r="BOC148" s="153"/>
      <c r="BOD148" s="153"/>
      <c r="BOE148" s="153"/>
      <c r="BOF148" s="153"/>
      <c r="BOG148" s="153"/>
      <c r="BOH148" s="153"/>
      <c r="BOI148" s="153"/>
      <c r="BOJ148" s="153"/>
      <c r="BOK148" s="153"/>
      <c r="BOL148" s="153"/>
      <c r="BOM148" s="153"/>
      <c r="BON148" s="153"/>
      <c r="BOO148" s="153"/>
      <c r="BOP148" s="153"/>
      <c r="BOQ148" s="153"/>
      <c r="BOR148" s="153"/>
      <c r="BOS148" s="153"/>
      <c r="BOT148" s="153"/>
      <c r="BOU148" s="153"/>
      <c r="BOV148" s="153"/>
      <c r="BOW148" s="153"/>
      <c r="BOX148" s="153"/>
      <c r="BOY148" s="153"/>
      <c r="BOZ148" s="153"/>
      <c r="BPA148" s="153"/>
      <c r="BPB148" s="153"/>
      <c r="BPC148" s="153"/>
      <c r="BPD148" s="153"/>
      <c r="BPE148" s="153"/>
      <c r="BPF148" s="153"/>
      <c r="BPG148" s="153"/>
      <c r="BPH148" s="153"/>
      <c r="BPI148" s="153"/>
      <c r="BPJ148" s="153"/>
      <c r="BPK148" s="153"/>
      <c r="BPL148" s="153"/>
      <c r="BPM148" s="153"/>
      <c r="BPN148" s="153"/>
      <c r="BPO148" s="153"/>
      <c r="BPP148" s="153"/>
      <c r="BPQ148" s="153"/>
      <c r="BPR148" s="153"/>
      <c r="BPS148" s="153"/>
      <c r="BPT148" s="153"/>
      <c r="BPU148" s="153"/>
      <c r="BPV148" s="153"/>
      <c r="BPW148" s="153"/>
      <c r="BPX148" s="153"/>
      <c r="BPY148" s="153"/>
      <c r="BPZ148" s="153"/>
      <c r="BQA148" s="153"/>
      <c r="BQB148" s="153"/>
      <c r="BQC148" s="153"/>
      <c r="BQD148" s="153"/>
      <c r="BQE148" s="153"/>
      <c r="BQF148" s="153"/>
      <c r="BQG148" s="153"/>
      <c r="BQH148" s="153"/>
      <c r="BQI148" s="153"/>
      <c r="BQJ148" s="153"/>
      <c r="BQK148" s="153"/>
      <c r="BQL148" s="153"/>
      <c r="BQM148" s="153"/>
      <c r="BQN148" s="153"/>
      <c r="BQO148" s="153"/>
      <c r="BQP148" s="153"/>
      <c r="BQQ148" s="153"/>
      <c r="BQR148" s="153"/>
      <c r="BQS148" s="153"/>
      <c r="BQT148" s="153"/>
      <c r="BQU148" s="153"/>
      <c r="BQV148" s="153"/>
      <c r="BQW148" s="153"/>
      <c r="BQX148" s="153"/>
      <c r="BQY148" s="153"/>
      <c r="BQZ148" s="153"/>
      <c r="BRA148" s="153"/>
      <c r="BRB148" s="153"/>
      <c r="BRC148" s="153"/>
      <c r="BRD148" s="153"/>
      <c r="BRE148" s="153"/>
      <c r="BRF148" s="153"/>
      <c r="BRG148" s="153"/>
      <c r="BRH148" s="153"/>
      <c r="BRI148" s="153"/>
      <c r="BRJ148" s="153"/>
      <c r="BRK148" s="153"/>
      <c r="BRL148" s="153"/>
      <c r="BRM148" s="153"/>
      <c r="BRN148" s="153"/>
      <c r="BRO148" s="153"/>
      <c r="BRP148" s="153"/>
      <c r="BRQ148" s="153"/>
      <c r="BRR148" s="153"/>
      <c r="BRS148" s="153"/>
      <c r="BRT148" s="153"/>
      <c r="BRU148" s="153"/>
      <c r="BRV148" s="153"/>
      <c r="BRW148" s="153"/>
      <c r="BRX148" s="153"/>
      <c r="BRY148" s="153"/>
      <c r="BRZ148" s="153"/>
      <c r="BSA148" s="153"/>
      <c r="BSB148" s="153"/>
      <c r="BSC148" s="153"/>
      <c r="BSD148" s="153"/>
      <c r="BSE148" s="153"/>
      <c r="BSF148" s="153"/>
      <c r="BSG148" s="153"/>
      <c r="BSH148" s="153"/>
      <c r="BSI148" s="153"/>
      <c r="BSJ148" s="153"/>
      <c r="BSK148" s="153"/>
      <c r="BSL148" s="153"/>
      <c r="BSM148" s="153"/>
      <c r="BSN148" s="153"/>
      <c r="BSO148" s="153"/>
      <c r="BSP148" s="153"/>
      <c r="BSQ148" s="153"/>
      <c r="BSR148" s="153"/>
      <c r="BSS148" s="153"/>
      <c r="BST148" s="153"/>
      <c r="BSU148" s="153"/>
      <c r="BSV148" s="153"/>
      <c r="BSW148" s="153"/>
      <c r="BSX148" s="153"/>
      <c r="BSY148" s="153"/>
      <c r="BSZ148" s="153"/>
      <c r="BTA148" s="153"/>
      <c r="BTB148" s="153"/>
      <c r="BTC148" s="153"/>
      <c r="BTD148" s="153"/>
      <c r="BTE148" s="153"/>
      <c r="BTF148" s="153"/>
      <c r="BTG148" s="153"/>
      <c r="BTH148" s="153"/>
      <c r="BTI148" s="153"/>
      <c r="BTJ148" s="153"/>
      <c r="BTK148" s="153"/>
      <c r="BTL148" s="153"/>
      <c r="BTM148" s="153"/>
      <c r="BTN148" s="153"/>
      <c r="BTO148" s="153"/>
      <c r="BTP148" s="153"/>
      <c r="BTQ148" s="153"/>
      <c r="BTR148" s="153"/>
      <c r="BTS148" s="153"/>
      <c r="BTT148" s="153"/>
      <c r="BTU148" s="153"/>
      <c r="BTV148" s="153"/>
      <c r="BTW148" s="153"/>
      <c r="BTX148" s="153"/>
      <c r="BTY148" s="153"/>
      <c r="BTZ148" s="153"/>
      <c r="BUA148" s="153"/>
      <c r="BUB148" s="153"/>
      <c r="BUC148" s="153"/>
      <c r="BUD148" s="153"/>
      <c r="BUE148" s="153"/>
      <c r="BUF148" s="153"/>
      <c r="BUG148" s="153"/>
      <c r="BUH148" s="153"/>
      <c r="BUI148" s="153"/>
      <c r="BUJ148" s="153"/>
      <c r="BUK148" s="153"/>
      <c r="BUL148" s="153"/>
      <c r="BUM148" s="153"/>
      <c r="BUN148" s="153"/>
      <c r="BUO148" s="153"/>
      <c r="BUP148" s="153"/>
      <c r="BUQ148" s="153"/>
      <c r="BUR148" s="153"/>
      <c r="BUS148" s="153"/>
      <c r="BUT148" s="153"/>
      <c r="BUU148" s="153"/>
      <c r="BUV148" s="153"/>
      <c r="BUW148" s="153"/>
      <c r="BUX148" s="153"/>
      <c r="BUY148" s="153"/>
      <c r="BUZ148" s="153"/>
      <c r="BVA148" s="153"/>
      <c r="BVB148" s="153"/>
      <c r="BVC148" s="153"/>
      <c r="BVD148" s="153"/>
      <c r="BVE148" s="153"/>
      <c r="BVF148" s="153"/>
      <c r="BVG148" s="153"/>
      <c r="BVH148" s="153"/>
      <c r="BVI148" s="153"/>
      <c r="BVJ148" s="153"/>
      <c r="BVK148" s="153"/>
      <c r="BVL148" s="153"/>
      <c r="BVM148" s="153"/>
      <c r="BVN148" s="153"/>
      <c r="BVO148" s="153"/>
      <c r="BVP148" s="153"/>
      <c r="BVQ148" s="153"/>
      <c r="BVR148" s="153"/>
      <c r="BVS148" s="153"/>
      <c r="BVT148" s="153"/>
      <c r="BVU148" s="153"/>
      <c r="BVV148" s="153"/>
      <c r="BVW148" s="153"/>
      <c r="BVX148" s="153"/>
      <c r="BVY148" s="153"/>
      <c r="BVZ148" s="153"/>
      <c r="BWA148" s="153"/>
      <c r="BWB148" s="153"/>
      <c r="BWC148" s="153"/>
      <c r="BWD148" s="153"/>
      <c r="BWE148" s="153"/>
      <c r="BWF148" s="153"/>
      <c r="BWG148" s="153"/>
      <c r="BWH148" s="153"/>
      <c r="BWI148" s="153"/>
      <c r="BWJ148" s="153"/>
      <c r="BWK148" s="153"/>
      <c r="BWL148" s="153"/>
      <c r="BWM148" s="153"/>
      <c r="BWN148" s="153"/>
      <c r="BWO148" s="153"/>
      <c r="BWP148" s="153"/>
      <c r="BWQ148" s="153"/>
      <c r="BWR148" s="153"/>
      <c r="BWS148" s="153"/>
      <c r="BWT148" s="153"/>
      <c r="BWU148" s="153"/>
      <c r="BWV148" s="153"/>
      <c r="BWW148" s="153"/>
      <c r="BWX148" s="153"/>
      <c r="BWY148" s="153"/>
      <c r="BWZ148" s="153"/>
      <c r="BXA148" s="153"/>
      <c r="BXB148" s="153"/>
      <c r="BXC148" s="153"/>
      <c r="BXD148" s="153"/>
      <c r="BXE148" s="153"/>
      <c r="BXF148" s="153"/>
      <c r="BXG148" s="153"/>
      <c r="BXH148" s="153"/>
      <c r="BXI148" s="153"/>
      <c r="BXJ148" s="153"/>
      <c r="BXK148" s="153"/>
      <c r="BXL148" s="153"/>
      <c r="BXM148" s="153"/>
      <c r="BXN148" s="153"/>
      <c r="BXO148" s="153"/>
      <c r="BXP148" s="153"/>
      <c r="BXQ148" s="153"/>
      <c r="BXR148" s="153"/>
      <c r="BXS148" s="153"/>
      <c r="BXT148" s="153"/>
      <c r="BXU148" s="153"/>
      <c r="BXV148" s="153"/>
      <c r="BXW148" s="153"/>
      <c r="BXX148" s="153"/>
      <c r="BXY148" s="153"/>
      <c r="BXZ148" s="153"/>
      <c r="BYA148" s="153"/>
      <c r="BYB148" s="153"/>
      <c r="BYC148" s="153"/>
      <c r="BYD148" s="153"/>
      <c r="BYE148" s="153"/>
      <c r="BYF148" s="153"/>
      <c r="BYG148" s="153"/>
      <c r="BYH148" s="153"/>
      <c r="BYI148" s="153"/>
      <c r="BYJ148" s="153"/>
      <c r="BYK148" s="153"/>
      <c r="BYL148" s="153"/>
      <c r="BYM148" s="153"/>
      <c r="BYN148" s="153"/>
      <c r="BYO148" s="153"/>
      <c r="BYP148" s="153"/>
    </row>
    <row r="149" spans="1:2018" s="97" customFormat="1" ht="12.75" customHeight="1">
      <c r="C149" s="237">
        <v>2020</v>
      </c>
      <c r="D149" s="101" t="s">
        <v>191</v>
      </c>
      <c r="E149" s="101" t="s">
        <v>185</v>
      </c>
      <c r="H149" s="182">
        <f>INDEX(Inputs!$V$260:$V$287,MATCH($B129,Inputs!$C$260:$C$287,0))/conv_2020_2015</f>
        <v>0</v>
      </c>
      <c r="I149" s="171"/>
      <c r="J149" s="171">
        <f t="shared" ref="J149" si="517">IF($I132="n/a",0,IF(J$4&gt;third_reg_period,IF(J$4&lt;=$I132+$C149,$H149/($I132-5),IF(AND($H149&lt;&gt;0,I149=0,J$4=$C149+$I132+1),$H149,0)),0))</f>
        <v>0</v>
      </c>
      <c r="K149" s="171">
        <f t="shared" ref="K149" si="518">IF($I132="n/a",0,IF(K$4&gt;third_reg_period,IF(K$4&lt;=$I132+$C149,$H149/($I132-5),IF(AND($H149&lt;&gt;0,J149=0,K$4=$C149+$I132+1),$H149,0)),0))</f>
        <v>0</v>
      </c>
      <c r="L149" s="171">
        <f t="shared" ref="L149" si="519">IF($I132="n/a",0,IF(L$4&gt;third_reg_period,IF(L$4&lt;=$I132+$C149,$H149/($I132-5),IF(AND($H149&lt;&gt;0,K149=0,L$4=$C149+$I132+1),$H149,0)),0))</f>
        <v>0</v>
      </c>
      <c r="M149" s="171">
        <f t="shared" ref="M149" si="520">IF($I132="n/a",0,IF(M$4&gt;third_reg_period,IF(M$4&lt;=$I132+$C149,$H149/($I132-5),IF(AND($H149&lt;&gt;0,L149=0,M$4=$C149+$I132+1),$H149,0)),0))</f>
        <v>0</v>
      </c>
      <c r="N149" s="171">
        <f t="shared" ref="N149" si="521">IF($I132="n/a",0,IF(N$4&gt;third_reg_period,IF(N$4&lt;=$I132+$C149,$H149/($I132-5),IF(AND($H149&lt;&gt;0,M149=0,N$4=$C149+$I132+1),$H149,0)),0))</f>
        <v>0</v>
      </c>
      <c r="O149" s="171">
        <f t="shared" ref="O149" si="522">IF($I132="n/a",0,IF(O$4&gt;third_reg_period,IF(O$4&lt;=$I132+$C149,$H149/($I132-5),IF(AND($H149&lt;&gt;0,N149=0,O$4=$C149+$I132+1),$H149,0)),0))</f>
        <v>0</v>
      </c>
      <c r="P149" s="171">
        <f t="shared" ref="P149" si="523">IF($I132="n/a",0,IF(P$4&gt;third_reg_period,IF(P$4&lt;=$I132+$C149,$H149/($I132-5),IF(AND($H149&lt;&gt;0,O149=0,P$4=$C149+$I132+1),$H149,0)),0))</f>
        <v>0</v>
      </c>
      <c r="Q149" s="171">
        <f t="shared" ref="Q149" si="524">IF($I132="n/a",0,IF(Q$4&gt;third_reg_period,IF(Q$4&lt;=$I132+$C149,$H149/($I132-5),IF(AND($H149&lt;&gt;0,P149=0,Q$4=$C149+$I132+1),$H149,0)),0))</f>
        <v>0</v>
      </c>
      <c r="R149" s="171">
        <f t="shared" ref="R149" si="525">IF($I132="n/a",0,IF(R$4&gt;third_reg_period,IF(R$4&lt;=$I132+$C149,$H149/($I132-5),IF(AND($H149&lt;&gt;0,Q149=0,R$4=$C149+$I132+1),$H149,0)),0))</f>
        <v>0</v>
      </c>
      <c r="S149" s="171">
        <f t="shared" ref="S149" si="526">IF($I132="n/a",0,IF(S$4&gt;third_reg_period,IF(S$4&lt;=$I132+$C149,$H149/($I132-5),IF(AND($H149&lt;&gt;0,R149=0,S$4=$C149+$I132+1),$H149,0)),0))</f>
        <v>0</v>
      </c>
      <c r="T149" s="171">
        <f t="shared" ref="T149" si="527">IF($I132="n/a",0,IF(T$4&gt;third_reg_period,IF(T$4&lt;=$I132+$C149,$H149/($I132-5),IF(AND($H149&lt;&gt;0,S149=0,T$4=$C149+$I132+1),$H149,0)),0))</f>
        <v>0</v>
      </c>
      <c r="U149" s="171">
        <f t="shared" ref="U149" si="528">IF($I132="n/a",0,IF(U$4&gt;third_reg_period,IF(U$4&lt;=$I132+$C149,$H149/($I132-5),IF(AND($H149&lt;&gt;0,T149=0,U$4=$C149+$I132+1),$H149,0)),0))</f>
        <v>0</v>
      </c>
      <c r="V149" s="171">
        <f t="shared" ref="V149" si="529">IF($I132="n/a",0,IF(V$4&gt;third_reg_period,IF(V$4&lt;=$I132+$C149,$H149/($I132-5),IF(AND($H149&lt;&gt;0,U149=0,V$4=$C149+$I132+1),$H149,0)),0))</f>
        <v>0</v>
      </c>
      <c r="W149" s="171">
        <f t="shared" ref="W149" si="530">IF($I132="n/a",0,IF(W$4&gt;third_reg_period,IF(W$4&lt;=$I132+$C149,$H149/($I132-5),IF(AND($H149&lt;&gt;0,V149=0,W$4=$C149+$I132+1),$H149,0)),0))</f>
        <v>0</v>
      </c>
      <c r="X149" s="171">
        <f t="shared" ref="X149" si="531">IF($I132="n/a",0,IF(X$4&gt;third_reg_period,IF(X$4&lt;=$I132+$C149,$H149/($I132-5),IF(AND($H149&lt;&gt;0,W149=0,X$4=$C149+$I132+1),$H149,0)),0))</f>
        <v>0</v>
      </c>
      <c r="Y149" s="171">
        <f t="shared" ref="Y149" si="532">IF($I132="n/a",0,IF(Y$4&gt;third_reg_period,IF(Y$4&lt;=$I132+$C149,$H149/($I132-5),IF(AND($H149&lt;&gt;0,X149=0,Y$4=$C149+$I132+1),$H149,0)),0))</f>
        <v>0</v>
      </c>
      <c r="Z149" s="171">
        <f t="shared" ref="Z149" si="533">IF($I132="n/a",0,IF(Z$4&gt;third_reg_period,IF(Z$4&lt;=$I132+$C149,$H149/($I132-5),IF(AND($H149&lt;&gt;0,Y149=0,Z$4=$C149+$I132+1),$H149,0)),0))</f>
        <v>0</v>
      </c>
      <c r="AA149" s="171">
        <f t="shared" ref="AA149" si="534">IF($I132="n/a",0,IF(AA$4&gt;third_reg_period,IF(AA$4&lt;=$I132+$C149,$H149/($I132-5),IF(AND($H149&lt;&gt;0,Z149=0,AA$4=$C149+$I132+1),$H149,0)),0))</f>
        <v>0</v>
      </c>
      <c r="AB149" s="171">
        <f t="shared" ref="AB149" si="535">IF($I132="n/a",0,IF(AB$4&gt;third_reg_period,IF(AB$4&lt;=$I132+$C149,$H149/($I132-5),IF(AND($H149&lt;&gt;0,AA149=0,AB$4=$C149+$I132+1),$H149,0)),0))</f>
        <v>0</v>
      </c>
      <c r="AC149" s="171">
        <f t="shared" ref="AC149" si="536">IF($I132="n/a",0,IF(AC$4&gt;third_reg_period,IF(AC$4&lt;=$I132+$C149,$H149/($I132-5),IF(AND($H149&lt;&gt;0,AB149=0,AC$4=$C149+$I132+1),$H149,0)),0))</f>
        <v>0</v>
      </c>
      <c r="AD149" s="171">
        <f t="shared" ref="AD149" si="537">IF($I132="n/a",0,IF(AD$4&gt;third_reg_period,IF(AD$4&lt;=$I132+$C149,$H149/($I132-5),IF(AND($H149&lt;&gt;0,AC149=0,AD$4=$C149+$I132+1),$H149,0)),0))</f>
        <v>0</v>
      </c>
      <c r="AE149" s="171">
        <f t="shared" ref="AE149" si="538">IF($I132="n/a",0,IF(AE$4&gt;third_reg_period,IF(AE$4&lt;=$I132+$C149,$H149/($I132-5),IF(AND($H149&lt;&gt;0,AD149=0,AE$4=$C149+$I132+1),$H149,0)),0))</f>
        <v>0</v>
      </c>
      <c r="AF149" s="171">
        <f t="shared" ref="AF149" si="539">IF($I132="n/a",0,IF(AF$4&gt;third_reg_period,IF(AF$4&lt;=$I132+$C149,$H149/($I132-5),IF(AND($H149&lt;&gt;0,AE149=0,AF$4=$C149+$I132+1),$H149,0)),0))</f>
        <v>0</v>
      </c>
      <c r="AG149" s="171">
        <f t="shared" ref="AG149" si="540">IF($I132="n/a",0,IF(AG$4&gt;third_reg_period,IF(AG$4&lt;=$I132+$C149,$H149/($I132-5),IF(AND($H149&lt;&gt;0,AF149=0,AG$4=$C149+$I132+1),$H149,0)),0))</f>
        <v>0</v>
      </c>
      <c r="AH149" s="171">
        <f t="shared" ref="AH149" si="541">IF($I132="n/a",0,IF(AH$4&gt;third_reg_period,IF(AH$4&lt;=$I132+$C149,$H149/($I132-5),IF(AND($H149&lt;&gt;0,AG149=0,AH$4=$C149+$I132+1),$H149,0)),0))</f>
        <v>0</v>
      </c>
      <c r="AI149" s="171">
        <f t="shared" ref="AI149" si="542">IF($I132="n/a",0,IF(AI$4&gt;third_reg_period,IF(AI$4&lt;=$I132+$C149,$H149/($I132-5),IF(AND($H149&lt;&gt;0,AH149=0,AI$4=$C149+$I132+1),$H149,0)),0))</f>
        <v>0</v>
      </c>
      <c r="AJ149" s="171">
        <f t="shared" ref="AJ149" si="543">IF($I132="n/a",0,IF(AJ$4&gt;third_reg_period,IF(AJ$4&lt;=$I132+$C149,$H149/($I132-5),IF(AND($H149&lt;&gt;0,AI149=0,AJ$4=$C149+$I132+1),$H149,0)),0))</f>
        <v>0</v>
      </c>
      <c r="AK149" s="171">
        <f t="shared" ref="AK149" si="544">IF($I132="n/a",0,IF(AK$4&gt;third_reg_period,IF(AK$4&lt;=$I132+$C149,$H149/($I132-5),IF(AND($H149&lt;&gt;0,AJ149=0,AK$4=$C149+$I132+1),$H149,0)),0))</f>
        <v>0</v>
      </c>
      <c r="AL149" s="171">
        <f t="shared" ref="AL149" si="545">IF($I132="n/a",0,IF(AL$4&gt;third_reg_period,IF(AL$4&lt;=$I132+$C149,$H149/($I132-5),IF(AND($H149&lt;&gt;0,AK149=0,AL$4=$C149+$I132+1),$H149,0)),0))</f>
        <v>0</v>
      </c>
      <c r="AM149" s="171">
        <f t="shared" ref="AM149" si="546">IF($I132="n/a",0,IF(AM$4&gt;third_reg_period,IF(AM$4&lt;=$I132+$C149,$H149/($I132-5),IF(AND($H149&lt;&gt;0,AL149=0,AM$4=$C149+$I132+1),$H149,0)),0))</f>
        <v>0</v>
      </c>
      <c r="AN149" s="171">
        <f t="shared" ref="AN149" si="547">IF($I132="n/a",0,IF(AN$4&gt;third_reg_period,IF(AN$4&lt;=$I132+$C149,$H149/($I132-5),IF(AND($H149&lt;&gt;0,AM149=0,AN$4=$C149+$I132+1),$H149,0)),0))</f>
        <v>0</v>
      </c>
      <c r="AO149" s="171">
        <f t="shared" ref="AO149" si="548">IF($I132="n/a",0,IF(AO$4&gt;third_reg_period,IF(AO$4&lt;=$I132+$C149,$H149/($I132-5),IF(AND($H149&lt;&gt;0,AN149=0,AO$4=$C149+$I132+1),$H149,0)),0))</f>
        <v>0</v>
      </c>
      <c r="AP149" s="171">
        <f t="shared" ref="AP149" si="549">IF($I132="n/a",0,IF(AP$4&gt;third_reg_period,IF(AP$4&lt;=$I132+$C149,$H149/($I132-5),IF(AND($H149&lt;&gt;0,AO149=0,AP$4=$C149+$I132+1),$H149,0)),0))</f>
        <v>0</v>
      </c>
      <c r="AQ149" s="171">
        <f t="shared" ref="AQ149" si="550">IF($I132="n/a",0,IF(AQ$4&gt;third_reg_period,IF(AQ$4&lt;=$I132+$C149,$H149/($I132-5),IF(AND($H149&lt;&gt;0,AP149=0,AQ$4=$C149+$I132+1),$H149,0)),0))</f>
        <v>0</v>
      </c>
      <c r="AR149" s="171">
        <f t="shared" ref="AR149" si="551">IF($I132="n/a",0,IF(AR$4&gt;third_reg_period,IF(AR$4&lt;=$I132+$C149,$H149/($I132-5),IF(AND($H149&lt;&gt;0,AQ149=0,AR$4=$C149+$I132+1),$H149,0)),0))</f>
        <v>0</v>
      </c>
      <c r="AS149" s="171">
        <f t="shared" ref="AS149" si="552">IF($I132="n/a",0,IF(AS$4&gt;third_reg_period,IF(AS$4&lt;=$I132+$C149,$H149/($I132-5),IF(AND($H149&lt;&gt;0,AR149=0,AS$4=$C149+$I132+1),$H149,0)),0))</f>
        <v>0</v>
      </c>
      <c r="AT149" s="171">
        <f t="shared" ref="AT149" si="553">IF($I132="n/a",0,IF(AT$4&gt;third_reg_period,IF(AT$4&lt;=$I132+$C149,$H149/($I132-5),IF(AND($H149&lt;&gt;0,AS149=0,AT$4=$C149+$I132+1),$H149,0)),0))</f>
        <v>0</v>
      </c>
      <c r="AU149" s="171">
        <f t="shared" ref="AU149" si="554">IF($I132="n/a",0,IF(AU$4&gt;third_reg_period,IF(AU$4&lt;=$I132+$C149,$H149/($I132-5),IF(AND($H149&lt;&gt;0,AT149=0,AU$4=$C149+$I132+1),$H149,0)),0))</f>
        <v>0</v>
      </c>
      <c r="AV149" s="171">
        <f t="shared" ref="AV149" si="555">IF($I132="n/a",0,IF(AV$4&gt;third_reg_period,IF(AV$4&lt;=$I132+$C149,$H149/($I132-5),IF(AND($H149&lt;&gt;0,AU149=0,AV$4=$C149+$I132+1),$H149,0)),0))</f>
        <v>0</v>
      </c>
      <c r="AW149" s="171">
        <f t="shared" ref="AW149" si="556">IF($I132="n/a",0,IF(AW$4&gt;third_reg_period,IF(AW$4&lt;=$I132+$C149,$H149/($I132-5),IF(AND($H149&lt;&gt;0,AV149=0,AW$4=$C149+$I132+1),$H149,0)),0))</f>
        <v>0</v>
      </c>
      <c r="AX149" s="171">
        <f t="shared" ref="AX149" si="557">IF($I132="n/a",0,IF(AX$4&gt;third_reg_period,IF(AX$4&lt;=$I132+$C149,$H149/($I132-5),IF(AND($H149&lt;&gt;0,AW149=0,AX$4=$C149+$I132+1),$H149,0)),0))</f>
        <v>0</v>
      </c>
      <c r="AY149" s="171">
        <f t="shared" ref="AY149" si="558">IF($I132="n/a",0,IF(AY$4&gt;third_reg_period,IF(AY$4&lt;=$I132+$C149,$H149/($I132-5),IF(AND($H149&lt;&gt;0,AX149=0,AY$4=$C149+$I132+1),$H149,0)),0))</f>
        <v>0</v>
      </c>
      <c r="AZ149" s="171">
        <f t="shared" ref="AZ149" si="559">IF($I132="n/a",0,IF(AZ$4&gt;third_reg_period,IF(AZ$4&lt;=$I132+$C149,$H149/($I132-5),IF(AND($H149&lt;&gt;0,AY149=0,AZ$4=$C149+$I132+1),$H149,0)),0))</f>
        <v>0</v>
      </c>
      <c r="BA149" s="171">
        <f t="shared" ref="BA149" si="560">IF($I132="n/a",0,IF(BA$4&gt;third_reg_period,IF(BA$4&lt;=$I132+$C149,$H149/($I132-5),IF(AND($H149&lt;&gt;0,AZ149=0,BA$4=$C149+$I132+1),$H149,0)),0))</f>
        <v>0</v>
      </c>
      <c r="BB149" s="171">
        <f t="shared" ref="BB149" si="561">IF($I132="n/a",0,IF(BB$4&gt;third_reg_period,IF(BB$4&lt;=$I132+$C149,$H149/($I132-5),IF(AND($H149&lt;&gt;0,BA149=0,BB$4=$C149+$I132+1),$H149,0)),0))</f>
        <v>0</v>
      </c>
      <c r="BC149" s="171">
        <f t="shared" ref="BC149" si="562">IF($I132="n/a",0,IF(BC$4&gt;third_reg_period,IF(BC$4&lt;=$I132+$C149,$H149/($I132-5),IF(AND($H149&lt;&gt;0,BB149=0,BC$4=$C149+$I132+1),$H149,0)),0))</f>
        <v>0</v>
      </c>
      <c r="BD149" s="171">
        <f t="shared" ref="BD149" si="563">IF($I132="n/a",0,IF(BD$4&gt;third_reg_period,IF(BD$4&lt;=$I132+$C149,$H149/($I132-5),IF(AND($H149&lt;&gt;0,BC149=0,BD$4=$C149+$I132+1),$H149,0)),0))</f>
        <v>0</v>
      </c>
      <c r="BE149" s="171">
        <f t="shared" ref="BE149" si="564">IF($I132="n/a",0,IF(BE$4&gt;third_reg_period,IF(BE$4&lt;=$I132+$C149,$H149/($I132-5),IF(AND($H149&lt;&gt;0,BD149=0,BE$4=$C149+$I132+1),$H149,0)),0))</f>
        <v>0</v>
      </c>
      <c r="BF149" s="171">
        <f t="shared" ref="BF149" si="565">IF($I132="n/a",0,IF(BF$4&gt;third_reg_period,IF(BF$4&lt;=$I132+$C149,$H149/($I132-5),IF(AND($H149&lt;&gt;0,BE149=0,BF$4=$C149+$I132+1),$H149,0)),0))</f>
        <v>0</v>
      </c>
      <c r="BG149" s="171">
        <f t="shared" ref="BG149" si="566">IF($I132="n/a",0,IF(BG$4&gt;third_reg_period,IF(BG$4&lt;=$I132+$C149,$H149/($I132-5),IF(AND($H149&lt;&gt;0,BF149=0,BG$4=$C149+$I132+1),$H149,0)),0))</f>
        <v>0</v>
      </c>
      <c r="BH149" s="171">
        <f t="shared" ref="BH149" si="567">IF($I132="n/a",0,IF(BH$4&gt;third_reg_period,IF(BH$4&lt;=$I132+$C149,$H149/($I132-5),IF(AND($H149&lt;&gt;0,BG149=0,BH$4=$C149+$I132+1),$H149,0)),0))</f>
        <v>0</v>
      </c>
      <c r="BI149" s="171">
        <f t="shared" ref="BI149" si="568">IF($I132="n/a",0,IF(BI$4&gt;third_reg_period,IF(BI$4&lt;=$I132+$C149,$H149/($I132-5),IF(AND($H149&lt;&gt;0,BH149=0,BI$4=$C149+$I132+1),$H149,0)),0))</f>
        <v>0</v>
      </c>
      <c r="BJ149" s="171">
        <f t="shared" ref="BJ149" si="569">IF($I132="n/a",0,IF(BJ$4&gt;third_reg_period,IF(BJ$4&lt;=$I132+$C149,$H149/($I132-5),IF(AND($H149&lt;&gt;0,BI149=0,BJ$4=$C149+$I132+1),$H149,0)),0))</f>
        <v>0</v>
      </c>
      <c r="BK149" s="171">
        <f t="shared" ref="BK149" si="570">IF($I132="n/a",0,IF(BK$4&gt;third_reg_period,IF(BK$4&lt;=$I132+$C149,$H149/($I132-5),IF(AND($H149&lt;&gt;0,BJ149=0,BK$4=$C149+$I132+1),$H149,0)),0))</f>
        <v>0</v>
      </c>
      <c r="BL149" s="171">
        <f t="shared" ref="BL149" si="571">IF($I132="n/a",0,IF(BL$4&gt;third_reg_period,IF(BL$4&lt;=$I132+$C149,$H149/($I132-5),IF(AND($H149&lt;&gt;0,BK149=0,BL$4=$C149+$I132+1),$H149,0)),0))</f>
        <v>0</v>
      </c>
      <c r="BM149" s="171">
        <f t="shared" ref="BM149" si="572">IF($I132="n/a",0,IF(BM$4&gt;third_reg_period,IF(BM$4&lt;=$I132+$C149,$H149/($I132-5),IF(AND($H149&lt;&gt;0,BL149=0,BM$4=$C149+$I132+1),$H149,0)),0))</f>
        <v>0</v>
      </c>
      <c r="BN149" s="171">
        <f t="shared" ref="BN149" si="573">IF($I132="n/a",0,IF(BN$4&gt;third_reg_period,IF(BN$4&lt;=$I132+$C149,$H149/($I132-5),IF(AND($H149&lt;&gt;0,BM149=0,BN$4=$C149+$I132+1),$H149,0)),0))</f>
        <v>0</v>
      </c>
      <c r="BO149" s="171">
        <f t="shared" ref="BO149" si="574">IF($I132="n/a",0,IF(BO$4&gt;third_reg_period,IF(BO$4&lt;=$I132+$C149,$H149/($I132-5),IF(AND($H149&lt;&gt;0,BN149=0,BO$4=$C149+$I132+1),$H149,0)),0))</f>
        <v>0</v>
      </c>
      <c r="BP149" s="171">
        <f t="shared" ref="BP149" si="575">IF($I132="n/a",0,IF(BP$4&gt;third_reg_period,IF(BP$4&lt;=$I132+$C149,$H149/($I132-5),IF(AND($H149&lt;&gt;0,BO149=0,BP$4=$C149+$I132+1),$H149,0)),0))</f>
        <v>0</v>
      </c>
      <c r="BQ149" s="171">
        <f t="shared" ref="BQ149" si="576">IF($I132="n/a",0,IF(BQ$4&gt;third_reg_period,IF(BQ$4&lt;=$I132+$C149,$H149/($I132-5),IF(AND($H149&lt;&gt;0,BP149=0,BQ$4=$C149+$I132+1),$H149,0)),0))</f>
        <v>0</v>
      </c>
      <c r="BR149" s="171">
        <f t="shared" ref="BR149" si="577">IF($I132="n/a",0,IF(BR$4&gt;third_reg_period,IF(BR$4&lt;=$I132+$C149,$H149/($I132-5),IF(AND($H149&lt;&gt;0,BQ149=0,BR$4=$C149+$I132+1),$H149,0)),0))</f>
        <v>0</v>
      </c>
      <c r="BS149" s="171">
        <f t="shared" ref="BS149" si="578">IF($I132="n/a",0,IF(BS$4&gt;third_reg_period,IF(BS$4&lt;=$I132+$C149,$H149/($I132-5),IF(AND($H149&lt;&gt;0,BR149=0,BS$4=$C149+$I132+1),$H149,0)),0))</f>
        <v>0</v>
      </c>
      <c r="BT149" s="171">
        <f t="shared" ref="BT149" si="579">IF($I132="n/a",0,IF(BT$4&gt;third_reg_period,IF(BT$4&lt;=$I132+$C149,$H149/($I132-5),IF(AND($H149&lt;&gt;0,BS149=0,BT$4=$C149+$I132+1),$H149,0)),0))</f>
        <v>0</v>
      </c>
      <c r="BU149" s="171">
        <f t="shared" ref="BU149" si="580">IF($I132="n/a",0,IF(BU$4&gt;third_reg_period,IF(BU$4&lt;=$I132+$C149,$H149/($I132-5),IF(AND($H149&lt;&gt;0,BT149=0,BU$4=$C149+$I132+1),$H149,0)),0))</f>
        <v>0</v>
      </c>
      <c r="BV149" s="171">
        <f t="shared" ref="BV149" si="581">IF($I132="n/a",0,IF(BV$4&gt;third_reg_period,IF(BV$4&lt;=$I132+$C149,$H149/($I132-5),IF(AND($H149&lt;&gt;0,BU149=0,BV$4=$C149+$I132+1),$H149,0)),0))</f>
        <v>0</v>
      </c>
      <c r="BW149" s="171">
        <f t="shared" ref="BW149" si="582">IF($I132="n/a",0,IF(BW$4&gt;third_reg_period,IF(BW$4&lt;=$I132+$C149,$H149/($I132-5),IF(AND($H149&lt;&gt;0,BV149=0,BW$4=$C149+$I132+1),$H149,0)),0))</f>
        <v>0</v>
      </c>
      <c r="BX149" s="171">
        <f t="shared" ref="BX149" si="583">IF($I132="n/a",0,IF(BX$4&gt;third_reg_period,IF(BX$4&lt;=$I132+$C149,$H149/($I132-5),IF(AND($H149&lt;&gt;0,BW149=0,BX$4=$C149+$I132+1),$H149,0)),0))</f>
        <v>0</v>
      </c>
      <c r="BY149" s="171">
        <f t="shared" ref="BY149" si="584">IF($I132="n/a",0,IF(BY$4&gt;third_reg_period,IF(BY$4&lt;=$I132+$C149,$H149/($I132-5),IF(AND($H149&lt;&gt;0,BX149=0,BY$4=$C149+$I132+1),$H149,0)),0))</f>
        <v>0</v>
      </c>
      <c r="BZ149" s="171">
        <f t="shared" ref="BZ149" si="585">IF($I132="n/a",0,IF(BZ$4&gt;third_reg_period,IF(BZ$4&lt;=$I132+$C149,$H149/($I132-5),IF(AND($H149&lt;&gt;0,BY149=0,BZ$4=$C149+$I132+1),$H149,0)),0))</f>
        <v>0</v>
      </c>
      <c r="CA149" s="171">
        <f t="shared" ref="CA149" si="586">IF($I132="n/a",0,IF(CA$4&gt;third_reg_period,IF(CA$4&lt;=$I132+$C149,$H149/($I132-5),IF(AND($H149&lt;&gt;0,BZ149=0,CA$4=$C149+$I132+1),$H149,0)),0))</f>
        <v>0</v>
      </c>
      <c r="CB149" s="171">
        <f t="shared" ref="CB149" si="587">IF($I132="n/a",0,IF(CB$4&gt;third_reg_period,IF(CB$4&lt;=$I132+$C149,$H149/($I132-5),IF(AND($H149&lt;&gt;0,CA149=0,CB$4=$C149+$I132+1),$H149,0)),0))</f>
        <v>0</v>
      </c>
      <c r="CC149" s="171">
        <f t="shared" ref="CC149" si="588">IF($I132="n/a",0,IF(CC$4&gt;third_reg_period,IF(CC$4&lt;=$I132+$C149,$H149/($I132-5),IF(AND($H149&lt;&gt;0,CB149=0,CC$4=$C149+$I132+1),$H149,0)),0))</f>
        <v>0</v>
      </c>
      <c r="CD149" s="171">
        <f t="shared" ref="CD149" si="589">IF($I132="n/a",0,IF(CD$4&gt;third_reg_period,IF(CD$4&lt;=$I132+$C149,$H149/($I132-5),IF(AND($H149&lt;&gt;0,CC149=0,CD$4=$C149+$I132+1),$H149,0)),0))</f>
        <v>0</v>
      </c>
      <c r="CE149" s="171">
        <f t="shared" ref="CE149" si="590">IF($I132="n/a",0,IF(CE$4&gt;third_reg_period,IF(CE$4&lt;=$I132+$C149,$H149/($I132-5),IF(AND($H149&lt;&gt;0,CD149=0,CE$4=$C149+$I132+1),$H149,0)),0))</f>
        <v>0</v>
      </c>
      <c r="CF149" s="171">
        <f t="shared" ref="CF149" si="591">IF($I132="n/a",0,IF(CF$4&gt;third_reg_period,IF(CF$4&lt;=$I132+$C149,$H149/($I132-5),IF(AND($H149&lt;&gt;0,CE149=0,CF$4=$C149+$I132+1),$H149,0)),0))</f>
        <v>0</v>
      </c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/>
      <c r="DK149" s="153"/>
      <c r="DL149" s="153"/>
      <c r="DM149" s="153"/>
      <c r="DN149" s="153"/>
      <c r="DO149" s="153"/>
      <c r="DP149" s="153"/>
      <c r="DQ149" s="153"/>
      <c r="DR149" s="153"/>
      <c r="DS149" s="153"/>
      <c r="DT149" s="153"/>
      <c r="DU149" s="153"/>
      <c r="DV149" s="153"/>
      <c r="DW149" s="153"/>
      <c r="DX149" s="153"/>
      <c r="DY149" s="153"/>
      <c r="DZ149" s="153"/>
      <c r="EA149" s="153"/>
      <c r="EB149" s="153"/>
      <c r="EC149" s="153"/>
      <c r="ED149" s="153"/>
      <c r="EE149" s="153"/>
      <c r="EF149" s="153"/>
      <c r="EG149" s="153"/>
      <c r="EH149" s="153"/>
      <c r="EI149" s="153"/>
      <c r="EJ149" s="153"/>
      <c r="EK149" s="153"/>
      <c r="EL149" s="153"/>
      <c r="EM149" s="153"/>
      <c r="EN149" s="153"/>
      <c r="EO149" s="153"/>
      <c r="EP149" s="153"/>
      <c r="EQ149" s="153"/>
      <c r="ER149" s="153"/>
      <c r="ES149" s="153"/>
      <c r="ET149" s="153"/>
      <c r="EU149" s="153"/>
      <c r="EV149" s="153"/>
      <c r="EW149" s="153"/>
      <c r="EX149" s="153"/>
      <c r="EY149" s="153"/>
      <c r="EZ149" s="153"/>
      <c r="FA149" s="153"/>
      <c r="FB149" s="153"/>
      <c r="FC149" s="153"/>
      <c r="FD149" s="153"/>
      <c r="FE149" s="153"/>
      <c r="FF149" s="153"/>
      <c r="FG149" s="153"/>
      <c r="FH149" s="153"/>
      <c r="FI149" s="153"/>
      <c r="FJ149" s="153"/>
      <c r="FK149" s="153"/>
      <c r="FL149" s="153"/>
      <c r="FM149" s="153"/>
      <c r="FN149" s="153"/>
      <c r="FO149" s="153"/>
      <c r="FP149" s="153"/>
      <c r="FQ149" s="153"/>
      <c r="FR149" s="153"/>
      <c r="FS149" s="153"/>
      <c r="FT149" s="153"/>
      <c r="FU149" s="153"/>
      <c r="FV149" s="153"/>
      <c r="FW149" s="153"/>
      <c r="FX149" s="153"/>
      <c r="FY149" s="153"/>
      <c r="FZ149" s="153"/>
      <c r="GA149" s="153"/>
      <c r="GB149" s="153"/>
      <c r="GC149" s="153"/>
      <c r="GD149" s="153"/>
      <c r="GE149" s="153"/>
      <c r="GF149" s="153"/>
      <c r="GG149" s="153"/>
      <c r="GH149" s="153"/>
      <c r="GI149" s="153"/>
      <c r="GJ149" s="153"/>
      <c r="GK149" s="153"/>
      <c r="GL149" s="153"/>
      <c r="GM149" s="153"/>
      <c r="GN149" s="153"/>
      <c r="GO149" s="153"/>
      <c r="GP149" s="153"/>
      <c r="GQ149" s="153"/>
      <c r="GR149" s="153"/>
      <c r="GS149" s="153"/>
      <c r="GT149" s="153"/>
      <c r="GU149" s="153"/>
      <c r="GV149" s="153"/>
      <c r="GW149" s="153"/>
      <c r="GX149" s="153"/>
      <c r="GY149" s="153"/>
      <c r="GZ149" s="153"/>
      <c r="HA149" s="153"/>
      <c r="HB149" s="153"/>
      <c r="HC149" s="153"/>
      <c r="HD149" s="153"/>
      <c r="HE149" s="153"/>
      <c r="HF149" s="153"/>
      <c r="HG149" s="153"/>
      <c r="HH149" s="153"/>
      <c r="HI149" s="153"/>
      <c r="HJ149" s="153"/>
      <c r="HK149" s="153"/>
      <c r="HL149" s="153"/>
      <c r="HM149" s="153"/>
      <c r="HN149" s="153"/>
      <c r="HO149" s="153"/>
      <c r="HP149" s="153"/>
      <c r="HQ149" s="153"/>
      <c r="HR149" s="153"/>
      <c r="HS149" s="153"/>
      <c r="HT149" s="153"/>
      <c r="HU149" s="153"/>
      <c r="HV149" s="153"/>
      <c r="HW149" s="153"/>
      <c r="HX149" s="153"/>
      <c r="HY149" s="153"/>
      <c r="HZ149" s="153"/>
      <c r="IA149" s="153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3"/>
      <c r="IQ149" s="153"/>
      <c r="IR149" s="153"/>
      <c r="IS149" s="153"/>
      <c r="IT149" s="153"/>
      <c r="IU149" s="153"/>
      <c r="IV149" s="153"/>
      <c r="IW149" s="153"/>
      <c r="IX149" s="153"/>
      <c r="IY149" s="153"/>
      <c r="IZ149" s="153"/>
      <c r="JA149" s="153"/>
      <c r="JB149" s="153"/>
      <c r="JC149" s="153"/>
      <c r="JD149" s="153"/>
      <c r="JE149" s="153"/>
      <c r="JF149" s="153"/>
      <c r="JG149" s="153"/>
      <c r="JH149" s="153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3"/>
      <c r="JU149" s="153"/>
      <c r="JV149" s="153"/>
      <c r="JW149" s="153"/>
      <c r="JX149" s="153"/>
      <c r="JY149" s="153"/>
      <c r="JZ149" s="153"/>
      <c r="KA149" s="153"/>
      <c r="KB149" s="153"/>
      <c r="KC149" s="153"/>
      <c r="KD149" s="153"/>
      <c r="KE149" s="153"/>
      <c r="KF149" s="153"/>
      <c r="KG149" s="153"/>
      <c r="KH149" s="153"/>
      <c r="KI149" s="153"/>
      <c r="KJ149" s="153"/>
      <c r="KK149" s="153"/>
      <c r="KL149" s="153"/>
      <c r="KM149" s="153"/>
      <c r="KN149" s="153"/>
      <c r="KO149" s="153"/>
      <c r="KP149" s="153"/>
      <c r="KQ149" s="153"/>
      <c r="KR149" s="153"/>
      <c r="KS149" s="153"/>
      <c r="KT149" s="153"/>
      <c r="KU149" s="153"/>
      <c r="KV149" s="153"/>
      <c r="KW149" s="153"/>
      <c r="KX149" s="153"/>
      <c r="KY149" s="153"/>
      <c r="KZ149" s="153"/>
      <c r="LA149" s="153"/>
      <c r="LB149" s="153"/>
      <c r="LC149" s="153"/>
      <c r="LD149" s="153"/>
      <c r="LE149" s="153"/>
      <c r="LF149" s="153"/>
      <c r="LG149" s="153"/>
      <c r="LH149" s="153"/>
      <c r="LI149" s="153"/>
      <c r="LJ149" s="153"/>
      <c r="LK149" s="153"/>
      <c r="LL149" s="153"/>
      <c r="LM149" s="153"/>
      <c r="LN149" s="153"/>
      <c r="LO149" s="153"/>
      <c r="LP149" s="153"/>
      <c r="LQ149" s="153"/>
      <c r="LR149" s="153"/>
      <c r="LS149" s="153"/>
      <c r="LT149" s="153"/>
      <c r="LU149" s="153"/>
      <c r="LV149" s="153"/>
      <c r="LW149" s="153"/>
      <c r="LX149" s="153"/>
      <c r="LY149" s="153"/>
      <c r="LZ149" s="153"/>
      <c r="MA149" s="153"/>
      <c r="MB149" s="153"/>
      <c r="MC149" s="153"/>
      <c r="MD149" s="153"/>
      <c r="ME149" s="153"/>
      <c r="MF149" s="153"/>
      <c r="MG149" s="153"/>
      <c r="MH149" s="153"/>
      <c r="MI149" s="153"/>
      <c r="MJ149" s="153"/>
      <c r="MK149" s="153"/>
      <c r="ML149" s="153"/>
      <c r="MM149" s="153"/>
      <c r="MN149" s="153"/>
      <c r="MO149" s="153"/>
      <c r="MP149" s="153"/>
      <c r="MQ149" s="153"/>
      <c r="MR149" s="153"/>
      <c r="MS149" s="153"/>
      <c r="MT149" s="153"/>
      <c r="MU149" s="153"/>
      <c r="MV149" s="153"/>
      <c r="MW149" s="153"/>
      <c r="MX149" s="153"/>
      <c r="MY149" s="153"/>
      <c r="MZ149" s="153"/>
      <c r="NA149" s="153"/>
      <c r="NB149" s="153"/>
      <c r="NC149" s="153"/>
      <c r="ND149" s="153"/>
      <c r="NE149" s="153"/>
      <c r="NF149" s="153"/>
      <c r="NG149" s="153"/>
      <c r="NH149" s="153"/>
      <c r="NI149" s="153"/>
      <c r="NJ149" s="153"/>
      <c r="NK149" s="153"/>
      <c r="NL149" s="153"/>
      <c r="NM149" s="153"/>
      <c r="NN149" s="153"/>
      <c r="NO149" s="153"/>
      <c r="NP149" s="153"/>
      <c r="NQ149" s="153"/>
      <c r="NR149" s="153"/>
      <c r="NS149" s="153"/>
      <c r="NT149" s="153"/>
      <c r="NU149" s="153"/>
      <c r="NV149" s="153"/>
      <c r="NW149" s="153"/>
      <c r="NX149" s="153"/>
      <c r="NY149" s="153"/>
      <c r="NZ149" s="153"/>
      <c r="OA149" s="153"/>
      <c r="OB149" s="153"/>
      <c r="OC149" s="153"/>
      <c r="OD149" s="153"/>
      <c r="OE149" s="153"/>
      <c r="OF149" s="153"/>
      <c r="OG149" s="153"/>
      <c r="OH149" s="153"/>
      <c r="OI149" s="153"/>
      <c r="OJ149" s="153"/>
      <c r="OK149" s="153"/>
      <c r="OL149" s="153"/>
      <c r="OM149" s="153"/>
      <c r="ON149" s="153"/>
      <c r="OO149" s="153"/>
      <c r="OP149" s="153"/>
      <c r="OQ149" s="153"/>
      <c r="OR149" s="153"/>
      <c r="OS149" s="153"/>
      <c r="OT149" s="153"/>
      <c r="OU149" s="153"/>
      <c r="OV149" s="153"/>
      <c r="OW149" s="153"/>
      <c r="OX149" s="153"/>
      <c r="OY149" s="153"/>
      <c r="OZ149" s="153"/>
      <c r="PA149" s="153"/>
      <c r="PB149" s="153"/>
      <c r="PC149" s="153"/>
      <c r="PD149" s="153"/>
      <c r="PE149" s="153"/>
      <c r="PF149" s="153"/>
      <c r="PG149" s="153"/>
      <c r="PH149" s="153"/>
      <c r="PI149" s="153"/>
      <c r="PJ149" s="153"/>
      <c r="PK149" s="153"/>
      <c r="PL149" s="153"/>
      <c r="PM149" s="153"/>
      <c r="PN149" s="153"/>
      <c r="PO149" s="153"/>
      <c r="PP149" s="153"/>
      <c r="PQ149" s="153"/>
      <c r="PR149" s="153"/>
      <c r="PS149" s="153"/>
      <c r="PT149" s="153"/>
      <c r="PU149" s="153"/>
      <c r="PV149" s="153"/>
      <c r="PW149" s="153"/>
      <c r="PX149" s="153"/>
      <c r="PY149" s="153"/>
      <c r="PZ149" s="153"/>
      <c r="QA149" s="153"/>
      <c r="QB149" s="153"/>
      <c r="QC149" s="153"/>
      <c r="QD149" s="153"/>
      <c r="QE149" s="153"/>
      <c r="QF149" s="153"/>
      <c r="QG149" s="153"/>
      <c r="QH149" s="153"/>
      <c r="QI149" s="153"/>
      <c r="QJ149" s="153"/>
      <c r="QK149" s="153"/>
      <c r="QL149" s="153"/>
      <c r="QM149" s="153"/>
      <c r="QN149" s="153"/>
      <c r="QO149" s="153"/>
      <c r="QP149" s="153"/>
      <c r="QQ149" s="153"/>
      <c r="QR149" s="153"/>
      <c r="QS149" s="153"/>
      <c r="QT149" s="153"/>
      <c r="QU149" s="153"/>
      <c r="QV149" s="153"/>
      <c r="QW149" s="153"/>
      <c r="QX149" s="153"/>
      <c r="QY149" s="153"/>
      <c r="QZ149" s="153"/>
      <c r="RA149" s="153"/>
      <c r="RB149" s="153"/>
      <c r="RC149" s="153"/>
      <c r="RD149" s="153"/>
      <c r="RE149" s="153"/>
      <c r="RF149" s="153"/>
      <c r="RG149" s="153"/>
      <c r="RH149" s="153"/>
      <c r="RI149" s="153"/>
      <c r="RJ149" s="153"/>
      <c r="RK149" s="153"/>
      <c r="RL149" s="153"/>
      <c r="RM149" s="153"/>
      <c r="RN149" s="153"/>
      <c r="RO149" s="153"/>
      <c r="RP149" s="153"/>
      <c r="RQ149" s="153"/>
      <c r="RR149" s="153"/>
      <c r="RS149" s="153"/>
      <c r="RT149" s="153"/>
      <c r="RU149" s="153"/>
      <c r="RV149" s="153"/>
      <c r="RW149" s="153"/>
      <c r="RX149" s="153"/>
      <c r="RY149" s="153"/>
      <c r="RZ149" s="153"/>
      <c r="SA149" s="153"/>
      <c r="SB149" s="153"/>
      <c r="SC149" s="153"/>
      <c r="SD149" s="153"/>
      <c r="SE149" s="153"/>
      <c r="SF149" s="153"/>
      <c r="SG149" s="153"/>
      <c r="SH149" s="153"/>
      <c r="SI149" s="153"/>
      <c r="SJ149" s="153"/>
      <c r="SK149" s="153"/>
      <c r="SL149" s="153"/>
      <c r="SM149" s="153"/>
      <c r="SN149" s="153"/>
      <c r="SO149" s="153"/>
      <c r="SP149" s="153"/>
      <c r="SQ149" s="153"/>
      <c r="SR149" s="153"/>
      <c r="SS149" s="153"/>
      <c r="ST149" s="153"/>
      <c r="SU149" s="153"/>
      <c r="SV149" s="153"/>
      <c r="SW149" s="153"/>
      <c r="SX149" s="153"/>
      <c r="SY149" s="153"/>
      <c r="SZ149" s="153"/>
      <c r="TA149" s="153"/>
      <c r="TB149" s="153"/>
      <c r="TC149" s="153"/>
      <c r="TD149" s="153"/>
      <c r="TE149" s="153"/>
      <c r="TF149" s="153"/>
      <c r="TG149" s="153"/>
      <c r="TH149" s="153"/>
      <c r="TI149" s="153"/>
      <c r="TJ149" s="153"/>
      <c r="TK149" s="153"/>
      <c r="TL149" s="153"/>
      <c r="TM149" s="153"/>
      <c r="TN149" s="153"/>
      <c r="TO149" s="153"/>
      <c r="TP149" s="153"/>
      <c r="TQ149" s="153"/>
      <c r="TR149" s="153"/>
      <c r="TS149" s="153"/>
      <c r="TT149" s="153"/>
      <c r="TU149" s="153"/>
      <c r="TV149" s="153"/>
      <c r="TW149" s="153"/>
      <c r="TX149" s="153"/>
      <c r="TY149" s="153"/>
      <c r="TZ149" s="153"/>
      <c r="UA149" s="153"/>
      <c r="UB149" s="153"/>
      <c r="UC149" s="153"/>
      <c r="UD149" s="153"/>
      <c r="UE149" s="153"/>
      <c r="UF149" s="153"/>
      <c r="UG149" s="153"/>
      <c r="UH149" s="153"/>
      <c r="UI149" s="153"/>
      <c r="UJ149" s="153"/>
      <c r="UK149" s="153"/>
      <c r="UL149" s="153"/>
      <c r="UM149" s="153"/>
      <c r="UN149" s="153"/>
      <c r="UO149" s="153"/>
      <c r="UP149" s="153"/>
      <c r="UQ149" s="153"/>
      <c r="UR149" s="153"/>
      <c r="US149" s="153"/>
      <c r="UT149" s="153"/>
      <c r="UU149" s="153"/>
      <c r="UV149" s="153"/>
      <c r="UW149" s="153"/>
      <c r="UX149" s="153"/>
      <c r="UY149" s="153"/>
      <c r="UZ149" s="153"/>
      <c r="VA149" s="153"/>
      <c r="VB149" s="153"/>
      <c r="VC149" s="153"/>
      <c r="VD149" s="153"/>
      <c r="VE149" s="153"/>
      <c r="VF149" s="153"/>
      <c r="VG149" s="153"/>
      <c r="VH149" s="153"/>
      <c r="VI149" s="153"/>
      <c r="VJ149" s="153"/>
      <c r="VK149" s="153"/>
      <c r="VL149" s="153"/>
      <c r="VM149" s="153"/>
      <c r="VN149" s="153"/>
      <c r="VO149" s="153"/>
      <c r="VP149" s="153"/>
      <c r="VQ149" s="153"/>
      <c r="VR149" s="153"/>
      <c r="VS149" s="153"/>
      <c r="VT149" s="153"/>
      <c r="VU149" s="153"/>
      <c r="VV149" s="153"/>
      <c r="VW149" s="153"/>
      <c r="VX149" s="153"/>
      <c r="VY149" s="153"/>
      <c r="VZ149" s="153"/>
      <c r="WA149" s="153"/>
      <c r="WB149" s="153"/>
      <c r="WC149" s="153"/>
      <c r="WD149" s="153"/>
      <c r="WE149" s="153"/>
      <c r="WF149" s="153"/>
      <c r="WG149" s="153"/>
      <c r="WH149" s="153"/>
      <c r="WI149" s="153"/>
      <c r="WJ149" s="153"/>
      <c r="WK149" s="153"/>
      <c r="WL149" s="153"/>
      <c r="WM149" s="153"/>
      <c r="WN149" s="153"/>
      <c r="WO149" s="153"/>
      <c r="WP149" s="153"/>
      <c r="WQ149" s="153"/>
      <c r="WR149" s="153"/>
      <c r="WS149" s="153"/>
      <c r="WT149" s="153"/>
      <c r="WU149" s="153"/>
      <c r="WV149" s="153"/>
      <c r="WW149" s="153"/>
      <c r="WX149" s="153"/>
      <c r="WY149" s="153"/>
      <c r="WZ149" s="153"/>
      <c r="XA149" s="153"/>
      <c r="XB149" s="153"/>
      <c r="XC149" s="153"/>
      <c r="XD149" s="153"/>
      <c r="XE149" s="153"/>
      <c r="XF149" s="153"/>
      <c r="XG149" s="153"/>
      <c r="XH149" s="153"/>
      <c r="XI149" s="153"/>
      <c r="XJ149" s="153"/>
      <c r="XK149" s="153"/>
      <c r="XL149" s="153"/>
      <c r="XM149" s="153"/>
      <c r="XN149" s="153"/>
      <c r="XO149" s="153"/>
      <c r="XP149" s="153"/>
      <c r="XQ149" s="153"/>
      <c r="XR149" s="153"/>
      <c r="XS149" s="153"/>
      <c r="XT149" s="153"/>
      <c r="XU149" s="153"/>
      <c r="XV149" s="153"/>
      <c r="XW149" s="153"/>
      <c r="XX149" s="153"/>
      <c r="XY149" s="153"/>
      <c r="XZ149" s="153"/>
      <c r="YA149" s="153"/>
      <c r="YB149" s="153"/>
      <c r="YC149" s="153"/>
      <c r="YD149" s="153"/>
      <c r="YE149" s="153"/>
      <c r="YF149" s="153"/>
      <c r="YG149" s="153"/>
      <c r="YH149" s="153"/>
      <c r="YI149" s="153"/>
      <c r="YJ149" s="153"/>
      <c r="YK149" s="153"/>
      <c r="YL149" s="153"/>
      <c r="YM149" s="153"/>
      <c r="YN149" s="153"/>
      <c r="YO149" s="153"/>
      <c r="YP149" s="153"/>
      <c r="YQ149" s="153"/>
      <c r="YR149" s="153"/>
      <c r="YS149" s="153"/>
      <c r="YT149" s="153"/>
      <c r="YU149" s="153"/>
      <c r="YV149" s="153"/>
      <c r="YW149" s="153"/>
      <c r="YX149" s="153"/>
      <c r="YY149" s="153"/>
      <c r="YZ149" s="153"/>
      <c r="ZA149" s="153"/>
      <c r="ZB149" s="153"/>
      <c r="ZC149" s="153"/>
      <c r="ZD149" s="153"/>
      <c r="ZE149" s="153"/>
      <c r="ZF149" s="153"/>
      <c r="ZG149" s="153"/>
      <c r="ZH149" s="153"/>
      <c r="ZI149" s="153"/>
      <c r="ZJ149" s="153"/>
      <c r="ZK149" s="153"/>
      <c r="ZL149" s="153"/>
      <c r="ZM149" s="153"/>
      <c r="ZN149" s="153"/>
      <c r="ZO149" s="153"/>
      <c r="ZP149" s="153"/>
      <c r="ZQ149" s="153"/>
      <c r="ZR149" s="153"/>
      <c r="ZS149" s="153"/>
      <c r="ZT149" s="153"/>
      <c r="ZU149" s="153"/>
      <c r="ZV149" s="153"/>
      <c r="ZW149" s="153"/>
      <c r="ZX149" s="153"/>
      <c r="ZY149" s="153"/>
      <c r="ZZ149" s="153"/>
      <c r="AAA149" s="153"/>
      <c r="AAB149" s="153"/>
      <c r="AAC149" s="153"/>
      <c r="AAD149" s="153"/>
      <c r="AAE149" s="153"/>
      <c r="AAF149" s="153"/>
      <c r="AAG149" s="153"/>
      <c r="AAH149" s="153"/>
      <c r="AAI149" s="153"/>
      <c r="AAJ149" s="153"/>
      <c r="AAK149" s="153"/>
      <c r="AAL149" s="153"/>
      <c r="AAM149" s="153"/>
      <c r="AAN149" s="153"/>
      <c r="AAO149" s="153"/>
      <c r="AAP149" s="153"/>
      <c r="AAQ149" s="153"/>
      <c r="AAR149" s="153"/>
      <c r="AAS149" s="153"/>
      <c r="AAT149" s="153"/>
      <c r="AAU149" s="153"/>
      <c r="AAV149" s="153"/>
      <c r="AAW149" s="153"/>
      <c r="AAX149" s="153"/>
      <c r="AAY149" s="153"/>
      <c r="AAZ149" s="153"/>
      <c r="ABA149" s="153"/>
      <c r="ABB149" s="153"/>
      <c r="ABC149" s="153"/>
      <c r="ABD149" s="153"/>
      <c r="ABE149" s="153"/>
      <c r="ABF149" s="153"/>
      <c r="ABG149" s="153"/>
      <c r="ABH149" s="153"/>
      <c r="ABI149" s="153"/>
      <c r="ABJ149" s="153"/>
      <c r="ABK149" s="153"/>
      <c r="ABL149" s="153"/>
      <c r="ABM149" s="153"/>
      <c r="ABN149" s="153"/>
      <c r="ABO149" s="153"/>
      <c r="ABP149" s="153"/>
      <c r="ABQ149" s="153"/>
      <c r="ABR149" s="153"/>
      <c r="ABS149" s="153"/>
      <c r="ABT149" s="153"/>
      <c r="ABU149" s="153"/>
      <c r="ABV149" s="153"/>
      <c r="ABW149" s="153"/>
      <c r="ABX149" s="153"/>
      <c r="ABY149" s="153"/>
      <c r="ABZ149" s="153"/>
      <c r="ACA149" s="153"/>
      <c r="ACB149" s="153"/>
      <c r="ACC149" s="153"/>
      <c r="ACD149" s="153"/>
      <c r="ACE149" s="153"/>
      <c r="ACF149" s="153"/>
      <c r="ACG149" s="153"/>
      <c r="ACH149" s="153"/>
      <c r="ACI149" s="153"/>
      <c r="ACJ149" s="153"/>
      <c r="ACK149" s="153"/>
      <c r="ACL149" s="153"/>
      <c r="ACM149" s="153"/>
      <c r="ACN149" s="153"/>
      <c r="ACO149" s="153"/>
      <c r="ACP149" s="153"/>
      <c r="ACQ149" s="153"/>
      <c r="ACR149" s="153"/>
      <c r="ACS149" s="153"/>
      <c r="ACT149" s="153"/>
      <c r="ACU149" s="153"/>
      <c r="ACV149" s="153"/>
      <c r="ACW149" s="153"/>
      <c r="ACX149" s="153"/>
      <c r="ACY149" s="153"/>
      <c r="ACZ149" s="153"/>
      <c r="ADA149" s="153"/>
      <c r="ADB149" s="153"/>
      <c r="ADC149" s="153"/>
      <c r="ADD149" s="153"/>
      <c r="ADE149" s="153"/>
      <c r="ADF149" s="153"/>
      <c r="ADG149" s="153"/>
      <c r="ADH149" s="153"/>
      <c r="ADI149" s="153"/>
      <c r="ADJ149" s="153"/>
      <c r="ADK149" s="153"/>
      <c r="ADL149" s="153"/>
      <c r="ADM149" s="153"/>
      <c r="ADN149" s="153"/>
      <c r="ADO149" s="153"/>
      <c r="ADP149" s="153"/>
      <c r="ADQ149" s="153"/>
      <c r="ADR149" s="153"/>
      <c r="ADS149" s="153"/>
      <c r="ADT149" s="153"/>
      <c r="ADU149" s="153"/>
      <c r="ADV149" s="153"/>
      <c r="ADW149" s="153"/>
      <c r="ADX149" s="153"/>
      <c r="ADY149" s="153"/>
      <c r="ADZ149" s="153"/>
      <c r="AEA149" s="153"/>
      <c r="AEB149" s="153"/>
      <c r="AEC149" s="153"/>
      <c r="AED149" s="153"/>
      <c r="AEE149" s="153"/>
      <c r="AEF149" s="153"/>
      <c r="AEG149" s="153"/>
      <c r="AEH149" s="153"/>
      <c r="AEI149" s="153"/>
      <c r="AEJ149" s="153"/>
      <c r="AEK149" s="153"/>
      <c r="AEL149" s="153"/>
      <c r="AEM149" s="153"/>
      <c r="AEN149" s="153"/>
      <c r="AEO149" s="153"/>
      <c r="AEP149" s="153"/>
      <c r="AEQ149" s="153"/>
      <c r="AER149" s="153"/>
      <c r="AES149" s="153"/>
      <c r="AET149" s="153"/>
      <c r="AEU149" s="153"/>
      <c r="AEV149" s="153"/>
      <c r="AEW149" s="153"/>
      <c r="AEX149" s="153"/>
      <c r="AEY149" s="153"/>
      <c r="AEZ149" s="153"/>
      <c r="AFA149" s="153"/>
      <c r="AFB149" s="153"/>
      <c r="AFC149" s="153"/>
      <c r="AFD149" s="153"/>
      <c r="AFE149" s="153"/>
      <c r="AFF149" s="153"/>
      <c r="AFG149" s="153"/>
      <c r="AFH149" s="153"/>
      <c r="AFI149" s="153"/>
      <c r="AFJ149" s="153"/>
      <c r="AFK149" s="153"/>
      <c r="AFL149" s="153"/>
      <c r="AFM149" s="153"/>
      <c r="AFN149" s="153"/>
      <c r="AFO149" s="153"/>
      <c r="AFP149" s="153"/>
      <c r="AFQ149" s="153"/>
      <c r="AFR149" s="153"/>
      <c r="AFS149" s="153"/>
      <c r="AFT149" s="153"/>
      <c r="AFU149" s="153"/>
      <c r="AFV149" s="153"/>
      <c r="AFW149" s="153"/>
      <c r="AFX149" s="153"/>
      <c r="AFY149" s="153"/>
      <c r="AFZ149" s="153"/>
      <c r="AGA149" s="153"/>
      <c r="AGB149" s="153"/>
      <c r="AGC149" s="153"/>
      <c r="AGD149" s="153"/>
      <c r="AGE149" s="153"/>
      <c r="AGF149" s="153"/>
      <c r="AGG149" s="153"/>
      <c r="AGH149" s="153"/>
      <c r="AGI149" s="153"/>
      <c r="AGJ149" s="153"/>
      <c r="AGK149" s="153"/>
      <c r="AGL149" s="153"/>
      <c r="AGM149" s="153"/>
      <c r="AGN149" s="153"/>
      <c r="AGO149" s="153"/>
      <c r="AGP149" s="153"/>
      <c r="AGQ149" s="153"/>
      <c r="AGR149" s="153"/>
      <c r="AGS149" s="153"/>
      <c r="AGT149" s="153"/>
      <c r="AGU149" s="153"/>
      <c r="AGV149" s="153"/>
      <c r="AGW149" s="153"/>
      <c r="AGX149" s="153"/>
      <c r="AGY149" s="153"/>
      <c r="AGZ149" s="153"/>
      <c r="AHA149" s="153"/>
      <c r="AHB149" s="153"/>
      <c r="AHC149" s="153"/>
      <c r="AHD149" s="153"/>
      <c r="AHE149" s="153"/>
      <c r="AHF149" s="153"/>
      <c r="AHG149" s="153"/>
      <c r="AHH149" s="153"/>
      <c r="AHI149" s="153"/>
      <c r="AHJ149" s="153"/>
      <c r="AHK149" s="153"/>
      <c r="AHL149" s="153"/>
      <c r="AHM149" s="153"/>
      <c r="AHN149" s="153"/>
      <c r="AHO149" s="153"/>
      <c r="AHP149" s="153"/>
      <c r="AHQ149" s="153"/>
      <c r="AHR149" s="153"/>
      <c r="AHS149" s="153"/>
      <c r="AHT149" s="153"/>
      <c r="AHU149" s="153"/>
      <c r="AHV149" s="153"/>
      <c r="AHW149" s="153"/>
      <c r="AHX149" s="153"/>
      <c r="AHY149" s="153"/>
      <c r="AHZ149" s="153"/>
      <c r="AIA149" s="153"/>
      <c r="AIB149" s="153"/>
      <c r="AIC149" s="153"/>
      <c r="AID149" s="153"/>
      <c r="AIE149" s="153"/>
      <c r="AIF149" s="153"/>
      <c r="AIG149" s="153"/>
      <c r="AIH149" s="153"/>
      <c r="AII149" s="153"/>
      <c r="AIJ149" s="153"/>
      <c r="AIK149" s="153"/>
      <c r="AIL149" s="153"/>
      <c r="AIM149" s="153"/>
      <c r="AIN149" s="153"/>
      <c r="AIO149" s="153"/>
      <c r="AIP149" s="153"/>
      <c r="AIQ149" s="153"/>
      <c r="AIR149" s="153"/>
      <c r="AIS149" s="153"/>
      <c r="AIT149" s="153"/>
      <c r="AIU149" s="153"/>
      <c r="AIV149" s="153"/>
      <c r="AIW149" s="153"/>
      <c r="AIX149" s="153"/>
      <c r="AIY149" s="153"/>
      <c r="AIZ149" s="153"/>
      <c r="AJA149" s="153"/>
      <c r="AJB149" s="153"/>
      <c r="AJC149" s="153"/>
      <c r="AJD149" s="153"/>
      <c r="AJE149" s="153"/>
      <c r="AJF149" s="153"/>
      <c r="AJG149" s="153"/>
      <c r="AJH149" s="153"/>
      <c r="AJI149" s="153"/>
      <c r="AJJ149" s="153"/>
      <c r="AJK149" s="153"/>
      <c r="AJL149" s="153"/>
      <c r="AJM149" s="153"/>
      <c r="AJN149" s="153"/>
      <c r="AJO149" s="153"/>
      <c r="AJP149" s="153"/>
      <c r="AJQ149" s="153"/>
      <c r="AJR149" s="153"/>
      <c r="AJS149" s="153"/>
      <c r="AJT149" s="153"/>
      <c r="AJU149" s="153"/>
      <c r="AJV149" s="153"/>
      <c r="AJW149" s="153"/>
      <c r="AJX149" s="153"/>
      <c r="AJY149" s="153"/>
      <c r="AJZ149" s="153"/>
      <c r="AKA149" s="153"/>
      <c r="AKB149" s="153"/>
      <c r="AKC149" s="153"/>
      <c r="AKD149" s="153"/>
      <c r="AKE149" s="153"/>
      <c r="AKF149" s="153"/>
      <c r="AKG149" s="153"/>
      <c r="AKH149" s="153"/>
      <c r="AKI149" s="153"/>
      <c r="AKJ149" s="153"/>
      <c r="AKK149" s="153"/>
      <c r="AKL149" s="153"/>
      <c r="AKM149" s="153"/>
      <c r="AKN149" s="153"/>
      <c r="AKO149" s="153"/>
      <c r="AKP149" s="153"/>
      <c r="AKQ149" s="153"/>
      <c r="AKR149" s="153"/>
      <c r="AKS149" s="153"/>
      <c r="AKT149" s="153"/>
      <c r="AKU149" s="153"/>
      <c r="AKV149" s="153"/>
      <c r="AKW149" s="153"/>
      <c r="AKX149" s="153"/>
      <c r="AKY149" s="153"/>
      <c r="AKZ149" s="153"/>
      <c r="ALA149" s="153"/>
      <c r="ALB149" s="153"/>
      <c r="ALC149" s="153"/>
      <c r="ALD149" s="153"/>
      <c r="ALE149" s="153"/>
      <c r="ALF149" s="153"/>
      <c r="ALG149" s="153"/>
      <c r="ALH149" s="153"/>
      <c r="ALI149" s="153"/>
      <c r="ALJ149" s="153"/>
      <c r="ALK149" s="153"/>
      <c r="ALL149" s="153"/>
      <c r="ALM149" s="153"/>
      <c r="ALN149" s="153"/>
      <c r="ALO149" s="153"/>
      <c r="ALP149" s="153"/>
      <c r="ALQ149" s="153"/>
      <c r="ALR149" s="153"/>
      <c r="ALS149" s="153"/>
      <c r="ALT149" s="153"/>
      <c r="ALU149" s="153"/>
      <c r="ALV149" s="153"/>
      <c r="ALW149" s="153"/>
      <c r="ALX149" s="153"/>
      <c r="ALY149" s="153"/>
      <c r="ALZ149" s="153"/>
      <c r="AMA149" s="153"/>
      <c r="AMB149" s="153"/>
      <c r="AMC149" s="153"/>
      <c r="AMD149" s="153"/>
      <c r="AME149" s="153"/>
      <c r="AMF149" s="153"/>
      <c r="AMG149" s="153"/>
      <c r="AMH149" s="153"/>
      <c r="AMI149" s="153"/>
      <c r="AMJ149" s="153"/>
      <c r="AMK149" s="153"/>
      <c r="AML149" s="153"/>
      <c r="AMM149" s="153"/>
      <c r="AMN149" s="153"/>
      <c r="AMO149" s="153"/>
      <c r="AMP149" s="153"/>
      <c r="AMQ149" s="153"/>
      <c r="AMR149" s="153"/>
      <c r="AMS149" s="153"/>
      <c r="AMT149" s="153"/>
      <c r="AMU149" s="153"/>
      <c r="AMV149" s="153"/>
      <c r="AMW149" s="153"/>
      <c r="AMX149" s="153"/>
      <c r="AMY149" s="153"/>
      <c r="AMZ149" s="153"/>
      <c r="ANA149" s="153"/>
      <c r="ANB149" s="153"/>
      <c r="ANC149" s="153"/>
      <c r="AND149" s="153"/>
      <c r="ANE149" s="153"/>
      <c r="ANF149" s="153"/>
      <c r="ANG149" s="153"/>
      <c r="ANH149" s="153"/>
      <c r="ANI149" s="153"/>
      <c r="ANJ149" s="153"/>
      <c r="ANK149" s="153"/>
      <c r="ANL149" s="153"/>
      <c r="ANM149" s="153"/>
      <c r="ANN149" s="153"/>
      <c r="ANO149" s="153"/>
      <c r="ANP149" s="153"/>
      <c r="ANQ149" s="153"/>
      <c r="ANR149" s="153"/>
      <c r="ANS149" s="153"/>
      <c r="ANT149" s="153"/>
      <c r="ANU149" s="153"/>
      <c r="ANV149" s="153"/>
      <c r="ANW149" s="153"/>
      <c r="ANX149" s="153"/>
      <c r="ANY149" s="153"/>
      <c r="ANZ149" s="153"/>
      <c r="AOA149" s="153"/>
      <c r="AOB149" s="153"/>
      <c r="AOC149" s="153"/>
      <c r="AOD149" s="153"/>
      <c r="AOE149" s="153"/>
      <c r="AOF149" s="153"/>
      <c r="AOG149" s="153"/>
      <c r="AOH149" s="153"/>
      <c r="AOI149" s="153"/>
      <c r="AOJ149" s="153"/>
      <c r="AOK149" s="153"/>
      <c r="AOL149" s="153"/>
      <c r="AOM149" s="153"/>
      <c r="AON149" s="153"/>
      <c r="AOO149" s="153"/>
      <c r="AOP149" s="153"/>
      <c r="AOQ149" s="153"/>
      <c r="AOR149" s="153"/>
      <c r="AOS149" s="153"/>
      <c r="AOT149" s="153"/>
      <c r="AOU149" s="153"/>
      <c r="AOV149" s="153"/>
      <c r="AOW149" s="153"/>
      <c r="AOX149" s="153"/>
      <c r="AOY149" s="153"/>
      <c r="AOZ149" s="153"/>
      <c r="APA149" s="153"/>
      <c r="APB149" s="153"/>
      <c r="APC149" s="153"/>
      <c r="APD149" s="153"/>
      <c r="APE149" s="153"/>
      <c r="APF149" s="153"/>
      <c r="APG149" s="153"/>
      <c r="APH149" s="153"/>
      <c r="API149" s="153"/>
      <c r="APJ149" s="153"/>
      <c r="APK149" s="153"/>
      <c r="APL149" s="153"/>
      <c r="APM149" s="153"/>
      <c r="APN149" s="153"/>
      <c r="APO149" s="153"/>
      <c r="APP149" s="153"/>
      <c r="APQ149" s="153"/>
      <c r="APR149" s="153"/>
      <c r="APS149" s="153"/>
      <c r="APT149" s="153"/>
      <c r="APU149" s="153"/>
      <c r="APV149" s="153"/>
      <c r="APW149" s="153"/>
      <c r="APX149" s="153"/>
      <c r="APY149" s="153"/>
      <c r="APZ149" s="153"/>
      <c r="AQA149" s="153"/>
      <c r="AQB149" s="153"/>
      <c r="AQC149" s="153"/>
      <c r="AQD149" s="153"/>
      <c r="AQE149" s="153"/>
      <c r="AQF149" s="153"/>
      <c r="AQG149" s="153"/>
      <c r="AQH149" s="153"/>
      <c r="AQI149" s="153"/>
      <c r="AQJ149" s="153"/>
      <c r="AQK149" s="153"/>
      <c r="AQL149" s="153"/>
      <c r="AQM149" s="153"/>
      <c r="AQN149" s="153"/>
      <c r="AQO149" s="153"/>
      <c r="AQP149" s="153"/>
      <c r="AQQ149" s="153"/>
      <c r="AQR149" s="153"/>
      <c r="AQS149" s="153"/>
      <c r="AQT149" s="153"/>
      <c r="AQU149" s="153"/>
      <c r="AQV149" s="153"/>
      <c r="AQW149" s="153"/>
      <c r="AQX149" s="153"/>
      <c r="AQY149" s="153"/>
      <c r="AQZ149" s="153"/>
      <c r="ARA149" s="153"/>
      <c r="ARB149" s="153"/>
      <c r="ARC149" s="153"/>
      <c r="ARD149" s="153"/>
      <c r="ARE149" s="153"/>
      <c r="ARF149" s="153"/>
      <c r="ARG149" s="153"/>
      <c r="ARH149" s="153"/>
      <c r="ARI149" s="153"/>
      <c r="ARJ149" s="153"/>
      <c r="ARK149" s="153"/>
      <c r="ARL149" s="153"/>
      <c r="ARM149" s="153"/>
      <c r="ARN149" s="153"/>
      <c r="ARO149" s="153"/>
      <c r="ARP149" s="153"/>
      <c r="ARQ149" s="153"/>
      <c r="ARR149" s="153"/>
      <c r="ARS149" s="153"/>
      <c r="ART149" s="153"/>
      <c r="ARU149" s="153"/>
      <c r="ARV149" s="153"/>
      <c r="ARW149" s="153"/>
      <c r="ARX149" s="153"/>
      <c r="ARY149" s="153"/>
      <c r="ARZ149" s="153"/>
      <c r="ASA149" s="153"/>
      <c r="ASB149" s="153"/>
      <c r="ASC149" s="153"/>
      <c r="ASD149" s="153"/>
      <c r="ASE149" s="153"/>
      <c r="ASF149" s="153"/>
      <c r="ASG149" s="153"/>
      <c r="ASH149" s="153"/>
      <c r="ASI149" s="153"/>
      <c r="ASJ149" s="153"/>
      <c r="ASK149" s="153"/>
      <c r="ASL149" s="153"/>
      <c r="ASM149" s="153"/>
      <c r="ASN149" s="153"/>
      <c r="ASO149" s="153"/>
      <c r="ASP149" s="153"/>
      <c r="ASQ149" s="153"/>
      <c r="ASR149" s="153"/>
      <c r="ASS149" s="153"/>
      <c r="AST149" s="153"/>
      <c r="ASU149" s="153"/>
      <c r="ASV149" s="153"/>
      <c r="ASW149" s="153"/>
      <c r="ASX149" s="153"/>
      <c r="ASY149" s="153"/>
      <c r="ASZ149" s="153"/>
      <c r="ATA149" s="153"/>
      <c r="ATB149" s="153"/>
      <c r="ATC149" s="153"/>
      <c r="ATD149" s="153"/>
      <c r="ATE149" s="153"/>
      <c r="ATF149" s="153"/>
      <c r="ATG149" s="153"/>
      <c r="ATH149" s="153"/>
      <c r="ATI149" s="153"/>
      <c r="ATJ149" s="153"/>
      <c r="ATK149" s="153"/>
      <c r="ATL149" s="153"/>
      <c r="ATM149" s="153"/>
      <c r="ATN149" s="153"/>
      <c r="ATO149" s="153"/>
      <c r="ATP149" s="153"/>
      <c r="ATQ149" s="153"/>
      <c r="ATR149" s="153"/>
      <c r="ATS149" s="153"/>
      <c r="ATT149" s="153"/>
      <c r="ATU149" s="153"/>
      <c r="ATV149" s="153"/>
      <c r="ATW149" s="153"/>
      <c r="ATX149" s="153"/>
      <c r="ATY149" s="153"/>
      <c r="ATZ149" s="153"/>
      <c r="AUA149" s="153"/>
      <c r="AUB149" s="153"/>
      <c r="AUC149" s="153"/>
      <c r="AUD149" s="153"/>
      <c r="AUE149" s="153"/>
      <c r="AUF149" s="153"/>
      <c r="AUG149" s="153"/>
      <c r="AUH149" s="153"/>
      <c r="AUI149" s="153"/>
      <c r="AUJ149" s="153"/>
      <c r="AUK149" s="153"/>
      <c r="AUL149" s="153"/>
      <c r="AUM149" s="153"/>
      <c r="AUN149" s="153"/>
      <c r="AUO149" s="153"/>
      <c r="AUP149" s="153"/>
      <c r="AUQ149" s="153"/>
      <c r="AUR149" s="153"/>
      <c r="AUS149" s="153"/>
      <c r="AUT149" s="153"/>
      <c r="AUU149" s="153"/>
      <c r="AUV149" s="153"/>
      <c r="AUW149" s="153"/>
      <c r="AUX149" s="153"/>
      <c r="AUY149" s="153"/>
      <c r="AUZ149" s="153"/>
      <c r="AVA149" s="153"/>
      <c r="AVB149" s="153"/>
      <c r="AVC149" s="153"/>
      <c r="AVD149" s="153"/>
      <c r="AVE149" s="153"/>
      <c r="AVF149" s="153"/>
      <c r="AVG149" s="153"/>
      <c r="AVH149" s="153"/>
      <c r="AVI149" s="153"/>
      <c r="AVJ149" s="153"/>
      <c r="AVK149" s="153"/>
      <c r="AVL149" s="153"/>
      <c r="AVM149" s="153"/>
      <c r="AVN149" s="153"/>
      <c r="AVO149" s="153"/>
      <c r="AVP149" s="153"/>
      <c r="AVQ149" s="153"/>
      <c r="AVR149" s="153"/>
      <c r="AVS149" s="153"/>
      <c r="AVT149" s="153"/>
      <c r="AVU149" s="153"/>
      <c r="AVV149" s="153"/>
      <c r="AVW149" s="153"/>
      <c r="AVX149" s="153"/>
      <c r="AVY149" s="153"/>
      <c r="AVZ149" s="153"/>
      <c r="AWA149" s="153"/>
      <c r="AWB149" s="153"/>
      <c r="AWC149" s="153"/>
      <c r="AWD149" s="153"/>
      <c r="AWE149" s="153"/>
      <c r="AWF149" s="153"/>
      <c r="AWG149" s="153"/>
      <c r="AWH149" s="153"/>
      <c r="AWI149" s="153"/>
      <c r="AWJ149" s="153"/>
      <c r="AWK149" s="153"/>
      <c r="AWL149" s="153"/>
      <c r="AWM149" s="153"/>
      <c r="AWN149" s="153"/>
      <c r="AWO149" s="153"/>
      <c r="AWP149" s="153"/>
      <c r="AWQ149" s="153"/>
      <c r="AWR149" s="153"/>
      <c r="AWS149" s="153"/>
      <c r="AWT149" s="153"/>
      <c r="AWU149" s="153"/>
      <c r="AWV149" s="153"/>
      <c r="AWW149" s="153"/>
      <c r="AWX149" s="153"/>
      <c r="AWY149" s="153"/>
      <c r="AWZ149" s="153"/>
      <c r="AXA149" s="153"/>
      <c r="AXB149" s="153"/>
      <c r="AXC149" s="153"/>
      <c r="AXD149" s="153"/>
      <c r="AXE149" s="153"/>
      <c r="AXF149" s="153"/>
      <c r="AXG149" s="153"/>
      <c r="AXH149" s="153"/>
      <c r="AXI149" s="153"/>
      <c r="AXJ149" s="153"/>
      <c r="AXK149" s="153"/>
      <c r="AXL149" s="153"/>
      <c r="AXM149" s="153"/>
      <c r="AXN149" s="153"/>
      <c r="AXO149" s="153"/>
      <c r="AXP149" s="153"/>
      <c r="AXQ149" s="153"/>
      <c r="AXR149" s="153"/>
      <c r="AXS149" s="153"/>
      <c r="AXT149" s="153"/>
      <c r="AXU149" s="153"/>
      <c r="AXV149" s="153"/>
      <c r="AXW149" s="153"/>
      <c r="AXX149" s="153"/>
      <c r="AXY149" s="153"/>
      <c r="AXZ149" s="153"/>
      <c r="AYA149" s="153"/>
      <c r="AYB149" s="153"/>
      <c r="AYC149" s="153"/>
      <c r="AYD149" s="153"/>
      <c r="AYE149" s="153"/>
      <c r="AYF149" s="153"/>
      <c r="AYG149" s="153"/>
      <c r="AYH149" s="153"/>
      <c r="AYI149" s="153"/>
      <c r="AYJ149" s="153"/>
      <c r="AYK149" s="153"/>
      <c r="AYL149" s="153"/>
      <c r="AYM149" s="153"/>
      <c r="AYN149" s="153"/>
      <c r="AYO149" s="153"/>
      <c r="AYP149" s="153"/>
      <c r="AYQ149" s="153"/>
      <c r="AYR149" s="153"/>
      <c r="AYS149" s="153"/>
      <c r="AYT149" s="153"/>
      <c r="AYU149" s="153"/>
      <c r="AYV149" s="153"/>
      <c r="AYW149" s="153"/>
      <c r="AYX149" s="153"/>
      <c r="AYY149" s="153"/>
      <c r="AYZ149" s="153"/>
      <c r="AZA149" s="153"/>
      <c r="AZB149" s="153"/>
      <c r="AZC149" s="153"/>
      <c r="AZD149" s="153"/>
      <c r="AZE149" s="153"/>
      <c r="AZF149" s="153"/>
      <c r="AZG149" s="153"/>
      <c r="AZH149" s="153"/>
      <c r="AZI149" s="153"/>
      <c r="AZJ149" s="153"/>
      <c r="AZK149" s="153"/>
      <c r="AZL149" s="153"/>
      <c r="AZM149" s="153"/>
      <c r="AZN149" s="153"/>
      <c r="AZO149" s="153"/>
      <c r="AZP149" s="153"/>
      <c r="AZQ149" s="153"/>
      <c r="AZR149" s="153"/>
      <c r="AZS149" s="153"/>
      <c r="AZT149" s="153"/>
      <c r="AZU149" s="153"/>
      <c r="AZV149" s="153"/>
      <c r="AZW149" s="153"/>
      <c r="AZX149" s="153"/>
      <c r="AZY149" s="153"/>
      <c r="AZZ149" s="153"/>
      <c r="BAA149" s="153"/>
      <c r="BAB149" s="153"/>
      <c r="BAC149" s="153"/>
      <c r="BAD149" s="153"/>
      <c r="BAE149" s="153"/>
      <c r="BAF149" s="153"/>
      <c r="BAG149" s="153"/>
      <c r="BAH149" s="153"/>
      <c r="BAI149" s="153"/>
      <c r="BAJ149" s="153"/>
      <c r="BAK149" s="153"/>
      <c r="BAL149" s="153"/>
      <c r="BAM149" s="153"/>
      <c r="BAN149" s="153"/>
      <c r="BAO149" s="153"/>
      <c r="BAP149" s="153"/>
      <c r="BAQ149" s="153"/>
      <c r="BAR149" s="153"/>
      <c r="BAS149" s="153"/>
      <c r="BAT149" s="153"/>
      <c r="BAU149" s="153"/>
      <c r="BAV149" s="153"/>
      <c r="BAW149" s="153"/>
      <c r="BAX149" s="153"/>
      <c r="BAY149" s="153"/>
      <c r="BAZ149" s="153"/>
      <c r="BBA149" s="153"/>
      <c r="BBB149" s="153"/>
      <c r="BBC149" s="153"/>
      <c r="BBD149" s="153"/>
      <c r="BBE149" s="153"/>
      <c r="BBF149" s="153"/>
      <c r="BBG149" s="153"/>
      <c r="BBH149" s="153"/>
      <c r="BBI149" s="153"/>
      <c r="BBJ149" s="153"/>
      <c r="BBK149" s="153"/>
      <c r="BBL149" s="153"/>
      <c r="BBM149" s="153"/>
      <c r="BBN149" s="153"/>
      <c r="BBO149" s="153"/>
      <c r="BBP149" s="153"/>
      <c r="BBQ149" s="153"/>
      <c r="BBR149" s="153"/>
      <c r="BBS149" s="153"/>
      <c r="BBT149" s="153"/>
      <c r="BBU149" s="153"/>
      <c r="BBV149" s="153"/>
      <c r="BBW149" s="153"/>
      <c r="BBX149" s="153"/>
      <c r="BBY149" s="153"/>
      <c r="BBZ149" s="153"/>
      <c r="BCA149" s="153"/>
      <c r="BCB149" s="153"/>
      <c r="BCC149" s="153"/>
      <c r="BCD149" s="153"/>
      <c r="BCE149" s="153"/>
      <c r="BCF149" s="153"/>
      <c r="BCG149" s="153"/>
      <c r="BCH149" s="153"/>
      <c r="BCI149" s="153"/>
      <c r="BCJ149" s="153"/>
      <c r="BCK149" s="153"/>
      <c r="BCL149" s="153"/>
      <c r="BCM149" s="153"/>
      <c r="BCN149" s="153"/>
      <c r="BCO149" s="153"/>
      <c r="BCP149" s="153"/>
      <c r="BCQ149" s="153"/>
      <c r="BCR149" s="153"/>
      <c r="BCS149" s="153"/>
      <c r="BCT149" s="153"/>
      <c r="BCU149" s="153"/>
      <c r="BCV149" s="153"/>
      <c r="BCW149" s="153"/>
      <c r="BCX149" s="153"/>
      <c r="BCY149" s="153"/>
      <c r="BCZ149" s="153"/>
      <c r="BDA149" s="153"/>
      <c r="BDB149" s="153"/>
      <c r="BDC149" s="153"/>
      <c r="BDD149" s="153"/>
      <c r="BDE149" s="153"/>
      <c r="BDF149" s="153"/>
      <c r="BDG149" s="153"/>
      <c r="BDH149" s="153"/>
      <c r="BDI149" s="153"/>
      <c r="BDJ149" s="153"/>
      <c r="BDK149" s="153"/>
      <c r="BDL149" s="153"/>
      <c r="BDM149" s="153"/>
      <c r="BDN149" s="153"/>
      <c r="BDO149" s="153"/>
      <c r="BDP149" s="153"/>
      <c r="BDQ149" s="153"/>
      <c r="BDR149" s="153"/>
      <c r="BDS149" s="153"/>
      <c r="BDT149" s="153"/>
      <c r="BDU149" s="153"/>
      <c r="BDV149" s="153"/>
      <c r="BDW149" s="153"/>
      <c r="BDX149" s="153"/>
      <c r="BDY149" s="153"/>
      <c r="BDZ149" s="153"/>
      <c r="BEA149" s="153"/>
      <c r="BEB149" s="153"/>
      <c r="BEC149" s="153"/>
      <c r="BED149" s="153"/>
      <c r="BEE149" s="153"/>
      <c r="BEF149" s="153"/>
      <c r="BEG149" s="153"/>
      <c r="BEH149" s="153"/>
      <c r="BEI149" s="153"/>
      <c r="BEJ149" s="153"/>
      <c r="BEK149" s="153"/>
      <c r="BEL149" s="153"/>
      <c r="BEM149" s="153"/>
      <c r="BEN149" s="153"/>
      <c r="BEO149" s="153"/>
      <c r="BEP149" s="153"/>
      <c r="BEQ149" s="153"/>
      <c r="BER149" s="153"/>
      <c r="BES149" s="153"/>
      <c r="BET149" s="153"/>
      <c r="BEU149" s="153"/>
      <c r="BEV149" s="153"/>
      <c r="BEW149" s="153"/>
      <c r="BEX149" s="153"/>
      <c r="BEY149" s="153"/>
      <c r="BEZ149" s="153"/>
      <c r="BFA149" s="153"/>
      <c r="BFB149" s="153"/>
      <c r="BFC149" s="153"/>
      <c r="BFD149" s="153"/>
      <c r="BFE149" s="153"/>
      <c r="BFF149" s="153"/>
      <c r="BFG149" s="153"/>
      <c r="BFH149" s="153"/>
      <c r="BFI149" s="153"/>
      <c r="BFJ149" s="153"/>
      <c r="BFK149" s="153"/>
      <c r="BFL149" s="153"/>
      <c r="BFM149" s="153"/>
      <c r="BFN149" s="153"/>
      <c r="BFO149" s="153"/>
      <c r="BFP149" s="153"/>
      <c r="BFQ149" s="153"/>
      <c r="BFR149" s="153"/>
      <c r="BFS149" s="153"/>
      <c r="BFT149" s="153"/>
      <c r="BFU149" s="153"/>
      <c r="BFV149" s="153"/>
      <c r="BFW149" s="153"/>
      <c r="BFX149" s="153"/>
      <c r="BFY149" s="153"/>
      <c r="BFZ149" s="153"/>
      <c r="BGA149" s="153"/>
      <c r="BGB149" s="153"/>
      <c r="BGC149" s="153"/>
      <c r="BGD149" s="153"/>
      <c r="BGE149" s="153"/>
      <c r="BGF149" s="153"/>
      <c r="BGG149" s="153"/>
      <c r="BGH149" s="153"/>
      <c r="BGI149" s="153"/>
      <c r="BGJ149" s="153"/>
      <c r="BGK149" s="153"/>
      <c r="BGL149" s="153"/>
      <c r="BGM149" s="153"/>
      <c r="BGN149" s="153"/>
      <c r="BGO149" s="153"/>
      <c r="BGP149" s="153"/>
      <c r="BGQ149" s="153"/>
      <c r="BGR149" s="153"/>
      <c r="BGS149" s="153"/>
      <c r="BGT149" s="153"/>
      <c r="BGU149" s="153"/>
      <c r="BGV149" s="153"/>
      <c r="BGW149" s="153"/>
      <c r="BGX149" s="153"/>
      <c r="BGY149" s="153"/>
      <c r="BGZ149" s="153"/>
      <c r="BHA149" s="153"/>
      <c r="BHB149" s="153"/>
      <c r="BHC149" s="153"/>
      <c r="BHD149" s="153"/>
      <c r="BHE149" s="153"/>
      <c r="BHF149" s="153"/>
      <c r="BHG149" s="153"/>
      <c r="BHH149" s="153"/>
      <c r="BHI149" s="153"/>
      <c r="BHJ149" s="153"/>
      <c r="BHK149" s="153"/>
      <c r="BHL149" s="153"/>
      <c r="BHM149" s="153"/>
      <c r="BHN149" s="153"/>
      <c r="BHO149" s="153"/>
      <c r="BHP149" s="153"/>
      <c r="BHQ149" s="153"/>
      <c r="BHR149" s="153"/>
      <c r="BHS149" s="153"/>
      <c r="BHT149" s="153"/>
      <c r="BHU149" s="153"/>
      <c r="BHV149" s="153"/>
      <c r="BHW149" s="153"/>
      <c r="BHX149" s="153"/>
      <c r="BHY149" s="153"/>
      <c r="BHZ149" s="153"/>
      <c r="BIA149" s="153"/>
      <c r="BIB149" s="153"/>
      <c r="BIC149" s="153"/>
      <c r="BID149" s="153"/>
      <c r="BIE149" s="153"/>
      <c r="BIF149" s="153"/>
      <c r="BIG149" s="153"/>
      <c r="BIH149" s="153"/>
      <c r="BII149" s="153"/>
      <c r="BIJ149" s="153"/>
      <c r="BIK149" s="153"/>
      <c r="BIL149" s="153"/>
      <c r="BIM149" s="153"/>
      <c r="BIN149" s="153"/>
      <c r="BIO149" s="153"/>
      <c r="BIP149" s="153"/>
      <c r="BIQ149" s="153"/>
      <c r="BIR149" s="153"/>
      <c r="BIS149" s="153"/>
      <c r="BIT149" s="153"/>
      <c r="BIU149" s="153"/>
      <c r="BIV149" s="153"/>
      <c r="BIW149" s="153"/>
      <c r="BIX149" s="153"/>
      <c r="BIY149" s="153"/>
      <c r="BIZ149" s="153"/>
      <c r="BJA149" s="153"/>
      <c r="BJB149" s="153"/>
      <c r="BJC149" s="153"/>
      <c r="BJD149" s="153"/>
      <c r="BJE149" s="153"/>
      <c r="BJF149" s="153"/>
      <c r="BJG149" s="153"/>
      <c r="BJH149" s="153"/>
      <c r="BJI149" s="153"/>
      <c r="BJJ149" s="153"/>
      <c r="BJK149" s="153"/>
      <c r="BJL149" s="153"/>
      <c r="BJM149" s="153"/>
      <c r="BJN149" s="153"/>
      <c r="BJO149" s="153"/>
      <c r="BJP149" s="153"/>
      <c r="BJQ149" s="153"/>
      <c r="BJR149" s="153"/>
      <c r="BJS149" s="153"/>
      <c r="BJT149" s="153"/>
      <c r="BJU149" s="153"/>
      <c r="BJV149" s="153"/>
      <c r="BJW149" s="153"/>
      <c r="BJX149" s="153"/>
      <c r="BJY149" s="153"/>
      <c r="BJZ149" s="153"/>
      <c r="BKA149" s="153"/>
      <c r="BKB149" s="153"/>
      <c r="BKC149" s="153"/>
      <c r="BKD149" s="153"/>
      <c r="BKE149" s="153"/>
      <c r="BKF149" s="153"/>
      <c r="BKG149" s="153"/>
      <c r="BKH149" s="153"/>
      <c r="BKI149" s="153"/>
      <c r="BKJ149" s="153"/>
      <c r="BKK149" s="153"/>
      <c r="BKL149" s="153"/>
      <c r="BKM149" s="153"/>
      <c r="BKN149" s="153"/>
      <c r="BKO149" s="153"/>
      <c r="BKP149" s="153"/>
      <c r="BKQ149" s="153"/>
      <c r="BKR149" s="153"/>
      <c r="BKS149" s="153"/>
      <c r="BKT149" s="153"/>
      <c r="BKU149" s="153"/>
      <c r="BKV149" s="153"/>
      <c r="BKW149" s="153"/>
      <c r="BKX149" s="153"/>
      <c r="BKY149" s="153"/>
      <c r="BKZ149" s="153"/>
      <c r="BLA149" s="153"/>
      <c r="BLB149" s="153"/>
      <c r="BLC149" s="153"/>
      <c r="BLD149" s="153"/>
      <c r="BLE149" s="153"/>
      <c r="BLF149" s="153"/>
      <c r="BLG149" s="153"/>
      <c r="BLH149" s="153"/>
      <c r="BLI149" s="153"/>
      <c r="BLJ149" s="153"/>
      <c r="BLK149" s="153"/>
      <c r="BLL149" s="153"/>
      <c r="BLM149" s="153"/>
      <c r="BLN149" s="153"/>
      <c r="BLO149" s="153"/>
      <c r="BLP149" s="153"/>
      <c r="BLQ149" s="153"/>
      <c r="BLR149" s="153"/>
      <c r="BLS149" s="153"/>
      <c r="BLT149" s="153"/>
      <c r="BLU149" s="153"/>
      <c r="BLV149" s="153"/>
      <c r="BLW149" s="153"/>
      <c r="BLX149" s="153"/>
      <c r="BLY149" s="153"/>
      <c r="BLZ149" s="153"/>
      <c r="BMA149" s="153"/>
      <c r="BMB149" s="153"/>
      <c r="BMC149" s="153"/>
      <c r="BMD149" s="153"/>
      <c r="BME149" s="153"/>
      <c r="BMF149" s="153"/>
      <c r="BMG149" s="153"/>
      <c r="BMH149" s="153"/>
      <c r="BMI149" s="153"/>
      <c r="BMJ149" s="153"/>
      <c r="BMK149" s="153"/>
      <c r="BML149" s="153"/>
      <c r="BMM149" s="153"/>
      <c r="BMN149" s="153"/>
      <c r="BMO149" s="153"/>
      <c r="BMP149" s="153"/>
      <c r="BMQ149" s="153"/>
      <c r="BMR149" s="153"/>
      <c r="BMS149" s="153"/>
      <c r="BMT149" s="153"/>
      <c r="BMU149" s="153"/>
      <c r="BMV149" s="153"/>
      <c r="BMW149" s="153"/>
      <c r="BMX149" s="153"/>
      <c r="BMY149" s="153"/>
      <c r="BMZ149" s="153"/>
      <c r="BNA149" s="153"/>
      <c r="BNB149" s="153"/>
      <c r="BNC149" s="153"/>
      <c r="BND149" s="153"/>
      <c r="BNE149" s="153"/>
      <c r="BNF149" s="153"/>
      <c r="BNG149" s="153"/>
      <c r="BNH149" s="153"/>
      <c r="BNI149" s="153"/>
      <c r="BNJ149" s="153"/>
      <c r="BNK149" s="153"/>
      <c r="BNL149" s="153"/>
      <c r="BNM149" s="153"/>
      <c r="BNN149" s="153"/>
      <c r="BNO149" s="153"/>
      <c r="BNP149" s="153"/>
      <c r="BNQ149" s="153"/>
      <c r="BNR149" s="153"/>
      <c r="BNS149" s="153"/>
      <c r="BNT149" s="153"/>
      <c r="BNU149" s="153"/>
      <c r="BNV149" s="153"/>
      <c r="BNW149" s="153"/>
      <c r="BNX149" s="153"/>
      <c r="BNY149" s="153"/>
      <c r="BNZ149" s="153"/>
      <c r="BOA149" s="153"/>
      <c r="BOB149" s="153"/>
      <c r="BOC149" s="153"/>
      <c r="BOD149" s="153"/>
      <c r="BOE149" s="153"/>
      <c r="BOF149" s="153"/>
      <c r="BOG149" s="153"/>
      <c r="BOH149" s="153"/>
      <c r="BOI149" s="153"/>
      <c r="BOJ149" s="153"/>
      <c r="BOK149" s="153"/>
      <c r="BOL149" s="153"/>
      <c r="BOM149" s="153"/>
      <c r="BON149" s="153"/>
      <c r="BOO149" s="153"/>
      <c r="BOP149" s="153"/>
      <c r="BOQ149" s="153"/>
      <c r="BOR149" s="153"/>
      <c r="BOS149" s="153"/>
      <c r="BOT149" s="153"/>
      <c r="BOU149" s="153"/>
      <c r="BOV149" s="153"/>
      <c r="BOW149" s="153"/>
      <c r="BOX149" s="153"/>
      <c r="BOY149" s="153"/>
      <c r="BOZ149" s="153"/>
      <c r="BPA149" s="153"/>
      <c r="BPB149" s="153"/>
      <c r="BPC149" s="153"/>
      <c r="BPD149" s="153"/>
      <c r="BPE149" s="153"/>
      <c r="BPF149" s="153"/>
      <c r="BPG149" s="153"/>
      <c r="BPH149" s="153"/>
      <c r="BPI149" s="153"/>
      <c r="BPJ149" s="153"/>
      <c r="BPK149" s="153"/>
      <c r="BPL149" s="153"/>
      <c r="BPM149" s="153"/>
      <c r="BPN149" s="153"/>
      <c r="BPO149" s="153"/>
      <c r="BPP149" s="153"/>
      <c r="BPQ149" s="153"/>
      <c r="BPR149" s="153"/>
      <c r="BPS149" s="153"/>
      <c r="BPT149" s="153"/>
      <c r="BPU149" s="153"/>
      <c r="BPV149" s="153"/>
      <c r="BPW149" s="153"/>
      <c r="BPX149" s="153"/>
      <c r="BPY149" s="153"/>
      <c r="BPZ149" s="153"/>
      <c r="BQA149" s="153"/>
      <c r="BQB149" s="153"/>
      <c r="BQC149" s="153"/>
      <c r="BQD149" s="153"/>
      <c r="BQE149" s="153"/>
      <c r="BQF149" s="153"/>
      <c r="BQG149" s="153"/>
      <c r="BQH149" s="153"/>
      <c r="BQI149" s="153"/>
      <c r="BQJ149" s="153"/>
      <c r="BQK149" s="153"/>
      <c r="BQL149" s="153"/>
      <c r="BQM149" s="153"/>
      <c r="BQN149" s="153"/>
      <c r="BQO149" s="153"/>
      <c r="BQP149" s="153"/>
      <c r="BQQ149" s="153"/>
      <c r="BQR149" s="153"/>
      <c r="BQS149" s="153"/>
      <c r="BQT149" s="153"/>
      <c r="BQU149" s="153"/>
      <c r="BQV149" s="153"/>
      <c r="BQW149" s="153"/>
      <c r="BQX149" s="153"/>
      <c r="BQY149" s="153"/>
      <c r="BQZ149" s="153"/>
      <c r="BRA149" s="153"/>
      <c r="BRB149" s="153"/>
      <c r="BRC149" s="153"/>
      <c r="BRD149" s="153"/>
      <c r="BRE149" s="153"/>
      <c r="BRF149" s="153"/>
      <c r="BRG149" s="153"/>
      <c r="BRH149" s="153"/>
      <c r="BRI149" s="153"/>
      <c r="BRJ149" s="153"/>
      <c r="BRK149" s="153"/>
      <c r="BRL149" s="153"/>
      <c r="BRM149" s="153"/>
      <c r="BRN149" s="153"/>
      <c r="BRO149" s="153"/>
      <c r="BRP149" s="153"/>
      <c r="BRQ149" s="153"/>
      <c r="BRR149" s="153"/>
      <c r="BRS149" s="153"/>
      <c r="BRT149" s="153"/>
      <c r="BRU149" s="153"/>
      <c r="BRV149" s="153"/>
      <c r="BRW149" s="153"/>
      <c r="BRX149" s="153"/>
      <c r="BRY149" s="153"/>
      <c r="BRZ149" s="153"/>
      <c r="BSA149" s="153"/>
      <c r="BSB149" s="153"/>
      <c r="BSC149" s="153"/>
      <c r="BSD149" s="153"/>
      <c r="BSE149" s="153"/>
      <c r="BSF149" s="153"/>
      <c r="BSG149" s="153"/>
      <c r="BSH149" s="153"/>
      <c r="BSI149" s="153"/>
      <c r="BSJ149" s="153"/>
      <c r="BSK149" s="153"/>
      <c r="BSL149" s="153"/>
      <c r="BSM149" s="153"/>
      <c r="BSN149" s="153"/>
      <c r="BSO149" s="153"/>
      <c r="BSP149" s="153"/>
      <c r="BSQ149" s="153"/>
      <c r="BSR149" s="153"/>
      <c r="BSS149" s="153"/>
      <c r="BST149" s="153"/>
      <c r="BSU149" s="153"/>
      <c r="BSV149" s="153"/>
      <c r="BSW149" s="153"/>
      <c r="BSX149" s="153"/>
      <c r="BSY149" s="153"/>
      <c r="BSZ149" s="153"/>
      <c r="BTA149" s="153"/>
      <c r="BTB149" s="153"/>
      <c r="BTC149" s="153"/>
      <c r="BTD149" s="153"/>
      <c r="BTE149" s="153"/>
      <c r="BTF149" s="153"/>
      <c r="BTG149" s="153"/>
      <c r="BTH149" s="153"/>
      <c r="BTI149" s="153"/>
      <c r="BTJ149" s="153"/>
      <c r="BTK149" s="153"/>
      <c r="BTL149" s="153"/>
      <c r="BTM149" s="153"/>
      <c r="BTN149" s="153"/>
      <c r="BTO149" s="153"/>
      <c r="BTP149" s="153"/>
      <c r="BTQ149" s="153"/>
      <c r="BTR149" s="153"/>
      <c r="BTS149" s="153"/>
      <c r="BTT149" s="153"/>
      <c r="BTU149" s="153"/>
      <c r="BTV149" s="153"/>
      <c r="BTW149" s="153"/>
      <c r="BTX149" s="153"/>
      <c r="BTY149" s="153"/>
      <c r="BTZ149" s="153"/>
      <c r="BUA149" s="153"/>
      <c r="BUB149" s="153"/>
      <c r="BUC149" s="153"/>
      <c r="BUD149" s="153"/>
      <c r="BUE149" s="153"/>
      <c r="BUF149" s="153"/>
      <c r="BUG149" s="153"/>
      <c r="BUH149" s="153"/>
      <c r="BUI149" s="153"/>
      <c r="BUJ149" s="153"/>
      <c r="BUK149" s="153"/>
      <c r="BUL149" s="153"/>
      <c r="BUM149" s="153"/>
      <c r="BUN149" s="153"/>
      <c r="BUO149" s="153"/>
      <c r="BUP149" s="153"/>
      <c r="BUQ149" s="153"/>
      <c r="BUR149" s="153"/>
      <c r="BUS149" s="153"/>
      <c r="BUT149" s="153"/>
      <c r="BUU149" s="153"/>
      <c r="BUV149" s="153"/>
      <c r="BUW149" s="153"/>
      <c r="BUX149" s="153"/>
      <c r="BUY149" s="153"/>
      <c r="BUZ149" s="153"/>
      <c r="BVA149" s="153"/>
      <c r="BVB149" s="153"/>
      <c r="BVC149" s="153"/>
      <c r="BVD149" s="153"/>
      <c r="BVE149" s="153"/>
      <c r="BVF149" s="153"/>
      <c r="BVG149" s="153"/>
      <c r="BVH149" s="153"/>
      <c r="BVI149" s="153"/>
      <c r="BVJ149" s="153"/>
      <c r="BVK149" s="153"/>
      <c r="BVL149" s="153"/>
      <c r="BVM149" s="153"/>
      <c r="BVN149" s="153"/>
      <c r="BVO149" s="153"/>
      <c r="BVP149" s="153"/>
      <c r="BVQ149" s="153"/>
      <c r="BVR149" s="153"/>
      <c r="BVS149" s="153"/>
      <c r="BVT149" s="153"/>
      <c r="BVU149" s="153"/>
      <c r="BVV149" s="153"/>
      <c r="BVW149" s="153"/>
      <c r="BVX149" s="153"/>
      <c r="BVY149" s="153"/>
      <c r="BVZ149" s="153"/>
      <c r="BWA149" s="153"/>
      <c r="BWB149" s="153"/>
      <c r="BWC149" s="153"/>
      <c r="BWD149" s="153"/>
      <c r="BWE149" s="153"/>
      <c r="BWF149" s="153"/>
      <c r="BWG149" s="153"/>
      <c r="BWH149" s="153"/>
      <c r="BWI149" s="153"/>
      <c r="BWJ149" s="153"/>
      <c r="BWK149" s="153"/>
      <c r="BWL149" s="153"/>
      <c r="BWM149" s="153"/>
      <c r="BWN149" s="153"/>
      <c r="BWO149" s="153"/>
      <c r="BWP149" s="153"/>
      <c r="BWQ149" s="153"/>
      <c r="BWR149" s="153"/>
      <c r="BWS149" s="153"/>
      <c r="BWT149" s="153"/>
      <c r="BWU149" s="153"/>
      <c r="BWV149" s="153"/>
      <c r="BWW149" s="153"/>
      <c r="BWX149" s="153"/>
      <c r="BWY149" s="153"/>
      <c r="BWZ149" s="153"/>
      <c r="BXA149" s="153"/>
      <c r="BXB149" s="153"/>
      <c r="BXC149" s="153"/>
      <c r="BXD149" s="153"/>
      <c r="BXE149" s="153"/>
      <c r="BXF149" s="153"/>
      <c r="BXG149" s="153"/>
      <c r="BXH149" s="153"/>
      <c r="BXI149" s="153"/>
      <c r="BXJ149" s="153"/>
      <c r="BXK149" s="153"/>
      <c r="BXL149" s="153"/>
      <c r="BXM149" s="153"/>
      <c r="BXN149" s="153"/>
      <c r="BXO149" s="153"/>
      <c r="BXP149" s="153"/>
      <c r="BXQ149" s="153"/>
      <c r="BXR149" s="153"/>
      <c r="BXS149" s="153"/>
      <c r="BXT149" s="153"/>
      <c r="BXU149" s="153"/>
      <c r="BXV149" s="153"/>
      <c r="BXW149" s="153"/>
      <c r="BXX149" s="153"/>
      <c r="BXY149" s="153"/>
      <c r="BXZ149" s="153"/>
      <c r="BYA149" s="153"/>
      <c r="BYB149" s="153"/>
      <c r="BYC149" s="153"/>
      <c r="BYD149" s="153"/>
      <c r="BYE149" s="153"/>
      <c r="BYF149" s="153"/>
      <c r="BYG149" s="153"/>
      <c r="BYH149" s="153"/>
      <c r="BYI149" s="153"/>
      <c r="BYJ149" s="153"/>
      <c r="BYK149" s="153"/>
      <c r="BYL149" s="153"/>
      <c r="BYM149" s="153"/>
      <c r="BYN149" s="153"/>
      <c r="BYO149" s="153"/>
      <c r="BYP149" s="153"/>
    </row>
    <row r="150" spans="1:2018" s="153" customFormat="1" ht="12.75" customHeight="1">
      <c r="A150"/>
      <c r="C150" s="197">
        <v>2016</v>
      </c>
      <c r="D150" s="21" t="s">
        <v>46</v>
      </c>
      <c r="E150" s="20" t="s">
        <v>185</v>
      </c>
      <c r="I150" s="31"/>
      <c r="J150" s="165">
        <f>IF($I132="n/a",0,IF(J$4&lt;=$C150,0,IF(SUM($C150,$I132)&gt;J$4,$J146/$I132,$J146-SUM($I150:I150))))</f>
        <v>0</v>
      </c>
      <c r="K150" s="165">
        <f>IF($I132="n/a",0,IF(K$4&lt;=$C150,0,IF(SUM($C150,$I132)&gt;K$4,$J146/$I132,$J146-SUM($I150:J150))))</f>
        <v>4.333125618960576</v>
      </c>
      <c r="L150" s="165">
        <f>IF($I132="n/a",0,IF(L$4&lt;=$C150,0,IF(SUM($C150,$I132)&gt;L$4,$J146/$I132,$J146-SUM($I150:K150))))</f>
        <v>4.333125618960576</v>
      </c>
      <c r="M150" s="165">
        <f>IF($I132="n/a",0,IF(M$4&lt;=$C150,0,IF(SUM($C150,$I132)&gt;M$4,$J146/$I132,$J146-SUM($I150:L150))))</f>
        <v>4.333125618960576</v>
      </c>
      <c r="N150" s="165">
        <f>IF($I132="n/a",0,IF(N$4&lt;=$C150,0,IF(SUM($C150,$I132)&gt;N$4,$J146/$I132,$J146-SUM($I150:M150))))</f>
        <v>4.333125618960576</v>
      </c>
      <c r="O150" s="165">
        <f>IF($I132="n/a",0,IF(O$4&lt;=$C150,0,IF(SUM($C150,$I132)&gt;O$4,$J146/$I132,$J146-SUM($I150:N150))))</f>
        <v>4.333125618960576</v>
      </c>
      <c r="P150" s="165">
        <f>IF($I132="n/a",0,IF(P$4&lt;=$C150,0,IF(SUM($C150,$I132)&gt;P$4,$J146/$I132,$J146-SUM($I150:O150))))</f>
        <v>4.333125618960576</v>
      </c>
      <c r="Q150" s="165">
        <f>IF($I132="n/a",0,IF(Q$4&lt;=$C150,0,IF(SUM($C150,$I132)&gt;Q$4,$J146/$I132,$J146-SUM($I150:P150))))</f>
        <v>4.333125618960576</v>
      </c>
      <c r="R150" s="165">
        <f>IF($I132="n/a",0,IF(R$4&lt;=$C150,0,IF(SUM($C150,$I132)&gt;R$4,$J146/$I132,$J146-SUM($I150:Q150))))</f>
        <v>4.333125618960576</v>
      </c>
      <c r="S150" s="165">
        <f>IF($I132="n/a",0,IF(S$4&lt;=$C150,0,IF(SUM($C150,$I132)&gt;S$4,$J146/$I132,$J146-SUM($I150:R150))))</f>
        <v>4.333125618960576</v>
      </c>
      <c r="T150" s="165">
        <f>IF($I132="n/a",0,IF(T$4&lt;=$C150,0,IF(SUM($C150,$I132)&gt;T$4,$J146/$I132,$J146-SUM($I150:S150))))</f>
        <v>4.333125618960576</v>
      </c>
      <c r="U150" s="165">
        <f>IF($I132="n/a",0,IF(U$4&lt;=$C150,0,IF(SUM($C150,$I132)&gt;U$4,$J146/$I132,$J146-SUM($I150:T150))))</f>
        <v>4.333125618960576</v>
      </c>
      <c r="V150" s="165">
        <f>IF($I132="n/a",0,IF(V$4&lt;=$C150,0,IF(SUM($C150,$I132)&gt;V$4,$J146/$I132,$J146-SUM($I150:U150))))</f>
        <v>4.333125618960576</v>
      </c>
      <c r="W150" s="165">
        <f>IF($I132="n/a",0,IF(W$4&lt;=$C150,0,IF(SUM($C150,$I132)&gt;W$4,$J146/$I132,$J146-SUM($I150:V150))))</f>
        <v>4.333125618960576</v>
      </c>
      <c r="X150" s="165">
        <f>IF($I132="n/a",0,IF(X$4&lt;=$C150,0,IF(SUM($C150,$I132)&gt;X$4,$J146/$I132,$J146-SUM($I150:W150))))</f>
        <v>4.333125618960576</v>
      </c>
      <c r="Y150" s="165">
        <f>IF($I132="n/a",0,IF(Y$4&lt;=$C150,0,IF(SUM($C150,$I132)&gt;Y$4,$J146/$I132,$J146-SUM($I150:X150))))</f>
        <v>4.333125618960576</v>
      </c>
      <c r="Z150" s="165">
        <f>IF($I132="n/a",0,IF(Z$4&lt;=$C150,0,IF(SUM($C150,$I132)&gt;Z$4,$J146/$I132,$J146-SUM($I150:Y150))))</f>
        <v>4.333125618960576</v>
      </c>
      <c r="AA150" s="165">
        <f>IF($I132="n/a",0,IF(AA$4&lt;=$C150,0,IF(SUM($C150,$I132)&gt;AA$4,$J146/$I132,$J146-SUM($I150:Z150))))</f>
        <v>4.333125618960576</v>
      </c>
      <c r="AB150" s="165">
        <f>IF($I132="n/a",0,IF(AB$4&lt;=$C150,0,IF(SUM($C150,$I132)&gt;AB$4,$J146/$I132,$J146-SUM($I150:AA150))))</f>
        <v>4.333125618960576</v>
      </c>
      <c r="AC150" s="165">
        <f>IF($I132="n/a",0,IF(AC$4&lt;=$C150,0,IF(SUM($C150,$I132)&gt;AC$4,$J146/$I132,$J146-SUM($I150:AB150))))</f>
        <v>4.333125618960576</v>
      </c>
      <c r="AD150" s="165">
        <f>IF($I132="n/a",0,IF(AD$4&lt;=$C150,0,IF(SUM($C150,$I132)&gt;AD$4,$J146/$I132,$J146-SUM($I150:AC150))))</f>
        <v>4.333125618960576</v>
      </c>
      <c r="AE150" s="165">
        <f>IF($I132="n/a",0,IF(AE$4&lt;=$C150,0,IF(SUM($C150,$I132)&gt;AE$4,$J146/$I132,$J146-SUM($I150:AD150))))</f>
        <v>4.333125618960576</v>
      </c>
      <c r="AF150" s="165">
        <f>IF($I132="n/a",0,IF(AF$4&lt;=$C150,0,IF(SUM($C150,$I132)&gt;AF$4,$J146/$I132,$J146-SUM($I150:AE150))))</f>
        <v>4.333125618960576</v>
      </c>
      <c r="AG150" s="165">
        <f>IF($I132="n/a",0,IF(AG$4&lt;=$C150,0,IF(SUM($C150,$I132)&gt;AG$4,$J146/$I132,$J146-SUM($I150:AF150))))</f>
        <v>4.333125618960576</v>
      </c>
      <c r="AH150" s="165">
        <f>IF($I132="n/a",0,IF(AH$4&lt;=$C150,0,IF(SUM($C150,$I132)&gt;AH$4,$J146/$I132,$J146-SUM($I150:AG150))))</f>
        <v>4.333125618960576</v>
      </c>
      <c r="AI150" s="165">
        <f>IF($I132="n/a",0,IF(AI$4&lt;=$C150,0,IF(SUM($C150,$I132)&gt;AI$4,$J146/$I132,$J146-SUM($I150:AH150))))</f>
        <v>4.333125618960576</v>
      </c>
      <c r="AJ150" s="165">
        <f>IF($I132="n/a",0,IF(AJ$4&lt;=$C150,0,IF(SUM($C150,$I132)&gt;AJ$4,$J146/$I132,$J146-SUM($I150:AI150))))</f>
        <v>4.333125618960576</v>
      </c>
      <c r="AK150" s="165">
        <f>IF($I132="n/a",0,IF(AK$4&lt;=$C150,0,IF(SUM($C150,$I132)&gt;AK$4,$J146/$I132,$J146-SUM($I150:AJ150))))</f>
        <v>4.333125618960576</v>
      </c>
      <c r="AL150" s="165">
        <f>IF($I132="n/a",0,IF(AL$4&lt;=$C150,0,IF(SUM($C150,$I132)&gt;AL$4,$J146/$I132,$J146-SUM($I150:AK150))))</f>
        <v>4.333125618960576</v>
      </c>
      <c r="AM150" s="165">
        <f>IF($I132="n/a",0,IF(AM$4&lt;=$C150,0,IF(SUM($C150,$I132)&gt;AM$4,$J146/$I132,$J146-SUM($I150:AL150))))</f>
        <v>4.333125618960576</v>
      </c>
      <c r="AN150" s="165">
        <f>IF($I132="n/a",0,IF(AN$4&lt;=$C150,0,IF(SUM($C150,$I132)&gt;AN$4,$J146/$I132,$J146-SUM($I150:AM150))))</f>
        <v>4.333125618960576</v>
      </c>
      <c r="AO150" s="165">
        <f>IF($I132="n/a",0,IF(AO$4&lt;=$C150,0,IF(SUM($C150,$I132)&gt;AO$4,$J146/$I132,$J146-SUM($I150:AN150))))</f>
        <v>4.333125618960576</v>
      </c>
      <c r="AP150" s="165">
        <f>IF($I132="n/a",0,IF(AP$4&lt;=$C150,0,IF(SUM($C150,$I132)&gt;AP$4,$J146/$I132,$J146-SUM($I150:AO150))))</f>
        <v>4.333125618960576</v>
      </c>
      <c r="AQ150" s="165">
        <f>IF($I132="n/a",0,IF(AQ$4&lt;=$C150,0,IF(SUM($C150,$I132)&gt;AQ$4,$J146/$I132,$J146-SUM($I150:AP150))))</f>
        <v>4.333125618960576</v>
      </c>
      <c r="AR150" s="165">
        <f>IF($I132="n/a",0,IF(AR$4&lt;=$C150,0,IF(SUM($C150,$I132)&gt;AR$4,$J146/$I132,$J146-SUM($I150:AQ150))))</f>
        <v>4.333125618960576</v>
      </c>
      <c r="AS150" s="165">
        <f>IF($I132="n/a",0,IF(AS$4&lt;=$C150,0,IF(SUM($C150,$I132)&gt;AS$4,$J146/$I132,$J146-SUM($I150:AR150))))</f>
        <v>4.333125618960576</v>
      </c>
      <c r="AT150" s="165">
        <f>IF($I132="n/a",0,IF(AT$4&lt;=$C150,0,IF(SUM($C150,$I132)&gt;AT$4,$J146/$I132,$J146-SUM($I150:AS150))))</f>
        <v>4.333125618960576</v>
      </c>
      <c r="AU150" s="165">
        <f>IF($I132="n/a",0,IF(AU$4&lt;=$C150,0,IF(SUM($C150,$I132)&gt;AU$4,$J146/$I132,$J146-SUM($I150:AT150))))</f>
        <v>4.333125618960576</v>
      </c>
      <c r="AV150" s="165">
        <f>IF($I132="n/a",0,IF(AV$4&lt;=$C150,0,IF(SUM($C150,$I132)&gt;AV$4,$J146/$I132,$J146-SUM($I150:AU150))))</f>
        <v>4.333125618960576</v>
      </c>
      <c r="AW150" s="165">
        <f>IF($I132="n/a",0,IF(AW$4&lt;=$C150,0,IF(SUM($C150,$I132)&gt;AW$4,$J146/$I132,$J146-SUM($I150:AV150))))</f>
        <v>4.333125618960576</v>
      </c>
      <c r="AX150" s="165">
        <f>IF($I132="n/a",0,IF(AX$4&lt;=$C150,0,IF(SUM($C150,$I132)&gt;AX$4,$J146/$I132,$J146-SUM($I150:AW150))))</f>
        <v>4.333125618960576</v>
      </c>
      <c r="AY150" s="165">
        <f>IF($I132="n/a",0,IF(AY$4&lt;=$C150,0,IF(SUM($C150,$I132)&gt;AY$4,$J146/$I132,$J146-SUM($I150:AX150))))</f>
        <v>4.333125618960576</v>
      </c>
      <c r="AZ150" s="165">
        <f>IF($I132="n/a",0,IF(AZ$4&lt;=$C150,0,IF(SUM($C150,$I132)&gt;AZ$4,$J146/$I132,$J146-SUM($I150:AY150))))</f>
        <v>4.333125618960576</v>
      </c>
      <c r="BA150" s="165">
        <f>IF($I132="n/a",0,IF(BA$4&lt;=$C150,0,IF(SUM($C150,$I132)&gt;BA$4,$J146/$I132,$J146-SUM($I150:AZ150))))</f>
        <v>4.333125618960576</v>
      </c>
      <c r="BB150" s="165">
        <f>IF($I132="n/a",0,IF(BB$4&lt;=$C150,0,IF(SUM($C150,$I132)&gt;BB$4,$J146/$I132,$J146-SUM($I150:BA150))))</f>
        <v>4.333125618960576</v>
      </c>
      <c r="BC150" s="165">
        <f>IF($I132="n/a",0,IF(BC$4&lt;=$C150,0,IF(SUM($C150,$I132)&gt;BC$4,$J146/$I132,$J146-SUM($I150:BB150))))</f>
        <v>4.333125618960576</v>
      </c>
      <c r="BD150" s="165">
        <f>IF($I132="n/a",0,IF(BD$4&lt;=$C150,0,IF(SUM($C150,$I132)&gt;BD$4,$J146/$I132,$J146-SUM($I150:BC150))))</f>
        <v>4.333125618960576</v>
      </c>
      <c r="BE150" s="165">
        <f>IF($I132="n/a",0,IF(BE$4&lt;=$C150,0,IF(SUM($C150,$I132)&gt;BE$4,$J146/$I132,$J146-SUM($I150:BD150))))</f>
        <v>4.333125618960576</v>
      </c>
      <c r="BF150" s="165">
        <f>IF($I132="n/a",0,IF(BF$4&lt;=$C150,0,IF(SUM($C150,$I132)&gt;BF$4,$J146/$I132,$J146-SUM($I150:BE150))))</f>
        <v>4.333125618960576</v>
      </c>
      <c r="BG150" s="165">
        <f>IF($I132="n/a",0,IF(BG$4&lt;=$C150,0,IF(SUM($C150,$I132)&gt;BG$4,$J146/$I132,$J146-SUM($I150:BF150))))</f>
        <v>4.333125618960576</v>
      </c>
      <c r="BH150" s="165">
        <f>IF($I132="n/a",0,IF(BH$4&lt;=$C150,0,IF(SUM($C150,$I132)&gt;BH$4,$J146/$I132,$J146-SUM($I150:BG150))))</f>
        <v>4.333125618960679</v>
      </c>
      <c r="BI150" s="165">
        <f>IF($I132="n/a",0,IF(BI$4&lt;=$C150,0,IF(SUM($C150,$I132)&gt;BI$4,$J146/$I132,$J146-SUM($I150:BH150))))</f>
        <v>0</v>
      </c>
      <c r="BJ150" s="165">
        <f>IF($I132="n/a",0,IF(BJ$4&lt;=$C150,0,IF(SUM($C150,$I132)&gt;BJ$4,$J146/$I132,$J146-SUM($I150:BI150))))</f>
        <v>0</v>
      </c>
      <c r="BK150" s="165">
        <f>IF($I132="n/a",0,IF(BK$4&lt;=$C150,0,IF(SUM($C150,$I132)&gt;BK$4,$J146/$I132,$J146-SUM($I150:BJ150))))</f>
        <v>0</v>
      </c>
      <c r="BL150" s="165">
        <f>IF($I132="n/a",0,IF(BL$4&lt;=$C150,0,IF(SUM($C150,$I132)&gt;BL$4,$J146/$I132,$J146-SUM($I150:BK150))))</f>
        <v>0</v>
      </c>
      <c r="BM150" s="165">
        <f>IF($I132="n/a",0,IF(BM$4&lt;=$C150,0,IF(SUM($C150,$I132)&gt;BM$4,$J146/$I132,$J146-SUM($I150:BL150))))</f>
        <v>0</v>
      </c>
      <c r="BN150" s="165">
        <f>IF($I132="n/a",0,IF(BN$4&lt;=$C150,0,IF(SUM($C150,$I132)&gt;BN$4,$J146/$I132,$J146-SUM($I150:BM150))))</f>
        <v>0</v>
      </c>
      <c r="BO150" s="165">
        <f>IF($I132="n/a",0,IF(BO$4&lt;=$C150,0,IF(SUM($C150,$I132)&gt;BO$4,$J146/$I132,$J146-SUM($I150:BN150))))</f>
        <v>0</v>
      </c>
      <c r="BP150" s="165">
        <f>IF($I132="n/a",0,IF(BP$4&lt;=$C150,0,IF(SUM($C150,$I132)&gt;BP$4,$J146/$I132,$J146-SUM($I150:BO150))))</f>
        <v>0</v>
      </c>
      <c r="BQ150" s="165">
        <f>IF($I132="n/a",0,IF(BQ$4&lt;=$C150,0,IF(SUM($C150,$I132)&gt;BQ$4,$J146/$I132,$J146-SUM($I150:BP150))))</f>
        <v>0</v>
      </c>
      <c r="BR150" s="165">
        <f>IF($I132="n/a",0,IF(BR$4&lt;=$C150,0,IF(SUM($C150,$I132)&gt;BR$4,$J146/$I132,$J146-SUM($I150:BQ150))))</f>
        <v>0</v>
      </c>
      <c r="BS150" s="165">
        <f>IF($I132="n/a",0,IF(BS$4&lt;=$C150,0,IF(SUM($C150,$I132)&gt;BS$4,$J146/$I132,$J146-SUM($I150:BR150))))</f>
        <v>0</v>
      </c>
      <c r="BT150" s="165">
        <f>IF($I132="n/a",0,IF(BT$4&lt;=$C150,0,IF(SUM($C150,$I132)&gt;BT$4,$J146/$I132,$J146-SUM($I150:BS150))))</f>
        <v>0</v>
      </c>
      <c r="BU150" s="165">
        <f>IF($I132="n/a",0,IF(BU$4&lt;=$C150,0,IF(SUM($C150,$I132)&gt;BU$4,$J146/$I132,$J146-SUM($I150:BT150))))</f>
        <v>0</v>
      </c>
      <c r="BV150" s="165">
        <f>IF($I132="n/a",0,IF(BV$4&lt;=$C150,0,IF(SUM($C150,$I132)&gt;BV$4,$J146/$I132,$J146-SUM($I150:BU150))))</f>
        <v>0</v>
      </c>
      <c r="BW150" s="165">
        <f>IF($I132="n/a",0,IF(BW$4&lt;=$C150,0,IF(SUM($C150,$I132)&gt;BW$4,$J146/$I132,$J146-SUM($I150:BV150))))</f>
        <v>0</v>
      </c>
      <c r="BX150" s="165">
        <f>IF($I132="n/a",0,IF(BX$4&lt;=$C150,0,IF(SUM($C150,$I132)&gt;BX$4,$J146/$I132,$J146-SUM($I150:BW150))))</f>
        <v>0</v>
      </c>
      <c r="BY150" s="165">
        <f>IF($I132="n/a",0,IF(BY$4&lt;=$C150,0,IF(SUM($C150,$I132)&gt;BY$4,$J146/$I132,$J146-SUM($I150:BX150))))</f>
        <v>0</v>
      </c>
      <c r="BZ150" s="165">
        <f>IF($I132="n/a",0,IF(BZ$4&lt;=$C150,0,IF(SUM($C150,$I132)&gt;BZ$4,$J146/$I132,$J146-SUM($I150:BY150))))</f>
        <v>0</v>
      </c>
      <c r="CA150" s="165">
        <f>IF($I132="n/a",0,IF(CA$4&lt;=$C150,0,IF(SUM($C150,$I132)&gt;CA$4,$J146/$I132,$J146-SUM($I150:BZ150))))</f>
        <v>0</v>
      </c>
      <c r="CB150" s="165">
        <f>IF($I132="n/a",0,IF(CB$4&lt;=$C150,0,IF(SUM($C150,$I132)&gt;CB$4,$J146/$I132,$J146-SUM($I150:CA150))))</f>
        <v>0</v>
      </c>
      <c r="CC150" s="165">
        <f>IF($I132="n/a",0,IF(CC$4&lt;=$C150,0,IF(SUM($C150,$I132)&gt;CC$4,$J146/$I132,$J146-SUM($I150:CB150))))</f>
        <v>0</v>
      </c>
      <c r="CD150" s="165">
        <f>IF($I132="n/a",0,IF(CD$4&lt;=$C150,0,IF(SUM($C150,$I132)&gt;CD$4,$J146/$I132,$J146-SUM($I150:CC150))))</f>
        <v>0</v>
      </c>
      <c r="CE150" s="165">
        <f>IF($I132="n/a",0,IF(CE$4&lt;=$C150,0,IF(SUM($C150,$I132)&gt;CE$4,$J146/$I132,$J146-SUM($I150:CD150))))</f>
        <v>0</v>
      </c>
      <c r="CF150" s="165">
        <f>IF($I132="n/a",0,IF(CF$4&lt;=$C150,0,IF(SUM($C150,$I132)&gt;CF$4,$J146/$I132,$J146-SUM($I150:CE150))))</f>
        <v>0</v>
      </c>
    </row>
    <row r="151" spans="1:2018" s="153" customFormat="1" ht="12.75" customHeight="1">
      <c r="A151"/>
      <c r="C151" s="197">
        <v>2017</v>
      </c>
      <c r="D151" s="21" t="s">
        <v>45</v>
      </c>
      <c r="E151" s="21" t="s">
        <v>185</v>
      </c>
      <c r="I151" s="31"/>
      <c r="J151" s="165">
        <f>IF($I132="n/a",0,IF(J$4&lt;=$C151,0,IF(SUM($C151,$I132)&gt;J$4,$K146/$I132,$K146-SUM($I151:I151))))</f>
        <v>0</v>
      </c>
      <c r="K151" s="165">
        <f>IF($I132="n/a",0,IF(K$4&lt;=$C151,0,IF(SUM($C151,$I132)&gt;K$4,$K146/$I132,$K146-SUM($I151:J151))))</f>
        <v>0</v>
      </c>
      <c r="L151" s="165">
        <f>IF($I132="n/a",0,IF(L$4&lt;=$C151,0,IF(SUM($C151,$I132)&gt;L$4,$K146/$I132,$K146-SUM($I151:K151))))</f>
        <v>4.2763081283790028</v>
      </c>
      <c r="M151" s="165">
        <f>IF($I132="n/a",0,IF(M$4&lt;=$C151,0,IF(SUM($C151,$I132)&gt;M$4,$K146/$I132,$K146-SUM($I151:L151))))</f>
        <v>4.2763081283790028</v>
      </c>
      <c r="N151" s="165">
        <f>IF($I132="n/a",0,IF(N$4&lt;=$C151,0,IF(SUM($C151,$I132)&gt;N$4,$K146/$I132,$K146-SUM($I151:M151))))</f>
        <v>4.2763081283790028</v>
      </c>
      <c r="O151" s="165">
        <f>IF($I132="n/a",0,IF(O$4&lt;=$C151,0,IF(SUM($C151,$I132)&gt;O$4,$K146/$I132,$K146-SUM($I151:N151))))</f>
        <v>4.2763081283790028</v>
      </c>
      <c r="P151" s="165">
        <f>IF($I132="n/a",0,IF(P$4&lt;=$C151,0,IF(SUM($C151,$I132)&gt;P$4,$K146/$I132,$K146-SUM($I151:O151))))</f>
        <v>4.2763081283790028</v>
      </c>
      <c r="Q151" s="165">
        <f>IF($I132="n/a",0,IF(Q$4&lt;=$C151,0,IF(SUM($C151,$I132)&gt;Q$4,$K146/$I132,$K146-SUM($I151:P151))))</f>
        <v>4.2763081283790028</v>
      </c>
      <c r="R151" s="165">
        <f>IF($I132="n/a",0,IF(R$4&lt;=$C151,0,IF(SUM($C151,$I132)&gt;R$4,$K146/$I132,$K146-SUM($I151:Q151))))</f>
        <v>4.2763081283790028</v>
      </c>
      <c r="S151" s="165">
        <f>IF($I132="n/a",0,IF(S$4&lt;=$C151,0,IF(SUM($C151,$I132)&gt;S$4,$K146/$I132,$K146-SUM($I151:R151))))</f>
        <v>4.2763081283790028</v>
      </c>
      <c r="T151" s="165">
        <f>IF($I132="n/a",0,IF(T$4&lt;=$C151,0,IF(SUM($C151,$I132)&gt;T$4,$K146/$I132,$K146-SUM($I151:S151))))</f>
        <v>4.2763081283790028</v>
      </c>
      <c r="U151" s="165">
        <f>IF($I132="n/a",0,IF(U$4&lt;=$C151,0,IF(SUM($C151,$I132)&gt;U$4,$K146/$I132,$K146-SUM($I151:T151))))</f>
        <v>4.2763081283790028</v>
      </c>
      <c r="V151" s="165">
        <f>IF($I132="n/a",0,IF(V$4&lt;=$C151,0,IF(SUM($C151,$I132)&gt;V$4,$K146/$I132,$K146-SUM($I151:U151))))</f>
        <v>4.2763081283790028</v>
      </c>
      <c r="W151" s="165">
        <f>IF($I132="n/a",0,IF(W$4&lt;=$C151,0,IF(SUM($C151,$I132)&gt;W$4,$K146/$I132,$K146-SUM($I151:V151))))</f>
        <v>4.2763081283790028</v>
      </c>
      <c r="X151" s="165">
        <f>IF($I132="n/a",0,IF(X$4&lt;=$C151,0,IF(SUM($C151,$I132)&gt;X$4,$K146/$I132,$K146-SUM($I151:W151))))</f>
        <v>4.2763081283790028</v>
      </c>
      <c r="Y151" s="165">
        <f>IF($I132="n/a",0,IF(Y$4&lt;=$C151,0,IF(SUM($C151,$I132)&gt;Y$4,$K146/$I132,$K146-SUM($I151:X151))))</f>
        <v>4.2763081283790028</v>
      </c>
      <c r="Z151" s="165">
        <f>IF($I132="n/a",0,IF(Z$4&lt;=$C151,0,IF(SUM($C151,$I132)&gt;Z$4,$K146/$I132,$K146-SUM($I151:Y151))))</f>
        <v>4.2763081283790028</v>
      </c>
      <c r="AA151" s="165">
        <f>IF($I132="n/a",0,IF(AA$4&lt;=$C151,0,IF(SUM($C151,$I132)&gt;AA$4,$K146/$I132,$K146-SUM($I151:Z151))))</f>
        <v>4.2763081283790028</v>
      </c>
      <c r="AB151" s="165">
        <f>IF($I132="n/a",0,IF(AB$4&lt;=$C151,0,IF(SUM($C151,$I132)&gt;AB$4,$K146/$I132,$K146-SUM($I151:AA151))))</f>
        <v>4.2763081283790028</v>
      </c>
      <c r="AC151" s="165">
        <f>IF($I132="n/a",0,IF(AC$4&lt;=$C151,0,IF(SUM($C151,$I132)&gt;AC$4,$K146/$I132,$K146-SUM($I151:AB151))))</f>
        <v>4.2763081283790028</v>
      </c>
      <c r="AD151" s="165">
        <f>IF($I132="n/a",0,IF(AD$4&lt;=$C151,0,IF(SUM($C151,$I132)&gt;AD$4,$K146/$I132,$K146-SUM($I151:AC151))))</f>
        <v>4.2763081283790028</v>
      </c>
      <c r="AE151" s="165">
        <f>IF($I132="n/a",0,IF(AE$4&lt;=$C151,0,IF(SUM($C151,$I132)&gt;AE$4,$K146/$I132,$K146-SUM($I151:AD151))))</f>
        <v>4.2763081283790028</v>
      </c>
      <c r="AF151" s="165">
        <f>IF($I132="n/a",0,IF(AF$4&lt;=$C151,0,IF(SUM($C151,$I132)&gt;AF$4,$K146/$I132,$K146-SUM($I151:AE151))))</f>
        <v>4.2763081283790028</v>
      </c>
      <c r="AG151" s="165">
        <f>IF($I132="n/a",0,IF(AG$4&lt;=$C151,0,IF(SUM($C151,$I132)&gt;AG$4,$K146/$I132,$K146-SUM($I151:AF151))))</f>
        <v>4.2763081283790028</v>
      </c>
      <c r="AH151" s="165">
        <f>IF($I132="n/a",0,IF(AH$4&lt;=$C151,0,IF(SUM($C151,$I132)&gt;AH$4,$K146/$I132,$K146-SUM($I151:AG151))))</f>
        <v>4.2763081283790028</v>
      </c>
      <c r="AI151" s="165">
        <f>IF($I132="n/a",0,IF(AI$4&lt;=$C151,0,IF(SUM($C151,$I132)&gt;AI$4,$K146/$I132,$K146-SUM($I151:AH151))))</f>
        <v>4.2763081283790028</v>
      </c>
      <c r="AJ151" s="165">
        <f>IF($I132="n/a",0,IF(AJ$4&lt;=$C151,0,IF(SUM($C151,$I132)&gt;AJ$4,$K146/$I132,$K146-SUM($I151:AI151))))</f>
        <v>4.2763081283790028</v>
      </c>
      <c r="AK151" s="165">
        <f>IF($I132="n/a",0,IF(AK$4&lt;=$C151,0,IF(SUM($C151,$I132)&gt;AK$4,$K146/$I132,$K146-SUM($I151:AJ151))))</f>
        <v>4.2763081283790028</v>
      </c>
      <c r="AL151" s="165">
        <f>IF($I132="n/a",0,IF(AL$4&lt;=$C151,0,IF(SUM($C151,$I132)&gt;AL$4,$K146/$I132,$K146-SUM($I151:AK151))))</f>
        <v>4.2763081283790028</v>
      </c>
      <c r="AM151" s="165">
        <f>IF($I132="n/a",0,IF(AM$4&lt;=$C151,0,IF(SUM($C151,$I132)&gt;AM$4,$K146/$I132,$K146-SUM($I151:AL151))))</f>
        <v>4.2763081283790028</v>
      </c>
      <c r="AN151" s="165">
        <f>IF($I132="n/a",0,IF(AN$4&lt;=$C151,0,IF(SUM($C151,$I132)&gt;AN$4,$K146/$I132,$K146-SUM($I151:AM151))))</f>
        <v>4.2763081283790028</v>
      </c>
      <c r="AO151" s="165">
        <f>IF($I132="n/a",0,IF(AO$4&lt;=$C151,0,IF(SUM($C151,$I132)&gt;AO$4,$K146/$I132,$K146-SUM($I151:AN151))))</f>
        <v>4.2763081283790028</v>
      </c>
      <c r="AP151" s="165">
        <f>IF($I132="n/a",0,IF(AP$4&lt;=$C151,0,IF(SUM($C151,$I132)&gt;AP$4,$K146/$I132,$K146-SUM($I151:AO151))))</f>
        <v>4.2763081283790028</v>
      </c>
      <c r="AQ151" s="165">
        <f>IF($I132="n/a",0,IF(AQ$4&lt;=$C151,0,IF(SUM($C151,$I132)&gt;AQ$4,$K146/$I132,$K146-SUM($I151:AP151))))</f>
        <v>4.2763081283790028</v>
      </c>
      <c r="AR151" s="165">
        <f>IF($I132="n/a",0,IF(AR$4&lt;=$C151,0,IF(SUM($C151,$I132)&gt;AR$4,$K146/$I132,$K146-SUM($I151:AQ151))))</f>
        <v>4.2763081283790028</v>
      </c>
      <c r="AS151" s="165">
        <f>IF($I132="n/a",0,IF(AS$4&lt;=$C151,0,IF(SUM($C151,$I132)&gt;AS$4,$K146/$I132,$K146-SUM($I151:AR151))))</f>
        <v>4.2763081283790028</v>
      </c>
      <c r="AT151" s="165">
        <f>IF($I132="n/a",0,IF(AT$4&lt;=$C151,0,IF(SUM($C151,$I132)&gt;AT$4,$K146/$I132,$K146-SUM($I151:AS151))))</f>
        <v>4.2763081283790028</v>
      </c>
      <c r="AU151" s="165">
        <f>IF($I132="n/a",0,IF(AU$4&lt;=$C151,0,IF(SUM($C151,$I132)&gt;AU$4,$K146/$I132,$K146-SUM($I151:AT151))))</f>
        <v>4.2763081283790028</v>
      </c>
      <c r="AV151" s="165">
        <f>IF($I132="n/a",0,IF(AV$4&lt;=$C151,0,IF(SUM($C151,$I132)&gt;AV$4,$K146/$I132,$K146-SUM($I151:AU151))))</f>
        <v>4.2763081283790028</v>
      </c>
      <c r="AW151" s="165">
        <f>IF($I132="n/a",0,IF(AW$4&lt;=$C151,0,IF(SUM($C151,$I132)&gt;AW$4,$K146/$I132,$K146-SUM($I151:AV151))))</f>
        <v>4.2763081283790028</v>
      </c>
      <c r="AX151" s="165">
        <f>IF($I132="n/a",0,IF(AX$4&lt;=$C151,0,IF(SUM($C151,$I132)&gt;AX$4,$K146/$I132,$K146-SUM($I151:AW151))))</f>
        <v>4.2763081283790028</v>
      </c>
      <c r="AY151" s="165">
        <f>IF($I132="n/a",0,IF(AY$4&lt;=$C151,0,IF(SUM($C151,$I132)&gt;AY$4,$K146/$I132,$K146-SUM($I151:AX151))))</f>
        <v>4.2763081283790028</v>
      </c>
      <c r="AZ151" s="165">
        <f>IF($I132="n/a",0,IF(AZ$4&lt;=$C151,0,IF(SUM($C151,$I132)&gt;AZ$4,$K146/$I132,$K146-SUM($I151:AY151))))</f>
        <v>4.2763081283790028</v>
      </c>
      <c r="BA151" s="165">
        <f>IF($I132="n/a",0,IF(BA$4&lt;=$C151,0,IF(SUM($C151,$I132)&gt;BA$4,$K146/$I132,$K146-SUM($I151:AZ151))))</f>
        <v>4.2763081283790028</v>
      </c>
      <c r="BB151" s="165">
        <f>IF($I132="n/a",0,IF(BB$4&lt;=$C151,0,IF(SUM($C151,$I132)&gt;BB$4,$K146/$I132,$K146-SUM($I151:BA151))))</f>
        <v>4.2763081283790028</v>
      </c>
      <c r="BC151" s="165">
        <f>IF($I132="n/a",0,IF(BC$4&lt;=$C151,0,IF(SUM($C151,$I132)&gt;BC$4,$K146/$I132,$K146-SUM($I151:BB151))))</f>
        <v>4.2763081283790028</v>
      </c>
      <c r="BD151" s="165">
        <f>IF($I132="n/a",0,IF(BD$4&lt;=$C151,0,IF(SUM($C151,$I132)&gt;BD$4,$K146/$I132,$K146-SUM($I151:BC151))))</f>
        <v>4.2763081283790028</v>
      </c>
      <c r="BE151" s="165">
        <f>IF($I132="n/a",0,IF(BE$4&lt;=$C151,0,IF(SUM($C151,$I132)&gt;BE$4,$K146/$I132,$K146-SUM($I151:BD151))))</f>
        <v>4.2763081283790028</v>
      </c>
      <c r="BF151" s="165">
        <f>IF($I132="n/a",0,IF(BF$4&lt;=$C151,0,IF(SUM($C151,$I132)&gt;BF$4,$K146/$I132,$K146-SUM($I151:BE151))))</f>
        <v>4.2763081283790028</v>
      </c>
      <c r="BG151" s="165">
        <f>IF($I132="n/a",0,IF(BG$4&lt;=$C151,0,IF(SUM($C151,$I132)&gt;BG$4,$K146/$I132,$K146-SUM($I151:BF151))))</f>
        <v>4.2763081283790028</v>
      </c>
      <c r="BH151" s="165">
        <f>IF($I132="n/a",0,IF(BH$4&lt;=$C151,0,IF(SUM($C151,$I132)&gt;BH$4,$K146/$I132,$K146-SUM($I151:BG151))))</f>
        <v>4.2763081283790028</v>
      </c>
      <c r="BI151" s="165">
        <f>IF($I132="n/a",0,IF(BI$4&lt;=$C151,0,IF(SUM($C151,$I132)&gt;BI$4,$K146/$I132,$K146-SUM($I151:BH151))))</f>
        <v>4.2763081283788154</v>
      </c>
      <c r="BJ151" s="165">
        <f>IF($I132="n/a",0,IF(BJ$4&lt;=$C151,0,IF(SUM($C151,$I132)&gt;BJ$4,$K146/$I132,$K146-SUM($I151:BI151))))</f>
        <v>0</v>
      </c>
      <c r="BK151" s="165">
        <f>IF($I132="n/a",0,IF(BK$4&lt;=$C151,0,IF(SUM($C151,$I132)&gt;BK$4,$K146/$I132,$K146-SUM($I151:BJ151))))</f>
        <v>0</v>
      </c>
      <c r="BL151" s="165">
        <f>IF($I132="n/a",0,IF(BL$4&lt;=$C151,0,IF(SUM($C151,$I132)&gt;BL$4,$K146/$I132,$K146-SUM($I151:BK151))))</f>
        <v>0</v>
      </c>
      <c r="BM151" s="165">
        <f>IF($I132="n/a",0,IF(BM$4&lt;=$C151,0,IF(SUM($C151,$I132)&gt;BM$4,$K146/$I132,$K146-SUM($I151:BL151))))</f>
        <v>0</v>
      </c>
      <c r="BN151" s="165">
        <f>IF($I132="n/a",0,IF(BN$4&lt;=$C151,0,IF(SUM($C151,$I132)&gt;BN$4,$K146/$I132,$K146-SUM($I151:BM151))))</f>
        <v>0</v>
      </c>
      <c r="BO151" s="165">
        <f>IF($I132="n/a",0,IF(BO$4&lt;=$C151,0,IF(SUM($C151,$I132)&gt;BO$4,$K146/$I132,$K146-SUM($I151:BN151))))</f>
        <v>0</v>
      </c>
      <c r="BP151" s="165">
        <f>IF($I132="n/a",0,IF(BP$4&lt;=$C151,0,IF(SUM($C151,$I132)&gt;BP$4,$K146/$I132,$K146-SUM($I151:BO151))))</f>
        <v>0</v>
      </c>
      <c r="BQ151" s="165">
        <f>IF($I132="n/a",0,IF(BQ$4&lt;=$C151,0,IF(SUM($C151,$I132)&gt;BQ$4,$K146/$I132,$K146-SUM($I151:BP151))))</f>
        <v>0</v>
      </c>
      <c r="BR151" s="165">
        <f>IF($I132="n/a",0,IF(BR$4&lt;=$C151,0,IF(SUM($C151,$I132)&gt;BR$4,$K146/$I132,$K146-SUM($I151:BQ151))))</f>
        <v>0</v>
      </c>
      <c r="BS151" s="165">
        <f>IF($I132="n/a",0,IF(BS$4&lt;=$C151,0,IF(SUM($C151,$I132)&gt;BS$4,$K146/$I132,$K146-SUM($I151:BR151))))</f>
        <v>0</v>
      </c>
      <c r="BT151" s="165">
        <f>IF($I132="n/a",0,IF(BT$4&lt;=$C151,0,IF(SUM($C151,$I132)&gt;BT$4,$K146/$I132,$K146-SUM($I151:BS151))))</f>
        <v>0</v>
      </c>
      <c r="BU151" s="165">
        <f>IF($I132="n/a",0,IF(BU$4&lt;=$C151,0,IF(SUM($C151,$I132)&gt;BU$4,$K146/$I132,$K146-SUM($I151:BT151))))</f>
        <v>0</v>
      </c>
      <c r="BV151" s="165">
        <f>IF($I132="n/a",0,IF(BV$4&lt;=$C151,0,IF(SUM($C151,$I132)&gt;BV$4,$K146/$I132,$K146-SUM($I151:BU151))))</f>
        <v>0</v>
      </c>
      <c r="BW151" s="165">
        <f>IF($I132="n/a",0,IF(BW$4&lt;=$C151,0,IF(SUM($C151,$I132)&gt;BW$4,$K146/$I132,$K146-SUM($I151:BV151))))</f>
        <v>0</v>
      </c>
      <c r="BX151" s="165">
        <f>IF($I132="n/a",0,IF(BX$4&lt;=$C151,0,IF(SUM($C151,$I132)&gt;BX$4,$K146/$I132,$K146-SUM($I151:BW151))))</f>
        <v>0</v>
      </c>
      <c r="BY151" s="165">
        <f>IF($I132="n/a",0,IF(BY$4&lt;=$C151,0,IF(SUM($C151,$I132)&gt;BY$4,$K146/$I132,$K146-SUM($I151:BX151))))</f>
        <v>0</v>
      </c>
      <c r="BZ151" s="165">
        <f>IF($I132="n/a",0,IF(BZ$4&lt;=$C151,0,IF(SUM($C151,$I132)&gt;BZ$4,$K146/$I132,$K146-SUM($I151:BY151))))</f>
        <v>0</v>
      </c>
      <c r="CA151" s="165">
        <f>IF($I132="n/a",0,IF(CA$4&lt;=$C151,0,IF(SUM($C151,$I132)&gt;CA$4,$K146/$I132,$K146-SUM($I151:BZ151))))</f>
        <v>0</v>
      </c>
      <c r="CB151" s="165">
        <f>IF($I132="n/a",0,IF(CB$4&lt;=$C151,0,IF(SUM($C151,$I132)&gt;CB$4,$K146/$I132,$K146-SUM($I151:CA151))))</f>
        <v>0</v>
      </c>
      <c r="CC151" s="165">
        <f>IF($I132="n/a",0,IF(CC$4&lt;=$C151,0,IF(SUM($C151,$I132)&gt;CC$4,$K146/$I132,$K146-SUM($I151:CB151))))</f>
        <v>0</v>
      </c>
      <c r="CD151" s="165">
        <f>IF($I132="n/a",0,IF(CD$4&lt;=$C151,0,IF(SUM($C151,$I132)&gt;CD$4,$K146/$I132,$K146-SUM($I151:CC151))))</f>
        <v>0</v>
      </c>
      <c r="CE151" s="165">
        <f>IF($I132="n/a",0,IF(CE$4&lt;=$C151,0,IF(SUM($C151,$I132)&gt;CE$4,$K146/$I132,$K146-SUM($I151:CD151))))</f>
        <v>0</v>
      </c>
      <c r="CF151" s="165">
        <f>IF($I132="n/a",0,IF(CF$4&lt;=$C151,0,IF(SUM($C151,$I132)&gt;CF$4,$K146/$I132,$K146-SUM($I151:CE151))))</f>
        <v>0</v>
      </c>
    </row>
    <row r="152" spans="1:2018" s="153" customFormat="1" ht="12.75" customHeight="1">
      <c r="A152"/>
      <c r="C152" s="197">
        <v>2018</v>
      </c>
      <c r="D152" s="214" t="s">
        <v>47</v>
      </c>
      <c r="E152" s="21" t="s">
        <v>185</v>
      </c>
      <c r="I152" s="31"/>
      <c r="J152" s="167">
        <f>IF($I132="n/a",0,IF(J$4&lt;=$C152,0,IF(SUM($C152,$I132)&gt;J$4,$L146/$I132,$L146-SUM($I152:I152))))</f>
        <v>0</v>
      </c>
      <c r="K152" s="167">
        <f>IF($I132="n/a",0,IF(K$4&lt;=$C152,0,IF(SUM($C152,$I132)&gt;K$4,$L146/$I132,$L146-SUM($I152:J152))))</f>
        <v>0</v>
      </c>
      <c r="L152" s="167">
        <f>IF($I132="n/a",0,IF(L$4&lt;=$C152,0,IF(SUM($C152,$I132)&gt;L$4,$L146/$I132,$L146-SUM($I152:K152))))</f>
        <v>0</v>
      </c>
      <c r="M152" s="167">
        <f>IF($I132="n/a",0,IF(M$4&lt;=$C152,0,IF(SUM($C152,$I132)&gt;M$4,$L146/$I132,$L146-SUM($I152:L152))))</f>
        <v>4.5314570634889799</v>
      </c>
      <c r="N152" s="167">
        <f>IF($I132="n/a",0,IF(N$4&lt;=$C152,0,IF(SUM($C152,$I132)&gt;N$4,$L146/$I132,$L146-SUM($I152:M152))))</f>
        <v>4.5314570634889799</v>
      </c>
      <c r="O152" s="167">
        <f>IF($I132="n/a",0,IF(O$4&lt;=$C152,0,IF(SUM($C152,$I132)&gt;O$4,$L146/$I132,$L146-SUM($I152:N152))))</f>
        <v>4.5314570634889799</v>
      </c>
      <c r="P152" s="167">
        <f>IF($I132="n/a",0,IF(P$4&lt;=$C152,0,IF(SUM($C152,$I132)&gt;P$4,$L146/$I132,$L146-SUM($I152:O152))))</f>
        <v>4.5314570634889799</v>
      </c>
      <c r="Q152" s="167">
        <f>IF($I132="n/a",0,IF(Q$4&lt;=$C152,0,IF(SUM($C152,$I132)&gt;Q$4,$L146/$I132,$L146-SUM($I152:P152))))</f>
        <v>4.5314570634889799</v>
      </c>
      <c r="R152" s="167">
        <f>IF($I132="n/a",0,IF(R$4&lt;=$C152,0,IF(SUM($C152,$I132)&gt;R$4,$L146/$I132,$L146-SUM($I152:Q152))))</f>
        <v>4.5314570634889799</v>
      </c>
      <c r="S152" s="167">
        <f>IF($I132="n/a",0,IF(S$4&lt;=$C152,0,IF(SUM($C152,$I132)&gt;S$4,$L146/$I132,$L146-SUM($I152:R152))))</f>
        <v>4.5314570634889799</v>
      </c>
      <c r="T152" s="167">
        <f>IF($I132="n/a",0,IF(T$4&lt;=$C152,0,IF(SUM($C152,$I132)&gt;T$4,$L146/$I132,$L146-SUM($I152:S152))))</f>
        <v>4.5314570634889799</v>
      </c>
      <c r="U152" s="167">
        <f>IF($I132="n/a",0,IF(U$4&lt;=$C152,0,IF(SUM($C152,$I132)&gt;U$4,$L146/$I132,$L146-SUM($I152:T152))))</f>
        <v>4.5314570634889799</v>
      </c>
      <c r="V152" s="167">
        <f>IF($I132="n/a",0,IF(V$4&lt;=$C152,0,IF(SUM($C152,$I132)&gt;V$4,$L146/$I132,$L146-SUM($I152:U152))))</f>
        <v>4.5314570634889799</v>
      </c>
      <c r="W152" s="167">
        <f>IF($I132="n/a",0,IF(W$4&lt;=$C152,0,IF(SUM($C152,$I132)&gt;W$4,$L146/$I132,$L146-SUM($I152:V152))))</f>
        <v>4.5314570634889799</v>
      </c>
      <c r="X152" s="167">
        <f>IF($I132="n/a",0,IF(X$4&lt;=$C152,0,IF(SUM($C152,$I132)&gt;X$4,$L146/$I132,$L146-SUM($I152:W152))))</f>
        <v>4.5314570634889799</v>
      </c>
      <c r="Y152" s="167">
        <f>IF($I132="n/a",0,IF(Y$4&lt;=$C152,0,IF(SUM($C152,$I132)&gt;Y$4,$L146/$I132,$L146-SUM($I152:X152))))</f>
        <v>4.5314570634889799</v>
      </c>
      <c r="Z152" s="167">
        <f>IF($I132="n/a",0,IF(Z$4&lt;=$C152,0,IF(SUM($C152,$I132)&gt;Z$4,$L146/$I132,$L146-SUM($I152:Y152))))</f>
        <v>4.5314570634889799</v>
      </c>
      <c r="AA152" s="167">
        <f>IF($I132="n/a",0,IF(AA$4&lt;=$C152,0,IF(SUM($C152,$I132)&gt;AA$4,$L146/$I132,$L146-SUM($I152:Z152))))</f>
        <v>4.5314570634889799</v>
      </c>
      <c r="AB152" s="167">
        <f>IF($I132="n/a",0,IF(AB$4&lt;=$C152,0,IF(SUM($C152,$I132)&gt;AB$4,$L146/$I132,$L146-SUM($I152:AA152))))</f>
        <v>4.5314570634889799</v>
      </c>
      <c r="AC152" s="167">
        <f>IF($I132="n/a",0,IF(AC$4&lt;=$C152,0,IF(SUM($C152,$I132)&gt;AC$4,$L146/$I132,$L146-SUM($I152:AB152))))</f>
        <v>4.5314570634889799</v>
      </c>
      <c r="AD152" s="167">
        <f>IF($I132="n/a",0,IF(AD$4&lt;=$C152,0,IF(SUM($C152,$I132)&gt;AD$4,$L146/$I132,$L146-SUM($I152:AC152))))</f>
        <v>4.5314570634889799</v>
      </c>
      <c r="AE152" s="167">
        <f>IF($I132="n/a",0,IF(AE$4&lt;=$C152,0,IF(SUM($C152,$I132)&gt;AE$4,$L146/$I132,$L146-SUM($I152:AD152))))</f>
        <v>4.5314570634889799</v>
      </c>
      <c r="AF152" s="167">
        <f>IF($I132="n/a",0,IF(AF$4&lt;=$C152,0,IF(SUM($C152,$I132)&gt;AF$4,$L146/$I132,$L146-SUM($I152:AE152))))</f>
        <v>4.5314570634889799</v>
      </c>
      <c r="AG152" s="167">
        <f>IF($I132="n/a",0,IF(AG$4&lt;=$C152,0,IF(SUM($C152,$I132)&gt;AG$4,$L146/$I132,$L146-SUM($I152:AF152))))</f>
        <v>4.5314570634889799</v>
      </c>
      <c r="AH152" s="167">
        <f>IF($I132="n/a",0,IF(AH$4&lt;=$C152,0,IF(SUM($C152,$I132)&gt;AH$4,$L146/$I132,$L146-SUM($I152:AG152))))</f>
        <v>4.5314570634889799</v>
      </c>
      <c r="AI152" s="167">
        <f>IF($I132="n/a",0,IF(AI$4&lt;=$C152,0,IF(SUM($C152,$I132)&gt;AI$4,$L146/$I132,$L146-SUM($I152:AH152))))</f>
        <v>4.5314570634889799</v>
      </c>
      <c r="AJ152" s="167">
        <f>IF($I132="n/a",0,IF(AJ$4&lt;=$C152,0,IF(SUM($C152,$I132)&gt;AJ$4,$L146/$I132,$L146-SUM($I152:AI152))))</f>
        <v>4.5314570634889799</v>
      </c>
      <c r="AK152" s="167">
        <f>IF($I132="n/a",0,IF(AK$4&lt;=$C152,0,IF(SUM($C152,$I132)&gt;AK$4,$L146/$I132,$L146-SUM($I152:AJ152))))</f>
        <v>4.5314570634889799</v>
      </c>
      <c r="AL152" s="167">
        <f>IF($I132="n/a",0,IF(AL$4&lt;=$C152,0,IF(SUM($C152,$I132)&gt;AL$4,$L146/$I132,$L146-SUM($I152:AK152))))</f>
        <v>4.5314570634889799</v>
      </c>
      <c r="AM152" s="167">
        <f>IF($I132="n/a",0,IF(AM$4&lt;=$C152,0,IF(SUM($C152,$I132)&gt;AM$4,$L146/$I132,$L146-SUM($I152:AL152))))</f>
        <v>4.5314570634889799</v>
      </c>
      <c r="AN152" s="167">
        <f>IF($I132="n/a",0,IF(AN$4&lt;=$C152,0,IF(SUM($C152,$I132)&gt;AN$4,$L146/$I132,$L146-SUM($I152:AM152))))</f>
        <v>4.5314570634889799</v>
      </c>
      <c r="AO152" s="167">
        <f>IF($I132="n/a",0,IF(AO$4&lt;=$C152,0,IF(SUM($C152,$I132)&gt;AO$4,$L146/$I132,$L146-SUM($I152:AN152))))</f>
        <v>4.5314570634889799</v>
      </c>
      <c r="AP152" s="167">
        <f>IF($I132="n/a",0,IF(AP$4&lt;=$C152,0,IF(SUM($C152,$I132)&gt;AP$4,$L146/$I132,$L146-SUM($I152:AO152))))</f>
        <v>4.5314570634889799</v>
      </c>
      <c r="AQ152" s="167">
        <f>IF($I132="n/a",0,IF(AQ$4&lt;=$C152,0,IF(SUM($C152,$I132)&gt;AQ$4,$L146/$I132,$L146-SUM($I152:AP152))))</f>
        <v>4.5314570634889799</v>
      </c>
      <c r="AR152" s="167">
        <f>IF($I132="n/a",0,IF(AR$4&lt;=$C152,0,IF(SUM($C152,$I132)&gt;AR$4,$L146/$I132,$L146-SUM($I152:AQ152))))</f>
        <v>4.5314570634889799</v>
      </c>
      <c r="AS152" s="167">
        <f>IF($I132="n/a",0,IF(AS$4&lt;=$C152,0,IF(SUM($C152,$I132)&gt;AS$4,$L146/$I132,$L146-SUM($I152:AR152))))</f>
        <v>4.5314570634889799</v>
      </c>
      <c r="AT152" s="167">
        <f>IF($I132="n/a",0,IF(AT$4&lt;=$C152,0,IF(SUM($C152,$I132)&gt;AT$4,$L146/$I132,$L146-SUM($I152:AS152))))</f>
        <v>4.5314570634889799</v>
      </c>
      <c r="AU152" s="167">
        <f>IF($I132="n/a",0,IF(AU$4&lt;=$C152,0,IF(SUM($C152,$I132)&gt;AU$4,$L146/$I132,$L146-SUM($I152:AT152))))</f>
        <v>4.5314570634889799</v>
      </c>
      <c r="AV152" s="167">
        <f>IF($I132="n/a",0,IF(AV$4&lt;=$C152,0,IF(SUM($C152,$I132)&gt;AV$4,$L146/$I132,$L146-SUM($I152:AU152))))</f>
        <v>4.5314570634889799</v>
      </c>
      <c r="AW152" s="167">
        <f>IF($I132="n/a",0,IF(AW$4&lt;=$C152,0,IF(SUM($C152,$I132)&gt;AW$4,$L146/$I132,$L146-SUM($I152:AV152))))</f>
        <v>4.5314570634889799</v>
      </c>
      <c r="AX152" s="167">
        <f>IF($I132="n/a",0,IF(AX$4&lt;=$C152,0,IF(SUM($C152,$I132)&gt;AX$4,$L146/$I132,$L146-SUM($I152:AW152))))</f>
        <v>4.5314570634889799</v>
      </c>
      <c r="AY152" s="167">
        <f>IF($I132="n/a",0,IF(AY$4&lt;=$C152,0,IF(SUM($C152,$I132)&gt;AY$4,$L146/$I132,$L146-SUM($I152:AX152))))</f>
        <v>4.5314570634889799</v>
      </c>
      <c r="AZ152" s="167">
        <f>IF($I132="n/a",0,IF(AZ$4&lt;=$C152,0,IF(SUM($C152,$I132)&gt;AZ$4,$L146/$I132,$L146-SUM($I152:AY152))))</f>
        <v>4.5314570634889799</v>
      </c>
      <c r="BA152" s="167">
        <f>IF($I132="n/a",0,IF(BA$4&lt;=$C152,0,IF(SUM($C152,$I132)&gt;BA$4,$L146/$I132,$L146-SUM($I152:AZ152))))</f>
        <v>4.5314570634889799</v>
      </c>
      <c r="BB152" s="167">
        <f>IF($I132="n/a",0,IF(BB$4&lt;=$C152,0,IF(SUM($C152,$I132)&gt;BB$4,$L146/$I132,$L146-SUM($I152:BA152))))</f>
        <v>4.5314570634889799</v>
      </c>
      <c r="BC152" s="167">
        <f>IF($I132="n/a",0,IF(BC$4&lt;=$C152,0,IF(SUM($C152,$I132)&gt;BC$4,$L146/$I132,$L146-SUM($I152:BB152))))</f>
        <v>4.5314570634889799</v>
      </c>
      <c r="BD152" s="167">
        <f>IF($I132="n/a",0,IF(BD$4&lt;=$C152,0,IF(SUM($C152,$I132)&gt;BD$4,$L146/$I132,$L146-SUM($I152:BC152))))</f>
        <v>4.5314570634889799</v>
      </c>
      <c r="BE152" s="167">
        <f>IF($I132="n/a",0,IF(BE$4&lt;=$C152,0,IF(SUM($C152,$I132)&gt;BE$4,$L146/$I132,$L146-SUM($I152:BD152))))</f>
        <v>4.5314570634889799</v>
      </c>
      <c r="BF152" s="167">
        <f>IF($I132="n/a",0,IF(BF$4&lt;=$C152,0,IF(SUM($C152,$I132)&gt;BF$4,$L146/$I132,$L146-SUM($I152:BE152))))</f>
        <v>4.5314570634889799</v>
      </c>
      <c r="BG152" s="167">
        <f>IF($I132="n/a",0,IF(BG$4&lt;=$C152,0,IF(SUM($C152,$I132)&gt;BG$4,$L146/$I132,$L146-SUM($I152:BF152))))</f>
        <v>4.5314570634889799</v>
      </c>
      <c r="BH152" s="167">
        <f>IF($I132="n/a",0,IF(BH$4&lt;=$C152,0,IF(SUM($C152,$I132)&gt;BH$4,$L146/$I132,$L146-SUM($I152:BG152))))</f>
        <v>4.5314570634889799</v>
      </c>
      <c r="BI152" s="167">
        <f>IF($I132="n/a",0,IF(BI$4&lt;=$C152,0,IF(SUM($C152,$I132)&gt;BI$4,$L146/$I132,$L146-SUM($I152:BH152))))</f>
        <v>4.5314570634889799</v>
      </c>
      <c r="BJ152" s="167">
        <f>IF($I132="n/a",0,IF(BJ$4&lt;=$C152,0,IF(SUM($C152,$I132)&gt;BJ$4,$L146/$I132,$L146-SUM($I152:BI152))))</f>
        <v>4.5314570634890572</v>
      </c>
      <c r="BK152" s="167">
        <f>IF($I132="n/a",0,IF(BK$4&lt;=$C152,0,IF(SUM($C152,$I132)&gt;BK$4,$L146/$I132,$L146-SUM($I152:BJ152))))</f>
        <v>0</v>
      </c>
      <c r="BL152" s="167">
        <f>IF($I132="n/a",0,IF(BL$4&lt;=$C152,0,IF(SUM($C152,$I132)&gt;BL$4,$L146/$I132,$L146-SUM($I152:BK152))))</f>
        <v>0</v>
      </c>
      <c r="BM152" s="167">
        <f>IF($I132="n/a",0,IF(BM$4&lt;=$C152,0,IF(SUM($C152,$I132)&gt;BM$4,$L146/$I132,$L146-SUM($I152:BL152))))</f>
        <v>0</v>
      </c>
      <c r="BN152" s="167">
        <f>IF($I132="n/a",0,IF(BN$4&lt;=$C152,0,IF(SUM($C152,$I132)&gt;BN$4,$L146/$I132,$L146-SUM($I152:BM152))))</f>
        <v>0</v>
      </c>
      <c r="BO152" s="167">
        <f>IF($I132="n/a",0,IF(BO$4&lt;=$C152,0,IF(SUM($C152,$I132)&gt;BO$4,$L146/$I132,$L146-SUM($I152:BN152))))</f>
        <v>0</v>
      </c>
      <c r="BP152" s="167">
        <f>IF($I132="n/a",0,IF(BP$4&lt;=$C152,0,IF(SUM($C152,$I132)&gt;BP$4,$L146/$I132,$L146-SUM($I152:BO152))))</f>
        <v>0</v>
      </c>
      <c r="BQ152" s="167">
        <f>IF($I132="n/a",0,IF(BQ$4&lt;=$C152,0,IF(SUM($C152,$I132)&gt;BQ$4,$L146/$I132,$L146-SUM($I152:BP152))))</f>
        <v>0</v>
      </c>
      <c r="BR152" s="167">
        <f>IF($I132="n/a",0,IF(BR$4&lt;=$C152,0,IF(SUM($C152,$I132)&gt;BR$4,$L146/$I132,$L146-SUM($I152:BQ152))))</f>
        <v>0</v>
      </c>
      <c r="BS152" s="167">
        <f>IF($I132="n/a",0,IF(BS$4&lt;=$C152,0,IF(SUM($C152,$I132)&gt;BS$4,$L146/$I132,$L146-SUM($I152:BR152))))</f>
        <v>0</v>
      </c>
      <c r="BT152" s="167">
        <f>IF($I132="n/a",0,IF(BT$4&lt;=$C152,0,IF(SUM($C152,$I132)&gt;BT$4,$L146/$I132,$L146-SUM($I152:BS152))))</f>
        <v>0</v>
      </c>
      <c r="BU152" s="167">
        <f>IF($I132="n/a",0,IF(BU$4&lt;=$C152,0,IF(SUM($C152,$I132)&gt;BU$4,$L146/$I132,$L146-SUM($I152:BT152))))</f>
        <v>0</v>
      </c>
      <c r="BV152" s="167">
        <f>IF($I132="n/a",0,IF(BV$4&lt;=$C152,0,IF(SUM($C152,$I132)&gt;BV$4,$L146/$I132,$L146-SUM($I152:BU152))))</f>
        <v>0</v>
      </c>
      <c r="BW152" s="167">
        <f>IF($I132="n/a",0,IF(BW$4&lt;=$C152,0,IF(SUM($C152,$I132)&gt;BW$4,$L146/$I132,$L146-SUM($I152:BV152))))</f>
        <v>0</v>
      </c>
      <c r="BX152" s="167">
        <f>IF($I132="n/a",0,IF(BX$4&lt;=$C152,0,IF(SUM($C152,$I132)&gt;BX$4,$L146/$I132,$L146-SUM($I152:BW152))))</f>
        <v>0</v>
      </c>
      <c r="BY152" s="167">
        <f>IF($I132="n/a",0,IF(BY$4&lt;=$C152,0,IF(SUM($C152,$I132)&gt;BY$4,$L146/$I132,$L146-SUM($I152:BX152))))</f>
        <v>0</v>
      </c>
      <c r="BZ152" s="167">
        <f>IF($I132="n/a",0,IF(BZ$4&lt;=$C152,0,IF(SUM($C152,$I132)&gt;BZ$4,$L146/$I132,$L146-SUM($I152:BY152))))</f>
        <v>0</v>
      </c>
      <c r="CA152" s="167">
        <f>IF($I132="n/a",0,IF(CA$4&lt;=$C152,0,IF(SUM($C152,$I132)&gt;CA$4,$L146/$I132,$L146-SUM($I152:BZ152))))</f>
        <v>0</v>
      </c>
      <c r="CB152" s="167">
        <f>IF($I132="n/a",0,IF(CB$4&lt;=$C152,0,IF(SUM($C152,$I132)&gt;CB$4,$L146/$I132,$L146-SUM($I152:CA152))))</f>
        <v>0</v>
      </c>
      <c r="CC152" s="167">
        <f>IF($I132="n/a",0,IF(CC$4&lt;=$C152,0,IF(SUM($C152,$I132)&gt;CC$4,$L146/$I132,$L146-SUM($I152:CB152))))</f>
        <v>0</v>
      </c>
      <c r="CD152" s="167">
        <f>IF($I132="n/a",0,IF(CD$4&lt;=$C152,0,IF(SUM($C152,$I132)&gt;CD$4,$L146/$I132,$L146-SUM($I152:CC152))))</f>
        <v>0</v>
      </c>
      <c r="CE152" s="167">
        <f>IF($I132="n/a",0,IF(CE$4&lt;=$C152,0,IF(SUM($C152,$I132)&gt;CE$4,$L146/$I132,$L146-SUM($I152:CD152))))</f>
        <v>0</v>
      </c>
      <c r="CF152" s="167">
        <f>IF($I132="n/a",0,IF(CF$4&lt;=$C152,0,IF(SUM($C152,$I132)&gt;CF$4,$L146/$I132,$L146-SUM($I152:CE152))))</f>
        <v>0</v>
      </c>
    </row>
    <row r="153" spans="1:2018" s="153" customFormat="1" ht="12.75" customHeight="1">
      <c r="A153"/>
      <c r="C153" s="197">
        <v>2019</v>
      </c>
      <c r="D153" s="214" t="s">
        <v>48</v>
      </c>
      <c r="E153" s="21" t="s">
        <v>185</v>
      </c>
      <c r="I153" s="31"/>
      <c r="J153" s="166">
        <f>IF($I132="n/a",0,IF(J$4&lt;=$C153,0,IF(SUM($C153,$I132)&gt;J$4,$M146/$I132,$M146-SUM($I153:I153))))</f>
        <v>0</v>
      </c>
      <c r="K153" s="166">
        <f>IF($I132="n/a",0,IF(K$4&lt;=$C153,0,IF(SUM($C153,$I132)&gt;K$4,$M146/$I132,$M146-SUM($I153:J153))))</f>
        <v>0</v>
      </c>
      <c r="L153" s="166">
        <f>IF($I132="n/a",0,IF(L$4&lt;=$C153,0,IF(SUM($C153,$I132)&gt;L$4,$M146/$I132,$M146-SUM($I153:K153))))</f>
        <v>0</v>
      </c>
      <c r="M153" s="166">
        <f>IF($I132="n/a",0,IF(M$4&lt;=$C153,0,IF(SUM($C153,$I132)&gt;M$4,$M146/$I132,$M146-SUM($I153:L153))))</f>
        <v>0</v>
      </c>
      <c r="N153" s="166">
        <f>IF($I132="n/a",0,IF(N$4&lt;=$C153,0,IF(SUM($C153,$I132)&gt;N$4,$M146/$I132,$M146-SUM($I153:M153))))</f>
        <v>5.0307692588615831</v>
      </c>
      <c r="O153" s="166">
        <f>IF($I132="n/a",0,IF(O$4&lt;=$C153,0,IF(SUM($C153,$I132)&gt;O$4,$M146/$I132,$M146-SUM($I153:N153))))</f>
        <v>5.0307692588615831</v>
      </c>
      <c r="P153" s="166">
        <f>IF($I132="n/a",0,IF(P$4&lt;=$C153,0,IF(SUM($C153,$I132)&gt;P$4,$M146/$I132,$M146-SUM($I153:O153))))</f>
        <v>5.0307692588615831</v>
      </c>
      <c r="Q153" s="166">
        <f>IF($I132="n/a",0,IF(Q$4&lt;=$C153,0,IF(SUM($C153,$I132)&gt;Q$4,$M146/$I132,$M146-SUM($I153:P153))))</f>
        <v>5.0307692588615831</v>
      </c>
      <c r="R153" s="166">
        <f>IF($I132="n/a",0,IF(R$4&lt;=$C153,0,IF(SUM($C153,$I132)&gt;R$4,$M146/$I132,$M146-SUM($I153:Q153))))</f>
        <v>5.0307692588615831</v>
      </c>
      <c r="S153" s="166">
        <f>IF($I132="n/a",0,IF(S$4&lt;=$C153,0,IF(SUM($C153,$I132)&gt;S$4,$M146/$I132,$M146-SUM($I153:R153))))</f>
        <v>5.0307692588615831</v>
      </c>
      <c r="T153" s="166">
        <f>IF($I132="n/a",0,IF(T$4&lt;=$C153,0,IF(SUM($C153,$I132)&gt;T$4,$M146/$I132,$M146-SUM($I153:S153))))</f>
        <v>5.0307692588615831</v>
      </c>
      <c r="U153" s="166">
        <f>IF($I132="n/a",0,IF(U$4&lt;=$C153,0,IF(SUM($C153,$I132)&gt;U$4,$M146/$I132,$M146-SUM($I153:T153))))</f>
        <v>5.0307692588615831</v>
      </c>
      <c r="V153" s="166">
        <f>IF($I132="n/a",0,IF(V$4&lt;=$C153,0,IF(SUM($C153,$I132)&gt;V$4,$M146/$I132,$M146-SUM($I153:U153))))</f>
        <v>5.0307692588615831</v>
      </c>
      <c r="W153" s="166">
        <f>IF($I132="n/a",0,IF(W$4&lt;=$C153,0,IF(SUM($C153,$I132)&gt;W$4,$M146/$I132,$M146-SUM($I153:V153))))</f>
        <v>5.0307692588615831</v>
      </c>
      <c r="X153" s="166">
        <f>IF($I132="n/a",0,IF(X$4&lt;=$C153,0,IF(SUM($C153,$I132)&gt;X$4,$M146/$I132,$M146-SUM($I153:W153))))</f>
        <v>5.0307692588615831</v>
      </c>
      <c r="Y153" s="166">
        <f>IF($I132="n/a",0,IF(Y$4&lt;=$C153,0,IF(SUM($C153,$I132)&gt;Y$4,$M146/$I132,$M146-SUM($I153:X153))))</f>
        <v>5.0307692588615831</v>
      </c>
      <c r="Z153" s="166">
        <f>IF($I132="n/a",0,IF(Z$4&lt;=$C153,0,IF(SUM($C153,$I132)&gt;Z$4,$M146/$I132,$M146-SUM($I153:Y153))))</f>
        <v>5.0307692588615831</v>
      </c>
      <c r="AA153" s="166">
        <f>IF($I132="n/a",0,IF(AA$4&lt;=$C153,0,IF(SUM($C153,$I132)&gt;AA$4,$M146/$I132,$M146-SUM($I153:Z153))))</f>
        <v>5.0307692588615831</v>
      </c>
      <c r="AB153" s="166">
        <f>IF($I132="n/a",0,IF(AB$4&lt;=$C153,0,IF(SUM($C153,$I132)&gt;AB$4,$M146/$I132,$M146-SUM($I153:AA153))))</f>
        <v>5.0307692588615831</v>
      </c>
      <c r="AC153" s="166">
        <f>IF($I132="n/a",0,IF(AC$4&lt;=$C153,0,IF(SUM($C153,$I132)&gt;AC$4,$M146/$I132,$M146-SUM($I153:AB153))))</f>
        <v>5.0307692588615831</v>
      </c>
      <c r="AD153" s="166">
        <f>IF($I132="n/a",0,IF(AD$4&lt;=$C153,0,IF(SUM($C153,$I132)&gt;AD$4,$M146/$I132,$M146-SUM($I153:AC153))))</f>
        <v>5.0307692588615831</v>
      </c>
      <c r="AE153" s="166">
        <f>IF($I132="n/a",0,IF(AE$4&lt;=$C153,0,IF(SUM($C153,$I132)&gt;AE$4,$M146/$I132,$M146-SUM($I153:AD153))))</f>
        <v>5.0307692588615831</v>
      </c>
      <c r="AF153" s="166">
        <f>IF($I132="n/a",0,IF(AF$4&lt;=$C153,0,IF(SUM($C153,$I132)&gt;AF$4,$M146/$I132,$M146-SUM($I153:AE153))))</f>
        <v>5.0307692588615831</v>
      </c>
      <c r="AG153" s="166">
        <f>IF($I132="n/a",0,IF(AG$4&lt;=$C153,0,IF(SUM($C153,$I132)&gt;AG$4,$M146/$I132,$M146-SUM($I153:AF153))))</f>
        <v>5.0307692588615831</v>
      </c>
      <c r="AH153" s="166">
        <f>IF($I132="n/a",0,IF(AH$4&lt;=$C153,0,IF(SUM($C153,$I132)&gt;AH$4,$M146/$I132,$M146-SUM($I153:AG153))))</f>
        <v>5.0307692588615831</v>
      </c>
      <c r="AI153" s="166">
        <f>IF($I132="n/a",0,IF(AI$4&lt;=$C153,0,IF(SUM($C153,$I132)&gt;AI$4,$M146/$I132,$M146-SUM($I153:AH153))))</f>
        <v>5.0307692588615831</v>
      </c>
      <c r="AJ153" s="166">
        <f>IF($I132="n/a",0,IF(AJ$4&lt;=$C153,0,IF(SUM($C153,$I132)&gt;AJ$4,$M146/$I132,$M146-SUM($I153:AI153))))</f>
        <v>5.0307692588615831</v>
      </c>
      <c r="AK153" s="166">
        <f>IF($I132="n/a",0,IF(AK$4&lt;=$C153,0,IF(SUM($C153,$I132)&gt;AK$4,$M146/$I132,$M146-SUM($I153:AJ153))))</f>
        <v>5.0307692588615831</v>
      </c>
      <c r="AL153" s="166">
        <f>IF($I132="n/a",0,IF(AL$4&lt;=$C153,0,IF(SUM($C153,$I132)&gt;AL$4,$M146/$I132,$M146-SUM($I153:AK153))))</f>
        <v>5.0307692588615831</v>
      </c>
      <c r="AM153" s="166">
        <f>IF($I132="n/a",0,IF(AM$4&lt;=$C153,0,IF(SUM($C153,$I132)&gt;AM$4,$M146/$I132,$M146-SUM($I153:AL153))))</f>
        <v>5.0307692588615831</v>
      </c>
      <c r="AN153" s="166">
        <f>IF($I132="n/a",0,IF(AN$4&lt;=$C153,0,IF(SUM($C153,$I132)&gt;AN$4,$M146/$I132,$M146-SUM($I153:AM153))))</f>
        <v>5.0307692588615831</v>
      </c>
      <c r="AO153" s="166">
        <f>IF($I132="n/a",0,IF(AO$4&lt;=$C153,0,IF(SUM($C153,$I132)&gt;AO$4,$M146/$I132,$M146-SUM($I153:AN153))))</f>
        <v>5.0307692588615831</v>
      </c>
      <c r="AP153" s="166">
        <f>IF($I132="n/a",0,IF(AP$4&lt;=$C153,0,IF(SUM($C153,$I132)&gt;AP$4,$M146/$I132,$M146-SUM($I153:AO153))))</f>
        <v>5.0307692588615831</v>
      </c>
      <c r="AQ153" s="166">
        <f>IF($I132="n/a",0,IF(AQ$4&lt;=$C153,0,IF(SUM($C153,$I132)&gt;AQ$4,$M146/$I132,$M146-SUM($I153:AP153))))</f>
        <v>5.0307692588615831</v>
      </c>
      <c r="AR153" s="166">
        <f>IF($I132="n/a",0,IF(AR$4&lt;=$C153,0,IF(SUM($C153,$I132)&gt;AR$4,$M146/$I132,$M146-SUM($I153:AQ153))))</f>
        <v>5.0307692588615831</v>
      </c>
      <c r="AS153" s="166">
        <f>IF($I132="n/a",0,IF(AS$4&lt;=$C153,0,IF(SUM($C153,$I132)&gt;AS$4,$M146/$I132,$M146-SUM($I153:AR153))))</f>
        <v>5.0307692588615831</v>
      </c>
      <c r="AT153" s="166">
        <f>IF($I132="n/a",0,IF(AT$4&lt;=$C153,0,IF(SUM($C153,$I132)&gt;AT$4,$M146/$I132,$M146-SUM($I153:AS153))))</f>
        <v>5.0307692588615831</v>
      </c>
      <c r="AU153" s="166">
        <f>IF($I132="n/a",0,IF(AU$4&lt;=$C153,0,IF(SUM($C153,$I132)&gt;AU$4,$M146/$I132,$M146-SUM($I153:AT153))))</f>
        <v>5.0307692588615831</v>
      </c>
      <c r="AV153" s="166">
        <f>IF($I132="n/a",0,IF(AV$4&lt;=$C153,0,IF(SUM($C153,$I132)&gt;AV$4,$M146/$I132,$M146-SUM($I153:AU153))))</f>
        <v>5.0307692588615831</v>
      </c>
      <c r="AW153" s="166">
        <f>IF($I132="n/a",0,IF(AW$4&lt;=$C153,0,IF(SUM($C153,$I132)&gt;AW$4,$M146/$I132,$M146-SUM($I153:AV153))))</f>
        <v>5.0307692588615831</v>
      </c>
      <c r="AX153" s="166">
        <f>IF($I132="n/a",0,IF(AX$4&lt;=$C153,0,IF(SUM($C153,$I132)&gt;AX$4,$M146/$I132,$M146-SUM($I153:AW153))))</f>
        <v>5.0307692588615831</v>
      </c>
      <c r="AY153" s="166">
        <f>IF($I132="n/a",0,IF(AY$4&lt;=$C153,0,IF(SUM($C153,$I132)&gt;AY$4,$M146/$I132,$M146-SUM($I153:AX153))))</f>
        <v>5.0307692588615831</v>
      </c>
      <c r="AZ153" s="166">
        <f>IF($I132="n/a",0,IF(AZ$4&lt;=$C153,0,IF(SUM($C153,$I132)&gt;AZ$4,$M146/$I132,$M146-SUM($I153:AY153))))</f>
        <v>5.0307692588615831</v>
      </c>
      <c r="BA153" s="166">
        <f>IF($I132="n/a",0,IF(BA$4&lt;=$C153,0,IF(SUM($C153,$I132)&gt;BA$4,$M146/$I132,$M146-SUM($I153:AZ153))))</f>
        <v>5.0307692588615831</v>
      </c>
      <c r="BB153" s="166">
        <f>IF($I132="n/a",0,IF(BB$4&lt;=$C153,0,IF(SUM($C153,$I132)&gt;BB$4,$M146/$I132,$M146-SUM($I153:BA153))))</f>
        <v>5.0307692588615831</v>
      </c>
      <c r="BC153" s="166">
        <f>IF($I132="n/a",0,IF(BC$4&lt;=$C153,0,IF(SUM($C153,$I132)&gt;BC$4,$M146/$I132,$M146-SUM($I153:BB153))))</f>
        <v>5.0307692588615831</v>
      </c>
      <c r="BD153" s="166">
        <f>IF($I132="n/a",0,IF(BD$4&lt;=$C153,0,IF(SUM($C153,$I132)&gt;BD$4,$M146/$I132,$M146-SUM($I153:BC153))))</f>
        <v>5.0307692588615831</v>
      </c>
      <c r="BE153" s="166">
        <f>IF($I132="n/a",0,IF(BE$4&lt;=$C153,0,IF(SUM($C153,$I132)&gt;BE$4,$M146/$I132,$M146-SUM($I153:BD153))))</f>
        <v>5.0307692588615831</v>
      </c>
      <c r="BF153" s="166">
        <f>IF($I132="n/a",0,IF(BF$4&lt;=$C153,0,IF(SUM($C153,$I132)&gt;BF$4,$M146/$I132,$M146-SUM($I153:BE153))))</f>
        <v>5.0307692588615831</v>
      </c>
      <c r="BG153" s="166">
        <f>IF($I132="n/a",0,IF(BG$4&lt;=$C153,0,IF(SUM($C153,$I132)&gt;BG$4,$M146/$I132,$M146-SUM($I153:BF153))))</f>
        <v>5.0307692588615831</v>
      </c>
      <c r="BH153" s="166">
        <f>IF($I132="n/a",0,IF(BH$4&lt;=$C153,0,IF(SUM($C153,$I132)&gt;BH$4,$M146/$I132,$M146-SUM($I153:BG153))))</f>
        <v>5.0307692588615831</v>
      </c>
      <c r="BI153" s="166">
        <f>IF($I132="n/a",0,IF(BI$4&lt;=$C153,0,IF(SUM($C153,$I132)&gt;BI$4,$M146/$I132,$M146-SUM($I153:BH153))))</f>
        <v>5.0307692588615831</v>
      </c>
      <c r="BJ153" s="166">
        <f>IF($I132="n/a",0,IF(BJ$4&lt;=$C153,0,IF(SUM($C153,$I132)&gt;BJ$4,$M146/$I132,$M146-SUM($I153:BI153))))</f>
        <v>5.0307692588615831</v>
      </c>
      <c r="BK153" s="166">
        <f>IF($I132="n/a",0,IF(BK$4&lt;=$C153,0,IF(SUM($C153,$I132)&gt;BK$4,$M146/$I132,$M146-SUM($I153:BJ153))))</f>
        <v>5.0307692588612554</v>
      </c>
      <c r="BL153" s="166">
        <f>IF($I132="n/a",0,IF(BL$4&lt;=$C153,0,IF(SUM($C153,$I132)&gt;BL$4,$M146/$I132,$M146-SUM($I153:BK153))))</f>
        <v>0</v>
      </c>
      <c r="BM153" s="166">
        <f>IF($I132="n/a",0,IF(BM$4&lt;=$C153,0,IF(SUM($C153,$I132)&gt;BM$4,$M146/$I132,$M146-SUM($I153:BL153))))</f>
        <v>0</v>
      </c>
      <c r="BN153" s="166">
        <f>IF($I132="n/a",0,IF(BN$4&lt;=$C153,0,IF(SUM($C153,$I132)&gt;BN$4,$M146/$I132,$M146-SUM($I153:BM153))))</f>
        <v>0</v>
      </c>
      <c r="BO153" s="166">
        <f>IF($I132="n/a",0,IF(BO$4&lt;=$C153,0,IF(SUM($C153,$I132)&gt;BO$4,$M146/$I132,$M146-SUM($I153:BN153))))</f>
        <v>0</v>
      </c>
      <c r="BP153" s="166">
        <f>IF($I132="n/a",0,IF(BP$4&lt;=$C153,0,IF(SUM($C153,$I132)&gt;BP$4,$M146/$I132,$M146-SUM($I153:BO153))))</f>
        <v>0</v>
      </c>
      <c r="BQ153" s="166">
        <f>IF($I132="n/a",0,IF(BQ$4&lt;=$C153,0,IF(SUM($C153,$I132)&gt;BQ$4,$M146/$I132,$M146-SUM($I153:BP153))))</f>
        <v>0</v>
      </c>
      <c r="BR153" s="166">
        <f>IF($I132="n/a",0,IF(BR$4&lt;=$C153,0,IF(SUM($C153,$I132)&gt;BR$4,$M146/$I132,$M146-SUM($I153:BQ153))))</f>
        <v>0</v>
      </c>
      <c r="BS153" s="166">
        <f>IF($I132="n/a",0,IF(BS$4&lt;=$C153,0,IF(SUM($C153,$I132)&gt;BS$4,$M146/$I132,$M146-SUM($I153:BR153))))</f>
        <v>0</v>
      </c>
      <c r="BT153" s="166">
        <f>IF($I132="n/a",0,IF(BT$4&lt;=$C153,0,IF(SUM($C153,$I132)&gt;BT$4,$M146/$I132,$M146-SUM($I153:BS153))))</f>
        <v>0</v>
      </c>
      <c r="BU153" s="166">
        <f>IF($I132="n/a",0,IF(BU$4&lt;=$C153,0,IF(SUM($C153,$I132)&gt;BU$4,$M146/$I132,$M146-SUM($I153:BT153))))</f>
        <v>0</v>
      </c>
      <c r="BV153" s="166">
        <f>IF($I132="n/a",0,IF(BV$4&lt;=$C153,0,IF(SUM($C153,$I132)&gt;BV$4,$M146/$I132,$M146-SUM($I153:BU153))))</f>
        <v>0</v>
      </c>
      <c r="BW153" s="166">
        <f>IF($I132="n/a",0,IF(BW$4&lt;=$C153,0,IF(SUM($C153,$I132)&gt;BW$4,$M146/$I132,$M146-SUM($I153:BV153))))</f>
        <v>0</v>
      </c>
      <c r="BX153" s="166">
        <f>IF($I132="n/a",0,IF(BX$4&lt;=$C153,0,IF(SUM($C153,$I132)&gt;BX$4,$M146/$I132,$M146-SUM($I153:BW153))))</f>
        <v>0</v>
      </c>
      <c r="BY153" s="166">
        <f>IF($I132="n/a",0,IF(BY$4&lt;=$C153,0,IF(SUM($C153,$I132)&gt;BY$4,$M146/$I132,$M146-SUM($I153:BX153))))</f>
        <v>0</v>
      </c>
      <c r="BZ153" s="166">
        <f>IF($I132="n/a",0,IF(BZ$4&lt;=$C153,0,IF(SUM($C153,$I132)&gt;BZ$4,$M146/$I132,$M146-SUM($I153:BY153))))</f>
        <v>0</v>
      </c>
      <c r="CA153" s="166">
        <f>IF($I132="n/a",0,IF(CA$4&lt;=$C153,0,IF(SUM($C153,$I132)&gt;CA$4,$M146/$I132,$M146-SUM($I153:BZ153))))</f>
        <v>0</v>
      </c>
      <c r="CB153" s="166">
        <f>IF($I132="n/a",0,IF(CB$4&lt;=$C153,0,IF(SUM($C153,$I132)&gt;CB$4,$M146/$I132,$M146-SUM($I153:CA153))))</f>
        <v>0</v>
      </c>
      <c r="CC153" s="166">
        <f>IF($I132="n/a",0,IF(CC$4&lt;=$C153,0,IF(SUM($C153,$I132)&gt;CC$4,$M146/$I132,$M146-SUM($I153:CB153))))</f>
        <v>0</v>
      </c>
      <c r="CD153" s="166">
        <f>IF($I132="n/a",0,IF(CD$4&lt;=$C153,0,IF(SUM($C153,$I132)&gt;CD$4,$M146/$I132,$M146-SUM($I153:CC153))))</f>
        <v>0</v>
      </c>
      <c r="CE153" s="166">
        <f>IF($I132="n/a",0,IF(CE$4&lt;=$C153,0,IF(SUM($C153,$I132)&gt;CE$4,$M146/$I132,$M146-SUM($I153:CD153))))</f>
        <v>0</v>
      </c>
      <c r="CF153" s="166">
        <f>IF($I132="n/a",0,IF(CF$4&lt;=$C153,0,IF(SUM($C153,$I132)&gt;CF$4,$M146/$I132,$M146-SUM($I153:CE153))))</f>
        <v>0</v>
      </c>
    </row>
    <row r="154" spans="1:2018" s="153" customFormat="1" ht="12.75" customHeight="1">
      <c r="A154"/>
      <c r="C154" s="197">
        <v>2020</v>
      </c>
      <c r="D154" s="21" t="s">
        <v>49</v>
      </c>
      <c r="E154" s="21" t="s">
        <v>185</v>
      </c>
      <c r="I154" s="31"/>
      <c r="J154" s="167">
        <f>IF($I132="n/a",0,IF(J$4&lt;=$C154,0,IF(SUM($C154,$I132)&gt;J$4,$N146/$I132,$N146-SUM($I154:I154))))</f>
        <v>0</v>
      </c>
      <c r="K154" s="167">
        <f>IF($I132="n/a",0,IF(K$4&lt;=$C154,0,IF(SUM($C154,$I132)&gt;K$4,$N146/$I132,$N146-SUM($I154:J154))))</f>
        <v>0</v>
      </c>
      <c r="L154" s="167">
        <f>IF($I132="n/a",0,IF(L$4&lt;=$C154,0,IF(SUM($C154,$I132)&gt;L$4,$N146/$I132,$N146-SUM($I154:K154))))</f>
        <v>0</v>
      </c>
      <c r="M154" s="167">
        <f>IF($I132="n/a",0,IF(M$4&lt;=$C154,0,IF(SUM($C154,$I132)&gt;M$4,$N146/$I132,$N146-SUM($I154:L154))))</f>
        <v>0</v>
      </c>
      <c r="N154" s="167">
        <f>IF($I132="n/a",0,IF(N$4&lt;=$C154,0,IF(SUM($C154,$I132)&gt;N$4,$N146/$I132,$N146-SUM($I154:M154))))</f>
        <v>0</v>
      </c>
      <c r="O154" s="167">
        <f>IF($I132="n/a",0,IF(O$4&lt;=$C154,0,IF(SUM($C154,$I132)&gt;O$4,$N146/$I132,$N146-SUM($I154:N154))))</f>
        <v>3.9323480326737181</v>
      </c>
      <c r="P154" s="167">
        <f>IF($I132="n/a",0,IF(P$4&lt;=$C154,0,IF(SUM($C154,$I132)&gt;P$4,$N146/$I132,$N146-SUM($I154:O154))))</f>
        <v>3.9323480326737181</v>
      </c>
      <c r="Q154" s="167">
        <f>IF($I132="n/a",0,IF(Q$4&lt;=$C154,0,IF(SUM($C154,$I132)&gt;Q$4,$N146/$I132,$N146-SUM($I154:P154))))</f>
        <v>3.9323480326737181</v>
      </c>
      <c r="R154" s="167">
        <f>IF($I132="n/a",0,IF(R$4&lt;=$C154,0,IF(SUM($C154,$I132)&gt;R$4,$N146/$I132,$N146-SUM($I154:Q154))))</f>
        <v>3.9323480326737181</v>
      </c>
      <c r="S154" s="167">
        <f>IF($I132="n/a",0,IF(S$4&lt;=$C154,0,IF(SUM($C154,$I132)&gt;S$4,$N146/$I132,$N146-SUM($I154:R154))))</f>
        <v>3.9323480326737181</v>
      </c>
      <c r="T154" s="167">
        <f>IF($I132="n/a",0,IF(T$4&lt;=$C154,0,IF(SUM($C154,$I132)&gt;T$4,$N146/$I132,$N146-SUM($I154:S154))))</f>
        <v>3.9323480326737181</v>
      </c>
      <c r="U154" s="167">
        <f>IF($I132="n/a",0,IF(U$4&lt;=$C154,0,IF(SUM($C154,$I132)&gt;U$4,$N146/$I132,$N146-SUM($I154:T154))))</f>
        <v>3.9323480326737181</v>
      </c>
      <c r="V154" s="167">
        <f>IF($I132="n/a",0,IF(V$4&lt;=$C154,0,IF(SUM($C154,$I132)&gt;V$4,$N146/$I132,$N146-SUM($I154:U154))))</f>
        <v>3.9323480326737181</v>
      </c>
      <c r="W154" s="167">
        <f>IF($I132="n/a",0,IF(W$4&lt;=$C154,0,IF(SUM($C154,$I132)&gt;W$4,$N146/$I132,$N146-SUM($I154:V154))))</f>
        <v>3.9323480326737181</v>
      </c>
      <c r="X154" s="167">
        <f>IF($I132="n/a",0,IF(X$4&lt;=$C154,0,IF(SUM($C154,$I132)&gt;X$4,$N146/$I132,$N146-SUM($I154:W154))))</f>
        <v>3.9323480326737181</v>
      </c>
      <c r="Y154" s="167">
        <f>IF($I132="n/a",0,IF(Y$4&lt;=$C154,0,IF(SUM($C154,$I132)&gt;Y$4,$N146/$I132,$N146-SUM($I154:X154))))</f>
        <v>3.9323480326737181</v>
      </c>
      <c r="Z154" s="167">
        <f>IF($I132="n/a",0,IF(Z$4&lt;=$C154,0,IF(SUM($C154,$I132)&gt;Z$4,$N146/$I132,$N146-SUM($I154:Y154))))</f>
        <v>3.9323480326737181</v>
      </c>
      <c r="AA154" s="167">
        <f>IF($I132="n/a",0,IF(AA$4&lt;=$C154,0,IF(SUM($C154,$I132)&gt;AA$4,$N146/$I132,$N146-SUM($I154:Z154))))</f>
        <v>3.9323480326737181</v>
      </c>
      <c r="AB154" s="167">
        <f>IF($I132="n/a",0,IF(AB$4&lt;=$C154,0,IF(SUM($C154,$I132)&gt;AB$4,$N146/$I132,$N146-SUM($I154:AA154))))</f>
        <v>3.9323480326737181</v>
      </c>
      <c r="AC154" s="167">
        <f>IF($I132="n/a",0,IF(AC$4&lt;=$C154,0,IF(SUM($C154,$I132)&gt;AC$4,$N146/$I132,$N146-SUM($I154:AB154))))</f>
        <v>3.9323480326737181</v>
      </c>
      <c r="AD154" s="167">
        <f>IF($I132="n/a",0,IF(AD$4&lt;=$C154,0,IF(SUM($C154,$I132)&gt;AD$4,$N146/$I132,$N146-SUM($I154:AC154))))</f>
        <v>3.9323480326737181</v>
      </c>
      <c r="AE154" s="167">
        <f>IF($I132="n/a",0,IF(AE$4&lt;=$C154,0,IF(SUM($C154,$I132)&gt;AE$4,$N146/$I132,$N146-SUM($I154:AD154))))</f>
        <v>3.9323480326737181</v>
      </c>
      <c r="AF154" s="167">
        <f>IF($I132="n/a",0,IF(AF$4&lt;=$C154,0,IF(SUM($C154,$I132)&gt;AF$4,$N146/$I132,$N146-SUM($I154:AE154))))</f>
        <v>3.9323480326737181</v>
      </c>
      <c r="AG154" s="167">
        <f>IF($I132="n/a",0,IF(AG$4&lt;=$C154,0,IF(SUM($C154,$I132)&gt;AG$4,$N146/$I132,$N146-SUM($I154:AF154))))</f>
        <v>3.9323480326737181</v>
      </c>
      <c r="AH154" s="167">
        <f>IF($I132="n/a",0,IF(AH$4&lt;=$C154,0,IF(SUM($C154,$I132)&gt;AH$4,$N146/$I132,$N146-SUM($I154:AG154))))</f>
        <v>3.9323480326737181</v>
      </c>
      <c r="AI154" s="167">
        <f>IF($I132="n/a",0,IF(AI$4&lt;=$C154,0,IF(SUM($C154,$I132)&gt;AI$4,$N146/$I132,$N146-SUM($I154:AH154))))</f>
        <v>3.9323480326737181</v>
      </c>
      <c r="AJ154" s="167">
        <f>IF($I132="n/a",0,IF(AJ$4&lt;=$C154,0,IF(SUM($C154,$I132)&gt;AJ$4,$N146/$I132,$N146-SUM($I154:AI154))))</f>
        <v>3.9323480326737181</v>
      </c>
      <c r="AK154" s="167">
        <f>IF($I132="n/a",0,IF(AK$4&lt;=$C154,0,IF(SUM($C154,$I132)&gt;AK$4,$N146/$I132,$N146-SUM($I154:AJ154))))</f>
        <v>3.9323480326737181</v>
      </c>
      <c r="AL154" s="167">
        <f>IF($I132="n/a",0,IF(AL$4&lt;=$C154,0,IF(SUM($C154,$I132)&gt;AL$4,$N146/$I132,$N146-SUM($I154:AK154))))</f>
        <v>3.9323480326737181</v>
      </c>
      <c r="AM154" s="167">
        <f>IF($I132="n/a",0,IF(AM$4&lt;=$C154,0,IF(SUM($C154,$I132)&gt;AM$4,$N146/$I132,$N146-SUM($I154:AL154))))</f>
        <v>3.9323480326737181</v>
      </c>
      <c r="AN154" s="167">
        <f>IF($I132="n/a",0,IF(AN$4&lt;=$C154,0,IF(SUM($C154,$I132)&gt;AN$4,$N146/$I132,$N146-SUM($I154:AM154))))</f>
        <v>3.9323480326737181</v>
      </c>
      <c r="AO154" s="167">
        <f>IF($I132="n/a",0,IF(AO$4&lt;=$C154,0,IF(SUM($C154,$I132)&gt;AO$4,$N146/$I132,$N146-SUM($I154:AN154))))</f>
        <v>3.9323480326737181</v>
      </c>
      <c r="AP154" s="167">
        <f>IF($I132="n/a",0,IF(AP$4&lt;=$C154,0,IF(SUM($C154,$I132)&gt;AP$4,$N146/$I132,$N146-SUM($I154:AO154))))</f>
        <v>3.9323480326737181</v>
      </c>
      <c r="AQ154" s="167">
        <f>IF($I132="n/a",0,IF(AQ$4&lt;=$C154,0,IF(SUM($C154,$I132)&gt;AQ$4,$N146/$I132,$N146-SUM($I154:AP154))))</f>
        <v>3.9323480326737181</v>
      </c>
      <c r="AR154" s="167">
        <f>IF($I132="n/a",0,IF(AR$4&lt;=$C154,0,IF(SUM($C154,$I132)&gt;AR$4,$N146/$I132,$N146-SUM($I154:AQ154))))</f>
        <v>3.9323480326737181</v>
      </c>
      <c r="AS154" s="167">
        <f>IF($I132="n/a",0,IF(AS$4&lt;=$C154,0,IF(SUM($C154,$I132)&gt;AS$4,$N146/$I132,$N146-SUM($I154:AR154))))</f>
        <v>3.9323480326737181</v>
      </c>
      <c r="AT154" s="167">
        <f>IF($I132="n/a",0,IF(AT$4&lt;=$C154,0,IF(SUM($C154,$I132)&gt;AT$4,$N146/$I132,$N146-SUM($I154:AS154))))</f>
        <v>3.9323480326737181</v>
      </c>
      <c r="AU154" s="167">
        <f>IF($I132="n/a",0,IF(AU$4&lt;=$C154,0,IF(SUM($C154,$I132)&gt;AU$4,$N146/$I132,$N146-SUM($I154:AT154))))</f>
        <v>3.9323480326737181</v>
      </c>
      <c r="AV154" s="167">
        <f>IF($I132="n/a",0,IF(AV$4&lt;=$C154,0,IF(SUM($C154,$I132)&gt;AV$4,$N146/$I132,$N146-SUM($I154:AU154))))</f>
        <v>3.9323480326737181</v>
      </c>
      <c r="AW154" s="167">
        <f>IF($I132="n/a",0,IF(AW$4&lt;=$C154,0,IF(SUM($C154,$I132)&gt;AW$4,$N146/$I132,$N146-SUM($I154:AV154))))</f>
        <v>3.9323480326737181</v>
      </c>
      <c r="AX154" s="167">
        <f>IF($I132="n/a",0,IF(AX$4&lt;=$C154,0,IF(SUM($C154,$I132)&gt;AX$4,$N146/$I132,$N146-SUM($I154:AW154))))</f>
        <v>3.9323480326737181</v>
      </c>
      <c r="AY154" s="167">
        <f>IF($I132="n/a",0,IF(AY$4&lt;=$C154,0,IF(SUM($C154,$I132)&gt;AY$4,$N146/$I132,$N146-SUM($I154:AX154))))</f>
        <v>3.9323480326737181</v>
      </c>
      <c r="AZ154" s="167">
        <f>IF($I132="n/a",0,IF(AZ$4&lt;=$C154,0,IF(SUM($C154,$I132)&gt;AZ$4,$N146/$I132,$N146-SUM($I154:AY154))))</f>
        <v>3.9323480326737181</v>
      </c>
      <c r="BA154" s="167">
        <f>IF($I132="n/a",0,IF(BA$4&lt;=$C154,0,IF(SUM($C154,$I132)&gt;BA$4,$N146/$I132,$N146-SUM($I154:AZ154))))</f>
        <v>3.9323480326737181</v>
      </c>
      <c r="BB154" s="167">
        <f>IF($I132="n/a",0,IF(BB$4&lt;=$C154,0,IF(SUM($C154,$I132)&gt;BB$4,$N146/$I132,$N146-SUM($I154:BA154))))</f>
        <v>3.9323480326737181</v>
      </c>
      <c r="BC154" s="167">
        <f>IF($I132="n/a",0,IF(BC$4&lt;=$C154,0,IF(SUM($C154,$I132)&gt;BC$4,$N146/$I132,$N146-SUM($I154:BB154))))</f>
        <v>3.9323480326737181</v>
      </c>
      <c r="BD154" s="167">
        <f>IF($I132="n/a",0,IF(BD$4&lt;=$C154,0,IF(SUM($C154,$I132)&gt;BD$4,$N146/$I132,$N146-SUM($I154:BC154))))</f>
        <v>3.9323480326737181</v>
      </c>
      <c r="BE154" s="167">
        <f>IF($I132="n/a",0,IF(BE$4&lt;=$C154,0,IF(SUM($C154,$I132)&gt;BE$4,$N146/$I132,$N146-SUM($I154:BD154))))</f>
        <v>3.9323480326737181</v>
      </c>
      <c r="BF154" s="167">
        <f>IF($I132="n/a",0,IF(BF$4&lt;=$C154,0,IF(SUM($C154,$I132)&gt;BF$4,$N146/$I132,$N146-SUM($I154:BE154))))</f>
        <v>3.9323480326737181</v>
      </c>
      <c r="BG154" s="167">
        <f>IF($I132="n/a",0,IF(BG$4&lt;=$C154,0,IF(SUM($C154,$I132)&gt;BG$4,$N146/$I132,$N146-SUM($I154:BF154))))</f>
        <v>3.9323480326737181</v>
      </c>
      <c r="BH154" s="167">
        <f>IF($I132="n/a",0,IF(BH$4&lt;=$C154,0,IF(SUM($C154,$I132)&gt;BH$4,$N146/$I132,$N146-SUM($I154:BG154))))</f>
        <v>3.9323480326737181</v>
      </c>
      <c r="BI154" s="167">
        <f>IF($I132="n/a",0,IF(BI$4&lt;=$C154,0,IF(SUM($C154,$I132)&gt;BI$4,$N146/$I132,$N146-SUM($I154:BH154))))</f>
        <v>3.9323480326737181</v>
      </c>
      <c r="BJ154" s="167">
        <f>IF($I132="n/a",0,IF(BJ$4&lt;=$C154,0,IF(SUM($C154,$I132)&gt;BJ$4,$N146/$I132,$N146-SUM($I154:BI154))))</f>
        <v>3.9323480326737181</v>
      </c>
      <c r="BK154" s="167">
        <f>IF($I132="n/a",0,IF(BK$4&lt;=$C154,0,IF(SUM($C154,$I132)&gt;BK$4,$N146/$I132,$N146-SUM($I154:BJ154))))</f>
        <v>3.9323480326737181</v>
      </c>
      <c r="BL154" s="167">
        <f>IF($I132="n/a",0,IF(BL$4&lt;=$C154,0,IF(SUM($C154,$I132)&gt;BL$4,$N146/$I132,$N146-SUM($I154:BK154))))</f>
        <v>3.9323480326735876</v>
      </c>
      <c r="BM154" s="167">
        <f>IF($I132="n/a",0,IF(BM$4&lt;=$C154,0,IF(SUM($C154,$I132)&gt;BM$4,$N146/$I132,$N146-SUM($I154:BL154))))</f>
        <v>0</v>
      </c>
      <c r="BN154" s="167">
        <f>IF($I132="n/a",0,IF(BN$4&lt;=$C154,0,IF(SUM($C154,$I132)&gt;BN$4,$N146/$I132,$N146-SUM($I154:BM154))))</f>
        <v>0</v>
      </c>
      <c r="BO154" s="167">
        <f>IF($I132="n/a",0,IF(BO$4&lt;=$C154,0,IF(SUM($C154,$I132)&gt;BO$4,$N146/$I132,$N146-SUM($I154:BN154))))</f>
        <v>0</v>
      </c>
      <c r="BP154" s="167">
        <f>IF($I132="n/a",0,IF(BP$4&lt;=$C154,0,IF(SUM($C154,$I132)&gt;BP$4,$N146/$I132,$N146-SUM($I154:BO154))))</f>
        <v>0</v>
      </c>
      <c r="BQ154" s="167">
        <f>IF($I132="n/a",0,IF(BQ$4&lt;=$C154,0,IF(SUM($C154,$I132)&gt;BQ$4,$N146/$I132,$N146-SUM($I154:BP154))))</f>
        <v>0</v>
      </c>
      <c r="BR154" s="167">
        <f>IF($I132="n/a",0,IF(BR$4&lt;=$C154,0,IF(SUM($C154,$I132)&gt;BR$4,$N146/$I132,$N146-SUM($I154:BQ154))))</f>
        <v>0</v>
      </c>
      <c r="BS154" s="167">
        <f>IF($I132="n/a",0,IF(BS$4&lt;=$C154,0,IF(SUM($C154,$I132)&gt;BS$4,$N146/$I132,$N146-SUM($I154:BR154))))</f>
        <v>0</v>
      </c>
      <c r="BT154" s="167">
        <f>IF($I132="n/a",0,IF(BT$4&lt;=$C154,0,IF(SUM($C154,$I132)&gt;BT$4,$N146/$I132,$N146-SUM($I154:BS154))))</f>
        <v>0</v>
      </c>
      <c r="BU154" s="167">
        <f>IF($I132="n/a",0,IF(BU$4&lt;=$C154,0,IF(SUM($C154,$I132)&gt;BU$4,$N146/$I132,$N146-SUM($I154:BT154))))</f>
        <v>0</v>
      </c>
      <c r="BV154" s="167">
        <f>IF($I132="n/a",0,IF(BV$4&lt;=$C154,0,IF(SUM($C154,$I132)&gt;BV$4,$N146/$I132,$N146-SUM($I154:BU154))))</f>
        <v>0</v>
      </c>
      <c r="BW154" s="167">
        <f>IF($I132="n/a",0,IF(BW$4&lt;=$C154,0,IF(SUM($C154,$I132)&gt;BW$4,$N146/$I132,$N146-SUM($I154:BV154))))</f>
        <v>0</v>
      </c>
      <c r="BX154" s="167">
        <f>IF($I132="n/a",0,IF(BX$4&lt;=$C154,0,IF(SUM($C154,$I132)&gt;BX$4,$N146/$I132,$N146-SUM($I154:BW154))))</f>
        <v>0</v>
      </c>
      <c r="BY154" s="167">
        <f>IF($I132="n/a",0,IF(BY$4&lt;=$C154,0,IF(SUM($C154,$I132)&gt;BY$4,$N146/$I132,$N146-SUM($I154:BX154))))</f>
        <v>0</v>
      </c>
      <c r="BZ154" s="167">
        <f>IF($I132="n/a",0,IF(BZ$4&lt;=$C154,0,IF(SUM($C154,$I132)&gt;BZ$4,$N146/$I132,$N146-SUM($I154:BY154))))</f>
        <v>0</v>
      </c>
      <c r="CA154" s="167">
        <f>IF($I132="n/a",0,IF(CA$4&lt;=$C154,0,IF(SUM($C154,$I132)&gt;CA$4,$N146/$I132,$N146-SUM($I154:BZ154))))</f>
        <v>0</v>
      </c>
      <c r="CB154" s="167">
        <f>IF($I132="n/a",0,IF(CB$4&lt;=$C154,0,IF(SUM($C154,$I132)&gt;CB$4,$N146/$I132,$N146-SUM($I154:CA154))))</f>
        <v>0</v>
      </c>
      <c r="CC154" s="167">
        <f>IF($I132="n/a",0,IF(CC$4&lt;=$C154,0,IF(SUM($C154,$I132)&gt;CC$4,$N146/$I132,$N146-SUM($I154:CB154))))</f>
        <v>0</v>
      </c>
      <c r="CD154" s="167">
        <f>IF($I132="n/a",0,IF(CD$4&lt;=$C154,0,IF(SUM($C154,$I132)&gt;CD$4,$N146/$I132,$N146-SUM($I154:CC154))))</f>
        <v>0</v>
      </c>
      <c r="CE154" s="167">
        <f>IF($I132="n/a",0,IF(CE$4&lt;=$C154,0,IF(SUM($C154,$I132)&gt;CE$4,$N146/$I132,$N146-SUM($I154:CD154))))</f>
        <v>0</v>
      </c>
      <c r="CF154" s="167">
        <f>IF($I132="n/a",0,IF(CF$4&lt;=$C154,0,IF(SUM($C154,$I132)&gt;CF$4,$N146/$I132,$N146-SUM($I154:CE154))))</f>
        <v>0</v>
      </c>
    </row>
    <row r="155" spans="1:2018" s="7" customFormat="1" ht="12.75" customHeight="1">
      <c r="A155" s="213"/>
      <c r="C155" s="197">
        <v>2021</v>
      </c>
      <c r="D155" s="21" t="s">
        <v>50</v>
      </c>
      <c r="E155" s="214" t="s">
        <v>185</v>
      </c>
      <c r="I155" s="33"/>
      <c r="J155" s="33">
        <f>IF($I132="n/a",0,IF(J$4&lt;=$C155,0,IF(SUM($C155,$I132)&gt;J$4,$O146/$I132,$O146-SUM($I155:I155))))</f>
        <v>0</v>
      </c>
      <c r="K155" s="33">
        <f>IF($I132="n/a",0,IF(K$4&lt;=$C155,0,IF(SUM($C155,$I132)&gt;K$4,$O146/$I132,$O146-SUM($I155:J155))))</f>
        <v>0</v>
      </c>
      <c r="L155" s="33">
        <f>IF($I132="n/a",0,IF(L$4&lt;=$C155,0,IF(SUM($C155,$I132)&gt;L$4,$O146/$I132,$O146-SUM($I155:K155))))</f>
        <v>0</v>
      </c>
      <c r="M155" s="33">
        <f>IF($I132="n/a",0,IF(M$4&lt;=$C155,0,IF(SUM($C155,$I132)&gt;M$4,$O146/$I132,$O146-SUM($I155:L155))))</f>
        <v>0</v>
      </c>
      <c r="N155" s="33">
        <f>IF($I132="n/a",0,IF(N$4&lt;=$C155,0,IF(SUM($C155,$I132)&gt;N$4,$O146/$I132,$O146-SUM($I155:M155))))</f>
        <v>0</v>
      </c>
      <c r="O155" s="33">
        <f>IF($I132="n/a",0,IF(O$4&lt;=$C155,0,IF(SUM($C155,$I132)&gt;O$4,$O146/$I132,$O146-SUM($I155:N155))))</f>
        <v>0</v>
      </c>
      <c r="P155" s="33">
        <f>IF($I132="n/a",0,IF(P$4&lt;=$C155,0,IF(SUM($C155,$I132)&gt;P$4,$O146/$I132,$O146-SUM($I155:O155))))</f>
        <v>0</v>
      </c>
      <c r="Q155" s="33">
        <f>IF($I132="n/a",0,IF(Q$4&lt;=$C155,0,IF(SUM($C155,$I132)&gt;Q$4,$O146/$I132,$O146-SUM($I155:P155))))</f>
        <v>0</v>
      </c>
      <c r="R155" s="33">
        <f>IF($I132="n/a",0,IF(R$4&lt;=$C155,0,IF(SUM($C155,$I132)&gt;R$4,$O146/$I132,$O146-SUM($I155:Q155))))</f>
        <v>0</v>
      </c>
      <c r="S155" s="33">
        <f>IF($I132="n/a",0,IF(S$4&lt;=$C155,0,IF(SUM($C155,$I132)&gt;S$4,$O146/$I132,$O146-SUM($I155:R155))))</f>
        <v>0</v>
      </c>
      <c r="T155" s="33">
        <f>IF($I132="n/a",0,IF(T$4&lt;=$C155,0,IF(SUM($C155,$I132)&gt;T$4,$O146/$I132,$O146-SUM($I155:S155))))</f>
        <v>0</v>
      </c>
      <c r="U155" s="33">
        <f>IF($I132="n/a",0,IF(U$4&lt;=$C155,0,IF(SUM($C155,$I132)&gt;U$4,$O146/$I132,$O146-SUM($I155:T155))))</f>
        <v>0</v>
      </c>
      <c r="V155" s="33">
        <f>IF($I132="n/a",0,IF(V$4&lt;=$C155,0,IF(SUM($C155,$I132)&gt;V$4,$O146/$I132,$O146-SUM($I155:U155))))</f>
        <v>0</v>
      </c>
      <c r="W155" s="33">
        <f>IF($I132="n/a",0,IF(W$4&lt;=$C155,0,IF(SUM($C155,$I132)&gt;W$4,$O146/$I132,$O146-SUM($I155:V155))))</f>
        <v>0</v>
      </c>
      <c r="X155" s="33">
        <f>IF($I132="n/a",0,IF(X$4&lt;=$C155,0,IF(SUM($C155,$I132)&gt;X$4,$O146/$I132,$O146-SUM($I155:W155))))</f>
        <v>0</v>
      </c>
      <c r="Y155" s="33">
        <f>IF($I132="n/a",0,IF(Y$4&lt;=$C155,0,IF(SUM($C155,$I132)&gt;Y$4,$O146/$I132,$O146-SUM($I155:X155))))</f>
        <v>0</v>
      </c>
      <c r="Z155" s="33">
        <f>IF($I132="n/a",0,IF(Z$4&lt;=$C155,0,IF(SUM($C155,$I132)&gt;Z$4,$O146/$I132,$O146-SUM($I155:Y155))))</f>
        <v>0</v>
      </c>
      <c r="AA155" s="33">
        <f>IF($I132="n/a",0,IF(AA$4&lt;=$C155,0,IF(SUM($C155,$I132)&gt;AA$4,$O146/$I132,$O146-SUM($I155:Z155))))</f>
        <v>0</v>
      </c>
      <c r="AB155" s="33">
        <f>IF($I132="n/a",0,IF(AB$4&lt;=$C155,0,IF(SUM($C155,$I132)&gt;AB$4,$O146/$I132,$O146-SUM($I155:AA155))))</f>
        <v>0</v>
      </c>
      <c r="AC155" s="33">
        <f>IF($I132="n/a",0,IF(AC$4&lt;=$C155,0,IF(SUM($C155,$I132)&gt;AC$4,$O146/$I132,$O146-SUM($I155:AB155))))</f>
        <v>0</v>
      </c>
      <c r="AD155" s="33">
        <f>IF($I132="n/a",0,IF(AD$4&lt;=$C155,0,IF(SUM($C155,$I132)&gt;AD$4,$O146/$I132,$O146-SUM($I155:AC155))))</f>
        <v>0</v>
      </c>
      <c r="AE155" s="33">
        <f>IF($I132="n/a",0,IF(AE$4&lt;=$C155,0,IF(SUM($C155,$I132)&gt;AE$4,$O146/$I132,$O146-SUM($I155:AD155))))</f>
        <v>0</v>
      </c>
      <c r="AF155" s="33">
        <f>IF($I132="n/a",0,IF(AF$4&lt;=$C155,0,IF(SUM($C155,$I132)&gt;AF$4,$O146/$I132,$O146-SUM($I155:AE155))))</f>
        <v>0</v>
      </c>
      <c r="AG155" s="33">
        <f>IF($I132="n/a",0,IF(AG$4&lt;=$C155,0,IF(SUM($C155,$I132)&gt;AG$4,$O146/$I132,$O146-SUM($I155:AF155))))</f>
        <v>0</v>
      </c>
      <c r="AH155" s="33">
        <f>IF($I132="n/a",0,IF(AH$4&lt;=$C155,0,IF(SUM($C155,$I132)&gt;AH$4,$O146/$I132,$O146-SUM($I155:AG155))))</f>
        <v>0</v>
      </c>
      <c r="AI155" s="33">
        <f>IF($I132="n/a",0,IF(AI$4&lt;=$C155,0,IF(SUM($C155,$I132)&gt;AI$4,$O146/$I132,$O146-SUM($I155:AH155))))</f>
        <v>0</v>
      </c>
      <c r="AJ155" s="33">
        <f>IF($I132="n/a",0,IF(AJ$4&lt;=$C155,0,IF(SUM($C155,$I132)&gt;AJ$4,$O146/$I132,$O146-SUM($I155:AI155))))</f>
        <v>0</v>
      </c>
      <c r="AK155" s="33">
        <f>IF($I132="n/a",0,IF(AK$4&lt;=$C155,0,IF(SUM($C155,$I132)&gt;AK$4,$O146/$I132,$O146-SUM($I155:AJ155))))</f>
        <v>0</v>
      </c>
      <c r="AL155" s="33">
        <f>IF($I132="n/a",0,IF(AL$4&lt;=$C155,0,IF(SUM($C155,$I132)&gt;AL$4,$O146/$I132,$O146-SUM($I155:AK155))))</f>
        <v>0</v>
      </c>
      <c r="AM155" s="33">
        <f>IF($I132="n/a",0,IF(AM$4&lt;=$C155,0,IF(SUM($C155,$I132)&gt;AM$4,$O146/$I132,$O146-SUM($I155:AL155))))</f>
        <v>0</v>
      </c>
      <c r="AN155" s="33">
        <f>IF($I132="n/a",0,IF(AN$4&lt;=$C155,0,IF(SUM($C155,$I132)&gt;AN$4,$O146/$I132,$O146-SUM($I155:AM155))))</f>
        <v>0</v>
      </c>
      <c r="AO155" s="33">
        <f>IF($I132="n/a",0,IF(AO$4&lt;=$C155,0,IF(SUM($C155,$I132)&gt;AO$4,$O146/$I132,$O146-SUM($I155:AN155))))</f>
        <v>0</v>
      </c>
      <c r="AP155" s="33">
        <f>IF($I132="n/a",0,IF(AP$4&lt;=$C155,0,IF(SUM($C155,$I132)&gt;AP$4,$O146/$I132,$O146-SUM($I155:AO155))))</f>
        <v>0</v>
      </c>
      <c r="AQ155" s="33">
        <f>IF($I132="n/a",0,IF(AQ$4&lt;=$C155,0,IF(SUM($C155,$I132)&gt;AQ$4,$O146/$I132,$O146-SUM($I155:AP155))))</f>
        <v>0</v>
      </c>
      <c r="AR155" s="33">
        <f>IF($I132="n/a",0,IF(AR$4&lt;=$C155,0,IF(SUM($C155,$I132)&gt;AR$4,$O146/$I132,$O146-SUM($I155:AQ155))))</f>
        <v>0</v>
      </c>
      <c r="AS155" s="33">
        <f>IF($I132="n/a",0,IF(AS$4&lt;=$C155,0,IF(SUM($C155,$I132)&gt;AS$4,$O146/$I132,$O146-SUM($I155:AR155))))</f>
        <v>0</v>
      </c>
      <c r="AT155" s="33">
        <f>IF($I132="n/a",0,IF(AT$4&lt;=$C155,0,IF(SUM($C155,$I132)&gt;AT$4,$O146/$I132,$O146-SUM($I155:AS155))))</f>
        <v>0</v>
      </c>
      <c r="AU155" s="33">
        <f>IF($I132="n/a",0,IF(AU$4&lt;=$C155,0,IF(SUM($C155,$I132)&gt;AU$4,$O146/$I132,$O146-SUM($I155:AT155))))</f>
        <v>0</v>
      </c>
      <c r="AV155" s="33">
        <f>IF($I132="n/a",0,IF(AV$4&lt;=$C155,0,IF(SUM($C155,$I132)&gt;AV$4,$O146/$I132,$O146-SUM($I155:AU155))))</f>
        <v>0</v>
      </c>
      <c r="AW155" s="33">
        <f>IF($I132="n/a",0,IF(AW$4&lt;=$C155,0,IF(SUM($C155,$I132)&gt;AW$4,$O146/$I132,$O146-SUM($I155:AV155))))</f>
        <v>0</v>
      </c>
      <c r="AX155" s="33">
        <f>IF($I132="n/a",0,IF(AX$4&lt;=$C155,0,IF(SUM($C155,$I132)&gt;AX$4,$O146/$I132,$O146-SUM($I155:AW155))))</f>
        <v>0</v>
      </c>
      <c r="AY155" s="33">
        <f>IF($I132="n/a",0,IF(AY$4&lt;=$C155,0,IF(SUM($C155,$I132)&gt;AY$4,$O146/$I132,$O146-SUM($I155:AX155))))</f>
        <v>0</v>
      </c>
      <c r="AZ155" s="33">
        <f>IF($I132="n/a",0,IF(AZ$4&lt;=$C155,0,IF(SUM($C155,$I132)&gt;AZ$4,$O146/$I132,$O146-SUM($I155:AY155))))</f>
        <v>0</v>
      </c>
      <c r="BA155" s="33">
        <f>IF($I132="n/a",0,IF(BA$4&lt;=$C155,0,IF(SUM($C155,$I132)&gt;BA$4,$O146/$I132,$O146-SUM($I155:AZ155))))</f>
        <v>0</v>
      </c>
      <c r="BB155" s="33">
        <f>IF($I132="n/a",0,IF(BB$4&lt;=$C155,0,IF(SUM($C155,$I132)&gt;BB$4,$O146/$I132,$O146-SUM($I155:BA155))))</f>
        <v>0</v>
      </c>
      <c r="BC155" s="33">
        <f>IF($I132="n/a",0,IF(BC$4&lt;=$C155,0,IF(SUM($C155,$I132)&gt;BC$4,$O146/$I132,$O146-SUM($I155:BB155))))</f>
        <v>0</v>
      </c>
      <c r="BD155" s="33">
        <f>IF($I132="n/a",0,IF(BD$4&lt;=$C155,0,IF(SUM($C155,$I132)&gt;BD$4,$O146/$I132,$O146-SUM($I155:BC155))))</f>
        <v>0</v>
      </c>
      <c r="BE155" s="33">
        <f>IF($I132="n/a",0,IF(BE$4&lt;=$C155,0,IF(SUM($C155,$I132)&gt;BE$4,$O146/$I132,$O146-SUM($I155:BD155))))</f>
        <v>0</v>
      </c>
      <c r="BF155" s="33">
        <f>IF($I132="n/a",0,IF(BF$4&lt;=$C155,0,IF(SUM($C155,$I132)&gt;BF$4,$O146/$I132,$O146-SUM($I155:BE155))))</f>
        <v>0</v>
      </c>
      <c r="BG155" s="33">
        <f>IF($I132="n/a",0,IF(BG$4&lt;=$C155,0,IF(SUM($C155,$I132)&gt;BG$4,$O146/$I132,$O146-SUM($I155:BF155))))</f>
        <v>0</v>
      </c>
      <c r="BH155" s="33">
        <f>IF($I132="n/a",0,IF(BH$4&lt;=$C155,0,IF(SUM($C155,$I132)&gt;BH$4,$O146/$I132,$O146-SUM($I155:BG155))))</f>
        <v>0</v>
      </c>
      <c r="BI155" s="33">
        <f>IF($I132="n/a",0,IF(BI$4&lt;=$C155,0,IF(SUM($C155,$I132)&gt;BI$4,$O146/$I132,$O146-SUM($I155:BH155))))</f>
        <v>0</v>
      </c>
      <c r="BJ155" s="33">
        <f>IF($I132="n/a",0,IF(BJ$4&lt;=$C155,0,IF(SUM($C155,$I132)&gt;BJ$4,$O146/$I132,$O146-SUM($I155:BI155))))</f>
        <v>0</v>
      </c>
      <c r="BK155" s="33">
        <f>IF($I132="n/a",0,IF(BK$4&lt;=$C155,0,IF(SUM($C155,$I132)&gt;BK$4,$O146/$I132,$O146-SUM($I155:BJ155))))</f>
        <v>0</v>
      </c>
      <c r="BL155" s="33">
        <f>IF($I132="n/a",0,IF(BL$4&lt;=$C155,0,IF(SUM($C155,$I132)&gt;BL$4,$O146/$I132,$O146-SUM($I155:BK155))))</f>
        <v>0</v>
      </c>
      <c r="BM155" s="33">
        <f>IF($I132="n/a",0,IF(BM$4&lt;=$C155,0,IF(SUM($C155,$I132)&gt;BM$4,$O146/$I132,$O146-SUM($I155:BL155))))</f>
        <v>0</v>
      </c>
      <c r="BN155" s="33">
        <f>IF($I132="n/a",0,IF(BN$4&lt;=$C155,0,IF(SUM($C155,$I132)&gt;BN$4,$O146/$I132,$O146-SUM($I155:BM155))))</f>
        <v>0</v>
      </c>
      <c r="BO155" s="33">
        <f>IF($I132="n/a",0,IF(BO$4&lt;=$C155,0,IF(SUM($C155,$I132)&gt;BO$4,$O146/$I132,$O146-SUM($I155:BN155))))</f>
        <v>0</v>
      </c>
      <c r="BP155" s="33">
        <f>IF($I132="n/a",0,IF(BP$4&lt;=$C155,0,IF(SUM($C155,$I132)&gt;BP$4,$O146/$I132,$O146-SUM($I155:BO155))))</f>
        <v>0</v>
      </c>
      <c r="BQ155" s="33">
        <f>IF($I132="n/a",0,IF(BQ$4&lt;=$C155,0,IF(SUM($C155,$I132)&gt;BQ$4,$O146/$I132,$O146-SUM($I155:BP155))))</f>
        <v>0</v>
      </c>
      <c r="BR155" s="33">
        <f>IF($I132="n/a",0,IF(BR$4&lt;=$C155,0,IF(SUM($C155,$I132)&gt;BR$4,$O146/$I132,$O146-SUM($I155:BQ155))))</f>
        <v>0</v>
      </c>
      <c r="BS155" s="33">
        <f>IF($I132="n/a",0,IF(BS$4&lt;=$C155,0,IF(SUM($C155,$I132)&gt;BS$4,$O146/$I132,$O146-SUM($I155:BR155))))</f>
        <v>0</v>
      </c>
      <c r="BT155" s="33">
        <f>IF($I132="n/a",0,IF(BT$4&lt;=$C155,0,IF(SUM($C155,$I132)&gt;BT$4,$O146/$I132,$O146-SUM($I155:BS155))))</f>
        <v>0</v>
      </c>
      <c r="BU155" s="33">
        <f>IF($I132="n/a",0,IF(BU$4&lt;=$C155,0,IF(SUM($C155,$I132)&gt;BU$4,$O146/$I132,$O146-SUM($I155:BT155))))</f>
        <v>0</v>
      </c>
      <c r="BV155" s="33">
        <f>IF($I132="n/a",0,IF(BV$4&lt;=$C155,0,IF(SUM($C155,$I132)&gt;BV$4,$O146/$I132,$O146-SUM($I155:BU155))))</f>
        <v>0</v>
      </c>
      <c r="BW155" s="33">
        <f>IF($I132="n/a",0,IF(BW$4&lt;=$C155,0,IF(SUM($C155,$I132)&gt;BW$4,$O146/$I132,$O146-SUM($I155:BV155))))</f>
        <v>0</v>
      </c>
      <c r="BX155" s="33">
        <f>IF($I132="n/a",0,IF(BX$4&lt;=$C155,0,IF(SUM($C155,$I132)&gt;BX$4,$O146/$I132,$O146-SUM($I155:BW155))))</f>
        <v>0</v>
      </c>
      <c r="BY155" s="33">
        <f>IF($I132="n/a",0,IF(BY$4&lt;=$C155,0,IF(SUM($C155,$I132)&gt;BY$4,$O146/$I132,$O146-SUM($I155:BX155))))</f>
        <v>0</v>
      </c>
      <c r="BZ155" s="33">
        <f>IF($I132="n/a",0,IF(BZ$4&lt;=$C155,0,IF(SUM($C155,$I132)&gt;BZ$4,$O146/$I132,$O146-SUM($I155:BY155))))</f>
        <v>0</v>
      </c>
      <c r="CA155" s="33">
        <f>IF($I132="n/a",0,IF(CA$4&lt;=$C155,0,IF(SUM($C155,$I132)&gt;CA$4,$O146/$I132,$O146-SUM($I155:BZ155))))</f>
        <v>0</v>
      </c>
      <c r="CB155" s="33">
        <f>IF($I132="n/a",0,IF(CB$4&lt;=$C155,0,IF(SUM($C155,$I132)&gt;CB$4,$O146/$I132,$O146-SUM($I155:CA155))))</f>
        <v>0</v>
      </c>
      <c r="CC155" s="33">
        <f>IF($I132="n/a",0,IF(CC$4&lt;=$C155,0,IF(SUM($C155,$I132)&gt;CC$4,$O146/$I132,$O146-SUM($I155:CB155))))</f>
        <v>0</v>
      </c>
      <c r="CD155" s="33">
        <f>IF($I132="n/a",0,IF(CD$4&lt;=$C155,0,IF(SUM($C155,$I132)&gt;CD$4,$O146/$I132,$O146-SUM($I155:CC155))))</f>
        <v>0</v>
      </c>
      <c r="CE155" s="33">
        <f>IF($I132="n/a",0,IF(CE$4&lt;=$C155,0,IF(SUM($C155,$I132)&gt;CE$4,$O146/$I132,$O146-SUM($I155:CD155))))</f>
        <v>0</v>
      </c>
      <c r="CF155" s="33">
        <f>IF($I132="n/a",0,IF(CF$4&lt;=$C155,0,IF(SUM($C155,$I132)&gt;CF$4,$O146/$I132,$O146-SUM($I155:CE155))))</f>
        <v>0</v>
      </c>
    </row>
    <row r="156" spans="1:2018" s="7" customFormat="1" ht="12.75" customHeight="1">
      <c r="A156" s="213"/>
      <c r="C156" s="197">
        <v>2022</v>
      </c>
      <c r="D156" s="21" t="s">
        <v>51</v>
      </c>
      <c r="E156" s="214" t="s">
        <v>185</v>
      </c>
      <c r="I156" s="33"/>
      <c r="J156" s="33">
        <f>IF($I132="n/a",0,IF(J$4&lt;=$C156,0,IF(SUM($C156,$I132)&gt;J$4,$P146/$I132,$P146-SUM($I156:I156))))</f>
        <v>0</v>
      </c>
      <c r="K156" s="33">
        <f>IF($I132="n/a",0,IF(K$4&lt;=$C156,0,IF(SUM($C156,$I132)&gt;K$4,$P146/$I132,$P146-SUM($I156:J156))))</f>
        <v>0</v>
      </c>
      <c r="L156" s="33">
        <f>IF($I132="n/a",0,IF(L$4&lt;=$C156,0,IF(SUM($C156,$I132)&gt;L$4,$P146/$I132,$P146-SUM($I156:K156))))</f>
        <v>0</v>
      </c>
      <c r="M156" s="33">
        <f>IF($I132="n/a",0,IF(M$4&lt;=$C156,0,IF(SUM($C156,$I132)&gt;M$4,$P146/$I132,$P146-SUM($I156:L156))))</f>
        <v>0</v>
      </c>
      <c r="N156" s="33">
        <f>IF($I132="n/a",0,IF(N$4&lt;=$C156,0,IF(SUM($C156,$I132)&gt;N$4,$P146/$I132,$P146-SUM($I156:M156))))</f>
        <v>0</v>
      </c>
      <c r="O156" s="33">
        <f>IF($I132="n/a",0,IF(O$4&lt;=$C156,0,IF(SUM($C156,$I132)&gt;O$4,$P146/$I132,$P146-SUM($I156:N156))))</f>
        <v>0</v>
      </c>
      <c r="P156" s="33">
        <f>IF($I132="n/a",0,IF(P$4&lt;=$C156,0,IF(SUM($C156,$I132)&gt;P$4,$P146/$I132,$P146-SUM($I156:O156))))</f>
        <v>0</v>
      </c>
      <c r="Q156" s="33">
        <f>IF($I132="n/a",0,IF(Q$4&lt;=$C156,0,IF(SUM($C156,$I132)&gt;Q$4,$P146/$I132,$P146-SUM($I156:P156))))</f>
        <v>0</v>
      </c>
      <c r="R156" s="33">
        <f>IF($I132="n/a",0,IF(R$4&lt;=$C156,0,IF(SUM($C156,$I132)&gt;R$4,$P146/$I132,$P146-SUM($I156:Q156))))</f>
        <v>0</v>
      </c>
      <c r="S156" s="33">
        <f>IF($I132="n/a",0,IF(S$4&lt;=$C156,0,IF(SUM($C156,$I132)&gt;S$4,$P146/$I132,$P146-SUM($I156:R156))))</f>
        <v>0</v>
      </c>
      <c r="T156" s="33">
        <f>IF($I132="n/a",0,IF(T$4&lt;=$C156,0,IF(SUM($C156,$I132)&gt;T$4,$P146/$I132,$P146-SUM($I156:S156))))</f>
        <v>0</v>
      </c>
      <c r="U156" s="33">
        <f>IF($I132="n/a",0,IF(U$4&lt;=$C156,0,IF(SUM($C156,$I132)&gt;U$4,$P146/$I132,$P146-SUM($I156:T156))))</f>
        <v>0</v>
      </c>
      <c r="V156" s="33">
        <f>IF($I132="n/a",0,IF(V$4&lt;=$C156,0,IF(SUM($C156,$I132)&gt;V$4,$P146/$I132,$P146-SUM($I156:U156))))</f>
        <v>0</v>
      </c>
      <c r="W156" s="33">
        <f>IF($I132="n/a",0,IF(W$4&lt;=$C156,0,IF(SUM($C156,$I132)&gt;W$4,$P146/$I132,$P146-SUM($I156:V156))))</f>
        <v>0</v>
      </c>
      <c r="X156" s="33">
        <f>IF($I132="n/a",0,IF(X$4&lt;=$C156,0,IF(SUM($C156,$I132)&gt;X$4,$P146/$I132,$P146-SUM($I156:W156))))</f>
        <v>0</v>
      </c>
      <c r="Y156" s="33">
        <f>IF($I132="n/a",0,IF(Y$4&lt;=$C156,0,IF(SUM($C156,$I132)&gt;Y$4,$P146/$I132,$P146-SUM($I156:X156))))</f>
        <v>0</v>
      </c>
      <c r="Z156" s="33">
        <f>IF($I132="n/a",0,IF(Z$4&lt;=$C156,0,IF(SUM($C156,$I132)&gt;Z$4,$P146/$I132,$P146-SUM($I156:Y156))))</f>
        <v>0</v>
      </c>
      <c r="AA156" s="33">
        <f>IF($I132="n/a",0,IF(AA$4&lt;=$C156,0,IF(SUM($C156,$I132)&gt;AA$4,$P146/$I132,$P146-SUM($I156:Z156))))</f>
        <v>0</v>
      </c>
      <c r="AB156" s="33">
        <f>IF($I132="n/a",0,IF(AB$4&lt;=$C156,0,IF(SUM($C156,$I132)&gt;AB$4,$P146/$I132,$P146-SUM($I156:AA156))))</f>
        <v>0</v>
      </c>
      <c r="AC156" s="33">
        <f>IF($I132="n/a",0,IF(AC$4&lt;=$C156,0,IF(SUM($C156,$I132)&gt;AC$4,$P146/$I132,$P146-SUM($I156:AB156))))</f>
        <v>0</v>
      </c>
      <c r="AD156" s="33">
        <f>IF($I132="n/a",0,IF(AD$4&lt;=$C156,0,IF(SUM($C156,$I132)&gt;AD$4,$P146/$I132,$P146-SUM($I156:AC156))))</f>
        <v>0</v>
      </c>
      <c r="AE156" s="33">
        <f>IF($I132="n/a",0,IF(AE$4&lt;=$C156,0,IF(SUM($C156,$I132)&gt;AE$4,$P146/$I132,$P146-SUM($I156:AD156))))</f>
        <v>0</v>
      </c>
      <c r="AF156" s="33">
        <f>IF($I132="n/a",0,IF(AF$4&lt;=$C156,0,IF(SUM($C156,$I132)&gt;AF$4,$P146/$I132,$P146-SUM($I156:AE156))))</f>
        <v>0</v>
      </c>
      <c r="AG156" s="33">
        <f>IF($I132="n/a",0,IF(AG$4&lt;=$C156,0,IF(SUM($C156,$I132)&gt;AG$4,$P146/$I132,$P146-SUM($I156:AF156))))</f>
        <v>0</v>
      </c>
      <c r="AH156" s="33">
        <f>IF($I132="n/a",0,IF(AH$4&lt;=$C156,0,IF(SUM($C156,$I132)&gt;AH$4,$P146/$I132,$P146-SUM($I156:AG156))))</f>
        <v>0</v>
      </c>
      <c r="AI156" s="33">
        <f>IF($I132="n/a",0,IF(AI$4&lt;=$C156,0,IF(SUM($C156,$I132)&gt;AI$4,$P146/$I132,$P146-SUM($I156:AH156))))</f>
        <v>0</v>
      </c>
      <c r="AJ156" s="33">
        <f>IF($I132="n/a",0,IF(AJ$4&lt;=$C156,0,IF(SUM($C156,$I132)&gt;AJ$4,$P146/$I132,$P146-SUM($I156:AI156))))</f>
        <v>0</v>
      </c>
      <c r="AK156" s="33">
        <f>IF($I132="n/a",0,IF(AK$4&lt;=$C156,0,IF(SUM($C156,$I132)&gt;AK$4,$P146/$I132,$P146-SUM($I156:AJ156))))</f>
        <v>0</v>
      </c>
      <c r="AL156" s="33">
        <f>IF($I132="n/a",0,IF(AL$4&lt;=$C156,0,IF(SUM($C156,$I132)&gt;AL$4,$P146/$I132,$P146-SUM($I156:AK156))))</f>
        <v>0</v>
      </c>
      <c r="AM156" s="33">
        <f>IF($I132="n/a",0,IF(AM$4&lt;=$C156,0,IF(SUM($C156,$I132)&gt;AM$4,$P146/$I132,$P146-SUM($I156:AL156))))</f>
        <v>0</v>
      </c>
      <c r="AN156" s="33">
        <f>IF($I132="n/a",0,IF(AN$4&lt;=$C156,0,IF(SUM($C156,$I132)&gt;AN$4,$P146/$I132,$P146-SUM($I156:AM156))))</f>
        <v>0</v>
      </c>
      <c r="AO156" s="33">
        <f>IF($I132="n/a",0,IF(AO$4&lt;=$C156,0,IF(SUM($C156,$I132)&gt;AO$4,$P146/$I132,$P146-SUM($I156:AN156))))</f>
        <v>0</v>
      </c>
      <c r="AP156" s="33">
        <f>IF($I132="n/a",0,IF(AP$4&lt;=$C156,0,IF(SUM($C156,$I132)&gt;AP$4,$P146/$I132,$P146-SUM($I156:AO156))))</f>
        <v>0</v>
      </c>
      <c r="AQ156" s="33">
        <f>IF($I132="n/a",0,IF(AQ$4&lt;=$C156,0,IF(SUM($C156,$I132)&gt;AQ$4,$P146/$I132,$P146-SUM($I156:AP156))))</f>
        <v>0</v>
      </c>
      <c r="AR156" s="33">
        <f>IF($I132="n/a",0,IF(AR$4&lt;=$C156,0,IF(SUM($C156,$I132)&gt;AR$4,$P146/$I132,$P146-SUM($I156:AQ156))))</f>
        <v>0</v>
      </c>
      <c r="AS156" s="33">
        <f>IF($I132="n/a",0,IF(AS$4&lt;=$C156,0,IF(SUM($C156,$I132)&gt;AS$4,$P146/$I132,$P146-SUM($I156:AR156))))</f>
        <v>0</v>
      </c>
      <c r="AT156" s="33">
        <f>IF($I132="n/a",0,IF(AT$4&lt;=$C156,0,IF(SUM($C156,$I132)&gt;AT$4,$P146/$I132,$P146-SUM($I156:AS156))))</f>
        <v>0</v>
      </c>
      <c r="AU156" s="33">
        <f>IF($I132="n/a",0,IF(AU$4&lt;=$C156,0,IF(SUM($C156,$I132)&gt;AU$4,$P146/$I132,$P146-SUM($I156:AT156))))</f>
        <v>0</v>
      </c>
      <c r="AV156" s="33">
        <f>IF($I132="n/a",0,IF(AV$4&lt;=$C156,0,IF(SUM($C156,$I132)&gt;AV$4,$P146/$I132,$P146-SUM($I156:AU156))))</f>
        <v>0</v>
      </c>
      <c r="AW156" s="33">
        <f>IF($I132="n/a",0,IF(AW$4&lt;=$C156,0,IF(SUM($C156,$I132)&gt;AW$4,$P146/$I132,$P146-SUM($I156:AV156))))</f>
        <v>0</v>
      </c>
      <c r="AX156" s="33">
        <f>IF($I132="n/a",0,IF(AX$4&lt;=$C156,0,IF(SUM($C156,$I132)&gt;AX$4,$P146/$I132,$P146-SUM($I156:AW156))))</f>
        <v>0</v>
      </c>
      <c r="AY156" s="33">
        <f>IF($I132="n/a",0,IF(AY$4&lt;=$C156,0,IF(SUM($C156,$I132)&gt;AY$4,$P146/$I132,$P146-SUM($I156:AX156))))</f>
        <v>0</v>
      </c>
      <c r="AZ156" s="33">
        <f>IF($I132="n/a",0,IF(AZ$4&lt;=$C156,0,IF(SUM($C156,$I132)&gt;AZ$4,$P146/$I132,$P146-SUM($I156:AY156))))</f>
        <v>0</v>
      </c>
      <c r="BA156" s="33">
        <f>IF($I132="n/a",0,IF(BA$4&lt;=$C156,0,IF(SUM($C156,$I132)&gt;BA$4,$P146/$I132,$P146-SUM($I156:AZ156))))</f>
        <v>0</v>
      </c>
      <c r="BB156" s="33">
        <f>IF($I132="n/a",0,IF(BB$4&lt;=$C156,0,IF(SUM($C156,$I132)&gt;BB$4,$P146/$I132,$P146-SUM($I156:BA156))))</f>
        <v>0</v>
      </c>
      <c r="BC156" s="33">
        <f>IF($I132="n/a",0,IF(BC$4&lt;=$C156,0,IF(SUM($C156,$I132)&gt;BC$4,$P146/$I132,$P146-SUM($I156:BB156))))</f>
        <v>0</v>
      </c>
      <c r="BD156" s="33">
        <f>IF($I132="n/a",0,IF(BD$4&lt;=$C156,0,IF(SUM($C156,$I132)&gt;BD$4,$P146/$I132,$P146-SUM($I156:BC156))))</f>
        <v>0</v>
      </c>
      <c r="BE156" s="33">
        <f>IF($I132="n/a",0,IF(BE$4&lt;=$C156,0,IF(SUM($C156,$I132)&gt;BE$4,$P146/$I132,$P146-SUM($I156:BD156))))</f>
        <v>0</v>
      </c>
      <c r="BF156" s="33">
        <f>IF($I132="n/a",0,IF(BF$4&lt;=$C156,0,IF(SUM($C156,$I132)&gt;BF$4,$P146/$I132,$P146-SUM($I156:BE156))))</f>
        <v>0</v>
      </c>
      <c r="BG156" s="33">
        <f>IF($I132="n/a",0,IF(BG$4&lt;=$C156,0,IF(SUM($C156,$I132)&gt;BG$4,$P146/$I132,$P146-SUM($I156:BF156))))</f>
        <v>0</v>
      </c>
      <c r="BH156" s="33">
        <f>IF($I132="n/a",0,IF(BH$4&lt;=$C156,0,IF(SUM($C156,$I132)&gt;BH$4,$P146/$I132,$P146-SUM($I156:BG156))))</f>
        <v>0</v>
      </c>
      <c r="BI156" s="33">
        <f>IF($I132="n/a",0,IF(BI$4&lt;=$C156,0,IF(SUM($C156,$I132)&gt;BI$4,$P146/$I132,$P146-SUM($I156:BH156))))</f>
        <v>0</v>
      </c>
      <c r="BJ156" s="33">
        <f>IF($I132="n/a",0,IF(BJ$4&lt;=$C156,0,IF(SUM($C156,$I132)&gt;BJ$4,$P146/$I132,$P146-SUM($I156:BI156))))</f>
        <v>0</v>
      </c>
      <c r="BK156" s="33">
        <f>IF($I132="n/a",0,IF(BK$4&lt;=$C156,0,IF(SUM($C156,$I132)&gt;BK$4,$P146/$I132,$P146-SUM($I156:BJ156))))</f>
        <v>0</v>
      </c>
      <c r="BL156" s="33">
        <f>IF($I132="n/a",0,IF(BL$4&lt;=$C156,0,IF(SUM($C156,$I132)&gt;BL$4,$P146/$I132,$P146-SUM($I156:BK156))))</f>
        <v>0</v>
      </c>
      <c r="BM156" s="33">
        <f>IF($I132="n/a",0,IF(BM$4&lt;=$C156,0,IF(SUM($C156,$I132)&gt;BM$4,$P146/$I132,$P146-SUM($I156:BL156))))</f>
        <v>0</v>
      </c>
      <c r="BN156" s="33">
        <f>IF($I132="n/a",0,IF(BN$4&lt;=$C156,0,IF(SUM($C156,$I132)&gt;BN$4,$P146/$I132,$P146-SUM($I156:BM156))))</f>
        <v>0</v>
      </c>
      <c r="BO156" s="33">
        <f>IF($I132="n/a",0,IF(BO$4&lt;=$C156,0,IF(SUM($C156,$I132)&gt;BO$4,$P146/$I132,$P146-SUM($I156:BN156))))</f>
        <v>0</v>
      </c>
      <c r="BP156" s="33">
        <f>IF($I132="n/a",0,IF(BP$4&lt;=$C156,0,IF(SUM($C156,$I132)&gt;BP$4,$P146/$I132,$P146-SUM($I156:BO156))))</f>
        <v>0</v>
      </c>
      <c r="BQ156" s="33">
        <f>IF($I132="n/a",0,IF(BQ$4&lt;=$C156,0,IF(SUM($C156,$I132)&gt;BQ$4,$P146/$I132,$P146-SUM($I156:BP156))))</f>
        <v>0</v>
      </c>
      <c r="BR156" s="33">
        <f>IF($I132="n/a",0,IF(BR$4&lt;=$C156,0,IF(SUM($C156,$I132)&gt;BR$4,$P146/$I132,$P146-SUM($I156:BQ156))))</f>
        <v>0</v>
      </c>
      <c r="BS156" s="33">
        <f>IF($I132="n/a",0,IF(BS$4&lt;=$C156,0,IF(SUM($C156,$I132)&gt;BS$4,$P146/$I132,$P146-SUM($I156:BR156))))</f>
        <v>0</v>
      </c>
      <c r="BT156" s="33">
        <f>IF($I132="n/a",0,IF(BT$4&lt;=$C156,0,IF(SUM($C156,$I132)&gt;BT$4,$P146/$I132,$P146-SUM($I156:BS156))))</f>
        <v>0</v>
      </c>
      <c r="BU156" s="33">
        <f>IF($I132="n/a",0,IF(BU$4&lt;=$C156,0,IF(SUM($C156,$I132)&gt;BU$4,$P146/$I132,$P146-SUM($I156:BT156))))</f>
        <v>0</v>
      </c>
      <c r="BV156" s="33">
        <f>IF($I132="n/a",0,IF(BV$4&lt;=$C156,0,IF(SUM($C156,$I132)&gt;BV$4,$P146/$I132,$P146-SUM($I156:BU156))))</f>
        <v>0</v>
      </c>
      <c r="BW156" s="33">
        <f>IF($I132="n/a",0,IF(BW$4&lt;=$C156,0,IF(SUM($C156,$I132)&gt;BW$4,$P146/$I132,$P146-SUM($I156:BV156))))</f>
        <v>0</v>
      </c>
      <c r="BX156" s="33">
        <f>IF($I132="n/a",0,IF(BX$4&lt;=$C156,0,IF(SUM($C156,$I132)&gt;BX$4,$P146/$I132,$P146-SUM($I156:BW156))))</f>
        <v>0</v>
      </c>
      <c r="BY156" s="33">
        <f>IF($I132="n/a",0,IF(BY$4&lt;=$C156,0,IF(SUM($C156,$I132)&gt;BY$4,$P146/$I132,$P146-SUM($I156:BX156))))</f>
        <v>0</v>
      </c>
      <c r="BZ156" s="33">
        <f>IF($I132="n/a",0,IF(BZ$4&lt;=$C156,0,IF(SUM($C156,$I132)&gt;BZ$4,$P146/$I132,$P146-SUM($I156:BY156))))</f>
        <v>0</v>
      </c>
      <c r="CA156" s="33">
        <f>IF($I132="n/a",0,IF(CA$4&lt;=$C156,0,IF(SUM($C156,$I132)&gt;CA$4,$P146/$I132,$P146-SUM($I156:BZ156))))</f>
        <v>0</v>
      </c>
      <c r="CB156" s="33">
        <f>IF($I132="n/a",0,IF(CB$4&lt;=$C156,0,IF(SUM($C156,$I132)&gt;CB$4,$P146/$I132,$P146-SUM($I156:CA156))))</f>
        <v>0</v>
      </c>
      <c r="CC156" s="33">
        <f>IF($I132="n/a",0,IF(CC$4&lt;=$C156,0,IF(SUM($C156,$I132)&gt;CC$4,$P146/$I132,$P146-SUM($I156:CB156))))</f>
        <v>0</v>
      </c>
      <c r="CD156" s="33">
        <f>IF($I132="n/a",0,IF(CD$4&lt;=$C156,0,IF(SUM($C156,$I132)&gt;CD$4,$P146/$I132,$P146-SUM($I156:CC156))))</f>
        <v>0</v>
      </c>
      <c r="CE156" s="33">
        <f>IF($I132="n/a",0,IF(CE$4&lt;=$C156,0,IF(SUM($C156,$I132)&gt;CE$4,$P146/$I132,$P146-SUM($I156:CD156))))</f>
        <v>0</v>
      </c>
      <c r="CF156" s="33">
        <f>IF($I132="n/a",0,IF(CF$4&lt;=$C156,0,IF(SUM($C156,$I132)&gt;CF$4,$P146/$I132,$P146-SUM($I156:CE156))))</f>
        <v>0</v>
      </c>
    </row>
    <row r="157" spans="1:2018" s="153" customFormat="1" ht="12.75" customHeight="1">
      <c r="A157"/>
      <c r="C157" s="197">
        <v>2023</v>
      </c>
      <c r="D157" s="21" t="s">
        <v>52</v>
      </c>
      <c r="E157" s="21" t="s">
        <v>185</v>
      </c>
      <c r="I157" s="31"/>
      <c r="J157" s="31">
        <f>IF($I132="n/a",0,IF(J$4&lt;=$C157,0,IF(SUM($C157,$I132)&gt;J$4,$Q146/$I132,$Q146-SUM($I157:I157))))</f>
        <v>0</v>
      </c>
      <c r="K157" s="31">
        <f>IF($I132="n/a",0,IF(K$4&lt;=$C157,0,IF(SUM($C157,$I132)&gt;K$4,$Q146/$I132,$Q146-SUM($I157:J157))))</f>
        <v>0</v>
      </c>
      <c r="L157" s="31">
        <f>IF($I132="n/a",0,IF(L$4&lt;=$C157,0,IF(SUM($C157,$I132)&gt;L$4,$Q146/$I132,$Q146-SUM($I157:K157))))</f>
        <v>0</v>
      </c>
      <c r="M157" s="31">
        <f>IF($I132="n/a",0,IF(M$4&lt;=$C157,0,IF(SUM($C157,$I132)&gt;M$4,$Q146/$I132,$Q146-SUM($I157:L157))))</f>
        <v>0</v>
      </c>
      <c r="N157" s="31">
        <f>IF($I132="n/a",0,IF(N$4&lt;=$C157,0,IF(SUM($C157,$I132)&gt;N$4,$Q146/$I132,$Q146-SUM($I157:M157))))</f>
        <v>0</v>
      </c>
      <c r="O157" s="31">
        <f>IF($I132="n/a",0,IF(O$4&lt;=$C157,0,IF(SUM($C157,$I132)&gt;O$4,$Q146/$I132,$Q146-SUM($I157:N157))))</f>
        <v>0</v>
      </c>
      <c r="P157" s="31">
        <f>IF($I132="n/a",0,IF(P$4&lt;=$C157,0,IF(SUM($C157,$I132)&gt;P$4,$Q146/$I132,$Q146-SUM($I157:O157))))</f>
        <v>0</v>
      </c>
      <c r="Q157" s="31">
        <f>IF($I132="n/a",0,IF(Q$4&lt;=$C157,0,IF(SUM($C157,$I132)&gt;Q$4,$Q146/$I132,$Q146-SUM($I157:P157))))</f>
        <v>0</v>
      </c>
      <c r="R157" s="31">
        <f>IF($I132="n/a",0,IF(R$4&lt;=$C157,0,IF(SUM($C157,$I132)&gt;R$4,$Q146/$I132,$Q146-SUM($I157:Q157))))</f>
        <v>0</v>
      </c>
      <c r="S157" s="31">
        <f>IF($I132="n/a",0,IF(S$4&lt;=$C157,0,IF(SUM($C157,$I132)&gt;S$4,$Q146/$I132,$Q146-SUM($I157:R157))))</f>
        <v>0</v>
      </c>
      <c r="T157" s="31">
        <f>IF($I132="n/a",0,IF(T$4&lt;=$C157,0,IF(SUM($C157,$I132)&gt;T$4,$Q146/$I132,$Q146-SUM($I157:S157))))</f>
        <v>0</v>
      </c>
      <c r="U157" s="31">
        <f>IF($I132="n/a",0,IF(U$4&lt;=$C157,0,IF(SUM($C157,$I132)&gt;U$4,$Q146/$I132,$Q146-SUM($I157:T157))))</f>
        <v>0</v>
      </c>
      <c r="V157" s="31">
        <f>IF($I132="n/a",0,IF(V$4&lt;=$C157,0,IF(SUM($C157,$I132)&gt;V$4,$Q146/$I132,$Q146-SUM($I157:U157))))</f>
        <v>0</v>
      </c>
      <c r="W157" s="31">
        <f>IF($I132="n/a",0,IF(W$4&lt;=$C157,0,IF(SUM($C157,$I132)&gt;W$4,$Q146/$I132,$Q146-SUM($I157:V157))))</f>
        <v>0</v>
      </c>
      <c r="X157" s="31">
        <f>IF($I132="n/a",0,IF(X$4&lt;=$C157,0,IF(SUM($C157,$I132)&gt;X$4,$Q146/$I132,$Q146-SUM($I157:W157))))</f>
        <v>0</v>
      </c>
      <c r="Y157" s="31">
        <f>IF($I132="n/a",0,IF(Y$4&lt;=$C157,0,IF(SUM($C157,$I132)&gt;Y$4,$Q146/$I132,$Q146-SUM($I157:X157))))</f>
        <v>0</v>
      </c>
      <c r="Z157" s="31">
        <f>IF($I132="n/a",0,IF(Z$4&lt;=$C157,0,IF(SUM($C157,$I132)&gt;Z$4,$Q146/$I132,$Q146-SUM($I157:Y157))))</f>
        <v>0</v>
      </c>
      <c r="AA157" s="31">
        <f>IF($I132="n/a",0,IF(AA$4&lt;=$C157,0,IF(SUM($C157,$I132)&gt;AA$4,$Q146/$I132,$Q146-SUM($I157:Z157))))</f>
        <v>0</v>
      </c>
      <c r="AB157" s="31">
        <f>IF($I132="n/a",0,IF(AB$4&lt;=$C157,0,IF(SUM($C157,$I132)&gt;AB$4,$Q146/$I132,$Q146-SUM($I157:AA157))))</f>
        <v>0</v>
      </c>
      <c r="AC157" s="31">
        <f>IF($I132="n/a",0,IF(AC$4&lt;=$C157,0,IF(SUM($C157,$I132)&gt;AC$4,$Q146/$I132,$Q146-SUM($I157:AB157))))</f>
        <v>0</v>
      </c>
      <c r="AD157" s="31">
        <f>IF($I132="n/a",0,IF(AD$4&lt;=$C157,0,IF(SUM($C157,$I132)&gt;AD$4,$Q146/$I132,$Q146-SUM($I157:AC157))))</f>
        <v>0</v>
      </c>
      <c r="AE157" s="31">
        <f>IF($I132="n/a",0,IF(AE$4&lt;=$C157,0,IF(SUM($C157,$I132)&gt;AE$4,$Q146/$I132,$Q146-SUM($I157:AD157))))</f>
        <v>0</v>
      </c>
      <c r="AF157" s="31">
        <f>IF($I132="n/a",0,IF(AF$4&lt;=$C157,0,IF(SUM($C157,$I132)&gt;AF$4,$Q146/$I132,$Q146-SUM($I157:AE157))))</f>
        <v>0</v>
      </c>
      <c r="AG157" s="31">
        <f>IF($I132="n/a",0,IF(AG$4&lt;=$C157,0,IF(SUM($C157,$I132)&gt;AG$4,$Q146/$I132,$Q146-SUM($I157:AF157))))</f>
        <v>0</v>
      </c>
      <c r="AH157" s="31">
        <f>IF($I132="n/a",0,IF(AH$4&lt;=$C157,0,IF(SUM($C157,$I132)&gt;AH$4,$Q146/$I132,$Q146-SUM($I157:AG157))))</f>
        <v>0</v>
      </c>
      <c r="AI157" s="31">
        <f>IF($I132="n/a",0,IF(AI$4&lt;=$C157,0,IF(SUM($C157,$I132)&gt;AI$4,$Q146/$I132,$Q146-SUM($I157:AH157))))</f>
        <v>0</v>
      </c>
      <c r="AJ157" s="31">
        <f>IF($I132="n/a",0,IF(AJ$4&lt;=$C157,0,IF(SUM($C157,$I132)&gt;AJ$4,$Q146/$I132,$Q146-SUM($I157:AI157))))</f>
        <v>0</v>
      </c>
      <c r="AK157" s="31">
        <f>IF($I132="n/a",0,IF(AK$4&lt;=$C157,0,IF(SUM($C157,$I132)&gt;AK$4,$Q146/$I132,$Q146-SUM($I157:AJ157))))</f>
        <v>0</v>
      </c>
      <c r="AL157" s="31">
        <f>IF($I132="n/a",0,IF(AL$4&lt;=$C157,0,IF(SUM($C157,$I132)&gt;AL$4,$Q146/$I132,$Q146-SUM($I157:AK157))))</f>
        <v>0</v>
      </c>
      <c r="AM157" s="31">
        <f>IF($I132="n/a",0,IF(AM$4&lt;=$C157,0,IF(SUM($C157,$I132)&gt;AM$4,$Q146/$I132,$Q146-SUM($I157:AL157))))</f>
        <v>0</v>
      </c>
      <c r="AN157" s="31">
        <f>IF($I132="n/a",0,IF(AN$4&lt;=$C157,0,IF(SUM($C157,$I132)&gt;AN$4,$Q146/$I132,$Q146-SUM($I157:AM157))))</f>
        <v>0</v>
      </c>
      <c r="AO157" s="31">
        <f>IF($I132="n/a",0,IF(AO$4&lt;=$C157,0,IF(SUM($C157,$I132)&gt;AO$4,$Q146/$I132,$Q146-SUM($I157:AN157))))</f>
        <v>0</v>
      </c>
      <c r="AP157" s="31">
        <f>IF($I132="n/a",0,IF(AP$4&lt;=$C157,0,IF(SUM($C157,$I132)&gt;AP$4,$Q146/$I132,$Q146-SUM($I157:AO157))))</f>
        <v>0</v>
      </c>
      <c r="AQ157" s="31">
        <f>IF($I132="n/a",0,IF(AQ$4&lt;=$C157,0,IF(SUM($C157,$I132)&gt;AQ$4,$Q146/$I132,$Q146-SUM($I157:AP157))))</f>
        <v>0</v>
      </c>
      <c r="AR157" s="31">
        <f>IF($I132="n/a",0,IF(AR$4&lt;=$C157,0,IF(SUM($C157,$I132)&gt;AR$4,$Q146/$I132,$Q146-SUM($I157:AQ157))))</f>
        <v>0</v>
      </c>
      <c r="AS157" s="31">
        <f>IF($I132="n/a",0,IF(AS$4&lt;=$C157,0,IF(SUM($C157,$I132)&gt;AS$4,$Q146/$I132,$Q146-SUM($I157:AR157))))</f>
        <v>0</v>
      </c>
      <c r="AT157" s="31">
        <f>IF($I132="n/a",0,IF(AT$4&lt;=$C157,0,IF(SUM($C157,$I132)&gt;AT$4,$Q146/$I132,$Q146-SUM($I157:AS157))))</f>
        <v>0</v>
      </c>
      <c r="AU157" s="31">
        <f>IF($I132="n/a",0,IF(AU$4&lt;=$C157,0,IF(SUM($C157,$I132)&gt;AU$4,$Q146/$I132,$Q146-SUM($I157:AT157))))</f>
        <v>0</v>
      </c>
      <c r="AV157" s="31">
        <f>IF($I132="n/a",0,IF(AV$4&lt;=$C157,0,IF(SUM($C157,$I132)&gt;AV$4,$Q146/$I132,$Q146-SUM($I157:AU157))))</f>
        <v>0</v>
      </c>
      <c r="AW157" s="31">
        <f>IF($I132="n/a",0,IF(AW$4&lt;=$C157,0,IF(SUM($C157,$I132)&gt;AW$4,$Q146/$I132,$Q146-SUM($I157:AV157))))</f>
        <v>0</v>
      </c>
      <c r="AX157" s="31">
        <f>IF($I132="n/a",0,IF(AX$4&lt;=$C157,0,IF(SUM($C157,$I132)&gt;AX$4,$Q146/$I132,$Q146-SUM($I157:AW157))))</f>
        <v>0</v>
      </c>
      <c r="AY157" s="31">
        <f>IF($I132="n/a",0,IF(AY$4&lt;=$C157,0,IF(SUM($C157,$I132)&gt;AY$4,$Q146/$I132,$Q146-SUM($I157:AX157))))</f>
        <v>0</v>
      </c>
      <c r="AZ157" s="31">
        <f>IF($I132="n/a",0,IF(AZ$4&lt;=$C157,0,IF(SUM($C157,$I132)&gt;AZ$4,$Q146/$I132,$Q146-SUM($I157:AY157))))</f>
        <v>0</v>
      </c>
      <c r="BA157" s="31">
        <f>IF($I132="n/a",0,IF(BA$4&lt;=$C157,0,IF(SUM($C157,$I132)&gt;BA$4,$Q146/$I132,$Q146-SUM($I157:AZ157))))</f>
        <v>0</v>
      </c>
      <c r="BB157" s="31">
        <f>IF($I132="n/a",0,IF(BB$4&lt;=$C157,0,IF(SUM($C157,$I132)&gt;BB$4,$Q146/$I132,$Q146-SUM($I157:BA157))))</f>
        <v>0</v>
      </c>
      <c r="BC157" s="31">
        <f>IF($I132="n/a",0,IF(BC$4&lt;=$C157,0,IF(SUM($C157,$I132)&gt;BC$4,$Q146/$I132,$Q146-SUM($I157:BB157))))</f>
        <v>0</v>
      </c>
      <c r="BD157" s="31">
        <f>IF($I132="n/a",0,IF(BD$4&lt;=$C157,0,IF(SUM($C157,$I132)&gt;BD$4,$Q146/$I132,$Q146-SUM($I157:BC157))))</f>
        <v>0</v>
      </c>
      <c r="BE157" s="31">
        <f>IF($I132="n/a",0,IF(BE$4&lt;=$C157,0,IF(SUM($C157,$I132)&gt;BE$4,$Q146/$I132,$Q146-SUM($I157:BD157))))</f>
        <v>0</v>
      </c>
      <c r="BF157" s="31">
        <f>IF($I132="n/a",0,IF(BF$4&lt;=$C157,0,IF(SUM($C157,$I132)&gt;BF$4,$Q146/$I132,$Q146-SUM($I157:BE157))))</f>
        <v>0</v>
      </c>
      <c r="BG157" s="31">
        <f>IF($I132="n/a",0,IF(BG$4&lt;=$C157,0,IF(SUM($C157,$I132)&gt;BG$4,$Q146/$I132,$Q146-SUM($I157:BF157))))</f>
        <v>0</v>
      </c>
      <c r="BH157" s="31">
        <f>IF($I132="n/a",0,IF(BH$4&lt;=$C157,0,IF(SUM($C157,$I132)&gt;BH$4,$Q146/$I132,$Q146-SUM($I157:BG157))))</f>
        <v>0</v>
      </c>
      <c r="BI157" s="31">
        <f>IF($I132="n/a",0,IF(BI$4&lt;=$C157,0,IF(SUM($C157,$I132)&gt;BI$4,$Q146/$I132,$Q146-SUM($I157:BH157))))</f>
        <v>0</v>
      </c>
      <c r="BJ157" s="31">
        <f>IF($I132="n/a",0,IF(BJ$4&lt;=$C157,0,IF(SUM($C157,$I132)&gt;BJ$4,$Q146/$I132,$Q146-SUM($I157:BI157))))</f>
        <v>0</v>
      </c>
      <c r="BK157" s="31">
        <f>IF($I132="n/a",0,IF(BK$4&lt;=$C157,0,IF(SUM($C157,$I132)&gt;BK$4,$Q146/$I132,$Q146-SUM($I157:BJ157))))</f>
        <v>0</v>
      </c>
      <c r="BL157" s="31">
        <f>IF($I132="n/a",0,IF(BL$4&lt;=$C157,0,IF(SUM($C157,$I132)&gt;BL$4,$Q146/$I132,$Q146-SUM($I157:BK157))))</f>
        <v>0</v>
      </c>
      <c r="BM157" s="31">
        <f>IF($I132="n/a",0,IF(BM$4&lt;=$C157,0,IF(SUM($C157,$I132)&gt;BM$4,$Q146/$I132,$Q146-SUM($I157:BL157))))</f>
        <v>0</v>
      </c>
      <c r="BN157" s="31">
        <f>IF($I132="n/a",0,IF(BN$4&lt;=$C157,0,IF(SUM($C157,$I132)&gt;BN$4,$Q146/$I132,$Q146-SUM($I157:BM157))))</f>
        <v>0</v>
      </c>
      <c r="BO157" s="31">
        <f>IF($I132="n/a",0,IF(BO$4&lt;=$C157,0,IF(SUM($C157,$I132)&gt;BO$4,$Q146/$I132,$Q146-SUM($I157:BN157))))</f>
        <v>0</v>
      </c>
      <c r="BP157" s="31">
        <f>IF($I132="n/a",0,IF(BP$4&lt;=$C157,0,IF(SUM($C157,$I132)&gt;BP$4,$Q146/$I132,$Q146-SUM($I157:BO157))))</f>
        <v>0</v>
      </c>
      <c r="BQ157" s="31">
        <f>IF($I132="n/a",0,IF(BQ$4&lt;=$C157,0,IF(SUM($C157,$I132)&gt;BQ$4,$Q146/$I132,$Q146-SUM($I157:BP157))))</f>
        <v>0</v>
      </c>
      <c r="BR157" s="31">
        <f>IF($I132="n/a",0,IF(BR$4&lt;=$C157,0,IF(SUM($C157,$I132)&gt;BR$4,$Q146/$I132,$Q146-SUM($I157:BQ157))))</f>
        <v>0</v>
      </c>
      <c r="BS157" s="31">
        <f>IF($I132="n/a",0,IF(BS$4&lt;=$C157,0,IF(SUM($C157,$I132)&gt;BS$4,$Q146/$I132,$Q146-SUM($I157:BR157))))</f>
        <v>0</v>
      </c>
      <c r="BT157" s="31">
        <f>IF($I132="n/a",0,IF(BT$4&lt;=$C157,0,IF(SUM($C157,$I132)&gt;BT$4,$Q146/$I132,$Q146-SUM($I157:BS157))))</f>
        <v>0</v>
      </c>
      <c r="BU157" s="31">
        <f>IF($I132="n/a",0,IF(BU$4&lt;=$C157,0,IF(SUM($C157,$I132)&gt;BU$4,$Q146/$I132,$Q146-SUM($I157:BT157))))</f>
        <v>0</v>
      </c>
      <c r="BV157" s="31">
        <f>IF($I132="n/a",0,IF(BV$4&lt;=$C157,0,IF(SUM($C157,$I132)&gt;BV$4,$Q146/$I132,$Q146-SUM($I157:BU157))))</f>
        <v>0</v>
      </c>
      <c r="BW157" s="31">
        <f>IF($I132="n/a",0,IF(BW$4&lt;=$C157,0,IF(SUM($C157,$I132)&gt;BW$4,$Q146/$I132,$Q146-SUM($I157:BV157))))</f>
        <v>0</v>
      </c>
      <c r="BX157" s="31">
        <f>IF($I132="n/a",0,IF(BX$4&lt;=$C157,0,IF(SUM($C157,$I132)&gt;BX$4,$Q146/$I132,$Q146-SUM($I157:BW157))))</f>
        <v>0</v>
      </c>
      <c r="BY157" s="31">
        <f>IF($I132="n/a",0,IF(BY$4&lt;=$C157,0,IF(SUM($C157,$I132)&gt;BY$4,$Q146/$I132,$Q146-SUM($I157:BX157))))</f>
        <v>0</v>
      </c>
      <c r="BZ157" s="31">
        <f>IF($I132="n/a",0,IF(BZ$4&lt;=$C157,0,IF(SUM($C157,$I132)&gt;BZ$4,$Q146/$I132,$Q146-SUM($I157:BY157))))</f>
        <v>0</v>
      </c>
      <c r="CA157" s="31">
        <f>IF($I132="n/a",0,IF(CA$4&lt;=$C157,0,IF(SUM($C157,$I132)&gt;CA$4,$Q146/$I132,$Q146-SUM($I157:BZ157))))</f>
        <v>0</v>
      </c>
      <c r="CB157" s="31">
        <f>IF($I132="n/a",0,IF(CB$4&lt;=$C157,0,IF(SUM($C157,$I132)&gt;CB$4,$Q146/$I132,$Q146-SUM($I157:CA157))))</f>
        <v>0</v>
      </c>
      <c r="CC157" s="31">
        <f>IF($I132="n/a",0,IF(CC$4&lt;=$C157,0,IF(SUM($C157,$I132)&gt;CC$4,$Q146/$I132,$Q146-SUM($I157:CB157))))</f>
        <v>0</v>
      </c>
      <c r="CD157" s="31">
        <f>IF($I132="n/a",0,IF(CD$4&lt;=$C157,0,IF(SUM($C157,$I132)&gt;CD$4,$Q146/$I132,$Q146-SUM($I157:CC157))))</f>
        <v>0</v>
      </c>
      <c r="CE157" s="31">
        <f>IF($I132="n/a",0,IF(CE$4&lt;=$C157,0,IF(SUM($C157,$I132)&gt;CE$4,$Q146/$I132,$Q146-SUM($I157:CD157))))</f>
        <v>0</v>
      </c>
      <c r="CF157" s="31">
        <f>IF($I132="n/a",0,IF(CF$4&lt;=$C157,0,IF(SUM($C157,$I132)&gt;CF$4,$Q146/$I132,$Q146-SUM($I157:CE157))))</f>
        <v>0</v>
      </c>
    </row>
    <row r="158" spans="1:2018" s="153" customFormat="1" ht="12.75" customHeight="1">
      <c r="A158"/>
      <c r="C158" s="197">
        <v>2024</v>
      </c>
      <c r="D158" s="21" t="s">
        <v>53</v>
      </c>
      <c r="E158" s="21" t="s">
        <v>185</v>
      </c>
      <c r="I158" s="31"/>
      <c r="J158" s="31">
        <f>IF($I132="n/a",0,IF(J$4&lt;=$C158,0,IF(SUM($C158,$I132)&gt;J$4,$R146/$I132,$R146-SUM($I158:I158))))</f>
        <v>0</v>
      </c>
      <c r="K158" s="31">
        <f>IF($I132="n/a",0,IF(K$4&lt;=$C158,0,IF(SUM($C158,$I132)&gt;K$4,$R146/$I132,$R146-SUM($I158:J158))))</f>
        <v>0</v>
      </c>
      <c r="L158" s="31">
        <f>IF($I132="n/a",0,IF(L$4&lt;=$C158,0,IF(SUM($C158,$I132)&gt;L$4,$R146/$I132,$R146-SUM($I158:K158))))</f>
        <v>0</v>
      </c>
      <c r="M158" s="31">
        <f>IF($I132="n/a",0,IF(M$4&lt;=$C158,0,IF(SUM($C158,$I132)&gt;M$4,$R146/$I132,$R146-SUM($I158:L158))))</f>
        <v>0</v>
      </c>
      <c r="N158" s="31">
        <f>IF($I132="n/a",0,IF(N$4&lt;=$C158,0,IF(SUM($C158,$I132)&gt;N$4,$R146/$I132,$R146-SUM($I158:M158))))</f>
        <v>0</v>
      </c>
      <c r="O158" s="31">
        <f>IF($I132="n/a",0,IF(O$4&lt;=$C158,0,IF(SUM($C158,$I132)&gt;O$4,$R146/$I132,$R146-SUM($I158:N158))))</f>
        <v>0</v>
      </c>
      <c r="P158" s="31">
        <f>IF($I132="n/a",0,IF(P$4&lt;=$C158,0,IF(SUM($C158,$I132)&gt;P$4,$R146/$I132,$R146-SUM($I158:O158))))</f>
        <v>0</v>
      </c>
      <c r="Q158" s="31">
        <f>IF($I132="n/a",0,IF(Q$4&lt;=$C158,0,IF(SUM($C158,$I132)&gt;Q$4,$R146/$I132,$R146-SUM($I158:P158))))</f>
        <v>0</v>
      </c>
      <c r="R158" s="31">
        <f>IF($I132="n/a",0,IF(R$4&lt;=$C158,0,IF(SUM($C158,$I132)&gt;R$4,$R146/$I132,$R146-SUM($I158:Q158))))</f>
        <v>0</v>
      </c>
      <c r="S158" s="31">
        <f>IF($I132="n/a",0,IF(S$4&lt;=$C158,0,IF(SUM($C158,$I132)&gt;S$4,$R146/$I132,$R146-SUM($I158:R158))))</f>
        <v>0</v>
      </c>
      <c r="T158" s="31">
        <f>IF($I132="n/a",0,IF(T$4&lt;=$C158,0,IF(SUM($C158,$I132)&gt;T$4,$R146/$I132,$R146-SUM($I158:S158))))</f>
        <v>0</v>
      </c>
      <c r="U158" s="31">
        <f>IF($I132="n/a",0,IF(U$4&lt;=$C158,0,IF(SUM($C158,$I132)&gt;U$4,$R146/$I132,$R146-SUM($I158:T158))))</f>
        <v>0</v>
      </c>
      <c r="V158" s="31">
        <f>IF($I132="n/a",0,IF(V$4&lt;=$C158,0,IF(SUM($C158,$I132)&gt;V$4,$R146/$I132,$R146-SUM($I158:U158))))</f>
        <v>0</v>
      </c>
      <c r="W158" s="31">
        <f>IF($I132="n/a",0,IF(W$4&lt;=$C158,0,IF(SUM($C158,$I132)&gt;W$4,$R146/$I132,$R146-SUM($I158:V158))))</f>
        <v>0</v>
      </c>
      <c r="X158" s="31">
        <f>IF($I132="n/a",0,IF(X$4&lt;=$C158,0,IF(SUM($C158,$I132)&gt;X$4,$R146/$I132,$R146-SUM($I158:W158))))</f>
        <v>0</v>
      </c>
      <c r="Y158" s="31">
        <f>IF($I132="n/a",0,IF(Y$4&lt;=$C158,0,IF(SUM($C158,$I132)&gt;Y$4,$R146/$I132,$R146-SUM($I158:X158))))</f>
        <v>0</v>
      </c>
      <c r="Z158" s="31">
        <f>IF($I132="n/a",0,IF(Z$4&lt;=$C158,0,IF(SUM($C158,$I132)&gt;Z$4,$R146/$I132,$R146-SUM($I158:Y158))))</f>
        <v>0</v>
      </c>
      <c r="AA158" s="31">
        <f>IF($I132="n/a",0,IF(AA$4&lt;=$C158,0,IF(SUM($C158,$I132)&gt;AA$4,$R146/$I132,$R146-SUM($I158:Z158))))</f>
        <v>0</v>
      </c>
      <c r="AB158" s="31">
        <f>IF($I132="n/a",0,IF(AB$4&lt;=$C158,0,IF(SUM($C158,$I132)&gt;AB$4,$R146/$I132,$R146-SUM($I158:AA158))))</f>
        <v>0</v>
      </c>
      <c r="AC158" s="31">
        <f>IF($I132="n/a",0,IF(AC$4&lt;=$C158,0,IF(SUM($C158,$I132)&gt;AC$4,$R146/$I132,$R146-SUM($I158:AB158))))</f>
        <v>0</v>
      </c>
      <c r="AD158" s="31">
        <f>IF($I132="n/a",0,IF(AD$4&lt;=$C158,0,IF(SUM($C158,$I132)&gt;AD$4,$R146/$I132,$R146-SUM($I158:AC158))))</f>
        <v>0</v>
      </c>
      <c r="AE158" s="31">
        <f>IF($I132="n/a",0,IF(AE$4&lt;=$C158,0,IF(SUM($C158,$I132)&gt;AE$4,$R146/$I132,$R146-SUM($I158:AD158))))</f>
        <v>0</v>
      </c>
      <c r="AF158" s="31">
        <f>IF($I132="n/a",0,IF(AF$4&lt;=$C158,0,IF(SUM($C158,$I132)&gt;AF$4,$R146/$I132,$R146-SUM($I158:AE158))))</f>
        <v>0</v>
      </c>
      <c r="AG158" s="31">
        <f>IF($I132="n/a",0,IF(AG$4&lt;=$C158,0,IF(SUM($C158,$I132)&gt;AG$4,$R146/$I132,$R146-SUM($I158:AF158))))</f>
        <v>0</v>
      </c>
      <c r="AH158" s="31">
        <f>IF($I132="n/a",0,IF(AH$4&lt;=$C158,0,IF(SUM($C158,$I132)&gt;AH$4,$R146/$I132,$R146-SUM($I158:AG158))))</f>
        <v>0</v>
      </c>
      <c r="AI158" s="31">
        <f>IF($I132="n/a",0,IF(AI$4&lt;=$C158,0,IF(SUM($C158,$I132)&gt;AI$4,$R146/$I132,$R146-SUM($I158:AH158))))</f>
        <v>0</v>
      </c>
      <c r="AJ158" s="31">
        <f>IF($I132="n/a",0,IF(AJ$4&lt;=$C158,0,IF(SUM($C158,$I132)&gt;AJ$4,$R146/$I132,$R146-SUM($I158:AI158))))</f>
        <v>0</v>
      </c>
      <c r="AK158" s="31">
        <f>IF($I132="n/a",0,IF(AK$4&lt;=$C158,0,IF(SUM($C158,$I132)&gt;AK$4,$R146/$I132,$R146-SUM($I158:AJ158))))</f>
        <v>0</v>
      </c>
      <c r="AL158" s="31">
        <f>IF($I132="n/a",0,IF(AL$4&lt;=$C158,0,IF(SUM($C158,$I132)&gt;AL$4,$R146/$I132,$R146-SUM($I158:AK158))))</f>
        <v>0</v>
      </c>
      <c r="AM158" s="31">
        <f>IF($I132="n/a",0,IF(AM$4&lt;=$C158,0,IF(SUM($C158,$I132)&gt;AM$4,$R146/$I132,$R146-SUM($I158:AL158))))</f>
        <v>0</v>
      </c>
      <c r="AN158" s="31">
        <f>IF($I132="n/a",0,IF(AN$4&lt;=$C158,0,IF(SUM($C158,$I132)&gt;AN$4,$R146/$I132,$R146-SUM($I158:AM158))))</f>
        <v>0</v>
      </c>
      <c r="AO158" s="31">
        <f>IF($I132="n/a",0,IF(AO$4&lt;=$C158,0,IF(SUM($C158,$I132)&gt;AO$4,$R146/$I132,$R146-SUM($I158:AN158))))</f>
        <v>0</v>
      </c>
      <c r="AP158" s="31">
        <f>IF($I132="n/a",0,IF(AP$4&lt;=$C158,0,IF(SUM($C158,$I132)&gt;AP$4,$R146/$I132,$R146-SUM($I158:AO158))))</f>
        <v>0</v>
      </c>
      <c r="AQ158" s="31">
        <f>IF($I132="n/a",0,IF(AQ$4&lt;=$C158,0,IF(SUM($C158,$I132)&gt;AQ$4,$R146/$I132,$R146-SUM($I158:AP158))))</f>
        <v>0</v>
      </c>
      <c r="AR158" s="31">
        <f>IF($I132="n/a",0,IF(AR$4&lt;=$C158,0,IF(SUM($C158,$I132)&gt;AR$4,$R146/$I132,$R146-SUM($I158:AQ158))))</f>
        <v>0</v>
      </c>
      <c r="AS158" s="31">
        <f>IF($I132="n/a",0,IF(AS$4&lt;=$C158,0,IF(SUM($C158,$I132)&gt;AS$4,$R146/$I132,$R146-SUM($I158:AR158))))</f>
        <v>0</v>
      </c>
      <c r="AT158" s="31">
        <f>IF($I132="n/a",0,IF(AT$4&lt;=$C158,0,IF(SUM($C158,$I132)&gt;AT$4,$R146/$I132,$R146-SUM($I158:AS158))))</f>
        <v>0</v>
      </c>
      <c r="AU158" s="31">
        <f>IF($I132="n/a",0,IF(AU$4&lt;=$C158,0,IF(SUM($C158,$I132)&gt;AU$4,$R146/$I132,$R146-SUM($I158:AT158))))</f>
        <v>0</v>
      </c>
      <c r="AV158" s="31">
        <f>IF($I132="n/a",0,IF(AV$4&lt;=$C158,0,IF(SUM($C158,$I132)&gt;AV$4,$R146/$I132,$R146-SUM($I158:AU158))))</f>
        <v>0</v>
      </c>
      <c r="AW158" s="31">
        <f>IF($I132="n/a",0,IF(AW$4&lt;=$C158,0,IF(SUM($C158,$I132)&gt;AW$4,$R146/$I132,$R146-SUM($I158:AV158))))</f>
        <v>0</v>
      </c>
      <c r="AX158" s="31">
        <f>IF($I132="n/a",0,IF(AX$4&lt;=$C158,0,IF(SUM($C158,$I132)&gt;AX$4,$R146/$I132,$R146-SUM($I158:AW158))))</f>
        <v>0</v>
      </c>
      <c r="AY158" s="31">
        <f>IF($I132="n/a",0,IF(AY$4&lt;=$C158,0,IF(SUM($C158,$I132)&gt;AY$4,$R146/$I132,$R146-SUM($I158:AX158))))</f>
        <v>0</v>
      </c>
      <c r="AZ158" s="31">
        <f>IF($I132="n/a",0,IF(AZ$4&lt;=$C158,0,IF(SUM($C158,$I132)&gt;AZ$4,$R146/$I132,$R146-SUM($I158:AY158))))</f>
        <v>0</v>
      </c>
      <c r="BA158" s="31">
        <f>IF($I132="n/a",0,IF(BA$4&lt;=$C158,0,IF(SUM($C158,$I132)&gt;BA$4,$R146/$I132,$R146-SUM($I158:AZ158))))</f>
        <v>0</v>
      </c>
      <c r="BB158" s="31">
        <f>IF($I132="n/a",0,IF(BB$4&lt;=$C158,0,IF(SUM($C158,$I132)&gt;BB$4,$R146/$I132,$R146-SUM($I158:BA158))))</f>
        <v>0</v>
      </c>
      <c r="BC158" s="31">
        <f>IF($I132="n/a",0,IF(BC$4&lt;=$C158,0,IF(SUM($C158,$I132)&gt;BC$4,$R146/$I132,$R146-SUM($I158:BB158))))</f>
        <v>0</v>
      </c>
      <c r="BD158" s="31">
        <f>IF($I132="n/a",0,IF(BD$4&lt;=$C158,0,IF(SUM($C158,$I132)&gt;BD$4,$R146/$I132,$R146-SUM($I158:BC158))))</f>
        <v>0</v>
      </c>
      <c r="BE158" s="31">
        <f>IF($I132="n/a",0,IF(BE$4&lt;=$C158,0,IF(SUM($C158,$I132)&gt;BE$4,$R146/$I132,$R146-SUM($I158:BD158))))</f>
        <v>0</v>
      </c>
      <c r="BF158" s="31">
        <f>IF($I132="n/a",0,IF(BF$4&lt;=$C158,0,IF(SUM($C158,$I132)&gt;BF$4,$R146/$I132,$R146-SUM($I158:BE158))))</f>
        <v>0</v>
      </c>
      <c r="BG158" s="31">
        <f>IF($I132="n/a",0,IF(BG$4&lt;=$C158,0,IF(SUM($C158,$I132)&gt;BG$4,$R146/$I132,$R146-SUM($I158:BF158))))</f>
        <v>0</v>
      </c>
      <c r="BH158" s="31">
        <f>IF($I132="n/a",0,IF(BH$4&lt;=$C158,0,IF(SUM($C158,$I132)&gt;BH$4,$R146/$I132,$R146-SUM($I158:BG158))))</f>
        <v>0</v>
      </c>
      <c r="BI158" s="31">
        <f>IF($I132="n/a",0,IF(BI$4&lt;=$C158,0,IF(SUM($C158,$I132)&gt;BI$4,$R146/$I132,$R146-SUM($I158:BH158))))</f>
        <v>0</v>
      </c>
      <c r="BJ158" s="31">
        <f>IF($I132="n/a",0,IF(BJ$4&lt;=$C158,0,IF(SUM($C158,$I132)&gt;BJ$4,$R146/$I132,$R146-SUM($I158:BI158))))</f>
        <v>0</v>
      </c>
      <c r="BK158" s="31">
        <f>IF($I132="n/a",0,IF(BK$4&lt;=$C158,0,IF(SUM($C158,$I132)&gt;BK$4,$R146/$I132,$R146-SUM($I158:BJ158))))</f>
        <v>0</v>
      </c>
      <c r="BL158" s="31">
        <f>IF($I132="n/a",0,IF(BL$4&lt;=$C158,0,IF(SUM($C158,$I132)&gt;BL$4,$R146/$I132,$R146-SUM($I158:BK158))))</f>
        <v>0</v>
      </c>
      <c r="BM158" s="31">
        <f>IF($I132="n/a",0,IF(BM$4&lt;=$C158,0,IF(SUM($C158,$I132)&gt;BM$4,$R146/$I132,$R146-SUM($I158:BL158))))</f>
        <v>0</v>
      </c>
      <c r="BN158" s="31">
        <f>IF($I132="n/a",0,IF(BN$4&lt;=$C158,0,IF(SUM($C158,$I132)&gt;BN$4,$R146/$I132,$R146-SUM($I158:BM158))))</f>
        <v>0</v>
      </c>
      <c r="BO158" s="31">
        <f>IF($I132="n/a",0,IF(BO$4&lt;=$C158,0,IF(SUM($C158,$I132)&gt;BO$4,$R146/$I132,$R146-SUM($I158:BN158))))</f>
        <v>0</v>
      </c>
      <c r="BP158" s="31">
        <f>IF($I132="n/a",0,IF(BP$4&lt;=$C158,0,IF(SUM($C158,$I132)&gt;BP$4,$R146/$I132,$R146-SUM($I158:BO158))))</f>
        <v>0</v>
      </c>
      <c r="BQ158" s="31">
        <f>IF($I132="n/a",0,IF(BQ$4&lt;=$C158,0,IF(SUM($C158,$I132)&gt;BQ$4,$R146/$I132,$R146-SUM($I158:BP158))))</f>
        <v>0</v>
      </c>
      <c r="BR158" s="31">
        <f>IF($I132="n/a",0,IF(BR$4&lt;=$C158,0,IF(SUM($C158,$I132)&gt;BR$4,$R146/$I132,$R146-SUM($I158:BQ158))))</f>
        <v>0</v>
      </c>
      <c r="BS158" s="31">
        <f>IF($I132="n/a",0,IF(BS$4&lt;=$C158,0,IF(SUM($C158,$I132)&gt;BS$4,$R146/$I132,$R146-SUM($I158:BR158))))</f>
        <v>0</v>
      </c>
      <c r="BT158" s="31">
        <f>IF($I132="n/a",0,IF(BT$4&lt;=$C158,0,IF(SUM($C158,$I132)&gt;BT$4,$R146/$I132,$R146-SUM($I158:BS158))))</f>
        <v>0</v>
      </c>
      <c r="BU158" s="31">
        <f>IF($I132="n/a",0,IF(BU$4&lt;=$C158,0,IF(SUM($C158,$I132)&gt;BU$4,$R146/$I132,$R146-SUM($I158:BT158))))</f>
        <v>0</v>
      </c>
      <c r="BV158" s="31">
        <f>IF($I132="n/a",0,IF(BV$4&lt;=$C158,0,IF(SUM($C158,$I132)&gt;BV$4,$R146/$I132,$R146-SUM($I158:BU158))))</f>
        <v>0</v>
      </c>
      <c r="BW158" s="31">
        <f>IF($I132="n/a",0,IF(BW$4&lt;=$C158,0,IF(SUM($C158,$I132)&gt;BW$4,$R146/$I132,$R146-SUM($I158:BV158))))</f>
        <v>0</v>
      </c>
      <c r="BX158" s="31">
        <f>IF($I132="n/a",0,IF(BX$4&lt;=$C158,0,IF(SUM($C158,$I132)&gt;BX$4,$R146/$I132,$R146-SUM($I158:BW158))))</f>
        <v>0</v>
      </c>
      <c r="BY158" s="31">
        <f>IF($I132="n/a",0,IF(BY$4&lt;=$C158,0,IF(SUM($C158,$I132)&gt;BY$4,$R146/$I132,$R146-SUM($I158:BX158))))</f>
        <v>0</v>
      </c>
      <c r="BZ158" s="31">
        <f>IF($I132="n/a",0,IF(BZ$4&lt;=$C158,0,IF(SUM($C158,$I132)&gt;BZ$4,$R146/$I132,$R146-SUM($I158:BY158))))</f>
        <v>0</v>
      </c>
      <c r="CA158" s="31">
        <f>IF($I132="n/a",0,IF(CA$4&lt;=$C158,0,IF(SUM($C158,$I132)&gt;CA$4,$R146/$I132,$R146-SUM($I158:BZ158))))</f>
        <v>0</v>
      </c>
      <c r="CB158" s="31">
        <f>IF($I132="n/a",0,IF(CB$4&lt;=$C158,0,IF(SUM($C158,$I132)&gt;CB$4,$R146/$I132,$R146-SUM($I158:CA158))))</f>
        <v>0</v>
      </c>
      <c r="CC158" s="31">
        <f>IF($I132="n/a",0,IF(CC$4&lt;=$C158,0,IF(SUM($C158,$I132)&gt;CC$4,$R146/$I132,$R146-SUM($I158:CB158))))</f>
        <v>0</v>
      </c>
      <c r="CD158" s="31">
        <f>IF($I132="n/a",0,IF(CD$4&lt;=$C158,0,IF(SUM($C158,$I132)&gt;CD$4,$R146/$I132,$R146-SUM($I158:CC158))))</f>
        <v>0</v>
      </c>
      <c r="CE158" s="31">
        <f>IF($I132="n/a",0,IF(CE$4&lt;=$C158,0,IF(SUM($C158,$I132)&gt;CE$4,$R146/$I132,$R146-SUM($I158:CD158))))</f>
        <v>0</v>
      </c>
      <c r="CF158" s="31">
        <f>IF($I132="n/a",0,IF(CF$4&lt;=$C158,0,IF(SUM($C158,$I132)&gt;CF$4,$R146/$I132,$R146-SUM($I158:CE158))))</f>
        <v>0</v>
      </c>
    </row>
    <row r="159" spans="1:2018" s="153" customFormat="1" ht="12.75" customHeight="1">
      <c r="A159"/>
      <c r="C159" s="197">
        <v>2025</v>
      </c>
      <c r="D159" s="21" t="s">
        <v>54</v>
      </c>
      <c r="E159" s="21" t="s">
        <v>185</v>
      </c>
      <c r="I159" s="31"/>
      <c r="J159" s="31">
        <f>IF($I132="n/a",0,IF(J$4&lt;=$C159,0,IF(SUM($C159,$I132)&gt;J$4,$S146/$I132,$S146-SUM($I159:I159))))</f>
        <v>0</v>
      </c>
      <c r="K159" s="31">
        <f>IF($I132="n/a",0,IF(K$4&lt;=$C159,0,IF(SUM($C159,$I132)&gt;K$4,$S146/$I132,$S146-SUM($I159:J159))))</f>
        <v>0</v>
      </c>
      <c r="L159" s="31">
        <f>IF($I132="n/a",0,IF(L$4&lt;=$C159,0,IF(SUM($C159,$I132)&gt;L$4,$S146/$I132,$S146-SUM($I159:K159))))</f>
        <v>0</v>
      </c>
      <c r="M159" s="31">
        <f>IF($I132="n/a",0,IF(M$4&lt;=$C159,0,IF(SUM($C159,$I132)&gt;M$4,$S146/$I132,$S146-SUM($I159:L159))))</f>
        <v>0</v>
      </c>
      <c r="N159" s="31">
        <f>IF($I132="n/a",0,IF(N$4&lt;=$C159,0,IF(SUM($C159,$I132)&gt;N$4,$S146/$I132,$S146-SUM($I159:M159))))</f>
        <v>0</v>
      </c>
      <c r="O159" s="31">
        <f>IF($I132="n/a",0,IF(O$4&lt;=$C159,0,IF(SUM($C159,$I132)&gt;O$4,$S146/$I132,$S146-SUM($I159:N159))))</f>
        <v>0</v>
      </c>
      <c r="P159" s="31">
        <f>IF($I132="n/a",0,IF(P$4&lt;=$C159,0,IF(SUM($C159,$I132)&gt;P$4,$S146/$I132,$S146-SUM($I159:O159))))</f>
        <v>0</v>
      </c>
      <c r="Q159" s="31">
        <f>IF($I132="n/a",0,IF(Q$4&lt;=$C159,0,IF(SUM($C159,$I132)&gt;Q$4,$S146/$I132,$S146-SUM($I159:P159))))</f>
        <v>0</v>
      </c>
      <c r="R159" s="31">
        <f>IF($I132="n/a",0,IF(R$4&lt;=$C159,0,IF(SUM($C159,$I132)&gt;R$4,$S146/$I132,$S146-SUM($I159:Q159))))</f>
        <v>0</v>
      </c>
      <c r="S159" s="31">
        <f>IF($I132="n/a",0,IF(S$4&lt;=$C159,0,IF(SUM($C159,$I132)&gt;S$4,$S146/$I132,$S146-SUM($I159:R159))))</f>
        <v>0</v>
      </c>
      <c r="T159" s="31">
        <f>IF($I132="n/a",0,IF(T$4&lt;=$C159,0,IF(SUM($C159,$I132)&gt;T$4,$S146/$I132,$S146-SUM($I159:S159))))</f>
        <v>0</v>
      </c>
      <c r="U159" s="31">
        <f>IF($I132="n/a",0,IF(U$4&lt;=$C159,0,IF(SUM($C159,$I132)&gt;U$4,$S146/$I132,$S146-SUM($I159:T159))))</f>
        <v>0</v>
      </c>
      <c r="V159" s="31">
        <f>IF($I132="n/a",0,IF(V$4&lt;=$C159,0,IF(SUM($C159,$I132)&gt;V$4,$S146/$I132,$S146-SUM($I159:U159))))</f>
        <v>0</v>
      </c>
      <c r="W159" s="31">
        <f>IF($I132="n/a",0,IF(W$4&lt;=$C159,0,IF(SUM($C159,$I132)&gt;W$4,$S146/$I132,$S146-SUM($I159:V159))))</f>
        <v>0</v>
      </c>
      <c r="X159" s="31">
        <f>IF($I132="n/a",0,IF(X$4&lt;=$C159,0,IF(SUM($C159,$I132)&gt;X$4,$S146/$I132,$S146-SUM($I159:W159))))</f>
        <v>0</v>
      </c>
      <c r="Y159" s="31">
        <f>IF($I132="n/a",0,IF(Y$4&lt;=$C159,0,IF(SUM($C159,$I132)&gt;Y$4,$S146/$I132,$S146-SUM($I159:X159))))</f>
        <v>0</v>
      </c>
      <c r="Z159" s="31">
        <f>IF($I132="n/a",0,IF(Z$4&lt;=$C159,0,IF(SUM($C159,$I132)&gt;Z$4,$S146/$I132,$S146-SUM($I159:Y159))))</f>
        <v>0</v>
      </c>
      <c r="AA159" s="31">
        <f>IF($I132="n/a",0,IF(AA$4&lt;=$C159,0,IF(SUM($C159,$I132)&gt;AA$4,$S146/$I132,$S146-SUM($I159:Z159))))</f>
        <v>0</v>
      </c>
      <c r="AB159" s="31">
        <f>IF($I132="n/a",0,IF(AB$4&lt;=$C159,0,IF(SUM($C159,$I132)&gt;AB$4,$S146/$I132,$S146-SUM($I159:AA159))))</f>
        <v>0</v>
      </c>
      <c r="AC159" s="31">
        <f>IF($I132="n/a",0,IF(AC$4&lt;=$C159,0,IF(SUM($C159,$I132)&gt;AC$4,$S146/$I132,$S146-SUM($I159:AB159))))</f>
        <v>0</v>
      </c>
      <c r="AD159" s="31">
        <f>IF($I132="n/a",0,IF(AD$4&lt;=$C159,0,IF(SUM($C159,$I132)&gt;AD$4,$S146/$I132,$S146-SUM($I159:AC159))))</f>
        <v>0</v>
      </c>
      <c r="AE159" s="31">
        <f>IF($I132="n/a",0,IF(AE$4&lt;=$C159,0,IF(SUM($C159,$I132)&gt;AE$4,$S146/$I132,$S146-SUM($I159:AD159))))</f>
        <v>0</v>
      </c>
      <c r="AF159" s="31">
        <f>IF($I132="n/a",0,IF(AF$4&lt;=$C159,0,IF(SUM($C159,$I132)&gt;AF$4,$S146/$I132,$S146-SUM($I159:AE159))))</f>
        <v>0</v>
      </c>
      <c r="AG159" s="31">
        <f>IF($I132="n/a",0,IF(AG$4&lt;=$C159,0,IF(SUM($C159,$I132)&gt;AG$4,$S146/$I132,$S146-SUM($I159:AF159))))</f>
        <v>0</v>
      </c>
      <c r="AH159" s="31">
        <f>IF($I132="n/a",0,IF(AH$4&lt;=$C159,0,IF(SUM($C159,$I132)&gt;AH$4,$S146/$I132,$S146-SUM($I159:AG159))))</f>
        <v>0</v>
      </c>
      <c r="AI159" s="31">
        <f>IF($I132="n/a",0,IF(AI$4&lt;=$C159,0,IF(SUM($C159,$I132)&gt;AI$4,$S146/$I132,$S146-SUM($I159:AH159))))</f>
        <v>0</v>
      </c>
      <c r="AJ159" s="31">
        <f>IF($I132="n/a",0,IF(AJ$4&lt;=$C159,0,IF(SUM($C159,$I132)&gt;AJ$4,$S146/$I132,$S146-SUM($I159:AI159))))</f>
        <v>0</v>
      </c>
      <c r="AK159" s="31">
        <f>IF($I132="n/a",0,IF(AK$4&lt;=$C159,0,IF(SUM($C159,$I132)&gt;AK$4,$S146/$I132,$S146-SUM($I159:AJ159))))</f>
        <v>0</v>
      </c>
      <c r="AL159" s="31">
        <f>IF($I132="n/a",0,IF(AL$4&lt;=$C159,0,IF(SUM($C159,$I132)&gt;AL$4,$S146/$I132,$S146-SUM($I159:AK159))))</f>
        <v>0</v>
      </c>
      <c r="AM159" s="31">
        <f>IF($I132="n/a",0,IF(AM$4&lt;=$C159,0,IF(SUM($C159,$I132)&gt;AM$4,$S146/$I132,$S146-SUM($I159:AL159))))</f>
        <v>0</v>
      </c>
      <c r="AN159" s="31">
        <f>IF($I132="n/a",0,IF(AN$4&lt;=$C159,0,IF(SUM($C159,$I132)&gt;AN$4,$S146/$I132,$S146-SUM($I159:AM159))))</f>
        <v>0</v>
      </c>
      <c r="AO159" s="31">
        <f>IF($I132="n/a",0,IF(AO$4&lt;=$C159,0,IF(SUM($C159,$I132)&gt;AO$4,$S146/$I132,$S146-SUM($I159:AN159))))</f>
        <v>0</v>
      </c>
      <c r="AP159" s="31">
        <f>IF($I132="n/a",0,IF(AP$4&lt;=$C159,0,IF(SUM($C159,$I132)&gt;AP$4,$S146/$I132,$S146-SUM($I159:AO159))))</f>
        <v>0</v>
      </c>
      <c r="AQ159" s="31">
        <f>IF($I132="n/a",0,IF(AQ$4&lt;=$C159,0,IF(SUM($C159,$I132)&gt;AQ$4,$S146/$I132,$S146-SUM($I159:AP159))))</f>
        <v>0</v>
      </c>
      <c r="AR159" s="31">
        <f>IF($I132="n/a",0,IF(AR$4&lt;=$C159,0,IF(SUM($C159,$I132)&gt;AR$4,$S146/$I132,$S146-SUM($I159:AQ159))))</f>
        <v>0</v>
      </c>
      <c r="AS159" s="31">
        <f>IF($I132="n/a",0,IF(AS$4&lt;=$C159,0,IF(SUM($C159,$I132)&gt;AS$4,$S146/$I132,$S146-SUM($I159:AR159))))</f>
        <v>0</v>
      </c>
      <c r="AT159" s="31">
        <f>IF($I132="n/a",0,IF(AT$4&lt;=$C159,0,IF(SUM($C159,$I132)&gt;AT$4,$S146/$I132,$S146-SUM($I159:AS159))))</f>
        <v>0</v>
      </c>
      <c r="AU159" s="31">
        <f>IF($I132="n/a",0,IF(AU$4&lt;=$C159,0,IF(SUM($C159,$I132)&gt;AU$4,$S146/$I132,$S146-SUM($I159:AT159))))</f>
        <v>0</v>
      </c>
      <c r="AV159" s="31">
        <f>IF($I132="n/a",0,IF(AV$4&lt;=$C159,0,IF(SUM($C159,$I132)&gt;AV$4,$S146/$I132,$S146-SUM($I159:AU159))))</f>
        <v>0</v>
      </c>
      <c r="AW159" s="31">
        <f>IF($I132="n/a",0,IF(AW$4&lt;=$C159,0,IF(SUM($C159,$I132)&gt;AW$4,$S146/$I132,$S146-SUM($I159:AV159))))</f>
        <v>0</v>
      </c>
      <c r="AX159" s="31">
        <f>IF($I132="n/a",0,IF(AX$4&lt;=$C159,0,IF(SUM($C159,$I132)&gt;AX$4,$S146/$I132,$S146-SUM($I159:AW159))))</f>
        <v>0</v>
      </c>
      <c r="AY159" s="31">
        <f>IF($I132="n/a",0,IF(AY$4&lt;=$C159,0,IF(SUM($C159,$I132)&gt;AY$4,$S146/$I132,$S146-SUM($I159:AX159))))</f>
        <v>0</v>
      </c>
      <c r="AZ159" s="31">
        <f>IF($I132="n/a",0,IF(AZ$4&lt;=$C159,0,IF(SUM($C159,$I132)&gt;AZ$4,$S146/$I132,$S146-SUM($I159:AY159))))</f>
        <v>0</v>
      </c>
      <c r="BA159" s="31">
        <f>IF($I132="n/a",0,IF(BA$4&lt;=$C159,0,IF(SUM($C159,$I132)&gt;BA$4,$S146/$I132,$S146-SUM($I159:AZ159))))</f>
        <v>0</v>
      </c>
      <c r="BB159" s="31">
        <f>IF($I132="n/a",0,IF(BB$4&lt;=$C159,0,IF(SUM($C159,$I132)&gt;BB$4,$S146/$I132,$S146-SUM($I159:BA159))))</f>
        <v>0</v>
      </c>
      <c r="BC159" s="31">
        <f>IF($I132="n/a",0,IF(BC$4&lt;=$C159,0,IF(SUM($C159,$I132)&gt;BC$4,$S146/$I132,$S146-SUM($I159:BB159))))</f>
        <v>0</v>
      </c>
      <c r="BD159" s="31">
        <f>IF($I132="n/a",0,IF(BD$4&lt;=$C159,0,IF(SUM($C159,$I132)&gt;BD$4,$S146/$I132,$S146-SUM($I159:BC159))))</f>
        <v>0</v>
      </c>
      <c r="BE159" s="31">
        <f>IF($I132="n/a",0,IF(BE$4&lt;=$C159,0,IF(SUM($C159,$I132)&gt;BE$4,$S146/$I132,$S146-SUM($I159:BD159))))</f>
        <v>0</v>
      </c>
      <c r="BF159" s="31">
        <f>IF($I132="n/a",0,IF(BF$4&lt;=$C159,0,IF(SUM($C159,$I132)&gt;BF$4,$S146/$I132,$S146-SUM($I159:BE159))))</f>
        <v>0</v>
      </c>
      <c r="BG159" s="31">
        <f>IF($I132="n/a",0,IF(BG$4&lt;=$C159,0,IF(SUM($C159,$I132)&gt;BG$4,$S146/$I132,$S146-SUM($I159:BF159))))</f>
        <v>0</v>
      </c>
      <c r="BH159" s="31">
        <f>IF($I132="n/a",0,IF(BH$4&lt;=$C159,0,IF(SUM($C159,$I132)&gt;BH$4,$S146/$I132,$S146-SUM($I159:BG159))))</f>
        <v>0</v>
      </c>
      <c r="BI159" s="31">
        <f>IF($I132="n/a",0,IF(BI$4&lt;=$C159,0,IF(SUM($C159,$I132)&gt;BI$4,$S146/$I132,$S146-SUM($I159:BH159))))</f>
        <v>0</v>
      </c>
      <c r="BJ159" s="31">
        <f>IF($I132="n/a",0,IF(BJ$4&lt;=$C159,0,IF(SUM($C159,$I132)&gt;BJ$4,$S146/$I132,$S146-SUM($I159:BI159))))</f>
        <v>0</v>
      </c>
      <c r="BK159" s="31">
        <f>IF($I132="n/a",0,IF(BK$4&lt;=$C159,0,IF(SUM($C159,$I132)&gt;BK$4,$S146/$I132,$S146-SUM($I159:BJ159))))</f>
        <v>0</v>
      </c>
      <c r="BL159" s="31">
        <f>IF($I132="n/a",0,IF(BL$4&lt;=$C159,0,IF(SUM($C159,$I132)&gt;BL$4,$S146/$I132,$S146-SUM($I159:BK159))))</f>
        <v>0</v>
      </c>
      <c r="BM159" s="31">
        <f>IF($I132="n/a",0,IF(BM$4&lt;=$C159,0,IF(SUM($C159,$I132)&gt;BM$4,$S146/$I132,$S146-SUM($I159:BL159))))</f>
        <v>0</v>
      </c>
      <c r="BN159" s="31">
        <f>IF($I132="n/a",0,IF(BN$4&lt;=$C159,0,IF(SUM($C159,$I132)&gt;BN$4,$S146/$I132,$S146-SUM($I159:BM159))))</f>
        <v>0</v>
      </c>
      <c r="BO159" s="31">
        <f>IF($I132="n/a",0,IF(BO$4&lt;=$C159,0,IF(SUM($C159,$I132)&gt;BO$4,$S146/$I132,$S146-SUM($I159:BN159))))</f>
        <v>0</v>
      </c>
      <c r="BP159" s="31">
        <f>IF($I132="n/a",0,IF(BP$4&lt;=$C159,0,IF(SUM($C159,$I132)&gt;BP$4,$S146/$I132,$S146-SUM($I159:BO159))))</f>
        <v>0</v>
      </c>
      <c r="BQ159" s="31">
        <f>IF($I132="n/a",0,IF(BQ$4&lt;=$C159,0,IF(SUM($C159,$I132)&gt;BQ$4,$S146/$I132,$S146-SUM($I159:BP159))))</f>
        <v>0</v>
      </c>
      <c r="BR159" s="31">
        <f>IF($I132="n/a",0,IF(BR$4&lt;=$C159,0,IF(SUM($C159,$I132)&gt;BR$4,$S146/$I132,$S146-SUM($I159:BQ159))))</f>
        <v>0</v>
      </c>
      <c r="BS159" s="31">
        <f>IF($I132="n/a",0,IF(BS$4&lt;=$C159,0,IF(SUM($C159,$I132)&gt;BS$4,$S146/$I132,$S146-SUM($I159:BR159))))</f>
        <v>0</v>
      </c>
      <c r="BT159" s="31">
        <f>IF($I132="n/a",0,IF(BT$4&lt;=$C159,0,IF(SUM($C159,$I132)&gt;BT$4,$S146/$I132,$S146-SUM($I159:BS159))))</f>
        <v>0</v>
      </c>
      <c r="BU159" s="31">
        <f>IF($I132="n/a",0,IF(BU$4&lt;=$C159,0,IF(SUM($C159,$I132)&gt;BU$4,$S146/$I132,$S146-SUM($I159:BT159))))</f>
        <v>0</v>
      </c>
      <c r="BV159" s="31">
        <f>IF($I132="n/a",0,IF(BV$4&lt;=$C159,0,IF(SUM($C159,$I132)&gt;BV$4,$S146/$I132,$S146-SUM($I159:BU159))))</f>
        <v>0</v>
      </c>
      <c r="BW159" s="31">
        <f>IF($I132="n/a",0,IF(BW$4&lt;=$C159,0,IF(SUM($C159,$I132)&gt;BW$4,$S146/$I132,$S146-SUM($I159:BV159))))</f>
        <v>0</v>
      </c>
      <c r="BX159" s="31">
        <f>IF($I132="n/a",0,IF(BX$4&lt;=$C159,0,IF(SUM($C159,$I132)&gt;BX$4,$S146/$I132,$S146-SUM($I159:BW159))))</f>
        <v>0</v>
      </c>
      <c r="BY159" s="31">
        <f>IF($I132="n/a",0,IF(BY$4&lt;=$C159,0,IF(SUM($C159,$I132)&gt;BY$4,$S146/$I132,$S146-SUM($I159:BX159))))</f>
        <v>0</v>
      </c>
      <c r="BZ159" s="31">
        <f>IF($I132="n/a",0,IF(BZ$4&lt;=$C159,0,IF(SUM($C159,$I132)&gt;BZ$4,$S146/$I132,$S146-SUM($I159:BY159))))</f>
        <v>0</v>
      </c>
      <c r="CA159" s="31">
        <f>IF($I132="n/a",0,IF(CA$4&lt;=$C159,0,IF(SUM($C159,$I132)&gt;CA$4,$S146/$I132,$S146-SUM($I159:BZ159))))</f>
        <v>0</v>
      </c>
      <c r="CB159" s="31">
        <f>IF($I132="n/a",0,IF(CB$4&lt;=$C159,0,IF(SUM($C159,$I132)&gt;CB$4,$S146/$I132,$S146-SUM($I159:CA159))))</f>
        <v>0</v>
      </c>
      <c r="CC159" s="31">
        <f>IF($I132="n/a",0,IF(CC$4&lt;=$C159,0,IF(SUM($C159,$I132)&gt;CC$4,$S146/$I132,$S146-SUM($I159:CB159))))</f>
        <v>0</v>
      </c>
      <c r="CD159" s="31">
        <f>IF($I132="n/a",0,IF(CD$4&lt;=$C159,0,IF(SUM($C159,$I132)&gt;CD$4,$S146/$I132,$S146-SUM($I159:CC159))))</f>
        <v>0</v>
      </c>
      <c r="CE159" s="31">
        <f>IF($I132="n/a",0,IF(CE$4&lt;=$C159,0,IF(SUM($C159,$I132)&gt;CE$4,$S146/$I132,$S146-SUM($I159:CD159))))</f>
        <v>0</v>
      </c>
      <c r="CF159" s="31">
        <f>IF($I132="n/a",0,IF(CF$4&lt;=$C159,0,IF(SUM($C159,$I132)&gt;CF$4,$S146/$I132,$S146-SUM($I159:CE159))))</f>
        <v>0</v>
      </c>
    </row>
    <row r="160" spans="1:2018" s="153" customFormat="1" ht="12.75" customHeight="1">
      <c r="A160"/>
      <c r="C160" s="197">
        <v>2026</v>
      </c>
      <c r="D160" s="21" t="s">
        <v>55</v>
      </c>
      <c r="E160" s="21" t="s">
        <v>185</v>
      </c>
      <c r="I160" s="31"/>
      <c r="J160" s="31">
        <f>IF($I132="n/a",0,IF(J$4&lt;=$C160,0,IF(SUM($C160,$I132)&gt;J$4,$T146/$I132,$T146-SUM($I160:I160))))</f>
        <v>0</v>
      </c>
      <c r="K160" s="31">
        <f>IF($I132="n/a",0,IF(K$4&lt;=$C160,0,IF(SUM($C160,$I132)&gt;K$4,$T146/$I132,$T146-SUM($I160:J160))))</f>
        <v>0</v>
      </c>
      <c r="L160" s="31">
        <f>IF($I132="n/a",0,IF(L$4&lt;=$C160,0,IF(SUM($C160,$I132)&gt;L$4,$T146/$I132,$T146-SUM($I160:K160))))</f>
        <v>0</v>
      </c>
      <c r="M160" s="31">
        <f>IF($I132="n/a",0,IF(M$4&lt;=$C160,0,IF(SUM($C160,$I132)&gt;M$4,$T146/$I132,$T146-SUM($I160:L160))))</f>
        <v>0</v>
      </c>
      <c r="N160" s="31">
        <f>IF($I132="n/a",0,IF(N$4&lt;=$C160,0,IF(SUM($C160,$I132)&gt;N$4,$T146/$I132,$T146-SUM($I160:M160))))</f>
        <v>0</v>
      </c>
      <c r="O160" s="31">
        <f>IF($I132="n/a",0,IF(O$4&lt;=$C160,0,IF(SUM($C160,$I132)&gt;O$4,$T146/$I132,$T146-SUM($I160:N160))))</f>
        <v>0</v>
      </c>
      <c r="P160" s="31">
        <f>IF($I132="n/a",0,IF(P$4&lt;=$C160,0,IF(SUM($C160,$I132)&gt;P$4,$T146/$I132,$T146-SUM($I160:O160))))</f>
        <v>0</v>
      </c>
      <c r="Q160" s="31">
        <f>IF($I132="n/a",0,IF(Q$4&lt;=$C160,0,IF(SUM($C160,$I132)&gt;Q$4,$T146/$I132,$T146-SUM($I160:P160))))</f>
        <v>0</v>
      </c>
      <c r="R160" s="31">
        <f>IF($I132="n/a",0,IF(R$4&lt;=$C160,0,IF(SUM($C160,$I132)&gt;R$4,$T146/$I132,$T146-SUM($I160:Q160))))</f>
        <v>0</v>
      </c>
      <c r="S160" s="31">
        <f>IF($I132="n/a",0,IF(S$4&lt;=$C160,0,IF(SUM($C160,$I132)&gt;S$4,$T146/$I132,$T146-SUM($I160:R160))))</f>
        <v>0</v>
      </c>
      <c r="T160" s="31">
        <f>IF($I132="n/a",0,IF(T$4&lt;=$C160,0,IF(SUM($C160,$I132)&gt;T$4,$T146/$I132,$T146-SUM($I160:S160))))</f>
        <v>0</v>
      </c>
      <c r="U160" s="31">
        <f>IF($I132="n/a",0,IF(U$4&lt;=$C160,0,IF(SUM($C160,$I132)&gt;U$4,$T146/$I132,$T146-SUM($I160:T160))))</f>
        <v>0</v>
      </c>
      <c r="V160" s="31">
        <f>IF($I132="n/a",0,IF(V$4&lt;=$C160,0,IF(SUM($C160,$I132)&gt;V$4,$T146/$I132,$T146-SUM($I160:U160))))</f>
        <v>0</v>
      </c>
      <c r="W160" s="31">
        <f>IF($I132="n/a",0,IF(W$4&lt;=$C160,0,IF(SUM($C160,$I132)&gt;W$4,$T146/$I132,$T146-SUM($I160:V160))))</f>
        <v>0</v>
      </c>
      <c r="X160" s="31">
        <f>IF($I132="n/a",0,IF(X$4&lt;=$C160,0,IF(SUM($C160,$I132)&gt;X$4,$T146/$I132,$T146-SUM($I160:W160))))</f>
        <v>0</v>
      </c>
      <c r="Y160" s="31">
        <f>IF($I132="n/a",0,IF(Y$4&lt;=$C160,0,IF(SUM($C160,$I132)&gt;Y$4,$T146/$I132,$T146-SUM($I160:X160))))</f>
        <v>0</v>
      </c>
      <c r="Z160" s="31">
        <f>IF($I132="n/a",0,IF(Z$4&lt;=$C160,0,IF(SUM($C160,$I132)&gt;Z$4,$T146/$I132,$T146-SUM($I160:Y160))))</f>
        <v>0</v>
      </c>
      <c r="AA160" s="31">
        <f>IF($I132="n/a",0,IF(AA$4&lt;=$C160,0,IF(SUM($C160,$I132)&gt;AA$4,$T146/$I132,$T146-SUM($I160:Z160))))</f>
        <v>0</v>
      </c>
      <c r="AB160" s="31">
        <f>IF($I132="n/a",0,IF(AB$4&lt;=$C160,0,IF(SUM($C160,$I132)&gt;AB$4,$T146/$I132,$T146-SUM($I160:AA160))))</f>
        <v>0</v>
      </c>
      <c r="AC160" s="31">
        <f>IF($I132="n/a",0,IF(AC$4&lt;=$C160,0,IF(SUM($C160,$I132)&gt;AC$4,$T146/$I132,$T146-SUM($I160:AB160))))</f>
        <v>0</v>
      </c>
      <c r="AD160" s="31">
        <f>IF($I132="n/a",0,IF(AD$4&lt;=$C160,0,IF(SUM($C160,$I132)&gt;AD$4,$T146/$I132,$T146-SUM($I160:AC160))))</f>
        <v>0</v>
      </c>
      <c r="AE160" s="31">
        <f>IF($I132="n/a",0,IF(AE$4&lt;=$C160,0,IF(SUM($C160,$I132)&gt;AE$4,$T146/$I132,$T146-SUM($I160:AD160))))</f>
        <v>0</v>
      </c>
      <c r="AF160" s="31">
        <f>IF($I132="n/a",0,IF(AF$4&lt;=$C160,0,IF(SUM($C160,$I132)&gt;AF$4,$T146/$I132,$T146-SUM($I160:AE160))))</f>
        <v>0</v>
      </c>
      <c r="AG160" s="31">
        <f>IF($I132="n/a",0,IF(AG$4&lt;=$C160,0,IF(SUM($C160,$I132)&gt;AG$4,$T146/$I132,$T146-SUM($I160:AF160))))</f>
        <v>0</v>
      </c>
      <c r="AH160" s="31">
        <f>IF($I132="n/a",0,IF(AH$4&lt;=$C160,0,IF(SUM($C160,$I132)&gt;AH$4,$T146/$I132,$T146-SUM($I160:AG160))))</f>
        <v>0</v>
      </c>
      <c r="AI160" s="31">
        <f>IF($I132="n/a",0,IF(AI$4&lt;=$C160,0,IF(SUM($C160,$I132)&gt;AI$4,$T146/$I132,$T146-SUM($I160:AH160))))</f>
        <v>0</v>
      </c>
      <c r="AJ160" s="31">
        <f>IF($I132="n/a",0,IF(AJ$4&lt;=$C160,0,IF(SUM($C160,$I132)&gt;AJ$4,$T146/$I132,$T146-SUM($I160:AI160))))</f>
        <v>0</v>
      </c>
      <c r="AK160" s="31">
        <f>IF($I132="n/a",0,IF(AK$4&lt;=$C160,0,IF(SUM($C160,$I132)&gt;AK$4,$T146/$I132,$T146-SUM($I160:AJ160))))</f>
        <v>0</v>
      </c>
      <c r="AL160" s="31">
        <f>IF($I132="n/a",0,IF(AL$4&lt;=$C160,0,IF(SUM($C160,$I132)&gt;AL$4,$T146/$I132,$T146-SUM($I160:AK160))))</f>
        <v>0</v>
      </c>
      <c r="AM160" s="31">
        <f>IF($I132="n/a",0,IF(AM$4&lt;=$C160,0,IF(SUM($C160,$I132)&gt;AM$4,$T146/$I132,$T146-SUM($I160:AL160))))</f>
        <v>0</v>
      </c>
      <c r="AN160" s="31">
        <f>IF($I132="n/a",0,IF(AN$4&lt;=$C160,0,IF(SUM($C160,$I132)&gt;AN$4,$T146/$I132,$T146-SUM($I160:AM160))))</f>
        <v>0</v>
      </c>
      <c r="AO160" s="31">
        <f>IF($I132="n/a",0,IF(AO$4&lt;=$C160,0,IF(SUM($C160,$I132)&gt;AO$4,$T146/$I132,$T146-SUM($I160:AN160))))</f>
        <v>0</v>
      </c>
      <c r="AP160" s="31">
        <f>IF($I132="n/a",0,IF(AP$4&lt;=$C160,0,IF(SUM($C160,$I132)&gt;AP$4,$T146/$I132,$T146-SUM($I160:AO160))))</f>
        <v>0</v>
      </c>
      <c r="AQ160" s="31">
        <f>IF($I132="n/a",0,IF(AQ$4&lt;=$C160,0,IF(SUM($C160,$I132)&gt;AQ$4,$T146/$I132,$T146-SUM($I160:AP160))))</f>
        <v>0</v>
      </c>
      <c r="AR160" s="31">
        <f>IF($I132="n/a",0,IF(AR$4&lt;=$C160,0,IF(SUM($C160,$I132)&gt;AR$4,$T146/$I132,$T146-SUM($I160:AQ160))))</f>
        <v>0</v>
      </c>
      <c r="AS160" s="31">
        <f>IF($I132="n/a",0,IF(AS$4&lt;=$C160,0,IF(SUM($C160,$I132)&gt;AS$4,$T146/$I132,$T146-SUM($I160:AR160))))</f>
        <v>0</v>
      </c>
      <c r="AT160" s="31">
        <f>IF($I132="n/a",0,IF(AT$4&lt;=$C160,0,IF(SUM($C160,$I132)&gt;AT$4,$T146/$I132,$T146-SUM($I160:AS160))))</f>
        <v>0</v>
      </c>
      <c r="AU160" s="31">
        <f>IF($I132="n/a",0,IF(AU$4&lt;=$C160,0,IF(SUM($C160,$I132)&gt;AU$4,$T146/$I132,$T146-SUM($I160:AT160))))</f>
        <v>0</v>
      </c>
      <c r="AV160" s="31">
        <f>IF($I132="n/a",0,IF(AV$4&lt;=$C160,0,IF(SUM($C160,$I132)&gt;AV$4,$T146/$I132,$T146-SUM($I160:AU160))))</f>
        <v>0</v>
      </c>
      <c r="AW160" s="31">
        <f>IF($I132="n/a",0,IF(AW$4&lt;=$C160,0,IF(SUM($C160,$I132)&gt;AW$4,$T146/$I132,$T146-SUM($I160:AV160))))</f>
        <v>0</v>
      </c>
      <c r="AX160" s="31">
        <f>IF($I132="n/a",0,IF(AX$4&lt;=$C160,0,IF(SUM($C160,$I132)&gt;AX$4,$T146/$I132,$T146-SUM($I160:AW160))))</f>
        <v>0</v>
      </c>
      <c r="AY160" s="31">
        <f>IF($I132="n/a",0,IF(AY$4&lt;=$C160,0,IF(SUM($C160,$I132)&gt;AY$4,$T146/$I132,$T146-SUM($I160:AX160))))</f>
        <v>0</v>
      </c>
      <c r="AZ160" s="31">
        <f>IF($I132="n/a",0,IF(AZ$4&lt;=$C160,0,IF(SUM($C160,$I132)&gt;AZ$4,$T146/$I132,$T146-SUM($I160:AY160))))</f>
        <v>0</v>
      </c>
      <c r="BA160" s="31">
        <f>IF($I132="n/a",0,IF(BA$4&lt;=$C160,0,IF(SUM($C160,$I132)&gt;BA$4,$T146/$I132,$T146-SUM($I160:AZ160))))</f>
        <v>0</v>
      </c>
      <c r="BB160" s="31">
        <f>IF($I132="n/a",0,IF(BB$4&lt;=$C160,0,IF(SUM($C160,$I132)&gt;BB$4,$T146/$I132,$T146-SUM($I160:BA160))))</f>
        <v>0</v>
      </c>
      <c r="BC160" s="31">
        <f>IF($I132="n/a",0,IF(BC$4&lt;=$C160,0,IF(SUM($C160,$I132)&gt;BC$4,$T146/$I132,$T146-SUM($I160:BB160))))</f>
        <v>0</v>
      </c>
      <c r="BD160" s="31">
        <f>IF($I132="n/a",0,IF(BD$4&lt;=$C160,0,IF(SUM($C160,$I132)&gt;BD$4,$T146/$I132,$T146-SUM($I160:BC160))))</f>
        <v>0</v>
      </c>
      <c r="BE160" s="31">
        <f>IF($I132="n/a",0,IF(BE$4&lt;=$C160,0,IF(SUM($C160,$I132)&gt;BE$4,$T146/$I132,$T146-SUM($I160:BD160))))</f>
        <v>0</v>
      </c>
      <c r="BF160" s="31">
        <f>IF($I132="n/a",0,IF(BF$4&lt;=$C160,0,IF(SUM($C160,$I132)&gt;BF$4,$T146/$I132,$T146-SUM($I160:BE160))))</f>
        <v>0</v>
      </c>
      <c r="BG160" s="31">
        <f>IF($I132="n/a",0,IF(BG$4&lt;=$C160,0,IF(SUM($C160,$I132)&gt;BG$4,$T146/$I132,$T146-SUM($I160:BF160))))</f>
        <v>0</v>
      </c>
      <c r="BH160" s="31">
        <f>IF($I132="n/a",0,IF(BH$4&lt;=$C160,0,IF(SUM($C160,$I132)&gt;BH$4,$T146/$I132,$T146-SUM($I160:BG160))))</f>
        <v>0</v>
      </c>
      <c r="BI160" s="31">
        <f>IF($I132="n/a",0,IF(BI$4&lt;=$C160,0,IF(SUM($C160,$I132)&gt;BI$4,$T146/$I132,$T146-SUM($I160:BH160))))</f>
        <v>0</v>
      </c>
      <c r="BJ160" s="31">
        <f>IF($I132="n/a",0,IF(BJ$4&lt;=$C160,0,IF(SUM($C160,$I132)&gt;BJ$4,$T146/$I132,$T146-SUM($I160:BI160))))</f>
        <v>0</v>
      </c>
      <c r="BK160" s="31">
        <f>IF($I132="n/a",0,IF(BK$4&lt;=$C160,0,IF(SUM($C160,$I132)&gt;BK$4,$T146/$I132,$T146-SUM($I160:BJ160))))</f>
        <v>0</v>
      </c>
      <c r="BL160" s="31">
        <f>IF($I132="n/a",0,IF(BL$4&lt;=$C160,0,IF(SUM($C160,$I132)&gt;BL$4,$T146/$I132,$T146-SUM($I160:BK160))))</f>
        <v>0</v>
      </c>
      <c r="BM160" s="31">
        <f>IF($I132="n/a",0,IF(BM$4&lt;=$C160,0,IF(SUM($C160,$I132)&gt;BM$4,$T146/$I132,$T146-SUM($I160:BL160))))</f>
        <v>0</v>
      </c>
      <c r="BN160" s="31">
        <f>IF($I132="n/a",0,IF(BN$4&lt;=$C160,0,IF(SUM($C160,$I132)&gt;BN$4,$T146/$I132,$T146-SUM($I160:BM160))))</f>
        <v>0</v>
      </c>
      <c r="BO160" s="31">
        <f>IF($I132="n/a",0,IF(BO$4&lt;=$C160,0,IF(SUM($C160,$I132)&gt;BO$4,$T146/$I132,$T146-SUM($I160:BN160))))</f>
        <v>0</v>
      </c>
      <c r="BP160" s="31">
        <f>IF($I132="n/a",0,IF(BP$4&lt;=$C160,0,IF(SUM($C160,$I132)&gt;BP$4,$T146/$I132,$T146-SUM($I160:BO160))))</f>
        <v>0</v>
      </c>
      <c r="BQ160" s="31">
        <f>IF($I132="n/a",0,IF(BQ$4&lt;=$C160,0,IF(SUM($C160,$I132)&gt;BQ$4,$T146/$I132,$T146-SUM($I160:BP160))))</f>
        <v>0</v>
      </c>
      <c r="BR160" s="31">
        <f>IF($I132="n/a",0,IF(BR$4&lt;=$C160,0,IF(SUM($C160,$I132)&gt;BR$4,$T146/$I132,$T146-SUM($I160:BQ160))))</f>
        <v>0</v>
      </c>
      <c r="BS160" s="31">
        <f>IF($I132="n/a",0,IF(BS$4&lt;=$C160,0,IF(SUM($C160,$I132)&gt;BS$4,$T146/$I132,$T146-SUM($I160:BR160))))</f>
        <v>0</v>
      </c>
      <c r="BT160" s="31">
        <f>IF($I132="n/a",0,IF(BT$4&lt;=$C160,0,IF(SUM($C160,$I132)&gt;BT$4,$T146/$I132,$T146-SUM($I160:BS160))))</f>
        <v>0</v>
      </c>
      <c r="BU160" s="31">
        <f>IF($I132="n/a",0,IF(BU$4&lt;=$C160,0,IF(SUM($C160,$I132)&gt;BU$4,$T146/$I132,$T146-SUM($I160:BT160))))</f>
        <v>0</v>
      </c>
      <c r="BV160" s="31">
        <f>IF($I132="n/a",0,IF(BV$4&lt;=$C160,0,IF(SUM($C160,$I132)&gt;BV$4,$T146/$I132,$T146-SUM($I160:BU160))))</f>
        <v>0</v>
      </c>
      <c r="BW160" s="31">
        <f>IF($I132="n/a",0,IF(BW$4&lt;=$C160,0,IF(SUM($C160,$I132)&gt;BW$4,$T146/$I132,$T146-SUM($I160:BV160))))</f>
        <v>0</v>
      </c>
      <c r="BX160" s="31">
        <f>IF($I132="n/a",0,IF(BX$4&lt;=$C160,0,IF(SUM($C160,$I132)&gt;BX$4,$T146/$I132,$T146-SUM($I160:BW160))))</f>
        <v>0</v>
      </c>
      <c r="BY160" s="31">
        <f>IF($I132="n/a",0,IF(BY$4&lt;=$C160,0,IF(SUM($C160,$I132)&gt;BY$4,$T146/$I132,$T146-SUM($I160:BX160))))</f>
        <v>0</v>
      </c>
      <c r="BZ160" s="31">
        <f>IF($I132="n/a",0,IF(BZ$4&lt;=$C160,0,IF(SUM($C160,$I132)&gt;BZ$4,$T146/$I132,$T146-SUM($I160:BY160))))</f>
        <v>0</v>
      </c>
      <c r="CA160" s="31">
        <f>IF($I132="n/a",0,IF(CA$4&lt;=$C160,0,IF(SUM($C160,$I132)&gt;CA$4,$T146/$I132,$T146-SUM($I160:BZ160))))</f>
        <v>0</v>
      </c>
      <c r="CB160" s="31">
        <f>IF($I132="n/a",0,IF(CB$4&lt;=$C160,0,IF(SUM($C160,$I132)&gt;CB$4,$T146/$I132,$T146-SUM($I160:CA160))))</f>
        <v>0</v>
      </c>
      <c r="CC160" s="31">
        <f>IF($I132="n/a",0,IF(CC$4&lt;=$C160,0,IF(SUM($C160,$I132)&gt;CC$4,$T146/$I132,$T146-SUM($I160:CB160))))</f>
        <v>0</v>
      </c>
      <c r="CD160" s="31">
        <f>IF($I132="n/a",0,IF(CD$4&lt;=$C160,0,IF(SUM($C160,$I132)&gt;CD$4,$T146/$I132,$T146-SUM($I160:CC160))))</f>
        <v>0</v>
      </c>
      <c r="CE160" s="31">
        <f>IF($I132="n/a",0,IF(CE$4&lt;=$C160,0,IF(SUM($C160,$I132)&gt;CE$4,$T146/$I132,$T146-SUM($I160:CD160))))</f>
        <v>0</v>
      </c>
      <c r="CF160" s="31">
        <f>IF($I132="n/a",0,IF(CF$4&lt;=$C160,0,IF(SUM($C160,$I132)&gt;CF$4,$T146/$I132,$T146-SUM($I160:CE160))))</f>
        <v>0</v>
      </c>
    </row>
    <row r="161" spans="1:84" s="153" customFormat="1" ht="12.75" customHeight="1">
      <c r="A161"/>
      <c r="C161" s="197">
        <v>2027</v>
      </c>
      <c r="D161" s="21" t="s">
        <v>56</v>
      </c>
      <c r="E161" s="21" t="s">
        <v>185</v>
      </c>
      <c r="I161" s="31"/>
      <c r="J161" s="31">
        <f>IF($I132="n/a",0,IF(J$4&lt;=$C161,0,IF(SUM($C161,$I132)&gt;J$4,$U146/$I132,$U146-SUM($I161:I161))))</f>
        <v>0</v>
      </c>
      <c r="K161" s="31">
        <f>IF($I132="n/a",0,IF(K$4&lt;=$C161,0,IF(SUM($C161,$I132)&gt;K$4,$U146/$I132,$U146-SUM($I161:J161))))</f>
        <v>0</v>
      </c>
      <c r="L161" s="31">
        <f>IF($I132="n/a",0,IF(L$4&lt;=$C161,0,IF(SUM($C161,$I132)&gt;L$4,$U146/$I132,$U146-SUM($I161:K161))))</f>
        <v>0</v>
      </c>
      <c r="M161" s="31">
        <f>IF($I132="n/a",0,IF(M$4&lt;=$C161,0,IF(SUM($C161,$I132)&gt;M$4,$U146/$I132,$U146-SUM($I161:L161))))</f>
        <v>0</v>
      </c>
      <c r="N161" s="31">
        <f>IF($I132="n/a",0,IF(N$4&lt;=$C161,0,IF(SUM($C161,$I132)&gt;N$4,$U146/$I132,$U146-SUM($I161:M161))))</f>
        <v>0</v>
      </c>
      <c r="O161" s="31">
        <f>IF($I132="n/a",0,IF(O$4&lt;=$C161,0,IF(SUM($C161,$I132)&gt;O$4,$U146/$I132,$U146-SUM($I161:N161))))</f>
        <v>0</v>
      </c>
      <c r="P161" s="31">
        <f>IF($I132="n/a",0,IF(P$4&lt;=$C161,0,IF(SUM($C161,$I132)&gt;P$4,$U146/$I132,$U146-SUM($I161:O161))))</f>
        <v>0</v>
      </c>
      <c r="Q161" s="31">
        <f>IF($I132="n/a",0,IF(Q$4&lt;=$C161,0,IF(SUM($C161,$I132)&gt;Q$4,$U146/$I132,$U146-SUM($I161:P161))))</f>
        <v>0</v>
      </c>
      <c r="R161" s="31">
        <f>IF($I132="n/a",0,IF(R$4&lt;=$C161,0,IF(SUM($C161,$I132)&gt;R$4,$U146/$I132,$U146-SUM($I161:Q161))))</f>
        <v>0</v>
      </c>
      <c r="S161" s="31">
        <f>IF($I132="n/a",0,IF(S$4&lt;=$C161,0,IF(SUM($C161,$I132)&gt;S$4,$U146/$I132,$U146-SUM($I161:R161))))</f>
        <v>0</v>
      </c>
      <c r="T161" s="31">
        <f>IF($I132="n/a",0,IF(T$4&lt;=$C161,0,IF(SUM($C161,$I132)&gt;T$4,$U146/$I132,$U146-SUM($I161:S161))))</f>
        <v>0</v>
      </c>
      <c r="U161" s="31">
        <f>IF($I132="n/a",0,IF(U$4&lt;=$C161,0,IF(SUM($C161,$I132)&gt;U$4,$U146/$I132,$U146-SUM($I161:T161))))</f>
        <v>0</v>
      </c>
      <c r="V161" s="31">
        <f>IF($I132="n/a",0,IF(V$4&lt;=$C161,0,IF(SUM($C161,$I132)&gt;V$4,$U146/$I132,$U146-SUM($I161:U161))))</f>
        <v>0</v>
      </c>
      <c r="W161" s="31">
        <f>IF($I132="n/a",0,IF(W$4&lt;=$C161,0,IF(SUM($C161,$I132)&gt;W$4,$U146/$I132,$U146-SUM($I161:V161))))</f>
        <v>0</v>
      </c>
      <c r="X161" s="31">
        <f>IF($I132="n/a",0,IF(X$4&lt;=$C161,0,IF(SUM($C161,$I132)&gt;X$4,$U146/$I132,$U146-SUM($I161:W161))))</f>
        <v>0</v>
      </c>
      <c r="Y161" s="31">
        <f>IF($I132="n/a",0,IF(Y$4&lt;=$C161,0,IF(SUM($C161,$I132)&gt;Y$4,$U146/$I132,$U146-SUM($I161:X161))))</f>
        <v>0</v>
      </c>
      <c r="Z161" s="31">
        <f>IF($I132="n/a",0,IF(Z$4&lt;=$C161,0,IF(SUM($C161,$I132)&gt;Z$4,$U146/$I132,$U146-SUM($I161:Y161))))</f>
        <v>0</v>
      </c>
      <c r="AA161" s="31">
        <f>IF($I132="n/a",0,IF(AA$4&lt;=$C161,0,IF(SUM($C161,$I132)&gt;AA$4,$U146/$I132,$U146-SUM($I161:Z161))))</f>
        <v>0</v>
      </c>
      <c r="AB161" s="31">
        <f>IF($I132="n/a",0,IF(AB$4&lt;=$C161,0,IF(SUM($C161,$I132)&gt;AB$4,$U146/$I132,$U146-SUM($I161:AA161))))</f>
        <v>0</v>
      </c>
      <c r="AC161" s="31">
        <f>IF($I132="n/a",0,IF(AC$4&lt;=$C161,0,IF(SUM($C161,$I132)&gt;AC$4,$U146/$I132,$U146-SUM($I161:AB161))))</f>
        <v>0</v>
      </c>
      <c r="AD161" s="31">
        <f>IF($I132="n/a",0,IF(AD$4&lt;=$C161,0,IF(SUM($C161,$I132)&gt;AD$4,$U146/$I132,$U146-SUM($I161:AC161))))</f>
        <v>0</v>
      </c>
      <c r="AE161" s="31">
        <f>IF($I132="n/a",0,IF(AE$4&lt;=$C161,0,IF(SUM($C161,$I132)&gt;AE$4,$U146/$I132,$U146-SUM($I161:AD161))))</f>
        <v>0</v>
      </c>
      <c r="AF161" s="31">
        <f>IF($I132="n/a",0,IF(AF$4&lt;=$C161,0,IF(SUM($C161,$I132)&gt;AF$4,$U146/$I132,$U146-SUM($I161:AE161))))</f>
        <v>0</v>
      </c>
      <c r="AG161" s="31">
        <f>IF($I132="n/a",0,IF(AG$4&lt;=$C161,0,IF(SUM($C161,$I132)&gt;AG$4,$U146/$I132,$U146-SUM($I161:AF161))))</f>
        <v>0</v>
      </c>
      <c r="AH161" s="31">
        <f>IF($I132="n/a",0,IF(AH$4&lt;=$C161,0,IF(SUM($C161,$I132)&gt;AH$4,$U146/$I132,$U146-SUM($I161:AG161))))</f>
        <v>0</v>
      </c>
      <c r="AI161" s="31">
        <f>IF($I132="n/a",0,IF(AI$4&lt;=$C161,0,IF(SUM($C161,$I132)&gt;AI$4,$U146/$I132,$U146-SUM($I161:AH161))))</f>
        <v>0</v>
      </c>
      <c r="AJ161" s="31">
        <f>IF($I132="n/a",0,IF(AJ$4&lt;=$C161,0,IF(SUM($C161,$I132)&gt;AJ$4,$U146/$I132,$U146-SUM($I161:AI161))))</f>
        <v>0</v>
      </c>
      <c r="AK161" s="31">
        <f>IF($I132="n/a",0,IF(AK$4&lt;=$C161,0,IF(SUM($C161,$I132)&gt;AK$4,$U146/$I132,$U146-SUM($I161:AJ161))))</f>
        <v>0</v>
      </c>
      <c r="AL161" s="31">
        <f>IF($I132="n/a",0,IF(AL$4&lt;=$C161,0,IF(SUM($C161,$I132)&gt;AL$4,$U146/$I132,$U146-SUM($I161:AK161))))</f>
        <v>0</v>
      </c>
      <c r="AM161" s="31">
        <f>IF($I132="n/a",0,IF(AM$4&lt;=$C161,0,IF(SUM($C161,$I132)&gt;AM$4,$U146/$I132,$U146-SUM($I161:AL161))))</f>
        <v>0</v>
      </c>
      <c r="AN161" s="31">
        <f>IF($I132="n/a",0,IF(AN$4&lt;=$C161,0,IF(SUM($C161,$I132)&gt;AN$4,$U146/$I132,$U146-SUM($I161:AM161))))</f>
        <v>0</v>
      </c>
      <c r="AO161" s="31">
        <f>IF($I132="n/a",0,IF(AO$4&lt;=$C161,0,IF(SUM($C161,$I132)&gt;AO$4,$U146/$I132,$U146-SUM($I161:AN161))))</f>
        <v>0</v>
      </c>
      <c r="AP161" s="31">
        <f>IF($I132="n/a",0,IF(AP$4&lt;=$C161,0,IF(SUM($C161,$I132)&gt;AP$4,$U146/$I132,$U146-SUM($I161:AO161))))</f>
        <v>0</v>
      </c>
      <c r="AQ161" s="31">
        <f>IF($I132="n/a",0,IF(AQ$4&lt;=$C161,0,IF(SUM($C161,$I132)&gt;AQ$4,$U146/$I132,$U146-SUM($I161:AP161))))</f>
        <v>0</v>
      </c>
      <c r="AR161" s="31">
        <f>IF($I132="n/a",0,IF(AR$4&lt;=$C161,0,IF(SUM($C161,$I132)&gt;AR$4,$U146/$I132,$U146-SUM($I161:AQ161))))</f>
        <v>0</v>
      </c>
      <c r="AS161" s="31">
        <f>IF($I132="n/a",0,IF(AS$4&lt;=$C161,0,IF(SUM($C161,$I132)&gt;AS$4,$U146/$I132,$U146-SUM($I161:AR161))))</f>
        <v>0</v>
      </c>
      <c r="AT161" s="31">
        <f>IF($I132="n/a",0,IF(AT$4&lt;=$C161,0,IF(SUM($C161,$I132)&gt;AT$4,$U146/$I132,$U146-SUM($I161:AS161))))</f>
        <v>0</v>
      </c>
      <c r="AU161" s="31">
        <f>IF($I132="n/a",0,IF(AU$4&lt;=$C161,0,IF(SUM($C161,$I132)&gt;AU$4,$U146/$I132,$U146-SUM($I161:AT161))))</f>
        <v>0</v>
      </c>
      <c r="AV161" s="31">
        <f>IF($I132="n/a",0,IF(AV$4&lt;=$C161,0,IF(SUM($C161,$I132)&gt;AV$4,$U146/$I132,$U146-SUM($I161:AU161))))</f>
        <v>0</v>
      </c>
      <c r="AW161" s="31">
        <f>IF($I132="n/a",0,IF(AW$4&lt;=$C161,0,IF(SUM($C161,$I132)&gt;AW$4,$U146/$I132,$U146-SUM($I161:AV161))))</f>
        <v>0</v>
      </c>
      <c r="AX161" s="31">
        <f>IF($I132="n/a",0,IF(AX$4&lt;=$C161,0,IF(SUM($C161,$I132)&gt;AX$4,$U146/$I132,$U146-SUM($I161:AW161))))</f>
        <v>0</v>
      </c>
      <c r="AY161" s="31">
        <f>IF($I132="n/a",0,IF(AY$4&lt;=$C161,0,IF(SUM($C161,$I132)&gt;AY$4,$U146/$I132,$U146-SUM($I161:AX161))))</f>
        <v>0</v>
      </c>
      <c r="AZ161" s="31">
        <f>IF($I132="n/a",0,IF(AZ$4&lt;=$C161,0,IF(SUM($C161,$I132)&gt;AZ$4,$U146/$I132,$U146-SUM($I161:AY161))))</f>
        <v>0</v>
      </c>
      <c r="BA161" s="31">
        <f>IF($I132="n/a",0,IF(BA$4&lt;=$C161,0,IF(SUM($C161,$I132)&gt;BA$4,$U146/$I132,$U146-SUM($I161:AZ161))))</f>
        <v>0</v>
      </c>
      <c r="BB161" s="31">
        <f>IF($I132="n/a",0,IF(BB$4&lt;=$C161,0,IF(SUM($C161,$I132)&gt;BB$4,$U146/$I132,$U146-SUM($I161:BA161))))</f>
        <v>0</v>
      </c>
      <c r="BC161" s="31">
        <f>IF($I132="n/a",0,IF(BC$4&lt;=$C161,0,IF(SUM($C161,$I132)&gt;BC$4,$U146/$I132,$U146-SUM($I161:BB161))))</f>
        <v>0</v>
      </c>
      <c r="BD161" s="31">
        <f>IF($I132="n/a",0,IF(BD$4&lt;=$C161,0,IF(SUM($C161,$I132)&gt;BD$4,$U146/$I132,$U146-SUM($I161:BC161))))</f>
        <v>0</v>
      </c>
      <c r="BE161" s="31">
        <f>IF($I132="n/a",0,IF(BE$4&lt;=$C161,0,IF(SUM($C161,$I132)&gt;BE$4,$U146/$I132,$U146-SUM($I161:BD161))))</f>
        <v>0</v>
      </c>
      <c r="BF161" s="31">
        <f>IF($I132="n/a",0,IF(BF$4&lt;=$C161,0,IF(SUM($C161,$I132)&gt;BF$4,$U146/$I132,$U146-SUM($I161:BE161))))</f>
        <v>0</v>
      </c>
      <c r="BG161" s="31">
        <f>IF($I132="n/a",0,IF(BG$4&lt;=$C161,0,IF(SUM($C161,$I132)&gt;BG$4,$U146/$I132,$U146-SUM($I161:BF161))))</f>
        <v>0</v>
      </c>
      <c r="BH161" s="31">
        <f>IF($I132="n/a",0,IF(BH$4&lt;=$C161,0,IF(SUM($C161,$I132)&gt;BH$4,$U146/$I132,$U146-SUM($I161:BG161))))</f>
        <v>0</v>
      </c>
      <c r="BI161" s="31">
        <f>IF($I132="n/a",0,IF(BI$4&lt;=$C161,0,IF(SUM($C161,$I132)&gt;BI$4,$U146/$I132,$U146-SUM($I161:BH161))))</f>
        <v>0</v>
      </c>
      <c r="BJ161" s="31">
        <f>IF($I132="n/a",0,IF(BJ$4&lt;=$C161,0,IF(SUM($C161,$I132)&gt;BJ$4,$U146/$I132,$U146-SUM($I161:BI161))))</f>
        <v>0</v>
      </c>
      <c r="BK161" s="31">
        <f>IF($I132="n/a",0,IF(BK$4&lt;=$C161,0,IF(SUM($C161,$I132)&gt;BK$4,$U146/$I132,$U146-SUM($I161:BJ161))))</f>
        <v>0</v>
      </c>
      <c r="BL161" s="31">
        <f>IF($I132="n/a",0,IF(BL$4&lt;=$C161,0,IF(SUM($C161,$I132)&gt;BL$4,$U146/$I132,$U146-SUM($I161:BK161))))</f>
        <v>0</v>
      </c>
      <c r="BM161" s="31">
        <f>IF($I132="n/a",0,IF(BM$4&lt;=$C161,0,IF(SUM($C161,$I132)&gt;BM$4,$U146/$I132,$U146-SUM($I161:BL161))))</f>
        <v>0</v>
      </c>
      <c r="BN161" s="31">
        <f>IF($I132="n/a",0,IF(BN$4&lt;=$C161,0,IF(SUM($C161,$I132)&gt;BN$4,$U146/$I132,$U146-SUM($I161:BM161))))</f>
        <v>0</v>
      </c>
      <c r="BO161" s="31">
        <f>IF($I132="n/a",0,IF(BO$4&lt;=$C161,0,IF(SUM($C161,$I132)&gt;BO$4,$U146/$I132,$U146-SUM($I161:BN161))))</f>
        <v>0</v>
      </c>
      <c r="BP161" s="31">
        <f>IF($I132="n/a",0,IF(BP$4&lt;=$C161,0,IF(SUM($C161,$I132)&gt;BP$4,$U146/$I132,$U146-SUM($I161:BO161))))</f>
        <v>0</v>
      </c>
      <c r="BQ161" s="31">
        <f>IF($I132="n/a",0,IF(BQ$4&lt;=$C161,0,IF(SUM($C161,$I132)&gt;BQ$4,$U146/$I132,$U146-SUM($I161:BP161))))</f>
        <v>0</v>
      </c>
      <c r="BR161" s="31">
        <f>IF($I132="n/a",0,IF(BR$4&lt;=$C161,0,IF(SUM($C161,$I132)&gt;BR$4,$U146/$I132,$U146-SUM($I161:BQ161))))</f>
        <v>0</v>
      </c>
      <c r="BS161" s="31">
        <f>IF($I132="n/a",0,IF(BS$4&lt;=$C161,0,IF(SUM($C161,$I132)&gt;BS$4,$U146/$I132,$U146-SUM($I161:BR161))))</f>
        <v>0</v>
      </c>
      <c r="BT161" s="31">
        <f>IF($I132="n/a",0,IF(BT$4&lt;=$C161,0,IF(SUM($C161,$I132)&gt;BT$4,$U146/$I132,$U146-SUM($I161:BS161))))</f>
        <v>0</v>
      </c>
      <c r="BU161" s="31">
        <f>IF($I132="n/a",0,IF(BU$4&lt;=$C161,0,IF(SUM($C161,$I132)&gt;BU$4,$U146/$I132,$U146-SUM($I161:BT161))))</f>
        <v>0</v>
      </c>
      <c r="BV161" s="31">
        <f>IF($I132="n/a",0,IF(BV$4&lt;=$C161,0,IF(SUM($C161,$I132)&gt;BV$4,$U146/$I132,$U146-SUM($I161:BU161))))</f>
        <v>0</v>
      </c>
      <c r="BW161" s="31">
        <f>IF($I132="n/a",0,IF(BW$4&lt;=$C161,0,IF(SUM($C161,$I132)&gt;BW$4,$U146/$I132,$U146-SUM($I161:BV161))))</f>
        <v>0</v>
      </c>
      <c r="BX161" s="31">
        <f>IF($I132="n/a",0,IF(BX$4&lt;=$C161,0,IF(SUM($C161,$I132)&gt;BX$4,$U146/$I132,$U146-SUM($I161:BW161))))</f>
        <v>0</v>
      </c>
      <c r="BY161" s="31">
        <f>IF($I132="n/a",0,IF(BY$4&lt;=$C161,0,IF(SUM($C161,$I132)&gt;BY$4,$U146/$I132,$U146-SUM($I161:BX161))))</f>
        <v>0</v>
      </c>
      <c r="BZ161" s="31">
        <f>IF($I132="n/a",0,IF(BZ$4&lt;=$C161,0,IF(SUM($C161,$I132)&gt;BZ$4,$U146/$I132,$U146-SUM($I161:BY161))))</f>
        <v>0</v>
      </c>
      <c r="CA161" s="31">
        <f>IF($I132="n/a",0,IF(CA$4&lt;=$C161,0,IF(SUM($C161,$I132)&gt;CA$4,$U146/$I132,$U146-SUM($I161:BZ161))))</f>
        <v>0</v>
      </c>
      <c r="CB161" s="31">
        <f>IF($I132="n/a",0,IF(CB$4&lt;=$C161,0,IF(SUM($C161,$I132)&gt;CB$4,$U146/$I132,$U146-SUM($I161:CA161))))</f>
        <v>0</v>
      </c>
      <c r="CC161" s="31">
        <f>IF($I132="n/a",0,IF(CC$4&lt;=$C161,0,IF(SUM($C161,$I132)&gt;CC$4,$U146/$I132,$U146-SUM($I161:CB161))))</f>
        <v>0</v>
      </c>
      <c r="CD161" s="31">
        <f>IF($I132="n/a",0,IF(CD$4&lt;=$C161,0,IF(SUM($C161,$I132)&gt;CD$4,$U146/$I132,$U146-SUM($I161:CC161))))</f>
        <v>0</v>
      </c>
      <c r="CE161" s="31">
        <f>IF($I132="n/a",0,IF(CE$4&lt;=$C161,0,IF(SUM($C161,$I132)&gt;CE$4,$U146/$I132,$U146-SUM($I161:CD161))))</f>
        <v>0</v>
      </c>
      <c r="CF161" s="31">
        <f>IF($I132="n/a",0,IF(CF$4&lt;=$C161,0,IF(SUM($C161,$I132)&gt;CF$4,$U146/$I132,$U146-SUM($I161:CE161))))</f>
        <v>0</v>
      </c>
    </row>
    <row r="162" spans="1:84" s="153" customFormat="1" ht="12.75" customHeight="1">
      <c r="A162"/>
      <c r="C162" s="197">
        <v>2028</v>
      </c>
      <c r="D162" s="21" t="s">
        <v>57</v>
      </c>
      <c r="E162" s="21" t="s">
        <v>185</v>
      </c>
      <c r="I162" s="31"/>
      <c r="J162" s="31">
        <f>IF($I132="n/a",0,IF(J$4&lt;=$C162,0,IF(SUM($C162,$I132)&gt;J$4,$V146/$I132,$V146-SUM($I162:I162))))</f>
        <v>0</v>
      </c>
      <c r="K162" s="31">
        <f>IF($I132="n/a",0,IF(K$4&lt;=$C162,0,IF(SUM($C162,$I132)&gt;K$4,$V146/$I132,$V146-SUM($I162:J162))))</f>
        <v>0</v>
      </c>
      <c r="L162" s="31">
        <f>IF($I132="n/a",0,IF(L$4&lt;=$C162,0,IF(SUM($C162,$I132)&gt;L$4,$V146/$I132,$V146-SUM($I162:K162))))</f>
        <v>0</v>
      </c>
      <c r="M162" s="31">
        <f>IF($I132="n/a",0,IF(M$4&lt;=$C162,0,IF(SUM($C162,$I132)&gt;M$4,$V146/$I132,$V146-SUM($I162:L162))))</f>
        <v>0</v>
      </c>
      <c r="N162" s="31">
        <f>IF($I132="n/a",0,IF(N$4&lt;=$C162,0,IF(SUM($C162,$I132)&gt;N$4,$V146/$I132,$V146-SUM($I162:M162))))</f>
        <v>0</v>
      </c>
      <c r="O162" s="31">
        <f>IF($I132="n/a",0,IF(O$4&lt;=$C162,0,IF(SUM($C162,$I132)&gt;O$4,$V146/$I132,$V146-SUM($I162:N162))))</f>
        <v>0</v>
      </c>
      <c r="P162" s="31">
        <f>IF($I132="n/a",0,IF(P$4&lt;=$C162,0,IF(SUM($C162,$I132)&gt;P$4,$V146/$I132,$V146-SUM($I162:O162))))</f>
        <v>0</v>
      </c>
      <c r="Q162" s="31">
        <f>IF($I132="n/a",0,IF(Q$4&lt;=$C162,0,IF(SUM($C162,$I132)&gt;Q$4,$V146/$I132,$V146-SUM($I162:P162))))</f>
        <v>0</v>
      </c>
      <c r="R162" s="31">
        <f>IF($I132="n/a",0,IF(R$4&lt;=$C162,0,IF(SUM($C162,$I132)&gt;R$4,$V146/$I132,$V146-SUM($I162:Q162))))</f>
        <v>0</v>
      </c>
      <c r="S162" s="31">
        <f>IF($I132="n/a",0,IF(S$4&lt;=$C162,0,IF(SUM($C162,$I132)&gt;S$4,$V146/$I132,$V146-SUM($I162:R162))))</f>
        <v>0</v>
      </c>
      <c r="T162" s="31">
        <f>IF($I132="n/a",0,IF(T$4&lt;=$C162,0,IF(SUM($C162,$I132)&gt;T$4,$V146/$I132,$V146-SUM($I162:S162))))</f>
        <v>0</v>
      </c>
      <c r="U162" s="31">
        <f>IF($I132="n/a",0,IF(U$4&lt;=$C162,0,IF(SUM($C162,$I132)&gt;U$4,$V146/$I132,$V146-SUM($I162:T162))))</f>
        <v>0</v>
      </c>
      <c r="V162" s="31">
        <f>IF($I132="n/a",0,IF(V$4&lt;=$C162,0,IF(SUM($C162,$I132)&gt;V$4,$V146/$I132,$V146-SUM($I162:U162))))</f>
        <v>0</v>
      </c>
      <c r="W162" s="31">
        <f>IF($I132="n/a",0,IF(W$4&lt;=$C162,0,IF(SUM($C162,$I132)&gt;W$4,$V146/$I132,$V146-SUM($I162:V162))))</f>
        <v>0</v>
      </c>
      <c r="X162" s="31">
        <f>IF($I132="n/a",0,IF(X$4&lt;=$C162,0,IF(SUM($C162,$I132)&gt;X$4,$V146/$I132,$V146-SUM($I162:W162))))</f>
        <v>0</v>
      </c>
      <c r="Y162" s="31">
        <f>IF($I132="n/a",0,IF(Y$4&lt;=$C162,0,IF(SUM($C162,$I132)&gt;Y$4,$V146/$I132,$V146-SUM($I162:X162))))</f>
        <v>0</v>
      </c>
      <c r="Z162" s="31">
        <f>IF($I132="n/a",0,IF(Z$4&lt;=$C162,0,IF(SUM($C162,$I132)&gt;Z$4,$V146/$I132,$V146-SUM($I162:Y162))))</f>
        <v>0</v>
      </c>
      <c r="AA162" s="31">
        <f>IF($I132="n/a",0,IF(AA$4&lt;=$C162,0,IF(SUM($C162,$I132)&gt;AA$4,$V146/$I132,$V146-SUM($I162:Z162))))</f>
        <v>0</v>
      </c>
      <c r="AB162" s="31">
        <f>IF($I132="n/a",0,IF(AB$4&lt;=$C162,0,IF(SUM($C162,$I132)&gt;AB$4,$V146/$I132,$V146-SUM($I162:AA162))))</f>
        <v>0</v>
      </c>
      <c r="AC162" s="31">
        <f>IF($I132="n/a",0,IF(AC$4&lt;=$C162,0,IF(SUM($C162,$I132)&gt;AC$4,$V146/$I132,$V146-SUM($I162:AB162))))</f>
        <v>0</v>
      </c>
      <c r="AD162" s="31">
        <f>IF($I132="n/a",0,IF(AD$4&lt;=$C162,0,IF(SUM($C162,$I132)&gt;AD$4,$V146/$I132,$V146-SUM($I162:AC162))))</f>
        <v>0</v>
      </c>
      <c r="AE162" s="31">
        <f>IF($I132="n/a",0,IF(AE$4&lt;=$C162,0,IF(SUM($C162,$I132)&gt;AE$4,$V146/$I132,$V146-SUM($I162:AD162))))</f>
        <v>0</v>
      </c>
      <c r="AF162" s="31">
        <f>IF($I132="n/a",0,IF(AF$4&lt;=$C162,0,IF(SUM($C162,$I132)&gt;AF$4,$V146/$I132,$V146-SUM($I162:AE162))))</f>
        <v>0</v>
      </c>
      <c r="AG162" s="31">
        <f>IF($I132="n/a",0,IF(AG$4&lt;=$C162,0,IF(SUM($C162,$I132)&gt;AG$4,$V146/$I132,$V146-SUM($I162:AF162))))</f>
        <v>0</v>
      </c>
      <c r="AH162" s="31">
        <f>IF($I132="n/a",0,IF(AH$4&lt;=$C162,0,IF(SUM($C162,$I132)&gt;AH$4,$V146/$I132,$V146-SUM($I162:AG162))))</f>
        <v>0</v>
      </c>
      <c r="AI162" s="31">
        <f>IF($I132="n/a",0,IF(AI$4&lt;=$C162,0,IF(SUM($C162,$I132)&gt;AI$4,$V146/$I132,$V146-SUM($I162:AH162))))</f>
        <v>0</v>
      </c>
      <c r="AJ162" s="31">
        <f>IF($I132="n/a",0,IF(AJ$4&lt;=$C162,0,IF(SUM($C162,$I132)&gt;AJ$4,$V146/$I132,$V146-SUM($I162:AI162))))</f>
        <v>0</v>
      </c>
      <c r="AK162" s="31">
        <f>IF($I132="n/a",0,IF(AK$4&lt;=$C162,0,IF(SUM($C162,$I132)&gt;AK$4,$V146/$I132,$V146-SUM($I162:AJ162))))</f>
        <v>0</v>
      </c>
      <c r="AL162" s="31">
        <f>IF($I132="n/a",0,IF(AL$4&lt;=$C162,0,IF(SUM($C162,$I132)&gt;AL$4,$V146/$I132,$V146-SUM($I162:AK162))))</f>
        <v>0</v>
      </c>
      <c r="AM162" s="31">
        <f>IF($I132="n/a",0,IF(AM$4&lt;=$C162,0,IF(SUM($C162,$I132)&gt;AM$4,$V146/$I132,$V146-SUM($I162:AL162))))</f>
        <v>0</v>
      </c>
      <c r="AN162" s="31">
        <f>IF($I132="n/a",0,IF(AN$4&lt;=$C162,0,IF(SUM($C162,$I132)&gt;AN$4,$V146/$I132,$V146-SUM($I162:AM162))))</f>
        <v>0</v>
      </c>
      <c r="AO162" s="31">
        <f>IF($I132="n/a",0,IF(AO$4&lt;=$C162,0,IF(SUM($C162,$I132)&gt;AO$4,$V146/$I132,$V146-SUM($I162:AN162))))</f>
        <v>0</v>
      </c>
      <c r="AP162" s="31">
        <f>IF($I132="n/a",0,IF(AP$4&lt;=$C162,0,IF(SUM($C162,$I132)&gt;AP$4,$V146/$I132,$V146-SUM($I162:AO162))))</f>
        <v>0</v>
      </c>
      <c r="AQ162" s="31">
        <f>IF($I132="n/a",0,IF(AQ$4&lt;=$C162,0,IF(SUM($C162,$I132)&gt;AQ$4,$V146/$I132,$V146-SUM($I162:AP162))))</f>
        <v>0</v>
      </c>
      <c r="AR162" s="31">
        <f>IF($I132="n/a",0,IF(AR$4&lt;=$C162,0,IF(SUM($C162,$I132)&gt;AR$4,$V146/$I132,$V146-SUM($I162:AQ162))))</f>
        <v>0</v>
      </c>
      <c r="AS162" s="31">
        <f>IF($I132="n/a",0,IF(AS$4&lt;=$C162,0,IF(SUM($C162,$I132)&gt;AS$4,$V146/$I132,$V146-SUM($I162:AR162))))</f>
        <v>0</v>
      </c>
      <c r="AT162" s="31">
        <f>IF($I132="n/a",0,IF(AT$4&lt;=$C162,0,IF(SUM($C162,$I132)&gt;AT$4,$V146/$I132,$V146-SUM($I162:AS162))))</f>
        <v>0</v>
      </c>
      <c r="AU162" s="31">
        <f>IF($I132="n/a",0,IF(AU$4&lt;=$C162,0,IF(SUM($C162,$I132)&gt;AU$4,$V146/$I132,$V146-SUM($I162:AT162))))</f>
        <v>0</v>
      </c>
      <c r="AV162" s="31">
        <f>IF($I132="n/a",0,IF(AV$4&lt;=$C162,0,IF(SUM($C162,$I132)&gt;AV$4,$V146/$I132,$V146-SUM($I162:AU162))))</f>
        <v>0</v>
      </c>
      <c r="AW162" s="31">
        <f>IF($I132="n/a",0,IF(AW$4&lt;=$C162,0,IF(SUM($C162,$I132)&gt;AW$4,$V146/$I132,$V146-SUM($I162:AV162))))</f>
        <v>0</v>
      </c>
      <c r="AX162" s="31">
        <f>IF($I132="n/a",0,IF(AX$4&lt;=$C162,0,IF(SUM($C162,$I132)&gt;AX$4,$V146/$I132,$V146-SUM($I162:AW162))))</f>
        <v>0</v>
      </c>
      <c r="AY162" s="31">
        <f>IF($I132="n/a",0,IF(AY$4&lt;=$C162,0,IF(SUM($C162,$I132)&gt;AY$4,$V146/$I132,$V146-SUM($I162:AX162))))</f>
        <v>0</v>
      </c>
      <c r="AZ162" s="31">
        <f>IF($I132="n/a",0,IF(AZ$4&lt;=$C162,0,IF(SUM($C162,$I132)&gt;AZ$4,$V146/$I132,$V146-SUM($I162:AY162))))</f>
        <v>0</v>
      </c>
      <c r="BA162" s="31">
        <f>IF($I132="n/a",0,IF(BA$4&lt;=$C162,0,IF(SUM($C162,$I132)&gt;BA$4,$V146/$I132,$V146-SUM($I162:AZ162))))</f>
        <v>0</v>
      </c>
      <c r="BB162" s="31">
        <f>IF($I132="n/a",0,IF(BB$4&lt;=$C162,0,IF(SUM($C162,$I132)&gt;BB$4,$V146/$I132,$V146-SUM($I162:BA162))))</f>
        <v>0</v>
      </c>
      <c r="BC162" s="31">
        <f>IF($I132="n/a",0,IF(BC$4&lt;=$C162,0,IF(SUM($C162,$I132)&gt;BC$4,$V146/$I132,$V146-SUM($I162:BB162))))</f>
        <v>0</v>
      </c>
      <c r="BD162" s="31">
        <f>IF($I132="n/a",0,IF(BD$4&lt;=$C162,0,IF(SUM($C162,$I132)&gt;BD$4,$V146/$I132,$V146-SUM($I162:BC162))))</f>
        <v>0</v>
      </c>
      <c r="BE162" s="31">
        <f>IF($I132="n/a",0,IF(BE$4&lt;=$C162,0,IF(SUM($C162,$I132)&gt;BE$4,$V146/$I132,$V146-SUM($I162:BD162))))</f>
        <v>0</v>
      </c>
      <c r="BF162" s="31">
        <f>IF($I132="n/a",0,IF(BF$4&lt;=$C162,0,IF(SUM($C162,$I132)&gt;BF$4,$V146/$I132,$V146-SUM($I162:BE162))))</f>
        <v>0</v>
      </c>
      <c r="BG162" s="31">
        <f>IF($I132="n/a",0,IF(BG$4&lt;=$C162,0,IF(SUM($C162,$I132)&gt;BG$4,$V146/$I132,$V146-SUM($I162:BF162))))</f>
        <v>0</v>
      </c>
      <c r="BH162" s="31">
        <f>IF($I132="n/a",0,IF(BH$4&lt;=$C162,0,IF(SUM($C162,$I132)&gt;BH$4,$V146/$I132,$V146-SUM($I162:BG162))))</f>
        <v>0</v>
      </c>
      <c r="BI162" s="31">
        <f>IF($I132="n/a",0,IF(BI$4&lt;=$C162,0,IF(SUM($C162,$I132)&gt;BI$4,$V146/$I132,$V146-SUM($I162:BH162))))</f>
        <v>0</v>
      </c>
      <c r="BJ162" s="31">
        <f>IF($I132="n/a",0,IF(BJ$4&lt;=$C162,0,IF(SUM($C162,$I132)&gt;BJ$4,$V146/$I132,$V146-SUM($I162:BI162))))</f>
        <v>0</v>
      </c>
      <c r="BK162" s="31">
        <f>IF($I132="n/a",0,IF(BK$4&lt;=$C162,0,IF(SUM($C162,$I132)&gt;BK$4,$V146/$I132,$V146-SUM($I162:BJ162))))</f>
        <v>0</v>
      </c>
      <c r="BL162" s="31">
        <f>IF($I132="n/a",0,IF(BL$4&lt;=$C162,0,IF(SUM($C162,$I132)&gt;BL$4,$V146/$I132,$V146-SUM($I162:BK162))))</f>
        <v>0</v>
      </c>
      <c r="BM162" s="31">
        <f>IF($I132="n/a",0,IF(BM$4&lt;=$C162,0,IF(SUM($C162,$I132)&gt;BM$4,$V146/$I132,$V146-SUM($I162:BL162))))</f>
        <v>0</v>
      </c>
      <c r="BN162" s="31">
        <f>IF($I132="n/a",0,IF(BN$4&lt;=$C162,0,IF(SUM($C162,$I132)&gt;BN$4,$V146/$I132,$V146-SUM($I162:BM162))))</f>
        <v>0</v>
      </c>
      <c r="BO162" s="31">
        <f>IF($I132="n/a",0,IF(BO$4&lt;=$C162,0,IF(SUM($C162,$I132)&gt;BO$4,$V146/$I132,$V146-SUM($I162:BN162))))</f>
        <v>0</v>
      </c>
      <c r="BP162" s="31">
        <f>IF($I132="n/a",0,IF(BP$4&lt;=$C162,0,IF(SUM($C162,$I132)&gt;BP$4,$V146/$I132,$V146-SUM($I162:BO162))))</f>
        <v>0</v>
      </c>
      <c r="BQ162" s="31">
        <f>IF($I132="n/a",0,IF(BQ$4&lt;=$C162,0,IF(SUM($C162,$I132)&gt;BQ$4,$V146/$I132,$V146-SUM($I162:BP162))))</f>
        <v>0</v>
      </c>
      <c r="BR162" s="31">
        <f>IF($I132="n/a",0,IF(BR$4&lt;=$C162,0,IF(SUM($C162,$I132)&gt;BR$4,$V146/$I132,$V146-SUM($I162:BQ162))))</f>
        <v>0</v>
      </c>
      <c r="BS162" s="31">
        <f>IF($I132="n/a",0,IF(BS$4&lt;=$C162,0,IF(SUM($C162,$I132)&gt;BS$4,$V146/$I132,$V146-SUM($I162:BR162))))</f>
        <v>0</v>
      </c>
      <c r="BT162" s="31">
        <f>IF($I132="n/a",0,IF(BT$4&lt;=$C162,0,IF(SUM($C162,$I132)&gt;BT$4,$V146/$I132,$V146-SUM($I162:BS162))))</f>
        <v>0</v>
      </c>
      <c r="BU162" s="31">
        <f>IF($I132="n/a",0,IF(BU$4&lt;=$C162,0,IF(SUM($C162,$I132)&gt;BU$4,$V146/$I132,$V146-SUM($I162:BT162))))</f>
        <v>0</v>
      </c>
      <c r="BV162" s="31">
        <f>IF($I132="n/a",0,IF(BV$4&lt;=$C162,0,IF(SUM($C162,$I132)&gt;BV$4,$V146/$I132,$V146-SUM($I162:BU162))))</f>
        <v>0</v>
      </c>
      <c r="BW162" s="31">
        <f>IF($I132="n/a",0,IF(BW$4&lt;=$C162,0,IF(SUM($C162,$I132)&gt;BW$4,$V146/$I132,$V146-SUM($I162:BV162))))</f>
        <v>0</v>
      </c>
      <c r="BX162" s="31">
        <f>IF($I132="n/a",0,IF(BX$4&lt;=$C162,0,IF(SUM($C162,$I132)&gt;BX$4,$V146/$I132,$V146-SUM($I162:BW162))))</f>
        <v>0</v>
      </c>
      <c r="BY162" s="31">
        <f>IF($I132="n/a",0,IF(BY$4&lt;=$C162,0,IF(SUM($C162,$I132)&gt;BY$4,$V146/$I132,$V146-SUM($I162:BX162))))</f>
        <v>0</v>
      </c>
      <c r="BZ162" s="31">
        <f>IF($I132="n/a",0,IF(BZ$4&lt;=$C162,0,IF(SUM($C162,$I132)&gt;BZ$4,$V146/$I132,$V146-SUM($I162:BY162))))</f>
        <v>0</v>
      </c>
      <c r="CA162" s="31">
        <f>IF($I132="n/a",0,IF(CA$4&lt;=$C162,0,IF(SUM($C162,$I132)&gt;CA$4,$V146/$I132,$V146-SUM($I162:BZ162))))</f>
        <v>0</v>
      </c>
      <c r="CB162" s="31">
        <f>IF($I132="n/a",0,IF(CB$4&lt;=$C162,0,IF(SUM($C162,$I132)&gt;CB$4,$V146/$I132,$V146-SUM($I162:CA162))))</f>
        <v>0</v>
      </c>
      <c r="CC162" s="31">
        <f>IF($I132="n/a",0,IF(CC$4&lt;=$C162,0,IF(SUM($C162,$I132)&gt;CC$4,$V146/$I132,$V146-SUM($I162:CB162))))</f>
        <v>0</v>
      </c>
      <c r="CD162" s="31">
        <f>IF($I132="n/a",0,IF(CD$4&lt;=$C162,0,IF(SUM($C162,$I132)&gt;CD$4,$V146/$I132,$V146-SUM($I162:CC162))))</f>
        <v>0</v>
      </c>
      <c r="CE162" s="31">
        <f>IF($I132="n/a",0,IF(CE$4&lt;=$C162,0,IF(SUM($C162,$I132)&gt;CE$4,$V146/$I132,$V146-SUM($I162:CD162))))</f>
        <v>0</v>
      </c>
      <c r="CF162" s="31">
        <f>IF($I132="n/a",0,IF(CF$4&lt;=$C162,0,IF(SUM($C162,$I132)&gt;CF$4,$V146/$I132,$V146-SUM($I162:CE162))))</f>
        <v>0</v>
      </c>
    </row>
    <row r="163" spans="1:84" s="153" customFormat="1" ht="12.75" customHeight="1">
      <c r="A163"/>
      <c r="C163" s="197">
        <v>2029</v>
      </c>
      <c r="D163" s="21" t="s">
        <v>58</v>
      </c>
      <c r="E163" s="21" t="s">
        <v>185</v>
      </c>
      <c r="I163" s="31"/>
      <c r="J163" s="31">
        <f>IF($I132="n/a",0,IF(J$4&lt;=$C163,0,IF(SUM($C163,$I132)&gt;J$4,$W146/$I132,$W146-SUM($I163:I163))))</f>
        <v>0</v>
      </c>
      <c r="K163" s="31">
        <f>IF($I132="n/a",0,IF(K$4&lt;=$C163,0,IF(SUM($C163,$I132)&gt;K$4,$W146/$I132,$W146-SUM($I163:J163))))</f>
        <v>0</v>
      </c>
      <c r="L163" s="31">
        <f>IF($I132="n/a",0,IF(L$4&lt;=$C163,0,IF(SUM($C163,$I132)&gt;L$4,$W146/$I132,$W146-SUM($I163:K163))))</f>
        <v>0</v>
      </c>
      <c r="M163" s="31">
        <f>IF($I132="n/a",0,IF(M$4&lt;=$C163,0,IF(SUM($C163,$I132)&gt;M$4,$W146/$I132,$W146-SUM($I163:L163))))</f>
        <v>0</v>
      </c>
      <c r="N163" s="31">
        <f>IF($I132="n/a",0,IF(N$4&lt;=$C163,0,IF(SUM($C163,$I132)&gt;N$4,$W146/$I132,$W146-SUM($I163:M163))))</f>
        <v>0</v>
      </c>
      <c r="O163" s="31">
        <f>IF($I132="n/a",0,IF(O$4&lt;=$C163,0,IF(SUM($C163,$I132)&gt;O$4,$W146/$I132,$W146-SUM($I163:N163))))</f>
        <v>0</v>
      </c>
      <c r="P163" s="31">
        <f>IF($I132="n/a",0,IF(P$4&lt;=$C163,0,IF(SUM($C163,$I132)&gt;P$4,$W146/$I132,$W146-SUM($I163:O163))))</f>
        <v>0</v>
      </c>
      <c r="Q163" s="31">
        <f>IF($I132="n/a",0,IF(Q$4&lt;=$C163,0,IF(SUM($C163,$I132)&gt;Q$4,$W146/$I132,$W146-SUM($I163:P163))))</f>
        <v>0</v>
      </c>
      <c r="R163" s="31">
        <f>IF($I132="n/a",0,IF(R$4&lt;=$C163,0,IF(SUM($C163,$I132)&gt;R$4,$W146/$I132,$W146-SUM($I163:Q163))))</f>
        <v>0</v>
      </c>
      <c r="S163" s="31">
        <f>IF($I132="n/a",0,IF(S$4&lt;=$C163,0,IF(SUM($C163,$I132)&gt;S$4,$W146/$I132,$W146-SUM($I163:R163))))</f>
        <v>0</v>
      </c>
      <c r="T163" s="31">
        <f>IF($I132="n/a",0,IF(T$4&lt;=$C163,0,IF(SUM($C163,$I132)&gt;T$4,$W146/$I132,$W146-SUM($I163:S163))))</f>
        <v>0</v>
      </c>
      <c r="U163" s="31">
        <f>IF($I132="n/a",0,IF(U$4&lt;=$C163,0,IF(SUM($C163,$I132)&gt;U$4,$W146/$I132,$W146-SUM($I163:T163))))</f>
        <v>0</v>
      </c>
      <c r="V163" s="31">
        <f>IF($I132="n/a",0,IF(V$4&lt;=$C163,0,IF(SUM($C163,$I132)&gt;V$4,$W146/$I132,$W146-SUM($I163:U163))))</f>
        <v>0</v>
      </c>
      <c r="W163" s="31">
        <f>IF($I132="n/a",0,IF(W$4&lt;=$C163,0,IF(SUM($C163,$I132)&gt;W$4,$W146/$I132,$W146-SUM($I163:V163))))</f>
        <v>0</v>
      </c>
      <c r="X163" s="31">
        <f>IF($I132="n/a",0,IF(X$4&lt;=$C163,0,IF(SUM($C163,$I132)&gt;X$4,$W146/$I132,$W146-SUM($I163:W163))))</f>
        <v>0</v>
      </c>
      <c r="Y163" s="31">
        <f>IF($I132="n/a",0,IF(Y$4&lt;=$C163,0,IF(SUM($C163,$I132)&gt;Y$4,$W146/$I132,$W146-SUM($I163:X163))))</f>
        <v>0</v>
      </c>
      <c r="Z163" s="31">
        <f>IF($I132="n/a",0,IF(Z$4&lt;=$C163,0,IF(SUM($C163,$I132)&gt;Z$4,$W146/$I132,$W146-SUM($I163:Y163))))</f>
        <v>0</v>
      </c>
      <c r="AA163" s="31">
        <f>IF($I132="n/a",0,IF(AA$4&lt;=$C163,0,IF(SUM($C163,$I132)&gt;AA$4,$W146/$I132,$W146-SUM($I163:Z163))))</f>
        <v>0</v>
      </c>
      <c r="AB163" s="31">
        <f>IF($I132="n/a",0,IF(AB$4&lt;=$C163,0,IF(SUM($C163,$I132)&gt;AB$4,$W146/$I132,$W146-SUM($I163:AA163))))</f>
        <v>0</v>
      </c>
      <c r="AC163" s="31">
        <f>IF($I132="n/a",0,IF(AC$4&lt;=$C163,0,IF(SUM($C163,$I132)&gt;AC$4,$W146/$I132,$W146-SUM($I163:AB163))))</f>
        <v>0</v>
      </c>
      <c r="AD163" s="31">
        <f>IF($I132="n/a",0,IF(AD$4&lt;=$C163,0,IF(SUM($C163,$I132)&gt;AD$4,$W146/$I132,$W146-SUM($I163:AC163))))</f>
        <v>0</v>
      </c>
      <c r="AE163" s="31">
        <f>IF($I132="n/a",0,IF(AE$4&lt;=$C163,0,IF(SUM($C163,$I132)&gt;AE$4,$W146/$I132,$W146-SUM($I163:AD163))))</f>
        <v>0</v>
      </c>
      <c r="AF163" s="31">
        <f>IF($I132="n/a",0,IF(AF$4&lt;=$C163,0,IF(SUM($C163,$I132)&gt;AF$4,$W146/$I132,$W146-SUM($I163:AE163))))</f>
        <v>0</v>
      </c>
      <c r="AG163" s="31">
        <f>IF($I132="n/a",0,IF(AG$4&lt;=$C163,0,IF(SUM($C163,$I132)&gt;AG$4,$W146/$I132,$W146-SUM($I163:AF163))))</f>
        <v>0</v>
      </c>
      <c r="AH163" s="31">
        <f>IF($I132="n/a",0,IF(AH$4&lt;=$C163,0,IF(SUM($C163,$I132)&gt;AH$4,$W146/$I132,$W146-SUM($I163:AG163))))</f>
        <v>0</v>
      </c>
      <c r="AI163" s="31">
        <f>IF($I132="n/a",0,IF(AI$4&lt;=$C163,0,IF(SUM($C163,$I132)&gt;AI$4,$W146/$I132,$W146-SUM($I163:AH163))))</f>
        <v>0</v>
      </c>
      <c r="AJ163" s="31">
        <f>IF($I132="n/a",0,IF(AJ$4&lt;=$C163,0,IF(SUM($C163,$I132)&gt;AJ$4,$W146/$I132,$W146-SUM($I163:AI163))))</f>
        <v>0</v>
      </c>
      <c r="AK163" s="31">
        <f>IF($I132="n/a",0,IF(AK$4&lt;=$C163,0,IF(SUM($C163,$I132)&gt;AK$4,$W146/$I132,$W146-SUM($I163:AJ163))))</f>
        <v>0</v>
      </c>
      <c r="AL163" s="31">
        <f>IF($I132="n/a",0,IF(AL$4&lt;=$C163,0,IF(SUM($C163,$I132)&gt;AL$4,$W146/$I132,$W146-SUM($I163:AK163))))</f>
        <v>0</v>
      </c>
      <c r="AM163" s="31">
        <f>IF($I132="n/a",0,IF(AM$4&lt;=$C163,0,IF(SUM($C163,$I132)&gt;AM$4,$W146/$I132,$W146-SUM($I163:AL163))))</f>
        <v>0</v>
      </c>
      <c r="AN163" s="31">
        <f>IF($I132="n/a",0,IF(AN$4&lt;=$C163,0,IF(SUM($C163,$I132)&gt;AN$4,$W146/$I132,$W146-SUM($I163:AM163))))</f>
        <v>0</v>
      </c>
      <c r="AO163" s="31">
        <f>IF($I132="n/a",0,IF(AO$4&lt;=$C163,0,IF(SUM($C163,$I132)&gt;AO$4,$W146/$I132,$W146-SUM($I163:AN163))))</f>
        <v>0</v>
      </c>
      <c r="AP163" s="31">
        <f>IF($I132="n/a",0,IF(AP$4&lt;=$C163,0,IF(SUM($C163,$I132)&gt;AP$4,$W146/$I132,$W146-SUM($I163:AO163))))</f>
        <v>0</v>
      </c>
      <c r="AQ163" s="31">
        <f>IF($I132="n/a",0,IF(AQ$4&lt;=$C163,0,IF(SUM($C163,$I132)&gt;AQ$4,$W146/$I132,$W146-SUM($I163:AP163))))</f>
        <v>0</v>
      </c>
      <c r="AR163" s="31">
        <f>IF($I132="n/a",0,IF(AR$4&lt;=$C163,0,IF(SUM($C163,$I132)&gt;AR$4,$W146/$I132,$W146-SUM($I163:AQ163))))</f>
        <v>0</v>
      </c>
      <c r="AS163" s="31">
        <f>IF($I132="n/a",0,IF(AS$4&lt;=$C163,0,IF(SUM($C163,$I132)&gt;AS$4,$W146/$I132,$W146-SUM($I163:AR163))))</f>
        <v>0</v>
      </c>
      <c r="AT163" s="31">
        <f>IF($I132="n/a",0,IF(AT$4&lt;=$C163,0,IF(SUM($C163,$I132)&gt;AT$4,$W146/$I132,$W146-SUM($I163:AS163))))</f>
        <v>0</v>
      </c>
      <c r="AU163" s="31">
        <f>IF($I132="n/a",0,IF(AU$4&lt;=$C163,0,IF(SUM($C163,$I132)&gt;AU$4,$W146/$I132,$W146-SUM($I163:AT163))))</f>
        <v>0</v>
      </c>
      <c r="AV163" s="31">
        <f>IF($I132="n/a",0,IF(AV$4&lt;=$C163,0,IF(SUM($C163,$I132)&gt;AV$4,$W146/$I132,$W146-SUM($I163:AU163))))</f>
        <v>0</v>
      </c>
      <c r="AW163" s="31">
        <f>IF($I132="n/a",0,IF(AW$4&lt;=$C163,0,IF(SUM($C163,$I132)&gt;AW$4,$W146/$I132,$W146-SUM($I163:AV163))))</f>
        <v>0</v>
      </c>
      <c r="AX163" s="31">
        <f>IF($I132="n/a",0,IF(AX$4&lt;=$C163,0,IF(SUM($C163,$I132)&gt;AX$4,$W146/$I132,$W146-SUM($I163:AW163))))</f>
        <v>0</v>
      </c>
      <c r="AY163" s="31">
        <f>IF($I132="n/a",0,IF(AY$4&lt;=$C163,0,IF(SUM($C163,$I132)&gt;AY$4,$W146/$I132,$W146-SUM($I163:AX163))))</f>
        <v>0</v>
      </c>
      <c r="AZ163" s="31">
        <f>IF($I132="n/a",0,IF(AZ$4&lt;=$C163,0,IF(SUM($C163,$I132)&gt;AZ$4,$W146/$I132,$W146-SUM($I163:AY163))))</f>
        <v>0</v>
      </c>
      <c r="BA163" s="31">
        <f>IF($I132="n/a",0,IF(BA$4&lt;=$C163,0,IF(SUM($C163,$I132)&gt;BA$4,$W146/$I132,$W146-SUM($I163:AZ163))))</f>
        <v>0</v>
      </c>
      <c r="BB163" s="31">
        <f>IF($I132="n/a",0,IF(BB$4&lt;=$C163,0,IF(SUM($C163,$I132)&gt;BB$4,$W146/$I132,$W146-SUM($I163:BA163))))</f>
        <v>0</v>
      </c>
      <c r="BC163" s="31">
        <f>IF($I132="n/a",0,IF(BC$4&lt;=$C163,0,IF(SUM($C163,$I132)&gt;BC$4,$W146/$I132,$W146-SUM($I163:BB163))))</f>
        <v>0</v>
      </c>
      <c r="BD163" s="31">
        <f>IF($I132="n/a",0,IF(BD$4&lt;=$C163,0,IF(SUM($C163,$I132)&gt;BD$4,$W146/$I132,$W146-SUM($I163:BC163))))</f>
        <v>0</v>
      </c>
      <c r="BE163" s="31">
        <f>IF($I132="n/a",0,IF(BE$4&lt;=$C163,0,IF(SUM($C163,$I132)&gt;BE$4,$W146/$I132,$W146-SUM($I163:BD163))))</f>
        <v>0</v>
      </c>
      <c r="BF163" s="31">
        <f>IF($I132="n/a",0,IF(BF$4&lt;=$C163,0,IF(SUM($C163,$I132)&gt;BF$4,$W146/$I132,$W146-SUM($I163:BE163))))</f>
        <v>0</v>
      </c>
      <c r="BG163" s="31">
        <f>IF($I132="n/a",0,IF(BG$4&lt;=$C163,0,IF(SUM($C163,$I132)&gt;BG$4,$W146/$I132,$W146-SUM($I163:BF163))))</f>
        <v>0</v>
      </c>
      <c r="BH163" s="31">
        <f>IF($I132="n/a",0,IF(BH$4&lt;=$C163,0,IF(SUM($C163,$I132)&gt;BH$4,$W146/$I132,$W146-SUM($I163:BG163))))</f>
        <v>0</v>
      </c>
      <c r="BI163" s="31">
        <f>IF($I132="n/a",0,IF(BI$4&lt;=$C163,0,IF(SUM($C163,$I132)&gt;BI$4,$W146/$I132,$W146-SUM($I163:BH163))))</f>
        <v>0</v>
      </c>
      <c r="BJ163" s="31">
        <f>IF($I132="n/a",0,IF(BJ$4&lt;=$C163,0,IF(SUM($C163,$I132)&gt;BJ$4,$W146/$I132,$W146-SUM($I163:BI163))))</f>
        <v>0</v>
      </c>
      <c r="BK163" s="31">
        <f>IF($I132="n/a",0,IF(BK$4&lt;=$C163,0,IF(SUM($C163,$I132)&gt;BK$4,$W146/$I132,$W146-SUM($I163:BJ163))))</f>
        <v>0</v>
      </c>
      <c r="BL163" s="31">
        <f>IF($I132="n/a",0,IF(BL$4&lt;=$C163,0,IF(SUM($C163,$I132)&gt;BL$4,$W146/$I132,$W146-SUM($I163:BK163))))</f>
        <v>0</v>
      </c>
      <c r="BM163" s="31">
        <f>IF($I132="n/a",0,IF(BM$4&lt;=$C163,0,IF(SUM($C163,$I132)&gt;BM$4,$W146/$I132,$W146-SUM($I163:BL163))))</f>
        <v>0</v>
      </c>
      <c r="BN163" s="31">
        <f>IF($I132="n/a",0,IF(BN$4&lt;=$C163,0,IF(SUM($C163,$I132)&gt;BN$4,$W146/$I132,$W146-SUM($I163:BM163))))</f>
        <v>0</v>
      </c>
      <c r="BO163" s="31">
        <f>IF($I132="n/a",0,IF(BO$4&lt;=$C163,0,IF(SUM($C163,$I132)&gt;BO$4,$W146/$I132,$W146-SUM($I163:BN163))))</f>
        <v>0</v>
      </c>
      <c r="BP163" s="31">
        <f>IF($I132="n/a",0,IF(BP$4&lt;=$C163,0,IF(SUM($C163,$I132)&gt;BP$4,$W146/$I132,$W146-SUM($I163:BO163))))</f>
        <v>0</v>
      </c>
      <c r="BQ163" s="31">
        <f>IF($I132="n/a",0,IF(BQ$4&lt;=$C163,0,IF(SUM($C163,$I132)&gt;BQ$4,$W146/$I132,$W146-SUM($I163:BP163))))</f>
        <v>0</v>
      </c>
      <c r="BR163" s="31">
        <f>IF($I132="n/a",0,IF(BR$4&lt;=$C163,0,IF(SUM($C163,$I132)&gt;BR$4,$W146/$I132,$W146-SUM($I163:BQ163))))</f>
        <v>0</v>
      </c>
      <c r="BS163" s="31">
        <f>IF($I132="n/a",0,IF(BS$4&lt;=$C163,0,IF(SUM($C163,$I132)&gt;BS$4,$W146/$I132,$W146-SUM($I163:BR163))))</f>
        <v>0</v>
      </c>
      <c r="BT163" s="31">
        <f>IF($I132="n/a",0,IF(BT$4&lt;=$C163,0,IF(SUM($C163,$I132)&gt;BT$4,$W146/$I132,$W146-SUM($I163:BS163))))</f>
        <v>0</v>
      </c>
      <c r="BU163" s="31">
        <f>IF($I132="n/a",0,IF(BU$4&lt;=$C163,0,IF(SUM($C163,$I132)&gt;BU$4,$W146/$I132,$W146-SUM($I163:BT163))))</f>
        <v>0</v>
      </c>
      <c r="BV163" s="31">
        <f>IF($I132="n/a",0,IF(BV$4&lt;=$C163,0,IF(SUM($C163,$I132)&gt;BV$4,$W146/$I132,$W146-SUM($I163:BU163))))</f>
        <v>0</v>
      </c>
      <c r="BW163" s="31">
        <f>IF($I132="n/a",0,IF(BW$4&lt;=$C163,0,IF(SUM($C163,$I132)&gt;BW$4,$W146/$I132,$W146-SUM($I163:BV163))))</f>
        <v>0</v>
      </c>
      <c r="BX163" s="31">
        <f>IF($I132="n/a",0,IF(BX$4&lt;=$C163,0,IF(SUM($C163,$I132)&gt;BX$4,$W146/$I132,$W146-SUM($I163:BW163))))</f>
        <v>0</v>
      </c>
      <c r="BY163" s="31">
        <f>IF($I132="n/a",0,IF(BY$4&lt;=$C163,0,IF(SUM($C163,$I132)&gt;BY$4,$W146/$I132,$W146-SUM($I163:BX163))))</f>
        <v>0</v>
      </c>
      <c r="BZ163" s="31">
        <f>IF($I132="n/a",0,IF(BZ$4&lt;=$C163,0,IF(SUM($C163,$I132)&gt;BZ$4,$W146/$I132,$W146-SUM($I163:BY163))))</f>
        <v>0</v>
      </c>
      <c r="CA163" s="31">
        <f>IF($I132="n/a",0,IF(CA$4&lt;=$C163,0,IF(SUM($C163,$I132)&gt;CA$4,$W146/$I132,$W146-SUM($I163:BZ163))))</f>
        <v>0</v>
      </c>
      <c r="CB163" s="31">
        <f>IF($I132="n/a",0,IF(CB$4&lt;=$C163,0,IF(SUM($C163,$I132)&gt;CB$4,$W146/$I132,$W146-SUM($I163:CA163))))</f>
        <v>0</v>
      </c>
      <c r="CC163" s="31">
        <f>IF($I132="n/a",0,IF(CC$4&lt;=$C163,0,IF(SUM($C163,$I132)&gt;CC$4,$W146/$I132,$W146-SUM($I163:CB163))))</f>
        <v>0</v>
      </c>
      <c r="CD163" s="31">
        <f>IF($I132="n/a",0,IF(CD$4&lt;=$C163,0,IF(SUM($C163,$I132)&gt;CD$4,$W146/$I132,$W146-SUM($I163:CC163))))</f>
        <v>0</v>
      </c>
      <c r="CE163" s="31">
        <f>IF($I132="n/a",0,IF(CE$4&lt;=$C163,0,IF(SUM($C163,$I132)&gt;CE$4,$W146/$I132,$W146-SUM($I163:CD163))))</f>
        <v>0</v>
      </c>
      <c r="CF163" s="31">
        <f>IF($I132="n/a",0,IF(CF$4&lt;=$C163,0,IF(SUM($C163,$I132)&gt;CF$4,$W146/$I132,$W146-SUM($I163:CE163))))</f>
        <v>0</v>
      </c>
    </row>
    <row r="164" spans="1:84" s="153" customFormat="1" ht="12.75" customHeight="1">
      <c r="A164"/>
      <c r="C164" s="197">
        <v>2030</v>
      </c>
      <c r="D164" s="21" t="s">
        <v>59</v>
      </c>
      <c r="E164" s="21" t="s">
        <v>185</v>
      </c>
      <c r="I164" s="31"/>
      <c r="J164" s="31">
        <f>IF($I132="n/a",0,IF(J$4&lt;=$C164,0,IF(SUM($C164,$I132)&gt;J$4,$X146/$I132,$X146-SUM($I164:I164))))</f>
        <v>0</v>
      </c>
      <c r="K164" s="31">
        <f>IF($I132="n/a",0,IF(K$4&lt;=$C164,0,IF(SUM($C164,$I132)&gt;K$4,$X146/$I132,$X146-SUM($I164:J164))))</f>
        <v>0</v>
      </c>
      <c r="L164" s="31">
        <f>IF($I132="n/a",0,IF(L$4&lt;=$C164,0,IF(SUM($C164,$I132)&gt;L$4,$X146/$I132,$X146-SUM($I164:K164))))</f>
        <v>0</v>
      </c>
      <c r="M164" s="31">
        <f>IF($I132="n/a",0,IF(M$4&lt;=$C164,0,IF(SUM($C164,$I132)&gt;M$4,$X146/$I132,$X146-SUM($I164:L164))))</f>
        <v>0</v>
      </c>
      <c r="N164" s="31">
        <f>IF($I132="n/a",0,IF(N$4&lt;=$C164,0,IF(SUM($C164,$I132)&gt;N$4,$X146/$I132,$X146-SUM($I164:M164))))</f>
        <v>0</v>
      </c>
      <c r="O164" s="31">
        <f>IF($I132="n/a",0,IF(O$4&lt;=$C164,0,IF(SUM($C164,$I132)&gt;O$4,$X146/$I132,$X146-SUM($I164:N164))))</f>
        <v>0</v>
      </c>
      <c r="P164" s="31">
        <f>IF($I132="n/a",0,IF(P$4&lt;=$C164,0,IF(SUM($C164,$I132)&gt;P$4,$X146/$I132,$X146-SUM($I164:O164))))</f>
        <v>0</v>
      </c>
      <c r="Q164" s="31">
        <f>IF($I132="n/a",0,IF(Q$4&lt;=$C164,0,IF(SUM($C164,$I132)&gt;Q$4,$X146/$I132,$X146-SUM($I164:P164))))</f>
        <v>0</v>
      </c>
      <c r="R164" s="31">
        <f>IF($I132="n/a",0,IF(R$4&lt;=$C164,0,IF(SUM($C164,$I132)&gt;R$4,$X146/$I132,$X146-SUM($I164:Q164))))</f>
        <v>0</v>
      </c>
      <c r="S164" s="31">
        <f>IF($I132="n/a",0,IF(S$4&lt;=$C164,0,IF(SUM($C164,$I132)&gt;S$4,$X146/$I132,$X146-SUM($I164:R164))))</f>
        <v>0</v>
      </c>
      <c r="T164" s="31">
        <f>IF($I132="n/a",0,IF(T$4&lt;=$C164,0,IF(SUM($C164,$I132)&gt;T$4,$X146/$I132,$X146-SUM($I164:S164))))</f>
        <v>0</v>
      </c>
      <c r="U164" s="31">
        <f>IF($I132="n/a",0,IF(U$4&lt;=$C164,0,IF(SUM($C164,$I132)&gt;U$4,$X146/$I132,$X146-SUM($I164:T164))))</f>
        <v>0</v>
      </c>
      <c r="V164" s="31">
        <f>IF($I132="n/a",0,IF(V$4&lt;=$C164,0,IF(SUM($C164,$I132)&gt;V$4,$X146/$I132,$X146-SUM($I164:U164))))</f>
        <v>0</v>
      </c>
      <c r="W164" s="31">
        <f>IF($I132="n/a",0,IF(W$4&lt;=$C164,0,IF(SUM($C164,$I132)&gt;W$4,$X146/$I132,$X146-SUM($I164:V164))))</f>
        <v>0</v>
      </c>
      <c r="X164" s="31">
        <f>IF($I132="n/a",0,IF(X$4&lt;=$C164,0,IF(SUM($C164,$I132)&gt;X$4,$X146/$I132,$X146-SUM($I164:W164))))</f>
        <v>0</v>
      </c>
      <c r="Y164" s="31">
        <f>IF($I132="n/a",0,IF(Y$4&lt;=$C164,0,IF(SUM($C164,$I132)&gt;Y$4,$X146/$I132,$X146-SUM($I164:X164))))</f>
        <v>0</v>
      </c>
      <c r="Z164" s="31">
        <f>IF($I132="n/a",0,IF(Z$4&lt;=$C164,0,IF(SUM($C164,$I132)&gt;Z$4,$X146/$I132,$X146-SUM($I164:Y164))))</f>
        <v>0</v>
      </c>
      <c r="AA164" s="31">
        <f>IF($I132="n/a",0,IF(AA$4&lt;=$C164,0,IF(SUM($C164,$I132)&gt;AA$4,$X146/$I132,$X146-SUM($I164:Z164))))</f>
        <v>0</v>
      </c>
      <c r="AB164" s="31">
        <f>IF($I132="n/a",0,IF(AB$4&lt;=$C164,0,IF(SUM($C164,$I132)&gt;AB$4,$X146/$I132,$X146-SUM($I164:AA164))))</f>
        <v>0</v>
      </c>
      <c r="AC164" s="31">
        <f>IF($I132="n/a",0,IF(AC$4&lt;=$C164,0,IF(SUM($C164,$I132)&gt;AC$4,$X146/$I132,$X146-SUM($I164:AB164))))</f>
        <v>0</v>
      </c>
      <c r="AD164" s="31">
        <f>IF($I132="n/a",0,IF(AD$4&lt;=$C164,0,IF(SUM($C164,$I132)&gt;AD$4,$X146/$I132,$X146-SUM($I164:AC164))))</f>
        <v>0</v>
      </c>
      <c r="AE164" s="31">
        <f>IF($I132="n/a",0,IF(AE$4&lt;=$C164,0,IF(SUM($C164,$I132)&gt;AE$4,$X146/$I132,$X146-SUM($I164:AD164))))</f>
        <v>0</v>
      </c>
      <c r="AF164" s="31">
        <f>IF($I132="n/a",0,IF(AF$4&lt;=$C164,0,IF(SUM($C164,$I132)&gt;AF$4,$X146/$I132,$X146-SUM($I164:AE164))))</f>
        <v>0</v>
      </c>
      <c r="AG164" s="31">
        <f>IF($I132="n/a",0,IF(AG$4&lt;=$C164,0,IF(SUM($C164,$I132)&gt;AG$4,$X146/$I132,$X146-SUM($I164:AF164))))</f>
        <v>0</v>
      </c>
      <c r="AH164" s="31">
        <f>IF($I132="n/a",0,IF(AH$4&lt;=$C164,0,IF(SUM($C164,$I132)&gt;AH$4,$X146/$I132,$X146-SUM($I164:AG164))))</f>
        <v>0</v>
      </c>
      <c r="AI164" s="31">
        <f>IF($I132="n/a",0,IF(AI$4&lt;=$C164,0,IF(SUM($C164,$I132)&gt;AI$4,$X146/$I132,$X146-SUM($I164:AH164))))</f>
        <v>0</v>
      </c>
      <c r="AJ164" s="31">
        <f>IF($I132="n/a",0,IF(AJ$4&lt;=$C164,0,IF(SUM($C164,$I132)&gt;AJ$4,$X146/$I132,$X146-SUM($I164:AI164))))</f>
        <v>0</v>
      </c>
      <c r="AK164" s="31">
        <f>IF($I132="n/a",0,IF(AK$4&lt;=$C164,0,IF(SUM($C164,$I132)&gt;AK$4,$X146/$I132,$X146-SUM($I164:AJ164))))</f>
        <v>0</v>
      </c>
      <c r="AL164" s="31">
        <f>IF($I132="n/a",0,IF(AL$4&lt;=$C164,0,IF(SUM($C164,$I132)&gt;AL$4,$X146/$I132,$X146-SUM($I164:AK164))))</f>
        <v>0</v>
      </c>
      <c r="AM164" s="31">
        <f>IF($I132="n/a",0,IF(AM$4&lt;=$C164,0,IF(SUM($C164,$I132)&gt;AM$4,$X146/$I132,$X146-SUM($I164:AL164))))</f>
        <v>0</v>
      </c>
      <c r="AN164" s="31">
        <f>IF($I132="n/a",0,IF(AN$4&lt;=$C164,0,IF(SUM($C164,$I132)&gt;AN$4,$X146/$I132,$X146-SUM($I164:AM164))))</f>
        <v>0</v>
      </c>
      <c r="AO164" s="31">
        <f>IF($I132="n/a",0,IF(AO$4&lt;=$C164,0,IF(SUM($C164,$I132)&gt;AO$4,$X146/$I132,$X146-SUM($I164:AN164))))</f>
        <v>0</v>
      </c>
      <c r="AP164" s="31">
        <f>IF($I132="n/a",0,IF(AP$4&lt;=$C164,0,IF(SUM($C164,$I132)&gt;AP$4,$X146/$I132,$X146-SUM($I164:AO164))))</f>
        <v>0</v>
      </c>
      <c r="AQ164" s="31">
        <f>IF($I132="n/a",0,IF(AQ$4&lt;=$C164,0,IF(SUM($C164,$I132)&gt;AQ$4,$X146/$I132,$X146-SUM($I164:AP164))))</f>
        <v>0</v>
      </c>
      <c r="AR164" s="31">
        <f>IF($I132="n/a",0,IF(AR$4&lt;=$C164,0,IF(SUM($C164,$I132)&gt;AR$4,$X146/$I132,$X146-SUM($I164:AQ164))))</f>
        <v>0</v>
      </c>
      <c r="AS164" s="31">
        <f>IF($I132="n/a",0,IF(AS$4&lt;=$C164,0,IF(SUM($C164,$I132)&gt;AS$4,$X146/$I132,$X146-SUM($I164:AR164))))</f>
        <v>0</v>
      </c>
      <c r="AT164" s="31">
        <f>IF($I132="n/a",0,IF(AT$4&lt;=$C164,0,IF(SUM($C164,$I132)&gt;AT$4,$X146/$I132,$X146-SUM($I164:AS164))))</f>
        <v>0</v>
      </c>
      <c r="AU164" s="31">
        <f>IF($I132="n/a",0,IF(AU$4&lt;=$C164,0,IF(SUM($C164,$I132)&gt;AU$4,$X146/$I132,$X146-SUM($I164:AT164))))</f>
        <v>0</v>
      </c>
      <c r="AV164" s="31">
        <f>IF($I132="n/a",0,IF(AV$4&lt;=$C164,0,IF(SUM($C164,$I132)&gt;AV$4,$X146/$I132,$X146-SUM($I164:AU164))))</f>
        <v>0</v>
      </c>
      <c r="AW164" s="31">
        <f>IF($I132="n/a",0,IF(AW$4&lt;=$C164,0,IF(SUM($C164,$I132)&gt;AW$4,$X146/$I132,$X146-SUM($I164:AV164))))</f>
        <v>0</v>
      </c>
      <c r="AX164" s="31">
        <f>IF($I132="n/a",0,IF(AX$4&lt;=$C164,0,IF(SUM($C164,$I132)&gt;AX$4,$X146/$I132,$X146-SUM($I164:AW164))))</f>
        <v>0</v>
      </c>
      <c r="AY164" s="31">
        <f>IF($I132="n/a",0,IF(AY$4&lt;=$C164,0,IF(SUM($C164,$I132)&gt;AY$4,$X146/$I132,$X146-SUM($I164:AX164))))</f>
        <v>0</v>
      </c>
      <c r="AZ164" s="31">
        <f>IF($I132="n/a",0,IF(AZ$4&lt;=$C164,0,IF(SUM($C164,$I132)&gt;AZ$4,$X146/$I132,$X146-SUM($I164:AY164))))</f>
        <v>0</v>
      </c>
      <c r="BA164" s="31">
        <f>IF($I132="n/a",0,IF(BA$4&lt;=$C164,0,IF(SUM($C164,$I132)&gt;BA$4,$X146/$I132,$X146-SUM($I164:AZ164))))</f>
        <v>0</v>
      </c>
      <c r="BB164" s="31">
        <f>IF($I132="n/a",0,IF(BB$4&lt;=$C164,0,IF(SUM($C164,$I132)&gt;BB$4,$X146/$I132,$X146-SUM($I164:BA164))))</f>
        <v>0</v>
      </c>
      <c r="BC164" s="31">
        <f>IF($I132="n/a",0,IF(BC$4&lt;=$C164,0,IF(SUM($C164,$I132)&gt;BC$4,$X146/$I132,$X146-SUM($I164:BB164))))</f>
        <v>0</v>
      </c>
      <c r="BD164" s="31">
        <f>IF($I132="n/a",0,IF(BD$4&lt;=$C164,0,IF(SUM($C164,$I132)&gt;BD$4,$X146/$I132,$X146-SUM($I164:BC164))))</f>
        <v>0</v>
      </c>
      <c r="BE164" s="31">
        <f>IF($I132="n/a",0,IF(BE$4&lt;=$C164,0,IF(SUM($C164,$I132)&gt;BE$4,$X146/$I132,$X146-SUM($I164:BD164))))</f>
        <v>0</v>
      </c>
      <c r="BF164" s="31">
        <f>IF($I132="n/a",0,IF(BF$4&lt;=$C164,0,IF(SUM($C164,$I132)&gt;BF$4,$X146/$I132,$X146-SUM($I164:BE164))))</f>
        <v>0</v>
      </c>
      <c r="BG164" s="31">
        <f>IF($I132="n/a",0,IF(BG$4&lt;=$C164,0,IF(SUM($C164,$I132)&gt;BG$4,$X146/$I132,$X146-SUM($I164:BF164))))</f>
        <v>0</v>
      </c>
      <c r="BH164" s="31">
        <f>IF($I132="n/a",0,IF(BH$4&lt;=$C164,0,IF(SUM($C164,$I132)&gt;BH$4,$X146/$I132,$X146-SUM($I164:BG164))))</f>
        <v>0</v>
      </c>
      <c r="BI164" s="31">
        <f>IF($I132="n/a",0,IF(BI$4&lt;=$C164,0,IF(SUM($C164,$I132)&gt;BI$4,$X146/$I132,$X146-SUM($I164:BH164))))</f>
        <v>0</v>
      </c>
      <c r="BJ164" s="31">
        <f>IF($I132="n/a",0,IF(BJ$4&lt;=$C164,0,IF(SUM($C164,$I132)&gt;BJ$4,$X146/$I132,$X146-SUM($I164:BI164))))</f>
        <v>0</v>
      </c>
      <c r="BK164" s="31">
        <f>IF($I132="n/a",0,IF(BK$4&lt;=$C164,0,IF(SUM($C164,$I132)&gt;BK$4,$X146/$I132,$X146-SUM($I164:BJ164))))</f>
        <v>0</v>
      </c>
      <c r="BL164" s="31">
        <f>IF($I132="n/a",0,IF(BL$4&lt;=$C164,0,IF(SUM($C164,$I132)&gt;BL$4,$X146/$I132,$X146-SUM($I164:BK164))))</f>
        <v>0</v>
      </c>
      <c r="BM164" s="31">
        <f>IF($I132="n/a",0,IF(BM$4&lt;=$C164,0,IF(SUM($C164,$I132)&gt;BM$4,$X146/$I132,$X146-SUM($I164:BL164))))</f>
        <v>0</v>
      </c>
      <c r="BN164" s="31">
        <f>IF($I132="n/a",0,IF(BN$4&lt;=$C164,0,IF(SUM($C164,$I132)&gt;BN$4,$X146/$I132,$X146-SUM($I164:BM164))))</f>
        <v>0</v>
      </c>
      <c r="BO164" s="31">
        <f>IF($I132="n/a",0,IF(BO$4&lt;=$C164,0,IF(SUM($C164,$I132)&gt;BO$4,$X146/$I132,$X146-SUM($I164:BN164))))</f>
        <v>0</v>
      </c>
      <c r="BP164" s="31">
        <f>IF($I132="n/a",0,IF(BP$4&lt;=$C164,0,IF(SUM($C164,$I132)&gt;BP$4,$X146/$I132,$X146-SUM($I164:BO164))))</f>
        <v>0</v>
      </c>
      <c r="BQ164" s="31">
        <f>IF($I132="n/a",0,IF(BQ$4&lt;=$C164,0,IF(SUM($C164,$I132)&gt;BQ$4,$X146/$I132,$X146-SUM($I164:BP164))))</f>
        <v>0</v>
      </c>
      <c r="BR164" s="31">
        <f>IF($I132="n/a",0,IF(BR$4&lt;=$C164,0,IF(SUM($C164,$I132)&gt;BR$4,$X146/$I132,$X146-SUM($I164:BQ164))))</f>
        <v>0</v>
      </c>
      <c r="BS164" s="31">
        <f>IF($I132="n/a",0,IF(BS$4&lt;=$C164,0,IF(SUM($C164,$I132)&gt;BS$4,$X146/$I132,$X146-SUM($I164:BR164))))</f>
        <v>0</v>
      </c>
      <c r="BT164" s="31">
        <f>IF($I132="n/a",0,IF(BT$4&lt;=$C164,0,IF(SUM($C164,$I132)&gt;BT$4,$X146/$I132,$X146-SUM($I164:BS164))))</f>
        <v>0</v>
      </c>
      <c r="BU164" s="31">
        <f>IF($I132="n/a",0,IF(BU$4&lt;=$C164,0,IF(SUM($C164,$I132)&gt;BU$4,$X146/$I132,$X146-SUM($I164:BT164))))</f>
        <v>0</v>
      </c>
      <c r="BV164" s="31">
        <f>IF($I132="n/a",0,IF(BV$4&lt;=$C164,0,IF(SUM($C164,$I132)&gt;BV$4,$X146/$I132,$X146-SUM($I164:BU164))))</f>
        <v>0</v>
      </c>
      <c r="BW164" s="31">
        <f>IF($I132="n/a",0,IF(BW$4&lt;=$C164,0,IF(SUM($C164,$I132)&gt;BW$4,$X146/$I132,$X146-SUM($I164:BV164))))</f>
        <v>0</v>
      </c>
      <c r="BX164" s="31">
        <f>IF($I132="n/a",0,IF(BX$4&lt;=$C164,0,IF(SUM($C164,$I132)&gt;BX$4,$X146/$I132,$X146-SUM($I164:BW164))))</f>
        <v>0</v>
      </c>
      <c r="BY164" s="31">
        <f>IF($I132="n/a",0,IF(BY$4&lt;=$C164,0,IF(SUM($C164,$I132)&gt;BY$4,$X146/$I132,$X146-SUM($I164:BX164))))</f>
        <v>0</v>
      </c>
      <c r="BZ164" s="31">
        <f>IF($I132="n/a",0,IF(BZ$4&lt;=$C164,0,IF(SUM($C164,$I132)&gt;BZ$4,$X146/$I132,$X146-SUM($I164:BY164))))</f>
        <v>0</v>
      </c>
      <c r="CA164" s="31">
        <f>IF($I132="n/a",0,IF(CA$4&lt;=$C164,0,IF(SUM($C164,$I132)&gt;CA$4,$X146/$I132,$X146-SUM($I164:BZ164))))</f>
        <v>0</v>
      </c>
      <c r="CB164" s="31">
        <f>IF($I132="n/a",0,IF(CB$4&lt;=$C164,0,IF(SUM($C164,$I132)&gt;CB$4,$X146/$I132,$X146-SUM($I164:CA164))))</f>
        <v>0</v>
      </c>
      <c r="CC164" s="31">
        <f>IF($I132="n/a",0,IF(CC$4&lt;=$C164,0,IF(SUM($C164,$I132)&gt;CC$4,$X146/$I132,$X146-SUM($I164:CB164))))</f>
        <v>0</v>
      </c>
      <c r="CD164" s="31">
        <f>IF($I132="n/a",0,IF(CD$4&lt;=$C164,0,IF(SUM($C164,$I132)&gt;CD$4,$X146/$I132,$X146-SUM($I164:CC164))))</f>
        <v>0</v>
      </c>
      <c r="CE164" s="31">
        <f>IF($I132="n/a",0,IF(CE$4&lt;=$C164,0,IF(SUM($C164,$I132)&gt;CE$4,$X146/$I132,$X146-SUM($I164:CD164))))</f>
        <v>0</v>
      </c>
      <c r="CF164" s="31">
        <f>IF($I132="n/a",0,IF(CF$4&lt;=$C164,0,IF(SUM($C164,$I132)&gt;CF$4,$X146/$I132,$X146-SUM($I164:CE164))))</f>
        <v>0</v>
      </c>
    </row>
    <row r="165" spans="1:84" s="153" customFormat="1" ht="12.75" customHeight="1">
      <c r="A165"/>
      <c r="C165" s="197">
        <v>2031</v>
      </c>
      <c r="D165" s="21" t="s">
        <v>60</v>
      </c>
      <c r="E165" s="21" t="s">
        <v>185</v>
      </c>
      <c r="I165" s="31"/>
      <c r="J165" s="31">
        <f>IF($I132="n/a",0,IF(J$4&lt;=$C165,0,IF(SUM($C165,$I132)&gt;J$4,$Y146/$I132,$Y146-SUM($I165:I165))))</f>
        <v>0</v>
      </c>
      <c r="K165" s="31">
        <f>IF($I132="n/a",0,IF(K$4&lt;=$C165,0,IF(SUM($C165,$I132)&gt;K$4,$Y146/$I132,$Y146-SUM($I165:J165))))</f>
        <v>0</v>
      </c>
      <c r="L165" s="31">
        <f>IF($I132="n/a",0,IF(L$4&lt;=$C165,0,IF(SUM($C165,$I132)&gt;L$4,$Y146/$I132,$Y146-SUM($I165:K165))))</f>
        <v>0</v>
      </c>
      <c r="M165" s="31">
        <f>IF($I132="n/a",0,IF(M$4&lt;=$C165,0,IF(SUM($C165,$I132)&gt;M$4,$Y146/$I132,$Y146-SUM($I165:L165))))</f>
        <v>0</v>
      </c>
      <c r="N165" s="31">
        <f>IF($I132="n/a",0,IF(N$4&lt;=$C165,0,IF(SUM($C165,$I132)&gt;N$4,$Y146/$I132,$Y146-SUM($I165:M165))))</f>
        <v>0</v>
      </c>
      <c r="O165" s="31">
        <f>IF($I132="n/a",0,IF(O$4&lt;=$C165,0,IF(SUM($C165,$I132)&gt;O$4,$Y146/$I132,$Y146-SUM($I165:N165))))</f>
        <v>0</v>
      </c>
      <c r="P165" s="31">
        <f>IF($I132="n/a",0,IF(P$4&lt;=$C165,0,IF(SUM($C165,$I132)&gt;P$4,$Y146/$I132,$Y146-SUM($I165:O165))))</f>
        <v>0</v>
      </c>
      <c r="Q165" s="31">
        <f>IF($I132="n/a",0,IF(Q$4&lt;=$C165,0,IF(SUM($C165,$I132)&gt;Q$4,$Y146/$I132,$Y146-SUM($I165:P165))))</f>
        <v>0</v>
      </c>
      <c r="R165" s="31">
        <f>IF($I132="n/a",0,IF(R$4&lt;=$C165,0,IF(SUM($C165,$I132)&gt;R$4,$Y146/$I132,$Y146-SUM($I165:Q165))))</f>
        <v>0</v>
      </c>
      <c r="S165" s="31">
        <f>IF($I132="n/a",0,IF(S$4&lt;=$C165,0,IF(SUM($C165,$I132)&gt;S$4,$Y146/$I132,$Y146-SUM($I165:R165))))</f>
        <v>0</v>
      </c>
      <c r="T165" s="31">
        <f>IF($I132="n/a",0,IF(T$4&lt;=$C165,0,IF(SUM($C165,$I132)&gt;T$4,$Y146/$I132,$Y146-SUM($I165:S165))))</f>
        <v>0</v>
      </c>
      <c r="U165" s="31">
        <f>IF($I132="n/a",0,IF(U$4&lt;=$C165,0,IF(SUM($C165,$I132)&gt;U$4,$Y146/$I132,$Y146-SUM($I165:T165))))</f>
        <v>0</v>
      </c>
      <c r="V165" s="31">
        <f>IF($I132="n/a",0,IF(V$4&lt;=$C165,0,IF(SUM($C165,$I132)&gt;V$4,$Y146/$I132,$Y146-SUM($I165:U165))))</f>
        <v>0</v>
      </c>
      <c r="W165" s="31">
        <f>IF($I132="n/a",0,IF(W$4&lt;=$C165,0,IF(SUM($C165,$I132)&gt;W$4,$Y146/$I132,$Y146-SUM($I165:V165))))</f>
        <v>0</v>
      </c>
      <c r="X165" s="31">
        <f>IF($I132="n/a",0,IF(X$4&lt;=$C165,0,IF(SUM($C165,$I132)&gt;X$4,$Y146/$I132,$Y146-SUM($I165:W165))))</f>
        <v>0</v>
      </c>
      <c r="Y165" s="31">
        <f>IF($I132="n/a",0,IF(Y$4&lt;=$C165,0,IF(SUM($C165,$I132)&gt;Y$4,$Y146/$I132,$Y146-SUM($I165:X165))))</f>
        <v>0</v>
      </c>
      <c r="Z165" s="31">
        <f>IF($I132="n/a",0,IF(Z$4&lt;=$C165,0,IF(SUM($C165,$I132)&gt;Z$4,$Y146/$I132,$Y146-SUM($I165:Y165))))</f>
        <v>0</v>
      </c>
      <c r="AA165" s="31">
        <f>IF($I132="n/a",0,IF(AA$4&lt;=$C165,0,IF(SUM($C165,$I132)&gt;AA$4,$Y146/$I132,$Y146-SUM($I165:Z165))))</f>
        <v>0</v>
      </c>
      <c r="AB165" s="31">
        <f>IF($I132="n/a",0,IF(AB$4&lt;=$C165,0,IF(SUM($C165,$I132)&gt;AB$4,$Y146/$I132,$Y146-SUM($I165:AA165))))</f>
        <v>0</v>
      </c>
      <c r="AC165" s="31">
        <f>IF($I132="n/a",0,IF(AC$4&lt;=$C165,0,IF(SUM($C165,$I132)&gt;AC$4,$Y146/$I132,$Y146-SUM($I165:AB165))))</f>
        <v>0</v>
      </c>
      <c r="AD165" s="31">
        <f>IF($I132="n/a",0,IF(AD$4&lt;=$C165,0,IF(SUM($C165,$I132)&gt;AD$4,$Y146/$I132,$Y146-SUM($I165:AC165))))</f>
        <v>0</v>
      </c>
      <c r="AE165" s="31">
        <f>IF($I132="n/a",0,IF(AE$4&lt;=$C165,0,IF(SUM($C165,$I132)&gt;AE$4,$Y146/$I132,$Y146-SUM($I165:AD165))))</f>
        <v>0</v>
      </c>
      <c r="AF165" s="31">
        <f>IF($I132="n/a",0,IF(AF$4&lt;=$C165,0,IF(SUM($C165,$I132)&gt;AF$4,$Y146/$I132,$Y146-SUM($I165:AE165))))</f>
        <v>0</v>
      </c>
      <c r="AG165" s="31">
        <f>IF($I132="n/a",0,IF(AG$4&lt;=$C165,0,IF(SUM($C165,$I132)&gt;AG$4,$Y146/$I132,$Y146-SUM($I165:AF165))))</f>
        <v>0</v>
      </c>
      <c r="AH165" s="31">
        <f>IF($I132="n/a",0,IF(AH$4&lt;=$C165,0,IF(SUM($C165,$I132)&gt;AH$4,$Y146/$I132,$Y146-SUM($I165:AG165))))</f>
        <v>0</v>
      </c>
      <c r="AI165" s="31">
        <f>IF($I132="n/a",0,IF(AI$4&lt;=$C165,0,IF(SUM($C165,$I132)&gt;AI$4,$Y146/$I132,$Y146-SUM($I165:AH165))))</f>
        <v>0</v>
      </c>
      <c r="AJ165" s="31">
        <f>IF($I132="n/a",0,IF(AJ$4&lt;=$C165,0,IF(SUM($C165,$I132)&gt;AJ$4,$Y146/$I132,$Y146-SUM($I165:AI165))))</f>
        <v>0</v>
      </c>
      <c r="AK165" s="31">
        <f>IF($I132="n/a",0,IF(AK$4&lt;=$C165,0,IF(SUM($C165,$I132)&gt;AK$4,$Y146/$I132,$Y146-SUM($I165:AJ165))))</f>
        <v>0</v>
      </c>
      <c r="AL165" s="31">
        <f>IF($I132="n/a",0,IF(AL$4&lt;=$C165,0,IF(SUM($C165,$I132)&gt;AL$4,$Y146/$I132,$Y146-SUM($I165:AK165))))</f>
        <v>0</v>
      </c>
      <c r="AM165" s="31">
        <f>IF($I132="n/a",0,IF(AM$4&lt;=$C165,0,IF(SUM($C165,$I132)&gt;AM$4,$Y146/$I132,$Y146-SUM($I165:AL165))))</f>
        <v>0</v>
      </c>
      <c r="AN165" s="31">
        <f>IF($I132="n/a",0,IF(AN$4&lt;=$C165,0,IF(SUM($C165,$I132)&gt;AN$4,$Y146/$I132,$Y146-SUM($I165:AM165))))</f>
        <v>0</v>
      </c>
      <c r="AO165" s="31">
        <f>IF($I132="n/a",0,IF(AO$4&lt;=$C165,0,IF(SUM($C165,$I132)&gt;AO$4,$Y146/$I132,$Y146-SUM($I165:AN165))))</f>
        <v>0</v>
      </c>
      <c r="AP165" s="31">
        <f>IF($I132="n/a",0,IF(AP$4&lt;=$C165,0,IF(SUM($C165,$I132)&gt;AP$4,$Y146/$I132,$Y146-SUM($I165:AO165))))</f>
        <v>0</v>
      </c>
      <c r="AQ165" s="31">
        <f>IF($I132="n/a",0,IF(AQ$4&lt;=$C165,0,IF(SUM($C165,$I132)&gt;AQ$4,$Y146/$I132,$Y146-SUM($I165:AP165))))</f>
        <v>0</v>
      </c>
      <c r="AR165" s="31">
        <f>IF($I132="n/a",0,IF(AR$4&lt;=$C165,0,IF(SUM($C165,$I132)&gt;AR$4,$Y146/$I132,$Y146-SUM($I165:AQ165))))</f>
        <v>0</v>
      </c>
      <c r="AS165" s="31">
        <f>IF($I132="n/a",0,IF(AS$4&lt;=$C165,0,IF(SUM($C165,$I132)&gt;AS$4,$Y146/$I132,$Y146-SUM($I165:AR165))))</f>
        <v>0</v>
      </c>
      <c r="AT165" s="31">
        <f>IF($I132="n/a",0,IF(AT$4&lt;=$C165,0,IF(SUM($C165,$I132)&gt;AT$4,$Y146/$I132,$Y146-SUM($I165:AS165))))</f>
        <v>0</v>
      </c>
      <c r="AU165" s="31">
        <f>IF($I132="n/a",0,IF(AU$4&lt;=$C165,0,IF(SUM($C165,$I132)&gt;AU$4,$Y146/$I132,$Y146-SUM($I165:AT165))))</f>
        <v>0</v>
      </c>
      <c r="AV165" s="31">
        <f>IF($I132="n/a",0,IF(AV$4&lt;=$C165,0,IF(SUM($C165,$I132)&gt;AV$4,$Y146/$I132,$Y146-SUM($I165:AU165))))</f>
        <v>0</v>
      </c>
      <c r="AW165" s="31">
        <f>IF($I132="n/a",0,IF(AW$4&lt;=$C165,0,IF(SUM($C165,$I132)&gt;AW$4,$Y146/$I132,$Y146-SUM($I165:AV165))))</f>
        <v>0</v>
      </c>
      <c r="AX165" s="31">
        <f>IF($I132="n/a",0,IF(AX$4&lt;=$C165,0,IF(SUM($C165,$I132)&gt;AX$4,$Y146/$I132,$Y146-SUM($I165:AW165))))</f>
        <v>0</v>
      </c>
      <c r="AY165" s="31">
        <f>IF($I132="n/a",0,IF(AY$4&lt;=$C165,0,IF(SUM($C165,$I132)&gt;AY$4,$Y146/$I132,$Y146-SUM($I165:AX165))))</f>
        <v>0</v>
      </c>
      <c r="AZ165" s="31">
        <f>IF($I132="n/a",0,IF(AZ$4&lt;=$C165,0,IF(SUM($C165,$I132)&gt;AZ$4,$Y146/$I132,$Y146-SUM($I165:AY165))))</f>
        <v>0</v>
      </c>
      <c r="BA165" s="31">
        <f>IF($I132="n/a",0,IF(BA$4&lt;=$C165,0,IF(SUM($C165,$I132)&gt;BA$4,$Y146/$I132,$Y146-SUM($I165:AZ165))))</f>
        <v>0</v>
      </c>
      <c r="BB165" s="31">
        <f>IF($I132="n/a",0,IF(BB$4&lt;=$C165,0,IF(SUM($C165,$I132)&gt;BB$4,$Y146/$I132,$Y146-SUM($I165:BA165))))</f>
        <v>0</v>
      </c>
      <c r="BC165" s="31">
        <f>IF($I132="n/a",0,IF(BC$4&lt;=$C165,0,IF(SUM($C165,$I132)&gt;BC$4,$Y146/$I132,$Y146-SUM($I165:BB165))))</f>
        <v>0</v>
      </c>
      <c r="BD165" s="31">
        <f>IF($I132="n/a",0,IF(BD$4&lt;=$C165,0,IF(SUM($C165,$I132)&gt;BD$4,$Y146/$I132,$Y146-SUM($I165:BC165))))</f>
        <v>0</v>
      </c>
      <c r="BE165" s="31">
        <f>IF($I132="n/a",0,IF(BE$4&lt;=$C165,0,IF(SUM($C165,$I132)&gt;BE$4,$Y146/$I132,$Y146-SUM($I165:BD165))))</f>
        <v>0</v>
      </c>
      <c r="BF165" s="31">
        <f>IF($I132="n/a",0,IF(BF$4&lt;=$C165,0,IF(SUM($C165,$I132)&gt;BF$4,$Y146/$I132,$Y146-SUM($I165:BE165))))</f>
        <v>0</v>
      </c>
      <c r="BG165" s="31">
        <f>IF($I132="n/a",0,IF(BG$4&lt;=$C165,0,IF(SUM($C165,$I132)&gt;BG$4,$Y146/$I132,$Y146-SUM($I165:BF165))))</f>
        <v>0</v>
      </c>
      <c r="BH165" s="31">
        <f>IF($I132="n/a",0,IF(BH$4&lt;=$C165,0,IF(SUM($C165,$I132)&gt;BH$4,$Y146/$I132,$Y146-SUM($I165:BG165))))</f>
        <v>0</v>
      </c>
      <c r="BI165" s="31">
        <f>IF($I132="n/a",0,IF(BI$4&lt;=$C165,0,IF(SUM($C165,$I132)&gt;BI$4,$Y146/$I132,$Y146-SUM($I165:BH165))))</f>
        <v>0</v>
      </c>
      <c r="BJ165" s="31">
        <f>IF($I132="n/a",0,IF(BJ$4&lt;=$C165,0,IF(SUM($C165,$I132)&gt;BJ$4,$Y146/$I132,$Y146-SUM($I165:BI165))))</f>
        <v>0</v>
      </c>
      <c r="BK165" s="31">
        <f>IF($I132="n/a",0,IF(BK$4&lt;=$C165,0,IF(SUM($C165,$I132)&gt;BK$4,$Y146/$I132,$Y146-SUM($I165:BJ165))))</f>
        <v>0</v>
      </c>
      <c r="BL165" s="31">
        <f>IF($I132="n/a",0,IF(BL$4&lt;=$C165,0,IF(SUM($C165,$I132)&gt;BL$4,$Y146/$I132,$Y146-SUM($I165:BK165))))</f>
        <v>0</v>
      </c>
      <c r="BM165" s="31">
        <f>IF($I132="n/a",0,IF(BM$4&lt;=$C165,0,IF(SUM($C165,$I132)&gt;BM$4,$Y146/$I132,$Y146-SUM($I165:BL165))))</f>
        <v>0</v>
      </c>
      <c r="BN165" s="31">
        <f>IF($I132="n/a",0,IF(BN$4&lt;=$C165,0,IF(SUM($C165,$I132)&gt;BN$4,$Y146/$I132,$Y146-SUM($I165:BM165))))</f>
        <v>0</v>
      </c>
      <c r="BO165" s="31">
        <f>IF($I132="n/a",0,IF(BO$4&lt;=$C165,0,IF(SUM($C165,$I132)&gt;BO$4,$Y146/$I132,$Y146-SUM($I165:BN165))))</f>
        <v>0</v>
      </c>
      <c r="BP165" s="31">
        <f>IF($I132="n/a",0,IF(BP$4&lt;=$C165,0,IF(SUM($C165,$I132)&gt;BP$4,$Y146/$I132,$Y146-SUM($I165:BO165))))</f>
        <v>0</v>
      </c>
      <c r="BQ165" s="31">
        <f>IF($I132="n/a",0,IF(BQ$4&lt;=$C165,0,IF(SUM($C165,$I132)&gt;BQ$4,$Y146/$I132,$Y146-SUM($I165:BP165))))</f>
        <v>0</v>
      </c>
      <c r="BR165" s="31">
        <f>IF($I132="n/a",0,IF(BR$4&lt;=$C165,0,IF(SUM($C165,$I132)&gt;BR$4,$Y146/$I132,$Y146-SUM($I165:BQ165))))</f>
        <v>0</v>
      </c>
      <c r="BS165" s="31">
        <f>IF($I132="n/a",0,IF(BS$4&lt;=$C165,0,IF(SUM($C165,$I132)&gt;BS$4,$Y146/$I132,$Y146-SUM($I165:BR165))))</f>
        <v>0</v>
      </c>
      <c r="BT165" s="31">
        <f>IF($I132="n/a",0,IF(BT$4&lt;=$C165,0,IF(SUM($C165,$I132)&gt;BT$4,$Y146/$I132,$Y146-SUM($I165:BS165))))</f>
        <v>0</v>
      </c>
      <c r="BU165" s="31">
        <f>IF($I132="n/a",0,IF(BU$4&lt;=$C165,0,IF(SUM($C165,$I132)&gt;BU$4,$Y146/$I132,$Y146-SUM($I165:BT165))))</f>
        <v>0</v>
      </c>
      <c r="BV165" s="31">
        <f>IF($I132="n/a",0,IF(BV$4&lt;=$C165,0,IF(SUM($C165,$I132)&gt;BV$4,$Y146/$I132,$Y146-SUM($I165:BU165))))</f>
        <v>0</v>
      </c>
      <c r="BW165" s="31">
        <f>IF($I132="n/a",0,IF(BW$4&lt;=$C165,0,IF(SUM($C165,$I132)&gt;BW$4,$Y146/$I132,$Y146-SUM($I165:BV165))))</f>
        <v>0</v>
      </c>
      <c r="BX165" s="31">
        <f>IF($I132="n/a",0,IF(BX$4&lt;=$C165,0,IF(SUM($C165,$I132)&gt;BX$4,$Y146/$I132,$Y146-SUM($I165:BW165))))</f>
        <v>0</v>
      </c>
      <c r="BY165" s="31">
        <f>IF($I132="n/a",0,IF(BY$4&lt;=$C165,0,IF(SUM($C165,$I132)&gt;BY$4,$Y146/$I132,$Y146-SUM($I165:BX165))))</f>
        <v>0</v>
      </c>
      <c r="BZ165" s="31">
        <f>IF($I132="n/a",0,IF(BZ$4&lt;=$C165,0,IF(SUM($C165,$I132)&gt;BZ$4,$Y146/$I132,$Y146-SUM($I165:BY165))))</f>
        <v>0</v>
      </c>
      <c r="CA165" s="31">
        <f>IF($I132="n/a",0,IF(CA$4&lt;=$C165,0,IF(SUM($C165,$I132)&gt;CA$4,$Y146/$I132,$Y146-SUM($I165:BZ165))))</f>
        <v>0</v>
      </c>
      <c r="CB165" s="31">
        <f>IF($I132="n/a",0,IF(CB$4&lt;=$C165,0,IF(SUM($C165,$I132)&gt;CB$4,$Y146/$I132,$Y146-SUM($I165:CA165))))</f>
        <v>0</v>
      </c>
      <c r="CC165" s="31">
        <f>IF($I132="n/a",0,IF(CC$4&lt;=$C165,0,IF(SUM($C165,$I132)&gt;CC$4,$Y146/$I132,$Y146-SUM($I165:CB165))))</f>
        <v>0</v>
      </c>
      <c r="CD165" s="31">
        <f>IF($I132="n/a",0,IF(CD$4&lt;=$C165,0,IF(SUM($C165,$I132)&gt;CD$4,$Y146/$I132,$Y146-SUM($I165:CC165))))</f>
        <v>0</v>
      </c>
      <c r="CE165" s="31">
        <f>IF($I132="n/a",0,IF(CE$4&lt;=$C165,0,IF(SUM($C165,$I132)&gt;CE$4,$Y146/$I132,$Y146-SUM($I165:CD165))))</f>
        <v>0</v>
      </c>
      <c r="CF165" s="31">
        <f>IF($I132="n/a",0,IF(CF$4&lt;=$C165,0,IF(SUM($C165,$I132)&gt;CF$4,$Y146/$I132,$Y146-SUM($I165:CE165))))</f>
        <v>0</v>
      </c>
    </row>
    <row r="166" spans="1:84" s="153" customFormat="1" ht="12.75" customHeight="1">
      <c r="A166"/>
      <c r="C166" s="197">
        <v>2032</v>
      </c>
      <c r="D166" s="21" t="s">
        <v>61</v>
      </c>
      <c r="E166" s="21" t="s">
        <v>185</v>
      </c>
      <c r="I166" s="31"/>
      <c r="J166" s="31">
        <f>IF($I132="n/a",0,IF(J$4&lt;=$C166,0,IF(SUM($C166,$I132)&gt;J$4,$Z146/$I132,$Z146-SUM($I166:I166))))</f>
        <v>0</v>
      </c>
      <c r="K166" s="31">
        <f>IF($I132="n/a",0,IF(K$4&lt;=$C166,0,IF(SUM($C166,$I132)&gt;K$4,$Z146/$I132,$Z146-SUM($I166:J166))))</f>
        <v>0</v>
      </c>
      <c r="L166" s="31">
        <f>IF($I132="n/a",0,IF(L$4&lt;=$C166,0,IF(SUM($C166,$I132)&gt;L$4,$Z146/$I132,$Z146-SUM($I166:K166))))</f>
        <v>0</v>
      </c>
      <c r="M166" s="31">
        <f>IF($I132="n/a",0,IF(M$4&lt;=$C166,0,IF(SUM($C166,$I132)&gt;M$4,$Z146/$I132,$Z146-SUM($I166:L166))))</f>
        <v>0</v>
      </c>
      <c r="N166" s="31">
        <f>IF($I132="n/a",0,IF(N$4&lt;=$C166,0,IF(SUM($C166,$I132)&gt;N$4,$Z146/$I132,$Z146-SUM($I166:M166))))</f>
        <v>0</v>
      </c>
      <c r="O166" s="31">
        <f>IF($I132="n/a",0,IF(O$4&lt;=$C166,0,IF(SUM($C166,$I132)&gt;O$4,$Z146/$I132,$Z146-SUM($I166:N166))))</f>
        <v>0</v>
      </c>
      <c r="P166" s="31">
        <f>IF($I132="n/a",0,IF(P$4&lt;=$C166,0,IF(SUM($C166,$I132)&gt;P$4,$Z146/$I132,$Z146-SUM($I166:O166))))</f>
        <v>0</v>
      </c>
      <c r="Q166" s="31">
        <f>IF($I132="n/a",0,IF(Q$4&lt;=$C166,0,IF(SUM($C166,$I132)&gt;Q$4,$Z146/$I132,$Z146-SUM($I166:P166))))</f>
        <v>0</v>
      </c>
      <c r="R166" s="31">
        <f>IF($I132="n/a",0,IF(R$4&lt;=$C166,0,IF(SUM($C166,$I132)&gt;R$4,$Z146/$I132,$Z146-SUM($I166:Q166))))</f>
        <v>0</v>
      </c>
      <c r="S166" s="31">
        <f>IF($I132="n/a",0,IF(S$4&lt;=$C166,0,IF(SUM($C166,$I132)&gt;S$4,$Z146/$I132,$Z146-SUM($I166:R166))))</f>
        <v>0</v>
      </c>
      <c r="T166" s="31">
        <f>IF($I132="n/a",0,IF(T$4&lt;=$C166,0,IF(SUM($C166,$I132)&gt;T$4,$Z146/$I132,$Z146-SUM($I166:S166))))</f>
        <v>0</v>
      </c>
      <c r="U166" s="31">
        <f>IF($I132="n/a",0,IF(U$4&lt;=$C166,0,IF(SUM($C166,$I132)&gt;U$4,$Z146/$I132,$Z146-SUM($I166:T166))))</f>
        <v>0</v>
      </c>
      <c r="V166" s="31">
        <f>IF($I132="n/a",0,IF(V$4&lt;=$C166,0,IF(SUM($C166,$I132)&gt;V$4,$Z146/$I132,$Z146-SUM($I166:U166))))</f>
        <v>0</v>
      </c>
      <c r="W166" s="31">
        <f>IF($I132="n/a",0,IF(W$4&lt;=$C166,0,IF(SUM($C166,$I132)&gt;W$4,$Z146/$I132,$Z146-SUM($I166:V166))))</f>
        <v>0</v>
      </c>
      <c r="X166" s="31">
        <f>IF($I132="n/a",0,IF(X$4&lt;=$C166,0,IF(SUM($C166,$I132)&gt;X$4,$Z146/$I132,$Z146-SUM($I166:W166))))</f>
        <v>0</v>
      </c>
      <c r="Y166" s="31">
        <f>IF($I132="n/a",0,IF(Y$4&lt;=$C166,0,IF(SUM($C166,$I132)&gt;Y$4,$Z146/$I132,$Z146-SUM($I166:X166))))</f>
        <v>0</v>
      </c>
      <c r="Z166" s="31">
        <f>IF($I132="n/a",0,IF(Z$4&lt;=$C166,0,IF(SUM($C166,$I132)&gt;Z$4,$Z146/$I132,$Z146-SUM($I166:Y166))))</f>
        <v>0</v>
      </c>
      <c r="AA166" s="31">
        <f>IF($I132="n/a",0,IF(AA$4&lt;=$C166,0,IF(SUM($C166,$I132)&gt;AA$4,$Z146/$I132,$Z146-SUM($I166:Z166))))</f>
        <v>0</v>
      </c>
      <c r="AB166" s="31">
        <f>IF($I132="n/a",0,IF(AB$4&lt;=$C166,0,IF(SUM($C166,$I132)&gt;AB$4,$Z146/$I132,$Z146-SUM($I166:AA166))))</f>
        <v>0</v>
      </c>
      <c r="AC166" s="31">
        <f>IF($I132="n/a",0,IF(AC$4&lt;=$C166,0,IF(SUM($C166,$I132)&gt;AC$4,$Z146/$I132,$Z146-SUM($I166:AB166))))</f>
        <v>0</v>
      </c>
      <c r="AD166" s="31">
        <f>IF($I132="n/a",0,IF(AD$4&lt;=$C166,0,IF(SUM($C166,$I132)&gt;AD$4,$Z146/$I132,$Z146-SUM($I166:AC166))))</f>
        <v>0</v>
      </c>
      <c r="AE166" s="31">
        <f>IF($I132="n/a",0,IF(AE$4&lt;=$C166,0,IF(SUM($C166,$I132)&gt;AE$4,$Z146/$I132,$Z146-SUM($I166:AD166))))</f>
        <v>0</v>
      </c>
      <c r="AF166" s="31">
        <f>IF($I132="n/a",0,IF(AF$4&lt;=$C166,0,IF(SUM($C166,$I132)&gt;AF$4,$Z146/$I132,$Z146-SUM($I166:AE166))))</f>
        <v>0</v>
      </c>
      <c r="AG166" s="31">
        <f>IF($I132="n/a",0,IF(AG$4&lt;=$C166,0,IF(SUM($C166,$I132)&gt;AG$4,$Z146/$I132,$Z146-SUM($I166:AF166))))</f>
        <v>0</v>
      </c>
      <c r="AH166" s="31">
        <f>IF($I132="n/a",0,IF(AH$4&lt;=$C166,0,IF(SUM($C166,$I132)&gt;AH$4,$Z146/$I132,$Z146-SUM($I166:AG166))))</f>
        <v>0</v>
      </c>
      <c r="AI166" s="31">
        <f>IF($I132="n/a",0,IF(AI$4&lt;=$C166,0,IF(SUM($C166,$I132)&gt;AI$4,$Z146/$I132,$Z146-SUM($I166:AH166))))</f>
        <v>0</v>
      </c>
      <c r="AJ166" s="31">
        <f>IF($I132="n/a",0,IF(AJ$4&lt;=$C166,0,IF(SUM($C166,$I132)&gt;AJ$4,$Z146/$I132,$Z146-SUM($I166:AI166))))</f>
        <v>0</v>
      </c>
      <c r="AK166" s="31">
        <f>IF($I132="n/a",0,IF(AK$4&lt;=$C166,0,IF(SUM($C166,$I132)&gt;AK$4,$Z146/$I132,$Z146-SUM($I166:AJ166))))</f>
        <v>0</v>
      </c>
      <c r="AL166" s="31">
        <f>IF($I132="n/a",0,IF(AL$4&lt;=$C166,0,IF(SUM($C166,$I132)&gt;AL$4,$Z146/$I132,$Z146-SUM($I166:AK166))))</f>
        <v>0</v>
      </c>
      <c r="AM166" s="31">
        <f>IF($I132="n/a",0,IF(AM$4&lt;=$C166,0,IF(SUM($C166,$I132)&gt;AM$4,$Z146/$I132,$Z146-SUM($I166:AL166))))</f>
        <v>0</v>
      </c>
      <c r="AN166" s="31">
        <f>IF($I132="n/a",0,IF(AN$4&lt;=$C166,0,IF(SUM($C166,$I132)&gt;AN$4,$Z146/$I132,$Z146-SUM($I166:AM166))))</f>
        <v>0</v>
      </c>
      <c r="AO166" s="31">
        <f>IF($I132="n/a",0,IF(AO$4&lt;=$C166,0,IF(SUM($C166,$I132)&gt;AO$4,$Z146/$I132,$Z146-SUM($I166:AN166))))</f>
        <v>0</v>
      </c>
      <c r="AP166" s="31">
        <f>IF($I132="n/a",0,IF(AP$4&lt;=$C166,0,IF(SUM($C166,$I132)&gt;AP$4,$Z146/$I132,$Z146-SUM($I166:AO166))))</f>
        <v>0</v>
      </c>
      <c r="AQ166" s="31">
        <f>IF($I132="n/a",0,IF(AQ$4&lt;=$C166,0,IF(SUM($C166,$I132)&gt;AQ$4,$Z146/$I132,$Z146-SUM($I166:AP166))))</f>
        <v>0</v>
      </c>
      <c r="AR166" s="31">
        <f>IF($I132="n/a",0,IF(AR$4&lt;=$C166,0,IF(SUM($C166,$I132)&gt;AR$4,$Z146/$I132,$Z146-SUM($I166:AQ166))))</f>
        <v>0</v>
      </c>
      <c r="AS166" s="31">
        <f>IF($I132="n/a",0,IF(AS$4&lt;=$C166,0,IF(SUM($C166,$I132)&gt;AS$4,$Z146/$I132,$Z146-SUM($I166:AR166))))</f>
        <v>0</v>
      </c>
      <c r="AT166" s="31">
        <f>IF($I132="n/a",0,IF(AT$4&lt;=$C166,0,IF(SUM($C166,$I132)&gt;AT$4,$Z146/$I132,$Z146-SUM($I166:AS166))))</f>
        <v>0</v>
      </c>
      <c r="AU166" s="31">
        <f>IF($I132="n/a",0,IF(AU$4&lt;=$C166,0,IF(SUM($C166,$I132)&gt;AU$4,$Z146/$I132,$Z146-SUM($I166:AT166))))</f>
        <v>0</v>
      </c>
      <c r="AV166" s="31">
        <f>IF($I132="n/a",0,IF(AV$4&lt;=$C166,0,IF(SUM($C166,$I132)&gt;AV$4,$Z146/$I132,$Z146-SUM($I166:AU166))))</f>
        <v>0</v>
      </c>
      <c r="AW166" s="31">
        <f>IF($I132="n/a",0,IF(AW$4&lt;=$C166,0,IF(SUM($C166,$I132)&gt;AW$4,$Z146/$I132,$Z146-SUM($I166:AV166))))</f>
        <v>0</v>
      </c>
      <c r="AX166" s="31">
        <f>IF($I132="n/a",0,IF(AX$4&lt;=$C166,0,IF(SUM($C166,$I132)&gt;AX$4,$Z146/$I132,$Z146-SUM($I166:AW166))))</f>
        <v>0</v>
      </c>
      <c r="AY166" s="31">
        <f>IF($I132="n/a",0,IF(AY$4&lt;=$C166,0,IF(SUM($C166,$I132)&gt;AY$4,$Z146/$I132,$Z146-SUM($I166:AX166))))</f>
        <v>0</v>
      </c>
      <c r="AZ166" s="31">
        <f>IF($I132="n/a",0,IF(AZ$4&lt;=$C166,0,IF(SUM($C166,$I132)&gt;AZ$4,$Z146/$I132,$Z146-SUM($I166:AY166))))</f>
        <v>0</v>
      </c>
      <c r="BA166" s="31">
        <f>IF($I132="n/a",0,IF(BA$4&lt;=$C166,0,IF(SUM($C166,$I132)&gt;BA$4,$Z146/$I132,$Z146-SUM($I166:AZ166))))</f>
        <v>0</v>
      </c>
      <c r="BB166" s="31">
        <f>IF($I132="n/a",0,IF(BB$4&lt;=$C166,0,IF(SUM($C166,$I132)&gt;BB$4,$Z146/$I132,$Z146-SUM($I166:BA166))))</f>
        <v>0</v>
      </c>
      <c r="BC166" s="31">
        <f>IF($I132="n/a",0,IF(BC$4&lt;=$C166,0,IF(SUM($C166,$I132)&gt;BC$4,$Z146/$I132,$Z146-SUM($I166:BB166))))</f>
        <v>0</v>
      </c>
      <c r="BD166" s="31">
        <f>IF($I132="n/a",0,IF(BD$4&lt;=$C166,0,IF(SUM($C166,$I132)&gt;BD$4,$Z146/$I132,$Z146-SUM($I166:BC166))))</f>
        <v>0</v>
      </c>
      <c r="BE166" s="31">
        <f>IF($I132="n/a",0,IF(BE$4&lt;=$C166,0,IF(SUM($C166,$I132)&gt;BE$4,$Z146/$I132,$Z146-SUM($I166:BD166))))</f>
        <v>0</v>
      </c>
      <c r="BF166" s="31">
        <f>IF($I132="n/a",0,IF(BF$4&lt;=$C166,0,IF(SUM($C166,$I132)&gt;BF$4,$Z146/$I132,$Z146-SUM($I166:BE166))))</f>
        <v>0</v>
      </c>
      <c r="BG166" s="31">
        <f>IF($I132="n/a",0,IF(BG$4&lt;=$C166,0,IF(SUM($C166,$I132)&gt;BG$4,$Z146/$I132,$Z146-SUM($I166:BF166))))</f>
        <v>0</v>
      </c>
      <c r="BH166" s="31">
        <f>IF($I132="n/a",0,IF(BH$4&lt;=$C166,0,IF(SUM($C166,$I132)&gt;BH$4,$Z146/$I132,$Z146-SUM($I166:BG166))))</f>
        <v>0</v>
      </c>
      <c r="BI166" s="31">
        <f>IF($I132="n/a",0,IF(BI$4&lt;=$C166,0,IF(SUM($C166,$I132)&gt;BI$4,$Z146/$I132,$Z146-SUM($I166:BH166))))</f>
        <v>0</v>
      </c>
      <c r="BJ166" s="31">
        <f>IF($I132="n/a",0,IF(BJ$4&lt;=$C166,0,IF(SUM($C166,$I132)&gt;BJ$4,$Z146/$I132,$Z146-SUM($I166:BI166))))</f>
        <v>0</v>
      </c>
      <c r="BK166" s="31">
        <f>IF($I132="n/a",0,IF(BK$4&lt;=$C166,0,IF(SUM($C166,$I132)&gt;BK$4,$Z146/$I132,$Z146-SUM($I166:BJ166))))</f>
        <v>0</v>
      </c>
      <c r="BL166" s="31">
        <f>IF($I132="n/a",0,IF(BL$4&lt;=$C166,0,IF(SUM($C166,$I132)&gt;BL$4,$Z146/$I132,$Z146-SUM($I166:BK166))))</f>
        <v>0</v>
      </c>
      <c r="BM166" s="31">
        <f>IF($I132="n/a",0,IF(BM$4&lt;=$C166,0,IF(SUM($C166,$I132)&gt;BM$4,$Z146/$I132,$Z146-SUM($I166:BL166))))</f>
        <v>0</v>
      </c>
      <c r="BN166" s="31">
        <f>IF($I132="n/a",0,IF(BN$4&lt;=$C166,0,IF(SUM($C166,$I132)&gt;BN$4,$Z146/$I132,$Z146-SUM($I166:BM166))))</f>
        <v>0</v>
      </c>
      <c r="BO166" s="31">
        <f>IF($I132="n/a",0,IF(BO$4&lt;=$C166,0,IF(SUM($C166,$I132)&gt;BO$4,$Z146/$I132,$Z146-SUM($I166:BN166))))</f>
        <v>0</v>
      </c>
      <c r="BP166" s="31">
        <f>IF($I132="n/a",0,IF(BP$4&lt;=$C166,0,IF(SUM($C166,$I132)&gt;BP$4,$Z146/$I132,$Z146-SUM($I166:BO166))))</f>
        <v>0</v>
      </c>
      <c r="BQ166" s="31">
        <f>IF($I132="n/a",0,IF(BQ$4&lt;=$C166,0,IF(SUM($C166,$I132)&gt;BQ$4,$Z146/$I132,$Z146-SUM($I166:BP166))))</f>
        <v>0</v>
      </c>
      <c r="BR166" s="31">
        <f>IF($I132="n/a",0,IF(BR$4&lt;=$C166,0,IF(SUM($C166,$I132)&gt;BR$4,$Z146/$I132,$Z146-SUM($I166:BQ166))))</f>
        <v>0</v>
      </c>
      <c r="BS166" s="31">
        <f>IF($I132="n/a",0,IF(BS$4&lt;=$C166,0,IF(SUM($C166,$I132)&gt;BS$4,$Z146/$I132,$Z146-SUM($I166:BR166))))</f>
        <v>0</v>
      </c>
      <c r="BT166" s="31">
        <f>IF($I132="n/a",0,IF(BT$4&lt;=$C166,0,IF(SUM($C166,$I132)&gt;BT$4,$Z146/$I132,$Z146-SUM($I166:BS166))))</f>
        <v>0</v>
      </c>
      <c r="BU166" s="31">
        <f>IF($I132="n/a",0,IF(BU$4&lt;=$C166,0,IF(SUM($C166,$I132)&gt;BU$4,$Z146/$I132,$Z146-SUM($I166:BT166))))</f>
        <v>0</v>
      </c>
      <c r="BV166" s="31">
        <f>IF($I132="n/a",0,IF(BV$4&lt;=$C166,0,IF(SUM($C166,$I132)&gt;BV$4,$Z146/$I132,$Z146-SUM($I166:BU166))))</f>
        <v>0</v>
      </c>
      <c r="BW166" s="31">
        <f>IF($I132="n/a",0,IF(BW$4&lt;=$C166,0,IF(SUM($C166,$I132)&gt;BW$4,$Z146/$I132,$Z146-SUM($I166:BV166))))</f>
        <v>0</v>
      </c>
      <c r="BX166" s="31">
        <f>IF($I132="n/a",0,IF(BX$4&lt;=$C166,0,IF(SUM($C166,$I132)&gt;BX$4,$Z146/$I132,$Z146-SUM($I166:BW166))))</f>
        <v>0</v>
      </c>
      <c r="BY166" s="31">
        <f>IF($I132="n/a",0,IF(BY$4&lt;=$C166,0,IF(SUM($C166,$I132)&gt;BY$4,$Z146/$I132,$Z146-SUM($I166:BX166))))</f>
        <v>0</v>
      </c>
      <c r="BZ166" s="31">
        <f>IF($I132="n/a",0,IF(BZ$4&lt;=$C166,0,IF(SUM($C166,$I132)&gt;BZ$4,$Z146/$I132,$Z146-SUM($I166:BY166))))</f>
        <v>0</v>
      </c>
      <c r="CA166" s="31">
        <f>IF($I132="n/a",0,IF(CA$4&lt;=$C166,0,IF(SUM($C166,$I132)&gt;CA$4,$Z146/$I132,$Z146-SUM($I166:BZ166))))</f>
        <v>0</v>
      </c>
      <c r="CB166" s="31">
        <f>IF($I132="n/a",0,IF(CB$4&lt;=$C166,0,IF(SUM($C166,$I132)&gt;CB$4,$Z146/$I132,$Z146-SUM($I166:CA166))))</f>
        <v>0</v>
      </c>
      <c r="CC166" s="31">
        <f>IF($I132="n/a",0,IF(CC$4&lt;=$C166,0,IF(SUM($C166,$I132)&gt;CC$4,$Z146/$I132,$Z146-SUM($I166:CB166))))</f>
        <v>0</v>
      </c>
      <c r="CD166" s="31">
        <f>IF($I132="n/a",0,IF(CD$4&lt;=$C166,0,IF(SUM($C166,$I132)&gt;CD$4,$Z146/$I132,$Z146-SUM($I166:CC166))))</f>
        <v>0</v>
      </c>
      <c r="CE166" s="31">
        <f>IF($I132="n/a",0,IF(CE$4&lt;=$C166,0,IF(SUM($C166,$I132)&gt;CE$4,$Z146/$I132,$Z146-SUM($I166:CD166))))</f>
        <v>0</v>
      </c>
      <c r="CF166" s="31">
        <f>IF($I132="n/a",0,IF(CF$4&lt;=$C166,0,IF(SUM($C166,$I132)&gt;CF$4,$Z146/$I132,$Z146-SUM($I166:CE166))))</f>
        <v>0</v>
      </c>
    </row>
    <row r="167" spans="1:84" s="153" customFormat="1" ht="12.75" customHeight="1">
      <c r="A167"/>
      <c r="C167" s="197">
        <v>2033</v>
      </c>
      <c r="D167" s="21" t="s">
        <v>62</v>
      </c>
      <c r="E167" s="21" t="s">
        <v>185</v>
      </c>
      <c r="I167" s="31"/>
      <c r="J167" s="31">
        <f>IF($I132="n/a",0,IF(J$4&lt;=$C167,0,IF(SUM($C167,$I132)&gt;J$4,$AA146/$I132,$AA146-SUM($I167:I167))))</f>
        <v>0</v>
      </c>
      <c r="K167" s="31">
        <f>IF($I132="n/a",0,IF(K$4&lt;=$C167,0,IF(SUM($C167,$I132)&gt;K$4,$AA146/$I132,$AA146-SUM($I167:J167))))</f>
        <v>0</v>
      </c>
      <c r="L167" s="31">
        <f>IF($I132="n/a",0,IF(L$4&lt;=$C167,0,IF(SUM($C167,$I132)&gt;L$4,$AA146/$I132,$AA146-SUM($I167:K167))))</f>
        <v>0</v>
      </c>
      <c r="M167" s="31">
        <f>IF($I132="n/a",0,IF(M$4&lt;=$C167,0,IF(SUM($C167,$I132)&gt;M$4,$AA146/$I132,$AA146-SUM($I167:L167))))</f>
        <v>0</v>
      </c>
      <c r="N167" s="31">
        <f>IF($I132="n/a",0,IF(N$4&lt;=$C167,0,IF(SUM($C167,$I132)&gt;N$4,$AA146/$I132,$AA146-SUM($I167:M167))))</f>
        <v>0</v>
      </c>
      <c r="O167" s="31">
        <f>IF($I132="n/a",0,IF(O$4&lt;=$C167,0,IF(SUM($C167,$I132)&gt;O$4,$AA146/$I132,$AA146-SUM($I167:N167))))</f>
        <v>0</v>
      </c>
      <c r="P167" s="31">
        <f>IF($I132="n/a",0,IF(P$4&lt;=$C167,0,IF(SUM($C167,$I132)&gt;P$4,$AA146/$I132,$AA146-SUM($I167:O167))))</f>
        <v>0</v>
      </c>
      <c r="Q167" s="31">
        <f>IF($I132="n/a",0,IF(Q$4&lt;=$C167,0,IF(SUM($C167,$I132)&gt;Q$4,$AA146/$I132,$AA146-SUM($I167:P167))))</f>
        <v>0</v>
      </c>
      <c r="R167" s="31">
        <f>IF($I132="n/a",0,IF(R$4&lt;=$C167,0,IF(SUM($C167,$I132)&gt;R$4,$AA146/$I132,$AA146-SUM($I167:Q167))))</f>
        <v>0</v>
      </c>
      <c r="S167" s="31">
        <f>IF($I132="n/a",0,IF(S$4&lt;=$C167,0,IF(SUM($C167,$I132)&gt;S$4,$AA146/$I132,$AA146-SUM($I167:R167))))</f>
        <v>0</v>
      </c>
      <c r="T167" s="31">
        <f>IF($I132="n/a",0,IF(T$4&lt;=$C167,0,IF(SUM($C167,$I132)&gt;T$4,$AA146/$I132,$AA146-SUM($I167:S167))))</f>
        <v>0</v>
      </c>
      <c r="U167" s="31">
        <f>IF($I132="n/a",0,IF(U$4&lt;=$C167,0,IF(SUM($C167,$I132)&gt;U$4,$AA146/$I132,$AA146-SUM($I167:T167))))</f>
        <v>0</v>
      </c>
      <c r="V167" s="31">
        <f>IF($I132="n/a",0,IF(V$4&lt;=$C167,0,IF(SUM($C167,$I132)&gt;V$4,$AA146/$I132,$AA146-SUM($I167:U167))))</f>
        <v>0</v>
      </c>
      <c r="W167" s="31">
        <f>IF($I132="n/a",0,IF(W$4&lt;=$C167,0,IF(SUM($C167,$I132)&gt;W$4,$AA146/$I132,$AA146-SUM($I167:V167))))</f>
        <v>0</v>
      </c>
      <c r="X167" s="31">
        <f>IF($I132="n/a",0,IF(X$4&lt;=$C167,0,IF(SUM($C167,$I132)&gt;X$4,$AA146/$I132,$AA146-SUM($I167:W167))))</f>
        <v>0</v>
      </c>
      <c r="Y167" s="31">
        <f>IF($I132="n/a",0,IF(Y$4&lt;=$C167,0,IF(SUM($C167,$I132)&gt;Y$4,$AA146/$I132,$AA146-SUM($I167:X167))))</f>
        <v>0</v>
      </c>
      <c r="Z167" s="31">
        <f>IF($I132="n/a",0,IF(Z$4&lt;=$C167,0,IF(SUM($C167,$I132)&gt;Z$4,$AA146/$I132,$AA146-SUM($I167:Y167))))</f>
        <v>0</v>
      </c>
      <c r="AA167" s="31">
        <f>IF($I132="n/a",0,IF(AA$4&lt;=$C167,0,IF(SUM($C167,$I132)&gt;AA$4,$AA146/$I132,$AA146-SUM($I167:Z167))))</f>
        <v>0</v>
      </c>
      <c r="AB167" s="31">
        <f>IF($I132="n/a",0,IF(AB$4&lt;=$C167,0,IF(SUM($C167,$I132)&gt;AB$4,$AA146/$I132,$AA146-SUM($I167:AA167))))</f>
        <v>0</v>
      </c>
      <c r="AC167" s="31">
        <f>IF($I132="n/a",0,IF(AC$4&lt;=$C167,0,IF(SUM($C167,$I132)&gt;AC$4,$AA146/$I132,$AA146-SUM($I167:AB167))))</f>
        <v>0</v>
      </c>
      <c r="AD167" s="31">
        <f>IF($I132="n/a",0,IF(AD$4&lt;=$C167,0,IF(SUM($C167,$I132)&gt;AD$4,$AA146/$I132,$AA146-SUM($I167:AC167))))</f>
        <v>0</v>
      </c>
      <c r="AE167" s="31">
        <f>IF($I132="n/a",0,IF(AE$4&lt;=$C167,0,IF(SUM($C167,$I132)&gt;AE$4,$AA146/$I132,$AA146-SUM($I167:AD167))))</f>
        <v>0</v>
      </c>
      <c r="AF167" s="31">
        <f>IF($I132="n/a",0,IF(AF$4&lt;=$C167,0,IF(SUM($C167,$I132)&gt;AF$4,$AA146/$I132,$AA146-SUM($I167:AE167))))</f>
        <v>0</v>
      </c>
      <c r="AG167" s="31">
        <f>IF($I132="n/a",0,IF(AG$4&lt;=$C167,0,IF(SUM($C167,$I132)&gt;AG$4,$AA146/$I132,$AA146-SUM($I167:AF167))))</f>
        <v>0</v>
      </c>
      <c r="AH167" s="31">
        <f>IF($I132="n/a",0,IF(AH$4&lt;=$C167,0,IF(SUM($C167,$I132)&gt;AH$4,$AA146/$I132,$AA146-SUM($I167:AG167))))</f>
        <v>0</v>
      </c>
      <c r="AI167" s="31">
        <f>IF($I132="n/a",0,IF(AI$4&lt;=$C167,0,IF(SUM($C167,$I132)&gt;AI$4,$AA146/$I132,$AA146-SUM($I167:AH167))))</f>
        <v>0</v>
      </c>
      <c r="AJ167" s="31">
        <f>IF($I132="n/a",0,IF(AJ$4&lt;=$C167,0,IF(SUM($C167,$I132)&gt;AJ$4,$AA146/$I132,$AA146-SUM($I167:AI167))))</f>
        <v>0</v>
      </c>
      <c r="AK167" s="31">
        <f>IF($I132="n/a",0,IF(AK$4&lt;=$C167,0,IF(SUM($C167,$I132)&gt;AK$4,$AA146/$I132,$AA146-SUM($I167:AJ167))))</f>
        <v>0</v>
      </c>
      <c r="AL167" s="31">
        <f>IF($I132="n/a",0,IF(AL$4&lt;=$C167,0,IF(SUM($C167,$I132)&gt;AL$4,$AA146/$I132,$AA146-SUM($I167:AK167))))</f>
        <v>0</v>
      </c>
      <c r="AM167" s="31">
        <f>IF($I132="n/a",0,IF(AM$4&lt;=$C167,0,IF(SUM($C167,$I132)&gt;AM$4,$AA146/$I132,$AA146-SUM($I167:AL167))))</f>
        <v>0</v>
      </c>
      <c r="AN167" s="31">
        <f>IF($I132="n/a",0,IF(AN$4&lt;=$C167,0,IF(SUM($C167,$I132)&gt;AN$4,$AA146/$I132,$AA146-SUM($I167:AM167))))</f>
        <v>0</v>
      </c>
      <c r="AO167" s="31">
        <f>IF($I132="n/a",0,IF(AO$4&lt;=$C167,0,IF(SUM($C167,$I132)&gt;AO$4,$AA146/$I132,$AA146-SUM($I167:AN167))))</f>
        <v>0</v>
      </c>
      <c r="AP167" s="31">
        <f>IF($I132="n/a",0,IF(AP$4&lt;=$C167,0,IF(SUM($C167,$I132)&gt;AP$4,$AA146/$I132,$AA146-SUM($I167:AO167))))</f>
        <v>0</v>
      </c>
      <c r="AQ167" s="31">
        <f>IF($I132="n/a",0,IF(AQ$4&lt;=$C167,0,IF(SUM($C167,$I132)&gt;AQ$4,$AA146/$I132,$AA146-SUM($I167:AP167))))</f>
        <v>0</v>
      </c>
      <c r="AR167" s="31">
        <f>IF($I132="n/a",0,IF(AR$4&lt;=$C167,0,IF(SUM($C167,$I132)&gt;AR$4,$AA146/$I132,$AA146-SUM($I167:AQ167))))</f>
        <v>0</v>
      </c>
      <c r="AS167" s="31">
        <f>IF($I132="n/a",0,IF(AS$4&lt;=$C167,0,IF(SUM($C167,$I132)&gt;AS$4,$AA146/$I132,$AA146-SUM($I167:AR167))))</f>
        <v>0</v>
      </c>
      <c r="AT167" s="31">
        <f>IF($I132="n/a",0,IF(AT$4&lt;=$C167,0,IF(SUM($C167,$I132)&gt;AT$4,$AA146/$I132,$AA146-SUM($I167:AS167))))</f>
        <v>0</v>
      </c>
      <c r="AU167" s="31">
        <f>IF($I132="n/a",0,IF(AU$4&lt;=$C167,0,IF(SUM($C167,$I132)&gt;AU$4,$AA146/$I132,$AA146-SUM($I167:AT167))))</f>
        <v>0</v>
      </c>
      <c r="AV167" s="31">
        <f>IF($I132="n/a",0,IF(AV$4&lt;=$C167,0,IF(SUM($C167,$I132)&gt;AV$4,$AA146/$I132,$AA146-SUM($I167:AU167))))</f>
        <v>0</v>
      </c>
      <c r="AW167" s="31">
        <f>IF($I132="n/a",0,IF(AW$4&lt;=$C167,0,IF(SUM($C167,$I132)&gt;AW$4,$AA146/$I132,$AA146-SUM($I167:AV167))))</f>
        <v>0</v>
      </c>
      <c r="AX167" s="31">
        <f>IF($I132="n/a",0,IF(AX$4&lt;=$C167,0,IF(SUM($C167,$I132)&gt;AX$4,$AA146/$I132,$AA146-SUM($I167:AW167))))</f>
        <v>0</v>
      </c>
      <c r="AY167" s="31">
        <f>IF($I132="n/a",0,IF(AY$4&lt;=$C167,0,IF(SUM($C167,$I132)&gt;AY$4,$AA146/$I132,$AA146-SUM($I167:AX167))))</f>
        <v>0</v>
      </c>
      <c r="AZ167" s="31">
        <f>IF($I132="n/a",0,IF(AZ$4&lt;=$C167,0,IF(SUM($C167,$I132)&gt;AZ$4,$AA146/$I132,$AA146-SUM($I167:AY167))))</f>
        <v>0</v>
      </c>
      <c r="BA167" s="31">
        <f>IF($I132="n/a",0,IF(BA$4&lt;=$C167,0,IF(SUM($C167,$I132)&gt;BA$4,$AA146/$I132,$AA146-SUM($I167:AZ167))))</f>
        <v>0</v>
      </c>
      <c r="BB167" s="31">
        <f>IF($I132="n/a",0,IF(BB$4&lt;=$C167,0,IF(SUM($C167,$I132)&gt;BB$4,$AA146/$I132,$AA146-SUM($I167:BA167))))</f>
        <v>0</v>
      </c>
      <c r="BC167" s="31">
        <f>IF($I132="n/a",0,IF(BC$4&lt;=$C167,0,IF(SUM($C167,$I132)&gt;BC$4,$AA146/$I132,$AA146-SUM($I167:BB167))))</f>
        <v>0</v>
      </c>
      <c r="BD167" s="31">
        <f>IF($I132="n/a",0,IF(BD$4&lt;=$C167,0,IF(SUM($C167,$I132)&gt;BD$4,$AA146/$I132,$AA146-SUM($I167:BC167))))</f>
        <v>0</v>
      </c>
      <c r="BE167" s="31">
        <f>IF($I132="n/a",0,IF(BE$4&lt;=$C167,0,IF(SUM($C167,$I132)&gt;BE$4,$AA146/$I132,$AA146-SUM($I167:BD167))))</f>
        <v>0</v>
      </c>
      <c r="BF167" s="31">
        <f>IF($I132="n/a",0,IF(BF$4&lt;=$C167,0,IF(SUM($C167,$I132)&gt;BF$4,$AA146/$I132,$AA146-SUM($I167:BE167))))</f>
        <v>0</v>
      </c>
      <c r="BG167" s="31">
        <f>IF($I132="n/a",0,IF(BG$4&lt;=$C167,0,IF(SUM($C167,$I132)&gt;BG$4,$AA146/$I132,$AA146-SUM($I167:BF167))))</f>
        <v>0</v>
      </c>
      <c r="BH167" s="31">
        <f>IF($I132="n/a",0,IF(BH$4&lt;=$C167,0,IF(SUM($C167,$I132)&gt;BH$4,$AA146/$I132,$AA146-SUM($I167:BG167))))</f>
        <v>0</v>
      </c>
      <c r="BI167" s="31">
        <f>IF($I132="n/a",0,IF(BI$4&lt;=$C167,0,IF(SUM($C167,$I132)&gt;BI$4,$AA146/$I132,$AA146-SUM($I167:BH167))))</f>
        <v>0</v>
      </c>
      <c r="BJ167" s="31">
        <f>IF($I132="n/a",0,IF(BJ$4&lt;=$C167,0,IF(SUM($C167,$I132)&gt;BJ$4,$AA146/$I132,$AA146-SUM($I167:BI167))))</f>
        <v>0</v>
      </c>
      <c r="BK167" s="31">
        <f>IF($I132="n/a",0,IF(BK$4&lt;=$C167,0,IF(SUM($C167,$I132)&gt;BK$4,$AA146/$I132,$AA146-SUM($I167:BJ167))))</f>
        <v>0</v>
      </c>
      <c r="BL167" s="31">
        <f>IF($I132="n/a",0,IF(BL$4&lt;=$C167,0,IF(SUM($C167,$I132)&gt;BL$4,$AA146/$I132,$AA146-SUM($I167:BK167))))</f>
        <v>0</v>
      </c>
      <c r="BM167" s="31">
        <f>IF($I132="n/a",0,IF(BM$4&lt;=$C167,0,IF(SUM($C167,$I132)&gt;BM$4,$AA146/$I132,$AA146-SUM($I167:BL167))))</f>
        <v>0</v>
      </c>
      <c r="BN167" s="31">
        <f>IF($I132="n/a",0,IF(BN$4&lt;=$C167,0,IF(SUM($C167,$I132)&gt;BN$4,$AA146/$I132,$AA146-SUM($I167:BM167))))</f>
        <v>0</v>
      </c>
      <c r="BO167" s="31">
        <f>IF($I132="n/a",0,IF(BO$4&lt;=$C167,0,IF(SUM($C167,$I132)&gt;BO$4,$AA146/$I132,$AA146-SUM($I167:BN167))))</f>
        <v>0</v>
      </c>
      <c r="BP167" s="31">
        <f>IF($I132="n/a",0,IF(BP$4&lt;=$C167,0,IF(SUM($C167,$I132)&gt;BP$4,$AA146/$I132,$AA146-SUM($I167:BO167))))</f>
        <v>0</v>
      </c>
      <c r="BQ167" s="31">
        <f>IF($I132="n/a",0,IF(BQ$4&lt;=$C167,0,IF(SUM($C167,$I132)&gt;BQ$4,$AA146/$I132,$AA146-SUM($I167:BP167))))</f>
        <v>0</v>
      </c>
      <c r="BR167" s="31">
        <f>IF($I132="n/a",0,IF(BR$4&lt;=$C167,0,IF(SUM($C167,$I132)&gt;BR$4,$AA146/$I132,$AA146-SUM($I167:BQ167))))</f>
        <v>0</v>
      </c>
      <c r="BS167" s="31">
        <f>IF($I132="n/a",0,IF(BS$4&lt;=$C167,0,IF(SUM($C167,$I132)&gt;BS$4,$AA146/$I132,$AA146-SUM($I167:BR167))))</f>
        <v>0</v>
      </c>
      <c r="BT167" s="31">
        <f>IF($I132="n/a",0,IF(BT$4&lt;=$C167,0,IF(SUM($C167,$I132)&gt;BT$4,$AA146/$I132,$AA146-SUM($I167:BS167))))</f>
        <v>0</v>
      </c>
      <c r="BU167" s="31">
        <f>IF($I132="n/a",0,IF(BU$4&lt;=$C167,0,IF(SUM($C167,$I132)&gt;BU$4,$AA146/$I132,$AA146-SUM($I167:BT167))))</f>
        <v>0</v>
      </c>
      <c r="BV167" s="31">
        <f>IF($I132="n/a",0,IF(BV$4&lt;=$C167,0,IF(SUM($C167,$I132)&gt;BV$4,$AA146/$I132,$AA146-SUM($I167:BU167))))</f>
        <v>0</v>
      </c>
      <c r="BW167" s="31">
        <f>IF($I132="n/a",0,IF(BW$4&lt;=$C167,0,IF(SUM($C167,$I132)&gt;BW$4,$AA146/$I132,$AA146-SUM($I167:BV167))))</f>
        <v>0</v>
      </c>
      <c r="BX167" s="31">
        <f>IF($I132="n/a",0,IF(BX$4&lt;=$C167,0,IF(SUM($C167,$I132)&gt;BX$4,$AA146/$I132,$AA146-SUM($I167:BW167))))</f>
        <v>0</v>
      </c>
      <c r="BY167" s="31">
        <f>IF($I132="n/a",0,IF(BY$4&lt;=$C167,0,IF(SUM($C167,$I132)&gt;BY$4,$AA146/$I132,$AA146-SUM($I167:BX167))))</f>
        <v>0</v>
      </c>
      <c r="BZ167" s="31">
        <f>IF($I132="n/a",0,IF(BZ$4&lt;=$C167,0,IF(SUM($C167,$I132)&gt;BZ$4,$AA146/$I132,$AA146-SUM($I167:BY167))))</f>
        <v>0</v>
      </c>
      <c r="CA167" s="31">
        <f>IF($I132="n/a",0,IF(CA$4&lt;=$C167,0,IF(SUM($C167,$I132)&gt;CA$4,$AA146/$I132,$AA146-SUM($I167:BZ167))))</f>
        <v>0</v>
      </c>
      <c r="CB167" s="31">
        <f>IF($I132="n/a",0,IF(CB$4&lt;=$C167,0,IF(SUM($C167,$I132)&gt;CB$4,$AA146/$I132,$AA146-SUM($I167:CA167))))</f>
        <v>0</v>
      </c>
      <c r="CC167" s="31">
        <f>IF($I132="n/a",0,IF(CC$4&lt;=$C167,0,IF(SUM($C167,$I132)&gt;CC$4,$AA146/$I132,$AA146-SUM($I167:CB167))))</f>
        <v>0</v>
      </c>
      <c r="CD167" s="31">
        <f>IF($I132="n/a",0,IF(CD$4&lt;=$C167,0,IF(SUM($C167,$I132)&gt;CD$4,$AA146/$I132,$AA146-SUM($I167:CC167))))</f>
        <v>0</v>
      </c>
      <c r="CE167" s="31">
        <f>IF($I132="n/a",0,IF(CE$4&lt;=$C167,0,IF(SUM($C167,$I132)&gt;CE$4,$AA146/$I132,$AA146-SUM($I167:CD167))))</f>
        <v>0</v>
      </c>
      <c r="CF167" s="31">
        <f>IF($I132="n/a",0,IF(CF$4&lt;=$C167,0,IF(SUM($C167,$I132)&gt;CF$4,$AA146/$I132,$AA146-SUM($I167:CE167))))</f>
        <v>0</v>
      </c>
    </row>
    <row r="168" spans="1:84" s="153" customFormat="1" ht="12.75" customHeight="1">
      <c r="A168"/>
      <c r="C168" s="197">
        <v>2034</v>
      </c>
      <c r="D168" s="21" t="s">
        <v>63</v>
      </c>
      <c r="E168" s="21" t="s">
        <v>185</v>
      </c>
      <c r="I168" s="31"/>
      <c r="J168" s="31">
        <f>IF($I132="n/a",0,IF(J$4&lt;=$C168,0,IF(SUM($C168,$I132)&gt;J$4,$AB146/$I132,$AB146-SUM($I168:I168))))</f>
        <v>0</v>
      </c>
      <c r="K168" s="31">
        <f>IF($I132="n/a",0,IF(K$4&lt;=$C168,0,IF(SUM($C168,$I132)&gt;K$4,$AB146/$I132,$AB146-SUM($I168:J168))))</f>
        <v>0</v>
      </c>
      <c r="L168" s="31">
        <f>IF($I132="n/a",0,IF(L$4&lt;=$C168,0,IF(SUM($C168,$I132)&gt;L$4,$AB146/$I132,$AB146-SUM($I168:K168))))</f>
        <v>0</v>
      </c>
      <c r="M168" s="31">
        <f>IF($I132="n/a",0,IF(M$4&lt;=$C168,0,IF(SUM($C168,$I132)&gt;M$4,$AB146/$I132,$AB146-SUM($I168:L168))))</f>
        <v>0</v>
      </c>
      <c r="N168" s="31">
        <f>IF($I132="n/a",0,IF(N$4&lt;=$C168,0,IF(SUM($C168,$I132)&gt;N$4,$AB146/$I132,$AB146-SUM($I168:M168))))</f>
        <v>0</v>
      </c>
      <c r="O168" s="31">
        <f>IF($I132="n/a",0,IF(O$4&lt;=$C168,0,IF(SUM($C168,$I132)&gt;O$4,$AB146/$I132,$AB146-SUM($I168:N168))))</f>
        <v>0</v>
      </c>
      <c r="P168" s="31">
        <f>IF($I132="n/a",0,IF(P$4&lt;=$C168,0,IF(SUM($C168,$I132)&gt;P$4,$AB146/$I132,$AB146-SUM($I168:O168))))</f>
        <v>0</v>
      </c>
      <c r="Q168" s="31">
        <f>IF($I132="n/a",0,IF(Q$4&lt;=$C168,0,IF(SUM($C168,$I132)&gt;Q$4,$AB146/$I132,$AB146-SUM($I168:P168))))</f>
        <v>0</v>
      </c>
      <c r="R168" s="31">
        <f>IF($I132="n/a",0,IF(R$4&lt;=$C168,0,IF(SUM($C168,$I132)&gt;R$4,$AB146/$I132,$AB146-SUM($I168:Q168))))</f>
        <v>0</v>
      </c>
      <c r="S168" s="31">
        <f>IF($I132="n/a",0,IF(S$4&lt;=$C168,0,IF(SUM($C168,$I132)&gt;S$4,$AB146/$I132,$AB146-SUM($I168:R168))))</f>
        <v>0</v>
      </c>
      <c r="T168" s="31">
        <f>IF($I132="n/a",0,IF(T$4&lt;=$C168,0,IF(SUM($C168,$I132)&gt;T$4,$AB146/$I132,$AB146-SUM($I168:S168))))</f>
        <v>0</v>
      </c>
      <c r="U168" s="31">
        <f>IF($I132="n/a",0,IF(U$4&lt;=$C168,0,IF(SUM($C168,$I132)&gt;U$4,$AB146/$I132,$AB146-SUM($I168:T168))))</f>
        <v>0</v>
      </c>
      <c r="V168" s="31">
        <f>IF($I132="n/a",0,IF(V$4&lt;=$C168,0,IF(SUM($C168,$I132)&gt;V$4,$AB146/$I132,$AB146-SUM($I168:U168))))</f>
        <v>0</v>
      </c>
      <c r="W168" s="31">
        <f>IF($I132="n/a",0,IF(W$4&lt;=$C168,0,IF(SUM($C168,$I132)&gt;W$4,$AB146/$I132,$AB146-SUM($I168:V168))))</f>
        <v>0</v>
      </c>
      <c r="X168" s="31">
        <f>IF($I132="n/a",0,IF(X$4&lt;=$C168,0,IF(SUM($C168,$I132)&gt;X$4,$AB146/$I132,$AB146-SUM($I168:W168))))</f>
        <v>0</v>
      </c>
      <c r="Y168" s="31">
        <f>IF($I132="n/a",0,IF(Y$4&lt;=$C168,0,IF(SUM($C168,$I132)&gt;Y$4,$AB146/$I132,$AB146-SUM($I168:X168))))</f>
        <v>0</v>
      </c>
      <c r="Z168" s="31">
        <f>IF($I132="n/a",0,IF(Z$4&lt;=$C168,0,IF(SUM($C168,$I132)&gt;Z$4,$AB146/$I132,$AB146-SUM($I168:Y168))))</f>
        <v>0</v>
      </c>
      <c r="AA168" s="31">
        <f>IF($I132="n/a",0,IF(AA$4&lt;=$C168,0,IF(SUM($C168,$I132)&gt;AA$4,$AB146/$I132,$AB146-SUM($I168:Z168))))</f>
        <v>0</v>
      </c>
      <c r="AB168" s="31">
        <f>IF($I132="n/a",0,IF(AB$4&lt;=$C168,0,IF(SUM($C168,$I132)&gt;AB$4,$AB146/$I132,$AB146-SUM($I168:AA168))))</f>
        <v>0</v>
      </c>
      <c r="AC168" s="31">
        <f>IF($I132="n/a",0,IF(AC$4&lt;=$C168,0,IF(SUM($C168,$I132)&gt;AC$4,$AB146/$I132,$AB146-SUM($I168:AB168))))</f>
        <v>0</v>
      </c>
      <c r="AD168" s="31">
        <f>IF($I132="n/a",0,IF(AD$4&lt;=$C168,0,IF(SUM($C168,$I132)&gt;AD$4,$AB146/$I132,$AB146-SUM($I168:AC168))))</f>
        <v>0</v>
      </c>
      <c r="AE168" s="31">
        <f>IF($I132="n/a",0,IF(AE$4&lt;=$C168,0,IF(SUM($C168,$I132)&gt;AE$4,$AB146/$I132,$AB146-SUM($I168:AD168))))</f>
        <v>0</v>
      </c>
      <c r="AF168" s="31">
        <f>IF($I132="n/a",0,IF(AF$4&lt;=$C168,0,IF(SUM($C168,$I132)&gt;AF$4,$AB146/$I132,$AB146-SUM($I168:AE168))))</f>
        <v>0</v>
      </c>
      <c r="AG168" s="31">
        <f>IF($I132="n/a",0,IF(AG$4&lt;=$C168,0,IF(SUM($C168,$I132)&gt;AG$4,$AB146/$I132,$AB146-SUM($I168:AF168))))</f>
        <v>0</v>
      </c>
      <c r="AH168" s="31">
        <f>IF($I132="n/a",0,IF(AH$4&lt;=$C168,0,IF(SUM($C168,$I132)&gt;AH$4,$AB146/$I132,$AB146-SUM($I168:AG168))))</f>
        <v>0</v>
      </c>
      <c r="AI168" s="31">
        <f>IF($I132="n/a",0,IF(AI$4&lt;=$C168,0,IF(SUM($C168,$I132)&gt;AI$4,$AB146/$I132,$AB146-SUM($I168:AH168))))</f>
        <v>0</v>
      </c>
      <c r="AJ168" s="31">
        <f>IF($I132="n/a",0,IF(AJ$4&lt;=$C168,0,IF(SUM($C168,$I132)&gt;AJ$4,$AB146/$I132,$AB146-SUM($I168:AI168))))</f>
        <v>0</v>
      </c>
      <c r="AK168" s="31">
        <f>IF($I132="n/a",0,IF(AK$4&lt;=$C168,0,IF(SUM($C168,$I132)&gt;AK$4,$AB146/$I132,$AB146-SUM($I168:AJ168))))</f>
        <v>0</v>
      </c>
      <c r="AL168" s="31">
        <f>IF($I132="n/a",0,IF(AL$4&lt;=$C168,0,IF(SUM($C168,$I132)&gt;AL$4,$AB146/$I132,$AB146-SUM($I168:AK168))))</f>
        <v>0</v>
      </c>
      <c r="AM168" s="31">
        <f>IF($I132="n/a",0,IF(AM$4&lt;=$C168,0,IF(SUM($C168,$I132)&gt;AM$4,$AB146/$I132,$AB146-SUM($I168:AL168))))</f>
        <v>0</v>
      </c>
      <c r="AN168" s="31">
        <f>IF($I132="n/a",0,IF(AN$4&lt;=$C168,0,IF(SUM($C168,$I132)&gt;AN$4,$AB146/$I132,$AB146-SUM($I168:AM168))))</f>
        <v>0</v>
      </c>
      <c r="AO168" s="31">
        <f>IF($I132="n/a",0,IF(AO$4&lt;=$C168,0,IF(SUM($C168,$I132)&gt;AO$4,$AB146/$I132,$AB146-SUM($I168:AN168))))</f>
        <v>0</v>
      </c>
      <c r="AP168" s="31">
        <f>IF($I132="n/a",0,IF(AP$4&lt;=$C168,0,IF(SUM($C168,$I132)&gt;AP$4,$AB146/$I132,$AB146-SUM($I168:AO168))))</f>
        <v>0</v>
      </c>
      <c r="AQ168" s="31">
        <f>IF($I132="n/a",0,IF(AQ$4&lt;=$C168,0,IF(SUM($C168,$I132)&gt;AQ$4,$AB146/$I132,$AB146-SUM($I168:AP168))))</f>
        <v>0</v>
      </c>
      <c r="AR168" s="31">
        <f>IF($I132="n/a",0,IF(AR$4&lt;=$C168,0,IF(SUM($C168,$I132)&gt;AR$4,$AB146/$I132,$AB146-SUM($I168:AQ168))))</f>
        <v>0</v>
      </c>
      <c r="AS168" s="31">
        <f>IF($I132="n/a",0,IF(AS$4&lt;=$C168,0,IF(SUM($C168,$I132)&gt;AS$4,$AB146/$I132,$AB146-SUM($I168:AR168))))</f>
        <v>0</v>
      </c>
      <c r="AT168" s="31">
        <f>IF($I132="n/a",0,IF(AT$4&lt;=$C168,0,IF(SUM($C168,$I132)&gt;AT$4,$AB146/$I132,$AB146-SUM($I168:AS168))))</f>
        <v>0</v>
      </c>
      <c r="AU168" s="31">
        <f>IF($I132="n/a",0,IF(AU$4&lt;=$C168,0,IF(SUM($C168,$I132)&gt;AU$4,$AB146/$I132,$AB146-SUM($I168:AT168))))</f>
        <v>0</v>
      </c>
      <c r="AV168" s="31">
        <f>IF($I132="n/a",0,IF(AV$4&lt;=$C168,0,IF(SUM($C168,$I132)&gt;AV$4,$AB146/$I132,$AB146-SUM($I168:AU168))))</f>
        <v>0</v>
      </c>
      <c r="AW168" s="31">
        <f>IF($I132="n/a",0,IF(AW$4&lt;=$C168,0,IF(SUM($C168,$I132)&gt;AW$4,$AB146/$I132,$AB146-SUM($I168:AV168))))</f>
        <v>0</v>
      </c>
      <c r="AX168" s="31">
        <f>IF($I132="n/a",0,IF(AX$4&lt;=$C168,0,IF(SUM($C168,$I132)&gt;AX$4,$AB146/$I132,$AB146-SUM($I168:AW168))))</f>
        <v>0</v>
      </c>
      <c r="AY168" s="31">
        <f>IF($I132="n/a",0,IF(AY$4&lt;=$C168,0,IF(SUM($C168,$I132)&gt;AY$4,$AB146/$I132,$AB146-SUM($I168:AX168))))</f>
        <v>0</v>
      </c>
      <c r="AZ168" s="31">
        <f>IF($I132="n/a",0,IF(AZ$4&lt;=$C168,0,IF(SUM($C168,$I132)&gt;AZ$4,$AB146/$I132,$AB146-SUM($I168:AY168))))</f>
        <v>0</v>
      </c>
      <c r="BA168" s="31">
        <f>IF($I132="n/a",0,IF(BA$4&lt;=$C168,0,IF(SUM($C168,$I132)&gt;BA$4,$AB146/$I132,$AB146-SUM($I168:AZ168))))</f>
        <v>0</v>
      </c>
      <c r="BB168" s="31">
        <f>IF($I132="n/a",0,IF(BB$4&lt;=$C168,0,IF(SUM($C168,$I132)&gt;BB$4,$AB146/$I132,$AB146-SUM($I168:BA168))))</f>
        <v>0</v>
      </c>
      <c r="BC168" s="31">
        <f>IF($I132="n/a",0,IF(BC$4&lt;=$C168,0,IF(SUM($C168,$I132)&gt;BC$4,$AB146/$I132,$AB146-SUM($I168:BB168))))</f>
        <v>0</v>
      </c>
      <c r="BD168" s="31">
        <f>IF($I132="n/a",0,IF(BD$4&lt;=$C168,0,IF(SUM($C168,$I132)&gt;BD$4,$AB146/$I132,$AB146-SUM($I168:BC168))))</f>
        <v>0</v>
      </c>
      <c r="BE168" s="31">
        <f>IF($I132="n/a",0,IF(BE$4&lt;=$C168,0,IF(SUM($C168,$I132)&gt;BE$4,$AB146/$I132,$AB146-SUM($I168:BD168))))</f>
        <v>0</v>
      </c>
      <c r="BF168" s="31">
        <f>IF($I132="n/a",0,IF(BF$4&lt;=$C168,0,IF(SUM($C168,$I132)&gt;BF$4,$AB146/$I132,$AB146-SUM($I168:BE168))))</f>
        <v>0</v>
      </c>
      <c r="BG168" s="31">
        <f>IF($I132="n/a",0,IF(BG$4&lt;=$C168,0,IF(SUM($C168,$I132)&gt;BG$4,$AB146/$I132,$AB146-SUM($I168:BF168))))</f>
        <v>0</v>
      </c>
      <c r="BH168" s="31">
        <f>IF($I132="n/a",0,IF(BH$4&lt;=$C168,0,IF(SUM($C168,$I132)&gt;BH$4,$AB146/$I132,$AB146-SUM($I168:BG168))))</f>
        <v>0</v>
      </c>
      <c r="BI168" s="31">
        <f>IF($I132="n/a",0,IF(BI$4&lt;=$C168,0,IF(SUM($C168,$I132)&gt;BI$4,$AB146/$I132,$AB146-SUM($I168:BH168))))</f>
        <v>0</v>
      </c>
      <c r="BJ168" s="31">
        <f>IF($I132="n/a",0,IF(BJ$4&lt;=$C168,0,IF(SUM($C168,$I132)&gt;BJ$4,$AB146/$I132,$AB146-SUM($I168:BI168))))</f>
        <v>0</v>
      </c>
      <c r="BK168" s="31">
        <f>IF($I132="n/a",0,IF(BK$4&lt;=$C168,0,IF(SUM($C168,$I132)&gt;BK$4,$AB146/$I132,$AB146-SUM($I168:BJ168))))</f>
        <v>0</v>
      </c>
      <c r="BL168" s="31">
        <f>IF($I132="n/a",0,IF(BL$4&lt;=$C168,0,IF(SUM($C168,$I132)&gt;BL$4,$AB146/$I132,$AB146-SUM($I168:BK168))))</f>
        <v>0</v>
      </c>
      <c r="BM168" s="31">
        <f>IF($I132="n/a",0,IF(BM$4&lt;=$C168,0,IF(SUM($C168,$I132)&gt;BM$4,$AB146/$I132,$AB146-SUM($I168:BL168))))</f>
        <v>0</v>
      </c>
      <c r="BN168" s="31">
        <f>IF($I132="n/a",0,IF(BN$4&lt;=$C168,0,IF(SUM($C168,$I132)&gt;BN$4,$AB146/$I132,$AB146-SUM($I168:BM168))))</f>
        <v>0</v>
      </c>
      <c r="BO168" s="31">
        <f>IF($I132="n/a",0,IF(BO$4&lt;=$C168,0,IF(SUM($C168,$I132)&gt;BO$4,$AB146/$I132,$AB146-SUM($I168:BN168))))</f>
        <v>0</v>
      </c>
      <c r="BP168" s="31">
        <f>IF($I132="n/a",0,IF(BP$4&lt;=$C168,0,IF(SUM($C168,$I132)&gt;BP$4,$AB146/$I132,$AB146-SUM($I168:BO168))))</f>
        <v>0</v>
      </c>
      <c r="BQ168" s="31">
        <f>IF($I132="n/a",0,IF(BQ$4&lt;=$C168,0,IF(SUM($C168,$I132)&gt;BQ$4,$AB146/$I132,$AB146-SUM($I168:BP168))))</f>
        <v>0</v>
      </c>
      <c r="BR168" s="31">
        <f>IF($I132="n/a",0,IF(BR$4&lt;=$C168,0,IF(SUM($C168,$I132)&gt;BR$4,$AB146/$I132,$AB146-SUM($I168:BQ168))))</f>
        <v>0</v>
      </c>
      <c r="BS168" s="31">
        <f>IF($I132="n/a",0,IF(BS$4&lt;=$C168,0,IF(SUM($C168,$I132)&gt;BS$4,$AB146/$I132,$AB146-SUM($I168:BR168))))</f>
        <v>0</v>
      </c>
      <c r="BT168" s="31">
        <f>IF($I132="n/a",0,IF(BT$4&lt;=$C168,0,IF(SUM($C168,$I132)&gt;BT$4,$AB146/$I132,$AB146-SUM($I168:BS168))))</f>
        <v>0</v>
      </c>
      <c r="BU168" s="31">
        <f>IF($I132="n/a",0,IF(BU$4&lt;=$C168,0,IF(SUM($C168,$I132)&gt;BU$4,$AB146/$I132,$AB146-SUM($I168:BT168))))</f>
        <v>0</v>
      </c>
      <c r="BV168" s="31">
        <f>IF($I132="n/a",0,IF(BV$4&lt;=$C168,0,IF(SUM($C168,$I132)&gt;BV$4,$AB146/$I132,$AB146-SUM($I168:BU168))))</f>
        <v>0</v>
      </c>
      <c r="BW168" s="31">
        <f>IF($I132="n/a",0,IF(BW$4&lt;=$C168,0,IF(SUM($C168,$I132)&gt;BW$4,$AB146/$I132,$AB146-SUM($I168:BV168))))</f>
        <v>0</v>
      </c>
      <c r="BX168" s="31">
        <f>IF($I132="n/a",0,IF(BX$4&lt;=$C168,0,IF(SUM($C168,$I132)&gt;BX$4,$AB146/$I132,$AB146-SUM($I168:BW168))))</f>
        <v>0</v>
      </c>
      <c r="BY168" s="31">
        <f>IF($I132="n/a",0,IF(BY$4&lt;=$C168,0,IF(SUM($C168,$I132)&gt;BY$4,$AB146/$I132,$AB146-SUM($I168:BX168))))</f>
        <v>0</v>
      </c>
      <c r="BZ168" s="31">
        <f>IF($I132="n/a",0,IF(BZ$4&lt;=$C168,0,IF(SUM($C168,$I132)&gt;BZ$4,$AB146/$I132,$AB146-SUM($I168:BY168))))</f>
        <v>0</v>
      </c>
      <c r="CA168" s="31">
        <f>IF($I132="n/a",0,IF(CA$4&lt;=$C168,0,IF(SUM($C168,$I132)&gt;CA$4,$AB146/$I132,$AB146-SUM($I168:BZ168))))</f>
        <v>0</v>
      </c>
      <c r="CB168" s="31">
        <f>IF($I132="n/a",0,IF(CB$4&lt;=$C168,0,IF(SUM($C168,$I132)&gt;CB$4,$AB146/$I132,$AB146-SUM($I168:CA168))))</f>
        <v>0</v>
      </c>
      <c r="CC168" s="31">
        <f>IF($I132="n/a",0,IF(CC$4&lt;=$C168,0,IF(SUM($C168,$I132)&gt;CC$4,$AB146/$I132,$AB146-SUM($I168:CB168))))</f>
        <v>0</v>
      </c>
      <c r="CD168" s="31">
        <f>IF($I132="n/a",0,IF(CD$4&lt;=$C168,0,IF(SUM($C168,$I132)&gt;CD$4,$AB146/$I132,$AB146-SUM($I168:CC168))))</f>
        <v>0</v>
      </c>
      <c r="CE168" s="31">
        <f>IF($I132="n/a",0,IF(CE$4&lt;=$C168,0,IF(SUM($C168,$I132)&gt;CE$4,$AB146/$I132,$AB146-SUM($I168:CD168))))</f>
        <v>0</v>
      </c>
      <c r="CF168" s="31">
        <f>IF($I132="n/a",0,IF(CF$4&lt;=$C168,0,IF(SUM($C168,$I132)&gt;CF$4,$AB146/$I132,$AB146-SUM($I168:CE168))))</f>
        <v>0</v>
      </c>
    </row>
    <row r="169" spans="1:84" s="153" customFormat="1" ht="12.75" customHeight="1">
      <c r="A169"/>
      <c r="C169" s="197">
        <v>2035</v>
      </c>
      <c r="D169" s="21" t="s">
        <v>64</v>
      </c>
      <c r="E169" s="21" t="s">
        <v>185</v>
      </c>
      <c r="I169" s="31"/>
      <c r="J169" s="31">
        <f>IF($I132="n/a",0,IF(J$4&lt;=$C169,0,IF(SUM($C169,$I132)&gt;J$4,$AC146/$I132,$AC146-SUM($I169:I169))))</f>
        <v>0</v>
      </c>
      <c r="K169" s="31">
        <f>IF($I132="n/a",0,IF(K$4&lt;=$C169,0,IF(SUM($C169,$I132)&gt;K$4,$AC146/$I132,$AC146-SUM($I169:J169))))</f>
        <v>0</v>
      </c>
      <c r="L169" s="31">
        <f>IF($I132="n/a",0,IF(L$4&lt;=$C169,0,IF(SUM($C169,$I132)&gt;L$4,$AC146/$I132,$AC146-SUM($I169:K169))))</f>
        <v>0</v>
      </c>
      <c r="M169" s="31">
        <f>IF($I132="n/a",0,IF(M$4&lt;=$C169,0,IF(SUM($C169,$I132)&gt;M$4,$AC146/$I132,$AC146-SUM($I169:L169))))</f>
        <v>0</v>
      </c>
      <c r="N169" s="31">
        <f>IF($I132="n/a",0,IF(N$4&lt;=$C169,0,IF(SUM($C169,$I132)&gt;N$4,$AC146/$I132,$AC146-SUM($I169:M169))))</f>
        <v>0</v>
      </c>
      <c r="O169" s="31">
        <f>IF($I132="n/a",0,IF(O$4&lt;=$C169,0,IF(SUM($C169,$I132)&gt;O$4,$AC146/$I132,$AC146-SUM($I169:N169))))</f>
        <v>0</v>
      </c>
      <c r="P169" s="31">
        <f>IF($I132="n/a",0,IF(P$4&lt;=$C169,0,IF(SUM($C169,$I132)&gt;P$4,$AC146/$I132,$AC146-SUM($I169:O169))))</f>
        <v>0</v>
      </c>
      <c r="Q169" s="31">
        <f>IF($I132="n/a",0,IF(Q$4&lt;=$C169,0,IF(SUM($C169,$I132)&gt;Q$4,$AC146/$I132,$AC146-SUM($I169:P169))))</f>
        <v>0</v>
      </c>
      <c r="R169" s="31">
        <f>IF($I132="n/a",0,IF(R$4&lt;=$C169,0,IF(SUM($C169,$I132)&gt;R$4,$AC146/$I132,$AC146-SUM($I169:Q169))))</f>
        <v>0</v>
      </c>
      <c r="S169" s="31">
        <f>IF($I132="n/a",0,IF(S$4&lt;=$C169,0,IF(SUM($C169,$I132)&gt;S$4,$AC146/$I132,$AC146-SUM($I169:R169))))</f>
        <v>0</v>
      </c>
      <c r="T169" s="31">
        <f>IF($I132="n/a",0,IF(T$4&lt;=$C169,0,IF(SUM($C169,$I132)&gt;T$4,$AC146/$I132,$AC146-SUM($I169:S169))))</f>
        <v>0</v>
      </c>
      <c r="U169" s="31">
        <f>IF($I132="n/a",0,IF(U$4&lt;=$C169,0,IF(SUM($C169,$I132)&gt;U$4,$AC146/$I132,$AC146-SUM($I169:T169))))</f>
        <v>0</v>
      </c>
      <c r="V169" s="31">
        <f>IF($I132="n/a",0,IF(V$4&lt;=$C169,0,IF(SUM($C169,$I132)&gt;V$4,$AC146/$I132,$AC146-SUM($I169:U169))))</f>
        <v>0</v>
      </c>
      <c r="W169" s="31">
        <f>IF($I132="n/a",0,IF(W$4&lt;=$C169,0,IF(SUM($C169,$I132)&gt;W$4,$AC146/$I132,$AC146-SUM($I169:V169))))</f>
        <v>0</v>
      </c>
      <c r="X169" s="31">
        <f>IF($I132="n/a",0,IF(X$4&lt;=$C169,0,IF(SUM($C169,$I132)&gt;X$4,$AC146/$I132,$AC146-SUM($I169:W169))))</f>
        <v>0</v>
      </c>
      <c r="Y169" s="31">
        <f>IF($I132="n/a",0,IF(Y$4&lt;=$C169,0,IF(SUM($C169,$I132)&gt;Y$4,$AC146/$I132,$AC146-SUM($I169:X169))))</f>
        <v>0</v>
      </c>
      <c r="Z169" s="31">
        <f>IF($I132="n/a",0,IF(Z$4&lt;=$C169,0,IF(SUM($C169,$I132)&gt;Z$4,$AC146/$I132,$AC146-SUM($I169:Y169))))</f>
        <v>0</v>
      </c>
      <c r="AA169" s="31">
        <f>IF($I132="n/a",0,IF(AA$4&lt;=$C169,0,IF(SUM($C169,$I132)&gt;AA$4,$AC146/$I132,$AC146-SUM($I169:Z169))))</f>
        <v>0</v>
      </c>
      <c r="AB169" s="31">
        <f>IF($I132="n/a",0,IF(AB$4&lt;=$C169,0,IF(SUM($C169,$I132)&gt;AB$4,$AC146/$I132,$AC146-SUM($I169:AA169))))</f>
        <v>0</v>
      </c>
      <c r="AC169" s="31">
        <f>IF($I132="n/a",0,IF(AC$4&lt;=$C169,0,IF(SUM($C169,$I132)&gt;AC$4,$AC146/$I132,$AC146-SUM($I169:AB169))))</f>
        <v>0</v>
      </c>
      <c r="AD169" s="31">
        <f>IF($I132="n/a",0,IF(AD$4&lt;=$C169,0,IF(SUM($C169,$I132)&gt;AD$4,$AC146/$I132,$AC146-SUM($I169:AC169))))</f>
        <v>0</v>
      </c>
      <c r="AE169" s="31">
        <f>IF($I132="n/a",0,IF(AE$4&lt;=$C169,0,IF(SUM($C169,$I132)&gt;AE$4,$AC146/$I132,$AC146-SUM($I169:AD169))))</f>
        <v>0</v>
      </c>
      <c r="AF169" s="31">
        <f>IF($I132="n/a",0,IF(AF$4&lt;=$C169,0,IF(SUM($C169,$I132)&gt;AF$4,$AC146/$I132,$AC146-SUM($I169:AE169))))</f>
        <v>0</v>
      </c>
      <c r="AG169" s="31">
        <f>IF($I132="n/a",0,IF(AG$4&lt;=$C169,0,IF(SUM($C169,$I132)&gt;AG$4,$AC146/$I132,$AC146-SUM($I169:AF169))))</f>
        <v>0</v>
      </c>
      <c r="AH169" s="31">
        <f>IF($I132="n/a",0,IF(AH$4&lt;=$C169,0,IF(SUM($C169,$I132)&gt;AH$4,$AC146/$I132,$AC146-SUM($I169:AG169))))</f>
        <v>0</v>
      </c>
      <c r="AI169" s="31">
        <f>IF($I132="n/a",0,IF(AI$4&lt;=$C169,0,IF(SUM($C169,$I132)&gt;AI$4,$AC146/$I132,$AC146-SUM($I169:AH169))))</f>
        <v>0</v>
      </c>
      <c r="AJ169" s="31">
        <f>IF($I132="n/a",0,IF(AJ$4&lt;=$C169,0,IF(SUM($C169,$I132)&gt;AJ$4,$AC146/$I132,$AC146-SUM($I169:AI169))))</f>
        <v>0</v>
      </c>
      <c r="AK169" s="31">
        <f>IF($I132="n/a",0,IF(AK$4&lt;=$C169,0,IF(SUM($C169,$I132)&gt;AK$4,$AC146/$I132,$AC146-SUM($I169:AJ169))))</f>
        <v>0</v>
      </c>
      <c r="AL169" s="31">
        <f>IF($I132="n/a",0,IF(AL$4&lt;=$C169,0,IF(SUM($C169,$I132)&gt;AL$4,$AC146/$I132,$AC146-SUM($I169:AK169))))</f>
        <v>0</v>
      </c>
      <c r="AM169" s="31">
        <f>IF($I132="n/a",0,IF(AM$4&lt;=$C169,0,IF(SUM($C169,$I132)&gt;AM$4,$AC146/$I132,$AC146-SUM($I169:AL169))))</f>
        <v>0</v>
      </c>
      <c r="AN169" s="31">
        <f>IF($I132="n/a",0,IF(AN$4&lt;=$C169,0,IF(SUM($C169,$I132)&gt;AN$4,$AC146/$I132,$AC146-SUM($I169:AM169))))</f>
        <v>0</v>
      </c>
      <c r="AO169" s="31">
        <f>IF($I132="n/a",0,IF(AO$4&lt;=$C169,0,IF(SUM($C169,$I132)&gt;AO$4,$AC146/$I132,$AC146-SUM($I169:AN169))))</f>
        <v>0</v>
      </c>
      <c r="AP169" s="31">
        <f>IF($I132="n/a",0,IF(AP$4&lt;=$C169,0,IF(SUM($C169,$I132)&gt;AP$4,$AC146/$I132,$AC146-SUM($I169:AO169))))</f>
        <v>0</v>
      </c>
      <c r="AQ169" s="31">
        <f>IF($I132="n/a",0,IF(AQ$4&lt;=$C169,0,IF(SUM($C169,$I132)&gt;AQ$4,$AC146/$I132,$AC146-SUM($I169:AP169))))</f>
        <v>0</v>
      </c>
      <c r="AR169" s="31">
        <f>IF($I132="n/a",0,IF(AR$4&lt;=$C169,0,IF(SUM($C169,$I132)&gt;AR$4,$AC146/$I132,$AC146-SUM($I169:AQ169))))</f>
        <v>0</v>
      </c>
      <c r="AS169" s="31">
        <f>IF($I132="n/a",0,IF(AS$4&lt;=$C169,0,IF(SUM($C169,$I132)&gt;AS$4,$AC146/$I132,$AC146-SUM($I169:AR169))))</f>
        <v>0</v>
      </c>
      <c r="AT169" s="31">
        <f>IF($I132="n/a",0,IF(AT$4&lt;=$C169,0,IF(SUM($C169,$I132)&gt;AT$4,$AC146/$I132,$AC146-SUM($I169:AS169))))</f>
        <v>0</v>
      </c>
      <c r="AU169" s="31">
        <f>IF($I132="n/a",0,IF(AU$4&lt;=$C169,0,IF(SUM($C169,$I132)&gt;AU$4,$AC146/$I132,$AC146-SUM($I169:AT169))))</f>
        <v>0</v>
      </c>
      <c r="AV169" s="31">
        <f>IF($I132="n/a",0,IF(AV$4&lt;=$C169,0,IF(SUM($C169,$I132)&gt;AV$4,$AC146/$I132,$AC146-SUM($I169:AU169))))</f>
        <v>0</v>
      </c>
      <c r="AW169" s="31">
        <f>IF($I132="n/a",0,IF(AW$4&lt;=$C169,0,IF(SUM($C169,$I132)&gt;AW$4,$AC146/$I132,$AC146-SUM($I169:AV169))))</f>
        <v>0</v>
      </c>
      <c r="AX169" s="31">
        <f>IF($I132="n/a",0,IF(AX$4&lt;=$C169,0,IF(SUM($C169,$I132)&gt;AX$4,$AC146/$I132,$AC146-SUM($I169:AW169))))</f>
        <v>0</v>
      </c>
      <c r="AY169" s="31">
        <f>IF($I132="n/a",0,IF(AY$4&lt;=$C169,0,IF(SUM($C169,$I132)&gt;AY$4,$AC146/$I132,$AC146-SUM($I169:AX169))))</f>
        <v>0</v>
      </c>
      <c r="AZ169" s="31">
        <f>IF($I132="n/a",0,IF(AZ$4&lt;=$C169,0,IF(SUM($C169,$I132)&gt;AZ$4,$AC146/$I132,$AC146-SUM($I169:AY169))))</f>
        <v>0</v>
      </c>
      <c r="BA169" s="31">
        <f>IF($I132="n/a",0,IF(BA$4&lt;=$C169,0,IF(SUM($C169,$I132)&gt;BA$4,$AC146/$I132,$AC146-SUM($I169:AZ169))))</f>
        <v>0</v>
      </c>
      <c r="BB169" s="31">
        <f>IF($I132="n/a",0,IF(BB$4&lt;=$C169,0,IF(SUM($C169,$I132)&gt;BB$4,$AC146/$I132,$AC146-SUM($I169:BA169))))</f>
        <v>0</v>
      </c>
      <c r="BC169" s="31">
        <f>IF($I132="n/a",0,IF(BC$4&lt;=$C169,0,IF(SUM($C169,$I132)&gt;BC$4,$AC146/$I132,$AC146-SUM($I169:BB169))))</f>
        <v>0</v>
      </c>
      <c r="BD169" s="31">
        <f>IF($I132="n/a",0,IF(BD$4&lt;=$C169,0,IF(SUM($C169,$I132)&gt;BD$4,$AC146/$I132,$AC146-SUM($I169:BC169))))</f>
        <v>0</v>
      </c>
      <c r="BE169" s="31">
        <f>IF($I132="n/a",0,IF(BE$4&lt;=$C169,0,IF(SUM($C169,$I132)&gt;BE$4,$AC146/$I132,$AC146-SUM($I169:BD169))))</f>
        <v>0</v>
      </c>
      <c r="BF169" s="31">
        <f>IF($I132="n/a",0,IF(BF$4&lt;=$C169,0,IF(SUM($C169,$I132)&gt;BF$4,$AC146/$I132,$AC146-SUM($I169:BE169))))</f>
        <v>0</v>
      </c>
      <c r="BG169" s="31">
        <f>IF($I132="n/a",0,IF(BG$4&lt;=$C169,0,IF(SUM($C169,$I132)&gt;BG$4,$AC146/$I132,$AC146-SUM($I169:BF169))))</f>
        <v>0</v>
      </c>
      <c r="BH169" s="31">
        <f>IF($I132="n/a",0,IF(BH$4&lt;=$C169,0,IF(SUM($C169,$I132)&gt;BH$4,$AC146/$I132,$AC146-SUM($I169:BG169))))</f>
        <v>0</v>
      </c>
      <c r="BI169" s="31">
        <f>IF($I132="n/a",0,IF(BI$4&lt;=$C169,0,IF(SUM($C169,$I132)&gt;BI$4,$AC146/$I132,$AC146-SUM($I169:BH169))))</f>
        <v>0</v>
      </c>
      <c r="BJ169" s="31">
        <f>IF($I132="n/a",0,IF(BJ$4&lt;=$C169,0,IF(SUM($C169,$I132)&gt;BJ$4,$AC146/$I132,$AC146-SUM($I169:BI169))))</f>
        <v>0</v>
      </c>
      <c r="BK169" s="31">
        <f>IF($I132="n/a",0,IF(BK$4&lt;=$C169,0,IF(SUM($C169,$I132)&gt;BK$4,$AC146/$I132,$AC146-SUM($I169:BJ169))))</f>
        <v>0</v>
      </c>
      <c r="BL169" s="31">
        <f>IF($I132="n/a",0,IF(BL$4&lt;=$C169,0,IF(SUM($C169,$I132)&gt;BL$4,$AC146/$I132,$AC146-SUM($I169:BK169))))</f>
        <v>0</v>
      </c>
      <c r="BM169" s="31">
        <f>IF($I132="n/a",0,IF(BM$4&lt;=$C169,0,IF(SUM($C169,$I132)&gt;BM$4,$AC146/$I132,$AC146-SUM($I169:BL169))))</f>
        <v>0</v>
      </c>
      <c r="BN169" s="31">
        <f>IF($I132="n/a",0,IF(BN$4&lt;=$C169,0,IF(SUM($C169,$I132)&gt;BN$4,$AC146/$I132,$AC146-SUM($I169:BM169))))</f>
        <v>0</v>
      </c>
      <c r="BO169" s="31">
        <f>IF($I132="n/a",0,IF(BO$4&lt;=$C169,0,IF(SUM($C169,$I132)&gt;BO$4,$AC146/$I132,$AC146-SUM($I169:BN169))))</f>
        <v>0</v>
      </c>
      <c r="BP169" s="31">
        <f>IF($I132="n/a",0,IF(BP$4&lt;=$C169,0,IF(SUM($C169,$I132)&gt;BP$4,$AC146/$I132,$AC146-SUM($I169:BO169))))</f>
        <v>0</v>
      </c>
      <c r="BQ169" s="31">
        <f>IF($I132="n/a",0,IF(BQ$4&lt;=$C169,0,IF(SUM($C169,$I132)&gt;BQ$4,$AC146/$I132,$AC146-SUM($I169:BP169))))</f>
        <v>0</v>
      </c>
      <c r="BR169" s="31">
        <f>IF($I132="n/a",0,IF(BR$4&lt;=$C169,0,IF(SUM($C169,$I132)&gt;BR$4,$AC146/$I132,$AC146-SUM($I169:BQ169))))</f>
        <v>0</v>
      </c>
      <c r="BS169" s="31">
        <f>IF($I132="n/a",0,IF(BS$4&lt;=$C169,0,IF(SUM($C169,$I132)&gt;BS$4,$AC146/$I132,$AC146-SUM($I169:BR169))))</f>
        <v>0</v>
      </c>
      <c r="BT169" s="31">
        <f>IF($I132="n/a",0,IF(BT$4&lt;=$C169,0,IF(SUM($C169,$I132)&gt;BT$4,$AC146/$I132,$AC146-SUM($I169:BS169))))</f>
        <v>0</v>
      </c>
      <c r="BU169" s="31">
        <f>IF($I132="n/a",0,IF(BU$4&lt;=$C169,0,IF(SUM($C169,$I132)&gt;BU$4,$AC146/$I132,$AC146-SUM($I169:BT169))))</f>
        <v>0</v>
      </c>
      <c r="BV169" s="31">
        <f>IF($I132="n/a",0,IF(BV$4&lt;=$C169,0,IF(SUM($C169,$I132)&gt;BV$4,$AC146/$I132,$AC146-SUM($I169:BU169))))</f>
        <v>0</v>
      </c>
      <c r="BW169" s="31">
        <f>IF($I132="n/a",0,IF(BW$4&lt;=$C169,0,IF(SUM($C169,$I132)&gt;BW$4,$AC146/$I132,$AC146-SUM($I169:BV169))))</f>
        <v>0</v>
      </c>
      <c r="BX169" s="31">
        <f>IF($I132="n/a",0,IF(BX$4&lt;=$C169,0,IF(SUM($C169,$I132)&gt;BX$4,$AC146/$I132,$AC146-SUM($I169:BW169))))</f>
        <v>0</v>
      </c>
      <c r="BY169" s="31">
        <f>IF($I132="n/a",0,IF(BY$4&lt;=$C169,0,IF(SUM($C169,$I132)&gt;BY$4,$AC146/$I132,$AC146-SUM($I169:BX169))))</f>
        <v>0</v>
      </c>
      <c r="BZ169" s="31">
        <f>IF($I132="n/a",0,IF(BZ$4&lt;=$C169,0,IF(SUM($C169,$I132)&gt;BZ$4,$AC146/$I132,$AC146-SUM($I169:BY169))))</f>
        <v>0</v>
      </c>
      <c r="CA169" s="31">
        <f>IF($I132="n/a",0,IF(CA$4&lt;=$C169,0,IF(SUM($C169,$I132)&gt;CA$4,$AC146/$I132,$AC146-SUM($I169:BZ169))))</f>
        <v>0</v>
      </c>
      <c r="CB169" s="31">
        <f>IF($I132="n/a",0,IF(CB$4&lt;=$C169,0,IF(SUM($C169,$I132)&gt;CB$4,$AC146/$I132,$AC146-SUM($I169:CA169))))</f>
        <v>0</v>
      </c>
      <c r="CC169" s="31">
        <f>IF($I132="n/a",0,IF(CC$4&lt;=$C169,0,IF(SUM($C169,$I132)&gt;CC$4,$AC146/$I132,$AC146-SUM($I169:CB169))))</f>
        <v>0</v>
      </c>
      <c r="CD169" s="31">
        <f>IF($I132="n/a",0,IF(CD$4&lt;=$C169,0,IF(SUM($C169,$I132)&gt;CD$4,$AC146/$I132,$AC146-SUM($I169:CC169))))</f>
        <v>0</v>
      </c>
      <c r="CE169" s="31">
        <f>IF($I132="n/a",0,IF(CE$4&lt;=$C169,0,IF(SUM($C169,$I132)&gt;CE$4,$AC146/$I132,$AC146-SUM($I169:CD169))))</f>
        <v>0</v>
      </c>
      <c r="CF169" s="31">
        <f>IF($I132="n/a",0,IF(CF$4&lt;=$C169,0,IF(SUM($C169,$I132)&gt;CF$4,$AC146/$I132,$AC146-SUM($I169:CE169))))</f>
        <v>0</v>
      </c>
    </row>
    <row r="170" spans="1:84" s="153" customFormat="1" ht="12.75" customHeight="1">
      <c r="A170"/>
      <c r="C170" s="197">
        <v>2036</v>
      </c>
      <c r="D170" s="21" t="s">
        <v>65</v>
      </c>
      <c r="E170" s="21" t="s">
        <v>185</v>
      </c>
      <c r="I170" s="31"/>
      <c r="J170" s="31">
        <f>IF($I132="n/a",0,IF(J$4&lt;=$C170,0,IF(SUM($C170,$I132)&gt;J$4,$AD146/$I132,$AD146-SUM($I170:I170))))</f>
        <v>0</v>
      </c>
      <c r="K170" s="31">
        <f>IF($I132="n/a",0,IF(K$4&lt;=$C170,0,IF(SUM($C170,$I132)&gt;K$4,$AD146/$I132,$AD146-SUM($I170:J170))))</f>
        <v>0</v>
      </c>
      <c r="L170" s="31">
        <f>IF($I132="n/a",0,IF(L$4&lt;=$C170,0,IF(SUM($C170,$I132)&gt;L$4,$AD146/$I132,$AD146-SUM($I170:K170))))</f>
        <v>0</v>
      </c>
      <c r="M170" s="31">
        <f>IF($I132="n/a",0,IF(M$4&lt;=$C170,0,IF(SUM($C170,$I132)&gt;M$4,$AD146/$I132,$AD146-SUM($I170:L170))))</f>
        <v>0</v>
      </c>
      <c r="N170" s="31">
        <f>IF($I132="n/a",0,IF(N$4&lt;=$C170,0,IF(SUM($C170,$I132)&gt;N$4,$AD146/$I132,$AD146-SUM($I170:M170))))</f>
        <v>0</v>
      </c>
      <c r="O170" s="31">
        <f>IF($I132="n/a",0,IF(O$4&lt;=$C170,0,IF(SUM($C170,$I132)&gt;O$4,$AD146/$I132,$AD146-SUM($I170:N170))))</f>
        <v>0</v>
      </c>
      <c r="P170" s="31">
        <f>IF($I132="n/a",0,IF(P$4&lt;=$C170,0,IF(SUM($C170,$I132)&gt;P$4,$AD146/$I132,$AD146-SUM($I170:O170))))</f>
        <v>0</v>
      </c>
      <c r="Q170" s="31">
        <f>IF($I132="n/a",0,IF(Q$4&lt;=$C170,0,IF(SUM($C170,$I132)&gt;Q$4,$AD146/$I132,$AD146-SUM($I170:P170))))</f>
        <v>0</v>
      </c>
      <c r="R170" s="31">
        <f>IF($I132="n/a",0,IF(R$4&lt;=$C170,0,IF(SUM($C170,$I132)&gt;R$4,$AD146/$I132,$AD146-SUM($I170:Q170))))</f>
        <v>0</v>
      </c>
      <c r="S170" s="31">
        <f>IF($I132="n/a",0,IF(S$4&lt;=$C170,0,IF(SUM($C170,$I132)&gt;S$4,$AD146/$I132,$AD146-SUM($I170:R170))))</f>
        <v>0</v>
      </c>
      <c r="T170" s="31">
        <f>IF($I132="n/a",0,IF(T$4&lt;=$C170,0,IF(SUM($C170,$I132)&gt;T$4,$AD146/$I132,$AD146-SUM($I170:S170))))</f>
        <v>0</v>
      </c>
      <c r="U170" s="31">
        <f>IF($I132="n/a",0,IF(U$4&lt;=$C170,0,IF(SUM($C170,$I132)&gt;U$4,$AD146/$I132,$AD146-SUM($I170:T170))))</f>
        <v>0</v>
      </c>
      <c r="V170" s="31">
        <f>IF($I132="n/a",0,IF(V$4&lt;=$C170,0,IF(SUM($C170,$I132)&gt;V$4,$AD146/$I132,$AD146-SUM($I170:U170))))</f>
        <v>0</v>
      </c>
      <c r="W170" s="31">
        <f>IF($I132="n/a",0,IF(W$4&lt;=$C170,0,IF(SUM($C170,$I132)&gt;W$4,$AD146/$I132,$AD146-SUM($I170:V170))))</f>
        <v>0</v>
      </c>
      <c r="X170" s="31">
        <f>IF($I132="n/a",0,IF(X$4&lt;=$C170,0,IF(SUM($C170,$I132)&gt;X$4,$AD146/$I132,$AD146-SUM($I170:W170))))</f>
        <v>0</v>
      </c>
      <c r="Y170" s="31">
        <f>IF($I132="n/a",0,IF(Y$4&lt;=$C170,0,IF(SUM($C170,$I132)&gt;Y$4,$AD146/$I132,$AD146-SUM($I170:X170))))</f>
        <v>0</v>
      </c>
      <c r="Z170" s="31">
        <f>IF($I132="n/a",0,IF(Z$4&lt;=$C170,0,IF(SUM($C170,$I132)&gt;Z$4,$AD146/$I132,$AD146-SUM($I170:Y170))))</f>
        <v>0</v>
      </c>
      <c r="AA170" s="31">
        <f>IF($I132="n/a",0,IF(AA$4&lt;=$C170,0,IF(SUM($C170,$I132)&gt;AA$4,$AD146/$I132,$AD146-SUM($I170:Z170))))</f>
        <v>0</v>
      </c>
      <c r="AB170" s="31">
        <f>IF($I132="n/a",0,IF(AB$4&lt;=$C170,0,IF(SUM($C170,$I132)&gt;AB$4,$AD146/$I132,$AD146-SUM($I170:AA170))))</f>
        <v>0</v>
      </c>
      <c r="AC170" s="31">
        <f>IF($I132="n/a",0,IF(AC$4&lt;=$C170,0,IF(SUM($C170,$I132)&gt;AC$4,$AD146/$I132,$AD146-SUM($I170:AB170))))</f>
        <v>0</v>
      </c>
      <c r="AD170" s="31">
        <f>IF($I132="n/a",0,IF(AD$4&lt;=$C170,0,IF(SUM($C170,$I132)&gt;AD$4,$AD146/$I132,$AD146-SUM($I170:AC170))))</f>
        <v>0</v>
      </c>
      <c r="AE170" s="31">
        <f>IF($I132="n/a",0,IF(AE$4&lt;=$C170,0,IF(SUM($C170,$I132)&gt;AE$4,$AD146/$I132,$AD146-SUM($I170:AD170))))</f>
        <v>0</v>
      </c>
      <c r="AF170" s="31">
        <f>IF($I132="n/a",0,IF(AF$4&lt;=$C170,0,IF(SUM($C170,$I132)&gt;AF$4,$AD146/$I132,$AD146-SUM($I170:AE170))))</f>
        <v>0</v>
      </c>
      <c r="AG170" s="31">
        <f>IF($I132="n/a",0,IF(AG$4&lt;=$C170,0,IF(SUM($C170,$I132)&gt;AG$4,$AD146/$I132,$AD146-SUM($I170:AF170))))</f>
        <v>0</v>
      </c>
      <c r="AH170" s="31">
        <f>IF($I132="n/a",0,IF(AH$4&lt;=$C170,0,IF(SUM($C170,$I132)&gt;AH$4,$AD146/$I132,$AD146-SUM($I170:AG170))))</f>
        <v>0</v>
      </c>
      <c r="AI170" s="31">
        <f>IF($I132="n/a",0,IF(AI$4&lt;=$C170,0,IF(SUM($C170,$I132)&gt;AI$4,$AD146/$I132,$AD146-SUM($I170:AH170))))</f>
        <v>0</v>
      </c>
      <c r="AJ170" s="31">
        <f>IF($I132="n/a",0,IF(AJ$4&lt;=$C170,0,IF(SUM($C170,$I132)&gt;AJ$4,$AD146/$I132,$AD146-SUM($I170:AI170))))</f>
        <v>0</v>
      </c>
      <c r="AK170" s="31">
        <f>IF($I132="n/a",0,IF(AK$4&lt;=$C170,0,IF(SUM($C170,$I132)&gt;AK$4,$AD146/$I132,$AD146-SUM($I170:AJ170))))</f>
        <v>0</v>
      </c>
      <c r="AL170" s="31">
        <f>IF($I132="n/a",0,IF(AL$4&lt;=$C170,0,IF(SUM($C170,$I132)&gt;AL$4,$AD146/$I132,$AD146-SUM($I170:AK170))))</f>
        <v>0</v>
      </c>
      <c r="AM170" s="31">
        <f>IF($I132="n/a",0,IF(AM$4&lt;=$C170,0,IF(SUM($C170,$I132)&gt;AM$4,$AD146/$I132,$AD146-SUM($I170:AL170))))</f>
        <v>0</v>
      </c>
      <c r="AN170" s="31">
        <f>IF($I132="n/a",0,IF(AN$4&lt;=$C170,0,IF(SUM($C170,$I132)&gt;AN$4,$AD146/$I132,$AD146-SUM($I170:AM170))))</f>
        <v>0</v>
      </c>
      <c r="AO170" s="31">
        <f>IF($I132="n/a",0,IF(AO$4&lt;=$C170,0,IF(SUM($C170,$I132)&gt;AO$4,$AD146/$I132,$AD146-SUM($I170:AN170))))</f>
        <v>0</v>
      </c>
      <c r="AP170" s="31">
        <f>IF($I132="n/a",0,IF(AP$4&lt;=$C170,0,IF(SUM($C170,$I132)&gt;AP$4,$AD146/$I132,$AD146-SUM($I170:AO170))))</f>
        <v>0</v>
      </c>
      <c r="AQ170" s="31">
        <f>IF($I132="n/a",0,IF(AQ$4&lt;=$C170,0,IF(SUM($C170,$I132)&gt;AQ$4,$AD146/$I132,$AD146-SUM($I170:AP170))))</f>
        <v>0</v>
      </c>
      <c r="AR170" s="31">
        <f>IF($I132="n/a",0,IF(AR$4&lt;=$C170,0,IF(SUM($C170,$I132)&gt;AR$4,$AD146/$I132,$AD146-SUM($I170:AQ170))))</f>
        <v>0</v>
      </c>
      <c r="AS170" s="31">
        <f>IF($I132="n/a",0,IF(AS$4&lt;=$C170,0,IF(SUM($C170,$I132)&gt;AS$4,$AD146/$I132,$AD146-SUM($I170:AR170))))</f>
        <v>0</v>
      </c>
      <c r="AT170" s="31">
        <f>IF($I132="n/a",0,IF(AT$4&lt;=$C170,0,IF(SUM($C170,$I132)&gt;AT$4,$AD146/$I132,$AD146-SUM($I170:AS170))))</f>
        <v>0</v>
      </c>
      <c r="AU170" s="31">
        <f>IF($I132="n/a",0,IF(AU$4&lt;=$C170,0,IF(SUM($C170,$I132)&gt;AU$4,$AD146/$I132,$AD146-SUM($I170:AT170))))</f>
        <v>0</v>
      </c>
      <c r="AV170" s="31">
        <f>IF($I132="n/a",0,IF(AV$4&lt;=$C170,0,IF(SUM($C170,$I132)&gt;AV$4,$AD146/$I132,$AD146-SUM($I170:AU170))))</f>
        <v>0</v>
      </c>
      <c r="AW170" s="31">
        <f>IF($I132="n/a",0,IF(AW$4&lt;=$C170,0,IF(SUM($C170,$I132)&gt;AW$4,$AD146/$I132,$AD146-SUM($I170:AV170))))</f>
        <v>0</v>
      </c>
      <c r="AX170" s="31">
        <f>IF($I132="n/a",0,IF(AX$4&lt;=$C170,0,IF(SUM($C170,$I132)&gt;AX$4,$AD146/$I132,$AD146-SUM($I170:AW170))))</f>
        <v>0</v>
      </c>
      <c r="AY170" s="31">
        <f>IF($I132="n/a",0,IF(AY$4&lt;=$C170,0,IF(SUM($C170,$I132)&gt;AY$4,$AD146/$I132,$AD146-SUM($I170:AX170))))</f>
        <v>0</v>
      </c>
      <c r="AZ170" s="31">
        <f>IF($I132="n/a",0,IF(AZ$4&lt;=$C170,0,IF(SUM($C170,$I132)&gt;AZ$4,$AD146/$I132,$AD146-SUM($I170:AY170))))</f>
        <v>0</v>
      </c>
      <c r="BA170" s="31">
        <f>IF($I132="n/a",0,IF(BA$4&lt;=$C170,0,IF(SUM($C170,$I132)&gt;BA$4,$AD146/$I132,$AD146-SUM($I170:AZ170))))</f>
        <v>0</v>
      </c>
      <c r="BB170" s="31">
        <f>IF($I132="n/a",0,IF(BB$4&lt;=$C170,0,IF(SUM($C170,$I132)&gt;BB$4,$AD146/$I132,$AD146-SUM($I170:BA170))))</f>
        <v>0</v>
      </c>
      <c r="BC170" s="31">
        <f>IF($I132="n/a",0,IF(BC$4&lt;=$C170,0,IF(SUM($C170,$I132)&gt;BC$4,$AD146/$I132,$AD146-SUM($I170:BB170))))</f>
        <v>0</v>
      </c>
      <c r="BD170" s="31">
        <f>IF($I132="n/a",0,IF(BD$4&lt;=$C170,0,IF(SUM($C170,$I132)&gt;BD$4,$AD146/$I132,$AD146-SUM($I170:BC170))))</f>
        <v>0</v>
      </c>
      <c r="BE170" s="31">
        <f>IF($I132="n/a",0,IF(BE$4&lt;=$C170,0,IF(SUM($C170,$I132)&gt;BE$4,$AD146/$I132,$AD146-SUM($I170:BD170))))</f>
        <v>0</v>
      </c>
      <c r="BF170" s="31">
        <f>IF($I132="n/a",0,IF(BF$4&lt;=$C170,0,IF(SUM($C170,$I132)&gt;BF$4,$AD146/$I132,$AD146-SUM($I170:BE170))))</f>
        <v>0</v>
      </c>
      <c r="BG170" s="31">
        <f>IF($I132="n/a",0,IF(BG$4&lt;=$C170,0,IF(SUM($C170,$I132)&gt;BG$4,$AD146/$I132,$AD146-SUM($I170:BF170))))</f>
        <v>0</v>
      </c>
      <c r="BH170" s="31">
        <f>IF($I132="n/a",0,IF(BH$4&lt;=$C170,0,IF(SUM($C170,$I132)&gt;BH$4,$AD146/$I132,$AD146-SUM($I170:BG170))))</f>
        <v>0</v>
      </c>
      <c r="BI170" s="31">
        <f>IF($I132="n/a",0,IF(BI$4&lt;=$C170,0,IF(SUM($C170,$I132)&gt;BI$4,$AD146/$I132,$AD146-SUM($I170:BH170))))</f>
        <v>0</v>
      </c>
      <c r="BJ170" s="31">
        <f>IF($I132="n/a",0,IF(BJ$4&lt;=$C170,0,IF(SUM($C170,$I132)&gt;BJ$4,$AD146/$I132,$AD146-SUM($I170:BI170))))</f>
        <v>0</v>
      </c>
      <c r="BK170" s="31">
        <f>IF($I132="n/a",0,IF(BK$4&lt;=$C170,0,IF(SUM($C170,$I132)&gt;BK$4,$AD146/$I132,$AD146-SUM($I170:BJ170))))</f>
        <v>0</v>
      </c>
      <c r="BL170" s="31">
        <f>IF($I132="n/a",0,IF(BL$4&lt;=$C170,0,IF(SUM($C170,$I132)&gt;BL$4,$AD146/$I132,$AD146-SUM($I170:BK170))))</f>
        <v>0</v>
      </c>
      <c r="BM170" s="31">
        <f>IF($I132="n/a",0,IF(BM$4&lt;=$C170,0,IF(SUM($C170,$I132)&gt;BM$4,$AD146/$I132,$AD146-SUM($I170:BL170))))</f>
        <v>0</v>
      </c>
      <c r="BN170" s="31">
        <f>IF($I132="n/a",0,IF(BN$4&lt;=$C170,0,IF(SUM($C170,$I132)&gt;BN$4,$AD146/$I132,$AD146-SUM($I170:BM170))))</f>
        <v>0</v>
      </c>
      <c r="BO170" s="31">
        <f>IF($I132="n/a",0,IF(BO$4&lt;=$C170,0,IF(SUM($C170,$I132)&gt;BO$4,$AD146/$I132,$AD146-SUM($I170:BN170))))</f>
        <v>0</v>
      </c>
      <c r="BP170" s="31">
        <f>IF($I132="n/a",0,IF(BP$4&lt;=$C170,0,IF(SUM($C170,$I132)&gt;BP$4,$AD146/$I132,$AD146-SUM($I170:BO170))))</f>
        <v>0</v>
      </c>
      <c r="BQ170" s="31">
        <f>IF($I132="n/a",0,IF(BQ$4&lt;=$C170,0,IF(SUM($C170,$I132)&gt;BQ$4,$AD146/$I132,$AD146-SUM($I170:BP170))))</f>
        <v>0</v>
      </c>
      <c r="BR170" s="31">
        <f>IF($I132="n/a",0,IF(BR$4&lt;=$C170,0,IF(SUM($C170,$I132)&gt;BR$4,$AD146/$I132,$AD146-SUM($I170:BQ170))))</f>
        <v>0</v>
      </c>
      <c r="BS170" s="31">
        <f>IF($I132="n/a",0,IF(BS$4&lt;=$C170,0,IF(SUM($C170,$I132)&gt;BS$4,$AD146/$I132,$AD146-SUM($I170:BR170))))</f>
        <v>0</v>
      </c>
      <c r="BT170" s="31">
        <f>IF($I132="n/a",0,IF(BT$4&lt;=$C170,0,IF(SUM($C170,$I132)&gt;BT$4,$AD146/$I132,$AD146-SUM($I170:BS170))))</f>
        <v>0</v>
      </c>
      <c r="BU170" s="31">
        <f>IF($I132="n/a",0,IF(BU$4&lt;=$C170,0,IF(SUM($C170,$I132)&gt;BU$4,$AD146/$I132,$AD146-SUM($I170:BT170))))</f>
        <v>0</v>
      </c>
      <c r="BV170" s="31">
        <f>IF($I132="n/a",0,IF(BV$4&lt;=$C170,0,IF(SUM($C170,$I132)&gt;BV$4,$AD146/$I132,$AD146-SUM($I170:BU170))))</f>
        <v>0</v>
      </c>
      <c r="BW170" s="31">
        <f>IF($I132="n/a",0,IF(BW$4&lt;=$C170,0,IF(SUM($C170,$I132)&gt;BW$4,$AD146/$I132,$AD146-SUM($I170:BV170))))</f>
        <v>0</v>
      </c>
      <c r="BX170" s="31">
        <f>IF($I132="n/a",0,IF(BX$4&lt;=$C170,0,IF(SUM($C170,$I132)&gt;BX$4,$AD146/$I132,$AD146-SUM($I170:BW170))))</f>
        <v>0</v>
      </c>
      <c r="BY170" s="31">
        <f>IF($I132="n/a",0,IF(BY$4&lt;=$C170,0,IF(SUM($C170,$I132)&gt;BY$4,$AD146/$I132,$AD146-SUM($I170:BX170))))</f>
        <v>0</v>
      </c>
      <c r="BZ170" s="31">
        <f>IF($I132="n/a",0,IF(BZ$4&lt;=$C170,0,IF(SUM($C170,$I132)&gt;BZ$4,$AD146/$I132,$AD146-SUM($I170:BY170))))</f>
        <v>0</v>
      </c>
      <c r="CA170" s="31">
        <f>IF($I132="n/a",0,IF(CA$4&lt;=$C170,0,IF(SUM($C170,$I132)&gt;CA$4,$AD146/$I132,$AD146-SUM($I170:BZ170))))</f>
        <v>0</v>
      </c>
      <c r="CB170" s="31">
        <f>IF($I132="n/a",0,IF(CB$4&lt;=$C170,0,IF(SUM($C170,$I132)&gt;CB$4,$AD146/$I132,$AD146-SUM($I170:CA170))))</f>
        <v>0</v>
      </c>
      <c r="CC170" s="31">
        <f>IF($I132="n/a",0,IF(CC$4&lt;=$C170,0,IF(SUM($C170,$I132)&gt;CC$4,$AD146/$I132,$AD146-SUM($I170:CB170))))</f>
        <v>0</v>
      </c>
      <c r="CD170" s="31">
        <f>IF($I132="n/a",0,IF(CD$4&lt;=$C170,0,IF(SUM($C170,$I132)&gt;CD$4,$AD146/$I132,$AD146-SUM($I170:CC170))))</f>
        <v>0</v>
      </c>
      <c r="CE170" s="31">
        <f>IF($I132="n/a",0,IF(CE$4&lt;=$C170,0,IF(SUM($C170,$I132)&gt;CE$4,$AD146/$I132,$AD146-SUM($I170:CD170))))</f>
        <v>0</v>
      </c>
      <c r="CF170" s="31">
        <f>IF($I132="n/a",0,IF(CF$4&lt;=$C170,0,IF(SUM($C170,$I132)&gt;CF$4,$AD146/$I132,$AD146-SUM($I170:CE170))))</f>
        <v>0</v>
      </c>
    </row>
    <row r="171" spans="1:84" s="153" customFormat="1" ht="12.75" customHeight="1">
      <c r="A171"/>
      <c r="C171" s="197">
        <v>2037</v>
      </c>
      <c r="D171" s="21" t="s">
        <v>66</v>
      </c>
      <c r="E171" s="21" t="s">
        <v>185</v>
      </c>
      <c r="I171" s="31"/>
      <c r="J171" s="31">
        <f>IF($I132="n/a",0,IF(J$4&lt;=$C171,0,IF(SUM($C171,$I132)&gt;J$4,$AE146/$I132,$AE146-SUM($I171:I171))))</f>
        <v>0</v>
      </c>
      <c r="K171" s="31">
        <f>IF($I132="n/a",0,IF(K$4&lt;=$C171,0,IF(SUM($C171,$I132)&gt;K$4,$AE146/$I132,$AE146-SUM($I171:J171))))</f>
        <v>0</v>
      </c>
      <c r="L171" s="31">
        <f>IF($I132="n/a",0,IF(L$4&lt;=$C171,0,IF(SUM($C171,$I132)&gt;L$4,$AE146/$I132,$AE146-SUM($I171:K171))))</f>
        <v>0</v>
      </c>
      <c r="M171" s="31">
        <f>IF($I132="n/a",0,IF(M$4&lt;=$C171,0,IF(SUM($C171,$I132)&gt;M$4,$AE146/$I132,$AE146-SUM($I171:L171))))</f>
        <v>0</v>
      </c>
      <c r="N171" s="31">
        <f>IF($I132="n/a",0,IF(N$4&lt;=$C171,0,IF(SUM($C171,$I132)&gt;N$4,$AE146/$I132,$AE146-SUM($I171:M171))))</f>
        <v>0</v>
      </c>
      <c r="O171" s="31">
        <f>IF($I132="n/a",0,IF(O$4&lt;=$C171,0,IF(SUM($C171,$I132)&gt;O$4,$AE146/$I132,$AE146-SUM($I171:N171))))</f>
        <v>0</v>
      </c>
      <c r="P171" s="31">
        <f>IF($I132="n/a",0,IF(P$4&lt;=$C171,0,IF(SUM($C171,$I132)&gt;P$4,$AE146/$I132,$AE146-SUM($I171:O171))))</f>
        <v>0</v>
      </c>
      <c r="Q171" s="31">
        <f>IF($I132="n/a",0,IF(Q$4&lt;=$C171,0,IF(SUM($C171,$I132)&gt;Q$4,$AE146/$I132,$AE146-SUM($I171:P171))))</f>
        <v>0</v>
      </c>
      <c r="R171" s="31">
        <f>IF($I132="n/a",0,IF(R$4&lt;=$C171,0,IF(SUM($C171,$I132)&gt;R$4,$AE146/$I132,$AE146-SUM($I171:Q171))))</f>
        <v>0</v>
      </c>
      <c r="S171" s="31">
        <f>IF($I132="n/a",0,IF(S$4&lt;=$C171,0,IF(SUM($C171,$I132)&gt;S$4,$AE146/$I132,$AE146-SUM($I171:R171))))</f>
        <v>0</v>
      </c>
      <c r="T171" s="31">
        <f>IF($I132="n/a",0,IF(T$4&lt;=$C171,0,IF(SUM($C171,$I132)&gt;T$4,$AE146/$I132,$AE146-SUM($I171:S171))))</f>
        <v>0</v>
      </c>
      <c r="U171" s="31">
        <f>IF($I132="n/a",0,IF(U$4&lt;=$C171,0,IF(SUM($C171,$I132)&gt;U$4,$AE146/$I132,$AE146-SUM($I171:T171))))</f>
        <v>0</v>
      </c>
      <c r="V171" s="31">
        <f>IF($I132="n/a",0,IF(V$4&lt;=$C171,0,IF(SUM($C171,$I132)&gt;V$4,$AE146/$I132,$AE146-SUM($I171:U171))))</f>
        <v>0</v>
      </c>
      <c r="W171" s="31">
        <f>IF($I132="n/a",0,IF(W$4&lt;=$C171,0,IF(SUM($C171,$I132)&gt;W$4,$AE146/$I132,$AE146-SUM($I171:V171))))</f>
        <v>0</v>
      </c>
      <c r="X171" s="31">
        <f>IF($I132="n/a",0,IF(X$4&lt;=$C171,0,IF(SUM($C171,$I132)&gt;X$4,$AE146/$I132,$AE146-SUM($I171:W171))))</f>
        <v>0</v>
      </c>
      <c r="Y171" s="31">
        <f>IF($I132="n/a",0,IF(Y$4&lt;=$C171,0,IF(SUM($C171,$I132)&gt;Y$4,$AE146/$I132,$AE146-SUM($I171:X171))))</f>
        <v>0</v>
      </c>
      <c r="Z171" s="31">
        <f>IF($I132="n/a",0,IF(Z$4&lt;=$C171,0,IF(SUM($C171,$I132)&gt;Z$4,$AE146/$I132,$AE146-SUM($I171:Y171))))</f>
        <v>0</v>
      </c>
      <c r="AA171" s="31">
        <f>IF($I132="n/a",0,IF(AA$4&lt;=$C171,0,IF(SUM($C171,$I132)&gt;AA$4,$AE146/$I132,$AE146-SUM($I171:Z171))))</f>
        <v>0</v>
      </c>
      <c r="AB171" s="31">
        <f>IF($I132="n/a",0,IF(AB$4&lt;=$C171,0,IF(SUM($C171,$I132)&gt;AB$4,$AE146/$I132,$AE146-SUM($I171:AA171))))</f>
        <v>0</v>
      </c>
      <c r="AC171" s="31">
        <f>IF($I132="n/a",0,IF(AC$4&lt;=$C171,0,IF(SUM($C171,$I132)&gt;AC$4,$AE146/$I132,$AE146-SUM($I171:AB171))))</f>
        <v>0</v>
      </c>
      <c r="AD171" s="31">
        <f>IF($I132="n/a",0,IF(AD$4&lt;=$C171,0,IF(SUM($C171,$I132)&gt;AD$4,$AE146/$I132,$AE146-SUM($I171:AC171))))</f>
        <v>0</v>
      </c>
      <c r="AE171" s="31">
        <f>IF($I132="n/a",0,IF(AE$4&lt;=$C171,0,IF(SUM($C171,$I132)&gt;AE$4,$AE146/$I132,$AE146-SUM($I171:AD171))))</f>
        <v>0</v>
      </c>
      <c r="AF171" s="31">
        <f>IF($I132="n/a",0,IF(AF$4&lt;=$C171,0,IF(SUM($C171,$I132)&gt;AF$4,$AE146/$I132,$AE146-SUM($I171:AE171))))</f>
        <v>0</v>
      </c>
      <c r="AG171" s="31">
        <f>IF($I132="n/a",0,IF(AG$4&lt;=$C171,0,IF(SUM($C171,$I132)&gt;AG$4,$AE146/$I132,$AE146-SUM($I171:AF171))))</f>
        <v>0</v>
      </c>
      <c r="AH171" s="31">
        <f>IF($I132="n/a",0,IF(AH$4&lt;=$C171,0,IF(SUM($C171,$I132)&gt;AH$4,$AE146/$I132,$AE146-SUM($I171:AG171))))</f>
        <v>0</v>
      </c>
      <c r="AI171" s="31">
        <f>IF($I132="n/a",0,IF(AI$4&lt;=$C171,0,IF(SUM($C171,$I132)&gt;AI$4,$AE146/$I132,$AE146-SUM($I171:AH171))))</f>
        <v>0</v>
      </c>
      <c r="AJ171" s="31">
        <f>IF($I132="n/a",0,IF(AJ$4&lt;=$C171,0,IF(SUM($C171,$I132)&gt;AJ$4,$AE146/$I132,$AE146-SUM($I171:AI171))))</f>
        <v>0</v>
      </c>
      <c r="AK171" s="31">
        <f>IF($I132="n/a",0,IF(AK$4&lt;=$C171,0,IF(SUM($C171,$I132)&gt;AK$4,$AE146/$I132,$AE146-SUM($I171:AJ171))))</f>
        <v>0</v>
      </c>
      <c r="AL171" s="31">
        <f>IF($I132="n/a",0,IF(AL$4&lt;=$C171,0,IF(SUM($C171,$I132)&gt;AL$4,$AE146/$I132,$AE146-SUM($I171:AK171))))</f>
        <v>0</v>
      </c>
      <c r="AM171" s="31">
        <f>IF($I132="n/a",0,IF(AM$4&lt;=$C171,0,IF(SUM($C171,$I132)&gt;AM$4,$AE146/$I132,$AE146-SUM($I171:AL171))))</f>
        <v>0</v>
      </c>
      <c r="AN171" s="31">
        <f>IF($I132="n/a",0,IF(AN$4&lt;=$C171,0,IF(SUM($C171,$I132)&gt;AN$4,$AE146/$I132,$AE146-SUM($I171:AM171))))</f>
        <v>0</v>
      </c>
      <c r="AO171" s="31">
        <f>IF($I132="n/a",0,IF(AO$4&lt;=$C171,0,IF(SUM($C171,$I132)&gt;AO$4,$AE146/$I132,$AE146-SUM($I171:AN171))))</f>
        <v>0</v>
      </c>
      <c r="AP171" s="31">
        <f>IF($I132="n/a",0,IF(AP$4&lt;=$C171,0,IF(SUM($C171,$I132)&gt;AP$4,$AE146/$I132,$AE146-SUM($I171:AO171))))</f>
        <v>0</v>
      </c>
      <c r="AQ171" s="31">
        <f>IF($I132="n/a",0,IF(AQ$4&lt;=$C171,0,IF(SUM($C171,$I132)&gt;AQ$4,$AE146/$I132,$AE146-SUM($I171:AP171))))</f>
        <v>0</v>
      </c>
      <c r="AR171" s="31">
        <f>IF($I132="n/a",0,IF(AR$4&lt;=$C171,0,IF(SUM($C171,$I132)&gt;AR$4,$AE146/$I132,$AE146-SUM($I171:AQ171))))</f>
        <v>0</v>
      </c>
      <c r="AS171" s="31">
        <f>IF($I132="n/a",0,IF(AS$4&lt;=$C171,0,IF(SUM($C171,$I132)&gt;AS$4,$AE146/$I132,$AE146-SUM($I171:AR171))))</f>
        <v>0</v>
      </c>
      <c r="AT171" s="31">
        <f>IF($I132="n/a",0,IF(AT$4&lt;=$C171,0,IF(SUM($C171,$I132)&gt;AT$4,$AE146/$I132,$AE146-SUM($I171:AS171))))</f>
        <v>0</v>
      </c>
      <c r="AU171" s="31">
        <f>IF($I132="n/a",0,IF(AU$4&lt;=$C171,0,IF(SUM($C171,$I132)&gt;AU$4,$AE146/$I132,$AE146-SUM($I171:AT171))))</f>
        <v>0</v>
      </c>
      <c r="AV171" s="31">
        <f>IF($I132="n/a",0,IF(AV$4&lt;=$C171,0,IF(SUM($C171,$I132)&gt;AV$4,$AE146/$I132,$AE146-SUM($I171:AU171))))</f>
        <v>0</v>
      </c>
      <c r="AW171" s="31">
        <f>IF($I132="n/a",0,IF(AW$4&lt;=$C171,0,IF(SUM($C171,$I132)&gt;AW$4,$AE146/$I132,$AE146-SUM($I171:AV171))))</f>
        <v>0</v>
      </c>
      <c r="AX171" s="31">
        <f>IF($I132="n/a",0,IF(AX$4&lt;=$C171,0,IF(SUM($C171,$I132)&gt;AX$4,$AE146/$I132,$AE146-SUM($I171:AW171))))</f>
        <v>0</v>
      </c>
      <c r="AY171" s="31">
        <f>IF($I132="n/a",0,IF(AY$4&lt;=$C171,0,IF(SUM($C171,$I132)&gt;AY$4,$AE146/$I132,$AE146-SUM($I171:AX171))))</f>
        <v>0</v>
      </c>
      <c r="AZ171" s="31">
        <f>IF($I132="n/a",0,IF(AZ$4&lt;=$C171,0,IF(SUM($C171,$I132)&gt;AZ$4,$AE146/$I132,$AE146-SUM($I171:AY171))))</f>
        <v>0</v>
      </c>
      <c r="BA171" s="31">
        <f>IF($I132="n/a",0,IF(BA$4&lt;=$C171,0,IF(SUM($C171,$I132)&gt;BA$4,$AE146/$I132,$AE146-SUM($I171:AZ171))))</f>
        <v>0</v>
      </c>
      <c r="BB171" s="31">
        <f>IF($I132="n/a",0,IF(BB$4&lt;=$C171,0,IF(SUM($C171,$I132)&gt;BB$4,$AE146/$I132,$AE146-SUM($I171:BA171))))</f>
        <v>0</v>
      </c>
      <c r="BC171" s="31">
        <f>IF($I132="n/a",0,IF(BC$4&lt;=$C171,0,IF(SUM($C171,$I132)&gt;BC$4,$AE146/$I132,$AE146-SUM($I171:BB171))))</f>
        <v>0</v>
      </c>
      <c r="BD171" s="31">
        <f>IF($I132="n/a",0,IF(BD$4&lt;=$C171,0,IF(SUM($C171,$I132)&gt;BD$4,$AE146/$I132,$AE146-SUM($I171:BC171))))</f>
        <v>0</v>
      </c>
      <c r="BE171" s="31">
        <f>IF($I132="n/a",0,IF(BE$4&lt;=$C171,0,IF(SUM($C171,$I132)&gt;BE$4,$AE146/$I132,$AE146-SUM($I171:BD171))))</f>
        <v>0</v>
      </c>
      <c r="BF171" s="31">
        <f>IF($I132="n/a",0,IF(BF$4&lt;=$C171,0,IF(SUM($C171,$I132)&gt;BF$4,$AE146/$I132,$AE146-SUM($I171:BE171))))</f>
        <v>0</v>
      </c>
      <c r="BG171" s="31">
        <f>IF($I132="n/a",0,IF(BG$4&lt;=$C171,0,IF(SUM($C171,$I132)&gt;BG$4,$AE146/$I132,$AE146-SUM($I171:BF171))))</f>
        <v>0</v>
      </c>
      <c r="BH171" s="31">
        <f>IF($I132="n/a",0,IF(BH$4&lt;=$C171,0,IF(SUM($C171,$I132)&gt;BH$4,$AE146/$I132,$AE146-SUM($I171:BG171))))</f>
        <v>0</v>
      </c>
      <c r="BI171" s="31">
        <f>IF($I132="n/a",0,IF(BI$4&lt;=$C171,0,IF(SUM($C171,$I132)&gt;BI$4,$AE146/$I132,$AE146-SUM($I171:BH171))))</f>
        <v>0</v>
      </c>
      <c r="BJ171" s="31">
        <f>IF($I132="n/a",0,IF(BJ$4&lt;=$C171,0,IF(SUM($C171,$I132)&gt;BJ$4,$AE146/$I132,$AE146-SUM($I171:BI171))))</f>
        <v>0</v>
      </c>
      <c r="BK171" s="31">
        <f>IF($I132="n/a",0,IF(BK$4&lt;=$C171,0,IF(SUM($C171,$I132)&gt;BK$4,$AE146/$I132,$AE146-SUM($I171:BJ171))))</f>
        <v>0</v>
      </c>
      <c r="BL171" s="31">
        <f>IF($I132="n/a",0,IF(BL$4&lt;=$C171,0,IF(SUM($C171,$I132)&gt;BL$4,$AE146/$I132,$AE146-SUM($I171:BK171))))</f>
        <v>0</v>
      </c>
      <c r="BM171" s="31">
        <f>IF($I132="n/a",0,IF(BM$4&lt;=$C171,0,IF(SUM($C171,$I132)&gt;BM$4,$AE146/$I132,$AE146-SUM($I171:BL171))))</f>
        <v>0</v>
      </c>
      <c r="BN171" s="31">
        <f>IF($I132="n/a",0,IF(BN$4&lt;=$C171,0,IF(SUM($C171,$I132)&gt;BN$4,$AE146/$I132,$AE146-SUM($I171:BM171))))</f>
        <v>0</v>
      </c>
      <c r="BO171" s="31">
        <f>IF($I132="n/a",0,IF(BO$4&lt;=$C171,0,IF(SUM($C171,$I132)&gt;BO$4,$AE146/$I132,$AE146-SUM($I171:BN171))))</f>
        <v>0</v>
      </c>
      <c r="BP171" s="31">
        <f>IF($I132="n/a",0,IF(BP$4&lt;=$C171,0,IF(SUM($C171,$I132)&gt;BP$4,$AE146/$I132,$AE146-SUM($I171:BO171))))</f>
        <v>0</v>
      </c>
      <c r="BQ171" s="31">
        <f>IF($I132="n/a",0,IF(BQ$4&lt;=$C171,0,IF(SUM($C171,$I132)&gt;BQ$4,$AE146/$I132,$AE146-SUM($I171:BP171))))</f>
        <v>0</v>
      </c>
      <c r="BR171" s="31">
        <f>IF($I132="n/a",0,IF(BR$4&lt;=$C171,0,IF(SUM($C171,$I132)&gt;BR$4,$AE146/$I132,$AE146-SUM($I171:BQ171))))</f>
        <v>0</v>
      </c>
      <c r="BS171" s="31">
        <f>IF($I132="n/a",0,IF(BS$4&lt;=$C171,0,IF(SUM($C171,$I132)&gt;BS$4,$AE146/$I132,$AE146-SUM($I171:BR171))))</f>
        <v>0</v>
      </c>
      <c r="BT171" s="31">
        <f>IF($I132="n/a",0,IF(BT$4&lt;=$C171,0,IF(SUM($C171,$I132)&gt;BT$4,$AE146/$I132,$AE146-SUM($I171:BS171))))</f>
        <v>0</v>
      </c>
      <c r="BU171" s="31">
        <f>IF($I132="n/a",0,IF(BU$4&lt;=$C171,0,IF(SUM($C171,$I132)&gt;BU$4,$AE146/$I132,$AE146-SUM($I171:BT171))))</f>
        <v>0</v>
      </c>
      <c r="BV171" s="31">
        <f>IF($I132="n/a",0,IF(BV$4&lt;=$C171,0,IF(SUM($C171,$I132)&gt;BV$4,$AE146/$I132,$AE146-SUM($I171:BU171))))</f>
        <v>0</v>
      </c>
      <c r="BW171" s="31">
        <f>IF($I132="n/a",0,IF(BW$4&lt;=$C171,0,IF(SUM($C171,$I132)&gt;BW$4,$AE146/$I132,$AE146-SUM($I171:BV171))))</f>
        <v>0</v>
      </c>
      <c r="BX171" s="31">
        <f>IF($I132="n/a",0,IF(BX$4&lt;=$C171,0,IF(SUM($C171,$I132)&gt;BX$4,$AE146/$I132,$AE146-SUM($I171:BW171))))</f>
        <v>0</v>
      </c>
      <c r="BY171" s="31">
        <f>IF($I132="n/a",0,IF(BY$4&lt;=$C171,0,IF(SUM($C171,$I132)&gt;BY$4,$AE146/$I132,$AE146-SUM($I171:BX171))))</f>
        <v>0</v>
      </c>
      <c r="BZ171" s="31">
        <f>IF($I132="n/a",0,IF(BZ$4&lt;=$C171,0,IF(SUM($C171,$I132)&gt;BZ$4,$AE146/$I132,$AE146-SUM($I171:BY171))))</f>
        <v>0</v>
      </c>
      <c r="CA171" s="31">
        <f>IF($I132="n/a",0,IF(CA$4&lt;=$C171,0,IF(SUM($C171,$I132)&gt;CA$4,$AE146/$I132,$AE146-SUM($I171:BZ171))))</f>
        <v>0</v>
      </c>
      <c r="CB171" s="31">
        <f>IF($I132="n/a",0,IF(CB$4&lt;=$C171,0,IF(SUM($C171,$I132)&gt;CB$4,$AE146/$I132,$AE146-SUM($I171:CA171))))</f>
        <v>0</v>
      </c>
      <c r="CC171" s="31">
        <f>IF($I132="n/a",0,IF(CC$4&lt;=$C171,0,IF(SUM($C171,$I132)&gt;CC$4,$AE146/$I132,$AE146-SUM($I171:CB171))))</f>
        <v>0</v>
      </c>
      <c r="CD171" s="31">
        <f>IF($I132="n/a",0,IF(CD$4&lt;=$C171,0,IF(SUM($C171,$I132)&gt;CD$4,$AE146/$I132,$AE146-SUM($I171:CC171))))</f>
        <v>0</v>
      </c>
      <c r="CE171" s="31">
        <f>IF($I132="n/a",0,IF(CE$4&lt;=$C171,0,IF(SUM($C171,$I132)&gt;CE$4,$AE146/$I132,$AE146-SUM($I171:CD171))))</f>
        <v>0</v>
      </c>
      <c r="CF171" s="31">
        <f>IF($I132="n/a",0,IF(CF$4&lt;=$C171,0,IF(SUM($C171,$I132)&gt;CF$4,$AE146/$I132,$AE146-SUM($I171:CE171))))</f>
        <v>0</v>
      </c>
    </row>
    <row r="172" spans="1:84" s="153" customFormat="1" ht="12.75" customHeight="1">
      <c r="A172"/>
      <c r="C172" s="197">
        <v>2038</v>
      </c>
      <c r="D172" s="21" t="s">
        <v>67</v>
      </c>
      <c r="E172" s="21" t="s">
        <v>185</v>
      </c>
      <c r="I172" s="31"/>
      <c r="J172" s="31">
        <f>IF($I132="n/a",0,IF(J$4&lt;=$C172,0,IF(SUM($C172,$I132)&gt;J$4,$AF146/$I132,$AF146-SUM($I172:I172))))</f>
        <v>0</v>
      </c>
      <c r="K172" s="31">
        <f>IF($I132="n/a",0,IF(K$4&lt;=$C172,0,IF(SUM($C172,$I132)&gt;K$4,$AF146/$I132,$AF146-SUM($I172:J172))))</f>
        <v>0</v>
      </c>
      <c r="L172" s="31">
        <f>IF($I132="n/a",0,IF(L$4&lt;=$C172,0,IF(SUM($C172,$I132)&gt;L$4,$AF146/$I132,$AF146-SUM($I172:K172))))</f>
        <v>0</v>
      </c>
      <c r="M172" s="31">
        <f>IF($I132="n/a",0,IF(M$4&lt;=$C172,0,IF(SUM($C172,$I132)&gt;M$4,$AF146/$I132,$AF146-SUM($I172:L172))))</f>
        <v>0</v>
      </c>
      <c r="N172" s="31">
        <f>IF($I132="n/a",0,IF(N$4&lt;=$C172,0,IF(SUM($C172,$I132)&gt;N$4,$AF146/$I132,$AF146-SUM($I172:M172))))</f>
        <v>0</v>
      </c>
      <c r="O172" s="31">
        <f>IF($I132="n/a",0,IF(O$4&lt;=$C172,0,IF(SUM($C172,$I132)&gt;O$4,$AF146/$I132,$AF146-SUM($I172:N172))))</f>
        <v>0</v>
      </c>
      <c r="P172" s="31">
        <f>IF($I132="n/a",0,IF(P$4&lt;=$C172,0,IF(SUM($C172,$I132)&gt;P$4,$AF146/$I132,$AF146-SUM($I172:O172))))</f>
        <v>0</v>
      </c>
      <c r="Q172" s="31">
        <f>IF($I132="n/a",0,IF(Q$4&lt;=$C172,0,IF(SUM($C172,$I132)&gt;Q$4,$AF146/$I132,$AF146-SUM($I172:P172))))</f>
        <v>0</v>
      </c>
      <c r="R172" s="31">
        <f>IF($I132="n/a",0,IF(R$4&lt;=$C172,0,IF(SUM($C172,$I132)&gt;R$4,$AF146/$I132,$AF146-SUM($I172:Q172))))</f>
        <v>0</v>
      </c>
      <c r="S172" s="31">
        <f>IF($I132="n/a",0,IF(S$4&lt;=$C172,0,IF(SUM($C172,$I132)&gt;S$4,$AF146/$I132,$AF146-SUM($I172:R172))))</f>
        <v>0</v>
      </c>
      <c r="T172" s="31">
        <f>IF($I132="n/a",0,IF(T$4&lt;=$C172,0,IF(SUM($C172,$I132)&gt;T$4,$AF146/$I132,$AF146-SUM($I172:S172))))</f>
        <v>0</v>
      </c>
      <c r="U172" s="31">
        <f>IF($I132="n/a",0,IF(U$4&lt;=$C172,0,IF(SUM($C172,$I132)&gt;U$4,$AF146/$I132,$AF146-SUM($I172:T172))))</f>
        <v>0</v>
      </c>
      <c r="V172" s="31">
        <f>IF($I132="n/a",0,IF(V$4&lt;=$C172,0,IF(SUM($C172,$I132)&gt;V$4,$AF146/$I132,$AF146-SUM($I172:U172))))</f>
        <v>0</v>
      </c>
      <c r="W172" s="31">
        <f>IF($I132="n/a",0,IF(W$4&lt;=$C172,0,IF(SUM($C172,$I132)&gt;W$4,$AF146/$I132,$AF146-SUM($I172:V172))))</f>
        <v>0</v>
      </c>
      <c r="X172" s="31">
        <f>IF($I132="n/a",0,IF(X$4&lt;=$C172,0,IF(SUM($C172,$I132)&gt;X$4,$AF146/$I132,$AF146-SUM($I172:W172))))</f>
        <v>0</v>
      </c>
      <c r="Y172" s="31">
        <f>IF($I132="n/a",0,IF(Y$4&lt;=$C172,0,IF(SUM($C172,$I132)&gt;Y$4,$AF146/$I132,$AF146-SUM($I172:X172))))</f>
        <v>0</v>
      </c>
      <c r="Z172" s="31">
        <f>IF($I132="n/a",0,IF(Z$4&lt;=$C172,0,IF(SUM($C172,$I132)&gt;Z$4,$AF146/$I132,$AF146-SUM($I172:Y172))))</f>
        <v>0</v>
      </c>
      <c r="AA172" s="31">
        <f>IF($I132="n/a",0,IF(AA$4&lt;=$C172,0,IF(SUM($C172,$I132)&gt;AA$4,$AF146/$I132,$AF146-SUM($I172:Z172))))</f>
        <v>0</v>
      </c>
      <c r="AB172" s="31">
        <f>IF($I132="n/a",0,IF(AB$4&lt;=$C172,0,IF(SUM($C172,$I132)&gt;AB$4,$AF146/$I132,$AF146-SUM($I172:AA172))))</f>
        <v>0</v>
      </c>
      <c r="AC172" s="31">
        <f>IF($I132="n/a",0,IF(AC$4&lt;=$C172,0,IF(SUM($C172,$I132)&gt;AC$4,$AF146/$I132,$AF146-SUM($I172:AB172))))</f>
        <v>0</v>
      </c>
      <c r="AD172" s="31">
        <f>IF($I132="n/a",0,IF(AD$4&lt;=$C172,0,IF(SUM($C172,$I132)&gt;AD$4,$AF146/$I132,$AF146-SUM($I172:AC172))))</f>
        <v>0</v>
      </c>
      <c r="AE172" s="31">
        <f>IF($I132="n/a",0,IF(AE$4&lt;=$C172,0,IF(SUM($C172,$I132)&gt;AE$4,$AF146/$I132,$AF146-SUM($I172:AD172))))</f>
        <v>0</v>
      </c>
      <c r="AF172" s="31">
        <f>IF($I132="n/a",0,IF(AF$4&lt;=$C172,0,IF(SUM($C172,$I132)&gt;AF$4,$AF146/$I132,$AF146-SUM($I172:AE172))))</f>
        <v>0</v>
      </c>
      <c r="AG172" s="31">
        <f>IF($I132="n/a",0,IF(AG$4&lt;=$C172,0,IF(SUM($C172,$I132)&gt;AG$4,$AF146/$I132,$AF146-SUM($I172:AF172))))</f>
        <v>0</v>
      </c>
      <c r="AH172" s="31">
        <f>IF($I132="n/a",0,IF(AH$4&lt;=$C172,0,IF(SUM($C172,$I132)&gt;AH$4,$AF146/$I132,$AF146-SUM($I172:AG172))))</f>
        <v>0</v>
      </c>
      <c r="AI172" s="31">
        <f>IF($I132="n/a",0,IF(AI$4&lt;=$C172,0,IF(SUM($C172,$I132)&gt;AI$4,$AF146/$I132,$AF146-SUM($I172:AH172))))</f>
        <v>0</v>
      </c>
      <c r="AJ172" s="31">
        <f>IF($I132="n/a",0,IF(AJ$4&lt;=$C172,0,IF(SUM($C172,$I132)&gt;AJ$4,$AF146/$I132,$AF146-SUM($I172:AI172))))</f>
        <v>0</v>
      </c>
      <c r="AK172" s="31">
        <f>IF($I132="n/a",0,IF(AK$4&lt;=$C172,0,IF(SUM($C172,$I132)&gt;AK$4,$AF146/$I132,$AF146-SUM($I172:AJ172))))</f>
        <v>0</v>
      </c>
      <c r="AL172" s="31">
        <f>IF($I132="n/a",0,IF(AL$4&lt;=$C172,0,IF(SUM($C172,$I132)&gt;AL$4,$AF146/$I132,$AF146-SUM($I172:AK172))))</f>
        <v>0</v>
      </c>
      <c r="AM172" s="31">
        <f>IF($I132="n/a",0,IF(AM$4&lt;=$C172,0,IF(SUM($C172,$I132)&gt;AM$4,$AF146/$I132,$AF146-SUM($I172:AL172))))</f>
        <v>0</v>
      </c>
      <c r="AN172" s="31">
        <f>IF($I132="n/a",0,IF(AN$4&lt;=$C172,0,IF(SUM($C172,$I132)&gt;AN$4,$AF146/$I132,$AF146-SUM($I172:AM172))))</f>
        <v>0</v>
      </c>
      <c r="AO172" s="31">
        <f>IF($I132="n/a",0,IF(AO$4&lt;=$C172,0,IF(SUM($C172,$I132)&gt;AO$4,$AF146/$I132,$AF146-SUM($I172:AN172))))</f>
        <v>0</v>
      </c>
      <c r="AP172" s="31">
        <f>IF($I132="n/a",0,IF(AP$4&lt;=$C172,0,IF(SUM($C172,$I132)&gt;AP$4,$AF146/$I132,$AF146-SUM($I172:AO172))))</f>
        <v>0</v>
      </c>
      <c r="AQ172" s="31">
        <f>IF($I132="n/a",0,IF(AQ$4&lt;=$C172,0,IF(SUM($C172,$I132)&gt;AQ$4,$AF146/$I132,$AF146-SUM($I172:AP172))))</f>
        <v>0</v>
      </c>
      <c r="AR172" s="31">
        <f>IF($I132="n/a",0,IF(AR$4&lt;=$C172,0,IF(SUM($C172,$I132)&gt;AR$4,$AF146/$I132,$AF146-SUM($I172:AQ172))))</f>
        <v>0</v>
      </c>
      <c r="AS172" s="31">
        <f>IF($I132="n/a",0,IF(AS$4&lt;=$C172,0,IF(SUM($C172,$I132)&gt;AS$4,$AF146/$I132,$AF146-SUM($I172:AR172))))</f>
        <v>0</v>
      </c>
      <c r="AT172" s="31">
        <f>IF($I132="n/a",0,IF(AT$4&lt;=$C172,0,IF(SUM($C172,$I132)&gt;AT$4,$AF146/$I132,$AF146-SUM($I172:AS172))))</f>
        <v>0</v>
      </c>
      <c r="AU172" s="31">
        <f>IF($I132="n/a",0,IF(AU$4&lt;=$C172,0,IF(SUM($C172,$I132)&gt;AU$4,$AF146/$I132,$AF146-SUM($I172:AT172))))</f>
        <v>0</v>
      </c>
      <c r="AV172" s="31">
        <f>IF($I132="n/a",0,IF(AV$4&lt;=$C172,0,IF(SUM($C172,$I132)&gt;AV$4,$AF146/$I132,$AF146-SUM($I172:AU172))))</f>
        <v>0</v>
      </c>
      <c r="AW172" s="31">
        <f>IF($I132="n/a",0,IF(AW$4&lt;=$C172,0,IF(SUM($C172,$I132)&gt;AW$4,$AF146/$I132,$AF146-SUM($I172:AV172))))</f>
        <v>0</v>
      </c>
      <c r="AX172" s="31">
        <f>IF($I132="n/a",0,IF(AX$4&lt;=$C172,0,IF(SUM($C172,$I132)&gt;AX$4,$AF146/$I132,$AF146-SUM($I172:AW172))))</f>
        <v>0</v>
      </c>
      <c r="AY172" s="31">
        <f>IF($I132="n/a",0,IF(AY$4&lt;=$C172,0,IF(SUM($C172,$I132)&gt;AY$4,$AF146/$I132,$AF146-SUM($I172:AX172))))</f>
        <v>0</v>
      </c>
      <c r="AZ172" s="31">
        <f>IF($I132="n/a",0,IF(AZ$4&lt;=$C172,0,IF(SUM($C172,$I132)&gt;AZ$4,$AF146/$I132,$AF146-SUM($I172:AY172))))</f>
        <v>0</v>
      </c>
      <c r="BA172" s="31">
        <f>IF($I132="n/a",0,IF(BA$4&lt;=$C172,0,IF(SUM($C172,$I132)&gt;BA$4,$AF146/$I132,$AF146-SUM($I172:AZ172))))</f>
        <v>0</v>
      </c>
      <c r="BB172" s="31">
        <f>IF($I132="n/a",0,IF(BB$4&lt;=$C172,0,IF(SUM($C172,$I132)&gt;BB$4,$AF146/$I132,$AF146-SUM($I172:BA172))))</f>
        <v>0</v>
      </c>
      <c r="BC172" s="31">
        <f>IF($I132="n/a",0,IF(BC$4&lt;=$C172,0,IF(SUM($C172,$I132)&gt;BC$4,$AF146/$I132,$AF146-SUM($I172:BB172))))</f>
        <v>0</v>
      </c>
      <c r="BD172" s="31">
        <f>IF($I132="n/a",0,IF(BD$4&lt;=$C172,0,IF(SUM($C172,$I132)&gt;BD$4,$AF146/$I132,$AF146-SUM($I172:BC172))))</f>
        <v>0</v>
      </c>
      <c r="BE172" s="31">
        <f>IF($I132="n/a",0,IF(BE$4&lt;=$C172,0,IF(SUM($C172,$I132)&gt;BE$4,$AF146/$I132,$AF146-SUM($I172:BD172))))</f>
        <v>0</v>
      </c>
      <c r="BF172" s="31">
        <f>IF($I132="n/a",0,IF(BF$4&lt;=$C172,0,IF(SUM($C172,$I132)&gt;BF$4,$AF146/$I132,$AF146-SUM($I172:BE172))))</f>
        <v>0</v>
      </c>
      <c r="BG172" s="31">
        <f>IF($I132="n/a",0,IF(BG$4&lt;=$C172,0,IF(SUM($C172,$I132)&gt;BG$4,$AF146/$I132,$AF146-SUM($I172:BF172))))</f>
        <v>0</v>
      </c>
      <c r="BH172" s="31">
        <f>IF($I132="n/a",0,IF(BH$4&lt;=$C172,0,IF(SUM($C172,$I132)&gt;BH$4,$AF146/$I132,$AF146-SUM($I172:BG172))))</f>
        <v>0</v>
      </c>
      <c r="BI172" s="31">
        <f>IF($I132="n/a",0,IF(BI$4&lt;=$C172,0,IF(SUM($C172,$I132)&gt;BI$4,$AF146/$I132,$AF146-SUM($I172:BH172))))</f>
        <v>0</v>
      </c>
      <c r="BJ172" s="31">
        <f>IF($I132="n/a",0,IF(BJ$4&lt;=$C172,0,IF(SUM($C172,$I132)&gt;BJ$4,$AF146/$I132,$AF146-SUM($I172:BI172))))</f>
        <v>0</v>
      </c>
      <c r="BK172" s="31">
        <f>IF($I132="n/a",0,IF(BK$4&lt;=$C172,0,IF(SUM($C172,$I132)&gt;BK$4,$AF146/$I132,$AF146-SUM($I172:BJ172))))</f>
        <v>0</v>
      </c>
      <c r="BL172" s="31">
        <f>IF($I132="n/a",0,IF(BL$4&lt;=$C172,0,IF(SUM($C172,$I132)&gt;BL$4,$AF146/$I132,$AF146-SUM($I172:BK172))))</f>
        <v>0</v>
      </c>
      <c r="BM172" s="31">
        <f>IF($I132="n/a",0,IF(BM$4&lt;=$C172,0,IF(SUM($C172,$I132)&gt;BM$4,$AF146/$I132,$AF146-SUM($I172:BL172))))</f>
        <v>0</v>
      </c>
      <c r="BN172" s="31">
        <f>IF($I132="n/a",0,IF(BN$4&lt;=$C172,0,IF(SUM($C172,$I132)&gt;BN$4,$AF146/$I132,$AF146-SUM($I172:BM172))))</f>
        <v>0</v>
      </c>
      <c r="BO172" s="31">
        <f>IF($I132="n/a",0,IF(BO$4&lt;=$C172,0,IF(SUM($C172,$I132)&gt;BO$4,$AF146/$I132,$AF146-SUM($I172:BN172))))</f>
        <v>0</v>
      </c>
      <c r="BP172" s="31">
        <f>IF($I132="n/a",0,IF(BP$4&lt;=$C172,0,IF(SUM($C172,$I132)&gt;BP$4,$AF146/$I132,$AF146-SUM($I172:BO172))))</f>
        <v>0</v>
      </c>
      <c r="BQ172" s="31">
        <f>IF($I132="n/a",0,IF(BQ$4&lt;=$C172,0,IF(SUM($C172,$I132)&gt;BQ$4,$AF146/$I132,$AF146-SUM($I172:BP172))))</f>
        <v>0</v>
      </c>
      <c r="BR172" s="31">
        <f>IF($I132="n/a",0,IF(BR$4&lt;=$C172,0,IF(SUM($C172,$I132)&gt;BR$4,$AF146/$I132,$AF146-SUM($I172:BQ172))))</f>
        <v>0</v>
      </c>
      <c r="BS172" s="31">
        <f>IF($I132="n/a",0,IF(BS$4&lt;=$C172,0,IF(SUM($C172,$I132)&gt;BS$4,$AF146/$I132,$AF146-SUM($I172:BR172))))</f>
        <v>0</v>
      </c>
      <c r="BT172" s="31">
        <f>IF($I132="n/a",0,IF(BT$4&lt;=$C172,0,IF(SUM($C172,$I132)&gt;BT$4,$AF146/$I132,$AF146-SUM($I172:BS172))))</f>
        <v>0</v>
      </c>
      <c r="BU172" s="31">
        <f>IF($I132="n/a",0,IF(BU$4&lt;=$C172,0,IF(SUM($C172,$I132)&gt;BU$4,$AF146/$I132,$AF146-SUM($I172:BT172))))</f>
        <v>0</v>
      </c>
      <c r="BV172" s="31">
        <f>IF($I132="n/a",0,IF(BV$4&lt;=$C172,0,IF(SUM($C172,$I132)&gt;BV$4,$AF146/$I132,$AF146-SUM($I172:BU172))))</f>
        <v>0</v>
      </c>
      <c r="BW172" s="31">
        <f>IF($I132="n/a",0,IF(BW$4&lt;=$C172,0,IF(SUM($C172,$I132)&gt;BW$4,$AF146/$I132,$AF146-SUM($I172:BV172))))</f>
        <v>0</v>
      </c>
      <c r="BX172" s="31">
        <f>IF($I132="n/a",0,IF(BX$4&lt;=$C172,0,IF(SUM($C172,$I132)&gt;BX$4,$AF146/$I132,$AF146-SUM($I172:BW172))))</f>
        <v>0</v>
      </c>
      <c r="BY172" s="31">
        <f>IF($I132="n/a",0,IF(BY$4&lt;=$C172,0,IF(SUM($C172,$I132)&gt;BY$4,$AF146/$I132,$AF146-SUM($I172:BX172))))</f>
        <v>0</v>
      </c>
      <c r="BZ172" s="31">
        <f>IF($I132="n/a",0,IF(BZ$4&lt;=$C172,0,IF(SUM($C172,$I132)&gt;BZ$4,$AF146/$I132,$AF146-SUM($I172:BY172))))</f>
        <v>0</v>
      </c>
      <c r="CA172" s="31">
        <f>IF($I132="n/a",0,IF(CA$4&lt;=$C172,0,IF(SUM($C172,$I132)&gt;CA$4,$AF146/$I132,$AF146-SUM($I172:BZ172))))</f>
        <v>0</v>
      </c>
      <c r="CB172" s="31">
        <f>IF($I132="n/a",0,IF(CB$4&lt;=$C172,0,IF(SUM($C172,$I132)&gt;CB$4,$AF146/$I132,$AF146-SUM($I172:CA172))))</f>
        <v>0</v>
      </c>
      <c r="CC172" s="31">
        <f>IF($I132="n/a",0,IF(CC$4&lt;=$C172,0,IF(SUM($C172,$I132)&gt;CC$4,$AF146/$I132,$AF146-SUM($I172:CB172))))</f>
        <v>0</v>
      </c>
      <c r="CD172" s="31">
        <f>IF($I132="n/a",0,IF(CD$4&lt;=$C172,0,IF(SUM($C172,$I132)&gt;CD$4,$AF146/$I132,$AF146-SUM($I172:CC172))))</f>
        <v>0</v>
      </c>
      <c r="CE172" s="31">
        <f>IF($I132="n/a",0,IF(CE$4&lt;=$C172,0,IF(SUM($C172,$I132)&gt;CE$4,$AF146/$I132,$AF146-SUM($I172:CD172))))</f>
        <v>0</v>
      </c>
      <c r="CF172" s="31">
        <f>IF($I132="n/a",0,IF(CF$4&lt;=$C172,0,IF(SUM($C172,$I132)&gt;CF$4,$AF146/$I132,$AF146-SUM($I172:CE172))))</f>
        <v>0</v>
      </c>
    </row>
    <row r="173" spans="1:84" s="153" customFormat="1" ht="12.75" customHeight="1">
      <c r="A173"/>
      <c r="C173" s="197">
        <v>2039</v>
      </c>
      <c r="D173" s="21" t="s">
        <v>68</v>
      </c>
      <c r="E173" s="21" t="s">
        <v>185</v>
      </c>
      <c r="I173" s="31"/>
      <c r="J173" s="31">
        <f>IF($I132="n/a",0,IF(J$4&lt;=$C173,0,IF(SUM($C173,$I132)&gt;J$4,$AG146/$I132,$AG146-SUM($I173:I173))))</f>
        <v>0</v>
      </c>
      <c r="K173" s="31">
        <f>IF($I132="n/a",0,IF(K$4&lt;=$C173,0,IF(SUM($C173,$I132)&gt;K$4,$AG146/$I132,$AG146-SUM($I173:J173))))</f>
        <v>0</v>
      </c>
      <c r="L173" s="31">
        <f>IF($I132="n/a",0,IF(L$4&lt;=$C173,0,IF(SUM($C173,$I132)&gt;L$4,$AG146/$I132,$AG146-SUM($I173:K173))))</f>
        <v>0</v>
      </c>
      <c r="M173" s="31">
        <f>IF($I132="n/a",0,IF(M$4&lt;=$C173,0,IF(SUM($C173,$I132)&gt;M$4,$AG146/$I132,$AG146-SUM($I173:L173))))</f>
        <v>0</v>
      </c>
      <c r="N173" s="31">
        <f>IF($I132="n/a",0,IF(N$4&lt;=$C173,0,IF(SUM($C173,$I132)&gt;N$4,$AG146/$I132,$AG146-SUM($I173:M173))))</f>
        <v>0</v>
      </c>
      <c r="O173" s="31">
        <f>IF($I132="n/a",0,IF(O$4&lt;=$C173,0,IF(SUM($C173,$I132)&gt;O$4,$AG146/$I132,$AG146-SUM($I173:N173))))</f>
        <v>0</v>
      </c>
      <c r="P173" s="31">
        <f>IF($I132="n/a",0,IF(P$4&lt;=$C173,0,IF(SUM($C173,$I132)&gt;P$4,$AG146/$I132,$AG146-SUM($I173:O173))))</f>
        <v>0</v>
      </c>
      <c r="Q173" s="31">
        <f>IF($I132="n/a",0,IF(Q$4&lt;=$C173,0,IF(SUM($C173,$I132)&gt;Q$4,$AG146/$I132,$AG146-SUM($I173:P173))))</f>
        <v>0</v>
      </c>
      <c r="R173" s="31">
        <f>IF($I132="n/a",0,IF(R$4&lt;=$C173,0,IF(SUM($C173,$I132)&gt;R$4,$AG146/$I132,$AG146-SUM($I173:Q173))))</f>
        <v>0</v>
      </c>
      <c r="S173" s="31">
        <f>IF($I132="n/a",0,IF(S$4&lt;=$C173,0,IF(SUM($C173,$I132)&gt;S$4,$AG146/$I132,$AG146-SUM($I173:R173))))</f>
        <v>0</v>
      </c>
      <c r="T173" s="31">
        <f>IF($I132="n/a",0,IF(T$4&lt;=$C173,0,IF(SUM($C173,$I132)&gt;T$4,$AG146/$I132,$AG146-SUM($I173:S173))))</f>
        <v>0</v>
      </c>
      <c r="U173" s="31">
        <f>IF($I132="n/a",0,IF(U$4&lt;=$C173,0,IF(SUM($C173,$I132)&gt;U$4,$AG146/$I132,$AG146-SUM($I173:T173))))</f>
        <v>0</v>
      </c>
      <c r="V173" s="31">
        <f>IF($I132="n/a",0,IF(V$4&lt;=$C173,0,IF(SUM($C173,$I132)&gt;V$4,$AG146/$I132,$AG146-SUM($I173:U173))))</f>
        <v>0</v>
      </c>
      <c r="W173" s="31">
        <f>IF($I132="n/a",0,IF(W$4&lt;=$C173,0,IF(SUM($C173,$I132)&gt;W$4,$AG146/$I132,$AG146-SUM($I173:V173))))</f>
        <v>0</v>
      </c>
      <c r="X173" s="31">
        <f>IF($I132="n/a",0,IF(X$4&lt;=$C173,0,IF(SUM($C173,$I132)&gt;X$4,$AG146/$I132,$AG146-SUM($I173:W173))))</f>
        <v>0</v>
      </c>
      <c r="Y173" s="31">
        <f>IF($I132="n/a",0,IF(Y$4&lt;=$C173,0,IF(SUM($C173,$I132)&gt;Y$4,$AG146/$I132,$AG146-SUM($I173:X173))))</f>
        <v>0</v>
      </c>
      <c r="Z173" s="31">
        <f>IF($I132="n/a",0,IF(Z$4&lt;=$C173,0,IF(SUM($C173,$I132)&gt;Z$4,$AG146/$I132,$AG146-SUM($I173:Y173))))</f>
        <v>0</v>
      </c>
      <c r="AA173" s="31">
        <f>IF($I132="n/a",0,IF(AA$4&lt;=$C173,0,IF(SUM($C173,$I132)&gt;AA$4,$AG146/$I132,$AG146-SUM($I173:Z173))))</f>
        <v>0</v>
      </c>
      <c r="AB173" s="31">
        <f>IF($I132="n/a",0,IF(AB$4&lt;=$C173,0,IF(SUM($C173,$I132)&gt;AB$4,$AG146/$I132,$AG146-SUM($I173:AA173))))</f>
        <v>0</v>
      </c>
      <c r="AC173" s="31">
        <f>IF($I132="n/a",0,IF(AC$4&lt;=$C173,0,IF(SUM($C173,$I132)&gt;AC$4,$AG146/$I132,$AG146-SUM($I173:AB173))))</f>
        <v>0</v>
      </c>
      <c r="AD173" s="31">
        <f>IF($I132="n/a",0,IF(AD$4&lt;=$C173,0,IF(SUM($C173,$I132)&gt;AD$4,$AG146/$I132,$AG146-SUM($I173:AC173))))</f>
        <v>0</v>
      </c>
      <c r="AE173" s="31">
        <f>IF($I132="n/a",0,IF(AE$4&lt;=$C173,0,IF(SUM($C173,$I132)&gt;AE$4,$AG146/$I132,$AG146-SUM($I173:AD173))))</f>
        <v>0</v>
      </c>
      <c r="AF173" s="31">
        <f>IF($I132="n/a",0,IF(AF$4&lt;=$C173,0,IF(SUM($C173,$I132)&gt;AF$4,$AG146/$I132,$AG146-SUM($I173:AE173))))</f>
        <v>0</v>
      </c>
      <c r="AG173" s="31">
        <f>IF($I132="n/a",0,IF(AG$4&lt;=$C173,0,IF(SUM($C173,$I132)&gt;AG$4,$AG146/$I132,$AG146-SUM($I173:AF173))))</f>
        <v>0</v>
      </c>
      <c r="AH173" s="31">
        <f>IF($I132="n/a",0,IF(AH$4&lt;=$C173,0,IF(SUM($C173,$I132)&gt;AH$4,$AG146/$I132,$AG146-SUM($I173:AG173))))</f>
        <v>0</v>
      </c>
      <c r="AI173" s="31">
        <f>IF($I132="n/a",0,IF(AI$4&lt;=$C173,0,IF(SUM($C173,$I132)&gt;AI$4,$AG146/$I132,$AG146-SUM($I173:AH173))))</f>
        <v>0</v>
      </c>
      <c r="AJ173" s="31">
        <f>IF($I132="n/a",0,IF(AJ$4&lt;=$C173,0,IF(SUM($C173,$I132)&gt;AJ$4,$AG146/$I132,$AG146-SUM($I173:AI173))))</f>
        <v>0</v>
      </c>
      <c r="AK173" s="31">
        <f>IF($I132="n/a",0,IF(AK$4&lt;=$C173,0,IF(SUM($C173,$I132)&gt;AK$4,$AG146/$I132,$AG146-SUM($I173:AJ173))))</f>
        <v>0</v>
      </c>
      <c r="AL173" s="31">
        <f>IF($I132="n/a",0,IF(AL$4&lt;=$C173,0,IF(SUM($C173,$I132)&gt;AL$4,$AG146/$I132,$AG146-SUM($I173:AK173))))</f>
        <v>0</v>
      </c>
      <c r="AM173" s="31">
        <f>IF($I132="n/a",0,IF(AM$4&lt;=$C173,0,IF(SUM($C173,$I132)&gt;AM$4,$AG146/$I132,$AG146-SUM($I173:AL173))))</f>
        <v>0</v>
      </c>
      <c r="AN173" s="31">
        <f>IF($I132="n/a",0,IF(AN$4&lt;=$C173,0,IF(SUM($C173,$I132)&gt;AN$4,$AG146/$I132,$AG146-SUM($I173:AM173))))</f>
        <v>0</v>
      </c>
      <c r="AO173" s="31">
        <f>IF($I132="n/a",0,IF(AO$4&lt;=$C173,0,IF(SUM($C173,$I132)&gt;AO$4,$AG146/$I132,$AG146-SUM($I173:AN173))))</f>
        <v>0</v>
      </c>
      <c r="AP173" s="31">
        <f>IF($I132="n/a",0,IF(AP$4&lt;=$C173,0,IF(SUM($C173,$I132)&gt;AP$4,$AG146/$I132,$AG146-SUM($I173:AO173))))</f>
        <v>0</v>
      </c>
      <c r="AQ173" s="31">
        <f>IF($I132="n/a",0,IF(AQ$4&lt;=$C173,0,IF(SUM($C173,$I132)&gt;AQ$4,$AG146/$I132,$AG146-SUM($I173:AP173))))</f>
        <v>0</v>
      </c>
      <c r="AR173" s="31">
        <f>IF($I132="n/a",0,IF(AR$4&lt;=$C173,0,IF(SUM($C173,$I132)&gt;AR$4,$AG146/$I132,$AG146-SUM($I173:AQ173))))</f>
        <v>0</v>
      </c>
      <c r="AS173" s="31">
        <f>IF($I132="n/a",0,IF(AS$4&lt;=$C173,0,IF(SUM($C173,$I132)&gt;AS$4,$AG146/$I132,$AG146-SUM($I173:AR173))))</f>
        <v>0</v>
      </c>
      <c r="AT173" s="31">
        <f>IF($I132="n/a",0,IF(AT$4&lt;=$C173,0,IF(SUM($C173,$I132)&gt;AT$4,$AG146/$I132,$AG146-SUM($I173:AS173))))</f>
        <v>0</v>
      </c>
      <c r="AU173" s="31">
        <f>IF($I132="n/a",0,IF(AU$4&lt;=$C173,0,IF(SUM($C173,$I132)&gt;AU$4,$AG146/$I132,$AG146-SUM($I173:AT173))))</f>
        <v>0</v>
      </c>
      <c r="AV173" s="31">
        <f>IF($I132="n/a",0,IF(AV$4&lt;=$C173,0,IF(SUM($C173,$I132)&gt;AV$4,$AG146/$I132,$AG146-SUM($I173:AU173))))</f>
        <v>0</v>
      </c>
      <c r="AW173" s="31">
        <f>IF($I132="n/a",0,IF(AW$4&lt;=$C173,0,IF(SUM($C173,$I132)&gt;AW$4,$AG146/$I132,$AG146-SUM($I173:AV173))))</f>
        <v>0</v>
      </c>
      <c r="AX173" s="31">
        <f>IF($I132="n/a",0,IF(AX$4&lt;=$C173,0,IF(SUM($C173,$I132)&gt;AX$4,$AG146/$I132,$AG146-SUM($I173:AW173))))</f>
        <v>0</v>
      </c>
      <c r="AY173" s="31">
        <f>IF($I132="n/a",0,IF(AY$4&lt;=$C173,0,IF(SUM($C173,$I132)&gt;AY$4,$AG146/$I132,$AG146-SUM($I173:AX173))))</f>
        <v>0</v>
      </c>
      <c r="AZ173" s="31">
        <f>IF($I132="n/a",0,IF(AZ$4&lt;=$C173,0,IF(SUM($C173,$I132)&gt;AZ$4,$AG146/$I132,$AG146-SUM($I173:AY173))))</f>
        <v>0</v>
      </c>
      <c r="BA173" s="31">
        <f>IF($I132="n/a",0,IF(BA$4&lt;=$C173,0,IF(SUM($C173,$I132)&gt;BA$4,$AG146/$I132,$AG146-SUM($I173:AZ173))))</f>
        <v>0</v>
      </c>
      <c r="BB173" s="31">
        <f>IF($I132="n/a",0,IF(BB$4&lt;=$C173,0,IF(SUM($C173,$I132)&gt;BB$4,$AG146/$I132,$AG146-SUM($I173:BA173))))</f>
        <v>0</v>
      </c>
      <c r="BC173" s="31">
        <f>IF($I132="n/a",0,IF(BC$4&lt;=$C173,0,IF(SUM($C173,$I132)&gt;BC$4,$AG146/$I132,$AG146-SUM($I173:BB173))))</f>
        <v>0</v>
      </c>
      <c r="BD173" s="31">
        <f>IF($I132="n/a",0,IF(BD$4&lt;=$C173,0,IF(SUM($C173,$I132)&gt;BD$4,$AG146/$I132,$AG146-SUM($I173:BC173))))</f>
        <v>0</v>
      </c>
      <c r="BE173" s="31">
        <f>IF($I132="n/a",0,IF(BE$4&lt;=$C173,0,IF(SUM($C173,$I132)&gt;BE$4,$AG146/$I132,$AG146-SUM($I173:BD173))))</f>
        <v>0</v>
      </c>
      <c r="BF173" s="31">
        <f>IF($I132="n/a",0,IF(BF$4&lt;=$C173,0,IF(SUM($C173,$I132)&gt;BF$4,$AG146/$I132,$AG146-SUM($I173:BE173))))</f>
        <v>0</v>
      </c>
      <c r="BG173" s="31">
        <f>IF($I132="n/a",0,IF(BG$4&lt;=$C173,0,IF(SUM($C173,$I132)&gt;BG$4,$AG146/$I132,$AG146-SUM($I173:BF173))))</f>
        <v>0</v>
      </c>
      <c r="BH173" s="31">
        <f>IF($I132="n/a",0,IF(BH$4&lt;=$C173,0,IF(SUM($C173,$I132)&gt;BH$4,$AG146/$I132,$AG146-SUM($I173:BG173))))</f>
        <v>0</v>
      </c>
      <c r="BI173" s="31">
        <f>IF($I132="n/a",0,IF(BI$4&lt;=$C173,0,IF(SUM($C173,$I132)&gt;BI$4,$AG146/$I132,$AG146-SUM($I173:BH173))))</f>
        <v>0</v>
      </c>
      <c r="BJ173" s="31">
        <f>IF($I132="n/a",0,IF(BJ$4&lt;=$C173,0,IF(SUM($C173,$I132)&gt;BJ$4,$AG146/$I132,$AG146-SUM($I173:BI173))))</f>
        <v>0</v>
      </c>
      <c r="BK173" s="31">
        <f>IF($I132="n/a",0,IF(BK$4&lt;=$C173,0,IF(SUM($C173,$I132)&gt;BK$4,$AG146/$I132,$AG146-SUM($I173:BJ173))))</f>
        <v>0</v>
      </c>
      <c r="BL173" s="31">
        <f>IF($I132="n/a",0,IF(BL$4&lt;=$C173,0,IF(SUM($C173,$I132)&gt;BL$4,$AG146/$I132,$AG146-SUM($I173:BK173))))</f>
        <v>0</v>
      </c>
      <c r="BM173" s="31">
        <f>IF($I132="n/a",0,IF(BM$4&lt;=$C173,0,IF(SUM($C173,$I132)&gt;BM$4,$AG146/$I132,$AG146-SUM($I173:BL173))))</f>
        <v>0</v>
      </c>
      <c r="BN173" s="31">
        <f>IF($I132="n/a",0,IF(BN$4&lt;=$C173,0,IF(SUM($C173,$I132)&gt;BN$4,$AG146/$I132,$AG146-SUM($I173:BM173))))</f>
        <v>0</v>
      </c>
      <c r="BO173" s="31">
        <f>IF($I132="n/a",0,IF(BO$4&lt;=$C173,0,IF(SUM($C173,$I132)&gt;BO$4,$AG146/$I132,$AG146-SUM($I173:BN173))))</f>
        <v>0</v>
      </c>
      <c r="BP173" s="31">
        <f>IF($I132="n/a",0,IF(BP$4&lt;=$C173,0,IF(SUM($C173,$I132)&gt;BP$4,$AG146/$I132,$AG146-SUM($I173:BO173))))</f>
        <v>0</v>
      </c>
      <c r="BQ173" s="31">
        <f>IF($I132="n/a",0,IF(BQ$4&lt;=$C173,0,IF(SUM($C173,$I132)&gt;BQ$4,$AG146/$I132,$AG146-SUM($I173:BP173))))</f>
        <v>0</v>
      </c>
      <c r="BR173" s="31">
        <f>IF($I132="n/a",0,IF(BR$4&lt;=$C173,0,IF(SUM($C173,$I132)&gt;BR$4,$AG146/$I132,$AG146-SUM($I173:BQ173))))</f>
        <v>0</v>
      </c>
      <c r="BS173" s="31">
        <f>IF($I132="n/a",0,IF(BS$4&lt;=$C173,0,IF(SUM($C173,$I132)&gt;BS$4,$AG146/$I132,$AG146-SUM($I173:BR173))))</f>
        <v>0</v>
      </c>
      <c r="BT173" s="31">
        <f>IF($I132="n/a",0,IF(BT$4&lt;=$C173,0,IF(SUM($C173,$I132)&gt;BT$4,$AG146/$I132,$AG146-SUM($I173:BS173))))</f>
        <v>0</v>
      </c>
      <c r="BU173" s="31">
        <f>IF($I132="n/a",0,IF(BU$4&lt;=$C173,0,IF(SUM($C173,$I132)&gt;BU$4,$AG146/$I132,$AG146-SUM($I173:BT173))))</f>
        <v>0</v>
      </c>
      <c r="BV173" s="31">
        <f>IF($I132="n/a",0,IF(BV$4&lt;=$C173,0,IF(SUM($C173,$I132)&gt;BV$4,$AG146/$I132,$AG146-SUM($I173:BU173))))</f>
        <v>0</v>
      </c>
      <c r="BW173" s="31">
        <f>IF($I132="n/a",0,IF(BW$4&lt;=$C173,0,IF(SUM($C173,$I132)&gt;BW$4,$AG146/$I132,$AG146-SUM($I173:BV173))))</f>
        <v>0</v>
      </c>
      <c r="BX173" s="31">
        <f>IF($I132="n/a",0,IF(BX$4&lt;=$C173,0,IF(SUM($C173,$I132)&gt;BX$4,$AG146/$I132,$AG146-SUM($I173:BW173))))</f>
        <v>0</v>
      </c>
      <c r="BY173" s="31">
        <f>IF($I132="n/a",0,IF(BY$4&lt;=$C173,0,IF(SUM($C173,$I132)&gt;BY$4,$AG146/$I132,$AG146-SUM($I173:BX173))))</f>
        <v>0</v>
      </c>
      <c r="BZ173" s="31">
        <f>IF($I132="n/a",0,IF(BZ$4&lt;=$C173,0,IF(SUM($C173,$I132)&gt;BZ$4,$AG146/$I132,$AG146-SUM($I173:BY173))))</f>
        <v>0</v>
      </c>
      <c r="CA173" s="31">
        <f>IF($I132="n/a",0,IF(CA$4&lt;=$C173,0,IF(SUM($C173,$I132)&gt;CA$4,$AG146/$I132,$AG146-SUM($I173:BZ173))))</f>
        <v>0</v>
      </c>
      <c r="CB173" s="31">
        <f>IF($I132="n/a",0,IF(CB$4&lt;=$C173,0,IF(SUM($C173,$I132)&gt;CB$4,$AG146/$I132,$AG146-SUM($I173:CA173))))</f>
        <v>0</v>
      </c>
      <c r="CC173" s="31">
        <f>IF($I132="n/a",0,IF(CC$4&lt;=$C173,0,IF(SUM($C173,$I132)&gt;CC$4,$AG146/$I132,$AG146-SUM($I173:CB173))))</f>
        <v>0</v>
      </c>
      <c r="CD173" s="31">
        <f>IF($I132="n/a",0,IF(CD$4&lt;=$C173,0,IF(SUM($C173,$I132)&gt;CD$4,$AG146/$I132,$AG146-SUM($I173:CC173))))</f>
        <v>0</v>
      </c>
      <c r="CE173" s="31">
        <f>IF($I132="n/a",0,IF(CE$4&lt;=$C173,0,IF(SUM($C173,$I132)&gt;CE$4,$AG146/$I132,$AG146-SUM($I173:CD173))))</f>
        <v>0</v>
      </c>
      <c r="CF173" s="31">
        <f>IF($I132="n/a",0,IF(CF$4&lt;=$C173,0,IF(SUM($C173,$I132)&gt;CF$4,$AG146/$I132,$AG146-SUM($I173:CE173))))</f>
        <v>0</v>
      </c>
    </row>
    <row r="174" spans="1:84" s="153" customFormat="1" ht="12.75" customHeight="1">
      <c r="A174"/>
      <c r="C174" s="197">
        <v>2040</v>
      </c>
      <c r="D174" s="21" t="s">
        <v>69</v>
      </c>
      <c r="E174" s="21" t="s">
        <v>185</v>
      </c>
      <c r="I174" s="31"/>
      <c r="J174" s="31">
        <f>IF($I132="n/a",0,IF(J$4&lt;=$C174,0,IF(SUM($C174,$I132)&gt;J$4,$AH146/$I132,$AH146-SUM($I174:I174))))</f>
        <v>0</v>
      </c>
      <c r="K174" s="31">
        <f>IF($I132="n/a",0,IF(K$4&lt;=$C174,0,IF(SUM($C174,$I132)&gt;K$4,$AH146/$I132,$AH146-SUM($I174:J174))))</f>
        <v>0</v>
      </c>
      <c r="L174" s="31">
        <f>IF($I132="n/a",0,IF(L$4&lt;=$C174,0,IF(SUM($C174,$I132)&gt;L$4,$AH146/$I132,$AH146-SUM($I174:K174))))</f>
        <v>0</v>
      </c>
      <c r="M174" s="31">
        <f>IF($I132="n/a",0,IF(M$4&lt;=$C174,0,IF(SUM($C174,$I132)&gt;M$4,$AH146/$I132,$AH146-SUM($I174:L174))))</f>
        <v>0</v>
      </c>
      <c r="N174" s="31">
        <f>IF($I132="n/a",0,IF(N$4&lt;=$C174,0,IF(SUM($C174,$I132)&gt;N$4,$AH146/$I132,$AH146-SUM($I174:M174))))</f>
        <v>0</v>
      </c>
      <c r="O174" s="31">
        <f>IF($I132="n/a",0,IF(O$4&lt;=$C174,0,IF(SUM($C174,$I132)&gt;O$4,$AH146/$I132,$AH146-SUM($I174:N174))))</f>
        <v>0</v>
      </c>
      <c r="P174" s="31">
        <f>IF($I132="n/a",0,IF(P$4&lt;=$C174,0,IF(SUM($C174,$I132)&gt;P$4,$AH146/$I132,$AH146-SUM($I174:O174))))</f>
        <v>0</v>
      </c>
      <c r="Q174" s="31">
        <f>IF($I132="n/a",0,IF(Q$4&lt;=$C174,0,IF(SUM($C174,$I132)&gt;Q$4,$AH146/$I132,$AH146-SUM($I174:P174))))</f>
        <v>0</v>
      </c>
      <c r="R174" s="31">
        <f>IF($I132="n/a",0,IF(R$4&lt;=$C174,0,IF(SUM($C174,$I132)&gt;R$4,$AH146/$I132,$AH146-SUM($I174:Q174))))</f>
        <v>0</v>
      </c>
      <c r="S174" s="31">
        <f>IF($I132="n/a",0,IF(S$4&lt;=$C174,0,IF(SUM($C174,$I132)&gt;S$4,$AH146/$I132,$AH146-SUM($I174:R174))))</f>
        <v>0</v>
      </c>
      <c r="T174" s="31">
        <f>IF($I132="n/a",0,IF(T$4&lt;=$C174,0,IF(SUM($C174,$I132)&gt;T$4,$AH146/$I132,$AH146-SUM($I174:S174))))</f>
        <v>0</v>
      </c>
      <c r="U174" s="31">
        <f>IF($I132="n/a",0,IF(U$4&lt;=$C174,0,IF(SUM($C174,$I132)&gt;U$4,$AH146/$I132,$AH146-SUM($I174:T174))))</f>
        <v>0</v>
      </c>
      <c r="V174" s="31">
        <f>IF($I132="n/a",0,IF(V$4&lt;=$C174,0,IF(SUM($C174,$I132)&gt;V$4,$AH146/$I132,$AH146-SUM($I174:U174))))</f>
        <v>0</v>
      </c>
      <c r="W174" s="31">
        <f>IF($I132="n/a",0,IF(W$4&lt;=$C174,0,IF(SUM($C174,$I132)&gt;W$4,$AH146/$I132,$AH146-SUM($I174:V174))))</f>
        <v>0</v>
      </c>
      <c r="X174" s="31">
        <f>IF($I132="n/a",0,IF(X$4&lt;=$C174,0,IF(SUM($C174,$I132)&gt;X$4,$AH146/$I132,$AH146-SUM($I174:W174))))</f>
        <v>0</v>
      </c>
      <c r="Y174" s="31">
        <f>IF($I132="n/a",0,IF(Y$4&lt;=$C174,0,IF(SUM($C174,$I132)&gt;Y$4,$AH146/$I132,$AH146-SUM($I174:X174))))</f>
        <v>0</v>
      </c>
      <c r="Z174" s="31">
        <f>IF($I132="n/a",0,IF(Z$4&lt;=$C174,0,IF(SUM($C174,$I132)&gt;Z$4,$AH146/$I132,$AH146-SUM($I174:Y174))))</f>
        <v>0</v>
      </c>
      <c r="AA174" s="31">
        <f>IF($I132="n/a",0,IF(AA$4&lt;=$C174,0,IF(SUM($C174,$I132)&gt;AA$4,$AH146/$I132,$AH146-SUM($I174:Z174))))</f>
        <v>0</v>
      </c>
      <c r="AB174" s="31">
        <f>IF($I132="n/a",0,IF(AB$4&lt;=$C174,0,IF(SUM($C174,$I132)&gt;AB$4,$AH146/$I132,$AH146-SUM($I174:AA174))))</f>
        <v>0</v>
      </c>
      <c r="AC174" s="31">
        <f>IF($I132="n/a",0,IF(AC$4&lt;=$C174,0,IF(SUM($C174,$I132)&gt;AC$4,$AH146/$I132,$AH146-SUM($I174:AB174))))</f>
        <v>0</v>
      </c>
      <c r="AD174" s="31">
        <f>IF($I132="n/a",0,IF(AD$4&lt;=$C174,0,IF(SUM($C174,$I132)&gt;AD$4,$AH146/$I132,$AH146-SUM($I174:AC174))))</f>
        <v>0</v>
      </c>
      <c r="AE174" s="31">
        <f>IF($I132="n/a",0,IF(AE$4&lt;=$C174,0,IF(SUM($C174,$I132)&gt;AE$4,$AH146/$I132,$AH146-SUM($I174:AD174))))</f>
        <v>0</v>
      </c>
      <c r="AF174" s="31">
        <f>IF($I132="n/a",0,IF(AF$4&lt;=$C174,0,IF(SUM($C174,$I132)&gt;AF$4,$AH146/$I132,$AH146-SUM($I174:AE174))))</f>
        <v>0</v>
      </c>
      <c r="AG174" s="31">
        <f>IF($I132="n/a",0,IF(AG$4&lt;=$C174,0,IF(SUM($C174,$I132)&gt;AG$4,$AH146/$I132,$AH146-SUM($I174:AF174))))</f>
        <v>0</v>
      </c>
      <c r="AH174" s="31">
        <f>IF($I132="n/a",0,IF(AH$4&lt;=$C174,0,IF(SUM($C174,$I132)&gt;AH$4,$AH146/$I132,$AH146-SUM($I174:AG174))))</f>
        <v>0</v>
      </c>
      <c r="AI174" s="31">
        <f>IF($I132="n/a",0,IF(AI$4&lt;=$C174,0,IF(SUM($C174,$I132)&gt;AI$4,$AH146/$I132,$AH146-SUM($I174:AH174))))</f>
        <v>0</v>
      </c>
      <c r="AJ174" s="31">
        <f>IF($I132="n/a",0,IF(AJ$4&lt;=$C174,0,IF(SUM($C174,$I132)&gt;AJ$4,$AH146/$I132,$AH146-SUM($I174:AI174))))</f>
        <v>0</v>
      </c>
      <c r="AK174" s="31">
        <f>IF($I132="n/a",0,IF(AK$4&lt;=$C174,0,IF(SUM($C174,$I132)&gt;AK$4,$AH146/$I132,$AH146-SUM($I174:AJ174))))</f>
        <v>0</v>
      </c>
      <c r="AL174" s="31">
        <f>IF($I132="n/a",0,IF(AL$4&lt;=$C174,0,IF(SUM($C174,$I132)&gt;AL$4,$AH146/$I132,$AH146-SUM($I174:AK174))))</f>
        <v>0</v>
      </c>
      <c r="AM174" s="31">
        <f>IF($I132="n/a",0,IF(AM$4&lt;=$C174,0,IF(SUM($C174,$I132)&gt;AM$4,$AH146/$I132,$AH146-SUM($I174:AL174))))</f>
        <v>0</v>
      </c>
      <c r="AN174" s="31">
        <f>IF($I132="n/a",0,IF(AN$4&lt;=$C174,0,IF(SUM($C174,$I132)&gt;AN$4,$AH146/$I132,$AH146-SUM($I174:AM174))))</f>
        <v>0</v>
      </c>
      <c r="AO174" s="31">
        <f>IF($I132="n/a",0,IF(AO$4&lt;=$C174,0,IF(SUM($C174,$I132)&gt;AO$4,$AH146/$I132,$AH146-SUM($I174:AN174))))</f>
        <v>0</v>
      </c>
      <c r="AP174" s="31">
        <f>IF($I132="n/a",0,IF(AP$4&lt;=$C174,0,IF(SUM($C174,$I132)&gt;AP$4,$AH146/$I132,$AH146-SUM($I174:AO174))))</f>
        <v>0</v>
      </c>
      <c r="AQ174" s="31">
        <f>IF($I132="n/a",0,IF(AQ$4&lt;=$C174,0,IF(SUM($C174,$I132)&gt;AQ$4,$AH146/$I132,$AH146-SUM($I174:AP174))))</f>
        <v>0</v>
      </c>
      <c r="AR174" s="31">
        <f>IF($I132="n/a",0,IF(AR$4&lt;=$C174,0,IF(SUM($C174,$I132)&gt;AR$4,$AH146/$I132,$AH146-SUM($I174:AQ174))))</f>
        <v>0</v>
      </c>
      <c r="AS174" s="31">
        <f>IF($I132="n/a",0,IF(AS$4&lt;=$C174,0,IF(SUM($C174,$I132)&gt;AS$4,$AH146/$I132,$AH146-SUM($I174:AR174))))</f>
        <v>0</v>
      </c>
      <c r="AT174" s="31">
        <f>IF($I132="n/a",0,IF(AT$4&lt;=$C174,0,IF(SUM($C174,$I132)&gt;AT$4,$AH146/$I132,$AH146-SUM($I174:AS174))))</f>
        <v>0</v>
      </c>
      <c r="AU174" s="31">
        <f>IF($I132="n/a",0,IF(AU$4&lt;=$C174,0,IF(SUM($C174,$I132)&gt;AU$4,$AH146/$I132,$AH146-SUM($I174:AT174))))</f>
        <v>0</v>
      </c>
      <c r="AV174" s="31">
        <f>IF($I132="n/a",0,IF(AV$4&lt;=$C174,0,IF(SUM($C174,$I132)&gt;AV$4,$AH146/$I132,$AH146-SUM($I174:AU174))))</f>
        <v>0</v>
      </c>
      <c r="AW174" s="31">
        <f>IF($I132="n/a",0,IF(AW$4&lt;=$C174,0,IF(SUM($C174,$I132)&gt;AW$4,$AH146/$I132,$AH146-SUM($I174:AV174))))</f>
        <v>0</v>
      </c>
      <c r="AX174" s="31">
        <f>IF($I132="n/a",0,IF(AX$4&lt;=$C174,0,IF(SUM($C174,$I132)&gt;AX$4,$AH146/$I132,$AH146-SUM($I174:AW174))))</f>
        <v>0</v>
      </c>
      <c r="AY174" s="31">
        <f>IF($I132="n/a",0,IF(AY$4&lt;=$C174,0,IF(SUM($C174,$I132)&gt;AY$4,$AH146/$I132,$AH146-SUM($I174:AX174))))</f>
        <v>0</v>
      </c>
      <c r="AZ174" s="31">
        <f>IF($I132="n/a",0,IF(AZ$4&lt;=$C174,0,IF(SUM($C174,$I132)&gt;AZ$4,$AH146/$I132,$AH146-SUM($I174:AY174))))</f>
        <v>0</v>
      </c>
      <c r="BA174" s="31">
        <f>IF($I132="n/a",0,IF(BA$4&lt;=$C174,0,IF(SUM($C174,$I132)&gt;BA$4,$AH146/$I132,$AH146-SUM($I174:AZ174))))</f>
        <v>0</v>
      </c>
      <c r="BB174" s="31">
        <f>IF($I132="n/a",0,IF(BB$4&lt;=$C174,0,IF(SUM($C174,$I132)&gt;BB$4,$AH146/$I132,$AH146-SUM($I174:BA174))))</f>
        <v>0</v>
      </c>
      <c r="BC174" s="31">
        <f>IF($I132="n/a",0,IF(BC$4&lt;=$C174,0,IF(SUM($C174,$I132)&gt;BC$4,$AH146/$I132,$AH146-SUM($I174:BB174))))</f>
        <v>0</v>
      </c>
      <c r="BD174" s="31">
        <f>IF($I132="n/a",0,IF(BD$4&lt;=$C174,0,IF(SUM($C174,$I132)&gt;BD$4,$AH146/$I132,$AH146-SUM($I174:BC174))))</f>
        <v>0</v>
      </c>
      <c r="BE174" s="31">
        <f>IF($I132="n/a",0,IF(BE$4&lt;=$C174,0,IF(SUM($C174,$I132)&gt;BE$4,$AH146/$I132,$AH146-SUM($I174:BD174))))</f>
        <v>0</v>
      </c>
      <c r="BF174" s="31">
        <f>IF($I132="n/a",0,IF(BF$4&lt;=$C174,0,IF(SUM($C174,$I132)&gt;BF$4,$AH146/$I132,$AH146-SUM($I174:BE174))))</f>
        <v>0</v>
      </c>
      <c r="BG174" s="31">
        <f>IF($I132="n/a",0,IF(BG$4&lt;=$C174,0,IF(SUM($C174,$I132)&gt;BG$4,$AH146/$I132,$AH146-SUM($I174:BF174))))</f>
        <v>0</v>
      </c>
      <c r="BH174" s="31">
        <f>IF($I132="n/a",0,IF(BH$4&lt;=$C174,0,IF(SUM($C174,$I132)&gt;BH$4,$AH146/$I132,$AH146-SUM($I174:BG174))))</f>
        <v>0</v>
      </c>
      <c r="BI174" s="31">
        <f>IF($I132="n/a",0,IF(BI$4&lt;=$C174,0,IF(SUM($C174,$I132)&gt;BI$4,$AH146/$I132,$AH146-SUM($I174:BH174))))</f>
        <v>0</v>
      </c>
      <c r="BJ174" s="31">
        <f>IF($I132="n/a",0,IF(BJ$4&lt;=$C174,0,IF(SUM($C174,$I132)&gt;BJ$4,$AH146/$I132,$AH146-SUM($I174:BI174))))</f>
        <v>0</v>
      </c>
      <c r="BK174" s="31">
        <f>IF($I132="n/a",0,IF(BK$4&lt;=$C174,0,IF(SUM($C174,$I132)&gt;BK$4,$AH146/$I132,$AH146-SUM($I174:BJ174))))</f>
        <v>0</v>
      </c>
      <c r="BL174" s="31">
        <f>IF($I132="n/a",0,IF(BL$4&lt;=$C174,0,IF(SUM($C174,$I132)&gt;BL$4,$AH146/$I132,$AH146-SUM($I174:BK174))))</f>
        <v>0</v>
      </c>
      <c r="BM174" s="31">
        <f>IF($I132="n/a",0,IF(BM$4&lt;=$C174,0,IF(SUM($C174,$I132)&gt;BM$4,$AH146/$I132,$AH146-SUM($I174:BL174))))</f>
        <v>0</v>
      </c>
      <c r="BN174" s="31">
        <f>IF($I132="n/a",0,IF(BN$4&lt;=$C174,0,IF(SUM($C174,$I132)&gt;BN$4,$AH146/$I132,$AH146-SUM($I174:BM174))))</f>
        <v>0</v>
      </c>
      <c r="BO174" s="31">
        <f>IF($I132="n/a",0,IF(BO$4&lt;=$C174,0,IF(SUM($C174,$I132)&gt;BO$4,$AH146/$I132,$AH146-SUM($I174:BN174))))</f>
        <v>0</v>
      </c>
      <c r="BP174" s="31">
        <f>IF($I132="n/a",0,IF(BP$4&lt;=$C174,0,IF(SUM($C174,$I132)&gt;BP$4,$AH146/$I132,$AH146-SUM($I174:BO174))))</f>
        <v>0</v>
      </c>
      <c r="BQ174" s="31">
        <f>IF($I132="n/a",0,IF(BQ$4&lt;=$C174,0,IF(SUM($C174,$I132)&gt;BQ$4,$AH146/$I132,$AH146-SUM($I174:BP174))))</f>
        <v>0</v>
      </c>
      <c r="BR174" s="31">
        <f>IF($I132="n/a",0,IF(BR$4&lt;=$C174,0,IF(SUM($C174,$I132)&gt;BR$4,$AH146/$I132,$AH146-SUM($I174:BQ174))))</f>
        <v>0</v>
      </c>
      <c r="BS174" s="31">
        <f>IF($I132="n/a",0,IF(BS$4&lt;=$C174,0,IF(SUM($C174,$I132)&gt;BS$4,$AH146/$I132,$AH146-SUM($I174:BR174))))</f>
        <v>0</v>
      </c>
      <c r="BT174" s="31">
        <f>IF($I132="n/a",0,IF(BT$4&lt;=$C174,0,IF(SUM($C174,$I132)&gt;BT$4,$AH146/$I132,$AH146-SUM($I174:BS174))))</f>
        <v>0</v>
      </c>
      <c r="BU174" s="31">
        <f>IF($I132="n/a",0,IF(BU$4&lt;=$C174,0,IF(SUM($C174,$I132)&gt;BU$4,$AH146/$I132,$AH146-SUM($I174:BT174))))</f>
        <v>0</v>
      </c>
      <c r="BV174" s="31">
        <f>IF($I132="n/a",0,IF(BV$4&lt;=$C174,0,IF(SUM($C174,$I132)&gt;BV$4,$AH146/$I132,$AH146-SUM($I174:BU174))))</f>
        <v>0</v>
      </c>
      <c r="BW174" s="31">
        <f>IF($I132="n/a",0,IF(BW$4&lt;=$C174,0,IF(SUM($C174,$I132)&gt;BW$4,$AH146/$I132,$AH146-SUM($I174:BV174))))</f>
        <v>0</v>
      </c>
      <c r="BX174" s="31">
        <f>IF($I132="n/a",0,IF(BX$4&lt;=$C174,0,IF(SUM($C174,$I132)&gt;BX$4,$AH146/$I132,$AH146-SUM($I174:BW174))))</f>
        <v>0</v>
      </c>
      <c r="BY174" s="31">
        <f>IF($I132="n/a",0,IF(BY$4&lt;=$C174,0,IF(SUM($C174,$I132)&gt;BY$4,$AH146/$I132,$AH146-SUM($I174:BX174))))</f>
        <v>0</v>
      </c>
      <c r="BZ174" s="31">
        <f>IF($I132="n/a",0,IF(BZ$4&lt;=$C174,0,IF(SUM($C174,$I132)&gt;BZ$4,$AH146/$I132,$AH146-SUM($I174:BY174))))</f>
        <v>0</v>
      </c>
      <c r="CA174" s="31">
        <f>IF($I132="n/a",0,IF(CA$4&lt;=$C174,0,IF(SUM($C174,$I132)&gt;CA$4,$AH146/$I132,$AH146-SUM($I174:BZ174))))</f>
        <v>0</v>
      </c>
      <c r="CB174" s="31">
        <f>IF($I132="n/a",0,IF(CB$4&lt;=$C174,0,IF(SUM($C174,$I132)&gt;CB$4,$AH146/$I132,$AH146-SUM($I174:CA174))))</f>
        <v>0</v>
      </c>
      <c r="CC174" s="31">
        <f>IF($I132="n/a",0,IF(CC$4&lt;=$C174,0,IF(SUM($C174,$I132)&gt;CC$4,$AH146/$I132,$AH146-SUM($I174:CB174))))</f>
        <v>0</v>
      </c>
      <c r="CD174" s="31">
        <f>IF($I132="n/a",0,IF(CD$4&lt;=$C174,0,IF(SUM($C174,$I132)&gt;CD$4,$AH146/$I132,$AH146-SUM($I174:CC174))))</f>
        <v>0</v>
      </c>
      <c r="CE174" s="31">
        <f>IF($I132="n/a",0,IF(CE$4&lt;=$C174,0,IF(SUM($C174,$I132)&gt;CE$4,$AH146/$I132,$AH146-SUM($I174:CD174))))</f>
        <v>0</v>
      </c>
      <c r="CF174" s="31">
        <f>IF($I132="n/a",0,IF(CF$4&lt;=$C174,0,IF(SUM($C174,$I132)&gt;CF$4,$AH146/$I132,$AH146-SUM($I174:CE174))))</f>
        <v>0</v>
      </c>
    </row>
    <row r="175" spans="1:84" s="153" customFormat="1" ht="12.75" customHeight="1">
      <c r="A175"/>
      <c r="C175" s="197">
        <v>2041</v>
      </c>
      <c r="D175" s="21" t="s">
        <v>186</v>
      </c>
      <c r="E175" s="21" t="s">
        <v>185</v>
      </c>
      <c r="I175" s="31"/>
      <c r="J175" s="31">
        <f>IF($I132="n/a",0,IF(J$4&lt;=$C175,0,IF(SUM($C175,$I132)&gt;J$4,$AI146/$I132,$AI146-SUM($I175:I175))))</f>
        <v>0</v>
      </c>
      <c r="K175" s="31">
        <f>IF($I132="n/a",0,IF(K$4&lt;=$C175,0,IF(SUM($C175,$I132)&gt;K$4,$AI146/$I132,$AI146-SUM($I175:J175))))</f>
        <v>0</v>
      </c>
      <c r="L175" s="31">
        <f>IF($I132="n/a",0,IF(L$4&lt;=$C175,0,IF(SUM($C175,$I132)&gt;L$4,$AI146/$I132,$AI146-SUM($I175:K175))))</f>
        <v>0</v>
      </c>
      <c r="M175" s="31">
        <f>IF($I132="n/a",0,IF(M$4&lt;=$C175,0,IF(SUM($C175,$I132)&gt;M$4,$AI146/$I132,$AI146-SUM($I175:L175))))</f>
        <v>0</v>
      </c>
      <c r="N175" s="31">
        <f>IF($I132="n/a",0,IF(N$4&lt;=$C175,0,IF(SUM($C175,$I132)&gt;N$4,$AI146/$I132,$AI146-SUM($I175:M175))))</f>
        <v>0</v>
      </c>
      <c r="O175" s="31">
        <f>IF($I132="n/a",0,IF(O$4&lt;=$C175,0,IF(SUM($C175,$I132)&gt;O$4,$AI146/$I132,$AI146-SUM($I175:N175))))</f>
        <v>0</v>
      </c>
      <c r="P175" s="31">
        <f>IF($I132="n/a",0,IF(P$4&lt;=$C175,0,IF(SUM($C175,$I132)&gt;P$4,$AI146/$I132,$AI146-SUM($I175:O175))))</f>
        <v>0</v>
      </c>
      <c r="Q175" s="31">
        <f>IF($I132="n/a",0,IF(Q$4&lt;=$C175,0,IF(SUM($C175,$I132)&gt;Q$4,$AI146/$I132,$AI146-SUM($I175:P175))))</f>
        <v>0</v>
      </c>
      <c r="R175" s="31">
        <f>IF($I132="n/a",0,IF(R$4&lt;=$C175,0,IF(SUM($C175,$I132)&gt;R$4,$AI146/$I132,$AI146-SUM($I175:Q175))))</f>
        <v>0</v>
      </c>
      <c r="S175" s="31">
        <f>IF($I132="n/a",0,IF(S$4&lt;=$C175,0,IF(SUM($C175,$I132)&gt;S$4,$AI146/$I132,$AI146-SUM($I175:R175))))</f>
        <v>0</v>
      </c>
      <c r="T175" s="31">
        <f>IF($I132="n/a",0,IF(T$4&lt;=$C175,0,IF(SUM($C175,$I132)&gt;T$4,$AI146/$I132,$AI146-SUM($I175:S175))))</f>
        <v>0</v>
      </c>
      <c r="U175" s="31">
        <f>IF($I132="n/a",0,IF(U$4&lt;=$C175,0,IF(SUM($C175,$I132)&gt;U$4,$AI146/$I132,$AI146-SUM($I175:T175))))</f>
        <v>0</v>
      </c>
      <c r="V175" s="31">
        <f>IF($I132="n/a",0,IF(V$4&lt;=$C175,0,IF(SUM($C175,$I132)&gt;V$4,$AI146/$I132,$AI146-SUM($I175:U175))))</f>
        <v>0</v>
      </c>
      <c r="W175" s="31">
        <f>IF($I132="n/a",0,IF(W$4&lt;=$C175,0,IF(SUM($C175,$I132)&gt;W$4,$AI146/$I132,$AI146-SUM($I175:V175))))</f>
        <v>0</v>
      </c>
      <c r="X175" s="31">
        <f>IF($I132="n/a",0,IF(X$4&lt;=$C175,0,IF(SUM($C175,$I132)&gt;X$4,$AI146/$I132,$AI146-SUM($I175:W175))))</f>
        <v>0</v>
      </c>
      <c r="Y175" s="31">
        <f>IF($I132="n/a",0,IF(Y$4&lt;=$C175,0,IF(SUM($C175,$I132)&gt;Y$4,$AI146/$I132,$AI146-SUM($I175:X175))))</f>
        <v>0</v>
      </c>
      <c r="Z175" s="31">
        <f>IF($I132="n/a",0,IF(Z$4&lt;=$C175,0,IF(SUM($C175,$I132)&gt;Z$4,$AI146/$I132,$AI146-SUM($I175:Y175))))</f>
        <v>0</v>
      </c>
      <c r="AA175" s="31">
        <f>IF($I132="n/a",0,IF(AA$4&lt;=$C175,0,IF(SUM($C175,$I132)&gt;AA$4,$AI146/$I132,$AI146-SUM($I175:Z175))))</f>
        <v>0</v>
      </c>
      <c r="AB175" s="31">
        <f>IF($I132="n/a",0,IF(AB$4&lt;=$C175,0,IF(SUM($C175,$I132)&gt;AB$4,$AI146/$I132,$AI146-SUM($I175:AA175))))</f>
        <v>0</v>
      </c>
      <c r="AC175" s="31">
        <f>IF($I132="n/a",0,IF(AC$4&lt;=$C175,0,IF(SUM($C175,$I132)&gt;AC$4,$AI146/$I132,$AI146-SUM($I175:AB175))))</f>
        <v>0</v>
      </c>
      <c r="AD175" s="31">
        <f>IF($I132="n/a",0,IF(AD$4&lt;=$C175,0,IF(SUM($C175,$I132)&gt;AD$4,$AI146/$I132,$AI146-SUM($I175:AC175))))</f>
        <v>0</v>
      </c>
      <c r="AE175" s="31">
        <f>IF($I132="n/a",0,IF(AE$4&lt;=$C175,0,IF(SUM($C175,$I132)&gt;AE$4,$AI146/$I132,$AI146-SUM($I175:AD175))))</f>
        <v>0</v>
      </c>
      <c r="AF175" s="31">
        <f>IF($I132="n/a",0,IF(AF$4&lt;=$C175,0,IF(SUM($C175,$I132)&gt;AF$4,$AI146/$I132,$AI146-SUM($I175:AE175))))</f>
        <v>0</v>
      </c>
      <c r="AG175" s="31">
        <f>IF($I132="n/a",0,IF(AG$4&lt;=$C175,0,IF(SUM($C175,$I132)&gt;AG$4,$AI146/$I132,$AI146-SUM($I175:AF175))))</f>
        <v>0</v>
      </c>
      <c r="AH175" s="31">
        <f>IF($I132="n/a",0,IF(AH$4&lt;=$C175,0,IF(SUM($C175,$I132)&gt;AH$4,$AI146/$I132,$AI146-SUM($I175:AG175))))</f>
        <v>0</v>
      </c>
      <c r="AI175" s="31">
        <f>IF($I132="n/a",0,IF(AI$4&lt;=$C175,0,IF(SUM($C175,$I132)&gt;AI$4,$AI146/$I132,$AI146-SUM($I175:AH175))))</f>
        <v>0</v>
      </c>
      <c r="AJ175" s="31">
        <f>IF($I132="n/a",0,IF(AJ$4&lt;=$C175,0,IF(SUM($C175,$I132)&gt;AJ$4,$AI146/$I132,$AI146-SUM($I175:AI175))))</f>
        <v>0</v>
      </c>
      <c r="AK175" s="31">
        <f>IF($I132="n/a",0,IF(AK$4&lt;=$C175,0,IF(SUM($C175,$I132)&gt;AK$4,$AI146/$I132,$AI146-SUM($I175:AJ175))))</f>
        <v>0</v>
      </c>
      <c r="AL175" s="31">
        <f>IF($I132="n/a",0,IF(AL$4&lt;=$C175,0,IF(SUM($C175,$I132)&gt;AL$4,$AI146/$I132,$AI146-SUM($I175:AK175))))</f>
        <v>0</v>
      </c>
      <c r="AM175" s="31">
        <f>IF($I132="n/a",0,IF(AM$4&lt;=$C175,0,IF(SUM($C175,$I132)&gt;AM$4,$AI146/$I132,$AI146-SUM($I175:AL175))))</f>
        <v>0</v>
      </c>
      <c r="AN175" s="31">
        <f>IF($I132="n/a",0,IF(AN$4&lt;=$C175,0,IF(SUM($C175,$I132)&gt;AN$4,$AI146/$I132,$AI146-SUM($I175:AM175))))</f>
        <v>0</v>
      </c>
      <c r="AO175" s="31">
        <f>IF($I132="n/a",0,IF(AO$4&lt;=$C175,0,IF(SUM($C175,$I132)&gt;AO$4,$AI146/$I132,$AI146-SUM($I175:AN175))))</f>
        <v>0</v>
      </c>
      <c r="AP175" s="31">
        <f>IF($I132="n/a",0,IF(AP$4&lt;=$C175,0,IF(SUM($C175,$I132)&gt;AP$4,$AI146/$I132,$AI146-SUM($I175:AO175))))</f>
        <v>0</v>
      </c>
      <c r="AQ175" s="31">
        <f>IF($I132="n/a",0,IF(AQ$4&lt;=$C175,0,IF(SUM($C175,$I132)&gt;AQ$4,$AI146/$I132,$AI146-SUM($I175:AP175))))</f>
        <v>0</v>
      </c>
      <c r="AR175" s="31">
        <f>IF($I132="n/a",0,IF(AR$4&lt;=$C175,0,IF(SUM($C175,$I132)&gt;AR$4,$AI146/$I132,$AI146-SUM($I175:AQ175))))</f>
        <v>0</v>
      </c>
      <c r="AS175" s="31">
        <f>IF($I132="n/a",0,IF(AS$4&lt;=$C175,0,IF(SUM($C175,$I132)&gt;AS$4,$AI146/$I132,$AI146-SUM($I175:AR175))))</f>
        <v>0</v>
      </c>
      <c r="AT175" s="31">
        <f>IF($I132="n/a",0,IF(AT$4&lt;=$C175,0,IF(SUM($C175,$I132)&gt;AT$4,$AI146/$I132,$AI146-SUM($I175:AS175))))</f>
        <v>0</v>
      </c>
      <c r="AU175" s="31">
        <f>IF($I132="n/a",0,IF(AU$4&lt;=$C175,0,IF(SUM($C175,$I132)&gt;AU$4,$AI146/$I132,$AI146-SUM($I175:AT175))))</f>
        <v>0</v>
      </c>
      <c r="AV175" s="31">
        <f>IF($I132="n/a",0,IF(AV$4&lt;=$C175,0,IF(SUM($C175,$I132)&gt;AV$4,$AI146/$I132,$AI146-SUM($I175:AU175))))</f>
        <v>0</v>
      </c>
      <c r="AW175" s="31">
        <f>IF($I132="n/a",0,IF(AW$4&lt;=$C175,0,IF(SUM($C175,$I132)&gt;AW$4,$AI146/$I132,$AI146-SUM($I175:AV175))))</f>
        <v>0</v>
      </c>
      <c r="AX175" s="31">
        <f>IF($I132="n/a",0,IF(AX$4&lt;=$C175,0,IF(SUM($C175,$I132)&gt;AX$4,$AI146/$I132,$AI146-SUM($I175:AW175))))</f>
        <v>0</v>
      </c>
      <c r="AY175" s="31">
        <f>IF($I132="n/a",0,IF(AY$4&lt;=$C175,0,IF(SUM($C175,$I132)&gt;AY$4,$AI146/$I132,$AI146-SUM($I175:AX175))))</f>
        <v>0</v>
      </c>
      <c r="AZ175" s="31">
        <f>IF($I132="n/a",0,IF(AZ$4&lt;=$C175,0,IF(SUM($C175,$I132)&gt;AZ$4,$AI146/$I132,$AI146-SUM($I175:AY175))))</f>
        <v>0</v>
      </c>
      <c r="BA175" s="31">
        <f>IF($I132="n/a",0,IF(BA$4&lt;=$C175,0,IF(SUM($C175,$I132)&gt;BA$4,$AI146/$I132,$AI146-SUM($I175:AZ175))))</f>
        <v>0</v>
      </c>
      <c r="BB175" s="31">
        <f>IF($I132="n/a",0,IF(BB$4&lt;=$C175,0,IF(SUM($C175,$I132)&gt;BB$4,$AI146/$I132,$AI146-SUM($I175:BA175))))</f>
        <v>0</v>
      </c>
      <c r="BC175" s="31">
        <f>IF($I132="n/a",0,IF(BC$4&lt;=$C175,0,IF(SUM($C175,$I132)&gt;BC$4,$AI146/$I132,$AI146-SUM($I175:BB175))))</f>
        <v>0</v>
      </c>
      <c r="BD175" s="31">
        <f>IF($I132="n/a",0,IF(BD$4&lt;=$C175,0,IF(SUM($C175,$I132)&gt;BD$4,$AI146/$I132,$AI146-SUM($I175:BC175))))</f>
        <v>0</v>
      </c>
      <c r="BE175" s="31">
        <f>IF($I132="n/a",0,IF(BE$4&lt;=$C175,0,IF(SUM($C175,$I132)&gt;BE$4,$AI146/$I132,$AI146-SUM($I175:BD175))))</f>
        <v>0</v>
      </c>
      <c r="BF175" s="31">
        <f>IF($I132="n/a",0,IF(BF$4&lt;=$C175,0,IF(SUM($C175,$I132)&gt;BF$4,$AI146/$I132,$AI146-SUM($I175:BE175))))</f>
        <v>0</v>
      </c>
      <c r="BG175" s="31">
        <f>IF($I132="n/a",0,IF(BG$4&lt;=$C175,0,IF(SUM($C175,$I132)&gt;BG$4,$AI146/$I132,$AI146-SUM($I175:BF175))))</f>
        <v>0</v>
      </c>
      <c r="BH175" s="31">
        <f>IF($I132="n/a",0,IF(BH$4&lt;=$C175,0,IF(SUM($C175,$I132)&gt;BH$4,$AI146/$I132,$AI146-SUM($I175:BG175))))</f>
        <v>0</v>
      </c>
      <c r="BI175" s="31">
        <f>IF($I132="n/a",0,IF(BI$4&lt;=$C175,0,IF(SUM($C175,$I132)&gt;BI$4,$AI146/$I132,$AI146-SUM($I175:BH175))))</f>
        <v>0</v>
      </c>
      <c r="BJ175" s="31">
        <f>IF($I132="n/a",0,IF(BJ$4&lt;=$C175,0,IF(SUM($C175,$I132)&gt;BJ$4,$AI146/$I132,$AI146-SUM($I175:BI175))))</f>
        <v>0</v>
      </c>
      <c r="BK175" s="31">
        <f>IF($I132="n/a",0,IF(BK$4&lt;=$C175,0,IF(SUM($C175,$I132)&gt;BK$4,$AI146/$I132,$AI146-SUM($I175:BJ175))))</f>
        <v>0</v>
      </c>
      <c r="BL175" s="31">
        <f>IF($I132="n/a",0,IF(BL$4&lt;=$C175,0,IF(SUM($C175,$I132)&gt;BL$4,$AI146/$I132,$AI146-SUM($I175:BK175))))</f>
        <v>0</v>
      </c>
      <c r="BM175" s="31">
        <f>IF($I132="n/a",0,IF(BM$4&lt;=$C175,0,IF(SUM($C175,$I132)&gt;BM$4,$AI146/$I132,$AI146-SUM($I175:BL175))))</f>
        <v>0</v>
      </c>
      <c r="BN175" s="31">
        <f>IF($I132="n/a",0,IF(BN$4&lt;=$C175,0,IF(SUM($C175,$I132)&gt;BN$4,$AI146/$I132,$AI146-SUM($I175:BM175))))</f>
        <v>0</v>
      </c>
      <c r="BO175" s="31">
        <f>IF($I132="n/a",0,IF(BO$4&lt;=$C175,0,IF(SUM($C175,$I132)&gt;BO$4,$AI146/$I132,$AI146-SUM($I175:BN175))))</f>
        <v>0</v>
      </c>
      <c r="BP175" s="31">
        <f>IF($I132="n/a",0,IF(BP$4&lt;=$C175,0,IF(SUM($C175,$I132)&gt;BP$4,$AI146/$I132,$AI146-SUM($I175:BO175))))</f>
        <v>0</v>
      </c>
      <c r="BQ175" s="31">
        <f>IF($I132="n/a",0,IF(BQ$4&lt;=$C175,0,IF(SUM($C175,$I132)&gt;BQ$4,$AI146/$I132,$AI146-SUM($I175:BP175))))</f>
        <v>0</v>
      </c>
      <c r="BR175" s="31">
        <f>IF($I132="n/a",0,IF(BR$4&lt;=$C175,0,IF(SUM($C175,$I132)&gt;BR$4,$AI146/$I132,$AI146-SUM($I175:BQ175))))</f>
        <v>0</v>
      </c>
      <c r="BS175" s="31">
        <f>IF($I132="n/a",0,IF(BS$4&lt;=$C175,0,IF(SUM($C175,$I132)&gt;BS$4,$AI146/$I132,$AI146-SUM($I175:BR175))))</f>
        <v>0</v>
      </c>
      <c r="BT175" s="31">
        <f>IF($I132="n/a",0,IF(BT$4&lt;=$C175,0,IF(SUM($C175,$I132)&gt;BT$4,$AI146/$I132,$AI146-SUM($I175:BS175))))</f>
        <v>0</v>
      </c>
      <c r="BU175" s="31">
        <f>IF($I132="n/a",0,IF(BU$4&lt;=$C175,0,IF(SUM($C175,$I132)&gt;BU$4,$AI146/$I132,$AI146-SUM($I175:BT175))))</f>
        <v>0</v>
      </c>
      <c r="BV175" s="31">
        <f>IF($I132="n/a",0,IF(BV$4&lt;=$C175,0,IF(SUM($C175,$I132)&gt;BV$4,$AI146/$I132,$AI146-SUM($I175:BU175))))</f>
        <v>0</v>
      </c>
      <c r="BW175" s="31">
        <f>IF($I132="n/a",0,IF(BW$4&lt;=$C175,0,IF(SUM($C175,$I132)&gt;BW$4,$AI146/$I132,$AI146-SUM($I175:BV175))))</f>
        <v>0</v>
      </c>
      <c r="BX175" s="31">
        <f>IF($I132="n/a",0,IF(BX$4&lt;=$C175,0,IF(SUM($C175,$I132)&gt;BX$4,$AI146/$I132,$AI146-SUM($I175:BW175))))</f>
        <v>0</v>
      </c>
      <c r="BY175" s="31">
        <f>IF($I132="n/a",0,IF(BY$4&lt;=$C175,0,IF(SUM($C175,$I132)&gt;BY$4,$AI146/$I132,$AI146-SUM($I175:BX175))))</f>
        <v>0</v>
      </c>
      <c r="BZ175" s="31">
        <f>IF($I132="n/a",0,IF(BZ$4&lt;=$C175,0,IF(SUM($C175,$I132)&gt;BZ$4,$AI146/$I132,$AI146-SUM($I175:BY175))))</f>
        <v>0</v>
      </c>
      <c r="CA175" s="31">
        <f>IF($I132="n/a",0,IF(CA$4&lt;=$C175,0,IF(SUM($C175,$I132)&gt;CA$4,$AI146/$I132,$AI146-SUM($I175:BZ175))))</f>
        <v>0</v>
      </c>
      <c r="CB175" s="31">
        <f>IF($I132="n/a",0,IF(CB$4&lt;=$C175,0,IF(SUM($C175,$I132)&gt;CB$4,$AI146/$I132,$AI146-SUM($I175:CA175))))</f>
        <v>0</v>
      </c>
      <c r="CC175" s="31">
        <f>IF($I132="n/a",0,IF(CC$4&lt;=$C175,0,IF(SUM($C175,$I132)&gt;CC$4,$AI146/$I132,$AI146-SUM($I175:CB175))))</f>
        <v>0</v>
      </c>
      <c r="CD175" s="31">
        <f>IF($I132="n/a",0,IF(CD$4&lt;=$C175,0,IF(SUM($C175,$I132)&gt;CD$4,$AI146/$I132,$AI146-SUM($I175:CC175))))</f>
        <v>0</v>
      </c>
      <c r="CE175" s="31">
        <f>IF($I132="n/a",0,IF(CE$4&lt;=$C175,0,IF(SUM($C175,$I132)&gt;CE$4,$AI146/$I132,$AI146-SUM($I175:CD175))))</f>
        <v>0</v>
      </c>
      <c r="CF175" s="31">
        <f>IF($I132="n/a",0,IF(CF$4&lt;=$C175,0,IF(SUM($C175,$I132)&gt;CF$4,$AI146/$I132,$AI146-SUM($I175:CE175))))</f>
        <v>0</v>
      </c>
    </row>
    <row r="176" spans="1:84" s="153" customFormat="1" ht="12.75" customHeight="1">
      <c r="A176"/>
      <c r="C176" s="197">
        <v>2042</v>
      </c>
      <c r="D176" s="21" t="s">
        <v>187</v>
      </c>
      <c r="E176" s="21" t="s">
        <v>185</v>
      </c>
      <c r="I176" s="31"/>
      <c r="J176" s="31">
        <f>IF($I132="n/a",0,IF(J$4&lt;=$C176,0,IF(SUM($C176,$I132)&gt;J$4,$AJ146/$I132,$AJ146-SUM($I176:I176))))</f>
        <v>0</v>
      </c>
      <c r="K176" s="31">
        <f>IF($I132="n/a",0,IF(K$4&lt;=$C176,0,IF(SUM($C176,$I132)&gt;K$4,$AJ146/$I132,$AJ146-SUM($I176:J176))))</f>
        <v>0</v>
      </c>
      <c r="L176" s="31">
        <f>IF($I132="n/a",0,IF(L$4&lt;=$C176,0,IF(SUM($C176,$I132)&gt;L$4,$AJ146/$I132,$AJ146-SUM($I176:K176))))</f>
        <v>0</v>
      </c>
      <c r="M176" s="31">
        <f>IF($I132="n/a",0,IF(M$4&lt;=$C176,0,IF(SUM($C176,$I132)&gt;M$4,$AJ146/$I132,$AJ146-SUM($I176:L176))))</f>
        <v>0</v>
      </c>
      <c r="N176" s="31">
        <f>IF($I132="n/a",0,IF(N$4&lt;=$C176,0,IF(SUM($C176,$I132)&gt;N$4,$AJ146/$I132,$AJ146-SUM($I176:M176))))</f>
        <v>0</v>
      </c>
      <c r="O176" s="31">
        <f>IF($I132="n/a",0,IF(O$4&lt;=$C176,0,IF(SUM($C176,$I132)&gt;O$4,$AJ146/$I132,$AJ146-SUM($I176:N176))))</f>
        <v>0</v>
      </c>
      <c r="P176" s="31">
        <f>IF($I132="n/a",0,IF(P$4&lt;=$C176,0,IF(SUM($C176,$I132)&gt;P$4,$AJ146/$I132,$AJ146-SUM($I176:O176))))</f>
        <v>0</v>
      </c>
      <c r="Q176" s="31">
        <f>IF($I132="n/a",0,IF(Q$4&lt;=$C176,0,IF(SUM($C176,$I132)&gt;Q$4,$AJ146/$I132,$AJ146-SUM($I176:P176))))</f>
        <v>0</v>
      </c>
      <c r="R176" s="31">
        <f>IF($I132="n/a",0,IF(R$4&lt;=$C176,0,IF(SUM($C176,$I132)&gt;R$4,$AJ146/$I132,$AJ146-SUM($I176:Q176))))</f>
        <v>0</v>
      </c>
      <c r="S176" s="31">
        <f>IF($I132="n/a",0,IF(S$4&lt;=$C176,0,IF(SUM($C176,$I132)&gt;S$4,$AJ146/$I132,$AJ146-SUM($I176:R176))))</f>
        <v>0</v>
      </c>
      <c r="T176" s="31">
        <f>IF($I132="n/a",0,IF(T$4&lt;=$C176,0,IF(SUM($C176,$I132)&gt;T$4,$AJ146/$I132,$AJ146-SUM($I176:S176))))</f>
        <v>0</v>
      </c>
      <c r="U176" s="31">
        <f>IF($I132="n/a",0,IF(U$4&lt;=$C176,0,IF(SUM($C176,$I132)&gt;U$4,$AJ146/$I132,$AJ146-SUM($I176:T176))))</f>
        <v>0</v>
      </c>
      <c r="V176" s="31">
        <f>IF($I132="n/a",0,IF(V$4&lt;=$C176,0,IF(SUM($C176,$I132)&gt;V$4,$AJ146/$I132,$AJ146-SUM($I176:U176))))</f>
        <v>0</v>
      </c>
      <c r="W176" s="31">
        <f>IF($I132="n/a",0,IF(W$4&lt;=$C176,0,IF(SUM($C176,$I132)&gt;W$4,$AJ146/$I132,$AJ146-SUM($I176:V176))))</f>
        <v>0</v>
      </c>
      <c r="X176" s="31">
        <f>IF($I132="n/a",0,IF(X$4&lt;=$C176,0,IF(SUM($C176,$I132)&gt;X$4,$AJ146/$I132,$AJ146-SUM($I176:W176))))</f>
        <v>0</v>
      </c>
      <c r="Y176" s="31">
        <f>IF($I132="n/a",0,IF(Y$4&lt;=$C176,0,IF(SUM($C176,$I132)&gt;Y$4,$AJ146/$I132,$AJ146-SUM($I176:X176))))</f>
        <v>0</v>
      </c>
      <c r="Z176" s="31">
        <f>IF($I132="n/a",0,IF(Z$4&lt;=$C176,0,IF(SUM($C176,$I132)&gt;Z$4,$AJ146/$I132,$AJ146-SUM($I176:Y176))))</f>
        <v>0</v>
      </c>
      <c r="AA176" s="31">
        <f>IF($I132="n/a",0,IF(AA$4&lt;=$C176,0,IF(SUM($C176,$I132)&gt;AA$4,$AJ146/$I132,$AJ146-SUM($I176:Z176))))</f>
        <v>0</v>
      </c>
      <c r="AB176" s="31">
        <f>IF($I132="n/a",0,IF(AB$4&lt;=$C176,0,IF(SUM($C176,$I132)&gt;AB$4,$AJ146/$I132,$AJ146-SUM($I176:AA176))))</f>
        <v>0</v>
      </c>
      <c r="AC176" s="31">
        <f>IF($I132="n/a",0,IF(AC$4&lt;=$C176,0,IF(SUM($C176,$I132)&gt;AC$4,$AJ146/$I132,$AJ146-SUM($I176:AB176))))</f>
        <v>0</v>
      </c>
      <c r="AD176" s="31">
        <f>IF($I132="n/a",0,IF(AD$4&lt;=$C176,0,IF(SUM($C176,$I132)&gt;AD$4,$AJ146/$I132,$AJ146-SUM($I176:AC176))))</f>
        <v>0</v>
      </c>
      <c r="AE176" s="31">
        <f>IF($I132="n/a",0,IF(AE$4&lt;=$C176,0,IF(SUM($C176,$I132)&gt;AE$4,$AJ146/$I132,$AJ146-SUM($I176:AD176))))</f>
        <v>0</v>
      </c>
      <c r="AF176" s="31">
        <f>IF($I132="n/a",0,IF(AF$4&lt;=$C176,0,IF(SUM($C176,$I132)&gt;AF$4,$AJ146/$I132,$AJ146-SUM($I176:AE176))))</f>
        <v>0</v>
      </c>
      <c r="AG176" s="31">
        <f>IF($I132="n/a",0,IF(AG$4&lt;=$C176,0,IF(SUM($C176,$I132)&gt;AG$4,$AJ146/$I132,$AJ146-SUM($I176:AF176))))</f>
        <v>0</v>
      </c>
      <c r="AH176" s="31">
        <f>IF($I132="n/a",0,IF(AH$4&lt;=$C176,0,IF(SUM($C176,$I132)&gt;AH$4,$AJ146/$I132,$AJ146-SUM($I176:AG176))))</f>
        <v>0</v>
      </c>
      <c r="AI176" s="31">
        <f>IF($I132="n/a",0,IF(AI$4&lt;=$C176,0,IF(SUM($C176,$I132)&gt;AI$4,$AJ146/$I132,$AJ146-SUM($I176:AH176))))</f>
        <v>0</v>
      </c>
      <c r="AJ176" s="31">
        <f>IF($I132="n/a",0,IF(AJ$4&lt;=$C176,0,IF(SUM($C176,$I132)&gt;AJ$4,$AJ146/$I132,$AJ146-SUM($I176:AI176))))</f>
        <v>0</v>
      </c>
      <c r="AK176" s="31">
        <f>IF($I132="n/a",0,IF(AK$4&lt;=$C176,0,IF(SUM($C176,$I132)&gt;AK$4,$AJ146/$I132,$AJ146-SUM($I176:AJ176))))</f>
        <v>0</v>
      </c>
      <c r="AL176" s="31">
        <f>IF($I132="n/a",0,IF(AL$4&lt;=$C176,0,IF(SUM($C176,$I132)&gt;AL$4,$AJ146/$I132,$AJ146-SUM($I176:AK176))))</f>
        <v>0</v>
      </c>
      <c r="AM176" s="31">
        <f>IF($I132="n/a",0,IF(AM$4&lt;=$C176,0,IF(SUM($C176,$I132)&gt;AM$4,$AJ146/$I132,$AJ146-SUM($I176:AL176))))</f>
        <v>0</v>
      </c>
      <c r="AN176" s="31">
        <f>IF($I132="n/a",0,IF(AN$4&lt;=$C176,0,IF(SUM($C176,$I132)&gt;AN$4,$AJ146/$I132,$AJ146-SUM($I176:AM176))))</f>
        <v>0</v>
      </c>
      <c r="AO176" s="31">
        <f>IF($I132="n/a",0,IF(AO$4&lt;=$C176,0,IF(SUM($C176,$I132)&gt;AO$4,$AJ146/$I132,$AJ146-SUM($I176:AN176))))</f>
        <v>0</v>
      </c>
      <c r="AP176" s="31">
        <f>IF($I132="n/a",0,IF(AP$4&lt;=$C176,0,IF(SUM($C176,$I132)&gt;AP$4,$AJ146/$I132,$AJ146-SUM($I176:AO176))))</f>
        <v>0</v>
      </c>
      <c r="AQ176" s="31">
        <f>IF($I132="n/a",0,IF(AQ$4&lt;=$C176,0,IF(SUM($C176,$I132)&gt;AQ$4,$AJ146/$I132,$AJ146-SUM($I176:AP176))))</f>
        <v>0</v>
      </c>
      <c r="AR176" s="31">
        <f>IF($I132="n/a",0,IF(AR$4&lt;=$C176,0,IF(SUM($C176,$I132)&gt;AR$4,$AJ146/$I132,$AJ146-SUM($I176:AQ176))))</f>
        <v>0</v>
      </c>
      <c r="AS176" s="31">
        <f>IF($I132="n/a",0,IF(AS$4&lt;=$C176,0,IF(SUM($C176,$I132)&gt;AS$4,$AJ146/$I132,$AJ146-SUM($I176:AR176))))</f>
        <v>0</v>
      </c>
      <c r="AT176" s="31">
        <f>IF($I132="n/a",0,IF(AT$4&lt;=$C176,0,IF(SUM($C176,$I132)&gt;AT$4,$AJ146/$I132,$AJ146-SUM($I176:AS176))))</f>
        <v>0</v>
      </c>
      <c r="AU176" s="31">
        <f>IF($I132="n/a",0,IF(AU$4&lt;=$C176,0,IF(SUM($C176,$I132)&gt;AU$4,$AJ146/$I132,$AJ146-SUM($I176:AT176))))</f>
        <v>0</v>
      </c>
      <c r="AV176" s="31">
        <f>IF($I132="n/a",0,IF(AV$4&lt;=$C176,0,IF(SUM($C176,$I132)&gt;AV$4,$AJ146/$I132,$AJ146-SUM($I176:AU176))))</f>
        <v>0</v>
      </c>
      <c r="AW176" s="31">
        <f>IF($I132="n/a",0,IF(AW$4&lt;=$C176,0,IF(SUM($C176,$I132)&gt;AW$4,$AJ146/$I132,$AJ146-SUM($I176:AV176))))</f>
        <v>0</v>
      </c>
      <c r="AX176" s="31">
        <f>IF($I132="n/a",0,IF(AX$4&lt;=$C176,0,IF(SUM($C176,$I132)&gt;AX$4,$AJ146/$I132,$AJ146-SUM($I176:AW176))))</f>
        <v>0</v>
      </c>
      <c r="AY176" s="31">
        <f>IF($I132="n/a",0,IF(AY$4&lt;=$C176,0,IF(SUM($C176,$I132)&gt;AY$4,$AJ146/$I132,$AJ146-SUM($I176:AX176))))</f>
        <v>0</v>
      </c>
      <c r="AZ176" s="31">
        <f>IF($I132="n/a",0,IF(AZ$4&lt;=$C176,0,IF(SUM($C176,$I132)&gt;AZ$4,$AJ146/$I132,$AJ146-SUM($I176:AY176))))</f>
        <v>0</v>
      </c>
      <c r="BA176" s="31">
        <f>IF($I132="n/a",0,IF(BA$4&lt;=$C176,0,IF(SUM($C176,$I132)&gt;BA$4,$AJ146/$I132,$AJ146-SUM($I176:AZ176))))</f>
        <v>0</v>
      </c>
      <c r="BB176" s="31">
        <f>IF($I132="n/a",0,IF(BB$4&lt;=$C176,0,IF(SUM($C176,$I132)&gt;BB$4,$AJ146/$I132,$AJ146-SUM($I176:BA176))))</f>
        <v>0</v>
      </c>
      <c r="BC176" s="31">
        <f>IF($I132="n/a",0,IF(BC$4&lt;=$C176,0,IF(SUM($C176,$I132)&gt;BC$4,$AJ146/$I132,$AJ146-SUM($I176:BB176))))</f>
        <v>0</v>
      </c>
      <c r="BD176" s="31">
        <f>IF($I132="n/a",0,IF(BD$4&lt;=$C176,0,IF(SUM($C176,$I132)&gt;BD$4,$AJ146/$I132,$AJ146-SUM($I176:BC176))))</f>
        <v>0</v>
      </c>
      <c r="BE176" s="31">
        <f>IF($I132="n/a",0,IF(BE$4&lt;=$C176,0,IF(SUM($C176,$I132)&gt;BE$4,$AJ146/$I132,$AJ146-SUM($I176:BD176))))</f>
        <v>0</v>
      </c>
      <c r="BF176" s="31">
        <f>IF($I132="n/a",0,IF(BF$4&lt;=$C176,0,IF(SUM($C176,$I132)&gt;BF$4,$AJ146/$I132,$AJ146-SUM($I176:BE176))))</f>
        <v>0</v>
      </c>
      <c r="BG176" s="31">
        <f>IF($I132="n/a",0,IF(BG$4&lt;=$C176,0,IF(SUM($C176,$I132)&gt;BG$4,$AJ146/$I132,$AJ146-SUM($I176:BF176))))</f>
        <v>0</v>
      </c>
      <c r="BH176" s="31">
        <f>IF($I132="n/a",0,IF(BH$4&lt;=$C176,0,IF(SUM($C176,$I132)&gt;BH$4,$AJ146/$I132,$AJ146-SUM($I176:BG176))))</f>
        <v>0</v>
      </c>
      <c r="BI176" s="31">
        <f>IF($I132="n/a",0,IF(BI$4&lt;=$C176,0,IF(SUM($C176,$I132)&gt;BI$4,$AJ146/$I132,$AJ146-SUM($I176:BH176))))</f>
        <v>0</v>
      </c>
      <c r="BJ176" s="31">
        <f>IF($I132="n/a",0,IF(BJ$4&lt;=$C176,0,IF(SUM($C176,$I132)&gt;BJ$4,$AJ146/$I132,$AJ146-SUM($I176:BI176))))</f>
        <v>0</v>
      </c>
      <c r="BK176" s="31">
        <f>IF($I132="n/a",0,IF(BK$4&lt;=$C176,0,IF(SUM($C176,$I132)&gt;BK$4,$AJ146/$I132,$AJ146-SUM($I176:BJ176))))</f>
        <v>0</v>
      </c>
      <c r="BL176" s="31">
        <f>IF($I132="n/a",0,IF(BL$4&lt;=$C176,0,IF(SUM($C176,$I132)&gt;BL$4,$AJ146/$I132,$AJ146-SUM($I176:BK176))))</f>
        <v>0</v>
      </c>
      <c r="BM176" s="31">
        <f>IF($I132="n/a",0,IF(BM$4&lt;=$C176,0,IF(SUM($C176,$I132)&gt;BM$4,$AJ146/$I132,$AJ146-SUM($I176:BL176))))</f>
        <v>0</v>
      </c>
      <c r="BN176" s="31">
        <f>IF($I132="n/a",0,IF(BN$4&lt;=$C176,0,IF(SUM($C176,$I132)&gt;BN$4,$AJ146/$I132,$AJ146-SUM($I176:BM176))))</f>
        <v>0</v>
      </c>
      <c r="BO176" s="31">
        <f>IF($I132="n/a",0,IF(BO$4&lt;=$C176,0,IF(SUM($C176,$I132)&gt;BO$4,$AJ146/$I132,$AJ146-SUM($I176:BN176))))</f>
        <v>0</v>
      </c>
      <c r="BP176" s="31">
        <f>IF($I132="n/a",0,IF(BP$4&lt;=$C176,0,IF(SUM($C176,$I132)&gt;BP$4,$AJ146/$I132,$AJ146-SUM($I176:BO176))))</f>
        <v>0</v>
      </c>
      <c r="BQ176" s="31">
        <f>IF($I132="n/a",0,IF(BQ$4&lt;=$C176,0,IF(SUM($C176,$I132)&gt;BQ$4,$AJ146/$I132,$AJ146-SUM($I176:BP176))))</f>
        <v>0</v>
      </c>
      <c r="BR176" s="31">
        <f>IF($I132="n/a",0,IF(BR$4&lt;=$C176,0,IF(SUM($C176,$I132)&gt;BR$4,$AJ146/$I132,$AJ146-SUM($I176:BQ176))))</f>
        <v>0</v>
      </c>
      <c r="BS176" s="31">
        <f>IF($I132="n/a",0,IF(BS$4&lt;=$C176,0,IF(SUM($C176,$I132)&gt;BS$4,$AJ146/$I132,$AJ146-SUM($I176:BR176))))</f>
        <v>0</v>
      </c>
      <c r="BT176" s="31">
        <f>IF($I132="n/a",0,IF(BT$4&lt;=$C176,0,IF(SUM($C176,$I132)&gt;BT$4,$AJ146/$I132,$AJ146-SUM($I176:BS176))))</f>
        <v>0</v>
      </c>
      <c r="BU176" s="31">
        <f>IF($I132="n/a",0,IF(BU$4&lt;=$C176,0,IF(SUM($C176,$I132)&gt;BU$4,$AJ146/$I132,$AJ146-SUM($I176:BT176))))</f>
        <v>0</v>
      </c>
      <c r="BV176" s="31">
        <f>IF($I132="n/a",0,IF(BV$4&lt;=$C176,0,IF(SUM($C176,$I132)&gt;BV$4,$AJ146/$I132,$AJ146-SUM($I176:BU176))))</f>
        <v>0</v>
      </c>
      <c r="BW176" s="31">
        <f>IF($I132="n/a",0,IF(BW$4&lt;=$C176,0,IF(SUM($C176,$I132)&gt;BW$4,$AJ146/$I132,$AJ146-SUM($I176:BV176))))</f>
        <v>0</v>
      </c>
      <c r="BX176" s="31">
        <f>IF($I132="n/a",0,IF(BX$4&lt;=$C176,0,IF(SUM($C176,$I132)&gt;BX$4,$AJ146/$I132,$AJ146-SUM($I176:BW176))))</f>
        <v>0</v>
      </c>
      <c r="BY176" s="31">
        <f>IF($I132="n/a",0,IF(BY$4&lt;=$C176,0,IF(SUM($C176,$I132)&gt;BY$4,$AJ146/$I132,$AJ146-SUM($I176:BX176))))</f>
        <v>0</v>
      </c>
      <c r="BZ176" s="31">
        <f>IF($I132="n/a",0,IF(BZ$4&lt;=$C176,0,IF(SUM($C176,$I132)&gt;BZ$4,$AJ146/$I132,$AJ146-SUM($I176:BY176))))</f>
        <v>0</v>
      </c>
      <c r="CA176" s="31">
        <f>IF($I132="n/a",0,IF(CA$4&lt;=$C176,0,IF(SUM($C176,$I132)&gt;CA$4,$AJ146/$I132,$AJ146-SUM($I176:BZ176))))</f>
        <v>0</v>
      </c>
      <c r="CB176" s="31">
        <f>IF($I132="n/a",0,IF(CB$4&lt;=$C176,0,IF(SUM($C176,$I132)&gt;CB$4,$AJ146/$I132,$AJ146-SUM($I176:CA176))))</f>
        <v>0</v>
      </c>
      <c r="CC176" s="31">
        <f>IF($I132="n/a",0,IF(CC$4&lt;=$C176,0,IF(SUM($C176,$I132)&gt;CC$4,$AJ146/$I132,$AJ146-SUM($I176:CB176))))</f>
        <v>0</v>
      </c>
      <c r="CD176" s="31">
        <f>IF($I132="n/a",0,IF(CD$4&lt;=$C176,0,IF(SUM($C176,$I132)&gt;CD$4,$AJ146/$I132,$AJ146-SUM($I176:CC176))))</f>
        <v>0</v>
      </c>
      <c r="CE176" s="31">
        <f>IF($I132="n/a",0,IF(CE$4&lt;=$C176,0,IF(SUM($C176,$I132)&gt;CE$4,$AJ146/$I132,$AJ146-SUM($I176:CD176))))</f>
        <v>0</v>
      </c>
      <c r="CF176" s="31">
        <f>IF($I132="n/a",0,IF(CF$4&lt;=$C176,0,IF(SUM($C176,$I132)&gt;CF$4,$AJ146/$I132,$AJ146-SUM($I176:CE176))))</f>
        <v>0</v>
      </c>
    </row>
    <row r="177" spans="1:84" s="153" customFormat="1" ht="12.75" customHeight="1">
      <c r="A177"/>
      <c r="C177" s="197">
        <v>2043</v>
      </c>
      <c r="D177" s="21" t="s">
        <v>188</v>
      </c>
      <c r="E177" s="21" t="s">
        <v>185</v>
      </c>
      <c r="I177" s="31"/>
      <c r="J177" s="31">
        <f>IF($I132="n/a",0,IF(J$4&lt;=$C177,0,IF(SUM($C177,$I132)&gt;J$4,$AK146/$I132,$AK146-SUM($I177:I177))))</f>
        <v>0</v>
      </c>
      <c r="K177" s="31">
        <f>IF($I132="n/a",0,IF(K$4&lt;=$C177,0,IF(SUM($C177,$I132)&gt;K$4,$AK146/$I132,$AK146-SUM($I177:J177))))</f>
        <v>0</v>
      </c>
      <c r="L177" s="31">
        <f>IF($I132="n/a",0,IF(L$4&lt;=$C177,0,IF(SUM($C177,$I132)&gt;L$4,$AK146/$I132,$AK146-SUM($I177:K177))))</f>
        <v>0</v>
      </c>
      <c r="M177" s="31">
        <f>IF($I132="n/a",0,IF(M$4&lt;=$C177,0,IF(SUM($C177,$I132)&gt;M$4,$AK146/$I132,$AK146-SUM($I177:L177))))</f>
        <v>0</v>
      </c>
      <c r="N177" s="31">
        <f>IF($I132="n/a",0,IF(N$4&lt;=$C177,0,IF(SUM($C177,$I132)&gt;N$4,$AK146/$I132,$AK146-SUM($I177:M177))))</f>
        <v>0</v>
      </c>
      <c r="O177" s="31">
        <f>IF($I132="n/a",0,IF(O$4&lt;=$C177,0,IF(SUM($C177,$I132)&gt;O$4,$AK146/$I132,$AK146-SUM($I177:N177))))</f>
        <v>0</v>
      </c>
      <c r="P177" s="31">
        <f>IF($I132="n/a",0,IF(P$4&lt;=$C177,0,IF(SUM($C177,$I132)&gt;P$4,$AK146/$I132,$AK146-SUM($I177:O177))))</f>
        <v>0</v>
      </c>
      <c r="Q177" s="31">
        <f>IF($I132="n/a",0,IF(Q$4&lt;=$C177,0,IF(SUM($C177,$I132)&gt;Q$4,$AK146/$I132,$AK146-SUM($I177:P177))))</f>
        <v>0</v>
      </c>
      <c r="R177" s="31">
        <f>IF($I132="n/a",0,IF(R$4&lt;=$C177,0,IF(SUM($C177,$I132)&gt;R$4,$AK146/$I132,$AK146-SUM($I177:Q177))))</f>
        <v>0</v>
      </c>
      <c r="S177" s="31">
        <f>IF($I132="n/a",0,IF(S$4&lt;=$C177,0,IF(SUM($C177,$I132)&gt;S$4,$AK146/$I132,$AK146-SUM($I177:R177))))</f>
        <v>0</v>
      </c>
      <c r="T177" s="31">
        <f>IF($I132="n/a",0,IF(T$4&lt;=$C177,0,IF(SUM($C177,$I132)&gt;T$4,$AK146/$I132,$AK146-SUM($I177:S177))))</f>
        <v>0</v>
      </c>
      <c r="U177" s="31">
        <f>IF($I132="n/a",0,IF(U$4&lt;=$C177,0,IF(SUM($C177,$I132)&gt;U$4,$AK146/$I132,$AK146-SUM($I177:T177))))</f>
        <v>0</v>
      </c>
      <c r="V177" s="31">
        <f>IF($I132="n/a",0,IF(V$4&lt;=$C177,0,IF(SUM($C177,$I132)&gt;V$4,$AK146/$I132,$AK146-SUM($I177:U177))))</f>
        <v>0</v>
      </c>
      <c r="W177" s="31">
        <f>IF($I132="n/a",0,IF(W$4&lt;=$C177,0,IF(SUM($C177,$I132)&gt;W$4,$AK146/$I132,$AK146-SUM($I177:V177))))</f>
        <v>0</v>
      </c>
      <c r="X177" s="31">
        <f>IF($I132="n/a",0,IF(X$4&lt;=$C177,0,IF(SUM($C177,$I132)&gt;X$4,$AK146/$I132,$AK146-SUM($I177:W177))))</f>
        <v>0</v>
      </c>
      <c r="Y177" s="31">
        <f>IF($I132="n/a",0,IF(Y$4&lt;=$C177,0,IF(SUM($C177,$I132)&gt;Y$4,$AK146/$I132,$AK146-SUM($I177:X177))))</f>
        <v>0</v>
      </c>
      <c r="Z177" s="31">
        <f>IF($I132="n/a",0,IF(Z$4&lt;=$C177,0,IF(SUM($C177,$I132)&gt;Z$4,$AK146/$I132,$AK146-SUM($I177:Y177))))</f>
        <v>0</v>
      </c>
      <c r="AA177" s="31">
        <f>IF($I132="n/a",0,IF(AA$4&lt;=$C177,0,IF(SUM($C177,$I132)&gt;AA$4,$AK146/$I132,$AK146-SUM($I177:Z177))))</f>
        <v>0</v>
      </c>
      <c r="AB177" s="31">
        <f>IF($I132="n/a",0,IF(AB$4&lt;=$C177,0,IF(SUM($C177,$I132)&gt;AB$4,$AK146/$I132,$AK146-SUM($I177:AA177))))</f>
        <v>0</v>
      </c>
      <c r="AC177" s="31">
        <f>IF($I132="n/a",0,IF(AC$4&lt;=$C177,0,IF(SUM($C177,$I132)&gt;AC$4,$AK146/$I132,$AK146-SUM($I177:AB177))))</f>
        <v>0</v>
      </c>
      <c r="AD177" s="31">
        <f>IF($I132="n/a",0,IF(AD$4&lt;=$C177,0,IF(SUM($C177,$I132)&gt;AD$4,$AK146/$I132,$AK146-SUM($I177:AC177))))</f>
        <v>0</v>
      </c>
      <c r="AE177" s="31">
        <f>IF($I132="n/a",0,IF(AE$4&lt;=$C177,0,IF(SUM($C177,$I132)&gt;AE$4,$AK146/$I132,$AK146-SUM($I177:AD177))))</f>
        <v>0</v>
      </c>
      <c r="AF177" s="31">
        <f>IF($I132="n/a",0,IF(AF$4&lt;=$C177,0,IF(SUM($C177,$I132)&gt;AF$4,$AK146/$I132,$AK146-SUM($I177:AE177))))</f>
        <v>0</v>
      </c>
      <c r="AG177" s="31">
        <f>IF($I132="n/a",0,IF(AG$4&lt;=$C177,0,IF(SUM($C177,$I132)&gt;AG$4,$AK146/$I132,$AK146-SUM($I177:AF177))))</f>
        <v>0</v>
      </c>
      <c r="AH177" s="31">
        <f>IF($I132="n/a",0,IF(AH$4&lt;=$C177,0,IF(SUM($C177,$I132)&gt;AH$4,$AK146/$I132,$AK146-SUM($I177:AG177))))</f>
        <v>0</v>
      </c>
      <c r="AI177" s="31">
        <f>IF($I132="n/a",0,IF(AI$4&lt;=$C177,0,IF(SUM($C177,$I132)&gt;AI$4,$AK146/$I132,$AK146-SUM($I177:AH177))))</f>
        <v>0</v>
      </c>
      <c r="AJ177" s="31">
        <f>IF($I132="n/a",0,IF(AJ$4&lt;=$C177,0,IF(SUM($C177,$I132)&gt;AJ$4,$AK146/$I132,$AK146-SUM($I177:AI177))))</f>
        <v>0</v>
      </c>
      <c r="AK177" s="31">
        <f>IF($I132="n/a",0,IF(AK$4&lt;=$C177,0,IF(SUM($C177,$I132)&gt;AK$4,$AK146/$I132,$AK146-SUM($I177:AJ177))))</f>
        <v>0</v>
      </c>
      <c r="AL177" s="31">
        <f>IF($I132="n/a",0,IF(AL$4&lt;=$C177,0,IF(SUM($C177,$I132)&gt;AL$4,$AK146/$I132,$AK146-SUM($I177:AK177))))</f>
        <v>0</v>
      </c>
      <c r="AM177" s="31">
        <f>IF($I132="n/a",0,IF(AM$4&lt;=$C177,0,IF(SUM($C177,$I132)&gt;AM$4,$AK146/$I132,$AK146-SUM($I177:AL177))))</f>
        <v>0</v>
      </c>
      <c r="AN177" s="31">
        <f>IF($I132="n/a",0,IF(AN$4&lt;=$C177,0,IF(SUM($C177,$I132)&gt;AN$4,$AK146/$I132,$AK146-SUM($I177:AM177))))</f>
        <v>0</v>
      </c>
      <c r="AO177" s="31">
        <f>IF($I132="n/a",0,IF(AO$4&lt;=$C177,0,IF(SUM($C177,$I132)&gt;AO$4,$AK146/$I132,$AK146-SUM($I177:AN177))))</f>
        <v>0</v>
      </c>
      <c r="AP177" s="31">
        <f>IF($I132="n/a",0,IF(AP$4&lt;=$C177,0,IF(SUM($C177,$I132)&gt;AP$4,$AK146/$I132,$AK146-SUM($I177:AO177))))</f>
        <v>0</v>
      </c>
      <c r="AQ177" s="31">
        <f>IF($I132="n/a",0,IF(AQ$4&lt;=$C177,0,IF(SUM($C177,$I132)&gt;AQ$4,$AK146/$I132,$AK146-SUM($I177:AP177))))</f>
        <v>0</v>
      </c>
      <c r="AR177" s="31">
        <f>IF($I132="n/a",0,IF(AR$4&lt;=$C177,0,IF(SUM($C177,$I132)&gt;AR$4,$AK146/$I132,$AK146-SUM($I177:AQ177))))</f>
        <v>0</v>
      </c>
      <c r="AS177" s="31">
        <f>IF($I132="n/a",0,IF(AS$4&lt;=$C177,0,IF(SUM($C177,$I132)&gt;AS$4,$AK146/$I132,$AK146-SUM($I177:AR177))))</f>
        <v>0</v>
      </c>
      <c r="AT177" s="31">
        <f>IF($I132="n/a",0,IF(AT$4&lt;=$C177,0,IF(SUM($C177,$I132)&gt;AT$4,$AK146/$I132,$AK146-SUM($I177:AS177))))</f>
        <v>0</v>
      </c>
      <c r="AU177" s="31">
        <f>IF($I132="n/a",0,IF(AU$4&lt;=$C177,0,IF(SUM($C177,$I132)&gt;AU$4,$AK146/$I132,$AK146-SUM($I177:AT177))))</f>
        <v>0</v>
      </c>
      <c r="AV177" s="31">
        <f>IF($I132="n/a",0,IF(AV$4&lt;=$C177,0,IF(SUM($C177,$I132)&gt;AV$4,$AK146/$I132,$AK146-SUM($I177:AU177))))</f>
        <v>0</v>
      </c>
      <c r="AW177" s="31">
        <f>IF($I132="n/a",0,IF(AW$4&lt;=$C177,0,IF(SUM($C177,$I132)&gt;AW$4,$AK146/$I132,$AK146-SUM($I177:AV177))))</f>
        <v>0</v>
      </c>
      <c r="AX177" s="31">
        <f>IF($I132="n/a",0,IF(AX$4&lt;=$C177,0,IF(SUM($C177,$I132)&gt;AX$4,$AK146/$I132,$AK146-SUM($I177:AW177))))</f>
        <v>0</v>
      </c>
      <c r="AY177" s="31">
        <f>IF($I132="n/a",0,IF(AY$4&lt;=$C177,0,IF(SUM($C177,$I132)&gt;AY$4,$AK146/$I132,$AK146-SUM($I177:AX177))))</f>
        <v>0</v>
      </c>
      <c r="AZ177" s="31">
        <f>IF($I132="n/a",0,IF(AZ$4&lt;=$C177,0,IF(SUM($C177,$I132)&gt;AZ$4,$AK146/$I132,$AK146-SUM($I177:AY177))))</f>
        <v>0</v>
      </c>
      <c r="BA177" s="31">
        <f>IF($I132="n/a",0,IF(BA$4&lt;=$C177,0,IF(SUM($C177,$I132)&gt;BA$4,$AK146/$I132,$AK146-SUM($I177:AZ177))))</f>
        <v>0</v>
      </c>
      <c r="BB177" s="31">
        <f>IF($I132="n/a",0,IF(BB$4&lt;=$C177,0,IF(SUM($C177,$I132)&gt;BB$4,$AK146/$I132,$AK146-SUM($I177:BA177))))</f>
        <v>0</v>
      </c>
      <c r="BC177" s="31">
        <f>IF($I132="n/a",0,IF(BC$4&lt;=$C177,0,IF(SUM($C177,$I132)&gt;BC$4,$AK146/$I132,$AK146-SUM($I177:BB177))))</f>
        <v>0</v>
      </c>
      <c r="BD177" s="31">
        <f>IF($I132="n/a",0,IF(BD$4&lt;=$C177,0,IF(SUM($C177,$I132)&gt;BD$4,$AK146/$I132,$AK146-SUM($I177:BC177))))</f>
        <v>0</v>
      </c>
      <c r="BE177" s="31">
        <f>IF($I132="n/a",0,IF(BE$4&lt;=$C177,0,IF(SUM($C177,$I132)&gt;BE$4,$AK146/$I132,$AK146-SUM($I177:BD177))))</f>
        <v>0</v>
      </c>
      <c r="BF177" s="31">
        <f>IF($I132="n/a",0,IF(BF$4&lt;=$C177,0,IF(SUM($C177,$I132)&gt;BF$4,$AK146/$I132,$AK146-SUM($I177:BE177))))</f>
        <v>0</v>
      </c>
      <c r="BG177" s="31">
        <f>IF($I132="n/a",0,IF(BG$4&lt;=$C177,0,IF(SUM($C177,$I132)&gt;BG$4,$AK146/$I132,$AK146-SUM($I177:BF177))))</f>
        <v>0</v>
      </c>
      <c r="BH177" s="31">
        <f>IF($I132="n/a",0,IF(BH$4&lt;=$C177,0,IF(SUM($C177,$I132)&gt;BH$4,$AK146/$I132,$AK146-SUM($I177:BG177))))</f>
        <v>0</v>
      </c>
      <c r="BI177" s="31">
        <f>IF($I132="n/a",0,IF(BI$4&lt;=$C177,0,IF(SUM($C177,$I132)&gt;BI$4,$AK146/$I132,$AK146-SUM($I177:BH177))))</f>
        <v>0</v>
      </c>
      <c r="BJ177" s="31">
        <f>IF($I132="n/a",0,IF(BJ$4&lt;=$C177,0,IF(SUM($C177,$I132)&gt;BJ$4,$AK146/$I132,$AK146-SUM($I177:BI177))))</f>
        <v>0</v>
      </c>
      <c r="BK177" s="31">
        <f>IF($I132="n/a",0,IF(BK$4&lt;=$C177,0,IF(SUM($C177,$I132)&gt;BK$4,$AK146/$I132,$AK146-SUM($I177:BJ177))))</f>
        <v>0</v>
      </c>
      <c r="BL177" s="31">
        <f>IF($I132="n/a",0,IF(BL$4&lt;=$C177,0,IF(SUM($C177,$I132)&gt;BL$4,$AK146/$I132,$AK146-SUM($I177:BK177))))</f>
        <v>0</v>
      </c>
      <c r="BM177" s="31">
        <f>IF($I132="n/a",0,IF(BM$4&lt;=$C177,0,IF(SUM($C177,$I132)&gt;BM$4,$AK146/$I132,$AK146-SUM($I177:BL177))))</f>
        <v>0</v>
      </c>
      <c r="BN177" s="31">
        <f>IF($I132="n/a",0,IF(BN$4&lt;=$C177,0,IF(SUM($C177,$I132)&gt;BN$4,$AK146/$I132,$AK146-SUM($I177:BM177))))</f>
        <v>0</v>
      </c>
      <c r="BO177" s="31">
        <f>IF($I132="n/a",0,IF(BO$4&lt;=$C177,0,IF(SUM($C177,$I132)&gt;BO$4,$AK146/$I132,$AK146-SUM($I177:BN177))))</f>
        <v>0</v>
      </c>
      <c r="BP177" s="31">
        <f>IF($I132="n/a",0,IF(BP$4&lt;=$C177,0,IF(SUM($C177,$I132)&gt;BP$4,$AK146/$I132,$AK146-SUM($I177:BO177))))</f>
        <v>0</v>
      </c>
      <c r="BQ177" s="31">
        <f>IF($I132="n/a",0,IF(BQ$4&lt;=$C177,0,IF(SUM($C177,$I132)&gt;BQ$4,$AK146/$I132,$AK146-SUM($I177:BP177))))</f>
        <v>0</v>
      </c>
      <c r="BR177" s="31">
        <f>IF($I132="n/a",0,IF(BR$4&lt;=$C177,0,IF(SUM($C177,$I132)&gt;BR$4,$AK146/$I132,$AK146-SUM($I177:BQ177))))</f>
        <v>0</v>
      </c>
      <c r="BS177" s="31">
        <f>IF($I132="n/a",0,IF(BS$4&lt;=$C177,0,IF(SUM($C177,$I132)&gt;BS$4,$AK146/$I132,$AK146-SUM($I177:BR177))))</f>
        <v>0</v>
      </c>
      <c r="BT177" s="31">
        <f>IF($I132="n/a",0,IF(BT$4&lt;=$C177,0,IF(SUM($C177,$I132)&gt;BT$4,$AK146/$I132,$AK146-SUM($I177:BS177))))</f>
        <v>0</v>
      </c>
      <c r="BU177" s="31">
        <f>IF($I132="n/a",0,IF(BU$4&lt;=$C177,0,IF(SUM($C177,$I132)&gt;BU$4,$AK146/$I132,$AK146-SUM($I177:BT177))))</f>
        <v>0</v>
      </c>
      <c r="BV177" s="31">
        <f>IF($I132="n/a",0,IF(BV$4&lt;=$C177,0,IF(SUM($C177,$I132)&gt;BV$4,$AK146/$I132,$AK146-SUM($I177:BU177))))</f>
        <v>0</v>
      </c>
      <c r="BW177" s="31">
        <f>IF($I132="n/a",0,IF(BW$4&lt;=$C177,0,IF(SUM($C177,$I132)&gt;BW$4,$AK146/$I132,$AK146-SUM($I177:BV177))))</f>
        <v>0</v>
      </c>
      <c r="BX177" s="31">
        <f>IF($I132="n/a",0,IF(BX$4&lt;=$C177,0,IF(SUM($C177,$I132)&gt;BX$4,$AK146/$I132,$AK146-SUM($I177:BW177))))</f>
        <v>0</v>
      </c>
      <c r="BY177" s="31">
        <f>IF($I132="n/a",0,IF(BY$4&lt;=$C177,0,IF(SUM($C177,$I132)&gt;BY$4,$AK146/$I132,$AK146-SUM($I177:BX177))))</f>
        <v>0</v>
      </c>
      <c r="BZ177" s="31">
        <f>IF($I132="n/a",0,IF(BZ$4&lt;=$C177,0,IF(SUM($C177,$I132)&gt;BZ$4,$AK146/$I132,$AK146-SUM($I177:BY177))))</f>
        <v>0</v>
      </c>
      <c r="CA177" s="31">
        <f>IF($I132="n/a",0,IF(CA$4&lt;=$C177,0,IF(SUM($C177,$I132)&gt;CA$4,$AK146/$I132,$AK146-SUM($I177:BZ177))))</f>
        <v>0</v>
      </c>
      <c r="CB177" s="31">
        <f>IF($I132="n/a",0,IF(CB$4&lt;=$C177,0,IF(SUM($C177,$I132)&gt;CB$4,$AK146/$I132,$AK146-SUM($I177:CA177))))</f>
        <v>0</v>
      </c>
      <c r="CC177" s="31">
        <f>IF($I132="n/a",0,IF(CC$4&lt;=$C177,0,IF(SUM($C177,$I132)&gt;CC$4,$AK146/$I132,$AK146-SUM($I177:CB177))))</f>
        <v>0</v>
      </c>
      <c r="CD177" s="31">
        <f>IF($I132="n/a",0,IF(CD$4&lt;=$C177,0,IF(SUM($C177,$I132)&gt;CD$4,$AK146/$I132,$AK146-SUM($I177:CC177))))</f>
        <v>0</v>
      </c>
      <c r="CE177" s="31">
        <f>IF($I132="n/a",0,IF(CE$4&lt;=$C177,0,IF(SUM($C177,$I132)&gt;CE$4,$AK146/$I132,$AK146-SUM($I177:CD177))))</f>
        <v>0</v>
      </c>
      <c r="CF177" s="31">
        <f>IF($I132="n/a",0,IF(CF$4&lt;=$C177,0,IF(SUM($C177,$I132)&gt;CF$4,$AK146/$I132,$AK146-SUM($I177:CE177))))</f>
        <v>0</v>
      </c>
    </row>
    <row r="178" spans="1:84" s="153" customFormat="1" ht="12.75" customHeight="1">
      <c r="A178"/>
      <c r="C178" s="197">
        <v>2044</v>
      </c>
      <c r="D178" s="21" t="s">
        <v>189</v>
      </c>
      <c r="E178" s="21" t="s">
        <v>185</v>
      </c>
      <c r="I178" s="31"/>
      <c r="J178" s="31">
        <f>IF($I132="n/a",0,IF(J$4&lt;=$C178,0,IF(SUM($C178,$I132)&gt;J$4,$AL146/$I132,$AL146-SUM($I178:I178))))</f>
        <v>0</v>
      </c>
      <c r="K178" s="31">
        <f>IF($I132="n/a",0,IF(K$4&lt;=$C178,0,IF(SUM($C178,$I132)&gt;K$4,$AL146/$I132,$AL146-SUM($I178:J178))))</f>
        <v>0</v>
      </c>
      <c r="L178" s="31">
        <f>IF($I132="n/a",0,IF(L$4&lt;=$C178,0,IF(SUM($C178,$I132)&gt;L$4,$AL146/$I132,$AL146-SUM($I178:K178))))</f>
        <v>0</v>
      </c>
      <c r="M178" s="31">
        <f>IF($I132="n/a",0,IF(M$4&lt;=$C178,0,IF(SUM($C178,$I132)&gt;M$4,$AL146/$I132,$AL146-SUM($I178:L178))))</f>
        <v>0</v>
      </c>
      <c r="N178" s="31">
        <f>IF($I132="n/a",0,IF(N$4&lt;=$C178,0,IF(SUM($C178,$I132)&gt;N$4,$AL146/$I132,$AL146-SUM($I178:M178))))</f>
        <v>0</v>
      </c>
      <c r="O178" s="31">
        <f>IF($I132="n/a",0,IF(O$4&lt;=$C178,0,IF(SUM($C178,$I132)&gt;O$4,$AL146/$I132,$AL146-SUM($I178:N178))))</f>
        <v>0</v>
      </c>
      <c r="P178" s="31">
        <f>IF($I132="n/a",0,IF(P$4&lt;=$C178,0,IF(SUM($C178,$I132)&gt;P$4,$AL146/$I132,$AL146-SUM($I178:O178))))</f>
        <v>0</v>
      </c>
      <c r="Q178" s="31">
        <f>IF($I132="n/a",0,IF(Q$4&lt;=$C178,0,IF(SUM($C178,$I132)&gt;Q$4,$AL146/$I132,$AL146-SUM($I178:P178))))</f>
        <v>0</v>
      </c>
      <c r="R178" s="31">
        <f>IF($I132="n/a",0,IF(R$4&lt;=$C178,0,IF(SUM($C178,$I132)&gt;R$4,$AL146/$I132,$AL146-SUM($I178:Q178))))</f>
        <v>0</v>
      </c>
      <c r="S178" s="31">
        <f>IF($I132="n/a",0,IF(S$4&lt;=$C178,0,IF(SUM($C178,$I132)&gt;S$4,$AL146/$I132,$AL146-SUM($I178:R178))))</f>
        <v>0</v>
      </c>
      <c r="T178" s="31">
        <f>IF($I132="n/a",0,IF(T$4&lt;=$C178,0,IF(SUM($C178,$I132)&gt;T$4,$AL146/$I132,$AL146-SUM($I178:S178))))</f>
        <v>0</v>
      </c>
      <c r="U178" s="31">
        <f>IF($I132="n/a",0,IF(U$4&lt;=$C178,0,IF(SUM($C178,$I132)&gt;U$4,$AL146/$I132,$AL146-SUM($I178:T178))))</f>
        <v>0</v>
      </c>
      <c r="V178" s="31">
        <f>IF($I132="n/a",0,IF(V$4&lt;=$C178,0,IF(SUM($C178,$I132)&gt;V$4,$AL146/$I132,$AL146-SUM($I178:U178))))</f>
        <v>0</v>
      </c>
      <c r="W178" s="31">
        <f>IF($I132="n/a",0,IF(W$4&lt;=$C178,0,IF(SUM($C178,$I132)&gt;W$4,$AL146/$I132,$AL146-SUM($I178:V178))))</f>
        <v>0</v>
      </c>
      <c r="X178" s="31">
        <f>IF($I132="n/a",0,IF(X$4&lt;=$C178,0,IF(SUM($C178,$I132)&gt;X$4,$AL146/$I132,$AL146-SUM($I178:W178))))</f>
        <v>0</v>
      </c>
      <c r="Y178" s="31">
        <f>IF($I132="n/a",0,IF(Y$4&lt;=$C178,0,IF(SUM($C178,$I132)&gt;Y$4,$AL146/$I132,$AL146-SUM($I178:X178))))</f>
        <v>0</v>
      </c>
      <c r="Z178" s="31">
        <f>IF($I132="n/a",0,IF(Z$4&lt;=$C178,0,IF(SUM($C178,$I132)&gt;Z$4,$AL146/$I132,$AL146-SUM($I178:Y178))))</f>
        <v>0</v>
      </c>
      <c r="AA178" s="31">
        <f>IF($I132="n/a",0,IF(AA$4&lt;=$C178,0,IF(SUM($C178,$I132)&gt;AA$4,$AL146/$I132,$AL146-SUM($I178:Z178))))</f>
        <v>0</v>
      </c>
      <c r="AB178" s="31">
        <f>IF($I132="n/a",0,IF(AB$4&lt;=$C178,0,IF(SUM($C178,$I132)&gt;AB$4,$AL146/$I132,$AL146-SUM($I178:AA178))))</f>
        <v>0</v>
      </c>
      <c r="AC178" s="31">
        <f>IF($I132="n/a",0,IF(AC$4&lt;=$C178,0,IF(SUM($C178,$I132)&gt;AC$4,$AL146/$I132,$AL146-SUM($I178:AB178))))</f>
        <v>0</v>
      </c>
      <c r="AD178" s="31">
        <f>IF($I132="n/a",0,IF(AD$4&lt;=$C178,0,IF(SUM($C178,$I132)&gt;AD$4,$AL146/$I132,$AL146-SUM($I178:AC178))))</f>
        <v>0</v>
      </c>
      <c r="AE178" s="31">
        <f>IF($I132="n/a",0,IF(AE$4&lt;=$C178,0,IF(SUM($C178,$I132)&gt;AE$4,$AL146/$I132,$AL146-SUM($I178:AD178))))</f>
        <v>0</v>
      </c>
      <c r="AF178" s="31">
        <f>IF($I132="n/a",0,IF(AF$4&lt;=$C178,0,IF(SUM($C178,$I132)&gt;AF$4,$AL146/$I132,$AL146-SUM($I178:AE178))))</f>
        <v>0</v>
      </c>
      <c r="AG178" s="31">
        <f>IF($I132="n/a",0,IF(AG$4&lt;=$C178,0,IF(SUM($C178,$I132)&gt;AG$4,$AL146/$I132,$AL146-SUM($I178:AF178))))</f>
        <v>0</v>
      </c>
      <c r="AH178" s="31">
        <f>IF($I132="n/a",0,IF(AH$4&lt;=$C178,0,IF(SUM($C178,$I132)&gt;AH$4,$AL146/$I132,$AL146-SUM($I178:AG178))))</f>
        <v>0</v>
      </c>
      <c r="AI178" s="31">
        <f>IF($I132="n/a",0,IF(AI$4&lt;=$C178,0,IF(SUM($C178,$I132)&gt;AI$4,$AL146/$I132,$AL146-SUM($I178:AH178))))</f>
        <v>0</v>
      </c>
      <c r="AJ178" s="31">
        <f>IF($I132="n/a",0,IF(AJ$4&lt;=$C178,0,IF(SUM($C178,$I132)&gt;AJ$4,$AL146/$I132,$AL146-SUM($I178:AI178))))</f>
        <v>0</v>
      </c>
      <c r="AK178" s="31">
        <f>IF($I132="n/a",0,IF(AK$4&lt;=$C178,0,IF(SUM($C178,$I132)&gt;AK$4,$AL146/$I132,$AL146-SUM($I178:AJ178))))</f>
        <v>0</v>
      </c>
      <c r="AL178" s="31">
        <f>IF($I132="n/a",0,IF(AL$4&lt;=$C178,0,IF(SUM($C178,$I132)&gt;AL$4,$AL146/$I132,$AL146-SUM($I178:AK178))))</f>
        <v>0</v>
      </c>
      <c r="AM178" s="31">
        <f>IF($I132="n/a",0,IF(AM$4&lt;=$C178,0,IF(SUM($C178,$I132)&gt;AM$4,$AL146/$I132,$AL146-SUM($I178:AL178))))</f>
        <v>0</v>
      </c>
      <c r="AN178" s="31">
        <f>IF($I132="n/a",0,IF(AN$4&lt;=$C178,0,IF(SUM($C178,$I132)&gt;AN$4,$AL146/$I132,$AL146-SUM($I178:AM178))))</f>
        <v>0</v>
      </c>
      <c r="AO178" s="31">
        <f>IF($I132="n/a",0,IF(AO$4&lt;=$C178,0,IF(SUM($C178,$I132)&gt;AO$4,$AL146/$I132,$AL146-SUM($I178:AN178))))</f>
        <v>0</v>
      </c>
      <c r="AP178" s="31">
        <f>IF($I132="n/a",0,IF(AP$4&lt;=$C178,0,IF(SUM($C178,$I132)&gt;AP$4,$AL146/$I132,$AL146-SUM($I178:AO178))))</f>
        <v>0</v>
      </c>
      <c r="AQ178" s="31">
        <f>IF($I132="n/a",0,IF(AQ$4&lt;=$C178,0,IF(SUM($C178,$I132)&gt;AQ$4,$AL146/$I132,$AL146-SUM($I178:AP178))))</f>
        <v>0</v>
      </c>
      <c r="AR178" s="31">
        <f>IF($I132="n/a",0,IF(AR$4&lt;=$C178,0,IF(SUM($C178,$I132)&gt;AR$4,$AL146/$I132,$AL146-SUM($I178:AQ178))))</f>
        <v>0</v>
      </c>
      <c r="AS178" s="31">
        <f>IF($I132="n/a",0,IF(AS$4&lt;=$C178,0,IF(SUM($C178,$I132)&gt;AS$4,$AL146/$I132,$AL146-SUM($I178:AR178))))</f>
        <v>0</v>
      </c>
      <c r="AT178" s="31">
        <f>IF($I132="n/a",0,IF(AT$4&lt;=$C178,0,IF(SUM($C178,$I132)&gt;AT$4,$AL146/$I132,$AL146-SUM($I178:AS178))))</f>
        <v>0</v>
      </c>
      <c r="AU178" s="31">
        <f>IF($I132="n/a",0,IF(AU$4&lt;=$C178,0,IF(SUM($C178,$I132)&gt;AU$4,$AL146/$I132,$AL146-SUM($I178:AT178))))</f>
        <v>0</v>
      </c>
      <c r="AV178" s="31">
        <f>IF($I132="n/a",0,IF(AV$4&lt;=$C178,0,IF(SUM($C178,$I132)&gt;AV$4,$AL146/$I132,$AL146-SUM($I178:AU178))))</f>
        <v>0</v>
      </c>
      <c r="AW178" s="31">
        <f>IF($I132="n/a",0,IF(AW$4&lt;=$C178,0,IF(SUM($C178,$I132)&gt;AW$4,$AL146/$I132,$AL146-SUM($I178:AV178))))</f>
        <v>0</v>
      </c>
      <c r="AX178" s="31">
        <f>IF($I132="n/a",0,IF(AX$4&lt;=$C178,0,IF(SUM($C178,$I132)&gt;AX$4,$AL146/$I132,$AL146-SUM($I178:AW178))))</f>
        <v>0</v>
      </c>
      <c r="AY178" s="31">
        <f>IF($I132="n/a",0,IF(AY$4&lt;=$C178,0,IF(SUM($C178,$I132)&gt;AY$4,$AL146/$I132,$AL146-SUM($I178:AX178))))</f>
        <v>0</v>
      </c>
      <c r="AZ178" s="31">
        <f>IF($I132="n/a",0,IF(AZ$4&lt;=$C178,0,IF(SUM($C178,$I132)&gt;AZ$4,$AL146/$I132,$AL146-SUM($I178:AY178))))</f>
        <v>0</v>
      </c>
      <c r="BA178" s="31">
        <f>IF($I132="n/a",0,IF(BA$4&lt;=$C178,0,IF(SUM($C178,$I132)&gt;BA$4,$AL146/$I132,$AL146-SUM($I178:AZ178))))</f>
        <v>0</v>
      </c>
      <c r="BB178" s="31">
        <f>IF($I132="n/a",0,IF(BB$4&lt;=$C178,0,IF(SUM($C178,$I132)&gt;BB$4,$AL146/$I132,$AL146-SUM($I178:BA178))))</f>
        <v>0</v>
      </c>
      <c r="BC178" s="31">
        <f>IF($I132="n/a",0,IF(BC$4&lt;=$C178,0,IF(SUM($C178,$I132)&gt;BC$4,$AL146/$I132,$AL146-SUM($I178:BB178))))</f>
        <v>0</v>
      </c>
      <c r="BD178" s="31">
        <f>IF($I132="n/a",0,IF(BD$4&lt;=$C178,0,IF(SUM($C178,$I132)&gt;BD$4,$AL146/$I132,$AL146-SUM($I178:BC178))))</f>
        <v>0</v>
      </c>
      <c r="BE178" s="31">
        <f>IF($I132="n/a",0,IF(BE$4&lt;=$C178,0,IF(SUM($C178,$I132)&gt;BE$4,$AL146/$I132,$AL146-SUM($I178:BD178))))</f>
        <v>0</v>
      </c>
      <c r="BF178" s="31">
        <f>IF($I132="n/a",0,IF(BF$4&lt;=$C178,0,IF(SUM($C178,$I132)&gt;BF$4,$AL146/$I132,$AL146-SUM($I178:BE178))))</f>
        <v>0</v>
      </c>
      <c r="BG178" s="31">
        <f>IF($I132="n/a",0,IF(BG$4&lt;=$C178,0,IF(SUM($C178,$I132)&gt;BG$4,$AL146/$I132,$AL146-SUM($I178:BF178))))</f>
        <v>0</v>
      </c>
      <c r="BH178" s="31">
        <f>IF($I132="n/a",0,IF(BH$4&lt;=$C178,0,IF(SUM($C178,$I132)&gt;BH$4,$AL146/$I132,$AL146-SUM($I178:BG178))))</f>
        <v>0</v>
      </c>
      <c r="BI178" s="31">
        <f>IF($I132="n/a",0,IF(BI$4&lt;=$C178,0,IF(SUM($C178,$I132)&gt;BI$4,$AL146/$I132,$AL146-SUM($I178:BH178))))</f>
        <v>0</v>
      </c>
      <c r="BJ178" s="31">
        <f>IF($I132="n/a",0,IF(BJ$4&lt;=$C178,0,IF(SUM($C178,$I132)&gt;BJ$4,$AL146/$I132,$AL146-SUM($I178:BI178))))</f>
        <v>0</v>
      </c>
      <c r="BK178" s="31">
        <f>IF($I132="n/a",0,IF(BK$4&lt;=$C178,0,IF(SUM($C178,$I132)&gt;BK$4,$AL146/$I132,$AL146-SUM($I178:BJ178))))</f>
        <v>0</v>
      </c>
      <c r="BL178" s="31">
        <f>IF($I132="n/a",0,IF(BL$4&lt;=$C178,0,IF(SUM($C178,$I132)&gt;BL$4,$AL146/$I132,$AL146-SUM($I178:BK178))))</f>
        <v>0</v>
      </c>
      <c r="BM178" s="31">
        <f>IF($I132="n/a",0,IF(BM$4&lt;=$C178,0,IF(SUM($C178,$I132)&gt;BM$4,$AL146/$I132,$AL146-SUM($I178:BL178))))</f>
        <v>0</v>
      </c>
      <c r="BN178" s="31">
        <f>IF($I132="n/a",0,IF(BN$4&lt;=$C178,0,IF(SUM($C178,$I132)&gt;BN$4,$AL146/$I132,$AL146-SUM($I178:BM178))))</f>
        <v>0</v>
      </c>
      <c r="BO178" s="31">
        <f>IF($I132="n/a",0,IF(BO$4&lt;=$C178,0,IF(SUM($C178,$I132)&gt;BO$4,$AL146/$I132,$AL146-SUM($I178:BN178))))</f>
        <v>0</v>
      </c>
      <c r="BP178" s="31">
        <f>IF($I132="n/a",0,IF(BP$4&lt;=$C178,0,IF(SUM($C178,$I132)&gt;BP$4,$AL146/$I132,$AL146-SUM($I178:BO178))))</f>
        <v>0</v>
      </c>
      <c r="BQ178" s="31">
        <f>IF($I132="n/a",0,IF(BQ$4&lt;=$C178,0,IF(SUM($C178,$I132)&gt;BQ$4,$AL146/$I132,$AL146-SUM($I178:BP178))))</f>
        <v>0</v>
      </c>
      <c r="BR178" s="31">
        <f>IF($I132="n/a",0,IF(BR$4&lt;=$C178,0,IF(SUM($C178,$I132)&gt;BR$4,$AL146/$I132,$AL146-SUM($I178:BQ178))))</f>
        <v>0</v>
      </c>
      <c r="BS178" s="31">
        <f>IF($I132="n/a",0,IF(BS$4&lt;=$C178,0,IF(SUM($C178,$I132)&gt;BS$4,$AL146/$I132,$AL146-SUM($I178:BR178))))</f>
        <v>0</v>
      </c>
      <c r="BT178" s="31">
        <f>IF($I132="n/a",0,IF(BT$4&lt;=$C178,0,IF(SUM($C178,$I132)&gt;BT$4,$AL146/$I132,$AL146-SUM($I178:BS178))))</f>
        <v>0</v>
      </c>
      <c r="BU178" s="31">
        <f>IF($I132="n/a",0,IF(BU$4&lt;=$C178,0,IF(SUM($C178,$I132)&gt;BU$4,$AL146/$I132,$AL146-SUM($I178:BT178))))</f>
        <v>0</v>
      </c>
      <c r="BV178" s="31">
        <f>IF($I132="n/a",0,IF(BV$4&lt;=$C178,0,IF(SUM($C178,$I132)&gt;BV$4,$AL146/$I132,$AL146-SUM($I178:BU178))))</f>
        <v>0</v>
      </c>
      <c r="BW178" s="31">
        <f>IF($I132="n/a",0,IF(BW$4&lt;=$C178,0,IF(SUM($C178,$I132)&gt;BW$4,$AL146/$I132,$AL146-SUM($I178:BV178))))</f>
        <v>0</v>
      </c>
      <c r="BX178" s="31">
        <f>IF($I132="n/a",0,IF(BX$4&lt;=$C178,0,IF(SUM($C178,$I132)&gt;BX$4,$AL146/$I132,$AL146-SUM($I178:BW178))))</f>
        <v>0</v>
      </c>
      <c r="BY178" s="31">
        <f>IF($I132="n/a",0,IF(BY$4&lt;=$C178,0,IF(SUM($C178,$I132)&gt;BY$4,$AL146/$I132,$AL146-SUM($I178:BX178))))</f>
        <v>0</v>
      </c>
      <c r="BZ178" s="31">
        <f>IF($I132="n/a",0,IF(BZ$4&lt;=$C178,0,IF(SUM($C178,$I132)&gt;BZ$4,$AL146/$I132,$AL146-SUM($I178:BY178))))</f>
        <v>0</v>
      </c>
      <c r="CA178" s="31">
        <f>IF($I132="n/a",0,IF(CA$4&lt;=$C178,0,IF(SUM($C178,$I132)&gt;CA$4,$AL146/$I132,$AL146-SUM($I178:BZ178))))</f>
        <v>0</v>
      </c>
      <c r="CB178" s="31">
        <f>IF($I132="n/a",0,IF(CB$4&lt;=$C178,0,IF(SUM($C178,$I132)&gt;CB$4,$AL146/$I132,$AL146-SUM($I178:CA178))))</f>
        <v>0</v>
      </c>
      <c r="CC178" s="31">
        <f>IF($I132="n/a",0,IF(CC$4&lt;=$C178,0,IF(SUM($C178,$I132)&gt;CC$4,$AL146/$I132,$AL146-SUM($I178:CB178))))</f>
        <v>0</v>
      </c>
      <c r="CD178" s="31">
        <f>IF($I132="n/a",0,IF(CD$4&lt;=$C178,0,IF(SUM($C178,$I132)&gt;CD$4,$AL146/$I132,$AL146-SUM($I178:CC178))))</f>
        <v>0</v>
      </c>
      <c r="CE178" s="31">
        <f>IF($I132="n/a",0,IF(CE$4&lt;=$C178,0,IF(SUM($C178,$I132)&gt;CE$4,$AL146/$I132,$AL146-SUM($I178:CD178))))</f>
        <v>0</v>
      </c>
      <c r="CF178" s="31">
        <f>IF($I132="n/a",0,IF(CF$4&lt;=$C178,0,IF(SUM($C178,$I132)&gt;CF$4,$AL146/$I132,$AL146-SUM($I178:CE178))))</f>
        <v>0</v>
      </c>
    </row>
    <row r="179" spans="1:84" s="153" customFormat="1" ht="12.75" customHeight="1">
      <c r="A179"/>
      <c r="C179" s="197">
        <v>2045</v>
      </c>
      <c r="D179" s="21" t="s">
        <v>190</v>
      </c>
      <c r="E179" s="21" t="s">
        <v>185</v>
      </c>
      <c r="I179" s="31"/>
      <c r="J179" s="31">
        <f>IF($I132="n/a",0,IF(J$4&lt;=$C179,0,IF(SUM($C179,$I132)&gt;J$4,$AM146/$I132,$AM146-SUM($I179:I179))))</f>
        <v>0</v>
      </c>
      <c r="K179" s="31">
        <f>IF($I132="n/a",0,IF(K$4&lt;=$C179,0,IF(SUM($C179,$I132)&gt;K$4,$AM146/$I132,$AM146-SUM($I179:J179))))</f>
        <v>0</v>
      </c>
      <c r="L179" s="31">
        <f>IF($I132="n/a",0,IF(L$4&lt;=$C179,0,IF(SUM($C179,$I132)&gt;L$4,$AM146/$I132,$AM146-SUM($I179:K179))))</f>
        <v>0</v>
      </c>
      <c r="M179" s="31">
        <f>IF($I132="n/a",0,IF(M$4&lt;=$C179,0,IF(SUM($C179,$I132)&gt;M$4,$AM146/$I132,$AM146-SUM($I179:L179))))</f>
        <v>0</v>
      </c>
      <c r="N179" s="31">
        <f>IF($I132="n/a",0,IF(N$4&lt;=$C179,0,IF(SUM($C179,$I132)&gt;N$4,$AM146/$I132,$AM146-SUM($I179:M179))))</f>
        <v>0</v>
      </c>
      <c r="O179" s="31">
        <f>IF($I132="n/a",0,IF(O$4&lt;=$C179,0,IF(SUM($C179,$I132)&gt;O$4,$AM146/$I132,$AM146-SUM($I179:N179))))</f>
        <v>0</v>
      </c>
      <c r="P179" s="31">
        <f>IF($I132="n/a",0,IF(P$4&lt;=$C179,0,IF(SUM($C179,$I132)&gt;P$4,$AM146/$I132,$AM146-SUM($I179:O179))))</f>
        <v>0</v>
      </c>
      <c r="Q179" s="31">
        <f>IF($I132="n/a",0,IF(Q$4&lt;=$C179,0,IF(SUM($C179,$I132)&gt;Q$4,$AM146/$I132,$AM146-SUM($I179:P179))))</f>
        <v>0</v>
      </c>
      <c r="R179" s="31">
        <f>IF($I132="n/a",0,IF(R$4&lt;=$C179,0,IF(SUM($C179,$I132)&gt;R$4,$AM146/$I132,$AM146-SUM($I179:Q179))))</f>
        <v>0</v>
      </c>
      <c r="S179" s="31">
        <f>IF($I132="n/a",0,IF(S$4&lt;=$C179,0,IF(SUM($C179,$I132)&gt;S$4,$AM146/$I132,$AM146-SUM($I179:R179))))</f>
        <v>0</v>
      </c>
      <c r="T179" s="31">
        <f>IF($I132="n/a",0,IF(T$4&lt;=$C179,0,IF(SUM($C179,$I132)&gt;T$4,$AM146/$I132,$AM146-SUM($I179:S179))))</f>
        <v>0</v>
      </c>
      <c r="U179" s="31">
        <f>IF($I132="n/a",0,IF(U$4&lt;=$C179,0,IF(SUM($C179,$I132)&gt;U$4,$AM146/$I132,$AM146-SUM($I179:T179))))</f>
        <v>0</v>
      </c>
      <c r="V179" s="31">
        <f>IF($I132="n/a",0,IF(V$4&lt;=$C179,0,IF(SUM($C179,$I132)&gt;V$4,$AM146/$I132,$AM146-SUM($I179:U179))))</f>
        <v>0</v>
      </c>
      <c r="W179" s="31">
        <f>IF($I132="n/a",0,IF(W$4&lt;=$C179,0,IF(SUM($C179,$I132)&gt;W$4,$AM146/$I132,$AM146-SUM($I179:V179))))</f>
        <v>0</v>
      </c>
      <c r="X179" s="31">
        <f>IF($I132="n/a",0,IF(X$4&lt;=$C179,0,IF(SUM($C179,$I132)&gt;X$4,$AM146/$I132,$AM146-SUM($I179:W179))))</f>
        <v>0</v>
      </c>
      <c r="Y179" s="31">
        <f>IF($I132="n/a",0,IF(Y$4&lt;=$C179,0,IF(SUM($C179,$I132)&gt;Y$4,$AM146/$I132,$AM146-SUM($I179:X179))))</f>
        <v>0</v>
      </c>
      <c r="Z179" s="31">
        <f>IF($I132="n/a",0,IF(Z$4&lt;=$C179,0,IF(SUM($C179,$I132)&gt;Z$4,$AM146/$I132,$AM146-SUM($I179:Y179))))</f>
        <v>0</v>
      </c>
      <c r="AA179" s="31">
        <f>IF($I132="n/a",0,IF(AA$4&lt;=$C179,0,IF(SUM($C179,$I132)&gt;AA$4,$AM146/$I132,$AM146-SUM($I179:Z179))))</f>
        <v>0</v>
      </c>
      <c r="AB179" s="31">
        <f>IF($I132="n/a",0,IF(AB$4&lt;=$C179,0,IF(SUM($C179,$I132)&gt;AB$4,$AM146/$I132,$AM146-SUM($I179:AA179))))</f>
        <v>0</v>
      </c>
      <c r="AC179" s="31">
        <f>IF($I132="n/a",0,IF(AC$4&lt;=$C179,0,IF(SUM($C179,$I132)&gt;AC$4,$AM146/$I132,$AM146-SUM($I179:AB179))))</f>
        <v>0</v>
      </c>
      <c r="AD179" s="31">
        <f>IF($I132="n/a",0,IF(AD$4&lt;=$C179,0,IF(SUM($C179,$I132)&gt;AD$4,$AM146/$I132,$AM146-SUM($I179:AC179))))</f>
        <v>0</v>
      </c>
      <c r="AE179" s="31">
        <f>IF($I132="n/a",0,IF(AE$4&lt;=$C179,0,IF(SUM($C179,$I132)&gt;AE$4,$AM146/$I132,$AM146-SUM($I179:AD179))))</f>
        <v>0</v>
      </c>
      <c r="AF179" s="31">
        <f>IF($I132="n/a",0,IF(AF$4&lt;=$C179,0,IF(SUM($C179,$I132)&gt;AF$4,$AM146/$I132,$AM146-SUM($I179:AE179))))</f>
        <v>0</v>
      </c>
      <c r="AG179" s="31">
        <f>IF($I132="n/a",0,IF(AG$4&lt;=$C179,0,IF(SUM($C179,$I132)&gt;AG$4,$AM146/$I132,$AM146-SUM($I179:AF179))))</f>
        <v>0</v>
      </c>
      <c r="AH179" s="31">
        <f>IF($I132="n/a",0,IF(AH$4&lt;=$C179,0,IF(SUM($C179,$I132)&gt;AH$4,$AM146/$I132,$AM146-SUM($I179:AG179))))</f>
        <v>0</v>
      </c>
      <c r="AI179" s="31">
        <f>IF($I132="n/a",0,IF(AI$4&lt;=$C179,0,IF(SUM($C179,$I132)&gt;AI$4,$AM146/$I132,$AM146-SUM($I179:AH179))))</f>
        <v>0</v>
      </c>
      <c r="AJ179" s="31">
        <f>IF($I132="n/a",0,IF(AJ$4&lt;=$C179,0,IF(SUM($C179,$I132)&gt;AJ$4,$AM146/$I132,$AM146-SUM($I179:AI179))))</f>
        <v>0</v>
      </c>
      <c r="AK179" s="31">
        <f>IF($I132="n/a",0,IF(AK$4&lt;=$C179,0,IF(SUM($C179,$I132)&gt;AK$4,$AM146/$I132,$AM146-SUM($I179:AJ179))))</f>
        <v>0</v>
      </c>
      <c r="AL179" s="31">
        <f>IF($I132="n/a",0,IF(AL$4&lt;=$C179,0,IF(SUM($C179,$I132)&gt;AL$4,$AM146/$I132,$AM146-SUM($I179:AK179))))</f>
        <v>0</v>
      </c>
      <c r="AM179" s="31">
        <f>IF($I132="n/a",0,IF(AM$4&lt;=$C179,0,IF(SUM($C179,$I132)&gt;AM$4,$AM146/$I132,$AM146-SUM($I179:AL179))))</f>
        <v>0</v>
      </c>
      <c r="AN179" s="31">
        <f>IF($I132="n/a",0,IF(AN$4&lt;=$C179,0,IF(SUM($C179,$I132)&gt;AN$4,$AM146/$I132,$AM146-SUM($I179:AM179))))</f>
        <v>0</v>
      </c>
      <c r="AO179" s="31">
        <f>IF($I132="n/a",0,IF(AO$4&lt;=$C179,0,IF(SUM($C179,$I132)&gt;AO$4,$AM146/$I132,$AM146-SUM($I179:AN179))))</f>
        <v>0</v>
      </c>
      <c r="AP179" s="31">
        <f>IF($I132="n/a",0,IF(AP$4&lt;=$C179,0,IF(SUM($C179,$I132)&gt;AP$4,$AM146/$I132,$AM146-SUM($I179:AO179))))</f>
        <v>0</v>
      </c>
      <c r="AQ179" s="31">
        <f>IF($I132="n/a",0,IF(AQ$4&lt;=$C179,0,IF(SUM($C179,$I132)&gt;AQ$4,$AM146/$I132,$AM146-SUM($I179:AP179))))</f>
        <v>0</v>
      </c>
      <c r="AR179" s="31">
        <f>IF($I132="n/a",0,IF(AR$4&lt;=$C179,0,IF(SUM($C179,$I132)&gt;AR$4,$AM146/$I132,$AM146-SUM($I179:AQ179))))</f>
        <v>0</v>
      </c>
      <c r="AS179" s="31">
        <f>IF($I132="n/a",0,IF(AS$4&lt;=$C179,0,IF(SUM($C179,$I132)&gt;AS$4,$AM146/$I132,$AM146-SUM($I179:AR179))))</f>
        <v>0</v>
      </c>
      <c r="AT179" s="31">
        <f>IF($I132="n/a",0,IF(AT$4&lt;=$C179,0,IF(SUM($C179,$I132)&gt;AT$4,$AM146/$I132,$AM146-SUM($I179:AS179))))</f>
        <v>0</v>
      </c>
      <c r="AU179" s="31">
        <f>IF($I132="n/a",0,IF(AU$4&lt;=$C179,0,IF(SUM($C179,$I132)&gt;AU$4,$AM146/$I132,$AM146-SUM($I179:AT179))))</f>
        <v>0</v>
      </c>
      <c r="AV179" s="31">
        <f>IF($I132="n/a",0,IF(AV$4&lt;=$C179,0,IF(SUM($C179,$I132)&gt;AV$4,$AM146/$I132,$AM146-SUM($I179:AU179))))</f>
        <v>0</v>
      </c>
      <c r="AW179" s="31">
        <f>IF($I132="n/a",0,IF(AW$4&lt;=$C179,0,IF(SUM($C179,$I132)&gt;AW$4,$AM146/$I132,$AM146-SUM($I179:AV179))))</f>
        <v>0</v>
      </c>
      <c r="AX179" s="31">
        <f>IF($I132="n/a",0,IF(AX$4&lt;=$C179,0,IF(SUM($C179,$I132)&gt;AX$4,$AM146/$I132,$AM146-SUM($I179:AW179))))</f>
        <v>0</v>
      </c>
      <c r="AY179" s="31">
        <f>IF($I132="n/a",0,IF(AY$4&lt;=$C179,0,IF(SUM($C179,$I132)&gt;AY$4,$AM146/$I132,$AM146-SUM($I179:AX179))))</f>
        <v>0</v>
      </c>
      <c r="AZ179" s="31">
        <f>IF($I132="n/a",0,IF(AZ$4&lt;=$C179,0,IF(SUM($C179,$I132)&gt;AZ$4,$AM146/$I132,$AM146-SUM($I179:AY179))))</f>
        <v>0</v>
      </c>
      <c r="BA179" s="31">
        <f>IF($I132="n/a",0,IF(BA$4&lt;=$C179,0,IF(SUM($C179,$I132)&gt;BA$4,$AM146/$I132,$AM146-SUM($I179:AZ179))))</f>
        <v>0</v>
      </c>
      <c r="BB179" s="31">
        <f>IF($I132="n/a",0,IF(BB$4&lt;=$C179,0,IF(SUM($C179,$I132)&gt;BB$4,$AM146/$I132,$AM146-SUM($I179:BA179))))</f>
        <v>0</v>
      </c>
      <c r="BC179" s="31">
        <f>IF($I132="n/a",0,IF(BC$4&lt;=$C179,0,IF(SUM($C179,$I132)&gt;BC$4,$AM146/$I132,$AM146-SUM($I179:BB179))))</f>
        <v>0</v>
      </c>
      <c r="BD179" s="31">
        <f>IF($I132="n/a",0,IF(BD$4&lt;=$C179,0,IF(SUM($C179,$I132)&gt;BD$4,$AM146/$I132,$AM146-SUM($I179:BC179))))</f>
        <v>0</v>
      </c>
      <c r="BE179" s="31">
        <f>IF($I132="n/a",0,IF(BE$4&lt;=$C179,0,IF(SUM($C179,$I132)&gt;BE$4,$AM146/$I132,$AM146-SUM($I179:BD179))))</f>
        <v>0</v>
      </c>
      <c r="BF179" s="31">
        <f>IF($I132="n/a",0,IF(BF$4&lt;=$C179,0,IF(SUM($C179,$I132)&gt;BF$4,$AM146/$I132,$AM146-SUM($I179:BE179))))</f>
        <v>0</v>
      </c>
      <c r="BG179" s="31">
        <f>IF($I132="n/a",0,IF(BG$4&lt;=$C179,0,IF(SUM($C179,$I132)&gt;BG$4,$AM146/$I132,$AM146-SUM($I179:BF179))))</f>
        <v>0</v>
      </c>
      <c r="BH179" s="31">
        <f>IF($I132="n/a",0,IF(BH$4&lt;=$C179,0,IF(SUM($C179,$I132)&gt;BH$4,$AM146/$I132,$AM146-SUM($I179:BG179))))</f>
        <v>0</v>
      </c>
      <c r="BI179" s="31">
        <f>IF($I132="n/a",0,IF(BI$4&lt;=$C179,0,IF(SUM($C179,$I132)&gt;BI$4,$AM146/$I132,$AM146-SUM($I179:BH179))))</f>
        <v>0</v>
      </c>
      <c r="BJ179" s="31">
        <f>IF($I132="n/a",0,IF(BJ$4&lt;=$C179,0,IF(SUM($C179,$I132)&gt;BJ$4,$AM146/$I132,$AM146-SUM($I179:BI179))))</f>
        <v>0</v>
      </c>
      <c r="BK179" s="31">
        <f>IF($I132="n/a",0,IF(BK$4&lt;=$C179,0,IF(SUM($C179,$I132)&gt;BK$4,$AM146/$I132,$AM146-SUM($I179:BJ179))))</f>
        <v>0</v>
      </c>
      <c r="BL179" s="31">
        <f>IF($I132="n/a",0,IF(BL$4&lt;=$C179,0,IF(SUM($C179,$I132)&gt;BL$4,$AM146/$I132,$AM146-SUM($I179:BK179))))</f>
        <v>0</v>
      </c>
      <c r="BM179" s="31">
        <f>IF($I132="n/a",0,IF(BM$4&lt;=$C179,0,IF(SUM($C179,$I132)&gt;BM$4,$AM146/$I132,$AM146-SUM($I179:BL179))))</f>
        <v>0</v>
      </c>
      <c r="BN179" s="31">
        <f>IF($I132="n/a",0,IF(BN$4&lt;=$C179,0,IF(SUM($C179,$I132)&gt;BN$4,$AM146/$I132,$AM146-SUM($I179:BM179))))</f>
        <v>0</v>
      </c>
      <c r="BO179" s="31">
        <f>IF($I132="n/a",0,IF(BO$4&lt;=$C179,0,IF(SUM($C179,$I132)&gt;BO$4,$AM146/$I132,$AM146-SUM($I179:BN179))))</f>
        <v>0</v>
      </c>
      <c r="BP179" s="31">
        <f>IF($I132="n/a",0,IF(BP$4&lt;=$C179,0,IF(SUM($C179,$I132)&gt;BP$4,$AM146/$I132,$AM146-SUM($I179:BO179))))</f>
        <v>0</v>
      </c>
      <c r="BQ179" s="31">
        <f>IF($I132="n/a",0,IF(BQ$4&lt;=$C179,0,IF(SUM($C179,$I132)&gt;BQ$4,$AM146/$I132,$AM146-SUM($I179:BP179))))</f>
        <v>0</v>
      </c>
      <c r="BR179" s="31">
        <f>IF($I132="n/a",0,IF(BR$4&lt;=$C179,0,IF(SUM($C179,$I132)&gt;BR$4,$AM146/$I132,$AM146-SUM($I179:BQ179))))</f>
        <v>0</v>
      </c>
      <c r="BS179" s="31">
        <f>IF($I132="n/a",0,IF(BS$4&lt;=$C179,0,IF(SUM($C179,$I132)&gt;BS$4,$AM146/$I132,$AM146-SUM($I179:BR179))))</f>
        <v>0</v>
      </c>
      <c r="BT179" s="31">
        <f>IF($I132="n/a",0,IF(BT$4&lt;=$C179,0,IF(SUM($C179,$I132)&gt;BT$4,$AM146/$I132,$AM146-SUM($I179:BS179))))</f>
        <v>0</v>
      </c>
      <c r="BU179" s="31">
        <f>IF($I132="n/a",0,IF(BU$4&lt;=$C179,0,IF(SUM($C179,$I132)&gt;BU$4,$AM146/$I132,$AM146-SUM($I179:BT179))))</f>
        <v>0</v>
      </c>
      <c r="BV179" s="31">
        <f>IF($I132="n/a",0,IF(BV$4&lt;=$C179,0,IF(SUM($C179,$I132)&gt;BV$4,$AM146/$I132,$AM146-SUM($I179:BU179))))</f>
        <v>0</v>
      </c>
      <c r="BW179" s="31">
        <f>IF($I132="n/a",0,IF(BW$4&lt;=$C179,0,IF(SUM($C179,$I132)&gt;BW$4,$AM146/$I132,$AM146-SUM($I179:BV179))))</f>
        <v>0</v>
      </c>
      <c r="BX179" s="31">
        <f>IF($I132="n/a",0,IF(BX$4&lt;=$C179,0,IF(SUM($C179,$I132)&gt;BX$4,$AM146/$I132,$AM146-SUM($I179:BW179))))</f>
        <v>0</v>
      </c>
      <c r="BY179" s="31">
        <f>IF($I132="n/a",0,IF(BY$4&lt;=$C179,0,IF(SUM($C179,$I132)&gt;BY$4,$AM146/$I132,$AM146-SUM($I179:BX179))))</f>
        <v>0</v>
      </c>
      <c r="BZ179" s="31">
        <f>IF($I132="n/a",0,IF(BZ$4&lt;=$C179,0,IF(SUM($C179,$I132)&gt;BZ$4,$AM146/$I132,$AM146-SUM($I179:BY179))))</f>
        <v>0</v>
      </c>
      <c r="CA179" s="31">
        <f>IF($I132="n/a",0,IF(CA$4&lt;=$C179,0,IF(SUM($C179,$I132)&gt;CA$4,$AM146/$I132,$AM146-SUM($I179:BZ179))))</f>
        <v>0</v>
      </c>
      <c r="CB179" s="31">
        <f>IF($I132="n/a",0,IF(CB$4&lt;=$C179,0,IF(SUM($C179,$I132)&gt;CB$4,$AM146/$I132,$AM146-SUM($I179:CA179))))</f>
        <v>0</v>
      </c>
      <c r="CC179" s="31">
        <f>IF($I132="n/a",0,IF(CC$4&lt;=$C179,0,IF(SUM($C179,$I132)&gt;CC$4,$AM146/$I132,$AM146-SUM($I179:CB179))))</f>
        <v>0</v>
      </c>
      <c r="CD179" s="31">
        <f>IF($I132="n/a",0,IF(CD$4&lt;=$C179,0,IF(SUM($C179,$I132)&gt;CD$4,$AM146/$I132,$AM146-SUM($I179:CC179))))</f>
        <v>0</v>
      </c>
      <c r="CE179" s="31">
        <f>IF($I132="n/a",0,IF(CE$4&lt;=$C179,0,IF(SUM($C179,$I132)&gt;CE$4,$AM146/$I132,$AM146-SUM($I179:CD179))))</f>
        <v>0</v>
      </c>
      <c r="CF179" s="31">
        <f>IF($I132="n/a",0,IF(CF$4&lt;=$C179,0,IF(SUM($C179,$I132)&gt;CF$4,$AM146/$I132,$AM146-SUM($I179:CE179))))</f>
        <v>0</v>
      </c>
    </row>
    <row r="180" spans="1:84" s="153" customFormat="1" ht="12.75" customHeight="1">
      <c r="A180"/>
      <c r="C180" s="164"/>
      <c r="D180" s="155"/>
      <c r="E180" s="155"/>
      <c r="I180" s="31"/>
    </row>
    <row r="181" spans="1:84" s="153" customFormat="1" ht="12.75" customHeight="1">
      <c r="A181"/>
      <c r="B181" s="97"/>
      <c r="C181" s="97"/>
      <c r="D181" s="97" t="s">
        <v>9</v>
      </c>
      <c r="E181" s="97" t="s">
        <v>185</v>
      </c>
      <c r="F181" s="97"/>
      <c r="G181" s="97"/>
      <c r="H181" s="97"/>
      <c r="I181" s="97"/>
      <c r="J181" s="267">
        <f t="shared" ref="J181:AO181" si="592">J138+SUM(J148:J179)</f>
        <v>91.797598794802354</v>
      </c>
      <c r="K181" s="267">
        <f t="shared" si="592"/>
        <v>96.130724413762934</v>
      </c>
      <c r="L181" s="267">
        <f t="shared" si="592"/>
        <v>100.40703254214193</v>
      </c>
      <c r="M181" s="267">
        <f t="shared" si="592"/>
        <v>104.93848960563091</v>
      </c>
      <c r="N181" s="267">
        <f t="shared" si="592"/>
        <v>109.9692588644925</v>
      </c>
      <c r="O181" s="204">
        <f t="shared" si="592"/>
        <v>113.00473450608882</v>
      </c>
      <c r="P181" s="204">
        <f t="shared" si="592"/>
        <v>113.00473450608882</v>
      </c>
      <c r="Q181" s="204">
        <f t="shared" si="592"/>
        <v>113.00473450608882</v>
      </c>
      <c r="R181" s="204">
        <f t="shared" si="592"/>
        <v>113.00473450608882</v>
      </c>
      <c r="S181" s="204">
        <f t="shared" si="592"/>
        <v>113.00473450608882</v>
      </c>
      <c r="T181" s="204">
        <f t="shared" si="592"/>
        <v>113.00473450608882</v>
      </c>
      <c r="U181" s="204">
        <f t="shared" si="592"/>
        <v>113.00473450608882</v>
      </c>
      <c r="V181" s="204">
        <f t="shared" si="592"/>
        <v>113.00473450608882</v>
      </c>
      <c r="W181" s="204">
        <f t="shared" si="592"/>
        <v>113.00473450608882</v>
      </c>
      <c r="X181" s="204">
        <f t="shared" si="592"/>
        <v>113.00473450608882</v>
      </c>
      <c r="Y181" s="204">
        <f t="shared" si="592"/>
        <v>113.00473450608882</v>
      </c>
      <c r="Z181" s="204">
        <f t="shared" si="592"/>
        <v>113.00473450608882</v>
      </c>
      <c r="AA181" s="204">
        <f t="shared" si="592"/>
        <v>113.00473450608882</v>
      </c>
      <c r="AB181" s="204">
        <f t="shared" si="592"/>
        <v>113.00473450608882</v>
      </c>
      <c r="AC181" s="204">
        <f t="shared" si="592"/>
        <v>113.00473450608882</v>
      </c>
      <c r="AD181" s="204">
        <f t="shared" si="592"/>
        <v>113.00473450608882</v>
      </c>
      <c r="AE181" s="204">
        <f t="shared" si="592"/>
        <v>113.00473450608882</v>
      </c>
      <c r="AF181" s="204">
        <f t="shared" si="592"/>
        <v>113.00473450608882</v>
      </c>
      <c r="AG181" s="204">
        <f t="shared" si="592"/>
        <v>113.00473450608882</v>
      </c>
      <c r="AH181" s="204">
        <f t="shared" si="592"/>
        <v>113.00473450608882</v>
      </c>
      <c r="AI181" s="204">
        <f t="shared" si="592"/>
        <v>113.00473450608882</v>
      </c>
      <c r="AJ181" s="204">
        <f t="shared" si="592"/>
        <v>113.00473450608882</v>
      </c>
      <c r="AK181" s="204">
        <f t="shared" si="592"/>
        <v>113.00473450608882</v>
      </c>
      <c r="AL181" s="204">
        <f t="shared" si="592"/>
        <v>113.00473450608882</v>
      </c>
      <c r="AM181" s="204">
        <f t="shared" si="592"/>
        <v>103.93211509427783</v>
      </c>
      <c r="AN181" s="204">
        <f t="shared" si="592"/>
        <v>45.367186053933892</v>
      </c>
      <c r="AO181" s="204">
        <f t="shared" si="592"/>
        <v>45.367186053933892</v>
      </c>
      <c r="AP181" s="204">
        <f t="shared" ref="AP181:BU181" si="593">AP138+SUM(AP148:AP179)</f>
        <v>45.367186053933892</v>
      </c>
      <c r="AQ181" s="204">
        <f t="shared" si="593"/>
        <v>45.367186053933892</v>
      </c>
      <c r="AR181" s="204">
        <f t="shared" si="593"/>
        <v>45.367186053933892</v>
      </c>
      <c r="AS181" s="204">
        <f t="shared" si="593"/>
        <v>45.367186053933892</v>
      </c>
      <c r="AT181" s="204">
        <f t="shared" si="593"/>
        <v>45.367186053933892</v>
      </c>
      <c r="AU181" s="204">
        <f t="shared" si="593"/>
        <v>45.367186053933892</v>
      </c>
      <c r="AV181" s="204">
        <f t="shared" si="593"/>
        <v>45.367186053933892</v>
      </c>
      <c r="AW181" s="204">
        <f t="shared" si="593"/>
        <v>45.367186053933892</v>
      </c>
      <c r="AX181" s="204">
        <f t="shared" si="593"/>
        <v>45.367186053933892</v>
      </c>
      <c r="AY181" s="204">
        <f t="shared" si="593"/>
        <v>45.367186053933892</v>
      </c>
      <c r="AZ181" s="204">
        <f t="shared" si="593"/>
        <v>45.367186053933892</v>
      </c>
      <c r="BA181" s="204">
        <f t="shared" si="593"/>
        <v>45.367186053933892</v>
      </c>
      <c r="BB181" s="204">
        <f t="shared" si="593"/>
        <v>45.367186053933892</v>
      </c>
      <c r="BC181" s="204">
        <f t="shared" si="593"/>
        <v>45.367186053933892</v>
      </c>
      <c r="BD181" s="204">
        <f t="shared" si="593"/>
        <v>45.367186053933892</v>
      </c>
      <c r="BE181" s="204">
        <f t="shared" si="593"/>
        <v>45.367186053933892</v>
      </c>
      <c r="BF181" s="204">
        <f t="shared" si="593"/>
        <v>22.248429369682409</v>
      </c>
      <c r="BG181" s="204">
        <f t="shared" si="593"/>
        <v>21.207135711286465</v>
      </c>
      <c r="BH181" s="204">
        <f t="shared" si="593"/>
        <v>22.104008102363963</v>
      </c>
      <c r="BI181" s="204">
        <f t="shared" si="593"/>
        <v>17.770882483403096</v>
      </c>
      <c r="BJ181" s="204">
        <f t="shared" si="593"/>
        <v>13.494574355024358</v>
      </c>
      <c r="BK181" s="204">
        <f t="shared" si="593"/>
        <v>8.9631172915349744</v>
      </c>
      <c r="BL181" s="204">
        <f t="shared" si="593"/>
        <v>3.9323480326735876</v>
      </c>
      <c r="BM181" s="204">
        <f t="shared" si="593"/>
        <v>0</v>
      </c>
      <c r="BN181" s="204">
        <f t="shared" si="593"/>
        <v>0</v>
      </c>
      <c r="BO181" s="204">
        <f t="shared" si="593"/>
        <v>0</v>
      </c>
      <c r="BP181" s="204">
        <f t="shared" si="593"/>
        <v>0</v>
      </c>
      <c r="BQ181" s="204">
        <f t="shared" si="593"/>
        <v>0</v>
      </c>
      <c r="BR181" s="204">
        <f t="shared" si="593"/>
        <v>0</v>
      </c>
      <c r="BS181" s="204">
        <f t="shared" si="593"/>
        <v>0</v>
      </c>
      <c r="BT181" s="204">
        <f t="shared" si="593"/>
        <v>0</v>
      </c>
      <c r="BU181" s="204">
        <f t="shared" si="593"/>
        <v>0</v>
      </c>
      <c r="BV181" s="204">
        <f t="shared" ref="BV181:CF181" si="594">BV138+SUM(BV148:BV179)</f>
        <v>0</v>
      </c>
      <c r="BW181" s="204">
        <f t="shared" si="594"/>
        <v>0</v>
      </c>
      <c r="BX181" s="204">
        <f t="shared" si="594"/>
        <v>0</v>
      </c>
      <c r="BY181" s="204">
        <f t="shared" si="594"/>
        <v>0</v>
      </c>
      <c r="BZ181" s="204">
        <f t="shared" si="594"/>
        <v>0</v>
      </c>
      <c r="CA181" s="204">
        <f t="shared" si="594"/>
        <v>0</v>
      </c>
      <c r="CB181" s="204">
        <f t="shared" si="594"/>
        <v>0</v>
      </c>
      <c r="CC181" s="204">
        <f t="shared" si="594"/>
        <v>0</v>
      </c>
      <c r="CD181" s="204">
        <f t="shared" si="594"/>
        <v>0</v>
      </c>
      <c r="CE181" s="204">
        <f t="shared" si="594"/>
        <v>0</v>
      </c>
      <c r="CF181" s="204">
        <f t="shared" si="594"/>
        <v>0</v>
      </c>
    </row>
    <row r="182" spans="1:84" s="153" customFormat="1" ht="12.75" customHeight="1">
      <c r="A182"/>
      <c r="C182" s="164"/>
      <c r="D182" s="155" t="s">
        <v>8</v>
      </c>
      <c r="E182" s="155" t="s">
        <v>185</v>
      </c>
      <c r="I182" s="31"/>
      <c r="J182" s="205">
        <f t="shared" ref="J182" si="595">J146-SUM(J150:J179)+I182</f>
        <v>216.65628094802878</v>
      </c>
      <c r="K182" s="205">
        <f t="shared" ref="K182" si="596">K146-SUM(K150:K179)+J182</f>
        <v>426.13856174801833</v>
      </c>
      <c r="L182" s="205">
        <f t="shared" ref="L182" si="597">L146-SUM(L150:L179)+K182</f>
        <v>644.10198117512778</v>
      </c>
      <c r="M182" s="205">
        <f t="shared" ref="M182" si="598">M146-SUM(M150:M179)+L182</f>
        <v>882.49955330737839</v>
      </c>
      <c r="N182" s="205">
        <f t="shared" ref="N182" si="599">N146-SUM(N150:N179)+M182</f>
        <v>1060.9452948713742</v>
      </c>
      <c r="O182" s="205">
        <f t="shared" ref="O182" si="600">O146-SUM(O150:O179)+N182</f>
        <v>1038.8412867690104</v>
      </c>
      <c r="P182" s="205">
        <f t="shared" ref="P182" si="601">P146-SUM(P150:P179)+O182</f>
        <v>1016.7372786666465</v>
      </c>
      <c r="Q182" s="205">
        <f t="shared" ref="Q182" si="602">Q146-SUM(Q150:Q179)+P182</f>
        <v>994.63327056428261</v>
      </c>
      <c r="R182" s="205">
        <f t="shared" ref="R182" si="603">R146-SUM(R150:R179)+Q182</f>
        <v>972.52926246191873</v>
      </c>
      <c r="S182" s="205">
        <f t="shared" ref="S182" si="604">S146-SUM(S150:S179)+R182</f>
        <v>950.42525435955486</v>
      </c>
      <c r="T182" s="205">
        <f t="shared" ref="T182" si="605">T146-SUM(T150:T179)+S182</f>
        <v>928.32124625719098</v>
      </c>
      <c r="U182" s="205">
        <f t="shared" ref="U182" si="606">U146-SUM(U150:U179)+T182</f>
        <v>906.2172381548271</v>
      </c>
      <c r="V182" s="205">
        <f t="shared" ref="V182" si="607">V146-SUM(V150:V179)+U182</f>
        <v>884.11323005246322</v>
      </c>
      <c r="W182" s="205">
        <f t="shared" ref="W182" si="608">W146-SUM(W150:W179)+V182</f>
        <v>862.00922195009935</v>
      </c>
      <c r="X182" s="205">
        <f t="shared" ref="X182" si="609">X146-SUM(X150:X179)+W182</f>
        <v>839.90521384773547</v>
      </c>
      <c r="Y182" s="205">
        <f t="shared" ref="Y182" si="610">Y146-SUM(Y150:Y179)+X182</f>
        <v>817.80120574537159</v>
      </c>
      <c r="Z182" s="205">
        <f t="shared" ref="Z182" si="611">Z146-SUM(Z150:Z179)+Y182</f>
        <v>795.69719764300771</v>
      </c>
      <c r="AA182" s="205">
        <f t="shared" ref="AA182" si="612">AA146-SUM(AA150:AA179)+Z182</f>
        <v>773.59318954064383</v>
      </c>
      <c r="AB182" s="205">
        <f t="shared" ref="AB182" si="613">AB146-SUM(AB150:AB179)+AA182</f>
        <v>751.48918143827996</v>
      </c>
      <c r="AC182" s="205">
        <f t="shared" ref="AC182" si="614">AC146-SUM(AC150:AC179)+AB182</f>
        <v>729.38517333591608</v>
      </c>
      <c r="AD182" s="205">
        <f t="shared" ref="AD182" si="615">AD146-SUM(AD150:AD179)+AC182</f>
        <v>707.2811652335522</v>
      </c>
      <c r="AE182" s="205">
        <f t="shared" ref="AE182" si="616">AE146-SUM(AE150:AE179)+AD182</f>
        <v>685.17715713118832</v>
      </c>
      <c r="AF182" s="205">
        <f t="shared" ref="AF182" si="617">AF146-SUM(AF150:AF179)+AE182</f>
        <v>663.07314902882445</v>
      </c>
      <c r="AG182" s="205">
        <f t="shared" ref="AG182" si="618">AG146-SUM(AG150:AG179)+AF182</f>
        <v>640.96914092646057</v>
      </c>
      <c r="AH182" s="205">
        <f t="shared" ref="AH182" si="619">AH146-SUM(AH150:AH179)+AG182</f>
        <v>618.86513282409669</v>
      </c>
      <c r="AI182" s="205">
        <f t="shared" ref="AI182" si="620">AI146-SUM(AI150:AI179)+AH182</f>
        <v>596.76112472173281</v>
      </c>
      <c r="AJ182" s="205">
        <f t="shared" ref="AJ182" si="621">AJ146-SUM(AJ150:AJ179)+AI182</f>
        <v>574.65711661936894</v>
      </c>
      <c r="AK182" s="205">
        <f t="shared" ref="AK182" si="622">AK146-SUM(AK150:AK179)+AJ182</f>
        <v>552.55310851700506</v>
      </c>
      <c r="AL182" s="205">
        <f t="shared" ref="AL182" si="623">AL146-SUM(AL150:AL179)+AK182</f>
        <v>530.44910041464118</v>
      </c>
      <c r="AM182" s="205">
        <f t="shared" ref="AM182" si="624">AM146-SUM(AM150:AM179)+AL182</f>
        <v>508.3450923122773</v>
      </c>
      <c r="AN182" s="205">
        <f t="shared" ref="AN182" si="625">AN146-SUM(AN150:AN179)+AM182</f>
        <v>486.24108420991342</v>
      </c>
      <c r="AO182" s="205">
        <f t="shared" ref="AO182" si="626">AO146-SUM(AO150:AO179)+AN182</f>
        <v>464.13707610754955</v>
      </c>
      <c r="AP182" s="205">
        <f t="shared" ref="AP182" si="627">AP146-SUM(AP150:AP179)+AO182</f>
        <v>442.03306800518567</v>
      </c>
      <c r="AQ182" s="205">
        <f t="shared" ref="AQ182" si="628">AQ146-SUM(AQ150:AQ179)+AP182</f>
        <v>419.92905990282179</v>
      </c>
      <c r="AR182" s="205">
        <f t="shared" ref="AR182" si="629">AR146-SUM(AR150:AR179)+AQ182</f>
        <v>397.82505180045791</v>
      </c>
      <c r="AS182" s="205">
        <f t="shared" ref="AS182" si="630">AS146-SUM(AS150:AS179)+AR182</f>
        <v>375.72104369809404</v>
      </c>
      <c r="AT182" s="205">
        <f t="shared" ref="AT182" si="631">AT146-SUM(AT150:AT179)+AS182</f>
        <v>353.61703559573016</v>
      </c>
      <c r="AU182" s="205">
        <f t="shared" ref="AU182" si="632">AU146-SUM(AU150:AU179)+AT182</f>
        <v>331.51302749336628</v>
      </c>
      <c r="AV182" s="205">
        <f t="shared" ref="AV182" si="633">AV146-SUM(AV150:AV179)+AU182</f>
        <v>309.4090193910024</v>
      </c>
      <c r="AW182" s="205">
        <f t="shared" ref="AW182" si="634">AW146-SUM(AW150:AW179)+AV182</f>
        <v>287.30501128863853</v>
      </c>
      <c r="AX182" s="205">
        <f t="shared" ref="AX182" si="635">AX146-SUM(AX150:AX179)+AW182</f>
        <v>265.20100318627465</v>
      </c>
      <c r="AY182" s="205">
        <f t="shared" ref="AY182" si="636">AY146-SUM(AY150:AY179)+AX182</f>
        <v>243.0969950839108</v>
      </c>
      <c r="AZ182" s="205">
        <f t="shared" ref="AZ182" si="637">AZ146-SUM(AZ150:AZ179)+AY182</f>
        <v>220.99298698154695</v>
      </c>
      <c r="BA182" s="205">
        <f t="shared" ref="BA182" si="638">BA146-SUM(BA150:BA179)+AZ182</f>
        <v>198.8889788791831</v>
      </c>
      <c r="BB182" s="205">
        <f t="shared" ref="BB182" si="639">BB146-SUM(BB150:BB179)+BA182</f>
        <v>176.78497077681925</v>
      </c>
      <c r="BC182" s="205">
        <f t="shared" ref="BC182" si="640">BC146-SUM(BC150:BC179)+BB182</f>
        <v>154.6809626744554</v>
      </c>
      <c r="BD182" s="205">
        <f t="shared" ref="BD182" si="641">BD146-SUM(BD150:BD179)+BC182</f>
        <v>132.57695457209155</v>
      </c>
      <c r="BE182" s="205">
        <f t="shared" ref="BE182" si="642">BE146-SUM(BE150:BE179)+BD182</f>
        <v>110.47294646972769</v>
      </c>
      <c r="BF182" s="205">
        <f t="shared" ref="BF182" si="643">BF146-SUM(BF150:BF179)+BE182</f>
        <v>88.368938367363825</v>
      </c>
      <c r="BG182" s="205">
        <f t="shared" ref="BG182" si="644">BG146-SUM(BG150:BG179)+BF182</f>
        <v>66.264930264999961</v>
      </c>
      <c r="BH182" s="205">
        <f t="shared" ref="BH182" si="645">BH146-SUM(BH150:BH179)+BG182</f>
        <v>44.160922162635998</v>
      </c>
      <c r="BI182" s="205">
        <f t="shared" ref="BI182" si="646">BI146-SUM(BI150:BI179)+BH182</f>
        <v>26.390039679232903</v>
      </c>
      <c r="BJ182" s="205">
        <f t="shared" ref="BJ182" si="647">BJ146-SUM(BJ150:BJ179)+BI182</f>
        <v>12.895465324208544</v>
      </c>
      <c r="BK182" s="205">
        <f t="shared" ref="BK182" si="648">BK146-SUM(BK150:BK179)+BJ182</f>
        <v>3.9323480326735698</v>
      </c>
      <c r="BL182" s="205">
        <f t="shared" ref="BL182" si="649">BL146-SUM(BL150:BL179)+BK182</f>
        <v>-1.7763568394002505E-14</v>
      </c>
      <c r="BM182" s="205">
        <f t="shared" ref="BM182" si="650">BM146-SUM(BM150:BM179)+BL182</f>
        <v>-1.7763568394002505E-14</v>
      </c>
      <c r="BN182" s="205">
        <f t="shared" ref="BN182" si="651">BN146-SUM(BN150:BN179)+BM182</f>
        <v>-1.7763568394002505E-14</v>
      </c>
      <c r="BO182" s="205">
        <f t="shared" ref="BO182" si="652">BO146-SUM(BO150:BO179)+BN182</f>
        <v>-1.7763568394002505E-14</v>
      </c>
      <c r="BP182" s="205">
        <f t="shared" ref="BP182" si="653">BP146-SUM(BP150:BP179)+BO182</f>
        <v>-1.7763568394002505E-14</v>
      </c>
      <c r="BQ182" s="205">
        <f t="shared" ref="BQ182" si="654">BQ146-SUM(BQ150:BQ179)+BP182</f>
        <v>-1.7763568394002505E-14</v>
      </c>
      <c r="BR182" s="205">
        <f t="shared" ref="BR182" si="655">BR146-SUM(BR150:BR179)+BQ182</f>
        <v>-1.7763568394002505E-14</v>
      </c>
      <c r="BS182" s="205">
        <f t="shared" ref="BS182" si="656">BS146-SUM(BS150:BS179)+BR182</f>
        <v>-1.7763568394002505E-14</v>
      </c>
      <c r="BT182" s="205">
        <f t="shared" ref="BT182" si="657">BT146-SUM(BT150:BT179)+BS182</f>
        <v>-1.7763568394002505E-14</v>
      </c>
      <c r="BU182" s="205">
        <f t="shared" ref="BU182" si="658">BU146-SUM(BU150:BU179)+BT182</f>
        <v>-1.7763568394002505E-14</v>
      </c>
      <c r="BV182" s="205">
        <f t="shared" ref="BV182" si="659">BV146-SUM(BV150:BV179)+BU182</f>
        <v>-1.7763568394002505E-14</v>
      </c>
      <c r="BW182" s="205">
        <f t="shared" ref="BW182" si="660">BW146-SUM(BW150:BW179)+BV182</f>
        <v>-1.7763568394002505E-14</v>
      </c>
      <c r="BX182" s="205">
        <f t="shared" ref="BX182" si="661">BX146-SUM(BX150:BX179)+BW182</f>
        <v>-1.7763568394002505E-14</v>
      </c>
      <c r="BY182" s="205">
        <f t="shared" ref="BY182" si="662">BY146-SUM(BY150:BY179)+BX182</f>
        <v>-1.7763568394002505E-14</v>
      </c>
      <c r="BZ182" s="205">
        <f t="shared" ref="BZ182" si="663">BZ146-SUM(BZ150:BZ179)+BY182</f>
        <v>-1.7763568394002505E-14</v>
      </c>
      <c r="CA182" s="205">
        <f t="shared" ref="CA182" si="664">CA146-SUM(CA150:CA179)+BZ182</f>
        <v>-1.7763568394002505E-14</v>
      </c>
      <c r="CB182" s="205">
        <f t="shared" ref="CB182" si="665">CB146-SUM(CB150:CB179)+CA182</f>
        <v>-1.7763568394002505E-14</v>
      </c>
      <c r="CC182" s="205">
        <f t="shared" ref="CC182" si="666">CC146-SUM(CC150:CC179)+CB182</f>
        <v>-1.7763568394002505E-14</v>
      </c>
      <c r="CD182" s="205">
        <f t="shared" ref="CD182" si="667">CD146-SUM(CD150:CD179)+CC182</f>
        <v>-1.7763568394002505E-14</v>
      </c>
      <c r="CE182" s="205">
        <f t="shared" ref="CE182" si="668">CE146-SUM(CE150:CE179)+CD182</f>
        <v>-1.7763568394002505E-14</v>
      </c>
      <c r="CF182" s="205">
        <f t="shared" ref="CF182" si="669">CF146-SUM(CF150:CF179)+CE182</f>
        <v>-1.7763568394002505E-14</v>
      </c>
    </row>
    <row r="183" spans="1:84" s="153" customFormat="1" ht="12.75" customHeight="1">
      <c r="A183"/>
      <c r="C183" s="164"/>
      <c r="D183" s="155" t="str">
        <f>"Total Closing RAB - "&amp;B129</f>
        <v>Total Closing RAB - Overhead Distribution Lines</v>
      </c>
      <c r="E183" s="155" t="s">
        <v>185</v>
      </c>
      <c r="I183" s="31"/>
      <c r="J183" s="4">
        <f t="shared" ref="J183:BU183" si="670">J182+J142</f>
        <v>2169.072566648711</v>
      </c>
      <c r="K183" s="4">
        <f t="shared" si="670"/>
        <v>2310.9172989965455</v>
      </c>
      <c r="L183" s="4">
        <f t="shared" si="670"/>
        <v>2461.2431699714998</v>
      </c>
      <c r="M183" s="4">
        <f t="shared" si="670"/>
        <v>2632.0031936515957</v>
      </c>
      <c r="N183" s="4">
        <f t="shared" si="670"/>
        <v>2742.8113867634365</v>
      </c>
      <c r="O183" s="4">
        <f t="shared" si="670"/>
        <v>2653.0698302089177</v>
      </c>
      <c r="P183" s="4">
        <f t="shared" si="670"/>
        <v>2563.3282736543988</v>
      </c>
      <c r="Q183" s="4">
        <f t="shared" si="670"/>
        <v>2473.5867170998799</v>
      </c>
      <c r="R183" s="4">
        <f t="shared" si="670"/>
        <v>2383.8451605453611</v>
      </c>
      <c r="S183" s="4">
        <f t="shared" si="670"/>
        <v>2294.1036039908422</v>
      </c>
      <c r="T183" s="4">
        <f t="shared" si="670"/>
        <v>2204.3620474363233</v>
      </c>
      <c r="U183" s="4">
        <f t="shared" si="670"/>
        <v>2114.6204908818045</v>
      </c>
      <c r="V183" s="4">
        <f t="shared" si="670"/>
        <v>2024.8789343272856</v>
      </c>
      <c r="W183" s="4">
        <f t="shared" si="670"/>
        <v>1935.1373777727667</v>
      </c>
      <c r="X183" s="4">
        <f t="shared" si="670"/>
        <v>1845.3958212182479</v>
      </c>
      <c r="Y183" s="4">
        <f t="shared" si="670"/>
        <v>1755.6542646637292</v>
      </c>
      <c r="Z183" s="4">
        <f t="shared" si="670"/>
        <v>1665.9127081092106</v>
      </c>
      <c r="AA183" s="4">
        <f t="shared" si="670"/>
        <v>1576.1711515546917</v>
      </c>
      <c r="AB183" s="4">
        <f t="shared" si="670"/>
        <v>1486.4295950001729</v>
      </c>
      <c r="AC183" s="4">
        <f t="shared" si="670"/>
        <v>1396.6880384456542</v>
      </c>
      <c r="AD183" s="4">
        <f t="shared" si="670"/>
        <v>1306.9464818911356</v>
      </c>
      <c r="AE183" s="4">
        <f t="shared" si="670"/>
        <v>1217.2049253366167</v>
      </c>
      <c r="AF183" s="4">
        <f t="shared" si="670"/>
        <v>1127.4633687820979</v>
      </c>
      <c r="AG183" s="4">
        <f t="shared" si="670"/>
        <v>1037.721812227579</v>
      </c>
      <c r="AH183" s="4">
        <f t="shared" si="670"/>
        <v>947.98025567306036</v>
      </c>
      <c r="AI183" s="4">
        <f t="shared" si="670"/>
        <v>858.23869911854149</v>
      </c>
      <c r="AJ183" s="4">
        <f t="shared" si="670"/>
        <v>768.49714256402262</v>
      </c>
      <c r="AK183" s="4">
        <f t="shared" si="670"/>
        <v>678.75558600950387</v>
      </c>
      <c r="AL183" s="4">
        <f t="shared" si="670"/>
        <v>589.01402945498512</v>
      </c>
      <c r="AM183" s="4">
        <f t="shared" si="670"/>
        <v>508.3450923122773</v>
      </c>
      <c r="AN183" s="4">
        <f t="shared" si="670"/>
        <v>486.24108420991342</v>
      </c>
      <c r="AO183" s="4">
        <f t="shared" si="670"/>
        <v>464.13707610754955</v>
      </c>
      <c r="AP183" s="4">
        <f t="shared" si="670"/>
        <v>442.03306800518567</v>
      </c>
      <c r="AQ183" s="4">
        <f t="shared" si="670"/>
        <v>419.92905990282179</v>
      </c>
      <c r="AR183" s="4">
        <f t="shared" si="670"/>
        <v>397.82505180045791</v>
      </c>
      <c r="AS183" s="4">
        <f t="shared" si="670"/>
        <v>375.72104369809404</v>
      </c>
      <c r="AT183" s="4">
        <f t="shared" si="670"/>
        <v>353.61703559573016</v>
      </c>
      <c r="AU183" s="4">
        <f t="shared" si="670"/>
        <v>331.51302749336628</v>
      </c>
      <c r="AV183" s="4">
        <f t="shared" si="670"/>
        <v>309.4090193910024</v>
      </c>
      <c r="AW183" s="4">
        <f t="shared" si="670"/>
        <v>287.30501128863853</v>
      </c>
      <c r="AX183" s="4">
        <f t="shared" si="670"/>
        <v>265.20100318627465</v>
      </c>
      <c r="AY183" s="4">
        <f t="shared" si="670"/>
        <v>243.09699508391077</v>
      </c>
      <c r="AZ183" s="4">
        <f t="shared" si="670"/>
        <v>220.99298698154692</v>
      </c>
      <c r="BA183" s="4">
        <f t="shared" si="670"/>
        <v>198.88897887918307</v>
      </c>
      <c r="BB183" s="4">
        <f t="shared" si="670"/>
        <v>176.78497077681922</v>
      </c>
      <c r="BC183" s="4">
        <f t="shared" si="670"/>
        <v>154.68096267445537</v>
      </c>
      <c r="BD183" s="4">
        <f t="shared" si="670"/>
        <v>132.57695457209152</v>
      </c>
      <c r="BE183" s="4">
        <f t="shared" si="670"/>
        <v>110.47294646972766</v>
      </c>
      <c r="BF183" s="4">
        <f t="shared" si="670"/>
        <v>88.368938367363796</v>
      </c>
      <c r="BG183" s="4">
        <f t="shared" si="670"/>
        <v>66.264930264999933</v>
      </c>
      <c r="BH183" s="4">
        <f t="shared" si="670"/>
        <v>44.16092216263597</v>
      </c>
      <c r="BI183" s="4">
        <f t="shared" si="670"/>
        <v>26.390039679232874</v>
      </c>
      <c r="BJ183" s="4">
        <f t="shared" si="670"/>
        <v>12.895465324208516</v>
      </c>
      <c r="BK183" s="4">
        <f t="shared" si="670"/>
        <v>3.9323480326735414</v>
      </c>
      <c r="BL183" s="4">
        <f t="shared" si="670"/>
        <v>-4.6185277824406512E-14</v>
      </c>
      <c r="BM183" s="4">
        <f t="shared" si="670"/>
        <v>-4.6185277824406512E-14</v>
      </c>
      <c r="BN183" s="4">
        <f t="shared" si="670"/>
        <v>-4.6185277824406512E-14</v>
      </c>
      <c r="BO183" s="4">
        <f t="shared" si="670"/>
        <v>-4.6185277824406512E-14</v>
      </c>
      <c r="BP183" s="4">
        <f t="shared" si="670"/>
        <v>-4.6185277824406512E-14</v>
      </c>
      <c r="BQ183" s="4">
        <f t="shared" si="670"/>
        <v>-4.6185277824406512E-14</v>
      </c>
      <c r="BR183" s="4">
        <f t="shared" si="670"/>
        <v>-4.6185277824406512E-14</v>
      </c>
      <c r="BS183" s="4">
        <f t="shared" si="670"/>
        <v>-4.6185277824406512E-14</v>
      </c>
      <c r="BT183" s="4">
        <f t="shared" si="670"/>
        <v>-4.6185277824406512E-14</v>
      </c>
      <c r="BU183" s="4">
        <f t="shared" si="670"/>
        <v>-4.6185277824406512E-14</v>
      </c>
      <c r="BV183" s="4">
        <f t="shared" ref="BV183:CF183" si="671">BV182+BV142</f>
        <v>-4.6185277824406512E-14</v>
      </c>
      <c r="BW183" s="4">
        <f t="shared" si="671"/>
        <v>-4.6185277824406512E-14</v>
      </c>
      <c r="BX183" s="4">
        <f t="shared" si="671"/>
        <v>-4.6185277824406512E-14</v>
      </c>
      <c r="BY183" s="4">
        <f t="shared" si="671"/>
        <v>-4.6185277824406512E-14</v>
      </c>
      <c r="BZ183" s="4">
        <f t="shared" si="671"/>
        <v>-4.6185277824406512E-14</v>
      </c>
      <c r="CA183" s="4">
        <f t="shared" si="671"/>
        <v>-4.6185277824406512E-14</v>
      </c>
      <c r="CB183" s="4">
        <f t="shared" si="671"/>
        <v>-4.6185277824406512E-14</v>
      </c>
      <c r="CC183" s="4">
        <f t="shared" si="671"/>
        <v>-4.6185277824406512E-14</v>
      </c>
      <c r="CD183" s="4">
        <f t="shared" si="671"/>
        <v>-4.6185277824406512E-14</v>
      </c>
      <c r="CE183" s="4">
        <f t="shared" si="671"/>
        <v>-4.6185277824406512E-14</v>
      </c>
      <c r="CF183" s="4">
        <f t="shared" si="671"/>
        <v>-4.6185277824406512E-14</v>
      </c>
    </row>
    <row r="184" spans="1:84" s="153" customFormat="1" ht="12.75" customHeight="1">
      <c r="A184"/>
      <c r="C184" s="164"/>
      <c r="D184" s="155"/>
      <c r="E184" s="155"/>
      <c r="I184" s="102"/>
      <c r="J184" s="5"/>
      <c r="K184" s="5"/>
      <c r="L184" s="5"/>
      <c r="M184" s="5"/>
      <c r="N184" s="5"/>
    </row>
    <row r="185" spans="1:84" s="14" customFormat="1" ht="12.75" customHeight="1">
      <c r="A185"/>
      <c r="B185" s="16" t="str">
        <f>Inputs!C97</f>
        <v>Underground Distribution Cables</v>
      </c>
      <c r="C185" s="174"/>
      <c r="D185" s="19"/>
      <c r="E185" s="19"/>
      <c r="F185" s="15"/>
      <c r="G185" s="15"/>
      <c r="H185" s="15"/>
      <c r="I185" s="32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</row>
    <row r="186" spans="1:84" ht="12.75" customHeight="1">
      <c r="B186" s="6"/>
      <c r="C186" s="175" t="s">
        <v>223</v>
      </c>
      <c r="I186" s="31">
        <f>INDEX(Inputs!$E$94:$E$121, MATCH(B185, Inputs!$C$94:$C$121,0))</f>
        <v>42.058447495443779</v>
      </c>
    </row>
    <row r="187" spans="1:84" s="153" customFormat="1" ht="12.75" customHeight="1">
      <c r="A187"/>
      <c r="B187" s="6"/>
      <c r="C187" s="175" t="s">
        <v>222</v>
      </c>
      <c r="D187" s="155"/>
      <c r="E187" s="155"/>
      <c r="I187" s="33">
        <f>INDEX(Inputs!$F$94:$F$121, MATCH(B185, Inputs!$C$94:$C$121,0))</f>
        <v>57.979581070166773</v>
      </c>
    </row>
    <row r="188" spans="1:84" ht="12.75" customHeight="1">
      <c r="B188" s="6"/>
      <c r="C188" s="175" t="s">
        <v>2</v>
      </c>
      <c r="I188" s="31">
        <f>INDEX(Inputs!$G$94:$G$121, MATCH(B185, Inputs!$C$94:$C$121,0))</f>
        <v>60</v>
      </c>
    </row>
    <row r="189" spans="1:84" ht="12.75" customHeight="1">
      <c r="B189" s="6"/>
      <c r="C189" s="175"/>
      <c r="I189" s="31"/>
    </row>
    <row r="190" spans="1:84" ht="12.75" customHeight="1">
      <c r="C190" s="164" t="s">
        <v>3</v>
      </c>
      <c r="I190" s="31"/>
    </row>
    <row r="191" spans="1:84" s="153" customFormat="1" ht="12.75" customHeight="1">
      <c r="A191"/>
      <c r="C191" s="164"/>
      <c r="D191" s="98" t="s">
        <v>203</v>
      </c>
      <c r="E191" s="98" t="s">
        <v>185</v>
      </c>
      <c r="F191" s="97"/>
      <c r="G191" s="97"/>
      <c r="H191" s="97"/>
      <c r="I191" s="99"/>
      <c r="J191" s="267">
        <f>IF(OR($I186=0,I198=0,$I186="n/a"),0,SIGN($I198)*MIN(ABS($I198/$I186), ABS($I198-SUM($I191:I191))))</f>
        <v>13.601476143262712</v>
      </c>
      <c r="K191" s="267">
        <f>IF(OR($I186=0,J198=0,$I186="n/a"),0,SIGN($I198)*MIN(ABS($I198/$I186), ABS($I198-SUM($I191:J191))))</f>
        <v>13.601476143262712</v>
      </c>
      <c r="L191" s="267">
        <f>IF(OR($I186=0,K198=0,$I186="n/a"),0,SIGN($I198)*MIN(ABS($I198/$I186), ABS($I198-SUM($I191:K191))))</f>
        <v>13.601476143262712</v>
      </c>
      <c r="M191" s="267">
        <f>IF(OR($I186=0,L198=0,$I186="n/a"),0,SIGN($I198)*MIN(ABS($I198/$I186), ABS($I198-SUM($I191:L191))))</f>
        <v>13.601476143262712</v>
      </c>
      <c r="N191" s="267">
        <f>IF(OR($I186=0,M198=0,$I186="n/a"),0,SIGN($I198)*MIN(ABS($I198/$I186), ABS($I198-SUM($I191:M191))))</f>
        <v>13.601476143262712</v>
      </c>
      <c r="O191" s="105">
        <f>IF(OR($I186=0,N198=0,$I186="n/a"),0,SIGN($I198)*MIN(ABS($I198/$I186), ABS($I198-SUM($I191:N191))))</f>
        <v>13.601476143262712</v>
      </c>
      <c r="P191" s="105">
        <f>IF(OR($I186=0,O198=0,$I186="n/a"),0,SIGN($I198)*MIN(ABS($I198/$I186), ABS($I198-SUM($I191:O191))))</f>
        <v>13.601476143262712</v>
      </c>
      <c r="Q191" s="105">
        <f>IF(OR($I186=0,P198=0,$I186="n/a"),0,SIGN($I198)*MIN(ABS($I198/$I186), ABS($I198-SUM($I191:P191))))</f>
        <v>13.601476143262712</v>
      </c>
      <c r="R191" s="105">
        <f>IF(OR($I186=0,Q198=0,$I186="n/a"),0,SIGN($I198)*MIN(ABS($I198/$I186), ABS($I198-SUM($I191:Q191))))</f>
        <v>13.601476143262712</v>
      </c>
      <c r="S191" s="105">
        <f>IF(OR($I186=0,R198=0,$I186="n/a"),0,SIGN($I198)*MIN(ABS($I198/$I186), ABS($I198-SUM($I191:R191))))</f>
        <v>13.601476143262712</v>
      </c>
      <c r="T191" s="105">
        <f>IF(OR($I186=0,S198=0,$I186="n/a"),0,SIGN($I198)*MIN(ABS($I198/$I186), ABS($I198-SUM($I191:S191))))</f>
        <v>13.601476143262712</v>
      </c>
      <c r="U191" s="105">
        <f>IF(OR($I186=0,T198=0,$I186="n/a"),0,SIGN($I198)*MIN(ABS($I198/$I186), ABS($I198-SUM($I191:T191))))</f>
        <v>13.601476143262712</v>
      </c>
      <c r="V191" s="105">
        <f>IF(OR($I186=0,U198=0,$I186="n/a"),0,SIGN($I198)*MIN(ABS($I198/$I186), ABS($I198-SUM($I191:U191))))</f>
        <v>13.601476143262712</v>
      </c>
      <c r="W191" s="105">
        <f>IF(OR($I186=0,V198=0,$I186="n/a"),0,SIGN($I198)*MIN(ABS($I198/$I186), ABS($I198-SUM($I191:V191))))</f>
        <v>13.601476143262712</v>
      </c>
      <c r="X191" s="105">
        <f>IF(OR($I186=0,W198=0,$I186="n/a"),0,SIGN($I198)*MIN(ABS($I198/$I186), ABS($I198-SUM($I191:W191))))</f>
        <v>13.601476143262712</v>
      </c>
      <c r="Y191" s="105">
        <f>IF(OR($I186=0,X198=0,$I186="n/a"),0,SIGN($I198)*MIN(ABS($I198/$I186), ABS($I198-SUM($I191:X191))))</f>
        <v>13.601476143262712</v>
      </c>
      <c r="Z191" s="105">
        <f>IF(OR($I186=0,Y198=0,$I186="n/a"),0,SIGN($I198)*MIN(ABS($I198/$I186), ABS($I198-SUM($I191:Y191))))</f>
        <v>13.601476143262712</v>
      </c>
      <c r="AA191" s="105">
        <f>IF(OR($I186=0,Z198=0,$I186="n/a"),0,SIGN($I198)*MIN(ABS($I198/$I186), ABS($I198-SUM($I191:Z191))))</f>
        <v>13.601476143262712</v>
      </c>
      <c r="AB191" s="105">
        <f>IF(OR($I186=0,AA198=0,$I186="n/a"),0,SIGN($I198)*MIN(ABS($I198/$I186), ABS($I198-SUM($I191:AA191))))</f>
        <v>13.601476143262712</v>
      </c>
      <c r="AC191" s="105">
        <f>IF(OR($I186=0,AB198=0,$I186="n/a"),0,SIGN($I198)*MIN(ABS($I198/$I186), ABS($I198-SUM($I191:AB191))))</f>
        <v>13.601476143262712</v>
      </c>
      <c r="AD191" s="105">
        <f>IF(OR($I186=0,AC198=0,$I186="n/a"),0,SIGN($I198)*MIN(ABS($I198/$I186), ABS($I198-SUM($I191:AC191))))</f>
        <v>13.601476143262712</v>
      </c>
      <c r="AE191" s="105">
        <f>IF(OR($I186=0,AD198=0,$I186="n/a"),0,SIGN($I198)*MIN(ABS($I198/$I186), ABS($I198-SUM($I191:AD191))))</f>
        <v>13.601476143262712</v>
      </c>
      <c r="AF191" s="105">
        <f>IF(OR($I186=0,AE198=0,$I186="n/a"),0,SIGN($I198)*MIN(ABS($I198/$I186), ABS($I198-SUM($I191:AE191))))</f>
        <v>13.601476143262712</v>
      </c>
      <c r="AG191" s="105">
        <f>IF(OR($I186=0,AF198=0,$I186="n/a"),0,SIGN($I198)*MIN(ABS($I198/$I186), ABS($I198-SUM($I191:AF191))))</f>
        <v>13.601476143262712</v>
      </c>
      <c r="AH191" s="105">
        <f>IF(OR($I186=0,AG198=0,$I186="n/a"),0,SIGN($I198)*MIN(ABS($I198/$I186), ABS($I198-SUM($I191:AG191))))</f>
        <v>13.601476143262712</v>
      </c>
      <c r="AI191" s="105">
        <f>IF(OR($I186=0,AH198=0,$I186="n/a"),0,SIGN($I198)*MIN(ABS($I198/$I186), ABS($I198-SUM($I191:AH191))))</f>
        <v>13.601476143262712</v>
      </c>
      <c r="AJ191" s="105">
        <f>IF(OR($I186=0,AI198=0,$I186="n/a"),0,SIGN($I198)*MIN(ABS($I198/$I186), ABS($I198-SUM($I191:AI191))))</f>
        <v>13.601476143262712</v>
      </c>
      <c r="AK191" s="105">
        <f>IF(OR($I186=0,AJ198=0,$I186="n/a"),0,SIGN($I198)*MIN(ABS($I198/$I186), ABS($I198-SUM($I191:AJ191))))</f>
        <v>13.601476143262712</v>
      </c>
      <c r="AL191" s="105">
        <f>IF(OR($I186=0,AK198=0,$I186="n/a"),0,SIGN($I198)*MIN(ABS($I198/$I186), ABS($I198-SUM($I191:AK191))))</f>
        <v>13.601476143262712</v>
      </c>
      <c r="AM191" s="105">
        <f>IF(OR($I186=0,AL198=0,$I186="n/a"),0,SIGN($I198)*MIN(ABS($I198/$I186), ABS($I198-SUM($I191:AL191))))</f>
        <v>13.601476143262712</v>
      </c>
      <c r="AN191" s="105">
        <f>IF(OR($I186=0,AM198=0,$I186="n/a"),0,SIGN($I198)*MIN(ABS($I198/$I186), ABS($I198-SUM($I191:AM191))))</f>
        <v>13.601476143262712</v>
      </c>
      <c r="AO191" s="105">
        <f>IF(OR($I186=0,AN198=0,$I186="n/a"),0,SIGN($I198)*MIN(ABS($I198/$I186), ABS($I198-SUM($I191:AN191))))</f>
        <v>13.601476143262712</v>
      </c>
      <c r="AP191" s="105">
        <f>IF(OR($I186=0,AO198=0,$I186="n/a"),0,SIGN($I198)*MIN(ABS($I198/$I186), ABS($I198-SUM($I191:AO191))))</f>
        <v>13.601476143262712</v>
      </c>
      <c r="AQ191" s="105">
        <f>IF(OR($I186=0,AP198=0,$I186="n/a"),0,SIGN($I198)*MIN(ABS($I198/$I186), ABS($I198-SUM($I191:AP191))))</f>
        <v>13.601476143262712</v>
      </c>
      <c r="AR191" s="105">
        <f>IF(OR($I186=0,AQ198=0,$I186="n/a"),0,SIGN($I198)*MIN(ABS($I198/$I186), ABS($I198-SUM($I191:AQ191))))</f>
        <v>13.601476143262712</v>
      </c>
      <c r="AS191" s="105">
        <f>IF(OR($I186=0,AR198=0,$I186="n/a"),0,SIGN($I198)*MIN(ABS($I198/$I186), ABS($I198-SUM($I191:AR191))))</f>
        <v>13.601476143262712</v>
      </c>
      <c r="AT191" s="105">
        <f>IF(OR($I186=0,AS198=0,$I186="n/a"),0,SIGN($I198)*MIN(ABS($I198/$I186), ABS($I198-SUM($I191:AS191))))</f>
        <v>13.601476143262712</v>
      </c>
      <c r="AU191" s="105">
        <f>IF(OR($I186=0,AT198=0,$I186="n/a"),0,SIGN($I198)*MIN(ABS($I198/$I186), ABS($I198-SUM($I191:AT191))))</f>
        <v>13.601476143262712</v>
      </c>
      <c r="AV191" s="105">
        <f>IF(OR($I186=0,AU198=0,$I186="n/a"),0,SIGN($I198)*MIN(ABS($I198/$I186), ABS($I198-SUM($I191:AU191))))</f>
        <v>13.601476143262712</v>
      </c>
      <c r="AW191" s="105">
        <f>IF(OR($I186=0,AV198=0,$I186="n/a"),0,SIGN($I198)*MIN(ABS($I198/$I186), ABS($I198-SUM($I191:AV191))))</f>
        <v>13.601476143262712</v>
      </c>
      <c r="AX191" s="105">
        <f>IF(OR($I186=0,AW198=0,$I186="n/a"),0,SIGN($I198)*MIN(ABS($I198/$I186), ABS($I198-SUM($I191:AW191))))</f>
        <v>13.601476143262712</v>
      </c>
      <c r="AY191" s="105">
        <f>IF(OR($I186=0,AX198=0,$I186="n/a"),0,SIGN($I198)*MIN(ABS($I198/$I186), ABS($I198-SUM($I191:AX191))))</f>
        <v>13.601476143262712</v>
      </c>
      <c r="AZ191" s="105">
        <f>IF(OR($I186=0,AY198=0,$I186="n/a"),0,SIGN($I198)*MIN(ABS($I198/$I186), ABS($I198-SUM($I191:AY191))))</f>
        <v>0.79497221491226355</v>
      </c>
      <c r="BA191" s="105">
        <f>IF(OR($I186=0,AZ198=0,$I186="n/a"),0,SIGN($I198)*MIN(ABS($I198/$I186), ABS($I198-SUM($I191:AZ191))))</f>
        <v>0</v>
      </c>
      <c r="BB191" s="105">
        <f>IF(OR($I186=0,BA198=0,$I186="n/a"),0,SIGN($I198)*MIN(ABS($I198/$I186), ABS($I198-SUM($I191:BA191))))</f>
        <v>0</v>
      </c>
      <c r="BC191" s="105">
        <f>IF(OR($I186=0,BB198=0,$I186="n/a"),0,SIGN($I198)*MIN(ABS($I198/$I186), ABS($I198-SUM($I191:BB191))))</f>
        <v>0</v>
      </c>
      <c r="BD191" s="105">
        <f>IF(OR($I186=0,BC198=0,$I186="n/a"),0,SIGN($I198)*MIN(ABS($I198/$I186), ABS($I198-SUM($I191:BC191))))</f>
        <v>0</v>
      </c>
      <c r="BE191" s="105">
        <f>IF(OR($I186=0,BD198=0,$I186="n/a"),0,SIGN($I198)*MIN(ABS($I198/$I186), ABS($I198-SUM($I191:BD191))))</f>
        <v>0</v>
      </c>
      <c r="BF191" s="105">
        <f>IF(OR($I186=0,BE198=0,$I186="n/a"),0,SIGN($I198)*MIN(ABS($I198/$I186), ABS($I198-SUM($I191:BE191))))</f>
        <v>0</v>
      </c>
      <c r="BG191" s="105">
        <f>IF(OR($I186=0,BF198=0,$I186="n/a"),0,SIGN($I198)*MIN(ABS($I198/$I186), ABS($I198-SUM($I191:BF191))))</f>
        <v>0</v>
      </c>
      <c r="BH191" s="105">
        <f>IF(OR($I186=0,BG198=0,$I186="n/a"),0,SIGN($I198)*MIN(ABS($I198/$I186), ABS($I198-SUM($I191:BG191))))</f>
        <v>0</v>
      </c>
      <c r="BI191" s="105">
        <f>IF(OR($I186=0,BH198=0,$I186="n/a"),0,SIGN($I198)*MIN(ABS($I198/$I186), ABS($I198-SUM($I191:BH191))))</f>
        <v>0</v>
      </c>
      <c r="BJ191" s="105">
        <f>IF(OR($I186=0,BI198=0,$I186="n/a"),0,SIGN($I198)*MIN(ABS($I198/$I186), ABS($I198-SUM($I191:BI191))))</f>
        <v>0</v>
      </c>
      <c r="BK191" s="105">
        <f>IF(OR($I186=0,BJ198=0,$I186="n/a"),0,SIGN($I198)*MIN(ABS($I198/$I186), ABS($I198-SUM($I191:BJ191))))</f>
        <v>0</v>
      </c>
      <c r="BL191" s="105">
        <f>IF(OR($I186=0,BK198=0,$I186="n/a"),0,SIGN($I198)*MIN(ABS($I198/$I186), ABS($I198-SUM($I191:BK191))))</f>
        <v>0</v>
      </c>
      <c r="BM191" s="105">
        <f>IF(OR($I186=0,BL198=0,$I186="n/a"),0,SIGN($I198)*MIN(ABS($I198/$I186), ABS($I198-SUM($I191:BL191))))</f>
        <v>0</v>
      </c>
      <c r="BN191" s="105">
        <f>IF(OR($I186=0,BM198=0,$I186="n/a"),0,SIGN($I198)*MIN(ABS($I198/$I186), ABS($I198-SUM($I191:BM191))))</f>
        <v>0</v>
      </c>
      <c r="BO191" s="105">
        <f>IF(OR($I186=0,BN198=0,$I186="n/a"),0,SIGN($I198)*MIN(ABS($I198/$I186), ABS($I198-SUM($I191:BN191))))</f>
        <v>0</v>
      </c>
      <c r="BP191" s="105">
        <f>IF(OR($I186=0,BO198=0,$I186="n/a"),0,SIGN($I198)*MIN(ABS($I198/$I186), ABS($I198-SUM($I191:BO191))))</f>
        <v>0</v>
      </c>
      <c r="BQ191" s="105">
        <f>IF(OR($I186=0,BP198=0,$I186="n/a"),0,SIGN($I198)*MIN(ABS($I198/$I186), ABS($I198-SUM($I191:BP191))))</f>
        <v>0</v>
      </c>
      <c r="BR191" s="105">
        <f>IF(OR($I186=0,BQ198=0,$I186="n/a"),0,SIGN($I198)*MIN(ABS($I198/$I186), ABS($I198-SUM($I191:BQ191))))</f>
        <v>0</v>
      </c>
      <c r="BS191" s="105">
        <f>IF(OR($I186=0,BR198=0,$I186="n/a"),0,SIGN($I198)*MIN(ABS($I198/$I186), ABS($I198-SUM($I191:BR191))))</f>
        <v>0</v>
      </c>
      <c r="BT191" s="105">
        <f>IF(OR($I186=0,BS198=0,$I186="n/a"),0,SIGN($I198)*MIN(ABS($I198/$I186), ABS($I198-SUM($I191:BS191))))</f>
        <v>0</v>
      </c>
      <c r="BU191" s="105">
        <f>IF(OR($I186=0,BT198=0,$I186="n/a"),0,SIGN($I198)*MIN(ABS($I198/$I186), ABS($I198-SUM($I191:BT191))))</f>
        <v>0</v>
      </c>
      <c r="BV191" s="105">
        <f>IF(OR($I186=0,BU198=0,$I186="n/a"),0,SIGN($I198)*MIN(ABS($I198/$I186), ABS($I198-SUM($I191:BU191))))</f>
        <v>0</v>
      </c>
      <c r="BW191" s="105">
        <f>IF(OR($I186=0,BV198=0,$I186="n/a"),0,SIGN($I198)*MIN(ABS($I198/$I186), ABS($I198-SUM($I191:BV191))))</f>
        <v>0</v>
      </c>
      <c r="BX191" s="105">
        <f>IF(OR($I186=0,BW198=0,$I186="n/a"),0,SIGN($I198)*MIN(ABS($I198/$I186), ABS($I198-SUM($I191:BW191))))</f>
        <v>0</v>
      </c>
      <c r="BY191" s="105">
        <f>IF(OR($I186=0,BX198=0,$I186="n/a"),0,SIGN($I198)*MIN(ABS($I198/$I186), ABS($I198-SUM($I191:BX191))))</f>
        <v>0</v>
      </c>
      <c r="BZ191" s="105">
        <f>IF(OR($I186=0,BY198=0,$I186="n/a"),0,SIGN($I198)*MIN(ABS($I198/$I186), ABS($I198-SUM($I191:BY191))))</f>
        <v>0</v>
      </c>
      <c r="CA191" s="105">
        <f>IF(OR($I186=0,BZ198=0,$I186="n/a"),0,SIGN($I198)*MIN(ABS($I198/$I186), ABS($I198-SUM($I191:BZ191))))</f>
        <v>0</v>
      </c>
      <c r="CB191" s="105">
        <f>IF(OR($I186=0,CA198=0,$I186="n/a"),0,SIGN($I198)*MIN(ABS($I198/$I186), ABS($I198-SUM($I191:CA191))))</f>
        <v>0</v>
      </c>
      <c r="CC191" s="105">
        <f>IF(OR($I186=0,CB198=0,$I186="n/a"),0,SIGN($I198)*MIN(ABS($I198/$I186), ABS($I198-SUM($I191:CB191))))</f>
        <v>0</v>
      </c>
      <c r="CD191" s="105">
        <f>IF(OR($I186=0,CC198=0,$I186="n/a"),0,SIGN($I198)*MIN(ABS($I198/$I186), ABS($I198-SUM($I191:CC191))))</f>
        <v>0</v>
      </c>
      <c r="CE191" s="105">
        <f>IF(OR($I186=0,CD198=0,$I186="n/a"),0,SIGN($I198)*MIN(ABS($I198/$I186), ABS($I198-SUM($I191:CD191))))</f>
        <v>0</v>
      </c>
      <c r="CF191" s="105">
        <f>IF(OR($I186=0,CE198=0,$I186="n/a"),0,SIGN($I198)*MIN(ABS($I198/$I186), ABS($I198-SUM($I191:CE191))))</f>
        <v>0</v>
      </c>
    </row>
    <row r="192" spans="1:84" s="153" customFormat="1" ht="12.75" customHeight="1">
      <c r="A192"/>
      <c r="C192" s="164"/>
      <c r="D192" s="98" t="s">
        <v>208</v>
      </c>
      <c r="E192" s="98"/>
      <c r="F192" s="97"/>
      <c r="G192" s="97"/>
      <c r="H192" s="97"/>
      <c r="I192" s="99"/>
      <c r="J192" s="267">
        <f>IF(OR($I187=0,I199=0,$I187="n/a"),0,SIGN($I199)*MIN(ABS($I199/$I187), ABS($I199-SUM($I192:I192))))</f>
        <v>5.6587401087877858</v>
      </c>
      <c r="K192" s="267">
        <f>IF(OR($I187=0,J199=0,$I187="n/a"),0,SIGN($I199)*MIN(ABS($I199/$I187), ABS($I199-SUM($I192:J192))))</f>
        <v>5.6587401087877858</v>
      </c>
      <c r="L192" s="267">
        <f>IF(OR($I187=0,K199=0,$I187="n/a"),0,SIGN($I199)*MIN(ABS($I199/$I187), ABS($I199-SUM($I192:K192))))</f>
        <v>5.6587401087877858</v>
      </c>
      <c r="M192" s="267">
        <f>IF(OR($I187=0,L199=0,$I187="n/a"),0,SIGN($I199)*MIN(ABS($I199/$I187), ABS($I199-SUM($I192:L192))))</f>
        <v>5.6587401087877858</v>
      </c>
      <c r="N192" s="267">
        <f>IF(OR($I187=0,M199=0,$I187="n/a"),0,SIGN($I199)*MIN(ABS($I199/$I187), ABS($I199-SUM($I192:M192))))</f>
        <v>5.6587401087877858</v>
      </c>
      <c r="O192" s="267">
        <f>IF(OR($I187=0,N199=0,$I187="n/a"),0,SIGN($I199)*MIN(ABS($I199/$I187), ABS($I199-SUM($I192:N192))))</f>
        <v>5.6587401087877858</v>
      </c>
      <c r="P192" s="267">
        <f>IF(OR($I187=0,O199=0,$I187="n/a"),0,SIGN($I199)*MIN(ABS($I199/$I187), ABS($I199-SUM($I192:O192))))</f>
        <v>5.6587401087877858</v>
      </c>
      <c r="Q192" s="267">
        <f>IF(OR($I187=0,P199=0,$I187="n/a"),0,SIGN($I199)*MIN(ABS($I199/$I187), ABS($I199-SUM($I192:P192))))</f>
        <v>5.6587401087877858</v>
      </c>
      <c r="R192" s="267">
        <f>IF(OR($I187=0,Q199=0,$I187="n/a"),0,SIGN($I199)*MIN(ABS($I199/$I187), ABS($I199-SUM($I192:Q192))))</f>
        <v>5.6587401087877858</v>
      </c>
      <c r="S192" s="267">
        <f>IF(OR($I187=0,R199=0,$I187="n/a"),0,SIGN($I199)*MIN(ABS($I199/$I187), ABS($I199-SUM($I192:R192))))</f>
        <v>5.6587401087877858</v>
      </c>
      <c r="T192" s="267">
        <f>IF(OR($I187=0,S199=0,$I187="n/a"),0,SIGN($I199)*MIN(ABS($I199/$I187), ABS($I199-SUM($I192:S192))))</f>
        <v>5.6587401087877858</v>
      </c>
      <c r="U192" s="267">
        <f>IF(OR($I187=0,T199=0,$I187="n/a"),0,SIGN($I199)*MIN(ABS($I199/$I187), ABS($I199-SUM($I192:T192))))</f>
        <v>5.6587401087877858</v>
      </c>
      <c r="V192" s="267">
        <f>IF(OR($I187=0,U199=0,$I187="n/a"),0,SIGN($I199)*MIN(ABS($I199/$I187), ABS($I199-SUM($I192:U192))))</f>
        <v>5.6587401087877858</v>
      </c>
      <c r="W192" s="267">
        <f>IF(OR($I187=0,V199=0,$I187="n/a"),0,SIGN($I199)*MIN(ABS($I199/$I187), ABS($I199-SUM($I192:V192))))</f>
        <v>5.6587401087877858</v>
      </c>
      <c r="X192" s="267">
        <f>IF(OR($I187=0,W199=0,$I187="n/a"),0,SIGN($I199)*MIN(ABS($I199/$I187), ABS($I199-SUM($I192:W192))))</f>
        <v>5.6587401087877858</v>
      </c>
      <c r="Y192" s="267">
        <f>IF(OR($I187=0,X199=0,$I187="n/a"),0,SIGN($I199)*MIN(ABS($I199/$I187), ABS($I199-SUM($I192:X192))))</f>
        <v>5.6587401087877858</v>
      </c>
      <c r="Z192" s="267">
        <f>IF(OR($I187=0,Y199=0,$I187="n/a"),0,SIGN($I199)*MIN(ABS($I199/$I187), ABS($I199-SUM($I192:Y192))))</f>
        <v>5.6587401087877858</v>
      </c>
      <c r="AA192" s="267">
        <f>IF(OR($I187=0,Z199=0,$I187="n/a"),0,SIGN($I199)*MIN(ABS($I199/$I187), ABS($I199-SUM($I192:Z192))))</f>
        <v>5.6587401087877858</v>
      </c>
      <c r="AB192" s="267">
        <f>IF(OR($I187=0,AA199=0,$I187="n/a"),0,SIGN($I199)*MIN(ABS($I199/$I187), ABS($I199-SUM($I192:AA192))))</f>
        <v>5.6587401087877858</v>
      </c>
      <c r="AC192" s="267">
        <f>IF(OR($I187=0,AB199=0,$I187="n/a"),0,SIGN($I199)*MIN(ABS($I199/$I187), ABS($I199-SUM($I192:AB192))))</f>
        <v>5.6587401087877858</v>
      </c>
      <c r="AD192" s="267">
        <f>IF(OR($I187=0,AC199=0,$I187="n/a"),0,SIGN($I199)*MIN(ABS($I199/$I187), ABS($I199-SUM($I192:AC192))))</f>
        <v>5.6587401087877858</v>
      </c>
      <c r="AE192" s="267">
        <f>IF(OR($I187=0,AD199=0,$I187="n/a"),0,SIGN($I199)*MIN(ABS($I199/$I187), ABS($I199-SUM($I192:AD192))))</f>
        <v>5.6587401087877858</v>
      </c>
      <c r="AF192" s="267">
        <f>IF(OR($I187=0,AE199=0,$I187="n/a"),0,SIGN($I199)*MIN(ABS($I199/$I187), ABS($I199-SUM($I192:AE192))))</f>
        <v>5.6587401087877858</v>
      </c>
      <c r="AG192" s="267">
        <f>IF(OR($I187=0,AF199=0,$I187="n/a"),0,SIGN($I199)*MIN(ABS($I199/$I187), ABS($I199-SUM($I192:AF192))))</f>
        <v>5.6587401087877858</v>
      </c>
      <c r="AH192" s="267">
        <f>IF(OR($I187=0,AG199=0,$I187="n/a"),0,SIGN($I199)*MIN(ABS($I199/$I187), ABS($I199-SUM($I192:AG192))))</f>
        <v>5.6587401087877858</v>
      </c>
      <c r="AI192" s="267">
        <f>IF(OR($I187=0,AH199=0,$I187="n/a"),0,SIGN($I199)*MIN(ABS($I199/$I187), ABS($I199-SUM($I192:AH192))))</f>
        <v>5.6587401087877858</v>
      </c>
      <c r="AJ192" s="267">
        <f>IF(OR($I187=0,AI199=0,$I187="n/a"),0,SIGN($I199)*MIN(ABS($I199/$I187), ABS($I199-SUM($I192:AI192))))</f>
        <v>5.6587401087877858</v>
      </c>
      <c r="AK192" s="267">
        <f>IF(OR($I187=0,AJ199=0,$I187="n/a"),0,SIGN($I199)*MIN(ABS($I199/$I187), ABS($I199-SUM($I192:AJ192))))</f>
        <v>5.6587401087877858</v>
      </c>
      <c r="AL192" s="267">
        <f>IF(OR($I187=0,AK199=0,$I187="n/a"),0,SIGN($I199)*MIN(ABS($I199/$I187), ABS($I199-SUM($I192:AK192))))</f>
        <v>5.6587401087877858</v>
      </c>
      <c r="AM192" s="267">
        <f>IF(OR($I187=0,AL199=0,$I187="n/a"),0,SIGN($I199)*MIN(ABS($I199/$I187), ABS($I199-SUM($I192:AL192))))</f>
        <v>5.6587401087877858</v>
      </c>
      <c r="AN192" s="267">
        <f>IF(OR($I187=0,AM199=0,$I187="n/a"),0,SIGN($I199)*MIN(ABS($I199/$I187), ABS($I199-SUM($I192:AM192))))</f>
        <v>5.6587401087877858</v>
      </c>
      <c r="AO192" s="267">
        <f>IF(OR($I187=0,AN199=0,$I187="n/a"),0,SIGN($I199)*MIN(ABS($I199/$I187), ABS($I199-SUM($I192:AN192))))</f>
        <v>5.6587401087877858</v>
      </c>
      <c r="AP192" s="267">
        <f>IF(OR($I187=0,AO199=0,$I187="n/a"),0,SIGN($I199)*MIN(ABS($I199/$I187), ABS($I199-SUM($I192:AO192))))</f>
        <v>5.6587401087877858</v>
      </c>
      <c r="AQ192" s="267">
        <f>IF(OR($I187=0,AP199=0,$I187="n/a"),0,SIGN($I199)*MIN(ABS($I199/$I187), ABS($I199-SUM($I192:AP192))))</f>
        <v>5.6587401087877858</v>
      </c>
      <c r="AR192" s="267">
        <f>IF(OR($I187=0,AQ199=0,$I187="n/a"),0,SIGN($I199)*MIN(ABS($I199/$I187), ABS($I199-SUM($I192:AQ192))))</f>
        <v>5.6587401087877858</v>
      </c>
      <c r="AS192" s="267">
        <f>IF(OR($I187=0,AR199=0,$I187="n/a"),0,SIGN($I199)*MIN(ABS($I199/$I187), ABS($I199-SUM($I192:AR192))))</f>
        <v>5.6587401087877858</v>
      </c>
      <c r="AT192" s="267">
        <f>IF(OR($I187=0,AS199=0,$I187="n/a"),0,SIGN($I199)*MIN(ABS($I199/$I187), ABS($I199-SUM($I192:AS192))))</f>
        <v>5.6587401087877858</v>
      </c>
      <c r="AU192" s="267">
        <f>IF(OR($I187=0,AT199=0,$I187="n/a"),0,SIGN($I199)*MIN(ABS($I199/$I187), ABS($I199-SUM($I192:AT192))))</f>
        <v>5.6587401087877858</v>
      </c>
      <c r="AV192" s="267">
        <f>IF(OR($I187=0,AU199=0,$I187="n/a"),0,SIGN($I199)*MIN(ABS($I199/$I187), ABS($I199-SUM($I192:AU192))))</f>
        <v>5.6587401087877858</v>
      </c>
      <c r="AW192" s="267">
        <f>IF(OR($I187=0,AV199=0,$I187="n/a"),0,SIGN($I199)*MIN(ABS($I199/$I187), ABS($I199-SUM($I192:AV192))))</f>
        <v>5.6587401087877858</v>
      </c>
      <c r="AX192" s="267">
        <f>IF(OR($I187=0,AW199=0,$I187="n/a"),0,SIGN($I199)*MIN(ABS($I199/$I187), ABS($I199-SUM($I192:AW192))))</f>
        <v>5.6587401087877858</v>
      </c>
      <c r="AY192" s="267">
        <f>IF(OR($I187=0,AX199=0,$I187="n/a"),0,SIGN($I199)*MIN(ABS($I199/$I187), ABS($I199-SUM($I192:AX192))))</f>
        <v>5.6587401087877858</v>
      </c>
      <c r="AZ192" s="267">
        <f>IF(OR($I187=0,AY199=0,$I187="n/a"),0,SIGN($I199)*MIN(ABS($I199/$I187), ABS($I199-SUM($I192:AY192))))</f>
        <v>5.6587401087877858</v>
      </c>
      <c r="BA192" s="267">
        <f>IF(OR($I187=0,AZ199=0,$I187="n/a"),0,SIGN($I199)*MIN(ABS($I199/$I187), ABS($I199-SUM($I192:AZ192))))</f>
        <v>5.6587401087877858</v>
      </c>
      <c r="BB192" s="267">
        <f>IF(OR($I187=0,BA199=0,$I187="n/a"),0,SIGN($I199)*MIN(ABS($I199/$I187), ABS($I199-SUM($I192:BA192))))</f>
        <v>5.6587401087877858</v>
      </c>
      <c r="BC192" s="267">
        <f>IF(OR($I187=0,BB199=0,$I187="n/a"),0,SIGN($I199)*MIN(ABS($I199/$I187), ABS($I199-SUM($I192:BB192))))</f>
        <v>5.6587401087877858</v>
      </c>
      <c r="BD192" s="267">
        <f>IF(OR($I187=0,BC199=0,$I187="n/a"),0,SIGN($I199)*MIN(ABS($I199/$I187), ABS($I199-SUM($I192:BC192))))</f>
        <v>5.6587401087877858</v>
      </c>
      <c r="BE192" s="267">
        <f>IF(OR($I187=0,BD199=0,$I187="n/a"),0,SIGN($I199)*MIN(ABS($I199/$I187), ABS($I199-SUM($I192:BD192))))</f>
        <v>5.6587401087877858</v>
      </c>
      <c r="BF192" s="267">
        <f>IF(OR($I187=0,BE199=0,$I187="n/a"),0,SIGN($I199)*MIN(ABS($I199/$I187), ABS($I199-SUM($I192:BE192))))</f>
        <v>5.6587401087877858</v>
      </c>
      <c r="BG192" s="267">
        <f>IF(OR($I187=0,BF199=0,$I187="n/a"),0,SIGN($I199)*MIN(ABS($I199/$I187), ABS($I199-SUM($I192:BF192))))</f>
        <v>5.6587401087877858</v>
      </c>
      <c r="BH192" s="267">
        <f>IF(OR($I187=0,BG199=0,$I187="n/a"),0,SIGN($I199)*MIN(ABS($I199/$I187), ABS($I199-SUM($I192:BG192))))</f>
        <v>5.6587401087877858</v>
      </c>
      <c r="BI192" s="267">
        <f>IF(OR($I187=0,BH199=0,$I187="n/a"),0,SIGN($I199)*MIN(ABS($I199/$I187), ABS($I199-SUM($I192:BH192))))</f>
        <v>5.6587401087877858</v>
      </c>
      <c r="BJ192" s="267">
        <f>IF(OR($I187=0,BI199=0,$I187="n/a"),0,SIGN($I199)*MIN(ABS($I199/$I187), ABS($I199-SUM($I192:BI192))))</f>
        <v>5.6587401087877858</v>
      </c>
      <c r="BK192" s="267">
        <f>IF(OR($I187=0,BJ199=0,$I187="n/a"),0,SIGN($I199)*MIN(ABS($I199/$I187), ABS($I199-SUM($I192:BJ192))))</f>
        <v>5.6587401087877858</v>
      </c>
      <c r="BL192" s="267">
        <f>IF(OR($I187=0,BK199=0,$I187="n/a"),0,SIGN($I199)*MIN(ABS($I199/$I187), ABS($I199-SUM($I192:BK192))))</f>
        <v>5.6587401087877858</v>
      </c>
      <c r="BM192" s="267">
        <f>IF(OR($I187=0,BL199=0,$I187="n/a"),0,SIGN($I199)*MIN(ABS($I199/$I187), ABS($I199-SUM($I192:BL192))))</f>
        <v>5.6587401087877858</v>
      </c>
      <c r="BN192" s="267">
        <f>IF(OR($I187=0,BM199=0,$I187="n/a"),0,SIGN($I199)*MIN(ABS($I199/$I187), ABS($I199-SUM($I192:BM192))))</f>
        <v>5.6587401087877858</v>
      </c>
      <c r="BO192" s="267">
        <f>IF(OR($I187=0,BN199=0,$I187="n/a"),0,SIGN($I199)*MIN(ABS($I199/$I187), ABS($I199-SUM($I192:BN192))))</f>
        <v>5.5431946915618369</v>
      </c>
      <c r="BP192" s="267">
        <f>IF(OR($I187=0,BO199=0,$I187="n/a"),0,SIGN($I199)*MIN(ABS($I199/$I187), ABS($I199-SUM($I192:BO192))))</f>
        <v>0</v>
      </c>
      <c r="BQ192" s="267">
        <f>IF(OR($I187=0,BP199=0,$I187="n/a"),0,SIGN($I199)*MIN(ABS($I199/$I187), ABS($I199-SUM($I192:BP192))))</f>
        <v>0</v>
      </c>
      <c r="BR192" s="267">
        <f>IF(OR($I187=0,BQ199=0,$I187="n/a"),0,SIGN($I199)*MIN(ABS($I199/$I187), ABS($I199-SUM($I192:BQ192))))</f>
        <v>0</v>
      </c>
      <c r="BS192" s="267">
        <f>IF(OR($I187=0,BR199=0,$I187="n/a"),0,SIGN($I199)*MIN(ABS($I199/$I187), ABS($I199-SUM($I192:BR192))))</f>
        <v>0</v>
      </c>
      <c r="BT192" s="267">
        <f>IF(OR($I187=0,BS199=0,$I187="n/a"),0,SIGN($I199)*MIN(ABS($I199/$I187), ABS($I199-SUM($I192:BS192))))</f>
        <v>0</v>
      </c>
      <c r="BU192" s="267">
        <f>IF(OR($I187=0,BT199=0,$I187="n/a"),0,SIGN($I199)*MIN(ABS($I199/$I187), ABS($I199-SUM($I192:BT192))))</f>
        <v>0</v>
      </c>
      <c r="BV192" s="267">
        <f>IF(OR($I187=0,BU199=0,$I187="n/a"),0,SIGN($I199)*MIN(ABS($I199/$I187), ABS($I199-SUM($I192:BU192))))</f>
        <v>0</v>
      </c>
      <c r="BW192" s="267">
        <f>IF(OR($I187=0,BV199=0,$I187="n/a"),0,SIGN($I199)*MIN(ABS($I199/$I187), ABS($I199-SUM($I192:BV192))))</f>
        <v>0</v>
      </c>
      <c r="BX192" s="267">
        <f>IF(OR($I187=0,BW199=0,$I187="n/a"),0,SIGN($I199)*MIN(ABS($I199/$I187), ABS($I199-SUM($I192:BW192))))</f>
        <v>0</v>
      </c>
      <c r="BY192" s="267">
        <f>IF(OR($I187=0,BX199=0,$I187="n/a"),0,SIGN($I199)*MIN(ABS($I199/$I187), ABS($I199-SUM($I192:BX192))))</f>
        <v>0</v>
      </c>
      <c r="BZ192" s="267">
        <f>IF(OR($I187=0,BY199=0,$I187="n/a"),0,SIGN($I199)*MIN(ABS($I199/$I187), ABS($I199-SUM($I192:BY192))))</f>
        <v>0</v>
      </c>
      <c r="CA192" s="267">
        <f>IF(OR($I187=0,BZ199=0,$I187="n/a"),0,SIGN($I199)*MIN(ABS($I199/$I187), ABS($I199-SUM($I192:BZ192))))</f>
        <v>0</v>
      </c>
      <c r="CB192" s="267">
        <f>IF(OR($I187=0,CA199=0,$I187="n/a"),0,SIGN($I199)*MIN(ABS($I199/$I187), ABS($I199-SUM($I192:CA192))))</f>
        <v>0</v>
      </c>
      <c r="CC192" s="267">
        <f>IF(OR($I187=0,CB199=0,$I187="n/a"),0,SIGN($I199)*MIN(ABS($I199/$I187), ABS($I199-SUM($I192:CB192))))</f>
        <v>0</v>
      </c>
      <c r="CD192" s="267">
        <f>IF(OR($I187=0,CC199=0,$I187="n/a"),0,SIGN($I199)*MIN(ABS($I199/$I187), ABS($I199-SUM($I192:CC192))))</f>
        <v>0</v>
      </c>
      <c r="CE192" s="267">
        <f>IF(OR($I187=0,CD199=0,$I187="n/a"),0,SIGN($I199)*MIN(ABS($I199/$I187), ABS($I199-SUM($I192:CD192))))</f>
        <v>0</v>
      </c>
      <c r="CF192" s="267">
        <f>IF(OR($I187=0,CE199=0,$I187="n/a"),0,SIGN($I199)*MIN(ABS($I199/$I187), ABS($I199-SUM($I192:CE192))))</f>
        <v>0</v>
      </c>
    </row>
    <row r="193" spans="1:2018" s="153" customFormat="1" ht="12.75" customHeight="1">
      <c r="D193" s="98" t="s">
        <v>151</v>
      </c>
      <c r="E193" s="97" t="s">
        <v>185</v>
      </c>
      <c r="F193" s="97"/>
      <c r="G193" s="97"/>
      <c r="H193" s="97"/>
      <c r="I193" s="99"/>
      <c r="J193" s="99"/>
      <c r="K193" s="99"/>
      <c r="L193" s="99"/>
      <c r="M193" s="99"/>
      <c r="N193" s="99"/>
      <c r="O193" s="105">
        <f>IFERROR(IF(OR($I186=0,N198=0),0,IF($N197&gt;0,(MIN($N197/IF($I186&lt;=5,1,($I186-5)),$N197-SUM($N193:N193))), (MAX($N197/IF($I186&lt;=5,1,($I186-5)),$N197-SUM($N193:N193))))),0)</f>
        <v>0</v>
      </c>
      <c r="P193" s="105">
        <f>IFERROR(IF(OR($I186=0,O198=0),0,IF($N197&gt;0,(MIN($N197/IF($I186&lt;=5,1,($I186-5)),$N197-SUM($N193:O193))), (MAX($N197/IF($I186&lt;=5,1,($I186-5)),$N197-SUM($N193:O193))))),0)</f>
        <v>0</v>
      </c>
      <c r="Q193" s="105">
        <f>IFERROR(IF(OR($I186=0,P198=0),0,IF($N197&gt;0,(MIN($N197/IF($I186&lt;=5,1,($I186-5)),$N197-SUM($N193:P193))), (MAX($N197/IF($I186&lt;=5,1,($I186-5)),$N197-SUM($N193:P193))))),0)</f>
        <v>0</v>
      </c>
      <c r="R193" s="105">
        <f>IFERROR(IF(OR($I186=0,Q198=0),0,IF($N197&gt;0,(MIN($N197/IF($I186&lt;=5,1,($I186-5)),$N197-SUM($N193:Q193))), (MAX($N197/IF($I186&lt;=5,1,($I186-5)),$N197-SUM($N193:Q193))))),0)</f>
        <v>0</v>
      </c>
      <c r="S193" s="105">
        <f>IFERROR(IF(OR($I186=0,R198=0),0,IF($N197&gt;0,(MIN($N197/IF($I186&lt;=5,1,($I186-5)),$N197-SUM($N193:R193))), (MAX($N197/IF($I186&lt;=5,1,($I186-5)),$N197-SUM($N193:R193))))),0)</f>
        <v>0</v>
      </c>
      <c r="T193" s="105">
        <f>IFERROR(IF(OR($I186=0,S198=0),0,IF($N197&gt;0,(MIN($N197/IF($I186&lt;=5,1,($I186-5)),$N197-SUM($N193:S193))), (MAX($N197/IF($I186&lt;=5,1,($I186-5)),$N197-SUM($N193:S193))))),0)</f>
        <v>0</v>
      </c>
      <c r="U193" s="105">
        <f>IFERROR(IF(OR($I186=0,T198=0),0,IF($N197&gt;0,(MIN($N197/IF($I186&lt;=5,1,($I186-5)),$N197-SUM($N193:T193))), (MAX($N197/IF($I186&lt;=5,1,($I186-5)),$N197-SUM($N193:T193))))),0)</f>
        <v>0</v>
      </c>
      <c r="V193" s="105">
        <f>IFERROR(IF(OR($I186=0,U198=0),0,IF($N197&gt;0,(MIN($N197/IF($I186&lt;=5,1,($I186-5)),$N197-SUM($N193:U193))), (MAX($N197/IF($I186&lt;=5,1,($I186-5)),$N197-SUM($N193:U193))))),0)</f>
        <v>0</v>
      </c>
      <c r="W193" s="105">
        <f>IFERROR(IF(OR($I186=0,V198=0),0,IF($N197&gt;0,(MIN($N197/IF($I186&lt;=5,1,($I186-5)),$N197-SUM($N193:V193))), (MAX($N197/IF($I186&lt;=5,1,($I186-5)),$N197-SUM($N193:V193))))),0)</f>
        <v>0</v>
      </c>
      <c r="X193" s="105">
        <f>IFERROR(IF(OR($I186=0,W198=0),0,IF($N197&gt;0,(MIN($N197/IF($I186&lt;=5,1,($I186-5)),$N197-SUM($N193:W193))), (MAX($N197/IF($I186&lt;=5,1,($I186-5)),$N197-SUM($N193:W193))))),0)</f>
        <v>0</v>
      </c>
      <c r="Y193" s="105">
        <f>IFERROR(IF(OR($I186=0,X198=0),0,IF($N197&gt;0,(MIN($N197/IF($I186&lt;=5,1,($I186-5)),$N197-SUM($N193:X193))), (MAX($N197/IF($I186&lt;=5,1,($I186-5)),$N197-SUM($N193:X193))))),0)</f>
        <v>0</v>
      </c>
      <c r="Z193" s="105">
        <f>IFERROR(IF(OR($I186=0,Y198=0),0,IF($N197&gt;0,(MIN($N197/IF($I186&lt;=5,1,($I186-5)),$N197-SUM($N193:Y193))), (MAX($N197/IF($I186&lt;=5,1,($I186-5)),$N197-SUM($N193:Y193))))),0)</f>
        <v>0</v>
      </c>
      <c r="AA193" s="105">
        <f>IFERROR(IF(OR($I186=0,Z198=0),0,IF($N197&gt;0,(MIN($N197/IF($I186&lt;=5,1,($I186-5)),$N197-SUM($N193:Z193))), (MAX($N197/IF($I186&lt;=5,1,($I186-5)),$N197-SUM($N193:Z193))))),0)</f>
        <v>0</v>
      </c>
      <c r="AB193" s="105">
        <f>IFERROR(IF(OR($I186=0,AA198=0),0,IF($N197&gt;0,(MIN($N197/IF($I186&lt;=5,1,($I186-5)),$N197-SUM($N193:AA193))), (MAX($N197/IF($I186&lt;=5,1,($I186-5)),$N197-SUM($N193:AA193))))),0)</f>
        <v>0</v>
      </c>
      <c r="AC193" s="105">
        <f>IFERROR(IF(OR($I186=0,AB198=0),0,IF($N197&gt;0,(MIN($N197/IF($I186&lt;=5,1,($I186-5)),$N197-SUM($N193:AB193))), (MAX($N197/IF($I186&lt;=5,1,($I186-5)),$N197-SUM($N193:AB193))))),0)</f>
        <v>0</v>
      </c>
      <c r="AD193" s="105">
        <f>IFERROR(IF(OR($I186=0,AC198=0),0,IF($N197&gt;0,(MIN($N197/IF($I186&lt;=5,1,($I186-5)),$N197-SUM($N193:AC193))), (MAX($N197/IF($I186&lt;=5,1,($I186-5)),$N197-SUM($N193:AC193))))),0)</f>
        <v>0</v>
      </c>
      <c r="AE193" s="105">
        <f>IFERROR(IF(OR($I186=0,AD198=0),0,IF($N197&gt;0,(MIN($N197/IF($I186&lt;=5,1,($I186-5)),$N197-SUM($N193:AD193))), (MAX($N197/IF($I186&lt;=5,1,($I186-5)),$N197-SUM($N193:AD193))))),0)</f>
        <v>0</v>
      </c>
      <c r="AF193" s="105">
        <f>IFERROR(IF(OR($I186=0,AE198=0),0,IF($N197&gt;0,(MIN($N197/IF($I186&lt;=5,1,($I186-5)),$N197-SUM($N193:AE193))), (MAX($N197/IF($I186&lt;=5,1,($I186-5)),$N197-SUM($N193:AE193))))),0)</f>
        <v>0</v>
      </c>
      <c r="AG193" s="105">
        <f>IFERROR(IF(OR($I186=0,AF198=0),0,IF($N197&gt;0,(MIN($N197/IF($I186&lt;=5,1,($I186-5)),$N197-SUM($N193:AF193))), (MAX($N197/IF($I186&lt;=5,1,($I186-5)),$N197-SUM($N193:AF193))))),0)</f>
        <v>0</v>
      </c>
      <c r="AH193" s="105">
        <f>IFERROR(IF(OR($I186=0,AG198=0),0,IF($N197&gt;0,(MIN($N197/IF($I186&lt;=5,1,($I186-5)),$N197-SUM($N193:AG193))), (MAX($N197/IF($I186&lt;=5,1,($I186-5)),$N197-SUM($N193:AG193))))),0)</f>
        <v>0</v>
      </c>
      <c r="AI193" s="105">
        <f>IFERROR(IF(OR($I186=0,AH198=0),0,IF($N197&gt;0,(MIN($N197/IF($I186&lt;=5,1,($I186-5)),$N197-SUM($N193:AH193))), (MAX($N197/IF($I186&lt;=5,1,($I186-5)),$N197-SUM($N193:AH193))))),0)</f>
        <v>0</v>
      </c>
      <c r="AJ193" s="105">
        <f>IFERROR(IF(OR($I186=0,AI198=0),0,IF($N197&gt;0,(MIN($N197/IF($I186&lt;=5,1,($I186-5)),$N197-SUM($N193:AI193))), (MAX($N197/IF($I186&lt;=5,1,($I186-5)),$N197-SUM($N193:AI193))))),0)</f>
        <v>0</v>
      </c>
      <c r="AK193" s="105">
        <f>IFERROR(IF(OR($I186=0,AJ198=0),0,IF($N197&gt;0,(MIN($N197/IF($I186&lt;=5,1,($I186-5)),$N197-SUM($N193:AJ193))), (MAX($N197/IF($I186&lt;=5,1,($I186-5)),$N197-SUM($N193:AJ193))))),0)</f>
        <v>0</v>
      </c>
      <c r="AL193" s="105">
        <f>IFERROR(IF(OR($I186=0,AK198=0),0,IF($N197&gt;0,(MIN($N197/IF($I186&lt;=5,1,($I186-5)),$N197-SUM($N193:AK193))), (MAX($N197/IF($I186&lt;=5,1,($I186-5)),$N197-SUM($N193:AK193))))),0)</f>
        <v>0</v>
      </c>
      <c r="AM193" s="105">
        <f>IFERROR(IF(OR($I186=0,AL198=0),0,IF($N197&gt;0,(MIN($N197/IF($I186&lt;=5,1,($I186-5)),$N197-SUM($N193:AL193))), (MAX($N197/IF($I186&lt;=5,1,($I186-5)),$N197-SUM($N193:AL193))))),0)</f>
        <v>0</v>
      </c>
      <c r="AN193" s="105">
        <f>IFERROR(IF(OR($I186=0,AM198=0),0,IF($N197&gt;0,(MIN($N197/IF($I186&lt;=5,1,($I186-5)),$N197-SUM($N193:AM193))), (MAX($N197/IF($I186&lt;=5,1,($I186-5)),$N197-SUM($N193:AM193))))),0)</f>
        <v>0</v>
      </c>
      <c r="AO193" s="105">
        <f>IFERROR(IF(OR($I186=0,AN198=0),0,IF($N197&gt;0,(MIN($N197/IF($I186&lt;=5,1,($I186-5)),$N197-SUM($N193:AN193))), (MAX($N197/IF($I186&lt;=5,1,($I186-5)),$N197-SUM($N193:AN193))))),0)</f>
        <v>0</v>
      </c>
      <c r="AP193" s="105">
        <f>IFERROR(IF(OR($I186=0,AO198=0),0,IF($N197&gt;0,(MIN($N197/IF($I186&lt;=5,1,($I186-5)),$N197-SUM($N193:AO193))), (MAX($N197/IF($I186&lt;=5,1,($I186-5)),$N197-SUM($N193:AO193))))),0)</f>
        <v>0</v>
      </c>
      <c r="AQ193" s="105">
        <f>IFERROR(IF(OR($I186=0,AP198=0),0,IF($N197&gt;0,(MIN($N197/IF($I186&lt;=5,1,($I186-5)),$N197-SUM($N193:AP193))), (MAX($N197/IF($I186&lt;=5,1,($I186-5)),$N197-SUM($N193:AP193))))),0)</f>
        <v>0</v>
      </c>
      <c r="AR193" s="105">
        <f>IFERROR(IF(OR($I186=0,AQ198=0),0,IF($N197&gt;0,(MIN($N197/IF($I186&lt;=5,1,($I186-5)),$N197-SUM($N193:AQ193))), (MAX($N197/IF($I186&lt;=5,1,($I186-5)),$N197-SUM($N193:AQ193))))),0)</f>
        <v>0</v>
      </c>
      <c r="AS193" s="105">
        <f>IFERROR(IF(OR($I186=0,AR198=0),0,IF($N197&gt;0,(MIN($N197/IF($I186&lt;=5,1,($I186-5)),$N197-SUM($N193:AR193))), (MAX($N197/IF($I186&lt;=5,1,($I186-5)),$N197-SUM($N193:AR193))))),0)</f>
        <v>0</v>
      </c>
      <c r="AT193" s="105">
        <f>IFERROR(IF(OR($I186=0,AS198=0),0,IF($N197&gt;0,(MIN($N197/IF($I186&lt;=5,1,($I186-5)),$N197-SUM($N193:AS193))), (MAX($N197/IF($I186&lt;=5,1,($I186-5)),$N197-SUM($N193:AS193))))),0)</f>
        <v>0</v>
      </c>
      <c r="AU193" s="105">
        <f>IFERROR(IF(OR($I186=0,AT198=0),0,IF($N197&gt;0,(MIN($N197/IF($I186&lt;=5,1,($I186-5)),$N197-SUM($N193:AT193))), (MAX($N197/IF($I186&lt;=5,1,($I186-5)),$N197-SUM($N193:AT193))))),0)</f>
        <v>0</v>
      </c>
      <c r="AV193" s="105">
        <f>IFERROR(IF(OR($I186=0,AU198=0),0,IF($N197&gt;0,(MIN($N197/IF($I186&lt;=5,1,($I186-5)),$N197-SUM($N193:AU193))), (MAX($N197/IF($I186&lt;=5,1,($I186-5)),$N197-SUM($N193:AU193))))),0)</f>
        <v>0</v>
      </c>
      <c r="AW193" s="105">
        <f>IFERROR(IF(OR($I186=0,AV198=0),0,IF($N197&gt;0,(MIN($N197/IF($I186&lt;=5,1,($I186-5)),$N197-SUM($N193:AV193))), (MAX($N197/IF($I186&lt;=5,1,($I186-5)),$N197-SUM($N193:AV193))))),0)</f>
        <v>0</v>
      </c>
      <c r="AX193" s="105">
        <f>IFERROR(IF(OR($I186=0,AW198=0),0,IF($N197&gt;0,(MIN($N197/IF($I186&lt;=5,1,($I186-5)),$N197-SUM($N193:AW193))), (MAX($N197/IF($I186&lt;=5,1,($I186-5)),$N197-SUM($N193:AW193))))),0)</f>
        <v>0</v>
      </c>
      <c r="AY193" s="105">
        <f>IFERROR(IF(OR($I186=0,AX198=0),0,IF($N197&gt;0,(MIN($N197/IF($I186&lt;=5,1,($I186-5)),$N197-SUM($N193:AX193))), (MAX($N197/IF($I186&lt;=5,1,($I186-5)),$N197-SUM($N193:AX193))))),0)</f>
        <v>0</v>
      </c>
      <c r="AZ193" s="105">
        <f>IFERROR(IF(OR($I186=0,AY198=0),0,IF($N197&gt;0,(MIN($N197/IF($I186&lt;=5,1,($I186-5)),$N197-SUM($N193:AY193))), (MAX($N197/IF($I186&lt;=5,1,($I186-5)),$N197-SUM($N193:AY193))))),0)</f>
        <v>0</v>
      </c>
      <c r="BA193" s="105">
        <f>IFERROR(IF(OR($I186=0,AZ198=0),0,IF($N197&gt;0,(MIN($N197/IF($I186&lt;=5,1,($I186-5)),$N197-SUM($N193:AZ193))), (MAX($N197/IF($I186&lt;=5,1,($I186-5)),$N197-SUM($N193:AZ193))))),0)</f>
        <v>0</v>
      </c>
      <c r="BB193" s="105">
        <f>IFERROR(IF(OR($I186=0,BA198=0),0,IF($N197&gt;0,(MIN($N197/IF($I186&lt;=5,1,($I186-5)),$N197-SUM($N193:BA193))), (MAX($N197/IF($I186&lt;=5,1,($I186-5)),$N197-SUM($N193:BA193))))),0)</f>
        <v>0</v>
      </c>
      <c r="BC193" s="105">
        <f>IFERROR(IF(OR($I186=0,BB198=0),0,IF($N197&gt;0,(MIN($N197/IF($I186&lt;=5,1,($I186-5)),$N197-SUM($N193:BB193))), (MAX($N197/IF($I186&lt;=5,1,($I186-5)),$N197-SUM($N193:BB193))))),0)</f>
        <v>0</v>
      </c>
      <c r="BD193" s="105">
        <f>IFERROR(IF(OR($I186=0,BC198=0),0,IF($N197&gt;0,(MIN($N197/IF($I186&lt;=5,1,($I186-5)),$N197-SUM($N193:BC193))), (MAX($N197/IF($I186&lt;=5,1,($I186-5)),$N197-SUM($N193:BC193))))),0)</f>
        <v>0</v>
      </c>
      <c r="BE193" s="105">
        <f>IFERROR(IF(OR($I186=0,BD198=0),0,IF($N197&gt;0,(MIN($N197/IF($I186&lt;=5,1,($I186-5)),$N197-SUM($N193:BD193))), (MAX($N197/IF($I186&lt;=5,1,($I186-5)),$N197-SUM($N193:BD193))))),0)</f>
        <v>0</v>
      </c>
      <c r="BF193" s="105">
        <f>IFERROR(IF(OR($I186=0,BE198=0),0,IF($N197&gt;0,(MIN($N197/IF($I186&lt;=5,1,($I186-5)),$N197-SUM($N193:BE193))), (MAX($N197/IF($I186&lt;=5,1,($I186-5)),$N197-SUM($N193:BE193))))),0)</f>
        <v>0</v>
      </c>
      <c r="BG193" s="105">
        <f>IFERROR(IF(OR($I186=0,BF198=0),0,IF($N197&gt;0,(MIN($N197/IF($I186&lt;=5,1,($I186-5)),$N197-SUM($N193:BF193))), (MAX($N197/IF($I186&lt;=5,1,($I186-5)),$N197-SUM($N193:BF193))))),0)</f>
        <v>0</v>
      </c>
      <c r="BH193" s="105">
        <f>IFERROR(IF(OR($I186=0,BG198=0),0,IF($N197&gt;0,(MIN($N197/IF($I186&lt;=5,1,($I186-5)),$N197-SUM($N193:BG193))), (MAX($N197/IF($I186&lt;=5,1,($I186-5)),$N197-SUM($N193:BG193))))),0)</f>
        <v>0</v>
      </c>
      <c r="BI193" s="105">
        <f>IFERROR(IF(OR($I186=0,BH198=0),0,IF($N197&gt;0,(MIN($N197/IF($I186&lt;=5,1,($I186-5)),$N197-SUM($N193:BH193))), (MAX($N197/IF($I186&lt;=5,1,($I186-5)),$N197-SUM($N193:BH193))))),0)</f>
        <v>0</v>
      </c>
      <c r="BJ193" s="105">
        <f>IFERROR(IF(OR($I186=0,BI198=0),0,IF($N197&gt;0,(MIN($N197/IF($I186&lt;=5,1,($I186-5)),$N197-SUM($N193:BI193))), (MAX($N197/IF($I186&lt;=5,1,($I186-5)),$N197-SUM($N193:BI193))))),0)</f>
        <v>0</v>
      </c>
      <c r="BK193" s="105">
        <f>IFERROR(IF(OR($I186=0,BJ198=0),0,IF($N197&gt;0,(MIN($N197/IF($I186&lt;=5,1,($I186-5)),$N197-SUM($N193:BJ193))), (MAX($N197/IF($I186&lt;=5,1,($I186-5)),$N197-SUM($N193:BJ193))))),0)</f>
        <v>0</v>
      </c>
      <c r="BL193" s="105">
        <f>IFERROR(IF(OR($I186=0,BK198=0),0,IF($N197&gt;0,(MIN($N197/IF($I186&lt;=5,1,($I186-5)),$N197-SUM($N193:BK193))), (MAX($N197/IF($I186&lt;=5,1,($I186-5)),$N197-SUM($N193:BK193))))),0)</f>
        <v>0</v>
      </c>
      <c r="BM193" s="105">
        <f>IFERROR(IF(OR($I186=0,BL198=0),0,IF($N197&gt;0,(MIN($N197/IF($I186&lt;=5,1,($I186-5)),$N197-SUM($N193:BL193))), (MAX($N197/IF($I186&lt;=5,1,($I186-5)),$N197-SUM($N193:BL193))))),0)</f>
        <v>0</v>
      </c>
      <c r="BN193" s="105">
        <f>IFERROR(IF(OR($I186=0,BM198=0),0,IF($N197&gt;0,(MIN($N197/IF($I186&lt;=5,1,($I186-5)),$N197-SUM($N193:BM193))), (MAX($N197/IF($I186&lt;=5,1,($I186-5)),$N197-SUM($N193:BM193))))),0)</f>
        <v>0</v>
      </c>
      <c r="BO193" s="105">
        <f>IFERROR(IF(OR($I186=0,BN198=0),0,IF($N197&gt;0,(MIN($N197/IF($I186&lt;=5,1,($I186-5)),$N197-SUM($N193:BN193))), (MAX($N197/IF($I186&lt;=5,1,($I186-5)),$N197-SUM($N193:BN193))))),0)</f>
        <v>0</v>
      </c>
      <c r="BP193" s="105">
        <f>IFERROR(IF(OR($I186=0,BO198=0),0,IF($N197&gt;0,(MIN($N197/IF($I186&lt;=5,1,($I186-5)),$N197-SUM($N193:BO193))), (MAX($N197/IF($I186&lt;=5,1,($I186-5)),$N197-SUM($N193:BO193))))),0)</f>
        <v>0</v>
      </c>
      <c r="BQ193" s="105">
        <f>IFERROR(IF(OR($I186=0,BP198=0),0,IF($N197&gt;0,(MIN($N197/IF($I186&lt;=5,1,($I186-5)),$N197-SUM($N193:BP193))), (MAX($N197/IF($I186&lt;=5,1,($I186-5)),$N197-SUM($N193:BP193))))),0)</f>
        <v>0</v>
      </c>
      <c r="BR193" s="105">
        <f>IFERROR(IF(OR($I186=0,BQ198=0),0,IF($N197&gt;0,(MIN($N197/IF($I186&lt;=5,1,($I186-5)),$N197-SUM($N193:BQ193))), (MAX($N197/IF($I186&lt;=5,1,($I186-5)),$N197-SUM($N193:BQ193))))),0)</f>
        <v>0</v>
      </c>
      <c r="BS193" s="105">
        <f>IFERROR(IF(OR($I186=0,BR198=0),0,IF($N197&gt;0,(MIN($N197/IF($I186&lt;=5,1,($I186-5)),$N197-SUM($N193:BR193))), (MAX($N197/IF($I186&lt;=5,1,($I186-5)),$N197-SUM($N193:BR193))))),0)</f>
        <v>0</v>
      </c>
      <c r="BT193" s="105">
        <f>IFERROR(IF(OR($I186=0,BS198=0),0,IF($N197&gt;0,(MIN($N197/IF($I186&lt;=5,1,($I186-5)),$N197-SUM($N193:BS193))), (MAX($N197/IF($I186&lt;=5,1,($I186-5)),$N197-SUM($N193:BS193))))),0)</f>
        <v>0</v>
      </c>
      <c r="BU193" s="105">
        <f>IFERROR(IF(OR($I186=0,BT198=0),0,IF($N197&gt;0,(MIN($N197/IF($I186&lt;=5,1,($I186-5)),$N197-SUM($N193:BT193))), (MAX($N197/IF($I186&lt;=5,1,($I186-5)),$N197-SUM($N193:BT193))))),0)</f>
        <v>0</v>
      </c>
      <c r="BV193" s="105">
        <f>IFERROR(IF(OR($I186=0,BU198=0),0,IF($N197&gt;0,(MIN($N197/IF($I186&lt;=5,1,($I186-5)),$N197-SUM($N193:BU193))), (MAX($N197/IF($I186&lt;=5,1,($I186-5)),$N197-SUM($N193:BU193))))),0)</f>
        <v>0</v>
      </c>
      <c r="BW193" s="105">
        <f>IFERROR(IF(OR($I186=0,BV198=0),0,IF($N197&gt;0,(MIN($N197/IF($I186&lt;=5,1,($I186-5)),$N197-SUM($N193:BV193))), (MAX($N197/IF($I186&lt;=5,1,($I186-5)),$N197-SUM($N193:BV193))))),0)</f>
        <v>0</v>
      </c>
      <c r="BX193" s="105">
        <f>IFERROR(IF(OR($I186=0,BW198=0),0,IF($N197&gt;0,(MIN($N197/IF($I186&lt;=5,1,($I186-5)),$N197-SUM($N193:BW193))), (MAX($N197/IF($I186&lt;=5,1,($I186-5)),$N197-SUM($N193:BW193))))),0)</f>
        <v>0</v>
      </c>
      <c r="BY193" s="105">
        <f>IFERROR(IF(OR($I186=0,BX198=0),0,IF($N197&gt;0,(MIN($N197/IF($I186&lt;=5,1,($I186-5)),$N197-SUM($N193:BX193))), (MAX($N197/IF($I186&lt;=5,1,($I186-5)),$N197-SUM($N193:BX193))))),0)</f>
        <v>0</v>
      </c>
      <c r="BZ193" s="105">
        <f>IFERROR(IF(OR($I186=0,BY198=0),0,IF($N197&gt;0,(MIN($N197/IF($I186&lt;=5,1,($I186-5)),$N197-SUM($N193:BY193))), (MAX($N197/IF($I186&lt;=5,1,($I186-5)),$N197-SUM($N193:BY193))))),0)</f>
        <v>0</v>
      </c>
      <c r="CA193" s="105">
        <f>IFERROR(IF(OR($I186=0,BZ198=0),0,IF($N197&gt;0,(MIN($N197/IF($I186&lt;=5,1,($I186-5)),$N197-SUM($N193:BZ193))), (MAX($N197/IF($I186&lt;=5,1,($I186-5)),$N197-SUM($N193:BZ193))))),0)</f>
        <v>0</v>
      </c>
      <c r="CB193" s="105">
        <f>IFERROR(IF(OR($I186=0,CA198=0),0,IF($N197&gt;0,(MIN($N197/IF($I186&lt;=5,1,($I186-5)),$N197-SUM($N193:CA193))), (MAX($N197/IF($I186&lt;=5,1,($I186-5)),$N197-SUM($N193:CA193))))),0)</f>
        <v>0</v>
      </c>
      <c r="CC193" s="105">
        <f>IFERROR(IF(OR($I186=0,CB198=0),0,IF($N197&gt;0,(MIN($N197/IF($I186&lt;=5,1,($I186-5)),$N197-SUM($N193:CB193))), (MAX($N197/IF($I186&lt;=5,1,($I186-5)),$N197-SUM($N193:CB193))))),0)</f>
        <v>0</v>
      </c>
      <c r="CD193" s="105">
        <f>IFERROR(IF(OR($I186=0,CC198=0),0,IF($N197&gt;0,(MIN($N197/IF($I186&lt;=5,1,($I186-5)),$N197-SUM($N193:CC193))), (MAX($N197/IF($I186&lt;=5,1,($I186-5)),$N197-SUM($N193:CC193))))),0)</f>
        <v>0</v>
      </c>
      <c r="CE193" s="105">
        <f>IFERROR(IF(OR($I186=0,CD198=0),0,IF($N197&gt;0,(MIN($N197/IF($I186&lt;=5,1,($I186-5)),$N197-SUM($N193:CD193))), (MAX($N197/IF($I186&lt;=5,1,($I186-5)),$N197-SUM($N193:CD193))))),0)</f>
        <v>0</v>
      </c>
      <c r="CF193" s="105">
        <f>IFERROR(IF(OR($I186=0,CE198=0),0,IF($N197&gt;0,(MIN($N197/IF($I186&lt;=5,1,($I186-5)),$N197-SUM($N193:CE193))), (MAX($N197/IF($I186&lt;=5,1,($I186-5)),$N197-SUM($N193:CE193))))),0)</f>
        <v>0</v>
      </c>
    </row>
    <row r="194" spans="1:2018" s="153" customFormat="1" ht="12.75" customHeight="1">
      <c r="C194" s="164"/>
      <c r="D194" s="104" t="s">
        <v>32</v>
      </c>
      <c r="E194" s="104" t="s">
        <v>185</v>
      </c>
      <c r="F194" s="106"/>
      <c r="G194" s="106"/>
      <c r="H194" s="106"/>
      <c r="I194" s="107"/>
      <c r="J194" s="268">
        <f>SUM(J191:J192)</f>
        <v>19.260216252050498</v>
      </c>
      <c r="K194" s="268">
        <f t="shared" ref="K194:BV194" si="672">SUM(K191:K192)</f>
        <v>19.260216252050498</v>
      </c>
      <c r="L194" s="268">
        <f t="shared" si="672"/>
        <v>19.260216252050498</v>
      </c>
      <c r="M194" s="268">
        <f t="shared" si="672"/>
        <v>19.260216252050498</v>
      </c>
      <c r="N194" s="268">
        <f t="shared" si="672"/>
        <v>19.260216252050498</v>
      </c>
      <c r="O194" s="268">
        <f t="shared" si="672"/>
        <v>19.260216252050498</v>
      </c>
      <c r="P194" s="268">
        <f t="shared" si="672"/>
        <v>19.260216252050498</v>
      </c>
      <c r="Q194" s="268">
        <f t="shared" si="672"/>
        <v>19.260216252050498</v>
      </c>
      <c r="R194" s="268">
        <f t="shared" si="672"/>
        <v>19.260216252050498</v>
      </c>
      <c r="S194" s="268">
        <f t="shared" si="672"/>
        <v>19.260216252050498</v>
      </c>
      <c r="T194" s="268">
        <f t="shared" si="672"/>
        <v>19.260216252050498</v>
      </c>
      <c r="U194" s="268">
        <f t="shared" si="672"/>
        <v>19.260216252050498</v>
      </c>
      <c r="V194" s="268">
        <f t="shared" si="672"/>
        <v>19.260216252050498</v>
      </c>
      <c r="W194" s="268">
        <f t="shared" si="672"/>
        <v>19.260216252050498</v>
      </c>
      <c r="X194" s="268">
        <f t="shared" si="672"/>
        <v>19.260216252050498</v>
      </c>
      <c r="Y194" s="268">
        <f t="shared" si="672"/>
        <v>19.260216252050498</v>
      </c>
      <c r="Z194" s="268">
        <f t="shared" si="672"/>
        <v>19.260216252050498</v>
      </c>
      <c r="AA194" s="268">
        <f t="shared" si="672"/>
        <v>19.260216252050498</v>
      </c>
      <c r="AB194" s="268">
        <f t="shared" si="672"/>
        <v>19.260216252050498</v>
      </c>
      <c r="AC194" s="268">
        <f t="shared" si="672"/>
        <v>19.260216252050498</v>
      </c>
      <c r="AD194" s="268">
        <f t="shared" si="672"/>
        <v>19.260216252050498</v>
      </c>
      <c r="AE194" s="268">
        <f t="shared" si="672"/>
        <v>19.260216252050498</v>
      </c>
      <c r="AF194" s="268">
        <f t="shared" si="672"/>
        <v>19.260216252050498</v>
      </c>
      <c r="AG194" s="268">
        <f t="shared" si="672"/>
        <v>19.260216252050498</v>
      </c>
      <c r="AH194" s="268">
        <f t="shared" si="672"/>
        <v>19.260216252050498</v>
      </c>
      <c r="AI194" s="268">
        <f t="shared" si="672"/>
        <v>19.260216252050498</v>
      </c>
      <c r="AJ194" s="268">
        <f t="shared" si="672"/>
        <v>19.260216252050498</v>
      </c>
      <c r="AK194" s="268">
        <f t="shared" si="672"/>
        <v>19.260216252050498</v>
      </c>
      <c r="AL194" s="268">
        <f t="shared" si="672"/>
        <v>19.260216252050498</v>
      </c>
      <c r="AM194" s="268">
        <f t="shared" si="672"/>
        <v>19.260216252050498</v>
      </c>
      <c r="AN194" s="268">
        <f t="shared" si="672"/>
        <v>19.260216252050498</v>
      </c>
      <c r="AO194" s="268">
        <f t="shared" si="672"/>
        <v>19.260216252050498</v>
      </c>
      <c r="AP194" s="268">
        <f t="shared" si="672"/>
        <v>19.260216252050498</v>
      </c>
      <c r="AQ194" s="268">
        <f t="shared" si="672"/>
        <v>19.260216252050498</v>
      </c>
      <c r="AR194" s="268">
        <f t="shared" si="672"/>
        <v>19.260216252050498</v>
      </c>
      <c r="AS194" s="268">
        <f t="shared" si="672"/>
        <v>19.260216252050498</v>
      </c>
      <c r="AT194" s="268">
        <f t="shared" si="672"/>
        <v>19.260216252050498</v>
      </c>
      <c r="AU194" s="268">
        <f t="shared" si="672"/>
        <v>19.260216252050498</v>
      </c>
      <c r="AV194" s="268">
        <f t="shared" si="672"/>
        <v>19.260216252050498</v>
      </c>
      <c r="AW194" s="268">
        <f t="shared" si="672"/>
        <v>19.260216252050498</v>
      </c>
      <c r="AX194" s="268">
        <f t="shared" si="672"/>
        <v>19.260216252050498</v>
      </c>
      <c r="AY194" s="268">
        <f t="shared" si="672"/>
        <v>19.260216252050498</v>
      </c>
      <c r="AZ194" s="268">
        <f t="shared" si="672"/>
        <v>6.4537123237000493</v>
      </c>
      <c r="BA194" s="268">
        <f t="shared" si="672"/>
        <v>5.6587401087877858</v>
      </c>
      <c r="BB194" s="268">
        <f t="shared" si="672"/>
        <v>5.6587401087877858</v>
      </c>
      <c r="BC194" s="268">
        <f t="shared" si="672"/>
        <v>5.6587401087877858</v>
      </c>
      <c r="BD194" s="268">
        <f t="shared" si="672"/>
        <v>5.6587401087877858</v>
      </c>
      <c r="BE194" s="268">
        <f t="shared" si="672"/>
        <v>5.6587401087877858</v>
      </c>
      <c r="BF194" s="268">
        <f t="shared" si="672"/>
        <v>5.6587401087877858</v>
      </c>
      <c r="BG194" s="268">
        <f t="shared" si="672"/>
        <v>5.6587401087877858</v>
      </c>
      <c r="BH194" s="268">
        <f t="shared" si="672"/>
        <v>5.6587401087877858</v>
      </c>
      <c r="BI194" s="268">
        <f t="shared" si="672"/>
        <v>5.6587401087877858</v>
      </c>
      <c r="BJ194" s="268">
        <f t="shared" si="672"/>
        <v>5.6587401087877858</v>
      </c>
      <c r="BK194" s="268">
        <f t="shared" si="672"/>
        <v>5.6587401087877858</v>
      </c>
      <c r="BL194" s="268">
        <f t="shared" si="672"/>
        <v>5.6587401087877858</v>
      </c>
      <c r="BM194" s="268">
        <f t="shared" si="672"/>
        <v>5.6587401087877858</v>
      </c>
      <c r="BN194" s="268">
        <f t="shared" si="672"/>
        <v>5.6587401087877858</v>
      </c>
      <c r="BO194" s="268">
        <f t="shared" si="672"/>
        <v>5.5431946915618369</v>
      </c>
      <c r="BP194" s="268">
        <f t="shared" si="672"/>
        <v>0</v>
      </c>
      <c r="BQ194" s="268">
        <f t="shared" si="672"/>
        <v>0</v>
      </c>
      <c r="BR194" s="268">
        <f t="shared" si="672"/>
        <v>0</v>
      </c>
      <c r="BS194" s="268">
        <f t="shared" si="672"/>
        <v>0</v>
      </c>
      <c r="BT194" s="268">
        <f t="shared" si="672"/>
        <v>0</v>
      </c>
      <c r="BU194" s="268">
        <f t="shared" si="672"/>
        <v>0</v>
      </c>
      <c r="BV194" s="268">
        <f t="shared" si="672"/>
        <v>0</v>
      </c>
      <c r="BW194" s="268">
        <f t="shared" ref="BW194:CF194" si="673">SUM(BW191:BW192)</f>
        <v>0</v>
      </c>
      <c r="BX194" s="268">
        <f t="shared" si="673"/>
        <v>0</v>
      </c>
      <c r="BY194" s="268">
        <f t="shared" si="673"/>
        <v>0</v>
      </c>
      <c r="BZ194" s="268">
        <f t="shared" si="673"/>
        <v>0</v>
      </c>
      <c r="CA194" s="268">
        <f t="shared" si="673"/>
        <v>0</v>
      </c>
      <c r="CB194" s="268">
        <f t="shared" si="673"/>
        <v>0</v>
      </c>
      <c r="CC194" s="268">
        <f t="shared" si="673"/>
        <v>0</v>
      </c>
      <c r="CD194" s="268">
        <f t="shared" si="673"/>
        <v>0</v>
      </c>
      <c r="CE194" s="268">
        <f t="shared" si="673"/>
        <v>0</v>
      </c>
      <c r="CF194" s="268">
        <f t="shared" si="673"/>
        <v>0</v>
      </c>
    </row>
    <row r="195" spans="1:2018" s="153" customFormat="1" ht="12.75" customHeight="1">
      <c r="C195" s="164"/>
      <c r="D195" s="155" t="s">
        <v>204</v>
      </c>
      <c r="E195" s="155"/>
      <c r="I195" s="31">
        <f>IF(I$4=first_reg_period, INDEX(Inputs!$J$94:$J$121,MATCH(B185,Inputs!$C$94:$C$121,0)),0)</f>
        <v>572.05697023194591</v>
      </c>
      <c r="J195" s="166">
        <f>IF(J$4=first_reg_period, INDEX(Inputs!$J$94:$J$121,MATCH(C185,Inputs!$C$94:$C$121,0)),0)</f>
        <v>0</v>
      </c>
      <c r="K195" s="166">
        <f>IF(K$4=first_reg_period, INDEX(Inputs!$J$94:$J$121,MATCH(D185,Inputs!$C$94:$C$121,0)),0)</f>
        <v>0</v>
      </c>
      <c r="L195" s="166">
        <f>IF(L$4=first_reg_period, INDEX(Inputs!$J$94:$J$121,MATCH(E185,Inputs!$C$94:$C$121,0)),0)</f>
        <v>0</v>
      </c>
      <c r="M195" s="166">
        <f>IF(M$4=first_reg_period, INDEX(Inputs!$J$94:$J$121,MATCH(F185,Inputs!$C$94:$C$121,0)),0)</f>
        <v>0</v>
      </c>
      <c r="N195" s="166">
        <f>IF(N$4=first_reg_period, INDEX(Inputs!$J$94:$J$121,MATCH(G185,Inputs!$C$94:$C$121,0)),0)</f>
        <v>0</v>
      </c>
      <c r="O195" s="31">
        <f>IF(O$4=first_reg_period, INDEX(Inputs!$J$94:$J$121,MATCH(H185,Inputs!$C$94:$C$121,0)),0)</f>
        <v>0</v>
      </c>
      <c r="P195" s="31">
        <f>IF(P$4=first_reg_period, INDEX(Inputs!$J$94:$J$121,MATCH(I185,Inputs!$C$94:$C$121,0)),0)</f>
        <v>0</v>
      </c>
      <c r="Q195" s="31">
        <f>IF(Q$4=first_reg_period, INDEX(Inputs!$J$94:$J$121,MATCH(J185,Inputs!$C$94:$C$121,0)),0)</f>
        <v>0</v>
      </c>
      <c r="R195" s="31">
        <f>IF(R$4=first_reg_period, INDEX(Inputs!$J$94:$J$121,MATCH(K185,Inputs!$C$94:$C$121,0)),0)</f>
        <v>0</v>
      </c>
      <c r="S195" s="31">
        <f>IF(S$4=first_reg_period, INDEX(Inputs!$J$94:$J$121,MATCH(L185,Inputs!$C$94:$C$121,0)),0)</f>
        <v>0</v>
      </c>
      <c r="T195" s="31">
        <f>IF(T$4=first_reg_period, INDEX(Inputs!$J$94:$J$121,MATCH(M185,Inputs!$C$94:$C$121,0)),0)</f>
        <v>0</v>
      </c>
      <c r="U195" s="31">
        <f>IF(U$4=first_reg_period, INDEX(Inputs!$J$94:$J$121,MATCH(N185,Inputs!$C$94:$C$121,0)),0)</f>
        <v>0</v>
      </c>
      <c r="V195" s="31">
        <f>IF(V$4=first_reg_period, INDEX(Inputs!$J$94:$J$121,MATCH(O185,Inputs!$C$94:$C$121,0)),0)</f>
        <v>0</v>
      </c>
      <c r="W195" s="31">
        <f>IF(W$4=first_reg_period, INDEX(Inputs!$J$94:$J$121,MATCH(P185,Inputs!$C$94:$C$121,0)),0)</f>
        <v>0</v>
      </c>
      <c r="X195" s="31">
        <f>IF(X$4=first_reg_period, INDEX(Inputs!$J$94:$J$121,MATCH(Q185,Inputs!$C$94:$C$121,0)),0)</f>
        <v>0</v>
      </c>
      <c r="Y195" s="31">
        <f>IF(Y$4=first_reg_period, INDEX(Inputs!$J$94:$J$121,MATCH(R185,Inputs!$C$94:$C$121,0)),0)</f>
        <v>0</v>
      </c>
      <c r="Z195" s="31">
        <f>IF(Z$4=first_reg_period, INDEX(Inputs!$J$94:$J$121,MATCH(S185,Inputs!$C$94:$C$121,0)),0)</f>
        <v>0</v>
      </c>
      <c r="AA195" s="31">
        <f>IF(AA$4=first_reg_period, INDEX(Inputs!$J$94:$J$121,MATCH(T185,Inputs!$C$94:$C$121,0)),0)</f>
        <v>0</v>
      </c>
      <c r="AB195" s="31">
        <f>IF(AB$4=first_reg_period, INDEX(Inputs!$J$94:$J$121,MATCH(U185,Inputs!$C$94:$C$121,0)),0)</f>
        <v>0</v>
      </c>
      <c r="AC195" s="31">
        <f>IF(AC$4=first_reg_period, INDEX(Inputs!$J$94:$J$121,MATCH(V185,Inputs!$C$94:$C$121,0)),0)</f>
        <v>0</v>
      </c>
      <c r="AD195" s="31">
        <f>IF(AD$4=first_reg_period, INDEX(Inputs!$J$94:$J$121,MATCH(W185,Inputs!$C$94:$C$121,0)),0)</f>
        <v>0</v>
      </c>
      <c r="AE195" s="31">
        <f>IF(AE$4=first_reg_period, INDEX(Inputs!$J$94:$J$121,MATCH(X185,Inputs!$C$94:$C$121,0)),0)</f>
        <v>0</v>
      </c>
      <c r="AF195" s="31">
        <f>IF(AF$4=first_reg_period, INDEX(Inputs!$J$94:$J$121,MATCH(Y185,Inputs!$C$94:$C$121,0)),0)</f>
        <v>0</v>
      </c>
      <c r="AG195" s="31">
        <f>IF(AG$4=first_reg_period, INDEX(Inputs!$J$94:$J$121,MATCH(Z185,Inputs!$C$94:$C$121,0)),0)</f>
        <v>0</v>
      </c>
      <c r="AH195" s="31">
        <f>IF(AH$4=first_reg_period, INDEX(Inputs!$J$94:$J$121,MATCH(AA185,Inputs!$C$94:$C$121,0)),0)</f>
        <v>0</v>
      </c>
      <c r="AI195" s="31">
        <f>IF(AI$4=first_reg_period, INDEX(Inputs!$J$94:$J$121,MATCH(AB185,Inputs!$C$94:$C$121,0)),0)</f>
        <v>0</v>
      </c>
      <c r="AJ195" s="31">
        <f>IF(AJ$4=first_reg_period, INDEX(Inputs!$J$94:$J$121,MATCH(AC185,Inputs!$C$94:$C$121,0)),0)</f>
        <v>0</v>
      </c>
      <c r="AK195" s="31">
        <f>IF(AK$4=first_reg_period, INDEX(Inputs!$J$94:$J$121,MATCH(AD185,Inputs!$C$94:$C$121,0)),0)</f>
        <v>0</v>
      </c>
      <c r="AL195" s="31">
        <f>IF(AL$4=first_reg_period, INDEX(Inputs!$J$94:$J$121,MATCH(AE185,Inputs!$C$94:$C$121,0)),0)</f>
        <v>0</v>
      </c>
      <c r="AM195" s="31">
        <f>IF(AM$4=first_reg_period, INDEX(Inputs!$J$94:$J$121,MATCH(AF185,Inputs!$C$94:$C$121,0)),0)</f>
        <v>0</v>
      </c>
      <c r="AN195" s="31">
        <f>IF(AN$4=first_reg_period, INDEX(Inputs!$J$94:$J$121,MATCH(AG185,Inputs!$C$94:$C$121,0)),0)</f>
        <v>0</v>
      </c>
      <c r="AO195" s="31">
        <f>IF(AO$4=first_reg_period, INDEX(Inputs!$J$94:$J$121,MATCH(AH185,Inputs!$C$94:$C$121,0)),0)</f>
        <v>0</v>
      </c>
      <c r="AP195" s="31">
        <f>IF(AP$4=first_reg_period, INDEX(Inputs!$J$94:$J$121,MATCH(AI185,Inputs!$C$94:$C$121,0)),0)</f>
        <v>0</v>
      </c>
      <c r="AQ195" s="31">
        <f>IF(AQ$4=first_reg_period, INDEX(Inputs!$J$94:$J$121,MATCH(AJ185,Inputs!$C$94:$C$121,0)),0)</f>
        <v>0</v>
      </c>
      <c r="AR195" s="31">
        <f>IF(AR$4=first_reg_period, INDEX(Inputs!$J$94:$J$121,MATCH(AK185,Inputs!$C$94:$C$121,0)),0)</f>
        <v>0</v>
      </c>
      <c r="AS195" s="31">
        <f>IF(AS$4=first_reg_period, INDEX(Inputs!$J$94:$J$121,MATCH(AL185,Inputs!$C$94:$C$121,0)),0)</f>
        <v>0</v>
      </c>
      <c r="AT195" s="31">
        <f>IF(AT$4=first_reg_period, INDEX(Inputs!$J$94:$J$121,MATCH(AM185,Inputs!$C$94:$C$121,0)),0)</f>
        <v>0</v>
      </c>
      <c r="AU195" s="31">
        <f>IF(AU$4=first_reg_period, INDEX(Inputs!$J$94:$J$121,MATCH(AN185,Inputs!$C$94:$C$121,0)),0)</f>
        <v>0</v>
      </c>
      <c r="AV195" s="31">
        <f>IF(AV$4=first_reg_period, INDEX(Inputs!$J$94:$J$121,MATCH(AO185,Inputs!$C$94:$C$121,0)),0)</f>
        <v>0</v>
      </c>
      <c r="AW195" s="31">
        <f>IF(AW$4=first_reg_period, INDEX(Inputs!$J$94:$J$121,MATCH(AP185,Inputs!$C$94:$C$121,0)),0)</f>
        <v>0</v>
      </c>
      <c r="AX195" s="31">
        <f>IF(AX$4=first_reg_period, INDEX(Inputs!$J$94:$J$121,MATCH(AQ185,Inputs!$C$94:$C$121,0)),0)</f>
        <v>0</v>
      </c>
      <c r="AY195" s="31">
        <f>IF(AY$4=first_reg_period, INDEX(Inputs!$J$94:$J$121,MATCH(AR185,Inputs!$C$94:$C$121,0)),0)</f>
        <v>0</v>
      </c>
      <c r="AZ195" s="31">
        <f>IF(AZ$4=first_reg_period, INDEX(Inputs!$J$94:$J$121,MATCH(AS185,Inputs!$C$94:$C$121,0)),0)</f>
        <v>0</v>
      </c>
      <c r="BA195" s="31">
        <f>IF(BA$4=first_reg_period, INDEX(Inputs!$J$94:$J$121,MATCH(AT185,Inputs!$C$94:$C$121,0)),0)</f>
        <v>0</v>
      </c>
      <c r="BB195" s="31">
        <f>IF(BB$4=first_reg_period, INDEX(Inputs!$J$94:$J$121,MATCH(AU185,Inputs!$C$94:$C$121,0)),0)</f>
        <v>0</v>
      </c>
      <c r="BC195" s="31">
        <f>IF(BC$4=first_reg_period, INDEX(Inputs!$J$94:$J$121,MATCH(AV185,Inputs!$C$94:$C$121,0)),0)</f>
        <v>0</v>
      </c>
      <c r="BD195" s="31">
        <f>IF(BD$4=first_reg_period, INDEX(Inputs!$J$94:$J$121,MATCH(AW185,Inputs!$C$94:$C$121,0)),0)</f>
        <v>0</v>
      </c>
      <c r="BE195" s="31">
        <f>IF(BE$4=first_reg_period, INDEX(Inputs!$J$94:$J$121,MATCH(AX185,Inputs!$C$94:$C$121,0)),0)</f>
        <v>0</v>
      </c>
      <c r="BF195" s="31">
        <f>IF(BF$4=first_reg_period, INDEX(Inputs!$J$94:$J$121,MATCH(AY185,Inputs!$C$94:$C$121,0)),0)</f>
        <v>0</v>
      </c>
      <c r="BG195" s="31">
        <f>IF(BG$4=first_reg_period, INDEX(Inputs!$J$94:$J$121,MATCH(AZ185,Inputs!$C$94:$C$121,0)),0)</f>
        <v>0</v>
      </c>
      <c r="BH195" s="31">
        <f>IF(BH$4=first_reg_period, INDEX(Inputs!$J$94:$J$121,MATCH(BA185,Inputs!$C$94:$C$121,0)),0)</f>
        <v>0</v>
      </c>
      <c r="BI195" s="31">
        <f>IF(BI$4=first_reg_period, INDEX(Inputs!$J$94:$J$121,MATCH(BB185,Inputs!$C$94:$C$121,0)),0)</f>
        <v>0</v>
      </c>
      <c r="BJ195" s="31">
        <f>IF(BJ$4=first_reg_period, INDEX(Inputs!$J$94:$J$121,MATCH(BC185,Inputs!$C$94:$C$121,0)),0)</f>
        <v>0</v>
      </c>
      <c r="BK195" s="31">
        <f>IF(BK$4=first_reg_period, INDEX(Inputs!$J$94:$J$121,MATCH(BD185,Inputs!$C$94:$C$121,0)),0)</f>
        <v>0</v>
      </c>
      <c r="BL195" s="31">
        <f>IF(BL$4=first_reg_period, INDEX(Inputs!$J$94:$J$121,MATCH(BE185,Inputs!$C$94:$C$121,0)),0)</f>
        <v>0</v>
      </c>
      <c r="BM195" s="31">
        <f>IF(BM$4=first_reg_period, INDEX(Inputs!$J$94:$J$121,MATCH(BF185,Inputs!$C$94:$C$121,0)),0)</f>
        <v>0</v>
      </c>
      <c r="BN195" s="31">
        <f>IF(BN$4=first_reg_period, INDEX(Inputs!$J$94:$J$121,MATCH(BG185,Inputs!$C$94:$C$121,0)),0)</f>
        <v>0</v>
      </c>
      <c r="BO195" s="31">
        <f>IF(BO$4=first_reg_period, INDEX(Inputs!$J$94:$J$121,MATCH(BH185,Inputs!$C$94:$C$121,0)),0)</f>
        <v>0</v>
      </c>
      <c r="BP195" s="31">
        <f>IF(BP$4=first_reg_period, INDEX(Inputs!$J$94:$J$121,MATCH(BI185,Inputs!$C$94:$C$121,0)),0)</f>
        <v>0</v>
      </c>
      <c r="BQ195" s="31">
        <f>IF(BQ$4=first_reg_period, INDEX(Inputs!$J$94:$J$121,MATCH(BJ185,Inputs!$C$94:$C$121,0)),0)</f>
        <v>0</v>
      </c>
      <c r="BR195" s="31">
        <f>IF(BR$4=first_reg_period, INDEX(Inputs!$J$94:$J$121,MATCH(BK185,Inputs!$C$94:$C$121,0)),0)</f>
        <v>0</v>
      </c>
      <c r="BS195" s="31">
        <f>IF(BS$4=first_reg_period, INDEX(Inputs!$J$94:$J$121,MATCH(BL185,Inputs!$C$94:$C$121,0)),0)</f>
        <v>0</v>
      </c>
      <c r="BT195" s="31">
        <f>IF(BT$4=first_reg_period, INDEX(Inputs!$J$94:$J$121,MATCH(BM185,Inputs!$C$94:$C$121,0)),0)</f>
        <v>0</v>
      </c>
      <c r="BU195" s="31">
        <f>IF(BU$4=first_reg_period, INDEX(Inputs!$J$94:$J$121,MATCH(BN185,Inputs!$C$94:$C$121,0)),0)</f>
        <v>0</v>
      </c>
      <c r="BV195" s="31">
        <f>IF(BV$4=first_reg_period, INDEX(Inputs!$J$94:$J$121,MATCH(BO185,Inputs!$C$94:$C$121,0)),0)</f>
        <v>0</v>
      </c>
      <c r="BW195" s="31">
        <f>IF(BW$4=first_reg_period, INDEX(Inputs!$J$94:$J$121,MATCH(BP185,Inputs!$C$94:$C$121,0)),0)</f>
        <v>0</v>
      </c>
      <c r="BX195" s="31">
        <f>IF(BX$4=first_reg_period, INDEX(Inputs!$J$94:$J$121,MATCH(BQ185,Inputs!$C$94:$C$121,0)),0)</f>
        <v>0</v>
      </c>
      <c r="BY195" s="31">
        <f>IF(BY$4=first_reg_period, INDEX(Inputs!$J$94:$J$121,MATCH(BR185,Inputs!$C$94:$C$121,0)),0)</f>
        <v>0</v>
      </c>
      <c r="BZ195" s="31">
        <f>IF(BZ$4=first_reg_period, INDEX(Inputs!$J$94:$J$121,MATCH(BS185,Inputs!$C$94:$C$121,0)),0)</f>
        <v>0</v>
      </c>
      <c r="CA195" s="31">
        <f>IF(CA$4=first_reg_period, INDEX(Inputs!$J$94:$J$121,MATCH(BT185,Inputs!$C$94:$C$121,0)),0)</f>
        <v>0</v>
      </c>
      <c r="CB195" s="31">
        <f>IF(CB$4=first_reg_period, INDEX(Inputs!$J$94:$J$121,MATCH(BU185,Inputs!$C$94:$C$121,0)),0)</f>
        <v>0</v>
      </c>
      <c r="CC195" s="31">
        <f>IF(CC$4=first_reg_period, INDEX(Inputs!$J$94:$J$121,MATCH(BV185,Inputs!$C$94:$C$121,0)),0)</f>
        <v>0</v>
      </c>
      <c r="CD195" s="31">
        <f>IF(CD$4=first_reg_period, INDEX(Inputs!$J$94:$J$121,MATCH(BW185,Inputs!$C$94:$C$121,0)),0)</f>
        <v>0</v>
      </c>
      <c r="CE195" s="31">
        <f>IF(CE$4=first_reg_period, INDEX(Inputs!$J$94:$J$121,MATCH(BX185,Inputs!$C$94:$C$121,0)),0)</f>
        <v>0</v>
      </c>
      <c r="CF195" s="31">
        <f>IF(CF$4=first_reg_period, INDEX(Inputs!$J$94:$J$121,MATCH(BY185,Inputs!$C$94:$C$121,0)),0)</f>
        <v>0</v>
      </c>
    </row>
    <row r="196" spans="1:2018" s="153" customFormat="1" ht="12.75" customHeight="1">
      <c r="C196" s="164"/>
      <c r="D196" s="155" t="s">
        <v>205</v>
      </c>
      <c r="E196" s="155"/>
      <c r="I196" s="31">
        <f>IF(I$4=first_reg_period, INDEX(Inputs!$K$94:$K$121,MATCH(B185,Inputs!$C$94:$C$121,0)),0)</f>
        <v>328.09138089246579</v>
      </c>
      <c r="J196" s="31">
        <f>IF(J$4=first_reg_period, INDEX(Inputs!$K$94:$K$121,MATCH(C185,Inputs!$C$94:$C$121,0)),0)</f>
        <v>0</v>
      </c>
      <c r="K196" s="31">
        <f>IF(K$4=first_reg_period, INDEX(Inputs!$K$94:$K$121,MATCH(D185,Inputs!$C$94:$C$121,0)),0)</f>
        <v>0</v>
      </c>
      <c r="L196" s="31">
        <f>IF(L$4=first_reg_period, INDEX(Inputs!$K$94:$K$121,MATCH(E185,Inputs!$C$94:$C$121,0)),0)</f>
        <v>0</v>
      </c>
      <c r="M196" s="31">
        <f>IF(M$4=first_reg_period, INDEX(Inputs!$K$94:$K$121,MATCH(F185,Inputs!$C$94:$C$121,0)),0)</f>
        <v>0</v>
      </c>
      <c r="N196" s="31">
        <f>IF(N$4=first_reg_period, INDEX(Inputs!$K$94:$K$121,MATCH(G185,Inputs!$C$94:$C$121,0)),0)</f>
        <v>0</v>
      </c>
      <c r="O196" s="31">
        <f>IF(O$4=first_reg_period, INDEX(Inputs!$K$94:$K$121,MATCH(H185,Inputs!$C$94:$C$121,0)),0)</f>
        <v>0</v>
      </c>
      <c r="P196" s="31">
        <f>IF(P$4=first_reg_period, INDEX(Inputs!$K$94:$K$121,MATCH(I185,Inputs!$C$94:$C$121,0)),0)</f>
        <v>0</v>
      </c>
      <c r="Q196" s="31">
        <f>IF(Q$4=first_reg_period, INDEX(Inputs!$K$94:$K$121,MATCH(J185,Inputs!$C$94:$C$121,0)),0)</f>
        <v>0</v>
      </c>
      <c r="R196" s="31">
        <f>IF(R$4=first_reg_period, INDEX(Inputs!$K$94:$K$121,MATCH(K185,Inputs!$C$94:$C$121,0)),0)</f>
        <v>0</v>
      </c>
      <c r="S196" s="31">
        <f>IF(S$4=first_reg_period, INDEX(Inputs!$K$94:$K$121,MATCH(L185,Inputs!$C$94:$C$121,0)),0)</f>
        <v>0</v>
      </c>
      <c r="T196" s="31">
        <f>IF(T$4=first_reg_period, INDEX(Inputs!$K$94:$K$121,MATCH(M185,Inputs!$C$94:$C$121,0)),0)</f>
        <v>0</v>
      </c>
      <c r="U196" s="31">
        <f>IF(U$4=first_reg_period, INDEX(Inputs!$K$94:$K$121,MATCH(N185,Inputs!$C$94:$C$121,0)),0)</f>
        <v>0</v>
      </c>
      <c r="V196" s="31">
        <f>IF(V$4=first_reg_period, INDEX(Inputs!$K$94:$K$121,MATCH(O185,Inputs!$C$94:$C$121,0)),0)</f>
        <v>0</v>
      </c>
      <c r="W196" s="31">
        <f>IF(W$4=first_reg_period, INDEX(Inputs!$K$94:$K$121,MATCH(P185,Inputs!$C$94:$C$121,0)),0)</f>
        <v>0</v>
      </c>
      <c r="X196" s="31">
        <f>IF(X$4=first_reg_period, INDEX(Inputs!$K$94:$K$121,MATCH(Q185,Inputs!$C$94:$C$121,0)),0)</f>
        <v>0</v>
      </c>
      <c r="Y196" s="31">
        <f>IF(Y$4=first_reg_period, INDEX(Inputs!$K$94:$K$121,MATCH(R185,Inputs!$C$94:$C$121,0)),0)</f>
        <v>0</v>
      </c>
      <c r="Z196" s="31">
        <f>IF(Z$4=first_reg_period, INDEX(Inputs!$K$94:$K$121,MATCH(S185,Inputs!$C$94:$C$121,0)),0)</f>
        <v>0</v>
      </c>
      <c r="AA196" s="31">
        <f>IF(AA$4=first_reg_period, INDEX(Inputs!$K$94:$K$121,MATCH(T185,Inputs!$C$94:$C$121,0)),0)</f>
        <v>0</v>
      </c>
      <c r="AB196" s="31">
        <f>IF(AB$4=first_reg_period, INDEX(Inputs!$K$94:$K$121,MATCH(U185,Inputs!$C$94:$C$121,0)),0)</f>
        <v>0</v>
      </c>
      <c r="AC196" s="31">
        <f>IF(AC$4=first_reg_period, INDEX(Inputs!$K$94:$K$121,MATCH(V185,Inputs!$C$94:$C$121,0)),0)</f>
        <v>0</v>
      </c>
      <c r="AD196" s="31">
        <f>IF(AD$4=first_reg_period, INDEX(Inputs!$K$94:$K$121,MATCH(W185,Inputs!$C$94:$C$121,0)),0)</f>
        <v>0</v>
      </c>
      <c r="AE196" s="31">
        <f>IF(AE$4=first_reg_period, INDEX(Inputs!$K$94:$K$121,MATCH(X185,Inputs!$C$94:$C$121,0)),0)</f>
        <v>0</v>
      </c>
      <c r="AF196" s="31">
        <f>IF(AF$4=first_reg_period, INDEX(Inputs!$K$94:$K$121,MATCH(Y185,Inputs!$C$94:$C$121,0)),0)</f>
        <v>0</v>
      </c>
      <c r="AG196" s="31">
        <f>IF(AG$4=first_reg_period, INDEX(Inputs!$K$94:$K$121,MATCH(Z185,Inputs!$C$94:$C$121,0)),0)</f>
        <v>0</v>
      </c>
      <c r="AH196" s="31">
        <f>IF(AH$4=first_reg_period, INDEX(Inputs!$K$94:$K$121,MATCH(AA185,Inputs!$C$94:$C$121,0)),0)</f>
        <v>0</v>
      </c>
      <c r="AI196" s="31">
        <f>IF(AI$4=first_reg_period, INDEX(Inputs!$K$94:$K$121,MATCH(AB185,Inputs!$C$94:$C$121,0)),0)</f>
        <v>0</v>
      </c>
      <c r="AJ196" s="31">
        <f>IF(AJ$4=first_reg_period, INDEX(Inputs!$K$94:$K$121,MATCH(AC185,Inputs!$C$94:$C$121,0)),0)</f>
        <v>0</v>
      </c>
      <c r="AK196" s="31">
        <f>IF(AK$4=first_reg_period, INDEX(Inputs!$K$94:$K$121,MATCH(AD185,Inputs!$C$94:$C$121,0)),0)</f>
        <v>0</v>
      </c>
      <c r="AL196" s="31">
        <f>IF(AL$4=first_reg_period, INDEX(Inputs!$K$94:$K$121,MATCH(AE185,Inputs!$C$94:$C$121,0)),0)</f>
        <v>0</v>
      </c>
      <c r="AM196" s="31">
        <f>IF(AM$4=first_reg_period, INDEX(Inputs!$K$94:$K$121,MATCH(AF185,Inputs!$C$94:$C$121,0)),0)</f>
        <v>0</v>
      </c>
      <c r="AN196" s="31">
        <f>IF(AN$4=first_reg_period, INDEX(Inputs!$K$94:$K$121,MATCH(AG185,Inputs!$C$94:$C$121,0)),0)</f>
        <v>0</v>
      </c>
      <c r="AO196" s="31">
        <f>IF(AO$4=first_reg_period, INDEX(Inputs!$K$94:$K$121,MATCH(AH185,Inputs!$C$94:$C$121,0)),0)</f>
        <v>0</v>
      </c>
      <c r="AP196" s="31">
        <f>IF(AP$4=first_reg_period, INDEX(Inputs!$K$94:$K$121,MATCH(AI185,Inputs!$C$94:$C$121,0)),0)</f>
        <v>0</v>
      </c>
      <c r="AQ196" s="31">
        <f>IF(AQ$4=first_reg_period, INDEX(Inputs!$K$94:$K$121,MATCH(AJ185,Inputs!$C$94:$C$121,0)),0)</f>
        <v>0</v>
      </c>
      <c r="AR196" s="31">
        <f>IF(AR$4=first_reg_period, INDEX(Inputs!$K$94:$K$121,MATCH(AK185,Inputs!$C$94:$C$121,0)),0)</f>
        <v>0</v>
      </c>
      <c r="AS196" s="31">
        <f>IF(AS$4=first_reg_period, INDEX(Inputs!$K$94:$K$121,MATCH(AL185,Inputs!$C$94:$C$121,0)),0)</f>
        <v>0</v>
      </c>
      <c r="AT196" s="31">
        <f>IF(AT$4=first_reg_period, INDEX(Inputs!$K$94:$K$121,MATCH(AM185,Inputs!$C$94:$C$121,0)),0)</f>
        <v>0</v>
      </c>
      <c r="AU196" s="31">
        <f>IF(AU$4=first_reg_period, INDEX(Inputs!$K$94:$K$121,MATCH(AN185,Inputs!$C$94:$C$121,0)),0)</f>
        <v>0</v>
      </c>
      <c r="AV196" s="31">
        <f>IF(AV$4=first_reg_period, INDEX(Inputs!$K$94:$K$121,MATCH(AO185,Inputs!$C$94:$C$121,0)),0)</f>
        <v>0</v>
      </c>
      <c r="AW196" s="31">
        <f>IF(AW$4=first_reg_period, INDEX(Inputs!$K$94:$K$121,MATCH(AP185,Inputs!$C$94:$C$121,0)),0)</f>
        <v>0</v>
      </c>
      <c r="AX196" s="31">
        <f>IF(AX$4=first_reg_period, INDEX(Inputs!$K$94:$K$121,MATCH(AQ185,Inputs!$C$94:$C$121,0)),0)</f>
        <v>0</v>
      </c>
      <c r="AY196" s="31">
        <f>IF(AY$4=first_reg_period, INDEX(Inputs!$K$94:$K$121,MATCH(AR185,Inputs!$C$94:$C$121,0)),0)</f>
        <v>0</v>
      </c>
      <c r="AZ196" s="31">
        <f>IF(AZ$4=first_reg_period, INDEX(Inputs!$K$94:$K$121,MATCH(AS185,Inputs!$C$94:$C$121,0)),0)</f>
        <v>0</v>
      </c>
      <c r="BA196" s="31">
        <f>IF(BA$4=first_reg_period, INDEX(Inputs!$K$94:$K$121,MATCH(AT185,Inputs!$C$94:$C$121,0)),0)</f>
        <v>0</v>
      </c>
      <c r="BB196" s="31">
        <f>IF(BB$4=first_reg_period, INDEX(Inputs!$K$94:$K$121,MATCH(AU185,Inputs!$C$94:$C$121,0)),0)</f>
        <v>0</v>
      </c>
      <c r="BC196" s="31">
        <f>IF(BC$4=first_reg_period, INDEX(Inputs!$K$94:$K$121,MATCH(AV185,Inputs!$C$94:$C$121,0)),0)</f>
        <v>0</v>
      </c>
      <c r="BD196" s="31">
        <f>IF(BD$4=first_reg_period, INDEX(Inputs!$K$94:$K$121,MATCH(AW185,Inputs!$C$94:$C$121,0)),0)</f>
        <v>0</v>
      </c>
      <c r="BE196" s="31">
        <f>IF(BE$4=first_reg_period, INDEX(Inputs!$K$94:$K$121,MATCH(AX185,Inputs!$C$94:$C$121,0)),0)</f>
        <v>0</v>
      </c>
      <c r="BF196" s="31">
        <f>IF(BF$4=first_reg_period, INDEX(Inputs!$K$94:$K$121,MATCH(AY185,Inputs!$C$94:$C$121,0)),0)</f>
        <v>0</v>
      </c>
      <c r="BG196" s="31">
        <f>IF(BG$4=first_reg_period, INDEX(Inputs!$K$94:$K$121,MATCH(AZ185,Inputs!$C$94:$C$121,0)),0)</f>
        <v>0</v>
      </c>
      <c r="BH196" s="31">
        <f>IF(BH$4=first_reg_period, INDEX(Inputs!$K$94:$K$121,MATCH(BA185,Inputs!$C$94:$C$121,0)),0)</f>
        <v>0</v>
      </c>
      <c r="BI196" s="31">
        <f>IF(BI$4=first_reg_period, INDEX(Inputs!$K$94:$K$121,MATCH(BB185,Inputs!$C$94:$C$121,0)),0)</f>
        <v>0</v>
      </c>
      <c r="BJ196" s="31">
        <f>IF(BJ$4=first_reg_period, INDEX(Inputs!$K$94:$K$121,MATCH(BC185,Inputs!$C$94:$C$121,0)),0)</f>
        <v>0</v>
      </c>
      <c r="BK196" s="31">
        <f>IF(BK$4=first_reg_period, INDEX(Inputs!$K$94:$K$121,MATCH(BD185,Inputs!$C$94:$C$121,0)),0)</f>
        <v>0</v>
      </c>
      <c r="BL196" s="31">
        <f>IF(BL$4=first_reg_period, INDEX(Inputs!$K$94:$K$121,MATCH(BE185,Inputs!$C$94:$C$121,0)),0)</f>
        <v>0</v>
      </c>
      <c r="BM196" s="31">
        <f>IF(BM$4=first_reg_period, INDEX(Inputs!$K$94:$K$121,MATCH(BF185,Inputs!$C$94:$C$121,0)),0)</f>
        <v>0</v>
      </c>
      <c r="BN196" s="31">
        <f>IF(BN$4=first_reg_period, INDEX(Inputs!$K$94:$K$121,MATCH(BG185,Inputs!$C$94:$C$121,0)),0)</f>
        <v>0</v>
      </c>
      <c r="BO196" s="31">
        <f>IF(BO$4=first_reg_period, INDEX(Inputs!$K$94:$K$121,MATCH(BH185,Inputs!$C$94:$C$121,0)),0)</f>
        <v>0</v>
      </c>
      <c r="BP196" s="31">
        <f>IF(BP$4=first_reg_period, INDEX(Inputs!$K$94:$K$121,MATCH(BI185,Inputs!$C$94:$C$121,0)),0)</f>
        <v>0</v>
      </c>
      <c r="BQ196" s="31">
        <f>IF(BQ$4=first_reg_period, INDEX(Inputs!$K$94:$K$121,MATCH(BJ185,Inputs!$C$94:$C$121,0)),0)</f>
        <v>0</v>
      </c>
      <c r="BR196" s="31">
        <f>IF(BR$4=first_reg_period, INDEX(Inputs!$K$94:$K$121,MATCH(BK185,Inputs!$C$94:$C$121,0)),0)</f>
        <v>0</v>
      </c>
      <c r="BS196" s="31">
        <f>IF(BS$4=first_reg_period, INDEX(Inputs!$K$94:$K$121,MATCH(BL185,Inputs!$C$94:$C$121,0)),0)</f>
        <v>0</v>
      </c>
      <c r="BT196" s="31">
        <f>IF(BT$4=first_reg_period, INDEX(Inputs!$K$94:$K$121,MATCH(BM185,Inputs!$C$94:$C$121,0)),0)</f>
        <v>0</v>
      </c>
      <c r="BU196" s="31">
        <f>IF(BU$4=first_reg_period, INDEX(Inputs!$K$94:$K$121,MATCH(BN185,Inputs!$C$94:$C$121,0)),0)</f>
        <v>0</v>
      </c>
      <c r="BV196" s="31">
        <f>IF(BV$4=first_reg_period, INDEX(Inputs!$K$94:$K$121,MATCH(BO185,Inputs!$C$94:$C$121,0)),0)</f>
        <v>0</v>
      </c>
      <c r="BW196" s="31">
        <f>IF(BW$4=first_reg_period, INDEX(Inputs!$K$94:$K$121,MATCH(BP185,Inputs!$C$94:$C$121,0)),0)</f>
        <v>0</v>
      </c>
      <c r="BX196" s="31">
        <f>IF(BX$4=first_reg_period, INDEX(Inputs!$K$94:$K$121,MATCH(BQ185,Inputs!$C$94:$C$121,0)),0)</f>
        <v>0</v>
      </c>
      <c r="BY196" s="31">
        <f>IF(BY$4=first_reg_period, INDEX(Inputs!$K$94:$K$121,MATCH(BR185,Inputs!$C$94:$C$121,0)),0)</f>
        <v>0</v>
      </c>
      <c r="BZ196" s="31">
        <f>IF(BZ$4=first_reg_period, INDEX(Inputs!$K$94:$K$121,MATCH(BS185,Inputs!$C$94:$C$121,0)),0)</f>
        <v>0</v>
      </c>
      <c r="CA196" s="31">
        <f>IF(CA$4=first_reg_period, INDEX(Inputs!$K$94:$K$121,MATCH(BT185,Inputs!$C$94:$C$121,0)),0)</f>
        <v>0</v>
      </c>
      <c r="CB196" s="31">
        <f>IF(CB$4=first_reg_period, INDEX(Inputs!$K$94:$K$121,MATCH(BU185,Inputs!$C$94:$C$121,0)),0)</f>
        <v>0</v>
      </c>
      <c r="CC196" s="31">
        <f>IF(CC$4=first_reg_period, INDEX(Inputs!$K$94:$K$121,MATCH(BV185,Inputs!$C$94:$C$121,0)),0)</f>
        <v>0</v>
      </c>
      <c r="CD196" s="31">
        <f>IF(CD$4=first_reg_period, INDEX(Inputs!$K$94:$K$121,MATCH(BW185,Inputs!$C$94:$C$121,0)),0)</f>
        <v>0</v>
      </c>
      <c r="CE196" s="31">
        <f>IF(CE$4=first_reg_period, INDEX(Inputs!$K$94:$K$121,MATCH(BX185,Inputs!$C$94:$C$121,0)),0)</f>
        <v>0</v>
      </c>
      <c r="CF196" s="31">
        <f>IF(CF$4=first_reg_period, INDEX(Inputs!$K$94:$K$121,MATCH(BY185,Inputs!$C$94:$C$121,0)),0)</f>
        <v>0</v>
      </c>
    </row>
    <row r="197" spans="1:2018" s="97" customFormat="1" ht="12.75" customHeight="1">
      <c r="C197" s="176"/>
      <c r="D197" s="176" t="s">
        <v>230</v>
      </c>
      <c r="E197" s="176" t="s">
        <v>185</v>
      </c>
      <c r="I197" s="99"/>
      <c r="J197" s="269">
        <f>IF(J$4=second_reg_period, INDEX(Inputs!$P$292:$P$320,MATCH($B185,Inputs!$C$292:$C$320,0)),0)/conv_2020_2015</f>
        <v>0</v>
      </c>
      <c r="K197" s="269">
        <f>IF(K$4=second_reg_period, INDEX(Inputs!$P$292:$P$320,MATCH($B185,Inputs!$C$292:$C$320,0)),0)/conv_2020_2015</f>
        <v>0</v>
      </c>
      <c r="L197" s="269">
        <f>IF(L$4=second_reg_period, INDEX(Inputs!$P$292:$P$320,MATCH($B185,Inputs!$C$292:$C$320,0)),0)/conv_2020_2015</f>
        <v>0</v>
      </c>
      <c r="M197" s="269">
        <f>IF(M$4=second_reg_period, INDEX(Inputs!$P$292:$P$320,MATCH($B185,Inputs!$C$292:$C$320,0)),0)/conv_2020_2015</f>
        <v>0</v>
      </c>
      <c r="N197" s="269">
        <f>IF(N$4=second_reg_period, INDEX(Inputs!$P$292:$P$320,MATCH($B185,Inputs!$C$292:$C$320,0)),0)/conv_2020_2015</f>
        <v>0</v>
      </c>
      <c r="O197" s="100">
        <f>IF(O$4=second_reg_period, INDEX(Inputs!$P$292:$P$320,MATCH($B185,Inputs!$C$292:$C$320,0)),0)/conv_2020_2015</f>
        <v>0</v>
      </c>
      <c r="P197" s="100">
        <f>IF(P$4=second_reg_period, INDEX(Inputs!$P$292:$P$320,MATCH($B185,Inputs!$C$292:$C$320,0)),0)/conv_2020_2015</f>
        <v>0</v>
      </c>
      <c r="Q197" s="100">
        <f>IF(Q$4=second_reg_period, INDEX(Inputs!$P$292:$P$320,MATCH($B185,Inputs!$C$292:$C$320,0)),0)/conv_2020_2015</f>
        <v>0</v>
      </c>
      <c r="R197" s="100">
        <f>IF(R$4=second_reg_period, INDEX(Inputs!$P$292:$P$320,MATCH($B185,Inputs!$C$292:$C$320,0)),0)/conv_2020_2015</f>
        <v>0</v>
      </c>
      <c r="S197" s="100">
        <f>IF(S$4=second_reg_period, INDEX(Inputs!$P$292:$P$320,MATCH($B185,Inputs!$C$292:$C$320,0)),0)/conv_2020_2015</f>
        <v>0</v>
      </c>
      <c r="T197" s="100">
        <f>IF(T$4=second_reg_period, INDEX(Inputs!$P$292:$P$320,MATCH($B185,Inputs!$C$292:$C$320,0)),0)/conv_2020_2015</f>
        <v>0</v>
      </c>
      <c r="U197" s="100">
        <f>IF(U$4=second_reg_period, INDEX(Inputs!$P$292:$P$320,MATCH($B185,Inputs!$C$292:$C$320,0)),0)/conv_2020_2015</f>
        <v>0</v>
      </c>
      <c r="V197" s="100">
        <f>IF(V$4=second_reg_period, INDEX(Inputs!$P$292:$P$320,MATCH($B185,Inputs!$C$292:$C$320,0)),0)/conv_2020_2015</f>
        <v>0</v>
      </c>
      <c r="W197" s="100">
        <f>IF(W$4=second_reg_period, INDEX(Inputs!$P$292:$P$320,MATCH($B185,Inputs!$C$292:$C$320,0)),0)/conv_2020_2015</f>
        <v>0</v>
      </c>
      <c r="X197" s="100">
        <f>IF(X$4=second_reg_period, INDEX(Inputs!$P$292:$P$320,MATCH($B185,Inputs!$C$292:$C$320,0)),0)/conv_2020_2015</f>
        <v>0</v>
      </c>
      <c r="Y197" s="100">
        <f>IF(Y$4=second_reg_period, INDEX(Inputs!$P$292:$P$320,MATCH($B185,Inputs!$C$292:$C$320,0)),0)/conv_2020_2015</f>
        <v>0</v>
      </c>
      <c r="Z197" s="100">
        <f>IF(Z$4=second_reg_period, INDEX(Inputs!$P$292:$P$320,MATCH($B185,Inputs!$C$292:$C$320,0)),0)/conv_2020_2015</f>
        <v>0</v>
      </c>
      <c r="AA197" s="100">
        <f>IF(AA$4=second_reg_period, INDEX(Inputs!$P$292:$P$320,MATCH($B185,Inputs!$C$292:$C$320,0)),0)/conv_2020_2015</f>
        <v>0</v>
      </c>
      <c r="AB197" s="100">
        <f>IF(AB$4=second_reg_period, INDEX(Inputs!$P$292:$P$320,MATCH($B185,Inputs!$C$292:$C$320,0)),0)/conv_2020_2015</f>
        <v>0</v>
      </c>
      <c r="AC197" s="100">
        <f>IF(AC$4=second_reg_period, INDEX(Inputs!$P$292:$P$320,MATCH($B185,Inputs!$C$292:$C$320,0)),0)/conv_2020_2015</f>
        <v>0</v>
      </c>
      <c r="AD197" s="100">
        <f>IF(AD$4=second_reg_period, INDEX(Inputs!$P$292:$P$320,MATCH($B185,Inputs!$C$292:$C$320,0)),0)/conv_2020_2015</f>
        <v>0</v>
      </c>
      <c r="AE197" s="100">
        <f>IF(AE$4=second_reg_period, INDEX(Inputs!$P$292:$P$320,MATCH($B185,Inputs!$C$292:$C$320,0)),0)/conv_2020_2015</f>
        <v>0</v>
      </c>
      <c r="AF197" s="100">
        <f>IF(AF$4=second_reg_period, INDEX(Inputs!$P$292:$P$320,MATCH($B185,Inputs!$C$292:$C$320,0)),0)/conv_2020_2015</f>
        <v>0</v>
      </c>
      <c r="AG197" s="100">
        <f>IF(AG$4=second_reg_period, INDEX(Inputs!$P$292:$P$320,MATCH($B185,Inputs!$C$292:$C$320,0)),0)/conv_2020_2015</f>
        <v>0</v>
      </c>
      <c r="AH197" s="100">
        <f>IF(AH$4=second_reg_period, INDEX(Inputs!$P$292:$P$320,MATCH($B185,Inputs!$C$292:$C$320,0)),0)/conv_2020_2015</f>
        <v>0</v>
      </c>
      <c r="AI197" s="100">
        <f>IF(AI$4=second_reg_period, INDEX(Inputs!$P$292:$P$320,MATCH($B185,Inputs!$C$292:$C$320,0)),0)/conv_2020_2015</f>
        <v>0</v>
      </c>
      <c r="AJ197" s="100">
        <f>IF(AJ$4=second_reg_period, INDEX(Inputs!$P$292:$P$320,MATCH($B185,Inputs!$C$292:$C$320,0)),0)/conv_2020_2015</f>
        <v>0</v>
      </c>
      <c r="AK197" s="100">
        <f>IF(AK$4=second_reg_period, INDEX(Inputs!$P$292:$P$320,MATCH($B185,Inputs!$C$292:$C$320,0)),0)/conv_2020_2015</f>
        <v>0</v>
      </c>
      <c r="AL197" s="100">
        <f>IF(AL$4=second_reg_period, INDEX(Inputs!$P$292:$P$320,MATCH($B185,Inputs!$C$292:$C$320,0)),0)/conv_2020_2015</f>
        <v>0</v>
      </c>
      <c r="AM197" s="100">
        <f>IF(AM$4=second_reg_period, INDEX(Inputs!$P$292:$P$320,MATCH($B185,Inputs!$C$292:$C$320,0)),0)/conv_2020_2015</f>
        <v>0</v>
      </c>
      <c r="AN197" s="100">
        <f>IF(AN$4=second_reg_period, INDEX(Inputs!$P$292:$P$320,MATCH($B185,Inputs!$C$292:$C$320,0)),0)/conv_2020_2015</f>
        <v>0</v>
      </c>
      <c r="AO197" s="100">
        <f>IF(AO$4=second_reg_period, INDEX(Inputs!$P$292:$P$320,MATCH($B185,Inputs!$C$292:$C$320,0)),0)/conv_2020_2015</f>
        <v>0</v>
      </c>
      <c r="AP197" s="100">
        <f>IF(AP$4=second_reg_period, INDEX(Inputs!$P$292:$P$320,MATCH($B185,Inputs!$C$292:$C$320,0)),0)/conv_2020_2015</f>
        <v>0</v>
      </c>
      <c r="AQ197" s="100">
        <f>IF(AQ$4=second_reg_period, INDEX(Inputs!$P$292:$P$320,MATCH($B185,Inputs!$C$292:$C$320,0)),0)/conv_2020_2015</f>
        <v>0</v>
      </c>
      <c r="AR197" s="100">
        <f>IF(AR$4=second_reg_period, INDEX(Inputs!$P$292:$P$320,MATCH($B185,Inputs!$C$292:$C$320,0)),0)/conv_2020_2015</f>
        <v>0</v>
      </c>
      <c r="AS197" s="100">
        <f>IF(AS$4=second_reg_period, INDEX(Inputs!$P$292:$P$320,MATCH($B185,Inputs!$C$292:$C$320,0)),0)/conv_2020_2015</f>
        <v>0</v>
      </c>
      <c r="AT197" s="100">
        <f>IF(AT$4=second_reg_period, INDEX(Inputs!$P$292:$P$320,MATCH($B185,Inputs!$C$292:$C$320,0)),0)/conv_2020_2015</f>
        <v>0</v>
      </c>
      <c r="AU197" s="100">
        <f>IF(AU$4=second_reg_period, INDEX(Inputs!$P$292:$P$320,MATCH($B185,Inputs!$C$292:$C$320,0)),0)/conv_2020_2015</f>
        <v>0</v>
      </c>
      <c r="AV197" s="100">
        <f>IF(AV$4=second_reg_period, INDEX(Inputs!$P$292:$P$320,MATCH($B185,Inputs!$C$292:$C$320,0)),0)/conv_2020_2015</f>
        <v>0</v>
      </c>
      <c r="AW197" s="100">
        <f>IF(AW$4=second_reg_period, INDEX(Inputs!$P$292:$P$320,MATCH($B185,Inputs!$C$292:$C$320,0)),0)/conv_2020_2015</f>
        <v>0</v>
      </c>
      <c r="AX197" s="100">
        <f>IF(AX$4=second_reg_period, INDEX(Inputs!$P$292:$P$320,MATCH($B185,Inputs!$C$292:$C$320,0)),0)/conv_2020_2015</f>
        <v>0</v>
      </c>
      <c r="AY197" s="100">
        <f>IF(AY$4=second_reg_period, INDEX(Inputs!$P$292:$P$320,MATCH($B185,Inputs!$C$292:$C$320,0)),0)/conv_2020_2015</f>
        <v>0</v>
      </c>
      <c r="AZ197" s="100">
        <f>IF(AZ$4=second_reg_period, INDEX(Inputs!$P$292:$P$320,MATCH($B185,Inputs!$C$292:$C$320,0)),0)/conv_2020_2015</f>
        <v>0</v>
      </c>
      <c r="BA197" s="100">
        <f>IF(BA$4=second_reg_period, INDEX(Inputs!$P$292:$P$320,MATCH($B185,Inputs!$C$292:$C$320,0)),0)/conv_2020_2015</f>
        <v>0</v>
      </c>
      <c r="BB197" s="100">
        <f>IF(BB$4=second_reg_period, INDEX(Inputs!$P$292:$P$320,MATCH($B185,Inputs!$C$292:$C$320,0)),0)/conv_2020_2015</f>
        <v>0</v>
      </c>
      <c r="BC197" s="100">
        <f>IF(BC$4=second_reg_period, INDEX(Inputs!$P$292:$P$320,MATCH($B185,Inputs!$C$292:$C$320,0)),0)/conv_2020_2015</f>
        <v>0</v>
      </c>
      <c r="BD197" s="100">
        <f>IF(BD$4=second_reg_period, INDEX(Inputs!$P$292:$P$320,MATCH($B185,Inputs!$C$292:$C$320,0)),0)/conv_2020_2015</f>
        <v>0</v>
      </c>
      <c r="BE197" s="100">
        <f>IF(BE$4=second_reg_period, INDEX(Inputs!$P$292:$P$320,MATCH($B185,Inputs!$C$292:$C$320,0)),0)/conv_2020_2015</f>
        <v>0</v>
      </c>
      <c r="BF197" s="100">
        <f>IF(BF$4=second_reg_period, INDEX(Inputs!$P$292:$P$320,MATCH($B185,Inputs!$C$292:$C$320,0)),0)/conv_2020_2015</f>
        <v>0</v>
      </c>
      <c r="BG197" s="100">
        <f>IF(BG$4=second_reg_period, INDEX(Inputs!$P$292:$P$320,MATCH($B185,Inputs!$C$292:$C$320,0)),0)/conv_2020_2015</f>
        <v>0</v>
      </c>
      <c r="BH197" s="100">
        <f>IF(BH$4=second_reg_period, INDEX(Inputs!$P$292:$P$320,MATCH($B185,Inputs!$C$292:$C$320,0)),0)/conv_2020_2015</f>
        <v>0</v>
      </c>
      <c r="BI197" s="100">
        <f>IF(BI$4=second_reg_period, INDEX(Inputs!$P$292:$P$320,MATCH($B185,Inputs!$C$292:$C$320,0)),0)/conv_2020_2015</f>
        <v>0</v>
      </c>
      <c r="BJ197" s="100">
        <f>IF(BJ$4=second_reg_period, INDEX(Inputs!$P$292:$P$320,MATCH($B185,Inputs!$C$292:$C$320,0)),0)/conv_2020_2015</f>
        <v>0</v>
      </c>
      <c r="BK197" s="100">
        <f>IF(BK$4=second_reg_period, INDEX(Inputs!$P$292:$P$320,MATCH($B185,Inputs!$C$292:$C$320,0)),0)/conv_2020_2015</f>
        <v>0</v>
      </c>
      <c r="BL197" s="100">
        <f>IF(BL$4=second_reg_period, INDEX(Inputs!$P$292:$P$320,MATCH($B185,Inputs!$C$292:$C$320,0)),0)/conv_2020_2015</f>
        <v>0</v>
      </c>
      <c r="BM197" s="100">
        <f>IF(BM$4=second_reg_period, INDEX(Inputs!$P$292:$P$320,MATCH($B185,Inputs!$C$292:$C$320,0)),0)/conv_2020_2015</f>
        <v>0</v>
      </c>
      <c r="BN197" s="100">
        <f>IF(BN$4=second_reg_period, INDEX(Inputs!$P$292:$P$320,MATCH($B185,Inputs!$C$292:$C$320,0)),0)/conv_2020_2015</f>
        <v>0</v>
      </c>
      <c r="BO197" s="100">
        <f>IF(BO$4=second_reg_period, INDEX(Inputs!$P$292:$P$320,MATCH($B185,Inputs!$C$292:$C$320,0)),0)/conv_2020_2015</f>
        <v>0</v>
      </c>
      <c r="BP197" s="100">
        <f>IF(BP$4=second_reg_period, INDEX(Inputs!$P$292:$P$320,MATCH($B185,Inputs!$C$292:$C$320,0)),0)/conv_2020_2015</f>
        <v>0</v>
      </c>
      <c r="BQ197" s="100">
        <f>IF(BQ$4=second_reg_period, INDEX(Inputs!$P$292:$P$320,MATCH($B185,Inputs!$C$292:$C$320,0)),0)/conv_2020_2015</f>
        <v>0</v>
      </c>
      <c r="BR197" s="100">
        <f>IF(BR$4=second_reg_period, INDEX(Inputs!$P$292:$P$320,MATCH($B185,Inputs!$C$292:$C$320,0)),0)/conv_2020_2015</f>
        <v>0</v>
      </c>
      <c r="BS197" s="100">
        <f>IF(BS$4=second_reg_period, INDEX(Inputs!$P$292:$P$320,MATCH($B185,Inputs!$C$292:$C$320,0)),0)/conv_2020_2015</f>
        <v>0</v>
      </c>
      <c r="BT197" s="100">
        <f>IF(BT$4=second_reg_period, INDEX(Inputs!$P$292:$P$320,MATCH($B185,Inputs!$C$292:$C$320,0)),0)/conv_2020_2015</f>
        <v>0</v>
      </c>
      <c r="BU197" s="100">
        <f>IF(BU$4=second_reg_period, INDEX(Inputs!$P$292:$P$320,MATCH($B185,Inputs!$C$292:$C$320,0)),0)/conv_2020_2015</f>
        <v>0</v>
      </c>
      <c r="BV197" s="100">
        <f>IF(BV$4=second_reg_period, INDEX(Inputs!$P$292:$P$320,MATCH($B185,Inputs!$C$292:$C$320,0)),0)/conv_2020_2015</f>
        <v>0</v>
      </c>
      <c r="BW197" s="100">
        <f>IF(BW$4=second_reg_period, INDEX(Inputs!$P$292:$P$320,MATCH($B185,Inputs!$C$292:$C$320,0)),0)/conv_2020_2015</f>
        <v>0</v>
      </c>
      <c r="BX197" s="100">
        <f>IF(BX$4=second_reg_period, INDEX(Inputs!$P$292:$P$320,MATCH($B185,Inputs!$C$292:$C$320,0)),0)/conv_2020_2015</f>
        <v>0</v>
      </c>
      <c r="BY197" s="100">
        <f>IF(BY$4=second_reg_period, INDEX(Inputs!$P$292:$P$320,MATCH($B185,Inputs!$C$292:$C$320,0)),0)/conv_2020_2015</f>
        <v>0</v>
      </c>
      <c r="BZ197" s="100">
        <f>IF(BZ$4=second_reg_period, INDEX(Inputs!$P$292:$P$320,MATCH($B185,Inputs!$C$292:$C$320,0)),0)/conv_2020_2015</f>
        <v>0</v>
      </c>
      <c r="CA197" s="100">
        <f>IF(CA$4=second_reg_period, INDEX(Inputs!$P$292:$P$320,MATCH($B185,Inputs!$C$292:$C$320,0)),0)/conv_2020_2015</f>
        <v>0</v>
      </c>
      <c r="CB197" s="100">
        <f>IF(CB$4=second_reg_period, INDEX(Inputs!$P$292:$P$320,MATCH($B185,Inputs!$C$292:$C$320,0)),0)/conv_2020_2015</f>
        <v>0</v>
      </c>
      <c r="CC197" s="100">
        <f>IF(CC$4=second_reg_period, INDEX(Inputs!$P$292:$P$320,MATCH($B185,Inputs!$C$292:$C$320,0)),0)/conv_2020_2015</f>
        <v>0</v>
      </c>
      <c r="CD197" s="100">
        <f>IF(CD$4=second_reg_period, INDEX(Inputs!$P$292:$P$320,MATCH($B185,Inputs!$C$292:$C$320,0)),0)/conv_2020_2015</f>
        <v>0</v>
      </c>
      <c r="CE197" s="100">
        <f>IF(CE$4=second_reg_period, INDEX(Inputs!$P$292:$P$320,MATCH($B185,Inputs!$C$292:$C$320,0)),0)/conv_2020_2015</f>
        <v>0</v>
      </c>
      <c r="CF197" s="100">
        <f>IF(CF$4=second_reg_period, INDEX(Inputs!$P$292:$P$320,MATCH($B185,Inputs!$C$292:$C$320,0)),0)/conv_2020_2015</f>
        <v>0</v>
      </c>
      <c r="CG197" s="153"/>
      <c r="CH197" s="153"/>
      <c r="CI197" s="153"/>
      <c r="CJ197" s="153"/>
      <c r="CK197" s="153"/>
      <c r="CL197" s="153"/>
      <c r="CM197" s="153"/>
      <c r="CN197" s="153"/>
      <c r="CO197" s="153"/>
      <c r="CP197" s="153"/>
      <c r="CQ197" s="153"/>
      <c r="CR197" s="153"/>
      <c r="CS197" s="153"/>
      <c r="CT197" s="153"/>
      <c r="CU197" s="153"/>
      <c r="CV197" s="153"/>
      <c r="CW197" s="153"/>
      <c r="CX197" s="153"/>
      <c r="CY197" s="153"/>
      <c r="CZ197" s="153"/>
      <c r="DA197" s="153"/>
      <c r="DB197" s="153"/>
      <c r="DC197" s="153"/>
      <c r="DD197" s="153"/>
      <c r="DE197" s="153"/>
      <c r="DF197" s="153"/>
      <c r="DG197" s="153"/>
      <c r="DH197" s="153"/>
      <c r="DI197" s="153"/>
      <c r="DJ197" s="153"/>
      <c r="DK197" s="153"/>
      <c r="DL197" s="153"/>
      <c r="DM197" s="153"/>
      <c r="DN197" s="153"/>
      <c r="DO197" s="153"/>
      <c r="DP197" s="153"/>
      <c r="DQ197" s="153"/>
      <c r="DR197" s="153"/>
      <c r="DS197" s="153"/>
      <c r="DT197" s="153"/>
      <c r="DU197" s="153"/>
      <c r="DV197" s="153"/>
      <c r="DW197" s="153"/>
      <c r="DX197" s="153"/>
      <c r="DY197" s="153"/>
      <c r="DZ197" s="153"/>
      <c r="EA197" s="153"/>
      <c r="EB197" s="153"/>
      <c r="EC197" s="153"/>
      <c r="ED197" s="153"/>
      <c r="EE197" s="153"/>
      <c r="EF197" s="153"/>
      <c r="EG197" s="153"/>
      <c r="EH197" s="153"/>
      <c r="EI197" s="153"/>
      <c r="EJ197" s="153"/>
      <c r="EK197" s="153"/>
      <c r="EL197" s="153"/>
      <c r="EM197" s="153"/>
      <c r="EN197" s="153"/>
      <c r="EO197" s="153"/>
      <c r="EP197" s="153"/>
      <c r="EQ197" s="153"/>
      <c r="ER197" s="153"/>
      <c r="ES197" s="153"/>
      <c r="ET197" s="153"/>
      <c r="EU197" s="153"/>
      <c r="EV197" s="153"/>
      <c r="EW197" s="153"/>
      <c r="EX197" s="153"/>
      <c r="EY197" s="153"/>
      <c r="EZ197" s="153"/>
      <c r="FA197" s="153"/>
      <c r="FB197" s="153"/>
      <c r="FC197" s="153"/>
      <c r="FD197" s="153"/>
      <c r="FE197" s="153"/>
      <c r="FF197" s="153"/>
      <c r="FG197" s="153"/>
      <c r="FH197" s="153"/>
      <c r="FI197" s="153"/>
      <c r="FJ197" s="153"/>
      <c r="FK197" s="153"/>
      <c r="FL197" s="153"/>
      <c r="FM197" s="153"/>
      <c r="FN197" s="153"/>
      <c r="FO197" s="153"/>
      <c r="FP197" s="153"/>
      <c r="FQ197" s="153"/>
      <c r="FR197" s="153"/>
      <c r="FS197" s="153"/>
      <c r="FT197" s="153"/>
      <c r="FU197" s="153"/>
      <c r="FV197" s="153"/>
      <c r="FW197" s="153"/>
      <c r="FX197" s="153"/>
      <c r="FY197" s="153"/>
      <c r="FZ197" s="153"/>
      <c r="GA197" s="153"/>
      <c r="GB197" s="153"/>
      <c r="GC197" s="153"/>
      <c r="GD197" s="153"/>
      <c r="GE197" s="153"/>
      <c r="GF197" s="153"/>
      <c r="GG197" s="153"/>
      <c r="GH197" s="153"/>
      <c r="GI197" s="153"/>
      <c r="GJ197" s="153"/>
      <c r="GK197" s="153"/>
      <c r="GL197" s="153"/>
      <c r="GM197" s="153"/>
      <c r="GN197" s="153"/>
      <c r="GO197" s="153"/>
      <c r="GP197" s="153"/>
      <c r="GQ197" s="153"/>
      <c r="GR197" s="153"/>
      <c r="GS197" s="153"/>
      <c r="GT197" s="153"/>
      <c r="GU197" s="153"/>
      <c r="GV197" s="153"/>
      <c r="GW197" s="153"/>
      <c r="GX197" s="153"/>
      <c r="GY197" s="153"/>
      <c r="GZ197" s="153"/>
      <c r="HA197" s="153"/>
      <c r="HB197" s="153"/>
      <c r="HC197" s="153"/>
      <c r="HD197" s="153"/>
      <c r="HE197" s="153"/>
      <c r="HF197" s="153"/>
      <c r="HG197" s="153"/>
      <c r="HH197" s="153"/>
      <c r="HI197" s="153"/>
      <c r="HJ197" s="153"/>
      <c r="HK197" s="153"/>
      <c r="HL197" s="153"/>
      <c r="HM197" s="153"/>
      <c r="HN197" s="153"/>
      <c r="HO197" s="153"/>
      <c r="HP197" s="153"/>
      <c r="HQ197" s="153"/>
      <c r="HR197" s="153"/>
      <c r="HS197" s="153"/>
      <c r="HT197" s="153"/>
      <c r="HU197" s="153"/>
      <c r="HV197" s="153"/>
      <c r="HW197" s="153"/>
      <c r="HX197" s="153"/>
      <c r="HY197" s="153"/>
      <c r="HZ197" s="153"/>
      <c r="IA197" s="153"/>
      <c r="IB197" s="153"/>
      <c r="IC197" s="153"/>
      <c r="ID197" s="153"/>
      <c r="IE197" s="153"/>
      <c r="IF197" s="153"/>
      <c r="IG197" s="153"/>
      <c r="IH197" s="153"/>
      <c r="II197" s="153"/>
      <c r="IJ197" s="153"/>
      <c r="IK197" s="153"/>
      <c r="IL197" s="153"/>
      <c r="IM197" s="153"/>
      <c r="IN197" s="153"/>
      <c r="IO197" s="153"/>
      <c r="IP197" s="153"/>
      <c r="IQ197" s="153"/>
      <c r="IR197" s="153"/>
      <c r="IS197" s="153"/>
      <c r="IT197" s="153"/>
      <c r="IU197" s="153"/>
      <c r="IV197" s="153"/>
      <c r="IW197" s="153"/>
      <c r="IX197" s="153"/>
      <c r="IY197" s="153"/>
      <c r="IZ197" s="153"/>
      <c r="JA197" s="153"/>
      <c r="JB197" s="153"/>
      <c r="JC197" s="153"/>
      <c r="JD197" s="153"/>
      <c r="JE197" s="153"/>
      <c r="JF197" s="153"/>
      <c r="JG197" s="153"/>
      <c r="JH197" s="153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3"/>
      <c r="JU197" s="153"/>
      <c r="JV197" s="153"/>
      <c r="JW197" s="153"/>
      <c r="JX197" s="153"/>
      <c r="JY197" s="153"/>
      <c r="JZ197" s="153"/>
      <c r="KA197" s="153"/>
      <c r="KB197" s="153"/>
      <c r="KC197" s="153"/>
      <c r="KD197" s="153"/>
      <c r="KE197" s="153"/>
      <c r="KF197" s="153"/>
      <c r="KG197" s="153"/>
      <c r="KH197" s="153"/>
      <c r="KI197" s="153"/>
      <c r="KJ197" s="153"/>
      <c r="KK197" s="153"/>
      <c r="KL197" s="153"/>
      <c r="KM197" s="153"/>
      <c r="KN197" s="153"/>
      <c r="KO197" s="153"/>
      <c r="KP197" s="153"/>
      <c r="KQ197" s="153"/>
      <c r="KR197" s="153"/>
      <c r="KS197" s="153"/>
      <c r="KT197" s="153"/>
      <c r="KU197" s="153"/>
      <c r="KV197" s="153"/>
      <c r="KW197" s="153"/>
      <c r="KX197" s="153"/>
      <c r="KY197" s="153"/>
      <c r="KZ197" s="153"/>
      <c r="LA197" s="153"/>
      <c r="LB197" s="153"/>
      <c r="LC197" s="153"/>
      <c r="LD197" s="153"/>
      <c r="LE197" s="153"/>
      <c r="LF197" s="153"/>
      <c r="LG197" s="153"/>
      <c r="LH197" s="153"/>
      <c r="LI197" s="153"/>
      <c r="LJ197" s="153"/>
      <c r="LK197" s="153"/>
      <c r="LL197" s="153"/>
      <c r="LM197" s="153"/>
      <c r="LN197" s="153"/>
      <c r="LO197" s="153"/>
      <c r="LP197" s="153"/>
      <c r="LQ197" s="153"/>
      <c r="LR197" s="153"/>
      <c r="LS197" s="153"/>
      <c r="LT197" s="153"/>
      <c r="LU197" s="153"/>
      <c r="LV197" s="153"/>
      <c r="LW197" s="153"/>
      <c r="LX197" s="153"/>
      <c r="LY197" s="153"/>
      <c r="LZ197" s="153"/>
      <c r="MA197" s="153"/>
      <c r="MB197" s="153"/>
      <c r="MC197" s="153"/>
      <c r="MD197" s="153"/>
      <c r="ME197" s="153"/>
      <c r="MF197" s="153"/>
      <c r="MG197" s="153"/>
      <c r="MH197" s="153"/>
      <c r="MI197" s="153"/>
      <c r="MJ197" s="153"/>
      <c r="MK197" s="153"/>
      <c r="ML197" s="153"/>
      <c r="MM197" s="153"/>
      <c r="MN197" s="153"/>
      <c r="MO197" s="153"/>
      <c r="MP197" s="153"/>
      <c r="MQ197" s="153"/>
      <c r="MR197" s="153"/>
      <c r="MS197" s="153"/>
      <c r="MT197" s="153"/>
      <c r="MU197" s="153"/>
      <c r="MV197" s="153"/>
      <c r="MW197" s="153"/>
      <c r="MX197" s="153"/>
      <c r="MY197" s="153"/>
      <c r="MZ197" s="153"/>
      <c r="NA197" s="153"/>
      <c r="NB197" s="153"/>
      <c r="NC197" s="153"/>
      <c r="ND197" s="153"/>
      <c r="NE197" s="153"/>
      <c r="NF197" s="153"/>
      <c r="NG197" s="153"/>
      <c r="NH197" s="153"/>
      <c r="NI197" s="153"/>
      <c r="NJ197" s="153"/>
      <c r="NK197" s="153"/>
      <c r="NL197" s="153"/>
      <c r="NM197" s="153"/>
      <c r="NN197" s="153"/>
      <c r="NO197" s="153"/>
      <c r="NP197" s="153"/>
      <c r="NQ197" s="153"/>
      <c r="NR197" s="153"/>
      <c r="NS197" s="153"/>
      <c r="NT197" s="153"/>
      <c r="NU197" s="153"/>
      <c r="NV197" s="153"/>
      <c r="NW197" s="153"/>
      <c r="NX197" s="153"/>
      <c r="NY197" s="153"/>
      <c r="NZ197" s="153"/>
      <c r="OA197" s="153"/>
      <c r="OB197" s="153"/>
      <c r="OC197" s="153"/>
      <c r="OD197" s="153"/>
      <c r="OE197" s="153"/>
      <c r="OF197" s="153"/>
      <c r="OG197" s="153"/>
      <c r="OH197" s="153"/>
      <c r="OI197" s="153"/>
      <c r="OJ197" s="153"/>
      <c r="OK197" s="153"/>
      <c r="OL197" s="153"/>
      <c r="OM197" s="153"/>
      <c r="ON197" s="153"/>
      <c r="OO197" s="153"/>
      <c r="OP197" s="153"/>
      <c r="OQ197" s="153"/>
      <c r="OR197" s="153"/>
      <c r="OS197" s="153"/>
      <c r="OT197" s="153"/>
      <c r="OU197" s="153"/>
      <c r="OV197" s="153"/>
      <c r="OW197" s="153"/>
      <c r="OX197" s="153"/>
      <c r="OY197" s="153"/>
      <c r="OZ197" s="153"/>
      <c r="PA197" s="153"/>
      <c r="PB197" s="153"/>
      <c r="PC197" s="153"/>
      <c r="PD197" s="153"/>
      <c r="PE197" s="153"/>
      <c r="PF197" s="153"/>
      <c r="PG197" s="153"/>
      <c r="PH197" s="153"/>
      <c r="PI197" s="153"/>
      <c r="PJ197" s="153"/>
      <c r="PK197" s="153"/>
      <c r="PL197" s="153"/>
      <c r="PM197" s="153"/>
      <c r="PN197" s="153"/>
      <c r="PO197" s="153"/>
      <c r="PP197" s="153"/>
      <c r="PQ197" s="153"/>
      <c r="PR197" s="153"/>
      <c r="PS197" s="153"/>
      <c r="PT197" s="153"/>
      <c r="PU197" s="153"/>
      <c r="PV197" s="153"/>
      <c r="PW197" s="153"/>
      <c r="PX197" s="153"/>
      <c r="PY197" s="153"/>
      <c r="PZ197" s="153"/>
      <c r="QA197" s="153"/>
      <c r="QB197" s="153"/>
      <c r="QC197" s="153"/>
      <c r="QD197" s="153"/>
      <c r="QE197" s="153"/>
      <c r="QF197" s="153"/>
      <c r="QG197" s="153"/>
      <c r="QH197" s="153"/>
      <c r="QI197" s="153"/>
      <c r="QJ197" s="153"/>
      <c r="QK197" s="153"/>
      <c r="QL197" s="153"/>
      <c r="QM197" s="153"/>
      <c r="QN197" s="153"/>
      <c r="QO197" s="153"/>
      <c r="QP197" s="153"/>
      <c r="QQ197" s="153"/>
      <c r="QR197" s="153"/>
      <c r="QS197" s="153"/>
      <c r="QT197" s="153"/>
      <c r="QU197" s="153"/>
      <c r="QV197" s="153"/>
      <c r="QW197" s="153"/>
      <c r="QX197" s="153"/>
      <c r="QY197" s="153"/>
      <c r="QZ197" s="153"/>
      <c r="RA197" s="153"/>
      <c r="RB197" s="153"/>
      <c r="RC197" s="153"/>
      <c r="RD197" s="153"/>
      <c r="RE197" s="153"/>
      <c r="RF197" s="153"/>
      <c r="RG197" s="153"/>
      <c r="RH197" s="153"/>
      <c r="RI197" s="153"/>
      <c r="RJ197" s="153"/>
      <c r="RK197" s="153"/>
      <c r="RL197" s="153"/>
      <c r="RM197" s="153"/>
      <c r="RN197" s="153"/>
      <c r="RO197" s="153"/>
      <c r="RP197" s="153"/>
      <c r="RQ197" s="153"/>
      <c r="RR197" s="153"/>
      <c r="RS197" s="153"/>
      <c r="RT197" s="153"/>
      <c r="RU197" s="153"/>
      <c r="RV197" s="153"/>
      <c r="RW197" s="153"/>
      <c r="RX197" s="153"/>
      <c r="RY197" s="153"/>
      <c r="RZ197" s="153"/>
      <c r="SA197" s="153"/>
      <c r="SB197" s="153"/>
      <c r="SC197" s="153"/>
      <c r="SD197" s="153"/>
      <c r="SE197" s="153"/>
      <c r="SF197" s="153"/>
      <c r="SG197" s="153"/>
      <c r="SH197" s="153"/>
      <c r="SI197" s="153"/>
      <c r="SJ197" s="153"/>
      <c r="SK197" s="153"/>
      <c r="SL197" s="153"/>
      <c r="SM197" s="153"/>
      <c r="SN197" s="153"/>
      <c r="SO197" s="153"/>
      <c r="SP197" s="153"/>
      <c r="SQ197" s="153"/>
      <c r="SR197" s="153"/>
      <c r="SS197" s="153"/>
      <c r="ST197" s="153"/>
      <c r="SU197" s="153"/>
      <c r="SV197" s="153"/>
      <c r="SW197" s="153"/>
      <c r="SX197" s="153"/>
      <c r="SY197" s="153"/>
      <c r="SZ197" s="153"/>
      <c r="TA197" s="153"/>
      <c r="TB197" s="153"/>
      <c r="TC197" s="153"/>
      <c r="TD197" s="153"/>
      <c r="TE197" s="153"/>
      <c r="TF197" s="153"/>
      <c r="TG197" s="153"/>
      <c r="TH197" s="153"/>
      <c r="TI197" s="153"/>
      <c r="TJ197" s="153"/>
      <c r="TK197" s="153"/>
      <c r="TL197" s="153"/>
      <c r="TM197" s="153"/>
      <c r="TN197" s="153"/>
      <c r="TO197" s="153"/>
      <c r="TP197" s="153"/>
      <c r="TQ197" s="153"/>
      <c r="TR197" s="153"/>
      <c r="TS197" s="153"/>
      <c r="TT197" s="153"/>
      <c r="TU197" s="153"/>
      <c r="TV197" s="153"/>
      <c r="TW197" s="153"/>
      <c r="TX197" s="153"/>
      <c r="TY197" s="153"/>
      <c r="TZ197" s="153"/>
      <c r="UA197" s="153"/>
      <c r="UB197" s="153"/>
      <c r="UC197" s="153"/>
      <c r="UD197" s="153"/>
      <c r="UE197" s="153"/>
      <c r="UF197" s="153"/>
      <c r="UG197" s="153"/>
      <c r="UH197" s="153"/>
      <c r="UI197" s="153"/>
      <c r="UJ197" s="153"/>
      <c r="UK197" s="153"/>
      <c r="UL197" s="153"/>
      <c r="UM197" s="153"/>
      <c r="UN197" s="153"/>
      <c r="UO197" s="153"/>
      <c r="UP197" s="153"/>
      <c r="UQ197" s="153"/>
      <c r="UR197" s="153"/>
      <c r="US197" s="153"/>
      <c r="UT197" s="153"/>
      <c r="UU197" s="153"/>
      <c r="UV197" s="153"/>
      <c r="UW197" s="153"/>
      <c r="UX197" s="153"/>
      <c r="UY197" s="153"/>
      <c r="UZ197" s="153"/>
      <c r="VA197" s="153"/>
      <c r="VB197" s="153"/>
      <c r="VC197" s="153"/>
      <c r="VD197" s="153"/>
      <c r="VE197" s="153"/>
      <c r="VF197" s="153"/>
      <c r="VG197" s="153"/>
      <c r="VH197" s="153"/>
      <c r="VI197" s="153"/>
      <c r="VJ197" s="153"/>
      <c r="VK197" s="153"/>
      <c r="VL197" s="153"/>
      <c r="VM197" s="153"/>
      <c r="VN197" s="153"/>
      <c r="VO197" s="153"/>
      <c r="VP197" s="153"/>
      <c r="VQ197" s="153"/>
      <c r="VR197" s="153"/>
      <c r="VS197" s="153"/>
      <c r="VT197" s="153"/>
      <c r="VU197" s="153"/>
      <c r="VV197" s="153"/>
      <c r="VW197" s="153"/>
      <c r="VX197" s="153"/>
      <c r="VY197" s="153"/>
      <c r="VZ197" s="153"/>
      <c r="WA197" s="153"/>
      <c r="WB197" s="153"/>
      <c r="WC197" s="153"/>
      <c r="WD197" s="153"/>
      <c r="WE197" s="153"/>
      <c r="WF197" s="153"/>
      <c r="WG197" s="153"/>
      <c r="WH197" s="153"/>
      <c r="WI197" s="153"/>
      <c r="WJ197" s="153"/>
      <c r="WK197" s="153"/>
      <c r="WL197" s="153"/>
      <c r="WM197" s="153"/>
      <c r="WN197" s="153"/>
      <c r="WO197" s="153"/>
      <c r="WP197" s="153"/>
      <c r="WQ197" s="153"/>
      <c r="WR197" s="153"/>
      <c r="WS197" s="153"/>
      <c r="WT197" s="153"/>
      <c r="WU197" s="153"/>
      <c r="WV197" s="153"/>
      <c r="WW197" s="153"/>
      <c r="WX197" s="153"/>
      <c r="WY197" s="153"/>
      <c r="WZ197" s="153"/>
      <c r="XA197" s="153"/>
      <c r="XB197" s="153"/>
      <c r="XC197" s="153"/>
      <c r="XD197" s="153"/>
      <c r="XE197" s="153"/>
      <c r="XF197" s="153"/>
      <c r="XG197" s="153"/>
      <c r="XH197" s="153"/>
      <c r="XI197" s="153"/>
      <c r="XJ197" s="153"/>
      <c r="XK197" s="153"/>
      <c r="XL197" s="153"/>
      <c r="XM197" s="153"/>
      <c r="XN197" s="153"/>
      <c r="XO197" s="153"/>
      <c r="XP197" s="153"/>
      <c r="XQ197" s="153"/>
      <c r="XR197" s="153"/>
      <c r="XS197" s="153"/>
      <c r="XT197" s="153"/>
      <c r="XU197" s="153"/>
      <c r="XV197" s="153"/>
      <c r="XW197" s="153"/>
      <c r="XX197" s="153"/>
      <c r="XY197" s="153"/>
      <c r="XZ197" s="153"/>
      <c r="YA197" s="153"/>
      <c r="YB197" s="153"/>
      <c r="YC197" s="153"/>
      <c r="YD197" s="153"/>
      <c r="YE197" s="153"/>
      <c r="YF197" s="153"/>
      <c r="YG197" s="153"/>
      <c r="YH197" s="153"/>
      <c r="YI197" s="153"/>
      <c r="YJ197" s="153"/>
      <c r="YK197" s="153"/>
      <c r="YL197" s="153"/>
      <c r="YM197" s="153"/>
      <c r="YN197" s="153"/>
      <c r="YO197" s="153"/>
      <c r="YP197" s="153"/>
      <c r="YQ197" s="153"/>
      <c r="YR197" s="153"/>
      <c r="YS197" s="153"/>
      <c r="YT197" s="153"/>
      <c r="YU197" s="153"/>
      <c r="YV197" s="153"/>
      <c r="YW197" s="153"/>
      <c r="YX197" s="153"/>
      <c r="YY197" s="153"/>
      <c r="YZ197" s="153"/>
      <c r="ZA197" s="153"/>
      <c r="ZB197" s="153"/>
      <c r="ZC197" s="153"/>
      <c r="ZD197" s="153"/>
      <c r="ZE197" s="153"/>
      <c r="ZF197" s="153"/>
      <c r="ZG197" s="153"/>
      <c r="ZH197" s="153"/>
      <c r="ZI197" s="153"/>
      <c r="ZJ197" s="153"/>
      <c r="ZK197" s="153"/>
      <c r="ZL197" s="153"/>
      <c r="ZM197" s="153"/>
      <c r="ZN197" s="153"/>
      <c r="ZO197" s="153"/>
      <c r="ZP197" s="153"/>
      <c r="ZQ197" s="153"/>
      <c r="ZR197" s="153"/>
      <c r="ZS197" s="153"/>
      <c r="ZT197" s="153"/>
      <c r="ZU197" s="153"/>
      <c r="ZV197" s="153"/>
      <c r="ZW197" s="153"/>
      <c r="ZX197" s="153"/>
      <c r="ZY197" s="153"/>
      <c r="ZZ197" s="153"/>
      <c r="AAA197" s="153"/>
      <c r="AAB197" s="153"/>
      <c r="AAC197" s="153"/>
      <c r="AAD197" s="153"/>
      <c r="AAE197" s="153"/>
      <c r="AAF197" s="153"/>
      <c r="AAG197" s="153"/>
      <c r="AAH197" s="153"/>
      <c r="AAI197" s="153"/>
      <c r="AAJ197" s="153"/>
      <c r="AAK197" s="153"/>
      <c r="AAL197" s="153"/>
      <c r="AAM197" s="153"/>
      <c r="AAN197" s="153"/>
      <c r="AAO197" s="153"/>
      <c r="AAP197" s="153"/>
      <c r="AAQ197" s="153"/>
      <c r="AAR197" s="153"/>
      <c r="AAS197" s="153"/>
      <c r="AAT197" s="153"/>
      <c r="AAU197" s="153"/>
      <c r="AAV197" s="153"/>
      <c r="AAW197" s="153"/>
      <c r="AAX197" s="153"/>
      <c r="AAY197" s="153"/>
      <c r="AAZ197" s="153"/>
      <c r="ABA197" s="153"/>
      <c r="ABB197" s="153"/>
      <c r="ABC197" s="153"/>
      <c r="ABD197" s="153"/>
      <c r="ABE197" s="153"/>
      <c r="ABF197" s="153"/>
      <c r="ABG197" s="153"/>
      <c r="ABH197" s="153"/>
      <c r="ABI197" s="153"/>
      <c r="ABJ197" s="153"/>
      <c r="ABK197" s="153"/>
      <c r="ABL197" s="153"/>
      <c r="ABM197" s="153"/>
      <c r="ABN197" s="153"/>
      <c r="ABO197" s="153"/>
      <c r="ABP197" s="153"/>
      <c r="ABQ197" s="153"/>
      <c r="ABR197" s="153"/>
      <c r="ABS197" s="153"/>
      <c r="ABT197" s="153"/>
      <c r="ABU197" s="153"/>
      <c r="ABV197" s="153"/>
      <c r="ABW197" s="153"/>
      <c r="ABX197" s="153"/>
      <c r="ABY197" s="153"/>
      <c r="ABZ197" s="153"/>
      <c r="ACA197" s="153"/>
      <c r="ACB197" s="153"/>
      <c r="ACC197" s="153"/>
      <c r="ACD197" s="153"/>
      <c r="ACE197" s="153"/>
      <c r="ACF197" s="153"/>
      <c r="ACG197" s="153"/>
      <c r="ACH197" s="153"/>
      <c r="ACI197" s="153"/>
      <c r="ACJ197" s="153"/>
      <c r="ACK197" s="153"/>
      <c r="ACL197" s="153"/>
      <c r="ACM197" s="153"/>
      <c r="ACN197" s="153"/>
      <c r="ACO197" s="153"/>
      <c r="ACP197" s="153"/>
      <c r="ACQ197" s="153"/>
      <c r="ACR197" s="153"/>
      <c r="ACS197" s="153"/>
      <c r="ACT197" s="153"/>
      <c r="ACU197" s="153"/>
      <c r="ACV197" s="153"/>
      <c r="ACW197" s="153"/>
      <c r="ACX197" s="153"/>
      <c r="ACY197" s="153"/>
      <c r="ACZ197" s="153"/>
      <c r="ADA197" s="153"/>
      <c r="ADB197" s="153"/>
      <c r="ADC197" s="153"/>
      <c r="ADD197" s="153"/>
      <c r="ADE197" s="153"/>
      <c r="ADF197" s="153"/>
      <c r="ADG197" s="153"/>
      <c r="ADH197" s="153"/>
      <c r="ADI197" s="153"/>
      <c r="ADJ197" s="153"/>
      <c r="ADK197" s="153"/>
      <c r="ADL197" s="153"/>
      <c r="ADM197" s="153"/>
      <c r="ADN197" s="153"/>
      <c r="ADO197" s="153"/>
      <c r="ADP197" s="153"/>
      <c r="ADQ197" s="153"/>
      <c r="ADR197" s="153"/>
      <c r="ADS197" s="153"/>
      <c r="ADT197" s="153"/>
      <c r="ADU197" s="153"/>
      <c r="ADV197" s="153"/>
      <c r="ADW197" s="153"/>
      <c r="ADX197" s="153"/>
      <c r="ADY197" s="153"/>
      <c r="ADZ197" s="153"/>
      <c r="AEA197" s="153"/>
      <c r="AEB197" s="153"/>
      <c r="AEC197" s="153"/>
      <c r="AED197" s="153"/>
      <c r="AEE197" s="153"/>
      <c r="AEF197" s="153"/>
      <c r="AEG197" s="153"/>
      <c r="AEH197" s="153"/>
      <c r="AEI197" s="153"/>
      <c r="AEJ197" s="153"/>
      <c r="AEK197" s="153"/>
      <c r="AEL197" s="153"/>
      <c r="AEM197" s="153"/>
      <c r="AEN197" s="153"/>
      <c r="AEO197" s="153"/>
      <c r="AEP197" s="153"/>
      <c r="AEQ197" s="153"/>
      <c r="AER197" s="153"/>
      <c r="AES197" s="153"/>
      <c r="AET197" s="153"/>
      <c r="AEU197" s="153"/>
      <c r="AEV197" s="153"/>
      <c r="AEW197" s="153"/>
      <c r="AEX197" s="153"/>
      <c r="AEY197" s="153"/>
      <c r="AEZ197" s="153"/>
      <c r="AFA197" s="153"/>
      <c r="AFB197" s="153"/>
      <c r="AFC197" s="153"/>
      <c r="AFD197" s="153"/>
      <c r="AFE197" s="153"/>
      <c r="AFF197" s="153"/>
      <c r="AFG197" s="153"/>
      <c r="AFH197" s="153"/>
      <c r="AFI197" s="153"/>
      <c r="AFJ197" s="153"/>
      <c r="AFK197" s="153"/>
      <c r="AFL197" s="153"/>
      <c r="AFM197" s="153"/>
      <c r="AFN197" s="153"/>
      <c r="AFO197" s="153"/>
      <c r="AFP197" s="153"/>
      <c r="AFQ197" s="153"/>
      <c r="AFR197" s="153"/>
      <c r="AFS197" s="153"/>
      <c r="AFT197" s="153"/>
      <c r="AFU197" s="153"/>
      <c r="AFV197" s="153"/>
      <c r="AFW197" s="153"/>
      <c r="AFX197" s="153"/>
      <c r="AFY197" s="153"/>
      <c r="AFZ197" s="153"/>
      <c r="AGA197" s="153"/>
      <c r="AGB197" s="153"/>
      <c r="AGC197" s="153"/>
      <c r="AGD197" s="153"/>
      <c r="AGE197" s="153"/>
      <c r="AGF197" s="153"/>
      <c r="AGG197" s="153"/>
      <c r="AGH197" s="153"/>
      <c r="AGI197" s="153"/>
      <c r="AGJ197" s="153"/>
      <c r="AGK197" s="153"/>
      <c r="AGL197" s="153"/>
      <c r="AGM197" s="153"/>
      <c r="AGN197" s="153"/>
      <c r="AGO197" s="153"/>
      <c r="AGP197" s="153"/>
      <c r="AGQ197" s="153"/>
      <c r="AGR197" s="153"/>
      <c r="AGS197" s="153"/>
      <c r="AGT197" s="153"/>
      <c r="AGU197" s="153"/>
      <c r="AGV197" s="153"/>
      <c r="AGW197" s="153"/>
      <c r="AGX197" s="153"/>
      <c r="AGY197" s="153"/>
      <c r="AGZ197" s="153"/>
      <c r="AHA197" s="153"/>
      <c r="AHB197" s="153"/>
      <c r="AHC197" s="153"/>
      <c r="AHD197" s="153"/>
      <c r="AHE197" s="153"/>
      <c r="AHF197" s="153"/>
      <c r="AHG197" s="153"/>
      <c r="AHH197" s="153"/>
      <c r="AHI197" s="153"/>
      <c r="AHJ197" s="153"/>
      <c r="AHK197" s="153"/>
      <c r="AHL197" s="153"/>
      <c r="AHM197" s="153"/>
      <c r="AHN197" s="153"/>
      <c r="AHO197" s="153"/>
      <c r="AHP197" s="153"/>
      <c r="AHQ197" s="153"/>
      <c r="AHR197" s="153"/>
      <c r="AHS197" s="153"/>
      <c r="AHT197" s="153"/>
      <c r="AHU197" s="153"/>
      <c r="AHV197" s="153"/>
      <c r="AHW197" s="153"/>
      <c r="AHX197" s="153"/>
      <c r="AHY197" s="153"/>
      <c r="AHZ197" s="153"/>
      <c r="AIA197" s="153"/>
      <c r="AIB197" s="153"/>
      <c r="AIC197" s="153"/>
      <c r="AID197" s="153"/>
      <c r="AIE197" s="153"/>
      <c r="AIF197" s="153"/>
      <c r="AIG197" s="153"/>
      <c r="AIH197" s="153"/>
      <c r="AII197" s="153"/>
      <c r="AIJ197" s="153"/>
      <c r="AIK197" s="153"/>
      <c r="AIL197" s="153"/>
      <c r="AIM197" s="153"/>
      <c r="AIN197" s="153"/>
      <c r="AIO197" s="153"/>
      <c r="AIP197" s="153"/>
      <c r="AIQ197" s="153"/>
      <c r="AIR197" s="153"/>
      <c r="AIS197" s="153"/>
      <c r="AIT197" s="153"/>
      <c r="AIU197" s="153"/>
      <c r="AIV197" s="153"/>
      <c r="AIW197" s="153"/>
      <c r="AIX197" s="153"/>
      <c r="AIY197" s="153"/>
      <c r="AIZ197" s="153"/>
      <c r="AJA197" s="153"/>
      <c r="AJB197" s="153"/>
      <c r="AJC197" s="153"/>
      <c r="AJD197" s="153"/>
      <c r="AJE197" s="153"/>
      <c r="AJF197" s="153"/>
      <c r="AJG197" s="153"/>
      <c r="AJH197" s="153"/>
      <c r="AJI197" s="153"/>
      <c r="AJJ197" s="153"/>
      <c r="AJK197" s="153"/>
      <c r="AJL197" s="153"/>
      <c r="AJM197" s="153"/>
      <c r="AJN197" s="153"/>
      <c r="AJO197" s="153"/>
      <c r="AJP197" s="153"/>
      <c r="AJQ197" s="153"/>
      <c r="AJR197" s="153"/>
      <c r="AJS197" s="153"/>
      <c r="AJT197" s="153"/>
      <c r="AJU197" s="153"/>
      <c r="AJV197" s="153"/>
      <c r="AJW197" s="153"/>
      <c r="AJX197" s="153"/>
      <c r="AJY197" s="153"/>
      <c r="AJZ197" s="153"/>
      <c r="AKA197" s="153"/>
      <c r="AKB197" s="153"/>
      <c r="AKC197" s="153"/>
      <c r="AKD197" s="153"/>
      <c r="AKE197" s="153"/>
      <c r="AKF197" s="153"/>
      <c r="AKG197" s="153"/>
      <c r="AKH197" s="153"/>
      <c r="AKI197" s="153"/>
      <c r="AKJ197" s="153"/>
      <c r="AKK197" s="153"/>
      <c r="AKL197" s="153"/>
      <c r="AKM197" s="153"/>
      <c r="AKN197" s="153"/>
      <c r="AKO197" s="153"/>
      <c r="AKP197" s="153"/>
      <c r="AKQ197" s="153"/>
      <c r="AKR197" s="153"/>
      <c r="AKS197" s="153"/>
      <c r="AKT197" s="153"/>
      <c r="AKU197" s="153"/>
      <c r="AKV197" s="153"/>
      <c r="AKW197" s="153"/>
      <c r="AKX197" s="153"/>
      <c r="AKY197" s="153"/>
      <c r="AKZ197" s="153"/>
      <c r="ALA197" s="153"/>
      <c r="ALB197" s="153"/>
      <c r="ALC197" s="153"/>
      <c r="ALD197" s="153"/>
      <c r="ALE197" s="153"/>
      <c r="ALF197" s="153"/>
      <c r="ALG197" s="153"/>
      <c r="ALH197" s="153"/>
      <c r="ALI197" s="153"/>
      <c r="ALJ197" s="153"/>
      <c r="ALK197" s="153"/>
      <c r="ALL197" s="153"/>
      <c r="ALM197" s="153"/>
      <c r="ALN197" s="153"/>
      <c r="ALO197" s="153"/>
      <c r="ALP197" s="153"/>
      <c r="ALQ197" s="153"/>
      <c r="ALR197" s="153"/>
      <c r="ALS197" s="153"/>
      <c r="ALT197" s="153"/>
      <c r="ALU197" s="153"/>
      <c r="ALV197" s="153"/>
      <c r="ALW197" s="153"/>
      <c r="ALX197" s="153"/>
      <c r="ALY197" s="153"/>
      <c r="ALZ197" s="153"/>
      <c r="AMA197" s="153"/>
      <c r="AMB197" s="153"/>
      <c r="AMC197" s="153"/>
      <c r="AMD197" s="153"/>
      <c r="AME197" s="153"/>
      <c r="AMF197" s="153"/>
      <c r="AMG197" s="153"/>
      <c r="AMH197" s="153"/>
      <c r="AMI197" s="153"/>
      <c r="AMJ197" s="153"/>
      <c r="AMK197" s="153"/>
      <c r="AML197" s="153"/>
      <c r="AMM197" s="153"/>
      <c r="AMN197" s="153"/>
      <c r="AMO197" s="153"/>
      <c r="AMP197" s="153"/>
      <c r="AMQ197" s="153"/>
      <c r="AMR197" s="153"/>
      <c r="AMS197" s="153"/>
      <c r="AMT197" s="153"/>
      <c r="AMU197" s="153"/>
      <c r="AMV197" s="153"/>
      <c r="AMW197" s="153"/>
      <c r="AMX197" s="153"/>
      <c r="AMY197" s="153"/>
      <c r="AMZ197" s="153"/>
      <c r="ANA197" s="153"/>
      <c r="ANB197" s="153"/>
      <c r="ANC197" s="153"/>
      <c r="AND197" s="153"/>
      <c r="ANE197" s="153"/>
      <c r="ANF197" s="153"/>
      <c r="ANG197" s="153"/>
      <c r="ANH197" s="153"/>
      <c r="ANI197" s="153"/>
      <c r="ANJ197" s="153"/>
      <c r="ANK197" s="153"/>
      <c r="ANL197" s="153"/>
      <c r="ANM197" s="153"/>
      <c r="ANN197" s="153"/>
      <c r="ANO197" s="153"/>
      <c r="ANP197" s="153"/>
      <c r="ANQ197" s="153"/>
      <c r="ANR197" s="153"/>
      <c r="ANS197" s="153"/>
      <c r="ANT197" s="153"/>
      <c r="ANU197" s="153"/>
      <c r="ANV197" s="153"/>
      <c r="ANW197" s="153"/>
      <c r="ANX197" s="153"/>
      <c r="ANY197" s="153"/>
      <c r="ANZ197" s="153"/>
      <c r="AOA197" s="153"/>
      <c r="AOB197" s="153"/>
      <c r="AOC197" s="153"/>
      <c r="AOD197" s="153"/>
      <c r="AOE197" s="153"/>
      <c r="AOF197" s="153"/>
      <c r="AOG197" s="153"/>
      <c r="AOH197" s="153"/>
      <c r="AOI197" s="153"/>
      <c r="AOJ197" s="153"/>
      <c r="AOK197" s="153"/>
      <c r="AOL197" s="153"/>
      <c r="AOM197" s="153"/>
      <c r="AON197" s="153"/>
      <c r="AOO197" s="153"/>
      <c r="AOP197" s="153"/>
      <c r="AOQ197" s="153"/>
      <c r="AOR197" s="153"/>
      <c r="AOS197" s="153"/>
      <c r="AOT197" s="153"/>
      <c r="AOU197" s="153"/>
      <c r="AOV197" s="153"/>
      <c r="AOW197" s="153"/>
      <c r="AOX197" s="153"/>
      <c r="AOY197" s="153"/>
      <c r="AOZ197" s="153"/>
      <c r="APA197" s="153"/>
      <c r="APB197" s="153"/>
      <c r="APC197" s="153"/>
      <c r="APD197" s="153"/>
      <c r="APE197" s="153"/>
      <c r="APF197" s="153"/>
      <c r="APG197" s="153"/>
      <c r="APH197" s="153"/>
      <c r="API197" s="153"/>
      <c r="APJ197" s="153"/>
      <c r="APK197" s="153"/>
      <c r="APL197" s="153"/>
      <c r="APM197" s="153"/>
      <c r="APN197" s="153"/>
      <c r="APO197" s="153"/>
      <c r="APP197" s="153"/>
      <c r="APQ197" s="153"/>
      <c r="APR197" s="153"/>
      <c r="APS197" s="153"/>
      <c r="APT197" s="153"/>
      <c r="APU197" s="153"/>
      <c r="APV197" s="153"/>
      <c r="APW197" s="153"/>
      <c r="APX197" s="153"/>
      <c r="APY197" s="153"/>
      <c r="APZ197" s="153"/>
      <c r="AQA197" s="153"/>
      <c r="AQB197" s="153"/>
      <c r="AQC197" s="153"/>
      <c r="AQD197" s="153"/>
      <c r="AQE197" s="153"/>
      <c r="AQF197" s="153"/>
      <c r="AQG197" s="153"/>
      <c r="AQH197" s="153"/>
      <c r="AQI197" s="153"/>
      <c r="AQJ197" s="153"/>
      <c r="AQK197" s="153"/>
      <c r="AQL197" s="153"/>
      <c r="AQM197" s="153"/>
      <c r="AQN197" s="153"/>
      <c r="AQO197" s="153"/>
      <c r="AQP197" s="153"/>
      <c r="AQQ197" s="153"/>
      <c r="AQR197" s="153"/>
      <c r="AQS197" s="153"/>
      <c r="AQT197" s="153"/>
      <c r="AQU197" s="153"/>
      <c r="AQV197" s="153"/>
      <c r="AQW197" s="153"/>
      <c r="AQX197" s="153"/>
      <c r="AQY197" s="153"/>
      <c r="AQZ197" s="153"/>
      <c r="ARA197" s="153"/>
      <c r="ARB197" s="153"/>
      <c r="ARC197" s="153"/>
      <c r="ARD197" s="153"/>
      <c r="ARE197" s="153"/>
      <c r="ARF197" s="153"/>
      <c r="ARG197" s="153"/>
      <c r="ARH197" s="153"/>
      <c r="ARI197" s="153"/>
      <c r="ARJ197" s="153"/>
      <c r="ARK197" s="153"/>
      <c r="ARL197" s="153"/>
      <c r="ARM197" s="153"/>
      <c r="ARN197" s="153"/>
      <c r="ARO197" s="153"/>
      <c r="ARP197" s="153"/>
      <c r="ARQ197" s="153"/>
      <c r="ARR197" s="153"/>
      <c r="ARS197" s="153"/>
      <c r="ART197" s="153"/>
      <c r="ARU197" s="153"/>
      <c r="ARV197" s="153"/>
      <c r="ARW197" s="153"/>
      <c r="ARX197" s="153"/>
      <c r="ARY197" s="153"/>
      <c r="ARZ197" s="153"/>
      <c r="ASA197" s="153"/>
      <c r="ASB197" s="153"/>
      <c r="ASC197" s="153"/>
      <c r="ASD197" s="153"/>
      <c r="ASE197" s="153"/>
      <c r="ASF197" s="153"/>
      <c r="ASG197" s="153"/>
      <c r="ASH197" s="153"/>
      <c r="ASI197" s="153"/>
      <c r="ASJ197" s="153"/>
      <c r="ASK197" s="153"/>
      <c r="ASL197" s="153"/>
      <c r="ASM197" s="153"/>
      <c r="ASN197" s="153"/>
      <c r="ASO197" s="153"/>
      <c r="ASP197" s="153"/>
      <c r="ASQ197" s="153"/>
      <c r="ASR197" s="153"/>
      <c r="ASS197" s="153"/>
      <c r="AST197" s="153"/>
      <c r="ASU197" s="153"/>
      <c r="ASV197" s="153"/>
      <c r="ASW197" s="153"/>
      <c r="ASX197" s="153"/>
      <c r="ASY197" s="153"/>
      <c r="ASZ197" s="153"/>
      <c r="ATA197" s="153"/>
      <c r="ATB197" s="153"/>
      <c r="ATC197" s="153"/>
      <c r="ATD197" s="153"/>
      <c r="ATE197" s="153"/>
      <c r="ATF197" s="153"/>
      <c r="ATG197" s="153"/>
      <c r="ATH197" s="153"/>
      <c r="ATI197" s="153"/>
      <c r="ATJ197" s="153"/>
      <c r="ATK197" s="153"/>
      <c r="ATL197" s="153"/>
      <c r="ATM197" s="153"/>
      <c r="ATN197" s="153"/>
      <c r="ATO197" s="153"/>
      <c r="ATP197" s="153"/>
      <c r="ATQ197" s="153"/>
      <c r="ATR197" s="153"/>
      <c r="ATS197" s="153"/>
      <c r="ATT197" s="153"/>
      <c r="ATU197" s="153"/>
      <c r="ATV197" s="153"/>
      <c r="ATW197" s="153"/>
      <c r="ATX197" s="153"/>
      <c r="ATY197" s="153"/>
      <c r="ATZ197" s="153"/>
      <c r="AUA197" s="153"/>
      <c r="AUB197" s="153"/>
      <c r="AUC197" s="153"/>
      <c r="AUD197" s="153"/>
      <c r="AUE197" s="153"/>
      <c r="AUF197" s="153"/>
      <c r="AUG197" s="153"/>
      <c r="AUH197" s="153"/>
      <c r="AUI197" s="153"/>
      <c r="AUJ197" s="153"/>
      <c r="AUK197" s="153"/>
      <c r="AUL197" s="153"/>
      <c r="AUM197" s="153"/>
      <c r="AUN197" s="153"/>
      <c r="AUO197" s="153"/>
      <c r="AUP197" s="153"/>
      <c r="AUQ197" s="153"/>
      <c r="AUR197" s="153"/>
      <c r="AUS197" s="153"/>
      <c r="AUT197" s="153"/>
      <c r="AUU197" s="153"/>
      <c r="AUV197" s="153"/>
      <c r="AUW197" s="153"/>
      <c r="AUX197" s="153"/>
      <c r="AUY197" s="153"/>
      <c r="AUZ197" s="153"/>
      <c r="AVA197" s="153"/>
      <c r="AVB197" s="153"/>
      <c r="AVC197" s="153"/>
      <c r="AVD197" s="153"/>
      <c r="AVE197" s="153"/>
      <c r="AVF197" s="153"/>
      <c r="AVG197" s="153"/>
      <c r="AVH197" s="153"/>
      <c r="AVI197" s="153"/>
      <c r="AVJ197" s="153"/>
      <c r="AVK197" s="153"/>
      <c r="AVL197" s="153"/>
      <c r="AVM197" s="153"/>
      <c r="AVN197" s="153"/>
      <c r="AVO197" s="153"/>
      <c r="AVP197" s="153"/>
      <c r="AVQ197" s="153"/>
      <c r="AVR197" s="153"/>
      <c r="AVS197" s="153"/>
      <c r="AVT197" s="153"/>
      <c r="AVU197" s="153"/>
      <c r="AVV197" s="153"/>
      <c r="AVW197" s="153"/>
      <c r="AVX197" s="153"/>
      <c r="AVY197" s="153"/>
      <c r="AVZ197" s="153"/>
      <c r="AWA197" s="153"/>
      <c r="AWB197" s="153"/>
      <c r="AWC197" s="153"/>
      <c r="AWD197" s="153"/>
      <c r="AWE197" s="153"/>
      <c r="AWF197" s="153"/>
      <c r="AWG197" s="153"/>
      <c r="AWH197" s="153"/>
      <c r="AWI197" s="153"/>
      <c r="AWJ197" s="153"/>
      <c r="AWK197" s="153"/>
      <c r="AWL197" s="153"/>
      <c r="AWM197" s="153"/>
      <c r="AWN197" s="153"/>
      <c r="AWO197" s="153"/>
      <c r="AWP197" s="153"/>
      <c r="AWQ197" s="153"/>
      <c r="AWR197" s="153"/>
      <c r="AWS197" s="153"/>
      <c r="AWT197" s="153"/>
      <c r="AWU197" s="153"/>
      <c r="AWV197" s="153"/>
      <c r="AWW197" s="153"/>
      <c r="AWX197" s="153"/>
      <c r="AWY197" s="153"/>
      <c r="AWZ197" s="153"/>
      <c r="AXA197" s="153"/>
      <c r="AXB197" s="153"/>
      <c r="AXC197" s="153"/>
      <c r="AXD197" s="153"/>
      <c r="AXE197" s="153"/>
      <c r="AXF197" s="153"/>
      <c r="AXG197" s="153"/>
      <c r="AXH197" s="153"/>
      <c r="AXI197" s="153"/>
      <c r="AXJ197" s="153"/>
      <c r="AXK197" s="153"/>
      <c r="AXL197" s="153"/>
      <c r="AXM197" s="153"/>
      <c r="AXN197" s="153"/>
      <c r="AXO197" s="153"/>
      <c r="AXP197" s="153"/>
      <c r="AXQ197" s="153"/>
      <c r="AXR197" s="153"/>
      <c r="AXS197" s="153"/>
      <c r="AXT197" s="153"/>
      <c r="AXU197" s="153"/>
      <c r="AXV197" s="153"/>
      <c r="AXW197" s="153"/>
      <c r="AXX197" s="153"/>
      <c r="AXY197" s="153"/>
      <c r="AXZ197" s="153"/>
      <c r="AYA197" s="153"/>
      <c r="AYB197" s="153"/>
      <c r="AYC197" s="153"/>
      <c r="AYD197" s="153"/>
      <c r="AYE197" s="153"/>
      <c r="AYF197" s="153"/>
      <c r="AYG197" s="153"/>
      <c r="AYH197" s="153"/>
      <c r="AYI197" s="153"/>
      <c r="AYJ197" s="153"/>
      <c r="AYK197" s="153"/>
      <c r="AYL197" s="153"/>
      <c r="AYM197" s="153"/>
      <c r="AYN197" s="153"/>
      <c r="AYO197" s="153"/>
      <c r="AYP197" s="153"/>
      <c r="AYQ197" s="153"/>
      <c r="AYR197" s="153"/>
      <c r="AYS197" s="153"/>
      <c r="AYT197" s="153"/>
      <c r="AYU197" s="153"/>
      <c r="AYV197" s="153"/>
      <c r="AYW197" s="153"/>
      <c r="AYX197" s="153"/>
      <c r="AYY197" s="153"/>
      <c r="AYZ197" s="153"/>
      <c r="AZA197" s="153"/>
      <c r="AZB197" s="153"/>
      <c r="AZC197" s="153"/>
      <c r="AZD197" s="153"/>
      <c r="AZE197" s="153"/>
      <c r="AZF197" s="153"/>
      <c r="AZG197" s="153"/>
      <c r="AZH197" s="153"/>
      <c r="AZI197" s="153"/>
      <c r="AZJ197" s="153"/>
      <c r="AZK197" s="153"/>
      <c r="AZL197" s="153"/>
      <c r="AZM197" s="153"/>
      <c r="AZN197" s="153"/>
      <c r="AZO197" s="153"/>
      <c r="AZP197" s="153"/>
      <c r="AZQ197" s="153"/>
      <c r="AZR197" s="153"/>
      <c r="AZS197" s="153"/>
      <c r="AZT197" s="153"/>
      <c r="AZU197" s="153"/>
      <c r="AZV197" s="153"/>
      <c r="AZW197" s="153"/>
      <c r="AZX197" s="153"/>
      <c r="AZY197" s="153"/>
      <c r="AZZ197" s="153"/>
      <c r="BAA197" s="153"/>
      <c r="BAB197" s="153"/>
      <c r="BAC197" s="153"/>
      <c r="BAD197" s="153"/>
      <c r="BAE197" s="153"/>
      <c r="BAF197" s="153"/>
      <c r="BAG197" s="153"/>
      <c r="BAH197" s="153"/>
      <c r="BAI197" s="153"/>
      <c r="BAJ197" s="153"/>
      <c r="BAK197" s="153"/>
      <c r="BAL197" s="153"/>
      <c r="BAM197" s="153"/>
      <c r="BAN197" s="153"/>
      <c r="BAO197" s="153"/>
      <c r="BAP197" s="153"/>
      <c r="BAQ197" s="153"/>
      <c r="BAR197" s="153"/>
      <c r="BAS197" s="153"/>
      <c r="BAT197" s="153"/>
      <c r="BAU197" s="153"/>
      <c r="BAV197" s="153"/>
      <c r="BAW197" s="153"/>
      <c r="BAX197" s="153"/>
      <c r="BAY197" s="153"/>
      <c r="BAZ197" s="153"/>
      <c r="BBA197" s="153"/>
      <c r="BBB197" s="153"/>
      <c r="BBC197" s="153"/>
      <c r="BBD197" s="153"/>
      <c r="BBE197" s="153"/>
      <c r="BBF197" s="153"/>
      <c r="BBG197" s="153"/>
      <c r="BBH197" s="153"/>
      <c r="BBI197" s="153"/>
      <c r="BBJ197" s="153"/>
      <c r="BBK197" s="153"/>
      <c r="BBL197" s="153"/>
      <c r="BBM197" s="153"/>
      <c r="BBN197" s="153"/>
      <c r="BBO197" s="153"/>
      <c r="BBP197" s="153"/>
      <c r="BBQ197" s="153"/>
      <c r="BBR197" s="153"/>
      <c r="BBS197" s="153"/>
      <c r="BBT197" s="153"/>
      <c r="BBU197" s="153"/>
      <c r="BBV197" s="153"/>
      <c r="BBW197" s="153"/>
      <c r="BBX197" s="153"/>
      <c r="BBY197" s="153"/>
      <c r="BBZ197" s="153"/>
      <c r="BCA197" s="153"/>
      <c r="BCB197" s="153"/>
      <c r="BCC197" s="153"/>
      <c r="BCD197" s="153"/>
      <c r="BCE197" s="153"/>
      <c r="BCF197" s="153"/>
      <c r="BCG197" s="153"/>
      <c r="BCH197" s="153"/>
      <c r="BCI197" s="153"/>
      <c r="BCJ197" s="153"/>
      <c r="BCK197" s="153"/>
      <c r="BCL197" s="153"/>
      <c r="BCM197" s="153"/>
      <c r="BCN197" s="153"/>
      <c r="BCO197" s="153"/>
      <c r="BCP197" s="153"/>
      <c r="BCQ197" s="153"/>
      <c r="BCR197" s="153"/>
      <c r="BCS197" s="153"/>
      <c r="BCT197" s="153"/>
      <c r="BCU197" s="153"/>
      <c r="BCV197" s="153"/>
      <c r="BCW197" s="153"/>
      <c r="BCX197" s="153"/>
      <c r="BCY197" s="153"/>
      <c r="BCZ197" s="153"/>
      <c r="BDA197" s="153"/>
      <c r="BDB197" s="153"/>
      <c r="BDC197" s="153"/>
      <c r="BDD197" s="153"/>
      <c r="BDE197" s="153"/>
      <c r="BDF197" s="153"/>
      <c r="BDG197" s="153"/>
      <c r="BDH197" s="153"/>
      <c r="BDI197" s="153"/>
      <c r="BDJ197" s="153"/>
      <c r="BDK197" s="153"/>
      <c r="BDL197" s="153"/>
      <c r="BDM197" s="153"/>
      <c r="BDN197" s="153"/>
      <c r="BDO197" s="153"/>
      <c r="BDP197" s="153"/>
      <c r="BDQ197" s="153"/>
      <c r="BDR197" s="153"/>
      <c r="BDS197" s="153"/>
      <c r="BDT197" s="153"/>
      <c r="BDU197" s="153"/>
      <c r="BDV197" s="153"/>
      <c r="BDW197" s="153"/>
      <c r="BDX197" s="153"/>
      <c r="BDY197" s="153"/>
      <c r="BDZ197" s="153"/>
      <c r="BEA197" s="153"/>
      <c r="BEB197" s="153"/>
      <c r="BEC197" s="153"/>
      <c r="BED197" s="153"/>
      <c r="BEE197" s="153"/>
      <c r="BEF197" s="153"/>
      <c r="BEG197" s="153"/>
      <c r="BEH197" s="153"/>
      <c r="BEI197" s="153"/>
      <c r="BEJ197" s="153"/>
      <c r="BEK197" s="153"/>
      <c r="BEL197" s="153"/>
      <c r="BEM197" s="153"/>
      <c r="BEN197" s="153"/>
      <c r="BEO197" s="153"/>
      <c r="BEP197" s="153"/>
      <c r="BEQ197" s="153"/>
      <c r="BER197" s="153"/>
      <c r="BES197" s="153"/>
      <c r="BET197" s="153"/>
      <c r="BEU197" s="153"/>
      <c r="BEV197" s="153"/>
      <c r="BEW197" s="153"/>
      <c r="BEX197" s="153"/>
      <c r="BEY197" s="153"/>
      <c r="BEZ197" s="153"/>
      <c r="BFA197" s="153"/>
      <c r="BFB197" s="153"/>
      <c r="BFC197" s="153"/>
      <c r="BFD197" s="153"/>
      <c r="BFE197" s="153"/>
      <c r="BFF197" s="153"/>
      <c r="BFG197" s="153"/>
      <c r="BFH197" s="153"/>
      <c r="BFI197" s="153"/>
      <c r="BFJ197" s="153"/>
      <c r="BFK197" s="153"/>
      <c r="BFL197" s="153"/>
      <c r="BFM197" s="153"/>
      <c r="BFN197" s="153"/>
      <c r="BFO197" s="153"/>
      <c r="BFP197" s="153"/>
      <c r="BFQ197" s="153"/>
      <c r="BFR197" s="153"/>
      <c r="BFS197" s="153"/>
      <c r="BFT197" s="153"/>
      <c r="BFU197" s="153"/>
      <c r="BFV197" s="153"/>
      <c r="BFW197" s="153"/>
      <c r="BFX197" s="153"/>
      <c r="BFY197" s="153"/>
      <c r="BFZ197" s="153"/>
      <c r="BGA197" s="153"/>
      <c r="BGB197" s="153"/>
      <c r="BGC197" s="153"/>
      <c r="BGD197" s="153"/>
      <c r="BGE197" s="153"/>
      <c r="BGF197" s="153"/>
      <c r="BGG197" s="153"/>
      <c r="BGH197" s="153"/>
      <c r="BGI197" s="153"/>
      <c r="BGJ197" s="153"/>
      <c r="BGK197" s="153"/>
      <c r="BGL197" s="153"/>
      <c r="BGM197" s="153"/>
      <c r="BGN197" s="153"/>
      <c r="BGO197" s="153"/>
      <c r="BGP197" s="153"/>
      <c r="BGQ197" s="153"/>
      <c r="BGR197" s="153"/>
      <c r="BGS197" s="153"/>
      <c r="BGT197" s="153"/>
      <c r="BGU197" s="153"/>
      <c r="BGV197" s="153"/>
      <c r="BGW197" s="153"/>
      <c r="BGX197" s="153"/>
      <c r="BGY197" s="153"/>
      <c r="BGZ197" s="153"/>
      <c r="BHA197" s="153"/>
      <c r="BHB197" s="153"/>
      <c r="BHC197" s="153"/>
      <c r="BHD197" s="153"/>
      <c r="BHE197" s="153"/>
      <c r="BHF197" s="153"/>
      <c r="BHG197" s="153"/>
      <c r="BHH197" s="153"/>
      <c r="BHI197" s="153"/>
      <c r="BHJ197" s="153"/>
      <c r="BHK197" s="153"/>
      <c r="BHL197" s="153"/>
      <c r="BHM197" s="153"/>
      <c r="BHN197" s="153"/>
      <c r="BHO197" s="153"/>
      <c r="BHP197" s="153"/>
      <c r="BHQ197" s="153"/>
      <c r="BHR197" s="153"/>
      <c r="BHS197" s="153"/>
      <c r="BHT197" s="153"/>
      <c r="BHU197" s="153"/>
      <c r="BHV197" s="153"/>
      <c r="BHW197" s="153"/>
      <c r="BHX197" s="153"/>
      <c r="BHY197" s="153"/>
      <c r="BHZ197" s="153"/>
      <c r="BIA197" s="153"/>
      <c r="BIB197" s="153"/>
      <c r="BIC197" s="153"/>
      <c r="BID197" s="153"/>
      <c r="BIE197" s="153"/>
      <c r="BIF197" s="153"/>
      <c r="BIG197" s="153"/>
      <c r="BIH197" s="153"/>
      <c r="BII197" s="153"/>
      <c r="BIJ197" s="153"/>
      <c r="BIK197" s="153"/>
      <c r="BIL197" s="153"/>
      <c r="BIM197" s="153"/>
      <c r="BIN197" s="153"/>
      <c r="BIO197" s="153"/>
      <c r="BIP197" s="153"/>
      <c r="BIQ197" s="153"/>
      <c r="BIR197" s="153"/>
      <c r="BIS197" s="153"/>
      <c r="BIT197" s="153"/>
      <c r="BIU197" s="153"/>
      <c r="BIV197" s="153"/>
      <c r="BIW197" s="153"/>
      <c r="BIX197" s="153"/>
      <c r="BIY197" s="153"/>
      <c r="BIZ197" s="153"/>
      <c r="BJA197" s="153"/>
      <c r="BJB197" s="153"/>
      <c r="BJC197" s="153"/>
      <c r="BJD197" s="153"/>
      <c r="BJE197" s="153"/>
      <c r="BJF197" s="153"/>
      <c r="BJG197" s="153"/>
      <c r="BJH197" s="153"/>
      <c r="BJI197" s="153"/>
      <c r="BJJ197" s="153"/>
      <c r="BJK197" s="153"/>
      <c r="BJL197" s="153"/>
      <c r="BJM197" s="153"/>
      <c r="BJN197" s="153"/>
      <c r="BJO197" s="153"/>
      <c r="BJP197" s="153"/>
      <c r="BJQ197" s="153"/>
      <c r="BJR197" s="153"/>
      <c r="BJS197" s="153"/>
      <c r="BJT197" s="153"/>
      <c r="BJU197" s="153"/>
      <c r="BJV197" s="153"/>
      <c r="BJW197" s="153"/>
      <c r="BJX197" s="153"/>
      <c r="BJY197" s="153"/>
      <c r="BJZ197" s="153"/>
      <c r="BKA197" s="153"/>
      <c r="BKB197" s="153"/>
      <c r="BKC197" s="153"/>
      <c r="BKD197" s="153"/>
      <c r="BKE197" s="153"/>
      <c r="BKF197" s="153"/>
      <c r="BKG197" s="153"/>
      <c r="BKH197" s="153"/>
      <c r="BKI197" s="153"/>
      <c r="BKJ197" s="153"/>
      <c r="BKK197" s="153"/>
      <c r="BKL197" s="153"/>
      <c r="BKM197" s="153"/>
      <c r="BKN197" s="153"/>
      <c r="BKO197" s="153"/>
      <c r="BKP197" s="153"/>
      <c r="BKQ197" s="153"/>
      <c r="BKR197" s="153"/>
      <c r="BKS197" s="153"/>
      <c r="BKT197" s="153"/>
      <c r="BKU197" s="153"/>
      <c r="BKV197" s="153"/>
      <c r="BKW197" s="153"/>
      <c r="BKX197" s="153"/>
      <c r="BKY197" s="153"/>
      <c r="BKZ197" s="153"/>
      <c r="BLA197" s="153"/>
      <c r="BLB197" s="153"/>
      <c r="BLC197" s="153"/>
      <c r="BLD197" s="153"/>
      <c r="BLE197" s="153"/>
      <c r="BLF197" s="153"/>
      <c r="BLG197" s="153"/>
      <c r="BLH197" s="153"/>
      <c r="BLI197" s="153"/>
      <c r="BLJ197" s="153"/>
      <c r="BLK197" s="153"/>
      <c r="BLL197" s="153"/>
      <c r="BLM197" s="153"/>
      <c r="BLN197" s="153"/>
      <c r="BLO197" s="153"/>
      <c r="BLP197" s="153"/>
      <c r="BLQ197" s="153"/>
      <c r="BLR197" s="153"/>
      <c r="BLS197" s="153"/>
      <c r="BLT197" s="153"/>
      <c r="BLU197" s="153"/>
      <c r="BLV197" s="153"/>
      <c r="BLW197" s="153"/>
      <c r="BLX197" s="153"/>
      <c r="BLY197" s="153"/>
      <c r="BLZ197" s="153"/>
      <c r="BMA197" s="153"/>
      <c r="BMB197" s="153"/>
      <c r="BMC197" s="153"/>
      <c r="BMD197" s="153"/>
      <c r="BME197" s="153"/>
      <c r="BMF197" s="153"/>
      <c r="BMG197" s="153"/>
      <c r="BMH197" s="153"/>
      <c r="BMI197" s="153"/>
      <c r="BMJ197" s="153"/>
      <c r="BMK197" s="153"/>
      <c r="BML197" s="153"/>
      <c r="BMM197" s="153"/>
      <c r="BMN197" s="153"/>
      <c r="BMO197" s="153"/>
      <c r="BMP197" s="153"/>
      <c r="BMQ197" s="153"/>
      <c r="BMR197" s="153"/>
      <c r="BMS197" s="153"/>
      <c r="BMT197" s="153"/>
      <c r="BMU197" s="153"/>
      <c r="BMV197" s="153"/>
      <c r="BMW197" s="153"/>
      <c r="BMX197" s="153"/>
      <c r="BMY197" s="153"/>
      <c r="BMZ197" s="153"/>
      <c r="BNA197" s="153"/>
      <c r="BNB197" s="153"/>
      <c r="BNC197" s="153"/>
      <c r="BND197" s="153"/>
      <c r="BNE197" s="153"/>
      <c r="BNF197" s="153"/>
      <c r="BNG197" s="153"/>
      <c r="BNH197" s="153"/>
      <c r="BNI197" s="153"/>
      <c r="BNJ197" s="153"/>
      <c r="BNK197" s="153"/>
      <c r="BNL197" s="153"/>
      <c r="BNM197" s="153"/>
      <c r="BNN197" s="153"/>
      <c r="BNO197" s="153"/>
      <c r="BNP197" s="153"/>
      <c r="BNQ197" s="153"/>
      <c r="BNR197" s="153"/>
      <c r="BNS197" s="153"/>
      <c r="BNT197" s="153"/>
      <c r="BNU197" s="153"/>
      <c r="BNV197" s="153"/>
      <c r="BNW197" s="153"/>
      <c r="BNX197" s="153"/>
      <c r="BNY197" s="153"/>
      <c r="BNZ197" s="153"/>
      <c r="BOA197" s="153"/>
      <c r="BOB197" s="153"/>
      <c r="BOC197" s="153"/>
      <c r="BOD197" s="153"/>
      <c r="BOE197" s="153"/>
      <c r="BOF197" s="153"/>
      <c r="BOG197" s="153"/>
      <c r="BOH197" s="153"/>
      <c r="BOI197" s="153"/>
      <c r="BOJ197" s="153"/>
      <c r="BOK197" s="153"/>
      <c r="BOL197" s="153"/>
      <c r="BOM197" s="153"/>
      <c r="BON197" s="153"/>
      <c r="BOO197" s="153"/>
      <c r="BOP197" s="153"/>
      <c r="BOQ197" s="153"/>
      <c r="BOR197" s="153"/>
      <c r="BOS197" s="153"/>
      <c r="BOT197" s="153"/>
      <c r="BOU197" s="153"/>
      <c r="BOV197" s="153"/>
      <c r="BOW197" s="153"/>
      <c r="BOX197" s="153"/>
      <c r="BOY197" s="153"/>
      <c r="BOZ197" s="153"/>
      <c r="BPA197" s="153"/>
      <c r="BPB197" s="153"/>
      <c r="BPC197" s="153"/>
      <c r="BPD197" s="153"/>
      <c r="BPE197" s="153"/>
      <c r="BPF197" s="153"/>
      <c r="BPG197" s="153"/>
      <c r="BPH197" s="153"/>
      <c r="BPI197" s="153"/>
      <c r="BPJ197" s="153"/>
      <c r="BPK197" s="153"/>
      <c r="BPL197" s="153"/>
      <c r="BPM197" s="153"/>
      <c r="BPN197" s="153"/>
      <c r="BPO197" s="153"/>
      <c r="BPP197" s="153"/>
      <c r="BPQ197" s="153"/>
      <c r="BPR197" s="153"/>
      <c r="BPS197" s="153"/>
      <c r="BPT197" s="153"/>
      <c r="BPU197" s="153"/>
      <c r="BPV197" s="153"/>
      <c r="BPW197" s="153"/>
      <c r="BPX197" s="153"/>
      <c r="BPY197" s="153"/>
      <c r="BPZ197" s="153"/>
      <c r="BQA197" s="153"/>
      <c r="BQB197" s="153"/>
      <c r="BQC197" s="153"/>
      <c r="BQD197" s="153"/>
      <c r="BQE197" s="153"/>
      <c r="BQF197" s="153"/>
      <c r="BQG197" s="153"/>
      <c r="BQH197" s="153"/>
      <c r="BQI197" s="153"/>
      <c r="BQJ197" s="153"/>
      <c r="BQK197" s="153"/>
      <c r="BQL197" s="153"/>
      <c r="BQM197" s="153"/>
      <c r="BQN197" s="153"/>
      <c r="BQO197" s="153"/>
      <c r="BQP197" s="153"/>
      <c r="BQQ197" s="153"/>
      <c r="BQR197" s="153"/>
      <c r="BQS197" s="153"/>
      <c r="BQT197" s="153"/>
      <c r="BQU197" s="153"/>
      <c r="BQV197" s="153"/>
      <c r="BQW197" s="153"/>
      <c r="BQX197" s="153"/>
      <c r="BQY197" s="153"/>
      <c r="BQZ197" s="153"/>
      <c r="BRA197" s="153"/>
      <c r="BRB197" s="153"/>
      <c r="BRC197" s="153"/>
      <c r="BRD197" s="153"/>
      <c r="BRE197" s="153"/>
      <c r="BRF197" s="153"/>
      <c r="BRG197" s="153"/>
      <c r="BRH197" s="153"/>
      <c r="BRI197" s="153"/>
      <c r="BRJ197" s="153"/>
      <c r="BRK197" s="153"/>
      <c r="BRL197" s="153"/>
      <c r="BRM197" s="153"/>
      <c r="BRN197" s="153"/>
      <c r="BRO197" s="153"/>
      <c r="BRP197" s="153"/>
      <c r="BRQ197" s="153"/>
      <c r="BRR197" s="153"/>
      <c r="BRS197" s="153"/>
      <c r="BRT197" s="153"/>
      <c r="BRU197" s="153"/>
      <c r="BRV197" s="153"/>
      <c r="BRW197" s="153"/>
      <c r="BRX197" s="153"/>
      <c r="BRY197" s="153"/>
      <c r="BRZ197" s="153"/>
      <c r="BSA197" s="153"/>
      <c r="BSB197" s="153"/>
      <c r="BSC197" s="153"/>
      <c r="BSD197" s="153"/>
      <c r="BSE197" s="153"/>
      <c r="BSF197" s="153"/>
      <c r="BSG197" s="153"/>
      <c r="BSH197" s="153"/>
      <c r="BSI197" s="153"/>
      <c r="BSJ197" s="153"/>
      <c r="BSK197" s="153"/>
      <c r="BSL197" s="153"/>
      <c r="BSM197" s="153"/>
      <c r="BSN197" s="153"/>
      <c r="BSO197" s="153"/>
      <c r="BSP197" s="153"/>
      <c r="BSQ197" s="153"/>
      <c r="BSR197" s="153"/>
      <c r="BSS197" s="153"/>
      <c r="BST197" s="153"/>
      <c r="BSU197" s="153"/>
      <c r="BSV197" s="153"/>
      <c r="BSW197" s="153"/>
      <c r="BSX197" s="153"/>
      <c r="BSY197" s="153"/>
      <c r="BSZ197" s="153"/>
      <c r="BTA197" s="153"/>
      <c r="BTB197" s="153"/>
      <c r="BTC197" s="153"/>
      <c r="BTD197" s="153"/>
      <c r="BTE197" s="153"/>
      <c r="BTF197" s="153"/>
      <c r="BTG197" s="153"/>
      <c r="BTH197" s="153"/>
      <c r="BTI197" s="153"/>
      <c r="BTJ197" s="153"/>
      <c r="BTK197" s="153"/>
      <c r="BTL197" s="153"/>
      <c r="BTM197" s="153"/>
      <c r="BTN197" s="153"/>
      <c r="BTO197" s="153"/>
      <c r="BTP197" s="153"/>
      <c r="BTQ197" s="153"/>
      <c r="BTR197" s="153"/>
      <c r="BTS197" s="153"/>
      <c r="BTT197" s="153"/>
      <c r="BTU197" s="153"/>
      <c r="BTV197" s="153"/>
      <c r="BTW197" s="153"/>
      <c r="BTX197" s="153"/>
      <c r="BTY197" s="153"/>
      <c r="BTZ197" s="153"/>
      <c r="BUA197" s="153"/>
      <c r="BUB197" s="153"/>
      <c r="BUC197" s="153"/>
      <c r="BUD197" s="153"/>
      <c r="BUE197" s="153"/>
      <c r="BUF197" s="153"/>
      <c r="BUG197" s="153"/>
      <c r="BUH197" s="153"/>
      <c r="BUI197" s="153"/>
      <c r="BUJ197" s="153"/>
      <c r="BUK197" s="153"/>
      <c r="BUL197" s="153"/>
      <c r="BUM197" s="153"/>
      <c r="BUN197" s="153"/>
      <c r="BUO197" s="153"/>
      <c r="BUP197" s="153"/>
      <c r="BUQ197" s="153"/>
      <c r="BUR197" s="153"/>
      <c r="BUS197" s="153"/>
      <c r="BUT197" s="153"/>
      <c r="BUU197" s="153"/>
      <c r="BUV197" s="153"/>
      <c r="BUW197" s="153"/>
      <c r="BUX197" s="153"/>
      <c r="BUY197" s="153"/>
      <c r="BUZ197" s="153"/>
      <c r="BVA197" s="153"/>
      <c r="BVB197" s="153"/>
      <c r="BVC197" s="153"/>
      <c r="BVD197" s="153"/>
      <c r="BVE197" s="153"/>
      <c r="BVF197" s="153"/>
      <c r="BVG197" s="153"/>
      <c r="BVH197" s="153"/>
      <c r="BVI197" s="153"/>
      <c r="BVJ197" s="153"/>
      <c r="BVK197" s="153"/>
      <c r="BVL197" s="153"/>
      <c r="BVM197" s="153"/>
      <c r="BVN197" s="153"/>
      <c r="BVO197" s="153"/>
      <c r="BVP197" s="153"/>
      <c r="BVQ197" s="153"/>
      <c r="BVR197" s="153"/>
      <c r="BVS197" s="153"/>
      <c r="BVT197" s="153"/>
      <c r="BVU197" s="153"/>
      <c r="BVV197" s="153"/>
      <c r="BVW197" s="153"/>
      <c r="BVX197" s="153"/>
      <c r="BVY197" s="153"/>
      <c r="BVZ197" s="153"/>
      <c r="BWA197" s="153"/>
      <c r="BWB197" s="153"/>
      <c r="BWC197" s="153"/>
      <c r="BWD197" s="153"/>
      <c r="BWE197" s="153"/>
      <c r="BWF197" s="153"/>
      <c r="BWG197" s="153"/>
      <c r="BWH197" s="153"/>
      <c r="BWI197" s="153"/>
      <c r="BWJ197" s="153"/>
      <c r="BWK197" s="153"/>
      <c r="BWL197" s="153"/>
      <c r="BWM197" s="153"/>
      <c r="BWN197" s="153"/>
      <c r="BWO197" s="153"/>
      <c r="BWP197" s="153"/>
      <c r="BWQ197" s="153"/>
      <c r="BWR197" s="153"/>
      <c r="BWS197" s="153"/>
      <c r="BWT197" s="153"/>
      <c r="BWU197" s="153"/>
      <c r="BWV197" s="153"/>
      <c r="BWW197" s="153"/>
      <c r="BWX197" s="153"/>
      <c r="BWY197" s="153"/>
      <c r="BWZ197" s="153"/>
      <c r="BXA197" s="153"/>
      <c r="BXB197" s="153"/>
      <c r="BXC197" s="153"/>
      <c r="BXD197" s="153"/>
      <c r="BXE197" s="153"/>
      <c r="BXF197" s="153"/>
      <c r="BXG197" s="153"/>
      <c r="BXH197" s="153"/>
      <c r="BXI197" s="153"/>
      <c r="BXJ197" s="153"/>
      <c r="BXK197" s="153"/>
      <c r="BXL197" s="153"/>
      <c r="BXM197" s="153"/>
      <c r="BXN197" s="153"/>
      <c r="BXO197" s="153"/>
      <c r="BXP197" s="153"/>
      <c r="BXQ197" s="153"/>
      <c r="BXR197" s="153"/>
      <c r="BXS197" s="153"/>
      <c r="BXT197" s="153"/>
      <c r="BXU197" s="153"/>
      <c r="BXV197" s="153"/>
      <c r="BXW197" s="153"/>
      <c r="BXX197" s="153"/>
      <c r="BXY197" s="153"/>
      <c r="BXZ197" s="153"/>
      <c r="BYA197" s="153"/>
      <c r="BYB197" s="153"/>
      <c r="BYC197" s="153"/>
      <c r="BYD197" s="153"/>
      <c r="BYE197" s="153"/>
      <c r="BYF197" s="153"/>
      <c r="BYG197" s="153"/>
      <c r="BYH197" s="153"/>
      <c r="BYI197" s="153"/>
      <c r="BYJ197" s="153"/>
      <c r="BYK197" s="153"/>
      <c r="BYL197" s="153"/>
      <c r="BYM197" s="153"/>
      <c r="BYN197" s="153"/>
      <c r="BYO197" s="153"/>
      <c r="BYP197" s="153"/>
    </row>
    <row r="198" spans="1:2018" s="153" customFormat="1" ht="12.75" customHeight="1">
      <c r="C198" s="164"/>
      <c r="D198" s="155" t="s">
        <v>206</v>
      </c>
      <c r="E198" s="155" t="s">
        <v>185</v>
      </c>
      <c r="I198" s="153">
        <f>H198-I191+I195+I197</f>
        <v>572.05697023194591</v>
      </c>
      <c r="J198" s="153">
        <f>I198-J191+J195+J197</f>
        <v>558.45549408868317</v>
      </c>
      <c r="K198" s="153">
        <f t="shared" ref="K198" si="674">J198-K191+K195+K197</f>
        <v>544.85401794542042</v>
      </c>
      <c r="L198" s="153">
        <f t="shared" ref="L198" si="675">K198-L191+L195+L197</f>
        <v>531.25254180215768</v>
      </c>
      <c r="M198" s="153">
        <f t="shared" ref="M198" si="676">L198-M191+M195+M197</f>
        <v>517.65106565889494</v>
      </c>
      <c r="N198" s="153">
        <f t="shared" ref="N198" si="677">M198-N191+N195+N197</f>
        <v>504.04958951563225</v>
      </c>
      <c r="O198" s="153">
        <f t="shared" ref="O198" si="678">N198-O191+O195+O197</f>
        <v>490.44811337236956</v>
      </c>
      <c r="P198" s="153">
        <f t="shared" ref="P198" si="679">O198-P191+P195+P197</f>
        <v>476.84663722910688</v>
      </c>
      <c r="Q198" s="153">
        <f t="shared" ref="Q198" si="680">P198-Q191+Q195+Q197</f>
        <v>463.24516108584419</v>
      </c>
      <c r="R198" s="153">
        <f t="shared" ref="R198" si="681">Q198-R191+R195+R197</f>
        <v>449.6436849425815</v>
      </c>
      <c r="S198" s="153">
        <f t="shared" ref="S198" si="682">R198-S191+S195+S197</f>
        <v>436.04220879931881</v>
      </c>
      <c r="T198" s="153">
        <f t="shared" ref="T198" si="683">S198-T191+T195+T197</f>
        <v>422.44073265605613</v>
      </c>
      <c r="U198" s="153">
        <f t="shared" ref="U198" si="684">T198-U191+U195+U197</f>
        <v>408.83925651279344</v>
      </c>
      <c r="V198" s="153">
        <f t="shared" ref="V198" si="685">U198-V191+V195+V197</f>
        <v>395.23778036953075</v>
      </c>
      <c r="W198" s="153">
        <f t="shared" ref="W198" si="686">V198-W191+W195+W197</f>
        <v>381.63630422626807</v>
      </c>
      <c r="X198" s="153">
        <f t="shared" ref="X198" si="687">W198-X191+X195+X197</f>
        <v>368.03482808300538</v>
      </c>
      <c r="Y198" s="153">
        <f t="shared" ref="Y198" si="688">X198-Y191+Y195+Y197</f>
        <v>354.43335193974269</v>
      </c>
      <c r="Z198" s="153">
        <f t="shared" ref="Z198" si="689">Y198-Z191+Z195+Z197</f>
        <v>340.83187579648001</v>
      </c>
      <c r="AA198" s="153">
        <f t="shared" ref="AA198" si="690">Z198-AA191+AA195+AA197</f>
        <v>327.23039965321732</v>
      </c>
      <c r="AB198" s="153">
        <f t="shared" ref="AB198" si="691">AA198-AB191+AB195+AB197</f>
        <v>313.62892350995463</v>
      </c>
      <c r="AC198" s="153">
        <f t="shared" ref="AC198" si="692">AB198-AC191+AC195+AC197</f>
        <v>300.02744736669194</v>
      </c>
      <c r="AD198" s="153">
        <f t="shared" ref="AD198" si="693">AC198-AD191+AD195+AD197</f>
        <v>286.42597122342926</v>
      </c>
      <c r="AE198" s="153">
        <f t="shared" ref="AE198" si="694">AD198-AE191+AE195+AE197</f>
        <v>272.82449508016657</v>
      </c>
      <c r="AF198" s="153">
        <f t="shared" ref="AF198" si="695">AE198-AF191+AF195+AF197</f>
        <v>259.22301893690388</v>
      </c>
      <c r="AG198" s="153">
        <f t="shared" ref="AG198" si="696">AF198-AG191+AG195+AG197</f>
        <v>245.62154279364117</v>
      </c>
      <c r="AH198" s="153">
        <f t="shared" ref="AH198" si="697">AG198-AH191+AH195+AH197</f>
        <v>232.02006665037845</v>
      </c>
      <c r="AI198" s="153">
        <f t="shared" ref="AI198" si="698">AH198-AI191+AI195+AI197</f>
        <v>218.41859050711574</v>
      </c>
      <c r="AJ198" s="153">
        <f t="shared" ref="AJ198" si="699">AI198-AJ191+AJ195+AJ197</f>
        <v>204.81711436385302</v>
      </c>
      <c r="AK198" s="153">
        <f t="shared" ref="AK198" si="700">AJ198-AK191+AK195+AK197</f>
        <v>191.21563822059031</v>
      </c>
      <c r="AL198" s="153">
        <f t="shared" ref="AL198" si="701">AK198-AL191+AL195+AL197</f>
        <v>177.61416207732759</v>
      </c>
      <c r="AM198" s="153">
        <f t="shared" ref="AM198" si="702">AL198-AM191+AM195+AM197</f>
        <v>164.01268593406488</v>
      </c>
      <c r="AN198" s="153">
        <f t="shared" ref="AN198" si="703">AM198-AN191+AN195+AN197</f>
        <v>150.41120979080216</v>
      </c>
      <c r="AO198" s="153">
        <f t="shared" ref="AO198" si="704">AN198-AO191+AO195+AO197</f>
        <v>136.80973364753945</v>
      </c>
      <c r="AP198" s="153">
        <f t="shared" ref="AP198" si="705">AO198-AP191+AP195+AP197</f>
        <v>123.20825750427673</v>
      </c>
      <c r="AQ198" s="153">
        <f t="shared" ref="AQ198" si="706">AP198-AQ191+AQ195+AQ197</f>
        <v>109.60678136101401</v>
      </c>
      <c r="AR198" s="153">
        <f t="shared" ref="AR198" si="707">AQ198-AR191+AR195+AR197</f>
        <v>96.0053052177513</v>
      </c>
      <c r="AS198" s="153">
        <f t="shared" ref="AS198" si="708">AR198-AS191+AS195+AS197</f>
        <v>82.403829074488584</v>
      </c>
      <c r="AT198" s="153">
        <f t="shared" ref="AT198" si="709">AS198-AT191+AT195+AT197</f>
        <v>68.802352931225869</v>
      </c>
      <c r="AU198" s="153">
        <f t="shared" ref="AU198" si="710">AT198-AU191+AU195+AU197</f>
        <v>55.200876787963153</v>
      </c>
      <c r="AV198" s="153">
        <f t="shared" ref="AV198" si="711">AU198-AV191+AV195+AV197</f>
        <v>41.599400644700438</v>
      </c>
      <c r="AW198" s="153">
        <f t="shared" ref="AW198" si="712">AV198-AW191+AW195+AW197</f>
        <v>27.997924501437726</v>
      </c>
      <c r="AX198" s="153">
        <f t="shared" ref="AX198" si="713">AW198-AX191+AX195+AX197</f>
        <v>14.396448358175014</v>
      </c>
      <c r="AY198" s="153">
        <f t="shared" ref="AY198" si="714">AX198-AY191+AY195+AY197</f>
        <v>0.79497221491230263</v>
      </c>
      <c r="AZ198" s="153">
        <f t="shared" ref="AZ198" si="715">AY198-AZ191+AZ195+AZ197</f>
        <v>3.907985046680551E-14</v>
      </c>
      <c r="BA198" s="153">
        <f t="shared" ref="BA198" si="716">AZ198-BA191+BA195+BA197</f>
        <v>3.907985046680551E-14</v>
      </c>
      <c r="BB198" s="153">
        <f t="shared" ref="BB198" si="717">BA198-BB191+BB195+BB197</f>
        <v>3.907985046680551E-14</v>
      </c>
      <c r="BC198" s="153">
        <f t="shared" ref="BC198" si="718">BB198-BC191+BC195+BC197</f>
        <v>3.907985046680551E-14</v>
      </c>
      <c r="BD198" s="153">
        <f t="shared" ref="BD198" si="719">BC198-BD191+BD195+BD197</f>
        <v>3.907985046680551E-14</v>
      </c>
      <c r="BE198" s="153">
        <f t="shared" ref="BE198" si="720">BD198-BE191+BE195+BE197</f>
        <v>3.907985046680551E-14</v>
      </c>
      <c r="BF198" s="153">
        <f t="shared" ref="BF198" si="721">BE198-BF191+BF195+BF197</f>
        <v>3.907985046680551E-14</v>
      </c>
      <c r="BG198" s="153">
        <f t="shared" ref="BG198" si="722">BF198-BG191+BG195+BG197</f>
        <v>3.907985046680551E-14</v>
      </c>
      <c r="BH198" s="153">
        <f t="shared" ref="BH198" si="723">BG198-BH191+BH195+BH197</f>
        <v>3.907985046680551E-14</v>
      </c>
      <c r="BI198" s="153">
        <f t="shared" ref="BI198" si="724">BH198-BI191+BI195+BI197</f>
        <v>3.907985046680551E-14</v>
      </c>
      <c r="BJ198" s="153">
        <f t="shared" ref="BJ198" si="725">BI198-BJ191+BJ195+BJ197</f>
        <v>3.907985046680551E-14</v>
      </c>
      <c r="BK198" s="153">
        <f t="shared" ref="BK198" si="726">BJ198-BK191+BK195+BK197</f>
        <v>3.907985046680551E-14</v>
      </c>
      <c r="BL198" s="153">
        <f t="shared" ref="BL198" si="727">BK198-BL191+BL195+BL197</f>
        <v>3.907985046680551E-14</v>
      </c>
      <c r="BM198" s="153">
        <f t="shared" ref="BM198" si="728">BL198-BM191+BM195+BM197</f>
        <v>3.907985046680551E-14</v>
      </c>
      <c r="BN198" s="153">
        <f t="shared" ref="BN198" si="729">BM198-BN191+BN195+BN197</f>
        <v>3.907985046680551E-14</v>
      </c>
      <c r="BO198" s="153">
        <f t="shared" ref="BO198" si="730">BN198-BO191+BO195+BO197</f>
        <v>3.907985046680551E-14</v>
      </c>
      <c r="BP198" s="153">
        <f t="shared" ref="BP198" si="731">BO198-BP191+BP195+BP197</f>
        <v>3.907985046680551E-14</v>
      </c>
      <c r="BQ198" s="153">
        <f t="shared" ref="BQ198" si="732">BP198-BQ191+BQ195+BQ197</f>
        <v>3.907985046680551E-14</v>
      </c>
      <c r="BR198" s="153">
        <f t="shared" ref="BR198" si="733">BQ198-BR191+BR195+BR197</f>
        <v>3.907985046680551E-14</v>
      </c>
      <c r="BS198" s="153">
        <f t="shared" ref="BS198" si="734">BR198-BS191+BS195+BS197</f>
        <v>3.907985046680551E-14</v>
      </c>
      <c r="BT198" s="153">
        <f t="shared" ref="BT198" si="735">BS198-BT191+BT195+BT197</f>
        <v>3.907985046680551E-14</v>
      </c>
      <c r="BU198" s="153">
        <f t="shared" ref="BU198" si="736">BT198-BU191+BU195+BU197</f>
        <v>3.907985046680551E-14</v>
      </c>
      <c r="BV198" s="153">
        <f t="shared" ref="BV198" si="737">BU198-BV191+BV195+BV197</f>
        <v>3.907985046680551E-14</v>
      </c>
      <c r="BW198" s="153">
        <f t="shared" ref="BW198" si="738">BV198-BW191+BW195+BW197</f>
        <v>3.907985046680551E-14</v>
      </c>
      <c r="BX198" s="153">
        <f t="shared" ref="BX198" si="739">BW198-BX191+BX195+BX197</f>
        <v>3.907985046680551E-14</v>
      </c>
      <c r="BY198" s="153">
        <f t="shared" ref="BY198" si="740">BX198-BY191+BY195+BY197</f>
        <v>3.907985046680551E-14</v>
      </c>
      <c r="BZ198" s="153">
        <f t="shared" ref="BZ198" si="741">BY198-BZ191+BZ195+BZ197</f>
        <v>3.907985046680551E-14</v>
      </c>
      <c r="CA198" s="153">
        <f t="shared" ref="CA198" si="742">BZ198-CA191+CA195+CA197</f>
        <v>3.907985046680551E-14</v>
      </c>
      <c r="CB198" s="153">
        <f t="shared" ref="CB198" si="743">CA198-CB191+CB195+CB197</f>
        <v>3.907985046680551E-14</v>
      </c>
      <c r="CC198" s="153">
        <f t="shared" ref="CC198" si="744">CB198-CC191+CC195+CC197</f>
        <v>3.907985046680551E-14</v>
      </c>
      <c r="CD198" s="153">
        <f t="shared" ref="CD198" si="745">CC198-CD191+CD195+CD197</f>
        <v>3.907985046680551E-14</v>
      </c>
      <c r="CE198" s="153">
        <f t="shared" ref="CE198" si="746">CD198-CE191+CE195+CE197</f>
        <v>3.907985046680551E-14</v>
      </c>
      <c r="CF198" s="153">
        <f t="shared" ref="CF198" si="747">CE198-CF191+CF195+CF197</f>
        <v>3.907985046680551E-14</v>
      </c>
    </row>
    <row r="199" spans="1:2018" s="153" customFormat="1" ht="12.75" customHeight="1">
      <c r="C199" s="164"/>
      <c r="D199" s="155" t="s">
        <v>207</v>
      </c>
      <c r="E199" s="155" t="s">
        <v>185</v>
      </c>
      <c r="I199" s="153">
        <f>H199-I192+I196</f>
        <v>328.09138089246579</v>
      </c>
      <c r="J199" s="153">
        <f>I199-J192+J196</f>
        <v>322.43264078367798</v>
      </c>
      <c r="K199" s="153">
        <f t="shared" ref="K199:BV199" si="748">J199-K192+K196</f>
        <v>316.77390067489017</v>
      </c>
      <c r="L199" s="153">
        <f t="shared" si="748"/>
        <v>311.11516056610236</v>
      </c>
      <c r="M199" s="153">
        <f t="shared" si="748"/>
        <v>305.45642045731455</v>
      </c>
      <c r="N199" s="153">
        <f t="shared" si="748"/>
        <v>299.79768034852674</v>
      </c>
      <c r="O199" s="153">
        <f t="shared" si="748"/>
        <v>294.13894023973893</v>
      </c>
      <c r="P199" s="153">
        <f t="shared" si="748"/>
        <v>288.48020013095112</v>
      </c>
      <c r="Q199" s="153">
        <f t="shared" si="748"/>
        <v>282.82146002216331</v>
      </c>
      <c r="R199" s="153">
        <f t="shared" si="748"/>
        <v>277.1627199133755</v>
      </c>
      <c r="S199" s="153">
        <f t="shared" si="748"/>
        <v>271.50397980458769</v>
      </c>
      <c r="T199" s="153">
        <f t="shared" si="748"/>
        <v>265.84523969579988</v>
      </c>
      <c r="U199" s="153">
        <f t="shared" si="748"/>
        <v>260.18649958701207</v>
      </c>
      <c r="V199" s="153">
        <f t="shared" si="748"/>
        <v>254.52775947822428</v>
      </c>
      <c r="W199" s="153">
        <f t="shared" si="748"/>
        <v>248.8690193694365</v>
      </c>
      <c r="X199" s="153">
        <f t="shared" si="748"/>
        <v>243.21027926064872</v>
      </c>
      <c r="Y199" s="153">
        <f t="shared" si="748"/>
        <v>237.55153915186094</v>
      </c>
      <c r="Z199" s="153">
        <f t="shared" si="748"/>
        <v>231.89279904307315</v>
      </c>
      <c r="AA199" s="153">
        <f t="shared" si="748"/>
        <v>226.23405893428537</v>
      </c>
      <c r="AB199" s="153">
        <f t="shared" si="748"/>
        <v>220.57531882549759</v>
      </c>
      <c r="AC199" s="153">
        <f t="shared" si="748"/>
        <v>214.91657871670981</v>
      </c>
      <c r="AD199" s="153">
        <f t="shared" si="748"/>
        <v>209.25783860792203</v>
      </c>
      <c r="AE199" s="153">
        <f t="shared" si="748"/>
        <v>203.59909849913424</v>
      </c>
      <c r="AF199" s="153">
        <f t="shared" si="748"/>
        <v>197.94035839034646</v>
      </c>
      <c r="AG199" s="153">
        <f t="shared" si="748"/>
        <v>192.28161828155868</v>
      </c>
      <c r="AH199" s="153">
        <f t="shared" si="748"/>
        <v>186.6228781727709</v>
      </c>
      <c r="AI199" s="153">
        <f t="shared" si="748"/>
        <v>180.96413806398311</v>
      </c>
      <c r="AJ199" s="153">
        <f t="shared" si="748"/>
        <v>175.30539795519533</v>
      </c>
      <c r="AK199" s="153">
        <f t="shared" si="748"/>
        <v>169.64665784640755</v>
      </c>
      <c r="AL199" s="153">
        <f t="shared" si="748"/>
        <v>163.98791773761977</v>
      </c>
      <c r="AM199" s="153">
        <f t="shared" si="748"/>
        <v>158.32917762883199</v>
      </c>
      <c r="AN199" s="153">
        <f t="shared" si="748"/>
        <v>152.6704375200442</v>
      </c>
      <c r="AO199" s="153">
        <f t="shared" si="748"/>
        <v>147.01169741125642</v>
      </c>
      <c r="AP199" s="153">
        <f t="shared" si="748"/>
        <v>141.35295730246864</v>
      </c>
      <c r="AQ199" s="153">
        <f t="shared" si="748"/>
        <v>135.69421719368086</v>
      </c>
      <c r="AR199" s="153">
        <f t="shared" si="748"/>
        <v>130.03547708489307</v>
      </c>
      <c r="AS199" s="153">
        <f t="shared" si="748"/>
        <v>124.37673697610529</v>
      </c>
      <c r="AT199" s="153">
        <f t="shared" si="748"/>
        <v>118.71799686731751</v>
      </c>
      <c r="AU199" s="153">
        <f t="shared" si="748"/>
        <v>113.05925675852973</v>
      </c>
      <c r="AV199" s="153">
        <f t="shared" si="748"/>
        <v>107.40051664974195</v>
      </c>
      <c r="AW199" s="153">
        <f t="shared" si="748"/>
        <v>101.74177654095416</v>
      </c>
      <c r="AX199" s="153">
        <f t="shared" si="748"/>
        <v>96.083036432166381</v>
      </c>
      <c r="AY199" s="153">
        <f t="shared" si="748"/>
        <v>90.424296323378599</v>
      </c>
      <c r="AZ199" s="153">
        <f t="shared" si="748"/>
        <v>84.765556214590816</v>
      </c>
      <c r="BA199" s="153">
        <f t="shared" si="748"/>
        <v>79.106816105803034</v>
      </c>
      <c r="BB199" s="153">
        <f t="shared" si="748"/>
        <v>73.448075997015252</v>
      </c>
      <c r="BC199" s="153">
        <f t="shared" si="748"/>
        <v>67.78933588822747</v>
      </c>
      <c r="BD199" s="153">
        <f t="shared" si="748"/>
        <v>62.130595779439687</v>
      </c>
      <c r="BE199" s="153">
        <f t="shared" si="748"/>
        <v>56.471855670651905</v>
      </c>
      <c r="BF199" s="153">
        <f t="shared" si="748"/>
        <v>50.813115561864123</v>
      </c>
      <c r="BG199" s="153">
        <f t="shared" si="748"/>
        <v>45.154375453076341</v>
      </c>
      <c r="BH199" s="153">
        <f t="shared" si="748"/>
        <v>39.495635344288559</v>
      </c>
      <c r="BI199" s="153">
        <f t="shared" si="748"/>
        <v>33.836895235500776</v>
      </c>
      <c r="BJ199" s="153">
        <f t="shared" si="748"/>
        <v>28.178155126712991</v>
      </c>
      <c r="BK199" s="153">
        <f t="shared" si="748"/>
        <v>22.519415017925205</v>
      </c>
      <c r="BL199" s="153">
        <f t="shared" si="748"/>
        <v>16.860674909137419</v>
      </c>
      <c r="BM199" s="153">
        <f t="shared" si="748"/>
        <v>11.201934800349633</v>
      </c>
      <c r="BN199" s="153">
        <f t="shared" si="748"/>
        <v>5.5431946915618475</v>
      </c>
      <c r="BO199" s="153">
        <f t="shared" si="748"/>
        <v>1.0658141036401503E-14</v>
      </c>
      <c r="BP199" s="153">
        <f t="shared" si="748"/>
        <v>1.0658141036401503E-14</v>
      </c>
      <c r="BQ199" s="153">
        <f t="shared" si="748"/>
        <v>1.0658141036401503E-14</v>
      </c>
      <c r="BR199" s="153">
        <f t="shared" si="748"/>
        <v>1.0658141036401503E-14</v>
      </c>
      <c r="BS199" s="153">
        <f t="shared" si="748"/>
        <v>1.0658141036401503E-14</v>
      </c>
      <c r="BT199" s="153">
        <f t="shared" si="748"/>
        <v>1.0658141036401503E-14</v>
      </c>
      <c r="BU199" s="153">
        <f t="shared" si="748"/>
        <v>1.0658141036401503E-14</v>
      </c>
      <c r="BV199" s="153">
        <f t="shared" si="748"/>
        <v>1.0658141036401503E-14</v>
      </c>
      <c r="BW199" s="153">
        <f t="shared" ref="BW199:CF199" si="749">BV199-BW192+BW196</f>
        <v>1.0658141036401503E-14</v>
      </c>
      <c r="BX199" s="153">
        <f t="shared" si="749"/>
        <v>1.0658141036401503E-14</v>
      </c>
      <c r="BY199" s="153">
        <f t="shared" si="749"/>
        <v>1.0658141036401503E-14</v>
      </c>
      <c r="BZ199" s="153">
        <f t="shared" si="749"/>
        <v>1.0658141036401503E-14</v>
      </c>
      <c r="CA199" s="153">
        <f t="shared" si="749"/>
        <v>1.0658141036401503E-14</v>
      </c>
      <c r="CB199" s="153">
        <f t="shared" si="749"/>
        <v>1.0658141036401503E-14</v>
      </c>
      <c r="CC199" s="153">
        <f t="shared" si="749"/>
        <v>1.0658141036401503E-14</v>
      </c>
      <c r="CD199" s="153">
        <f t="shared" si="749"/>
        <v>1.0658141036401503E-14</v>
      </c>
      <c r="CE199" s="153">
        <f t="shared" si="749"/>
        <v>1.0658141036401503E-14</v>
      </c>
      <c r="CF199" s="153">
        <f t="shared" si="749"/>
        <v>1.0658141036401503E-14</v>
      </c>
    </row>
    <row r="200" spans="1:2018" s="153" customFormat="1" ht="12.75" customHeight="1">
      <c r="A200"/>
      <c r="C200" s="164"/>
      <c r="D200" s="155"/>
      <c r="E200" s="155"/>
      <c r="I200" s="31"/>
    </row>
    <row r="201" spans="1:2018" s="153" customFormat="1" ht="12.75" customHeight="1">
      <c r="A201"/>
      <c r="C201" s="164"/>
      <c r="D201" s="155"/>
      <c r="E201" s="155"/>
      <c r="I201" s="134"/>
    </row>
    <row r="202" spans="1:2018" s="153" customFormat="1" ht="12.75" customHeight="1">
      <c r="C202" s="164" t="s">
        <v>6</v>
      </c>
      <c r="D202" s="155"/>
      <c r="E202" s="155" t="s">
        <v>185</v>
      </c>
      <c r="I202" s="31"/>
      <c r="J202" s="267">
        <f>INDEX(Inputs!L$94:L$121,MATCH($B185,Inputs!$C$94:$C$121,0))*(1+J$7)^0.5</f>
        <v>41.938552727621797</v>
      </c>
      <c r="K202" s="267">
        <f>INDEX(Inputs!M$94:M$121,MATCH($B185,Inputs!$C$94:$C$121,0))*(1+K$7)^0.5</f>
        <v>21.644341758323932</v>
      </c>
      <c r="L202" s="267">
        <f>INDEX(Inputs!N$94:N$121,MATCH($B185,Inputs!$C$94:$C$121,0))*(1+L$7)^0.5</f>
        <v>18.881267409384449</v>
      </c>
      <c r="M202" s="267">
        <f>INDEX(Inputs!O$94:O$121,MATCH($B185,Inputs!$C$94:$C$121,0))*(1+M$7)^0.5</f>
        <v>16.079269953921909</v>
      </c>
      <c r="N202" s="267">
        <f>INDEX(Inputs!P$94:P$121,MATCH($B185,Inputs!$C$94:$C$121,0))*(1+N$7)^0.5</f>
        <v>29.744883268077476</v>
      </c>
      <c r="O202" s="267">
        <f>INDEX(Inputs!Q$94:Q$121,MATCH($B185,Inputs!$C$94:$C$121,0))*(1+O$7)^0.5</f>
        <v>0</v>
      </c>
      <c r="P202" s="267">
        <f>INDEX(Inputs!R$94:R$121,MATCH($B185,Inputs!$C$94:$C$121,0))*(1+P$7)^0.5</f>
        <v>0</v>
      </c>
      <c r="Q202" s="267">
        <f>INDEX(Inputs!S$94:S$121,MATCH($B185,Inputs!$C$94:$C$121,0))*(1+Q$7)^0.5</f>
        <v>0</v>
      </c>
      <c r="R202" s="267">
        <f>INDEX(Inputs!T$94:T$121,MATCH($B185,Inputs!$C$94:$C$121,0))*(1+R$7)^0.5</f>
        <v>0</v>
      </c>
      <c r="S202" s="267">
        <f>INDEX(Inputs!U$94:U$121,MATCH($B185,Inputs!$C$94:$C$121,0))*(1+S$7)^0.5</f>
        <v>0</v>
      </c>
      <c r="T202" s="267">
        <f>INDEX(Inputs!V$94:V$121,MATCH($B185,Inputs!$C$94:$C$121,0))*(1+T$7)^0.5</f>
        <v>0</v>
      </c>
      <c r="U202" s="267">
        <f>INDEX(Inputs!W$94:W$121,MATCH($B185,Inputs!$C$94:$C$121,0))*(1+U$7)^0.5</f>
        <v>0</v>
      </c>
      <c r="V202" s="267">
        <f>INDEX(Inputs!X$94:X$121,MATCH($B185,Inputs!$C$94:$C$121,0))*(1+V$7)^0.5</f>
        <v>0</v>
      </c>
      <c r="W202" s="267">
        <f>INDEX(Inputs!Y$94:Y$121,MATCH($B185,Inputs!$C$94:$C$121,0))*(1+W$7)^0.5</f>
        <v>0</v>
      </c>
      <c r="X202" s="267">
        <f>INDEX(Inputs!Z$94:Z$121,MATCH($B185,Inputs!$C$94:$C$121,0))*(1+X$7)^0.5</f>
        <v>0</v>
      </c>
      <c r="Y202" s="267">
        <f>INDEX(Inputs!AA$94:AA$121,MATCH($B185,Inputs!$C$94:$C$121,0))*(1+Y$7)^0.5</f>
        <v>0</v>
      </c>
      <c r="Z202" s="267">
        <f>INDEX(Inputs!AB$94:AB$121,MATCH($B185,Inputs!$C$94:$C$121,0))*(1+Z$7)^0.5</f>
        <v>0</v>
      </c>
      <c r="AA202" s="267">
        <f>INDEX(Inputs!AC$94:AC$121,MATCH($B185,Inputs!$C$94:$C$121,0))*(1+AA$7)^0.5</f>
        <v>0</v>
      </c>
      <c r="AB202" s="267">
        <f>INDEX(Inputs!AD$94:AD$121,MATCH($B185,Inputs!$C$94:$C$121,0))*(1+AB$7)^0.5</f>
        <v>0</v>
      </c>
      <c r="AC202" s="267">
        <f>INDEX(Inputs!AE$94:AE$121,MATCH($B185,Inputs!$C$94:$C$121,0))*(1+AC$7)^0.5</f>
        <v>0</v>
      </c>
      <c r="AD202" s="267">
        <f>INDEX(Inputs!AF$94:AF$121,MATCH($B185,Inputs!$C$94:$C$121,0))*(1+AD$7)^0.5</f>
        <v>0</v>
      </c>
      <c r="AE202" s="267">
        <f>INDEX(Inputs!AG$94:AG$121,MATCH($B185,Inputs!$C$94:$C$121,0))*(1+AE$7)^0.5</f>
        <v>0</v>
      </c>
      <c r="AF202" s="267">
        <f>INDEX(Inputs!AH$94:AH$121,MATCH($B185,Inputs!$C$94:$C$121,0))*(1+AF$7)^0.5</f>
        <v>0</v>
      </c>
      <c r="AG202" s="267">
        <f>INDEX(Inputs!AI$94:AI$121,MATCH($B185,Inputs!$C$94:$C$121,0))*(1+AG$7)^0.5</f>
        <v>0</v>
      </c>
      <c r="AH202" s="267">
        <f>INDEX(Inputs!AJ$94:AJ$121,MATCH($B185,Inputs!$C$94:$C$121,0))*(1+AH$7)^0.5</f>
        <v>0</v>
      </c>
      <c r="AI202" s="267">
        <f>INDEX(Inputs!AK$94:AK$121,MATCH($B185,Inputs!$C$94:$C$121,0))*(1+AI$7)^0.5</f>
        <v>0</v>
      </c>
      <c r="AJ202" s="267">
        <f>INDEX(Inputs!AL$94:AL$121,MATCH($B185,Inputs!$C$94:$C$121,0))*(1+AJ$7)^0.5</f>
        <v>0</v>
      </c>
      <c r="AK202" s="267">
        <f>INDEX(Inputs!AM$94:AM$121,MATCH($B185,Inputs!$C$94:$C$121,0))*(1+AK$7)^0.5</f>
        <v>0</v>
      </c>
      <c r="AL202" s="267">
        <f>INDEX(Inputs!AN$94:AN$121,MATCH($B185,Inputs!$C$94:$C$121,0))*(1+AL$7)^0.5</f>
        <v>0</v>
      </c>
      <c r="AM202" s="267">
        <f>INDEX(Inputs!AO$94:AO$121,MATCH($B185,Inputs!$C$94:$C$121,0))*(1+AM$7)^0.5</f>
        <v>0</v>
      </c>
      <c r="AN202" s="267">
        <f>INDEX(Inputs!AP$94:AP$121,MATCH($B185,Inputs!$C$94:$C$121,0))*(1+AN$7)^0.5</f>
        <v>0</v>
      </c>
      <c r="AO202" s="267">
        <f>INDEX(Inputs!AQ$94:AQ$121,MATCH($B185,Inputs!$C$94:$C$121,0))*(1+AO$7)^0.5</f>
        <v>0</v>
      </c>
      <c r="AP202" s="267">
        <f>INDEX(Inputs!AR$94:AR$121,MATCH($B185,Inputs!$C$94:$C$121,0))*(1+AP$7)^0.5</f>
        <v>0</v>
      </c>
      <c r="AQ202" s="267">
        <f>INDEX(Inputs!AS$94:AS$121,MATCH($B185,Inputs!$C$94:$C$121,0))*(1+AQ$7)^0.5</f>
        <v>0</v>
      </c>
      <c r="AR202" s="267">
        <f>INDEX(Inputs!AT$94:AT$121,MATCH($B185,Inputs!$C$94:$C$121,0))*(1+AR$7)^0.5</f>
        <v>0</v>
      </c>
      <c r="AS202" s="267">
        <f>INDEX(Inputs!AU$94:AU$121,MATCH($B185,Inputs!$C$94:$C$121,0))*(1+AS$7)^0.5</f>
        <v>0</v>
      </c>
      <c r="AT202" s="267">
        <f>INDEX(Inputs!AV$94:AV$121,MATCH($B185,Inputs!$C$94:$C$121,0))*(1+AT$7)^0.5</f>
        <v>0</v>
      </c>
      <c r="AU202" s="267">
        <f>INDEX(Inputs!AW$94:AW$121,MATCH($B185,Inputs!$C$94:$C$121,0))*(1+AU$7)^0.5</f>
        <v>0</v>
      </c>
      <c r="AV202" s="267">
        <f>INDEX(Inputs!AX$94:AX$121,MATCH($B185,Inputs!$C$94:$C$121,0))*(1+AV$7)^0.5</f>
        <v>0</v>
      </c>
      <c r="AW202" s="267">
        <f>INDEX(Inputs!AY$94:AY$121,MATCH($B185,Inputs!$C$94:$C$121,0))*(1+AW$7)^0.5</f>
        <v>0</v>
      </c>
      <c r="AX202" s="267">
        <f>INDEX(Inputs!AZ$94:AZ$121,MATCH($B185,Inputs!$C$94:$C$121,0))*(1+AX$7)^0.5</f>
        <v>0</v>
      </c>
      <c r="AY202" s="267">
        <f>INDEX(Inputs!BA$94:BA$121,MATCH($B185,Inputs!$C$94:$C$121,0))*(1+AY$7)^0.5</f>
        <v>0</v>
      </c>
      <c r="AZ202" s="267">
        <f>INDEX(Inputs!BB$94:BB$121,MATCH($B185,Inputs!$C$94:$C$121,0))*(1+AZ$7)^0.5</f>
        <v>0</v>
      </c>
      <c r="BA202" s="267">
        <f>INDEX(Inputs!BC$94:BC$121,MATCH($B185,Inputs!$C$94:$C$121,0))*(1+BA$7)^0.5</f>
        <v>0</v>
      </c>
      <c r="BB202" s="267">
        <f>INDEX(Inputs!BD$94:BD$121,MATCH($B185,Inputs!$C$94:$C$121,0))*(1+BB$7)^0.5</f>
        <v>0</v>
      </c>
      <c r="BC202" s="267">
        <f>INDEX(Inputs!BE$94:BE$121,MATCH($B185,Inputs!$C$94:$C$121,0))*(1+BC$7)^0.5</f>
        <v>0</v>
      </c>
      <c r="BD202" s="267">
        <f>INDEX(Inputs!BF$94:BF$121,MATCH($B185,Inputs!$C$94:$C$121,0))*(1+BD$7)^0.5</f>
        <v>0</v>
      </c>
      <c r="BE202" s="267">
        <f>INDEX(Inputs!BG$94:BG$121,MATCH($B185,Inputs!$C$94:$C$121,0))*(1+BE$7)^0.5</f>
        <v>0</v>
      </c>
      <c r="BF202" s="267">
        <f>INDEX(Inputs!BH$94:BH$121,MATCH($B185,Inputs!$C$94:$C$121,0))*(1+BF$7)^0.5</f>
        <v>0</v>
      </c>
      <c r="BG202" s="267">
        <f>INDEX(Inputs!BI$94:BI$121,MATCH($B185,Inputs!$C$94:$C$121,0))*(1+BG$7)^0.5</f>
        <v>0</v>
      </c>
      <c r="BH202" s="267">
        <f>INDEX(Inputs!BJ$94:BJ$121,MATCH($B185,Inputs!$C$94:$C$121,0))*(1+BH$7)^0.5</f>
        <v>0</v>
      </c>
      <c r="BI202" s="267">
        <f>INDEX(Inputs!BK$94:BK$121,MATCH($B185,Inputs!$C$94:$C$121,0))*(1+BI$7)^0.5</f>
        <v>0</v>
      </c>
      <c r="BJ202" s="267">
        <f>INDEX(Inputs!BL$94:BL$121,MATCH($B185,Inputs!$C$94:$C$121,0))*(1+BJ$7)^0.5</f>
        <v>0</v>
      </c>
      <c r="BK202" s="267">
        <f>INDEX(Inputs!BM$94:BM$121,MATCH($B185,Inputs!$C$94:$C$121,0))*(1+BK$7)^0.5</f>
        <v>0</v>
      </c>
      <c r="BL202" s="267">
        <f>INDEX(Inputs!BN$94:BN$121,MATCH($B185,Inputs!$C$94:$C$121,0))*(1+BL$7)^0.5</f>
        <v>0</v>
      </c>
      <c r="BM202" s="267">
        <f>INDEX(Inputs!BO$94:BO$121,MATCH($B185,Inputs!$C$94:$C$121,0))*(1+BM$7)^0.5</f>
        <v>0</v>
      </c>
      <c r="BN202" s="267">
        <f>INDEX(Inputs!BP$94:BP$121,MATCH($B185,Inputs!$C$94:$C$121,0))*(1+BN$7)^0.5</f>
        <v>0</v>
      </c>
      <c r="BO202" s="267">
        <f>INDEX(Inputs!BQ$94:BQ$121,MATCH($B185,Inputs!$C$94:$C$121,0))*(1+BO$7)^0.5</f>
        <v>0</v>
      </c>
      <c r="BP202" s="267">
        <f>INDEX(Inputs!BR$94:BR$121,MATCH($B185,Inputs!$C$94:$C$121,0))*(1+BP$7)^0.5</f>
        <v>0</v>
      </c>
      <c r="BQ202" s="267">
        <f>INDEX(Inputs!BS$94:BS$121,MATCH($B185,Inputs!$C$94:$C$121,0))*(1+BQ$7)^0.5</f>
        <v>0</v>
      </c>
      <c r="BR202" s="267">
        <f>INDEX(Inputs!BT$94:BT$121,MATCH($B185,Inputs!$C$94:$C$121,0))*(1+BR$7)^0.5</f>
        <v>0</v>
      </c>
      <c r="BS202" s="267">
        <f>INDEX(Inputs!BU$94:BU$121,MATCH($B185,Inputs!$C$94:$C$121,0))*(1+BS$7)^0.5</f>
        <v>0</v>
      </c>
      <c r="BT202" s="267">
        <f>INDEX(Inputs!BV$94:BV$121,MATCH($B185,Inputs!$C$94:$C$121,0))*(1+BT$7)^0.5</f>
        <v>0</v>
      </c>
      <c r="BU202" s="267">
        <f>INDEX(Inputs!BW$94:BW$121,MATCH($B185,Inputs!$C$94:$C$121,0))*(1+BU$7)^0.5</f>
        <v>0</v>
      </c>
      <c r="BV202" s="267">
        <f>INDEX(Inputs!BX$94:BX$121,MATCH($B185,Inputs!$C$94:$C$121,0))*(1+BV$7)^0.5</f>
        <v>0</v>
      </c>
      <c r="BW202" s="267">
        <f>INDEX(Inputs!BY$94:BY$121,MATCH($B185,Inputs!$C$94:$C$121,0))*(1+BW$7)^0.5</f>
        <v>0</v>
      </c>
      <c r="BX202" s="267">
        <f>INDEX(Inputs!BZ$94:BZ$121,MATCH($B185,Inputs!$C$94:$C$121,0))*(1+BX$7)^0.5</f>
        <v>0</v>
      </c>
      <c r="BY202" s="267">
        <f>INDEX(Inputs!CA$94:CA$121,MATCH($B185,Inputs!$C$94:$C$121,0))*(1+BY$7)^0.5</f>
        <v>0</v>
      </c>
      <c r="BZ202" s="267">
        <f>INDEX(Inputs!CB$94:CB$121,MATCH($B185,Inputs!$C$94:$C$121,0))*(1+BZ$7)^0.5</f>
        <v>0</v>
      </c>
      <c r="CA202" s="267">
        <f>INDEX(Inputs!CC$94:CC$121,MATCH($B185,Inputs!$C$94:$C$121,0))*(1+CA$7)^0.5</f>
        <v>0</v>
      </c>
      <c r="CB202" s="267">
        <f>INDEX(Inputs!CD$94:CD$121,MATCH($B185,Inputs!$C$94:$C$121,0))*(1+CB$7)^0.5</f>
        <v>0</v>
      </c>
      <c r="CC202" s="267">
        <f>INDEX(Inputs!CE$94:CE$121,MATCH($B185,Inputs!$C$94:$C$121,0))*(1+CC$7)^0.5</f>
        <v>0</v>
      </c>
      <c r="CD202" s="267">
        <f>INDEX(Inputs!CF$94:CF$121,MATCH($B185,Inputs!$C$94:$C$121,0))*(1+CD$7)^0.5</f>
        <v>0</v>
      </c>
      <c r="CE202" s="267">
        <f>INDEX(Inputs!CG$94:CG$121,MATCH($B185,Inputs!$C$94:$C$121,0))*(1+CE$7)^0.5</f>
        <v>0</v>
      </c>
      <c r="CF202" s="267">
        <f>INDEX(Inputs!CH$94:CH$121,MATCH($B185,Inputs!$C$94:$C$121,0))*(1+CF$7)^0.5</f>
        <v>0</v>
      </c>
    </row>
    <row r="203" spans="1:2018" s="153" customFormat="1" ht="12.75" customHeight="1">
      <c r="A203"/>
      <c r="C203" s="164"/>
      <c r="D203" s="155" t="s">
        <v>10</v>
      </c>
      <c r="E203" s="155"/>
      <c r="I203" s="31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</row>
    <row r="204" spans="1:2018" s="97" customFormat="1" ht="12.75" customHeight="1">
      <c r="C204" s="237">
        <v>2015</v>
      </c>
      <c r="D204" s="101" t="s">
        <v>139</v>
      </c>
      <c r="E204" s="101" t="s">
        <v>185</v>
      </c>
      <c r="H204" s="182">
        <f>INDEX(Inputs!$P$260:$P$287,MATCH($B185,Inputs!$C$260:$C$287,0))/conv_2020_2015</f>
        <v>-24.236623910388939</v>
      </c>
      <c r="I204" s="171"/>
      <c r="J204" s="171">
        <f t="shared" ref="J204" si="750">IF($I188="n/a",0,IF(J$4&gt;second_reg_period,IF(J$4&lt;=$I188+$C204,$H204/($I188-5),IF(AND($H204&lt;&gt;0,I204=0,J$4=$C204+$I188+1),$H204,0)),0))</f>
        <v>0</v>
      </c>
      <c r="K204" s="171">
        <f t="shared" ref="K204" si="751">IF($I188="n/a",0,IF(K$4&gt;second_reg_period,IF(K$4&lt;=$I188+$C204,$H204/($I188-5),IF(AND($H204&lt;&gt;0,J204=0,K$4=$C204+$I188+1),$H204,0)),0))</f>
        <v>0</v>
      </c>
      <c r="L204" s="171">
        <f t="shared" ref="L204" si="752">IF($I188="n/a",0,IF(L$4&gt;second_reg_period,IF(L$4&lt;=$I188+$C204,$H204/($I188-5),IF(AND($H204&lt;&gt;0,K204=0,L$4=$C204+$I188+1),$H204,0)),0))</f>
        <v>0</v>
      </c>
      <c r="M204" s="171">
        <f t="shared" ref="M204" si="753">IF($I188="n/a",0,IF(M$4&gt;second_reg_period,IF(M$4&lt;=$I188+$C204,$H204/($I188-5),IF(AND($H204&lt;&gt;0,L204=0,M$4=$C204+$I188+1),$H204,0)),0))</f>
        <v>0</v>
      </c>
      <c r="N204" s="171">
        <f t="shared" ref="N204" si="754">IF($I188="n/a",0,IF(N$4&gt;second_reg_period,IF(N$4&lt;=$I188+$C204,$H204/($I188-5),IF(AND($H204&lt;&gt;0,M204=0,N$4=$C204+$I188+1),$H204,0)),0))</f>
        <v>0</v>
      </c>
      <c r="O204" s="171">
        <f t="shared" ref="O204" si="755">IF($I188="n/a",0,IF(O$4&gt;second_reg_period,IF(O$4&lt;=$I188+$C204,$H204/($I188-5),IF(AND($H204&lt;&gt;0,N204=0,O$4=$C204+$I188+1),$H204,0)),0))</f>
        <v>-0.44066588927979888</v>
      </c>
      <c r="P204" s="171">
        <f t="shared" ref="P204" si="756">IF($I188="n/a",0,IF(P$4&gt;second_reg_period,IF(P$4&lt;=$I188+$C204,$H204/($I188-5),IF(AND($H204&lt;&gt;0,O204=0,P$4=$C204+$I188+1),$H204,0)),0))</f>
        <v>-0.44066588927979888</v>
      </c>
      <c r="Q204" s="171">
        <f t="shared" ref="Q204" si="757">IF($I188="n/a",0,IF(Q$4&gt;second_reg_period,IF(Q$4&lt;=$I188+$C204,$H204/($I188-5),IF(AND($H204&lt;&gt;0,P204=0,Q$4=$C204+$I188+1),$H204,0)),0))</f>
        <v>-0.44066588927979888</v>
      </c>
      <c r="R204" s="171">
        <f t="shared" ref="R204" si="758">IF($I188="n/a",0,IF(R$4&gt;second_reg_period,IF(R$4&lt;=$I188+$C204,$H204/($I188-5),IF(AND($H204&lt;&gt;0,Q204=0,R$4=$C204+$I188+1),$H204,0)),0))</f>
        <v>-0.44066588927979888</v>
      </c>
      <c r="S204" s="171">
        <f t="shared" ref="S204" si="759">IF($I188="n/a",0,IF(S$4&gt;second_reg_period,IF(S$4&lt;=$I188+$C204,$H204/($I188-5),IF(AND($H204&lt;&gt;0,R204=0,S$4=$C204+$I188+1),$H204,0)),0))</f>
        <v>-0.44066588927979888</v>
      </c>
      <c r="T204" s="171">
        <f t="shared" ref="T204" si="760">IF($I188="n/a",0,IF(T$4&gt;second_reg_period,IF(T$4&lt;=$I188+$C204,$H204/($I188-5),IF(AND($H204&lt;&gt;0,S204=0,T$4=$C204+$I188+1),$H204,0)),0))</f>
        <v>-0.44066588927979888</v>
      </c>
      <c r="U204" s="171">
        <f t="shared" ref="U204" si="761">IF($I188="n/a",0,IF(U$4&gt;second_reg_period,IF(U$4&lt;=$I188+$C204,$H204/($I188-5),IF(AND($H204&lt;&gt;0,T204=0,U$4=$C204+$I188+1),$H204,0)),0))</f>
        <v>-0.44066588927979888</v>
      </c>
      <c r="V204" s="171">
        <f t="shared" ref="V204" si="762">IF($I188="n/a",0,IF(V$4&gt;second_reg_period,IF(V$4&lt;=$I188+$C204,$H204/($I188-5),IF(AND($H204&lt;&gt;0,U204=0,V$4=$C204+$I188+1),$H204,0)),0))</f>
        <v>-0.44066588927979888</v>
      </c>
      <c r="W204" s="171">
        <f t="shared" ref="W204" si="763">IF($I188="n/a",0,IF(W$4&gt;second_reg_period,IF(W$4&lt;=$I188+$C204,$H204/($I188-5),IF(AND($H204&lt;&gt;0,V204=0,W$4=$C204+$I188+1),$H204,0)),0))</f>
        <v>-0.44066588927979888</v>
      </c>
      <c r="X204" s="171">
        <f t="shared" ref="X204" si="764">IF($I188="n/a",0,IF(X$4&gt;second_reg_period,IF(X$4&lt;=$I188+$C204,$H204/($I188-5),IF(AND($H204&lt;&gt;0,W204=0,X$4=$C204+$I188+1),$H204,0)),0))</f>
        <v>-0.44066588927979888</v>
      </c>
      <c r="Y204" s="171">
        <f t="shared" ref="Y204" si="765">IF($I188="n/a",0,IF(Y$4&gt;second_reg_period,IF(Y$4&lt;=$I188+$C204,$H204/($I188-5),IF(AND($H204&lt;&gt;0,X204=0,Y$4=$C204+$I188+1),$H204,0)),0))</f>
        <v>-0.44066588927979888</v>
      </c>
      <c r="Z204" s="171">
        <f t="shared" ref="Z204" si="766">IF($I188="n/a",0,IF(Z$4&gt;second_reg_period,IF(Z$4&lt;=$I188+$C204,$H204/($I188-5),IF(AND($H204&lt;&gt;0,Y204=0,Z$4=$C204+$I188+1),$H204,0)),0))</f>
        <v>-0.44066588927979888</v>
      </c>
      <c r="AA204" s="171">
        <f t="shared" ref="AA204" si="767">IF($I188="n/a",0,IF(AA$4&gt;second_reg_period,IF(AA$4&lt;=$I188+$C204,$H204/($I188-5),IF(AND($H204&lt;&gt;0,Z204=0,AA$4=$C204+$I188+1),$H204,0)),0))</f>
        <v>-0.44066588927979888</v>
      </c>
      <c r="AB204" s="171">
        <f t="shared" ref="AB204" si="768">IF($I188="n/a",0,IF(AB$4&gt;second_reg_period,IF(AB$4&lt;=$I188+$C204,$H204/($I188-5),IF(AND($H204&lt;&gt;0,AA204=0,AB$4=$C204+$I188+1),$H204,0)),0))</f>
        <v>-0.44066588927979888</v>
      </c>
      <c r="AC204" s="171">
        <f t="shared" ref="AC204" si="769">IF($I188="n/a",0,IF(AC$4&gt;second_reg_period,IF(AC$4&lt;=$I188+$C204,$H204/($I188-5),IF(AND($H204&lt;&gt;0,AB204=0,AC$4=$C204+$I188+1),$H204,0)),0))</f>
        <v>-0.44066588927979888</v>
      </c>
      <c r="AD204" s="171">
        <f t="shared" ref="AD204" si="770">IF($I188="n/a",0,IF(AD$4&gt;second_reg_period,IF(AD$4&lt;=$I188+$C204,$H204/($I188-5),IF(AND($H204&lt;&gt;0,AC204=0,AD$4=$C204+$I188+1),$H204,0)),0))</f>
        <v>-0.44066588927979888</v>
      </c>
      <c r="AE204" s="171">
        <f t="shared" ref="AE204" si="771">IF($I188="n/a",0,IF(AE$4&gt;second_reg_period,IF(AE$4&lt;=$I188+$C204,$H204/($I188-5),IF(AND($H204&lt;&gt;0,AD204=0,AE$4=$C204+$I188+1),$H204,0)),0))</f>
        <v>-0.44066588927979888</v>
      </c>
      <c r="AF204" s="171">
        <f t="shared" ref="AF204" si="772">IF($I188="n/a",0,IF(AF$4&gt;second_reg_period,IF(AF$4&lt;=$I188+$C204,$H204/($I188-5),IF(AND($H204&lt;&gt;0,AE204=0,AF$4=$C204+$I188+1),$H204,0)),0))</f>
        <v>-0.44066588927979888</v>
      </c>
      <c r="AG204" s="171">
        <f t="shared" ref="AG204" si="773">IF($I188="n/a",0,IF(AG$4&gt;second_reg_period,IF(AG$4&lt;=$I188+$C204,$H204/($I188-5),IF(AND($H204&lt;&gt;0,AF204=0,AG$4=$C204+$I188+1),$H204,0)),0))</f>
        <v>-0.44066588927979888</v>
      </c>
      <c r="AH204" s="171">
        <f t="shared" ref="AH204" si="774">IF($I188="n/a",0,IF(AH$4&gt;second_reg_period,IF(AH$4&lt;=$I188+$C204,$H204/($I188-5),IF(AND($H204&lt;&gt;0,AG204=0,AH$4=$C204+$I188+1),$H204,0)),0))</f>
        <v>-0.44066588927979888</v>
      </c>
      <c r="AI204" s="171">
        <f t="shared" ref="AI204" si="775">IF($I188="n/a",0,IF(AI$4&gt;second_reg_period,IF(AI$4&lt;=$I188+$C204,$H204/($I188-5),IF(AND($H204&lt;&gt;0,AH204=0,AI$4=$C204+$I188+1),$H204,0)),0))</f>
        <v>-0.44066588927979888</v>
      </c>
      <c r="AJ204" s="171">
        <f t="shared" ref="AJ204" si="776">IF($I188="n/a",0,IF(AJ$4&gt;second_reg_period,IF(AJ$4&lt;=$I188+$C204,$H204/($I188-5),IF(AND($H204&lt;&gt;0,AI204=0,AJ$4=$C204+$I188+1),$H204,0)),0))</f>
        <v>-0.44066588927979888</v>
      </c>
      <c r="AK204" s="171">
        <f t="shared" ref="AK204" si="777">IF($I188="n/a",0,IF(AK$4&gt;second_reg_period,IF(AK$4&lt;=$I188+$C204,$H204/($I188-5),IF(AND($H204&lt;&gt;0,AJ204=0,AK$4=$C204+$I188+1),$H204,0)),0))</f>
        <v>-0.44066588927979888</v>
      </c>
      <c r="AL204" s="171">
        <f t="shared" ref="AL204" si="778">IF($I188="n/a",0,IF(AL$4&gt;second_reg_period,IF(AL$4&lt;=$I188+$C204,$H204/($I188-5),IF(AND($H204&lt;&gt;0,AK204=0,AL$4=$C204+$I188+1),$H204,0)),0))</f>
        <v>-0.44066588927979888</v>
      </c>
      <c r="AM204" s="171">
        <f t="shared" ref="AM204" si="779">IF($I188="n/a",0,IF(AM$4&gt;second_reg_period,IF(AM$4&lt;=$I188+$C204,$H204/($I188-5),IF(AND($H204&lt;&gt;0,AL204=0,AM$4=$C204+$I188+1),$H204,0)),0))</f>
        <v>-0.44066588927979888</v>
      </c>
      <c r="AN204" s="171">
        <f t="shared" ref="AN204" si="780">IF($I188="n/a",0,IF(AN$4&gt;second_reg_period,IF(AN$4&lt;=$I188+$C204,$H204/($I188-5),IF(AND($H204&lt;&gt;0,AM204=0,AN$4=$C204+$I188+1),$H204,0)),0))</f>
        <v>-0.44066588927979888</v>
      </c>
      <c r="AO204" s="171">
        <f t="shared" ref="AO204" si="781">IF($I188="n/a",0,IF(AO$4&gt;second_reg_period,IF(AO$4&lt;=$I188+$C204,$H204/($I188-5),IF(AND($H204&lt;&gt;0,AN204=0,AO$4=$C204+$I188+1),$H204,0)),0))</f>
        <v>-0.44066588927979888</v>
      </c>
      <c r="AP204" s="171">
        <f t="shared" ref="AP204" si="782">IF($I188="n/a",0,IF(AP$4&gt;second_reg_period,IF(AP$4&lt;=$I188+$C204,$H204/($I188-5),IF(AND($H204&lt;&gt;0,AO204=0,AP$4=$C204+$I188+1),$H204,0)),0))</f>
        <v>-0.44066588927979888</v>
      </c>
      <c r="AQ204" s="171">
        <f t="shared" ref="AQ204" si="783">IF($I188="n/a",0,IF(AQ$4&gt;second_reg_period,IF(AQ$4&lt;=$I188+$C204,$H204/($I188-5),IF(AND($H204&lt;&gt;0,AP204=0,AQ$4=$C204+$I188+1),$H204,0)),0))</f>
        <v>-0.44066588927979888</v>
      </c>
      <c r="AR204" s="171">
        <f t="shared" ref="AR204" si="784">IF($I188="n/a",0,IF(AR$4&gt;second_reg_period,IF(AR$4&lt;=$I188+$C204,$H204/($I188-5),IF(AND($H204&lt;&gt;0,AQ204=0,AR$4=$C204+$I188+1),$H204,0)),0))</f>
        <v>-0.44066588927979888</v>
      </c>
      <c r="AS204" s="171">
        <f t="shared" ref="AS204" si="785">IF($I188="n/a",0,IF(AS$4&gt;second_reg_period,IF(AS$4&lt;=$I188+$C204,$H204/($I188-5),IF(AND($H204&lt;&gt;0,AR204=0,AS$4=$C204+$I188+1),$H204,0)),0))</f>
        <v>-0.44066588927979888</v>
      </c>
      <c r="AT204" s="171">
        <f t="shared" ref="AT204" si="786">IF($I188="n/a",0,IF(AT$4&gt;second_reg_period,IF(AT$4&lt;=$I188+$C204,$H204/($I188-5),IF(AND($H204&lt;&gt;0,AS204=0,AT$4=$C204+$I188+1),$H204,0)),0))</f>
        <v>-0.44066588927979888</v>
      </c>
      <c r="AU204" s="171">
        <f t="shared" ref="AU204" si="787">IF($I188="n/a",0,IF(AU$4&gt;second_reg_period,IF(AU$4&lt;=$I188+$C204,$H204/($I188-5),IF(AND($H204&lt;&gt;0,AT204=0,AU$4=$C204+$I188+1),$H204,0)),0))</f>
        <v>-0.44066588927979888</v>
      </c>
      <c r="AV204" s="171">
        <f t="shared" ref="AV204" si="788">IF($I188="n/a",0,IF(AV$4&gt;second_reg_period,IF(AV$4&lt;=$I188+$C204,$H204/($I188-5),IF(AND($H204&lt;&gt;0,AU204=0,AV$4=$C204+$I188+1),$H204,0)),0))</f>
        <v>-0.44066588927979888</v>
      </c>
      <c r="AW204" s="171">
        <f t="shared" ref="AW204" si="789">IF($I188="n/a",0,IF(AW$4&gt;second_reg_period,IF(AW$4&lt;=$I188+$C204,$H204/($I188-5),IF(AND($H204&lt;&gt;0,AV204=0,AW$4=$C204+$I188+1),$H204,0)),0))</f>
        <v>-0.44066588927979888</v>
      </c>
      <c r="AX204" s="171">
        <f t="shared" ref="AX204" si="790">IF($I188="n/a",0,IF(AX$4&gt;second_reg_period,IF(AX$4&lt;=$I188+$C204,$H204/($I188-5),IF(AND($H204&lt;&gt;0,AW204=0,AX$4=$C204+$I188+1),$H204,0)),0))</f>
        <v>-0.44066588927979888</v>
      </c>
      <c r="AY204" s="171">
        <f t="shared" ref="AY204" si="791">IF($I188="n/a",0,IF(AY$4&gt;second_reg_period,IF(AY$4&lt;=$I188+$C204,$H204/($I188-5),IF(AND($H204&lt;&gt;0,AX204=0,AY$4=$C204+$I188+1),$H204,0)),0))</f>
        <v>-0.44066588927979888</v>
      </c>
      <c r="AZ204" s="171">
        <f t="shared" ref="AZ204" si="792">IF($I188="n/a",0,IF(AZ$4&gt;second_reg_period,IF(AZ$4&lt;=$I188+$C204,$H204/($I188-5),IF(AND($H204&lt;&gt;0,AY204=0,AZ$4=$C204+$I188+1),$H204,0)),0))</f>
        <v>-0.44066588927979888</v>
      </c>
      <c r="BA204" s="171">
        <f t="shared" ref="BA204" si="793">IF($I188="n/a",0,IF(BA$4&gt;second_reg_period,IF(BA$4&lt;=$I188+$C204,$H204/($I188-5),IF(AND($H204&lt;&gt;0,AZ204=0,BA$4=$C204+$I188+1),$H204,0)),0))</f>
        <v>-0.44066588927979888</v>
      </c>
      <c r="BB204" s="171">
        <f t="shared" ref="BB204" si="794">IF($I188="n/a",0,IF(BB$4&gt;second_reg_period,IF(BB$4&lt;=$I188+$C204,$H204/($I188-5),IF(AND($H204&lt;&gt;0,BA204=0,BB$4=$C204+$I188+1),$H204,0)),0))</f>
        <v>-0.44066588927979888</v>
      </c>
      <c r="BC204" s="171">
        <f t="shared" ref="BC204" si="795">IF($I188="n/a",0,IF(BC$4&gt;second_reg_period,IF(BC$4&lt;=$I188+$C204,$H204/($I188-5),IF(AND($H204&lt;&gt;0,BB204=0,BC$4=$C204+$I188+1),$H204,0)),0))</f>
        <v>-0.44066588927979888</v>
      </c>
      <c r="BD204" s="171">
        <f t="shared" ref="BD204" si="796">IF($I188="n/a",0,IF(BD$4&gt;second_reg_period,IF(BD$4&lt;=$I188+$C204,$H204/($I188-5),IF(AND($H204&lt;&gt;0,BC204=0,BD$4=$C204+$I188+1),$H204,0)),0))</f>
        <v>-0.44066588927979888</v>
      </c>
      <c r="BE204" s="171">
        <f t="shared" ref="BE204" si="797">IF($I188="n/a",0,IF(BE$4&gt;second_reg_period,IF(BE$4&lt;=$I188+$C204,$H204/($I188-5),IF(AND($H204&lt;&gt;0,BD204=0,BE$4=$C204+$I188+1),$H204,0)),0))</f>
        <v>-0.44066588927979888</v>
      </c>
      <c r="BF204" s="171">
        <f t="shared" ref="BF204" si="798">IF($I188="n/a",0,IF(BF$4&gt;second_reg_period,IF(BF$4&lt;=$I188+$C204,$H204/($I188-5),IF(AND($H204&lt;&gt;0,BE204=0,BF$4=$C204+$I188+1),$H204,0)),0))</f>
        <v>-0.44066588927979888</v>
      </c>
      <c r="BG204" s="171">
        <f t="shared" ref="BG204" si="799">IF($I188="n/a",0,IF(BG$4&gt;second_reg_period,IF(BG$4&lt;=$I188+$C204,$H204/($I188-5),IF(AND($H204&lt;&gt;0,BF204=0,BG$4=$C204+$I188+1),$H204,0)),0))</f>
        <v>-0.44066588927979888</v>
      </c>
      <c r="BH204" s="171">
        <f t="shared" ref="BH204" si="800">IF($I188="n/a",0,IF(BH$4&gt;second_reg_period,IF(BH$4&lt;=$I188+$C204,$H204/($I188-5),IF(AND($H204&lt;&gt;0,BG204=0,BH$4=$C204+$I188+1),$H204,0)),0))</f>
        <v>-0.44066588927979888</v>
      </c>
      <c r="BI204" s="171">
        <f t="shared" ref="BI204" si="801">IF($I188="n/a",0,IF(BI$4&gt;second_reg_period,IF(BI$4&lt;=$I188+$C204,$H204/($I188-5),IF(AND($H204&lt;&gt;0,BH204=0,BI$4=$C204+$I188+1),$H204,0)),0))</f>
        <v>-0.44066588927979888</v>
      </c>
      <c r="BJ204" s="171">
        <f t="shared" ref="BJ204" si="802">IF($I188="n/a",0,IF(BJ$4&gt;second_reg_period,IF(BJ$4&lt;=$I188+$C204,$H204/($I188-5),IF(AND($H204&lt;&gt;0,BI204=0,BJ$4=$C204+$I188+1),$H204,0)),0))</f>
        <v>-0.44066588927979888</v>
      </c>
      <c r="BK204" s="171">
        <f t="shared" ref="BK204" si="803">IF($I188="n/a",0,IF(BK$4&gt;second_reg_period,IF(BK$4&lt;=$I188+$C204,$H204/($I188-5),IF(AND($H204&lt;&gt;0,BJ204=0,BK$4=$C204+$I188+1),$H204,0)),0))</f>
        <v>-0.44066588927979888</v>
      </c>
      <c r="BL204" s="171">
        <f t="shared" ref="BL204" si="804">IF($I188="n/a",0,IF(BL$4&gt;second_reg_period,IF(BL$4&lt;=$I188+$C204,$H204/($I188-5),IF(AND($H204&lt;&gt;0,BK204=0,BL$4=$C204+$I188+1),$H204,0)),0))</f>
        <v>-0.44066588927979888</v>
      </c>
      <c r="BM204" s="171">
        <f t="shared" ref="BM204" si="805">IF($I188="n/a",0,IF(BM$4&gt;second_reg_period,IF(BM$4&lt;=$I188+$C204,$H204/($I188-5),IF(AND($H204&lt;&gt;0,BL204=0,BM$4=$C204+$I188+1),$H204,0)),0))</f>
        <v>-0.44066588927979888</v>
      </c>
      <c r="BN204" s="171">
        <f t="shared" ref="BN204" si="806">IF($I188="n/a",0,IF(BN$4&gt;second_reg_period,IF(BN$4&lt;=$I188+$C204,$H204/($I188-5),IF(AND($H204&lt;&gt;0,BM204=0,BN$4=$C204+$I188+1),$H204,0)),0))</f>
        <v>-0.44066588927979888</v>
      </c>
      <c r="BO204" s="171">
        <f t="shared" ref="BO204" si="807">IF($I188="n/a",0,IF(BO$4&gt;second_reg_period,IF(BO$4&lt;=$I188+$C204,$H204/($I188-5),IF(AND($H204&lt;&gt;0,BN204=0,BO$4=$C204+$I188+1),$H204,0)),0))</f>
        <v>-0.44066588927979888</v>
      </c>
      <c r="BP204" s="171">
        <f t="shared" ref="BP204" si="808">IF($I188="n/a",0,IF(BP$4&gt;second_reg_period,IF(BP$4&lt;=$I188+$C204,$H204/($I188-5),IF(AND($H204&lt;&gt;0,BO204=0,BP$4=$C204+$I188+1),$H204,0)),0))</f>
        <v>-0.44066588927979888</v>
      </c>
      <c r="BQ204" s="171">
        <f t="shared" ref="BQ204" si="809">IF($I188="n/a",0,IF(BQ$4&gt;second_reg_period,IF(BQ$4&lt;=$I188+$C204,$H204/($I188-5),IF(AND($H204&lt;&gt;0,BP204=0,BQ$4=$C204+$I188+1),$H204,0)),0))</f>
        <v>-0.44066588927979888</v>
      </c>
      <c r="BR204" s="171">
        <f t="shared" ref="BR204" si="810">IF($I188="n/a",0,IF(BR$4&gt;second_reg_period,IF(BR$4&lt;=$I188+$C204,$H204/($I188-5),IF(AND($H204&lt;&gt;0,BQ204=0,BR$4=$C204+$I188+1),$H204,0)),0))</f>
        <v>0</v>
      </c>
      <c r="BS204" s="171">
        <f t="shared" ref="BS204" si="811">IF($I188="n/a",0,IF(BS$4&gt;second_reg_period,IF(BS$4&lt;=$I188+$C204,$H204/($I188-5),IF(AND($H204&lt;&gt;0,BR204=0,BS$4=$C204+$I188+1),$H204,0)),0))</f>
        <v>0</v>
      </c>
      <c r="BT204" s="171">
        <f t="shared" ref="BT204" si="812">IF($I188="n/a",0,IF(BT$4&gt;second_reg_period,IF(BT$4&lt;=$I188+$C204,$H204/($I188-5),IF(AND($H204&lt;&gt;0,BS204=0,BT$4=$C204+$I188+1),$H204,0)),0))</f>
        <v>0</v>
      </c>
      <c r="BU204" s="171">
        <f t="shared" ref="BU204" si="813">IF($I188="n/a",0,IF(BU$4&gt;second_reg_period,IF(BU$4&lt;=$I188+$C204,$H204/($I188-5),IF(AND($H204&lt;&gt;0,BT204=0,BU$4=$C204+$I188+1),$H204,0)),0))</f>
        <v>0</v>
      </c>
      <c r="BV204" s="171">
        <f t="shared" ref="BV204" si="814">IF($I188="n/a",0,IF(BV$4&gt;second_reg_period,IF(BV$4&lt;=$I188+$C204,$H204/($I188-5),IF(AND($H204&lt;&gt;0,BU204=0,BV$4=$C204+$I188+1),$H204,0)),0))</f>
        <v>0</v>
      </c>
      <c r="BW204" s="171">
        <f t="shared" ref="BW204" si="815">IF($I188="n/a",0,IF(BW$4&gt;second_reg_period,IF(BW$4&lt;=$I188+$C204,$H204/($I188-5),IF(AND($H204&lt;&gt;0,BV204=0,BW$4=$C204+$I188+1),$H204,0)),0))</f>
        <v>0</v>
      </c>
      <c r="BX204" s="171">
        <f t="shared" ref="BX204" si="816">IF($I188="n/a",0,IF(BX$4&gt;second_reg_period,IF(BX$4&lt;=$I188+$C204,$H204/($I188-5),IF(AND($H204&lt;&gt;0,BW204=0,BX$4=$C204+$I188+1),$H204,0)),0))</f>
        <v>0</v>
      </c>
      <c r="BY204" s="171">
        <f t="shared" ref="BY204" si="817">IF($I188="n/a",0,IF(BY$4&gt;second_reg_period,IF(BY$4&lt;=$I188+$C204,$H204/($I188-5),IF(AND($H204&lt;&gt;0,BX204=0,BY$4=$C204+$I188+1),$H204,0)),0))</f>
        <v>0</v>
      </c>
      <c r="BZ204" s="171">
        <f t="shared" ref="BZ204" si="818">IF($I188="n/a",0,IF(BZ$4&gt;second_reg_period,IF(BZ$4&lt;=$I188+$C204,$H204/($I188-5),IF(AND($H204&lt;&gt;0,BY204=0,BZ$4=$C204+$I188+1),$H204,0)),0))</f>
        <v>0</v>
      </c>
      <c r="CA204" s="171">
        <f t="shared" ref="CA204" si="819">IF($I188="n/a",0,IF(CA$4&gt;second_reg_period,IF(CA$4&lt;=$I188+$C204,$H204/($I188-5),IF(AND($H204&lt;&gt;0,BZ204=0,CA$4=$C204+$I188+1),$H204,0)),0))</f>
        <v>0</v>
      </c>
      <c r="CB204" s="171">
        <f t="shared" ref="CB204" si="820">IF($I188="n/a",0,IF(CB$4&gt;second_reg_period,IF(CB$4&lt;=$I188+$C204,$H204/($I188-5),IF(AND($H204&lt;&gt;0,CA204=0,CB$4=$C204+$I188+1),$H204,0)),0))</f>
        <v>0</v>
      </c>
      <c r="CC204" s="171">
        <f t="shared" ref="CC204" si="821">IF($I188="n/a",0,IF(CC$4&gt;second_reg_period,IF(CC$4&lt;=$I188+$C204,$H204/($I188-5),IF(AND($H204&lt;&gt;0,CB204=0,CC$4=$C204+$I188+1),$H204,0)),0))</f>
        <v>0</v>
      </c>
      <c r="CD204" s="171">
        <f t="shared" ref="CD204" si="822">IF($I188="n/a",0,IF(CD$4&gt;second_reg_period,IF(CD$4&lt;=$I188+$C204,$H204/($I188-5),IF(AND($H204&lt;&gt;0,CC204=0,CD$4=$C204+$I188+1),$H204,0)),0))</f>
        <v>0</v>
      </c>
      <c r="CE204" s="171">
        <f t="shared" ref="CE204" si="823">IF($I188="n/a",0,IF(CE$4&gt;second_reg_period,IF(CE$4&lt;=$I188+$C204,$H204/($I188-5),IF(AND($H204&lt;&gt;0,CD204=0,CE$4=$C204+$I188+1),$H204,0)),0))</f>
        <v>0</v>
      </c>
      <c r="CF204" s="171">
        <f t="shared" ref="CF204" si="824">IF($I188="n/a",0,IF(CF$4&gt;second_reg_period,IF(CF$4&lt;=$I188+$C204,$H204/($I188-5),IF(AND($H204&lt;&gt;0,CE204=0,CF$4=$C204+$I188+1),$H204,0)),0))</f>
        <v>0</v>
      </c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  <c r="LY204" s="153"/>
      <c r="LZ204" s="153"/>
      <c r="MA204" s="153"/>
      <c r="MB204" s="153"/>
      <c r="MC204" s="153"/>
      <c r="MD204" s="153"/>
      <c r="ME204" s="153"/>
      <c r="MF204" s="153"/>
      <c r="MG204" s="153"/>
      <c r="MH204" s="153"/>
      <c r="MI204" s="153"/>
      <c r="MJ204" s="153"/>
      <c r="MK204" s="153"/>
      <c r="ML204" s="153"/>
      <c r="MM204" s="153"/>
      <c r="MN204" s="153"/>
      <c r="MO204" s="153"/>
      <c r="MP204" s="153"/>
      <c r="MQ204" s="153"/>
      <c r="MR204" s="153"/>
      <c r="MS204" s="153"/>
      <c r="MT204" s="153"/>
      <c r="MU204" s="153"/>
      <c r="MV204" s="153"/>
      <c r="MW204" s="153"/>
      <c r="MX204" s="153"/>
      <c r="MY204" s="153"/>
      <c r="MZ204" s="153"/>
      <c r="NA204" s="153"/>
      <c r="NB204" s="153"/>
      <c r="NC204" s="153"/>
      <c r="ND204" s="153"/>
      <c r="NE204" s="153"/>
      <c r="NF204" s="153"/>
      <c r="NG204" s="153"/>
      <c r="NH204" s="153"/>
      <c r="NI204" s="153"/>
      <c r="NJ204" s="153"/>
      <c r="NK204" s="153"/>
      <c r="NL204" s="153"/>
      <c r="NM204" s="153"/>
      <c r="NN204" s="153"/>
      <c r="NO204" s="153"/>
      <c r="NP204" s="153"/>
      <c r="NQ204" s="153"/>
      <c r="NR204" s="153"/>
      <c r="NS204" s="153"/>
      <c r="NT204" s="153"/>
      <c r="NU204" s="153"/>
      <c r="NV204" s="153"/>
      <c r="NW204" s="153"/>
      <c r="NX204" s="153"/>
      <c r="NY204" s="153"/>
      <c r="NZ204" s="153"/>
      <c r="OA204" s="153"/>
      <c r="OB204" s="153"/>
      <c r="OC204" s="153"/>
      <c r="OD204" s="153"/>
      <c r="OE204" s="153"/>
      <c r="OF204" s="153"/>
      <c r="OG204" s="153"/>
      <c r="OH204" s="153"/>
      <c r="OI204" s="153"/>
      <c r="OJ204" s="153"/>
      <c r="OK204" s="153"/>
      <c r="OL204" s="153"/>
      <c r="OM204" s="153"/>
      <c r="ON204" s="153"/>
      <c r="OO204" s="153"/>
      <c r="OP204" s="153"/>
      <c r="OQ204" s="153"/>
      <c r="OR204" s="153"/>
      <c r="OS204" s="153"/>
      <c r="OT204" s="153"/>
      <c r="OU204" s="153"/>
      <c r="OV204" s="153"/>
      <c r="OW204" s="153"/>
      <c r="OX204" s="153"/>
      <c r="OY204" s="153"/>
      <c r="OZ204" s="153"/>
      <c r="PA204" s="153"/>
      <c r="PB204" s="153"/>
      <c r="PC204" s="153"/>
      <c r="PD204" s="153"/>
      <c r="PE204" s="153"/>
      <c r="PF204" s="153"/>
      <c r="PG204" s="153"/>
      <c r="PH204" s="153"/>
      <c r="PI204" s="153"/>
      <c r="PJ204" s="153"/>
      <c r="PK204" s="153"/>
      <c r="PL204" s="153"/>
      <c r="PM204" s="153"/>
      <c r="PN204" s="153"/>
      <c r="PO204" s="153"/>
      <c r="PP204" s="153"/>
      <c r="PQ204" s="153"/>
      <c r="PR204" s="153"/>
      <c r="PS204" s="153"/>
      <c r="PT204" s="153"/>
      <c r="PU204" s="153"/>
      <c r="PV204" s="153"/>
      <c r="PW204" s="153"/>
      <c r="PX204" s="153"/>
      <c r="PY204" s="153"/>
      <c r="PZ204" s="153"/>
      <c r="QA204" s="153"/>
      <c r="QB204" s="153"/>
      <c r="QC204" s="153"/>
      <c r="QD204" s="153"/>
      <c r="QE204" s="153"/>
      <c r="QF204" s="153"/>
      <c r="QG204" s="153"/>
      <c r="QH204" s="153"/>
      <c r="QI204" s="153"/>
      <c r="QJ204" s="153"/>
      <c r="QK204" s="153"/>
      <c r="QL204" s="153"/>
      <c r="QM204" s="153"/>
      <c r="QN204" s="153"/>
      <c r="QO204" s="153"/>
      <c r="QP204" s="153"/>
      <c r="QQ204" s="153"/>
      <c r="QR204" s="153"/>
      <c r="QS204" s="153"/>
      <c r="QT204" s="153"/>
      <c r="QU204" s="153"/>
      <c r="QV204" s="153"/>
      <c r="QW204" s="153"/>
      <c r="QX204" s="153"/>
      <c r="QY204" s="153"/>
      <c r="QZ204" s="153"/>
      <c r="RA204" s="153"/>
      <c r="RB204" s="153"/>
      <c r="RC204" s="153"/>
      <c r="RD204" s="153"/>
      <c r="RE204" s="153"/>
      <c r="RF204" s="153"/>
      <c r="RG204" s="153"/>
      <c r="RH204" s="153"/>
      <c r="RI204" s="153"/>
      <c r="RJ204" s="153"/>
      <c r="RK204" s="153"/>
      <c r="RL204" s="153"/>
      <c r="RM204" s="153"/>
      <c r="RN204" s="153"/>
      <c r="RO204" s="153"/>
      <c r="RP204" s="153"/>
      <c r="RQ204" s="153"/>
      <c r="RR204" s="153"/>
      <c r="RS204" s="153"/>
      <c r="RT204" s="153"/>
      <c r="RU204" s="153"/>
      <c r="RV204" s="153"/>
      <c r="RW204" s="153"/>
      <c r="RX204" s="153"/>
      <c r="RY204" s="153"/>
      <c r="RZ204" s="153"/>
      <c r="SA204" s="153"/>
      <c r="SB204" s="153"/>
      <c r="SC204" s="153"/>
      <c r="SD204" s="153"/>
      <c r="SE204" s="153"/>
      <c r="SF204" s="153"/>
      <c r="SG204" s="153"/>
      <c r="SH204" s="153"/>
      <c r="SI204" s="153"/>
      <c r="SJ204" s="153"/>
      <c r="SK204" s="153"/>
      <c r="SL204" s="153"/>
      <c r="SM204" s="153"/>
      <c r="SN204" s="153"/>
      <c r="SO204" s="153"/>
      <c r="SP204" s="153"/>
      <c r="SQ204" s="153"/>
      <c r="SR204" s="153"/>
      <c r="SS204" s="153"/>
      <c r="ST204" s="153"/>
      <c r="SU204" s="153"/>
      <c r="SV204" s="153"/>
      <c r="SW204" s="153"/>
      <c r="SX204" s="153"/>
      <c r="SY204" s="153"/>
      <c r="SZ204" s="153"/>
      <c r="TA204" s="153"/>
      <c r="TB204" s="153"/>
      <c r="TC204" s="153"/>
      <c r="TD204" s="153"/>
      <c r="TE204" s="153"/>
      <c r="TF204" s="153"/>
      <c r="TG204" s="153"/>
      <c r="TH204" s="153"/>
      <c r="TI204" s="153"/>
      <c r="TJ204" s="153"/>
      <c r="TK204" s="153"/>
      <c r="TL204" s="153"/>
      <c r="TM204" s="153"/>
      <c r="TN204" s="153"/>
      <c r="TO204" s="153"/>
      <c r="TP204" s="153"/>
      <c r="TQ204" s="153"/>
      <c r="TR204" s="153"/>
      <c r="TS204" s="153"/>
      <c r="TT204" s="153"/>
      <c r="TU204" s="153"/>
      <c r="TV204" s="153"/>
      <c r="TW204" s="153"/>
      <c r="TX204" s="153"/>
      <c r="TY204" s="153"/>
      <c r="TZ204" s="153"/>
      <c r="UA204" s="153"/>
      <c r="UB204" s="153"/>
      <c r="UC204" s="153"/>
      <c r="UD204" s="153"/>
      <c r="UE204" s="153"/>
      <c r="UF204" s="153"/>
      <c r="UG204" s="153"/>
      <c r="UH204" s="153"/>
      <c r="UI204" s="153"/>
      <c r="UJ204" s="153"/>
      <c r="UK204" s="153"/>
      <c r="UL204" s="153"/>
      <c r="UM204" s="153"/>
      <c r="UN204" s="153"/>
      <c r="UO204" s="153"/>
      <c r="UP204" s="153"/>
      <c r="UQ204" s="153"/>
      <c r="UR204" s="153"/>
      <c r="US204" s="153"/>
      <c r="UT204" s="153"/>
      <c r="UU204" s="153"/>
      <c r="UV204" s="153"/>
      <c r="UW204" s="153"/>
      <c r="UX204" s="153"/>
      <c r="UY204" s="153"/>
      <c r="UZ204" s="153"/>
      <c r="VA204" s="153"/>
      <c r="VB204" s="153"/>
      <c r="VC204" s="153"/>
      <c r="VD204" s="153"/>
      <c r="VE204" s="153"/>
      <c r="VF204" s="153"/>
      <c r="VG204" s="153"/>
      <c r="VH204" s="153"/>
      <c r="VI204" s="153"/>
      <c r="VJ204" s="153"/>
      <c r="VK204" s="153"/>
      <c r="VL204" s="153"/>
      <c r="VM204" s="153"/>
      <c r="VN204" s="153"/>
      <c r="VO204" s="153"/>
      <c r="VP204" s="153"/>
      <c r="VQ204" s="153"/>
      <c r="VR204" s="153"/>
      <c r="VS204" s="153"/>
      <c r="VT204" s="153"/>
      <c r="VU204" s="153"/>
      <c r="VV204" s="153"/>
      <c r="VW204" s="153"/>
      <c r="VX204" s="153"/>
      <c r="VY204" s="153"/>
      <c r="VZ204" s="153"/>
      <c r="WA204" s="153"/>
      <c r="WB204" s="153"/>
      <c r="WC204" s="153"/>
      <c r="WD204" s="153"/>
      <c r="WE204" s="153"/>
      <c r="WF204" s="153"/>
      <c r="WG204" s="153"/>
      <c r="WH204" s="153"/>
      <c r="WI204" s="153"/>
      <c r="WJ204" s="153"/>
      <c r="WK204" s="153"/>
      <c r="WL204" s="153"/>
      <c r="WM204" s="153"/>
      <c r="WN204" s="153"/>
      <c r="WO204" s="153"/>
      <c r="WP204" s="153"/>
      <c r="WQ204" s="153"/>
      <c r="WR204" s="153"/>
      <c r="WS204" s="153"/>
      <c r="WT204" s="153"/>
      <c r="WU204" s="153"/>
      <c r="WV204" s="153"/>
      <c r="WW204" s="153"/>
      <c r="WX204" s="153"/>
      <c r="WY204" s="153"/>
      <c r="WZ204" s="153"/>
      <c r="XA204" s="153"/>
      <c r="XB204" s="153"/>
      <c r="XC204" s="153"/>
      <c r="XD204" s="153"/>
      <c r="XE204" s="153"/>
      <c r="XF204" s="153"/>
      <c r="XG204" s="153"/>
      <c r="XH204" s="153"/>
      <c r="XI204" s="153"/>
      <c r="XJ204" s="153"/>
      <c r="XK204" s="153"/>
      <c r="XL204" s="153"/>
      <c r="XM204" s="153"/>
      <c r="XN204" s="153"/>
      <c r="XO204" s="153"/>
      <c r="XP204" s="153"/>
      <c r="XQ204" s="153"/>
      <c r="XR204" s="153"/>
      <c r="XS204" s="153"/>
      <c r="XT204" s="153"/>
      <c r="XU204" s="153"/>
      <c r="XV204" s="153"/>
      <c r="XW204" s="153"/>
      <c r="XX204" s="153"/>
      <c r="XY204" s="153"/>
      <c r="XZ204" s="153"/>
      <c r="YA204" s="153"/>
      <c r="YB204" s="153"/>
      <c r="YC204" s="153"/>
      <c r="YD204" s="153"/>
      <c r="YE204" s="153"/>
      <c r="YF204" s="153"/>
      <c r="YG204" s="153"/>
      <c r="YH204" s="153"/>
      <c r="YI204" s="153"/>
      <c r="YJ204" s="153"/>
      <c r="YK204" s="153"/>
      <c r="YL204" s="153"/>
      <c r="YM204" s="153"/>
      <c r="YN204" s="153"/>
      <c r="YO204" s="153"/>
      <c r="YP204" s="153"/>
      <c r="YQ204" s="153"/>
      <c r="YR204" s="153"/>
      <c r="YS204" s="153"/>
      <c r="YT204" s="153"/>
      <c r="YU204" s="153"/>
      <c r="YV204" s="153"/>
      <c r="YW204" s="153"/>
      <c r="YX204" s="153"/>
      <c r="YY204" s="153"/>
      <c r="YZ204" s="153"/>
      <c r="ZA204" s="153"/>
      <c r="ZB204" s="153"/>
      <c r="ZC204" s="153"/>
      <c r="ZD204" s="153"/>
      <c r="ZE204" s="153"/>
      <c r="ZF204" s="153"/>
      <c r="ZG204" s="153"/>
      <c r="ZH204" s="153"/>
      <c r="ZI204" s="153"/>
      <c r="ZJ204" s="153"/>
      <c r="ZK204" s="153"/>
      <c r="ZL204" s="153"/>
      <c r="ZM204" s="153"/>
      <c r="ZN204" s="153"/>
      <c r="ZO204" s="153"/>
      <c r="ZP204" s="153"/>
      <c r="ZQ204" s="153"/>
      <c r="ZR204" s="153"/>
      <c r="ZS204" s="153"/>
      <c r="ZT204" s="153"/>
      <c r="ZU204" s="153"/>
      <c r="ZV204" s="153"/>
      <c r="ZW204" s="153"/>
      <c r="ZX204" s="153"/>
      <c r="ZY204" s="153"/>
      <c r="ZZ204" s="153"/>
      <c r="AAA204" s="153"/>
      <c r="AAB204" s="153"/>
      <c r="AAC204" s="153"/>
      <c r="AAD204" s="153"/>
      <c r="AAE204" s="153"/>
      <c r="AAF204" s="153"/>
      <c r="AAG204" s="153"/>
      <c r="AAH204" s="153"/>
      <c r="AAI204" s="153"/>
      <c r="AAJ204" s="153"/>
      <c r="AAK204" s="153"/>
      <c r="AAL204" s="153"/>
      <c r="AAM204" s="153"/>
      <c r="AAN204" s="153"/>
      <c r="AAO204" s="153"/>
      <c r="AAP204" s="153"/>
      <c r="AAQ204" s="153"/>
      <c r="AAR204" s="153"/>
      <c r="AAS204" s="153"/>
      <c r="AAT204" s="153"/>
      <c r="AAU204" s="153"/>
      <c r="AAV204" s="153"/>
      <c r="AAW204" s="153"/>
      <c r="AAX204" s="153"/>
      <c r="AAY204" s="153"/>
      <c r="AAZ204" s="153"/>
      <c r="ABA204" s="153"/>
      <c r="ABB204" s="153"/>
      <c r="ABC204" s="153"/>
      <c r="ABD204" s="153"/>
      <c r="ABE204" s="153"/>
      <c r="ABF204" s="153"/>
      <c r="ABG204" s="153"/>
      <c r="ABH204" s="153"/>
      <c r="ABI204" s="153"/>
      <c r="ABJ204" s="153"/>
      <c r="ABK204" s="153"/>
      <c r="ABL204" s="153"/>
      <c r="ABM204" s="153"/>
      <c r="ABN204" s="153"/>
      <c r="ABO204" s="153"/>
      <c r="ABP204" s="153"/>
      <c r="ABQ204" s="153"/>
      <c r="ABR204" s="153"/>
      <c r="ABS204" s="153"/>
      <c r="ABT204" s="153"/>
      <c r="ABU204" s="153"/>
      <c r="ABV204" s="153"/>
      <c r="ABW204" s="153"/>
      <c r="ABX204" s="153"/>
      <c r="ABY204" s="153"/>
      <c r="ABZ204" s="153"/>
      <c r="ACA204" s="153"/>
      <c r="ACB204" s="153"/>
      <c r="ACC204" s="153"/>
      <c r="ACD204" s="153"/>
      <c r="ACE204" s="153"/>
      <c r="ACF204" s="153"/>
      <c r="ACG204" s="153"/>
      <c r="ACH204" s="153"/>
      <c r="ACI204" s="153"/>
      <c r="ACJ204" s="153"/>
      <c r="ACK204" s="153"/>
      <c r="ACL204" s="153"/>
      <c r="ACM204" s="153"/>
      <c r="ACN204" s="153"/>
      <c r="ACO204" s="153"/>
      <c r="ACP204" s="153"/>
      <c r="ACQ204" s="153"/>
      <c r="ACR204" s="153"/>
      <c r="ACS204" s="153"/>
      <c r="ACT204" s="153"/>
      <c r="ACU204" s="153"/>
      <c r="ACV204" s="153"/>
      <c r="ACW204" s="153"/>
      <c r="ACX204" s="153"/>
      <c r="ACY204" s="153"/>
      <c r="ACZ204" s="153"/>
      <c r="ADA204" s="153"/>
      <c r="ADB204" s="153"/>
      <c r="ADC204" s="153"/>
      <c r="ADD204" s="153"/>
      <c r="ADE204" s="153"/>
      <c r="ADF204" s="153"/>
      <c r="ADG204" s="153"/>
      <c r="ADH204" s="153"/>
      <c r="ADI204" s="153"/>
      <c r="ADJ204" s="153"/>
      <c r="ADK204" s="153"/>
      <c r="ADL204" s="153"/>
      <c r="ADM204" s="153"/>
      <c r="ADN204" s="153"/>
      <c r="ADO204" s="153"/>
      <c r="ADP204" s="153"/>
      <c r="ADQ204" s="153"/>
      <c r="ADR204" s="153"/>
      <c r="ADS204" s="153"/>
      <c r="ADT204" s="153"/>
      <c r="ADU204" s="153"/>
      <c r="ADV204" s="153"/>
      <c r="ADW204" s="153"/>
      <c r="ADX204" s="153"/>
      <c r="ADY204" s="153"/>
      <c r="ADZ204" s="153"/>
      <c r="AEA204" s="153"/>
      <c r="AEB204" s="153"/>
      <c r="AEC204" s="153"/>
      <c r="AED204" s="153"/>
      <c r="AEE204" s="153"/>
      <c r="AEF204" s="153"/>
      <c r="AEG204" s="153"/>
      <c r="AEH204" s="153"/>
      <c r="AEI204" s="153"/>
      <c r="AEJ204" s="153"/>
      <c r="AEK204" s="153"/>
      <c r="AEL204" s="153"/>
      <c r="AEM204" s="153"/>
      <c r="AEN204" s="153"/>
      <c r="AEO204" s="153"/>
      <c r="AEP204" s="153"/>
      <c r="AEQ204" s="153"/>
      <c r="AER204" s="153"/>
      <c r="AES204" s="153"/>
      <c r="AET204" s="153"/>
      <c r="AEU204" s="153"/>
      <c r="AEV204" s="153"/>
      <c r="AEW204" s="153"/>
      <c r="AEX204" s="153"/>
      <c r="AEY204" s="153"/>
      <c r="AEZ204" s="153"/>
      <c r="AFA204" s="153"/>
      <c r="AFB204" s="153"/>
      <c r="AFC204" s="153"/>
      <c r="AFD204" s="153"/>
      <c r="AFE204" s="153"/>
      <c r="AFF204" s="153"/>
      <c r="AFG204" s="153"/>
      <c r="AFH204" s="153"/>
      <c r="AFI204" s="153"/>
      <c r="AFJ204" s="153"/>
      <c r="AFK204" s="153"/>
      <c r="AFL204" s="153"/>
      <c r="AFM204" s="153"/>
      <c r="AFN204" s="153"/>
      <c r="AFO204" s="153"/>
      <c r="AFP204" s="153"/>
      <c r="AFQ204" s="153"/>
      <c r="AFR204" s="153"/>
      <c r="AFS204" s="153"/>
      <c r="AFT204" s="153"/>
      <c r="AFU204" s="153"/>
      <c r="AFV204" s="153"/>
      <c r="AFW204" s="153"/>
      <c r="AFX204" s="153"/>
      <c r="AFY204" s="153"/>
      <c r="AFZ204" s="153"/>
      <c r="AGA204" s="153"/>
      <c r="AGB204" s="153"/>
      <c r="AGC204" s="153"/>
      <c r="AGD204" s="153"/>
      <c r="AGE204" s="153"/>
      <c r="AGF204" s="153"/>
      <c r="AGG204" s="153"/>
      <c r="AGH204" s="153"/>
      <c r="AGI204" s="153"/>
      <c r="AGJ204" s="153"/>
      <c r="AGK204" s="153"/>
      <c r="AGL204" s="153"/>
      <c r="AGM204" s="153"/>
      <c r="AGN204" s="153"/>
      <c r="AGO204" s="153"/>
      <c r="AGP204" s="153"/>
      <c r="AGQ204" s="153"/>
      <c r="AGR204" s="153"/>
      <c r="AGS204" s="153"/>
      <c r="AGT204" s="153"/>
      <c r="AGU204" s="153"/>
      <c r="AGV204" s="153"/>
      <c r="AGW204" s="153"/>
      <c r="AGX204" s="153"/>
      <c r="AGY204" s="153"/>
      <c r="AGZ204" s="153"/>
      <c r="AHA204" s="153"/>
      <c r="AHB204" s="153"/>
      <c r="AHC204" s="153"/>
      <c r="AHD204" s="153"/>
      <c r="AHE204" s="153"/>
      <c r="AHF204" s="153"/>
      <c r="AHG204" s="153"/>
      <c r="AHH204" s="153"/>
      <c r="AHI204" s="153"/>
      <c r="AHJ204" s="153"/>
      <c r="AHK204" s="153"/>
      <c r="AHL204" s="153"/>
      <c r="AHM204" s="153"/>
      <c r="AHN204" s="153"/>
      <c r="AHO204" s="153"/>
      <c r="AHP204" s="153"/>
      <c r="AHQ204" s="153"/>
      <c r="AHR204" s="153"/>
      <c r="AHS204" s="153"/>
      <c r="AHT204" s="153"/>
      <c r="AHU204" s="153"/>
      <c r="AHV204" s="153"/>
      <c r="AHW204" s="153"/>
      <c r="AHX204" s="153"/>
      <c r="AHY204" s="153"/>
      <c r="AHZ204" s="153"/>
      <c r="AIA204" s="153"/>
      <c r="AIB204" s="153"/>
      <c r="AIC204" s="153"/>
      <c r="AID204" s="153"/>
      <c r="AIE204" s="153"/>
      <c r="AIF204" s="153"/>
      <c r="AIG204" s="153"/>
      <c r="AIH204" s="153"/>
      <c r="AII204" s="153"/>
      <c r="AIJ204" s="153"/>
      <c r="AIK204" s="153"/>
      <c r="AIL204" s="153"/>
      <c r="AIM204" s="153"/>
      <c r="AIN204" s="153"/>
      <c r="AIO204" s="153"/>
      <c r="AIP204" s="153"/>
      <c r="AIQ204" s="153"/>
      <c r="AIR204" s="153"/>
      <c r="AIS204" s="153"/>
      <c r="AIT204" s="153"/>
      <c r="AIU204" s="153"/>
      <c r="AIV204" s="153"/>
      <c r="AIW204" s="153"/>
      <c r="AIX204" s="153"/>
      <c r="AIY204" s="153"/>
      <c r="AIZ204" s="153"/>
      <c r="AJA204" s="153"/>
      <c r="AJB204" s="153"/>
      <c r="AJC204" s="153"/>
      <c r="AJD204" s="153"/>
      <c r="AJE204" s="153"/>
      <c r="AJF204" s="153"/>
      <c r="AJG204" s="153"/>
      <c r="AJH204" s="153"/>
      <c r="AJI204" s="153"/>
      <c r="AJJ204" s="153"/>
      <c r="AJK204" s="153"/>
      <c r="AJL204" s="153"/>
      <c r="AJM204" s="153"/>
      <c r="AJN204" s="153"/>
      <c r="AJO204" s="153"/>
      <c r="AJP204" s="153"/>
      <c r="AJQ204" s="153"/>
      <c r="AJR204" s="153"/>
      <c r="AJS204" s="153"/>
      <c r="AJT204" s="153"/>
      <c r="AJU204" s="153"/>
      <c r="AJV204" s="153"/>
      <c r="AJW204" s="153"/>
      <c r="AJX204" s="153"/>
      <c r="AJY204" s="153"/>
      <c r="AJZ204" s="153"/>
      <c r="AKA204" s="153"/>
      <c r="AKB204" s="153"/>
      <c r="AKC204" s="153"/>
      <c r="AKD204" s="153"/>
      <c r="AKE204" s="153"/>
      <c r="AKF204" s="153"/>
      <c r="AKG204" s="153"/>
      <c r="AKH204" s="153"/>
      <c r="AKI204" s="153"/>
      <c r="AKJ204" s="153"/>
      <c r="AKK204" s="153"/>
      <c r="AKL204" s="153"/>
      <c r="AKM204" s="153"/>
      <c r="AKN204" s="153"/>
      <c r="AKO204" s="153"/>
      <c r="AKP204" s="153"/>
      <c r="AKQ204" s="153"/>
      <c r="AKR204" s="153"/>
      <c r="AKS204" s="153"/>
      <c r="AKT204" s="153"/>
      <c r="AKU204" s="153"/>
      <c r="AKV204" s="153"/>
      <c r="AKW204" s="153"/>
      <c r="AKX204" s="153"/>
      <c r="AKY204" s="153"/>
      <c r="AKZ204" s="153"/>
      <c r="ALA204" s="153"/>
      <c r="ALB204" s="153"/>
      <c r="ALC204" s="153"/>
      <c r="ALD204" s="153"/>
      <c r="ALE204" s="153"/>
      <c r="ALF204" s="153"/>
      <c r="ALG204" s="153"/>
      <c r="ALH204" s="153"/>
      <c r="ALI204" s="153"/>
      <c r="ALJ204" s="153"/>
      <c r="ALK204" s="153"/>
      <c r="ALL204" s="153"/>
      <c r="ALM204" s="153"/>
      <c r="ALN204" s="153"/>
      <c r="ALO204" s="153"/>
      <c r="ALP204" s="153"/>
      <c r="ALQ204" s="153"/>
      <c r="ALR204" s="153"/>
      <c r="ALS204" s="153"/>
      <c r="ALT204" s="153"/>
      <c r="ALU204" s="153"/>
      <c r="ALV204" s="153"/>
      <c r="ALW204" s="153"/>
      <c r="ALX204" s="153"/>
      <c r="ALY204" s="153"/>
      <c r="ALZ204" s="153"/>
      <c r="AMA204" s="153"/>
      <c r="AMB204" s="153"/>
      <c r="AMC204" s="153"/>
      <c r="AMD204" s="153"/>
      <c r="AME204" s="153"/>
      <c r="AMF204" s="153"/>
      <c r="AMG204" s="153"/>
      <c r="AMH204" s="153"/>
      <c r="AMI204" s="153"/>
      <c r="AMJ204" s="153"/>
      <c r="AMK204" s="153"/>
      <c r="AML204" s="153"/>
      <c r="AMM204" s="153"/>
      <c r="AMN204" s="153"/>
      <c r="AMO204" s="153"/>
      <c r="AMP204" s="153"/>
      <c r="AMQ204" s="153"/>
      <c r="AMR204" s="153"/>
      <c r="AMS204" s="153"/>
      <c r="AMT204" s="153"/>
      <c r="AMU204" s="153"/>
      <c r="AMV204" s="153"/>
      <c r="AMW204" s="153"/>
      <c r="AMX204" s="153"/>
      <c r="AMY204" s="153"/>
      <c r="AMZ204" s="153"/>
      <c r="ANA204" s="153"/>
      <c r="ANB204" s="153"/>
      <c r="ANC204" s="153"/>
      <c r="AND204" s="153"/>
      <c r="ANE204" s="153"/>
      <c r="ANF204" s="153"/>
      <c r="ANG204" s="153"/>
      <c r="ANH204" s="153"/>
      <c r="ANI204" s="153"/>
      <c r="ANJ204" s="153"/>
      <c r="ANK204" s="153"/>
      <c r="ANL204" s="153"/>
      <c r="ANM204" s="153"/>
      <c r="ANN204" s="153"/>
      <c r="ANO204" s="153"/>
      <c r="ANP204" s="153"/>
      <c r="ANQ204" s="153"/>
      <c r="ANR204" s="153"/>
      <c r="ANS204" s="153"/>
      <c r="ANT204" s="153"/>
      <c r="ANU204" s="153"/>
      <c r="ANV204" s="153"/>
      <c r="ANW204" s="153"/>
      <c r="ANX204" s="153"/>
      <c r="ANY204" s="153"/>
      <c r="ANZ204" s="153"/>
      <c r="AOA204" s="153"/>
      <c r="AOB204" s="153"/>
      <c r="AOC204" s="153"/>
      <c r="AOD204" s="153"/>
      <c r="AOE204" s="153"/>
      <c r="AOF204" s="153"/>
      <c r="AOG204" s="153"/>
      <c r="AOH204" s="153"/>
      <c r="AOI204" s="153"/>
      <c r="AOJ204" s="153"/>
      <c r="AOK204" s="153"/>
      <c r="AOL204" s="153"/>
      <c r="AOM204" s="153"/>
      <c r="AON204" s="153"/>
      <c r="AOO204" s="153"/>
      <c r="AOP204" s="153"/>
      <c r="AOQ204" s="153"/>
      <c r="AOR204" s="153"/>
      <c r="AOS204" s="153"/>
      <c r="AOT204" s="153"/>
      <c r="AOU204" s="153"/>
      <c r="AOV204" s="153"/>
      <c r="AOW204" s="153"/>
      <c r="AOX204" s="153"/>
      <c r="AOY204" s="153"/>
      <c r="AOZ204" s="153"/>
      <c r="APA204" s="153"/>
      <c r="APB204" s="153"/>
      <c r="APC204" s="153"/>
      <c r="APD204" s="153"/>
      <c r="APE204" s="153"/>
      <c r="APF204" s="153"/>
      <c r="APG204" s="153"/>
      <c r="APH204" s="153"/>
      <c r="API204" s="153"/>
      <c r="APJ204" s="153"/>
      <c r="APK204" s="153"/>
      <c r="APL204" s="153"/>
      <c r="APM204" s="153"/>
      <c r="APN204" s="153"/>
      <c r="APO204" s="153"/>
      <c r="APP204" s="153"/>
      <c r="APQ204" s="153"/>
      <c r="APR204" s="153"/>
      <c r="APS204" s="153"/>
      <c r="APT204" s="153"/>
      <c r="APU204" s="153"/>
      <c r="APV204" s="153"/>
      <c r="APW204" s="153"/>
      <c r="APX204" s="153"/>
      <c r="APY204" s="153"/>
      <c r="APZ204" s="153"/>
      <c r="AQA204" s="153"/>
      <c r="AQB204" s="153"/>
      <c r="AQC204" s="153"/>
      <c r="AQD204" s="153"/>
      <c r="AQE204" s="153"/>
      <c r="AQF204" s="153"/>
      <c r="AQG204" s="153"/>
      <c r="AQH204" s="153"/>
      <c r="AQI204" s="153"/>
      <c r="AQJ204" s="153"/>
      <c r="AQK204" s="153"/>
      <c r="AQL204" s="153"/>
      <c r="AQM204" s="153"/>
      <c r="AQN204" s="153"/>
      <c r="AQO204" s="153"/>
      <c r="AQP204" s="153"/>
      <c r="AQQ204" s="153"/>
      <c r="AQR204" s="153"/>
      <c r="AQS204" s="153"/>
      <c r="AQT204" s="153"/>
      <c r="AQU204" s="153"/>
      <c r="AQV204" s="153"/>
      <c r="AQW204" s="153"/>
      <c r="AQX204" s="153"/>
      <c r="AQY204" s="153"/>
      <c r="AQZ204" s="153"/>
      <c r="ARA204" s="153"/>
      <c r="ARB204" s="153"/>
      <c r="ARC204" s="153"/>
      <c r="ARD204" s="153"/>
      <c r="ARE204" s="153"/>
      <c r="ARF204" s="153"/>
      <c r="ARG204" s="153"/>
      <c r="ARH204" s="153"/>
      <c r="ARI204" s="153"/>
      <c r="ARJ204" s="153"/>
      <c r="ARK204" s="153"/>
      <c r="ARL204" s="153"/>
      <c r="ARM204" s="153"/>
      <c r="ARN204" s="153"/>
      <c r="ARO204" s="153"/>
      <c r="ARP204" s="153"/>
      <c r="ARQ204" s="153"/>
      <c r="ARR204" s="153"/>
      <c r="ARS204" s="153"/>
      <c r="ART204" s="153"/>
      <c r="ARU204" s="153"/>
      <c r="ARV204" s="153"/>
      <c r="ARW204" s="153"/>
      <c r="ARX204" s="153"/>
      <c r="ARY204" s="153"/>
      <c r="ARZ204" s="153"/>
      <c r="ASA204" s="153"/>
      <c r="ASB204" s="153"/>
      <c r="ASC204" s="153"/>
      <c r="ASD204" s="153"/>
      <c r="ASE204" s="153"/>
      <c r="ASF204" s="153"/>
      <c r="ASG204" s="153"/>
      <c r="ASH204" s="153"/>
      <c r="ASI204" s="153"/>
      <c r="ASJ204" s="153"/>
      <c r="ASK204" s="153"/>
      <c r="ASL204" s="153"/>
      <c r="ASM204" s="153"/>
      <c r="ASN204" s="153"/>
      <c r="ASO204" s="153"/>
      <c r="ASP204" s="153"/>
      <c r="ASQ204" s="153"/>
      <c r="ASR204" s="153"/>
      <c r="ASS204" s="153"/>
      <c r="AST204" s="153"/>
      <c r="ASU204" s="153"/>
      <c r="ASV204" s="153"/>
      <c r="ASW204" s="153"/>
      <c r="ASX204" s="153"/>
      <c r="ASY204" s="153"/>
      <c r="ASZ204" s="153"/>
      <c r="ATA204" s="153"/>
      <c r="ATB204" s="153"/>
      <c r="ATC204" s="153"/>
      <c r="ATD204" s="153"/>
      <c r="ATE204" s="153"/>
      <c r="ATF204" s="153"/>
      <c r="ATG204" s="153"/>
      <c r="ATH204" s="153"/>
      <c r="ATI204" s="153"/>
      <c r="ATJ204" s="153"/>
      <c r="ATK204" s="153"/>
      <c r="ATL204" s="153"/>
      <c r="ATM204" s="153"/>
      <c r="ATN204" s="153"/>
      <c r="ATO204" s="153"/>
      <c r="ATP204" s="153"/>
      <c r="ATQ204" s="153"/>
      <c r="ATR204" s="153"/>
      <c r="ATS204" s="153"/>
      <c r="ATT204" s="153"/>
      <c r="ATU204" s="153"/>
      <c r="ATV204" s="153"/>
      <c r="ATW204" s="153"/>
      <c r="ATX204" s="153"/>
      <c r="ATY204" s="153"/>
      <c r="ATZ204" s="153"/>
      <c r="AUA204" s="153"/>
      <c r="AUB204" s="153"/>
      <c r="AUC204" s="153"/>
      <c r="AUD204" s="153"/>
      <c r="AUE204" s="153"/>
      <c r="AUF204" s="153"/>
      <c r="AUG204" s="153"/>
      <c r="AUH204" s="153"/>
      <c r="AUI204" s="153"/>
      <c r="AUJ204" s="153"/>
      <c r="AUK204" s="153"/>
      <c r="AUL204" s="153"/>
      <c r="AUM204" s="153"/>
      <c r="AUN204" s="153"/>
      <c r="AUO204" s="153"/>
      <c r="AUP204" s="153"/>
      <c r="AUQ204" s="153"/>
      <c r="AUR204" s="153"/>
      <c r="AUS204" s="153"/>
      <c r="AUT204" s="153"/>
      <c r="AUU204" s="153"/>
      <c r="AUV204" s="153"/>
      <c r="AUW204" s="153"/>
      <c r="AUX204" s="153"/>
      <c r="AUY204" s="153"/>
      <c r="AUZ204" s="153"/>
      <c r="AVA204" s="153"/>
      <c r="AVB204" s="153"/>
      <c r="AVC204" s="153"/>
      <c r="AVD204" s="153"/>
      <c r="AVE204" s="153"/>
      <c r="AVF204" s="153"/>
      <c r="AVG204" s="153"/>
      <c r="AVH204" s="153"/>
      <c r="AVI204" s="153"/>
      <c r="AVJ204" s="153"/>
      <c r="AVK204" s="153"/>
      <c r="AVL204" s="153"/>
      <c r="AVM204" s="153"/>
      <c r="AVN204" s="153"/>
      <c r="AVO204" s="153"/>
      <c r="AVP204" s="153"/>
      <c r="AVQ204" s="153"/>
      <c r="AVR204" s="153"/>
      <c r="AVS204" s="153"/>
      <c r="AVT204" s="153"/>
      <c r="AVU204" s="153"/>
      <c r="AVV204" s="153"/>
      <c r="AVW204" s="153"/>
      <c r="AVX204" s="153"/>
      <c r="AVY204" s="153"/>
      <c r="AVZ204" s="153"/>
      <c r="AWA204" s="153"/>
      <c r="AWB204" s="153"/>
      <c r="AWC204" s="153"/>
      <c r="AWD204" s="153"/>
      <c r="AWE204" s="153"/>
      <c r="AWF204" s="153"/>
      <c r="AWG204" s="153"/>
      <c r="AWH204" s="153"/>
      <c r="AWI204" s="153"/>
      <c r="AWJ204" s="153"/>
      <c r="AWK204" s="153"/>
      <c r="AWL204" s="153"/>
      <c r="AWM204" s="153"/>
      <c r="AWN204" s="153"/>
      <c r="AWO204" s="153"/>
      <c r="AWP204" s="153"/>
      <c r="AWQ204" s="153"/>
      <c r="AWR204" s="153"/>
      <c r="AWS204" s="153"/>
      <c r="AWT204" s="153"/>
      <c r="AWU204" s="153"/>
      <c r="AWV204" s="153"/>
      <c r="AWW204" s="153"/>
      <c r="AWX204" s="153"/>
      <c r="AWY204" s="153"/>
      <c r="AWZ204" s="153"/>
      <c r="AXA204" s="153"/>
      <c r="AXB204" s="153"/>
      <c r="AXC204" s="153"/>
      <c r="AXD204" s="153"/>
      <c r="AXE204" s="153"/>
      <c r="AXF204" s="153"/>
      <c r="AXG204" s="153"/>
      <c r="AXH204" s="153"/>
      <c r="AXI204" s="153"/>
      <c r="AXJ204" s="153"/>
      <c r="AXK204" s="153"/>
      <c r="AXL204" s="153"/>
      <c r="AXM204" s="153"/>
      <c r="AXN204" s="153"/>
      <c r="AXO204" s="153"/>
      <c r="AXP204" s="153"/>
      <c r="AXQ204" s="153"/>
      <c r="AXR204" s="153"/>
      <c r="AXS204" s="153"/>
      <c r="AXT204" s="153"/>
      <c r="AXU204" s="153"/>
      <c r="AXV204" s="153"/>
      <c r="AXW204" s="153"/>
      <c r="AXX204" s="153"/>
      <c r="AXY204" s="153"/>
      <c r="AXZ204" s="153"/>
      <c r="AYA204" s="153"/>
      <c r="AYB204" s="153"/>
      <c r="AYC204" s="153"/>
      <c r="AYD204" s="153"/>
      <c r="AYE204" s="153"/>
      <c r="AYF204" s="153"/>
      <c r="AYG204" s="153"/>
      <c r="AYH204" s="153"/>
      <c r="AYI204" s="153"/>
      <c r="AYJ204" s="153"/>
      <c r="AYK204" s="153"/>
      <c r="AYL204" s="153"/>
      <c r="AYM204" s="153"/>
      <c r="AYN204" s="153"/>
      <c r="AYO204" s="153"/>
      <c r="AYP204" s="153"/>
      <c r="AYQ204" s="153"/>
      <c r="AYR204" s="153"/>
      <c r="AYS204" s="153"/>
      <c r="AYT204" s="153"/>
      <c r="AYU204" s="153"/>
      <c r="AYV204" s="153"/>
      <c r="AYW204" s="153"/>
      <c r="AYX204" s="153"/>
      <c r="AYY204" s="153"/>
      <c r="AYZ204" s="153"/>
      <c r="AZA204" s="153"/>
      <c r="AZB204" s="153"/>
      <c r="AZC204" s="153"/>
      <c r="AZD204" s="153"/>
      <c r="AZE204" s="153"/>
      <c r="AZF204" s="153"/>
      <c r="AZG204" s="153"/>
      <c r="AZH204" s="153"/>
      <c r="AZI204" s="153"/>
      <c r="AZJ204" s="153"/>
      <c r="AZK204" s="153"/>
      <c r="AZL204" s="153"/>
      <c r="AZM204" s="153"/>
      <c r="AZN204" s="153"/>
      <c r="AZO204" s="153"/>
      <c r="AZP204" s="153"/>
      <c r="AZQ204" s="153"/>
      <c r="AZR204" s="153"/>
      <c r="AZS204" s="153"/>
      <c r="AZT204" s="153"/>
      <c r="AZU204" s="153"/>
      <c r="AZV204" s="153"/>
      <c r="AZW204" s="153"/>
      <c r="AZX204" s="153"/>
      <c r="AZY204" s="153"/>
      <c r="AZZ204" s="153"/>
      <c r="BAA204" s="153"/>
      <c r="BAB204" s="153"/>
      <c r="BAC204" s="153"/>
      <c r="BAD204" s="153"/>
      <c r="BAE204" s="153"/>
      <c r="BAF204" s="153"/>
      <c r="BAG204" s="153"/>
      <c r="BAH204" s="153"/>
      <c r="BAI204" s="153"/>
      <c r="BAJ204" s="153"/>
      <c r="BAK204" s="153"/>
      <c r="BAL204" s="153"/>
      <c r="BAM204" s="153"/>
      <c r="BAN204" s="153"/>
      <c r="BAO204" s="153"/>
      <c r="BAP204" s="153"/>
      <c r="BAQ204" s="153"/>
      <c r="BAR204" s="153"/>
      <c r="BAS204" s="153"/>
      <c r="BAT204" s="153"/>
      <c r="BAU204" s="153"/>
      <c r="BAV204" s="153"/>
      <c r="BAW204" s="153"/>
      <c r="BAX204" s="153"/>
      <c r="BAY204" s="153"/>
      <c r="BAZ204" s="153"/>
      <c r="BBA204" s="153"/>
      <c r="BBB204" s="153"/>
      <c r="BBC204" s="153"/>
      <c r="BBD204" s="153"/>
      <c r="BBE204" s="153"/>
      <c r="BBF204" s="153"/>
      <c r="BBG204" s="153"/>
      <c r="BBH204" s="153"/>
      <c r="BBI204" s="153"/>
      <c r="BBJ204" s="153"/>
      <c r="BBK204" s="153"/>
      <c r="BBL204" s="153"/>
      <c r="BBM204" s="153"/>
      <c r="BBN204" s="153"/>
      <c r="BBO204" s="153"/>
      <c r="BBP204" s="153"/>
      <c r="BBQ204" s="153"/>
      <c r="BBR204" s="153"/>
      <c r="BBS204" s="153"/>
      <c r="BBT204" s="153"/>
      <c r="BBU204" s="153"/>
      <c r="BBV204" s="153"/>
      <c r="BBW204" s="153"/>
      <c r="BBX204" s="153"/>
      <c r="BBY204" s="153"/>
      <c r="BBZ204" s="153"/>
      <c r="BCA204" s="153"/>
      <c r="BCB204" s="153"/>
      <c r="BCC204" s="153"/>
      <c r="BCD204" s="153"/>
      <c r="BCE204" s="153"/>
      <c r="BCF204" s="153"/>
      <c r="BCG204" s="153"/>
      <c r="BCH204" s="153"/>
      <c r="BCI204" s="153"/>
      <c r="BCJ204" s="153"/>
      <c r="BCK204" s="153"/>
      <c r="BCL204" s="153"/>
      <c r="BCM204" s="153"/>
      <c r="BCN204" s="153"/>
      <c r="BCO204" s="153"/>
      <c r="BCP204" s="153"/>
      <c r="BCQ204" s="153"/>
      <c r="BCR204" s="153"/>
      <c r="BCS204" s="153"/>
      <c r="BCT204" s="153"/>
      <c r="BCU204" s="153"/>
      <c r="BCV204" s="153"/>
      <c r="BCW204" s="153"/>
      <c r="BCX204" s="153"/>
      <c r="BCY204" s="153"/>
      <c r="BCZ204" s="153"/>
      <c r="BDA204" s="153"/>
      <c r="BDB204" s="153"/>
      <c r="BDC204" s="153"/>
      <c r="BDD204" s="153"/>
      <c r="BDE204" s="153"/>
      <c r="BDF204" s="153"/>
      <c r="BDG204" s="153"/>
      <c r="BDH204" s="153"/>
      <c r="BDI204" s="153"/>
      <c r="BDJ204" s="153"/>
      <c r="BDK204" s="153"/>
      <c r="BDL204" s="153"/>
      <c r="BDM204" s="153"/>
      <c r="BDN204" s="153"/>
      <c r="BDO204" s="153"/>
      <c r="BDP204" s="153"/>
      <c r="BDQ204" s="153"/>
      <c r="BDR204" s="153"/>
      <c r="BDS204" s="153"/>
      <c r="BDT204" s="153"/>
      <c r="BDU204" s="153"/>
      <c r="BDV204" s="153"/>
      <c r="BDW204" s="153"/>
      <c r="BDX204" s="153"/>
      <c r="BDY204" s="153"/>
      <c r="BDZ204" s="153"/>
      <c r="BEA204" s="153"/>
      <c r="BEB204" s="153"/>
      <c r="BEC204" s="153"/>
      <c r="BED204" s="153"/>
      <c r="BEE204" s="153"/>
      <c r="BEF204" s="153"/>
      <c r="BEG204" s="153"/>
      <c r="BEH204" s="153"/>
      <c r="BEI204" s="153"/>
      <c r="BEJ204" s="153"/>
      <c r="BEK204" s="153"/>
      <c r="BEL204" s="153"/>
      <c r="BEM204" s="153"/>
      <c r="BEN204" s="153"/>
      <c r="BEO204" s="153"/>
      <c r="BEP204" s="153"/>
      <c r="BEQ204" s="153"/>
      <c r="BER204" s="153"/>
      <c r="BES204" s="153"/>
      <c r="BET204" s="153"/>
      <c r="BEU204" s="153"/>
      <c r="BEV204" s="153"/>
      <c r="BEW204" s="153"/>
      <c r="BEX204" s="153"/>
      <c r="BEY204" s="153"/>
      <c r="BEZ204" s="153"/>
      <c r="BFA204" s="153"/>
      <c r="BFB204" s="153"/>
      <c r="BFC204" s="153"/>
      <c r="BFD204" s="153"/>
      <c r="BFE204" s="153"/>
      <c r="BFF204" s="153"/>
      <c r="BFG204" s="153"/>
      <c r="BFH204" s="153"/>
      <c r="BFI204" s="153"/>
      <c r="BFJ204" s="153"/>
      <c r="BFK204" s="153"/>
      <c r="BFL204" s="153"/>
      <c r="BFM204" s="153"/>
      <c r="BFN204" s="153"/>
      <c r="BFO204" s="153"/>
      <c r="BFP204" s="153"/>
      <c r="BFQ204" s="153"/>
      <c r="BFR204" s="153"/>
      <c r="BFS204" s="153"/>
      <c r="BFT204" s="153"/>
      <c r="BFU204" s="153"/>
      <c r="BFV204" s="153"/>
      <c r="BFW204" s="153"/>
      <c r="BFX204" s="153"/>
      <c r="BFY204" s="153"/>
      <c r="BFZ204" s="153"/>
      <c r="BGA204" s="153"/>
      <c r="BGB204" s="153"/>
      <c r="BGC204" s="153"/>
      <c r="BGD204" s="153"/>
      <c r="BGE204" s="153"/>
      <c r="BGF204" s="153"/>
      <c r="BGG204" s="153"/>
      <c r="BGH204" s="153"/>
      <c r="BGI204" s="153"/>
      <c r="BGJ204" s="153"/>
      <c r="BGK204" s="153"/>
      <c r="BGL204" s="153"/>
      <c r="BGM204" s="153"/>
      <c r="BGN204" s="153"/>
      <c r="BGO204" s="153"/>
      <c r="BGP204" s="153"/>
      <c r="BGQ204" s="153"/>
      <c r="BGR204" s="153"/>
      <c r="BGS204" s="153"/>
      <c r="BGT204" s="153"/>
      <c r="BGU204" s="153"/>
      <c r="BGV204" s="153"/>
      <c r="BGW204" s="153"/>
      <c r="BGX204" s="153"/>
      <c r="BGY204" s="153"/>
      <c r="BGZ204" s="153"/>
      <c r="BHA204" s="153"/>
      <c r="BHB204" s="153"/>
      <c r="BHC204" s="153"/>
      <c r="BHD204" s="153"/>
      <c r="BHE204" s="153"/>
      <c r="BHF204" s="153"/>
      <c r="BHG204" s="153"/>
      <c r="BHH204" s="153"/>
      <c r="BHI204" s="153"/>
      <c r="BHJ204" s="153"/>
      <c r="BHK204" s="153"/>
      <c r="BHL204" s="153"/>
      <c r="BHM204" s="153"/>
      <c r="BHN204" s="153"/>
      <c r="BHO204" s="153"/>
      <c r="BHP204" s="153"/>
      <c r="BHQ204" s="153"/>
      <c r="BHR204" s="153"/>
      <c r="BHS204" s="153"/>
      <c r="BHT204" s="153"/>
      <c r="BHU204" s="153"/>
      <c r="BHV204" s="153"/>
      <c r="BHW204" s="153"/>
      <c r="BHX204" s="153"/>
      <c r="BHY204" s="153"/>
      <c r="BHZ204" s="153"/>
      <c r="BIA204" s="153"/>
      <c r="BIB204" s="153"/>
      <c r="BIC204" s="153"/>
      <c r="BID204" s="153"/>
      <c r="BIE204" s="153"/>
      <c r="BIF204" s="153"/>
      <c r="BIG204" s="153"/>
      <c r="BIH204" s="153"/>
      <c r="BII204" s="153"/>
      <c r="BIJ204" s="153"/>
      <c r="BIK204" s="153"/>
      <c r="BIL204" s="153"/>
      <c r="BIM204" s="153"/>
      <c r="BIN204" s="153"/>
      <c r="BIO204" s="153"/>
      <c r="BIP204" s="153"/>
      <c r="BIQ204" s="153"/>
      <c r="BIR204" s="153"/>
      <c r="BIS204" s="153"/>
      <c r="BIT204" s="153"/>
      <c r="BIU204" s="153"/>
      <c r="BIV204" s="153"/>
      <c r="BIW204" s="153"/>
      <c r="BIX204" s="153"/>
      <c r="BIY204" s="153"/>
      <c r="BIZ204" s="153"/>
      <c r="BJA204" s="153"/>
      <c r="BJB204" s="153"/>
      <c r="BJC204" s="153"/>
      <c r="BJD204" s="153"/>
      <c r="BJE204" s="153"/>
      <c r="BJF204" s="153"/>
      <c r="BJG204" s="153"/>
      <c r="BJH204" s="153"/>
      <c r="BJI204" s="153"/>
      <c r="BJJ204" s="153"/>
      <c r="BJK204" s="153"/>
      <c r="BJL204" s="153"/>
      <c r="BJM204" s="153"/>
      <c r="BJN204" s="153"/>
      <c r="BJO204" s="153"/>
      <c r="BJP204" s="153"/>
      <c r="BJQ204" s="153"/>
      <c r="BJR204" s="153"/>
      <c r="BJS204" s="153"/>
      <c r="BJT204" s="153"/>
      <c r="BJU204" s="153"/>
      <c r="BJV204" s="153"/>
      <c r="BJW204" s="153"/>
      <c r="BJX204" s="153"/>
      <c r="BJY204" s="153"/>
      <c r="BJZ204" s="153"/>
      <c r="BKA204" s="153"/>
      <c r="BKB204" s="153"/>
      <c r="BKC204" s="153"/>
      <c r="BKD204" s="153"/>
      <c r="BKE204" s="153"/>
      <c r="BKF204" s="153"/>
      <c r="BKG204" s="153"/>
      <c r="BKH204" s="153"/>
      <c r="BKI204" s="153"/>
      <c r="BKJ204" s="153"/>
      <c r="BKK204" s="153"/>
      <c r="BKL204" s="153"/>
      <c r="BKM204" s="153"/>
      <c r="BKN204" s="153"/>
      <c r="BKO204" s="153"/>
      <c r="BKP204" s="153"/>
      <c r="BKQ204" s="153"/>
      <c r="BKR204" s="153"/>
      <c r="BKS204" s="153"/>
      <c r="BKT204" s="153"/>
      <c r="BKU204" s="153"/>
      <c r="BKV204" s="153"/>
      <c r="BKW204" s="153"/>
      <c r="BKX204" s="153"/>
      <c r="BKY204" s="153"/>
      <c r="BKZ204" s="153"/>
      <c r="BLA204" s="153"/>
      <c r="BLB204" s="153"/>
      <c r="BLC204" s="153"/>
      <c r="BLD204" s="153"/>
      <c r="BLE204" s="153"/>
      <c r="BLF204" s="153"/>
      <c r="BLG204" s="153"/>
      <c r="BLH204" s="153"/>
      <c r="BLI204" s="153"/>
      <c r="BLJ204" s="153"/>
      <c r="BLK204" s="153"/>
      <c r="BLL204" s="153"/>
      <c r="BLM204" s="153"/>
      <c r="BLN204" s="153"/>
      <c r="BLO204" s="153"/>
      <c r="BLP204" s="153"/>
      <c r="BLQ204" s="153"/>
      <c r="BLR204" s="153"/>
      <c r="BLS204" s="153"/>
      <c r="BLT204" s="153"/>
      <c r="BLU204" s="153"/>
      <c r="BLV204" s="153"/>
      <c r="BLW204" s="153"/>
      <c r="BLX204" s="153"/>
      <c r="BLY204" s="153"/>
      <c r="BLZ204" s="153"/>
      <c r="BMA204" s="153"/>
      <c r="BMB204" s="153"/>
      <c r="BMC204" s="153"/>
      <c r="BMD204" s="153"/>
      <c r="BME204" s="153"/>
      <c r="BMF204" s="153"/>
      <c r="BMG204" s="153"/>
      <c r="BMH204" s="153"/>
      <c r="BMI204" s="153"/>
      <c r="BMJ204" s="153"/>
      <c r="BMK204" s="153"/>
      <c r="BML204" s="153"/>
      <c r="BMM204" s="153"/>
      <c r="BMN204" s="153"/>
      <c r="BMO204" s="153"/>
      <c r="BMP204" s="153"/>
      <c r="BMQ204" s="153"/>
      <c r="BMR204" s="153"/>
      <c r="BMS204" s="153"/>
      <c r="BMT204" s="153"/>
      <c r="BMU204" s="153"/>
      <c r="BMV204" s="153"/>
      <c r="BMW204" s="153"/>
      <c r="BMX204" s="153"/>
      <c r="BMY204" s="153"/>
      <c r="BMZ204" s="153"/>
      <c r="BNA204" s="153"/>
      <c r="BNB204" s="153"/>
      <c r="BNC204" s="153"/>
      <c r="BND204" s="153"/>
      <c r="BNE204" s="153"/>
      <c r="BNF204" s="153"/>
      <c r="BNG204" s="153"/>
      <c r="BNH204" s="153"/>
      <c r="BNI204" s="153"/>
      <c r="BNJ204" s="153"/>
      <c r="BNK204" s="153"/>
      <c r="BNL204" s="153"/>
      <c r="BNM204" s="153"/>
      <c r="BNN204" s="153"/>
      <c r="BNO204" s="153"/>
      <c r="BNP204" s="153"/>
      <c r="BNQ204" s="153"/>
      <c r="BNR204" s="153"/>
      <c r="BNS204" s="153"/>
      <c r="BNT204" s="153"/>
      <c r="BNU204" s="153"/>
      <c r="BNV204" s="153"/>
      <c r="BNW204" s="153"/>
      <c r="BNX204" s="153"/>
      <c r="BNY204" s="153"/>
      <c r="BNZ204" s="153"/>
      <c r="BOA204" s="153"/>
      <c r="BOB204" s="153"/>
      <c r="BOC204" s="153"/>
      <c r="BOD204" s="153"/>
      <c r="BOE204" s="153"/>
      <c r="BOF204" s="153"/>
      <c r="BOG204" s="153"/>
      <c r="BOH204" s="153"/>
      <c r="BOI204" s="153"/>
      <c r="BOJ204" s="153"/>
      <c r="BOK204" s="153"/>
      <c r="BOL204" s="153"/>
      <c r="BOM204" s="153"/>
      <c r="BON204" s="153"/>
      <c r="BOO204" s="153"/>
      <c r="BOP204" s="153"/>
      <c r="BOQ204" s="153"/>
      <c r="BOR204" s="153"/>
      <c r="BOS204" s="153"/>
      <c r="BOT204" s="153"/>
      <c r="BOU204" s="153"/>
      <c r="BOV204" s="153"/>
      <c r="BOW204" s="153"/>
      <c r="BOX204" s="153"/>
      <c r="BOY204" s="153"/>
      <c r="BOZ204" s="153"/>
      <c r="BPA204" s="153"/>
      <c r="BPB204" s="153"/>
      <c r="BPC204" s="153"/>
      <c r="BPD204" s="153"/>
      <c r="BPE204" s="153"/>
      <c r="BPF204" s="153"/>
      <c r="BPG204" s="153"/>
      <c r="BPH204" s="153"/>
      <c r="BPI204" s="153"/>
      <c r="BPJ204" s="153"/>
      <c r="BPK204" s="153"/>
      <c r="BPL204" s="153"/>
      <c r="BPM204" s="153"/>
      <c r="BPN204" s="153"/>
      <c r="BPO204" s="153"/>
      <c r="BPP204" s="153"/>
      <c r="BPQ204" s="153"/>
      <c r="BPR204" s="153"/>
      <c r="BPS204" s="153"/>
      <c r="BPT204" s="153"/>
      <c r="BPU204" s="153"/>
      <c r="BPV204" s="153"/>
      <c r="BPW204" s="153"/>
      <c r="BPX204" s="153"/>
      <c r="BPY204" s="153"/>
      <c r="BPZ204" s="153"/>
      <c r="BQA204" s="153"/>
      <c r="BQB204" s="153"/>
      <c r="BQC204" s="153"/>
      <c r="BQD204" s="153"/>
      <c r="BQE204" s="153"/>
      <c r="BQF204" s="153"/>
      <c r="BQG204" s="153"/>
      <c r="BQH204" s="153"/>
      <c r="BQI204" s="153"/>
      <c r="BQJ204" s="153"/>
      <c r="BQK204" s="153"/>
      <c r="BQL204" s="153"/>
      <c r="BQM204" s="153"/>
      <c r="BQN204" s="153"/>
      <c r="BQO204" s="153"/>
      <c r="BQP204" s="153"/>
      <c r="BQQ204" s="153"/>
      <c r="BQR204" s="153"/>
      <c r="BQS204" s="153"/>
      <c r="BQT204" s="153"/>
      <c r="BQU204" s="153"/>
      <c r="BQV204" s="153"/>
      <c r="BQW204" s="153"/>
      <c r="BQX204" s="153"/>
      <c r="BQY204" s="153"/>
      <c r="BQZ204" s="153"/>
      <c r="BRA204" s="153"/>
      <c r="BRB204" s="153"/>
      <c r="BRC204" s="153"/>
      <c r="BRD204" s="153"/>
      <c r="BRE204" s="153"/>
      <c r="BRF204" s="153"/>
      <c r="BRG204" s="153"/>
      <c r="BRH204" s="153"/>
      <c r="BRI204" s="153"/>
      <c r="BRJ204" s="153"/>
      <c r="BRK204" s="153"/>
      <c r="BRL204" s="153"/>
      <c r="BRM204" s="153"/>
      <c r="BRN204" s="153"/>
      <c r="BRO204" s="153"/>
      <c r="BRP204" s="153"/>
      <c r="BRQ204" s="153"/>
      <c r="BRR204" s="153"/>
      <c r="BRS204" s="153"/>
      <c r="BRT204" s="153"/>
      <c r="BRU204" s="153"/>
      <c r="BRV204" s="153"/>
      <c r="BRW204" s="153"/>
      <c r="BRX204" s="153"/>
      <c r="BRY204" s="153"/>
      <c r="BRZ204" s="153"/>
      <c r="BSA204" s="153"/>
      <c r="BSB204" s="153"/>
      <c r="BSC204" s="153"/>
      <c r="BSD204" s="153"/>
      <c r="BSE204" s="153"/>
      <c r="BSF204" s="153"/>
      <c r="BSG204" s="153"/>
      <c r="BSH204" s="153"/>
      <c r="BSI204" s="153"/>
      <c r="BSJ204" s="153"/>
      <c r="BSK204" s="153"/>
      <c r="BSL204" s="153"/>
      <c r="BSM204" s="153"/>
      <c r="BSN204" s="153"/>
      <c r="BSO204" s="153"/>
      <c r="BSP204" s="153"/>
      <c r="BSQ204" s="153"/>
      <c r="BSR204" s="153"/>
      <c r="BSS204" s="153"/>
      <c r="BST204" s="153"/>
      <c r="BSU204" s="153"/>
      <c r="BSV204" s="153"/>
      <c r="BSW204" s="153"/>
      <c r="BSX204" s="153"/>
      <c r="BSY204" s="153"/>
      <c r="BSZ204" s="153"/>
      <c r="BTA204" s="153"/>
      <c r="BTB204" s="153"/>
      <c r="BTC204" s="153"/>
      <c r="BTD204" s="153"/>
      <c r="BTE204" s="153"/>
      <c r="BTF204" s="153"/>
      <c r="BTG204" s="153"/>
      <c r="BTH204" s="153"/>
      <c r="BTI204" s="153"/>
      <c r="BTJ204" s="153"/>
      <c r="BTK204" s="153"/>
      <c r="BTL204" s="153"/>
      <c r="BTM204" s="153"/>
      <c r="BTN204" s="153"/>
      <c r="BTO204" s="153"/>
      <c r="BTP204" s="153"/>
      <c r="BTQ204" s="153"/>
      <c r="BTR204" s="153"/>
      <c r="BTS204" s="153"/>
      <c r="BTT204" s="153"/>
      <c r="BTU204" s="153"/>
      <c r="BTV204" s="153"/>
      <c r="BTW204" s="153"/>
      <c r="BTX204" s="153"/>
      <c r="BTY204" s="153"/>
      <c r="BTZ204" s="153"/>
      <c r="BUA204" s="153"/>
      <c r="BUB204" s="153"/>
      <c r="BUC204" s="153"/>
      <c r="BUD204" s="153"/>
      <c r="BUE204" s="153"/>
      <c r="BUF204" s="153"/>
      <c r="BUG204" s="153"/>
      <c r="BUH204" s="153"/>
      <c r="BUI204" s="153"/>
      <c r="BUJ204" s="153"/>
      <c r="BUK204" s="153"/>
      <c r="BUL204" s="153"/>
      <c r="BUM204" s="153"/>
      <c r="BUN204" s="153"/>
      <c r="BUO204" s="153"/>
      <c r="BUP204" s="153"/>
      <c r="BUQ204" s="153"/>
      <c r="BUR204" s="153"/>
      <c r="BUS204" s="153"/>
      <c r="BUT204" s="153"/>
      <c r="BUU204" s="153"/>
      <c r="BUV204" s="153"/>
      <c r="BUW204" s="153"/>
      <c r="BUX204" s="153"/>
      <c r="BUY204" s="153"/>
      <c r="BUZ204" s="153"/>
      <c r="BVA204" s="153"/>
      <c r="BVB204" s="153"/>
      <c r="BVC204" s="153"/>
      <c r="BVD204" s="153"/>
      <c r="BVE204" s="153"/>
      <c r="BVF204" s="153"/>
      <c r="BVG204" s="153"/>
      <c r="BVH204" s="153"/>
      <c r="BVI204" s="153"/>
      <c r="BVJ204" s="153"/>
      <c r="BVK204" s="153"/>
      <c r="BVL204" s="153"/>
      <c r="BVM204" s="153"/>
      <c r="BVN204" s="153"/>
      <c r="BVO204" s="153"/>
      <c r="BVP204" s="153"/>
      <c r="BVQ204" s="153"/>
      <c r="BVR204" s="153"/>
      <c r="BVS204" s="153"/>
      <c r="BVT204" s="153"/>
      <c r="BVU204" s="153"/>
      <c r="BVV204" s="153"/>
      <c r="BVW204" s="153"/>
      <c r="BVX204" s="153"/>
      <c r="BVY204" s="153"/>
      <c r="BVZ204" s="153"/>
      <c r="BWA204" s="153"/>
      <c r="BWB204" s="153"/>
      <c r="BWC204" s="153"/>
      <c r="BWD204" s="153"/>
      <c r="BWE204" s="153"/>
      <c r="BWF204" s="153"/>
      <c r="BWG204" s="153"/>
      <c r="BWH204" s="153"/>
      <c r="BWI204" s="153"/>
      <c r="BWJ204" s="153"/>
      <c r="BWK204" s="153"/>
      <c r="BWL204" s="153"/>
      <c r="BWM204" s="153"/>
      <c r="BWN204" s="153"/>
      <c r="BWO204" s="153"/>
      <c r="BWP204" s="153"/>
      <c r="BWQ204" s="153"/>
      <c r="BWR204" s="153"/>
      <c r="BWS204" s="153"/>
      <c r="BWT204" s="153"/>
      <c r="BWU204" s="153"/>
      <c r="BWV204" s="153"/>
      <c r="BWW204" s="153"/>
      <c r="BWX204" s="153"/>
      <c r="BWY204" s="153"/>
      <c r="BWZ204" s="153"/>
      <c r="BXA204" s="153"/>
      <c r="BXB204" s="153"/>
      <c r="BXC204" s="153"/>
      <c r="BXD204" s="153"/>
      <c r="BXE204" s="153"/>
      <c r="BXF204" s="153"/>
      <c r="BXG204" s="153"/>
      <c r="BXH204" s="153"/>
      <c r="BXI204" s="153"/>
      <c r="BXJ204" s="153"/>
      <c r="BXK204" s="153"/>
      <c r="BXL204" s="153"/>
      <c r="BXM204" s="153"/>
      <c r="BXN204" s="153"/>
      <c r="BXO204" s="153"/>
      <c r="BXP204" s="153"/>
      <c r="BXQ204" s="153"/>
      <c r="BXR204" s="153"/>
      <c r="BXS204" s="153"/>
      <c r="BXT204" s="153"/>
      <c r="BXU204" s="153"/>
      <c r="BXV204" s="153"/>
      <c r="BXW204" s="153"/>
      <c r="BXX204" s="153"/>
      <c r="BXY204" s="153"/>
      <c r="BXZ204" s="153"/>
      <c r="BYA204" s="153"/>
      <c r="BYB204" s="153"/>
      <c r="BYC204" s="153"/>
      <c r="BYD204" s="153"/>
      <c r="BYE204" s="153"/>
      <c r="BYF204" s="153"/>
      <c r="BYG204" s="153"/>
      <c r="BYH204" s="153"/>
      <c r="BYI204" s="153"/>
      <c r="BYJ204" s="153"/>
      <c r="BYK204" s="153"/>
      <c r="BYL204" s="153"/>
      <c r="BYM204" s="153"/>
      <c r="BYN204" s="153"/>
      <c r="BYO204" s="153"/>
      <c r="BYP204" s="153"/>
    </row>
    <row r="205" spans="1:2018" s="97" customFormat="1" ht="12.75" customHeight="1">
      <c r="C205" s="237">
        <v>2020</v>
      </c>
      <c r="D205" s="101" t="s">
        <v>191</v>
      </c>
      <c r="E205" s="101" t="s">
        <v>185</v>
      </c>
      <c r="H205" s="182">
        <f>INDEX(Inputs!$V$260:$V$287,MATCH($B185,Inputs!$C$260:$C$287,0))/conv_2020_2015</f>
        <v>0</v>
      </c>
      <c r="I205" s="171"/>
      <c r="J205" s="171">
        <f t="shared" ref="J205" si="825">IF($I188="n/a",0,IF(J$4&gt;third_reg_period,IF(J$4&lt;=$I188+$C205,$H205/($I188-5),IF(AND($H205&lt;&gt;0,I205=0,J$4=$C205+$I188+1),$H205,0)),0))</f>
        <v>0</v>
      </c>
      <c r="K205" s="171">
        <f t="shared" ref="K205" si="826">IF($I188="n/a",0,IF(K$4&gt;third_reg_period,IF(K$4&lt;=$I188+$C205,$H205/($I188-5),IF(AND($H205&lt;&gt;0,J205=0,K$4=$C205+$I188+1),$H205,0)),0))</f>
        <v>0</v>
      </c>
      <c r="L205" s="171">
        <f t="shared" ref="L205" si="827">IF($I188="n/a",0,IF(L$4&gt;third_reg_period,IF(L$4&lt;=$I188+$C205,$H205/($I188-5),IF(AND($H205&lt;&gt;0,K205=0,L$4=$C205+$I188+1),$H205,0)),0))</f>
        <v>0</v>
      </c>
      <c r="M205" s="171">
        <f t="shared" ref="M205" si="828">IF($I188="n/a",0,IF(M$4&gt;third_reg_period,IF(M$4&lt;=$I188+$C205,$H205/($I188-5),IF(AND($H205&lt;&gt;0,L205=0,M$4=$C205+$I188+1),$H205,0)),0))</f>
        <v>0</v>
      </c>
      <c r="N205" s="171">
        <f t="shared" ref="N205" si="829">IF($I188="n/a",0,IF(N$4&gt;third_reg_period,IF(N$4&lt;=$I188+$C205,$H205/($I188-5),IF(AND($H205&lt;&gt;0,M205=0,N$4=$C205+$I188+1),$H205,0)),0))</f>
        <v>0</v>
      </c>
      <c r="O205" s="171">
        <f t="shared" ref="O205" si="830">IF($I188="n/a",0,IF(O$4&gt;third_reg_period,IF(O$4&lt;=$I188+$C205,$H205/($I188-5),IF(AND($H205&lt;&gt;0,N205=0,O$4=$C205+$I188+1),$H205,0)),0))</f>
        <v>0</v>
      </c>
      <c r="P205" s="171">
        <f t="shared" ref="P205" si="831">IF($I188="n/a",0,IF(P$4&gt;third_reg_period,IF(P$4&lt;=$I188+$C205,$H205/($I188-5),IF(AND($H205&lt;&gt;0,O205=0,P$4=$C205+$I188+1),$H205,0)),0))</f>
        <v>0</v>
      </c>
      <c r="Q205" s="171">
        <f t="shared" ref="Q205" si="832">IF($I188="n/a",0,IF(Q$4&gt;third_reg_period,IF(Q$4&lt;=$I188+$C205,$H205/($I188-5),IF(AND($H205&lt;&gt;0,P205=0,Q$4=$C205+$I188+1),$H205,0)),0))</f>
        <v>0</v>
      </c>
      <c r="R205" s="171">
        <f t="shared" ref="R205" si="833">IF($I188="n/a",0,IF(R$4&gt;third_reg_period,IF(R$4&lt;=$I188+$C205,$H205/($I188-5),IF(AND($H205&lt;&gt;0,Q205=0,R$4=$C205+$I188+1),$H205,0)),0))</f>
        <v>0</v>
      </c>
      <c r="S205" s="171">
        <f t="shared" ref="S205" si="834">IF($I188="n/a",0,IF(S$4&gt;third_reg_period,IF(S$4&lt;=$I188+$C205,$H205/($I188-5),IF(AND($H205&lt;&gt;0,R205=0,S$4=$C205+$I188+1),$H205,0)),0))</f>
        <v>0</v>
      </c>
      <c r="T205" s="171">
        <f t="shared" ref="T205" si="835">IF($I188="n/a",0,IF(T$4&gt;third_reg_period,IF(T$4&lt;=$I188+$C205,$H205/($I188-5),IF(AND($H205&lt;&gt;0,S205=0,T$4=$C205+$I188+1),$H205,0)),0))</f>
        <v>0</v>
      </c>
      <c r="U205" s="171">
        <f t="shared" ref="U205" si="836">IF($I188="n/a",0,IF(U$4&gt;third_reg_period,IF(U$4&lt;=$I188+$C205,$H205/($I188-5),IF(AND($H205&lt;&gt;0,T205=0,U$4=$C205+$I188+1),$H205,0)),0))</f>
        <v>0</v>
      </c>
      <c r="V205" s="171">
        <f t="shared" ref="V205" si="837">IF($I188="n/a",0,IF(V$4&gt;third_reg_period,IF(V$4&lt;=$I188+$C205,$H205/($I188-5),IF(AND($H205&lt;&gt;0,U205=0,V$4=$C205+$I188+1),$H205,0)),0))</f>
        <v>0</v>
      </c>
      <c r="W205" s="171">
        <f t="shared" ref="W205" si="838">IF($I188="n/a",0,IF(W$4&gt;third_reg_period,IF(W$4&lt;=$I188+$C205,$H205/($I188-5),IF(AND($H205&lt;&gt;0,V205=0,W$4=$C205+$I188+1),$H205,0)),0))</f>
        <v>0</v>
      </c>
      <c r="X205" s="171">
        <f t="shared" ref="X205" si="839">IF($I188="n/a",0,IF(X$4&gt;third_reg_period,IF(X$4&lt;=$I188+$C205,$H205/($I188-5),IF(AND($H205&lt;&gt;0,W205=0,X$4=$C205+$I188+1),$H205,0)),0))</f>
        <v>0</v>
      </c>
      <c r="Y205" s="171">
        <f t="shared" ref="Y205" si="840">IF($I188="n/a",0,IF(Y$4&gt;third_reg_period,IF(Y$4&lt;=$I188+$C205,$H205/($I188-5),IF(AND($H205&lt;&gt;0,X205=0,Y$4=$C205+$I188+1),$H205,0)),0))</f>
        <v>0</v>
      </c>
      <c r="Z205" s="171">
        <f t="shared" ref="Z205" si="841">IF($I188="n/a",0,IF(Z$4&gt;third_reg_period,IF(Z$4&lt;=$I188+$C205,$H205/($I188-5),IF(AND($H205&lt;&gt;0,Y205=0,Z$4=$C205+$I188+1),$H205,0)),0))</f>
        <v>0</v>
      </c>
      <c r="AA205" s="171">
        <f t="shared" ref="AA205" si="842">IF($I188="n/a",0,IF(AA$4&gt;third_reg_period,IF(AA$4&lt;=$I188+$C205,$H205/($I188-5),IF(AND($H205&lt;&gt;0,Z205=0,AA$4=$C205+$I188+1),$H205,0)),0))</f>
        <v>0</v>
      </c>
      <c r="AB205" s="171">
        <f t="shared" ref="AB205" si="843">IF($I188="n/a",0,IF(AB$4&gt;third_reg_period,IF(AB$4&lt;=$I188+$C205,$H205/($I188-5),IF(AND($H205&lt;&gt;0,AA205=0,AB$4=$C205+$I188+1),$H205,0)),0))</f>
        <v>0</v>
      </c>
      <c r="AC205" s="171">
        <f t="shared" ref="AC205" si="844">IF($I188="n/a",0,IF(AC$4&gt;third_reg_period,IF(AC$4&lt;=$I188+$C205,$H205/($I188-5),IF(AND($H205&lt;&gt;0,AB205=0,AC$4=$C205+$I188+1),$H205,0)),0))</f>
        <v>0</v>
      </c>
      <c r="AD205" s="171">
        <f t="shared" ref="AD205" si="845">IF($I188="n/a",0,IF(AD$4&gt;third_reg_period,IF(AD$4&lt;=$I188+$C205,$H205/($I188-5),IF(AND($H205&lt;&gt;0,AC205=0,AD$4=$C205+$I188+1),$H205,0)),0))</f>
        <v>0</v>
      </c>
      <c r="AE205" s="171">
        <f t="shared" ref="AE205" si="846">IF($I188="n/a",0,IF(AE$4&gt;third_reg_period,IF(AE$4&lt;=$I188+$C205,$H205/($I188-5),IF(AND($H205&lt;&gt;0,AD205=0,AE$4=$C205+$I188+1),$H205,0)),0))</f>
        <v>0</v>
      </c>
      <c r="AF205" s="171">
        <f t="shared" ref="AF205" si="847">IF($I188="n/a",0,IF(AF$4&gt;third_reg_period,IF(AF$4&lt;=$I188+$C205,$H205/($I188-5),IF(AND($H205&lt;&gt;0,AE205=0,AF$4=$C205+$I188+1),$H205,0)),0))</f>
        <v>0</v>
      </c>
      <c r="AG205" s="171">
        <f t="shared" ref="AG205" si="848">IF($I188="n/a",0,IF(AG$4&gt;third_reg_period,IF(AG$4&lt;=$I188+$C205,$H205/($I188-5),IF(AND($H205&lt;&gt;0,AF205=0,AG$4=$C205+$I188+1),$H205,0)),0))</f>
        <v>0</v>
      </c>
      <c r="AH205" s="171">
        <f t="shared" ref="AH205" si="849">IF($I188="n/a",0,IF(AH$4&gt;third_reg_period,IF(AH$4&lt;=$I188+$C205,$H205/($I188-5),IF(AND($H205&lt;&gt;0,AG205=0,AH$4=$C205+$I188+1),$H205,0)),0))</f>
        <v>0</v>
      </c>
      <c r="AI205" s="171">
        <f t="shared" ref="AI205" si="850">IF($I188="n/a",0,IF(AI$4&gt;third_reg_period,IF(AI$4&lt;=$I188+$C205,$H205/($I188-5),IF(AND($H205&lt;&gt;0,AH205=0,AI$4=$C205+$I188+1),$H205,0)),0))</f>
        <v>0</v>
      </c>
      <c r="AJ205" s="171">
        <f t="shared" ref="AJ205" si="851">IF($I188="n/a",0,IF(AJ$4&gt;third_reg_period,IF(AJ$4&lt;=$I188+$C205,$H205/($I188-5),IF(AND($H205&lt;&gt;0,AI205=0,AJ$4=$C205+$I188+1),$H205,0)),0))</f>
        <v>0</v>
      </c>
      <c r="AK205" s="171">
        <f t="shared" ref="AK205" si="852">IF($I188="n/a",0,IF(AK$4&gt;third_reg_period,IF(AK$4&lt;=$I188+$C205,$H205/($I188-5),IF(AND($H205&lt;&gt;0,AJ205=0,AK$4=$C205+$I188+1),$H205,0)),0))</f>
        <v>0</v>
      </c>
      <c r="AL205" s="171">
        <f t="shared" ref="AL205" si="853">IF($I188="n/a",0,IF(AL$4&gt;third_reg_period,IF(AL$4&lt;=$I188+$C205,$H205/($I188-5),IF(AND($H205&lt;&gt;0,AK205=0,AL$4=$C205+$I188+1),$H205,0)),0))</f>
        <v>0</v>
      </c>
      <c r="AM205" s="171">
        <f t="shared" ref="AM205" si="854">IF($I188="n/a",0,IF(AM$4&gt;third_reg_period,IF(AM$4&lt;=$I188+$C205,$H205/($I188-5),IF(AND($H205&lt;&gt;0,AL205=0,AM$4=$C205+$I188+1),$H205,0)),0))</f>
        <v>0</v>
      </c>
      <c r="AN205" s="171">
        <f t="shared" ref="AN205" si="855">IF($I188="n/a",0,IF(AN$4&gt;third_reg_period,IF(AN$4&lt;=$I188+$C205,$H205/($I188-5),IF(AND($H205&lt;&gt;0,AM205=0,AN$4=$C205+$I188+1),$H205,0)),0))</f>
        <v>0</v>
      </c>
      <c r="AO205" s="171">
        <f t="shared" ref="AO205" si="856">IF($I188="n/a",0,IF(AO$4&gt;third_reg_period,IF(AO$4&lt;=$I188+$C205,$H205/($I188-5),IF(AND($H205&lt;&gt;0,AN205=0,AO$4=$C205+$I188+1),$H205,0)),0))</f>
        <v>0</v>
      </c>
      <c r="AP205" s="171">
        <f t="shared" ref="AP205" si="857">IF($I188="n/a",0,IF(AP$4&gt;third_reg_period,IF(AP$4&lt;=$I188+$C205,$H205/($I188-5),IF(AND($H205&lt;&gt;0,AO205=0,AP$4=$C205+$I188+1),$H205,0)),0))</f>
        <v>0</v>
      </c>
      <c r="AQ205" s="171">
        <f t="shared" ref="AQ205" si="858">IF($I188="n/a",0,IF(AQ$4&gt;third_reg_period,IF(AQ$4&lt;=$I188+$C205,$H205/($I188-5),IF(AND($H205&lt;&gt;0,AP205=0,AQ$4=$C205+$I188+1),$H205,0)),0))</f>
        <v>0</v>
      </c>
      <c r="AR205" s="171">
        <f t="shared" ref="AR205" si="859">IF($I188="n/a",0,IF(AR$4&gt;third_reg_period,IF(AR$4&lt;=$I188+$C205,$H205/($I188-5),IF(AND($H205&lt;&gt;0,AQ205=0,AR$4=$C205+$I188+1),$H205,0)),0))</f>
        <v>0</v>
      </c>
      <c r="AS205" s="171">
        <f t="shared" ref="AS205" si="860">IF($I188="n/a",0,IF(AS$4&gt;third_reg_period,IF(AS$4&lt;=$I188+$C205,$H205/($I188-5),IF(AND($H205&lt;&gt;0,AR205=0,AS$4=$C205+$I188+1),$H205,0)),0))</f>
        <v>0</v>
      </c>
      <c r="AT205" s="171">
        <f t="shared" ref="AT205" si="861">IF($I188="n/a",0,IF(AT$4&gt;third_reg_period,IF(AT$4&lt;=$I188+$C205,$H205/($I188-5),IF(AND($H205&lt;&gt;0,AS205=0,AT$4=$C205+$I188+1),$H205,0)),0))</f>
        <v>0</v>
      </c>
      <c r="AU205" s="171">
        <f t="shared" ref="AU205" si="862">IF($I188="n/a",0,IF(AU$4&gt;third_reg_period,IF(AU$4&lt;=$I188+$C205,$H205/($I188-5),IF(AND($H205&lt;&gt;0,AT205=0,AU$4=$C205+$I188+1),$H205,0)),0))</f>
        <v>0</v>
      </c>
      <c r="AV205" s="171">
        <f t="shared" ref="AV205" si="863">IF($I188="n/a",0,IF(AV$4&gt;third_reg_period,IF(AV$4&lt;=$I188+$C205,$H205/($I188-5),IF(AND($H205&lt;&gt;0,AU205=0,AV$4=$C205+$I188+1),$H205,0)),0))</f>
        <v>0</v>
      </c>
      <c r="AW205" s="171">
        <f t="shared" ref="AW205" si="864">IF($I188="n/a",0,IF(AW$4&gt;third_reg_period,IF(AW$4&lt;=$I188+$C205,$H205/($I188-5),IF(AND($H205&lt;&gt;0,AV205=0,AW$4=$C205+$I188+1),$H205,0)),0))</f>
        <v>0</v>
      </c>
      <c r="AX205" s="171">
        <f t="shared" ref="AX205" si="865">IF($I188="n/a",0,IF(AX$4&gt;third_reg_period,IF(AX$4&lt;=$I188+$C205,$H205/($I188-5),IF(AND($H205&lt;&gt;0,AW205=0,AX$4=$C205+$I188+1),$H205,0)),0))</f>
        <v>0</v>
      </c>
      <c r="AY205" s="171">
        <f t="shared" ref="AY205" si="866">IF($I188="n/a",0,IF(AY$4&gt;third_reg_period,IF(AY$4&lt;=$I188+$C205,$H205/($I188-5),IF(AND($H205&lt;&gt;0,AX205=0,AY$4=$C205+$I188+1),$H205,0)),0))</f>
        <v>0</v>
      </c>
      <c r="AZ205" s="171">
        <f t="shared" ref="AZ205" si="867">IF($I188="n/a",0,IF(AZ$4&gt;third_reg_period,IF(AZ$4&lt;=$I188+$C205,$H205/($I188-5),IF(AND($H205&lt;&gt;0,AY205=0,AZ$4=$C205+$I188+1),$H205,0)),0))</f>
        <v>0</v>
      </c>
      <c r="BA205" s="171">
        <f t="shared" ref="BA205" si="868">IF($I188="n/a",0,IF(BA$4&gt;third_reg_period,IF(BA$4&lt;=$I188+$C205,$H205/($I188-5),IF(AND($H205&lt;&gt;0,AZ205=0,BA$4=$C205+$I188+1),$H205,0)),0))</f>
        <v>0</v>
      </c>
      <c r="BB205" s="171">
        <f t="shared" ref="BB205" si="869">IF($I188="n/a",0,IF(BB$4&gt;third_reg_period,IF(BB$4&lt;=$I188+$C205,$H205/($I188-5),IF(AND($H205&lt;&gt;0,BA205=0,BB$4=$C205+$I188+1),$H205,0)),0))</f>
        <v>0</v>
      </c>
      <c r="BC205" s="171">
        <f t="shared" ref="BC205" si="870">IF($I188="n/a",0,IF(BC$4&gt;third_reg_period,IF(BC$4&lt;=$I188+$C205,$H205/($I188-5),IF(AND($H205&lt;&gt;0,BB205=0,BC$4=$C205+$I188+1),$H205,0)),0))</f>
        <v>0</v>
      </c>
      <c r="BD205" s="171">
        <f t="shared" ref="BD205" si="871">IF($I188="n/a",0,IF(BD$4&gt;third_reg_period,IF(BD$4&lt;=$I188+$C205,$H205/($I188-5),IF(AND($H205&lt;&gt;0,BC205=0,BD$4=$C205+$I188+1),$H205,0)),0))</f>
        <v>0</v>
      </c>
      <c r="BE205" s="171">
        <f t="shared" ref="BE205" si="872">IF($I188="n/a",0,IF(BE$4&gt;third_reg_period,IF(BE$4&lt;=$I188+$C205,$H205/($I188-5),IF(AND($H205&lt;&gt;0,BD205=0,BE$4=$C205+$I188+1),$H205,0)),0))</f>
        <v>0</v>
      </c>
      <c r="BF205" s="171">
        <f t="shared" ref="BF205" si="873">IF($I188="n/a",0,IF(BF$4&gt;third_reg_period,IF(BF$4&lt;=$I188+$C205,$H205/($I188-5),IF(AND($H205&lt;&gt;0,BE205=0,BF$4=$C205+$I188+1),$H205,0)),0))</f>
        <v>0</v>
      </c>
      <c r="BG205" s="171">
        <f t="shared" ref="BG205" si="874">IF($I188="n/a",0,IF(BG$4&gt;third_reg_period,IF(BG$4&lt;=$I188+$C205,$H205/($I188-5),IF(AND($H205&lt;&gt;0,BF205=0,BG$4=$C205+$I188+1),$H205,0)),0))</f>
        <v>0</v>
      </c>
      <c r="BH205" s="171">
        <f t="shared" ref="BH205" si="875">IF($I188="n/a",0,IF(BH$4&gt;third_reg_period,IF(BH$4&lt;=$I188+$C205,$H205/($I188-5),IF(AND($H205&lt;&gt;0,BG205=0,BH$4=$C205+$I188+1),$H205,0)),0))</f>
        <v>0</v>
      </c>
      <c r="BI205" s="171">
        <f t="shared" ref="BI205" si="876">IF($I188="n/a",0,IF(BI$4&gt;third_reg_period,IF(BI$4&lt;=$I188+$C205,$H205/($I188-5),IF(AND($H205&lt;&gt;0,BH205=0,BI$4=$C205+$I188+1),$H205,0)),0))</f>
        <v>0</v>
      </c>
      <c r="BJ205" s="171">
        <f t="shared" ref="BJ205" si="877">IF($I188="n/a",0,IF(BJ$4&gt;third_reg_period,IF(BJ$4&lt;=$I188+$C205,$H205/($I188-5),IF(AND($H205&lt;&gt;0,BI205=0,BJ$4=$C205+$I188+1),$H205,0)),0))</f>
        <v>0</v>
      </c>
      <c r="BK205" s="171">
        <f t="shared" ref="BK205" si="878">IF($I188="n/a",0,IF(BK$4&gt;third_reg_period,IF(BK$4&lt;=$I188+$C205,$H205/($I188-5),IF(AND($H205&lt;&gt;0,BJ205=0,BK$4=$C205+$I188+1),$H205,0)),0))</f>
        <v>0</v>
      </c>
      <c r="BL205" s="171">
        <f t="shared" ref="BL205" si="879">IF($I188="n/a",0,IF(BL$4&gt;third_reg_period,IF(BL$4&lt;=$I188+$C205,$H205/($I188-5),IF(AND($H205&lt;&gt;0,BK205=0,BL$4=$C205+$I188+1),$H205,0)),0))</f>
        <v>0</v>
      </c>
      <c r="BM205" s="171">
        <f t="shared" ref="BM205" si="880">IF($I188="n/a",0,IF(BM$4&gt;third_reg_period,IF(BM$4&lt;=$I188+$C205,$H205/($I188-5),IF(AND($H205&lt;&gt;0,BL205=0,BM$4=$C205+$I188+1),$H205,0)),0))</f>
        <v>0</v>
      </c>
      <c r="BN205" s="171">
        <f t="shared" ref="BN205" si="881">IF($I188="n/a",0,IF(BN$4&gt;third_reg_period,IF(BN$4&lt;=$I188+$C205,$H205/($I188-5),IF(AND($H205&lt;&gt;0,BM205=0,BN$4=$C205+$I188+1),$H205,0)),0))</f>
        <v>0</v>
      </c>
      <c r="BO205" s="171">
        <f t="shared" ref="BO205" si="882">IF($I188="n/a",0,IF(BO$4&gt;third_reg_period,IF(BO$4&lt;=$I188+$C205,$H205/($I188-5),IF(AND($H205&lt;&gt;0,BN205=0,BO$4=$C205+$I188+1),$H205,0)),0))</f>
        <v>0</v>
      </c>
      <c r="BP205" s="171">
        <f t="shared" ref="BP205" si="883">IF($I188="n/a",0,IF(BP$4&gt;third_reg_period,IF(BP$4&lt;=$I188+$C205,$H205/($I188-5),IF(AND($H205&lt;&gt;0,BO205=0,BP$4=$C205+$I188+1),$H205,0)),0))</f>
        <v>0</v>
      </c>
      <c r="BQ205" s="171">
        <f t="shared" ref="BQ205" si="884">IF($I188="n/a",0,IF(BQ$4&gt;third_reg_period,IF(BQ$4&lt;=$I188+$C205,$H205/($I188-5),IF(AND($H205&lt;&gt;0,BP205=0,BQ$4=$C205+$I188+1),$H205,0)),0))</f>
        <v>0</v>
      </c>
      <c r="BR205" s="171">
        <f t="shared" ref="BR205" si="885">IF($I188="n/a",0,IF(BR$4&gt;third_reg_period,IF(BR$4&lt;=$I188+$C205,$H205/($I188-5),IF(AND($H205&lt;&gt;0,BQ205=0,BR$4=$C205+$I188+1),$H205,0)),0))</f>
        <v>0</v>
      </c>
      <c r="BS205" s="171">
        <f t="shared" ref="BS205" si="886">IF($I188="n/a",0,IF(BS$4&gt;third_reg_period,IF(BS$4&lt;=$I188+$C205,$H205/($I188-5),IF(AND($H205&lt;&gt;0,BR205=0,BS$4=$C205+$I188+1),$H205,0)),0))</f>
        <v>0</v>
      </c>
      <c r="BT205" s="171">
        <f t="shared" ref="BT205" si="887">IF($I188="n/a",0,IF(BT$4&gt;third_reg_period,IF(BT$4&lt;=$I188+$C205,$H205/($I188-5),IF(AND($H205&lt;&gt;0,BS205=0,BT$4=$C205+$I188+1),$H205,0)),0))</f>
        <v>0</v>
      </c>
      <c r="BU205" s="171">
        <f t="shared" ref="BU205" si="888">IF($I188="n/a",0,IF(BU$4&gt;third_reg_period,IF(BU$4&lt;=$I188+$C205,$H205/($I188-5),IF(AND($H205&lt;&gt;0,BT205=0,BU$4=$C205+$I188+1),$H205,0)),0))</f>
        <v>0</v>
      </c>
      <c r="BV205" s="171">
        <f t="shared" ref="BV205" si="889">IF($I188="n/a",0,IF(BV$4&gt;third_reg_period,IF(BV$4&lt;=$I188+$C205,$H205/($I188-5),IF(AND($H205&lt;&gt;0,BU205=0,BV$4=$C205+$I188+1),$H205,0)),0))</f>
        <v>0</v>
      </c>
      <c r="BW205" s="171">
        <f t="shared" ref="BW205" si="890">IF($I188="n/a",0,IF(BW$4&gt;third_reg_period,IF(BW$4&lt;=$I188+$C205,$H205/($I188-5),IF(AND($H205&lt;&gt;0,BV205=0,BW$4=$C205+$I188+1),$H205,0)),0))</f>
        <v>0</v>
      </c>
      <c r="BX205" s="171">
        <f t="shared" ref="BX205" si="891">IF($I188="n/a",0,IF(BX$4&gt;third_reg_period,IF(BX$4&lt;=$I188+$C205,$H205/($I188-5),IF(AND($H205&lt;&gt;0,BW205=0,BX$4=$C205+$I188+1),$H205,0)),0))</f>
        <v>0</v>
      </c>
      <c r="BY205" s="171">
        <f t="shared" ref="BY205" si="892">IF($I188="n/a",0,IF(BY$4&gt;third_reg_period,IF(BY$4&lt;=$I188+$C205,$H205/($I188-5),IF(AND($H205&lt;&gt;0,BX205=0,BY$4=$C205+$I188+1),$H205,0)),0))</f>
        <v>0</v>
      </c>
      <c r="BZ205" s="171">
        <f t="shared" ref="BZ205" si="893">IF($I188="n/a",0,IF(BZ$4&gt;third_reg_period,IF(BZ$4&lt;=$I188+$C205,$H205/($I188-5),IF(AND($H205&lt;&gt;0,BY205=0,BZ$4=$C205+$I188+1),$H205,0)),0))</f>
        <v>0</v>
      </c>
      <c r="CA205" s="171">
        <f t="shared" ref="CA205" si="894">IF($I188="n/a",0,IF(CA$4&gt;third_reg_period,IF(CA$4&lt;=$I188+$C205,$H205/($I188-5),IF(AND($H205&lt;&gt;0,BZ205=0,CA$4=$C205+$I188+1),$H205,0)),0))</f>
        <v>0</v>
      </c>
      <c r="CB205" s="171">
        <f t="shared" ref="CB205" si="895">IF($I188="n/a",0,IF(CB$4&gt;third_reg_period,IF(CB$4&lt;=$I188+$C205,$H205/($I188-5),IF(AND($H205&lt;&gt;0,CA205=0,CB$4=$C205+$I188+1),$H205,0)),0))</f>
        <v>0</v>
      </c>
      <c r="CC205" s="171">
        <f t="shared" ref="CC205" si="896">IF($I188="n/a",0,IF(CC$4&gt;third_reg_period,IF(CC$4&lt;=$I188+$C205,$H205/($I188-5),IF(AND($H205&lt;&gt;0,CB205=0,CC$4=$C205+$I188+1),$H205,0)),0))</f>
        <v>0</v>
      </c>
      <c r="CD205" s="171">
        <f t="shared" ref="CD205" si="897">IF($I188="n/a",0,IF(CD$4&gt;third_reg_period,IF(CD$4&lt;=$I188+$C205,$H205/($I188-5),IF(AND($H205&lt;&gt;0,CC205=0,CD$4=$C205+$I188+1),$H205,0)),0))</f>
        <v>0</v>
      </c>
      <c r="CE205" s="171">
        <f t="shared" ref="CE205" si="898">IF($I188="n/a",0,IF(CE$4&gt;third_reg_period,IF(CE$4&lt;=$I188+$C205,$H205/($I188-5),IF(AND($H205&lt;&gt;0,CD205=0,CE$4=$C205+$I188+1),$H205,0)),0))</f>
        <v>0</v>
      </c>
      <c r="CF205" s="171">
        <f t="shared" ref="CF205" si="899">IF($I188="n/a",0,IF(CF$4&gt;third_reg_period,IF(CF$4&lt;=$I188+$C205,$H205/($I188-5),IF(AND($H205&lt;&gt;0,CE205=0,CF$4=$C205+$I188+1),$H205,0)),0))</f>
        <v>0</v>
      </c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  <c r="LY205" s="153"/>
      <c r="LZ205" s="153"/>
      <c r="MA205" s="153"/>
      <c r="MB205" s="153"/>
      <c r="MC205" s="153"/>
      <c r="MD205" s="153"/>
      <c r="ME205" s="153"/>
      <c r="MF205" s="153"/>
      <c r="MG205" s="153"/>
      <c r="MH205" s="153"/>
      <c r="MI205" s="153"/>
      <c r="MJ205" s="153"/>
      <c r="MK205" s="153"/>
      <c r="ML205" s="153"/>
      <c r="MM205" s="153"/>
      <c r="MN205" s="153"/>
      <c r="MO205" s="153"/>
      <c r="MP205" s="153"/>
      <c r="MQ205" s="153"/>
      <c r="MR205" s="153"/>
      <c r="MS205" s="153"/>
      <c r="MT205" s="153"/>
      <c r="MU205" s="153"/>
      <c r="MV205" s="153"/>
      <c r="MW205" s="153"/>
      <c r="MX205" s="153"/>
      <c r="MY205" s="153"/>
      <c r="MZ205" s="153"/>
      <c r="NA205" s="153"/>
      <c r="NB205" s="153"/>
      <c r="NC205" s="153"/>
      <c r="ND205" s="153"/>
      <c r="NE205" s="153"/>
      <c r="NF205" s="153"/>
      <c r="NG205" s="153"/>
      <c r="NH205" s="153"/>
      <c r="NI205" s="153"/>
      <c r="NJ205" s="153"/>
      <c r="NK205" s="153"/>
      <c r="NL205" s="153"/>
      <c r="NM205" s="153"/>
      <c r="NN205" s="153"/>
      <c r="NO205" s="153"/>
      <c r="NP205" s="153"/>
      <c r="NQ205" s="153"/>
      <c r="NR205" s="153"/>
      <c r="NS205" s="153"/>
      <c r="NT205" s="153"/>
      <c r="NU205" s="153"/>
      <c r="NV205" s="153"/>
      <c r="NW205" s="153"/>
      <c r="NX205" s="153"/>
      <c r="NY205" s="153"/>
      <c r="NZ205" s="153"/>
      <c r="OA205" s="153"/>
      <c r="OB205" s="153"/>
      <c r="OC205" s="153"/>
      <c r="OD205" s="153"/>
      <c r="OE205" s="153"/>
      <c r="OF205" s="153"/>
      <c r="OG205" s="153"/>
      <c r="OH205" s="153"/>
      <c r="OI205" s="153"/>
      <c r="OJ205" s="153"/>
      <c r="OK205" s="153"/>
      <c r="OL205" s="153"/>
      <c r="OM205" s="153"/>
      <c r="ON205" s="153"/>
      <c r="OO205" s="153"/>
      <c r="OP205" s="153"/>
      <c r="OQ205" s="153"/>
      <c r="OR205" s="153"/>
      <c r="OS205" s="153"/>
      <c r="OT205" s="153"/>
      <c r="OU205" s="153"/>
      <c r="OV205" s="153"/>
      <c r="OW205" s="153"/>
      <c r="OX205" s="153"/>
      <c r="OY205" s="153"/>
      <c r="OZ205" s="153"/>
      <c r="PA205" s="153"/>
      <c r="PB205" s="153"/>
      <c r="PC205" s="153"/>
      <c r="PD205" s="153"/>
      <c r="PE205" s="153"/>
      <c r="PF205" s="153"/>
      <c r="PG205" s="153"/>
      <c r="PH205" s="153"/>
      <c r="PI205" s="153"/>
      <c r="PJ205" s="153"/>
      <c r="PK205" s="153"/>
      <c r="PL205" s="153"/>
      <c r="PM205" s="153"/>
      <c r="PN205" s="153"/>
      <c r="PO205" s="153"/>
      <c r="PP205" s="153"/>
      <c r="PQ205" s="153"/>
      <c r="PR205" s="153"/>
      <c r="PS205" s="153"/>
      <c r="PT205" s="153"/>
      <c r="PU205" s="153"/>
      <c r="PV205" s="153"/>
      <c r="PW205" s="153"/>
      <c r="PX205" s="153"/>
      <c r="PY205" s="153"/>
      <c r="PZ205" s="153"/>
      <c r="QA205" s="153"/>
      <c r="QB205" s="153"/>
      <c r="QC205" s="153"/>
      <c r="QD205" s="153"/>
      <c r="QE205" s="153"/>
      <c r="QF205" s="153"/>
      <c r="QG205" s="153"/>
      <c r="QH205" s="153"/>
      <c r="QI205" s="153"/>
      <c r="QJ205" s="153"/>
      <c r="QK205" s="153"/>
      <c r="QL205" s="153"/>
      <c r="QM205" s="153"/>
      <c r="QN205" s="153"/>
      <c r="QO205" s="153"/>
      <c r="QP205" s="153"/>
      <c r="QQ205" s="153"/>
      <c r="QR205" s="153"/>
      <c r="QS205" s="153"/>
      <c r="QT205" s="153"/>
      <c r="QU205" s="153"/>
      <c r="QV205" s="153"/>
      <c r="QW205" s="153"/>
      <c r="QX205" s="153"/>
      <c r="QY205" s="153"/>
      <c r="QZ205" s="153"/>
      <c r="RA205" s="153"/>
      <c r="RB205" s="153"/>
      <c r="RC205" s="153"/>
      <c r="RD205" s="153"/>
      <c r="RE205" s="153"/>
      <c r="RF205" s="153"/>
      <c r="RG205" s="153"/>
      <c r="RH205" s="153"/>
      <c r="RI205" s="153"/>
      <c r="RJ205" s="153"/>
      <c r="RK205" s="153"/>
      <c r="RL205" s="153"/>
      <c r="RM205" s="153"/>
      <c r="RN205" s="153"/>
      <c r="RO205" s="153"/>
      <c r="RP205" s="153"/>
      <c r="RQ205" s="153"/>
      <c r="RR205" s="153"/>
      <c r="RS205" s="153"/>
      <c r="RT205" s="153"/>
      <c r="RU205" s="153"/>
      <c r="RV205" s="153"/>
      <c r="RW205" s="153"/>
      <c r="RX205" s="153"/>
      <c r="RY205" s="153"/>
      <c r="RZ205" s="153"/>
      <c r="SA205" s="153"/>
      <c r="SB205" s="153"/>
      <c r="SC205" s="153"/>
      <c r="SD205" s="153"/>
      <c r="SE205" s="153"/>
      <c r="SF205" s="153"/>
      <c r="SG205" s="153"/>
      <c r="SH205" s="153"/>
      <c r="SI205" s="153"/>
      <c r="SJ205" s="153"/>
      <c r="SK205" s="153"/>
      <c r="SL205" s="153"/>
      <c r="SM205" s="153"/>
      <c r="SN205" s="153"/>
      <c r="SO205" s="153"/>
      <c r="SP205" s="153"/>
      <c r="SQ205" s="153"/>
      <c r="SR205" s="153"/>
      <c r="SS205" s="153"/>
      <c r="ST205" s="153"/>
      <c r="SU205" s="153"/>
      <c r="SV205" s="153"/>
      <c r="SW205" s="153"/>
      <c r="SX205" s="153"/>
      <c r="SY205" s="153"/>
      <c r="SZ205" s="153"/>
      <c r="TA205" s="153"/>
      <c r="TB205" s="153"/>
      <c r="TC205" s="153"/>
      <c r="TD205" s="153"/>
      <c r="TE205" s="153"/>
      <c r="TF205" s="153"/>
      <c r="TG205" s="153"/>
      <c r="TH205" s="153"/>
      <c r="TI205" s="153"/>
      <c r="TJ205" s="153"/>
      <c r="TK205" s="153"/>
      <c r="TL205" s="153"/>
      <c r="TM205" s="153"/>
      <c r="TN205" s="153"/>
      <c r="TO205" s="153"/>
      <c r="TP205" s="153"/>
      <c r="TQ205" s="153"/>
      <c r="TR205" s="153"/>
      <c r="TS205" s="153"/>
      <c r="TT205" s="153"/>
      <c r="TU205" s="153"/>
      <c r="TV205" s="153"/>
      <c r="TW205" s="153"/>
      <c r="TX205" s="153"/>
      <c r="TY205" s="153"/>
      <c r="TZ205" s="153"/>
      <c r="UA205" s="153"/>
      <c r="UB205" s="153"/>
      <c r="UC205" s="153"/>
      <c r="UD205" s="153"/>
      <c r="UE205" s="153"/>
      <c r="UF205" s="153"/>
      <c r="UG205" s="153"/>
      <c r="UH205" s="153"/>
      <c r="UI205" s="153"/>
      <c r="UJ205" s="153"/>
      <c r="UK205" s="153"/>
      <c r="UL205" s="153"/>
      <c r="UM205" s="153"/>
      <c r="UN205" s="153"/>
      <c r="UO205" s="153"/>
      <c r="UP205" s="153"/>
      <c r="UQ205" s="153"/>
      <c r="UR205" s="153"/>
      <c r="US205" s="153"/>
      <c r="UT205" s="153"/>
      <c r="UU205" s="153"/>
      <c r="UV205" s="153"/>
      <c r="UW205" s="153"/>
      <c r="UX205" s="153"/>
      <c r="UY205" s="153"/>
      <c r="UZ205" s="153"/>
      <c r="VA205" s="153"/>
      <c r="VB205" s="153"/>
      <c r="VC205" s="153"/>
      <c r="VD205" s="153"/>
      <c r="VE205" s="153"/>
      <c r="VF205" s="153"/>
      <c r="VG205" s="153"/>
      <c r="VH205" s="153"/>
      <c r="VI205" s="153"/>
      <c r="VJ205" s="153"/>
      <c r="VK205" s="153"/>
      <c r="VL205" s="153"/>
      <c r="VM205" s="153"/>
      <c r="VN205" s="153"/>
      <c r="VO205" s="153"/>
      <c r="VP205" s="153"/>
      <c r="VQ205" s="153"/>
      <c r="VR205" s="153"/>
      <c r="VS205" s="153"/>
      <c r="VT205" s="153"/>
      <c r="VU205" s="153"/>
      <c r="VV205" s="153"/>
      <c r="VW205" s="153"/>
      <c r="VX205" s="153"/>
      <c r="VY205" s="153"/>
      <c r="VZ205" s="153"/>
      <c r="WA205" s="153"/>
      <c r="WB205" s="153"/>
      <c r="WC205" s="153"/>
      <c r="WD205" s="153"/>
      <c r="WE205" s="153"/>
      <c r="WF205" s="153"/>
      <c r="WG205" s="153"/>
      <c r="WH205" s="153"/>
      <c r="WI205" s="153"/>
      <c r="WJ205" s="153"/>
      <c r="WK205" s="153"/>
      <c r="WL205" s="153"/>
      <c r="WM205" s="153"/>
      <c r="WN205" s="153"/>
      <c r="WO205" s="153"/>
      <c r="WP205" s="153"/>
      <c r="WQ205" s="153"/>
      <c r="WR205" s="153"/>
      <c r="WS205" s="153"/>
      <c r="WT205" s="153"/>
      <c r="WU205" s="153"/>
      <c r="WV205" s="153"/>
      <c r="WW205" s="153"/>
      <c r="WX205" s="153"/>
      <c r="WY205" s="153"/>
      <c r="WZ205" s="153"/>
      <c r="XA205" s="153"/>
      <c r="XB205" s="153"/>
      <c r="XC205" s="153"/>
      <c r="XD205" s="153"/>
      <c r="XE205" s="153"/>
      <c r="XF205" s="153"/>
      <c r="XG205" s="153"/>
      <c r="XH205" s="153"/>
      <c r="XI205" s="153"/>
      <c r="XJ205" s="153"/>
      <c r="XK205" s="153"/>
      <c r="XL205" s="153"/>
      <c r="XM205" s="153"/>
      <c r="XN205" s="153"/>
      <c r="XO205" s="153"/>
      <c r="XP205" s="153"/>
      <c r="XQ205" s="153"/>
      <c r="XR205" s="153"/>
      <c r="XS205" s="153"/>
      <c r="XT205" s="153"/>
      <c r="XU205" s="153"/>
      <c r="XV205" s="153"/>
      <c r="XW205" s="153"/>
      <c r="XX205" s="153"/>
      <c r="XY205" s="153"/>
      <c r="XZ205" s="153"/>
      <c r="YA205" s="153"/>
      <c r="YB205" s="153"/>
      <c r="YC205" s="153"/>
      <c r="YD205" s="153"/>
      <c r="YE205" s="153"/>
      <c r="YF205" s="153"/>
      <c r="YG205" s="153"/>
      <c r="YH205" s="153"/>
      <c r="YI205" s="153"/>
      <c r="YJ205" s="153"/>
      <c r="YK205" s="153"/>
      <c r="YL205" s="153"/>
      <c r="YM205" s="153"/>
      <c r="YN205" s="153"/>
      <c r="YO205" s="153"/>
      <c r="YP205" s="153"/>
      <c r="YQ205" s="153"/>
      <c r="YR205" s="153"/>
      <c r="YS205" s="153"/>
      <c r="YT205" s="153"/>
      <c r="YU205" s="153"/>
      <c r="YV205" s="153"/>
      <c r="YW205" s="153"/>
      <c r="YX205" s="153"/>
      <c r="YY205" s="153"/>
      <c r="YZ205" s="153"/>
      <c r="ZA205" s="153"/>
      <c r="ZB205" s="153"/>
      <c r="ZC205" s="153"/>
      <c r="ZD205" s="153"/>
      <c r="ZE205" s="153"/>
      <c r="ZF205" s="153"/>
      <c r="ZG205" s="153"/>
      <c r="ZH205" s="153"/>
      <c r="ZI205" s="153"/>
      <c r="ZJ205" s="153"/>
      <c r="ZK205" s="153"/>
      <c r="ZL205" s="153"/>
      <c r="ZM205" s="153"/>
      <c r="ZN205" s="153"/>
      <c r="ZO205" s="153"/>
      <c r="ZP205" s="153"/>
      <c r="ZQ205" s="153"/>
      <c r="ZR205" s="153"/>
      <c r="ZS205" s="153"/>
      <c r="ZT205" s="153"/>
      <c r="ZU205" s="153"/>
      <c r="ZV205" s="153"/>
      <c r="ZW205" s="153"/>
      <c r="ZX205" s="153"/>
      <c r="ZY205" s="153"/>
      <c r="ZZ205" s="153"/>
      <c r="AAA205" s="153"/>
      <c r="AAB205" s="153"/>
      <c r="AAC205" s="153"/>
      <c r="AAD205" s="153"/>
      <c r="AAE205" s="153"/>
      <c r="AAF205" s="153"/>
      <c r="AAG205" s="153"/>
      <c r="AAH205" s="153"/>
      <c r="AAI205" s="153"/>
      <c r="AAJ205" s="153"/>
      <c r="AAK205" s="153"/>
      <c r="AAL205" s="153"/>
      <c r="AAM205" s="153"/>
      <c r="AAN205" s="153"/>
      <c r="AAO205" s="153"/>
      <c r="AAP205" s="153"/>
      <c r="AAQ205" s="153"/>
      <c r="AAR205" s="153"/>
      <c r="AAS205" s="153"/>
      <c r="AAT205" s="153"/>
      <c r="AAU205" s="153"/>
      <c r="AAV205" s="153"/>
      <c r="AAW205" s="153"/>
      <c r="AAX205" s="153"/>
      <c r="AAY205" s="153"/>
      <c r="AAZ205" s="153"/>
      <c r="ABA205" s="153"/>
      <c r="ABB205" s="153"/>
      <c r="ABC205" s="153"/>
      <c r="ABD205" s="153"/>
      <c r="ABE205" s="153"/>
      <c r="ABF205" s="153"/>
      <c r="ABG205" s="153"/>
      <c r="ABH205" s="153"/>
      <c r="ABI205" s="153"/>
      <c r="ABJ205" s="153"/>
      <c r="ABK205" s="153"/>
      <c r="ABL205" s="153"/>
      <c r="ABM205" s="153"/>
      <c r="ABN205" s="153"/>
      <c r="ABO205" s="153"/>
      <c r="ABP205" s="153"/>
      <c r="ABQ205" s="153"/>
      <c r="ABR205" s="153"/>
      <c r="ABS205" s="153"/>
      <c r="ABT205" s="153"/>
      <c r="ABU205" s="153"/>
      <c r="ABV205" s="153"/>
      <c r="ABW205" s="153"/>
      <c r="ABX205" s="153"/>
      <c r="ABY205" s="153"/>
      <c r="ABZ205" s="153"/>
      <c r="ACA205" s="153"/>
      <c r="ACB205" s="153"/>
      <c r="ACC205" s="153"/>
      <c r="ACD205" s="153"/>
      <c r="ACE205" s="153"/>
      <c r="ACF205" s="153"/>
      <c r="ACG205" s="153"/>
      <c r="ACH205" s="153"/>
      <c r="ACI205" s="153"/>
      <c r="ACJ205" s="153"/>
      <c r="ACK205" s="153"/>
      <c r="ACL205" s="153"/>
      <c r="ACM205" s="153"/>
      <c r="ACN205" s="153"/>
      <c r="ACO205" s="153"/>
      <c r="ACP205" s="153"/>
      <c r="ACQ205" s="153"/>
      <c r="ACR205" s="153"/>
      <c r="ACS205" s="153"/>
      <c r="ACT205" s="153"/>
      <c r="ACU205" s="153"/>
      <c r="ACV205" s="153"/>
      <c r="ACW205" s="153"/>
      <c r="ACX205" s="153"/>
      <c r="ACY205" s="153"/>
      <c r="ACZ205" s="153"/>
      <c r="ADA205" s="153"/>
      <c r="ADB205" s="153"/>
      <c r="ADC205" s="153"/>
      <c r="ADD205" s="153"/>
      <c r="ADE205" s="153"/>
      <c r="ADF205" s="153"/>
      <c r="ADG205" s="153"/>
      <c r="ADH205" s="153"/>
      <c r="ADI205" s="153"/>
      <c r="ADJ205" s="153"/>
      <c r="ADK205" s="153"/>
      <c r="ADL205" s="153"/>
      <c r="ADM205" s="153"/>
      <c r="ADN205" s="153"/>
      <c r="ADO205" s="153"/>
      <c r="ADP205" s="153"/>
      <c r="ADQ205" s="153"/>
      <c r="ADR205" s="153"/>
      <c r="ADS205" s="153"/>
      <c r="ADT205" s="153"/>
      <c r="ADU205" s="153"/>
      <c r="ADV205" s="153"/>
      <c r="ADW205" s="153"/>
      <c r="ADX205" s="153"/>
      <c r="ADY205" s="153"/>
      <c r="ADZ205" s="153"/>
      <c r="AEA205" s="153"/>
      <c r="AEB205" s="153"/>
      <c r="AEC205" s="153"/>
      <c r="AED205" s="153"/>
      <c r="AEE205" s="153"/>
      <c r="AEF205" s="153"/>
      <c r="AEG205" s="153"/>
      <c r="AEH205" s="153"/>
      <c r="AEI205" s="153"/>
      <c r="AEJ205" s="153"/>
      <c r="AEK205" s="153"/>
      <c r="AEL205" s="153"/>
      <c r="AEM205" s="153"/>
      <c r="AEN205" s="153"/>
      <c r="AEO205" s="153"/>
      <c r="AEP205" s="153"/>
      <c r="AEQ205" s="153"/>
      <c r="AER205" s="153"/>
      <c r="AES205" s="153"/>
      <c r="AET205" s="153"/>
      <c r="AEU205" s="153"/>
      <c r="AEV205" s="153"/>
      <c r="AEW205" s="153"/>
      <c r="AEX205" s="153"/>
      <c r="AEY205" s="153"/>
      <c r="AEZ205" s="153"/>
      <c r="AFA205" s="153"/>
      <c r="AFB205" s="153"/>
      <c r="AFC205" s="153"/>
      <c r="AFD205" s="153"/>
      <c r="AFE205" s="153"/>
      <c r="AFF205" s="153"/>
      <c r="AFG205" s="153"/>
      <c r="AFH205" s="153"/>
      <c r="AFI205" s="153"/>
      <c r="AFJ205" s="153"/>
      <c r="AFK205" s="153"/>
      <c r="AFL205" s="153"/>
      <c r="AFM205" s="153"/>
      <c r="AFN205" s="153"/>
      <c r="AFO205" s="153"/>
      <c r="AFP205" s="153"/>
      <c r="AFQ205" s="153"/>
      <c r="AFR205" s="153"/>
      <c r="AFS205" s="153"/>
      <c r="AFT205" s="153"/>
      <c r="AFU205" s="153"/>
      <c r="AFV205" s="153"/>
      <c r="AFW205" s="153"/>
      <c r="AFX205" s="153"/>
      <c r="AFY205" s="153"/>
      <c r="AFZ205" s="153"/>
      <c r="AGA205" s="153"/>
      <c r="AGB205" s="153"/>
      <c r="AGC205" s="153"/>
      <c r="AGD205" s="153"/>
      <c r="AGE205" s="153"/>
      <c r="AGF205" s="153"/>
      <c r="AGG205" s="153"/>
      <c r="AGH205" s="153"/>
      <c r="AGI205" s="153"/>
      <c r="AGJ205" s="153"/>
      <c r="AGK205" s="153"/>
      <c r="AGL205" s="153"/>
      <c r="AGM205" s="153"/>
      <c r="AGN205" s="153"/>
      <c r="AGO205" s="153"/>
      <c r="AGP205" s="153"/>
      <c r="AGQ205" s="153"/>
      <c r="AGR205" s="153"/>
      <c r="AGS205" s="153"/>
      <c r="AGT205" s="153"/>
      <c r="AGU205" s="153"/>
      <c r="AGV205" s="153"/>
      <c r="AGW205" s="153"/>
      <c r="AGX205" s="153"/>
      <c r="AGY205" s="153"/>
      <c r="AGZ205" s="153"/>
      <c r="AHA205" s="153"/>
      <c r="AHB205" s="153"/>
      <c r="AHC205" s="153"/>
      <c r="AHD205" s="153"/>
      <c r="AHE205" s="153"/>
      <c r="AHF205" s="153"/>
      <c r="AHG205" s="153"/>
      <c r="AHH205" s="153"/>
      <c r="AHI205" s="153"/>
      <c r="AHJ205" s="153"/>
      <c r="AHK205" s="153"/>
      <c r="AHL205" s="153"/>
      <c r="AHM205" s="153"/>
      <c r="AHN205" s="153"/>
      <c r="AHO205" s="153"/>
      <c r="AHP205" s="153"/>
      <c r="AHQ205" s="153"/>
      <c r="AHR205" s="153"/>
      <c r="AHS205" s="153"/>
      <c r="AHT205" s="153"/>
      <c r="AHU205" s="153"/>
      <c r="AHV205" s="153"/>
      <c r="AHW205" s="153"/>
      <c r="AHX205" s="153"/>
      <c r="AHY205" s="153"/>
      <c r="AHZ205" s="153"/>
      <c r="AIA205" s="153"/>
      <c r="AIB205" s="153"/>
      <c r="AIC205" s="153"/>
      <c r="AID205" s="153"/>
      <c r="AIE205" s="153"/>
      <c r="AIF205" s="153"/>
      <c r="AIG205" s="153"/>
      <c r="AIH205" s="153"/>
      <c r="AII205" s="153"/>
      <c r="AIJ205" s="153"/>
      <c r="AIK205" s="153"/>
      <c r="AIL205" s="153"/>
      <c r="AIM205" s="153"/>
      <c r="AIN205" s="153"/>
      <c r="AIO205" s="153"/>
      <c r="AIP205" s="153"/>
      <c r="AIQ205" s="153"/>
      <c r="AIR205" s="153"/>
      <c r="AIS205" s="153"/>
      <c r="AIT205" s="153"/>
      <c r="AIU205" s="153"/>
      <c r="AIV205" s="153"/>
      <c r="AIW205" s="153"/>
      <c r="AIX205" s="153"/>
      <c r="AIY205" s="153"/>
      <c r="AIZ205" s="153"/>
      <c r="AJA205" s="153"/>
      <c r="AJB205" s="153"/>
      <c r="AJC205" s="153"/>
      <c r="AJD205" s="153"/>
      <c r="AJE205" s="153"/>
      <c r="AJF205" s="153"/>
      <c r="AJG205" s="153"/>
      <c r="AJH205" s="153"/>
      <c r="AJI205" s="153"/>
      <c r="AJJ205" s="153"/>
      <c r="AJK205" s="153"/>
      <c r="AJL205" s="153"/>
      <c r="AJM205" s="153"/>
      <c r="AJN205" s="153"/>
      <c r="AJO205" s="153"/>
      <c r="AJP205" s="153"/>
      <c r="AJQ205" s="153"/>
      <c r="AJR205" s="153"/>
      <c r="AJS205" s="153"/>
      <c r="AJT205" s="153"/>
      <c r="AJU205" s="153"/>
      <c r="AJV205" s="153"/>
      <c r="AJW205" s="153"/>
      <c r="AJX205" s="153"/>
      <c r="AJY205" s="153"/>
      <c r="AJZ205" s="153"/>
      <c r="AKA205" s="153"/>
      <c r="AKB205" s="153"/>
      <c r="AKC205" s="153"/>
      <c r="AKD205" s="153"/>
      <c r="AKE205" s="153"/>
      <c r="AKF205" s="153"/>
      <c r="AKG205" s="153"/>
      <c r="AKH205" s="153"/>
      <c r="AKI205" s="153"/>
      <c r="AKJ205" s="153"/>
      <c r="AKK205" s="153"/>
      <c r="AKL205" s="153"/>
      <c r="AKM205" s="153"/>
      <c r="AKN205" s="153"/>
      <c r="AKO205" s="153"/>
      <c r="AKP205" s="153"/>
      <c r="AKQ205" s="153"/>
      <c r="AKR205" s="153"/>
      <c r="AKS205" s="153"/>
      <c r="AKT205" s="153"/>
      <c r="AKU205" s="153"/>
      <c r="AKV205" s="153"/>
      <c r="AKW205" s="153"/>
      <c r="AKX205" s="153"/>
      <c r="AKY205" s="153"/>
      <c r="AKZ205" s="153"/>
      <c r="ALA205" s="153"/>
      <c r="ALB205" s="153"/>
      <c r="ALC205" s="153"/>
      <c r="ALD205" s="153"/>
      <c r="ALE205" s="153"/>
      <c r="ALF205" s="153"/>
      <c r="ALG205" s="153"/>
      <c r="ALH205" s="153"/>
      <c r="ALI205" s="153"/>
      <c r="ALJ205" s="153"/>
      <c r="ALK205" s="153"/>
      <c r="ALL205" s="153"/>
      <c r="ALM205" s="153"/>
      <c r="ALN205" s="153"/>
      <c r="ALO205" s="153"/>
      <c r="ALP205" s="153"/>
      <c r="ALQ205" s="153"/>
      <c r="ALR205" s="153"/>
      <c r="ALS205" s="153"/>
      <c r="ALT205" s="153"/>
      <c r="ALU205" s="153"/>
      <c r="ALV205" s="153"/>
      <c r="ALW205" s="153"/>
      <c r="ALX205" s="153"/>
      <c r="ALY205" s="153"/>
      <c r="ALZ205" s="153"/>
      <c r="AMA205" s="153"/>
      <c r="AMB205" s="153"/>
      <c r="AMC205" s="153"/>
      <c r="AMD205" s="153"/>
      <c r="AME205" s="153"/>
      <c r="AMF205" s="153"/>
      <c r="AMG205" s="153"/>
      <c r="AMH205" s="153"/>
      <c r="AMI205" s="153"/>
      <c r="AMJ205" s="153"/>
      <c r="AMK205" s="153"/>
      <c r="AML205" s="153"/>
      <c r="AMM205" s="153"/>
      <c r="AMN205" s="153"/>
      <c r="AMO205" s="153"/>
      <c r="AMP205" s="153"/>
      <c r="AMQ205" s="153"/>
      <c r="AMR205" s="153"/>
      <c r="AMS205" s="153"/>
      <c r="AMT205" s="153"/>
      <c r="AMU205" s="153"/>
      <c r="AMV205" s="153"/>
      <c r="AMW205" s="153"/>
      <c r="AMX205" s="153"/>
      <c r="AMY205" s="153"/>
      <c r="AMZ205" s="153"/>
      <c r="ANA205" s="153"/>
      <c r="ANB205" s="153"/>
      <c r="ANC205" s="153"/>
      <c r="AND205" s="153"/>
      <c r="ANE205" s="153"/>
      <c r="ANF205" s="153"/>
      <c r="ANG205" s="153"/>
      <c r="ANH205" s="153"/>
      <c r="ANI205" s="153"/>
      <c r="ANJ205" s="153"/>
      <c r="ANK205" s="153"/>
      <c r="ANL205" s="153"/>
      <c r="ANM205" s="153"/>
      <c r="ANN205" s="153"/>
      <c r="ANO205" s="153"/>
      <c r="ANP205" s="153"/>
      <c r="ANQ205" s="153"/>
      <c r="ANR205" s="153"/>
      <c r="ANS205" s="153"/>
      <c r="ANT205" s="153"/>
      <c r="ANU205" s="153"/>
      <c r="ANV205" s="153"/>
      <c r="ANW205" s="153"/>
      <c r="ANX205" s="153"/>
      <c r="ANY205" s="153"/>
      <c r="ANZ205" s="153"/>
      <c r="AOA205" s="153"/>
      <c r="AOB205" s="153"/>
      <c r="AOC205" s="153"/>
      <c r="AOD205" s="153"/>
      <c r="AOE205" s="153"/>
      <c r="AOF205" s="153"/>
      <c r="AOG205" s="153"/>
      <c r="AOH205" s="153"/>
      <c r="AOI205" s="153"/>
      <c r="AOJ205" s="153"/>
      <c r="AOK205" s="153"/>
      <c r="AOL205" s="153"/>
      <c r="AOM205" s="153"/>
      <c r="AON205" s="153"/>
      <c r="AOO205" s="153"/>
      <c r="AOP205" s="153"/>
      <c r="AOQ205" s="153"/>
      <c r="AOR205" s="153"/>
      <c r="AOS205" s="153"/>
      <c r="AOT205" s="153"/>
      <c r="AOU205" s="153"/>
      <c r="AOV205" s="153"/>
      <c r="AOW205" s="153"/>
      <c r="AOX205" s="153"/>
      <c r="AOY205" s="153"/>
      <c r="AOZ205" s="153"/>
      <c r="APA205" s="153"/>
      <c r="APB205" s="153"/>
      <c r="APC205" s="153"/>
      <c r="APD205" s="153"/>
      <c r="APE205" s="153"/>
      <c r="APF205" s="153"/>
      <c r="APG205" s="153"/>
      <c r="APH205" s="153"/>
      <c r="API205" s="153"/>
      <c r="APJ205" s="153"/>
      <c r="APK205" s="153"/>
      <c r="APL205" s="153"/>
      <c r="APM205" s="153"/>
      <c r="APN205" s="153"/>
      <c r="APO205" s="153"/>
      <c r="APP205" s="153"/>
      <c r="APQ205" s="153"/>
      <c r="APR205" s="153"/>
      <c r="APS205" s="153"/>
      <c r="APT205" s="153"/>
      <c r="APU205" s="153"/>
      <c r="APV205" s="153"/>
      <c r="APW205" s="153"/>
      <c r="APX205" s="153"/>
      <c r="APY205" s="153"/>
      <c r="APZ205" s="153"/>
      <c r="AQA205" s="153"/>
      <c r="AQB205" s="153"/>
      <c r="AQC205" s="153"/>
      <c r="AQD205" s="153"/>
      <c r="AQE205" s="153"/>
      <c r="AQF205" s="153"/>
      <c r="AQG205" s="153"/>
      <c r="AQH205" s="153"/>
      <c r="AQI205" s="153"/>
      <c r="AQJ205" s="153"/>
      <c r="AQK205" s="153"/>
      <c r="AQL205" s="153"/>
      <c r="AQM205" s="153"/>
      <c r="AQN205" s="153"/>
      <c r="AQO205" s="153"/>
      <c r="AQP205" s="153"/>
      <c r="AQQ205" s="153"/>
      <c r="AQR205" s="153"/>
      <c r="AQS205" s="153"/>
      <c r="AQT205" s="153"/>
      <c r="AQU205" s="153"/>
      <c r="AQV205" s="153"/>
      <c r="AQW205" s="153"/>
      <c r="AQX205" s="153"/>
      <c r="AQY205" s="153"/>
      <c r="AQZ205" s="153"/>
      <c r="ARA205" s="153"/>
      <c r="ARB205" s="153"/>
      <c r="ARC205" s="153"/>
      <c r="ARD205" s="153"/>
      <c r="ARE205" s="153"/>
      <c r="ARF205" s="153"/>
      <c r="ARG205" s="153"/>
      <c r="ARH205" s="153"/>
      <c r="ARI205" s="153"/>
      <c r="ARJ205" s="153"/>
      <c r="ARK205" s="153"/>
      <c r="ARL205" s="153"/>
      <c r="ARM205" s="153"/>
      <c r="ARN205" s="153"/>
      <c r="ARO205" s="153"/>
      <c r="ARP205" s="153"/>
      <c r="ARQ205" s="153"/>
      <c r="ARR205" s="153"/>
      <c r="ARS205" s="153"/>
      <c r="ART205" s="153"/>
      <c r="ARU205" s="153"/>
      <c r="ARV205" s="153"/>
      <c r="ARW205" s="153"/>
      <c r="ARX205" s="153"/>
      <c r="ARY205" s="153"/>
      <c r="ARZ205" s="153"/>
      <c r="ASA205" s="153"/>
      <c r="ASB205" s="153"/>
      <c r="ASC205" s="153"/>
      <c r="ASD205" s="153"/>
      <c r="ASE205" s="153"/>
      <c r="ASF205" s="153"/>
      <c r="ASG205" s="153"/>
      <c r="ASH205" s="153"/>
      <c r="ASI205" s="153"/>
      <c r="ASJ205" s="153"/>
      <c r="ASK205" s="153"/>
      <c r="ASL205" s="153"/>
      <c r="ASM205" s="153"/>
      <c r="ASN205" s="153"/>
      <c r="ASO205" s="153"/>
      <c r="ASP205" s="153"/>
      <c r="ASQ205" s="153"/>
      <c r="ASR205" s="153"/>
      <c r="ASS205" s="153"/>
      <c r="AST205" s="153"/>
      <c r="ASU205" s="153"/>
      <c r="ASV205" s="153"/>
      <c r="ASW205" s="153"/>
      <c r="ASX205" s="153"/>
      <c r="ASY205" s="153"/>
      <c r="ASZ205" s="153"/>
      <c r="ATA205" s="153"/>
      <c r="ATB205" s="153"/>
      <c r="ATC205" s="153"/>
      <c r="ATD205" s="153"/>
      <c r="ATE205" s="153"/>
      <c r="ATF205" s="153"/>
      <c r="ATG205" s="153"/>
      <c r="ATH205" s="153"/>
      <c r="ATI205" s="153"/>
      <c r="ATJ205" s="153"/>
      <c r="ATK205" s="153"/>
      <c r="ATL205" s="153"/>
      <c r="ATM205" s="153"/>
      <c r="ATN205" s="153"/>
      <c r="ATO205" s="153"/>
      <c r="ATP205" s="153"/>
      <c r="ATQ205" s="153"/>
      <c r="ATR205" s="153"/>
      <c r="ATS205" s="153"/>
      <c r="ATT205" s="153"/>
      <c r="ATU205" s="153"/>
      <c r="ATV205" s="153"/>
      <c r="ATW205" s="153"/>
      <c r="ATX205" s="153"/>
      <c r="ATY205" s="153"/>
      <c r="ATZ205" s="153"/>
      <c r="AUA205" s="153"/>
      <c r="AUB205" s="153"/>
      <c r="AUC205" s="153"/>
      <c r="AUD205" s="153"/>
      <c r="AUE205" s="153"/>
      <c r="AUF205" s="153"/>
      <c r="AUG205" s="153"/>
      <c r="AUH205" s="153"/>
      <c r="AUI205" s="153"/>
      <c r="AUJ205" s="153"/>
      <c r="AUK205" s="153"/>
      <c r="AUL205" s="153"/>
      <c r="AUM205" s="153"/>
      <c r="AUN205" s="153"/>
      <c r="AUO205" s="153"/>
      <c r="AUP205" s="153"/>
      <c r="AUQ205" s="153"/>
      <c r="AUR205" s="153"/>
      <c r="AUS205" s="153"/>
      <c r="AUT205" s="153"/>
      <c r="AUU205" s="153"/>
      <c r="AUV205" s="153"/>
      <c r="AUW205" s="153"/>
      <c r="AUX205" s="153"/>
      <c r="AUY205" s="153"/>
      <c r="AUZ205" s="153"/>
      <c r="AVA205" s="153"/>
      <c r="AVB205" s="153"/>
      <c r="AVC205" s="153"/>
      <c r="AVD205" s="153"/>
      <c r="AVE205" s="153"/>
      <c r="AVF205" s="153"/>
      <c r="AVG205" s="153"/>
      <c r="AVH205" s="153"/>
      <c r="AVI205" s="153"/>
      <c r="AVJ205" s="153"/>
      <c r="AVK205" s="153"/>
      <c r="AVL205" s="153"/>
      <c r="AVM205" s="153"/>
      <c r="AVN205" s="153"/>
      <c r="AVO205" s="153"/>
      <c r="AVP205" s="153"/>
      <c r="AVQ205" s="153"/>
      <c r="AVR205" s="153"/>
      <c r="AVS205" s="153"/>
      <c r="AVT205" s="153"/>
      <c r="AVU205" s="153"/>
      <c r="AVV205" s="153"/>
      <c r="AVW205" s="153"/>
      <c r="AVX205" s="153"/>
      <c r="AVY205" s="153"/>
      <c r="AVZ205" s="153"/>
      <c r="AWA205" s="153"/>
      <c r="AWB205" s="153"/>
      <c r="AWC205" s="153"/>
      <c r="AWD205" s="153"/>
      <c r="AWE205" s="153"/>
      <c r="AWF205" s="153"/>
      <c r="AWG205" s="153"/>
      <c r="AWH205" s="153"/>
      <c r="AWI205" s="153"/>
      <c r="AWJ205" s="153"/>
      <c r="AWK205" s="153"/>
      <c r="AWL205" s="153"/>
      <c r="AWM205" s="153"/>
      <c r="AWN205" s="153"/>
      <c r="AWO205" s="153"/>
      <c r="AWP205" s="153"/>
      <c r="AWQ205" s="153"/>
      <c r="AWR205" s="153"/>
      <c r="AWS205" s="153"/>
      <c r="AWT205" s="153"/>
      <c r="AWU205" s="153"/>
      <c r="AWV205" s="153"/>
      <c r="AWW205" s="153"/>
      <c r="AWX205" s="153"/>
      <c r="AWY205" s="153"/>
      <c r="AWZ205" s="153"/>
      <c r="AXA205" s="153"/>
      <c r="AXB205" s="153"/>
      <c r="AXC205" s="153"/>
      <c r="AXD205" s="153"/>
      <c r="AXE205" s="153"/>
      <c r="AXF205" s="153"/>
      <c r="AXG205" s="153"/>
      <c r="AXH205" s="153"/>
      <c r="AXI205" s="153"/>
      <c r="AXJ205" s="153"/>
      <c r="AXK205" s="153"/>
      <c r="AXL205" s="153"/>
      <c r="AXM205" s="153"/>
      <c r="AXN205" s="153"/>
      <c r="AXO205" s="153"/>
      <c r="AXP205" s="153"/>
      <c r="AXQ205" s="153"/>
      <c r="AXR205" s="153"/>
      <c r="AXS205" s="153"/>
      <c r="AXT205" s="153"/>
      <c r="AXU205" s="153"/>
      <c r="AXV205" s="153"/>
      <c r="AXW205" s="153"/>
      <c r="AXX205" s="153"/>
      <c r="AXY205" s="153"/>
      <c r="AXZ205" s="153"/>
      <c r="AYA205" s="153"/>
      <c r="AYB205" s="153"/>
      <c r="AYC205" s="153"/>
      <c r="AYD205" s="153"/>
      <c r="AYE205" s="153"/>
      <c r="AYF205" s="153"/>
      <c r="AYG205" s="153"/>
      <c r="AYH205" s="153"/>
      <c r="AYI205" s="153"/>
      <c r="AYJ205" s="153"/>
      <c r="AYK205" s="153"/>
      <c r="AYL205" s="153"/>
      <c r="AYM205" s="153"/>
      <c r="AYN205" s="153"/>
      <c r="AYO205" s="153"/>
      <c r="AYP205" s="153"/>
      <c r="AYQ205" s="153"/>
      <c r="AYR205" s="153"/>
      <c r="AYS205" s="153"/>
      <c r="AYT205" s="153"/>
      <c r="AYU205" s="153"/>
      <c r="AYV205" s="153"/>
      <c r="AYW205" s="153"/>
      <c r="AYX205" s="153"/>
      <c r="AYY205" s="153"/>
      <c r="AYZ205" s="153"/>
      <c r="AZA205" s="153"/>
      <c r="AZB205" s="153"/>
      <c r="AZC205" s="153"/>
      <c r="AZD205" s="153"/>
      <c r="AZE205" s="153"/>
      <c r="AZF205" s="153"/>
      <c r="AZG205" s="153"/>
      <c r="AZH205" s="153"/>
      <c r="AZI205" s="153"/>
      <c r="AZJ205" s="153"/>
      <c r="AZK205" s="153"/>
      <c r="AZL205" s="153"/>
      <c r="AZM205" s="153"/>
      <c r="AZN205" s="153"/>
      <c r="AZO205" s="153"/>
      <c r="AZP205" s="153"/>
      <c r="AZQ205" s="153"/>
      <c r="AZR205" s="153"/>
      <c r="AZS205" s="153"/>
      <c r="AZT205" s="153"/>
      <c r="AZU205" s="153"/>
      <c r="AZV205" s="153"/>
      <c r="AZW205" s="153"/>
      <c r="AZX205" s="153"/>
      <c r="AZY205" s="153"/>
      <c r="AZZ205" s="153"/>
      <c r="BAA205" s="153"/>
      <c r="BAB205" s="153"/>
      <c r="BAC205" s="153"/>
      <c r="BAD205" s="153"/>
      <c r="BAE205" s="153"/>
      <c r="BAF205" s="153"/>
      <c r="BAG205" s="153"/>
      <c r="BAH205" s="153"/>
      <c r="BAI205" s="153"/>
      <c r="BAJ205" s="153"/>
      <c r="BAK205" s="153"/>
      <c r="BAL205" s="153"/>
      <c r="BAM205" s="153"/>
      <c r="BAN205" s="153"/>
      <c r="BAO205" s="153"/>
      <c r="BAP205" s="153"/>
      <c r="BAQ205" s="153"/>
      <c r="BAR205" s="153"/>
      <c r="BAS205" s="153"/>
      <c r="BAT205" s="153"/>
      <c r="BAU205" s="153"/>
      <c r="BAV205" s="153"/>
      <c r="BAW205" s="153"/>
      <c r="BAX205" s="153"/>
      <c r="BAY205" s="153"/>
      <c r="BAZ205" s="153"/>
      <c r="BBA205" s="153"/>
      <c r="BBB205" s="153"/>
      <c r="BBC205" s="153"/>
      <c r="BBD205" s="153"/>
      <c r="BBE205" s="153"/>
      <c r="BBF205" s="153"/>
      <c r="BBG205" s="153"/>
      <c r="BBH205" s="153"/>
      <c r="BBI205" s="153"/>
      <c r="BBJ205" s="153"/>
      <c r="BBK205" s="153"/>
      <c r="BBL205" s="153"/>
      <c r="BBM205" s="153"/>
      <c r="BBN205" s="153"/>
      <c r="BBO205" s="153"/>
      <c r="BBP205" s="153"/>
      <c r="BBQ205" s="153"/>
      <c r="BBR205" s="153"/>
      <c r="BBS205" s="153"/>
      <c r="BBT205" s="153"/>
      <c r="BBU205" s="153"/>
      <c r="BBV205" s="153"/>
      <c r="BBW205" s="153"/>
      <c r="BBX205" s="153"/>
      <c r="BBY205" s="153"/>
      <c r="BBZ205" s="153"/>
      <c r="BCA205" s="153"/>
      <c r="BCB205" s="153"/>
      <c r="BCC205" s="153"/>
      <c r="BCD205" s="153"/>
      <c r="BCE205" s="153"/>
      <c r="BCF205" s="153"/>
      <c r="BCG205" s="153"/>
      <c r="BCH205" s="153"/>
      <c r="BCI205" s="153"/>
      <c r="BCJ205" s="153"/>
      <c r="BCK205" s="153"/>
      <c r="BCL205" s="153"/>
      <c r="BCM205" s="153"/>
      <c r="BCN205" s="153"/>
      <c r="BCO205" s="153"/>
      <c r="BCP205" s="153"/>
      <c r="BCQ205" s="153"/>
      <c r="BCR205" s="153"/>
      <c r="BCS205" s="153"/>
      <c r="BCT205" s="153"/>
      <c r="BCU205" s="153"/>
      <c r="BCV205" s="153"/>
      <c r="BCW205" s="153"/>
      <c r="BCX205" s="153"/>
      <c r="BCY205" s="153"/>
      <c r="BCZ205" s="153"/>
      <c r="BDA205" s="153"/>
      <c r="BDB205" s="153"/>
      <c r="BDC205" s="153"/>
      <c r="BDD205" s="153"/>
      <c r="BDE205" s="153"/>
      <c r="BDF205" s="153"/>
      <c r="BDG205" s="153"/>
      <c r="BDH205" s="153"/>
      <c r="BDI205" s="153"/>
      <c r="BDJ205" s="153"/>
      <c r="BDK205" s="153"/>
      <c r="BDL205" s="153"/>
      <c r="BDM205" s="153"/>
      <c r="BDN205" s="153"/>
      <c r="BDO205" s="153"/>
      <c r="BDP205" s="153"/>
      <c r="BDQ205" s="153"/>
      <c r="BDR205" s="153"/>
      <c r="BDS205" s="153"/>
      <c r="BDT205" s="153"/>
      <c r="BDU205" s="153"/>
      <c r="BDV205" s="153"/>
      <c r="BDW205" s="153"/>
      <c r="BDX205" s="153"/>
      <c r="BDY205" s="153"/>
      <c r="BDZ205" s="153"/>
      <c r="BEA205" s="153"/>
      <c r="BEB205" s="153"/>
      <c r="BEC205" s="153"/>
      <c r="BED205" s="153"/>
      <c r="BEE205" s="153"/>
      <c r="BEF205" s="153"/>
      <c r="BEG205" s="153"/>
      <c r="BEH205" s="153"/>
      <c r="BEI205" s="153"/>
      <c r="BEJ205" s="153"/>
      <c r="BEK205" s="153"/>
      <c r="BEL205" s="153"/>
      <c r="BEM205" s="153"/>
      <c r="BEN205" s="153"/>
      <c r="BEO205" s="153"/>
      <c r="BEP205" s="153"/>
      <c r="BEQ205" s="153"/>
      <c r="BER205" s="153"/>
      <c r="BES205" s="153"/>
      <c r="BET205" s="153"/>
      <c r="BEU205" s="153"/>
      <c r="BEV205" s="153"/>
      <c r="BEW205" s="153"/>
      <c r="BEX205" s="153"/>
      <c r="BEY205" s="153"/>
      <c r="BEZ205" s="153"/>
      <c r="BFA205" s="153"/>
      <c r="BFB205" s="153"/>
      <c r="BFC205" s="153"/>
      <c r="BFD205" s="153"/>
      <c r="BFE205" s="153"/>
      <c r="BFF205" s="153"/>
      <c r="BFG205" s="153"/>
      <c r="BFH205" s="153"/>
      <c r="BFI205" s="153"/>
      <c r="BFJ205" s="153"/>
      <c r="BFK205" s="153"/>
      <c r="BFL205" s="153"/>
      <c r="BFM205" s="153"/>
      <c r="BFN205" s="153"/>
      <c r="BFO205" s="153"/>
      <c r="BFP205" s="153"/>
      <c r="BFQ205" s="153"/>
      <c r="BFR205" s="153"/>
      <c r="BFS205" s="153"/>
      <c r="BFT205" s="153"/>
      <c r="BFU205" s="153"/>
      <c r="BFV205" s="153"/>
      <c r="BFW205" s="153"/>
      <c r="BFX205" s="153"/>
      <c r="BFY205" s="153"/>
      <c r="BFZ205" s="153"/>
      <c r="BGA205" s="153"/>
      <c r="BGB205" s="153"/>
      <c r="BGC205" s="153"/>
      <c r="BGD205" s="153"/>
      <c r="BGE205" s="153"/>
      <c r="BGF205" s="153"/>
      <c r="BGG205" s="153"/>
      <c r="BGH205" s="153"/>
      <c r="BGI205" s="153"/>
      <c r="BGJ205" s="153"/>
      <c r="BGK205" s="153"/>
      <c r="BGL205" s="153"/>
      <c r="BGM205" s="153"/>
      <c r="BGN205" s="153"/>
      <c r="BGO205" s="153"/>
      <c r="BGP205" s="153"/>
      <c r="BGQ205" s="153"/>
      <c r="BGR205" s="153"/>
      <c r="BGS205" s="153"/>
      <c r="BGT205" s="153"/>
      <c r="BGU205" s="153"/>
      <c r="BGV205" s="153"/>
      <c r="BGW205" s="153"/>
      <c r="BGX205" s="153"/>
      <c r="BGY205" s="153"/>
      <c r="BGZ205" s="153"/>
      <c r="BHA205" s="153"/>
      <c r="BHB205" s="153"/>
      <c r="BHC205" s="153"/>
      <c r="BHD205" s="153"/>
      <c r="BHE205" s="153"/>
      <c r="BHF205" s="153"/>
      <c r="BHG205" s="153"/>
      <c r="BHH205" s="153"/>
      <c r="BHI205" s="153"/>
      <c r="BHJ205" s="153"/>
      <c r="BHK205" s="153"/>
      <c r="BHL205" s="153"/>
      <c r="BHM205" s="153"/>
      <c r="BHN205" s="153"/>
      <c r="BHO205" s="153"/>
      <c r="BHP205" s="153"/>
      <c r="BHQ205" s="153"/>
      <c r="BHR205" s="153"/>
      <c r="BHS205" s="153"/>
      <c r="BHT205" s="153"/>
      <c r="BHU205" s="153"/>
      <c r="BHV205" s="153"/>
      <c r="BHW205" s="153"/>
      <c r="BHX205" s="153"/>
      <c r="BHY205" s="153"/>
      <c r="BHZ205" s="153"/>
      <c r="BIA205" s="153"/>
      <c r="BIB205" s="153"/>
      <c r="BIC205" s="153"/>
      <c r="BID205" s="153"/>
      <c r="BIE205" s="153"/>
      <c r="BIF205" s="153"/>
      <c r="BIG205" s="153"/>
      <c r="BIH205" s="153"/>
      <c r="BII205" s="153"/>
      <c r="BIJ205" s="153"/>
      <c r="BIK205" s="153"/>
      <c r="BIL205" s="153"/>
      <c r="BIM205" s="153"/>
      <c r="BIN205" s="153"/>
      <c r="BIO205" s="153"/>
      <c r="BIP205" s="153"/>
      <c r="BIQ205" s="153"/>
      <c r="BIR205" s="153"/>
      <c r="BIS205" s="153"/>
      <c r="BIT205" s="153"/>
      <c r="BIU205" s="153"/>
      <c r="BIV205" s="153"/>
      <c r="BIW205" s="153"/>
      <c r="BIX205" s="153"/>
      <c r="BIY205" s="153"/>
      <c r="BIZ205" s="153"/>
      <c r="BJA205" s="153"/>
      <c r="BJB205" s="153"/>
      <c r="BJC205" s="153"/>
      <c r="BJD205" s="153"/>
      <c r="BJE205" s="153"/>
      <c r="BJF205" s="153"/>
      <c r="BJG205" s="153"/>
      <c r="BJH205" s="153"/>
      <c r="BJI205" s="153"/>
      <c r="BJJ205" s="153"/>
      <c r="BJK205" s="153"/>
      <c r="BJL205" s="153"/>
      <c r="BJM205" s="153"/>
      <c r="BJN205" s="153"/>
      <c r="BJO205" s="153"/>
      <c r="BJP205" s="153"/>
      <c r="BJQ205" s="153"/>
      <c r="BJR205" s="153"/>
      <c r="BJS205" s="153"/>
      <c r="BJT205" s="153"/>
      <c r="BJU205" s="153"/>
      <c r="BJV205" s="153"/>
      <c r="BJW205" s="153"/>
      <c r="BJX205" s="153"/>
      <c r="BJY205" s="153"/>
      <c r="BJZ205" s="153"/>
      <c r="BKA205" s="153"/>
      <c r="BKB205" s="153"/>
      <c r="BKC205" s="153"/>
      <c r="BKD205" s="153"/>
      <c r="BKE205" s="153"/>
      <c r="BKF205" s="153"/>
      <c r="BKG205" s="153"/>
      <c r="BKH205" s="153"/>
      <c r="BKI205" s="153"/>
      <c r="BKJ205" s="153"/>
      <c r="BKK205" s="153"/>
      <c r="BKL205" s="153"/>
      <c r="BKM205" s="153"/>
      <c r="BKN205" s="153"/>
      <c r="BKO205" s="153"/>
      <c r="BKP205" s="153"/>
      <c r="BKQ205" s="153"/>
      <c r="BKR205" s="153"/>
      <c r="BKS205" s="153"/>
      <c r="BKT205" s="153"/>
      <c r="BKU205" s="153"/>
      <c r="BKV205" s="153"/>
      <c r="BKW205" s="153"/>
      <c r="BKX205" s="153"/>
      <c r="BKY205" s="153"/>
      <c r="BKZ205" s="153"/>
      <c r="BLA205" s="153"/>
      <c r="BLB205" s="153"/>
      <c r="BLC205" s="153"/>
      <c r="BLD205" s="153"/>
      <c r="BLE205" s="153"/>
      <c r="BLF205" s="153"/>
      <c r="BLG205" s="153"/>
      <c r="BLH205" s="153"/>
      <c r="BLI205" s="153"/>
      <c r="BLJ205" s="153"/>
      <c r="BLK205" s="153"/>
      <c r="BLL205" s="153"/>
      <c r="BLM205" s="153"/>
      <c r="BLN205" s="153"/>
      <c r="BLO205" s="153"/>
      <c r="BLP205" s="153"/>
      <c r="BLQ205" s="153"/>
      <c r="BLR205" s="153"/>
      <c r="BLS205" s="153"/>
      <c r="BLT205" s="153"/>
      <c r="BLU205" s="153"/>
      <c r="BLV205" s="153"/>
      <c r="BLW205" s="153"/>
      <c r="BLX205" s="153"/>
      <c r="BLY205" s="153"/>
      <c r="BLZ205" s="153"/>
      <c r="BMA205" s="153"/>
      <c r="BMB205" s="153"/>
      <c r="BMC205" s="153"/>
      <c r="BMD205" s="153"/>
      <c r="BME205" s="153"/>
      <c r="BMF205" s="153"/>
      <c r="BMG205" s="153"/>
      <c r="BMH205" s="153"/>
      <c r="BMI205" s="153"/>
      <c r="BMJ205" s="153"/>
      <c r="BMK205" s="153"/>
      <c r="BML205" s="153"/>
      <c r="BMM205" s="153"/>
      <c r="BMN205" s="153"/>
      <c r="BMO205" s="153"/>
      <c r="BMP205" s="153"/>
      <c r="BMQ205" s="153"/>
      <c r="BMR205" s="153"/>
      <c r="BMS205" s="153"/>
      <c r="BMT205" s="153"/>
      <c r="BMU205" s="153"/>
      <c r="BMV205" s="153"/>
      <c r="BMW205" s="153"/>
      <c r="BMX205" s="153"/>
      <c r="BMY205" s="153"/>
      <c r="BMZ205" s="153"/>
      <c r="BNA205" s="153"/>
      <c r="BNB205" s="153"/>
      <c r="BNC205" s="153"/>
      <c r="BND205" s="153"/>
      <c r="BNE205" s="153"/>
      <c r="BNF205" s="153"/>
      <c r="BNG205" s="153"/>
      <c r="BNH205" s="153"/>
      <c r="BNI205" s="153"/>
      <c r="BNJ205" s="153"/>
      <c r="BNK205" s="153"/>
      <c r="BNL205" s="153"/>
      <c r="BNM205" s="153"/>
      <c r="BNN205" s="153"/>
      <c r="BNO205" s="153"/>
      <c r="BNP205" s="153"/>
      <c r="BNQ205" s="153"/>
      <c r="BNR205" s="153"/>
      <c r="BNS205" s="153"/>
      <c r="BNT205" s="153"/>
      <c r="BNU205" s="153"/>
      <c r="BNV205" s="153"/>
      <c r="BNW205" s="153"/>
      <c r="BNX205" s="153"/>
      <c r="BNY205" s="153"/>
      <c r="BNZ205" s="153"/>
      <c r="BOA205" s="153"/>
      <c r="BOB205" s="153"/>
      <c r="BOC205" s="153"/>
      <c r="BOD205" s="153"/>
      <c r="BOE205" s="153"/>
      <c r="BOF205" s="153"/>
      <c r="BOG205" s="153"/>
      <c r="BOH205" s="153"/>
      <c r="BOI205" s="153"/>
      <c r="BOJ205" s="153"/>
      <c r="BOK205" s="153"/>
      <c r="BOL205" s="153"/>
      <c r="BOM205" s="153"/>
      <c r="BON205" s="153"/>
      <c r="BOO205" s="153"/>
      <c r="BOP205" s="153"/>
      <c r="BOQ205" s="153"/>
      <c r="BOR205" s="153"/>
      <c r="BOS205" s="153"/>
      <c r="BOT205" s="153"/>
      <c r="BOU205" s="153"/>
      <c r="BOV205" s="153"/>
      <c r="BOW205" s="153"/>
      <c r="BOX205" s="153"/>
      <c r="BOY205" s="153"/>
      <c r="BOZ205" s="153"/>
      <c r="BPA205" s="153"/>
      <c r="BPB205" s="153"/>
      <c r="BPC205" s="153"/>
      <c r="BPD205" s="153"/>
      <c r="BPE205" s="153"/>
      <c r="BPF205" s="153"/>
      <c r="BPG205" s="153"/>
      <c r="BPH205" s="153"/>
      <c r="BPI205" s="153"/>
      <c r="BPJ205" s="153"/>
      <c r="BPK205" s="153"/>
      <c r="BPL205" s="153"/>
      <c r="BPM205" s="153"/>
      <c r="BPN205" s="153"/>
      <c r="BPO205" s="153"/>
      <c r="BPP205" s="153"/>
      <c r="BPQ205" s="153"/>
      <c r="BPR205" s="153"/>
      <c r="BPS205" s="153"/>
      <c r="BPT205" s="153"/>
      <c r="BPU205" s="153"/>
      <c r="BPV205" s="153"/>
      <c r="BPW205" s="153"/>
      <c r="BPX205" s="153"/>
      <c r="BPY205" s="153"/>
      <c r="BPZ205" s="153"/>
      <c r="BQA205" s="153"/>
      <c r="BQB205" s="153"/>
      <c r="BQC205" s="153"/>
      <c r="BQD205" s="153"/>
      <c r="BQE205" s="153"/>
      <c r="BQF205" s="153"/>
      <c r="BQG205" s="153"/>
      <c r="BQH205" s="153"/>
      <c r="BQI205" s="153"/>
      <c r="BQJ205" s="153"/>
      <c r="BQK205" s="153"/>
      <c r="BQL205" s="153"/>
      <c r="BQM205" s="153"/>
      <c r="BQN205" s="153"/>
      <c r="BQO205" s="153"/>
      <c r="BQP205" s="153"/>
      <c r="BQQ205" s="153"/>
      <c r="BQR205" s="153"/>
      <c r="BQS205" s="153"/>
      <c r="BQT205" s="153"/>
      <c r="BQU205" s="153"/>
      <c r="BQV205" s="153"/>
      <c r="BQW205" s="153"/>
      <c r="BQX205" s="153"/>
      <c r="BQY205" s="153"/>
      <c r="BQZ205" s="153"/>
      <c r="BRA205" s="153"/>
      <c r="BRB205" s="153"/>
      <c r="BRC205" s="153"/>
      <c r="BRD205" s="153"/>
      <c r="BRE205" s="153"/>
      <c r="BRF205" s="153"/>
      <c r="BRG205" s="153"/>
      <c r="BRH205" s="153"/>
      <c r="BRI205" s="153"/>
      <c r="BRJ205" s="153"/>
      <c r="BRK205" s="153"/>
      <c r="BRL205" s="153"/>
      <c r="BRM205" s="153"/>
      <c r="BRN205" s="153"/>
      <c r="BRO205" s="153"/>
      <c r="BRP205" s="153"/>
      <c r="BRQ205" s="153"/>
      <c r="BRR205" s="153"/>
      <c r="BRS205" s="153"/>
      <c r="BRT205" s="153"/>
      <c r="BRU205" s="153"/>
      <c r="BRV205" s="153"/>
      <c r="BRW205" s="153"/>
      <c r="BRX205" s="153"/>
      <c r="BRY205" s="153"/>
      <c r="BRZ205" s="153"/>
      <c r="BSA205" s="153"/>
      <c r="BSB205" s="153"/>
      <c r="BSC205" s="153"/>
      <c r="BSD205" s="153"/>
      <c r="BSE205" s="153"/>
      <c r="BSF205" s="153"/>
      <c r="BSG205" s="153"/>
      <c r="BSH205" s="153"/>
      <c r="BSI205" s="153"/>
      <c r="BSJ205" s="153"/>
      <c r="BSK205" s="153"/>
      <c r="BSL205" s="153"/>
      <c r="BSM205" s="153"/>
      <c r="BSN205" s="153"/>
      <c r="BSO205" s="153"/>
      <c r="BSP205" s="153"/>
      <c r="BSQ205" s="153"/>
      <c r="BSR205" s="153"/>
      <c r="BSS205" s="153"/>
      <c r="BST205" s="153"/>
      <c r="BSU205" s="153"/>
      <c r="BSV205" s="153"/>
      <c r="BSW205" s="153"/>
      <c r="BSX205" s="153"/>
      <c r="BSY205" s="153"/>
      <c r="BSZ205" s="153"/>
      <c r="BTA205" s="153"/>
      <c r="BTB205" s="153"/>
      <c r="BTC205" s="153"/>
      <c r="BTD205" s="153"/>
      <c r="BTE205" s="153"/>
      <c r="BTF205" s="153"/>
      <c r="BTG205" s="153"/>
      <c r="BTH205" s="153"/>
      <c r="BTI205" s="153"/>
      <c r="BTJ205" s="153"/>
      <c r="BTK205" s="153"/>
      <c r="BTL205" s="153"/>
      <c r="BTM205" s="153"/>
      <c r="BTN205" s="153"/>
      <c r="BTO205" s="153"/>
      <c r="BTP205" s="153"/>
      <c r="BTQ205" s="153"/>
      <c r="BTR205" s="153"/>
      <c r="BTS205" s="153"/>
      <c r="BTT205" s="153"/>
      <c r="BTU205" s="153"/>
      <c r="BTV205" s="153"/>
      <c r="BTW205" s="153"/>
      <c r="BTX205" s="153"/>
      <c r="BTY205" s="153"/>
      <c r="BTZ205" s="153"/>
      <c r="BUA205" s="153"/>
      <c r="BUB205" s="153"/>
      <c r="BUC205" s="153"/>
      <c r="BUD205" s="153"/>
      <c r="BUE205" s="153"/>
      <c r="BUF205" s="153"/>
      <c r="BUG205" s="153"/>
      <c r="BUH205" s="153"/>
      <c r="BUI205" s="153"/>
      <c r="BUJ205" s="153"/>
      <c r="BUK205" s="153"/>
      <c r="BUL205" s="153"/>
      <c r="BUM205" s="153"/>
      <c r="BUN205" s="153"/>
      <c r="BUO205" s="153"/>
      <c r="BUP205" s="153"/>
      <c r="BUQ205" s="153"/>
      <c r="BUR205" s="153"/>
      <c r="BUS205" s="153"/>
      <c r="BUT205" s="153"/>
      <c r="BUU205" s="153"/>
      <c r="BUV205" s="153"/>
      <c r="BUW205" s="153"/>
      <c r="BUX205" s="153"/>
      <c r="BUY205" s="153"/>
      <c r="BUZ205" s="153"/>
      <c r="BVA205" s="153"/>
      <c r="BVB205" s="153"/>
      <c r="BVC205" s="153"/>
      <c r="BVD205" s="153"/>
      <c r="BVE205" s="153"/>
      <c r="BVF205" s="153"/>
      <c r="BVG205" s="153"/>
      <c r="BVH205" s="153"/>
      <c r="BVI205" s="153"/>
      <c r="BVJ205" s="153"/>
      <c r="BVK205" s="153"/>
      <c r="BVL205" s="153"/>
      <c r="BVM205" s="153"/>
      <c r="BVN205" s="153"/>
      <c r="BVO205" s="153"/>
      <c r="BVP205" s="153"/>
      <c r="BVQ205" s="153"/>
      <c r="BVR205" s="153"/>
      <c r="BVS205" s="153"/>
      <c r="BVT205" s="153"/>
      <c r="BVU205" s="153"/>
      <c r="BVV205" s="153"/>
      <c r="BVW205" s="153"/>
      <c r="BVX205" s="153"/>
      <c r="BVY205" s="153"/>
      <c r="BVZ205" s="153"/>
      <c r="BWA205" s="153"/>
      <c r="BWB205" s="153"/>
      <c r="BWC205" s="153"/>
      <c r="BWD205" s="153"/>
      <c r="BWE205" s="153"/>
      <c r="BWF205" s="153"/>
      <c r="BWG205" s="153"/>
      <c r="BWH205" s="153"/>
      <c r="BWI205" s="153"/>
      <c r="BWJ205" s="153"/>
      <c r="BWK205" s="153"/>
      <c r="BWL205" s="153"/>
      <c r="BWM205" s="153"/>
      <c r="BWN205" s="153"/>
      <c r="BWO205" s="153"/>
      <c r="BWP205" s="153"/>
      <c r="BWQ205" s="153"/>
      <c r="BWR205" s="153"/>
      <c r="BWS205" s="153"/>
      <c r="BWT205" s="153"/>
      <c r="BWU205" s="153"/>
      <c r="BWV205" s="153"/>
      <c r="BWW205" s="153"/>
      <c r="BWX205" s="153"/>
      <c r="BWY205" s="153"/>
      <c r="BWZ205" s="153"/>
      <c r="BXA205" s="153"/>
      <c r="BXB205" s="153"/>
      <c r="BXC205" s="153"/>
      <c r="BXD205" s="153"/>
      <c r="BXE205" s="153"/>
      <c r="BXF205" s="153"/>
      <c r="BXG205" s="153"/>
      <c r="BXH205" s="153"/>
      <c r="BXI205" s="153"/>
      <c r="BXJ205" s="153"/>
      <c r="BXK205" s="153"/>
      <c r="BXL205" s="153"/>
      <c r="BXM205" s="153"/>
      <c r="BXN205" s="153"/>
      <c r="BXO205" s="153"/>
      <c r="BXP205" s="153"/>
      <c r="BXQ205" s="153"/>
      <c r="BXR205" s="153"/>
      <c r="BXS205" s="153"/>
      <c r="BXT205" s="153"/>
      <c r="BXU205" s="153"/>
      <c r="BXV205" s="153"/>
      <c r="BXW205" s="153"/>
      <c r="BXX205" s="153"/>
      <c r="BXY205" s="153"/>
      <c r="BXZ205" s="153"/>
      <c r="BYA205" s="153"/>
      <c r="BYB205" s="153"/>
      <c r="BYC205" s="153"/>
      <c r="BYD205" s="153"/>
      <c r="BYE205" s="153"/>
      <c r="BYF205" s="153"/>
      <c r="BYG205" s="153"/>
      <c r="BYH205" s="153"/>
      <c r="BYI205" s="153"/>
      <c r="BYJ205" s="153"/>
      <c r="BYK205" s="153"/>
      <c r="BYL205" s="153"/>
      <c r="BYM205" s="153"/>
      <c r="BYN205" s="153"/>
      <c r="BYO205" s="153"/>
      <c r="BYP205" s="153"/>
    </row>
    <row r="206" spans="1:2018" s="153" customFormat="1" ht="12.75" customHeight="1">
      <c r="A206"/>
      <c r="C206" s="197">
        <v>2016</v>
      </c>
      <c r="D206" s="21" t="s">
        <v>46</v>
      </c>
      <c r="E206" s="20" t="s">
        <v>185</v>
      </c>
      <c r="I206" s="31"/>
      <c r="J206" s="165">
        <f>IF($I188="n/a",0,IF(J$4&lt;=$C206,0,IF(SUM($C206,$I188)&gt;J$4,$J202/$I188,$J202-SUM($I206:I206))))</f>
        <v>0</v>
      </c>
      <c r="K206" s="165">
        <f>IF($I188="n/a",0,IF(K$4&lt;=$C206,0,IF(SUM($C206,$I188)&gt;K$4,$J202/$I188,$J202-SUM($I206:J206))))</f>
        <v>0.6989758787936966</v>
      </c>
      <c r="L206" s="165">
        <f>IF($I188="n/a",0,IF(L$4&lt;=$C206,0,IF(SUM($C206,$I188)&gt;L$4,$J202/$I188,$J202-SUM($I206:K206))))</f>
        <v>0.6989758787936966</v>
      </c>
      <c r="M206" s="165">
        <f>IF($I188="n/a",0,IF(M$4&lt;=$C206,0,IF(SUM($C206,$I188)&gt;M$4,$J202/$I188,$J202-SUM($I206:L206))))</f>
        <v>0.6989758787936966</v>
      </c>
      <c r="N206" s="165">
        <f>IF($I188="n/a",0,IF(N$4&lt;=$C206,0,IF(SUM($C206,$I188)&gt;N$4,$J202/$I188,$J202-SUM($I206:M206))))</f>
        <v>0.6989758787936966</v>
      </c>
      <c r="O206" s="165">
        <f>IF($I188="n/a",0,IF(O$4&lt;=$C206,0,IF(SUM($C206,$I188)&gt;O$4,$J202/$I188,$J202-SUM($I206:N206))))</f>
        <v>0.6989758787936966</v>
      </c>
      <c r="P206" s="165">
        <f>IF($I188="n/a",0,IF(P$4&lt;=$C206,0,IF(SUM($C206,$I188)&gt;P$4,$J202/$I188,$J202-SUM($I206:O206))))</f>
        <v>0.6989758787936966</v>
      </c>
      <c r="Q206" s="165">
        <f>IF($I188="n/a",0,IF(Q$4&lt;=$C206,0,IF(SUM($C206,$I188)&gt;Q$4,$J202/$I188,$J202-SUM($I206:P206))))</f>
        <v>0.6989758787936966</v>
      </c>
      <c r="R206" s="165">
        <f>IF($I188="n/a",0,IF(R$4&lt;=$C206,0,IF(SUM($C206,$I188)&gt;R$4,$J202/$I188,$J202-SUM($I206:Q206))))</f>
        <v>0.6989758787936966</v>
      </c>
      <c r="S206" s="165">
        <f>IF($I188="n/a",0,IF(S$4&lt;=$C206,0,IF(SUM($C206,$I188)&gt;S$4,$J202/$I188,$J202-SUM($I206:R206))))</f>
        <v>0.6989758787936966</v>
      </c>
      <c r="T206" s="165">
        <f>IF($I188="n/a",0,IF(T$4&lt;=$C206,0,IF(SUM($C206,$I188)&gt;T$4,$J202/$I188,$J202-SUM($I206:S206))))</f>
        <v>0.6989758787936966</v>
      </c>
      <c r="U206" s="165">
        <f>IF($I188="n/a",0,IF(U$4&lt;=$C206,0,IF(SUM($C206,$I188)&gt;U$4,$J202/$I188,$J202-SUM($I206:T206))))</f>
        <v>0.6989758787936966</v>
      </c>
      <c r="V206" s="165">
        <f>IF($I188="n/a",0,IF(V$4&lt;=$C206,0,IF(SUM($C206,$I188)&gt;V$4,$J202/$I188,$J202-SUM($I206:U206))))</f>
        <v>0.6989758787936966</v>
      </c>
      <c r="W206" s="165">
        <f>IF($I188="n/a",0,IF(W$4&lt;=$C206,0,IF(SUM($C206,$I188)&gt;W$4,$J202/$I188,$J202-SUM($I206:V206))))</f>
        <v>0.6989758787936966</v>
      </c>
      <c r="X206" s="165">
        <f>IF($I188="n/a",0,IF(X$4&lt;=$C206,0,IF(SUM($C206,$I188)&gt;X$4,$J202/$I188,$J202-SUM($I206:W206))))</f>
        <v>0.6989758787936966</v>
      </c>
      <c r="Y206" s="165">
        <f>IF($I188="n/a",0,IF(Y$4&lt;=$C206,0,IF(SUM($C206,$I188)&gt;Y$4,$J202/$I188,$J202-SUM($I206:X206))))</f>
        <v>0.6989758787936966</v>
      </c>
      <c r="Z206" s="165">
        <f>IF($I188="n/a",0,IF(Z$4&lt;=$C206,0,IF(SUM($C206,$I188)&gt;Z$4,$J202/$I188,$J202-SUM($I206:Y206))))</f>
        <v>0.6989758787936966</v>
      </c>
      <c r="AA206" s="165">
        <f>IF($I188="n/a",0,IF(AA$4&lt;=$C206,0,IF(SUM($C206,$I188)&gt;AA$4,$J202/$I188,$J202-SUM($I206:Z206))))</f>
        <v>0.6989758787936966</v>
      </c>
      <c r="AB206" s="165">
        <f>IF($I188="n/a",0,IF(AB$4&lt;=$C206,0,IF(SUM($C206,$I188)&gt;AB$4,$J202/$I188,$J202-SUM($I206:AA206))))</f>
        <v>0.6989758787936966</v>
      </c>
      <c r="AC206" s="165">
        <f>IF($I188="n/a",0,IF(AC$4&lt;=$C206,0,IF(SUM($C206,$I188)&gt;AC$4,$J202/$I188,$J202-SUM($I206:AB206))))</f>
        <v>0.6989758787936966</v>
      </c>
      <c r="AD206" s="165">
        <f>IF($I188="n/a",0,IF(AD$4&lt;=$C206,0,IF(SUM($C206,$I188)&gt;AD$4,$J202/$I188,$J202-SUM($I206:AC206))))</f>
        <v>0.6989758787936966</v>
      </c>
      <c r="AE206" s="165">
        <f>IF($I188="n/a",0,IF(AE$4&lt;=$C206,0,IF(SUM($C206,$I188)&gt;AE$4,$J202/$I188,$J202-SUM($I206:AD206))))</f>
        <v>0.6989758787936966</v>
      </c>
      <c r="AF206" s="165">
        <f>IF($I188="n/a",0,IF(AF$4&lt;=$C206,0,IF(SUM($C206,$I188)&gt;AF$4,$J202/$I188,$J202-SUM($I206:AE206))))</f>
        <v>0.6989758787936966</v>
      </c>
      <c r="AG206" s="165">
        <f>IF($I188="n/a",0,IF(AG$4&lt;=$C206,0,IF(SUM($C206,$I188)&gt;AG$4,$J202/$I188,$J202-SUM($I206:AF206))))</f>
        <v>0.6989758787936966</v>
      </c>
      <c r="AH206" s="165">
        <f>IF($I188="n/a",0,IF(AH$4&lt;=$C206,0,IF(SUM($C206,$I188)&gt;AH$4,$J202/$I188,$J202-SUM($I206:AG206))))</f>
        <v>0.6989758787936966</v>
      </c>
      <c r="AI206" s="165">
        <f>IF($I188="n/a",0,IF(AI$4&lt;=$C206,0,IF(SUM($C206,$I188)&gt;AI$4,$J202/$I188,$J202-SUM($I206:AH206))))</f>
        <v>0.6989758787936966</v>
      </c>
      <c r="AJ206" s="165">
        <f>IF($I188="n/a",0,IF(AJ$4&lt;=$C206,0,IF(SUM($C206,$I188)&gt;AJ$4,$J202/$I188,$J202-SUM($I206:AI206))))</f>
        <v>0.6989758787936966</v>
      </c>
      <c r="AK206" s="165">
        <f>IF($I188="n/a",0,IF(AK$4&lt;=$C206,0,IF(SUM($C206,$I188)&gt;AK$4,$J202/$I188,$J202-SUM($I206:AJ206))))</f>
        <v>0.6989758787936966</v>
      </c>
      <c r="AL206" s="165">
        <f>IF($I188="n/a",0,IF(AL$4&lt;=$C206,0,IF(SUM($C206,$I188)&gt;AL$4,$J202/$I188,$J202-SUM($I206:AK206))))</f>
        <v>0.6989758787936966</v>
      </c>
      <c r="AM206" s="165">
        <f>IF($I188="n/a",0,IF(AM$4&lt;=$C206,0,IF(SUM($C206,$I188)&gt;AM$4,$J202/$I188,$J202-SUM($I206:AL206))))</f>
        <v>0.6989758787936966</v>
      </c>
      <c r="AN206" s="165">
        <f>IF($I188="n/a",0,IF(AN$4&lt;=$C206,0,IF(SUM($C206,$I188)&gt;AN$4,$J202/$I188,$J202-SUM($I206:AM206))))</f>
        <v>0.6989758787936966</v>
      </c>
      <c r="AO206" s="165">
        <f>IF($I188="n/a",0,IF(AO$4&lt;=$C206,0,IF(SUM($C206,$I188)&gt;AO$4,$J202/$I188,$J202-SUM($I206:AN206))))</f>
        <v>0.6989758787936966</v>
      </c>
      <c r="AP206" s="165">
        <f>IF($I188="n/a",0,IF(AP$4&lt;=$C206,0,IF(SUM($C206,$I188)&gt;AP$4,$J202/$I188,$J202-SUM($I206:AO206))))</f>
        <v>0.6989758787936966</v>
      </c>
      <c r="AQ206" s="165">
        <f>IF($I188="n/a",0,IF(AQ$4&lt;=$C206,0,IF(SUM($C206,$I188)&gt;AQ$4,$J202/$I188,$J202-SUM($I206:AP206))))</f>
        <v>0.6989758787936966</v>
      </c>
      <c r="AR206" s="165">
        <f>IF($I188="n/a",0,IF(AR$4&lt;=$C206,0,IF(SUM($C206,$I188)&gt;AR$4,$J202/$I188,$J202-SUM($I206:AQ206))))</f>
        <v>0.6989758787936966</v>
      </c>
      <c r="AS206" s="165">
        <f>IF($I188="n/a",0,IF(AS$4&lt;=$C206,0,IF(SUM($C206,$I188)&gt;AS$4,$J202/$I188,$J202-SUM($I206:AR206))))</f>
        <v>0.6989758787936966</v>
      </c>
      <c r="AT206" s="165">
        <f>IF($I188="n/a",0,IF(AT$4&lt;=$C206,0,IF(SUM($C206,$I188)&gt;AT$4,$J202/$I188,$J202-SUM($I206:AS206))))</f>
        <v>0.6989758787936966</v>
      </c>
      <c r="AU206" s="165">
        <f>IF($I188="n/a",0,IF(AU$4&lt;=$C206,0,IF(SUM($C206,$I188)&gt;AU$4,$J202/$I188,$J202-SUM($I206:AT206))))</f>
        <v>0.6989758787936966</v>
      </c>
      <c r="AV206" s="165">
        <f>IF($I188="n/a",0,IF(AV$4&lt;=$C206,0,IF(SUM($C206,$I188)&gt;AV$4,$J202/$I188,$J202-SUM($I206:AU206))))</f>
        <v>0.6989758787936966</v>
      </c>
      <c r="AW206" s="165">
        <f>IF($I188="n/a",0,IF(AW$4&lt;=$C206,0,IF(SUM($C206,$I188)&gt;AW$4,$J202/$I188,$J202-SUM($I206:AV206))))</f>
        <v>0.6989758787936966</v>
      </c>
      <c r="AX206" s="165">
        <f>IF($I188="n/a",0,IF(AX$4&lt;=$C206,0,IF(SUM($C206,$I188)&gt;AX$4,$J202/$I188,$J202-SUM($I206:AW206))))</f>
        <v>0.6989758787936966</v>
      </c>
      <c r="AY206" s="165">
        <f>IF($I188="n/a",0,IF(AY$4&lt;=$C206,0,IF(SUM($C206,$I188)&gt;AY$4,$J202/$I188,$J202-SUM($I206:AX206))))</f>
        <v>0.6989758787936966</v>
      </c>
      <c r="AZ206" s="165">
        <f>IF($I188="n/a",0,IF(AZ$4&lt;=$C206,0,IF(SUM($C206,$I188)&gt;AZ$4,$J202/$I188,$J202-SUM($I206:AY206))))</f>
        <v>0.6989758787936966</v>
      </c>
      <c r="BA206" s="165">
        <f>IF($I188="n/a",0,IF(BA$4&lt;=$C206,0,IF(SUM($C206,$I188)&gt;BA$4,$J202/$I188,$J202-SUM($I206:AZ206))))</f>
        <v>0.6989758787936966</v>
      </c>
      <c r="BB206" s="165">
        <f>IF($I188="n/a",0,IF(BB$4&lt;=$C206,0,IF(SUM($C206,$I188)&gt;BB$4,$J202/$I188,$J202-SUM($I206:BA206))))</f>
        <v>0.6989758787936966</v>
      </c>
      <c r="BC206" s="165">
        <f>IF($I188="n/a",0,IF(BC$4&lt;=$C206,0,IF(SUM($C206,$I188)&gt;BC$4,$J202/$I188,$J202-SUM($I206:BB206))))</f>
        <v>0.6989758787936966</v>
      </c>
      <c r="BD206" s="165">
        <f>IF($I188="n/a",0,IF(BD$4&lt;=$C206,0,IF(SUM($C206,$I188)&gt;BD$4,$J202/$I188,$J202-SUM($I206:BC206))))</f>
        <v>0.6989758787936966</v>
      </c>
      <c r="BE206" s="165">
        <f>IF($I188="n/a",0,IF(BE$4&lt;=$C206,0,IF(SUM($C206,$I188)&gt;BE$4,$J202/$I188,$J202-SUM($I206:BD206))))</f>
        <v>0.6989758787936966</v>
      </c>
      <c r="BF206" s="165">
        <f>IF($I188="n/a",0,IF(BF$4&lt;=$C206,0,IF(SUM($C206,$I188)&gt;BF$4,$J202/$I188,$J202-SUM($I206:BE206))))</f>
        <v>0.6989758787936966</v>
      </c>
      <c r="BG206" s="165">
        <f>IF($I188="n/a",0,IF(BG$4&lt;=$C206,0,IF(SUM($C206,$I188)&gt;BG$4,$J202/$I188,$J202-SUM($I206:BF206))))</f>
        <v>0.6989758787936966</v>
      </c>
      <c r="BH206" s="165">
        <f>IF($I188="n/a",0,IF(BH$4&lt;=$C206,0,IF(SUM($C206,$I188)&gt;BH$4,$J202/$I188,$J202-SUM($I206:BG206))))</f>
        <v>0.6989758787936966</v>
      </c>
      <c r="BI206" s="165">
        <f>IF($I188="n/a",0,IF(BI$4&lt;=$C206,0,IF(SUM($C206,$I188)&gt;BI$4,$J202/$I188,$J202-SUM($I206:BH206))))</f>
        <v>0.6989758787936966</v>
      </c>
      <c r="BJ206" s="165">
        <f>IF($I188="n/a",0,IF(BJ$4&lt;=$C206,0,IF(SUM($C206,$I188)&gt;BJ$4,$J202/$I188,$J202-SUM($I206:BI206))))</f>
        <v>0.6989758787936966</v>
      </c>
      <c r="BK206" s="165">
        <f>IF($I188="n/a",0,IF(BK$4&lt;=$C206,0,IF(SUM($C206,$I188)&gt;BK$4,$J202/$I188,$J202-SUM($I206:BJ206))))</f>
        <v>0.6989758787936966</v>
      </c>
      <c r="BL206" s="165">
        <f>IF($I188="n/a",0,IF(BL$4&lt;=$C206,0,IF(SUM($C206,$I188)&gt;BL$4,$J202/$I188,$J202-SUM($I206:BK206))))</f>
        <v>0.6989758787936966</v>
      </c>
      <c r="BM206" s="165">
        <f>IF($I188="n/a",0,IF(BM$4&lt;=$C206,0,IF(SUM($C206,$I188)&gt;BM$4,$J202/$I188,$J202-SUM($I206:BL206))))</f>
        <v>0.6989758787936966</v>
      </c>
      <c r="BN206" s="165">
        <f>IF($I188="n/a",0,IF(BN$4&lt;=$C206,0,IF(SUM($C206,$I188)&gt;BN$4,$J202/$I188,$J202-SUM($I206:BM206))))</f>
        <v>0.6989758787936966</v>
      </c>
      <c r="BO206" s="165">
        <f>IF($I188="n/a",0,IF(BO$4&lt;=$C206,0,IF(SUM($C206,$I188)&gt;BO$4,$J202/$I188,$J202-SUM($I206:BN206))))</f>
        <v>0.6989758787936966</v>
      </c>
      <c r="BP206" s="165">
        <f>IF($I188="n/a",0,IF(BP$4&lt;=$C206,0,IF(SUM($C206,$I188)&gt;BP$4,$J202/$I188,$J202-SUM($I206:BO206))))</f>
        <v>0.6989758787936966</v>
      </c>
      <c r="BQ206" s="165">
        <f>IF($I188="n/a",0,IF(BQ$4&lt;=$C206,0,IF(SUM($C206,$I188)&gt;BQ$4,$J202/$I188,$J202-SUM($I206:BP206))))</f>
        <v>0.6989758787936966</v>
      </c>
      <c r="BR206" s="165">
        <f>IF($I188="n/a",0,IF(BR$4&lt;=$C206,0,IF(SUM($C206,$I188)&gt;BR$4,$J202/$I188,$J202-SUM($I206:BQ206))))</f>
        <v>0.69897587879370349</v>
      </c>
      <c r="BS206" s="165">
        <f>IF($I188="n/a",0,IF(BS$4&lt;=$C206,0,IF(SUM($C206,$I188)&gt;BS$4,$J202/$I188,$J202-SUM($I206:BR206))))</f>
        <v>0</v>
      </c>
      <c r="BT206" s="165">
        <f>IF($I188="n/a",0,IF(BT$4&lt;=$C206,0,IF(SUM($C206,$I188)&gt;BT$4,$J202/$I188,$J202-SUM($I206:BS206))))</f>
        <v>0</v>
      </c>
      <c r="BU206" s="165">
        <f>IF($I188="n/a",0,IF(BU$4&lt;=$C206,0,IF(SUM($C206,$I188)&gt;BU$4,$J202/$I188,$J202-SUM($I206:BT206))))</f>
        <v>0</v>
      </c>
      <c r="BV206" s="165">
        <f>IF($I188="n/a",0,IF(BV$4&lt;=$C206,0,IF(SUM($C206,$I188)&gt;BV$4,$J202/$I188,$J202-SUM($I206:BU206))))</f>
        <v>0</v>
      </c>
      <c r="BW206" s="165">
        <f>IF($I188="n/a",0,IF(BW$4&lt;=$C206,0,IF(SUM($C206,$I188)&gt;BW$4,$J202/$I188,$J202-SUM($I206:BV206))))</f>
        <v>0</v>
      </c>
      <c r="BX206" s="165">
        <f>IF($I188="n/a",0,IF(BX$4&lt;=$C206,0,IF(SUM($C206,$I188)&gt;BX$4,$J202/$I188,$J202-SUM($I206:BW206))))</f>
        <v>0</v>
      </c>
      <c r="BY206" s="165">
        <f>IF($I188="n/a",0,IF(BY$4&lt;=$C206,0,IF(SUM($C206,$I188)&gt;BY$4,$J202/$I188,$J202-SUM($I206:BX206))))</f>
        <v>0</v>
      </c>
      <c r="BZ206" s="165">
        <f>IF($I188="n/a",0,IF(BZ$4&lt;=$C206,0,IF(SUM($C206,$I188)&gt;BZ$4,$J202/$I188,$J202-SUM($I206:BY206))))</f>
        <v>0</v>
      </c>
      <c r="CA206" s="165">
        <f>IF($I188="n/a",0,IF(CA$4&lt;=$C206,0,IF(SUM($C206,$I188)&gt;CA$4,$J202/$I188,$J202-SUM($I206:BZ206))))</f>
        <v>0</v>
      </c>
      <c r="CB206" s="165">
        <f>IF($I188="n/a",0,IF(CB$4&lt;=$C206,0,IF(SUM($C206,$I188)&gt;CB$4,$J202/$I188,$J202-SUM($I206:CA206))))</f>
        <v>0</v>
      </c>
      <c r="CC206" s="165">
        <f>IF($I188="n/a",0,IF(CC$4&lt;=$C206,0,IF(SUM($C206,$I188)&gt;CC$4,$J202/$I188,$J202-SUM($I206:CB206))))</f>
        <v>0</v>
      </c>
      <c r="CD206" s="165">
        <f>IF($I188="n/a",0,IF(CD$4&lt;=$C206,0,IF(SUM($C206,$I188)&gt;CD$4,$J202/$I188,$J202-SUM($I206:CC206))))</f>
        <v>0</v>
      </c>
      <c r="CE206" s="165">
        <f>IF($I188="n/a",0,IF(CE$4&lt;=$C206,0,IF(SUM($C206,$I188)&gt;CE$4,$J202/$I188,$J202-SUM($I206:CD206))))</f>
        <v>0</v>
      </c>
      <c r="CF206" s="165">
        <f>IF($I188="n/a",0,IF(CF$4&lt;=$C206,0,IF(SUM($C206,$I188)&gt;CF$4,$J202/$I188,$J202-SUM($I206:CE206))))</f>
        <v>0</v>
      </c>
    </row>
    <row r="207" spans="1:2018" s="153" customFormat="1" ht="12.75" customHeight="1">
      <c r="A207"/>
      <c r="C207" s="197">
        <v>2017</v>
      </c>
      <c r="D207" s="21" t="s">
        <v>45</v>
      </c>
      <c r="E207" s="21" t="s">
        <v>185</v>
      </c>
      <c r="I207" s="31"/>
      <c r="J207" s="165">
        <f>IF($I188="n/a",0,IF(J$4&lt;=$C207,0,IF(SUM($C207,$I188)&gt;J$4,$K202/$I188,$K202-SUM($I207:I207))))</f>
        <v>0</v>
      </c>
      <c r="K207" s="165">
        <f>IF($I188="n/a",0,IF(K$4&lt;=$C207,0,IF(SUM($C207,$I188)&gt;K$4,$K202/$I188,$K202-SUM($I207:J207))))</f>
        <v>0</v>
      </c>
      <c r="L207" s="165">
        <f>IF($I188="n/a",0,IF(L$4&lt;=$C207,0,IF(SUM($C207,$I188)&gt;L$4,$K202/$I188,$K202-SUM($I207:K207))))</f>
        <v>0.36073902930539886</v>
      </c>
      <c r="M207" s="165">
        <f>IF($I188="n/a",0,IF(M$4&lt;=$C207,0,IF(SUM($C207,$I188)&gt;M$4,$K202/$I188,$K202-SUM($I207:L207))))</f>
        <v>0.36073902930539886</v>
      </c>
      <c r="N207" s="165">
        <f>IF($I188="n/a",0,IF(N$4&lt;=$C207,0,IF(SUM($C207,$I188)&gt;N$4,$K202/$I188,$K202-SUM($I207:M207))))</f>
        <v>0.36073902930539886</v>
      </c>
      <c r="O207" s="165">
        <f>IF($I188="n/a",0,IF(O$4&lt;=$C207,0,IF(SUM($C207,$I188)&gt;O$4,$K202/$I188,$K202-SUM($I207:N207))))</f>
        <v>0.36073902930539886</v>
      </c>
      <c r="P207" s="165">
        <f>IF($I188="n/a",0,IF(P$4&lt;=$C207,0,IF(SUM($C207,$I188)&gt;P$4,$K202/$I188,$K202-SUM($I207:O207))))</f>
        <v>0.36073902930539886</v>
      </c>
      <c r="Q207" s="165">
        <f>IF($I188="n/a",0,IF(Q$4&lt;=$C207,0,IF(SUM($C207,$I188)&gt;Q$4,$K202/$I188,$K202-SUM($I207:P207))))</f>
        <v>0.36073902930539886</v>
      </c>
      <c r="R207" s="165">
        <f>IF($I188="n/a",0,IF(R$4&lt;=$C207,0,IF(SUM($C207,$I188)&gt;R$4,$K202/$I188,$K202-SUM($I207:Q207))))</f>
        <v>0.36073902930539886</v>
      </c>
      <c r="S207" s="165">
        <f>IF($I188="n/a",0,IF(S$4&lt;=$C207,0,IF(SUM($C207,$I188)&gt;S$4,$K202/$I188,$K202-SUM($I207:R207))))</f>
        <v>0.36073902930539886</v>
      </c>
      <c r="T207" s="165">
        <f>IF($I188="n/a",0,IF(T$4&lt;=$C207,0,IF(SUM($C207,$I188)&gt;T$4,$K202/$I188,$K202-SUM($I207:S207))))</f>
        <v>0.36073902930539886</v>
      </c>
      <c r="U207" s="165">
        <f>IF($I188="n/a",0,IF(U$4&lt;=$C207,0,IF(SUM($C207,$I188)&gt;U$4,$K202/$I188,$K202-SUM($I207:T207))))</f>
        <v>0.36073902930539886</v>
      </c>
      <c r="V207" s="165">
        <f>IF($I188="n/a",0,IF(V$4&lt;=$C207,0,IF(SUM($C207,$I188)&gt;V$4,$K202/$I188,$K202-SUM($I207:U207))))</f>
        <v>0.36073902930539886</v>
      </c>
      <c r="W207" s="165">
        <f>IF($I188="n/a",0,IF(W$4&lt;=$C207,0,IF(SUM($C207,$I188)&gt;W$4,$K202/$I188,$K202-SUM($I207:V207))))</f>
        <v>0.36073902930539886</v>
      </c>
      <c r="X207" s="165">
        <f>IF($I188="n/a",0,IF(X$4&lt;=$C207,0,IF(SUM($C207,$I188)&gt;X$4,$K202/$I188,$K202-SUM($I207:W207))))</f>
        <v>0.36073902930539886</v>
      </c>
      <c r="Y207" s="165">
        <f>IF($I188="n/a",0,IF(Y$4&lt;=$C207,0,IF(SUM($C207,$I188)&gt;Y$4,$K202/$I188,$K202-SUM($I207:X207))))</f>
        <v>0.36073902930539886</v>
      </c>
      <c r="Z207" s="165">
        <f>IF($I188="n/a",0,IF(Z$4&lt;=$C207,0,IF(SUM($C207,$I188)&gt;Z$4,$K202/$I188,$K202-SUM($I207:Y207))))</f>
        <v>0.36073902930539886</v>
      </c>
      <c r="AA207" s="165">
        <f>IF($I188="n/a",0,IF(AA$4&lt;=$C207,0,IF(SUM($C207,$I188)&gt;AA$4,$K202/$I188,$K202-SUM($I207:Z207))))</f>
        <v>0.36073902930539886</v>
      </c>
      <c r="AB207" s="165">
        <f>IF($I188="n/a",0,IF(AB$4&lt;=$C207,0,IF(SUM($C207,$I188)&gt;AB$4,$K202/$I188,$K202-SUM($I207:AA207))))</f>
        <v>0.36073902930539886</v>
      </c>
      <c r="AC207" s="165">
        <f>IF($I188="n/a",0,IF(AC$4&lt;=$C207,0,IF(SUM($C207,$I188)&gt;AC$4,$K202/$I188,$K202-SUM($I207:AB207))))</f>
        <v>0.36073902930539886</v>
      </c>
      <c r="AD207" s="165">
        <f>IF($I188="n/a",0,IF(AD$4&lt;=$C207,0,IF(SUM($C207,$I188)&gt;AD$4,$K202/$I188,$K202-SUM($I207:AC207))))</f>
        <v>0.36073902930539886</v>
      </c>
      <c r="AE207" s="165">
        <f>IF($I188="n/a",0,IF(AE$4&lt;=$C207,0,IF(SUM($C207,$I188)&gt;AE$4,$K202/$I188,$K202-SUM($I207:AD207))))</f>
        <v>0.36073902930539886</v>
      </c>
      <c r="AF207" s="165">
        <f>IF($I188="n/a",0,IF(AF$4&lt;=$C207,0,IF(SUM($C207,$I188)&gt;AF$4,$K202/$I188,$K202-SUM($I207:AE207))))</f>
        <v>0.36073902930539886</v>
      </c>
      <c r="AG207" s="165">
        <f>IF($I188="n/a",0,IF(AG$4&lt;=$C207,0,IF(SUM($C207,$I188)&gt;AG$4,$K202/$I188,$K202-SUM($I207:AF207))))</f>
        <v>0.36073902930539886</v>
      </c>
      <c r="AH207" s="165">
        <f>IF($I188="n/a",0,IF(AH$4&lt;=$C207,0,IF(SUM($C207,$I188)&gt;AH$4,$K202/$I188,$K202-SUM($I207:AG207))))</f>
        <v>0.36073902930539886</v>
      </c>
      <c r="AI207" s="165">
        <f>IF($I188="n/a",0,IF(AI$4&lt;=$C207,0,IF(SUM($C207,$I188)&gt;AI$4,$K202/$I188,$K202-SUM($I207:AH207))))</f>
        <v>0.36073902930539886</v>
      </c>
      <c r="AJ207" s="165">
        <f>IF($I188="n/a",0,IF(AJ$4&lt;=$C207,0,IF(SUM($C207,$I188)&gt;AJ$4,$K202/$I188,$K202-SUM($I207:AI207))))</f>
        <v>0.36073902930539886</v>
      </c>
      <c r="AK207" s="165">
        <f>IF($I188="n/a",0,IF(AK$4&lt;=$C207,0,IF(SUM($C207,$I188)&gt;AK$4,$K202/$I188,$K202-SUM($I207:AJ207))))</f>
        <v>0.36073902930539886</v>
      </c>
      <c r="AL207" s="165">
        <f>IF($I188="n/a",0,IF(AL$4&lt;=$C207,0,IF(SUM($C207,$I188)&gt;AL$4,$K202/$I188,$K202-SUM($I207:AK207))))</f>
        <v>0.36073902930539886</v>
      </c>
      <c r="AM207" s="165">
        <f>IF($I188="n/a",0,IF(AM$4&lt;=$C207,0,IF(SUM($C207,$I188)&gt;AM$4,$K202/$I188,$K202-SUM($I207:AL207))))</f>
        <v>0.36073902930539886</v>
      </c>
      <c r="AN207" s="165">
        <f>IF($I188="n/a",0,IF(AN$4&lt;=$C207,0,IF(SUM($C207,$I188)&gt;AN$4,$K202/$I188,$K202-SUM($I207:AM207))))</f>
        <v>0.36073902930539886</v>
      </c>
      <c r="AO207" s="165">
        <f>IF($I188="n/a",0,IF(AO$4&lt;=$C207,0,IF(SUM($C207,$I188)&gt;AO$4,$K202/$I188,$K202-SUM($I207:AN207))))</f>
        <v>0.36073902930539886</v>
      </c>
      <c r="AP207" s="165">
        <f>IF($I188="n/a",0,IF(AP$4&lt;=$C207,0,IF(SUM($C207,$I188)&gt;AP$4,$K202/$I188,$K202-SUM($I207:AO207))))</f>
        <v>0.36073902930539886</v>
      </c>
      <c r="AQ207" s="165">
        <f>IF($I188="n/a",0,IF(AQ$4&lt;=$C207,0,IF(SUM($C207,$I188)&gt;AQ$4,$K202/$I188,$K202-SUM($I207:AP207))))</f>
        <v>0.36073902930539886</v>
      </c>
      <c r="AR207" s="165">
        <f>IF($I188="n/a",0,IF(AR$4&lt;=$C207,0,IF(SUM($C207,$I188)&gt;AR$4,$K202/$I188,$K202-SUM($I207:AQ207))))</f>
        <v>0.36073902930539886</v>
      </c>
      <c r="AS207" s="165">
        <f>IF($I188="n/a",0,IF(AS$4&lt;=$C207,0,IF(SUM($C207,$I188)&gt;AS$4,$K202/$I188,$K202-SUM($I207:AR207))))</f>
        <v>0.36073902930539886</v>
      </c>
      <c r="AT207" s="165">
        <f>IF($I188="n/a",0,IF(AT$4&lt;=$C207,0,IF(SUM($C207,$I188)&gt;AT$4,$K202/$I188,$K202-SUM($I207:AS207))))</f>
        <v>0.36073902930539886</v>
      </c>
      <c r="AU207" s="165">
        <f>IF($I188="n/a",0,IF(AU$4&lt;=$C207,0,IF(SUM($C207,$I188)&gt;AU$4,$K202/$I188,$K202-SUM($I207:AT207))))</f>
        <v>0.36073902930539886</v>
      </c>
      <c r="AV207" s="165">
        <f>IF($I188="n/a",0,IF(AV$4&lt;=$C207,0,IF(SUM($C207,$I188)&gt;AV$4,$K202/$I188,$K202-SUM($I207:AU207))))</f>
        <v>0.36073902930539886</v>
      </c>
      <c r="AW207" s="165">
        <f>IF($I188="n/a",0,IF(AW$4&lt;=$C207,0,IF(SUM($C207,$I188)&gt;AW$4,$K202/$I188,$K202-SUM($I207:AV207))))</f>
        <v>0.36073902930539886</v>
      </c>
      <c r="AX207" s="165">
        <f>IF($I188="n/a",0,IF(AX$4&lt;=$C207,0,IF(SUM($C207,$I188)&gt;AX$4,$K202/$I188,$K202-SUM($I207:AW207))))</f>
        <v>0.36073902930539886</v>
      </c>
      <c r="AY207" s="165">
        <f>IF($I188="n/a",0,IF(AY$4&lt;=$C207,0,IF(SUM($C207,$I188)&gt;AY$4,$K202/$I188,$K202-SUM($I207:AX207))))</f>
        <v>0.36073902930539886</v>
      </c>
      <c r="AZ207" s="165">
        <f>IF($I188="n/a",0,IF(AZ$4&lt;=$C207,0,IF(SUM($C207,$I188)&gt;AZ$4,$K202/$I188,$K202-SUM($I207:AY207))))</f>
        <v>0.36073902930539886</v>
      </c>
      <c r="BA207" s="165">
        <f>IF($I188="n/a",0,IF(BA$4&lt;=$C207,0,IF(SUM($C207,$I188)&gt;BA$4,$K202/$I188,$K202-SUM($I207:AZ207))))</f>
        <v>0.36073902930539886</v>
      </c>
      <c r="BB207" s="165">
        <f>IF($I188="n/a",0,IF(BB$4&lt;=$C207,0,IF(SUM($C207,$I188)&gt;BB$4,$K202/$I188,$K202-SUM($I207:BA207))))</f>
        <v>0.36073902930539886</v>
      </c>
      <c r="BC207" s="165">
        <f>IF($I188="n/a",0,IF(BC$4&lt;=$C207,0,IF(SUM($C207,$I188)&gt;BC$4,$K202/$I188,$K202-SUM($I207:BB207))))</f>
        <v>0.36073902930539886</v>
      </c>
      <c r="BD207" s="165">
        <f>IF($I188="n/a",0,IF(BD$4&lt;=$C207,0,IF(SUM($C207,$I188)&gt;BD$4,$K202/$I188,$K202-SUM($I207:BC207))))</f>
        <v>0.36073902930539886</v>
      </c>
      <c r="BE207" s="165">
        <f>IF($I188="n/a",0,IF(BE$4&lt;=$C207,0,IF(SUM($C207,$I188)&gt;BE$4,$K202/$I188,$K202-SUM($I207:BD207))))</f>
        <v>0.36073902930539886</v>
      </c>
      <c r="BF207" s="165">
        <f>IF($I188="n/a",0,IF(BF$4&lt;=$C207,0,IF(SUM($C207,$I188)&gt;BF$4,$K202/$I188,$K202-SUM($I207:BE207))))</f>
        <v>0.36073902930539886</v>
      </c>
      <c r="BG207" s="165">
        <f>IF($I188="n/a",0,IF(BG$4&lt;=$C207,0,IF(SUM($C207,$I188)&gt;BG$4,$K202/$I188,$K202-SUM($I207:BF207))))</f>
        <v>0.36073902930539886</v>
      </c>
      <c r="BH207" s="165">
        <f>IF($I188="n/a",0,IF(BH$4&lt;=$C207,0,IF(SUM($C207,$I188)&gt;BH$4,$K202/$I188,$K202-SUM($I207:BG207))))</f>
        <v>0.36073902930539886</v>
      </c>
      <c r="BI207" s="165">
        <f>IF($I188="n/a",0,IF(BI$4&lt;=$C207,0,IF(SUM($C207,$I188)&gt;BI$4,$K202/$I188,$K202-SUM($I207:BH207))))</f>
        <v>0.36073902930539886</v>
      </c>
      <c r="BJ207" s="165">
        <f>IF($I188="n/a",0,IF(BJ$4&lt;=$C207,0,IF(SUM($C207,$I188)&gt;BJ$4,$K202/$I188,$K202-SUM($I207:BI207))))</f>
        <v>0.36073902930539886</v>
      </c>
      <c r="BK207" s="165">
        <f>IF($I188="n/a",0,IF(BK$4&lt;=$C207,0,IF(SUM($C207,$I188)&gt;BK$4,$K202/$I188,$K202-SUM($I207:BJ207))))</f>
        <v>0.36073902930539886</v>
      </c>
      <c r="BL207" s="165">
        <f>IF($I188="n/a",0,IF(BL$4&lt;=$C207,0,IF(SUM($C207,$I188)&gt;BL$4,$K202/$I188,$K202-SUM($I207:BK207))))</f>
        <v>0.36073902930539886</v>
      </c>
      <c r="BM207" s="165">
        <f>IF($I188="n/a",0,IF(BM$4&lt;=$C207,0,IF(SUM($C207,$I188)&gt;BM$4,$K202/$I188,$K202-SUM($I207:BL207))))</f>
        <v>0.36073902930539886</v>
      </c>
      <c r="BN207" s="165">
        <f>IF($I188="n/a",0,IF(BN$4&lt;=$C207,0,IF(SUM($C207,$I188)&gt;BN$4,$K202/$I188,$K202-SUM($I207:BM207))))</f>
        <v>0.36073902930539886</v>
      </c>
      <c r="BO207" s="165">
        <f>IF($I188="n/a",0,IF(BO$4&lt;=$C207,0,IF(SUM($C207,$I188)&gt;BO$4,$K202/$I188,$K202-SUM($I207:BN207))))</f>
        <v>0.36073902930539886</v>
      </c>
      <c r="BP207" s="165">
        <f>IF($I188="n/a",0,IF(BP$4&lt;=$C207,0,IF(SUM($C207,$I188)&gt;BP$4,$K202/$I188,$K202-SUM($I207:BO207))))</f>
        <v>0.36073902930539886</v>
      </c>
      <c r="BQ207" s="165">
        <f>IF($I188="n/a",0,IF(BQ$4&lt;=$C207,0,IF(SUM($C207,$I188)&gt;BQ$4,$K202/$I188,$K202-SUM($I207:BP207))))</f>
        <v>0.36073902930539886</v>
      </c>
      <c r="BR207" s="165">
        <f>IF($I188="n/a",0,IF(BR$4&lt;=$C207,0,IF(SUM($C207,$I188)&gt;BR$4,$K202/$I188,$K202-SUM($I207:BQ207))))</f>
        <v>0.36073902930539886</v>
      </c>
      <c r="BS207" s="165">
        <f>IF($I188="n/a",0,IF(BS$4&lt;=$C207,0,IF(SUM($C207,$I188)&gt;BS$4,$K202/$I188,$K202-SUM($I207:BR207))))</f>
        <v>0.36073902930537827</v>
      </c>
      <c r="BT207" s="165">
        <f>IF($I188="n/a",0,IF(BT$4&lt;=$C207,0,IF(SUM($C207,$I188)&gt;BT$4,$K202/$I188,$K202-SUM($I207:BS207))))</f>
        <v>0</v>
      </c>
      <c r="BU207" s="165">
        <f>IF($I188="n/a",0,IF(BU$4&lt;=$C207,0,IF(SUM($C207,$I188)&gt;BU$4,$K202/$I188,$K202-SUM($I207:BT207))))</f>
        <v>0</v>
      </c>
      <c r="BV207" s="165">
        <f>IF($I188="n/a",0,IF(BV$4&lt;=$C207,0,IF(SUM($C207,$I188)&gt;BV$4,$K202/$I188,$K202-SUM($I207:BU207))))</f>
        <v>0</v>
      </c>
      <c r="BW207" s="165">
        <f>IF($I188="n/a",0,IF(BW$4&lt;=$C207,0,IF(SUM($C207,$I188)&gt;BW$4,$K202/$I188,$K202-SUM($I207:BV207))))</f>
        <v>0</v>
      </c>
      <c r="BX207" s="165">
        <f>IF($I188="n/a",0,IF(BX$4&lt;=$C207,0,IF(SUM($C207,$I188)&gt;BX$4,$K202/$I188,$K202-SUM($I207:BW207))))</f>
        <v>0</v>
      </c>
      <c r="BY207" s="165">
        <f>IF($I188="n/a",0,IF(BY$4&lt;=$C207,0,IF(SUM($C207,$I188)&gt;BY$4,$K202/$I188,$K202-SUM($I207:BX207))))</f>
        <v>0</v>
      </c>
      <c r="BZ207" s="165">
        <f>IF($I188="n/a",0,IF(BZ$4&lt;=$C207,0,IF(SUM($C207,$I188)&gt;BZ$4,$K202/$I188,$K202-SUM($I207:BY207))))</f>
        <v>0</v>
      </c>
      <c r="CA207" s="165">
        <f>IF($I188="n/a",0,IF(CA$4&lt;=$C207,0,IF(SUM($C207,$I188)&gt;CA$4,$K202/$I188,$K202-SUM($I207:BZ207))))</f>
        <v>0</v>
      </c>
      <c r="CB207" s="165">
        <f>IF($I188="n/a",0,IF(CB$4&lt;=$C207,0,IF(SUM($C207,$I188)&gt;CB$4,$K202/$I188,$K202-SUM($I207:CA207))))</f>
        <v>0</v>
      </c>
      <c r="CC207" s="165">
        <f>IF($I188="n/a",0,IF(CC$4&lt;=$C207,0,IF(SUM($C207,$I188)&gt;CC$4,$K202/$I188,$K202-SUM($I207:CB207))))</f>
        <v>0</v>
      </c>
      <c r="CD207" s="165">
        <f>IF($I188="n/a",0,IF(CD$4&lt;=$C207,0,IF(SUM($C207,$I188)&gt;CD$4,$K202/$I188,$K202-SUM($I207:CC207))))</f>
        <v>0</v>
      </c>
      <c r="CE207" s="165">
        <f>IF($I188="n/a",0,IF(CE$4&lt;=$C207,0,IF(SUM($C207,$I188)&gt;CE$4,$K202/$I188,$K202-SUM($I207:CD207))))</f>
        <v>0</v>
      </c>
      <c r="CF207" s="165">
        <f>IF($I188="n/a",0,IF(CF$4&lt;=$C207,0,IF(SUM($C207,$I188)&gt;CF$4,$K202/$I188,$K202-SUM($I207:CE207))))</f>
        <v>0</v>
      </c>
    </row>
    <row r="208" spans="1:2018" s="153" customFormat="1" ht="12.75" customHeight="1">
      <c r="A208"/>
      <c r="C208" s="197">
        <v>2018</v>
      </c>
      <c r="D208" s="214" t="s">
        <v>47</v>
      </c>
      <c r="E208" s="21" t="s">
        <v>185</v>
      </c>
      <c r="I208" s="31"/>
      <c r="J208" s="167">
        <f>IF($I188="n/a",0,IF(J$4&lt;=$C208,0,IF(SUM($C208,$I188)&gt;J$4,$L202/$I188,$L202-SUM($I208:I208))))</f>
        <v>0</v>
      </c>
      <c r="K208" s="167">
        <f>IF($I188="n/a",0,IF(K$4&lt;=$C208,0,IF(SUM($C208,$I188)&gt;K$4,$L202/$I188,$L202-SUM($I208:J208))))</f>
        <v>0</v>
      </c>
      <c r="L208" s="167">
        <f>IF($I188="n/a",0,IF(L$4&lt;=$C208,0,IF(SUM($C208,$I188)&gt;L$4,$L202/$I188,$L202-SUM($I208:K208))))</f>
        <v>0</v>
      </c>
      <c r="M208" s="167">
        <f>IF($I188="n/a",0,IF(M$4&lt;=$C208,0,IF(SUM($C208,$I188)&gt;M$4,$L202/$I188,$L202-SUM($I208:L208))))</f>
        <v>0.31468779015640747</v>
      </c>
      <c r="N208" s="167">
        <f>IF($I188="n/a",0,IF(N$4&lt;=$C208,0,IF(SUM($C208,$I188)&gt;N$4,$L202/$I188,$L202-SUM($I208:M208))))</f>
        <v>0.31468779015640747</v>
      </c>
      <c r="O208" s="167">
        <f>IF($I188="n/a",0,IF(O$4&lt;=$C208,0,IF(SUM($C208,$I188)&gt;O$4,$L202/$I188,$L202-SUM($I208:N208))))</f>
        <v>0.31468779015640747</v>
      </c>
      <c r="P208" s="167">
        <f>IF($I188="n/a",0,IF(P$4&lt;=$C208,0,IF(SUM($C208,$I188)&gt;P$4,$L202/$I188,$L202-SUM($I208:O208))))</f>
        <v>0.31468779015640747</v>
      </c>
      <c r="Q208" s="167">
        <f>IF($I188="n/a",0,IF(Q$4&lt;=$C208,0,IF(SUM($C208,$I188)&gt;Q$4,$L202/$I188,$L202-SUM($I208:P208))))</f>
        <v>0.31468779015640747</v>
      </c>
      <c r="R208" s="167">
        <f>IF($I188="n/a",0,IF(R$4&lt;=$C208,0,IF(SUM($C208,$I188)&gt;R$4,$L202/$I188,$L202-SUM($I208:Q208))))</f>
        <v>0.31468779015640747</v>
      </c>
      <c r="S208" s="167">
        <f>IF($I188="n/a",0,IF(S$4&lt;=$C208,0,IF(SUM($C208,$I188)&gt;S$4,$L202/$I188,$L202-SUM($I208:R208))))</f>
        <v>0.31468779015640747</v>
      </c>
      <c r="T208" s="167">
        <f>IF($I188="n/a",0,IF(T$4&lt;=$C208,0,IF(SUM($C208,$I188)&gt;T$4,$L202/$I188,$L202-SUM($I208:S208))))</f>
        <v>0.31468779015640747</v>
      </c>
      <c r="U208" s="167">
        <f>IF($I188="n/a",0,IF(U$4&lt;=$C208,0,IF(SUM($C208,$I188)&gt;U$4,$L202/$I188,$L202-SUM($I208:T208))))</f>
        <v>0.31468779015640747</v>
      </c>
      <c r="V208" s="167">
        <f>IF($I188="n/a",0,IF(V$4&lt;=$C208,0,IF(SUM($C208,$I188)&gt;V$4,$L202/$I188,$L202-SUM($I208:U208))))</f>
        <v>0.31468779015640747</v>
      </c>
      <c r="W208" s="167">
        <f>IF($I188="n/a",0,IF(W$4&lt;=$C208,0,IF(SUM($C208,$I188)&gt;W$4,$L202/$I188,$L202-SUM($I208:V208))))</f>
        <v>0.31468779015640747</v>
      </c>
      <c r="X208" s="167">
        <f>IF($I188="n/a",0,IF(X$4&lt;=$C208,0,IF(SUM($C208,$I188)&gt;X$4,$L202/$I188,$L202-SUM($I208:W208))))</f>
        <v>0.31468779015640747</v>
      </c>
      <c r="Y208" s="167">
        <f>IF($I188="n/a",0,IF(Y$4&lt;=$C208,0,IF(SUM($C208,$I188)&gt;Y$4,$L202/$I188,$L202-SUM($I208:X208))))</f>
        <v>0.31468779015640747</v>
      </c>
      <c r="Z208" s="167">
        <f>IF($I188="n/a",0,IF(Z$4&lt;=$C208,0,IF(SUM($C208,$I188)&gt;Z$4,$L202/$I188,$L202-SUM($I208:Y208))))</f>
        <v>0.31468779015640747</v>
      </c>
      <c r="AA208" s="167">
        <f>IF($I188="n/a",0,IF(AA$4&lt;=$C208,0,IF(SUM($C208,$I188)&gt;AA$4,$L202/$I188,$L202-SUM($I208:Z208))))</f>
        <v>0.31468779015640747</v>
      </c>
      <c r="AB208" s="167">
        <f>IF($I188="n/a",0,IF(AB$4&lt;=$C208,0,IF(SUM($C208,$I188)&gt;AB$4,$L202/$I188,$L202-SUM($I208:AA208))))</f>
        <v>0.31468779015640747</v>
      </c>
      <c r="AC208" s="167">
        <f>IF($I188="n/a",0,IF(AC$4&lt;=$C208,0,IF(SUM($C208,$I188)&gt;AC$4,$L202/$I188,$L202-SUM($I208:AB208))))</f>
        <v>0.31468779015640747</v>
      </c>
      <c r="AD208" s="167">
        <f>IF($I188="n/a",0,IF(AD$4&lt;=$C208,0,IF(SUM($C208,$I188)&gt;AD$4,$L202/$I188,$L202-SUM($I208:AC208))))</f>
        <v>0.31468779015640747</v>
      </c>
      <c r="AE208" s="167">
        <f>IF($I188="n/a",0,IF(AE$4&lt;=$C208,0,IF(SUM($C208,$I188)&gt;AE$4,$L202/$I188,$L202-SUM($I208:AD208))))</f>
        <v>0.31468779015640747</v>
      </c>
      <c r="AF208" s="167">
        <f>IF($I188="n/a",0,IF(AF$4&lt;=$C208,0,IF(SUM($C208,$I188)&gt;AF$4,$L202/$I188,$L202-SUM($I208:AE208))))</f>
        <v>0.31468779015640747</v>
      </c>
      <c r="AG208" s="167">
        <f>IF($I188="n/a",0,IF(AG$4&lt;=$C208,0,IF(SUM($C208,$I188)&gt;AG$4,$L202/$I188,$L202-SUM($I208:AF208))))</f>
        <v>0.31468779015640747</v>
      </c>
      <c r="AH208" s="167">
        <f>IF($I188="n/a",0,IF(AH$4&lt;=$C208,0,IF(SUM($C208,$I188)&gt;AH$4,$L202/$I188,$L202-SUM($I208:AG208))))</f>
        <v>0.31468779015640747</v>
      </c>
      <c r="AI208" s="167">
        <f>IF($I188="n/a",0,IF(AI$4&lt;=$C208,0,IF(SUM($C208,$I188)&gt;AI$4,$L202/$I188,$L202-SUM($I208:AH208))))</f>
        <v>0.31468779015640747</v>
      </c>
      <c r="AJ208" s="167">
        <f>IF($I188="n/a",0,IF(AJ$4&lt;=$C208,0,IF(SUM($C208,$I188)&gt;AJ$4,$L202/$I188,$L202-SUM($I208:AI208))))</f>
        <v>0.31468779015640747</v>
      </c>
      <c r="AK208" s="167">
        <f>IF($I188="n/a",0,IF(AK$4&lt;=$C208,0,IF(SUM($C208,$I188)&gt;AK$4,$L202/$I188,$L202-SUM($I208:AJ208))))</f>
        <v>0.31468779015640747</v>
      </c>
      <c r="AL208" s="167">
        <f>IF($I188="n/a",0,IF(AL$4&lt;=$C208,0,IF(SUM($C208,$I188)&gt;AL$4,$L202/$I188,$L202-SUM($I208:AK208))))</f>
        <v>0.31468779015640747</v>
      </c>
      <c r="AM208" s="167">
        <f>IF($I188="n/a",0,IF(AM$4&lt;=$C208,0,IF(SUM($C208,$I188)&gt;AM$4,$L202/$I188,$L202-SUM($I208:AL208))))</f>
        <v>0.31468779015640747</v>
      </c>
      <c r="AN208" s="167">
        <f>IF($I188="n/a",0,IF(AN$4&lt;=$C208,0,IF(SUM($C208,$I188)&gt;AN$4,$L202/$I188,$L202-SUM($I208:AM208))))</f>
        <v>0.31468779015640747</v>
      </c>
      <c r="AO208" s="167">
        <f>IF($I188="n/a",0,IF(AO$4&lt;=$C208,0,IF(SUM($C208,$I188)&gt;AO$4,$L202/$I188,$L202-SUM($I208:AN208))))</f>
        <v>0.31468779015640747</v>
      </c>
      <c r="AP208" s="167">
        <f>IF($I188="n/a",0,IF(AP$4&lt;=$C208,0,IF(SUM($C208,$I188)&gt;AP$4,$L202/$I188,$L202-SUM($I208:AO208))))</f>
        <v>0.31468779015640747</v>
      </c>
      <c r="AQ208" s="167">
        <f>IF($I188="n/a",0,IF(AQ$4&lt;=$C208,0,IF(SUM($C208,$I188)&gt;AQ$4,$L202/$I188,$L202-SUM($I208:AP208))))</f>
        <v>0.31468779015640747</v>
      </c>
      <c r="AR208" s="167">
        <f>IF($I188="n/a",0,IF(AR$4&lt;=$C208,0,IF(SUM($C208,$I188)&gt;AR$4,$L202/$I188,$L202-SUM($I208:AQ208))))</f>
        <v>0.31468779015640747</v>
      </c>
      <c r="AS208" s="167">
        <f>IF($I188="n/a",0,IF(AS$4&lt;=$C208,0,IF(SUM($C208,$I188)&gt;AS$4,$L202/$I188,$L202-SUM($I208:AR208))))</f>
        <v>0.31468779015640747</v>
      </c>
      <c r="AT208" s="167">
        <f>IF($I188="n/a",0,IF(AT$4&lt;=$C208,0,IF(SUM($C208,$I188)&gt;AT$4,$L202/$I188,$L202-SUM($I208:AS208))))</f>
        <v>0.31468779015640747</v>
      </c>
      <c r="AU208" s="167">
        <f>IF($I188="n/a",0,IF(AU$4&lt;=$C208,0,IF(SUM($C208,$I188)&gt;AU$4,$L202/$I188,$L202-SUM($I208:AT208))))</f>
        <v>0.31468779015640747</v>
      </c>
      <c r="AV208" s="167">
        <f>IF($I188="n/a",0,IF(AV$4&lt;=$C208,0,IF(SUM($C208,$I188)&gt;AV$4,$L202/$I188,$L202-SUM($I208:AU208))))</f>
        <v>0.31468779015640747</v>
      </c>
      <c r="AW208" s="167">
        <f>IF($I188="n/a",0,IF(AW$4&lt;=$C208,0,IF(SUM($C208,$I188)&gt;AW$4,$L202/$I188,$L202-SUM($I208:AV208))))</f>
        <v>0.31468779015640747</v>
      </c>
      <c r="AX208" s="167">
        <f>IF($I188="n/a",0,IF(AX$4&lt;=$C208,0,IF(SUM($C208,$I188)&gt;AX$4,$L202/$I188,$L202-SUM($I208:AW208))))</f>
        <v>0.31468779015640747</v>
      </c>
      <c r="AY208" s="167">
        <f>IF($I188="n/a",0,IF(AY$4&lt;=$C208,0,IF(SUM($C208,$I188)&gt;AY$4,$L202/$I188,$L202-SUM($I208:AX208))))</f>
        <v>0.31468779015640747</v>
      </c>
      <c r="AZ208" s="167">
        <f>IF($I188="n/a",0,IF(AZ$4&lt;=$C208,0,IF(SUM($C208,$I188)&gt;AZ$4,$L202/$I188,$L202-SUM($I208:AY208))))</f>
        <v>0.31468779015640747</v>
      </c>
      <c r="BA208" s="167">
        <f>IF($I188="n/a",0,IF(BA$4&lt;=$C208,0,IF(SUM($C208,$I188)&gt;BA$4,$L202/$I188,$L202-SUM($I208:AZ208))))</f>
        <v>0.31468779015640747</v>
      </c>
      <c r="BB208" s="167">
        <f>IF($I188="n/a",0,IF(BB$4&lt;=$C208,0,IF(SUM($C208,$I188)&gt;BB$4,$L202/$I188,$L202-SUM($I208:BA208))))</f>
        <v>0.31468779015640747</v>
      </c>
      <c r="BC208" s="167">
        <f>IF($I188="n/a",0,IF(BC$4&lt;=$C208,0,IF(SUM($C208,$I188)&gt;BC$4,$L202/$I188,$L202-SUM($I208:BB208))))</f>
        <v>0.31468779015640747</v>
      </c>
      <c r="BD208" s="167">
        <f>IF($I188="n/a",0,IF(BD$4&lt;=$C208,0,IF(SUM($C208,$I188)&gt;BD$4,$L202/$I188,$L202-SUM($I208:BC208))))</f>
        <v>0.31468779015640747</v>
      </c>
      <c r="BE208" s="167">
        <f>IF($I188="n/a",0,IF(BE$4&lt;=$C208,0,IF(SUM($C208,$I188)&gt;BE$4,$L202/$I188,$L202-SUM($I208:BD208))))</f>
        <v>0.31468779015640747</v>
      </c>
      <c r="BF208" s="167">
        <f>IF($I188="n/a",0,IF(BF$4&lt;=$C208,0,IF(SUM($C208,$I188)&gt;BF$4,$L202/$I188,$L202-SUM($I208:BE208))))</f>
        <v>0.31468779015640747</v>
      </c>
      <c r="BG208" s="167">
        <f>IF($I188="n/a",0,IF(BG$4&lt;=$C208,0,IF(SUM($C208,$I188)&gt;BG$4,$L202/$I188,$L202-SUM($I208:BF208))))</f>
        <v>0.31468779015640747</v>
      </c>
      <c r="BH208" s="167">
        <f>IF($I188="n/a",0,IF(BH$4&lt;=$C208,0,IF(SUM($C208,$I188)&gt;BH$4,$L202/$I188,$L202-SUM($I208:BG208))))</f>
        <v>0.31468779015640747</v>
      </c>
      <c r="BI208" s="167">
        <f>IF($I188="n/a",0,IF(BI$4&lt;=$C208,0,IF(SUM($C208,$I188)&gt;BI$4,$L202/$I188,$L202-SUM($I208:BH208))))</f>
        <v>0.31468779015640747</v>
      </c>
      <c r="BJ208" s="167">
        <f>IF($I188="n/a",0,IF(BJ$4&lt;=$C208,0,IF(SUM($C208,$I188)&gt;BJ$4,$L202/$I188,$L202-SUM($I208:BI208))))</f>
        <v>0.31468779015640747</v>
      </c>
      <c r="BK208" s="167">
        <f>IF($I188="n/a",0,IF(BK$4&lt;=$C208,0,IF(SUM($C208,$I188)&gt;BK$4,$L202/$I188,$L202-SUM($I208:BJ208))))</f>
        <v>0.31468779015640747</v>
      </c>
      <c r="BL208" s="167">
        <f>IF($I188="n/a",0,IF(BL$4&lt;=$C208,0,IF(SUM($C208,$I188)&gt;BL$4,$L202/$I188,$L202-SUM($I208:BK208))))</f>
        <v>0.31468779015640747</v>
      </c>
      <c r="BM208" s="167">
        <f>IF($I188="n/a",0,IF(BM$4&lt;=$C208,0,IF(SUM($C208,$I188)&gt;BM$4,$L202/$I188,$L202-SUM($I208:BL208))))</f>
        <v>0.31468779015640747</v>
      </c>
      <c r="BN208" s="167">
        <f>IF($I188="n/a",0,IF(BN$4&lt;=$C208,0,IF(SUM($C208,$I188)&gt;BN$4,$L202/$I188,$L202-SUM($I208:BM208))))</f>
        <v>0.31468779015640747</v>
      </c>
      <c r="BO208" s="167">
        <f>IF($I188="n/a",0,IF(BO$4&lt;=$C208,0,IF(SUM($C208,$I188)&gt;BO$4,$L202/$I188,$L202-SUM($I208:BN208))))</f>
        <v>0.31468779015640747</v>
      </c>
      <c r="BP208" s="167">
        <f>IF($I188="n/a",0,IF(BP$4&lt;=$C208,0,IF(SUM($C208,$I188)&gt;BP$4,$L202/$I188,$L202-SUM($I208:BO208))))</f>
        <v>0.31468779015640747</v>
      </c>
      <c r="BQ208" s="167">
        <f>IF($I188="n/a",0,IF(BQ$4&lt;=$C208,0,IF(SUM($C208,$I188)&gt;BQ$4,$L202/$I188,$L202-SUM($I208:BP208))))</f>
        <v>0.31468779015640747</v>
      </c>
      <c r="BR208" s="167">
        <f>IF($I188="n/a",0,IF(BR$4&lt;=$C208,0,IF(SUM($C208,$I188)&gt;BR$4,$L202/$I188,$L202-SUM($I208:BQ208))))</f>
        <v>0.31468779015640747</v>
      </c>
      <c r="BS208" s="167">
        <f>IF($I188="n/a",0,IF(BS$4&lt;=$C208,0,IF(SUM($C208,$I188)&gt;BS$4,$L202/$I188,$L202-SUM($I208:BR208))))</f>
        <v>0.31468779015640747</v>
      </c>
      <c r="BT208" s="167">
        <f>IF($I188="n/a",0,IF(BT$4&lt;=$C208,0,IF(SUM($C208,$I188)&gt;BT$4,$L202/$I188,$L202-SUM($I208:BS208))))</f>
        <v>0.31468779015640891</v>
      </c>
      <c r="BU208" s="167">
        <f>IF($I188="n/a",0,IF(BU$4&lt;=$C208,0,IF(SUM($C208,$I188)&gt;BU$4,$L202/$I188,$L202-SUM($I208:BT208))))</f>
        <v>0</v>
      </c>
      <c r="BV208" s="167">
        <f>IF($I188="n/a",0,IF(BV$4&lt;=$C208,0,IF(SUM($C208,$I188)&gt;BV$4,$L202/$I188,$L202-SUM($I208:BU208))))</f>
        <v>0</v>
      </c>
      <c r="BW208" s="167">
        <f>IF($I188="n/a",0,IF(BW$4&lt;=$C208,0,IF(SUM($C208,$I188)&gt;BW$4,$L202/$I188,$L202-SUM($I208:BV208))))</f>
        <v>0</v>
      </c>
      <c r="BX208" s="167">
        <f>IF($I188="n/a",0,IF(BX$4&lt;=$C208,0,IF(SUM($C208,$I188)&gt;BX$4,$L202/$I188,$L202-SUM($I208:BW208))))</f>
        <v>0</v>
      </c>
      <c r="BY208" s="167">
        <f>IF($I188="n/a",0,IF(BY$4&lt;=$C208,0,IF(SUM($C208,$I188)&gt;BY$4,$L202/$I188,$L202-SUM($I208:BX208))))</f>
        <v>0</v>
      </c>
      <c r="BZ208" s="167">
        <f>IF($I188="n/a",0,IF(BZ$4&lt;=$C208,0,IF(SUM($C208,$I188)&gt;BZ$4,$L202/$I188,$L202-SUM($I208:BY208))))</f>
        <v>0</v>
      </c>
      <c r="CA208" s="167">
        <f>IF($I188="n/a",0,IF(CA$4&lt;=$C208,0,IF(SUM($C208,$I188)&gt;CA$4,$L202/$I188,$L202-SUM($I208:BZ208))))</f>
        <v>0</v>
      </c>
      <c r="CB208" s="167">
        <f>IF($I188="n/a",0,IF(CB$4&lt;=$C208,0,IF(SUM($C208,$I188)&gt;CB$4,$L202/$I188,$L202-SUM($I208:CA208))))</f>
        <v>0</v>
      </c>
      <c r="CC208" s="167">
        <f>IF($I188="n/a",0,IF(CC$4&lt;=$C208,0,IF(SUM($C208,$I188)&gt;CC$4,$L202/$I188,$L202-SUM($I208:CB208))))</f>
        <v>0</v>
      </c>
      <c r="CD208" s="167">
        <f>IF($I188="n/a",0,IF(CD$4&lt;=$C208,0,IF(SUM($C208,$I188)&gt;CD$4,$L202/$I188,$L202-SUM($I208:CC208))))</f>
        <v>0</v>
      </c>
      <c r="CE208" s="167">
        <f>IF($I188="n/a",0,IF(CE$4&lt;=$C208,0,IF(SUM($C208,$I188)&gt;CE$4,$L202/$I188,$L202-SUM($I208:CD208))))</f>
        <v>0</v>
      </c>
      <c r="CF208" s="167">
        <f>IF($I188="n/a",0,IF(CF$4&lt;=$C208,0,IF(SUM($C208,$I188)&gt;CF$4,$L202/$I188,$L202-SUM($I208:CE208))))</f>
        <v>0</v>
      </c>
    </row>
    <row r="209" spans="1:84" s="153" customFormat="1" ht="12.75" customHeight="1">
      <c r="A209"/>
      <c r="C209" s="197">
        <v>2019</v>
      </c>
      <c r="D209" s="214" t="s">
        <v>48</v>
      </c>
      <c r="E209" s="21" t="s">
        <v>185</v>
      </c>
      <c r="I209" s="31"/>
      <c r="J209" s="166">
        <f>IF($I188="n/a",0,IF(J$4&lt;=$C209,0,IF(SUM($C209,$I188)&gt;J$4,$M202/$I188,$M202-SUM($I209:I209))))</f>
        <v>0</v>
      </c>
      <c r="K209" s="166">
        <f>IF($I188="n/a",0,IF(K$4&lt;=$C209,0,IF(SUM($C209,$I188)&gt;K$4,$M202/$I188,$M202-SUM($I209:J209))))</f>
        <v>0</v>
      </c>
      <c r="L209" s="166">
        <f>IF($I188="n/a",0,IF(L$4&lt;=$C209,0,IF(SUM($C209,$I188)&gt;L$4,$M202/$I188,$M202-SUM($I209:K209))))</f>
        <v>0</v>
      </c>
      <c r="M209" s="166">
        <f>IF($I188="n/a",0,IF(M$4&lt;=$C209,0,IF(SUM($C209,$I188)&gt;M$4,$M202/$I188,$M202-SUM($I209:L209))))</f>
        <v>0</v>
      </c>
      <c r="N209" s="166">
        <f>IF($I188="n/a",0,IF(N$4&lt;=$C209,0,IF(SUM($C209,$I188)&gt;N$4,$M202/$I188,$M202-SUM($I209:M209))))</f>
        <v>0.26798783256536512</v>
      </c>
      <c r="O209" s="166">
        <f>IF($I188="n/a",0,IF(O$4&lt;=$C209,0,IF(SUM($C209,$I188)&gt;O$4,$M202/$I188,$M202-SUM($I209:N209))))</f>
        <v>0.26798783256536512</v>
      </c>
      <c r="P209" s="166">
        <f>IF($I188="n/a",0,IF(P$4&lt;=$C209,0,IF(SUM($C209,$I188)&gt;P$4,$M202/$I188,$M202-SUM($I209:O209))))</f>
        <v>0.26798783256536512</v>
      </c>
      <c r="Q209" s="166">
        <f>IF($I188="n/a",0,IF(Q$4&lt;=$C209,0,IF(SUM($C209,$I188)&gt;Q$4,$M202/$I188,$M202-SUM($I209:P209))))</f>
        <v>0.26798783256536512</v>
      </c>
      <c r="R209" s="166">
        <f>IF($I188="n/a",0,IF(R$4&lt;=$C209,0,IF(SUM($C209,$I188)&gt;R$4,$M202/$I188,$M202-SUM($I209:Q209))))</f>
        <v>0.26798783256536512</v>
      </c>
      <c r="S209" s="166">
        <f>IF($I188="n/a",0,IF(S$4&lt;=$C209,0,IF(SUM($C209,$I188)&gt;S$4,$M202/$I188,$M202-SUM($I209:R209))))</f>
        <v>0.26798783256536512</v>
      </c>
      <c r="T209" s="166">
        <f>IF($I188="n/a",0,IF(T$4&lt;=$C209,0,IF(SUM($C209,$I188)&gt;T$4,$M202/$I188,$M202-SUM($I209:S209))))</f>
        <v>0.26798783256536512</v>
      </c>
      <c r="U209" s="166">
        <f>IF($I188="n/a",0,IF(U$4&lt;=$C209,0,IF(SUM($C209,$I188)&gt;U$4,$M202/$I188,$M202-SUM($I209:T209))))</f>
        <v>0.26798783256536512</v>
      </c>
      <c r="V209" s="166">
        <f>IF($I188="n/a",0,IF(V$4&lt;=$C209,0,IF(SUM($C209,$I188)&gt;V$4,$M202/$I188,$M202-SUM($I209:U209))))</f>
        <v>0.26798783256536512</v>
      </c>
      <c r="W209" s="166">
        <f>IF($I188="n/a",0,IF(W$4&lt;=$C209,0,IF(SUM($C209,$I188)&gt;W$4,$M202/$I188,$M202-SUM($I209:V209))))</f>
        <v>0.26798783256536512</v>
      </c>
      <c r="X209" s="166">
        <f>IF($I188="n/a",0,IF(X$4&lt;=$C209,0,IF(SUM($C209,$I188)&gt;X$4,$M202/$I188,$M202-SUM($I209:W209))))</f>
        <v>0.26798783256536512</v>
      </c>
      <c r="Y209" s="166">
        <f>IF($I188="n/a",0,IF(Y$4&lt;=$C209,0,IF(SUM($C209,$I188)&gt;Y$4,$M202/$I188,$M202-SUM($I209:X209))))</f>
        <v>0.26798783256536512</v>
      </c>
      <c r="Z209" s="166">
        <f>IF($I188="n/a",0,IF(Z$4&lt;=$C209,0,IF(SUM($C209,$I188)&gt;Z$4,$M202/$I188,$M202-SUM($I209:Y209))))</f>
        <v>0.26798783256536512</v>
      </c>
      <c r="AA209" s="166">
        <f>IF($I188="n/a",0,IF(AA$4&lt;=$C209,0,IF(SUM($C209,$I188)&gt;AA$4,$M202/$I188,$M202-SUM($I209:Z209))))</f>
        <v>0.26798783256536512</v>
      </c>
      <c r="AB209" s="166">
        <f>IF($I188="n/a",0,IF(AB$4&lt;=$C209,0,IF(SUM($C209,$I188)&gt;AB$4,$M202/$I188,$M202-SUM($I209:AA209))))</f>
        <v>0.26798783256536512</v>
      </c>
      <c r="AC209" s="166">
        <f>IF($I188="n/a",0,IF(AC$4&lt;=$C209,0,IF(SUM($C209,$I188)&gt;AC$4,$M202/$I188,$M202-SUM($I209:AB209))))</f>
        <v>0.26798783256536512</v>
      </c>
      <c r="AD209" s="166">
        <f>IF($I188="n/a",0,IF(AD$4&lt;=$C209,0,IF(SUM($C209,$I188)&gt;AD$4,$M202/$I188,$M202-SUM($I209:AC209))))</f>
        <v>0.26798783256536512</v>
      </c>
      <c r="AE209" s="166">
        <f>IF($I188="n/a",0,IF(AE$4&lt;=$C209,0,IF(SUM($C209,$I188)&gt;AE$4,$M202/$I188,$M202-SUM($I209:AD209))))</f>
        <v>0.26798783256536512</v>
      </c>
      <c r="AF209" s="166">
        <f>IF($I188="n/a",0,IF(AF$4&lt;=$C209,0,IF(SUM($C209,$I188)&gt;AF$4,$M202/$I188,$M202-SUM($I209:AE209))))</f>
        <v>0.26798783256536512</v>
      </c>
      <c r="AG209" s="166">
        <f>IF($I188="n/a",0,IF(AG$4&lt;=$C209,0,IF(SUM($C209,$I188)&gt;AG$4,$M202/$I188,$M202-SUM($I209:AF209))))</f>
        <v>0.26798783256536512</v>
      </c>
      <c r="AH209" s="166">
        <f>IF($I188="n/a",0,IF(AH$4&lt;=$C209,0,IF(SUM($C209,$I188)&gt;AH$4,$M202/$I188,$M202-SUM($I209:AG209))))</f>
        <v>0.26798783256536512</v>
      </c>
      <c r="AI209" s="166">
        <f>IF($I188="n/a",0,IF(AI$4&lt;=$C209,0,IF(SUM($C209,$I188)&gt;AI$4,$M202/$I188,$M202-SUM($I209:AH209))))</f>
        <v>0.26798783256536512</v>
      </c>
      <c r="AJ209" s="166">
        <f>IF($I188="n/a",0,IF(AJ$4&lt;=$C209,0,IF(SUM($C209,$I188)&gt;AJ$4,$M202/$I188,$M202-SUM($I209:AI209))))</f>
        <v>0.26798783256536512</v>
      </c>
      <c r="AK209" s="166">
        <f>IF($I188="n/a",0,IF(AK$4&lt;=$C209,0,IF(SUM($C209,$I188)&gt;AK$4,$M202/$I188,$M202-SUM($I209:AJ209))))</f>
        <v>0.26798783256536512</v>
      </c>
      <c r="AL209" s="166">
        <f>IF($I188="n/a",0,IF(AL$4&lt;=$C209,0,IF(SUM($C209,$I188)&gt;AL$4,$M202/$I188,$M202-SUM($I209:AK209))))</f>
        <v>0.26798783256536512</v>
      </c>
      <c r="AM209" s="166">
        <f>IF($I188="n/a",0,IF(AM$4&lt;=$C209,0,IF(SUM($C209,$I188)&gt;AM$4,$M202/$I188,$M202-SUM($I209:AL209))))</f>
        <v>0.26798783256536512</v>
      </c>
      <c r="AN209" s="166">
        <f>IF($I188="n/a",0,IF(AN$4&lt;=$C209,0,IF(SUM($C209,$I188)&gt;AN$4,$M202/$I188,$M202-SUM($I209:AM209))))</f>
        <v>0.26798783256536512</v>
      </c>
      <c r="AO209" s="166">
        <f>IF($I188="n/a",0,IF(AO$4&lt;=$C209,0,IF(SUM($C209,$I188)&gt;AO$4,$M202/$I188,$M202-SUM($I209:AN209))))</f>
        <v>0.26798783256536512</v>
      </c>
      <c r="AP209" s="166">
        <f>IF($I188="n/a",0,IF(AP$4&lt;=$C209,0,IF(SUM($C209,$I188)&gt;AP$4,$M202/$I188,$M202-SUM($I209:AO209))))</f>
        <v>0.26798783256536512</v>
      </c>
      <c r="AQ209" s="166">
        <f>IF($I188="n/a",0,IF(AQ$4&lt;=$C209,0,IF(SUM($C209,$I188)&gt;AQ$4,$M202/$I188,$M202-SUM($I209:AP209))))</f>
        <v>0.26798783256536512</v>
      </c>
      <c r="AR209" s="166">
        <f>IF($I188="n/a",0,IF(AR$4&lt;=$C209,0,IF(SUM($C209,$I188)&gt;AR$4,$M202/$I188,$M202-SUM($I209:AQ209))))</f>
        <v>0.26798783256536512</v>
      </c>
      <c r="AS209" s="166">
        <f>IF($I188="n/a",0,IF(AS$4&lt;=$C209,0,IF(SUM($C209,$I188)&gt;AS$4,$M202/$I188,$M202-SUM($I209:AR209))))</f>
        <v>0.26798783256536512</v>
      </c>
      <c r="AT209" s="166">
        <f>IF($I188="n/a",0,IF(AT$4&lt;=$C209,0,IF(SUM($C209,$I188)&gt;AT$4,$M202/$I188,$M202-SUM($I209:AS209))))</f>
        <v>0.26798783256536512</v>
      </c>
      <c r="AU209" s="166">
        <f>IF($I188="n/a",0,IF(AU$4&lt;=$C209,0,IF(SUM($C209,$I188)&gt;AU$4,$M202/$I188,$M202-SUM($I209:AT209))))</f>
        <v>0.26798783256536512</v>
      </c>
      <c r="AV209" s="166">
        <f>IF($I188="n/a",0,IF(AV$4&lt;=$C209,0,IF(SUM($C209,$I188)&gt;AV$4,$M202/$I188,$M202-SUM($I209:AU209))))</f>
        <v>0.26798783256536512</v>
      </c>
      <c r="AW209" s="166">
        <f>IF($I188="n/a",0,IF(AW$4&lt;=$C209,0,IF(SUM($C209,$I188)&gt;AW$4,$M202/$I188,$M202-SUM($I209:AV209))))</f>
        <v>0.26798783256536512</v>
      </c>
      <c r="AX209" s="166">
        <f>IF($I188="n/a",0,IF(AX$4&lt;=$C209,0,IF(SUM($C209,$I188)&gt;AX$4,$M202/$I188,$M202-SUM($I209:AW209))))</f>
        <v>0.26798783256536512</v>
      </c>
      <c r="AY209" s="166">
        <f>IF($I188="n/a",0,IF(AY$4&lt;=$C209,0,IF(SUM($C209,$I188)&gt;AY$4,$M202/$I188,$M202-SUM($I209:AX209))))</f>
        <v>0.26798783256536512</v>
      </c>
      <c r="AZ209" s="166">
        <f>IF($I188="n/a",0,IF(AZ$4&lt;=$C209,0,IF(SUM($C209,$I188)&gt;AZ$4,$M202/$I188,$M202-SUM($I209:AY209))))</f>
        <v>0.26798783256536512</v>
      </c>
      <c r="BA209" s="166">
        <f>IF($I188="n/a",0,IF(BA$4&lt;=$C209,0,IF(SUM($C209,$I188)&gt;BA$4,$M202/$I188,$M202-SUM($I209:AZ209))))</f>
        <v>0.26798783256536512</v>
      </c>
      <c r="BB209" s="166">
        <f>IF($I188="n/a",0,IF(BB$4&lt;=$C209,0,IF(SUM($C209,$I188)&gt;BB$4,$M202/$I188,$M202-SUM($I209:BA209))))</f>
        <v>0.26798783256536512</v>
      </c>
      <c r="BC209" s="166">
        <f>IF($I188="n/a",0,IF(BC$4&lt;=$C209,0,IF(SUM($C209,$I188)&gt;BC$4,$M202/$I188,$M202-SUM($I209:BB209))))</f>
        <v>0.26798783256536512</v>
      </c>
      <c r="BD209" s="166">
        <f>IF($I188="n/a",0,IF(BD$4&lt;=$C209,0,IF(SUM($C209,$I188)&gt;BD$4,$M202/$I188,$M202-SUM($I209:BC209))))</f>
        <v>0.26798783256536512</v>
      </c>
      <c r="BE209" s="166">
        <f>IF($I188="n/a",0,IF(BE$4&lt;=$C209,0,IF(SUM($C209,$I188)&gt;BE$4,$M202/$I188,$M202-SUM($I209:BD209))))</f>
        <v>0.26798783256536512</v>
      </c>
      <c r="BF209" s="166">
        <f>IF($I188="n/a",0,IF(BF$4&lt;=$C209,0,IF(SUM($C209,$I188)&gt;BF$4,$M202/$I188,$M202-SUM($I209:BE209))))</f>
        <v>0.26798783256536512</v>
      </c>
      <c r="BG209" s="166">
        <f>IF($I188="n/a",0,IF(BG$4&lt;=$C209,0,IF(SUM($C209,$I188)&gt;BG$4,$M202/$I188,$M202-SUM($I209:BF209))))</f>
        <v>0.26798783256536512</v>
      </c>
      <c r="BH209" s="166">
        <f>IF($I188="n/a",0,IF(BH$4&lt;=$C209,0,IF(SUM($C209,$I188)&gt;BH$4,$M202/$I188,$M202-SUM($I209:BG209))))</f>
        <v>0.26798783256536512</v>
      </c>
      <c r="BI209" s="166">
        <f>IF($I188="n/a",0,IF(BI$4&lt;=$C209,0,IF(SUM($C209,$I188)&gt;BI$4,$M202/$I188,$M202-SUM($I209:BH209))))</f>
        <v>0.26798783256536512</v>
      </c>
      <c r="BJ209" s="166">
        <f>IF($I188="n/a",0,IF(BJ$4&lt;=$C209,0,IF(SUM($C209,$I188)&gt;BJ$4,$M202/$I188,$M202-SUM($I209:BI209))))</f>
        <v>0.26798783256536512</v>
      </c>
      <c r="BK209" s="166">
        <f>IF($I188="n/a",0,IF(BK$4&lt;=$C209,0,IF(SUM($C209,$I188)&gt;BK$4,$M202/$I188,$M202-SUM($I209:BJ209))))</f>
        <v>0.26798783256536512</v>
      </c>
      <c r="BL209" s="166">
        <f>IF($I188="n/a",0,IF(BL$4&lt;=$C209,0,IF(SUM($C209,$I188)&gt;BL$4,$M202/$I188,$M202-SUM($I209:BK209))))</f>
        <v>0.26798783256536512</v>
      </c>
      <c r="BM209" s="166">
        <f>IF($I188="n/a",0,IF(BM$4&lt;=$C209,0,IF(SUM($C209,$I188)&gt;BM$4,$M202/$I188,$M202-SUM($I209:BL209))))</f>
        <v>0.26798783256536512</v>
      </c>
      <c r="BN209" s="166">
        <f>IF($I188="n/a",0,IF(BN$4&lt;=$C209,0,IF(SUM($C209,$I188)&gt;BN$4,$M202/$I188,$M202-SUM($I209:BM209))))</f>
        <v>0.26798783256536512</v>
      </c>
      <c r="BO209" s="166">
        <f>IF($I188="n/a",0,IF(BO$4&lt;=$C209,0,IF(SUM($C209,$I188)&gt;BO$4,$M202/$I188,$M202-SUM($I209:BN209))))</f>
        <v>0.26798783256536512</v>
      </c>
      <c r="BP209" s="166">
        <f>IF($I188="n/a",0,IF(BP$4&lt;=$C209,0,IF(SUM($C209,$I188)&gt;BP$4,$M202/$I188,$M202-SUM($I209:BO209))))</f>
        <v>0.26798783256536512</v>
      </c>
      <c r="BQ209" s="166">
        <f>IF($I188="n/a",0,IF(BQ$4&lt;=$C209,0,IF(SUM($C209,$I188)&gt;BQ$4,$M202/$I188,$M202-SUM($I209:BP209))))</f>
        <v>0.26798783256536512</v>
      </c>
      <c r="BR209" s="166">
        <f>IF($I188="n/a",0,IF(BR$4&lt;=$C209,0,IF(SUM($C209,$I188)&gt;BR$4,$M202/$I188,$M202-SUM($I209:BQ209))))</f>
        <v>0.26798783256536512</v>
      </c>
      <c r="BS209" s="166">
        <f>IF($I188="n/a",0,IF(BS$4&lt;=$C209,0,IF(SUM($C209,$I188)&gt;BS$4,$M202/$I188,$M202-SUM($I209:BR209))))</f>
        <v>0.26798783256536512</v>
      </c>
      <c r="BT209" s="166">
        <f>IF($I188="n/a",0,IF(BT$4&lt;=$C209,0,IF(SUM($C209,$I188)&gt;BT$4,$M202/$I188,$M202-SUM($I209:BS209))))</f>
        <v>0.26798783256536512</v>
      </c>
      <c r="BU209" s="166">
        <f>IF($I188="n/a",0,IF(BU$4&lt;=$C209,0,IF(SUM($C209,$I188)&gt;BU$4,$M202/$I188,$M202-SUM($I209:BT209))))</f>
        <v>0.26798783256535152</v>
      </c>
      <c r="BV209" s="166">
        <f>IF($I188="n/a",0,IF(BV$4&lt;=$C209,0,IF(SUM($C209,$I188)&gt;BV$4,$M202/$I188,$M202-SUM($I209:BU209))))</f>
        <v>0</v>
      </c>
      <c r="BW209" s="166">
        <f>IF($I188="n/a",0,IF(BW$4&lt;=$C209,0,IF(SUM($C209,$I188)&gt;BW$4,$M202/$I188,$M202-SUM($I209:BV209))))</f>
        <v>0</v>
      </c>
      <c r="BX209" s="166">
        <f>IF($I188="n/a",0,IF(BX$4&lt;=$C209,0,IF(SUM($C209,$I188)&gt;BX$4,$M202/$I188,$M202-SUM($I209:BW209))))</f>
        <v>0</v>
      </c>
      <c r="BY209" s="166">
        <f>IF($I188="n/a",0,IF(BY$4&lt;=$C209,0,IF(SUM($C209,$I188)&gt;BY$4,$M202/$I188,$M202-SUM($I209:BX209))))</f>
        <v>0</v>
      </c>
      <c r="BZ209" s="166">
        <f>IF($I188="n/a",0,IF(BZ$4&lt;=$C209,0,IF(SUM($C209,$I188)&gt;BZ$4,$M202/$I188,$M202-SUM($I209:BY209))))</f>
        <v>0</v>
      </c>
      <c r="CA209" s="166">
        <f>IF($I188="n/a",0,IF(CA$4&lt;=$C209,0,IF(SUM($C209,$I188)&gt;CA$4,$M202/$I188,$M202-SUM($I209:BZ209))))</f>
        <v>0</v>
      </c>
      <c r="CB209" s="166">
        <f>IF($I188="n/a",0,IF(CB$4&lt;=$C209,0,IF(SUM($C209,$I188)&gt;CB$4,$M202/$I188,$M202-SUM($I209:CA209))))</f>
        <v>0</v>
      </c>
      <c r="CC209" s="166">
        <f>IF($I188="n/a",0,IF(CC$4&lt;=$C209,0,IF(SUM($C209,$I188)&gt;CC$4,$M202/$I188,$M202-SUM($I209:CB209))))</f>
        <v>0</v>
      </c>
      <c r="CD209" s="166">
        <f>IF($I188="n/a",0,IF(CD$4&lt;=$C209,0,IF(SUM($C209,$I188)&gt;CD$4,$M202/$I188,$M202-SUM($I209:CC209))))</f>
        <v>0</v>
      </c>
      <c r="CE209" s="166">
        <f>IF($I188="n/a",0,IF(CE$4&lt;=$C209,0,IF(SUM($C209,$I188)&gt;CE$4,$M202/$I188,$M202-SUM($I209:CD209))))</f>
        <v>0</v>
      </c>
      <c r="CF209" s="166">
        <f>IF($I188="n/a",0,IF(CF$4&lt;=$C209,0,IF(SUM($C209,$I188)&gt;CF$4,$M202/$I188,$M202-SUM($I209:CE209))))</f>
        <v>0</v>
      </c>
    </row>
    <row r="210" spans="1:84" s="153" customFormat="1" ht="12.75" customHeight="1">
      <c r="A210"/>
      <c r="C210" s="197">
        <v>2020</v>
      </c>
      <c r="D210" s="21" t="s">
        <v>49</v>
      </c>
      <c r="E210" s="21" t="s">
        <v>185</v>
      </c>
      <c r="I210" s="31"/>
      <c r="J210" s="167">
        <f>IF($I188="n/a",0,IF(J$4&lt;=$C210,0,IF(SUM($C210,$I188)&gt;J$4,$N202/$I188,$N202-SUM($I210:I210))))</f>
        <v>0</v>
      </c>
      <c r="K210" s="167">
        <f>IF($I188="n/a",0,IF(K$4&lt;=$C210,0,IF(SUM($C210,$I188)&gt;K$4,$N202/$I188,$N202-SUM($I210:J210))))</f>
        <v>0</v>
      </c>
      <c r="L210" s="167">
        <f>IF($I188="n/a",0,IF(L$4&lt;=$C210,0,IF(SUM($C210,$I188)&gt;L$4,$N202/$I188,$N202-SUM($I210:K210))))</f>
        <v>0</v>
      </c>
      <c r="M210" s="167">
        <f>IF($I188="n/a",0,IF(M$4&lt;=$C210,0,IF(SUM($C210,$I188)&gt;M$4,$N202/$I188,$N202-SUM($I210:L210))))</f>
        <v>0</v>
      </c>
      <c r="N210" s="167">
        <f>IF($I188="n/a",0,IF(N$4&lt;=$C210,0,IF(SUM($C210,$I188)&gt;N$4,$N202/$I188,$N202-SUM($I210:M210))))</f>
        <v>0</v>
      </c>
      <c r="O210" s="167">
        <f>IF($I188="n/a",0,IF(O$4&lt;=$C210,0,IF(SUM($C210,$I188)&gt;O$4,$N202/$I188,$N202-SUM($I210:N210))))</f>
        <v>0.49574805446795794</v>
      </c>
      <c r="P210" s="167">
        <f>IF($I188="n/a",0,IF(P$4&lt;=$C210,0,IF(SUM($C210,$I188)&gt;P$4,$N202/$I188,$N202-SUM($I210:O210))))</f>
        <v>0.49574805446795794</v>
      </c>
      <c r="Q210" s="167">
        <f>IF($I188="n/a",0,IF(Q$4&lt;=$C210,0,IF(SUM($C210,$I188)&gt;Q$4,$N202/$I188,$N202-SUM($I210:P210))))</f>
        <v>0.49574805446795794</v>
      </c>
      <c r="R210" s="167">
        <f>IF($I188="n/a",0,IF(R$4&lt;=$C210,0,IF(SUM($C210,$I188)&gt;R$4,$N202/$I188,$N202-SUM($I210:Q210))))</f>
        <v>0.49574805446795794</v>
      </c>
      <c r="S210" s="167">
        <f>IF($I188="n/a",0,IF(S$4&lt;=$C210,0,IF(SUM($C210,$I188)&gt;S$4,$N202/$I188,$N202-SUM($I210:R210))))</f>
        <v>0.49574805446795794</v>
      </c>
      <c r="T210" s="167">
        <f>IF($I188="n/a",0,IF(T$4&lt;=$C210,0,IF(SUM($C210,$I188)&gt;T$4,$N202/$I188,$N202-SUM($I210:S210))))</f>
        <v>0.49574805446795794</v>
      </c>
      <c r="U210" s="167">
        <f>IF($I188="n/a",0,IF(U$4&lt;=$C210,0,IF(SUM($C210,$I188)&gt;U$4,$N202/$I188,$N202-SUM($I210:T210))))</f>
        <v>0.49574805446795794</v>
      </c>
      <c r="V210" s="167">
        <f>IF($I188="n/a",0,IF(V$4&lt;=$C210,0,IF(SUM($C210,$I188)&gt;V$4,$N202/$I188,$N202-SUM($I210:U210))))</f>
        <v>0.49574805446795794</v>
      </c>
      <c r="W210" s="167">
        <f>IF($I188="n/a",0,IF(W$4&lt;=$C210,0,IF(SUM($C210,$I188)&gt;W$4,$N202/$I188,$N202-SUM($I210:V210))))</f>
        <v>0.49574805446795794</v>
      </c>
      <c r="X210" s="167">
        <f>IF($I188="n/a",0,IF(X$4&lt;=$C210,0,IF(SUM($C210,$I188)&gt;X$4,$N202/$I188,$N202-SUM($I210:W210))))</f>
        <v>0.49574805446795794</v>
      </c>
      <c r="Y210" s="167">
        <f>IF($I188="n/a",0,IF(Y$4&lt;=$C210,0,IF(SUM($C210,$I188)&gt;Y$4,$N202/$I188,$N202-SUM($I210:X210))))</f>
        <v>0.49574805446795794</v>
      </c>
      <c r="Z210" s="167">
        <f>IF($I188="n/a",0,IF(Z$4&lt;=$C210,0,IF(SUM($C210,$I188)&gt;Z$4,$N202/$I188,$N202-SUM($I210:Y210))))</f>
        <v>0.49574805446795794</v>
      </c>
      <c r="AA210" s="167">
        <f>IF($I188="n/a",0,IF(AA$4&lt;=$C210,0,IF(SUM($C210,$I188)&gt;AA$4,$N202/$I188,$N202-SUM($I210:Z210))))</f>
        <v>0.49574805446795794</v>
      </c>
      <c r="AB210" s="167">
        <f>IF($I188="n/a",0,IF(AB$4&lt;=$C210,0,IF(SUM($C210,$I188)&gt;AB$4,$N202/$I188,$N202-SUM($I210:AA210))))</f>
        <v>0.49574805446795794</v>
      </c>
      <c r="AC210" s="167">
        <f>IF($I188="n/a",0,IF(AC$4&lt;=$C210,0,IF(SUM($C210,$I188)&gt;AC$4,$N202/$I188,$N202-SUM($I210:AB210))))</f>
        <v>0.49574805446795794</v>
      </c>
      <c r="AD210" s="167">
        <f>IF($I188="n/a",0,IF(AD$4&lt;=$C210,0,IF(SUM($C210,$I188)&gt;AD$4,$N202/$I188,$N202-SUM($I210:AC210))))</f>
        <v>0.49574805446795794</v>
      </c>
      <c r="AE210" s="167">
        <f>IF($I188="n/a",0,IF(AE$4&lt;=$C210,0,IF(SUM($C210,$I188)&gt;AE$4,$N202/$I188,$N202-SUM($I210:AD210))))</f>
        <v>0.49574805446795794</v>
      </c>
      <c r="AF210" s="167">
        <f>IF($I188="n/a",0,IF(AF$4&lt;=$C210,0,IF(SUM($C210,$I188)&gt;AF$4,$N202/$I188,$N202-SUM($I210:AE210))))</f>
        <v>0.49574805446795794</v>
      </c>
      <c r="AG210" s="167">
        <f>IF($I188="n/a",0,IF(AG$4&lt;=$C210,0,IF(SUM($C210,$I188)&gt;AG$4,$N202/$I188,$N202-SUM($I210:AF210))))</f>
        <v>0.49574805446795794</v>
      </c>
      <c r="AH210" s="167">
        <f>IF($I188="n/a",0,IF(AH$4&lt;=$C210,0,IF(SUM($C210,$I188)&gt;AH$4,$N202/$I188,$N202-SUM($I210:AG210))))</f>
        <v>0.49574805446795794</v>
      </c>
      <c r="AI210" s="167">
        <f>IF($I188="n/a",0,IF(AI$4&lt;=$C210,0,IF(SUM($C210,$I188)&gt;AI$4,$N202/$I188,$N202-SUM($I210:AH210))))</f>
        <v>0.49574805446795794</v>
      </c>
      <c r="AJ210" s="167">
        <f>IF($I188="n/a",0,IF(AJ$4&lt;=$C210,0,IF(SUM($C210,$I188)&gt;AJ$4,$N202/$I188,$N202-SUM($I210:AI210))))</f>
        <v>0.49574805446795794</v>
      </c>
      <c r="AK210" s="167">
        <f>IF($I188="n/a",0,IF(AK$4&lt;=$C210,0,IF(SUM($C210,$I188)&gt;AK$4,$N202/$I188,$N202-SUM($I210:AJ210))))</f>
        <v>0.49574805446795794</v>
      </c>
      <c r="AL210" s="167">
        <f>IF($I188="n/a",0,IF(AL$4&lt;=$C210,0,IF(SUM($C210,$I188)&gt;AL$4,$N202/$I188,$N202-SUM($I210:AK210))))</f>
        <v>0.49574805446795794</v>
      </c>
      <c r="AM210" s="167">
        <f>IF($I188="n/a",0,IF(AM$4&lt;=$C210,0,IF(SUM($C210,$I188)&gt;AM$4,$N202/$I188,$N202-SUM($I210:AL210))))</f>
        <v>0.49574805446795794</v>
      </c>
      <c r="AN210" s="167">
        <f>IF($I188="n/a",0,IF(AN$4&lt;=$C210,0,IF(SUM($C210,$I188)&gt;AN$4,$N202/$I188,$N202-SUM($I210:AM210))))</f>
        <v>0.49574805446795794</v>
      </c>
      <c r="AO210" s="167">
        <f>IF($I188="n/a",0,IF(AO$4&lt;=$C210,0,IF(SUM($C210,$I188)&gt;AO$4,$N202/$I188,$N202-SUM($I210:AN210))))</f>
        <v>0.49574805446795794</v>
      </c>
      <c r="AP210" s="167">
        <f>IF($I188="n/a",0,IF(AP$4&lt;=$C210,0,IF(SUM($C210,$I188)&gt;AP$4,$N202/$I188,$N202-SUM($I210:AO210))))</f>
        <v>0.49574805446795794</v>
      </c>
      <c r="AQ210" s="167">
        <f>IF($I188="n/a",0,IF(AQ$4&lt;=$C210,0,IF(SUM($C210,$I188)&gt;AQ$4,$N202/$I188,$N202-SUM($I210:AP210))))</f>
        <v>0.49574805446795794</v>
      </c>
      <c r="AR210" s="167">
        <f>IF($I188="n/a",0,IF(AR$4&lt;=$C210,0,IF(SUM($C210,$I188)&gt;AR$4,$N202/$I188,$N202-SUM($I210:AQ210))))</f>
        <v>0.49574805446795794</v>
      </c>
      <c r="AS210" s="167">
        <f>IF($I188="n/a",0,IF(AS$4&lt;=$C210,0,IF(SUM($C210,$I188)&gt;AS$4,$N202/$I188,$N202-SUM($I210:AR210))))</f>
        <v>0.49574805446795794</v>
      </c>
      <c r="AT210" s="167">
        <f>IF($I188="n/a",0,IF(AT$4&lt;=$C210,0,IF(SUM($C210,$I188)&gt;AT$4,$N202/$I188,$N202-SUM($I210:AS210))))</f>
        <v>0.49574805446795794</v>
      </c>
      <c r="AU210" s="167">
        <f>IF($I188="n/a",0,IF(AU$4&lt;=$C210,0,IF(SUM($C210,$I188)&gt;AU$4,$N202/$I188,$N202-SUM($I210:AT210))))</f>
        <v>0.49574805446795794</v>
      </c>
      <c r="AV210" s="167">
        <f>IF($I188="n/a",0,IF(AV$4&lt;=$C210,0,IF(SUM($C210,$I188)&gt;AV$4,$N202/$I188,$N202-SUM($I210:AU210))))</f>
        <v>0.49574805446795794</v>
      </c>
      <c r="AW210" s="167">
        <f>IF($I188="n/a",0,IF(AW$4&lt;=$C210,0,IF(SUM($C210,$I188)&gt;AW$4,$N202/$I188,$N202-SUM($I210:AV210))))</f>
        <v>0.49574805446795794</v>
      </c>
      <c r="AX210" s="167">
        <f>IF($I188="n/a",0,IF(AX$4&lt;=$C210,0,IF(SUM($C210,$I188)&gt;AX$4,$N202/$I188,$N202-SUM($I210:AW210))))</f>
        <v>0.49574805446795794</v>
      </c>
      <c r="AY210" s="167">
        <f>IF($I188="n/a",0,IF(AY$4&lt;=$C210,0,IF(SUM($C210,$I188)&gt;AY$4,$N202/$I188,$N202-SUM($I210:AX210))))</f>
        <v>0.49574805446795794</v>
      </c>
      <c r="AZ210" s="167">
        <f>IF($I188="n/a",0,IF(AZ$4&lt;=$C210,0,IF(SUM($C210,$I188)&gt;AZ$4,$N202/$I188,$N202-SUM($I210:AY210))))</f>
        <v>0.49574805446795794</v>
      </c>
      <c r="BA210" s="167">
        <f>IF($I188="n/a",0,IF(BA$4&lt;=$C210,0,IF(SUM($C210,$I188)&gt;BA$4,$N202/$I188,$N202-SUM($I210:AZ210))))</f>
        <v>0.49574805446795794</v>
      </c>
      <c r="BB210" s="167">
        <f>IF($I188="n/a",0,IF(BB$4&lt;=$C210,0,IF(SUM($C210,$I188)&gt;BB$4,$N202/$I188,$N202-SUM($I210:BA210))))</f>
        <v>0.49574805446795794</v>
      </c>
      <c r="BC210" s="167">
        <f>IF($I188="n/a",0,IF(BC$4&lt;=$C210,0,IF(SUM($C210,$I188)&gt;BC$4,$N202/$I188,$N202-SUM($I210:BB210))))</f>
        <v>0.49574805446795794</v>
      </c>
      <c r="BD210" s="167">
        <f>IF($I188="n/a",0,IF(BD$4&lt;=$C210,0,IF(SUM($C210,$I188)&gt;BD$4,$N202/$I188,$N202-SUM($I210:BC210))))</f>
        <v>0.49574805446795794</v>
      </c>
      <c r="BE210" s="167">
        <f>IF($I188="n/a",0,IF(BE$4&lt;=$C210,0,IF(SUM($C210,$I188)&gt;BE$4,$N202/$I188,$N202-SUM($I210:BD210))))</f>
        <v>0.49574805446795794</v>
      </c>
      <c r="BF210" s="167">
        <f>IF($I188="n/a",0,IF(BF$4&lt;=$C210,0,IF(SUM($C210,$I188)&gt;BF$4,$N202/$I188,$N202-SUM($I210:BE210))))</f>
        <v>0.49574805446795794</v>
      </c>
      <c r="BG210" s="167">
        <f>IF($I188="n/a",0,IF(BG$4&lt;=$C210,0,IF(SUM($C210,$I188)&gt;BG$4,$N202/$I188,$N202-SUM($I210:BF210))))</f>
        <v>0.49574805446795794</v>
      </c>
      <c r="BH210" s="167">
        <f>IF($I188="n/a",0,IF(BH$4&lt;=$C210,0,IF(SUM($C210,$I188)&gt;BH$4,$N202/$I188,$N202-SUM($I210:BG210))))</f>
        <v>0.49574805446795794</v>
      </c>
      <c r="BI210" s="167">
        <f>IF($I188="n/a",0,IF(BI$4&lt;=$C210,0,IF(SUM($C210,$I188)&gt;BI$4,$N202/$I188,$N202-SUM($I210:BH210))))</f>
        <v>0.49574805446795794</v>
      </c>
      <c r="BJ210" s="167">
        <f>IF($I188="n/a",0,IF(BJ$4&lt;=$C210,0,IF(SUM($C210,$I188)&gt;BJ$4,$N202/$I188,$N202-SUM($I210:BI210))))</f>
        <v>0.49574805446795794</v>
      </c>
      <c r="BK210" s="167">
        <f>IF($I188="n/a",0,IF(BK$4&lt;=$C210,0,IF(SUM($C210,$I188)&gt;BK$4,$N202/$I188,$N202-SUM($I210:BJ210))))</f>
        <v>0.49574805446795794</v>
      </c>
      <c r="BL210" s="167">
        <f>IF($I188="n/a",0,IF(BL$4&lt;=$C210,0,IF(SUM($C210,$I188)&gt;BL$4,$N202/$I188,$N202-SUM($I210:BK210))))</f>
        <v>0.49574805446795794</v>
      </c>
      <c r="BM210" s="167">
        <f>IF($I188="n/a",0,IF(BM$4&lt;=$C210,0,IF(SUM($C210,$I188)&gt;BM$4,$N202/$I188,$N202-SUM($I210:BL210))))</f>
        <v>0.49574805446795794</v>
      </c>
      <c r="BN210" s="167">
        <f>IF($I188="n/a",0,IF(BN$4&lt;=$C210,0,IF(SUM($C210,$I188)&gt;BN$4,$N202/$I188,$N202-SUM($I210:BM210))))</f>
        <v>0.49574805446795794</v>
      </c>
      <c r="BO210" s="167">
        <f>IF($I188="n/a",0,IF(BO$4&lt;=$C210,0,IF(SUM($C210,$I188)&gt;BO$4,$N202/$I188,$N202-SUM($I210:BN210))))</f>
        <v>0.49574805446795794</v>
      </c>
      <c r="BP210" s="167">
        <f>IF($I188="n/a",0,IF(BP$4&lt;=$C210,0,IF(SUM($C210,$I188)&gt;BP$4,$N202/$I188,$N202-SUM($I210:BO210))))</f>
        <v>0.49574805446795794</v>
      </c>
      <c r="BQ210" s="167">
        <f>IF($I188="n/a",0,IF(BQ$4&lt;=$C210,0,IF(SUM($C210,$I188)&gt;BQ$4,$N202/$I188,$N202-SUM($I210:BP210))))</f>
        <v>0.49574805446795794</v>
      </c>
      <c r="BR210" s="167">
        <f>IF($I188="n/a",0,IF(BR$4&lt;=$C210,0,IF(SUM($C210,$I188)&gt;BR$4,$N202/$I188,$N202-SUM($I210:BQ210))))</f>
        <v>0.49574805446795794</v>
      </c>
      <c r="BS210" s="167">
        <f>IF($I188="n/a",0,IF(BS$4&lt;=$C210,0,IF(SUM($C210,$I188)&gt;BS$4,$N202/$I188,$N202-SUM($I210:BR210))))</f>
        <v>0.49574805446795794</v>
      </c>
      <c r="BT210" s="167">
        <f>IF($I188="n/a",0,IF(BT$4&lt;=$C210,0,IF(SUM($C210,$I188)&gt;BT$4,$N202/$I188,$N202-SUM($I210:BS210))))</f>
        <v>0.49574805446795794</v>
      </c>
      <c r="BU210" s="167">
        <f>IF($I188="n/a",0,IF(BU$4&lt;=$C210,0,IF(SUM($C210,$I188)&gt;BU$4,$N202/$I188,$N202-SUM($I210:BT210))))</f>
        <v>0.49574805446795794</v>
      </c>
      <c r="BV210" s="167">
        <f>IF($I188="n/a",0,IF(BV$4&lt;=$C210,0,IF(SUM($C210,$I188)&gt;BV$4,$N202/$I188,$N202-SUM($I210:BU210))))</f>
        <v>0.49574805446800241</v>
      </c>
      <c r="BW210" s="167">
        <f>IF($I188="n/a",0,IF(BW$4&lt;=$C210,0,IF(SUM($C210,$I188)&gt;BW$4,$N202/$I188,$N202-SUM($I210:BV210))))</f>
        <v>0</v>
      </c>
      <c r="BX210" s="167">
        <f>IF($I188="n/a",0,IF(BX$4&lt;=$C210,0,IF(SUM($C210,$I188)&gt;BX$4,$N202/$I188,$N202-SUM($I210:BW210))))</f>
        <v>0</v>
      </c>
      <c r="BY210" s="167">
        <f>IF($I188="n/a",0,IF(BY$4&lt;=$C210,0,IF(SUM($C210,$I188)&gt;BY$4,$N202/$I188,$N202-SUM($I210:BX210))))</f>
        <v>0</v>
      </c>
      <c r="BZ210" s="167">
        <f>IF($I188="n/a",0,IF(BZ$4&lt;=$C210,0,IF(SUM($C210,$I188)&gt;BZ$4,$N202/$I188,$N202-SUM($I210:BY210))))</f>
        <v>0</v>
      </c>
      <c r="CA210" s="167">
        <f>IF($I188="n/a",0,IF(CA$4&lt;=$C210,0,IF(SUM($C210,$I188)&gt;CA$4,$N202/$I188,$N202-SUM($I210:BZ210))))</f>
        <v>0</v>
      </c>
      <c r="CB210" s="167">
        <f>IF($I188="n/a",0,IF(CB$4&lt;=$C210,0,IF(SUM($C210,$I188)&gt;CB$4,$N202/$I188,$N202-SUM($I210:CA210))))</f>
        <v>0</v>
      </c>
      <c r="CC210" s="167">
        <f>IF($I188="n/a",0,IF(CC$4&lt;=$C210,0,IF(SUM($C210,$I188)&gt;CC$4,$N202/$I188,$N202-SUM($I210:CB210))))</f>
        <v>0</v>
      </c>
      <c r="CD210" s="167">
        <f>IF($I188="n/a",0,IF(CD$4&lt;=$C210,0,IF(SUM($C210,$I188)&gt;CD$4,$N202/$I188,$N202-SUM($I210:CC210))))</f>
        <v>0</v>
      </c>
      <c r="CE210" s="167">
        <f>IF($I188="n/a",0,IF(CE$4&lt;=$C210,0,IF(SUM($C210,$I188)&gt;CE$4,$N202/$I188,$N202-SUM($I210:CD210))))</f>
        <v>0</v>
      </c>
      <c r="CF210" s="167">
        <f>IF($I188="n/a",0,IF(CF$4&lt;=$C210,0,IF(SUM($C210,$I188)&gt;CF$4,$N202/$I188,$N202-SUM($I210:CE210))))</f>
        <v>0</v>
      </c>
    </row>
    <row r="211" spans="1:84" s="7" customFormat="1" ht="12.75" customHeight="1">
      <c r="A211" s="213"/>
      <c r="C211" s="197">
        <v>2021</v>
      </c>
      <c r="D211" s="21" t="s">
        <v>50</v>
      </c>
      <c r="E211" s="214" t="s">
        <v>185</v>
      </c>
      <c r="I211" s="33"/>
      <c r="J211" s="33">
        <f>IF($I188="n/a",0,IF(J$4&lt;=$C211,0,IF(SUM($C211,$I188)&gt;J$4,$O202/$I188,$O202-SUM($I211:I211))))</f>
        <v>0</v>
      </c>
      <c r="K211" s="33">
        <f>IF($I188="n/a",0,IF(K$4&lt;=$C211,0,IF(SUM($C211,$I188)&gt;K$4,$O202/$I188,$O202-SUM($I211:J211))))</f>
        <v>0</v>
      </c>
      <c r="L211" s="33">
        <f>IF($I188="n/a",0,IF(L$4&lt;=$C211,0,IF(SUM($C211,$I188)&gt;L$4,$O202/$I188,$O202-SUM($I211:K211))))</f>
        <v>0</v>
      </c>
      <c r="M211" s="33">
        <f>IF($I188="n/a",0,IF(M$4&lt;=$C211,0,IF(SUM($C211,$I188)&gt;M$4,$O202/$I188,$O202-SUM($I211:L211))))</f>
        <v>0</v>
      </c>
      <c r="N211" s="33">
        <f>IF($I188="n/a",0,IF(N$4&lt;=$C211,0,IF(SUM($C211,$I188)&gt;N$4,$O202/$I188,$O202-SUM($I211:M211))))</f>
        <v>0</v>
      </c>
      <c r="O211" s="33">
        <f>IF($I188="n/a",0,IF(O$4&lt;=$C211,0,IF(SUM($C211,$I188)&gt;O$4,$O202/$I188,$O202-SUM($I211:N211))))</f>
        <v>0</v>
      </c>
      <c r="P211" s="33">
        <f>IF($I188="n/a",0,IF(P$4&lt;=$C211,0,IF(SUM($C211,$I188)&gt;P$4,$O202/$I188,$O202-SUM($I211:O211))))</f>
        <v>0</v>
      </c>
      <c r="Q211" s="33">
        <f>IF($I188="n/a",0,IF(Q$4&lt;=$C211,0,IF(SUM($C211,$I188)&gt;Q$4,$O202/$I188,$O202-SUM($I211:P211))))</f>
        <v>0</v>
      </c>
      <c r="R211" s="33">
        <f>IF($I188="n/a",0,IF(R$4&lt;=$C211,0,IF(SUM($C211,$I188)&gt;R$4,$O202/$I188,$O202-SUM($I211:Q211))))</f>
        <v>0</v>
      </c>
      <c r="S211" s="33">
        <f>IF($I188="n/a",0,IF(S$4&lt;=$C211,0,IF(SUM($C211,$I188)&gt;S$4,$O202/$I188,$O202-SUM($I211:R211))))</f>
        <v>0</v>
      </c>
      <c r="T211" s="33">
        <f>IF($I188="n/a",0,IF(T$4&lt;=$C211,0,IF(SUM($C211,$I188)&gt;T$4,$O202/$I188,$O202-SUM($I211:S211))))</f>
        <v>0</v>
      </c>
      <c r="U211" s="33">
        <f>IF($I188="n/a",0,IF(U$4&lt;=$C211,0,IF(SUM($C211,$I188)&gt;U$4,$O202/$I188,$O202-SUM($I211:T211))))</f>
        <v>0</v>
      </c>
      <c r="V211" s="33">
        <f>IF($I188="n/a",0,IF(V$4&lt;=$C211,0,IF(SUM($C211,$I188)&gt;V$4,$O202/$I188,$O202-SUM($I211:U211))))</f>
        <v>0</v>
      </c>
      <c r="W211" s="33">
        <f>IF($I188="n/a",0,IF(W$4&lt;=$C211,0,IF(SUM($C211,$I188)&gt;W$4,$O202/$I188,$O202-SUM($I211:V211))))</f>
        <v>0</v>
      </c>
      <c r="X211" s="33">
        <f>IF($I188="n/a",0,IF(X$4&lt;=$C211,0,IF(SUM($C211,$I188)&gt;X$4,$O202/$I188,$O202-SUM($I211:W211))))</f>
        <v>0</v>
      </c>
      <c r="Y211" s="33">
        <f>IF($I188="n/a",0,IF(Y$4&lt;=$C211,0,IF(SUM($C211,$I188)&gt;Y$4,$O202/$I188,$O202-SUM($I211:X211))))</f>
        <v>0</v>
      </c>
      <c r="Z211" s="33">
        <f>IF($I188="n/a",0,IF(Z$4&lt;=$C211,0,IF(SUM($C211,$I188)&gt;Z$4,$O202/$I188,$O202-SUM($I211:Y211))))</f>
        <v>0</v>
      </c>
      <c r="AA211" s="33">
        <f>IF($I188="n/a",0,IF(AA$4&lt;=$C211,0,IF(SUM($C211,$I188)&gt;AA$4,$O202/$I188,$O202-SUM($I211:Z211))))</f>
        <v>0</v>
      </c>
      <c r="AB211" s="33">
        <f>IF($I188="n/a",0,IF(AB$4&lt;=$C211,0,IF(SUM($C211,$I188)&gt;AB$4,$O202/$I188,$O202-SUM($I211:AA211))))</f>
        <v>0</v>
      </c>
      <c r="AC211" s="33">
        <f>IF($I188="n/a",0,IF(AC$4&lt;=$C211,0,IF(SUM($C211,$I188)&gt;AC$4,$O202/$I188,$O202-SUM($I211:AB211))))</f>
        <v>0</v>
      </c>
      <c r="AD211" s="33">
        <f>IF($I188="n/a",0,IF(AD$4&lt;=$C211,0,IF(SUM($C211,$I188)&gt;AD$4,$O202/$I188,$O202-SUM($I211:AC211))))</f>
        <v>0</v>
      </c>
      <c r="AE211" s="33">
        <f>IF($I188="n/a",0,IF(AE$4&lt;=$C211,0,IF(SUM($C211,$I188)&gt;AE$4,$O202/$I188,$O202-SUM($I211:AD211))))</f>
        <v>0</v>
      </c>
      <c r="AF211" s="33">
        <f>IF($I188="n/a",0,IF(AF$4&lt;=$C211,0,IF(SUM($C211,$I188)&gt;AF$4,$O202/$I188,$O202-SUM($I211:AE211))))</f>
        <v>0</v>
      </c>
      <c r="AG211" s="33">
        <f>IF($I188="n/a",0,IF(AG$4&lt;=$C211,0,IF(SUM($C211,$I188)&gt;AG$4,$O202/$I188,$O202-SUM($I211:AF211))))</f>
        <v>0</v>
      </c>
      <c r="AH211" s="33">
        <f>IF($I188="n/a",0,IF(AH$4&lt;=$C211,0,IF(SUM($C211,$I188)&gt;AH$4,$O202/$I188,$O202-SUM($I211:AG211))))</f>
        <v>0</v>
      </c>
      <c r="AI211" s="33">
        <f>IF($I188="n/a",0,IF(AI$4&lt;=$C211,0,IF(SUM($C211,$I188)&gt;AI$4,$O202/$I188,$O202-SUM($I211:AH211))))</f>
        <v>0</v>
      </c>
      <c r="AJ211" s="33">
        <f>IF($I188="n/a",0,IF(AJ$4&lt;=$C211,0,IF(SUM($C211,$I188)&gt;AJ$4,$O202/$I188,$O202-SUM($I211:AI211))))</f>
        <v>0</v>
      </c>
      <c r="AK211" s="33">
        <f>IF($I188="n/a",0,IF(AK$4&lt;=$C211,0,IF(SUM($C211,$I188)&gt;AK$4,$O202/$I188,$O202-SUM($I211:AJ211))))</f>
        <v>0</v>
      </c>
      <c r="AL211" s="33">
        <f>IF($I188="n/a",0,IF(AL$4&lt;=$C211,0,IF(SUM($C211,$I188)&gt;AL$4,$O202/$I188,$O202-SUM($I211:AK211))))</f>
        <v>0</v>
      </c>
      <c r="AM211" s="33">
        <f>IF($I188="n/a",0,IF(AM$4&lt;=$C211,0,IF(SUM($C211,$I188)&gt;AM$4,$O202/$I188,$O202-SUM($I211:AL211))))</f>
        <v>0</v>
      </c>
      <c r="AN211" s="33">
        <f>IF($I188="n/a",0,IF(AN$4&lt;=$C211,0,IF(SUM($C211,$I188)&gt;AN$4,$O202/$I188,$O202-SUM($I211:AM211))))</f>
        <v>0</v>
      </c>
      <c r="AO211" s="33">
        <f>IF($I188="n/a",0,IF(AO$4&lt;=$C211,0,IF(SUM($C211,$I188)&gt;AO$4,$O202/$I188,$O202-SUM($I211:AN211))))</f>
        <v>0</v>
      </c>
      <c r="AP211" s="33">
        <f>IF($I188="n/a",0,IF(AP$4&lt;=$C211,0,IF(SUM($C211,$I188)&gt;AP$4,$O202/$I188,$O202-SUM($I211:AO211))))</f>
        <v>0</v>
      </c>
      <c r="AQ211" s="33">
        <f>IF($I188="n/a",0,IF(AQ$4&lt;=$C211,0,IF(SUM($C211,$I188)&gt;AQ$4,$O202/$I188,$O202-SUM($I211:AP211))))</f>
        <v>0</v>
      </c>
      <c r="AR211" s="33">
        <f>IF($I188="n/a",0,IF(AR$4&lt;=$C211,0,IF(SUM($C211,$I188)&gt;AR$4,$O202/$I188,$O202-SUM($I211:AQ211))))</f>
        <v>0</v>
      </c>
      <c r="AS211" s="33">
        <f>IF($I188="n/a",0,IF(AS$4&lt;=$C211,0,IF(SUM($C211,$I188)&gt;AS$4,$O202/$I188,$O202-SUM($I211:AR211))))</f>
        <v>0</v>
      </c>
      <c r="AT211" s="33">
        <f>IF($I188="n/a",0,IF(AT$4&lt;=$C211,0,IF(SUM($C211,$I188)&gt;AT$4,$O202/$I188,$O202-SUM($I211:AS211))))</f>
        <v>0</v>
      </c>
      <c r="AU211" s="33">
        <f>IF($I188="n/a",0,IF(AU$4&lt;=$C211,0,IF(SUM($C211,$I188)&gt;AU$4,$O202/$I188,$O202-SUM($I211:AT211))))</f>
        <v>0</v>
      </c>
      <c r="AV211" s="33">
        <f>IF($I188="n/a",0,IF(AV$4&lt;=$C211,0,IF(SUM($C211,$I188)&gt;AV$4,$O202/$I188,$O202-SUM($I211:AU211))))</f>
        <v>0</v>
      </c>
      <c r="AW211" s="33">
        <f>IF($I188="n/a",0,IF(AW$4&lt;=$C211,0,IF(SUM($C211,$I188)&gt;AW$4,$O202/$I188,$O202-SUM($I211:AV211))))</f>
        <v>0</v>
      </c>
      <c r="AX211" s="33">
        <f>IF($I188="n/a",0,IF(AX$4&lt;=$C211,0,IF(SUM($C211,$I188)&gt;AX$4,$O202/$I188,$O202-SUM($I211:AW211))))</f>
        <v>0</v>
      </c>
      <c r="AY211" s="33">
        <f>IF($I188="n/a",0,IF(AY$4&lt;=$C211,0,IF(SUM($C211,$I188)&gt;AY$4,$O202/$I188,$O202-SUM($I211:AX211))))</f>
        <v>0</v>
      </c>
      <c r="AZ211" s="33">
        <f>IF($I188="n/a",0,IF(AZ$4&lt;=$C211,0,IF(SUM($C211,$I188)&gt;AZ$4,$O202/$I188,$O202-SUM($I211:AY211))))</f>
        <v>0</v>
      </c>
      <c r="BA211" s="33">
        <f>IF($I188="n/a",0,IF(BA$4&lt;=$C211,0,IF(SUM($C211,$I188)&gt;BA$4,$O202/$I188,$O202-SUM($I211:AZ211))))</f>
        <v>0</v>
      </c>
      <c r="BB211" s="33">
        <f>IF($I188="n/a",0,IF(BB$4&lt;=$C211,0,IF(SUM($C211,$I188)&gt;BB$4,$O202/$I188,$O202-SUM($I211:BA211))))</f>
        <v>0</v>
      </c>
      <c r="BC211" s="33">
        <f>IF($I188="n/a",0,IF(BC$4&lt;=$C211,0,IF(SUM($C211,$I188)&gt;BC$4,$O202/$I188,$O202-SUM($I211:BB211))))</f>
        <v>0</v>
      </c>
      <c r="BD211" s="33">
        <f>IF($I188="n/a",0,IF(BD$4&lt;=$C211,0,IF(SUM($C211,$I188)&gt;BD$4,$O202/$I188,$O202-SUM($I211:BC211))))</f>
        <v>0</v>
      </c>
      <c r="BE211" s="33">
        <f>IF($I188="n/a",0,IF(BE$4&lt;=$C211,0,IF(SUM($C211,$I188)&gt;BE$4,$O202/$I188,$O202-SUM($I211:BD211))))</f>
        <v>0</v>
      </c>
      <c r="BF211" s="33">
        <f>IF($I188="n/a",0,IF(BF$4&lt;=$C211,0,IF(SUM($C211,$I188)&gt;BF$4,$O202/$I188,$O202-SUM($I211:BE211))))</f>
        <v>0</v>
      </c>
      <c r="BG211" s="33">
        <f>IF($I188="n/a",0,IF(BG$4&lt;=$C211,0,IF(SUM($C211,$I188)&gt;BG$4,$O202/$I188,$O202-SUM($I211:BF211))))</f>
        <v>0</v>
      </c>
      <c r="BH211" s="33">
        <f>IF($I188="n/a",0,IF(BH$4&lt;=$C211,0,IF(SUM($C211,$I188)&gt;BH$4,$O202/$I188,$O202-SUM($I211:BG211))))</f>
        <v>0</v>
      </c>
      <c r="BI211" s="33">
        <f>IF($I188="n/a",0,IF(BI$4&lt;=$C211,0,IF(SUM($C211,$I188)&gt;BI$4,$O202/$I188,$O202-SUM($I211:BH211))))</f>
        <v>0</v>
      </c>
      <c r="BJ211" s="33">
        <f>IF($I188="n/a",0,IF(BJ$4&lt;=$C211,0,IF(SUM($C211,$I188)&gt;BJ$4,$O202/$I188,$O202-SUM($I211:BI211))))</f>
        <v>0</v>
      </c>
      <c r="BK211" s="33">
        <f>IF($I188="n/a",0,IF(BK$4&lt;=$C211,0,IF(SUM($C211,$I188)&gt;BK$4,$O202/$I188,$O202-SUM($I211:BJ211))))</f>
        <v>0</v>
      </c>
      <c r="BL211" s="33">
        <f>IF($I188="n/a",0,IF(BL$4&lt;=$C211,0,IF(SUM($C211,$I188)&gt;BL$4,$O202/$I188,$O202-SUM($I211:BK211))))</f>
        <v>0</v>
      </c>
      <c r="BM211" s="33">
        <f>IF($I188="n/a",0,IF(BM$4&lt;=$C211,0,IF(SUM($C211,$I188)&gt;BM$4,$O202/$I188,$O202-SUM($I211:BL211))))</f>
        <v>0</v>
      </c>
      <c r="BN211" s="33">
        <f>IF($I188="n/a",0,IF(BN$4&lt;=$C211,0,IF(SUM($C211,$I188)&gt;BN$4,$O202/$I188,$O202-SUM($I211:BM211))))</f>
        <v>0</v>
      </c>
      <c r="BO211" s="33">
        <f>IF($I188="n/a",0,IF(BO$4&lt;=$C211,0,IF(SUM($C211,$I188)&gt;BO$4,$O202/$I188,$O202-SUM($I211:BN211))))</f>
        <v>0</v>
      </c>
      <c r="BP211" s="33">
        <f>IF($I188="n/a",0,IF(BP$4&lt;=$C211,0,IF(SUM($C211,$I188)&gt;BP$4,$O202/$I188,$O202-SUM($I211:BO211))))</f>
        <v>0</v>
      </c>
      <c r="BQ211" s="33">
        <f>IF($I188="n/a",0,IF(BQ$4&lt;=$C211,0,IF(SUM($C211,$I188)&gt;BQ$4,$O202/$I188,$O202-SUM($I211:BP211))))</f>
        <v>0</v>
      </c>
      <c r="BR211" s="33">
        <f>IF($I188="n/a",0,IF(BR$4&lt;=$C211,0,IF(SUM($C211,$I188)&gt;BR$4,$O202/$I188,$O202-SUM($I211:BQ211))))</f>
        <v>0</v>
      </c>
      <c r="BS211" s="33">
        <f>IF($I188="n/a",0,IF(BS$4&lt;=$C211,0,IF(SUM($C211,$I188)&gt;BS$4,$O202/$I188,$O202-SUM($I211:BR211))))</f>
        <v>0</v>
      </c>
      <c r="BT211" s="33">
        <f>IF($I188="n/a",0,IF(BT$4&lt;=$C211,0,IF(SUM($C211,$I188)&gt;BT$4,$O202/$I188,$O202-SUM($I211:BS211))))</f>
        <v>0</v>
      </c>
      <c r="BU211" s="33">
        <f>IF($I188="n/a",0,IF(BU$4&lt;=$C211,0,IF(SUM($C211,$I188)&gt;BU$4,$O202/$I188,$O202-SUM($I211:BT211))))</f>
        <v>0</v>
      </c>
      <c r="BV211" s="33">
        <f>IF($I188="n/a",0,IF(BV$4&lt;=$C211,0,IF(SUM($C211,$I188)&gt;BV$4,$O202/$I188,$O202-SUM($I211:BU211))))</f>
        <v>0</v>
      </c>
      <c r="BW211" s="33">
        <f>IF($I188="n/a",0,IF(BW$4&lt;=$C211,0,IF(SUM($C211,$I188)&gt;BW$4,$O202/$I188,$O202-SUM($I211:BV211))))</f>
        <v>0</v>
      </c>
      <c r="BX211" s="33">
        <f>IF($I188="n/a",0,IF(BX$4&lt;=$C211,0,IF(SUM($C211,$I188)&gt;BX$4,$O202/$I188,$O202-SUM($I211:BW211))))</f>
        <v>0</v>
      </c>
      <c r="BY211" s="33">
        <f>IF($I188="n/a",0,IF(BY$4&lt;=$C211,0,IF(SUM($C211,$I188)&gt;BY$4,$O202/$I188,$O202-SUM($I211:BX211))))</f>
        <v>0</v>
      </c>
      <c r="BZ211" s="33">
        <f>IF($I188="n/a",0,IF(BZ$4&lt;=$C211,0,IF(SUM($C211,$I188)&gt;BZ$4,$O202/$I188,$O202-SUM($I211:BY211))))</f>
        <v>0</v>
      </c>
      <c r="CA211" s="33">
        <f>IF($I188="n/a",0,IF(CA$4&lt;=$C211,0,IF(SUM($C211,$I188)&gt;CA$4,$O202/$I188,$O202-SUM($I211:BZ211))))</f>
        <v>0</v>
      </c>
      <c r="CB211" s="33">
        <f>IF($I188="n/a",0,IF(CB$4&lt;=$C211,0,IF(SUM($C211,$I188)&gt;CB$4,$O202/$I188,$O202-SUM($I211:CA211))))</f>
        <v>0</v>
      </c>
      <c r="CC211" s="33">
        <f>IF($I188="n/a",0,IF(CC$4&lt;=$C211,0,IF(SUM($C211,$I188)&gt;CC$4,$O202/$I188,$O202-SUM($I211:CB211))))</f>
        <v>0</v>
      </c>
      <c r="CD211" s="33">
        <f>IF($I188="n/a",0,IF(CD$4&lt;=$C211,0,IF(SUM($C211,$I188)&gt;CD$4,$O202/$I188,$O202-SUM($I211:CC211))))</f>
        <v>0</v>
      </c>
      <c r="CE211" s="33">
        <f>IF($I188="n/a",0,IF(CE$4&lt;=$C211,0,IF(SUM($C211,$I188)&gt;CE$4,$O202/$I188,$O202-SUM($I211:CD211))))</f>
        <v>0</v>
      </c>
      <c r="CF211" s="33">
        <f>IF($I188="n/a",0,IF(CF$4&lt;=$C211,0,IF(SUM($C211,$I188)&gt;CF$4,$O202/$I188,$O202-SUM($I211:CE211))))</f>
        <v>0</v>
      </c>
    </row>
    <row r="212" spans="1:84" s="7" customFormat="1" ht="12.75" customHeight="1">
      <c r="A212" s="213"/>
      <c r="C212" s="197">
        <v>2022</v>
      </c>
      <c r="D212" s="21" t="s">
        <v>51</v>
      </c>
      <c r="E212" s="214" t="s">
        <v>185</v>
      </c>
      <c r="I212" s="33"/>
      <c r="J212" s="33">
        <f>IF($I188="n/a",0,IF(J$4&lt;=$C212,0,IF(SUM($C212,$I188)&gt;J$4,$P202/$I188,$P202-SUM($I212:I212))))</f>
        <v>0</v>
      </c>
      <c r="K212" s="33">
        <f>IF($I188="n/a",0,IF(K$4&lt;=$C212,0,IF(SUM($C212,$I188)&gt;K$4,$P202/$I188,$P202-SUM($I212:J212))))</f>
        <v>0</v>
      </c>
      <c r="L212" s="33">
        <f>IF($I188="n/a",0,IF(L$4&lt;=$C212,0,IF(SUM($C212,$I188)&gt;L$4,$P202/$I188,$P202-SUM($I212:K212))))</f>
        <v>0</v>
      </c>
      <c r="M212" s="33">
        <f>IF($I188="n/a",0,IF(M$4&lt;=$C212,0,IF(SUM($C212,$I188)&gt;M$4,$P202/$I188,$P202-SUM($I212:L212))))</f>
        <v>0</v>
      </c>
      <c r="N212" s="33">
        <f>IF($I188="n/a",0,IF(N$4&lt;=$C212,0,IF(SUM($C212,$I188)&gt;N$4,$P202/$I188,$P202-SUM($I212:M212))))</f>
        <v>0</v>
      </c>
      <c r="O212" s="33">
        <f>IF($I188="n/a",0,IF(O$4&lt;=$C212,0,IF(SUM($C212,$I188)&gt;O$4,$P202/$I188,$P202-SUM($I212:N212))))</f>
        <v>0</v>
      </c>
      <c r="P212" s="33">
        <f>IF($I188="n/a",0,IF(P$4&lt;=$C212,0,IF(SUM($C212,$I188)&gt;P$4,$P202/$I188,$P202-SUM($I212:O212))))</f>
        <v>0</v>
      </c>
      <c r="Q212" s="33">
        <f>IF($I188="n/a",0,IF(Q$4&lt;=$C212,0,IF(SUM($C212,$I188)&gt;Q$4,$P202/$I188,$P202-SUM($I212:P212))))</f>
        <v>0</v>
      </c>
      <c r="R212" s="33">
        <f>IF($I188="n/a",0,IF(R$4&lt;=$C212,0,IF(SUM($C212,$I188)&gt;R$4,$P202/$I188,$P202-SUM($I212:Q212))))</f>
        <v>0</v>
      </c>
      <c r="S212" s="33">
        <f>IF($I188="n/a",0,IF(S$4&lt;=$C212,0,IF(SUM($C212,$I188)&gt;S$4,$P202/$I188,$P202-SUM($I212:R212))))</f>
        <v>0</v>
      </c>
      <c r="T212" s="33">
        <f>IF($I188="n/a",0,IF(T$4&lt;=$C212,0,IF(SUM($C212,$I188)&gt;T$4,$P202/$I188,$P202-SUM($I212:S212))))</f>
        <v>0</v>
      </c>
      <c r="U212" s="33">
        <f>IF($I188="n/a",0,IF(U$4&lt;=$C212,0,IF(SUM($C212,$I188)&gt;U$4,$P202/$I188,$P202-SUM($I212:T212))))</f>
        <v>0</v>
      </c>
      <c r="V212" s="33">
        <f>IF($I188="n/a",0,IF(V$4&lt;=$C212,0,IF(SUM($C212,$I188)&gt;V$4,$P202/$I188,$P202-SUM($I212:U212))))</f>
        <v>0</v>
      </c>
      <c r="W212" s="33">
        <f>IF($I188="n/a",0,IF(W$4&lt;=$C212,0,IF(SUM($C212,$I188)&gt;W$4,$P202/$I188,$P202-SUM($I212:V212))))</f>
        <v>0</v>
      </c>
      <c r="X212" s="33">
        <f>IF($I188="n/a",0,IF(X$4&lt;=$C212,0,IF(SUM($C212,$I188)&gt;X$4,$P202/$I188,$P202-SUM($I212:W212))))</f>
        <v>0</v>
      </c>
      <c r="Y212" s="33">
        <f>IF($I188="n/a",0,IF(Y$4&lt;=$C212,0,IF(SUM($C212,$I188)&gt;Y$4,$P202/$I188,$P202-SUM($I212:X212))))</f>
        <v>0</v>
      </c>
      <c r="Z212" s="33">
        <f>IF($I188="n/a",0,IF(Z$4&lt;=$C212,0,IF(SUM($C212,$I188)&gt;Z$4,$P202/$I188,$P202-SUM($I212:Y212))))</f>
        <v>0</v>
      </c>
      <c r="AA212" s="33">
        <f>IF($I188="n/a",0,IF(AA$4&lt;=$C212,0,IF(SUM($C212,$I188)&gt;AA$4,$P202/$I188,$P202-SUM($I212:Z212))))</f>
        <v>0</v>
      </c>
      <c r="AB212" s="33">
        <f>IF($I188="n/a",0,IF(AB$4&lt;=$C212,0,IF(SUM($C212,$I188)&gt;AB$4,$P202/$I188,$P202-SUM($I212:AA212))))</f>
        <v>0</v>
      </c>
      <c r="AC212" s="33">
        <f>IF($I188="n/a",0,IF(AC$4&lt;=$C212,0,IF(SUM($C212,$I188)&gt;AC$4,$P202/$I188,$P202-SUM($I212:AB212))))</f>
        <v>0</v>
      </c>
      <c r="AD212" s="33">
        <f>IF($I188="n/a",0,IF(AD$4&lt;=$C212,0,IF(SUM($C212,$I188)&gt;AD$4,$P202/$I188,$P202-SUM($I212:AC212))))</f>
        <v>0</v>
      </c>
      <c r="AE212" s="33">
        <f>IF($I188="n/a",0,IF(AE$4&lt;=$C212,0,IF(SUM($C212,$I188)&gt;AE$4,$P202/$I188,$P202-SUM($I212:AD212))))</f>
        <v>0</v>
      </c>
      <c r="AF212" s="33">
        <f>IF($I188="n/a",0,IF(AF$4&lt;=$C212,0,IF(SUM($C212,$I188)&gt;AF$4,$P202/$I188,$P202-SUM($I212:AE212))))</f>
        <v>0</v>
      </c>
      <c r="AG212" s="33">
        <f>IF($I188="n/a",0,IF(AG$4&lt;=$C212,0,IF(SUM($C212,$I188)&gt;AG$4,$P202/$I188,$P202-SUM($I212:AF212))))</f>
        <v>0</v>
      </c>
      <c r="AH212" s="33">
        <f>IF($I188="n/a",0,IF(AH$4&lt;=$C212,0,IF(SUM($C212,$I188)&gt;AH$4,$P202/$I188,$P202-SUM($I212:AG212))))</f>
        <v>0</v>
      </c>
      <c r="AI212" s="33">
        <f>IF($I188="n/a",0,IF(AI$4&lt;=$C212,0,IF(SUM($C212,$I188)&gt;AI$4,$P202/$I188,$P202-SUM($I212:AH212))))</f>
        <v>0</v>
      </c>
      <c r="AJ212" s="33">
        <f>IF($I188="n/a",0,IF(AJ$4&lt;=$C212,0,IF(SUM($C212,$I188)&gt;AJ$4,$P202/$I188,$P202-SUM($I212:AI212))))</f>
        <v>0</v>
      </c>
      <c r="AK212" s="33">
        <f>IF($I188="n/a",0,IF(AK$4&lt;=$C212,0,IF(SUM($C212,$I188)&gt;AK$4,$P202/$I188,$P202-SUM($I212:AJ212))))</f>
        <v>0</v>
      </c>
      <c r="AL212" s="33">
        <f>IF($I188="n/a",0,IF(AL$4&lt;=$C212,0,IF(SUM($C212,$I188)&gt;AL$4,$P202/$I188,$P202-SUM($I212:AK212))))</f>
        <v>0</v>
      </c>
      <c r="AM212" s="33">
        <f>IF($I188="n/a",0,IF(AM$4&lt;=$C212,0,IF(SUM($C212,$I188)&gt;AM$4,$P202/$I188,$P202-SUM($I212:AL212))))</f>
        <v>0</v>
      </c>
      <c r="AN212" s="33">
        <f>IF($I188="n/a",0,IF(AN$4&lt;=$C212,0,IF(SUM($C212,$I188)&gt;AN$4,$P202/$I188,$P202-SUM($I212:AM212))))</f>
        <v>0</v>
      </c>
      <c r="AO212" s="33">
        <f>IF($I188="n/a",0,IF(AO$4&lt;=$C212,0,IF(SUM($C212,$I188)&gt;AO$4,$P202/$I188,$P202-SUM($I212:AN212))))</f>
        <v>0</v>
      </c>
      <c r="AP212" s="33">
        <f>IF($I188="n/a",0,IF(AP$4&lt;=$C212,0,IF(SUM($C212,$I188)&gt;AP$4,$P202/$I188,$P202-SUM($I212:AO212))))</f>
        <v>0</v>
      </c>
      <c r="AQ212" s="33">
        <f>IF($I188="n/a",0,IF(AQ$4&lt;=$C212,0,IF(SUM($C212,$I188)&gt;AQ$4,$P202/$I188,$P202-SUM($I212:AP212))))</f>
        <v>0</v>
      </c>
      <c r="AR212" s="33">
        <f>IF($I188="n/a",0,IF(AR$4&lt;=$C212,0,IF(SUM($C212,$I188)&gt;AR$4,$P202/$I188,$P202-SUM($I212:AQ212))))</f>
        <v>0</v>
      </c>
      <c r="AS212" s="33">
        <f>IF($I188="n/a",0,IF(AS$4&lt;=$C212,0,IF(SUM($C212,$I188)&gt;AS$4,$P202/$I188,$P202-SUM($I212:AR212))))</f>
        <v>0</v>
      </c>
      <c r="AT212" s="33">
        <f>IF($I188="n/a",0,IF(AT$4&lt;=$C212,0,IF(SUM($C212,$I188)&gt;AT$4,$P202/$I188,$P202-SUM($I212:AS212))))</f>
        <v>0</v>
      </c>
      <c r="AU212" s="33">
        <f>IF($I188="n/a",0,IF(AU$4&lt;=$C212,0,IF(SUM($C212,$I188)&gt;AU$4,$P202/$I188,$P202-SUM($I212:AT212))))</f>
        <v>0</v>
      </c>
      <c r="AV212" s="33">
        <f>IF($I188="n/a",0,IF(AV$4&lt;=$C212,0,IF(SUM($C212,$I188)&gt;AV$4,$P202/$I188,$P202-SUM($I212:AU212))))</f>
        <v>0</v>
      </c>
      <c r="AW212" s="33">
        <f>IF($I188="n/a",0,IF(AW$4&lt;=$C212,0,IF(SUM($C212,$I188)&gt;AW$4,$P202/$I188,$P202-SUM($I212:AV212))))</f>
        <v>0</v>
      </c>
      <c r="AX212" s="33">
        <f>IF($I188="n/a",0,IF(AX$4&lt;=$C212,0,IF(SUM($C212,$I188)&gt;AX$4,$P202/$I188,$P202-SUM($I212:AW212))))</f>
        <v>0</v>
      </c>
      <c r="AY212" s="33">
        <f>IF($I188="n/a",0,IF(AY$4&lt;=$C212,0,IF(SUM($C212,$I188)&gt;AY$4,$P202/$I188,$P202-SUM($I212:AX212))))</f>
        <v>0</v>
      </c>
      <c r="AZ212" s="33">
        <f>IF($I188="n/a",0,IF(AZ$4&lt;=$C212,0,IF(SUM($C212,$I188)&gt;AZ$4,$P202/$I188,$P202-SUM($I212:AY212))))</f>
        <v>0</v>
      </c>
      <c r="BA212" s="33">
        <f>IF($I188="n/a",0,IF(BA$4&lt;=$C212,0,IF(SUM($C212,$I188)&gt;BA$4,$P202/$I188,$P202-SUM($I212:AZ212))))</f>
        <v>0</v>
      </c>
      <c r="BB212" s="33">
        <f>IF($I188="n/a",0,IF(BB$4&lt;=$C212,0,IF(SUM($C212,$I188)&gt;BB$4,$P202/$I188,$P202-SUM($I212:BA212))))</f>
        <v>0</v>
      </c>
      <c r="BC212" s="33">
        <f>IF($I188="n/a",0,IF(BC$4&lt;=$C212,0,IF(SUM($C212,$I188)&gt;BC$4,$P202/$I188,$P202-SUM($I212:BB212))))</f>
        <v>0</v>
      </c>
      <c r="BD212" s="33">
        <f>IF($I188="n/a",0,IF(BD$4&lt;=$C212,0,IF(SUM($C212,$I188)&gt;BD$4,$P202/$I188,$P202-SUM($I212:BC212))))</f>
        <v>0</v>
      </c>
      <c r="BE212" s="33">
        <f>IF($I188="n/a",0,IF(BE$4&lt;=$C212,0,IF(SUM($C212,$I188)&gt;BE$4,$P202/$I188,$P202-SUM($I212:BD212))))</f>
        <v>0</v>
      </c>
      <c r="BF212" s="33">
        <f>IF($I188="n/a",0,IF(BF$4&lt;=$C212,0,IF(SUM($C212,$I188)&gt;BF$4,$P202/$I188,$P202-SUM($I212:BE212))))</f>
        <v>0</v>
      </c>
      <c r="BG212" s="33">
        <f>IF($I188="n/a",0,IF(BG$4&lt;=$C212,0,IF(SUM($C212,$I188)&gt;BG$4,$P202/$I188,$P202-SUM($I212:BF212))))</f>
        <v>0</v>
      </c>
      <c r="BH212" s="33">
        <f>IF($I188="n/a",0,IF(BH$4&lt;=$C212,0,IF(SUM($C212,$I188)&gt;BH$4,$P202/$I188,$P202-SUM($I212:BG212))))</f>
        <v>0</v>
      </c>
      <c r="BI212" s="33">
        <f>IF($I188="n/a",0,IF(BI$4&lt;=$C212,0,IF(SUM($C212,$I188)&gt;BI$4,$P202/$I188,$P202-SUM($I212:BH212))))</f>
        <v>0</v>
      </c>
      <c r="BJ212" s="33">
        <f>IF($I188="n/a",0,IF(BJ$4&lt;=$C212,0,IF(SUM($C212,$I188)&gt;BJ$4,$P202/$I188,$P202-SUM($I212:BI212))))</f>
        <v>0</v>
      </c>
      <c r="BK212" s="33">
        <f>IF($I188="n/a",0,IF(BK$4&lt;=$C212,0,IF(SUM($C212,$I188)&gt;BK$4,$P202/$I188,$P202-SUM($I212:BJ212))))</f>
        <v>0</v>
      </c>
      <c r="BL212" s="33">
        <f>IF($I188="n/a",0,IF(BL$4&lt;=$C212,0,IF(SUM($C212,$I188)&gt;BL$4,$P202/$I188,$P202-SUM($I212:BK212))))</f>
        <v>0</v>
      </c>
      <c r="BM212" s="33">
        <f>IF($I188="n/a",0,IF(BM$4&lt;=$C212,0,IF(SUM($C212,$I188)&gt;BM$4,$P202/$I188,$P202-SUM($I212:BL212))))</f>
        <v>0</v>
      </c>
      <c r="BN212" s="33">
        <f>IF($I188="n/a",0,IF(BN$4&lt;=$C212,0,IF(SUM($C212,$I188)&gt;BN$4,$P202/$I188,$P202-SUM($I212:BM212))))</f>
        <v>0</v>
      </c>
      <c r="BO212" s="33">
        <f>IF($I188="n/a",0,IF(BO$4&lt;=$C212,0,IF(SUM($C212,$I188)&gt;BO$4,$P202/$I188,$P202-SUM($I212:BN212))))</f>
        <v>0</v>
      </c>
      <c r="BP212" s="33">
        <f>IF($I188="n/a",0,IF(BP$4&lt;=$C212,0,IF(SUM($C212,$I188)&gt;BP$4,$P202/$I188,$P202-SUM($I212:BO212))))</f>
        <v>0</v>
      </c>
      <c r="BQ212" s="33">
        <f>IF($I188="n/a",0,IF(BQ$4&lt;=$C212,0,IF(SUM($C212,$I188)&gt;BQ$4,$P202/$I188,$P202-SUM($I212:BP212))))</f>
        <v>0</v>
      </c>
      <c r="BR212" s="33">
        <f>IF($I188="n/a",0,IF(BR$4&lt;=$C212,0,IF(SUM($C212,$I188)&gt;BR$4,$P202/$I188,$P202-SUM($I212:BQ212))))</f>
        <v>0</v>
      </c>
      <c r="BS212" s="33">
        <f>IF($I188="n/a",0,IF(BS$4&lt;=$C212,0,IF(SUM($C212,$I188)&gt;BS$4,$P202/$I188,$P202-SUM($I212:BR212))))</f>
        <v>0</v>
      </c>
      <c r="BT212" s="33">
        <f>IF($I188="n/a",0,IF(BT$4&lt;=$C212,0,IF(SUM($C212,$I188)&gt;BT$4,$P202/$I188,$P202-SUM($I212:BS212))))</f>
        <v>0</v>
      </c>
      <c r="BU212" s="33">
        <f>IF($I188="n/a",0,IF(BU$4&lt;=$C212,0,IF(SUM($C212,$I188)&gt;BU$4,$P202/$I188,$P202-SUM($I212:BT212))))</f>
        <v>0</v>
      </c>
      <c r="BV212" s="33">
        <f>IF($I188="n/a",0,IF(BV$4&lt;=$C212,0,IF(SUM($C212,$I188)&gt;BV$4,$P202/$I188,$P202-SUM($I212:BU212))))</f>
        <v>0</v>
      </c>
      <c r="BW212" s="33">
        <f>IF($I188="n/a",0,IF(BW$4&lt;=$C212,0,IF(SUM($C212,$I188)&gt;BW$4,$P202/$I188,$P202-SUM($I212:BV212))))</f>
        <v>0</v>
      </c>
      <c r="BX212" s="33">
        <f>IF($I188="n/a",0,IF(BX$4&lt;=$C212,0,IF(SUM($C212,$I188)&gt;BX$4,$P202/$I188,$P202-SUM($I212:BW212))))</f>
        <v>0</v>
      </c>
      <c r="BY212" s="33">
        <f>IF($I188="n/a",0,IF(BY$4&lt;=$C212,0,IF(SUM($C212,$I188)&gt;BY$4,$P202/$I188,$P202-SUM($I212:BX212))))</f>
        <v>0</v>
      </c>
      <c r="BZ212" s="33">
        <f>IF($I188="n/a",0,IF(BZ$4&lt;=$C212,0,IF(SUM($C212,$I188)&gt;BZ$4,$P202/$I188,$P202-SUM($I212:BY212))))</f>
        <v>0</v>
      </c>
      <c r="CA212" s="33">
        <f>IF($I188="n/a",0,IF(CA$4&lt;=$C212,0,IF(SUM($C212,$I188)&gt;CA$4,$P202/$I188,$P202-SUM($I212:BZ212))))</f>
        <v>0</v>
      </c>
      <c r="CB212" s="33">
        <f>IF($I188="n/a",0,IF(CB$4&lt;=$C212,0,IF(SUM($C212,$I188)&gt;CB$4,$P202/$I188,$P202-SUM($I212:CA212))))</f>
        <v>0</v>
      </c>
      <c r="CC212" s="33">
        <f>IF($I188="n/a",0,IF(CC$4&lt;=$C212,0,IF(SUM($C212,$I188)&gt;CC$4,$P202/$I188,$P202-SUM($I212:CB212))))</f>
        <v>0</v>
      </c>
      <c r="CD212" s="33">
        <f>IF($I188="n/a",0,IF(CD$4&lt;=$C212,0,IF(SUM($C212,$I188)&gt;CD$4,$P202/$I188,$P202-SUM($I212:CC212))))</f>
        <v>0</v>
      </c>
      <c r="CE212" s="33">
        <f>IF($I188="n/a",0,IF(CE$4&lt;=$C212,0,IF(SUM($C212,$I188)&gt;CE$4,$P202/$I188,$P202-SUM($I212:CD212))))</f>
        <v>0</v>
      </c>
      <c r="CF212" s="33">
        <f>IF($I188="n/a",0,IF(CF$4&lt;=$C212,0,IF(SUM($C212,$I188)&gt;CF$4,$P202/$I188,$P202-SUM($I212:CE212))))</f>
        <v>0</v>
      </c>
    </row>
    <row r="213" spans="1:84" s="153" customFormat="1" ht="12.75" customHeight="1">
      <c r="A213"/>
      <c r="C213" s="197">
        <v>2023</v>
      </c>
      <c r="D213" s="21" t="s">
        <v>52</v>
      </c>
      <c r="E213" s="21" t="s">
        <v>185</v>
      </c>
      <c r="I213" s="31"/>
      <c r="J213" s="31">
        <f>IF($I188="n/a",0,IF(J$4&lt;=$C213,0,IF(SUM($C213,$I188)&gt;J$4,$Q202/$I188,$Q202-SUM($I213:I213))))</f>
        <v>0</v>
      </c>
      <c r="K213" s="31">
        <f>IF($I188="n/a",0,IF(K$4&lt;=$C213,0,IF(SUM($C213,$I188)&gt;K$4,$Q202/$I188,$Q202-SUM($I213:J213))))</f>
        <v>0</v>
      </c>
      <c r="L213" s="31">
        <f>IF($I188="n/a",0,IF(L$4&lt;=$C213,0,IF(SUM($C213,$I188)&gt;L$4,$Q202/$I188,$Q202-SUM($I213:K213))))</f>
        <v>0</v>
      </c>
      <c r="M213" s="31">
        <f>IF($I188="n/a",0,IF(M$4&lt;=$C213,0,IF(SUM($C213,$I188)&gt;M$4,$Q202/$I188,$Q202-SUM($I213:L213))))</f>
        <v>0</v>
      </c>
      <c r="N213" s="31">
        <f>IF($I188="n/a",0,IF(N$4&lt;=$C213,0,IF(SUM($C213,$I188)&gt;N$4,$Q202/$I188,$Q202-SUM($I213:M213))))</f>
        <v>0</v>
      </c>
      <c r="O213" s="31">
        <f>IF($I188="n/a",0,IF(O$4&lt;=$C213,0,IF(SUM($C213,$I188)&gt;O$4,$Q202/$I188,$Q202-SUM($I213:N213))))</f>
        <v>0</v>
      </c>
      <c r="P213" s="31">
        <f>IF($I188="n/a",0,IF(P$4&lt;=$C213,0,IF(SUM($C213,$I188)&gt;P$4,$Q202/$I188,$Q202-SUM($I213:O213))))</f>
        <v>0</v>
      </c>
      <c r="Q213" s="31">
        <f>IF($I188="n/a",0,IF(Q$4&lt;=$C213,0,IF(SUM($C213,$I188)&gt;Q$4,$Q202/$I188,$Q202-SUM($I213:P213))))</f>
        <v>0</v>
      </c>
      <c r="R213" s="31">
        <f>IF($I188="n/a",0,IF(R$4&lt;=$C213,0,IF(SUM($C213,$I188)&gt;R$4,$Q202/$I188,$Q202-SUM($I213:Q213))))</f>
        <v>0</v>
      </c>
      <c r="S213" s="31">
        <f>IF($I188="n/a",0,IF(S$4&lt;=$C213,0,IF(SUM($C213,$I188)&gt;S$4,$Q202/$I188,$Q202-SUM($I213:R213))))</f>
        <v>0</v>
      </c>
      <c r="T213" s="31">
        <f>IF($I188="n/a",0,IF(T$4&lt;=$C213,0,IF(SUM($C213,$I188)&gt;T$4,$Q202/$I188,$Q202-SUM($I213:S213))))</f>
        <v>0</v>
      </c>
      <c r="U213" s="31">
        <f>IF($I188="n/a",0,IF(U$4&lt;=$C213,0,IF(SUM($C213,$I188)&gt;U$4,$Q202/$I188,$Q202-SUM($I213:T213))))</f>
        <v>0</v>
      </c>
      <c r="V213" s="31">
        <f>IF($I188="n/a",0,IF(V$4&lt;=$C213,0,IF(SUM($C213,$I188)&gt;V$4,$Q202/$I188,$Q202-SUM($I213:U213))))</f>
        <v>0</v>
      </c>
      <c r="W213" s="31">
        <f>IF($I188="n/a",0,IF(W$4&lt;=$C213,0,IF(SUM($C213,$I188)&gt;W$4,$Q202/$I188,$Q202-SUM($I213:V213))))</f>
        <v>0</v>
      </c>
      <c r="X213" s="31">
        <f>IF($I188="n/a",0,IF(X$4&lt;=$C213,0,IF(SUM($C213,$I188)&gt;X$4,$Q202/$I188,$Q202-SUM($I213:W213))))</f>
        <v>0</v>
      </c>
      <c r="Y213" s="31">
        <f>IF($I188="n/a",0,IF(Y$4&lt;=$C213,0,IF(SUM($C213,$I188)&gt;Y$4,$Q202/$I188,$Q202-SUM($I213:X213))))</f>
        <v>0</v>
      </c>
      <c r="Z213" s="31">
        <f>IF($I188="n/a",0,IF(Z$4&lt;=$C213,0,IF(SUM($C213,$I188)&gt;Z$4,$Q202/$I188,$Q202-SUM($I213:Y213))))</f>
        <v>0</v>
      </c>
      <c r="AA213" s="31">
        <f>IF($I188="n/a",0,IF(AA$4&lt;=$C213,0,IF(SUM($C213,$I188)&gt;AA$4,$Q202/$I188,$Q202-SUM($I213:Z213))))</f>
        <v>0</v>
      </c>
      <c r="AB213" s="31">
        <f>IF($I188="n/a",0,IF(AB$4&lt;=$C213,0,IF(SUM($C213,$I188)&gt;AB$4,$Q202/$I188,$Q202-SUM($I213:AA213))))</f>
        <v>0</v>
      </c>
      <c r="AC213" s="31">
        <f>IF($I188="n/a",0,IF(AC$4&lt;=$C213,0,IF(SUM($C213,$I188)&gt;AC$4,$Q202/$I188,$Q202-SUM($I213:AB213))))</f>
        <v>0</v>
      </c>
      <c r="AD213" s="31">
        <f>IF($I188="n/a",0,IF(AD$4&lt;=$C213,0,IF(SUM($C213,$I188)&gt;AD$4,$Q202/$I188,$Q202-SUM($I213:AC213))))</f>
        <v>0</v>
      </c>
      <c r="AE213" s="31">
        <f>IF($I188="n/a",0,IF(AE$4&lt;=$C213,0,IF(SUM($C213,$I188)&gt;AE$4,$Q202/$I188,$Q202-SUM($I213:AD213))))</f>
        <v>0</v>
      </c>
      <c r="AF213" s="31">
        <f>IF($I188="n/a",0,IF(AF$4&lt;=$C213,0,IF(SUM($C213,$I188)&gt;AF$4,$Q202/$I188,$Q202-SUM($I213:AE213))))</f>
        <v>0</v>
      </c>
      <c r="AG213" s="31">
        <f>IF($I188="n/a",0,IF(AG$4&lt;=$C213,0,IF(SUM($C213,$I188)&gt;AG$4,$Q202/$I188,$Q202-SUM($I213:AF213))))</f>
        <v>0</v>
      </c>
      <c r="AH213" s="31">
        <f>IF($I188="n/a",0,IF(AH$4&lt;=$C213,0,IF(SUM($C213,$I188)&gt;AH$4,$Q202/$I188,$Q202-SUM($I213:AG213))))</f>
        <v>0</v>
      </c>
      <c r="AI213" s="31">
        <f>IF($I188="n/a",0,IF(AI$4&lt;=$C213,0,IF(SUM($C213,$I188)&gt;AI$4,$Q202/$I188,$Q202-SUM($I213:AH213))))</f>
        <v>0</v>
      </c>
      <c r="AJ213" s="31">
        <f>IF($I188="n/a",0,IF(AJ$4&lt;=$C213,0,IF(SUM($C213,$I188)&gt;AJ$4,$Q202/$I188,$Q202-SUM($I213:AI213))))</f>
        <v>0</v>
      </c>
      <c r="AK213" s="31">
        <f>IF($I188="n/a",0,IF(AK$4&lt;=$C213,0,IF(SUM($C213,$I188)&gt;AK$4,$Q202/$I188,$Q202-SUM($I213:AJ213))))</f>
        <v>0</v>
      </c>
      <c r="AL213" s="31">
        <f>IF($I188="n/a",0,IF(AL$4&lt;=$C213,0,IF(SUM($C213,$I188)&gt;AL$4,$Q202/$I188,$Q202-SUM($I213:AK213))))</f>
        <v>0</v>
      </c>
      <c r="AM213" s="31">
        <f>IF($I188="n/a",0,IF(AM$4&lt;=$C213,0,IF(SUM($C213,$I188)&gt;AM$4,$Q202/$I188,$Q202-SUM($I213:AL213))))</f>
        <v>0</v>
      </c>
      <c r="AN213" s="31">
        <f>IF($I188="n/a",0,IF(AN$4&lt;=$C213,0,IF(SUM($C213,$I188)&gt;AN$4,$Q202/$I188,$Q202-SUM($I213:AM213))))</f>
        <v>0</v>
      </c>
      <c r="AO213" s="31">
        <f>IF($I188="n/a",0,IF(AO$4&lt;=$C213,0,IF(SUM($C213,$I188)&gt;AO$4,$Q202/$I188,$Q202-SUM($I213:AN213))))</f>
        <v>0</v>
      </c>
      <c r="AP213" s="31">
        <f>IF($I188="n/a",0,IF(AP$4&lt;=$C213,0,IF(SUM($C213,$I188)&gt;AP$4,$Q202/$I188,$Q202-SUM($I213:AO213))))</f>
        <v>0</v>
      </c>
      <c r="AQ213" s="31">
        <f>IF($I188="n/a",0,IF(AQ$4&lt;=$C213,0,IF(SUM($C213,$I188)&gt;AQ$4,$Q202/$I188,$Q202-SUM($I213:AP213))))</f>
        <v>0</v>
      </c>
      <c r="AR213" s="31">
        <f>IF($I188="n/a",0,IF(AR$4&lt;=$C213,0,IF(SUM($C213,$I188)&gt;AR$4,$Q202/$I188,$Q202-SUM($I213:AQ213))))</f>
        <v>0</v>
      </c>
      <c r="AS213" s="31">
        <f>IF($I188="n/a",0,IF(AS$4&lt;=$C213,0,IF(SUM($C213,$I188)&gt;AS$4,$Q202/$I188,$Q202-SUM($I213:AR213))))</f>
        <v>0</v>
      </c>
      <c r="AT213" s="31">
        <f>IF($I188="n/a",0,IF(AT$4&lt;=$C213,0,IF(SUM($C213,$I188)&gt;AT$4,$Q202/$I188,$Q202-SUM($I213:AS213))))</f>
        <v>0</v>
      </c>
      <c r="AU213" s="31">
        <f>IF($I188="n/a",0,IF(AU$4&lt;=$C213,0,IF(SUM($C213,$I188)&gt;AU$4,$Q202/$I188,$Q202-SUM($I213:AT213))))</f>
        <v>0</v>
      </c>
      <c r="AV213" s="31">
        <f>IF($I188="n/a",0,IF(AV$4&lt;=$C213,0,IF(SUM($C213,$I188)&gt;AV$4,$Q202/$I188,$Q202-SUM($I213:AU213))))</f>
        <v>0</v>
      </c>
      <c r="AW213" s="31">
        <f>IF($I188="n/a",0,IF(AW$4&lt;=$C213,0,IF(SUM($C213,$I188)&gt;AW$4,$Q202/$I188,$Q202-SUM($I213:AV213))))</f>
        <v>0</v>
      </c>
      <c r="AX213" s="31">
        <f>IF($I188="n/a",0,IF(AX$4&lt;=$C213,0,IF(SUM($C213,$I188)&gt;AX$4,$Q202/$I188,$Q202-SUM($I213:AW213))))</f>
        <v>0</v>
      </c>
      <c r="AY213" s="31">
        <f>IF($I188="n/a",0,IF(AY$4&lt;=$C213,0,IF(SUM($C213,$I188)&gt;AY$4,$Q202/$I188,$Q202-SUM($I213:AX213))))</f>
        <v>0</v>
      </c>
      <c r="AZ213" s="31">
        <f>IF($I188="n/a",0,IF(AZ$4&lt;=$C213,0,IF(SUM($C213,$I188)&gt;AZ$4,$Q202/$I188,$Q202-SUM($I213:AY213))))</f>
        <v>0</v>
      </c>
      <c r="BA213" s="31">
        <f>IF($I188="n/a",0,IF(BA$4&lt;=$C213,0,IF(SUM($C213,$I188)&gt;BA$4,$Q202/$I188,$Q202-SUM($I213:AZ213))))</f>
        <v>0</v>
      </c>
      <c r="BB213" s="31">
        <f>IF($I188="n/a",0,IF(BB$4&lt;=$C213,0,IF(SUM($C213,$I188)&gt;BB$4,$Q202/$I188,$Q202-SUM($I213:BA213))))</f>
        <v>0</v>
      </c>
      <c r="BC213" s="31">
        <f>IF($I188="n/a",0,IF(BC$4&lt;=$C213,0,IF(SUM($C213,$I188)&gt;BC$4,$Q202/$I188,$Q202-SUM($I213:BB213))))</f>
        <v>0</v>
      </c>
      <c r="BD213" s="31">
        <f>IF($I188="n/a",0,IF(BD$4&lt;=$C213,0,IF(SUM($C213,$I188)&gt;BD$4,$Q202/$I188,$Q202-SUM($I213:BC213))))</f>
        <v>0</v>
      </c>
      <c r="BE213" s="31">
        <f>IF($I188="n/a",0,IF(BE$4&lt;=$C213,0,IF(SUM($C213,$I188)&gt;BE$4,$Q202/$I188,$Q202-SUM($I213:BD213))))</f>
        <v>0</v>
      </c>
      <c r="BF213" s="31">
        <f>IF($I188="n/a",0,IF(BF$4&lt;=$C213,0,IF(SUM($C213,$I188)&gt;BF$4,$Q202/$I188,$Q202-SUM($I213:BE213))))</f>
        <v>0</v>
      </c>
      <c r="BG213" s="31">
        <f>IF($I188="n/a",0,IF(BG$4&lt;=$C213,0,IF(SUM($C213,$I188)&gt;BG$4,$Q202/$I188,$Q202-SUM($I213:BF213))))</f>
        <v>0</v>
      </c>
      <c r="BH213" s="31">
        <f>IF($I188="n/a",0,IF(BH$4&lt;=$C213,0,IF(SUM($C213,$I188)&gt;BH$4,$Q202/$I188,$Q202-SUM($I213:BG213))))</f>
        <v>0</v>
      </c>
      <c r="BI213" s="31">
        <f>IF($I188="n/a",0,IF(BI$4&lt;=$C213,0,IF(SUM($C213,$I188)&gt;BI$4,$Q202/$I188,$Q202-SUM($I213:BH213))))</f>
        <v>0</v>
      </c>
      <c r="BJ213" s="31">
        <f>IF($I188="n/a",0,IF(BJ$4&lt;=$C213,0,IF(SUM($C213,$I188)&gt;BJ$4,$Q202/$I188,$Q202-SUM($I213:BI213))))</f>
        <v>0</v>
      </c>
      <c r="BK213" s="31">
        <f>IF($I188="n/a",0,IF(BK$4&lt;=$C213,0,IF(SUM($C213,$I188)&gt;BK$4,$Q202/$I188,$Q202-SUM($I213:BJ213))))</f>
        <v>0</v>
      </c>
      <c r="BL213" s="31">
        <f>IF($I188="n/a",0,IF(BL$4&lt;=$C213,0,IF(SUM($C213,$I188)&gt;BL$4,$Q202/$I188,$Q202-SUM($I213:BK213))))</f>
        <v>0</v>
      </c>
      <c r="BM213" s="31">
        <f>IF($I188="n/a",0,IF(BM$4&lt;=$C213,0,IF(SUM($C213,$I188)&gt;BM$4,$Q202/$I188,$Q202-SUM($I213:BL213))))</f>
        <v>0</v>
      </c>
      <c r="BN213" s="31">
        <f>IF($I188="n/a",0,IF(BN$4&lt;=$C213,0,IF(SUM($C213,$I188)&gt;BN$4,$Q202/$I188,$Q202-SUM($I213:BM213))))</f>
        <v>0</v>
      </c>
      <c r="BO213" s="31">
        <f>IF($I188="n/a",0,IF(BO$4&lt;=$C213,0,IF(SUM($C213,$I188)&gt;BO$4,$Q202/$I188,$Q202-SUM($I213:BN213))))</f>
        <v>0</v>
      </c>
      <c r="BP213" s="31">
        <f>IF($I188="n/a",0,IF(BP$4&lt;=$C213,0,IF(SUM($C213,$I188)&gt;BP$4,$Q202/$I188,$Q202-SUM($I213:BO213))))</f>
        <v>0</v>
      </c>
      <c r="BQ213" s="31">
        <f>IF($I188="n/a",0,IF(BQ$4&lt;=$C213,0,IF(SUM($C213,$I188)&gt;BQ$4,$Q202/$I188,$Q202-SUM($I213:BP213))))</f>
        <v>0</v>
      </c>
      <c r="BR213" s="31">
        <f>IF($I188="n/a",0,IF(BR$4&lt;=$C213,0,IF(SUM($C213,$I188)&gt;BR$4,$Q202/$I188,$Q202-SUM($I213:BQ213))))</f>
        <v>0</v>
      </c>
      <c r="BS213" s="31">
        <f>IF($I188="n/a",0,IF(BS$4&lt;=$C213,0,IF(SUM($C213,$I188)&gt;BS$4,$Q202/$I188,$Q202-SUM($I213:BR213))))</f>
        <v>0</v>
      </c>
      <c r="BT213" s="31">
        <f>IF($I188="n/a",0,IF(BT$4&lt;=$C213,0,IF(SUM($C213,$I188)&gt;BT$4,$Q202/$I188,$Q202-SUM($I213:BS213))))</f>
        <v>0</v>
      </c>
      <c r="BU213" s="31">
        <f>IF($I188="n/a",0,IF(BU$4&lt;=$C213,0,IF(SUM($C213,$I188)&gt;BU$4,$Q202/$I188,$Q202-SUM($I213:BT213))))</f>
        <v>0</v>
      </c>
      <c r="BV213" s="31">
        <f>IF($I188="n/a",0,IF(BV$4&lt;=$C213,0,IF(SUM($C213,$I188)&gt;BV$4,$Q202/$I188,$Q202-SUM($I213:BU213))))</f>
        <v>0</v>
      </c>
      <c r="BW213" s="31">
        <f>IF($I188="n/a",0,IF(BW$4&lt;=$C213,0,IF(SUM($C213,$I188)&gt;BW$4,$Q202/$I188,$Q202-SUM($I213:BV213))))</f>
        <v>0</v>
      </c>
      <c r="BX213" s="31">
        <f>IF($I188="n/a",0,IF(BX$4&lt;=$C213,0,IF(SUM($C213,$I188)&gt;BX$4,$Q202/$I188,$Q202-SUM($I213:BW213))))</f>
        <v>0</v>
      </c>
      <c r="BY213" s="31">
        <f>IF($I188="n/a",0,IF(BY$4&lt;=$C213,0,IF(SUM($C213,$I188)&gt;BY$4,$Q202/$I188,$Q202-SUM($I213:BX213))))</f>
        <v>0</v>
      </c>
      <c r="BZ213" s="31">
        <f>IF($I188="n/a",0,IF(BZ$4&lt;=$C213,0,IF(SUM($C213,$I188)&gt;BZ$4,$Q202/$I188,$Q202-SUM($I213:BY213))))</f>
        <v>0</v>
      </c>
      <c r="CA213" s="31">
        <f>IF($I188="n/a",0,IF(CA$4&lt;=$C213,0,IF(SUM($C213,$I188)&gt;CA$4,$Q202/$I188,$Q202-SUM($I213:BZ213))))</f>
        <v>0</v>
      </c>
      <c r="CB213" s="31">
        <f>IF($I188="n/a",0,IF(CB$4&lt;=$C213,0,IF(SUM($C213,$I188)&gt;CB$4,$Q202/$I188,$Q202-SUM($I213:CA213))))</f>
        <v>0</v>
      </c>
      <c r="CC213" s="31">
        <f>IF($I188="n/a",0,IF(CC$4&lt;=$C213,0,IF(SUM($C213,$I188)&gt;CC$4,$Q202/$I188,$Q202-SUM($I213:CB213))))</f>
        <v>0</v>
      </c>
      <c r="CD213" s="31">
        <f>IF($I188="n/a",0,IF(CD$4&lt;=$C213,0,IF(SUM($C213,$I188)&gt;CD$4,$Q202/$I188,$Q202-SUM($I213:CC213))))</f>
        <v>0</v>
      </c>
      <c r="CE213" s="31">
        <f>IF($I188="n/a",0,IF(CE$4&lt;=$C213,0,IF(SUM($C213,$I188)&gt;CE$4,$Q202/$I188,$Q202-SUM($I213:CD213))))</f>
        <v>0</v>
      </c>
      <c r="CF213" s="31">
        <f>IF($I188="n/a",0,IF(CF$4&lt;=$C213,0,IF(SUM($C213,$I188)&gt;CF$4,$Q202/$I188,$Q202-SUM($I213:CE213))))</f>
        <v>0</v>
      </c>
    </row>
    <row r="214" spans="1:84" s="153" customFormat="1" ht="12.75" customHeight="1">
      <c r="A214"/>
      <c r="C214" s="197">
        <v>2024</v>
      </c>
      <c r="D214" s="21" t="s">
        <v>53</v>
      </c>
      <c r="E214" s="21" t="s">
        <v>185</v>
      </c>
      <c r="I214" s="31"/>
      <c r="J214" s="31">
        <f>IF($I188="n/a",0,IF(J$4&lt;=$C214,0,IF(SUM($C214,$I188)&gt;J$4,$R202/$I188,$R202-SUM($I214:I214))))</f>
        <v>0</v>
      </c>
      <c r="K214" s="31">
        <f>IF($I188="n/a",0,IF(K$4&lt;=$C214,0,IF(SUM($C214,$I188)&gt;K$4,$R202/$I188,$R202-SUM($I214:J214))))</f>
        <v>0</v>
      </c>
      <c r="L214" s="31">
        <f>IF($I188="n/a",0,IF(L$4&lt;=$C214,0,IF(SUM($C214,$I188)&gt;L$4,$R202/$I188,$R202-SUM($I214:K214))))</f>
        <v>0</v>
      </c>
      <c r="M214" s="31">
        <f>IF($I188="n/a",0,IF(M$4&lt;=$C214,0,IF(SUM($C214,$I188)&gt;M$4,$R202/$I188,$R202-SUM($I214:L214))))</f>
        <v>0</v>
      </c>
      <c r="N214" s="31">
        <f>IF($I188="n/a",0,IF(N$4&lt;=$C214,0,IF(SUM($C214,$I188)&gt;N$4,$R202/$I188,$R202-SUM($I214:M214))))</f>
        <v>0</v>
      </c>
      <c r="O214" s="31">
        <f>IF($I188="n/a",0,IF(O$4&lt;=$C214,0,IF(SUM($C214,$I188)&gt;O$4,$R202/$I188,$R202-SUM($I214:N214))))</f>
        <v>0</v>
      </c>
      <c r="P214" s="31">
        <f>IF($I188="n/a",0,IF(P$4&lt;=$C214,0,IF(SUM($C214,$I188)&gt;P$4,$R202/$I188,$R202-SUM($I214:O214))))</f>
        <v>0</v>
      </c>
      <c r="Q214" s="31">
        <f>IF($I188="n/a",0,IF(Q$4&lt;=$C214,0,IF(SUM($C214,$I188)&gt;Q$4,$R202/$I188,$R202-SUM($I214:P214))))</f>
        <v>0</v>
      </c>
      <c r="R214" s="31">
        <f>IF($I188="n/a",0,IF(R$4&lt;=$C214,0,IF(SUM($C214,$I188)&gt;R$4,$R202/$I188,$R202-SUM($I214:Q214))))</f>
        <v>0</v>
      </c>
      <c r="S214" s="31">
        <f>IF($I188="n/a",0,IF(S$4&lt;=$C214,0,IF(SUM($C214,$I188)&gt;S$4,$R202/$I188,$R202-SUM($I214:R214))))</f>
        <v>0</v>
      </c>
      <c r="T214" s="31">
        <f>IF($I188="n/a",0,IF(T$4&lt;=$C214,0,IF(SUM($C214,$I188)&gt;T$4,$R202/$I188,$R202-SUM($I214:S214))))</f>
        <v>0</v>
      </c>
      <c r="U214" s="31">
        <f>IF($I188="n/a",0,IF(U$4&lt;=$C214,0,IF(SUM($C214,$I188)&gt;U$4,$R202/$I188,$R202-SUM($I214:T214))))</f>
        <v>0</v>
      </c>
      <c r="V214" s="31">
        <f>IF($I188="n/a",0,IF(V$4&lt;=$C214,0,IF(SUM($C214,$I188)&gt;V$4,$R202/$I188,$R202-SUM($I214:U214))))</f>
        <v>0</v>
      </c>
      <c r="W214" s="31">
        <f>IF($I188="n/a",0,IF(W$4&lt;=$C214,0,IF(SUM($C214,$I188)&gt;W$4,$R202/$I188,$R202-SUM($I214:V214))))</f>
        <v>0</v>
      </c>
      <c r="X214" s="31">
        <f>IF($I188="n/a",0,IF(X$4&lt;=$C214,0,IF(SUM($C214,$I188)&gt;X$4,$R202/$I188,$R202-SUM($I214:W214))))</f>
        <v>0</v>
      </c>
      <c r="Y214" s="31">
        <f>IF($I188="n/a",0,IF(Y$4&lt;=$C214,0,IF(SUM($C214,$I188)&gt;Y$4,$R202/$I188,$R202-SUM($I214:X214))))</f>
        <v>0</v>
      </c>
      <c r="Z214" s="31">
        <f>IF($I188="n/a",0,IF(Z$4&lt;=$C214,0,IF(SUM($C214,$I188)&gt;Z$4,$R202/$I188,$R202-SUM($I214:Y214))))</f>
        <v>0</v>
      </c>
      <c r="AA214" s="31">
        <f>IF($I188="n/a",0,IF(AA$4&lt;=$C214,0,IF(SUM($C214,$I188)&gt;AA$4,$R202/$I188,$R202-SUM($I214:Z214))))</f>
        <v>0</v>
      </c>
      <c r="AB214" s="31">
        <f>IF($I188="n/a",0,IF(AB$4&lt;=$C214,0,IF(SUM($C214,$I188)&gt;AB$4,$R202/$I188,$R202-SUM($I214:AA214))))</f>
        <v>0</v>
      </c>
      <c r="AC214" s="31">
        <f>IF($I188="n/a",0,IF(AC$4&lt;=$C214,0,IF(SUM($C214,$I188)&gt;AC$4,$R202/$I188,$R202-SUM($I214:AB214))))</f>
        <v>0</v>
      </c>
      <c r="AD214" s="31">
        <f>IF($I188="n/a",0,IF(AD$4&lt;=$C214,0,IF(SUM($C214,$I188)&gt;AD$4,$R202/$I188,$R202-SUM($I214:AC214))))</f>
        <v>0</v>
      </c>
      <c r="AE214" s="31">
        <f>IF($I188="n/a",0,IF(AE$4&lt;=$C214,0,IF(SUM($C214,$I188)&gt;AE$4,$R202/$I188,$R202-SUM($I214:AD214))))</f>
        <v>0</v>
      </c>
      <c r="AF214" s="31">
        <f>IF($I188="n/a",0,IF(AF$4&lt;=$C214,0,IF(SUM($C214,$I188)&gt;AF$4,$R202/$I188,$R202-SUM($I214:AE214))))</f>
        <v>0</v>
      </c>
      <c r="AG214" s="31">
        <f>IF($I188="n/a",0,IF(AG$4&lt;=$C214,0,IF(SUM($C214,$I188)&gt;AG$4,$R202/$I188,$R202-SUM($I214:AF214))))</f>
        <v>0</v>
      </c>
      <c r="AH214" s="31">
        <f>IF($I188="n/a",0,IF(AH$4&lt;=$C214,0,IF(SUM($C214,$I188)&gt;AH$4,$R202/$I188,$R202-SUM($I214:AG214))))</f>
        <v>0</v>
      </c>
      <c r="AI214" s="31">
        <f>IF($I188="n/a",0,IF(AI$4&lt;=$C214,0,IF(SUM($C214,$I188)&gt;AI$4,$R202/$I188,$R202-SUM($I214:AH214))))</f>
        <v>0</v>
      </c>
      <c r="AJ214" s="31">
        <f>IF($I188="n/a",0,IF(AJ$4&lt;=$C214,0,IF(SUM($C214,$I188)&gt;AJ$4,$R202/$I188,$R202-SUM($I214:AI214))))</f>
        <v>0</v>
      </c>
      <c r="AK214" s="31">
        <f>IF($I188="n/a",0,IF(AK$4&lt;=$C214,0,IF(SUM($C214,$I188)&gt;AK$4,$R202/$I188,$R202-SUM($I214:AJ214))))</f>
        <v>0</v>
      </c>
      <c r="AL214" s="31">
        <f>IF($I188="n/a",0,IF(AL$4&lt;=$C214,0,IF(SUM($C214,$I188)&gt;AL$4,$R202/$I188,$R202-SUM($I214:AK214))))</f>
        <v>0</v>
      </c>
      <c r="AM214" s="31">
        <f>IF($I188="n/a",0,IF(AM$4&lt;=$C214,0,IF(SUM($C214,$I188)&gt;AM$4,$R202/$I188,$R202-SUM($I214:AL214))))</f>
        <v>0</v>
      </c>
      <c r="AN214" s="31">
        <f>IF($I188="n/a",0,IF(AN$4&lt;=$C214,0,IF(SUM($C214,$I188)&gt;AN$4,$R202/$I188,$R202-SUM($I214:AM214))))</f>
        <v>0</v>
      </c>
      <c r="AO214" s="31">
        <f>IF($I188="n/a",0,IF(AO$4&lt;=$C214,0,IF(SUM($C214,$I188)&gt;AO$4,$R202/$I188,$R202-SUM($I214:AN214))))</f>
        <v>0</v>
      </c>
      <c r="AP214" s="31">
        <f>IF($I188="n/a",0,IF(AP$4&lt;=$C214,0,IF(SUM($C214,$I188)&gt;AP$4,$R202/$I188,$R202-SUM($I214:AO214))))</f>
        <v>0</v>
      </c>
      <c r="AQ214" s="31">
        <f>IF($I188="n/a",0,IF(AQ$4&lt;=$C214,0,IF(SUM($C214,$I188)&gt;AQ$4,$R202/$I188,$R202-SUM($I214:AP214))))</f>
        <v>0</v>
      </c>
      <c r="AR214" s="31">
        <f>IF($I188="n/a",0,IF(AR$4&lt;=$C214,0,IF(SUM($C214,$I188)&gt;AR$4,$R202/$I188,$R202-SUM($I214:AQ214))))</f>
        <v>0</v>
      </c>
      <c r="AS214" s="31">
        <f>IF($I188="n/a",0,IF(AS$4&lt;=$C214,0,IF(SUM($C214,$I188)&gt;AS$4,$R202/$I188,$R202-SUM($I214:AR214))))</f>
        <v>0</v>
      </c>
      <c r="AT214" s="31">
        <f>IF($I188="n/a",0,IF(AT$4&lt;=$C214,0,IF(SUM($C214,$I188)&gt;AT$4,$R202/$I188,$R202-SUM($I214:AS214))))</f>
        <v>0</v>
      </c>
      <c r="AU214" s="31">
        <f>IF($I188="n/a",0,IF(AU$4&lt;=$C214,0,IF(SUM($C214,$I188)&gt;AU$4,$R202/$I188,$R202-SUM($I214:AT214))))</f>
        <v>0</v>
      </c>
      <c r="AV214" s="31">
        <f>IF($I188="n/a",0,IF(AV$4&lt;=$C214,0,IF(SUM($C214,$I188)&gt;AV$4,$R202/$I188,$R202-SUM($I214:AU214))))</f>
        <v>0</v>
      </c>
      <c r="AW214" s="31">
        <f>IF($I188="n/a",0,IF(AW$4&lt;=$C214,0,IF(SUM($C214,$I188)&gt;AW$4,$R202/$I188,$R202-SUM($I214:AV214))))</f>
        <v>0</v>
      </c>
      <c r="AX214" s="31">
        <f>IF($I188="n/a",0,IF(AX$4&lt;=$C214,0,IF(SUM($C214,$I188)&gt;AX$4,$R202/$I188,$R202-SUM($I214:AW214))))</f>
        <v>0</v>
      </c>
      <c r="AY214" s="31">
        <f>IF($I188="n/a",0,IF(AY$4&lt;=$C214,0,IF(SUM($C214,$I188)&gt;AY$4,$R202/$I188,$R202-SUM($I214:AX214))))</f>
        <v>0</v>
      </c>
      <c r="AZ214" s="31">
        <f>IF($I188="n/a",0,IF(AZ$4&lt;=$C214,0,IF(SUM($C214,$I188)&gt;AZ$4,$R202/$I188,$R202-SUM($I214:AY214))))</f>
        <v>0</v>
      </c>
      <c r="BA214" s="31">
        <f>IF($I188="n/a",0,IF(BA$4&lt;=$C214,0,IF(SUM($C214,$I188)&gt;BA$4,$R202/$I188,$R202-SUM($I214:AZ214))))</f>
        <v>0</v>
      </c>
      <c r="BB214" s="31">
        <f>IF($I188="n/a",0,IF(BB$4&lt;=$C214,0,IF(SUM($C214,$I188)&gt;BB$4,$R202/$I188,$R202-SUM($I214:BA214))))</f>
        <v>0</v>
      </c>
      <c r="BC214" s="31">
        <f>IF($I188="n/a",0,IF(BC$4&lt;=$C214,0,IF(SUM($C214,$I188)&gt;BC$4,$R202/$I188,$R202-SUM($I214:BB214))))</f>
        <v>0</v>
      </c>
      <c r="BD214" s="31">
        <f>IF($I188="n/a",0,IF(BD$4&lt;=$C214,0,IF(SUM($C214,$I188)&gt;BD$4,$R202/$I188,$R202-SUM($I214:BC214))))</f>
        <v>0</v>
      </c>
      <c r="BE214" s="31">
        <f>IF($I188="n/a",0,IF(BE$4&lt;=$C214,0,IF(SUM($C214,$I188)&gt;BE$4,$R202/$I188,$R202-SUM($I214:BD214))))</f>
        <v>0</v>
      </c>
      <c r="BF214" s="31">
        <f>IF($I188="n/a",0,IF(BF$4&lt;=$C214,0,IF(SUM($C214,$I188)&gt;BF$4,$R202/$I188,$R202-SUM($I214:BE214))))</f>
        <v>0</v>
      </c>
      <c r="BG214" s="31">
        <f>IF($I188="n/a",0,IF(BG$4&lt;=$C214,0,IF(SUM($C214,$I188)&gt;BG$4,$R202/$I188,$R202-SUM($I214:BF214))))</f>
        <v>0</v>
      </c>
      <c r="BH214" s="31">
        <f>IF($I188="n/a",0,IF(BH$4&lt;=$C214,0,IF(SUM($C214,$I188)&gt;BH$4,$R202/$I188,$R202-SUM($I214:BG214))))</f>
        <v>0</v>
      </c>
      <c r="BI214" s="31">
        <f>IF($I188="n/a",0,IF(BI$4&lt;=$C214,0,IF(SUM($C214,$I188)&gt;BI$4,$R202/$I188,$R202-SUM($I214:BH214))))</f>
        <v>0</v>
      </c>
      <c r="BJ214" s="31">
        <f>IF($I188="n/a",0,IF(BJ$4&lt;=$C214,0,IF(SUM($C214,$I188)&gt;BJ$4,$R202/$I188,$R202-SUM($I214:BI214))))</f>
        <v>0</v>
      </c>
      <c r="BK214" s="31">
        <f>IF($I188="n/a",0,IF(BK$4&lt;=$C214,0,IF(SUM($C214,$I188)&gt;BK$4,$R202/$I188,$R202-SUM($I214:BJ214))))</f>
        <v>0</v>
      </c>
      <c r="BL214" s="31">
        <f>IF($I188="n/a",0,IF(BL$4&lt;=$C214,0,IF(SUM($C214,$I188)&gt;BL$4,$R202/$I188,$R202-SUM($I214:BK214))))</f>
        <v>0</v>
      </c>
      <c r="BM214" s="31">
        <f>IF($I188="n/a",0,IF(BM$4&lt;=$C214,0,IF(SUM($C214,$I188)&gt;BM$4,$R202/$I188,$R202-SUM($I214:BL214))))</f>
        <v>0</v>
      </c>
      <c r="BN214" s="31">
        <f>IF($I188="n/a",0,IF(BN$4&lt;=$C214,0,IF(SUM($C214,$I188)&gt;BN$4,$R202/$I188,$R202-SUM($I214:BM214))))</f>
        <v>0</v>
      </c>
      <c r="BO214" s="31">
        <f>IF($I188="n/a",0,IF(BO$4&lt;=$C214,0,IF(SUM($C214,$I188)&gt;BO$4,$R202/$I188,$R202-SUM($I214:BN214))))</f>
        <v>0</v>
      </c>
      <c r="BP214" s="31">
        <f>IF($I188="n/a",0,IF(BP$4&lt;=$C214,0,IF(SUM($C214,$I188)&gt;BP$4,$R202/$I188,$R202-SUM($I214:BO214))))</f>
        <v>0</v>
      </c>
      <c r="BQ214" s="31">
        <f>IF($I188="n/a",0,IF(BQ$4&lt;=$C214,0,IF(SUM($C214,$I188)&gt;BQ$4,$R202/$I188,$R202-SUM($I214:BP214))))</f>
        <v>0</v>
      </c>
      <c r="BR214" s="31">
        <f>IF($I188="n/a",0,IF(BR$4&lt;=$C214,0,IF(SUM($C214,$I188)&gt;BR$4,$R202/$I188,$R202-SUM($I214:BQ214))))</f>
        <v>0</v>
      </c>
      <c r="BS214" s="31">
        <f>IF($I188="n/a",0,IF(BS$4&lt;=$C214,0,IF(SUM($C214,$I188)&gt;BS$4,$R202/$I188,$R202-SUM($I214:BR214))))</f>
        <v>0</v>
      </c>
      <c r="BT214" s="31">
        <f>IF($I188="n/a",0,IF(BT$4&lt;=$C214,0,IF(SUM($C214,$I188)&gt;BT$4,$R202/$I188,$R202-SUM($I214:BS214))))</f>
        <v>0</v>
      </c>
      <c r="BU214" s="31">
        <f>IF($I188="n/a",0,IF(BU$4&lt;=$C214,0,IF(SUM($C214,$I188)&gt;BU$4,$R202/$I188,$R202-SUM($I214:BT214))))</f>
        <v>0</v>
      </c>
      <c r="BV214" s="31">
        <f>IF($I188="n/a",0,IF(BV$4&lt;=$C214,0,IF(SUM($C214,$I188)&gt;BV$4,$R202/$I188,$R202-SUM($I214:BU214))))</f>
        <v>0</v>
      </c>
      <c r="BW214" s="31">
        <f>IF($I188="n/a",0,IF(BW$4&lt;=$C214,0,IF(SUM($C214,$I188)&gt;BW$4,$R202/$I188,$R202-SUM($I214:BV214))))</f>
        <v>0</v>
      </c>
      <c r="BX214" s="31">
        <f>IF($I188="n/a",0,IF(BX$4&lt;=$C214,0,IF(SUM($C214,$I188)&gt;BX$4,$R202/$I188,$R202-SUM($I214:BW214))))</f>
        <v>0</v>
      </c>
      <c r="BY214" s="31">
        <f>IF($I188="n/a",0,IF(BY$4&lt;=$C214,0,IF(SUM($C214,$I188)&gt;BY$4,$R202/$I188,$R202-SUM($I214:BX214))))</f>
        <v>0</v>
      </c>
      <c r="BZ214" s="31">
        <f>IF($I188="n/a",0,IF(BZ$4&lt;=$C214,0,IF(SUM($C214,$I188)&gt;BZ$4,$R202/$I188,$R202-SUM($I214:BY214))))</f>
        <v>0</v>
      </c>
      <c r="CA214" s="31">
        <f>IF($I188="n/a",0,IF(CA$4&lt;=$C214,0,IF(SUM($C214,$I188)&gt;CA$4,$R202/$I188,$R202-SUM($I214:BZ214))))</f>
        <v>0</v>
      </c>
      <c r="CB214" s="31">
        <f>IF($I188="n/a",0,IF(CB$4&lt;=$C214,0,IF(SUM($C214,$I188)&gt;CB$4,$R202/$I188,$R202-SUM($I214:CA214))))</f>
        <v>0</v>
      </c>
      <c r="CC214" s="31">
        <f>IF($I188="n/a",0,IF(CC$4&lt;=$C214,0,IF(SUM($C214,$I188)&gt;CC$4,$R202/$I188,$R202-SUM($I214:CB214))))</f>
        <v>0</v>
      </c>
      <c r="CD214" s="31">
        <f>IF($I188="n/a",0,IF(CD$4&lt;=$C214,0,IF(SUM($C214,$I188)&gt;CD$4,$R202/$I188,$R202-SUM($I214:CC214))))</f>
        <v>0</v>
      </c>
      <c r="CE214" s="31">
        <f>IF($I188="n/a",0,IF(CE$4&lt;=$C214,0,IF(SUM($C214,$I188)&gt;CE$4,$R202/$I188,$R202-SUM($I214:CD214))))</f>
        <v>0</v>
      </c>
      <c r="CF214" s="31">
        <f>IF($I188="n/a",0,IF(CF$4&lt;=$C214,0,IF(SUM($C214,$I188)&gt;CF$4,$R202/$I188,$R202-SUM($I214:CE214))))</f>
        <v>0</v>
      </c>
    </row>
    <row r="215" spans="1:84" s="153" customFormat="1" ht="12.75" customHeight="1">
      <c r="A215"/>
      <c r="C215" s="197">
        <v>2025</v>
      </c>
      <c r="D215" s="21" t="s">
        <v>54</v>
      </c>
      <c r="E215" s="21" t="s">
        <v>185</v>
      </c>
      <c r="I215" s="31"/>
      <c r="J215" s="31">
        <f>IF($I188="n/a",0,IF(J$4&lt;=$C215,0,IF(SUM($C215,$I188)&gt;J$4,$S202/$I188,$S202-SUM($I215:I215))))</f>
        <v>0</v>
      </c>
      <c r="K215" s="31">
        <f>IF($I188="n/a",0,IF(K$4&lt;=$C215,0,IF(SUM($C215,$I188)&gt;K$4,$S202/$I188,$S202-SUM($I215:J215))))</f>
        <v>0</v>
      </c>
      <c r="L215" s="31">
        <f>IF($I188="n/a",0,IF(L$4&lt;=$C215,0,IF(SUM($C215,$I188)&gt;L$4,$S202/$I188,$S202-SUM($I215:K215))))</f>
        <v>0</v>
      </c>
      <c r="M215" s="31">
        <f>IF($I188="n/a",0,IF(M$4&lt;=$C215,0,IF(SUM($C215,$I188)&gt;M$4,$S202/$I188,$S202-SUM($I215:L215))))</f>
        <v>0</v>
      </c>
      <c r="N215" s="31">
        <f>IF($I188="n/a",0,IF(N$4&lt;=$C215,0,IF(SUM($C215,$I188)&gt;N$4,$S202/$I188,$S202-SUM($I215:M215))))</f>
        <v>0</v>
      </c>
      <c r="O215" s="31">
        <f>IF($I188="n/a",0,IF(O$4&lt;=$C215,0,IF(SUM($C215,$I188)&gt;O$4,$S202/$I188,$S202-SUM($I215:N215))))</f>
        <v>0</v>
      </c>
      <c r="P215" s="31">
        <f>IF($I188="n/a",0,IF(P$4&lt;=$C215,0,IF(SUM($C215,$I188)&gt;P$4,$S202/$I188,$S202-SUM($I215:O215))))</f>
        <v>0</v>
      </c>
      <c r="Q215" s="31">
        <f>IF($I188="n/a",0,IF(Q$4&lt;=$C215,0,IF(SUM($C215,$I188)&gt;Q$4,$S202/$I188,$S202-SUM($I215:P215))))</f>
        <v>0</v>
      </c>
      <c r="R215" s="31">
        <f>IF($I188="n/a",0,IF(R$4&lt;=$C215,0,IF(SUM($C215,$I188)&gt;R$4,$S202/$I188,$S202-SUM($I215:Q215))))</f>
        <v>0</v>
      </c>
      <c r="S215" s="31">
        <f>IF($I188="n/a",0,IF(S$4&lt;=$C215,0,IF(SUM($C215,$I188)&gt;S$4,$S202/$I188,$S202-SUM($I215:R215))))</f>
        <v>0</v>
      </c>
      <c r="T215" s="31">
        <f>IF($I188="n/a",0,IF(T$4&lt;=$C215,0,IF(SUM($C215,$I188)&gt;T$4,$S202/$I188,$S202-SUM($I215:S215))))</f>
        <v>0</v>
      </c>
      <c r="U215" s="31">
        <f>IF($I188="n/a",0,IF(U$4&lt;=$C215,0,IF(SUM($C215,$I188)&gt;U$4,$S202/$I188,$S202-SUM($I215:T215))))</f>
        <v>0</v>
      </c>
      <c r="V215" s="31">
        <f>IF($I188="n/a",0,IF(V$4&lt;=$C215,0,IF(SUM($C215,$I188)&gt;V$4,$S202/$I188,$S202-SUM($I215:U215))))</f>
        <v>0</v>
      </c>
      <c r="W215" s="31">
        <f>IF($I188="n/a",0,IF(W$4&lt;=$C215,0,IF(SUM($C215,$I188)&gt;W$4,$S202/$I188,$S202-SUM($I215:V215))))</f>
        <v>0</v>
      </c>
      <c r="X215" s="31">
        <f>IF($I188="n/a",0,IF(X$4&lt;=$C215,0,IF(SUM($C215,$I188)&gt;X$4,$S202/$I188,$S202-SUM($I215:W215))))</f>
        <v>0</v>
      </c>
      <c r="Y215" s="31">
        <f>IF($I188="n/a",0,IF(Y$4&lt;=$C215,0,IF(SUM($C215,$I188)&gt;Y$4,$S202/$I188,$S202-SUM($I215:X215))))</f>
        <v>0</v>
      </c>
      <c r="Z215" s="31">
        <f>IF($I188="n/a",0,IF(Z$4&lt;=$C215,0,IF(SUM($C215,$I188)&gt;Z$4,$S202/$I188,$S202-SUM($I215:Y215))))</f>
        <v>0</v>
      </c>
      <c r="AA215" s="31">
        <f>IF($I188="n/a",0,IF(AA$4&lt;=$C215,0,IF(SUM($C215,$I188)&gt;AA$4,$S202/$I188,$S202-SUM($I215:Z215))))</f>
        <v>0</v>
      </c>
      <c r="AB215" s="31">
        <f>IF($I188="n/a",0,IF(AB$4&lt;=$C215,0,IF(SUM($C215,$I188)&gt;AB$4,$S202/$I188,$S202-SUM($I215:AA215))))</f>
        <v>0</v>
      </c>
      <c r="AC215" s="31">
        <f>IF($I188="n/a",0,IF(AC$4&lt;=$C215,0,IF(SUM($C215,$I188)&gt;AC$4,$S202/$I188,$S202-SUM($I215:AB215))))</f>
        <v>0</v>
      </c>
      <c r="AD215" s="31">
        <f>IF($I188="n/a",0,IF(AD$4&lt;=$C215,0,IF(SUM($C215,$I188)&gt;AD$4,$S202/$I188,$S202-SUM($I215:AC215))))</f>
        <v>0</v>
      </c>
      <c r="AE215" s="31">
        <f>IF($I188="n/a",0,IF(AE$4&lt;=$C215,0,IF(SUM($C215,$I188)&gt;AE$4,$S202/$I188,$S202-SUM($I215:AD215))))</f>
        <v>0</v>
      </c>
      <c r="AF215" s="31">
        <f>IF($I188="n/a",0,IF(AF$4&lt;=$C215,0,IF(SUM($C215,$I188)&gt;AF$4,$S202/$I188,$S202-SUM($I215:AE215))))</f>
        <v>0</v>
      </c>
      <c r="AG215" s="31">
        <f>IF($I188="n/a",0,IF(AG$4&lt;=$C215,0,IF(SUM($C215,$I188)&gt;AG$4,$S202/$I188,$S202-SUM($I215:AF215))))</f>
        <v>0</v>
      </c>
      <c r="AH215" s="31">
        <f>IF($I188="n/a",0,IF(AH$4&lt;=$C215,0,IF(SUM($C215,$I188)&gt;AH$4,$S202/$I188,$S202-SUM($I215:AG215))))</f>
        <v>0</v>
      </c>
      <c r="AI215" s="31">
        <f>IF($I188="n/a",0,IF(AI$4&lt;=$C215,0,IF(SUM($C215,$I188)&gt;AI$4,$S202/$I188,$S202-SUM($I215:AH215))))</f>
        <v>0</v>
      </c>
      <c r="AJ215" s="31">
        <f>IF($I188="n/a",0,IF(AJ$4&lt;=$C215,0,IF(SUM($C215,$I188)&gt;AJ$4,$S202/$I188,$S202-SUM($I215:AI215))))</f>
        <v>0</v>
      </c>
      <c r="AK215" s="31">
        <f>IF($I188="n/a",0,IF(AK$4&lt;=$C215,0,IF(SUM($C215,$I188)&gt;AK$4,$S202/$I188,$S202-SUM($I215:AJ215))))</f>
        <v>0</v>
      </c>
      <c r="AL215" s="31">
        <f>IF($I188="n/a",0,IF(AL$4&lt;=$C215,0,IF(SUM($C215,$I188)&gt;AL$4,$S202/$I188,$S202-SUM($I215:AK215))))</f>
        <v>0</v>
      </c>
      <c r="AM215" s="31">
        <f>IF($I188="n/a",0,IF(AM$4&lt;=$C215,0,IF(SUM($C215,$I188)&gt;AM$4,$S202/$I188,$S202-SUM($I215:AL215))))</f>
        <v>0</v>
      </c>
      <c r="AN215" s="31">
        <f>IF($I188="n/a",0,IF(AN$4&lt;=$C215,0,IF(SUM($C215,$I188)&gt;AN$4,$S202/$I188,$S202-SUM($I215:AM215))))</f>
        <v>0</v>
      </c>
      <c r="AO215" s="31">
        <f>IF($I188="n/a",0,IF(AO$4&lt;=$C215,0,IF(SUM($C215,$I188)&gt;AO$4,$S202/$I188,$S202-SUM($I215:AN215))))</f>
        <v>0</v>
      </c>
      <c r="AP215" s="31">
        <f>IF($I188="n/a",0,IF(AP$4&lt;=$C215,0,IF(SUM($C215,$I188)&gt;AP$4,$S202/$I188,$S202-SUM($I215:AO215))))</f>
        <v>0</v>
      </c>
      <c r="AQ215" s="31">
        <f>IF($I188="n/a",0,IF(AQ$4&lt;=$C215,0,IF(SUM($C215,$I188)&gt;AQ$4,$S202/$I188,$S202-SUM($I215:AP215))))</f>
        <v>0</v>
      </c>
      <c r="AR215" s="31">
        <f>IF($I188="n/a",0,IF(AR$4&lt;=$C215,0,IF(SUM($C215,$I188)&gt;AR$4,$S202/$I188,$S202-SUM($I215:AQ215))))</f>
        <v>0</v>
      </c>
      <c r="AS215" s="31">
        <f>IF($I188="n/a",0,IF(AS$4&lt;=$C215,0,IF(SUM($C215,$I188)&gt;AS$4,$S202/$I188,$S202-SUM($I215:AR215))))</f>
        <v>0</v>
      </c>
      <c r="AT215" s="31">
        <f>IF($I188="n/a",0,IF(AT$4&lt;=$C215,0,IF(SUM($C215,$I188)&gt;AT$4,$S202/$I188,$S202-SUM($I215:AS215))))</f>
        <v>0</v>
      </c>
      <c r="AU215" s="31">
        <f>IF($I188="n/a",0,IF(AU$4&lt;=$C215,0,IF(SUM($C215,$I188)&gt;AU$4,$S202/$I188,$S202-SUM($I215:AT215))))</f>
        <v>0</v>
      </c>
      <c r="AV215" s="31">
        <f>IF($I188="n/a",0,IF(AV$4&lt;=$C215,0,IF(SUM($C215,$I188)&gt;AV$4,$S202/$I188,$S202-SUM($I215:AU215))))</f>
        <v>0</v>
      </c>
      <c r="AW215" s="31">
        <f>IF($I188="n/a",0,IF(AW$4&lt;=$C215,0,IF(SUM($C215,$I188)&gt;AW$4,$S202/$I188,$S202-SUM($I215:AV215))))</f>
        <v>0</v>
      </c>
      <c r="AX215" s="31">
        <f>IF($I188="n/a",0,IF(AX$4&lt;=$C215,0,IF(SUM($C215,$I188)&gt;AX$4,$S202/$I188,$S202-SUM($I215:AW215))))</f>
        <v>0</v>
      </c>
      <c r="AY215" s="31">
        <f>IF($I188="n/a",0,IF(AY$4&lt;=$C215,0,IF(SUM($C215,$I188)&gt;AY$4,$S202/$I188,$S202-SUM($I215:AX215))))</f>
        <v>0</v>
      </c>
      <c r="AZ215" s="31">
        <f>IF($I188="n/a",0,IF(AZ$4&lt;=$C215,0,IF(SUM($C215,$I188)&gt;AZ$4,$S202/$I188,$S202-SUM($I215:AY215))))</f>
        <v>0</v>
      </c>
      <c r="BA215" s="31">
        <f>IF($I188="n/a",0,IF(BA$4&lt;=$C215,0,IF(SUM($C215,$I188)&gt;BA$4,$S202/$I188,$S202-SUM($I215:AZ215))))</f>
        <v>0</v>
      </c>
      <c r="BB215" s="31">
        <f>IF($I188="n/a",0,IF(BB$4&lt;=$C215,0,IF(SUM($C215,$I188)&gt;BB$4,$S202/$I188,$S202-SUM($I215:BA215))))</f>
        <v>0</v>
      </c>
      <c r="BC215" s="31">
        <f>IF($I188="n/a",0,IF(BC$4&lt;=$C215,0,IF(SUM($C215,$I188)&gt;BC$4,$S202/$I188,$S202-SUM($I215:BB215))))</f>
        <v>0</v>
      </c>
      <c r="BD215" s="31">
        <f>IF($I188="n/a",0,IF(BD$4&lt;=$C215,0,IF(SUM($C215,$I188)&gt;BD$4,$S202/$I188,$S202-SUM($I215:BC215))))</f>
        <v>0</v>
      </c>
      <c r="BE215" s="31">
        <f>IF($I188="n/a",0,IF(BE$4&lt;=$C215,0,IF(SUM($C215,$I188)&gt;BE$4,$S202/$I188,$S202-SUM($I215:BD215))))</f>
        <v>0</v>
      </c>
      <c r="BF215" s="31">
        <f>IF($I188="n/a",0,IF(BF$4&lt;=$C215,0,IF(SUM($C215,$I188)&gt;BF$4,$S202/$I188,$S202-SUM($I215:BE215))))</f>
        <v>0</v>
      </c>
      <c r="BG215" s="31">
        <f>IF($I188="n/a",0,IF(BG$4&lt;=$C215,0,IF(SUM($C215,$I188)&gt;BG$4,$S202/$I188,$S202-SUM($I215:BF215))))</f>
        <v>0</v>
      </c>
      <c r="BH215" s="31">
        <f>IF($I188="n/a",0,IF(BH$4&lt;=$C215,0,IF(SUM($C215,$I188)&gt;BH$4,$S202/$I188,$S202-SUM($I215:BG215))))</f>
        <v>0</v>
      </c>
      <c r="BI215" s="31">
        <f>IF($I188="n/a",0,IF(BI$4&lt;=$C215,0,IF(SUM($C215,$I188)&gt;BI$4,$S202/$I188,$S202-SUM($I215:BH215))))</f>
        <v>0</v>
      </c>
      <c r="BJ215" s="31">
        <f>IF($I188="n/a",0,IF(BJ$4&lt;=$C215,0,IF(SUM($C215,$I188)&gt;BJ$4,$S202/$I188,$S202-SUM($I215:BI215))))</f>
        <v>0</v>
      </c>
      <c r="BK215" s="31">
        <f>IF($I188="n/a",0,IF(BK$4&lt;=$C215,0,IF(SUM($C215,$I188)&gt;BK$4,$S202/$I188,$S202-SUM($I215:BJ215))))</f>
        <v>0</v>
      </c>
      <c r="BL215" s="31">
        <f>IF($I188="n/a",0,IF(BL$4&lt;=$C215,0,IF(SUM($C215,$I188)&gt;BL$4,$S202/$I188,$S202-SUM($I215:BK215))))</f>
        <v>0</v>
      </c>
      <c r="BM215" s="31">
        <f>IF($I188="n/a",0,IF(BM$4&lt;=$C215,0,IF(SUM($C215,$I188)&gt;BM$4,$S202/$I188,$S202-SUM($I215:BL215))))</f>
        <v>0</v>
      </c>
      <c r="BN215" s="31">
        <f>IF($I188="n/a",0,IF(BN$4&lt;=$C215,0,IF(SUM($C215,$I188)&gt;BN$4,$S202/$I188,$S202-SUM($I215:BM215))))</f>
        <v>0</v>
      </c>
      <c r="BO215" s="31">
        <f>IF($I188="n/a",0,IF(BO$4&lt;=$C215,0,IF(SUM($C215,$I188)&gt;BO$4,$S202/$I188,$S202-SUM($I215:BN215))))</f>
        <v>0</v>
      </c>
      <c r="BP215" s="31">
        <f>IF($I188="n/a",0,IF(BP$4&lt;=$C215,0,IF(SUM($C215,$I188)&gt;BP$4,$S202/$I188,$S202-SUM($I215:BO215))))</f>
        <v>0</v>
      </c>
      <c r="BQ215" s="31">
        <f>IF($I188="n/a",0,IF(BQ$4&lt;=$C215,0,IF(SUM($C215,$I188)&gt;BQ$4,$S202/$I188,$S202-SUM($I215:BP215))))</f>
        <v>0</v>
      </c>
      <c r="BR215" s="31">
        <f>IF($I188="n/a",0,IF(BR$4&lt;=$C215,0,IF(SUM($C215,$I188)&gt;BR$4,$S202/$I188,$S202-SUM($I215:BQ215))))</f>
        <v>0</v>
      </c>
      <c r="BS215" s="31">
        <f>IF($I188="n/a",0,IF(BS$4&lt;=$C215,0,IF(SUM($C215,$I188)&gt;BS$4,$S202/$I188,$S202-SUM($I215:BR215))))</f>
        <v>0</v>
      </c>
      <c r="BT215" s="31">
        <f>IF($I188="n/a",0,IF(BT$4&lt;=$C215,0,IF(SUM($C215,$I188)&gt;BT$4,$S202/$I188,$S202-SUM($I215:BS215))))</f>
        <v>0</v>
      </c>
      <c r="BU215" s="31">
        <f>IF($I188="n/a",0,IF(BU$4&lt;=$C215,0,IF(SUM($C215,$I188)&gt;BU$4,$S202/$I188,$S202-SUM($I215:BT215))))</f>
        <v>0</v>
      </c>
      <c r="BV215" s="31">
        <f>IF($I188="n/a",0,IF(BV$4&lt;=$C215,0,IF(SUM($C215,$I188)&gt;BV$4,$S202/$I188,$S202-SUM($I215:BU215))))</f>
        <v>0</v>
      </c>
      <c r="BW215" s="31">
        <f>IF($I188="n/a",0,IF(BW$4&lt;=$C215,0,IF(SUM($C215,$I188)&gt;BW$4,$S202/$I188,$S202-SUM($I215:BV215))))</f>
        <v>0</v>
      </c>
      <c r="BX215" s="31">
        <f>IF($I188="n/a",0,IF(BX$4&lt;=$C215,0,IF(SUM($C215,$I188)&gt;BX$4,$S202/$I188,$S202-SUM($I215:BW215))))</f>
        <v>0</v>
      </c>
      <c r="BY215" s="31">
        <f>IF($I188="n/a",0,IF(BY$4&lt;=$C215,0,IF(SUM($C215,$I188)&gt;BY$4,$S202/$I188,$S202-SUM($I215:BX215))))</f>
        <v>0</v>
      </c>
      <c r="BZ215" s="31">
        <f>IF($I188="n/a",0,IF(BZ$4&lt;=$C215,0,IF(SUM($C215,$I188)&gt;BZ$4,$S202/$I188,$S202-SUM($I215:BY215))))</f>
        <v>0</v>
      </c>
      <c r="CA215" s="31">
        <f>IF($I188="n/a",0,IF(CA$4&lt;=$C215,0,IF(SUM($C215,$I188)&gt;CA$4,$S202/$I188,$S202-SUM($I215:BZ215))))</f>
        <v>0</v>
      </c>
      <c r="CB215" s="31">
        <f>IF($I188="n/a",0,IF(CB$4&lt;=$C215,0,IF(SUM($C215,$I188)&gt;CB$4,$S202/$I188,$S202-SUM($I215:CA215))))</f>
        <v>0</v>
      </c>
      <c r="CC215" s="31">
        <f>IF($I188="n/a",0,IF(CC$4&lt;=$C215,0,IF(SUM($C215,$I188)&gt;CC$4,$S202/$I188,$S202-SUM($I215:CB215))))</f>
        <v>0</v>
      </c>
      <c r="CD215" s="31">
        <f>IF($I188="n/a",0,IF(CD$4&lt;=$C215,0,IF(SUM($C215,$I188)&gt;CD$4,$S202/$I188,$S202-SUM($I215:CC215))))</f>
        <v>0</v>
      </c>
      <c r="CE215" s="31">
        <f>IF($I188="n/a",0,IF(CE$4&lt;=$C215,0,IF(SUM($C215,$I188)&gt;CE$4,$S202/$I188,$S202-SUM($I215:CD215))))</f>
        <v>0</v>
      </c>
      <c r="CF215" s="31">
        <f>IF($I188="n/a",0,IF(CF$4&lt;=$C215,0,IF(SUM($C215,$I188)&gt;CF$4,$S202/$I188,$S202-SUM($I215:CE215))))</f>
        <v>0</v>
      </c>
    </row>
    <row r="216" spans="1:84" s="153" customFormat="1" ht="12.75" customHeight="1">
      <c r="A216"/>
      <c r="C216" s="197">
        <v>2026</v>
      </c>
      <c r="D216" s="21" t="s">
        <v>55</v>
      </c>
      <c r="E216" s="21" t="s">
        <v>185</v>
      </c>
      <c r="I216" s="31"/>
      <c r="J216" s="31">
        <f>IF($I188="n/a",0,IF(J$4&lt;=$C216,0,IF(SUM($C216,$I188)&gt;J$4,$T202/$I188,$T202-SUM($I216:I216))))</f>
        <v>0</v>
      </c>
      <c r="K216" s="31">
        <f>IF($I188="n/a",0,IF(K$4&lt;=$C216,0,IF(SUM($C216,$I188)&gt;K$4,$T202/$I188,$T202-SUM($I216:J216))))</f>
        <v>0</v>
      </c>
      <c r="L216" s="31">
        <f>IF($I188="n/a",0,IF(L$4&lt;=$C216,0,IF(SUM($C216,$I188)&gt;L$4,$T202/$I188,$T202-SUM($I216:K216))))</f>
        <v>0</v>
      </c>
      <c r="M216" s="31">
        <f>IF($I188="n/a",0,IF(M$4&lt;=$C216,0,IF(SUM($C216,$I188)&gt;M$4,$T202/$I188,$T202-SUM($I216:L216))))</f>
        <v>0</v>
      </c>
      <c r="N216" s="31">
        <f>IF($I188="n/a",0,IF(N$4&lt;=$C216,0,IF(SUM($C216,$I188)&gt;N$4,$T202/$I188,$T202-SUM($I216:M216))))</f>
        <v>0</v>
      </c>
      <c r="O216" s="31">
        <f>IF($I188="n/a",0,IF(O$4&lt;=$C216,0,IF(SUM($C216,$I188)&gt;O$4,$T202/$I188,$T202-SUM($I216:N216))))</f>
        <v>0</v>
      </c>
      <c r="P216" s="31">
        <f>IF($I188="n/a",0,IF(P$4&lt;=$C216,0,IF(SUM($C216,$I188)&gt;P$4,$T202/$I188,$T202-SUM($I216:O216))))</f>
        <v>0</v>
      </c>
      <c r="Q216" s="31">
        <f>IF($I188="n/a",0,IF(Q$4&lt;=$C216,0,IF(SUM($C216,$I188)&gt;Q$4,$T202/$I188,$T202-SUM($I216:P216))))</f>
        <v>0</v>
      </c>
      <c r="R216" s="31">
        <f>IF($I188="n/a",0,IF(R$4&lt;=$C216,0,IF(SUM($C216,$I188)&gt;R$4,$T202/$I188,$T202-SUM($I216:Q216))))</f>
        <v>0</v>
      </c>
      <c r="S216" s="31">
        <f>IF($I188="n/a",0,IF(S$4&lt;=$C216,0,IF(SUM($C216,$I188)&gt;S$4,$T202/$I188,$T202-SUM($I216:R216))))</f>
        <v>0</v>
      </c>
      <c r="T216" s="31">
        <f>IF($I188="n/a",0,IF(T$4&lt;=$C216,0,IF(SUM($C216,$I188)&gt;T$4,$T202/$I188,$T202-SUM($I216:S216))))</f>
        <v>0</v>
      </c>
      <c r="U216" s="31">
        <f>IF($I188="n/a",0,IF(U$4&lt;=$C216,0,IF(SUM($C216,$I188)&gt;U$4,$T202/$I188,$T202-SUM($I216:T216))))</f>
        <v>0</v>
      </c>
      <c r="V216" s="31">
        <f>IF($I188="n/a",0,IF(V$4&lt;=$C216,0,IF(SUM($C216,$I188)&gt;V$4,$T202/$I188,$T202-SUM($I216:U216))))</f>
        <v>0</v>
      </c>
      <c r="W216" s="31">
        <f>IF($I188="n/a",0,IF(W$4&lt;=$C216,0,IF(SUM($C216,$I188)&gt;W$4,$T202/$I188,$T202-SUM($I216:V216))))</f>
        <v>0</v>
      </c>
      <c r="X216" s="31">
        <f>IF($I188="n/a",0,IF(X$4&lt;=$C216,0,IF(SUM($C216,$I188)&gt;X$4,$T202/$I188,$T202-SUM($I216:W216))))</f>
        <v>0</v>
      </c>
      <c r="Y216" s="31">
        <f>IF($I188="n/a",0,IF(Y$4&lt;=$C216,0,IF(SUM($C216,$I188)&gt;Y$4,$T202/$I188,$T202-SUM($I216:X216))))</f>
        <v>0</v>
      </c>
      <c r="Z216" s="31">
        <f>IF($I188="n/a",0,IF(Z$4&lt;=$C216,0,IF(SUM($C216,$I188)&gt;Z$4,$T202/$I188,$T202-SUM($I216:Y216))))</f>
        <v>0</v>
      </c>
      <c r="AA216" s="31">
        <f>IF($I188="n/a",0,IF(AA$4&lt;=$C216,0,IF(SUM($C216,$I188)&gt;AA$4,$T202/$I188,$T202-SUM($I216:Z216))))</f>
        <v>0</v>
      </c>
      <c r="AB216" s="31">
        <f>IF($I188="n/a",0,IF(AB$4&lt;=$C216,0,IF(SUM($C216,$I188)&gt;AB$4,$T202/$I188,$T202-SUM($I216:AA216))))</f>
        <v>0</v>
      </c>
      <c r="AC216" s="31">
        <f>IF($I188="n/a",0,IF(AC$4&lt;=$C216,0,IF(SUM($C216,$I188)&gt;AC$4,$T202/$I188,$T202-SUM($I216:AB216))))</f>
        <v>0</v>
      </c>
      <c r="AD216" s="31">
        <f>IF($I188="n/a",0,IF(AD$4&lt;=$C216,0,IF(SUM($C216,$I188)&gt;AD$4,$T202/$I188,$T202-SUM($I216:AC216))))</f>
        <v>0</v>
      </c>
      <c r="AE216" s="31">
        <f>IF($I188="n/a",0,IF(AE$4&lt;=$C216,0,IF(SUM($C216,$I188)&gt;AE$4,$T202/$I188,$T202-SUM($I216:AD216))))</f>
        <v>0</v>
      </c>
      <c r="AF216" s="31">
        <f>IF($I188="n/a",0,IF(AF$4&lt;=$C216,0,IF(SUM($C216,$I188)&gt;AF$4,$T202/$I188,$T202-SUM($I216:AE216))))</f>
        <v>0</v>
      </c>
      <c r="AG216" s="31">
        <f>IF($I188="n/a",0,IF(AG$4&lt;=$C216,0,IF(SUM($C216,$I188)&gt;AG$4,$T202/$I188,$T202-SUM($I216:AF216))))</f>
        <v>0</v>
      </c>
      <c r="AH216" s="31">
        <f>IF($I188="n/a",0,IF(AH$4&lt;=$C216,0,IF(SUM($C216,$I188)&gt;AH$4,$T202/$I188,$T202-SUM($I216:AG216))))</f>
        <v>0</v>
      </c>
      <c r="AI216" s="31">
        <f>IF($I188="n/a",0,IF(AI$4&lt;=$C216,0,IF(SUM($C216,$I188)&gt;AI$4,$T202/$I188,$T202-SUM($I216:AH216))))</f>
        <v>0</v>
      </c>
      <c r="AJ216" s="31">
        <f>IF($I188="n/a",0,IF(AJ$4&lt;=$C216,0,IF(SUM($C216,$I188)&gt;AJ$4,$T202/$I188,$T202-SUM($I216:AI216))))</f>
        <v>0</v>
      </c>
      <c r="AK216" s="31">
        <f>IF($I188="n/a",0,IF(AK$4&lt;=$C216,0,IF(SUM($C216,$I188)&gt;AK$4,$T202/$I188,$T202-SUM($I216:AJ216))))</f>
        <v>0</v>
      </c>
      <c r="AL216" s="31">
        <f>IF($I188="n/a",0,IF(AL$4&lt;=$C216,0,IF(SUM($C216,$I188)&gt;AL$4,$T202/$I188,$T202-SUM($I216:AK216))))</f>
        <v>0</v>
      </c>
      <c r="AM216" s="31">
        <f>IF($I188="n/a",0,IF(AM$4&lt;=$C216,0,IF(SUM($C216,$I188)&gt;AM$4,$T202/$I188,$T202-SUM($I216:AL216))))</f>
        <v>0</v>
      </c>
      <c r="AN216" s="31">
        <f>IF($I188="n/a",0,IF(AN$4&lt;=$C216,0,IF(SUM($C216,$I188)&gt;AN$4,$T202/$I188,$T202-SUM($I216:AM216))))</f>
        <v>0</v>
      </c>
      <c r="AO216" s="31">
        <f>IF($I188="n/a",0,IF(AO$4&lt;=$C216,0,IF(SUM($C216,$I188)&gt;AO$4,$T202/$I188,$T202-SUM($I216:AN216))))</f>
        <v>0</v>
      </c>
      <c r="AP216" s="31">
        <f>IF($I188="n/a",0,IF(AP$4&lt;=$C216,0,IF(SUM($C216,$I188)&gt;AP$4,$T202/$I188,$T202-SUM($I216:AO216))))</f>
        <v>0</v>
      </c>
      <c r="AQ216" s="31">
        <f>IF($I188="n/a",0,IF(AQ$4&lt;=$C216,0,IF(SUM($C216,$I188)&gt;AQ$4,$T202/$I188,$T202-SUM($I216:AP216))))</f>
        <v>0</v>
      </c>
      <c r="AR216" s="31">
        <f>IF($I188="n/a",0,IF(AR$4&lt;=$C216,0,IF(SUM($C216,$I188)&gt;AR$4,$T202/$I188,$T202-SUM($I216:AQ216))))</f>
        <v>0</v>
      </c>
      <c r="AS216" s="31">
        <f>IF($I188="n/a",0,IF(AS$4&lt;=$C216,0,IF(SUM($C216,$I188)&gt;AS$4,$T202/$I188,$T202-SUM($I216:AR216))))</f>
        <v>0</v>
      </c>
      <c r="AT216" s="31">
        <f>IF($I188="n/a",0,IF(AT$4&lt;=$C216,0,IF(SUM($C216,$I188)&gt;AT$4,$T202/$I188,$T202-SUM($I216:AS216))))</f>
        <v>0</v>
      </c>
      <c r="AU216" s="31">
        <f>IF($I188="n/a",0,IF(AU$4&lt;=$C216,0,IF(SUM($C216,$I188)&gt;AU$4,$T202/$I188,$T202-SUM($I216:AT216))))</f>
        <v>0</v>
      </c>
      <c r="AV216" s="31">
        <f>IF($I188="n/a",0,IF(AV$4&lt;=$C216,0,IF(SUM($C216,$I188)&gt;AV$4,$T202/$I188,$T202-SUM($I216:AU216))))</f>
        <v>0</v>
      </c>
      <c r="AW216" s="31">
        <f>IF($I188="n/a",0,IF(AW$4&lt;=$C216,0,IF(SUM($C216,$I188)&gt;AW$4,$T202/$I188,$T202-SUM($I216:AV216))))</f>
        <v>0</v>
      </c>
      <c r="AX216" s="31">
        <f>IF($I188="n/a",0,IF(AX$4&lt;=$C216,0,IF(SUM($C216,$I188)&gt;AX$4,$T202/$I188,$T202-SUM($I216:AW216))))</f>
        <v>0</v>
      </c>
      <c r="AY216" s="31">
        <f>IF($I188="n/a",0,IF(AY$4&lt;=$C216,0,IF(SUM($C216,$I188)&gt;AY$4,$T202/$I188,$T202-SUM($I216:AX216))))</f>
        <v>0</v>
      </c>
      <c r="AZ216" s="31">
        <f>IF($I188="n/a",0,IF(AZ$4&lt;=$C216,0,IF(SUM($C216,$I188)&gt;AZ$4,$T202/$I188,$T202-SUM($I216:AY216))))</f>
        <v>0</v>
      </c>
      <c r="BA216" s="31">
        <f>IF($I188="n/a",0,IF(BA$4&lt;=$C216,0,IF(SUM($C216,$I188)&gt;BA$4,$T202/$I188,$T202-SUM($I216:AZ216))))</f>
        <v>0</v>
      </c>
      <c r="BB216" s="31">
        <f>IF($I188="n/a",0,IF(BB$4&lt;=$C216,0,IF(SUM($C216,$I188)&gt;BB$4,$T202/$I188,$T202-SUM($I216:BA216))))</f>
        <v>0</v>
      </c>
      <c r="BC216" s="31">
        <f>IF($I188="n/a",0,IF(BC$4&lt;=$C216,0,IF(SUM($C216,$I188)&gt;BC$4,$T202/$I188,$T202-SUM($I216:BB216))))</f>
        <v>0</v>
      </c>
      <c r="BD216" s="31">
        <f>IF($I188="n/a",0,IF(BD$4&lt;=$C216,0,IF(SUM($C216,$I188)&gt;BD$4,$T202/$I188,$T202-SUM($I216:BC216))))</f>
        <v>0</v>
      </c>
      <c r="BE216" s="31">
        <f>IF($I188="n/a",0,IF(BE$4&lt;=$C216,0,IF(SUM($C216,$I188)&gt;BE$4,$T202/$I188,$T202-SUM($I216:BD216))))</f>
        <v>0</v>
      </c>
      <c r="BF216" s="31">
        <f>IF($I188="n/a",0,IF(BF$4&lt;=$C216,0,IF(SUM($C216,$I188)&gt;BF$4,$T202/$I188,$T202-SUM($I216:BE216))))</f>
        <v>0</v>
      </c>
      <c r="BG216" s="31">
        <f>IF($I188="n/a",0,IF(BG$4&lt;=$C216,0,IF(SUM($C216,$I188)&gt;BG$4,$T202/$I188,$T202-SUM($I216:BF216))))</f>
        <v>0</v>
      </c>
      <c r="BH216" s="31">
        <f>IF($I188="n/a",0,IF(BH$4&lt;=$C216,0,IF(SUM($C216,$I188)&gt;BH$4,$T202/$I188,$T202-SUM($I216:BG216))))</f>
        <v>0</v>
      </c>
      <c r="BI216" s="31">
        <f>IF($I188="n/a",0,IF(BI$4&lt;=$C216,0,IF(SUM($C216,$I188)&gt;BI$4,$T202/$I188,$T202-SUM($I216:BH216))))</f>
        <v>0</v>
      </c>
      <c r="BJ216" s="31">
        <f>IF($I188="n/a",0,IF(BJ$4&lt;=$C216,0,IF(SUM($C216,$I188)&gt;BJ$4,$T202/$I188,$T202-SUM($I216:BI216))))</f>
        <v>0</v>
      </c>
      <c r="BK216" s="31">
        <f>IF($I188="n/a",0,IF(BK$4&lt;=$C216,0,IF(SUM($C216,$I188)&gt;BK$4,$T202/$I188,$T202-SUM($I216:BJ216))))</f>
        <v>0</v>
      </c>
      <c r="BL216" s="31">
        <f>IF($I188="n/a",0,IF(BL$4&lt;=$C216,0,IF(SUM($C216,$I188)&gt;BL$4,$T202/$I188,$T202-SUM($I216:BK216))))</f>
        <v>0</v>
      </c>
      <c r="BM216" s="31">
        <f>IF($I188="n/a",0,IF(BM$4&lt;=$C216,0,IF(SUM($C216,$I188)&gt;BM$4,$T202/$I188,$T202-SUM($I216:BL216))))</f>
        <v>0</v>
      </c>
      <c r="BN216" s="31">
        <f>IF($I188="n/a",0,IF(BN$4&lt;=$C216,0,IF(SUM($C216,$I188)&gt;BN$4,$T202/$I188,$T202-SUM($I216:BM216))))</f>
        <v>0</v>
      </c>
      <c r="BO216" s="31">
        <f>IF($I188="n/a",0,IF(BO$4&lt;=$C216,0,IF(SUM($C216,$I188)&gt;BO$4,$T202/$I188,$T202-SUM($I216:BN216))))</f>
        <v>0</v>
      </c>
      <c r="BP216" s="31">
        <f>IF($I188="n/a",0,IF(BP$4&lt;=$C216,0,IF(SUM($C216,$I188)&gt;BP$4,$T202/$I188,$T202-SUM($I216:BO216))))</f>
        <v>0</v>
      </c>
      <c r="BQ216" s="31">
        <f>IF($I188="n/a",0,IF(BQ$4&lt;=$C216,0,IF(SUM($C216,$I188)&gt;BQ$4,$T202/$I188,$T202-SUM($I216:BP216))))</f>
        <v>0</v>
      </c>
      <c r="BR216" s="31">
        <f>IF($I188="n/a",0,IF(BR$4&lt;=$C216,0,IF(SUM($C216,$I188)&gt;BR$4,$T202/$I188,$T202-SUM($I216:BQ216))))</f>
        <v>0</v>
      </c>
      <c r="BS216" s="31">
        <f>IF($I188="n/a",0,IF(BS$4&lt;=$C216,0,IF(SUM($C216,$I188)&gt;BS$4,$T202/$I188,$T202-SUM($I216:BR216))))</f>
        <v>0</v>
      </c>
      <c r="BT216" s="31">
        <f>IF($I188="n/a",0,IF(BT$4&lt;=$C216,0,IF(SUM($C216,$I188)&gt;BT$4,$T202/$I188,$T202-SUM($I216:BS216))))</f>
        <v>0</v>
      </c>
      <c r="BU216" s="31">
        <f>IF($I188="n/a",0,IF(BU$4&lt;=$C216,0,IF(SUM($C216,$I188)&gt;BU$4,$T202/$I188,$T202-SUM($I216:BT216))))</f>
        <v>0</v>
      </c>
      <c r="BV216" s="31">
        <f>IF($I188="n/a",0,IF(BV$4&lt;=$C216,0,IF(SUM($C216,$I188)&gt;BV$4,$T202/$I188,$T202-SUM($I216:BU216))))</f>
        <v>0</v>
      </c>
      <c r="BW216" s="31">
        <f>IF($I188="n/a",0,IF(BW$4&lt;=$C216,0,IF(SUM($C216,$I188)&gt;BW$4,$T202/$I188,$T202-SUM($I216:BV216))))</f>
        <v>0</v>
      </c>
      <c r="BX216" s="31">
        <f>IF($I188="n/a",0,IF(BX$4&lt;=$C216,0,IF(SUM($C216,$I188)&gt;BX$4,$T202/$I188,$T202-SUM($I216:BW216))))</f>
        <v>0</v>
      </c>
      <c r="BY216" s="31">
        <f>IF($I188="n/a",0,IF(BY$4&lt;=$C216,0,IF(SUM($C216,$I188)&gt;BY$4,$T202/$I188,$T202-SUM($I216:BX216))))</f>
        <v>0</v>
      </c>
      <c r="BZ216" s="31">
        <f>IF($I188="n/a",0,IF(BZ$4&lt;=$C216,0,IF(SUM($C216,$I188)&gt;BZ$4,$T202/$I188,$T202-SUM($I216:BY216))))</f>
        <v>0</v>
      </c>
      <c r="CA216" s="31">
        <f>IF($I188="n/a",0,IF(CA$4&lt;=$C216,0,IF(SUM($C216,$I188)&gt;CA$4,$T202/$I188,$T202-SUM($I216:BZ216))))</f>
        <v>0</v>
      </c>
      <c r="CB216" s="31">
        <f>IF($I188="n/a",0,IF(CB$4&lt;=$C216,0,IF(SUM($C216,$I188)&gt;CB$4,$T202/$I188,$T202-SUM($I216:CA216))))</f>
        <v>0</v>
      </c>
      <c r="CC216" s="31">
        <f>IF($I188="n/a",0,IF(CC$4&lt;=$C216,0,IF(SUM($C216,$I188)&gt;CC$4,$T202/$I188,$T202-SUM($I216:CB216))))</f>
        <v>0</v>
      </c>
      <c r="CD216" s="31">
        <f>IF($I188="n/a",0,IF(CD$4&lt;=$C216,0,IF(SUM($C216,$I188)&gt;CD$4,$T202/$I188,$T202-SUM($I216:CC216))))</f>
        <v>0</v>
      </c>
      <c r="CE216" s="31">
        <f>IF($I188="n/a",0,IF(CE$4&lt;=$C216,0,IF(SUM($C216,$I188)&gt;CE$4,$T202/$I188,$T202-SUM($I216:CD216))))</f>
        <v>0</v>
      </c>
      <c r="CF216" s="31">
        <f>IF($I188="n/a",0,IF(CF$4&lt;=$C216,0,IF(SUM($C216,$I188)&gt;CF$4,$T202/$I188,$T202-SUM($I216:CE216))))</f>
        <v>0</v>
      </c>
    </row>
    <row r="217" spans="1:84" s="153" customFormat="1" ht="12.75" customHeight="1">
      <c r="A217"/>
      <c r="C217" s="197">
        <v>2027</v>
      </c>
      <c r="D217" s="21" t="s">
        <v>56</v>
      </c>
      <c r="E217" s="21" t="s">
        <v>185</v>
      </c>
      <c r="I217" s="31"/>
      <c r="J217" s="31">
        <f>IF($I188="n/a",0,IF(J$4&lt;=$C217,0,IF(SUM($C217,$I188)&gt;J$4,$U202/$I188,$U202-SUM($I217:I217))))</f>
        <v>0</v>
      </c>
      <c r="K217" s="31">
        <f>IF($I188="n/a",0,IF(K$4&lt;=$C217,0,IF(SUM($C217,$I188)&gt;K$4,$U202/$I188,$U202-SUM($I217:J217))))</f>
        <v>0</v>
      </c>
      <c r="L217" s="31">
        <f>IF($I188="n/a",0,IF(L$4&lt;=$C217,0,IF(SUM($C217,$I188)&gt;L$4,$U202/$I188,$U202-SUM($I217:K217))))</f>
        <v>0</v>
      </c>
      <c r="M217" s="31">
        <f>IF($I188="n/a",0,IF(M$4&lt;=$C217,0,IF(SUM($C217,$I188)&gt;M$4,$U202/$I188,$U202-SUM($I217:L217))))</f>
        <v>0</v>
      </c>
      <c r="N217" s="31">
        <f>IF($I188="n/a",0,IF(N$4&lt;=$C217,0,IF(SUM($C217,$I188)&gt;N$4,$U202/$I188,$U202-SUM($I217:M217))))</f>
        <v>0</v>
      </c>
      <c r="O217" s="31">
        <f>IF($I188="n/a",0,IF(O$4&lt;=$C217,0,IF(SUM($C217,$I188)&gt;O$4,$U202/$I188,$U202-SUM($I217:N217))))</f>
        <v>0</v>
      </c>
      <c r="P217" s="31">
        <f>IF($I188="n/a",0,IF(P$4&lt;=$C217,0,IF(SUM($C217,$I188)&gt;P$4,$U202/$I188,$U202-SUM($I217:O217))))</f>
        <v>0</v>
      </c>
      <c r="Q217" s="31">
        <f>IF($I188="n/a",0,IF(Q$4&lt;=$C217,0,IF(SUM($C217,$I188)&gt;Q$4,$U202/$I188,$U202-SUM($I217:P217))))</f>
        <v>0</v>
      </c>
      <c r="R217" s="31">
        <f>IF($I188="n/a",0,IF(R$4&lt;=$C217,0,IF(SUM($C217,$I188)&gt;R$4,$U202/$I188,$U202-SUM($I217:Q217))))</f>
        <v>0</v>
      </c>
      <c r="S217" s="31">
        <f>IF($I188="n/a",0,IF(S$4&lt;=$C217,0,IF(SUM($C217,$I188)&gt;S$4,$U202/$I188,$U202-SUM($I217:R217))))</f>
        <v>0</v>
      </c>
      <c r="T217" s="31">
        <f>IF($I188="n/a",0,IF(T$4&lt;=$C217,0,IF(SUM($C217,$I188)&gt;T$4,$U202/$I188,$U202-SUM($I217:S217))))</f>
        <v>0</v>
      </c>
      <c r="U217" s="31">
        <f>IF($I188="n/a",0,IF(U$4&lt;=$C217,0,IF(SUM($C217,$I188)&gt;U$4,$U202/$I188,$U202-SUM($I217:T217))))</f>
        <v>0</v>
      </c>
      <c r="V217" s="31">
        <f>IF($I188="n/a",0,IF(V$4&lt;=$C217,0,IF(SUM($C217,$I188)&gt;V$4,$U202/$I188,$U202-SUM($I217:U217))))</f>
        <v>0</v>
      </c>
      <c r="W217" s="31">
        <f>IF($I188="n/a",0,IF(W$4&lt;=$C217,0,IF(SUM($C217,$I188)&gt;W$4,$U202/$I188,$U202-SUM($I217:V217))))</f>
        <v>0</v>
      </c>
      <c r="X217" s="31">
        <f>IF($I188="n/a",0,IF(X$4&lt;=$C217,0,IF(SUM($C217,$I188)&gt;X$4,$U202/$I188,$U202-SUM($I217:W217))))</f>
        <v>0</v>
      </c>
      <c r="Y217" s="31">
        <f>IF($I188="n/a",0,IF(Y$4&lt;=$C217,0,IF(SUM($C217,$I188)&gt;Y$4,$U202/$I188,$U202-SUM($I217:X217))))</f>
        <v>0</v>
      </c>
      <c r="Z217" s="31">
        <f>IF($I188="n/a",0,IF(Z$4&lt;=$C217,0,IF(SUM($C217,$I188)&gt;Z$4,$U202/$I188,$U202-SUM($I217:Y217))))</f>
        <v>0</v>
      </c>
      <c r="AA217" s="31">
        <f>IF($I188="n/a",0,IF(AA$4&lt;=$C217,0,IF(SUM($C217,$I188)&gt;AA$4,$U202/$I188,$U202-SUM($I217:Z217))))</f>
        <v>0</v>
      </c>
      <c r="AB217" s="31">
        <f>IF($I188="n/a",0,IF(AB$4&lt;=$C217,0,IF(SUM($C217,$I188)&gt;AB$4,$U202/$I188,$U202-SUM($I217:AA217))))</f>
        <v>0</v>
      </c>
      <c r="AC217" s="31">
        <f>IF($I188="n/a",0,IF(AC$4&lt;=$C217,0,IF(SUM($C217,$I188)&gt;AC$4,$U202/$I188,$U202-SUM($I217:AB217))))</f>
        <v>0</v>
      </c>
      <c r="AD217" s="31">
        <f>IF($I188="n/a",0,IF(AD$4&lt;=$C217,0,IF(SUM($C217,$I188)&gt;AD$4,$U202/$I188,$U202-SUM($I217:AC217))))</f>
        <v>0</v>
      </c>
      <c r="AE217" s="31">
        <f>IF($I188="n/a",0,IF(AE$4&lt;=$C217,0,IF(SUM($C217,$I188)&gt;AE$4,$U202/$I188,$U202-SUM($I217:AD217))))</f>
        <v>0</v>
      </c>
      <c r="AF217" s="31">
        <f>IF($I188="n/a",0,IF(AF$4&lt;=$C217,0,IF(SUM($C217,$I188)&gt;AF$4,$U202/$I188,$U202-SUM($I217:AE217))))</f>
        <v>0</v>
      </c>
      <c r="AG217" s="31">
        <f>IF($I188="n/a",0,IF(AG$4&lt;=$C217,0,IF(SUM($C217,$I188)&gt;AG$4,$U202/$I188,$U202-SUM($I217:AF217))))</f>
        <v>0</v>
      </c>
      <c r="AH217" s="31">
        <f>IF($I188="n/a",0,IF(AH$4&lt;=$C217,0,IF(SUM($C217,$I188)&gt;AH$4,$U202/$I188,$U202-SUM($I217:AG217))))</f>
        <v>0</v>
      </c>
      <c r="AI217" s="31">
        <f>IF($I188="n/a",0,IF(AI$4&lt;=$C217,0,IF(SUM($C217,$I188)&gt;AI$4,$U202/$I188,$U202-SUM($I217:AH217))))</f>
        <v>0</v>
      </c>
      <c r="AJ217" s="31">
        <f>IF($I188="n/a",0,IF(AJ$4&lt;=$C217,0,IF(SUM($C217,$I188)&gt;AJ$4,$U202/$I188,$U202-SUM($I217:AI217))))</f>
        <v>0</v>
      </c>
      <c r="AK217" s="31">
        <f>IF($I188="n/a",0,IF(AK$4&lt;=$C217,0,IF(SUM($C217,$I188)&gt;AK$4,$U202/$I188,$U202-SUM($I217:AJ217))))</f>
        <v>0</v>
      </c>
      <c r="AL217" s="31">
        <f>IF($I188="n/a",0,IF(AL$4&lt;=$C217,0,IF(SUM($C217,$I188)&gt;AL$4,$U202/$I188,$U202-SUM($I217:AK217))))</f>
        <v>0</v>
      </c>
      <c r="AM217" s="31">
        <f>IF($I188="n/a",0,IF(AM$4&lt;=$C217,0,IF(SUM($C217,$I188)&gt;AM$4,$U202/$I188,$U202-SUM($I217:AL217))))</f>
        <v>0</v>
      </c>
      <c r="AN217" s="31">
        <f>IF($I188="n/a",0,IF(AN$4&lt;=$C217,0,IF(SUM($C217,$I188)&gt;AN$4,$U202/$I188,$U202-SUM($I217:AM217))))</f>
        <v>0</v>
      </c>
      <c r="AO217" s="31">
        <f>IF($I188="n/a",0,IF(AO$4&lt;=$C217,0,IF(SUM($C217,$I188)&gt;AO$4,$U202/$I188,$U202-SUM($I217:AN217))))</f>
        <v>0</v>
      </c>
      <c r="AP217" s="31">
        <f>IF($I188="n/a",0,IF(AP$4&lt;=$C217,0,IF(SUM($C217,$I188)&gt;AP$4,$U202/$I188,$U202-SUM($I217:AO217))))</f>
        <v>0</v>
      </c>
      <c r="AQ217" s="31">
        <f>IF($I188="n/a",0,IF(AQ$4&lt;=$C217,0,IF(SUM($C217,$I188)&gt;AQ$4,$U202/$I188,$U202-SUM($I217:AP217))))</f>
        <v>0</v>
      </c>
      <c r="AR217" s="31">
        <f>IF($I188="n/a",0,IF(AR$4&lt;=$C217,0,IF(SUM($C217,$I188)&gt;AR$4,$U202/$I188,$U202-SUM($I217:AQ217))))</f>
        <v>0</v>
      </c>
      <c r="AS217" s="31">
        <f>IF($I188="n/a",0,IF(AS$4&lt;=$C217,0,IF(SUM($C217,$I188)&gt;AS$4,$U202/$I188,$U202-SUM($I217:AR217))))</f>
        <v>0</v>
      </c>
      <c r="AT217" s="31">
        <f>IF($I188="n/a",0,IF(AT$4&lt;=$C217,0,IF(SUM($C217,$I188)&gt;AT$4,$U202/$I188,$U202-SUM($I217:AS217))))</f>
        <v>0</v>
      </c>
      <c r="AU217" s="31">
        <f>IF($I188="n/a",0,IF(AU$4&lt;=$C217,0,IF(SUM($C217,$I188)&gt;AU$4,$U202/$I188,$U202-SUM($I217:AT217))))</f>
        <v>0</v>
      </c>
      <c r="AV217" s="31">
        <f>IF($I188="n/a",0,IF(AV$4&lt;=$C217,0,IF(SUM($C217,$I188)&gt;AV$4,$U202/$I188,$U202-SUM($I217:AU217))))</f>
        <v>0</v>
      </c>
      <c r="AW217" s="31">
        <f>IF($I188="n/a",0,IF(AW$4&lt;=$C217,0,IF(SUM($C217,$I188)&gt;AW$4,$U202/$I188,$U202-SUM($I217:AV217))))</f>
        <v>0</v>
      </c>
      <c r="AX217" s="31">
        <f>IF($I188="n/a",0,IF(AX$4&lt;=$C217,0,IF(SUM($C217,$I188)&gt;AX$4,$U202/$I188,$U202-SUM($I217:AW217))))</f>
        <v>0</v>
      </c>
      <c r="AY217" s="31">
        <f>IF($I188="n/a",0,IF(AY$4&lt;=$C217,0,IF(SUM($C217,$I188)&gt;AY$4,$U202/$I188,$U202-SUM($I217:AX217))))</f>
        <v>0</v>
      </c>
      <c r="AZ217" s="31">
        <f>IF($I188="n/a",0,IF(AZ$4&lt;=$C217,0,IF(SUM($C217,$I188)&gt;AZ$4,$U202/$I188,$U202-SUM($I217:AY217))))</f>
        <v>0</v>
      </c>
      <c r="BA217" s="31">
        <f>IF($I188="n/a",0,IF(BA$4&lt;=$C217,0,IF(SUM($C217,$I188)&gt;BA$4,$U202/$I188,$U202-SUM($I217:AZ217))))</f>
        <v>0</v>
      </c>
      <c r="BB217" s="31">
        <f>IF($I188="n/a",0,IF(BB$4&lt;=$C217,0,IF(SUM($C217,$I188)&gt;BB$4,$U202/$I188,$U202-SUM($I217:BA217))))</f>
        <v>0</v>
      </c>
      <c r="BC217" s="31">
        <f>IF($I188="n/a",0,IF(BC$4&lt;=$C217,0,IF(SUM($C217,$I188)&gt;BC$4,$U202/$I188,$U202-SUM($I217:BB217))))</f>
        <v>0</v>
      </c>
      <c r="BD217" s="31">
        <f>IF($I188="n/a",0,IF(BD$4&lt;=$C217,0,IF(SUM($C217,$I188)&gt;BD$4,$U202/$I188,$U202-SUM($I217:BC217))))</f>
        <v>0</v>
      </c>
      <c r="BE217" s="31">
        <f>IF($I188="n/a",0,IF(BE$4&lt;=$C217,0,IF(SUM($C217,$I188)&gt;BE$4,$U202/$I188,$U202-SUM($I217:BD217))))</f>
        <v>0</v>
      </c>
      <c r="BF217" s="31">
        <f>IF($I188="n/a",0,IF(BF$4&lt;=$C217,0,IF(SUM($C217,$I188)&gt;BF$4,$U202/$I188,$U202-SUM($I217:BE217))))</f>
        <v>0</v>
      </c>
      <c r="BG217" s="31">
        <f>IF($I188="n/a",0,IF(BG$4&lt;=$C217,0,IF(SUM($C217,$I188)&gt;BG$4,$U202/$I188,$U202-SUM($I217:BF217))))</f>
        <v>0</v>
      </c>
      <c r="BH217" s="31">
        <f>IF($I188="n/a",0,IF(BH$4&lt;=$C217,0,IF(SUM($C217,$I188)&gt;BH$4,$U202/$I188,$U202-SUM($I217:BG217))))</f>
        <v>0</v>
      </c>
      <c r="BI217" s="31">
        <f>IF($I188="n/a",0,IF(BI$4&lt;=$C217,0,IF(SUM($C217,$I188)&gt;BI$4,$U202/$I188,$U202-SUM($I217:BH217))))</f>
        <v>0</v>
      </c>
      <c r="BJ217" s="31">
        <f>IF($I188="n/a",0,IF(BJ$4&lt;=$C217,0,IF(SUM($C217,$I188)&gt;BJ$4,$U202/$I188,$U202-SUM($I217:BI217))))</f>
        <v>0</v>
      </c>
      <c r="BK217" s="31">
        <f>IF($I188="n/a",0,IF(BK$4&lt;=$C217,0,IF(SUM($C217,$I188)&gt;BK$4,$U202/$I188,$U202-SUM($I217:BJ217))))</f>
        <v>0</v>
      </c>
      <c r="BL217" s="31">
        <f>IF($I188="n/a",0,IF(BL$4&lt;=$C217,0,IF(SUM($C217,$I188)&gt;BL$4,$U202/$I188,$U202-SUM($I217:BK217))))</f>
        <v>0</v>
      </c>
      <c r="BM217" s="31">
        <f>IF($I188="n/a",0,IF(BM$4&lt;=$C217,0,IF(SUM($C217,$I188)&gt;BM$4,$U202/$I188,$U202-SUM($I217:BL217))))</f>
        <v>0</v>
      </c>
      <c r="BN217" s="31">
        <f>IF($I188="n/a",0,IF(BN$4&lt;=$C217,0,IF(SUM($C217,$I188)&gt;BN$4,$U202/$I188,$U202-SUM($I217:BM217))))</f>
        <v>0</v>
      </c>
      <c r="BO217" s="31">
        <f>IF($I188="n/a",0,IF(BO$4&lt;=$C217,0,IF(SUM($C217,$I188)&gt;BO$4,$U202/$I188,$U202-SUM($I217:BN217))))</f>
        <v>0</v>
      </c>
      <c r="BP217" s="31">
        <f>IF($I188="n/a",0,IF(BP$4&lt;=$C217,0,IF(SUM($C217,$I188)&gt;BP$4,$U202/$I188,$U202-SUM($I217:BO217))))</f>
        <v>0</v>
      </c>
      <c r="BQ217" s="31">
        <f>IF($I188="n/a",0,IF(BQ$4&lt;=$C217,0,IF(SUM($C217,$I188)&gt;BQ$4,$U202/$I188,$U202-SUM($I217:BP217))))</f>
        <v>0</v>
      </c>
      <c r="BR217" s="31">
        <f>IF($I188="n/a",0,IF(BR$4&lt;=$C217,0,IF(SUM($C217,$I188)&gt;BR$4,$U202/$I188,$U202-SUM($I217:BQ217))))</f>
        <v>0</v>
      </c>
      <c r="BS217" s="31">
        <f>IF($I188="n/a",0,IF(BS$4&lt;=$C217,0,IF(SUM($C217,$I188)&gt;BS$4,$U202/$I188,$U202-SUM($I217:BR217))))</f>
        <v>0</v>
      </c>
      <c r="BT217" s="31">
        <f>IF($I188="n/a",0,IF(BT$4&lt;=$C217,0,IF(SUM($C217,$I188)&gt;BT$4,$U202/$I188,$U202-SUM($I217:BS217))))</f>
        <v>0</v>
      </c>
      <c r="BU217" s="31">
        <f>IF($I188="n/a",0,IF(BU$4&lt;=$C217,0,IF(SUM($C217,$I188)&gt;BU$4,$U202/$I188,$U202-SUM($I217:BT217))))</f>
        <v>0</v>
      </c>
      <c r="BV217" s="31">
        <f>IF($I188="n/a",0,IF(BV$4&lt;=$C217,0,IF(SUM($C217,$I188)&gt;BV$4,$U202/$I188,$U202-SUM($I217:BU217))))</f>
        <v>0</v>
      </c>
      <c r="BW217" s="31">
        <f>IF($I188="n/a",0,IF(BW$4&lt;=$C217,0,IF(SUM($C217,$I188)&gt;BW$4,$U202/$I188,$U202-SUM($I217:BV217))))</f>
        <v>0</v>
      </c>
      <c r="BX217" s="31">
        <f>IF($I188="n/a",0,IF(BX$4&lt;=$C217,0,IF(SUM($C217,$I188)&gt;BX$4,$U202/$I188,$U202-SUM($I217:BW217))))</f>
        <v>0</v>
      </c>
      <c r="BY217" s="31">
        <f>IF($I188="n/a",0,IF(BY$4&lt;=$C217,0,IF(SUM($C217,$I188)&gt;BY$4,$U202/$I188,$U202-SUM($I217:BX217))))</f>
        <v>0</v>
      </c>
      <c r="BZ217" s="31">
        <f>IF($I188="n/a",0,IF(BZ$4&lt;=$C217,0,IF(SUM($C217,$I188)&gt;BZ$4,$U202/$I188,$U202-SUM($I217:BY217))))</f>
        <v>0</v>
      </c>
      <c r="CA217" s="31">
        <f>IF($I188="n/a",0,IF(CA$4&lt;=$C217,0,IF(SUM($C217,$I188)&gt;CA$4,$U202/$I188,$U202-SUM($I217:BZ217))))</f>
        <v>0</v>
      </c>
      <c r="CB217" s="31">
        <f>IF($I188="n/a",0,IF(CB$4&lt;=$C217,0,IF(SUM($C217,$I188)&gt;CB$4,$U202/$I188,$U202-SUM($I217:CA217))))</f>
        <v>0</v>
      </c>
      <c r="CC217" s="31">
        <f>IF($I188="n/a",0,IF(CC$4&lt;=$C217,0,IF(SUM($C217,$I188)&gt;CC$4,$U202/$I188,$U202-SUM($I217:CB217))))</f>
        <v>0</v>
      </c>
      <c r="CD217" s="31">
        <f>IF($I188="n/a",0,IF(CD$4&lt;=$C217,0,IF(SUM($C217,$I188)&gt;CD$4,$U202/$I188,$U202-SUM($I217:CC217))))</f>
        <v>0</v>
      </c>
      <c r="CE217" s="31">
        <f>IF($I188="n/a",0,IF(CE$4&lt;=$C217,0,IF(SUM($C217,$I188)&gt;CE$4,$U202/$I188,$U202-SUM($I217:CD217))))</f>
        <v>0</v>
      </c>
      <c r="CF217" s="31">
        <f>IF($I188="n/a",0,IF(CF$4&lt;=$C217,0,IF(SUM($C217,$I188)&gt;CF$4,$U202/$I188,$U202-SUM($I217:CE217))))</f>
        <v>0</v>
      </c>
    </row>
    <row r="218" spans="1:84" s="153" customFormat="1" ht="12.75" customHeight="1">
      <c r="A218"/>
      <c r="C218" s="197">
        <v>2028</v>
      </c>
      <c r="D218" s="21" t="s">
        <v>57</v>
      </c>
      <c r="E218" s="21" t="s">
        <v>185</v>
      </c>
      <c r="I218" s="31"/>
      <c r="J218" s="31">
        <f>IF($I188="n/a",0,IF(J$4&lt;=$C218,0,IF(SUM($C218,$I188)&gt;J$4,$V202/$I188,$V202-SUM($I218:I218))))</f>
        <v>0</v>
      </c>
      <c r="K218" s="31">
        <f>IF($I188="n/a",0,IF(K$4&lt;=$C218,0,IF(SUM($C218,$I188)&gt;K$4,$V202/$I188,$V202-SUM($I218:J218))))</f>
        <v>0</v>
      </c>
      <c r="L218" s="31">
        <f>IF($I188="n/a",0,IF(L$4&lt;=$C218,0,IF(SUM($C218,$I188)&gt;L$4,$V202/$I188,$V202-SUM($I218:K218))))</f>
        <v>0</v>
      </c>
      <c r="M218" s="31">
        <f>IF($I188="n/a",0,IF(M$4&lt;=$C218,0,IF(SUM($C218,$I188)&gt;M$4,$V202/$I188,$V202-SUM($I218:L218))))</f>
        <v>0</v>
      </c>
      <c r="N218" s="31">
        <f>IF($I188="n/a",0,IF(N$4&lt;=$C218,0,IF(SUM($C218,$I188)&gt;N$4,$V202/$I188,$V202-SUM($I218:M218))))</f>
        <v>0</v>
      </c>
      <c r="O218" s="31">
        <f>IF($I188="n/a",0,IF(O$4&lt;=$C218,0,IF(SUM($C218,$I188)&gt;O$4,$V202/$I188,$V202-SUM($I218:N218))))</f>
        <v>0</v>
      </c>
      <c r="P218" s="31">
        <f>IF($I188="n/a",0,IF(P$4&lt;=$C218,0,IF(SUM($C218,$I188)&gt;P$4,$V202/$I188,$V202-SUM($I218:O218))))</f>
        <v>0</v>
      </c>
      <c r="Q218" s="31">
        <f>IF($I188="n/a",0,IF(Q$4&lt;=$C218,0,IF(SUM($C218,$I188)&gt;Q$4,$V202/$I188,$V202-SUM($I218:P218))))</f>
        <v>0</v>
      </c>
      <c r="R218" s="31">
        <f>IF($I188="n/a",0,IF(R$4&lt;=$C218,0,IF(SUM($C218,$I188)&gt;R$4,$V202/$I188,$V202-SUM($I218:Q218))))</f>
        <v>0</v>
      </c>
      <c r="S218" s="31">
        <f>IF($I188="n/a",0,IF(S$4&lt;=$C218,0,IF(SUM($C218,$I188)&gt;S$4,$V202/$I188,$V202-SUM($I218:R218))))</f>
        <v>0</v>
      </c>
      <c r="T218" s="31">
        <f>IF($I188="n/a",0,IF(T$4&lt;=$C218,0,IF(SUM($C218,$I188)&gt;T$4,$V202/$I188,$V202-SUM($I218:S218))))</f>
        <v>0</v>
      </c>
      <c r="U218" s="31">
        <f>IF($I188="n/a",0,IF(U$4&lt;=$C218,0,IF(SUM($C218,$I188)&gt;U$4,$V202/$I188,$V202-SUM($I218:T218))))</f>
        <v>0</v>
      </c>
      <c r="V218" s="31">
        <f>IF($I188="n/a",0,IF(V$4&lt;=$C218,0,IF(SUM($C218,$I188)&gt;V$4,$V202/$I188,$V202-SUM($I218:U218))))</f>
        <v>0</v>
      </c>
      <c r="W218" s="31">
        <f>IF($I188="n/a",0,IF(W$4&lt;=$C218,0,IF(SUM($C218,$I188)&gt;W$4,$V202/$I188,$V202-SUM($I218:V218))))</f>
        <v>0</v>
      </c>
      <c r="X218" s="31">
        <f>IF($I188="n/a",0,IF(X$4&lt;=$C218,0,IF(SUM($C218,$I188)&gt;X$4,$V202/$I188,$V202-SUM($I218:W218))))</f>
        <v>0</v>
      </c>
      <c r="Y218" s="31">
        <f>IF($I188="n/a",0,IF(Y$4&lt;=$C218,0,IF(SUM($C218,$I188)&gt;Y$4,$V202/$I188,$V202-SUM($I218:X218))))</f>
        <v>0</v>
      </c>
      <c r="Z218" s="31">
        <f>IF($I188="n/a",0,IF(Z$4&lt;=$C218,0,IF(SUM($C218,$I188)&gt;Z$4,$V202/$I188,$V202-SUM($I218:Y218))))</f>
        <v>0</v>
      </c>
      <c r="AA218" s="31">
        <f>IF($I188="n/a",0,IF(AA$4&lt;=$C218,0,IF(SUM($C218,$I188)&gt;AA$4,$V202/$I188,$V202-SUM($I218:Z218))))</f>
        <v>0</v>
      </c>
      <c r="AB218" s="31">
        <f>IF($I188="n/a",0,IF(AB$4&lt;=$C218,0,IF(SUM($C218,$I188)&gt;AB$4,$V202/$I188,$V202-SUM($I218:AA218))))</f>
        <v>0</v>
      </c>
      <c r="AC218" s="31">
        <f>IF($I188="n/a",0,IF(AC$4&lt;=$C218,0,IF(SUM($C218,$I188)&gt;AC$4,$V202/$I188,$V202-SUM($I218:AB218))))</f>
        <v>0</v>
      </c>
      <c r="AD218" s="31">
        <f>IF($I188="n/a",0,IF(AD$4&lt;=$C218,0,IF(SUM($C218,$I188)&gt;AD$4,$V202/$I188,$V202-SUM($I218:AC218))))</f>
        <v>0</v>
      </c>
      <c r="AE218" s="31">
        <f>IF($I188="n/a",0,IF(AE$4&lt;=$C218,0,IF(SUM($C218,$I188)&gt;AE$4,$V202/$I188,$V202-SUM($I218:AD218))))</f>
        <v>0</v>
      </c>
      <c r="AF218" s="31">
        <f>IF($I188="n/a",0,IF(AF$4&lt;=$C218,0,IF(SUM($C218,$I188)&gt;AF$4,$V202/$I188,$V202-SUM($I218:AE218))))</f>
        <v>0</v>
      </c>
      <c r="AG218" s="31">
        <f>IF($I188="n/a",0,IF(AG$4&lt;=$C218,0,IF(SUM($C218,$I188)&gt;AG$4,$V202/$I188,$V202-SUM($I218:AF218))))</f>
        <v>0</v>
      </c>
      <c r="AH218" s="31">
        <f>IF($I188="n/a",0,IF(AH$4&lt;=$C218,0,IF(SUM($C218,$I188)&gt;AH$4,$V202/$I188,$V202-SUM($I218:AG218))))</f>
        <v>0</v>
      </c>
      <c r="AI218" s="31">
        <f>IF($I188="n/a",0,IF(AI$4&lt;=$C218,0,IF(SUM($C218,$I188)&gt;AI$4,$V202/$I188,$V202-SUM($I218:AH218))))</f>
        <v>0</v>
      </c>
      <c r="AJ218" s="31">
        <f>IF($I188="n/a",0,IF(AJ$4&lt;=$C218,0,IF(SUM($C218,$I188)&gt;AJ$4,$V202/$I188,$V202-SUM($I218:AI218))))</f>
        <v>0</v>
      </c>
      <c r="AK218" s="31">
        <f>IF($I188="n/a",0,IF(AK$4&lt;=$C218,0,IF(SUM($C218,$I188)&gt;AK$4,$V202/$I188,$V202-SUM($I218:AJ218))))</f>
        <v>0</v>
      </c>
      <c r="AL218" s="31">
        <f>IF($I188="n/a",0,IF(AL$4&lt;=$C218,0,IF(SUM($C218,$I188)&gt;AL$4,$V202/$I188,$V202-SUM($I218:AK218))))</f>
        <v>0</v>
      </c>
      <c r="AM218" s="31">
        <f>IF($I188="n/a",0,IF(AM$4&lt;=$C218,0,IF(SUM($C218,$I188)&gt;AM$4,$V202/$I188,$V202-SUM($I218:AL218))))</f>
        <v>0</v>
      </c>
      <c r="AN218" s="31">
        <f>IF($I188="n/a",0,IF(AN$4&lt;=$C218,0,IF(SUM($C218,$I188)&gt;AN$4,$V202/$I188,$V202-SUM($I218:AM218))))</f>
        <v>0</v>
      </c>
      <c r="AO218" s="31">
        <f>IF($I188="n/a",0,IF(AO$4&lt;=$C218,0,IF(SUM($C218,$I188)&gt;AO$4,$V202/$I188,$V202-SUM($I218:AN218))))</f>
        <v>0</v>
      </c>
      <c r="AP218" s="31">
        <f>IF($I188="n/a",0,IF(AP$4&lt;=$C218,0,IF(SUM($C218,$I188)&gt;AP$4,$V202/$I188,$V202-SUM($I218:AO218))))</f>
        <v>0</v>
      </c>
      <c r="AQ218" s="31">
        <f>IF($I188="n/a",0,IF(AQ$4&lt;=$C218,0,IF(SUM($C218,$I188)&gt;AQ$4,$V202/$I188,$V202-SUM($I218:AP218))))</f>
        <v>0</v>
      </c>
      <c r="AR218" s="31">
        <f>IF($I188="n/a",0,IF(AR$4&lt;=$C218,0,IF(SUM($C218,$I188)&gt;AR$4,$V202/$I188,$V202-SUM($I218:AQ218))))</f>
        <v>0</v>
      </c>
      <c r="AS218" s="31">
        <f>IF($I188="n/a",0,IF(AS$4&lt;=$C218,0,IF(SUM($C218,$I188)&gt;AS$4,$V202/$I188,$V202-SUM($I218:AR218))))</f>
        <v>0</v>
      </c>
      <c r="AT218" s="31">
        <f>IF($I188="n/a",0,IF(AT$4&lt;=$C218,0,IF(SUM($C218,$I188)&gt;AT$4,$V202/$I188,$V202-SUM($I218:AS218))))</f>
        <v>0</v>
      </c>
      <c r="AU218" s="31">
        <f>IF($I188="n/a",0,IF(AU$4&lt;=$C218,0,IF(SUM($C218,$I188)&gt;AU$4,$V202/$I188,$V202-SUM($I218:AT218))))</f>
        <v>0</v>
      </c>
      <c r="AV218" s="31">
        <f>IF($I188="n/a",0,IF(AV$4&lt;=$C218,0,IF(SUM($C218,$I188)&gt;AV$4,$V202/$I188,$V202-SUM($I218:AU218))))</f>
        <v>0</v>
      </c>
      <c r="AW218" s="31">
        <f>IF($I188="n/a",0,IF(AW$4&lt;=$C218,0,IF(SUM($C218,$I188)&gt;AW$4,$V202/$I188,$V202-SUM($I218:AV218))))</f>
        <v>0</v>
      </c>
      <c r="AX218" s="31">
        <f>IF($I188="n/a",0,IF(AX$4&lt;=$C218,0,IF(SUM($C218,$I188)&gt;AX$4,$V202/$I188,$V202-SUM($I218:AW218))))</f>
        <v>0</v>
      </c>
      <c r="AY218" s="31">
        <f>IF($I188="n/a",0,IF(AY$4&lt;=$C218,0,IF(SUM($C218,$I188)&gt;AY$4,$V202/$I188,$V202-SUM($I218:AX218))))</f>
        <v>0</v>
      </c>
      <c r="AZ218" s="31">
        <f>IF($I188="n/a",0,IF(AZ$4&lt;=$C218,0,IF(SUM($C218,$I188)&gt;AZ$4,$V202/$I188,$V202-SUM($I218:AY218))))</f>
        <v>0</v>
      </c>
      <c r="BA218" s="31">
        <f>IF($I188="n/a",0,IF(BA$4&lt;=$C218,0,IF(SUM($C218,$I188)&gt;BA$4,$V202/$I188,$V202-SUM($I218:AZ218))))</f>
        <v>0</v>
      </c>
      <c r="BB218" s="31">
        <f>IF($I188="n/a",0,IF(BB$4&lt;=$C218,0,IF(SUM($C218,$I188)&gt;BB$4,$V202/$I188,$V202-SUM($I218:BA218))))</f>
        <v>0</v>
      </c>
      <c r="BC218" s="31">
        <f>IF($I188="n/a",0,IF(BC$4&lt;=$C218,0,IF(SUM($C218,$I188)&gt;BC$4,$V202/$I188,$V202-SUM($I218:BB218))))</f>
        <v>0</v>
      </c>
      <c r="BD218" s="31">
        <f>IF($I188="n/a",0,IF(BD$4&lt;=$C218,0,IF(SUM($C218,$I188)&gt;BD$4,$V202/$I188,$V202-SUM($I218:BC218))))</f>
        <v>0</v>
      </c>
      <c r="BE218" s="31">
        <f>IF($I188="n/a",0,IF(BE$4&lt;=$C218,0,IF(SUM($C218,$I188)&gt;BE$4,$V202/$I188,$V202-SUM($I218:BD218))))</f>
        <v>0</v>
      </c>
      <c r="BF218" s="31">
        <f>IF($I188="n/a",0,IF(BF$4&lt;=$C218,0,IF(SUM($C218,$I188)&gt;BF$4,$V202/$I188,$V202-SUM($I218:BE218))))</f>
        <v>0</v>
      </c>
      <c r="BG218" s="31">
        <f>IF($I188="n/a",0,IF(BG$4&lt;=$C218,0,IF(SUM($C218,$I188)&gt;BG$4,$V202/$I188,$V202-SUM($I218:BF218))))</f>
        <v>0</v>
      </c>
      <c r="BH218" s="31">
        <f>IF($I188="n/a",0,IF(BH$4&lt;=$C218,0,IF(SUM($C218,$I188)&gt;BH$4,$V202/$I188,$V202-SUM($I218:BG218))))</f>
        <v>0</v>
      </c>
      <c r="BI218" s="31">
        <f>IF($I188="n/a",0,IF(BI$4&lt;=$C218,0,IF(SUM($C218,$I188)&gt;BI$4,$V202/$I188,$V202-SUM($I218:BH218))))</f>
        <v>0</v>
      </c>
      <c r="BJ218" s="31">
        <f>IF($I188="n/a",0,IF(BJ$4&lt;=$C218,0,IF(SUM($C218,$I188)&gt;BJ$4,$V202/$I188,$V202-SUM($I218:BI218))))</f>
        <v>0</v>
      </c>
      <c r="BK218" s="31">
        <f>IF($I188="n/a",0,IF(BK$4&lt;=$C218,0,IF(SUM($C218,$I188)&gt;BK$4,$V202/$I188,$V202-SUM($I218:BJ218))))</f>
        <v>0</v>
      </c>
      <c r="BL218" s="31">
        <f>IF($I188="n/a",0,IF(BL$4&lt;=$C218,0,IF(SUM($C218,$I188)&gt;BL$4,$V202/$I188,$V202-SUM($I218:BK218))))</f>
        <v>0</v>
      </c>
      <c r="BM218" s="31">
        <f>IF($I188="n/a",0,IF(BM$4&lt;=$C218,0,IF(SUM($C218,$I188)&gt;BM$4,$V202/$I188,$V202-SUM($I218:BL218))))</f>
        <v>0</v>
      </c>
      <c r="BN218" s="31">
        <f>IF($I188="n/a",0,IF(BN$4&lt;=$C218,0,IF(SUM($C218,$I188)&gt;BN$4,$V202/$I188,$V202-SUM($I218:BM218))))</f>
        <v>0</v>
      </c>
      <c r="BO218" s="31">
        <f>IF($I188="n/a",0,IF(BO$4&lt;=$C218,0,IF(SUM($C218,$I188)&gt;BO$4,$V202/$I188,$V202-SUM($I218:BN218))))</f>
        <v>0</v>
      </c>
      <c r="BP218" s="31">
        <f>IF($I188="n/a",0,IF(BP$4&lt;=$C218,0,IF(SUM($C218,$I188)&gt;BP$4,$V202/$I188,$V202-SUM($I218:BO218))))</f>
        <v>0</v>
      </c>
      <c r="BQ218" s="31">
        <f>IF($I188="n/a",0,IF(BQ$4&lt;=$C218,0,IF(SUM($C218,$I188)&gt;BQ$4,$V202/$I188,$V202-SUM($I218:BP218))))</f>
        <v>0</v>
      </c>
      <c r="BR218" s="31">
        <f>IF($I188="n/a",0,IF(BR$4&lt;=$C218,0,IF(SUM($C218,$I188)&gt;BR$4,$V202/$I188,$V202-SUM($I218:BQ218))))</f>
        <v>0</v>
      </c>
      <c r="BS218" s="31">
        <f>IF($I188="n/a",0,IF(BS$4&lt;=$C218,0,IF(SUM($C218,$I188)&gt;BS$4,$V202/$I188,$V202-SUM($I218:BR218))))</f>
        <v>0</v>
      </c>
      <c r="BT218" s="31">
        <f>IF($I188="n/a",0,IF(BT$4&lt;=$C218,0,IF(SUM($C218,$I188)&gt;BT$4,$V202/$I188,$V202-SUM($I218:BS218))))</f>
        <v>0</v>
      </c>
      <c r="BU218" s="31">
        <f>IF($I188="n/a",0,IF(BU$4&lt;=$C218,0,IF(SUM($C218,$I188)&gt;BU$4,$V202/$I188,$V202-SUM($I218:BT218))))</f>
        <v>0</v>
      </c>
      <c r="BV218" s="31">
        <f>IF($I188="n/a",0,IF(BV$4&lt;=$C218,0,IF(SUM($C218,$I188)&gt;BV$4,$V202/$I188,$V202-SUM($I218:BU218))))</f>
        <v>0</v>
      </c>
      <c r="BW218" s="31">
        <f>IF($I188="n/a",0,IF(BW$4&lt;=$C218,0,IF(SUM($C218,$I188)&gt;BW$4,$V202/$I188,$V202-SUM($I218:BV218))))</f>
        <v>0</v>
      </c>
      <c r="BX218" s="31">
        <f>IF($I188="n/a",0,IF(BX$4&lt;=$C218,0,IF(SUM($C218,$I188)&gt;BX$4,$V202/$I188,$V202-SUM($I218:BW218))))</f>
        <v>0</v>
      </c>
      <c r="BY218" s="31">
        <f>IF($I188="n/a",0,IF(BY$4&lt;=$C218,0,IF(SUM($C218,$I188)&gt;BY$4,$V202/$I188,$V202-SUM($I218:BX218))))</f>
        <v>0</v>
      </c>
      <c r="BZ218" s="31">
        <f>IF($I188="n/a",0,IF(BZ$4&lt;=$C218,0,IF(SUM($C218,$I188)&gt;BZ$4,$V202/$I188,$V202-SUM($I218:BY218))))</f>
        <v>0</v>
      </c>
      <c r="CA218" s="31">
        <f>IF($I188="n/a",0,IF(CA$4&lt;=$C218,0,IF(SUM($C218,$I188)&gt;CA$4,$V202/$I188,$V202-SUM($I218:BZ218))))</f>
        <v>0</v>
      </c>
      <c r="CB218" s="31">
        <f>IF($I188="n/a",0,IF(CB$4&lt;=$C218,0,IF(SUM($C218,$I188)&gt;CB$4,$V202/$I188,$V202-SUM($I218:CA218))))</f>
        <v>0</v>
      </c>
      <c r="CC218" s="31">
        <f>IF($I188="n/a",0,IF(CC$4&lt;=$C218,0,IF(SUM($C218,$I188)&gt;CC$4,$V202/$I188,$V202-SUM($I218:CB218))))</f>
        <v>0</v>
      </c>
      <c r="CD218" s="31">
        <f>IF($I188="n/a",0,IF(CD$4&lt;=$C218,0,IF(SUM($C218,$I188)&gt;CD$4,$V202/$I188,$V202-SUM($I218:CC218))))</f>
        <v>0</v>
      </c>
      <c r="CE218" s="31">
        <f>IF($I188="n/a",0,IF(CE$4&lt;=$C218,0,IF(SUM($C218,$I188)&gt;CE$4,$V202/$I188,$V202-SUM($I218:CD218))))</f>
        <v>0</v>
      </c>
      <c r="CF218" s="31">
        <f>IF($I188="n/a",0,IF(CF$4&lt;=$C218,0,IF(SUM($C218,$I188)&gt;CF$4,$V202/$I188,$V202-SUM($I218:CE218))))</f>
        <v>0</v>
      </c>
    </row>
    <row r="219" spans="1:84" s="153" customFormat="1" ht="12.75" customHeight="1">
      <c r="A219"/>
      <c r="C219" s="197">
        <v>2029</v>
      </c>
      <c r="D219" s="21" t="s">
        <v>58</v>
      </c>
      <c r="E219" s="21" t="s">
        <v>185</v>
      </c>
      <c r="I219" s="31"/>
      <c r="J219" s="31">
        <f>IF($I188="n/a",0,IF(J$4&lt;=$C219,0,IF(SUM($C219,$I188)&gt;J$4,$W202/$I188,$W202-SUM($I219:I219))))</f>
        <v>0</v>
      </c>
      <c r="K219" s="31">
        <f>IF($I188="n/a",0,IF(K$4&lt;=$C219,0,IF(SUM($C219,$I188)&gt;K$4,$W202/$I188,$W202-SUM($I219:J219))))</f>
        <v>0</v>
      </c>
      <c r="L219" s="31">
        <f>IF($I188="n/a",0,IF(L$4&lt;=$C219,0,IF(SUM($C219,$I188)&gt;L$4,$W202/$I188,$W202-SUM($I219:K219))))</f>
        <v>0</v>
      </c>
      <c r="M219" s="31">
        <f>IF($I188="n/a",0,IF(M$4&lt;=$C219,0,IF(SUM($C219,$I188)&gt;M$4,$W202/$I188,$W202-SUM($I219:L219))))</f>
        <v>0</v>
      </c>
      <c r="N219" s="31">
        <f>IF($I188="n/a",0,IF(N$4&lt;=$C219,0,IF(SUM($C219,$I188)&gt;N$4,$W202/$I188,$W202-SUM($I219:M219))))</f>
        <v>0</v>
      </c>
      <c r="O219" s="31">
        <f>IF($I188="n/a",0,IF(O$4&lt;=$C219,0,IF(SUM($C219,$I188)&gt;O$4,$W202/$I188,$W202-SUM($I219:N219))))</f>
        <v>0</v>
      </c>
      <c r="P219" s="31">
        <f>IF($I188="n/a",0,IF(P$4&lt;=$C219,0,IF(SUM($C219,$I188)&gt;P$4,$W202/$I188,$W202-SUM($I219:O219))))</f>
        <v>0</v>
      </c>
      <c r="Q219" s="31">
        <f>IF($I188="n/a",0,IF(Q$4&lt;=$C219,0,IF(SUM($C219,$I188)&gt;Q$4,$W202/$I188,$W202-SUM($I219:P219))))</f>
        <v>0</v>
      </c>
      <c r="R219" s="31">
        <f>IF($I188="n/a",0,IF(R$4&lt;=$C219,0,IF(SUM($C219,$I188)&gt;R$4,$W202/$I188,$W202-SUM($I219:Q219))))</f>
        <v>0</v>
      </c>
      <c r="S219" s="31">
        <f>IF($I188="n/a",0,IF(S$4&lt;=$C219,0,IF(SUM($C219,$I188)&gt;S$4,$W202/$I188,$W202-SUM($I219:R219))))</f>
        <v>0</v>
      </c>
      <c r="T219" s="31">
        <f>IF($I188="n/a",0,IF(T$4&lt;=$C219,0,IF(SUM($C219,$I188)&gt;T$4,$W202/$I188,$W202-SUM($I219:S219))))</f>
        <v>0</v>
      </c>
      <c r="U219" s="31">
        <f>IF($I188="n/a",0,IF(U$4&lt;=$C219,0,IF(SUM($C219,$I188)&gt;U$4,$W202/$I188,$W202-SUM($I219:T219))))</f>
        <v>0</v>
      </c>
      <c r="V219" s="31">
        <f>IF($I188="n/a",0,IF(V$4&lt;=$C219,0,IF(SUM($C219,$I188)&gt;V$4,$W202/$I188,$W202-SUM($I219:U219))))</f>
        <v>0</v>
      </c>
      <c r="W219" s="31">
        <f>IF($I188="n/a",0,IF(W$4&lt;=$C219,0,IF(SUM($C219,$I188)&gt;W$4,$W202/$I188,$W202-SUM($I219:V219))))</f>
        <v>0</v>
      </c>
      <c r="X219" s="31">
        <f>IF($I188="n/a",0,IF(X$4&lt;=$C219,0,IF(SUM($C219,$I188)&gt;X$4,$W202/$I188,$W202-SUM($I219:W219))))</f>
        <v>0</v>
      </c>
      <c r="Y219" s="31">
        <f>IF($I188="n/a",0,IF(Y$4&lt;=$C219,0,IF(SUM($C219,$I188)&gt;Y$4,$W202/$I188,$W202-SUM($I219:X219))))</f>
        <v>0</v>
      </c>
      <c r="Z219" s="31">
        <f>IF($I188="n/a",0,IF(Z$4&lt;=$C219,0,IF(SUM($C219,$I188)&gt;Z$4,$W202/$I188,$W202-SUM($I219:Y219))))</f>
        <v>0</v>
      </c>
      <c r="AA219" s="31">
        <f>IF($I188="n/a",0,IF(AA$4&lt;=$C219,0,IF(SUM($C219,$I188)&gt;AA$4,$W202/$I188,$W202-SUM($I219:Z219))))</f>
        <v>0</v>
      </c>
      <c r="AB219" s="31">
        <f>IF($I188="n/a",0,IF(AB$4&lt;=$C219,0,IF(SUM($C219,$I188)&gt;AB$4,$W202/$I188,$W202-SUM($I219:AA219))))</f>
        <v>0</v>
      </c>
      <c r="AC219" s="31">
        <f>IF($I188="n/a",0,IF(AC$4&lt;=$C219,0,IF(SUM($C219,$I188)&gt;AC$4,$W202/$I188,$W202-SUM($I219:AB219))))</f>
        <v>0</v>
      </c>
      <c r="AD219" s="31">
        <f>IF($I188="n/a",0,IF(AD$4&lt;=$C219,0,IF(SUM($C219,$I188)&gt;AD$4,$W202/$I188,$W202-SUM($I219:AC219))))</f>
        <v>0</v>
      </c>
      <c r="AE219" s="31">
        <f>IF($I188="n/a",0,IF(AE$4&lt;=$C219,0,IF(SUM($C219,$I188)&gt;AE$4,$W202/$I188,$W202-SUM($I219:AD219))))</f>
        <v>0</v>
      </c>
      <c r="AF219" s="31">
        <f>IF($I188="n/a",0,IF(AF$4&lt;=$C219,0,IF(SUM($C219,$I188)&gt;AF$4,$W202/$I188,$W202-SUM($I219:AE219))))</f>
        <v>0</v>
      </c>
      <c r="AG219" s="31">
        <f>IF($I188="n/a",0,IF(AG$4&lt;=$C219,0,IF(SUM($C219,$I188)&gt;AG$4,$W202/$I188,$W202-SUM($I219:AF219))))</f>
        <v>0</v>
      </c>
      <c r="AH219" s="31">
        <f>IF($I188="n/a",0,IF(AH$4&lt;=$C219,0,IF(SUM($C219,$I188)&gt;AH$4,$W202/$I188,$W202-SUM($I219:AG219))))</f>
        <v>0</v>
      </c>
      <c r="AI219" s="31">
        <f>IF($I188="n/a",0,IF(AI$4&lt;=$C219,0,IF(SUM($C219,$I188)&gt;AI$4,$W202/$I188,$W202-SUM($I219:AH219))))</f>
        <v>0</v>
      </c>
      <c r="AJ219" s="31">
        <f>IF($I188="n/a",0,IF(AJ$4&lt;=$C219,0,IF(SUM($C219,$I188)&gt;AJ$4,$W202/$I188,$W202-SUM($I219:AI219))))</f>
        <v>0</v>
      </c>
      <c r="AK219" s="31">
        <f>IF($I188="n/a",0,IF(AK$4&lt;=$C219,0,IF(SUM($C219,$I188)&gt;AK$4,$W202/$I188,$W202-SUM($I219:AJ219))))</f>
        <v>0</v>
      </c>
      <c r="AL219" s="31">
        <f>IF($I188="n/a",0,IF(AL$4&lt;=$C219,0,IF(SUM($C219,$I188)&gt;AL$4,$W202/$I188,$W202-SUM($I219:AK219))))</f>
        <v>0</v>
      </c>
      <c r="AM219" s="31">
        <f>IF($I188="n/a",0,IF(AM$4&lt;=$C219,0,IF(SUM($C219,$I188)&gt;AM$4,$W202/$I188,$W202-SUM($I219:AL219))))</f>
        <v>0</v>
      </c>
      <c r="AN219" s="31">
        <f>IF($I188="n/a",0,IF(AN$4&lt;=$C219,0,IF(SUM($C219,$I188)&gt;AN$4,$W202/$I188,$W202-SUM($I219:AM219))))</f>
        <v>0</v>
      </c>
      <c r="AO219" s="31">
        <f>IF($I188="n/a",0,IF(AO$4&lt;=$C219,0,IF(SUM($C219,$I188)&gt;AO$4,$W202/$I188,$W202-SUM($I219:AN219))))</f>
        <v>0</v>
      </c>
      <c r="AP219" s="31">
        <f>IF($I188="n/a",0,IF(AP$4&lt;=$C219,0,IF(SUM($C219,$I188)&gt;AP$4,$W202/$I188,$W202-SUM($I219:AO219))))</f>
        <v>0</v>
      </c>
      <c r="AQ219" s="31">
        <f>IF($I188="n/a",0,IF(AQ$4&lt;=$C219,0,IF(SUM($C219,$I188)&gt;AQ$4,$W202/$I188,$W202-SUM($I219:AP219))))</f>
        <v>0</v>
      </c>
      <c r="AR219" s="31">
        <f>IF($I188="n/a",0,IF(AR$4&lt;=$C219,0,IF(SUM($C219,$I188)&gt;AR$4,$W202/$I188,$W202-SUM($I219:AQ219))))</f>
        <v>0</v>
      </c>
      <c r="AS219" s="31">
        <f>IF($I188="n/a",0,IF(AS$4&lt;=$C219,0,IF(SUM($C219,$I188)&gt;AS$4,$W202/$I188,$W202-SUM($I219:AR219))))</f>
        <v>0</v>
      </c>
      <c r="AT219" s="31">
        <f>IF($I188="n/a",0,IF(AT$4&lt;=$C219,0,IF(SUM($C219,$I188)&gt;AT$4,$W202/$I188,$W202-SUM($I219:AS219))))</f>
        <v>0</v>
      </c>
      <c r="AU219" s="31">
        <f>IF($I188="n/a",0,IF(AU$4&lt;=$C219,0,IF(SUM($C219,$I188)&gt;AU$4,$W202/$I188,$W202-SUM($I219:AT219))))</f>
        <v>0</v>
      </c>
      <c r="AV219" s="31">
        <f>IF($I188="n/a",0,IF(AV$4&lt;=$C219,0,IF(SUM($C219,$I188)&gt;AV$4,$W202/$I188,$W202-SUM($I219:AU219))))</f>
        <v>0</v>
      </c>
      <c r="AW219" s="31">
        <f>IF($I188="n/a",0,IF(AW$4&lt;=$C219,0,IF(SUM($C219,$I188)&gt;AW$4,$W202/$I188,$W202-SUM($I219:AV219))))</f>
        <v>0</v>
      </c>
      <c r="AX219" s="31">
        <f>IF($I188="n/a",0,IF(AX$4&lt;=$C219,0,IF(SUM($C219,$I188)&gt;AX$4,$W202/$I188,$W202-SUM($I219:AW219))))</f>
        <v>0</v>
      </c>
      <c r="AY219" s="31">
        <f>IF($I188="n/a",0,IF(AY$4&lt;=$C219,0,IF(SUM($C219,$I188)&gt;AY$4,$W202/$I188,$W202-SUM($I219:AX219))))</f>
        <v>0</v>
      </c>
      <c r="AZ219" s="31">
        <f>IF($I188="n/a",0,IF(AZ$4&lt;=$C219,0,IF(SUM($C219,$I188)&gt;AZ$4,$W202/$I188,$W202-SUM($I219:AY219))))</f>
        <v>0</v>
      </c>
      <c r="BA219" s="31">
        <f>IF($I188="n/a",0,IF(BA$4&lt;=$C219,0,IF(SUM($C219,$I188)&gt;BA$4,$W202/$I188,$W202-SUM($I219:AZ219))))</f>
        <v>0</v>
      </c>
      <c r="BB219" s="31">
        <f>IF($I188="n/a",0,IF(BB$4&lt;=$C219,0,IF(SUM($C219,$I188)&gt;BB$4,$W202/$I188,$W202-SUM($I219:BA219))))</f>
        <v>0</v>
      </c>
      <c r="BC219" s="31">
        <f>IF($I188="n/a",0,IF(BC$4&lt;=$C219,0,IF(SUM($C219,$I188)&gt;BC$4,$W202/$I188,$W202-SUM($I219:BB219))))</f>
        <v>0</v>
      </c>
      <c r="BD219" s="31">
        <f>IF($I188="n/a",0,IF(BD$4&lt;=$C219,0,IF(SUM($C219,$I188)&gt;BD$4,$W202/$I188,$W202-SUM($I219:BC219))))</f>
        <v>0</v>
      </c>
      <c r="BE219" s="31">
        <f>IF($I188="n/a",0,IF(BE$4&lt;=$C219,0,IF(SUM($C219,$I188)&gt;BE$4,$W202/$I188,$W202-SUM($I219:BD219))))</f>
        <v>0</v>
      </c>
      <c r="BF219" s="31">
        <f>IF($I188="n/a",0,IF(BF$4&lt;=$C219,0,IF(SUM($C219,$I188)&gt;BF$4,$W202/$I188,$W202-SUM($I219:BE219))))</f>
        <v>0</v>
      </c>
      <c r="BG219" s="31">
        <f>IF($I188="n/a",0,IF(BG$4&lt;=$C219,0,IF(SUM($C219,$I188)&gt;BG$4,$W202/$I188,$W202-SUM($I219:BF219))))</f>
        <v>0</v>
      </c>
      <c r="BH219" s="31">
        <f>IF($I188="n/a",0,IF(BH$4&lt;=$C219,0,IF(SUM($C219,$I188)&gt;BH$4,$W202/$I188,$W202-SUM($I219:BG219))))</f>
        <v>0</v>
      </c>
      <c r="BI219" s="31">
        <f>IF($I188="n/a",0,IF(BI$4&lt;=$C219,0,IF(SUM($C219,$I188)&gt;BI$4,$W202/$I188,$W202-SUM($I219:BH219))))</f>
        <v>0</v>
      </c>
      <c r="BJ219" s="31">
        <f>IF($I188="n/a",0,IF(BJ$4&lt;=$C219,0,IF(SUM($C219,$I188)&gt;BJ$4,$W202/$I188,$W202-SUM($I219:BI219))))</f>
        <v>0</v>
      </c>
      <c r="BK219" s="31">
        <f>IF($I188="n/a",0,IF(BK$4&lt;=$C219,0,IF(SUM($C219,$I188)&gt;BK$4,$W202/$I188,$W202-SUM($I219:BJ219))))</f>
        <v>0</v>
      </c>
      <c r="BL219" s="31">
        <f>IF($I188="n/a",0,IF(BL$4&lt;=$C219,0,IF(SUM($C219,$I188)&gt;BL$4,$W202/$I188,$W202-SUM($I219:BK219))))</f>
        <v>0</v>
      </c>
      <c r="BM219" s="31">
        <f>IF($I188="n/a",0,IF(BM$4&lt;=$C219,0,IF(SUM($C219,$I188)&gt;BM$4,$W202/$I188,$W202-SUM($I219:BL219))))</f>
        <v>0</v>
      </c>
      <c r="BN219" s="31">
        <f>IF($I188="n/a",0,IF(BN$4&lt;=$C219,0,IF(SUM($C219,$I188)&gt;BN$4,$W202/$I188,$W202-SUM($I219:BM219))))</f>
        <v>0</v>
      </c>
      <c r="BO219" s="31">
        <f>IF($I188="n/a",0,IF(BO$4&lt;=$C219,0,IF(SUM($C219,$I188)&gt;BO$4,$W202/$I188,$W202-SUM($I219:BN219))))</f>
        <v>0</v>
      </c>
      <c r="BP219" s="31">
        <f>IF($I188="n/a",0,IF(BP$4&lt;=$C219,0,IF(SUM($C219,$I188)&gt;BP$4,$W202/$I188,$W202-SUM($I219:BO219))))</f>
        <v>0</v>
      </c>
      <c r="BQ219" s="31">
        <f>IF($I188="n/a",0,IF(BQ$4&lt;=$C219,0,IF(SUM($C219,$I188)&gt;BQ$4,$W202/$I188,$W202-SUM($I219:BP219))))</f>
        <v>0</v>
      </c>
      <c r="BR219" s="31">
        <f>IF($I188="n/a",0,IF(BR$4&lt;=$C219,0,IF(SUM($C219,$I188)&gt;BR$4,$W202/$I188,$W202-SUM($I219:BQ219))))</f>
        <v>0</v>
      </c>
      <c r="BS219" s="31">
        <f>IF($I188="n/a",0,IF(BS$4&lt;=$C219,0,IF(SUM($C219,$I188)&gt;BS$4,$W202/$I188,$W202-SUM($I219:BR219))))</f>
        <v>0</v>
      </c>
      <c r="BT219" s="31">
        <f>IF($I188="n/a",0,IF(BT$4&lt;=$C219,0,IF(SUM($C219,$I188)&gt;BT$4,$W202/$I188,$W202-SUM($I219:BS219))))</f>
        <v>0</v>
      </c>
      <c r="BU219" s="31">
        <f>IF($I188="n/a",0,IF(BU$4&lt;=$C219,0,IF(SUM($C219,$I188)&gt;BU$4,$W202/$I188,$W202-SUM($I219:BT219))))</f>
        <v>0</v>
      </c>
      <c r="BV219" s="31">
        <f>IF($I188="n/a",0,IF(BV$4&lt;=$C219,0,IF(SUM($C219,$I188)&gt;BV$4,$W202/$I188,$W202-SUM($I219:BU219))))</f>
        <v>0</v>
      </c>
      <c r="BW219" s="31">
        <f>IF($I188="n/a",0,IF(BW$4&lt;=$C219,0,IF(SUM($C219,$I188)&gt;BW$4,$W202/$I188,$W202-SUM($I219:BV219))))</f>
        <v>0</v>
      </c>
      <c r="BX219" s="31">
        <f>IF($I188="n/a",0,IF(BX$4&lt;=$C219,0,IF(SUM($C219,$I188)&gt;BX$4,$W202/$I188,$W202-SUM($I219:BW219))))</f>
        <v>0</v>
      </c>
      <c r="BY219" s="31">
        <f>IF($I188="n/a",0,IF(BY$4&lt;=$C219,0,IF(SUM($C219,$I188)&gt;BY$4,$W202/$I188,$W202-SUM($I219:BX219))))</f>
        <v>0</v>
      </c>
      <c r="BZ219" s="31">
        <f>IF($I188="n/a",0,IF(BZ$4&lt;=$C219,0,IF(SUM($C219,$I188)&gt;BZ$4,$W202/$I188,$W202-SUM($I219:BY219))))</f>
        <v>0</v>
      </c>
      <c r="CA219" s="31">
        <f>IF($I188="n/a",0,IF(CA$4&lt;=$C219,0,IF(SUM($C219,$I188)&gt;CA$4,$W202/$I188,$W202-SUM($I219:BZ219))))</f>
        <v>0</v>
      </c>
      <c r="CB219" s="31">
        <f>IF($I188="n/a",0,IF(CB$4&lt;=$C219,0,IF(SUM($C219,$I188)&gt;CB$4,$W202/$I188,$W202-SUM($I219:CA219))))</f>
        <v>0</v>
      </c>
      <c r="CC219" s="31">
        <f>IF($I188="n/a",0,IF(CC$4&lt;=$C219,0,IF(SUM($C219,$I188)&gt;CC$4,$W202/$I188,$W202-SUM($I219:CB219))))</f>
        <v>0</v>
      </c>
      <c r="CD219" s="31">
        <f>IF($I188="n/a",0,IF(CD$4&lt;=$C219,0,IF(SUM($C219,$I188)&gt;CD$4,$W202/$I188,$W202-SUM($I219:CC219))))</f>
        <v>0</v>
      </c>
      <c r="CE219" s="31">
        <f>IF($I188="n/a",0,IF(CE$4&lt;=$C219,0,IF(SUM($C219,$I188)&gt;CE$4,$W202/$I188,$W202-SUM($I219:CD219))))</f>
        <v>0</v>
      </c>
      <c r="CF219" s="31">
        <f>IF($I188="n/a",0,IF(CF$4&lt;=$C219,0,IF(SUM($C219,$I188)&gt;CF$4,$W202/$I188,$W202-SUM($I219:CE219))))</f>
        <v>0</v>
      </c>
    </row>
    <row r="220" spans="1:84" s="153" customFormat="1" ht="12.75" customHeight="1">
      <c r="A220"/>
      <c r="C220" s="197">
        <v>2030</v>
      </c>
      <c r="D220" s="21" t="s">
        <v>59</v>
      </c>
      <c r="E220" s="21" t="s">
        <v>185</v>
      </c>
      <c r="I220" s="31"/>
      <c r="J220" s="31">
        <f>IF($I188="n/a",0,IF(J$4&lt;=$C220,0,IF(SUM($C220,$I188)&gt;J$4,$X202/$I188,$X202-SUM($I220:I220))))</f>
        <v>0</v>
      </c>
      <c r="K220" s="31">
        <f>IF($I188="n/a",0,IF(K$4&lt;=$C220,0,IF(SUM($C220,$I188)&gt;K$4,$X202/$I188,$X202-SUM($I220:J220))))</f>
        <v>0</v>
      </c>
      <c r="L220" s="31">
        <f>IF($I188="n/a",0,IF(L$4&lt;=$C220,0,IF(SUM($C220,$I188)&gt;L$4,$X202/$I188,$X202-SUM($I220:K220))))</f>
        <v>0</v>
      </c>
      <c r="M220" s="31">
        <f>IF($I188="n/a",0,IF(M$4&lt;=$C220,0,IF(SUM($C220,$I188)&gt;M$4,$X202/$I188,$X202-SUM($I220:L220))))</f>
        <v>0</v>
      </c>
      <c r="N220" s="31">
        <f>IF($I188="n/a",0,IF(N$4&lt;=$C220,0,IF(SUM($C220,$I188)&gt;N$4,$X202/$I188,$X202-SUM($I220:M220))))</f>
        <v>0</v>
      </c>
      <c r="O220" s="31">
        <f>IF($I188="n/a",0,IF(O$4&lt;=$C220,0,IF(SUM($C220,$I188)&gt;O$4,$X202/$I188,$X202-SUM($I220:N220))))</f>
        <v>0</v>
      </c>
      <c r="P220" s="31">
        <f>IF($I188="n/a",0,IF(P$4&lt;=$C220,0,IF(SUM($C220,$I188)&gt;P$4,$X202/$I188,$X202-SUM($I220:O220))))</f>
        <v>0</v>
      </c>
      <c r="Q220" s="31">
        <f>IF($I188="n/a",0,IF(Q$4&lt;=$C220,0,IF(SUM($C220,$I188)&gt;Q$4,$X202/$I188,$X202-SUM($I220:P220))))</f>
        <v>0</v>
      </c>
      <c r="R220" s="31">
        <f>IF($I188="n/a",0,IF(R$4&lt;=$C220,0,IF(SUM($C220,$I188)&gt;R$4,$X202/$I188,$X202-SUM($I220:Q220))))</f>
        <v>0</v>
      </c>
      <c r="S220" s="31">
        <f>IF($I188="n/a",0,IF(S$4&lt;=$C220,0,IF(SUM($C220,$I188)&gt;S$4,$X202/$I188,$X202-SUM($I220:R220))))</f>
        <v>0</v>
      </c>
      <c r="T220" s="31">
        <f>IF($I188="n/a",0,IF(T$4&lt;=$C220,0,IF(SUM($C220,$I188)&gt;T$4,$X202/$I188,$X202-SUM($I220:S220))))</f>
        <v>0</v>
      </c>
      <c r="U220" s="31">
        <f>IF($I188="n/a",0,IF(U$4&lt;=$C220,0,IF(SUM($C220,$I188)&gt;U$4,$X202/$I188,$X202-SUM($I220:T220))))</f>
        <v>0</v>
      </c>
      <c r="V220" s="31">
        <f>IF($I188="n/a",0,IF(V$4&lt;=$C220,0,IF(SUM($C220,$I188)&gt;V$4,$X202/$I188,$X202-SUM($I220:U220))))</f>
        <v>0</v>
      </c>
      <c r="W220" s="31">
        <f>IF($I188="n/a",0,IF(W$4&lt;=$C220,0,IF(SUM($C220,$I188)&gt;W$4,$X202/$I188,$X202-SUM($I220:V220))))</f>
        <v>0</v>
      </c>
      <c r="X220" s="31">
        <f>IF($I188="n/a",0,IF(X$4&lt;=$C220,0,IF(SUM($C220,$I188)&gt;X$4,$X202/$I188,$X202-SUM($I220:W220))))</f>
        <v>0</v>
      </c>
      <c r="Y220" s="31">
        <f>IF($I188="n/a",0,IF(Y$4&lt;=$C220,0,IF(SUM($C220,$I188)&gt;Y$4,$X202/$I188,$X202-SUM($I220:X220))))</f>
        <v>0</v>
      </c>
      <c r="Z220" s="31">
        <f>IF($I188="n/a",0,IF(Z$4&lt;=$C220,0,IF(SUM($C220,$I188)&gt;Z$4,$X202/$I188,$X202-SUM($I220:Y220))))</f>
        <v>0</v>
      </c>
      <c r="AA220" s="31">
        <f>IF($I188="n/a",0,IF(AA$4&lt;=$C220,0,IF(SUM($C220,$I188)&gt;AA$4,$X202/$I188,$X202-SUM($I220:Z220))))</f>
        <v>0</v>
      </c>
      <c r="AB220" s="31">
        <f>IF($I188="n/a",0,IF(AB$4&lt;=$C220,0,IF(SUM($C220,$I188)&gt;AB$4,$X202/$I188,$X202-SUM($I220:AA220))))</f>
        <v>0</v>
      </c>
      <c r="AC220" s="31">
        <f>IF($I188="n/a",0,IF(AC$4&lt;=$C220,0,IF(SUM($C220,$I188)&gt;AC$4,$X202/$I188,$X202-SUM($I220:AB220))))</f>
        <v>0</v>
      </c>
      <c r="AD220" s="31">
        <f>IF($I188="n/a",0,IF(AD$4&lt;=$C220,0,IF(SUM($C220,$I188)&gt;AD$4,$X202/$I188,$X202-SUM($I220:AC220))))</f>
        <v>0</v>
      </c>
      <c r="AE220" s="31">
        <f>IF($I188="n/a",0,IF(AE$4&lt;=$C220,0,IF(SUM($C220,$I188)&gt;AE$4,$X202/$I188,$X202-SUM($I220:AD220))))</f>
        <v>0</v>
      </c>
      <c r="AF220" s="31">
        <f>IF($I188="n/a",0,IF(AF$4&lt;=$C220,0,IF(SUM($C220,$I188)&gt;AF$4,$X202/$I188,$X202-SUM($I220:AE220))))</f>
        <v>0</v>
      </c>
      <c r="AG220" s="31">
        <f>IF($I188="n/a",0,IF(AG$4&lt;=$C220,0,IF(SUM($C220,$I188)&gt;AG$4,$X202/$I188,$X202-SUM($I220:AF220))))</f>
        <v>0</v>
      </c>
      <c r="AH220" s="31">
        <f>IF($I188="n/a",0,IF(AH$4&lt;=$C220,0,IF(SUM($C220,$I188)&gt;AH$4,$X202/$I188,$X202-SUM($I220:AG220))))</f>
        <v>0</v>
      </c>
      <c r="AI220" s="31">
        <f>IF($I188="n/a",0,IF(AI$4&lt;=$C220,0,IF(SUM($C220,$I188)&gt;AI$4,$X202/$I188,$X202-SUM($I220:AH220))))</f>
        <v>0</v>
      </c>
      <c r="AJ220" s="31">
        <f>IF($I188="n/a",0,IF(AJ$4&lt;=$C220,0,IF(SUM($C220,$I188)&gt;AJ$4,$X202/$I188,$X202-SUM($I220:AI220))))</f>
        <v>0</v>
      </c>
      <c r="AK220" s="31">
        <f>IF($I188="n/a",0,IF(AK$4&lt;=$C220,0,IF(SUM($C220,$I188)&gt;AK$4,$X202/$I188,$X202-SUM($I220:AJ220))))</f>
        <v>0</v>
      </c>
      <c r="AL220" s="31">
        <f>IF($I188="n/a",0,IF(AL$4&lt;=$C220,0,IF(SUM($C220,$I188)&gt;AL$4,$X202/$I188,$X202-SUM($I220:AK220))))</f>
        <v>0</v>
      </c>
      <c r="AM220" s="31">
        <f>IF($I188="n/a",0,IF(AM$4&lt;=$C220,0,IF(SUM($C220,$I188)&gt;AM$4,$X202/$I188,$X202-SUM($I220:AL220))))</f>
        <v>0</v>
      </c>
      <c r="AN220" s="31">
        <f>IF($I188="n/a",0,IF(AN$4&lt;=$C220,0,IF(SUM($C220,$I188)&gt;AN$4,$X202/$I188,$X202-SUM($I220:AM220))))</f>
        <v>0</v>
      </c>
      <c r="AO220" s="31">
        <f>IF($I188="n/a",0,IF(AO$4&lt;=$C220,0,IF(SUM($C220,$I188)&gt;AO$4,$X202/$I188,$X202-SUM($I220:AN220))))</f>
        <v>0</v>
      </c>
      <c r="AP220" s="31">
        <f>IF($I188="n/a",0,IF(AP$4&lt;=$C220,0,IF(SUM($C220,$I188)&gt;AP$4,$X202/$I188,$X202-SUM($I220:AO220))))</f>
        <v>0</v>
      </c>
      <c r="AQ220" s="31">
        <f>IF($I188="n/a",0,IF(AQ$4&lt;=$C220,0,IF(SUM($C220,$I188)&gt;AQ$4,$X202/$I188,$X202-SUM($I220:AP220))))</f>
        <v>0</v>
      </c>
      <c r="AR220" s="31">
        <f>IF($I188="n/a",0,IF(AR$4&lt;=$C220,0,IF(SUM($C220,$I188)&gt;AR$4,$X202/$I188,$X202-SUM($I220:AQ220))))</f>
        <v>0</v>
      </c>
      <c r="AS220" s="31">
        <f>IF($I188="n/a",0,IF(AS$4&lt;=$C220,0,IF(SUM($C220,$I188)&gt;AS$4,$X202/$I188,$X202-SUM($I220:AR220))))</f>
        <v>0</v>
      </c>
      <c r="AT220" s="31">
        <f>IF($I188="n/a",0,IF(AT$4&lt;=$C220,0,IF(SUM($C220,$I188)&gt;AT$4,$X202/$I188,$X202-SUM($I220:AS220))))</f>
        <v>0</v>
      </c>
      <c r="AU220" s="31">
        <f>IF($I188="n/a",0,IF(AU$4&lt;=$C220,0,IF(SUM($C220,$I188)&gt;AU$4,$X202/$I188,$X202-SUM($I220:AT220))))</f>
        <v>0</v>
      </c>
      <c r="AV220" s="31">
        <f>IF($I188="n/a",0,IF(AV$4&lt;=$C220,0,IF(SUM($C220,$I188)&gt;AV$4,$X202/$I188,$X202-SUM($I220:AU220))))</f>
        <v>0</v>
      </c>
      <c r="AW220" s="31">
        <f>IF($I188="n/a",0,IF(AW$4&lt;=$C220,0,IF(SUM($C220,$I188)&gt;AW$4,$X202/$I188,$X202-SUM($I220:AV220))))</f>
        <v>0</v>
      </c>
      <c r="AX220" s="31">
        <f>IF($I188="n/a",0,IF(AX$4&lt;=$C220,0,IF(SUM($C220,$I188)&gt;AX$4,$X202/$I188,$X202-SUM($I220:AW220))))</f>
        <v>0</v>
      </c>
      <c r="AY220" s="31">
        <f>IF($I188="n/a",0,IF(AY$4&lt;=$C220,0,IF(SUM($C220,$I188)&gt;AY$4,$X202/$I188,$X202-SUM($I220:AX220))))</f>
        <v>0</v>
      </c>
      <c r="AZ220" s="31">
        <f>IF($I188="n/a",0,IF(AZ$4&lt;=$C220,0,IF(SUM($C220,$I188)&gt;AZ$4,$X202/$I188,$X202-SUM($I220:AY220))))</f>
        <v>0</v>
      </c>
      <c r="BA220" s="31">
        <f>IF($I188="n/a",0,IF(BA$4&lt;=$C220,0,IF(SUM($C220,$I188)&gt;BA$4,$X202/$I188,$X202-SUM($I220:AZ220))))</f>
        <v>0</v>
      </c>
      <c r="BB220" s="31">
        <f>IF($I188="n/a",0,IF(BB$4&lt;=$C220,0,IF(SUM($C220,$I188)&gt;BB$4,$X202/$I188,$X202-SUM($I220:BA220))))</f>
        <v>0</v>
      </c>
      <c r="BC220" s="31">
        <f>IF($I188="n/a",0,IF(BC$4&lt;=$C220,0,IF(SUM($C220,$I188)&gt;BC$4,$X202/$I188,$X202-SUM($I220:BB220))))</f>
        <v>0</v>
      </c>
      <c r="BD220" s="31">
        <f>IF($I188="n/a",0,IF(BD$4&lt;=$C220,0,IF(SUM($C220,$I188)&gt;BD$4,$X202/$I188,$X202-SUM($I220:BC220))))</f>
        <v>0</v>
      </c>
      <c r="BE220" s="31">
        <f>IF($I188="n/a",0,IF(BE$4&lt;=$C220,0,IF(SUM($C220,$I188)&gt;BE$4,$X202/$I188,$X202-SUM($I220:BD220))))</f>
        <v>0</v>
      </c>
      <c r="BF220" s="31">
        <f>IF($I188="n/a",0,IF(BF$4&lt;=$C220,0,IF(SUM($C220,$I188)&gt;BF$4,$X202/$I188,$X202-SUM($I220:BE220))))</f>
        <v>0</v>
      </c>
      <c r="BG220" s="31">
        <f>IF($I188="n/a",0,IF(BG$4&lt;=$C220,0,IF(SUM($C220,$I188)&gt;BG$4,$X202/$I188,$X202-SUM($I220:BF220))))</f>
        <v>0</v>
      </c>
      <c r="BH220" s="31">
        <f>IF($I188="n/a",0,IF(BH$4&lt;=$C220,0,IF(SUM($C220,$I188)&gt;BH$4,$X202/$I188,$X202-SUM($I220:BG220))))</f>
        <v>0</v>
      </c>
      <c r="BI220" s="31">
        <f>IF($I188="n/a",0,IF(BI$4&lt;=$C220,0,IF(SUM($C220,$I188)&gt;BI$4,$X202/$I188,$X202-SUM($I220:BH220))))</f>
        <v>0</v>
      </c>
      <c r="BJ220" s="31">
        <f>IF($I188="n/a",0,IF(BJ$4&lt;=$C220,0,IF(SUM($C220,$I188)&gt;BJ$4,$X202/$I188,$X202-SUM($I220:BI220))))</f>
        <v>0</v>
      </c>
      <c r="BK220" s="31">
        <f>IF($I188="n/a",0,IF(BK$4&lt;=$C220,0,IF(SUM($C220,$I188)&gt;BK$4,$X202/$I188,$X202-SUM($I220:BJ220))))</f>
        <v>0</v>
      </c>
      <c r="BL220" s="31">
        <f>IF($I188="n/a",0,IF(BL$4&lt;=$C220,0,IF(SUM($C220,$I188)&gt;BL$4,$X202/$I188,$X202-SUM($I220:BK220))))</f>
        <v>0</v>
      </c>
      <c r="BM220" s="31">
        <f>IF($I188="n/a",0,IF(BM$4&lt;=$C220,0,IF(SUM($C220,$I188)&gt;BM$4,$X202/$I188,$X202-SUM($I220:BL220))))</f>
        <v>0</v>
      </c>
      <c r="BN220" s="31">
        <f>IF($I188="n/a",0,IF(BN$4&lt;=$C220,0,IF(SUM($C220,$I188)&gt;BN$4,$X202/$I188,$X202-SUM($I220:BM220))))</f>
        <v>0</v>
      </c>
      <c r="BO220" s="31">
        <f>IF($I188="n/a",0,IF(BO$4&lt;=$C220,0,IF(SUM($C220,$I188)&gt;BO$4,$X202/$I188,$X202-SUM($I220:BN220))))</f>
        <v>0</v>
      </c>
      <c r="BP220" s="31">
        <f>IF($I188="n/a",0,IF(BP$4&lt;=$C220,0,IF(SUM($C220,$I188)&gt;BP$4,$X202/$I188,$X202-SUM($I220:BO220))))</f>
        <v>0</v>
      </c>
      <c r="BQ220" s="31">
        <f>IF($I188="n/a",0,IF(BQ$4&lt;=$C220,0,IF(SUM($C220,$I188)&gt;BQ$4,$X202/$I188,$X202-SUM($I220:BP220))))</f>
        <v>0</v>
      </c>
      <c r="BR220" s="31">
        <f>IF($I188="n/a",0,IF(BR$4&lt;=$C220,0,IF(SUM($C220,$I188)&gt;BR$4,$X202/$I188,$X202-SUM($I220:BQ220))))</f>
        <v>0</v>
      </c>
      <c r="BS220" s="31">
        <f>IF($I188="n/a",0,IF(BS$4&lt;=$C220,0,IF(SUM($C220,$I188)&gt;BS$4,$X202/$I188,$X202-SUM($I220:BR220))))</f>
        <v>0</v>
      </c>
      <c r="BT220" s="31">
        <f>IF($I188="n/a",0,IF(BT$4&lt;=$C220,0,IF(SUM($C220,$I188)&gt;BT$4,$X202/$I188,$X202-SUM($I220:BS220))))</f>
        <v>0</v>
      </c>
      <c r="BU220" s="31">
        <f>IF($I188="n/a",0,IF(BU$4&lt;=$C220,0,IF(SUM($C220,$I188)&gt;BU$4,$X202/$I188,$X202-SUM($I220:BT220))))</f>
        <v>0</v>
      </c>
      <c r="BV220" s="31">
        <f>IF($I188="n/a",0,IF(BV$4&lt;=$C220,0,IF(SUM($C220,$I188)&gt;BV$4,$X202/$I188,$X202-SUM($I220:BU220))))</f>
        <v>0</v>
      </c>
      <c r="BW220" s="31">
        <f>IF($I188="n/a",0,IF(BW$4&lt;=$C220,0,IF(SUM($C220,$I188)&gt;BW$4,$X202/$I188,$X202-SUM($I220:BV220))))</f>
        <v>0</v>
      </c>
      <c r="BX220" s="31">
        <f>IF($I188="n/a",0,IF(BX$4&lt;=$C220,0,IF(SUM($C220,$I188)&gt;BX$4,$X202/$I188,$X202-SUM($I220:BW220))))</f>
        <v>0</v>
      </c>
      <c r="BY220" s="31">
        <f>IF($I188="n/a",0,IF(BY$4&lt;=$C220,0,IF(SUM($C220,$I188)&gt;BY$4,$X202/$I188,$X202-SUM($I220:BX220))))</f>
        <v>0</v>
      </c>
      <c r="BZ220" s="31">
        <f>IF($I188="n/a",0,IF(BZ$4&lt;=$C220,0,IF(SUM($C220,$I188)&gt;BZ$4,$X202/$I188,$X202-SUM($I220:BY220))))</f>
        <v>0</v>
      </c>
      <c r="CA220" s="31">
        <f>IF($I188="n/a",0,IF(CA$4&lt;=$C220,0,IF(SUM($C220,$I188)&gt;CA$4,$X202/$I188,$X202-SUM($I220:BZ220))))</f>
        <v>0</v>
      </c>
      <c r="CB220" s="31">
        <f>IF($I188="n/a",0,IF(CB$4&lt;=$C220,0,IF(SUM($C220,$I188)&gt;CB$4,$X202/$I188,$X202-SUM($I220:CA220))))</f>
        <v>0</v>
      </c>
      <c r="CC220" s="31">
        <f>IF($I188="n/a",0,IF(CC$4&lt;=$C220,0,IF(SUM($C220,$I188)&gt;CC$4,$X202/$I188,$X202-SUM($I220:CB220))))</f>
        <v>0</v>
      </c>
      <c r="CD220" s="31">
        <f>IF($I188="n/a",0,IF(CD$4&lt;=$C220,0,IF(SUM($C220,$I188)&gt;CD$4,$X202/$I188,$X202-SUM($I220:CC220))))</f>
        <v>0</v>
      </c>
      <c r="CE220" s="31">
        <f>IF($I188="n/a",0,IF(CE$4&lt;=$C220,0,IF(SUM($C220,$I188)&gt;CE$4,$X202/$I188,$X202-SUM($I220:CD220))))</f>
        <v>0</v>
      </c>
      <c r="CF220" s="31">
        <f>IF($I188="n/a",0,IF(CF$4&lt;=$C220,0,IF(SUM($C220,$I188)&gt;CF$4,$X202/$I188,$X202-SUM($I220:CE220))))</f>
        <v>0</v>
      </c>
    </row>
    <row r="221" spans="1:84" s="153" customFormat="1" ht="12.75" customHeight="1">
      <c r="A221"/>
      <c r="C221" s="197">
        <v>2031</v>
      </c>
      <c r="D221" s="21" t="s">
        <v>60</v>
      </c>
      <c r="E221" s="21" t="s">
        <v>185</v>
      </c>
      <c r="I221" s="31"/>
      <c r="J221" s="31">
        <f>IF($I188="n/a",0,IF(J$4&lt;=$C221,0,IF(SUM($C221,$I188)&gt;J$4,$Y202/$I188,$Y202-SUM($I221:I221))))</f>
        <v>0</v>
      </c>
      <c r="K221" s="31">
        <f>IF($I188="n/a",0,IF(K$4&lt;=$C221,0,IF(SUM($C221,$I188)&gt;K$4,$Y202/$I188,$Y202-SUM($I221:J221))))</f>
        <v>0</v>
      </c>
      <c r="L221" s="31">
        <f>IF($I188="n/a",0,IF(L$4&lt;=$C221,0,IF(SUM($C221,$I188)&gt;L$4,$Y202/$I188,$Y202-SUM($I221:K221))))</f>
        <v>0</v>
      </c>
      <c r="M221" s="31">
        <f>IF($I188="n/a",0,IF(M$4&lt;=$C221,0,IF(SUM($C221,$I188)&gt;M$4,$Y202/$I188,$Y202-SUM($I221:L221))))</f>
        <v>0</v>
      </c>
      <c r="N221" s="31">
        <f>IF($I188="n/a",0,IF(N$4&lt;=$C221,0,IF(SUM($C221,$I188)&gt;N$4,$Y202/$I188,$Y202-SUM($I221:M221))))</f>
        <v>0</v>
      </c>
      <c r="O221" s="31">
        <f>IF($I188="n/a",0,IF(O$4&lt;=$C221,0,IF(SUM($C221,$I188)&gt;O$4,$Y202/$I188,$Y202-SUM($I221:N221))))</f>
        <v>0</v>
      </c>
      <c r="P221" s="31">
        <f>IF($I188="n/a",0,IF(P$4&lt;=$C221,0,IF(SUM($C221,$I188)&gt;P$4,$Y202/$I188,$Y202-SUM($I221:O221))))</f>
        <v>0</v>
      </c>
      <c r="Q221" s="31">
        <f>IF($I188="n/a",0,IF(Q$4&lt;=$C221,0,IF(SUM($C221,$I188)&gt;Q$4,$Y202/$I188,$Y202-SUM($I221:P221))))</f>
        <v>0</v>
      </c>
      <c r="R221" s="31">
        <f>IF($I188="n/a",0,IF(R$4&lt;=$C221,0,IF(SUM($C221,$I188)&gt;R$4,$Y202/$I188,$Y202-SUM($I221:Q221))))</f>
        <v>0</v>
      </c>
      <c r="S221" s="31">
        <f>IF($I188="n/a",0,IF(S$4&lt;=$C221,0,IF(SUM($C221,$I188)&gt;S$4,$Y202/$I188,$Y202-SUM($I221:R221))))</f>
        <v>0</v>
      </c>
      <c r="T221" s="31">
        <f>IF($I188="n/a",0,IF(T$4&lt;=$C221,0,IF(SUM($C221,$I188)&gt;T$4,$Y202/$I188,$Y202-SUM($I221:S221))))</f>
        <v>0</v>
      </c>
      <c r="U221" s="31">
        <f>IF($I188="n/a",0,IF(U$4&lt;=$C221,0,IF(SUM($C221,$I188)&gt;U$4,$Y202/$I188,$Y202-SUM($I221:T221))))</f>
        <v>0</v>
      </c>
      <c r="V221" s="31">
        <f>IF($I188="n/a",0,IF(V$4&lt;=$C221,0,IF(SUM($C221,$I188)&gt;V$4,$Y202/$I188,$Y202-SUM($I221:U221))))</f>
        <v>0</v>
      </c>
      <c r="W221" s="31">
        <f>IF($I188="n/a",0,IF(W$4&lt;=$C221,0,IF(SUM($C221,$I188)&gt;W$4,$Y202/$I188,$Y202-SUM($I221:V221))))</f>
        <v>0</v>
      </c>
      <c r="X221" s="31">
        <f>IF($I188="n/a",0,IF(X$4&lt;=$C221,0,IF(SUM($C221,$I188)&gt;X$4,$Y202/$I188,$Y202-SUM($I221:W221))))</f>
        <v>0</v>
      </c>
      <c r="Y221" s="31">
        <f>IF($I188="n/a",0,IF(Y$4&lt;=$C221,0,IF(SUM($C221,$I188)&gt;Y$4,$Y202/$I188,$Y202-SUM($I221:X221))))</f>
        <v>0</v>
      </c>
      <c r="Z221" s="31">
        <f>IF($I188="n/a",0,IF(Z$4&lt;=$C221,0,IF(SUM($C221,$I188)&gt;Z$4,$Y202/$I188,$Y202-SUM($I221:Y221))))</f>
        <v>0</v>
      </c>
      <c r="AA221" s="31">
        <f>IF($I188="n/a",0,IF(AA$4&lt;=$C221,0,IF(SUM($C221,$I188)&gt;AA$4,$Y202/$I188,$Y202-SUM($I221:Z221))))</f>
        <v>0</v>
      </c>
      <c r="AB221" s="31">
        <f>IF($I188="n/a",0,IF(AB$4&lt;=$C221,0,IF(SUM($C221,$I188)&gt;AB$4,$Y202/$I188,$Y202-SUM($I221:AA221))))</f>
        <v>0</v>
      </c>
      <c r="AC221" s="31">
        <f>IF($I188="n/a",0,IF(AC$4&lt;=$C221,0,IF(SUM($C221,$I188)&gt;AC$4,$Y202/$I188,$Y202-SUM($I221:AB221))))</f>
        <v>0</v>
      </c>
      <c r="AD221" s="31">
        <f>IF($I188="n/a",0,IF(AD$4&lt;=$C221,0,IF(SUM($C221,$I188)&gt;AD$4,$Y202/$I188,$Y202-SUM($I221:AC221))))</f>
        <v>0</v>
      </c>
      <c r="AE221" s="31">
        <f>IF($I188="n/a",0,IF(AE$4&lt;=$C221,0,IF(SUM($C221,$I188)&gt;AE$4,$Y202/$I188,$Y202-SUM($I221:AD221))))</f>
        <v>0</v>
      </c>
      <c r="AF221" s="31">
        <f>IF($I188="n/a",0,IF(AF$4&lt;=$C221,0,IF(SUM($C221,$I188)&gt;AF$4,$Y202/$I188,$Y202-SUM($I221:AE221))))</f>
        <v>0</v>
      </c>
      <c r="AG221" s="31">
        <f>IF($I188="n/a",0,IF(AG$4&lt;=$C221,0,IF(SUM($C221,$I188)&gt;AG$4,$Y202/$I188,$Y202-SUM($I221:AF221))))</f>
        <v>0</v>
      </c>
      <c r="AH221" s="31">
        <f>IF($I188="n/a",0,IF(AH$4&lt;=$C221,0,IF(SUM($C221,$I188)&gt;AH$4,$Y202/$I188,$Y202-SUM($I221:AG221))))</f>
        <v>0</v>
      </c>
      <c r="AI221" s="31">
        <f>IF($I188="n/a",0,IF(AI$4&lt;=$C221,0,IF(SUM($C221,$I188)&gt;AI$4,$Y202/$I188,$Y202-SUM($I221:AH221))))</f>
        <v>0</v>
      </c>
      <c r="AJ221" s="31">
        <f>IF($I188="n/a",0,IF(AJ$4&lt;=$C221,0,IF(SUM($C221,$I188)&gt;AJ$4,$Y202/$I188,$Y202-SUM($I221:AI221))))</f>
        <v>0</v>
      </c>
      <c r="AK221" s="31">
        <f>IF($I188="n/a",0,IF(AK$4&lt;=$C221,0,IF(SUM($C221,$I188)&gt;AK$4,$Y202/$I188,$Y202-SUM($I221:AJ221))))</f>
        <v>0</v>
      </c>
      <c r="AL221" s="31">
        <f>IF($I188="n/a",0,IF(AL$4&lt;=$C221,0,IF(SUM($C221,$I188)&gt;AL$4,$Y202/$I188,$Y202-SUM($I221:AK221))))</f>
        <v>0</v>
      </c>
      <c r="AM221" s="31">
        <f>IF($I188="n/a",0,IF(AM$4&lt;=$C221,0,IF(SUM($C221,$I188)&gt;AM$4,$Y202/$I188,$Y202-SUM($I221:AL221))))</f>
        <v>0</v>
      </c>
      <c r="AN221" s="31">
        <f>IF($I188="n/a",0,IF(AN$4&lt;=$C221,0,IF(SUM($C221,$I188)&gt;AN$4,$Y202/$I188,$Y202-SUM($I221:AM221))))</f>
        <v>0</v>
      </c>
      <c r="AO221" s="31">
        <f>IF($I188="n/a",0,IF(AO$4&lt;=$C221,0,IF(SUM($C221,$I188)&gt;AO$4,$Y202/$I188,$Y202-SUM($I221:AN221))))</f>
        <v>0</v>
      </c>
      <c r="AP221" s="31">
        <f>IF($I188="n/a",0,IF(AP$4&lt;=$C221,0,IF(SUM($C221,$I188)&gt;AP$4,$Y202/$I188,$Y202-SUM($I221:AO221))))</f>
        <v>0</v>
      </c>
      <c r="AQ221" s="31">
        <f>IF($I188="n/a",0,IF(AQ$4&lt;=$C221,0,IF(SUM($C221,$I188)&gt;AQ$4,$Y202/$I188,$Y202-SUM($I221:AP221))))</f>
        <v>0</v>
      </c>
      <c r="AR221" s="31">
        <f>IF($I188="n/a",0,IF(AR$4&lt;=$C221,0,IF(SUM($C221,$I188)&gt;AR$4,$Y202/$I188,$Y202-SUM($I221:AQ221))))</f>
        <v>0</v>
      </c>
      <c r="AS221" s="31">
        <f>IF($I188="n/a",0,IF(AS$4&lt;=$C221,0,IF(SUM($C221,$I188)&gt;AS$4,$Y202/$I188,$Y202-SUM($I221:AR221))))</f>
        <v>0</v>
      </c>
      <c r="AT221" s="31">
        <f>IF($I188="n/a",0,IF(AT$4&lt;=$C221,0,IF(SUM($C221,$I188)&gt;AT$4,$Y202/$I188,$Y202-SUM($I221:AS221))))</f>
        <v>0</v>
      </c>
      <c r="AU221" s="31">
        <f>IF($I188="n/a",0,IF(AU$4&lt;=$C221,0,IF(SUM($C221,$I188)&gt;AU$4,$Y202/$I188,$Y202-SUM($I221:AT221))))</f>
        <v>0</v>
      </c>
      <c r="AV221" s="31">
        <f>IF($I188="n/a",0,IF(AV$4&lt;=$C221,0,IF(SUM($C221,$I188)&gt;AV$4,$Y202/$I188,$Y202-SUM($I221:AU221))))</f>
        <v>0</v>
      </c>
      <c r="AW221" s="31">
        <f>IF($I188="n/a",0,IF(AW$4&lt;=$C221,0,IF(SUM($C221,$I188)&gt;AW$4,$Y202/$I188,$Y202-SUM($I221:AV221))))</f>
        <v>0</v>
      </c>
      <c r="AX221" s="31">
        <f>IF($I188="n/a",0,IF(AX$4&lt;=$C221,0,IF(SUM($C221,$I188)&gt;AX$4,$Y202/$I188,$Y202-SUM($I221:AW221))))</f>
        <v>0</v>
      </c>
      <c r="AY221" s="31">
        <f>IF($I188="n/a",0,IF(AY$4&lt;=$C221,0,IF(SUM($C221,$I188)&gt;AY$4,$Y202/$I188,$Y202-SUM($I221:AX221))))</f>
        <v>0</v>
      </c>
      <c r="AZ221" s="31">
        <f>IF($I188="n/a",0,IF(AZ$4&lt;=$C221,0,IF(SUM($C221,$I188)&gt;AZ$4,$Y202/$I188,$Y202-SUM($I221:AY221))))</f>
        <v>0</v>
      </c>
      <c r="BA221" s="31">
        <f>IF($I188="n/a",0,IF(BA$4&lt;=$C221,0,IF(SUM($C221,$I188)&gt;BA$4,$Y202/$I188,$Y202-SUM($I221:AZ221))))</f>
        <v>0</v>
      </c>
      <c r="BB221" s="31">
        <f>IF($I188="n/a",0,IF(BB$4&lt;=$C221,0,IF(SUM($C221,$I188)&gt;BB$4,$Y202/$I188,$Y202-SUM($I221:BA221))))</f>
        <v>0</v>
      </c>
      <c r="BC221" s="31">
        <f>IF($I188="n/a",0,IF(BC$4&lt;=$C221,0,IF(SUM($C221,$I188)&gt;BC$4,$Y202/$I188,$Y202-SUM($I221:BB221))))</f>
        <v>0</v>
      </c>
      <c r="BD221" s="31">
        <f>IF($I188="n/a",0,IF(BD$4&lt;=$C221,0,IF(SUM($C221,$I188)&gt;BD$4,$Y202/$I188,$Y202-SUM($I221:BC221))))</f>
        <v>0</v>
      </c>
      <c r="BE221" s="31">
        <f>IF($I188="n/a",0,IF(BE$4&lt;=$C221,0,IF(SUM($C221,$I188)&gt;BE$4,$Y202/$I188,$Y202-SUM($I221:BD221))))</f>
        <v>0</v>
      </c>
      <c r="BF221" s="31">
        <f>IF($I188="n/a",0,IF(BF$4&lt;=$C221,0,IF(SUM($C221,$I188)&gt;BF$4,$Y202/$I188,$Y202-SUM($I221:BE221))))</f>
        <v>0</v>
      </c>
      <c r="BG221" s="31">
        <f>IF($I188="n/a",0,IF(BG$4&lt;=$C221,0,IF(SUM($C221,$I188)&gt;BG$4,$Y202/$I188,$Y202-SUM($I221:BF221))))</f>
        <v>0</v>
      </c>
      <c r="BH221" s="31">
        <f>IF($I188="n/a",0,IF(BH$4&lt;=$C221,0,IF(SUM($C221,$I188)&gt;BH$4,$Y202/$I188,$Y202-SUM($I221:BG221))))</f>
        <v>0</v>
      </c>
      <c r="BI221" s="31">
        <f>IF($I188="n/a",0,IF(BI$4&lt;=$C221,0,IF(SUM($C221,$I188)&gt;BI$4,$Y202/$I188,$Y202-SUM($I221:BH221))))</f>
        <v>0</v>
      </c>
      <c r="BJ221" s="31">
        <f>IF($I188="n/a",0,IF(BJ$4&lt;=$C221,0,IF(SUM($C221,$I188)&gt;BJ$4,$Y202/$I188,$Y202-SUM($I221:BI221))))</f>
        <v>0</v>
      </c>
      <c r="BK221" s="31">
        <f>IF($I188="n/a",0,IF(BK$4&lt;=$C221,0,IF(SUM($C221,$I188)&gt;BK$4,$Y202/$I188,$Y202-SUM($I221:BJ221))))</f>
        <v>0</v>
      </c>
      <c r="BL221" s="31">
        <f>IF($I188="n/a",0,IF(BL$4&lt;=$C221,0,IF(SUM($C221,$I188)&gt;BL$4,$Y202/$I188,$Y202-SUM($I221:BK221))))</f>
        <v>0</v>
      </c>
      <c r="BM221" s="31">
        <f>IF($I188="n/a",0,IF(BM$4&lt;=$C221,0,IF(SUM($C221,$I188)&gt;BM$4,$Y202/$I188,$Y202-SUM($I221:BL221))))</f>
        <v>0</v>
      </c>
      <c r="BN221" s="31">
        <f>IF($I188="n/a",0,IF(BN$4&lt;=$C221,0,IF(SUM($C221,$I188)&gt;BN$4,$Y202/$I188,$Y202-SUM($I221:BM221))))</f>
        <v>0</v>
      </c>
      <c r="BO221" s="31">
        <f>IF($I188="n/a",0,IF(BO$4&lt;=$C221,0,IF(SUM($C221,$I188)&gt;BO$4,$Y202/$I188,$Y202-SUM($I221:BN221))))</f>
        <v>0</v>
      </c>
      <c r="BP221" s="31">
        <f>IF($I188="n/a",0,IF(BP$4&lt;=$C221,0,IF(SUM($C221,$I188)&gt;BP$4,$Y202/$I188,$Y202-SUM($I221:BO221))))</f>
        <v>0</v>
      </c>
      <c r="BQ221" s="31">
        <f>IF($I188="n/a",0,IF(BQ$4&lt;=$C221,0,IF(SUM($C221,$I188)&gt;BQ$4,$Y202/$I188,$Y202-SUM($I221:BP221))))</f>
        <v>0</v>
      </c>
      <c r="BR221" s="31">
        <f>IF($I188="n/a",0,IF(BR$4&lt;=$C221,0,IF(SUM($C221,$I188)&gt;BR$4,$Y202/$I188,$Y202-SUM($I221:BQ221))))</f>
        <v>0</v>
      </c>
      <c r="BS221" s="31">
        <f>IF($I188="n/a",0,IF(BS$4&lt;=$C221,0,IF(SUM($C221,$I188)&gt;BS$4,$Y202/$I188,$Y202-SUM($I221:BR221))))</f>
        <v>0</v>
      </c>
      <c r="BT221" s="31">
        <f>IF($I188="n/a",0,IF(BT$4&lt;=$C221,0,IF(SUM($C221,$I188)&gt;BT$4,$Y202/$I188,$Y202-SUM($I221:BS221))))</f>
        <v>0</v>
      </c>
      <c r="BU221" s="31">
        <f>IF($I188="n/a",0,IF(BU$4&lt;=$C221,0,IF(SUM($C221,$I188)&gt;BU$4,$Y202/$I188,$Y202-SUM($I221:BT221))))</f>
        <v>0</v>
      </c>
      <c r="BV221" s="31">
        <f>IF($I188="n/a",0,IF(BV$4&lt;=$C221,0,IF(SUM($C221,$I188)&gt;BV$4,$Y202/$I188,$Y202-SUM($I221:BU221))))</f>
        <v>0</v>
      </c>
      <c r="BW221" s="31">
        <f>IF($I188="n/a",0,IF(BW$4&lt;=$C221,0,IF(SUM($C221,$I188)&gt;BW$4,$Y202/$I188,$Y202-SUM($I221:BV221))))</f>
        <v>0</v>
      </c>
      <c r="BX221" s="31">
        <f>IF($I188="n/a",0,IF(BX$4&lt;=$C221,0,IF(SUM($C221,$I188)&gt;BX$4,$Y202/$I188,$Y202-SUM($I221:BW221))))</f>
        <v>0</v>
      </c>
      <c r="BY221" s="31">
        <f>IF($I188="n/a",0,IF(BY$4&lt;=$C221,0,IF(SUM($C221,$I188)&gt;BY$4,$Y202/$I188,$Y202-SUM($I221:BX221))))</f>
        <v>0</v>
      </c>
      <c r="BZ221" s="31">
        <f>IF($I188="n/a",0,IF(BZ$4&lt;=$C221,0,IF(SUM($C221,$I188)&gt;BZ$4,$Y202/$I188,$Y202-SUM($I221:BY221))))</f>
        <v>0</v>
      </c>
      <c r="CA221" s="31">
        <f>IF($I188="n/a",0,IF(CA$4&lt;=$C221,0,IF(SUM($C221,$I188)&gt;CA$4,$Y202/$I188,$Y202-SUM($I221:BZ221))))</f>
        <v>0</v>
      </c>
      <c r="CB221" s="31">
        <f>IF($I188="n/a",0,IF(CB$4&lt;=$C221,0,IF(SUM($C221,$I188)&gt;CB$4,$Y202/$I188,$Y202-SUM($I221:CA221))))</f>
        <v>0</v>
      </c>
      <c r="CC221" s="31">
        <f>IF($I188="n/a",0,IF(CC$4&lt;=$C221,0,IF(SUM($C221,$I188)&gt;CC$4,$Y202/$I188,$Y202-SUM($I221:CB221))))</f>
        <v>0</v>
      </c>
      <c r="CD221" s="31">
        <f>IF($I188="n/a",0,IF(CD$4&lt;=$C221,0,IF(SUM($C221,$I188)&gt;CD$4,$Y202/$I188,$Y202-SUM($I221:CC221))))</f>
        <v>0</v>
      </c>
      <c r="CE221" s="31">
        <f>IF($I188="n/a",0,IF(CE$4&lt;=$C221,0,IF(SUM($C221,$I188)&gt;CE$4,$Y202/$I188,$Y202-SUM($I221:CD221))))</f>
        <v>0</v>
      </c>
      <c r="CF221" s="31">
        <f>IF($I188="n/a",0,IF(CF$4&lt;=$C221,0,IF(SUM($C221,$I188)&gt;CF$4,$Y202/$I188,$Y202-SUM($I221:CE221))))</f>
        <v>0</v>
      </c>
    </row>
    <row r="222" spans="1:84" s="153" customFormat="1" ht="12.75" customHeight="1">
      <c r="A222"/>
      <c r="C222" s="197">
        <v>2032</v>
      </c>
      <c r="D222" s="21" t="s">
        <v>61</v>
      </c>
      <c r="E222" s="21" t="s">
        <v>185</v>
      </c>
      <c r="I222" s="31"/>
      <c r="J222" s="31">
        <f>IF($I188="n/a",0,IF(J$4&lt;=$C222,0,IF(SUM($C222,$I188)&gt;J$4,$Z202/$I188,$Z202-SUM($I222:I222))))</f>
        <v>0</v>
      </c>
      <c r="K222" s="31">
        <f>IF($I188="n/a",0,IF(K$4&lt;=$C222,0,IF(SUM($C222,$I188)&gt;K$4,$Z202/$I188,$Z202-SUM($I222:J222))))</f>
        <v>0</v>
      </c>
      <c r="L222" s="31">
        <f>IF($I188="n/a",0,IF(L$4&lt;=$C222,0,IF(SUM($C222,$I188)&gt;L$4,$Z202/$I188,$Z202-SUM($I222:K222))))</f>
        <v>0</v>
      </c>
      <c r="M222" s="31">
        <f>IF($I188="n/a",0,IF(M$4&lt;=$C222,0,IF(SUM($C222,$I188)&gt;M$4,$Z202/$I188,$Z202-SUM($I222:L222))))</f>
        <v>0</v>
      </c>
      <c r="N222" s="31">
        <f>IF($I188="n/a",0,IF(N$4&lt;=$C222,0,IF(SUM($C222,$I188)&gt;N$4,$Z202/$I188,$Z202-SUM($I222:M222))))</f>
        <v>0</v>
      </c>
      <c r="O222" s="31">
        <f>IF($I188="n/a",0,IF(O$4&lt;=$C222,0,IF(SUM($C222,$I188)&gt;O$4,$Z202/$I188,$Z202-SUM($I222:N222))))</f>
        <v>0</v>
      </c>
      <c r="P222" s="31">
        <f>IF($I188="n/a",0,IF(P$4&lt;=$C222,0,IF(SUM($C222,$I188)&gt;P$4,$Z202/$I188,$Z202-SUM($I222:O222))))</f>
        <v>0</v>
      </c>
      <c r="Q222" s="31">
        <f>IF($I188="n/a",0,IF(Q$4&lt;=$C222,0,IF(SUM($C222,$I188)&gt;Q$4,$Z202/$I188,$Z202-SUM($I222:P222))))</f>
        <v>0</v>
      </c>
      <c r="R222" s="31">
        <f>IF($I188="n/a",0,IF(R$4&lt;=$C222,0,IF(SUM($C222,$I188)&gt;R$4,$Z202/$I188,$Z202-SUM($I222:Q222))))</f>
        <v>0</v>
      </c>
      <c r="S222" s="31">
        <f>IF($I188="n/a",0,IF(S$4&lt;=$C222,0,IF(SUM($C222,$I188)&gt;S$4,$Z202/$I188,$Z202-SUM($I222:R222))))</f>
        <v>0</v>
      </c>
      <c r="T222" s="31">
        <f>IF($I188="n/a",0,IF(T$4&lt;=$C222,0,IF(SUM($C222,$I188)&gt;T$4,$Z202/$I188,$Z202-SUM($I222:S222))))</f>
        <v>0</v>
      </c>
      <c r="U222" s="31">
        <f>IF($I188="n/a",0,IF(U$4&lt;=$C222,0,IF(SUM($C222,$I188)&gt;U$4,$Z202/$I188,$Z202-SUM($I222:T222))))</f>
        <v>0</v>
      </c>
      <c r="V222" s="31">
        <f>IF($I188="n/a",0,IF(V$4&lt;=$C222,0,IF(SUM($C222,$I188)&gt;V$4,$Z202/$I188,$Z202-SUM($I222:U222))))</f>
        <v>0</v>
      </c>
      <c r="W222" s="31">
        <f>IF($I188="n/a",0,IF(W$4&lt;=$C222,0,IF(SUM($C222,$I188)&gt;W$4,$Z202/$I188,$Z202-SUM($I222:V222))))</f>
        <v>0</v>
      </c>
      <c r="X222" s="31">
        <f>IF($I188="n/a",0,IF(X$4&lt;=$C222,0,IF(SUM($C222,$I188)&gt;X$4,$Z202/$I188,$Z202-SUM($I222:W222))))</f>
        <v>0</v>
      </c>
      <c r="Y222" s="31">
        <f>IF($I188="n/a",0,IF(Y$4&lt;=$C222,0,IF(SUM($C222,$I188)&gt;Y$4,$Z202/$I188,$Z202-SUM($I222:X222))))</f>
        <v>0</v>
      </c>
      <c r="Z222" s="31">
        <f>IF($I188="n/a",0,IF(Z$4&lt;=$C222,0,IF(SUM($C222,$I188)&gt;Z$4,$Z202/$I188,$Z202-SUM($I222:Y222))))</f>
        <v>0</v>
      </c>
      <c r="AA222" s="31">
        <f>IF($I188="n/a",0,IF(AA$4&lt;=$C222,0,IF(SUM($C222,$I188)&gt;AA$4,$Z202/$I188,$Z202-SUM($I222:Z222))))</f>
        <v>0</v>
      </c>
      <c r="AB222" s="31">
        <f>IF($I188="n/a",0,IF(AB$4&lt;=$C222,0,IF(SUM($C222,$I188)&gt;AB$4,$Z202/$I188,$Z202-SUM($I222:AA222))))</f>
        <v>0</v>
      </c>
      <c r="AC222" s="31">
        <f>IF($I188="n/a",0,IF(AC$4&lt;=$C222,0,IF(SUM($C222,$I188)&gt;AC$4,$Z202/$I188,$Z202-SUM($I222:AB222))))</f>
        <v>0</v>
      </c>
      <c r="AD222" s="31">
        <f>IF($I188="n/a",0,IF(AD$4&lt;=$C222,0,IF(SUM($C222,$I188)&gt;AD$4,$Z202/$I188,$Z202-SUM($I222:AC222))))</f>
        <v>0</v>
      </c>
      <c r="AE222" s="31">
        <f>IF($I188="n/a",0,IF(AE$4&lt;=$C222,0,IF(SUM($C222,$I188)&gt;AE$4,$Z202/$I188,$Z202-SUM($I222:AD222))))</f>
        <v>0</v>
      </c>
      <c r="AF222" s="31">
        <f>IF($I188="n/a",0,IF(AF$4&lt;=$C222,0,IF(SUM($C222,$I188)&gt;AF$4,$Z202/$I188,$Z202-SUM($I222:AE222))))</f>
        <v>0</v>
      </c>
      <c r="AG222" s="31">
        <f>IF($I188="n/a",0,IF(AG$4&lt;=$C222,0,IF(SUM($C222,$I188)&gt;AG$4,$Z202/$I188,$Z202-SUM($I222:AF222))))</f>
        <v>0</v>
      </c>
      <c r="AH222" s="31">
        <f>IF($I188="n/a",0,IF(AH$4&lt;=$C222,0,IF(SUM($C222,$I188)&gt;AH$4,$Z202/$I188,$Z202-SUM($I222:AG222))))</f>
        <v>0</v>
      </c>
      <c r="AI222" s="31">
        <f>IF($I188="n/a",0,IF(AI$4&lt;=$C222,0,IF(SUM($C222,$I188)&gt;AI$4,$Z202/$I188,$Z202-SUM($I222:AH222))))</f>
        <v>0</v>
      </c>
      <c r="AJ222" s="31">
        <f>IF($I188="n/a",0,IF(AJ$4&lt;=$C222,0,IF(SUM($C222,$I188)&gt;AJ$4,$Z202/$I188,$Z202-SUM($I222:AI222))))</f>
        <v>0</v>
      </c>
      <c r="AK222" s="31">
        <f>IF($I188="n/a",0,IF(AK$4&lt;=$C222,0,IF(SUM($C222,$I188)&gt;AK$4,$Z202/$I188,$Z202-SUM($I222:AJ222))))</f>
        <v>0</v>
      </c>
      <c r="AL222" s="31">
        <f>IF($I188="n/a",0,IF(AL$4&lt;=$C222,0,IF(SUM($C222,$I188)&gt;AL$4,$Z202/$I188,$Z202-SUM($I222:AK222))))</f>
        <v>0</v>
      </c>
      <c r="AM222" s="31">
        <f>IF($I188="n/a",0,IF(AM$4&lt;=$C222,0,IF(SUM($C222,$I188)&gt;AM$4,$Z202/$I188,$Z202-SUM($I222:AL222))))</f>
        <v>0</v>
      </c>
      <c r="AN222" s="31">
        <f>IF($I188="n/a",0,IF(AN$4&lt;=$C222,0,IF(SUM($C222,$I188)&gt;AN$4,$Z202/$I188,$Z202-SUM($I222:AM222))))</f>
        <v>0</v>
      </c>
      <c r="AO222" s="31">
        <f>IF($I188="n/a",0,IF(AO$4&lt;=$C222,0,IF(SUM($C222,$I188)&gt;AO$4,$Z202/$I188,$Z202-SUM($I222:AN222))))</f>
        <v>0</v>
      </c>
      <c r="AP222" s="31">
        <f>IF($I188="n/a",0,IF(AP$4&lt;=$C222,0,IF(SUM($C222,$I188)&gt;AP$4,$Z202/$I188,$Z202-SUM($I222:AO222))))</f>
        <v>0</v>
      </c>
      <c r="AQ222" s="31">
        <f>IF($I188="n/a",0,IF(AQ$4&lt;=$C222,0,IF(SUM($C222,$I188)&gt;AQ$4,$Z202/$I188,$Z202-SUM($I222:AP222))))</f>
        <v>0</v>
      </c>
      <c r="AR222" s="31">
        <f>IF($I188="n/a",0,IF(AR$4&lt;=$C222,0,IF(SUM($C222,$I188)&gt;AR$4,$Z202/$I188,$Z202-SUM($I222:AQ222))))</f>
        <v>0</v>
      </c>
      <c r="AS222" s="31">
        <f>IF($I188="n/a",0,IF(AS$4&lt;=$C222,0,IF(SUM($C222,$I188)&gt;AS$4,$Z202/$I188,$Z202-SUM($I222:AR222))))</f>
        <v>0</v>
      </c>
      <c r="AT222" s="31">
        <f>IF($I188="n/a",0,IF(AT$4&lt;=$C222,0,IF(SUM($C222,$I188)&gt;AT$4,$Z202/$I188,$Z202-SUM($I222:AS222))))</f>
        <v>0</v>
      </c>
      <c r="AU222" s="31">
        <f>IF($I188="n/a",0,IF(AU$4&lt;=$C222,0,IF(SUM($C222,$I188)&gt;AU$4,$Z202/$I188,$Z202-SUM($I222:AT222))))</f>
        <v>0</v>
      </c>
      <c r="AV222" s="31">
        <f>IF($I188="n/a",0,IF(AV$4&lt;=$C222,0,IF(SUM($C222,$I188)&gt;AV$4,$Z202/$I188,$Z202-SUM($I222:AU222))))</f>
        <v>0</v>
      </c>
      <c r="AW222" s="31">
        <f>IF($I188="n/a",0,IF(AW$4&lt;=$C222,0,IF(SUM($C222,$I188)&gt;AW$4,$Z202/$I188,$Z202-SUM($I222:AV222))))</f>
        <v>0</v>
      </c>
      <c r="AX222" s="31">
        <f>IF($I188="n/a",0,IF(AX$4&lt;=$C222,0,IF(SUM($C222,$I188)&gt;AX$4,$Z202/$I188,$Z202-SUM($I222:AW222))))</f>
        <v>0</v>
      </c>
      <c r="AY222" s="31">
        <f>IF($I188="n/a",0,IF(AY$4&lt;=$C222,0,IF(SUM($C222,$I188)&gt;AY$4,$Z202/$I188,$Z202-SUM($I222:AX222))))</f>
        <v>0</v>
      </c>
      <c r="AZ222" s="31">
        <f>IF($I188="n/a",0,IF(AZ$4&lt;=$C222,0,IF(SUM($C222,$I188)&gt;AZ$4,$Z202/$I188,$Z202-SUM($I222:AY222))))</f>
        <v>0</v>
      </c>
      <c r="BA222" s="31">
        <f>IF($I188="n/a",0,IF(BA$4&lt;=$C222,0,IF(SUM($C222,$I188)&gt;BA$4,$Z202/$I188,$Z202-SUM($I222:AZ222))))</f>
        <v>0</v>
      </c>
      <c r="BB222" s="31">
        <f>IF($I188="n/a",0,IF(BB$4&lt;=$C222,0,IF(SUM($C222,$I188)&gt;BB$4,$Z202/$I188,$Z202-SUM($I222:BA222))))</f>
        <v>0</v>
      </c>
      <c r="BC222" s="31">
        <f>IF($I188="n/a",0,IF(BC$4&lt;=$C222,0,IF(SUM($C222,$I188)&gt;BC$4,$Z202/$I188,$Z202-SUM($I222:BB222))))</f>
        <v>0</v>
      </c>
      <c r="BD222" s="31">
        <f>IF($I188="n/a",0,IF(BD$4&lt;=$C222,0,IF(SUM($C222,$I188)&gt;BD$4,$Z202/$I188,$Z202-SUM($I222:BC222))))</f>
        <v>0</v>
      </c>
      <c r="BE222" s="31">
        <f>IF($I188="n/a",0,IF(BE$4&lt;=$C222,0,IF(SUM($C222,$I188)&gt;BE$4,$Z202/$I188,$Z202-SUM($I222:BD222))))</f>
        <v>0</v>
      </c>
      <c r="BF222" s="31">
        <f>IF($I188="n/a",0,IF(BF$4&lt;=$C222,0,IF(SUM($C222,$I188)&gt;BF$4,$Z202/$I188,$Z202-SUM($I222:BE222))))</f>
        <v>0</v>
      </c>
      <c r="BG222" s="31">
        <f>IF($I188="n/a",0,IF(BG$4&lt;=$C222,0,IF(SUM($C222,$I188)&gt;BG$4,$Z202/$I188,$Z202-SUM($I222:BF222))))</f>
        <v>0</v>
      </c>
      <c r="BH222" s="31">
        <f>IF($I188="n/a",0,IF(BH$4&lt;=$C222,0,IF(SUM($C222,$I188)&gt;BH$4,$Z202/$I188,$Z202-SUM($I222:BG222))))</f>
        <v>0</v>
      </c>
      <c r="BI222" s="31">
        <f>IF($I188="n/a",0,IF(BI$4&lt;=$C222,0,IF(SUM($C222,$I188)&gt;BI$4,$Z202/$I188,$Z202-SUM($I222:BH222))))</f>
        <v>0</v>
      </c>
      <c r="BJ222" s="31">
        <f>IF($I188="n/a",0,IF(BJ$4&lt;=$C222,0,IF(SUM($C222,$I188)&gt;BJ$4,$Z202/$I188,$Z202-SUM($I222:BI222))))</f>
        <v>0</v>
      </c>
      <c r="BK222" s="31">
        <f>IF($I188="n/a",0,IF(BK$4&lt;=$C222,0,IF(SUM($C222,$I188)&gt;BK$4,$Z202/$I188,$Z202-SUM($I222:BJ222))))</f>
        <v>0</v>
      </c>
      <c r="BL222" s="31">
        <f>IF($I188="n/a",0,IF(BL$4&lt;=$C222,0,IF(SUM($C222,$I188)&gt;BL$4,$Z202/$I188,$Z202-SUM($I222:BK222))))</f>
        <v>0</v>
      </c>
      <c r="BM222" s="31">
        <f>IF($I188="n/a",0,IF(BM$4&lt;=$C222,0,IF(SUM($C222,$I188)&gt;BM$4,$Z202/$I188,$Z202-SUM($I222:BL222))))</f>
        <v>0</v>
      </c>
      <c r="BN222" s="31">
        <f>IF($I188="n/a",0,IF(BN$4&lt;=$C222,0,IF(SUM($C222,$I188)&gt;BN$4,$Z202/$I188,$Z202-SUM($I222:BM222))))</f>
        <v>0</v>
      </c>
      <c r="BO222" s="31">
        <f>IF($I188="n/a",0,IF(BO$4&lt;=$C222,0,IF(SUM($C222,$I188)&gt;BO$4,$Z202/$I188,$Z202-SUM($I222:BN222))))</f>
        <v>0</v>
      </c>
      <c r="BP222" s="31">
        <f>IF($I188="n/a",0,IF(BP$4&lt;=$C222,0,IF(SUM($C222,$I188)&gt;BP$4,$Z202/$I188,$Z202-SUM($I222:BO222))))</f>
        <v>0</v>
      </c>
      <c r="BQ222" s="31">
        <f>IF($I188="n/a",0,IF(BQ$4&lt;=$C222,0,IF(SUM($C222,$I188)&gt;BQ$4,$Z202/$I188,$Z202-SUM($I222:BP222))))</f>
        <v>0</v>
      </c>
      <c r="BR222" s="31">
        <f>IF($I188="n/a",0,IF(BR$4&lt;=$C222,0,IF(SUM($C222,$I188)&gt;BR$4,$Z202/$I188,$Z202-SUM($I222:BQ222))))</f>
        <v>0</v>
      </c>
      <c r="BS222" s="31">
        <f>IF($I188="n/a",0,IF(BS$4&lt;=$C222,0,IF(SUM($C222,$I188)&gt;BS$4,$Z202/$I188,$Z202-SUM($I222:BR222))))</f>
        <v>0</v>
      </c>
      <c r="BT222" s="31">
        <f>IF($I188="n/a",0,IF(BT$4&lt;=$C222,0,IF(SUM($C222,$I188)&gt;BT$4,$Z202/$I188,$Z202-SUM($I222:BS222))))</f>
        <v>0</v>
      </c>
      <c r="BU222" s="31">
        <f>IF($I188="n/a",0,IF(BU$4&lt;=$C222,0,IF(SUM($C222,$I188)&gt;BU$4,$Z202/$I188,$Z202-SUM($I222:BT222))))</f>
        <v>0</v>
      </c>
      <c r="BV222" s="31">
        <f>IF($I188="n/a",0,IF(BV$4&lt;=$C222,0,IF(SUM($C222,$I188)&gt;BV$4,$Z202/$I188,$Z202-SUM($I222:BU222))))</f>
        <v>0</v>
      </c>
      <c r="BW222" s="31">
        <f>IF($I188="n/a",0,IF(BW$4&lt;=$C222,0,IF(SUM($C222,$I188)&gt;BW$4,$Z202/$I188,$Z202-SUM($I222:BV222))))</f>
        <v>0</v>
      </c>
      <c r="BX222" s="31">
        <f>IF($I188="n/a",0,IF(BX$4&lt;=$C222,0,IF(SUM($C222,$I188)&gt;BX$4,$Z202/$I188,$Z202-SUM($I222:BW222))))</f>
        <v>0</v>
      </c>
      <c r="BY222" s="31">
        <f>IF($I188="n/a",0,IF(BY$4&lt;=$C222,0,IF(SUM($C222,$I188)&gt;BY$4,$Z202/$I188,$Z202-SUM($I222:BX222))))</f>
        <v>0</v>
      </c>
      <c r="BZ222" s="31">
        <f>IF($I188="n/a",0,IF(BZ$4&lt;=$C222,0,IF(SUM($C222,$I188)&gt;BZ$4,$Z202/$I188,$Z202-SUM($I222:BY222))))</f>
        <v>0</v>
      </c>
      <c r="CA222" s="31">
        <f>IF($I188="n/a",0,IF(CA$4&lt;=$C222,0,IF(SUM($C222,$I188)&gt;CA$4,$Z202/$I188,$Z202-SUM($I222:BZ222))))</f>
        <v>0</v>
      </c>
      <c r="CB222" s="31">
        <f>IF($I188="n/a",0,IF(CB$4&lt;=$C222,0,IF(SUM($C222,$I188)&gt;CB$4,$Z202/$I188,$Z202-SUM($I222:CA222))))</f>
        <v>0</v>
      </c>
      <c r="CC222" s="31">
        <f>IF($I188="n/a",0,IF(CC$4&lt;=$C222,0,IF(SUM($C222,$I188)&gt;CC$4,$Z202/$I188,$Z202-SUM($I222:CB222))))</f>
        <v>0</v>
      </c>
      <c r="CD222" s="31">
        <f>IF($I188="n/a",0,IF(CD$4&lt;=$C222,0,IF(SUM($C222,$I188)&gt;CD$4,$Z202/$I188,$Z202-SUM($I222:CC222))))</f>
        <v>0</v>
      </c>
      <c r="CE222" s="31">
        <f>IF($I188="n/a",0,IF(CE$4&lt;=$C222,0,IF(SUM($C222,$I188)&gt;CE$4,$Z202/$I188,$Z202-SUM($I222:CD222))))</f>
        <v>0</v>
      </c>
      <c r="CF222" s="31">
        <f>IF($I188="n/a",0,IF(CF$4&lt;=$C222,0,IF(SUM($C222,$I188)&gt;CF$4,$Z202/$I188,$Z202-SUM($I222:CE222))))</f>
        <v>0</v>
      </c>
    </row>
    <row r="223" spans="1:84" s="153" customFormat="1" ht="12.75" customHeight="1">
      <c r="A223"/>
      <c r="C223" s="197">
        <v>2033</v>
      </c>
      <c r="D223" s="21" t="s">
        <v>62</v>
      </c>
      <c r="E223" s="21" t="s">
        <v>185</v>
      </c>
      <c r="I223" s="31"/>
      <c r="J223" s="31">
        <f>IF($I188="n/a",0,IF(J$4&lt;=$C223,0,IF(SUM($C223,$I188)&gt;J$4,$AA202/$I188,$AA202-SUM($I223:I223))))</f>
        <v>0</v>
      </c>
      <c r="K223" s="31">
        <f>IF($I188="n/a",0,IF(K$4&lt;=$C223,0,IF(SUM($C223,$I188)&gt;K$4,$AA202/$I188,$AA202-SUM($I223:J223))))</f>
        <v>0</v>
      </c>
      <c r="L223" s="31">
        <f>IF($I188="n/a",0,IF(L$4&lt;=$C223,0,IF(SUM($C223,$I188)&gt;L$4,$AA202/$I188,$AA202-SUM($I223:K223))))</f>
        <v>0</v>
      </c>
      <c r="M223" s="31">
        <f>IF($I188="n/a",0,IF(M$4&lt;=$C223,0,IF(SUM($C223,$I188)&gt;M$4,$AA202/$I188,$AA202-SUM($I223:L223))))</f>
        <v>0</v>
      </c>
      <c r="N223" s="31">
        <f>IF($I188="n/a",0,IF(N$4&lt;=$C223,0,IF(SUM($C223,$I188)&gt;N$4,$AA202/$I188,$AA202-SUM($I223:M223))))</f>
        <v>0</v>
      </c>
      <c r="O223" s="31">
        <f>IF($I188="n/a",0,IF(O$4&lt;=$C223,0,IF(SUM($C223,$I188)&gt;O$4,$AA202/$I188,$AA202-SUM($I223:N223))))</f>
        <v>0</v>
      </c>
      <c r="P223" s="31">
        <f>IF($I188="n/a",0,IF(P$4&lt;=$C223,0,IF(SUM($C223,$I188)&gt;P$4,$AA202/$I188,$AA202-SUM($I223:O223))))</f>
        <v>0</v>
      </c>
      <c r="Q223" s="31">
        <f>IF($I188="n/a",0,IF(Q$4&lt;=$C223,0,IF(SUM($C223,$I188)&gt;Q$4,$AA202/$I188,$AA202-SUM($I223:P223))))</f>
        <v>0</v>
      </c>
      <c r="R223" s="31">
        <f>IF($I188="n/a",0,IF(R$4&lt;=$C223,0,IF(SUM($C223,$I188)&gt;R$4,$AA202/$I188,$AA202-SUM($I223:Q223))))</f>
        <v>0</v>
      </c>
      <c r="S223" s="31">
        <f>IF($I188="n/a",0,IF(S$4&lt;=$C223,0,IF(SUM($C223,$I188)&gt;S$4,$AA202/$I188,$AA202-SUM($I223:R223))))</f>
        <v>0</v>
      </c>
      <c r="T223" s="31">
        <f>IF($I188="n/a",0,IF(T$4&lt;=$C223,0,IF(SUM($C223,$I188)&gt;T$4,$AA202/$I188,$AA202-SUM($I223:S223))))</f>
        <v>0</v>
      </c>
      <c r="U223" s="31">
        <f>IF($I188="n/a",0,IF(U$4&lt;=$C223,0,IF(SUM($C223,$I188)&gt;U$4,$AA202/$I188,$AA202-SUM($I223:T223))))</f>
        <v>0</v>
      </c>
      <c r="V223" s="31">
        <f>IF($I188="n/a",0,IF(V$4&lt;=$C223,0,IF(SUM($C223,$I188)&gt;V$4,$AA202/$I188,$AA202-SUM($I223:U223))))</f>
        <v>0</v>
      </c>
      <c r="W223" s="31">
        <f>IF($I188="n/a",0,IF(W$4&lt;=$C223,0,IF(SUM($C223,$I188)&gt;W$4,$AA202/$I188,$AA202-SUM($I223:V223))))</f>
        <v>0</v>
      </c>
      <c r="X223" s="31">
        <f>IF($I188="n/a",0,IF(X$4&lt;=$C223,0,IF(SUM($C223,$I188)&gt;X$4,$AA202/$I188,$AA202-SUM($I223:W223))))</f>
        <v>0</v>
      </c>
      <c r="Y223" s="31">
        <f>IF($I188="n/a",0,IF(Y$4&lt;=$C223,0,IF(SUM($C223,$I188)&gt;Y$4,$AA202/$I188,$AA202-SUM($I223:X223))))</f>
        <v>0</v>
      </c>
      <c r="Z223" s="31">
        <f>IF($I188="n/a",0,IF(Z$4&lt;=$C223,0,IF(SUM($C223,$I188)&gt;Z$4,$AA202/$I188,$AA202-SUM($I223:Y223))))</f>
        <v>0</v>
      </c>
      <c r="AA223" s="31">
        <f>IF($I188="n/a",0,IF(AA$4&lt;=$C223,0,IF(SUM($C223,$I188)&gt;AA$4,$AA202/$I188,$AA202-SUM($I223:Z223))))</f>
        <v>0</v>
      </c>
      <c r="AB223" s="31">
        <f>IF($I188="n/a",0,IF(AB$4&lt;=$C223,0,IF(SUM($C223,$I188)&gt;AB$4,$AA202/$I188,$AA202-SUM($I223:AA223))))</f>
        <v>0</v>
      </c>
      <c r="AC223" s="31">
        <f>IF($I188="n/a",0,IF(AC$4&lt;=$C223,0,IF(SUM($C223,$I188)&gt;AC$4,$AA202/$I188,$AA202-SUM($I223:AB223))))</f>
        <v>0</v>
      </c>
      <c r="AD223" s="31">
        <f>IF($I188="n/a",0,IF(AD$4&lt;=$C223,0,IF(SUM($C223,$I188)&gt;AD$4,$AA202/$I188,$AA202-SUM($I223:AC223))))</f>
        <v>0</v>
      </c>
      <c r="AE223" s="31">
        <f>IF($I188="n/a",0,IF(AE$4&lt;=$C223,0,IF(SUM($C223,$I188)&gt;AE$4,$AA202/$I188,$AA202-SUM($I223:AD223))))</f>
        <v>0</v>
      </c>
      <c r="AF223" s="31">
        <f>IF($I188="n/a",0,IF(AF$4&lt;=$C223,0,IF(SUM($C223,$I188)&gt;AF$4,$AA202/$I188,$AA202-SUM($I223:AE223))))</f>
        <v>0</v>
      </c>
      <c r="AG223" s="31">
        <f>IF($I188="n/a",0,IF(AG$4&lt;=$C223,0,IF(SUM($C223,$I188)&gt;AG$4,$AA202/$I188,$AA202-SUM($I223:AF223))))</f>
        <v>0</v>
      </c>
      <c r="AH223" s="31">
        <f>IF($I188="n/a",0,IF(AH$4&lt;=$C223,0,IF(SUM($C223,$I188)&gt;AH$4,$AA202/$I188,$AA202-SUM($I223:AG223))))</f>
        <v>0</v>
      </c>
      <c r="AI223" s="31">
        <f>IF($I188="n/a",0,IF(AI$4&lt;=$C223,0,IF(SUM($C223,$I188)&gt;AI$4,$AA202/$I188,$AA202-SUM($I223:AH223))))</f>
        <v>0</v>
      </c>
      <c r="AJ223" s="31">
        <f>IF($I188="n/a",0,IF(AJ$4&lt;=$C223,0,IF(SUM($C223,$I188)&gt;AJ$4,$AA202/$I188,$AA202-SUM($I223:AI223))))</f>
        <v>0</v>
      </c>
      <c r="AK223" s="31">
        <f>IF($I188="n/a",0,IF(AK$4&lt;=$C223,0,IF(SUM($C223,$I188)&gt;AK$4,$AA202/$I188,$AA202-SUM($I223:AJ223))))</f>
        <v>0</v>
      </c>
      <c r="AL223" s="31">
        <f>IF($I188="n/a",0,IF(AL$4&lt;=$C223,0,IF(SUM($C223,$I188)&gt;AL$4,$AA202/$I188,$AA202-SUM($I223:AK223))))</f>
        <v>0</v>
      </c>
      <c r="AM223" s="31">
        <f>IF($I188="n/a",0,IF(AM$4&lt;=$C223,0,IF(SUM($C223,$I188)&gt;AM$4,$AA202/$I188,$AA202-SUM($I223:AL223))))</f>
        <v>0</v>
      </c>
      <c r="AN223" s="31">
        <f>IF($I188="n/a",0,IF(AN$4&lt;=$C223,0,IF(SUM($C223,$I188)&gt;AN$4,$AA202/$I188,$AA202-SUM($I223:AM223))))</f>
        <v>0</v>
      </c>
      <c r="AO223" s="31">
        <f>IF($I188="n/a",0,IF(AO$4&lt;=$C223,0,IF(SUM($C223,$I188)&gt;AO$4,$AA202/$I188,$AA202-SUM($I223:AN223))))</f>
        <v>0</v>
      </c>
      <c r="AP223" s="31">
        <f>IF($I188="n/a",0,IF(AP$4&lt;=$C223,0,IF(SUM($C223,$I188)&gt;AP$4,$AA202/$I188,$AA202-SUM($I223:AO223))))</f>
        <v>0</v>
      </c>
      <c r="AQ223" s="31">
        <f>IF($I188="n/a",0,IF(AQ$4&lt;=$C223,0,IF(SUM($C223,$I188)&gt;AQ$4,$AA202/$I188,$AA202-SUM($I223:AP223))))</f>
        <v>0</v>
      </c>
      <c r="AR223" s="31">
        <f>IF($I188="n/a",0,IF(AR$4&lt;=$C223,0,IF(SUM($C223,$I188)&gt;AR$4,$AA202/$I188,$AA202-SUM($I223:AQ223))))</f>
        <v>0</v>
      </c>
      <c r="AS223" s="31">
        <f>IF($I188="n/a",0,IF(AS$4&lt;=$C223,0,IF(SUM($C223,$I188)&gt;AS$4,$AA202/$I188,$AA202-SUM($I223:AR223))))</f>
        <v>0</v>
      </c>
      <c r="AT223" s="31">
        <f>IF($I188="n/a",0,IF(AT$4&lt;=$C223,0,IF(SUM($C223,$I188)&gt;AT$4,$AA202/$I188,$AA202-SUM($I223:AS223))))</f>
        <v>0</v>
      </c>
      <c r="AU223" s="31">
        <f>IF($I188="n/a",0,IF(AU$4&lt;=$C223,0,IF(SUM($C223,$I188)&gt;AU$4,$AA202/$I188,$AA202-SUM($I223:AT223))))</f>
        <v>0</v>
      </c>
      <c r="AV223" s="31">
        <f>IF($I188="n/a",0,IF(AV$4&lt;=$C223,0,IF(SUM($C223,$I188)&gt;AV$4,$AA202/$I188,$AA202-SUM($I223:AU223))))</f>
        <v>0</v>
      </c>
      <c r="AW223" s="31">
        <f>IF($I188="n/a",0,IF(AW$4&lt;=$C223,0,IF(SUM($C223,$I188)&gt;AW$4,$AA202/$I188,$AA202-SUM($I223:AV223))))</f>
        <v>0</v>
      </c>
      <c r="AX223" s="31">
        <f>IF($I188="n/a",0,IF(AX$4&lt;=$C223,0,IF(SUM($C223,$I188)&gt;AX$4,$AA202/$I188,$AA202-SUM($I223:AW223))))</f>
        <v>0</v>
      </c>
      <c r="AY223" s="31">
        <f>IF($I188="n/a",0,IF(AY$4&lt;=$C223,0,IF(SUM($C223,$I188)&gt;AY$4,$AA202/$I188,$AA202-SUM($I223:AX223))))</f>
        <v>0</v>
      </c>
      <c r="AZ223" s="31">
        <f>IF($I188="n/a",0,IF(AZ$4&lt;=$C223,0,IF(SUM($C223,$I188)&gt;AZ$4,$AA202/$I188,$AA202-SUM($I223:AY223))))</f>
        <v>0</v>
      </c>
      <c r="BA223" s="31">
        <f>IF($I188="n/a",0,IF(BA$4&lt;=$C223,0,IF(SUM($C223,$I188)&gt;BA$4,$AA202/$I188,$AA202-SUM($I223:AZ223))))</f>
        <v>0</v>
      </c>
      <c r="BB223" s="31">
        <f>IF($I188="n/a",0,IF(BB$4&lt;=$C223,0,IF(SUM($C223,$I188)&gt;BB$4,$AA202/$I188,$AA202-SUM($I223:BA223))))</f>
        <v>0</v>
      </c>
      <c r="BC223" s="31">
        <f>IF($I188="n/a",0,IF(BC$4&lt;=$C223,0,IF(SUM($C223,$I188)&gt;BC$4,$AA202/$I188,$AA202-SUM($I223:BB223))))</f>
        <v>0</v>
      </c>
      <c r="BD223" s="31">
        <f>IF($I188="n/a",0,IF(BD$4&lt;=$C223,0,IF(SUM($C223,$I188)&gt;BD$4,$AA202/$I188,$AA202-SUM($I223:BC223))))</f>
        <v>0</v>
      </c>
      <c r="BE223" s="31">
        <f>IF($I188="n/a",0,IF(BE$4&lt;=$C223,0,IF(SUM($C223,$I188)&gt;BE$4,$AA202/$I188,$AA202-SUM($I223:BD223))))</f>
        <v>0</v>
      </c>
      <c r="BF223" s="31">
        <f>IF($I188="n/a",0,IF(BF$4&lt;=$C223,0,IF(SUM($C223,$I188)&gt;BF$4,$AA202/$I188,$AA202-SUM($I223:BE223))))</f>
        <v>0</v>
      </c>
      <c r="BG223" s="31">
        <f>IF($I188="n/a",0,IF(BG$4&lt;=$C223,0,IF(SUM($C223,$I188)&gt;BG$4,$AA202/$I188,$AA202-SUM($I223:BF223))))</f>
        <v>0</v>
      </c>
      <c r="BH223" s="31">
        <f>IF($I188="n/a",0,IF(BH$4&lt;=$C223,0,IF(SUM($C223,$I188)&gt;BH$4,$AA202/$I188,$AA202-SUM($I223:BG223))))</f>
        <v>0</v>
      </c>
      <c r="BI223" s="31">
        <f>IF($I188="n/a",0,IF(BI$4&lt;=$C223,0,IF(SUM($C223,$I188)&gt;BI$4,$AA202/$I188,$AA202-SUM($I223:BH223))))</f>
        <v>0</v>
      </c>
      <c r="BJ223" s="31">
        <f>IF($I188="n/a",0,IF(BJ$4&lt;=$C223,0,IF(SUM($C223,$I188)&gt;BJ$4,$AA202/$I188,$AA202-SUM($I223:BI223))))</f>
        <v>0</v>
      </c>
      <c r="BK223" s="31">
        <f>IF($I188="n/a",0,IF(BK$4&lt;=$C223,0,IF(SUM($C223,$I188)&gt;BK$4,$AA202/$I188,$AA202-SUM($I223:BJ223))))</f>
        <v>0</v>
      </c>
      <c r="BL223" s="31">
        <f>IF($I188="n/a",0,IF(BL$4&lt;=$C223,0,IF(SUM($C223,$I188)&gt;BL$4,$AA202/$I188,$AA202-SUM($I223:BK223))))</f>
        <v>0</v>
      </c>
      <c r="BM223" s="31">
        <f>IF($I188="n/a",0,IF(BM$4&lt;=$C223,0,IF(SUM($C223,$I188)&gt;BM$4,$AA202/$I188,$AA202-SUM($I223:BL223))))</f>
        <v>0</v>
      </c>
      <c r="BN223" s="31">
        <f>IF($I188="n/a",0,IF(BN$4&lt;=$C223,0,IF(SUM($C223,$I188)&gt;BN$4,$AA202/$I188,$AA202-SUM($I223:BM223))))</f>
        <v>0</v>
      </c>
      <c r="BO223" s="31">
        <f>IF($I188="n/a",0,IF(BO$4&lt;=$C223,0,IF(SUM($C223,$I188)&gt;BO$4,$AA202/$I188,$AA202-SUM($I223:BN223))))</f>
        <v>0</v>
      </c>
      <c r="BP223" s="31">
        <f>IF($I188="n/a",0,IF(BP$4&lt;=$C223,0,IF(SUM($C223,$I188)&gt;BP$4,$AA202/$I188,$AA202-SUM($I223:BO223))))</f>
        <v>0</v>
      </c>
      <c r="BQ223" s="31">
        <f>IF($I188="n/a",0,IF(BQ$4&lt;=$C223,0,IF(SUM($C223,$I188)&gt;BQ$4,$AA202/$I188,$AA202-SUM($I223:BP223))))</f>
        <v>0</v>
      </c>
      <c r="BR223" s="31">
        <f>IF($I188="n/a",0,IF(BR$4&lt;=$C223,0,IF(SUM($C223,$I188)&gt;BR$4,$AA202/$I188,$AA202-SUM($I223:BQ223))))</f>
        <v>0</v>
      </c>
      <c r="BS223" s="31">
        <f>IF($I188="n/a",0,IF(BS$4&lt;=$C223,0,IF(SUM($C223,$I188)&gt;BS$4,$AA202/$I188,$AA202-SUM($I223:BR223))))</f>
        <v>0</v>
      </c>
      <c r="BT223" s="31">
        <f>IF($I188="n/a",0,IF(BT$4&lt;=$C223,0,IF(SUM($C223,$I188)&gt;BT$4,$AA202/$I188,$AA202-SUM($I223:BS223))))</f>
        <v>0</v>
      </c>
      <c r="BU223" s="31">
        <f>IF($I188="n/a",0,IF(BU$4&lt;=$C223,0,IF(SUM($C223,$I188)&gt;BU$4,$AA202/$I188,$AA202-SUM($I223:BT223))))</f>
        <v>0</v>
      </c>
      <c r="BV223" s="31">
        <f>IF($I188="n/a",0,IF(BV$4&lt;=$C223,0,IF(SUM($C223,$I188)&gt;BV$4,$AA202/$I188,$AA202-SUM($I223:BU223))))</f>
        <v>0</v>
      </c>
      <c r="BW223" s="31">
        <f>IF($I188="n/a",0,IF(BW$4&lt;=$C223,0,IF(SUM($C223,$I188)&gt;BW$4,$AA202/$I188,$AA202-SUM($I223:BV223))))</f>
        <v>0</v>
      </c>
      <c r="BX223" s="31">
        <f>IF($I188="n/a",0,IF(BX$4&lt;=$C223,0,IF(SUM($C223,$I188)&gt;BX$4,$AA202/$I188,$AA202-SUM($I223:BW223))))</f>
        <v>0</v>
      </c>
      <c r="BY223" s="31">
        <f>IF($I188="n/a",0,IF(BY$4&lt;=$C223,0,IF(SUM($C223,$I188)&gt;BY$4,$AA202/$I188,$AA202-SUM($I223:BX223))))</f>
        <v>0</v>
      </c>
      <c r="BZ223" s="31">
        <f>IF($I188="n/a",0,IF(BZ$4&lt;=$C223,0,IF(SUM($C223,$I188)&gt;BZ$4,$AA202/$I188,$AA202-SUM($I223:BY223))))</f>
        <v>0</v>
      </c>
      <c r="CA223" s="31">
        <f>IF($I188="n/a",0,IF(CA$4&lt;=$C223,0,IF(SUM($C223,$I188)&gt;CA$4,$AA202/$I188,$AA202-SUM($I223:BZ223))))</f>
        <v>0</v>
      </c>
      <c r="CB223" s="31">
        <f>IF($I188="n/a",0,IF(CB$4&lt;=$C223,0,IF(SUM($C223,$I188)&gt;CB$4,$AA202/$I188,$AA202-SUM($I223:CA223))))</f>
        <v>0</v>
      </c>
      <c r="CC223" s="31">
        <f>IF($I188="n/a",0,IF(CC$4&lt;=$C223,0,IF(SUM($C223,$I188)&gt;CC$4,$AA202/$I188,$AA202-SUM($I223:CB223))))</f>
        <v>0</v>
      </c>
      <c r="CD223" s="31">
        <f>IF($I188="n/a",0,IF(CD$4&lt;=$C223,0,IF(SUM($C223,$I188)&gt;CD$4,$AA202/$I188,$AA202-SUM($I223:CC223))))</f>
        <v>0</v>
      </c>
      <c r="CE223" s="31">
        <f>IF($I188="n/a",0,IF(CE$4&lt;=$C223,0,IF(SUM($C223,$I188)&gt;CE$4,$AA202/$I188,$AA202-SUM($I223:CD223))))</f>
        <v>0</v>
      </c>
      <c r="CF223" s="31">
        <f>IF($I188="n/a",0,IF(CF$4&lt;=$C223,0,IF(SUM($C223,$I188)&gt;CF$4,$AA202/$I188,$AA202-SUM($I223:CE223))))</f>
        <v>0</v>
      </c>
    </row>
    <row r="224" spans="1:84" s="153" customFormat="1" ht="12.75" customHeight="1">
      <c r="A224"/>
      <c r="C224" s="197">
        <v>2034</v>
      </c>
      <c r="D224" s="21" t="s">
        <v>63</v>
      </c>
      <c r="E224" s="21" t="s">
        <v>185</v>
      </c>
      <c r="I224" s="31"/>
      <c r="J224" s="31">
        <f>IF($I188="n/a",0,IF(J$4&lt;=$C224,0,IF(SUM($C224,$I188)&gt;J$4,$AB202/$I188,$AB202-SUM($I224:I224))))</f>
        <v>0</v>
      </c>
      <c r="K224" s="31">
        <f>IF($I188="n/a",0,IF(K$4&lt;=$C224,0,IF(SUM($C224,$I188)&gt;K$4,$AB202/$I188,$AB202-SUM($I224:J224))))</f>
        <v>0</v>
      </c>
      <c r="L224" s="31">
        <f>IF($I188="n/a",0,IF(L$4&lt;=$C224,0,IF(SUM($C224,$I188)&gt;L$4,$AB202/$I188,$AB202-SUM($I224:K224))))</f>
        <v>0</v>
      </c>
      <c r="M224" s="31">
        <f>IF($I188="n/a",0,IF(M$4&lt;=$C224,0,IF(SUM($C224,$I188)&gt;M$4,$AB202/$I188,$AB202-SUM($I224:L224))))</f>
        <v>0</v>
      </c>
      <c r="N224" s="31">
        <f>IF($I188="n/a",0,IF(N$4&lt;=$C224,0,IF(SUM($C224,$I188)&gt;N$4,$AB202/$I188,$AB202-SUM($I224:M224))))</f>
        <v>0</v>
      </c>
      <c r="O224" s="31">
        <f>IF($I188="n/a",0,IF(O$4&lt;=$C224,0,IF(SUM($C224,$I188)&gt;O$4,$AB202/$I188,$AB202-SUM($I224:N224))))</f>
        <v>0</v>
      </c>
      <c r="P224" s="31">
        <f>IF($I188="n/a",0,IF(P$4&lt;=$C224,0,IF(SUM($C224,$I188)&gt;P$4,$AB202/$I188,$AB202-SUM($I224:O224))))</f>
        <v>0</v>
      </c>
      <c r="Q224" s="31">
        <f>IF($I188="n/a",0,IF(Q$4&lt;=$C224,0,IF(SUM($C224,$I188)&gt;Q$4,$AB202/$I188,$AB202-SUM($I224:P224))))</f>
        <v>0</v>
      </c>
      <c r="R224" s="31">
        <f>IF($I188="n/a",0,IF(R$4&lt;=$C224,0,IF(SUM($C224,$I188)&gt;R$4,$AB202/$I188,$AB202-SUM($I224:Q224))))</f>
        <v>0</v>
      </c>
      <c r="S224" s="31">
        <f>IF($I188="n/a",0,IF(S$4&lt;=$C224,0,IF(SUM($C224,$I188)&gt;S$4,$AB202/$I188,$AB202-SUM($I224:R224))))</f>
        <v>0</v>
      </c>
      <c r="T224" s="31">
        <f>IF($I188="n/a",0,IF(T$4&lt;=$C224,0,IF(SUM($C224,$I188)&gt;T$4,$AB202/$I188,$AB202-SUM($I224:S224))))</f>
        <v>0</v>
      </c>
      <c r="U224" s="31">
        <f>IF($I188="n/a",0,IF(U$4&lt;=$C224,0,IF(SUM($C224,$I188)&gt;U$4,$AB202/$I188,$AB202-SUM($I224:T224))))</f>
        <v>0</v>
      </c>
      <c r="V224" s="31">
        <f>IF($I188="n/a",0,IF(V$4&lt;=$C224,0,IF(SUM($C224,$I188)&gt;V$4,$AB202/$I188,$AB202-SUM($I224:U224))))</f>
        <v>0</v>
      </c>
      <c r="W224" s="31">
        <f>IF($I188="n/a",0,IF(W$4&lt;=$C224,0,IF(SUM($C224,$I188)&gt;W$4,$AB202/$I188,$AB202-SUM($I224:V224))))</f>
        <v>0</v>
      </c>
      <c r="X224" s="31">
        <f>IF($I188="n/a",0,IF(X$4&lt;=$C224,0,IF(SUM($C224,$I188)&gt;X$4,$AB202/$I188,$AB202-SUM($I224:W224))))</f>
        <v>0</v>
      </c>
      <c r="Y224" s="31">
        <f>IF($I188="n/a",0,IF(Y$4&lt;=$C224,0,IF(SUM($C224,$I188)&gt;Y$4,$AB202/$I188,$AB202-SUM($I224:X224))))</f>
        <v>0</v>
      </c>
      <c r="Z224" s="31">
        <f>IF($I188="n/a",0,IF(Z$4&lt;=$C224,0,IF(SUM($C224,$I188)&gt;Z$4,$AB202/$I188,$AB202-SUM($I224:Y224))))</f>
        <v>0</v>
      </c>
      <c r="AA224" s="31">
        <f>IF($I188="n/a",0,IF(AA$4&lt;=$C224,0,IF(SUM($C224,$I188)&gt;AA$4,$AB202/$I188,$AB202-SUM($I224:Z224))))</f>
        <v>0</v>
      </c>
      <c r="AB224" s="31">
        <f>IF($I188="n/a",0,IF(AB$4&lt;=$C224,0,IF(SUM($C224,$I188)&gt;AB$4,$AB202/$I188,$AB202-SUM($I224:AA224))))</f>
        <v>0</v>
      </c>
      <c r="AC224" s="31">
        <f>IF($I188="n/a",0,IF(AC$4&lt;=$C224,0,IF(SUM($C224,$I188)&gt;AC$4,$AB202/$I188,$AB202-SUM($I224:AB224))))</f>
        <v>0</v>
      </c>
      <c r="AD224" s="31">
        <f>IF($I188="n/a",0,IF(AD$4&lt;=$C224,0,IF(SUM($C224,$I188)&gt;AD$4,$AB202/$I188,$AB202-SUM($I224:AC224))))</f>
        <v>0</v>
      </c>
      <c r="AE224" s="31">
        <f>IF($I188="n/a",0,IF(AE$4&lt;=$C224,0,IF(SUM($C224,$I188)&gt;AE$4,$AB202/$I188,$AB202-SUM($I224:AD224))))</f>
        <v>0</v>
      </c>
      <c r="AF224" s="31">
        <f>IF($I188="n/a",0,IF(AF$4&lt;=$C224,0,IF(SUM($C224,$I188)&gt;AF$4,$AB202/$I188,$AB202-SUM($I224:AE224))))</f>
        <v>0</v>
      </c>
      <c r="AG224" s="31">
        <f>IF($I188="n/a",0,IF(AG$4&lt;=$C224,0,IF(SUM($C224,$I188)&gt;AG$4,$AB202/$I188,$AB202-SUM($I224:AF224))))</f>
        <v>0</v>
      </c>
      <c r="AH224" s="31">
        <f>IF($I188="n/a",0,IF(AH$4&lt;=$C224,0,IF(SUM($C224,$I188)&gt;AH$4,$AB202/$I188,$AB202-SUM($I224:AG224))))</f>
        <v>0</v>
      </c>
      <c r="AI224" s="31">
        <f>IF($I188="n/a",0,IF(AI$4&lt;=$C224,0,IF(SUM($C224,$I188)&gt;AI$4,$AB202/$I188,$AB202-SUM($I224:AH224))))</f>
        <v>0</v>
      </c>
      <c r="AJ224" s="31">
        <f>IF($I188="n/a",0,IF(AJ$4&lt;=$C224,0,IF(SUM($C224,$I188)&gt;AJ$4,$AB202/$I188,$AB202-SUM($I224:AI224))))</f>
        <v>0</v>
      </c>
      <c r="AK224" s="31">
        <f>IF($I188="n/a",0,IF(AK$4&lt;=$C224,0,IF(SUM($C224,$I188)&gt;AK$4,$AB202/$I188,$AB202-SUM($I224:AJ224))))</f>
        <v>0</v>
      </c>
      <c r="AL224" s="31">
        <f>IF($I188="n/a",0,IF(AL$4&lt;=$C224,0,IF(SUM($C224,$I188)&gt;AL$4,$AB202/$I188,$AB202-SUM($I224:AK224))))</f>
        <v>0</v>
      </c>
      <c r="AM224" s="31">
        <f>IF($I188="n/a",0,IF(AM$4&lt;=$C224,0,IF(SUM($C224,$I188)&gt;AM$4,$AB202/$I188,$AB202-SUM($I224:AL224))))</f>
        <v>0</v>
      </c>
      <c r="AN224" s="31">
        <f>IF($I188="n/a",0,IF(AN$4&lt;=$C224,0,IF(SUM($C224,$I188)&gt;AN$4,$AB202/$I188,$AB202-SUM($I224:AM224))))</f>
        <v>0</v>
      </c>
      <c r="AO224" s="31">
        <f>IF($I188="n/a",0,IF(AO$4&lt;=$C224,0,IF(SUM($C224,$I188)&gt;AO$4,$AB202/$I188,$AB202-SUM($I224:AN224))))</f>
        <v>0</v>
      </c>
      <c r="AP224" s="31">
        <f>IF($I188="n/a",0,IF(AP$4&lt;=$C224,0,IF(SUM($C224,$I188)&gt;AP$4,$AB202/$I188,$AB202-SUM($I224:AO224))))</f>
        <v>0</v>
      </c>
      <c r="AQ224" s="31">
        <f>IF($I188="n/a",0,IF(AQ$4&lt;=$C224,0,IF(SUM($C224,$I188)&gt;AQ$4,$AB202/$I188,$AB202-SUM($I224:AP224))))</f>
        <v>0</v>
      </c>
      <c r="AR224" s="31">
        <f>IF($I188="n/a",0,IF(AR$4&lt;=$C224,0,IF(SUM($C224,$I188)&gt;AR$4,$AB202/$I188,$AB202-SUM($I224:AQ224))))</f>
        <v>0</v>
      </c>
      <c r="AS224" s="31">
        <f>IF($I188="n/a",0,IF(AS$4&lt;=$C224,0,IF(SUM($C224,$I188)&gt;AS$4,$AB202/$I188,$AB202-SUM($I224:AR224))))</f>
        <v>0</v>
      </c>
      <c r="AT224" s="31">
        <f>IF($I188="n/a",0,IF(AT$4&lt;=$C224,0,IF(SUM($C224,$I188)&gt;AT$4,$AB202/$I188,$AB202-SUM($I224:AS224))))</f>
        <v>0</v>
      </c>
      <c r="AU224" s="31">
        <f>IF($I188="n/a",0,IF(AU$4&lt;=$C224,0,IF(SUM($C224,$I188)&gt;AU$4,$AB202/$I188,$AB202-SUM($I224:AT224))))</f>
        <v>0</v>
      </c>
      <c r="AV224" s="31">
        <f>IF($I188="n/a",0,IF(AV$4&lt;=$C224,0,IF(SUM($C224,$I188)&gt;AV$4,$AB202/$I188,$AB202-SUM($I224:AU224))))</f>
        <v>0</v>
      </c>
      <c r="AW224" s="31">
        <f>IF($I188="n/a",0,IF(AW$4&lt;=$C224,0,IF(SUM($C224,$I188)&gt;AW$4,$AB202/$I188,$AB202-SUM($I224:AV224))))</f>
        <v>0</v>
      </c>
      <c r="AX224" s="31">
        <f>IF($I188="n/a",0,IF(AX$4&lt;=$C224,0,IF(SUM($C224,$I188)&gt;AX$4,$AB202/$I188,$AB202-SUM($I224:AW224))))</f>
        <v>0</v>
      </c>
      <c r="AY224" s="31">
        <f>IF($I188="n/a",0,IF(AY$4&lt;=$C224,0,IF(SUM($C224,$I188)&gt;AY$4,$AB202/$I188,$AB202-SUM($I224:AX224))))</f>
        <v>0</v>
      </c>
      <c r="AZ224" s="31">
        <f>IF($I188="n/a",0,IF(AZ$4&lt;=$C224,0,IF(SUM($C224,$I188)&gt;AZ$4,$AB202/$I188,$AB202-SUM($I224:AY224))))</f>
        <v>0</v>
      </c>
      <c r="BA224" s="31">
        <f>IF($I188="n/a",0,IF(BA$4&lt;=$C224,0,IF(SUM($C224,$I188)&gt;BA$4,$AB202/$I188,$AB202-SUM($I224:AZ224))))</f>
        <v>0</v>
      </c>
      <c r="BB224" s="31">
        <f>IF($I188="n/a",0,IF(BB$4&lt;=$C224,0,IF(SUM($C224,$I188)&gt;BB$4,$AB202/$I188,$AB202-SUM($I224:BA224))))</f>
        <v>0</v>
      </c>
      <c r="BC224" s="31">
        <f>IF($I188="n/a",0,IF(BC$4&lt;=$C224,0,IF(SUM($C224,$I188)&gt;BC$4,$AB202/$I188,$AB202-SUM($I224:BB224))))</f>
        <v>0</v>
      </c>
      <c r="BD224" s="31">
        <f>IF($I188="n/a",0,IF(BD$4&lt;=$C224,0,IF(SUM($C224,$I188)&gt;BD$4,$AB202/$I188,$AB202-SUM($I224:BC224))))</f>
        <v>0</v>
      </c>
      <c r="BE224" s="31">
        <f>IF($I188="n/a",0,IF(BE$4&lt;=$C224,0,IF(SUM($C224,$I188)&gt;BE$4,$AB202/$I188,$AB202-SUM($I224:BD224))))</f>
        <v>0</v>
      </c>
      <c r="BF224" s="31">
        <f>IF($I188="n/a",0,IF(BF$4&lt;=$C224,0,IF(SUM($C224,$I188)&gt;BF$4,$AB202/$I188,$AB202-SUM($I224:BE224))))</f>
        <v>0</v>
      </c>
      <c r="BG224" s="31">
        <f>IF($I188="n/a",0,IF(BG$4&lt;=$C224,0,IF(SUM($C224,$I188)&gt;BG$4,$AB202/$I188,$AB202-SUM($I224:BF224))))</f>
        <v>0</v>
      </c>
      <c r="BH224" s="31">
        <f>IF($I188="n/a",0,IF(BH$4&lt;=$C224,0,IF(SUM($C224,$I188)&gt;BH$4,$AB202/$I188,$AB202-SUM($I224:BG224))))</f>
        <v>0</v>
      </c>
      <c r="BI224" s="31">
        <f>IF($I188="n/a",0,IF(BI$4&lt;=$C224,0,IF(SUM($C224,$I188)&gt;BI$4,$AB202/$I188,$AB202-SUM($I224:BH224))))</f>
        <v>0</v>
      </c>
      <c r="BJ224" s="31">
        <f>IF($I188="n/a",0,IF(BJ$4&lt;=$C224,0,IF(SUM($C224,$I188)&gt;BJ$4,$AB202/$I188,$AB202-SUM($I224:BI224))))</f>
        <v>0</v>
      </c>
      <c r="BK224" s="31">
        <f>IF($I188="n/a",0,IF(BK$4&lt;=$C224,0,IF(SUM($C224,$I188)&gt;BK$4,$AB202/$I188,$AB202-SUM($I224:BJ224))))</f>
        <v>0</v>
      </c>
      <c r="BL224" s="31">
        <f>IF($I188="n/a",0,IF(BL$4&lt;=$C224,0,IF(SUM($C224,$I188)&gt;BL$4,$AB202/$I188,$AB202-SUM($I224:BK224))))</f>
        <v>0</v>
      </c>
      <c r="BM224" s="31">
        <f>IF($I188="n/a",0,IF(BM$4&lt;=$C224,0,IF(SUM($C224,$I188)&gt;BM$4,$AB202/$I188,$AB202-SUM($I224:BL224))))</f>
        <v>0</v>
      </c>
      <c r="BN224" s="31">
        <f>IF($I188="n/a",0,IF(BN$4&lt;=$C224,0,IF(SUM($C224,$I188)&gt;BN$4,$AB202/$I188,$AB202-SUM($I224:BM224))))</f>
        <v>0</v>
      </c>
      <c r="BO224" s="31">
        <f>IF($I188="n/a",0,IF(BO$4&lt;=$C224,0,IF(SUM($C224,$I188)&gt;BO$4,$AB202/$I188,$AB202-SUM($I224:BN224))))</f>
        <v>0</v>
      </c>
      <c r="BP224" s="31">
        <f>IF($I188="n/a",0,IF(BP$4&lt;=$C224,0,IF(SUM($C224,$I188)&gt;BP$4,$AB202/$I188,$AB202-SUM($I224:BO224))))</f>
        <v>0</v>
      </c>
      <c r="BQ224" s="31">
        <f>IF($I188="n/a",0,IF(BQ$4&lt;=$C224,0,IF(SUM($C224,$I188)&gt;BQ$4,$AB202/$I188,$AB202-SUM($I224:BP224))))</f>
        <v>0</v>
      </c>
      <c r="BR224" s="31">
        <f>IF($I188="n/a",0,IF(BR$4&lt;=$C224,0,IF(SUM($C224,$I188)&gt;BR$4,$AB202/$I188,$AB202-SUM($I224:BQ224))))</f>
        <v>0</v>
      </c>
      <c r="BS224" s="31">
        <f>IF($I188="n/a",0,IF(BS$4&lt;=$C224,0,IF(SUM($C224,$I188)&gt;BS$4,$AB202/$I188,$AB202-SUM($I224:BR224))))</f>
        <v>0</v>
      </c>
      <c r="BT224" s="31">
        <f>IF($I188="n/a",0,IF(BT$4&lt;=$C224,0,IF(SUM($C224,$I188)&gt;BT$4,$AB202/$I188,$AB202-SUM($I224:BS224))))</f>
        <v>0</v>
      </c>
      <c r="BU224" s="31">
        <f>IF($I188="n/a",0,IF(BU$4&lt;=$C224,0,IF(SUM($C224,$I188)&gt;BU$4,$AB202/$I188,$AB202-SUM($I224:BT224))))</f>
        <v>0</v>
      </c>
      <c r="BV224" s="31">
        <f>IF($I188="n/a",0,IF(BV$4&lt;=$C224,0,IF(SUM($C224,$I188)&gt;BV$4,$AB202/$I188,$AB202-SUM($I224:BU224))))</f>
        <v>0</v>
      </c>
      <c r="BW224" s="31">
        <f>IF($I188="n/a",0,IF(BW$4&lt;=$C224,0,IF(SUM($C224,$I188)&gt;BW$4,$AB202/$I188,$AB202-SUM($I224:BV224))))</f>
        <v>0</v>
      </c>
      <c r="BX224" s="31">
        <f>IF($I188="n/a",0,IF(BX$4&lt;=$C224,0,IF(SUM($C224,$I188)&gt;BX$4,$AB202/$I188,$AB202-SUM($I224:BW224))))</f>
        <v>0</v>
      </c>
      <c r="BY224" s="31">
        <f>IF($I188="n/a",0,IF(BY$4&lt;=$C224,0,IF(SUM($C224,$I188)&gt;BY$4,$AB202/$I188,$AB202-SUM($I224:BX224))))</f>
        <v>0</v>
      </c>
      <c r="BZ224" s="31">
        <f>IF($I188="n/a",0,IF(BZ$4&lt;=$C224,0,IF(SUM($C224,$I188)&gt;BZ$4,$AB202/$I188,$AB202-SUM($I224:BY224))))</f>
        <v>0</v>
      </c>
      <c r="CA224" s="31">
        <f>IF($I188="n/a",0,IF(CA$4&lt;=$C224,0,IF(SUM($C224,$I188)&gt;CA$4,$AB202/$I188,$AB202-SUM($I224:BZ224))))</f>
        <v>0</v>
      </c>
      <c r="CB224" s="31">
        <f>IF($I188="n/a",0,IF(CB$4&lt;=$C224,0,IF(SUM($C224,$I188)&gt;CB$4,$AB202/$I188,$AB202-SUM($I224:CA224))))</f>
        <v>0</v>
      </c>
      <c r="CC224" s="31">
        <f>IF($I188="n/a",0,IF(CC$4&lt;=$C224,0,IF(SUM($C224,$I188)&gt;CC$4,$AB202/$I188,$AB202-SUM($I224:CB224))))</f>
        <v>0</v>
      </c>
      <c r="CD224" s="31">
        <f>IF($I188="n/a",0,IF(CD$4&lt;=$C224,0,IF(SUM($C224,$I188)&gt;CD$4,$AB202/$I188,$AB202-SUM($I224:CC224))))</f>
        <v>0</v>
      </c>
      <c r="CE224" s="31">
        <f>IF($I188="n/a",0,IF(CE$4&lt;=$C224,0,IF(SUM($C224,$I188)&gt;CE$4,$AB202/$I188,$AB202-SUM($I224:CD224))))</f>
        <v>0</v>
      </c>
      <c r="CF224" s="31">
        <f>IF($I188="n/a",0,IF(CF$4&lt;=$C224,0,IF(SUM($C224,$I188)&gt;CF$4,$AB202/$I188,$AB202-SUM($I224:CE224))))</f>
        <v>0</v>
      </c>
    </row>
    <row r="225" spans="1:84" s="153" customFormat="1" ht="12.75" customHeight="1">
      <c r="A225"/>
      <c r="C225" s="197">
        <v>2035</v>
      </c>
      <c r="D225" s="21" t="s">
        <v>64</v>
      </c>
      <c r="E225" s="21" t="s">
        <v>185</v>
      </c>
      <c r="I225" s="31"/>
      <c r="J225" s="31">
        <f>IF($I188="n/a",0,IF(J$4&lt;=$C225,0,IF(SUM($C225,$I188)&gt;J$4,$AC202/$I188,$AC202-SUM($I225:I225))))</f>
        <v>0</v>
      </c>
      <c r="K225" s="31">
        <f>IF($I188="n/a",0,IF(K$4&lt;=$C225,0,IF(SUM($C225,$I188)&gt;K$4,$AC202/$I188,$AC202-SUM($I225:J225))))</f>
        <v>0</v>
      </c>
      <c r="L225" s="31">
        <f>IF($I188="n/a",0,IF(L$4&lt;=$C225,0,IF(SUM($C225,$I188)&gt;L$4,$AC202/$I188,$AC202-SUM($I225:K225))))</f>
        <v>0</v>
      </c>
      <c r="M225" s="31">
        <f>IF($I188="n/a",0,IF(M$4&lt;=$C225,0,IF(SUM($C225,$I188)&gt;M$4,$AC202/$I188,$AC202-SUM($I225:L225))))</f>
        <v>0</v>
      </c>
      <c r="N225" s="31">
        <f>IF($I188="n/a",0,IF(N$4&lt;=$C225,0,IF(SUM($C225,$I188)&gt;N$4,$AC202/$I188,$AC202-SUM($I225:M225))))</f>
        <v>0</v>
      </c>
      <c r="O225" s="31">
        <f>IF($I188="n/a",0,IF(O$4&lt;=$C225,0,IF(SUM($C225,$I188)&gt;O$4,$AC202/$I188,$AC202-SUM($I225:N225))))</f>
        <v>0</v>
      </c>
      <c r="P225" s="31">
        <f>IF($I188="n/a",0,IF(P$4&lt;=$C225,0,IF(SUM($C225,$I188)&gt;P$4,$AC202/$I188,$AC202-SUM($I225:O225))))</f>
        <v>0</v>
      </c>
      <c r="Q225" s="31">
        <f>IF($I188="n/a",0,IF(Q$4&lt;=$C225,0,IF(SUM($C225,$I188)&gt;Q$4,$AC202/$I188,$AC202-SUM($I225:P225))))</f>
        <v>0</v>
      </c>
      <c r="R225" s="31">
        <f>IF($I188="n/a",0,IF(R$4&lt;=$C225,0,IF(SUM($C225,$I188)&gt;R$4,$AC202/$I188,$AC202-SUM($I225:Q225))))</f>
        <v>0</v>
      </c>
      <c r="S225" s="31">
        <f>IF($I188="n/a",0,IF(S$4&lt;=$C225,0,IF(SUM($C225,$I188)&gt;S$4,$AC202/$I188,$AC202-SUM($I225:R225))))</f>
        <v>0</v>
      </c>
      <c r="T225" s="31">
        <f>IF($I188="n/a",0,IF(T$4&lt;=$C225,0,IF(SUM($C225,$I188)&gt;T$4,$AC202/$I188,$AC202-SUM($I225:S225))))</f>
        <v>0</v>
      </c>
      <c r="U225" s="31">
        <f>IF($I188="n/a",0,IF(U$4&lt;=$C225,0,IF(SUM($C225,$I188)&gt;U$4,$AC202/$I188,$AC202-SUM($I225:T225))))</f>
        <v>0</v>
      </c>
      <c r="V225" s="31">
        <f>IF($I188="n/a",0,IF(V$4&lt;=$C225,0,IF(SUM($C225,$I188)&gt;V$4,$AC202/$I188,$AC202-SUM($I225:U225))))</f>
        <v>0</v>
      </c>
      <c r="W225" s="31">
        <f>IF($I188="n/a",0,IF(W$4&lt;=$C225,0,IF(SUM($C225,$I188)&gt;W$4,$AC202/$I188,$AC202-SUM($I225:V225))))</f>
        <v>0</v>
      </c>
      <c r="X225" s="31">
        <f>IF($I188="n/a",0,IF(X$4&lt;=$C225,0,IF(SUM($C225,$I188)&gt;X$4,$AC202/$I188,$AC202-SUM($I225:W225))))</f>
        <v>0</v>
      </c>
      <c r="Y225" s="31">
        <f>IF($I188="n/a",0,IF(Y$4&lt;=$C225,0,IF(SUM($C225,$I188)&gt;Y$4,$AC202/$I188,$AC202-SUM($I225:X225))))</f>
        <v>0</v>
      </c>
      <c r="Z225" s="31">
        <f>IF($I188="n/a",0,IF(Z$4&lt;=$C225,0,IF(SUM($C225,$I188)&gt;Z$4,$AC202/$I188,$AC202-SUM($I225:Y225))))</f>
        <v>0</v>
      </c>
      <c r="AA225" s="31">
        <f>IF($I188="n/a",0,IF(AA$4&lt;=$C225,0,IF(SUM($C225,$I188)&gt;AA$4,$AC202/$I188,$AC202-SUM($I225:Z225))))</f>
        <v>0</v>
      </c>
      <c r="AB225" s="31">
        <f>IF($I188="n/a",0,IF(AB$4&lt;=$C225,0,IF(SUM($C225,$I188)&gt;AB$4,$AC202/$I188,$AC202-SUM($I225:AA225))))</f>
        <v>0</v>
      </c>
      <c r="AC225" s="31">
        <f>IF($I188="n/a",0,IF(AC$4&lt;=$C225,0,IF(SUM($C225,$I188)&gt;AC$4,$AC202/$I188,$AC202-SUM($I225:AB225))))</f>
        <v>0</v>
      </c>
      <c r="AD225" s="31">
        <f>IF($I188="n/a",0,IF(AD$4&lt;=$C225,0,IF(SUM($C225,$I188)&gt;AD$4,$AC202/$I188,$AC202-SUM($I225:AC225))))</f>
        <v>0</v>
      </c>
      <c r="AE225" s="31">
        <f>IF($I188="n/a",0,IF(AE$4&lt;=$C225,0,IF(SUM($C225,$I188)&gt;AE$4,$AC202/$I188,$AC202-SUM($I225:AD225))))</f>
        <v>0</v>
      </c>
      <c r="AF225" s="31">
        <f>IF($I188="n/a",0,IF(AF$4&lt;=$C225,0,IF(SUM($C225,$I188)&gt;AF$4,$AC202/$I188,$AC202-SUM($I225:AE225))))</f>
        <v>0</v>
      </c>
      <c r="AG225" s="31">
        <f>IF($I188="n/a",0,IF(AG$4&lt;=$C225,0,IF(SUM($C225,$I188)&gt;AG$4,$AC202/$I188,$AC202-SUM($I225:AF225))))</f>
        <v>0</v>
      </c>
      <c r="AH225" s="31">
        <f>IF($I188="n/a",0,IF(AH$4&lt;=$C225,0,IF(SUM($C225,$I188)&gt;AH$4,$AC202/$I188,$AC202-SUM($I225:AG225))))</f>
        <v>0</v>
      </c>
      <c r="AI225" s="31">
        <f>IF($I188="n/a",0,IF(AI$4&lt;=$C225,0,IF(SUM($C225,$I188)&gt;AI$4,$AC202/$I188,$AC202-SUM($I225:AH225))))</f>
        <v>0</v>
      </c>
      <c r="AJ225" s="31">
        <f>IF($I188="n/a",0,IF(AJ$4&lt;=$C225,0,IF(SUM($C225,$I188)&gt;AJ$4,$AC202/$I188,$AC202-SUM($I225:AI225))))</f>
        <v>0</v>
      </c>
      <c r="AK225" s="31">
        <f>IF($I188="n/a",0,IF(AK$4&lt;=$C225,0,IF(SUM($C225,$I188)&gt;AK$4,$AC202/$I188,$AC202-SUM($I225:AJ225))))</f>
        <v>0</v>
      </c>
      <c r="AL225" s="31">
        <f>IF($I188="n/a",0,IF(AL$4&lt;=$C225,0,IF(SUM($C225,$I188)&gt;AL$4,$AC202/$I188,$AC202-SUM($I225:AK225))))</f>
        <v>0</v>
      </c>
      <c r="AM225" s="31">
        <f>IF($I188="n/a",0,IF(AM$4&lt;=$C225,0,IF(SUM($C225,$I188)&gt;AM$4,$AC202/$I188,$AC202-SUM($I225:AL225))))</f>
        <v>0</v>
      </c>
      <c r="AN225" s="31">
        <f>IF($I188="n/a",0,IF(AN$4&lt;=$C225,0,IF(SUM($C225,$I188)&gt;AN$4,$AC202/$I188,$AC202-SUM($I225:AM225))))</f>
        <v>0</v>
      </c>
      <c r="AO225" s="31">
        <f>IF($I188="n/a",0,IF(AO$4&lt;=$C225,0,IF(SUM($C225,$I188)&gt;AO$4,$AC202/$I188,$AC202-SUM($I225:AN225))))</f>
        <v>0</v>
      </c>
      <c r="AP225" s="31">
        <f>IF($I188="n/a",0,IF(AP$4&lt;=$C225,0,IF(SUM($C225,$I188)&gt;AP$4,$AC202/$I188,$AC202-SUM($I225:AO225))))</f>
        <v>0</v>
      </c>
      <c r="AQ225" s="31">
        <f>IF($I188="n/a",0,IF(AQ$4&lt;=$C225,0,IF(SUM($C225,$I188)&gt;AQ$4,$AC202/$I188,$AC202-SUM($I225:AP225))))</f>
        <v>0</v>
      </c>
      <c r="AR225" s="31">
        <f>IF($I188="n/a",0,IF(AR$4&lt;=$C225,0,IF(SUM($C225,$I188)&gt;AR$4,$AC202/$I188,$AC202-SUM($I225:AQ225))))</f>
        <v>0</v>
      </c>
      <c r="AS225" s="31">
        <f>IF($I188="n/a",0,IF(AS$4&lt;=$C225,0,IF(SUM($C225,$I188)&gt;AS$4,$AC202/$I188,$AC202-SUM($I225:AR225))))</f>
        <v>0</v>
      </c>
      <c r="AT225" s="31">
        <f>IF($I188="n/a",0,IF(AT$4&lt;=$C225,0,IF(SUM($C225,$I188)&gt;AT$4,$AC202/$I188,$AC202-SUM($I225:AS225))))</f>
        <v>0</v>
      </c>
      <c r="AU225" s="31">
        <f>IF($I188="n/a",0,IF(AU$4&lt;=$C225,0,IF(SUM($C225,$I188)&gt;AU$4,$AC202/$I188,$AC202-SUM($I225:AT225))))</f>
        <v>0</v>
      </c>
      <c r="AV225" s="31">
        <f>IF($I188="n/a",0,IF(AV$4&lt;=$C225,0,IF(SUM($C225,$I188)&gt;AV$4,$AC202/$I188,$AC202-SUM($I225:AU225))))</f>
        <v>0</v>
      </c>
      <c r="AW225" s="31">
        <f>IF($I188="n/a",0,IF(AW$4&lt;=$C225,0,IF(SUM($C225,$I188)&gt;AW$4,$AC202/$I188,$AC202-SUM($I225:AV225))))</f>
        <v>0</v>
      </c>
      <c r="AX225" s="31">
        <f>IF($I188="n/a",0,IF(AX$4&lt;=$C225,0,IF(SUM($C225,$I188)&gt;AX$4,$AC202/$I188,$AC202-SUM($I225:AW225))))</f>
        <v>0</v>
      </c>
      <c r="AY225" s="31">
        <f>IF($I188="n/a",0,IF(AY$4&lt;=$C225,0,IF(SUM($C225,$I188)&gt;AY$4,$AC202/$I188,$AC202-SUM($I225:AX225))))</f>
        <v>0</v>
      </c>
      <c r="AZ225" s="31">
        <f>IF($I188="n/a",0,IF(AZ$4&lt;=$C225,0,IF(SUM($C225,$I188)&gt;AZ$4,$AC202/$I188,$AC202-SUM($I225:AY225))))</f>
        <v>0</v>
      </c>
      <c r="BA225" s="31">
        <f>IF($I188="n/a",0,IF(BA$4&lt;=$C225,0,IF(SUM($C225,$I188)&gt;BA$4,$AC202/$I188,$AC202-SUM($I225:AZ225))))</f>
        <v>0</v>
      </c>
      <c r="BB225" s="31">
        <f>IF($I188="n/a",0,IF(BB$4&lt;=$C225,0,IF(SUM($C225,$I188)&gt;BB$4,$AC202/$I188,$AC202-SUM($I225:BA225))))</f>
        <v>0</v>
      </c>
      <c r="BC225" s="31">
        <f>IF($I188="n/a",0,IF(BC$4&lt;=$C225,0,IF(SUM($C225,$I188)&gt;BC$4,$AC202/$I188,$AC202-SUM($I225:BB225))))</f>
        <v>0</v>
      </c>
      <c r="BD225" s="31">
        <f>IF($I188="n/a",0,IF(BD$4&lt;=$C225,0,IF(SUM($C225,$I188)&gt;BD$4,$AC202/$I188,$AC202-SUM($I225:BC225))))</f>
        <v>0</v>
      </c>
      <c r="BE225" s="31">
        <f>IF($I188="n/a",0,IF(BE$4&lt;=$C225,0,IF(SUM($C225,$I188)&gt;BE$4,$AC202/$I188,$AC202-SUM($I225:BD225))))</f>
        <v>0</v>
      </c>
      <c r="BF225" s="31">
        <f>IF($I188="n/a",0,IF(BF$4&lt;=$C225,0,IF(SUM($C225,$I188)&gt;BF$4,$AC202/$I188,$AC202-SUM($I225:BE225))))</f>
        <v>0</v>
      </c>
      <c r="BG225" s="31">
        <f>IF($I188="n/a",0,IF(BG$4&lt;=$C225,0,IF(SUM($C225,$I188)&gt;BG$4,$AC202/$I188,$AC202-SUM($I225:BF225))))</f>
        <v>0</v>
      </c>
      <c r="BH225" s="31">
        <f>IF($I188="n/a",0,IF(BH$4&lt;=$C225,0,IF(SUM($C225,$I188)&gt;BH$4,$AC202/$I188,$AC202-SUM($I225:BG225))))</f>
        <v>0</v>
      </c>
      <c r="BI225" s="31">
        <f>IF($I188="n/a",0,IF(BI$4&lt;=$C225,0,IF(SUM($C225,$I188)&gt;BI$4,$AC202/$I188,$AC202-SUM($I225:BH225))))</f>
        <v>0</v>
      </c>
      <c r="BJ225" s="31">
        <f>IF($I188="n/a",0,IF(BJ$4&lt;=$C225,0,IF(SUM($C225,$I188)&gt;BJ$4,$AC202/$I188,$AC202-SUM($I225:BI225))))</f>
        <v>0</v>
      </c>
      <c r="BK225" s="31">
        <f>IF($I188="n/a",0,IF(BK$4&lt;=$C225,0,IF(SUM($C225,$I188)&gt;BK$4,$AC202/$I188,$AC202-SUM($I225:BJ225))))</f>
        <v>0</v>
      </c>
      <c r="BL225" s="31">
        <f>IF($I188="n/a",0,IF(BL$4&lt;=$C225,0,IF(SUM($C225,$I188)&gt;BL$4,$AC202/$I188,$AC202-SUM($I225:BK225))))</f>
        <v>0</v>
      </c>
      <c r="BM225" s="31">
        <f>IF($I188="n/a",0,IF(BM$4&lt;=$C225,0,IF(SUM($C225,$I188)&gt;BM$4,$AC202/$I188,$AC202-SUM($I225:BL225))))</f>
        <v>0</v>
      </c>
      <c r="BN225" s="31">
        <f>IF($I188="n/a",0,IF(BN$4&lt;=$C225,0,IF(SUM($C225,$I188)&gt;BN$4,$AC202/$I188,$AC202-SUM($I225:BM225))))</f>
        <v>0</v>
      </c>
      <c r="BO225" s="31">
        <f>IF($I188="n/a",0,IF(BO$4&lt;=$C225,0,IF(SUM($C225,$I188)&gt;BO$4,$AC202/$I188,$AC202-SUM($I225:BN225))))</f>
        <v>0</v>
      </c>
      <c r="BP225" s="31">
        <f>IF($I188="n/a",0,IF(BP$4&lt;=$C225,0,IF(SUM($C225,$I188)&gt;BP$4,$AC202/$I188,$AC202-SUM($I225:BO225))))</f>
        <v>0</v>
      </c>
      <c r="BQ225" s="31">
        <f>IF($I188="n/a",0,IF(BQ$4&lt;=$C225,0,IF(SUM($C225,$I188)&gt;BQ$4,$AC202/$I188,$AC202-SUM($I225:BP225))))</f>
        <v>0</v>
      </c>
      <c r="BR225" s="31">
        <f>IF($I188="n/a",0,IF(BR$4&lt;=$C225,0,IF(SUM($C225,$I188)&gt;BR$4,$AC202/$I188,$AC202-SUM($I225:BQ225))))</f>
        <v>0</v>
      </c>
      <c r="BS225" s="31">
        <f>IF($I188="n/a",0,IF(BS$4&lt;=$C225,0,IF(SUM($C225,$I188)&gt;BS$4,$AC202/$I188,$AC202-SUM($I225:BR225))))</f>
        <v>0</v>
      </c>
      <c r="BT225" s="31">
        <f>IF($I188="n/a",0,IF(BT$4&lt;=$C225,0,IF(SUM($C225,$I188)&gt;BT$4,$AC202/$I188,$AC202-SUM($I225:BS225))))</f>
        <v>0</v>
      </c>
      <c r="BU225" s="31">
        <f>IF($I188="n/a",0,IF(BU$4&lt;=$C225,0,IF(SUM($C225,$I188)&gt;BU$4,$AC202/$I188,$AC202-SUM($I225:BT225))))</f>
        <v>0</v>
      </c>
      <c r="BV225" s="31">
        <f>IF($I188="n/a",0,IF(BV$4&lt;=$C225,0,IF(SUM($C225,$I188)&gt;BV$4,$AC202/$I188,$AC202-SUM($I225:BU225))))</f>
        <v>0</v>
      </c>
      <c r="BW225" s="31">
        <f>IF($I188="n/a",0,IF(BW$4&lt;=$C225,0,IF(SUM($C225,$I188)&gt;BW$4,$AC202/$I188,$AC202-SUM($I225:BV225))))</f>
        <v>0</v>
      </c>
      <c r="BX225" s="31">
        <f>IF($I188="n/a",0,IF(BX$4&lt;=$C225,0,IF(SUM($C225,$I188)&gt;BX$4,$AC202/$I188,$AC202-SUM($I225:BW225))))</f>
        <v>0</v>
      </c>
      <c r="BY225" s="31">
        <f>IF($I188="n/a",0,IF(BY$4&lt;=$C225,0,IF(SUM($C225,$I188)&gt;BY$4,$AC202/$I188,$AC202-SUM($I225:BX225))))</f>
        <v>0</v>
      </c>
      <c r="BZ225" s="31">
        <f>IF($I188="n/a",0,IF(BZ$4&lt;=$C225,0,IF(SUM($C225,$I188)&gt;BZ$4,$AC202/$I188,$AC202-SUM($I225:BY225))))</f>
        <v>0</v>
      </c>
      <c r="CA225" s="31">
        <f>IF($I188="n/a",0,IF(CA$4&lt;=$C225,0,IF(SUM($C225,$I188)&gt;CA$4,$AC202/$I188,$AC202-SUM($I225:BZ225))))</f>
        <v>0</v>
      </c>
      <c r="CB225" s="31">
        <f>IF($I188="n/a",0,IF(CB$4&lt;=$C225,0,IF(SUM($C225,$I188)&gt;CB$4,$AC202/$I188,$AC202-SUM($I225:CA225))))</f>
        <v>0</v>
      </c>
      <c r="CC225" s="31">
        <f>IF($I188="n/a",0,IF(CC$4&lt;=$C225,0,IF(SUM($C225,$I188)&gt;CC$4,$AC202/$I188,$AC202-SUM($I225:CB225))))</f>
        <v>0</v>
      </c>
      <c r="CD225" s="31">
        <f>IF($I188="n/a",0,IF(CD$4&lt;=$C225,0,IF(SUM($C225,$I188)&gt;CD$4,$AC202/$I188,$AC202-SUM($I225:CC225))))</f>
        <v>0</v>
      </c>
      <c r="CE225" s="31">
        <f>IF($I188="n/a",0,IF(CE$4&lt;=$C225,0,IF(SUM($C225,$I188)&gt;CE$4,$AC202/$I188,$AC202-SUM($I225:CD225))))</f>
        <v>0</v>
      </c>
      <c r="CF225" s="31">
        <f>IF($I188="n/a",0,IF(CF$4&lt;=$C225,0,IF(SUM($C225,$I188)&gt;CF$4,$AC202/$I188,$AC202-SUM($I225:CE225))))</f>
        <v>0</v>
      </c>
    </row>
    <row r="226" spans="1:84" s="153" customFormat="1" ht="12.75" customHeight="1">
      <c r="A226"/>
      <c r="C226" s="197">
        <v>2036</v>
      </c>
      <c r="D226" s="21" t="s">
        <v>65</v>
      </c>
      <c r="E226" s="21" t="s">
        <v>185</v>
      </c>
      <c r="I226" s="31"/>
      <c r="J226" s="31">
        <f>IF($I188="n/a",0,IF(J$4&lt;=$C226,0,IF(SUM($C226,$I188)&gt;J$4,$AD202/$I188,$AD202-SUM($I226:I226))))</f>
        <v>0</v>
      </c>
      <c r="K226" s="31">
        <f>IF($I188="n/a",0,IF(K$4&lt;=$C226,0,IF(SUM($C226,$I188)&gt;K$4,$AD202/$I188,$AD202-SUM($I226:J226))))</f>
        <v>0</v>
      </c>
      <c r="L226" s="31">
        <f>IF($I188="n/a",0,IF(L$4&lt;=$C226,0,IF(SUM($C226,$I188)&gt;L$4,$AD202/$I188,$AD202-SUM($I226:K226))))</f>
        <v>0</v>
      </c>
      <c r="M226" s="31">
        <f>IF($I188="n/a",0,IF(M$4&lt;=$C226,0,IF(SUM($C226,$I188)&gt;M$4,$AD202/$I188,$AD202-SUM($I226:L226))))</f>
        <v>0</v>
      </c>
      <c r="N226" s="31">
        <f>IF($I188="n/a",0,IF(N$4&lt;=$C226,0,IF(SUM($C226,$I188)&gt;N$4,$AD202/$I188,$AD202-SUM($I226:M226))))</f>
        <v>0</v>
      </c>
      <c r="O226" s="31">
        <f>IF($I188="n/a",0,IF(O$4&lt;=$C226,0,IF(SUM($C226,$I188)&gt;O$4,$AD202/$I188,$AD202-SUM($I226:N226))))</f>
        <v>0</v>
      </c>
      <c r="P226" s="31">
        <f>IF($I188="n/a",0,IF(P$4&lt;=$C226,0,IF(SUM($C226,$I188)&gt;P$4,$AD202/$I188,$AD202-SUM($I226:O226))))</f>
        <v>0</v>
      </c>
      <c r="Q226" s="31">
        <f>IF($I188="n/a",0,IF(Q$4&lt;=$C226,0,IF(SUM($C226,$I188)&gt;Q$4,$AD202/$I188,$AD202-SUM($I226:P226))))</f>
        <v>0</v>
      </c>
      <c r="R226" s="31">
        <f>IF($I188="n/a",0,IF(R$4&lt;=$C226,0,IF(SUM($C226,$I188)&gt;R$4,$AD202/$I188,$AD202-SUM($I226:Q226))))</f>
        <v>0</v>
      </c>
      <c r="S226" s="31">
        <f>IF($I188="n/a",0,IF(S$4&lt;=$C226,0,IF(SUM($C226,$I188)&gt;S$4,$AD202/$I188,$AD202-SUM($I226:R226))))</f>
        <v>0</v>
      </c>
      <c r="T226" s="31">
        <f>IF($I188="n/a",0,IF(T$4&lt;=$C226,0,IF(SUM($C226,$I188)&gt;T$4,$AD202/$I188,$AD202-SUM($I226:S226))))</f>
        <v>0</v>
      </c>
      <c r="U226" s="31">
        <f>IF($I188="n/a",0,IF(U$4&lt;=$C226,0,IF(SUM($C226,$I188)&gt;U$4,$AD202/$I188,$AD202-SUM($I226:T226))))</f>
        <v>0</v>
      </c>
      <c r="V226" s="31">
        <f>IF($I188="n/a",0,IF(V$4&lt;=$C226,0,IF(SUM($C226,$I188)&gt;V$4,$AD202/$I188,$AD202-SUM($I226:U226))))</f>
        <v>0</v>
      </c>
      <c r="W226" s="31">
        <f>IF($I188="n/a",0,IF(W$4&lt;=$C226,0,IF(SUM($C226,$I188)&gt;W$4,$AD202/$I188,$AD202-SUM($I226:V226))))</f>
        <v>0</v>
      </c>
      <c r="X226" s="31">
        <f>IF($I188="n/a",0,IF(X$4&lt;=$C226,0,IF(SUM($C226,$I188)&gt;X$4,$AD202/$I188,$AD202-SUM($I226:W226))))</f>
        <v>0</v>
      </c>
      <c r="Y226" s="31">
        <f>IF($I188="n/a",0,IF(Y$4&lt;=$C226,0,IF(SUM($C226,$I188)&gt;Y$4,$AD202/$I188,$AD202-SUM($I226:X226))))</f>
        <v>0</v>
      </c>
      <c r="Z226" s="31">
        <f>IF($I188="n/a",0,IF(Z$4&lt;=$C226,0,IF(SUM($C226,$I188)&gt;Z$4,$AD202/$I188,$AD202-SUM($I226:Y226))))</f>
        <v>0</v>
      </c>
      <c r="AA226" s="31">
        <f>IF($I188="n/a",0,IF(AA$4&lt;=$C226,0,IF(SUM($C226,$I188)&gt;AA$4,$AD202/$I188,$AD202-SUM($I226:Z226))))</f>
        <v>0</v>
      </c>
      <c r="AB226" s="31">
        <f>IF($I188="n/a",0,IF(AB$4&lt;=$C226,0,IF(SUM($C226,$I188)&gt;AB$4,$AD202/$I188,$AD202-SUM($I226:AA226))))</f>
        <v>0</v>
      </c>
      <c r="AC226" s="31">
        <f>IF($I188="n/a",0,IF(AC$4&lt;=$C226,0,IF(SUM($C226,$I188)&gt;AC$4,$AD202/$I188,$AD202-SUM($I226:AB226))))</f>
        <v>0</v>
      </c>
      <c r="AD226" s="31">
        <f>IF($I188="n/a",0,IF(AD$4&lt;=$C226,0,IF(SUM($C226,$I188)&gt;AD$4,$AD202/$I188,$AD202-SUM($I226:AC226))))</f>
        <v>0</v>
      </c>
      <c r="AE226" s="31">
        <f>IF($I188="n/a",0,IF(AE$4&lt;=$C226,0,IF(SUM($C226,$I188)&gt;AE$4,$AD202/$I188,$AD202-SUM($I226:AD226))))</f>
        <v>0</v>
      </c>
      <c r="AF226" s="31">
        <f>IF($I188="n/a",0,IF(AF$4&lt;=$C226,0,IF(SUM($C226,$I188)&gt;AF$4,$AD202/$I188,$AD202-SUM($I226:AE226))))</f>
        <v>0</v>
      </c>
      <c r="AG226" s="31">
        <f>IF($I188="n/a",0,IF(AG$4&lt;=$C226,0,IF(SUM($C226,$I188)&gt;AG$4,$AD202/$I188,$AD202-SUM($I226:AF226))))</f>
        <v>0</v>
      </c>
      <c r="AH226" s="31">
        <f>IF($I188="n/a",0,IF(AH$4&lt;=$C226,0,IF(SUM($C226,$I188)&gt;AH$4,$AD202/$I188,$AD202-SUM($I226:AG226))))</f>
        <v>0</v>
      </c>
      <c r="AI226" s="31">
        <f>IF($I188="n/a",0,IF(AI$4&lt;=$C226,0,IF(SUM($C226,$I188)&gt;AI$4,$AD202/$I188,$AD202-SUM($I226:AH226))))</f>
        <v>0</v>
      </c>
      <c r="AJ226" s="31">
        <f>IF($I188="n/a",0,IF(AJ$4&lt;=$C226,0,IF(SUM($C226,$I188)&gt;AJ$4,$AD202/$I188,$AD202-SUM($I226:AI226))))</f>
        <v>0</v>
      </c>
      <c r="AK226" s="31">
        <f>IF($I188="n/a",0,IF(AK$4&lt;=$C226,0,IF(SUM($C226,$I188)&gt;AK$4,$AD202/$I188,$AD202-SUM($I226:AJ226))))</f>
        <v>0</v>
      </c>
      <c r="AL226" s="31">
        <f>IF($I188="n/a",0,IF(AL$4&lt;=$C226,0,IF(SUM($C226,$I188)&gt;AL$4,$AD202/$I188,$AD202-SUM($I226:AK226))))</f>
        <v>0</v>
      </c>
      <c r="AM226" s="31">
        <f>IF($I188="n/a",0,IF(AM$4&lt;=$C226,0,IF(SUM($C226,$I188)&gt;AM$4,$AD202/$I188,$AD202-SUM($I226:AL226))))</f>
        <v>0</v>
      </c>
      <c r="AN226" s="31">
        <f>IF($I188="n/a",0,IF(AN$4&lt;=$C226,0,IF(SUM($C226,$I188)&gt;AN$4,$AD202/$I188,$AD202-SUM($I226:AM226))))</f>
        <v>0</v>
      </c>
      <c r="AO226" s="31">
        <f>IF($I188="n/a",0,IF(AO$4&lt;=$C226,0,IF(SUM($C226,$I188)&gt;AO$4,$AD202/$I188,$AD202-SUM($I226:AN226))))</f>
        <v>0</v>
      </c>
      <c r="AP226" s="31">
        <f>IF($I188="n/a",0,IF(AP$4&lt;=$C226,0,IF(SUM($C226,$I188)&gt;AP$4,$AD202/$I188,$AD202-SUM($I226:AO226))))</f>
        <v>0</v>
      </c>
      <c r="AQ226" s="31">
        <f>IF($I188="n/a",0,IF(AQ$4&lt;=$C226,0,IF(SUM($C226,$I188)&gt;AQ$4,$AD202/$I188,$AD202-SUM($I226:AP226))))</f>
        <v>0</v>
      </c>
      <c r="AR226" s="31">
        <f>IF($I188="n/a",0,IF(AR$4&lt;=$C226,0,IF(SUM($C226,$I188)&gt;AR$4,$AD202/$I188,$AD202-SUM($I226:AQ226))))</f>
        <v>0</v>
      </c>
      <c r="AS226" s="31">
        <f>IF($I188="n/a",0,IF(AS$4&lt;=$C226,0,IF(SUM($C226,$I188)&gt;AS$4,$AD202/$I188,$AD202-SUM($I226:AR226))))</f>
        <v>0</v>
      </c>
      <c r="AT226" s="31">
        <f>IF($I188="n/a",0,IF(AT$4&lt;=$C226,0,IF(SUM($C226,$I188)&gt;AT$4,$AD202/$I188,$AD202-SUM($I226:AS226))))</f>
        <v>0</v>
      </c>
      <c r="AU226" s="31">
        <f>IF($I188="n/a",0,IF(AU$4&lt;=$C226,0,IF(SUM($C226,$I188)&gt;AU$4,$AD202/$I188,$AD202-SUM($I226:AT226))))</f>
        <v>0</v>
      </c>
      <c r="AV226" s="31">
        <f>IF($I188="n/a",0,IF(AV$4&lt;=$C226,0,IF(SUM($C226,$I188)&gt;AV$4,$AD202/$I188,$AD202-SUM($I226:AU226))))</f>
        <v>0</v>
      </c>
      <c r="AW226" s="31">
        <f>IF($I188="n/a",0,IF(AW$4&lt;=$C226,0,IF(SUM($C226,$I188)&gt;AW$4,$AD202/$I188,$AD202-SUM($I226:AV226))))</f>
        <v>0</v>
      </c>
      <c r="AX226" s="31">
        <f>IF($I188="n/a",0,IF(AX$4&lt;=$C226,0,IF(SUM($C226,$I188)&gt;AX$4,$AD202/$I188,$AD202-SUM($I226:AW226))))</f>
        <v>0</v>
      </c>
      <c r="AY226" s="31">
        <f>IF($I188="n/a",0,IF(AY$4&lt;=$C226,0,IF(SUM($C226,$I188)&gt;AY$4,$AD202/$I188,$AD202-SUM($I226:AX226))))</f>
        <v>0</v>
      </c>
      <c r="AZ226" s="31">
        <f>IF($I188="n/a",0,IF(AZ$4&lt;=$C226,0,IF(SUM($C226,$I188)&gt;AZ$4,$AD202/$I188,$AD202-SUM($I226:AY226))))</f>
        <v>0</v>
      </c>
      <c r="BA226" s="31">
        <f>IF($I188="n/a",0,IF(BA$4&lt;=$C226,0,IF(SUM($C226,$I188)&gt;BA$4,$AD202/$I188,$AD202-SUM($I226:AZ226))))</f>
        <v>0</v>
      </c>
      <c r="BB226" s="31">
        <f>IF($I188="n/a",0,IF(BB$4&lt;=$C226,0,IF(SUM($C226,$I188)&gt;BB$4,$AD202/$I188,$AD202-SUM($I226:BA226))))</f>
        <v>0</v>
      </c>
      <c r="BC226" s="31">
        <f>IF($I188="n/a",0,IF(BC$4&lt;=$C226,0,IF(SUM($C226,$I188)&gt;BC$4,$AD202/$I188,$AD202-SUM($I226:BB226))))</f>
        <v>0</v>
      </c>
      <c r="BD226" s="31">
        <f>IF($I188="n/a",0,IF(BD$4&lt;=$C226,0,IF(SUM($C226,$I188)&gt;BD$4,$AD202/$I188,$AD202-SUM($I226:BC226))))</f>
        <v>0</v>
      </c>
      <c r="BE226" s="31">
        <f>IF($I188="n/a",0,IF(BE$4&lt;=$C226,0,IF(SUM($C226,$I188)&gt;BE$4,$AD202/$I188,$AD202-SUM($I226:BD226))))</f>
        <v>0</v>
      </c>
      <c r="BF226" s="31">
        <f>IF($I188="n/a",0,IF(BF$4&lt;=$C226,0,IF(SUM($C226,$I188)&gt;BF$4,$AD202/$I188,$AD202-SUM($I226:BE226))))</f>
        <v>0</v>
      </c>
      <c r="BG226" s="31">
        <f>IF($I188="n/a",0,IF(BG$4&lt;=$C226,0,IF(SUM($C226,$I188)&gt;BG$4,$AD202/$I188,$AD202-SUM($I226:BF226))))</f>
        <v>0</v>
      </c>
      <c r="BH226" s="31">
        <f>IF($I188="n/a",0,IF(BH$4&lt;=$C226,0,IF(SUM($C226,$I188)&gt;BH$4,$AD202/$I188,$AD202-SUM($I226:BG226))))</f>
        <v>0</v>
      </c>
      <c r="BI226" s="31">
        <f>IF($I188="n/a",0,IF(BI$4&lt;=$C226,0,IF(SUM($C226,$I188)&gt;BI$4,$AD202/$I188,$AD202-SUM($I226:BH226))))</f>
        <v>0</v>
      </c>
      <c r="BJ226" s="31">
        <f>IF($I188="n/a",0,IF(BJ$4&lt;=$C226,0,IF(SUM($C226,$I188)&gt;BJ$4,$AD202/$I188,$AD202-SUM($I226:BI226))))</f>
        <v>0</v>
      </c>
      <c r="BK226" s="31">
        <f>IF($I188="n/a",0,IF(BK$4&lt;=$C226,0,IF(SUM($C226,$I188)&gt;BK$4,$AD202/$I188,$AD202-SUM($I226:BJ226))))</f>
        <v>0</v>
      </c>
      <c r="BL226" s="31">
        <f>IF($I188="n/a",0,IF(BL$4&lt;=$C226,0,IF(SUM($C226,$I188)&gt;BL$4,$AD202/$I188,$AD202-SUM($I226:BK226))))</f>
        <v>0</v>
      </c>
      <c r="BM226" s="31">
        <f>IF($I188="n/a",0,IF(BM$4&lt;=$C226,0,IF(SUM($C226,$I188)&gt;BM$4,$AD202/$I188,$AD202-SUM($I226:BL226))))</f>
        <v>0</v>
      </c>
      <c r="BN226" s="31">
        <f>IF($I188="n/a",0,IF(BN$4&lt;=$C226,0,IF(SUM($C226,$I188)&gt;BN$4,$AD202/$I188,$AD202-SUM($I226:BM226))))</f>
        <v>0</v>
      </c>
      <c r="BO226" s="31">
        <f>IF($I188="n/a",0,IF(BO$4&lt;=$C226,0,IF(SUM($C226,$I188)&gt;BO$4,$AD202/$I188,$AD202-SUM($I226:BN226))))</f>
        <v>0</v>
      </c>
      <c r="BP226" s="31">
        <f>IF($I188="n/a",0,IF(BP$4&lt;=$C226,0,IF(SUM($C226,$I188)&gt;BP$4,$AD202/$I188,$AD202-SUM($I226:BO226))))</f>
        <v>0</v>
      </c>
      <c r="BQ226" s="31">
        <f>IF($I188="n/a",0,IF(BQ$4&lt;=$C226,0,IF(SUM($C226,$I188)&gt;BQ$4,$AD202/$I188,$AD202-SUM($I226:BP226))))</f>
        <v>0</v>
      </c>
      <c r="BR226" s="31">
        <f>IF($I188="n/a",0,IF(BR$4&lt;=$C226,0,IF(SUM($C226,$I188)&gt;BR$4,$AD202/$I188,$AD202-SUM($I226:BQ226))))</f>
        <v>0</v>
      </c>
      <c r="BS226" s="31">
        <f>IF($I188="n/a",0,IF(BS$4&lt;=$C226,0,IF(SUM($C226,$I188)&gt;BS$4,$AD202/$I188,$AD202-SUM($I226:BR226))))</f>
        <v>0</v>
      </c>
      <c r="BT226" s="31">
        <f>IF($I188="n/a",0,IF(BT$4&lt;=$C226,0,IF(SUM($C226,$I188)&gt;BT$4,$AD202/$I188,$AD202-SUM($I226:BS226))))</f>
        <v>0</v>
      </c>
      <c r="BU226" s="31">
        <f>IF($I188="n/a",0,IF(BU$4&lt;=$C226,0,IF(SUM($C226,$I188)&gt;BU$4,$AD202/$I188,$AD202-SUM($I226:BT226))))</f>
        <v>0</v>
      </c>
      <c r="BV226" s="31">
        <f>IF($I188="n/a",0,IF(BV$4&lt;=$C226,0,IF(SUM($C226,$I188)&gt;BV$4,$AD202/$I188,$AD202-SUM($I226:BU226))))</f>
        <v>0</v>
      </c>
      <c r="BW226" s="31">
        <f>IF($I188="n/a",0,IF(BW$4&lt;=$C226,0,IF(SUM($C226,$I188)&gt;BW$4,$AD202/$I188,$AD202-SUM($I226:BV226))))</f>
        <v>0</v>
      </c>
      <c r="BX226" s="31">
        <f>IF($I188="n/a",0,IF(BX$4&lt;=$C226,0,IF(SUM($C226,$I188)&gt;BX$4,$AD202/$I188,$AD202-SUM($I226:BW226))))</f>
        <v>0</v>
      </c>
      <c r="BY226" s="31">
        <f>IF($I188="n/a",0,IF(BY$4&lt;=$C226,0,IF(SUM($C226,$I188)&gt;BY$4,$AD202/$I188,$AD202-SUM($I226:BX226))))</f>
        <v>0</v>
      </c>
      <c r="BZ226" s="31">
        <f>IF($I188="n/a",0,IF(BZ$4&lt;=$C226,0,IF(SUM($C226,$I188)&gt;BZ$4,$AD202/$I188,$AD202-SUM($I226:BY226))))</f>
        <v>0</v>
      </c>
      <c r="CA226" s="31">
        <f>IF($I188="n/a",0,IF(CA$4&lt;=$C226,0,IF(SUM($C226,$I188)&gt;CA$4,$AD202/$I188,$AD202-SUM($I226:BZ226))))</f>
        <v>0</v>
      </c>
      <c r="CB226" s="31">
        <f>IF($I188="n/a",0,IF(CB$4&lt;=$C226,0,IF(SUM($C226,$I188)&gt;CB$4,$AD202/$I188,$AD202-SUM($I226:CA226))))</f>
        <v>0</v>
      </c>
      <c r="CC226" s="31">
        <f>IF($I188="n/a",0,IF(CC$4&lt;=$C226,0,IF(SUM($C226,$I188)&gt;CC$4,$AD202/$I188,$AD202-SUM($I226:CB226))))</f>
        <v>0</v>
      </c>
      <c r="CD226" s="31">
        <f>IF($I188="n/a",0,IF(CD$4&lt;=$C226,0,IF(SUM($C226,$I188)&gt;CD$4,$AD202/$I188,$AD202-SUM($I226:CC226))))</f>
        <v>0</v>
      </c>
      <c r="CE226" s="31">
        <f>IF($I188="n/a",0,IF(CE$4&lt;=$C226,0,IF(SUM($C226,$I188)&gt;CE$4,$AD202/$I188,$AD202-SUM($I226:CD226))))</f>
        <v>0</v>
      </c>
      <c r="CF226" s="31">
        <f>IF($I188="n/a",0,IF(CF$4&lt;=$C226,0,IF(SUM($C226,$I188)&gt;CF$4,$AD202/$I188,$AD202-SUM($I226:CE226))))</f>
        <v>0</v>
      </c>
    </row>
    <row r="227" spans="1:84" s="153" customFormat="1" ht="12.75" customHeight="1">
      <c r="A227"/>
      <c r="C227" s="197">
        <v>2037</v>
      </c>
      <c r="D227" s="21" t="s">
        <v>66</v>
      </c>
      <c r="E227" s="21" t="s">
        <v>185</v>
      </c>
      <c r="I227" s="31"/>
      <c r="J227" s="31">
        <f>IF($I188="n/a",0,IF(J$4&lt;=$C227,0,IF(SUM($C227,$I188)&gt;J$4,$AE202/$I188,$AE202-SUM($I227:I227))))</f>
        <v>0</v>
      </c>
      <c r="K227" s="31">
        <f>IF($I188="n/a",0,IF(K$4&lt;=$C227,0,IF(SUM($C227,$I188)&gt;K$4,$AE202/$I188,$AE202-SUM($I227:J227))))</f>
        <v>0</v>
      </c>
      <c r="L227" s="31">
        <f>IF($I188="n/a",0,IF(L$4&lt;=$C227,0,IF(SUM($C227,$I188)&gt;L$4,$AE202/$I188,$AE202-SUM($I227:K227))))</f>
        <v>0</v>
      </c>
      <c r="M227" s="31">
        <f>IF($I188="n/a",0,IF(M$4&lt;=$C227,0,IF(SUM($C227,$I188)&gt;M$4,$AE202/$I188,$AE202-SUM($I227:L227))))</f>
        <v>0</v>
      </c>
      <c r="N227" s="31">
        <f>IF($I188="n/a",0,IF(N$4&lt;=$C227,0,IF(SUM($C227,$I188)&gt;N$4,$AE202/$I188,$AE202-SUM($I227:M227))))</f>
        <v>0</v>
      </c>
      <c r="O227" s="31">
        <f>IF($I188="n/a",0,IF(O$4&lt;=$C227,0,IF(SUM($C227,$I188)&gt;O$4,$AE202/$I188,$AE202-SUM($I227:N227))))</f>
        <v>0</v>
      </c>
      <c r="P227" s="31">
        <f>IF($I188="n/a",0,IF(P$4&lt;=$C227,0,IF(SUM($C227,$I188)&gt;P$4,$AE202/$I188,$AE202-SUM($I227:O227))))</f>
        <v>0</v>
      </c>
      <c r="Q227" s="31">
        <f>IF($I188="n/a",0,IF(Q$4&lt;=$C227,0,IF(SUM($C227,$I188)&gt;Q$4,$AE202/$I188,$AE202-SUM($I227:P227))))</f>
        <v>0</v>
      </c>
      <c r="R227" s="31">
        <f>IF($I188="n/a",0,IF(R$4&lt;=$C227,0,IF(SUM($C227,$I188)&gt;R$4,$AE202/$I188,$AE202-SUM($I227:Q227))))</f>
        <v>0</v>
      </c>
      <c r="S227" s="31">
        <f>IF($I188="n/a",0,IF(S$4&lt;=$C227,0,IF(SUM($C227,$I188)&gt;S$4,$AE202/$I188,$AE202-SUM($I227:R227))))</f>
        <v>0</v>
      </c>
      <c r="T227" s="31">
        <f>IF($I188="n/a",0,IF(T$4&lt;=$C227,0,IF(SUM($C227,$I188)&gt;T$4,$AE202/$I188,$AE202-SUM($I227:S227))))</f>
        <v>0</v>
      </c>
      <c r="U227" s="31">
        <f>IF($I188="n/a",0,IF(U$4&lt;=$C227,0,IF(SUM($C227,$I188)&gt;U$4,$AE202/$I188,$AE202-SUM($I227:T227))))</f>
        <v>0</v>
      </c>
      <c r="V227" s="31">
        <f>IF($I188="n/a",0,IF(V$4&lt;=$C227,0,IF(SUM($C227,$I188)&gt;V$4,$AE202/$I188,$AE202-SUM($I227:U227))))</f>
        <v>0</v>
      </c>
      <c r="W227" s="31">
        <f>IF($I188="n/a",0,IF(W$4&lt;=$C227,0,IF(SUM($C227,$I188)&gt;W$4,$AE202/$I188,$AE202-SUM($I227:V227))))</f>
        <v>0</v>
      </c>
      <c r="X227" s="31">
        <f>IF($I188="n/a",0,IF(X$4&lt;=$C227,0,IF(SUM($C227,$I188)&gt;X$4,$AE202/$I188,$AE202-SUM($I227:W227))))</f>
        <v>0</v>
      </c>
      <c r="Y227" s="31">
        <f>IF($I188="n/a",0,IF(Y$4&lt;=$C227,0,IF(SUM($C227,$I188)&gt;Y$4,$AE202/$I188,$AE202-SUM($I227:X227))))</f>
        <v>0</v>
      </c>
      <c r="Z227" s="31">
        <f>IF($I188="n/a",0,IF(Z$4&lt;=$C227,0,IF(SUM($C227,$I188)&gt;Z$4,$AE202/$I188,$AE202-SUM($I227:Y227))))</f>
        <v>0</v>
      </c>
      <c r="AA227" s="31">
        <f>IF($I188="n/a",0,IF(AA$4&lt;=$C227,0,IF(SUM($C227,$I188)&gt;AA$4,$AE202/$I188,$AE202-SUM($I227:Z227))))</f>
        <v>0</v>
      </c>
      <c r="AB227" s="31">
        <f>IF($I188="n/a",0,IF(AB$4&lt;=$C227,0,IF(SUM($C227,$I188)&gt;AB$4,$AE202/$I188,$AE202-SUM($I227:AA227))))</f>
        <v>0</v>
      </c>
      <c r="AC227" s="31">
        <f>IF($I188="n/a",0,IF(AC$4&lt;=$C227,0,IF(SUM($C227,$I188)&gt;AC$4,$AE202/$I188,$AE202-SUM($I227:AB227))))</f>
        <v>0</v>
      </c>
      <c r="AD227" s="31">
        <f>IF($I188="n/a",0,IF(AD$4&lt;=$C227,0,IF(SUM($C227,$I188)&gt;AD$4,$AE202/$I188,$AE202-SUM($I227:AC227))))</f>
        <v>0</v>
      </c>
      <c r="AE227" s="31">
        <f>IF($I188="n/a",0,IF(AE$4&lt;=$C227,0,IF(SUM($C227,$I188)&gt;AE$4,$AE202/$I188,$AE202-SUM($I227:AD227))))</f>
        <v>0</v>
      </c>
      <c r="AF227" s="31">
        <f>IF($I188="n/a",0,IF(AF$4&lt;=$C227,0,IF(SUM($C227,$I188)&gt;AF$4,$AE202/$I188,$AE202-SUM($I227:AE227))))</f>
        <v>0</v>
      </c>
      <c r="AG227" s="31">
        <f>IF($I188="n/a",0,IF(AG$4&lt;=$C227,0,IF(SUM($C227,$I188)&gt;AG$4,$AE202/$I188,$AE202-SUM($I227:AF227))))</f>
        <v>0</v>
      </c>
      <c r="AH227" s="31">
        <f>IF($I188="n/a",0,IF(AH$4&lt;=$C227,0,IF(SUM($C227,$I188)&gt;AH$4,$AE202/$I188,$AE202-SUM($I227:AG227))))</f>
        <v>0</v>
      </c>
      <c r="AI227" s="31">
        <f>IF($I188="n/a",0,IF(AI$4&lt;=$C227,0,IF(SUM($C227,$I188)&gt;AI$4,$AE202/$I188,$AE202-SUM($I227:AH227))))</f>
        <v>0</v>
      </c>
      <c r="AJ227" s="31">
        <f>IF($I188="n/a",0,IF(AJ$4&lt;=$C227,0,IF(SUM($C227,$I188)&gt;AJ$4,$AE202/$I188,$AE202-SUM($I227:AI227))))</f>
        <v>0</v>
      </c>
      <c r="AK227" s="31">
        <f>IF($I188="n/a",0,IF(AK$4&lt;=$C227,0,IF(SUM($C227,$I188)&gt;AK$4,$AE202/$I188,$AE202-SUM($I227:AJ227))))</f>
        <v>0</v>
      </c>
      <c r="AL227" s="31">
        <f>IF($I188="n/a",0,IF(AL$4&lt;=$C227,0,IF(SUM($C227,$I188)&gt;AL$4,$AE202/$I188,$AE202-SUM($I227:AK227))))</f>
        <v>0</v>
      </c>
      <c r="AM227" s="31">
        <f>IF($I188="n/a",0,IF(AM$4&lt;=$C227,0,IF(SUM($C227,$I188)&gt;AM$4,$AE202/$I188,$AE202-SUM($I227:AL227))))</f>
        <v>0</v>
      </c>
      <c r="AN227" s="31">
        <f>IF($I188="n/a",0,IF(AN$4&lt;=$C227,0,IF(SUM($C227,$I188)&gt;AN$4,$AE202/$I188,$AE202-SUM($I227:AM227))))</f>
        <v>0</v>
      </c>
      <c r="AO227" s="31">
        <f>IF($I188="n/a",0,IF(AO$4&lt;=$C227,0,IF(SUM($C227,$I188)&gt;AO$4,$AE202/$I188,$AE202-SUM($I227:AN227))))</f>
        <v>0</v>
      </c>
      <c r="AP227" s="31">
        <f>IF($I188="n/a",0,IF(AP$4&lt;=$C227,0,IF(SUM($C227,$I188)&gt;AP$4,$AE202/$I188,$AE202-SUM($I227:AO227))))</f>
        <v>0</v>
      </c>
      <c r="AQ227" s="31">
        <f>IF($I188="n/a",0,IF(AQ$4&lt;=$C227,0,IF(SUM($C227,$I188)&gt;AQ$4,$AE202/$I188,$AE202-SUM($I227:AP227))))</f>
        <v>0</v>
      </c>
      <c r="AR227" s="31">
        <f>IF($I188="n/a",0,IF(AR$4&lt;=$C227,0,IF(SUM($C227,$I188)&gt;AR$4,$AE202/$I188,$AE202-SUM($I227:AQ227))))</f>
        <v>0</v>
      </c>
      <c r="AS227" s="31">
        <f>IF($I188="n/a",0,IF(AS$4&lt;=$C227,0,IF(SUM($C227,$I188)&gt;AS$4,$AE202/$I188,$AE202-SUM($I227:AR227))))</f>
        <v>0</v>
      </c>
      <c r="AT227" s="31">
        <f>IF($I188="n/a",0,IF(AT$4&lt;=$C227,0,IF(SUM($C227,$I188)&gt;AT$4,$AE202/$I188,$AE202-SUM($I227:AS227))))</f>
        <v>0</v>
      </c>
      <c r="AU227" s="31">
        <f>IF($I188="n/a",0,IF(AU$4&lt;=$C227,0,IF(SUM($C227,$I188)&gt;AU$4,$AE202/$I188,$AE202-SUM($I227:AT227))))</f>
        <v>0</v>
      </c>
      <c r="AV227" s="31">
        <f>IF($I188="n/a",0,IF(AV$4&lt;=$C227,0,IF(SUM($C227,$I188)&gt;AV$4,$AE202/$I188,$AE202-SUM($I227:AU227))))</f>
        <v>0</v>
      </c>
      <c r="AW227" s="31">
        <f>IF($I188="n/a",0,IF(AW$4&lt;=$C227,0,IF(SUM($C227,$I188)&gt;AW$4,$AE202/$I188,$AE202-SUM($I227:AV227))))</f>
        <v>0</v>
      </c>
      <c r="AX227" s="31">
        <f>IF($I188="n/a",0,IF(AX$4&lt;=$C227,0,IF(SUM($C227,$I188)&gt;AX$4,$AE202/$I188,$AE202-SUM($I227:AW227))))</f>
        <v>0</v>
      </c>
      <c r="AY227" s="31">
        <f>IF($I188="n/a",0,IF(AY$4&lt;=$C227,0,IF(SUM($C227,$I188)&gt;AY$4,$AE202/$I188,$AE202-SUM($I227:AX227))))</f>
        <v>0</v>
      </c>
      <c r="AZ227" s="31">
        <f>IF($I188="n/a",0,IF(AZ$4&lt;=$C227,0,IF(SUM($C227,$I188)&gt;AZ$4,$AE202/$I188,$AE202-SUM($I227:AY227))))</f>
        <v>0</v>
      </c>
      <c r="BA227" s="31">
        <f>IF($I188="n/a",0,IF(BA$4&lt;=$C227,0,IF(SUM($C227,$I188)&gt;BA$4,$AE202/$I188,$AE202-SUM($I227:AZ227))))</f>
        <v>0</v>
      </c>
      <c r="BB227" s="31">
        <f>IF($I188="n/a",0,IF(BB$4&lt;=$C227,0,IF(SUM($C227,$I188)&gt;BB$4,$AE202/$I188,$AE202-SUM($I227:BA227))))</f>
        <v>0</v>
      </c>
      <c r="BC227" s="31">
        <f>IF($I188="n/a",0,IF(BC$4&lt;=$C227,0,IF(SUM($C227,$I188)&gt;BC$4,$AE202/$I188,$AE202-SUM($I227:BB227))))</f>
        <v>0</v>
      </c>
      <c r="BD227" s="31">
        <f>IF($I188="n/a",0,IF(BD$4&lt;=$C227,0,IF(SUM($C227,$I188)&gt;BD$4,$AE202/$I188,$AE202-SUM($I227:BC227))))</f>
        <v>0</v>
      </c>
      <c r="BE227" s="31">
        <f>IF($I188="n/a",0,IF(BE$4&lt;=$C227,0,IF(SUM($C227,$I188)&gt;BE$4,$AE202/$I188,$AE202-SUM($I227:BD227))))</f>
        <v>0</v>
      </c>
      <c r="BF227" s="31">
        <f>IF($I188="n/a",0,IF(BF$4&lt;=$C227,0,IF(SUM($C227,$I188)&gt;BF$4,$AE202/$I188,$AE202-SUM($I227:BE227))))</f>
        <v>0</v>
      </c>
      <c r="BG227" s="31">
        <f>IF($I188="n/a",0,IF(BG$4&lt;=$C227,0,IF(SUM($C227,$I188)&gt;BG$4,$AE202/$I188,$AE202-SUM($I227:BF227))))</f>
        <v>0</v>
      </c>
      <c r="BH227" s="31">
        <f>IF($I188="n/a",0,IF(BH$4&lt;=$C227,0,IF(SUM($C227,$I188)&gt;BH$4,$AE202/$I188,$AE202-SUM($I227:BG227))))</f>
        <v>0</v>
      </c>
      <c r="BI227" s="31">
        <f>IF($I188="n/a",0,IF(BI$4&lt;=$C227,0,IF(SUM($C227,$I188)&gt;BI$4,$AE202/$I188,$AE202-SUM($I227:BH227))))</f>
        <v>0</v>
      </c>
      <c r="BJ227" s="31">
        <f>IF($I188="n/a",0,IF(BJ$4&lt;=$C227,0,IF(SUM($C227,$I188)&gt;BJ$4,$AE202/$I188,$AE202-SUM($I227:BI227))))</f>
        <v>0</v>
      </c>
      <c r="BK227" s="31">
        <f>IF($I188="n/a",0,IF(BK$4&lt;=$C227,0,IF(SUM($C227,$I188)&gt;BK$4,$AE202/$I188,$AE202-SUM($I227:BJ227))))</f>
        <v>0</v>
      </c>
      <c r="BL227" s="31">
        <f>IF($I188="n/a",0,IF(BL$4&lt;=$C227,0,IF(SUM($C227,$I188)&gt;BL$4,$AE202/$I188,$AE202-SUM($I227:BK227))))</f>
        <v>0</v>
      </c>
      <c r="BM227" s="31">
        <f>IF($I188="n/a",0,IF(BM$4&lt;=$C227,0,IF(SUM($C227,$I188)&gt;BM$4,$AE202/$I188,$AE202-SUM($I227:BL227))))</f>
        <v>0</v>
      </c>
      <c r="BN227" s="31">
        <f>IF($I188="n/a",0,IF(BN$4&lt;=$C227,0,IF(SUM($C227,$I188)&gt;BN$4,$AE202/$I188,$AE202-SUM($I227:BM227))))</f>
        <v>0</v>
      </c>
      <c r="BO227" s="31">
        <f>IF($I188="n/a",0,IF(BO$4&lt;=$C227,0,IF(SUM($C227,$I188)&gt;BO$4,$AE202/$I188,$AE202-SUM($I227:BN227))))</f>
        <v>0</v>
      </c>
      <c r="BP227" s="31">
        <f>IF($I188="n/a",0,IF(BP$4&lt;=$C227,0,IF(SUM($C227,$I188)&gt;BP$4,$AE202/$I188,$AE202-SUM($I227:BO227))))</f>
        <v>0</v>
      </c>
      <c r="BQ227" s="31">
        <f>IF($I188="n/a",0,IF(BQ$4&lt;=$C227,0,IF(SUM($C227,$I188)&gt;BQ$4,$AE202/$I188,$AE202-SUM($I227:BP227))))</f>
        <v>0</v>
      </c>
      <c r="BR227" s="31">
        <f>IF($I188="n/a",0,IF(BR$4&lt;=$C227,0,IF(SUM($C227,$I188)&gt;BR$4,$AE202/$I188,$AE202-SUM($I227:BQ227))))</f>
        <v>0</v>
      </c>
      <c r="BS227" s="31">
        <f>IF($I188="n/a",0,IF(BS$4&lt;=$C227,0,IF(SUM($C227,$I188)&gt;BS$4,$AE202/$I188,$AE202-SUM($I227:BR227))))</f>
        <v>0</v>
      </c>
      <c r="BT227" s="31">
        <f>IF($I188="n/a",0,IF(BT$4&lt;=$C227,0,IF(SUM($C227,$I188)&gt;BT$4,$AE202/$I188,$AE202-SUM($I227:BS227))))</f>
        <v>0</v>
      </c>
      <c r="BU227" s="31">
        <f>IF($I188="n/a",0,IF(BU$4&lt;=$C227,0,IF(SUM($C227,$I188)&gt;BU$4,$AE202/$I188,$AE202-SUM($I227:BT227))))</f>
        <v>0</v>
      </c>
      <c r="BV227" s="31">
        <f>IF($I188="n/a",0,IF(BV$4&lt;=$C227,0,IF(SUM($C227,$I188)&gt;BV$4,$AE202/$I188,$AE202-SUM($I227:BU227))))</f>
        <v>0</v>
      </c>
      <c r="BW227" s="31">
        <f>IF($I188="n/a",0,IF(BW$4&lt;=$C227,0,IF(SUM($C227,$I188)&gt;BW$4,$AE202/$I188,$AE202-SUM($I227:BV227))))</f>
        <v>0</v>
      </c>
      <c r="BX227" s="31">
        <f>IF($I188="n/a",0,IF(BX$4&lt;=$C227,0,IF(SUM($C227,$I188)&gt;BX$4,$AE202/$I188,$AE202-SUM($I227:BW227))))</f>
        <v>0</v>
      </c>
      <c r="BY227" s="31">
        <f>IF($I188="n/a",0,IF(BY$4&lt;=$C227,0,IF(SUM($C227,$I188)&gt;BY$4,$AE202/$I188,$AE202-SUM($I227:BX227))))</f>
        <v>0</v>
      </c>
      <c r="BZ227" s="31">
        <f>IF($I188="n/a",0,IF(BZ$4&lt;=$C227,0,IF(SUM($C227,$I188)&gt;BZ$4,$AE202/$I188,$AE202-SUM($I227:BY227))))</f>
        <v>0</v>
      </c>
      <c r="CA227" s="31">
        <f>IF($I188="n/a",0,IF(CA$4&lt;=$C227,0,IF(SUM($C227,$I188)&gt;CA$4,$AE202/$I188,$AE202-SUM($I227:BZ227))))</f>
        <v>0</v>
      </c>
      <c r="CB227" s="31">
        <f>IF($I188="n/a",0,IF(CB$4&lt;=$C227,0,IF(SUM($C227,$I188)&gt;CB$4,$AE202/$I188,$AE202-SUM($I227:CA227))))</f>
        <v>0</v>
      </c>
      <c r="CC227" s="31">
        <f>IF($I188="n/a",0,IF(CC$4&lt;=$C227,0,IF(SUM($C227,$I188)&gt;CC$4,$AE202/$I188,$AE202-SUM($I227:CB227))))</f>
        <v>0</v>
      </c>
      <c r="CD227" s="31">
        <f>IF($I188="n/a",0,IF(CD$4&lt;=$C227,0,IF(SUM($C227,$I188)&gt;CD$4,$AE202/$I188,$AE202-SUM($I227:CC227))))</f>
        <v>0</v>
      </c>
      <c r="CE227" s="31">
        <f>IF($I188="n/a",0,IF(CE$4&lt;=$C227,0,IF(SUM($C227,$I188)&gt;CE$4,$AE202/$I188,$AE202-SUM($I227:CD227))))</f>
        <v>0</v>
      </c>
      <c r="CF227" s="31">
        <f>IF($I188="n/a",0,IF(CF$4&lt;=$C227,0,IF(SUM($C227,$I188)&gt;CF$4,$AE202/$I188,$AE202-SUM($I227:CE227))))</f>
        <v>0</v>
      </c>
    </row>
    <row r="228" spans="1:84" s="153" customFormat="1" ht="12.75" customHeight="1">
      <c r="A228"/>
      <c r="C228" s="197">
        <v>2038</v>
      </c>
      <c r="D228" s="21" t="s">
        <v>67</v>
      </c>
      <c r="E228" s="21" t="s">
        <v>185</v>
      </c>
      <c r="I228" s="31"/>
      <c r="J228" s="31">
        <f>IF($I188="n/a",0,IF(J$4&lt;=$C228,0,IF(SUM($C228,$I188)&gt;J$4,$AF202/$I188,$AF202-SUM($I228:I228))))</f>
        <v>0</v>
      </c>
      <c r="K228" s="31">
        <f>IF($I188="n/a",0,IF(K$4&lt;=$C228,0,IF(SUM($C228,$I188)&gt;K$4,$AF202/$I188,$AF202-SUM($I228:J228))))</f>
        <v>0</v>
      </c>
      <c r="L228" s="31">
        <f>IF($I188="n/a",0,IF(L$4&lt;=$C228,0,IF(SUM($C228,$I188)&gt;L$4,$AF202/$I188,$AF202-SUM($I228:K228))))</f>
        <v>0</v>
      </c>
      <c r="M228" s="31">
        <f>IF($I188="n/a",0,IF(M$4&lt;=$C228,0,IF(SUM($C228,$I188)&gt;M$4,$AF202/$I188,$AF202-SUM($I228:L228))))</f>
        <v>0</v>
      </c>
      <c r="N228" s="31">
        <f>IF($I188="n/a",0,IF(N$4&lt;=$C228,0,IF(SUM($C228,$I188)&gt;N$4,$AF202/$I188,$AF202-SUM($I228:M228))))</f>
        <v>0</v>
      </c>
      <c r="O228" s="31">
        <f>IF($I188="n/a",0,IF(O$4&lt;=$C228,0,IF(SUM($C228,$I188)&gt;O$4,$AF202/$I188,$AF202-SUM($I228:N228))))</f>
        <v>0</v>
      </c>
      <c r="P228" s="31">
        <f>IF($I188="n/a",0,IF(P$4&lt;=$C228,0,IF(SUM($C228,$I188)&gt;P$4,$AF202/$I188,$AF202-SUM($I228:O228))))</f>
        <v>0</v>
      </c>
      <c r="Q228" s="31">
        <f>IF($I188="n/a",0,IF(Q$4&lt;=$C228,0,IF(SUM($C228,$I188)&gt;Q$4,$AF202/$I188,$AF202-SUM($I228:P228))))</f>
        <v>0</v>
      </c>
      <c r="R228" s="31">
        <f>IF($I188="n/a",0,IF(R$4&lt;=$C228,0,IF(SUM($C228,$I188)&gt;R$4,$AF202/$I188,$AF202-SUM($I228:Q228))))</f>
        <v>0</v>
      </c>
      <c r="S228" s="31">
        <f>IF($I188="n/a",0,IF(S$4&lt;=$C228,0,IF(SUM($C228,$I188)&gt;S$4,$AF202/$I188,$AF202-SUM($I228:R228))))</f>
        <v>0</v>
      </c>
      <c r="T228" s="31">
        <f>IF($I188="n/a",0,IF(T$4&lt;=$C228,0,IF(SUM($C228,$I188)&gt;T$4,$AF202/$I188,$AF202-SUM($I228:S228))))</f>
        <v>0</v>
      </c>
      <c r="U228" s="31">
        <f>IF($I188="n/a",0,IF(U$4&lt;=$C228,0,IF(SUM($C228,$I188)&gt;U$4,$AF202/$I188,$AF202-SUM($I228:T228))))</f>
        <v>0</v>
      </c>
      <c r="V228" s="31">
        <f>IF($I188="n/a",0,IF(V$4&lt;=$C228,0,IF(SUM($C228,$I188)&gt;V$4,$AF202/$I188,$AF202-SUM($I228:U228))))</f>
        <v>0</v>
      </c>
      <c r="W228" s="31">
        <f>IF($I188="n/a",0,IF(W$4&lt;=$C228,0,IF(SUM($C228,$I188)&gt;W$4,$AF202/$I188,$AF202-SUM($I228:V228))))</f>
        <v>0</v>
      </c>
      <c r="X228" s="31">
        <f>IF($I188="n/a",0,IF(X$4&lt;=$C228,0,IF(SUM($C228,$I188)&gt;X$4,$AF202/$I188,$AF202-SUM($I228:W228))))</f>
        <v>0</v>
      </c>
      <c r="Y228" s="31">
        <f>IF($I188="n/a",0,IF(Y$4&lt;=$C228,0,IF(SUM($C228,$I188)&gt;Y$4,$AF202/$I188,$AF202-SUM($I228:X228))))</f>
        <v>0</v>
      </c>
      <c r="Z228" s="31">
        <f>IF($I188="n/a",0,IF(Z$4&lt;=$C228,0,IF(SUM($C228,$I188)&gt;Z$4,$AF202/$I188,$AF202-SUM($I228:Y228))))</f>
        <v>0</v>
      </c>
      <c r="AA228" s="31">
        <f>IF($I188="n/a",0,IF(AA$4&lt;=$C228,0,IF(SUM($C228,$I188)&gt;AA$4,$AF202/$I188,$AF202-SUM($I228:Z228))))</f>
        <v>0</v>
      </c>
      <c r="AB228" s="31">
        <f>IF($I188="n/a",0,IF(AB$4&lt;=$C228,0,IF(SUM($C228,$I188)&gt;AB$4,$AF202/$I188,$AF202-SUM($I228:AA228))))</f>
        <v>0</v>
      </c>
      <c r="AC228" s="31">
        <f>IF($I188="n/a",0,IF(AC$4&lt;=$C228,0,IF(SUM($C228,$I188)&gt;AC$4,$AF202/$I188,$AF202-SUM($I228:AB228))))</f>
        <v>0</v>
      </c>
      <c r="AD228" s="31">
        <f>IF($I188="n/a",0,IF(AD$4&lt;=$C228,0,IF(SUM($C228,$I188)&gt;AD$4,$AF202/$I188,$AF202-SUM($I228:AC228))))</f>
        <v>0</v>
      </c>
      <c r="AE228" s="31">
        <f>IF($I188="n/a",0,IF(AE$4&lt;=$C228,0,IF(SUM($C228,$I188)&gt;AE$4,$AF202/$I188,$AF202-SUM($I228:AD228))))</f>
        <v>0</v>
      </c>
      <c r="AF228" s="31">
        <f>IF($I188="n/a",0,IF(AF$4&lt;=$C228,0,IF(SUM($C228,$I188)&gt;AF$4,$AF202/$I188,$AF202-SUM($I228:AE228))))</f>
        <v>0</v>
      </c>
      <c r="AG228" s="31">
        <f>IF($I188="n/a",0,IF(AG$4&lt;=$C228,0,IF(SUM($C228,$I188)&gt;AG$4,$AF202/$I188,$AF202-SUM($I228:AF228))))</f>
        <v>0</v>
      </c>
      <c r="AH228" s="31">
        <f>IF($I188="n/a",0,IF(AH$4&lt;=$C228,0,IF(SUM($C228,$I188)&gt;AH$4,$AF202/$I188,$AF202-SUM($I228:AG228))))</f>
        <v>0</v>
      </c>
      <c r="AI228" s="31">
        <f>IF($I188="n/a",0,IF(AI$4&lt;=$C228,0,IF(SUM($C228,$I188)&gt;AI$4,$AF202/$I188,$AF202-SUM($I228:AH228))))</f>
        <v>0</v>
      </c>
      <c r="AJ228" s="31">
        <f>IF($I188="n/a",0,IF(AJ$4&lt;=$C228,0,IF(SUM($C228,$I188)&gt;AJ$4,$AF202/$I188,$AF202-SUM($I228:AI228))))</f>
        <v>0</v>
      </c>
      <c r="AK228" s="31">
        <f>IF($I188="n/a",0,IF(AK$4&lt;=$C228,0,IF(SUM($C228,$I188)&gt;AK$4,$AF202/$I188,$AF202-SUM($I228:AJ228))))</f>
        <v>0</v>
      </c>
      <c r="AL228" s="31">
        <f>IF($I188="n/a",0,IF(AL$4&lt;=$C228,0,IF(SUM($C228,$I188)&gt;AL$4,$AF202/$I188,$AF202-SUM($I228:AK228))))</f>
        <v>0</v>
      </c>
      <c r="AM228" s="31">
        <f>IF($I188="n/a",0,IF(AM$4&lt;=$C228,0,IF(SUM($C228,$I188)&gt;AM$4,$AF202/$I188,$AF202-SUM($I228:AL228))))</f>
        <v>0</v>
      </c>
      <c r="AN228" s="31">
        <f>IF($I188="n/a",0,IF(AN$4&lt;=$C228,0,IF(SUM($C228,$I188)&gt;AN$4,$AF202/$I188,$AF202-SUM($I228:AM228))))</f>
        <v>0</v>
      </c>
      <c r="AO228" s="31">
        <f>IF($I188="n/a",0,IF(AO$4&lt;=$C228,0,IF(SUM($C228,$I188)&gt;AO$4,$AF202/$I188,$AF202-SUM($I228:AN228))))</f>
        <v>0</v>
      </c>
      <c r="AP228" s="31">
        <f>IF($I188="n/a",0,IF(AP$4&lt;=$C228,0,IF(SUM($C228,$I188)&gt;AP$4,$AF202/$I188,$AF202-SUM($I228:AO228))))</f>
        <v>0</v>
      </c>
      <c r="AQ228" s="31">
        <f>IF($I188="n/a",0,IF(AQ$4&lt;=$C228,0,IF(SUM($C228,$I188)&gt;AQ$4,$AF202/$I188,$AF202-SUM($I228:AP228))))</f>
        <v>0</v>
      </c>
      <c r="AR228" s="31">
        <f>IF($I188="n/a",0,IF(AR$4&lt;=$C228,0,IF(SUM($C228,$I188)&gt;AR$4,$AF202/$I188,$AF202-SUM($I228:AQ228))))</f>
        <v>0</v>
      </c>
      <c r="AS228" s="31">
        <f>IF($I188="n/a",0,IF(AS$4&lt;=$C228,0,IF(SUM($C228,$I188)&gt;AS$4,$AF202/$I188,$AF202-SUM($I228:AR228))))</f>
        <v>0</v>
      </c>
      <c r="AT228" s="31">
        <f>IF($I188="n/a",0,IF(AT$4&lt;=$C228,0,IF(SUM($C228,$I188)&gt;AT$4,$AF202/$I188,$AF202-SUM($I228:AS228))))</f>
        <v>0</v>
      </c>
      <c r="AU228" s="31">
        <f>IF($I188="n/a",0,IF(AU$4&lt;=$C228,0,IF(SUM($C228,$I188)&gt;AU$4,$AF202/$I188,$AF202-SUM($I228:AT228))))</f>
        <v>0</v>
      </c>
      <c r="AV228" s="31">
        <f>IF($I188="n/a",0,IF(AV$4&lt;=$C228,0,IF(SUM($C228,$I188)&gt;AV$4,$AF202/$I188,$AF202-SUM($I228:AU228))))</f>
        <v>0</v>
      </c>
      <c r="AW228" s="31">
        <f>IF($I188="n/a",0,IF(AW$4&lt;=$C228,0,IF(SUM($C228,$I188)&gt;AW$4,$AF202/$I188,$AF202-SUM($I228:AV228))))</f>
        <v>0</v>
      </c>
      <c r="AX228" s="31">
        <f>IF($I188="n/a",0,IF(AX$4&lt;=$C228,0,IF(SUM($C228,$I188)&gt;AX$4,$AF202/$I188,$AF202-SUM($I228:AW228))))</f>
        <v>0</v>
      </c>
      <c r="AY228" s="31">
        <f>IF($I188="n/a",0,IF(AY$4&lt;=$C228,0,IF(SUM($C228,$I188)&gt;AY$4,$AF202/$I188,$AF202-SUM($I228:AX228))))</f>
        <v>0</v>
      </c>
      <c r="AZ228" s="31">
        <f>IF($I188="n/a",0,IF(AZ$4&lt;=$C228,0,IF(SUM($C228,$I188)&gt;AZ$4,$AF202/$I188,$AF202-SUM($I228:AY228))))</f>
        <v>0</v>
      </c>
      <c r="BA228" s="31">
        <f>IF($I188="n/a",0,IF(BA$4&lt;=$C228,0,IF(SUM($C228,$I188)&gt;BA$4,$AF202/$I188,$AF202-SUM($I228:AZ228))))</f>
        <v>0</v>
      </c>
      <c r="BB228" s="31">
        <f>IF($I188="n/a",0,IF(BB$4&lt;=$C228,0,IF(SUM($C228,$I188)&gt;BB$4,$AF202/$I188,$AF202-SUM($I228:BA228))))</f>
        <v>0</v>
      </c>
      <c r="BC228" s="31">
        <f>IF($I188="n/a",0,IF(BC$4&lt;=$C228,0,IF(SUM($C228,$I188)&gt;BC$4,$AF202/$I188,$AF202-SUM($I228:BB228))))</f>
        <v>0</v>
      </c>
      <c r="BD228" s="31">
        <f>IF($I188="n/a",0,IF(BD$4&lt;=$C228,0,IF(SUM($C228,$I188)&gt;BD$4,$AF202/$I188,$AF202-SUM($I228:BC228))))</f>
        <v>0</v>
      </c>
      <c r="BE228" s="31">
        <f>IF($I188="n/a",0,IF(BE$4&lt;=$C228,0,IF(SUM($C228,$I188)&gt;BE$4,$AF202/$I188,$AF202-SUM($I228:BD228))))</f>
        <v>0</v>
      </c>
      <c r="BF228" s="31">
        <f>IF($I188="n/a",0,IF(BF$4&lt;=$C228,0,IF(SUM($C228,$I188)&gt;BF$4,$AF202/$I188,$AF202-SUM($I228:BE228))))</f>
        <v>0</v>
      </c>
      <c r="BG228" s="31">
        <f>IF($I188="n/a",0,IF(BG$4&lt;=$C228,0,IF(SUM($C228,$I188)&gt;BG$4,$AF202/$I188,$AF202-SUM($I228:BF228))))</f>
        <v>0</v>
      </c>
      <c r="BH228" s="31">
        <f>IF($I188="n/a",0,IF(BH$4&lt;=$C228,0,IF(SUM($C228,$I188)&gt;BH$4,$AF202/$I188,$AF202-SUM($I228:BG228))))</f>
        <v>0</v>
      </c>
      <c r="BI228" s="31">
        <f>IF($I188="n/a",0,IF(BI$4&lt;=$C228,0,IF(SUM($C228,$I188)&gt;BI$4,$AF202/$I188,$AF202-SUM($I228:BH228))))</f>
        <v>0</v>
      </c>
      <c r="BJ228" s="31">
        <f>IF($I188="n/a",0,IF(BJ$4&lt;=$C228,0,IF(SUM($C228,$I188)&gt;BJ$4,$AF202/$I188,$AF202-SUM($I228:BI228))))</f>
        <v>0</v>
      </c>
      <c r="BK228" s="31">
        <f>IF($I188="n/a",0,IF(BK$4&lt;=$C228,0,IF(SUM($C228,$I188)&gt;BK$4,$AF202/$I188,$AF202-SUM($I228:BJ228))))</f>
        <v>0</v>
      </c>
      <c r="BL228" s="31">
        <f>IF($I188="n/a",0,IF(BL$4&lt;=$C228,0,IF(SUM($C228,$I188)&gt;BL$4,$AF202/$I188,$AF202-SUM($I228:BK228))))</f>
        <v>0</v>
      </c>
      <c r="BM228" s="31">
        <f>IF($I188="n/a",0,IF(BM$4&lt;=$C228,0,IF(SUM($C228,$I188)&gt;BM$4,$AF202/$I188,$AF202-SUM($I228:BL228))))</f>
        <v>0</v>
      </c>
      <c r="BN228" s="31">
        <f>IF($I188="n/a",0,IF(BN$4&lt;=$C228,0,IF(SUM($C228,$I188)&gt;BN$4,$AF202/$I188,$AF202-SUM($I228:BM228))))</f>
        <v>0</v>
      </c>
      <c r="BO228" s="31">
        <f>IF($I188="n/a",0,IF(BO$4&lt;=$C228,0,IF(SUM($C228,$I188)&gt;BO$4,$AF202/$I188,$AF202-SUM($I228:BN228))))</f>
        <v>0</v>
      </c>
      <c r="BP228" s="31">
        <f>IF($I188="n/a",0,IF(BP$4&lt;=$C228,0,IF(SUM($C228,$I188)&gt;BP$4,$AF202/$I188,$AF202-SUM($I228:BO228))))</f>
        <v>0</v>
      </c>
      <c r="BQ228" s="31">
        <f>IF($I188="n/a",0,IF(BQ$4&lt;=$C228,0,IF(SUM($C228,$I188)&gt;BQ$4,$AF202/$I188,$AF202-SUM($I228:BP228))))</f>
        <v>0</v>
      </c>
      <c r="BR228" s="31">
        <f>IF($I188="n/a",0,IF(BR$4&lt;=$C228,0,IF(SUM($C228,$I188)&gt;BR$4,$AF202/$I188,$AF202-SUM($I228:BQ228))))</f>
        <v>0</v>
      </c>
      <c r="BS228" s="31">
        <f>IF($I188="n/a",0,IF(BS$4&lt;=$C228,0,IF(SUM($C228,$I188)&gt;BS$4,$AF202/$I188,$AF202-SUM($I228:BR228))))</f>
        <v>0</v>
      </c>
      <c r="BT228" s="31">
        <f>IF($I188="n/a",0,IF(BT$4&lt;=$C228,0,IF(SUM($C228,$I188)&gt;BT$4,$AF202/$I188,$AF202-SUM($I228:BS228))))</f>
        <v>0</v>
      </c>
      <c r="BU228" s="31">
        <f>IF($I188="n/a",0,IF(BU$4&lt;=$C228,0,IF(SUM($C228,$I188)&gt;BU$4,$AF202/$I188,$AF202-SUM($I228:BT228))))</f>
        <v>0</v>
      </c>
      <c r="BV228" s="31">
        <f>IF($I188="n/a",0,IF(BV$4&lt;=$C228,0,IF(SUM($C228,$I188)&gt;BV$4,$AF202/$I188,$AF202-SUM($I228:BU228))))</f>
        <v>0</v>
      </c>
      <c r="BW228" s="31">
        <f>IF($I188="n/a",0,IF(BW$4&lt;=$C228,0,IF(SUM($C228,$I188)&gt;BW$4,$AF202/$I188,$AF202-SUM($I228:BV228))))</f>
        <v>0</v>
      </c>
      <c r="BX228" s="31">
        <f>IF($I188="n/a",0,IF(BX$4&lt;=$C228,0,IF(SUM($C228,$I188)&gt;BX$4,$AF202/$I188,$AF202-SUM($I228:BW228))))</f>
        <v>0</v>
      </c>
      <c r="BY228" s="31">
        <f>IF($I188="n/a",0,IF(BY$4&lt;=$C228,0,IF(SUM($C228,$I188)&gt;BY$4,$AF202/$I188,$AF202-SUM($I228:BX228))))</f>
        <v>0</v>
      </c>
      <c r="BZ228" s="31">
        <f>IF($I188="n/a",0,IF(BZ$4&lt;=$C228,0,IF(SUM($C228,$I188)&gt;BZ$4,$AF202/$I188,$AF202-SUM($I228:BY228))))</f>
        <v>0</v>
      </c>
      <c r="CA228" s="31">
        <f>IF($I188="n/a",0,IF(CA$4&lt;=$C228,0,IF(SUM($C228,$I188)&gt;CA$4,$AF202/$I188,$AF202-SUM($I228:BZ228))))</f>
        <v>0</v>
      </c>
      <c r="CB228" s="31">
        <f>IF($I188="n/a",0,IF(CB$4&lt;=$C228,0,IF(SUM($C228,$I188)&gt;CB$4,$AF202/$I188,$AF202-SUM($I228:CA228))))</f>
        <v>0</v>
      </c>
      <c r="CC228" s="31">
        <f>IF($I188="n/a",0,IF(CC$4&lt;=$C228,0,IF(SUM($C228,$I188)&gt;CC$4,$AF202/$I188,$AF202-SUM($I228:CB228))))</f>
        <v>0</v>
      </c>
      <c r="CD228" s="31">
        <f>IF($I188="n/a",0,IF(CD$4&lt;=$C228,0,IF(SUM($C228,$I188)&gt;CD$4,$AF202/$I188,$AF202-SUM($I228:CC228))))</f>
        <v>0</v>
      </c>
      <c r="CE228" s="31">
        <f>IF($I188="n/a",0,IF(CE$4&lt;=$C228,0,IF(SUM($C228,$I188)&gt;CE$4,$AF202/$I188,$AF202-SUM($I228:CD228))))</f>
        <v>0</v>
      </c>
      <c r="CF228" s="31">
        <f>IF($I188="n/a",0,IF(CF$4&lt;=$C228,0,IF(SUM($C228,$I188)&gt;CF$4,$AF202/$I188,$AF202-SUM($I228:CE228))))</f>
        <v>0</v>
      </c>
    </row>
    <row r="229" spans="1:84" s="153" customFormat="1" ht="12.75" customHeight="1">
      <c r="A229"/>
      <c r="C229" s="197">
        <v>2039</v>
      </c>
      <c r="D229" s="21" t="s">
        <v>68</v>
      </c>
      <c r="E229" s="21" t="s">
        <v>185</v>
      </c>
      <c r="I229" s="31"/>
      <c r="J229" s="31">
        <f>IF($I188="n/a",0,IF(J$4&lt;=$C229,0,IF(SUM($C229,$I188)&gt;J$4,$AG202/$I188,$AG202-SUM($I229:I229))))</f>
        <v>0</v>
      </c>
      <c r="K229" s="31">
        <f>IF($I188="n/a",0,IF(K$4&lt;=$C229,0,IF(SUM($C229,$I188)&gt;K$4,$AG202/$I188,$AG202-SUM($I229:J229))))</f>
        <v>0</v>
      </c>
      <c r="L229" s="31">
        <f>IF($I188="n/a",0,IF(L$4&lt;=$C229,0,IF(SUM($C229,$I188)&gt;L$4,$AG202/$I188,$AG202-SUM($I229:K229))))</f>
        <v>0</v>
      </c>
      <c r="M229" s="31">
        <f>IF($I188="n/a",0,IF(M$4&lt;=$C229,0,IF(SUM($C229,$I188)&gt;M$4,$AG202/$I188,$AG202-SUM($I229:L229))))</f>
        <v>0</v>
      </c>
      <c r="N229" s="31">
        <f>IF($I188="n/a",0,IF(N$4&lt;=$C229,0,IF(SUM($C229,$I188)&gt;N$4,$AG202/$I188,$AG202-SUM($I229:M229))))</f>
        <v>0</v>
      </c>
      <c r="O229" s="31">
        <f>IF($I188="n/a",0,IF(O$4&lt;=$C229,0,IF(SUM($C229,$I188)&gt;O$4,$AG202/$I188,$AG202-SUM($I229:N229))))</f>
        <v>0</v>
      </c>
      <c r="P229" s="31">
        <f>IF($I188="n/a",0,IF(P$4&lt;=$C229,0,IF(SUM($C229,$I188)&gt;P$4,$AG202/$I188,$AG202-SUM($I229:O229))))</f>
        <v>0</v>
      </c>
      <c r="Q229" s="31">
        <f>IF($I188="n/a",0,IF(Q$4&lt;=$C229,0,IF(SUM($C229,$I188)&gt;Q$4,$AG202/$I188,$AG202-SUM($I229:P229))))</f>
        <v>0</v>
      </c>
      <c r="R229" s="31">
        <f>IF($I188="n/a",0,IF(R$4&lt;=$C229,0,IF(SUM($C229,$I188)&gt;R$4,$AG202/$I188,$AG202-SUM($I229:Q229))))</f>
        <v>0</v>
      </c>
      <c r="S229" s="31">
        <f>IF($I188="n/a",0,IF(S$4&lt;=$C229,0,IF(SUM($C229,$I188)&gt;S$4,$AG202/$I188,$AG202-SUM($I229:R229))))</f>
        <v>0</v>
      </c>
      <c r="T229" s="31">
        <f>IF($I188="n/a",0,IF(T$4&lt;=$C229,0,IF(SUM($C229,$I188)&gt;T$4,$AG202/$I188,$AG202-SUM($I229:S229))))</f>
        <v>0</v>
      </c>
      <c r="U229" s="31">
        <f>IF($I188="n/a",0,IF(U$4&lt;=$C229,0,IF(SUM($C229,$I188)&gt;U$4,$AG202/$I188,$AG202-SUM($I229:T229))))</f>
        <v>0</v>
      </c>
      <c r="V229" s="31">
        <f>IF($I188="n/a",0,IF(V$4&lt;=$C229,0,IF(SUM($C229,$I188)&gt;V$4,$AG202/$I188,$AG202-SUM($I229:U229))))</f>
        <v>0</v>
      </c>
      <c r="W229" s="31">
        <f>IF($I188="n/a",0,IF(W$4&lt;=$C229,0,IF(SUM($C229,$I188)&gt;W$4,$AG202/$I188,$AG202-SUM($I229:V229))))</f>
        <v>0</v>
      </c>
      <c r="X229" s="31">
        <f>IF($I188="n/a",0,IF(X$4&lt;=$C229,0,IF(SUM($C229,$I188)&gt;X$4,$AG202/$I188,$AG202-SUM($I229:W229))))</f>
        <v>0</v>
      </c>
      <c r="Y229" s="31">
        <f>IF($I188="n/a",0,IF(Y$4&lt;=$C229,0,IF(SUM($C229,$I188)&gt;Y$4,$AG202/$I188,$AG202-SUM($I229:X229))))</f>
        <v>0</v>
      </c>
      <c r="Z229" s="31">
        <f>IF($I188="n/a",0,IF(Z$4&lt;=$C229,0,IF(SUM($C229,$I188)&gt;Z$4,$AG202/$I188,$AG202-SUM($I229:Y229))))</f>
        <v>0</v>
      </c>
      <c r="AA229" s="31">
        <f>IF($I188="n/a",0,IF(AA$4&lt;=$C229,0,IF(SUM($C229,$I188)&gt;AA$4,$AG202/$I188,$AG202-SUM($I229:Z229))))</f>
        <v>0</v>
      </c>
      <c r="AB229" s="31">
        <f>IF($I188="n/a",0,IF(AB$4&lt;=$C229,0,IF(SUM($C229,$I188)&gt;AB$4,$AG202/$I188,$AG202-SUM($I229:AA229))))</f>
        <v>0</v>
      </c>
      <c r="AC229" s="31">
        <f>IF($I188="n/a",0,IF(AC$4&lt;=$C229,0,IF(SUM($C229,$I188)&gt;AC$4,$AG202/$I188,$AG202-SUM($I229:AB229))))</f>
        <v>0</v>
      </c>
      <c r="AD229" s="31">
        <f>IF($I188="n/a",0,IF(AD$4&lt;=$C229,0,IF(SUM($C229,$I188)&gt;AD$4,$AG202/$I188,$AG202-SUM($I229:AC229))))</f>
        <v>0</v>
      </c>
      <c r="AE229" s="31">
        <f>IF($I188="n/a",0,IF(AE$4&lt;=$C229,0,IF(SUM($C229,$I188)&gt;AE$4,$AG202/$I188,$AG202-SUM($I229:AD229))))</f>
        <v>0</v>
      </c>
      <c r="AF229" s="31">
        <f>IF($I188="n/a",0,IF(AF$4&lt;=$C229,0,IF(SUM($C229,$I188)&gt;AF$4,$AG202/$I188,$AG202-SUM($I229:AE229))))</f>
        <v>0</v>
      </c>
      <c r="AG229" s="31">
        <f>IF($I188="n/a",0,IF(AG$4&lt;=$C229,0,IF(SUM($C229,$I188)&gt;AG$4,$AG202/$I188,$AG202-SUM($I229:AF229))))</f>
        <v>0</v>
      </c>
      <c r="AH229" s="31">
        <f>IF($I188="n/a",0,IF(AH$4&lt;=$C229,0,IF(SUM($C229,$I188)&gt;AH$4,$AG202/$I188,$AG202-SUM($I229:AG229))))</f>
        <v>0</v>
      </c>
      <c r="AI229" s="31">
        <f>IF($I188="n/a",0,IF(AI$4&lt;=$C229,0,IF(SUM($C229,$I188)&gt;AI$4,$AG202/$I188,$AG202-SUM($I229:AH229))))</f>
        <v>0</v>
      </c>
      <c r="AJ229" s="31">
        <f>IF($I188="n/a",0,IF(AJ$4&lt;=$C229,0,IF(SUM($C229,$I188)&gt;AJ$4,$AG202/$I188,$AG202-SUM($I229:AI229))))</f>
        <v>0</v>
      </c>
      <c r="AK229" s="31">
        <f>IF($I188="n/a",0,IF(AK$4&lt;=$C229,0,IF(SUM($C229,$I188)&gt;AK$4,$AG202/$I188,$AG202-SUM($I229:AJ229))))</f>
        <v>0</v>
      </c>
      <c r="AL229" s="31">
        <f>IF($I188="n/a",0,IF(AL$4&lt;=$C229,0,IF(SUM($C229,$I188)&gt;AL$4,$AG202/$I188,$AG202-SUM($I229:AK229))))</f>
        <v>0</v>
      </c>
      <c r="AM229" s="31">
        <f>IF($I188="n/a",0,IF(AM$4&lt;=$C229,0,IF(SUM($C229,$I188)&gt;AM$4,$AG202/$I188,$AG202-SUM($I229:AL229))))</f>
        <v>0</v>
      </c>
      <c r="AN229" s="31">
        <f>IF($I188="n/a",0,IF(AN$4&lt;=$C229,0,IF(SUM($C229,$I188)&gt;AN$4,$AG202/$I188,$AG202-SUM($I229:AM229))))</f>
        <v>0</v>
      </c>
      <c r="AO229" s="31">
        <f>IF($I188="n/a",0,IF(AO$4&lt;=$C229,0,IF(SUM($C229,$I188)&gt;AO$4,$AG202/$I188,$AG202-SUM($I229:AN229))))</f>
        <v>0</v>
      </c>
      <c r="AP229" s="31">
        <f>IF($I188="n/a",0,IF(AP$4&lt;=$C229,0,IF(SUM($C229,$I188)&gt;AP$4,$AG202/$I188,$AG202-SUM($I229:AO229))))</f>
        <v>0</v>
      </c>
      <c r="AQ229" s="31">
        <f>IF($I188="n/a",0,IF(AQ$4&lt;=$C229,0,IF(SUM($C229,$I188)&gt;AQ$4,$AG202/$I188,$AG202-SUM($I229:AP229))))</f>
        <v>0</v>
      </c>
      <c r="AR229" s="31">
        <f>IF($I188="n/a",0,IF(AR$4&lt;=$C229,0,IF(SUM($C229,$I188)&gt;AR$4,$AG202/$I188,$AG202-SUM($I229:AQ229))))</f>
        <v>0</v>
      </c>
      <c r="AS229" s="31">
        <f>IF($I188="n/a",0,IF(AS$4&lt;=$C229,0,IF(SUM($C229,$I188)&gt;AS$4,$AG202/$I188,$AG202-SUM($I229:AR229))))</f>
        <v>0</v>
      </c>
      <c r="AT229" s="31">
        <f>IF($I188="n/a",0,IF(AT$4&lt;=$C229,0,IF(SUM($C229,$I188)&gt;AT$4,$AG202/$I188,$AG202-SUM($I229:AS229))))</f>
        <v>0</v>
      </c>
      <c r="AU229" s="31">
        <f>IF($I188="n/a",0,IF(AU$4&lt;=$C229,0,IF(SUM($C229,$I188)&gt;AU$4,$AG202/$I188,$AG202-SUM($I229:AT229))))</f>
        <v>0</v>
      </c>
      <c r="AV229" s="31">
        <f>IF($I188="n/a",0,IF(AV$4&lt;=$C229,0,IF(SUM($C229,$I188)&gt;AV$4,$AG202/$I188,$AG202-SUM($I229:AU229))))</f>
        <v>0</v>
      </c>
      <c r="AW229" s="31">
        <f>IF($I188="n/a",0,IF(AW$4&lt;=$C229,0,IF(SUM($C229,$I188)&gt;AW$4,$AG202/$I188,$AG202-SUM($I229:AV229))))</f>
        <v>0</v>
      </c>
      <c r="AX229" s="31">
        <f>IF($I188="n/a",0,IF(AX$4&lt;=$C229,0,IF(SUM($C229,$I188)&gt;AX$4,$AG202/$I188,$AG202-SUM($I229:AW229))))</f>
        <v>0</v>
      </c>
      <c r="AY229" s="31">
        <f>IF($I188="n/a",0,IF(AY$4&lt;=$C229,0,IF(SUM($C229,$I188)&gt;AY$4,$AG202/$I188,$AG202-SUM($I229:AX229))))</f>
        <v>0</v>
      </c>
      <c r="AZ229" s="31">
        <f>IF($I188="n/a",0,IF(AZ$4&lt;=$C229,0,IF(SUM($C229,$I188)&gt;AZ$4,$AG202/$I188,$AG202-SUM($I229:AY229))))</f>
        <v>0</v>
      </c>
      <c r="BA229" s="31">
        <f>IF($I188="n/a",0,IF(BA$4&lt;=$C229,0,IF(SUM($C229,$I188)&gt;BA$4,$AG202/$I188,$AG202-SUM($I229:AZ229))))</f>
        <v>0</v>
      </c>
      <c r="BB229" s="31">
        <f>IF($I188="n/a",0,IF(BB$4&lt;=$C229,0,IF(SUM($C229,$I188)&gt;BB$4,$AG202/$I188,$AG202-SUM($I229:BA229))))</f>
        <v>0</v>
      </c>
      <c r="BC229" s="31">
        <f>IF($I188="n/a",0,IF(BC$4&lt;=$C229,0,IF(SUM($C229,$I188)&gt;BC$4,$AG202/$I188,$AG202-SUM($I229:BB229))))</f>
        <v>0</v>
      </c>
      <c r="BD229" s="31">
        <f>IF($I188="n/a",0,IF(BD$4&lt;=$C229,0,IF(SUM($C229,$I188)&gt;BD$4,$AG202/$I188,$AG202-SUM($I229:BC229))))</f>
        <v>0</v>
      </c>
      <c r="BE229" s="31">
        <f>IF($I188="n/a",0,IF(BE$4&lt;=$C229,0,IF(SUM($C229,$I188)&gt;BE$4,$AG202/$I188,$AG202-SUM($I229:BD229))))</f>
        <v>0</v>
      </c>
      <c r="BF229" s="31">
        <f>IF($I188="n/a",0,IF(BF$4&lt;=$C229,0,IF(SUM($C229,$I188)&gt;BF$4,$AG202/$I188,$AG202-SUM($I229:BE229))))</f>
        <v>0</v>
      </c>
      <c r="BG229" s="31">
        <f>IF($I188="n/a",0,IF(BG$4&lt;=$C229,0,IF(SUM($C229,$I188)&gt;BG$4,$AG202/$I188,$AG202-SUM($I229:BF229))))</f>
        <v>0</v>
      </c>
      <c r="BH229" s="31">
        <f>IF($I188="n/a",0,IF(BH$4&lt;=$C229,0,IF(SUM($C229,$I188)&gt;BH$4,$AG202/$I188,$AG202-SUM($I229:BG229))))</f>
        <v>0</v>
      </c>
      <c r="BI229" s="31">
        <f>IF($I188="n/a",0,IF(BI$4&lt;=$C229,0,IF(SUM($C229,$I188)&gt;BI$4,$AG202/$I188,$AG202-SUM($I229:BH229))))</f>
        <v>0</v>
      </c>
      <c r="BJ229" s="31">
        <f>IF($I188="n/a",0,IF(BJ$4&lt;=$C229,0,IF(SUM($C229,$I188)&gt;BJ$4,$AG202/$I188,$AG202-SUM($I229:BI229))))</f>
        <v>0</v>
      </c>
      <c r="BK229" s="31">
        <f>IF($I188="n/a",0,IF(BK$4&lt;=$C229,0,IF(SUM($C229,$I188)&gt;BK$4,$AG202/$I188,$AG202-SUM($I229:BJ229))))</f>
        <v>0</v>
      </c>
      <c r="BL229" s="31">
        <f>IF($I188="n/a",0,IF(BL$4&lt;=$C229,0,IF(SUM($C229,$I188)&gt;BL$4,$AG202/$I188,$AG202-SUM($I229:BK229))))</f>
        <v>0</v>
      </c>
      <c r="BM229" s="31">
        <f>IF($I188="n/a",0,IF(BM$4&lt;=$C229,0,IF(SUM($C229,$I188)&gt;BM$4,$AG202/$I188,$AG202-SUM($I229:BL229))))</f>
        <v>0</v>
      </c>
      <c r="BN229" s="31">
        <f>IF($I188="n/a",0,IF(BN$4&lt;=$C229,0,IF(SUM($C229,$I188)&gt;BN$4,$AG202/$I188,$AG202-SUM($I229:BM229))))</f>
        <v>0</v>
      </c>
      <c r="BO229" s="31">
        <f>IF($I188="n/a",0,IF(BO$4&lt;=$C229,0,IF(SUM($C229,$I188)&gt;BO$4,$AG202/$I188,$AG202-SUM($I229:BN229))))</f>
        <v>0</v>
      </c>
      <c r="BP229" s="31">
        <f>IF($I188="n/a",0,IF(BP$4&lt;=$C229,0,IF(SUM($C229,$I188)&gt;BP$4,$AG202/$I188,$AG202-SUM($I229:BO229))))</f>
        <v>0</v>
      </c>
      <c r="BQ229" s="31">
        <f>IF($I188="n/a",0,IF(BQ$4&lt;=$C229,0,IF(SUM($C229,$I188)&gt;BQ$4,$AG202/$I188,$AG202-SUM($I229:BP229))))</f>
        <v>0</v>
      </c>
      <c r="BR229" s="31">
        <f>IF($I188="n/a",0,IF(BR$4&lt;=$C229,0,IF(SUM($C229,$I188)&gt;BR$4,$AG202/$I188,$AG202-SUM($I229:BQ229))))</f>
        <v>0</v>
      </c>
      <c r="BS229" s="31">
        <f>IF($I188="n/a",0,IF(BS$4&lt;=$C229,0,IF(SUM($C229,$I188)&gt;BS$4,$AG202/$I188,$AG202-SUM($I229:BR229))))</f>
        <v>0</v>
      </c>
      <c r="BT229" s="31">
        <f>IF($I188="n/a",0,IF(BT$4&lt;=$C229,0,IF(SUM($C229,$I188)&gt;BT$4,$AG202/$I188,$AG202-SUM($I229:BS229))))</f>
        <v>0</v>
      </c>
      <c r="BU229" s="31">
        <f>IF($I188="n/a",0,IF(BU$4&lt;=$C229,0,IF(SUM($C229,$I188)&gt;BU$4,$AG202/$I188,$AG202-SUM($I229:BT229))))</f>
        <v>0</v>
      </c>
      <c r="BV229" s="31">
        <f>IF($I188="n/a",0,IF(BV$4&lt;=$C229,0,IF(SUM($C229,$I188)&gt;BV$4,$AG202/$I188,$AG202-SUM($I229:BU229))))</f>
        <v>0</v>
      </c>
      <c r="BW229" s="31">
        <f>IF($I188="n/a",0,IF(BW$4&lt;=$C229,0,IF(SUM($C229,$I188)&gt;BW$4,$AG202/$I188,$AG202-SUM($I229:BV229))))</f>
        <v>0</v>
      </c>
      <c r="BX229" s="31">
        <f>IF($I188="n/a",0,IF(BX$4&lt;=$C229,0,IF(SUM($C229,$I188)&gt;BX$4,$AG202/$I188,$AG202-SUM($I229:BW229))))</f>
        <v>0</v>
      </c>
      <c r="BY229" s="31">
        <f>IF($I188="n/a",0,IF(BY$4&lt;=$C229,0,IF(SUM($C229,$I188)&gt;BY$4,$AG202/$I188,$AG202-SUM($I229:BX229))))</f>
        <v>0</v>
      </c>
      <c r="BZ229" s="31">
        <f>IF($I188="n/a",0,IF(BZ$4&lt;=$C229,0,IF(SUM($C229,$I188)&gt;BZ$4,$AG202/$I188,$AG202-SUM($I229:BY229))))</f>
        <v>0</v>
      </c>
      <c r="CA229" s="31">
        <f>IF($I188="n/a",0,IF(CA$4&lt;=$C229,0,IF(SUM($C229,$I188)&gt;CA$4,$AG202/$I188,$AG202-SUM($I229:BZ229))))</f>
        <v>0</v>
      </c>
      <c r="CB229" s="31">
        <f>IF($I188="n/a",0,IF(CB$4&lt;=$C229,0,IF(SUM($C229,$I188)&gt;CB$4,$AG202/$I188,$AG202-SUM($I229:CA229))))</f>
        <v>0</v>
      </c>
      <c r="CC229" s="31">
        <f>IF($I188="n/a",0,IF(CC$4&lt;=$C229,0,IF(SUM($C229,$I188)&gt;CC$4,$AG202/$I188,$AG202-SUM($I229:CB229))))</f>
        <v>0</v>
      </c>
      <c r="CD229" s="31">
        <f>IF($I188="n/a",0,IF(CD$4&lt;=$C229,0,IF(SUM($C229,$I188)&gt;CD$4,$AG202/$I188,$AG202-SUM($I229:CC229))))</f>
        <v>0</v>
      </c>
      <c r="CE229" s="31">
        <f>IF($I188="n/a",0,IF(CE$4&lt;=$C229,0,IF(SUM($C229,$I188)&gt;CE$4,$AG202/$I188,$AG202-SUM($I229:CD229))))</f>
        <v>0</v>
      </c>
      <c r="CF229" s="31">
        <f>IF($I188="n/a",0,IF(CF$4&lt;=$C229,0,IF(SUM($C229,$I188)&gt;CF$4,$AG202/$I188,$AG202-SUM($I229:CE229))))</f>
        <v>0</v>
      </c>
    </row>
    <row r="230" spans="1:84" s="153" customFormat="1" ht="12.75" customHeight="1">
      <c r="A230"/>
      <c r="C230" s="197">
        <v>2040</v>
      </c>
      <c r="D230" s="21" t="s">
        <v>69</v>
      </c>
      <c r="E230" s="21" t="s">
        <v>185</v>
      </c>
      <c r="I230" s="31"/>
      <c r="J230" s="31">
        <f>IF($I188="n/a",0,IF(J$4&lt;=$C230,0,IF(SUM($C230,$I188)&gt;J$4,$AH202/$I188,$AH202-SUM($I230:I230))))</f>
        <v>0</v>
      </c>
      <c r="K230" s="31">
        <f>IF($I188="n/a",0,IF(K$4&lt;=$C230,0,IF(SUM($C230,$I188)&gt;K$4,$AH202/$I188,$AH202-SUM($I230:J230))))</f>
        <v>0</v>
      </c>
      <c r="L230" s="31">
        <f>IF($I188="n/a",0,IF(L$4&lt;=$C230,0,IF(SUM($C230,$I188)&gt;L$4,$AH202/$I188,$AH202-SUM($I230:K230))))</f>
        <v>0</v>
      </c>
      <c r="M230" s="31">
        <f>IF($I188="n/a",0,IF(M$4&lt;=$C230,0,IF(SUM($C230,$I188)&gt;M$4,$AH202/$I188,$AH202-SUM($I230:L230))))</f>
        <v>0</v>
      </c>
      <c r="N230" s="31">
        <f>IF($I188="n/a",0,IF(N$4&lt;=$C230,0,IF(SUM($C230,$I188)&gt;N$4,$AH202/$I188,$AH202-SUM($I230:M230))))</f>
        <v>0</v>
      </c>
      <c r="O230" s="31">
        <f>IF($I188="n/a",0,IF(O$4&lt;=$C230,0,IF(SUM($C230,$I188)&gt;O$4,$AH202/$I188,$AH202-SUM($I230:N230))))</f>
        <v>0</v>
      </c>
      <c r="P230" s="31">
        <f>IF($I188="n/a",0,IF(P$4&lt;=$C230,0,IF(SUM($C230,$I188)&gt;P$4,$AH202/$I188,$AH202-SUM($I230:O230))))</f>
        <v>0</v>
      </c>
      <c r="Q230" s="31">
        <f>IF($I188="n/a",0,IF(Q$4&lt;=$C230,0,IF(SUM($C230,$I188)&gt;Q$4,$AH202/$I188,$AH202-SUM($I230:P230))))</f>
        <v>0</v>
      </c>
      <c r="R230" s="31">
        <f>IF($I188="n/a",0,IF(R$4&lt;=$C230,0,IF(SUM($C230,$I188)&gt;R$4,$AH202/$I188,$AH202-SUM($I230:Q230))))</f>
        <v>0</v>
      </c>
      <c r="S230" s="31">
        <f>IF($I188="n/a",0,IF(S$4&lt;=$C230,0,IF(SUM($C230,$I188)&gt;S$4,$AH202/$I188,$AH202-SUM($I230:R230))))</f>
        <v>0</v>
      </c>
      <c r="T230" s="31">
        <f>IF($I188="n/a",0,IF(T$4&lt;=$C230,0,IF(SUM($C230,$I188)&gt;T$4,$AH202/$I188,$AH202-SUM($I230:S230))))</f>
        <v>0</v>
      </c>
      <c r="U230" s="31">
        <f>IF($I188="n/a",0,IF(U$4&lt;=$C230,0,IF(SUM($C230,$I188)&gt;U$4,$AH202/$I188,$AH202-SUM($I230:T230))))</f>
        <v>0</v>
      </c>
      <c r="V230" s="31">
        <f>IF($I188="n/a",0,IF(V$4&lt;=$C230,0,IF(SUM($C230,$I188)&gt;V$4,$AH202/$I188,$AH202-SUM($I230:U230))))</f>
        <v>0</v>
      </c>
      <c r="W230" s="31">
        <f>IF($I188="n/a",0,IF(W$4&lt;=$C230,0,IF(SUM($C230,$I188)&gt;W$4,$AH202/$I188,$AH202-SUM($I230:V230))))</f>
        <v>0</v>
      </c>
      <c r="X230" s="31">
        <f>IF($I188="n/a",0,IF(X$4&lt;=$C230,0,IF(SUM($C230,$I188)&gt;X$4,$AH202/$I188,$AH202-SUM($I230:W230))))</f>
        <v>0</v>
      </c>
      <c r="Y230" s="31">
        <f>IF($I188="n/a",0,IF(Y$4&lt;=$C230,0,IF(SUM($C230,$I188)&gt;Y$4,$AH202/$I188,$AH202-SUM($I230:X230))))</f>
        <v>0</v>
      </c>
      <c r="Z230" s="31">
        <f>IF($I188="n/a",0,IF(Z$4&lt;=$C230,0,IF(SUM($C230,$I188)&gt;Z$4,$AH202/$I188,$AH202-SUM($I230:Y230))))</f>
        <v>0</v>
      </c>
      <c r="AA230" s="31">
        <f>IF($I188="n/a",0,IF(AA$4&lt;=$C230,0,IF(SUM($C230,$I188)&gt;AA$4,$AH202/$I188,$AH202-SUM($I230:Z230))))</f>
        <v>0</v>
      </c>
      <c r="AB230" s="31">
        <f>IF($I188="n/a",0,IF(AB$4&lt;=$C230,0,IF(SUM($C230,$I188)&gt;AB$4,$AH202/$I188,$AH202-SUM($I230:AA230))))</f>
        <v>0</v>
      </c>
      <c r="AC230" s="31">
        <f>IF($I188="n/a",0,IF(AC$4&lt;=$C230,0,IF(SUM($C230,$I188)&gt;AC$4,$AH202/$I188,$AH202-SUM($I230:AB230))))</f>
        <v>0</v>
      </c>
      <c r="AD230" s="31">
        <f>IF($I188="n/a",0,IF(AD$4&lt;=$C230,0,IF(SUM($C230,$I188)&gt;AD$4,$AH202/$I188,$AH202-SUM($I230:AC230))))</f>
        <v>0</v>
      </c>
      <c r="AE230" s="31">
        <f>IF($I188="n/a",0,IF(AE$4&lt;=$C230,0,IF(SUM($C230,$I188)&gt;AE$4,$AH202/$I188,$AH202-SUM($I230:AD230))))</f>
        <v>0</v>
      </c>
      <c r="AF230" s="31">
        <f>IF($I188="n/a",0,IF(AF$4&lt;=$C230,0,IF(SUM($C230,$I188)&gt;AF$4,$AH202/$I188,$AH202-SUM($I230:AE230))))</f>
        <v>0</v>
      </c>
      <c r="AG230" s="31">
        <f>IF($I188="n/a",0,IF(AG$4&lt;=$C230,0,IF(SUM($C230,$I188)&gt;AG$4,$AH202/$I188,$AH202-SUM($I230:AF230))))</f>
        <v>0</v>
      </c>
      <c r="AH230" s="31">
        <f>IF($I188="n/a",0,IF(AH$4&lt;=$C230,0,IF(SUM($C230,$I188)&gt;AH$4,$AH202/$I188,$AH202-SUM($I230:AG230))))</f>
        <v>0</v>
      </c>
      <c r="AI230" s="31">
        <f>IF($I188="n/a",0,IF(AI$4&lt;=$C230,0,IF(SUM($C230,$I188)&gt;AI$4,$AH202/$I188,$AH202-SUM($I230:AH230))))</f>
        <v>0</v>
      </c>
      <c r="AJ230" s="31">
        <f>IF($I188="n/a",0,IF(AJ$4&lt;=$C230,0,IF(SUM($C230,$I188)&gt;AJ$4,$AH202/$I188,$AH202-SUM($I230:AI230))))</f>
        <v>0</v>
      </c>
      <c r="AK230" s="31">
        <f>IF($I188="n/a",0,IF(AK$4&lt;=$C230,0,IF(SUM($C230,$I188)&gt;AK$4,$AH202/$I188,$AH202-SUM($I230:AJ230))))</f>
        <v>0</v>
      </c>
      <c r="AL230" s="31">
        <f>IF($I188="n/a",0,IF(AL$4&lt;=$C230,0,IF(SUM($C230,$I188)&gt;AL$4,$AH202/$I188,$AH202-SUM($I230:AK230))))</f>
        <v>0</v>
      </c>
      <c r="AM230" s="31">
        <f>IF($I188="n/a",0,IF(AM$4&lt;=$C230,0,IF(SUM($C230,$I188)&gt;AM$4,$AH202/$I188,$AH202-SUM($I230:AL230))))</f>
        <v>0</v>
      </c>
      <c r="AN230" s="31">
        <f>IF($I188="n/a",0,IF(AN$4&lt;=$C230,0,IF(SUM($C230,$I188)&gt;AN$4,$AH202/$I188,$AH202-SUM($I230:AM230))))</f>
        <v>0</v>
      </c>
      <c r="AO230" s="31">
        <f>IF($I188="n/a",0,IF(AO$4&lt;=$C230,0,IF(SUM($C230,$I188)&gt;AO$4,$AH202/$I188,$AH202-SUM($I230:AN230))))</f>
        <v>0</v>
      </c>
      <c r="AP230" s="31">
        <f>IF($I188="n/a",0,IF(AP$4&lt;=$C230,0,IF(SUM($C230,$I188)&gt;AP$4,$AH202/$I188,$AH202-SUM($I230:AO230))))</f>
        <v>0</v>
      </c>
      <c r="AQ230" s="31">
        <f>IF($I188="n/a",0,IF(AQ$4&lt;=$C230,0,IF(SUM($C230,$I188)&gt;AQ$4,$AH202/$I188,$AH202-SUM($I230:AP230))))</f>
        <v>0</v>
      </c>
      <c r="AR230" s="31">
        <f>IF($I188="n/a",0,IF(AR$4&lt;=$C230,0,IF(SUM($C230,$I188)&gt;AR$4,$AH202/$I188,$AH202-SUM($I230:AQ230))))</f>
        <v>0</v>
      </c>
      <c r="AS230" s="31">
        <f>IF($I188="n/a",0,IF(AS$4&lt;=$C230,0,IF(SUM($C230,$I188)&gt;AS$4,$AH202/$I188,$AH202-SUM($I230:AR230))))</f>
        <v>0</v>
      </c>
      <c r="AT230" s="31">
        <f>IF($I188="n/a",0,IF(AT$4&lt;=$C230,0,IF(SUM($C230,$I188)&gt;AT$4,$AH202/$I188,$AH202-SUM($I230:AS230))))</f>
        <v>0</v>
      </c>
      <c r="AU230" s="31">
        <f>IF($I188="n/a",0,IF(AU$4&lt;=$C230,0,IF(SUM($C230,$I188)&gt;AU$4,$AH202/$I188,$AH202-SUM($I230:AT230))))</f>
        <v>0</v>
      </c>
      <c r="AV230" s="31">
        <f>IF($I188="n/a",0,IF(AV$4&lt;=$C230,0,IF(SUM($C230,$I188)&gt;AV$4,$AH202/$I188,$AH202-SUM($I230:AU230))))</f>
        <v>0</v>
      </c>
      <c r="AW230" s="31">
        <f>IF($I188="n/a",0,IF(AW$4&lt;=$C230,0,IF(SUM($C230,$I188)&gt;AW$4,$AH202/$I188,$AH202-SUM($I230:AV230))))</f>
        <v>0</v>
      </c>
      <c r="AX230" s="31">
        <f>IF($I188="n/a",0,IF(AX$4&lt;=$C230,0,IF(SUM($C230,$I188)&gt;AX$4,$AH202/$I188,$AH202-SUM($I230:AW230))))</f>
        <v>0</v>
      </c>
      <c r="AY230" s="31">
        <f>IF($I188="n/a",0,IF(AY$4&lt;=$C230,0,IF(SUM($C230,$I188)&gt;AY$4,$AH202/$I188,$AH202-SUM($I230:AX230))))</f>
        <v>0</v>
      </c>
      <c r="AZ230" s="31">
        <f>IF($I188="n/a",0,IF(AZ$4&lt;=$C230,0,IF(SUM($C230,$I188)&gt;AZ$4,$AH202/$I188,$AH202-SUM($I230:AY230))))</f>
        <v>0</v>
      </c>
      <c r="BA230" s="31">
        <f>IF($I188="n/a",0,IF(BA$4&lt;=$C230,0,IF(SUM($C230,$I188)&gt;BA$4,$AH202/$I188,$AH202-SUM($I230:AZ230))))</f>
        <v>0</v>
      </c>
      <c r="BB230" s="31">
        <f>IF($I188="n/a",0,IF(BB$4&lt;=$C230,0,IF(SUM($C230,$I188)&gt;BB$4,$AH202/$I188,$AH202-SUM($I230:BA230))))</f>
        <v>0</v>
      </c>
      <c r="BC230" s="31">
        <f>IF($I188="n/a",0,IF(BC$4&lt;=$C230,0,IF(SUM($C230,$I188)&gt;BC$4,$AH202/$I188,$AH202-SUM($I230:BB230))))</f>
        <v>0</v>
      </c>
      <c r="BD230" s="31">
        <f>IF($I188="n/a",0,IF(BD$4&lt;=$C230,0,IF(SUM($C230,$I188)&gt;BD$4,$AH202/$I188,$AH202-SUM($I230:BC230))))</f>
        <v>0</v>
      </c>
      <c r="BE230" s="31">
        <f>IF($I188="n/a",0,IF(BE$4&lt;=$C230,0,IF(SUM($C230,$I188)&gt;BE$4,$AH202/$I188,$AH202-SUM($I230:BD230))))</f>
        <v>0</v>
      </c>
      <c r="BF230" s="31">
        <f>IF($I188="n/a",0,IF(BF$4&lt;=$C230,0,IF(SUM($C230,$I188)&gt;BF$4,$AH202/$I188,$AH202-SUM($I230:BE230))))</f>
        <v>0</v>
      </c>
      <c r="BG230" s="31">
        <f>IF($I188="n/a",0,IF(BG$4&lt;=$C230,0,IF(SUM($C230,$I188)&gt;BG$4,$AH202/$I188,$AH202-SUM($I230:BF230))))</f>
        <v>0</v>
      </c>
      <c r="BH230" s="31">
        <f>IF($I188="n/a",0,IF(BH$4&lt;=$C230,0,IF(SUM($C230,$I188)&gt;BH$4,$AH202/$I188,$AH202-SUM($I230:BG230))))</f>
        <v>0</v>
      </c>
      <c r="BI230" s="31">
        <f>IF($I188="n/a",0,IF(BI$4&lt;=$C230,0,IF(SUM($C230,$I188)&gt;BI$4,$AH202/$I188,$AH202-SUM($I230:BH230))))</f>
        <v>0</v>
      </c>
      <c r="BJ230" s="31">
        <f>IF($I188="n/a",0,IF(BJ$4&lt;=$C230,0,IF(SUM($C230,$I188)&gt;BJ$4,$AH202/$I188,$AH202-SUM($I230:BI230))))</f>
        <v>0</v>
      </c>
      <c r="BK230" s="31">
        <f>IF($I188="n/a",0,IF(BK$4&lt;=$C230,0,IF(SUM($C230,$I188)&gt;BK$4,$AH202/$I188,$AH202-SUM($I230:BJ230))))</f>
        <v>0</v>
      </c>
      <c r="BL230" s="31">
        <f>IF($I188="n/a",0,IF(BL$4&lt;=$C230,0,IF(SUM($C230,$I188)&gt;BL$4,$AH202/$I188,$AH202-SUM($I230:BK230))))</f>
        <v>0</v>
      </c>
      <c r="BM230" s="31">
        <f>IF($I188="n/a",0,IF(BM$4&lt;=$C230,0,IF(SUM($C230,$I188)&gt;BM$4,$AH202/$I188,$AH202-SUM($I230:BL230))))</f>
        <v>0</v>
      </c>
      <c r="BN230" s="31">
        <f>IF($I188="n/a",0,IF(BN$4&lt;=$C230,0,IF(SUM($C230,$I188)&gt;BN$4,$AH202/$I188,$AH202-SUM($I230:BM230))))</f>
        <v>0</v>
      </c>
      <c r="BO230" s="31">
        <f>IF($I188="n/a",0,IF(BO$4&lt;=$C230,0,IF(SUM($C230,$I188)&gt;BO$4,$AH202/$I188,$AH202-SUM($I230:BN230))))</f>
        <v>0</v>
      </c>
      <c r="BP230" s="31">
        <f>IF($I188="n/a",0,IF(BP$4&lt;=$C230,0,IF(SUM($C230,$I188)&gt;BP$4,$AH202/$I188,$AH202-SUM($I230:BO230))))</f>
        <v>0</v>
      </c>
      <c r="BQ230" s="31">
        <f>IF($I188="n/a",0,IF(BQ$4&lt;=$C230,0,IF(SUM($C230,$I188)&gt;BQ$4,$AH202/$I188,$AH202-SUM($I230:BP230))))</f>
        <v>0</v>
      </c>
      <c r="BR230" s="31">
        <f>IF($I188="n/a",0,IF(BR$4&lt;=$C230,0,IF(SUM($C230,$I188)&gt;BR$4,$AH202/$I188,$AH202-SUM($I230:BQ230))))</f>
        <v>0</v>
      </c>
      <c r="BS230" s="31">
        <f>IF($I188="n/a",0,IF(BS$4&lt;=$C230,0,IF(SUM($C230,$I188)&gt;BS$4,$AH202/$I188,$AH202-SUM($I230:BR230))))</f>
        <v>0</v>
      </c>
      <c r="BT230" s="31">
        <f>IF($I188="n/a",0,IF(BT$4&lt;=$C230,0,IF(SUM($C230,$I188)&gt;BT$4,$AH202/$I188,$AH202-SUM($I230:BS230))))</f>
        <v>0</v>
      </c>
      <c r="BU230" s="31">
        <f>IF($I188="n/a",0,IF(BU$4&lt;=$C230,0,IF(SUM($C230,$I188)&gt;BU$4,$AH202/$I188,$AH202-SUM($I230:BT230))))</f>
        <v>0</v>
      </c>
      <c r="BV230" s="31">
        <f>IF($I188="n/a",0,IF(BV$4&lt;=$C230,0,IF(SUM($C230,$I188)&gt;BV$4,$AH202/$I188,$AH202-SUM($I230:BU230))))</f>
        <v>0</v>
      </c>
      <c r="BW230" s="31">
        <f>IF($I188="n/a",0,IF(BW$4&lt;=$C230,0,IF(SUM($C230,$I188)&gt;BW$4,$AH202/$I188,$AH202-SUM($I230:BV230))))</f>
        <v>0</v>
      </c>
      <c r="BX230" s="31">
        <f>IF($I188="n/a",0,IF(BX$4&lt;=$C230,0,IF(SUM($C230,$I188)&gt;BX$4,$AH202/$I188,$AH202-SUM($I230:BW230))))</f>
        <v>0</v>
      </c>
      <c r="BY230" s="31">
        <f>IF($I188="n/a",0,IF(BY$4&lt;=$C230,0,IF(SUM($C230,$I188)&gt;BY$4,$AH202/$I188,$AH202-SUM($I230:BX230))))</f>
        <v>0</v>
      </c>
      <c r="BZ230" s="31">
        <f>IF($I188="n/a",0,IF(BZ$4&lt;=$C230,0,IF(SUM($C230,$I188)&gt;BZ$4,$AH202/$I188,$AH202-SUM($I230:BY230))))</f>
        <v>0</v>
      </c>
      <c r="CA230" s="31">
        <f>IF($I188="n/a",0,IF(CA$4&lt;=$C230,0,IF(SUM($C230,$I188)&gt;CA$4,$AH202/$I188,$AH202-SUM($I230:BZ230))))</f>
        <v>0</v>
      </c>
      <c r="CB230" s="31">
        <f>IF($I188="n/a",0,IF(CB$4&lt;=$C230,0,IF(SUM($C230,$I188)&gt;CB$4,$AH202/$I188,$AH202-SUM($I230:CA230))))</f>
        <v>0</v>
      </c>
      <c r="CC230" s="31">
        <f>IF($I188="n/a",0,IF(CC$4&lt;=$C230,0,IF(SUM($C230,$I188)&gt;CC$4,$AH202/$I188,$AH202-SUM($I230:CB230))))</f>
        <v>0</v>
      </c>
      <c r="CD230" s="31">
        <f>IF($I188="n/a",0,IF(CD$4&lt;=$C230,0,IF(SUM($C230,$I188)&gt;CD$4,$AH202/$I188,$AH202-SUM($I230:CC230))))</f>
        <v>0</v>
      </c>
      <c r="CE230" s="31">
        <f>IF($I188="n/a",0,IF(CE$4&lt;=$C230,0,IF(SUM($C230,$I188)&gt;CE$4,$AH202/$I188,$AH202-SUM($I230:CD230))))</f>
        <v>0</v>
      </c>
      <c r="CF230" s="31">
        <f>IF($I188="n/a",0,IF(CF$4&lt;=$C230,0,IF(SUM($C230,$I188)&gt;CF$4,$AH202/$I188,$AH202-SUM($I230:CE230))))</f>
        <v>0</v>
      </c>
    </row>
    <row r="231" spans="1:84" s="153" customFormat="1" ht="12.75" customHeight="1">
      <c r="A231"/>
      <c r="C231" s="197">
        <v>2041</v>
      </c>
      <c r="D231" s="21" t="s">
        <v>186</v>
      </c>
      <c r="E231" s="21" t="s">
        <v>185</v>
      </c>
      <c r="I231" s="31"/>
      <c r="J231" s="31">
        <f>IF($I188="n/a",0,IF(J$4&lt;=$C231,0,IF(SUM($C231,$I188)&gt;J$4,$AI202/$I188,$AI202-SUM($I231:I231))))</f>
        <v>0</v>
      </c>
      <c r="K231" s="31">
        <f>IF($I188="n/a",0,IF(K$4&lt;=$C231,0,IF(SUM($C231,$I188)&gt;K$4,$AI202/$I188,$AI202-SUM($I231:J231))))</f>
        <v>0</v>
      </c>
      <c r="L231" s="31">
        <f>IF($I188="n/a",0,IF(L$4&lt;=$C231,0,IF(SUM($C231,$I188)&gt;L$4,$AI202/$I188,$AI202-SUM($I231:K231))))</f>
        <v>0</v>
      </c>
      <c r="M231" s="31">
        <f>IF($I188="n/a",0,IF(M$4&lt;=$C231,0,IF(SUM($C231,$I188)&gt;M$4,$AI202/$I188,$AI202-SUM($I231:L231))))</f>
        <v>0</v>
      </c>
      <c r="N231" s="31">
        <f>IF($I188="n/a",0,IF(N$4&lt;=$C231,0,IF(SUM($C231,$I188)&gt;N$4,$AI202/$I188,$AI202-SUM($I231:M231))))</f>
        <v>0</v>
      </c>
      <c r="O231" s="31">
        <f>IF($I188="n/a",0,IF(O$4&lt;=$C231,0,IF(SUM($C231,$I188)&gt;O$4,$AI202/$I188,$AI202-SUM($I231:N231))))</f>
        <v>0</v>
      </c>
      <c r="P231" s="31">
        <f>IF($I188="n/a",0,IF(P$4&lt;=$C231,0,IF(SUM($C231,$I188)&gt;P$4,$AI202/$I188,$AI202-SUM($I231:O231))))</f>
        <v>0</v>
      </c>
      <c r="Q231" s="31">
        <f>IF($I188="n/a",0,IF(Q$4&lt;=$C231,0,IF(SUM($C231,$I188)&gt;Q$4,$AI202/$I188,$AI202-SUM($I231:P231))))</f>
        <v>0</v>
      </c>
      <c r="R231" s="31">
        <f>IF($I188="n/a",0,IF(R$4&lt;=$C231,0,IF(SUM($C231,$I188)&gt;R$4,$AI202/$I188,$AI202-SUM($I231:Q231))))</f>
        <v>0</v>
      </c>
      <c r="S231" s="31">
        <f>IF($I188="n/a",0,IF(S$4&lt;=$C231,0,IF(SUM($C231,$I188)&gt;S$4,$AI202/$I188,$AI202-SUM($I231:R231))))</f>
        <v>0</v>
      </c>
      <c r="T231" s="31">
        <f>IF($I188="n/a",0,IF(T$4&lt;=$C231,0,IF(SUM($C231,$I188)&gt;T$4,$AI202/$I188,$AI202-SUM($I231:S231))))</f>
        <v>0</v>
      </c>
      <c r="U231" s="31">
        <f>IF($I188="n/a",0,IF(U$4&lt;=$C231,0,IF(SUM($C231,$I188)&gt;U$4,$AI202/$I188,$AI202-SUM($I231:T231))))</f>
        <v>0</v>
      </c>
      <c r="V231" s="31">
        <f>IF($I188="n/a",0,IF(V$4&lt;=$C231,0,IF(SUM($C231,$I188)&gt;V$4,$AI202/$I188,$AI202-SUM($I231:U231))))</f>
        <v>0</v>
      </c>
      <c r="W231" s="31">
        <f>IF($I188="n/a",0,IF(W$4&lt;=$C231,0,IF(SUM($C231,$I188)&gt;W$4,$AI202/$I188,$AI202-SUM($I231:V231))))</f>
        <v>0</v>
      </c>
      <c r="X231" s="31">
        <f>IF($I188="n/a",0,IF(X$4&lt;=$C231,0,IF(SUM($C231,$I188)&gt;X$4,$AI202/$I188,$AI202-SUM($I231:W231))))</f>
        <v>0</v>
      </c>
      <c r="Y231" s="31">
        <f>IF($I188="n/a",0,IF(Y$4&lt;=$C231,0,IF(SUM($C231,$I188)&gt;Y$4,$AI202/$I188,$AI202-SUM($I231:X231))))</f>
        <v>0</v>
      </c>
      <c r="Z231" s="31">
        <f>IF($I188="n/a",0,IF(Z$4&lt;=$C231,0,IF(SUM($C231,$I188)&gt;Z$4,$AI202/$I188,$AI202-SUM($I231:Y231))))</f>
        <v>0</v>
      </c>
      <c r="AA231" s="31">
        <f>IF($I188="n/a",0,IF(AA$4&lt;=$C231,0,IF(SUM($C231,$I188)&gt;AA$4,$AI202/$I188,$AI202-SUM($I231:Z231))))</f>
        <v>0</v>
      </c>
      <c r="AB231" s="31">
        <f>IF($I188="n/a",0,IF(AB$4&lt;=$C231,0,IF(SUM($C231,$I188)&gt;AB$4,$AI202/$I188,$AI202-SUM($I231:AA231))))</f>
        <v>0</v>
      </c>
      <c r="AC231" s="31">
        <f>IF($I188="n/a",0,IF(AC$4&lt;=$C231,0,IF(SUM($C231,$I188)&gt;AC$4,$AI202/$I188,$AI202-SUM($I231:AB231))))</f>
        <v>0</v>
      </c>
      <c r="AD231" s="31">
        <f>IF($I188="n/a",0,IF(AD$4&lt;=$C231,0,IF(SUM($C231,$I188)&gt;AD$4,$AI202/$I188,$AI202-SUM($I231:AC231))))</f>
        <v>0</v>
      </c>
      <c r="AE231" s="31">
        <f>IF($I188="n/a",0,IF(AE$4&lt;=$C231,0,IF(SUM($C231,$I188)&gt;AE$4,$AI202/$I188,$AI202-SUM($I231:AD231))))</f>
        <v>0</v>
      </c>
      <c r="AF231" s="31">
        <f>IF($I188="n/a",0,IF(AF$4&lt;=$C231,0,IF(SUM($C231,$I188)&gt;AF$4,$AI202/$I188,$AI202-SUM($I231:AE231))))</f>
        <v>0</v>
      </c>
      <c r="AG231" s="31">
        <f>IF($I188="n/a",0,IF(AG$4&lt;=$C231,0,IF(SUM($C231,$I188)&gt;AG$4,$AI202/$I188,$AI202-SUM($I231:AF231))))</f>
        <v>0</v>
      </c>
      <c r="AH231" s="31">
        <f>IF($I188="n/a",0,IF(AH$4&lt;=$C231,0,IF(SUM($C231,$I188)&gt;AH$4,$AI202/$I188,$AI202-SUM($I231:AG231))))</f>
        <v>0</v>
      </c>
      <c r="AI231" s="31">
        <f>IF($I188="n/a",0,IF(AI$4&lt;=$C231,0,IF(SUM($C231,$I188)&gt;AI$4,$AI202/$I188,$AI202-SUM($I231:AH231))))</f>
        <v>0</v>
      </c>
      <c r="AJ231" s="31">
        <f>IF($I188="n/a",0,IF(AJ$4&lt;=$C231,0,IF(SUM($C231,$I188)&gt;AJ$4,$AI202/$I188,$AI202-SUM($I231:AI231))))</f>
        <v>0</v>
      </c>
      <c r="AK231" s="31">
        <f>IF($I188="n/a",0,IF(AK$4&lt;=$C231,0,IF(SUM($C231,$I188)&gt;AK$4,$AI202/$I188,$AI202-SUM($I231:AJ231))))</f>
        <v>0</v>
      </c>
      <c r="AL231" s="31">
        <f>IF($I188="n/a",0,IF(AL$4&lt;=$C231,0,IF(SUM($C231,$I188)&gt;AL$4,$AI202/$I188,$AI202-SUM($I231:AK231))))</f>
        <v>0</v>
      </c>
      <c r="AM231" s="31">
        <f>IF($I188="n/a",0,IF(AM$4&lt;=$C231,0,IF(SUM($C231,$I188)&gt;AM$4,$AI202/$I188,$AI202-SUM($I231:AL231))))</f>
        <v>0</v>
      </c>
      <c r="AN231" s="31">
        <f>IF($I188="n/a",0,IF(AN$4&lt;=$C231,0,IF(SUM($C231,$I188)&gt;AN$4,$AI202/$I188,$AI202-SUM($I231:AM231))))</f>
        <v>0</v>
      </c>
      <c r="AO231" s="31">
        <f>IF($I188="n/a",0,IF(AO$4&lt;=$C231,0,IF(SUM($C231,$I188)&gt;AO$4,$AI202/$I188,$AI202-SUM($I231:AN231))))</f>
        <v>0</v>
      </c>
      <c r="AP231" s="31">
        <f>IF($I188="n/a",0,IF(AP$4&lt;=$C231,0,IF(SUM($C231,$I188)&gt;AP$4,$AI202/$I188,$AI202-SUM($I231:AO231))))</f>
        <v>0</v>
      </c>
      <c r="AQ231" s="31">
        <f>IF($I188="n/a",0,IF(AQ$4&lt;=$C231,0,IF(SUM($C231,$I188)&gt;AQ$4,$AI202/$I188,$AI202-SUM($I231:AP231))))</f>
        <v>0</v>
      </c>
      <c r="AR231" s="31">
        <f>IF($I188="n/a",0,IF(AR$4&lt;=$C231,0,IF(SUM($C231,$I188)&gt;AR$4,$AI202/$I188,$AI202-SUM($I231:AQ231))))</f>
        <v>0</v>
      </c>
      <c r="AS231" s="31">
        <f>IF($I188="n/a",0,IF(AS$4&lt;=$C231,0,IF(SUM($C231,$I188)&gt;AS$4,$AI202/$I188,$AI202-SUM($I231:AR231))))</f>
        <v>0</v>
      </c>
      <c r="AT231" s="31">
        <f>IF($I188="n/a",0,IF(AT$4&lt;=$C231,0,IF(SUM($C231,$I188)&gt;AT$4,$AI202/$I188,$AI202-SUM($I231:AS231))))</f>
        <v>0</v>
      </c>
      <c r="AU231" s="31">
        <f>IF($I188="n/a",0,IF(AU$4&lt;=$C231,0,IF(SUM($C231,$I188)&gt;AU$4,$AI202/$I188,$AI202-SUM($I231:AT231))))</f>
        <v>0</v>
      </c>
      <c r="AV231" s="31">
        <f>IF($I188="n/a",0,IF(AV$4&lt;=$C231,0,IF(SUM($C231,$I188)&gt;AV$4,$AI202/$I188,$AI202-SUM($I231:AU231))))</f>
        <v>0</v>
      </c>
      <c r="AW231" s="31">
        <f>IF($I188="n/a",0,IF(AW$4&lt;=$C231,0,IF(SUM($C231,$I188)&gt;AW$4,$AI202/$I188,$AI202-SUM($I231:AV231))))</f>
        <v>0</v>
      </c>
      <c r="AX231" s="31">
        <f>IF($I188="n/a",0,IF(AX$4&lt;=$C231,0,IF(SUM($C231,$I188)&gt;AX$4,$AI202/$I188,$AI202-SUM($I231:AW231))))</f>
        <v>0</v>
      </c>
      <c r="AY231" s="31">
        <f>IF($I188="n/a",0,IF(AY$4&lt;=$C231,0,IF(SUM($C231,$I188)&gt;AY$4,$AI202/$I188,$AI202-SUM($I231:AX231))))</f>
        <v>0</v>
      </c>
      <c r="AZ231" s="31">
        <f>IF($I188="n/a",0,IF(AZ$4&lt;=$C231,0,IF(SUM($C231,$I188)&gt;AZ$4,$AI202/$I188,$AI202-SUM($I231:AY231))))</f>
        <v>0</v>
      </c>
      <c r="BA231" s="31">
        <f>IF($I188="n/a",0,IF(BA$4&lt;=$C231,0,IF(SUM($C231,$I188)&gt;BA$4,$AI202/$I188,$AI202-SUM($I231:AZ231))))</f>
        <v>0</v>
      </c>
      <c r="BB231" s="31">
        <f>IF($I188="n/a",0,IF(BB$4&lt;=$C231,0,IF(SUM($C231,$I188)&gt;BB$4,$AI202/$I188,$AI202-SUM($I231:BA231))))</f>
        <v>0</v>
      </c>
      <c r="BC231" s="31">
        <f>IF($I188="n/a",0,IF(BC$4&lt;=$C231,0,IF(SUM($C231,$I188)&gt;BC$4,$AI202/$I188,$AI202-SUM($I231:BB231))))</f>
        <v>0</v>
      </c>
      <c r="BD231" s="31">
        <f>IF($I188="n/a",0,IF(BD$4&lt;=$C231,0,IF(SUM($C231,$I188)&gt;BD$4,$AI202/$I188,$AI202-SUM($I231:BC231))))</f>
        <v>0</v>
      </c>
      <c r="BE231" s="31">
        <f>IF($I188="n/a",0,IF(BE$4&lt;=$C231,0,IF(SUM($C231,$I188)&gt;BE$4,$AI202/$I188,$AI202-SUM($I231:BD231))))</f>
        <v>0</v>
      </c>
      <c r="BF231" s="31">
        <f>IF($I188="n/a",0,IF(BF$4&lt;=$C231,0,IF(SUM($C231,$I188)&gt;BF$4,$AI202/$I188,$AI202-SUM($I231:BE231))))</f>
        <v>0</v>
      </c>
      <c r="BG231" s="31">
        <f>IF($I188="n/a",0,IF(BG$4&lt;=$C231,0,IF(SUM($C231,$I188)&gt;BG$4,$AI202/$I188,$AI202-SUM($I231:BF231))))</f>
        <v>0</v>
      </c>
      <c r="BH231" s="31">
        <f>IF($I188="n/a",0,IF(BH$4&lt;=$C231,0,IF(SUM($C231,$I188)&gt;BH$4,$AI202/$I188,$AI202-SUM($I231:BG231))))</f>
        <v>0</v>
      </c>
      <c r="BI231" s="31">
        <f>IF($I188="n/a",0,IF(BI$4&lt;=$C231,0,IF(SUM($C231,$I188)&gt;BI$4,$AI202/$I188,$AI202-SUM($I231:BH231))))</f>
        <v>0</v>
      </c>
      <c r="BJ231" s="31">
        <f>IF($I188="n/a",0,IF(BJ$4&lt;=$C231,0,IF(SUM($C231,$I188)&gt;BJ$4,$AI202/$I188,$AI202-SUM($I231:BI231))))</f>
        <v>0</v>
      </c>
      <c r="BK231" s="31">
        <f>IF($I188="n/a",0,IF(BK$4&lt;=$C231,0,IF(SUM($C231,$I188)&gt;BK$4,$AI202/$I188,$AI202-SUM($I231:BJ231))))</f>
        <v>0</v>
      </c>
      <c r="BL231" s="31">
        <f>IF($I188="n/a",0,IF(BL$4&lt;=$C231,0,IF(SUM($C231,$I188)&gt;BL$4,$AI202/$I188,$AI202-SUM($I231:BK231))))</f>
        <v>0</v>
      </c>
      <c r="BM231" s="31">
        <f>IF($I188="n/a",0,IF(BM$4&lt;=$C231,0,IF(SUM($C231,$I188)&gt;BM$4,$AI202/$I188,$AI202-SUM($I231:BL231))))</f>
        <v>0</v>
      </c>
      <c r="BN231" s="31">
        <f>IF($I188="n/a",0,IF(BN$4&lt;=$C231,0,IF(SUM($C231,$I188)&gt;BN$4,$AI202/$I188,$AI202-SUM($I231:BM231))))</f>
        <v>0</v>
      </c>
      <c r="BO231" s="31">
        <f>IF($I188="n/a",0,IF(BO$4&lt;=$C231,0,IF(SUM($C231,$I188)&gt;BO$4,$AI202/$I188,$AI202-SUM($I231:BN231))))</f>
        <v>0</v>
      </c>
      <c r="BP231" s="31">
        <f>IF($I188="n/a",0,IF(BP$4&lt;=$C231,0,IF(SUM($C231,$I188)&gt;BP$4,$AI202/$I188,$AI202-SUM($I231:BO231))))</f>
        <v>0</v>
      </c>
      <c r="BQ231" s="31">
        <f>IF($I188="n/a",0,IF(BQ$4&lt;=$C231,0,IF(SUM($C231,$I188)&gt;BQ$4,$AI202/$I188,$AI202-SUM($I231:BP231))))</f>
        <v>0</v>
      </c>
      <c r="BR231" s="31">
        <f>IF($I188="n/a",0,IF(BR$4&lt;=$C231,0,IF(SUM($C231,$I188)&gt;BR$4,$AI202/$I188,$AI202-SUM($I231:BQ231))))</f>
        <v>0</v>
      </c>
      <c r="BS231" s="31">
        <f>IF($I188="n/a",0,IF(BS$4&lt;=$C231,0,IF(SUM($C231,$I188)&gt;BS$4,$AI202/$I188,$AI202-SUM($I231:BR231))))</f>
        <v>0</v>
      </c>
      <c r="BT231" s="31">
        <f>IF($I188="n/a",0,IF(BT$4&lt;=$C231,0,IF(SUM($C231,$I188)&gt;BT$4,$AI202/$I188,$AI202-SUM($I231:BS231))))</f>
        <v>0</v>
      </c>
      <c r="BU231" s="31">
        <f>IF($I188="n/a",0,IF(BU$4&lt;=$C231,0,IF(SUM($C231,$I188)&gt;BU$4,$AI202/$I188,$AI202-SUM($I231:BT231))))</f>
        <v>0</v>
      </c>
      <c r="BV231" s="31">
        <f>IF($I188="n/a",0,IF(BV$4&lt;=$C231,0,IF(SUM($C231,$I188)&gt;BV$4,$AI202/$I188,$AI202-SUM($I231:BU231))))</f>
        <v>0</v>
      </c>
      <c r="BW231" s="31">
        <f>IF($I188="n/a",0,IF(BW$4&lt;=$C231,0,IF(SUM($C231,$I188)&gt;BW$4,$AI202/$I188,$AI202-SUM($I231:BV231))))</f>
        <v>0</v>
      </c>
      <c r="BX231" s="31">
        <f>IF($I188="n/a",0,IF(BX$4&lt;=$C231,0,IF(SUM($C231,$I188)&gt;BX$4,$AI202/$I188,$AI202-SUM($I231:BW231))))</f>
        <v>0</v>
      </c>
      <c r="BY231" s="31">
        <f>IF($I188="n/a",0,IF(BY$4&lt;=$C231,0,IF(SUM($C231,$I188)&gt;BY$4,$AI202/$I188,$AI202-SUM($I231:BX231))))</f>
        <v>0</v>
      </c>
      <c r="BZ231" s="31">
        <f>IF($I188="n/a",0,IF(BZ$4&lt;=$C231,0,IF(SUM($C231,$I188)&gt;BZ$4,$AI202/$I188,$AI202-SUM($I231:BY231))))</f>
        <v>0</v>
      </c>
      <c r="CA231" s="31">
        <f>IF($I188="n/a",0,IF(CA$4&lt;=$C231,0,IF(SUM($C231,$I188)&gt;CA$4,$AI202/$I188,$AI202-SUM($I231:BZ231))))</f>
        <v>0</v>
      </c>
      <c r="CB231" s="31">
        <f>IF($I188="n/a",0,IF(CB$4&lt;=$C231,0,IF(SUM($C231,$I188)&gt;CB$4,$AI202/$I188,$AI202-SUM($I231:CA231))))</f>
        <v>0</v>
      </c>
      <c r="CC231" s="31">
        <f>IF($I188="n/a",0,IF(CC$4&lt;=$C231,0,IF(SUM($C231,$I188)&gt;CC$4,$AI202/$I188,$AI202-SUM($I231:CB231))))</f>
        <v>0</v>
      </c>
      <c r="CD231" s="31">
        <f>IF($I188="n/a",0,IF(CD$4&lt;=$C231,0,IF(SUM($C231,$I188)&gt;CD$4,$AI202/$I188,$AI202-SUM($I231:CC231))))</f>
        <v>0</v>
      </c>
      <c r="CE231" s="31">
        <f>IF($I188="n/a",0,IF(CE$4&lt;=$C231,0,IF(SUM($C231,$I188)&gt;CE$4,$AI202/$I188,$AI202-SUM($I231:CD231))))</f>
        <v>0</v>
      </c>
      <c r="CF231" s="31">
        <f>IF($I188="n/a",0,IF(CF$4&lt;=$C231,0,IF(SUM($C231,$I188)&gt;CF$4,$AI202/$I188,$AI202-SUM($I231:CE231))))</f>
        <v>0</v>
      </c>
    </row>
    <row r="232" spans="1:84" s="153" customFormat="1" ht="12.75" customHeight="1">
      <c r="A232"/>
      <c r="C232" s="197">
        <v>2042</v>
      </c>
      <c r="D232" s="21" t="s">
        <v>187</v>
      </c>
      <c r="E232" s="21" t="s">
        <v>185</v>
      </c>
      <c r="I232" s="31"/>
      <c r="J232" s="31">
        <f>IF($I188="n/a",0,IF(J$4&lt;=$C232,0,IF(SUM($C232,$I188)&gt;J$4,$AJ202/$I188,$AJ202-SUM($I232:I232))))</f>
        <v>0</v>
      </c>
      <c r="K232" s="31">
        <f>IF($I188="n/a",0,IF(K$4&lt;=$C232,0,IF(SUM($C232,$I188)&gt;K$4,$AJ202/$I188,$AJ202-SUM($I232:J232))))</f>
        <v>0</v>
      </c>
      <c r="L232" s="31">
        <f>IF($I188="n/a",0,IF(L$4&lt;=$C232,0,IF(SUM($C232,$I188)&gt;L$4,$AJ202/$I188,$AJ202-SUM($I232:K232))))</f>
        <v>0</v>
      </c>
      <c r="M232" s="31">
        <f>IF($I188="n/a",0,IF(M$4&lt;=$C232,0,IF(SUM($C232,$I188)&gt;M$4,$AJ202/$I188,$AJ202-SUM($I232:L232))))</f>
        <v>0</v>
      </c>
      <c r="N232" s="31">
        <f>IF($I188="n/a",0,IF(N$4&lt;=$C232,0,IF(SUM($C232,$I188)&gt;N$4,$AJ202/$I188,$AJ202-SUM($I232:M232))))</f>
        <v>0</v>
      </c>
      <c r="O232" s="31">
        <f>IF($I188="n/a",0,IF(O$4&lt;=$C232,0,IF(SUM($C232,$I188)&gt;O$4,$AJ202/$I188,$AJ202-SUM($I232:N232))))</f>
        <v>0</v>
      </c>
      <c r="P232" s="31">
        <f>IF($I188="n/a",0,IF(P$4&lt;=$C232,0,IF(SUM($C232,$I188)&gt;P$4,$AJ202/$I188,$AJ202-SUM($I232:O232))))</f>
        <v>0</v>
      </c>
      <c r="Q232" s="31">
        <f>IF($I188="n/a",0,IF(Q$4&lt;=$C232,0,IF(SUM($C232,$I188)&gt;Q$4,$AJ202/$I188,$AJ202-SUM($I232:P232))))</f>
        <v>0</v>
      </c>
      <c r="R232" s="31">
        <f>IF($I188="n/a",0,IF(R$4&lt;=$C232,0,IF(SUM($C232,$I188)&gt;R$4,$AJ202/$I188,$AJ202-SUM($I232:Q232))))</f>
        <v>0</v>
      </c>
      <c r="S232" s="31">
        <f>IF($I188="n/a",0,IF(S$4&lt;=$C232,0,IF(SUM($C232,$I188)&gt;S$4,$AJ202/$I188,$AJ202-SUM($I232:R232))))</f>
        <v>0</v>
      </c>
      <c r="T232" s="31">
        <f>IF($I188="n/a",0,IF(T$4&lt;=$C232,0,IF(SUM($C232,$I188)&gt;T$4,$AJ202/$I188,$AJ202-SUM($I232:S232))))</f>
        <v>0</v>
      </c>
      <c r="U232" s="31">
        <f>IF($I188="n/a",0,IF(U$4&lt;=$C232,0,IF(SUM($C232,$I188)&gt;U$4,$AJ202/$I188,$AJ202-SUM($I232:T232))))</f>
        <v>0</v>
      </c>
      <c r="V232" s="31">
        <f>IF($I188="n/a",0,IF(V$4&lt;=$C232,0,IF(SUM($C232,$I188)&gt;V$4,$AJ202/$I188,$AJ202-SUM($I232:U232))))</f>
        <v>0</v>
      </c>
      <c r="W232" s="31">
        <f>IF($I188="n/a",0,IF(W$4&lt;=$C232,0,IF(SUM($C232,$I188)&gt;W$4,$AJ202/$I188,$AJ202-SUM($I232:V232))))</f>
        <v>0</v>
      </c>
      <c r="X232" s="31">
        <f>IF($I188="n/a",0,IF(X$4&lt;=$C232,0,IF(SUM($C232,$I188)&gt;X$4,$AJ202/$I188,$AJ202-SUM($I232:W232))))</f>
        <v>0</v>
      </c>
      <c r="Y232" s="31">
        <f>IF($I188="n/a",0,IF(Y$4&lt;=$C232,0,IF(SUM($C232,$I188)&gt;Y$4,$AJ202/$I188,$AJ202-SUM($I232:X232))))</f>
        <v>0</v>
      </c>
      <c r="Z232" s="31">
        <f>IF($I188="n/a",0,IF(Z$4&lt;=$C232,0,IF(SUM($C232,$I188)&gt;Z$4,$AJ202/$I188,$AJ202-SUM($I232:Y232))))</f>
        <v>0</v>
      </c>
      <c r="AA232" s="31">
        <f>IF($I188="n/a",0,IF(AA$4&lt;=$C232,0,IF(SUM($C232,$I188)&gt;AA$4,$AJ202/$I188,$AJ202-SUM($I232:Z232))))</f>
        <v>0</v>
      </c>
      <c r="AB232" s="31">
        <f>IF($I188="n/a",0,IF(AB$4&lt;=$C232,0,IF(SUM($C232,$I188)&gt;AB$4,$AJ202/$I188,$AJ202-SUM($I232:AA232))))</f>
        <v>0</v>
      </c>
      <c r="AC232" s="31">
        <f>IF($I188="n/a",0,IF(AC$4&lt;=$C232,0,IF(SUM($C232,$I188)&gt;AC$4,$AJ202/$I188,$AJ202-SUM($I232:AB232))))</f>
        <v>0</v>
      </c>
      <c r="AD232" s="31">
        <f>IF($I188="n/a",0,IF(AD$4&lt;=$C232,0,IF(SUM($C232,$I188)&gt;AD$4,$AJ202/$I188,$AJ202-SUM($I232:AC232))))</f>
        <v>0</v>
      </c>
      <c r="AE232" s="31">
        <f>IF($I188="n/a",0,IF(AE$4&lt;=$C232,0,IF(SUM($C232,$I188)&gt;AE$4,$AJ202/$I188,$AJ202-SUM($I232:AD232))))</f>
        <v>0</v>
      </c>
      <c r="AF232" s="31">
        <f>IF($I188="n/a",0,IF(AF$4&lt;=$C232,0,IF(SUM($C232,$I188)&gt;AF$4,$AJ202/$I188,$AJ202-SUM($I232:AE232))))</f>
        <v>0</v>
      </c>
      <c r="AG232" s="31">
        <f>IF($I188="n/a",0,IF(AG$4&lt;=$C232,0,IF(SUM($C232,$I188)&gt;AG$4,$AJ202/$I188,$AJ202-SUM($I232:AF232))))</f>
        <v>0</v>
      </c>
      <c r="AH232" s="31">
        <f>IF($I188="n/a",0,IF(AH$4&lt;=$C232,0,IF(SUM($C232,$I188)&gt;AH$4,$AJ202/$I188,$AJ202-SUM($I232:AG232))))</f>
        <v>0</v>
      </c>
      <c r="AI232" s="31">
        <f>IF($I188="n/a",0,IF(AI$4&lt;=$C232,0,IF(SUM($C232,$I188)&gt;AI$4,$AJ202/$I188,$AJ202-SUM($I232:AH232))))</f>
        <v>0</v>
      </c>
      <c r="AJ232" s="31">
        <f>IF($I188="n/a",0,IF(AJ$4&lt;=$C232,0,IF(SUM($C232,$I188)&gt;AJ$4,$AJ202/$I188,$AJ202-SUM($I232:AI232))))</f>
        <v>0</v>
      </c>
      <c r="AK232" s="31">
        <f>IF($I188="n/a",0,IF(AK$4&lt;=$C232,0,IF(SUM($C232,$I188)&gt;AK$4,$AJ202/$I188,$AJ202-SUM($I232:AJ232))))</f>
        <v>0</v>
      </c>
      <c r="AL232" s="31">
        <f>IF($I188="n/a",0,IF(AL$4&lt;=$C232,0,IF(SUM($C232,$I188)&gt;AL$4,$AJ202/$I188,$AJ202-SUM($I232:AK232))))</f>
        <v>0</v>
      </c>
      <c r="AM232" s="31">
        <f>IF($I188="n/a",0,IF(AM$4&lt;=$C232,0,IF(SUM($C232,$I188)&gt;AM$4,$AJ202/$I188,$AJ202-SUM($I232:AL232))))</f>
        <v>0</v>
      </c>
      <c r="AN232" s="31">
        <f>IF($I188="n/a",0,IF(AN$4&lt;=$C232,0,IF(SUM($C232,$I188)&gt;AN$4,$AJ202/$I188,$AJ202-SUM($I232:AM232))))</f>
        <v>0</v>
      </c>
      <c r="AO232" s="31">
        <f>IF($I188="n/a",0,IF(AO$4&lt;=$C232,0,IF(SUM($C232,$I188)&gt;AO$4,$AJ202/$I188,$AJ202-SUM($I232:AN232))))</f>
        <v>0</v>
      </c>
      <c r="AP232" s="31">
        <f>IF($I188="n/a",0,IF(AP$4&lt;=$C232,0,IF(SUM($C232,$I188)&gt;AP$4,$AJ202/$I188,$AJ202-SUM($I232:AO232))))</f>
        <v>0</v>
      </c>
      <c r="AQ232" s="31">
        <f>IF($I188="n/a",0,IF(AQ$4&lt;=$C232,0,IF(SUM($C232,$I188)&gt;AQ$4,$AJ202/$I188,$AJ202-SUM($I232:AP232))))</f>
        <v>0</v>
      </c>
      <c r="AR232" s="31">
        <f>IF($I188="n/a",0,IF(AR$4&lt;=$C232,0,IF(SUM($C232,$I188)&gt;AR$4,$AJ202/$I188,$AJ202-SUM($I232:AQ232))))</f>
        <v>0</v>
      </c>
      <c r="AS232" s="31">
        <f>IF($I188="n/a",0,IF(AS$4&lt;=$C232,0,IF(SUM($C232,$I188)&gt;AS$4,$AJ202/$I188,$AJ202-SUM($I232:AR232))))</f>
        <v>0</v>
      </c>
      <c r="AT232" s="31">
        <f>IF($I188="n/a",0,IF(AT$4&lt;=$C232,0,IF(SUM($C232,$I188)&gt;AT$4,$AJ202/$I188,$AJ202-SUM($I232:AS232))))</f>
        <v>0</v>
      </c>
      <c r="AU232" s="31">
        <f>IF($I188="n/a",0,IF(AU$4&lt;=$C232,0,IF(SUM($C232,$I188)&gt;AU$4,$AJ202/$I188,$AJ202-SUM($I232:AT232))))</f>
        <v>0</v>
      </c>
      <c r="AV232" s="31">
        <f>IF($I188="n/a",0,IF(AV$4&lt;=$C232,0,IF(SUM($C232,$I188)&gt;AV$4,$AJ202/$I188,$AJ202-SUM($I232:AU232))))</f>
        <v>0</v>
      </c>
      <c r="AW232" s="31">
        <f>IF($I188="n/a",0,IF(AW$4&lt;=$C232,0,IF(SUM($C232,$I188)&gt;AW$4,$AJ202/$I188,$AJ202-SUM($I232:AV232))))</f>
        <v>0</v>
      </c>
      <c r="AX232" s="31">
        <f>IF($I188="n/a",0,IF(AX$4&lt;=$C232,0,IF(SUM($C232,$I188)&gt;AX$4,$AJ202/$I188,$AJ202-SUM($I232:AW232))))</f>
        <v>0</v>
      </c>
      <c r="AY232" s="31">
        <f>IF($I188="n/a",0,IF(AY$4&lt;=$C232,0,IF(SUM($C232,$I188)&gt;AY$4,$AJ202/$I188,$AJ202-SUM($I232:AX232))))</f>
        <v>0</v>
      </c>
      <c r="AZ232" s="31">
        <f>IF($I188="n/a",0,IF(AZ$4&lt;=$C232,0,IF(SUM($C232,$I188)&gt;AZ$4,$AJ202/$I188,$AJ202-SUM($I232:AY232))))</f>
        <v>0</v>
      </c>
      <c r="BA232" s="31">
        <f>IF($I188="n/a",0,IF(BA$4&lt;=$C232,0,IF(SUM($C232,$I188)&gt;BA$4,$AJ202/$I188,$AJ202-SUM($I232:AZ232))))</f>
        <v>0</v>
      </c>
      <c r="BB232" s="31">
        <f>IF($I188="n/a",0,IF(BB$4&lt;=$C232,0,IF(SUM($C232,$I188)&gt;BB$4,$AJ202/$I188,$AJ202-SUM($I232:BA232))))</f>
        <v>0</v>
      </c>
      <c r="BC232" s="31">
        <f>IF($I188="n/a",0,IF(BC$4&lt;=$C232,0,IF(SUM($C232,$I188)&gt;BC$4,$AJ202/$I188,$AJ202-SUM($I232:BB232))))</f>
        <v>0</v>
      </c>
      <c r="BD232" s="31">
        <f>IF($I188="n/a",0,IF(BD$4&lt;=$C232,0,IF(SUM($C232,$I188)&gt;BD$4,$AJ202/$I188,$AJ202-SUM($I232:BC232))))</f>
        <v>0</v>
      </c>
      <c r="BE232" s="31">
        <f>IF($I188="n/a",0,IF(BE$4&lt;=$C232,0,IF(SUM($C232,$I188)&gt;BE$4,$AJ202/$I188,$AJ202-SUM($I232:BD232))))</f>
        <v>0</v>
      </c>
      <c r="BF232" s="31">
        <f>IF($I188="n/a",0,IF(BF$4&lt;=$C232,0,IF(SUM($C232,$I188)&gt;BF$4,$AJ202/$I188,$AJ202-SUM($I232:BE232))))</f>
        <v>0</v>
      </c>
      <c r="BG232" s="31">
        <f>IF($I188="n/a",0,IF(BG$4&lt;=$C232,0,IF(SUM($C232,$I188)&gt;BG$4,$AJ202/$I188,$AJ202-SUM($I232:BF232))))</f>
        <v>0</v>
      </c>
      <c r="BH232" s="31">
        <f>IF($I188="n/a",0,IF(BH$4&lt;=$C232,0,IF(SUM($C232,$I188)&gt;BH$4,$AJ202/$I188,$AJ202-SUM($I232:BG232))))</f>
        <v>0</v>
      </c>
      <c r="BI232" s="31">
        <f>IF($I188="n/a",0,IF(BI$4&lt;=$C232,0,IF(SUM($C232,$I188)&gt;BI$4,$AJ202/$I188,$AJ202-SUM($I232:BH232))))</f>
        <v>0</v>
      </c>
      <c r="BJ232" s="31">
        <f>IF($I188="n/a",0,IF(BJ$4&lt;=$C232,0,IF(SUM($C232,$I188)&gt;BJ$4,$AJ202/$I188,$AJ202-SUM($I232:BI232))))</f>
        <v>0</v>
      </c>
      <c r="BK232" s="31">
        <f>IF($I188="n/a",0,IF(BK$4&lt;=$C232,0,IF(SUM($C232,$I188)&gt;BK$4,$AJ202/$I188,$AJ202-SUM($I232:BJ232))))</f>
        <v>0</v>
      </c>
      <c r="BL232" s="31">
        <f>IF($I188="n/a",0,IF(BL$4&lt;=$C232,0,IF(SUM($C232,$I188)&gt;BL$4,$AJ202/$I188,$AJ202-SUM($I232:BK232))))</f>
        <v>0</v>
      </c>
      <c r="BM232" s="31">
        <f>IF($I188="n/a",0,IF(BM$4&lt;=$C232,0,IF(SUM($C232,$I188)&gt;BM$4,$AJ202/$I188,$AJ202-SUM($I232:BL232))))</f>
        <v>0</v>
      </c>
      <c r="BN232" s="31">
        <f>IF($I188="n/a",0,IF(BN$4&lt;=$C232,0,IF(SUM($C232,$I188)&gt;BN$4,$AJ202/$I188,$AJ202-SUM($I232:BM232))))</f>
        <v>0</v>
      </c>
      <c r="BO232" s="31">
        <f>IF($I188="n/a",0,IF(BO$4&lt;=$C232,0,IF(SUM($C232,$I188)&gt;BO$4,$AJ202/$I188,$AJ202-SUM($I232:BN232))))</f>
        <v>0</v>
      </c>
      <c r="BP232" s="31">
        <f>IF($I188="n/a",0,IF(BP$4&lt;=$C232,0,IF(SUM($C232,$I188)&gt;BP$4,$AJ202/$I188,$AJ202-SUM($I232:BO232))))</f>
        <v>0</v>
      </c>
      <c r="BQ232" s="31">
        <f>IF($I188="n/a",0,IF(BQ$4&lt;=$C232,0,IF(SUM($C232,$I188)&gt;BQ$4,$AJ202/$I188,$AJ202-SUM($I232:BP232))))</f>
        <v>0</v>
      </c>
      <c r="BR232" s="31">
        <f>IF($I188="n/a",0,IF(BR$4&lt;=$C232,0,IF(SUM($C232,$I188)&gt;BR$4,$AJ202/$I188,$AJ202-SUM($I232:BQ232))))</f>
        <v>0</v>
      </c>
      <c r="BS232" s="31">
        <f>IF($I188="n/a",0,IF(BS$4&lt;=$C232,0,IF(SUM($C232,$I188)&gt;BS$4,$AJ202/$I188,$AJ202-SUM($I232:BR232))))</f>
        <v>0</v>
      </c>
      <c r="BT232" s="31">
        <f>IF($I188="n/a",0,IF(BT$4&lt;=$C232,0,IF(SUM($C232,$I188)&gt;BT$4,$AJ202/$I188,$AJ202-SUM($I232:BS232))))</f>
        <v>0</v>
      </c>
      <c r="BU232" s="31">
        <f>IF($I188="n/a",0,IF(BU$4&lt;=$C232,0,IF(SUM($C232,$I188)&gt;BU$4,$AJ202/$I188,$AJ202-SUM($I232:BT232))))</f>
        <v>0</v>
      </c>
      <c r="BV232" s="31">
        <f>IF($I188="n/a",0,IF(BV$4&lt;=$C232,0,IF(SUM($C232,$I188)&gt;BV$4,$AJ202/$I188,$AJ202-SUM($I232:BU232))))</f>
        <v>0</v>
      </c>
      <c r="BW232" s="31">
        <f>IF($I188="n/a",0,IF(BW$4&lt;=$C232,0,IF(SUM($C232,$I188)&gt;BW$4,$AJ202/$I188,$AJ202-SUM($I232:BV232))))</f>
        <v>0</v>
      </c>
      <c r="BX232" s="31">
        <f>IF($I188="n/a",0,IF(BX$4&lt;=$C232,0,IF(SUM($C232,$I188)&gt;BX$4,$AJ202/$I188,$AJ202-SUM($I232:BW232))))</f>
        <v>0</v>
      </c>
      <c r="BY232" s="31">
        <f>IF($I188="n/a",0,IF(BY$4&lt;=$C232,0,IF(SUM($C232,$I188)&gt;BY$4,$AJ202/$I188,$AJ202-SUM($I232:BX232))))</f>
        <v>0</v>
      </c>
      <c r="BZ232" s="31">
        <f>IF($I188="n/a",0,IF(BZ$4&lt;=$C232,0,IF(SUM($C232,$I188)&gt;BZ$4,$AJ202/$I188,$AJ202-SUM($I232:BY232))))</f>
        <v>0</v>
      </c>
      <c r="CA232" s="31">
        <f>IF($I188="n/a",0,IF(CA$4&lt;=$C232,0,IF(SUM($C232,$I188)&gt;CA$4,$AJ202/$I188,$AJ202-SUM($I232:BZ232))))</f>
        <v>0</v>
      </c>
      <c r="CB232" s="31">
        <f>IF($I188="n/a",0,IF(CB$4&lt;=$C232,0,IF(SUM($C232,$I188)&gt;CB$4,$AJ202/$I188,$AJ202-SUM($I232:CA232))))</f>
        <v>0</v>
      </c>
      <c r="CC232" s="31">
        <f>IF($I188="n/a",0,IF(CC$4&lt;=$C232,0,IF(SUM($C232,$I188)&gt;CC$4,$AJ202/$I188,$AJ202-SUM($I232:CB232))))</f>
        <v>0</v>
      </c>
      <c r="CD232" s="31">
        <f>IF($I188="n/a",0,IF(CD$4&lt;=$C232,0,IF(SUM($C232,$I188)&gt;CD$4,$AJ202/$I188,$AJ202-SUM($I232:CC232))))</f>
        <v>0</v>
      </c>
      <c r="CE232" s="31">
        <f>IF($I188="n/a",0,IF(CE$4&lt;=$C232,0,IF(SUM($C232,$I188)&gt;CE$4,$AJ202/$I188,$AJ202-SUM($I232:CD232))))</f>
        <v>0</v>
      </c>
      <c r="CF232" s="31">
        <f>IF($I188="n/a",0,IF(CF$4&lt;=$C232,0,IF(SUM($C232,$I188)&gt;CF$4,$AJ202/$I188,$AJ202-SUM($I232:CE232))))</f>
        <v>0</v>
      </c>
    </row>
    <row r="233" spans="1:84" s="153" customFormat="1" ht="12.75" customHeight="1">
      <c r="A233"/>
      <c r="C233" s="197">
        <v>2043</v>
      </c>
      <c r="D233" s="21" t="s">
        <v>188</v>
      </c>
      <c r="E233" s="21" t="s">
        <v>185</v>
      </c>
      <c r="I233" s="31"/>
      <c r="J233" s="31">
        <f>IF($I188="n/a",0,IF(J$4&lt;=$C233,0,IF(SUM($C233,$I188)&gt;J$4,$AK202/$I188,$AK202-SUM($I233:I233))))</f>
        <v>0</v>
      </c>
      <c r="K233" s="31">
        <f>IF($I188="n/a",0,IF(K$4&lt;=$C233,0,IF(SUM($C233,$I188)&gt;K$4,$AK202/$I188,$AK202-SUM($I233:J233))))</f>
        <v>0</v>
      </c>
      <c r="L233" s="31">
        <f>IF($I188="n/a",0,IF(L$4&lt;=$C233,0,IF(SUM($C233,$I188)&gt;L$4,$AK202/$I188,$AK202-SUM($I233:K233))))</f>
        <v>0</v>
      </c>
      <c r="M233" s="31">
        <f>IF($I188="n/a",0,IF(M$4&lt;=$C233,0,IF(SUM($C233,$I188)&gt;M$4,$AK202/$I188,$AK202-SUM($I233:L233))))</f>
        <v>0</v>
      </c>
      <c r="N233" s="31">
        <f>IF($I188="n/a",0,IF(N$4&lt;=$C233,0,IF(SUM($C233,$I188)&gt;N$4,$AK202/$I188,$AK202-SUM($I233:M233))))</f>
        <v>0</v>
      </c>
      <c r="O233" s="31">
        <f>IF($I188="n/a",0,IF(O$4&lt;=$C233,0,IF(SUM($C233,$I188)&gt;O$4,$AK202/$I188,$AK202-SUM($I233:N233))))</f>
        <v>0</v>
      </c>
      <c r="P233" s="31">
        <f>IF($I188="n/a",0,IF(P$4&lt;=$C233,0,IF(SUM($C233,$I188)&gt;P$4,$AK202/$I188,$AK202-SUM($I233:O233))))</f>
        <v>0</v>
      </c>
      <c r="Q233" s="31">
        <f>IF($I188="n/a",0,IF(Q$4&lt;=$C233,0,IF(SUM($C233,$I188)&gt;Q$4,$AK202/$I188,$AK202-SUM($I233:P233))))</f>
        <v>0</v>
      </c>
      <c r="R233" s="31">
        <f>IF($I188="n/a",0,IF(R$4&lt;=$C233,0,IF(SUM($C233,$I188)&gt;R$4,$AK202/$I188,$AK202-SUM($I233:Q233))))</f>
        <v>0</v>
      </c>
      <c r="S233" s="31">
        <f>IF($I188="n/a",0,IF(S$4&lt;=$C233,0,IF(SUM($C233,$I188)&gt;S$4,$AK202/$I188,$AK202-SUM($I233:R233))))</f>
        <v>0</v>
      </c>
      <c r="T233" s="31">
        <f>IF($I188="n/a",0,IF(T$4&lt;=$C233,0,IF(SUM($C233,$I188)&gt;T$4,$AK202/$I188,$AK202-SUM($I233:S233))))</f>
        <v>0</v>
      </c>
      <c r="U233" s="31">
        <f>IF($I188="n/a",0,IF(U$4&lt;=$C233,0,IF(SUM($C233,$I188)&gt;U$4,$AK202/$I188,$AK202-SUM($I233:T233))))</f>
        <v>0</v>
      </c>
      <c r="V233" s="31">
        <f>IF($I188="n/a",0,IF(V$4&lt;=$C233,0,IF(SUM($C233,$I188)&gt;V$4,$AK202/$I188,$AK202-SUM($I233:U233))))</f>
        <v>0</v>
      </c>
      <c r="W233" s="31">
        <f>IF($I188="n/a",0,IF(W$4&lt;=$C233,0,IF(SUM($C233,$I188)&gt;W$4,$AK202/$I188,$AK202-SUM($I233:V233))))</f>
        <v>0</v>
      </c>
      <c r="X233" s="31">
        <f>IF($I188="n/a",0,IF(X$4&lt;=$C233,0,IF(SUM($C233,$I188)&gt;X$4,$AK202/$I188,$AK202-SUM($I233:W233))))</f>
        <v>0</v>
      </c>
      <c r="Y233" s="31">
        <f>IF($I188="n/a",0,IF(Y$4&lt;=$C233,0,IF(SUM($C233,$I188)&gt;Y$4,$AK202/$I188,$AK202-SUM($I233:X233))))</f>
        <v>0</v>
      </c>
      <c r="Z233" s="31">
        <f>IF($I188="n/a",0,IF(Z$4&lt;=$C233,0,IF(SUM($C233,$I188)&gt;Z$4,$AK202/$I188,$AK202-SUM($I233:Y233))))</f>
        <v>0</v>
      </c>
      <c r="AA233" s="31">
        <f>IF($I188="n/a",0,IF(AA$4&lt;=$C233,0,IF(SUM($C233,$I188)&gt;AA$4,$AK202/$I188,$AK202-SUM($I233:Z233))))</f>
        <v>0</v>
      </c>
      <c r="AB233" s="31">
        <f>IF($I188="n/a",0,IF(AB$4&lt;=$C233,0,IF(SUM($C233,$I188)&gt;AB$4,$AK202/$I188,$AK202-SUM($I233:AA233))))</f>
        <v>0</v>
      </c>
      <c r="AC233" s="31">
        <f>IF($I188="n/a",0,IF(AC$4&lt;=$C233,0,IF(SUM($C233,$I188)&gt;AC$4,$AK202/$I188,$AK202-SUM($I233:AB233))))</f>
        <v>0</v>
      </c>
      <c r="AD233" s="31">
        <f>IF($I188="n/a",0,IF(AD$4&lt;=$C233,0,IF(SUM($C233,$I188)&gt;AD$4,$AK202/$I188,$AK202-SUM($I233:AC233))))</f>
        <v>0</v>
      </c>
      <c r="AE233" s="31">
        <f>IF($I188="n/a",0,IF(AE$4&lt;=$C233,0,IF(SUM($C233,$I188)&gt;AE$4,$AK202/$I188,$AK202-SUM($I233:AD233))))</f>
        <v>0</v>
      </c>
      <c r="AF233" s="31">
        <f>IF($I188="n/a",0,IF(AF$4&lt;=$C233,0,IF(SUM($C233,$I188)&gt;AF$4,$AK202/$I188,$AK202-SUM($I233:AE233))))</f>
        <v>0</v>
      </c>
      <c r="AG233" s="31">
        <f>IF($I188="n/a",0,IF(AG$4&lt;=$C233,0,IF(SUM($C233,$I188)&gt;AG$4,$AK202/$I188,$AK202-SUM($I233:AF233))))</f>
        <v>0</v>
      </c>
      <c r="AH233" s="31">
        <f>IF($I188="n/a",0,IF(AH$4&lt;=$C233,0,IF(SUM($C233,$I188)&gt;AH$4,$AK202/$I188,$AK202-SUM($I233:AG233))))</f>
        <v>0</v>
      </c>
      <c r="AI233" s="31">
        <f>IF($I188="n/a",0,IF(AI$4&lt;=$C233,0,IF(SUM($C233,$I188)&gt;AI$4,$AK202/$I188,$AK202-SUM($I233:AH233))))</f>
        <v>0</v>
      </c>
      <c r="AJ233" s="31">
        <f>IF($I188="n/a",0,IF(AJ$4&lt;=$C233,0,IF(SUM($C233,$I188)&gt;AJ$4,$AK202/$I188,$AK202-SUM($I233:AI233))))</f>
        <v>0</v>
      </c>
      <c r="AK233" s="31">
        <f>IF($I188="n/a",0,IF(AK$4&lt;=$C233,0,IF(SUM($C233,$I188)&gt;AK$4,$AK202/$I188,$AK202-SUM($I233:AJ233))))</f>
        <v>0</v>
      </c>
      <c r="AL233" s="31">
        <f>IF($I188="n/a",0,IF(AL$4&lt;=$C233,0,IF(SUM($C233,$I188)&gt;AL$4,$AK202/$I188,$AK202-SUM($I233:AK233))))</f>
        <v>0</v>
      </c>
      <c r="AM233" s="31">
        <f>IF($I188="n/a",0,IF(AM$4&lt;=$C233,0,IF(SUM($C233,$I188)&gt;AM$4,$AK202/$I188,$AK202-SUM($I233:AL233))))</f>
        <v>0</v>
      </c>
      <c r="AN233" s="31">
        <f>IF($I188="n/a",0,IF(AN$4&lt;=$C233,0,IF(SUM($C233,$I188)&gt;AN$4,$AK202/$I188,$AK202-SUM($I233:AM233))))</f>
        <v>0</v>
      </c>
      <c r="AO233" s="31">
        <f>IF($I188="n/a",0,IF(AO$4&lt;=$C233,0,IF(SUM($C233,$I188)&gt;AO$4,$AK202/$I188,$AK202-SUM($I233:AN233))))</f>
        <v>0</v>
      </c>
      <c r="AP233" s="31">
        <f>IF($I188="n/a",0,IF(AP$4&lt;=$C233,0,IF(SUM($C233,$I188)&gt;AP$4,$AK202/$I188,$AK202-SUM($I233:AO233))))</f>
        <v>0</v>
      </c>
      <c r="AQ233" s="31">
        <f>IF($I188="n/a",0,IF(AQ$4&lt;=$C233,0,IF(SUM($C233,$I188)&gt;AQ$4,$AK202/$I188,$AK202-SUM($I233:AP233))))</f>
        <v>0</v>
      </c>
      <c r="AR233" s="31">
        <f>IF($I188="n/a",0,IF(AR$4&lt;=$C233,0,IF(SUM($C233,$I188)&gt;AR$4,$AK202/$I188,$AK202-SUM($I233:AQ233))))</f>
        <v>0</v>
      </c>
      <c r="AS233" s="31">
        <f>IF($I188="n/a",0,IF(AS$4&lt;=$C233,0,IF(SUM($C233,$I188)&gt;AS$4,$AK202/$I188,$AK202-SUM($I233:AR233))))</f>
        <v>0</v>
      </c>
      <c r="AT233" s="31">
        <f>IF($I188="n/a",0,IF(AT$4&lt;=$C233,0,IF(SUM($C233,$I188)&gt;AT$4,$AK202/$I188,$AK202-SUM($I233:AS233))))</f>
        <v>0</v>
      </c>
      <c r="AU233" s="31">
        <f>IF($I188="n/a",0,IF(AU$4&lt;=$C233,0,IF(SUM($C233,$I188)&gt;AU$4,$AK202/$I188,$AK202-SUM($I233:AT233))))</f>
        <v>0</v>
      </c>
      <c r="AV233" s="31">
        <f>IF($I188="n/a",0,IF(AV$4&lt;=$C233,0,IF(SUM($C233,$I188)&gt;AV$4,$AK202/$I188,$AK202-SUM($I233:AU233))))</f>
        <v>0</v>
      </c>
      <c r="AW233" s="31">
        <f>IF($I188="n/a",0,IF(AW$4&lt;=$C233,0,IF(SUM($C233,$I188)&gt;AW$4,$AK202/$I188,$AK202-SUM($I233:AV233))))</f>
        <v>0</v>
      </c>
      <c r="AX233" s="31">
        <f>IF($I188="n/a",0,IF(AX$4&lt;=$C233,0,IF(SUM($C233,$I188)&gt;AX$4,$AK202/$I188,$AK202-SUM($I233:AW233))))</f>
        <v>0</v>
      </c>
      <c r="AY233" s="31">
        <f>IF($I188="n/a",0,IF(AY$4&lt;=$C233,0,IF(SUM($C233,$I188)&gt;AY$4,$AK202/$I188,$AK202-SUM($I233:AX233))))</f>
        <v>0</v>
      </c>
      <c r="AZ233" s="31">
        <f>IF($I188="n/a",0,IF(AZ$4&lt;=$C233,0,IF(SUM($C233,$I188)&gt;AZ$4,$AK202/$I188,$AK202-SUM($I233:AY233))))</f>
        <v>0</v>
      </c>
      <c r="BA233" s="31">
        <f>IF($I188="n/a",0,IF(BA$4&lt;=$C233,0,IF(SUM($C233,$I188)&gt;BA$4,$AK202/$I188,$AK202-SUM($I233:AZ233))))</f>
        <v>0</v>
      </c>
      <c r="BB233" s="31">
        <f>IF($I188="n/a",0,IF(BB$4&lt;=$C233,0,IF(SUM($C233,$I188)&gt;BB$4,$AK202/$I188,$AK202-SUM($I233:BA233))))</f>
        <v>0</v>
      </c>
      <c r="BC233" s="31">
        <f>IF($I188="n/a",0,IF(BC$4&lt;=$C233,0,IF(SUM($C233,$I188)&gt;BC$4,$AK202/$I188,$AK202-SUM($I233:BB233))))</f>
        <v>0</v>
      </c>
      <c r="BD233" s="31">
        <f>IF($I188="n/a",0,IF(BD$4&lt;=$C233,0,IF(SUM($C233,$I188)&gt;BD$4,$AK202/$I188,$AK202-SUM($I233:BC233))))</f>
        <v>0</v>
      </c>
      <c r="BE233" s="31">
        <f>IF($I188="n/a",0,IF(BE$4&lt;=$C233,0,IF(SUM($C233,$I188)&gt;BE$4,$AK202/$I188,$AK202-SUM($I233:BD233))))</f>
        <v>0</v>
      </c>
      <c r="BF233" s="31">
        <f>IF($I188="n/a",0,IF(BF$4&lt;=$C233,0,IF(SUM($C233,$I188)&gt;BF$4,$AK202/$I188,$AK202-SUM($I233:BE233))))</f>
        <v>0</v>
      </c>
      <c r="BG233" s="31">
        <f>IF($I188="n/a",0,IF(BG$4&lt;=$C233,0,IF(SUM($C233,$I188)&gt;BG$4,$AK202/$I188,$AK202-SUM($I233:BF233))))</f>
        <v>0</v>
      </c>
      <c r="BH233" s="31">
        <f>IF($I188="n/a",0,IF(BH$4&lt;=$C233,0,IF(SUM($C233,$I188)&gt;BH$4,$AK202/$I188,$AK202-SUM($I233:BG233))))</f>
        <v>0</v>
      </c>
      <c r="BI233" s="31">
        <f>IF($I188="n/a",0,IF(BI$4&lt;=$C233,0,IF(SUM($C233,$I188)&gt;BI$4,$AK202/$I188,$AK202-SUM($I233:BH233))))</f>
        <v>0</v>
      </c>
      <c r="BJ233" s="31">
        <f>IF($I188="n/a",0,IF(BJ$4&lt;=$C233,0,IF(SUM($C233,$I188)&gt;BJ$4,$AK202/$I188,$AK202-SUM($I233:BI233))))</f>
        <v>0</v>
      </c>
      <c r="BK233" s="31">
        <f>IF($I188="n/a",0,IF(BK$4&lt;=$C233,0,IF(SUM($C233,$I188)&gt;BK$4,$AK202/$I188,$AK202-SUM($I233:BJ233))))</f>
        <v>0</v>
      </c>
      <c r="BL233" s="31">
        <f>IF($I188="n/a",0,IF(BL$4&lt;=$C233,0,IF(SUM($C233,$I188)&gt;BL$4,$AK202/$I188,$AK202-SUM($I233:BK233))))</f>
        <v>0</v>
      </c>
      <c r="BM233" s="31">
        <f>IF($I188="n/a",0,IF(BM$4&lt;=$C233,0,IF(SUM($C233,$I188)&gt;BM$4,$AK202/$I188,$AK202-SUM($I233:BL233))))</f>
        <v>0</v>
      </c>
      <c r="BN233" s="31">
        <f>IF($I188="n/a",0,IF(BN$4&lt;=$C233,0,IF(SUM($C233,$I188)&gt;BN$4,$AK202/$I188,$AK202-SUM($I233:BM233))))</f>
        <v>0</v>
      </c>
      <c r="BO233" s="31">
        <f>IF($I188="n/a",0,IF(BO$4&lt;=$C233,0,IF(SUM($C233,$I188)&gt;BO$4,$AK202/$I188,$AK202-SUM($I233:BN233))))</f>
        <v>0</v>
      </c>
      <c r="BP233" s="31">
        <f>IF($I188="n/a",0,IF(BP$4&lt;=$C233,0,IF(SUM($C233,$I188)&gt;BP$4,$AK202/$I188,$AK202-SUM($I233:BO233))))</f>
        <v>0</v>
      </c>
      <c r="BQ233" s="31">
        <f>IF($I188="n/a",0,IF(BQ$4&lt;=$C233,0,IF(SUM($C233,$I188)&gt;BQ$4,$AK202/$I188,$AK202-SUM($I233:BP233))))</f>
        <v>0</v>
      </c>
      <c r="BR233" s="31">
        <f>IF($I188="n/a",0,IF(BR$4&lt;=$C233,0,IF(SUM($C233,$I188)&gt;BR$4,$AK202/$I188,$AK202-SUM($I233:BQ233))))</f>
        <v>0</v>
      </c>
      <c r="BS233" s="31">
        <f>IF($I188="n/a",0,IF(BS$4&lt;=$C233,0,IF(SUM($C233,$I188)&gt;BS$4,$AK202/$I188,$AK202-SUM($I233:BR233))))</f>
        <v>0</v>
      </c>
      <c r="BT233" s="31">
        <f>IF($I188="n/a",0,IF(BT$4&lt;=$C233,0,IF(SUM($C233,$I188)&gt;BT$4,$AK202/$I188,$AK202-SUM($I233:BS233))))</f>
        <v>0</v>
      </c>
      <c r="BU233" s="31">
        <f>IF($I188="n/a",0,IF(BU$4&lt;=$C233,0,IF(SUM($C233,$I188)&gt;BU$4,$AK202/$I188,$AK202-SUM($I233:BT233))))</f>
        <v>0</v>
      </c>
      <c r="BV233" s="31">
        <f>IF($I188="n/a",0,IF(BV$4&lt;=$C233,0,IF(SUM($C233,$I188)&gt;BV$4,$AK202/$I188,$AK202-SUM($I233:BU233))))</f>
        <v>0</v>
      </c>
      <c r="BW233" s="31">
        <f>IF($I188="n/a",0,IF(BW$4&lt;=$C233,0,IF(SUM($C233,$I188)&gt;BW$4,$AK202/$I188,$AK202-SUM($I233:BV233))))</f>
        <v>0</v>
      </c>
      <c r="BX233" s="31">
        <f>IF($I188="n/a",0,IF(BX$4&lt;=$C233,0,IF(SUM($C233,$I188)&gt;BX$4,$AK202/$I188,$AK202-SUM($I233:BW233))))</f>
        <v>0</v>
      </c>
      <c r="BY233" s="31">
        <f>IF($I188="n/a",0,IF(BY$4&lt;=$C233,0,IF(SUM($C233,$I188)&gt;BY$4,$AK202/$I188,$AK202-SUM($I233:BX233))))</f>
        <v>0</v>
      </c>
      <c r="BZ233" s="31">
        <f>IF($I188="n/a",0,IF(BZ$4&lt;=$C233,0,IF(SUM($C233,$I188)&gt;BZ$4,$AK202/$I188,$AK202-SUM($I233:BY233))))</f>
        <v>0</v>
      </c>
      <c r="CA233" s="31">
        <f>IF($I188="n/a",0,IF(CA$4&lt;=$C233,0,IF(SUM($C233,$I188)&gt;CA$4,$AK202/$I188,$AK202-SUM($I233:BZ233))))</f>
        <v>0</v>
      </c>
      <c r="CB233" s="31">
        <f>IF($I188="n/a",0,IF(CB$4&lt;=$C233,0,IF(SUM($C233,$I188)&gt;CB$4,$AK202/$I188,$AK202-SUM($I233:CA233))))</f>
        <v>0</v>
      </c>
      <c r="CC233" s="31">
        <f>IF($I188="n/a",0,IF(CC$4&lt;=$C233,0,IF(SUM($C233,$I188)&gt;CC$4,$AK202/$I188,$AK202-SUM($I233:CB233))))</f>
        <v>0</v>
      </c>
      <c r="CD233" s="31">
        <f>IF($I188="n/a",0,IF(CD$4&lt;=$C233,0,IF(SUM($C233,$I188)&gt;CD$4,$AK202/$I188,$AK202-SUM($I233:CC233))))</f>
        <v>0</v>
      </c>
      <c r="CE233" s="31">
        <f>IF($I188="n/a",0,IF(CE$4&lt;=$C233,0,IF(SUM($C233,$I188)&gt;CE$4,$AK202/$I188,$AK202-SUM($I233:CD233))))</f>
        <v>0</v>
      </c>
      <c r="CF233" s="31">
        <f>IF($I188="n/a",0,IF(CF$4&lt;=$C233,0,IF(SUM($C233,$I188)&gt;CF$4,$AK202/$I188,$AK202-SUM($I233:CE233))))</f>
        <v>0</v>
      </c>
    </row>
    <row r="234" spans="1:84" s="153" customFormat="1" ht="12.75" customHeight="1">
      <c r="A234"/>
      <c r="C234" s="197">
        <v>2044</v>
      </c>
      <c r="D234" s="21" t="s">
        <v>189</v>
      </c>
      <c r="E234" s="21" t="s">
        <v>185</v>
      </c>
      <c r="I234" s="31"/>
      <c r="J234" s="31">
        <f>IF($I188="n/a",0,IF(J$4&lt;=$C234,0,IF(SUM($C234,$I188)&gt;J$4,$AL202/$I188,$AL202-SUM($I234:I234))))</f>
        <v>0</v>
      </c>
      <c r="K234" s="31">
        <f>IF($I188="n/a",0,IF(K$4&lt;=$C234,0,IF(SUM($C234,$I188)&gt;K$4,$AL202/$I188,$AL202-SUM($I234:J234))))</f>
        <v>0</v>
      </c>
      <c r="L234" s="31">
        <f>IF($I188="n/a",0,IF(L$4&lt;=$C234,0,IF(SUM($C234,$I188)&gt;L$4,$AL202/$I188,$AL202-SUM($I234:K234))))</f>
        <v>0</v>
      </c>
      <c r="M234" s="31">
        <f>IF($I188="n/a",0,IF(M$4&lt;=$C234,0,IF(SUM($C234,$I188)&gt;M$4,$AL202/$I188,$AL202-SUM($I234:L234))))</f>
        <v>0</v>
      </c>
      <c r="N234" s="31">
        <f>IF($I188="n/a",0,IF(N$4&lt;=$C234,0,IF(SUM($C234,$I188)&gt;N$4,$AL202/$I188,$AL202-SUM($I234:M234))))</f>
        <v>0</v>
      </c>
      <c r="O234" s="31">
        <f>IF($I188="n/a",0,IF(O$4&lt;=$C234,0,IF(SUM($C234,$I188)&gt;O$4,$AL202/$I188,$AL202-SUM($I234:N234))))</f>
        <v>0</v>
      </c>
      <c r="P234" s="31">
        <f>IF($I188="n/a",0,IF(P$4&lt;=$C234,0,IF(SUM($C234,$I188)&gt;P$4,$AL202/$I188,$AL202-SUM($I234:O234))))</f>
        <v>0</v>
      </c>
      <c r="Q234" s="31">
        <f>IF($I188="n/a",0,IF(Q$4&lt;=$C234,0,IF(SUM($C234,$I188)&gt;Q$4,$AL202/$I188,$AL202-SUM($I234:P234))))</f>
        <v>0</v>
      </c>
      <c r="R234" s="31">
        <f>IF($I188="n/a",0,IF(R$4&lt;=$C234,0,IF(SUM($C234,$I188)&gt;R$4,$AL202/$I188,$AL202-SUM($I234:Q234))))</f>
        <v>0</v>
      </c>
      <c r="S234" s="31">
        <f>IF($I188="n/a",0,IF(S$4&lt;=$C234,0,IF(SUM($C234,$I188)&gt;S$4,$AL202/$I188,$AL202-SUM($I234:R234))))</f>
        <v>0</v>
      </c>
      <c r="T234" s="31">
        <f>IF($I188="n/a",0,IF(T$4&lt;=$C234,0,IF(SUM($C234,$I188)&gt;T$4,$AL202/$I188,$AL202-SUM($I234:S234))))</f>
        <v>0</v>
      </c>
      <c r="U234" s="31">
        <f>IF($I188="n/a",0,IF(U$4&lt;=$C234,0,IF(SUM($C234,$I188)&gt;U$4,$AL202/$I188,$AL202-SUM($I234:T234))))</f>
        <v>0</v>
      </c>
      <c r="V234" s="31">
        <f>IF($I188="n/a",0,IF(V$4&lt;=$C234,0,IF(SUM($C234,$I188)&gt;V$4,$AL202/$I188,$AL202-SUM($I234:U234))))</f>
        <v>0</v>
      </c>
      <c r="W234" s="31">
        <f>IF($I188="n/a",0,IF(W$4&lt;=$C234,0,IF(SUM($C234,$I188)&gt;W$4,$AL202/$I188,$AL202-SUM($I234:V234))))</f>
        <v>0</v>
      </c>
      <c r="X234" s="31">
        <f>IF($I188="n/a",0,IF(X$4&lt;=$C234,0,IF(SUM($C234,$I188)&gt;X$4,$AL202/$I188,$AL202-SUM($I234:W234))))</f>
        <v>0</v>
      </c>
      <c r="Y234" s="31">
        <f>IF($I188="n/a",0,IF(Y$4&lt;=$C234,0,IF(SUM($C234,$I188)&gt;Y$4,$AL202/$I188,$AL202-SUM($I234:X234))))</f>
        <v>0</v>
      </c>
      <c r="Z234" s="31">
        <f>IF($I188="n/a",0,IF(Z$4&lt;=$C234,0,IF(SUM($C234,$I188)&gt;Z$4,$AL202/$I188,$AL202-SUM($I234:Y234))))</f>
        <v>0</v>
      </c>
      <c r="AA234" s="31">
        <f>IF($I188="n/a",0,IF(AA$4&lt;=$C234,0,IF(SUM($C234,$I188)&gt;AA$4,$AL202/$I188,$AL202-SUM($I234:Z234))))</f>
        <v>0</v>
      </c>
      <c r="AB234" s="31">
        <f>IF($I188="n/a",0,IF(AB$4&lt;=$C234,0,IF(SUM($C234,$I188)&gt;AB$4,$AL202/$I188,$AL202-SUM($I234:AA234))))</f>
        <v>0</v>
      </c>
      <c r="AC234" s="31">
        <f>IF($I188="n/a",0,IF(AC$4&lt;=$C234,0,IF(SUM($C234,$I188)&gt;AC$4,$AL202/$I188,$AL202-SUM($I234:AB234))))</f>
        <v>0</v>
      </c>
      <c r="AD234" s="31">
        <f>IF($I188="n/a",0,IF(AD$4&lt;=$C234,0,IF(SUM($C234,$I188)&gt;AD$4,$AL202/$I188,$AL202-SUM($I234:AC234))))</f>
        <v>0</v>
      </c>
      <c r="AE234" s="31">
        <f>IF($I188="n/a",0,IF(AE$4&lt;=$C234,0,IF(SUM($C234,$I188)&gt;AE$4,$AL202/$I188,$AL202-SUM($I234:AD234))))</f>
        <v>0</v>
      </c>
      <c r="AF234" s="31">
        <f>IF($I188="n/a",0,IF(AF$4&lt;=$C234,0,IF(SUM($C234,$I188)&gt;AF$4,$AL202/$I188,$AL202-SUM($I234:AE234))))</f>
        <v>0</v>
      </c>
      <c r="AG234" s="31">
        <f>IF($I188="n/a",0,IF(AG$4&lt;=$C234,0,IF(SUM($C234,$I188)&gt;AG$4,$AL202/$I188,$AL202-SUM($I234:AF234))))</f>
        <v>0</v>
      </c>
      <c r="AH234" s="31">
        <f>IF($I188="n/a",0,IF(AH$4&lt;=$C234,0,IF(SUM($C234,$I188)&gt;AH$4,$AL202/$I188,$AL202-SUM($I234:AG234))))</f>
        <v>0</v>
      </c>
      <c r="AI234" s="31">
        <f>IF($I188="n/a",0,IF(AI$4&lt;=$C234,0,IF(SUM($C234,$I188)&gt;AI$4,$AL202/$I188,$AL202-SUM($I234:AH234))))</f>
        <v>0</v>
      </c>
      <c r="AJ234" s="31">
        <f>IF($I188="n/a",0,IF(AJ$4&lt;=$C234,0,IF(SUM($C234,$I188)&gt;AJ$4,$AL202/$I188,$AL202-SUM($I234:AI234))))</f>
        <v>0</v>
      </c>
      <c r="AK234" s="31">
        <f>IF($I188="n/a",0,IF(AK$4&lt;=$C234,0,IF(SUM($C234,$I188)&gt;AK$4,$AL202/$I188,$AL202-SUM($I234:AJ234))))</f>
        <v>0</v>
      </c>
      <c r="AL234" s="31">
        <f>IF($I188="n/a",0,IF(AL$4&lt;=$C234,0,IF(SUM($C234,$I188)&gt;AL$4,$AL202/$I188,$AL202-SUM($I234:AK234))))</f>
        <v>0</v>
      </c>
      <c r="AM234" s="31">
        <f>IF($I188="n/a",0,IF(AM$4&lt;=$C234,0,IF(SUM($C234,$I188)&gt;AM$4,$AL202/$I188,$AL202-SUM($I234:AL234))))</f>
        <v>0</v>
      </c>
      <c r="AN234" s="31">
        <f>IF($I188="n/a",0,IF(AN$4&lt;=$C234,0,IF(SUM($C234,$I188)&gt;AN$4,$AL202/$I188,$AL202-SUM($I234:AM234))))</f>
        <v>0</v>
      </c>
      <c r="AO234" s="31">
        <f>IF($I188="n/a",0,IF(AO$4&lt;=$C234,0,IF(SUM($C234,$I188)&gt;AO$4,$AL202/$I188,$AL202-SUM($I234:AN234))))</f>
        <v>0</v>
      </c>
      <c r="AP234" s="31">
        <f>IF($I188="n/a",0,IF(AP$4&lt;=$C234,0,IF(SUM($C234,$I188)&gt;AP$4,$AL202/$I188,$AL202-SUM($I234:AO234))))</f>
        <v>0</v>
      </c>
      <c r="AQ234" s="31">
        <f>IF($I188="n/a",0,IF(AQ$4&lt;=$C234,0,IF(SUM($C234,$I188)&gt;AQ$4,$AL202/$I188,$AL202-SUM($I234:AP234))))</f>
        <v>0</v>
      </c>
      <c r="AR234" s="31">
        <f>IF($I188="n/a",0,IF(AR$4&lt;=$C234,0,IF(SUM($C234,$I188)&gt;AR$4,$AL202/$I188,$AL202-SUM($I234:AQ234))))</f>
        <v>0</v>
      </c>
      <c r="AS234" s="31">
        <f>IF($I188="n/a",0,IF(AS$4&lt;=$C234,0,IF(SUM($C234,$I188)&gt;AS$4,$AL202/$I188,$AL202-SUM($I234:AR234))))</f>
        <v>0</v>
      </c>
      <c r="AT234" s="31">
        <f>IF($I188="n/a",0,IF(AT$4&lt;=$C234,0,IF(SUM($C234,$I188)&gt;AT$4,$AL202/$I188,$AL202-SUM($I234:AS234))))</f>
        <v>0</v>
      </c>
      <c r="AU234" s="31">
        <f>IF($I188="n/a",0,IF(AU$4&lt;=$C234,0,IF(SUM($C234,$I188)&gt;AU$4,$AL202/$I188,$AL202-SUM($I234:AT234))))</f>
        <v>0</v>
      </c>
      <c r="AV234" s="31">
        <f>IF($I188="n/a",0,IF(AV$4&lt;=$C234,0,IF(SUM($C234,$I188)&gt;AV$4,$AL202/$I188,$AL202-SUM($I234:AU234))))</f>
        <v>0</v>
      </c>
      <c r="AW234" s="31">
        <f>IF($I188="n/a",0,IF(AW$4&lt;=$C234,0,IF(SUM($C234,$I188)&gt;AW$4,$AL202/$I188,$AL202-SUM($I234:AV234))))</f>
        <v>0</v>
      </c>
      <c r="AX234" s="31">
        <f>IF($I188="n/a",0,IF(AX$4&lt;=$C234,0,IF(SUM($C234,$I188)&gt;AX$4,$AL202/$I188,$AL202-SUM($I234:AW234))))</f>
        <v>0</v>
      </c>
      <c r="AY234" s="31">
        <f>IF($I188="n/a",0,IF(AY$4&lt;=$C234,0,IF(SUM($C234,$I188)&gt;AY$4,$AL202/$I188,$AL202-SUM($I234:AX234))))</f>
        <v>0</v>
      </c>
      <c r="AZ234" s="31">
        <f>IF($I188="n/a",0,IF(AZ$4&lt;=$C234,0,IF(SUM($C234,$I188)&gt;AZ$4,$AL202/$I188,$AL202-SUM($I234:AY234))))</f>
        <v>0</v>
      </c>
      <c r="BA234" s="31">
        <f>IF($I188="n/a",0,IF(BA$4&lt;=$C234,0,IF(SUM($C234,$I188)&gt;BA$4,$AL202/$I188,$AL202-SUM($I234:AZ234))))</f>
        <v>0</v>
      </c>
      <c r="BB234" s="31">
        <f>IF($I188="n/a",0,IF(BB$4&lt;=$C234,0,IF(SUM($C234,$I188)&gt;BB$4,$AL202/$I188,$AL202-SUM($I234:BA234))))</f>
        <v>0</v>
      </c>
      <c r="BC234" s="31">
        <f>IF($I188="n/a",0,IF(BC$4&lt;=$C234,0,IF(SUM($C234,$I188)&gt;BC$4,$AL202/$I188,$AL202-SUM($I234:BB234))))</f>
        <v>0</v>
      </c>
      <c r="BD234" s="31">
        <f>IF($I188="n/a",0,IF(BD$4&lt;=$C234,0,IF(SUM($C234,$I188)&gt;BD$4,$AL202/$I188,$AL202-SUM($I234:BC234))))</f>
        <v>0</v>
      </c>
      <c r="BE234" s="31">
        <f>IF($I188="n/a",0,IF(BE$4&lt;=$C234,0,IF(SUM($C234,$I188)&gt;BE$4,$AL202/$I188,$AL202-SUM($I234:BD234))))</f>
        <v>0</v>
      </c>
      <c r="BF234" s="31">
        <f>IF($I188="n/a",0,IF(BF$4&lt;=$C234,0,IF(SUM($C234,$I188)&gt;BF$4,$AL202/$I188,$AL202-SUM($I234:BE234))))</f>
        <v>0</v>
      </c>
      <c r="BG234" s="31">
        <f>IF($I188="n/a",0,IF(BG$4&lt;=$C234,0,IF(SUM($C234,$I188)&gt;BG$4,$AL202/$I188,$AL202-SUM($I234:BF234))))</f>
        <v>0</v>
      </c>
      <c r="BH234" s="31">
        <f>IF($I188="n/a",0,IF(BH$4&lt;=$C234,0,IF(SUM($C234,$I188)&gt;BH$4,$AL202/$I188,$AL202-SUM($I234:BG234))))</f>
        <v>0</v>
      </c>
      <c r="BI234" s="31">
        <f>IF($I188="n/a",0,IF(BI$4&lt;=$C234,0,IF(SUM($C234,$I188)&gt;BI$4,$AL202/$I188,$AL202-SUM($I234:BH234))))</f>
        <v>0</v>
      </c>
      <c r="BJ234" s="31">
        <f>IF($I188="n/a",0,IF(BJ$4&lt;=$C234,0,IF(SUM($C234,$I188)&gt;BJ$4,$AL202/$I188,$AL202-SUM($I234:BI234))))</f>
        <v>0</v>
      </c>
      <c r="BK234" s="31">
        <f>IF($I188="n/a",0,IF(BK$4&lt;=$C234,0,IF(SUM($C234,$I188)&gt;BK$4,$AL202/$I188,$AL202-SUM($I234:BJ234))))</f>
        <v>0</v>
      </c>
      <c r="BL234" s="31">
        <f>IF($I188="n/a",0,IF(BL$4&lt;=$C234,0,IF(SUM($C234,$I188)&gt;BL$4,$AL202/$I188,$AL202-SUM($I234:BK234))))</f>
        <v>0</v>
      </c>
      <c r="BM234" s="31">
        <f>IF($I188="n/a",0,IF(BM$4&lt;=$C234,0,IF(SUM($C234,$I188)&gt;BM$4,$AL202/$I188,$AL202-SUM($I234:BL234))))</f>
        <v>0</v>
      </c>
      <c r="BN234" s="31">
        <f>IF($I188="n/a",0,IF(BN$4&lt;=$C234,0,IF(SUM($C234,$I188)&gt;BN$4,$AL202/$I188,$AL202-SUM($I234:BM234))))</f>
        <v>0</v>
      </c>
      <c r="BO234" s="31">
        <f>IF($I188="n/a",0,IF(BO$4&lt;=$C234,0,IF(SUM($C234,$I188)&gt;BO$4,$AL202/$I188,$AL202-SUM($I234:BN234))))</f>
        <v>0</v>
      </c>
      <c r="BP234" s="31">
        <f>IF($I188="n/a",0,IF(BP$4&lt;=$C234,0,IF(SUM($C234,$I188)&gt;BP$4,$AL202/$I188,$AL202-SUM($I234:BO234))))</f>
        <v>0</v>
      </c>
      <c r="BQ234" s="31">
        <f>IF($I188="n/a",0,IF(BQ$4&lt;=$C234,0,IF(SUM($C234,$I188)&gt;BQ$4,$AL202/$I188,$AL202-SUM($I234:BP234))))</f>
        <v>0</v>
      </c>
      <c r="BR234" s="31">
        <f>IF($I188="n/a",0,IF(BR$4&lt;=$C234,0,IF(SUM($C234,$I188)&gt;BR$4,$AL202/$I188,$AL202-SUM($I234:BQ234))))</f>
        <v>0</v>
      </c>
      <c r="BS234" s="31">
        <f>IF($I188="n/a",0,IF(BS$4&lt;=$C234,0,IF(SUM($C234,$I188)&gt;BS$4,$AL202/$I188,$AL202-SUM($I234:BR234))))</f>
        <v>0</v>
      </c>
      <c r="BT234" s="31">
        <f>IF($I188="n/a",0,IF(BT$4&lt;=$C234,0,IF(SUM($C234,$I188)&gt;BT$4,$AL202/$I188,$AL202-SUM($I234:BS234))))</f>
        <v>0</v>
      </c>
      <c r="BU234" s="31">
        <f>IF($I188="n/a",0,IF(BU$4&lt;=$C234,0,IF(SUM($C234,$I188)&gt;BU$4,$AL202/$I188,$AL202-SUM($I234:BT234))))</f>
        <v>0</v>
      </c>
      <c r="BV234" s="31">
        <f>IF($I188="n/a",0,IF(BV$4&lt;=$C234,0,IF(SUM($C234,$I188)&gt;BV$4,$AL202/$I188,$AL202-SUM($I234:BU234))))</f>
        <v>0</v>
      </c>
      <c r="BW234" s="31">
        <f>IF($I188="n/a",0,IF(BW$4&lt;=$C234,0,IF(SUM($C234,$I188)&gt;BW$4,$AL202/$I188,$AL202-SUM($I234:BV234))))</f>
        <v>0</v>
      </c>
      <c r="BX234" s="31">
        <f>IF($I188="n/a",0,IF(BX$4&lt;=$C234,0,IF(SUM($C234,$I188)&gt;BX$4,$AL202/$I188,$AL202-SUM($I234:BW234))))</f>
        <v>0</v>
      </c>
      <c r="BY234" s="31">
        <f>IF($I188="n/a",0,IF(BY$4&lt;=$C234,0,IF(SUM($C234,$I188)&gt;BY$4,$AL202/$I188,$AL202-SUM($I234:BX234))))</f>
        <v>0</v>
      </c>
      <c r="BZ234" s="31">
        <f>IF($I188="n/a",0,IF(BZ$4&lt;=$C234,0,IF(SUM($C234,$I188)&gt;BZ$4,$AL202/$I188,$AL202-SUM($I234:BY234))))</f>
        <v>0</v>
      </c>
      <c r="CA234" s="31">
        <f>IF($I188="n/a",0,IF(CA$4&lt;=$C234,0,IF(SUM($C234,$I188)&gt;CA$4,$AL202/$I188,$AL202-SUM($I234:BZ234))))</f>
        <v>0</v>
      </c>
      <c r="CB234" s="31">
        <f>IF($I188="n/a",0,IF(CB$4&lt;=$C234,0,IF(SUM($C234,$I188)&gt;CB$4,$AL202/$I188,$AL202-SUM($I234:CA234))))</f>
        <v>0</v>
      </c>
      <c r="CC234" s="31">
        <f>IF($I188="n/a",0,IF(CC$4&lt;=$C234,0,IF(SUM($C234,$I188)&gt;CC$4,$AL202/$I188,$AL202-SUM($I234:CB234))))</f>
        <v>0</v>
      </c>
      <c r="CD234" s="31">
        <f>IF($I188="n/a",0,IF(CD$4&lt;=$C234,0,IF(SUM($C234,$I188)&gt;CD$4,$AL202/$I188,$AL202-SUM($I234:CC234))))</f>
        <v>0</v>
      </c>
      <c r="CE234" s="31">
        <f>IF($I188="n/a",0,IF(CE$4&lt;=$C234,0,IF(SUM($C234,$I188)&gt;CE$4,$AL202/$I188,$AL202-SUM($I234:CD234))))</f>
        <v>0</v>
      </c>
      <c r="CF234" s="31">
        <f>IF($I188="n/a",0,IF(CF$4&lt;=$C234,0,IF(SUM($C234,$I188)&gt;CF$4,$AL202/$I188,$AL202-SUM($I234:CE234))))</f>
        <v>0</v>
      </c>
    </row>
    <row r="235" spans="1:84" s="153" customFormat="1" ht="12.75" customHeight="1">
      <c r="A235"/>
      <c r="C235" s="197">
        <v>2045</v>
      </c>
      <c r="D235" s="21" t="s">
        <v>190</v>
      </c>
      <c r="E235" s="21" t="s">
        <v>185</v>
      </c>
      <c r="I235" s="31"/>
      <c r="J235" s="31">
        <f>IF($I188="n/a",0,IF(J$4&lt;=$C235,0,IF(SUM($C235,$I188)&gt;J$4,$AM202/$I188,$AM202-SUM($I235:I235))))</f>
        <v>0</v>
      </c>
      <c r="K235" s="31">
        <f>IF($I188="n/a",0,IF(K$4&lt;=$C235,0,IF(SUM($C235,$I188)&gt;K$4,$AM202/$I188,$AM202-SUM($I235:J235))))</f>
        <v>0</v>
      </c>
      <c r="L235" s="31">
        <f>IF($I188="n/a",0,IF(L$4&lt;=$C235,0,IF(SUM($C235,$I188)&gt;L$4,$AM202/$I188,$AM202-SUM($I235:K235))))</f>
        <v>0</v>
      </c>
      <c r="M235" s="31">
        <f>IF($I188="n/a",0,IF(M$4&lt;=$C235,0,IF(SUM($C235,$I188)&gt;M$4,$AM202/$I188,$AM202-SUM($I235:L235))))</f>
        <v>0</v>
      </c>
      <c r="N235" s="31">
        <f>IF($I188="n/a",0,IF(N$4&lt;=$C235,0,IF(SUM($C235,$I188)&gt;N$4,$AM202/$I188,$AM202-SUM($I235:M235))))</f>
        <v>0</v>
      </c>
      <c r="O235" s="31">
        <f>IF($I188="n/a",0,IF(O$4&lt;=$C235,0,IF(SUM($C235,$I188)&gt;O$4,$AM202/$I188,$AM202-SUM($I235:N235))))</f>
        <v>0</v>
      </c>
      <c r="P235" s="31">
        <f>IF($I188="n/a",0,IF(P$4&lt;=$C235,0,IF(SUM($C235,$I188)&gt;P$4,$AM202/$I188,$AM202-SUM($I235:O235))))</f>
        <v>0</v>
      </c>
      <c r="Q235" s="31">
        <f>IF($I188="n/a",0,IF(Q$4&lt;=$C235,0,IF(SUM($C235,$I188)&gt;Q$4,$AM202/$I188,$AM202-SUM($I235:P235))))</f>
        <v>0</v>
      </c>
      <c r="R235" s="31">
        <f>IF($I188="n/a",0,IF(R$4&lt;=$C235,0,IF(SUM($C235,$I188)&gt;R$4,$AM202/$I188,$AM202-SUM($I235:Q235))))</f>
        <v>0</v>
      </c>
      <c r="S235" s="31">
        <f>IF($I188="n/a",0,IF(S$4&lt;=$C235,0,IF(SUM($C235,$I188)&gt;S$4,$AM202/$I188,$AM202-SUM($I235:R235))))</f>
        <v>0</v>
      </c>
      <c r="T235" s="31">
        <f>IF($I188="n/a",0,IF(T$4&lt;=$C235,0,IF(SUM($C235,$I188)&gt;T$4,$AM202/$I188,$AM202-SUM($I235:S235))))</f>
        <v>0</v>
      </c>
      <c r="U235" s="31">
        <f>IF($I188="n/a",0,IF(U$4&lt;=$C235,0,IF(SUM($C235,$I188)&gt;U$4,$AM202/$I188,$AM202-SUM($I235:T235))))</f>
        <v>0</v>
      </c>
      <c r="V235" s="31">
        <f>IF($I188="n/a",0,IF(V$4&lt;=$C235,0,IF(SUM($C235,$I188)&gt;V$4,$AM202/$I188,$AM202-SUM($I235:U235))))</f>
        <v>0</v>
      </c>
      <c r="W235" s="31">
        <f>IF($I188="n/a",0,IF(W$4&lt;=$C235,0,IF(SUM($C235,$I188)&gt;W$4,$AM202/$I188,$AM202-SUM($I235:V235))))</f>
        <v>0</v>
      </c>
      <c r="X235" s="31">
        <f>IF($I188="n/a",0,IF(X$4&lt;=$C235,0,IF(SUM($C235,$I188)&gt;X$4,$AM202/$I188,$AM202-SUM($I235:W235))))</f>
        <v>0</v>
      </c>
      <c r="Y235" s="31">
        <f>IF($I188="n/a",0,IF(Y$4&lt;=$C235,0,IF(SUM($C235,$I188)&gt;Y$4,$AM202/$I188,$AM202-SUM($I235:X235))))</f>
        <v>0</v>
      </c>
      <c r="Z235" s="31">
        <f>IF($I188="n/a",0,IF(Z$4&lt;=$C235,0,IF(SUM($C235,$I188)&gt;Z$4,$AM202/$I188,$AM202-SUM($I235:Y235))))</f>
        <v>0</v>
      </c>
      <c r="AA235" s="31">
        <f>IF($I188="n/a",0,IF(AA$4&lt;=$C235,0,IF(SUM($C235,$I188)&gt;AA$4,$AM202/$I188,$AM202-SUM($I235:Z235))))</f>
        <v>0</v>
      </c>
      <c r="AB235" s="31">
        <f>IF($I188="n/a",0,IF(AB$4&lt;=$C235,0,IF(SUM($C235,$I188)&gt;AB$4,$AM202/$I188,$AM202-SUM($I235:AA235))))</f>
        <v>0</v>
      </c>
      <c r="AC235" s="31">
        <f>IF($I188="n/a",0,IF(AC$4&lt;=$C235,0,IF(SUM($C235,$I188)&gt;AC$4,$AM202/$I188,$AM202-SUM($I235:AB235))))</f>
        <v>0</v>
      </c>
      <c r="AD235" s="31">
        <f>IF($I188="n/a",0,IF(AD$4&lt;=$C235,0,IF(SUM($C235,$I188)&gt;AD$4,$AM202/$I188,$AM202-SUM($I235:AC235))))</f>
        <v>0</v>
      </c>
      <c r="AE235" s="31">
        <f>IF($I188="n/a",0,IF(AE$4&lt;=$C235,0,IF(SUM($C235,$I188)&gt;AE$4,$AM202/$I188,$AM202-SUM($I235:AD235))))</f>
        <v>0</v>
      </c>
      <c r="AF235" s="31">
        <f>IF($I188="n/a",0,IF(AF$4&lt;=$C235,0,IF(SUM($C235,$I188)&gt;AF$4,$AM202/$I188,$AM202-SUM($I235:AE235))))</f>
        <v>0</v>
      </c>
      <c r="AG235" s="31">
        <f>IF($I188="n/a",0,IF(AG$4&lt;=$C235,0,IF(SUM($C235,$I188)&gt;AG$4,$AM202/$I188,$AM202-SUM($I235:AF235))))</f>
        <v>0</v>
      </c>
      <c r="AH235" s="31">
        <f>IF($I188="n/a",0,IF(AH$4&lt;=$C235,0,IF(SUM($C235,$I188)&gt;AH$4,$AM202/$I188,$AM202-SUM($I235:AG235))))</f>
        <v>0</v>
      </c>
      <c r="AI235" s="31">
        <f>IF($I188="n/a",0,IF(AI$4&lt;=$C235,0,IF(SUM($C235,$I188)&gt;AI$4,$AM202/$I188,$AM202-SUM($I235:AH235))))</f>
        <v>0</v>
      </c>
      <c r="AJ235" s="31">
        <f>IF($I188="n/a",0,IF(AJ$4&lt;=$C235,0,IF(SUM($C235,$I188)&gt;AJ$4,$AM202/$I188,$AM202-SUM($I235:AI235))))</f>
        <v>0</v>
      </c>
      <c r="AK235" s="31">
        <f>IF($I188="n/a",0,IF(AK$4&lt;=$C235,0,IF(SUM($C235,$I188)&gt;AK$4,$AM202/$I188,$AM202-SUM($I235:AJ235))))</f>
        <v>0</v>
      </c>
      <c r="AL235" s="31">
        <f>IF($I188="n/a",0,IF(AL$4&lt;=$C235,0,IF(SUM($C235,$I188)&gt;AL$4,$AM202/$I188,$AM202-SUM($I235:AK235))))</f>
        <v>0</v>
      </c>
      <c r="AM235" s="31">
        <f>IF($I188="n/a",0,IF(AM$4&lt;=$C235,0,IF(SUM($C235,$I188)&gt;AM$4,$AM202/$I188,$AM202-SUM($I235:AL235))))</f>
        <v>0</v>
      </c>
      <c r="AN235" s="31">
        <f>IF($I188="n/a",0,IF(AN$4&lt;=$C235,0,IF(SUM($C235,$I188)&gt;AN$4,$AM202/$I188,$AM202-SUM($I235:AM235))))</f>
        <v>0</v>
      </c>
      <c r="AO235" s="31">
        <f>IF($I188="n/a",0,IF(AO$4&lt;=$C235,0,IF(SUM($C235,$I188)&gt;AO$4,$AM202/$I188,$AM202-SUM($I235:AN235))))</f>
        <v>0</v>
      </c>
      <c r="AP235" s="31">
        <f>IF($I188="n/a",0,IF(AP$4&lt;=$C235,0,IF(SUM($C235,$I188)&gt;AP$4,$AM202/$I188,$AM202-SUM($I235:AO235))))</f>
        <v>0</v>
      </c>
      <c r="AQ235" s="31">
        <f>IF($I188="n/a",0,IF(AQ$4&lt;=$C235,0,IF(SUM($C235,$I188)&gt;AQ$4,$AM202/$I188,$AM202-SUM($I235:AP235))))</f>
        <v>0</v>
      </c>
      <c r="AR235" s="31">
        <f>IF($I188="n/a",0,IF(AR$4&lt;=$C235,0,IF(SUM($C235,$I188)&gt;AR$4,$AM202/$I188,$AM202-SUM($I235:AQ235))))</f>
        <v>0</v>
      </c>
      <c r="AS235" s="31">
        <f>IF($I188="n/a",0,IF(AS$4&lt;=$C235,0,IF(SUM($C235,$I188)&gt;AS$4,$AM202/$I188,$AM202-SUM($I235:AR235))))</f>
        <v>0</v>
      </c>
      <c r="AT235" s="31">
        <f>IF($I188="n/a",0,IF(AT$4&lt;=$C235,0,IF(SUM($C235,$I188)&gt;AT$4,$AM202/$I188,$AM202-SUM($I235:AS235))))</f>
        <v>0</v>
      </c>
      <c r="AU235" s="31">
        <f>IF($I188="n/a",0,IF(AU$4&lt;=$C235,0,IF(SUM($C235,$I188)&gt;AU$4,$AM202/$I188,$AM202-SUM($I235:AT235))))</f>
        <v>0</v>
      </c>
      <c r="AV235" s="31">
        <f>IF($I188="n/a",0,IF(AV$4&lt;=$C235,0,IF(SUM($C235,$I188)&gt;AV$4,$AM202/$I188,$AM202-SUM($I235:AU235))))</f>
        <v>0</v>
      </c>
      <c r="AW235" s="31">
        <f>IF($I188="n/a",0,IF(AW$4&lt;=$C235,0,IF(SUM($C235,$I188)&gt;AW$4,$AM202/$I188,$AM202-SUM($I235:AV235))))</f>
        <v>0</v>
      </c>
      <c r="AX235" s="31">
        <f>IF($I188="n/a",0,IF(AX$4&lt;=$C235,0,IF(SUM($C235,$I188)&gt;AX$4,$AM202/$I188,$AM202-SUM($I235:AW235))))</f>
        <v>0</v>
      </c>
      <c r="AY235" s="31">
        <f>IF($I188="n/a",0,IF(AY$4&lt;=$C235,0,IF(SUM($C235,$I188)&gt;AY$4,$AM202/$I188,$AM202-SUM($I235:AX235))))</f>
        <v>0</v>
      </c>
      <c r="AZ235" s="31">
        <f>IF($I188="n/a",0,IF(AZ$4&lt;=$C235,0,IF(SUM($C235,$I188)&gt;AZ$4,$AM202/$I188,$AM202-SUM($I235:AY235))))</f>
        <v>0</v>
      </c>
      <c r="BA235" s="31">
        <f>IF($I188="n/a",0,IF(BA$4&lt;=$C235,0,IF(SUM($C235,$I188)&gt;BA$4,$AM202/$I188,$AM202-SUM($I235:AZ235))))</f>
        <v>0</v>
      </c>
      <c r="BB235" s="31">
        <f>IF($I188="n/a",0,IF(BB$4&lt;=$C235,0,IF(SUM($C235,$I188)&gt;BB$4,$AM202/$I188,$AM202-SUM($I235:BA235))))</f>
        <v>0</v>
      </c>
      <c r="BC235" s="31">
        <f>IF($I188="n/a",0,IF(BC$4&lt;=$C235,0,IF(SUM($C235,$I188)&gt;BC$4,$AM202/$I188,$AM202-SUM($I235:BB235))))</f>
        <v>0</v>
      </c>
      <c r="BD235" s="31">
        <f>IF($I188="n/a",0,IF(BD$4&lt;=$C235,0,IF(SUM($C235,$I188)&gt;BD$4,$AM202/$I188,$AM202-SUM($I235:BC235))))</f>
        <v>0</v>
      </c>
      <c r="BE235" s="31">
        <f>IF($I188="n/a",0,IF(BE$4&lt;=$C235,0,IF(SUM($C235,$I188)&gt;BE$4,$AM202/$I188,$AM202-SUM($I235:BD235))))</f>
        <v>0</v>
      </c>
      <c r="BF235" s="31">
        <f>IF($I188="n/a",0,IF(BF$4&lt;=$C235,0,IF(SUM($C235,$I188)&gt;BF$4,$AM202/$I188,$AM202-SUM($I235:BE235))))</f>
        <v>0</v>
      </c>
      <c r="BG235" s="31">
        <f>IF($I188="n/a",0,IF(BG$4&lt;=$C235,0,IF(SUM($C235,$I188)&gt;BG$4,$AM202/$I188,$AM202-SUM($I235:BF235))))</f>
        <v>0</v>
      </c>
      <c r="BH235" s="31">
        <f>IF($I188="n/a",0,IF(BH$4&lt;=$C235,0,IF(SUM($C235,$I188)&gt;BH$4,$AM202/$I188,$AM202-SUM($I235:BG235))))</f>
        <v>0</v>
      </c>
      <c r="BI235" s="31">
        <f>IF($I188="n/a",0,IF(BI$4&lt;=$C235,0,IF(SUM($C235,$I188)&gt;BI$4,$AM202/$I188,$AM202-SUM($I235:BH235))))</f>
        <v>0</v>
      </c>
      <c r="BJ235" s="31">
        <f>IF($I188="n/a",0,IF(BJ$4&lt;=$C235,0,IF(SUM($C235,$I188)&gt;BJ$4,$AM202/$I188,$AM202-SUM($I235:BI235))))</f>
        <v>0</v>
      </c>
      <c r="BK235" s="31">
        <f>IF($I188="n/a",0,IF(BK$4&lt;=$C235,0,IF(SUM($C235,$I188)&gt;BK$4,$AM202/$I188,$AM202-SUM($I235:BJ235))))</f>
        <v>0</v>
      </c>
      <c r="BL235" s="31">
        <f>IF($I188="n/a",0,IF(BL$4&lt;=$C235,0,IF(SUM($C235,$I188)&gt;BL$4,$AM202/$I188,$AM202-SUM($I235:BK235))))</f>
        <v>0</v>
      </c>
      <c r="BM235" s="31">
        <f>IF($I188="n/a",0,IF(BM$4&lt;=$C235,0,IF(SUM($C235,$I188)&gt;BM$4,$AM202/$I188,$AM202-SUM($I235:BL235))))</f>
        <v>0</v>
      </c>
      <c r="BN235" s="31">
        <f>IF($I188="n/a",0,IF(BN$4&lt;=$C235,0,IF(SUM($C235,$I188)&gt;BN$4,$AM202/$I188,$AM202-SUM($I235:BM235))))</f>
        <v>0</v>
      </c>
      <c r="BO235" s="31">
        <f>IF($I188="n/a",0,IF(BO$4&lt;=$C235,0,IF(SUM($C235,$I188)&gt;BO$4,$AM202/$I188,$AM202-SUM($I235:BN235))))</f>
        <v>0</v>
      </c>
      <c r="BP235" s="31">
        <f>IF($I188="n/a",0,IF(BP$4&lt;=$C235,0,IF(SUM($C235,$I188)&gt;BP$4,$AM202/$I188,$AM202-SUM($I235:BO235))))</f>
        <v>0</v>
      </c>
      <c r="BQ235" s="31">
        <f>IF($I188="n/a",0,IF(BQ$4&lt;=$C235,0,IF(SUM($C235,$I188)&gt;BQ$4,$AM202/$I188,$AM202-SUM($I235:BP235))))</f>
        <v>0</v>
      </c>
      <c r="BR235" s="31">
        <f>IF($I188="n/a",0,IF(BR$4&lt;=$C235,0,IF(SUM($C235,$I188)&gt;BR$4,$AM202/$I188,$AM202-SUM($I235:BQ235))))</f>
        <v>0</v>
      </c>
      <c r="BS235" s="31">
        <f>IF($I188="n/a",0,IF(BS$4&lt;=$C235,0,IF(SUM($C235,$I188)&gt;BS$4,$AM202/$I188,$AM202-SUM($I235:BR235))))</f>
        <v>0</v>
      </c>
      <c r="BT235" s="31">
        <f>IF($I188="n/a",0,IF(BT$4&lt;=$C235,0,IF(SUM($C235,$I188)&gt;BT$4,$AM202/$I188,$AM202-SUM($I235:BS235))))</f>
        <v>0</v>
      </c>
      <c r="BU235" s="31">
        <f>IF($I188="n/a",0,IF(BU$4&lt;=$C235,0,IF(SUM($C235,$I188)&gt;BU$4,$AM202/$I188,$AM202-SUM($I235:BT235))))</f>
        <v>0</v>
      </c>
      <c r="BV235" s="31">
        <f>IF($I188="n/a",0,IF(BV$4&lt;=$C235,0,IF(SUM($C235,$I188)&gt;BV$4,$AM202/$I188,$AM202-SUM($I235:BU235))))</f>
        <v>0</v>
      </c>
      <c r="BW235" s="31">
        <f>IF($I188="n/a",0,IF(BW$4&lt;=$C235,0,IF(SUM($C235,$I188)&gt;BW$4,$AM202/$I188,$AM202-SUM($I235:BV235))))</f>
        <v>0</v>
      </c>
      <c r="BX235" s="31">
        <f>IF($I188="n/a",0,IF(BX$4&lt;=$C235,0,IF(SUM($C235,$I188)&gt;BX$4,$AM202/$I188,$AM202-SUM($I235:BW235))))</f>
        <v>0</v>
      </c>
      <c r="BY235" s="31">
        <f>IF($I188="n/a",0,IF(BY$4&lt;=$C235,0,IF(SUM($C235,$I188)&gt;BY$4,$AM202/$I188,$AM202-SUM($I235:BX235))))</f>
        <v>0</v>
      </c>
      <c r="BZ235" s="31">
        <f>IF($I188="n/a",0,IF(BZ$4&lt;=$C235,0,IF(SUM($C235,$I188)&gt;BZ$4,$AM202/$I188,$AM202-SUM($I235:BY235))))</f>
        <v>0</v>
      </c>
      <c r="CA235" s="31">
        <f>IF($I188="n/a",0,IF(CA$4&lt;=$C235,0,IF(SUM($C235,$I188)&gt;CA$4,$AM202/$I188,$AM202-SUM($I235:BZ235))))</f>
        <v>0</v>
      </c>
      <c r="CB235" s="31">
        <f>IF($I188="n/a",0,IF(CB$4&lt;=$C235,0,IF(SUM($C235,$I188)&gt;CB$4,$AM202/$I188,$AM202-SUM($I235:CA235))))</f>
        <v>0</v>
      </c>
      <c r="CC235" s="31">
        <f>IF($I188="n/a",0,IF(CC$4&lt;=$C235,0,IF(SUM($C235,$I188)&gt;CC$4,$AM202/$I188,$AM202-SUM($I235:CB235))))</f>
        <v>0</v>
      </c>
      <c r="CD235" s="31">
        <f>IF($I188="n/a",0,IF(CD$4&lt;=$C235,0,IF(SUM($C235,$I188)&gt;CD$4,$AM202/$I188,$AM202-SUM($I235:CC235))))</f>
        <v>0</v>
      </c>
      <c r="CE235" s="31">
        <f>IF($I188="n/a",0,IF(CE$4&lt;=$C235,0,IF(SUM($C235,$I188)&gt;CE$4,$AM202/$I188,$AM202-SUM($I235:CD235))))</f>
        <v>0</v>
      </c>
      <c r="CF235" s="31">
        <f>IF($I188="n/a",0,IF(CF$4&lt;=$C235,0,IF(SUM($C235,$I188)&gt;CF$4,$AM202/$I188,$AM202-SUM($I235:CE235))))</f>
        <v>0</v>
      </c>
    </row>
    <row r="236" spans="1:84" s="153" customFormat="1" ht="12.75" customHeight="1">
      <c r="A236"/>
      <c r="C236" s="164"/>
      <c r="D236" s="155"/>
      <c r="E236" s="155"/>
      <c r="I236" s="31"/>
    </row>
    <row r="237" spans="1:84" s="153" customFormat="1" ht="12.75" customHeight="1">
      <c r="A237"/>
      <c r="B237" s="97"/>
      <c r="C237" s="97"/>
      <c r="D237" s="97" t="s">
        <v>9</v>
      </c>
      <c r="E237" s="97" t="s">
        <v>185</v>
      </c>
      <c r="F237" s="97"/>
      <c r="G237" s="97"/>
      <c r="H237" s="97"/>
      <c r="I237" s="97"/>
      <c r="J237" s="267">
        <f t="shared" ref="J237:AO237" si="900">J194+SUM(J204:J235)</f>
        <v>19.260216252050498</v>
      </c>
      <c r="K237" s="267">
        <f t="shared" si="900"/>
        <v>19.959192130844194</v>
      </c>
      <c r="L237" s="267">
        <f t="shared" si="900"/>
        <v>20.319931160149594</v>
      </c>
      <c r="M237" s="267">
        <f t="shared" si="900"/>
        <v>20.634618950305999</v>
      </c>
      <c r="N237" s="267">
        <f t="shared" si="900"/>
        <v>20.902606782871366</v>
      </c>
      <c r="O237" s="204">
        <f t="shared" si="900"/>
        <v>20.957688948059523</v>
      </c>
      <c r="P237" s="204">
        <f t="shared" si="900"/>
        <v>20.957688948059523</v>
      </c>
      <c r="Q237" s="204">
        <f t="shared" si="900"/>
        <v>20.957688948059523</v>
      </c>
      <c r="R237" s="204">
        <f t="shared" si="900"/>
        <v>20.957688948059523</v>
      </c>
      <c r="S237" s="204">
        <f t="shared" si="900"/>
        <v>20.957688948059523</v>
      </c>
      <c r="T237" s="204">
        <f t="shared" si="900"/>
        <v>20.957688948059523</v>
      </c>
      <c r="U237" s="204">
        <f t="shared" si="900"/>
        <v>20.957688948059523</v>
      </c>
      <c r="V237" s="204">
        <f t="shared" si="900"/>
        <v>20.957688948059523</v>
      </c>
      <c r="W237" s="204">
        <f t="shared" si="900"/>
        <v>20.957688948059523</v>
      </c>
      <c r="X237" s="204">
        <f t="shared" si="900"/>
        <v>20.957688948059523</v>
      </c>
      <c r="Y237" s="204">
        <f t="shared" si="900"/>
        <v>20.957688948059523</v>
      </c>
      <c r="Z237" s="204">
        <f t="shared" si="900"/>
        <v>20.957688948059523</v>
      </c>
      <c r="AA237" s="204">
        <f t="shared" si="900"/>
        <v>20.957688948059523</v>
      </c>
      <c r="AB237" s="204">
        <f t="shared" si="900"/>
        <v>20.957688948059523</v>
      </c>
      <c r="AC237" s="204">
        <f t="shared" si="900"/>
        <v>20.957688948059523</v>
      </c>
      <c r="AD237" s="204">
        <f t="shared" si="900"/>
        <v>20.957688948059523</v>
      </c>
      <c r="AE237" s="204">
        <f t="shared" si="900"/>
        <v>20.957688948059523</v>
      </c>
      <c r="AF237" s="204">
        <f t="shared" si="900"/>
        <v>20.957688948059523</v>
      </c>
      <c r="AG237" s="204">
        <f t="shared" si="900"/>
        <v>20.957688948059523</v>
      </c>
      <c r="AH237" s="204">
        <f t="shared" si="900"/>
        <v>20.957688948059523</v>
      </c>
      <c r="AI237" s="204">
        <f t="shared" si="900"/>
        <v>20.957688948059523</v>
      </c>
      <c r="AJ237" s="204">
        <f t="shared" si="900"/>
        <v>20.957688948059523</v>
      </c>
      <c r="AK237" s="204">
        <f t="shared" si="900"/>
        <v>20.957688948059523</v>
      </c>
      <c r="AL237" s="204">
        <f t="shared" si="900"/>
        <v>20.957688948059523</v>
      </c>
      <c r="AM237" s="204">
        <f t="shared" si="900"/>
        <v>20.957688948059523</v>
      </c>
      <c r="AN237" s="204">
        <f t="shared" si="900"/>
        <v>20.957688948059523</v>
      </c>
      <c r="AO237" s="204">
        <f t="shared" si="900"/>
        <v>20.957688948059523</v>
      </c>
      <c r="AP237" s="204">
        <f t="shared" ref="AP237:BU237" si="901">AP194+SUM(AP204:AP235)</f>
        <v>20.957688948059523</v>
      </c>
      <c r="AQ237" s="204">
        <f t="shared" si="901"/>
        <v>20.957688948059523</v>
      </c>
      <c r="AR237" s="204">
        <f t="shared" si="901"/>
        <v>20.957688948059523</v>
      </c>
      <c r="AS237" s="204">
        <f t="shared" si="901"/>
        <v>20.957688948059523</v>
      </c>
      <c r="AT237" s="204">
        <f t="shared" si="901"/>
        <v>20.957688948059523</v>
      </c>
      <c r="AU237" s="204">
        <f t="shared" si="901"/>
        <v>20.957688948059523</v>
      </c>
      <c r="AV237" s="204">
        <f t="shared" si="901"/>
        <v>20.957688948059523</v>
      </c>
      <c r="AW237" s="204">
        <f t="shared" si="901"/>
        <v>20.957688948059523</v>
      </c>
      <c r="AX237" s="204">
        <f t="shared" si="901"/>
        <v>20.957688948059523</v>
      </c>
      <c r="AY237" s="204">
        <f t="shared" si="901"/>
        <v>20.957688948059523</v>
      </c>
      <c r="AZ237" s="204">
        <f t="shared" si="901"/>
        <v>8.1511850197090769</v>
      </c>
      <c r="BA237" s="204">
        <f t="shared" si="901"/>
        <v>7.3562128047968134</v>
      </c>
      <c r="BB237" s="204">
        <f t="shared" si="901"/>
        <v>7.3562128047968134</v>
      </c>
      <c r="BC237" s="204">
        <f t="shared" si="901"/>
        <v>7.3562128047968134</v>
      </c>
      <c r="BD237" s="204">
        <f t="shared" si="901"/>
        <v>7.3562128047968134</v>
      </c>
      <c r="BE237" s="204">
        <f t="shared" si="901"/>
        <v>7.3562128047968134</v>
      </c>
      <c r="BF237" s="204">
        <f t="shared" si="901"/>
        <v>7.3562128047968134</v>
      </c>
      <c r="BG237" s="204">
        <f t="shared" si="901"/>
        <v>7.3562128047968134</v>
      </c>
      <c r="BH237" s="204">
        <f t="shared" si="901"/>
        <v>7.3562128047968134</v>
      </c>
      <c r="BI237" s="204">
        <f t="shared" si="901"/>
        <v>7.3562128047968134</v>
      </c>
      <c r="BJ237" s="204">
        <f t="shared" si="901"/>
        <v>7.3562128047968134</v>
      </c>
      <c r="BK237" s="204">
        <f t="shared" si="901"/>
        <v>7.3562128047968134</v>
      </c>
      <c r="BL237" s="204">
        <f t="shared" si="901"/>
        <v>7.3562128047968134</v>
      </c>
      <c r="BM237" s="204">
        <f t="shared" si="901"/>
        <v>7.3562128047968134</v>
      </c>
      <c r="BN237" s="204">
        <f t="shared" si="901"/>
        <v>7.3562128047968134</v>
      </c>
      <c r="BO237" s="204">
        <f t="shared" si="901"/>
        <v>7.2406673875708645</v>
      </c>
      <c r="BP237" s="204">
        <f t="shared" si="901"/>
        <v>1.6974726960090272</v>
      </c>
      <c r="BQ237" s="204">
        <f t="shared" si="901"/>
        <v>1.6974726960090272</v>
      </c>
      <c r="BR237" s="204">
        <f t="shared" si="901"/>
        <v>2.1381385852888326</v>
      </c>
      <c r="BS237" s="204">
        <f t="shared" si="901"/>
        <v>1.4391627064951089</v>
      </c>
      <c r="BT237" s="204">
        <f t="shared" si="901"/>
        <v>1.078423677189732</v>
      </c>
      <c r="BU237" s="204">
        <f t="shared" si="901"/>
        <v>0.76373588703330952</v>
      </c>
      <c r="BV237" s="204">
        <f t="shared" ref="BV237:CF237" si="902">BV194+SUM(BV204:BV235)</f>
        <v>0.49574805446800241</v>
      </c>
      <c r="BW237" s="204">
        <f t="shared" si="902"/>
        <v>0</v>
      </c>
      <c r="BX237" s="204">
        <f t="shared" si="902"/>
        <v>0</v>
      </c>
      <c r="BY237" s="204">
        <f t="shared" si="902"/>
        <v>0</v>
      </c>
      <c r="BZ237" s="204">
        <f t="shared" si="902"/>
        <v>0</v>
      </c>
      <c r="CA237" s="204">
        <f t="shared" si="902"/>
        <v>0</v>
      </c>
      <c r="CB237" s="204">
        <f t="shared" si="902"/>
        <v>0</v>
      </c>
      <c r="CC237" s="204">
        <f t="shared" si="902"/>
        <v>0</v>
      </c>
      <c r="CD237" s="204">
        <f t="shared" si="902"/>
        <v>0</v>
      </c>
      <c r="CE237" s="204">
        <f t="shared" si="902"/>
        <v>0</v>
      </c>
      <c r="CF237" s="204">
        <f t="shared" si="902"/>
        <v>0</v>
      </c>
    </row>
    <row r="238" spans="1:84" s="153" customFormat="1" ht="12.75" customHeight="1">
      <c r="A238"/>
      <c r="C238" s="164"/>
      <c r="D238" s="155" t="s">
        <v>8</v>
      </c>
      <c r="E238" s="155" t="s">
        <v>185</v>
      </c>
      <c r="I238" s="31"/>
      <c r="J238" s="205">
        <f t="shared" ref="J238" si="903">J202-SUM(J206:J235)+I238</f>
        <v>41.938552727621797</v>
      </c>
      <c r="K238" s="205">
        <f t="shared" ref="K238" si="904">K202-SUM(K206:K235)+J238</f>
        <v>62.883918607152033</v>
      </c>
      <c r="L238" s="205">
        <f t="shared" ref="L238" si="905">L202-SUM(L206:L235)+K238</f>
        <v>80.705471108437393</v>
      </c>
      <c r="M238" s="205">
        <f t="shared" ref="M238" si="906">M202-SUM(M206:M235)+L238</f>
        <v>95.410338364103794</v>
      </c>
      <c r="N238" s="205">
        <f t="shared" ref="N238" si="907">N202-SUM(N206:N235)+M238</f>
        <v>123.5128311013604</v>
      </c>
      <c r="O238" s="205">
        <f t="shared" ref="O238" si="908">O202-SUM(O206:O235)+N238</f>
        <v>121.37469251607158</v>
      </c>
      <c r="P238" s="205">
        <f t="shared" ref="P238" si="909">P202-SUM(P206:P235)+O238</f>
        <v>119.23655393078275</v>
      </c>
      <c r="Q238" s="205">
        <f t="shared" ref="Q238" si="910">Q202-SUM(Q206:Q235)+P238</f>
        <v>117.09841534549392</v>
      </c>
      <c r="R238" s="205">
        <f t="shared" ref="R238" si="911">R202-SUM(R206:R235)+Q238</f>
        <v>114.96027676020509</v>
      </c>
      <c r="S238" s="205">
        <f t="shared" ref="S238" si="912">S202-SUM(S206:S235)+R238</f>
        <v>112.82213817491626</v>
      </c>
      <c r="T238" s="205">
        <f t="shared" ref="T238" si="913">T202-SUM(T206:T235)+S238</f>
        <v>110.68399958962743</v>
      </c>
      <c r="U238" s="205">
        <f t="shared" ref="U238" si="914">U202-SUM(U206:U235)+T238</f>
        <v>108.5458610043386</v>
      </c>
      <c r="V238" s="205">
        <f t="shared" ref="V238" si="915">V202-SUM(V206:V235)+U238</f>
        <v>106.40772241904978</v>
      </c>
      <c r="W238" s="205">
        <f t="shared" ref="W238" si="916">W202-SUM(W206:W235)+V238</f>
        <v>104.26958383376095</v>
      </c>
      <c r="X238" s="205">
        <f t="shared" ref="X238" si="917">X202-SUM(X206:X235)+W238</f>
        <v>102.13144524847212</v>
      </c>
      <c r="Y238" s="205">
        <f t="shared" ref="Y238" si="918">Y202-SUM(Y206:Y235)+X238</f>
        <v>99.99330666318329</v>
      </c>
      <c r="Z238" s="205">
        <f t="shared" ref="Z238" si="919">Z202-SUM(Z206:Z235)+Y238</f>
        <v>97.855168077894461</v>
      </c>
      <c r="AA238" s="205">
        <f t="shared" ref="AA238" si="920">AA202-SUM(AA206:AA235)+Z238</f>
        <v>95.717029492605633</v>
      </c>
      <c r="AB238" s="205">
        <f t="shared" ref="AB238" si="921">AB202-SUM(AB206:AB235)+AA238</f>
        <v>93.578890907316804</v>
      </c>
      <c r="AC238" s="205">
        <f t="shared" ref="AC238" si="922">AC202-SUM(AC206:AC235)+AB238</f>
        <v>91.440752322027976</v>
      </c>
      <c r="AD238" s="205">
        <f t="shared" ref="AD238" si="923">AD202-SUM(AD206:AD235)+AC238</f>
        <v>89.302613736739147</v>
      </c>
      <c r="AE238" s="205">
        <f t="shared" ref="AE238" si="924">AE202-SUM(AE206:AE235)+AD238</f>
        <v>87.164475151450318</v>
      </c>
      <c r="AF238" s="205">
        <f t="shared" ref="AF238" si="925">AF202-SUM(AF206:AF235)+AE238</f>
        <v>85.02633656616149</v>
      </c>
      <c r="AG238" s="205">
        <f t="shared" ref="AG238" si="926">AG202-SUM(AG206:AG235)+AF238</f>
        <v>82.888197980872661</v>
      </c>
      <c r="AH238" s="205">
        <f t="shared" ref="AH238" si="927">AH202-SUM(AH206:AH235)+AG238</f>
        <v>80.750059395583833</v>
      </c>
      <c r="AI238" s="205">
        <f t="shared" ref="AI238" si="928">AI202-SUM(AI206:AI235)+AH238</f>
        <v>78.611920810295004</v>
      </c>
      <c r="AJ238" s="205">
        <f t="shared" ref="AJ238" si="929">AJ202-SUM(AJ206:AJ235)+AI238</f>
        <v>76.473782225006175</v>
      </c>
      <c r="AK238" s="205">
        <f t="shared" ref="AK238" si="930">AK202-SUM(AK206:AK235)+AJ238</f>
        <v>74.335643639717347</v>
      </c>
      <c r="AL238" s="205">
        <f t="shared" ref="AL238" si="931">AL202-SUM(AL206:AL235)+AK238</f>
        <v>72.197505054428518</v>
      </c>
      <c r="AM238" s="205">
        <f t="shared" ref="AM238" si="932">AM202-SUM(AM206:AM235)+AL238</f>
        <v>70.05936646913969</v>
      </c>
      <c r="AN238" s="205">
        <f t="shared" ref="AN238" si="933">AN202-SUM(AN206:AN235)+AM238</f>
        <v>67.921227883850861</v>
      </c>
      <c r="AO238" s="205">
        <f t="shared" ref="AO238" si="934">AO202-SUM(AO206:AO235)+AN238</f>
        <v>65.783089298562032</v>
      </c>
      <c r="AP238" s="205">
        <f t="shared" ref="AP238" si="935">AP202-SUM(AP206:AP235)+AO238</f>
        <v>63.644950713273204</v>
      </c>
      <c r="AQ238" s="205">
        <f t="shared" ref="AQ238" si="936">AQ202-SUM(AQ206:AQ235)+AP238</f>
        <v>61.506812127984375</v>
      </c>
      <c r="AR238" s="205">
        <f t="shared" ref="AR238" si="937">AR202-SUM(AR206:AR235)+AQ238</f>
        <v>59.368673542695547</v>
      </c>
      <c r="AS238" s="205">
        <f t="shared" ref="AS238" si="938">AS202-SUM(AS206:AS235)+AR238</f>
        <v>57.230534957406718</v>
      </c>
      <c r="AT238" s="205">
        <f t="shared" ref="AT238" si="939">AT202-SUM(AT206:AT235)+AS238</f>
        <v>55.092396372117889</v>
      </c>
      <c r="AU238" s="205">
        <f t="shared" ref="AU238" si="940">AU202-SUM(AU206:AU235)+AT238</f>
        <v>52.954257786829061</v>
      </c>
      <c r="AV238" s="205">
        <f t="shared" ref="AV238" si="941">AV202-SUM(AV206:AV235)+AU238</f>
        <v>50.816119201540232</v>
      </c>
      <c r="AW238" s="205">
        <f t="shared" ref="AW238" si="942">AW202-SUM(AW206:AW235)+AV238</f>
        <v>48.677980616251403</v>
      </c>
      <c r="AX238" s="205">
        <f t="shared" ref="AX238" si="943">AX202-SUM(AX206:AX235)+AW238</f>
        <v>46.539842030962575</v>
      </c>
      <c r="AY238" s="205">
        <f t="shared" ref="AY238" si="944">AY202-SUM(AY206:AY235)+AX238</f>
        <v>44.401703445673746</v>
      </c>
      <c r="AZ238" s="205">
        <f t="shared" ref="AZ238" si="945">AZ202-SUM(AZ206:AZ235)+AY238</f>
        <v>42.263564860384918</v>
      </c>
      <c r="BA238" s="205">
        <f t="shared" ref="BA238" si="946">BA202-SUM(BA206:BA235)+AZ238</f>
        <v>40.125426275096089</v>
      </c>
      <c r="BB238" s="205">
        <f t="shared" ref="BB238" si="947">BB202-SUM(BB206:BB235)+BA238</f>
        <v>37.98728768980726</v>
      </c>
      <c r="BC238" s="205">
        <f t="shared" ref="BC238" si="948">BC202-SUM(BC206:BC235)+BB238</f>
        <v>35.849149104518432</v>
      </c>
      <c r="BD238" s="205">
        <f t="shared" ref="BD238" si="949">BD202-SUM(BD206:BD235)+BC238</f>
        <v>33.711010519229603</v>
      </c>
      <c r="BE238" s="205">
        <f t="shared" ref="BE238" si="950">BE202-SUM(BE206:BE235)+BD238</f>
        <v>31.572871933940778</v>
      </c>
      <c r="BF238" s="205">
        <f t="shared" ref="BF238" si="951">BF202-SUM(BF206:BF235)+BE238</f>
        <v>29.434733348651953</v>
      </c>
      <c r="BG238" s="205">
        <f t="shared" ref="BG238" si="952">BG202-SUM(BG206:BG235)+BF238</f>
        <v>27.296594763363128</v>
      </c>
      <c r="BH238" s="205">
        <f t="shared" ref="BH238" si="953">BH202-SUM(BH206:BH235)+BG238</f>
        <v>25.158456178074303</v>
      </c>
      <c r="BI238" s="205">
        <f t="shared" ref="BI238" si="954">BI202-SUM(BI206:BI235)+BH238</f>
        <v>23.020317592785478</v>
      </c>
      <c r="BJ238" s="205">
        <f t="shared" ref="BJ238" si="955">BJ202-SUM(BJ206:BJ235)+BI238</f>
        <v>20.882179007496653</v>
      </c>
      <c r="BK238" s="205">
        <f t="shared" ref="BK238" si="956">BK202-SUM(BK206:BK235)+BJ238</f>
        <v>18.744040422207828</v>
      </c>
      <c r="BL238" s="205">
        <f t="shared" ref="BL238" si="957">BL202-SUM(BL206:BL235)+BK238</f>
        <v>16.605901836919003</v>
      </c>
      <c r="BM238" s="205">
        <f t="shared" ref="BM238" si="958">BM202-SUM(BM206:BM235)+BL238</f>
        <v>14.467763251630178</v>
      </c>
      <c r="BN238" s="205">
        <f t="shared" ref="BN238" si="959">BN202-SUM(BN206:BN235)+BM238</f>
        <v>12.329624666341353</v>
      </c>
      <c r="BO238" s="205">
        <f t="shared" ref="BO238" si="960">BO202-SUM(BO206:BO235)+BN238</f>
        <v>10.191486081052528</v>
      </c>
      <c r="BP238" s="205">
        <f t="shared" ref="BP238" si="961">BP202-SUM(BP206:BP235)+BO238</f>
        <v>8.0533474957637026</v>
      </c>
      <c r="BQ238" s="205">
        <f t="shared" ref="BQ238" si="962">BQ202-SUM(BQ206:BQ235)+BP238</f>
        <v>5.9152089104748766</v>
      </c>
      <c r="BR238" s="205">
        <f t="shared" ref="BR238" si="963">BR202-SUM(BR206:BR235)+BQ238</f>
        <v>3.777070325186044</v>
      </c>
      <c r="BS238" s="205">
        <f t="shared" ref="BS238" si="964">BS202-SUM(BS206:BS235)+BR238</f>
        <v>2.3379076186909353</v>
      </c>
      <c r="BT238" s="205">
        <f t="shared" ref="BT238" si="965">BT202-SUM(BT206:BT235)+BS238</f>
        <v>1.2594839415012034</v>
      </c>
      <c r="BU238" s="205">
        <f t="shared" ref="BU238" si="966">BU202-SUM(BU206:BU235)+BT238</f>
        <v>0.49574805446789383</v>
      </c>
      <c r="BV238" s="205">
        <f t="shared" ref="BV238" si="967">BV202-SUM(BV206:BV235)+BU238</f>
        <v>-1.0857981180834031E-13</v>
      </c>
      <c r="BW238" s="205">
        <f t="shared" ref="BW238" si="968">BW202-SUM(BW206:BW235)+BV238</f>
        <v>-1.0857981180834031E-13</v>
      </c>
      <c r="BX238" s="205">
        <f t="shared" ref="BX238" si="969">BX202-SUM(BX206:BX235)+BW238</f>
        <v>-1.0857981180834031E-13</v>
      </c>
      <c r="BY238" s="205">
        <f t="shared" ref="BY238" si="970">BY202-SUM(BY206:BY235)+BX238</f>
        <v>-1.0857981180834031E-13</v>
      </c>
      <c r="BZ238" s="205">
        <f t="shared" ref="BZ238" si="971">BZ202-SUM(BZ206:BZ235)+BY238</f>
        <v>-1.0857981180834031E-13</v>
      </c>
      <c r="CA238" s="205">
        <f t="shared" ref="CA238" si="972">CA202-SUM(CA206:CA235)+BZ238</f>
        <v>-1.0857981180834031E-13</v>
      </c>
      <c r="CB238" s="205">
        <f t="shared" ref="CB238" si="973">CB202-SUM(CB206:CB235)+CA238</f>
        <v>-1.0857981180834031E-13</v>
      </c>
      <c r="CC238" s="205">
        <f t="shared" ref="CC238" si="974">CC202-SUM(CC206:CC235)+CB238</f>
        <v>-1.0857981180834031E-13</v>
      </c>
      <c r="CD238" s="205">
        <f t="shared" ref="CD238" si="975">CD202-SUM(CD206:CD235)+CC238</f>
        <v>-1.0857981180834031E-13</v>
      </c>
      <c r="CE238" s="205">
        <f t="shared" ref="CE238" si="976">CE202-SUM(CE206:CE235)+CD238</f>
        <v>-1.0857981180834031E-13</v>
      </c>
      <c r="CF238" s="205">
        <f t="shared" ref="CF238" si="977">CF202-SUM(CF206:CF235)+CE238</f>
        <v>-1.0857981180834031E-13</v>
      </c>
    </row>
    <row r="239" spans="1:84" s="153" customFormat="1" ht="12.75" customHeight="1">
      <c r="A239"/>
      <c r="C239" s="164"/>
      <c r="D239" s="155" t="str">
        <f>"Total Closing RAB - "&amp;B185</f>
        <v>Total Closing RAB - Underground Distribution Cables</v>
      </c>
      <c r="E239" s="155" t="s">
        <v>185</v>
      </c>
      <c r="I239" s="31"/>
      <c r="J239" s="4">
        <f t="shared" ref="J239:BU239" si="978">J238+J198</f>
        <v>600.39404681630492</v>
      </c>
      <c r="K239" s="4">
        <f t="shared" si="978"/>
        <v>607.73793655257248</v>
      </c>
      <c r="L239" s="4">
        <f t="shared" si="978"/>
        <v>611.95801291059502</v>
      </c>
      <c r="M239" s="4">
        <f t="shared" si="978"/>
        <v>613.06140402299877</v>
      </c>
      <c r="N239" s="4">
        <f t="shared" si="978"/>
        <v>627.56242061699265</v>
      </c>
      <c r="O239" s="4">
        <f t="shared" si="978"/>
        <v>611.82280588844117</v>
      </c>
      <c r="P239" s="4">
        <f t="shared" si="978"/>
        <v>596.08319115988957</v>
      </c>
      <c r="Q239" s="4">
        <f t="shared" si="978"/>
        <v>580.34357643133808</v>
      </c>
      <c r="R239" s="4">
        <f t="shared" si="978"/>
        <v>564.60396170278659</v>
      </c>
      <c r="S239" s="4">
        <f t="shared" si="978"/>
        <v>548.8643469742351</v>
      </c>
      <c r="T239" s="4">
        <f t="shared" si="978"/>
        <v>533.12473224568362</v>
      </c>
      <c r="U239" s="4">
        <f t="shared" si="978"/>
        <v>517.38511751713202</v>
      </c>
      <c r="V239" s="4">
        <f t="shared" si="978"/>
        <v>501.64550278858053</v>
      </c>
      <c r="W239" s="4">
        <f t="shared" si="978"/>
        <v>485.90588806002904</v>
      </c>
      <c r="X239" s="4">
        <f t="shared" si="978"/>
        <v>470.1662733314775</v>
      </c>
      <c r="Y239" s="4">
        <f t="shared" si="978"/>
        <v>454.42665860292595</v>
      </c>
      <c r="Z239" s="4">
        <f t="shared" si="978"/>
        <v>438.68704387437447</v>
      </c>
      <c r="AA239" s="4">
        <f t="shared" si="978"/>
        <v>422.94742914582298</v>
      </c>
      <c r="AB239" s="4">
        <f t="shared" si="978"/>
        <v>407.20781441727144</v>
      </c>
      <c r="AC239" s="4">
        <f t="shared" si="978"/>
        <v>391.46819968871989</v>
      </c>
      <c r="AD239" s="4">
        <f t="shared" si="978"/>
        <v>375.7285849601684</v>
      </c>
      <c r="AE239" s="4">
        <f t="shared" si="978"/>
        <v>359.98897023161692</v>
      </c>
      <c r="AF239" s="4">
        <f t="shared" si="978"/>
        <v>344.24935550306537</v>
      </c>
      <c r="AG239" s="4">
        <f t="shared" si="978"/>
        <v>328.50974077451383</v>
      </c>
      <c r="AH239" s="4">
        <f t="shared" si="978"/>
        <v>312.77012604596229</v>
      </c>
      <c r="AI239" s="4">
        <f t="shared" si="978"/>
        <v>297.03051131741074</v>
      </c>
      <c r="AJ239" s="4">
        <f t="shared" si="978"/>
        <v>281.2908965888592</v>
      </c>
      <c r="AK239" s="4">
        <f t="shared" si="978"/>
        <v>265.55128186030765</v>
      </c>
      <c r="AL239" s="4">
        <f t="shared" si="978"/>
        <v>249.81166713175611</v>
      </c>
      <c r="AM239" s="4">
        <f t="shared" si="978"/>
        <v>234.07205240320457</v>
      </c>
      <c r="AN239" s="4">
        <f t="shared" si="978"/>
        <v>218.33243767465302</v>
      </c>
      <c r="AO239" s="4">
        <f t="shared" si="978"/>
        <v>202.59282294610148</v>
      </c>
      <c r="AP239" s="4">
        <f t="shared" si="978"/>
        <v>186.85320821754993</v>
      </c>
      <c r="AQ239" s="4">
        <f t="shared" si="978"/>
        <v>171.11359348899839</v>
      </c>
      <c r="AR239" s="4">
        <f t="shared" si="978"/>
        <v>155.37397876044685</v>
      </c>
      <c r="AS239" s="4">
        <f t="shared" si="978"/>
        <v>139.6343640318953</v>
      </c>
      <c r="AT239" s="4">
        <f t="shared" si="978"/>
        <v>123.89474930334376</v>
      </c>
      <c r="AU239" s="4">
        <f t="shared" si="978"/>
        <v>108.15513457479221</v>
      </c>
      <c r="AV239" s="4">
        <f t="shared" si="978"/>
        <v>92.41551984624067</v>
      </c>
      <c r="AW239" s="4">
        <f t="shared" si="978"/>
        <v>76.675905117689126</v>
      </c>
      <c r="AX239" s="4">
        <f t="shared" si="978"/>
        <v>60.936290389137589</v>
      </c>
      <c r="AY239" s="4">
        <f t="shared" si="978"/>
        <v>45.196675660586052</v>
      </c>
      <c r="AZ239" s="4">
        <f t="shared" si="978"/>
        <v>42.26356486038496</v>
      </c>
      <c r="BA239" s="4">
        <f t="shared" si="978"/>
        <v>40.125426275096132</v>
      </c>
      <c r="BB239" s="4">
        <f t="shared" si="978"/>
        <v>37.987287689807303</v>
      </c>
      <c r="BC239" s="4">
        <f t="shared" si="978"/>
        <v>35.849149104518474</v>
      </c>
      <c r="BD239" s="4">
        <f t="shared" si="978"/>
        <v>33.711010519229646</v>
      </c>
      <c r="BE239" s="4">
        <f t="shared" si="978"/>
        <v>31.572871933940817</v>
      </c>
      <c r="BF239" s="4">
        <f t="shared" si="978"/>
        <v>29.434733348651992</v>
      </c>
      <c r="BG239" s="4">
        <f t="shared" si="978"/>
        <v>27.296594763363167</v>
      </c>
      <c r="BH239" s="4">
        <f t="shared" si="978"/>
        <v>25.158456178074342</v>
      </c>
      <c r="BI239" s="4">
        <f t="shared" si="978"/>
        <v>23.020317592785517</v>
      </c>
      <c r="BJ239" s="4">
        <f t="shared" si="978"/>
        <v>20.882179007496692</v>
      </c>
      <c r="BK239" s="4">
        <f t="shared" si="978"/>
        <v>18.744040422207867</v>
      </c>
      <c r="BL239" s="4">
        <f t="shared" si="978"/>
        <v>16.605901836919042</v>
      </c>
      <c r="BM239" s="4">
        <f t="shared" si="978"/>
        <v>14.467763251630217</v>
      </c>
      <c r="BN239" s="4">
        <f t="shared" si="978"/>
        <v>12.329624666341392</v>
      </c>
      <c r="BO239" s="4">
        <f t="shared" si="978"/>
        <v>10.191486081052567</v>
      </c>
      <c r="BP239" s="4">
        <f t="shared" si="978"/>
        <v>8.0533474957637416</v>
      </c>
      <c r="BQ239" s="4">
        <f t="shared" si="978"/>
        <v>5.9152089104749157</v>
      </c>
      <c r="BR239" s="4">
        <f t="shared" si="978"/>
        <v>3.7770703251860831</v>
      </c>
      <c r="BS239" s="4">
        <f t="shared" si="978"/>
        <v>2.3379076186909744</v>
      </c>
      <c r="BT239" s="4">
        <f t="shared" si="978"/>
        <v>1.2594839415012424</v>
      </c>
      <c r="BU239" s="4">
        <f t="shared" si="978"/>
        <v>0.49574805446793291</v>
      </c>
      <c r="BV239" s="4">
        <f t="shared" ref="BV239:CF239" si="979">BV238+BV198</f>
        <v>-6.9499961341534799E-14</v>
      </c>
      <c r="BW239" s="4">
        <f t="shared" si="979"/>
        <v>-6.9499961341534799E-14</v>
      </c>
      <c r="BX239" s="4">
        <f t="shared" si="979"/>
        <v>-6.9499961341534799E-14</v>
      </c>
      <c r="BY239" s="4">
        <f t="shared" si="979"/>
        <v>-6.9499961341534799E-14</v>
      </c>
      <c r="BZ239" s="4">
        <f t="shared" si="979"/>
        <v>-6.9499961341534799E-14</v>
      </c>
      <c r="CA239" s="4">
        <f t="shared" si="979"/>
        <v>-6.9499961341534799E-14</v>
      </c>
      <c r="CB239" s="4">
        <f t="shared" si="979"/>
        <v>-6.9499961341534799E-14</v>
      </c>
      <c r="CC239" s="4">
        <f t="shared" si="979"/>
        <v>-6.9499961341534799E-14</v>
      </c>
      <c r="CD239" s="4">
        <f t="shared" si="979"/>
        <v>-6.9499961341534799E-14</v>
      </c>
      <c r="CE239" s="4">
        <f t="shared" si="979"/>
        <v>-6.9499961341534799E-14</v>
      </c>
      <c r="CF239" s="4">
        <f t="shared" si="979"/>
        <v>-6.9499961341534799E-14</v>
      </c>
    </row>
    <row r="240" spans="1:84" ht="12.75" customHeight="1">
      <c r="I240" s="31"/>
    </row>
    <row r="241" spans="1:2018" s="14" customFormat="1" ht="12.75" customHeight="1">
      <c r="A241"/>
      <c r="B241" s="16" t="str">
        <f>Inputs!C98</f>
        <v>Distribution Equipment</v>
      </c>
      <c r="C241" s="174"/>
      <c r="D241" s="19"/>
      <c r="E241" s="19"/>
      <c r="F241" s="15"/>
      <c r="G241" s="15"/>
      <c r="H241" s="15"/>
      <c r="I241" s="32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</row>
    <row r="242" spans="1:2018" ht="12.75" customHeight="1">
      <c r="B242" s="6"/>
      <c r="C242" s="175" t="s">
        <v>223</v>
      </c>
      <c r="I242" s="31">
        <f>INDEX(Inputs!$E$94:$E$121, MATCH(B241, Inputs!$C$94:$C$121,0))</f>
        <v>14.068616143307125</v>
      </c>
    </row>
    <row r="243" spans="1:2018" s="153" customFormat="1" ht="12.75" customHeight="1">
      <c r="A243"/>
      <c r="B243" s="6"/>
      <c r="C243" s="175" t="s">
        <v>222</v>
      </c>
      <c r="D243" s="155"/>
      <c r="E243" s="155"/>
      <c r="I243" s="33">
        <f>INDEX(Inputs!$F$94:$F$121, MATCH(B241, Inputs!$C$94:$C$121,0))</f>
        <v>34.292421697895492</v>
      </c>
    </row>
    <row r="244" spans="1:2018" ht="12.75" customHeight="1">
      <c r="B244" s="6"/>
      <c r="C244" s="175" t="s">
        <v>2</v>
      </c>
      <c r="I244" s="31">
        <f>INDEX(Inputs!$G$94:$G$121, MATCH(B241, Inputs!$C$94:$C$121,0))</f>
        <v>35</v>
      </c>
      <c r="P244"/>
    </row>
    <row r="245" spans="1:2018" ht="12.75" customHeight="1">
      <c r="B245" s="6"/>
      <c r="C245" s="175"/>
      <c r="I245" s="31"/>
    </row>
    <row r="246" spans="1:2018" ht="12.75" customHeight="1">
      <c r="C246" s="164" t="s">
        <v>3</v>
      </c>
      <c r="I246" s="31"/>
    </row>
    <row r="247" spans="1:2018" s="153" customFormat="1" ht="12.75" customHeight="1">
      <c r="A247"/>
      <c r="C247" s="164"/>
      <c r="D247" s="98" t="s">
        <v>203</v>
      </c>
      <c r="E247" s="98" t="s">
        <v>185</v>
      </c>
      <c r="F247" s="97"/>
      <c r="G247" s="97"/>
      <c r="H247" s="97"/>
      <c r="I247" s="99"/>
      <c r="J247" s="267">
        <f>IF(OR($I242=0,I254=0,$I242="n/a"),0,SIGN($I254)*MIN(ABS($I254/$I242), ABS($I254-SUM($I247:I247))))</f>
        <v>2.2432965310210236</v>
      </c>
      <c r="K247" s="267">
        <f>IF(OR($I242=0,J254=0,$I242="n/a"),0,SIGN($I254)*MIN(ABS($I254/$I242), ABS($I254-SUM($I247:J247))))</f>
        <v>2.2432965310210236</v>
      </c>
      <c r="L247" s="267">
        <f>IF(OR($I242=0,K254=0,$I242="n/a"),0,SIGN($I254)*MIN(ABS($I254/$I242), ABS($I254-SUM($I247:K247))))</f>
        <v>2.2432965310210236</v>
      </c>
      <c r="M247" s="267">
        <f>IF(OR($I242=0,L254=0,$I242="n/a"),0,SIGN($I254)*MIN(ABS($I254/$I242), ABS($I254-SUM($I247:L247))))</f>
        <v>2.2432965310210236</v>
      </c>
      <c r="N247" s="267">
        <f>IF(OR($I242=0,M254=0,$I242="n/a"),0,SIGN($I254)*MIN(ABS($I254/$I242), ABS($I254-SUM($I247:M247))))</f>
        <v>2.2432965310210236</v>
      </c>
      <c r="O247" s="105">
        <f>IF(OR($I242=0,N254=0,$I242="n/a"),0,SIGN($I254)*MIN(ABS($I254/$I242), ABS($I254-SUM($I247:N247))))</f>
        <v>2.2432965310210236</v>
      </c>
      <c r="P247" s="105">
        <f>IF(OR($I242=0,O254=0,$I242="n/a"),0,SIGN($I254)*MIN(ABS($I254/$I242), ABS($I254-SUM($I247:O247))))</f>
        <v>2.2432965310210236</v>
      </c>
      <c r="Q247" s="105">
        <f>IF(OR($I242=0,P254=0,$I242="n/a"),0,SIGN($I254)*MIN(ABS($I254/$I242), ABS($I254-SUM($I247:P247))))</f>
        <v>2.2432965310210236</v>
      </c>
      <c r="R247" s="105">
        <f>IF(OR($I242=0,Q254=0,$I242="n/a"),0,SIGN($I254)*MIN(ABS($I254/$I242), ABS($I254-SUM($I247:Q247))))</f>
        <v>2.2432965310210236</v>
      </c>
      <c r="S247" s="105">
        <f>IF(OR($I242=0,R254=0,$I242="n/a"),0,SIGN($I254)*MIN(ABS($I254/$I242), ABS($I254-SUM($I247:R247))))</f>
        <v>2.2432965310210236</v>
      </c>
      <c r="T247" s="105">
        <f>IF(OR($I242=0,S254=0,$I242="n/a"),0,SIGN($I254)*MIN(ABS($I254/$I242), ABS($I254-SUM($I247:S247))))</f>
        <v>2.2432965310210236</v>
      </c>
      <c r="U247" s="105">
        <f>IF(OR($I242=0,T254=0,$I242="n/a"),0,SIGN($I254)*MIN(ABS($I254/$I242), ABS($I254-SUM($I247:T247))))</f>
        <v>2.2432965310210236</v>
      </c>
      <c r="V247" s="105">
        <f>IF(OR($I242=0,U254=0,$I242="n/a"),0,SIGN($I254)*MIN(ABS($I254/$I242), ABS($I254-SUM($I247:U247))))</f>
        <v>2.2432965310210236</v>
      </c>
      <c r="W247" s="105">
        <f>IF(OR($I242=0,V254=0,$I242="n/a"),0,SIGN($I254)*MIN(ABS($I254/$I242), ABS($I254-SUM($I247:V247))))</f>
        <v>2.2432965310210236</v>
      </c>
      <c r="X247" s="105">
        <f>IF(OR($I242=0,W254=0,$I242="n/a"),0,SIGN($I254)*MIN(ABS($I254/$I242), ABS($I254-SUM($I247:W247))))</f>
        <v>0.15392635625291717</v>
      </c>
      <c r="Y247" s="105">
        <f>IF(OR($I242=0,X254=0,$I242="n/a"),0,SIGN($I254)*MIN(ABS($I254/$I242), ABS($I254-SUM($I247:X247))))</f>
        <v>0</v>
      </c>
      <c r="Z247" s="105">
        <f>IF(OR($I242=0,Y254=0,$I242="n/a"),0,SIGN($I254)*MIN(ABS($I254/$I242), ABS($I254-SUM($I247:Y247))))</f>
        <v>0</v>
      </c>
      <c r="AA247" s="105">
        <f>IF(OR($I242=0,Z254=0,$I242="n/a"),0,SIGN($I254)*MIN(ABS($I254/$I242), ABS($I254-SUM($I247:Z247))))</f>
        <v>0</v>
      </c>
      <c r="AB247" s="105">
        <f>IF(OR($I242=0,AA254=0,$I242="n/a"),0,SIGN($I254)*MIN(ABS($I254/$I242), ABS($I254-SUM($I247:AA247))))</f>
        <v>0</v>
      </c>
      <c r="AC247" s="105">
        <f>IF(OR($I242=0,AB254=0,$I242="n/a"),0,SIGN($I254)*MIN(ABS($I254/$I242), ABS($I254-SUM($I247:AB247))))</f>
        <v>0</v>
      </c>
      <c r="AD247" s="105">
        <f>IF(OR($I242=0,AC254=0,$I242="n/a"),0,SIGN($I254)*MIN(ABS($I254/$I242), ABS($I254-SUM($I247:AC247))))</f>
        <v>0</v>
      </c>
      <c r="AE247" s="105">
        <f>IF(OR($I242=0,AD254=0,$I242="n/a"),0,SIGN($I254)*MIN(ABS($I254/$I242), ABS($I254-SUM($I247:AD247))))</f>
        <v>0</v>
      </c>
      <c r="AF247" s="105">
        <f>IF(OR($I242=0,AE254=0,$I242="n/a"),0,SIGN($I254)*MIN(ABS($I254/$I242), ABS($I254-SUM($I247:AE247))))</f>
        <v>0</v>
      </c>
      <c r="AG247" s="105">
        <f>IF(OR($I242=0,AF254=0,$I242="n/a"),0,SIGN($I254)*MIN(ABS($I254/$I242), ABS($I254-SUM($I247:AF247))))</f>
        <v>0</v>
      </c>
      <c r="AH247" s="105">
        <f>IF(OR($I242=0,AG254=0,$I242="n/a"),0,SIGN($I254)*MIN(ABS($I254/$I242), ABS($I254-SUM($I247:AG247))))</f>
        <v>0</v>
      </c>
      <c r="AI247" s="105">
        <f>IF(OR($I242=0,AH254=0,$I242="n/a"),0,SIGN($I254)*MIN(ABS($I254/$I242), ABS($I254-SUM($I247:AH247))))</f>
        <v>0</v>
      </c>
      <c r="AJ247" s="105">
        <f>IF(OR($I242=0,AI254=0,$I242="n/a"),0,SIGN($I254)*MIN(ABS($I254/$I242), ABS($I254-SUM($I247:AI247))))</f>
        <v>0</v>
      </c>
      <c r="AK247" s="105">
        <f>IF(OR($I242=0,AJ254=0,$I242="n/a"),0,SIGN($I254)*MIN(ABS($I254/$I242), ABS($I254-SUM($I247:AJ247))))</f>
        <v>0</v>
      </c>
      <c r="AL247" s="105">
        <f>IF(OR($I242=0,AK254=0,$I242="n/a"),0,SIGN($I254)*MIN(ABS($I254/$I242), ABS($I254-SUM($I247:AK247))))</f>
        <v>0</v>
      </c>
      <c r="AM247" s="105">
        <f>IF(OR($I242=0,AL254=0,$I242="n/a"),0,SIGN($I254)*MIN(ABS($I254/$I242), ABS($I254-SUM($I247:AL247))))</f>
        <v>0</v>
      </c>
      <c r="AN247" s="105">
        <f>IF(OR($I242=0,AM254=0,$I242="n/a"),0,SIGN($I254)*MIN(ABS($I254/$I242), ABS($I254-SUM($I247:AM247))))</f>
        <v>0</v>
      </c>
      <c r="AO247" s="105">
        <f>IF(OR($I242=0,AN254=0,$I242="n/a"),0,SIGN($I254)*MIN(ABS($I254/$I242), ABS($I254-SUM($I247:AN247))))</f>
        <v>0</v>
      </c>
      <c r="AP247" s="105">
        <f>IF(OR($I242=0,AO254=0,$I242="n/a"),0,SIGN($I254)*MIN(ABS($I254/$I242), ABS($I254-SUM($I247:AO247))))</f>
        <v>0</v>
      </c>
      <c r="AQ247" s="105">
        <f>IF(OR($I242=0,AP254=0,$I242="n/a"),0,SIGN($I254)*MIN(ABS($I254/$I242), ABS($I254-SUM($I247:AP247))))</f>
        <v>0</v>
      </c>
      <c r="AR247" s="105">
        <f>IF(OR($I242=0,AQ254=0,$I242="n/a"),0,SIGN($I254)*MIN(ABS($I254/$I242), ABS($I254-SUM($I247:AQ247))))</f>
        <v>0</v>
      </c>
      <c r="AS247" s="105">
        <f>IF(OR($I242=0,AR254=0,$I242="n/a"),0,SIGN($I254)*MIN(ABS($I254/$I242), ABS($I254-SUM($I247:AR247))))</f>
        <v>0</v>
      </c>
      <c r="AT247" s="105">
        <f>IF(OR($I242=0,AS254=0,$I242="n/a"),0,SIGN($I254)*MIN(ABS($I254/$I242), ABS($I254-SUM($I247:AS247))))</f>
        <v>0</v>
      </c>
      <c r="AU247" s="105">
        <f>IF(OR($I242=0,AT254=0,$I242="n/a"),0,SIGN($I254)*MIN(ABS($I254/$I242), ABS($I254-SUM($I247:AT247))))</f>
        <v>0</v>
      </c>
      <c r="AV247" s="105">
        <f>IF(OR($I242=0,AU254=0,$I242="n/a"),0,SIGN($I254)*MIN(ABS($I254/$I242), ABS($I254-SUM($I247:AU247))))</f>
        <v>0</v>
      </c>
      <c r="AW247" s="105">
        <f>IF(OR($I242=0,AV254=0,$I242="n/a"),0,SIGN($I254)*MIN(ABS($I254/$I242), ABS($I254-SUM($I247:AV247))))</f>
        <v>0</v>
      </c>
      <c r="AX247" s="105">
        <f>IF(OR($I242=0,AW254=0,$I242="n/a"),0,SIGN($I254)*MIN(ABS($I254/$I242), ABS($I254-SUM($I247:AW247))))</f>
        <v>0</v>
      </c>
      <c r="AY247" s="105">
        <f>IF(OR($I242=0,AX254=0,$I242="n/a"),0,SIGN($I254)*MIN(ABS($I254/$I242), ABS($I254-SUM($I247:AX247))))</f>
        <v>0</v>
      </c>
      <c r="AZ247" s="105">
        <f>IF(OR($I242=0,AY254=0,$I242="n/a"),0,SIGN($I254)*MIN(ABS($I254/$I242), ABS($I254-SUM($I247:AY247))))</f>
        <v>0</v>
      </c>
      <c r="BA247" s="105">
        <f>IF(OR($I242=0,AZ254=0,$I242="n/a"),0,SIGN($I254)*MIN(ABS($I254/$I242), ABS($I254-SUM($I247:AZ247))))</f>
        <v>0</v>
      </c>
      <c r="BB247" s="105">
        <f>IF(OR($I242=0,BA254=0,$I242="n/a"),0,SIGN($I254)*MIN(ABS($I254/$I242), ABS($I254-SUM($I247:BA247))))</f>
        <v>0</v>
      </c>
      <c r="BC247" s="105">
        <f>IF(OR($I242=0,BB254=0,$I242="n/a"),0,SIGN($I254)*MIN(ABS($I254/$I242), ABS($I254-SUM($I247:BB247))))</f>
        <v>0</v>
      </c>
      <c r="BD247" s="105">
        <f>IF(OR($I242=0,BC254=0,$I242="n/a"),0,SIGN($I254)*MIN(ABS($I254/$I242), ABS($I254-SUM($I247:BC247))))</f>
        <v>0</v>
      </c>
      <c r="BE247" s="105">
        <f>IF(OR($I242=0,BD254=0,$I242="n/a"),0,SIGN($I254)*MIN(ABS($I254/$I242), ABS($I254-SUM($I247:BD247))))</f>
        <v>0</v>
      </c>
      <c r="BF247" s="105">
        <f>IF(OR($I242=0,BE254=0,$I242="n/a"),0,SIGN($I254)*MIN(ABS($I254/$I242), ABS($I254-SUM($I247:BE247))))</f>
        <v>0</v>
      </c>
      <c r="BG247" s="105">
        <f>IF(OR($I242=0,BF254=0,$I242="n/a"),0,SIGN($I254)*MIN(ABS($I254/$I242), ABS($I254-SUM($I247:BF247))))</f>
        <v>0</v>
      </c>
      <c r="BH247" s="105">
        <f>IF(OR($I242=0,BG254=0,$I242="n/a"),0,SIGN($I254)*MIN(ABS($I254/$I242), ABS($I254-SUM($I247:BG247))))</f>
        <v>0</v>
      </c>
      <c r="BI247" s="105">
        <f>IF(OR($I242=0,BH254=0,$I242="n/a"),0,SIGN($I254)*MIN(ABS($I254/$I242), ABS($I254-SUM($I247:BH247))))</f>
        <v>0</v>
      </c>
      <c r="BJ247" s="105">
        <f>IF(OR($I242=0,BI254=0,$I242="n/a"),0,SIGN($I254)*MIN(ABS($I254/$I242), ABS($I254-SUM($I247:BI247))))</f>
        <v>0</v>
      </c>
      <c r="BK247" s="105">
        <f>IF(OR($I242=0,BJ254=0,$I242="n/a"),0,SIGN($I254)*MIN(ABS($I254/$I242), ABS($I254-SUM($I247:BJ247))))</f>
        <v>0</v>
      </c>
      <c r="BL247" s="105">
        <f>IF(OR($I242=0,BK254=0,$I242="n/a"),0,SIGN($I254)*MIN(ABS($I254/$I242), ABS($I254-SUM($I247:BK247))))</f>
        <v>0</v>
      </c>
      <c r="BM247" s="105">
        <f>IF(OR($I242=0,BL254=0,$I242="n/a"),0,SIGN($I254)*MIN(ABS($I254/$I242), ABS($I254-SUM($I247:BL247))))</f>
        <v>0</v>
      </c>
      <c r="BN247" s="105">
        <f>IF(OR($I242=0,BM254=0,$I242="n/a"),0,SIGN($I254)*MIN(ABS($I254/$I242), ABS($I254-SUM($I247:BM247))))</f>
        <v>0</v>
      </c>
      <c r="BO247" s="105">
        <f>IF(OR($I242=0,BN254=0,$I242="n/a"),0,SIGN($I254)*MIN(ABS($I254/$I242), ABS($I254-SUM($I247:BN247))))</f>
        <v>0</v>
      </c>
      <c r="BP247" s="105">
        <f>IF(OR($I242=0,BO254=0,$I242="n/a"),0,SIGN($I254)*MIN(ABS($I254/$I242), ABS($I254-SUM($I247:BO247))))</f>
        <v>0</v>
      </c>
      <c r="BQ247" s="105">
        <f>IF(OR($I242=0,BP254=0,$I242="n/a"),0,SIGN($I254)*MIN(ABS($I254/$I242), ABS($I254-SUM($I247:BP247))))</f>
        <v>0</v>
      </c>
      <c r="BR247" s="105">
        <f>IF(OR($I242=0,BQ254=0,$I242="n/a"),0,SIGN($I254)*MIN(ABS($I254/$I242), ABS($I254-SUM($I247:BQ247))))</f>
        <v>0</v>
      </c>
      <c r="BS247" s="105">
        <f>IF(OR($I242=0,BR254=0,$I242="n/a"),0,SIGN($I254)*MIN(ABS($I254/$I242), ABS($I254-SUM($I247:BR247))))</f>
        <v>0</v>
      </c>
      <c r="BT247" s="105">
        <f>IF(OR($I242=0,BS254=0,$I242="n/a"),0,SIGN($I254)*MIN(ABS($I254/$I242), ABS($I254-SUM($I247:BS247))))</f>
        <v>0</v>
      </c>
      <c r="BU247" s="105">
        <f>IF(OR($I242=0,BT254=0,$I242="n/a"),0,SIGN($I254)*MIN(ABS($I254/$I242), ABS($I254-SUM($I247:BT247))))</f>
        <v>0</v>
      </c>
      <c r="BV247" s="105">
        <f>IF(OR($I242=0,BU254=0,$I242="n/a"),0,SIGN($I254)*MIN(ABS($I254/$I242), ABS($I254-SUM($I247:BU247))))</f>
        <v>0</v>
      </c>
      <c r="BW247" s="105">
        <f>IF(OR($I242=0,BV254=0,$I242="n/a"),0,SIGN($I254)*MIN(ABS($I254/$I242), ABS($I254-SUM($I247:BV247))))</f>
        <v>0</v>
      </c>
      <c r="BX247" s="105">
        <f>IF(OR($I242=0,BW254=0,$I242="n/a"),0,SIGN($I254)*MIN(ABS($I254/$I242), ABS($I254-SUM($I247:BW247))))</f>
        <v>0</v>
      </c>
      <c r="BY247" s="105">
        <f>IF(OR($I242=0,BX254=0,$I242="n/a"),0,SIGN($I254)*MIN(ABS($I254/$I242), ABS($I254-SUM($I247:BX247))))</f>
        <v>0</v>
      </c>
      <c r="BZ247" s="105">
        <f>IF(OR($I242=0,BY254=0,$I242="n/a"),0,SIGN($I254)*MIN(ABS($I254/$I242), ABS($I254-SUM($I247:BY247))))</f>
        <v>0</v>
      </c>
      <c r="CA247" s="105">
        <f>IF(OR($I242=0,BZ254=0,$I242="n/a"),0,SIGN($I254)*MIN(ABS($I254/$I242), ABS($I254-SUM($I247:BZ247))))</f>
        <v>0</v>
      </c>
      <c r="CB247" s="105">
        <f>IF(OR($I242=0,CA254=0,$I242="n/a"),0,SIGN($I254)*MIN(ABS($I254/$I242), ABS($I254-SUM($I247:CA247))))</f>
        <v>0</v>
      </c>
      <c r="CC247" s="105">
        <f>IF(OR($I242=0,CB254=0,$I242="n/a"),0,SIGN($I254)*MIN(ABS($I254/$I242), ABS($I254-SUM($I247:CB247))))</f>
        <v>0</v>
      </c>
      <c r="CD247" s="105">
        <f>IF(OR($I242=0,CC254=0,$I242="n/a"),0,SIGN($I254)*MIN(ABS($I254/$I242), ABS($I254-SUM($I247:CC247))))</f>
        <v>0</v>
      </c>
      <c r="CE247" s="105">
        <f>IF(OR($I242=0,CD254=0,$I242="n/a"),0,SIGN($I254)*MIN(ABS($I254/$I242), ABS($I254-SUM($I247:CD247))))</f>
        <v>0</v>
      </c>
      <c r="CF247" s="105">
        <f>IF(OR($I242=0,CE254=0,$I242="n/a"),0,SIGN($I254)*MIN(ABS($I254/$I242), ABS($I254-SUM($I247:CE247))))</f>
        <v>0</v>
      </c>
    </row>
    <row r="248" spans="1:2018" s="153" customFormat="1" ht="12.75" customHeight="1">
      <c r="A248"/>
      <c r="C248" s="164"/>
      <c r="D248" s="98" t="s">
        <v>208</v>
      </c>
      <c r="E248" s="98"/>
      <c r="F248" s="97"/>
      <c r="G248" s="97"/>
      <c r="H248" s="97"/>
      <c r="I248" s="99"/>
      <c r="J248" s="267">
        <f>IF(OR($I243=0,I255=0,$I243="n/a"),0,SIGN($I255)*MIN(ABS($I255/$I243), ABS($I255-SUM($I248:I248))))</f>
        <v>1.8024402823457639</v>
      </c>
      <c r="K248" s="267">
        <f>IF(OR($I243=0,J255=0,$I243="n/a"),0,SIGN($I255)*MIN(ABS($I255/$I243), ABS($I255-SUM($I248:J248))))</f>
        <v>1.8024402823457639</v>
      </c>
      <c r="L248" s="267">
        <f>IF(OR($I243=0,K255=0,$I243="n/a"),0,SIGN($I255)*MIN(ABS($I255/$I243), ABS($I255-SUM($I248:K248))))</f>
        <v>1.8024402823457639</v>
      </c>
      <c r="M248" s="267">
        <f>IF(OR($I243=0,L255=0,$I243="n/a"),0,SIGN($I255)*MIN(ABS($I255/$I243), ABS($I255-SUM($I248:L248))))</f>
        <v>1.8024402823457639</v>
      </c>
      <c r="N248" s="267">
        <f>IF(OR($I243=0,M255=0,$I243="n/a"),0,SIGN($I255)*MIN(ABS($I255/$I243), ABS($I255-SUM($I248:M248))))</f>
        <v>1.8024402823457639</v>
      </c>
      <c r="O248" s="267">
        <f>IF(OR($I243=0,N255=0,$I243="n/a"),0,SIGN($I255)*MIN(ABS($I255/$I243), ABS($I255-SUM($I248:N248))))</f>
        <v>1.8024402823457639</v>
      </c>
      <c r="P248" s="267">
        <f>IF(OR($I243=0,O255=0,$I243="n/a"),0,SIGN($I255)*MIN(ABS($I255/$I243), ABS($I255-SUM($I248:O248))))</f>
        <v>1.8024402823457639</v>
      </c>
      <c r="Q248" s="267">
        <f>IF(OR($I243=0,P255=0,$I243="n/a"),0,SIGN($I255)*MIN(ABS($I255/$I243), ABS($I255-SUM($I248:P248))))</f>
        <v>1.8024402823457639</v>
      </c>
      <c r="R248" s="267">
        <f>IF(OR($I243=0,Q255=0,$I243="n/a"),0,SIGN($I255)*MIN(ABS($I255/$I243), ABS($I255-SUM($I248:Q248))))</f>
        <v>1.8024402823457639</v>
      </c>
      <c r="S248" s="267">
        <f>IF(OR($I243=0,R255=0,$I243="n/a"),0,SIGN($I255)*MIN(ABS($I255/$I243), ABS($I255-SUM($I248:R248))))</f>
        <v>1.8024402823457639</v>
      </c>
      <c r="T248" s="267">
        <f>IF(OR($I243=0,S255=0,$I243="n/a"),0,SIGN($I255)*MIN(ABS($I255/$I243), ABS($I255-SUM($I248:S248))))</f>
        <v>1.8024402823457639</v>
      </c>
      <c r="U248" s="267">
        <f>IF(OR($I243=0,T255=0,$I243="n/a"),0,SIGN($I255)*MIN(ABS($I255/$I243), ABS($I255-SUM($I248:T248))))</f>
        <v>1.8024402823457639</v>
      </c>
      <c r="V248" s="267">
        <f>IF(OR($I243=0,U255=0,$I243="n/a"),0,SIGN($I255)*MIN(ABS($I255/$I243), ABS($I255-SUM($I248:U248))))</f>
        <v>1.8024402823457639</v>
      </c>
      <c r="W248" s="267">
        <f>IF(OR($I243=0,V255=0,$I243="n/a"),0,SIGN($I255)*MIN(ABS($I255/$I243), ABS($I255-SUM($I248:V248))))</f>
        <v>1.8024402823457639</v>
      </c>
      <c r="X248" s="267">
        <f>IF(OR($I243=0,W255=0,$I243="n/a"),0,SIGN($I255)*MIN(ABS($I255/$I243), ABS($I255-SUM($I248:W248))))</f>
        <v>1.8024402823457639</v>
      </c>
      <c r="Y248" s="267">
        <f>IF(OR($I243=0,X255=0,$I243="n/a"),0,SIGN($I255)*MIN(ABS($I255/$I243), ABS($I255-SUM($I248:X248))))</f>
        <v>1.8024402823457639</v>
      </c>
      <c r="Z248" s="267">
        <f>IF(OR($I243=0,Y255=0,$I243="n/a"),0,SIGN($I255)*MIN(ABS($I255/$I243), ABS($I255-SUM($I248:Y248))))</f>
        <v>1.8024402823457639</v>
      </c>
      <c r="AA248" s="267">
        <f>IF(OR($I243=0,Z255=0,$I243="n/a"),0,SIGN($I255)*MIN(ABS($I255/$I243), ABS($I255-SUM($I248:Z248))))</f>
        <v>1.8024402823457639</v>
      </c>
      <c r="AB248" s="267">
        <f>IF(OR($I243=0,AA255=0,$I243="n/a"),0,SIGN($I255)*MIN(ABS($I255/$I243), ABS($I255-SUM($I248:AA248))))</f>
        <v>1.8024402823457639</v>
      </c>
      <c r="AC248" s="267">
        <f>IF(OR($I243=0,AB255=0,$I243="n/a"),0,SIGN($I255)*MIN(ABS($I255/$I243), ABS($I255-SUM($I248:AB248))))</f>
        <v>1.8024402823457639</v>
      </c>
      <c r="AD248" s="267">
        <f>IF(OR($I243=0,AC255=0,$I243="n/a"),0,SIGN($I255)*MIN(ABS($I255/$I243), ABS($I255-SUM($I248:AC248))))</f>
        <v>1.8024402823457639</v>
      </c>
      <c r="AE248" s="267">
        <f>IF(OR($I243=0,AD255=0,$I243="n/a"),0,SIGN($I255)*MIN(ABS($I255/$I243), ABS($I255-SUM($I248:AD248))))</f>
        <v>1.8024402823457639</v>
      </c>
      <c r="AF248" s="267">
        <f>IF(OR($I243=0,AE255=0,$I243="n/a"),0,SIGN($I255)*MIN(ABS($I255/$I243), ABS($I255-SUM($I248:AE248))))</f>
        <v>1.8024402823457639</v>
      </c>
      <c r="AG248" s="267">
        <f>IF(OR($I243=0,AF255=0,$I243="n/a"),0,SIGN($I255)*MIN(ABS($I255/$I243), ABS($I255-SUM($I248:AF248))))</f>
        <v>1.8024402823457639</v>
      </c>
      <c r="AH248" s="267">
        <f>IF(OR($I243=0,AG255=0,$I243="n/a"),0,SIGN($I255)*MIN(ABS($I255/$I243), ABS($I255-SUM($I248:AG248))))</f>
        <v>1.8024402823457639</v>
      </c>
      <c r="AI248" s="267">
        <f>IF(OR($I243=0,AH255=0,$I243="n/a"),0,SIGN($I255)*MIN(ABS($I255/$I243), ABS($I255-SUM($I248:AH248))))</f>
        <v>1.8024402823457639</v>
      </c>
      <c r="AJ248" s="267">
        <f>IF(OR($I243=0,AI255=0,$I243="n/a"),0,SIGN($I255)*MIN(ABS($I255/$I243), ABS($I255-SUM($I248:AI248))))</f>
        <v>1.8024402823457639</v>
      </c>
      <c r="AK248" s="267">
        <f>IF(OR($I243=0,AJ255=0,$I243="n/a"),0,SIGN($I255)*MIN(ABS($I255/$I243), ABS($I255-SUM($I248:AJ248))))</f>
        <v>1.8024402823457639</v>
      </c>
      <c r="AL248" s="267">
        <f>IF(OR($I243=0,AK255=0,$I243="n/a"),0,SIGN($I255)*MIN(ABS($I255/$I243), ABS($I255-SUM($I248:AK248))))</f>
        <v>1.8024402823457639</v>
      </c>
      <c r="AM248" s="267">
        <f>IF(OR($I243=0,AL255=0,$I243="n/a"),0,SIGN($I255)*MIN(ABS($I255/$I243), ABS($I255-SUM($I248:AL248))))</f>
        <v>1.8024402823457639</v>
      </c>
      <c r="AN248" s="267">
        <f>IF(OR($I243=0,AM255=0,$I243="n/a"),0,SIGN($I255)*MIN(ABS($I255/$I243), ABS($I255-SUM($I248:AM248))))</f>
        <v>1.8024402823457639</v>
      </c>
      <c r="AO248" s="267">
        <f>IF(OR($I243=0,AN255=0,$I243="n/a"),0,SIGN($I255)*MIN(ABS($I255/$I243), ABS($I255-SUM($I248:AN248))))</f>
        <v>1.8024402823457639</v>
      </c>
      <c r="AP248" s="267">
        <f>IF(OR($I243=0,AO255=0,$I243="n/a"),0,SIGN($I255)*MIN(ABS($I255/$I243), ABS($I255-SUM($I248:AO248))))</f>
        <v>1.8024402823457639</v>
      </c>
      <c r="AQ248" s="267">
        <f>IF(OR($I243=0,AP255=0,$I243="n/a"),0,SIGN($I255)*MIN(ABS($I255/$I243), ABS($I255-SUM($I248:AP248))))</f>
        <v>1.8024402823457639</v>
      </c>
      <c r="AR248" s="267">
        <f>IF(OR($I243=0,AQ255=0,$I243="n/a"),0,SIGN($I255)*MIN(ABS($I255/$I243), ABS($I255-SUM($I248:AQ248))))</f>
        <v>0.52707264771878215</v>
      </c>
      <c r="AS248" s="267">
        <f>IF(OR($I243=0,AR255=0,$I243="n/a"),0,SIGN($I255)*MIN(ABS($I255/$I243), ABS($I255-SUM($I248:AR248))))</f>
        <v>0</v>
      </c>
      <c r="AT248" s="267">
        <f>IF(OR($I243=0,AS255=0,$I243="n/a"),0,SIGN($I255)*MIN(ABS($I255/$I243), ABS($I255-SUM($I248:AS248))))</f>
        <v>0</v>
      </c>
      <c r="AU248" s="267">
        <f>IF(OR($I243=0,AT255=0,$I243="n/a"),0,SIGN($I255)*MIN(ABS($I255/$I243), ABS($I255-SUM($I248:AT248))))</f>
        <v>0</v>
      </c>
      <c r="AV248" s="267">
        <f>IF(OR($I243=0,AU255=0,$I243="n/a"),0,SIGN($I255)*MIN(ABS($I255/$I243), ABS($I255-SUM($I248:AU248))))</f>
        <v>0</v>
      </c>
      <c r="AW248" s="267">
        <f>IF(OR($I243=0,AV255=0,$I243="n/a"),0,SIGN($I255)*MIN(ABS($I255/$I243), ABS($I255-SUM($I248:AV248))))</f>
        <v>0</v>
      </c>
      <c r="AX248" s="267">
        <f>IF(OR($I243=0,AW255=0,$I243="n/a"),0,SIGN($I255)*MIN(ABS($I255/$I243), ABS($I255-SUM($I248:AW248))))</f>
        <v>0</v>
      </c>
      <c r="AY248" s="267">
        <f>IF(OR($I243=0,AX255=0,$I243="n/a"),0,SIGN($I255)*MIN(ABS($I255/$I243), ABS($I255-SUM($I248:AX248))))</f>
        <v>0</v>
      </c>
      <c r="AZ248" s="267">
        <f>IF(OR($I243=0,AY255=0,$I243="n/a"),0,SIGN($I255)*MIN(ABS($I255/$I243), ABS($I255-SUM($I248:AY248))))</f>
        <v>0</v>
      </c>
      <c r="BA248" s="267">
        <f>IF(OR($I243=0,AZ255=0,$I243="n/a"),0,SIGN($I255)*MIN(ABS($I255/$I243), ABS($I255-SUM($I248:AZ248))))</f>
        <v>0</v>
      </c>
      <c r="BB248" s="267">
        <f>IF(OR($I243=0,BA255=0,$I243="n/a"),0,SIGN($I255)*MIN(ABS($I255/$I243), ABS($I255-SUM($I248:BA248))))</f>
        <v>0</v>
      </c>
      <c r="BC248" s="267">
        <f>IF(OR($I243=0,BB255=0,$I243="n/a"),0,SIGN($I255)*MIN(ABS($I255/$I243), ABS($I255-SUM($I248:BB248))))</f>
        <v>0</v>
      </c>
      <c r="BD248" s="267">
        <f>IF(OR($I243=0,BC255=0,$I243="n/a"),0,SIGN($I255)*MIN(ABS($I255/$I243), ABS($I255-SUM($I248:BC248))))</f>
        <v>0</v>
      </c>
      <c r="BE248" s="267">
        <f>IF(OR($I243=0,BD255=0,$I243="n/a"),0,SIGN($I255)*MIN(ABS($I255/$I243), ABS($I255-SUM($I248:BD248))))</f>
        <v>0</v>
      </c>
      <c r="BF248" s="267">
        <f>IF(OR($I243=0,BE255=0,$I243="n/a"),0,SIGN($I255)*MIN(ABS($I255/$I243), ABS($I255-SUM($I248:BE248))))</f>
        <v>0</v>
      </c>
      <c r="BG248" s="267">
        <f>IF(OR($I243=0,BF255=0,$I243="n/a"),0,SIGN($I255)*MIN(ABS($I255/$I243), ABS($I255-SUM($I248:BF248))))</f>
        <v>0</v>
      </c>
      <c r="BH248" s="267">
        <f>IF(OR($I243=0,BG255=0,$I243="n/a"),0,SIGN($I255)*MIN(ABS($I255/$I243), ABS($I255-SUM($I248:BG248))))</f>
        <v>0</v>
      </c>
      <c r="BI248" s="267">
        <f>IF(OR($I243=0,BH255=0,$I243="n/a"),0,SIGN($I255)*MIN(ABS($I255/$I243), ABS($I255-SUM($I248:BH248))))</f>
        <v>0</v>
      </c>
      <c r="BJ248" s="267">
        <f>IF(OR($I243=0,BI255=0,$I243="n/a"),0,SIGN($I255)*MIN(ABS($I255/$I243), ABS($I255-SUM($I248:BI248))))</f>
        <v>0</v>
      </c>
      <c r="BK248" s="267">
        <f>IF(OR($I243=0,BJ255=0,$I243="n/a"),0,SIGN($I255)*MIN(ABS($I255/$I243), ABS($I255-SUM($I248:BJ248))))</f>
        <v>0</v>
      </c>
      <c r="BL248" s="267">
        <f>IF(OR($I243=0,BK255=0,$I243="n/a"),0,SIGN($I255)*MIN(ABS($I255/$I243), ABS($I255-SUM($I248:BK248))))</f>
        <v>0</v>
      </c>
      <c r="BM248" s="267">
        <f>IF(OR($I243=0,BL255=0,$I243="n/a"),0,SIGN($I255)*MIN(ABS($I255/$I243), ABS($I255-SUM($I248:BL248))))</f>
        <v>0</v>
      </c>
      <c r="BN248" s="267">
        <f>IF(OR($I243=0,BM255=0,$I243="n/a"),0,SIGN($I255)*MIN(ABS($I255/$I243), ABS($I255-SUM($I248:BM248))))</f>
        <v>0</v>
      </c>
      <c r="BO248" s="267">
        <f>IF(OR($I243=0,BN255=0,$I243="n/a"),0,SIGN($I255)*MIN(ABS($I255/$I243), ABS($I255-SUM($I248:BN248))))</f>
        <v>0</v>
      </c>
      <c r="BP248" s="267">
        <f>IF(OR($I243=0,BO255=0,$I243="n/a"),0,SIGN($I255)*MIN(ABS($I255/$I243), ABS($I255-SUM($I248:BO248))))</f>
        <v>0</v>
      </c>
      <c r="BQ248" s="267">
        <f>IF(OR($I243=0,BP255=0,$I243="n/a"),0,SIGN($I255)*MIN(ABS($I255/$I243), ABS($I255-SUM($I248:BP248))))</f>
        <v>0</v>
      </c>
      <c r="BR248" s="267">
        <f>IF(OR($I243=0,BQ255=0,$I243="n/a"),0,SIGN($I255)*MIN(ABS($I255/$I243), ABS($I255-SUM($I248:BQ248))))</f>
        <v>0</v>
      </c>
      <c r="BS248" s="267">
        <f>IF(OR($I243=0,BR255=0,$I243="n/a"),0,SIGN($I255)*MIN(ABS($I255/$I243), ABS($I255-SUM($I248:BR248))))</f>
        <v>0</v>
      </c>
      <c r="BT248" s="267">
        <f>IF(OR($I243=0,BS255=0,$I243="n/a"),0,SIGN($I255)*MIN(ABS($I255/$I243), ABS($I255-SUM($I248:BS248))))</f>
        <v>0</v>
      </c>
      <c r="BU248" s="267">
        <f>IF(OR($I243=0,BT255=0,$I243="n/a"),0,SIGN($I255)*MIN(ABS($I255/$I243), ABS($I255-SUM($I248:BT248))))</f>
        <v>0</v>
      </c>
      <c r="BV248" s="267">
        <f>IF(OR($I243=0,BU255=0,$I243="n/a"),0,SIGN($I255)*MIN(ABS($I255/$I243), ABS($I255-SUM($I248:BU248))))</f>
        <v>0</v>
      </c>
      <c r="BW248" s="267">
        <f>IF(OR($I243=0,BV255=0,$I243="n/a"),0,SIGN($I255)*MIN(ABS($I255/$I243), ABS($I255-SUM($I248:BV248))))</f>
        <v>0</v>
      </c>
      <c r="BX248" s="267">
        <f>IF(OR($I243=0,BW255=0,$I243="n/a"),0,SIGN($I255)*MIN(ABS($I255/$I243), ABS($I255-SUM($I248:BW248))))</f>
        <v>0</v>
      </c>
      <c r="BY248" s="267">
        <f>IF(OR($I243=0,BX255=0,$I243="n/a"),0,SIGN($I255)*MIN(ABS($I255/$I243), ABS($I255-SUM($I248:BX248))))</f>
        <v>0</v>
      </c>
      <c r="BZ248" s="267">
        <f>IF(OR($I243=0,BY255=0,$I243="n/a"),0,SIGN($I255)*MIN(ABS($I255/$I243), ABS($I255-SUM($I248:BY248))))</f>
        <v>0</v>
      </c>
      <c r="CA248" s="267">
        <f>IF(OR($I243=0,BZ255=0,$I243="n/a"),0,SIGN($I255)*MIN(ABS($I255/$I243), ABS($I255-SUM($I248:BZ248))))</f>
        <v>0</v>
      </c>
      <c r="CB248" s="267">
        <f>IF(OR($I243=0,CA255=0,$I243="n/a"),0,SIGN($I255)*MIN(ABS($I255/$I243), ABS($I255-SUM($I248:CA248))))</f>
        <v>0</v>
      </c>
      <c r="CC248" s="267">
        <f>IF(OR($I243=0,CB255=0,$I243="n/a"),0,SIGN($I255)*MIN(ABS($I255/$I243), ABS($I255-SUM($I248:CB248))))</f>
        <v>0</v>
      </c>
      <c r="CD248" s="267">
        <f>IF(OR($I243=0,CC255=0,$I243="n/a"),0,SIGN($I255)*MIN(ABS($I255/$I243), ABS($I255-SUM($I248:CC248))))</f>
        <v>0</v>
      </c>
      <c r="CE248" s="267">
        <f>IF(OR($I243=0,CD255=0,$I243="n/a"),0,SIGN($I255)*MIN(ABS($I255/$I243), ABS($I255-SUM($I248:CD248))))</f>
        <v>0</v>
      </c>
      <c r="CF248" s="267">
        <f>IF(OR($I243=0,CE255=0,$I243="n/a"),0,SIGN($I255)*MIN(ABS($I255/$I243), ABS($I255-SUM($I248:CE248))))</f>
        <v>0</v>
      </c>
    </row>
    <row r="249" spans="1:2018" s="153" customFormat="1" ht="12.75" customHeight="1">
      <c r="D249" s="98" t="s">
        <v>151</v>
      </c>
      <c r="E249" s="97" t="s">
        <v>185</v>
      </c>
      <c r="F249" s="97"/>
      <c r="G249" s="97"/>
      <c r="H249" s="97"/>
      <c r="I249" s="99"/>
      <c r="J249" s="99"/>
      <c r="K249" s="99"/>
      <c r="L249" s="99"/>
      <c r="M249" s="99"/>
      <c r="N249" s="99"/>
      <c r="O249" s="105">
        <f>IFERROR(IF(OR($I242=0,N254=0),0,IF($N253&gt;0,(MIN($N253/IF($I242&lt;=5,1,($I242-5)),$N253-SUM($N249:N249))), (MAX($N253/IF($I242&lt;=5,1,($I242-5)),$N253-SUM($N249:N249))))),0)</f>
        <v>0</v>
      </c>
      <c r="P249" s="105">
        <f>IFERROR(IF(OR($I242=0,O254=0),0,IF($N253&gt;0,(MIN($N253/IF($I242&lt;=5,1,($I242-5)),$N253-SUM($N249:O249))), (MAX($N253/IF($I242&lt;=5,1,($I242-5)),$N253-SUM($N249:O249))))),0)</f>
        <v>0</v>
      </c>
      <c r="Q249" s="105">
        <f>IFERROR(IF(OR($I242=0,P254=0),0,IF($N253&gt;0,(MIN($N253/IF($I242&lt;=5,1,($I242-5)),$N253-SUM($N249:P249))), (MAX($N253/IF($I242&lt;=5,1,($I242-5)),$N253-SUM($N249:P249))))),0)</f>
        <v>0</v>
      </c>
      <c r="R249" s="105">
        <f>IFERROR(IF(OR($I242=0,Q254=0),0,IF($N253&gt;0,(MIN($N253/IF($I242&lt;=5,1,($I242-5)),$N253-SUM($N249:Q249))), (MAX($N253/IF($I242&lt;=5,1,($I242-5)),$N253-SUM($N249:Q249))))),0)</f>
        <v>0</v>
      </c>
      <c r="S249" s="105">
        <f>IFERROR(IF(OR($I242=0,R254=0),0,IF($N253&gt;0,(MIN($N253/IF($I242&lt;=5,1,($I242-5)),$N253-SUM($N249:R249))), (MAX($N253/IF($I242&lt;=5,1,($I242-5)),$N253-SUM($N249:R249))))),0)</f>
        <v>0</v>
      </c>
      <c r="T249" s="105">
        <f>IFERROR(IF(OR($I242=0,S254=0),0,IF($N253&gt;0,(MIN($N253/IF($I242&lt;=5,1,($I242-5)),$N253-SUM($N249:S249))), (MAX($N253/IF($I242&lt;=5,1,($I242-5)),$N253-SUM($N249:S249))))),0)</f>
        <v>0</v>
      </c>
      <c r="U249" s="105">
        <f>IFERROR(IF(OR($I242=0,T254=0),0,IF($N253&gt;0,(MIN($N253/IF($I242&lt;=5,1,($I242-5)),$N253-SUM($N249:T249))), (MAX($N253/IF($I242&lt;=5,1,($I242-5)),$N253-SUM($N249:T249))))),0)</f>
        <v>0</v>
      </c>
      <c r="V249" s="105">
        <f>IFERROR(IF(OR($I242=0,U254=0),0,IF($N253&gt;0,(MIN($N253/IF($I242&lt;=5,1,($I242-5)),$N253-SUM($N249:U249))), (MAX($N253/IF($I242&lt;=5,1,($I242-5)),$N253-SUM($N249:U249))))),0)</f>
        <v>0</v>
      </c>
      <c r="W249" s="105">
        <f>IFERROR(IF(OR($I242=0,V254=0),0,IF($N253&gt;0,(MIN($N253/IF($I242&lt;=5,1,($I242-5)),$N253-SUM($N249:V249))), (MAX($N253/IF($I242&lt;=5,1,($I242-5)),$N253-SUM($N249:V249))))),0)</f>
        <v>0</v>
      </c>
      <c r="X249" s="105">
        <f>IFERROR(IF(OR($I242=0,W254=0),0,IF($N253&gt;0,(MIN($N253/IF($I242&lt;=5,1,($I242-5)),$N253-SUM($N249:W249))), (MAX($N253/IF($I242&lt;=5,1,($I242-5)),$N253-SUM($N249:W249))))),0)</f>
        <v>0</v>
      </c>
      <c r="Y249" s="105">
        <f>IFERROR(IF(OR($I242=0,X254=0),0,IF($N253&gt;0,(MIN($N253/IF($I242&lt;=5,1,($I242-5)),$N253-SUM($N249:X249))), (MAX($N253/IF($I242&lt;=5,1,($I242-5)),$N253-SUM($N249:X249))))),0)</f>
        <v>0</v>
      </c>
      <c r="Z249" s="105">
        <f>IFERROR(IF(OR($I242=0,Y254=0),0,IF($N253&gt;0,(MIN($N253/IF($I242&lt;=5,1,($I242-5)),$N253-SUM($N249:Y249))), (MAX($N253/IF($I242&lt;=5,1,($I242-5)),$N253-SUM($N249:Y249))))),0)</f>
        <v>0</v>
      </c>
      <c r="AA249" s="105">
        <f>IFERROR(IF(OR($I242=0,Z254=0),0,IF($N253&gt;0,(MIN($N253/IF($I242&lt;=5,1,($I242-5)),$N253-SUM($N249:Z249))), (MAX($N253/IF($I242&lt;=5,1,($I242-5)),$N253-SUM($N249:Z249))))),0)</f>
        <v>0</v>
      </c>
      <c r="AB249" s="105">
        <f>IFERROR(IF(OR($I242=0,AA254=0),0,IF($N253&gt;0,(MIN($N253/IF($I242&lt;=5,1,($I242-5)),$N253-SUM($N249:AA249))), (MAX($N253/IF($I242&lt;=5,1,($I242-5)),$N253-SUM($N249:AA249))))),0)</f>
        <v>0</v>
      </c>
      <c r="AC249" s="105">
        <f>IFERROR(IF(OR($I242=0,AB254=0),0,IF($N253&gt;0,(MIN($N253/IF($I242&lt;=5,1,($I242-5)),$N253-SUM($N249:AB249))), (MAX($N253/IF($I242&lt;=5,1,($I242-5)),$N253-SUM($N249:AB249))))),0)</f>
        <v>0</v>
      </c>
      <c r="AD249" s="105">
        <f>IFERROR(IF(OR($I242=0,AC254=0),0,IF($N253&gt;0,(MIN($N253/IF($I242&lt;=5,1,($I242-5)),$N253-SUM($N249:AC249))), (MAX($N253/IF($I242&lt;=5,1,($I242-5)),$N253-SUM($N249:AC249))))),0)</f>
        <v>0</v>
      </c>
      <c r="AE249" s="105">
        <f>IFERROR(IF(OR($I242=0,AD254=0),0,IF($N253&gt;0,(MIN($N253/IF($I242&lt;=5,1,($I242-5)),$N253-SUM($N249:AD249))), (MAX($N253/IF($I242&lt;=5,1,($I242-5)),$N253-SUM($N249:AD249))))),0)</f>
        <v>0</v>
      </c>
      <c r="AF249" s="105">
        <f>IFERROR(IF(OR($I242=0,AE254=0),0,IF($N253&gt;0,(MIN($N253/IF($I242&lt;=5,1,($I242-5)),$N253-SUM($N249:AE249))), (MAX($N253/IF($I242&lt;=5,1,($I242-5)),$N253-SUM($N249:AE249))))),0)</f>
        <v>0</v>
      </c>
      <c r="AG249" s="105">
        <f>IFERROR(IF(OR($I242=0,AF254=0),0,IF($N253&gt;0,(MIN($N253/IF($I242&lt;=5,1,($I242-5)),$N253-SUM($N249:AF249))), (MAX($N253/IF($I242&lt;=5,1,($I242-5)),$N253-SUM($N249:AF249))))),0)</f>
        <v>0</v>
      </c>
      <c r="AH249" s="105">
        <f>IFERROR(IF(OR($I242=0,AG254=0),0,IF($N253&gt;0,(MIN($N253/IF($I242&lt;=5,1,($I242-5)),$N253-SUM($N249:AG249))), (MAX($N253/IF($I242&lt;=5,1,($I242-5)),$N253-SUM($N249:AG249))))),0)</f>
        <v>0</v>
      </c>
      <c r="AI249" s="105">
        <f>IFERROR(IF(OR($I242=0,AH254=0),0,IF($N253&gt;0,(MIN($N253/IF($I242&lt;=5,1,($I242-5)),$N253-SUM($N249:AH249))), (MAX($N253/IF($I242&lt;=5,1,($I242-5)),$N253-SUM($N249:AH249))))),0)</f>
        <v>0</v>
      </c>
      <c r="AJ249" s="105">
        <f>IFERROR(IF(OR($I242=0,AI254=0),0,IF($N253&gt;0,(MIN($N253/IF($I242&lt;=5,1,($I242-5)),$N253-SUM($N249:AI249))), (MAX($N253/IF($I242&lt;=5,1,($I242-5)),$N253-SUM($N249:AI249))))),0)</f>
        <v>0</v>
      </c>
      <c r="AK249" s="105">
        <f>IFERROR(IF(OR($I242=0,AJ254=0),0,IF($N253&gt;0,(MIN($N253/IF($I242&lt;=5,1,($I242-5)),$N253-SUM($N249:AJ249))), (MAX($N253/IF($I242&lt;=5,1,($I242-5)),$N253-SUM($N249:AJ249))))),0)</f>
        <v>0</v>
      </c>
      <c r="AL249" s="105">
        <f>IFERROR(IF(OR($I242=0,AK254=0),0,IF($N253&gt;0,(MIN($N253/IF($I242&lt;=5,1,($I242-5)),$N253-SUM($N249:AK249))), (MAX($N253/IF($I242&lt;=5,1,($I242-5)),$N253-SUM($N249:AK249))))),0)</f>
        <v>0</v>
      </c>
      <c r="AM249" s="105">
        <f>IFERROR(IF(OR($I242=0,AL254=0),0,IF($N253&gt;0,(MIN($N253/IF($I242&lt;=5,1,($I242-5)),$N253-SUM($N249:AL249))), (MAX($N253/IF($I242&lt;=5,1,($I242-5)),$N253-SUM($N249:AL249))))),0)</f>
        <v>0</v>
      </c>
      <c r="AN249" s="105">
        <f>IFERROR(IF(OR($I242=0,AM254=0),0,IF($N253&gt;0,(MIN($N253/IF($I242&lt;=5,1,($I242-5)),$N253-SUM($N249:AM249))), (MAX($N253/IF($I242&lt;=5,1,($I242-5)),$N253-SUM($N249:AM249))))),0)</f>
        <v>0</v>
      </c>
      <c r="AO249" s="105">
        <f>IFERROR(IF(OR($I242=0,AN254=0),0,IF($N253&gt;0,(MIN($N253/IF($I242&lt;=5,1,($I242-5)),$N253-SUM($N249:AN249))), (MAX($N253/IF($I242&lt;=5,1,($I242-5)),$N253-SUM($N249:AN249))))),0)</f>
        <v>0</v>
      </c>
      <c r="AP249" s="105">
        <f>IFERROR(IF(OR($I242=0,AO254=0),0,IF($N253&gt;0,(MIN($N253/IF($I242&lt;=5,1,($I242-5)),$N253-SUM($N249:AO249))), (MAX($N253/IF($I242&lt;=5,1,($I242-5)),$N253-SUM($N249:AO249))))),0)</f>
        <v>0</v>
      </c>
      <c r="AQ249" s="105">
        <f>IFERROR(IF(OR($I242=0,AP254=0),0,IF($N253&gt;0,(MIN($N253/IF($I242&lt;=5,1,($I242-5)),$N253-SUM($N249:AP249))), (MAX($N253/IF($I242&lt;=5,1,($I242-5)),$N253-SUM($N249:AP249))))),0)</f>
        <v>0</v>
      </c>
      <c r="AR249" s="105">
        <f>IFERROR(IF(OR($I242=0,AQ254=0),0,IF($N253&gt;0,(MIN($N253/IF($I242&lt;=5,1,($I242-5)),$N253-SUM($N249:AQ249))), (MAX($N253/IF($I242&lt;=5,1,($I242-5)),$N253-SUM($N249:AQ249))))),0)</f>
        <v>0</v>
      </c>
      <c r="AS249" s="105">
        <f>IFERROR(IF(OR($I242=0,AR254=0),0,IF($N253&gt;0,(MIN($N253/IF($I242&lt;=5,1,($I242-5)),$N253-SUM($N249:AR249))), (MAX($N253/IF($I242&lt;=5,1,($I242-5)),$N253-SUM($N249:AR249))))),0)</f>
        <v>0</v>
      </c>
      <c r="AT249" s="105">
        <f>IFERROR(IF(OR($I242=0,AS254=0),0,IF($N253&gt;0,(MIN($N253/IF($I242&lt;=5,1,($I242-5)),$N253-SUM($N249:AS249))), (MAX($N253/IF($I242&lt;=5,1,($I242-5)),$N253-SUM($N249:AS249))))),0)</f>
        <v>0</v>
      </c>
      <c r="AU249" s="105">
        <f>IFERROR(IF(OR($I242=0,AT254=0),0,IF($N253&gt;0,(MIN($N253/IF($I242&lt;=5,1,($I242-5)),$N253-SUM($N249:AT249))), (MAX($N253/IF($I242&lt;=5,1,($I242-5)),$N253-SUM($N249:AT249))))),0)</f>
        <v>0</v>
      </c>
      <c r="AV249" s="105">
        <f>IFERROR(IF(OR($I242=0,AU254=0),0,IF($N253&gt;0,(MIN($N253/IF($I242&lt;=5,1,($I242-5)),$N253-SUM($N249:AU249))), (MAX($N253/IF($I242&lt;=5,1,($I242-5)),$N253-SUM($N249:AU249))))),0)</f>
        <v>0</v>
      </c>
      <c r="AW249" s="105">
        <f>IFERROR(IF(OR($I242=0,AV254=0),0,IF($N253&gt;0,(MIN($N253/IF($I242&lt;=5,1,($I242-5)),$N253-SUM($N249:AV249))), (MAX($N253/IF($I242&lt;=5,1,($I242-5)),$N253-SUM($N249:AV249))))),0)</f>
        <v>0</v>
      </c>
      <c r="AX249" s="105">
        <f>IFERROR(IF(OR($I242=0,AW254=0),0,IF($N253&gt;0,(MIN($N253/IF($I242&lt;=5,1,($I242-5)),$N253-SUM($N249:AW249))), (MAX($N253/IF($I242&lt;=5,1,($I242-5)),$N253-SUM($N249:AW249))))),0)</f>
        <v>0</v>
      </c>
      <c r="AY249" s="105">
        <f>IFERROR(IF(OR($I242=0,AX254=0),0,IF($N253&gt;0,(MIN($N253/IF($I242&lt;=5,1,($I242-5)),$N253-SUM($N249:AX249))), (MAX($N253/IF($I242&lt;=5,1,($I242-5)),$N253-SUM($N249:AX249))))),0)</f>
        <v>0</v>
      </c>
      <c r="AZ249" s="105">
        <f>IFERROR(IF(OR($I242=0,AY254=0),0,IF($N253&gt;0,(MIN($N253/IF($I242&lt;=5,1,($I242-5)),$N253-SUM($N249:AY249))), (MAX($N253/IF($I242&lt;=5,1,($I242-5)),$N253-SUM($N249:AY249))))),0)</f>
        <v>0</v>
      </c>
      <c r="BA249" s="105">
        <f>IFERROR(IF(OR($I242=0,AZ254=0),0,IF($N253&gt;0,(MIN($N253/IF($I242&lt;=5,1,($I242-5)),$N253-SUM($N249:AZ249))), (MAX($N253/IF($I242&lt;=5,1,($I242-5)),$N253-SUM($N249:AZ249))))),0)</f>
        <v>0</v>
      </c>
      <c r="BB249" s="105">
        <f>IFERROR(IF(OR($I242=0,BA254=0),0,IF($N253&gt;0,(MIN($N253/IF($I242&lt;=5,1,($I242-5)),$N253-SUM($N249:BA249))), (MAX($N253/IF($I242&lt;=5,1,($I242-5)),$N253-SUM($N249:BA249))))),0)</f>
        <v>0</v>
      </c>
      <c r="BC249" s="105">
        <f>IFERROR(IF(OR($I242=0,BB254=0),0,IF($N253&gt;0,(MIN($N253/IF($I242&lt;=5,1,($I242-5)),$N253-SUM($N249:BB249))), (MAX($N253/IF($I242&lt;=5,1,($I242-5)),$N253-SUM($N249:BB249))))),0)</f>
        <v>0</v>
      </c>
      <c r="BD249" s="105">
        <f>IFERROR(IF(OR($I242=0,BC254=0),0,IF($N253&gt;0,(MIN($N253/IF($I242&lt;=5,1,($I242-5)),$N253-SUM($N249:BC249))), (MAX($N253/IF($I242&lt;=5,1,($I242-5)),$N253-SUM($N249:BC249))))),0)</f>
        <v>0</v>
      </c>
      <c r="BE249" s="105">
        <f>IFERROR(IF(OR($I242=0,BD254=0),0,IF($N253&gt;0,(MIN($N253/IF($I242&lt;=5,1,($I242-5)),$N253-SUM($N249:BD249))), (MAX($N253/IF($I242&lt;=5,1,($I242-5)),$N253-SUM($N249:BD249))))),0)</f>
        <v>0</v>
      </c>
      <c r="BF249" s="105">
        <f>IFERROR(IF(OR($I242=0,BE254=0),0,IF($N253&gt;0,(MIN($N253/IF($I242&lt;=5,1,($I242-5)),$N253-SUM($N249:BE249))), (MAX($N253/IF($I242&lt;=5,1,($I242-5)),$N253-SUM($N249:BE249))))),0)</f>
        <v>0</v>
      </c>
      <c r="BG249" s="105">
        <f>IFERROR(IF(OR($I242=0,BF254=0),0,IF($N253&gt;0,(MIN($N253/IF($I242&lt;=5,1,($I242-5)),$N253-SUM($N249:BF249))), (MAX($N253/IF($I242&lt;=5,1,($I242-5)),$N253-SUM($N249:BF249))))),0)</f>
        <v>0</v>
      </c>
      <c r="BH249" s="105">
        <f>IFERROR(IF(OR($I242=0,BG254=0),0,IF($N253&gt;0,(MIN($N253/IF($I242&lt;=5,1,($I242-5)),$N253-SUM($N249:BG249))), (MAX($N253/IF($I242&lt;=5,1,($I242-5)),$N253-SUM($N249:BG249))))),0)</f>
        <v>0</v>
      </c>
      <c r="BI249" s="105">
        <f>IFERROR(IF(OR($I242=0,BH254=0),0,IF($N253&gt;0,(MIN($N253/IF($I242&lt;=5,1,($I242-5)),$N253-SUM($N249:BH249))), (MAX($N253/IF($I242&lt;=5,1,($I242-5)),$N253-SUM($N249:BH249))))),0)</f>
        <v>0</v>
      </c>
      <c r="BJ249" s="105">
        <f>IFERROR(IF(OR($I242=0,BI254=0),0,IF($N253&gt;0,(MIN($N253/IF($I242&lt;=5,1,($I242-5)),$N253-SUM($N249:BI249))), (MAX($N253/IF($I242&lt;=5,1,($I242-5)),$N253-SUM($N249:BI249))))),0)</f>
        <v>0</v>
      </c>
      <c r="BK249" s="105">
        <f>IFERROR(IF(OR($I242=0,BJ254=0),0,IF($N253&gt;0,(MIN($N253/IF($I242&lt;=5,1,($I242-5)),$N253-SUM($N249:BJ249))), (MAX($N253/IF($I242&lt;=5,1,($I242-5)),$N253-SUM($N249:BJ249))))),0)</f>
        <v>0</v>
      </c>
      <c r="BL249" s="105">
        <f>IFERROR(IF(OR($I242=0,BK254=0),0,IF($N253&gt;0,(MIN($N253/IF($I242&lt;=5,1,($I242-5)),$N253-SUM($N249:BK249))), (MAX($N253/IF($I242&lt;=5,1,($I242-5)),$N253-SUM($N249:BK249))))),0)</f>
        <v>0</v>
      </c>
      <c r="BM249" s="105">
        <f>IFERROR(IF(OR($I242=0,BL254=0),0,IF($N253&gt;0,(MIN($N253/IF($I242&lt;=5,1,($I242-5)),$N253-SUM($N249:BL249))), (MAX($N253/IF($I242&lt;=5,1,($I242-5)),$N253-SUM($N249:BL249))))),0)</f>
        <v>0</v>
      </c>
      <c r="BN249" s="105">
        <f>IFERROR(IF(OR($I242=0,BM254=0),0,IF($N253&gt;0,(MIN($N253/IF($I242&lt;=5,1,($I242-5)),$N253-SUM($N249:BM249))), (MAX($N253/IF($I242&lt;=5,1,($I242-5)),$N253-SUM($N249:BM249))))),0)</f>
        <v>0</v>
      </c>
      <c r="BO249" s="105">
        <f>IFERROR(IF(OR($I242=0,BN254=0),0,IF($N253&gt;0,(MIN($N253/IF($I242&lt;=5,1,($I242-5)),$N253-SUM($N249:BN249))), (MAX($N253/IF($I242&lt;=5,1,($I242-5)),$N253-SUM($N249:BN249))))),0)</f>
        <v>0</v>
      </c>
      <c r="BP249" s="105">
        <f>IFERROR(IF(OR($I242=0,BO254=0),0,IF($N253&gt;0,(MIN($N253/IF($I242&lt;=5,1,($I242-5)),$N253-SUM($N249:BO249))), (MAX($N253/IF($I242&lt;=5,1,($I242-5)),$N253-SUM($N249:BO249))))),0)</f>
        <v>0</v>
      </c>
      <c r="BQ249" s="105">
        <f>IFERROR(IF(OR($I242=0,BP254=0),0,IF($N253&gt;0,(MIN($N253/IF($I242&lt;=5,1,($I242-5)),$N253-SUM($N249:BP249))), (MAX($N253/IF($I242&lt;=5,1,($I242-5)),$N253-SUM($N249:BP249))))),0)</f>
        <v>0</v>
      </c>
      <c r="BR249" s="105">
        <f>IFERROR(IF(OR($I242=0,BQ254=0),0,IF($N253&gt;0,(MIN($N253/IF($I242&lt;=5,1,($I242-5)),$N253-SUM($N249:BQ249))), (MAX($N253/IF($I242&lt;=5,1,($I242-5)),$N253-SUM($N249:BQ249))))),0)</f>
        <v>0</v>
      </c>
      <c r="BS249" s="105">
        <f>IFERROR(IF(OR($I242=0,BR254=0),0,IF($N253&gt;0,(MIN($N253/IF($I242&lt;=5,1,($I242-5)),$N253-SUM($N249:BR249))), (MAX($N253/IF($I242&lt;=5,1,($I242-5)),$N253-SUM($N249:BR249))))),0)</f>
        <v>0</v>
      </c>
      <c r="BT249" s="105">
        <f>IFERROR(IF(OR($I242=0,BS254=0),0,IF($N253&gt;0,(MIN($N253/IF($I242&lt;=5,1,($I242-5)),$N253-SUM($N249:BS249))), (MAX($N253/IF($I242&lt;=5,1,($I242-5)),$N253-SUM($N249:BS249))))),0)</f>
        <v>0</v>
      </c>
      <c r="BU249" s="105">
        <f>IFERROR(IF(OR($I242=0,BT254=0),0,IF($N253&gt;0,(MIN($N253/IF($I242&lt;=5,1,($I242-5)),$N253-SUM($N249:BT249))), (MAX($N253/IF($I242&lt;=5,1,($I242-5)),$N253-SUM($N249:BT249))))),0)</f>
        <v>0</v>
      </c>
      <c r="BV249" s="105">
        <f>IFERROR(IF(OR($I242=0,BU254=0),0,IF($N253&gt;0,(MIN($N253/IF($I242&lt;=5,1,($I242-5)),$N253-SUM($N249:BU249))), (MAX($N253/IF($I242&lt;=5,1,($I242-5)),$N253-SUM($N249:BU249))))),0)</f>
        <v>0</v>
      </c>
      <c r="BW249" s="105">
        <f>IFERROR(IF(OR($I242=0,BV254=0),0,IF($N253&gt;0,(MIN($N253/IF($I242&lt;=5,1,($I242-5)),$N253-SUM($N249:BV249))), (MAX($N253/IF($I242&lt;=5,1,($I242-5)),$N253-SUM($N249:BV249))))),0)</f>
        <v>0</v>
      </c>
      <c r="BX249" s="105">
        <f>IFERROR(IF(OR($I242=0,BW254=0),0,IF($N253&gt;0,(MIN($N253/IF($I242&lt;=5,1,($I242-5)),$N253-SUM($N249:BW249))), (MAX($N253/IF($I242&lt;=5,1,($I242-5)),$N253-SUM($N249:BW249))))),0)</f>
        <v>0</v>
      </c>
      <c r="BY249" s="105">
        <f>IFERROR(IF(OR($I242=0,BX254=0),0,IF($N253&gt;0,(MIN($N253/IF($I242&lt;=5,1,($I242-5)),$N253-SUM($N249:BX249))), (MAX($N253/IF($I242&lt;=5,1,($I242-5)),$N253-SUM($N249:BX249))))),0)</f>
        <v>0</v>
      </c>
      <c r="BZ249" s="105">
        <f>IFERROR(IF(OR($I242=0,BY254=0),0,IF($N253&gt;0,(MIN($N253/IF($I242&lt;=5,1,($I242-5)),$N253-SUM($N249:BY249))), (MAX($N253/IF($I242&lt;=5,1,($I242-5)),$N253-SUM($N249:BY249))))),0)</f>
        <v>0</v>
      </c>
      <c r="CA249" s="105">
        <f>IFERROR(IF(OR($I242=0,BZ254=0),0,IF($N253&gt;0,(MIN($N253/IF($I242&lt;=5,1,($I242-5)),$N253-SUM($N249:BZ249))), (MAX($N253/IF($I242&lt;=5,1,($I242-5)),$N253-SUM($N249:BZ249))))),0)</f>
        <v>0</v>
      </c>
      <c r="CB249" s="105">
        <f>IFERROR(IF(OR($I242=0,CA254=0),0,IF($N253&gt;0,(MIN($N253/IF($I242&lt;=5,1,($I242-5)),$N253-SUM($N249:CA249))), (MAX($N253/IF($I242&lt;=5,1,($I242-5)),$N253-SUM($N249:CA249))))),0)</f>
        <v>0</v>
      </c>
      <c r="CC249" s="105">
        <f>IFERROR(IF(OR($I242=0,CB254=0),0,IF($N253&gt;0,(MIN($N253/IF($I242&lt;=5,1,($I242-5)),$N253-SUM($N249:CB249))), (MAX($N253/IF($I242&lt;=5,1,($I242-5)),$N253-SUM($N249:CB249))))),0)</f>
        <v>0</v>
      </c>
      <c r="CD249" s="105">
        <f>IFERROR(IF(OR($I242=0,CC254=0),0,IF($N253&gt;0,(MIN($N253/IF($I242&lt;=5,1,($I242-5)),$N253-SUM($N249:CC249))), (MAX($N253/IF($I242&lt;=5,1,($I242-5)),$N253-SUM($N249:CC249))))),0)</f>
        <v>0</v>
      </c>
      <c r="CE249" s="105">
        <f>IFERROR(IF(OR($I242=0,CD254=0),0,IF($N253&gt;0,(MIN($N253/IF($I242&lt;=5,1,($I242-5)),$N253-SUM($N249:CD249))), (MAX($N253/IF($I242&lt;=5,1,($I242-5)),$N253-SUM($N249:CD249))))),0)</f>
        <v>0</v>
      </c>
      <c r="CF249" s="105">
        <f>IFERROR(IF(OR($I242=0,CE254=0),0,IF($N253&gt;0,(MIN($N253/IF($I242&lt;=5,1,($I242-5)),$N253-SUM($N249:CE249))), (MAX($N253/IF($I242&lt;=5,1,($I242-5)),$N253-SUM($N249:CE249))))),0)</f>
        <v>0</v>
      </c>
    </row>
    <row r="250" spans="1:2018" s="153" customFormat="1" ht="12.75" customHeight="1">
      <c r="C250" s="164"/>
      <c r="D250" s="104" t="s">
        <v>32</v>
      </c>
      <c r="E250" s="104" t="s">
        <v>185</v>
      </c>
      <c r="F250" s="106"/>
      <c r="G250" s="106"/>
      <c r="H250" s="106"/>
      <c r="I250" s="107"/>
      <c r="J250" s="268">
        <f>SUM(J247:J248)</f>
        <v>4.045736813366787</v>
      </c>
      <c r="K250" s="268">
        <f t="shared" ref="K250:BV250" si="980">SUM(K247:K248)</f>
        <v>4.045736813366787</v>
      </c>
      <c r="L250" s="268">
        <f t="shared" si="980"/>
        <v>4.045736813366787</v>
      </c>
      <c r="M250" s="268">
        <f t="shared" si="980"/>
        <v>4.045736813366787</v>
      </c>
      <c r="N250" s="268">
        <f t="shared" si="980"/>
        <v>4.045736813366787</v>
      </c>
      <c r="O250" s="268">
        <f t="shared" si="980"/>
        <v>4.045736813366787</v>
      </c>
      <c r="P250" s="268">
        <f t="shared" si="980"/>
        <v>4.045736813366787</v>
      </c>
      <c r="Q250" s="268">
        <f t="shared" si="980"/>
        <v>4.045736813366787</v>
      </c>
      <c r="R250" s="268">
        <f t="shared" si="980"/>
        <v>4.045736813366787</v>
      </c>
      <c r="S250" s="268">
        <f t="shared" si="980"/>
        <v>4.045736813366787</v>
      </c>
      <c r="T250" s="268">
        <f t="shared" si="980"/>
        <v>4.045736813366787</v>
      </c>
      <c r="U250" s="268">
        <f t="shared" si="980"/>
        <v>4.045736813366787</v>
      </c>
      <c r="V250" s="268">
        <f t="shared" si="980"/>
        <v>4.045736813366787</v>
      </c>
      <c r="W250" s="268">
        <f t="shared" si="980"/>
        <v>4.045736813366787</v>
      </c>
      <c r="X250" s="268">
        <f t="shared" si="980"/>
        <v>1.9563666385986811</v>
      </c>
      <c r="Y250" s="268">
        <f t="shared" si="980"/>
        <v>1.8024402823457639</v>
      </c>
      <c r="Z250" s="268">
        <f t="shared" si="980"/>
        <v>1.8024402823457639</v>
      </c>
      <c r="AA250" s="268">
        <f t="shared" si="980"/>
        <v>1.8024402823457639</v>
      </c>
      <c r="AB250" s="268">
        <f t="shared" si="980"/>
        <v>1.8024402823457639</v>
      </c>
      <c r="AC250" s="268">
        <f t="shared" si="980"/>
        <v>1.8024402823457639</v>
      </c>
      <c r="AD250" s="268">
        <f t="shared" si="980"/>
        <v>1.8024402823457639</v>
      </c>
      <c r="AE250" s="268">
        <f t="shared" si="980"/>
        <v>1.8024402823457639</v>
      </c>
      <c r="AF250" s="268">
        <f t="shared" si="980"/>
        <v>1.8024402823457639</v>
      </c>
      <c r="AG250" s="268">
        <f t="shared" si="980"/>
        <v>1.8024402823457639</v>
      </c>
      <c r="AH250" s="268">
        <f t="shared" si="980"/>
        <v>1.8024402823457639</v>
      </c>
      <c r="AI250" s="268">
        <f t="shared" si="980"/>
        <v>1.8024402823457639</v>
      </c>
      <c r="AJ250" s="268">
        <f t="shared" si="980"/>
        <v>1.8024402823457639</v>
      </c>
      <c r="AK250" s="268">
        <f t="shared" si="980"/>
        <v>1.8024402823457639</v>
      </c>
      <c r="AL250" s="268">
        <f t="shared" si="980"/>
        <v>1.8024402823457639</v>
      </c>
      <c r="AM250" s="268">
        <f t="shared" si="980"/>
        <v>1.8024402823457639</v>
      </c>
      <c r="AN250" s="268">
        <f t="shared" si="980"/>
        <v>1.8024402823457639</v>
      </c>
      <c r="AO250" s="268">
        <f t="shared" si="980"/>
        <v>1.8024402823457639</v>
      </c>
      <c r="AP250" s="268">
        <f t="shared" si="980"/>
        <v>1.8024402823457639</v>
      </c>
      <c r="AQ250" s="268">
        <f t="shared" si="980"/>
        <v>1.8024402823457639</v>
      </c>
      <c r="AR250" s="268">
        <f t="shared" si="980"/>
        <v>0.52707264771878215</v>
      </c>
      <c r="AS250" s="268">
        <f t="shared" si="980"/>
        <v>0</v>
      </c>
      <c r="AT250" s="268">
        <f t="shared" si="980"/>
        <v>0</v>
      </c>
      <c r="AU250" s="268">
        <f t="shared" si="980"/>
        <v>0</v>
      </c>
      <c r="AV250" s="268">
        <f t="shared" si="980"/>
        <v>0</v>
      </c>
      <c r="AW250" s="268">
        <f t="shared" si="980"/>
        <v>0</v>
      </c>
      <c r="AX250" s="268">
        <f t="shared" si="980"/>
        <v>0</v>
      </c>
      <c r="AY250" s="268">
        <f t="shared" si="980"/>
        <v>0</v>
      </c>
      <c r="AZ250" s="268">
        <f t="shared" si="980"/>
        <v>0</v>
      </c>
      <c r="BA250" s="268">
        <f t="shared" si="980"/>
        <v>0</v>
      </c>
      <c r="BB250" s="268">
        <f t="shared" si="980"/>
        <v>0</v>
      </c>
      <c r="BC250" s="268">
        <f t="shared" si="980"/>
        <v>0</v>
      </c>
      <c r="BD250" s="268">
        <f t="shared" si="980"/>
        <v>0</v>
      </c>
      <c r="BE250" s="268">
        <f t="shared" si="980"/>
        <v>0</v>
      </c>
      <c r="BF250" s="268">
        <f t="shared" si="980"/>
        <v>0</v>
      </c>
      <c r="BG250" s="268">
        <f t="shared" si="980"/>
        <v>0</v>
      </c>
      <c r="BH250" s="268">
        <f t="shared" si="980"/>
        <v>0</v>
      </c>
      <c r="BI250" s="268">
        <f t="shared" si="980"/>
        <v>0</v>
      </c>
      <c r="BJ250" s="268">
        <f t="shared" si="980"/>
        <v>0</v>
      </c>
      <c r="BK250" s="268">
        <f t="shared" si="980"/>
        <v>0</v>
      </c>
      <c r="BL250" s="268">
        <f t="shared" si="980"/>
        <v>0</v>
      </c>
      <c r="BM250" s="268">
        <f t="shared" si="980"/>
        <v>0</v>
      </c>
      <c r="BN250" s="268">
        <f t="shared" si="980"/>
        <v>0</v>
      </c>
      <c r="BO250" s="268">
        <f t="shared" si="980"/>
        <v>0</v>
      </c>
      <c r="BP250" s="268">
        <f t="shared" si="980"/>
        <v>0</v>
      </c>
      <c r="BQ250" s="268">
        <f t="shared" si="980"/>
        <v>0</v>
      </c>
      <c r="BR250" s="268">
        <f t="shared" si="980"/>
        <v>0</v>
      </c>
      <c r="BS250" s="268">
        <f t="shared" si="980"/>
        <v>0</v>
      </c>
      <c r="BT250" s="268">
        <f t="shared" si="980"/>
        <v>0</v>
      </c>
      <c r="BU250" s="268">
        <f t="shared" si="980"/>
        <v>0</v>
      </c>
      <c r="BV250" s="268">
        <f t="shared" si="980"/>
        <v>0</v>
      </c>
      <c r="BW250" s="268">
        <f t="shared" ref="BW250:CF250" si="981">SUM(BW247:BW248)</f>
        <v>0</v>
      </c>
      <c r="BX250" s="268">
        <f t="shared" si="981"/>
        <v>0</v>
      </c>
      <c r="BY250" s="268">
        <f t="shared" si="981"/>
        <v>0</v>
      </c>
      <c r="BZ250" s="268">
        <f t="shared" si="981"/>
        <v>0</v>
      </c>
      <c r="CA250" s="268">
        <f t="shared" si="981"/>
        <v>0</v>
      </c>
      <c r="CB250" s="268">
        <f t="shared" si="981"/>
        <v>0</v>
      </c>
      <c r="CC250" s="268">
        <f t="shared" si="981"/>
        <v>0</v>
      </c>
      <c r="CD250" s="268">
        <f t="shared" si="981"/>
        <v>0</v>
      </c>
      <c r="CE250" s="268">
        <f t="shared" si="981"/>
        <v>0</v>
      </c>
      <c r="CF250" s="268">
        <f t="shared" si="981"/>
        <v>0</v>
      </c>
    </row>
    <row r="251" spans="1:2018" s="153" customFormat="1" ht="12.75" customHeight="1">
      <c r="C251" s="164"/>
      <c r="D251" s="155" t="s">
        <v>204</v>
      </c>
      <c r="E251" s="155"/>
      <c r="I251" s="31">
        <f>IF(I$4=first_reg_period, INDEX(Inputs!$J$94:$J$121,MATCH(B241,Inputs!$C$94:$C$121,0)),0)</f>
        <v>31.560077790547247</v>
      </c>
      <c r="J251" s="166">
        <f>IF(J$4=first_reg_period, INDEX(Inputs!$J$94:$J$121,MATCH(C241,Inputs!$C$94:$C$121,0)),0)</f>
        <v>0</v>
      </c>
      <c r="K251" s="166">
        <f>IF(K$4=first_reg_period, INDEX(Inputs!$J$94:$J$121,MATCH(D241,Inputs!$C$94:$C$121,0)),0)</f>
        <v>0</v>
      </c>
      <c r="L251" s="166">
        <f>IF(L$4=first_reg_period, INDEX(Inputs!$J$94:$J$121,MATCH(E241,Inputs!$C$94:$C$121,0)),0)</f>
        <v>0</v>
      </c>
      <c r="M251" s="166">
        <f>IF(M$4=first_reg_period, INDEX(Inputs!$J$94:$J$121,MATCH(F241,Inputs!$C$94:$C$121,0)),0)</f>
        <v>0</v>
      </c>
      <c r="N251" s="166">
        <f>IF(N$4=first_reg_period, INDEX(Inputs!$J$94:$J$121,MATCH(G241,Inputs!$C$94:$C$121,0)),0)</f>
        <v>0</v>
      </c>
      <c r="O251" s="31">
        <f>IF(O$4=first_reg_period, INDEX(Inputs!$J$94:$J$121,MATCH(H241,Inputs!$C$94:$C$121,0)),0)</f>
        <v>0</v>
      </c>
      <c r="P251" s="31">
        <f>IF(P$4=first_reg_period, INDEX(Inputs!$J$94:$J$121,MATCH(I241,Inputs!$C$94:$C$121,0)),0)</f>
        <v>0</v>
      </c>
      <c r="Q251" s="31">
        <f>IF(Q$4=first_reg_period, INDEX(Inputs!$J$94:$J$121,MATCH(J241,Inputs!$C$94:$C$121,0)),0)</f>
        <v>0</v>
      </c>
      <c r="R251" s="31">
        <f>IF(R$4=first_reg_period, INDEX(Inputs!$J$94:$J$121,MATCH(K241,Inputs!$C$94:$C$121,0)),0)</f>
        <v>0</v>
      </c>
      <c r="S251" s="31">
        <f>IF(S$4=first_reg_period, INDEX(Inputs!$J$94:$J$121,MATCH(L241,Inputs!$C$94:$C$121,0)),0)</f>
        <v>0</v>
      </c>
      <c r="T251" s="31">
        <f>IF(T$4=first_reg_period, INDEX(Inputs!$J$94:$J$121,MATCH(M241,Inputs!$C$94:$C$121,0)),0)</f>
        <v>0</v>
      </c>
      <c r="U251" s="31">
        <f>IF(U$4=first_reg_period, INDEX(Inputs!$J$94:$J$121,MATCH(N241,Inputs!$C$94:$C$121,0)),0)</f>
        <v>0</v>
      </c>
      <c r="V251" s="31">
        <f>IF(V$4=first_reg_period, INDEX(Inputs!$J$94:$J$121,MATCH(O241,Inputs!$C$94:$C$121,0)),0)</f>
        <v>0</v>
      </c>
      <c r="W251" s="31">
        <f>IF(W$4=first_reg_period, INDEX(Inputs!$J$94:$J$121,MATCH(P241,Inputs!$C$94:$C$121,0)),0)</f>
        <v>0</v>
      </c>
      <c r="X251" s="31">
        <f>IF(X$4=first_reg_period, INDEX(Inputs!$J$94:$J$121,MATCH(Q241,Inputs!$C$94:$C$121,0)),0)</f>
        <v>0</v>
      </c>
      <c r="Y251" s="31">
        <f>IF(Y$4=first_reg_period, INDEX(Inputs!$J$94:$J$121,MATCH(R241,Inputs!$C$94:$C$121,0)),0)</f>
        <v>0</v>
      </c>
      <c r="Z251" s="31">
        <f>IF(Z$4=first_reg_period, INDEX(Inputs!$J$94:$J$121,MATCH(S241,Inputs!$C$94:$C$121,0)),0)</f>
        <v>0</v>
      </c>
      <c r="AA251" s="31">
        <f>IF(AA$4=first_reg_period, INDEX(Inputs!$J$94:$J$121,MATCH(T241,Inputs!$C$94:$C$121,0)),0)</f>
        <v>0</v>
      </c>
      <c r="AB251" s="31">
        <f>IF(AB$4=first_reg_period, INDEX(Inputs!$J$94:$J$121,MATCH(U241,Inputs!$C$94:$C$121,0)),0)</f>
        <v>0</v>
      </c>
      <c r="AC251" s="31">
        <f>IF(AC$4=first_reg_period, INDEX(Inputs!$J$94:$J$121,MATCH(V241,Inputs!$C$94:$C$121,0)),0)</f>
        <v>0</v>
      </c>
      <c r="AD251" s="31">
        <f>IF(AD$4=first_reg_period, INDEX(Inputs!$J$94:$J$121,MATCH(W241,Inputs!$C$94:$C$121,0)),0)</f>
        <v>0</v>
      </c>
      <c r="AE251" s="31">
        <f>IF(AE$4=first_reg_period, INDEX(Inputs!$J$94:$J$121,MATCH(X241,Inputs!$C$94:$C$121,0)),0)</f>
        <v>0</v>
      </c>
      <c r="AF251" s="31">
        <f>IF(AF$4=first_reg_period, INDEX(Inputs!$J$94:$J$121,MATCH(Y241,Inputs!$C$94:$C$121,0)),0)</f>
        <v>0</v>
      </c>
      <c r="AG251" s="31">
        <f>IF(AG$4=first_reg_period, INDEX(Inputs!$J$94:$J$121,MATCH(Z241,Inputs!$C$94:$C$121,0)),0)</f>
        <v>0</v>
      </c>
      <c r="AH251" s="31">
        <f>IF(AH$4=first_reg_period, INDEX(Inputs!$J$94:$J$121,MATCH(AA241,Inputs!$C$94:$C$121,0)),0)</f>
        <v>0</v>
      </c>
      <c r="AI251" s="31">
        <f>IF(AI$4=first_reg_period, INDEX(Inputs!$J$94:$J$121,MATCH(AB241,Inputs!$C$94:$C$121,0)),0)</f>
        <v>0</v>
      </c>
      <c r="AJ251" s="31">
        <f>IF(AJ$4=first_reg_period, INDEX(Inputs!$J$94:$J$121,MATCH(AC241,Inputs!$C$94:$C$121,0)),0)</f>
        <v>0</v>
      </c>
      <c r="AK251" s="31">
        <f>IF(AK$4=first_reg_period, INDEX(Inputs!$J$94:$J$121,MATCH(AD241,Inputs!$C$94:$C$121,0)),0)</f>
        <v>0</v>
      </c>
      <c r="AL251" s="31">
        <f>IF(AL$4=first_reg_period, INDEX(Inputs!$J$94:$J$121,MATCH(AE241,Inputs!$C$94:$C$121,0)),0)</f>
        <v>0</v>
      </c>
      <c r="AM251" s="31">
        <f>IF(AM$4=first_reg_period, INDEX(Inputs!$J$94:$J$121,MATCH(AF241,Inputs!$C$94:$C$121,0)),0)</f>
        <v>0</v>
      </c>
      <c r="AN251" s="31">
        <f>IF(AN$4=first_reg_period, INDEX(Inputs!$J$94:$J$121,MATCH(AG241,Inputs!$C$94:$C$121,0)),0)</f>
        <v>0</v>
      </c>
      <c r="AO251" s="31">
        <f>IF(AO$4=first_reg_period, INDEX(Inputs!$J$94:$J$121,MATCH(AH241,Inputs!$C$94:$C$121,0)),0)</f>
        <v>0</v>
      </c>
      <c r="AP251" s="31">
        <f>IF(AP$4=first_reg_period, INDEX(Inputs!$J$94:$J$121,MATCH(AI241,Inputs!$C$94:$C$121,0)),0)</f>
        <v>0</v>
      </c>
      <c r="AQ251" s="31">
        <f>IF(AQ$4=first_reg_period, INDEX(Inputs!$J$94:$J$121,MATCH(AJ241,Inputs!$C$94:$C$121,0)),0)</f>
        <v>0</v>
      </c>
      <c r="AR251" s="31">
        <f>IF(AR$4=first_reg_period, INDEX(Inputs!$J$94:$J$121,MATCH(AK241,Inputs!$C$94:$C$121,0)),0)</f>
        <v>0</v>
      </c>
      <c r="AS251" s="31">
        <f>IF(AS$4=first_reg_period, INDEX(Inputs!$J$94:$J$121,MATCH(AL241,Inputs!$C$94:$C$121,0)),0)</f>
        <v>0</v>
      </c>
      <c r="AT251" s="31">
        <f>IF(AT$4=first_reg_period, INDEX(Inputs!$J$94:$J$121,MATCH(AM241,Inputs!$C$94:$C$121,0)),0)</f>
        <v>0</v>
      </c>
      <c r="AU251" s="31">
        <f>IF(AU$4=first_reg_period, INDEX(Inputs!$J$94:$J$121,MATCH(AN241,Inputs!$C$94:$C$121,0)),0)</f>
        <v>0</v>
      </c>
      <c r="AV251" s="31">
        <f>IF(AV$4=first_reg_period, INDEX(Inputs!$J$94:$J$121,MATCH(AO241,Inputs!$C$94:$C$121,0)),0)</f>
        <v>0</v>
      </c>
      <c r="AW251" s="31">
        <f>IF(AW$4=first_reg_period, INDEX(Inputs!$J$94:$J$121,MATCH(AP241,Inputs!$C$94:$C$121,0)),0)</f>
        <v>0</v>
      </c>
      <c r="AX251" s="31">
        <f>IF(AX$4=first_reg_period, INDEX(Inputs!$J$94:$J$121,MATCH(AQ241,Inputs!$C$94:$C$121,0)),0)</f>
        <v>0</v>
      </c>
      <c r="AY251" s="31">
        <f>IF(AY$4=first_reg_period, INDEX(Inputs!$J$94:$J$121,MATCH(AR241,Inputs!$C$94:$C$121,0)),0)</f>
        <v>0</v>
      </c>
      <c r="AZ251" s="31">
        <f>IF(AZ$4=first_reg_period, INDEX(Inputs!$J$94:$J$121,MATCH(AS241,Inputs!$C$94:$C$121,0)),0)</f>
        <v>0</v>
      </c>
      <c r="BA251" s="31">
        <f>IF(BA$4=first_reg_period, INDEX(Inputs!$J$94:$J$121,MATCH(AT241,Inputs!$C$94:$C$121,0)),0)</f>
        <v>0</v>
      </c>
      <c r="BB251" s="31">
        <f>IF(BB$4=first_reg_period, INDEX(Inputs!$J$94:$J$121,MATCH(AU241,Inputs!$C$94:$C$121,0)),0)</f>
        <v>0</v>
      </c>
      <c r="BC251" s="31">
        <f>IF(BC$4=first_reg_period, INDEX(Inputs!$J$94:$J$121,MATCH(AV241,Inputs!$C$94:$C$121,0)),0)</f>
        <v>0</v>
      </c>
      <c r="BD251" s="31">
        <f>IF(BD$4=first_reg_period, INDEX(Inputs!$J$94:$J$121,MATCH(AW241,Inputs!$C$94:$C$121,0)),0)</f>
        <v>0</v>
      </c>
      <c r="BE251" s="31">
        <f>IF(BE$4=first_reg_period, INDEX(Inputs!$J$94:$J$121,MATCH(AX241,Inputs!$C$94:$C$121,0)),0)</f>
        <v>0</v>
      </c>
      <c r="BF251" s="31">
        <f>IF(BF$4=first_reg_period, INDEX(Inputs!$J$94:$J$121,MATCH(AY241,Inputs!$C$94:$C$121,0)),0)</f>
        <v>0</v>
      </c>
      <c r="BG251" s="31">
        <f>IF(BG$4=first_reg_period, INDEX(Inputs!$J$94:$J$121,MATCH(AZ241,Inputs!$C$94:$C$121,0)),0)</f>
        <v>0</v>
      </c>
      <c r="BH251" s="31">
        <f>IF(BH$4=first_reg_period, INDEX(Inputs!$J$94:$J$121,MATCH(BA241,Inputs!$C$94:$C$121,0)),0)</f>
        <v>0</v>
      </c>
      <c r="BI251" s="31">
        <f>IF(BI$4=first_reg_period, INDEX(Inputs!$J$94:$J$121,MATCH(BB241,Inputs!$C$94:$C$121,0)),0)</f>
        <v>0</v>
      </c>
      <c r="BJ251" s="31">
        <f>IF(BJ$4=first_reg_period, INDEX(Inputs!$J$94:$J$121,MATCH(BC241,Inputs!$C$94:$C$121,0)),0)</f>
        <v>0</v>
      </c>
      <c r="BK251" s="31">
        <f>IF(BK$4=first_reg_period, INDEX(Inputs!$J$94:$J$121,MATCH(BD241,Inputs!$C$94:$C$121,0)),0)</f>
        <v>0</v>
      </c>
      <c r="BL251" s="31">
        <f>IF(BL$4=first_reg_period, INDEX(Inputs!$J$94:$J$121,MATCH(BE241,Inputs!$C$94:$C$121,0)),0)</f>
        <v>0</v>
      </c>
      <c r="BM251" s="31">
        <f>IF(BM$4=first_reg_period, INDEX(Inputs!$J$94:$J$121,MATCH(BF241,Inputs!$C$94:$C$121,0)),0)</f>
        <v>0</v>
      </c>
      <c r="BN251" s="31">
        <f>IF(BN$4=first_reg_period, INDEX(Inputs!$J$94:$J$121,MATCH(BG241,Inputs!$C$94:$C$121,0)),0)</f>
        <v>0</v>
      </c>
      <c r="BO251" s="31">
        <f>IF(BO$4=first_reg_period, INDEX(Inputs!$J$94:$J$121,MATCH(BH241,Inputs!$C$94:$C$121,0)),0)</f>
        <v>0</v>
      </c>
      <c r="BP251" s="31">
        <f>IF(BP$4=first_reg_period, INDEX(Inputs!$J$94:$J$121,MATCH(BI241,Inputs!$C$94:$C$121,0)),0)</f>
        <v>0</v>
      </c>
      <c r="BQ251" s="31">
        <f>IF(BQ$4=first_reg_period, INDEX(Inputs!$J$94:$J$121,MATCH(BJ241,Inputs!$C$94:$C$121,0)),0)</f>
        <v>0</v>
      </c>
      <c r="BR251" s="31">
        <f>IF(BR$4=first_reg_period, INDEX(Inputs!$J$94:$J$121,MATCH(BK241,Inputs!$C$94:$C$121,0)),0)</f>
        <v>0</v>
      </c>
      <c r="BS251" s="31">
        <f>IF(BS$4=first_reg_period, INDEX(Inputs!$J$94:$J$121,MATCH(BL241,Inputs!$C$94:$C$121,0)),0)</f>
        <v>0</v>
      </c>
      <c r="BT251" s="31">
        <f>IF(BT$4=first_reg_period, INDEX(Inputs!$J$94:$J$121,MATCH(BM241,Inputs!$C$94:$C$121,0)),0)</f>
        <v>0</v>
      </c>
      <c r="BU251" s="31">
        <f>IF(BU$4=first_reg_period, INDEX(Inputs!$J$94:$J$121,MATCH(BN241,Inputs!$C$94:$C$121,0)),0)</f>
        <v>0</v>
      </c>
      <c r="BV251" s="31">
        <f>IF(BV$4=first_reg_period, INDEX(Inputs!$J$94:$J$121,MATCH(BO241,Inputs!$C$94:$C$121,0)),0)</f>
        <v>0</v>
      </c>
      <c r="BW251" s="31">
        <f>IF(BW$4=first_reg_period, INDEX(Inputs!$J$94:$J$121,MATCH(BP241,Inputs!$C$94:$C$121,0)),0)</f>
        <v>0</v>
      </c>
      <c r="BX251" s="31">
        <f>IF(BX$4=first_reg_period, INDEX(Inputs!$J$94:$J$121,MATCH(BQ241,Inputs!$C$94:$C$121,0)),0)</f>
        <v>0</v>
      </c>
      <c r="BY251" s="31">
        <f>IF(BY$4=first_reg_period, INDEX(Inputs!$J$94:$J$121,MATCH(BR241,Inputs!$C$94:$C$121,0)),0)</f>
        <v>0</v>
      </c>
      <c r="BZ251" s="31">
        <f>IF(BZ$4=first_reg_period, INDEX(Inputs!$J$94:$J$121,MATCH(BS241,Inputs!$C$94:$C$121,0)),0)</f>
        <v>0</v>
      </c>
      <c r="CA251" s="31">
        <f>IF(CA$4=first_reg_period, INDEX(Inputs!$J$94:$J$121,MATCH(BT241,Inputs!$C$94:$C$121,0)),0)</f>
        <v>0</v>
      </c>
      <c r="CB251" s="31">
        <f>IF(CB$4=first_reg_period, INDEX(Inputs!$J$94:$J$121,MATCH(BU241,Inputs!$C$94:$C$121,0)),0)</f>
        <v>0</v>
      </c>
      <c r="CC251" s="31">
        <f>IF(CC$4=first_reg_period, INDEX(Inputs!$J$94:$J$121,MATCH(BV241,Inputs!$C$94:$C$121,0)),0)</f>
        <v>0</v>
      </c>
      <c r="CD251" s="31">
        <f>IF(CD$4=first_reg_period, INDEX(Inputs!$J$94:$J$121,MATCH(BW241,Inputs!$C$94:$C$121,0)),0)</f>
        <v>0</v>
      </c>
      <c r="CE251" s="31">
        <f>IF(CE$4=first_reg_period, INDEX(Inputs!$J$94:$J$121,MATCH(BX241,Inputs!$C$94:$C$121,0)),0)</f>
        <v>0</v>
      </c>
      <c r="CF251" s="31">
        <f>IF(CF$4=first_reg_period, INDEX(Inputs!$J$94:$J$121,MATCH(BY241,Inputs!$C$94:$C$121,0)),0)</f>
        <v>0</v>
      </c>
    </row>
    <row r="252" spans="1:2018" s="153" customFormat="1" ht="12.75" customHeight="1">
      <c r="C252" s="164"/>
      <c r="D252" s="155" t="s">
        <v>205</v>
      </c>
      <c r="E252" s="155"/>
      <c r="I252" s="31">
        <f>IF(I$4=first_reg_period, INDEX(Inputs!$K$94:$K$121,MATCH(B241,Inputs!$C$94:$C$121,0)),0)</f>
        <v>61.810042247474748</v>
      </c>
      <c r="J252" s="31">
        <f>IF(J$4=first_reg_period, INDEX(Inputs!$K$94:$K$121,MATCH(C241,Inputs!$C$94:$C$121,0)),0)</f>
        <v>0</v>
      </c>
      <c r="K252" s="31">
        <f>IF(K$4=first_reg_period, INDEX(Inputs!$K$94:$K$121,MATCH(D241,Inputs!$C$94:$C$121,0)),0)</f>
        <v>0</v>
      </c>
      <c r="L252" s="31">
        <f>IF(L$4=first_reg_period, INDEX(Inputs!$K$94:$K$121,MATCH(E241,Inputs!$C$94:$C$121,0)),0)</f>
        <v>0</v>
      </c>
      <c r="M252" s="31">
        <f>IF(M$4=first_reg_period, INDEX(Inputs!$K$94:$K$121,MATCH(F241,Inputs!$C$94:$C$121,0)),0)</f>
        <v>0</v>
      </c>
      <c r="N252" s="31">
        <f>IF(N$4=first_reg_period, INDEX(Inputs!$K$94:$K$121,MATCH(G241,Inputs!$C$94:$C$121,0)),0)</f>
        <v>0</v>
      </c>
      <c r="O252" s="31">
        <f>IF(O$4=first_reg_period, INDEX(Inputs!$K$94:$K$121,MATCH(H241,Inputs!$C$94:$C$121,0)),0)</f>
        <v>0</v>
      </c>
      <c r="P252" s="31">
        <f>IF(P$4=first_reg_period, INDEX(Inputs!$K$94:$K$121,MATCH(I241,Inputs!$C$94:$C$121,0)),0)</f>
        <v>0</v>
      </c>
      <c r="Q252" s="31">
        <f>IF(Q$4=first_reg_period, INDEX(Inputs!$K$94:$K$121,MATCH(J241,Inputs!$C$94:$C$121,0)),0)</f>
        <v>0</v>
      </c>
      <c r="R252" s="31">
        <f>IF(R$4=first_reg_period, INDEX(Inputs!$K$94:$K$121,MATCH(K241,Inputs!$C$94:$C$121,0)),0)</f>
        <v>0</v>
      </c>
      <c r="S252" s="31">
        <f>IF(S$4=first_reg_period, INDEX(Inputs!$K$94:$K$121,MATCH(L241,Inputs!$C$94:$C$121,0)),0)</f>
        <v>0</v>
      </c>
      <c r="T252" s="31">
        <f>IF(T$4=first_reg_period, INDEX(Inputs!$K$94:$K$121,MATCH(M241,Inputs!$C$94:$C$121,0)),0)</f>
        <v>0</v>
      </c>
      <c r="U252" s="31">
        <f>IF(U$4=first_reg_period, INDEX(Inputs!$K$94:$K$121,MATCH(N241,Inputs!$C$94:$C$121,0)),0)</f>
        <v>0</v>
      </c>
      <c r="V252" s="31">
        <f>IF(V$4=first_reg_period, INDEX(Inputs!$K$94:$K$121,MATCH(O241,Inputs!$C$94:$C$121,0)),0)</f>
        <v>0</v>
      </c>
      <c r="W252" s="31">
        <f>IF(W$4=first_reg_period, INDEX(Inputs!$K$94:$K$121,MATCH(P241,Inputs!$C$94:$C$121,0)),0)</f>
        <v>0</v>
      </c>
      <c r="X252" s="31">
        <f>IF(X$4=first_reg_period, INDEX(Inputs!$K$94:$K$121,MATCH(Q241,Inputs!$C$94:$C$121,0)),0)</f>
        <v>0</v>
      </c>
      <c r="Y252" s="31">
        <f>IF(Y$4=first_reg_period, INDEX(Inputs!$K$94:$K$121,MATCH(R241,Inputs!$C$94:$C$121,0)),0)</f>
        <v>0</v>
      </c>
      <c r="Z252" s="31">
        <f>IF(Z$4=first_reg_period, INDEX(Inputs!$K$94:$K$121,MATCH(S241,Inputs!$C$94:$C$121,0)),0)</f>
        <v>0</v>
      </c>
      <c r="AA252" s="31">
        <f>IF(AA$4=first_reg_period, INDEX(Inputs!$K$94:$K$121,MATCH(T241,Inputs!$C$94:$C$121,0)),0)</f>
        <v>0</v>
      </c>
      <c r="AB252" s="31">
        <f>IF(AB$4=first_reg_period, INDEX(Inputs!$K$94:$K$121,MATCH(U241,Inputs!$C$94:$C$121,0)),0)</f>
        <v>0</v>
      </c>
      <c r="AC252" s="31">
        <f>IF(AC$4=first_reg_period, INDEX(Inputs!$K$94:$K$121,MATCH(V241,Inputs!$C$94:$C$121,0)),0)</f>
        <v>0</v>
      </c>
      <c r="AD252" s="31">
        <f>IF(AD$4=first_reg_period, INDEX(Inputs!$K$94:$K$121,MATCH(W241,Inputs!$C$94:$C$121,0)),0)</f>
        <v>0</v>
      </c>
      <c r="AE252" s="31">
        <f>IF(AE$4=first_reg_period, INDEX(Inputs!$K$94:$K$121,MATCH(X241,Inputs!$C$94:$C$121,0)),0)</f>
        <v>0</v>
      </c>
      <c r="AF252" s="31">
        <f>IF(AF$4=first_reg_period, INDEX(Inputs!$K$94:$K$121,MATCH(Y241,Inputs!$C$94:$C$121,0)),0)</f>
        <v>0</v>
      </c>
      <c r="AG252" s="31">
        <f>IF(AG$4=first_reg_period, INDEX(Inputs!$K$94:$K$121,MATCH(Z241,Inputs!$C$94:$C$121,0)),0)</f>
        <v>0</v>
      </c>
      <c r="AH252" s="31">
        <f>IF(AH$4=first_reg_period, INDEX(Inputs!$K$94:$K$121,MATCH(AA241,Inputs!$C$94:$C$121,0)),0)</f>
        <v>0</v>
      </c>
      <c r="AI252" s="31">
        <f>IF(AI$4=first_reg_period, INDEX(Inputs!$K$94:$K$121,MATCH(AB241,Inputs!$C$94:$C$121,0)),0)</f>
        <v>0</v>
      </c>
      <c r="AJ252" s="31">
        <f>IF(AJ$4=first_reg_period, INDEX(Inputs!$K$94:$K$121,MATCH(AC241,Inputs!$C$94:$C$121,0)),0)</f>
        <v>0</v>
      </c>
      <c r="AK252" s="31">
        <f>IF(AK$4=first_reg_period, INDEX(Inputs!$K$94:$K$121,MATCH(AD241,Inputs!$C$94:$C$121,0)),0)</f>
        <v>0</v>
      </c>
      <c r="AL252" s="31">
        <f>IF(AL$4=first_reg_period, INDEX(Inputs!$K$94:$K$121,MATCH(AE241,Inputs!$C$94:$C$121,0)),0)</f>
        <v>0</v>
      </c>
      <c r="AM252" s="31">
        <f>IF(AM$4=first_reg_period, INDEX(Inputs!$K$94:$K$121,MATCH(AF241,Inputs!$C$94:$C$121,0)),0)</f>
        <v>0</v>
      </c>
      <c r="AN252" s="31">
        <f>IF(AN$4=first_reg_period, INDEX(Inputs!$K$94:$K$121,MATCH(AG241,Inputs!$C$94:$C$121,0)),0)</f>
        <v>0</v>
      </c>
      <c r="AO252" s="31">
        <f>IF(AO$4=first_reg_period, INDEX(Inputs!$K$94:$K$121,MATCH(AH241,Inputs!$C$94:$C$121,0)),0)</f>
        <v>0</v>
      </c>
      <c r="AP252" s="31">
        <f>IF(AP$4=first_reg_period, INDEX(Inputs!$K$94:$K$121,MATCH(AI241,Inputs!$C$94:$C$121,0)),0)</f>
        <v>0</v>
      </c>
      <c r="AQ252" s="31">
        <f>IF(AQ$4=first_reg_period, INDEX(Inputs!$K$94:$K$121,MATCH(AJ241,Inputs!$C$94:$C$121,0)),0)</f>
        <v>0</v>
      </c>
      <c r="AR252" s="31">
        <f>IF(AR$4=first_reg_period, INDEX(Inputs!$K$94:$K$121,MATCH(AK241,Inputs!$C$94:$C$121,0)),0)</f>
        <v>0</v>
      </c>
      <c r="AS252" s="31">
        <f>IF(AS$4=first_reg_period, INDEX(Inputs!$K$94:$K$121,MATCH(AL241,Inputs!$C$94:$C$121,0)),0)</f>
        <v>0</v>
      </c>
      <c r="AT252" s="31">
        <f>IF(AT$4=first_reg_period, INDEX(Inputs!$K$94:$K$121,MATCH(AM241,Inputs!$C$94:$C$121,0)),0)</f>
        <v>0</v>
      </c>
      <c r="AU252" s="31">
        <f>IF(AU$4=first_reg_period, INDEX(Inputs!$K$94:$K$121,MATCH(AN241,Inputs!$C$94:$C$121,0)),0)</f>
        <v>0</v>
      </c>
      <c r="AV252" s="31">
        <f>IF(AV$4=first_reg_period, INDEX(Inputs!$K$94:$K$121,MATCH(AO241,Inputs!$C$94:$C$121,0)),0)</f>
        <v>0</v>
      </c>
      <c r="AW252" s="31">
        <f>IF(AW$4=first_reg_period, INDEX(Inputs!$K$94:$K$121,MATCH(AP241,Inputs!$C$94:$C$121,0)),0)</f>
        <v>0</v>
      </c>
      <c r="AX252" s="31">
        <f>IF(AX$4=first_reg_period, INDEX(Inputs!$K$94:$K$121,MATCH(AQ241,Inputs!$C$94:$C$121,0)),0)</f>
        <v>0</v>
      </c>
      <c r="AY252" s="31">
        <f>IF(AY$4=first_reg_period, INDEX(Inputs!$K$94:$K$121,MATCH(AR241,Inputs!$C$94:$C$121,0)),0)</f>
        <v>0</v>
      </c>
      <c r="AZ252" s="31">
        <f>IF(AZ$4=first_reg_period, INDEX(Inputs!$K$94:$K$121,MATCH(AS241,Inputs!$C$94:$C$121,0)),0)</f>
        <v>0</v>
      </c>
      <c r="BA252" s="31">
        <f>IF(BA$4=first_reg_period, INDEX(Inputs!$K$94:$K$121,MATCH(AT241,Inputs!$C$94:$C$121,0)),0)</f>
        <v>0</v>
      </c>
      <c r="BB252" s="31">
        <f>IF(BB$4=first_reg_period, INDEX(Inputs!$K$94:$K$121,MATCH(AU241,Inputs!$C$94:$C$121,0)),0)</f>
        <v>0</v>
      </c>
      <c r="BC252" s="31">
        <f>IF(BC$4=first_reg_period, INDEX(Inputs!$K$94:$K$121,MATCH(AV241,Inputs!$C$94:$C$121,0)),0)</f>
        <v>0</v>
      </c>
      <c r="BD252" s="31">
        <f>IF(BD$4=first_reg_period, INDEX(Inputs!$K$94:$K$121,MATCH(AW241,Inputs!$C$94:$C$121,0)),0)</f>
        <v>0</v>
      </c>
      <c r="BE252" s="31">
        <f>IF(BE$4=first_reg_period, INDEX(Inputs!$K$94:$K$121,MATCH(AX241,Inputs!$C$94:$C$121,0)),0)</f>
        <v>0</v>
      </c>
      <c r="BF252" s="31">
        <f>IF(BF$4=first_reg_period, INDEX(Inputs!$K$94:$K$121,MATCH(AY241,Inputs!$C$94:$C$121,0)),0)</f>
        <v>0</v>
      </c>
      <c r="BG252" s="31">
        <f>IF(BG$4=first_reg_period, INDEX(Inputs!$K$94:$K$121,MATCH(AZ241,Inputs!$C$94:$C$121,0)),0)</f>
        <v>0</v>
      </c>
      <c r="BH252" s="31">
        <f>IF(BH$4=first_reg_period, INDEX(Inputs!$K$94:$K$121,MATCH(BA241,Inputs!$C$94:$C$121,0)),0)</f>
        <v>0</v>
      </c>
      <c r="BI252" s="31">
        <f>IF(BI$4=first_reg_period, INDEX(Inputs!$K$94:$K$121,MATCH(BB241,Inputs!$C$94:$C$121,0)),0)</f>
        <v>0</v>
      </c>
      <c r="BJ252" s="31">
        <f>IF(BJ$4=first_reg_period, INDEX(Inputs!$K$94:$K$121,MATCH(BC241,Inputs!$C$94:$C$121,0)),0)</f>
        <v>0</v>
      </c>
      <c r="BK252" s="31">
        <f>IF(BK$4=first_reg_period, INDEX(Inputs!$K$94:$K$121,MATCH(BD241,Inputs!$C$94:$C$121,0)),0)</f>
        <v>0</v>
      </c>
      <c r="BL252" s="31">
        <f>IF(BL$4=first_reg_period, INDEX(Inputs!$K$94:$K$121,MATCH(BE241,Inputs!$C$94:$C$121,0)),0)</f>
        <v>0</v>
      </c>
      <c r="BM252" s="31">
        <f>IF(BM$4=first_reg_period, INDEX(Inputs!$K$94:$K$121,MATCH(BF241,Inputs!$C$94:$C$121,0)),0)</f>
        <v>0</v>
      </c>
      <c r="BN252" s="31">
        <f>IF(BN$4=first_reg_period, INDEX(Inputs!$K$94:$K$121,MATCH(BG241,Inputs!$C$94:$C$121,0)),0)</f>
        <v>0</v>
      </c>
      <c r="BO252" s="31">
        <f>IF(BO$4=first_reg_period, INDEX(Inputs!$K$94:$K$121,MATCH(BH241,Inputs!$C$94:$C$121,0)),0)</f>
        <v>0</v>
      </c>
      <c r="BP252" s="31">
        <f>IF(BP$4=first_reg_period, INDEX(Inputs!$K$94:$K$121,MATCH(BI241,Inputs!$C$94:$C$121,0)),0)</f>
        <v>0</v>
      </c>
      <c r="BQ252" s="31">
        <f>IF(BQ$4=first_reg_period, INDEX(Inputs!$K$94:$K$121,MATCH(BJ241,Inputs!$C$94:$C$121,0)),0)</f>
        <v>0</v>
      </c>
      <c r="BR252" s="31">
        <f>IF(BR$4=first_reg_period, INDEX(Inputs!$K$94:$K$121,MATCH(BK241,Inputs!$C$94:$C$121,0)),0)</f>
        <v>0</v>
      </c>
      <c r="BS252" s="31">
        <f>IF(BS$4=first_reg_period, INDEX(Inputs!$K$94:$K$121,MATCH(BL241,Inputs!$C$94:$C$121,0)),0)</f>
        <v>0</v>
      </c>
      <c r="BT252" s="31">
        <f>IF(BT$4=first_reg_period, INDEX(Inputs!$K$94:$K$121,MATCH(BM241,Inputs!$C$94:$C$121,0)),0)</f>
        <v>0</v>
      </c>
      <c r="BU252" s="31">
        <f>IF(BU$4=first_reg_period, INDEX(Inputs!$K$94:$K$121,MATCH(BN241,Inputs!$C$94:$C$121,0)),0)</f>
        <v>0</v>
      </c>
      <c r="BV252" s="31">
        <f>IF(BV$4=first_reg_period, INDEX(Inputs!$K$94:$K$121,MATCH(BO241,Inputs!$C$94:$C$121,0)),0)</f>
        <v>0</v>
      </c>
      <c r="BW252" s="31">
        <f>IF(BW$4=first_reg_period, INDEX(Inputs!$K$94:$K$121,MATCH(BP241,Inputs!$C$94:$C$121,0)),0)</f>
        <v>0</v>
      </c>
      <c r="BX252" s="31">
        <f>IF(BX$4=first_reg_period, INDEX(Inputs!$K$94:$K$121,MATCH(BQ241,Inputs!$C$94:$C$121,0)),0)</f>
        <v>0</v>
      </c>
      <c r="BY252" s="31">
        <f>IF(BY$4=first_reg_period, INDEX(Inputs!$K$94:$K$121,MATCH(BR241,Inputs!$C$94:$C$121,0)),0)</f>
        <v>0</v>
      </c>
      <c r="BZ252" s="31">
        <f>IF(BZ$4=first_reg_period, INDEX(Inputs!$K$94:$K$121,MATCH(BS241,Inputs!$C$94:$C$121,0)),0)</f>
        <v>0</v>
      </c>
      <c r="CA252" s="31">
        <f>IF(CA$4=first_reg_period, INDEX(Inputs!$K$94:$K$121,MATCH(BT241,Inputs!$C$94:$C$121,0)),0)</f>
        <v>0</v>
      </c>
      <c r="CB252" s="31">
        <f>IF(CB$4=first_reg_period, INDEX(Inputs!$K$94:$K$121,MATCH(BU241,Inputs!$C$94:$C$121,0)),0)</f>
        <v>0</v>
      </c>
      <c r="CC252" s="31">
        <f>IF(CC$4=first_reg_period, INDEX(Inputs!$K$94:$K$121,MATCH(BV241,Inputs!$C$94:$C$121,0)),0)</f>
        <v>0</v>
      </c>
      <c r="CD252" s="31">
        <f>IF(CD$4=first_reg_period, INDEX(Inputs!$K$94:$K$121,MATCH(BW241,Inputs!$C$94:$C$121,0)),0)</f>
        <v>0</v>
      </c>
      <c r="CE252" s="31">
        <f>IF(CE$4=first_reg_period, INDEX(Inputs!$K$94:$K$121,MATCH(BX241,Inputs!$C$94:$C$121,0)),0)</f>
        <v>0</v>
      </c>
      <c r="CF252" s="31">
        <f>IF(CF$4=first_reg_period, INDEX(Inputs!$K$94:$K$121,MATCH(BY241,Inputs!$C$94:$C$121,0)),0)</f>
        <v>0</v>
      </c>
    </row>
    <row r="253" spans="1:2018" s="97" customFormat="1" ht="12.75" customHeight="1">
      <c r="C253" s="176"/>
      <c r="D253" s="176" t="s">
        <v>230</v>
      </c>
      <c r="E253" s="176" t="s">
        <v>185</v>
      </c>
      <c r="I253" s="99"/>
      <c r="J253" s="269">
        <f>IF(J$4=second_reg_period, INDEX(Inputs!$P$292:$P$320,MATCH($B241,Inputs!$C$292:$C$320,0)),0)/conv_2020_2015</f>
        <v>0</v>
      </c>
      <c r="K253" s="269">
        <f>IF(K$4=second_reg_period, INDEX(Inputs!$P$292:$P$320,MATCH($B241,Inputs!$C$292:$C$320,0)),0)/conv_2020_2015</f>
        <v>0</v>
      </c>
      <c r="L253" s="269">
        <f>IF(L$4=second_reg_period, INDEX(Inputs!$P$292:$P$320,MATCH($B241,Inputs!$C$292:$C$320,0)),0)/conv_2020_2015</f>
        <v>0</v>
      </c>
      <c r="M253" s="269">
        <f>IF(M$4=second_reg_period, INDEX(Inputs!$P$292:$P$320,MATCH($B241,Inputs!$C$292:$C$320,0)),0)/conv_2020_2015</f>
        <v>0</v>
      </c>
      <c r="N253" s="269">
        <f>IF(N$4=second_reg_period, INDEX(Inputs!$P$292:$P$320,MATCH($B241,Inputs!$C$292:$C$320,0)),0)/conv_2020_2015</f>
        <v>0</v>
      </c>
      <c r="O253" s="100">
        <f>IF(O$4=second_reg_period, INDEX(Inputs!$P$292:$P$320,MATCH($B241,Inputs!$C$292:$C$320,0)),0)/conv_2020_2015</f>
        <v>0</v>
      </c>
      <c r="P253" s="100">
        <f>IF(P$4=second_reg_period, INDEX(Inputs!$P$292:$P$320,MATCH($B241,Inputs!$C$292:$C$320,0)),0)/conv_2020_2015</f>
        <v>0</v>
      </c>
      <c r="Q253" s="100">
        <f>IF(Q$4=second_reg_period, INDEX(Inputs!$P$292:$P$320,MATCH($B241,Inputs!$C$292:$C$320,0)),0)/conv_2020_2015</f>
        <v>0</v>
      </c>
      <c r="R253" s="100">
        <f>IF(R$4=second_reg_period, INDEX(Inputs!$P$292:$P$320,MATCH($B241,Inputs!$C$292:$C$320,0)),0)/conv_2020_2015</f>
        <v>0</v>
      </c>
      <c r="S253" s="100">
        <f>IF(S$4=second_reg_period, INDEX(Inputs!$P$292:$P$320,MATCH($B241,Inputs!$C$292:$C$320,0)),0)/conv_2020_2015</f>
        <v>0</v>
      </c>
      <c r="T253" s="100">
        <f>IF(T$4=second_reg_period, INDEX(Inputs!$P$292:$P$320,MATCH($B241,Inputs!$C$292:$C$320,0)),0)/conv_2020_2015</f>
        <v>0</v>
      </c>
      <c r="U253" s="100">
        <f>IF(U$4=second_reg_period, INDEX(Inputs!$P$292:$P$320,MATCH($B241,Inputs!$C$292:$C$320,0)),0)/conv_2020_2015</f>
        <v>0</v>
      </c>
      <c r="V253" s="100">
        <f>IF(V$4=second_reg_period, INDEX(Inputs!$P$292:$P$320,MATCH($B241,Inputs!$C$292:$C$320,0)),0)/conv_2020_2015</f>
        <v>0</v>
      </c>
      <c r="W253" s="100">
        <f>IF(W$4=second_reg_period, INDEX(Inputs!$P$292:$P$320,MATCH($B241,Inputs!$C$292:$C$320,0)),0)/conv_2020_2015</f>
        <v>0</v>
      </c>
      <c r="X253" s="100">
        <f>IF(X$4=second_reg_period, INDEX(Inputs!$P$292:$P$320,MATCH($B241,Inputs!$C$292:$C$320,0)),0)/conv_2020_2015</f>
        <v>0</v>
      </c>
      <c r="Y253" s="100">
        <f>IF(Y$4=second_reg_period, INDEX(Inputs!$P$292:$P$320,MATCH($B241,Inputs!$C$292:$C$320,0)),0)/conv_2020_2015</f>
        <v>0</v>
      </c>
      <c r="Z253" s="100">
        <f>IF(Z$4=second_reg_period, INDEX(Inputs!$P$292:$P$320,MATCH($B241,Inputs!$C$292:$C$320,0)),0)/conv_2020_2015</f>
        <v>0</v>
      </c>
      <c r="AA253" s="100">
        <f>IF(AA$4=second_reg_period, INDEX(Inputs!$P$292:$P$320,MATCH($B241,Inputs!$C$292:$C$320,0)),0)/conv_2020_2015</f>
        <v>0</v>
      </c>
      <c r="AB253" s="100">
        <f>IF(AB$4=second_reg_period, INDEX(Inputs!$P$292:$P$320,MATCH($B241,Inputs!$C$292:$C$320,0)),0)/conv_2020_2015</f>
        <v>0</v>
      </c>
      <c r="AC253" s="100">
        <f>IF(AC$4=second_reg_period, INDEX(Inputs!$P$292:$P$320,MATCH($B241,Inputs!$C$292:$C$320,0)),0)/conv_2020_2015</f>
        <v>0</v>
      </c>
      <c r="AD253" s="100">
        <f>IF(AD$4=second_reg_period, INDEX(Inputs!$P$292:$P$320,MATCH($B241,Inputs!$C$292:$C$320,0)),0)/conv_2020_2015</f>
        <v>0</v>
      </c>
      <c r="AE253" s="100">
        <f>IF(AE$4=second_reg_period, INDEX(Inputs!$P$292:$P$320,MATCH($B241,Inputs!$C$292:$C$320,0)),0)/conv_2020_2015</f>
        <v>0</v>
      </c>
      <c r="AF253" s="100">
        <f>IF(AF$4=second_reg_period, INDEX(Inputs!$P$292:$P$320,MATCH($B241,Inputs!$C$292:$C$320,0)),0)/conv_2020_2015</f>
        <v>0</v>
      </c>
      <c r="AG253" s="100">
        <f>IF(AG$4=second_reg_period, INDEX(Inputs!$P$292:$P$320,MATCH($B241,Inputs!$C$292:$C$320,0)),0)/conv_2020_2015</f>
        <v>0</v>
      </c>
      <c r="AH253" s="100">
        <f>IF(AH$4=second_reg_period, INDEX(Inputs!$P$292:$P$320,MATCH($B241,Inputs!$C$292:$C$320,0)),0)/conv_2020_2015</f>
        <v>0</v>
      </c>
      <c r="AI253" s="100">
        <f>IF(AI$4=second_reg_period, INDEX(Inputs!$P$292:$P$320,MATCH($B241,Inputs!$C$292:$C$320,0)),0)/conv_2020_2015</f>
        <v>0</v>
      </c>
      <c r="AJ253" s="100">
        <f>IF(AJ$4=second_reg_period, INDEX(Inputs!$P$292:$P$320,MATCH($B241,Inputs!$C$292:$C$320,0)),0)/conv_2020_2015</f>
        <v>0</v>
      </c>
      <c r="AK253" s="100">
        <f>IF(AK$4=second_reg_period, INDEX(Inputs!$P$292:$P$320,MATCH($B241,Inputs!$C$292:$C$320,0)),0)/conv_2020_2015</f>
        <v>0</v>
      </c>
      <c r="AL253" s="100">
        <f>IF(AL$4=second_reg_period, INDEX(Inputs!$P$292:$P$320,MATCH($B241,Inputs!$C$292:$C$320,0)),0)/conv_2020_2015</f>
        <v>0</v>
      </c>
      <c r="AM253" s="100">
        <f>IF(AM$4=second_reg_period, INDEX(Inputs!$P$292:$P$320,MATCH($B241,Inputs!$C$292:$C$320,0)),0)/conv_2020_2015</f>
        <v>0</v>
      </c>
      <c r="AN253" s="100">
        <f>IF(AN$4=second_reg_period, INDEX(Inputs!$P$292:$P$320,MATCH($B241,Inputs!$C$292:$C$320,0)),0)/conv_2020_2015</f>
        <v>0</v>
      </c>
      <c r="AO253" s="100">
        <f>IF(AO$4=second_reg_period, INDEX(Inputs!$P$292:$P$320,MATCH($B241,Inputs!$C$292:$C$320,0)),0)/conv_2020_2015</f>
        <v>0</v>
      </c>
      <c r="AP253" s="100">
        <f>IF(AP$4=second_reg_period, INDEX(Inputs!$P$292:$P$320,MATCH($B241,Inputs!$C$292:$C$320,0)),0)/conv_2020_2015</f>
        <v>0</v>
      </c>
      <c r="AQ253" s="100">
        <f>IF(AQ$4=second_reg_period, INDEX(Inputs!$P$292:$P$320,MATCH($B241,Inputs!$C$292:$C$320,0)),0)/conv_2020_2015</f>
        <v>0</v>
      </c>
      <c r="AR253" s="100">
        <f>IF(AR$4=second_reg_period, INDEX(Inputs!$P$292:$P$320,MATCH($B241,Inputs!$C$292:$C$320,0)),0)/conv_2020_2015</f>
        <v>0</v>
      </c>
      <c r="AS253" s="100">
        <f>IF(AS$4=second_reg_period, INDEX(Inputs!$P$292:$P$320,MATCH($B241,Inputs!$C$292:$C$320,0)),0)/conv_2020_2015</f>
        <v>0</v>
      </c>
      <c r="AT253" s="100">
        <f>IF(AT$4=second_reg_period, INDEX(Inputs!$P$292:$P$320,MATCH($B241,Inputs!$C$292:$C$320,0)),0)/conv_2020_2015</f>
        <v>0</v>
      </c>
      <c r="AU253" s="100">
        <f>IF(AU$4=second_reg_period, INDEX(Inputs!$P$292:$P$320,MATCH($B241,Inputs!$C$292:$C$320,0)),0)/conv_2020_2015</f>
        <v>0</v>
      </c>
      <c r="AV253" s="100">
        <f>IF(AV$4=second_reg_period, INDEX(Inputs!$P$292:$P$320,MATCH($B241,Inputs!$C$292:$C$320,0)),0)/conv_2020_2015</f>
        <v>0</v>
      </c>
      <c r="AW253" s="100">
        <f>IF(AW$4=second_reg_period, INDEX(Inputs!$P$292:$P$320,MATCH($B241,Inputs!$C$292:$C$320,0)),0)/conv_2020_2015</f>
        <v>0</v>
      </c>
      <c r="AX253" s="100">
        <f>IF(AX$4=second_reg_period, INDEX(Inputs!$P$292:$P$320,MATCH($B241,Inputs!$C$292:$C$320,0)),0)/conv_2020_2015</f>
        <v>0</v>
      </c>
      <c r="AY253" s="100">
        <f>IF(AY$4=second_reg_period, INDEX(Inputs!$P$292:$P$320,MATCH($B241,Inputs!$C$292:$C$320,0)),0)/conv_2020_2015</f>
        <v>0</v>
      </c>
      <c r="AZ253" s="100">
        <f>IF(AZ$4=second_reg_period, INDEX(Inputs!$P$292:$P$320,MATCH($B241,Inputs!$C$292:$C$320,0)),0)/conv_2020_2015</f>
        <v>0</v>
      </c>
      <c r="BA253" s="100">
        <f>IF(BA$4=second_reg_period, INDEX(Inputs!$P$292:$P$320,MATCH($B241,Inputs!$C$292:$C$320,0)),0)/conv_2020_2015</f>
        <v>0</v>
      </c>
      <c r="BB253" s="100">
        <f>IF(BB$4=second_reg_period, INDEX(Inputs!$P$292:$P$320,MATCH($B241,Inputs!$C$292:$C$320,0)),0)/conv_2020_2015</f>
        <v>0</v>
      </c>
      <c r="BC253" s="100">
        <f>IF(BC$4=second_reg_period, INDEX(Inputs!$P$292:$P$320,MATCH($B241,Inputs!$C$292:$C$320,0)),0)/conv_2020_2015</f>
        <v>0</v>
      </c>
      <c r="BD253" s="100">
        <f>IF(BD$4=second_reg_period, INDEX(Inputs!$P$292:$P$320,MATCH($B241,Inputs!$C$292:$C$320,0)),0)/conv_2020_2015</f>
        <v>0</v>
      </c>
      <c r="BE253" s="100">
        <f>IF(BE$4=second_reg_period, INDEX(Inputs!$P$292:$P$320,MATCH($B241,Inputs!$C$292:$C$320,0)),0)/conv_2020_2015</f>
        <v>0</v>
      </c>
      <c r="BF253" s="100">
        <f>IF(BF$4=second_reg_period, INDEX(Inputs!$P$292:$P$320,MATCH($B241,Inputs!$C$292:$C$320,0)),0)/conv_2020_2015</f>
        <v>0</v>
      </c>
      <c r="BG253" s="100">
        <f>IF(BG$4=second_reg_period, INDEX(Inputs!$P$292:$P$320,MATCH($B241,Inputs!$C$292:$C$320,0)),0)/conv_2020_2015</f>
        <v>0</v>
      </c>
      <c r="BH253" s="100">
        <f>IF(BH$4=second_reg_period, INDEX(Inputs!$P$292:$P$320,MATCH($B241,Inputs!$C$292:$C$320,0)),0)/conv_2020_2015</f>
        <v>0</v>
      </c>
      <c r="BI253" s="100">
        <f>IF(BI$4=second_reg_period, INDEX(Inputs!$P$292:$P$320,MATCH($B241,Inputs!$C$292:$C$320,0)),0)/conv_2020_2015</f>
        <v>0</v>
      </c>
      <c r="BJ253" s="100">
        <f>IF(BJ$4=second_reg_period, INDEX(Inputs!$P$292:$P$320,MATCH($B241,Inputs!$C$292:$C$320,0)),0)/conv_2020_2015</f>
        <v>0</v>
      </c>
      <c r="BK253" s="100">
        <f>IF(BK$4=second_reg_period, INDEX(Inputs!$P$292:$P$320,MATCH($B241,Inputs!$C$292:$C$320,0)),0)/conv_2020_2015</f>
        <v>0</v>
      </c>
      <c r="BL253" s="100">
        <f>IF(BL$4=second_reg_period, INDEX(Inputs!$P$292:$P$320,MATCH($B241,Inputs!$C$292:$C$320,0)),0)/conv_2020_2015</f>
        <v>0</v>
      </c>
      <c r="BM253" s="100">
        <f>IF(BM$4=second_reg_period, INDEX(Inputs!$P$292:$P$320,MATCH($B241,Inputs!$C$292:$C$320,0)),0)/conv_2020_2015</f>
        <v>0</v>
      </c>
      <c r="BN253" s="100">
        <f>IF(BN$4=second_reg_period, INDEX(Inputs!$P$292:$P$320,MATCH($B241,Inputs!$C$292:$C$320,0)),0)/conv_2020_2015</f>
        <v>0</v>
      </c>
      <c r="BO253" s="100">
        <f>IF(BO$4=second_reg_period, INDEX(Inputs!$P$292:$P$320,MATCH($B241,Inputs!$C$292:$C$320,0)),0)/conv_2020_2015</f>
        <v>0</v>
      </c>
      <c r="BP253" s="100">
        <f>IF(BP$4=second_reg_period, INDEX(Inputs!$P$292:$P$320,MATCH($B241,Inputs!$C$292:$C$320,0)),0)/conv_2020_2015</f>
        <v>0</v>
      </c>
      <c r="BQ253" s="100">
        <f>IF(BQ$4=second_reg_period, INDEX(Inputs!$P$292:$P$320,MATCH($B241,Inputs!$C$292:$C$320,0)),0)/conv_2020_2015</f>
        <v>0</v>
      </c>
      <c r="BR253" s="100">
        <f>IF(BR$4=second_reg_period, INDEX(Inputs!$P$292:$P$320,MATCH($B241,Inputs!$C$292:$C$320,0)),0)/conv_2020_2015</f>
        <v>0</v>
      </c>
      <c r="BS253" s="100">
        <f>IF(BS$4=second_reg_period, INDEX(Inputs!$P$292:$P$320,MATCH($B241,Inputs!$C$292:$C$320,0)),0)/conv_2020_2015</f>
        <v>0</v>
      </c>
      <c r="BT253" s="100">
        <f>IF(BT$4=second_reg_period, INDEX(Inputs!$P$292:$P$320,MATCH($B241,Inputs!$C$292:$C$320,0)),0)/conv_2020_2015</f>
        <v>0</v>
      </c>
      <c r="BU253" s="100">
        <f>IF(BU$4=second_reg_period, INDEX(Inputs!$P$292:$P$320,MATCH($B241,Inputs!$C$292:$C$320,0)),0)/conv_2020_2015</f>
        <v>0</v>
      </c>
      <c r="BV253" s="100">
        <f>IF(BV$4=second_reg_period, INDEX(Inputs!$P$292:$P$320,MATCH($B241,Inputs!$C$292:$C$320,0)),0)/conv_2020_2015</f>
        <v>0</v>
      </c>
      <c r="BW253" s="100">
        <f>IF(BW$4=second_reg_period, INDEX(Inputs!$P$292:$P$320,MATCH($B241,Inputs!$C$292:$C$320,0)),0)/conv_2020_2015</f>
        <v>0</v>
      </c>
      <c r="BX253" s="100">
        <f>IF(BX$4=second_reg_period, INDEX(Inputs!$P$292:$P$320,MATCH($B241,Inputs!$C$292:$C$320,0)),0)/conv_2020_2015</f>
        <v>0</v>
      </c>
      <c r="BY253" s="100">
        <f>IF(BY$4=second_reg_period, INDEX(Inputs!$P$292:$P$320,MATCH($B241,Inputs!$C$292:$C$320,0)),0)/conv_2020_2015</f>
        <v>0</v>
      </c>
      <c r="BZ253" s="100">
        <f>IF(BZ$4=second_reg_period, INDEX(Inputs!$P$292:$P$320,MATCH($B241,Inputs!$C$292:$C$320,0)),0)/conv_2020_2015</f>
        <v>0</v>
      </c>
      <c r="CA253" s="100">
        <f>IF(CA$4=second_reg_period, INDEX(Inputs!$P$292:$P$320,MATCH($B241,Inputs!$C$292:$C$320,0)),0)/conv_2020_2015</f>
        <v>0</v>
      </c>
      <c r="CB253" s="100">
        <f>IF(CB$4=second_reg_period, INDEX(Inputs!$P$292:$P$320,MATCH($B241,Inputs!$C$292:$C$320,0)),0)/conv_2020_2015</f>
        <v>0</v>
      </c>
      <c r="CC253" s="100">
        <f>IF(CC$4=second_reg_period, INDEX(Inputs!$P$292:$P$320,MATCH($B241,Inputs!$C$292:$C$320,0)),0)/conv_2020_2015</f>
        <v>0</v>
      </c>
      <c r="CD253" s="100">
        <f>IF(CD$4=second_reg_period, INDEX(Inputs!$P$292:$P$320,MATCH($B241,Inputs!$C$292:$C$320,0)),0)/conv_2020_2015</f>
        <v>0</v>
      </c>
      <c r="CE253" s="100">
        <f>IF(CE$4=second_reg_period, INDEX(Inputs!$P$292:$P$320,MATCH($B241,Inputs!$C$292:$C$320,0)),0)/conv_2020_2015</f>
        <v>0</v>
      </c>
      <c r="CF253" s="100">
        <f>IF(CF$4=second_reg_period, INDEX(Inputs!$P$292:$P$320,MATCH($B241,Inputs!$C$292:$C$320,0)),0)/conv_2020_2015</f>
        <v>0</v>
      </c>
      <c r="CG253" s="153"/>
      <c r="CH253" s="153"/>
      <c r="CI253" s="153"/>
      <c r="CJ253" s="153"/>
      <c r="CK253" s="153"/>
      <c r="CL253" s="153"/>
      <c r="CM253" s="153"/>
      <c r="CN253" s="153"/>
      <c r="CO253" s="153"/>
      <c r="CP253" s="153"/>
      <c r="CQ253" s="153"/>
      <c r="CR253" s="153"/>
      <c r="CS253" s="153"/>
      <c r="CT253" s="153"/>
      <c r="CU253" s="153"/>
      <c r="CV253" s="153"/>
      <c r="CW253" s="153"/>
      <c r="CX253" s="153"/>
      <c r="CY253" s="153"/>
      <c r="CZ253" s="153"/>
      <c r="DA253" s="153"/>
      <c r="DB253" s="153"/>
      <c r="DC253" s="153"/>
      <c r="DD253" s="153"/>
      <c r="DE253" s="153"/>
      <c r="DF253" s="153"/>
      <c r="DG253" s="153"/>
      <c r="DH253" s="153"/>
      <c r="DI253" s="153"/>
      <c r="DJ253" s="153"/>
      <c r="DK253" s="153"/>
      <c r="DL253" s="153"/>
      <c r="DM253" s="153"/>
      <c r="DN253" s="153"/>
      <c r="DO253" s="153"/>
      <c r="DP253" s="153"/>
      <c r="DQ253" s="153"/>
      <c r="DR253" s="153"/>
      <c r="DS253" s="153"/>
      <c r="DT253" s="153"/>
      <c r="DU253" s="153"/>
      <c r="DV253" s="153"/>
      <c r="DW253" s="153"/>
      <c r="DX253" s="153"/>
      <c r="DY253" s="153"/>
      <c r="DZ253" s="153"/>
      <c r="EA253" s="153"/>
      <c r="EB253" s="153"/>
      <c r="EC253" s="153"/>
      <c r="ED253" s="153"/>
      <c r="EE253" s="153"/>
      <c r="EF253" s="153"/>
      <c r="EG253" s="153"/>
      <c r="EH253" s="153"/>
      <c r="EI253" s="153"/>
      <c r="EJ253" s="153"/>
      <c r="EK253" s="153"/>
      <c r="EL253" s="153"/>
      <c r="EM253" s="153"/>
      <c r="EN253" s="153"/>
      <c r="EO253" s="153"/>
      <c r="EP253" s="153"/>
      <c r="EQ253" s="153"/>
      <c r="ER253" s="153"/>
      <c r="ES253" s="153"/>
      <c r="ET253" s="153"/>
      <c r="EU253" s="153"/>
      <c r="EV253" s="153"/>
      <c r="EW253" s="153"/>
      <c r="EX253" s="153"/>
      <c r="EY253" s="153"/>
      <c r="EZ253" s="153"/>
      <c r="FA253" s="153"/>
      <c r="FB253" s="153"/>
      <c r="FC253" s="153"/>
      <c r="FD253" s="153"/>
      <c r="FE253" s="153"/>
      <c r="FF253" s="153"/>
      <c r="FG253" s="153"/>
      <c r="FH253" s="153"/>
      <c r="FI253" s="153"/>
      <c r="FJ253" s="153"/>
      <c r="FK253" s="153"/>
      <c r="FL253" s="153"/>
      <c r="FM253" s="153"/>
      <c r="FN253" s="153"/>
      <c r="FO253" s="153"/>
      <c r="FP253" s="153"/>
      <c r="FQ253" s="153"/>
      <c r="FR253" s="153"/>
      <c r="FS253" s="153"/>
      <c r="FT253" s="153"/>
      <c r="FU253" s="153"/>
      <c r="FV253" s="153"/>
      <c r="FW253" s="153"/>
      <c r="FX253" s="153"/>
      <c r="FY253" s="153"/>
      <c r="FZ253" s="153"/>
      <c r="GA253" s="153"/>
      <c r="GB253" s="153"/>
      <c r="GC253" s="153"/>
      <c r="GD253" s="153"/>
      <c r="GE253" s="153"/>
      <c r="GF253" s="153"/>
      <c r="GG253" s="153"/>
      <c r="GH253" s="153"/>
      <c r="GI253" s="153"/>
      <c r="GJ253" s="153"/>
      <c r="GK253" s="153"/>
      <c r="GL253" s="153"/>
      <c r="GM253" s="153"/>
      <c r="GN253" s="153"/>
      <c r="GO253" s="153"/>
      <c r="GP253" s="153"/>
      <c r="GQ253" s="153"/>
      <c r="GR253" s="153"/>
      <c r="GS253" s="153"/>
      <c r="GT253" s="153"/>
      <c r="GU253" s="153"/>
      <c r="GV253" s="153"/>
      <c r="GW253" s="153"/>
      <c r="GX253" s="153"/>
      <c r="GY253" s="153"/>
      <c r="GZ253" s="153"/>
      <c r="HA253" s="153"/>
      <c r="HB253" s="153"/>
      <c r="HC253" s="153"/>
      <c r="HD253" s="153"/>
      <c r="HE253" s="153"/>
      <c r="HF253" s="153"/>
      <c r="HG253" s="153"/>
      <c r="HH253" s="153"/>
      <c r="HI253" s="153"/>
      <c r="HJ253" s="153"/>
      <c r="HK253" s="153"/>
      <c r="HL253" s="153"/>
      <c r="HM253" s="153"/>
      <c r="HN253" s="153"/>
      <c r="HO253" s="153"/>
      <c r="HP253" s="153"/>
      <c r="HQ253" s="153"/>
      <c r="HR253" s="153"/>
      <c r="HS253" s="153"/>
      <c r="HT253" s="153"/>
      <c r="HU253" s="153"/>
      <c r="HV253" s="153"/>
      <c r="HW253" s="153"/>
      <c r="HX253" s="153"/>
      <c r="HY253" s="153"/>
      <c r="HZ253" s="153"/>
      <c r="IA253" s="153"/>
      <c r="IB253" s="153"/>
      <c r="IC253" s="153"/>
      <c r="ID253" s="153"/>
      <c r="IE253" s="153"/>
      <c r="IF253" s="153"/>
      <c r="IG253" s="153"/>
      <c r="IH253" s="153"/>
      <c r="II253" s="153"/>
      <c r="IJ253" s="153"/>
      <c r="IK253" s="153"/>
      <c r="IL253" s="153"/>
      <c r="IM253" s="153"/>
      <c r="IN253" s="153"/>
      <c r="IO253" s="153"/>
      <c r="IP253" s="153"/>
      <c r="IQ253" s="153"/>
      <c r="IR253" s="153"/>
      <c r="IS253" s="153"/>
      <c r="IT253" s="153"/>
      <c r="IU253" s="153"/>
      <c r="IV253" s="153"/>
      <c r="IW253" s="153"/>
      <c r="IX253" s="153"/>
      <c r="IY253" s="153"/>
      <c r="IZ253" s="153"/>
      <c r="JA253" s="153"/>
      <c r="JB253" s="153"/>
      <c r="JC253" s="153"/>
      <c r="JD253" s="153"/>
      <c r="JE253" s="153"/>
      <c r="JF253" s="153"/>
      <c r="JG253" s="153"/>
      <c r="JH253" s="153"/>
      <c r="JI253" s="153"/>
      <c r="JJ253" s="153"/>
      <c r="JK253" s="153"/>
      <c r="JL253" s="153"/>
      <c r="JM253" s="153"/>
      <c r="JN253" s="153"/>
      <c r="JO253" s="153"/>
      <c r="JP253" s="153"/>
      <c r="JQ253" s="153"/>
      <c r="JR253" s="153"/>
      <c r="JS253" s="153"/>
      <c r="JT253" s="153"/>
      <c r="JU253" s="153"/>
      <c r="JV253" s="153"/>
      <c r="JW253" s="153"/>
      <c r="JX253" s="153"/>
      <c r="JY253" s="153"/>
      <c r="JZ253" s="153"/>
      <c r="KA253" s="153"/>
      <c r="KB253" s="153"/>
      <c r="KC253" s="153"/>
      <c r="KD253" s="153"/>
      <c r="KE253" s="153"/>
      <c r="KF253" s="153"/>
      <c r="KG253" s="153"/>
      <c r="KH253" s="153"/>
      <c r="KI253" s="153"/>
      <c r="KJ253" s="153"/>
      <c r="KK253" s="153"/>
      <c r="KL253" s="153"/>
      <c r="KM253" s="153"/>
      <c r="KN253" s="153"/>
      <c r="KO253" s="153"/>
      <c r="KP253" s="153"/>
      <c r="KQ253" s="153"/>
      <c r="KR253" s="153"/>
      <c r="KS253" s="153"/>
      <c r="KT253" s="153"/>
      <c r="KU253" s="153"/>
      <c r="KV253" s="153"/>
      <c r="KW253" s="153"/>
      <c r="KX253" s="153"/>
      <c r="KY253" s="153"/>
      <c r="KZ253" s="153"/>
      <c r="LA253" s="153"/>
      <c r="LB253" s="153"/>
      <c r="LC253" s="153"/>
      <c r="LD253" s="153"/>
      <c r="LE253" s="153"/>
      <c r="LF253" s="153"/>
      <c r="LG253" s="153"/>
      <c r="LH253" s="153"/>
      <c r="LI253" s="153"/>
      <c r="LJ253" s="153"/>
      <c r="LK253" s="153"/>
      <c r="LL253" s="153"/>
      <c r="LM253" s="153"/>
      <c r="LN253" s="153"/>
      <c r="LO253" s="153"/>
      <c r="LP253" s="153"/>
      <c r="LQ253" s="153"/>
      <c r="LR253" s="153"/>
      <c r="LS253" s="153"/>
      <c r="LT253" s="153"/>
      <c r="LU253" s="153"/>
      <c r="LV253" s="153"/>
      <c r="LW253" s="153"/>
      <c r="LX253" s="153"/>
      <c r="LY253" s="153"/>
      <c r="LZ253" s="153"/>
      <c r="MA253" s="153"/>
      <c r="MB253" s="153"/>
      <c r="MC253" s="153"/>
      <c r="MD253" s="153"/>
      <c r="ME253" s="153"/>
      <c r="MF253" s="153"/>
      <c r="MG253" s="153"/>
      <c r="MH253" s="153"/>
      <c r="MI253" s="153"/>
      <c r="MJ253" s="153"/>
      <c r="MK253" s="153"/>
      <c r="ML253" s="153"/>
      <c r="MM253" s="153"/>
      <c r="MN253" s="153"/>
      <c r="MO253" s="153"/>
      <c r="MP253" s="153"/>
      <c r="MQ253" s="153"/>
      <c r="MR253" s="153"/>
      <c r="MS253" s="153"/>
      <c r="MT253" s="153"/>
      <c r="MU253" s="153"/>
      <c r="MV253" s="153"/>
      <c r="MW253" s="153"/>
      <c r="MX253" s="153"/>
      <c r="MY253" s="153"/>
      <c r="MZ253" s="153"/>
      <c r="NA253" s="153"/>
      <c r="NB253" s="153"/>
      <c r="NC253" s="153"/>
      <c r="ND253" s="153"/>
      <c r="NE253" s="153"/>
      <c r="NF253" s="153"/>
      <c r="NG253" s="153"/>
      <c r="NH253" s="153"/>
      <c r="NI253" s="153"/>
      <c r="NJ253" s="153"/>
      <c r="NK253" s="153"/>
      <c r="NL253" s="153"/>
      <c r="NM253" s="153"/>
      <c r="NN253" s="153"/>
      <c r="NO253" s="153"/>
      <c r="NP253" s="153"/>
      <c r="NQ253" s="153"/>
      <c r="NR253" s="153"/>
      <c r="NS253" s="153"/>
      <c r="NT253" s="153"/>
      <c r="NU253" s="153"/>
      <c r="NV253" s="153"/>
      <c r="NW253" s="153"/>
      <c r="NX253" s="153"/>
      <c r="NY253" s="153"/>
      <c r="NZ253" s="153"/>
      <c r="OA253" s="153"/>
      <c r="OB253" s="153"/>
      <c r="OC253" s="153"/>
      <c r="OD253" s="153"/>
      <c r="OE253" s="153"/>
      <c r="OF253" s="153"/>
      <c r="OG253" s="153"/>
      <c r="OH253" s="153"/>
      <c r="OI253" s="153"/>
      <c r="OJ253" s="153"/>
      <c r="OK253" s="153"/>
      <c r="OL253" s="153"/>
      <c r="OM253" s="153"/>
      <c r="ON253" s="153"/>
      <c r="OO253" s="153"/>
      <c r="OP253" s="153"/>
      <c r="OQ253" s="153"/>
      <c r="OR253" s="153"/>
      <c r="OS253" s="153"/>
      <c r="OT253" s="153"/>
      <c r="OU253" s="153"/>
      <c r="OV253" s="153"/>
      <c r="OW253" s="153"/>
      <c r="OX253" s="153"/>
      <c r="OY253" s="153"/>
      <c r="OZ253" s="153"/>
      <c r="PA253" s="153"/>
      <c r="PB253" s="153"/>
      <c r="PC253" s="153"/>
      <c r="PD253" s="153"/>
      <c r="PE253" s="153"/>
      <c r="PF253" s="153"/>
      <c r="PG253" s="153"/>
      <c r="PH253" s="153"/>
      <c r="PI253" s="153"/>
      <c r="PJ253" s="153"/>
      <c r="PK253" s="153"/>
      <c r="PL253" s="153"/>
      <c r="PM253" s="153"/>
      <c r="PN253" s="153"/>
      <c r="PO253" s="153"/>
      <c r="PP253" s="153"/>
      <c r="PQ253" s="153"/>
      <c r="PR253" s="153"/>
      <c r="PS253" s="153"/>
      <c r="PT253" s="153"/>
      <c r="PU253" s="153"/>
      <c r="PV253" s="153"/>
      <c r="PW253" s="153"/>
      <c r="PX253" s="153"/>
      <c r="PY253" s="153"/>
      <c r="PZ253" s="153"/>
      <c r="QA253" s="153"/>
      <c r="QB253" s="153"/>
      <c r="QC253" s="153"/>
      <c r="QD253" s="153"/>
      <c r="QE253" s="153"/>
      <c r="QF253" s="153"/>
      <c r="QG253" s="153"/>
      <c r="QH253" s="153"/>
      <c r="QI253" s="153"/>
      <c r="QJ253" s="153"/>
      <c r="QK253" s="153"/>
      <c r="QL253" s="153"/>
      <c r="QM253" s="153"/>
      <c r="QN253" s="153"/>
      <c r="QO253" s="153"/>
      <c r="QP253" s="153"/>
      <c r="QQ253" s="153"/>
      <c r="QR253" s="153"/>
      <c r="QS253" s="153"/>
      <c r="QT253" s="153"/>
      <c r="QU253" s="153"/>
      <c r="QV253" s="153"/>
      <c r="QW253" s="153"/>
      <c r="QX253" s="153"/>
      <c r="QY253" s="153"/>
      <c r="QZ253" s="153"/>
      <c r="RA253" s="153"/>
      <c r="RB253" s="153"/>
      <c r="RC253" s="153"/>
      <c r="RD253" s="153"/>
      <c r="RE253" s="153"/>
      <c r="RF253" s="153"/>
      <c r="RG253" s="153"/>
      <c r="RH253" s="153"/>
      <c r="RI253" s="153"/>
      <c r="RJ253" s="153"/>
      <c r="RK253" s="153"/>
      <c r="RL253" s="153"/>
      <c r="RM253" s="153"/>
      <c r="RN253" s="153"/>
      <c r="RO253" s="153"/>
      <c r="RP253" s="153"/>
      <c r="RQ253" s="153"/>
      <c r="RR253" s="153"/>
      <c r="RS253" s="153"/>
      <c r="RT253" s="153"/>
      <c r="RU253" s="153"/>
      <c r="RV253" s="153"/>
      <c r="RW253" s="153"/>
      <c r="RX253" s="153"/>
      <c r="RY253" s="153"/>
      <c r="RZ253" s="153"/>
      <c r="SA253" s="153"/>
      <c r="SB253" s="153"/>
      <c r="SC253" s="153"/>
      <c r="SD253" s="153"/>
      <c r="SE253" s="153"/>
      <c r="SF253" s="153"/>
      <c r="SG253" s="153"/>
      <c r="SH253" s="153"/>
      <c r="SI253" s="153"/>
      <c r="SJ253" s="153"/>
      <c r="SK253" s="153"/>
      <c r="SL253" s="153"/>
      <c r="SM253" s="153"/>
      <c r="SN253" s="153"/>
      <c r="SO253" s="153"/>
      <c r="SP253" s="153"/>
      <c r="SQ253" s="153"/>
      <c r="SR253" s="153"/>
      <c r="SS253" s="153"/>
      <c r="ST253" s="153"/>
      <c r="SU253" s="153"/>
      <c r="SV253" s="153"/>
      <c r="SW253" s="153"/>
      <c r="SX253" s="153"/>
      <c r="SY253" s="153"/>
      <c r="SZ253" s="153"/>
      <c r="TA253" s="153"/>
      <c r="TB253" s="153"/>
      <c r="TC253" s="153"/>
      <c r="TD253" s="153"/>
      <c r="TE253" s="153"/>
      <c r="TF253" s="153"/>
      <c r="TG253" s="153"/>
      <c r="TH253" s="153"/>
      <c r="TI253" s="153"/>
      <c r="TJ253" s="153"/>
      <c r="TK253" s="153"/>
      <c r="TL253" s="153"/>
      <c r="TM253" s="153"/>
      <c r="TN253" s="153"/>
      <c r="TO253" s="153"/>
      <c r="TP253" s="153"/>
      <c r="TQ253" s="153"/>
      <c r="TR253" s="153"/>
      <c r="TS253" s="153"/>
      <c r="TT253" s="153"/>
      <c r="TU253" s="153"/>
      <c r="TV253" s="153"/>
      <c r="TW253" s="153"/>
      <c r="TX253" s="153"/>
      <c r="TY253" s="153"/>
      <c r="TZ253" s="153"/>
      <c r="UA253" s="153"/>
      <c r="UB253" s="153"/>
      <c r="UC253" s="153"/>
      <c r="UD253" s="153"/>
      <c r="UE253" s="153"/>
      <c r="UF253" s="153"/>
      <c r="UG253" s="153"/>
      <c r="UH253" s="153"/>
      <c r="UI253" s="153"/>
      <c r="UJ253" s="153"/>
      <c r="UK253" s="153"/>
      <c r="UL253" s="153"/>
      <c r="UM253" s="153"/>
      <c r="UN253" s="153"/>
      <c r="UO253" s="153"/>
      <c r="UP253" s="153"/>
      <c r="UQ253" s="153"/>
      <c r="UR253" s="153"/>
      <c r="US253" s="153"/>
      <c r="UT253" s="153"/>
      <c r="UU253" s="153"/>
      <c r="UV253" s="153"/>
      <c r="UW253" s="153"/>
      <c r="UX253" s="153"/>
      <c r="UY253" s="153"/>
      <c r="UZ253" s="153"/>
      <c r="VA253" s="153"/>
      <c r="VB253" s="153"/>
      <c r="VC253" s="153"/>
      <c r="VD253" s="153"/>
      <c r="VE253" s="153"/>
      <c r="VF253" s="153"/>
      <c r="VG253" s="153"/>
      <c r="VH253" s="153"/>
      <c r="VI253" s="153"/>
      <c r="VJ253" s="153"/>
      <c r="VK253" s="153"/>
      <c r="VL253" s="153"/>
      <c r="VM253" s="153"/>
      <c r="VN253" s="153"/>
      <c r="VO253" s="153"/>
      <c r="VP253" s="153"/>
      <c r="VQ253" s="153"/>
      <c r="VR253" s="153"/>
      <c r="VS253" s="153"/>
      <c r="VT253" s="153"/>
      <c r="VU253" s="153"/>
      <c r="VV253" s="153"/>
      <c r="VW253" s="153"/>
      <c r="VX253" s="153"/>
      <c r="VY253" s="153"/>
      <c r="VZ253" s="153"/>
      <c r="WA253" s="153"/>
      <c r="WB253" s="153"/>
      <c r="WC253" s="153"/>
      <c r="WD253" s="153"/>
      <c r="WE253" s="153"/>
      <c r="WF253" s="153"/>
      <c r="WG253" s="153"/>
      <c r="WH253" s="153"/>
      <c r="WI253" s="153"/>
      <c r="WJ253" s="153"/>
      <c r="WK253" s="153"/>
      <c r="WL253" s="153"/>
      <c r="WM253" s="153"/>
      <c r="WN253" s="153"/>
      <c r="WO253" s="153"/>
      <c r="WP253" s="153"/>
      <c r="WQ253" s="153"/>
      <c r="WR253" s="153"/>
      <c r="WS253" s="153"/>
      <c r="WT253" s="153"/>
      <c r="WU253" s="153"/>
      <c r="WV253" s="153"/>
      <c r="WW253" s="153"/>
      <c r="WX253" s="153"/>
      <c r="WY253" s="153"/>
      <c r="WZ253" s="153"/>
      <c r="XA253" s="153"/>
      <c r="XB253" s="153"/>
      <c r="XC253" s="153"/>
      <c r="XD253" s="153"/>
      <c r="XE253" s="153"/>
      <c r="XF253" s="153"/>
      <c r="XG253" s="153"/>
      <c r="XH253" s="153"/>
      <c r="XI253" s="153"/>
      <c r="XJ253" s="153"/>
      <c r="XK253" s="153"/>
      <c r="XL253" s="153"/>
      <c r="XM253" s="153"/>
      <c r="XN253" s="153"/>
      <c r="XO253" s="153"/>
      <c r="XP253" s="153"/>
      <c r="XQ253" s="153"/>
      <c r="XR253" s="153"/>
      <c r="XS253" s="153"/>
      <c r="XT253" s="153"/>
      <c r="XU253" s="153"/>
      <c r="XV253" s="153"/>
      <c r="XW253" s="153"/>
      <c r="XX253" s="153"/>
      <c r="XY253" s="153"/>
      <c r="XZ253" s="153"/>
      <c r="YA253" s="153"/>
      <c r="YB253" s="153"/>
      <c r="YC253" s="153"/>
      <c r="YD253" s="153"/>
      <c r="YE253" s="153"/>
      <c r="YF253" s="153"/>
      <c r="YG253" s="153"/>
      <c r="YH253" s="153"/>
      <c r="YI253" s="153"/>
      <c r="YJ253" s="153"/>
      <c r="YK253" s="153"/>
      <c r="YL253" s="153"/>
      <c r="YM253" s="153"/>
      <c r="YN253" s="153"/>
      <c r="YO253" s="153"/>
      <c r="YP253" s="153"/>
      <c r="YQ253" s="153"/>
      <c r="YR253" s="153"/>
      <c r="YS253" s="153"/>
      <c r="YT253" s="153"/>
      <c r="YU253" s="153"/>
      <c r="YV253" s="153"/>
      <c r="YW253" s="153"/>
      <c r="YX253" s="153"/>
      <c r="YY253" s="153"/>
      <c r="YZ253" s="153"/>
      <c r="ZA253" s="153"/>
      <c r="ZB253" s="153"/>
      <c r="ZC253" s="153"/>
      <c r="ZD253" s="153"/>
      <c r="ZE253" s="153"/>
      <c r="ZF253" s="153"/>
      <c r="ZG253" s="153"/>
      <c r="ZH253" s="153"/>
      <c r="ZI253" s="153"/>
      <c r="ZJ253" s="153"/>
      <c r="ZK253" s="153"/>
      <c r="ZL253" s="153"/>
      <c r="ZM253" s="153"/>
      <c r="ZN253" s="153"/>
      <c r="ZO253" s="153"/>
      <c r="ZP253" s="153"/>
      <c r="ZQ253" s="153"/>
      <c r="ZR253" s="153"/>
      <c r="ZS253" s="153"/>
      <c r="ZT253" s="153"/>
      <c r="ZU253" s="153"/>
      <c r="ZV253" s="153"/>
      <c r="ZW253" s="153"/>
      <c r="ZX253" s="153"/>
      <c r="ZY253" s="153"/>
      <c r="ZZ253" s="153"/>
      <c r="AAA253" s="153"/>
      <c r="AAB253" s="153"/>
      <c r="AAC253" s="153"/>
      <c r="AAD253" s="153"/>
      <c r="AAE253" s="153"/>
      <c r="AAF253" s="153"/>
      <c r="AAG253" s="153"/>
      <c r="AAH253" s="153"/>
      <c r="AAI253" s="153"/>
      <c r="AAJ253" s="153"/>
      <c r="AAK253" s="153"/>
      <c r="AAL253" s="153"/>
      <c r="AAM253" s="153"/>
      <c r="AAN253" s="153"/>
      <c r="AAO253" s="153"/>
      <c r="AAP253" s="153"/>
      <c r="AAQ253" s="153"/>
      <c r="AAR253" s="153"/>
      <c r="AAS253" s="153"/>
      <c r="AAT253" s="153"/>
      <c r="AAU253" s="153"/>
      <c r="AAV253" s="153"/>
      <c r="AAW253" s="153"/>
      <c r="AAX253" s="153"/>
      <c r="AAY253" s="153"/>
      <c r="AAZ253" s="153"/>
      <c r="ABA253" s="153"/>
      <c r="ABB253" s="153"/>
      <c r="ABC253" s="153"/>
      <c r="ABD253" s="153"/>
      <c r="ABE253" s="153"/>
      <c r="ABF253" s="153"/>
      <c r="ABG253" s="153"/>
      <c r="ABH253" s="153"/>
      <c r="ABI253" s="153"/>
      <c r="ABJ253" s="153"/>
      <c r="ABK253" s="153"/>
      <c r="ABL253" s="153"/>
      <c r="ABM253" s="153"/>
      <c r="ABN253" s="153"/>
      <c r="ABO253" s="153"/>
      <c r="ABP253" s="153"/>
      <c r="ABQ253" s="153"/>
      <c r="ABR253" s="153"/>
      <c r="ABS253" s="153"/>
      <c r="ABT253" s="153"/>
      <c r="ABU253" s="153"/>
      <c r="ABV253" s="153"/>
      <c r="ABW253" s="153"/>
      <c r="ABX253" s="153"/>
      <c r="ABY253" s="153"/>
      <c r="ABZ253" s="153"/>
      <c r="ACA253" s="153"/>
      <c r="ACB253" s="153"/>
      <c r="ACC253" s="153"/>
      <c r="ACD253" s="153"/>
      <c r="ACE253" s="153"/>
      <c r="ACF253" s="153"/>
      <c r="ACG253" s="153"/>
      <c r="ACH253" s="153"/>
      <c r="ACI253" s="153"/>
      <c r="ACJ253" s="153"/>
      <c r="ACK253" s="153"/>
      <c r="ACL253" s="153"/>
      <c r="ACM253" s="153"/>
      <c r="ACN253" s="153"/>
      <c r="ACO253" s="153"/>
      <c r="ACP253" s="153"/>
      <c r="ACQ253" s="153"/>
      <c r="ACR253" s="153"/>
      <c r="ACS253" s="153"/>
      <c r="ACT253" s="153"/>
      <c r="ACU253" s="153"/>
      <c r="ACV253" s="153"/>
      <c r="ACW253" s="153"/>
      <c r="ACX253" s="153"/>
      <c r="ACY253" s="153"/>
      <c r="ACZ253" s="153"/>
      <c r="ADA253" s="153"/>
      <c r="ADB253" s="153"/>
      <c r="ADC253" s="153"/>
      <c r="ADD253" s="153"/>
      <c r="ADE253" s="153"/>
      <c r="ADF253" s="153"/>
      <c r="ADG253" s="153"/>
      <c r="ADH253" s="153"/>
      <c r="ADI253" s="153"/>
      <c r="ADJ253" s="153"/>
      <c r="ADK253" s="153"/>
      <c r="ADL253" s="153"/>
      <c r="ADM253" s="153"/>
      <c r="ADN253" s="153"/>
      <c r="ADO253" s="153"/>
      <c r="ADP253" s="153"/>
      <c r="ADQ253" s="153"/>
      <c r="ADR253" s="153"/>
      <c r="ADS253" s="153"/>
      <c r="ADT253" s="153"/>
      <c r="ADU253" s="153"/>
      <c r="ADV253" s="153"/>
      <c r="ADW253" s="153"/>
      <c r="ADX253" s="153"/>
      <c r="ADY253" s="153"/>
      <c r="ADZ253" s="153"/>
      <c r="AEA253" s="153"/>
      <c r="AEB253" s="153"/>
      <c r="AEC253" s="153"/>
      <c r="AED253" s="153"/>
      <c r="AEE253" s="153"/>
      <c r="AEF253" s="153"/>
      <c r="AEG253" s="153"/>
      <c r="AEH253" s="153"/>
      <c r="AEI253" s="153"/>
      <c r="AEJ253" s="153"/>
      <c r="AEK253" s="153"/>
      <c r="AEL253" s="153"/>
      <c r="AEM253" s="153"/>
      <c r="AEN253" s="153"/>
      <c r="AEO253" s="153"/>
      <c r="AEP253" s="153"/>
      <c r="AEQ253" s="153"/>
      <c r="AER253" s="153"/>
      <c r="AES253" s="153"/>
      <c r="AET253" s="153"/>
      <c r="AEU253" s="153"/>
      <c r="AEV253" s="153"/>
      <c r="AEW253" s="153"/>
      <c r="AEX253" s="153"/>
      <c r="AEY253" s="153"/>
      <c r="AEZ253" s="153"/>
      <c r="AFA253" s="153"/>
      <c r="AFB253" s="153"/>
      <c r="AFC253" s="153"/>
      <c r="AFD253" s="153"/>
      <c r="AFE253" s="153"/>
      <c r="AFF253" s="153"/>
      <c r="AFG253" s="153"/>
      <c r="AFH253" s="153"/>
      <c r="AFI253" s="153"/>
      <c r="AFJ253" s="153"/>
      <c r="AFK253" s="153"/>
      <c r="AFL253" s="153"/>
      <c r="AFM253" s="153"/>
      <c r="AFN253" s="153"/>
      <c r="AFO253" s="153"/>
      <c r="AFP253" s="153"/>
      <c r="AFQ253" s="153"/>
      <c r="AFR253" s="153"/>
      <c r="AFS253" s="153"/>
      <c r="AFT253" s="153"/>
      <c r="AFU253" s="153"/>
      <c r="AFV253" s="153"/>
      <c r="AFW253" s="153"/>
      <c r="AFX253" s="153"/>
      <c r="AFY253" s="153"/>
      <c r="AFZ253" s="153"/>
      <c r="AGA253" s="153"/>
      <c r="AGB253" s="153"/>
      <c r="AGC253" s="153"/>
      <c r="AGD253" s="153"/>
      <c r="AGE253" s="153"/>
      <c r="AGF253" s="153"/>
      <c r="AGG253" s="153"/>
      <c r="AGH253" s="153"/>
      <c r="AGI253" s="153"/>
      <c r="AGJ253" s="153"/>
      <c r="AGK253" s="153"/>
      <c r="AGL253" s="153"/>
      <c r="AGM253" s="153"/>
      <c r="AGN253" s="153"/>
      <c r="AGO253" s="153"/>
      <c r="AGP253" s="153"/>
      <c r="AGQ253" s="153"/>
      <c r="AGR253" s="153"/>
      <c r="AGS253" s="153"/>
      <c r="AGT253" s="153"/>
      <c r="AGU253" s="153"/>
      <c r="AGV253" s="153"/>
      <c r="AGW253" s="153"/>
      <c r="AGX253" s="153"/>
      <c r="AGY253" s="153"/>
      <c r="AGZ253" s="153"/>
      <c r="AHA253" s="153"/>
      <c r="AHB253" s="153"/>
      <c r="AHC253" s="153"/>
      <c r="AHD253" s="153"/>
      <c r="AHE253" s="153"/>
      <c r="AHF253" s="153"/>
      <c r="AHG253" s="153"/>
      <c r="AHH253" s="153"/>
      <c r="AHI253" s="153"/>
      <c r="AHJ253" s="153"/>
      <c r="AHK253" s="153"/>
      <c r="AHL253" s="153"/>
      <c r="AHM253" s="153"/>
      <c r="AHN253" s="153"/>
      <c r="AHO253" s="153"/>
      <c r="AHP253" s="153"/>
      <c r="AHQ253" s="153"/>
      <c r="AHR253" s="153"/>
      <c r="AHS253" s="153"/>
      <c r="AHT253" s="153"/>
      <c r="AHU253" s="153"/>
      <c r="AHV253" s="153"/>
      <c r="AHW253" s="153"/>
      <c r="AHX253" s="153"/>
      <c r="AHY253" s="153"/>
      <c r="AHZ253" s="153"/>
      <c r="AIA253" s="153"/>
      <c r="AIB253" s="153"/>
      <c r="AIC253" s="153"/>
      <c r="AID253" s="153"/>
      <c r="AIE253" s="153"/>
      <c r="AIF253" s="153"/>
      <c r="AIG253" s="153"/>
      <c r="AIH253" s="153"/>
      <c r="AII253" s="153"/>
      <c r="AIJ253" s="153"/>
      <c r="AIK253" s="153"/>
      <c r="AIL253" s="153"/>
      <c r="AIM253" s="153"/>
      <c r="AIN253" s="153"/>
      <c r="AIO253" s="153"/>
      <c r="AIP253" s="153"/>
      <c r="AIQ253" s="153"/>
      <c r="AIR253" s="153"/>
      <c r="AIS253" s="153"/>
      <c r="AIT253" s="153"/>
      <c r="AIU253" s="153"/>
      <c r="AIV253" s="153"/>
      <c r="AIW253" s="153"/>
      <c r="AIX253" s="153"/>
      <c r="AIY253" s="153"/>
      <c r="AIZ253" s="153"/>
      <c r="AJA253" s="153"/>
      <c r="AJB253" s="153"/>
      <c r="AJC253" s="153"/>
      <c r="AJD253" s="153"/>
      <c r="AJE253" s="153"/>
      <c r="AJF253" s="153"/>
      <c r="AJG253" s="153"/>
      <c r="AJH253" s="153"/>
      <c r="AJI253" s="153"/>
      <c r="AJJ253" s="153"/>
      <c r="AJK253" s="153"/>
      <c r="AJL253" s="153"/>
      <c r="AJM253" s="153"/>
      <c r="AJN253" s="153"/>
      <c r="AJO253" s="153"/>
      <c r="AJP253" s="153"/>
      <c r="AJQ253" s="153"/>
      <c r="AJR253" s="153"/>
      <c r="AJS253" s="153"/>
      <c r="AJT253" s="153"/>
      <c r="AJU253" s="153"/>
      <c r="AJV253" s="153"/>
      <c r="AJW253" s="153"/>
      <c r="AJX253" s="153"/>
      <c r="AJY253" s="153"/>
      <c r="AJZ253" s="153"/>
      <c r="AKA253" s="153"/>
      <c r="AKB253" s="153"/>
      <c r="AKC253" s="153"/>
      <c r="AKD253" s="153"/>
      <c r="AKE253" s="153"/>
      <c r="AKF253" s="153"/>
      <c r="AKG253" s="153"/>
      <c r="AKH253" s="153"/>
      <c r="AKI253" s="153"/>
      <c r="AKJ253" s="153"/>
      <c r="AKK253" s="153"/>
      <c r="AKL253" s="153"/>
      <c r="AKM253" s="153"/>
      <c r="AKN253" s="153"/>
      <c r="AKO253" s="153"/>
      <c r="AKP253" s="153"/>
      <c r="AKQ253" s="153"/>
      <c r="AKR253" s="153"/>
      <c r="AKS253" s="153"/>
      <c r="AKT253" s="153"/>
      <c r="AKU253" s="153"/>
      <c r="AKV253" s="153"/>
      <c r="AKW253" s="153"/>
      <c r="AKX253" s="153"/>
      <c r="AKY253" s="153"/>
      <c r="AKZ253" s="153"/>
      <c r="ALA253" s="153"/>
      <c r="ALB253" s="153"/>
      <c r="ALC253" s="153"/>
      <c r="ALD253" s="153"/>
      <c r="ALE253" s="153"/>
      <c r="ALF253" s="153"/>
      <c r="ALG253" s="153"/>
      <c r="ALH253" s="153"/>
      <c r="ALI253" s="153"/>
      <c r="ALJ253" s="153"/>
      <c r="ALK253" s="153"/>
      <c r="ALL253" s="153"/>
      <c r="ALM253" s="153"/>
      <c r="ALN253" s="153"/>
      <c r="ALO253" s="153"/>
      <c r="ALP253" s="153"/>
      <c r="ALQ253" s="153"/>
      <c r="ALR253" s="153"/>
      <c r="ALS253" s="153"/>
      <c r="ALT253" s="153"/>
      <c r="ALU253" s="153"/>
      <c r="ALV253" s="153"/>
      <c r="ALW253" s="153"/>
      <c r="ALX253" s="153"/>
      <c r="ALY253" s="153"/>
      <c r="ALZ253" s="153"/>
      <c r="AMA253" s="153"/>
      <c r="AMB253" s="153"/>
      <c r="AMC253" s="153"/>
      <c r="AMD253" s="153"/>
      <c r="AME253" s="153"/>
      <c r="AMF253" s="153"/>
      <c r="AMG253" s="153"/>
      <c r="AMH253" s="153"/>
      <c r="AMI253" s="153"/>
      <c r="AMJ253" s="153"/>
      <c r="AMK253" s="153"/>
      <c r="AML253" s="153"/>
      <c r="AMM253" s="153"/>
      <c r="AMN253" s="153"/>
      <c r="AMO253" s="153"/>
      <c r="AMP253" s="153"/>
      <c r="AMQ253" s="153"/>
      <c r="AMR253" s="153"/>
      <c r="AMS253" s="153"/>
      <c r="AMT253" s="153"/>
      <c r="AMU253" s="153"/>
      <c r="AMV253" s="153"/>
      <c r="AMW253" s="153"/>
      <c r="AMX253" s="153"/>
      <c r="AMY253" s="153"/>
      <c r="AMZ253" s="153"/>
      <c r="ANA253" s="153"/>
      <c r="ANB253" s="153"/>
      <c r="ANC253" s="153"/>
      <c r="AND253" s="153"/>
      <c r="ANE253" s="153"/>
      <c r="ANF253" s="153"/>
      <c r="ANG253" s="153"/>
      <c r="ANH253" s="153"/>
      <c r="ANI253" s="153"/>
      <c r="ANJ253" s="153"/>
      <c r="ANK253" s="153"/>
      <c r="ANL253" s="153"/>
      <c r="ANM253" s="153"/>
      <c r="ANN253" s="153"/>
      <c r="ANO253" s="153"/>
      <c r="ANP253" s="153"/>
      <c r="ANQ253" s="153"/>
      <c r="ANR253" s="153"/>
      <c r="ANS253" s="153"/>
      <c r="ANT253" s="153"/>
      <c r="ANU253" s="153"/>
      <c r="ANV253" s="153"/>
      <c r="ANW253" s="153"/>
      <c r="ANX253" s="153"/>
      <c r="ANY253" s="153"/>
      <c r="ANZ253" s="153"/>
      <c r="AOA253" s="153"/>
      <c r="AOB253" s="153"/>
      <c r="AOC253" s="153"/>
      <c r="AOD253" s="153"/>
      <c r="AOE253" s="153"/>
      <c r="AOF253" s="153"/>
      <c r="AOG253" s="153"/>
      <c r="AOH253" s="153"/>
      <c r="AOI253" s="153"/>
      <c r="AOJ253" s="153"/>
      <c r="AOK253" s="153"/>
      <c r="AOL253" s="153"/>
      <c r="AOM253" s="153"/>
      <c r="AON253" s="153"/>
      <c r="AOO253" s="153"/>
      <c r="AOP253" s="153"/>
      <c r="AOQ253" s="153"/>
      <c r="AOR253" s="153"/>
      <c r="AOS253" s="153"/>
      <c r="AOT253" s="153"/>
      <c r="AOU253" s="153"/>
      <c r="AOV253" s="153"/>
      <c r="AOW253" s="153"/>
      <c r="AOX253" s="153"/>
      <c r="AOY253" s="153"/>
      <c r="AOZ253" s="153"/>
      <c r="APA253" s="153"/>
      <c r="APB253" s="153"/>
      <c r="APC253" s="153"/>
      <c r="APD253" s="153"/>
      <c r="APE253" s="153"/>
      <c r="APF253" s="153"/>
      <c r="APG253" s="153"/>
      <c r="APH253" s="153"/>
      <c r="API253" s="153"/>
      <c r="APJ253" s="153"/>
      <c r="APK253" s="153"/>
      <c r="APL253" s="153"/>
      <c r="APM253" s="153"/>
      <c r="APN253" s="153"/>
      <c r="APO253" s="153"/>
      <c r="APP253" s="153"/>
      <c r="APQ253" s="153"/>
      <c r="APR253" s="153"/>
      <c r="APS253" s="153"/>
      <c r="APT253" s="153"/>
      <c r="APU253" s="153"/>
      <c r="APV253" s="153"/>
      <c r="APW253" s="153"/>
      <c r="APX253" s="153"/>
      <c r="APY253" s="153"/>
      <c r="APZ253" s="153"/>
      <c r="AQA253" s="153"/>
      <c r="AQB253" s="153"/>
      <c r="AQC253" s="153"/>
      <c r="AQD253" s="153"/>
      <c r="AQE253" s="153"/>
      <c r="AQF253" s="153"/>
      <c r="AQG253" s="153"/>
      <c r="AQH253" s="153"/>
      <c r="AQI253" s="153"/>
      <c r="AQJ253" s="153"/>
      <c r="AQK253" s="153"/>
      <c r="AQL253" s="153"/>
      <c r="AQM253" s="153"/>
      <c r="AQN253" s="153"/>
      <c r="AQO253" s="153"/>
      <c r="AQP253" s="153"/>
      <c r="AQQ253" s="153"/>
      <c r="AQR253" s="153"/>
      <c r="AQS253" s="153"/>
      <c r="AQT253" s="153"/>
      <c r="AQU253" s="153"/>
      <c r="AQV253" s="153"/>
      <c r="AQW253" s="153"/>
      <c r="AQX253" s="153"/>
      <c r="AQY253" s="153"/>
      <c r="AQZ253" s="153"/>
      <c r="ARA253" s="153"/>
      <c r="ARB253" s="153"/>
      <c r="ARC253" s="153"/>
      <c r="ARD253" s="153"/>
      <c r="ARE253" s="153"/>
      <c r="ARF253" s="153"/>
      <c r="ARG253" s="153"/>
      <c r="ARH253" s="153"/>
      <c r="ARI253" s="153"/>
      <c r="ARJ253" s="153"/>
      <c r="ARK253" s="153"/>
      <c r="ARL253" s="153"/>
      <c r="ARM253" s="153"/>
      <c r="ARN253" s="153"/>
      <c r="ARO253" s="153"/>
      <c r="ARP253" s="153"/>
      <c r="ARQ253" s="153"/>
      <c r="ARR253" s="153"/>
      <c r="ARS253" s="153"/>
      <c r="ART253" s="153"/>
      <c r="ARU253" s="153"/>
      <c r="ARV253" s="153"/>
      <c r="ARW253" s="153"/>
      <c r="ARX253" s="153"/>
      <c r="ARY253" s="153"/>
      <c r="ARZ253" s="153"/>
      <c r="ASA253" s="153"/>
      <c r="ASB253" s="153"/>
      <c r="ASC253" s="153"/>
      <c r="ASD253" s="153"/>
      <c r="ASE253" s="153"/>
      <c r="ASF253" s="153"/>
      <c r="ASG253" s="153"/>
      <c r="ASH253" s="153"/>
      <c r="ASI253" s="153"/>
      <c r="ASJ253" s="153"/>
      <c r="ASK253" s="153"/>
      <c r="ASL253" s="153"/>
      <c r="ASM253" s="153"/>
      <c r="ASN253" s="153"/>
      <c r="ASO253" s="153"/>
      <c r="ASP253" s="153"/>
      <c r="ASQ253" s="153"/>
      <c r="ASR253" s="153"/>
      <c r="ASS253" s="153"/>
      <c r="AST253" s="153"/>
      <c r="ASU253" s="153"/>
      <c r="ASV253" s="153"/>
      <c r="ASW253" s="153"/>
      <c r="ASX253" s="153"/>
      <c r="ASY253" s="153"/>
      <c r="ASZ253" s="153"/>
      <c r="ATA253" s="153"/>
      <c r="ATB253" s="153"/>
      <c r="ATC253" s="153"/>
      <c r="ATD253" s="153"/>
      <c r="ATE253" s="153"/>
      <c r="ATF253" s="153"/>
      <c r="ATG253" s="153"/>
      <c r="ATH253" s="153"/>
      <c r="ATI253" s="153"/>
      <c r="ATJ253" s="153"/>
      <c r="ATK253" s="153"/>
      <c r="ATL253" s="153"/>
      <c r="ATM253" s="153"/>
      <c r="ATN253" s="153"/>
      <c r="ATO253" s="153"/>
      <c r="ATP253" s="153"/>
      <c r="ATQ253" s="153"/>
      <c r="ATR253" s="153"/>
      <c r="ATS253" s="153"/>
      <c r="ATT253" s="153"/>
      <c r="ATU253" s="153"/>
      <c r="ATV253" s="153"/>
      <c r="ATW253" s="153"/>
      <c r="ATX253" s="153"/>
      <c r="ATY253" s="153"/>
      <c r="ATZ253" s="153"/>
      <c r="AUA253" s="153"/>
      <c r="AUB253" s="153"/>
      <c r="AUC253" s="153"/>
      <c r="AUD253" s="153"/>
      <c r="AUE253" s="153"/>
      <c r="AUF253" s="153"/>
      <c r="AUG253" s="153"/>
      <c r="AUH253" s="153"/>
      <c r="AUI253" s="153"/>
      <c r="AUJ253" s="153"/>
      <c r="AUK253" s="153"/>
      <c r="AUL253" s="153"/>
      <c r="AUM253" s="153"/>
      <c r="AUN253" s="153"/>
      <c r="AUO253" s="153"/>
      <c r="AUP253" s="153"/>
      <c r="AUQ253" s="153"/>
      <c r="AUR253" s="153"/>
      <c r="AUS253" s="153"/>
      <c r="AUT253" s="153"/>
      <c r="AUU253" s="153"/>
      <c r="AUV253" s="153"/>
      <c r="AUW253" s="153"/>
      <c r="AUX253" s="153"/>
      <c r="AUY253" s="153"/>
      <c r="AUZ253" s="153"/>
      <c r="AVA253" s="153"/>
      <c r="AVB253" s="153"/>
      <c r="AVC253" s="153"/>
      <c r="AVD253" s="153"/>
      <c r="AVE253" s="153"/>
      <c r="AVF253" s="153"/>
      <c r="AVG253" s="153"/>
      <c r="AVH253" s="153"/>
      <c r="AVI253" s="153"/>
      <c r="AVJ253" s="153"/>
      <c r="AVK253" s="153"/>
      <c r="AVL253" s="153"/>
      <c r="AVM253" s="153"/>
      <c r="AVN253" s="153"/>
      <c r="AVO253" s="153"/>
      <c r="AVP253" s="153"/>
      <c r="AVQ253" s="153"/>
      <c r="AVR253" s="153"/>
      <c r="AVS253" s="153"/>
      <c r="AVT253" s="153"/>
      <c r="AVU253" s="153"/>
      <c r="AVV253" s="153"/>
      <c r="AVW253" s="153"/>
      <c r="AVX253" s="153"/>
      <c r="AVY253" s="153"/>
      <c r="AVZ253" s="153"/>
      <c r="AWA253" s="153"/>
      <c r="AWB253" s="153"/>
      <c r="AWC253" s="153"/>
      <c r="AWD253" s="153"/>
      <c r="AWE253" s="153"/>
      <c r="AWF253" s="153"/>
      <c r="AWG253" s="153"/>
      <c r="AWH253" s="153"/>
      <c r="AWI253" s="153"/>
      <c r="AWJ253" s="153"/>
      <c r="AWK253" s="153"/>
      <c r="AWL253" s="153"/>
      <c r="AWM253" s="153"/>
      <c r="AWN253" s="153"/>
      <c r="AWO253" s="153"/>
      <c r="AWP253" s="153"/>
      <c r="AWQ253" s="153"/>
      <c r="AWR253" s="153"/>
      <c r="AWS253" s="153"/>
      <c r="AWT253" s="153"/>
      <c r="AWU253" s="153"/>
      <c r="AWV253" s="153"/>
      <c r="AWW253" s="153"/>
      <c r="AWX253" s="153"/>
      <c r="AWY253" s="153"/>
      <c r="AWZ253" s="153"/>
      <c r="AXA253" s="153"/>
      <c r="AXB253" s="153"/>
      <c r="AXC253" s="153"/>
      <c r="AXD253" s="153"/>
      <c r="AXE253" s="153"/>
      <c r="AXF253" s="153"/>
      <c r="AXG253" s="153"/>
      <c r="AXH253" s="153"/>
      <c r="AXI253" s="153"/>
      <c r="AXJ253" s="153"/>
      <c r="AXK253" s="153"/>
      <c r="AXL253" s="153"/>
      <c r="AXM253" s="153"/>
      <c r="AXN253" s="153"/>
      <c r="AXO253" s="153"/>
      <c r="AXP253" s="153"/>
      <c r="AXQ253" s="153"/>
      <c r="AXR253" s="153"/>
      <c r="AXS253" s="153"/>
      <c r="AXT253" s="153"/>
      <c r="AXU253" s="153"/>
      <c r="AXV253" s="153"/>
      <c r="AXW253" s="153"/>
      <c r="AXX253" s="153"/>
      <c r="AXY253" s="153"/>
      <c r="AXZ253" s="153"/>
      <c r="AYA253" s="153"/>
      <c r="AYB253" s="153"/>
      <c r="AYC253" s="153"/>
      <c r="AYD253" s="153"/>
      <c r="AYE253" s="153"/>
      <c r="AYF253" s="153"/>
      <c r="AYG253" s="153"/>
      <c r="AYH253" s="153"/>
      <c r="AYI253" s="153"/>
      <c r="AYJ253" s="153"/>
      <c r="AYK253" s="153"/>
      <c r="AYL253" s="153"/>
      <c r="AYM253" s="153"/>
      <c r="AYN253" s="153"/>
      <c r="AYO253" s="153"/>
      <c r="AYP253" s="153"/>
      <c r="AYQ253" s="153"/>
      <c r="AYR253" s="153"/>
      <c r="AYS253" s="153"/>
      <c r="AYT253" s="153"/>
      <c r="AYU253" s="153"/>
      <c r="AYV253" s="153"/>
      <c r="AYW253" s="153"/>
      <c r="AYX253" s="153"/>
      <c r="AYY253" s="153"/>
      <c r="AYZ253" s="153"/>
      <c r="AZA253" s="153"/>
      <c r="AZB253" s="153"/>
      <c r="AZC253" s="153"/>
      <c r="AZD253" s="153"/>
      <c r="AZE253" s="153"/>
      <c r="AZF253" s="153"/>
      <c r="AZG253" s="153"/>
      <c r="AZH253" s="153"/>
      <c r="AZI253" s="153"/>
      <c r="AZJ253" s="153"/>
      <c r="AZK253" s="153"/>
      <c r="AZL253" s="153"/>
      <c r="AZM253" s="153"/>
      <c r="AZN253" s="153"/>
      <c r="AZO253" s="153"/>
      <c r="AZP253" s="153"/>
      <c r="AZQ253" s="153"/>
      <c r="AZR253" s="153"/>
      <c r="AZS253" s="153"/>
      <c r="AZT253" s="153"/>
      <c r="AZU253" s="153"/>
      <c r="AZV253" s="153"/>
      <c r="AZW253" s="153"/>
      <c r="AZX253" s="153"/>
      <c r="AZY253" s="153"/>
      <c r="AZZ253" s="153"/>
      <c r="BAA253" s="153"/>
      <c r="BAB253" s="153"/>
      <c r="BAC253" s="153"/>
      <c r="BAD253" s="153"/>
      <c r="BAE253" s="153"/>
      <c r="BAF253" s="153"/>
      <c r="BAG253" s="153"/>
      <c r="BAH253" s="153"/>
      <c r="BAI253" s="153"/>
      <c r="BAJ253" s="153"/>
      <c r="BAK253" s="153"/>
      <c r="BAL253" s="153"/>
      <c r="BAM253" s="153"/>
      <c r="BAN253" s="153"/>
      <c r="BAO253" s="153"/>
      <c r="BAP253" s="153"/>
      <c r="BAQ253" s="153"/>
      <c r="BAR253" s="153"/>
      <c r="BAS253" s="153"/>
      <c r="BAT253" s="153"/>
      <c r="BAU253" s="153"/>
      <c r="BAV253" s="153"/>
      <c r="BAW253" s="153"/>
      <c r="BAX253" s="153"/>
      <c r="BAY253" s="153"/>
      <c r="BAZ253" s="153"/>
      <c r="BBA253" s="153"/>
      <c r="BBB253" s="153"/>
      <c r="BBC253" s="153"/>
      <c r="BBD253" s="153"/>
      <c r="BBE253" s="153"/>
      <c r="BBF253" s="153"/>
      <c r="BBG253" s="153"/>
      <c r="BBH253" s="153"/>
      <c r="BBI253" s="153"/>
      <c r="BBJ253" s="153"/>
      <c r="BBK253" s="153"/>
      <c r="BBL253" s="153"/>
      <c r="BBM253" s="153"/>
      <c r="BBN253" s="153"/>
      <c r="BBO253" s="153"/>
      <c r="BBP253" s="153"/>
      <c r="BBQ253" s="153"/>
      <c r="BBR253" s="153"/>
      <c r="BBS253" s="153"/>
      <c r="BBT253" s="153"/>
      <c r="BBU253" s="153"/>
      <c r="BBV253" s="153"/>
      <c r="BBW253" s="153"/>
      <c r="BBX253" s="153"/>
      <c r="BBY253" s="153"/>
      <c r="BBZ253" s="153"/>
      <c r="BCA253" s="153"/>
      <c r="BCB253" s="153"/>
      <c r="BCC253" s="153"/>
      <c r="BCD253" s="153"/>
      <c r="BCE253" s="153"/>
      <c r="BCF253" s="153"/>
      <c r="BCG253" s="153"/>
      <c r="BCH253" s="153"/>
      <c r="BCI253" s="153"/>
      <c r="BCJ253" s="153"/>
      <c r="BCK253" s="153"/>
      <c r="BCL253" s="153"/>
      <c r="BCM253" s="153"/>
      <c r="BCN253" s="153"/>
      <c r="BCO253" s="153"/>
      <c r="BCP253" s="153"/>
      <c r="BCQ253" s="153"/>
      <c r="BCR253" s="153"/>
      <c r="BCS253" s="153"/>
      <c r="BCT253" s="153"/>
      <c r="BCU253" s="153"/>
      <c r="BCV253" s="153"/>
      <c r="BCW253" s="153"/>
      <c r="BCX253" s="153"/>
      <c r="BCY253" s="153"/>
      <c r="BCZ253" s="153"/>
      <c r="BDA253" s="153"/>
      <c r="BDB253" s="153"/>
      <c r="BDC253" s="153"/>
      <c r="BDD253" s="153"/>
      <c r="BDE253" s="153"/>
      <c r="BDF253" s="153"/>
      <c r="BDG253" s="153"/>
      <c r="BDH253" s="153"/>
      <c r="BDI253" s="153"/>
      <c r="BDJ253" s="153"/>
      <c r="BDK253" s="153"/>
      <c r="BDL253" s="153"/>
      <c r="BDM253" s="153"/>
      <c r="BDN253" s="153"/>
      <c r="BDO253" s="153"/>
      <c r="BDP253" s="153"/>
      <c r="BDQ253" s="153"/>
      <c r="BDR253" s="153"/>
      <c r="BDS253" s="153"/>
      <c r="BDT253" s="153"/>
      <c r="BDU253" s="153"/>
      <c r="BDV253" s="153"/>
      <c r="BDW253" s="153"/>
      <c r="BDX253" s="153"/>
      <c r="BDY253" s="153"/>
      <c r="BDZ253" s="153"/>
      <c r="BEA253" s="153"/>
      <c r="BEB253" s="153"/>
      <c r="BEC253" s="153"/>
      <c r="BED253" s="153"/>
      <c r="BEE253" s="153"/>
      <c r="BEF253" s="153"/>
      <c r="BEG253" s="153"/>
      <c r="BEH253" s="153"/>
      <c r="BEI253" s="153"/>
      <c r="BEJ253" s="153"/>
      <c r="BEK253" s="153"/>
      <c r="BEL253" s="153"/>
      <c r="BEM253" s="153"/>
      <c r="BEN253" s="153"/>
      <c r="BEO253" s="153"/>
      <c r="BEP253" s="153"/>
      <c r="BEQ253" s="153"/>
      <c r="BER253" s="153"/>
      <c r="BES253" s="153"/>
      <c r="BET253" s="153"/>
      <c r="BEU253" s="153"/>
      <c r="BEV253" s="153"/>
      <c r="BEW253" s="153"/>
      <c r="BEX253" s="153"/>
      <c r="BEY253" s="153"/>
      <c r="BEZ253" s="153"/>
      <c r="BFA253" s="153"/>
      <c r="BFB253" s="153"/>
      <c r="BFC253" s="153"/>
      <c r="BFD253" s="153"/>
      <c r="BFE253" s="153"/>
      <c r="BFF253" s="153"/>
      <c r="BFG253" s="153"/>
      <c r="BFH253" s="153"/>
      <c r="BFI253" s="153"/>
      <c r="BFJ253" s="153"/>
      <c r="BFK253" s="153"/>
      <c r="BFL253" s="153"/>
      <c r="BFM253" s="153"/>
      <c r="BFN253" s="153"/>
      <c r="BFO253" s="153"/>
      <c r="BFP253" s="153"/>
      <c r="BFQ253" s="153"/>
      <c r="BFR253" s="153"/>
      <c r="BFS253" s="153"/>
      <c r="BFT253" s="153"/>
      <c r="BFU253" s="153"/>
      <c r="BFV253" s="153"/>
      <c r="BFW253" s="153"/>
      <c r="BFX253" s="153"/>
      <c r="BFY253" s="153"/>
      <c r="BFZ253" s="153"/>
      <c r="BGA253" s="153"/>
      <c r="BGB253" s="153"/>
      <c r="BGC253" s="153"/>
      <c r="BGD253" s="153"/>
      <c r="BGE253" s="153"/>
      <c r="BGF253" s="153"/>
      <c r="BGG253" s="153"/>
      <c r="BGH253" s="153"/>
      <c r="BGI253" s="153"/>
      <c r="BGJ253" s="153"/>
      <c r="BGK253" s="153"/>
      <c r="BGL253" s="153"/>
      <c r="BGM253" s="153"/>
      <c r="BGN253" s="153"/>
      <c r="BGO253" s="153"/>
      <c r="BGP253" s="153"/>
      <c r="BGQ253" s="153"/>
      <c r="BGR253" s="153"/>
      <c r="BGS253" s="153"/>
      <c r="BGT253" s="153"/>
      <c r="BGU253" s="153"/>
      <c r="BGV253" s="153"/>
      <c r="BGW253" s="153"/>
      <c r="BGX253" s="153"/>
      <c r="BGY253" s="153"/>
      <c r="BGZ253" s="153"/>
      <c r="BHA253" s="153"/>
      <c r="BHB253" s="153"/>
      <c r="BHC253" s="153"/>
      <c r="BHD253" s="153"/>
      <c r="BHE253" s="153"/>
      <c r="BHF253" s="153"/>
      <c r="BHG253" s="153"/>
      <c r="BHH253" s="153"/>
      <c r="BHI253" s="153"/>
      <c r="BHJ253" s="153"/>
      <c r="BHK253" s="153"/>
      <c r="BHL253" s="153"/>
      <c r="BHM253" s="153"/>
      <c r="BHN253" s="153"/>
      <c r="BHO253" s="153"/>
      <c r="BHP253" s="153"/>
      <c r="BHQ253" s="153"/>
      <c r="BHR253" s="153"/>
      <c r="BHS253" s="153"/>
      <c r="BHT253" s="153"/>
      <c r="BHU253" s="153"/>
      <c r="BHV253" s="153"/>
      <c r="BHW253" s="153"/>
      <c r="BHX253" s="153"/>
      <c r="BHY253" s="153"/>
      <c r="BHZ253" s="153"/>
      <c r="BIA253" s="153"/>
      <c r="BIB253" s="153"/>
      <c r="BIC253" s="153"/>
      <c r="BID253" s="153"/>
      <c r="BIE253" s="153"/>
      <c r="BIF253" s="153"/>
      <c r="BIG253" s="153"/>
      <c r="BIH253" s="153"/>
      <c r="BII253" s="153"/>
      <c r="BIJ253" s="153"/>
      <c r="BIK253" s="153"/>
      <c r="BIL253" s="153"/>
      <c r="BIM253" s="153"/>
      <c r="BIN253" s="153"/>
      <c r="BIO253" s="153"/>
      <c r="BIP253" s="153"/>
      <c r="BIQ253" s="153"/>
      <c r="BIR253" s="153"/>
      <c r="BIS253" s="153"/>
      <c r="BIT253" s="153"/>
      <c r="BIU253" s="153"/>
      <c r="BIV253" s="153"/>
      <c r="BIW253" s="153"/>
      <c r="BIX253" s="153"/>
      <c r="BIY253" s="153"/>
      <c r="BIZ253" s="153"/>
      <c r="BJA253" s="153"/>
      <c r="BJB253" s="153"/>
      <c r="BJC253" s="153"/>
      <c r="BJD253" s="153"/>
      <c r="BJE253" s="153"/>
      <c r="BJF253" s="153"/>
      <c r="BJG253" s="153"/>
      <c r="BJH253" s="153"/>
      <c r="BJI253" s="153"/>
      <c r="BJJ253" s="153"/>
      <c r="BJK253" s="153"/>
      <c r="BJL253" s="153"/>
      <c r="BJM253" s="153"/>
      <c r="BJN253" s="153"/>
      <c r="BJO253" s="153"/>
      <c r="BJP253" s="153"/>
      <c r="BJQ253" s="153"/>
      <c r="BJR253" s="153"/>
      <c r="BJS253" s="153"/>
      <c r="BJT253" s="153"/>
      <c r="BJU253" s="153"/>
      <c r="BJV253" s="153"/>
      <c r="BJW253" s="153"/>
      <c r="BJX253" s="153"/>
      <c r="BJY253" s="153"/>
      <c r="BJZ253" s="153"/>
      <c r="BKA253" s="153"/>
      <c r="BKB253" s="153"/>
      <c r="BKC253" s="153"/>
      <c r="BKD253" s="153"/>
      <c r="BKE253" s="153"/>
      <c r="BKF253" s="153"/>
      <c r="BKG253" s="153"/>
      <c r="BKH253" s="153"/>
      <c r="BKI253" s="153"/>
      <c r="BKJ253" s="153"/>
      <c r="BKK253" s="153"/>
      <c r="BKL253" s="153"/>
      <c r="BKM253" s="153"/>
      <c r="BKN253" s="153"/>
      <c r="BKO253" s="153"/>
      <c r="BKP253" s="153"/>
      <c r="BKQ253" s="153"/>
      <c r="BKR253" s="153"/>
      <c r="BKS253" s="153"/>
      <c r="BKT253" s="153"/>
      <c r="BKU253" s="153"/>
      <c r="BKV253" s="153"/>
      <c r="BKW253" s="153"/>
      <c r="BKX253" s="153"/>
      <c r="BKY253" s="153"/>
      <c r="BKZ253" s="153"/>
      <c r="BLA253" s="153"/>
      <c r="BLB253" s="153"/>
      <c r="BLC253" s="153"/>
      <c r="BLD253" s="153"/>
      <c r="BLE253" s="153"/>
      <c r="BLF253" s="153"/>
      <c r="BLG253" s="153"/>
      <c r="BLH253" s="153"/>
      <c r="BLI253" s="153"/>
      <c r="BLJ253" s="153"/>
      <c r="BLK253" s="153"/>
      <c r="BLL253" s="153"/>
      <c r="BLM253" s="153"/>
      <c r="BLN253" s="153"/>
      <c r="BLO253" s="153"/>
      <c r="BLP253" s="153"/>
      <c r="BLQ253" s="153"/>
      <c r="BLR253" s="153"/>
      <c r="BLS253" s="153"/>
      <c r="BLT253" s="153"/>
      <c r="BLU253" s="153"/>
      <c r="BLV253" s="153"/>
      <c r="BLW253" s="153"/>
      <c r="BLX253" s="153"/>
      <c r="BLY253" s="153"/>
      <c r="BLZ253" s="153"/>
      <c r="BMA253" s="153"/>
      <c r="BMB253" s="153"/>
      <c r="BMC253" s="153"/>
      <c r="BMD253" s="153"/>
      <c r="BME253" s="153"/>
      <c r="BMF253" s="153"/>
      <c r="BMG253" s="153"/>
      <c r="BMH253" s="153"/>
      <c r="BMI253" s="153"/>
      <c r="BMJ253" s="153"/>
      <c r="BMK253" s="153"/>
      <c r="BML253" s="153"/>
      <c r="BMM253" s="153"/>
      <c r="BMN253" s="153"/>
      <c r="BMO253" s="153"/>
      <c r="BMP253" s="153"/>
      <c r="BMQ253" s="153"/>
      <c r="BMR253" s="153"/>
      <c r="BMS253" s="153"/>
      <c r="BMT253" s="153"/>
      <c r="BMU253" s="153"/>
      <c r="BMV253" s="153"/>
      <c r="BMW253" s="153"/>
      <c r="BMX253" s="153"/>
      <c r="BMY253" s="153"/>
      <c r="BMZ253" s="153"/>
      <c r="BNA253" s="153"/>
      <c r="BNB253" s="153"/>
      <c r="BNC253" s="153"/>
      <c r="BND253" s="153"/>
      <c r="BNE253" s="153"/>
      <c r="BNF253" s="153"/>
      <c r="BNG253" s="153"/>
      <c r="BNH253" s="153"/>
      <c r="BNI253" s="153"/>
      <c r="BNJ253" s="153"/>
      <c r="BNK253" s="153"/>
      <c r="BNL253" s="153"/>
      <c r="BNM253" s="153"/>
      <c r="BNN253" s="153"/>
      <c r="BNO253" s="153"/>
      <c r="BNP253" s="153"/>
      <c r="BNQ253" s="153"/>
      <c r="BNR253" s="153"/>
      <c r="BNS253" s="153"/>
      <c r="BNT253" s="153"/>
      <c r="BNU253" s="153"/>
      <c r="BNV253" s="153"/>
      <c r="BNW253" s="153"/>
      <c r="BNX253" s="153"/>
      <c r="BNY253" s="153"/>
      <c r="BNZ253" s="153"/>
      <c r="BOA253" s="153"/>
      <c r="BOB253" s="153"/>
      <c r="BOC253" s="153"/>
      <c r="BOD253" s="153"/>
      <c r="BOE253" s="153"/>
      <c r="BOF253" s="153"/>
      <c r="BOG253" s="153"/>
      <c r="BOH253" s="153"/>
      <c r="BOI253" s="153"/>
      <c r="BOJ253" s="153"/>
      <c r="BOK253" s="153"/>
      <c r="BOL253" s="153"/>
      <c r="BOM253" s="153"/>
      <c r="BON253" s="153"/>
      <c r="BOO253" s="153"/>
      <c r="BOP253" s="153"/>
      <c r="BOQ253" s="153"/>
      <c r="BOR253" s="153"/>
      <c r="BOS253" s="153"/>
      <c r="BOT253" s="153"/>
      <c r="BOU253" s="153"/>
      <c r="BOV253" s="153"/>
      <c r="BOW253" s="153"/>
      <c r="BOX253" s="153"/>
      <c r="BOY253" s="153"/>
      <c r="BOZ253" s="153"/>
      <c r="BPA253" s="153"/>
      <c r="BPB253" s="153"/>
      <c r="BPC253" s="153"/>
      <c r="BPD253" s="153"/>
      <c r="BPE253" s="153"/>
      <c r="BPF253" s="153"/>
      <c r="BPG253" s="153"/>
      <c r="BPH253" s="153"/>
      <c r="BPI253" s="153"/>
      <c r="BPJ253" s="153"/>
      <c r="BPK253" s="153"/>
      <c r="BPL253" s="153"/>
      <c r="BPM253" s="153"/>
      <c r="BPN253" s="153"/>
      <c r="BPO253" s="153"/>
      <c r="BPP253" s="153"/>
      <c r="BPQ253" s="153"/>
      <c r="BPR253" s="153"/>
      <c r="BPS253" s="153"/>
      <c r="BPT253" s="153"/>
      <c r="BPU253" s="153"/>
      <c r="BPV253" s="153"/>
      <c r="BPW253" s="153"/>
      <c r="BPX253" s="153"/>
      <c r="BPY253" s="153"/>
      <c r="BPZ253" s="153"/>
      <c r="BQA253" s="153"/>
      <c r="BQB253" s="153"/>
      <c r="BQC253" s="153"/>
      <c r="BQD253" s="153"/>
      <c r="BQE253" s="153"/>
      <c r="BQF253" s="153"/>
      <c r="BQG253" s="153"/>
      <c r="BQH253" s="153"/>
      <c r="BQI253" s="153"/>
      <c r="BQJ253" s="153"/>
      <c r="BQK253" s="153"/>
      <c r="BQL253" s="153"/>
      <c r="BQM253" s="153"/>
      <c r="BQN253" s="153"/>
      <c r="BQO253" s="153"/>
      <c r="BQP253" s="153"/>
      <c r="BQQ253" s="153"/>
      <c r="BQR253" s="153"/>
      <c r="BQS253" s="153"/>
      <c r="BQT253" s="153"/>
      <c r="BQU253" s="153"/>
      <c r="BQV253" s="153"/>
      <c r="BQW253" s="153"/>
      <c r="BQX253" s="153"/>
      <c r="BQY253" s="153"/>
      <c r="BQZ253" s="153"/>
      <c r="BRA253" s="153"/>
      <c r="BRB253" s="153"/>
      <c r="BRC253" s="153"/>
      <c r="BRD253" s="153"/>
      <c r="BRE253" s="153"/>
      <c r="BRF253" s="153"/>
      <c r="BRG253" s="153"/>
      <c r="BRH253" s="153"/>
      <c r="BRI253" s="153"/>
      <c r="BRJ253" s="153"/>
      <c r="BRK253" s="153"/>
      <c r="BRL253" s="153"/>
      <c r="BRM253" s="153"/>
      <c r="BRN253" s="153"/>
      <c r="BRO253" s="153"/>
      <c r="BRP253" s="153"/>
      <c r="BRQ253" s="153"/>
      <c r="BRR253" s="153"/>
      <c r="BRS253" s="153"/>
      <c r="BRT253" s="153"/>
      <c r="BRU253" s="153"/>
      <c r="BRV253" s="153"/>
      <c r="BRW253" s="153"/>
      <c r="BRX253" s="153"/>
      <c r="BRY253" s="153"/>
      <c r="BRZ253" s="153"/>
      <c r="BSA253" s="153"/>
      <c r="BSB253" s="153"/>
      <c r="BSC253" s="153"/>
      <c r="BSD253" s="153"/>
      <c r="BSE253" s="153"/>
      <c r="BSF253" s="153"/>
      <c r="BSG253" s="153"/>
      <c r="BSH253" s="153"/>
      <c r="BSI253" s="153"/>
      <c r="BSJ253" s="153"/>
      <c r="BSK253" s="153"/>
      <c r="BSL253" s="153"/>
      <c r="BSM253" s="153"/>
      <c r="BSN253" s="153"/>
      <c r="BSO253" s="153"/>
      <c r="BSP253" s="153"/>
      <c r="BSQ253" s="153"/>
      <c r="BSR253" s="153"/>
      <c r="BSS253" s="153"/>
      <c r="BST253" s="153"/>
      <c r="BSU253" s="153"/>
      <c r="BSV253" s="153"/>
      <c r="BSW253" s="153"/>
      <c r="BSX253" s="153"/>
      <c r="BSY253" s="153"/>
      <c r="BSZ253" s="153"/>
      <c r="BTA253" s="153"/>
      <c r="BTB253" s="153"/>
      <c r="BTC253" s="153"/>
      <c r="BTD253" s="153"/>
      <c r="BTE253" s="153"/>
      <c r="BTF253" s="153"/>
      <c r="BTG253" s="153"/>
      <c r="BTH253" s="153"/>
      <c r="BTI253" s="153"/>
      <c r="BTJ253" s="153"/>
      <c r="BTK253" s="153"/>
      <c r="BTL253" s="153"/>
      <c r="BTM253" s="153"/>
      <c r="BTN253" s="153"/>
      <c r="BTO253" s="153"/>
      <c r="BTP253" s="153"/>
      <c r="BTQ253" s="153"/>
      <c r="BTR253" s="153"/>
      <c r="BTS253" s="153"/>
      <c r="BTT253" s="153"/>
      <c r="BTU253" s="153"/>
      <c r="BTV253" s="153"/>
      <c r="BTW253" s="153"/>
      <c r="BTX253" s="153"/>
      <c r="BTY253" s="153"/>
      <c r="BTZ253" s="153"/>
      <c r="BUA253" s="153"/>
      <c r="BUB253" s="153"/>
      <c r="BUC253" s="153"/>
      <c r="BUD253" s="153"/>
      <c r="BUE253" s="153"/>
      <c r="BUF253" s="153"/>
      <c r="BUG253" s="153"/>
      <c r="BUH253" s="153"/>
      <c r="BUI253" s="153"/>
      <c r="BUJ253" s="153"/>
      <c r="BUK253" s="153"/>
      <c r="BUL253" s="153"/>
      <c r="BUM253" s="153"/>
      <c r="BUN253" s="153"/>
      <c r="BUO253" s="153"/>
      <c r="BUP253" s="153"/>
      <c r="BUQ253" s="153"/>
      <c r="BUR253" s="153"/>
      <c r="BUS253" s="153"/>
      <c r="BUT253" s="153"/>
      <c r="BUU253" s="153"/>
      <c r="BUV253" s="153"/>
      <c r="BUW253" s="153"/>
      <c r="BUX253" s="153"/>
      <c r="BUY253" s="153"/>
      <c r="BUZ253" s="153"/>
      <c r="BVA253" s="153"/>
      <c r="BVB253" s="153"/>
      <c r="BVC253" s="153"/>
      <c r="BVD253" s="153"/>
      <c r="BVE253" s="153"/>
      <c r="BVF253" s="153"/>
      <c r="BVG253" s="153"/>
      <c r="BVH253" s="153"/>
      <c r="BVI253" s="153"/>
      <c r="BVJ253" s="153"/>
      <c r="BVK253" s="153"/>
      <c r="BVL253" s="153"/>
      <c r="BVM253" s="153"/>
      <c r="BVN253" s="153"/>
      <c r="BVO253" s="153"/>
      <c r="BVP253" s="153"/>
      <c r="BVQ253" s="153"/>
      <c r="BVR253" s="153"/>
      <c r="BVS253" s="153"/>
      <c r="BVT253" s="153"/>
      <c r="BVU253" s="153"/>
      <c r="BVV253" s="153"/>
      <c r="BVW253" s="153"/>
      <c r="BVX253" s="153"/>
      <c r="BVY253" s="153"/>
      <c r="BVZ253" s="153"/>
      <c r="BWA253" s="153"/>
      <c r="BWB253" s="153"/>
      <c r="BWC253" s="153"/>
      <c r="BWD253" s="153"/>
      <c r="BWE253" s="153"/>
      <c r="BWF253" s="153"/>
      <c r="BWG253" s="153"/>
      <c r="BWH253" s="153"/>
      <c r="BWI253" s="153"/>
      <c r="BWJ253" s="153"/>
      <c r="BWK253" s="153"/>
      <c r="BWL253" s="153"/>
      <c r="BWM253" s="153"/>
      <c r="BWN253" s="153"/>
      <c r="BWO253" s="153"/>
      <c r="BWP253" s="153"/>
      <c r="BWQ253" s="153"/>
      <c r="BWR253" s="153"/>
      <c r="BWS253" s="153"/>
      <c r="BWT253" s="153"/>
      <c r="BWU253" s="153"/>
      <c r="BWV253" s="153"/>
      <c r="BWW253" s="153"/>
      <c r="BWX253" s="153"/>
      <c r="BWY253" s="153"/>
      <c r="BWZ253" s="153"/>
      <c r="BXA253" s="153"/>
      <c r="BXB253" s="153"/>
      <c r="BXC253" s="153"/>
      <c r="BXD253" s="153"/>
      <c r="BXE253" s="153"/>
      <c r="BXF253" s="153"/>
      <c r="BXG253" s="153"/>
      <c r="BXH253" s="153"/>
      <c r="BXI253" s="153"/>
      <c r="BXJ253" s="153"/>
      <c r="BXK253" s="153"/>
      <c r="BXL253" s="153"/>
      <c r="BXM253" s="153"/>
      <c r="BXN253" s="153"/>
      <c r="BXO253" s="153"/>
      <c r="BXP253" s="153"/>
      <c r="BXQ253" s="153"/>
      <c r="BXR253" s="153"/>
      <c r="BXS253" s="153"/>
      <c r="BXT253" s="153"/>
      <c r="BXU253" s="153"/>
      <c r="BXV253" s="153"/>
      <c r="BXW253" s="153"/>
      <c r="BXX253" s="153"/>
      <c r="BXY253" s="153"/>
      <c r="BXZ253" s="153"/>
      <c r="BYA253" s="153"/>
      <c r="BYB253" s="153"/>
      <c r="BYC253" s="153"/>
      <c r="BYD253" s="153"/>
      <c r="BYE253" s="153"/>
      <c r="BYF253" s="153"/>
      <c r="BYG253" s="153"/>
      <c r="BYH253" s="153"/>
      <c r="BYI253" s="153"/>
      <c r="BYJ253" s="153"/>
      <c r="BYK253" s="153"/>
      <c r="BYL253" s="153"/>
      <c r="BYM253" s="153"/>
      <c r="BYN253" s="153"/>
      <c r="BYO253" s="153"/>
      <c r="BYP253" s="153"/>
    </row>
    <row r="254" spans="1:2018" s="153" customFormat="1" ht="12.75" customHeight="1">
      <c r="C254" s="164"/>
      <c r="D254" s="155" t="s">
        <v>206</v>
      </c>
      <c r="E254" s="155" t="s">
        <v>185</v>
      </c>
      <c r="I254" s="153">
        <f>H254-I247+I251+I253</f>
        <v>31.560077790547247</v>
      </c>
      <c r="J254" s="153">
        <f>I254-J247+J251+J253</f>
        <v>29.316781259526223</v>
      </c>
      <c r="K254" s="153">
        <f t="shared" ref="K254" si="982">J254-K247+K251+K253</f>
        <v>27.0734847285052</v>
      </c>
      <c r="L254" s="153">
        <f t="shared" ref="L254" si="983">K254-L247+L251+L253</f>
        <v>24.830188197484176</v>
      </c>
      <c r="M254" s="153">
        <f t="shared" ref="M254" si="984">L254-M247+M251+M253</f>
        <v>22.586891666463153</v>
      </c>
      <c r="N254" s="153">
        <f t="shared" ref="N254" si="985">M254-N247+N251+N253</f>
        <v>20.343595135442129</v>
      </c>
      <c r="O254" s="153">
        <f t="shared" ref="O254" si="986">N254-O247+O251+O253</f>
        <v>18.100298604421106</v>
      </c>
      <c r="P254" s="153">
        <f t="shared" ref="P254" si="987">O254-P247+P251+P253</f>
        <v>15.857002073400082</v>
      </c>
      <c r="Q254" s="153">
        <f t="shared" ref="Q254" si="988">P254-Q247+Q251+Q253</f>
        <v>13.613705542379058</v>
      </c>
      <c r="R254" s="153">
        <f t="shared" ref="R254" si="989">Q254-R247+R251+R253</f>
        <v>11.370409011358035</v>
      </c>
      <c r="S254" s="153">
        <f t="shared" ref="S254" si="990">R254-S247+S251+S253</f>
        <v>9.1271124803370114</v>
      </c>
      <c r="T254" s="153">
        <f t="shared" ref="T254" si="991">S254-T247+T251+T253</f>
        <v>6.8838159493159878</v>
      </c>
      <c r="U254" s="153">
        <f t="shared" ref="U254" si="992">T254-U247+U251+U253</f>
        <v>4.6405194182949643</v>
      </c>
      <c r="V254" s="153">
        <f t="shared" ref="V254" si="993">U254-V247+V251+V253</f>
        <v>2.3972228872739407</v>
      </c>
      <c r="W254" s="153">
        <f t="shared" ref="W254" si="994">V254-W247+W251+W253</f>
        <v>0.15392635625291717</v>
      </c>
      <c r="X254" s="153">
        <f t="shared" ref="X254" si="995">W254-X247+X251+X253</f>
        <v>0</v>
      </c>
      <c r="Y254" s="153">
        <f t="shared" ref="Y254" si="996">X254-Y247+Y251+Y253</f>
        <v>0</v>
      </c>
      <c r="Z254" s="153">
        <f t="shared" ref="Z254" si="997">Y254-Z247+Z251+Z253</f>
        <v>0</v>
      </c>
      <c r="AA254" s="153">
        <f t="shared" ref="AA254" si="998">Z254-AA247+AA251+AA253</f>
        <v>0</v>
      </c>
      <c r="AB254" s="153">
        <f t="shared" ref="AB254" si="999">AA254-AB247+AB251+AB253</f>
        <v>0</v>
      </c>
      <c r="AC254" s="153">
        <f t="shared" ref="AC254" si="1000">AB254-AC247+AC251+AC253</f>
        <v>0</v>
      </c>
      <c r="AD254" s="153">
        <f t="shared" ref="AD254" si="1001">AC254-AD247+AD251+AD253</f>
        <v>0</v>
      </c>
      <c r="AE254" s="153">
        <f t="shared" ref="AE254" si="1002">AD254-AE247+AE251+AE253</f>
        <v>0</v>
      </c>
      <c r="AF254" s="153">
        <f t="shared" ref="AF254" si="1003">AE254-AF247+AF251+AF253</f>
        <v>0</v>
      </c>
      <c r="AG254" s="153">
        <f t="shared" ref="AG254" si="1004">AF254-AG247+AG251+AG253</f>
        <v>0</v>
      </c>
      <c r="AH254" s="153">
        <f t="shared" ref="AH254" si="1005">AG254-AH247+AH251+AH253</f>
        <v>0</v>
      </c>
      <c r="AI254" s="153">
        <f t="shared" ref="AI254" si="1006">AH254-AI247+AI251+AI253</f>
        <v>0</v>
      </c>
      <c r="AJ254" s="153">
        <f t="shared" ref="AJ254" si="1007">AI254-AJ247+AJ251+AJ253</f>
        <v>0</v>
      </c>
      <c r="AK254" s="153">
        <f t="shared" ref="AK254" si="1008">AJ254-AK247+AK251+AK253</f>
        <v>0</v>
      </c>
      <c r="AL254" s="153">
        <f t="shared" ref="AL254" si="1009">AK254-AL247+AL251+AL253</f>
        <v>0</v>
      </c>
      <c r="AM254" s="153">
        <f t="shared" ref="AM254" si="1010">AL254-AM247+AM251+AM253</f>
        <v>0</v>
      </c>
      <c r="AN254" s="153">
        <f t="shared" ref="AN254" si="1011">AM254-AN247+AN251+AN253</f>
        <v>0</v>
      </c>
      <c r="AO254" s="153">
        <f t="shared" ref="AO254" si="1012">AN254-AO247+AO251+AO253</f>
        <v>0</v>
      </c>
      <c r="AP254" s="153">
        <f t="shared" ref="AP254" si="1013">AO254-AP247+AP251+AP253</f>
        <v>0</v>
      </c>
      <c r="AQ254" s="153">
        <f t="shared" ref="AQ254" si="1014">AP254-AQ247+AQ251+AQ253</f>
        <v>0</v>
      </c>
      <c r="AR254" s="153">
        <f t="shared" ref="AR254" si="1015">AQ254-AR247+AR251+AR253</f>
        <v>0</v>
      </c>
      <c r="AS254" s="153">
        <f t="shared" ref="AS254" si="1016">AR254-AS247+AS251+AS253</f>
        <v>0</v>
      </c>
      <c r="AT254" s="153">
        <f t="shared" ref="AT254" si="1017">AS254-AT247+AT251+AT253</f>
        <v>0</v>
      </c>
      <c r="AU254" s="153">
        <f t="shared" ref="AU254" si="1018">AT254-AU247+AU251+AU253</f>
        <v>0</v>
      </c>
      <c r="AV254" s="153">
        <f t="shared" ref="AV254" si="1019">AU254-AV247+AV251+AV253</f>
        <v>0</v>
      </c>
      <c r="AW254" s="153">
        <f t="shared" ref="AW254" si="1020">AV254-AW247+AW251+AW253</f>
        <v>0</v>
      </c>
      <c r="AX254" s="153">
        <f t="shared" ref="AX254" si="1021">AW254-AX247+AX251+AX253</f>
        <v>0</v>
      </c>
      <c r="AY254" s="153">
        <f t="shared" ref="AY254" si="1022">AX254-AY247+AY251+AY253</f>
        <v>0</v>
      </c>
      <c r="AZ254" s="153">
        <f t="shared" ref="AZ254" si="1023">AY254-AZ247+AZ251+AZ253</f>
        <v>0</v>
      </c>
      <c r="BA254" s="153">
        <f t="shared" ref="BA254" si="1024">AZ254-BA247+BA251+BA253</f>
        <v>0</v>
      </c>
      <c r="BB254" s="153">
        <f t="shared" ref="BB254" si="1025">BA254-BB247+BB251+BB253</f>
        <v>0</v>
      </c>
      <c r="BC254" s="153">
        <f t="shared" ref="BC254" si="1026">BB254-BC247+BC251+BC253</f>
        <v>0</v>
      </c>
      <c r="BD254" s="153">
        <f t="shared" ref="BD254" si="1027">BC254-BD247+BD251+BD253</f>
        <v>0</v>
      </c>
      <c r="BE254" s="153">
        <f t="shared" ref="BE254" si="1028">BD254-BE247+BE251+BE253</f>
        <v>0</v>
      </c>
      <c r="BF254" s="153">
        <f t="shared" ref="BF254" si="1029">BE254-BF247+BF251+BF253</f>
        <v>0</v>
      </c>
      <c r="BG254" s="153">
        <f t="shared" ref="BG254" si="1030">BF254-BG247+BG251+BG253</f>
        <v>0</v>
      </c>
      <c r="BH254" s="153">
        <f t="shared" ref="BH254" si="1031">BG254-BH247+BH251+BH253</f>
        <v>0</v>
      </c>
      <c r="BI254" s="153">
        <f t="shared" ref="BI254" si="1032">BH254-BI247+BI251+BI253</f>
        <v>0</v>
      </c>
      <c r="BJ254" s="153">
        <f t="shared" ref="BJ254" si="1033">BI254-BJ247+BJ251+BJ253</f>
        <v>0</v>
      </c>
      <c r="BK254" s="153">
        <f t="shared" ref="BK254" si="1034">BJ254-BK247+BK251+BK253</f>
        <v>0</v>
      </c>
      <c r="BL254" s="153">
        <f t="shared" ref="BL254" si="1035">BK254-BL247+BL251+BL253</f>
        <v>0</v>
      </c>
      <c r="BM254" s="153">
        <f t="shared" ref="BM254" si="1036">BL254-BM247+BM251+BM253</f>
        <v>0</v>
      </c>
      <c r="BN254" s="153">
        <f t="shared" ref="BN254" si="1037">BM254-BN247+BN251+BN253</f>
        <v>0</v>
      </c>
      <c r="BO254" s="153">
        <f t="shared" ref="BO254" si="1038">BN254-BO247+BO251+BO253</f>
        <v>0</v>
      </c>
      <c r="BP254" s="153">
        <f t="shared" ref="BP254" si="1039">BO254-BP247+BP251+BP253</f>
        <v>0</v>
      </c>
      <c r="BQ254" s="153">
        <f t="shared" ref="BQ254" si="1040">BP254-BQ247+BQ251+BQ253</f>
        <v>0</v>
      </c>
      <c r="BR254" s="153">
        <f t="shared" ref="BR254" si="1041">BQ254-BR247+BR251+BR253</f>
        <v>0</v>
      </c>
      <c r="BS254" s="153">
        <f t="shared" ref="BS254" si="1042">BR254-BS247+BS251+BS253</f>
        <v>0</v>
      </c>
      <c r="BT254" s="153">
        <f t="shared" ref="BT254" si="1043">BS254-BT247+BT251+BT253</f>
        <v>0</v>
      </c>
      <c r="BU254" s="153">
        <f t="shared" ref="BU254" si="1044">BT254-BU247+BU251+BU253</f>
        <v>0</v>
      </c>
      <c r="BV254" s="153">
        <f t="shared" ref="BV254" si="1045">BU254-BV247+BV251+BV253</f>
        <v>0</v>
      </c>
      <c r="BW254" s="153">
        <f t="shared" ref="BW254" si="1046">BV254-BW247+BW251+BW253</f>
        <v>0</v>
      </c>
      <c r="BX254" s="153">
        <f t="shared" ref="BX254" si="1047">BW254-BX247+BX251+BX253</f>
        <v>0</v>
      </c>
      <c r="BY254" s="153">
        <f t="shared" ref="BY254" si="1048">BX254-BY247+BY251+BY253</f>
        <v>0</v>
      </c>
      <c r="BZ254" s="153">
        <f t="shared" ref="BZ254" si="1049">BY254-BZ247+BZ251+BZ253</f>
        <v>0</v>
      </c>
      <c r="CA254" s="153">
        <f t="shared" ref="CA254" si="1050">BZ254-CA247+CA251+CA253</f>
        <v>0</v>
      </c>
      <c r="CB254" s="153">
        <f t="shared" ref="CB254" si="1051">CA254-CB247+CB251+CB253</f>
        <v>0</v>
      </c>
      <c r="CC254" s="153">
        <f t="shared" ref="CC254" si="1052">CB254-CC247+CC251+CC253</f>
        <v>0</v>
      </c>
      <c r="CD254" s="153">
        <f t="shared" ref="CD254" si="1053">CC254-CD247+CD251+CD253</f>
        <v>0</v>
      </c>
      <c r="CE254" s="153">
        <f t="shared" ref="CE254" si="1054">CD254-CE247+CE251+CE253</f>
        <v>0</v>
      </c>
      <c r="CF254" s="153">
        <f t="shared" ref="CF254" si="1055">CE254-CF247+CF251+CF253</f>
        <v>0</v>
      </c>
    </row>
    <row r="255" spans="1:2018" s="153" customFormat="1" ht="12.75" customHeight="1">
      <c r="C255" s="164"/>
      <c r="D255" s="155" t="s">
        <v>207</v>
      </c>
      <c r="E255" s="155" t="s">
        <v>185</v>
      </c>
      <c r="I255" s="153">
        <f>H255-I248+I252</f>
        <v>61.810042247474748</v>
      </c>
      <c r="J255" s="153">
        <f>I255-J248+J252</f>
        <v>60.007601965128984</v>
      </c>
      <c r="K255" s="153">
        <f t="shared" ref="K255:BV255" si="1056">J255-K248+K252</f>
        <v>58.205161682783221</v>
      </c>
      <c r="L255" s="153">
        <f t="shared" si="1056"/>
        <v>56.402721400437457</v>
      </c>
      <c r="M255" s="153">
        <f t="shared" si="1056"/>
        <v>54.600281118091694</v>
      </c>
      <c r="N255" s="153">
        <f t="shared" si="1056"/>
        <v>52.79784083574593</v>
      </c>
      <c r="O255" s="153">
        <f t="shared" si="1056"/>
        <v>50.995400553400167</v>
      </c>
      <c r="P255" s="153">
        <f t="shared" si="1056"/>
        <v>49.192960271054403</v>
      </c>
      <c r="Q255" s="153">
        <f t="shared" si="1056"/>
        <v>47.39051998870864</v>
      </c>
      <c r="R255" s="153">
        <f t="shared" si="1056"/>
        <v>45.588079706362876</v>
      </c>
      <c r="S255" s="153">
        <f t="shared" si="1056"/>
        <v>43.785639424017113</v>
      </c>
      <c r="T255" s="153">
        <f t="shared" si="1056"/>
        <v>41.983199141671349</v>
      </c>
      <c r="U255" s="153">
        <f t="shared" si="1056"/>
        <v>40.180758859325586</v>
      </c>
      <c r="V255" s="153">
        <f t="shared" si="1056"/>
        <v>38.378318576979822</v>
      </c>
      <c r="W255" s="153">
        <f t="shared" si="1056"/>
        <v>36.575878294634059</v>
      </c>
      <c r="X255" s="153">
        <f t="shared" si="1056"/>
        <v>34.773438012288295</v>
      </c>
      <c r="Y255" s="153">
        <f t="shared" si="1056"/>
        <v>32.970997729942532</v>
      </c>
      <c r="Z255" s="153">
        <f t="shared" si="1056"/>
        <v>31.168557447596768</v>
      </c>
      <c r="AA255" s="153">
        <f t="shared" si="1056"/>
        <v>29.366117165251005</v>
      </c>
      <c r="AB255" s="153">
        <f t="shared" si="1056"/>
        <v>27.563676882905241</v>
      </c>
      <c r="AC255" s="153">
        <f t="shared" si="1056"/>
        <v>25.761236600559478</v>
      </c>
      <c r="AD255" s="153">
        <f t="shared" si="1056"/>
        <v>23.958796318213714</v>
      </c>
      <c r="AE255" s="153">
        <f t="shared" si="1056"/>
        <v>22.156356035867951</v>
      </c>
      <c r="AF255" s="153">
        <f t="shared" si="1056"/>
        <v>20.353915753522188</v>
      </c>
      <c r="AG255" s="153">
        <f t="shared" si="1056"/>
        <v>18.551475471176424</v>
      </c>
      <c r="AH255" s="153">
        <f t="shared" si="1056"/>
        <v>16.749035188830661</v>
      </c>
      <c r="AI255" s="153">
        <f t="shared" si="1056"/>
        <v>14.946594906484897</v>
      </c>
      <c r="AJ255" s="153">
        <f t="shared" si="1056"/>
        <v>13.144154624139134</v>
      </c>
      <c r="AK255" s="153">
        <f t="shared" si="1056"/>
        <v>11.34171434179337</v>
      </c>
      <c r="AL255" s="153">
        <f t="shared" si="1056"/>
        <v>9.5392740594476066</v>
      </c>
      <c r="AM255" s="153">
        <f t="shared" si="1056"/>
        <v>7.7368337771018432</v>
      </c>
      <c r="AN255" s="153">
        <f t="shared" si="1056"/>
        <v>5.9343934947560797</v>
      </c>
      <c r="AO255" s="153">
        <f t="shared" si="1056"/>
        <v>4.1319532124103162</v>
      </c>
      <c r="AP255" s="153">
        <f t="shared" si="1056"/>
        <v>2.3295129300645523</v>
      </c>
      <c r="AQ255" s="153">
        <f t="shared" si="1056"/>
        <v>0.52707264771878837</v>
      </c>
      <c r="AR255" s="153">
        <f t="shared" si="1056"/>
        <v>6.2172489379008766E-15</v>
      </c>
      <c r="AS255" s="153">
        <f t="shared" si="1056"/>
        <v>6.2172489379008766E-15</v>
      </c>
      <c r="AT255" s="153">
        <f t="shared" si="1056"/>
        <v>6.2172489379008766E-15</v>
      </c>
      <c r="AU255" s="153">
        <f t="shared" si="1056"/>
        <v>6.2172489379008766E-15</v>
      </c>
      <c r="AV255" s="153">
        <f t="shared" si="1056"/>
        <v>6.2172489379008766E-15</v>
      </c>
      <c r="AW255" s="153">
        <f t="shared" si="1056"/>
        <v>6.2172489379008766E-15</v>
      </c>
      <c r="AX255" s="153">
        <f t="shared" si="1056"/>
        <v>6.2172489379008766E-15</v>
      </c>
      <c r="AY255" s="153">
        <f t="shared" si="1056"/>
        <v>6.2172489379008766E-15</v>
      </c>
      <c r="AZ255" s="153">
        <f t="shared" si="1056"/>
        <v>6.2172489379008766E-15</v>
      </c>
      <c r="BA255" s="153">
        <f t="shared" si="1056"/>
        <v>6.2172489379008766E-15</v>
      </c>
      <c r="BB255" s="153">
        <f t="shared" si="1056"/>
        <v>6.2172489379008766E-15</v>
      </c>
      <c r="BC255" s="153">
        <f t="shared" si="1056"/>
        <v>6.2172489379008766E-15</v>
      </c>
      <c r="BD255" s="153">
        <f t="shared" si="1056"/>
        <v>6.2172489379008766E-15</v>
      </c>
      <c r="BE255" s="153">
        <f t="shared" si="1056"/>
        <v>6.2172489379008766E-15</v>
      </c>
      <c r="BF255" s="153">
        <f t="shared" si="1056"/>
        <v>6.2172489379008766E-15</v>
      </c>
      <c r="BG255" s="153">
        <f t="shared" si="1056"/>
        <v>6.2172489379008766E-15</v>
      </c>
      <c r="BH255" s="153">
        <f t="shared" si="1056"/>
        <v>6.2172489379008766E-15</v>
      </c>
      <c r="BI255" s="153">
        <f t="shared" si="1056"/>
        <v>6.2172489379008766E-15</v>
      </c>
      <c r="BJ255" s="153">
        <f t="shared" si="1056"/>
        <v>6.2172489379008766E-15</v>
      </c>
      <c r="BK255" s="153">
        <f t="shared" si="1056"/>
        <v>6.2172489379008766E-15</v>
      </c>
      <c r="BL255" s="153">
        <f t="shared" si="1056"/>
        <v>6.2172489379008766E-15</v>
      </c>
      <c r="BM255" s="153">
        <f t="shared" si="1056"/>
        <v>6.2172489379008766E-15</v>
      </c>
      <c r="BN255" s="153">
        <f t="shared" si="1056"/>
        <v>6.2172489379008766E-15</v>
      </c>
      <c r="BO255" s="153">
        <f t="shared" si="1056"/>
        <v>6.2172489379008766E-15</v>
      </c>
      <c r="BP255" s="153">
        <f t="shared" si="1056"/>
        <v>6.2172489379008766E-15</v>
      </c>
      <c r="BQ255" s="153">
        <f t="shared" si="1056"/>
        <v>6.2172489379008766E-15</v>
      </c>
      <c r="BR255" s="153">
        <f t="shared" si="1056"/>
        <v>6.2172489379008766E-15</v>
      </c>
      <c r="BS255" s="153">
        <f t="shared" si="1056"/>
        <v>6.2172489379008766E-15</v>
      </c>
      <c r="BT255" s="153">
        <f t="shared" si="1056"/>
        <v>6.2172489379008766E-15</v>
      </c>
      <c r="BU255" s="153">
        <f t="shared" si="1056"/>
        <v>6.2172489379008766E-15</v>
      </c>
      <c r="BV255" s="153">
        <f t="shared" si="1056"/>
        <v>6.2172489379008766E-15</v>
      </c>
      <c r="BW255" s="153">
        <f t="shared" ref="BW255:CF255" si="1057">BV255-BW248+BW252</f>
        <v>6.2172489379008766E-15</v>
      </c>
      <c r="BX255" s="153">
        <f t="shared" si="1057"/>
        <v>6.2172489379008766E-15</v>
      </c>
      <c r="BY255" s="153">
        <f t="shared" si="1057"/>
        <v>6.2172489379008766E-15</v>
      </c>
      <c r="BZ255" s="153">
        <f t="shared" si="1057"/>
        <v>6.2172489379008766E-15</v>
      </c>
      <c r="CA255" s="153">
        <f t="shared" si="1057"/>
        <v>6.2172489379008766E-15</v>
      </c>
      <c r="CB255" s="153">
        <f t="shared" si="1057"/>
        <v>6.2172489379008766E-15</v>
      </c>
      <c r="CC255" s="153">
        <f t="shared" si="1057"/>
        <v>6.2172489379008766E-15</v>
      </c>
      <c r="CD255" s="153">
        <f t="shared" si="1057"/>
        <v>6.2172489379008766E-15</v>
      </c>
      <c r="CE255" s="153">
        <f t="shared" si="1057"/>
        <v>6.2172489379008766E-15</v>
      </c>
      <c r="CF255" s="153">
        <f t="shared" si="1057"/>
        <v>6.2172489379008766E-15</v>
      </c>
    </row>
    <row r="256" spans="1:2018" s="153" customFormat="1" ht="12.75" customHeight="1">
      <c r="A256"/>
      <c r="C256" s="164"/>
      <c r="D256" s="155"/>
      <c r="E256" s="155"/>
      <c r="I256" s="31"/>
    </row>
    <row r="257" spans="1:2018" s="153" customFormat="1" ht="12.75" customHeight="1">
      <c r="A257"/>
      <c r="C257" s="164"/>
      <c r="D257" s="155"/>
      <c r="E257" s="155"/>
      <c r="I257" s="134"/>
    </row>
    <row r="258" spans="1:2018" s="153" customFormat="1" ht="12.75" customHeight="1">
      <c r="C258" s="164" t="s">
        <v>6</v>
      </c>
      <c r="D258" s="155"/>
      <c r="E258" s="155" t="s">
        <v>185</v>
      </c>
      <c r="I258" s="31"/>
      <c r="J258" s="267">
        <f>INDEX(Inputs!L$94:L$121,MATCH($B241,Inputs!$C$94:$C$121,0))*(1+J$7)^0.5</f>
        <v>2.1658286847468315</v>
      </c>
      <c r="K258" s="267">
        <f>INDEX(Inputs!M$94:M$121,MATCH($B241,Inputs!$C$94:$C$121,0))*(1+K$7)^0.5</f>
        <v>2.1029072511479874</v>
      </c>
      <c r="L258" s="267">
        <f>INDEX(Inputs!N$94:N$121,MATCH($B241,Inputs!$C$94:$C$121,0))*(1+L$7)^0.5</f>
        <v>1.8574867516455242</v>
      </c>
      <c r="M258" s="267">
        <f>INDEX(Inputs!O$94:O$121,MATCH($B241,Inputs!$C$94:$C$121,0))*(1+M$7)^0.5</f>
        <v>1.6222094444045279</v>
      </c>
      <c r="N258" s="267">
        <f>INDEX(Inputs!P$94:P$121,MATCH($B241,Inputs!$C$94:$C$121,0))*(1+N$7)^0.5</f>
        <v>1.8273432229971582</v>
      </c>
      <c r="O258" s="267">
        <f>INDEX(Inputs!Q$94:Q$121,MATCH($B241,Inputs!$C$94:$C$121,0))*(1+O$7)^0.5</f>
        <v>0</v>
      </c>
      <c r="P258" s="267">
        <f>INDEX(Inputs!R$94:R$121,MATCH($B241,Inputs!$C$94:$C$121,0))*(1+P$7)^0.5</f>
        <v>0</v>
      </c>
      <c r="Q258" s="267">
        <f>INDEX(Inputs!S$94:S$121,MATCH($B241,Inputs!$C$94:$C$121,0))*(1+Q$7)^0.5</f>
        <v>0</v>
      </c>
      <c r="R258" s="267">
        <f>INDEX(Inputs!T$94:T$121,MATCH($B241,Inputs!$C$94:$C$121,0))*(1+R$7)^0.5</f>
        <v>0</v>
      </c>
      <c r="S258" s="267">
        <f>INDEX(Inputs!U$94:U$121,MATCH($B241,Inputs!$C$94:$C$121,0))*(1+S$7)^0.5</f>
        <v>0</v>
      </c>
      <c r="T258" s="267">
        <f>INDEX(Inputs!V$94:V$121,MATCH($B241,Inputs!$C$94:$C$121,0))*(1+T$7)^0.5</f>
        <v>0</v>
      </c>
      <c r="U258" s="267">
        <f>INDEX(Inputs!W$94:W$121,MATCH($B241,Inputs!$C$94:$C$121,0))*(1+U$7)^0.5</f>
        <v>0</v>
      </c>
      <c r="V258" s="267">
        <f>INDEX(Inputs!X$94:X$121,MATCH($B241,Inputs!$C$94:$C$121,0))*(1+V$7)^0.5</f>
        <v>0</v>
      </c>
      <c r="W258" s="267">
        <f>INDEX(Inputs!Y$94:Y$121,MATCH($B241,Inputs!$C$94:$C$121,0))*(1+W$7)^0.5</f>
        <v>0</v>
      </c>
      <c r="X258" s="267">
        <f>INDEX(Inputs!Z$94:Z$121,MATCH($B241,Inputs!$C$94:$C$121,0))*(1+X$7)^0.5</f>
        <v>0</v>
      </c>
      <c r="Y258" s="267">
        <f>INDEX(Inputs!AA$94:AA$121,MATCH($B241,Inputs!$C$94:$C$121,0))*(1+Y$7)^0.5</f>
        <v>0</v>
      </c>
      <c r="Z258" s="267">
        <f>INDEX(Inputs!AB$94:AB$121,MATCH($B241,Inputs!$C$94:$C$121,0))*(1+Z$7)^0.5</f>
        <v>0</v>
      </c>
      <c r="AA258" s="267">
        <f>INDEX(Inputs!AC$94:AC$121,MATCH($B241,Inputs!$C$94:$C$121,0))*(1+AA$7)^0.5</f>
        <v>0</v>
      </c>
      <c r="AB258" s="267">
        <f>INDEX(Inputs!AD$94:AD$121,MATCH($B241,Inputs!$C$94:$C$121,0))*(1+AB$7)^0.5</f>
        <v>0</v>
      </c>
      <c r="AC258" s="267">
        <f>INDEX(Inputs!AE$94:AE$121,MATCH($B241,Inputs!$C$94:$C$121,0))*(1+AC$7)^0.5</f>
        <v>0</v>
      </c>
      <c r="AD258" s="267">
        <f>INDEX(Inputs!AF$94:AF$121,MATCH($B241,Inputs!$C$94:$C$121,0))*(1+AD$7)^0.5</f>
        <v>0</v>
      </c>
      <c r="AE258" s="267">
        <f>INDEX(Inputs!AG$94:AG$121,MATCH($B241,Inputs!$C$94:$C$121,0))*(1+AE$7)^0.5</f>
        <v>0</v>
      </c>
      <c r="AF258" s="267">
        <f>INDEX(Inputs!AH$94:AH$121,MATCH($B241,Inputs!$C$94:$C$121,0))*(1+AF$7)^0.5</f>
        <v>0</v>
      </c>
      <c r="AG258" s="267">
        <f>INDEX(Inputs!AI$94:AI$121,MATCH($B241,Inputs!$C$94:$C$121,0))*(1+AG$7)^0.5</f>
        <v>0</v>
      </c>
      <c r="AH258" s="267">
        <f>INDEX(Inputs!AJ$94:AJ$121,MATCH($B241,Inputs!$C$94:$C$121,0))*(1+AH$7)^0.5</f>
        <v>0</v>
      </c>
      <c r="AI258" s="267">
        <f>INDEX(Inputs!AK$94:AK$121,MATCH($B241,Inputs!$C$94:$C$121,0))*(1+AI$7)^0.5</f>
        <v>0</v>
      </c>
      <c r="AJ258" s="267">
        <f>INDEX(Inputs!AL$94:AL$121,MATCH($B241,Inputs!$C$94:$C$121,0))*(1+AJ$7)^0.5</f>
        <v>0</v>
      </c>
      <c r="AK258" s="267">
        <f>INDEX(Inputs!AM$94:AM$121,MATCH($B241,Inputs!$C$94:$C$121,0))*(1+AK$7)^0.5</f>
        <v>0</v>
      </c>
      <c r="AL258" s="267">
        <f>INDEX(Inputs!AN$94:AN$121,MATCH($B241,Inputs!$C$94:$C$121,0))*(1+AL$7)^0.5</f>
        <v>0</v>
      </c>
      <c r="AM258" s="267">
        <f>INDEX(Inputs!AO$94:AO$121,MATCH($B241,Inputs!$C$94:$C$121,0))*(1+AM$7)^0.5</f>
        <v>0</v>
      </c>
      <c r="AN258" s="267">
        <f>INDEX(Inputs!AP$94:AP$121,MATCH($B241,Inputs!$C$94:$C$121,0))*(1+AN$7)^0.5</f>
        <v>0</v>
      </c>
      <c r="AO258" s="267">
        <f>INDEX(Inputs!AQ$94:AQ$121,MATCH($B241,Inputs!$C$94:$C$121,0))*(1+AO$7)^0.5</f>
        <v>0</v>
      </c>
      <c r="AP258" s="267">
        <f>INDEX(Inputs!AR$94:AR$121,MATCH($B241,Inputs!$C$94:$C$121,0))*(1+AP$7)^0.5</f>
        <v>0</v>
      </c>
      <c r="AQ258" s="267">
        <f>INDEX(Inputs!AS$94:AS$121,MATCH($B241,Inputs!$C$94:$C$121,0))*(1+AQ$7)^0.5</f>
        <v>0</v>
      </c>
      <c r="AR258" s="267">
        <f>INDEX(Inputs!AT$94:AT$121,MATCH($B241,Inputs!$C$94:$C$121,0))*(1+AR$7)^0.5</f>
        <v>0</v>
      </c>
      <c r="AS258" s="267">
        <f>INDEX(Inputs!AU$94:AU$121,MATCH($B241,Inputs!$C$94:$C$121,0))*(1+AS$7)^0.5</f>
        <v>0</v>
      </c>
      <c r="AT258" s="267">
        <f>INDEX(Inputs!AV$94:AV$121,MATCH($B241,Inputs!$C$94:$C$121,0))*(1+AT$7)^0.5</f>
        <v>0</v>
      </c>
      <c r="AU258" s="267">
        <f>INDEX(Inputs!AW$94:AW$121,MATCH($B241,Inputs!$C$94:$C$121,0))*(1+AU$7)^0.5</f>
        <v>0</v>
      </c>
      <c r="AV258" s="267">
        <f>INDEX(Inputs!AX$94:AX$121,MATCH($B241,Inputs!$C$94:$C$121,0))*(1+AV$7)^0.5</f>
        <v>0</v>
      </c>
      <c r="AW258" s="267">
        <f>INDEX(Inputs!AY$94:AY$121,MATCH($B241,Inputs!$C$94:$C$121,0))*(1+AW$7)^0.5</f>
        <v>0</v>
      </c>
      <c r="AX258" s="267">
        <f>INDEX(Inputs!AZ$94:AZ$121,MATCH($B241,Inputs!$C$94:$C$121,0))*(1+AX$7)^0.5</f>
        <v>0</v>
      </c>
      <c r="AY258" s="267">
        <f>INDEX(Inputs!BA$94:BA$121,MATCH($B241,Inputs!$C$94:$C$121,0))*(1+AY$7)^0.5</f>
        <v>0</v>
      </c>
      <c r="AZ258" s="267">
        <f>INDEX(Inputs!BB$94:BB$121,MATCH($B241,Inputs!$C$94:$C$121,0))*(1+AZ$7)^0.5</f>
        <v>0</v>
      </c>
      <c r="BA258" s="267">
        <f>INDEX(Inputs!BC$94:BC$121,MATCH($B241,Inputs!$C$94:$C$121,0))*(1+BA$7)^0.5</f>
        <v>0</v>
      </c>
      <c r="BB258" s="267">
        <f>INDEX(Inputs!BD$94:BD$121,MATCH($B241,Inputs!$C$94:$C$121,0))*(1+BB$7)^0.5</f>
        <v>0</v>
      </c>
      <c r="BC258" s="267">
        <f>INDEX(Inputs!BE$94:BE$121,MATCH($B241,Inputs!$C$94:$C$121,0))*(1+BC$7)^0.5</f>
        <v>0</v>
      </c>
      <c r="BD258" s="267">
        <f>INDEX(Inputs!BF$94:BF$121,MATCH($B241,Inputs!$C$94:$C$121,0))*(1+BD$7)^0.5</f>
        <v>0</v>
      </c>
      <c r="BE258" s="267">
        <f>INDEX(Inputs!BG$94:BG$121,MATCH($B241,Inputs!$C$94:$C$121,0))*(1+BE$7)^0.5</f>
        <v>0</v>
      </c>
      <c r="BF258" s="267">
        <f>INDEX(Inputs!BH$94:BH$121,MATCH($B241,Inputs!$C$94:$C$121,0))*(1+BF$7)^0.5</f>
        <v>0</v>
      </c>
      <c r="BG258" s="267">
        <f>INDEX(Inputs!BI$94:BI$121,MATCH($B241,Inputs!$C$94:$C$121,0))*(1+BG$7)^0.5</f>
        <v>0</v>
      </c>
      <c r="BH258" s="267">
        <f>INDEX(Inputs!BJ$94:BJ$121,MATCH($B241,Inputs!$C$94:$C$121,0))*(1+BH$7)^0.5</f>
        <v>0</v>
      </c>
      <c r="BI258" s="267">
        <f>INDEX(Inputs!BK$94:BK$121,MATCH($B241,Inputs!$C$94:$C$121,0))*(1+BI$7)^0.5</f>
        <v>0</v>
      </c>
      <c r="BJ258" s="267">
        <f>INDEX(Inputs!BL$94:BL$121,MATCH($B241,Inputs!$C$94:$C$121,0))*(1+BJ$7)^0.5</f>
        <v>0</v>
      </c>
      <c r="BK258" s="267">
        <f>INDEX(Inputs!BM$94:BM$121,MATCH($B241,Inputs!$C$94:$C$121,0))*(1+BK$7)^0.5</f>
        <v>0</v>
      </c>
      <c r="BL258" s="267">
        <f>INDEX(Inputs!BN$94:BN$121,MATCH($B241,Inputs!$C$94:$C$121,0))*(1+BL$7)^0.5</f>
        <v>0</v>
      </c>
      <c r="BM258" s="267">
        <f>INDEX(Inputs!BO$94:BO$121,MATCH($B241,Inputs!$C$94:$C$121,0))*(1+BM$7)^0.5</f>
        <v>0</v>
      </c>
      <c r="BN258" s="267">
        <f>INDEX(Inputs!BP$94:BP$121,MATCH($B241,Inputs!$C$94:$C$121,0))*(1+BN$7)^0.5</f>
        <v>0</v>
      </c>
      <c r="BO258" s="267">
        <f>INDEX(Inputs!BQ$94:BQ$121,MATCH($B241,Inputs!$C$94:$C$121,0))*(1+BO$7)^0.5</f>
        <v>0</v>
      </c>
      <c r="BP258" s="267">
        <f>INDEX(Inputs!BR$94:BR$121,MATCH($B241,Inputs!$C$94:$C$121,0))*(1+BP$7)^0.5</f>
        <v>0</v>
      </c>
      <c r="BQ258" s="267">
        <f>INDEX(Inputs!BS$94:BS$121,MATCH($B241,Inputs!$C$94:$C$121,0))*(1+BQ$7)^0.5</f>
        <v>0</v>
      </c>
      <c r="BR258" s="267">
        <f>INDEX(Inputs!BT$94:BT$121,MATCH($B241,Inputs!$C$94:$C$121,0))*(1+BR$7)^0.5</f>
        <v>0</v>
      </c>
      <c r="BS258" s="267">
        <f>INDEX(Inputs!BU$94:BU$121,MATCH($B241,Inputs!$C$94:$C$121,0))*(1+BS$7)^0.5</f>
        <v>0</v>
      </c>
      <c r="BT258" s="267">
        <f>INDEX(Inputs!BV$94:BV$121,MATCH($B241,Inputs!$C$94:$C$121,0))*(1+BT$7)^0.5</f>
        <v>0</v>
      </c>
      <c r="BU258" s="267">
        <f>INDEX(Inputs!BW$94:BW$121,MATCH($B241,Inputs!$C$94:$C$121,0))*(1+BU$7)^0.5</f>
        <v>0</v>
      </c>
      <c r="BV258" s="267">
        <f>INDEX(Inputs!BX$94:BX$121,MATCH($B241,Inputs!$C$94:$C$121,0))*(1+BV$7)^0.5</f>
        <v>0</v>
      </c>
      <c r="BW258" s="267">
        <f>INDEX(Inputs!BY$94:BY$121,MATCH($B241,Inputs!$C$94:$C$121,0))*(1+BW$7)^0.5</f>
        <v>0</v>
      </c>
      <c r="BX258" s="267">
        <f>INDEX(Inputs!BZ$94:BZ$121,MATCH($B241,Inputs!$C$94:$C$121,0))*(1+BX$7)^0.5</f>
        <v>0</v>
      </c>
      <c r="BY258" s="267">
        <f>INDEX(Inputs!CA$94:CA$121,MATCH($B241,Inputs!$C$94:$C$121,0))*(1+BY$7)^0.5</f>
        <v>0</v>
      </c>
      <c r="BZ258" s="267">
        <f>INDEX(Inputs!CB$94:CB$121,MATCH($B241,Inputs!$C$94:$C$121,0))*(1+BZ$7)^0.5</f>
        <v>0</v>
      </c>
      <c r="CA258" s="267">
        <f>INDEX(Inputs!CC$94:CC$121,MATCH($B241,Inputs!$C$94:$C$121,0))*(1+CA$7)^0.5</f>
        <v>0</v>
      </c>
      <c r="CB258" s="267">
        <f>INDEX(Inputs!CD$94:CD$121,MATCH($B241,Inputs!$C$94:$C$121,0))*(1+CB$7)^0.5</f>
        <v>0</v>
      </c>
      <c r="CC258" s="267">
        <f>INDEX(Inputs!CE$94:CE$121,MATCH($B241,Inputs!$C$94:$C$121,0))*(1+CC$7)^0.5</f>
        <v>0</v>
      </c>
      <c r="CD258" s="267">
        <f>INDEX(Inputs!CF$94:CF$121,MATCH($B241,Inputs!$C$94:$C$121,0))*(1+CD$7)^0.5</f>
        <v>0</v>
      </c>
      <c r="CE258" s="267">
        <f>INDEX(Inputs!CG$94:CG$121,MATCH($B241,Inputs!$C$94:$C$121,0))*(1+CE$7)^0.5</f>
        <v>0</v>
      </c>
      <c r="CF258" s="267">
        <f>INDEX(Inputs!CH$94:CH$121,MATCH($B241,Inputs!$C$94:$C$121,0))*(1+CF$7)^0.5</f>
        <v>0</v>
      </c>
    </row>
    <row r="259" spans="1:2018" s="153" customFormat="1" ht="12.75" customHeight="1">
      <c r="A259"/>
      <c r="C259" s="164"/>
      <c r="D259" s="155" t="s">
        <v>10</v>
      </c>
      <c r="E259" s="155"/>
      <c r="I259" s="31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</row>
    <row r="260" spans="1:2018" s="97" customFormat="1" ht="12.75" customHeight="1">
      <c r="C260" s="237">
        <v>2015</v>
      </c>
      <c r="D260" s="101" t="s">
        <v>139</v>
      </c>
      <c r="E260" s="101" t="s">
        <v>185</v>
      </c>
      <c r="H260" s="182">
        <f>INDEX(Inputs!$P$260:$P$287,MATCH($B241,Inputs!$C$260:$C$287,0))/conv_2020_2015</f>
        <v>-51.988598080402973</v>
      </c>
      <c r="I260" s="171"/>
      <c r="J260" s="171">
        <f t="shared" ref="J260" si="1058">IF($I244="n/a",0,IF(J$4&gt;second_reg_period,IF(J$4&lt;=$I244+$C260,$H260/($I244-5),IF(AND($H260&lt;&gt;0,I260=0,J$4=$C260+$I244+1),$H260,0)),0))</f>
        <v>0</v>
      </c>
      <c r="K260" s="171">
        <f t="shared" ref="K260" si="1059">IF($I244="n/a",0,IF(K$4&gt;second_reg_period,IF(K$4&lt;=$I244+$C260,$H260/($I244-5),IF(AND($H260&lt;&gt;0,J260=0,K$4=$C260+$I244+1),$H260,0)),0))</f>
        <v>0</v>
      </c>
      <c r="L260" s="171">
        <f t="shared" ref="L260" si="1060">IF($I244="n/a",0,IF(L$4&gt;second_reg_period,IF(L$4&lt;=$I244+$C260,$H260/($I244-5),IF(AND($H260&lt;&gt;0,K260=0,L$4=$C260+$I244+1),$H260,0)),0))</f>
        <v>0</v>
      </c>
      <c r="M260" s="171">
        <f t="shared" ref="M260" si="1061">IF($I244="n/a",0,IF(M$4&gt;second_reg_period,IF(M$4&lt;=$I244+$C260,$H260/($I244-5),IF(AND($H260&lt;&gt;0,L260=0,M$4=$C260+$I244+1),$H260,0)),0))</f>
        <v>0</v>
      </c>
      <c r="N260" s="171">
        <f t="shared" ref="N260" si="1062">IF($I244="n/a",0,IF(N$4&gt;second_reg_period,IF(N$4&lt;=$I244+$C260,$H260/($I244-5),IF(AND($H260&lt;&gt;0,M260=0,N$4=$C260+$I244+1),$H260,0)),0))</f>
        <v>0</v>
      </c>
      <c r="O260" s="171">
        <f t="shared" ref="O260" si="1063">IF($I244="n/a",0,IF(O$4&gt;second_reg_period,IF(O$4&lt;=$I244+$C260,$H260/($I244-5),IF(AND($H260&lt;&gt;0,N260=0,O$4=$C260+$I244+1),$H260,0)),0))</f>
        <v>-1.7329532693467657</v>
      </c>
      <c r="P260" s="171">
        <f t="shared" ref="P260" si="1064">IF($I244="n/a",0,IF(P$4&gt;second_reg_period,IF(P$4&lt;=$I244+$C260,$H260/($I244-5),IF(AND($H260&lt;&gt;0,O260=0,P$4=$C260+$I244+1),$H260,0)),0))</f>
        <v>-1.7329532693467657</v>
      </c>
      <c r="Q260" s="171">
        <f t="shared" ref="Q260" si="1065">IF($I244="n/a",0,IF(Q$4&gt;second_reg_period,IF(Q$4&lt;=$I244+$C260,$H260/($I244-5),IF(AND($H260&lt;&gt;0,P260=0,Q$4=$C260+$I244+1),$H260,0)),0))</f>
        <v>-1.7329532693467657</v>
      </c>
      <c r="R260" s="171">
        <f t="shared" ref="R260" si="1066">IF($I244="n/a",0,IF(R$4&gt;second_reg_period,IF(R$4&lt;=$I244+$C260,$H260/($I244-5),IF(AND($H260&lt;&gt;0,Q260=0,R$4=$C260+$I244+1),$H260,0)),0))</f>
        <v>-1.7329532693467657</v>
      </c>
      <c r="S260" s="171">
        <f t="shared" ref="S260" si="1067">IF($I244="n/a",0,IF(S$4&gt;second_reg_period,IF(S$4&lt;=$I244+$C260,$H260/($I244-5),IF(AND($H260&lt;&gt;0,R260=0,S$4=$C260+$I244+1),$H260,0)),0))</f>
        <v>-1.7329532693467657</v>
      </c>
      <c r="T260" s="171">
        <f t="shared" ref="T260" si="1068">IF($I244="n/a",0,IF(T$4&gt;second_reg_period,IF(T$4&lt;=$I244+$C260,$H260/($I244-5),IF(AND($H260&lt;&gt;0,S260=0,T$4=$C260+$I244+1),$H260,0)),0))</f>
        <v>-1.7329532693467657</v>
      </c>
      <c r="U260" s="171">
        <f t="shared" ref="U260" si="1069">IF($I244="n/a",0,IF(U$4&gt;second_reg_period,IF(U$4&lt;=$I244+$C260,$H260/($I244-5),IF(AND($H260&lt;&gt;0,T260=0,U$4=$C260+$I244+1),$H260,0)),0))</f>
        <v>-1.7329532693467657</v>
      </c>
      <c r="V260" s="171">
        <f t="shared" ref="V260" si="1070">IF($I244="n/a",0,IF(V$4&gt;second_reg_period,IF(V$4&lt;=$I244+$C260,$H260/($I244-5),IF(AND($H260&lt;&gt;0,U260=0,V$4=$C260+$I244+1),$H260,0)),0))</f>
        <v>-1.7329532693467657</v>
      </c>
      <c r="W260" s="171">
        <f t="shared" ref="W260" si="1071">IF($I244="n/a",0,IF(W$4&gt;second_reg_period,IF(W$4&lt;=$I244+$C260,$H260/($I244-5),IF(AND($H260&lt;&gt;0,V260=0,W$4=$C260+$I244+1),$H260,0)),0))</f>
        <v>-1.7329532693467657</v>
      </c>
      <c r="X260" s="171">
        <f t="shared" ref="X260" si="1072">IF($I244="n/a",0,IF(X$4&gt;second_reg_period,IF(X$4&lt;=$I244+$C260,$H260/($I244-5),IF(AND($H260&lt;&gt;0,W260=0,X$4=$C260+$I244+1),$H260,0)),0))</f>
        <v>-1.7329532693467657</v>
      </c>
      <c r="Y260" s="171">
        <f t="shared" ref="Y260" si="1073">IF($I244="n/a",0,IF(Y$4&gt;second_reg_period,IF(Y$4&lt;=$I244+$C260,$H260/($I244-5),IF(AND($H260&lt;&gt;0,X260=0,Y$4=$C260+$I244+1),$H260,0)),0))</f>
        <v>-1.7329532693467657</v>
      </c>
      <c r="Z260" s="171">
        <f t="shared" ref="Z260" si="1074">IF($I244="n/a",0,IF(Z$4&gt;second_reg_period,IF(Z$4&lt;=$I244+$C260,$H260/($I244-5),IF(AND($H260&lt;&gt;0,Y260=0,Z$4=$C260+$I244+1),$H260,0)),0))</f>
        <v>-1.7329532693467657</v>
      </c>
      <c r="AA260" s="171">
        <f t="shared" ref="AA260" si="1075">IF($I244="n/a",0,IF(AA$4&gt;second_reg_period,IF(AA$4&lt;=$I244+$C260,$H260/($I244-5),IF(AND($H260&lt;&gt;0,Z260=0,AA$4=$C260+$I244+1),$H260,0)),0))</f>
        <v>-1.7329532693467657</v>
      </c>
      <c r="AB260" s="171">
        <f t="shared" ref="AB260" si="1076">IF($I244="n/a",0,IF(AB$4&gt;second_reg_period,IF(AB$4&lt;=$I244+$C260,$H260/($I244-5),IF(AND($H260&lt;&gt;0,AA260=0,AB$4=$C260+$I244+1),$H260,0)),0))</f>
        <v>-1.7329532693467657</v>
      </c>
      <c r="AC260" s="171">
        <f t="shared" ref="AC260" si="1077">IF($I244="n/a",0,IF(AC$4&gt;second_reg_period,IF(AC$4&lt;=$I244+$C260,$H260/($I244-5),IF(AND($H260&lt;&gt;0,AB260=0,AC$4=$C260+$I244+1),$H260,0)),0))</f>
        <v>-1.7329532693467657</v>
      </c>
      <c r="AD260" s="171">
        <f t="shared" ref="AD260" si="1078">IF($I244="n/a",0,IF(AD$4&gt;second_reg_period,IF(AD$4&lt;=$I244+$C260,$H260/($I244-5),IF(AND($H260&lt;&gt;0,AC260=0,AD$4=$C260+$I244+1),$H260,0)),0))</f>
        <v>-1.7329532693467657</v>
      </c>
      <c r="AE260" s="171">
        <f t="shared" ref="AE260" si="1079">IF($I244="n/a",0,IF(AE$4&gt;second_reg_period,IF(AE$4&lt;=$I244+$C260,$H260/($I244-5),IF(AND($H260&lt;&gt;0,AD260=0,AE$4=$C260+$I244+1),$H260,0)),0))</f>
        <v>-1.7329532693467657</v>
      </c>
      <c r="AF260" s="171">
        <f t="shared" ref="AF260" si="1080">IF($I244="n/a",0,IF(AF$4&gt;second_reg_period,IF(AF$4&lt;=$I244+$C260,$H260/($I244-5),IF(AND($H260&lt;&gt;0,AE260=0,AF$4=$C260+$I244+1),$H260,0)),0))</f>
        <v>-1.7329532693467657</v>
      </c>
      <c r="AG260" s="171">
        <f t="shared" ref="AG260" si="1081">IF($I244="n/a",0,IF(AG$4&gt;second_reg_period,IF(AG$4&lt;=$I244+$C260,$H260/($I244-5),IF(AND($H260&lt;&gt;0,AF260=0,AG$4=$C260+$I244+1),$H260,0)),0))</f>
        <v>-1.7329532693467657</v>
      </c>
      <c r="AH260" s="171">
        <f t="shared" ref="AH260" si="1082">IF($I244="n/a",0,IF(AH$4&gt;second_reg_period,IF(AH$4&lt;=$I244+$C260,$H260/($I244-5),IF(AND($H260&lt;&gt;0,AG260=0,AH$4=$C260+$I244+1),$H260,0)),0))</f>
        <v>-1.7329532693467657</v>
      </c>
      <c r="AI260" s="171">
        <f t="shared" ref="AI260" si="1083">IF($I244="n/a",0,IF(AI$4&gt;second_reg_period,IF(AI$4&lt;=$I244+$C260,$H260/($I244-5),IF(AND($H260&lt;&gt;0,AH260=0,AI$4=$C260+$I244+1),$H260,0)),0))</f>
        <v>-1.7329532693467657</v>
      </c>
      <c r="AJ260" s="171">
        <f t="shared" ref="AJ260" si="1084">IF($I244="n/a",0,IF(AJ$4&gt;second_reg_period,IF(AJ$4&lt;=$I244+$C260,$H260/($I244-5),IF(AND($H260&lt;&gt;0,AI260=0,AJ$4=$C260+$I244+1),$H260,0)),0))</f>
        <v>-1.7329532693467657</v>
      </c>
      <c r="AK260" s="171">
        <f t="shared" ref="AK260" si="1085">IF($I244="n/a",0,IF(AK$4&gt;second_reg_period,IF(AK$4&lt;=$I244+$C260,$H260/($I244-5),IF(AND($H260&lt;&gt;0,AJ260=0,AK$4=$C260+$I244+1),$H260,0)),0))</f>
        <v>-1.7329532693467657</v>
      </c>
      <c r="AL260" s="171">
        <f t="shared" ref="AL260" si="1086">IF($I244="n/a",0,IF(AL$4&gt;second_reg_period,IF(AL$4&lt;=$I244+$C260,$H260/($I244-5),IF(AND($H260&lt;&gt;0,AK260=0,AL$4=$C260+$I244+1),$H260,0)),0))</f>
        <v>-1.7329532693467657</v>
      </c>
      <c r="AM260" s="171">
        <f t="shared" ref="AM260" si="1087">IF($I244="n/a",0,IF(AM$4&gt;second_reg_period,IF(AM$4&lt;=$I244+$C260,$H260/($I244-5),IF(AND($H260&lt;&gt;0,AL260=0,AM$4=$C260+$I244+1),$H260,0)),0))</f>
        <v>-1.7329532693467657</v>
      </c>
      <c r="AN260" s="171">
        <f t="shared" ref="AN260" si="1088">IF($I244="n/a",0,IF(AN$4&gt;second_reg_period,IF(AN$4&lt;=$I244+$C260,$H260/($I244-5),IF(AND($H260&lt;&gt;0,AM260=0,AN$4=$C260+$I244+1),$H260,0)),0))</f>
        <v>-1.7329532693467657</v>
      </c>
      <c r="AO260" s="171">
        <f t="shared" ref="AO260" si="1089">IF($I244="n/a",0,IF(AO$4&gt;second_reg_period,IF(AO$4&lt;=$I244+$C260,$H260/($I244-5),IF(AND($H260&lt;&gt;0,AN260=0,AO$4=$C260+$I244+1),$H260,0)),0))</f>
        <v>-1.7329532693467657</v>
      </c>
      <c r="AP260" s="171">
        <f t="shared" ref="AP260" si="1090">IF($I244="n/a",0,IF(AP$4&gt;second_reg_period,IF(AP$4&lt;=$I244+$C260,$H260/($I244-5),IF(AND($H260&lt;&gt;0,AO260=0,AP$4=$C260+$I244+1),$H260,0)),0))</f>
        <v>-1.7329532693467657</v>
      </c>
      <c r="AQ260" s="171">
        <f t="shared" ref="AQ260" si="1091">IF($I244="n/a",0,IF(AQ$4&gt;second_reg_period,IF(AQ$4&lt;=$I244+$C260,$H260/($I244-5),IF(AND($H260&lt;&gt;0,AP260=0,AQ$4=$C260+$I244+1),$H260,0)),0))</f>
        <v>-1.7329532693467657</v>
      </c>
      <c r="AR260" s="171">
        <f t="shared" ref="AR260" si="1092">IF($I244="n/a",0,IF(AR$4&gt;second_reg_period,IF(AR$4&lt;=$I244+$C260,$H260/($I244-5),IF(AND($H260&lt;&gt;0,AQ260=0,AR$4=$C260+$I244+1),$H260,0)),0))</f>
        <v>-1.7329532693467657</v>
      </c>
      <c r="AS260" s="171">
        <f t="shared" ref="AS260" si="1093">IF($I244="n/a",0,IF(AS$4&gt;second_reg_period,IF(AS$4&lt;=$I244+$C260,$H260/($I244-5),IF(AND($H260&lt;&gt;0,AR260=0,AS$4=$C260+$I244+1),$H260,0)),0))</f>
        <v>0</v>
      </c>
      <c r="AT260" s="171">
        <f t="shared" ref="AT260" si="1094">IF($I244="n/a",0,IF(AT$4&gt;second_reg_period,IF(AT$4&lt;=$I244+$C260,$H260/($I244-5),IF(AND($H260&lt;&gt;0,AS260=0,AT$4=$C260+$I244+1),$H260,0)),0))</f>
        <v>0</v>
      </c>
      <c r="AU260" s="171">
        <f t="shared" ref="AU260" si="1095">IF($I244="n/a",0,IF(AU$4&gt;second_reg_period,IF(AU$4&lt;=$I244+$C260,$H260/($I244-5),IF(AND($H260&lt;&gt;0,AT260=0,AU$4=$C260+$I244+1),$H260,0)),0))</f>
        <v>0</v>
      </c>
      <c r="AV260" s="171">
        <f t="shared" ref="AV260" si="1096">IF($I244="n/a",0,IF(AV$4&gt;second_reg_period,IF(AV$4&lt;=$I244+$C260,$H260/($I244-5),IF(AND($H260&lt;&gt;0,AU260=0,AV$4=$C260+$I244+1),$H260,0)),0))</f>
        <v>0</v>
      </c>
      <c r="AW260" s="171">
        <f t="shared" ref="AW260" si="1097">IF($I244="n/a",0,IF(AW$4&gt;second_reg_period,IF(AW$4&lt;=$I244+$C260,$H260/($I244-5),IF(AND($H260&lt;&gt;0,AV260=0,AW$4=$C260+$I244+1),$H260,0)),0))</f>
        <v>0</v>
      </c>
      <c r="AX260" s="171">
        <f t="shared" ref="AX260" si="1098">IF($I244="n/a",0,IF(AX$4&gt;second_reg_period,IF(AX$4&lt;=$I244+$C260,$H260/($I244-5),IF(AND($H260&lt;&gt;0,AW260=0,AX$4=$C260+$I244+1),$H260,0)),0))</f>
        <v>0</v>
      </c>
      <c r="AY260" s="171">
        <f t="shared" ref="AY260" si="1099">IF($I244="n/a",0,IF(AY$4&gt;second_reg_period,IF(AY$4&lt;=$I244+$C260,$H260/($I244-5),IF(AND($H260&lt;&gt;0,AX260=0,AY$4=$C260+$I244+1),$H260,0)),0))</f>
        <v>0</v>
      </c>
      <c r="AZ260" s="171">
        <f t="shared" ref="AZ260" si="1100">IF($I244="n/a",0,IF(AZ$4&gt;second_reg_period,IF(AZ$4&lt;=$I244+$C260,$H260/($I244-5),IF(AND($H260&lt;&gt;0,AY260=0,AZ$4=$C260+$I244+1),$H260,0)),0))</f>
        <v>0</v>
      </c>
      <c r="BA260" s="171">
        <f t="shared" ref="BA260" si="1101">IF($I244="n/a",0,IF(BA$4&gt;second_reg_period,IF(BA$4&lt;=$I244+$C260,$H260/($I244-5),IF(AND($H260&lt;&gt;0,AZ260=0,BA$4=$C260+$I244+1),$H260,0)),0))</f>
        <v>0</v>
      </c>
      <c r="BB260" s="171">
        <f t="shared" ref="BB260" si="1102">IF($I244="n/a",0,IF(BB$4&gt;second_reg_period,IF(BB$4&lt;=$I244+$C260,$H260/($I244-5),IF(AND($H260&lt;&gt;0,BA260=0,BB$4=$C260+$I244+1),$H260,0)),0))</f>
        <v>0</v>
      </c>
      <c r="BC260" s="171">
        <f t="shared" ref="BC260" si="1103">IF($I244="n/a",0,IF(BC$4&gt;second_reg_period,IF(BC$4&lt;=$I244+$C260,$H260/($I244-5),IF(AND($H260&lt;&gt;0,BB260=0,BC$4=$C260+$I244+1),$H260,0)),0))</f>
        <v>0</v>
      </c>
      <c r="BD260" s="171">
        <f t="shared" ref="BD260" si="1104">IF($I244="n/a",0,IF(BD$4&gt;second_reg_period,IF(BD$4&lt;=$I244+$C260,$H260/($I244-5),IF(AND($H260&lt;&gt;0,BC260=0,BD$4=$C260+$I244+1),$H260,0)),0))</f>
        <v>0</v>
      </c>
      <c r="BE260" s="171">
        <f t="shared" ref="BE260" si="1105">IF($I244="n/a",0,IF(BE$4&gt;second_reg_period,IF(BE$4&lt;=$I244+$C260,$H260/($I244-5),IF(AND($H260&lt;&gt;0,BD260=0,BE$4=$C260+$I244+1),$H260,0)),0))</f>
        <v>0</v>
      </c>
      <c r="BF260" s="171">
        <f t="shared" ref="BF260" si="1106">IF($I244="n/a",0,IF(BF$4&gt;second_reg_period,IF(BF$4&lt;=$I244+$C260,$H260/($I244-5),IF(AND($H260&lt;&gt;0,BE260=0,BF$4=$C260+$I244+1),$H260,0)),0))</f>
        <v>0</v>
      </c>
      <c r="BG260" s="171">
        <f t="shared" ref="BG260" si="1107">IF($I244="n/a",0,IF(BG$4&gt;second_reg_period,IF(BG$4&lt;=$I244+$C260,$H260/($I244-5),IF(AND($H260&lt;&gt;0,BF260=0,BG$4=$C260+$I244+1),$H260,0)),0))</f>
        <v>0</v>
      </c>
      <c r="BH260" s="171">
        <f t="shared" ref="BH260" si="1108">IF($I244="n/a",0,IF(BH$4&gt;second_reg_period,IF(BH$4&lt;=$I244+$C260,$H260/($I244-5),IF(AND($H260&lt;&gt;0,BG260=0,BH$4=$C260+$I244+1),$H260,0)),0))</f>
        <v>0</v>
      </c>
      <c r="BI260" s="171">
        <f t="shared" ref="BI260" si="1109">IF($I244="n/a",0,IF(BI$4&gt;second_reg_period,IF(BI$4&lt;=$I244+$C260,$H260/($I244-5),IF(AND($H260&lt;&gt;0,BH260=0,BI$4=$C260+$I244+1),$H260,0)),0))</f>
        <v>0</v>
      </c>
      <c r="BJ260" s="171">
        <f t="shared" ref="BJ260" si="1110">IF($I244="n/a",0,IF(BJ$4&gt;second_reg_period,IF(BJ$4&lt;=$I244+$C260,$H260/($I244-5),IF(AND($H260&lt;&gt;0,BI260=0,BJ$4=$C260+$I244+1),$H260,0)),0))</f>
        <v>0</v>
      </c>
      <c r="BK260" s="171">
        <f t="shared" ref="BK260" si="1111">IF($I244="n/a",0,IF(BK$4&gt;second_reg_period,IF(BK$4&lt;=$I244+$C260,$H260/($I244-5),IF(AND($H260&lt;&gt;0,BJ260=0,BK$4=$C260+$I244+1),$H260,0)),0))</f>
        <v>0</v>
      </c>
      <c r="BL260" s="171">
        <f t="shared" ref="BL260" si="1112">IF($I244="n/a",0,IF(BL$4&gt;second_reg_period,IF(BL$4&lt;=$I244+$C260,$H260/($I244-5),IF(AND($H260&lt;&gt;0,BK260=0,BL$4=$C260+$I244+1),$H260,0)),0))</f>
        <v>0</v>
      </c>
      <c r="BM260" s="171">
        <f t="shared" ref="BM260" si="1113">IF($I244="n/a",0,IF(BM$4&gt;second_reg_period,IF(BM$4&lt;=$I244+$C260,$H260/($I244-5),IF(AND($H260&lt;&gt;0,BL260=0,BM$4=$C260+$I244+1),$H260,0)),0))</f>
        <v>0</v>
      </c>
      <c r="BN260" s="171">
        <f t="shared" ref="BN260" si="1114">IF($I244="n/a",0,IF(BN$4&gt;second_reg_period,IF(BN$4&lt;=$I244+$C260,$H260/($I244-5),IF(AND($H260&lt;&gt;0,BM260=0,BN$4=$C260+$I244+1),$H260,0)),0))</f>
        <v>0</v>
      </c>
      <c r="BO260" s="171">
        <f t="shared" ref="BO260" si="1115">IF($I244="n/a",0,IF(BO$4&gt;second_reg_period,IF(BO$4&lt;=$I244+$C260,$H260/($I244-5),IF(AND($H260&lt;&gt;0,BN260=0,BO$4=$C260+$I244+1),$H260,0)),0))</f>
        <v>0</v>
      </c>
      <c r="BP260" s="171">
        <f t="shared" ref="BP260" si="1116">IF($I244="n/a",0,IF(BP$4&gt;second_reg_period,IF(BP$4&lt;=$I244+$C260,$H260/($I244-5),IF(AND($H260&lt;&gt;0,BO260=0,BP$4=$C260+$I244+1),$H260,0)),0))</f>
        <v>0</v>
      </c>
      <c r="BQ260" s="171">
        <f t="shared" ref="BQ260" si="1117">IF($I244="n/a",0,IF(BQ$4&gt;second_reg_period,IF(BQ$4&lt;=$I244+$C260,$H260/($I244-5),IF(AND($H260&lt;&gt;0,BP260=0,BQ$4=$C260+$I244+1),$H260,0)),0))</f>
        <v>0</v>
      </c>
      <c r="BR260" s="171">
        <f t="shared" ref="BR260" si="1118">IF($I244="n/a",0,IF(BR$4&gt;second_reg_period,IF(BR$4&lt;=$I244+$C260,$H260/($I244-5),IF(AND($H260&lt;&gt;0,BQ260=0,BR$4=$C260+$I244+1),$H260,0)),0))</f>
        <v>0</v>
      </c>
      <c r="BS260" s="171">
        <f t="shared" ref="BS260" si="1119">IF($I244="n/a",0,IF(BS$4&gt;second_reg_period,IF(BS$4&lt;=$I244+$C260,$H260/($I244-5),IF(AND($H260&lt;&gt;0,BR260=0,BS$4=$C260+$I244+1),$H260,0)),0))</f>
        <v>0</v>
      </c>
      <c r="BT260" s="171">
        <f t="shared" ref="BT260" si="1120">IF($I244="n/a",0,IF(BT$4&gt;second_reg_period,IF(BT$4&lt;=$I244+$C260,$H260/($I244-5),IF(AND($H260&lt;&gt;0,BS260=0,BT$4=$C260+$I244+1),$H260,0)),0))</f>
        <v>0</v>
      </c>
      <c r="BU260" s="171">
        <f t="shared" ref="BU260" si="1121">IF($I244="n/a",0,IF(BU$4&gt;second_reg_period,IF(BU$4&lt;=$I244+$C260,$H260/($I244-5),IF(AND($H260&lt;&gt;0,BT260=0,BU$4=$C260+$I244+1),$H260,0)),0))</f>
        <v>0</v>
      </c>
      <c r="BV260" s="171">
        <f t="shared" ref="BV260" si="1122">IF($I244="n/a",0,IF(BV$4&gt;second_reg_period,IF(BV$4&lt;=$I244+$C260,$H260/($I244-5),IF(AND($H260&lt;&gt;0,BU260=0,BV$4=$C260+$I244+1),$H260,0)),0))</f>
        <v>0</v>
      </c>
      <c r="BW260" s="171">
        <f t="shared" ref="BW260" si="1123">IF($I244="n/a",0,IF(BW$4&gt;second_reg_period,IF(BW$4&lt;=$I244+$C260,$H260/($I244-5),IF(AND($H260&lt;&gt;0,BV260=0,BW$4=$C260+$I244+1),$H260,0)),0))</f>
        <v>0</v>
      </c>
      <c r="BX260" s="171">
        <f t="shared" ref="BX260" si="1124">IF($I244="n/a",0,IF(BX$4&gt;second_reg_period,IF(BX$4&lt;=$I244+$C260,$H260/($I244-5),IF(AND($H260&lt;&gt;0,BW260=0,BX$4=$C260+$I244+1),$H260,0)),0))</f>
        <v>0</v>
      </c>
      <c r="BY260" s="171">
        <f t="shared" ref="BY260" si="1125">IF($I244="n/a",0,IF(BY$4&gt;second_reg_period,IF(BY$4&lt;=$I244+$C260,$H260/($I244-5),IF(AND($H260&lt;&gt;0,BX260=0,BY$4=$C260+$I244+1),$H260,0)),0))</f>
        <v>0</v>
      </c>
      <c r="BZ260" s="171">
        <f t="shared" ref="BZ260" si="1126">IF($I244="n/a",0,IF(BZ$4&gt;second_reg_period,IF(BZ$4&lt;=$I244+$C260,$H260/($I244-5),IF(AND($H260&lt;&gt;0,BY260=0,BZ$4=$C260+$I244+1),$H260,0)),0))</f>
        <v>0</v>
      </c>
      <c r="CA260" s="171">
        <f t="shared" ref="CA260" si="1127">IF($I244="n/a",0,IF(CA$4&gt;second_reg_period,IF(CA$4&lt;=$I244+$C260,$H260/($I244-5),IF(AND($H260&lt;&gt;0,BZ260=0,CA$4=$C260+$I244+1),$H260,0)),0))</f>
        <v>0</v>
      </c>
      <c r="CB260" s="171">
        <f t="shared" ref="CB260" si="1128">IF($I244="n/a",0,IF(CB$4&gt;second_reg_period,IF(CB$4&lt;=$I244+$C260,$H260/($I244-5),IF(AND($H260&lt;&gt;0,CA260=0,CB$4=$C260+$I244+1),$H260,0)),0))</f>
        <v>0</v>
      </c>
      <c r="CC260" s="171">
        <f t="shared" ref="CC260" si="1129">IF($I244="n/a",0,IF(CC$4&gt;second_reg_period,IF(CC$4&lt;=$I244+$C260,$H260/($I244-5),IF(AND($H260&lt;&gt;0,CB260=0,CC$4=$C260+$I244+1),$H260,0)),0))</f>
        <v>0</v>
      </c>
      <c r="CD260" s="171">
        <f t="shared" ref="CD260" si="1130">IF($I244="n/a",0,IF(CD$4&gt;second_reg_period,IF(CD$4&lt;=$I244+$C260,$H260/($I244-5),IF(AND($H260&lt;&gt;0,CC260=0,CD$4=$C260+$I244+1),$H260,0)),0))</f>
        <v>0</v>
      </c>
      <c r="CE260" s="171">
        <f t="shared" ref="CE260" si="1131">IF($I244="n/a",0,IF(CE$4&gt;second_reg_period,IF(CE$4&lt;=$I244+$C260,$H260/($I244-5),IF(AND($H260&lt;&gt;0,CD260=0,CE$4=$C260+$I244+1),$H260,0)),0))</f>
        <v>0</v>
      </c>
      <c r="CF260" s="171">
        <f t="shared" ref="CF260" si="1132">IF($I244="n/a",0,IF(CF$4&gt;second_reg_period,IF(CF$4&lt;=$I244+$C260,$H260/($I244-5),IF(AND($H260&lt;&gt;0,CE260=0,CF$4=$C260+$I244+1),$H260,0)),0))</f>
        <v>0</v>
      </c>
      <c r="CG260" s="153"/>
      <c r="CH260" s="153"/>
      <c r="CI260" s="153"/>
      <c r="CJ260" s="153"/>
      <c r="CK260" s="153"/>
      <c r="CL260" s="153"/>
      <c r="CM260" s="153"/>
      <c r="CN260" s="153"/>
      <c r="CO260" s="153"/>
      <c r="CP260" s="153"/>
      <c r="CQ260" s="153"/>
      <c r="CR260" s="153"/>
      <c r="CS260" s="153"/>
      <c r="CT260" s="153"/>
      <c r="CU260" s="153"/>
      <c r="CV260" s="153"/>
      <c r="CW260" s="153"/>
      <c r="CX260" s="153"/>
      <c r="CY260" s="153"/>
      <c r="CZ260" s="153"/>
      <c r="DA260" s="153"/>
      <c r="DB260" s="153"/>
      <c r="DC260" s="153"/>
      <c r="DD260" s="153"/>
      <c r="DE260" s="153"/>
      <c r="DF260" s="153"/>
      <c r="DG260" s="153"/>
      <c r="DH260" s="153"/>
      <c r="DI260" s="153"/>
      <c r="DJ260" s="153"/>
      <c r="DK260" s="153"/>
      <c r="DL260" s="153"/>
      <c r="DM260" s="153"/>
      <c r="DN260" s="153"/>
      <c r="DO260" s="153"/>
      <c r="DP260" s="153"/>
      <c r="DQ260" s="153"/>
      <c r="DR260" s="153"/>
      <c r="DS260" s="153"/>
      <c r="DT260" s="153"/>
      <c r="DU260" s="153"/>
      <c r="DV260" s="153"/>
      <c r="DW260" s="153"/>
      <c r="DX260" s="153"/>
      <c r="DY260" s="153"/>
      <c r="DZ260" s="153"/>
      <c r="EA260" s="153"/>
      <c r="EB260" s="153"/>
      <c r="EC260" s="153"/>
      <c r="ED260" s="153"/>
      <c r="EE260" s="153"/>
      <c r="EF260" s="153"/>
      <c r="EG260" s="153"/>
      <c r="EH260" s="153"/>
      <c r="EI260" s="153"/>
      <c r="EJ260" s="153"/>
      <c r="EK260" s="153"/>
      <c r="EL260" s="153"/>
      <c r="EM260" s="153"/>
      <c r="EN260" s="153"/>
      <c r="EO260" s="153"/>
      <c r="EP260" s="153"/>
      <c r="EQ260" s="153"/>
      <c r="ER260" s="153"/>
      <c r="ES260" s="153"/>
      <c r="ET260" s="153"/>
      <c r="EU260" s="153"/>
      <c r="EV260" s="153"/>
      <c r="EW260" s="153"/>
      <c r="EX260" s="153"/>
      <c r="EY260" s="153"/>
      <c r="EZ260" s="153"/>
      <c r="FA260" s="153"/>
      <c r="FB260" s="153"/>
      <c r="FC260" s="153"/>
      <c r="FD260" s="153"/>
      <c r="FE260" s="153"/>
      <c r="FF260" s="153"/>
      <c r="FG260" s="153"/>
      <c r="FH260" s="153"/>
      <c r="FI260" s="153"/>
      <c r="FJ260" s="153"/>
      <c r="FK260" s="153"/>
      <c r="FL260" s="153"/>
      <c r="FM260" s="153"/>
      <c r="FN260" s="153"/>
      <c r="FO260" s="153"/>
      <c r="FP260" s="153"/>
      <c r="FQ260" s="153"/>
      <c r="FR260" s="153"/>
      <c r="FS260" s="153"/>
      <c r="FT260" s="153"/>
      <c r="FU260" s="153"/>
      <c r="FV260" s="153"/>
      <c r="FW260" s="153"/>
      <c r="FX260" s="153"/>
      <c r="FY260" s="153"/>
      <c r="FZ260" s="153"/>
      <c r="GA260" s="153"/>
      <c r="GB260" s="153"/>
      <c r="GC260" s="153"/>
      <c r="GD260" s="153"/>
      <c r="GE260" s="153"/>
      <c r="GF260" s="153"/>
      <c r="GG260" s="153"/>
      <c r="GH260" s="153"/>
      <c r="GI260" s="153"/>
      <c r="GJ260" s="153"/>
      <c r="GK260" s="153"/>
      <c r="GL260" s="153"/>
      <c r="GM260" s="153"/>
      <c r="GN260" s="153"/>
      <c r="GO260" s="153"/>
      <c r="GP260" s="153"/>
      <c r="GQ260" s="153"/>
      <c r="GR260" s="153"/>
      <c r="GS260" s="153"/>
      <c r="GT260" s="153"/>
      <c r="GU260" s="153"/>
      <c r="GV260" s="153"/>
      <c r="GW260" s="153"/>
      <c r="GX260" s="153"/>
      <c r="GY260" s="153"/>
      <c r="GZ260" s="153"/>
      <c r="HA260" s="153"/>
      <c r="HB260" s="153"/>
      <c r="HC260" s="153"/>
      <c r="HD260" s="153"/>
      <c r="HE260" s="153"/>
      <c r="HF260" s="153"/>
      <c r="HG260" s="153"/>
      <c r="HH260" s="153"/>
      <c r="HI260" s="153"/>
      <c r="HJ260" s="153"/>
      <c r="HK260" s="153"/>
      <c r="HL260" s="153"/>
      <c r="HM260" s="153"/>
      <c r="HN260" s="153"/>
      <c r="HO260" s="153"/>
      <c r="HP260" s="153"/>
      <c r="HQ260" s="153"/>
      <c r="HR260" s="153"/>
      <c r="HS260" s="153"/>
      <c r="HT260" s="153"/>
      <c r="HU260" s="153"/>
      <c r="HV260" s="153"/>
      <c r="HW260" s="153"/>
      <c r="HX260" s="153"/>
      <c r="HY260" s="153"/>
      <c r="HZ260" s="153"/>
      <c r="IA260" s="153"/>
      <c r="IB260" s="153"/>
      <c r="IC260" s="153"/>
      <c r="ID260" s="153"/>
      <c r="IE260" s="153"/>
      <c r="IF260" s="153"/>
      <c r="IG260" s="153"/>
      <c r="IH260" s="153"/>
      <c r="II260" s="153"/>
      <c r="IJ260" s="153"/>
      <c r="IK260" s="153"/>
      <c r="IL260" s="153"/>
      <c r="IM260" s="153"/>
      <c r="IN260" s="153"/>
      <c r="IO260" s="153"/>
      <c r="IP260" s="153"/>
      <c r="IQ260" s="153"/>
      <c r="IR260" s="153"/>
      <c r="IS260" s="153"/>
      <c r="IT260" s="153"/>
      <c r="IU260" s="153"/>
      <c r="IV260" s="153"/>
      <c r="IW260" s="153"/>
      <c r="IX260" s="153"/>
      <c r="IY260" s="153"/>
      <c r="IZ260" s="153"/>
      <c r="JA260" s="153"/>
      <c r="JB260" s="153"/>
      <c r="JC260" s="153"/>
      <c r="JD260" s="153"/>
      <c r="JE260" s="153"/>
      <c r="JF260" s="153"/>
      <c r="JG260" s="153"/>
      <c r="JH260" s="153"/>
      <c r="JI260" s="153"/>
      <c r="JJ260" s="153"/>
      <c r="JK260" s="153"/>
      <c r="JL260" s="153"/>
      <c r="JM260" s="153"/>
      <c r="JN260" s="153"/>
      <c r="JO260" s="153"/>
      <c r="JP260" s="153"/>
      <c r="JQ260" s="153"/>
      <c r="JR260" s="153"/>
      <c r="JS260" s="153"/>
      <c r="JT260" s="153"/>
      <c r="JU260" s="153"/>
      <c r="JV260" s="153"/>
      <c r="JW260" s="153"/>
      <c r="JX260" s="153"/>
      <c r="JY260" s="153"/>
      <c r="JZ260" s="153"/>
      <c r="KA260" s="153"/>
      <c r="KB260" s="153"/>
      <c r="KC260" s="153"/>
      <c r="KD260" s="153"/>
      <c r="KE260" s="153"/>
      <c r="KF260" s="153"/>
      <c r="KG260" s="153"/>
      <c r="KH260" s="153"/>
      <c r="KI260" s="153"/>
      <c r="KJ260" s="153"/>
      <c r="KK260" s="153"/>
      <c r="KL260" s="153"/>
      <c r="KM260" s="153"/>
      <c r="KN260" s="153"/>
      <c r="KO260" s="153"/>
      <c r="KP260" s="153"/>
      <c r="KQ260" s="153"/>
      <c r="KR260" s="153"/>
      <c r="KS260" s="153"/>
      <c r="KT260" s="153"/>
      <c r="KU260" s="153"/>
      <c r="KV260" s="153"/>
      <c r="KW260" s="153"/>
      <c r="KX260" s="153"/>
      <c r="KY260" s="153"/>
      <c r="KZ260" s="153"/>
      <c r="LA260" s="153"/>
      <c r="LB260" s="153"/>
      <c r="LC260" s="153"/>
      <c r="LD260" s="153"/>
      <c r="LE260" s="153"/>
      <c r="LF260" s="153"/>
      <c r="LG260" s="153"/>
      <c r="LH260" s="153"/>
      <c r="LI260" s="153"/>
      <c r="LJ260" s="153"/>
      <c r="LK260" s="153"/>
      <c r="LL260" s="153"/>
      <c r="LM260" s="153"/>
      <c r="LN260" s="153"/>
      <c r="LO260" s="153"/>
      <c r="LP260" s="153"/>
      <c r="LQ260" s="153"/>
      <c r="LR260" s="153"/>
      <c r="LS260" s="153"/>
      <c r="LT260" s="153"/>
      <c r="LU260" s="153"/>
      <c r="LV260" s="153"/>
      <c r="LW260" s="153"/>
      <c r="LX260" s="153"/>
      <c r="LY260" s="153"/>
      <c r="LZ260" s="153"/>
      <c r="MA260" s="153"/>
      <c r="MB260" s="153"/>
      <c r="MC260" s="153"/>
      <c r="MD260" s="153"/>
      <c r="ME260" s="153"/>
      <c r="MF260" s="153"/>
      <c r="MG260" s="153"/>
      <c r="MH260" s="153"/>
      <c r="MI260" s="153"/>
      <c r="MJ260" s="153"/>
      <c r="MK260" s="153"/>
      <c r="ML260" s="153"/>
      <c r="MM260" s="153"/>
      <c r="MN260" s="153"/>
      <c r="MO260" s="153"/>
      <c r="MP260" s="153"/>
      <c r="MQ260" s="153"/>
      <c r="MR260" s="153"/>
      <c r="MS260" s="153"/>
      <c r="MT260" s="153"/>
      <c r="MU260" s="153"/>
      <c r="MV260" s="153"/>
      <c r="MW260" s="153"/>
      <c r="MX260" s="153"/>
      <c r="MY260" s="153"/>
      <c r="MZ260" s="153"/>
      <c r="NA260" s="153"/>
      <c r="NB260" s="153"/>
      <c r="NC260" s="153"/>
      <c r="ND260" s="153"/>
      <c r="NE260" s="153"/>
      <c r="NF260" s="153"/>
      <c r="NG260" s="153"/>
      <c r="NH260" s="153"/>
      <c r="NI260" s="153"/>
      <c r="NJ260" s="153"/>
      <c r="NK260" s="153"/>
      <c r="NL260" s="153"/>
      <c r="NM260" s="153"/>
      <c r="NN260" s="153"/>
      <c r="NO260" s="153"/>
      <c r="NP260" s="153"/>
      <c r="NQ260" s="153"/>
      <c r="NR260" s="153"/>
      <c r="NS260" s="153"/>
      <c r="NT260" s="153"/>
      <c r="NU260" s="153"/>
      <c r="NV260" s="153"/>
      <c r="NW260" s="153"/>
      <c r="NX260" s="153"/>
      <c r="NY260" s="153"/>
      <c r="NZ260" s="153"/>
      <c r="OA260" s="153"/>
      <c r="OB260" s="153"/>
      <c r="OC260" s="153"/>
      <c r="OD260" s="153"/>
      <c r="OE260" s="153"/>
      <c r="OF260" s="153"/>
      <c r="OG260" s="153"/>
      <c r="OH260" s="153"/>
      <c r="OI260" s="153"/>
      <c r="OJ260" s="153"/>
      <c r="OK260" s="153"/>
      <c r="OL260" s="153"/>
      <c r="OM260" s="153"/>
      <c r="ON260" s="153"/>
      <c r="OO260" s="153"/>
      <c r="OP260" s="153"/>
      <c r="OQ260" s="153"/>
      <c r="OR260" s="153"/>
      <c r="OS260" s="153"/>
      <c r="OT260" s="153"/>
      <c r="OU260" s="153"/>
      <c r="OV260" s="153"/>
      <c r="OW260" s="153"/>
      <c r="OX260" s="153"/>
      <c r="OY260" s="153"/>
      <c r="OZ260" s="153"/>
      <c r="PA260" s="153"/>
      <c r="PB260" s="153"/>
      <c r="PC260" s="153"/>
      <c r="PD260" s="153"/>
      <c r="PE260" s="153"/>
      <c r="PF260" s="153"/>
      <c r="PG260" s="153"/>
      <c r="PH260" s="153"/>
      <c r="PI260" s="153"/>
      <c r="PJ260" s="153"/>
      <c r="PK260" s="153"/>
      <c r="PL260" s="153"/>
      <c r="PM260" s="153"/>
      <c r="PN260" s="153"/>
      <c r="PO260" s="153"/>
      <c r="PP260" s="153"/>
      <c r="PQ260" s="153"/>
      <c r="PR260" s="153"/>
      <c r="PS260" s="153"/>
      <c r="PT260" s="153"/>
      <c r="PU260" s="153"/>
      <c r="PV260" s="153"/>
      <c r="PW260" s="153"/>
      <c r="PX260" s="153"/>
      <c r="PY260" s="153"/>
      <c r="PZ260" s="153"/>
      <c r="QA260" s="153"/>
      <c r="QB260" s="153"/>
      <c r="QC260" s="153"/>
      <c r="QD260" s="153"/>
      <c r="QE260" s="153"/>
      <c r="QF260" s="153"/>
      <c r="QG260" s="153"/>
      <c r="QH260" s="153"/>
      <c r="QI260" s="153"/>
      <c r="QJ260" s="153"/>
      <c r="QK260" s="153"/>
      <c r="QL260" s="153"/>
      <c r="QM260" s="153"/>
      <c r="QN260" s="153"/>
      <c r="QO260" s="153"/>
      <c r="QP260" s="153"/>
      <c r="QQ260" s="153"/>
      <c r="QR260" s="153"/>
      <c r="QS260" s="153"/>
      <c r="QT260" s="153"/>
      <c r="QU260" s="153"/>
      <c r="QV260" s="153"/>
      <c r="QW260" s="153"/>
      <c r="QX260" s="153"/>
      <c r="QY260" s="153"/>
      <c r="QZ260" s="153"/>
      <c r="RA260" s="153"/>
      <c r="RB260" s="153"/>
      <c r="RC260" s="153"/>
      <c r="RD260" s="153"/>
      <c r="RE260" s="153"/>
      <c r="RF260" s="153"/>
      <c r="RG260" s="153"/>
      <c r="RH260" s="153"/>
      <c r="RI260" s="153"/>
      <c r="RJ260" s="153"/>
      <c r="RK260" s="153"/>
      <c r="RL260" s="153"/>
      <c r="RM260" s="153"/>
      <c r="RN260" s="153"/>
      <c r="RO260" s="153"/>
      <c r="RP260" s="153"/>
      <c r="RQ260" s="153"/>
      <c r="RR260" s="153"/>
      <c r="RS260" s="153"/>
      <c r="RT260" s="153"/>
      <c r="RU260" s="153"/>
      <c r="RV260" s="153"/>
      <c r="RW260" s="153"/>
      <c r="RX260" s="153"/>
      <c r="RY260" s="153"/>
      <c r="RZ260" s="153"/>
      <c r="SA260" s="153"/>
      <c r="SB260" s="153"/>
      <c r="SC260" s="153"/>
      <c r="SD260" s="153"/>
      <c r="SE260" s="153"/>
      <c r="SF260" s="153"/>
      <c r="SG260" s="153"/>
      <c r="SH260" s="153"/>
      <c r="SI260" s="153"/>
      <c r="SJ260" s="153"/>
      <c r="SK260" s="153"/>
      <c r="SL260" s="153"/>
      <c r="SM260" s="153"/>
      <c r="SN260" s="153"/>
      <c r="SO260" s="153"/>
      <c r="SP260" s="153"/>
      <c r="SQ260" s="153"/>
      <c r="SR260" s="153"/>
      <c r="SS260" s="153"/>
      <c r="ST260" s="153"/>
      <c r="SU260" s="153"/>
      <c r="SV260" s="153"/>
      <c r="SW260" s="153"/>
      <c r="SX260" s="153"/>
      <c r="SY260" s="153"/>
      <c r="SZ260" s="153"/>
      <c r="TA260" s="153"/>
      <c r="TB260" s="153"/>
      <c r="TC260" s="153"/>
      <c r="TD260" s="153"/>
      <c r="TE260" s="153"/>
      <c r="TF260" s="153"/>
      <c r="TG260" s="153"/>
      <c r="TH260" s="153"/>
      <c r="TI260" s="153"/>
      <c r="TJ260" s="153"/>
      <c r="TK260" s="153"/>
      <c r="TL260" s="153"/>
      <c r="TM260" s="153"/>
      <c r="TN260" s="153"/>
      <c r="TO260" s="153"/>
      <c r="TP260" s="153"/>
      <c r="TQ260" s="153"/>
      <c r="TR260" s="153"/>
      <c r="TS260" s="153"/>
      <c r="TT260" s="153"/>
      <c r="TU260" s="153"/>
      <c r="TV260" s="153"/>
      <c r="TW260" s="153"/>
      <c r="TX260" s="153"/>
      <c r="TY260" s="153"/>
      <c r="TZ260" s="153"/>
      <c r="UA260" s="153"/>
      <c r="UB260" s="153"/>
      <c r="UC260" s="153"/>
      <c r="UD260" s="153"/>
      <c r="UE260" s="153"/>
      <c r="UF260" s="153"/>
      <c r="UG260" s="153"/>
      <c r="UH260" s="153"/>
      <c r="UI260" s="153"/>
      <c r="UJ260" s="153"/>
      <c r="UK260" s="153"/>
      <c r="UL260" s="153"/>
      <c r="UM260" s="153"/>
      <c r="UN260" s="153"/>
      <c r="UO260" s="153"/>
      <c r="UP260" s="153"/>
      <c r="UQ260" s="153"/>
      <c r="UR260" s="153"/>
      <c r="US260" s="153"/>
      <c r="UT260" s="153"/>
      <c r="UU260" s="153"/>
      <c r="UV260" s="153"/>
      <c r="UW260" s="153"/>
      <c r="UX260" s="153"/>
      <c r="UY260" s="153"/>
      <c r="UZ260" s="153"/>
      <c r="VA260" s="153"/>
      <c r="VB260" s="153"/>
      <c r="VC260" s="153"/>
      <c r="VD260" s="153"/>
      <c r="VE260" s="153"/>
      <c r="VF260" s="153"/>
      <c r="VG260" s="153"/>
      <c r="VH260" s="153"/>
      <c r="VI260" s="153"/>
      <c r="VJ260" s="153"/>
      <c r="VK260" s="153"/>
      <c r="VL260" s="153"/>
      <c r="VM260" s="153"/>
      <c r="VN260" s="153"/>
      <c r="VO260" s="153"/>
      <c r="VP260" s="153"/>
      <c r="VQ260" s="153"/>
      <c r="VR260" s="153"/>
      <c r="VS260" s="153"/>
      <c r="VT260" s="153"/>
      <c r="VU260" s="153"/>
      <c r="VV260" s="153"/>
      <c r="VW260" s="153"/>
      <c r="VX260" s="153"/>
      <c r="VY260" s="153"/>
      <c r="VZ260" s="153"/>
      <c r="WA260" s="153"/>
      <c r="WB260" s="153"/>
      <c r="WC260" s="153"/>
      <c r="WD260" s="153"/>
      <c r="WE260" s="153"/>
      <c r="WF260" s="153"/>
      <c r="WG260" s="153"/>
      <c r="WH260" s="153"/>
      <c r="WI260" s="153"/>
      <c r="WJ260" s="153"/>
      <c r="WK260" s="153"/>
      <c r="WL260" s="153"/>
      <c r="WM260" s="153"/>
      <c r="WN260" s="153"/>
      <c r="WO260" s="153"/>
      <c r="WP260" s="153"/>
      <c r="WQ260" s="153"/>
      <c r="WR260" s="153"/>
      <c r="WS260" s="153"/>
      <c r="WT260" s="153"/>
      <c r="WU260" s="153"/>
      <c r="WV260" s="153"/>
      <c r="WW260" s="153"/>
      <c r="WX260" s="153"/>
      <c r="WY260" s="153"/>
      <c r="WZ260" s="153"/>
      <c r="XA260" s="153"/>
      <c r="XB260" s="153"/>
      <c r="XC260" s="153"/>
      <c r="XD260" s="153"/>
      <c r="XE260" s="153"/>
      <c r="XF260" s="153"/>
      <c r="XG260" s="153"/>
      <c r="XH260" s="153"/>
      <c r="XI260" s="153"/>
      <c r="XJ260" s="153"/>
      <c r="XK260" s="153"/>
      <c r="XL260" s="153"/>
      <c r="XM260" s="153"/>
      <c r="XN260" s="153"/>
      <c r="XO260" s="153"/>
      <c r="XP260" s="153"/>
      <c r="XQ260" s="153"/>
      <c r="XR260" s="153"/>
      <c r="XS260" s="153"/>
      <c r="XT260" s="153"/>
      <c r="XU260" s="153"/>
      <c r="XV260" s="153"/>
      <c r="XW260" s="153"/>
      <c r="XX260" s="153"/>
      <c r="XY260" s="153"/>
      <c r="XZ260" s="153"/>
      <c r="YA260" s="153"/>
      <c r="YB260" s="153"/>
      <c r="YC260" s="153"/>
      <c r="YD260" s="153"/>
      <c r="YE260" s="153"/>
      <c r="YF260" s="153"/>
      <c r="YG260" s="153"/>
      <c r="YH260" s="153"/>
      <c r="YI260" s="153"/>
      <c r="YJ260" s="153"/>
      <c r="YK260" s="153"/>
      <c r="YL260" s="153"/>
      <c r="YM260" s="153"/>
      <c r="YN260" s="153"/>
      <c r="YO260" s="153"/>
      <c r="YP260" s="153"/>
      <c r="YQ260" s="153"/>
      <c r="YR260" s="153"/>
      <c r="YS260" s="153"/>
      <c r="YT260" s="153"/>
      <c r="YU260" s="153"/>
      <c r="YV260" s="153"/>
      <c r="YW260" s="153"/>
      <c r="YX260" s="153"/>
      <c r="YY260" s="153"/>
      <c r="YZ260" s="153"/>
      <c r="ZA260" s="153"/>
      <c r="ZB260" s="153"/>
      <c r="ZC260" s="153"/>
      <c r="ZD260" s="153"/>
      <c r="ZE260" s="153"/>
      <c r="ZF260" s="153"/>
      <c r="ZG260" s="153"/>
      <c r="ZH260" s="153"/>
      <c r="ZI260" s="153"/>
      <c r="ZJ260" s="153"/>
      <c r="ZK260" s="153"/>
      <c r="ZL260" s="153"/>
      <c r="ZM260" s="153"/>
      <c r="ZN260" s="153"/>
      <c r="ZO260" s="153"/>
      <c r="ZP260" s="153"/>
      <c r="ZQ260" s="153"/>
      <c r="ZR260" s="153"/>
      <c r="ZS260" s="153"/>
      <c r="ZT260" s="153"/>
      <c r="ZU260" s="153"/>
      <c r="ZV260" s="153"/>
      <c r="ZW260" s="153"/>
      <c r="ZX260" s="153"/>
      <c r="ZY260" s="153"/>
      <c r="ZZ260" s="153"/>
      <c r="AAA260" s="153"/>
      <c r="AAB260" s="153"/>
      <c r="AAC260" s="153"/>
      <c r="AAD260" s="153"/>
      <c r="AAE260" s="153"/>
      <c r="AAF260" s="153"/>
      <c r="AAG260" s="153"/>
      <c r="AAH260" s="153"/>
      <c r="AAI260" s="153"/>
      <c r="AAJ260" s="153"/>
      <c r="AAK260" s="153"/>
      <c r="AAL260" s="153"/>
      <c r="AAM260" s="153"/>
      <c r="AAN260" s="153"/>
      <c r="AAO260" s="153"/>
      <c r="AAP260" s="153"/>
      <c r="AAQ260" s="153"/>
      <c r="AAR260" s="153"/>
      <c r="AAS260" s="153"/>
      <c r="AAT260" s="153"/>
      <c r="AAU260" s="153"/>
      <c r="AAV260" s="153"/>
      <c r="AAW260" s="153"/>
      <c r="AAX260" s="153"/>
      <c r="AAY260" s="153"/>
      <c r="AAZ260" s="153"/>
      <c r="ABA260" s="153"/>
      <c r="ABB260" s="153"/>
      <c r="ABC260" s="153"/>
      <c r="ABD260" s="153"/>
      <c r="ABE260" s="153"/>
      <c r="ABF260" s="153"/>
      <c r="ABG260" s="153"/>
      <c r="ABH260" s="153"/>
      <c r="ABI260" s="153"/>
      <c r="ABJ260" s="153"/>
      <c r="ABK260" s="153"/>
      <c r="ABL260" s="153"/>
      <c r="ABM260" s="153"/>
      <c r="ABN260" s="153"/>
      <c r="ABO260" s="153"/>
      <c r="ABP260" s="153"/>
      <c r="ABQ260" s="153"/>
      <c r="ABR260" s="153"/>
      <c r="ABS260" s="153"/>
      <c r="ABT260" s="153"/>
      <c r="ABU260" s="153"/>
      <c r="ABV260" s="153"/>
      <c r="ABW260" s="153"/>
      <c r="ABX260" s="153"/>
      <c r="ABY260" s="153"/>
      <c r="ABZ260" s="153"/>
      <c r="ACA260" s="153"/>
      <c r="ACB260" s="153"/>
      <c r="ACC260" s="153"/>
      <c r="ACD260" s="153"/>
      <c r="ACE260" s="153"/>
      <c r="ACF260" s="153"/>
      <c r="ACG260" s="153"/>
      <c r="ACH260" s="153"/>
      <c r="ACI260" s="153"/>
      <c r="ACJ260" s="153"/>
      <c r="ACK260" s="153"/>
      <c r="ACL260" s="153"/>
      <c r="ACM260" s="153"/>
      <c r="ACN260" s="153"/>
      <c r="ACO260" s="153"/>
      <c r="ACP260" s="153"/>
      <c r="ACQ260" s="153"/>
      <c r="ACR260" s="153"/>
      <c r="ACS260" s="153"/>
      <c r="ACT260" s="153"/>
      <c r="ACU260" s="153"/>
      <c r="ACV260" s="153"/>
      <c r="ACW260" s="153"/>
      <c r="ACX260" s="153"/>
      <c r="ACY260" s="153"/>
      <c r="ACZ260" s="153"/>
      <c r="ADA260" s="153"/>
      <c r="ADB260" s="153"/>
      <c r="ADC260" s="153"/>
      <c r="ADD260" s="153"/>
      <c r="ADE260" s="153"/>
      <c r="ADF260" s="153"/>
      <c r="ADG260" s="153"/>
      <c r="ADH260" s="153"/>
      <c r="ADI260" s="153"/>
      <c r="ADJ260" s="153"/>
      <c r="ADK260" s="153"/>
      <c r="ADL260" s="153"/>
      <c r="ADM260" s="153"/>
      <c r="ADN260" s="153"/>
      <c r="ADO260" s="153"/>
      <c r="ADP260" s="153"/>
      <c r="ADQ260" s="153"/>
      <c r="ADR260" s="153"/>
      <c r="ADS260" s="153"/>
      <c r="ADT260" s="153"/>
      <c r="ADU260" s="153"/>
      <c r="ADV260" s="153"/>
      <c r="ADW260" s="153"/>
      <c r="ADX260" s="153"/>
      <c r="ADY260" s="153"/>
      <c r="ADZ260" s="153"/>
      <c r="AEA260" s="153"/>
      <c r="AEB260" s="153"/>
      <c r="AEC260" s="153"/>
      <c r="AED260" s="153"/>
      <c r="AEE260" s="153"/>
      <c r="AEF260" s="153"/>
      <c r="AEG260" s="153"/>
      <c r="AEH260" s="153"/>
      <c r="AEI260" s="153"/>
      <c r="AEJ260" s="153"/>
      <c r="AEK260" s="153"/>
      <c r="AEL260" s="153"/>
      <c r="AEM260" s="153"/>
      <c r="AEN260" s="153"/>
      <c r="AEO260" s="153"/>
      <c r="AEP260" s="153"/>
      <c r="AEQ260" s="153"/>
      <c r="AER260" s="153"/>
      <c r="AES260" s="153"/>
      <c r="AET260" s="153"/>
      <c r="AEU260" s="153"/>
      <c r="AEV260" s="153"/>
      <c r="AEW260" s="153"/>
      <c r="AEX260" s="153"/>
      <c r="AEY260" s="153"/>
      <c r="AEZ260" s="153"/>
      <c r="AFA260" s="153"/>
      <c r="AFB260" s="153"/>
      <c r="AFC260" s="153"/>
      <c r="AFD260" s="153"/>
      <c r="AFE260" s="153"/>
      <c r="AFF260" s="153"/>
      <c r="AFG260" s="153"/>
      <c r="AFH260" s="153"/>
      <c r="AFI260" s="153"/>
      <c r="AFJ260" s="153"/>
      <c r="AFK260" s="153"/>
      <c r="AFL260" s="153"/>
      <c r="AFM260" s="153"/>
      <c r="AFN260" s="153"/>
      <c r="AFO260" s="153"/>
      <c r="AFP260" s="153"/>
      <c r="AFQ260" s="153"/>
      <c r="AFR260" s="153"/>
      <c r="AFS260" s="153"/>
      <c r="AFT260" s="153"/>
      <c r="AFU260" s="153"/>
      <c r="AFV260" s="153"/>
      <c r="AFW260" s="153"/>
      <c r="AFX260" s="153"/>
      <c r="AFY260" s="153"/>
      <c r="AFZ260" s="153"/>
      <c r="AGA260" s="153"/>
      <c r="AGB260" s="153"/>
      <c r="AGC260" s="153"/>
      <c r="AGD260" s="153"/>
      <c r="AGE260" s="153"/>
      <c r="AGF260" s="153"/>
      <c r="AGG260" s="153"/>
      <c r="AGH260" s="153"/>
      <c r="AGI260" s="153"/>
      <c r="AGJ260" s="153"/>
      <c r="AGK260" s="153"/>
      <c r="AGL260" s="153"/>
      <c r="AGM260" s="153"/>
      <c r="AGN260" s="153"/>
      <c r="AGO260" s="153"/>
      <c r="AGP260" s="153"/>
      <c r="AGQ260" s="153"/>
      <c r="AGR260" s="153"/>
      <c r="AGS260" s="153"/>
      <c r="AGT260" s="153"/>
      <c r="AGU260" s="153"/>
      <c r="AGV260" s="153"/>
      <c r="AGW260" s="153"/>
      <c r="AGX260" s="153"/>
      <c r="AGY260" s="153"/>
      <c r="AGZ260" s="153"/>
      <c r="AHA260" s="153"/>
      <c r="AHB260" s="153"/>
      <c r="AHC260" s="153"/>
      <c r="AHD260" s="153"/>
      <c r="AHE260" s="153"/>
      <c r="AHF260" s="153"/>
      <c r="AHG260" s="153"/>
      <c r="AHH260" s="153"/>
      <c r="AHI260" s="153"/>
      <c r="AHJ260" s="153"/>
      <c r="AHK260" s="153"/>
      <c r="AHL260" s="153"/>
      <c r="AHM260" s="153"/>
      <c r="AHN260" s="153"/>
      <c r="AHO260" s="153"/>
      <c r="AHP260" s="153"/>
      <c r="AHQ260" s="153"/>
      <c r="AHR260" s="153"/>
      <c r="AHS260" s="153"/>
      <c r="AHT260" s="153"/>
      <c r="AHU260" s="153"/>
      <c r="AHV260" s="153"/>
      <c r="AHW260" s="153"/>
      <c r="AHX260" s="153"/>
      <c r="AHY260" s="153"/>
      <c r="AHZ260" s="153"/>
      <c r="AIA260" s="153"/>
      <c r="AIB260" s="153"/>
      <c r="AIC260" s="153"/>
      <c r="AID260" s="153"/>
      <c r="AIE260" s="153"/>
      <c r="AIF260" s="153"/>
      <c r="AIG260" s="153"/>
      <c r="AIH260" s="153"/>
      <c r="AII260" s="153"/>
      <c r="AIJ260" s="153"/>
      <c r="AIK260" s="153"/>
      <c r="AIL260" s="153"/>
      <c r="AIM260" s="153"/>
      <c r="AIN260" s="153"/>
      <c r="AIO260" s="153"/>
      <c r="AIP260" s="153"/>
      <c r="AIQ260" s="153"/>
      <c r="AIR260" s="153"/>
      <c r="AIS260" s="153"/>
      <c r="AIT260" s="153"/>
      <c r="AIU260" s="153"/>
      <c r="AIV260" s="153"/>
      <c r="AIW260" s="153"/>
      <c r="AIX260" s="153"/>
      <c r="AIY260" s="153"/>
      <c r="AIZ260" s="153"/>
      <c r="AJA260" s="153"/>
      <c r="AJB260" s="153"/>
      <c r="AJC260" s="153"/>
      <c r="AJD260" s="153"/>
      <c r="AJE260" s="153"/>
      <c r="AJF260" s="153"/>
      <c r="AJG260" s="153"/>
      <c r="AJH260" s="153"/>
      <c r="AJI260" s="153"/>
      <c r="AJJ260" s="153"/>
      <c r="AJK260" s="153"/>
      <c r="AJL260" s="153"/>
      <c r="AJM260" s="153"/>
      <c r="AJN260" s="153"/>
      <c r="AJO260" s="153"/>
      <c r="AJP260" s="153"/>
      <c r="AJQ260" s="153"/>
      <c r="AJR260" s="153"/>
      <c r="AJS260" s="153"/>
      <c r="AJT260" s="153"/>
      <c r="AJU260" s="153"/>
      <c r="AJV260" s="153"/>
      <c r="AJW260" s="153"/>
      <c r="AJX260" s="153"/>
      <c r="AJY260" s="153"/>
      <c r="AJZ260" s="153"/>
      <c r="AKA260" s="153"/>
      <c r="AKB260" s="153"/>
      <c r="AKC260" s="153"/>
      <c r="AKD260" s="153"/>
      <c r="AKE260" s="153"/>
      <c r="AKF260" s="153"/>
      <c r="AKG260" s="153"/>
      <c r="AKH260" s="153"/>
      <c r="AKI260" s="153"/>
      <c r="AKJ260" s="153"/>
      <c r="AKK260" s="153"/>
      <c r="AKL260" s="153"/>
      <c r="AKM260" s="153"/>
      <c r="AKN260" s="153"/>
      <c r="AKO260" s="153"/>
      <c r="AKP260" s="153"/>
      <c r="AKQ260" s="153"/>
      <c r="AKR260" s="153"/>
      <c r="AKS260" s="153"/>
      <c r="AKT260" s="153"/>
      <c r="AKU260" s="153"/>
      <c r="AKV260" s="153"/>
      <c r="AKW260" s="153"/>
      <c r="AKX260" s="153"/>
      <c r="AKY260" s="153"/>
      <c r="AKZ260" s="153"/>
      <c r="ALA260" s="153"/>
      <c r="ALB260" s="153"/>
      <c r="ALC260" s="153"/>
      <c r="ALD260" s="153"/>
      <c r="ALE260" s="153"/>
      <c r="ALF260" s="153"/>
      <c r="ALG260" s="153"/>
      <c r="ALH260" s="153"/>
      <c r="ALI260" s="153"/>
      <c r="ALJ260" s="153"/>
      <c r="ALK260" s="153"/>
      <c r="ALL260" s="153"/>
      <c r="ALM260" s="153"/>
      <c r="ALN260" s="153"/>
      <c r="ALO260" s="153"/>
      <c r="ALP260" s="153"/>
      <c r="ALQ260" s="153"/>
      <c r="ALR260" s="153"/>
      <c r="ALS260" s="153"/>
      <c r="ALT260" s="153"/>
      <c r="ALU260" s="153"/>
      <c r="ALV260" s="153"/>
      <c r="ALW260" s="153"/>
      <c r="ALX260" s="153"/>
      <c r="ALY260" s="153"/>
      <c r="ALZ260" s="153"/>
      <c r="AMA260" s="153"/>
      <c r="AMB260" s="153"/>
      <c r="AMC260" s="153"/>
      <c r="AMD260" s="153"/>
      <c r="AME260" s="153"/>
      <c r="AMF260" s="153"/>
      <c r="AMG260" s="153"/>
      <c r="AMH260" s="153"/>
      <c r="AMI260" s="153"/>
      <c r="AMJ260" s="153"/>
      <c r="AMK260" s="153"/>
      <c r="AML260" s="153"/>
      <c r="AMM260" s="153"/>
      <c r="AMN260" s="153"/>
      <c r="AMO260" s="153"/>
      <c r="AMP260" s="153"/>
      <c r="AMQ260" s="153"/>
      <c r="AMR260" s="153"/>
      <c r="AMS260" s="153"/>
      <c r="AMT260" s="153"/>
      <c r="AMU260" s="153"/>
      <c r="AMV260" s="153"/>
      <c r="AMW260" s="153"/>
      <c r="AMX260" s="153"/>
      <c r="AMY260" s="153"/>
      <c r="AMZ260" s="153"/>
      <c r="ANA260" s="153"/>
      <c r="ANB260" s="153"/>
      <c r="ANC260" s="153"/>
      <c r="AND260" s="153"/>
      <c r="ANE260" s="153"/>
      <c r="ANF260" s="153"/>
      <c r="ANG260" s="153"/>
      <c r="ANH260" s="153"/>
      <c r="ANI260" s="153"/>
      <c r="ANJ260" s="153"/>
      <c r="ANK260" s="153"/>
      <c r="ANL260" s="153"/>
      <c r="ANM260" s="153"/>
      <c r="ANN260" s="153"/>
      <c r="ANO260" s="153"/>
      <c r="ANP260" s="153"/>
      <c r="ANQ260" s="153"/>
      <c r="ANR260" s="153"/>
      <c r="ANS260" s="153"/>
      <c r="ANT260" s="153"/>
      <c r="ANU260" s="153"/>
      <c r="ANV260" s="153"/>
      <c r="ANW260" s="153"/>
      <c r="ANX260" s="153"/>
      <c r="ANY260" s="153"/>
      <c r="ANZ260" s="153"/>
      <c r="AOA260" s="153"/>
      <c r="AOB260" s="153"/>
      <c r="AOC260" s="153"/>
      <c r="AOD260" s="153"/>
      <c r="AOE260" s="153"/>
      <c r="AOF260" s="153"/>
      <c r="AOG260" s="153"/>
      <c r="AOH260" s="153"/>
      <c r="AOI260" s="153"/>
      <c r="AOJ260" s="153"/>
      <c r="AOK260" s="153"/>
      <c r="AOL260" s="153"/>
      <c r="AOM260" s="153"/>
      <c r="AON260" s="153"/>
      <c r="AOO260" s="153"/>
      <c r="AOP260" s="153"/>
      <c r="AOQ260" s="153"/>
      <c r="AOR260" s="153"/>
      <c r="AOS260" s="153"/>
      <c r="AOT260" s="153"/>
      <c r="AOU260" s="153"/>
      <c r="AOV260" s="153"/>
      <c r="AOW260" s="153"/>
      <c r="AOX260" s="153"/>
      <c r="AOY260" s="153"/>
      <c r="AOZ260" s="153"/>
      <c r="APA260" s="153"/>
      <c r="APB260" s="153"/>
      <c r="APC260" s="153"/>
      <c r="APD260" s="153"/>
      <c r="APE260" s="153"/>
      <c r="APF260" s="153"/>
      <c r="APG260" s="153"/>
      <c r="APH260" s="153"/>
      <c r="API260" s="153"/>
      <c r="APJ260" s="153"/>
      <c r="APK260" s="153"/>
      <c r="APL260" s="153"/>
      <c r="APM260" s="153"/>
      <c r="APN260" s="153"/>
      <c r="APO260" s="153"/>
      <c r="APP260" s="153"/>
      <c r="APQ260" s="153"/>
      <c r="APR260" s="153"/>
      <c r="APS260" s="153"/>
      <c r="APT260" s="153"/>
      <c r="APU260" s="153"/>
      <c r="APV260" s="153"/>
      <c r="APW260" s="153"/>
      <c r="APX260" s="153"/>
      <c r="APY260" s="153"/>
      <c r="APZ260" s="153"/>
      <c r="AQA260" s="153"/>
      <c r="AQB260" s="153"/>
      <c r="AQC260" s="153"/>
      <c r="AQD260" s="153"/>
      <c r="AQE260" s="153"/>
      <c r="AQF260" s="153"/>
      <c r="AQG260" s="153"/>
      <c r="AQH260" s="153"/>
      <c r="AQI260" s="153"/>
      <c r="AQJ260" s="153"/>
      <c r="AQK260" s="153"/>
      <c r="AQL260" s="153"/>
      <c r="AQM260" s="153"/>
      <c r="AQN260" s="153"/>
      <c r="AQO260" s="153"/>
      <c r="AQP260" s="153"/>
      <c r="AQQ260" s="153"/>
      <c r="AQR260" s="153"/>
      <c r="AQS260" s="153"/>
      <c r="AQT260" s="153"/>
      <c r="AQU260" s="153"/>
      <c r="AQV260" s="153"/>
      <c r="AQW260" s="153"/>
      <c r="AQX260" s="153"/>
      <c r="AQY260" s="153"/>
      <c r="AQZ260" s="153"/>
      <c r="ARA260" s="153"/>
      <c r="ARB260" s="153"/>
      <c r="ARC260" s="153"/>
      <c r="ARD260" s="153"/>
      <c r="ARE260" s="153"/>
      <c r="ARF260" s="153"/>
      <c r="ARG260" s="153"/>
      <c r="ARH260" s="153"/>
      <c r="ARI260" s="153"/>
      <c r="ARJ260" s="153"/>
      <c r="ARK260" s="153"/>
      <c r="ARL260" s="153"/>
      <c r="ARM260" s="153"/>
      <c r="ARN260" s="153"/>
      <c r="ARO260" s="153"/>
      <c r="ARP260" s="153"/>
      <c r="ARQ260" s="153"/>
      <c r="ARR260" s="153"/>
      <c r="ARS260" s="153"/>
      <c r="ART260" s="153"/>
      <c r="ARU260" s="153"/>
      <c r="ARV260" s="153"/>
      <c r="ARW260" s="153"/>
      <c r="ARX260" s="153"/>
      <c r="ARY260" s="153"/>
      <c r="ARZ260" s="153"/>
      <c r="ASA260" s="153"/>
      <c r="ASB260" s="153"/>
      <c r="ASC260" s="153"/>
      <c r="ASD260" s="153"/>
      <c r="ASE260" s="153"/>
      <c r="ASF260" s="153"/>
      <c r="ASG260" s="153"/>
      <c r="ASH260" s="153"/>
      <c r="ASI260" s="153"/>
      <c r="ASJ260" s="153"/>
      <c r="ASK260" s="153"/>
      <c r="ASL260" s="153"/>
      <c r="ASM260" s="153"/>
      <c r="ASN260" s="153"/>
      <c r="ASO260" s="153"/>
      <c r="ASP260" s="153"/>
      <c r="ASQ260" s="153"/>
      <c r="ASR260" s="153"/>
      <c r="ASS260" s="153"/>
      <c r="AST260" s="153"/>
      <c r="ASU260" s="153"/>
      <c r="ASV260" s="153"/>
      <c r="ASW260" s="153"/>
      <c r="ASX260" s="153"/>
      <c r="ASY260" s="153"/>
      <c r="ASZ260" s="153"/>
      <c r="ATA260" s="153"/>
      <c r="ATB260" s="153"/>
      <c r="ATC260" s="153"/>
      <c r="ATD260" s="153"/>
      <c r="ATE260" s="153"/>
      <c r="ATF260" s="153"/>
      <c r="ATG260" s="153"/>
      <c r="ATH260" s="153"/>
      <c r="ATI260" s="153"/>
      <c r="ATJ260" s="153"/>
      <c r="ATK260" s="153"/>
      <c r="ATL260" s="153"/>
      <c r="ATM260" s="153"/>
      <c r="ATN260" s="153"/>
      <c r="ATO260" s="153"/>
      <c r="ATP260" s="153"/>
      <c r="ATQ260" s="153"/>
      <c r="ATR260" s="153"/>
      <c r="ATS260" s="153"/>
      <c r="ATT260" s="153"/>
      <c r="ATU260" s="153"/>
      <c r="ATV260" s="153"/>
      <c r="ATW260" s="153"/>
      <c r="ATX260" s="153"/>
      <c r="ATY260" s="153"/>
      <c r="ATZ260" s="153"/>
      <c r="AUA260" s="153"/>
      <c r="AUB260" s="153"/>
      <c r="AUC260" s="153"/>
      <c r="AUD260" s="153"/>
      <c r="AUE260" s="153"/>
      <c r="AUF260" s="153"/>
      <c r="AUG260" s="153"/>
      <c r="AUH260" s="153"/>
      <c r="AUI260" s="153"/>
      <c r="AUJ260" s="153"/>
      <c r="AUK260" s="153"/>
      <c r="AUL260" s="153"/>
      <c r="AUM260" s="153"/>
      <c r="AUN260" s="153"/>
      <c r="AUO260" s="153"/>
      <c r="AUP260" s="153"/>
      <c r="AUQ260" s="153"/>
      <c r="AUR260" s="153"/>
      <c r="AUS260" s="153"/>
      <c r="AUT260" s="153"/>
      <c r="AUU260" s="153"/>
      <c r="AUV260" s="153"/>
      <c r="AUW260" s="153"/>
      <c r="AUX260" s="153"/>
      <c r="AUY260" s="153"/>
      <c r="AUZ260" s="153"/>
      <c r="AVA260" s="153"/>
      <c r="AVB260" s="153"/>
      <c r="AVC260" s="153"/>
      <c r="AVD260" s="153"/>
      <c r="AVE260" s="153"/>
      <c r="AVF260" s="153"/>
      <c r="AVG260" s="153"/>
      <c r="AVH260" s="153"/>
      <c r="AVI260" s="153"/>
      <c r="AVJ260" s="153"/>
      <c r="AVK260" s="153"/>
      <c r="AVL260" s="153"/>
      <c r="AVM260" s="153"/>
      <c r="AVN260" s="153"/>
      <c r="AVO260" s="153"/>
      <c r="AVP260" s="153"/>
      <c r="AVQ260" s="153"/>
      <c r="AVR260" s="153"/>
      <c r="AVS260" s="153"/>
      <c r="AVT260" s="153"/>
      <c r="AVU260" s="153"/>
      <c r="AVV260" s="153"/>
      <c r="AVW260" s="153"/>
      <c r="AVX260" s="153"/>
      <c r="AVY260" s="153"/>
      <c r="AVZ260" s="153"/>
      <c r="AWA260" s="153"/>
      <c r="AWB260" s="153"/>
      <c r="AWC260" s="153"/>
      <c r="AWD260" s="153"/>
      <c r="AWE260" s="153"/>
      <c r="AWF260" s="153"/>
      <c r="AWG260" s="153"/>
      <c r="AWH260" s="153"/>
      <c r="AWI260" s="153"/>
      <c r="AWJ260" s="153"/>
      <c r="AWK260" s="153"/>
      <c r="AWL260" s="153"/>
      <c r="AWM260" s="153"/>
      <c r="AWN260" s="153"/>
      <c r="AWO260" s="153"/>
      <c r="AWP260" s="153"/>
      <c r="AWQ260" s="153"/>
      <c r="AWR260" s="153"/>
      <c r="AWS260" s="153"/>
      <c r="AWT260" s="153"/>
      <c r="AWU260" s="153"/>
      <c r="AWV260" s="153"/>
      <c r="AWW260" s="153"/>
      <c r="AWX260" s="153"/>
      <c r="AWY260" s="153"/>
      <c r="AWZ260" s="153"/>
      <c r="AXA260" s="153"/>
      <c r="AXB260" s="153"/>
      <c r="AXC260" s="153"/>
      <c r="AXD260" s="153"/>
      <c r="AXE260" s="153"/>
      <c r="AXF260" s="153"/>
      <c r="AXG260" s="153"/>
      <c r="AXH260" s="153"/>
      <c r="AXI260" s="153"/>
      <c r="AXJ260" s="153"/>
      <c r="AXK260" s="153"/>
      <c r="AXL260" s="153"/>
      <c r="AXM260" s="153"/>
      <c r="AXN260" s="153"/>
      <c r="AXO260" s="153"/>
      <c r="AXP260" s="153"/>
      <c r="AXQ260" s="153"/>
      <c r="AXR260" s="153"/>
      <c r="AXS260" s="153"/>
      <c r="AXT260" s="153"/>
      <c r="AXU260" s="153"/>
      <c r="AXV260" s="153"/>
      <c r="AXW260" s="153"/>
      <c r="AXX260" s="153"/>
      <c r="AXY260" s="153"/>
      <c r="AXZ260" s="153"/>
      <c r="AYA260" s="153"/>
      <c r="AYB260" s="153"/>
      <c r="AYC260" s="153"/>
      <c r="AYD260" s="153"/>
      <c r="AYE260" s="153"/>
      <c r="AYF260" s="153"/>
      <c r="AYG260" s="153"/>
      <c r="AYH260" s="153"/>
      <c r="AYI260" s="153"/>
      <c r="AYJ260" s="153"/>
      <c r="AYK260" s="153"/>
      <c r="AYL260" s="153"/>
      <c r="AYM260" s="153"/>
      <c r="AYN260" s="153"/>
      <c r="AYO260" s="153"/>
      <c r="AYP260" s="153"/>
      <c r="AYQ260" s="153"/>
      <c r="AYR260" s="153"/>
      <c r="AYS260" s="153"/>
      <c r="AYT260" s="153"/>
      <c r="AYU260" s="153"/>
      <c r="AYV260" s="153"/>
      <c r="AYW260" s="153"/>
      <c r="AYX260" s="153"/>
      <c r="AYY260" s="153"/>
      <c r="AYZ260" s="153"/>
      <c r="AZA260" s="153"/>
      <c r="AZB260" s="153"/>
      <c r="AZC260" s="153"/>
      <c r="AZD260" s="153"/>
      <c r="AZE260" s="153"/>
      <c r="AZF260" s="153"/>
      <c r="AZG260" s="153"/>
      <c r="AZH260" s="153"/>
      <c r="AZI260" s="153"/>
      <c r="AZJ260" s="153"/>
      <c r="AZK260" s="153"/>
      <c r="AZL260" s="153"/>
      <c r="AZM260" s="153"/>
      <c r="AZN260" s="153"/>
      <c r="AZO260" s="153"/>
      <c r="AZP260" s="153"/>
      <c r="AZQ260" s="153"/>
      <c r="AZR260" s="153"/>
      <c r="AZS260" s="153"/>
      <c r="AZT260" s="153"/>
      <c r="AZU260" s="153"/>
      <c r="AZV260" s="153"/>
      <c r="AZW260" s="153"/>
      <c r="AZX260" s="153"/>
      <c r="AZY260" s="153"/>
      <c r="AZZ260" s="153"/>
      <c r="BAA260" s="153"/>
      <c r="BAB260" s="153"/>
      <c r="BAC260" s="153"/>
      <c r="BAD260" s="153"/>
      <c r="BAE260" s="153"/>
      <c r="BAF260" s="153"/>
      <c r="BAG260" s="153"/>
      <c r="BAH260" s="153"/>
      <c r="BAI260" s="153"/>
      <c r="BAJ260" s="153"/>
      <c r="BAK260" s="153"/>
      <c r="BAL260" s="153"/>
      <c r="BAM260" s="153"/>
      <c r="BAN260" s="153"/>
      <c r="BAO260" s="153"/>
      <c r="BAP260" s="153"/>
      <c r="BAQ260" s="153"/>
      <c r="BAR260" s="153"/>
      <c r="BAS260" s="153"/>
      <c r="BAT260" s="153"/>
      <c r="BAU260" s="153"/>
      <c r="BAV260" s="153"/>
      <c r="BAW260" s="153"/>
      <c r="BAX260" s="153"/>
      <c r="BAY260" s="153"/>
      <c r="BAZ260" s="153"/>
      <c r="BBA260" s="153"/>
      <c r="BBB260" s="153"/>
      <c r="BBC260" s="153"/>
      <c r="BBD260" s="153"/>
      <c r="BBE260" s="153"/>
      <c r="BBF260" s="153"/>
      <c r="BBG260" s="153"/>
      <c r="BBH260" s="153"/>
      <c r="BBI260" s="153"/>
      <c r="BBJ260" s="153"/>
      <c r="BBK260" s="153"/>
      <c r="BBL260" s="153"/>
      <c r="BBM260" s="153"/>
      <c r="BBN260" s="153"/>
      <c r="BBO260" s="153"/>
      <c r="BBP260" s="153"/>
      <c r="BBQ260" s="153"/>
      <c r="BBR260" s="153"/>
      <c r="BBS260" s="153"/>
      <c r="BBT260" s="153"/>
      <c r="BBU260" s="153"/>
      <c r="BBV260" s="153"/>
      <c r="BBW260" s="153"/>
      <c r="BBX260" s="153"/>
      <c r="BBY260" s="153"/>
      <c r="BBZ260" s="153"/>
      <c r="BCA260" s="153"/>
      <c r="BCB260" s="153"/>
      <c r="BCC260" s="153"/>
      <c r="BCD260" s="153"/>
      <c r="BCE260" s="153"/>
      <c r="BCF260" s="153"/>
      <c r="BCG260" s="153"/>
      <c r="BCH260" s="153"/>
      <c r="BCI260" s="153"/>
      <c r="BCJ260" s="153"/>
      <c r="BCK260" s="153"/>
      <c r="BCL260" s="153"/>
      <c r="BCM260" s="153"/>
      <c r="BCN260" s="153"/>
      <c r="BCO260" s="153"/>
      <c r="BCP260" s="153"/>
      <c r="BCQ260" s="153"/>
      <c r="BCR260" s="153"/>
      <c r="BCS260" s="153"/>
      <c r="BCT260" s="153"/>
      <c r="BCU260" s="153"/>
      <c r="BCV260" s="153"/>
      <c r="BCW260" s="153"/>
      <c r="BCX260" s="153"/>
      <c r="BCY260" s="153"/>
      <c r="BCZ260" s="153"/>
      <c r="BDA260" s="153"/>
      <c r="BDB260" s="153"/>
      <c r="BDC260" s="153"/>
      <c r="BDD260" s="153"/>
      <c r="BDE260" s="153"/>
      <c r="BDF260" s="153"/>
      <c r="BDG260" s="153"/>
      <c r="BDH260" s="153"/>
      <c r="BDI260" s="153"/>
      <c r="BDJ260" s="153"/>
      <c r="BDK260" s="153"/>
      <c r="BDL260" s="153"/>
      <c r="BDM260" s="153"/>
      <c r="BDN260" s="153"/>
      <c r="BDO260" s="153"/>
      <c r="BDP260" s="153"/>
      <c r="BDQ260" s="153"/>
      <c r="BDR260" s="153"/>
      <c r="BDS260" s="153"/>
      <c r="BDT260" s="153"/>
      <c r="BDU260" s="153"/>
      <c r="BDV260" s="153"/>
      <c r="BDW260" s="153"/>
      <c r="BDX260" s="153"/>
      <c r="BDY260" s="153"/>
      <c r="BDZ260" s="153"/>
      <c r="BEA260" s="153"/>
      <c r="BEB260" s="153"/>
      <c r="BEC260" s="153"/>
      <c r="BED260" s="153"/>
      <c r="BEE260" s="153"/>
      <c r="BEF260" s="153"/>
      <c r="BEG260" s="153"/>
      <c r="BEH260" s="153"/>
      <c r="BEI260" s="153"/>
      <c r="BEJ260" s="153"/>
      <c r="BEK260" s="153"/>
      <c r="BEL260" s="153"/>
      <c r="BEM260" s="153"/>
      <c r="BEN260" s="153"/>
      <c r="BEO260" s="153"/>
      <c r="BEP260" s="153"/>
      <c r="BEQ260" s="153"/>
      <c r="BER260" s="153"/>
      <c r="BES260" s="153"/>
      <c r="BET260" s="153"/>
      <c r="BEU260" s="153"/>
      <c r="BEV260" s="153"/>
      <c r="BEW260" s="153"/>
      <c r="BEX260" s="153"/>
      <c r="BEY260" s="153"/>
      <c r="BEZ260" s="153"/>
      <c r="BFA260" s="153"/>
      <c r="BFB260" s="153"/>
      <c r="BFC260" s="153"/>
      <c r="BFD260" s="153"/>
      <c r="BFE260" s="153"/>
      <c r="BFF260" s="153"/>
      <c r="BFG260" s="153"/>
      <c r="BFH260" s="153"/>
      <c r="BFI260" s="153"/>
      <c r="BFJ260" s="153"/>
      <c r="BFK260" s="153"/>
      <c r="BFL260" s="153"/>
      <c r="BFM260" s="153"/>
      <c r="BFN260" s="153"/>
      <c r="BFO260" s="153"/>
      <c r="BFP260" s="153"/>
      <c r="BFQ260" s="153"/>
      <c r="BFR260" s="153"/>
      <c r="BFS260" s="153"/>
      <c r="BFT260" s="153"/>
      <c r="BFU260" s="153"/>
      <c r="BFV260" s="153"/>
      <c r="BFW260" s="153"/>
      <c r="BFX260" s="153"/>
      <c r="BFY260" s="153"/>
      <c r="BFZ260" s="153"/>
      <c r="BGA260" s="153"/>
      <c r="BGB260" s="153"/>
      <c r="BGC260" s="153"/>
      <c r="BGD260" s="153"/>
      <c r="BGE260" s="153"/>
      <c r="BGF260" s="153"/>
      <c r="BGG260" s="153"/>
      <c r="BGH260" s="153"/>
      <c r="BGI260" s="153"/>
      <c r="BGJ260" s="153"/>
      <c r="BGK260" s="153"/>
      <c r="BGL260" s="153"/>
      <c r="BGM260" s="153"/>
      <c r="BGN260" s="153"/>
      <c r="BGO260" s="153"/>
      <c r="BGP260" s="153"/>
      <c r="BGQ260" s="153"/>
      <c r="BGR260" s="153"/>
      <c r="BGS260" s="153"/>
      <c r="BGT260" s="153"/>
      <c r="BGU260" s="153"/>
      <c r="BGV260" s="153"/>
      <c r="BGW260" s="153"/>
      <c r="BGX260" s="153"/>
      <c r="BGY260" s="153"/>
      <c r="BGZ260" s="153"/>
      <c r="BHA260" s="153"/>
      <c r="BHB260" s="153"/>
      <c r="BHC260" s="153"/>
      <c r="BHD260" s="153"/>
      <c r="BHE260" s="153"/>
      <c r="BHF260" s="153"/>
      <c r="BHG260" s="153"/>
      <c r="BHH260" s="153"/>
      <c r="BHI260" s="153"/>
      <c r="BHJ260" s="153"/>
      <c r="BHK260" s="153"/>
      <c r="BHL260" s="153"/>
      <c r="BHM260" s="153"/>
      <c r="BHN260" s="153"/>
      <c r="BHO260" s="153"/>
      <c r="BHP260" s="153"/>
      <c r="BHQ260" s="153"/>
      <c r="BHR260" s="153"/>
      <c r="BHS260" s="153"/>
      <c r="BHT260" s="153"/>
      <c r="BHU260" s="153"/>
      <c r="BHV260" s="153"/>
      <c r="BHW260" s="153"/>
      <c r="BHX260" s="153"/>
      <c r="BHY260" s="153"/>
      <c r="BHZ260" s="153"/>
      <c r="BIA260" s="153"/>
      <c r="BIB260" s="153"/>
      <c r="BIC260" s="153"/>
      <c r="BID260" s="153"/>
      <c r="BIE260" s="153"/>
      <c r="BIF260" s="153"/>
      <c r="BIG260" s="153"/>
      <c r="BIH260" s="153"/>
      <c r="BII260" s="153"/>
      <c r="BIJ260" s="153"/>
      <c r="BIK260" s="153"/>
      <c r="BIL260" s="153"/>
      <c r="BIM260" s="153"/>
      <c r="BIN260" s="153"/>
      <c r="BIO260" s="153"/>
      <c r="BIP260" s="153"/>
      <c r="BIQ260" s="153"/>
      <c r="BIR260" s="153"/>
      <c r="BIS260" s="153"/>
      <c r="BIT260" s="153"/>
      <c r="BIU260" s="153"/>
      <c r="BIV260" s="153"/>
      <c r="BIW260" s="153"/>
      <c r="BIX260" s="153"/>
      <c r="BIY260" s="153"/>
      <c r="BIZ260" s="153"/>
      <c r="BJA260" s="153"/>
      <c r="BJB260" s="153"/>
      <c r="BJC260" s="153"/>
      <c r="BJD260" s="153"/>
      <c r="BJE260" s="153"/>
      <c r="BJF260" s="153"/>
      <c r="BJG260" s="153"/>
      <c r="BJH260" s="153"/>
      <c r="BJI260" s="153"/>
      <c r="BJJ260" s="153"/>
      <c r="BJK260" s="153"/>
      <c r="BJL260" s="153"/>
      <c r="BJM260" s="153"/>
      <c r="BJN260" s="153"/>
      <c r="BJO260" s="153"/>
      <c r="BJP260" s="153"/>
      <c r="BJQ260" s="153"/>
      <c r="BJR260" s="153"/>
      <c r="BJS260" s="153"/>
      <c r="BJT260" s="153"/>
      <c r="BJU260" s="153"/>
      <c r="BJV260" s="153"/>
      <c r="BJW260" s="153"/>
      <c r="BJX260" s="153"/>
      <c r="BJY260" s="153"/>
      <c r="BJZ260" s="153"/>
      <c r="BKA260" s="153"/>
      <c r="BKB260" s="153"/>
      <c r="BKC260" s="153"/>
      <c r="BKD260" s="153"/>
      <c r="BKE260" s="153"/>
      <c r="BKF260" s="153"/>
      <c r="BKG260" s="153"/>
      <c r="BKH260" s="153"/>
      <c r="BKI260" s="153"/>
      <c r="BKJ260" s="153"/>
      <c r="BKK260" s="153"/>
      <c r="BKL260" s="153"/>
      <c r="BKM260" s="153"/>
      <c r="BKN260" s="153"/>
      <c r="BKO260" s="153"/>
      <c r="BKP260" s="153"/>
      <c r="BKQ260" s="153"/>
      <c r="BKR260" s="153"/>
      <c r="BKS260" s="153"/>
      <c r="BKT260" s="153"/>
      <c r="BKU260" s="153"/>
      <c r="BKV260" s="153"/>
      <c r="BKW260" s="153"/>
      <c r="BKX260" s="153"/>
      <c r="BKY260" s="153"/>
      <c r="BKZ260" s="153"/>
      <c r="BLA260" s="153"/>
      <c r="BLB260" s="153"/>
      <c r="BLC260" s="153"/>
      <c r="BLD260" s="153"/>
      <c r="BLE260" s="153"/>
      <c r="BLF260" s="153"/>
      <c r="BLG260" s="153"/>
      <c r="BLH260" s="153"/>
      <c r="BLI260" s="153"/>
      <c r="BLJ260" s="153"/>
      <c r="BLK260" s="153"/>
      <c r="BLL260" s="153"/>
      <c r="BLM260" s="153"/>
      <c r="BLN260" s="153"/>
      <c r="BLO260" s="153"/>
      <c r="BLP260" s="153"/>
      <c r="BLQ260" s="153"/>
      <c r="BLR260" s="153"/>
      <c r="BLS260" s="153"/>
      <c r="BLT260" s="153"/>
      <c r="BLU260" s="153"/>
      <c r="BLV260" s="153"/>
      <c r="BLW260" s="153"/>
      <c r="BLX260" s="153"/>
      <c r="BLY260" s="153"/>
      <c r="BLZ260" s="153"/>
      <c r="BMA260" s="153"/>
      <c r="BMB260" s="153"/>
      <c r="BMC260" s="153"/>
      <c r="BMD260" s="153"/>
      <c r="BME260" s="153"/>
      <c r="BMF260" s="153"/>
      <c r="BMG260" s="153"/>
      <c r="BMH260" s="153"/>
      <c r="BMI260" s="153"/>
      <c r="BMJ260" s="153"/>
      <c r="BMK260" s="153"/>
      <c r="BML260" s="153"/>
      <c r="BMM260" s="153"/>
      <c r="BMN260" s="153"/>
      <c r="BMO260" s="153"/>
      <c r="BMP260" s="153"/>
      <c r="BMQ260" s="153"/>
      <c r="BMR260" s="153"/>
      <c r="BMS260" s="153"/>
      <c r="BMT260" s="153"/>
      <c r="BMU260" s="153"/>
      <c r="BMV260" s="153"/>
      <c r="BMW260" s="153"/>
      <c r="BMX260" s="153"/>
      <c r="BMY260" s="153"/>
      <c r="BMZ260" s="153"/>
      <c r="BNA260" s="153"/>
      <c r="BNB260" s="153"/>
      <c r="BNC260" s="153"/>
      <c r="BND260" s="153"/>
      <c r="BNE260" s="153"/>
      <c r="BNF260" s="153"/>
      <c r="BNG260" s="153"/>
      <c r="BNH260" s="153"/>
      <c r="BNI260" s="153"/>
      <c r="BNJ260" s="153"/>
      <c r="BNK260" s="153"/>
      <c r="BNL260" s="153"/>
      <c r="BNM260" s="153"/>
      <c r="BNN260" s="153"/>
      <c r="BNO260" s="153"/>
      <c r="BNP260" s="153"/>
      <c r="BNQ260" s="153"/>
      <c r="BNR260" s="153"/>
      <c r="BNS260" s="153"/>
      <c r="BNT260" s="153"/>
      <c r="BNU260" s="153"/>
      <c r="BNV260" s="153"/>
      <c r="BNW260" s="153"/>
      <c r="BNX260" s="153"/>
      <c r="BNY260" s="153"/>
      <c r="BNZ260" s="153"/>
      <c r="BOA260" s="153"/>
      <c r="BOB260" s="153"/>
      <c r="BOC260" s="153"/>
      <c r="BOD260" s="153"/>
      <c r="BOE260" s="153"/>
      <c r="BOF260" s="153"/>
      <c r="BOG260" s="153"/>
      <c r="BOH260" s="153"/>
      <c r="BOI260" s="153"/>
      <c r="BOJ260" s="153"/>
      <c r="BOK260" s="153"/>
      <c r="BOL260" s="153"/>
      <c r="BOM260" s="153"/>
      <c r="BON260" s="153"/>
      <c r="BOO260" s="153"/>
      <c r="BOP260" s="153"/>
      <c r="BOQ260" s="153"/>
      <c r="BOR260" s="153"/>
      <c r="BOS260" s="153"/>
      <c r="BOT260" s="153"/>
      <c r="BOU260" s="153"/>
      <c r="BOV260" s="153"/>
      <c r="BOW260" s="153"/>
      <c r="BOX260" s="153"/>
      <c r="BOY260" s="153"/>
      <c r="BOZ260" s="153"/>
      <c r="BPA260" s="153"/>
      <c r="BPB260" s="153"/>
      <c r="BPC260" s="153"/>
      <c r="BPD260" s="153"/>
      <c r="BPE260" s="153"/>
      <c r="BPF260" s="153"/>
      <c r="BPG260" s="153"/>
      <c r="BPH260" s="153"/>
      <c r="BPI260" s="153"/>
      <c r="BPJ260" s="153"/>
      <c r="BPK260" s="153"/>
      <c r="BPL260" s="153"/>
      <c r="BPM260" s="153"/>
      <c r="BPN260" s="153"/>
      <c r="BPO260" s="153"/>
      <c r="BPP260" s="153"/>
      <c r="BPQ260" s="153"/>
      <c r="BPR260" s="153"/>
      <c r="BPS260" s="153"/>
      <c r="BPT260" s="153"/>
      <c r="BPU260" s="153"/>
      <c r="BPV260" s="153"/>
      <c r="BPW260" s="153"/>
      <c r="BPX260" s="153"/>
      <c r="BPY260" s="153"/>
      <c r="BPZ260" s="153"/>
      <c r="BQA260" s="153"/>
      <c r="BQB260" s="153"/>
      <c r="BQC260" s="153"/>
      <c r="BQD260" s="153"/>
      <c r="BQE260" s="153"/>
      <c r="BQF260" s="153"/>
      <c r="BQG260" s="153"/>
      <c r="BQH260" s="153"/>
      <c r="BQI260" s="153"/>
      <c r="BQJ260" s="153"/>
      <c r="BQK260" s="153"/>
      <c r="BQL260" s="153"/>
      <c r="BQM260" s="153"/>
      <c r="BQN260" s="153"/>
      <c r="BQO260" s="153"/>
      <c r="BQP260" s="153"/>
      <c r="BQQ260" s="153"/>
      <c r="BQR260" s="153"/>
      <c r="BQS260" s="153"/>
      <c r="BQT260" s="153"/>
      <c r="BQU260" s="153"/>
      <c r="BQV260" s="153"/>
      <c r="BQW260" s="153"/>
      <c r="BQX260" s="153"/>
      <c r="BQY260" s="153"/>
      <c r="BQZ260" s="153"/>
      <c r="BRA260" s="153"/>
      <c r="BRB260" s="153"/>
      <c r="BRC260" s="153"/>
      <c r="BRD260" s="153"/>
      <c r="BRE260" s="153"/>
      <c r="BRF260" s="153"/>
      <c r="BRG260" s="153"/>
      <c r="BRH260" s="153"/>
      <c r="BRI260" s="153"/>
      <c r="BRJ260" s="153"/>
      <c r="BRK260" s="153"/>
      <c r="BRL260" s="153"/>
      <c r="BRM260" s="153"/>
      <c r="BRN260" s="153"/>
      <c r="BRO260" s="153"/>
      <c r="BRP260" s="153"/>
      <c r="BRQ260" s="153"/>
      <c r="BRR260" s="153"/>
      <c r="BRS260" s="153"/>
      <c r="BRT260" s="153"/>
      <c r="BRU260" s="153"/>
      <c r="BRV260" s="153"/>
      <c r="BRW260" s="153"/>
      <c r="BRX260" s="153"/>
      <c r="BRY260" s="153"/>
      <c r="BRZ260" s="153"/>
      <c r="BSA260" s="153"/>
      <c r="BSB260" s="153"/>
      <c r="BSC260" s="153"/>
      <c r="BSD260" s="153"/>
      <c r="BSE260" s="153"/>
      <c r="BSF260" s="153"/>
      <c r="BSG260" s="153"/>
      <c r="BSH260" s="153"/>
      <c r="BSI260" s="153"/>
      <c r="BSJ260" s="153"/>
      <c r="BSK260" s="153"/>
      <c r="BSL260" s="153"/>
      <c r="BSM260" s="153"/>
      <c r="BSN260" s="153"/>
      <c r="BSO260" s="153"/>
      <c r="BSP260" s="153"/>
      <c r="BSQ260" s="153"/>
      <c r="BSR260" s="153"/>
      <c r="BSS260" s="153"/>
      <c r="BST260" s="153"/>
      <c r="BSU260" s="153"/>
      <c r="BSV260" s="153"/>
      <c r="BSW260" s="153"/>
      <c r="BSX260" s="153"/>
      <c r="BSY260" s="153"/>
      <c r="BSZ260" s="153"/>
      <c r="BTA260" s="153"/>
      <c r="BTB260" s="153"/>
      <c r="BTC260" s="153"/>
      <c r="BTD260" s="153"/>
      <c r="BTE260" s="153"/>
      <c r="BTF260" s="153"/>
      <c r="BTG260" s="153"/>
      <c r="BTH260" s="153"/>
      <c r="BTI260" s="153"/>
      <c r="BTJ260" s="153"/>
      <c r="BTK260" s="153"/>
      <c r="BTL260" s="153"/>
      <c r="BTM260" s="153"/>
      <c r="BTN260" s="153"/>
      <c r="BTO260" s="153"/>
      <c r="BTP260" s="153"/>
      <c r="BTQ260" s="153"/>
      <c r="BTR260" s="153"/>
      <c r="BTS260" s="153"/>
      <c r="BTT260" s="153"/>
      <c r="BTU260" s="153"/>
      <c r="BTV260" s="153"/>
      <c r="BTW260" s="153"/>
      <c r="BTX260" s="153"/>
      <c r="BTY260" s="153"/>
      <c r="BTZ260" s="153"/>
      <c r="BUA260" s="153"/>
      <c r="BUB260" s="153"/>
      <c r="BUC260" s="153"/>
      <c r="BUD260" s="153"/>
      <c r="BUE260" s="153"/>
      <c r="BUF260" s="153"/>
      <c r="BUG260" s="153"/>
      <c r="BUH260" s="153"/>
      <c r="BUI260" s="153"/>
      <c r="BUJ260" s="153"/>
      <c r="BUK260" s="153"/>
      <c r="BUL260" s="153"/>
      <c r="BUM260" s="153"/>
      <c r="BUN260" s="153"/>
      <c r="BUO260" s="153"/>
      <c r="BUP260" s="153"/>
      <c r="BUQ260" s="153"/>
      <c r="BUR260" s="153"/>
      <c r="BUS260" s="153"/>
      <c r="BUT260" s="153"/>
      <c r="BUU260" s="153"/>
      <c r="BUV260" s="153"/>
      <c r="BUW260" s="153"/>
      <c r="BUX260" s="153"/>
      <c r="BUY260" s="153"/>
      <c r="BUZ260" s="153"/>
      <c r="BVA260" s="153"/>
      <c r="BVB260" s="153"/>
      <c r="BVC260" s="153"/>
      <c r="BVD260" s="153"/>
      <c r="BVE260" s="153"/>
      <c r="BVF260" s="153"/>
      <c r="BVG260" s="153"/>
      <c r="BVH260" s="153"/>
      <c r="BVI260" s="153"/>
      <c r="BVJ260" s="153"/>
      <c r="BVK260" s="153"/>
      <c r="BVL260" s="153"/>
      <c r="BVM260" s="153"/>
      <c r="BVN260" s="153"/>
      <c r="BVO260" s="153"/>
      <c r="BVP260" s="153"/>
      <c r="BVQ260" s="153"/>
      <c r="BVR260" s="153"/>
      <c r="BVS260" s="153"/>
      <c r="BVT260" s="153"/>
      <c r="BVU260" s="153"/>
      <c r="BVV260" s="153"/>
      <c r="BVW260" s="153"/>
      <c r="BVX260" s="153"/>
      <c r="BVY260" s="153"/>
      <c r="BVZ260" s="153"/>
      <c r="BWA260" s="153"/>
      <c r="BWB260" s="153"/>
      <c r="BWC260" s="153"/>
      <c r="BWD260" s="153"/>
      <c r="BWE260" s="153"/>
      <c r="BWF260" s="153"/>
      <c r="BWG260" s="153"/>
      <c r="BWH260" s="153"/>
      <c r="BWI260" s="153"/>
      <c r="BWJ260" s="153"/>
      <c r="BWK260" s="153"/>
      <c r="BWL260" s="153"/>
      <c r="BWM260" s="153"/>
      <c r="BWN260" s="153"/>
      <c r="BWO260" s="153"/>
      <c r="BWP260" s="153"/>
      <c r="BWQ260" s="153"/>
      <c r="BWR260" s="153"/>
      <c r="BWS260" s="153"/>
      <c r="BWT260" s="153"/>
      <c r="BWU260" s="153"/>
      <c r="BWV260" s="153"/>
      <c r="BWW260" s="153"/>
      <c r="BWX260" s="153"/>
      <c r="BWY260" s="153"/>
      <c r="BWZ260" s="153"/>
      <c r="BXA260" s="153"/>
      <c r="BXB260" s="153"/>
      <c r="BXC260" s="153"/>
      <c r="BXD260" s="153"/>
      <c r="BXE260" s="153"/>
      <c r="BXF260" s="153"/>
      <c r="BXG260" s="153"/>
      <c r="BXH260" s="153"/>
      <c r="BXI260" s="153"/>
      <c r="BXJ260" s="153"/>
      <c r="BXK260" s="153"/>
      <c r="BXL260" s="153"/>
      <c r="BXM260" s="153"/>
      <c r="BXN260" s="153"/>
      <c r="BXO260" s="153"/>
      <c r="BXP260" s="153"/>
      <c r="BXQ260" s="153"/>
      <c r="BXR260" s="153"/>
      <c r="BXS260" s="153"/>
      <c r="BXT260" s="153"/>
      <c r="BXU260" s="153"/>
      <c r="BXV260" s="153"/>
      <c r="BXW260" s="153"/>
      <c r="BXX260" s="153"/>
      <c r="BXY260" s="153"/>
      <c r="BXZ260" s="153"/>
      <c r="BYA260" s="153"/>
      <c r="BYB260" s="153"/>
      <c r="BYC260" s="153"/>
      <c r="BYD260" s="153"/>
      <c r="BYE260" s="153"/>
      <c r="BYF260" s="153"/>
      <c r="BYG260" s="153"/>
      <c r="BYH260" s="153"/>
      <c r="BYI260" s="153"/>
      <c r="BYJ260" s="153"/>
      <c r="BYK260" s="153"/>
      <c r="BYL260" s="153"/>
      <c r="BYM260" s="153"/>
      <c r="BYN260" s="153"/>
      <c r="BYO260" s="153"/>
      <c r="BYP260" s="153"/>
    </row>
    <row r="261" spans="1:2018" s="97" customFormat="1" ht="12.75" customHeight="1">
      <c r="C261" s="237">
        <v>2020</v>
      </c>
      <c r="D261" s="101" t="s">
        <v>191</v>
      </c>
      <c r="E261" s="101" t="s">
        <v>185</v>
      </c>
      <c r="H261" s="182">
        <f>INDEX(Inputs!$V$260:$V$287,MATCH($B241,Inputs!$C$260:$C$287,0))/conv_2020_2015</f>
        <v>0</v>
      </c>
      <c r="I261" s="171"/>
      <c r="J261" s="171">
        <f t="shared" ref="J261" si="1133">IF($I244="n/a",0,IF(J$4&gt;third_reg_period,IF(J$4&lt;=$I244+$C261,$H261/($I244-5),IF(AND($H261&lt;&gt;0,I261=0,J$4=$C261+$I244+1),$H261,0)),0))</f>
        <v>0</v>
      </c>
      <c r="K261" s="171">
        <f t="shared" ref="K261" si="1134">IF($I244="n/a",0,IF(K$4&gt;third_reg_period,IF(K$4&lt;=$I244+$C261,$H261/($I244-5),IF(AND($H261&lt;&gt;0,J261=0,K$4=$C261+$I244+1),$H261,0)),0))</f>
        <v>0</v>
      </c>
      <c r="L261" s="171">
        <f t="shared" ref="L261" si="1135">IF($I244="n/a",0,IF(L$4&gt;third_reg_period,IF(L$4&lt;=$I244+$C261,$H261/($I244-5),IF(AND($H261&lt;&gt;0,K261=0,L$4=$C261+$I244+1),$H261,0)),0))</f>
        <v>0</v>
      </c>
      <c r="M261" s="171">
        <f t="shared" ref="M261" si="1136">IF($I244="n/a",0,IF(M$4&gt;third_reg_period,IF(M$4&lt;=$I244+$C261,$H261/($I244-5),IF(AND($H261&lt;&gt;0,L261=0,M$4=$C261+$I244+1),$H261,0)),0))</f>
        <v>0</v>
      </c>
      <c r="N261" s="171">
        <f t="shared" ref="N261" si="1137">IF($I244="n/a",0,IF(N$4&gt;third_reg_period,IF(N$4&lt;=$I244+$C261,$H261/($I244-5),IF(AND($H261&lt;&gt;0,M261=0,N$4=$C261+$I244+1),$H261,0)),0))</f>
        <v>0</v>
      </c>
      <c r="O261" s="171">
        <f t="shared" ref="O261" si="1138">IF($I244="n/a",0,IF(O$4&gt;third_reg_period,IF(O$4&lt;=$I244+$C261,$H261/($I244-5),IF(AND($H261&lt;&gt;0,N261=0,O$4=$C261+$I244+1),$H261,0)),0))</f>
        <v>0</v>
      </c>
      <c r="P261" s="171">
        <f t="shared" ref="P261" si="1139">IF($I244="n/a",0,IF(P$4&gt;third_reg_period,IF(P$4&lt;=$I244+$C261,$H261/($I244-5),IF(AND($H261&lt;&gt;0,O261=0,P$4=$C261+$I244+1),$H261,0)),0))</f>
        <v>0</v>
      </c>
      <c r="Q261" s="171">
        <f t="shared" ref="Q261" si="1140">IF($I244="n/a",0,IF(Q$4&gt;third_reg_period,IF(Q$4&lt;=$I244+$C261,$H261/($I244-5),IF(AND($H261&lt;&gt;0,P261=0,Q$4=$C261+$I244+1),$H261,0)),0))</f>
        <v>0</v>
      </c>
      <c r="R261" s="171">
        <f t="shared" ref="R261" si="1141">IF($I244="n/a",0,IF(R$4&gt;third_reg_period,IF(R$4&lt;=$I244+$C261,$H261/($I244-5),IF(AND($H261&lt;&gt;0,Q261=0,R$4=$C261+$I244+1),$H261,0)),0))</f>
        <v>0</v>
      </c>
      <c r="S261" s="171">
        <f t="shared" ref="S261" si="1142">IF($I244="n/a",0,IF(S$4&gt;third_reg_period,IF(S$4&lt;=$I244+$C261,$H261/($I244-5),IF(AND($H261&lt;&gt;0,R261=0,S$4=$C261+$I244+1),$H261,0)),0))</f>
        <v>0</v>
      </c>
      <c r="T261" s="171">
        <f t="shared" ref="T261" si="1143">IF($I244="n/a",0,IF(T$4&gt;third_reg_period,IF(T$4&lt;=$I244+$C261,$H261/($I244-5),IF(AND($H261&lt;&gt;0,S261=0,T$4=$C261+$I244+1),$H261,0)),0))</f>
        <v>0</v>
      </c>
      <c r="U261" s="171">
        <f t="shared" ref="U261" si="1144">IF($I244="n/a",0,IF(U$4&gt;third_reg_period,IF(U$4&lt;=$I244+$C261,$H261/($I244-5),IF(AND($H261&lt;&gt;0,T261=0,U$4=$C261+$I244+1),$H261,0)),0))</f>
        <v>0</v>
      </c>
      <c r="V261" s="171">
        <f t="shared" ref="V261" si="1145">IF($I244="n/a",0,IF(V$4&gt;third_reg_period,IF(V$4&lt;=$I244+$C261,$H261/($I244-5),IF(AND($H261&lt;&gt;0,U261=0,V$4=$C261+$I244+1),$H261,0)),0))</f>
        <v>0</v>
      </c>
      <c r="W261" s="171">
        <f t="shared" ref="W261" si="1146">IF($I244="n/a",0,IF(W$4&gt;third_reg_period,IF(W$4&lt;=$I244+$C261,$H261/($I244-5),IF(AND($H261&lt;&gt;0,V261=0,W$4=$C261+$I244+1),$H261,0)),0))</f>
        <v>0</v>
      </c>
      <c r="X261" s="171">
        <f t="shared" ref="X261" si="1147">IF($I244="n/a",0,IF(X$4&gt;third_reg_period,IF(X$4&lt;=$I244+$C261,$H261/($I244-5),IF(AND($H261&lt;&gt;0,W261=0,X$4=$C261+$I244+1),$H261,0)),0))</f>
        <v>0</v>
      </c>
      <c r="Y261" s="171">
        <f t="shared" ref="Y261" si="1148">IF($I244="n/a",0,IF(Y$4&gt;third_reg_period,IF(Y$4&lt;=$I244+$C261,$H261/($I244-5),IF(AND($H261&lt;&gt;0,X261=0,Y$4=$C261+$I244+1),$H261,0)),0))</f>
        <v>0</v>
      </c>
      <c r="Z261" s="171">
        <f t="shared" ref="Z261" si="1149">IF($I244="n/a",0,IF(Z$4&gt;third_reg_period,IF(Z$4&lt;=$I244+$C261,$H261/($I244-5),IF(AND($H261&lt;&gt;0,Y261=0,Z$4=$C261+$I244+1),$H261,0)),0))</f>
        <v>0</v>
      </c>
      <c r="AA261" s="171">
        <f t="shared" ref="AA261" si="1150">IF($I244="n/a",0,IF(AA$4&gt;third_reg_period,IF(AA$4&lt;=$I244+$C261,$H261/($I244-5),IF(AND($H261&lt;&gt;0,Z261=0,AA$4=$C261+$I244+1),$H261,0)),0))</f>
        <v>0</v>
      </c>
      <c r="AB261" s="171">
        <f t="shared" ref="AB261" si="1151">IF($I244="n/a",0,IF(AB$4&gt;third_reg_period,IF(AB$4&lt;=$I244+$C261,$H261/($I244-5),IF(AND($H261&lt;&gt;0,AA261=0,AB$4=$C261+$I244+1),$H261,0)),0))</f>
        <v>0</v>
      </c>
      <c r="AC261" s="171">
        <f t="shared" ref="AC261" si="1152">IF($I244="n/a",0,IF(AC$4&gt;third_reg_period,IF(AC$4&lt;=$I244+$C261,$H261/($I244-5),IF(AND($H261&lt;&gt;0,AB261=0,AC$4=$C261+$I244+1),$H261,0)),0))</f>
        <v>0</v>
      </c>
      <c r="AD261" s="171">
        <f t="shared" ref="AD261" si="1153">IF($I244="n/a",0,IF(AD$4&gt;third_reg_period,IF(AD$4&lt;=$I244+$C261,$H261/($I244-5),IF(AND($H261&lt;&gt;0,AC261=0,AD$4=$C261+$I244+1),$H261,0)),0))</f>
        <v>0</v>
      </c>
      <c r="AE261" s="171">
        <f t="shared" ref="AE261" si="1154">IF($I244="n/a",0,IF(AE$4&gt;third_reg_period,IF(AE$4&lt;=$I244+$C261,$H261/($I244-5),IF(AND($H261&lt;&gt;0,AD261=0,AE$4=$C261+$I244+1),$H261,0)),0))</f>
        <v>0</v>
      </c>
      <c r="AF261" s="171">
        <f t="shared" ref="AF261" si="1155">IF($I244="n/a",0,IF(AF$4&gt;third_reg_period,IF(AF$4&lt;=$I244+$C261,$H261/($I244-5),IF(AND($H261&lt;&gt;0,AE261=0,AF$4=$C261+$I244+1),$H261,0)),0))</f>
        <v>0</v>
      </c>
      <c r="AG261" s="171">
        <f t="shared" ref="AG261" si="1156">IF($I244="n/a",0,IF(AG$4&gt;third_reg_period,IF(AG$4&lt;=$I244+$C261,$H261/($I244-5),IF(AND($H261&lt;&gt;0,AF261=0,AG$4=$C261+$I244+1),$H261,0)),0))</f>
        <v>0</v>
      </c>
      <c r="AH261" s="171">
        <f t="shared" ref="AH261" si="1157">IF($I244="n/a",0,IF(AH$4&gt;third_reg_period,IF(AH$4&lt;=$I244+$C261,$H261/($I244-5),IF(AND($H261&lt;&gt;0,AG261=0,AH$4=$C261+$I244+1),$H261,0)),0))</f>
        <v>0</v>
      </c>
      <c r="AI261" s="171">
        <f t="shared" ref="AI261" si="1158">IF($I244="n/a",0,IF(AI$4&gt;third_reg_period,IF(AI$4&lt;=$I244+$C261,$H261/($I244-5),IF(AND($H261&lt;&gt;0,AH261=0,AI$4=$C261+$I244+1),$H261,0)),0))</f>
        <v>0</v>
      </c>
      <c r="AJ261" s="171">
        <f t="shared" ref="AJ261" si="1159">IF($I244="n/a",0,IF(AJ$4&gt;third_reg_period,IF(AJ$4&lt;=$I244+$C261,$H261/($I244-5),IF(AND($H261&lt;&gt;0,AI261=0,AJ$4=$C261+$I244+1),$H261,0)),0))</f>
        <v>0</v>
      </c>
      <c r="AK261" s="171">
        <f t="shared" ref="AK261" si="1160">IF($I244="n/a",0,IF(AK$4&gt;third_reg_period,IF(AK$4&lt;=$I244+$C261,$H261/($I244-5),IF(AND($H261&lt;&gt;0,AJ261=0,AK$4=$C261+$I244+1),$H261,0)),0))</f>
        <v>0</v>
      </c>
      <c r="AL261" s="171">
        <f t="shared" ref="AL261" si="1161">IF($I244="n/a",0,IF(AL$4&gt;third_reg_period,IF(AL$4&lt;=$I244+$C261,$H261/($I244-5),IF(AND($H261&lt;&gt;0,AK261=0,AL$4=$C261+$I244+1),$H261,0)),0))</f>
        <v>0</v>
      </c>
      <c r="AM261" s="171">
        <f t="shared" ref="AM261" si="1162">IF($I244="n/a",0,IF(AM$4&gt;third_reg_period,IF(AM$4&lt;=$I244+$C261,$H261/($I244-5),IF(AND($H261&lt;&gt;0,AL261=0,AM$4=$C261+$I244+1),$H261,0)),0))</f>
        <v>0</v>
      </c>
      <c r="AN261" s="171">
        <f t="shared" ref="AN261" si="1163">IF($I244="n/a",0,IF(AN$4&gt;third_reg_period,IF(AN$4&lt;=$I244+$C261,$H261/($I244-5),IF(AND($H261&lt;&gt;0,AM261=0,AN$4=$C261+$I244+1),$H261,0)),0))</f>
        <v>0</v>
      </c>
      <c r="AO261" s="171">
        <f t="shared" ref="AO261" si="1164">IF($I244="n/a",0,IF(AO$4&gt;third_reg_period,IF(AO$4&lt;=$I244+$C261,$H261/($I244-5),IF(AND($H261&lt;&gt;0,AN261=0,AO$4=$C261+$I244+1),$H261,0)),0))</f>
        <v>0</v>
      </c>
      <c r="AP261" s="171">
        <f t="shared" ref="AP261" si="1165">IF($I244="n/a",0,IF(AP$4&gt;third_reg_period,IF(AP$4&lt;=$I244+$C261,$H261/($I244-5),IF(AND($H261&lt;&gt;0,AO261=0,AP$4=$C261+$I244+1),$H261,0)),0))</f>
        <v>0</v>
      </c>
      <c r="AQ261" s="171">
        <f t="shared" ref="AQ261" si="1166">IF($I244="n/a",0,IF(AQ$4&gt;third_reg_period,IF(AQ$4&lt;=$I244+$C261,$H261/($I244-5),IF(AND($H261&lt;&gt;0,AP261=0,AQ$4=$C261+$I244+1),$H261,0)),0))</f>
        <v>0</v>
      </c>
      <c r="AR261" s="171">
        <f t="shared" ref="AR261" si="1167">IF($I244="n/a",0,IF(AR$4&gt;third_reg_period,IF(AR$4&lt;=$I244+$C261,$H261/($I244-5),IF(AND($H261&lt;&gt;0,AQ261=0,AR$4=$C261+$I244+1),$H261,0)),0))</f>
        <v>0</v>
      </c>
      <c r="AS261" s="171">
        <f t="shared" ref="AS261" si="1168">IF($I244="n/a",0,IF(AS$4&gt;third_reg_period,IF(AS$4&lt;=$I244+$C261,$H261/($I244-5),IF(AND($H261&lt;&gt;0,AR261=0,AS$4=$C261+$I244+1),$H261,0)),0))</f>
        <v>0</v>
      </c>
      <c r="AT261" s="171">
        <f t="shared" ref="AT261" si="1169">IF($I244="n/a",0,IF(AT$4&gt;third_reg_period,IF(AT$4&lt;=$I244+$C261,$H261/($I244-5),IF(AND($H261&lt;&gt;0,AS261=0,AT$4=$C261+$I244+1),$H261,0)),0))</f>
        <v>0</v>
      </c>
      <c r="AU261" s="171">
        <f t="shared" ref="AU261" si="1170">IF($I244="n/a",0,IF(AU$4&gt;third_reg_period,IF(AU$4&lt;=$I244+$C261,$H261/($I244-5),IF(AND($H261&lt;&gt;0,AT261=0,AU$4=$C261+$I244+1),$H261,0)),0))</f>
        <v>0</v>
      </c>
      <c r="AV261" s="171">
        <f t="shared" ref="AV261" si="1171">IF($I244="n/a",0,IF(AV$4&gt;third_reg_period,IF(AV$4&lt;=$I244+$C261,$H261/($I244-5),IF(AND($H261&lt;&gt;0,AU261=0,AV$4=$C261+$I244+1),$H261,0)),0))</f>
        <v>0</v>
      </c>
      <c r="AW261" s="171">
        <f t="shared" ref="AW261" si="1172">IF($I244="n/a",0,IF(AW$4&gt;third_reg_period,IF(AW$4&lt;=$I244+$C261,$H261/($I244-5),IF(AND($H261&lt;&gt;0,AV261=0,AW$4=$C261+$I244+1),$H261,0)),0))</f>
        <v>0</v>
      </c>
      <c r="AX261" s="171">
        <f t="shared" ref="AX261" si="1173">IF($I244="n/a",0,IF(AX$4&gt;third_reg_period,IF(AX$4&lt;=$I244+$C261,$H261/($I244-5),IF(AND($H261&lt;&gt;0,AW261=0,AX$4=$C261+$I244+1),$H261,0)),0))</f>
        <v>0</v>
      </c>
      <c r="AY261" s="171">
        <f t="shared" ref="AY261" si="1174">IF($I244="n/a",0,IF(AY$4&gt;third_reg_period,IF(AY$4&lt;=$I244+$C261,$H261/($I244-5),IF(AND($H261&lt;&gt;0,AX261=0,AY$4=$C261+$I244+1),$H261,0)),0))</f>
        <v>0</v>
      </c>
      <c r="AZ261" s="171">
        <f t="shared" ref="AZ261" si="1175">IF($I244="n/a",0,IF(AZ$4&gt;third_reg_period,IF(AZ$4&lt;=$I244+$C261,$H261/($I244-5),IF(AND($H261&lt;&gt;0,AY261=0,AZ$4=$C261+$I244+1),$H261,0)),0))</f>
        <v>0</v>
      </c>
      <c r="BA261" s="171">
        <f t="shared" ref="BA261" si="1176">IF($I244="n/a",0,IF(BA$4&gt;third_reg_period,IF(BA$4&lt;=$I244+$C261,$H261/($I244-5),IF(AND($H261&lt;&gt;0,AZ261=0,BA$4=$C261+$I244+1),$H261,0)),0))</f>
        <v>0</v>
      </c>
      <c r="BB261" s="171">
        <f t="shared" ref="BB261" si="1177">IF($I244="n/a",0,IF(BB$4&gt;third_reg_period,IF(BB$4&lt;=$I244+$C261,$H261/($I244-5),IF(AND($H261&lt;&gt;0,BA261=0,BB$4=$C261+$I244+1),$H261,0)),0))</f>
        <v>0</v>
      </c>
      <c r="BC261" s="171">
        <f t="shared" ref="BC261" si="1178">IF($I244="n/a",0,IF(BC$4&gt;third_reg_period,IF(BC$4&lt;=$I244+$C261,$H261/($I244-5),IF(AND($H261&lt;&gt;0,BB261=0,BC$4=$C261+$I244+1),$H261,0)),0))</f>
        <v>0</v>
      </c>
      <c r="BD261" s="171">
        <f t="shared" ref="BD261" si="1179">IF($I244="n/a",0,IF(BD$4&gt;third_reg_period,IF(BD$4&lt;=$I244+$C261,$H261/($I244-5),IF(AND($H261&lt;&gt;0,BC261=0,BD$4=$C261+$I244+1),$H261,0)),0))</f>
        <v>0</v>
      </c>
      <c r="BE261" s="171">
        <f t="shared" ref="BE261" si="1180">IF($I244="n/a",0,IF(BE$4&gt;third_reg_period,IF(BE$4&lt;=$I244+$C261,$H261/($I244-5),IF(AND($H261&lt;&gt;0,BD261=0,BE$4=$C261+$I244+1),$H261,0)),0))</f>
        <v>0</v>
      </c>
      <c r="BF261" s="171">
        <f t="shared" ref="BF261" si="1181">IF($I244="n/a",0,IF(BF$4&gt;third_reg_period,IF(BF$4&lt;=$I244+$C261,$H261/($I244-5),IF(AND($H261&lt;&gt;0,BE261=0,BF$4=$C261+$I244+1),$H261,0)),0))</f>
        <v>0</v>
      </c>
      <c r="BG261" s="171">
        <f t="shared" ref="BG261" si="1182">IF($I244="n/a",0,IF(BG$4&gt;third_reg_period,IF(BG$4&lt;=$I244+$C261,$H261/($I244-5),IF(AND($H261&lt;&gt;0,BF261=0,BG$4=$C261+$I244+1),$H261,0)),0))</f>
        <v>0</v>
      </c>
      <c r="BH261" s="171">
        <f t="shared" ref="BH261" si="1183">IF($I244="n/a",0,IF(BH$4&gt;third_reg_period,IF(BH$4&lt;=$I244+$C261,$H261/($I244-5),IF(AND($H261&lt;&gt;0,BG261=0,BH$4=$C261+$I244+1),$H261,0)),0))</f>
        <v>0</v>
      </c>
      <c r="BI261" s="171">
        <f t="shared" ref="BI261" si="1184">IF($I244="n/a",0,IF(BI$4&gt;third_reg_period,IF(BI$4&lt;=$I244+$C261,$H261/($I244-5),IF(AND($H261&lt;&gt;0,BH261=0,BI$4=$C261+$I244+1),$H261,0)),0))</f>
        <v>0</v>
      </c>
      <c r="BJ261" s="171">
        <f t="shared" ref="BJ261" si="1185">IF($I244="n/a",0,IF(BJ$4&gt;third_reg_period,IF(BJ$4&lt;=$I244+$C261,$H261/($I244-5),IF(AND($H261&lt;&gt;0,BI261=0,BJ$4=$C261+$I244+1),$H261,0)),0))</f>
        <v>0</v>
      </c>
      <c r="BK261" s="171">
        <f t="shared" ref="BK261" si="1186">IF($I244="n/a",0,IF(BK$4&gt;third_reg_period,IF(BK$4&lt;=$I244+$C261,$H261/($I244-5),IF(AND($H261&lt;&gt;0,BJ261=0,BK$4=$C261+$I244+1),$H261,0)),0))</f>
        <v>0</v>
      </c>
      <c r="BL261" s="171">
        <f t="shared" ref="BL261" si="1187">IF($I244="n/a",0,IF(BL$4&gt;third_reg_period,IF(BL$4&lt;=$I244+$C261,$H261/($I244-5),IF(AND($H261&lt;&gt;0,BK261=0,BL$4=$C261+$I244+1),$H261,0)),0))</f>
        <v>0</v>
      </c>
      <c r="BM261" s="171">
        <f t="shared" ref="BM261" si="1188">IF($I244="n/a",0,IF(BM$4&gt;third_reg_period,IF(BM$4&lt;=$I244+$C261,$H261/($I244-5),IF(AND($H261&lt;&gt;0,BL261=0,BM$4=$C261+$I244+1),$H261,0)),0))</f>
        <v>0</v>
      </c>
      <c r="BN261" s="171">
        <f t="shared" ref="BN261" si="1189">IF($I244="n/a",0,IF(BN$4&gt;third_reg_period,IF(BN$4&lt;=$I244+$C261,$H261/($I244-5),IF(AND($H261&lt;&gt;0,BM261=0,BN$4=$C261+$I244+1),$H261,0)),0))</f>
        <v>0</v>
      </c>
      <c r="BO261" s="171">
        <f t="shared" ref="BO261" si="1190">IF($I244="n/a",0,IF(BO$4&gt;third_reg_period,IF(BO$4&lt;=$I244+$C261,$H261/($I244-5),IF(AND($H261&lt;&gt;0,BN261=0,BO$4=$C261+$I244+1),$H261,0)),0))</f>
        <v>0</v>
      </c>
      <c r="BP261" s="171">
        <f t="shared" ref="BP261" si="1191">IF($I244="n/a",0,IF(BP$4&gt;third_reg_period,IF(BP$4&lt;=$I244+$C261,$H261/($I244-5),IF(AND($H261&lt;&gt;0,BO261=0,BP$4=$C261+$I244+1),$H261,0)),0))</f>
        <v>0</v>
      </c>
      <c r="BQ261" s="171">
        <f t="shared" ref="BQ261" si="1192">IF($I244="n/a",0,IF(BQ$4&gt;third_reg_period,IF(BQ$4&lt;=$I244+$C261,$H261/($I244-5),IF(AND($H261&lt;&gt;0,BP261=0,BQ$4=$C261+$I244+1),$H261,0)),0))</f>
        <v>0</v>
      </c>
      <c r="BR261" s="171">
        <f t="shared" ref="BR261" si="1193">IF($I244="n/a",0,IF(BR$4&gt;third_reg_period,IF(BR$4&lt;=$I244+$C261,$H261/($I244-5),IF(AND($H261&lt;&gt;0,BQ261=0,BR$4=$C261+$I244+1),$H261,0)),0))</f>
        <v>0</v>
      </c>
      <c r="BS261" s="171">
        <f t="shared" ref="BS261" si="1194">IF($I244="n/a",0,IF(BS$4&gt;third_reg_period,IF(BS$4&lt;=$I244+$C261,$H261/($I244-5),IF(AND($H261&lt;&gt;0,BR261=0,BS$4=$C261+$I244+1),$H261,0)),0))</f>
        <v>0</v>
      </c>
      <c r="BT261" s="171">
        <f t="shared" ref="BT261" si="1195">IF($I244="n/a",0,IF(BT$4&gt;third_reg_period,IF(BT$4&lt;=$I244+$C261,$H261/($I244-5),IF(AND($H261&lt;&gt;0,BS261=0,BT$4=$C261+$I244+1),$H261,0)),0))</f>
        <v>0</v>
      </c>
      <c r="BU261" s="171">
        <f t="shared" ref="BU261" si="1196">IF($I244="n/a",0,IF(BU$4&gt;third_reg_period,IF(BU$4&lt;=$I244+$C261,$H261/($I244-5),IF(AND($H261&lt;&gt;0,BT261=0,BU$4=$C261+$I244+1),$H261,0)),0))</f>
        <v>0</v>
      </c>
      <c r="BV261" s="171">
        <f t="shared" ref="BV261" si="1197">IF($I244="n/a",0,IF(BV$4&gt;third_reg_period,IF(BV$4&lt;=$I244+$C261,$H261/($I244-5),IF(AND($H261&lt;&gt;0,BU261=0,BV$4=$C261+$I244+1),$H261,0)),0))</f>
        <v>0</v>
      </c>
      <c r="BW261" s="171">
        <f t="shared" ref="BW261" si="1198">IF($I244="n/a",0,IF(BW$4&gt;third_reg_period,IF(BW$4&lt;=$I244+$C261,$H261/($I244-5),IF(AND($H261&lt;&gt;0,BV261=0,BW$4=$C261+$I244+1),$H261,0)),0))</f>
        <v>0</v>
      </c>
      <c r="BX261" s="171">
        <f t="shared" ref="BX261" si="1199">IF($I244="n/a",0,IF(BX$4&gt;third_reg_period,IF(BX$4&lt;=$I244+$C261,$H261/($I244-5),IF(AND($H261&lt;&gt;0,BW261=0,BX$4=$C261+$I244+1),$H261,0)),0))</f>
        <v>0</v>
      </c>
      <c r="BY261" s="171">
        <f t="shared" ref="BY261" si="1200">IF($I244="n/a",0,IF(BY$4&gt;third_reg_period,IF(BY$4&lt;=$I244+$C261,$H261/($I244-5),IF(AND($H261&lt;&gt;0,BX261=0,BY$4=$C261+$I244+1),$H261,0)),0))</f>
        <v>0</v>
      </c>
      <c r="BZ261" s="171">
        <f t="shared" ref="BZ261" si="1201">IF($I244="n/a",0,IF(BZ$4&gt;third_reg_period,IF(BZ$4&lt;=$I244+$C261,$H261/($I244-5),IF(AND($H261&lt;&gt;0,BY261=0,BZ$4=$C261+$I244+1),$H261,0)),0))</f>
        <v>0</v>
      </c>
      <c r="CA261" s="171">
        <f t="shared" ref="CA261" si="1202">IF($I244="n/a",0,IF(CA$4&gt;third_reg_period,IF(CA$4&lt;=$I244+$C261,$H261/($I244-5),IF(AND($H261&lt;&gt;0,BZ261=0,CA$4=$C261+$I244+1),$H261,0)),0))</f>
        <v>0</v>
      </c>
      <c r="CB261" s="171">
        <f t="shared" ref="CB261" si="1203">IF($I244="n/a",0,IF(CB$4&gt;third_reg_period,IF(CB$4&lt;=$I244+$C261,$H261/($I244-5),IF(AND($H261&lt;&gt;0,CA261=0,CB$4=$C261+$I244+1),$H261,0)),0))</f>
        <v>0</v>
      </c>
      <c r="CC261" s="171">
        <f t="shared" ref="CC261" si="1204">IF($I244="n/a",0,IF(CC$4&gt;third_reg_period,IF(CC$4&lt;=$I244+$C261,$H261/($I244-5),IF(AND($H261&lt;&gt;0,CB261=0,CC$4=$C261+$I244+1),$H261,0)),0))</f>
        <v>0</v>
      </c>
      <c r="CD261" s="171">
        <f t="shared" ref="CD261" si="1205">IF($I244="n/a",0,IF(CD$4&gt;third_reg_period,IF(CD$4&lt;=$I244+$C261,$H261/($I244-5),IF(AND($H261&lt;&gt;0,CC261=0,CD$4=$C261+$I244+1),$H261,0)),0))</f>
        <v>0</v>
      </c>
      <c r="CE261" s="171">
        <f t="shared" ref="CE261" si="1206">IF($I244="n/a",0,IF(CE$4&gt;third_reg_period,IF(CE$4&lt;=$I244+$C261,$H261/($I244-5),IF(AND($H261&lt;&gt;0,CD261=0,CE$4=$C261+$I244+1),$H261,0)),0))</f>
        <v>0</v>
      </c>
      <c r="CF261" s="171">
        <f t="shared" ref="CF261" si="1207">IF($I244="n/a",0,IF(CF$4&gt;third_reg_period,IF(CF$4&lt;=$I244+$C261,$H261/($I244-5),IF(AND($H261&lt;&gt;0,CE261=0,CF$4=$C261+$I244+1),$H261,0)),0))</f>
        <v>0</v>
      </c>
      <c r="CG261" s="153"/>
      <c r="CH261" s="153"/>
      <c r="CI261" s="153"/>
      <c r="CJ261" s="153"/>
      <c r="CK261" s="153"/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/>
      <c r="DK261" s="153"/>
      <c r="DL261" s="153"/>
      <c r="DM261" s="153"/>
      <c r="DN261" s="153"/>
      <c r="DO261" s="153"/>
      <c r="DP261" s="153"/>
      <c r="DQ261" s="153"/>
      <c r="DR261" s="153"/>
      <c r="DS261" s="153"/>
      <c r="DT261" s="153"/>
      <c r="DU261" s="153"/>
      <c r="DV261" s="153"/>
      <c r="DW261" s="153"/>
      <c r="DX261" s="153"/>
      <c r="DY261" s="153"/>
      <c r="DZ261" s="153"/>
      <c r="EA261" s="153"/>
      <c r="EB261" s="153"/>
      <c r="EC261" s="153"/>
      <c r="ED261" s="153"/>
      <c r="EE261" s="153"/>
      <c r="EF261" s="153"/>
      <c r="EG261" s="153"/>
      <c r="EH261" s="153"/>
      <c r="EI261" s="153"/>
      <c r="EJ261" s="153"/>
      <c r="EK261" s="153"/>
      <c r="EL261" s="153"/>
      <c r="EM261" s="153"/>
      <c r="EN261" s="153"/>
      <c r="EO261" s="153"/>
      <c r="EP261" s="153"/>
      <c r="EQ261" s="153"/>
      <c r="ER261" s="153"/>
      <c r="ES261" s="153"/>
      <c r="ET261" s="153"/>
      <c r="EU261" s="153"/>
      <c r="EV261" s="153"/>
      <c r="EW261" s="153"/>
      <c r="EX261" s="153"/>
      <c r="EY261" s="153"/>
      <c r="EZ261" s="153"/>
      <c r="FA261" s="153"/>
      <c r="FB261" s="153"/>
      <c r="FC261" s="153"/>
      <c r="FD261" s="153"/>
      <c r="FE261" s="153"/>
      <c r="FF261" s="153"/>
      <c r="FG261" s="153"/>
      <c r="FH261" s="153"/>
      <c r="FI261" s="153"/>
      <c r="FJ261" s="153"/>
      <c r="FK261" s="153"/>
      <c r="FL261" s="153"/>
      <c r="FM261" s="153"/>
      <c r="FN261" s="153"/>
      <c r="FO261" s="153"/>
      <c r="FP261" s="153"/>
      <c r="FQ261" s="153"/>
      <c r="FR261" s="153"/>
      <c r="FS261" s="153"/>
      <c r="FT261" s="153"/>
      <c r="FU261" s="153"/>
      <c r="FV261" s="153"/>
      <c r="FW261" s="153"/>
      <c r="FX261" s="153"/>
      <c r="FY261" s="153"/>
      <c r="FZ261" s="153"/>
      <c r="GA261" s="153"/>
      <c r="GB261" s="153"/>
      <c r="GC261" s="153"/>
      <c r="GD261" s="153"/>
      <c r="GE261" s="153"/>
      <c r="GF261" s="153"/>
      <c r="GG261" s="153"/>
      <c r="GH261" s="153"/>
      <c r="GI261" s="153"/>
      <c r="GJ261" s="153"/>
      <c r="GK261" s="153"/>
      <c r="GL261" s="153"/>
      <c r="GM261" s="153"/>
      <c r="GN261" s="153"/>
      <c r="GO261" s="153"/>
      <c r="GP261" s="153"/>
      <c r="GQ261" s="153"/>
      <c r="GR261" s="153"/>
      <c r="GS261" s="153"/>
      <c r="GT261" s="153"/>
      <c r="GU261" s="153"/>
      <c r="GV261" s="153"/>
      <c r="GW261" s="153"/>
      <c r="GX261" s="153"/>
      <c r="GY261" s="153"/>
      <c r="GZ261" s="153"/>
      <c r="HA261" s="153"/>
      <c r="HB261" s="153"/>
      <c r="HC261" s="153"/>
      <c r="HD261" s="153"/>
      <c r="HE261" s="153"/>
      <c r="HF261" s="153"/>
      <c r="HG261" s="153"/>
      <c r="HH261" s="153"/>
      <c r="HI261" s="153"/>
      <c r="HJ261" s="153"/>
      <c r="HK261" s="153"/>
      <c r="HL261" s="153"/>
      <c r="HM261" s="153"/>
      <c r="HN261" s="153"/>
      <c r="HO261" s="153"/>
      <c r="HP261" s="153"/>
      <c r="HQ261" s="153"/>
      <c r="HR261" s="153"/>
      <c r="HS261" s="153"/>
      <c r="HT261" s="153"/>
      <c r="HU261" s="153"/>
      <c r="HV261" s="153"/>
      <c r="HW261" s="153"/>
      <c r="HX261" s="153"/>
      <c r="HY261" s="153"/>
      <c r="HZ261" s="153"/>
      <c r="IA261" s="153"/>
      <c r="IB261" s="153"/>
      <c r="IC261" s="153"/>
      <c r="ID261" s="153"/>
      <c r="IE261" s="153"/>
      <c r="IF261" s="153"/>
      <c r="IG261" s="153"/>
      <c r="IH261" s="153"/>
      <c r="II261" s="153"/>
      <c r="IJ261" s="153"/>
      <c r="IK261" s="153"/>
      <c r="IL261" s="153"/>
      <c r="IM261" s="153"/>
      <c r="IN261" s="153"/>
      <c r="IO261" s="153"/>
      <c r="IP261" s="153"/>
      <c r="IQ261" s="153"/>
      <c r="IR261" s="153"/>
      <c r="IS261" s="153"/>
      <c r="IT261" s="153"/>
      <c r="IU261" s="153"/>
      <c r="IV261" s="153"/>
      <c r="IW261" s="153"/>
      <c r="IX261" s="153"/>
      <c r="IY261" s="153"/>
      <c r="IZ261" s="153"/>
      <c r="JA261" s="153"/>
      <c r="JB261" s="153"/>
      <c r="JC261" s="153"/>
      <c r="JD261" s="153"/>
      <c r="JE261" s="153"/>
      <c r="JF261" s="153"/>
      <c r="JG261" s="153"/>
      <c r="JH261" s="153"/>
      <c r="JI261" s="153"/>
      <c r="JJ261" s="153"/>
      <c r="JK261" s="153"/>
      <c r="JL261" s="153"/>
      <c r="JM261" s="153"/>
      <c r="JN261" s="153"/>
      <c r="JO261" s="153"/>
      <c r="JP261" s="153"/>
      <c r="JQ261" s="153"/>
      <c r="JR261" s="153"/>
      <c r="JS261" s="153"/>
      <c r="JT261" s="153"/>
      <c r="JU261" s="153"/>
      <c r="JV261" s="153"/>
      <c r="JW261" s="153"/>
      <c r="JX261" s="153"/>
      <c r="JY261" s="153"/>
      <c r="JZ261" s="153"/>
      <c r="KA261" s="153"/>
      <c r="KB261" s="153"/>
      <c r="KC261" s="153"/>
      <c r="KD261" s="153"/>
      <c r="KE261" s="153"/>
      <c r="KF261" s="153"/>
      <c r="KG261" s="153"/>
      <c r="KH261" s="153"/>
      <c r="KI261" s="153"/>
      <c r="KJ261" s="153"/>
      <c r="KK261" s="153"/>
      <c r="KL261" s="153"/>
      <c r="KM261" s="153"/>
      <c r="KN261" s="153"/>
      <c r="KO261" s="153"/>
      <c r="KP261" s="153"/>
      <c r="KQ261" s="153"/>
      <c r="KR261" s="153"/>
      <c r="KS261" s="153"/>
      <c r="KT261" s="153"/>
      <c r="KU261" s="153"/>
      <c r="KV261" s="153"/>
      <c r="KW261" s="153"/>
      <c r="KX261" s="153"/>
      <c r="KY261" s="153"/>
      <c r="KZ261" s="153"/>
      <c r="LA261" s="153"/>
      <c r="LB261" s="153"/>
      <c r="LC261" s="153"/>
      <c r="LD261" s="153"/>
      <c r="LE261" s="153"/>
      <c r="LF261" s="153"/>
      <c r="LG261" s="153"/>
      <c r="LH261" s="153"/>
      <c r="LI261" s="153"/>
      <c r="LJ261" s="153"/>
      <c r="LK261" s="153"/>
      <c r="LL261" s="153"/>
      <c r="LM261" s="153"/>
      <c r="LN261" s="153"/>
      <c r="LO261" s="153"/>
      <c r="LP261" s="153"/>
      <c r="LQ261" s="153"/>
      <c r="LR261" s="153"/>
      <c r="LS261" s="153"/>
      <c r="LT261" s="153"/>
      <c r="LU261" s="153"/>
      <c r="LV261" s="153"/>
      <c r="LW261" s="153"/>
      <c r="LX261" s="153"/>
      <c r="LY261" s="153"/>
      <c r="LZ261" s="153"/>
      <c r="MA261" s="153"/>
      <c r="MB261" s="153"/>
      <c r="MC261" s="153"/>
      <c r="MD261" s="153"/>
      <c r="ME261" s="153"/>
      <c r="MF261" s="153"/>
      <c r="MG261" s="153"/>
      <c r="MH261" s="153"/>
      <c r="MI261" s="153"/>
      <c r="MJ261" s="153"/>
      <c r="MK261" s="153"/>
      <c r="ML261" s="153"/>
      <c r="MM261" s="153"/>
      <c r="MN261" s="153"/>
      <c r="MO261" s="153"/>
      <c r="MP261" s="153"/>
      <c r="MQ261" s="153"/>
      <c r="MR261" s="153"/>
      <c r="MS261" s="153"/>
      <c r="MT261" s="153"/>
      <c r="MU261" s="153"/>
      <c r="MV261" s="153"/>
      <c r="MW261" s="153"/>
      <c r="MX261" s="153"/>
      <c r="MY261" s="153"/>
      <c r="MZ261" s="153"/>
      <c r="NA261" s="153"/>
      <c r="NB261" s="153"/>
      <c r="NC261" s="153"/>
      <c r="ND261" s="153"/>
      <c r="NE261" s="153"/>
      <c r="NF261" s="153"/>
      <c r="NG261" s="153"/>
      <c r="NH261" s="153"/>
      <c r="NI261" s="153"/>
      <c r="NJ261" s="153"/>
      <c r="NK261" s="153"/>
      <c r="NL261" s="153"/>
      <c r="NM261" s="153"/>
      <c r="NN261" s="153"/>
      <c r="NO261" s="153"/>
      <c r="NP261" s="153"/>
      <c r="NQ261" s="153"/>
      <c r="NR261" s="153"/>
      <c r="NS261" s="153"/>
      <c r="NT261" s="153"/>
      <c r="NU261" s="153"/>
      <c r="NV261" s="153"/>
      <c r="NW261" s="153"/>
      <c r="NX261" s="153"/>
      <c r="NY261" s="153"/>
      <c r="NZ261" s="153"/>
      <c r="OA261" s="153"/>
      <c r="OB261" s="153"/>
      <c r="OC261" s="153"/>
      <c r="OD261" s="153"/>
      <c r="OE261" s="153"/>
      <c r="OF261" s="153"/>
      <c r="OG261" s="153"/>
      <c r="OH261" s="153"/>
      <c r="OI261" s="153"/>
      <c r="OJ261" s="153"/>
      <c r="OK261" s="153"/>
      <c r="OL261" s="153"/>
      <c r="OM261" s="153"/>
      <c r="ON261" s="153"/>
      <c r="OO261" s="153"/>
      <c r="OP261" s="153"/>
      <c r="OQ261" s="153"/>
      <c r="OR261" s="153"/>
      <c r="OS261" s="153"/>
      <c r="OT261" s="153"/>
      <c r="OU261" s="153"/>
      <c r="OV261" s="153"/>
      <c r="OW261" s="153"/>
      <c r="OX261" s="153"/>
      <c r="OY261" s="153"/>
      <c r="OZ261" s="153"/>
      <c r="PA261" s="153"/>
      <c r="PB261" s="153"/>
      <c r="PC261" s="153"/>
      <c r="PD261" s="153"/>
      <c r="PE261" s="153"/>
      <c r="PF261" s="153"/>
      <c r="PG261" s="153"/>
      <c r="PH261" s="153"/>
      <c r="PI261" s="153"/>
      <c r="PJ261" s="153"/>
      <c r="PK261" s="153"/>
      <c r="PL261" s="153"/>
      <c r="PM261" s="153"/>
      <c r="PN261" s="153"/>
      <c r="PO261" s="153"/>
      <c r="PP261" s="153"/>
      <c r="PQ261" s="153"/>
      <c r="PR261" s="153"/>
      <c r="PS261" s="153"/>
      <c r="PT261" s="153"/>
      <c r="PU261" s="153"/>
      <c r="PV261" s="153"/>
      <c r="PW261" s="153"/>
      <c r="PX261" s="153"/>
      <c r="PY261" s="153"/>
      <c r="PZ261" s="153"/>
      <c r="QA261" s="153"/>
      <c r="QB261" s="153"/>
      <c r="QC261" s="153"/>
      <c r="QD261" s="153"/>
      <c r="QE261" s="153"/>
      <c r="QF261" s="153"/>
      <c r="QG261" s="153"/>
      <c r="QH261" s="153"/>
      <c r="QI261" s="153"/>
      <c r="QJ261" s="153"/>
      <c r="QK261" s="153"/>
      <c r="QL261" s="153"/>
      <c r="QM261" s="153"/>
      <c r="QN261" s="153"/>
      <c r="QO261" s="153"/>
      <c r="QP261" s="153"/>
      <c r="QQ261" s="153"/>
      <c r="QR261" s="153"/>
      <c r="QS261" s="153"/>
      <c r="QT261" s="153"/>
      <c r="QU261" s="153"/>
      <c r="QV261" s="153"/>
      <c r="QW261" s="153"/>
      <c r="QX261" s="153"/>
      <c r="QY261" s="153"/>
      <c r="QZ261" s="153"/>
      <c r="RA261" s="153"/>
      <c r="RB261" s="153"/>
      <c r="RC261" s="153"/>
      <c r="RD261" s="153"/>
      <c r="RE261" s="153"/>
      <c r="RF261" s="153"/>
      <c r="RG261" s="153"/>
      <c r="RH261" s="153"/>
      <c r="RI261" s="153"/>
      <c r="RJ261" s="153"/>
      <c r="RK261" s="153"/>
      <c r="RL261" s="153"/>
      <c r="RM261" s="153"/>
      <c r="RN261" s="153"/>
      <c r="RO261" s="153"/>
      <c r="RP261" s="153"/>
      <c r="RQ261" s="153"/>
      <c r="RR261" s="153"/>
      <c r="RS261" s="153"/>
      <c r="RT261" s="153"/>
      <c r="RU261" s="153"/>
      <c r="RV261" s="153"/>
      <c r="RW261" s="153"/>
      <c r="RX261" s="153"/>
      <c r="RY261" s="153"/>
      <c r="RZ261" s="153"/>
      <c r="SA261" s="153"/>
      <c r="SB261" s="153"/>
      <c r="SC261" s="153"/>
      <c r="SD261" s="153"/>
      <c r="SE261" s="153"/>
      <c r="SF261" s="153"/>
      <c r="SG261" s="153"/>
      <c r="SH261" s="153"/>
      <c r="SI261" s="153"/>
      <c r="SJ261" s="153"/>
      <c r="SK261" s="153"/>
      <c r="SL261" s="153"/>
      <c r="SM261" s="153"/>
      <c r="SN261" s="153"/>
      <c r="SO261" s="153"/>
      <c r="SP261" s="153"/>
      <c r="SQ261" s="153"/>
      <c r="SR261" s="153"/>
      <c r="SS261" s="153"/>
      <c r="ST261" s="153"/>
      <c r="SU261" s="153"/>
      <c r="SV261" s="153"/>
      <c r="SW261" s="153"/>
      <c r="SX261" s="153"/>
      <c r="SY261" s="153"/>
      <c r="SZ261" s="153"/>
      <c r="TA261" s="153"/>
      <c r="TB261" s="153"/>
      <c r="TC261" s="153"/>
      <c r="TD261" s="153"/>
      <c r="TE261" s="153"/>
      <c r="TF261" s="153"/>
      <c r="TG261" s="153"/>
      <c r="TH261" s="153"/>
      <c r="TI261" s="153"/>
      <c r="TJ261" s="153"/>
      <c r="TK261" s="153"/>
      <c r="TL261" s="153"/>
      <c r="TM261" s="153"/>
      <c r="TN261" s="153"/>
      <c r="TO261" s="153"/>
      <c r="TP261" s="153"/>
      <c r="TQ261" s="153"/>
      <c r="TR261" s="153"/>
      <c r="TS261" s="153"/>
      <c r="TT261" s="153"/>
      <c r="TU261" s="153"/>
      <c r="TV261" s="153"/>
      <c r="TW261" s="153"/>
      <c r="TX261" s="153"/>
      <c r="TY261" s="153"/>
      <c r="TZ261" s="153"/>
      <c r="UA261" s="153"/>
      <c r="UB261" s="153"/>
      <c r="UC261" s="153"/>
      <c r="UD261" s="153"/>
      <c r="UE261" s="153"/>
      <c r="UF261" s="153"/>
      <c r="UG261" s="153"/>
      <c r="UH261" s="153"/>
      <c r="UI261" s="153"/>
      <c r="UJ261" s="153"/>
      <c r="UK261" s="153"/>
      <c r="UL261" s="153"/>
      <c r="UM261" s="153"/>
      <c r="UN261" s="153"/>
      <c r="UO261" s="153"/>
      <c r="UP261" s="153"/>
      <c r="UQ261" s="153"/>
      <c r="UR261" s="153"/>
      <c r="US261" s="153"/>
      <c r="UT261" s="153"/>
      <c r="UU261" s="153"/>
      <c r="UV261" s="153"/>
      <c r="UW261" s="153"/>
      <c r="UX261" s="153"/>
      <c r="UY261" s="153"/>
      <c r="UZ261" s="153"/>
      <c r="VA261" s="153"/>
      <c r="VB261" s="153"/>
      <c r="VC261" s="153"/>
      <c r="VD261" s="153"/>
      <c r="VE261" s="153"/>
      <c r="VF261" s="153"/>
      <c r="VG261" s="153"/>
      <c r="VH261" s="153"/>
      <c r="VI261" s="153"/>
      <c r="VJ261" s="153"/>
      <c r="VK261" s="153"/>
      <c r="VL261" s="153"/>
      <c r="VM261" s="153"/>
      <c r="VN261" s="153"/>
      <c r="VO261" s="153"/>
      <c r="VP261" s="153"/>
      <c r="VQ261" s="153"/>
      <c r="VR261" s="153"/>
      <c r="VS261" s="153"/>
      <c r="VT261" s="153"/>
      <c r="VU261" s="153"/>
      <c r="VV261" s="153"/>
      <c r="VW261" s="153"/>
      <c r="VX261" s="153"/>
      <c r="VY261" s="153"/>
      <c r="VZ261" s="153"/>
      <c r="WA261" s="153"/>
      <c r="WB261" s="153"/>
      <c r="WC261" s="153"/>
      <c r="WD261" s="153"/>
      <c r="WE261" s="153"/>
      <c r="WF261" s="153"/>
      <c r="WG261" s="153"/>
      <c r="WH261" s="153"/>
      <c r="WI261" s="153"/>
      <c r="WJ261" s="153"/>
      <c r="WK261" s="153"/>
      <c r="WL261" s="153"/>
      <c r="WM261" s="153"/>
      <c r="WN261" s="153"/>
      <c r="WO261" s="153"/>
      <c r="WP261" s="153"/>
      <c r="WQ261" s="153"/>
      <c r="WR261" s="153"/>
      <c r="WS261" s="153"/>
      <c r="WT261" s="153"/>
      <c r="WU261" s="153"/>
      <c r="WV261" s="153"/>
      <c r="WW261" s="153"/>
      <c r="WX261" s="153"/>
      <c r="WY261" s="153"/>
      <c r="WZ261" s="153"/>
      <c r="XA261" s="153"/>
      <c r="XB261" s="153"/>
      <c r="XC261" s="153"/>
      <c r="XD261" s="153"/>
      <c r="XE261" s="153"/>
      <c r="XF261" s="153"/>
      <c r="XG261" s="153"/>
      <c r="XH261" s="153"/>
      <c r="XI261" s="153"/>
      <c r="XJ261" s="153"/>
      <c r="XK261" s="153"/>
      <c r="XL261" s="153"/>
      <c r="XM261" s="153"/>
      <c r="XN261" s="153"/>
      <c r="XO261" s="153"/>
      <c r="XP261" s="153"/>
      <c r="XQ261" s="153"/>
      <c r="XR261" s="153"/>
      <c r="XS261" s="153"/>
      <c r="XT261" s="153"/>
      <c r="XU261" s="153"/>
      <c r="XV261" s="153"/>
      <c r="XW261" s="153"/>
      <c r="XX261" s="153"/>
      <c r="XY261" s="153"/>
      <c r="XZ261" s="153"/>
      <c r="YA261" s="153"/>
      <c r="YB261" s="153"/>
      <c r="YC261" s="153"/>
      <c r="YD261" s="153"/>
      <c r="YE261" s="153"/>
      <c r="YF261" s="153"/>
      <c r="YG261" s="153"/>
      <c r="YH261" s="153"/>
      <c r="YI261" s="153"/>
      <c r="YJ261" s="153"/>
      <c r="YK261" s="153"/>
      <c r="YL261" s="153"/>
      <c r="YM261" s="153"/>
      <c r="YN261" s="153"/>
      <c r="YO261" s="153"/>
      <c r="YP261" s="153"/>
      <c r="YQ261" s="153"/>
      <c r="YR261" s="153"/>
      <c r="YS261" s="153"/>
      <c r="YT261" s="153"/>
      <c r="YU261" s="153"/>
      <c r="YV261" s="153"/>
      <c r="YW261" s="153"/>
      <c r="YX261" s="153"/>
      <c r="YY261" s="153"/>
      <c r="YZ261" s="153"/>
      <c r="ZA261" s="153"/>
      <c r="ZB261" s="153"/>
      <c r="ZC261" s="153"/>
      <c r="ZD261" s="153"/>
      <c r="ZE261" s="153"/>
      <c r="ZF261" s="153"/>
      <c r="ZG261" s="153"/>
      <c r="ZH261" s="153"/>
      <c r="ZI261" s="153"/>
      <c r="ZJ261" s="153"/>
      <c r="ZK261" s="153"/>
      <c r="ZL261" s="153"/>
      <c r="ZM261" s="153"/>
      <c r="ZN261" s="153"/>
      <c r="ZO261" s="153"/>
      <c r="ZP261" s="153"/>
      <c r="ZQ261" s="153"/>
      <c r="ZR261" s="153"/>
      <c r="ZS261" s="153"/>
      <c r="ZT261" s="153"/>
      <c r="ZU261" s="153"/>
      <c r="ZV261" s="153"/>
      <c r="ZW261" s="153"/>
      <c r="ZX261" s="153"/>
      <c r="ZY261" s="153"/>
      <c r="ZZ261" s="153"/>
      <c r="AAA261" s="153"/>
      <c r="AAB261" s="153"/>
      <c r="AAC261" s="153"/>
      <c r="AAD261" s="153"/>
      <c r="AAE261" s="153"/>
      <c r="AAF261" s="153"/>
      <c r="AAG261" s="153"/>
      <c r="AAH261" s="153"/>
      <c r="AAI261" s="153"/>
      <c r="AAJ261" s="153"/>
      <c r="AAK261" s="153"/>
      <c r="AAL261" s="153"/>
      <c r="AAM261" s="153"/>
      <c r="AAN261" s="153"/>
      <c r="AAO261" s="153"/>
      <c r="AAP261" s="153"/>
      <c r="AAQ261" s="153"/>
      <c r="AAR261" s="153"/>
      <c r="AAS261" s="153"/>
      <c r="AAT261" s="153"/>
      <c r="AAU261" s="153"/>
      <c r="AAV261" s="153"/>
      <c r="AAW261" s="153"/>
      <c r="AAX261" s="153"/>
      <c r="AAY261" s="153"/>
      <c r="AAZ261" s="153"/>
      <c r="ABA261" s="153"/>
      <c r="ABB261" s="153"/>
      <c r="ABC261" s="153"/>
      <c r="ABD261" s="153"/>
      <c r="ABE261" s="153"/>
      <c r="ABF261" s="153"/>
      <c r="ABG261" s="153"/>
      <c r="ABH261" s="153"/>
      <c r="ABI261" s="153"/>
      <c r="ABJ261" s="153"/>
      <c r="ABK261" s="153"/>
      <c r="ABL261" s="153"/>
      <c r="ABM261" s="153"/>
      <c r="ABN261" s="153"/>
      <c r="ABO261" s="153"/>
      <c r="ABP261" s="153"/>
      <c r="ABQ261" s="153"/>
      <c r="ABR261" s="153"/>
      <c r="ABS261" s="153"/>
      <c r="ABT261" s="153"/>
      <c r="ABU261" s="153"/>
      <c r="ABV261" s="153"/>
      <c r="ABW261" s="153"/>
      <c r="ABX261" s="153"/>
      <c r="ABY261" s="153"/>
      <c r="ABZ261" s="153"/>
      <c r="ACA261" s="153"/>
      <c r="ACB261" s="153"/>
      <c r="ACC261" s="153"/>
      <c r="ACD261" s="153"/>
      <c r="ACE261" s="153"/>
      <c r="ACF261" s="153"/>
      <c r="ACG261" s="153"/>
      <c r="ACH261" s="153"/>
      <c r="ACI261" s="153"/>
      <c r="ACJ261" s="153"/>
      <c r="ACK261" s="153"/>
      <c r="ACL261" s="153"/>
      <c r="ACM261" s="153"/>
      <c r="ACN261" s="153"/>
      <c r="ACO261" s="153"/>
      <c r="ACP261" s="153"/>
      <c r="ACQ261" s="153"/>
      <c r="ACR261" s="153"/>
      <c r="ACS261" s="153"/>
      <c r="ACT261" s="153"/>
      <c r="ACU261" s="153"/>
      <c r="ACV261" s="153"/>
      <c r="ACW261" s="153"/>
      <c r="ACX261" s="153"/>
      <c r="ACY261" s="153"/>
      <c r="ACZ261" s="153"/>
      <c r="ADA261" s="153"/>
      <c r="ADB261" s="153"/>
      <c r="ADC261" s="153"/>
      <c r="ADD261" s="153"/>
      <c r="ADE261" s="153"/>
      <c r="ADF261" s="153"/>
      <c r="ADG261" s="153"/>
      <c r="ADH261" s="153"/>
      <c r="ADI261" s="153"/>
      <c r="ADJ261" s="153"/>
      <c r="ADK261" s="153"/>
      <c r="ADL261" s="153"/>
      <c r="ADM261" s="153"/>
      <c r="ADN261" s="153"/>
      <c r="ADO261" s="153"/>
      <c r="ADP261" s="153"/>
      <c r="ADQ261" s="153"/>
      <c r="ADR261" s="153"/>
      <c r="ADS261" s="153"/>
      <c r="ADT261" s="153"/>
      <c r="ADU261" s="153"/>
      <c r="ADV261" s="153"/>
      <c r="ADW261" s="153"/>
      <c r="ADX261" s="153"/>
      <c r="ADY261" s="153"/>
      <c r="ADZ261" s="153"/>
      <c r="AEA261" s="153"/>
      <c r="AEB261" s="153"/>
      <c r="AEC261" s="153"/>
      <c r="AED261" s="153"/>
      <c r="AEE261" s="153"/>
      <c r="AEF261" s="153"/>
      <c r="AEG261" s="153"/>
      <c r="AEH261" s="153"/>
      <c r="AEI261" s="153"/>
      <c r="AEJ261" s="153"/>
      <c r="AEK261" s="153"/>
      <c r="AEL261" s="153"/>
      <c r="AEM261" s="153"/>
      <c r="AEN261" s="153"/>
      <c r="AEO261" s="153"/>
      <c r="AEP261" s="153"/>
      <c r="AEQ261" s="153"/>
      <c r="AER261" s="153"/>
      <c r="AES261" s="153"/>
      <c r="AET261" s="153"/>
      <c r="AEU261" s="153"/>
      <c r="AEV261" s="153"/>
      <c r="AEW261" s="153"/>
      <c r="AEX261" s="153"/>
      <c r="AEY261" s="153"/>
      <c r="AEZ261" s="153"/>
      <c r="AFA261" s="153"/>
      <c r="AFB261" s="153"/>
      <c r="AFC261" s="153"/>
      <c r="AFD261" s="153"/>
      <c r="AFE261" s="153"/>
      <c r="AFF261" s="153"/>
      <c r="AFG261" s="153"/>
      <c r="AFH261" s="153"/>
      <c r="AFI261" s="153"/>
      <c r="AFJ261" s="153"/>
      <c r="AFK261" s="153"/>
      <c r="AFL261" s="153"/>
      <c r="AFM261" s="153"/>
      <c r="AFN261" s="153"/>
      <c r="AFO261" s="153"/>
      <c r="AFP261" s="153"/>
      <c r="AFQ261" s="153"/>
      <c r="AFR261" s="153"/>
      <c r="AFS261" s="153"/>
      <c r="AFT261" s="153"/>
      <c r="AFU261" s="153"/>
      <c r="AFV261" s="153"/>
      <c r="AFW261" s="153"/>
      <c r="AFX261" s="153"/>
      <c r="AFY261" s="153"/>
      <c r="AFZ261" s="153"/>
      <c r="AGA261" s="153"/>
      <c r="AGB261" s="153"/>
      <c r="AGC261" s="153"/>
      <c r="AGD261" s="153"/>
      <c r="AGE261" s="153"/>
      <c r="AGF261" s="153"/>
      <c r="AGG261" s="153"/>
      <c r="AGH261" s="153"/>
      <c r="AGI261" s="153"/>
      <c r="AGJ261" s="153"/>
      <c r="AGK261" s="153"/>
      <c r="AGL261" s="153"/>
      <c r="AGM261" s="153"/>
      <c r="AGN261" s="153"/>
      <c r="AGO261" s="153"/>
      <c r="AGP261" s="153"/>
      <c r="AGQ261" s="153"/>
      <c r="AGR261" s="153"/>
      <c r="AGS261" s="153"/>
      <c r="AGT261" s="153"/>
      <c r="AGU261" s="153"/>
      <c r="AGV261" s="153"/>
      <c r="AGW261" s="153"/>
      <c r="AGX261" s="153"/>
      <c r="AGY261" s="153"/>
      <c r="AGZ261" s="153"/>
      <c r="AHA261" s="153"/>
      <c r="AHB261" s="153"/>
      <c r="AHC261" s="153"/>
      <c r="AHD261" s="153"/>
      <c r="AHE261" s="153"/>
      <c r="AHF261" s="153"/>
      <c r="AHG261" s="153"/>
      <c r="AHH261" s="153"/>
      <c r="AHI261" s="153"/>
      <c r="AHJ261" s="153"/>
      <c r="AHK261" s="153"/>
      <c r="AHL261" s="153"/>
      <c r="AHM261" s="153"/>
      <c r="AHN261" s="153"/>
      <c r="AHO261" s="153"/>
      <c r="AHP261" s="153"/>
      <c r="AHQ261" s="153"/>
      <c r="AHR261" s="153"/>
      <c r="AHS261" s="153"/>
      <c r="AHT261" s="153"/>
      <c r="AHU261" s="153"/>
      <c r="AHV261" s="153"/>
      <c r="AHW261" s="153"/>
      <c r="AHX261" s="153"/>
      <c r="AHY261" s="153"/>
      <c r="AHZ261" s="153"/>
      <c r="AIA261" s="153"/>
      <c r="AIB261" s="153"/>
      <c r="AIC261" s="153"/>
      <c r="AID261" s="153"/>
      <c r="AIE261" s="153"/>
      <c r="AIF261" s="153"/>
      <c r="AIG261" s="153"/>
      <c r="AIH261" s="153"/>
      <c r="AII261" s="153"/>
      <c r="AIJ261" s="153"/>
      <c r="AIK261" s="153"/>
      <c r="AIL261" s="153"/>
      <c r="AIM261" s="153"/>
      <c r="AIN261" s="153"/>
      <c r="AIO261" s="153"/>
      <c r="AIP261" s="153"/>
      <c r="AIQ261" s="153"/>
      <c r="AIR261" s="153"/>
      <c r="AIS261" s="153"/>
      <c r="AIT261" s="153"/>
      <c r="AIU261" s="153"/>
      <c r="AIV261" s="153"/>
      <c r="AIW261" s="153"/>
      <c r="AIX261" s="153"/>
      <c r="AIY261" s="153"/>
      <c r="AIZ261" s="153"/>
      <c r="AJA261" s="153"/>
      <c r="AJB261" s="153"/>
      <c r="AJC261" s="153"/>
      <c r="AJD261" s="153"/>
      <c r="AJE261" s="153"/>
      <c r="AJF261" s="153"/>
      <c r="AJG261" s="153"/>
      <c r="AJH261" s="153"/>
      <c r="AJI261" s="153"/>
      <c r="AJJ261" s="153"/>
      <c r="AJK261" s="153"/>
      <c r="AJL261" s="153"/>
      <c r="AJM261" s="153"/>
      <c r="AJN261" s="153"/>
      <c r="AJO261" s="153"/>
      <c r="AJP261" s="153"/>
      <c r="AJQ261" s="153"/>
      <c r="AJR261" s="153"/>
      <c r="AJS261" s="153"/>
      <c r="AJT261" s="153"/>
      <c r="AJU261" s="153"/>
      <c r="AJV261" s="153"/>
      <c r="AJW261" s="153"/>
      <c r="AJX261" s="153"/>
      <c r="AJY261" s="153"/>
      <c r="AJZ261" s="153"/>
      <c r="AKA261" s="153"/>
      <c r="AKB261" s="153"/>
      <c r="AKC261" s="153"/>
      <c r="AKD261" s="153"/>
      <c r="AKE261" s="153"/>
      <c r="AKF261" s="153"/>
      <c r="AKG261" s="153"/>
      <c r="AKH261" s="153"/>
      <c r="AKI261" s="153"/>
      <c r="AKJ261" s="153"/>
      <c r="AKK261" s="153"/>
      <c r="AKL261" s="153"/>
      <c r="AKM261" s="153"/>
      <c r="AKN261" s="153"/>
      <c r="AKO261" s="153"/>
      <c r="AKP261" s="153"/>
      <c r="AKQ261" s="153"/>
      <c r="AKR261" s="153"/>
      <c r="AKS261" s="153"/>
      <c r="AKT261" s="153"/>
      <c r="AKU261" s="153"/>
      <c r="AKV261" s="153"/>
      <c r="AKW261" s="153"/>
      <c r="AKX261" s="153"/>
      <c r="AKY261" s="153"/>
      <c r="AKZ261" s="153"/>
      <c r="ALA261" s="153"/>
      <c r="ALB261" s="153"/>
      <c r="ALC261" s="153"/>
      <c r="ALD261" s="153"/>
      <c r="ALE261" s="153"/>
      <c r="ALF261" s="153"/>
      <c r="ALG261" s="153"/>
      <c r="ALH261" s="153"/>
      <c r="ALI261" s="153"/>
      <c r="ALJ261" s="153"/>
      <c r="ALK261" s="153"/>
      <c r="ALL261" s="153"/>
      <c r="ALM261" s="153"/>
      <c r="ALN261" s="153"/>
      <c r="ALO261" s="153"/>
      <c r="ALP261" s="153"/>
      <c r="ALQ261" s="153"/>
      <c r="ALR261" s="153"/>
      <c r="ALS261" s="153"/>
      <c r="ALT261" s="153"/>
      <c r="ALU261" s="153"/>
      <c r="ALV261" s="153"/>
      <c r="ALW261" s="153"/>
      <c r="ALX261" s="153"/>
      <c r="ALY261" s="153"/>
      <c r="ALZ261" s="153"/>
      <c r="AMA261" s="153"/>
      <c r="AMB261" s="153"/>
      <c r="AMC261" s="153"/>
      <c r="AMD261" s="153"/>
      <c r="AME261" s="153"/>
      <c r="AMF261" s="153"/>
      <c r="AMG261" s="153"/>
      <c r="AMH261" s="153"/>
      <c r="AMI261" s="153"/>
      <c r="AMJ261" s="153"/>
      <c r="AMK261" s="153"/>
      <c r="AML261" s="153"/>
      <c r="AMM261" s="153"/>
      <c r="AMN261" s="153"/>
      <c r="AMO261" s="153"/>
      <c r="AMP261" s="153"/>
      <c r="AMQ261" s="153"/>
      <c r="AMR261" s="153"/>
      <c r="AMS261" s="153"/>
      <c r="AMT261" s="153"/>
      <c r="AMU261" s="153"/>
      <c r="AMV261" s="153"/>
      <c r="AMW261" s="153"/>
      <c r="AMX261" s="153"/>
      <c r="AMY261" s="153"/>
      <c r="AMZ261" s="153"/>
      <c r="ANA261" s="153"/>
      <c r="ANB261" s="153"/>
      <c r="ANC261" s="153"/>
      <c r="AND261" s="153"/>
      <c r="ANE261" s="153"/>
      <c r="ANF261" s="153"/>
      <c r="ANG261" s="153"/>
      <c r="ANH261" s="153"/>
      <c r="ANI261" s="153"/>
      <c r="ANJ261" s="153"/>
      <c r="ANK261" s="153"/>
      <c r="ANL261" s="153"/>
      <c r="ANM261" s="153"/>
      <c r="ANN261" s="153"/>
      <c r="ANO261" s="153"/>
      <c r="ANP261" s="153"/>
      <c r="ANQ261" s="153"/>
      <c r="ANR261" s="153"/>
      <c r="ANS261" s="153"/>
      <c r="ANT261" s="153"/>
      <c r="ANU261" s="153"/>
      <c r="ANV261" s="153"/>
      <c r="ANW261" s="153"/>
      <c r="ANX261" s="153"/>
      <c r="ANY261" s="153"/>
      <c r="ANZ261" s="153"/>
      <c r="AOA261" s="153"/>
      <c r="AOB261" s="153"/>
      <c r="AOC261" s="153"/>
      <c r="AOD261" s="153"/>
      <c r="AOE261" s="153"/>
      <c r="AOF261" s="153"/>
      <c r="AOG261" s="153"/>
      <c r="AOH261" s="153"/>
      <c r="AOI261" s="153"/>
      <c r="AOJ261" s="153"/>
      <c r="AOK261" s="153"/>
      <c r="AOL261" s="153"/>
      <c r="AOM261" s="153"/>
      <c r="AON261" s="153"/>
      <c r="AOO261" s="153"/>
      <c r="AOP261" s="153"/>
      <c r="AOQ261" s="153"/>
      <c r="AOR261" s="153"/>
      <c r="AOS261" s="153"/>
      <c r="AOT261" s="153"/>
      <c r="AOU261" s="153"/>
      <c r="AOV261" s="153"/>
      <c r="AOW261" s="153"/>
      <c r="AOX261" s="153"/>
      <c r="AOY261" s="153"/>
      <c r="AOZ261" s="153"/>
      <c r="APA261" s="153"/>
      <c r="APB261" s="153"/>
      <c r="APC261" s="153"/>
      <c r="APD261" s="153"/>
      <c r="APE261" s="153"/>
      <c r="APF261" s="153"/>
      <c r="APG261" s="153"/>
      <c r="APH261" s="153"/>
      <c r="API261" s="153"/>
      <c r="APJ261" s="153"/>
      <c r="APK261" s="153"/>
      <c r="APL261" s="153"/>
      <c r="APM261" s="153"/>
      <c r="APN261" s="153"/>
      <c r="APO261" s="153"/>
      <c r="APP261" s="153"/>
      <c r="APQ261" s="153"/>
      <c r="APR261" s="153"/>
      <c r="APS261" s="153"/>
      <c r="APT261" s="153"/>
      <c r="APU261" s="153"/>
      <c r="APV261" s="153"/>
      <c r="APW261" s="153"/>
      <c r="APX261" s="153"/>
      <c r="APY261" s="153"/>
      <c r="APZ261" s="153"/>
      <c r="AQA261" s="153"/>
      <c r="AQB261" s="153"/>
      <c r="AQC261" s="153"/>
      <c r="AQD261" s="153"/>
      <c r="AQE261" s="153"/>
      <c r="AQF261" s="153"/>
      <c r="AQG261" s="153"/>
      <c r="AQH261" s="153"/>
      <c r="AQI261" s="153"/>
      <c r="AQJ261" s="153"/>
      <c r="AQK261" s="153"/>
      <c r="AQL261" s="153"/>
      <c r="AQM261" s="153"/>
      <c r="AQN261" s="153"/>
      <c r="AQO261" s="153"/>
      <c r="AQP261" s="153"/>
      <c r="AQQ261" s="153"/>
      <c r="AQR261" s="153"/>
      <c r="AQS261" s="153"/>
      <c r="AQT261" s="153"/>
      <c r="AQU261" s="153"/>
      <c r="AQV261" s="153"/>
      <c r="AQW261" s="153"/>
      <c r="AQX261" s="153"/>
      <c r="AQY261" s="153"/>
      <c r="AQZ261" s="153"/>
      <c r="ARA261" s="153"/>
      <c r="ARB261" s="153"/>
      <c r="ARC261" s="153"/>
      <c r="ARD261" s="153"/>
      <c r="ARE261" s="153"/>
      <c r="ARF261" s="153"/>
      <c r="ARG261" s="153"/>
      <c r="ARH261" s="153"/>
      <c r="ARI261" s="153"/>
      <c r="ARJ261" s="153"/>
      <c r="ARK261" s="153"/>
      <c r="ARL261" s="153"/>
      <c r="ARM261" s="153"/>
      <c r="ARN261" s="153"/>
      <c r="ARO261" s="153"/>
      <c r="ARP261" s="153"/>
      <c r="ARQ261" s="153"/>
      <c r="ARR261" s="153"/>
      <c r="ARS261" s="153"/>
      <c r="ART261" s="153"/>
      <c r="ARU261" s="153"/>
      <c r="ARV261" s="153"/>
      <c r="ARW261" s="153"/>
      <c r="ARX261" s="153"/>
      <c r="ARY261" s="153"/>
      <c r="ARZ261" s="153"/>
      <c r="ASA261" s="153"/>
      <c r="ASB261" s="153"/>
      <c r="ASC261" s="153"/>
      <c r="ASD261" s="153"/>
      <c r="ASE261" s="153"/>
      <c r="ASF261" s="153"/>
      <c r="ASG261" s="153"/>
      <c r="ASH261" s="153"/>
      <c r="ASI261" s="153"/>
      <c r="ASJ261" s="153"/>
      <c r="ASK261" s="153"/>
      <c r="ASL261" s="153"/>
      <c r="ASM261" s="153"/>
      <c r="ASN261" s="153"/>
      <c r="ASO261" s="153"/>
      <c r="ASP261" s="153"/>
      <c r="ASQ261" s="153"/>
      <c r="ASR261" s="153"/>
      <c r="ASS261" s="153"/>
      <c r="AST261" s="153"/>
      <c r="ASU261" s="153"/>
      <c r="ASV261" s="153"/>
      <c r="ASW261" s="153"/>
      <c r="ASX261" s="153"/>
      <c r="ASY261" s="153"/>
      <c r="ASZ261" s="153"/>
      <c r="ATA261" s="153"/>
      <c r="ATB261" s="153"/>
      <c r="ATC261" s="153"/>
      <c r="ATD261" s="153"/>
      <c r="ATE261" s="153"/>
      <c r="ATF261" s="153"/>
      <c r="ATG261" s="153"/>
      <c r="ATH261" s="153"/>
      <c r="ATI261" s="153"/>
      <c r="ATJ261" s="153"/>
      <c r="ATK261" s="153"/>
      <c r="ATL261" s="153"/>
      <c r="ATM261" s="153"/>
      <c r="ATN261" s="153"/>
      <c r="ATO261" s="153"/>
      <c r="ATP261" s="153"/>
      <c r="ATQ261" s="153"/>
      <c r="ATR261" s="153"/>
      <c r="ATS261" s="153"/>
      <c r="ATT261" s="153"/>
      <c r="ATU261" s="153"/>
      <c r="ATV261" s="153"/>
      <c r="ATW261" s="153"/>
      <c r="ATX261" s="153"/>
      <c r="ATY261" s="153"/>
      <c r="ATZ261" s="153"/>
      <c r="AUA261" s="153"/>
      <c r="AUB261" s="153"/>
      <c r="AUC261" s="153"/>
      <c r="AUD261" s="153"/>
      <c r="AUE261" s="153"/>
      <c r="AUF261" s="153"/>
      <c r="AUG261" s="153"/>
      <c r="AUH261" s="153"/>
      <c r="AUI261" s="153"/>
      <c r="AUJ261" s="153"/>
      <c r="AUK261" s="153"/>
      <c r="AUL261" s="153"/>
      <c r="AUM261" s="153"/>
      <c r="AUN261" s="153"/>
      <c r="AUO261" s="153"/>
      <c r="AUP261" s="153"/>
      <c r="AUQ261" s="153"/>
      <c r="AUR261" s="153"/>
      <c r="AUS261" s="153"/>
      <c r="AUT261" s="153"/>
      <c r="AUU261" s="153"/>
      <c r="AUV261" s="153"/>
      <c r="AUW261" s="153"/>
      <c r="AUX261" s="153"/>
      <c r="AUY261" s="153"/>
      <c r="AUZ261" s="153"/>
      <c r="AVA261" s="153"/>
      <c r="AVB261" s="153"/>
      <c r="AVC261" s="153"/>
      <c r="AVD261" s="153"/>
      <c r="AVE261" s="153"/>
      <c r="AVF261" s="153"/>
      <c r="AVG261" s="153"/>
      <c r="AVH261" s="153"/>
      <c r="AVI261" s="153"/>
      <c r="AVJ261" s="153"/>
      <c r="AVK261" s="153"/>
      <c r="AVL261" s="153"/>
      <c r="AVM261" s="153"/>
      <c r="AVN261" s="153"/>
      <c r="AVO261" s="153"/>
      <c r="AVP261" s="153"/>
      <c r="AVQ261" s="153"/>
      <c r="AVR261" s="153"/>
      <c r="AVS261" s="153"/>
      <c r="AVT261" s="153"/>
      <c r="AVU261" s="153"/>
      <c r="AVV261" s="153"/>
      <c r="AVW261" s="153"/>
      <c r="AVX261" s="153"/>
      <c r="AVY261" s="153"/>
      <c r="AVZ261" s="153"/>
      <c r="AWA261" s="153"/>
      <c r="AWB261" s="153"/>
      <c r="AWC261" s="153"/>
      <c r="AWD261" s="153"/>
      <c r="AWE261" s="153"/>
      <c r="AWF261" s="153"/>
      <c r="AWG261" s="153"/>
      <c r="AWH261" s="153"/>
      <c r="AWI261" s="153"/>
      <c r="AWJ261" s="153"/>
      <c r="AWK261" s="153"/>
      <c r="AWL261" s="153"/>
      <c r="AWM261" s="153"/>
      <c r="AWN261" s="153"/>
      <c r="AWO261" s="153"/>
      <c r="AWP261" s="153"/>
      <c r="AWQ261" s="153"/>
      <c r="AWR261" s="153"/>
      <c r="AWS261" s="153"/>
      <c r="AWT261" s="153"/>
      <c r="AWU261" s="153"/>
      <c r="AWV261" s="153"/>
      <c r="AWW261" s="153"/>
      <c r="AWX261" s="153"/>
      <c r="AWY261" s="153"/>
      <c r="AWZ261" s="153"/>
      <c r="AXA261" s="153"/>
      <c r="AXB261" s="153"/>
      <c r="AXC261" s="153"/>
      <c r="AXD261" s="153"/>
      <c r="AXE261" s="153"/>
      <c r="AXF261" s="153"/>
      <c r="AXG261" s="153"/>
      <c r="AXH261" s="153"/>
      <c r="AXI261" s="153"/>
      <c r="AXJ261" s="153"/>
      <c r="AXK261" s="153"/>
      <c r="AXL261" s="153"/>
      <c r="AXM261" s="153"/>
      <c r="AXN261" s="153"/>
      <c r="AXO261" s="153"/>
      <c r="AXP261" s="153"/>
      <c r="AXQ261" s="153"/>
      <c r="AXR261" s="153"/>
      <c r="AXS261" s="153"/>
      <c r="AXT261" s="153"/>
      <c r="AXU261" s="153"/>
      <c r="AXV261" s="153"/>
      <c r="AXW261" s="153"/>
      <c r="AXX261" s="153"/>
      <c r="AXY261" s="153"/>
      <c r="AXZ261" s="153"/>
      <c r="AYA261" s="153"/>
      <c r="AYB261" s="153"/>
      <c r="AYC261" s="153"/>
      <c r="AYD261" s="153"/>
      <c r="AYE261" s="153"/>
      <c r="AYF261" s="153"/>
      <c r="AYG261" s="153"/>
      <c r="AYH261" s="153"/>
      <c r="AYI261" s="153"/>
      <c r="AYJ261" s="153"/>
      <c r="AYK261" s="153"/>
      <c r="AYL261" s="153"/>
      <c r="AYM261" s="153"/>
      <c r="AYN261" s="153"/>
      <c r="AYO261" s="153"/>
      <c r="AYP261" s="153"/>
      <c r="AYQ261" s="153"/>
      <c r="AYR261" s="153"/>
      <c r="AYS261" s="153"/>
      <c r="AYT261" s="153"/>
      <c r="AYU261" s="153"/>
      <c r="AYV261" s="153"/>
      <c r="AYW261" s="153"/>
      <c r="AYX261" s="153"/>
      <c r="AYY261" s="153"/>
      <c r="AYZ261" s="153"/>
      <c r="AZA261" s="153"/>
      <c r="AZB261" s="153"/>
      <c r="AZC261" s="153"/>
      <c r="AZD261" s="153"/>
      <c r="AZE261" s="153"/>
      <c r="AZF261" s="153"/>
      <c r="AZG261" s="153"/>
      <c r="AZH261" s="153"/>
      <c r="AZI261" s="153"/>
      <c r="AZJ261" s="153"/>
      <c r="AZK261" s="153"/>
      <c r="AZL261" s="153"/>
      <c r="AZM261" s="153"/>
      <c r="AZN261" s="153"/>
      <c r="AZO261" s="153"/>
      <c r="AZP261" s="153"/>
      <c r="AZQ261" s="153"/>
      <c r="AZR261" s="153"/>
      <c r="AZS261" s="153"/>
      <c r="AZT261" s="153"/>
      <c r="AZU261" s="153"/>
      <c r="AZV261" s="153"/>
      <c r="AZW261" s="153"/>
      <c r="AZX261" s="153"/>
      <c r="AZY261" s="153"/>
      <c r="AZZ261" s="153"/>
      <c r="BAA261" s="153"/>
      <c r="BAB261" s="153"/>
      <c r="BAC261" s="153"/>
      <c r="BAD261" s="153"/>
      <c r="BAE261" s="153"/>
      <c r="BAF261" s="153"/>
      <c r="BAG261" s="153"/>
      <c r="BAH261" s="153"/>
      <c r="BAI261" s="153"/>
      <c r="BAJ261" s="153"/>
      <c r="BAK261" s="153"/>
      <c r="BAL261" s="153"/>
      <c r="BAM261" s="153"/>
      <c r="BAN261" s="153"/>
      <c r="BAO261" s="153"/>
      <c r="BAP261" s="153"/>
      <c r="BAQ261" s="153"/>
      <c r="BAR261" s="153"/>
      <c r="BAS261" s="153"/>
      <c r="BAT261" s="153"/>
      <c r="BAU261" s="153"/>
      <c r="BAV261" s="153"/>
      <c r="BAW261" s="153"/>
      <c r="BAX261" s="153"/>
      <c r="BAY261" s="153"/>
      <c r="BAZ261" s="153"/>
      <c r="BBA261" s="153"/>
      <c r="BBB261" s="153"/>
      <c r="BBC261" s="153"/>
      <c r="BBD261" s="153"/>
      <c r="BBE261" s="153"/>
      <c r="BBF261" s="153"/>
      <c r="BBG261" s="153"/>
      <c r="BBH261" s="153"/>
      <c r="BBI261" s="153"/>
      <c r="BBJ261" s="153"/>
      <c r="BBK261" s="153"/>
      <c r="BBL261" s="153"/>
      <c r="BBM261" s="153"/>
      <c r="BBN261" s="153"/>
      <c r="BBO261" s="153"/>
      <c r="BBP261" s="153"/>
      <c r="BBQ261" s="153"/>
      <c r="BBR261" s="153"/>
      <c r="BBS261" s="153"/>
      <c r="BBT261" s="153"/>
      <c r="BBU261" s="153"/>
      <c r="BBV261" s="153"/>
      <c r="BBW261" s="153"/>
      <c r="BBX261" s="153"/>
      <c r="BBY261" s="153"/>
      <c r="BBZ261" s="153"/>
      <c r="BCA261" s="153"/>
      <c r="BCB261" s="153"/>
      <c r="BCC261" s="153"/>
      <c r="BCD261" s="153"/>
      <c r="BCE261" s="153"/>
      <c r="BCF261" s="153"/>
      <c r="BCG261" s="153"/>
      <c r="BCH261" s="153"/>
      <c r="BCI261" s="153"/>
      <c r="BCJ261" s="153"/>
      <c r="BCK261" s="153"/>
      <c r="BCL261" s="153"/>
      <c r="BCM261" s="153"/>
      <c r="BCN261" s="153"/>
      <c r="BCO261" s="153"/>
      <c r="BCP261" s="153"/>
      <c r="BCQ261" s="153"/>
      <c r="BCR261" s="153"/>
      <c r="BCS261" s="153"/>
      <c r="BCT261" s="153"/>
      <c r="BCU261" s="153"/>
      <c r="BCV261" s="153"/>
      <c r="BCW261" s="153"/>
      <c r="BCX261" s="153"/>
      <c r="BCY261" s="153"/>
      <c r="BCZ261" s="153"/>
      <c r="BDA261" s="153"/>
      <c r="BDB261" s="153"/>
      <c r="BDC261" s="153"/>
      <c r="BDD261" s="153"/>
      <c r="BDE261" s="153"/>
      <c r="BDF261" s="153"/>
      <c r="BDG261" s="153"/>
      <c r="BDH261" s="153"/>
      <c r="BDI261" s="153"/>
      <c r="BDJ261" s="153"/>
      <c r="BDK261" s="153"/>
      <c r="BDL261" s="153"/>
      <c r="BDM261" s="153"/>
      <c r="BDN261" s="153"/>
      <c r="BDO261" s="153"/>
      <c r="BDP261" s="153"/>
      <c r="BDQ261" s="153"/>
      <c r="BDR261" s="153"/>
      <c r="BDS261" s="153"/>
      <c r="BDT261" s="153"/>
      <c r="BDU261" s="153"/>
      <c r="BDV261" s="153"/>
      <c r="BDW261" s="153"/>
      <c r="BDX261" s="153"/>
      <c r="BDY261" s="153"/>
      <c r="BDZ261" s="153"/>
      <c r="BEA261" s="153"/>
      <c r="BEB261" s="153"/>
      <c r="BEC261" s="153"/>
      <c r="BED261" s="153"/>
      <c r="BEE261" s="153"/>
      <c r="BEF261" s="153"/>
      <c r="BEG261" s="153"/>
      <c r="BEH261" s="153"/>
      <c r="BEI261" s="153"/>
      <c r="BEJ261" s="153"/>
      <c r="BEK261" s="153"/>
      <c r="BEL261" s="153"/>
      <c r="BEM261" s="153"/>
      <c r="BEN261" s="153"/>
      <c r="BEO261" s="153"/>
      <c r="BEP261" s="153"/>
      <c r="BEQ261" s="153"/>
      <c r="BER261" s="153"/>
      <c r="BES261" s="153"/>
      <c r="BET261" s="153"/>
      <c r="BEU261" s="153"/>
      <c r="BEV261" s="153"/>
      <c r="BEW261" s="153"/>
      <c r="BEX261" s="153"/>
      <c r="BEY261" s="153"/>
      <c r="BEZ261" s="153"/>
      <c r="BFA261" s="153"/>
      <c r="BFB261" s="153"/>
      <c r="BFC261" s="153"/>
      <c r="BFD261" s="153"/>
      <c r="BFE261" s="153"/>
      <c r="BFF261" s="153"/>
      <c r="BFG261" s="153"/>
      <c r="BFH261" s="153"/>
      <c r="BFI261" s="153"/>
      <c r="BFJ261" s="153"/>
      <c r="BFK261" s="153"/>
      <c r="BFL261" s="153"/>
      <c r="BFM261" s="153"/>
      <c r="BFN261" s="153"/>
      <c r="BFO261" s="153"/>
      <c r="BFP261" s="153"/>
      <c r="BFQ261" s="153"/>
      <c r="BFR261" s="153"/>
      <c r="BFS261" s="153"/>
      <c r="BFT261" s="153"/>
      <c r="BFU261" s="153"/>
      <c r="BFV261" s="153"/>
      <c r="BFW261" s="153"/>
      <c r="BFX261" s="153"/>
      <c r="BFY261" s="153"/>
      <c r="BFZ261" s="153"/>
      <c r="BGA261" s="153"/>
      <c r="BGB261" s="153"/>
      <c r="BGC261" s="153"/>
      <c r="BGD261" s="153"/>
      <c r="BGE261" s="153"/>
      <c r="BGF261" s="153"/>
      <c r="BGG261" s="153"/>
      <c r="BGH261" s="153"/>
      <c r="BGI261" s="153"/>
      <c r="BGJ261" s="153"/>
      <c r="BGK261" s="153"/>
      <c r="BGL261" s="153"/>
      <c r="BGM261" s="153"/>
      <c r="BGN261" s="153"/>
      <c r="BGO261" s="153"/>
      <c r="BGP261" s="153"/>
      <c r="BGQ261" s="153"/>
      <c r="BGR261" s="153"/>
      <c r="BGS261" s="153"/>
      <c r="BGT261" s="153"/>
      <c r="BGU261" s="153"/>
      <c r="BGV261" s="153"/>
      <c r="BGW261" s="153"/>
      <c r="BGX261" s="153"/>
      <c r="BGY261" s="153"/>
      <c r="BGZ261" s="153"/>
      <c r="BHA261" s="153"/>
      <c r="BHB261" s="153"/>
      <c r="BHC261" s="153"/>
      <c r="BHD261" s="153"/>
      <c r="BHE261" s="153"/>
      <c r="BHF261" s="153"/>
      <c r="BHG261" s="153"/>
      <c r="BHH261" s="153"/>
      <c r="BHI261" s="153"/>
      <c r="BHJ261" s="153"/>
      <c r="BHK261" s="153"/>
      <c r="BHL261" s="153"/>
      <c r="BHM261" s="153"/>
      <c r="BHN261" s="153"/>
      <c r="BHO261" s="153"/>
      <c r="BHP261" s="153"/>
      <c r="BHQ261" s="153"/>
      <c r="BHR261" s="153"/>
      <c r="BHS261" s="153"/>
      <c r="BHT261" s="153"/>
      <c r="BHU261" s="153"/>
      <c r="BHV261" s="153"/>
      <c r="BHW261" s="153"/>
      <c r="BHX261" s="153"/>
      <c r="BHY261" s="153"/>
      <c r="BHZ261" s="153"/>
      <c r="BIA261" s="153"/>
      <c r="BIB261" s="153"/>
      <c r="BIC261" s="153"/>
      <c r="BID261" s="153"/>
      <c r="BIE261" s="153"/>
      <c r="BIF261" s="153"/>
      <c r="BIG261" s="153"/>
      <c r="BIH261" s="153"/>
      <c r="BII261" s="153"/>
      <c r="BIJ261" s="153"/>
      <c r="BIK261" s="153"/>
      <c r="BIL261" s="153"/>
      <c r="BIM261" s="153"/>
      <c r="BIN261" s="153"/>
      <c r="BIO261" s="153"/>
      <c r="BIP261" s="153"/>
      <c r="BIQ261" s="153"/>
      <c r="BIR261" s="153"/>
      <c r="BIS261" s="153"/>
      <c r="BIT261" s="153"/>
      <c r="BIU261" s="153"/>
      <c r="BIV261" s="153"/>
      <c r="BIW261" s="153"/>
      <c r="BIX261" s="153"/>
      <c r="BIY261" s="153"/>
      <c r="BIZ261" s="153"/>
      <c r="BJA261" s="153"/>
      <c r="BJB261" s="153"/>
      <c r="BJC261" s="153"/>
      <c r="BJD261" s="153"/>
      <c r="BJE261" s="153"/>
      <c r="BJF261" s="153"/>
      <c r="BJG261" s="153"/>
      <c r="BJH261" s="153"/>
      <c r="BJI261" s="153"/>
      <c r="BJJ261" s="153"/>
      <c r="BJK261" s="153"/>
      <c r="BJL261" s="153"/>
      <c r="BJM261" s="153"/>
      <c r="BJN261" s="153"/>
      <c r="BJO261" s="153"/>
      <c r="BJP261" s="153"/>
      <c r="BJQ261" s="153"/>
      <c r="BJR261" s="153"/>
      <c r="BJS261" s="153"/>
      <c r="BJT261" s="153"/>
      <c r="BJU261" s="153"/>
      <c r="BJV261" s="153"/>
      <c r="BJW261" s="153"/>
      <c r="BJX261" s="153"/>
      <c r="BJY261" s="153"/>
      <c r="BJZ261" s="153"/>
      <c r="BKA261" s="153"/>
      <c r="BKB261" s="153"/>
      <c r="BKC261" s="153"/>
      <c r="BKD261" s="153"/>
      <c r="BKE261" s="153"/>
      <c r="BKF261" s="153"/>
      <c r="BKG261" s="153"/>
      <c r="BKH261" s="153"/>
      <c r="BKI261" s="153"/>
      <c r="BKJ261" s="153"/>
      <c r="BKK261" s="153"/>
      <c r="BKL261" s="153"/>
      <c r="BKM261" s="153"/>
      <c r="BKN261" s="153"/>
      <c r="BKO261" s="153"/>
      <c r="BKP261" s="153"/>
      <c r="BKQ261" s="153"/>
      <c r="BKR261" s="153"/>
      <c r="BKS261" s="153"/>
      <c r="BKT261" s="153"/>
      <c r="BKU261" s="153"/>
      <c r="BKV261" s="153"/>
      <c r="BKW261" s="153"/>
      <c r="BKX261" s="153"/>
      <c r="BKY261" s="153"/>
      <c r="BKZ261" s="153"/>
      <c r="BLA261" s="153"/>
      <c r="BLB261" s="153"/>
      <c r="BLC261" s="153"/>
      <c r="BLD261" s="153"/>
      <c r="BLE261" s="153"/>
      <c r="BLF261" s="153"/>
      <c r="BLG261" s="153"/>
      <c r="BLH261" s="153"/>
      <c r="BLI261" s="153"/>
      <c r="BLJ261" s="153"/>
      <c r="BLK261" s="153"/>
      <c r="BLL261" s="153"/>
      <c r="BLM261" s="153"/>
      <c r="BLN261" s="153"/>
      <c r="BLO261" s="153"/>
      <c r="BLP261" s="153"/>
      <c r="BLQ261" s="153"/>
      <c r="BLR261" s="153"/>
      <c r="BLS261" s="153"/>
      <c r="BLT261" s="153"/>
      <c r="BLU261" s="153"/>
      <c r="BLV261" s="153"/>
      <c r="BLW261" s="153"/>
      <c r="BLX261" s="153"/>
      <c r="BLY261" s="153"/>
      <c r="BLZ261" s="153"/>
      <c r="BMA261" s="153"/>
      <c r="BMB261" s="153"/>
      <c r="BMC261" s="153"/>
      <c r="BMD261" s="153"/>
      <c r="BME261" s="153"/>
      <c r="BMF261" s="153"/>
      <c r="BMG261" s="153"/>
      <c r="BMH261" s="153"/>
      <c r="BMI261" s="153"/>
      <c r="BMJ261" s="153"/>
      <c r="BMK261" s="153"/>
      <c r="BML261" s="153"/>
      <c r="BMM261" s="153"/>
      <c r="BMN261" s="153"/>
      <c r="BMO261" s="153"/>
      <c r="BMP261" s="153"/>
      <c r="BMQ261" s="153"/>
      <c r="BMR261" s="153"/>
      <c r="BMS261" s="153"/>
      <c r="BMT261" s="153"/>
      <c r="BMU261" s="153"/>
      <c r="BMV261" s="153"/>
      <c r="BMW261" s="153"/>
      <c r="BMX261" s="153"/>
      <c r="BMY261" s="153"/>
      <c r="BMZ261" s="153"/>
      <c r="BNA261" s="153"/>
      <c r="BNB261" s="153"/>
      <c r="BNC261" s="153"/>
      <c r="BND261" s="153"/>
      <c r="BNE261" s="153"/>
      <c r="BNF261" s="153"/>
      <c r="BNG261" s="153"/>
      <c r="BNH261" s="153"/>
      <c r="BNI261" s="153"/>
      <c r="BNJ261" s="153"/>
      <c r="BNK261" s="153"/>
      <c r="BNL261" s="153"/>
      <c r="BNM261" s="153"/>
      <c r="BNN261" s="153"/>
      <c r="BNO261" s="153"/>
      <c r="BNP261" s="153"/>
      <c r="BNQ261" s="153"/>
      <c r="BNR261" s="153"/>
      <c r="BNS261" s="153"/>
      <c r="BNT261" s="153"/>
      <c r="BNU261" s="153"/>
      <c r="BNV261" s="153"/>
      <c r="BNW261" s="153"/>
      <c r="BNX261" s="153"/>
      <c r="BNY261" s="153"/>
      <c r="BNZ261" s="153"/>
      <c r="BOA261" s="153"/>
      <c r="BOB261" s="153"/>
      <c r="BOC261" s="153"/>
      <c r="BOD261" s="153"/>
      <c r="BOE261" s="153"/>
      <c r="BOF261" s="153"/>
      <c r="BOG261" s="153"/>
      <c r="BOH261" s="153"/>
      <c r="BOI261" s="153"/>
      <c r="BOJ261" s="153"/>
      <c r="BOK261" s="153"/>
      <c r="BOL261" s="153"/>
      <c r="BOM261" s="153"/>
      <c r="BON261" s="153"/>
      <c r="BOO261" s="153"/>
      <c r="BOP261" s="153"/>
      <c r="BOQ261" s="153"/>
      <c r="BOR261" s="153"/>
      <c r="BOS261" s="153"/>
      <c r="BOT261" s="153"/>
      <c r="BOU261" s="153"/>
      <c r="BOV261" s="153"/>
      <c r="BOW261" s="153"/>
      <c r="BOX261" s="153"/>
      <c r="BOY261" s="153"/>
      <c r="BOZ261" s="153"/>
      <c r="BPA261" s="153"/>
      <c r="BPB261" s="153"/>
      <c r="BPC261" s="153"/>
      <c r="BPD261" s="153"/>
      <c r="BPE261" s="153"/>
      <c r="BPF261" s="153"/>
      <c r="BPG261" s="153"/>
      <c r="BPH261" s="153"/>
      <c r="BPI261" s="153"/>
      <c r="BPJ261" s="153"/>
      <c r="BPK261" s="153"/>
      <c r="BPL261" s="153"/>
      <c r="BPM261" s="153"/>
      <c r="BPN261" s="153"/>
      <c r="BPO261" s="153"/>
      <c r="BPP261" s="153"/>
      <c r="BPQ261" s="153"/>
      <c r="BPR261" s="153"/>
      <c r="BPS261" s="153"/>
      <c r="BPT261" s="153"/>
      <c r="BPU261" s="153"/>
      <c r="BPV261" s="153"/>
      <c r="BPW261" s="153"/>
      <c r="BPX261" s="153"/>
      <c r="BPY261" s="153"/>
      <c r="BPZ261" s="153"/>
      <c r="BQA261" s="153"/>
      <c r="BQB261" s="153"/>
      <c r="BQC261" s="153"/>
      <c r="BQD261" s="153"/>
      <c r="BQE261" s="153"/>
      <c r="BQF261" s="153"/>
      <c r="BQG261" s="153"/>
      <c r="BQH261" s="153"/>
      <c r="BQI261" s="153"/>
      <c r="BQJ261" s="153"/>
      <c r="BQK261" s="153"/>
      <c r="BQL261" s="153"/>
      <c r="BQM261" s="153"/>
      <c r="BQN261" s="153"/>
      <c r="BQO261" s="153"/>
      <c r="BQP261" s="153"/>
      <c r="BQQ261" s="153"/>
      <c r="BQR261" s="153"/>
      <c r="BQS261" s="153"/>
      <c r="BQT261" s="153"/>
      <c r="BQU261" s="153"/>
      <c r="BQV261" s="153"/>
      <c r="BQW261" s="153"/>
      <c r="BQX261" s="153"/>
      <c r="BQY261" s="153"/>
      <c r="BQZ261" s="153"/>
      <c r="BRA261" s="153"/>
      <c r="BRB261" s="153"/>
      <c r="BRC261" s="153"/>
      <c r="BRD261" s="153"/>
      <c r="BRE261" s="153"/>
      <c r="BRF261" s="153"/>
      <c r="BRG261" s="153"/>
      <c r="BRH261" s="153"/>
      <c r="BRI261" s="153"/>
      <c r="BRJ261" s="153"/>
      <c r="BRK261" s="153"/>
      <c r="BRL261" s="153"/>
      <c r="BRM261" s="153"/>
      <c r="BRN261" s="153"/>
      <c r="BRO261" s="153"/>
      <c r="BRP261" s="153"/>
      <c r="BRQ261" s="153"/>
      <c r="BRR261" s="153"/>
      <c r="BRS261" s="153"/>
      <c r="BRT261" s="153"/>
      <c r="BRU261" s="153"/>
      <c r="BRV261" s="153"/>
      <c r="BRW261" s="153"/>
      <c r="BRX261" s="153"/>
      <c r="BRY261" s="153"/>
      <c r="BRZ261" s="153"/>
      <c r="BSA261" s="153"/>
      <c r="BSB261" s="153"/>
      <c r="BSC261" s="153"/>
      <c r="BSD261" s="153"/>
      <c r="BSE261" s="153"/>
      <c r="BSF261" s="153"/>
      <c r="BSG261" s="153"/>
      <c r="BSH261" s="153"/>
      <c r="BSI261" s="153"/>
      <c r="BSJ261" s="153"/>
      <c r="BSK261" s="153"/>
      <c r="BSL261" s="153"/>
      <c r="BSM261" s="153"/>
      <c r="BSN261" s="153"/>
      <c r="BSO261" s="153"/>
      <c r="BSP261" s="153"/>
      <c r="BSQ261" s="153"/>
      <c r="BSR261" s="153"/>
      <c r="BSS261" s="153"/>
      <c r="BST261" s="153"/>
      <c r="BSU261" s="153"/>
      <c r="BSV261" s="153"/>
      <c r="BSW261" s="153"/>
      <c r="BSX261" s="153"/>
      <c r="BSY261" s="153"/>
      <c r="BSZ261" s="153"/>
      <c r="BTA261" s="153"/>
      <c r="BTB261" s="153"/>
      <c r="BTC261" s="153"/>
      <c r="BTD261" s="153"/>
      <c r="BTE261" s="153"/>
      <c r="BTF261" s="153"/>
      <c r="BTG261" s="153"/>
      <c r="BTH261" s="153"/>
      <c r="BTI261" s="153"/>
      <c r="BTJ261" s="153"/>
      <c r="BTK261" s="153"/>
      <c r="BTL261" s="153"/>
      <c r="BTM261" s="153"/>
      <c r="BTN261" s="153"/>
      <c r="BTO261" s="153"/>
      <c r="BTP261" s="153"/>
      <c r="BTQ261" s="153"/>
      <c r="BTR261" s="153"/>
      <c r="BTS261" s="153"/>
      <c r="BTT261" s="153"/>
      <c r="BTU261" s="153"/>
      <c r="BTV261" s="153"/>
      <c r="BTW261" s="153"/>
      <c r="BTX261" s="153"/>
      <c r="BTY261" s="153"/>
      <c r="BTZ261" s="153"/>
      <c r="BUA261" s="153"/>
      <c r="BUB261" s="153"/>
      <c r="BUC261" s="153"/>
      <c r="BUD261" s="153"/>
      <c r="BUE261" s="153"/>
      <c r="BUF261" s="153"/>
      <c r="BUG261" s="153"/>
      <c r="BUH261" s="153"/>
      <c r="BUI261" s="153"/>
      <c r="BUJ261" s="153"/>
      <c r="BUK261" s="153"/>
      <c r="BUL261" s="153"/>
      <c r="BUM261" s="153"/>
      <c r="BUN261" s="153"/>
      <c r="BUO261" s="153"/>
      <c r="BUP261" s="153"/>
      <c r="BUQ261" s="153"/>
      <c r="BUR261" s="153"/>
      <c r="BUS261" s="153"/>
      <c r="BUT261" s="153"/>
      <c r="BUU261" s="153"/>
      <c r="BUV261" s="153"/>
      <c r="BUW261" s="153"/>
      <c r="BUX261" s="153"/>
      <c r="BUY261" s="153"/>
      <c r="BUZ261" s="153"/>
      <c r="BVA261" s="153"/>
      <c r="BVB261" s="153"/>
      <c r="BVC261" s="153"/>
      <c r="BVD261" s="153"/>
      <c r="BVE261" s="153"/>
      <c r="BVF261" s="153"/>
      <c r="BVG261" s="153"/>
      <c r="BVH261" s="153"/>
      <c r="BVI261" s="153"/>
      <c r="BVJ261" s="153"/>
      <c r="BVK261" s="153"/>
      <c r="BVL261" s="153"/>
      <c r="BVM261" s="153"/>
      <c r="BVN261" s="153"/>
      <c r="BVO261" s="153"/>
      <c r="BVP261" s="153"/>
      <c r="BVQ261" s="153"/>
      <c r="BVR261" s="153"/>
      <c r="BVS261" s="153"/>
      <c r="BVT261" s="153"/>
      <c r="BVU261" s="153"/>
      <c r="BVV261" s="153"/>
      <c r="BVW261" s="153"/>
      <c r="BVX261" s="153"/>
      <c r="BVY261" s="153"/>
      <c r="BVZ261" s="153"/>
      <c r="BWA261" s="153"/>
      <c r="BWB261" s="153"/>
      <c r="BWC261" s="153"/>
      <c r="BWD261" s="153"/>
      <c r="BWE261" s="153"/>
      <c r="BWF261" s="153"/>
      <c r="BWG261" s="153"/>
      <c r="BWH261" s="153"/>
      <c r="BWI261" s="153"/>
      <c r="BWJ261" s="153"/>
      <c r="BWK261" s="153"/>
      <c r="BWL261" s="153"/>
      <c r="BWM261" s="153"/>
      <c r="BWN261" s="153"/>
      <c r="BWO261" s="153"/>
      <c r="BWP261" s="153"/>
      <c r="BWQ261" s="153"/>
      <c r="BWR261" s="153"/>
      <c r="BWS261" s="153"/>
      <c r="BWT261" s="153"/>
      <c r="BWU261" s="153"/>
      <c r="BWV261" s="153"/>
      <c r="BWW261" s="153"/>
      <c r="BWX261" s="153"/>
      <c r="BWY261" s="153"/>
      <c r="BWZ261" s="153"/>
      <c r="BXA261" s="153"/>
      <c r="BXB261" s="153"/>
      <c r="BXC261" s="153"/>
      <c r="BXD261" s="153"/>
      <c r="BXE261" s="153"/>
      <c r="BXF261" s="153"/>
      <c r="BXG261" s="153"/>
      <c r="BXH261" s="153"/>
      <c r="BXI261" s="153"/>
      <c r="BXJ261" s="153"/>
      <c r="BXK261" s="153"/>
      <c r="BXL261" s="153"/>
      <c r="BXM261" s="153"/>
      <c r="BXN261" s="153"/>
      <c r="BXO261" s="153"/>
      <c r="BXP261" s="153"/>
      <c r="BXQ261" s="153"/>
      <c r="BXR261" s="153"/>
      <c r="BXS261" s="153"/>
      <c r="BXT261" s="153"/>
      <c r="BXU261" s="153"/>
      <c r="BXV261" s="153"/>
      <c r="BXW261" s="153"/>
      <c r="BXX261" s="153"/>
      <c r="BXY261" s="153"/>
      <c r="BXZ261" s="153"/>
      <c r="BYA261" s="153"/>
      <c r="BYB261" s="153"/>
      <c r="BYC261" s="153"/>
      <c r="BYD261" s="153"/>
      <c r="BYE261" s="153"/>
      <c r="BYF261" s="153"/>
      <c r="BYG261" s="153"/>
      <c r="BYH261" s="153"/>
      <c r="BYI261" s="153"/>
      <c r="BYJ261" s="153"/>
      <c r="BYK261" s="153"/>
      <c r="BYL261" s="153"/>
      <c r="BYM261" s="153"/>
      <c r="BYN261" s="153"/>
      <c r="BYO261" s="153"/>
      <c r="BYP261" s="153"/>
    </row>
    <row r="262" spans="1:2018" s="153" customFormat="1" ht="12.75" customHeight="1">
      <c r="A262"/>
      <c r="C262" s="197">
        <v>2016</v>
      </c>
      <c r="D262" s="21" t="s">
        <v>46</v>
      </c>
      <c r="E262" s="20" t="s">
        <v>185</v>
      </c>
      <c r="I262" s="31"/>
      <c r="J262" s="165">
        <f>IF($I244="n/a",0,IF(J$4&lt;=$C262,0,IF(SUM($C262,$I244)&gt;J$4,$J258/$I244,$J258-SUM($I262:I262))))</f>
        <v>0</v>
      </c>
      <c r="K262" s="165">
        <f>IF($I244="n/a",0,IF(K$4&lt;=$C262,0,IF(SUM($C262,$I244)&gt;K$4,$J258/$I244,$J258-SUM($I262:J262))))</f>
        <v>6.1880819564195187E-2</v>
      </c>
      <c r="L262" s="165">
        <f>IF($I244="n/a",0,IF(L$4&lt;=$C262,0,IF(SUM($C262,$I244)&gt;L$4,$J258/$I244,$J258-SUM($I262:K262))))</f>
        <v>6.1880819564195187E-2</v>
      </c>
      <c r="M262" s="165">
        <f>IF($I244="n/a",0,IF(M$4&lt;=$C262,0,IF(SUM($C262,$I244)&gt;M$4,$J258/$I244,$J258-SUM($I262:L262))))</f>
        <v>6.1880819564195187E-2</v>
      </c>
      <c r="N262" s="165">
        <f>IF($I244="n/a",0,IF(N$4&lt;=$C262,0,IF(SUM($C262,$I244)&gt;N$4,$J258/$I244,$J258-SUM($I262:M262))))</f>
        <v>6.1880819564195187E-2</v>
      </c>
      <c r="O262" s="165">
        <f>IF($I244="n/a",0,IF(O$4&lt;=$C262,0,IF(SUM($C262,$I244)&gt;O$4,$J258/$I244,$J258-SUM($I262:N262))))</f>
        <v>6.1880819564195187E-2</v>
      </c>
      <c r="P262" s="165">
        <f>IF($I244="n/a",0,IF(P$4&lt;=$C262,0,IF(SUM($C262,$I244)&gt;P$4,$J258/$I244,$J258-SUM($I262:O262))))</f>
        <v>6.1880819564195187E-2</v>
      </c>
      <c r="Q262" s="165">
        <f>IF($I244="n/a",0,IF(Q$4&lt;=$C262,0,IF(SUM($C262,$I244)&gt;Q$4,$J258/$I244,$J258-SUM($I262:P262))))</f>
        <v>6.1880819564195187E-2</v>
      </c>
      <c r="R262" s="165">
        <f>IF($I244="n/a",0,IF(R$4&lt;=$C262,0,IF(SUM($C262,$I244)&gt;R$4,$J258/$I244,$J258-SUM($I262:Q262))))</f>
        <v>6.1880819564195187E-2</v>
      </c>
      <c r="S262" s="165">
        <f>IF($I244="n/a",0,IF(S$4&lt;=$C262,0,IF(SUM($C262,$I244)&gt;S$4,$J258/$I244,$J258-SUM($I262:R262))))</f>
        <v>6.1880819564195187E-2</v>
      </c>
      <c r="T262" s="165">
        <f>IF($I244="n/a",0,IF(T$4&lt;=$C262,0,IF(SUM($C262,$I244)&gt;T$4,$J258/$I244,$J258-SUM($I262:S262))))</f>
        <v>6.1880819564195187E-2</v>
      </c>
      <c r="U262" s="165">
        <f>IF($I244="n/a",0,IF(U$4&lt;=$C262,0,IF(SUM($C262,$I244)&gt;U$4,$J258/$I244,$J258-SUM($I262:T262))))</f>
        <v>6.1880819564195187E-2</v>
      </c>
      <c r="V262" s="165">
        <f>IF($I244="n/a",0,IF(V$4&lt;=$C262,0,IF(SUM($C262,$I244)&gt;V$4,$J258/$I244,$J258-SUM($I262:U262))))</f>
        <v>6.1880819564195187E-2</v>
      </c>
      <c r="W262" s="165">
        <f>IF($I244="n/a",0,IF(W$4&lt;=$C262,0,IF(SUM($C262,$I244)&gt;W$4,$J258/$I244,$J258-SUM($I262:V262))))</f>
        <v>6.1880819564195187E-2</v>
      </c>
      <c r="X262" s="165">
        <f>IF($I244="n/a",0,IF(X$4&lt;=$C262,0,IF(SUM($C262,$I244)&gt;X$4,$J258/$I244,$J258-SUM($I262:W262))))</f>
        <v>6.1880819564195187E-2</v>
      </c>
      <c r="Y262" s="165">
        <f>IF($I244="n/a",0,IF(Y$4&lt;=$C262,0,IF(SUM($C262,$I244)&gt;Y$4,$J258/$I244,$J258-SUM($I262:X262))))</f>
        <v>6.1880819564195187E-2</v>
      </c>
      <c r="Z262" s="165">
        <f>IF($I244="n/a",0,IF(Z$4&lt;=$C262,0,IF(SUM($C262,$I244)&gt;Z$4,$J258/$I244,$J258-SUM($I262:Y262))))</f>
        <v>6.1880819564195187E-2</v>
      </c>
      <c r="AA262" s="165">
        <f>IF($I244="n/a",0,IF(AA$4&lt;=$C262,0,IF(SUM($C262,$I244)&gt;AA$4,$J258/$I244,$J258-SUM($I262:Z262))))</f>
        <v>6.1880819564195187E-2</v>
      </c>
      <c r="AB262" s="165">
        <f>IF($I244="n/a",0,IF(AB$4&lt;=$C262,0,IF(SUM($C262,$I244)&gt;AB$4,$J258/$I244,$J258-SUM($I262:AA262))))</f>
        <v>6.1880819564195187E-2</v>
      </c>
      <c r="AC262" s="165">
        <f>IF($I244="n/a",0,IF(AC$4&lt;=$C262,0,IF(SUM($C262,$I244)&gt;AC$4,$J258/$I244,$J258-SUM($I262:AB262))))</f>
        <v>6.1880819564195187E-2</v>
      </c>
      <c r="AD262" s="165">
        <f>IF($I244="n/a",0,IF(AD$4&lt;=$C262,0,IF(SUM($C262,$I244)&gt;AD$4,$J258/$I244,$J258-SUM($I262:AC262))))</f>
        <v>6.1880819564195187E-2</v>
      </c>
      <c r="AE262" s="165">
        <f>IF($I244="n/a",0,IF(AE$4&lt;=$C262,0,IF(SUM($C262,$I244)&gt;AE$4,$J258/$I244,$J258-SUM($I262:AD262))))</f>
        <v>6.1880819564195187E-2</v>
      </c>
      <c r="AF262" s="165">
        <f>IF($I244="n/a",0,IF(AF$4&lt;=$C262,0,IF(SUM($C262,$I244)&gt;AF$4,$J258/$I244,$J258-SUM($I262:AE262))))</f>
        <v>6.1880819564195187E-2</v>
      </c>
      <c r="AG262" s="165">
        <f>IF($I244="n/a",0,IF(AG$4&lt;=$C262,0,IF(SUM($C262,$I244)&gt;AG$4,$J258/$I244,$J258-SUM($I262:AF262))))</f>
        <v>6.1880819564195187E-2</v>
      </c>
      <c r="AH262" s="165">
        <f>IF($I244="n/a",0,IF(AH$4&lt;=$C262,0,IF(SUM($C262,$I244)&gt;AH$4,$J258/$I244,$J258-SUM($I262:AG262))))</f>
        <v>6.1880819564195187E-2</v>
      </c>
      <c r="AI262" s="165">
        <f>IF($I244="n/a",0,IF(AI$4&lt;=$C262,0,IF(SUM($C262,$I244)&gt;AI$4,$J258/$I244,$J258-SUM($I262:AH262))))</f>
        <v>6.1880819564195187E-2</v>
      </c>
      <c r="AJ262" s="165">
        <f>IF($I244="n/a",0,IF(AJ$4&lt;=$C262,0,IF(SUM($C262,$I244)&gt;AJ$4,$J258/$I244,$J258-SUM($I262:AI262))))</f>
        <v>6.1880819564195187E-2</v>
      </c>
      <c r="AK262" s="165">
        <f>IF($I244="n/a",0,IF(AK$4&lt;=$C262,0,IF(SUM($C262,$I244)&gt;AK$4,$J258/$I244,$J258-SUM($I262:AJ262))))</f>
        <v>6.1880819564195187E-2</v>
      </c>
      <c r="AL262" s="165">
        <f>IF($I244="n/a",0,IF(AL$4&lt;=$C262,0,IF(SUM($C262,$I244)&gt;AL$4,$J258/$I244,$J258-SUM($I262:AK262))))</f>
        <v>6.1880819564195187E-2</v>
      </c>
      <c r="AM262" s="165">
        <f>IF($I244="n/a",0,IF(AM$4&lt;=$C262,0,IF(SUM($C262,$I244)&gt;AM$4,$J258/$I244,$J258-SUM($I262:AL262))))</f>
        <v>6.1880819564195187E-2</v>
      </c>
      <c r="AN262" s="165">
        <f>IF($I244="n/a",0,IF(AN$4&lt;=$C262,0,IF(SUM($C262,$I244)&gt;AN$4,$J258/$I244,$J258-SUM($I262:AM262))))</f>
        <v>6.1880819564195187E-2</v>
      </c>
      <c r="AO262" s="165">
        <f>IF($I244="n/a",0,IF(AO$4&lt;=$C262,0,IF(SUM($C262,$I244)&gt;AO$4,$J258/$I244,$J258-SUM($I262:AN262))))</f>
        <v>6.1880819564195187E-2</v>
      </c>
      <c r="AP262" s="165">
        <f>IF($I244="n/a",0,IF(AP$4&lt;=$C262,0,IF(SUM($C262,$I244)&gt;AP$4,$J258/$I244,$J258-SUM($I262:AO262))))</f>
        <v>6.1880819564195187E-2</v>
      </c>
      <c r="AQ262" s="165">
        <f>IF($I244="n/a",0,IF(AQ$4&lt;=$C262,0,IF(SUM($C262,$I244)&gt;AQ$4,$J258/$I244,$J258-SUM($I262:AP262))))</f>
        <v>6.1880819564195187E-2</v>
      </c>
      <c r="AR262" s="165">
        <f>IF($I244="n/a",0,IF(AR$4&lt;=$C262,0,IF(SUM($C262,$I244)&gt;AR$4,$J258/$I244,$J258-SUM($I262:AQ262))))</f>
        <v>6.1880819564195187E-2</v>
      </c>
      <c r="AS262" s="165">
        <f>IF($I244="n/a",0,IF(AS$4&lt;=$C262,0,IF(SUM($C262,$I244)&gt;AS$4,$J258/$I244,$J258-SUM($I262:AR262))))</f>
        <v>6.1880819564195999E-2</v>
      </c>
      <c r="AT262" s="165">
        <f>IF($I244="n/a",0,IF(AT$4&lt;=$C262,0,IF(SUM($C262,$I244)&gt;AT$4,$J258/$I244,$J258-SUM($I262:AS262))))</f>
        <v>0</v>
      </c>
      <c r="AU262" s="165">
        <f>IF($I244="n/a",0,IF(AU$4&lt;=$C262,0,IF(SUM($C262,$I244)&gt;AU$4,$J258/$I244,$J258-SUM($I262:AT262))))</f>
        <v>0</v>
      </c>
      <c r="AV262" s="165">
        <f>IF($I244="n/a",0,IF(AV$4&lt;=$C262,0,IF(SUM($C262,$I244)&gt;AV$4,$J258/$I244,$J258-SUM($I262:AU262))))</f>
        <v>0</v>
      </c>
      <c r="AW262" s="165">
        <f>IF($I244="n/a",0,IF(AW$4&lt;=$C262,0,IF(SUM($C262,$I244)&gt;AW$4,$J258/$I244,$J258-SUM($I262:AV262))))</f>
        <v>0</v>
      </c>
      <c r="AX262" s="165">
        <f>IF($I244="n/a",0,IF(AX$4&lt;=$C262,0,IF(SUM($C262,$I244)&gt;AX$4,$J258/$I244,$J258-SUM($I262:AW262))))</f>
        <v>0</v>
      </c>
      <c r="AY262" s="165">
        <f>IF($I244="n/a",0,IF(AY$4&lt;=$C262,0,IF(SUM($C262,$I244)&gt;AY$4,$J258/$I244,$J258-SUM($I262:AX262))))</f>
        <v>0</v>
      </c>
      <c r="AZ262" s="165">
        <f>IF($I244="n/a",0,IF(AZ$4&lt;=$C262,0,IF(SUM($C262,$I244)&gt;AZ$4,$J258/$I244,$J258-SUM($I262:AY262))))</f>
        <v>0</v>
      </c>
      <c r="BA262" s="165">
        <f>IF($I244="n/a",0,IF(BA$4&lt;=$C262,0,IF(SUM($C262,$I244)&gt;BA$4,$J258/$I244,$J258-SUM($I262:AZ262))))</f>
        <v>0</v>
      </c>
      <c r="BB262" s="165">
        <f>IF($I244="n/a",0,IF(BB$4&lt;=$C262,0,IF(SUM($C262,$I244)&gt;BB$4,$J258/$I244,$J258-SUM($I262:BA262))))</f>
        <v>0</v>
      </c>
      <c r="BC262" s="165">
        <f>IF($I244="n/a",0,IF(BC$4&lt;=$C262,0,IF(SUM($C262,$I244)&gt;BC$4,$J258/$I244,$J258-SUM($I262:BB262))))</f>
        <v>0</v>
      </c>
      <c r="BD262" s="165">
        <f>IF($I244="n/a",0,IF(BD$4&lt;=$C262,0,IF(SUM($C262,$I244)&gt;BD$4,$J258/$I244,$J258-SUM($I262:BC262))))</f>
        <v>0</v>
      </c>
      <c r="BE262" s="165">
        <f>IF($I244="n/a",0,IF(BE$4&lt;=$C262,0,IF(SUM($C262,$I244)&gt;BE$4,$J258/$I244,$J258-SUM($I262:BD262))))</f>
        <v>0</v>
      </c>
      <c r="BF262" s="165">
        <f>IF($I244="n/a",0,IF(BF$4&lt;=$C262,0,IF(SUM($C262,$I244)&gt;BF$4,$J258/$I244,$J258-SUM($I262:BE262))))</f>
        <v>0</v>
      </c>
      <c r="BG262" s="165">
        <f>IF($I244="n/a",0,IF(BG$4&lt;=$C262,0,IF(SUM($C262,$I244)&gt;BG$4,$J258/$I244,$J258-SUM($I262:BF262))))</f>
        <v>0</v>
      </c>
      <c r="BH262" s="165">
        <f>IF($I244="n/a",0,IF(BH$4&lt;=$C262,0,IF(SUM($C262,$I244)&gt;BH$4,$J258/$I244,$J258-SUM($I262:BG262))))</f>
        <v>0</v>
      </c>
      <c r="BI262" s="165">
        <f>IF($I244="n/a",0,IF(BI$4&lt;=$C262,0,IF(SUM($C262,$I244)&gt;BI$4,$J258/$I244,$J258-SUM($I262:BH262))))</f>
        <v>0</v>
      </c>
      <c r="BJ262" s="165">
        <f>IF($I244="n/a",0,IF(BJ$4&lt;=$C262,0,IF(SUM($C262,$I244)&gt;BJ$4,$J258/$I244,$J258-SUM($I262:BI262))))</f>
        <v>0</v>
      </c>
      <c r="BK262" s="165">
        <f>IF($I244="n/a",0,IF(BK$4&lt;=$C262,0,IF(SUM($C262,$I244)&gt;BK$4,$J258/$I244,$J258-SUM($I262:BJ262))))</f>
        <v>0</v>
      </c>
      <c r="BL262" s="165">
        <f>IF($I244="n/a",0,IF(BL$4&lt;=$C262,0,IF(SUM($C262,$I244)&gt;BL$4,$J258/$I244,$J258-SUM($I262:BK262))))</f>
        <v>0</v>
      </c>
      <c r="BM262" s="165">
        <f>IF($I244="n/a",0,IF(BM$4&lt;=$C262,0,IF(SUM($C262,$I244)&gt;BM$4,$J258/$I244,$J258-SUM($I262:BL262))))</f>
        <v>0</v>
      </c>
      <c r="BN262" s="165">
        <f>IF($I244="n/a",0,IF(BN$4&lt;=$C262,0,IF(SUM($C262,$I244)&gt;BN$4,$J258/$I244,$J258-SUM($I262:BM262))))</f>
        <v>0</v>
      </c>
      <c r="BO262" s="165">
        <f>IF($I244="n/a",0,IF(BO$4&lt;=$C262,0,IF(SUM($C262,$I244)&gt;BO$4,$J258/$I244,$J258-SUM($I262:BN262))))</f>
        <v>0</v>
      </c>
      <c r="BP262" s="165">
        <f>IF($I244="n/a",0,IF(BP$4&lt;=$C262,0,IF(SUM($C262,$I244)&gt;BP$4,$J258/$I244,$J258-SUM($I262:BO262))))</f>
        <v>0</v>
      </c>
      <c r="BQ262" s="165">
        <f>IF($I244="n/a",0,IF(BQ$4&lt;=$C262,0,IF(SUM($C262,$I244)&gt;BQ$4,$J258/$I244,$J258-SUM($I262:BP262))))</f>
        <v>0</v>
      </c>
      <c r="BR262" s="165">
        <f>IF($I244="n/a",0,IF(BR$4&lt;=$C262,0,IF(SUM($C262,$I244)&gt;BR$4,$J258/$I244,$J258-SUM($I262:BQ262))))</f>
        <v>0</v>
      </c>
      <c r="BS262" s="165">
        <f>IF($I244="n/a",0,IF(BS$4&lt;=$C262,0,IF(SUM($C262,$I244)&gt;BS$4,$J258/$I244,$J258-SUM($I262:BR262))))</f>
        <v>0</v>
      </c>
      <c r="BT262" s="165">
        <f>IF($I244="n/a",0,IF(BT$4&lt;=$C262,0,IF(SUM($C262,$I244)&gt;BT$4,$J258/$I244,$J258-SUM($I262:BS262))))</f>
        <v>0</v>
      </c>
      <c r="BU262" s="165">
        <f>IF($I244="n/a",0,IF(BU$4&lt;=$C262,0,IF(SUM($C262,$I244)&gt;BU$4,$J258/$I244,$J258-SUM($I262:BT262))))</f>
        <v>0</v>
      </c>
      <c r="BV262" s="165">
        <f>IF($I244="n/a",0,IF(BV$4&lt;=$C262,0,IF(SUM($C262,$I244)&gt;BV$4,$J258/$I244,$J258-SUM($I262:BU262))))</f>
        <v>0</v>
      </c>
      <c r="BW262" s="165">
        <f>IF($I244="n/a",0,IF(BW$4&lt;=$C262,0,IF(SUM($C262,$I244)&gt;BW$4,$J258/$I244,$J258-SUM($I262:BV262))))</f>
        <v>0</v>
      </c>
      <c r="BX262" s="165">
        <f>IF($I244="n/a",0,IF(BX$4&lt;=$C262,0,IF(SUM($C262,$I244)&gt;BX$4,$J258/$I244,$J258-SUM($I262:BW262))))</f>
        <v>0</v>
      </c>
      <c r="BY262" s="165">
        <f>IF($I244="n/a",0,IF(BY$4&lt;=$C262,0,IF(SUM($C262,$I244)&gt;BY$4,$J258/$I244,$J258-SUM($I262:BX262))))</f>
        <v>0</v>
      </c>
      <c r="BZ262" s="165">
        <f>IF($I244="n/a",0,IF(BZ$4&lt;=$C262,0,IF(SUM($C262,$I244)&gt;BZ$4,$J258/$I244,$J258-SUM($I262:BY262))))</f>
        <v>0</v>
      </c>
      <c r="CA262" s="165">
        <f>IF($I244="n/a",0,IF(CA$4&lt;=$C262,0,IF(SUM($C262,$I244)&gt;CA$4,$J258/$I244,$J258-SUM($I262:BZ262))))</f>
        <v>0</v>
      </c>
      <c r="CB262" s="165">
        <f>IF($I244="n/a",0,IF(CB$4&lt;=$C262,0,IF(SUM($C262,$I244)&gt;CB$4,$J258/$I244,$J258-SUM($I262:CA262))))</f>
        <v>0</v>
      </c>
      <c r="CC262" s="165">
        <f>IF($I244="n/a",0,IF(CC$4&lt;=$C262,0,IF(SUM($C262,$I244)&gt;CC$4,$J258/$I244,$J258-SUM($I262:CB262))))</f>
        <v>0</v>
      </c>
      <c r="CD262" s="165">
        <f>IF($I244="n/a",0,IF(CD$4&lt;=$C262,0,IF(SUM($C262,$I244)&gt;CD$4,$J258/$I244,$J258-SUM($I262:CC262))))</f>
        <v>0</v>
      </c>
      <c r="CE262" s="165">
        <f>IF($I244="n/a",0,IF(CE$4&lt;=$C262,0,IF(SUM($C262,$I244)&gt;CE$4,$J258/$I244,$J258-SUM($I262:CD262))))</f>
        <v>0</v>
      </c>
      <c r="CF262" s="165">
        <f>IF($I244="n/a",0,IF(CF$4&lt;=$C262,0,IF(SUM($C262,$I244)&gt;CF$4,$J258/$I244,$J258-SUM($I262:CE262))))</f>
        <v>0</v>
      </c>
    </row>
    <row r="263" spans="1:2018" s="153" customFormat="1" ht="12.75" customHeight="1">
      <c r="A263"/>
      <c r="C263" s="197">
        <v>2017</v>
      </c>
      <c r="D263" s="21" t="s">
        <v>45</v>
      </c>
      <c r="E263" s="21" t="s">
        <v>185</v>
      </c>
      <c r="I263" s="31"/>
      <c r="J263" s="165">
        <f>IF($I244="n/a",0,IF(J$4&lt;=$C263,0,IF(SUM($C263,$I244)&gt;J$4,$K258/$I244,$K258-SUM($I263:I263))))</f>
        <v>0</v>
      </c>
      <c r="K263" s="165">
        <f>IF($I244="n/a",0,IF(K$4&lt;=$C263,0,IF(SUM($C263,$I244)&gt;K$4,$K258/$I244,$K258-SUM($I263:J263))))</f>
        <v>0</v>
      </c>
      <c r="L263" s="165">
        <f>IF($I244="n/a",0,IF(L$4&lt;=$C263,0,IF(SUM($C263,$I244)&gt;L$4,$K258/$I244,$K258-SUM($I263:K263))))</f>
        <v>6.0083064318513922E-2</v>
      </c>
      <c r="M263" s="165">
        <f>IF($I244="n/a",0,IF(M$4&lt;=$C263,0,IF(SUM($C263,$I244)&gt;M$4,$K258/$I244,$K258-SUM($I263:L263))))</f>
        <v>6.0083064318513922E-2</v>
      </c>
      <c r="N263" s="165">
        <f>IF($I244="n/a",0,IF(N$4&lt;=$C263,0,IF(SUM($C263,$I244)&gt;N$4,$K258/$I244,$K258-SUM($I263:M263))))</f>
        <v>6.0083064318513922E-2</v>
      </c>
      <c r="O263" s="165">
        <f>IF($I244="n/a",0,IF(O$4&lt;=$C263,0,IF(SUM($C263,$I244)&gt;O$4,$K258/$I244,$K258-SUM($I263:N263))))</f>
        <v>6.0083064318513922E-2</v>
      </c>
      <c r="P263" s="165">
        <f>IF($I244="n/a",0,IF(P$4&lt;=$C263,0,IF(SUM($C263,$I244)&gt;P$4,$K258/$I244,$K258-SUM($I263:O263))))</f>
        <v>6.0083064318513922E-2</v>
      </c>
      <c r="Q263" s="165">
        <f>IF($I244="n/a",0,IF(Q$4&lt;=$C263,0,IF(SUM($C263,$I244)&gt;Q$4,$K258/$I244,$K258-SUM($I263:P263))))</f>
        <v>6.0083064318513922E-2</v>
      </c>
      <c r="R263" s="165">
        <f>IF($I244="n/a",0,IF(R$4&lt;=$C263,0,IF(SUM($C263,$I244)&gt;R$4,$K258/$I244,$K258-SUM($I263:Q263))))</f>
        <v>6.0083064318513922E-2</v>
      </c>
      <c r="S263" s="165">
        <f>IF($I244="n/a",0,IF(S$4&lt;=$C263,0,IF(SUM($C263,$I244)&gt;S$4,$K258/$I244,$K258-SUM($I263:R263))))</f>
        <v>6.0083064318513922E-2</v>
      </c>
      <c r="T263" s="165">
        <f>IF($I244="n/a",0,IF(T$4&lt;=$C263,0,IF(SUM($C263,$I244)&gt;T$4,$K258/$I244,$K258-SUM($I263:S263))))</f>
        <v>6.0083064318513922E-2</v>
      </c>
      <c r="U263" s="165">
        <f>IF($I244="n/a",0,IF(U$4&lt;=$C263,0,IF(SUM($C263,$I244)&gt;U$4,$K258/$I244,$K258-SUM($I263:T263))))</f>
        <v>6.0083064318513922E-2</v>
      </c>
      <c r="V263" s="165">
        <f>IF($I244="n/a",0,IF(V$4&lt;=$C263,0,IF(SUM($C263,$I244)&gt;V$4,$K258/$I244,$K258-SUM($I263:U263))))</f>
        <v>6.0083064318513922E-2</v>
      </c>
      <c r="W263" s="165">
        <f>IF($I244="n/a",0,IF(W$4&lt;=$C263,0,IF(SUM($C263,$I244)&gt;W$4,$K258/$I244,$K258-SUM($I263:V263))))</f>
        <v>6.0083064318513922E-2</v>
      </c>
      <c r="X263" s="165">
        <f>IF($I244="n/a",0,IF(X$4&lt;=$C263,0,IF(SUM($C263,$I244)&gt;X$4,$K258/$I244,$K258-SUM($I263:W263))))</f>
        <v>6.0083064318513922E-2</v>
      </c>
      <c r="Y263" s="165">
        <f>IF($I244="n/a",0,IF(Y$4&lt;=$C263,0,IF(SUM($C263,$I244)&gt;Y$4,$K258/$I244,$K258-SUM($I263:X263))))</f>
        <v>6.0083064318513922E-2</v>
      </c>
      <c r="Z263" s="165">
        <f>IF($I244="n/a",0,IF(Z$4&lt;=$C263,0,IF(SUM($C263,$I244)&gt;Z$4,$K258/$I244,$K258-SUM($I263:Y263))))</f>
        <v>6.0083064318513922E-2</v>
      </c>
      <c r="AA263" s="165">
        <f>IF($I244="n/a",0,IF(AA$4&lt;=$C263,0,IF(SUM($C263,$I244)&gt;AA$4,$K258/$I244,$K258-SUM($I263:Z263))))</f>
        <v>6.0083064318513922E-2</v>
      </c>
      <c r="AB263" s="165">
        <f>IF($I244="n/a",0,IF(AB$4&lt;=$C263,0,IF(SUM($C263,$I244)&gt;AB$4,$K258/$I244,$K258-SUM($I263:AA263))))</f>
        <v>6.0083064318513922E-2</v>
      </c>
      <c r="AC263" s="165">
        <f>IF($I244="n/a",0,IF(AC$4&lt;=$C263,0,IF(SUM($C263,$I244)&gt;AC$4,$K258/$I244,$K258-SUM($I263:AB263))))</f>
        <v>6.0083064318513922E-2</v>
      </c>
      <c r="AD263" s="165">
        <f>IF($I244="n/a",0,IF(AD$4&lt;=$C263,0,IF(SUM($C263,$I244)&gt;AD$4,$K258/$I244,$K258-SUM($I263:AC263))))</f>
        <v>6.0083064318513922E-2</v>
      </c>
      <c r="AE263" s="165">
        <f>IF($I244="n/a",0,IF(AE$4&lt;=$C263,0,IF(SUM($C263,$I244)&gt;AE$4,$K258/$I244,$K258-SUM($I263:AD263))))</f>
        <v>6.0083064318513922E-2</v>
      </c>
      <c r="AF263" s="165">
        <f>IF($I244="n/a",0,IF(AF$4&lt;=$C263,0,IF(SUM($C263,$I244)&gt;AF$4,$K258/$I244,$K258-SUM($I263:AE263))))</f>
        <v>6.0083064318513922E-2</v>
      </c>
      <c r="AG263" s="165">
        <f>IF($I244="n/a",0,IF(AG$4&lt;=$C263,0,IF(SUM($C263,$I244)&gt;AG$4,$K258/$I244,$K258-SUM($I263:AF263))))</f>
        <v>6.0083064318513922E-2</v>
      </c>
      <c r="AH263" s="165">
        <f>IF($I244="n/a",0,IF(AH$4&lt;=$C263,0,IF(SUM($C263,$I244)&gt;AH$4,$K258/$I244,$K258-SUM($I263:AG263))))</f>
        <v>6.0083064318513922E-2</v>
      </c>
      <c r="AI263" s="165">
        <f>IF($I244="n/a",0,IF(AI$4&lt;=$C263,0,IF(SUM($C263,$I244)&gt;AI$4,$K258/$I244,$K258-SUM($I263:AH263))))</f>
        <v>6.0083064318513922E-2</v>
      </c>
      <c r="AJ263" s="165">
        <f>IF($I244="n/a",0,IF(AJ$4&lt;=$C263,0,IF(SUM($C263,$I244)&gt;AJ$4,$K258/$I244,$K258-SUM($I263:AI263))))</f>
        <v>6.0083064318513922E-2</v>
      </c>
      <c r="AK263" s="165">
        <f>IF($I244="n/a",0,IF(AK$4&lt;=$C263,0,IF(SUM($C263,$I244)&gt;AK$4,$K258/$I244,$K258-SUM($I263:AJ263))))</f>
        <v>6.0083064318513922E-2</v>
      </c>
      <c r="AL263" s="165">
        <f>IF($I244="n/a",0,IF(AL$4&lt;=$C263,0,IF(SUM($C263,$I244)&gt;AL$4,$K258/$I244,$K258-SUM($I263:AK263))))</f>
        <v>6.0083064318513922E-2</v>
      </c>
      <c r="AM263" s="165">
        <f>IF($I244="n/a",0,IF(AM$4&lt;=$C263,0,IF(SUM($C263,$I244)&gt;AM$4,$K258/$I244,$K258-SUM($I263:AL263))))</f>
        <v>6.0083064318513922E-2</v>
      </c>
      <c r="AN263" s="165">
        <f>IF($I244="n/a",0,IF(AN$4&lt;=$C263,0,IF(SUM($C263,$I244)&gt;AN$4,$K258/$I244,$K258-SUM($I263:AM263))))</f>
        <v>6.0083064318513922E-2</v>
      </c>
      <c r="AO263" s="165">
        <f>IF($I244="n/a",0,IF(AO$4&lt;=$C263,0,IF(SUM($C263,$I244)&gt;AO$4,$K258/$I244,$K258-SUM($I263:AN263))))</f>
        <v>6.0083064318513922E-2</v>
      </c>
      <c r="AP263" s="165">
        <f>IF($I244="n/a",0,IF(AP$4&lt;=$C263,0,IF(SUM($C263,$I244)&gt;AP$4,$K258/$I244,$K258-SUM($I263:AO263))))</f>
        <v>6.0083064318513922E-2</v>
      </c>
      <c r="AQ263" s="165">
        <f>IF($I244="n/a",0,IF(AQ$4&lt;=$C263,0,IF(SUM($C263,$I244)&gt;AQ$4,$K258/$I244,$K258-SUM($I263:AP263))))</f>
        <v>6.0083064318513922E-2</v>
      </c>
      <c r="AR263" s="165">
        <f>IF($I244="n/a",0,IF(AR$4&lt;=$C263,0,IF(SUM($C263,$I244)&gt;AR$4,$K258/$I244,$K258-SUM($I263:AQ263))))</f>
        <v>6.0083064318513922E-2</v>
      </c>
      <c r="AS263" s="165">
        <f>IF($I244="n/a",0,IF(AS$4&lt;=$C263,0,IF(SUM($C263,$I244)&gt;AS$4,$K258/$I244,$K258-SUM($I263:AR263))))</f>
        <v>6.0083064318513922E-2</v>
      </c>
      <c r="AT263" s="165">
        <f>IF($I244="n/a",0,IF(AT$4&lt;=$C263,0,IF(SUM($C263,$I244)&gt;AT$4,$K258/$I244,$K258-SUM($I263:AS263))))</f>
        <v>6.0083064318513291E-2</v>
      </c>
      <c r="AU263" s="165">
        <f>IF($I244="n/a",0,IF(AU$4&lt;=$C263,0,IF(SUM($C263,$I244)&gt;AU$4,$K258/$I244,$K258-SUM($I263:AT263))))</f>
        <v>0</v>
      </c>
      <c r="AV263" s="165">
        <f>IF($I244="n/a",0,IF(AV$4&lt;=$C263,0,IF(SUM($C263,$I244)&gt;AV$4,$K258/$I244,$K258-SUM($I263:AU263))))</f>
        <v>0</v>
      </c>
      <c r="AW263" s="165">
        <f>IF($I244="n/a",0,IF(AW$4&lt;=$C263,0,IF(SUM($C263,$I244)&gt;AW$4,$K258/$I244,$K258-SUM($I263:AV263))))</f>
        <v>0</v>
      </c>
      <c r="AX263" s="165">
        <f>IF($I244="n/a",0,IF(AX$4&lt;=$C263,0,IF(SUM($C263,$I244)&gt;AX$4,$K258/$I244,$K258-SUM($I263:AW263))))</f>
        <v>0</v>
      </c>
      <c r="AY263" s="165">
        <f>IF($I244="n/a",0,IF(AY$4&lt;=$C263,0,IF(SUM($C263,$I244)&gt;AY$4,$K258/$I244,$K258-SUM($I263:AX263))))</f>
        <v>0</v>
      </c>
      <c r="AZ263" s="165">
        <f>IF($I244="n/a",0,IF(AZ$4&lt;=$C263,0,IF(SUM($C263,$I244)&gt;AZ$4,$K258/$I244,$K258-SUM($I263:AY263))))</f>
        <v>0</v>
      </c>
      <c r="BA263" s="165">
        <f>IF($I244="n/a",0,IF(BA$4&lt;=$C263,0,IF(SUM($C263,$I244)&gt;BA$4,$K258/$I244,$K258-SUM($I263:AZ263))))</f>
        <v>0</v>
      </c>
      <c r="BB263" s="165">
        <f>IF($I244="n/a",0,IF(BB$4&lt;=$C263,0,IF(SUM($C263,$I244)&gt;BB$4,$K258/$I244,$K258-SUM($I263:BA263))))</f>
        <v>0</v>
      </c>
      <c r="BC263" s="165">
        <f>IF($I244="n/a",0,IF(BC$4&lt;=$C263,0,IF(SUM($C263,$I244)&gt;BC$4,$K258/$I244,$K258-SUM($I263:BB263))))</f>
        <v>0</v>
      </c>
      <c r="BD263" s="165">
        <f>IF($I244="n/a",0,IF(BD$4&lt;=$C263,0,IF(SUM($C263,$I244)&gt;BD$4,$K258/$I244,$K258-SUM($I263:BC263))))</f>
        <v>0</v>
      </c>
      <c r="BE263" s="165">
        <f>IF($I244="n/a",0,IF(BE$4&lt;=$C263,0,IF(SUM($C263,$I244)&gt;BE$4,$K258/$I244,$K258-SUM($I263:BD263))))</f>
        <v>0</v>
      </c>
      <c r="BF263" s="165">
        <f>IF($I244="n/a",0,IF(BF$4&lt;=$C263,0,IF(SUM($C263,$I244)&gt;BF$4,$K258/$I244,$K258-SUM($I263:BE263))))</f>
        <v>0</v>
      </c>
      <c r="BG263" s="165">
        <f>IF($I244="n/a",0,IF(BG$4&lt;=$C263,0,IF(SUM($C263,$I244)&gt;BG$4,$K258/$I244,$K258-SUM($I263:BF263))))</f>
        <v>0</v>
      </c>
      <c r="BH263" s="165">
        <f>IF($I244="n/a",0,IF(BH$4&lt;=$C263,0,IF(SUM($C263,$I244)&gt;BH$4,$K258/$I244,$K258-SUM($I263:BG263))))</f>
        <v>0</v>
      </c>
      <c r="BI263" s="165">
        <f>IF($I244="n/a",0,IF(BI$4&lt;=$C263,0,IF(SUM($C263,$I244)&gt;BI$4,$K258/$I244,$K258-SUM($I263:BH263))))</f>
        <v>0</v>
      </c>
      <c r="BJ263" s="165">
        <f>IF($I244="n/a",0,IF(BJ$4&lt;=$C263,0,IF(SUM($C263,$I244)&gt;BJ$4,$K258/$I244,$K258-SUM($I263:BI263))))</f>
        <v>0</v>
      </c>
      <c r="BK263" s="165">
        <f>IF($I244="n/a",0,IF(BK$4&lt;=$C263,0,IF(SUM($C263,$I244)&gt;BK$4,$K258/$I244,$K258-SUM($I263:BJ263))))</f>
        <v>0</v>
      </c>
      <c r="BL263" s="165">
        <f>IF($I244="n/a",0,IF(BL$4&lt;=$C263,0,IF(SUM($C263,$I244)&gt;BL$4,$K258/$I244,$K258-SUM($I263:BK263))))</f>
        <v>0</v>
      </c>
      <c r="BM263" s="165">
        <f>IF($I244="n/a",0,IF(BM$4&lt;=$C263,0,IF(SUM($C263,$I244)&gt;BM$4,$K258/$I244,$K258-SUM($I263:BL263))))</f>
        <v>0</v>
      </c>
      <c r="BN263" s="165">
        <f>IF($I244="n/a",0,IF(BN$4&lt;=$C263,0,IF(SUM($C263,$I244)&gt;BN$4,$K258/$I244,$K258-SUM($I263:BM263))))</f>
        <v>0</v>
      </c>
      <c r="BO263" s="165">
        <f>IF($I244="n/a",0,IF(BO$4&lt;=$C263,0,IF(SUM($C263,$I244)&gt;BO$4,$K258/$I244,$K258-SUM($I263:BN263))))</f>
        <v>0</v>
      </c>
      <c r="BP263" s="165">
        <f>IF($I244="n/a",0,IF(BP$4&lt;=$C263,0,IF(SUM($C263,$I244)&gt;BP$4,$K258/$I244,$K258-SUM($I263:BO263))))</f>
        <v>0</v>
      </c>
      <c r="BQ263" s="165">
        <f>IF($I244="n/a",0,IF(BQ$4&lt;=$C263,0,IF(SUM($C263,$I244)&gt;BQ$4,$K258/$I244,$K258-SUM($I263:BP263))))</f>
        <v>0</v>
      </c>
      <c r="BR263" s="165">
        <f>IF($I244="n/a",0,IF(BR$4&lt;=$C263,0,IF(SUM($C263,$I244)&gt;BR$4,$K258/$I244,$K258-SUM($I263:BQ263))))</f>
        <v>0</v>
      </c>
      <c r="BS263" s="165">
        <f>IF($I244="n/a",0,IF(BS$4&lt;=$C263,0,IF(SUM($C263,$I244)&gt;BS$4,$K258/$I244,$K258-SUM($I263:BR263))))</f>
        <v>0</v>
      </c>
      <c r="BT263" s="165">
        <f>IF($I244="n/a",0,IF(BT$4&lt;=$C263,0,IF(SUM($C263,$I244)&gt;BT$4,$K258/$I244,$K258-SUM($I263:BS263))))</f>
        <v>0</v>
      </c>
      <c r="BU263" s="165">
        <f>IF($I244="n/a",0,IF(BU$4&lt;=$C263,0,IF(SUM($C263,$I244)&gt;BU$4,$K258/$I244,$K258-SUM($I263:BT263))))</f>
        <v>0</v>
      </c>
      <c r="BV263" s="165">
        <f>IF($I244="n/a",0,IF(BV$4&lt;=$C263,0,IF(SUM($C263,$I244)&gt;BV$4,$K258/$I244,$K258-SUM($I263:BU263))))</f>
        <v>0</v>
      </c>
      <c r="BW263" s="165">
        <f>IF($I244="n/a",0,IF(BW$4&lt;=$C263,0,IF(SUM($C263,$I244)&gt;BW$4,$K258/$I244,$K258-SUM($I263:BV263))))</f>
        <v>0</v>
      </c>
      <c r="BX263" s="165">
        <f>IF($I244="n/a",0,IF(BX$4&lt;=$C263,0,IF(SUM($C263,$I244)&gt;BX$4,$K258/$I244,$K258-SUM($I263:BW263))))</f>
        <v>0</v>
      </c>
      <c r="BY263" s="165">
        <f>IF($I244="n/a",0,IF(BY$4&lt;=$C263,0,IF(SUM($C263,$I244)&gt;BY$4,$K258/$I244,$K258-SUM($I263:BX263))))</f>
        <v>0</v>
      </c>
      <c r="BZ263" s="165">
        <f>IF($I244="n/a",0,IF(BZ$4&lt;=$C263,0,IF(SUM($C263,$I244)&gt;BZ$4,$K258/$I244,$K258-SUM($I263:BY263))))</f>
        <v>0</v>
      </c>
      <c r="CA263" s="165">
        <f>IF($I244="n/a",0,IF(CA$4&lt;=$C263,0,IF(SUM($C263,$I244)&gt;CA$4,$K258/$I244,$K258-SUM($I263:BZ263))))</f>
        <v>0</v>
      </c>
      <c r="CB263" s="165">
        <f>IF($I244="n/a",0,IF(CB$4&lt;=$C263,0,IF(SUM($C263,$I244)&gt;CB$4,$K258/$I244,$K258-SUM($I263:CA263))))</f>
        <v>0</v>
      </c>
      <c r="CC263" s="165">
        <f>IF($I244="n/a",0,IF(CC$4&lt;=$C263,0,IF(SUM($C263,$I244)&gt;CC$4,$K258/$I244,$K258-SUM($I263:CB263))))</f>
        <v>0</v>
      </c>
      <c r="CD263" s="165">
        <f>IF($I244="n/a",0,IF(CD$4&lt;=$C263,0,IF(SUM($C263,$I244)&gt;CD$4,$K258/$I244,$K258-SUM($I263:CC263))))</f>
        <v>0</v>
      </c>
      <c r="CE263" s="165">
        <f>IF($I244="n/a",0,IF(CE$4&lt;=$C263,0,IF(SUM($C263,$I244)&gt;CE$4,$K258/$I244,$K258-SUM($I263:CD263))))</f>
        <v>0</v>
      </c>
      <c r="CF263" s="165">
        <f>IF($I244="n/a",0,IF(CF$4&lt;=$C263,0,IF(SUM($C263,$I244)&gt;CF$4,$K258/$I244,$K258-SUM($I263:CE263))))</f>
        <v>0</v>
      </c>
    </row>
    <row r="264" spans="1:2018" s="153" customFormat="1" ht="12.75" customHeight="1">
      <c r="A264"/>
      <c r="C264" s="197">
        <v>2018</v>
      </c>
      <c r="D264" s="214" t="s">
        <v>47</v>
      </c>
      <c r="E264" s="21" t="s">
        <v>185</v>
      </c>
      <c r="I264" s="31"/>
      <c r="J264" s="167">
        <f>IF($I244="n/a",0,IF(J$4&lt;=$C264,0,IF(SUM($C264,$I244)&gt;J$4,$L258/$I244,$L258-SUM($I264:I264))))</f>
        <v>0</v>
      </c>
      <c r="K264" s="167">
        <f>IF($I244="n/a",0,IF(K$4&lt;=$C264,0,IF(SUM($C264,$I244)&gt;K$4,$L258/$I244,$L258-SUM($I264:J264))))</f>
        <v>0</v>
      </c>
      <c r="L264" s="167">
        <f>IF($I244="n/a",0,IF(L$4&lt;=$C264,0,IF(SUM($C264,$I244)&gt;L$4,$L258/$I244,$L258-SUM($I264:K264))))</f>
        <v>0</v>
      </c>
      <c r="M264" s="167">
        <f>IF($I244="n/a",0,IF(M$4&lt;=$C264,0,IF(SUM($C264,$I244)&gt;M$4,$L258/$I244,$L258-SUM($I264:L264))))</f>
        <v>5.3071050047014977E-2</v>
      </c>
      <c r="N264" s="167">
        <f>IF($I244="n/a",0,IF(N$4&lt;=$C264,0,IF(SUM($C264,$I244)&gt;N$4,$L258/$I244,$L258-SUM($I264:M264))))</f>
        <v>5.3071050047014977E-2</v>
      </c>
      <c r="O264" s="167">
        <f>IF($I244="n/a",0,IF(O$4&lt;=$C264,0,IF(SUM($C264,$I244)&gt;O$4,$L258/$I244,$L258-SUM($I264:N264))))</f>
        <v>5.3071050047014977E-2</v>
      </c>
      <c r="P264" s="167">
        <f>IF($I244="n/a",0,IF(P$4&lt;=$C264,0,IF(SUM($C264,$I244)&gt;P$4,$L258/$I244,$L258-SUM($I264:O264))))</f>
        <v>5.3071050047014977E-2</v>
      </c>
      <c r="Q264" s="167">
        <f>IF($I244="n/a",0,IF(Q$4&lt;=$C264,0,IF(SUM($C264,$I244)&gt;Q$4,$L258/$I244,$L258-SUM($I264:P264))))</f>
        <v>5.3071050047014977E-2</v>
      </c>
      <c r="R264" s="167">
        <f>IF($I244="n/a",0,IF(R$4&lt;=$C264,0,IF(SUM($C264,$I244)&gt;R$4,$L258/$I244,$L258-SUM($I264:Q264))))</f>
        <v>5.3071050047014977E-2</v>
      </c>
      <c r="S264" s="167">
        <f>IF($I244="n/a",0,IF(S$4&lt;=$C264,0,IF(SUM($C264,$I244)&gt;S$4,$L258/$I244,$L258-SUM($I264:R264))))</f>
        <v>5.3071050047014977E-2</v>
      </c>
      <c r="T264" s="167">
        <f>IF($I244="n/a",0,IF(T$4&lt;=$C264,0,IF(SUM($C264,$I244)&gt;T$4,$L258/$I244,$L258-SUM($I264:S264))))</f>
        <v>5.3071050047014977E-2</v>
      </c>
      <c r="U264" s="167">
        <f>IF($I244="n/a",0,IF(U$4&lt;=$C264,0,IF(SUM($C264,$I244)&gt;U$4,$L258/$I244,$L258-SUM($I264:T264))))</f>
        <v>5.3071050047014977E-2</v>
      </c>
      <c r="V264" s="167">
        <f>IF($I244="n/a",0,IF(V$4&lt;=$C264,0,IF(SUM($C264,$I244)&gt;V$4,$L258/$I244,$L258-SUM($I264:U264))))</f>
        <v>5.3071050047014977E-2</v>
      </c>
      <c r="W264" s="167">
        <f>IF($I244="n/a",0,IF(W$4&lt;=$C264,0,IF(SUM($C264,$I244)&gt;W$4,$L258/$I244,$L258-SUM($I264:V264))))</f>
        <v>5.3071050047014977E-2</v>
      </c>
      <c r="X264" s="167">
        <f>IF($I244="n/a",0,IF(X$4&lt;=$C264,0,IF(SUM($C264,$I244)&gt;X$4,$L258/$I244,$L258-SUM($I264:W264))))</f>
        <v>5.3071050047014977E-2</v>
      </c>
      <c r="Y264" s="167">
        <f>IF($I244="n/a",0,IF(Y$4&lt;=$C264,0,IF(SUM($C264,$I244)&gt;Y$4,$L258/$I244,$L258-SUM($I264:X264))))</f>
        <v>5.3071050047014977E-2</v>
      </c>
      <c r="Z264" s="167">
        <f>IF($I244="n/a",0,IF(Z$4&lt;=$C264,0,IF(SUM($C264,$I244)&gt;Z$4,$L258/$I244,$L258-SUM($I264:Y264))))</f>
        <v>5.3071050047014977E-2</v>
      </c>
      <c r="AA264" s="167">
        <f>IF($I244="n/a",0,IF(AA$4&lt;=$C264,0,IF(SUM($C264,$I244)&gt;AA$4,$L258/$I244,$L258-SUM($I264:Z264))))</f>
        <v>5.3071050047014977E-2</v>
      </c>
      <c r="AB264" s="167">
        <f>IF($I244="n/a",0,IF(AB$4&lt;=$C264,0,IF(SUM($C264,$I244)&gt;AB$4,$L258/$I244,$L258-SUM($I264:AA264))))</f>
        <v>5.3071050047014977E-2</v>
      </c>
      <c r="AC264" s="167">
        <f>IF($I244="n/a",0,IF(AC$4&lt;=$C264,0,IF(SUM($C264,$I244)&gt;AC$4,$L258/$I244,$L258-SUM($I264:AB264))))</f>
        <v>5.3071050047014977E-2</v>
      </c>
      <c r="AD264" s="167">
        <f>IF($I244="n/a",0,IF(AD$4&lt;=$C264,0,IF(SUM($C264,$I244)&gt;AD$4,$L258/$I244,$L258-SUM($I264:AC264))))</f>
        <v>5.3071050047014977E-2</v>
      </c>
      <c r="AE264" s="167">
        <f>IF($I244="n/a",0,IF(AE$4&lt;=$C264,0,IF(SUM($C264,$I244)&gt;AE$4,$L258/$I244,$L258-SUM($I264:AD264))))</f>
        <v>5.3071050047014977E-2</v>
      </c>
      <c r="AF264" s="167">
        <f>IF($I244="n/a",0,IF(AF$4&lt;=$C264,0,IF(SUM($C264,$I244)&gt;AF$4,$L258/$I244,$L258-SUM($I264:AE264))))</f>
        <v>5.3071050047014977E-2</v>
      </c>
      <c r="AG264" s="167">
        <f>IF($I244="n/a",0,IF(AG$4&lt;=$C264,0,IF(SUM($C264,$I244)&gt;AG$4,$L258/$I244,$L258-SUM($I264:AF264))))</f>
        <v>5.3071050047014977E-2</v>
      </c>
      <c r="AH264" s="167">
        <f>IF($I244="n/a",0,IF(AH$4&lt;=$C264,0,IF(SUM($C264,$I244)&gt;AH$4,$L258/$I244,$L258-SUM($I264:AG264))))</f>
        <v>5.3071050047014977E-2</v>
      </c>
      <c r="AI264" s="167">
        <f>IF($I244="n/a",0,IF(AI$4&lt;=$C264,0,IF(SUM($C264,$I244)&gt;AI$4,$L258/$I244,$L258-SUM($I264:AH264))))</f>
        <v>5.3071050047014977E-2</v>
      </c>
      <c r="AJ264" s="167">
        <f>IF($I244="n/a",0,IF(AJ$4&lt;=$C264,0,IF(SUM($C264,$I244)&gt;AJ$4,$L258/$I244,$L258-SUM($I264:AI264))))</f>
        <v>5.3071050047014977E-2</v>
      </c>
      <c r="AK264" s="167">
        <f>IF($I244="n/a",0,IF(AK$4&lt;=$C264,0,IF(SUM($C264,$I244)&gt;AK$4,$L258/$I244,$L258-SUM($I264:AJ264))))</f>
        <v>5.3071050047014977E-2</v>
      </c>
      <c r="AL264" s="167">
        <f>IF($I244="n/a",0,IF(AL$4&lt;=$C264,0,IF(SUM($C264,$I244)&gt;AL$4,$L258/$I244,$L258-SUM($I264:AK264))))</f>
        <v>5.3071050047014977E-2</v>
      </c>
      <c r="AM264" s="167">
        <f>IF($I244="n/a",0,IF(AM$4&lt;=$C264,0,IF(SUM($C264,$I244)&gt;AM$4,$L258/$I244,$L258-SUM($I264:AL264))))</f>
        <v>5.3071050047014977E-2</v>
      </c>
      <c r="AN264" s="167">
        <f>IF($I244="n/a",0,IF(AN$4&lt;=$C264,0,IF(SUM($C264,$I244)&gt;AN$4,$L258/$I244,$L258-SUM($I264:AM264))))</f>
        <v>5.3071050047014977E-2</v>
      </c>
      <c r="AO264" s="167">
        <f>IF($I244="n/a",0,IF(AO$4&lt;=$C264,0,IF(SUM($C264,$I244)&gt;AO$4,$L258/$I244,$L258-SUM($I264:AN264))))</f>
        <v>5.3071050047014977E-2</v>
      </c>
      <c r="AP264" s="167">
        <f>IF($I244="n/a",0,IF(AP$4&lt;=$C264,0,IF(SUM($C264,$I244)&gt;AP$4,$L258/$I244,$L258-SUM($I264:AO264))))</f>
        <v>5.3071050047014977E-2</v>
      </c>
      <c r="AQ264" s="167">
        <f>IF($I244="n/a",0,IF(AQ$4&lt;=$C264,0,IF(SUM($C264,$I244)&gt;AQ$4,$L258/$I244,$L258-SUM($I264:AP264))))</f>
        <v>5.3071050047014977E-2</v>
      </c>
      <c r="AR264" s="167">
        <f>IF($I244="n/a",0,IF(AR$4&lt;=$C264,0,IF(SUM($C264,$I244)&gt;AR$4,$L258/$I244,$L258-SUM($I264:AQ264))))</f>
        <v>5.3071050047014977E-2</v>
      </c>
      <c r="AS264" s="167">
        <f>IF($I244="n/a",0,IF(AS$4&lt;=$C264,0,IF(SUM($C264,$I244)&gt;AS$4,$L258/$I244,$L258-SUM($I264:AR264))))</f>
        <v>5.3071050047014977E-2</v>
      </c>
      <c r="AT264" s="167">
        <f>IF($I244="n/a",0,IF(AT$4&lt;=$C264,0,IF(SUM($C264,$I244)&gt;AT$4,$L258/$I244,$L258-SUM($I264:AS264))))</f>
        <v>5.3071050047014977E-2</v>
      </c>
      <c r="AU264" s="167">
        <f>IF($I244="n/a",0,IF(AU$4&lt;=$C264,0,IF(SUM($C264,$I244)&gt;AU$4,$L258/$I244,$L258-SUM($I264:AT264))))</f>
        <v>5.3071050047013957E-2</v>
      </c>
      <c r="AV264" s="167">
        <f>IF($I244="n/a",0,IF(AV$4&lt;=$C264,0,IF(SUM($C264,$I244)&gt;AV$4,$L258/$I244,$L258-SUM($I264:AU264))))</f>
        <v>0</v>
      </c>
      <c r="AW264" s="167">
        <f>IF($I244="n/a",0,IF(AW$4&lt;=$C264,0,IF(SUM($C264,$I244)&gt;AW$4,$L258/$I244,$L258-SUM($I264:AV264))))</f>
        <v>0</v>
      </c>
      <c r="AX264" s="167">
        <f>IF($I244="n/a",0,IF(AX$4&lt;=$C264,0,IF(SUM($C264,$I244)&gt;AX$4,$L258/$I244,$L258-SUM($I264:AW264))))</f>
        <v>0</v>
      </c>
      <c r="AY264" s="167">
        <f>IF($I244="n/a",0,IF(AY$4&lt;=$C264,0,IF(SUM($C264,$I244)&gt;AY$4,$L258/$I244,$L258-SUM($I264:AX264))))</f>
        <v>0</v>
      </c>
      <c r="AZ264" s="167">
        <f>IF($I244="n/a",0,IF(AZ$4&lt;=$C264,0,IF(SUM($C264,$I244)&gt;AZ$4,$L258/$I244,$L258-SUM($I264:AY264))))</f>
        <v>0</v>
      </c>
      <c r="BA264" s="167">
        <f>IF($I244="n/a",0,IF(BA$4&lt;=$C264,0,IF(SUM($C264,$I244)&gt;BA$4,$L258/$I244,$L258-SUM($I264:AZ264))))</f>
        <v>0</v>
      </c>
      <c r="BB264" s="167">
        <f>IF($I244="n/a",0,IF(BB$4&lt;=$C264,0,IF(SUM($C264,$I244)&gt;BB$4,$L258/$I244,$L258-SUM($I264:BA264))))</f>
        <v>0</v>
      </c>
      <c r="BC264" s="167">
        <f>IF($I244="n/a",0,IF(BC$4&lt;=$C264,0,IF(SUM($C264,$I244)&gt;BC$4,$L258/$I244,$L258-SUM($I264:BB264))))</f>
        <v>0</v>
      </c>
      <c r="BD264" s="167">
        <f>IF($I244="n/a",0,IF(BD$4&lt;=$C264,0,IF(SUM($C264,$I244)&gt;BD$4,$L258/$I244,$L258-SUM($I264:BC264))))</f>
        <v>0</v>
      </c>
      <c r="BE264" s="167">
        <f>IF($I244="n/a",0,IF(BE$4&lt;=$C264,0,IF(SUM($C264,$I244)&gt;BE$4,$L258/$I244,$L258-SUM($I264:BD264))))</f>
        <v>0</v>
      </c>
      <c r="BF264" s="167">
        <f>IF($I244="n/a",0,IF(BF$4&lt;=$C264,0,IF(SUM($C264,$I244)&gt;BF$4,$L258/$I244,$L258-SUM($I264:BE264))))</f>
        <v>0</v>
      </c>
      <c r="BG264" s="167">
        <f>IF($I244="n/a",0,IF(BG$4&lt;=$C264,0,IF(SUM($C264,$I244)&gt;BG$4,$L258/$I244,$L258-SUM($I264:BF264))))</f>
        <v>0</v>
      </c>
      <c r="BH264" s="167">
        <f>IF($I244="n/a",0,IF(BH$4&lt;=$C264,0,IF(SUM($C264,$I244)&gt;BH$4,$L258/$I244,$L258-SUM($I264:BG264))))</f>
        <v>0</v>
      </c>
      <c r="BI264" s="167">
        <f>IF($I244="n/a",0,IF(BI$4&lt;=$C264,0,IF(SUM($C264,$I244)&gt;BI$4,$L258/$I244,$L258-SUM($I264:BH264))))</f>
        <v>0</v>
      </c>
      <c r="BJ264" s="167">
        <f>IF($I244="n/a",0,IF(BJ$4&lt;=$C264,0,IF(SUM($C264,$I244)&gt;BJ$4,$L258/$I244,$L258-SUM($I264:BI264))))</f>
        <v>0</v>
      </c>
      <c r="BK264" s="167">
        <f>IF($I244="n/a",0,IF(BK$4&lt;=$C264,0,IF(SUM($C264,$I244)&gt;BK$4,$L258/$I244,$L258-SUM($I264:BJ264))))</f>
        <v>0</v>
      </c>
      <c r="BL264" s="167">
        <f>IF($I244="n/a",0,IF(BL$4&lt;=$C264,0,IF(SUM($C264,$I244)&gt;BL$4,$L258/$I244,$L258-SUM($I264:BK264))))</f>
        <v>0</v>
      </c>
      <c r="BM264" s="167">
        <f>IF($I244="n/a",0,IF(BM$4&lt;=$C264,0,IF(SUM($C264,$I244)&gt;BM$4,$L258/$I244,$L258-SUM($I264:BL264))))</f>
        <v>0</v>
      </c>
      <c r="BN264" s="167">
        <f>IF($I244="n/a",0,IF(BN$4&lt;=$C264,0,IF(SUM($C264,$I244)&gt;BN$4,$L258/$I244,$L258-SUM($I264:BM264))))</f>
        <v>0</v>
      </c>
      <c r="BO264" s="167">
        <f>IF($I244="n/a",0,IF(BO$4&lt;=$C264,0,IF(SUM($C264,$I244)&gt;BO$4,$L258/$I244,$L258-SUM($I264:BN264))))</f>
        <v>0</v>
      </c>
      <c r="BP264" s="167">
        <f>IF($I244="n/a",0,IF(BP$4&lt;=$C264,0,IF(SUM($C264,$I244)&gt;BP$4,$L258/$I244,$L258-SUM($I264:BO264))))</f>
        <v>0</v>
      </c>
      <c r="BQ264" s="167">
        <f>IF($I244="n/a",0,IF(BQ$4&lt;=$C264,0,IF(SUM($C264,$I244)&gt;BQ$4,$L258/$I244,$L258-SUM($I264:BP264))))</f>
        <v>0</v>
      </c>
      <c r="BR264" s="167">
        <f>IF($I244="n/a",0,IF(BR$4&lt;=$C264,0,IF(SUM($C264,$I244)&gt;BR$4,$L258/$I244,$L258-SUM($I264:BQ264))))</f>
        <v>0</v>
      </c>
      <c r="BS264" s="167">
        <f>IF($I244="n/a",0,IF(BS$4&lt;=$C264,0,IF(SUM($C264,$I244)&gt;BS$4,$L258/$I244,$L258-SUM($I264:BR264))))</f>
        <v>0</v>
      </c>
      <c r="BT264" s="167">
        <f>IF($I244="n/a",0,IF(BT$4&lt;=$C264,0,IF(SUM($C264,$I244)&gt;BT$4,$L258/$I244,$L258-SUM($I264:BS264))))</f>
        <v>0</v>
      </c>
      <c r="BU264" s="167">
        <f>IF($I244="n/a",0,IF(BU$4&lt;=$C264,0,IF(SUM($C264,$I244)&gt;BU$4,$L258/$I244,$L258-SUM($I264:BT264))))</f>
        <v>0</v>
      </c>
      <c r="BV264" s="167">
        <f>IF($I244="n/a",0,IF(BV$4&lt;=$C264,0,IF(SUM($C264,$I244)&gt;BV$4,$L258/$I244,$L258-SUM($I264:BU264))))</f>
        <v>0</v>
      </c>
      <c r="BW264" s="167">
        <f>IF($I244="n/a",0,IF(BW$4&lt;=$C264,0,IF(SUM($C264,$I244)&gt;BW$4,$L258/$I244,$L258-SUM($I264:BV264))))</f>
        <v>0</v>
      </c>
      <c r="BX264" s="167">
        <f>IF($I244="n/a",0,IF(BX$4&lt;=$C264,0,IF(SUM($C264,$I244)&gt;BX$4,$L258/$I244,$L258-SUM($I264:BW264))))</f>
        <v>0</v>
      </c>
      <c r="BY264" s="167">
        <f>IF($I244="n/a",0,IF(BY$4&lt;=$C264,0,IF(SUM($C264,$I244)&gt;BY$4,$L258/$I244,$L258-SUM($I264:BX264))))</f>
        <v>0</v>
      </c>
      <c r="BZ264" s="167">
        <f>IF($I244="n/a",0,IF(BZ$4&lt;=$C264,0,IF(SUM($C264,$I244)&gt;BZ$4,$L258/$I244,$L258-SUM($I264:BY264))))</f>
        <v>0</v>
      </c>
      <c r="CA264" s="167">
        <f>IF($I244="n/a",0,IF(CA$4&lt;=$C264,0,IF(SUM($C264,$I244)&gt;CA$4,$L258/$I244,$L258-SUM($I264:BZ264))))</f>
        <v>0</v>
      </c>
      <c r="CB264" s="167">
        <f>IF($I244="n/a",0,IF(CB$4&lt;=$C264,0,IF(SUM($C264,$I244)&gt;CB$4,$L258/$I244,$L258-SUM($I264:CA264))))</f>
        <v>0</v>
      </c>
      <c r="CC264" s="167">
        <f>IF($I244="n/a",0,IF(CC$4&lt;=$C264,0,IF(SUM($C264,$I244)&gt;CC$4,$L258/$I244,$L258-SUM($I264:CB264))))</f>
        <v>0</v>
      </c>
      <c r="CD264" s="167">
        <f>IF($I244="n/a",0,IF(CD$4&lt;=$C264,0,IF(SUM($C264,$I244)&gt;CD$4,$L258/$I244,$L258-SUM($I264:CC264))))</f>
        <v>0</v>
      </c>
      <c r="CE264" s="167">
        <f>IF($I244="n/a",0,IF(CE$4&lt;=$C264,0,IF(SUM($C264,$I244)&gt;CE$4,$L258/$I244,$L258-SUM($I264:CD264))))</f>
        <v>0</v>
      </c>
      <c r="CF264" s="167">
        <f>IF($I244="n/a",0,IF(CF$4&lt;=$C264,0,IF(SUM($C264,$I244)&gt;CF$4,$L258/$I244,$L258-SUM($I264:CE264))))</f>
        <v>0</v>
      </c>
    </row>
    <row r="265" spans="1:2018" s="153" customFormat="1" ht="12.75" customHeight="1">
      <c r="A265"/>
      <c r="C265" s="197">
        <v>2019</v>
      </c>
      <c r="D265" s="214" t="s">
        <v>48</v>
      </c>
      <c r="E265" s="21" t="s">
        <v>185</v>
      </c>
      <c r="I265" s="31"/>
      <c r="J265" s="166">
        <f>IF($I244="n/a",0,IF(J$4&lt;=$C265,0,IF(SUM($C265,$I244)&gt;J$4,$M258/$I244,$M258-SUM($I265:I265))))</f>
        <v>0</v>
      </c>
      <c r="K265" s="166">
        <f>IF($I244="n/a",0,IF(K$4&lt;=$C265,0,IF(SUM($C265,$I244)&gt;K$4,$M258/$I244,$M258-SUM($I265:J265))))</f>
        <v>0</v>
      </c>
      <c r="L265" s="166">
        <f>IF($I244="n/a",0,IF(L$4&lt;=$C265,0,IF(SUM($C265,$I244)&gt;L$4,$M258/$I244,$M258-SUM($I265:K265))))</f>
        <v>0</v>
      </c>
      <c r="M265" s="166">
        <f>IF($I244="n/a",0,IF(M$4&lt;=$C265,0,IF(SUM($C265,$I244)&gt;M$4,$M258/$I244,$M258-SUM($I265:L265))))</f>
        <v>0</v>
      </c>
      <c r="N265" s="166">
        <f>IF($I244="n/a",0,IF(N$4&lt;=$C265,0,IF(SUM($C265,$I244)&gt;N$4,$M258/$I244,$M258-SUM($I265:M265))))</f>
        <v>4.6348841268700793E-2</v>
      </c>
      <c r="O265" s="166">
        <f>IF($I244="n/a",0,IF(O$4&lt;=$C265,0,IF(SUM($C265,$I244)&gt;O$4,$M258/$I244,$M258-SUM($I265:N265))))</f>
        <v>4.6348841268700793E-2</v>
      </c>
      <c r="P265" s="166">
        <f>IF($I244="n/a",0,IF(P$4&lt;=$C265,0,IF(SUM($C265,$I244)&gt;P$4,$M258/$I244,$M258-SUM($I265:O265))))</f>
        <v>4.6348841268700793E-2</v>
      </c>
      <c r="Q265" s="166">
        <f>IF($I244="n/a",0,IF(Q$4&lt;=$C265,0,IF(SUM($C265,$I244)&gt;Q$4,$M258/$I244,$M258-SUM($I265:P265))))</f>
        <v>4.6348841268700793E-2</v>
      </c>
      <c r="R265" s="166">
        <f>IF($I244="n/a",0,IF(R$4&lt;=$C265,0,IF(SUM($C265,$I244)&gt;R$4,$M258/$I244,$M258-SUM($I265:Q265))))</f>
        <v>4.6348841268700793E-2</v>
      </c>
      <c r="S265" s="166">
        <f>IF($I244="n/a",0,IF(S$4&lt;=$C265,0,IF(SUM($C265,$I244)&gt;S$4,$M258/$I244,$M258-SUM($I265:R265))))</f>
        <v>4.6348841268700793E-2</v>
      </c>
      <c r="T265" s="166">
        <f>IF($I244="n/a",0,IF(T$4&lt;=$C265,0,IF(SUM($C265,$I244)&gt;T$4,$M258/$I244,$M258-SUM($I265:S265))))</f>
        <v>4.6348841268700793E-2</v>
      </c>
      <c r="U265" s="166">
        <f>IF($I244="n/a",0,IF(U$4&lt;=$C265,0,IF(SUM($C265,$I244)&gt;U$4,$M258/$I244,$M258-SUM($I265:T265))))</f>
        <v>4.6348841268700793E-2</v>
      </c>
      <c r="V265" s="166">
        <f>IF($I244="n/a",0,IF(V$4&lt;=$C265,0,IF(SUM($C265,$I244)&gt;V$4,$M258/$I244,$M258-SUM($I265:U265))))</f>
        <v>4.6348841268700793E-2</v>
      </c>
      <c r="W265" s="166">
        <f>IF($I244="n/a",0,IF(W$4&lt;=$C265,0,IF(SUM($C265,$I244)&gt;W$4,$M258/$I244,$M258-SUM($I265:V265))))</f>
        <v>4.6348841268700793E-2</v>
      </c>
      <c r="X265" s="166">
        <f>IF($I244="n/a",0,IF(X$4&lt;=$C265,0,IF(SUM($C265,$I244)&gt;X$4,$M258/$I244,$M258-SUM($I265:W265))))</f>
        <v>4.6348841268700793E-2</v>
      </c>
      <c r="Y265" s="166">
        <f>IF($I244="n/a",0,IF(Y$4&lt;=$C265,0,IF(SUM($C265,$I244)&gt;Y$4,$M258/$I244,$M258-SUM($I265:X265))))</f>
        <v>4.6348841268700793E-2</v>
      </c>
      <c r="Z265" s="166">
        <f>IF($I244="n/a",0,IF(Z$4&lt;=$C265,0,IF(SUM($C265,$I244)&gt;Z$4,$M258/$I244,$M258-SUM($I265:Y265))))</f>
        <v>4.6348841268700793E-2</v>
      </c>
      <c r="AA265" s="166">
        <f>IF($I244="n/a",0,IF(AA$4&lt;=$C265,0,IF(SUM($C265,$I244)&gt;AA$4,$M258/$I244,$M258-SUM($I265:Z265))))</f>
        <v>4.6348841268700793E-2</v>
      </c>
      <c r="AB265" s="166">
        <f>IF($I244="n/a",0,IF(AB$4&lt;=$C265,0,IF(SUM($C265,$I244)&gt;AB$4,$M258/$I244,$M258-SUM($I265:AA265))))</f>
        <v>4.6348841268700793E-2</v>
      </c>
      <c r="AC265" s="166">
        <f>IF($I244="n/a",0,IF(AC$4&lt;=$C265,0,IF(SUM($C265,$I244)&gt;AC$4,$M258/$I244,$M258-SUM($I265:AB265))))</f>
        <v>4.6348841268700793E-2</v>
      </c>
      <c r="AD265" s="166">
        <f>IF($I244="n/a",0,IF(AD$4&lt;=$C265,0,IF(SUM($C265,$I244)&gt;AD$4,$M258/$I244,$M258-SUM($I265:AC265))))</f>
        <v>4.6348841268700793E-2</v>
      </c>
      <c r="AE265" s="166">
        <f>IF($I244="n/a",0,IF(AE$4&lt;=$C265,0,IF(SUM($C265,$I244)&gt;AE$4,$M258/$I244,$M258-SUM($I265:AD265))))</f>
        <v>4.6348841268700793E-2</v>
      </c>
      <c r="AF265" s="166">
        <f>IF($I244="n/a",0,IF(AF$4&lt;=$C265,0,IF(SUM($C265,$I244)&gt;AF$4,$M258/$I244,$M258-SUM($I265:AE265))))</f>
        <v>4.6348841268700793E-2</v>
      </c>
      <c r="AG265" s="166">
        <f>IF($I244="n/a",0,IF(AG$4&lt;=$C265,0,IF(SUM($C265,$I244)&gt;AG$4,$M258/$I244,$M258-SUM($I265:AF265))))</f>
        <v>4.6348841268700793E-2</v>
      </c>
      <c r="AH265" s="166">
        <f>IF($I244="n/a",0,IF(AH$4&lt;=$C265,0,IF(SUM($C265,$I244)&gt;AH$4,$M258/$I244,$M258-SUM($I265:AG265))))</f>
        <v>4.6348841268700793E-2</v>
      </c>
      <c r="AI265" s="166">
        <f>IF($I244="n/a",0,IF(AI$4&lt;=$C265,0,IF(SUM($C265,$I244)&gt;AI$4,$M258/$I244,$M258-SUM($I265:AH265))))</f>
        <v>4.6348841268700793E-2</v>
      </c>
      <c r="AJ265" s="166">
        <f>IF($I244="n/a",0,IF(AJ$4&lt;=$C265,0,IF(SUM($C265,$I244)&gt;AJ$4,$M258/$I244,$M258-SUM($I265:AI265))))</f>
        <v>4.6348841268700793E-2</v>
      </c>
      <c r="AK265" s="166">
        <f>IF($I244="n/a",0,IF(AK$4&lt;=$C265,0,IF(SUM($C265,$I244)&gt;AK$4,$M258/$I244,$M258-SUM($I265:AJ265))))</f>
        <v>4.6348841268700793E-2</v>
      </c>
      <c r="AL265" s="166">
        <f>IF($I244="n/a",0,IF(AL$4&lt;=$C265,0,IF(SUM($C265,$I244)&gt;AL$4,$M258/$I244,$M258-SUM($I265:AK265))))</f>
        <v>4.6348841268700793E-2</v>
      </c>
      <c r="AM265" s="166">
        <f>IF($I244="n/a",0,IF(AM$4&lt;=$C265,0,IF(SUM($C265,$I244)&gt;AM$4,$M258/$I244,$M258-SUM($I265:AL265))))</f>
        <v>4.6348841268700793E-2</v>
      </c>
      <c r="AN265" s="166">
        <f>IF($I244="n/a",0,IF(AN$4&lt;=$C265,0,IF(SUM($C265,$I244)&gt;AN$4,$M258/$I244,$M258-SUM($I265:AM265))))</f>
        <v>4.6348841268700793E-2</v>
      </c>
      <c r="AO265" s="166">
        <f>IF($I244="n/a",0,IF(AO$4&lt;=$C265,0,IF(SUM($C265,$I244)&gt;AO$4,$M258/$I244,$M258-SUM($I265:AN265))))</f>
        <v>4.6348841268700793E-2</v>
      </c>
      <c r="AP265" s="166">
        <f>IF($I244="n/a",0,IF(AP$4&lt;=$C265,0,IF(SUM($C265,$I244)&gt;AP$4,$M258/$I244,$M258-SUM($I265:AO265))))</f>
        <v>4.6348841268700793E-2</v>
      </c>
      <c r="AQ265" s="166">
        <f>IF($I244="n/a",0,IF(AQ$4&lt;=$C265,0,IF(SUM($C265,$I244)&gt;AQ$4,$M258/$I244,$M258-SUM($I265:AP265))))</f>
        <v>4.6348841268700793E-2</v>
      </c>
      <c r="AR265" s="166">
        <f>IF($I244="n/a",0,IF(AR$4&lt;=$C265,0,IF(SUM($C265,$I244)&gt;AR$4,$M258/$I244,$M258-SUM($I265:AQ265))))</f>
        <v>4.6348841268700793E-2</v>
      </c>
      <c r="AS265" s="166">
        <f>IF($I244="n/a",0,IF(AS$4&lt;=$C265,0,IF(SUM($C265,$I244)&gt;AS$4,$M258/$I244,$M258-SUM($I265:AR265))))</f>
        <v>4.6348841268700793E-2</v>
      </c>
      <c r="AT265" s="166">
        <f>IF($I244="n/a",0,IF(AT$4&lt;=$C265,0,IF(SUM($C265,$I244)&gt;AT$4,$M258/$I244,$M258-SUM($I265:AS265))))</f>
        <v>4.6348841268700793E-2</v>
      </c>
      <c r="AU265" s="166">
        <f>IF($I244="n/a",0,IF(AU$4&lt;=$C265,0,IF(SUM($C265,$I244)&gt;AU$4,$M258/$I244,$M258-SUM($I265:AT265))))</f>
        <v>4.6348841268700793E-2</v>
      </c>
      <c r="AV265" s="166">
        <f>IF($I244="n/a",0,IF(AV$4&lt;=$C265,0,IF(SUM($C265,$I244)&gt;AV$4,$M258/$I244,$M258-SUM($I265:AU265))))</f>
        <v>4.6348841268701646E-2</v>
      </c>
      <c r="AW265" s="166">
        <f>IF($I244="n/a",0,IF(AW$4&lt;=$C265,0,IF(SUM($C265,$I244)&gt;AW$4,$M258/$I244,$M258-SUM($I265:AV265))))</f>
        <v>0</v>
      </c>
      <c r="AX265" s="166">
        <f>IF($I244="n/a",0,IF(AX$4&lt;=$C265,0,IF(SUM($C265,$I244)&gt;AX$4,$M258/$I244,$M258-SUM($I265:AW265))))</f>
        <v>0</v>
      </c>
      <c r="AY265" s="166">
        <f>IF($I244="n/a",0,IF(AY$4&lt;=$C265,0,IF(SUM($C265,$I244)&gt;AY$4,$M258/$I244,$M258-SUM($I265:AX265))))</f>
        <v>0</v>
      </c>
      <c r="AZ265" s="166">
        <f>IF($I244="n/a",0,IF(AZ$4&lt;=$C265,0,IF(SUM($C265,$I244)&gt;AZ$4,$M258/$I244,$M258-SUM($I265:AY265))))</f>
        <v>0</v>
      </c>
      <c r="BA265" s="166">
        <f>IF($I244="n/a",0,IF(BA$4&lt;=$C265,0,IF(SUM($C265,$I244)&gt;BA$4,$M258/$I244,$M258-SUM($I265:AZ265))))</f>
        <v>0</v>
      </c>
      <c r="BB265" s="166">
        <f>IF($I244="n/a",0,IF(BB$4&lt;=$C265,0,IF(SUM($C265,$I244)&gt;BB$4,$M258/$I244,$M258-SUM($I265:BA265))))</f>
        <v>0</v>
      </c>
      <c r="BC265" s="166">
        <f>IF($I244="n/a",0,IF(BC$4&lt;=$C265,0,IF(SUM($C265,$I244)&gt;BC$4,$M258/$I244,$M258-SUM($I265:BB265))))</f>
        <v>0</v>
      </c>
      <c r="BD265" s="166">
        <f>IF($I244="n/a",0,IF(BD$4&lt;=$C265,0,IF(SUM($C265,$I244)&gt;BD$4,$M258/$I244,$M258-SUM($I265:BC265))))</f>
        <v>0</v>
      </c>
      <c r="BE265" s="166">
        <f>IF($I244="n/a",0,IF(BE$4&lt;=$C265,0,IF(SUM($C265,$I244)&gt;BE$4,$M258/$I244,$M258-SUM($I265:BD265))))</f>
        <v>0</v>
      </c>
      <c r="BF265" s="166">
        <f>IF($I244="n/a",0,IF(BF$4&lt;=$C265,0,IF(SUM($C265,$I244)&gt;BF$4,$M258/$I244,$M258-SUM($I265:BE265))))</f>
        <v>0</v>
      </c>
      <c r="BG265" s="166">
        <f>IF($I244="n/a",0,IF(BG$4&lt;=$C265,0,IF(SUM($C265,$I244)&gt;BG$4,$M258/$I244,$M258-SUM($I265:BF265))))</f>
        <v>0</v>
      </c>
      <c r="BH265" s="166">
        <f>IF($I244="n/a",0,IF(BH$4&lt;=$C265,0,IF(SUM($C265,$I244)&gt;BH$4,$M258/$I244,$M258-SUM($I265:BG265))))</f>
        <v>0</v>
      </c>
      <c r="BI265" s="166">
        <f>IF($I244="n/a",0,IF(BI$4&lt;=$C265,0,IF(SUM($C265,$I244)&gt;BI$4,$M258/$I244,$M258-SUM($I265:BH265))))</f>
        <v>0</v>
      </c>
      <c r="BJ265" s="166">
        <f>IF($I244="n/a",0,IF(BJ$4&lt;=$C265,0,IF(SUM($C265,$I244)&gt;BJ$4,$M258/$I244,$M258-SUM($I265:BI265))))</f>
        <v>0</v>
      </c>
      <c r="BK265" s="166">
        <f>IF($I244="n/a",0,IF(BK$4&lt;=$C265,0,IF(SUM($C265,$I244)&gt;BK$4,$M258/$I244,$M258-SUM($I265:BJ265))))</f>
        <v>0</v>
      </c>
      <c r="BL265" s="166">
        <f>IF($I244="n/a",0,IF(BL$4&lt;=$C265,0,IF(SUM($C265,$I244)&gt;BL$4,$M258/$I244,$M258-SUM($I265:BK265))))</f>
        <v>0</v>
      </c>
      <c r="BM265" s="166">
        <f>IF($I244="n/a",0,IF(BM$4&lt;=$C265,0,IF(SUM($C265,$I244)&gt;BM$4,$M258/$I244,$M258-SUM($I265:BL265))))</f>
        <v>0</v>
      </c>
      <c r="BN265" s="166">
        <f>IF($I244="n/a",0,IF(BN$4&lt;=$C265,0,IF(SUM($C265,$I244)&gt;BN$4,$M258/$I244,$M258-SUM($I265:BM265))))</f>
        <v>0</v>
      </c>
      <c r="BO265" s="166">
        <f>IF($I244="n/a",0,IF(BO$4&lt;=$C265,0,IF(SUM($C265,$I244)&gt;BO$4,$M258/$I244,$M258-SUM($I265:BN265))))</f>
        <v>0</v>
      </c>
      <c r="BP265" s="166">
        <f>IF($I244="n/a",0,IF(BP$4&lt;=$C265,0,IF(SUM($C265,$I244)&gt;BP$4,$M258/$I244,$M258-SUM($I265:BO265))))</f>
        <v>0</v>
      </c>
      <c r="BQ265" s="166">
        <f>IF($I244="n/a",0,IF(BQ$4&lt;=$C265,0,IF(SUM($C265,$I244)&gt;BQ$4,$M258/$I244,$M258-SUM($I265:BP265))))</f>
        <v>0</v>
      </c>
      <c r="BR265" s="166">
        <f>IF($I244="n/a",0,IF(BR$4&lt;=$C265,0,IF(SUM($C265,$I244)&gt;BR$4,$M258/$I244,$M258-SUM($I265:BQ265))))</f>
        <v>0</v>
      </c>
      <c r="BS265" s="166">
        <f>IF($I244="n/a",0,IF(BS$4&lt;=$C265,0,IF(SUM($C265,$I244)&gt;BS$4,$M258/$I244,$M258-SUM($I265:BR265))))</f>
        <v>0</v>
      </c>
      <c r="BT265" s="166">
        <f>IF($I244="n/a",0,IF(BT$4&lt;=$C265,0,IF(SUM($C265,$I244)&gt;BT$4,$M258/$I244,$M258-SUM($I265:BS265))))</f>
        <v>0</v>
      </c>
      <c r="BU265" s="166">
        <f>IF($I244="n/a",0,IF(BU$4&lt;=$C265,0,IF(SUM($C265,$I244)&gt;BU$4,$M258/$I244,$M258-SUM($I265:BT265))))</f>
        <v>0</v>
      </c>
      <c r="BV265" s="166">
        <f>IF($I244="n/a",0,IF(BV$4&lt;=$C265,0,IF(SUM($C265,$I244)&gt;BV$4,$M258/$I244,$M258-SUM($I265:BU265))))</f>
        <v>0</v>
      </c>
      <c r="BW265" s="166">
        <f>IF($I244="n/a",0,IF(BW$4&lt;=$C265,0,IF(SUM($C265,$I244)&gt;BW$4,$M258/$I244,$M258-SUM($I265:BV265))))</f>
        <v>0</v>
      </c>
      <c r="BX265" s="166">
        <f>IF($I244="n/a",0,IF(BX$4&lt;=$C265,0,IF(SUM($C265,$I244)&gt;BX$4,$M258/$I244,$M258-SUM($I265:BW265))))</f>
        <v>0</v>
      </c>
      <c r="BY265" s="166">
        <f>IF($I244="n/a",0,IF(BY$4&lt;=$C265,0,IF(SUM($C265,$I244)&gt;BY$4,$M258/$I244,$M258-SUM($I265:BX265))))</f>
        <v>0</v>
      </c>
      <c r="BZ265" s="166">
        <f>IF($I244="n/a",0,IF(BZ$4&lt;=$C265,0,IF(SUM($C265,$I244)&gt;BZ$4,$M258/$I244,$M258-SUM($I265:BY265))))</f>
        <v>0</v>
      </c>
      <c r="CA265" s="166">
        <f>IF($I244="n/a",0,IF(CA$4&lt;=$C265,0,IF(SUM($C265,$I244)&gt;CA$4,$M258/$I244,$M258-SUM($I265:BZ265))))</f>
        <v>0</v>
      </c>
      <c r="CB265" s="166">
        <f>IF($I244="n/a",0,IF(CB$4&lt;=$C265,0,IF(SUM($C265,$I244)&gt;CB$4,$M258/$I244,$M258-SUM($I265:CA265))))</f>
        <v>0</v>
      </c>
      <c r="CC265" s="166">
        <f>IF($I244="n/a",0,IF(CC$4&lt;=$C265,0,IF(SUM($C265,$I244)&gt;CC$4,$M258/$I244,$M258-SUM($I265:CB265))))</f>
        <v>0</v>
      </c>
      <c r="CD265" s="166">
        <f>IF($I244="n/a",0,IF(CD$4&lt;=$C265,0,IF(SUM($C265,$I244)&gt;CD$4,$M258/$I244,$M258-SUM($I265:CC265))))</f>
        <v>0</v>
      </c>
      <c r="CE265" s="166">
        <f>IF($I244="n/a",0,IF(CE$4&lt;=$C265,0,IF(SUM($C265,$I244)&gt;CE$4,$M258/$I244,$M258-SUM($I265:CD265))))</f>
        <v>0</v>
      </c>
      <c r="CF265" s="166">
        <f>IF($I244="n/a",0,IF(CF$4&lt;=$C265,0,IF(SUM($C265,$I244)&gt;CF$4,$M258/$I244,$M258-SUM($I265:CE265))))</f>
        <v>0</v>
      </c>
    </row>
    <row r="266" spans="1:2018" s="153" customFormat="1" ht="12.75" customHeight="1">
      <c r="A266"/>
      <c r="C266" s="197">
        <v>2020</v>
      </c>
      <c r="D266" s="21" t="s">
        <v>49</v>
      </c>
      <c r="E266" s="21" t="s">
        <v>185</v>
      </c>
      <c r="I266" s="31"/>
      <c r="J266" s="167">
        <f>IF($I244="n/a",0,IF(J$4&lt;=$C266,0,IF(SUM($C266,$I244)&gt;J$4,$N258/$I244,$N258-SUM($I266:I266))))</f>
        <v>0</v>
      </c>
      <c r="K266" s="167">
        <f>IF($I244="n/a",0,IF(K$4&lt;=$C266,0,IF(SUM($C266,$I244)&gt;K$4,$N258/$I244,$N258-SUM($I266:J266))))</f>
        <v>0</v>
      </c>
      <c r="L266" s="167">
        <f>IF($I244="n/a",0,IF(L$4&lt;=$C266,0,IF(SUM($C266,$I244)&gt;L$4,$N258/$I244,$N258-SUM($I266:K266))))</f>
        <v>0</v>
      </c>
      <c r="M266" s="167">
        <f>IF($I244="n/a",0,IF(M$4&lt;=$C266,0,IF(SUM($C266,$I244)&gt;M$4,$N258/$I244,$N258-SUM($I266:L266))))</f>
        <v>0</v>
      </c>
      <c r="N266" s="167">
        <f>IF($I244="n/a",0,IF(N$4&lt;=$C266,0,IF(SUM($C266,$I244)&gt;N$4,$N258/$I244,$N258-SUM($I266:M266))))</f>
        <v>0</v>
      </c>
      <c r="O266" s="167">
        <f>IF($I244="n/a",0,IF(O$4&lt;=$C266,0,IF(SUM($C266,$I244)&gt;O$4,$N258/$I244,$N258-SUM($I266:N266))))</f>
        <v>5.2209806371347381E-2</v>
      </c>
      <c r="P266" s="167">
        <f>IF($I244="n/a",0,IF(P$4&lt;=$C266,0,IF(SUM($C266,$I244)&gt;P$4,$N258/$I244,$N258-SUM($I266:O266))))</f>
        <v>5.2209806371347381E-2</v>
      </c>
      <c r="Q266" s="167">
        <f>IF($I244="n/a",0,IF(Q$4&lt;=$C266,0,IF(SUM($C266,$I244)&gt;Q$4,$N258/$I244,$N258-SUM($I266:P266))))</f>
        <v>5.2209806371347381E-2</v>
      </c>
      <c r="R266" s="167">
        <f>IF($I244="n/a",0,IF(R$4&lt;=$C266,0,IF(SUM($C266,$I244)&gt;R$4,$N258/$I244,$N258-SUM($I266:Q266))))</f>
        <v>5.2209806371347381E-2</v>
      </c>
      <c r="S266" s="167">
        <f>IF($I244="n/a",0,IF(S$4&lt;=$C266,0,IF(SUM($C266,$I244)&gt;S$4,$N258/$I244,$N258-SUM($I266:R266))))</f>
        <v>5.2209806371347381E-2</v>
      </c>
      <c r="T266" s="167">
        <f>IF($I244="n/a",0,IF(T$4&lt;=$C266,0,IF(SUM($C266,$I244)&gt;T$4,$N258/$I244,$N258-SUM($I266:S266))))</f>
        <v>5.2209806371347381E-2</v>
      </c>
      <c r="U266" s="167">
        <f>IF($I244="n/a",0,IF(U$4&lt;=$C266,0,IF(SUM($C266,$I244)&gt;U$4,$N258/$I244,$N258-SUM($I266:T266))))</f>
        <v>5.2209806371347381E-2</v>
      </c>
      <c r="V266" s="167">
        <f>IF($I244="n/a",0,IF(V$4&lt;=$C266,0,IF(SUM($C266,$I244)&gt;V$4,$N258/$I244,$N258-SUM($I266:U266))))</f>
        <v>5.2209806371347381E-2</v>
      </c>
      <c r="W266" s="167">
        <f>IF($I244="n/a",0,IF(W$4&lt;=$C266,0,IF(SUM($C266,$I244)&gt;W$4,$N258/$I244,$N258-SUM($I266:V266))))</f>
        <v>5.2209806371347381E-2</v>
      </c>
      <c r="X266" s="167">
        <f>IF($I244="n/a",0,IF(X$4&lt;=$C266,0,IF(SUM($C266,$I244)&gt;X$4,$N258/$I244,$N258-SUM($I266:W266))))</f>
        <v>5.2209806371347381E-2</v>
      </c>
      <c r="Y266" s="167">
        <f>IF($I244="n/a",0,IF(Y$4&lt;=$C266,0,IF(SUM($C266,$I244)&gt;Y$4,$N258/$I244,$N258-SUM($I266:X266))))</f>
        <v>5.2209806371347381E-2</v>
      </c>
      <c r="Z266" s="167">
        <f>IF($I244="n/a",0,IF(Z$4&lt;=$C266,0,IF(SUM($C266,$I244)&gt;Z$4,$N258/$I244,$N258-SUM($I266:Y266))))</f>
        <v>5.2209806371347381E-2</v>
      </c>
      <c r="AA266" s="167">
        <f>IF($I244="n/a",0,IF(AA$4&lt;=$C266,0,IF(SUM($C266,$I244)&gt;AA$4,$N258/$I244,$N258-SUM($I266:Z266))))</f>
        <v>5.2209806371347381E-2</v>
      </c>
      <c r="AB266" s="167">
        <f>IF($I244="n/a",0,IF(AB$4&lt;=$C266,0,IF(SUM($C266,$I244)&gt;AB$4,$N258/$I244,$N258-SUM($I266:AA266))))</f>
        <v>5.2209806371347381E-2</v>
      </c>
      <c r="AC266" s="167">
        <f>IF($I244="n/a",0,IF(AC$4&lt;=$C266,0,IF(SUM($C266,$I244)&gt;AC$4,$N258/$I244,$N258-SUM($I266:AB266))))</f>
        <v>5.2209806371347381E-2</v>
      </c>
      <c r="AD266" s="167">
        <f>IF($I244="n/a",0,IF(AD$4&lt;=$C266,0,IF(SUM($C266,$I244)&gt;AD$4,$N258/$I244,$N258-SUM($I266:AC266))))</f>
        <v>5.2209806371347381E-2</v>
      </c>
      <c r="AE266" s="167">
        <f>IF($I244="n/a",0,IF(AE$4&lt;=$C266,0,IF(SUM($C266,$I244)&gt;AE$4,$N258/$I244,$N258-SUM($I266:AD266))))</f>
        <v>5.2209806371347381E-2</v>
      </c>
      <c r="AF266" s="167">
        <f>IF($I244="n/a",0,IF(AF$4&lt;=$C266,0,IF(SUM($C266,$I244)&gt;AF$4,$N258/$I244,$N258-SUM($I266:AE266))))</f>
        <v>5.2209806371347381E-2</v>
      </c>
      <c r="AG266" s="167">
        <f>IF($I244="n/a",0,IF(AG$4&lt;=$C266,0,IF(SUM($C266,$I244)&gt;AG$4,$N258/$I244,$N258-SUM($I266:AF266))))</f>
        <v>5.2209806371347381E-2</v>
      </c>
      <c r="AH266" s="167">
        <f>IF($I244="n/a",0,IF(AH$4&lt;=$C266,0,IF(SUM($C266,$I244)&gt;AH$4,$N258/$I244,$N258-SUM($I266:AG266))))</f>
        <v>5.2209806371347381E-2</v>
      </c>
      <c r="AI266" s="167">
        <f>IF($I244="n/a",0,IF(AI$4&lt;=$C266,0,IF(SUM($C266,$I244)&gt;AI$4,$N258/$I244,$N258-SUM($I266:AH266))))</f>
        <v>5.2209806371347381E-2</v>
      </c>
      <c r="AJ266" s="167">
        <f>IF($I244="n/a",0,IF(AJ$4&lt;=$C266,0,IF(SUM($C266,$I244)&gt;AJ$4,$N258/$I244,$N258-SUM($I266:AI266))))</f>
        <v>5.2209806371347381E-2</v>
      </c>
      <c r="AK266" s="167">
        <f>IF($I244="n/a",0,IF(AK$4&lt;=$C266,0,IF(SUM($C266,$I244)&gt;AK$4,$N258/$I244,$N258-SUM($I266:AJ266))))</f>
        <v>5.2209806371347381E-2</v>
      </c>
      <c r="AL266" s="167">
        <f>IF($I244="n/a",0,IF(AL$4&lt;=$C266,0,IF(SUM($C266,$I244)&gt;AL$4,$N258/$I244,$N258-SUM($I266:AK266))))</f>
        <v>5.2209806371347381E-2</v>
      </c>
      <c r="AM266" s="167">
        <f>IF($I244="n/a",0,IF(AM$4&lt;=$C266,0,IF(SUM($C266,$I244)&gt;AM$4,$N258/$I244,$N258-SUM($I266:AL266))))</f>
        <v>5.2209806371347381E-2</v>
      </c>
      <c r="AN266" s="167">
        <f>IF($I244="n/a",0,IF(AN$4&lt;=$C266,0,IF(SUM($C266,$I244)&gt;AN$4,$N258/$I244,$N258-SUM($I266:AM266))))</f>
        <v>5.2209806371347381E-2</v>
      </c>
      <c r="AO266" s="167">
        <f>IF($I244="n/a",0,IF(AO$4&lt;=$C266,0,IF(SUM($C266,$I244)&gt;AO$4,$N258/$I244,$N258-SUM($I266:AN266))))</f>
        <v>5.2209806371347381E-2</v>
      </c>
      <c r="AP266" s="167">
        <f>IF($I244="n/a",0,IF(AP$4&lt;=$C266,0,IF(SUM($C266,$I244)&gt;AP$4,$N258/$I244,$N258-SUM($I266:AO266))))</f>
        <v>5.2209806371347381E-2</v>
      </c>
      <c r="AQ266" s="167">
        <f>IF($I244="n/a",0,IF(AQ$4&lt;=$C266,0,IF(SUM($C266,$I244)&gt;AQ$4,$N258/$I244,$N258-SUM($I266:AP266))))</f>
        <v>5.2209806371347381E-2</v>
      </c>
      <c r="AR266" s="167">
        <f>IF($I244="n/a",0,IF(AR$4&lt;=$C266,0,IF(SUM($C266,$I244)&gt;AR$4,$N258/$I244,$N258-SUM($I266:AQ266))))</f>
        <v>5.2209806371347381E-2</v>
      </c>
      <c r="AS266" s="167">
        <f>IF($I244="n/a",0,IF(AS$4&lt;=$C266,0,IF(SUM($C266,$I244)&gt;AS$4,$N258/$I244,$N258-SUM($I266:AR266))))</f>
        <v>5.2209806371347381E-2</v>
      </c>
      <c r="AT266" s="167">
        <f>IF($I244="n/a",0,IF(AT$4&lt;=$C266,0,IF(SUM($C266,$I244)&gt;AT$4,$N258/$I244,$N258-SUM($I266:AS266))))</f>
        <v>5.2209806371347381E-2</v>
      </c>
      <c r="AU266" s="167">
        <f>IF($I244="n/a",0,IF(AU$4&lt;=$C266,0,IF(SUM($C266,$I244)&gt;AU$4,$N258/$I244,$N258-SUM($I266:AT266))))</f>
        <v>5.2209806371347381E-2</v>
      </c>
      <c r="AV266" s="167">
        <f>IF($I244="n/a",0,IF(AV$4&lt;=$C266,0,IF(SUM($C266,$I244)&gt;AV$4,$N258/$I244,$N258-SUM($I266:AU266))))</f>
        <v>5.2209806371347381E-2</v>
      </c>
      <c r="AW266" s="167">
        <f>IF($I244="n/a",0,IF(AW$4&lt;=$C266,0,IF(SUM($C266,$I244)&gt;AW$4,$N258/$I244,$N258-SUM($I266:AV266))))</f>
        <v>5.2209806371346312E-2</v>
      </c>
      <c r="AX266" s="167">
        <f>IF($I244="n/a",0,IF(AX$4&lt;=$C266,0,IF(SUM($C266,$I244)&gt;AX$4,$N258/$I244,$N258-SUM($I266:AW266))))</f>
        <v>0</v>
      </c>
      <c r="AY266" s="167">
        <f>IF($I244="n/a",0,IF(AY$4&lt;=$C266,0,IF(SUM($C266,$I244)&gt;AY$4,$N258/$I244,$N258-SUM($I266:AX266))))</f>
        <v>0</v>
      </c>
      <c r="AZ266" s="167">
        <f>IF($I244="n/a",0,IF(AZ$4&lt;=$C266,0,IF(SUM($C266,$I244)&gt;AZ$4,$N258/$I244,$N258-SUM($I266:AY266))))</f>
        <v>0</v>
      </c>
      <c r="BA266" s="167">
        <f>IF($I244="n/a",0,IF(BA$4&lt;=$C266,0,IF(SUM($C266,$I244)&gt;BA$4,$N258/$I244,$N258-SUM($I266:AZ266))))</f>
        <v>0</v>
      </c>
      <c r="BB266" s="167">
        <f>IF($I244="n/a",0,IF(BB$4&lt;=$C266,0,IF(SUM($C266,$I244)&gt;BB$4,$N258/$I244,$N258-SUM($I266:BA266))))</f>
        <v>0</v>
      </c>
      <c r="BC266" s="167">
        <f>IF($I244="n/a",0,IF(BC$4&lt;=$C266,0,IF(SUM($C266,$I244)&gt;BC$4,$N258/$I244,$N258-SUM($I266:BB266))))</f>
        <v>0</v>
      </c>
      <c r="BD266" s="167">
        <f>IF($I244="n/a",0,IF(BD$4&lt;=$C266,0,IF(SUM($C266,$I244)&gt;BD$4,$N258/$I244,$N258-SUM($I266:BC266))))</f>
        <v>0</v>
      </c>
      <c r="BE266" s="167">
        <f>IF($I244="n/a",0,IF(BE$4&lt;=$C266,0,IF(SUM($C266,$I244)&gt;BE$4,$N258/$I244,$N258-SUM($I266:BD266))))</f>
        <v>0</v>
      </c>
      <c r="BF266" s="167">
        <f>IF($I244="n/a",0,IF(BF$4&lt;=$C266,0,IF(SUM($C266,$I244)&gt;BF$4,$N258/$I244,$N258-SUM($I266:BE266))))</f>
        <v>0</v>
      </c>
      <c r="BG266" s="167">
        <f>IF($I244="n/a",0,IF(BG$4&lt;=$C266,0,IF(SUM($C266,$I244)&gt;BG$4,$N258/$I244,$N258-SUM($I266:BF266))))</f>
        <v>0</v>
      </c>
      <c r="BH266" s="167">
        <f>IF($I244="n/a",0,IF(BH$4&lt;=$C266,0,IF(SUM($C266,$I244)&gt;BH$4,$N258/$I244,$N258-SUM($I266:BG266))))</f>
        <v>0</v>
      </c>
      <c r="BI266" s="167">
        <f>IF($I244="n/a",0,IF(BI$4&lt;=$C266,0,IF(SUM($C266,$I244)&gt;BI$4,$N258/$I244,$N258-SUM($I266:BH266))))</f>
        <v>0</v>
      </c>
      <c r="BJ266" s="167">
        <f>IF($I244="n/a",0,IF(BJ$4&lt;=$C266,0,IF(SUM($C266,$I244)&gt;BJ$4,$N258/$I244,$N258-SUM($I266:BI266))))</f>
        <v>0</v>
      </c>
      <c r="BK266" s="167">
        <f>IF($I244="n/a",0,IF(BK$4&lt;=$C266,0,IF(SUM($C266,$I244)&gt;BK$4,$N258/$I244,$N258-SUM($I266:BJ266))))</f>
        <v>0</v>
      </c>
      <c r="BL266" s="167">
        <f>IF($I244="n/a",0,IF(BL$4&lt;=$C266,0,IF(SUM($C266,$I244)&gt;BL$4,$N258/$I244,$N258-SUM($I266:BK266))))</f>
        <v>0</v>
      </c>
      <c r="BM266" s="167">
        <f>IF($I244="n/a",0,IF(BM$4&lt;=$C266,0,IF(SUM($C266,$I244)&gt;BM$4,$N258/$I244,$N258-SUM($I266:BL266))))</f>
        <v>0</v>
      </c>
      <c r="BN266" s="167">
        <f>IF($I244="n/a",0,IF(BN$4&lt;=$C266,0,IF(SUM($C266,$I244)&gt;BN$4,$N258/$I244,$N258-SUM($I266:BM266))))</f>
        <v>0</v>
      </c>
      <c r="BO266" s="167">
        <f>IF($I244="n/a",0,IF(BO$4&lt;=$C266,0,IF(SUM($C266,$I244)&gt;BO$4,$N258/$I244,$N258-SUM($I266:BN266))))</f>
        <v>0</v>
      </c>
      <c r="BP266" s="167">
        <f>IF($I244="n/a",0,IF(BP$4&lt;=$C266,0,IF(SUM($C266,$I244)&gt;BP$4,$N258/$I244,$N258-SUM($I266:BO266))))</f>
        <v>0</v>
      </c>
      <c r="BQ266" s="167">
        <f>IF($I244="n/a",0,IF(BQ$4&lt;=$C266,0,IF(SUM($C266,$I244)&gt;BQ$4,$N258/$I244,$N258-SUM($I266:BP266))))</f>
        <v>0</v>
      </c>
      <c r="BR266" s="167">
        <f>IF($I244="n/a",0,IF(BR$4&lt;=$C266,0,IF(SUM($C266,$I244)&gt;BR$4,$N258/$I244,$N258-SUM($I266:BQ266))))</f>
        <v>0</v>
      </c>
      <c r="BS266" s="167">
        <f>IF($I244="n/a",0,IF(BS$4&lt;=$C266,0,IF(SUM($C266,$I244)&gt;BS$4,$N258/$I244,$N258-SUM($I266:BR266))))</f>
        <v>0</v>
      </c>
      <c r="BT266" s="167">
        <f>IF($I244="n/a",0,IF(BT$4&lt;=$C266,0,IF(SUM($C266,$I244)&gt;BT$4,$N258/$I244,$N258-SUM($I266:BS266))))</f>
        <v>0</v>
      </c>
      <c r="BU266" s="167">
        <f>IF($I244="n/a",0,IF(BU$4&lt;=$C266,0,IF(SUM($C266,$I244)&gt;BU$4,$N258/$I244,$N258-SUM($I266:BT266))))</f>
        <v>0</v>
      </c>
      <c r="BV266" s="167">
        <f>IF($I244="n/a",0,IF(BV$4&lt;=$C266,0,IF(SUM($C266,$I244)&gt;BV$4,$N258/$I244,$N258-SUM($I266:BU266))))</f>
        <v>0</v>
      </c>
      <c r="BW266" s="167">
        <f>IF($I244="n/a",0,IF(BW$4&lt;=$C266,0,IF(SUM($C266,$I244)&gt;BW$4,$N258/$I244,$N258-SUM($I266:BV266))))</f>
        <v>0</v>
      </c>
      <c r="BX266" s="167">
        <f>IF($I244="n/a",0,IF(BX$4&lt;=$C266,0,IF(SUM($C266,$I244)&gt;BX$4,$N258/$I244,$N258-SUM($I266:BW266))))</f>
        <v>0</v>
      </c>
      <c r="BY266" s="167">
        <f>IF($I244="n/a",0,IF(BY$4&lt;=$C266,0,IF(SUM($C266,$I244)&gt;BY$4,$N258/$I244,$N258-SUM($I266:BX266))))</f>
        <v>0</v>
      </c>
      <c r="BZ266" s="167">
        <f>IF($I244="n/a",0,IF(BZ$4&lt;=$C266,0,IF(SUM($C266,$I244)&gt;BZ$4,$N258/$I244,$N258-SUM($I266:BY266))))</f>
        <v>0</v>
      </c>
      <c r="CA266" s="167">
        <f>IF($I244="n/a",0,IF(CA$4&lt;=$C266,0,IF(SUM($C266,$I244)&gt;CA$4,$N258/$I244,$N258-SUM($I266:BZ266))))</f>
        <v>0</v>
      </c>
      <c r="CB266" s="167">
        <f>IF($I244="n/a",0,IF(CB$4&lt;=$C266,0,IF(SUM($C266,$I244)&gt;CB$4,$N258/$I244,$N258-SUM($I266:CA266))))</f>
        <v>0</v>
      </c>
      <c r="CC266" s="167">
        <f>IF($I244="n/a",0,IF(CC$4&lt;=$C266,0,IF(SUM($C266,$I244)&gt;CC$4,$N258/$I244,$N258-SUM($I266:CB266))))</f>
        <v>0</v>
      </c>
      <c r="CD266" s="167">
        <f>IF($I244="n/a",0,IF(CD$4&lt;=$C266,0,IF(SUM($C266,$I244)&gt;CD$4,$N258/$I244,$N258-SUM($I266:CC266))))</f>
        <v>0</v>
      </c>
      <c r="CE266" s="167">
        <f>IF($I244="n/a",0,IF(CE$4&lt;=$C266,0,IF(SUM($C266,$I244)&gt;CE$4,$N258/$I244,$N258-SUM($I266:CD266))))</f>
        <v>0</v>
      </c>
      <c r="CF266" s="167">
        <f>IF($I244="n/a",0,IF(CF$4&lt;=$C266,0,IF(SUM($C266,$I244)&gt;CF$4,$N258/$I244,$N258-SUM($I266:CE266))))</f>
        <v>0</v>
      </c>
    </row>
    <row r="267" spans="1:2018" s="7" customFormat="1" ht="12.75" customHeight="1">
      <c r="A267" s="213"/>
      <c r="C267" s="197">
        <v>2021</v>
      </c>
      <c r="D267" s="21" t="s">
        <v>50</v>
      </c>
      <c r="E267" s="214" t="s">
        <v>185</v>
      </c>
      <c r="I267" s="33"/>
      <c r="J267" s="33">
        <f>IF($I244="n/a",0,IF(J$4&lt;=$C267,0,IF(SUM($C267,$I244)&gt;J$4,$O258/$I244,$O258-SUM($I267:I267))))</f>
        <v>0</v>
      </c>
      <c r="K267" s="33">
        <f>IF($I244="n/a",0,IF(K$4&lt;=$C267,0,IF(SUM($C267,$I244)&gt;K$4,$O258/$I244,$O258-SUM($I267:J267))))</f>
        <v>0</v>
      </c>
      <c r="L267" s="33">
        <f>IF($I244="n/a",0,IF(L$4&lt;=$C267,0,IF(SUM($C267,$I244)&gt;L$4,$O258/$I244,$O258-SUM($I267:K267))))</f>
        <v>0</v>
      </c>
      <c r="M267" s="33">
        <f>IF($I244="n/a",0,IF(M$4&lt;=$C267,0,IF(SUM($C267,$I244)&gt;M$4,$O258/$I244,$O258-SUM($I267:L267))))</f>
        <v>0</v>
      </c>
      <c r="N267" s="33">
        <f>IF($I244="n/a",0,IF(N$4&lt;=$C267,0,IF(SUM($C267,$I244)&gt;N$4,$O258/$I244,$O258-SUM($I267:M267))))</f>
        <v>0</v>
      </c>
      <c r="O267" s="33">
        <f>IF($I244="n/a",0,IF(O$4&lt;=$C267,0,IF(SUM($C267,$I244)&gt;O$4,$O258/$I244,$O258-SUM($I267:N267))))</f>
        <v>0</v>
      </c>
      <c r="P267" s="33">
        <f>IF($I244="n/a",0,IF(P$4&lt;=$C267,0,IF(SUM($C267,$I244)&gt;P$4,$O258/$I244,$O258-SUM($I267:O267))))</f>
        <v>0</v>
      </c>
      <c r="Q267" s="33">
        <f>IF($I244="n/a",0,IF(Q$4&lt;=$C267,0,IF(SUM($C267,$I244)&gt;Q$4,$O258/$I244,$O258-SUM($I267:P267))))</f>
        <v>0</v>
      </c>
      <c r="R267" s="33">
        <f>IF($I244="n/a",0,IF(R$4&lt;=$C267,0,IF(SUM($C267,$I244)&gt;R$4,$O258/$I244,$O258-SUM($I267:Q267))))</f>
        <v>0</v>
      </c>
      <c r="S267" s="33">
        <f>IF($I244="n/a",0,IF(S$4&lt;=$C267,0,IF(SUM($C267,$I244)&gt;S$4,$O258/$I244,$O258-SUM($I267:R267))))</f>
        <v>0</v>
      </c>
      <c r="T267" s="33">
        <f>IF($I244="n/a",0,IF(T$4&lt;=$C267,0,IF(SUM($C267,$I244)&gt;T$4,$O258/$I244,$O258-SUM($I267:S267))))</f>
        <v>0</v>
      </c>
      <c r="U267" s="33">
        <f>IF($I244="n/a",0,IF(U$4&lt;=$C267,0,IF(SUM($C267,$I244)&gt;U$4,$O258/$I244,$O258-SUM($I267:T267))))</f>
        <v>0</v>
      </c>
      <c r="V267" s="33">
        <f>IF($I244="n/a",0,IF(V$4&lt;=$C267,0,IF(SUM($C267,$I244)&gt;V$4,$O258/$I244,$O258-SUM($I267:U267))))</f>
        <v>0</v>
      </c>
      <c r="W267" s="33">
        <f>IF($I244="n/a",0,IF(W$4&lt;=$C267,0,IF(SUM($C267,$I244)&gt;W$4,$O258/$I244,$O258-SUM($I267:V267))))</f>
        <v>0</v>
      </c>
      <c r="X267" s="33">
        <f>IF($I244="n/a",0,IF(X$4&lt;=$C267,0,IF(SUM($C267,$I244)&gt;X$4,$O258/$I244,$O258-SUM($I267:W267))))</f>
        <v>0</v>
      </c>
      <c r="Y267" s="33">
        <f>IF($I244="n/a",0,IF(Y$4&lt;=$C267,0,IF(SUM($C267,$I244)&gt;Y$4,$O258/$I244,$O258-SUM($I267:X267))))</f>
        <v>0</v>
      </c>
      <c r="Z267" s="33">
        <f>IF($I244="n/a",0,IF(Z$4&lt;=$C267,0,IF(SUM($C267,$I244)&gt;Z$4,$O258/$I244,$O258-SUM($I267:Y267))))</f>
        <v>0</v>
      </c>
      <c r="AA267" s="33">
        <f>IF($I244="n/a",0,IF(AA$4&lt;=$C267,0,IF(SUM($C267,$I244)&gt;AA$4,$O258/$I244,$O258-SUM($I267:Z267))))</f>
        <v>0</v>
      </c>
      <c r="AB267" s="33">
        <f>IF($I244="n/a",0,IF(AB$4&lt;=$C267,0,IF(SUM($C267,$I244)&gt;AB$4,$O258/$I244,$O258-SUM($I267:AA267))))</f>
        <v>0</v>
      </c>
      <c r="AC267" s="33">
        <f>IF($I244="n/a",0,IF(AC$4&lt;=$C267,0,IF(SUM($C267,$I244)&gt;AC$4,$O258/$I244,$O258-SUM($I267:AB267))))</f>
        <v>0</v>
      </c>
      <c r="AD267" s="33">
        <f>IF($I244="n/a",0,IF(AD$4&lt;=$C267,0,IF(SUM($C267,$I244)&gt;AD$4,$O258/$I244,$O258-SUM($I267:AC267))))</f>
        <v>0</v>
      </c>
      <c r="AE267" s="33">
        <f>IF($I244="n/a",0,IF(AE$4&lt;=$C267,0,IF(SUM($C267,$I244)&gt;AE$4,$O258/$I244,$O258-SUM($I267:AD267))))</f>
        <v>0</v>
      </c>
      <c r="AF267" s="33">
        <f>IF($I244="n/a",0,IF(AF$4&lt;=$C267,0,IF(SUM($C267,$I244)&gt;AF$4,$O258/$I244,$O258-SUM($I267:AE267))))</f>
        <v>0</v>
      </c>
      <c r="AG267" s="33">
        <f>IF($I244="n/a",0,IF(AG$4&lt;=$C267,0,IF(SUM($C267,$I244)&gt;AG$4,$O258/$I244,$O258-SUM($I267:AF267))))</f>
        <v>0</v>
      </c>
      <c r="AH267" s="33">
        <f>IF($I244="n/a",0,IF(AH$4&lt;=$C267,0,IF(SUM($C267,$I244)&gt;AH$4,$O258/$I244,$O258-SUM($I267:AG267))))</f>
        <v>0</v>
      </c>
      <c r="AI267" s="33">
        <f>IF($I244="n/a",0,IF(AI$4&lt;=$C267,0,IF(SUM($C267,$I244)&gt;AI$4,$O258/$I244,$O258-SUM($I267:AH267))))</f>
        <v>0</v>
      </c>
      <c r="AJ267" s="33">
        <f>IF($I244="n/a",0,IF(AJ$4&lt;=$C267,0,IF(SUM($C267,$I244)&gt;AJ$4,$O258/$I244,$O258-SUM($I267:AI267))))</f>
        <v>0</v>
      </c>
      <c r="AK267" s="33">
        <f>IF($I244="n/a",0,IF(AK$4&lt;=$C267,0,IF(SUM($C267,$I244)&gt;AK$4,$O258/$I244,$O258-SUM($I267:AJ267))))</f>
        <v>0</v>
      </c>
      <c r="AL267" s="33">
        <f>IF($I244="n/a",0,IF(AL$4&lt;=$C267,0,IF(SUM($C267,$I244)&gt;AL$4,$O258/$I244,$O258-SUM($I267:AK267))))</f>
        <v>0</v>
      </c>
      <c r="AM267" s="33">
        <f>IF($I244="n/a",0,IF(AM$4&lt;=$C267,0,IF(SUM($C267,$I244)&gt;AM$4,$O258/$I244,$O258-SUM($I267:AL267))))</f>
        <v>0</v>
      </c>
      <c r="AN267" s="33">
        <f>IF($I244="n/a",0,IF(AN$4&lt;=$C267,0,IF(SUM($C267,$I244)&gt;AN$4,$O258/$I244,$O258-SUM($I267:AM267))))</f>
        <v>0</v>
      </c>
      <c r="AO267" s="33">
        <f>IF($I244="n/a",0,IF(AO$4&lt;=$C267,0,IF(SUM($C267,$I244)&gt;AO$4,$O258/$I244,$O258-SUM($I267:AN267))))</f>
        <v>0</v>
      </c>
      <c r="AP267" s="33">
        <f>IF($I244="n/a",0,IF(AP$4&lt;=$C267,0,IF(SUM($C267,$I244)&gt;AP$4,$O258/$I244,$O258-SUM($I267:AO267))))</f>
        <v>0</v>
      </c>
      <c r="AQ267" s="33">
        <f>IF($I244="n/a",0,IF(AQ$4&lt;=$C267,0,IF(SUM($C267,$I244)&gt;AQ$4,$O258/$I244,$O258-SUM($I267:AP267))))</f>
        <v>0</v>
      </c>
      <c r="AR267" s="33">
        <f>IF($I244="n/a",0,IF(AR$4&lt;=$C267,0,IF(SUM($C267,$I244)&gt;AR$4,$O258/$I244,$O258-SUM($I267:AQ267))))</f>
        <v>0</v>
      </c>
      <c r="AS267" s="33">
        <f>IF($I244="n/a",0,IF(AS$4&lt;=$C267,0,IF(SUM($C267,$I244)&gt;AS$4,$O258/$I244,$O258-SUM($I267:AR267))))</f>
        <v>0</v>
      </c>
      <c r="AT267" s="33">
        <f>IF($I244="n/a",0,IF(AT$4&lt;=$C267,0,IF(SUM($C267,$I244)&gt;AT$4,$O258/$I244,$O258-SUM($I267:AS267))))</f>
        <v>0</v>
      </c>
      <c r="AU267" s="33">
        <f>IF($I244="n/a",0,IF(AU$4&lt;=$C267,0,IF(SUM($C267,$I244)&gt;AU$4,$O258/$I244,$O258-SUM($I267:AT267))))</f>
        <v>0</v>
      </c>
      <c r="AV267" s="33">
        <f>IF($I244="n/a",0,IF(AV$4&lt;=$C267,0,IF(SUM($C267,$I244)&gt;AV$4,$O258/$I244,$O258-SUM($I267:AU267))))</f>
        <v>0</v>
      </c>
      <c r="AW267" s="33">
        <f>IF($I244="n/a",0,IF(AW$4&lt;=$C267,0,IF(SUM($C267,$I244)&gt;AW$4,$O258/$I244,$O258-SUM($I267:AV267))))</f>
        <v>0</v>
      </c>
      <c r="AX267" s="33">
        <f>IF($I244="n/a",0,IF(AX$4&lt;=$C267,0,IF(SUM($C267,$I244)&gt;AX$4,$O258/$I244,$O258-SUM($I267:AW267))))</f>
        <v>0</v>
      </c>
      <c r="AY267" s="33">
        <f>IF($I244="n/a",0,IF(AY$4&lt;=$C267,0,IF(SUM($C267,$I244)&gt;AY$4,$O258/$I244,$O258-SUM($I267:AX267))))</f>
        <v>0</v>
      </c>
      <c r="AZ267" s="33">
        <f>IF($I244="n/a",0,IF(AZ$4&lt;=$C267,0,IF(SUM($C267,$I244)&gt;AZ$4,$O258/$I244,$O258-SUM($I267:AY267))))</f>
        <v>0</v>
      </c>
      <c r="BA267" s="33">
        <f>IF($I244="n/a",0,IF(BA$4&lt;=$C267,0,IF(SUM($C267,$I244)&gt;BA$4,$O258/$I244,$O258-SUM($I267:AZ267))))</f>
        <v>0</v>
      </c>
      <c r="BB267" s="33">
        <f>IF($I244="n/a",0,IF(BB$4&lt;=$C267,0,IF(SUM($C267,$I244)&gt;BB$4,$O258/$I244,$O258-SUM($I267:BA267))))</f>
        <v>0</v>
      </c>
      <c r="BC267" s="33">
        <f>IF($I244="n/a",0,IF(BC$4&lt;=$C267,0,IF(SUM($C267,$I244)&gt;BC$4,$O258/$I244,$O258-SUM($I267:BB267))))</f>
        <v>0</v>
      </c>
      <c r="BD267" s="33">
        <f>IF($I244="n/a",0,IF(BD$4&lt;=$C267,0,IF(SUM($C267,$I244)&gt;BD$4,$O258/$I244,$O258-SUM($I267:BC267))))</f>
        <v>0</v>
      </c>
      <c r="BE267" s="33">
        <f>IF($I244="n/a",0,IF(BE$4&lt;=$C267,0,IF(SUM($C267,$I244)&gt;BE$4,$O258/$I244,$O258-SUM($I267:BD267))))</f>
        <v>0</v>
      </c>
      <c r="BF267" s="33">
        <f>IF($I244="n/a",0,IF(BF$4&lt;=$C267,0,IF(SUM($C267,$I244)&gt;BF$4,$O258/$I244,$O258-SUM($I267:BE267))))</f>
        <v>0</v>
      </c>
      <c r="BG267" s="33">
        <f>IF($I244="n/a",0,IF(BG$4&lt;=$C267,0,IF(SUM($C267,$I244)&gt;BG$4,$O258/$I244,$O258-SUM($I267:BF267))))</f>
        <v>0</v>
      </c>
      <c r="BH267" s="33">
        <f>IF($I244="n/a",0,IF(BH$4&lt;=$C267,0,IF(SUM($C267,$I244)&gt;BH$4,$O258/$I244,$O258-SUM($I267:BG267))))</f>
        <v>0</v>
      </c>
      <c r="BI267" s="33">
        <f>IF($I244="n/a",0,IF(BI$4&lt;=$C267,0,IF(SUM($C267,$I244)&gt;BI$4,$O258/$I244,$O258-SUM($I267:BH267))))</f>
        <v>0</v>
      </c>
      <c r="BJ267" s="33">
        <f>IF($I244="n/a",0,IF(BJ$4&lt;=$C267,0,IF(SUM($C267,$I244)&gt;BJ$4,$O258/$I244,$O258-SUM($I267:BI267))))</f>
        <v>0</v>
      </c>
      <c r="BK267" s="33">
        <f>IF($I244="n/a",0,IF(BK$4&lt;=$C267,0,IF(SUM($C267,$I244)&gt;BK$4,$O258/$I244,$O258-SUM($I267:BJ267))))</f>
        <v>0</v>
      </c>
      <c r="BL267" s="33">
        <f>IF($I244="n/a",0,IF(BL$4&lt;=$C267,0,IF(SUM($C267,$I244)&gt;BL$4,$O258/$I244,$O258-SUM($I267:BK267))))</f>
        <v>0</v>
      </c>
      <c r="BM267" s="33">
        <f>IF($I244="n/a",0,IF(BM$4&lt;=$C267,0,IF(SUM($C267,$I244)&gt;BM$4,$O258/$I244,$O258-SUM($I267:BL267))))</f>
        <v>0</v>
      </c>
      <c r="BN267" s="33">
        <f>IF($I244="n/a",0,IF(BN$4&lt;=$C267,0,IF(SUM($C267,$I244)&gt;BN$4,$O258/$I244,$O258-SUM($I267:BM267))))</f>
        <v>0</v>
      </c>
      <c r="BO267" s="33">
        <f>IF($I244="n/a",0,IF(BO$4&lt;=$C267,0,IF(SUM($C267,$I244)&gt;BO$4,$O258/$I244,$O258-SUM($I267:BN267))))</f>
        <v>0</v>
      </c>
      <c r="BP267" s="33">
        <f>IF($I244="n/a",0,IF(BP$4&lt;=$C267,0,IF(SUM($C267,$I244)&gt;BP$4,$O258/$I244,$O258-SUM($I267:BO267))))</f>
        <v>0</v>
      </c>
      <c r="BQ267" s="33">
        <f>IF($I244="n/a",0,IF(BQ$4&lt;=$C267,0,IF(SUM($C267,$I244)&gt;BQ$4,$O258/$I244,$O258-SUM($I267:BP267))))</f>
        <v>0</v>
      </c>
      <c r="BR267" s="33">
        <f>IF($I244="n/a",0,IF(BR$4&lt;=$C267,0,IF(SUM($C267,$I244)&gt;BR$4,$O258/$I244,$O258-SUM($I267:BQ267))))</f>
        <v>0</v>
      </c>
      <c r="BS267" s="33">
        <f>IF($I244="n/a",0,IF(BS$4&lt;=$C267,0,IF(SUM($C267,$I244)&gt;BS$4,$O258/$I244,$O258-SUM($I267:BR267))))</f>
        <v>0</v>
      </c>
      <c r="BT267" s="33">
        <f>IF($I244="n/a",0,IF(BT$4&lt;=$C267,0,IF(SUM($C267,$I244)&gt;BT$4,$O258/$I244,$O258-SUM($I267:BS267))))</f>
        <v>0</v>
      </c>
      <c r="BU267" s="33">
        <f>IF($I244="n/a",0,IF(BU$4&lt;=$C267,0,IF(SUM($C267,$I244)&gt;BU$4,$O258/$I244,$O258-SUM($I267:BT267))))</f>
        <v>0</v>
      </c>
      <c r="BV267" s="33">
        <f>IF($I244="n/a",0,IF(BV$4&lt;=$C267,0,IF(SUM($C267,$I244)&gt;BV$4,$O258/$I244,$O258-SUM($I267:BU267))))</f>
        <v>0</v>
      </c>
      <c r="BW267" s="33">
        <f>IF($I244="n/a",0,IF(BW$4&lt;=$C267,0,IF(SUM($C267,$I244)&gt;BW$4,$O258/$I244,$O258-SUM($I267:BV267))))</f>
        <v>0</v>
      </c>
      <c r="BX267" s="33">
        <f>IF($I244="n/a",0,IF(BX$4&lt;=$C267,0,IF(SUM($C267,$I244)&gt;BX$4,$O258/$I244,$O258-SUM($I267:BW267))))</f>
        <v>0</v>
      </c>
      <c r="BY267" s="33">
        <f>IF($I244="n/a",0,IF(BY$4&lt;=$C267,0,IF(SUM($C267,$I244)&gt;BY$4,$O258/$I244,$O258-SUM($I267:BX267))))</f>
        <v>0</v>
      </c>
      <c r="BZ267" s="33">
        <f>IF($I244="n/a",0,IF(BZ$4&lt;=$C267,0,IF(SUM($C267,$I244)&gt;BZ$4,$O258/$I244,$O258-SUM($I267:BY267))))</f>
        <v>0</v>
      </c>
      <c r="CA267" s="33">
        <f>IF($I244="n/a",0,IF(CA$4&lt;=$C267,0,IF(SUM($C267,$I244)&gt;CA$4,$O258/$I244,$O258-SUM($I267:BZ267))))</f>
        <v>0</v>
      </c>
      <c r="CB267" s="33">
        <f>IF($I244="n/a",0,IF(CB$4&lt;=$C267,0,IF(SUM($C267,$I244)&gt;CB$4,$O258/$I244,$O258-SUM($I267:CA267))))</f>
        <v>0</v>
      </c>
      <c r="CC267" s="33">
        <f>IF($I244="n/a",0,IF(CC$4&lt;=$C267,0,IF(SUM($C267,$I244)&gt;CC$4,$O258/$I244,$O258-SUM($I267:CB267))))</f>
        <v>0</v>
      </c>
      <c r="CD267" s="33">
        <f>IF($I244="n/a",0,IF(CD$4&lt;=$C267,0,IF(SUM($C267,$I244)&gt;CD$4,$O258/$I244,$O258-SUM($I267:CC267))))</f>
        <v>0</v>
      </c>
      <c r="CE267" s="33">
        <f>IF($I244="n/a",0,IF(CE$4&lt;=$C267,0,IF(SUM($C267,$I244)&gt;CE$4,$O258/$I244,$O258-SUM($I267:CD267))))</f>
        <v>0</v>
      </c>
      <c r="CF267" s="33">
        <f>IF($I244="n/a",0,IF(CF$4&lt;=$C267,0,IF(SUM($C267,$I244)&gt;CF$4,$O258/$I244,$O258-SUM($I267:CE267))))</f>
        <v>0</v>
      </c>
    </row>
    <row r="268" spans="1:2018" s="7" customFormat="1" ht="12.75" customHeight="1">
      <c r="A268" s="213"/>
      <c r="C268" s="197">
        <v>2022</v>
      </c>
      <c r="D268" s="21" t="s">
        <v>51</v>
      </c>
      <c r="E268" s="214" t="s">
        <v>185</v>
      </c>
      <c r="I268" s="33"/>
      <c r="J268" s="33">
        <f>IF($I244="n/a",0,IF(J$4&lt;=$C268,0,IF(SUM($C268,$I244)&gt;J$4,$P258/$I244,$P258-SUM($I268:I268))))</f>
        <v>0</v>
      </c>
      <c r="K268" s="33">
        <f>IF($I244="n/a",0,IF(K$4&lt;=$C268,0,IF(SUM($C268,$I244)&gt;K$4,$P258/$I244,$P258-SUM($I268:J268))))</f>
        <v>0</v>
      </c>
      <c r="L268" s="33">
        <f>IF($I244="n/a",0,IF(L$4&lt;=$C268,0,IF(SUM($C268,$I244)&gt;L$4,$P258/$I244,$P258-SUM($I268:K268))))</f>
        <v>0</v>
      </c>
      <c r="M268" s="33">
        <f>IF($I244="n/a",0,IF(M$4&lt;=$C268,0,IF(SUM($C268,$I244)&gt;M$4,$P258/$I244,$P258-SUM($I268:L268))))</f>
        <v>0</v>
      </c>
      <c r="N268" s="33">
        <f>IF($I244="n/a",0,IF(N$4&lt;=$C268,0,IF(SUM($C268,$I244)&gt;N$4,$P258/$I244,$P258-SUM($I268:M268))))</f>
        <v>0</v>
      </c>
      <c r="O268" s="33">
        <f>IF($I244="n/a",0,IF(O$4&lt;=$C268,0,IF(SUM($C268,$I244)&gt;O$4,$P258/$I244,$P258-SUM($I268:N268))))</f>
        <v>0</v>
      </c>
      <c r="P268" s="33">
        <f>IF($I244="n/a",0,IF(P$4&lt;=$C268,0,IF(SUM($C268,$I244)&gt;P$4,$P258/$I244,$P258-SUM($I268:O268))))</f>
        <v>0</v>
      </c>
      <c r="Q268" s="33">
        <f>IF($I244="n/a",0,IF(Q$4&lt;=$C268,0,IF(SUM($C268,$I244)&gt;Q$4,$P258/$I244,$P258-SUM($I268:P268))))</f>
        <v>0</v>
      </c>
      <c r="R268" s="33">
        <f>IF($I244="n/a",0,IF(R$4&lt;=$C268,0,IF(SUM($C268,$I244)&gt;R$4,$P258/$I244,$P258-SUM($I268:Q268))))</f>
        <v>0</v>
      </c>
      <c r="S268" s="33">
        <f>IF($I244="n/a",0,IF(S$4&lt;=$C268,0,IF(SUM($C268,$I244)&gt;S$4,$P258/$I244,$P258-SUM($I268:R268))))</f>
        <v>0</v>
      </c>
      <c r="T268" s="33">
        <f>IF($I244="n/a",0,IF(T$4&lt;=$C268,0,IF(SUM($C268,$I244)&gt;T$4,$P258/$I244,$P258-SUM($I268:S268))))</f>
        <v>0</v>
      </c>
      <c r="U268" s="33">
        <f>IF($I244="n/a",0,IF(U$4&lt;=$C268,0,IF(SUM($C268,$I244)&gt;U$4,$P258/$I244,$P258-SUM($I268:T268))))</f>
        <v>0</v>
      </c>
      <c r="V268" s="33">
        <f>IF($I244="n/a",0,IF(V$4&lt;=$C268,0,IF(SUM($C268,$I244)&gt;V$4,$P258/$I244,$P258-SUM($I268:U268))))</f>
        <v>0</v>
      </c>
      <c r="W268" s="33">
        <f>IF($I244="n/a",0,IF(W$4&lt;=$C268,0,IF(SUM($C268,$I244)&gt;W$4,$P258/$I244,$P258-SUM($I268:V268))))</f>
        <v>0</v>
      </c>
      <c r="X268" s="33">
        <f>IF($I244="n/a",0,IF(X$4&lt;=$C268,0,IF(SUM($C268,$I244)&gt;X$4,$P258/$I244,$P258-SUM($I268:W268))))</f>
        <v>0</v>
      </c>
      <c r="Y268" s="33">
        <f>IF($I244="n/a",0,IF(Y$4&lt;=$C268,0,IF(SUM($C268,$I244)&gt;Y$4,$P258/$I244,$P258-SUM($I268:X268))))</f>
        <v>0</v>
      </c>
      <c r="Z268" s="33">
        <f>IF($I244="n/a",0,IF(Z$4&lt;=$C268,0,IF(SUM($C268,$I244)&gt;Z$4,$P258/$I244,$P258-SUM($I268:Y268))))</f>
        <v>0</v>
      </c>
      <c r="AA268" s="33">
        <f>IF($I244="n/a",0,IF(AA$4&lt;=$C268,0,IF(SUM($C268,$I244)&gt;AA$4,$P258/$I244,$P258-SUM($I268:Z268))))</f>
        <v>0</v>
      </c>
      <c r="AB268" s="33">
        <f>IF($I244="n/a",0,IF(AB$4&lt;=$C268,0,IF(SUM($C268,$I244)&gt;AB$4,$P258/$I244,$P258-SUM($I268:AA268))))</f>
        <v>0</v>
      </c>
      <c r="AC268" s="33">
        <f>IF($I244="n/a",0,IF(AC$4&lt;=$C268,0,IF(SUM($C268,$I244)&gt;AC$4,$P258/$I244,$P258-SUM($I268:AB268))))</f>
        <v>0</v>
      </c>
      <c r="AD268" s="33">
        <f>IF($I244="n/a",0,IF(AD$4&lt;=$C268,0,IF(SUM($C268,$I244)&gt;AD$4,$P258/$I244,$P258-SUM($I268:AC268))))</f>
        <v>0</v>
      </c>
      <c r="AE268" s="33">
        <f>IF($I244="n/a",0,IF(AE$4&lt;=$C268,0,IF(SUM($C268,$I244)&gt;AE$4,$P258/$I244,$P258-SUM($I268:AD268))))</f>
        <v>0</v>
      </c>
      <c r="AF268" s="33">
        <f>IF($I244="n/a",0,IF(AF$4&lt;=$C268,0,IF(SUM($C268,$I244)&gt;AF$4,$P258/$I244,$P258-SUM($I268:AE268))))</f>
        <v>0</v>
      </c>
      <c r="AG268" s="33">
        <f>IF($I244="n/a",0,IF(AG$4&lt;=$C268,0,IF(SUM($C268,$I244)&gt;AG$4,$P258/$I244,$P258-SUM($I268:AF268))))</f>
        <v>0</v>
      </c>
      <c r="AH268" s="33">
        <f>IF($I244="n/a",0,IF(AH$4&lt;=$C268,0,IF(SUM($C268,$I244)&gt;AH$4,$P258/$I244,$P258-SUM($I268:AG268))))</f>
        <v>0</v>
      </c>
      <c r="AI268" s="33">
        <f>IF($I244="n/a",0,IF(AI$4&lt;=$C268,0,IF(SUM($C268,$I244)&gt;AI$4,$P258/$I244,$P258-SUM($I268:AH268))))</f>
        <v>0</v>
      </c>
      <c r="AJ268" s="33">
        <f>IF($I244="n/a",0,IF(AJ$4&lt;=$C268,0,IF(SUM($C268,$I244)&gt;AJ$4,$P258/$I244,$P258-SUM($I268:AI268))))</f>
        <v>0</v>
      </c>
      <c r="AK268" s="33">
        <f>IF($I244="n/a",0,IF(AK$4&lt;=$C268,0,IF(SUM($C268,$I244)&gt;AK$4,$P258/$I244,$P258-SUM($I268:AJ268))))</f>
        <v>0</v>
      </c>
      <c r="AL268" s="33">
        <f>IF($I244="n/a",0,IF(AL$4&lt;=$C268,0,IF(SUM($C268,$I244)&gt;AL$4,$P258/$I244,$P258-SUM($I268:AK268))))</f>
        <v>0</v>
      </c>
      <c r="AM268" s="33">
        <f>IF($I244="n/a",0,IF(AM$4&lt;=$C268,0,IF(SUM($C268,$I244)&gt;AM$4,$P258/$I244,$P258-SUM($I268:AL268))))</f>
        <v>0</v>
      </c>
      <c r="AN268" s="33">
        <f>IF($I244="n/a",0,IF(AN$4&lt;=$C268,0,IF(SUM($C268,$I244)&gt;AN$4,$P258/$I244,$P258-SUM($I268:AM268))))</f>
        <v>0</v>
      </c>
      <c r="AO268" s="33">
        <f>IF($I244="n/a",0,IF(AO$4&lt;=$C268,0,IF(SUM($C268,$I244)&gt;AO$4,$P258/$I244,$P258-SUM($I268:AN268))))</f>
        <v>0</v>
      </c>
      <c r="AP268" s="33">
        <f>IF($I244="n/a",0,IF(AP$4&lt;=$C268,0,IF(SUM($C268,$I244)&gt;AP$4,$P258/$I244,$P258-SUM($I268:AO268))))</f>
        <v>0</v>
      </c>
      <c r="AQ268" s="33">
        <f>IF($I244="n/a",0,IF(AQ$4&lt;=$C268,0,IF(SUM($C268,$I244)&gt;AQ$4,$P258/$I244,$P258-SUM($I268:AP268))))</f>
        <v>0</v>
      </c>
      <c r="AR268" s="33">
        <f>IF($I244="n/a",0,IF(AR$4&lt;=$C268,0,IF(SUM($C268,$I244)&gt;AR$4,$P258/$I244,$P258-SUM($I268:AQ268))))</f>
        <v>0</v>
      </c>
      <c r="AS268" s="33">
        <f>IF($I244="n/a",0,IF(AS$4&lt;=$C268,0,IF(SUM($C268,$I244)&gt;AS$4,$P258/$I244,$P258-SUM($I268:AR268))))</f>
        <v>0</v>
      </c>
      <c r="AT268" s="33">
        <f>IF($I244="n/a",0,IF(AT$4&lt;=$C268,0,IF(SUM($C268,$I244)&gt;AT$4,$P258/$I244,$P258-SUM($I268:AS268))))</f>
        <v>0</v>
      </c>
      <c r="AU268" s="33">
        <f>IF($I244="n/a",0,IF(AU$4&lt;=$C268,0,IF(SUM($C268,$I244)&gt;AU$4,$P258/$I244,$P258-SUM($I268:AT268))))</f>
        <v>0</v>
      </c>
      <c r="AV268" s="33">
        <f>IF($I244="n/a",0,IF(AV$4&lt;=$C268,0,IF(SUM($C268,$I244)&gt;AV$4,$P258/$I244,$P258-SUM($I268:AU268))))</f>
        <v>0</v>
      </c>
      <c r="AW268" s="33">
        <f>IF($I244="n/a",0,IF(AW$4&lt;=$C268,0,IF(SUM($C268,$I244)&gt;AW$4,$P258/$I244,$P258-SUM($I268:AV268))))</f>
        <v>0</v>
      </c>
      <c r="AX268" s="33">
        <f>IF($I244="n/a",0,IF(AX$4&lt;=$C268,0,IF(SUM($C268,$I244)&gt;AX$4,$P258/$I244,$P258-SUM($I268:AW268))))</f>
        <v>0</v>
      </c>
      <c r="AY268" s="33">
        <f>IF($I244="n/a",0,IF(AY$4&lt;=$C268,0,IF(SUM($C268,$I244)&gt;AY$4,$P258/$I244,$P258-SUM($I268:AX268))))</f>
        <v>0</v>
      </c>
      <c r="AZ268" s="33">
        <f>IF($I244="n/a",0,IF(AZ$4&lt;=$C268,0,IF(SUM($C268,$I244)&gt;AZ$4,$P258/$I244,$P258-SUM($I268:AY268))))</f>
        <v>0</v>
      </c>
      <c r="BA268" s="33">
        <f>IF($I244="n/a",0,IF(BA$4&lt;=$C268,0,IF(SUM($C268,$I244)&gt;BA$4,$P258/$I244,$P258-SUM($I268:AZ268))))</f>
        <v>0</v>
      </c>
      <c r="BB268" s="33">
        <f>IF($I244="n/a",0,IF(BB$4&lt;=$C268,0,IF(SUM($C268,$I244)&gt;BB$4,$P258/$I244,$P258-SUM($I268:BA268))))</f>
        <v>0</v>
      </c>
      <c r="BC268" s="33">
        <f>IF($I244="n/a",0,IF(BC$4&lt;=$C268,0,IF(SUM($C268,$I244)&gt;BC$4,$P258/$I244,$P258-SUM($I268:BB268))))</f>
        <v>0</v>
      </c>
      <c r="BD268" s="33">
        <f>IF($I244="n/a",0,IF(BD$4&lt;=$C268,0,IF(SUM($C268,$I244)&gt;BD$4,$P258/$I244,$P258-SUM($I268:BC268))))</f>
        <v>0</v>
      </c>
      <c r="BE268" s="33">
        <f>IF($I244="n/a",0,IF(BE$4&lt;=$C268,0,IF(SUM($C268,$I244)&gt;BE$4,$P258/$I244,$P258-SUM($I268:BD268))))</f>
        <v>0</v>
      </c>
      <c r="BF268" s="33">
        <f>IF($I244="n/a",0,IF(BF$4&lt;=$C268,0,IF(SUM($C268,$I244)&gt;BF$4,$P258/$I244,$P258-SUM($I268:BE268))))</f>
        <v>0</v>
      </c>
      <c r="BG268" s="33">
        <f>IF($I244="n/a",0,IF(BG$4&lt;=$C268,0,IF(SUM($C268,$I244)&gt;BG$4,$P258/$I244,$P258-SUM($I268:BF268))))</f>
        <v>0</v>
      </c>
      <c r="BH268" s="33">
        <f>IF($I244="n/a",0,IF(BH$4&lt;=$C268,0,IF(SUM($C268,$I244)&gt;BH$4,$P258/$I244,$P258-SUM($I268:BG268))))</f>
        <v>0</v>
      </c>
      <c r="BI268" s="33">
        <f>IF($I244="n/a",0,IF(BI$4&lt;=$C268,0,IF(SUM($C268,$I244)&gt;BI$4,$P258/$I244,$P258-SUM($I268:BH268))))</f>
        <v>0</v>
      </c>
      <c r="BJ268" s="33">
        <f>IF($I244="n/a",0,IF(BJ$4&lt;=$C268,0,IF(SUM($C268,$I244)&gt;BJ$4,$P258/$I244,$P258-SUM($I268:BI268))))</f>
        <v>0</v>
      </c>
      <c r="BK268" s="33">
        <f>IF($I244="n/a",0,IF(BK$4&lt;=$C268,0,IF(SUM($C268,$I244)&gt;BK$4,$P258/$I244,$P258-SUM($I268:BJ268))))</f>
        <v>0</v>
      </c>
      <c r="BL268" s="33">
        <f>IF($I244="n/a",0,IF(BL$4&lt;=$C268,0,IF(SUM($C268,$I244)&gt;BL$4,$P258/$I244,$P258-SUM($I268:BK268))))</f>
        <v>0</v>
      </c>
      <c r="BM268" s="33">
        <f>IF($I244="n/a",0,IF(BM$4&lt;=$C268,0,IF(SUM($C268,$I244)&gt;BM$4,$P258/$I244,$P258-SUM($I268:BL268))))</f>
        <v>0</v>
      </c>
      <c r="BN268" s="33">
        <f>IF($I244="n/a",0,IF(BN$4&lt;=$C268,0,IF(SUM($C268,$I244)&gt;BN$4,$P258/$I244,$P258-SUM($I268:BM268))))</f>
        <v>0</v>
      </c>
      <c r="BO268" s="33">
        <f>IF($I244="n/a",0,IF(BO$4&lt;=$C268,0,IF(SUM($C268,$I244)&gt;BO$4,$P258/$I244,$P258-SUM($I268:BN268))))</f>
        <v>0</v>
      </c>
      <c r="BP268" s="33">
        <f>IF($I244="n/a",0,IF(BP$4&lt;=$C268,0,IF(SUM($C268,$I244)&gt;BP$4,$P258/$I244,$P258-SUM($I268:BO268))))</f>
        <v>0</v>
      </c>
      <c r="BQ268" s="33">
        <f>IF($I244="n/a",0,IF(BQ$4&lt;=$C268,0,IF(SUM($C268,$I244)&gt;BQ$4,$P258/$I244,$P258-SUM($I268:BP268))))</f>
        <v>0</v>
      </c>
      <c r="BR268" s="33">
        <f>IF($I244="n/a",0,IF(BR$4&lt;=$C268,0,IF(SUM($C268,$I244)&gt;BR$4,$P258/$I244,$P258-SUM($I268:BQ268))))</f>
        <v>0</v>
      </c>
      <c r="BS268" s="33">
        <f>IF($I244="n/a",0,IF(BS$4&lt;=$C268,0,IF(SUM($C268,$I244)&gt;BS$4,$P258/$I244,$P258-SUM($I268:BR268))))</f>
        <v>0</v>
      </c>
      <c r="BT268" s="33">
        <f>IF($I244="n/a",0,IF(BT$4&lt;=$C268,0,IF(SUM($C268,$I244)&gt;BT$4,$P258/$I244,$P258-SUM($I268:BS268))))</f>
        <v>0</v>
      </c>
      <c r="BU268" s="33">
        <f>IF($I244="n/a",0,IF(BU$4&lt;=$C268,0,IF(SUM($C268,$I244)&gt;BU$4,$P258/$I244,$P258-SUM($I268:BT268))))</f>
        <v>0</v>
      </c>
      <c r="BV268" s="33">
        <f>IF($I244="n/a",0,IF(BV$4&lt;=$C268,0,IF(SUM($C268,$I244)&gt;BV$4,$P258/$I244,$P258-SUM($I268:BU268))))</f>
        <v>0</v>
      </c>
      <c r="BW268" s="33">
        <f>IF($I244="n/a",0,IF(BW$4&lt;=$C268,0,IF(SUM($C268,$I244)&gt;BW$4,$P258/$I244,$P258-SUM($I268:BV268))))</f>
        <v>0</v>
      </c>
      <c r="BX268" s="33">
        <f>IF($I244="n/a",0,IF(BX$4&lt;=$C268,0,IF(SUM($C268,$I244)&gt;BX$4,$P258/$I244,$P258-SUM($I268:BW268))))</f>
        <v>0</v>
      </c>
      <c r="BY268" s="33">
        <f>IF($I244="n/a",0,IF(BY$4&lt;=$C268,0,IF(SUM($C268,$I244)&gt;BY$4,$P258/$I244,$P258-SUM($I268:BX268))))</f>
        <v>0</v>
      </c>
      <c r="BZ268" s="33">
        <f>IF($I244="n/a",0,IF(BZ$4&lt;=$C268,0,IF(SUM($C268,$I244)&gt;BZ$4,$P258/$I244,$P258-SUM($I268:BY268))))</f>
        <v>0</v>
      </c>
      <c r="CA268" s="33">
        <f>IF($I244="n/a",0,IF(CA$4&lt;=$C268,0,IF(SUM($C268,$I244)&gt;CA$4,$P258/$I244,$P258-SUM($I268:BZ268))))</f>
        <v>0</v>
      </c>
      <c r="CB268" s="33">
        <f>IF($I244="n/a",0,IF(CB$4&lt;=$C268,0,IF(SUM($C268,$I244)&gt;CB$4,$P258/$I244,$P258-SUM($I268:CA268))))</f>
        <v>0</v>
      </c>
      <c r="CC268" s="33">
        <f>IF($I244="n/a",0,IF(CC$4&lt;=$C268,0,IF(SUM($C268,$I244)&gt;CC$4,$P258/$I244,$P258-SUM($I268:CB268))))</f>
        <v>0</v>
      </c>
      <c r="CD268" s="33">
        <f>IF($I244="n/a",0,IF(CD$4&lt;=$C268,0,IF(SUM($C268,$I244)&gt;CD$4,$P258/$I244,$P258-SUM($I268:CC268))))</f>
        <v>0</v>
      </c>
      <c r="CE268" s="33">
        <f>IF($I244="n/a",0,IF(CE$4&lt;=$C268,0,IF(SUM($C268,$I244)&gt;CE$4,$P258/$I244,$P258-SUM($I268:CD268))))</f>
        <v>0</v>
      </c>
      <c r="CF268" s="33">
        <f>IF($I244="n/a",0,IF(CF$4&lt;=$C268,0,IF(SUM($C268,$I244)&gt;CF$4,$P258/$I244,$P258-SUM($I268:CE268))))</f>
        <v>0</v>
      </c>
    </row>
    <row r="269" spans="1:2018" s="153" customFormat="1" ht="12.75" customHeight="1">
      <c r="A269"/>
      <c r="C269" s="197">
        <v>2023</v>
      </c>
      <c r="D269" s="21" t="s">
        <v>52</v>
      </c>
      <c r="E269" s="21" t="s">
        <v>185</v>
      </c>
      <c r="I269" s="31"/>
      <c r="J269" s="31">
        <f>IF($I244="n/a",0,IF(J$4&lt;=$C269,0,IF(SUM($C269,$I244)&gt;J$4,$Q258/$I244,$Q258-SUM($I269:I269))))</f>
        <v>0</v>
      </c>
      <c r="K269" s="31">
        <f>IF($I244="n/a",0,IF(K$4&lt;=$C269,0,IF(SUM($C269,$I244)&gt;K$4,$Q258/$I244,$Q258-SUM($I269:J269))))</f>
        <v>0</v>
      </c>
      <c r="L269" s="31">
        <f>IF($I244="n/a",0,IF(L$4&lt;=$C269,0,IF(SUM($C269,$I244)&gt;L$4,$Q258/$I244,$Q258-SUM($I269:K269))))</f>
        <v>0</v>
      </c>
      <c r="M269" s="31">
        <f>IF($I244="n/a",0,IF(M$4&lt;=$C269,0,IF(SUM($C269,$I244)&gt;M$4,$Q258/$I244,$Q258-SUM($I269:L269))))</f>
        <v>0</v>
      </c>
      <c r="N269" s="31">
        <f>IF($I244="n/a",0,IF(N$4&lt;=$C269,0,IF(SUM($C269,$I244)&gt;N$4,$Q258/$I244,$Q258-SUM($I269:M269))))</f>
        <v>0</v>
      </c>
      <c r="O269" s="31">
        <f>IF($I244="n/a",0,IF(O$4&lt;=$C269,0,IF(SUM($C269,$I244)&gt;O$4,$Q258/$I244,$Q258-SUM($I269:N269))))</f>
        <v>0</v>
      </c>
      <c r="P269" s="31">
        <f>IF($I244="n/a",0,IF(P$4&lt;=$C269,0,IF(SUM($C269,$I244)&gt;P$4,$Q258/$I244,$Q258-SUM($I269:O269))))</f>
        <v>0</v>
      </c>
      <c r="Q269" s="31">
        <f>IF($I244="n/a",0,IF(Q$4&lt;=$C269,0,IF(SUM($C269,$I244)&gt;Q$4,$Q258/$I244,$Q258-SUM($I269:P269))))</f>
        <v>0</v>
      </c>
      <c r="R269" s="31">
        <f>IF($I244="n/a",0,IF(R$4&lt;=$C269,0,IF(SUM($C269,$I244)&gt;R$4,$Q258/$I244,$Q258-SUM($I269:Q269))))</f>
        <v>0</v>
      </c>
      <c r="S269" s="31">
        <f>IF($I244="n/a",0,IF(S$4&lt;=$C269,0,IF(SUM($C269,$I244)&gt;S$4,$Q258/$I244,$Q258-SUM($I269:R269))))</f>
        <v>0</v>
      </c>
      <c r="T269" s="31">
        <f>IF($I244="n/a",0,IF(T$4&lt;=$C269,0,IF(SUM($C269,$I244)&gt;T$4,$Q258/$I244,$Q258-SUM($I269:S269))))</f>
        <v>0</v>
      </c>
      <c r="U269" s="31">
        <f>IF($I244="n/a",0,IF(U$4&lt;=$C269,0,IF(SUM($C269,$I244)&gt;U$4,$Q258/$I244,$Q258-SUM($I269:T269))))</f>
        <v>0</v>
      </c>
      <c r="V269" s="31">
        <f>IF($I244="n/a",0,IF(V$4&lt;=$C269,0,IF(SUM($C269,$I244)&gt;V$4,$Q258/$I244,$Q258-SUM($I269:U269))))</f>
        <v>0</v>
      </c>
      <c r="W269" s="31">
        <f>IF($I244="n/a",0,IF(W$4&lt;=$C269,0,IF(SUM($C269,$I244)&gt;W$4,$Q258/$I244,$Q258-SUM($I269:V269))))</f>
        <v>0</v>
      </c>
      <c r="X269" s="31">
        <f>IF($I244="n/a",0,IF(X$4&lt;=$C269,0,IF(SUM($C269,$I244)&gt;X$4,$Q258/$I244,$Q258-SUM($I269:W269))))</f>
        <v>0</v>
      </c>
      <c r="Y269" s="31">
        <f>IF($I244="n/a",0,IF(Y$4&lt;=$C269,0,IF(SUM($C269,$I244)&gt;Y$4,$Q258/$I244,$Q258-SUM($I269:X269))))</f>
        <v>0</v>
      </c>
      <c r="Z269" s="31">
        <f>IF($I244="n/a",0,IF(Z$4&lt;=$C269,0,IF(SUM($C269,$I244)&gt;Z$4,$Q258/$I244,$Q258-SUM($I269:Y269))))</f>
        <v>0</v>
      </c>
      <c r="AA269" s="31">
        <f>IF($I244="n/a",0,IF(AA$4&lt;=$C269,0,IF(SUM($C269,$I244)&gt;AA$4,$Q258/$I244,$Q258-SUM($I269:Z269))))</f>
        <v>0</v>
      </c>
      <c r="AB269" s="31">
        <f>IF($I244="n/a",0,IF(AB$4&lt;=$C269,0,IF(SUM($C269,$I244)&gt;AB$4,$Q258/$I244,$Q258-SUM($I269:AA269))))</f>
        <v>0</v>
      </c>
      <c r="AC269" s="31">
        <f>IF($I244="n/a",0,IF(AC$4&lt;=$C269,0,IF(SUM($C269,$I244)&gt;AC$4,$Q258/$I244,$Q258-SUM($I269:AB269))))</f>
        <v>0</v>
      </c>
      <c r="AD269" s="31">
        <f>IF($I244="n/a",0,IF(AD$4&lt;=$C269,0,IF(SUM($C269,$I244)&gt;AD$4,$Q258/$I244,$Q258-SUM($I269:AC269))))</f>
        <v>0</v>
      </c>
      <c r="AE269" s="31">
        <f>IF($I244="n/a",0,IF(AE$4&lt;=$C269,0,IF(SUM($C269,$I244)&gt;AE$4,$Q258/$I244,$Q258-SUM($I269:AD269))))</f>
        <v>0</v>
      </c>
      <c r="AF269" s="31">
        <f>IF($I244="n/a",0,IF(AF$4&lt;=$C269,0,IF(SUM($C269,$I244)&gt;AF$4,$Q258/$I244,$Q258-SUM($I269:AE269))))</f>
        <v>0</v>
      </c>
      <c r="AG269" s="31">
        <f>IF($I244="n/a",0,IF(AG$4&lt;=$C269,0,IF(SUM($C269,$I244)&gt;AG$4,$Q258/$I244,$Q258-SUM($I269:AF269))))</f>
        <v>0</v>
      </c>
      <c r="AH269" s="31">
        <f>IF($I244="n/a",0,IF(AH$4&lt;=$C269,0,IF(SUM($C269,$I244)&gt;AH$4,$Q258/$I244,$Q258-SUM($I269:AG269))))</f>
        <v>0</v>
      </c>
      <c r="AI269" s="31">
        <f>IF($I244="n/a",0,IF(AI$4&lt;=$C269,0,IF(SUM($C269,$I244)&gt;AI$4,$Q258/$I244,$Q258-SUM($I269:AH269))))</f>
        <v>0</v>
      </c>
      <c r="AJ269" s="31">
        <f>IF($I244="n/a",0,IF(AJ$4&lt;=$C269,0,IF(SUM($C269,$I244)&gt;AJ$4,$Q258/$I244,$Q258-SUM($I269:AI269))))</f>
        <v>0</v>
      </c>
      <c r="AK269" s="31">
        <f>IF($I244="n/a",0,IF(AK$4&lt;=$C269,0,IF(SUM($C269,$I244)&gt;AK$4,$Q258/$I244,$Q258-SUM($I269:AJ269))))</f>
        <v>0</v>
      </c>
      <c r="AL269" s="31">
        <f>IF($I244="n/a",0,IF(AL$4&lt;=$C269,0,IF(SUM($C269,$I244)&gt;AL$4,$Q258/$I244,$Q258-SUM($I269:AK269))))</f>
        <v>0</v>
      </c>
      <c r="AM269" s="31">
        <f>IF($I244="n/a",0,IF(AM$4&lt;=$C269,0,IF(SUM($C269,$I244)&gt;AM$4,$Q258/$I244,$Q258-SUM($I269:AL269))))</f>
        <v>0</v>
      </c>
      <c r="AN269" s="31">
        <f>IF($I244="n/a",0,IF(AN$4&lt;=$C269,0,IF(SUM($C269,$I244)&gt;AN$4,$Q258/$I244,$Q258-SUM($I269:AM269))))</f>
        <v>0</v>
      </c>
      <c r="AO269" s="31">
        <f>IF($I244="n/a",0,IF(AO$4&lt;=$C269,0,IF(SUM($C269,$I244)&gt;AO$4,$Q258/$I244,$Q258-SUM($I269:AN269))))</f>
        <v>0</v>
      </c>
      <c r="AP269" s="31">
        <f>IF($I244="n/a",0,IF(AP$4&lt;=$C269,0,IF(SUM($C269,$I244)&gt;AP$4,$Q258/$I244,$Q258-SUM($I269:AO269))))</f>
        <v>0</v>
      </c>
      <c r="AQ269" s="31">
        <f>IF($I244="n/a",0,IF(AQ$4&lt;=$C269,0,IF(SUM($C269,$I244)&gt;AQ$4,$Q258/$I244,$Q258-SUM($I269:AP269))))</f>
        <v>0</v>
      </c>
      <c r="AR269" s="31">
        <f>IF($I244="n/a",0,IF(AR$4&lt;=$C269,0,IF(SUM($C269,$I244)&gt;AR$4,$Q258/$I244,$Q258-SUM($I269:AQ269))))</f>
        <v>0</v>
      </c>
      <c r="AS269" s="31">
        <f>IF($I244="n/a",0,IF(AS$4&lt;=$C269,0,IF(SUM($C269,$I244)&gt;AS$4,$Q258/$I244,$Q258-SUM($I269:AR269))))</f>
        <v>0</v>
      </c>
      <c r="AT269" s="31">
        <f>IF($I244="n/a",0,IF(AT$4&lt;=$C269,0,IF(SUM($C269,$I244)&gt;AT$4,$Q258/$I244,$Q258-SUM($I269:AS269))))</f>
        <v>0</v>
      </c>
      <c r="AU269" s="31">
        <f>IF($I244="n/a",0,IF(AU$4&lt;=$C269,0,IF(SUM($C269,$I244)&gt;AU$4,$Q258/$I244,$Q258-SUM($I269:AT269))))</f>
        <v>0</v>
      </c>
      <c r="AV269" s="31">
        <f>IF($I244="n/a",0,IF(AV$4&lt;=$C269,0,IF(SUM($C269,$I244)&gt;AV$4,$Q258/$I244,$Q258-SUM($I269:AU269))))</f>
        <v>0</v>
      </c>
      <c r="AW269" s="31">
        <f>IF($I244="n/a",0,IF(AW$4&lt;=$C269,0,IF(SUM($C269,$I244)&gt;AW$4,$Q258/$I244,$Q258-SUM($I269:AV269))))</f>
        <v>0</v>
      </c>
      <c r="AX269" s="31">
        <f>IF($I244="n/a",0,IF(AX$4&lt;=$C269,0,IF(SUM($C269,$I244)&gt;AX$4,$Q258/$I244,$Q258-SUM($I269:AW269))))</f>
        <v>0</v>
      </c>
      <c r="AY269" s="31">
        <f>IF($I244="n/a",0,IF(AY$4&lt;=$C269,0,IF(SUM($C269,$I244)&gt;AY$4,$Q258/$I244,$Q258-SUM($I269:AX269))))</f>
        <v>0</v>
      </c>
      <c r="AZ269" s="31">
        <f>IF($I244="n/a",0,IF(AZ$4&lt;=$C269,0,IF(SUM($C269,$I244)&gt;AZ$4,$Q258/$I244,$Q258-SUM($I269:AY269))))</f>
        <v>0</v>
      </c>
      <c r="BA269" s="31">
        <f>IF($I244="n/a",0,IF(BA$4&lt;=$C269,0,IF(SUM($C269,$I244)&gt;BA$4,$Q258/$I244,$Q258-SUM($I269:AZ269))))</f>
        <v>0</v>
      </c>
      <c r="BB269" s="31">
        <f>IF($I244="n/a",0,IF(BB$4&lt;=$C269,0,IF(SUM($C269,$I244)&gt;BB$4,$Q258/$I244,$Q258-SUM($I269:BA269))))</f>
        <v>0</v>
      </c>
      <c r="BC269" s="31">
        <f>IF($I244="n/a",0,IF(BC$4&lt;=$C269,0,IF(SUM($C269,$I244)&gt;BC$4,$Q258/$I244,$Q258-SUM($I269:BB269))))</f>
        <v>0</v>
      </c>
      <c r="BD269" s="31">
        <f>IF($I244="n/a",0,IF(BD$4&lt;=$C269,0,IF(SUM($C269,$I244)&gt;BD$4,$Q258/$I244,$Q258-SUM($I269:BC269))))</f>
        <v>0</v>
      </c>
      <c r="BE269" s="31">
        <f>IF($I244="n/a",0,IF(BE$4&lt;=$C269,0,IF(SUM($C269,$I244)&gt;BE$4,$Q258/$I244,$Q258-SUM($I269:BD269))))</f>
        <v>0</v>
      </c>
      <c r="BF269" s="31">
        <f>IF($I244="n/a",0,IF(BF$4&lt;=$C269,0,IF(SUM($C269,$I244)&gt;BF$4,$Q258/$I244,$Q258-SUM($I269:BE269))))</f>
        <v>0</v>
      </c>
      <c r="BG269" s="31">
        <f>IF($I244="n/a",0,IF(BG$4&lt;=$C269,0,IF(SUM($C269,$I244)&gt;BG$4,$Q258/$I244,$Q258-SUM($I269:BF269))))</f>
        <v>0</v>
      </c>
      <c r="BH269" s="31">
        <f>IF($I244="n/a",0,IF(BH$4&lt;=$C269,0,IF(SUM($C269,$I244)&gt;BH$4,$Q258/$I244,$Q258-SUM($I269:BG269))))</f>
        <v>0</v>
      </c>
      <c r="BI269" s="31">
        <f>IF($I244="n/a",0,IF(BI$4&lt;=$C269,0,IF(SUM($C269,$I244)&gt;BI$4,$Q258/$I244,$Q258-SUM($I269:BH269))))</f>
        <v>0</v>
      </c>
      <c r="BJ269" s="31">
        <f>IF($I244="n/a",0,IF(BJ$4&lt;=$C269,0,IF(SUM($C269,$I244)&gt;BJ$4,$Q258/$I244,$Q258-SUM($I269:BI269))))</f>
        <v>0</v>
      </c>
      <c r="BK269" s="31">
        <f>IF($I244="n/a",0,IF(BK$4&lt;=$C269,0,IF(SUM($C269,$I244)&gt;BK$4,$Q258/$I244,$Q258-SUM($I269:BJ269))))</f>
        <v>0</v>
      </c>
      <c r="BL269" s="31">
        <f>IF($I244="n/a",0,IF(BL$4&lt;=$C269,0,IF(SUM($C269,$I244)&gt;BL$4,$Q258/$I244,$Q258-SUM($I269:BK269))))</f>
        <v>0</v>
      </c>
      <c r="BM269" s="31">
        <f>IF($I244="n/a",0,IF(BM$4&lt;=$C269,0,IF(SUM($C269,$I244)&gt;BM$4,$Q258/$I244,$Q258-SUM($I269:BL269))))</f>
        <v>0</v>
      </c>
      <c r="BN269" s="31">
        <f>IF($I244="n/a",0,IF(BN$4&lt;=$C269,0,IF(SUM($C269,$I244)&gt;BN$4,$Q258/$I244,$Q258-SUM($I269:BM269))))</f>
        <v>0</v>
      </c>
      <c r="BO269" s="31">
        <f>IF($I244="n/a",0,IF(BO$4&lt;=$C269,0,IF(SUM($C269,$I244)&gt;BO$4,$Q258/$I244,$Q258-SUM($I269:BN269))))</f>
        <v>0</v>
      </c>
      <c r="BP269" s="31">
        <f>IF($I244="n/a",0,IF(BP$4&lt;=$C269,0,IF(SUM($C269,$I244)&gt;BP$4,$Q258/$I244,$Q258-SUM($I269:BO269))))</f>
        <v>0</v>
      </c>
      <c r="BQ269" s="31">
        <f>IF($I244="n/a",0,IF(BQ$4&lt;=$C269,0,IF(SUM($C269,$I244)&gt;BQ$4,$Q258/$I244,$Q258-SUM($I269:BP269))))</f>
        <v>0</v>
      </c>
      <c r="BR269" s="31">
        <f>IF($I244="n/a",0,IF(BR$4&lt;=$C269,0,IF(SUM($C269,$I244)&gt;BR$4,$Q258/$I244,$Q258-SUM($I269:BQ269))))</f>
        <v>0</v>
      </c>
      <c r="BS269" s="31">
        <f>IF($I244="n/a",0,IF(BS$4&lt;=$C269,0,IF(SUM($C269,$I244)&gt;BS$4,$Q258/$I244,$Q258-SUM($I269:BR269))))</f>
        <v>0</v>
      </c>
      <c r="BT269" s="31">
        <f>IF($I244="n/a",0,IF(BT$4&lt;=$C269,0,IF(SUM($C269,$I244)&gt;BT$4,$Q258/$I244,$Q258-SUM($I269:BS269))))</f>
        <v>0</v>
      </c>
      <c r="BU269" s="31">
        <f>IF($I244="n/a",0,IF(BU$4&lt;=$C269,0,IF(SUM($C269,$I244)&gt;BU$4,$Q258/$I244,$Q258-SUM($I269:BT269))))</f>
        <v>0</v>
      </c>
      <c r="BV269" s="31">
        <f>IF($I244="n/a",0,IF(BV$4&lt;=$C269,0,IF(SUM($C269,$I244)&gt;BV$4,$Q258/$I244,$Q258-SUM($I269:BU269))))</f>
        <v>0</v>
      </c>
      <c r="BW269" s="31">
        <f>IF($I244="n/a",0,IF(BW$4&lt;=$C269,0,IF(SUM($C269,$I244)&gt;BW$4,$Q258/$I244,$Q258-SUM($I269:BV269))))</f>
        <v>0</v>
      </c>
      <c r="BX269" s="31">
        <f>IF($I244="n/a",0,IF(BX$4&lt;=$C269,0,IF(SUM($C269,$I244)&gt;BX$4,$Q258/$I244,$Q258-SUM($I269:BW269))))</f>
        <v>0</v>
      </c>
      <c r="BY269" s="31">
        <f>IF($I244="n/a",0,IF(BY$4&lt;=$C269,0,IF(SUM($C269,$I244)&gt;BY$4,$Q258/$I244,$Q258-SUM($I269:BX269))))</f>
        <v>0</v>
      </c>
      <c r="BZ269" s="31">
        <f>IF($I244="n/a",0,IF(BZ$4&lt;=$C269,0,IF(SUM($C269,$I244)&gt;BZ$4,$Q258/$I244,$Q258-SUM($I269:BY269))))</f>
        <v>0</v>
      </c>
      <c r="CA269" s="31">
        <f>IF($I244="n/a",0,IF(CA$4&lt;=$C269,0,IF(SUM($C269,$I244)&gt;CA$4,$Q258/$I244,$Q258-SUM($I269:BZ269))))</f>
        <v>0</v>
      </c>
      <c r="CB269" s="31">
        <f>IF($I244="n/a",0,IF(CB$4&lt;=$C269,0,IF(SUM($C269,$I244)&gt;CB$4,$Q258/$I244,$Q258-SUM($I269:CA269))))</f>
        <v>0</v>
      </c>
      <c r="CC269" s="31">
        <f>IF($I244="n/a",0,IF(CC$4&lt;=$C269,0,IF(SUM($C269,$I244)&gt;CC$4,$Q258/$I244,$Q258-SUM($I269:CB269))))</f>
        <v>0</v>
      </c>
      <c r="CD269" s="31">
        <f>IF($I244="n/a",0,IF(CD$4&lt;=$C269,0,IF(SUM($C269,$I244)&gt;CD$4,$Q258/$I244,$Q258-SUM($I269:CC269))))</f>
        <v>0</v>
      </c>
      <c r="CE269" s="31">
        <f>IF($I244="n/a",0,IF(CE$4&lt;=$C269,0,IF(SUM($C269,$I244)&gt;CE$4,$Q258/$I244,$Q258-SUM($I269:CD269))))</f>
        <v>0</v>
      </c>
      <c r="CF269" s="31">
        <f>IF($I244="n/a",0,IF(CF$4&lt;=$C269,0,IF(SUM($C269,$I244)&gt;CF$4,$Q258/$I244,$Q258-SUM($I269:CE269))))</f>
        <v>0</v>
      </c>
    </row>
    <row r="270" spans="1:2018" s="153" customFormat="1" ht="12.75" customHeight="1">
      <c r="A270"/>
      <c r="C270" s="197">
        <v>2024</v>
      </c>
      <c r="D270" s="21" t="s">
        <v>53</v>
      </c>
      <c r="E270" s="21" t="s">
        <v>185</v>
      </c>
      <c r="I270" s="31"/>
      <c r="J270" s="31">
        <f>IF($I244="n/a",0,IF(J$4&lt;=$C270,0,IF(SUM($C270,$I244)&gt;J$4,$R258/$I244,$R258-SUM($I270:I270))))</f>
        <v>0</v>
      </c>
      <c r="K270" s="31">
        <f>IF($I244="n/a",0,IF(K$4&lt;=$C270,0,IF(SUM($C270,$I244)&gt;K$4,$R258/$I244,$R258-SUM($I270:J270))))</f>
        <v>0</v>
      </c>
      <c r="L270" s="31">
        <f>IF($I244="n/a",0,IF(L$4&lt;=$C270,0,IF(SUM($C270,$I244)&gt;L$4,$R258/$I244,$R258-SUM($I270:K270))))</f>
        <v>0</v>
      </c>
      <c r="M270" s="31">
        <f>IF($I244="n/a",0,IF(M$4&lt;=$C270,0,IF(SUM($C270,$I244)&gt;M$4,$R258/$I244,$R258-SUM($I270:L270))))</f>
        <v>0</v>
      </c>
      <c r="N270" s="31">
        <f>IF($I244="n/a",0,IF(N$4&lt;=$C270,0,IF(SUM($C270,$I244)&gt;N$4,$R258/$I244,$R258-SUM($I270:M270))))</f>
        <v>0</v>
      </c>
      <c r="O270" s="31">
        <f>IF($I244="n/a",0,IF(O$4&lt;=$C270,0,IF(SUM($C270,$I244)&gt;O$4,$R258/$I244,$R258-SUM($I270:N270))))</f>
        <v>0</v>
      </c>
      <c r="P270" s="31">
        <f>IF($I244="n/a",0,IF(P$4&lt;=$C270,0,IF(SUM($C270,$I244)&gt;P$4,$R258/$I244,$R258-SUM($I270:O270))))</f>
        <v>0</v>
      </c>
      <c r="Q270" s="31">
        <f>IF($I244="n/a",0,IF(Q$4&lt;=$C270,0,IF(SUM($C270,$I244)&gt;Q$4,$R258/$I244,$R258-SUM($I270:P270))))</f>
        <v>0</v>
      </c>
      <c r="R270" s="31">
        <f>IF($I244="n/a",0,IF(R$4&lt;=$C270,0,IF(SUM($C270,$I244)&gt;R$4,$R258/$I244,$R258-SUM($I270:Q270))))</f>
        <v>0</v>
      </c>
      <c r="S270" s="31">
        <f>IF($I244="n/a",0,IF(S$4&lt;=$C270,0,IF(SUM($C270,$I244)&gt;S$4,$R258/$I244,$R258-SUM($I270:R270))))</f>
        <v>0</v>
      </c>
      <c r="T270" s="31">
        <f>IF($I244="n/a",0,IF(T$4&lt;=$C270,0,IF(SUM($C270,$I244)&gt;T$4,$R258/$I244,$R258-SUM($I270:S270))))</f>
        <v>0</v>
      </c>
      <c r="U270" s="31">
        <f>IF($I244="n/a",0,IF(U$4&lt;=$C270,0,IF(SUM($C270,$I244)&gt;U$4,$R258/$I244,$R258-SUM($I270:T270))))</f>
        <v>0</v>
      </c>
      <c r="V270" s="31">
        <f>IF($I244="n/a",0,IF(V$4&lt;=$C270,0,IF(SUM($C270,$I244)&gt;V$4,$R258/$I244,$R258-SUM($I270:U270))))</f>
        <v>0</v>
      </c>
      <c r="W270" s="31">
        <f>IF($I244="n/a",0,IF(W$4&lt;=$C270,0,IF(SUM($C270,$I244)&gt;W$4,$R258/$I244,$R258-SUM($I270:V270))))</f>
        <v>0</v>
      </c>
      <c r="X270" s="31">
        <f>IF($I244="n/a",0,IF(X$4&lt;=$C270,0,IF(SUM($C270,$I244)&gt;X$4,$R258/$I244,$R258-SUM($I270:W270))))</f>
        <v>0</v>
      </c>
      <c r="Y270" s="31">
        <f>IF($I244="n/a",0,IF(Y$4&lt;=$C270,0,IF(SUM($C270,$I244)&gt;Y$4,$R258/$I244,$R258-SUM($I270:X270))))</f>
        <v>0</v>
      </c>
      <c r="Z270" s="31">
        <f>IF($I244="n/a",0,IF(Z$4&lt;=$C270,0,IF(SUM($C270,$I244)&gt;Z$4,$R258/$I244,$R258-SUM($I270:Y270))))</f>
        <v>0</v>
      </c>
      <c r="AA270" s="31">
        <f>IF($I244="n/a",0,IF(AA$4&lt;=$C270,0,IF(SUM($C270,$I244)&gt;AA$4,$R258/$I244,$R258-SUM($I270:Z270))))</f>
        <v>0</v>
      </c>
      <c r="AB270" s="31">
        <f>IF($I244="n/a",0,IF(AB$4&lt;=$C270,0,IF(SUM($C270,$I244)&gt;AB$4,$R258/$I244,$R258-SUM($I270:AA270))))</f>
        <v>0</v>
      </c>
      <c r="AC270" s="31">
        <f>IF($I244="n/a",0,IF(AC$4&lt;=$C270,0,IF(SUM($C270,$I244)&gt;AC$4,$R258/$I244,$R258-SUM($I270:AB270))))</f>
        <v>0</v>
      </c>
      <c r="AD270" s="31">
        <f>IF($I244="n/a",0,IF(AD$4&lt;=$C270,0,IF(SUM($C270,$I244)&gt;AD$4,$R258/$I244,$R258-SUM($I270:AC270))))</f>
        <v>0</v>
      </c>
      <c r="AE270" s="31">
        <f>IF($I244="n/a",0,IF(AE$4&lt;=$C270,0,IF(SUM($C270,$I244)&gt;AE$4,$R258/$I244,$R258-SUM($I270:AD270))))</f>
        <v>0</v>
      </c>
      <c r="AF270" s="31">
        <f>IF($I244="n/a",0,IF(AF$4&lt;=$C270,0,IF(SUM($C270,$I244)&gt;AF$4,$R258/$I244,$R258-SUM($I270:AE270))))</f>
        <v>0</v>
      </c>
      <c r="AG270" s="31">
        <f>IF($I244="n/a",0,IF(AG$4&lt;=$C270,0,IF(SUM($C270,$I244)&gt;AG$4,$R258/$I244,$R258-SUM($I270:AF270))))</f>
        <v>0</v>
      </c>
      <c r="AH270" s="31">
        <f>IF($I244="n/a",0,IF(AH$4&lt;=$C270,0,IF(SUM($C270,$I244)&gt;AH$4,$R258/$I244,$R258-SUM($I270:AG270))))</f>
        <v>0</v>
      </c>
      <c r="AI270" s="31">
        <f>IF($I244="n/a",0,IF(AI$4&lt;=$C270,0,IF(SUM($C270,$I244)&gt;AI$4,$R258/$I244,$R258-SUM($I270:AH270))))</f>
        <v>0</v>
      </c>
      <c r="AJ270" s="31">
        <f>IF($I244="n/a",0,IF(AJ$4&lt;=$C270,0,IF(SUM($C270,$I244)&gt;AJ$4,$R258/$I244,$R258-SUM($I270:AI270))))</f>
        <v>0</v>
      </c>
      <c r="AK270" s="31">
        <f>IF($I244="n/a",0,IF(AK$4&lt;=$C270,0,IF(SUM($C270,$I244)&gt;AK$4,$R258/$I244,$R258-SUM($I270:AJ270))))</f>
        <v>0</v>
      </c>
      <c r="AL270" s="31">
        <f>IF($I244="n/a",0,IF(AL$4&lt;=$C270,0,IF(SUM($C270,$I244)&gt;AL$4,$R258/$I244,$R258-SUM($I270:AK270))))</f>
        <v>0</v>
      </c>
      <c r="AM270" s="31">
        <f>IF($I244="n/a",0,IF(AM$4&lt;=$C270,0,IF(SUM($C270,$I244)&gt;AM$4,$R258/$I244,$R258-SUM($I270:AL270))))</f>
        <v>0</v>
      </c>
      <c r="AN270" s="31">
        <f>IF($I244="n/a",0,IF(AN$4&lt;=$C270,0,IF(SUM($C270,$I244)&gt;AN$4,$R258/$I244,$R258-SUM($I270:AM270))))</f>
        <v>0</v>
      </c>
      <c r="AO270" s="31">
        <f>IF($I244="n/a",0,IF(AO$4&lt;=$C270,0,IF(SUM($C270,$I244)&gt;AO$4,$R258/$I244,$R258-SUM($I270:AN270))))</f>
        <v>0</v>
      </c>
      <c r="AP270" s="31">
        <f>IF($I244="n/a",0,IF(AP$4&lt;=$C270,0,IF(SUM($C270,$I244)&gt;AP$4,$R258/$I244,$R258-SUM($I270:AO270))))</f>
        <v>0</v>
      </c>
      <c r="AQ270" s="31">
        <f>IF($I244="n/a",0,IF(AQ$4&lt;=$C270,0,IF(SUM($C270,$I244)&gt;AQ$4,$R258/$I244,$R258-SUM($I270:AP270))))</f>
        <v>0</v>
      </c>
      <c r="AR270" s="31">
        <f>IF($I244="n/a",0,IF(AR$4&lt;=$C270,0,IF(SUM($C270,$I244)&gt;AR$4,$R258/$I244,$R258-SUM($I270:AQ270))))</f>
        <v>0</v>
      </c>
      <c r="AS270" s="31">
        <f>IF($I244="n/a",0,IF(AS$4&lt;=$C270,0,IF(SUM($C270,$I244)&gt;AS$4,$R258/$I244,$R258-SUM($I270:AR270))))</f>
        <v>0</v>
      </c>
      <c r="AT270" s="31">
        <f>IF($I244="n/a",0,IF(AT$4&lt;=$C270,0,IF(SUM($C270,$I244)&gt;AT$4,$R258/$I244,$R258-SUM($I270:AS270))))</f>
        <v>0</v>
      </c>
      <c r="AU270" s="31">
        <f>IF($I244="n/a",0,IF(AU$4&lt;=$C270,0,IF(SUM($C270,$I244)&gt;AU$4,$R258/$I244,$R258-SUM($I270:AT270))))</f>
        <v>0</v>
      </c>
      <c r="AV270" s="31">
        <f>IF($I244="n/a",0,IF(AV$4&lt;=$C270,0,IF(SUM($C270,$I244)&gt;AV$4,$R258/$I244,$R258-SUM($I270:AU270))))</f>
        <v>0</v>
      </c>
      <c r="AW270" s="31">
        <f>IF($I244="n/a",0,IF(AW$4&lt;=$C270,0,IF(SUM($C270,$I244)&gt;AW$4,$R258/$I244,$R258-SUM($I270:AV270))))</f>
        <v>0</v>
      </c>
      <c r="AX270" s="31">
        <f>IF($I244="n/a",0,IF(AX$4&lt;=$C270,0,IF(SUM($C270,$I244)&gt;AX$4,$R258/$I244,$R258-SUM($I270:AW270))))</f>
        <v>0</v>
      </c>
      <c r="AY270" s="31">
        <f>IF($I244="n/a",0,IF(AY$4&lt;=$C270,0,IF(SUM($C270,$I244)&gt;AY$4,$R258/$I244,$R258-SUM($I270:AX270))))</f>
        <v>0</v>
      </c>
      <c r="AZ270" s="31">
        <f>IF($I244="n/a",0,IF(AZ$4&lt;=$C270,0,IF(SUM($C270,$I244)&gt;AZ$4,$R258/$I244,$R258-SUM($I270:AY270))))</f>
        <v>0</v>
      </c>
      <c r="BA270" s="31">
        <f>IF($I244="n/a",0,IF(BA$4&lt;=$C270,0,IF(SUM($C270,$I244)&gt;BA$4,$R258/$I244,$R258-SUM($I270:AZ270))))</f>
        <v>0</v>
      </c>
      <c r="BB270" s="31">
        <f>IF($I244="n/a",0,IF(BB$4&lt;=$C270,0,IF(SUM($C270,$I244)&gt;BB$4,$R258/$I244,$R258-SUM($I270:BA270))))</f>
        <v>0</v>
      </c>
      <c r="BC270" s="31">
        <f>IF($I244="n/a",0,IF(BC$4&lt;=$C270,0,IF(SUM($C270,$I244)&gt;BC$4,$R258/$I244,$R258-SUM($I270:BB270))))</f>
        <v>0</v>
      </c>
      <c r="BD270" s="31">
        <f>IF($I244="n/a",0,IF(BD$4&lt;=$C270,0,IF(SUM($C270,$I244)&gt;BD$4,$R258/$I244,$R258-SUM($I270:BC270))))</f>
        <v>0</v>
      </c>
      <c r="BE270" s="31">
        <f>IF($I244="n/a",0,IF(BE$4&lt;=$C270,0,IF(SUM($C270,$I244)&gt;BE$4,$R258/$I244,$R258-SUM($I270:BD270))))</f>
        <v>0</v>
      </c>
      <c r="BF270" s="31">
        <f>IF($I244="n/a",0,IF(BF$4&lt;=$C270,0,IF(SUM($C270,$I244)&gt;BF$4,$R258/$I244,$R258-SUM($I270:BE270))))</f>
        <v>0</v>
      </c>
      <c r="BG270" s="31">
        <f>IF($I244="n/a",0,IF(BG$4&lt;=$C270,0,IF(SUM($C270,$I244)&gt;BG$4,$R258/$I244,$R258-SUM($I270:BF270))))</f>
        <v>0</v>
      </c>
      <c r="BH270" s="31">
        <f>IF($I244="n/a",0,IF(BH$4&lt;=$C270,0,IF(SUM($C270,$I244)&gt;BH$4,$R258/$I244,$R258-SUM($I270:BG270))))</f>
        <v>0</v>
      </c>
      <c r="BI270" s="31">
        <f>IF($I244="n/a",0,IF(BI$4&lt;=$C270,0,IF(SUM($C270,$I244)&gt;BI$4,$R258/$I244,$R258-SUM($I270:BH270))))</f>
        <v>0</v>
      </c>
      <c r="BJ270" s="31">
        <f>IF($I244="n/a",0,IF(BJ$4&lt;=$C270,0,IF(SUM($C270,$I244)&gt;BJ$4,$R258/$I244,$R258-SUM($I270:BI270))))</f>
        <v>0</v>
      </c>
      <c r="BK270" s="31">
        <f>IF($I244="n/a",0,IF(BK$4&lt;=$C270,0,IF(SUM($C270,$I244)&gt;BK$4,$R258/$I244,$R258-SUM($I270:BJ270))))</f>
        <v>0</v>
      </c>
      <c r="BL270" s="31">
        <f>IF($I244="n/a",0,IF(BL$4&lt;=$C270,0,IF(SUM($C270,$I244)&gt;BL$4,$R258/$I244,$R258-SUM($I270:BK270))))</f>
        <v>0</v>
      </c>
      <c r="BM270" s="31">
        <f>IF($I244="n/a",0,IF(BM$4&lt;=$C270,0,IF(SUM($C270,$I244)&gt;BM$4,$R258/$I244,$R258-SUM($I270:BL270))))</f>
        <v>0</v>
      </c>
      <c r="BN270" s="31">
        <f>IF($I244="n/a",0,IF(BN$4&lt;=$C270,0,IF(SUM($C270,$I244)&gt;BN$4,$R258/$I244,$R258-SUM($I270:BM270))))</f>
        <v>0</v>
      </c>
      <c r="BO270" s="31">
        <f>IF($I244="n/a",0,IF(BO$4&lt;=$C270,0,IF(SUM($C270,$I244)&gt;BO$4,$R258/$I244,$R258-SUM($I270:BN270))))</f>
        <v>0</v>
      </c>
      <c r="BP270" s="31">
        <f>IF($I244="n/a",0,IF(BP$4&lt;=$C270,0,IF(SUM($C270,$I244)&gt;BP$4,$R258/$I244,$R258-SUM($I270:BO270))))</f>
        <v>0</v>
      </c>
      <c r="BQ270" s="31">
        <f>IF($I244="n/a",0,IF(BQ$4&lt;=$C270,0,IF(SUM($C270,$I244)&gt;BQ$4,$R258/$I244,$R258-SUM($I270:BP270))))</f>
        <v>0</v>
      </c>
      <c r="BR270" s="31">
        <f>IF($I244="n/a",0,IF(BR$4&lt;=$C270,0,IF(SUM($C270,$I244)&gt;BR$4,$R258/$I244,$R258-SUM($I270:BQ270))))</f>
        <v>0</v>
      </c>
      <c r="BS270" s="31">
        <f>IF($I244="n/a",0,IF(BS$4&lt;=$C270,0,IF(SUM($C270,$I244)&gt;BS$4,$R258/$I244,$R258-SUM($I270:BR270))))</f>
        <v>0</v>
      </c>
      <c r="BT270" s="31">
        <f>IF($I244="n/a",0,IF(BT$4&lt;=$C270,0,IF(SUM($C270,$I244)&gt;BT$4,$R258/$I244,$R258-SUM($I270:BS270))))</f>
        <v>0</v>
      </c>
      <c r="BU270" s="31">
        <f>IF($I244="n/a",0,IF(BU$4&lt;=$C270,0,IF(SUM($C270,$I244)&gt;BU$4,$R258/$I244,$R258-SUM($I270:BT270))))</f>
        <v>0</v>
      </c>
      <c r="BV270" s="31">
        <f>IF($I244="n/a",0,IF(BV$4&lt;=$C270,0,IF(SUM($C270,$I244)&gt;BV$4,$R258/$I244,$R258-SUM($I270:BU270))))</f>
        <v>0</v>
      </c>
      <c r="BW270" s="31">
        <f>IF($I244="n/a",0,IF(BW$4&lt;=$C270,0,IF(SUM($C270,$I244)&gt;BW$4,$R258/$I244,$R258-SUM($I270:BV270))))</f>
        <v>0</v>
      </c>
      <c r="BX270" s="31">
        <f>IF($I244="n/a",0,IF(BX$4&lt;=$C270,0,IF(SUM($C270,$I244)&gt;BX$4,$R258/$I244,$R258-SUM($I270:BW270))))</f>
        <v>0</v>
      </c>
      <c r="BY270" s="31">
        <f>IF($I244="n/a",0,IF(BY$4&lt;=$C270,0,IF(SUM($C270,$I244)&gt;BY$4,$R258/$I244,$R258-SUM($I270:BX270))))</f>
        <v>0</v>
      </c>
      <c r="BZ270" s="31">
        <f>IF($I244="n/a",0,IF(BZ$4&lt;=$C270,0,IF(SUM($C270,$I244)&gt;BZ$4,$R258/$I244,$R258-SUM($I270:BY270))))</f>
        <v>0</v>
      </c>
      <c r="CA270" s="31">
        <f>IF($I244="n/a",0,IF(CA$4&lt;=$C270,0,IF(SUM($C270,$I244)&gt;CA$4,$R258/$I244,$R258-SUM($I270:BZ270))))</f>
        <v>0</v>
      </c>
      <c r="CB270" s="31">
        <f>IF($I244="n/a",0,IF(CB$4&lt;=$C270,0,IF(SUM($C270,$I244)&gt;CB$4,$R258/$I244,$R258-SUM($I270:CA270))))</f>
        <v>0</v>
      </c>
      <c r="CC270" s="31">
        <f>IF($I244="n/a",0,IF(CC$4&lt;=$C270,0,IF(SUM($C270,$I244)&gt;CC$4,$R258/$I244,$R258-SUM($I270:CB270))))</f>
        <v>0</v>
      </c>
      <c r="CD270" s="31">
        <f>IF($I244="n/a",0,IF(CD$4&lt;=$C270,0,IF(SUM($C270,$I244)&gt;CD$4,$R258/$I244,$R258-SUM($I270:CC270))))</f>
        <v>0</v>
      </c>
      <c r="CE270" s="31">
        <f>IF($I244="n/a",0,IF(CE$4&lt;=$C270,0,IF(SUM($C270,$I244)&gt;CE$4,$R258/$I244,$R258-SUM($I270:CD270))))</f>
        <v>0</v>
      </c>
      <c r="CF270" s="31">
        <f>IF($I244="n/a",0,IF(CF$4&lt;=$C270,0,IF(SUM($C270,$I244)&gt;CF$4,$R258/$I244,$R258-SUM($I270:CE270))))</f>
        <v>0</v>
      </c>
    </row>
    <row r="271" spans="1:2018" s="153" customFormat="1" ht="12.75" customHeight="1">
      <c r="A271"/>
      <c r="C271" s="197">
        <v>2025</v>
      </c>
      <c r="D271" s="21" t="s">
        <v>54</v>
      </c>
      <c r="E271" s="21" t="s">
        <v>185</v>
      </c>
      <c r="I271" s="31"/>
      <c r="J271" s="31">
        <f>IF($I244="n/a",0,IF(J$4&lt;=$C271,0,IF(SUM($C271,$I244)&gt;J$4,$S258/$I244,$S258-SUM($I271:I271))))</f>
        <v>0</v>
      </c>
      <c r="K271" s="31">
        <f>IF($I244="n/a",0,IF(K$4&lt;=$C271,0,IF(SUM($C271,$I244)&gt;K$4,$S258/$I244,$S258-SUM($I271:J271))))</f>
        <v>0</v>
      </c>
      <c r="L271" s="31">
        <f>IF($I244="n/a",0,IF(L$4&lt;=$C271,0,IF(SUM($C271,$I244)&gt;L$4,$S258/$I244,$S258-SUM($I271:K271))))</f>
        <v>0</v>
      </c>
      <c r="M271" s="31">
        <f>IF($I244="n/a",0,IF(M$4&lt;=$C271,0,IF(SUM($C271,$I244)&gt;M$4,$S258/$I244,$S258-SUM($I271:L271))))</f>
        <v>0</v>
      </c>
      <c r="N271" s="31">
        <f>IF($I244="n/a",0,IF(N$4&lt;=$C271,0,IF(SUM($C271,$I244)&gt;N$4,$S258/$I244,$S258-SUM($I271:M271))))</f>
        <v>0</v>
      </c>
      <c r="O271" s="31">
        <f>IF($I244="n/a",0,IF(O$4&lt;=$C271,0,IF(SUM($C271,$I244)&gt;O$4,$S258/$I244,$S258-SUM($I271:N271))))</f>
        <v>0</v>
      </c>
      <c r="P271" s="31">
        <f>IF($I244="n/a",0,IF(P$4&lt;=$C271,0,IF(SUM($C271,$I244)&gt;P$4,$S258/$I244,$S258-SUM($I271:O271))))</f>
        <v>0</v>
      </c>
      <c r="Q271" s="31">
        <f>IF($I244="n/a",0,IF(Q$4&lt;=$C271,0,IF(SUM($C271,$I244)&gt;Q$4,$S258/$I244,$S258-SUM($I271:P271))))</f>
        <v>0</v>
      </c>
      <c r="R271" s="31">
        <f>IF($I244="n/a",0,IF(R$4&lt;=$C271,0,IF(SUM($C271,$I244)&gt;R$4,$S258/$I244,$S258-SUM($I271:Q271))))</f>
        <v>0</v>
      </c>
      <c r="S271" s="31">
        <f>IF($I244="n/a",0,IF(S$4&lt;=$C271,0,IF(SUM($C271,$I244)&gt;S$4,$S258/$I244,$S258-SUM($I271:R271))))</f>
        <v>0</v>
      </c>
      <c r="T271" s="31">
        <f>IF($I244="n/a",0,IF(T$4&lt;=$C271,0,IF(SUM($C271,$I244)&gt;T$4,$S258/$I244,$S258-SUM($I271:S271))))</f>
        <v>0</v>
      </c>
      <c r="U271" s="31">
        <f>IF($I244="n/a",0,IF(U$4&lt;=$C271,0,IF(SUM($C271,$I244)&gt;U$4,$S258/$I244,$S258-SUM($I271:T271))))</f>
        <v>0</v>
      </c>
      <c r="V271" s="31">
        <f>IF($I244="n/a",0,IF(V$4&lt;=$C271,0,IF(SUM($C271,$I244)&gt;V$4,$S258/$I244,$S258-SUM($I271:U271))))</f>
        <v>0</v>
      </c>
      <c r="W271" s="31">
        <f>IF($I244="n/a",0,IF(W$4&lt;=$C271,0,IF(SUM($C271,$I244)&gt;W$4,$S258/$I244,$S258-SUM($I271:V271))))</f>
        <v>0</v>
      </c>
      <c r="X271" s="31">
        <f>IF($I244="n/a",0,IF(X$4&lt;=$C271,0,IF(SUM($C271,$I244)&gt;X$4,$S258/$I244,$S258-SUM($I271:W271))))</f>
        <v>0</v>
      </c>
      <c r="Y271" s="31">
        <f>IF($I244="n/a",0,IF(Y$4&lt;=$C271,0,IF(SUM($C271,$I244)&gt;Y$4,$S258/$I244,$S258-SUM($I271:X271))))</f>
        <v>0</v>
      </c>
      <c r="Z271" s="31">
        <f>IF($I244="n/a",0,IF(Z$4&lt;=$C271,0,IF(SUM($C271,$I244)&gt;Z$4,$S258/$I244,$S258-SUM($I271:Y271))))</f>
        <v>0</v>
      </c>
      <c r="AA271" s="31">
        <f>IF($I244="n/a",0,IF(AA$4&lt;=$C271,0,IF(SUM($C271,$I244)&gt;AA$4,$S258/$I244,$S258-SUM($I271:Z271))))</f>
        <v>0</v>
      </c>
      <c r="AB271" s="31">
        <f>IF($I244="n/a",0,IF(AB$4&lt;=$C271,0,IF(SUM($C271,$I244)&gt;AB$4,$S258/$I244,$S258-SUM($I271:AA271))))</f>
        <v>0</v>
      </c>
      <c r="AC271" s="31">
        <f>IF($I244="n/a",0,IF(AC$4&lt;=$C271,0,IF(SUM($C271,$I244)&gt;AC$4,$S258/$I244,$S258-SUM($I271:AB271))))</f>
        <v>0</v>
      </c>
      <c r="AD271" s="31">
        <f>IF($I244="n/a",0,IF(AD$4&lt;=$C271,0,IF(SUM($C271,$I244)&gt;AD$4,$S258/$I244,$S258-SUM($I271:AC271))))</f>
        <v>0</v>
      </c>
      <c r="AE271" s="31">
        <f>IF($I244="n/a",0,IF(AE$4&lt;=$C271,0,IF(SUM($C271,$I244)&gt;AE$4,$S258/$I244,$S258-SUM($I271:AD271))))</f>
        <v>0</v>
      </c>
      <c r="AF271" s="31">
        <f>IF($I244="n/a",0,IF(AF$4&lt;=$C271,0,IF(SUM($C271,$I244)&gt;AF$4,$S258/$I244,$S258-SUM($I271:AE271))))</f>
        <v>0</v>
      </c>
      <c r="AG271" s="31">
        <f>IF($I244="n/a",0,IF(AG$4&lt;=$C271,0,IF(SUM($C271,$I244)&gt;AG$4,$S258/$I244,$S258-SUM($I271:AF271))))</f>
        <v>0</v>
      </c>
      <c r="AH271" s="31">
        <f>IF($I244="n/a",0,IF(AH$4&lt;=$C271,0,IF(SUM($C271,$I244)&gt;AH$4,$S258/$I244,$S258-SUM($I271:AG271))))</f>
        <v>0</v>
      </c>
      <c r="AI271" s="31">
        <f>IF($I244="n/a",0,IF(AI$4&lt;=$C271,0,IF(SUM($C271,$I244)&gt;AI$4,$S258/$I244,$S258-SUM($I271:AH271))))</f>
        <v>0</v>
      </c>
      <c r="AJ271" s="31">
        <f>IF($I244="n/a",0,IF(AJ$4&lt;=$C271,0,IF(SUM($C271,$I244)&gt;AJ$4,$S258/$I244,$S258-SUM($I271:AI271))))</f>
        <v>0</v>
      </c>
      <c r="AK271" s="31">
        <f>IF($I244="n/a",0,IF(AK$4&lt;=$C271,0,IF(SUM($C271,$I244)&gt;AK$4,$S258/$I244,$S258-SUM($I271:AJ271))))</f>
        <v>0</v>
      </c>
      <c r="AL271" s="31">
        <f>IF($I244="n/a",0,IF(AL$4&lt;=$C271,0,IF(SUM($C271,$I244)&gt;AL$4,$S258/$I244,$S258-SUM($I271:AK271))))</f>
        <v>0</v>
      </c>
      <c r="AM271" s="31">
        <f>IF($I244="n/a",0,IF(AM$4&lt;=$C271,0,IF(SUM($C271,$I244)&gt;AM$4,$S258/$I244,$S258-SUM($I271:AL271))))</f>
        <v>0</v>
      </c>
      <c r="AN271" s="31">
        <f>IF($I244="n/a",0,IF(AN$4&lt;=$C271,0,IF(SUM($C271,$I244)&gt;AN$4,$S258/$I244,$S258-SUM($I271:AM271))))</f>
        <v>0</v>
      </c>
      <c r="AO271" s="31">
        <f>IF($I244="n/a",0,IF(AO$4&lt;=$C271,0,IF(SUM($C271,$I244)&gt;AO$4,$S258/$I244,$S258-SUM($I271:AN271))))</f>
        <v>0</v>
      </c>
      <c r="AP271" s="31">
        <f>IF($I244="n/a",0,IF(AP$4&lt;=$C271,0,IF(SUM($C271,$I244)&gt;AP$4,$S258/$I244,$S258-SUM($I271:AO271))))</f>
        <v>0</v>
      </c>
      <c r="AQ271" s="31">
        <f>IF($I244="n/a",0,IF(AQ$4&lt;=$C271,0,IF(SUM($C271,$I244)&gt;AQ$4,$S258/$I244,$S258-SUM($I271:AP271))))</f>
        <v>0</v>
      </c>
      <c r="AR271" s="31">
        <f>IF($I244="n/a",0,IF(AR$4&lt;=$C271,0,IF(SUM($C271,$I244)&gt;AR$4,$S258/$I244,$S258-SUM($I271:AQ271))))</f>
        <v>0</v>
      </c>
      <c r="AS271" s="31">
        <f>IF($I244="n/a",0,IF(AS$4&lt;=$C271,0,IF(SUM($C271,$I244)&gt;AS$4,$S258/$I244,$S258-SUM($I271:AR271))))</f>
        <v>0</v>
      </c>
      <c r="AT271" s="31">
        <f>IF($I244="n/a",0,IF(AT$4&lt;=$C271,0,IF(SUM($C271,$I244)&gt;AT$4,$S258/$I244,$S258-SUM($I271:AS271))))</f>
        <v>0</v>
      </c>
      <c r="AU271" s="31">
        <f>IF($I244="n/a",0,IF(AU$4&lt;=$C271,0,IF(SUM($C271,$I244)&gt;AU$4,$S258/$I244,$S258-SUM($I271:AT271))))</f>
        <v>0</v>
      </c>
      <c r="AV271" s="31">
        <f>IF($I244="n/a",0,IF(AV$4&lt;=$C271,0,IF(SUM($C271,$I244)&gt;AV$4,$S258/$I244,$S258-SUM($I271:AU271))))</f>
        <v>0</v>
      </c>
      <c r="AW271" s="31">
        <f>IF($I244="n/a",0,IF(AW$4&lt;=$C271,0,IF(SUM($C271,$I244)&gt;AW$4,$S258/$I244,$S258-SUM($I271:AV271))))</f>
        <v>0</v>
      </c>
      <c r="AX271" s="31">
        <f>IF($I244="n/a",0,IF(AX$4&lt;=$C271,0,IF(SUM($C271,$I244)&gt;AX$4,$S258/$I244,$S258-SUM($I271:AW271))))</f>
        <v>0</v>
      </c>
      <c r="AY271" s="31">
        <f>IF($I244="n/a",0,IF(AY$4&lt;=$C271,0,IF(SUM($C271,$I244)&gt;AY$4,$S258/$I244,$S258-SUM($I271:AX271))))</f>
        <v>0</v>
      </c>
      <c r="AZ271" s="31">
        <f>IF($I244="n/a",0,IF(AZ$4&lt;=$C271,0,IF(SUM($C271,$I244)&gt;AZ$4,$S258/$I244,$S258-SUM($I271:AY271))))</f>
        <v>0</v>
      </c>
      <c r="BA271" s="31">
        <f>IF($I244="n/a",0,IF(BA$4&lt;=$C271,0,IF(SUM($C271,$I244)&gt;BA$4,$S258/$I244,$S258-SUM($I271:AZ271))))</f>
        <v>0</v>
      </c>
      <c r="BB271" s="31">
        <f>IF($I244="n/a",0,IF(BB$4&lt;=$C271,0,IF(SUM($C271,$I244)&gt;BB$4,$S258/$I244,$S258-SUM($I271:BA271))))</f>
        <v>0</v>
      </c>
      <c r="BC271" s="31">
        <f>IF($I244="n/a",0,IF(BC$4&lt;=$C271,0,IF(SUM($C271,$I244)&gt;BC$4,$S258/$I244,$S258-SUM($I271:BB271))))</f>
        <v>0</v>
      </c>
      <c r="BD271" s="31">
        <f>IF($I244="n/a",0,IF(BD$4&lt;=$C271,0,IF(SUM($C271,$I244)&gt;BD$4,$S258/$I244,$S258-SUM($I271:BC271))))</f>
        <v>0</v>
      </c>
      <c r="BE271" s="31">
        <f>IF($I244="n/a",0,IF(BE$4&lt;=$C271,0,IF(SUM($C271,$I244)&gt;BE$4,$S258/$I244,$S258-SUM($I271:BD271))))</f>
        <v>0</v>
      </c>
      <c r="BF271" s="31">
        <f>IF($I244="n/a",0,IF(BF$4&lt;=$C271,0,IF(SUM($C271,$I244)&gt;BF$4,$S258/$I244,$S258-SUM($I271:BE271))))</f>
        <v>0</v>
      </c>
      <c r="BG271" s="31">
        <f>IF($I244="n/a",0,IF(BG$4&lt;=$C271,0,IF(SUM($C271,$I244)&gt;BG$4,$S258/$I244,$S258-SUM($I271:BF271))))</f>
        <v>0</v>
      </c>
      <c r="BH271" s="31">
        <f>IF($I244="n/a",0,IF(BH$4&lt;=$C271,0,IF(SUM($C271,$I244)&gt;BH$4,$S258/$I244,$S258-SUM($I271:BG271))))</f>
        <v>0</v>
      </c>
      <c r="BI271" s="31">
        <f>IF($I244="n/a",0,IF(BI$4&lt;=$C271,0,IF(SUM($C271,$I244)&gt;BI$4,$S258/$I244,$S258-SUM($I271:BH271))))</f>
        <v>0</v>
      </c>
      <c r="BJ271" s="31">
        <f>IF($I244="n/a",0,IF(BJ$4&lt;=$C271,0,IF(SUM($C271,$I244)&gt;BJ$4,$S258/$I244,$S258-SUM($I271:BI271))))</f>
        <v>0</v>
      </c>
      <c r="BK271" s="31">
        <f>IF($I244="n/a",0,IF(BK$4&lt;=$C271,0,IF(SUM($C271,$I244)&gt;BK$4,$S258/$I244,$S258-SUM($I271:BJ271))))</f>
        <v>0</v>
      </c>
      <c r="BL271" s="31">
        <f>IF($I244="n/a",0,IF(BL$4&lt;=$C271,0,IF(SUM($C271,$I244)&gt;BL$4,$S258/$I244,$S258-SUM($I271:BK271))))</f>
        <v>0</v>
      </c>
      <c r="BM271" s="31">
        <f>IF($I244="n/a",0,IF(BM$4&lt;=$C271,0,IF(SUM($C271,$I244)&gt;BM$4,$S258/$I244,$S258-SUM($I271:BL271))))</f>
        <v>0</v>
      </c>
      <c r="BN271" s="31">
        <f>IF($I244="n/a",0,IF(BN$4&lt;=$C271,0,IF(SUM($C271,$I244)&gt;BN$4,$S258/$I244,$S258-SUM($I271:BM271))))</f>
        <v>0</v>
      </c>
      <c r="BO271" s="31">
        <f>IF($I244="n/a",0,IF(BO$4&lt;=$C271,0,IF(SUM($C271,$I244)&gt;BO$4,$S258/$I244,$S258-SUM($I271:BN271))))</f>
        <v>0</v>
      </c>
      <c r="BP271" s="31">
        <f>IF($I244="n/a",0,IF(BP$4&lt;=$C271,0,IF(SUM($C271,$I244)&gt;BP$4,$S258/$I244,$S258-SUM($I271:BO271))))</f>
        <v>0</v>
      </c>
      <c r="BQ271" s="31">
        <f>IF($I244="n/a",0,IF(BQ$4&lt;=$C271,0,IF(SUM($C271,$I244)&gt;BQ$4,$S258/$I244,$S258-SUM($I271:BP271))))</f>
        <v>0</v>
      </c>
      <c r="BR271" s="31">
        <f>IF($I244="n/a",0,IF(BR$4&lt;=$C271,0,IF(SUM($C271,$I244)&gt;BR$4,$S258/$I244,$S258-SUM($I271:BQ271))))</f>
        <v>0</v>
      </c>
      <c r="BS271" s="31">
        <f>IF($I244="n/a",0,IF(BS$4&lt;=$C271,0,IF(SUM($C271,$I244)&gt;BS$4,$S258/$I244,$S258-SUM($I271:BR271))))</f>
        <v>0</v>
      </c>
      <c r="BT271" s="31">
        <f>IF($I244="n/a",0,IF(BT$4&lt;=$C271,0,IF(SUM($C271,$I244)&gt;BT$4,$S258/$I244,$S258-SUM($I271:BS271))))</f>
        <v>0</v>
      </c>
      <c r="BU271" s="31">
        <f>IF($I244="n/a",0,IF(BU$4&lt;=$C271,0,IF(SUM($C271,$I244)&gt;BU$4,$S258/$I244,$S258-SUM($I271:BT271))))</f>
        <v>0</v>
      </c>
      <c r="BV271" s="31">
        <f>IF($I244="n/a",0,IF(BV$4&lt;=$C271,0,IF(SUM($C271,$I244)&gt;BV$4,$S258/$I244,$S258-SUM($I271:BU271))))</f>
        <v>0</v>
      </c>
      <c r="BW271" s="31">
        <f>IF($I244="n/a",0,IF(BW$4&lt;=$C271,0,IF(SUM($C271,$I244)&gt;BW$4,$S258/$I244,$S258-SUM($I271:BV271))))</f>
        <v>0</v>
      </c>
      <c r="BX271" s="31">
        <f>IF($I244="n/a",0,IF(BX$4&lt;=$C271,0,IF(SUM($C271,$I244)&gt;BX$4,$S258/$I244,$S258-SUM($I271:BW271))))</f>
        <v>0</v>
      </c>
      <c r="BY271" s="31">
        <f>IF($I244="n/a",0,IF(BY$4&lt;=$C271,0,IF(SUM($C271,$I244)&gt;BY$4,$S258/$I244,$S258-SUM($I271:BX271))))</f>
        <v>0</v>
      </c>
      <c r="BZ271" s="31">
        <f>IF($I244="n/a",0,IF(BZ$4&lt;=$C271,0,IF(SUM($C271,$I244)&gt;BZ$4,$S258/$I244,$S258-SUM($I271:BY271))))</f>
        <v>0</v>
      </c>
      <c r="CA271" s="31">
        <f>IF($I244="n/a",0,IF(CA$4&lt;=$C271,0,IF(SUM($C271,$I244)&gt;CA$4,$S258/$I244,$S258-SUM($I271:BZ271))))</f>
        <v>0</v>
      </c>
      <c r="CB271" s="31">
        <f>IF($I244="n/a",0,IF(CB$4&lt;=$C271,0,IF(SUM($C271,$I244)&gt;CB$4,$S258/$I244,$S258-SUM($I271:CA271))))</f>
        <v>0</v>
      </c>
      <c r="CC271" s="31">
        <f>IF($I244="n/a",0,IF(CC$4&lt;=$C271,0,IF(SUM($C271,$I244)&gt;CC$4,$S258/$I244,$S258-SUM($I271:CB271))))</f>
        <v>0</v>
      </c>
      <c r="CD271" s="31">
        <f>IF($I244="n/a",0,IF(CD$4&lt;=$C271,0,IF(SUM($C271,$I244)&gt;CD$4,$S258/$I244,$S258-SUM($I271:CC271))))</f>
        <v>0</v>
      </c>
      <c r="CE271" s="31">
        <f>IF($I244="n/a",0,IF(CE$4&lt;=$C271,0,IF(SUM($C271,$I244)&gt;CE$4,$S258/$I244,$S258-SUM($I271:CD271))))</f>
        <v>0</v>
      </c>
      <c r="CF271" s="31">
        <f>IF($I244="n/a",0,IF(CF$4&lt;=$C271,0,IF(SUM($C271,$I244)&gt;CF$4,$S258/$I244,$S258-SUM($I271:CE271))))</f>
        <v>0</v>
      </c>
    </row>
    <row r="272" spans="1:2018" s="153" customFormat="1" ht="12.75" customHeight="1">
      <c r="A272"/>
      <c r="C272" s="197">
        <v>2026</v>
      </c>
      <c r="D272" s="21" t="s">
        <v>55</v>
      </c>
      <c r="E272" s="21" t="s">
        <v>185</v>
      </c>
      <c r="I272" s="31"/>
      <c r="J272" s="31">
        <f>IF($I244="n/a",0,IF(J$4&lt;=$C272,0,IF(SUM($C272,$I244)&gt;J$4,$T258/$I244,$T258-SUM($I272:I272))))</f>
        <v>0</v>
      </c>
      <c r="K272" s="31">
        <f>IF($I244="n/a",0,IF(K$4&lt;=$C272,0,IF(SUM($C272,$I244)&gt;K$4,$T258/$I244,$T258-SUM($I272:J272))))</f>
        <v>0</v>
      </c>
      <c r="L272" s="31">
        <f>IF($I244="n/a",0,IF(L$4&lt;=$C272,0,IF(SUM($C272,$I244)&gt;L$4,$T258/$I244,$T258-SUM($I272:K272))))</f>
        <v>0</v>
      </c>
      <c r="M272" s="31">
        <f>IF($I244="n/a",0,IF(M$4&lt;=$C272,0,IF(SUM($C272,$I244)&gt;M$4,$T258/$I244,$T258-SUM($I272:L272))))</f>
        <v>0</v>
      </c>
      <c r="N272" s="31">
        <f>IF($I244="n/a",0,IF(N$4&lt;=$C272,0,IF(SUM($C272,$I244)&gt;N$4,$T258/$I244,$T258-SUM($I272:M272))))</f>
        <v>0</v>
      </c>
      <c r="O272" s="31">
        <f>IF($I244="n/a",0,IF(O$4&lt;=$C272,0,IF(SUM($C272,$I244)&gt;O$4,$T258/$I244,$T258-SUM($I272:N272))))</f>
        <v>0</v>
      </c>
      <c r="P272" s="31">
        <f>IF($I244="n/a",0,IF(P$4&lt;=$C272,0,IF(SUM($C272,$I244)&gt;P$4,$T258/$I244,$T258-SUM($I272:O272))))</f>
        <v>0</v>
      </c>
      <c r="Q272" s="31">
        <f>IF($I244="n/a",0,IF(Q$4&lt;=$C272,0,IF(SUM($C272,$I244)&gt;Q$4,$T258/$I244,$T258-SUM($I272:P272))))</f>
        <v>0</v>
      </c>
      <c r="R272" s="31">
        <f>IF($I244="n/a",0,IF(R$4&lt;=$C272,0,IF(SUM($C272,$I244)&gt;R$4,$T258/$I244,$T258-SUM($I272:Q272))))</f>
        <v>0</v>
      </c>
      <c r="S272" s="31">
        <f>IF($I244="n/a",0,IF(S$4&lt;=$C272,0,IF(SUM($C272,$I244)&gt;S$4,$T258/$I244,$T258-SUM($I272:R272))))</f>
        <v>0</v>
      </c>
      <c r="T272" s="31">
        <f>IF($I244="n/a",0,IF(T$4&lt;=$C272,0,IF(SUM($C272,$I244)&gt;T$4,$T258/$I244,$T258-SUM($I272:S272))))</f>
        <v>0</v>
      </c>
      <c r="U272" s="31">
        <f>IF($I244="n/a",0,IF(U$4&lt;=$C272,0,IF(SUM($C272,$I244)&gt;U$4,$T258/$I244,$T258-SUM($I272:T272))))</f>
        <v>0</v>
      </c>
      <c r="V272" s="31">
        <f>IF($I244="n/a",0,IF(V$4&lt;=$C272,0,IF(SUM($C272,$I244)&gt;V$4,$T258/$I244,$T258-SUM($I272:U272))))</f>
        <v>0</v>
      </c>
      <c r="W272" s="31">
        <f>IF($I244="n/a",0,IF(W$4&lt;=$C272,0,IF(SUM($C272,$I244)&gt;W$4,$T258/$I244,$T258-SUM($I272:V272))))</f>
        <v>0</v>
      </c>
      <c r="X272" s="31">
        <f>IF($I244="n/a",0,IF(X$4&lt;=$C272,0,IF(SUM($C272,$I244)&gt;X$4,$T258/$I244,$T258-SUM($I272:W272))))</f>
        <v>0</v>
      </c>
      <c r="Y272" s="31">
        <f>IF($I244="n/a",0,IF(Y$4&lt;=$C272,0,IF(SUM($C272,$I244)&gt;Y$4,$T258/$I244,$T258-SUM($I272:X272))))</f>
        <v>0</v>
      </c>
      <c r="Z272" s="31">
        <f>IF($I244="n/a",0,IF(Z$4&lt;=$C272,0,IF(SUM($C272,$I244)&gt;Z$4,$T258/$I244,$T258-SUM($I272:Y272))))</f>
        <v>0</v>
      </c>
      <c r="AA272" s="31">
        <f>IF($I244="n/a",0,IF(AA$4&lt;=$C272,0,IF(SUM($C272,$I244)&gt;AA$4,$T258/$I244,$T258-SUM($I272:Z272))))</f>
        <v>0</v>
      </c>
      <c r="AB272" s="31">
        <f>IF($I244="n/a",0,IF(AB$4&lt;=$C272,0,IF(SUM($C272,$I244)&gt;AB$4,$T258/$I244,$T258-SUM($I272:AA272))))</f>
        <v>0</v>
      </c>
      <c r="AC272" s="31">
        <f>IF($I244="n/a",0,IF(AC$4&lt;=$C272,0,IF(SUM($C272,$I244)&gt;AC$4,$T258/$I244,$T258-SUM($I272:AB272))))</f>
        <v>0</v>
      </c>
      <c r="AD272" s="31">
        <f>IF($I244="n/a",0,IF(AD$4&lt;=$C272,0,IF(SUM($C272,$I244)&gt;AD$4,$T258/$I244,$T258-SUM($I272:AC272))))</f>
        <v>0</v>
      </c>
      <c r="AE272" s="31">
        <f>IF($I244="n/a",0,IF(AE$4&lt;=$C272,0,IF(SUM($C272,$I244)&gt;AE$4,$T258/$I244,$T258-SUM($I272:AD272))))</f>
        <v>0</v>
      </c>
      <c r="AF272" s="31">
        <f>IF($I244="n/a",0,IF(AF$4&lt;=$C272,0,IF(SUM($C272,$I244)&gt;AF$4,$T258/$I244,$T258-SUM($I272:AE272))))</f>
        <v>0</v>
      </c>
      <c r="AG272" s="31">
        <f>IF($I244="n/a",0,IF(AG$4&lt;=$C272,0,IF(SUM($C272,$I244)&gt;AG$4,$T258/$I244,$T258-SUM($I272:AF272))))</f>
        <v>0</v>
      </c>
      <c r="AH272" s="31">
        <f>IF($I244="n/a",0,IF(AH$4&lt;=$C272,0,IF(SUM($C272,$I244)&gt;AH$4,$T258/$I244,$T258-SUM($I272:AG272))))</f>
        <v>0</v>
      </c>
      <c r="AI272" s="31">
        <f>IF($I244="n/a",0,IF(AI$4&lt;=$C272,0,IF(SUM($C272,$I244)&gt;AI$4,$T258/$I244,$T258-SUM($I272:AH272))))</f>
        <v>0</v>
      </c>
      <c r="AJ272" s="31">
        <f>IF($I244="n/a",0,IF(AJ$4&lt;=$C272,0,IF(SUM($C272,$I244)&gt;AJ$4,$T258/$I244,$T258-SUM($I272:AI272))))</f>
        <v>0</v>
      </c>
      <c r="AK272" s="31">
        <f>IF($I244="n/a",0,IF(AK$4&lt;=$C272,0,IF(SUM($C272,$I244)&gt;AK$4,$T258/$I244,$T258-SUM($I272:AJ272))))</f>
        <v>0</v>
      </c>
      <c r="AL272" s="31">
        <f>IF($I244="n/a",0,IF(AL$4&lt;=$C272,0,IF(SUM($C272,$I244)&gt;AL$4,$T258/$I244,$T258-SUM($I272:AK272))))</f>
        <v>0</v>
      </c>
      <c r="AM272" s="31">
        <f>IF($I244="n/a",0,IF(AM$4&lt;=$C272,0,IF(SUM($C272,$I244)&gt;AM$4,$T258/$I244,$T258-SUM($I272:AL272))))</f>
        <v>0</v>
      </c>
      <c r="AN272" s="31">
        <f>IF($I244="n/a",0,IF(AN$4&lt;=$C272,0,IF(SUM($C272,$I244)&gt;AN$4,$T258/$I244,$T258-SUM($I272:AM272))))</f>
        <v>0</v>
      </c>
      <c r="AO272" s="31">
        <f>IF($I244="n/a",0,IF(AO$4&lt;=$C272,0,IF(SUM($C272,$I244)&gt;AO$4,$T258/$I244,$T258-SUM($I272:AN272))))</f>
        <v>0</v>
      </c>
      <c r="AP272" s="31">
        <f>IF($I244="n/a",0,IF(AP$4&lt;=$C272,0,IF(SUM($C272,$I244)&gt;AP$4,$T258/$I244,$T258-SUM($I272:AO272))))</f>
        <v>0</v>
      </c>
      <c r="AQ272" s="31">
        <f>IF($I244="n/a",0,IF(AQ$4&lt;=$C272,0,IF(SUM($C272,$I244)&gt;AQ$4,$T258/$I244,$T258-SUM($I272:AP272))))</f>
        <v>0</v>
      </c>
      <c r="AR272" s="31">
        <f>IF($I244="n/a",0,IF(AR$4&lt;=$C272,0,IF(SUM($C272,$I244)&gt;AR$4,$T258/$I244,$T258-SUM($I272:AQ272))))</f>
        <v>0</v>
      </c>
      <c r="AS272" s="31">
        <f>IF($I244="n/a",0,IF(AS$4&lt;=$C272,0,IF(SUM($C272,$I244)&gt;AS$4,$T258/$I244,$T258-SUM($I272:AR272))))</f>
        <v>0</v>
      </c>
      <c r="AT272" s="31">
        <f>IF($I244="n/a",0,IF(AT$4&lt;=$C272,0,IF(SUM($C272,$I244)&gt;AT$4,$T258/$I244,$T258-SUM($I272:AS272))))</f>
        <v>0</v>
      </c>
      <c r="AU272" s="31">
        <f>IF($I244="n/a",0,IF(AU$4&lt;=$C272,0,IF(SUM($C272,$I244)&gt;AU$4,$T258/$I244,$T258-SUM($I272:AT272))))</f>
        <v>0</v>
      </c>
      <c r="AV272" s="31">
        <f>IF($I244="n/a",0,IF(AV$4&lt;=$C272,0,IF(SUM($C272,$I244)&gt;AV$4,$T258/$I244,$T258-SUM($I272:AU272))))</f>
        <v>0</v>
      </c>
      <c r="AW272" s="31">
        <f>IF($I244="n/a",0,IF(AW$4&lt;=$C272,0,IF(SUM($C272,$I244)&gt;AW$4,$T258/$I244,$T258-SUM($I272:AV272))))</f>
        <v>0</v>
      </c>
      <c r="AX272" s="31">
        <f>IF($I244="n/a",0,IF(AX$4&lt;=$C272,0,IF(SUM($C272,$I244)&gt;AX$4,$T258/$I244,$T258-SUM($I272:AW272))))</f>
        <v>0</v>
      </c>
      <c r="AY272" s="31">
        <f>IF($I244="n/a",0,IF(AY$4&lt;=$C272,0,IF(SUM($C272,$I244)&gt;AY$4,$T258/$I244,$T258-SUM($I272:AX272))))</f>
        <v>0</v>
      </c>
      <c r="AZ272" s="31">
        <f>IF($I244="n/a",0,IF(AZ$4&lt;=$C272,0,IF(SUM($C272,$I244)&gt;AZ$4,$T258/$I244,$T258-SUM($I272:AY272))))</f>
        <v>0</v>
      </c>
      <c r="BA272" s="31">
        <f>IF($I244="n/a",0,IF(BA$4&lt;=$C272,0,IF(SUM($C272,$I244)&gt;BA$4,$T258/$I244,$T258-SUM($I272:AZ272))))</f>
        <v>0</v>
      </c>
      <c r="BB272" s="31">
        <f>IF($I244="n/a",0,IF(BB$4&lt;=$C272,0,IF(SUM($C272,$I244)&gt;BB$4,$T258/$I244,$T258-SUM($I272:BA272))))</f>
        <v>0</v>
      </c>
      <c r="BC272" s="31">
        <f>IF($I244="n/a",0,IF(BC$4&lt;=$C272,0,IF(SUM($C272,$I244)&gt;BC$4,$T258/$I244,$T258-SUM($I272:BB272))))</f>
        <v>0</v>
      </c>
      <c r="BD272" s="31">
        <f>IF($I244="n/a",0,IF(BD$4&lt;=$C272,0,IF(SUM($C272,$I244)&gt;BD$4,$T258/$I244,$T258-SUM($I272:BC272))))</f>
        <v>0</v>
      </c>
      <c r="BE272" s="31">
        <f>IF($I244="n/a",0,IF(BE$4&lt;=$C272,0,IF(SUM($C272,$I244)&gt;BE$4,$T258/$I244,$T258-SUM($I272:BD272))))</f>
        <v>0</v>
      </c>
      <c r="BF272" s="31">
        <f>IF($I244="n/a",0,IF(BF$4&lt;=$C272,0,IF(SUM($C272,$I244)&gt;BF$4,$T258/$I244,$T258-SUM($I272:BE272))))</f>
        <v>0</v>
      </c>
      <c r="BG272" s="31">
        <f>IF($I244="n/a",0,IF(BG$4&lt;=$C272,0,IF(SUM($C272,$I244)&gt;BG$4,$T258/$I244,$T258-SUM($I272:BF272))))</f>
        <v>0</v>
      </c>
      <c r="BH272" s="31">
        <f>IF($I244="n/a",0,IF(BH$4&lt;=$C272,0,IF(SUM($C272,$I244)&gt;BH$4,$T258/$I244,$T258-SUM($I272:BG272))))</f>
        <v>0</v>
      </c>
      <c r="BI272" s="31">
        <f>IF($I244="n/a",0,IF(BI$4&lt;=$C272,0,IF(SUM($C272,$I244)&gt;BI$4,$T258/$I244,$T258-SUM($I272:BH272))))</f>
        <v>0</v>
      </c>
      <c r="BJ272" s="31">
        <f>IF($I244="n/a",0,IF(BJ$4&lt;=$C272,0,IF(SUM($C272,$I244)&gt;BJ$4,$T258/$I244,$T258-SUM($I272:BI272))))</f>
        <v>0</v>
      </c>
      <c r="BK272" s="31">
        <f>IF($I244="n/a",0,IF(BK$4&lt;=$C272,0,IF(SUM($C272,$I244)&gt;BK$4,$T258/$I244,$T258-SUM($I272:BJ272))))</f>
        <v>0</v>
      </c>
      <c r="BL272" s="31">
        <f>IF($I244="n/a",0,IF(BL$4&lt;=$C272,0,IF(SUM($C272,$I244)&gt;BL$4,$T258/$I244,$T258-SUM($I272:BK272))))</f>
        <v>0</v>
      </c>
      <c r="BM272" s="31">
        <f>IF($I244="n/a",0,IF(BM$4&lt;=$C272,0,IF(SUM($C272,$I244)&gt;BM$4,$T258/$I244,$T258-SUM($I272:BL272))))</f>
        <v>0</v>
      </c>
      <c r="BN272" s="31">
        <f>IF($I244="n/a",0,IF(BN$4&lt;=$C272,0,IF(SUM($C272,$I244)&gt;BN$4,$T258/$I244,$T258-SUM($I272:BM272))))</f>
        <v>0</v>
      </c>
      <c r="BO272" s="31">
        <f>IF($I244="n/a",0,IF(BO$4&lt;=$C272,0,IF(SUM($C272,$I244)&gt;BO$4,$T258/$I244,$T258-SUM($I272:BN272))))</f>
        <v>0</v>
      </c>
      <c r="BP272" s="31">
        <f>IF($I244="n/a",0,IF(BP$4&lt;=$C272,0,IF(SUM($C272,$I244)&gt;BP$4,$T258/$I244,$T258-SUM($I272:BO272))))</f>
        <v>0</v>
      </c>
      <c r="BQ272" s="31">
        <f>IF($I244="n/a",0,IF(BQ$4&lt;=$C272,0,IF(SUM($C272,$I244)&gt;BQ$4,$T258/$I244,$T258-SUM($I272:BP272))))</f>
        <v>0</v>
      </c>
      <c r="BR272" s="31">
        <f>IF($I244="n/a",0,IF(BR$4&lt;=$C272,0,IF(SUM($C272,$I244)&gt;BR$4,$T258/$I244,$T258-SUM($I272:BQ272))))</f>
        <v>0</v>
      </c>
      <c r="BS272" s="31">
        <f>IF($I244="n/a",0,IF(BS$4&lt;=$C272,0,IF(SUM($C272,$I244)&gt;BS$4,$T258/$I244,$T258-SUM($I272:BR272))))</f>
        <v>0</v>
      </c>
      <c r="BT272" s="31">
        <f>IF($I244="n/a",0,IF(BT$4&lt;=$C272,0,IF(SUM($C272,$I244)&gt;BT$4,$T258/$I244,$T258-SUM($I272:BS272))))</f>
        <v>0</v>
      </c>
      <c r="BU272" s="31">
        <f>IF($I244="n/a",0,IF(BU$4&lt;=$C272,0,IF(SUM($C272,$I244)&gt;BU$4,$T258/$I244,$T258-SUM($I272:BT272))))</f>
        <v>0</v>
      </c>
      <c r="BV272" s="31">
        <f>IF($I244="n/a",0,IF(BV$4&lt;=$C272,0,IF(SUM($C272,$I244)&gt;BV$4,$T258/$I244,$T258-SUM($I272:BU272))))</f>
        <v>0</v>
      </c>
      <c r="BW272" s="31">
        <f>IF($I244="n/a",0,IF(BW$4&lt;=$C272,0,IF(SUM($C272,$I244)&gt;BW$4,$T258/$I244,$T258-SUM($I272:BV272))))</f>
        <v>0</v>
      </c>
      <c r="BX272" s="31">
        <f>IF($I244="n/a",0,IF(BX$4&lt;=$C272,0,IF(SUM($C272,$I244)&gt;BX$4,$T258/$I244,$T258-SUM($I272:BW272))))</f>
        <v>0</v>
      </c>
      <c r="BY272" s="31">
        <f>IF($I244="n/a",0,IF(BY$4&lt;=$C272,0,IF(SUM($C272,$I244)&gt;BY$4,$T258/$I244,$T258-SUM($I272:BX272))))</f>
        <v>0</v>
      </c>
      <c r="BZ272" s="31">
        <f>IF($I244="n/a",0,IF(BZ$4&lt;=$C272,0,IF(SUM($C272,$I244)&gt;BZ$4,$T258/$I244,$T258-SUM($I272:BY272))))</f>
        <v>0</v>
      </c>
      <c r="CA272" s="31">
        <f>IF($I244="n/a",0,IF(CA$4&lt;=$C272,0,IF(SUM($C272,$I244)&gt;CA$4,$T258/$I244,$T258-SUM($I272:BZ272))))</f>
        <v>0</v>
      </c>
      <c r="CB272" s="31">
        <f>IF($I244="n/a",0,IF(CB$4&lt;=$C272,0,IF(SUM($C272,$I244)&gt;CB$4,$T258/$I244,$T258-SUM($I272:CA272))))</f>
        <v>0</v>
      </c>
      <c r="CC272" s="31">
        <f>IF($I244="n/a",0,IF(CC$4&lt;=$C272,0,IF(SUM($C272,$I244)&gt;CC$4,$T258/$I244,$T258-SUM($I272:CB272))))</f>
        <v>0</v>
      </c>
      <c r="CD272" s="31">
        <f>IF($I244="n/a",0,IF(CD$4&lt;=$C272,0,IF(SUM($C272,$I244)&gt;CD$4,$T258/$I244,$T258-SUM($I272:CC272))))</f>
        <v>0</v>
      </c>
      <c r="CE272" s="31">
        <f>IF($I244="n/a",0,IF(CE$4&lt;=$C272,0,IF(SUM($C272,$I244)&gt;CE$4,$T258/$I244,$T258-SUM($I272:CD272))))</f>
        <v>0</v>
      </c>
      <c r="CF272" s="31">
        <f>IF($I244="n/a",0,IF(CF$4&lt;=$C272,0,IF(SUM($C272,$I244)&gt;CF$4,$T258/$I244,$T258-SUM($I272:CE272))))</f>
        <v>0</v>
      </c>
    </row>
    <row r="273" spans="1:84" s="153" customFormat="1" ht="12.75" customHeight="1">
      <c r="A273"/>
      <c r="C273" s="197">
        <v>2027</v>
      </c>
      <c r="D273" s="21" t="s">
        <v>56</v>
      </c>
      <c r="E273" s="21" t="s">
        <v>185</v>
      </c>
      <c r="I273" s="31"/>
      <c r="J273" s="31">
        <f>IF($I244="n/a",0,IF(J$4&lt;=$C273,0,IF(SUM($C273,$I244)&gt;J$4,$U258/$I244,$U258-SUM($I273:I273))))</f>
        <v>0</v>
      </c>
      <c r="K273" s="31">
        <f>IF($I244="n/a",0,IF(K$4&lt;=$C273,0,IF(SUM($C273,$I244)&gt;K$4,$U258/$I244,$U258-SUM($I273:J273))))</f>
        <v>0</v>
      </c>
      <c r="L273" s="31">
        <f>IF($I244="n/a",0,IF(L$4&lt;=$C273,0,IF(SUM($C273,$I244)&gt;L$4,$U258/$I244,$U258-SUM($I273:K273))))</f>
        <v>0</v>
      </c>
      <c r="M273" s="31">
        <f>IF($I244="n/a",0,IF(M$4&lt;=$C273,0,IF(SUM($C273,$I244)&gt;M$4,$U258/$I244,$U258-SUM($I273:L273))))</f>
        <v>0</v>
      </c>
      <c r="N273" s="31">
        <f>IF($I244="n/a",0,IF(N$4&lt;=$C273,0,IF(SUM($C273,$I244)&gt;N$4,$U258/$I244,$U258-SUM($I273:M273))))</f>
        <v>0</v>
      </c>
      <c r="O273" s="31">
        <f>IF($I244="n/a",0,IF(O$4&lt;=$C273,0,IF(SUM($C273,$I244)&gt;O$4,$U258/$I244,$U258-SUM($I273:N273))))</f>
        <v>0</v>
      </c>
      <c r="P273" s="31">
        <f>IF($I244="n/a",0,IF(P$4&lt;=$C273,0,IF(SUM($C273,$I244)&gt;P$4,$U258/$I244,$U258-SUM($I273:O273))))</f>
        <v>0</v>
      </c>
      <c r="Q273" s="31">
        <f>IF($I244="n/a",0,IF(Q$4&lt;=$C273,0,IF(SUM($C273,$I244)&gt;Q$4,$U258/$I244,$U258-SUM($I273:P273))))</f>
        <v>0</v>
      </c>
      <c r="R273" s="31">
        <f>IF($I244="n/a",0,IF(R$4&lt;=$C273,0,IF(SUM($C273,$I244)&gt;R$4,$U258/$I244,$U258-SUM($I273:Q273))))</f>
        <v>0</v>
      </c>
      <c r="S273" s="31">
        <f>IF($I244="n/a",0,IF(S$4&lt;=$C273,0,IF(SUM($C273,$I244)&gt;S$4,$U258/$I244,$U258-SUM($I273:R273))))</f>
        <v>0</v>
      </c>
      <c r="T273" s="31">
        <f>IF($I244="n/a",0,IF(T$4&lt;=$C273,0,IF(SUM($C273,$I244)&gt;T$4,$U258/$I244,$U258-SUM($I273:S273))))</f>
        <v>0</v>
      </c>
      <c r="U273" s="31">
        <f>IF($I244="n/a",0,IF(U$4&lt;=$C273,0,IF(SUM($C273,$I244)&gt;U$4,$U258/$I244,$U258-SUM($I273:T273))))</f>
        <v>0</v>
      </c>
      <c r="V273" s="31">
        <f>IF($I244="n/a",0,IF(V$4&lt;=$C273,0,IF(SUM($C273,$I244)&gt;V$4,$U258/$I244,$U258-SUM($I273:U273))))</f>
        <v>0</v>
      </c>
      <c r="W273" s="31">
        <f>IF($I244="n/a",0,IF(W$4&lt;=$C273,0,IF(SUM($C273,$I244)&gt;W$4,$U258/$I244,$U258-SUM($I273:V273))))</f>
        <v>0</v>
      </c>
      <c r="X273" s="31">
        <f>IF($I244="n/a",0,IF(X$4&lt;=$C273,0,IF(SUM($C273,$I244)&gt;X$4,$U258/$I244,$U258-SUM($I273:W273))))</f>
        <v>0</v>
      </c>
      <c r="Y273" s="31">
        <f>IF($I244="n/a",0,IF(Y$4&lt;=$C273,0,IF(SUM($C273,$I244)&gt;Y$4,$U258/$I244,$U258-SUM($I273:X273))))</f>
        <v>0</v>
      </c>
      <c r="Z273" s="31">
        <f>IF($I244="n/a",0,IF(Z$4&lt;=$C273,0,IF(SUM($C273,$I244)&gt;Z$4,$U258/$I244,$U258-SUM($I273:Y273))))</f>
        <v>0</v>
      </c>
      <c r="AA273" s="31">
        <f>IF($I244="n/a",0,IF(AA$4&lt;=$C273,0,IF(SUM($C273,$I244)&gt;AA$4,$U258/$I244,$U258-SUM($I273:Z273))))</f>
        <v>0</v>
      </c>
      <c r="AB273" s="31">
        <f>IF($I244="n/a",0,IF(AB$4&lt;=$C273,0,IF(SUM($C273,$I244)&gt;AB$4,$U258/$I244,$U258-SUM($I273:AA273))))</f>
        <v>0</v>
      </c>
      <c r="AC273" s="31">
        <f>IF($I244="n/a",0,IF(AC$4&lt;=$C273,0,IF(SUM($C273,$I244)&gt;AC$4,$U258/$I244,$U258-SUM($I273:AB273))))</f>
        <v>0</v>
      </c>
      <c r="AD273" s="31">
        <f>IF($I244="n/a",0,IF(AD$4&lt;=$C273,0,IF(SUM($C273,$I244)&gt;AD$4,$U258/$I244,$U258-SUM($I273:AC273))))</f>
        <v>0</v>
      </c>
      <c r="AE273" s="31">
        <f>IF($I244="n/a",0,IF(AE$4&lt;=$C273,0,IF(SUM($C273,$I244)&gt;AE$4,$U258/$I244,$U258-SUM($I273:AD273))))</f>
        <v>0</v>
      </c>
      <c r="AF273" s="31">
        <f>IF($I244="n/a",0,IF(AF$4&lt;=$C273,0,IF(SUM($C273,$I244)&gt;AF$4,$U258/$I244,$U258-SUM($I273:AE273))))</f>
        <v>0</v>
      </c>
      <c r="AG273" s="31">
        <f>IF($I244="n/a",0,IF(AG$4&lt;=$C273,0,IF(SUM($C273,$I244)&gt;AG$4,$U258/$I244,$U258-SUM($I273:AF273))))</f>
        <v>0</v>
      </c>
      <c r="AH273" s="31">
        <f>IF($I244="n/a",0,IF(AH$4&lt;=$C273,0,IF(SUM($C273,$I244)&gt;AH$4,$U258/$I244,$U258-SUM($I273:AG273))))</f>
        <v>0</v>
      </c>
      <c r="AI273" s="31">
        <f>IF($I244="n/a",0,IF(AI$4&lt;=$C273,0,IF(SUM($C273,$I244)&gt;AI$4,$U258/$I244,$U258-SUM($I273:AH273))))</f>
        <v>0</v>
      </c>
      <c r="AJ273" s="31">
        <f>IF($I244="n/a",0,IF(AJ$4&lt;=$C273,0,IF(SUM($C273,$I244)&gt;AJ$4,$U258/$I244,$U258-SUM($I273:AI273))))</f>
        <v>0</v>
      </c>
      <c r="AK273" s="31">
        <f>IF($I244="n/a",0,IF(AK$4&lt;=$C273,0,IF(SUM($C273,$I244)&gt;AK$4,$U258/$I244,$U258-SUM($I273:AJ273))))</f>
        <v>0</v>
      </c>
      <c r="AL273" s="31">
        <f>IF($I244="n/a",0,IF(AL$4&lt;=$C273,0,IF(SUM($C273,$I244)&gt;AL$4,$U258/$I244,$U258-SUM($I273:AK273))))</f>
        <v>0</v>
      </c>
      <c r="AM273" s="31">
        <f>IF($I244="n/a",0,IF(AM$4&lt;=$C273,0,IF(SUM($C273,$I244)&gt;AM$4,$U258/$I244,$U258-SUM($I273:AL273))))</f>
        <v>0</v>
      </c>
      <c r="AN273" s="31">
        <f>IF($I244="n/a",0,IF(AN$4&lt;=$C273,0,IF(SUM($C273,$I244)&gt;AN$4,$U258/$I244,$U258-SUM($I273:AM273))))</f>
        <v>0</v>
      </c>
      <c r="AO273" s="31">
        <f>IF($I244="n/a",0,IF(AO$4&lt;=$C273,0,IF(SUM($C273,$I244)&gt;AO$4,$U258/$I244,$U258-SUM($I273:AN273))))</f>
        <v>0</v>
      </c>
      <c r="AP273" s="31">
        <f>IF($I244="n/a",0,IF(AP$4&lt;=$C273,0,IF(SUM($C273,$I244)&gt;AP$4,$U258/$I244,$U258-SUM($I273:AO273))))</f>
        <v>0</v>
      </c>
      <c r="AQ273" s="31">
        <f>IF($I244="n/a",0,IF(AQ$4&lt;=$C273,0,IF(SUM($C273,$I244)&gt;AQ$4,$U258/$I244,$U258-SUM($I273:AP273))))</f>
        <v>0</v>
      </c>
      <c r="AR273" s="31">
        <f>IF($I244="n/a",0,IF(AR$4&lt;=$C273,0,IF(SUM($C273,$I244)&gt;AR$4,$U258/$I244,$U258-SUM($I273:AQ273))))</f>
        <v>0</v>
      </c>
      <c r="AS273" s="31">
        <f>IF($I244="n/a",0,IF(AS$4&lt;=$C273,0,IF(SUM($C273,$I244)&gt;AS$4,$U258/$I244,$U258-SUM($I273:AR273))))</f>
        <v>0</v>
      </c>
      <c r="AT273" s="31">
        <f>IF($I244="n/a",0,IF(AT$4&lt;=$C273,0,IF(SUM($C273,$I244)&gt;AT$4,$U258/$I244,$U258-SUM($I273:AS273))))</f>
        <v>0</v>
      </c>
      <c r="AU273" s="31">
        <f>IF($I244="n/a",0,IF(AU$4&lt;=$C273,0,IF(SUM($C273,$I244)&gt;AU$4,$U258/$I244,$U258-SUM($I273:AT273))))</f>
        <v>0</v>
      </c>
      <c r="AV273" s="31">
        <f>IF($I244="n/a",0,IF(AV$4&lt;=$C273,0,IF(SUM($C273,$I244)&gt;AV$4,$U258/$I244,$U258-SUM($I273:AU273))))</f>
        <v>0</v>
      </c>
      <c r="AW273" s="31">
        <f>IF($I244="n/a",0,IF(AW$4&lt;=$C273,0,IF(SUM($C273,$I244)&gt;AW$4,$U258/$I244,$U258-SUM($I273:AV273))))</f>
        <v>0</v>
      </c>
      <c r="AX273" s="31">
        <f>IF($I244="n/a",0,IF(AX$4&lt;=$C273,0,IF(SUM($C273,$I244)&gt;AX$4,$U258/$I244,$U258-SUM($I273:AW273))))</f>
        <v>0</v>
      </c>
      <c r="AY273" s="31">
        <f>IF($I244="n/a",0,IF(AY$4&lt;=$C273,0,IF(SUM($C273,$I244)&gt;AY$4,$U258/$I244,$U258-SUM($I273:AX273))))</f>
        <v>0</v>
      </c>
      <c r="AZ273" s="31">
        <f>IF($I244="n/a",0,IF(AZ$4&lt;=$C273,0,IF(SUM($C273,$I244)&gt;AZ$4,$U258/$I244,$U258-SUM($I273:AY273))))</f>
        <v>0</v>
      </c>
      <c r="BA273" s="31">
        <f>IF($I244="n/a",0,IF(BA$4&lt;=$C273,0,IF(SUM($C273,$I244)&gt;BA$4,$U258/$I244,$U258-SUM($I273:AZ273))))</f>
        <v>0</v>
      </c>
      <c r="BB273" s="31">
        <f>IF($I244="n/a",0,IF(BB$4&lt;=$C273,0,IF(SUM($C273,$I244)&gt;BB$4,$U258/$I244,$U258-SUM($I273:BA273))))</f>
        <v>0</v>
      </c>
      <c r="BC273" s="31">
        <f>IF($I244="n/a",0,IF(BC$4&lt;=$C273,0,IF(SUM($C273,$I244)&gt;BC$4,$U258/$I244,$U258-SUM($I273:BB273))))</f>
        <v>0</v>
      </c>
      <c r="BD273" s="31">
        <f>IF($I244="n/a",0,IF(BD$4&lt;=$C273,0,IF(SUM($C273,$I244)&gt;BD$4,$U258/$I244,$U258-SUM($I273:BC273))))</f>
        <v>0</v>
      </c>
      <c r="BE273" s="31">
        <f>IF($I244="n/a",0,IF(BE$4&lt;=$C273,0,IF(SUM($C273,$I244)&gt;BE$4,$U258/$I244,$U258-SUM($I273:BD273))))</f>
        <v>0</v>
      </c>
      <c r="BF273" s="31">
        <f>IF($I244="n/a",0,IF(BF$4&lt;=$C273,0,IF(SUM($C273,$I244)&gt;BF$4,$U258/$I244,$U258-SUM($I273:BE273))))</f>
        <v>0</v>
      </c>
      <c r="BG273" s="31">
        <f>IF($I244="n/a",0,IF(BG$4&lt;=$C273,0,IF(SUM($C273,$I244)&gt;BG$4,$U258/$I244,$U258-SUM($I273:BF273))))</f>
        <v>0</v>
      </c>
      <c r="BH273" s="31">
        <f>IF($I244="n/a",0,IF(BH$4&lt;=$C273,0,IF(SUM($C273,$I244)&gt;BH$4,$U258/$I244,$U258-SUM($I273:BG273))))</f>
        <v>0</v>
      </c>
      <c r="BI273" s="31">
        <f>IF($I244="n/a",0,IF(BI$4&lt;=$C273,0,IF(SUM($C273,$I244)&gt;BI$4,$U258/$I244,$U258-SUM($I273:BH273))))</f>
        <v>0</v>
      </c>
      <c r="BJ273" s="31">
        <f>IF($I244="n/a",0,IF(BJ$4&lt;=$C273,0,IF(SUM($C273,$I244)&gt;BJ$4,$U258/$I244,$U258-SUM($I273:BI273))))</f>
        <v>0</v>
      </c>
      <c r="BK273" s="31">
        <f>IF($I244="n/a",0,IF(BK$4&lt;=$C273,0,IF(SUM($C273,$I244)&gt;BK$4,$U258/$I244,$U258-SUM($I273:BJ273))))</f>
        <v>0</v>
      </c>
      <c r="BL273" s="31">
        <f>IF($I244="n/a",0,IF(BL$4&lt;=$C273,0,IF(SUM($C273,$I244)&gt;BL$4,$U258/$I244,$U258-SUM($I273:BK273))))</f>
        <v>0</v>
      </c>
      <c r="BM273" s="31">
        <f>IF($I244="n/a",0,IF(BM$4&lt;=$C273,0,IF(SUM($C273,$I244)&gt;BM$4,$U258/$I244,$U258-SUM($I273:BL273))))</f>
        <v>0</v>
      </c>
      <c r="BN273" s="31">
        <f>IF($I244="n/a",0,IF(BN$4&lt;=$C273,0,IF(SUM($C273,$I244)&gt;BN$4,$U258/$I244,$U258-SUM($I273:BM273))))</f>
        <v>0</v>
      </c>
      <c r="BO273" s="31">
        <f>IF($I244="n/a",0,IF(BO$4&lt;=$C273,0,IF(SUM($C273,$I244)&gt;BO$4,$U258/$I244,$U258-SUM($I273:BN273))))</f>
        <v>0</v>
      </c>
      <c r="BP273" s="31">
        <f>IF($I244="n/a",0,IF(BP$4&lt;=$C273,0,IF(SUM($C273,$I244)&gt;BP$4,$U258/$I244,$U258-SUM($I273:BO273))))</f>
        <v>0</v>
      </c>
      <c r="BQ273" s="31">
        <f>IF($I244="n/a",0,IF(BQ$4&lt;=$C273,0,IF(SUM($C273,$I244)&gt;BQ$4,$U258/$I244,$U258-SUM($I273:BP273))))</f>
        <v>0</v>
      </c>
      <c r="BR273" s="31">
        <f>IF($I244="n/a",0,IF(BR$4&lt;=$C273,0,IF(SUM($C273,$I244)&gt;BR$4,$U258/$I244,$U258-SUM($I273:BQ273))))</f>
        <v>0</v>
      </c>
      <c r="BS273" s="31">
        <f>IF($I244="n/a",0,IF(BS$4&lt;=$C273,0,IF(SUM($C273,$I244)&gt;BS$4,$U258/$I244,$U258-SUM($I273:BR273))))</f>
        <v>0</v>
      </c>
      <c r="BT273" s="31">
        <f>IF($I244="n/a",0,IF(BT$4&lt;=$C273,0,IF(SUM($C273,$I244)&gt;BT$4,$U258/$I244,$U258-SUM($I273:BS273))))</f>
        <v>0</v>
      </c>
      <c r="BU273" s="31">
        <f>IF($I244="n/a",0,IF(BU$4&lt;=$C273,0,IF(SUM($C273,$I244)&gt;BU$4,$U258/$I244,$U258-SUM($I273:BT273))))</f>
        <v>0</v>
      </c>
      <c r="BV273" s="31">
        <f>IF($I244="n/a",0,IF(BV$4&lt;=$C273,0,IF(SUM($C273,$I244)&gt;BV$4,$U258/$I244,$U258-SUM($I273:BU273))))</f>
        <v>0</v>
      </c>
      <c r="BW273" s="31">
        <f>IF($I244="n/a",0,IF(BW$4&lt;=$C273,0,IF(SUM($C273,$I244)&gt;BW$4,$U258/$I244,$U258-SUM($I273:BV273))))</f>
        <v>0</v>
      </c>
      <c r="BX273" s="31">
        <f>IF($I244="n/a",0,IF(BX$4&lt;=$C273,0,IF(SUM($C273,$I244)&gt;BX$4,$U258/$I244,$U258-SUM($I273:BW273))))</f>
        <v>0</v>
      </c>
      <c r="BY273" s="31">
        <f>IF($I244="n/a",0,IF(BY$4&lt;=$C273,0,IF(SUM($C273,$I244)&gt;BY$4,$U258/$I244,$U258-SUM($I273:BX273))))</f>
        <v>0</v>
      </c>
      <c r="BZ273" s="31">
        <f>IF($I244="n/a",0,IF(BZ$4&lt;=$C273,0,IF(SUM($C273,$I244)&gt;BZ$4,$U258/$I244,$U258-SUM($I273:BY273))))</f>
        <v>0</v>
      </c>
      <c r="CA273" s="31">
        <f>IF($I244="n/a",0,IF(CA$4&lt;=$C273,0,IF(SUM($C273,$I244)&gt;CA$4,$U258/$I244,$U258-SUM($I273:BZ273))))</f>
        <v>0</v>
      </c>
      <c r="CB273" s="31">
        <f>IF($I244="n/a",0,IF(CB$4&lt;=$C273,0,IF(SUM($C273,$I244)&gt;CB$4,$U258/$I244,$U258-SUM($I273:CA273))))</f>
        <v>0</v>
      </c>
      <c r="CC273" s="31">
        <f>IF($I244="n/a",0,IF(CC$4&lt;=$C273,0,IF(SUM($C273,$I244)&gt;CC$4,$U258/$I244,$U258-SUM($I273:CB273))))</f>
        <v>0</v>
      </c>
      <c r="CD273" s="31">
        <f>IF($I244="n/a",0,IF(CD$4&lt;=$C273,0,IF(SUM($C273,$I244)&gt;CD$4,$U258/$I244,$U258-SUM($I273:CC273))))</f>
        <v>0</v>
      </c>
      <c r="CE273" s="31">
        <f>IF($I244="n/a",0,IF(CE$4&lt;=$C273,0,IF(SUM($C273,$I244)&gt;CE$4,$U258/$I244,$U258-SUM($I273:CD273))))</f>
        <v>0</v>
      </c>
      <c r="CF273" s="31">
        <f>IF($I244="n/a",0,IF(CF$4&lt;=$C273,0,IF(SUM($C273,$I244)&gt;CF$4,$U258/$I244,$U258-SUM($I273:CE273))))</f>
        <v>0</v>
      </c>
    </row>
    <row r="274" spans="1:84" s="153" customFormat="1" ht="12.75" customHeight="1">
      <c r="A274"/>
      <c r="C274" s="197">
        <v>2028</v>
      </c>
      <c r="D274" s="21" t="s">
        <v>57</v>
      </c>
      <c r="E274" s="21" t="s">
        <v>185</v>
      </c>
      <c r="I274" s="31"/>
      <c r="J274" s="31">
        <f>IF($I244="n/a",0,IF(J$4&lt;=$C274,0,IF(SUM($C274,$I244)&gt;J$4,$V258/$I244,$V258-SUM($I274:I274))))</f>
        <v>0</v>
      </c>
      <c r="K274" s="31">
        <f>IF($I244="n/a",0,IF(K$4&lt;=$C274,0,IF(SUM($C274,$I244)&gt;K$4,$V258/$I244,$V258-SUM($I274:J274))))</f>
        <v>0</v>
      </c>
      <c r="L274" s="31">
        <f>IF($I244="n/a",0,IF(L$4&lt;=$C274,0,IF(SUM($C274,$I244)&gt;L$4,$V258/$I244,$V258-SUM($I274:K274))))</f>
        <v>0</v>
      </c>
      <c r="M274" s="31">
        <f>IF($I244="n/a",0,IF(M$4&lt;=$C274,0,IF(SUM($C274,$I244)&gt;M$4,$V258/$I244,$V258-SUM($I274:L274))))</f>
        <v>0</v>
      </c>
      <c r="N274" s="31">
        <f>IF($I244="n/a",0,IF(N$4&lt;=$C274,0,IF(SUM($C274,$I244)&gt;N$4,$V258/$I244,$V258-SUM($I274:M274))))</f>
        <v>0</v>
      </c>
      <c r="O274" s="31">
        <f>IF($I244="n/a",0,IF(O$4&lt;=$C274,0,IF(SUM($C274,$I244)&gt;O$4,$V258/$I244,$V258-SUM($I274:N274))))</f>
        <v>0</v>
      </c>
      <c r="P274" s="31">
        <f>IF($I244="n/a",0,IF(P$4&lt;=$C274,0,IF(SUM($C274,$I244)&gt;P$4,$V258/$I244,$V258-SUM($I274:O274))))</f>
        <v>0</v>
      </c>
      <c r="Q274" s="31">
        <f>IF($I244="n/a",0,IF(Q$4&lt;=$C274,0,IF(SUM($C274,$I244)&gt;Q$4,$V258/$I244,$V258-SUM($I274:P274))))</f>
        <v>0</v>
      </c>
      <c r="R274" s="31">
        <f>IF($I244="n/a",0,IF(R$4&lt;=$C274,0,IF(SUM($C274,$I244)&gt;R$4,$V258/$I244,$V258-SUM($I274:Q274))))</f>
        <v>0</v>
      </c>
      <c r="S274" s="31">
        <f>IF($I244="n/a",0,IF(S$4&lt;=$C274,0,IF(SUM($C274,$I244)&gt;S$4,$V258/$I244,$V258-SUM($I274:R274))))</f>
        <v>0</v>
      </c>
      <c r="T274" s="31">
        <f>IF($I244="n/a",0,IF(T$4&lt;=$C274,0,IF(SUM($C274,$I244)&gt;T$4,$V258/$I244,$V258-SUM($I274:S274))))</f>
        <v>0</v>
      </c>
      <c r="U274" s="31">
        <f>IF($I244="n/a",0,IF(U$4&lt;=$C274,0,IF(SUM($C274,$I244)&gt;U$4,$V258/$I244,$V258-SUM($I274:T274))))</f>
        <v>0</v>
      </c>
      <c r="V274" s="31">
        <f>IF($I244="n/a",0,IF(V$4&lt;=$C274,0,IF(SUM($C274,$I244)&gt;V$4,$V258/$I244,$V258-SUM($I274:U274))))</f>
        <v>0</v>
      </c>
      <c r="W274" s="31">
        <f>IF($I244="n/a",0,IF(W$4&lt;=$C274,0,IF(SUM($C274,$I244)&gt;W$4,$V258/$I244,$V258-SUM($I274:V274))))</f>
        <v>0</v>
      </c>
      <c r="X274" s="31">
        <f>IF($I244="n/a",0,IF(X$4&lt;=$C274,0,IF(SUM($C274,$I244)&gt;X$4,$V258/$I244,$V258-SUM($I274:W274))))</f>
        <v>0</v>
      </c>
      <c r="Y274" s="31">
        <f>IF($I244="n/a",0,IF(Y$4&lt;=$C274,0,IF(SUM($C274,$I244)&gt;Y$4,$V258/$I244,$V258-SUM($I274:X274))))</f>
        <v>0</v>
      </c>
      <c r="Z274" s="31">
        <f>IF($I244="n/a",0,IF(Z$4&lt;=$C274,0,IF(SUM($C274,$I244)&gt;Z$4,$V258/$I244,$V258-SUM($I274:Y274))))</f>
        <v>0</v>
      </c>
      <c r="AA274" s="31">
        <f>IF($I244="n/a",0,IF(AA$4&lt;=$C274,0,IF(SUM($C274,$I244)&gt;AA$4,$V258/$I244,$V258-SUM($I274:Z274))))</f>
        <v>0</v>
      </c>
      <c r="AB274" s="31">
        <f>IF($I244="n/a",0,IF(AB$4&lt;=$C274,0,IF(SUM($C274,$I244)&gt;AB$4,$V258/$I244,$V258-SUM($I274:AA274))))</f>
        <v>0</v>
      </c>
      <c r="AC274" s="31">
        <f>IF($I244="n/a",0,IF(AC$4&lt;=$C274,0,IF(SUM($C274,$I244)&gt;AC$4,$V258/$I244,$V258-SUM($I274:AB274))))</f>
        <v>0</v>
      </c>
      <c r="AD274" s="31">
        <f>IF($I244="n/a",0,IF(AD$4&lt;=$C274,0,IF(SUM($C274,$I244)&gt;AD$4,$V258/$I244,$V258-SUM($I274:AC274))))</f>
        <v>0</v>
      </c>
      <c r="AE274" s="31">
        <f>IF($I244="n/a",0,IF(AE$4&lt;=$C274,0,IF(SUM($C274,$I244)&gt;AE$4,$V258/$I244,$V258-SUM($I274:AD274))))</f>
        <v>0</v>
      </c>
      <c r="AF274" s="31">
        <f>IF($I244="n/a",0,IF(AF$4&lt;=$C274,0,IF(SUM($C274,$I244)&gt;AF$4,$V258/$I244,$V258-SUM($I274:AE274))))</f>
        <v>0</v>
      </c>
      <c r="AG274" s="31">
        <f>IF($I244="n/a",0,IF(AG$4&lt;=$C274,0,IF(SUM($C274,$I244)&gt;AG$4,$V258/$I244,$V258-SUM($I274:AF274))))</f>
        <v>0</v>
      </c>
      <c r="AH274" s="31">
        <f>IF($I244="n/a",0,IF(AH$4&lt;=$C274,0,IF(SUM($C274,$I244)&gt;AH$4,$V258/$I244,$V258-SUM($I274:AG274))))</f>
        <v>0</v>
      </c>
      <c r="AI274" s="31">
        <f>IF($I244="n/a",0,IF(AI$4&lt;=$C274,0,IF(SUM($C274,$I244)&gt;AI$4,$V258/$I244,$V258-SUM($I274:AH274))))</f>
        <v>0</v>
      </c>
      <c r="AJ274" s="31">
        <f>IF($I244="n/a",0,IF(AJ$4&lt;=$C274,0,IF(SUM($C274,$I244)&gt;AJ$4,$V258/$I244,$V258-SUM($I274:AI274))))</f>
        <v>0</v>
      </c>
      <c r="AK274" s="31">
        <f>IF($I244="n/a",0,IF(AK$4&lt;=$C274,0,IF(SUM($C274,$I244)&gt;AK$4,$V258/$I244,$V258-SUM($I274:AJ274))))</f>
        <v>0</v>
      </c>
      <c r="AL274" s="31">
        <f>IF($I244="n/a",0,IF(AL$4&lt;=$C274,0,IF(SUM($C274,$I244)&gt;AL$4,$V258/$I244,$V258-SUM($I274:AK274))))</f>
        <v>0</v>
      </c>
      <c r="AM274" s="31">
        <f>IF($I244="n/a",0,IF(AM$4&lt;=$C274,0,IF(SUM($C274,$I244)&gt;AM$4,$V258/$I244,$V258-SUM($I274:AL274))))</f>
        <v>0</v>
      </c>
      <c r="AN274" s="31">
        <f>IF($I244="n/a",0,IF(AN$4&lt;=$C274,0,IF(SUM($C274,$I244)&gt;AN$4,$V258/$I244,$V258-SUM($I274:AM274))))</f>
        <v>0</v>
      </c>
      <c r="AO274" s="31">
        <f>IF($I244="n/a",0,IF(AO$4&lt;=$C274,0,IF(SUM($C274,$I244)&gt;AO$4,$V258/$I244,$V258-SUM($I274:AN274))))</f>
        <v>0</v>
      </c>
      <c r="AP274" s="31">
        <f>IF($I244="n/a",0,IF(AP$4&lt;=$C274,0,IF(SUM($C274,$I244)&gt;AP$4,$V258/$I244,$V258-SUM($I274:AO274))))</f>
        <v>0</v>
      </c>
      <c r="AQ274" s="31">
        <f>IF($I244="n/a",0,IF(AQ$4&lt;=$C274,0,IF(SUM($C274,$I244)&gt;AQ$4,$V258/$I244,$V258-SUM($I274:AP274))))</f>
        <v>0</v>
      </c>
      <c r="AR274" s="31">
        <f>IF($I244="n/a",0,IF(AR$4&lt;=$C274,0,IF(SUM($C274,$I244)&gt;AR$4,$V258/$I244,$V258-SUM($I274:AQ274))))</f>
        <v>0</v>
      </c>
      <c r="AS274" s="31">
        <f>IF($I244="n/a",0,IF(AS$4&lt;=$C274,0,IF(SUM($C274,$I244)&gt;AS$4,$V258/$I244,$V258-SUM($I274:AR274))))</f>
        <v>0</v>
      </c>
      <c r="AT274" s="31">
        <f>IF($I244="n/a",0,IF(AT$4&lt;=$C274,0,IF(SUM($C274,$I244)&gt;AT$4,$V258/$I244,$V258-SUM($I274:AS274))))</f>
        <v>0</v>
      </c>
      <c r="AU274" s="31">
        <f>IF($I244="n/a",0,IF(AU$4&lt;=$C274,0,IF(SUM($C274,$I244)&gt;AU$4,$V258/$I244,$V258-SUM($I274:AT274))))</f>
        <v>0</v>
      </c>
      <c r="AV274" s="31">
        <f>IF($I244="n/a",0,IF(AV$4&lt;=$C274,0,IF(SUM($C274,$I244)&gt;AV$4,$V258/$I244,$V258-SUM($I274:AU274))))</f>
        <v>0</v>
      </c>
      <c r="AW274" s="31">
        <f>IF($I244="n/a",0,IF(AW$4&lt;=$C274,0,IF(SUM($C274,$I244)&gt;AW$4,$V258/$I244,$V258-SUM($I274:AV274))))</f>
        <v>0</v>
      </c>
      <c r="AX274" s="31">
        <f>IF($I244="n/a",0,IF(AX$4&lt;=$C274,0,IF(SUM($C274,$I244)&gt;AX$4,$V258/$I244,$V258-SUM($I274:AW274))))</f>
        <v>0</v>
      </c>
      <c r="AY274" s="31">
        <f>IF($I244="n/a",0,IF(AY$4&lt;=$C274,0,IF(SUM($C274,$I244)&gt;AY$4,$V258/$I244,$V258-SUM($I274:AX274))))</f>
        <v>0</v>
      </c>
      <c r="AZ274" s="31">
        <f>IF($I244="n/a",0,IF(AZ$4&lt;=$C274,0,IF(SUM($C274,$I244)&gt;AZ$4,$V258/$I244,$V258-SUM($I274:AY274))))</f>
        <v>0</v>
      </c>
      <c r="BA274" s="31">
        <f>IF($I244="n/a",0,IF(BA$4&lt;=$C274,0,IF(SUM($C274,$I244)&gt;BA$4,$V258/$I244,$V258-SUM($I274:AZ274))))</f>
        <v>0</v>
      </c>
      <c r="BB274" s="31">
        <f>IF($I244="n/a",0,IF(BB$4&lt;=$C274,0,IF(SUM($C274,$I244)&gt;BB$4,$V258/$I244,$V258-SUM($I274:BA274))))</f>
        <v>0</v>
      </c>
      <c r="BC274" s="31">
        <f>IF($I244="n/a",0,IF(BC$4&lt;=$C274,0,IF(SUM($C274,$I244)&gt;BC$4,$V258/$I244,$V258-SUM($I274:BB274))))</f>
        <v>0</v>
      </c>
      <c r="BD274" s="31">
        <f>IF($I244="n/a",0,IF(BD$4&lt;=$C274,0,IF(SUM($C274,$I244)&gt;BD$4,$V258/$I244,$V258-SUM($I274:BC274))))</f>
        <v>0</v>
      </c>
      <c r="BE274" s="31">
        <f>IF($I244="n/a",0,IF(BE$4&lt;=$C274,0,IF(SUM($C274,$I244)&gt;BE$4,$V258/$I244,$V258-SUM($I274:BD274))))</f>
        <v>0</v>
      </c>
      <c r="BF274" s="31">
        <f>IF($I244="n/a",0,IF(BF$4&lt;=$C274,0,IF(SUM($C274,$I244)&gt;BF$4,$V258/$I244,$V258-SUM($I274:BE274))))</f>
        <v>0</v>
      </c>
      <c r="BG274" s="31">
        <f>IF($I244="n/a",0,IF(BG$4&lt;=$C274,0,IF(SUM($C274,$I244)&gt;BG$4,$V258/$I244,$V258-SUM($I274:BF274))))</f>
        <v>0</v>
      </c>
      <c r="BH274" s="31">
        <f>IF($I244="n/a",0,IF(BH$4&lt;=$C274,0,IF(SUM($C274,$I244)&gt;BH$4,$V258/$I244,$V258-SUM($I274:BG274))))</f>
        <v>0</v>
      </c>
      <c r="BI274" s="31">
        <f>IF($I244="n/a",0,IF(BI$4&lt;=$C274,0,IF(SUM($C274,$I244)&gt;BI$4,$V258/$I244,$V258-SUM($I274:BH274))))</f>
        <v>0</v>
      </c>
      <c r="BJ274" s="31">
        <f>IF($I244="n/a",0,IF(BJ$4&lt;=$C274,0,IF(SUM($C274,$I244)&gt;BJ$4,$V258/$I244,$V258-SUM($I274:BI274))))</f>
        <v>0</v>
      </c>
      <c r="BK274" s="31">
        <f>IF($I244="n/a",0,IF(BK$4&lt;=$C274,0,IF(SUM($C274,$I244)&gt;BK$4,$V258/$I244,$V258-SUM($I274:BJ274))))</f>
        <v>0</v>
      </c>
      <c r="BL274" s="31">
        <f>IF($I244="n/a",0,IF(BL$4&lt;=$C274,0,IF(SUM($C274,$I244)&gt;BL$4,$V258/$I244,$V258-SUM($I274:BK274))))</f>
        <v>0</v>
      </c>
      <c r="BM274" s="31">
        <f>IF($I244="n/a",0,IF(BM$4&lt;=$C274,0,IF(SUM($C274,$I244)&gt;BM$4,$V258/$I244,$V258-SUM($I274:BL274))))</f>
        <v>0</v>
      </c>
      <c r="BN274" s="31">
        <f>IF($I244="n/a",0,IF(BN$4&lt;=$C274,0,IF(SUM($C274,$I244)&gt;BN$4,$V258/$I244,$V258-SUM($I274:BM274))))</f>
        <v>0</v>
      </c>
      <c r="BO274" s="31">
        <f>IF($I244="n/a",0,IF(BO$4&lt;=$C274,0,IF(SUM($C274,$I244)&gt;BO$4,$V258/$I244,$V258-SUM($I274:BN274))))</f>
        <v>0</v>
      </c>
      <c r="BP274" s="31">
        <f>IF($I244="n/a",0,IF(BP$4&lt;=$C274,0,IF(SUM($C274,$I244)&gt;BP$4,$V258/$I244,$V258-SUM($I274:BO274))))</f>
        <v>0</v>
      </c>
      <c r="BQ274" s="31">
        <f>IF($I244="n/a",0,IF(BQ$4&lt;=$C274,0,IF(SUM($C274,$I244)&gt;BQ$4,$V258/$I244,$V258-SUM($I274:BP274))))</f>
        <v>0</v>
      </c>
      <c r="BR274" s="31">
        <f>IF($I244="n/a",0,IF(BR$4&lt;=$C274,0,IF(SUM($C274,$I244)&gt;BR$4,$V258/$I244,$V258-SUM($I274:BQ274))))</f>
        <v>0</v>
      </c>
      <c r="BS274" s="31">
        <f>IF($I244="n/a",0,IF(BS$4&lt;=$C274,0,IF(SUM($C274,$I244)&gt;BS$4,$V258/$I244,$V258-SUM($I274:BR274))))</f>
        <v>0</v>
      </c>
      <c r="BT274" s="31">
        <f>IF($I244="n/a",0,IF(BT$4&lt;=$C274,0,IF(SUM($C274,$I244)&gt;BT$4,$V258/$I244,$V258-SUM($I274:BS274))))</f>
        <v>0</v>
      </c>
      <c r="BU274" s="31">
        <f>IF($I244="n/a",0,IF(BU$4&lt;=$C274,0,IF(SUM($C274,$I244)&gt;BU$4,$V258/$I244,$V258-SUM($I274:BT274))))</f>
        <v>0</v>
      </c>
      <c r="BV274" s="31">
        <f>IF($I244="n/a",0,IF(BV$4&lt;=$C274,0,IF(SUM($C274,$I244)&gt;BV$4,$V258/$I244,$V258-SUM($I274:BU274))))</f>
        <v>0</v>
      </c>
      <c r="BW274" s="31">
        <f>IF($I244="n/a",0,IF(BW$4&lt;=$C274,0,IF(SUM($C274,$I244)&gt;BW$4,$V258/$I244,$V258-SUM($I274:BV274))))</f>
        <v>0</v>
      </c>
      <c r="BX274" s="31">
        <f>IF($I244="n/a",0,IF(BX$4&lt;=$C274,0,IF(SUM($C274,$I244)&gt;BX$4,$V258/$I244,$V258-SUM($I274:BW274))))</f>
        <v>0</v>
      </c>
      <c r="BY274" s="31">
        <f>IF($I244="n/a",0,IF(BY$4&lt;=$C274,0,IF(SUM($C274,$I244)&gt;BY$4,$V258/$I244,$V258-SUM($I274:BX274))))</f>
        <v>0</v>
      </c>
      <c r="BZ274" s="31">
        <f>IF($I244="n/a",0,IF(BZ$4&lt;=$C274,0,IF(SUM($C274,$I244)&gt;BZ$4,$V258/$I244,$V258-SUM($I274:BY274))))</f>
        <v>0</v>
      </c>
      <c r="CA274" s="31">
        <f>IF($I244="n/a",0,IF(CA$4&lt;=$C274,0,IF(SUM($C274,$I244)&gt;CA$4,$V258/$I244,$V258-SUM($I274:BZ274))))</f>
        <v>0</v>
      </c>
      <c r="CB274" s="31">
        <f>IF($I244="n/a",0,IF(CB$4&lt;=$C274,0,IF(SUM($C274,$I244)&gt;CB$4,$V258/$I244,$V258-SUM($I274:CA274))))</f>
        <v>0</v>
      </c>
      <c r="CC274" s="31">
        <f>IF($I244="n/a",0,IF(CC$4&lt;=$C274,0,IF(SUM($C274,$I244)&gt;CC$4,$V258/$I244,$V258-SUM($I274:CB274))))</f>
        <v>0</v>
      </c>
      <c r="CD274" s="31">
        <f>IF($I244="n/a",0,IF(CD$4&lt;=$C274,0,IF(SUM($C274,$I244)&gt;CD$4,$V258/$I244,$V258-SUM($I274:CC274))))</f>
        <v>0</v>
      </c>
      <c r="CE274" s="31">
        <f>IF($I244="n/a",0,IF(CE$4&lt;=$C274,0,IF(SUM($C274,$I244)&gt;CE$4,$V258/$I244,$V258-SUM($I274:CD274))))</f>
        <v>0</v>
      </c>
      <c r="CF274" s="31">
        <f>IF($I244="n/a",0,IF(CF$4&lt;=$C274,0,IF(SUM($C274,$I244)&gt;CF$4,$V258/$I244,$V258-SUM($I274:CE274))))</f>
        <v>0</v>
      </c>
    </row>
    <row r="275" spans="1:84" s="153" customFormat="1" ht="12.75" customHeight="1">
      <c r="A275"/>
      <c r="C275" s="197">
        <v>2029</v>
      </c>
      <c r="D275" s="21" t="s">
        <v>58</v>
      </c>
      <c r="E275" s="21" t="s">
        <v>185</v>
      </c>
      <c r="I275" s="31"/>
      <c r="J275" s="31">
        <f>IF($I244="n/a",0,IF(J$4&lt;=$C275,0,IF(SUM($C275,$I244)&gt;J$4,$W258/$I244,$W258-SUM($I275:I275))))</f>
        <v>0</v>
      </c>
      <c r="K275" s="31">
        <f>IF($I244="n/a",0,IF(K$4&lt;=$C275,0,IF(SUM($C275,$I244)&gt;K$4,$W258/$I244,$W258-SUM($I275:J275))))</f>
        <v>0</v>
      </c>
      <c r="L275" s="31">
        <f>IF($I244="n/a",0,IF(L$4&lt;=$C275,0,IF(SUM($C275,$I244)&gt;L$4,$W258/$I244,$W258-SUM($I275:K275))))</f>
        <v>0</v>
      </c>
      <c r="M275" s="31">
        <f>IF($I244="n/a",0,IF(M$4&lt;=$C275,0,IF(SUM($C275,$I244)&gt;M$4,$W258/$I244,$W258-SUM($I275:L275))))</f>
        <v>0</v>
      </c>
      <c r="N275" s="31">
        <f>IF($I244="n/a",0,IF(N$4&lt;=$C275,0,IF(SUM($C275,$I244)&gt;N$4,$W258/$I244,$W258-SUM($I275:M275))))</f>
        <v>0</v>
      </c>
      <c r="O275" s="31">
        <f>IF($I244="n/a",0,IF(O$4&lt;=$C275,0,IF(SUM($C275,$I244)&gt;O$4,$W258/$I244,$W258-SUM($I275:N275))))</f>
        <v>0</v>
      </c>
      <c r="P275" s="31">
        <f>IF($I244="n/a",0,IF(P$4&lt;=$C275,0,IF(SUM($C275,$I244)&gt;P$4,$W258/$I244,$W258-SUM($I275:O275))))</f>
        <v>0</v>
      </c>
      <c r="Q275" s="31">
        <f>IF($I244="n/a",0,IF(Q$4&lt;=$C275,0,IF(SUM($C275,$I244)&gt;Q$4,$W258/$I244,$W258-SUM($I275:P275))))</f>
        <v>0</v>
      </c>
      <c r="R275" s="31">
        <f>IF($I244="n/a",0,IF(R$4&lt;=$C275,0,IF(SUM($C275,$I244)&gt;R$4,$W258/$I244,$W258-SUM($I275:Q275))))</f>
        <v>0</v>
      </c>
      <c r="S275" s="31">
        <f>IF($I244="n/a",0,IF(S$4&lt;=$C275,0,IF(SUM($C275,$I244)&gt;S$4,$W258/$I244,$W258-SUM($I275:R275))))</f>
        <v>0</v>
      </c>
      <c r="T275" s="31">
        <f>IF($I244="n/a",0,IF(T$4&lt;=$C275,0,IF(SUM($C275,$I244)&gt;T$4,$W258/$I244,$W258-SUM($I275:S275))))</f>
        <v>0</v>
      </c>
      <c r="U275" s="31">
        <f>IF($I244="n/a",0,IF(U$4&lt;=$C275,0,IF(SUM($C275,$I244)&gt;U$4,$W258/$I244,$W258-SUM($I275:T275))))</f>
        <v>0</v>
      </c>
      <c r="V275" s="31">
        <f>IF($I244="n/a",0,IF(V$4&lt;=$C275,0,IF(SUM($C275,$I244)&gt;V$4,$W258/$I244,$W258-SUM($I275:U275))))</f>
        <v>0</v>
      </c>
      <c r="W275" s="31">
        <f>IF($I244="n/a",0,IF(W$4&lt;=$C275,0,IF(SUM($C275,$I244)&gt;W$4,$W258/$I244,$W258-SUM($I275:V275))))</f>
        <v>0</v>
      </c>
      <c r="X275" s="31">
        <f>IF($I244="n/a",0,IF(X$4&lt;=$C275,0,IF(SUM($C275,$I244)&gt;X$4,$W258/$I244,$W258-SUM($I275:W275))))</f>
        <v>0</v>
      </c>
      <c r="Y275" s="31">
        <f>IF($I244="n/a",0,IF(Y$4&lt;=$C275,0,IF(SUM($C275,$I244)&gt;Y$4,$W258/$I244,$W258-SUM($I275:X275))))</f>
        <v>0</v>
      </c>
      <c r="Z275" s="31">
        <f>IF($I244="n/a",0,IF(Z$4&lt;=$C275,0,IF(SUM($C275,$I244)&gt;Z$4,$W258/$I244,$W258-SUM($I275:Y275))))</f>
        <v>0</v>
      </c>
      <c r="AA275" s="31">
        <f>IF($I244="n/a",0,IF(AA$4&lt;=$C275,0,IF(SUM($C275,$I244)&gt;AA$4,$W258/$I244,$W258-SUM($I275:Z275))))</f>
        <v>0</v>
      </c>
      <c r="AB275" s="31">
        <f>IF($I244="n/a",0,IF(AB$4&lt;=$C275,0,IF(SUM($C275,$I244)&gt;AB$4,$W258/$I244,$W258-SUM($I275:AA275))))</f>
        <v>0</v>
      </c>
      <c r="AC275" s="31">
        <f>IF($I244="n/a",0,IF(AC$4&lt;=$C275,0,IF(SUM($C275,$I244)&gt;AC$4,$W258/$I244,$W258-SUM($I275:AB275))))</f>
        <v>0</v>
      </c>
      <c r="AD275" s="31">
        <f>IF($I244="n/a",0,IF(AD$4&lt;=$C275,0,IF(SUM($C275,$I244)&gt;AD$4,$W258/$I244,$W258-SUM($I275:AC275))))</f>
        <v>0</v>
      </c>
      <c r="AE275" s="31">
        <f>IF($I244="n/a",0,IF(AE$4&lt;=$C275,0,IF(SUM($C275,$I244)&gt;AE$4,$W258/$I244,$W258-SUM($I275:AD275))))</f>
        <v>0</v>
      </c>
      <c r="AF275" s="31">
        <f>IF($I244="n/a",0,IF(AF$4&lt;=$C275,0,IF(SUM($C275,$I244)&gt;AF$4,$W258/$I244,$W258-SUM($I275:AE275))))</f>
        <v>0</v>
      </c>
      <c r="AG275" s="31">
        <f>IF($I244="n/a",0,IF(AG$4&lt;=$C275,0,IF(SUM($C275,$I244)&gt;AG$4,$W258/$I244,$W258-SUM($I275:AF275))))</f>
        <v>0</v>
      </c>
      <c r="AH275" s="31">
        <f>IF($I244="n/a",0,IF(AH$4&lt;=$C275,0,IF(SUM($C275,$I244)&gt;AH$4,$W258/$I244,$W258-SUM($I275:AG275))))</f>
        <v>0</v>
      </c>
      <c r="AI275" s="31">
        <f>IF($I244="n/a",0,IF(AI$4&lt;=$C275,0,IF(SUM($C275,$I244)&gt;AI$4,$W258/$I244,$W258-SUM($I275:AH275))))</f>
        <v>0</v>
      </c>
      <c r="AJ275" s="31">
        <f>IF($I244="n/a",0,IF(AJ$4&lt;=$C275,0,IF(SUM($C275,$I244)&gt;AJ$4,$W258/$I244,$W258-SUM($I275:AI275))))</f>
        <v>0</v>
      </c>
      <c r="AK275" s="31">
        <f>IF($I244="n/a",0,IF(AK$4&lt;=$C275,0,IF(SUM($C275,$I244)&gt;AK$4,$W258/$I244,$W258-SUM($I275:AJ275))))</f>
        <v>0</v>
      </c>
      <c r="AL275" s="31">
        <f>IF($I244="n/a",0,IF(AL$4&lt;=$C275,0,IF(SUM($C275,$I244)&gt;AL$4,$W258/$I244,$W258-SUM($I275:AK275))))</f>
        <v>0</v>
      </c>
      <c r="AM275" s="31">
        <f>IF($I244="n/a",0,IF(AM$4&lt;=$C275,0,IF(SUM($C275,$I244)&gt;AM$4,$W258/$I244,$W258-SUM($I275:AL275))))</f>
        <v>0</v>
      </c>
      <c r="AN275" s="31">
        <f>IF($I244="n/a",0,IF(AN$4&lt;=$C275,0,IF(SUM($C275,$I244)&gt;AN$4,$W258/$I244,$W258-SUM($I275:AM275))))</f>
        <v>0</v>
      </c>
      <c r="AO275" s="31">
        <f>IF($I244="n/a",0,IF(AO$4&lt;=$C275,0,IF(SUM($C275,$I244)&gt;AO$4,$W258/$I244,$W258-SUM($I275:AN275))))</f>
        <v>0</v>
      </c>
      <c r="AP275" s="31">
        <f>IF($I244="n/a",0,IF(AP$4&lt;=$C275,0,IF(SUM($C275,$I244)&gt;AP$4,$W258/$I244,$W258-SUM($I275:AO275))))</f>
        <v>0</v>
      </c>
      <c r="AQ275" s="31">
        <f>IF($I244="n/a",0,IF(AQ$4&lt;=$C275,0,IF(SUM($C275,$I244)&gt;AQ$4,$W258/$I244,$W258-SUM($I275:AP275))))</f>
        <v>0</v>
      </c>
      <c r="AR275" s="31">
        <f>IF($I244="n/a",0,IF(AR$4&lt;=$C275,0,IF(SUM($C275,$I244)&gt;AR$4,$W258/$I244,$W258-SUM($I275:AQ275))))</f>
        <v>0</v>
      </c>
      <c r="AS275" s="31">
        <f>IF($I244="n/a",0,IF(AS$4&lt;=$C275,0,IF(SUM($C275,$I244)&gt;AS$4,$W258/$I244,$W258-SUM($I275:AR275))))</f>
        <v>0</v>
      </c>
      <c r="AT275" s="31">
        <f>IF($I244="n/a",0,IF(AT$4&lt;=$C275,0,IF(SUM($C275,$I244)&gt;AT$4,$W258/$I244,$W258-SUM($I275:AS275))))</f>
        <v>0</v>
      </c>
      <c r="AU275" s="31">
        <f>IF($I244="n/a",0,IF(AU$4&lt;=$C275,0,IF(SUM($C275,$I244)&gt;AU$4,$W258/$I244,$W258-SUM($I275:AT275))))</f>
        <v>0</v>
      </c>
      <c r="AV275" s="31">
        <f>IF($I244="n/a",0,IF(AV$4&lt;=$C275,0,IF(SUM($C275,$I244)&gt;AV$4,$W258/$I244,$W258-SUM($I275:AU275))))</f>
        <v>0</v>
      </c>
      <c r="AW275" s="31">
        <f>IF($I244="n/a",0,IF(AW$4&lt;=$C275,0,IF(SUM($C275,$I244)&gt;AW$4,$W258/$I244,$W258-SUM($I275:AV275))))</f>
        <v>0</v>
      </c>
      <c r="AX275" s="31">
        <f>IF($I244="n/a",0,IF(AX$4&lt;=$C275,0,IF(SUM($C275,$I244)&gt;AX$4,$W258/$I244,$W258-SUM($I275:AW275))))</f>
        <v>0</v>
      </c>
      <c r="AY275" s="31">
        <f>IF($I244="n/a",0,IF(AY$4&lt;=$C275,0,IF(SUM($C275,$I244)&gt;AY$4,$W258/$I244,$W258-SUM($I275:AX275))))</f>
        <v>0</v>
      </c>
      <c r="AZ275" s="31">
        <f>IF($I244="n/a",0,IF(AZ$4&lt;=$C275,0,IF(SUM($C275,$I244)&gt;AZ$4,$W258/$I244,$W258-SUM($I275:AY275))))</f>
        <v>0</v>
      </c>
      <c r="BA275" s="31">
        <f>IF($I244="n/a",0,IF(BA$4&lt;=$C275,0,IF(SUM($C275,$I244)&gt;BA$4,$W258/$I244,$W258-SUM($I275:AZ275))))</f>
        <v>0</v>
      </c>
      <c r="BB275" s="31">
        <f>IF($I244="n/a",0,IF(BB$4&lt;=$C275,0,IF(SUM($C275,$I244)&gt;BB$4,$W258/$I244,$W258-SUM($I275:BA275))))</f>
        <v>0</v>
      </c>
      <c r="BC275" s="31">
        <f>IF($I244="n/a",0,IF(BC$4&lt;=$C275,0,IF(SUM($C275,$I244)&gt;BC$4,$W258/$I244,$W258-SUM($I275:BB275))))</f>
        <v>0</v>
      </c>
      <c r="BD275" s="31">
        <f>IF($I244="n/a",0,IF(BD$4&lt;=$C275,0,IF(SUM($C275,$I244)&gt;BD$4,$W258/$I244,$W258-SUM($I275:BC275))))</f>
        <v>0</v>
      </c>
      <c r="BE275" s="31">
        <f>IF($I244="n/a",0,IF(BE$4&lt;=$C275,0,IF(SUM($C275,$I244)&gt;BE$4,$W258/$I244,$W258-SUM($I275:BD275))))</f>
        <v>0</v>
      </c>
      <c r="BF275" s="31">
        <f>IF($I244="n/a",0,IF(BF$4&lt;=$C275,0,IF(SUM($C275,$I244)&gt;BF$4,$W258/$I244,$W258-SUM($I275:BE275))))</f>
        <v>0</v>
      </c>
      <c r="BG275" s="31">
        <f>IF($I244="n/a",0,IF(BG$4&lt;=$C275,0,IF(SUM($C275,$I244)&gt;BG$4,$W258/$I244,$W258-SUM($I275:BF275))))</f>
        <v>0</v>
      </c>
      <c r="BH275" s="31">
        <f>IF($I244="n/a",0,IF(BH$4&lt;=$C275,0,IF(SUM($C275,$I244)&gt;BH$4,$W258/$I244,$W258-SUM($I275:BG275))))</f>
        <v>0</v>
      </c>
      <c r="BI275" s="31">
        <f>IF($I244="n/a",0,IF(BI$4&lt;=$C275,0,IF(SUM($C275,$I244)&gt;BI$4,$W258/$I244,$W258-SUM($I275:BH275))))</f>
        <v>0</v>
      </c>
      <c r="BJ275" s="31">
        <f>IF($I244="n/a",0,IF(BJ$4&lt;=$C275,0,IF(SUM($C275,$I244)&gt;BJ$4,$W258/$I244,$W258-SUM($I275:BI275))))</f>
        <v>0</v>
      </c>
      <c r="BK275" s="31">
        <f>IF($I244="n/a",0,IF(BK$4&lt;=$C275,0,IF(SUM($C275,$I244)&gt;BK$4,$W258/$I244,$W258-SUM($I275:BJ275))))</f>
        <v>0</v>
      </c>
      <c r="BL275" s="31">
        <f>IF($I244="n/a",0,IF(BL$4&lt;=$C275,0,IF(SUM($C275,$I244)&gt;BL$4,$W258/$I244,$W258-SUM($I275:BK275))))</f>
        <v>0</v>
      </c>
      <c r="BM275" s="31">
        <f>IF($I244="n/a",0,IF(BM$4&lt;=$C275,0,IF(SUM($C275,$I244)&gt;BM$4,$W258/$I244,$W258-SUM($I275:BL275))))</f>
        <v>0</v>
      </c>
      <c r="BN275" s="31">
        <f>IF($I244="n/a",0,IF(BN$4&lt;=$C275,0,IF(SUM($C275,$I244)&gt;BN$4,$W258/$I244,$W258-SUM($I275:BM275))))</f>
        <v>0</v>
      </c>
      <c r="BO275" s="31">
        <f>IF($I244="n/a",0,IF(BO$4&lt;=$C275,0,IF(SUM($C275,$I244)&gt;BO$4,$W258/$I244,$W258-SUM($I275:BN275))))</f>
        <v>0</v>
      </c>
      <c r="BP275" s="31">
        <f>IF($I244="n/a",0,IF(BP$4&lt;=$C275,0,IF(SUM($C275,$I244)&gt;BP$4,$W258/$I244,$W258-SUM($I275:BO275))))</f>
        <v>0</v>
      </c>
      <c r="BQ275" s="31">
        <f>IF($I244="n/a",0,IF(BQ$4&lt;=$C275,0,IF(SUM($C275,$I244)&gt;BQ$4,$W258/$I244,$W258-SUM($I275:BP275))))</f>
        <v>0</v>
      </c>
      <c r="BR275" s="31">
        <f>IF($I244="n/a",0,IF(BR$4&lt;=$C275,0,IF(SUM($C275,$I244)&gt;BR$4,$W258/$I244,$W258-SUM($I275:BQ275))))</f>
        <v>0</v>
      </c>
      <c r="BS275" s="31">
        <f>IF($I244="n/a",0,IF(BS$4&lt;=$C275,0,IF(SUM($C275,$I244)&gt;BS$4,$W258/$I244,$W258-SUM($I275:BR275))))</f>
        <v>0</v>
      </c>
      <c r="BT275" s="31">
        <f>IF($I244="n/a",0,IF(BT$4&lt;=$C275,0,IF(SUM($C275,$I244)&gt;BT$4,$W258/$I244,$W258-SUM($I275:BS275))))</f>
        <v>0</v>
      </c>
      <c r="BU275" s="31">
        <f>IF($I244="n/a",0,IF(BU$4&lt;=$C275,0,IF(SUM($C275,$I244)&gt;BU$4,$W258/$I244,$W258-SUM($I275:BT275))))</f>
        <v>0</v>
      </c>
      <c r="BV275" s="31">
        <f>IF($I244="n/a",0,IF(BV$4&lt;=$C275,0,IF(SUM($C275,$I244)&gt;BV$4,$W258/$I244,$W258-SUM($I275:BU275))))</f>
        <v>0</v>
      </c>
      <c r="BW275" s="31">
        <f>IF($I244="n/a",0,IF(BW$4&lt;=$C275,0,IF(SUM($C275,$I244)&gt;BW$4,$W258/$I244,$W258-SUM($I275:BV275))))</f>
        <v>0</v>
      </c>
      <c r="BX275" s="31">
        <f>IF($I244="n/a",0,IF(BX$4&lt;=$C275,0,IF(SUM($C275,$I244)&gt;BX$4,$W258/$I244,$W258-SUM($I275:BW275))))</f>
        <v>0</v>
      </c>
      <c r="BY275" s="31">
        <f>IF($I244="n/a",0,IF(BY$4&lt;=$C275,0,IF(SUM($C275,$I244)&gt;BY$4,$W258/$I244,$W258-SUM($I275:BX275))))</f>
        <v>0</v>
      </c>
      <c r="BZ275" s="31">
        <f>IF($I244="n/a",0,IF(BZ$4&lt;=$C275,0,IF(SUM($C275,$I244)&gt;BZ$4,$W258/$I244,$W258-SUM($I275:BY275))))</f>
        <v>0</v>
      </c>
      <c r="CA275" s="31">
        <f>IF($I244="n/a",0,IF(CA$4&lt;=$C275,0,IF(SUM($C275,$I244)&gt;CA$4,$W258/$I244,$W258-SUM($I275:BZ275))))</f>
        <v>0</v>
      </c>
      <c r="CB275" s="31">
        <f>IF($I244="n/a",0,IF(CB$4&lt;=$C275,0,IF(SUM($C275,$I244)&gt;CB$4,$W258/$I244,$W258-SUM($I275:CA275))))</f>
        <v>0</v>
      </c>
      <c r="CC275" s="31">
        <f>IF($I244="n/a",0,IF(CC$4&lt;=$C275,0,IF(SUM($C275,$I244)&gt;CC$4,$W258/$I244,$W258-SUM($I275:CB275))))</f>
        <v>0</v>
      </c>
      <c r="CD275" s="31">
        <f>IF($I244="n/a",0,IF(CD$4&lt;=$C275,0,IF(SUM($C275,$I244)&gt;CD$4,$W258/$I244,$W258-SUM($I275:CC275))))</f>
        <v>0</v>
      </c>
      <c r="CE275" s="31">
        <f>IF($I244="n/a",0,IF(CE$4&lt;=$C275,0,IF(SUM($C275,$I244)&gt;CE$4,$W258/$I244,$W258-SUM($I275:CD275))))</f>
        <v>0</v>
      </c>
      <c r="CF275" s="31">
        <f>IF($I244="n/a",0,IF(CF$4&lt;=$C275,0,IF(SUM($C275,$I244)&gt;CF$4,$W258/$I244,$W258-SUM($I275:CE275))))</f>
        <v>0</v>
      </c>
    </row>
    <row r="276" spans="1:84" s="153" customFormat="1" ht="12.75" customHeight="1">
      <c r="A276"/>
      <c r="C276" s="197">
        <v>2030</v>
      </c>
      <c r="D276" s="21" t="s">
        <v>59</v>
      </c>
      <c r="E276" s="21" t="s">
        <v>185</v>
      </c>
      <c r="I276" s="31"/>
      <c r="J276" s="31">
        <f>IF($I244="n/a",0,IF(J$4&lt;=$C276,0,IF(SUM($C276,$I244)&gt;J$4,$X258/$I244,$X258-SUM($I276:I276))))</f>
        <v>0</v>
      </c>
      <c r="K276" s="31">
        <f>IF($I244="n/a",0,IF(K$4&lt;=$C276,0,IF(SUM($C276,$I244)&gt;K$4,$X258/$I244,$X258-SUM($I276:J276))))</f>
        <v>0</v>
      </c>
      <c r="L276" s="31">
        <f>IF($I244="n/a",0,IF(L$4&lt;=$C276,0,IF(SUM($C276,$I244)&gt;L$4,$X258/$I244,$X258-SUM($I276:K276))))</f>
        <v>0</v>
      </c>
      <c r="M276" s="31">
        <f>IF($I244="n/a",0,IF(M$4&lt;=$C276,0,IF(SUM($C276,$I244)&gt;M$4,$X258/$I244,$X258-SUM($I276:L276))))</f>
        <v>0</v>
      </c>
      <c r="N276" s="31">
        <f>IF($I244="n/a",0,IF(N$4&lt;=$C276,0,IF(SUM($C276,$I244)&gt;N$4,$X258/$I244,$X258-SUM($I276:M276))))</f>
        <v>0</v>
      </c>
      <c r="O276" s="31">
        <f>IF($I244="n/a",0,IF(O$4&lt;=$C276,0,IF(SUM($C276,$I244)&gt;O$4,$X258/$I244,$X258-SUM($I276:N276))))</f>
        <v>0</v>
      </c>
      <c r="P276" s="31">
        <f>IF($I244="n/a",0,IF(P$4&lt;=$C276,0,IF(SUM($C276,$I244)&gt;P$4,$X258/$I244,$X258-SUM($I276:O276))))</f>
        <v>0</v>
      </c>
      <c r="Q276" s="31">
        <f>IF($I244="n/a",0,IF(Q$4&lt;=$C276,0,IF(SUM($C276,$I244)&gt;Q$4,$X258/$I244,$X258-SUM($I276:P276))))</f>
        <v>0</v>
      </c>
      <c r="R276" s="31">
        <f>IF($I244="n/a",0,IF(R$4&lt;=$C276,0,IF(SUM($C276,$I244)&gt;R$4,$X258/$I244,$X258-SUM($I276:Q276))))</f>
        <v>0</v>
      </c>
      <c r="S276" s="31">
        <f>IF($I244="n/a",0,IF(S$4&lt;=$C276,0,IF(SUM($C276,$I244)&gt;S$4,$X258/$I244,$X258-SUM($I276:R276))))</f>
        <v>0</v>
      </c>
      <c r="T276" s="31">
        <f>IF($I244="n/a",0,IF(T$4&lt;=$C276,0,IF(SUM($C276,$I244)&gt;T$4,$X258/$I244,$X258-SUM($I276:S276))))</f>
        <v>0</v>
      </c>
      <c r="U276" s="31">
        <f>IF($I244="n/a",0,IF(U$4&lt;=$C276,0,IF(SUM($C276,$I244)&gt;U$4,$X258/$I244,$X258-SUM($I276:T276))))</f>
        <v>0</v>
      </c>
      <c r="V276" s="31">
        <f>IF($I244="n/a",0,IF(V$4&lt;=$C276,0,IF(SUM($C276,$I244)&gt;V$4,$X258/$I244,$X258-SUM($I276:U276))))</f>
        <v>0</v>
      </c>
      <c r="W276" s="31">
        <f>IF($I244="n/a",0,IF(W$4&lt;=$C276,0,IF(SUM($C276,$I244)&gt;W$4,$X258/$I244,$X258-SUM($I276:V276))))</f>
        <v>0</v>
      </c>
      <c r="X276" s="31">
        <f>IF($I244="n/a",0,IF(X$4&lt;=$C276,0,IF(SUM($C276,$I244)&gt;X$4,$X258/$I244,$X258-SUM($I276:W276))))</f>
        <v>0</v>
      </c>
      <c r="Y276" s="31">
        <f>IF($I244="n/a",0,IF(Y$4&lt;=$C276,0,IF(SUM($C276,$I244)&gt;Y$4,$X258/$I244,$X258-SUM($I276:X276))))</f>
        <v>0</v>
      </c>
      <c r="Z276" s="31">
        <f>IF($I244="n/a",0,IF(Z$4&lt;=$C276,0,IF(SUM($C276,$I244)&gt;Z$4,$X258/$I244,$X258-SUM($I276:Y276))))</f>
        <v>0</v>
      </c>
      <c r="AA276" s="31">
        <f>IF($I244="n/a",0,IF(AA$4&lt;=$C276,0,IF(SUM($C276,$I244)&gt;AA$4,$X258/$I244,$X258-SUM($I276:Z276))))</f>
        <v>0</v>
      </c>
      <c r="AB276" s="31">
        <f>IF($I244="n/a",0,IF(AB$4&lt;=$C276,0,IF(SUM($C276,$I244)&gt;AB$4,$X258/$I244,$X258-SUM($I276:AA276))))</f>
        <v>0</v>
      </c>
      <c r="AC276" s="31">
        <f>IF($I244="n/a",0,IF(AC$4&lt;=$C276,0,IF(SUM($C276,$I244)&gt;AC$4,$X258/$I244,$X258-SUM($I276:AB276))))</f>
        <v>0</v>
      </c>
      <c r="AD276" s="31">
        <f>IF($I244="n/a",0,IF(AD$4&lt;=$C276,0,IF(SUM($C276,$I244)&gt;AD$4,$X258/$I244,$X258-SUM($I276:AC276))))</f>
        <v>0</v>
      </c>
      <c r="AE276" s="31">
        <f>IF($I244="n/a",0,IF(AE$4&lt;=$C276,0,IF(SUM($C276,$I244)&gt;AE$4,$X258/$I244,$X258-SUM($I276:AD276))))</f>
        <v>0</v>
      </c>
      <c r="AF276" s="31">
        <f>IF($I244="n/a",0,IF(AF$4&lt;=$C276,0,IF(SUM($C276,$I244)&gt;AF$4,$X258/$I244,$X258-SUM($I276:AE276))))</f>
        <v>0</v>
      </c>
      <c r="AG276" s="31">
        <f>IF($I244="n/a",0,IF(AG$4&lt;=$C276,0,IF(SUM($C276,$I244)&gt;AG$4,$X258/$I244,$X258-SUM($I276:AF276))))</f>
        <v>0</v>
      </c>
      <c r="AH276" s="31">
        <f>IF($I244="n/a",0,IF(AH$4&lt;=$C276,0,IF(SUM($C276,$I244)&gt;AH$4,$X258/$I244,$X258-SUM($I276:AG276))))</f>
        <v>0</v>
      </c>
      <c r="AI276" s="31">
        <f>IF($I244="n/a",0,IF(AI$4&lt;=$C276,0,IF(SUM($C276,$I244)&gt;AI$4,$X258/$I244,$X258-SUM($I276:AH276))))</f>
        <v>0</v>
      </c>
      <c r="AJ276" s="31">
        <f>IF($I244="n/a",0,IF(AJ$4&lt;=$C276,0,IF(SUM($C276,$I244)&gt;AJ$4,$X258/$I244,$X258-SUM($I276:AI276))))</f>
        <v>0</v>
      </c>
      <c r="AK276" s="31">
        <f>IF($I244="n/a",0,IF(AK$4&lt;=$C276,0,IF(SUM($C276,$I244)&gt;AK$4,$X258/$I244,$X258-SUM($I276:AJ276))))</f>
        <v>0</v>
      </c>
      <c r="AL276" s="31">
        <f>IF($I244="n/a",0,IF(AL$4&lt;=$C276,0,IF(SUM($C276,$I244)&gt;AL$4,$X258/$I244,$X258-SUM($I276:AK276))))</f>
        <v>0</v>
      </c>
      <c r="AM276" s="31">
        <f>IF($I244="n/a",0,IF(AM$4&lt;=$C276,0,IF(SUM($C276,$I244)&gt;AM$4,$X258/$I244,$X258-SUM($I276:AL276))))</f>
        <v>0</v>
      </c>
      <c r="AN276" s="31">
        <f>IF($I244="n/a",0,IF(AN$4&lt;=$C276,0,IF(SUM($C276,$I244)&gt;AN$4,$X258/$I244,$X258-SUM($I276:AM276))))</f>
        <v>0</v>
      </c>
      <c r="AO276" s="31">
        <f>IF($I244="n/a",0,IF(AO$4&lt;=$C276,0,IF(SUM($C276,$I244)&gt;AO$4,$X258/$I244,$X258-SUM($I276:AN276))))</f>
        <v>0</v>
      </c>
      <c r="AP276" s="31">
        <f>IF($I244="n/a",0,IF(AP$4&lt;=$C276,0,IF(SUM($C276,$I244)&gt;AP$4,$X258/$I244,$X258-SUM($I276:AO276))))</f>
        <v>0</v>
      </c>
      <c r="AQ276" s="31">
        <f>IF($I244="n/a",0,IF(AQ$4&lt;=$C276,0,IF(SUM($C276,$I244)&gt;AQ$4,$X258/$I244,$X258-SUM($I276:AP276))))</f>
        <v>0</v>
      </c>
      <c r="AR276" s="31">
        <f>IF($I244="n/a",0,IF(AR$4&lt;=$C276,0,IF(SUM($C276,$I244)&gt;AR$4,$X258/$I244,$X258-SUM($I276:AQ276))))</f>
        <v>0</v>
      </c>
      <c r="AS276" s="31">
        <f>IF($I244="n/a",0,IF(AS$4&lt;=$C276,0,IF(SUM($C276,$I244)&gt;AS$4,$X258/$I244,$X258-SUM($I276:AR276))))</f>
        <v>0</v>
      </c>
      <c r="AT276" s="31">
        <f>IF($I244="n/a",0,IF(AT$4&lt;=$C276,0,IF(SUM($C276,$I244)&gt;AT$4,$X258/$I244,$X258-SUM($I276:AS276))))</f>
        <v>0</v>
      </c>
      <c r="AU276" s="31">
        <f>IF($I244="n/a",0,IF(AU$4&lt;=$C276,0,IF(SUM($C276,$I244)&gt;AU$4,$X258/$I244,$X258-SUM($I276:AT276))))</f>
        <v>0</v>
      </c>
      <c r="AV276" s="31">
        <f>IF($I244="n/a",0,IF(AV$4&lt;=$C276,0,IF(SUM($C276,$I244)&gt;AV$4,$X258/$I244,$X258-SUM($I276:AU276))))</f>
        <v>0</v>
      </c>
      <c r="AW276" s="31">
        <f>IF($I244="n/a",0,IF(AW$4&lt;=$C276,0,IF(SUM($C276,$I244)&gt;AW$4,$X258/$I244,$X258-SUM($I276:AV276))))</f>
        <v>0</v>
      </c>
      <c r="AX276" s="31">
        <f>IF($I244="n/a",0,IF(AX$4&lt;=$C276,0,IF(SUM($C276,$I244)&gt;AX$4,$X258/$I244,$X258-SUM($I276:AW276))))</f>
        <v>0</v>
      </c>
      <c r="AY276" s="31">
        <f>IF($I244="n/a",0,IF(AY$4&lt;=$C276,0,IF(SUM($C276,$I244)&gt;AY$4,$X258/$I244,$X258-SUM($I276:AX276))))</f>
        <v>0</v>
      </c>
      <c r="AZ276" s="31">
        <f>IF($I244="n/a",0,IF(AZ$4&lt;=$C276,0,IF(SUM($C276,$I244)&gt;AZ$4,$X258/$I244,$X258-SUM($I276:AY276))))</f>
        <v>0</v>
      </c>
      <c r="BA276" s="31">
        <f>IF($I244="n/a",0,IF(BA$4&lt;=$C276,0,IF(SUM($C276,$I244)&gt;BA$4,$X258/$I244,$X258-SUM($I276:AZ276))))</f>
        <v>0</v>
      </c>
      <c r="BB276" s="31">
        <f>IF($I244="n/a",0,IF(BB$4&lt;=$C276,0,IF(SUM($C276,$I244)&gt;BB$4,$X258/$I244,$X258-SUM($I276:BA276))))</f>
        <v>0</v>
      </c>
      <c r="BC276" s="31">
        <f>IF($I244="n/a",0,IF(BC$4&lt;=$C276,0,IF(SUM($C276,$I244)&gt;BC$4,$X258/$I244,$X258-SUM($I276:BB276))))</f>
        <v>0</v>
      </c>
      <c r="BD276" s="31">
        <f>IF($I244="n/a",0,IF(BD$4&lt;=$C276,0,IF(SUM($C276,$I244)&gt;BD$4,$X258/$I244,$X258-SUM($I276:BC276))))</f>
        <v>0</v>
      </c>
      <c r="BE276" s="31">
        <f>IF($I244="n/a",0,IF(BE$4&lt;=$C276,0,IF(SUM($C276,$I244)&gt;BE$4,$X258/$I244,$X258-SUM($I276:BD276))))</f>
        <v>0</v>
      </c>
      <c r="BF276" s="31">
        <f>IF($I244="n/a",0,IF(BF$4&lt;=$C276,0,IF(SUM($C276,$I244)&gt;BF$4,$X258/$I244,$X258-SUM($I276:BE276))))</f>
        <v>0</v>
      </c>
      <c r="BG276" s="31">
        <f>IF($I244="n/a",0,IF(BG$4&lt;=$C276,0,IF(SUM($C276,$I244)&gt;BG$4,$X258/$I244,$X258-SUM($I276:BF276))))</f>
        <v>0</v>
      </c>
      <c r="BH276" s="31">
        <f>IF($I244="n/a",0,IF(BH$4&lt;=$C276,0,IF(SUM($C276,$I244)&gt;BH$4,$X258/$I244,$X258-SUM($I276:BG276))))</f>
        <v>0</v>
      </c>
      <c r="BI276" s="31">
        <f>IF($I244="n/a",0,IF(BI$4&lt;=$C276,0,IF(SUM($C276,$I244)&gt;BI$4,$X258/$I244,$X258-SUM($I276:BH276))))</f>
        <v>0</v>
      </c>
      <c r="BJ276" s="31">
        <f>IF($I244="n/a",0,IF(BJ$4&lt;=$C276,0,IF(SUM($C276,$I244)&gt;BJ$4,$X258/$I244,$X258-SUM($I276:BI276))))</f>
        <v>0</v>
      </c>
      <c r="BK276" s="31">
        <f>IF($I244="n/a",0,IF(BK$4&lt;=$C276,0,IF(SUM($C276,$I244)&gt;BK$4,$X258/$I244,$X258-SUM($I276:BJ276))))</f>
        <v>0</v>
      </c>
      <c r="BL276" s="31">
        <f>IF($I244="n/a",0,IF(BL$4&lt;=$C276,0,IF(SUM($C276,$I244)&gt;BL$4,$X258/$I244,$X258-SUM($I276:BK276))))</f>
        <v>0</v>
      </c>
      <c r="BM276" s="31">
        <f>IF($I244="n/a",0,IF(BM$4&lt;=$C276,0,IF(SUM($C276,$I244)&gt;BM$4,$X258/$I244,$X258-SUM($I276:BL276))))</f>
        <v>0</v>
      </c>
      <c r="BN276" s="31">
        <f>IF($I244="n/a",0,IF(BN$4&lt;=$C276,0,IF(SUM($C276,$I244)&gt;BN$4,$X258/$I244,$X258-SUM($I276:BM276))))</f>
        <v>0</v>
      </c>
      <c r="BO276" s="31">
        <f>IF($I244="n/a",0,IF(BO$4&lt;=$C276,0,IF(SUM($C276,$I244)&gt;BO$4,$X258/$I244,$X258-SUM($I276:BN276))))</f>
        <v>0</v>
      </c>
      <c r="BP276" s="31">
        <f>IF($I244="n/a",0,IF(BP$4&lt;=$C276,0,IF(SUM($C276,$I244)&gt;BP$4,$X258/$I244,$X258-SUM($I276:BO276))))</f>
        <v>0</v>
      </c>
      <c r="BQ276" s="31">
        <f>IF($I244="n/a",0,IF(BQ$4&lt;=$C276,0,IF(SUM($C276,$I244)&gt;BQ$4,$X258/$I244,$X258-SUM($I276:BP276))))</f>
        <v>0</v>
      </c>
      <c r="BR276" s="31">
        <f>IF($I244="n/a",0,IF(BR$4&lt;=$C276,0,IF(SUM($C276,$I244)&gt;BR$4,$X258/$I244,$X258-SUM($I276:BQ276))))</f>
        <v>0</v>
      </c>
      <c r="BS276" s="31">
        <f>IF($I244="n/a",0,IF(BS$4&lt;=$C276,0,IF(SUM($C276,$I244)&gt;BS$4,$X258/$I244,$X258-SUM($I276:BR276))))</f>
        <v>0</v>
      </c>
      <c r="BT276" s="31">
        <f>IF($I244="n/a",0,IF(BT$4&lt;=$C276,0,IF(SUM($C276,$I244)&gt;BT$4,$X258/$I244,$X258-SUM($I276:BS276))))</f>
        <v>0</v>
      </c>
      <c r="BU276" s="31">
        <f>IF($I244="n/a",0,IF(BU$4&lt;=$C276,0,IF(SUM($C276,$I244)&gt;BU$4,$X258/$I244,$X258-SUM($I276:BT276))))</f>
        <v>0</v>
      </c>
      <c r="BV276" s="31">
        <f>IF($I244="n/a",0,IF(BV$4&lt;=$C276,0,IF(SUM($C276,$I244)&gt;BV$4,$X258/$I244,$X258-SUM($I276:BU276))))</f>
        <v>0</v>
      </c>
      <c r="BW276" s="31">
        <f>IF($I244="n/a",0,IF(BW$4&lt;=$C276,0,IF(SUM($C276,$I244)&gt;BW$4,$X258/$I244,$X258-SUM($I276:BV276))))</f>
        <v>0</v>
      </c>
      <c r="BX276" s="31">
        <f>IF($I244="n/a",0,IF(BX$4&lt;=$C276,0,IF(SUM($C276,$I244)&gt;BX$4,$X258/$I244,$X258-SUM($I276:BW276))))</f>
        <v>0</v>
      </c>
      <c r="BY276" s="31">
        <f>IF($I244="n/a",0,IF(BY$4&lt;=$C276,0,IF(SUM($C276,$I244)&gt;BY$4,$X258/$I244,$X258-SUM($I276:BX276))))</f>
        <v>0</v>
      </c>
      <c r="BZ276" s="31">
        <f>IF($I244="n/a",0,IF(BZ$4&lt;=$C276,0,IF(SUM($C276,$I244)&gt;BZ$4,$X258/$I244,$X258-SUM($I276:BY276))))</f>
        <v>0</v>
      </c>
      <c r="CA276" s="31">
        <f>IF($I244="n/a",0,IF(CA$4&lt;=$C276,0,IF(SUM($C276,$I244)&gt;CA$4,$X258/$I244,$X258-SUM($I276:BZ276))))</f>
        <v>0</v>
      </c>
      <c r="CB276" s="31">
        <f>IF($I244="n/a",0,IF(CB$4&lt;=$C276,0,IF(SUM($C276,$I244)&gt;CB$4,$X258/$I244,$X258-SUM($I276:CA276))))</f>
        <v>0</v>
      </c>
      <c r="CC276" s="31">
        <f>IF($I244="n/a",0,IF(CC$4&lt;=$C276,0,IF(SUM($C276,$I244)&gt;CC$4,$X258/$I244,$X258-SUM($I276:CB276))))</f>
        <v>0</v>
      </c>
      <c r="CD276" s="31">
        <f>IF($I244="n/a",0,IF(CD$4&lt;=$C276,0,IF(SUM($C276,$I244)&gt;CD$4,$X258/$I244,$X258-SUM($I276:CC276))))</f>
        <v>0</v>
      </c>
      <c r="CE276" s="31">
        <f>IF($I244="n/a",0,IF(CE$4&lt;=$C276,0,IF(SUM($C276,$I244)&gt;CE$4,$X258/$I244,$X258-SUM($I276:CD276))))</f>
        <v>0</v>
      </c>
      <c r="CF276" s="31">
        <f>IF($I244="n/a",0,IF(CF$4&lt;=$C276,0,IF(SUM($C276,$I244)&gt;CF$4,$X258/$I244,$X258-SUM($I276:CE276))))</f>
        <v>0</v>
      </c>
    </row>
    <row r="277" spans="1:84" s="153" customFormat="1" ht="12.75" customHeight="1">
      <c r="A277"/>
      <c r="C277" s="197">
        <v>2031</v>
      </c>
      <c r="D277" s="21" t="s">
        <v>60</v>
      </c>
      <c r="E277" s="21" t="s">
        <v>185</v>
      </c>
      <c r="I277" s="31"/>
      <c r="J277" s="31">
        <f>IF($I244="n/a",0,IF(J$4&lt;=$C277,0,IF(SUM($C277,$I244)&gt;J$4,$Y258/$I244,$Y258-SUM($I277:I277))))</f>
        <v>0</v>
      </c>
      <c r="K277" s="31">
        <f>IF($I244="n/a",0,IF(K$4&lt;=$C277,0,IF(SUM($C277,$I244)&gt;K$4,$Y258/$I244,$Y258-SUM($I277:J277))))</f>
        <v>0</v>
      </c>
      <c r="L277" s="31">
        <f>IF($I244="n/a",0,IF(L$4&lt;=$C277,0,IF(SUM($C277,$I244)&gt;L$4,$Y258/$I244,$Y258-SUM($I277:K277))))</f>
        <v>0</v>
      </c>
      <c r="M277" s="31">
        <f>IF($I244="n/a",0,IF(M$4&lt;=$C277,0,IF(SUM($C277,$I244)&gt;M$4,$Y258/$I244,$Y258-SUM($I277:L277))))</f>
        <v>0</v>
      </c>
      <c r="N277" s="31">
        <f>IF($I244="n/a",0,IF(N$4&lt;=$C277,0,IF(SUM($C277,$I244)&gt;N$4,$Y258/$I244,$Y258-SUM($I277:M277))))</f>
        <v>0</v>
      </c>
      <c r="O277" s="31">
        <f>IF($I244="n/a",0,IF(O$4&lt;=$C277,0,IF(SUM($C277,$I244)&gt;O$4,$Y258/$I244,$Y258-SUM($I277:N277))))</f>
        <v>0</v>
      </c>
      <c r="P277" s="31">
        <f>IF($I244="n/a",0,IF(P$4&lt;=$C277,0,IF(SUM($C277,$I244)&gt;P$4,$Y258/$I244,$Y258-SUM($I277:O277))))</f>
        <v>0</v>
      </c>
      <c r="Q277" s="31">
        <f>IF($I244="n/a",0,IF(Q$4&lt;=$C277,0,IF(SUM($C277,$I244)&gt;Q$4,$Y258/$I244,$Y258-SUM($I277:P277))))</f>
        <v>0</v>
      </c>
      <c r="R277" s="31">
        <f>IF($I244="n/a",0,IF(R$4&lt;=$C277,0,IF(SUM($C277,$I244)&gt;R$4,$Y258/$I244,$Y258-SUM($I277:Q277))))</f>
        <v>0</v>
      </c>
      <c r="S277" s="31">
        <f>IF($I244="n/a",0,IF(S$4&lt;=$C277,0,IF(SUM($C277,$I244)&gt;S$4,$Y258/$I244,$Y258-SUM($I277:R277))))</f>
        <v>0</v>
      </c>
      <c r="T277" s="31">
        <f>IF($I244="n/a",0,IF(T$4&lt;=$C277,0,IF(SUM($C277,$I244)&gt;T$4,$Y258/$I244,$Y258-SUM($I277:S277))))</f>
        <v>0</v>
      </c>
      <c r="U277" s="31">
        <f>IF($I244="n/a",0,IF(U$4&lt;=$C277,0,IF(SUM($C277,$I244)&gt;U$4,$Y258/$I244,$Y258-SUM($I277:T277))))</f>
        <v>0</v>
      </c>
      <c r="V277" s="31">
        <f>IF($I244="n/a",0,IF(V$4&lt;=$C277,0,IF(SUM($C277,$I244)&gt;V$4,$Y258/$I244,$Y258-SUM($I277:U277))))</f>
        <v>0</v>
      </c>
      <c r="W277" s="31">
        <f>IF($I244="n/a",0,IF(W$4&lt;=$C277,0,IF(SUM($C277,$I244)&gt;W$4,$Y258/$I244,$Y258-SUM($I277:V277))))</f>
        <v>0</v>
      </c>
      <c r="X277" s="31">
        <f>IF($I244="n/a",0,IF(X$4&lt;=$C277,0,IF(SUM($C277,$I244)&gt;X$4,$Y258/$I244,$Y258-SUM($I277:W277))))</f>
        <v>0</v>
      </c>
      <c r="Y277" s="31">
        <f>IF($I244="n/a",0,IF(Y$4&lt;=$C277,0,IF(SUM($C277,$I244)&gt;Y$4,$Y258/$I244,$Y258-SUM($I277:X277))))</f>
        <v>0</v>
      </c>
      <c r="Z277" s="31">
        <f>IF($I244="n/a",0,IF(Z$4&lt;=$C277,0,IF(SUM($C277,$I244)&gt;Z$4,$Y258/$I244,$Y258-SUM($I277:Y277))))</f>
        <v>0</v>
      </c>
      <c r="AA277" s="31">
        <f>IF($I244="n/a",0,IF(AA$4&lt;=$C277,0,IF(SUM($C277,$I244)&gt;AA$4,$Y258/$I244,$Y258-SUM($I277:Z277))))</f>
        <v>0</v>
      </c>
      <c r="AB277" s="31">
        <f>IF($I244="n/a",0,IF(AB$4&lt;=$C277,0,IF(SUM($C277,$I244)&gt;AB$4,$Y258/$I244,$Y258-SUM($I277:AA277))))</f>
        <v>0</v>
      </c>
      <c r="AC277" s="31">
        <f>IF($I244="n/a",0,IF(AC$4&lt;=$C277,0,IF(SUM($C277,$I244)&gt;AC$4,$Y258/$I244,$Y258-SUM($I277:AB277))))</f>
        <v>0</v>
      </c>
      <c r="AD277" s="31">
        <f>IF($I244="n/a",0,IF(AD$4&lt;=$C277,0,IF(SUM($C277,$I244)&gt;AD$4,$Y258/$I244,$Y258-SUM($I277:AC277))))</f>
        <v>0</v>
      </c>
      <c r="AE277" s="31">
        <f>IF($I244="n/a",0,IF(AE$4&lt;=$C277,0,IF(SUM($C277,$I244)&gt;AE$4,$Y258/$I244,$Y258-SUM($I277:AD277))))</f>
        <v>0</v>
      </c>
      <c r="AF277" s="31">
        <f>IF($I244="n/a",0,IF(AF$4&lt;=$C277,0,IF(SUM($C277,$I244)&gt;AF$4,$Y258/$I244,$Y258-SUM($I277:AE277))))</f>
        <v>0</v>
      </c>
      <c r="AG277" s="31">
        <f>IF($I244="n/a",0,IF(AG$4&lt;=$C277,0,IF(SUM($C277,$I244)&gt;AG$4,$Y258/$I244,$Y258-SUM($I277:AF277))))</f>
        <v>0</v>
      </c>
      <c r="AH277" s="31">
        <f>IF($I244="n/a",0,IF(AH$4&lt;=$C277,0,IF(SUM($C277,$I244)&gt;AH$4,$Y258/$I244,$Y258-SUM($I277:AG277))))</f>
        <v>0</v>
      </c>
      <c r="AI277" s="31">
        <f>IF($I244="n/a",0,IF(AI$4&lt;=$C277,0,IF(SUM($C277,$I244)&gt;AI$4,$Y258/$I244,$Y258-SUM($I277:AH277))))</f>
        <v>0</v>
      </c>
      <c r="AJ277" s="31">
        <f>IF($I244="n/a",0,IF(AJ$4&lt;=$C277,0,IF(SUM($C277,$I244)&gt;AJ$4,$Y258/$I244,$Y258-SUM($I277:AI277))))</f>
        <v>0</v>
      </c>
      <c r="AK277" s="31">
        <f>IF($I244="n/a",0,IF(AK$4&lt;=$C277,0,IF(SUM($C277,$I244)&gt;AK$4,$Y258/$I244,$Y258-SUM($I277:AJ277))))</f>
        <v>0</v>
      </c>
      <c r="AL277" s="31">
        <f>IF($I244="n/a",0,IF(AL$4&lt;=$C277,0,IF(SUM($C277,$I244)&gt;AL$4,$Y258/$I244,$Y258-SUM($I277:AK277))))</f>
        <v>0</v>
      </c>
      <c r="AM277" s="31">
        <f>IF($I244="n/a",0,IF(AM$4&lt;=$C277,0,IF(SUM($C277,$I244)&gt;AM$4,$Y258/$I244,$Y258-SUM($I277:AL277))))</f>
        <v>0</v>
      </c>
      <c r="AN277" s="31">
        <f>IF($I244="n/a",0,IF(AN$4&lt;=$C277,0,IF(SUM($C277,$I244)&gt;AN$4,$Y258/$I244,$Y258-SUM($I277:AM277))))</f>
        <v>0</v>
      </c>
      <c r="AO277" s="31">
        <f>IF($I244="n/a",0,IF(AO$4&lt;=$C277,0,IF(SUM($C277,$I244)&gt;AO$4,$Y258/$I244,$Y258-SUM($I277:AN277))))</f>
        <v>0</v>
      </c>
      <c r="AP277" s="31">
        <f>IF($I244="n/a",0,IF(AP$4&lt;=$C277,0,IF(SUM($C277,$I244)&gt;AP$4,$Y258/$I244,$Y258-SUM($I277:AO277))))</f>
        <v>0</v>
      </c>
      <c r="AQ277" s="31">
        <f>IF($I244="n/a",0,IF(AQ$4&lt;=$C277,0,IF(SUM($C277,$I244)&gt;AQ$4,$Y258/$I244,$Y258-SUM($I277:AP277))))</f>
        <v>0</v>
      </c>
      <c r="AR277" s="31">
        <f>IF($I244="n/a",0,IF(AR$4&lt;=$C277,0,IF(SUM($C277,$I244)&gt;AR$4,$Y258/$I244,$Y258-SUM($I277:AQ277))))</f>
        <v>0</v>
      </c>
      <c r="AS277" s="31">
        <f>IF($I244="n/a",0,IF(AS$4&lt;=$C277,0,IF(SUM($C277,$I244)&gt;AS$4,$Y258/$I244,$Y258-SUM($I277:AR277))))</f>
        <v>0</v>
      </c>
      <c r="AT277" s="31">
        <f>IF($I244="n/a",0,IF(AT$4&lt;=$C277,0,IF(SUM($C277,$I244)&gt;AT$4,$Y258/$I244,$Y258-SUM($I277:AS277))))</f>
        <v>0</v>
      </c>
      <c r="AU277" s="31">
        <f>IF($I244="n/a",0,IF(AU$4&lt;=$C277,0,IF(SUM($C277,$I244)&gt;AU$4,$Y258/$I244,$Y258-SUM($I277:AT277))))</f>
        <v>0</v>
      </c>
      <c r="AV277" s="31">
        <f>IF($I244="n/a",0,IF(AV$4&lt;=$C277,0,IF(SUM($C277,$I244)&gt;AV$4,$Y258/$I244,$Y258-SUM($I277:AU277))))</f>
        <v>0</v>
      </c>
      <c r="AW277" s="31">
        <f>IF($I244="n/a",0,IF(AW$4&lt;=$C277,0,IF(SUM($C277,$I244)&gt;AW$4,$Y258/$I244,$Y258-SUM($I277:AV277))))</f>
        <v>0</v>
      </c>
      <c r="AX277" s="31">
        <f>IF($I244="n/a",0,IF(AX$4&lt;=$C277,0,IF(SUM($C277,$I244)&gt;AX$4,$Y258/$I244,$Y258-SUM($I277:AW277))))</f>
        <v>0</v>
      </c>
      <c r="AY277" s="31">
        <f>IF($I244="n/a",0,IF(AY$4&lt;=$C277,0,IF(SUM($C277,$I244)&gt;AY$4,$Y258/$I244,$Y258-SUM($I277:AX277))))</f>
        <v>0</v>
      </c>
      <c r="AZ277" s="31">
        <f>IF($I244="n/a",0,IF(AZ$4&lt;=$C277,0,IF(SUM($C277,$I244)&gt;AZ$4,$Y258/$I244,$Y258-SUM($I277:AY277))))</f>
        <v>0</v>
      </c>
      <c r="BA277" s="31">
        <f>IF($I244="n/a",0,IF(BA$4&lt;=$C277,0,IF(SUM($C277,$I244)&gt;BA$4,$Y258/$I244,$Y258-SUM($I277:AZ277))))</f>
        <v>0</v>
      </c>
      <c r="BB277" s="31">
        <f>IF($I244="n/a",0,IF(BB$4&lt;=$C277,0,IF(SUM($C277,$I244)&gt;BB$4,$Y258/$I244,$Y258-SUM($I277:BA277))))</f>
        <v>0</v>
      </c>
      <c r="BC277" s="31">
        <f>IF($I244="n/a",0,IF(BC$4&lt;=$C277,0,IF(SUM($C277,$I244)&gt;BC$4,$Y258/$I244,$Y258-SUM($I277:BB277))))</f>
        <v>0</v>
      </c>
      <c r="BD277" s="31">
        <f>IF($I244="n/a",0,IF(BD$4&lt;=$C277,0,IF(SUM($C277,$I244)&gt;BD$4,$Y258/$I244,$Y258-SUM($I277:BC277))))</f>
        <v>0</v>
      </c>
      <c r="BE277" s="31">
        <f>IF($I244="n/a",0,IF(BE$4&lt;=$C277,0,IF(SUM($C277,$I244)&gt;BE$4,$Y258/$I244,$Y258-SUM($I277:BD277))))</f>
        <v>0</v>
      </c>
      <c r="BF277" s="31">
        <f>IF($I244="n/a",0,IF(BF$4&lt;=$C277,0,IF(SUM($C277,$I244)&gt;BF$4,$Y258/$I244,$Y258-SUM($I277:BE277))))</f>
        <v>0</v>
      </c>
      <c r="BG277" s="31">
        <f>IF($I244="n/a",0,IF(BG$4&lt;=$C277,0,IF(SUM($C277,$I244)&gt;BG$4,$Y258/$I244,$Y258-SUM($I277:BF277))))</f>
        <v>0</v>
      </c>
      <c r="BH277" s="31">
        <f>IF($I244="n/a",0,IF(BH$4&lt;=$C277,0,IF(SUM($C277,$I244)&gt;BH$4,$Y258/$I244,$Y258-SUM($I277:BG277))))</f>
        <v>0</v>
      </c>
      <c r="BI277" s="31">
        <f>IF($I244="n/a",0,IF(BI$4&lt;=$C277,0,IF(SUM($C277,$I244)&gt;BI$4,$Y258/$I244,$Y258-SUM($I277:BH277))))</f>
        <v>0</v>
      </c>
      <c r="BJ277" s="31">
        <f>IF($I244="n/a",0,IF(BJ$4&lt;=$C277,0,IF(SUM($C277,$I244)&gt;BJ$4,$Y258/$I244,$Y258-SUM($I277:BI277))))</f>
        <v>0</v>
      </c>
      <c r="BK277" s="31">
        <f>IF($I244="n/a",0,IF(BK$4&lt;=$C277,0,IF(SUM($C277,$I244)&gt;BK$4,$Y258/$I244,$Y258-SUM($I277:BJ277))))</f>
        <v>0</v>
      </c>
      <c r="BL277" s="31">
        <f>IF($I244="n/a",0,IF(BL$4&lt;=$C277,0,IF(SUM($C277,$I244)&gt;BL$4,$Y258/$I244,$Y258-SUM($I277:BK277))))</f>
        <v>0</v>
      </c>
      <c r="BM277" s="31">
        <f>IF($I244="n/a",0,IF(BM$4&lt;=$C277,0,IF(SUM($C277,$I244)&gt;BM$4,$Y258/$I244,$Y258-SUM($I277:BL277))))</f>
        <v>0</v>
      </c>
      <c r="BN277" s="31">
        <f>IF($I244="n/a",0,IF(BN$4&lt;=$C277,0,IF(SUM($C277,$I244)&gt;BN$4,$Y258/$I244,$Y258-SUM($I277:BM277))))</f>
        <v>0</v>
      </c>
      <c r="BO277" s="31">
        <f>IF($I244="n/a",0,IF(BO$4&lt;=$C277,0,IF(SUM($C277,$I244)&gt;BO$4,$Y258/$I244,$Y258-SUM($I277:BN277))))</f>
        <v>0</v>
      </c>
      <c r="BP277" s="31">
        <f>IF($I244="n/a",0,IF(BP$4&lt;=$C277,0,IF(SUM($C277,$I244)&gt;BP$4,$Y258/$I244,$Y258-SUM($I277:BO277))))</f>
        <v>0</v>
      </c>
      <c r="BQ277" s="31">
        <f>IF($I244="n/a",0,IF(BQ$4&lt;=$C277,0,IF(SUM($C277,$I244)&gt;BQ$4,$Y258/$I244,$Y258-SUM($I277:BP277))))</f>
        <v>0</v>
      </c>
      <c r="BR277" s="31">
        <f>IF($I244="n/a",0,IF(BR$4&lt;=$C277,0,IF(SUM($C277,$I244)&gt;BR$4,$Y258/$I244,$Y258-SUM($I277:BQ277))))</f>
        <v>0</v>
      </c>
      <c r="BS277" s="31">
        <f>IF($I244="n/a",0,IF(BS$4&lt;=$C277,0,IF(SUM($C277,$I244)&gt;BS$4,$Y258/$I244,$Y258-SUM($I277:BR277))))</f>
        <v>0</v>
      </c>
      <c r="BT277" s="31">
        <f>IF($I244="n/a",0,IF(BT$4&lt;=$C277,0,IF(SUM($C277,$I244)&gt;BT$4,$Y258/$I244,$Y258-SUM($I277:BS277))))</f>
        <v>0</v>
      </c>
      <c r="BU277" s="31">
        <f>IF($I244="n/a",0,IF(BU$4&lt;=$C277,0,IF(SUM($C277,$I244)&gt;BU$4,$Y258/$I244,$Y258-SUM($I277:BT277))))</f>
        <v>0</v>
      </c>
      <c r="BV277" s="31">
        <f>IF($I244="n/a",0,IF(BV$4&lt;=$C277,0,IF(SUM($C277,$I244)&gt;BV$4,$Y258/$I244,$Y258-SUM($I277:BU277))))</f>
        <v>0</v>
      </c>
      <c r="BW277" s="31">
        <f>IF($I244="n/a",0,IF(BW$4&lt;=$C277,0,IF(SUM($C277,$I244)&gt;BW$4,$Y258/$I244,$Y258-SUM($I277:BV277))))</f>
        <v>0</v>
      </c>
      <c r="BX277" s="31">
        <f>IF($I244="n/a",0,IF(BX$4&lt;=$C277,0,IF(SUM($C277,$I244)&gt;BX$4,$Y258/$I244,$Y258-SUM($I277:BW277))))</f>
        <v>0</v>
      </c>
      <c r="BY277" s="31">
        <f>IF($I244="n/a",0,IF(BY$4&lt;=$C277,0,IF(SUM($C277,$I244)&gt;BY$4,$Y258/$I244,$Y258-SUM($I277:BX277))))</f>
        <v>0</v>
      </c>
      <c r="BZ277" s="31">
        <f>IF($I244="n/a",0,IF(BZ$4&lt;=$C277,0,IF(SUM($C277,$I244)&gt;BZ$4,$Y258/$I244,$Y258-SUM($I277:BY277))))</f>
        <v>0</v>
      </c>
      <c r="CA277" s="31">
        <f>IF($I244="n/a",0,IF(CA$4&lt;=$C277,0,IF(SUM($C277,$I244)&gt;CA$4,$Y258/$I244,$Y258-SUM($I277:BZ277))))</f>
        <v>0</v>
      </c>
      <c r="CB277" s="31">
        <f>IF($I244="n/a",0,IF(CB$4&lt;=$C277,0,IF(SUM($C277,$I244)&gt;CB$4,$Y258/$I244,$Y258-SUM($I277:CA277))))</f>
        <v>0</v>
      </c>
      <c r="CC277" s="31">
        <f>IF($I244="n/a",0,IF(CC$4&lt;=$C277,0,IF(SUM($C277,$I244)&gt;CC$4,$Y258/$I244,$Y258-SUM($I277:CB277))))</f>
        <v>0</v>
      </c>
      <c r="CD277" s="31">
        <f>IF($I244="n/a",0,IF(CD$4&lt;=$C277,0,IF(SUM($C277,$I244)&gt;CD$4,$Y258/$I244,$Y258-SUM($I277:CC277))))</f>
        <v>0</v>
      </c>
      <c r="CE277" s="31">
        <f>IF($I244="n/a",0,IF(CE$4&lt;=$C277,0,IF(SUM($C277,$I244)&gt;CE$4,$Y258/$I244,$Y258-SUM($I277:CD277))))</f>
        <v>0</v>
      </c>
      <c r="CF277" s="31">
        <f>IF($I244="n/a",0,IF(CF$4&lt;=$C277,0,IF(SUM($C277,$I244)&gt;CF$4,$Y258/$I244,$Y258-SUM($I277:CE277))))</f>
        <v>0</v>
      </c>
    </row>
    <row r="278" spans="1:84" s="153" customFormat="1" ht="12.75" customHeight="1">
      <c r="A278"/>
      <c r="C278" s="197">
        <v>2032</v>
      </c>
      <c r="D278" s="21" t="s">
        <v>61</v>
      </c>
      <c r="E278" s="21" t="s">
        <v>185</v>
      </c>
      <c r="I278" s="31"/>
      <c r="J278" s="31">
        <f>IF($I244="n/a",0,IF(J$4&lt;=$C278,0,IF(SUM($C278,$I244)&gt;J$4,$Z258/$I244,$Z258-SUM($I278:I278))))</f>
        <v>0</v>
      </c>
      <c r="K278" s="31">
        <f>IF($I244="n/a",0,IF(K$4&lt;=$C278,0,IF(SUM($C278,$I244)&gt;K$4,$Z258/$I244,$Z258-SUM($I278:J278))))</f>
        <v>0</v>
      </c>
      <c r="L278" s="31">
        <f>IF($I244="n/a",0,IF(L$4&lt;=$C278,0,IF(SUM($C278,$I244)&gt;L$4,$Z258/$I244,$Z258-SUM($I278:K278))))</f>
        <v>0</v>
      </c>
      <c r="M278" s="31">
        <f>IF($I244="n/a",0,IF(M$4&lt;=$C278,0,IF(SUM($C278,$I244)&gt;M$4,$Z258/$I244,$Z258-SUM($I278:L278))))</f>
        <v>0</v>
      </c>
      <c r="N278" s="31">
        <f>IF($I244="n/a",0,IF(N$4&lt;=$C278,0,IF(SUM($C278,$I244)&gt;N$4,$Z258/$I244,$Z258-SUM($I278:M278))))</f>
        <v>0</v>
      </c>
      <c r="O278" s="31">
        <f>IF($I244="n/a",0,IF(O$4&lt;=$C278,0,IF(SUM($C278,$I244)&gt;O$4,$Z258/$I244,$Z258-SUM($I278:N278))))</f>
        <v>0</v>
      </c>
      <c r="P278" s="31">
        <f>IF($I244="n/a",0,IF(P$4&lt;=$C278,0,IF(SUM($C278,$I244)&gt;P$4,$Z258/$I244,$Z258-SUM($I278:O278))))</f>
        <v>0</v>
      </c>
      <c r="Q278" s="31">
        <f>IF($I244="n/a",0,IF(Q$4&lt;=$C278,0,IF(SUM($C278,$I244)&gt;Q$4,$Z258/$I244,$Z258-SUM($I278:P278))))</f>
        <v>0</v>
      </c>
      <c r="R278" s="31">
        <f>IF($I244="n/a",0,IF(R$4&lt;=$C278,0,IF(SUM($C278,$I244)&gt;R$4,$Z258/$I244,$Z258-SUM($I278:Q278))))</f>
        <v>0</v>
      </c>
      <c r="S278" s="31">
        <f>IF($I244="n/a",0,IF(S$4&lt;=$C278,0,IF(SUM($C278,$I244)&gt;S$4,$Z258/$I244,$Z258-SUM($I278:R278))))</f>
        <v>0</v>
      </c>
      <c r="T278" s="31">
        <f>IF($I244="n/a",0,IF(T$4&lt;=$C278,0,IF(SUM($C278,$I244)&gt;T$4,$Z258/$I244,$Z258-SUM($I278:S278))))</f>
        <v>0</v>
      </c>
      <c r="U278" s="31">
        <f>IF($I244="n/a",0,IF(U$4&lt;=$C278,0,IF(SUM($C278,$I244)&gt;U$4,$Z258/$I244,$Z258-SUM($I278:T278))))</f>
        <v>0</v>
      </c>
      <c r="V278" s="31">
        <f>IF($I244="n/a",0,IF(V$4&lt;=$C278,0,IF(SUM($C278,$I244)&gt;V$4,$Z258/$I244,$Z258-SUM($I278:U278))))</f>
        <v>0</v>
      </c>
      <c r="W278" s="31">
        <f>IF($I244="n/a",0,IF(W$4&lt;=$C278,0,IF(SUM($C278,$I244)&gt;W$4,$Z258/$I244,$Z258-SUM($I278:V278))))</f>
        <v>0</v>
      </c>
      <c r="X278" s="31">
        <f>IF($I244="n/a",0,IF(X$4&lt;=$C278,0,IF(SUM($C278,$I244)&gt;X$4,$Z258/$I244,$Z258-SUM($I278:W278))))</f>
        <v>0</v>
      </c>
      <c r="Y278" s="31">
        <f>IF($I244="n/a",0,IF(Y$4&lt;=$C278,0,IF(SUM($C278,$I244)&gt;Y$4,$Z258/$I244,$Z258-SUM($I278:X278))))</f>
        <v>0</v>
      </c>
      <c r="Z278" s="31">
        <f>IF($I244="n/a",0,IF(Z$4&lt;=$C278,0,IF(SUM($C278,$I244)&gt;Z$4,$Z258/$I244,$Z258-SUM($I278:Y278))))</f>
        <v>0</v>
      </c>
      <c r="AA278" s="31">
        <f>IF($I244="n/a",0,IF(AA$4&lt;=$C278,0,IF(SUM($C278,$I244)&gt;AA$4,$Z258/$I244,$Z258-SUM($I278:Z278))))</f>
        <v>0</v>
      </c>
      <c r="AB278" s="31">
        <f>IF($I244="n/a",0,IF(AB$4&lt;=$C278,0,IF(SUM($C278,$I244)&gt;AB$4,$Z258/$I244,$Z258-SUM($I278:AA278))))</f>
        <v>0</v>
      </c>
      <c r="AC278" s="31">
        <f>IF($I244="n/a",0,IF(AC$4&lt;=$C278,0,IF(SUM($C278,$I244)&gt;AC$4,$Z258/$I244,$Z258-SUM($I278:AB278))))</f>
        <v>0</v>
      </c>
      <c r="AD278" s="31">
        <f>IF($I244="n/a",0,IF(AD$4&lt;=$C278,0,IF(SUM($C278,$I244)&gt;AD$4,$Z258/$I244,$Z258-SUM($I278:AC278))))</f>
        <v>0</v>
      </c>
      <c r="AE278" s="31">
        <f>IF($I244="n/a",0,IF(AE$4&lt;=$C278,0,IF(SUM($C278,$I244)&gt;AE$4,$Z258/$I244,$Z258-SUM($I278:AD278))))</f>
        <v>0</v>
      </c>
      <c r="AF278" s="31">
        <f>IF($I244="n/a",0,IF(AF$4&lt;=$C278,0,IF(SUM($C278,$I244)&gt;AF$4,$Z258/$I244,$Z258-SUM($I278:AE278))))</f>
        <v>0</v>
      </c>
      <c r="AG278" s="31">
        <f>IF($I244="n/a",0,IF(AG$4&lt;=$C278,0,IF(SUM($C278,$I244)&gt;AG$4,$Z258/$I244,$Z258-SUM($I278:AF278))))</f>
        <v>0</v>
      </c>
      <c r="AH278" s="31">
        <f>IF($I244="n/a",0,IF(AH$4&lt;=$C278,0,IF(SUM($C278,$I244)&gt;AH$4,$Z258/$I244,$Z258-SUM($I278:AG278))))</f>
        <v>0</v>
      </c>
      <c r="AI278" s="31">
        <f>IF($I244="n/a",0,IF(AI$4&lt;=$C278,0,IF(SUM($C278,$I244)&gt;AI$4,$Z258/$I244,$Z258-SUM($I278:AH278))))</f>
        <v>0</v>
      </c>
      <c r="AJ278" s="31">
        <f>IF($I244="n/a",0,IF(AJ$4&lt;=$C278,0,IF(SUM($C278,$I244)&gt;AJ$4,$Z258/$I244,$Z258-SUM($I278:AI278))))</f>
        <v>0</v>
      </c>
      <c r="AK278" s="31">
        <f>IF($I244="n/a",0,IF(AK$4&lt;=$C278,0,IF(SUM($C278,$I244)&gt;AK$4,$Z258/$I244,$Z258-SUM($I278:AJ278))))</f>
        <v>0</v>
      </c>
      <c r="AL278" s="31">
        <f>IF($I244="n/a",0,IF(AL$4&lt;=$C278,0,IF(SUM($C278,$I244)&gt;AL$4,$Z258/$I244,$Z258-SUM($I278:AK278))))</f>
        <v>0</v>
      </c>
      <c r="AM278" s="31">
        <f>IF($I244="n/a",0,IF(AM$4&lt;=$C278,0,IF(SUM($C278,$I244)&gt;AM$4,$Z258/$I244,$Z258-SUM($I278:AL278))))</f>
        <v>0</v>
      </c>
      <c r="AN278" s="31">
        <f>IF($I244="n/a",0,IF(AN$4&lt;=$C278,0,IF(SUM($C278,$I244)&gt;AN$4,$Z258/$I244,$Z258-SUM($I278:AM278))))</f>
        <v>0</v>
      </c>
      <c r="AO278" s="31">
        <f>IF($I244="n/a",0,IF(AO$4&lt;=$C278,0,IF(SUM($C278,$I244)&gt;AO$4,$Z258/$I244,$Z258-SUM($I278:AN278))))</f>
        <v>0</v>
      </c>
      <c r="AP278" s="31">
        <f>IF($I244="n/a",0,IF(AP$4&lt;=$C278,0,IF(SUM($C278,$I244)&gt;AP$4,$Z258/$I244,$Z258-SUM($I278:AO278))))</f>
        <v>0</v>
      </c>
      <c r="AQ278" s="31">
        <f>IF($I244="n/a",0,IF(AQ$4&lt;=$C278,0,IF(SUM($C278,$I244)&gt;AQ$4,$Z258/$I244,$Z258-SUM($I278:AP278))))</f>
        <v>0</v>
      </c>
      <c r="AR278" s="31">
        <f>IF($I244="n/a",0,IF(AR$4&lt;=$C278,0,IF(SUM($C278,$I244)&gt;AR$4,$Z258/$I244,$Z258-SUM($I278:AQ278))))</f>
        <v>0</v>
      </c>
      <c r="AS278" s="31">
        <f>IF($I244="n/a",0,IF(AS$4&lt;=$C278,0,IF(SUM($C278,$I244)&gt;AS$4,$Z258/$I244,$Z258-SUM($I278:AR278))))</f>
        <v>0</v>
      </c>
      <c r="AT278" s="31">
        <f>IF($I244="n/a",0,IF(AT$4&lt;=$C278,0,IF(SUM($C278,$I244)&gt;AT$4,$Z258/$I244,$Z258-SUM($I278:AS278))))</f>
        <v>0</v>
      </c>
      <c r="AU278" s="31">
        <f>IF($I244="n/a",0,IF(AU$4&lt;=$C278,0,IF(SUM($C278,$I244)&gt;AU$4,$Z258/$I244,$Z258-SUM($I278:AT278))))</f>
        <v>0</v>
      </c>
      <c r="AV278" s="31">
        <f>IF($I244="n/a",0,IF(AV$4&lt;=$C278,0,IF(SUM($C278,$I244)&gt;AV$4,$Z258/$I244,$Z258-SUM($I278:AU278))))</f>
        <v>0</v>
      </c>
      <c r="AW278" s="31">
        <f>IF($I244="n/a",0,IF(AW$4&lt;=$C278,0,IF(SUM($C278,$I244)&gt;AW$4,$Z258/$I244,$Z258-SUM($I278:AV278))))</f>
        <v>0</v>
      </c>
      <c r="AX278" s="31">
        <f>IF($I244="n/a",0,IF(AX$4&lt;=$C278,0,IF(SUM($C278,$I244)&gt;AX$4,$Z258/$I244,$Z258-SUM($I278:AW278))))</f>
        <v>0</v>
      </c>
      <c r="AY278" s="31">
        <f>IF($I244="n/a",0,IF(AY$4&lt;=$C278,0,IF(SUM($C278,$I244)&gt;AY$4,$Z258/$I244,$Z258-SUM($I278:AX278))))</f>
        <v>0</v>
      </c>
      <c r="AZ278" s="31">
        <f>IF($I244="n/a",0,IF(AZ$4&lt;=$C278,0,IF(SUM($C278,$I244)&gt;AZ$4,$Z258/$I244,$Z258-SUM($I278:AY278))))</f>
        <v>0</v>
      </c>
      <c r="BA278" s="31">
        <f>IF($I244="n/a",0,IF(BA$4&lt;=$C278,0,IF(SUM($C278,$I244)&gt;BA$4,$Z258/$I244,$Z258-SUM($I278:AZ278))))</f>
        <v>0</v>
      </c>
      <c r="BB278" s="31">
        <f>IF($I244="n/a",0,IF(BB$4&lt;=$C278,0,IF(SUM($C278,$I244)&gt;BB$4,$Z258/$I244,$Z258-SUM($I278:BA278))))</f>
        <v>0</v>
      </c>
      <c r="BC278" s="31">
        <f>IF($I244="n/a",0,IF(BC$4&lt;=$C278,0,IF(SUM($C278,$I244)&gt;BC$4,$Z258/$I244,$Z258-SUM($I278:BB278))))</f>
        <v>0</v>
      </c>
      <c r="BD278" s="31">
        <f>IF($I244="n/a",0,IF(BD$4&lt;=$C278,0,IF(SUM($C278,$I244)&gt;BD$4,$Z258/$I244,$Z258-SUM($I278:BC278))))</f>
        <v>0</v>
      </c>
      <c r="BE278" s="31">
        <f>IF($I244="n/a",0,IF(BE$4&lt;=$C278,0,IF(SUM($C278,$I244)&gt;BE$4,$Z258/$I244,$Z258-SUM($I278:BD278))))</f>
        <v>0</v>
      </c>
      <c r="BF278" s="31">
        <f>IF($I244="n/a",0,IF(BF$4&lt;=$C278,0,IF(SUM($C278,$I244)&gt;BF$4,$Z258/$I244,$Z258-SUM($I278:BE278))))</f>
        <v>0</v>
      </c>
      <c r="BG278" s="31">
        <f>IF($I244="n/a",0,IF(BG$4&lt;=$C278,0,IF(SUM($C278,$I244)&gt;BG$4,$Z258/$I244,$Z258-SUM($I278:BF278))))</f>
        <v>0</v>
      </c>
      <c r="BH278" s="31">
        <f>IF($I244="n/a",0,IF(BH$4&lt;=$C278,0,IF(SUM($C278,$I244)&gt;BH$4,$Z258/$I244,$Z258-SUM($I278:BG278))))</f>
        <v>0</v>
      </c>
      <c r="BI278" s="31">
        <f>IF($I244="n/a",0,IF(BI$4&lt;=$C278,0,IF(SUM($C278,$I244)&gt;BI$4,$Z258/$I244,$Z258-SUM($I278:BH278))))</f>
        <v>0</v>
      </c>
      <c r="BJ278" s="31">
        <f>IF($I244="n/a",0,IF(BJ$4&lt;=$C278,0,IF(SUM($C278,$I244)&gt;BJ$4,$Z258/$I244,$Z258-SUM($I278:BI278))))</f>
        <v>0</v>
      </c>
      <c r="BK278" s="31">
        <f>IF($I244="n/a",0,IF(BK$4&lt;=$C278,0,IF(SUM($C278,$I244)&gt;BK$4,$Z258/$I244,$Z258-SUM($I278:BJ278))))</f>
        <v>0</v>
      </c>
      <c r="BL278" s="31">
        <f>IF($I244="n/a",0,IF(BL$4&lt;=$C278,0,IF(SUM($C278,$I244)&gt;BL$4,$Z258/$I244,$Z258-SUM($I278:BK278))))</f>
        <v>0</v>
      </c>
      <c r="BM278" s="31">
        <f>IF($I244="n/a",0,IF(BM$4&lt;=$C278,0,IF(SUM($C278,$I244)&gt;BM$4,$Z258/$I244,$Z258-SUM($I278:BL278))))</f>
        <v>0</v>
      </c>
      <c r="BN278" s="31">
        <f>IF($I244="n/a",0,IF(BN$4&lt;=$C278,0,IF(SUM($C278,$I244)&gt;BN$4,$Z258/$I244,$Z258-SUM($I278:BM278))))</f>
        <v>0</v>
      </c>
      <c r="BO278" s="31">
        <f>IF($I244="n/a",0,IF(BO$4&lt;=$C278,0,IF(SUM($C278,$I244)&gt;BO$4,$Z258/$I244,$Z258-SUM($I278:BN278))))</f>
        <v>0</v>
      </c>
      <c r="BP278" s="31">
        <f>IF($I244="n/a",0,IF(BP$4&lt;=$C278,0,IF(SUM($C278,$I244)&gt;BP$4,$Z258/$I244,$Z258-SUM($I278:BO278))))</f>
        <v>0</v>
      </c>
      <c r="BQ278" s="31">
        <f>IF($I244="n/a",0,IF(BQ$4&lt;=$C278,0,IF(SUM($C278,$I244)&gt;BQ$4,$Z258/$I244,$Z258-SUM($I278:BP278))))</f>
        <v>0</v>
      </c>
      <c r="BR278" s="31">
        <f>IF($I244="n/a",0,IF(BR$4&lt;=$C278,0,IF(SUM($C278,$I244)&gt;BR$4,$Z258/$I244,$Z258-SUM($I278:BQ278))))</f>
        <v>0</v>
      </c>
      <c r="BS278" s="31">
        <f>IF($I244="n/a",0,IF(BS$4&lt;=$C278,0,IF(SUM($C278,$I244)&gt;BS$4,$Z258/$I244,$Z258-SUM($I278:BR278))))</f>
        <v>0</v>
      </c>
      <c r="BT278" s="31">
        <f>IF($I244="n/a",0,IF(BT$4&lt;=$C278,0,IF(SUM($C278,$I244)&gt;BT$4,$Z258/$I244,$Z258-SUM($I278:BS278))))</f>
        <v>0</v>
      </c>
      <c r="BU278" s="31">
        <f>IF($I244="n/a",0,IF(BU$4&lt;=$C278,0,IF(SUM($C278,$I244)&gt;BU$4,$Z258/$I244,$Z258-SUM($I278:BT278))))</f>
        <v>0</v>
      </c>
      <c r="BV278" s="31">
        <f>IF($I244="n/a",0,IF(BV$4&lt;=$C278,0,IF(SUM($C278,$I244)&gt;BV$4,$Z258/$I244,$Z258-SUM($I278:BU278))))</f>
        <v>0</v>
      </c>
      <c r="BW278" s="31">
        <f>IF($I244="n/a",0,IF(BW$4&lt;=$C278,0,IF(SUM($C278,$I244)&gt;BW$4,$Z258/$I244,$Z258-SUM($I278:BV278))))</f>
        <v>0</v>
      </c>
      <c r="BX278" s="31">
        <f>IF($I244="n/a",0,IF(BX$4&lt;=$C278,0,IF(SUM($C278,$I244)&gt;BX$4,$Z258/$I244,$Z258-SUM($I278:BW278))))</f>
        <v>0</v>
      </c>
      <c r="BY278" s="31">
        <f>IF($I244="n/a",0,IF(BY$4&lt;=$C278,0,IF(SUM($C278,$I244)&gt;BY$4,$Z258/$I244,$Z258-SUM($I278:BX278))))</f>
        <v>0</v>
      </c>
      <c r="BZ278" s="31">
        <f>IF($I244="n/a",0,IF(BZ$4&lt;=$C278,0,IF(SUM($C278,$I244)&gt;BZ$4,$Z258/$I244,$Z258-SUM($I278:BY278))))</f>
        <v>0</v>
      </c>
      <c r="CA278" s="31">
        <f>IF($I244="n/a",0,IF(CA$4&lt;=$C278,0,IF(SUM($C278,$I244)&gt;CA$4,$Z258/$I244,$Z258-SUM($I278:BZ278))))</f>
        <v>0</v>
      </c>
      <c r="CB278" s="31">
        <f>IF($I244="n/a",0,IF(CB$4&lt;=$C278,0,IF(SUM($C278,$I244)&gt;CB$4,$Z258/$I244,$Z258-SUM($I278:CA278))))</f>
        <v>0</v>
      </c>
      <c r="CC278" s="31">
        <f>IF($I244="n/a",0,IF(CC$4&lt;=$C278,0,IF(SUM($C278,$I244)&gt;CC$4,$Z258/$I244,$Z258-SUM($I278:CB278))))</f>
        <v>0</v>
      </c>
      <c r="CD278" s="31">
        <f>IF($I244="n/a",0,IF(CD$4&lt;=$C278,0,IF(SUM($C278,$I244)&gt;CD$4,$Z258/$I244,$Z258-SUM($I278:CC278))))</f>
        <v>0</v>
      </c>
      <c r="CE278" s="31">
        <f>IF($I244="n/a",0,IF(CE$4&lt;=$C278,0,IF(SUM($C278,$I244)&gt;CE$4,$Z258/$I244,$Z258-SUM($I278:CD278))))</f>
        <v>0</v>
      </c>
      <c r="CF278" s="31">
        <f>IF($I244="n/a",0,IF(CF$4&lt;=$C278,0,IF(SUM($C278,$I244)&gt;CF$4,$Z258/$I244,$Z258-SUM($I278:CE278))))</f>
        <v>0</v>
      </c>
    </row>
    <row r="279" spans="1:84" s="153" customFormat="1" ht="12.75" customHeight="1">
      <c r="A279"/>
      <c r="C279" s="197">
        <v>2033</v>
      </c>
      <c r="D279" s="21" t="s">
        <v>62</v>
      </c>
      <c r="E279" s="21" t="s">
        <v>185</v>
      </c>
      <c r="I279" s="31"/>
      <c r="J279" s="31">
        <f>IF($I244="n/a",0,IF(J$4&lt;=$C279,0,IF(SUM($C279,$I244)&gt;J$4,$AA258/$I244,$AA258-SUM($I279:I279))))</f>
        <v>0</v>
      </c>
      <c r="K279" s="31">
        <f>IF($I244="n/a",0,IF(K$4&lt;=$C279,0,IF(SUM($C279,$I244)&gt;K$4,$AA258/$I244,$AA258-SUM($I279:J279))))</f>
        <v>0</v>
      </c>
      <c r="L279" s="31">
        <f>IF($I244="n/a",0,IF(L$4&lt;=$C279,0,IF(SUM($C279,$I244)&gt;L$4,$AA258/$I244,$AA258-SUM($I279:K279))))</f>
        <v>0</v>
      </c>
      <c r="M279" s="31">
        <f>IF($I244="n/a",0,IF(M$4&lt;=$C279,0,IF(SUM($C279,$I244)&gt;M$4,$AA258/$I244,$AA258-SUM($I279:L279))))</f>
        <v>0</v>
      </c>
      <c r="N279" s="31">
        <f>IF($I244="n/a",0,IF(N$4&lt;=$C279,0,IF(SUM($C279,$I244)&gt;N$4,$AA258/$I244,$AA258-SUM($I279:M279))))</f>
        <v>0</v>
      </c>
      <c r="O279" s="31">
        <f>IF($I244="n/a",0,IF(O$4&lt;=$C279,0,IF(SUM($C279,$I244)&gt;O$4,$AA258/$I244,$AA258-SUM($I279:N279))))</f>
        <v>0</v>
      </c>
      <c r="P279" s="31">
        <f>IF($I244="n/a",0,IF(P$4&lt;=$C279,0,IF(SUM($C279,$I244)&gt;P$4,$AA258/$I244,$AA258-SUM($I279:O279))))</f>
        <v>0</v>
      </c>
      <c r="Q279" s="31">
        <f>IF($I244="n/a",0,IF(Q$4&lt;=$C279,0,IF(SUM($C279,$I244)&gt;Q$4,$AA258/$I244,$AA258-SUM($I279:P279))))</f>
        <v>0</v>
      </c>
      <c r="R279" s="31">
        <f>IF($I244="n/a",0,IF(R$4&lt;=$C279,0,IF(SUM($C279,$I244)&gt;R$4,$AA258/$I244,$AA258-SUM($I279:Q279))))</f>
        <v>0</v>
      </c>
      <c r="S279" s="31">
        <f>IF($I244="n/a",0,IF(S$4&lt;=$C279,0,IF(SUM($C279,$I244)&gt;S$4,$AA258/$I244,$AA258-SUM($I279:R279))))</f>
        <v>0</v>
      </c>
      <c r="T279" s="31">
        <f>IF($I244="n/a",0,IF(T$4&lt;=$C279,0,IF(SUM($C279,$I244)&gt;T$4,$AA258/$I244,$AA258-SUM($I279:S279))))</f>
        <v>0</v>
      </c>
      <c r="U279" s="31">
        <f>IF($I244="n/a",0,IF(U$4&lt;=$C279,0,IF(SUM($C279,$I244)&gt;U$4,$AA258/$I244,$AA258-SUM($I279:T279))))</f>
        <v>0</v>
      </c>
      <c r="V279" s="31">
        <f>IF($I244="n/a",0,IF(V$4&lt;=$C279,0,IF(SUM($C279,$I244)&gt;V$4,$AA258/$I244,$AA258-SUM($I279:U279))))</f>
        <v>0</v>
      </c>
      <c r="W279" s="31">
        <f>IF($I244="n/a",0,IF(W$4&lt;=$C279,0,IF(SUM($C279,$I244)&gt;W$4,$AA258/$I244,$AA258-SUM($I279:V279))))</f>
        <v>0</v>
      </c>
      <c r="X279" s="31">
        <f>IF($I244="n/a",0,IF(X$4&lt;=$C279,0,IF(SUM($C279,$I244)&gt;X$4,$AA258/$I244,$AA258-SUM($I279:W279))))</f>
        <v>0</v>
      </c>
      <c r="Y279" s="31">
        <f>IF($I244="n/a",0,IF(Y$4&lt;=$C279,0,IF(SUM($C279,$I244)&gt;Y$4,$AA258/$I244,$AA258-SUM($I279:X279))))</f>
        <v>0</v>
      </c>
      <c r="Z279" s="31">
        <f>IF($I244="n/a",0,IF(Z$4&lt;=$C279,0,IF(SUM($C279,$I244)&gt;Z$4,$AA258/$I244,$AA258-SUM($I279:Y279))))</f>
        <v>0</v>
      </c>
      <c r="AA279" s="31">
        <f>IF($I244="n/a",0,IF(AA$4&lt;=$C279,0,IF(SUM($C279,$I244)&gt;AA$4,$AA258/$I244,$AA258-SUM($I279:Z279))))</f>
        <v>0</v>
      </c>
      <c r="AB279" s="31">
        <f>IF($I244="n/a",0,IF(AB$4&lt;=$C279,0,IF(SUM($C279,$I244)&gt;AB$4,$AA258/$I244,$AA258-SUM($I279:AA279))))</f>
        <v>0</v>
      </c>
      <c r="AC279" s="31">
        <f>IF($I244="n/a",0,IF(AC$4&lt;=$C279,0,IF(SUM($C279,$I244)&gt;AC$4,$AA258/$I244,$AA258-SUM($I279:AB279))))</f>
        <v>0</v>
      </c>
      <c r="AD279" s="31">
        <f>IF($I244="n/a",0,IF(AD$4&lt;=$C279,0,IF(SUM($C279,$I244)&gt;AD$4,$AA258/$I244,$AA258-SUM($I279:AC279))))</f>
        <v>0</v>
      </c>
      <c r="AE279" s="31">
        <f>IF($I244="n/a",0,IF(AE$4&lt;=$C279,0,IF(SUM($C279,$I244)&gt;AE$4,$AA258/$I244,$AA258-SUM($I279:AD279))))</f>
        <v>0</v>
      </c>
      <c r="AF279" s="31">
        <f>IF($I244="n/a",0,IF(AF$4&lt;=$C279,0,IF(SUM($C279,$I244)&gt;AF$4,$AA258/$I244,$AA258-SUM($I279:AE279))))</f>
        <v>0</v>
      </c>
      <c r="AG279" s="31">
        <f>IF($I244="n/a",0,IF(AG$4&lt;=$C279,0,IF(SUM($C279,$I244)&gt;AG$4,$AA258/$I244,$AA258-SUM($I279:AF279))))</f>
        <v>0</v>
      </c>
      <c r="AH279" s="31">
        <f>IF($I244="n/a",0,IF(AH$4&lt;=$C279,0,IF(SUM($C279,$I244)&gt;AH$4,$AA258/$I244,$AA258-SUM($I279:AG279))))</f>
        <v>0</v>
      </c>
      <c r="AI279" s="31">
        <f>IF($I244="n/a",0,IF(AI$4&lt;=$C279,0,IF(SUM($C279,$I244)&gt;AI$4,$AA258/$I244,$AA258-SUM($I279:AH279))))</f>
        <v>0</v>
      </c>
      <c r="AJ279" s="31">
        <f>IF($I244="n/a",0,IF(AJ$4&lt;=$C279,0,IF(SUM($C279,$I244)&gt;AJ$4,$AA258/$I244,$AA258-SUM($I279:AI279))))</f>
        <v>0</v>
      </c>
      <c r="AK279" s="31">
        <f>IF($I244="n/a",0,IF(AK$4&lt;=$C279,0,IF(SUM($C279,$I244)&gt;AK$4,$AA258/$I244,$AA258-SUM($I279:AJ279))))</f>
        <v>0</v>
      </c>
      <c r="AL279" s="31">
        <f>IF($I244="n/a",0,IF(AL$4&lt;=$C279,0,IF(SUM($C279,$I244)&gt;AL$4,$AA258/$I244,$AA258-SUM($I279:AK279))))</f>
        <v>0</v>
      </c>
      <c r="AM279" s="31">
        <f>IF($I244="n/a",0,IF(AM$4&lt;=$C279,0,IF(SUM($C279,$I244)&gt;AM$4,$AA258/$I244,$AA258-SUM($I279:AL279))))</f>
        <v>0</v>
      </c>
      <c r="AN279" s="31">
        <f>IF($I244="n/a",0,IF(AN$4&lt;=$C279,0,IF(SUM($C279,$I244)&gt;AN$4,$AA258/$I244,$AA258-SUM($I279:AM279))))</f>
        <v>0</v>
      </c>
      <c r="AO279" s="31">
        <f>IF($I244="n/a",0,IF(AO$4&lt;=$C279,0,IF(SUM($C279,$I244)&gt;AO$4,$AA258/$I244,$AA258-SUM($I279:AN279))))</f>
        <v>0</v>
      </c>
      <c r="AP279" s="31">
        <f>IF($I244="n/a",0,IF(AP$4&lt;=$C279,0,IF(SUM($C279,$I244)&gt;AP$4,$AA258/$I244,$AA258-SUM($I279:AO279))))</f>
        <v>0</v>
      </c>
      <c r="AQ279" s="31">
        <f>IF($I244="n/a",0,IF(AQ$4&lt;=$C279,0,IF(SUM($C279,$I244)&gt;AQ$4,$AA258/$I244,$AA258-SUM($I279:AP279))))</f>
        <v>0</v>
      </c>
      <c r="AR279" s="31">
        <f>IF($I244="n/a",0,IF(AR$4&lt;=$C279,0,IF(SUM($C279,$I244)&gt;AR$4,$AA258/$I244,$AA258-SUM($I279:AQ279))))</f>
        <v>0</v>
      </c>
      <c r="AS279" s="31">
        <f>IF($I244="n/a",0,IF(AS$4&lt;=$C279,0,IF(SUM($C279,$I244)&gt;AS$4,$AA258/$I244,$AA258-SUM($I279:AR279))))</f>
        <v>0</v>
      </c>
      <c r="AT279" s="31">
        <f>IF($I244="n/a",0,IF(AT$4&lt;=$C279,0,IF(SUM($C279,$I244)&gt;AT$4,$AA258/$I244,$AA258-SUM($I279:AS279))))</f>
        <v>0</v>
      </c>
      <c r="AU279" s="31">
        <f>IF($I244="n/a",0,IF(AU$4&lt;=$C279,0,IF(SUM($C279,$I244)&gt;AU$4,$AA258/$I244,$AA258-SUM($I279:AT279))))</f>
        <v>0</v>
      </c>
      <c r="AV279" s="31">
        <f>IF($I244="n/a",0,IF(AV$4&lt;=$C279,0,IF(SUM($C279,$I244)&gt;AV$4,$AA258/$I244,$AA258-SUM($I279:AU279))))</f>
        <v>0</v>
      </c>
      <c r="AW279" s="31">
        <f>IF($I244="n/a",0,IF(AW$4&lt;=$C279,0,IF(SUM($C279,$I244)&gt;AW$4,$AA258/$I244,$AA258-SUM($I279:AV279))))</f>
        <v>0</v>
      </c>
      <c r="AX279" s="31">
        <f>IF($I244="n/a",0,IF(AX$4&lt;=$C279,0,IF(SUM($C279,$I244)&gt;AX$4,$AA258/$I244,$AA258-SUM($I279:AW279))))</f>
        <v>0</v>
      </c>
      <c r="AY279" s="31">
        <f>IF($I244="n/a",0,IF(AY$4&lt;=$C279,0,IF(SUM($C279,$I244)&gt;AY$4,$AA258/$I244,$AA258-SUM($I279:AX279))))</f>
        <v>0</v>
      </c>
      <c r="AZ279" s="31">
        <f>IF($I244="n/a",0,IF(AZ$4&lt;=$C279,0,IF(SUM($C279,$I244)&gt;AZ$4,$AA258/$I244,$AA258-SUM($I279:AY279))))</f>
        <v>0</v>
      </c>
      <c r="BA279" s="31">
        <f>IF($I244="n/a",0,IF(BA$4&lt;=$C279,0,IF(SUM($C279,$I244)&gt;BA$4,$AA258/$I244,$AA258-SUM($I279:AZ279))))</f>
        <v>0</v>
      </c>
      <c r="BB279" s="31">
        <f>IF($I244="n/a",0,IF(BB$4&lt;=$C279,0,IF(SUM($C279,$I244)&gt;BB$4,$AA258/$I244,$AA258-SUM($I279:BA279))))</f>
        <v>0</v>
      </c>
      <c r="BC279" s="31">
        <f>IF($I244="n/a",0,IF(BC$4&lt;=$C279,0,IF(SUM($C279,$I244)&gt;BC$4,$AA258/$I244,$AA258-SUM($I279:BB279))))</f>
        <v>0</v>
      </c>
      <c r="BD279" s="31">
        <f>IF($I244="n/a",0,IF(BD$4&lt;=$C279,0,IF(SUM($C279,$I244)&gt;BD$4,$AA258/$I244,$AA258-SUM($I279:BC279))))</f>
        <v>0</v>
      </c>
      <c r="BE279" s="31">
        <f>IF($I244="n/a",0,IF(BE$4&lt;=$C279,0,IF(SUM($C279,$I244)&gt;BE$4,$AA258/$I244,$AA258-SUM($I279:BD279))))</f>
        <v>0</v>
      </c>
      <c r="BF279" s="31">
        <f>IF($I244="n/a",0,IF(BF$4&lt;=$C279,0,IF(SUM($C279,$I244)&gt;BF$4,$AA258/$I244,$AA258-SUM($I279:BE279))))</f>
        <v>0</v>
      </c>
      <c r="BG279" s="31">
        <f>IF($I244="n/a",0,IF(BG$4&lt;=$C279,0,IF(SUM($C279,$I244)&gt;BG$4,$AA258/$I244,$AA258-SUM($I279:BF279))))</f>
        <v>0</v>
      </c>
      <c r="BH279" s="31">
        <f>IF($I244="n/a",0,IF(BH$4&lt;=$C279,0,IF(SUM($C279,$I244)&gt;BH$4,$AA258/$I244,$AA258-SUM($I279:BG279))))</f>
        <v>0</v>
      </c>
      <c r="BI279" s="31">
        <f>IF($I244="n/a",0,IF(BI$4&lt;=$C279,0,IF(SUM($C279,$I244)&gt;BI$4,$AA258/$I244,$AA258-SUM($I279:BH279))))</f>
        <v>0</v>
      </c>
      <c r="BJ279" s="31">
        <f>IF($I244="n/a",0,IF(BJ$4&lt;=$C279,0,IF(SUM($C279,$I244)&gt;BJ$4,$AA258/$I244,$AA258-SUM($I279:BI279))))</f>
        <v>0</v>
      </c>
      <c r="BK279" s="31">
        <f>IF($I244="n/a",0,IF(BK$4&lt;=$C279,0,IF(SUM($C279,$I244)&gt;BK$4,$AA258/$I244,$AA258-SUM($I279:BJ279))))</f>
        <v>0</v>
      </c>
      <c r="BL279" s="31">
        <f>IF($I244="n/a",0,IF(BL$4&lt;=$C279,0,IF(SUM($C279,$I244)&gt;BL$4,$AA258/$I244,$AA258-SUM($I279:BK279))))</f>
        <v>0</v>
      </c>
      <c r="BM279" s="31">
        <f>IF($I244="n/a",0,IF(BM$4&lt;=$C279,0,IF(SUM($C279,$I244)&gt;BM$4,$AA258/$I244,$AA258-SUM($I279:BL279))))</f>
        <v>0</v>
      </c>
      <c r="BN279" s="31">
        <f>IF($I244="n/a",0,IF(BN$4&lt;=$C279,0,IF(SUM($C279,$I244)&gt;BN$4,$AA258/$I244,$AA258-SUM($I279:BM279))))</f>
        <v>0</v>
      </c>
      <c r="BO279" s="31">
        <f>IF($I244="n/a",0,IF(BO$4&lt;=$C279,0,IF(SUM($C279,$I244)&gt;BO$4,$AA258/$I244,$AA258-SUM($I279:BN279))))</f>
        <v>0</v>
      </c>
      <c r="BP279" s="31">
        <f>IF($I244="n/a",0,IF(BP$4&lt;=$C279,0,IF(SUM($C279,$I244)&gt;BP$4,$AA258/$I244,$AA258-SUM($I279:BO279))))</f>
        <v>0</v>
      </c>
      <c r="BQ279" s="31">
        <f>IF($I244="n/a",0,IF(BQ$4&lt;=$C279,0,IF(SUM($C279,$I244)&gt;BQ$4,$AA258/$I244,$AA258-SUM($I279:BP279))))</f>
        <v>0</v>
      </c>
      <c r="BR279" s="31">
        <f>IF($I244="n/a",0,IF(BR$4&lt;=$C279,0,IF(SUM($C279,$I244)&gt;BR$4,$AA258/$I244,$AA258-SUM($I279:BQ279))))</f>
        <v>0</v>
      </c>
      <c r="BS279" s="31">
        <f>IF($I244="n/a",0,IF(BS$4&lt;=$C279,0,IF(SUM($C279,$I244)&gt;BS$4,$AA258/$I244,$AA258-SUM($I279:BR279))))</f>
        <v>0</v>
      </c>
      <c r="BT279" s="31">
        <f>IF($I244="n/a",0,IF(BT$4&lt;=$C279,0,IF(SUM($C279,$I244)&gt;BT$4,$AA258/$I244,$AA258-SUM($I279:BS279))))</f>
        <v>0</v>
      </c>
      <c r="BU279" s="31">
        <f>IF($I244="n/a",0,IF(BU$4&lt;=$C279,0,IF(SUM($C279,$I244)&gt;BU$4,$AA258/$I244,$AA258-SUM($I279:BT279))))</f>
        <v>0</v>
      </c>
      <c r="BV279" s="31">
        <f>IF($I244="n/a",0,IF(BV$4&lt;=$C279,0,IF(SUM($C279,$I244)&gt;BV$4,$AA258/$I244,$AA258-SUM($I279:BU279))))</f>
        <v>0</v>
      </c>
      <c r="BW279" s="31">
        <f>IF($I244="n/a",0,IF(BW$4&lt;=$C279,0,IF(SUM($C279,$I244)&gt;BW$4,$AA258/$I244,$AA258-SUM($I279:BV279))))</f>
        <v>0</v>
      </c>
      <c r="BX279" s="31">
        <f>IF($I244="n/a",0,IF(BX$4&lt;=$C279,0,IF(SUM($C279,$I244)&gt;BX$4,$AA258/$I244,$AA258-SUM($I279:BW279))))</f>
        <v>0</v>
      </c>
      <c r="BY279" s="31">
        <f>IF($I244="n/a",0,IF(BY$4&lt;=$C279,0,IF(SUM($C279,$I244)&gt;BY$4,$AA258/$I244,$AA258-SUM($I279:BX279))))</f>
        <v>0</v>
      </c>
      <c r="BZ279" s="31">
        <f>IF($I244="n/a",0,IF(BZ$4&lt;=$C279,0,IF(SUM($C279,$I244)&gt;BZ$4,$AA258/$I244,$AA258-SUM($I279:BY279))))</f>
        <v>0</v>
      </c>
      <c r="CA279" s="31">
        <f>IF($I244="n/a",0,IF(CA$4&lt;=$C279,0,IF(SUM($C279,$I244)&gt;CA$4,$AA258/$I244,$AA258-SUM($I279:BZ279))))</f>
        <v>0</v>
      </c>
      <c r="CB279" s="31">
        <f>IF($I244="n/a",0,IF(CB$4&lt;=$C279,0,IF(SUM($C279,$I244)&gt;CB$4,$AA258/$I244,$AA258-SUM($I279:CA279))))</f>
        <v>0</v>
      </c>
      <c r="CC279" s="31">
        <f>IF($I244="n/a",0,IF(CC$4&lt;=$C279,0,IF(SUM($C279,$I244)&gt;CC$4,$AA258/$I244,$AA258-SUM($I279:CB279))))</f>
        <v>0</v>
      </c>
      <c r="CD279" s="31">
        <f>IF($I244="n/a",0,IF(CD$4&lt;=$C279,0,IF(SUM($C279,$I244)&gt;CD$4,$AA258/$I244,$AA258-SUM($I279:CC279))))</f>
        <v>0</v>
      </c>
      <c r="CE279" s="31">
        <f>IF($I244="n/a",0,IF(CE$4&lt;=$C279,0,IF(SUM($C279,$I244)&gt;CE$4,$AA258/$I244,$AA258-SUM($I279:CD279))))</f>
        <v>0</v>
      </c>
      <c r="CF279" s="31">
        <f>IF($I244="n/a",0,IF(CF$4&lt;=$C279,0,IF(SUM($C279,$I244)&gt;CF$4,$AA258/$I244,$AA258-SUM($I279:CE279))))</f>
        <v>0</v>
      </c>
    </row>
    <row r="280" spans="1:84" s="153" customFormat="1" ht="12.75" customHeight="1">
      <c r="A280"/>
      <c r="C280" s="197">
        <v>2034</v>
      </c>
      <c r="D280" s="21" t="s">
        <v>63</v>
      </c>
      <c r="E280" s="21" t="s">
        <v>185</v>
      </c>
      <c r="I280" s="31"/>
      <c r="J280" s="31">
        <f>IF($I244="n/a",0,IF(J$4&lt;=$C280,0,IF(SUM($C280,$I244)&gt;J$4,$AB258/$I244,$AB258-SUM($I280:I280))))</f>
        <v>0</v>
      </c>
      <c r="K280" s="31">
        <f>IF($I244="n/a",0,IF(K$4&lt;=$C280,0,IF(SUM($C280,$I244)&gt;K$4,$AB258/$I244,$AB258-SUM($I280:J280))))</f>
        <v>0</v>
      </c>
      <c r="L280" s="31">
        <f>IF($I244="n/a",0,IF(L$4&lt;=$C280,0,IF(SUM($C280,$I244)&gt;L$4,$AB258/$I244,$AB258-SUM($I280:K280))))</f>
        <v>0</v>
      </c>
      <c r="M280" s="31">
        <f>IF($I244="n/a",0,IF(M$4&lt;=$C280,0,IF(SUM($C280,$I244)&gt;M$4,$AB258/$I244,$AB258-SUM($I280:L280))))</f>
        <v>0</v>
      </c>
      <c r="N280" s="31">
        <f>IF($I244="n/a",0,IF(N$4&lt;=$C280,0,IF(SUM($C280,$I244)&gt;N$4,$AB258/$I244,$AB258-SUM($I280:M280))))</f>
        <v>0</v>
      </c>
      <c r="O280" s="31">
        <f>IF($I244="n/a",0,IF(O$4&lt;=$C280,0,IF(SUM($C280,$I244)&gt;O$4,$AB258/$I244,$AB258-SUM($I280:N280))))</f>
        <v>0</v>
      </c>
      <c r="P280" s="31">
        <f>IF($I244="n/a",0,IF(P$4&lt;=$C280,0,IF(SUM($C280,$I244)&gt;P$4,$AB258/$I244,$AB258-SUM($I280:O280))))</f>
        <v>0</v>
      </c>
      <c r="Q280" s="31">
        <f>IF($I244="n/a",0,IF(Q$4&lt;=$C280,0,IF(SUM($C280,$I244)&gt;Q$4,$AB258/$I244,$AB258-SUM($I280:P280))))</f>
        <v>0</v>
      </c>
      <c r="R280" s="31">
        <f>IF($I244="n/a",0,IF(R$4&lt;=$C280,0,IF(SUM($C280,$I244)&gt;R$4,$AB258/$I244,$AB258-SUM($I280:Q280))))</f>
        <v>0</v>
      </c>
      <c r="S280" s="31">
        <f>IF($I244="n/a",0,IF(S$4&lt;=$C280,0,IF(SUM($C280,$I244)&gt;S$4,$AB258/$I244,$AB258-SUM($I280:R280))))</f>
        <v>0</v>
      </c>
      <c r="T280" s="31">
        <f>IF($I244="n/a",0,IF(T$4&lt;=$C280,0,IF(SUM($C280,$I244)&gt;T$4,$AB258/$I244,$AB258-SUM($I280:S280))))</f>
        <v>0</v>
      </c>
      <c r="U280" s="31">
        <f>IF($I244="n/a",0,IF(U$4&lt;=$C280,0,IF(SUM($C280,$I244)&gt;U$4,$AB258/$I244,$AB258-SUM($I280:T280))))</f>
        <v>0</v>
      </c>
      <c r="V280" s="31">
        <f>IF($I244="n/a",0,IF(V$4&lt;=$C280,0,IF(SUM($C280,$I244)&gt;V$4,$AB258/$I244,$AB258-SUM($I280:U280))))</f>
        <v>0</v>
      </c>
      <c r="W280" s="31">
        <f>IF($I244="n/a",0,IF(W$4&lt;=$C280,0,IF(SUM($C280,$I244)&gt;W$4,$AB258/$I244,$AB258-SUM($I280:V280))))</f>
        <v>0</v>
      </c>
      <c r="X280" s="31">
        <f>IF($I244="n/a",0,IF(X$4&lt;=$C280,0,IF(SUM($C280,$I244)&gt;X$4,$AB258/$I244,$AB258-SUM($I280:W280))))</f>
        <v>0</v>
      </c>
      <c r="Y280" s="31">
        <f>IF($I244="n/a",0,IF(Y$4&lt;=$C280,0,IF(SUM($C280,$I244)&gt;Y$4,$AB258/$I244,$AB258-SUM($I280:X280))))</f>
        <v>0</v>
      </c>
      <c r="Z280" s="31">
        <f>IF($I244="n/a",0,IF(Z$4&lt;=$C280,0,IF(SUM($C280,$I244)&gt;Z$4,$AB258/$I244,$AB258-SUM($I280:Y280))))</f>
        <v>0</v>
      </c>
      <c r="AA280" s="31">
        <f>IF($I244="n/a",0,IF(AA$4&lt;=$C280,0,IF(SUM($C280,$I244)&gt;AA$4,$AB258/$I244,$AB258-SUM($I280:Z280))))</f>
        <v>0</v>
      </c>
      <c r="AB280" s="31">
        <f>IF($I244="n/a",0,IF(AB$4&lt;=$C280,0,IF(SUM($C280,$I244)&gt;AB$4,$AB258/$I244,$AB258-SUM($I280:AA280))))</f>
        <v>0</v>
      </c>
      <c r="AC280" s="31">
        <f>IF($I244="n/a",0,IF(AC$4&lt;=$C280,0,IF(SUM($C280,$I244)&gt;AC$4,$AB258/$I244,$AB258-SUM($I280:AB280))))</f>
        <v>0</v>
      </c>
      <c r="AD280" s="31">
        <f>IF($I244="n/a",0,IF(AD$4&lt;=$C280,0,IF(SUM($C280,$I244)&gt;AD$4,$AB258/$I244,$AB258-SUM($I280:AC280))))</f>
        <v>0</v>
      </c>
      <c r="AE280" s="31">
        <f>IF($I244="n/a",0,IF(AE$4&lt;=$C280,0,IF(SUM($C280,$I244)&gt;AE$4,$AB258/$I244,$AB258-SUM($I280:AD280))))</f>
        <v>0</v>
      </c>
      <c r="AF280" s="31">
        <f>IF($I244="n/a",0,IF(AF$4&lt;=$C280,0,IF(SUM($C280,$I244)&gt;AF$4,$AB258/$I244,$AB258-SUM($I280:AE280))))</f>
        <v>0</v>
      </c>
      <c r="AG280" s="31">
        <f>IF($I244="n/a",0,IF(AG$4&lt;=$C280,0,IF(SUM($C280,$I244)&gt;AG$4,$AB258/$I244,$AB258-SUM($I280:AF280))))</f>
        <v>0</v>
      </c>
      <c r="AH280" s="31">
        <f>IF($I244="n/a",0,IF(AH$4&lt;=$C280,0,IF(SUM($C280,$I244)&gt;AH$4,$AB258/$I244,$AB258-SUM($I280:AG280))))</f>
        <v>0</v>
      </c>
      <c r="AI280" s="31">
        <f>IF($I244="n/a",0,IF(AI$4&lt;=$C280,0,IF(SUM($C280,$I244)&gt;AI$4,$AB258/$I244,$AB258-SUM($I280:AH280))))</f>
        <v>0</v>
      </c>
      <c r="AJ280" s="31">
        <f>IF($I244="n/a",0,IF(AJ$4&lt;=$C280,0,IF(SUM($C280,$I244)&gt;AJ$4,$AB258/$I244,$AB258-SUM($I280:AI280))))</f>
        <v>0</v>
      </c>
      <c r="AK280" s="31">
        <f>IF($I244="n/a",0,IF(AK$4&lt;=$C280,0,IF(SUM($C280,$I244)&gt;AK$4,$AB258/$I244,$AB258-SUM($I280:AJ280))))</f>
        <v>0</v>
      </c>
      <c r="AL280" s="31">
        <f>IF($I244="n/a",0,IF(AL$4&lt;=$C280,0,IF(SUM($C280,$I244)&gt;AL$4,$AB258/$I244,$AB258-SUM($I280:AK280))))</f>
        <v>0</v>
      </c>
      <c r="AM280" s="31">
        <f>IF($I244="n/a",0,IF(AM$4&lt;=$C280,0,IF(SUM($C280,$I244)&gt;AM$4,$AB258/$I244,$AB258-SUM($I280:AL280))))</f>
        <v>0</v>
      </c>
      <c r="AN280" s="31">
        <f>IF($I244="n/a",0,IF(AN$4&lt;=$C280,0,IF(SUM($C280,$I244)&gt;AN$4,$AB258/$I244,$AB258-SUM($I280:AM280))))</f>
        <v>0</v>
      </c>
      <c r="AO280" s="31">
        <f>IF($I244="n/a",0,IF(AO$4&lt;=$C280,0,IF(SUM($C280,$I244)&gt;AO$4,$AB258/$I244,$AB258-SUM($I280:AN280))))</f>
        <v>0</v>
      </c>
      <c r="AP280" s="31">
        <f>IF($I244="n/a",0,IF(AP$4&lt;=$C280,0,IF(SUM($C280,$I244)&gt;AP$4,$AB258/$I244,$AB258-SUM($I280:AO280))))</f>
        <v>0</v>
      </c>
      <c r="AQ280" s="31">
        <f>IF($I244="n/a",0,IF(AQ$4&lt;=$C280,0,IF(SUM($C280,$I244)&gt;AQ$4,$AB258/$I244,$AB258-SUM($I280:AP280))))</f>
        <v>0</v>
      </c>
      <c r="AR280" s="31">
        <f>IF($I244="n/a",0,IF(AR$4&lt;=$C280,0,IF(SUM($C280,$I244)&gt;AR$4,$AB258/$I244,$AB258-SUM($I280:AQ280))))</f>
        <v>0</v>
      </c>
      <c r="AS280" s="31">
        <f>IF($I244="n/a",0,IF(AS$4&lt;=$C280,0,IF(SUM($C280,$I244)&gt;AS$4,$AB258/$I244,$AB258-SUM($I280:AR280))))</f>
        <v>0</v>
      </c>
      <c r="AT280" s="31">
        <f>IF($I244="n/a",0,IF(AT$4&lt;=$C280,0,IF(SUM($C280,$I244)&gt;AT$4,$AB258/$I244,$AB258-SUM($I280:AS280))))</f>
        <v>0</v>
      </c>
      <c r="AU280" s="31">
        <f>IF($I244="n/a",0,IF(AU$4&lt;=$C280,0,IF(SUM($C280,$I244)&gt;AU$4,$AB258/$I244,$AB258-SUM($I280:AT280))))</f>
        <v>0</v>
      </c>
      <c r="AV280" s="31">
        <f>IF($I244="n/a",0,IF(AV$4&lt;=$C280,0,IF(SUM($C280,$I244)&gt;AV$4,$AB258/$I244,$AB258-SUM($I280:AU280))))</f>
        <v>0</v>
      </c>
      <c r="AW280" s="31">
        <f>IF($I244="n/a",0,IF(AW$4&lt;=$C280,0,IF(SUM($C280,$I244)&gt;AW$4,$AB258/$I244,$AB258-SUM($I280:AV280))))</f>
        <v>0</v>
      </c>
      <c r="AX280" s="31">
        <f>IF($I244="n/a",0,IF(AX$4&lt;=$C280,0,IF(SUM($C280,$I244)&gt;AX$4,$AB258/$I244,$AB258-SUM($I280:AW280))))</f>
        <v>0</v>
      </c>
      <c r="AY280" s="31">
        <f>IF($I244="n/a",0,IF(AY$4&lt;=$C280,0,IF(SUM($C280,$I244)&gt;AY$4,$AB258/$I244,$AB258-SUM($I280:AX280))))</f>
        <v>0</v>
      </c>
      <c r="AZ280" s="31">
        <f>IF($I244="n/a",0,IF(AZ$4&lt;=$C280,0,IF(SUM($C280,$I244)&gt;AZ$4,$AB258/$I244,$AB258-SUM($I280:AY280))))</f>
        <v>0</v>
      </c>
      <c r="BA280" s="31">
        <f>IF($I244="n/a",0,IF(BA$4&lt;=$C280,0,IF(SUM($C280,$I244)&gt;BA$4,$AB258/$I244,$AB258-SUM($I280:AZ280))))</f>
        <v>0</v>
      </c>
      <c r="BB280" s="31">
        <f>IF($I244="n/a",0,IF(BB$4&lt;=$C280,0,IF(SUM($C280,$I244)&gt;BB$4,$AB258/$I244,$AB258-SUM($I280:BA280))))</f>
        <v>0</v>
      </c>
      <c r="BC280" s="31">
        <f>IF($I244="n/a",0,IF(BC$4&lt;=$C280,0,IF(SUM($C280,$I244)&gt;BC$4,$AB258/$I244,$AB258-SUM($I280:BB280))))</f>
        <v>0</v>
      </c>
      <c r="BD280" s="31">
        <f>IF($I244="n/a",0,IF(BD$4&lt;=$C280,0,IF(SUM($C280,$I244)&gt;BD$4,$AB258/$I244,$AB258-SUM($I280:BC280))))</f>
        <v>0</v>
      </c>
      <c r="BE280" s="31">
        <f>IF($I244="n/a",0,IF(BE$4&lt;=$C280,0,IF(SUM($C280,$I244)&gt;BE$4,$AB258/$I244,$AB258-SUM($I280:BD280))))</f>
        <v>0</v>
      </c>
      <c r="BF280" s="31">
        <f>IF($I244="n/a",0,IF(BF$4&lt;=$C280,0,IF(SUM($C280,$I244)&gt;BF$4,$AB258/$I244,$AB258-SUM($I280:BE280))))</f>
        <v>0</v>
      </c>
      <c r="BG280" s="31">
        <f>IF($I244="n/a",0,IF(BG$4&lt;=$C280,0,IF(SUM($C280,$I244)&gt;BG$4,$AB258/$I244,$AB258-SUM($I280:BF280))))</f>
        <v>0</v>
      </c>
      <c r="BH280" s="31">
        <f>IF($I244="n/a",0,IF(BH$4&lt;=$C280,0,IF(SUM($C280,$I244)&gt;BH$4,$AB258/$I244,$AB258-SUM($I280:BG280))))</f>
        <v>0</v>
      </c>
      <c r="BI280" s="31">
        <f>IF($I244="n/a",0,IF(BI$4&lt;=$C280,0,IF(SUM($C280,$I244)&gt;BI$4,$AB258/$I244,$AB258-SUM($I280:BH280))))</f>
        <v>0</v>
      </c>
      <c r="BJ280" s="31">
        <f>IF($I244="n/a",0,IF(BJ$4&lt;=$C280,0,IF(SUM($C280,$I244)&gt;BJ$4,$AB258/$I244,$AB258-SUM($I280:BI280))))</f>
        <v>0</v>
      </c>
      <c r="BK280" s="31">
        <f>IF($I244="n/a",0,IF(BK$4&lt;=$C280,0,IF(SUM($C280,$I244)&gt;BK$4,$AB258/$I244,$AB258-SUM($I280:BJ280))))</f>
        <v>0</v>
      </c>
      <c r="BL280" s="31">
        <f>IF($I244="n/a",0,IF(BL$4&lt;=$C280,0,IF(SUM($C280,$I244)&gt;BL$4,$AB258/$I244,$AB258-SUM($I280:BK280))))</f>
        <v>0</v>
      </c>
      <c r="BM280" s="31">
        <f>IF($I244="n/a",0,IF(BM$4&lt;=$C280,0,IF(SUM($C280,$I244)&gt;BM$4,$AB258/$I244,$AB258-SUM($I280:BL280))))</f>
        <v>0</v>
      </c>
      <c r="BN280" s="31">
        <f>IF($I244="n/a",0,IF(BN$4&lt;=$C280,0,IF(SUM($C280,$I244)&gt;BN$4,$AB258/$I244,$AB258-SUM($I280:BM280))))</f>
        <v>0</v>
      </c>
      <c r="BO280" s="31">
        <f>IF($I244="n/a",0,IF(BO$4&lt;=$C280,0,IF(SUM($C280,$I244)&gt;BO$4,$AB258/$I244,$AB258-SUM($I280:BN280))))</f>
        <v>0</v>
      </c>
      <c r="BP280" s="31">
        <f>IF($I244="n/a",0,IF(BP$4&lt;=$C280,0,IF(SUM($C280,$I244)&gt;BP$4,$AB258/$I244,$AB258-SUM($I280:BO280))))</f>
        <v>0</v>
      </c>
      <c r="BQ280" s="31">
        <f>IF($I244="n/a",0,IF(BQ$4&lt;=$C280,0,IF(SUM($C280,$I244)&gt;BQ$4,$AB258/$I244,$AB258-SUM($I280:BP280))))</f>
        <v>0</v>
      </c>
      <c r="BR280" s="31">
        <f>IF($I244="n/a",0,IF(BR$4&lt;=$C280,0,IF(SUM($C280,$I244)&gt;BR$4,$AB258/$I244,$AB258-SUM($I280:BQ280))))</f>
        <v>0</v>
      </c>
      <c r="BS280" s="31">
        <f>IF($I244="n/a",0,IF(BS$4&lt;=$C280,0,IF(SUM($C280,$I244)&gt;BS$4,$AB258/$I244,$AB258-SUM($I280:BR280))))</f>
        <v>0</v>
      </c>
      <c r="BT280" s="31">
        <f>IF($I244="n/a",0,IF(BT$4&lt;=$C280,0,IF(SUM($C280,$I244)&gt;BT$4,$AB258/$I244,$AB258-SUM($I280:BS280))))</f>
        <v>0</v>
      </c>
      <c r="BU280" s="31">
        <f>IF($I244="n/a",0,IF(BU$4&lt;=$C280,0,IF(SUM($C280,$I244)&gt;BU$4,$AB258/$I244,$AB258-SUM($I280:BT280))))</f>
        <v>0</v>
      </c>
      <c r="BV280" s="31">
        <f>IF($I244="n/a",0,IF(BV$4&lt;=$C280,0,IF(SUM($C280,$I244)&gt;BV$4,$AB258/$I244,$AB258-SUM($I280:BU280))))</f>
        <v>0</v>
      </c>
      <c r="BW280" s="31">
        <f>IF($I244="n/a",0,IF(BW$4&lt;=$C280,0,IF(SUM($C280,$I244)&gt;BW$4,$AB258/$I244,$AB258-SUM($I280:BV280))))</f>
        <v>0</v>
      </c>
      <c r="BX280" s="31">
        <f>IF($I244="n/a",0,IF(BX$4&lt;=$C280,0,IF(SUM($C280,$I244)&gt;BX$4,$AB258/$I244,$AB258-SUM($I280:BW280))))</f>
        <v>0</v>
      </c>
      <c r="BY280" s="31">
        <f>IF($I244="n/a",0,IF(BY$4&lt;=$C280,0,IF(SUM($C280,$I244)&gt;BY$4,$AB258/$I244,$AB258-SUM($I280:BX280))))</f>
        <v>0</v>
      </c>
      <c r="BZ280" s="31">
        <f>IF($I244="n/a",0,IF(BZ$4&lt;=$C280,0,IF(SUM($C280,$I244)&gt;BZ$4,$AB258/$I244,$AB258-SUM($I280:BY280))))</f>
        <v>0</v>
      </c>
      <c r="CA280" s="31">
        <f>IF($I244="n/a",0,IF(CA$4&lt;=$C280,0,IF(SUM($C280,$I244)&gt;CA$4,$AB258/$I244,$AB258-SUM($I280:BZ280))))</f>
        <v>0</v>
      </c>
      <c r="CB280" s="31">
        <f>IF($I244="n/a",0,IF(CB$4&lt;=$C280,0,IF(SUM($C280,$I244)&gt;CB$4,$AB258/$I244,$AB258-SUM($I280:CA280))))</f>
        <v>0</v>
      </c>
      <c r="CC280" s="31">
        <f>IF($I244="n/a",0,IF(CC$4&lt;=$C280,0,IF(SUM($C280,$I244)&gt;CC$4,$AB258/$I244,$AB258-SUM($I280:CB280))))</f>
        <v>0</v>
      </c>
      <c r="CD280" s="31">
        <f>IF($I244="n/a",0,IF(CD$4&lt;=$C280,0,IF(SUM($C280,$I244)&gt;CD$4,$AB258/$I244,$AB258-SUM($I280:CC280))))</f>
        <v>0</v>
      </c>
      <c r="CE280" s="31">
        <f>IF($I244="n/a",0,IF(CE$4&lt;=$C280,0,IF(SUM($C280,$I244)&gt;CE$4,$AB258/$I244,$AB258-SUM($I280:CD280))))</f>
        <v>0</v>
      </c>
      <c r="CF280" s="31">
        <f>IF($I244="n/a",0,IF(CF$4&lt;=$C280,0,IF(SUM($C280,$I244)&gt;CF$4,$AB258/$I244,$AB258-SUM($I280:CE280))))</f>
        <v>0</v>
      </c>
    </row>
    <row r="281" spans="1:84" s="153" customFormat="1" ht="12.75" customHeight="1">
      <c r="A281"/>
      <c r="C281" s="197">
        <v>2035</v>
      </c>
      <c r="D281" s="21" t="s">
        <v>64</v>
      </c>
      <c r="E281" s="21" t="s">
        <v>185</v>
      </c>
      <c r="I281" s="31"/>
      <c r="J281" s="31">
        <f>IF($I244="n/a",0,IF(J$4&lt;=$C281,0,IF(SUM($C281,$I244)&gt;J$4,$AC258/$I244,$AC258-SUM($I281:I281))))</f>
        <v>0</v>
      </c>
      <c r="K281" s="31">
        <f>IF($I244="n/a",0,IF(K$4&lt;=$C281,0,IF(SUM($C281,$I244)&gt;K$4,$AC258/$I244,$AC258-SUM($I281:J281))))</f>
        <v>0</v>
      </c>
      <c r="L281" s="31">
        <f>IF($I244="n/a",0,IF(L$4&lt;=$C281,0,IF(SUM($C281,$I244)&gt;L$4,$AC258/$I244,$AC258-SUM($I281:K281))))</f>
        <v>0</v>
      </c>
      <c r="M281" s="31">
        <f>IF($I244="n/a",0,IF(M$4&lt;=$C281,0,IF(SUM($C281,$I244)&gt;M$4,$AC258/$I244,$AC258-SUM($I281:L281))))</f>
        <v>0</v>
      </c>
      <c r="N281" s="31">
        <f>IF($I244="n/a",0,IF(N$4&lt;=$C281,0,IF(SUM($C281,$I244)&gt;N$4,$AC258/$I244,$AC258-SUM($I281:M281))))</f>
        <v>0</v>
      </c>
      <c r="O281" s="31">
        <f>IF($I244="n/a",0,IF(O$4&lt;=$C281,0,IF(SUM($C281,$I244)&gt;O$4,$AC258/$I244,$AC258-SUM($I281:N281))))</f>
        <v>0</v>
      </c>
      <c r="P281" s="31">
        <f>IF($I244="n/a",0,IF(P$4&lt;=$C281,0,IF(SUM($C281,$I244)&gt;P$4,$AC258/$I244,$AC258-SUM($I281:O281))))</f>
        <v>0</v>
      </c>
      <c r="Q281" s="31">
        <f>IF($I244="n/a",0,IF(Q$4&lt;=$C281,0,IF(SUM($C281,$I244)&gt;Q$4,$AC258/$I244,$AC258-SUM($I281:P281))))</f>
        <v>0</v>
      </c>
      <c r="R281" s="31">
        <f>IF($I244="n/a",0,IF(R$4&lt;=$C281,0,IF(SUM($C281,$I244)&gt;R$4,$AC258/$I244,$AC258-SUM($I281:Q281))))</f>
        <v>0</v>
      </c>
      <c r="S281" s="31">
        <f>IF($I244="n/a",0,IF(S$4&lt;=$C281,0,IF(SUM($C281,$I244)&gt;S$4,$AC258/$I244,$AC258-SUM($I281:R281))))</f>
        <v>0</v>
      </c>
      <c r="T281" s="31">
        <f>IF($I244="n/a",0,IF(T$4&lt;=$C281,0,IF(SUM($C281,$I244)&gt;T$4,$AC258/$I244,$AC258-SUM($I281:S281))))</f>
        <v>0</v>
      </c>
      <c r="U281" s="31">
        <f>IF($I244="n/a",0,IF(U$4&lt;=$C281,0,IF(SUM($C281,$I244)&gt;U$4,$AC258/$I244,$AC258-SUM($I281:T281))))</f>
        <v>0</v>
      </c>
      <c r="V281" s="31">
        <f>IF($I244="n/a",0,IF(V$4&lt;=$C281,0,IF(SUM($C281,$I244)&gt;V$4,$AC258/$I244,$AC258-SUM($I281:U281))))</f>
        <v>0</v>
      </c>
      <c r="W281" s="31">
        <f>IF($I244="n/a",0,IF(W$4&lt;=$C281,0,IF(SUM($C281,$I244)&gt;W$4,$AC258/$I244,$AC258-SUM($I281:V281))))</f>
        <v>0</v>
      </c>
      <c r="X281" s="31">
        <f>IF($I244="n/a",0,IF(X$4&lt;=$C281,0,IF(SUM($C281,$I244)&gt;X$4,$AC258/$I244,$AC258-SUM($I281:W281))))</f>
        <v>0</v>
      </c>
      <c r="Y281" s="31">
        <f>IF($I244="n/a",0,IF(Y$4&lt;=$C281,0,IF(SUM($C281,$I244)&gt;Y$4,$AC258/$I244,$AC258-SUM($I281:X281))))</f>
        <v>0</v>
      </c>
      <c r="Z281" s="31">
        <f>IF($I244="n/a",0,IF(Z$4&lt;=$C281,0,IF(SUM($C281,$I244)&gt;Z$4,$AC258/$I244,$AC258-SUM($I281:Y281))))</f>
        <v>0</v>
      </c>
      <c r="AA281" s="31">
        <f>IF($I244="n/a",0,IF(AA$4&lt;=$C281,0,IF(SUM($C281,$I244)&gt;AA$4,$AC258/$I244,$AC258-SUM($I281:Z281))))</f>
        <v>0</v>
      </c>
      <c r="AB281" s="31">
        <f>IF($I244="n/a",0,IF(AB$4&lt;=$C281,0,IF(SUM($C281,$I244)&gt;AB$4,$AC258/$I244,$AC258-SUM($I281:AA281))))</f>
        <v>0</v>
      </c>
      <c r="AC281" s="31">
        <f>IF($I244="n/a",0,IF(AC$4&lt;=$C281,0,IF(SUM($C281,$I244)&gt;AC$4,$AC258/$I244,$AC258-SUM($I281:AB281))))</f>
        <v>0</v>
      </c>
      <c r="AD281" s="31">
        <f>IF($I244="n/a",0,IF(AD$4&lt;=$C281,0,IF(SUM($C281,$I244)&gt;AD$4,$AC258/$I244,$AC258-SUM($I281:AC281))))</f>
        <v>0</v>
      </c>
      <c r="AE281" s="31">
        <f>IF($I244="n/a",0,IF(AE$4&lt;=$C281,0,IF(SUM($C281,$I244)&gt;AE$4,$AC258/$I244,$AC258-SUM($I281:AD281))))</f>
        <v>0</v>
      </c>
      <c r="AF281" s="31">
        <f>IF($I244="n/a",0,IF(AF$4&lt;=$C281,0,IF(SUM($C281,$I244)&gt;AF$4,$AC258/$I244,$AC258-SUM($I281:AE281))))</f>
        <v>0</v>
      </c>
      <c r="AG281" s="31">
        <f>IF($I244="n/a",0,IF(AG$4&lt;=$C281,0,IF(SUM($C281,$I244)&gt;AG$4,$AC258/$I244,$AC258-SUM($I281:AF281))))</f>
        <v>0</v>
      </c>
      <c r="AH281" s="31">
        <f>IF($I244="n/a",0,IF(AH$4&lt;=$C281,0,IF(SUM($C281,$I244)&gt;AH$4,$AC258/$I244,$AC258-SUM($I281:AG281))))</f>
        <v>0</v>
      </c>
      <c r="AI281" s="31">
        <f>IF($I244="n/a",0,IF(AI$4&lt;=$C281,0,IF(SUM($C281,$I244)&gt;AI$4,$AC258/$I244,$AC258-SUM($I281:AH281))))</f>
        <v>0</v>
      </c>
      <c r="AJ281" s="31">
        <f>IF($I244="n/a",0,IF(AJ$4&lt;=$C281,0,IF(SUM($C281,$I244)&gt;AJ$4,$AC258/$I244,$AC258-SUM($I281:AI281))))</f>
        <v>0</v>
      </c>
      <c r="AK281" s="31">
        <f>IF($I244="n/a",0,IF(AK$4&lt;=$C281,0,IF(SUM($C281,$I244)&gt;AK$4,$AC258/$I244,$AC258-SUM($I281:AJ281))))</f>
        <v>0</v>
      </c>
      <c r="AL281" s="31">
        <f>IF($I244="n/a",0,IF(AL$4&lt;=$C281,0,IF(SUM($C281,$I244)&gt;AL$4,$AC258/$I244,$AC258-SUM($I281:AK281))))</f>
        <v>0</v>
      </c>
      <c r="AM281" s="31">
        <f>IF($I244="n/a",0,IF(AM$4&lt;=$C281,0,IF(SUM($C281,$I244)&gt;AM$4,$AC258/$I244,$AC258-SUM($I281:AL281))))</f>
        <v>0</v>
      </c>
      <c r="AN281" s="31">
        <f>IF($I244="n/a",0,IF(AN$4&lt;=$C281,0,IF(SUM($C281,$I244)&gt;AN$4,$AC258/$I244,$AC258-SUM($I281:AM281))))</f>
        <v>0</v>
      </c>
      <c r="AO281" s="31">
        <f>IF($I244="n/a",0,IF(AO$4&lt;=$C281,0,IF(SUM($C281,$I244)&gt;AO$4,$AC258/$I244,$AC258-SUM($I281:AN281))))</f>
        <v>0</v>
      </c>
      <c r="AP281" s="31">
        <f>IF($I244="n/a",0,IF(AP$4&lt;=$C281,0,IF(SUM($C281,$I244)&gt;AP$4,$AC258/$I244,$AC258-SUM($I281:AO281))))</f>
        <v>0</v>
      </c>
      <c r="AQ281" s="31">
        <f>IF($I244="n/a",0,IF(AQ$4&lt;=$C281,0,IF(SUM($C281,$I244)&gt;AQ$4,$AC258/$I244,$AC258-SUM($I281:AP281))))</f>
        <v>0</v>
      </c>
      <c r="AR281" s="31">
        <f>IF($I244="n/a",0,IF(AR$4&lt;=$C281,0,IF(SUM($C281,$I244)&gt;AR$4,$AC258/$I244,$AC258-SUM($I281:AQ281))))</f>
        <v>0</v>
      </c>
      <c r="AS281" s="31">
        <f>IF($I244="n/a",0,IF(AS$4&lt;=$C281,0,IF(SUM($C281,$I244)&gt;AS$4,$AC258/$I244,$AC258-SUM($I281:AR281))))</f>
        <v>0</v>
      </c>
      <c r="AT281" s="31">
        <f>IF($I244="n/a",0,IF(AT$4&lt;=$C281,0,IF(SUM($C281,$I244)&gt;AT$4,$AC258/$I244,$AC258-SUM($I281:AS281))))</f>
        <v>0</v>
      </c>
      <c r="AU281" s="31">
        <f>IF($I244="n/a",0,IF(AU$4&lt;=$C281,0,IF(SUM($C281,$I244)&gt;AU$4,$AC258/$I244,$AC258-SUM($I281:AT281))))</f>
        <v>0</v>
      </c>
      <c r="AV281" s="31">
        <f>IF($I244="n/a",0,IF(AV$4&lt;=$C281,0,IF(SUM($C281,$I244)&gt;AV$4,$AC258/$I244,$AC258-SUM($I281:AU281))))</f>
        <v>0</v>
      </c>
      <c r="AW281" s="31">
        <f>IF($I244="n/a",0,IF(AW$4&lt;=$C281,0,IF(SUM($C281,$I244)&gt;AW$4,$AC258/$I244,$AC258-SUM($I281:AV281))))</f>
        <v>0</v>
      </c>
      <c r="AX281" s="31">
        <f>IF($I244="n/a",0,IF(AX$4&lt;=$C281,0,IF(SUM($C281,$I244)&gt;AX$4,$AC258/$I244,$AC258-SUM($I281:AW281))))</f>
        <v>0</v>
      </c>
      <c r="AY281" s="31">
        <f>IF($I244="n/a",0,IF(AY$4&lt;=$C281,0,IF(SUM($C281,$I244)&gt;AY$4,$AC258/$I244,$AC258-SUM($I281:AX281))))</f>
        <v>0</v>
      </c>
      <c r="AZ281" s="31">
        <f>IF($I244="n/a",0,IF(AZ$4&lt;=$C281,0,IF(SUM($C281,$I244)&gt;AZ$4,$AC258/$I244,$AC258-SUM($I281:AY281))))</f>
        <v>0</v>
      </c>
      <c r="BA281" s="31">
        <f>IF($I244="n/a",0,IF(BA$4&lt;=$C281,0,IF(SUM($C281,$I244)&gt;BA$4,$AC258/$I244,$AC258-SUM($I281:AZ281))))</f>
        <v>0</v>
      </c>
      <c r="BB281" s="31">
        <f>IF($I244="n/a",0,IF(BB$4&lt;=$C281,0,IF(SUM($C281,$I244)&gt;BB$4,$AC258/$I244,$AC258-SUM($I281:BA281))))</f>
        <v>0</v>
      </c>
      <c r="BC281" s="31">
        <f>IF($I244="n/a",0,IF(BC$4&lt;=$C281,0,IF(SUM($C281,$I244)&gt;BC$4,$AC258/$I244,$AC258-SUM($I281:BB281))))</f>
        <v>0</v>
      </c>
      <c r="BD281" s="31">
        <f>IF($I244="n/a",0,IF(BD$4&lt;=$C281,0,IF(SUM($C281,$I244)&gt;BD$4,$AC258/$I244,$AC258-SUM($I281:BC281))))</f>
        <v>0</v>
      </c>
      <c r="BE281" s="31">
        <f>IF($I244="n/a",0,IF(BE$4&lt;=$C281,0,IF(SUM($C281,$I244)&gt;BE$4,$AC258/$I244,$AC258-SUM($I281:BD281))))</f>
        <v>0</v>
      </c>
      <c r="BF281" s="31">
        <f>IF($I244="n/a",0,IF(BF$4&lt;=$C281,0,IF(SUM($C281,$I244)&gt;BF$4,$AC258/$I244,$AC258-SUM($I281:BE281))))</f>
        <v>0</v>
      </c>
      <c r="BG281" s="31">
        <f>IF($I244="n/a",0,IF(BG$4&lt;=$C281,0,IF(SUM($C281,$I244)&gt;BG$4,$AC258/$I244,$AC258-SUM($I281:BF281))))</f>
        <v>0</v>
      </c>
      <c r="BH281" s="31">
        <f>IF($I244="n/a",0,IF(BH$4&lt;=$C281,0,IF(SUM($C281,$I244)&gt;BH$4,$AC258/$I244,$AC258-SUM($I281:BG281))))</f>
        <v>0</v>
      </c>
      <c r="BI281" s="31">
        <f>IF($I244="n/a",0,IF(BI$4&lt;=$C281,0,IF(SUM($C281,$I244)&gt;BI$4,$AC258/$I244,$AC258-SUM($I281:BH281))))</f>
        <v>0</v>
      </c>
      <c r="BJ281" s="31">
        <f>IF($I244="n/a",0,IF(BJ$4&lt;=$C281,0,IF(SUM($C281,$I244)&gt;BJ$4,$AC258/$I244,$AC258-SUM($I281:BI281))))</f>
        <v>0</v>
      </c>
      <c r="BK281" s="31">
        <f>IF($I244="n/a",0,IF(BK$4&lt;=$C281,0,IF(SUM($C281,$I244)&gt;BK$4,$AC258/$I244,$AC258-SUM($I281:BJ281))))</f>
        <v>0</v>
      </c>
      <c r="BL281" s="31">
        <f>IF($I244="n/a",0,IF(BL$4&lt;=$C281,0,IF(SUM($C281,$I244)&gt;BL$4,$AC258/$I244,$AC258-SUM($I281:BK281))))</f>
        <v>0</v>
      </c>
      <c r="BM281" s="31">
        <f>IF($I244="n/a",0,IF(BM$4&lt;=$C281,0,IF(SUM($C281,$I244)&gt;BM$4,$AC258/$I244,$AC258-SUM($I281:BL281))))</f>
        <v>0</v>
      </c>
      <c r="BN281" s="31">
        <f>IF($I244="n/a",0,IF(BN$4&lt;=$C281,0,IF(SUM($C281,$I244)&gt;BN$4,$AC258/$I244,$AC258-SUM($I281:BM281))))</f>
        <v>0</v>
      </c>
      <c r="BO281" s="31">
        <f>IF($I244="n/a",0,IF(BO$4&lt;=$C281,0,IF(SUM($C281,$I244)&gt;BO$4,$AC258/$I244,$AC258-SUM($I281:BN281))))</f>
        <v>0</v>
      </c>
      <c r="BP281" s="31">
        <f>IF($I244="n/a",0,IF(BP$4&lt;=$C281,0,IF(SUM($C281,$I244)&gt;BP$4,$AC258/$I244,$AC258-SUM($I281:BO281))))</f>
        <v>0</v>
      </c>
      <c r="BQ281" s="31">
        <f>IF($I244="n/a",0,IF(BQ$4&lt;=$C281,0,IF(SUM($C281,$I244)&gt;BQ$4,$AC258/$I244,$AC258-SUM($I281:BP281))))</f>
        <v>0</v>
      </c>
      <c r="BR281" s="31">
        <f>IF($I244="n/a",0,IF(BR$4&lt;=$C281,0,IF(SUM($C281,$I244)&gt;BR$4,$AC258/$I244,$AC258-SUM($I281:BQ281))))</f>
        <v>0</v>
      </c>
      <c r="BS281" s="31">
        <f>IF($I244="n/a",0,IF(BS$4&lt;=$C281,0,IF(SUM($C281,$I244)&gt;BS$4,$AC258/$I244,$AC258-SUM($I281:BR281))))</f>
        <v>0</v>
      </c>
      <c r="BT281" s="31">
        <f>IF($I244="n/a",0,IF(BT$4&lt;=$C281,0,IF(SUM($C281,$I244)&gt;BT$4,$AC258/$I244,$AC258-SUM($I281:BS281))))</f>
        <v>0</v>
      </c>
      <c r="BU281" s="31">
        <f>IF($I244="n/a",0,IF(BU$4&lt;=$C281,0,IF(SUM($C281,$I244)&gt;BU$4,$AC258/$I244,$AC258-SUM($I281:BT281))))</f>
        <v>0</v>
      </c>
      <c r="BV281" s="31">
        <f>IF($I244="n/a",0,IF(BV$4&lt;=$C281,0,IF(SUM($C281,$I244)&gt;BV$4,$AC258/$I244,$AC258-SUM($I281:BU281))))</f>
        <v>0</v>
      </c>
      <c r="BW281" s="31">
        <f>IF($I244="n/a",0,IF(BW$4&lt;=$C281,0,IF(SUM($C281,$I244)&gt;BW$4,$AC258/$I244,$AC258-SUM($I281:BV281))))</f>
        <v>0</v>
      </c>
      <c r="BX281" s="31">
        <f>IF($I244="n/a",0,IF(BX$4&lt;=$C281,0,IF(SUM($C281,$I244)&gt;BX$4,$AC258/$I244,$AC258-SUM($I281:BW281))))</f>
        <v>0</v>
      </c>
      <c r="BY281" s="31">
        <f>IF($I244="n/a",0,IF(BY$4&lt;=$C281,0,IF(SUM($C281,$I244)&gt;BY$4,$AC258/$I244,$AC258-SUM($I281:BX281))))</f>
        <v>0</v>
      </c>
      <c r="BZ281" s="31">
        <f>IF($I244="n/a",0,IF(BZ$4&lt;=$C281,0,IF(SUM($C281,$I244)&gt;BZ$4,$AC258/$I244,$AC258-SUM($I281:BY281))))</f>
        <v>0</v>
      </c>
      <c r="CA281" s="31">
        <f>IF($I244="n/a",0,IF(CA$4&lt;=$C281,0,IF(SUM($C281,$I244)&gt;CA$4,$AC258/$I244,$AC258-SUM($I281:BZ281))))</f>
        <v>0</v>
      </c>
      <c r="CB281" s="31">
        <f>IF($I244="n/a",0,IF(CB$4&lt;=$C281,0,IF(SUM($C281,$I244)&gt;CB$4,$AC258/$I244,$AC258-SUM($I281:CA281))))</f>
        <v>0</v>
      </c>
      <c r="CC281" s="31">
        <f>IF($I244="n/a",0,IF(CC$4&lt;=$C281,0,IF(SUM($C281,$I244)&gt;CC$4,$AC258/$I244,$AC258-SUM($I281:CB281))))</f>
        <v>0</v>
      </c>
      <c r="CD281" s="31">
        <f>IF($I244="n/a",0,IF(CD$4&lt;=$C281,0,IF(SUM($C281,$I244)&gt;CD$4,$AC258/$I244,$AC258-SUM($I281:CC281))))</f>
        <v>0</v>
      </c>
      <c r="CE281" s="31">
        <f>IF($I244="n/a",0,IF(CE$4&lt;=$C281,0,IF(SUM($C281,$I244)&gt;CE$4,$AC258/$I244,$AC258-SUM($I281:CD281))))</f>
        <v>0</v>
      </c>
      <c r="CF281" s="31">
        <f>IF($I244="n/a",0,IF(CF$4&lt;=$C281,0,IF(SUM($C281,$I244)&gt;CF$4,$AC258/$I244,$AC258-SUM($I281:CE281))))</f>
        <v>0</v>
      </c>
    </row>
    <row r="282" spans="1:84" s="153" customFormat="1" ht="12.75" customHeight="1">
      <c r="A282"/>
      <c r="C282" s="197">
        <v>2036</v>
      </c>
      <c r="D282" s="21" t="s">
        <v>65</v>
      </c>
      <c r="E282" s="21" t="s">
        <v>185</v>
      </c>
      <c r="I282" s="31"/>
      <c r="J282" s="31">
        <f>IF($I244="n/a",0,IF(J$4&lt;=$C282,0,IF(SUM($C282,$I244)&gt;J$4,$AD258/$I244,$AD258-SUM($I282:I282))))</f>
        <v>0</v>
      </c>
      <c r="K282" s="31">
        <f>IF($I244="n/a",0,IF(K$4&lt;=$C282,0,IF(SUM($C282,$I244)&gt;K$4,$AD258/$I244,$AD258-SUM($I282:J282))))</f>
        <v>0</v>
      </c>
      <c r="L282" s="31">
        <f>IF($I244="n/a",0,IF(L$4&lt;=$C282,0,IF(SUM($C282,$I244)&gt;L$4,$AD258/$I244,$AD258-SUM($I282:K282))))</f>
        <v>0</v>
      </c>
      <c r="M282" s="31">
        <f>IF($I244="n/a",0,IF(M$4&lt;=$C282,0,IF(SUM($C282,$I244)&gt;M$4,$AD258/$I244,$AD258-SUM($I282:L282))))</f>
        <v>0</v>
      </c>
      <c r="N282" s="31">
        <f>IF($I244="n/a",0,IF(N$4&lt;=$C282,0,IF(SUM($C282,$I244)&gt;N$4,$AD258/$I244,$AD258-SUM($I282:M282))))</f>
        <v>0</v>
      </c>
      <c r="O282" s="31">
        <f>IF($I244="n/a",0,IF(O$4&lt;=$C282,0,IF(SUM($C282,$I244)&gt;O$4,$AD258/$I244,$AD258-SUM($I282:N282))))</f>
        <v>0</v>
      </c>
      <c r="P282" s="31">
        <f>IF($I244="n/a",0,IF(P$4&lt;=$C282,0,IF(SUM($C282,$I244)&gt;P$4,$AD258/$I244,$AD258-SUM($I282:O282))))</f>
        <v>0</v>
      </c>
      <c r="Q282" s="31">
        <f>IF($I244="n/a",0,IF(Q$4&lt;=$C282,0,IF(SUM($C282,$I244)&gt;Q$4,$AD258/$I244,$AD258-SUM($I282:P282))))</f>
        <v>0</v>
      </c>
      <c r="R282" s="31">
        <f>IF($I244="n/a",0,IF(R$4&lt;=$C282,0,IF(SUM($C282,$I244)&gt;R$4,$AD258/$I244,$AD258-SUM($I282:Q282))))</f>
        <v>0</v>
      </c>
      <c r="S282" s="31">
        <f>IF($I244="n/a",0,IF(S$4&lt;=$C282,0,IF(SUM($C282,$I244)&gt;S$4,$AD258/$I244,$AD258-SUM($I282:R282))))</f>
        <v>0</v>
      </c>
      <c r="T282" s="31">
        <f>IF($I244="n/a",0,IF(T$4&lt;=$C282,0,IF(SUM($C282,$I244)&gt;T$4,$AD258/$I244,$AD258-SUM($I282:S282))))</f>
        <v>0</v>
      </c>
      <c r="U282" s="31">
        <f>IF($I244="n/a",0,IF(U$4&lt;=$C282,0,IF(SUM($C282,$I244)&gt;U$4,$AD258/$I244,$AD258-SUM($I282:T282))))</f>
        <v>0</v>
      </c>
      <c r="V282" s="31">
        <f>IF($I244="n/a",0,IF(V$4&lt;=$C282,0,IF(SUM($C282,$I244)&gt;V$4,$AD258/$I244,$AD258-SUM($I282:U282))))</f>
        <v>0</v>
      </c>
      <c r="W282" s="31">
        <f>IF($I244="n/a",0,IF(W$4&lt;=$C282,0,IF(SUM($C282,$I244)&gt;W$4,$AD258/$I244,$AD258-SUM($I282:V282))))</f>
        <v>0</v>
      </c>
      <c r="X282" s="31">
        <f>IF($I244="n/a",0,IF(X$4&lt;=$C282,0,IF(SUM($C282,$I244)&gt;X$4,$AD258/$I244,$AD258-SUM($I282:W282))))</f>
        <v>0</v>
      </c>
      <c r="Y282" s="31">
        <f>IF($I244="n/a",0,IF(Y$4&lt;=$C282,0,IF(SUM($C282,$I244)&gt;Y$4,$AD258/$I244,$AD258-SUM($I282:X282))))</f>
        <v>0</v>
      </c>
      <c r="Z282" s="31">
        <f>IF($I244="n/a",0,IF(Z$4&lt;=$C282,0,IF(SUM($C282,$I244)&gt;Z$4,$AD258/$I244,$AD258-SUM($I282:Y282))))</f>
        <v>0</v>
      </c>
      <c r="AA282" s="31">
        <f>IF($I244="n/a",0,IF(AA$4&lt;=$C282,0,IF(SUM($C282,$I244)&gt;AA$4,$AD258/$I244,$AD258-SUM($I282:Z282))))</f>
        <v>0</v>
      </c>
      <c r="AB282" s="31">
        <f>IF($I244="n/a",0,IF(AB$4&lt;=$C282,0,IF(SUM($C282,$I244)&gt;AB$4,$AD258/$I244,$AD258-SUM($I282:AA282))))</f>
        <v>0</v>
      </c>
      <c r="AC282" s="31">
        <f>IF($I244="n/a",0,IF(AC$4&lt;=$C282,0,IF(SUM($C282,$I244)&gt;AC$4,$AD258/$I244,$AD258-SUM($I282:AB282))))</f>
        <v>0</v>
      </c>
      <c r="AD282" s="31">
        <f>IF($I244="n/a",0,IF(AD$4&lt;=$C282,0,IF(SUM($C282,$I244)&gt;AD$4,$AD258/$I244,$AD258-SUM($I282:AC282))))</f>
        <v>0</v>
      </c>
      <c r="AE282" s="31">
        <f>IF($I244="n/a",0,IF(AE$4&lt;=$C282,0,IF(SUM($C282,$I244)&gt;AE$4,$AD258/$I244,$AD258-SUM($I282:AD282))))</f>
        <v>0</v>
      </c>
      <c r="AF282" s="31">
        <f>IF($I244="n/a",0,IF(AF$4&lt;=$C282,0,IF(SUM($C282,$I244)&gt;AF$4,$AD258/$I244,$AD258-SUM($I282:AE282))))</f>
        <v>0</v>
      </c>
      <c r="AG282" s="31">
        <f>IF($I244="n/a",0,IF(AG$4&lt;=$C282,0,IF(SUM($C282,$I244)&gt;AG$4,$AD258/$I244,$AD258-SUM($I282:AF282))))</f>
        <v>0</v>
      </c>
      <c r="AH282" s="31">
        <f>IF($I244="n/a",0,IF(AH$4&lt;=$C282,0,IF(SUM($C282,$I244)&gt;AH$4,$AD258/$I244,$AD258-SUM($I282:AG282))))</f>
        <v>0</v>
      </c>
      <c r="AI282" s="31">
        <f>IF($I244="n/a",0,IF(AI$4&lt;=$C282,0,IF(SUM($C282,$I244)&gt;AI$4,$AD258/$I244,$AD258-SUM($I282:AH282))))</f>
        <v>0</v>
      </c>
      <c r="AJ282" s="31">
        <f>IF($I244="n/a",0,IF(AJ$4&lt;=$C282,0,IF(SUM($C282,$I244)&gt;AJ$4,$AD258/$I244,$AD258-SUM($I282:AI282))))</f>
        <v>0</v>
      </c>
      <c r="AK282" s="31">
        <f>IF($I244="n/a",0,IF(AK$4&lt;=$C282,0,IF(SUM($C282,$I244)&gt;AK$4,$AD258/$I244,$AD258-SUM($I282:AJ282))))</f>
        <v>0</v>
      </c>
      <c r="AL282" s="31">
        <f>IF($I244="n/a",0,IF(AL$4&lt;=$C282,0,IF(SUM($C282,$I244)&gt;AL$4,$AD258/$I244,$AD258-SUM($I282:AK282))))</f>
        <v>0</v>
      </c>
      <c r="AM282" s="31">
        <f>IF($I244="n/a",0,IF(AM$4&lt;=$C282,0,IF(SUM($C282,$I244)&gt;AM$4,$AD258/$I244,$AD258-SUM($I282:AL282))))</f>
        <v>0</v>
      </c>
      <c r="AN282" s="31">
        <f>IF($I244="n/a",0,IF(AN$4&lt;=$C282,0,IF(SUM($C282,$I244)&gt;AN$4,$AD258/$I244,$AD258-SUM($I282:AM282))))</f>
        <v>0</v>
      </c>
      <c r="AO282" s="31">
        <f>IF($I244="n/a",0,IF(AO$4&lt;=$C282,0,IF(SUM($C282,$I244)&gt;AO$4,$AD258/$I244,$AD258-SUM($I282:AN282))))</f>
        <v>0</v>
      </c>
      <c r="AP282" s="31">
        <f>IF($I244="n/a",0,IF(AP$4&lt;=$C282,0,IF(SUM($C282,$I244)&gt;AP$4,$AD258/$I244,$AD258-SUM($I282:AO282))))</f>
        <v>0</v>
      </c>
      <c r="AQ282" s="31">
        <f>IF($I244="n/a",0,IF(AQ$4&lt;=$C282,0,IF(SUM($C282,$I244)&gt;AQ$4,$AD258/$I244,$AD258-SUM($I282:AP282))))</f>
        <v>0</v>
      </c>
      <c r="AR282" s="31">
        <f>IF($I244="n/a",0,IF(AR$4&lt;=$C282,0,IF(SUM($C282,$I244)&gt;AR$4,$AD258/$I244,$AD258-SUM($I282:AQ282))))</f>
        <v>0</v>
      </c>
      <c r="AS282" s="31">
        <f>IF($I244="n/a",0,IF(AS$4&lt;=$C282,0,IF(SUM($C282,$I244)&gt;AS$4,$AD258/$I244,$AD258-SUM($I282:AR282))))</f>
        <v>0</v>
      </c>
      <c r="AT282" s="31">
        <f>IF($I244="n/a",0,IF(AT$4&lt;=$C282,0,IF(SUM($C282,$I244)&gt;AT$4,$AD258/$I244,$AD258-SUM($I282:AS282))))</f>
        <v>0</v>
      </c>
      <c r="AU282" s="31">
        <f>IF($I244="n/a",0,IF(AU$4&lt;=$C282,0,IF(SUM($C282,$I244)&gt;AU$4,$AD258/$I244,$AD258-SUM($I282:AT282))))</f>
        <v>0</v>
      </c>
      <c r="AV282" s="31">
        <f>IF($I244="n/a",0,IF(AV$4&lt;=$C282,0,IF(SUM($C282,$I244)&gt;AV$4,$AD258/$I244,$AD258-SUM($I282:AU282))))</f>
        <v>0</v>
      </c>
      <c r="AW282" s="31">
        <f>IF($I244="n/a",0,IF(AW$4&lt;=$C282,0,IF(SUM($C282,$I244)&gt;AW$4,$AD258/$I244,$AD258-SUM($I282:AV282))))</f>
        <v>0</v>
      </c>
      <c r="AX282" s="31">
        <f>IF($I244="n/a",0,IF(AX$4&lt;=$C282,0,IF(SUM($C282,$I244)&gt;AX$4,$AD258/$I244,$AD258-SUM($I282:AW282))))</f>
        <v>0</v>
      </c>
      <c r="AY282" s="31">
        <f>IF($I244="n/a",0,IF(AY$4&lt;=$C282,0,IF(SUM($C282,$I244)&gt;AY$4,$AD258/$I244,$AD258-SUM($I282:AX282))))</f>
        <v>0</v>
      </c>
      <c r="AZ282" s="31">
        <f>IF($I244="n/a",0,IF(AZ$4&lt;=$C282,0,IF(SUM($C282,$I244)&gt;AZ$4,$AD258/$I244,$AD258-SUM($I282:AY282))))</f>
        <v>0</v>
      </c>
      <c r="BA282" s="31">
        <f>IF($I244="n/a",0,IF(BA$4&lt;=$C282,0,IF(SUM($C282,$I244)&gt;BA$4,$AD258/$I244,$AD258-SUM($I282:AZ282))))</f>
        <v>0</v>
      </c>
      <c r="BB282" s="31">
        <f>IF($I244="n/a",0,IF(BB$4&lt;=$C282,0,IF(SUM($C282,$I244)&gt;BB$4,$AD258/$I244,$AD258-SUM($I282:BA282))))</f>
        <v>0</v>
      </c>
      <c r="BC282" s="31">
        <f>IF($I244="n/a",0,IF(BC$4&lt;=$C282,0,IF(SUM($C282,$I244)&gt;BC$4,$AD258/$I244,$AD258-SUM($I282:BB282))))</f>
        <v>0</v>
      </c>
      <c r="BD282" s="31">
        <f>IF($I244="n/a",0,IF(BD$4&lt;=$C282,0,IF(SUM($C282,$I244)&gt;BD$4,$AD258/$I244,$AD258-SUM($I282:BC282))))</f>
        <v>0</v>
      </c>
      <c r="BE282" s="31">
        <f>IF($I244="n/a",0,IF(BE$4&lt;=$C282,0,IF(SUM($C282,$I244)&gt;BE$4,$AD258/$I244,$AD258-SUM($I282:BD282))))</f>
        <v>0</v>
      </c>
      <c r="BF282" s="31">
        <f>IF($I244="n/a",0,IF(BF$4&lt;=$C282,0,IF(SUM($C282,$I244)&gt;BF$4,$AD258/$I244,$AD258-SUM($I282:BE282))))</f>
        <v>0</v>
      </c>
      <c r="BG282" s="31">
        <f>IF($I244="n/a",0,IF(BG$4&lt;=$C282,0,IF(SUM($C282,$I244)&gt;BG$4,$AD258/$I244,$AD258-SUM($I282:BF282))))</f>
        <v>0</v>
      </c>
      <c r="BH282" s="31">
        <f>IF($I244="n/a",0,IF(BH$4&lt;=$C282,0,IF(SUM($C282,$I244)&gt;BH$4,$AD258/$I244,$AD258-SUM($I282:BG282))))</f>
        <v>0</v>
      </c>
      <c r="BI282" s="31">
        <f>IF($I244="n/a",0,IF(BI$4&lt;=$C282,0,IF(SUM($C282,$I244)&gt;BI$4,$AD258/$I244,$AD258-SUM($I282:BH282))))</f>
        <v>0</v>
      </c>
      <c r="BJ282" s="31">
        <f>IF($I244="n/a",0,IF(BJ$4&lt;=$C282,0,IF(SUM($C282,$I244)&gt;BJ$4,$AD258/$I244,$AD258-SUM($I282:BI282))))</f>
        <v>0</v>
      </c>
      <c r="BK282" s="31">
        <f>IF($I244="n/a",0,IF(BK$4&lt;=$C282,0,IF(SUM($C282,$I244)&gt;BK$4,$AD258/$I244,$AD258-SUM($I282:BJ282))))</f>
        <v>0</v>
      </c>
      <c r="BL282" s="31">
        <f>IF($I244="n/a",0,IF(BL$4&lt;=$C282,0,IF(SUM($C282,$I244)&gt;BL$4,$AD258/$I244,$AD258-SUM($I282:BK282))))</f>
        <v>0</v>
      </c>
      <c r="BM282" s="31">
        <f>IF($I244="n/a",0,IF(BM$4&lt;=$C282,0,IF(SUM($C282,$I244)&gt;BM$4,$AD258/$I244,$AD258-SUM($I282:BL282))))</f>
        <v>0</v>
      </c>
      <c r="BN282" s="31">
        <f>IF($I244="n/a",0,IF(BN$4&lt;=$C282,0,IF(SUM($C282,$I244)&gt;BN$4,$AD258/$I244,$AD258-SUM($I282:BM282))))</f>
        <v>0</v>
      </c>
      <c r="BO282" s="31">
        <f>IF($I244="n/a",0,IF(BO$4&lt;=$C282,0,IF(SUM($C282,$I244)&gt;BO$4,$AD258/$I244,$AD258-SUM($I282:BN282))))</f>
        <v>0</v>
      </c>
      <c r="BP282" s="31">
        <f>IF($I244="n/a",0,IF(BP$4&lt;=$C282,0,IF(SUM($C282,$I244)&gt;BP$4,$AD258/$I244,$AD258-SUM($I282:BO282))))</f>
        <v>0</v>
      </c>
      <c r="BQ282" s="31">
        <f>IF($I244="n/a",0,IF(BQ$4&lt;=$C282,0,IF(SUM($C282,$I244)&gt;BQ$4,$AD258/$I244,$AD258-SUM($I282:BP282))))</f>
        <v>0</v>
      </c>
      <c r="BR282" s="31">
        <f>IF($I244="n/a",0,IF(BR$4&lt;=$C282,0,IF(SUM($C282,$I244)&gt;BR$4,$AD258/$I244,$AD258-SUM($I282:BQ282))))</f>
        <v>0</v>
      </c>
      <c r="BS282" s="31">
        <f>IF($I244="n/a",0,IF(BS$4&lt;=$C282,0,IF(SUM($C282,$I244)&gt;BS$4,$AD258/$I244,$AD258-SUM($I282:BR282))))</f>
        <v>0</v>
      </c>
      <c r="BT282" s="31">
        <f>IF($I244="n/a",0,IF(BT$4&lt;=$C282,0,IF(SUM($C282,$I244)&gt;BT$4,$AD258/$I244,$AD258-SUM($I282:BS282))))</f>
        <v>0</v>
      </c>
      <c r="BU282" s="31">
        <f>IF($I244="n/a",0,IF(BU$4&lt;=$C282,0,IF(SUM($C282,$I244)&gt;BU$4,$AD258/$I244,$AD258-SUM($I282:BT282))))</f>
        <v>0</v>
      </c>
      <c r="BV282" s="31">
        <f>IF($I244="n/a",0,IF(BV$4&lt;=$C282,0,IF(SUM($C282,$I244)&gt;BV$4,$AD258/$I244,$AD258-SUM($I282:BU282))))</f>
        <v>0</v>
      </c>
      <c r="BW282" s="31">
        <f>IF($I244="n/a",0,IF(BW$4&lt;=$C282,0,IF(SUM($C282,$I244)&gt;BW$4,$AD258/$I244,$AD258-SUM($I282:BV282))))</f>
        <v>0</v>
      </c>
      <c r="BX282" s="31">
        <f>IF($I244="n/a",0,IF(BX$4&lt;=$C282,0,IF(SUM($C282,$I244)&gt;BX$4,$AD258/$I244,$AD258-SUM($I282:BW282))))</f>
        <v>0</v>
      </c>
      <c r="BY282" s="31">
        <f>IF($I244="n/a",0,IF(BY$4&lt;=$C282,0,IF(SUM($C282,$I244)&gt;BY$4,$AD258/$I244,$AD258-SUM($I282:BX282))))</f>
        <v>0</v>
      </c>
      <c r="BZ282" s="31">
        <f>IF($I244="n/a",0,IF(BZ$4&lt;=$C282,0,IF(SUM($C282,$I244)&gt;BZ$4,$AD258/$I244,$AD258-SUM($I282:BY282))))</f>
        <v>0</v>
      </c>
      <c r="CA282" s="31">
        <f>IF($I244="n/a",0,IF(CA$4&lt;=$C282,0,IF(SUM($C282,$I244)&gt;CA$4,$AD258/$I244,$AD258-SUM($I282:BZ282))))</f>
        <v>0</v>
      </c>
      <c r="CB282" s="31">
        <f>IF($I244="n/a",0,IF(CB$4&lt;=$C282,0,IF(SUM($C282,$I244)&gt;CB$4,$AD258/$I244,$AD258-SUM($I282:CA282))))</f>
        <v>0</v>
      </c>
      <c r="CC282" s="31">
        <f>IF($I244="n/a",0,IF(CC$4&lt;=$C282,0,IF(SUM($C282,$I244)&gt;CC$4,$AD258/$I244,$AD258-SUM($I282:CB282))))</f>
        <v>0</v>
      </c>
      <c r="CD282" s="31">
        <f>IF($I244="n/a",0,IF(CD$4&lt;=$C282,0,IF(SUM($C282,$I244)&gt;CD$4,$AD258/$I244,$AD258-SUM($I282:CC282))))</f>
        <v>0</v>
      </c>
      <c r="CE282" s="31">
        <f>IF($I244="n/a",0,IF(CE$4&lt;=$C282,0,IF(SUM($C282,$I244)&gt;CE$4,$AD258/$I244,$AD258-SUM($I282:CD282))))</f>
        <v>0</v>
      </c>
      <c r="CF282" s="31">
        <f>IF($I244="n/a",0,IF(CF$4&lt;=$C282,0,IF(SUM($C282,$I244)&gt;CF$4,$AD258/$I244,$AD258-SUM($I282:CE282))))</f>
        <v>0</v>
      </c>
    </row>
    <row r="283" spans="1:84" s="153" customFormat="1" ht="12.75" customHeight="1">
      <c r="A283"/>
      <c r="C283" s="197">
        <v>2037</v>
      </c>
      <c r="D283" s="21" t="s">
        <v>66</v>
      </c>
      <c r="E283" s="21" t="s">
        <v>185</v>
      </c>
      <c r="I283" s="31"/>
      <c r="J283" s="31">
        <f>IF($I244="n/a",0,IF(J$4&lt;=$C283,0,IF(SUM($C283,$I244)&gt;J$4,$AE258/$I244,$AE258-SUM($I283:I283))))</f>
        <v>0</v>
      </c>
      <c r="K283" s="31">
        <f>IF($I244="n/a",0,IF(K$4&lt;=$C283,0,IF(SUM($C283,$I244)&gt;K$4,$AE258/$I244,$AE258-SUM($I283:J283))))</f>
        <v>0</v>
      </c>
      <c r="L283" s="31">
        <f>IF($I244="n/a",0,IF(L$4&lt;=$C283,0,IF(SUM($C283,$I244)&gt;L$4,$AE258/$I244,$AE258-SUM($I283:K283))))</f>
        <v>0</v>
      </c>
      <c r="M283" s="31">
        <f>IF($I244="n/a",0,IF(M$4&lt;=$C283,0,IF(SUM($C283,$I244)&gt;M$4,$AE258/$I244,$AE258-SUM($I283:L283))))</f>
        <v>0</v>
      </c>
      <c r="N283" s="31">
        <f>IF($I244="n/a",0,IF(N$4&lt;=$C283,0,IF(SUM($C283,$I244)&gt;N$4,$AE258/$I244,$AE258-SUM($I283:M283))))</f>
        <v>0</v>
      </c>
      <c r="O283" s="31">
        <f>IF($I244="n/a",0,IF(O$4&lt;=$C283,0,IF(SUM($C283,$I244)&gt;O$4,$AE258/$I244,$AE258-SUM($I283:N283))))</f>
        <v>0</v>
      </c>
      <c r="P283" s="31">
        <f>IF($I244="n/a",0,IF(P$4&lt;=$C283,0,IF(SUM($C283,$I244)&gt;P$4,$AE258/$I244,$AE258-SUM($I283:O283))))</f>
        <v>0</v>
      </c>
      <c r="Q283" s="31">
        <f>IF($I244="n/a",0,IF(Q$4&lt;=$C283,0,IF(SUM($C283,$I244)&gt;Q$4,$AE258/$I244,$AE258-SUM($I283:P283))))</f>
        <v>0</v>
      </c>
      <c r="R283" s="31">
        <f>IF($I244="n/a",0,IF(R$4&lt;=$C283,0,IF(SUM($C283,$I244)&gt;R$4,$AE258/$I244,$AE258-SUM($I283:Q283))))</f>
        <v>0</v>
      </c>
      <c r="S283" s="31">
        <f>IF($I244="n/a",0,IF(S$4&lt;=$C283,0,IF(SUM($C283,$I244)&gt;S$4,$AE258/$I244,$AE258-SUM($I283:R283))))</f>
        <v>0</v>
      </c>
      <c r="T283" s="31">
        <f>IF($I244="n/a",0,IF(T$4&lt;=$C283,0,IF(SUM($C283,$I244)&gt;T$4,$AE258/$I244,$AE258-SUM($I283:S283))))</f>
        <v>0</v>
      </c>
      <c r="U283" s="31">
        <f>IF($I244="n/a",0,IF(U$4&lt;=$C283,0,IF(SUM($C283,$I244)&gt;U$4,$AE258/$I244,$AE258-SUM($I283:T283))))</f>
        <v>0</v>
      </c>
      <c r="V283" s="31">
        <f>IF($I244="n/a",0,IF(V$4&lt;=$C283,0,IF(SUM($C283,$I244)&gt;V$4,$AE258/$I244,$AE258-SUM($I283:U283))))</f>
        <v>0</v>
      </c>
      <c r="W283" s="31">
        <f>IF($I244="n/a",0,IF(W$4&lt;=$C283,0,IF(SUM($C283,$I244)&gt;W$4,$AE258/$I244,$AE258-SUM($I283:V283))))</f>
        <v>0</v>
      </c>
      <c r="X283" s="31">
        <f>IF($I244="n/a",0,IF(X$4&lt;=$C283,0,IF(SUM($C283,$I244)&gt;X$4,$AE258/$I244,$AE258-SUM($I283:W283))))</f>
        <v>0</v>
      </c>
      <c r="Y283" s="31">
        <f>IF($I244="n/a",0,IF(Y$4&lt;=$C283,0,IF(SUM($C283,$I244)&gt;Y$4,$AE258/$I244,$AE258-SUM($I283:X283))))</f>
        <v>0</v>
      </c>
      <c r="Z283" s="31">
        <f>IF($I244="n/a",0,IF(Z$4&lt;=$C283,0,IF(SUM($C283,$I244)&gt;Z$4,$AE258/$I244,$AE258-SUM($I283:Y283))))</f>
        <v>0</v>
      </c>
      <c r="AA283" s="31">
        <f>IF($I244="n/a",0,IF(AA$4&lt;=$C283,0,IF(SUM($C283,$I244)&gt;AA$4,$AE258/$I244,$AE258-SUM($I283:Z283))))</f>
        <v>0</v>
      </c>
      <c r="AB283" s="31">
        <f>IF($I244="n/a",0,IF(AB$4&lt;=$C283,0,IF(SUM($C283,$I244)&gt;AB$4,$AE258/$I244,$AE258-SUM($I283:AA283))))</f>
        <v>0</v>
      </c>
      <c r="AC283" s="31">
        <f>IF($I244="n/a",0,IF(AC$4&lt;=$C283,0,IF(SUM($C283,$I244)&gt;AC$4,$AE258/$I244,$AE258-SUM($I283:AB283))))</f>
        <v>0</v>
      </c>
      <c r="AD283" s="31">
        <f>IF($I244="n/a",0,IF(AD$4&lt;=$C283,0,IF(SUM($C283,$I244)&gt;AD$4,$AE258/$I244,$AE258-SUM($I283:AC283))))</f>
        <v>0</v>
      </c>
      <c r="AE283" s="31">
        <f>IF($I244="n/a",0,IF(AE$4&lt;=$C283,0,IF(SUM($C283,$I244)&gt;AE$4,$AE258/$I244,$AE258-SUM($I283:AD283))))</f>
        <v>0</v>
      </c>
      <c r="AF283" s="31">
        <f>IF($I244="n/a",0,IF(AF$4&lt;=$C283,0,IF(SUM($C283,$I244)&gt;AF$4,$AE258/$I244,$AE258-SUM($I283:AE283))))</f>
        <v>0</v>
      </c>
      <c r="AG283" s="31">
        <f>IF($I244="n/a",0,IF(AG$4&lt;=$C283,0,IF(SUM($C283,$I244)&gt;AG$4,$AE258/$I244,$AE258-SUM($I283:AF283))))</f>
        <v>0</v>
      </c>
      <c r="AH283" s="31">
        <f>IF($I244="n/a",0,IF(AH$4&lt;=$C283,0,IF(SUM($C283,$I244)&gt;AH$4,$AE258/$I244,$AE258-SUM($I283:AG283))))</f>
        <v>0</v>
      </c>
      <c r="AI283" s="31">
        <f>IF($I244="n/a",0,IF(AI$4&lt;=$C283,0,IF(SUM($C283,$I244)&gt;AI$4,$AE258/$I244,$AE258-SUM($I283:AH283))))</f>
        <v>0</v>
      </c>
      <c r="AJ283" s="31">
        <f>IF($I244="n/a",0,IF(AJ$4&lt;=$C283,0,IF(SUM($C283,$I244)&gt;AJ$4,$AE258/$I244,$AE258-SUM($I283:AI283))))</f>
        <v>0</v>
      </c>
      <c r="AK283" s="31">
        <f>IF($I244="n/a",0,IF(AK$4&lt;=$C283,0,IF(SUM($C283,$I244)&gt;AK$4,$AE258/$I244,$AE258-SUM($I283:AJ283))))</f>
        <v>0</v>
      </c>
      <c r="AL283" s="31">
        <f>IF($I244="n/a",0,IF(AL$4&lt;=$C283,0,IF(SUM($C283,$I244)&gt;AL$4,$AE258/$I244,$AE258-SUM($I283:AK283))))</f>
        <v>0</v>
      </c>
      <c r="AM283" s="31">
        <f>IF($I244="n/a",0,IF(AM$4&lt;=$C283,0,IF(SUM($C283,$I244)&gt;AM$4,$AE258/$I244,$AE258-SUM($I283:AL283))))</f>
        <v>0</v>
      </c>
      <c r="AN283" s="31">
        <f>IF($I244="n/a",0,IF(AN$4&lt;=$C283,0,IF(SUM($C283,$I244)&gt;AN$4,$AE258/$I244,$AE258-SUM($I283:AM283))))</f>
        <v>0</v>
      </c>
      <c r="AO283" s="31">
        <f>IF($I244="n/a",0,IF(AO$4&lt;=$C283,0,IF(SUM($C283,$I244)&gt;AO$4,$AE258/$I244,$AE258-SUM($I283:AN283))))</f>
        <v>0</v>
      </c>
      <c r="AP283" s="31">
        <f>IF($I244="n/a",0,IF(AP$4&lt;=$C283,0,IF(SUM($C283,$I244)&gt;AP$4,$AE258/$I244,$AE258-SUM($I283:AO283))))</f>
        <v>0</v>
      </c>
      <c r="AQ283" s="31">
        <f>IF($I244="n/a",0,IF(AQ$4&lt;=$C283,0,IF(SUM($C283,$I244)&gt;AQ$4,$AE258/$I244,$AE258-SUM($I283:AP283))))</f>
        <v>0</v>
      </c>
      <c r="AR283" s="31">
        <f>IF($I244="n/a",0,IF(AR$4&lt;=$C283,0,IF(SUM($C283,$I244)&gt;AR$4,$AE258/$I244,$AE258-SUM($I283:AQ283))))</f>
        <v>0</v>
      </c>
      <c r="AS283" s="31">
        <f>IF($I244="n/a",0,IF(AS$4&lt;=$C283,0,IF(SUM($C283,$I244)&gt;AS$4,$AE258/$I244,$AE258-SUM($I283:AR283))))</f>
        <v>0</v>
      </c>
      <c r="AT283" s="31">
        <f>IF($I244="n/a",0,IF(AT$4&lt;=$C283,0,IF(SUM($C283,$I244)&gt;AT$4,$AE258/$I244,$AE258-SUM($I283:AS283))))</f>
        <v>0</v>
      </c>
      <c r="AU283" s="31">
        <f>IF($I244="n/a",0,IF(AU$4&lt;=$C283,0,IF(SUM($C283,$I244)&gt;AU$4,$AE258/$I244,$AE258-SUM($I283:AT283))))</f>
        <v>0</v>
      </c>
      <c r="AV283" s="31">
        <f>IF($I244="n/a",0,IF(AV$4&lt;=$C283,0,IF(SUM($C283,$I244)&gt;AV$4,$AE258/$I244,$AE258-SUM($I283:AU283))))</f>
        <v>0</v>
      </c>
      <c r="AW283" s="31">
        <f>IF($I244="n/a",0,IF(AW$4&lt;=$C283,0,IF(SUM($C283,$I244)&gt;AW$4,$AE258/$I244,$AE258-SUM($I283:AV283))))</f>
        <v>0</v>
      </c>
      <c r="AX283" s="31">
        <f>IF($I244="n/a",0,IF(AX$4&lt;=$C283,0,IF(SUM($C283,$I244)&gt;AX$4,$AE258/$I244,$AE258-SUM($I283:AW283))))</f>
        <v>0</v>
      </c>
      <c r="AY283" s="31">
        <f>IF($I244="n/a",0,IF(AY$4&lt;=$C283,0,IF(SUM($C283,$I244)&gt;AY$4,$AE258/$I244,$AE258-SUM($I283:AX283))))</f>
        <v>0</v>
      </c>
      <c r="AZ283" s="31">
        <f>IF($I244="n/a",0,IF(AZ$4&lt;=$C283,0,IF(SUM($C283,$I244)&gt;AZ$4,$AE258/$I244,$AE258-SUM($I283:AY283))))</f>
        <v>0</v>
      </c>
      <c r="BA283" s="31">
        <f>IF($I244="n/a",0,IF(BA$4&lt;=$C283,0,IF(SUM($C283,$I244)&gt;BA$4,$AE258/$I244,$AE258-SUM($I283:AZ283))))</f>
        <v>0</v>
      </c>
      <c r="BB283" s="31">
        <f>IF($I244="n/a",0,IF(BB$4&lt;=$C283,0,IF(SUM($C283,$I244)&gt;BB$4,$AE258/$I244,$AE258-SUM($I283:BA283))))</f>
        <v>0</v>
      </c>
      <c r="BC283" s="31">
        <f>IF($I244="n/a",0,IF(BC$4&lt;=$C283,0,IF(SUM($C283,$I244)&gt;BC$4,$AE258/$I244,$AE258-SUM($I283:BB283))))</f>
        <v>0</v>
      </c>
      <c r="BD283" s="31">
        <f>IF($I244="n/a",0,IF(BD$4&lt;=$C283,0,IF(SUM($C283,$I244)&gt;BD$4,$AE258/$I244,$AE258-SUM($I283:BC283))))</f>
        <v>0</v>
      </c>
      <c r="BE283" s="31">
        <f>IF($I244="n/a",0,IF(BE$4&lt;=$C283,0,IF(SUM($C283,$I244)&gt;BE$4,$AE258/$I244,$AE258-SUM($I283:BD283))))</f>
        <v>0</v>
      </c>
      <c r="BF283" s="31">
        <f>IF($I244="n/a",0,IF(BF$4&lt;=$C283,0,IF(SUM($C283,$I244)&gt;BF$4,$AE258/$I244,$AE258-SUM($I283:BE283))))</f>
        <v>0</v>
      </c>
      <c r="BG283" s="31">
        <f>IF($I244="n/a",0,IF(BG$4&lt;=$C283,0,IF(SUM($C283,$I244)&gt;BG$4,$AE258/$I244,$AE258-SUM($I283:BF283))))</f>
        <v>0</v>
      </c>
      <c r="BH283" s="31">
        <f>IF($I244="n/a",0,IF(BH$4&lt;=$C283,0,IF(SUM($C283,$I244)&gt;BH$4,$AE258/$I244,$AE258-SUM($I283:BG283))))</f>
        <v>0</v>
      </c>
      <c r="BI283" s="31">
        <f>IF($I244="n/a",0,IF(BI$4&lt;=$C283,0,IF(SUM($C283,$I244)&gt;BI$4,$AE258/$I244,$AE258-SUM($I283:BH283))))</f>
        <v>0</v>
      </c>
      <c r="BJ283" s="31">
        <f>IF($I244="n/a",0,IF(BJ$4&lt;=$C283,0,IF(SUM($C283,$I244)&gt;BJ$4,$AE258/$I244,$AE258-SUM($I283:BI283))))</f>
        <v>0</v>
      </c>
      <c r="BK283" s="31">
        <f>IF($I244="n/a",0,IF(BK$4&lt;=$C283,0,IF(SUM($C283,$I244)&gt;BK$4,$AE258/$I244,$AE258-SUM($I283:BJ283))))</f>
        <v>0</v>
      </c>
      <c r="BL283" s="31">
        <f>IF($I244="n/a",0,IF(BL$4&lt;=$C283,0,IF(SUM($C283,$I244)&gt;BL$4,$AE258/$I244,$AE258-SUM($I283:BK283))))</f>
        <v>0</v>
      </c>
      <c r="BM283" s="31">
        <f>IF($I244="n/a",0,IF(BM$4&lt;=$C283,0,IF(SUM($C283,$I244)&gt;BM$4,$AE258/$I244,$AE258-SUM($I283:BL283))))</f>
        <v>0</v>
      </c>
      <c r="BN283" s="31">
        <f>IF($I244="n/a",0,IF(BN$4&lt;=$C283,0,IF(SUM($C283,$I244)&gt;BN$4,$AE258/$I244,$AE258-SUM($I283:BM283))))</f>
        <v>0</v>
      </c>
      <c r="BO283" s="31">
        <f>IF($I244="n/a",0,IF(BO$4&lt;=$C283,0,IF(SUM($C283,$I244)&gt;BO$4,$AE258/$I244,$AE258-SUM($I283:BN283))))</f>
        <v>0</v>
      </c>
      <c r="BP283" s="31">
        <f>IF($I244="n/a",0,IF(BP$4&lt;=$C283,0,IF(SUM($C283,$I244)&gt;BP$4,$AE258/$I244,$AE258-SUM($I283:BO283))))</f>
        <v>0</v>
      </c>
      <c r="BQ283" s="31">
        <f>IF($I244="n/a",0,IF(BQ$4&lt;=$C283,0,IF(SUM($C283,$I244)&gt;BQ$4,$AE258/$I244,$AE258-SUM($I283:BP283))))</f>
        <v>0</v>
      </c>
      <c r="BR283" s="31">
        <f>IF($I244="n/a",0,IF(BR$4&lt;=$C283,0,IF(SUM($C283,$I244)&gt;BR$4,$AE258/$I244,$AE258-SUM($I283:BQ283))))</f>
        <v>0</v>
      </c>
      <c r="BS283" s="31">
        <f>IF($I244="n/a",0,IF(BS$4&lt;=$C283,0,IF(SUM($C283,$I244)&gt;BS$4,$AE258/$I244,$AE258-SUM($I283:BR283))))</f>
        <v>0</v>
      </c>
      <c r="BT283" s="31">
        <f>IF($I244="n/a",0,IF(BT$4&lt;=$C283,0,IF(SUM($C283,$I244)&gt;BT$4,$AE258/$I244,$AE258-SUM($I283:BS283))))</f>
        <v>0</v>
      </c>
      <c r="BU283" s="31">
        <f>IF($I244="n/a",0,IF(BU$4&lt;=$C283,0,IF(SUM($C283,$I244)&gt;BU$4,$AE258/$I244,$AE258-SUM($I283:BT283))))</f>
        <v>0</v>
      </c>
      <c r="BV283" s="31">
        <f>IF($I244="n/a",0,IF(BV$4&lt;=$C283,0,IF(SUM($C283,$I244)&gt;BV$4,$AE258/$I244,$AE258-SUM($I283:BU283))))</f>
        <v>0</v>
      </c>
      <c r="BW283" s="31">
        <f>IF($I244="n/a",0,IF(BW$4&lt;=$C283,0,IF(SUM($C283,$I244)&gt;BW$4,$AE258/$I244,$AE258-SUM($I283:BV283))))</f>
        <v>0</v>
      </c>
      <c r="BX283" s="31">
        <f>IF($I244="n/a",0,IF(BX$4&lt;=$C283,0,IF(SUM($C283,$I244)&gt;BX$4,$AE258/$I244,$AE258-SUM($I283:BW283))))</f>
        <v>0</v>
      </c>
      <c r="BY283" s="31">
        <f>IF($I244="n/a",0,IF(BY$4&lt;=$C283,0,IF(SUM($C283,$I244)&gt;BY$4,$AE258/$I244,$AE258-SUM($I283:BX283))))</f>
        <v>0</v>
      </c>
      <c r="BZ283" s="31">
        <f>IF($I244="n/a",0,IF(BZ$4&lt;=$C283,0,IF(SUM($C283,$I244)&gt;BZ$4,$AE258/$I244,$AE258-SUM($I283:BY283))))</f>
        <v>0</v>
      </c>
      <c r="CA283" s="31">
        <f>IF($I244="n/a",0,IF(CA$4&lt;=$C283,0,IF(SUM($C283,$I244)&gt;CA$4,$AE258/$I244,$AE258-SUM($I283:BZ283))))</f>
        <v>0</v>
      </c>
      <c r="CB283" s="31">
        <f>IF($I244="n/a",0,IF(CB$4&lt;=$C283,0,IF(SUM($C283,$I244)&gt;CB$4,$AE258/$I244,$AE258-SUM($I283:CA283))))</f>
        <v>0</v>
      </c>
      <c r="CC283" s="31">
        <f>IF($I244="n/a",0,IF(CC$4&lt;=$C283,0,IF(SUM($C283,$I244)&gt;CC$4,$AE258/$I244,$AE258-SUM($I283:CB283))))</f>
        <v>0</v>
      </c>
      <c r="CD283" s="31">
        <f>IF($I244="n/a",0,IF(CD$4&lt;=$C283,0,IF(SUM($C283,$I244)&gt;CD$4,$AE258/$I244,$AE258-SUM($I283:CC283))))</f>
        <v>0</v>
      </c>
      <c r="CE283" s="31">
        <f>IF($I244="n/a",0,IF(CE$4&lt;=$C283,0,IF(SUM($C283,$I244)&gt;CE$4,$AE258/$I244,$AE258-SUM($I283:CD283))))</f>
        <v>0</v>
      </c>
      <c r="CF283" s="31">
        <f>IF($I244="n/a",0,IF(CF$4&lt;=$C283,0,IF(SUM($C283,$I244)&gt;CF$4,$AE258/$I244,$AE258-SUM($I283:CE283))))</f>
        <v>0</v>
      </c>
    </row>
    <row r="284" spans="1:84" s="153" customFormat="1" ht="12.75" customHeight="1">
      <c r="A284"/>
      <c r="C284" s="197">
        <v>2038</v>
      </c>
      <c r="D284" s="21" t="s">
        <v>67</v>
      </c>
      <c r="E284" s="21" t="s">
        <v>185</v>
      </c>
      <c r="I284" s="31"/>
      <c r="J284" s="31">
        <f>IF($I244="n/a",0,IF(J$4&lt;=$C284,0,IF(SUM($C284,$I244)&gt;J$4,$AF258/$I244,$AF258-SUM($I284:I284))))</f>
        <v>0</v>
      </c>
      <c r="K284" s="31">
        <f>IF($I244="n/a",0,IF(K$4&lt;=$C284,0,IF(SUM($C284,$I244)&gt;K$4,$AF258/$I244,$AF258-SUM($I284:J284))))</f>
        <v>0</v>
      </c>
      <c r="L284" s="31">
        <f>IF($I244="n/a",0,IF(L$4&lt;=$C284,0,IF(SUM($C284,$I244)&gt;L$4,$AF258/$I244,$AF258-SUM($I284:K284))))</f>
        <v>0</v>
      </c>
      <c r="M284" s="31">
        <f>IF($I244="n/a",0,IF(M$4&lt;=$C284,0,IF(SUM($C284,$I244)&gt;M$4,$AF258/$I244,$AF258-SUM($I284:L284))))</f>
        <v>0</v>
      </c>
      <c r="N284" s="31">
        <f>IF($I244="n/a",0,IF(N$4&lt;=$C284,0,IF(SUM($C284,$I244)&gt;N$4,$AF258/$I244,$AF258-SUM($I284:M284))))</f>
        <v>0</v>
      </c>
      <c r="O284" s="31">
        <f>IF($I244="n/a",0,IF(O$4&lt;=$C284,0,IF(SUM($C284,$I244)&gt;O$4,$AF258/$I244,$AF258-SUM($I284:N284))))</f>
        <v>0</v>
      </c>
      <c r="P284" s="31">
        <f>IF($I244="n/a",0,IF(P$4&lt;=$C284,0,IF(SUM($C284,$I244)&gt;P$4,$AF258/$I244,$AF258-SUM($I284:O284))))</f>
        <v>0</v>
      </c>
      <c r="Q284" s="31">
        <f>IF($I244="n/a",0,IF(Q$4&lt;=$C284,0,IF(SUM($C284,$I244)&gt;Q$4,$AF258/$I244,$AF258-SUM($I284:P284))))</f>
        <v>0</v>
      </c>
      <c r="R284" s="31">
        <f>IF($I244="n/a",0,IF(R$4&lt;=$C284,0,IF(SUM($C284,$I244)&gt;R$4,$AF258/$I244,$AF258-SUM($I284:Q284))))</f>
        <v>0</v>
      </c>
      <c r="S284" s="31">
        <f>IF($I244="n/a",0,IF(S$4&lt;=$C284,0,IF(SUM($C284,$I244)&gt;S$4,$AF258/$I244,$AF258-SUM($I284:R284))))</f>
        <v>0</v>
      </c>
      <c r="T284" s="31">
        <f>IF($I244="n/a",0,IF(T$4&lt;=$C284,0,IF(SUM($C284,$I244)&gt;T$4,$AF258/$I244,$AF258-SUM($I284:S284))))</f>
        <v>0</v>
      </c>
      <c r="U284" s="31">
        <f>IF($I244="n/a",0,IF(U$4&lt;=$C284,0,IF(SUM($C284,$I244)&gt;U$4,$AF258/$I244,$AF258-SUM($I284:T284))))</f>
        <v>0</v>
      </c>
      <c r="V284" s="31">
        <f>IF($I244="n/a",0,IF(V$4&lt;=$C284,0,IF(SUM($C284,$I244)&gt;V$4,$AF258/$I244,$AF258-SUM($I284:U284))))</f>
        <v>0</v>
      </c>
      <c r="W284" s="31">
        <f>IF($I244="n/a",0,IF(W$4&lt;=$C284,0,IF(SUM($C284,$I244)&gt;W$4,$AF258/$I244,$AF258-SUM($I284:V284))))</f>
        <v>0</v>
      </c>
      <c r="X284" s="31">
        <f>IF($I244="n/a",0,IF(X$4&lt;=$C284,0,IF(SUM($C284,$I244)&gt;X$4,$AF258/$I244,$AF258-SUM($I284:W284))))</f>
        <v>0</v>
      </c>
      <c r="Y284" s="31">
        <f>IF($I244="n/a",0,IF(Y$4&lt;=$C284,0,IF(SUM($C284,$I244)&gt;Y$4,$AF258/$I244,$AF258-SUM($I284:X284))))</f>
        <v>0</v>
      </c>
      <c r="Z284" s="31">
        <f>IF($I244="n/a",0,IF(Z$4&lt;=$C284,0,IF(SUM($C284,$I244)&gt;Z$4,$AF258/$I244,$AF258-SUM($I284:Y284))))</f>
        <v>0</v>
      </c>
      <c r="AA284" s="31">
        <f>IF($I244="n/a",0,IF(AA$4&lt;=$C284,0,IF(SUM($C284,$I244)&gt;AA$4,$AF258/$I244,$AF258-SUM($I284:Z284))))</f>
        <v>0</v>
      </c>
      <c r="AB284" s="31">
        <f>IF($I244="n/a",0,IF(AB$4&lt;=$C284,0,IF(SUM($C284,$I244)&gt;AB$4,$AF258/$I244,$AF258-SUM($I284:AA284))))</f>
        <v>0</v>
      </c>
      <c r="AC284" s="31">
        <f>IF($I244="n/a",0,IF(AC$4&lt;=$C284,0,IF(SUM($C284,$I244)&gt;AC$4,$AF258/$I244,$AF258-SUM($I284:AB284))))</f>
        <v>0</v>
      </c>
      <c r="AD284" s="31">
        <f>IF($I244="n/a",0,IF(AD$4&lt;=$C284,0,IF(SUM($C284,$I244)&gt;AD$4,$AF258/$I244,$AF258-SUM($I284:AC284))))</f>
        <v>0</v>
      </c>
      <c r="AE284" s="31">
        <f>IF($I244="n/a",0,IF(AE$4&lt;=$C284,0,IF(SUM($C284,$I244)&gt;AE$4,$AF258/$I244,$AF258-SUM($I284:AD284))))</f>
        <v>0</v>
      </c>
      <c r="AF284" s="31">
        <f>IF($I244="n/a",0,IF(AF$4&lt;=$C284,0,IF(SUM($C284,$I244)&gt;AF$4,$AF258/$I244,$AF258-SUM($I284:AE284))))</f>
        <v>0</v>
      </c>
      <c r="AG284" s="31">
        <f>IF($I244="n/a",0,IF(AG$4&lt;=$C284,0,IF(SUM($C284,$I244)&gt;AG$4,$AF258/$I244,$AF258-SUM($I284:AF284))))</f>
        <v>0</v>
      </c>
      <c r="AH284" s="31">
        <f>IF($I244="n/a",0,IF(AH$4&lt;=$C284,0,IF(SUM($C284,$I244)&gt;AH$4,$AF258/$I244,$AF258-SUM($I284:AG284))))</f>
        <v>0</v>
      </c>
      <c r="AI284" s="31">
        <f>IF($I244="n/a",0,IF(AI$4&lt;=$C284,0,IF(SUM($C284,$I244)&gt;AI$4,$AF258/$I244,$AF258-SUM($I284:AH284))))</f>
        <v>0</v>
      </c>
      <c r="AJ284" s="31">
        <f>IF($I244="n/a",0,IF(AJ$4&lt;=$C284,0,IF(SUM($C284,$I244)&gt;AJ$4,$AF258/$I244,$AF258-SUM($I284:AI284))))</f>
        <v>0</v>
      </c>
      <c r="AK284" s="31">
        <f>IF($I244="n/a",0,IF(AK$4&lt;=$C284,0,IF(SUM($C284,$I244)&gt;AK$4,$AF258/$I244,$AF258-SUM($I284:AJ284))))</f>
        <v>0</v>
      </c>
      <c r="AL284" s="31">
        <f>IF($I244="n/a",0,IF(AL$4&lt;=$C284,0,IF(SUM($C284,$I244)&gt;AL$4,$AF258/$I244,$AF258-SUM($I284:AK284))))</f>
        <v>0</v>
      </c>
      <c r="AM284" s="31">
        <f>IF($I244="n/a",0,IF(AM$4&lt;=$C284,0,IF(SUM($C284,$I244)&gt;AM$4,$AF258/$I244,$AF258-SUM($I284:AL284))))</f>
        <v>0</v>
      </c>
      <c r="AN284" s="31">
        <f>IF($I244="n/a",0,IF(AN$4&lt;=$C284,0,IF(SUM($C284,$I244)&gt;AN$4,$AF258/$I244,$AF258-SUM($I284:AM284))))</f>
        <v>0</v>
      </c>
      <c r="AO284" s="31">
        <f>IF($I244="n/a",0,IF(AO$4&lt;=$C284,0,IF(SUM($C284,$I244)&gt;AO$4,$AF258/$I244,$AF258-SUM($I284:AN284))))</f>
        <v>0</v>
      </c>
      <c r="AP284" s="31">
        <f>IF($I244="n/a",0,IF(AP$4&lt;=$C284,0,IF(SUM($C284,$I244)&gt;AP$4,$AF258/$I244,$AF258-SUM($I284:AO284))))</f>
        <v>0</v>
      </c>
      <c r="AQ284" s="31">
        <f>IF($I244="n/a",0,IF(AQ$4&lt;=$C284,0,IF(SUM($C284,$I244)&gt;AQ$4,$AF258/$I244,$AF258-SUM($I284:AP284))))</f>
        <v>0</v>
      </c>
      <c r="AR284" s="31">
        <f>IF($I244="n/a",0,IF(AR$4&lt;=$C284,0,IF(SUM($C284,$I244)&gt;AR$4,$AF258/$I244,$AF258-SUM($I284:AQ284))))</f>
        <v>0</v>
      </c>
      <c r="AS284" s="31">
        <f>IF($I244="n/a",0,IF(AS$4&lt;=$C284,0,IF(SUM($C284,$I244)&gt;AS$4,$AF258/$I244,$AF258-SUM($I284:AR284))))</f>
        <v>0</v>
      </c>
      <c r="AT284" s="31">
        <f>IF($I244="n/a",0,IF(AT$4&lt;=$C284,0,IF(SUM($C284,$I244)&gt;AT$4,$AF258/$I244,$AF258-SUM($I284:AS284))))</f>
        <v>0</v>
      </c>
      <c r="AU284" s="31">
        <f>IF($I244="n/a",0,IF(AU$4&lt;=$C284,0,IF(SUM($C284,$I244)&gt;AU$4,$AF258/$I244,$AF258-SUM($I284:AT284))))</f>
        <v>0</v>
      </c>
      <c r="AV284" s="31">
        <f>IF($I244="n/a",0,IF(AV$4&lt;=$C284,0,IF(SUM($C284,$I244)&gt;AV$4,$AF258/$I244,$AF258-SUM($I284:AU284))))</f>
        <v>0</v>
      </c>
      <c r="AW284" s="31">
        <f>IF($I244="n/a",0,IF(AW$4&lt;=$C284,0,IF(SUM($C284,$I244)&gt;AW$4,$AF258/$I244,$AF258-SUM($I284:AV284))))</f>
        <v>0</v>
      </c>
      <c r="AX284" s="31">
        <f>IF($I244="n/a",0,IF(AX$4&lt;=$C284,0,IF(SUM($C284,$I244)&gt;AX$4,$AF258/$I244,$AF258-SUM($I284:AW284))))</f>
        <v>0</v>
      </c>
      <c r="AY284" s="31">
        <f>IF($I244="n/a",0,IF(AY$4&lt;=$C284,0,IF(SUM($C284,$I244)&gt;AY$4,$AF258/$I244,$AF258-SUM($I284:AX284))))</f>
        <v>0</v>
      </c>
      <c r="AZ284" s="31">
        <f>IF($I244="n/a",0,IF(AZ$4&lt;=$C284,0,IF(SUM($C284,$I244)&gt;AZ$4,$AF258/$I244,$AF258-SUM($I284:AY284))))</f>
        <v>0</v>
      </c>
      <c r="BA284" s="31">
        <f>IF($I244="n/a",0,IF(BA$4&lt;=$C284,0,IF(SUM($C284,$I244)&gt;BA$4,$AF258/$I244,$AF258-SUM($I284:AZ284))))</f>
        <v>0</v>
      </c>
      <c r="BB284" s="31">
        <f>IF($I244="n/a",0,IF(BB$4&lt;=$C284,0,IF(SUM($C284,$I244)&gt;BB$4,$AF258/$I244,$AF258-SUM($I284:BA284))))</f>
        <v>0</v>
      </c>
      <c r="BC284" s="31">
        <f>IF($I244="n/a",0,IF(BC$4&lt;=$C284,0,IF(SUM($C284,$I244)&gt;BC$4,$AF258/$I244,$AF258-SUM($I284:BB284))))</f>
        <v>0</v>
      </c>
      <c r="BD284" s="31">
        <f>IF($I244="n/a",0,IF(BD$4&lt;=$C284,0,IF(SUM($C284,$I244)&gt;BD$4,$AF258/$I244,$AF258-SUM($I284:BC284))))</f>
        <v>0</v>
      </c>
      <c r="BE284" s="31">
        <f>IF($I244="n/a",0,IF(BE$4&lt;=$C284,0,IF(SUM($C284,$I244)&gt;BE$4,$AF258/$I244,$AF258-SUM($I284:BD284))))</f>
        <v>0</v>
      </c>
      <c r="BF284" s="31">
        <f>IF($I244="n/a",0,IF(BF$4&lt;=$C284,0,IF(SUM($C284,$I244)&gt;BF$4,$AF258/$I244,$AF258-SUM($I284:BE284))))</f>
        <v>0</v>
      </c>
      <c r="BG284" s="31">
        <f>IF($I244="n/a",0,IF(BG$4&lt;=$C284,0,IF(SUM($C284,$I244)&gt;BG$4,$AF258/$I244,$AF258-SUM($I284:BF284))))</f>
        <v>0</v>
      </c>
      <c r="BH284" s="31">
        <f>IF($I244="n/a",0,IF(BH$4&lt;=$C284,0,IF(SUM($C284,$I244)&gt;BH$4,$AF258/$I244,$AF258-SUM($I284:BG284))))</f>
        <v>0</v>
      </c>
      <c r="BI284" s="31">
        <f>IF($I244="n/a",0,IF(BI$4&lt;=$C284,0,IF(SUM($C284,$I244)&gt;BI$4,$AF258/$I244,$AF258-SUM($I284:BH284))))</f>
        <v>0</v>
      </c>
      <c r="BJ284" s="31">
        <f>IF($I244="n/a",0,IF(BJ$4&lt;=$C284,0,IF(SUM($C284,$I244)&gt;BJ$4,$AF258/$I244,$AF258-SUM($I284:BI284))))</f>
        <v>0</v>
      </c>
      <c r="BK284" s="31">
        <f>IF($I244="n/a",0,IF(BK$4&lt;=$C284,0,IF(SUM($C284,$I244)&gt;BK$4,$AF258/$I244,$AF258-SUM($I284:BJ284))))</f>
        <v>0</v>
      </c>
      <c r="BL284" s="31">
        <f>IF($I244="n/a",0,IF(BL$4&lt;=$C284,0,IF(SUM($C284,$I244)&gt;BL$4,$AF258/$I244,$AF258-SUM($I284:BK284))))</f>
        <v>0</v>
      </c>
      <c r="BM284" s="31">
        <f>IF($I244="n/a",0,IF(BM$4&lt;=$C284,0,IF(SUM($C284,$I244)&gt;BM$4,$AF258/$I244,$AF258-SUM($I284:BL284))))</f>
        <v>0</v>
      </c>
      <c r="BN284" s="31">
        <f>IF($I244="n/a",0,IF(BN$4&lt;=$C284,0,IF(SUM($C284,$I244)&gt;BN$4,$AF258/$I244,$AF258-SUM($I284:BM284))))</f>
        <v>0</v>
      </c>
      <c r="BO284" s="31">
        <f>IF($I244="n/a",0,IF(BO$4&lt;=$C284,0,IF(SUM($C284,$I244)&gt;BO$4,$AF258/$I244,$AF258-SUM($I284:BN284))))</f>
        <v>0</v>
      </c>
      <c r="BP284" s="31">
        <f>IF($I244="n/a",0,IF(BP$4&lt;=$C284,0,IF(SUM($C284,$I244)&gt;BP$4,$AF258/$I244,$AF258-SUM($I284:BO284))))</f>
        <v>0</v>
      </c>
      <c r="BQ284" s="31">
        <f>IF($I244="n/a",0,IF(BQ$4&lt;=$C284,0,IF(SUM($C284,$I244)&gt;BQ$4,$AF258/$I244,$AF258-SUM($I284:BP284))))</f>
        <v>0</v>
      </c>
      <c r="BR284" s="31">
        <f>IF($I244="n/a",0,IF(BR$4&lt;=$C284,0,IF(SUM($C284,$I244)&gt;BR$4,$AF258/$I244,$AF258-SUM($I284:BQ284))))</f>
        <v>0</v>
      </c>
      <c r="BS284" s="31">
        <f>IF($I244="n/a",0,IF(BS$4&lt;=$C284,0,IF(SUM($C284,$I244)&gt;BS$4,$AF258/$I244,$AF258-SUM($I284:BR284))))</f>
        <v>0</v>
      </c>
      <c r="BT284" s="31">
        <f>IF($I244="n/a",0,IF(BT$4&lt;=$C284,0,IF(SUM($C284,$I244)&gt;BT$4,$AF258/$I244,$AF258-SUM($I284:BS284))))</f>
        <v>0</v>
      </c>
      <c r="BU284" s="31">
        <f>IF($I244="n/a",0,IF(BU$4&lt;=$C284,0,IF(SUM($C284,$I244)&gt;BU$4,$AF258/$I244,$AF258-SUM($I284:BT284))))</f>
        <v>0</v>
      </c>
      <c r="BV284" s="31">
        <f>IF($I244="n/a",0,IF(BV$4&lt;=$C284,0,IF(SUM($C284,$I244)&gt;BV$4,$AF258/$I244,$AF258-SUM($I284:BU284))))</f>
        <v>0</v>
      </c>
      <c r="BW284" s="31">
        <f>IF($I244="n/a",0,IF(BW$4&lt;=$C284,0,IF(SUM($C284,$I244)&gt;BW$4,$AF258/$I244,$AF258-SUM($I284:BV284))))</f>
        <v>0</v>
      </c>
      <c r="BX284" s="31">
        <f>IF($I244="n/a",0,IF(BX$4&lt;=$C284,0,IF(SUM($C284,$I244)&gt;BX$4,$AF258/$I244,$AF258-SUM($I284:BW284))))</f>
        <v>0</v>
      </c>
      <c r="BY284" s="31">
        <f>IF($I244="n/a",0,IF(BY$4&lt;=$C284,0,IF(SUM($C284,$I244)&gt;BY$4,$AF258/$I244,$AF258-SUM($I284:BX284))))</f>
        <v>0</v>
      </c>
      <c r="BZ284" s="31">
        <f>IF($I244="n/a",0,IF(BZ$4&lt;=$C284,0,IF(SUM($C284,$I244)&gt;BZ$4,$AF258/$I244,$AF258-SUM($I284:BY284))))</f>
        <v>0</v>
      </c>
      <c r="CA284" s="31">
        <f>IF($I244="n/a",0,IF(CA$4&lt;=$C284,0,IF(SUM($C284,$I244)&gt;CA$4,$AF258/$I244,$AF258-SUM($I284:BZ284))))</f>
        <v>0</v>
      </c>
      <c r="CB284" s="31">
        <f>IF($I244="n/a",0,IF(CB$4&lt;=$C284,0,IF(SUM($C284,$I244)&gt;CB$4,$AF258/$I244,$AF258-SUM($I284:CA284))))</f>
        <v>0</v>
      </c>
      <c r="CC284" s="31">
        <f>IF($I244="n/a",0,IF(CC$4&lt;=$C284,0,IF(SUM($C284,$I244)&gt;CC$4,$AF258/$I244,$AF258-SUM($I284:CB284))))</f>
        <v>0</v>
      </c>
      <c r="CD284" s="31">
        <f>IF($I244="n/a",0,IF(CD$4&lt;=$C284,0,IF(SUM($C284,$I244)&gt;CD$4,$AF258/$I244,$AF258-SUM($I284:CC284))))</f>
        <v>0</v>
      </c>
      <c r="CE284" s="31">
        <f>IF($I244="n/a",0,IF(CE$4&lt;=$C284,0,IF(SUM($C284,$I244)&gt;CE$4,$AF258/$I244,$AF258-SUM($I284:CD284))))</f>
        <v>0</v>
      </c>
      <c r="CF284" s="31">
        <f>IF($I244="n/a",0,IF(CF$4&lt;=$C284,0,IF(SUM($C284,$I244)&gt;CF$4,$AF258/$I244,$AF258-SUM($I284:CE284))))</f>
        <v>0</v>
      </c>
    </row>
    <row r="285" spans="1:84" s="153" customFormat="1" ht="12.75" customHeight="1">
      <c r="A285"/>
      <c r="C285" s="197">
        <v>2039</v>
      </c>
      <c r="D285" s="21" t="s">
        <v>68</v>
      </c>
      <c r="E285" s="21" t="s">
        <v>185</v>
      </c>
      <c r="I285" s="31"/>
      <c r="J285" s="31">
        <f>IF($I244="n/a",0,IF(J$4&lt;=$C285,0,IF(SUM($C285,$I244)&gt;J$4,$AG258/$I244,$AG258-SUM($I285:I285))))</f>
        <v>0</v>
      </c>
      <c r="K285" s="31">
        <f>IF($I244="n/a",0,IF(K$4&lt;=$C285,0,IF(SUM($C285,$I244)&gt;K$4,$AG258/$I244,$AG258-SUM($I285:J285))))</f>
        <v>0</v>
      </c>
      <c r="L285" s="31">
        <f>IF($I244="n/a",0,IF(L$4&lt;=$C285,0,IF(SUM($C285,$I244)&gt;L$4,$AG258/$I244,$AG258-SUM($I285:K285))))</f>
        <v>0</v>
      </c>
      <c r="M285" s="31">
        <f>IF($I244="n/a",0,IF(M$4&lt;=$C285,0,IF(SUM($C285,$I244)&gt;M$4,$AG258/$I244,$AG258-SUM($I285:L285))))</f>
        <v>0</v>
      </c>
      <c r="N285" s="31">
        <f>IF($I244="n/a",0,IF(N$4&lt;=$C285,0,IF(SUM($C285,$I244)&gt;N$4,$AG258/$I244,$AG258-SUM($I285:M285))))</f>
        <v>0</v>
      </c>
      <c r="O285" s="31">
        <f>IF($I244="n/a",0,IF(O$4&lt;=$C285,0,IF(SUM($C285,$I244)&gt;O$4,$AG258/$I244,$AG258-SUM($I285:N285))))</f>
        <v>0</v>
      </c>
      <c r="P285" s="31">
        <f>IF($I244="n/a",0,IF(P$4&lt;=$C285,0,IF(SUM($C285,$I244)&gt;P$4,$AG258/$I244,$AG258-SUM($I285:O285))))</f>
        <v>0</v>
      </c>
      <c r="Q285" s="31">
        <f>IF($I244="n/a",0,IF(Q$4&lt;=$C285,0,IF(SUM($C285,$I244)&gt;Q$4,$AG258/$I244,$AG258-SUM($I285:P285))))</f>
        <v>0</v>
      </c>
      <c r="R285" s="31">
        <f>IF($I244="n/a",0,IF(R$4&lt;=$C285,0,IF(SUM($C285,$I244)&gt;R$4,$AG258/$I244,$AG258-SUM($I285:Q285))))</f>
        <v>0</v>
      </c>
      <c r="S285" s="31">
        <f>IF($I244="n/a",0,IF(S$4&lt;=$C285,0,IF(SUM($C285,$I244)&gt;S$4,$AG258/$I244,$AG258-SUM($I285:R285))))</f>
        <v>0</v>
      </c>
      <c r="T285" s="31">
        <f>IF($I244="n/a",0,IF(T$4&lt;=$C285,0,IF(SUM($C285,$I244)&gt;T$4,$AG258/$I244,$AG258-SUM($I285:S285))))</f>
        <v>0</v>
      </c>
      <c r="U285" s="31">
        <f>IF($I244="n/a",0,IF(U$4&lt;=$C285,0,IF(SUM($C285,$I244)&gt;U$4,$AG258/$I244,$AG258-SUM($I285:T285))))</f>
        <v>0</v>
      </c>
      <c r="V285" s="31">
        <f>IF($I244="n/a",0,IF(V$4&lt;=$C285,0,IF(SUM($C285,$I244)&gt;V$4,$AG258/$I244,$AG258-SUM($I285:U285))))</f>
        <v>0</v>
      </c>
      <c r="W285" s="31">
        <f>IF($I244="n/a",0,IF(W$4&lt;=$C285,0,IF(SUM($C285,$I244)&gt;W$4,$AG258/$I244,$AG258-SUM($I285:V285))))</f>
        <v>0</v>
      </c>
      <c r="X285" s="31">
        <f>IF($I244="n/a",0,IF(X$4&lt;=$C285,0,IF(SUM($C285,$I244)&gt;X$4,$AG258/$I244,$AG258-SUM($I285:W285))))</f>
        <v>0</v>
      </c>
      <c r="Y285" s="31">
        <f>IF($I244="n/a",0,IF(Y$4&lt;=$C285,0,IF(SUM($C285,$I244)&gt;Y$4,$AG258/$I244,$AG258-SUM($I285:X285))))</f>
        <v>0</v>
      </c>
      <c r="Z285" s="31">
        <f>IF($I244="n/a",0,IF(Z$4&lt;=$C285,0,IF(SUM($C285,$I244)&gt;Z$4,$AG258/$I244,$AG258-SUM($I285:Y285))))</f>
        <v>0</v>
      </c>
      <c r="AA285" s="31">
        <f>IF($I244="n/a",0,IF(AA$4&lt;=$C285,0,IF(SUM($C285,$I244)&gt;AA$4,$AG258/$I244,$AG258-SUM($I285:Z285))))</f>
        <v>0</v>
      </c>
      <c r="AB285" s="31">
        <f>IF($I244="n/a",0,IF(AB$4&lt;=$C285,0,IF(SUM($C285,$I244)&gt;AB$4,$AG258/$I244,$AG258-SUM($I285:AA285))))</f>
        <v>0</v>
      </c>
      <c r="AC285" s="31">
        <f>IF($I244="n/a",0,IF(AC$4&lt;=$C285,0,IF(SUM($C285,$I244)&gt;AC$4,$AG258/$I244,$AG258-SUM($I285:AB285))))</f>
        <v>0</v>
      </c>
      <c r="AD285" s="31">
        <f>IF($I244="n/a",0,IF(AD$4&lt;=$C285,0,IF(SUM($C285,$I244)&gt;AD$4,$AG258/$I244,$AG258-SUM($I285:AC285))))</f>
        <v>0</v>
      </c>
      <c r="AE285" s="31">
        <f>IF($I244="n/a",0,IF(AE$4&lt;=$C285,0,IF(SUM($C285,$I244)&gt;AE$4,$AG258/$I244,$AG258-SUM($I285:AD285))))</f>
        <v>0</v>
      </c>
      <c r="AF285" s="31">
        <f>IF($I244="n/a",0,IF(AF$4&lt;=$C285,0,IF(SUM($C285,$I244)&gt;AF$4,$AG258/$I244,$AG258-SUM($I285:AE285))))</f>
        <v>0</v>
      </c>
      <c r="AG285" s="31">
        <f>IF($I244="n/a",0,IF(AG$4&lt;=$C285,0,IF(SUM($C285,$I244)&gt;AG$4,$AG258/$I244,$AG258-SUM($I285:AF285))))</f>
        <v>0</v>
      </c>
      <c r="AH285" s="31">
        <f>IF($I244="n/a",0,IF(AH$4&lt;=$C285,0,IF(SUM($C285,$I244)&gt;AH$4,$AG258/$I244,$AG258-SUM($I285:AG285))))</f>
        <v>0</v>
      </c>
      <c r="AI285" s="31">
        <f>IF($I244="n/a",0,IF(AI$4&lt;=$C285,0,IF(SUM($C285,$I244)&gt;AI$4,$AG258/$I244,$AG258-SUM($I285:AH285))))</f>
        <v>0</v>
      </c>
      <c r="AJ285" s="31">
        <f>IF($I244="n/a",0,IF(AJ$4&lt;=$C285,0,IF(SUM($C285,$I244)&gt;AJ$4,$AG258/$I244,$AG258-SUM($I285:AI285))))</f>
        <v>0</v>
      </c>
      <c r="AK285" s="31">
        <f>IF($I244="n/a",0,IF(AK$4&lt;=$C285,0,IF(SUM($C285,$I244)&gt;AK$4,$AG258/$I244,$AG258-SUM($I285:AJ285))))</f>
        <v>0</v>
      </c>
      <c r="AL285" s="31">
        <f>IF($I244="n/a",0,IF(AL$4&lt;=$C285,0,IF(SUM($C285,$I244)&gt;AL$4,$AG258/$I244,$AG258-SUM($I285:AK285))))</f>
        <v>0</v>
      </c>
      <c r="AM285" s="31">
        <f>IF($I244="n/a",0,IF(AM$4&lt;=$C285,0,IF(SUM($C285,$I244)&gt;AM$4,$AG258/$I244,$AG258-SUM($I285:AL285))))</f>
        <v>0</v>
      </c>
      <c r="AN285" s="31">
        <f>IF($I244="n/a",0,IF(AN$4&lt;=$C285,0,IF(SUM($C285,$I244)&gt;AN$4,$AG258/$I244,$AG258-SUM($I285:AM285))))</f>
        <v>0</v>
      </c>
      <c r="AO285" s="31">
        <f>IF($I244="n/a",0,IF(AO$4&lt;=$C285,0,IF(SUM($C285,$I244)&gt;AO$4,$AG258/$I244,$AG258-SUM($I285:AN285))))</f>
        <v>0</v>
      </c>
      <c r="AP285" s="31">
        <f>IF($I244="n/a",0,IF(AP$4&lt;=$C285,0,IF(SUM($C285,$I244)&gt;AP$4,$AG258/$I244,$AG258-SUM($I285:AO285))))</f>
        <v>0</v>
      </c>
      <c r="AQ285" s="31">
        <f>IF($I244="n/a",0,IF(AQ$4&lt;=$C285,0,IF(SUM($C285,$I244)&gt;AQ$4,$AG258/$I244,$AG258-SUM($I285:AP285))))</f>
        <v>0</v>
      </c>
      <c r="AR285" s="31">
        <f>IF($I244="n/a",0,IF(AR$4&lt;=$C285,0,IF(SUM($C285,$I244)&gt;AR$4,$AG258/$I244,$AG258-SUM($I285:AQ285))))</f>
        <v>0</v>
      </c>
      <c r="AS285" s="31">
        <f>IF($I244="n/a",0,IF(AS$4&lt;=$C285,0,IF(SUM($C285,$I244)&gt;AS$4,$AG258/$I244,$AG258-SUM($I285:AR285))))</f>
        <v>0</v>
      </c>
      <c r="AT285" s="31">
        <f>IF($I244="n/a",0,IF(AT$4&lt;=$C285,0,IF(SUM($C285,$I244)&gt;AT$4,$AG258/$I244,$AG258-SUM($I285:AS285))))</f>
        <v>0</v>
      </c>
      <c r="AU285" s="31">
        <f>IF($I244="n/a",0,IF(AU$4&lt;=$C285,0,IF(SUM($C285,$I244)&gt;AU$4,$AG258/$I244,$AG258-SUM($I285:AT285))))</f>
        <v>0</v>
      </c>
      <c r="AV285" s="31">
        <f>IF($I244="n/a",0,IF(AV$4&lt;=$C285,0,IF(SUM($C285,$I244)&gt;AV$4,$AG258/$I244,$AG258-SUM($I285:AU285))))</f>
        <v>0</v>
      </c>
      <c r="AW285" s="31">
        <f>IF($I244="n/a",0,IF(AW$4&lt;=$C285,0,IF(SUM($C285,$I244)&gt;AW$4,$AG258/$I244,$AG258-SUM($I285:AV285))))</f>
        <v>0</v>
      </c>
      <c r="AX285" s="31">
        <f>IF($I244="n/a",0,IF(AX$4&lt;=$C285,0,IF(SUM($C285,$I244)&gt;AX$4,$AG258/$I244,$AG258-SUM($I285:AW285))))</f>
        <v>0</v>
      </c>
      <c r="AY285" s="31">
        <f>IF($I244="n/a",0,IF(AY$4&lt;=$C285,0,IF(SUM($C285,$I244)&gt;AY$4,$AG258/$I244,$AG258-SUM($I285:AX285))))</f>
        <v>0</v>
      </c>
      <c r="AZ285" s="31">
        <f>IF($I244="n/a",0,IF(AZ$4&lt;=$C285,0,IF(SUM($C285,$I244)&gt;AZ$4,$AG258/$I244,$AG258-SUM($I285:AY285))))</f>
        <v>0</v>
      </c>
      <c r="BA285" s="31">
        <f>IF($I244="n/a",0,IF(BA$4&lt;=$C285,0,IF(SUM($C285,$I244)&gt;BA$4,$AG258/$I244,$AG258-SUM($I285:AZ285))))</f>
        <v>0</v>
      </c>
      <c r="BB285" s="31">
        <f>IF($I244="n/a",0,IF(BB$4&lt;=$C285,0,IF(SUM($C285,$I244)&gt;BB$4,$AG258/$I244,$AG258-SUM($I285:BA285))))</f>
        <v>0</v>
      </c>
      <c r="BC285" s="31">
        <f>IF($I244="n/a",0,IF(BC$4&lt;=$C285,0,IF(SUM($C285,$I244)&gt;BC$4,$AG258/$I244,$AG258-SUM($I285:BB285))))</f>
        <v>0</v>
      </c>
      <c r="BD285" s="31">
        <f>IF($I244="n/a",0,IF(BD$4&lt;=$C285,0,IF(SUM($C285,$I244)&gt;BD$4,$AG258/$I244,$AG258-SUM($I285:BC285))))</f>
        <v>0</v>
      </c>
      <c r="BE285" s="31">
        <f>IF($I244="n/a",0,IF(BE$4&lt;=$C285,0,IF(SUM($C285,$I244)&gt;BE$4,$AG258/$I244,$AG258-SUM($I285:BD285))))</f>
        <v>0</v>
      </c>
      <c r="BF285" s="31">
        <f>IF($I244="n/a",0,IF(BF$4&lt;=$C285,0,IF(SUM($C285,$I244)&gt;BF$4,$AG258/$I244,$AG258-SUM($I285:BE285))))</f>
        <v>0</v>
      </c>
      <c r="BG285" s="31">
        <f>IF($I244="n/a",0,IF(BG$4&lt;=$C285,0,IF(SUM($C285,$I244)&gt;BG$4,$AG258/$I244,$AG258-SUM($I285:BF285))))</f>
        <v>0</v>
      </c>
      <c r="BH285" s="31">
        <f>IF($I244="n/a",0,IF(BH$4&lt;=$C285,0,IF(SUM($C285,$I244)&gt;BH$4,$AG258/$I244,$AG258-SUM($I285:BG285))))</f>
        <v>0</v>
      </c>
      <c r="BI285" s="31">
        <f>IF($I244="n/a",0,IF(BI$4&lt;=$C285,0,IF(SUM($C285,$I244)&gt;BI$4,$AG258/$I244,$AG258-SUM($I285:BH285))))</f>
        <v>0</v>
      </c>
      <c r="BJ285" s="31">
        <f>IF($I244="n/a",0,IF(BJ$4&lt;=$C285,0,IF(SUM($C285,$I244)&gt;BJ$4,$AG258/$I244,$AG258-SUM($I285:BI285))))</f>
        <v>0</v>
      </c>
      <c r="BK285" s="31">
        <f>IF($I244="n/a",0,IF(BK$4&lt;=$C285,0,IF(SUM($C285,$I244)&gt;BK$4,$AG258/$I244,$AG258-SUM($I285:BJ285))))</f>
        <v>0</v>
      </c>
      <c r="BL285" s="31">
        <f>IF($I244="n/a",0,IF(BL$4&lt;=$C285,0,IF(SUM($C285,$I244)&gt;BL$4,$AG258/$I244,$AG258-SUM($I285:BK285))))</f>
        <v>0</v>
      </c>
      <c r="BM285" s="31">
        <f>IF($I244="n/a",0,IF(BM$4&lt;=$C285,0,IF(SUM($C285,$I244)&gt;BM$4,$AG258/$I244,$AG258-SUM($I285:BL285))))</f>
        <v>0</v>
      </c>
      <c r="BN285" s="31">
        <f>IF($I244="n/a",0,IF(BN$4&lt;=$C285,0,IF(SUM($C285,$I244)&gt;BN$4,$AG258/$I244,$AG258-SUM($I285:BM285))))</f>
        <v>0</v>
      </c>
      <c r="BO285" s="31">
        <f>IF($I244="n/a",0,IF(BO$4&lt;=$C285,0,IF(SUM($C285,$I244)&gt;BO$4,$AG258/$I244,$AG258-SUM($I285:BN285))))</f>
        <v>0</v>
      </c>
      <c r="BP285" s="31">
        <f>IF($I244="n/a",0,IF(BP$4&lt;=$C285,0,IF(SUM($C285,$I244)&gt;BP$4,$AG258/$I244,$AG258-SUM($I285:BO285))))</f>
        <v>0</v>
      </c>
      <c r="BQ285" s="31">
        <f>IF($I244="n/a",0,IF(BQ$4&lt;=$C285,0,IF(SUM($C285,$I244)&gt;BQ$4,$AG258/$I244,$AG258-SUM($I285:BP285))))</f>
        <v>0</v>
      </c>
      <c r="BR285" s="31">
        <f>IF($I244="n/a",0,IF(BR$4&lt;=$C285,0,IF(SUM($C285,$I244)&gt;BR$4,$AG258/$I244,$AG258-SUM($I285:BQ285))))</f>
        <v>0</v>
      </c>
      <c r="BS285" s="31">
        <f>IF($I244="n/a",0,IF(BS$4&lt;=$C285,0,IF(SUM($C285,$I244)&gt;BS$4,$AG258/$I244,$AG258-SUM($I285:BR285))))</f>
        <v>0</v>
      </c>
      <c r="BT285" s="31">
        <f>IF($I244="n/a",0,IF(BT$4&lt;=$C285,0,IF(SUM($C285,$I244)&gt;BT$4,$AG258/$I244,$AG258-SUM($I285:BS285))))</f>
        <v>0</v>
      </c>
      <c r="BU285" s="31">
        <f>IF($I244="n/a",0,IF(BU$4&lt;=$C285,0,IF(SUM($C285,$I244)&gt;BU$4,$AG258/$I244,$AG258-SUM($I285:BT285))))</f>
        <v>0</v>
      </c>
      <c r="BV285" s="31">
        <f>IF($I244="n/a",0,IF(BV$4&lt;=$C285,0,IF(SUM($C285,$I244)&gt;BV$4,$AG258/$I244,$AG258-SUM($I285:BU285))))</f>
        <v>0</v>
      </c>
      <c r="BW285" s="31">
        <f>IF($I244="n/a",0,IF(BW$4&lt;=$C285,0,IF(SUM($C285,$I244)&gt;BW$4,$AG258/$I244,$AG258-SUM($I285:BV285))))</f>
        <v>0</v>
      </c>
      <c r="BX285" s="31">
        <f>IF($I244="n/a",0,IF(BX$4&lt;=$C285,0,IF(SUM($C285,$I244)&gt;BX$4,$AG258/$I244,$AG258-SUM($I285:BW285))))</f>
        <v>0</v>
      </c>
      <c r="BY285" s="31">
        <f>IF($I244="n/a",0,IF(BY$4&lt;=$C285,0,IF(SUM($C285,$I244)&gt;BY$4,$AG258/$I244,$AG258-SUM($I285:BX285))))</f>
        <v>0</v>
      </c>
      <c r="BZ285" s="31">
        <f>IF($I244="n/a",0,IF(BZ$4&lt;=$C285,0,IF(SUM($C285,$I244)&gt;BZ$4,$AG258/$I244,$AG258-SUM($I285:BY285))))</f>
        <v>0</v>
      </c>
      <c r="CA285" s="31">
        <f>IF($I244="n/a",0,IF(CA$4&lt;=$C285,0,IF(SUM($C285,$I244)&gt;CA$4,$AG258/$I244,$AG258-SUM($I285:BZ285))))</f>
        <v>0</v>
      </c>
      <c r="CB285" s="31">
        <f>IF($I244="n/a",0,IF(CB$4&lt;=$C285,0,IF(SUM($C285,$I244)&gt;CB$4,$AG258/$I244,$AG258-SUM($I285:CA285))))</f>
        <v>0</v>
      </c>
      <c r="CC285" s="31">
        <f>IF($I244="n/a",0,IF(CC$4&lt;=$C285,0,IF(SUM($C285,$I244)&gt;CC$4,$AG258/$I244,$AG258-SUM($I285:CB285))))</f>
        <v>0</v>
      </c>
      <c r="CD285" s="31">
        <f>IF($I244="n/a",0,IF(CD$4&lt;=$C285,0,IF(SUM($C285,$I244)&gt;CD$4,$AG258/$I244,$AG258-SUM($I285:CC285))))</f>
        <v>0</v>
      </c>
      <c r="CE285" s="31">
        <f>IF($I244="n/a",0,IF(CE$4&lt;=$C285,0,IF(SUM($C285,$I244)&gt;CE$4,$AG258/$I244,$AG258-SUM($I285:CD285))))</f>
        <v>0</v>
      </c>
      <c r="CF285" s="31">
        <f>IF($I244="n/a",0,IF(CF$4&lt;=$C285,0,IF(SUM($C285,$I244)&gt;CF$4,$AG258/$I244,$AG258-SUM($I285:CE285))))</f>
        <v>0</v>
      </c>
    </row>
    <row r="286" spans="1:84" s="153" customFormat="1" ht="12.75" customHeight="1">
      <c r="A286"/>
      <c r="C286" s="197">
        <v>2040</v>
      </c>
      <c r="D286" s="21" t="s">
        <v>69</v>
      </c>
      <c r="E286" s="21" t="s">
        <v>185</v>
      </c>
      <c r="I286" s="31"/>
      <c r="J286" s="31">
        <f>IF($I244="n/a",0,IF(J$4&lt;=$C286,0,IF(SUM($C286,$I244)&gt;J$4,$AH258/$I244,$AH258-SUM($I286:I286))))</f>
        <v>0</v>
      </c>
      <c r="K286" s="31">
        <f>IF($I244="n/a",0,IF(K$4&lt;=$C286,0,IF(SUM($C286,$I244)&gt;K$4,$AH258/$I244,$AH258-SUM($I286:J286))))</f>
        <v>0</v>
      </c>
      <c r="L286" s="31">
        <f>IF($I244="n/a",0,IF(L$4&lt;=$C286,0,IF(SUM($C286,$I244)&gt;L$4,$AH258/$I244,$AH258-SUM($I286:K286))))</f>
        <v>0</v>
      </c>
      <c r="M286" s="31">
        <f>IF($I244="n/a",0,IF(M$4&lt;=$C286,0,IF(SUM($C286,$I244)&gt;M$4,$AH258/$I244,$AH258-SUM($I286:L286))))</f>
        <v>0</v>
      </c>
      <c r="N286" s="31">
        <f>IF($I244="n/a",0,IF(N$4&lt;=$C286,0,IF(SUM($C286,$I244)&gt;N$4,$AH258/$I244,$AH258-SUM($I286:M286))))</f>
        <v>0</v>
      </c>
      <c r="O286" s="31">
        <f>IF($I244="n/a",0,IF(O$4&lt;=$C286,0,IF(SUM($C286,$I244)&gt;O$4,$AH258/$I244,$AH258-SUM($I286:N286))))</f>
        <v>0</v>
      </c>
      <c r="P286" s="31">
        <f>IF($I244="n/a",0,IF(P$4&lt;=$C286,0,IF(SUM($C286,$I244)&gt;P$4,$AH258/$I244,$AH258-SUM($I286:O286))))</f>
        <v>0</v>
      </c>
      <c r="Q286" s="31">
        <f>IF($I244="n/a",0,IF(Q$4&lt;=$C286,0,IF(SUM($C286,$I244)&gt;Q$4,$AH258/$I244,$AH258-SUM($I286:P286))))</f>
        <v>0</v>
      </c>
      <c r="R286" s="31">
        <f>IF($I244="n/a",0,IF(R$4&lt;=$C286,0,IF(SUM($C286,$I244)&gt;R$4,$AH258/$I244,$AH258-SUM($I286:Q286))))</f>
        <v>0</v>
      </c>
      <c r="S286" s="31">
        <f>IF($I244="n/a",0,IF(S$4&lt;=$C286,0,IF(SUM($C286,$I244)&gt;S$4,$AH258/$I244,$AH258-SUM($I286:R286))))</f>
        <v>0</v>
      </c>
      <c r="T286" s="31">
        <f>IF($I244="n/a",0,IF(T$4&lt;=$C286,0,IF(SUM($C286,$I244)&gt;T$4,$AH258/$I244,$AH258-SUM($I286:S286))))</f>
        <v>0</v>
      </c>
      <c r="U286" s="31">
        <f>IF($I244="n/a",0,IF(U$4&lt;=$C286,0,IF(SUM($C286,$I244)&gt;U$4,$AH258/$I244,$AH258-SUM($I286:T286))))</f>
        <v>0</v>
      </c>
      <c r="V286" s="31">
        <f>IF($I244="n/a",0,IF(V$4&lt;=$C286,0,IF(SUM($C286,$I244)&gt;V$4,$AH258/$I244,$AH258-SUM($I286:U286))))</f>
        <v>0</v>
      </c>
      <c r="W286" s="31">
        <f>IF($I244="n/a",0,IF(W$4&lt;=$C286,0,IF(SUM($C286,$I244)&gt;W$4,$AH258/$I244,$AH258-SUM($I286:V286))))</f>
        <v>0</v>
      </c>
      <c r="X286" s="31">
        <f>IF($I244="n/a",0,IF(X$4&lt;=$C286,0,IF(SUM($C286,$I244)&gt;X$4,$AH258/$I244,$AH258-SUM($I286:W286))))</f>
        <v>0</v>
      </c>
      <c r="Y286" s="31">
        <f>IF($I244="n/a",0,IF(Y$4&lt;=$C286,0,IF(SUM($C286,$I244)&gt;Y$4,$AH258/$I244,$AH258-SUM($I286:X286))))</f>
        <v>0</v>
      </c>
      <c r="Z286" s="31">
        <f>IF($I244="n/a",0,IF(Z$4&lt;=$C286,0,IF(SUM($C286,$I244)&gt;Z$4,$AH258/$I244,$AH258-SUM($I286:Y286))))</f>
        <v>0</v>
      </c>
      <c r="AA286" s="31">
        <f>IF($I244="n/a",0,IF(AA$4&lt;=$C286,0,IF(SUM($C286,$I244)&gt;AA$4,$AH258/$I244,$AH258-SUM($I286:Z286))))</f>
        <v>0</v>
      </c>
      <c r="AB286" s="31">
        <f>IF($I244="n/a",0,IF(AB$4&lt;=$C286,0,IF(SUM($C286,$I244)&gt;AB$4,$AH258/$I244,$AH258-SUM($I286:AA286))))</f>
        <v>0</v>
      </c>
      <c r="AC286" s="31">
        <f>IF($I244="n/a",0,IF(AC$4&lt;=$C286,0,IF(SUM($C286,$I244)&gt;AC$4,$AH258/$I244,$AH258-SUM($I286:AB286))))</f>
        <v>0</v>
      </c>
      <c r="AD286" s="31">
        <f>IF($I244="n/a",0,IF(AD$4&lt;=$C286,0,IF(SUM($C286,$I244)&gt;AD$4,$AH258/$I244,$AH258-SUM($I286:AC286))))</f>
        <v>0</v>
      </c>
      <c r="AE286" s="31">
        <f>IF($I244="n/a",0,IF(AE$4&lt;=$C286,0,IF(SUM($C286,$I244)&gt;AE$4,$AH258/$I244,$AH258-SUM($I286:AD286))))</f>
        <v>0</v>
      </c>
      <c r="AF286" s="31">
        <f>IF($I244="n/a",0,IF(AF$4&lt;=$C286,0,IF(SUM($C286,$I244)&gt;AF$4,$AH258/$I244,$AH258-SUM($I286:AE286))))</f>
        <v>0</v>
      </c>
      <c r="AG286" s="31">
        <f>IF($I244="n/a",0,IF(AG$4&lt;=$C286,0,IF(SUM($C286,$I244)&gt;AG$4,$AH258/$I244,$AH258-SUM($I286:AF286))))</f>
        <v>0</v>
      </c>
      <c r="AH286" s="31">
        <f>IF($I244="n/a",0,IF(AH$4&lt;=$C286,0,IF(SUM($C286,$I244)&gt;AH$4,$AH258/$I244,$AH258-SUM($I286:AG286))))</f>
        <v>0</v>
      </c>
      <c r="AI286" s="31">
        <f>IF($I244="n/a",0,IF(AI$4&lt;=$C286,0,IF(SUM($C286,$I244)&gt;AI$4,$AH258/$I244,$AH258-SUM($I286:AH286))))</f>
        <v>0</v>
      </c>
      <c r="AJ286" s="31">
        <f>IF($I244="n/a",0,IF(AJ$4&lt;=$C286,0,IF(SUM($C286,$I244)&gt;AJ$4,$AH258/$I244,$AH258-SUM($I286:AI286))))</f>
        <v>0</v>
      </c>
      <c r="AK286" s="31">
        <f>IF($I244="n/a",0,IF(AK$4&lt;=$C286,0,IF(SUM($C286,$I244)&gt;AK$4,$AH258/$I244,$AH258-SUM($I286:AJ286))))</f>
        <v>0</v>
      </c>
      <c r="AL286" s="31">
        <f>IF($I244="n/a",0,IF(AL$4&lt;=$C286,0,IF(SUM($C286,$I244)&gt;AL$4,$AH258/$I244,$AH258-SUM($I286:AK286))))</f>
        <v>0</v>
      </c>
      <c r="AM286" s="31">
        <f>IF($I244="n/a",0,IF(AM$4&lt;=$C286,0,IF(SUM($C286,$I244)&gt;AM$4,$AH258/$I244,$AH258-SUM($I286:AL286))))</f>
        <v>0</v>
      </c>
      <c r="AN286" s="31">
        <f>IF($I244="n/a",0,IF(AN$4&lt;=$C286,0,IF(SUM($C286,$I244)&gt;AN$4,$AH258/$I244,$AH258-SUM($I286:AM286))))</f>
        <v>0</v>
      </c>
      <c r="AO286" s="31">
        <f>IF($I244="n/a",0,IF(AO$4&lt;=$C286,0,IF(SUM($C286,$I244)&gt;AO$4,$AH258/$I244,$AH258-SUM($I286:AN286))))</f>
        <v>0</v>
      </c>
      <c r="AP286" s="31">
        <f>IF($I244="n/a",0,IF(AP$4&lt;=$C286,0,IF(SUM($C286,$I244)&gt;AP$4,$AH258/$I244,$AH258-SUM($I286:AO286))))</f>
        <v>0</v>
      </c>
      <c r="AQ286" s="31">
        <f>IF($I244="n/a",0,IF(AQ$4&lt;=$C286,0,IF(SUM($C286,$I244)&gt;AQ$4,$AH258/$I244,$AH258-SUM($I286:AP286))))</f>
        <v>0</v>
      </c>
      <c r="AR286" s="31">
        <f>IF($I244="n/a",0,IF(AR$4&lt;=$C286,0,IF(SUM($C286,$I244)&gt;AR$4,$AH258/$I244,$AH258-SUM($I286:AQ286))))</f>
        <v>0</v>
      </c>
      <c r="AS286" s="31">
        <f>IF($I244="n/a",0,IF(AS$4&lt;=$C286,0,IF(SUM($C286,$I244)&gt;AS$4,$AH258/$I244,$AH258-SUM($I286:AR286))))</f>
        <v>0</v>
      </c>
      <c r="AT286" s="31">
        <f>IF($I244="n/a",0,IF(AT$4&lt;=$C286,0,IF(SUM($C286,$I244)&gt;AT$4,$AH258/$I244,$AH258-SUM($I286:AS286))))</f>
        <v>0</v>
      </c>
      <c r="AU286" s="31">
        <f>IF($I244="n/a",0,IF(AU$4&lt;=$C286,0,IF(SUM($C286,$I244)&gt;AU$4,$AH258/$I244,$AH258-SUM($I286:AT286))))</f>
        <v>0</v>
      </c>
      <c r="AV286" s="31">
        <f>IF($I244="n/a",0,IF(AV$4&lt;=$C286,0,IF(SUM($C286,$I244)&gt;AV$4,$AH258/$I244,$AH258-SUM($I286:AU286))))</f>
        <v>0</v>
      </c>
      <c r="AW286" s="31">
        <f>IF($I244="n/a",0,IF(AW$4&lt;=$C286,0,IF(SUM($C286,$I244)&gt;AW$4,$AH258/$I244,$AH258-SUM($I286:AV286))))</f>
        <v>0</v>
      </c>
      <c r="AX286" s="31">
        <f>IF($I244="n/a",0,IF(AX$4&lt;=$C286,0,IF(SUM($C286,$I244)&gt;AX$4,$AH258/$I244,$AH258-SUM($I286:AW286))))</f>
        <v>0</v>
      </c>
      <c r="AY286" s="31">
        <f>IF($I244="n/a",0,IF(AY$4&lt;=$C286,0,IF(SUM($C286,$I244)&gt;AY$4,$AH258/$I244,$AH258-SUM($I286:AX286))))</f>
        <v>0</v>
      </c>
      <c r="AZ286" s="31">
        <f>IF($I244="n/a",0,IF(AZ$4&lt;=$C286,0,IF(SUM($C286,$I244)&gt;AZ$4,$AH258/$I244,$AH258-SUM($I286:AY286))))</f>
        <v>0</v>
      </c>
      <c r="BA286" s="31">
        <f>IF($I244="n/a",0,IF(BA$4&lt;=$C286,0,IF(SUM($C286,$I244)&gt;BA$4,$AH258/$I244,$AH258-SUM($I286:AZ286))))</f>
        <v>0</v>
      </c>
      <c r="BB286" s="31">
        <f>IF($I244="n/a",0,IF(BB$4&lt;=$C286,0,IF(SUM($C286,$I244)&gt;BB$4,$AH258/$I244,$AH258-SUM($I286:BA286))))</f>
        <v>0</v>
      </c>
      <c r="BC286" s="31">
        <f>IF($I244="n/a",0,IF(BC$4&lt;=$C286,0,IF(SUM($C286,$I244)&gt;BC$4,$AH258/$I244,$AH258-SUM($I286:BB286))))</f>
        <v>0</v>
      </c>
      <c r="BD286" s="31">
        <f>IF($I244="n/a",0,IF(BD$4&lt;=$C286,0,IF(SUM($C286,$I244)&gt;BD$4,$AH258/$I244,$AH258-SUM($I286:BC286))))</f>
        <v>0</v>
      </c>
      <c r="BE286" s="31">
        <f>IF($I244="n/a",0,IF(BE$4&lt;=$C286,0,IF(SUM($C286,$I244)&gt;BE$4,$AH258/$I244,$AH258-SUM($I286:BD286))))</f>
        <v>0</v>
      </c>
      <c r="BF286" s="31">
        <f>IF($I244="n/a",0,IF(BF$4&lt;=$C286,0,IF(SUM($C286,$I244)&gt;BF$4,$AH258/$I244,$AH258-SUM($I286:BE286))))</f>
        <v>0</v>
      </c>
      <c r="BG286" s="31">
        <f>IF($I244="n/a",0,IF(BG$4&lt;=$C286,0,IF(SUM($C286,$I244)&gt;BG$4,$AH258/$I244,$AH258-SUM($I286:BF286))))</f>
        <v>0</v>
      </c>
      <c r="BH286" s="31">
        <f>IF($I244="n/a",0,IF(BH$4&lt;=$C286,0,IF(SUM($C286,$I244)&gt;BH$4,$AH258/$I244,$AH258-SUM($I286:BG286))))</f>
        <v>0</v>
      </c>
      <c r="BI286" s="31">
        <f>IF($I244="n/a",0,IF(BI$4&lt;=$C286,0,IF(SUM($C286,$I244)&gt;BI$4,$AH258/$I244,$AH258-SUM($I286:BH286))))</f>
        <v>0</v>
      </c>
      <c r="BJ286" s="31">
        <f>IF($I244="n/a",0,IF(BJ$4&lt;=$C286,0,IF(SUM($C286,$I244)&gt;BJ$4,$AH258/$I244,$AH258-SUM($I286:BI286))))</f>
        <v>0</v>
      </c>
      <c r="BK286" s="31">
        <f>IF($I244="n/a",0,IF(BK$4&lt;=$C286,0,IF(SUM($C286,$I244)&gt;BK$4,$AH258/$I244,$AH258-SUM($I286:BJ286))))</f>
        <v>0</v>
      </c>
      <c r="BL286" s="31">
        <f>IF($I244="n/a",0,IF(BL$4&lt;=$C286,0,IF(SUM($C286,$I244)&gt;BL$4,$AH258/$I244,$AH258-SUM($I286:BK286))))</f>
        <v>0</v>
      </c>
      <c r="BM286" s="31">
        <f>IF($I244="n/a",0,IF(BM$4&lt;=$C286,0,IF(SUM($C286,$I244)&gt;BM$4,$AH258/$I244,$AH258-SUM($I286:BL286))))</f>
        <v>0</v>
      </c>
      <c r="BN286" s="31">
        <f>IF($I244="n/a",0,IF(BN$4&lt;=$C286,0,IF(SUM($C286,$I244)&gt;BN$4,$AH258/$I244,$AH258-SUM($I286:BM286))))</f>
        <v>0</v>
      </c>
      <c r="BO286" s="31">
        <f>IF($I244="n/a",0,IF(BO$4&lt;=$C286,0,IF(SUM($C286,$I244)&gt;BO$4,$AH258/$I244,$AH258-SUM($I286:BN286))))</f>
        <v>0</v>
      </c>
      <c r="BP286" s="31">
        <f>IF($I244="n/a",0,IF(BP$4&lt;=$C286,0,IF(SUM($C286,$I244)&gt;BP$4,$AH258/$I244,$AH258-SUM($I286:BO286))))</f>
        <v>0</v>
      </c>
      <c r="BQ286" s="31">
        <f>IF($I244="n/a",0,IF(BQ$4&lt;=$C286,0,IF(SUM($C286,$I244)&gt;BQ$4,$AH258/$I244,$AH258-SUM($I286:BP286))))</f>
        <v>0</v>
      </c>
      <c r="BR286" s="31">
        <f>IF($I244="n/a",0,IF(BR$4&lt;=$C286,0,IF(SUM($C286,$I244)&gt;BR$4,$AH258/$I244,$AH258-SUM($I286:BQ286))))</f>
        <v>0</v>
      </c>
      <c r="BS286" s="31">
        <f>IF($I244="n/a",0,IF(BS$4&lt;=$C286,0,IF(SUM($C286,$I244)&gt;BS$4,$AH258/$I244,$AH258-SUM($I286:BR286))))</f>
        <v>0</v>
      </c>
      <c r="BT286" s="31">
        <f>IF($I244="n/a",0,IF(BT$4&lt;=$C286,0,IF(SUM($C286,$I244)&gt;BT$4,$AH258/$I244,$AH258-SUM($I286:BS286))))</f>
        <v>0</v>
      </c>
      <c r="BU286" s="31">
        <f>IF($I244="n/a",0,IF(BU$4&lt;=$C286,0,IF(SUM($C286,$I244)&gt;BU$4,$AH258/$I244,$AH258-SUM($I286:BT286))))</f>
        <v>0</v>
      </c>
      <c r="BV286" s="31">
        <f>IF($I244="n/a",0,IF(BV$4&lt;=$C286,0,IF(SUM($C286,$I244)&gt;BV$4,$AH258/$I244,$AH258-SUM($I286:BU286))))</f>
        <v>0</v>
      </c>
      <c r="BW286" s="31">
        <f>IF($I244="n/a",0,IF(BW$4&lt;=$C286,0,IF(SUM($C286,$I244)&gt;BW$4,$AH258/$I244,$AH258-SUM($I286:BV286))))</f>
        <v>0</v>
      </c>
      <c r="BX286" s="31">
        <f>IF($I244="n/a",0,IF(BX$4&lt;=$C286,0,IF(SUM($C286,$I244)&gt;BX$4,$AH258/$I244,$AH258-SUM($I286:BW286))))</f>
        <v>0</v>
      </c>
      <c r="BY286" s="31">
        <f>IF($I244="n/a",0,IF(BY$4&lt;=$C286,0,IF(SUM($C286,$I244)&gt;BY$4,$AH258/$I244,$AH258-SUM($I286:BX286))))</f>
        <v>0</v>
      </c>
      <c r="BZ286" s="31">
        <f>IF($I244="n/a",0,IF(BZ$4&lt;=$C286,0,IF(SUM($C286,$I244)&gt;BZ$4,$AH258/$I244,$AH258-SUM($I286:BY286))))</f>
        <v>0</v>
      </c>
      <c r="CA286" s="31">
        <f>IF($I244="n/a",0,IF(CA$4&lt;=$C286,0,IF(SUM($C286,$I244)&gt;CA$4,$AH258/$I244,$AH258-SUM($I286:BZ286))))</f>
        <v>0</v>
      </c>
      <c r="CB286" s="31">
        <f>IF($I244="n/a",0,IF(CB$4&lt;=$C286,0,IF(SUM($C286,$I244)&gt;CB$4,$AH258/$I244,$AH258-SUM($I286:CA286))))</f>
        <v>0</v>
      </c>
      <c r="CC286" s="31">
        <f>IF($I244="n/a",0,IF(CC$4&lt;=$C286,0,IF(SUM($C286,$I244)&gt;CC$4,$AH258/$I244,$AH258-SUM($I286:CB286))))</f>
        <v>0</v>
      </c>
      <c r="CD286" s="31">
        <f>IF($I244="n/a",0,IF(CD$4&lt;=$C286,0,IF(SUM($C286,$I244)&gt;CD$4,$AH258/$I244,$AH258-SUM($I286:CC286))))</f>
        <v>0</v>
      </c>
      <c r="CE286" s="31">
        <f>IF($I244="n/a",0,IF(CE$4&lt;=$C286,0,IF(SUM($C286,$I244)&gt;CE$4,$AH258/$I244,$AH258-SUM($I286:CD286))))</f>
        <v>0</v>
      </c>
      <c r="CF286" s="31">
        <f>IF($I244="n/a",0,IF(CF$4&lt;=$C286,0,IF(SUM($C286,$I244)&gt;CF$4,$AH258/$I244,$AH258-SUM($I286:CE286))))</f>
        <v>0</v>
      </c>
    </row>
    <row r="287" spans="1:84" s="153" customFormat="1" ht="12.75" customHeight="1">
      <c r="A287"/>
      <c r="C287" s="197">
        <v>2041</v>
      </c>
      <c r="D287" s="21" t="s">
        <v>186</v>
      </c>
      <c r="E287" s="21" t="s">
        <v>185</v>
      </c>
      <c r="I287" s="31"/>
      <c r="J287" s="31">
        <f>IF($I244="n/a",0,IF(J$4&lt;=$C287,0,IF(SUM($C287,$I244)&gt;J$4,$AI258/$I244,$AI258-SUM($I287:I287))))</f>
        <v>0</v>
      </c>
      <c r="K287" s="31">
        <f>IF($I244="n/a",0,IF(K$4&lt;=$C287,0,IF(SUM($C287,$I244)&gt;K$4,$AI258/$I244,$AI258-SUM($I287:J287))))</f>
        <v>0</v>
      </c>
      <c r="L287" s="31">
        <f>IF($I244="n/a",0,IF(L$4&lt;=$C287,0,IF(SUM($C287,$I244)&gt;L$4,$AI258/$I244,$AI258-SUM($I287:K287))))</f>
        <v>0</v>
      </c>
      <c r="M287" s="31">
        <f>IF($I244="n/a",0,IF(M$4&lt;=$C287,0,IF(SUM($C287,$I244)&gt;M$4,$AI258/$I244,$AI258-SUM($I287:L287))))</f>
        <v>0</v>
      </c>
      <c r="N287" s="31">
        <f>IF($I244="n/a",0,IF(N$4&lt;=$C287,0,IF(SUM($C287,$I244)&gt;N$4,$AI258/$I244,$AI258-SUM($I287:M287))))</f>
        <v>0</v>
      </c>
      <c r="O287" s="31">
        <f>IF($I244="n/a",0,IF(O$4&lt;=$C287,0,IF(SUM($C287,$I244)&gt;O$4,$AI258/$I244,$AI258-SUM($I287:N287))))</f>
        <v>0</v>
      </c>
      <c r="P287" s="31">
        <f>IF($I244="n/a",0,IF(P$4&lt;=$C287,0,IF(SUM($C287,$I244)&gt;P$4,$AI258/$I244,$AI258-SUM($I287:O287))))</f>
        <v>0</v>
      </c>
      <c r="Q287" s="31">
        <f>IF($I244="n/a",0,IF(Q$4&lt;=$C287,0,IF(SUM($C287,$I244)&gt;Q$4,$AI258/$I244,$AI258-SUM($I287:P287))))</f>
        <v>0</v>
      </c>
      <c r="R287" s="31">
        <f>IF($I244="n/a",0,IF(R$4&lt;=$C287,0,IF(SUM($C287,$I244)&gt;R$4,$AI258/$I244,$AI258-SUM($I287:Q287))))</f>
        <v>0</v>
      </c>
      <c r="S287" s="31">
        <f>IF($I244="n/a",0,IF(S$4&lt;=$C287,0,IF(SUM($C287,$I244)&gt;S$4,$AI258/$I244,$AI258-SUM($I287:R287))))</f>
        <v>0</v>
      </c>
      <c r="T287" s="31">
        <f>IF($I244="n/a",0,IF(T$4&lt;=$C287,0,IF(SUM($C287,$I244)&gt;T$4,$AI258/$I244,$AI258-SUM($I287:S287))))</f>
        <v>0</v>
      </c>
      <c r="U287" s="31">
        <f>IF($I244="n/a",0,IF(U$4&lt;=$C287,0,IF(SUM($C287,$I244)&gt;U$4,$AI258/$I244,$AI258-SUM($I287:T287))))</f>
        <v>0</v>
      </c>
      <c r="V287" s="31">
        <f>IF($I244="n/a",0,IF(V$4&lt;=$C287,0,IF(SUM($C287,$I244)&gt;V$4,$AI258/$I244,$AI258-SUM($I287:U287))))</f>
        <v>0</v>
      </c>
      <c r="W287" s="31">
        <f>IF($I244="n/a",0,IF(W$4&lt;=$C287,0,IF(SUM($C287,$I244)&gt;W$4,$AI258/$I244,$AI258-SUM($I287:V287))))</f>
        <v>0</v>
      </c>
      <c r="X287" s="31">
        <f>IF($I244="n/a",0,IF(X$4&lt;=$C287,0,IF(SUM($C287,$I244)&gt;X$4,$AI258/$I244,$AI258-SUM($I287:W287))))</f>
        <v>0</v>
      </c>
      <c r="Y287" s="31">
        <f>IF($I244="n/a",0,IF(Y$4&lt;=$C287,0,IF(SUM($C287,$I244)&gt;Y$4,$AI258/$I244,$AI258-SUM($I287:X287))))</f>
        <v>0</v>
      </c>
      <c r="Z287" s="31">
        <f>IF($I244="n/a",0,IF(Z$4&lt;=$C287,0,IF(SUM($C287,$I244)&gt;Z$4,$AI258/$I244,$AI258-SUM($I287:Y287))))</f>
        <v>0</v>
      </c>
      <c r="AA287" s="31">
        <f>IF($I244="n/a",0,IF(AA$4&lt;=$C287,0,IF(SUM($C287,$I244)&gt;AA$4,$AI258/$I244,$AI258-SUM($I287:Z287))))</f>
        <v>0</v>
      </c>
      <c r="AB287" s="31">
        <f>IF($I244="n/a",0,IF(AB$4&lt;=$C287,0,IF(SUM($C287,$I244)&gt;AB$4,$AI258/$I244,$AI258-SUM($I287:AA287))))</f>
        <v>0</v>
      </c>
      <c r="AC287" s="31">
        <f>IF($I244="n/a",0,IF(AC$4&lt;=$C287,0,IF(SUM($C287,$I244)&gt;AC$4,$AI258/$I244,$AI258-SUM($I287:AB287))))</f>
        <v>0</v>
      </c>
      <c r="AD287" s="31">
        <f>IF($I244="n/a",0,IF(AD$4&lt;=$C287,0,IF(SUM($C287,$I244)&gt;AD$4,$AI258/$I244,$AI258-SUM($I287:AC287))))</f>
        <v>0</v>
      </c>
      <c r="AE287" s="31">
        <f>IF($I244="n/a",0,IF(AE$4&lt;=$C287,0,IF(SUM($C287,$I244)&gt;AE$4,$AI258/$I244,$AI258-SUM($I287:AD287))))</f>
        <v>0</v>
      </c>
      <c r="AF287" s="31">
        <f>IF($I244="n/a",0,IF(AF$4&lt;=$C287,0,IF(SUM($C287,$I244)&gt;AF$4,$AI258/$I244,$AI258-SUM($I287:AE287))))</f>
        <v>0</v>
      </c>
      <c r="AG287" s="31">
        <f>IF($I244="n/a",0,IF(AG$4&lt;=$C287,0,IF(SUM($C287,$I244)&gt;AG$4,$AI258/$I244,$AI258-SUM($I287:AF287))))</f>
        <v>0</v>
      </c>
      <c r="AH287" s="31">
        <f>IF($I244="n/a",0,IF(AH$4&lt;=$C287,0,IF(SUM($C287,$I244)&gt;AH$4,$AI258/$I244,$AI258-SUM($I287:AG287))))</f>
        <v>0</v>
      </c>
      <c r="AI287" s="31">
        <f>IF($I244="n/a",0,IF(AI$4&lt;=$C287,0,IF(SUM($C287,$I244)&gt;AI$4,$AI258/$I244,$AI258-SUM($I287:AH287))))</f>
        <v>0</v>
      </c>
      <c r="AJ287" s="31">
        <f>IF($I244="n/a",0,IF(AJ$4&lt;=$C287,0,IF(SUM($C287,$I244)&gt;AJ$4,$AI258/$I244,$AI258-SUM($I287:AI287))))</f>
        <v>0</v>
      </c>
      <c r="AK287" s="31">
        <f>IF($I244="n/a",0,IF(AK$4&lt;=$C287,0,IF(SUM($C287,$I244)&gt;AK$4,$AI258/$I244,$AI258-SUM($I287:AJ287))))</f>
        <v>0</v>
      </c>
      <c r="AL287" s="31">
        <f>IF($I244="n/a",0,IF(AL$4&lt;=$C287,0,IF(SUM($C287,$I244)&gt;AL$4,$AI258/$I244,$AI258-SUM($I287:AK287))))</f>
        <v>0</v>
      </c>
      <c r="AM287" s="31">
        <f>IF($I244="n/a",0,IF(AM$4&lt;=$C287,0,IF(SUM($C287,$I244)&gt;AM$4,$AI258/$I244,$AI258-SUM($I287:AL287))))</f>
        <v>0</v>
      </c>
      <c r="AN287" s="31">
        <f>IF($I244="n/a",0,IF(AN$4&lt;=$C287,0,IF(SUM($C287,$I244)&gt;AN$4,$AI258/$I244,$AI258-SUM($I287:AM287))))</f>
        <v>0</v>
      </c>
      <c r="AO287" s="31">
        <f>IF($I244="n/a",0,IF(AO$4&lt;=$C287,0,IF(SUM($C287,$I244)&gt;AO$4,$AI258/$I244,$AI258-SUM($I287:AN287))))</f>
        <v>0</v>
      </c>
      <c r="AP287" s="31">
        <f>IF($I244="n/a",0,IF(AP$4&lt;=$C287,0,IF(SUM($C287,$I244)&gt;AP$4,$AI258/$I244,$AI258-SUM($I287:AO287))))</f>
        <v>0</v>
      </c>
      <c r="AQ287" s="31">
        <f>IF($I244="n/a",0,IF(AQ$4&lt;=$C287,0,IF(SUM($C287,$I244)&gt;AQ$4,$AI258/$I244,$AI258-SUM($I287:AP287))))</f>
        <v>0</v>
      </c>
      <c r="AR287" s="31">
        <f>IF($I244="n/a",0,IF(AR$4&lt;=$C287,0,IF(SUM($C287,$I244)&gt;AR$4,$AI258/$I244,$AI258-SUM($I287:AQ287))))</f>
        <v>0</v>
      </c>
      <c r="AS287" s="31">
        <f>IF($I244="n/a",0,IF(AS$4&lt;=$C287,0,IF(SUM($C287,$I244)&gt;AS$4,$AI258/$I244,$AI258-SUM($I287:AR287))))</f>
        <v>0</v>
      </c>
      <c r="AT287" s="31">
        <f>IF($I244="n/a",0,IF(AT$4&lt;=$C287,0,IF(SUM($C287,$I244)&gt;AT$4,$AI258/$I244,$AI258-SUM($I287:AS287))))</f>
        <v>0</v>
      </c>
      <c r="AU287" s="31">
        <f>IF($I244="n/a",0,IF(AU$4&lt;=$C287,0,IF(SUM($C287,$I244)&gt;AU$4,$AI258/$I244,$AI258-SUM($I287:AT287))))</f>
        <v>0</v>
      </c>
      <c r="AV287" s="31">
        <f>IF($I244="n/a",0,IF(AV$4&lt;=$C287,0,IF(SUM($C287,$I244)&gt;AV$4,$AI258/$I244,$AI258-SUM($I287:AU287))))</f>
        <v>0</v>
      </c>
      <c r="AW287" s="31">
        <f>IF($I244="n/a",0,IF(AW$4&lt;=$C287,0,IF(SUM($C287,$I244)&gt;AW$4,$AI258/$I244,$AI258-SUM($I287:AV287))))</f>
        <v>0</v>
      </c>
      <c r="AX287" s="31">
        <f>IF($I244="n/a",0,IF(AX$4&lt;=$C287,0,IF(SUM($C287,$I244)&gt;AX$4,$AI258/$I244,$AI258-SUM($I287:AW287))))</f>
        <v>0</v>
      </c>
      <c r="AY287" s="31">
        <f>IF($I244="n/a",0,IF(AY$4&lt;=$C287,0,IF(SUM($C287,$I244)&gt;AY$4,$AI258/$I244,$AI258-SUM($I287:AX287))))</f>
        <v>0</v>
      </c>
      <c r="AZ287" s="31">
        <f>IF($I244="n/a",0,IF(AZ$4&lt;=$C287,0,IF(SUM($C287,$I244)&gt;AZ$4,$AI258/$I244,$AI258-SUM($I287:AY287))))</f>
        <v>0</v>
      </c>
      <c r="BA287" s="31">
        <f>IF($I244="n/a",0,IF(BA$4&lt;=$C287,0,IF(SUM($C287,$I244)&gt;BA$4,$AI258/$I244,$AI258-SUM($I287:AZ287))))</f>
        <v>0</v>
      </c>
      <c r="BB287" s="31">
        <f>IF($I244="n/a",0,IF(BB$4&lt;=$C287,0,IF(SUM($C287,$I244)&gt;BB$4,$AI258/$I244,$AI258-SUM($I287:BA287))))</f>
        <v>0</v>
      </c>
      <c r="BC287" s="31">
        <f>IF($I244="n/a",0,IF(BC$4&lt;=$C287,0,IF(SUM($C287,$I244)&gt;BC$4,$AI258/$I244,$AI258-SUM($I287:BB287))))</f>
        <v>0</v>
      </c>
      <c r="BD287" s="31">
        <f>IF($I244="n/a",0,IF(BD$4&lt;=$C287,0,IF(SUM($C287,$I244)&gt;BD$4,$AI258/$I244,$AI258-SUM($I287:BC287))))</f>
        <v>0</v>
      </c>
      <c r="BE287" s="31">
        <f>IF($I244="n/a",0,IF(BE$4&lt;=$C287,0,IF(SUM($C287,$I244)&gt;BE$4,$AI258/$I244,$AI258-SUM($I287:BD287))))</f>
        <v>0</v>
      </c>
      <c r="BF287" s="31">
        <f>IF($I244="n/a",0,IF(BF$4&lt;=$C287,0,IF(SUM($C287,$I244)&gt;BF$4,$AI258/$I244,$AI258-SUM($I287:BE287))))</f>
        <v>0</v>
      </c>
      <c r="BG287" s="31">
        <f>IF($I244="n/a",0,IF(BG$4&lt;=$C287,0,IF(SUM($C287,$I244)&gt;BG$4,$AI258/$I244,$AI258-SUM($I287:BF287))))</f>
        <v>0</v>
      </c>
      <c r="BH287" s="31">
        <f>IF($I244="n/a",0,IF(BH$4&lt;=$C287,0,IF(SUM($C287,$I244)&gt;BH$4,$AI258/$I244,$AI258-SUM($I287:BG287))))</f>
        <v>0</v>
      </c>
      <c r="BI287" s="31">
        <f>IF($I244="n/a",0,IF(BI$4&lt;=$C287,0,IF(SUM($C287,$I244)&gt;BI$4,$AI258/$I244,$AI258-SUM($I287:BH287))))</f>
        <v>0</v>
      </c>
      <c r="BJ287" s="31">
        <f>IF($I244="n/a",0,IF(BJ$4&lt;=$C287,0,IF(SUM($C287,$I244)&gt;BJ$4,$AI258/$I244,$AI258-SUM($I287:BI287))))</f>
        <v>0</v>
      </c>
      <c r="BK287" s="31">
        <f>IF($I244="n/a",0,IF(BK$4&lt;=$C287,0,IF(SUM($C287,$I244)&gt;BK$4,$AI258/$I244,$AI258-SUM($I287:BJ287))))</f>
        <v>0</v>
      </c>
      <c r="BL287" s="31">
        <f>IF($I244="n/a",0,IF(BL$4&lt;=$C287,0,IF(SUM($C287,$I244)&gt;BL$4,$AI258/$I244,$AI258-SUM($I287:BK287))))</f>
        <v>0</v>
      </c>
      <c r="BM287" s="31">
        <f>IF($I244="n/a",0,IF(BM$4&lt;=$C287,0,IF(SUM($C287,$I244)&gt;BM$4,$AI258/$I244,$AI258-SUM($I287:BL287))))</f>
        <v>0</v>
      </c>
      <c r="BN287" s="31">
        <f>IF($I244="n/a",0,IF(BN$4&lt;=$C287,0,IF(SUM($C287,$I244)&gt;BN$4,$AI258/$I244,$AI258-SUM($I287:BM287))))</f>
        <v>0</v>
      </c>
      <c r="BO287" s="31">
        <f>IF($I244="n/a",0,IF(BO$4&lt;=$C287,0,IF(SUM($C287,$I244)&gt;BO$4,$AI258/$I244,$AI258-SUM($I287:BN287))))</f>
        <v>0</v>
      </c>
      <c r="BP287" s="31">
        <f>IF($I244="n/a",0,IF(BP$4&lt;=$C287,0,IF(SUM($C287,$I244)&gt;BP$4,$AI258/$I244,$AI258-SUM($I287:BO287))))</f>
        <v>0</v>
      </c>
      <c r="BQ287" s="31">
        <f>IF($I244="n/a",0,IF(BQ$4&lt;=$C287,0,IF(SUM($C287,$I244)&gt;BQ$4,$AI258/$I244,$AI258-SUM($I287:BP287))))</f>
        <v>0</v>
      </c>
      <c r="BR287" s="31">
        <f>IF($I244="n/a",0,IF(BR$4&lt;=$C287,0,IF(SUM($C287,$I244)&gt;BR$4,$AI258/$I244,$AI258-SUM($I287:BQ287))))</f>
        <v>0</v>
      </c>
      <c r="BS287" s="31">
        <f>IF($I244="n/a",0,IF(BS$4&lt;=$C287,0,IF(SUM($C287,$I244)&gt;BS$4,$AI258/$I244,$AI258-SUM($I287:BR287))))</f>
        <v>0</v>
      </c>
      <c r="BT287" s="31">
        <f>IF($I244="n/a",0,IF(BT$4&lt;=$C287,0,IF(SUM($C287,$I244)&gt;BT$4,$AI258/$I244,$AI258-SUM($I287:BS287))))</f>
        <v>0</v>
      </c>
      <c r="BU287" s="31">
        <f>IF($I244="n/a",0,IF(BU$4&lt;=$C287,0,IF(SUM($C287,$I244)&gt;BU$4,$AI258/$I244,$AI258-SUM($I287:BT287))))</f>
        <v>0</v>
      </c>
      <c r="BV287" s="31">
        <f>IF($I244="n/a",0,IF(BV$4&lt;=$C287,0,IF(SUM($C287,$I244)&gt;BV$4,$AI258/$I244,$AI258-SUM($I287:BU287))))</f>
        <v>0</v>
      </c>
      <c r="BW287" s="31">
        <f>IF($I244="n/a",0,IF(BW$4&lt;=$C287,0,IF(SUM($C287,$I244)&gt;BW$4,$AI258/$I244,$AI258-SUM($I287:BV287))))</f>
        <v>0</v>
      </c>
      <c r="BX287" s="31">
        <f>IF($I244="n/a",0,IF(BX$4&lt;=$C287,0,IF(SUM($C287,$I244)&gt;BX$4,$AI258/$I244,$AI258-SUM($I287:BW287))))</f>
        <v>0</v>
      </c>
      <c r="BY287" s="31">
        <f>IF($I244="n/a",0,IF(BY$4&lt;=$C287,0,IF(SUM($C287,$I244)&gt;BY$4,$AI258/$I244,$AI258-SUM($I287:BX287))))</f>
        <v>0</v>
      </c>
      <c r="BZ287" s="31">
        <f>IF($I244="n/a",0,IF(BZ$4&lt;=$C287,0,IF(SUM($C287,$I244)&gt;BZ$4,$AI258/$I244,$AI258-SUM($I287:BY287))))</f>
        <v>0</v>
      </c>
      <c r="CA287" s="31">
        <f>IF($I244="n/a",0,IF(CA$4&lt;=$C287,0,IF(SUM($C287,$I244)&gt;CA$4,$AI258/$I244,$AI258-SUM($I287:BZ287))))</f>
        <v>0</v>
      </c>
      <c r="CB287" s="31">
        <f>IF($I244="n/a",0,IF(CB$4&lt;=$C287,0,IF(SUM($C287,$I244)&gt;CB$4,$AI258/$I244,$AI258-SUM($I287:CA287))))</f>
        <v>0</v>
      </c>
      <c r="CC287" s="31">
        <f>IF($I244="n/a",0,IF(CC$4&lt;=$C287,0,IF(SUM($C287,$I244)&gt;CC$4,$AI258/$I244,$AI258-SUM($I287:CB287))))</f>
        <v>0</v>
      </c>
      <c r="CD287" s="31">
        <f>IF($I244="n/a",0,IF(CD$4&lt;=$C287,0,IF(SUM($C287,$I244)&gt;CD$4,$AI258/$I244,$AI258-SUM($I287:CC287))))</f>
        <v>0</v>
      </c>
      <c r="CE287" s="31">
        <f>IF($I244="n/a",0,IF(CE$4&lt;=$C287,0,IF(SUM($C287,$I244)&gt;CE$4,$AI258/$I244,$AI258-SUM($I287:CD287))))</f>
        <v>0</v>
      </c>
      <c r="CF287" s="31">
        <f>IF($I244="n/a",0,IF(CF$4&lt;=$C287,0,IF(SUM($C287,$I244)&gt;CF$4,$AI258/$I244,$AI258-SUM($I287:CE287))))</f>
        <v>0</v>
      </c>
    </row>
    <row r="288" spans="1:84" s="153" customFormat="1" ht="12.75" customHeight="1">
      <c r="A288"/>
      <c r="C288" s="197">
        <v>2042</v>
      </c>
      <c r="D288" s="21" t="s">
        <v>187</v>
      </c>
      <c r="E288" s="21" t="s">
        <v>185</v>
      </c>
      <c r="I288" s="31"/>
      <c r="J288" s="31">
        <f>IF($I244="n/a",0,IF(J$4&lt;=$C288,0,IF(SUM($C288,$I244)&gt;J$4,$AJ258/$I244,$AJ258-SUM($I288:I288))))</f>
        <v>0</v>
      </c>
      <c r="K288" s="31">
        <f>IF($I244="n/a",0,IF(K$4&lt;=$C288,0,IF(SUM($C288,$I244)&gt;K$4,$AJ258/$I244,$AJ258-SUM($I288:J288))))</f>
        <v>0</v>
      </c>
      <c r="L288" s="31">
        <f>IF($I244="n/a",0,IF(L$4&lt;=$C288,0,IF(SUM($C288,$I244)&gt;L$4,$AJ258/$I244,$AJ258-SUM($I288:K288))))</f>
        <v>0</v>
      </c>
      <c r="M288" s="31">
        <f>IF($I244="n/a",0,IF(M$4&lt;=$C288,0,IF(SUM($C288,$I244)&gt;M$4,$AJ258/$I244,$AJ258-SUM($I288:L288))))</f>
        <v>0</v>
      </c>
      <c r="N288" s="31">
        <f>IF($I244="n/a",0,IF(N$4&lt;=$C288,0,IF(SUM($C288,$I244)&gt;N$4,$AJ258/$I244,$AJ258-SUM($I288:M288))))</f>
        <v>0</v>
      </c>
      <c r="O288" s="31">
        <f>IF($I244="n/a",0,IF(O$4&lt;=$C288,0,IF(SUM($C288,$I244)&gt;O$4,$AJ258/$I244,$AJ258-SUM($I288:N288))))</f>
        <v>0</v>
      </c>
      <c r="P288" s="31">
        <f>IF($I244="n/a",0,IF(P$4&lt;=$C288,0,IF(SUM($C288,$I244)&gt;P$4,$AJ258/$I244,$AJ258-SUM($I288:O288))))</f>
        <v>0</v>
      </c>
      <c r="Q288" s="31">
        <f>IF($I244="n/a",0,IF(Q$4&lt;=$C288,0,IF(SUM($C288,$I244)&gt;Q$4,$AJ258/$I244,$AJ258-SUM($I288:P288))))</f>
        <v>0</v>
      </c>
      <c r="R288" s="31">
        <f>IF($I244="n/a",0,IF(R$4&lt;=$C288,0,IF(SUM($C288,$I244)&gt;R$4,$AJ258/$I244,$AJ258-SUM($I288:Q288))))</f>
        <v>0</v>
      </c>
      <c r="S288" s="31">
        <f>IF($I244="n/a",0,IF(S$4&lt;=$C288,0,IF(SUM($C288,$I244)&gt;S$4,$AJ258/$I244,$AJ258-SUM($I288:R288))))</f>
        <v>0</v>
      </c>
      <c r="T288" s="31">
        <f>IF($I244="n/a",0,IF(T$4&lt;=$C288,0,IF(SUM($C288,$I244)&gt;T$4,$AJ258/$I244,$AJ258-SUM($I288:S288))))</f>
        <v>0</v>
      </c>
      <c r="U288" s="31">
        <f>IF($I244="n/a",0,IF(U$4&lt;=$C288,0,IF(SUM($C288,$I244)&gt;U$4,$AJ258/$I244,$AJ258-SUM($I288:T288))))</f>
        <v>0</v>
      </c>
      <c r="V288" s="31">
        <f>IF($I244="n/a",0,IF(V$4&lt;=$C288,0,IF(SUM($C288,$I244)&gt;V$4,$AJ258/$I244,$AJ258-SUM($I288:U288))))</f>
        <v>0</v>
      </c>
      <c r="W288" s="31">
        <f>IF($I244="n/a",0,IF(W$4&lt;=$C288,0,IF(SUM($C288,$I244)&gt;W$4,$AJ258/$I244,$AJ258-SUM($I288:V288))))</f>
        <v>0</v>
      </c>
      <c r="X288" s="31">
        <f>IF($I244="n/a",0,IF(X$4&lt;=$C288,0,IF(SUM($C288,$I244)&gt;X$4,$AJ258/$I244,$AJ258-SUM($I288:W288))))</f>
        <v>0</v>
      </c>
      <c r="Y288" s="31">
        <f>IF($I244="n/a",0,IF(Y$4&lt;=$C288,0,IF(SUM($C288,$I244)&gt;Y$4,$AJ258/$I244,$AJ258-SUM($I288:X288))))</f>
        <v>0</v>
      </c>
      <c r="Z288" s="31">
        <f>IF($I244="n/a",0,IF(Z$4&lt;=$C288,0,IF(SUM($C288,$I244)&gt;Z$4,$AJ258/$I244,$AJ258-SUM($I288:Y288))))</f>
        <v>0</v>
      </c>
      <c r="AA288" s="31">
        <f>IF($I244="n/a",0,IF(AA$4&lt;=$C288,0,IF(SUM($C288,$I244)&gt;AA$4,$AJ258/$I244,$AJ258-SUM($I288:Z288))))</f>
        <v>0</v>
      </c>
      <c r="AB288" s="31">
        <f>IF($I244="n/a",0,IF(AB$4&lt;=$C288,0,IF(SUM($C288,$I244)&gt;AB$4,$AJ258/$I244,$AJ258-SUM($I288:AA288))))</f>
        <v>0</v>
      </c>
      <c r="AC288" s="31">
        <f>IF($I244="n/a",0,IF(AC$4&lt;=$C288,0,IF(SUM($C288,$I244)&gt;AC$4,$AJ258/$I244,$AJ258-SUM($I288:AB288))))</f>
        <v>0</v>
      </c>
      <c r="AD288" s="31">
        <f>IF($I244="n/a",0,IF(AD$4&lt;=$C288,0,IF(SUM($C288,$I244)&gt;AD$4,$AJ258/$I244,$AJ258-SUM($I288:AC288))))</f>
        <v>0</v>
      </c>
      <c r="AE288" s="31">
        <f>IF($I244="n/a",0,IF(AE$4&lt;=$C288,0,IF(SUM($C288,$I244)&gt;AE$4,$AJ258/$I244,$AJ258-SUM($I288:AD288))))</f>
        <v>0</v>
      </c>
      <c r="AF288" s="31">
        <f>IF($I244="n/a",0,IF(AF$4&lt;=$C288,0,IF(SUM($C288,$I244)&gt;AF$4,$AJ258/$I244,$AJ258-SUM($I288:AE288))))</f>
        <v>0</v>
      </c>
      <c r="AG288" s="31">
        <f>IF($I244="n/a",0,IF(AG$4&lt;=$C288,0,IF(SUM($C288,$I244)&gt;AG$4,$AJ258/$I244,$AJ258-SUM($I288:AF288))))</f>
        <v>0</v>
      </c>
      <c r="AH288" s="31">
        <f>IF($I244="n/a",0,IF(AH$4&lt;=$C288,0,IF(SUM($C288,$I244)&gt;AH$4,$AJ258/$I244,$AJ258-SUM($I288:AG288))))</f>
        <v>0</v>
      </c>
      <c r="AI288" s="31">
        <f>IF($I244="n/a",0,IF(AI$4&lt;=$C288,0,IF(SUM($C288,$I244)&gt;AI$4,$AJ258/$I244,$AJ258-SUM($I288:AH288))))</f>
        <v>0</v>
      </c>
      <c r="AJ288" s="31">
        <f>IF($I244="n/a",0,IF(AJ$4&lt;=$C288,0,IF(SUM($C288,$I244)&gt;AJ$4,$AJ258/$I244,$AJ258-SUM($I288:AI288))))</f>
        <v>0</v>
      </c>
      <c r="AK288" s="31">
        <f>IF($I244="n/a",0,IF(AK$4&lt;=$C288,0,IF(SUM($C288,$I244)&gt;AK$4,$AJ258/$I244,$AJ258-SUM($I288:AJ288))))</f>
        <v>0</v>
      </c>
      <c r="AL288" s="31">
        <f>IF($I244="n/a",0,IF(AL$4&lt;=$C288,0,IF(SUM($C288,$I244)&gt;AL$4,$AJ258/$I244,$AJ258-SUM($I288:AK288))))</f>
        <v>0</v>
      </c>
      <c r="AM288" s="31">
        <f>IF($I244="n/a",0,IF(AM$4&lt;=$C288,0,IF(SUM($C288,$I244)&gt;AM$4,$AJ258/$I244,$AJ258-SUM($I288:AL288))))</f>
        <v>0</v>
      </c>
      <c r="AN288" s="31">
        <f>IF($I244="n/a",0,IF(AN$4&lt;=$C288,0,IF(SUM($C288,$I244)&gt;AN$4,$AJ258/$I244,$AJ258-SUM($I288:AM288))))</f>
        <v>0</v>
      </c>
      <c r="AO288" s="31">
        <f>IF($I244="n/a",0,IF(AO$4&lt;=$C288,0,IF(SUM($C288,$I244)&gt;AO$4,$AJ258/$I244,$AJ258-SUM($I288:AN288))))</f>
        <v>0</v>
      </c>
      <c r="AP288" s="31">
        <f>IF($I244="n/a",0,IF(AP$4&lt;=$C288,0,IF(SUM($C288,$I244)&gt;AP$4,$AJ258/$I244,$AJ258-SUM($I288:AO288))))</f>
        <v>0</v>
      </c>
      <c r="AQ288" s="31">
        <f>IF($I244="n/a",0,IF(AQ$4&lt;=$C288,0,IF(SUM($C288,$I244)&gt;AQ$4,$AJ258/$I244,$AJ258-SUM($I288:AP288))))</f>
        <v>0</v>
      </c>
      <c r="AR288" s="31">
        <f>IF($I244="n/a",0,IF(AR$4&lt;=$C288,0,IF(SUM($C288,$I244)&gt;AR$4,$AJ258/$I244,$AJ258-SUM($I288:AQ288))))</f>
        <v>0</v>
      </c>
      <c r="AS288" s="31">
        <f>IF($I244="n/a",0,IF(AS$4&lt;=$C288,0,IF(SUM($C288,$I244)&gt;AS$4,$AJ258/$I244,$AJ258-SUM($I288:AR288))))</f>
        <v>0</v>
      </c>
      <c r="AT288" s="31">
        <f>IF($I244="n/a",0,IF(AT$4&lt;=$C288,0,IF(SUM($C288,$I244)&gt;AT$4,$AJ258/$I244,$AJ258-SUM($I288:AS288))))</f>
        <v>0</v>
      </c>
      <c r="AU288" s="31">
        <f>IF($I244="n/a",0,IF(AU$4&lt;=$C288,0,IF(SUM($C288,$I244)&gt;AU$4,$AJ258/$I244,$AJ258-SUM($I288:AT288))))</f>
        <v>0</v>
      </c>
      <c r="AV288" s="31">
        <f>IF($I244="n/a",0,IF(AV$4&lt;=$C288,0,IF(SUM($C288,$I244)&gt;AV$4,$AJ258/$I244,$AJ258-SUM($I288:AU288))))</f>
        <v>0</v>
      </c>
      <c r="AW288" s="31">
        <f>IF($I244="n/a",0,IF(AW$4&lt;=$C288,0,IF(SUM($C288,$I244)&gt;AW$4,$AJ258/$I244,$AJ258-SUM($I288:AV288))))</f>
        <v>0</v>
      </c>
      <c r="AX288" s="31">
        <f>IF($I244="n/a",0,IF(AX$4&lt;=$C288,0,IF(SUM($C288,$I244)&gt;AX$4,$AJ258/$I244,$AJ258-SUM($I288:AW288))))</f>
        <v>0</v>
      </c>
      <c r="AY288" s="31">
        <f>IF($I244="n/a",0,IF(AY$4&lt;=$C288,0,IF(SUM($C288,$I244)&gt;AY$4,$AJ258/$I244,$AJ258-SUM($I288:AX288))))</f>
        <v>0</v>
      </c>
      <c r="AZ288" s="31">
        <f>IF($I244="n/a",0,IF(AZ$4&lt;=$C288,0,IF(SUM($C288,$I244)&gt;AZ$4,$AJ258/$I244,$AJ258-SUM($I288:AY288))))</f>
        <v>0</v>
      </c>
      <c r="BA288" s="31">
        <f>IF($I244="n/a",0,IF(BA$4&lt;=$C288,0,IF(SUM($C288,$I244)&gt;BA$4,$AJ258/$I244,$AJ258-SUM($I288:AZ288))))</f>
        <v>0</v>
      </c>
      <c r="BB288" s="31">
        <f>IF($I244="n/a",0,IF(BB$4&lt;=$C288,0,IF(SUM($C288,$I244)&gt;BB$4,$AJ258/$I244,$AJ258-SUM($I288:BA288))))</f>
        <v>0</v>
      </c>
      <c r="BC288" s="31">
        <f>IF($I244="n/a",0,IF(BC$4&lt;=$C288,0,IF(SUM($C288,$I244)&gt;BC$4,$AJ258/$I244,$AJ258-SUM($I288:BB288))))</f>
        <v>0</v>
      </c>
      <c r="BD288" s="31">
        <f>IF($I244="n/a",0,IF(BD$4&lt;=$C288,0,IF(SUM($C288,$I244)&gt;BD$4,$AJ258/$I244,$AJ258-SUM($I288:BC288))))</f>
        <v>0</v>
      </c>
      <c r="BE288" s="31">
        <f>IF($I244="n/a",0,IF(BE$4&lt;=$C288,0,IF(SUM($C288,$I244)&gt;BE$4,$AJ258/$I244,$AJ258-SUM($I288:BD288))))</f>
        <v>0</v>
      </c>
      <c r="BF288" s="31">
        <f>IF($I244="n/a",0,IF(BF$4&lt;=$C288,0,IF(SUM($C288,$I244)&gt;BF$4,$AJ258/$I244,$AJ258-SUM($I288:BE288))))</f>
        <v>0</v>
      </c>
      <c r="BG288" s="31">
        <f>IF($I244="n/a",0,IF(BG$4&lt;=$C288,0,IF(SUM($C288,$I244)&gt;BG$4,$AJ258/$I244,$AJ258-SUM($I288:BF288))))</f>
        <v>0</v>
      </c>
      <c r="BH288" s="31">
        <f>IF($I244="n/a",0,IF(BH$4&lt;=$C288,0,IF(SUM($C288,$I244)&gt;BH$4,$AJ258/$I244,$AJ258-SUM($I288:BG288))))</f>
        <v>0</v>
      </c>
      <c r="BI288" s="31">
        <f>IF($I244="n/a",0,IF(BI$4&lt;=$C288,0,IF(SUM($C288,$I244)&gt;BI$4,$AJ258/$I244,$AJ258-SUM($I288:BH288))))</f>
        <v>0</v>
      </c>
      <c r="BJ288" s="31">
        <f>IF($I244="n/a",0,IF(BJ$4&lt;=$C288,0,IF(SUM($C288,$I244)&gt;BJ$4,$AJ258/$I244,$AJ258-SUM($I288:BI288))))</f>
        <v>0</v>
      </c>
      <c r="BK288" s="31">
        <f>IF($I244="n/a",0,IF(BK$4&lt;=$C288,0,IF(SUM($C288,$I244)&gt;BK$4,$AJ258/$I244,$AJ258-SUM($I288:BJ288))))</f>
        <v>0</v>
      </c>
      <c r="BL288" s="31">
        <f>IF($I244="n/a",0,IF(BL$4&lt;=$C288,0,IF(SUM($C288,$I244)&gt;BL$4,$AJ258/$I244,$AJ258-SUM($I288:BK288))))</f>
        <v>0</v>
      </c>
      <c r="BM288" s="31">
        <f>IF($I244="n/a",0,IF(BM$4&lt;=$C288,0,IF(SUM($C288,$I244)&gt;BM$4,$AJ258/$I244,$AJ258-SUM($I288:BL288))))</f>
        <v>0</v>
      </c>
      <c r="BN288" s="31">
        <f>IF($I244="n/a",0,IF(BN$4&lt;=$C288,0,IF(SUM($C288,$I244)&gt;BN$4,$AJ258/$I244,$AJ258-SUM($I288:BM288))))</f>
        <v>0</v>
      </c>
      <c r="BO288" s="31">
        <f>IF($I244="n/a",0,IF(BO$4&lt;=$C288,0,IF(SUM($C288,$I244)&gt;BO$4,$AJ258/$I244,$AJ258-SUM($I288:BN288))))</f>
        <v>0</v>
      </c>
      <c r="BP288" s="31">
        <f>IF($I244="n/a",0,IF(BP$4&lt;=$C288,0,IF(SUM($C288,$I244)&gt;BP$4,$AJ258/$I244,$AJ258-SUM($I288:BO288))))</f>
        <v>0</v>
      </c>
      <c r="BQ288" s="31">
        <f>IF($I244="n/a",0,IF(BQ$4&lt;=$C288,0,IF(SUM($C288,$I244)&gt;BQ$4,$AJ258/$I244,$AJ258-SUM($I288:BP288))))</f>
        <v>0</v>
      </c>
      <c r="BR288" s="31">
        <f>IF($I244="n/a",0,IF(BR$4&lt;=$C288,0,IF(SUM($C288,$I244)&gt;BR$4,$AJ258/$I244,$AJ258-SUM($I288:BQ288))))</f>
        <v>0</v>
      </c>
      <c r="BS288" s="31">
        <f>IF($I244="n/a",0,IF(BS$4&lt;=$C288,0,IF(SUM($C288,$I244)&gt;BS$4,$AJ258/$I244,$AJ258-SUM($I288:BR288))))</f>
        <v>0</v>
      </c>
      <c r="BT288" s="31">
        <f>IF($I244="n/a",0,IF(BT$4&lt;=$C288,0,IF(SUM($C288,$I244)&gt;BT$4,$AJ258/$I244,$AJ258-SUM($I288:BS288))))</f>
        <v>0</v>
      </c>
      <c r="BU288" s="31">
        <f>IF($I244="n/a",0,IF(BU$4&lt;=$C288,0,IF(SUM($C288,$I244)&gt;BU$4,$AJ258/$I244,$AJ258-SUM($I288:BT288))))</f>
        <v>0</v>
      </c>
      <c r="BV288" s="31">
        <f>IF($I244="n/a",0,IF(BV$4&lt;=$C288,0,IF(SUM($C288,$I244)&gt;BV$4,$AJ258/$I244,$AJ258-SUM($I288:BU288))))</f>
        <v>0</v>
      </c>
      <c r="BW288" s="31">
        <f>IF($I244="n/a",0,IF(BW$4&lt;=$C288,0,IF(SUM($C288,$I244)&gt;BW$4,$AJ258/$I244,$AJ258-SUM($I288:BV288))))</f>
        <v>0</v>
      </c>
      <c r="BX288" s="31">
        <f>IF($I244="n/a",0,IF(BX$4&lt;=$C288,0,IF(SUM($C288,$I244)&gt;BX$4,$AJ258/$I244,$AJ258-SUM($I288:BW288))))</f>
        <v>0</v>
      </c>
      <c r="BY288" s="31">
        <f>IF($I244="n/a",0,IF(BY$4&lt;=$C288,0,IF(SUM($C288,$I244)&gt;BY$4,$AJ258/$I244,$AJ258-SUM($I288:BX288))))</f>
        <v>0</v>
      </c>
      <c r="BZ288" s="31">
        <f>IF($I244="n/a",0,IF(BZ$4&lt;=$C288,0,IF(SUM($C288,$I244)&gt;BZ$4,$AJ258/$I244,$AJ258-SUM($I288:BY288))))</f>
        <v>0</v>
      </c>
      <c r="CA288" s="31">
        <f>IF($I244="n/a",0,IF(CA$4&lt;=$C288,0,IF(SUM($C288,$I244)&gt;CA$4,$AJ258/$I244,$AJ258-SUM($I288:BZ288))))</f>
        <v>0</v>
      </c>
      <c r="CB288" s="31">
        <f>IF($I244="n/a",0,IF(CB$4&lt;=$C288,0,IF(SUM($C288,$I244)&gt;CB$4,$AJ258/$I244,$AJ258-SUM($I288:CA288))))</f>
        <v>0</v>
      </c>
      <c r="CC288" s="31">
        <f>IF($I244="n/a",0,IF(CC$4&lt;=$C288,0,IF(SUM($C288,$I244)&gt;CC$4,$AJ258/$I244,$AJ258-SUM($I288:CB288))))</f>
        <v>0</v>
      </c>
      <c r="CD288" s="31">
        <f>IF($I244="n/a",0,IF(CD$4&lt;=$C288,0,IF(SUM($C288,$I244)&gt;CD$4,$AJ258/$I244,$AJ258-SUM($I288:CC288))))</f>
        <v>0</v>
      </c>
      <c r="CE288" s="31">
        <f>IF($I244="n/a",0,IF(CE$4&lt;=$C288,0,IF(SUM($C288,$I244)&gt;CE$4,$AJ258/$I244,$AJ258-SUM($I288:CD288))))</f>
        <v>0</v>
      </c>
      <c r="CF288" s="31">
        <f>IF($I244="n/a",0,IF(CF$4&lt;=$C288,0,IF(SUM($C288,$I244)&gt;CF$4,$AJ258/$I244,$AJ258-SUM($I288:CE288))))</f>
        <v>0</v>
      </c>
    </row>
    <row r="289" spans="1:84" s="153" customFormat="1" ht="12.75" customHeight="1">
      <c r="A289"/>
      <c r="C289" s="197">
        <v>2043</v>
      </c>
      <c r="D289" s="21" t="s">
        <v>188</v>
      </c>
      <c r="E289" s="21" t="s">
        <v>185</v>
      </c>
      <c r="I289" s="31"/>
      <c r="J289" s="31">
        <f>IF($I244="n/a",0,IF(J$4&lt;=$C289,0,IF(SUM($C289,$I244)&gt;J$4,$AK258/$I244,$AK258-SUM($I289:I289))))</f>
        <v>0</v>
      </c>
      <c r="K289" s="31">
        <f>IF($I244="n/a",0,IF(K$4&lt;=$C289,0,IF(SUM($C289,$I244)&gt;K$4,$AK258/$I244,$AK258-SUM($I289:J289))))</f>
        <v>0</v>
      </c>
      <c r="L289" s="31">
        <f>IF($I244="n/a",0,IF(L$4&lt;=$C289,0,IF(SUM($C289,$I244)&gt;L$4,$AK258/$I244,$AK258-SUM($I289:K289))))</f>
        <v>0</v>
      </c>
      <c r="M289" s="31">
        <f>IF($I244="n/a",0,IF(M$4&lt;=$C289,0,IF(SUM($C289,$I244)&gt;M$4,$AK258/$I244,$AK258-SUM($I289:L289))))</f>
        <v>0</v>
      </c>
      <c r="N289" s="31">
        <f>IF($I244="n/a",0,IF(N$4&lt;=$C289,0,IF(SUM($C289,$I244)&gt;N$4,$AK258/$I244,$AK258-SUM($I289:M289))))</f>
        <v>0</v>
      </c>
      <c r="O289" s="31">
        <f>IF($I244="n/a",0,IF(O$4&lt;=$C289,0,IF(SUM($C289,$I244)&gt;O$4,$AK258/$I244,$AK258-SUM($I289:N289))))</f>
        <v>0</v>
      </c>
      <c r="P289" s="31">
        <f>IF($I244="n/a",0,IF(P$4&lt;=$C289,0,IF(SUM($C289,$I244)&gt;P$4,$AK258/$I244,$AK258-SUM($I289:O289))))</f>
        <v>0</v>
      </c>
      <c r="Q289" s="31">
        <f>IF($I244="n/a",0,IF(Q$4&lt;=$C289,0,IF(SUM($C289,$I244)&gt;Q$4,$AK258/$I244,$AK258-SUM($I289:P289))))</f>
        <v>0</v>
      </c>
      <c r="R289" s="31">
        <f>IF($I244="n/a",0,IF(R$4&lt;=$C289,0,IF(SUM($C289,$I244)&gt;R$4,$AK258/$I244,$AK258-SUM($I289:Q289))))</f>
        <v>0</v>
      </c>
      <c r="S289" s="31">
        <f>IF($I244="n/a",0,IF(S$4&lt;=$C289,0,IF(SUM($C289,$I244)&gt;S$4,$AK258/$I244,$AK258-SUM($I289:R289))))</f>
        <v>0</v>
      </c>
      <c r="T289" s="31">
        <f>IF($I244="n/a",0,IF(T$4&lt;=$C289,0,IF(SUM($C289,$I244)&gt;T$4,$AK258/$I244,$AK258-SUM($I289:S289))))</f>
        <v>0</v>
      </c>
      <c r="U289" s="31">
        <f>IF($I244="n/a",0,IF(U$4&lt;=$C289,0,IF(SUM($C289,$I244)&gt;U$4,$AK258/$I244,$AK258-SUM($I289:T289))))</f>
        <v>0</v>
      </c>
      <c r="V289" s="31">
        <f>IF($I244="n/a",0,IF(V$4&lt;=$C289,0,IF(SUM($C289,$I244)&gt;V$4,$AK258/$I244,$AK258-SUM($I289:U289))))</f>
        <v>0</v>
      </c>
      <c r="W289" s="31">
        <f>IF($I244="n/a",0,IF(W$4&lt;=$C289,0,IF(SUM($C289,$I244)&gt;W$4,$AK258/$I244,$AK258-SUM($I289:V289))))</f>
        <v>0</v>
      </c>
      <c r="X289" s="31">
        <f>IF($I244="n/a",0,IF(X$4&lt;=$C289,0,IF(SUM($C289,$I244)&gt;X$4,$AK258/$I244,$AK258-SUM($I289:W289))))</f>
        <v>0</v>
      </c>
      <c r="Y289" s="31">
        <f>IF($I244="n/a",0,IF(Y$4&lt;=$C289,0,IF(SUM($C289,$I244)&gt;Y$4,$AK258/$I244,$AK258-SUM($I289:X289))))</f>
        <v>0</v>
      </c>
      <c r="Z289" s="31">
        <f>IF($I244="n/a",0,IF(Z$4&lt;=$C289,0,IF(SUM($C289,$I244)&gt;Z$4,$AK258/$I244,$AK258-SUM($I289:Y289))))</f>
        <v>0</v>
      </c>
      <c r="AA289" s="31">
        <f>IF($I244="n/a",0,IF(AA$4&lt;=$C289,0,IF(SUM($C289,$I244)&gt;AA$4,$AK258/$I244,$AK258-SUM($I289:Z289))))</f>
        <v>0</v>
      </c>
      <c r="AB289" s="31">
        <f>IF($I244="n/a",0,IF(AB$4&lt;=$C289,0,IF(SUM($C289,$I244)&gt;AB$4,$AK258/$I244,$AK258-SUM($I289:AA289))))</f>
        <v>0</v>
      </c>
      <c r="AC289" s="31">
        <f>IF($I244="n/a",0,IF(AC$4&lt;=$C289,0,IF(SUM($C289,$I244)&gt;AC$4,$AK258/$I244,$AK258-SUM($I289:AB289))))</f>
        <v>0</v>
      </c>
      <c r="AD289" s="31">
        <f>IF($I244="n/a",0,IF(AD$4&lt;=$C289,0,IF(SUM($C289,$I244)&gt;AD$4,$AK258/$I244,$AK258-SUM($I289:AC289))))</f>
        <v>0</v>
      </c>
      <c r="AE289" s="31">
        <f>IF($I244="n/a",0,IF(AE$4&lt;=$C289,0,IF(SUM($C289,$I244)&gt;AE$4,$AK258/$I244,$AK258-SUM($I289:AD289))))</f>
        <v>0</v>
      </c>
      <c r="AF289" s="31">
        <f>IF($I244="n/a",0,IF(AF$4&lt;=$C289,0,IF(SUM($C289,$I244)&gt;AF$4,$AK258/$I244,$AK258-SUM($I289:AE289))))</f>
        <v>0</v>
      </c>
      <c r="AG289" s="31">
        <f>IF($I244="n/a",0,IF(AG$4&lt;=$C289,0,IF(SUM($C289,$I244)&gt;AG$4,$AK258/$I244,$AK258-SUM($I289:AF289))))</f>
        <v>0</v>
      </c>
      <c r="AH289" s="31">
        <f>IF($I244="n/a",0,IF(AH$4&lt;=$C289,0,IF(SUM($C289,$I244)&gt;AH$4,$AK258/$I244,$AK258-SUM($I289:AG289))))</f>
        <v>0</v>
      </c>
      <c r="AI289" s="31">
        <f>IF($I244="n/a",0,IF(AI$4&lt;=$C289,0,IF(SUM($C289,$I244)&gt;AI$4,$AK258/$I244,$AK258-SUM($I289:AH289))))</f>
        <v>0</v>
      </c>
      <c r="AJ289" s="31">
        <f>IF($I244="n/a",0,IF(AJ$4&lt;=$C289,0,IF(SUM($C289,$I244)&gt;AJ$4,$AK258/$I244,$AK258-SUM($I289:AI289))))</f>
        <v>0</v>
      </c>
      <c r="AK289" s="31">
        <f>IF($I244="n/a",0,IF(AK$4&lt;=$C289,0,IF(SUM($C289,$I244)&gt;AK$4,$AK258/$I244,$AK258-SUM($I289:AJ289))))</f>
        <v>0</v>
      </c>
      <c r="AL289" s="31">
        <f>IF($I244="n/a",0,IF(AL$4&lt;=$C289,0,IF(SUM($C289,$I244)&gt;AL$4,$AK258/$I244,$AK258-SUM($I289:AK289))))</f>
        <v>0</v>
      </c>
      <c r="AM289" s="31">
        <f>IF($I244="n/a",0,IF(AM$4&lt;=$C289,0,IF(SUM($C289,$I244)&gt;AM$4,$AK258/$I244,$AK258-SUM($I289:AL289))))</f>
        <v>0</v>
      </c>
      <c r="AN289" s="31">
        <f>IF($I244="n/a",0,IF(AN$4&lt;=$C289,0,IF(SUM($C289,$I244)&gt;AN$4,$AK258/$I244,$AK258-SUM($I289:AM289))))</f>
        <v>0</v>
      </c>
      <c r="AO289" s="31">
        <f>IF($I244="n/a",0,IF(AO$4&lt;=$C289,0,IF(SUM($C289,$I244)&gt;AO$4,$AK258/$I244,$AK258-SUM($I289:AN289))))</f>
        <v>0</v>
      </c>
      <c r="AP289" s="31">
        <f>IF($I244="n/a",0,IF(AP$4&lt;=$C289,0,IF(SUM($C289,$I244)&gt;AP$4,$AK258/$I244,$AK258-SUM($I289:AO289))))</f>
        <v>0</v>
      </c>
      <c r="AQ289" s="31">
        <f>IF($I244="n/a",0,IF(AQ$4&lt;=$C289,0,IF(SUM($C289,$I244)&gt;AQ$4,$AK258/$I244,$AK258-SUM($I289:AP289))))</f>
        <v>0</v>
      </c>
      <c r="AR289" s="31">
        <f>IF($I244="n/a",0,IF(AR$4&lt;=$C289,0,IF(SUM($C289,$I244)&gt;AR$4,$AK258/$I244,$AK258-SUM($I289:AQ289))))</f>
        <v>0</v>
      </c>
      <c r="AS289" s="31">
        <f>IF($I244="n/a",0,IF(AS$4&lt;=$C289,0,IF(SUM($C289,$I244)&gt;AS$4,$AK258/$I244,$AK258-SUM($I289:AR289))))</f>
        <v>0</v>
      </c>
      <c r="AT289" s="31">
        <f>IF($I244="n/a",0,IF(AT$4&lt;=$C289,0,IF(SUM($C289,$I244)&gt;AT$4,$AK258/$I244,$AK258-SUM($I289:AS289))))</f>
        <v>0</v>
      </c>
      <c r="AU289" s="31">
        <f>IF($I244="n/a",0,IF(AU$4&lt;=$C289,0,IF(SUM($C289,$I244)&gt;AU$4,$AK258/$I244,$AK258-SUM($I289:AT289))))</f>
        <v>0</v>
      </c>
      <c r="AV289" s="31">
        <f>IF($I244="n/a",0,IF(AV$4&lt;=$C289,0,IF(SUM($C289,$I244)&gt;AV$4,$AK258/$I244,$AK258-SUM($I289:AU289))))</f>
        <v>0</v>
      </c>
      <c r="AW289" s="31">
        <f>IF($I244="n/a",0,IF(AW$4&lt;=$C289,0,IF(SUM($C289,$I244)&gt;AW$4,$AK258/$I244,$AK258-SUM($I289:AV289))))</f>
        <v>0</v>
      </c>
      <c r="AX289" s="31">
        <f>IF($I244="n/a",0,IF(AX$4&lt;=$C289,0,IF(SUM($C289,$I244)&gt;AX$4,$AK258/$I244,$AK258-SUM($I289:AW289))))</f>
        <v>0</v>
      </c>
      <c r="AY289" s="31">
        <f>IF($I244="n/a",0,IF(AY$4&lt;=$C289,0,IF(SUM($C289,$I244)&gt;AY$4,$AK258/$I244,$AK258-SUM($I289:AX289))))</f>
        <v>0</v>
      </c>
      <c r="AZ289" s="31">
        <f>IF($I244="n/a",0,IF(AZ$4&lt;=$C289,0,IF(SUM($C289,$I244)&gt;AZ$4,$AK258/$I244,$AK258-SUM($I289:AY289))))</f>
        <v>0</v>
      </c>
      <c r="BA289" s="31">
        <f>IF($I244="n/a",0,IF(BA$4&lt;=$C289,0,IF(SUM($C289,$I244)&gt;BA$4,$AK258/$I244,$AK258-SUM($I289:AZ289))))</f>
        <v>0</v>
      </c>
      <c r="BB289" s="31">
        <f>IF($I244="n/a",0,IF(BB$4&lt;=$C289,0,IF(SUM($C289,$I244)&gt;BB$4,$AK258/$I244,$AK258-SUM($I289:BA289))))</f>
        <v>0</v>
      </c>
      <c r="BC289" s="31">
        <f>IF($I244="n/a",0,IF(BC$4&lt;=$C289,0,IF(SUM($C289,$I244)&gt;BC$4,$AK258/$I244,$AK258-SUM($I289:BB289))))</f>
        <v>0</v>
      </c>
      <c r="BD289" s="31">
        <f>IF($I244="n/a",0,IF(BD$4&lt;=$C289,0,IF(SUM($C289,$I244)&gt;BD$4,$AK258/$I244,$AK258-SUM($I289:BC289))))</f>
        <v>0</v>
      </c>
      <c r="BE289" s="31">
        <f>IF($I244="n/a",0,IF(BE$4&lt;=$C289,0,IF(SUM($C289,$I244)&gt;BE$4,$AK258/$I244,$AK258-SUM($I289:BD289))))</f>
        <v>0</v>
      </c>
      <c r="BF289" s="31">
        <f>IF($I244="n/a",0,IF(BF$4&lt;=$C289,0,IF(SUM($C289,$I244)&gt;BF$4,$AK258/$I244,$AK258-SUM($I289:BE289))))</f>
        <v>0</v>
      </c>
      <c r="BG289" s="31">
        <f>IF($I244="n/a",0,IF(BG$4&lt;=$C289,0,IF(SUM($C289,$I244)&gt;BG$4,$AK258/$I244,$AK258-SUM($I289:BF289))))</f>
        <v>0</v>
      </c>
      <c r="BH289" s="31">
        <f>IF($I244="n/a",0,IF(BH$4&lt;=$C289,0,IF(SUM($C289,$I244)&gt;BH$4,$AK258/$I244,$AK258-SUM($I289:BG289))))</f>
        <v>0</v>
      </c>
      <c r="BI289" s="31">
        <f>IF($I244="n/a",0,IF(BI$4&lt;=$C289,0,IF(SUM($C289,$I244)&gt;BI$4,$AK258/$I244,$AK258-SUM($I289:BH289))))</f>
        <v>0</v>
      </c>
      <c r="BJ289" s="31">
        <f>IF($I244="n/a",0,IF(BJ$4&lt;=$C289,0,IF(SUM($C289,$I244)&gt;BJ$4,$AK258/$I244,$AK258-SUM($I289:BI289))))</f>
        <v>0</v>
      </c>
      <c r="BK289" s="31">
        <f>IF($I244="n/a",0,IF(BK$4&lt;=$C289,0,IF(SUM($C289,$I244)&gt;BK$4,$AK258/$I244,$AK258-SUM($I289:BJ289))))</f>
        <v>0</v>
      </c>
      <c r="BL289" s="31">
        <f>IF($I244="n/a",0,IF(BL$4&lt;=$C289,0,IF(SUM($C289,$I244)&gt;BL$4,$AK258/$I244,$AK258-SUM($I289:BK289))))</f>
        <v>0</v>
      </c>
      <c r="BM289" s="31">
        <f>IF($I244="n/a",0,IF(BM$4&lt;=$C289,0,IF(SUM($C289,$I244)&gt;BM$4,$AK258/$I244,$AK258-SUM($I289:BL289))))</f>
        <v>0</v>
      </c>
      <c r="BN289" s="31">
        <f>IF($I244="n/a",0,IF(BN$4&lt;=$C289,0,IF(SUM($C289,$I244)&gt;BN$4,$AK258/$I244,$AK258-SUM($I289:BM289))))</f>
        <v>0</v>
      </c>
      <c r="BO289" s="31">
        <f>IF($I244="n/a",0,IF(BO$4&lt;=$C289,0,IF(SUM($C289,$I244)&gt;BO$4,$AK258/$I244,$AK258-SUM($I289:BN289))))</f>
        <v>0</v>
      </c>
      <c r="BP289" s="31">
        <f>IF($I244="n/a",0,IF(BP$4&lt;=$C289,0,IF(SUM($C289,$I244)&gt;BP$4,$AK258/$I244,$AK258-SUM($I289:BO289))))</f>
        <v>0</v>
      </c>
      <c r="BQ289" s="31">
        <f>IF($I244="n/a",0,IF(BQ$4&lt;=$C289,0,IF(SUM($C289,$I244)&gt;BQ$4,$AK258/$I244,$AK258-SUM($I289:BP289))))</f>
        <v>0</v>
      </c>
      <c r="BR289" s="31">
        <f>IF($I244="n/a",0,IF(BR$4&lt;=$C289,0,IF(SUM($C289,$I244)&gt;BR$4,$AK258/$I244,$AK258-SUM($I289:BQ289))))</f>
        <v>0</v>
      </c>
      <c r="BS289" s="31">
        <f>IF($I244="n/a",0,IF(BS$4&lt;=$C289,0,IF(SUM($C289,$I244)&gt;BS$4,$AK258/$I244,$AK258-SUM($I289:BR289))))</f>
        <v>0</v>
      </c>
      <c r="BT289" s="31">
        <f>IF($I244="n/a",0,IF(BT$4&lt;=$C289,0,IF(SUM($C289,$I244)&gt;BT$4,$AK258/$I244,$AK258-SUM($I289:BS289))))</f>
        <v>0</v>
      </c>
      <c r="BU289" s="31">
        <f>IF($I244="n/a",0,IF(BU$4&lt;=$C289,0,IF(SUM($C289,$I244)&gt;BU$4,$AK258/$I244,$AK258-SUM($I289:BT289))))</f>
        <v>0</v>
      </c>
      <c r="BV289" s="31">
        <f>IF($I244="n/a",0,IF(BV$4&lt;=$C289,0,IF(SUM($C289,$I244)&gt;BV$4,$AK258/$I244,$AK258-SUM($I289:BU289))))</f>
        <v>0</v>
      </c>
      <c r="BW289" s="31">
        <f>IF($I244="n/a",0,IF(BW$4&lt;=$C289,0,IF(SUM($C289,$I244)&gt;BW$4,$AK258/$I244,$AK258-SUM($I289:BV289))))</f>
        <v>0</v>
      </c>
      <c r="BX289" s="31">
        <f>IF($I244="n/a",0,IF(BX$4&lt;=$C289,0,IF(SUM($C289,$I244)&gt;BX$4,$AK258/$I244,$AK258-SUM($I289:BW289))))</f>
        <v>0</v>
      </c>
      <c r="BY289" s="31">
        <f>IF($I244="n/a",0,IF(BY$4&lt;=$C289,0,IF(SUM($C289,$I244)&gt;BY$4,$AK258/$I244,$AK258-SUM($I289:BX289))))</f>
        <v>0</v>
      </c>
      <c r="BZ289" s="31">
        <f>IF($I244="n/a",0,IF(BZ$4&lt;=$C289,0,IF(SUM($C289,$I244)&gt;BZ$4,$AK258/$I244,$AK258-SUM($I289:BY289))))</f>
        <v>0</v>
      </c>
      <c r="CA289" s="31">
        <f>IF($I244="n/a",0,IF(CA$4&lt;=$C289,0,IF(SUM($C289,$I244)&gt;CA$4,$AK258/$I244,$AK258-SUM($I289:BZ289))))</f>
        <v>0</v>
      </c>
      <c r="CB289" s="31">
        <f>IF($I244="n/a",0,IF(CB$4&lt;=$C289,0,IF(SUM($C289,$I244)&gt;CB$4,$AK258/$I244,$AK258-SUM($I289:CA289))))</f>
        <v>0</v>
      </c>
      <c r="CC289" s="31">
        <f>IF($I244="n/a",0,IF(CC$4&lt;=$C289,0,IF(SUM($C289,$I244)&gt;CC$4,$AK258/$I244,$AK258-SUM($I289:CB289))))</f>
        <v>0</v>
      </c>
      <c r="CD289" s="31">
        <f>IF($I244="n/a",0,IF(CD$4&lt;=$C289,0,IF(SUM($C289,$I244)&gt;CD$4,$AK258/$I244,$AK258-SUM($I289:CC289))))</f>
        <v>0</v>
      </c>
      <c r="CE289" s="31">
        <f>IF($I244="n/a",0,IF(CE$4&lt;=$C289,0,IF(SUM($C289,$I244)&gt;CE$4,$AK258/$I244,$AK258-SUM($I289:CD289))))</f>
        <v>0</v>
      </c>
      <c r="CF289" s="31">
        <f>IF($I244="n/a",0,IF(CF$4&lt;=$C289,0,IF(SUM($C289,$I244)&gt;CF$4,$AK258/$I244,$AK258-SUM($I289:CE289))))</f>
        <v>0</v>
      </c>
    </row>
    <row r="290" spans="1:84" s="153" customFormat="1" ht="12.75" customHeight="1">
      <c r="A290"/>
      <c r="C290" s="197">
        <v>2044</v>
      </c>
      <c r="D290" s="21" t="s">
        <v>189</v>
      </c>
      <c r="E290" s="21" t="s">
        <v>185</v>
      </c>
      <c r="I290" s="31"/>
      <c r="J290" s="31">
        <f>IF($I244="n/a",0,IF(J$4&lt;=$C290,0,IF(SUM($C290,$I244)&gt;J$4,$AL258/$I244,$AL258-SUM($I290:I290))))</f>
        <v>0</v>
      </c>
      <c r="K290" s="31">
        <f>IF($I244="n/a",0,IF(K$4&lt;=$C290,0,IF(SUM($C290,$I244)&gt;K$4,$AL258/$I244,$AL258-SUM($I290:J290))))</f>
        <v>0</v>
      </c>
      <c r="L290" s="31">
        <f>IF($I244="n/a",0,IF(L$4&lt;=$C290,0,IF(SUM($C290,$I244)&gt;L$4,$AL258/$I244,$AL258-SUM($I290:K290))))</f>
        <v>0</v>
      </c>
      <c r="M290" s="31">
        <f>IF($I244="n/a",0,IF(M$4&lt;=$C290,0,IF(SUM($C290,$I244)&gt;M$4,$AL258/$I244,$AL258-SUM($I290:L290))))</f>
        <v>0</v>
      </c>
      <c r="N290" s="31">
        <f>IF($I244="n/a",0,IF(N$4&lt;=$C290,0,IF(SUM($C290,$I244)&gt;N$4,$AL258/$I244,$AL258-SUM($I290:M290))))</f>
        <v>0</v>
      </c>
      <c r="O290" s="31">
        <f>IF($I244="n/a",0,IF(O$4&lt;=$C290,0,IF(SUM($C290,$I244)&gt;O$4,$AL258/$I244,$AL258-SUM($I290:N290))))</f>
        <v>0</v>
      </c>
      <c r="P290" s="31">
        <f>IF($I244="n/a",0,IF(P$4&lt;=$C290,0,IF(SUM($C290,$I244)&gt;P$4,$AL258/$I244,$AL258-SUM($I290:O290))))</f>
        <v>0</v>
      </c>
      <c r="Q290" s="31">
        <f>IF($I244="n/a",0,IF(Q$4&lt;=$C290,0,IF(SUM($C290,$I244)&gt;Q$4,$AL258/$I244,$AL258-SUM($I290:P290))))</f>
        <v>0</v>
      </c>
      <c r="R290" s="31">
        <f>IF($I244="n/a",0,IF(R$4&lt;=$C290,0,IF(SUM($C290,$I244)&gt;R$4,$AL258/$I244,$AL258-SUM($I290:Q290))))</f>
        <v>0</v>
      </c>
      <c r="S290" s="31">
        <f>IF($I244="n/a",0,IF(S$4&lt;=$C290,0,IF(SUM($C290,$I244)&gt;S$4,$AL258/$I244,$AL258-SUM($I290:R290))))</f>
        <v>0</v>
      </c>
      <c r="T290" s="31">
        <f>IF($I244="n/a",0,IF(T$4&lt;=$C290,0,IF(SUM($C290,$I244)&gt;T$4,$AL258/$I244,$AL258-SUM($I290:S290))))</f>
        <v>0</v>
      </c>
      <c r="U290" s="31">
        <f>IF($I244="n/a",0,IF(U$4&lt;=$C290,0,IF(SUM($C290,$I244)&gt;U$4,$AL258/$I244,$AL258-SUM($I290:T290))))</f>
        <v>0</v>
      </c>
      <c r="V290" s="31">
        <f>IF($I244="n/a",0,IF(V$4&lt;=$C290,0,IF(SUM($C290,$I244)&gt;V$4,$AL258/$I244,$AL258-SUM($I290:U290))))</f>
        <v>0</v>
      </c>
      <c r="W290" s="31">
        <f>IF($I244="n/a",0,IF(W$4&lt;=$C290,0,IF(SUM($C290,$I244)&gt;W$4,$AL258/$I244,$AL258-SUM($I290:V290))))</f>
        <v>0</v>
      </c>
      <c r="X290" s="31">
        <f>IF($I244="n/a",0,IF(X$4&lt;=$C290,0,IF(SUM($C290,$I244)&gt;X$4,$AL258/$I244,$AL258-SUM($I290:W290))))</f>
        <v>0</v>
      </c>
      <c r="Y290" s="31">
        <f>IF($I244="n/a",0,IF(Y$4&lt;=$C290,0,IF(SUM($C290,$I244)&gt;Y$4,$AL258/$I244,$AL258-SUM($I290:X290))))</f>
        <v>0</v>
      </c>
      <c r="Z290" s="31">
        <f>IF($I244="n/a",0,IF(Z$4&lt;=$C290,0,IF(SUM($C290,$I244)&gt;Z$4,$AL258/$I244,$AL258-SUM($I290:Y290))))</f>
        <v>0</v>
      </c>
      <c r="AA290" s="31">
        <f>IF($I244="n/a",0,IF(AA$4&lt;=$C290,0,IF(SUM($C290,$I244)&gt;AA$4,$AL258/$I244,$AL258-SUM($I290:Z290))))</f>
        <v>0</v>
      </c>
      <c r="AB290" s="31">
        <f>IF($I244="n/a",0,IF(AB$4&lt;=$C290,0,IF(SUM($C290,$I244)&gt;AB$4,$AL258/$I244,$AL258-SUM($I290:AA290))))</f>
        <v>0</v>
      </c>
      <c r="AC290" s="31">
        <f>IF($I244="n/a",0,IF(AC$4&lt;=$C290,0,IF(SUM($C290,$I244)&gt;AC$4,$AL258/$I244,$AL258-SUM($I290:AB290))))</f>
        <v>0</v>
      </c>
      <c r="AD290" s="31">
        <f>IF($I244="n/a",0,IF(AD$4&lt;=$C290,0,IF(SUM($C290,$I244)&gt;AD$4,$AL258/$I244,$AL258-SUM($I290:AC290))))</f>
        <v>0</v>
      </c>
      <c r="AE290" s="31">
        <f>IF($I244="n/a",0,IF(AE$4&lt;=$C290,0,IF(SUM($C290,$I244)&gt;AE$4,$AL258/$I244,$AL258-SUM($I290:AD290))))</f>
        <v>0</v>
      </c>
      <c r="AF290" s="31">
        <f>IF($I244="n/a",0,IF(AF$4&lt;=$C290,0,IF(SUM($C290,$I244)&gt;AF$4,$AL258/$I244,$AL258-SUM($I290:AE290))))</f>
        <v>0</v>
      </c>
      <c r="AG290" s="31">
        <f>IF($I244="n/a",0,IF(AG$4&lt;=$C290,0,IF(SUM($C290,$I244)&gt;AG$4,$AL258/$I244,$AL258-SUM($I290:AF290))))</f>
        <v>0</v>
      </c>
      <c r="AH290" s="31">
        <f>IF($I244="n/a",0,IF(AH$4&lt;=$C290,0,IF(SUM($C290,$I244)&gt;AH$4,$AL258/$I244,$AL258-SUM($I290:AG290))))</f>
        <v>0</v>
      </c>
      <c r="AI290" s="31">
        <f>IF($I244="n/a",0,IF(AI$4&lt;=$C290,0,IF(SUM($C290,$I244)&gt;AI$4,$AL258/$I244,$AL258-SUM($I290:AH290))))</f>
        <v>0</v>
      </c>
      <c r="AJ290" s="31">
        <f>IF($I244="n/a",0,IF(AJ$4&lt;=$C290,0,IF(SUM($C290,$I244)&gt;AJ$4,$AL258/$I244,$AL258-SUM($I290:AI290))))</f>
        <v>0</v>
      </c>
      <c r="AK290" s="31">
        <f>IF($I244="n/a",0,IF(AK$4&lt;=$C290,0,IF(SUM($C290,$I244)&gt;AK$4,$AL258/$I244,$AL258-SUM($I290:AJ290))))</f>
        <v>0</v>
      </c>
      <c r="AL290" s="31">
        <f>IF($I244="n/a",0,IF(AL$4&lt;=$C290,0,IF(SUM($C290,$I244)&gt;AL$4,$AL258/$I244,$AL258-SUM($I290:AK290))))</f>
        <v>0</v>
      </c>
      <c r="AM290" s="31">
        <f>IF($I244="n/a",0,IF(AM$4&lt;=$C290,0,IF(SUM($C290,$I244)&gt;AM$4,$AL258/$I244,$AL258-SUM($I290:AL290))))</f>
        <v>0</v>
      </c>
      <c r="AN290" s="31">
        <f>IF($I244="n/a",0,IF(AN$4&lt;=$C290,0,IF(SUM($C290,$I244)&gt;AN$4,$AL258/$I244,$AL258-SUM($I290:AM290))))</f>
        <v>0</v>
      </c>
      <c r="AO290" s="31">
        <f>IF($I244="n/a",0,IF(AO$4&lt;=$C290,0,IF(SUM($C290,$I244)&gt;AO$4,$AL258/$I244,$AL258-SUM($I290:AN290))))</f>
        <v>0</v>
      </c>
      <c r="AP290" s="31">
        <f>IF($I244="n/a",0,IF(AP$4&lt;=$C290,0,IF(SUM($C290,$I244)&gt;AP$4,$AL258/$I244,$AL258-SUM($I290:AO290))))</f>
        <v>0</v>
      </c>
      <c r="AQ290" s="31">
        <f>IF($I244="n/a",0,IF(AQ$4&lt;=$C290,0,IF(SUM($C290,$I244)&gt;AQ$4,$AL258/$I244,$AL258-SUM($I290:AP290))))</f>
        <v>0</v>
      </c>
      <c r="AR290" s="31">
        <f>IF($I244="n/a",0,IF(AR$4&lt;=$C290,0,IF(SUM($C290,$I244)&gt;AR$4,$AL258/$I244,$AL258-SUM($I290:AQ290))))</f>
        <v>0</v>
      </c>
      <c r="AS290" s="31">
        <f>IF($I244="n/a",0,IF(AS$4&lt;=$C290,0,IF(SUM($C290,$I244)&gt;AS$4,$AL258/$I244,$AL258-SUM($I290:AR290))))</f>
        <v>0</v>
      </c>
      <c r="AT290" s="31">
        <f>IF($I244="n/a",0,IF(AT$4&lt;=$C290,0,IF(SUM($C290,$I244)&gt;AT$4,$AL258/$I244,$AL258-SUM($I290:AS290))))</f>
        <v>0</v>
      </c>
      <c r="AU290" s="31">
        <f>IF($I244="n/a",0,IF(AU$4&lt;=$C290,0,IF(SUM($C290,$I244)&gt;AU$4,$AL258/$I244,$AL258-SUM($I290:AT290))))</f>
        <v>0</v>
      </c>
      <c r="AV290" s="31">
        <f>IF($I244="n/a",0,IF(AV$4&lt;=$C290,0,IF(SUM($C290,$I244)&gt;AV$4,$AL258/$I244,$AL258-SUM($I290:AU290))))</f>
        <v>0</v>
      </c>
      <c r="AW290" s="31">
        <f>IF($I244="n/a",0,IF(AW$4&lt;=$C290,0,IF(SUM($C290,$I244)&gt;AW$4,$AL258/$I244,$AL258-SUM($I290:AV290))))</f>
        <v>0</v>
      </c>
      <c r="AX290" s="31">
        <f>IF($I244="n/a",0,IF(AX$4&lt;=$C290,0,IF(SUM($C290,$I244)&gt;AX$4,$AL258/$I244,$AL258-SUM($I290:AW290))))</f>
        <v>0</v>
      </c>
      <c r="AY290" s="31">
        <f>IF($I244="n/a",0,IF(AY$4&lt;=$C290,0,IF(SUM($C290,$I244)&gt;AY$4,$AL258/$I244,$AL258-SUM($I290:AX290))))</f>
        <v>0</v>
      </c>
      <c r="AZ290" s="31">
        <f>IF($I244="n/a",0,IF(AZ$4&lt;=$C290,0,IF(SUM($C290,$I244)&gt;AZ$4,$AL258/$I244,$AL258-SUM($I290:AY290))))</f>
        <v>0</v>
      </c>
      <c r="BA290" s="31">
        <f>IF($I244="n/a",0,IF(BA$4&lt;=$C290,0,IF(SUM($C290,$I244)&gt;BA$4,$AL258/$I244,$AL258-SUM($I290:AZ290))))</f>
        <v>0</v>
      </c>
      <c r="BB290" s="31">
        <f>IF($I244="n/a",0,IF(BB$4&lt;=$C290,0,IF(SUM($C290,$I244)&gt;BB$4,$AL258/$I244,$AL258-SUM($I290:BA290))))</f>
        <v>0</v>
      </c>
      <c r="BC290" s="31">
        <f>IF($I244="n/a",0,IF(BC$4&lt;=$C290,0,IF(SUM($C290,$I244)&gt;BC$4,$AL258/$I244,$AL258-SUM($I290:BB290))))</f>
        <v>0</v>
      </c>
      <c r="BD290" s="31">
        <f>IF($I244="n/a",0,IF(BD$4&lt;=$C290,0,IF(SUM($C290,$I244)&gt;BD$4,$AL258/$I244,$AL258-SUM($I290:BC290))))</f>
        <v>0</v>
      </c>
      <c r="BE290" s="31">
        <f>IF($I244="n/a",0,IF(BE$4&lt;=$C290,0,IF(SUM($C290,$I244)&gt;BE$4,$AL258/$I244,$AL258-SUM($I290:BD290))))</f>
        <v>0</v>
      </c>
      <c r="BF290" s="31">
        <f>IF($I244="n/a",0,IF(BF$4&lt;=$C290,0,IF(SUM($C290,$I244)&gt;BF$4,$AL258/$I244,$AL258-SUM($I290:BE290))))</f>
        <v>0</v>
      </c>
      <c r="BG290" s="31">
        <f>IF($I244="n/a",0,IF(BG$4&lt;=$C290,0,IF(SUM($C290,$I244)&gt;BG$4,$AL258/$I244,$AL258-SUM($I290:BF290))))</f>
        <v>0</v>
      </c>
      <c r="BH290" s="31">
        <f>IF($I244="n/a",0,IF(BH$4&lt;=$C290,0,IF(SUM($C290,$I244)&gt;BH$4,$AL258/$I244,$AL258-SUM($I290:BG290))))</f>
        <v>0</v>
      </c>
      <c r="BI290" s="31">
        <f>IF($I244="n/a",0,IF(BI$4&lt;=$C290,0,IF(SUM($C290,$I244)&gt;BI$4,$AL258/$I244,$AL258-SUM($I290:BH290))))</f>
        <v>0</v>
      </c>
      <c r="BJ290" s="31">
        <f>IF($I244="n/a",0,IF(BJ$4&lt;=$C290,0,IF(SUM($C290,$I244)&gt;BJ$4,$AL258/$I244,$AL258-SUM($I290:BI290))))</f>
        <v>0</v>
      </c>
      <c r="BK290" s="31">
        <f>IF($I244="n/a",0,IF(BK$4&lt;=$C290,0,IF(SUM($C290,$I244)&gt;BK$4,$AL258/$I244,$AL258-SUM($I290:BJ290))))</f>
        <v>0</v>
      </c>
      <c r="BL290" s="31">
        <f>IF($I244="n/a",0,IF(BL$4&lt;=$C290,0,IF(SUM($C290,$I244)&gt;BL$4,$AL258/$I244,$AL258-SUM($I290:BK290))))</f>
        <v>0</v>
      </c>
      <c r="BM290" s="31">
        <f>IF($I244="n/a",0,IF(BM$4&lt;=$C290,0,IF(SUM($C290,$I244)&gt;BM$4,$AL258/$I244,$AL258-SUM($I290:BL290))))</f>
        <v>0</v>
      </c>
      <c r="BN290" s="31">
        <f>IF($I244="n/a",0,IF(BN$4&lt;=$C290,0,IF(SUM($C290,$I244)&gt;BN$4,$AL258/$I244,$AL258-SUM($I290:BM290))))</f>
        <v>0</v>
      </c>
      <c r="BO290" s="31">
        <f>IF($I244="n/a",0,IF(BO$4&lt;=$C290,0,IF(SUM($C290,$I244)&gt;BO$4,$AL258/$I244,$AL258-SUM($I290:BN290))))</f>
        <v>0</v>
      </c>
      <c r="BP290" s="31">
        <f>IF($I244="n/a",0,IF(BP$4&lt;=$C290,0,IF(SUM($C290,$I244)&gt;BP$4,$AL258/$I244,$AL258-SUM($I290:BO290))))</f>
        <v>0</v>
      </c>
      <c r="BQ290" s="31">
        <f>IF($I244="n/a",0,IF(BQ$4&lt;=$C290,0,IF(SUM($C290,$I244)&gt;BQ$4,$AL258/$I244,$AL258-SUM($I290:BP290))))</f>
        <v>0</v>
      </c>
      <c r="BR290" s="31">
        <f>IF($I244="n/a",0,IF(BR$4&lt;=$C290,0,IF(SUM($C290,$I244)&gt;BR$4,$AL258/$I244,$AL258-SUM($I290:BQ290))))</f>
        <v>0</v>
      </c>
      <c r="BS290" s="31">
        <f>IF($I244="n/a",0,IF(BS$4&lt;=$C290,0,IF(SUM($C290,$I244)&gt;BS$4,$AL258/$I244,$AL258-SUM($I290:BR290))))</f>
        <v>0</v>
      </c>
      <c r="BT290" s="31">
        <f>IF($I244="n/a",0,IF(BT$4&lt;=$C290,0,IF(SUM($C290,$I244)&gt;BT$4,$AL258/$I244,$AL258-SUM($I290:BS290))))</f>
        <v>0</v>
      </c>
      <c r="BU290" s="31">
        <f>IF($I244="n/a",0,IF(BU$4&lt;=$C290,0,IF(SUM($C290,$I244)&gt;BU$4,$AL258/$I244,$AL258-SUM($I290:BT290))))</f>
        <v>0</v>
      </c>
      <c r="BV290" s="31">
        <f>IF($I244="n/a",0,IF(BV$4&lt;=$C290,0,IF(SUM($C290,$I244)&gt;BV$4,$AL258/$I244,$AL258-SUM($I290:BU290))))</f>
        <v>0</v>
      </c>
      <c r="BW290" s="31">
        <f>IF($I244="n/a",0,IF(BW$4&lt;=$C290,0,IF(SUM($C290,$I244)&gt;BW$4,$AL258/$I244,$AL258-SUM($I290:BV290))))</f>
        <v>0</v>
      </c>
      <c r="BX290" s="31">
        <f>IF($I244="n/a",0,IF(BX$4&lt;=$C290,0,IF(SUM($C290,$I244)&gt;BX$4,$AL258/$I244,$AL258-SUM($I290:BW290))))</f>
        <v>0</v>
      </c>
      <c r="BY290" s="31">
        <f>IF($I244="n/a",0,IF(BY$4&lt;=$C290,0,IF(SUM($C290,$I244)&gt;BY$4,$AL258/$I244,$AL258-SUM($I290:BX290))))</f>
        <v>0</v>
      </c>
      <c r="BZ290" s="31">
        <f>IF($I244="n/a",0,IF(BZ$4&lt;=$C290,0,IF(SUM($C290,$I244)&gt;BZ$4,$AL258/$I244,$AL258-SUM($I290:BY290))))</f>
        <v>0</v>
      </c>
      <c r="CA290" s="31">
        <f>IF($I244="n/a",0,IF(CA$4&lt;=$C290,0,IF(SUM($C290,$I244)&gt;CA$4,$AL258/$I244,$AL258-SUM($I290:BZ290))))</f>
        <v>0</v>
      </c>
      <c r="CB290" s="31">
        <f>IF($I244="n/a",0,IF(CB$4&lt;=$C290,0,IF(SUM($C290,$I244)&gt;CB$4,$AL258/$I244,$AL258-SUM($I290:CA290))))</f>
        <v>0</v>
      </c>
      <c r="CC290" s="31">
        <f>IF($I244="n/a",0,IF(CC$4&lt;=$C290,0,IF(SUM($C290,$I244)&gt;CC$4,$AL258/$I244,$AL258-SUM($I290:CB290))))</f>
        <v>0</v>
      </c>
      <c r="CD290" s="31">
        <f>IF($I244="n/a",0,IF(CD$4&lt;=$C290,0,IF(SUM($C290,$I244)&gt;CD$4,$AL258/$I244,$AL258-SUM($I290:CC290))))</f>
        <v>0</v>
      </c>
      <c r="CE290" s="31">
        <f>IF($I244="n/a",0,IF(CE$4&lt;=$C290,0,IF(SUM($C290,$I244)&gt;CE$4,$AL258/$I244,$AL258-SUM($I290:CD290))))</f>
        <v>0</v>
      </c>
      <c r="CF290" s="31">
        <f>IF($I244="n/a",0,IF(CF$4&lt;=$C290,0,IF(SUM($C290,$I244)&gt;CF$4,$AL258/$I244,$AL258-SUM($I290:CE290))))</f>
        <v>0</v>
      </c>
    </row>
    <row r="291" spans="1:84" s="153" customFormat="1" ht="12.75" customHeight="1">
      <c r="A291"/>
      <c r="C291" s="197">
        <v>2045</v>
      </c>
      <c r="D291" s="21" t="s">
        <v>190</v>
      </c>
      <c r="E291" s="21" t="s">
        <v>185</v>
      </c>
      <c r="I291" s="31"/>
      <c r="J291" s="31">
        <f>IF($I244="n/a",0,IF(J$4&lt;=$C291,0,IF(SUM($C291,$I244)&gt;J$4,$AM258/$I244,$AM258-SUM($I291:I291))))</f>
        <v>0</v>
      </c>
      <c r="K291" s="31">
        <f>IF($I244="n/a",0,IF(K$4&lt;=$C291,0,IF(SUM($C291,$I244)&gt;K$4,$AM258/$I244,$AM258-SUM($I291:J291))))</f>
        <v>0</v>
      </c>
      <c r="L291" s="31">
        <f>IF($I244="n/a",0,IF(L$4&lt;=$C291,0,IF(SUM($C291,$I244)&gt;L$4,$AM258/$I244,$AM258-SUM($I291:K291))))</f>
        <v>0</v>
      </c>
      <c r="M291" s="31">
        <f>IF($I244="n/a",0,IF(M$4&lt;=$C291,0,IF(SUM($C291,$I244)&gt;M$4,$AM258/$I244,$AM258-SUM($I291:L291))))</f>
        <v>0</v>
      </c>
      <c r="N291" s="31">
        <f>IF($I244="n/a",0,IF(N$4&lt;=$C291,0,IF(SUM($C291,$I244)&gt;N$4,$AM258/$I244,$AM258-SUM($I291:M291))))</f>
        <v>0</v>
      </c>
      <c r="O291" s="31">
        <f>IF($I244="n/a",0,IF(O$4&lt;=$C291,0,IF(SUM($C291,$I244)&gt;O$4,$AM258/$I244,$AM258-SUM($I291:N291))))</f>
        <v>0</v>
      </c>
      <c r="P291" s="31">
        <f>IF($I244="n/a",0,IF(P$4&lt;=$C291,0,IF(SUM($C291,$I244)&gt;P$4,$AM258/$I244,$AM258-SUM($I291:O291))))</f>
        <v>0</v>
      </c>
      <c r="Q291" s="31">
        <f>IF($I244="n/a",0,IF(Q$4&lt;=$C291,0,IF(SUM($C291,$I244)&gt;Q$4,$AM258/$I244,$AM258-SUM($I291:P291))))</f>
        <v>0</v>
      </c>
      <c r="R291" s="31">
        <f>IF($I244="n/a",0,IF(R$4&lt;=$C291,0,IF(SUM($C291,$I244)&gt;R$4,$AM258/$I244,$AM258-SUM($I291:Q291))))</f>
        <v>0</v>
      </c>
      <c r="S291" s="31">
        <f>IF($I244="n/a",0,IF(S$4&lt;=$C291,0,IF(SUM($C291,$I244)&gt;S$4,$AM258/$I244,$AM258-SUM($I291:R291))))</f>
        <v>0</v>
      </c>
      <c r="T291" s="31">
        <f>IF($I244="n/a",0,IF(T$4&lt;=$C291,0,IF(SUM($C291,$I244)&gt;T$4,$AM258/$I244,$AM258-SUM($I291:S291))))</f>
        <v>0</v>
      </c>
      <c r="U291" s="31">
        <f>IF($I244="n/a",0,IF(U$4&lt;=$C291,0,IF(SUM($C291,$I244)&gt;U$4,$AM258/$I244,$AM258-SUM($I291:T291))))</f>
        <v>0</v>
      </c>
      <c r="V291" s="31">
        <f>IF($I244="n/a",0,IF(V$4&lt;=$C291,0,IF(SUM($C291,$I244)&gt;V$4,$AM258/$I244,$AM258-SUM($I291:U291))))</f>
        <v>0</v>
      </c>
      <c r="W291" s="31">
        <f>IF($I244="n/a",0,IF(W$4&lt;=$C291,0,IF(SUM($C291,$I244)&gt;W$4,$AM258/$I244,$AM258-SUM($I291:V291))))</f>
        <v>0</v>
      </c>
      <c r="X291" s="31">
        <f>IF($I244="n/a",0,IF(X$4&lt;=$C291,0,IF(SUM($C291,$I244)&gt;X$4,$AM258/$I244,$AM258-SUM($I291:W291))))</f>
        <v>0</v>
      </c>
      <c r="Y291" s="31">
        <f>IF($I244="n/a",0,IF(Y$4&lt;=$C291,0,IF(SUM($C291,$I244)&gt;Y$4,$AM258/$I244,$AM258-SUM($I291:X291))))</f>
        <v>0</v>
      </c>
      <c r="Z291" s="31">
        <f>IF($I244="n/a",0,IF(Z$4&lt;=$C291,0,IF(SUM($C291,$I244)&gt;Z$4,$AM258/$I244,$AM258-SUM($I291:Y291))))</f>
        <v>0</v>
      </c>
      <c r="AA291" s="31">
        <f>IF($I244="n/a",0,IF(AA$4&lt;=$C291,0,IF(SUM($C291,$I244)&gt;AA$4,$AM258/$I244,$AM258-SUM($I291:Z291))))</f>
        <v>0</v>
      </c>
      <c r="AB291" s="31">
        <f>IF($I244="n/a",0,IF(AB$4&lt;=$C291,0,IF(SUM($C291,$I244)&gt;AB$4,$AM258/$I244,$AM258-SUM($I291:AA291))))</f>
        <v>0</v>
      </c>
      <c r="AC291" s="31">
        <f>IF($I244="n/a",0,IF(AC$4&lt;=$C291,0,IF(SUM($C291,$I244)&gt;AC$4,$AM258/$I244,$AM258-SUM($I291:AB291))))</f>
        <v>0</v>
      </c>
      <c r="AD291" s="31">
        <f>IF($I244="n/a",0,IF(AD$4&lt;=$C291,0,IF(SUM($C291,$I244)&gt;AD$4,$AM258/$I244,$AM258-SUM($I291:AC291))))</f>
        <v>0</v>
      </c>
      <c r="AE291" s="31">
        <f>IF($I244="n/a",0,IF(AE$4&lt;=$C291,0,IF(SUM($C291,$I244)&gt;AE$4,$AM258/$I244,$AM258-SUM($I291:AD291))))</f>
        <v>0</v>
      </c>
      <c r="AF291" s="31">
        <f>IF($I244="n/a",0,IF(AF$4&lt;=$C291,0,IF(SUM($C291,$I244)&gt;AF$4,$AM258/$I244,$AM258-SUM($I291:AE291))))</f>
        <v>0</v>
      </c>
      <c r="AG291" s="31">
        <f>IF($I244="n/a",0,IF(AG$4&lt;=$C291,0,IF(SUM($C291,$I244)&gt;AG$4,$AM258/$I244,$AM258-SUM($I291:AF291))))</f>
        <v>0</v>
      </c>
      <c r="AH291" s="31">
        <f>IF($I244="n/a",0,IF(AH$4&lt;=$C291,0,IF(SUM($C291,$I244)&gt;AH$4,$AM258/$I244,$AM258-SUM($I291:AG291))))</f>
        <v>0</v>
      </c>
      <c r="AI291" s="31">
        <f>IF($I244="n/a",0,IF(AI$4&lt;=$C291,0,IF(SUM($C291,$I244)&gt;AI$4,$AM258/$I244,$AM258-SUM($I291:AH291))))</f>
        <v>0</v>
      </c>
      <c r="AJ291" s="31">
        <f>IF($I244="n/a",0,IF(AJ$4&lt;=$C291,0,IF(SUM($C291,$I244)&gt;AJ$4,$AM258/$I244,$AM258-SUM($I291:AI291))))</f>
        <v>0</v>
      </c>
      <c r="AK291" s="31">
        <f>IF($I244="n/a",0,IF(AK$4&lt;=$C291,0,IF(SUM($C291,$I244)&gt;AK$4,$AM258/$I244,$AM258-SUM($I291:AJ291))))</f>
        <v>0</v>
      </c>
      <c r="AL291" s="31">
        <f>IF($I244="n/a",0,IF(AL$4&lt;=$C291,0,IF(SUM($C291,$I244)&gt;AL$4,$AM258/$I244,$AM258-SUM($I291:AK291))))</f>
        <v>0</v>
      </c>
      <c r="AM291" s="31">
        <f>IF($I244="n/a",0,IF(AM$4&lt;=$C291,0,IF(SUM($C291,$I244)&gt;AM$4,$AM258/$I244,$AM258-SUM($I291:AL291))))</f>
        <v>0</v>
      </c>
      <c r="AN291" s="31">
        <f>IF($I244="n/a",0,IF(AN$4&lt;=$C291,0,IF(SUM($C291,$I244)&gt;AN$4,$AM258/$I244,$AM258-SUM($I291:AM291))))</f>
        <v>0</v>
      </c>
      <c r="AO291" s="31">
        <f>IF($I244="n/a",0,IF(AO$4&lt;=$C291,0,IF(SUM($C291,$I244)&gt;AO$4,$AM258/$I244,$AM258-SUM($I291:AN291))))</f>
        <v>0</v>
      </c>
      <c r="AP291" s="31">
        <f>IF($I244="n/a",0,IF(AP$4&lt;=$C291,0,IF(SUM($C291,$I244)&gt;AP$4,$AM258/$I244,$AM258-SUM($I291:AO291))))</f>
        <v>0</v>
      </c>
      <c r="AQ291" s="31">
        <f>IF($I244="n/a",0,IF(AQ$4&lt;=$C291,0,IF(SUM($C291,$I244)&gt;AQ$4,$AM258/$I244,$AM258-SUM($I291:AP291))))</f>
        <v>0</v>
      </c>
      <c r="AR291" s="31">
        <f>IF($I244="n/a",0,IF(AR$4&lt;=$C291,0,IF(SUM($C291,$I244)&gt;AR$4,$AM258/$I244,$AM258-SUM($I291:AQ291))))</f>
        <v>0</v>
      </c>
      <c r="AS291" s="31">
        <f>IF($I244="n/a",0,IF(AS$4&lt;=$C291,0,IF(SUM($C291,$I244)&gt;AS$4,$AM258/$I244,$AM258-SUM($I291:AR291))))</f>
        <v>0</v>
      </c>
      <c r="AT291" s="31">
        <f>IF($I244="n/a",0,IF(AT$4&lt;=$C291,0,IF(SUM($C291,$I244)&gt;AT$4,$AM258/$I244,$AM258-SUM($I291:AS291))))</f>
        <v>0</v>
      </c>
      <c r="AU291" s="31">
        <f>IF($I244="n/a",0,IF(AU$4&lt;=$C291,0,IF(SUM($C291,$I244)&gt;AU$4,$AM258/$I244,$AM258-SUM($I291:AT291))))</f>
        <v>0</v>
      </c>
      <c r="AV291" s="31">
        <f>IF($I244="n/a",0,IF(AV$4&lt;=$C291,0,IF(SUM($C291,$I244)&gt;AV$4,$AM258/$I244,$AM258-SUM($I291:AU291))))</f>
        <v>0</v>
      </c>
      <c r="AW291" s="31">
        <f>IF($I244="n/a",0,IF(AW$4&lt;=$C291,0,IF(SUM($C291,$I244)&gt;AW$4,$AM258/$I244,$AM258-SUM($I291:AV291))))</f>
        <v>0</v>
      </c>
      <c r="AX291" s="31">
        <f>IF($I244="n/a",0,IF(AX$4&lt;=$C291,0,IF(SUM($C291,$I244)&gt;AX$4,$AM258/$I244,$AM258-SUM($I291:AW291))))</f>
        <v>0</v>
      </c>
      <c r="AY291" s="31">
        <f>IF($I244="n/a",0,IF(AY$4&lt;=$C291,0,IF(SUM($C291,$I244)&gt;AY$4,$AM258/$I244,$AM258-SUM($I291:AX291))))</f>
        <v>0</v>
      </c>
      <c r="AZ291" s="31">
        <f>IF($I244="n/a",0,IF(AZ$4&lt;=$C291,0,IF(SUM($C291,$I244)&gt;AZ$4,$AM258/$I244,$AM258-SUM($I291:AY291))))</f>
        <v>0</v>
      </c>
      <c r="BA291" s="31">
        <f>IF($I244="n/a",0,IF(BA$4&lt;=$C291,0,IF(SUM($C291,$I244)&gt;BA$4,$AM258/$I244,$AM258-SUM($I291:AZ291))))</f>
        <v>0</v>
      </c>
      <c r="BB291" s="31">
        <f>IF($I244="n/a",0,IF(BB$4&lt;=$C291,0,IF(SUM($C291,$I244)&gt;BB$4,$AM258/$I244,$AM258-SUM($I291:BA291))))</f>
        <v>0</v>
      </c>
      <c r="BC291" s="31">
        <f>IF($I244="n/a",0,IF(BC$4&lt;=$C291,0,IF(SUM($C291,$I244)&gt;BC$4,$AM258/$I244,$AM258-SUM($I291:BB291))))</f>
        <v>0</v>
      </c>
      <c r="BD291" s="31">
        <f>IF($I244="n/a",0,IF(BD$4&lt;=$C291,0,IF(SUM($C291,$I244)&gt;BD$4,$AM258/$I244,$AM258-SUM($I291:BC291))))</f>
        <v>0</v>
      </c>
      <c r="BE291" s="31">
        <f>IF($I244="n/a",0,IF(BE$4&lt;=$C291,0,IF(SUM($C291,$I244)&gt;BE$4,$AM258/$I244,$AM258-SUM($I291:BD291))))</f>
        <v>0</v>
      </c>
      <c r="BF291" s="31">
        <f>IF($I244="n/a",0,IF(BF$4&lt;=$C291,0,IF(SUM($C291,$I244)&gt;BF$4,$AM258/$I244,$AM258-SUM($I291:BE291))))</f>
        <v>0</v>
      </c>
      <c r="BG291" s="31">
        <f>IF($I244="n/a",0,IF(BG$4&lt;=$C291,0,IF(SUM($C291,$I244)&gt;BG$4,$AM258/$I244,$AM258-SUM($I291:BF291))))</f>
        <v>0</v>
      </c>
      <c r="BH291" s="31">
        <f>IF($I244="n/a",0,IF(BH$4&lt;=$C291,0,IF(SUM($C291,$I244)&gt;BH$4,$AM258/$I244,$AM258-SUM($I291:BG291))))</f>
        <v>0</v>
      </c>
      <c r="BI291" s="31">
        <f>IF($I244="n/a",0,IF(BI$4&lt;=$C291,0,IF(SUM($C291,$I244)&gt;BI$4,$AM258/$I244,$AM258-SUM($I291:BH291))))</f>
        <v>0</v>
      </c>
      <c r="BJ291" s="31">
        <f>IF($I244="n/a",0,IF(BJ$4&lt;=$C291,0,IF(SUM($C291,$I244)&gt;BJ$4,$AM258/$I244,$AM258-SUM($I291:BI291))))</f>
        <v>0</v>
      </c>
      <c r="BK291" s="31">
        <f>IF($I244="n/a",0,IF(BK$4&lt;=$C291,0,IF(SUM($C291,$I244)&gt;BK$4,$AM258/$I244,$AM258-SUM($I291:BJ291))))</f>
        <v>0</v>
      </c>
      <c r="BL291" s="31">
        <f>IF($I244="n/a",0,IF(BL$4&lt;=$C291,0,IF(SUM($C291,$I244)&gt;BL$4,$AM258/$I244,$AM258-SUM($I291:BK291))))</f>
        <v>0</v>
      </c>
      <c r="BM291" s="31">
        <f>IF($I244="n/a",0,IF(BM$4&lt;=$C291,0,IF(SUM($C291,$I244)&gt;BM$4,$AM258/$I244,$AM258-SUM($I291:BL291))))</f>
        <v>0</v>
      </c>
      <c r="BN291" s="31">
        <f>IF($I244="n/a",0,IF(BN$4&lt;=$C291,0,IF(SUM($C291,$I244)&gt;BN$4,$AM258/$I244,$AM258-SUM($I291:BM291))))</f>
        <v>0</v>
      </c>
      <c r="BO291" s="31">
        <f>IF($I244="n/a",0,IF(BO$4&lt;=$C291,0,IF(SUM($C291,$I244)&gt;BO$4,$AM258/$I244,$AM258-SUM($I291:BN291))))</f>
        <v>0</v>
      </c>
      <c r="BP291" s="31">
        <f>IF($I244="n/a",0,IF(BP$4&lt;=$C291,0,IF(SUM($C291,$I244)&gt;BP$4,$AM258/$I244,$AM258-SUM($I291:BO291))))</f>
        <v>0</v>
      </c>
      <c r="BQ291" s="31">
        <f>IF($I244="n/a",0,IF(BQ$4&lt;=$C291,0,IF(SUM($C291,$I244)&gt;BQ$4,$AM258/$I244,$AM258-SUM($I291:BP291))))</f>
        <v>0</v>
      </c>
      <c r="BR291" s="31">
        <f>IF($I244="n/a",0,IF(BR$4&lt;=$C291,0,IF(SUM($C291,$I244)&gt;BR$4,$AM258/$I244,$AM258-SUM($I291:BQ291))))</f>
        <v>0</v>
      </c>
      <c r="BS291" s="31">
        <f>IF($I244="n/a",0,IF(BS$4&lt;=$C291,0,IF(SUM($C291,$I244)&gt;BS$4,$AM258/$I244,$AM258-SUM($I291:BR291))))</f>
        <v>0</v>
      </c>
      <c r="BT291" s="31">
        <f>IF($I244="n/a",0,IF(BT$4&lt;=$C291,0,IF(SUM($C291,$I244)&gt;BT$4,$AM258/$I244,$AM258-SUM($I291:BS291))))</f>
        <v>0</v>
      </c>
      <c r="BU291" s="31">
        <f>IF($I244="n/a",0,IF(BU$4&lt;=$C291,0,IF(SUM($C291,$I244)&gt;BU$4,$AM258/$I244,$AM258-SUM($I291:BT291))))</f>
        <v>0</v>
      </c>
      <c r="BV291" s="31">
        <f>IF($I244="n/a",0,IF(BV$4&lt;=$C291,0,IF(SUM($C291,$I244)&gt;BV$4,$AM258/$I244,$AM258-SUM($I291:BU291))))</f>
        <v>0</v>
      </c>
      <c r="BW291" s="31">
        <f>IF($I244="n/a",0,IF(BW$4&lt;=$C291,0,IF(SUM($C291,$I244)&gt;BW$4,$AM258/$I244,$AM258-SUM($I291:BV291))))</f>
        <v>0</v>
      </c>
      <c r="BX291" s="31">
        <f>IF($I244="n/a",0,IF(BX$4&lt;=$C291,0,IF(SUM($C291,$I244)&gt;BX$4,$AM258/$I244,$AM258-SUM($I291:BW291))))</f>
        <v>0</v>
      </c>
      <c r="BY291" s="31">
        <f>IF($I244="n/a",0,IF(BY$4&lt;=$C291,0,IF(SUM($C291,$I244)&gt;BY$4,$AM258/$I244,$AM258-SUM($I291:BX291))))</f>
        <v>0</v>
      </c>
      <c r="BZ291" s="31">
        <f>IF($I244="n/a",0,IF(BZ$4&lt;=$C291,0,IF(SUM($C291,$I244)&gt;BZ$4,$AM258/$I244,$AM258-SUM($I291:BY291))))</f>
        <v>0</v>
      </c>
      <c r="CA291" s="31">
        <f>IF($I244="n/a",0,IF(CA$4&lt;=$C291,0,IF(SUM($C291,$I244)&gt;CA$4,$AM258/$I244,$AM258-SUM($I291:BZ291))))</f>
        <v>0</v>
      </c>
      <c r="CB291" s="31">
        <f>IF($I244="n/a",0,IF(CB$4&lt;=$C291,0,IF(SUM($C291,$I244)&gt;CB$4,$AM258/$I244,$AM258-SUM($I291:CA291))))</f>
        <v>0</v>
      </c>
      <c r="CC291" s="31">
        <f>IF($I244="n/a",0,IF(CC$4&lt;=$C291,0,IF(SUM($C291,$I244)&gt;CC$4,$AM258/$I244,$AM258-SUM($I291:CB291))))</f>
        <v>0</v>
      </c>
      <c r="CD291" s="31">
        <f>IF($I244="n/a",0,IF(CD$4&lt;=$C291,0,IF(SUM($C291,$I244)&gt;CD$4,$AM258/$I244,$AM258-SUM($I291:CC291))))</f>
        <v>0</v>
      </c>
      <c r="CE291" s="31">
        <f>IF($I244="n/a",0,IF(CE$4&lt;=$C291,0,IF(SUM($C291,$I244)&gt;CE$4,$AM258/$I244,$AM258-SUM($I291:CD291))))</f>
        <v>0</v>
      </c>
      <c r="CF291" s="31">
        <f>IF($I244="n/a",0,IF(CF$4&lt;=$C291,0,IF(SUM($C291,$I244)&gt;CF$4,$AM258/$I244,$AM258-SUM($I291:CE291))))</f>
        <v>0</v>
      </c>
    </row>
    <row r="292" spans="1:84" s="153" customFormat="1" ht="12.75" customHeight="1">
      <c r="A292"/>
      <c r="C292" s="164"/>
      <c r="D292" s="155"/>
      <c r="E292" s="155"/>
      <c r="I292" s="31"/>
    </row>
    <row r="293" spans="1:84" s="153" customFormat="1" ht="12.75" customHeight="1">
      <c r="A293"/>
      <c r="B293" s="97"/>
      <c r="C293" s="97"/>
      <c r="D293" s="97" t="s">
        <v>9</v>
      </c>
      <c r="E293" s="97" t="s">
        <v>185</v>
      </c>
      <c r="F293" s="97"/>
      <c r="G293" s="97"/>
      <c r="H293" s="97"/>
      <c r="I293" s="97"/>
      <c r="J293" s="267">
        <f t="shared" ref="J293:AO293" si="1208">J250+SUM(J260:J291)</f>
        <v>4.045736813366787</v>
      </c>
      <c r="K293" s="267">
        <f t="shared" si="1208"/>
        <v>4.1076176329309826</v>
      </c>
      <c r="L293" s="267">
        <f t="shared" si="1208"/>
        <v>4.1677006972494963</v>
      </c>
      <c r="M293" s="267">
        <f t="shared" si="1208"/>
        <v>4.2207717472965109</v>
      </c>
      <c r="N293" s="267">
        <f t="shared" si="1208"/>
        <v>4.2671205885652119</v>
      </c>
      <c r="O293" s="204">
        <f t="shared" si="1208"/>
        <v>2.5863771255897934</v>
      </c>
      <c r="P293" s="204">
        <f t="shared" si="1208"/>
        <v>2.5863771255897934</v>
      </c>
      <c r="Q293" s="204">
        <f t="shared" si="1208"/>
        <v>2.5863771255897934</v>
      </c>
      <c r="R293" s="204">
        <f t="shared" si="1208"/>
        <v>2.5863771255897934</v>
      </c>
      <c r="S293" s="204">
        <f t="shared" si="1208"/>
        <v>2.5863771255897934</v>
      </c>
      <c r="T293" s="204">
        <f t="shared" si="1208"/>
        <v>2.5863771255897934</v>
      </c>
      <c r="U293" s="204">
        <f t="shared" si="1208"/>
        <v>2.5863771255897934</v>
      </c>
      <c r="V293" s="204">
        <f t="shared" si="1208"/>
        <v>2.5863771255897934</v>
      </c>
      <c r="W293" s="204">
        <f t="shared" si="1208"/>
        <v>2.5863771255897934</v>
      </c>
      <c r="X293" s="204">
        <f t="shared" si="1208"/>
        <v>0.49700695082168767</v>
      </c>
      <c r="Y293" s="204">
        <f t="shared" si="1208"/>
        <v>0.34308059456877049</v>
      </c>
      <c r="Z293" s="204">
        <f t="shared" si="1208"/>
        <v>0.34308059456877049</v>
      </c>
      <c r="AA293" s="204">
        <f t="shared" si="1208"/>
        <v>0.34308059456877049</v>
      </c>
      <c r="AB293" s="204">
        <f t="shared" si="1208"/>
        <v>0.34308059456877049</v>
      </c>
      <c r="AC293" s="204">
        <f t="shared" si="1208"/>
        <v>0.34308059456877049</v>
      </c>
      <c r="AD293" s="204">
        <f t="shared" si="1208"/>
        <v>0.34308059456877049</v>
      </c>
      <c r="AE293" s="204">
        <f t="shared" si="1208"/>
        <v>0.34308059456877049</v>
      </c>
      <c r="AF293" s="204">
        <f t="shared" si="1208"/>
        <v>0.34308059456877049</v>
      </c>
      <c r="AG293" s="204">
        <f t="shared" si="1208"/>
        <v>0.34308059456877049</v>
      </c>
      <c r="AH293" s="204">
        <f t="shared" si="1208"/>
        <v>0.34308059456877049</v>
      </c>
      <c r="AI293" s="204">
        <f t="shared" si="1208"/>
        <v>0.34308059456877049</v>
      </c>
      <c r="AJ293" s="204">
        <f t="shared" si="1208"/>
        <v>0.34308059456877049</v>
      </c>
      <c r="AK293" s="204">
        <f t="shared" si="1208"/>
        <v>0.34308059456877049</v>
      </c>
      <c r="AL293" s="204">
        <f t="shared" si="1208"/>
        <v>0.34308059456877049</v>
      </c>
      <c r="AM293" s="204">
        <f t="shared" si="1208"/>
        <v>0.34308059456877049</v>
      </c>
      <c r="AN293" s="204">
        <f t="shared" si="1208"/>
        <v>0.34308059456877049</v>
      </c>
      <c r="AO293" s="204">
        <f t="shared" si="1208"/>
        <v>0.34308059456877049</v>
      </c>
      <c r="AP293" s="204">
        <f t="shared" ref="AP293:BU293" si="1209">AP250+SUM(AP260:AP291)</f>
        <v>0.34308059456877049</v>
      </c>
      <c r="AQ293" s="204">
        <f t="shared" si="1209"/>
        <v>0.34308059456877049</v>
      </c>
      <c r="AR293" s="204">
        <f t="shared" si="1209"/>
        <v>-0.93228704005821128</v>
      </c>
      <c r="AS293" s="204">
        <f t="shared" si="1209"/>
        <v>0.27359358156977309</v>
      </c>
      <c r="AT293" s="204">
        <f t="shared" si="1209"/>
        <v>0.21171276200557643</v>
      </c>
      <c r="AU293" s="204">
        <f t="shared" si="1209"/>
        <v>0.15162969768706214</v>
      </c>
      <c r="AV293" s="204">
        <f t="shared" si="1209"/>
        <v>9.8558647640049027E-2</v>
      </c>
      <c r="AW293" s="204">
        <f t="shared" si="1209"/>
        <v>5.2209806371346312E-2</v>
      </c>
      <c r="AX293" s="204">
        <f t="shared" si="1209"/>
        <v>0</v>
      </c>
      <c r="AY293" s="204">
        <f t="shared" si="1209"/>
        <v>0</v>
      </c>
      <c r="AZ293" s="204">
        <f t="shared" si="1209"/>
        <v>0</v>
      </c>
      <c r="BA293" s="204">
        <f t="shared" si="1209"/>
        <v>0</v>
      </c>
      <c r="BB293" s="204">
        <f t="shared" si="1209"/>
        <v>0</v>
      </c>
      <c r="BC293" s="204">
        <f t="shared" si="1209"/>
        <v>0</v>
      </c>
      <c r="BD293" s="204">
        <f t="shared" si="1209"/>
        <v>0</v>
      </c>
      <c r="BE293" s="204">
        <f t="shared" si="1209"/>
        <v>0</v>
      </c>
      <c r="BF293" s="204">
        <f t="shared" si="1209"/>
        <v>0</v>
      </c>
      <c r="BG293" s="204">
        <f t="shared" si="1209"/>
        <v>0</v>
      </c>
      <c r="BH293" s="204">
        <f t="shared" si="1209"/>
        <v>0</v>
      </c>
      <c r="BI293" s="204">
        <f t="shared" si="1209"/>
        <v>0</v>
      </c>
      <c r="BJ293" s="204">
        <f t="shared" si="1209"/>
        <v>0</v>
      </c>
      <c r="BK293" s="204">
        <f t="shared" si="1209"/>
        <v>0</v>
      </c>
      <c r="BL293" s="204">
        <f t="shared" si="1209"/>
        <v>0</v>
      </c>
      <c r="BM293" s="204">
        <f t="shared" si="1209"/>
        <v>0</v>
      </c>
      <c r="BN293" s="204">
        <f t="shared" si="1209"/>
        <v>0</v>
      </c>
      <c r="BO293" s="204">
        <f t="shared" si="1209"/>
        <v>0</v>
      </c>
      <c r="BP293" s="204">
        <f t="shared" si="1209"/>
        <v>0</v>
      </c>
      <c r="BQ293" s="204">
        <f t="shared" si="1209"/>
        <v>0</v>
      </c>
      <c r="BR293" s="204">
        <f t="shared" si="1209"/>
        <v>0</v>
      </c>
      <c r="BS293" s="204">
        <f t="shared" si="1209"/>
        <v>0</v>
      </c>
      <c r="BT293" s="204">
        <f t="shared" si="1209"/>
        <v>0</v>
      </c>
      <c r="BU293" s="204">
        <f t="shared" si="1209"/>
        <v>0</v>
      </c>
      <c r="BV293" s="204">
        <f t="shared" ref="BV293:CF293" si="1210">BV250+SUM(BV260:BV291)</f>
        <v>0</v>
      </c>
      <c r="BW293" s="204">
        <f t="shared" si="1210"/>
        <v>0</v>
      </c>
      <c r="BX293" s="204">
        <f t="shared" si="1210"/>
        <v>0</v>
      </c>
      <c r="BY293" s="204">
        <f t="shared" si="1210"/>
        <v>0</v>
      </c>
      <c r="BZ293" s="204">
        <f t="shared" si="1210"/>
        <v>0</v>
      </c>
      <c r="CA293" s="204">
        <f t="shared" si="1210"/>
        <v>0</v>
      </c>
      <c r="CB293" s="204">
        <f t="shared" si="1210"/>
        <v>0</v>
      </c>
      <c r="CC293" s="204">
        <f t="shared" si="1210"/>
        <v>0</v>
      </c>
      <c r="CD293" s="204">
        <f t="shared" si="1210"/>
        <v>0</v>
      </c>
      <c r="CE293" s="204">
        <f t="shared" si="1210"/>
        <v>0</v>
      </c>
      <c r="CF293" s="204">
        <f t="shared" si="1210"/>
        <v>0</v>
      </c>
    </row>
    <row r="294" spans="1:84" s="153" customFormat="1" ht="12.75" customHeight="1">
      <c r="A294"/>
      <c r="C294" s="164"/>
      <c r="D294" s="155" t="s">
        <v>8</v>
      </c>
      <c r="E294" s="155" t="s">
        <v>185</v>
      </c>
      <c r="I294" s="31"/>
      <c r="J294" s="205">
        <f t="shared" ref="J294" si="1211">J258-SUM(J262:J291)+I294</f>
        <v>2.1658286847468315</v>
      </c>
      <c r="K294" s="205">
        <f t="shared" ref="K294" si="1212">K258-SUM(K262:K291)+J294</f>
        <v>4.2068551163306243</v>
      </c>
      <c r="L294" s="205">
        <f t="shared" ref="L294" si="1213">L258-SUM(L262:L291)+K294</f>
        <v>5.9423779840934392</v>
      </c>
      <c r="M294" s="205">
        <f t="shared" ref="M294" si="1214">M258-SUM(M262:M291)+L294</f>
        <v>7.3895524945682425</v>
      </c>
      <c r="N294" s="205">
        <f t="shared" ref="N294" si="1215">N258-SUM(N262:N291)+M294</f>
        <v>8.995511942366976</v>
      </c>
      <c r="O294" s="205">
        <f t="shared" ref="O294" si="1216">O258-SUM(O262:O291)+N294</f>
        <v>8.7219183607972042</v>
      </c>
      <c r="P294" s="205">
        <f t="shared" ref="P294" si="1217">P258-SUM(P262:P291)+O294</f>
        <v>8.4483247792274323</v>
      </c>
      <c r="Q294" s="205">
        <f t="shared" ref="Q294" si="1218">Q258-SUM(Q262:Q291)+P294</f>
        <v>8.1747311976576604</v>
      </c>
      <c r="R294" s="205">
        <f t="shared" ref="R294" si="1219">R258-SUM(R262:R291)+Q294</f>
        <v>7.9011376160878886</v>
      </c>
      <c r="S294" s="205">
        <f t="shared" ref="S294" si="1220">S258-SUM(S262:S291)+R294</f>
        <v>7.6275440345181167</v>
      </c>
      <c r="T294" s="205">
        <f t="shared" ref="T294" si="1221">T258-SUM(T262:T291)+S294</f>
        <v>7.3539504529483448</v>
      </c>
      <c r="U294" s="205">
        <f t="shared" ref="U294" si="1222">U258-SUM(U262:U291)+T294</f>
        <v>7.0803568713785729</v>
      </c>
      <c r="V294" s="205">
        <f t="shared" ref="V294" si="1223">V258-SUM(V262:V291)+U294</f>
        <v>6.8067632898088011</v>
      </c>
      <c r="W294" s="205">
        <f t="shared" ref="W294" si="1224">W258-SUM(W262:W291)+V294</f>
        <v>6.5331697082390292</v>
      </c>
      <c r="X294" s="205">
        <f t="shared" ref="X294" si="1225">X258-SUM(X262:X291)+W294</f>
        <v>6.2595761266692573</v>
      </c>
      <c r="Y294" s="205">
        <f t="shared" ref="Y294" si="1226">Y258-SUM(Y262:Y291)+X294</f>
        <v>5.9859825450994855</v>
      </c>
      <c r="Z294" s="205">
        <f t="shared" ref="Z294" si="1227">Z258-SUM(Z262:Z291)+Y294</f>
        <v>5.7123889635297136</v>
      </c>
      <c r="AA294" s="205">
        <f t="shared" ref="AA294" si="1228">AA258-SUM(AA262:AA291)+Z294</f>
        <v>5.4387953819599417</v>
      </c>
      <c r="AB294" s="205">
        <f t="shared" ref="AB294" si="1229">AB258-SUM(AB262:AB291)+AA294</f>
        <v>5.1652018003901699</v>
      </c>
      <c r="AC294" s="205">
        <f t="shared" ref="AC294" si="1230">AC258-SUM(AC262:AC291)+AB294</f>
        <v>4.891608218820398</v>
      </c>
      <c r="AD294" s="205">
        <f t="shared" ref="AD294" si="1231">AD258-SUM(AD262:AD291)+AC294</f>
        <v>4.6180146372506261</v>
      </c>
      <c r="AE294" s="205">
        <f t="shared" ref="AE294" si="1232">AE258-SUM(AE262:AE291)+AD294</f>
        <v>4.3444210556808542</v>
      </c>
      <c r="AF294" s="205">
        <f t="shared" ref="AF294" si="1233">AF258-SUM(AF262:AF291)+AE294</f>
        <v>4.0708274741110824</v>
      </c>
      <c r="AG294" s="205">
        <f t="shared" ref="AG294" si="1234">AG258-SUM(AG262:AG291)+AF294</f>
        <v>3.7972338925413101</v>
      </c>
      <c r="AH294" s="205">
        <f t="shared" ref="AH294" si="1235">AH258-SUM(AH262:AH291)+AG294</f>
        <v>3.5236403109715377</v>
      </c>
      <c r="AI294" s="205">
        <f t="shared" ref="AI294" si="1236">AI258-SUM(AI262:AI291)+AH294</f>
        <v>3.2500467294017654</v>
      </c>
      <c r="AJ294" s="205">
        <f t="shared" ref="AJ294" si="1237">AJ258-SUM(AJ262:AJ291)+AI294</f>
        <v>2.9764531478319931</v>
      </c>
      <c r="AK294" s="205">
        <f t="shared" ref="AK294" si="1238">AK258-SUM(AK262:AK291)+AJ294</f>
        <v>2.7028595662622208</v>
      </c>
      <c r="AL294" s="205">
        <f t="shared" ref="AL294" si="1239">AL258-SUM(AL262:AL291)+AK294</f>
        <v>2.4292659846924485</v>
      </c>
      <c r="AM294" s="205">
        <f t="shared" ref="AM294" si="1240">AM258-SUM(AM262:AM291)+AL294</f>
        <v>2.1556724031226762</v>
      </c>
      <c r="AN294" s="205">
        <f t="shared" ref="AN294" si="1241">AN258-SUM(AN262:AN291)+AM294</f>
        <v>1.8820788215529038</v>
      </c>
      <c r="AO294" s="205">
        <f t="shared" ref="AO294" si="1242">AO258-SUM(AO262:AO291)+AN294</f>
        <v>1.6084852399831315</v>
      </c>
      <c r="AP294" s="205">
        <f t="shared" ref="AP294" si="1243">AP258-SUM(AP262:AP291)+AO294</f>
        <v>1.3348916584133592</v>
      </c>
      <c r="AQ294" s="205">
        <f t="shared" ref="AQ294" si="1244">AQ258-SUM(AQ262:AQ291)+AP294</f>
        <v>1.0612980768435869</v>
      </c>
      <c r="AR294" s="205">
        <f t="shared" ref="AR294" si="1245">AR258-SUM(AR262:AR291)+AQ294</f>
        <v>0.78770449527381459</v>
      </c>
      <c r="AS294" s="205">
        <f t="shared" ref="AS294" si="1246">AS258-SUM(AS262:AS291)+AR294</f>
        <v>0.51411091370404149</v>
      </c>
      <c r="AT294" s="205">
        <f t="shared" ref="AT294" si="1247">AT258-SUM(AT262:AT291)+AS294</f>
        <v>0.30239815169846507</v>
      </c>
      <c r="AU294" s="205">
        <f t="shared" ref="AU294" si="1248">AU258-SUM(AU262:AU291)+AT294</f>
        <v>0.15076845401140293</v>
      </c>
      <c r="AV294" s="205">
        <f t="shared" ref="AV294" si="1249">AV258-SUM(AV262:AV291)+AU294</f>
        <v>5.2209806371353903E-2</v>
      </c>
      <c r="AW294" s="205">
        <f t="shared" ref="AW294" si="1250">AW258-SUM(AW262:AW291)+AV294</f>
        <v>7.5911499308745078E-15</v>
      </c>
      <c r="AX294" s="205">
        <f t="shared" ref="AX294" si="1251">AX258-SUM(AX262:AX291)+AW294</f>
        <v>7.5911499308745078E-15</v>
      </c>
      <c r="AY294" s="205">
        <f t="shared" ref="AY294" si="1252">AY258-SUM(AY262:AY291)+AX294</f>
        <v>7.5911499308745078E-15</v>
      </c>
      <c r="AZ294" s="205">
        <f t="shared" ref="AZ294" si="1253">AZ258-SUM(AZ262:AZ291)+AY294</f>
        <v>7.5911499308745078E-15</v>
      </c>
      <c r="BA294" s="205">
        <f t="shared" ref="BA294" si="1254">BA258-SUM(BA262:BA291)+AZ294</f>
        <v>7.5911499308745078E-15</v>
      </c>
      <c r="BB294" s="205">
        <f t="shared" ref="BB294" si="1255">BB258-SUM(BB262:BB291)+BA294</f>
        <v>7.5911499308745078E-15</v>
      </c>
      <c r="BC294" s="205">
        <f t="shared" ref="BC294" si="1256">BC258-SUM(BC262:BC291)+BB294</f>
        <v>7.5911499308745078E-15</v>
      </c>
      <c r="BD294" s="205">
        <f t="shared" ref="BD294" si="1257">BD258-SUM(BD262:BD291)+BC294</f>
        <v>7.5911499308745078E-15</v>
      </c>
      <c r="BE294" s="205">
        <f t="shared" ref="BE294" si="1258">BE258-SUM(BE262:BE291)+BD294</f>
        <v>7.5911499308745078E-15</v>
      </c>
      <c r="BF294" s="205">
        <f t="shared" ref="BF294" si="1259">BF258-SUM(BF262:BF291)+BE294</f>
        <v>7.5911499308745078E-15</v>
      </c>
      <c r="BG294" s="205">
        <f t="shared" ref="BG294" si="1260">BG258-SUM(BG262:BG291)+BF294</f>
        <v>7.5911499308745078E-15</v>
      </c>
      <c r="BH294" s="205">
        <f t="shared" ref="BH294" si="1261">BH258-SUM(BH262:BH291)+BG294</f>
        <v>7.5911499308745078E-15</v>
      </c>
      <c r="BI294" s="205">
        <f t="shared" ref="BI294" si="1262">BI258-SUM(BI262:BI291)+BH294</f>
        <v>7.5911499308745078E-15</v>
      </c>
      <c r="BJ294" s="205">
        <f t="shared" ref="BJ294" si="1263">BJ258-SUM(BJ262:BJ291)+BI294</f>
        <v>7.5911499308745078E-15</v>
      </c>
      <c r="BK294" s="205">
        <f t="shared" ref="BK294" si="1264">BK258-SUM(BK262:BK291)+BJ294</f>
        <v>7.5911499308745078E-15</v>
      </c>
      <c r="BL294" s="205">
        <f t="shared" ref="BL294" si="1265">BL258-SUM(BL262:BL291)+BK294</f>
        <v>7.5911499308745078E-15</v>
      </c>
      <c r="BM294" s="205">
        <f t="shared" ref="BM294" si="1266">BM258-SUM(BM262:BM291)+BL294</f>
        <v>7.5911499308745078E-15</v>
      </c>
      <c r="BN294" s="205">
        <f t="shared" ref="BN294" si="1267">BN258-SUM(BN262:BN291)+BM294</f>
        <v>7.5911499308745078E-15</v>
      </c>
      <c r="BO294" s="205">
        <f t="shared" ref="BO294" si="1268">BO258-SUM(BO262:BO291)+BN294</f>
        <v>7.5911499308745078E-15</v>
      </c>
      <c r="BP294" s="205">
        <f t="shared" ref="BP294" si="1269">BP258-SUM(BP262:BP291)+BO294</f>
        <v>7.5911499308745078E-15</v>
      </c>
      <c r="BQ294" s="205">
        <f t="shared" ref="BQ294" si="1270">BQ258-SUM(BQ262:BQ291)+BP294</f>
        <v>7.5911499308745078E-15</v>
      </c>
      <c r="BR294" s="205">
        <f t="shared" ref="BR294" si="1271">BR258-SUM(BR262:BR291)+BQ294</f>
        <v>7.5911499308745078E-15</v>
      </c>
      <c r="BS294" s="205">
        <f t="shared" ref="BS294" si="1272">BS258-SUM(BS262:BS291)+BR294</f>
        <v>7.5911499308745078E-15</v>
      </c>
      <c r="BT294" s="205">
        <f t="shared" ref="BT294" si="1273">BT258-SUM(BT262:BT291)+BS294</f>
        <v>7.5911499308745078E-15</v>
      </c>
      <c r="BU294" s="205">
        <f t="shared" ref="BU294" si="1274">BU258-SUM(BU262:BU291)+BT294</f>
        <v>7.5911499308745078E-15</v>
      </c>
      <c r="BV294" s="205">
        <f t="shared" ref="BV294" si="1275">BV258-SUM(BV262:BV291)+BU294</f>
        <v>7.5911499308745078E-15</v>
      </c>
      <c r="BW294" s="205">
        <f t="shared" ref="BW294" si="1276">BW258-SUM(BW262:BW291)+BV294</f>
        <v>7.5911499308745078E-15</v>
      </c>
      <c r="BX294" s="205">
        <f t="shared" ref="BX294" si="1277">BX258-SUM(BX262:BX291)+BW294</f>
        <v>7.5911499308745078E-15</v>
      </c>
      <c r="BY294" s="205">
        <f t="shared" ref="BY294" si="1278">BY258-SUM(BY262:BY291)+BX294</f>
        <v>7.5911499308745078E-15</v>
      </c>
      <c r="BZ294" s="205">
        <f t="shared" ref="BZ294" si="1279">BZ258-SUM(BZ262:BZ291)+BY294</f>
        <v>7.5911499308745078E-15</v>
      </c>
      <c r="CA294" s="205">
        <f t="shared" ref="CA294" si="1280">CA258-SUM(CA262:CA291)+BZ294</f>
        <v>7.5911499308745078E-15</v>
      </c>
      <c r="CB294" s="205">
        <f t="shared" ref="CB294" si="1281">CB258-SUM(CB262:CB291)+CA294</f>
        <v>7.5911499308745078E-15</v>
      </c>
      <c r="CC294" s="205">
        <f t="shared" ref="CC294" si="1282">CC258-SUM(CC262:CC291)+CB294</f>
        <v>7.5911499308745078E-15</v>
      </c>
      <c r="CD294" s="205">
        <f t="shared" ref="CD294" si="1283">CD258-SUM(CD262:CD291)+CC294</f>
        <v>7.5911499308745078E-15</v>
      </c>
      <c r="CE294" s="205">
        <f t="shared" ref="CE294" si="1284">CE258-SUM(CE262:CE291)+CD294</f>
        <v>7.5911499308745078E-15</v>
      </c>
      <c r="CF294" s="205">
        <f t="shared" ref="CF294" si="1285">CF258-SUM(CF262:CF291)+CE294</f>
        <v>7.5911499308745078E-15</v>
      </c>
    </row>
    <row r="295" spans="1:84" s="153" customFormat="1" ht="12.75" customHeight="1">
      <c r="A295"/>
      <c r="C295" s="164"/>
      <c r="D295" s="155" t="str">
        <f>"Total Closing RAB - "&amp;B241</f>
        <v>Total Closing RAB - Distribution Equipment</v>
      </c>
      <c r="E295" s="155" t="s">
        <v>185</v>
      </c>
      <c r="I295" s="31"/>
      <c r="J295" s="4">
        <f t="shared" ref="J295:BU295" si="1286">J294+J254</f>
        <v>31.482609944273054</v>
      </c>
      <c r="K295" s="4">
        <f t="shared" si="1286"/>
        <v>31.280339844835822</v>
      </c>
      <c r="L295" s="4">
        <f t="shared" si="1286"/>
        <v>30.772566181577616</v>
      </c>
      <c r="M295" s="4">
        <f t="shared" si="1286"/>
        <v>29.976444161031395</v>
      </c>
      <c r="N295" s="4">
        <f t="shared" si="1286"/>
        <v>29.339107077809103</v>
      </c>
      <c r="O295" s="4">
        <f t="shared" si="1286"/>
        <v>26.82221696521831</v>
      </c>
      <c r="P295" s="4">
        <f t="shared" si="1286"/>
        <v>24.305326852627516</v>
      </c>
      <c r="Q295" s="4">
        <f t="shared" si="1286"/>
        <v>21.788436740036719</v>
      </c>
      <c r="R295" s="4">
        <f t="shared" si="1286"/>
        <v>19.271546627445922</v>
      </c>
      <c r="S295" s="4">
        <f t="shared" si="1286"/>
        <v>16.754656514855128</v>
      </c>
      <c r="T295" s="4">
        <f t="shared" si="1286"/>
        <v>14.237766402264333</v>
      </c>
      <c r="U295" s="4">
        <f t="shared" si="1286"/>
        <v>11.720876289673537</v>
      </c>
      <c r="V295" s="4">
        <f t="shared" si="1286"/>
        <v>9.2039861770827418</v>
      </c>
      <c r="W295" s="4">
        <f t="shared" si="1286"/>
        <v>6.6870960644919464</v>
      </c>
      <c r="X295" s="4">
        <f t="shared" si="1286"/>
        <v>6.2595761266692573</v>
      </c>
      <c r="Y295" s="4">
        <f t="shared" si="1286"/>
        <v>5.9859825450994855</v>
      </c>
      <c r="Z295" s="4">
        <f t="shared" si="1286"/>
        <v>5.7123889635297136</v>
      </c>
      <c r="AA295" s="4">
        <f t="shared" si="1286"/>
        <v>5.4387953819599417</v>
      </c>
      <c r="AB295" s="4">
        <f t="shared" si="1286"/>
        <v>5.1652018003901699</v>
      </c>
      <c r="AC295" s="4">
        <f t="shared" si="1286"/>
        <v>4.891608218820398</v>
      </c>
      <c r="AD295" s="4">
        <f t="shared" si="1286"/>
        <v>4.6180146372506261</v>
      </c>
      <c r="AE295" s="4">
        <f t="shared" si="1286"/>
        <v>4.3444210556808542</v>
      </c>
      <c r="AF295" s="4">
        <f t="shared" si="1286"/>
        <v>4.0708274741110824</v>
      </c>
      <c r="AG295" s="4">
        <f t="shared" si="1286"/>
        <v>3.7972338925413101</v>
      </c>
      <c r="AH295" s="4">
        <f t="shared" si="1286"/>
        <v>3.5236403109715377</v>
      </c>
      <c r="AI295" s="4">
        <f t="shared" si="1286"/>
        <v>3.2500467294017654</v>
      </c>
      <c r="AJ295" s="4">
        <f t="shared" si="1286"/>
        <v>2.9764531478319931</v>
      </c>
      <c r="AK295" s="4">
        <f t="shared" si="1286"/>
        <v>2.7028595662622208</v>
      </c>
      <c r="AL295" s="4">
        <f t="shared" si="1286"/>
        <v>2.4292659846924485</v>
      </c>
      <c r="AM295" s="4">
        <f t="shared" si="1286"/>
        <v>2.1556724031226762</v>
      </c>
      <c r="AN295" s="4">
        <f t="shared" si="1286"/>
        <v>1.8820788215529038</v>
      </c>
      <c r="AO295" s="4">
        <f t="shared" si="1286"/>
        <v>1.6084852399831315</v>
      </c>
      <c r="AP295" s="4">
        <f t="shared" si="1286"/>
        <v>1.3348916584133592</v>
      </c>
      <c r="AQ295" s="4">
        <f t="shared" si="1286"/>
        <v>1.0612980768435869</v>
      </c>
      <c r="AR295" s="4">
        <f t="shared" si="1286"/>
        <v>0.78770449527381459</v>
      </c>
      <c r="AS295" s="4">
        <f t="shared" si="1286"/>
        <v>0.51411091370404149</v>
      </c>
      <c r="AT295" s="4">
        <f t="shared" si="1286"/>
        <v>0.30239815169846507</v>
      </c>
      <c r="AU295" s="4">
        <f t="shared" si="1286"/>
        <v>0.15076845401140293</v>
      </c>
      <c r="AV295" s="4">
        <f t="shared" si="1286"/>
        <v>5.2209806371353903E-2</v>
      </c>
      <c r="AW295" s="4">
        <f t="shared" si="1286"/>
        <v>7.5911499308745078E-15</v>
      </c>
      <c r="AX295" s="4">
        <f t="shared" si="1286"/>
        <v>7.5911499308745078E-15</v>
      </c>
      <c r="AY295" s="4">
        <f t="shared" si="1286"/>
        <v>7.5911499308745078E-15</v>
      </c>
      <c r="AZ295" s="4">
        <f t="shared" si="1286"/>
        <v>7.5911499308745078E-15</v>
      </c>
      <c r="BA295" s="4">
        <f t="shared" si="1286"/>
        <v>7.5911499308745078E-15</v>
      </c>
      <c r="BB295" s="4">
        <f t="shared" si="1286"/>
        <v>7.5911499308745078E-15</v>
      </c>
      <c r="BC295" s="4">
        <f t="shared" si="1286"/>
        <v>7.5911499308745078E-15</v>
      </c>
      <c r="BD295" s="4">
        <f t="shared" si="1286"/>
        <v>7.5911499308745078E-15</v>
      </c>
      <c r="BE295" s="4">
        <f t="shared" si="1286"/>
        <v>7.5911499308745078E-15</v>
      </c>
      <c r="BF295" s="4">
        <f t="shared" si="1286"/>
        <v>7.5911499308745078E-15</v>
      </c>
      <c r="BG295" s="4">
        <f t="shared" si="1286"/>
        <v>7.5911499308745078E-15</v>
      </c>
      <c r="BH295" s="4">
        <f t="shared" si="1286"/>
        <v>7.5911499308745078E-15</v>
      </c>
      <c r="BI295" s="4">
        <f t="shared" si="1286"/>
        <v>7.5911499308745078E-15</v>
      </c>
      <c r="BJ295" s="4">
        <f t="shared" si="1286"/>
        <v>7.5911499308745078E-15</v>
      </c>
      <c r="BK295" s="4">
        <f t="shared" si="1286"/>
        <v>7.5911499308745078E-15</v>
      </c>
      <c r="BL295" s="4">
        <f t="shared" si="1286"/>
        <v>7.5911499308745078E-15</v>
      </c>
      <c r="BM295" s="4">
        <f t="shared" si="1286"/>
        <v>7.5911499308745078E-15</v>
      </c>
      <c r="BN295" s="4">
        <f t="shared" si="1286"/>
        <v>7.5911499308745078E-15</v>
      </c>
      <c r="BO295" s="4">
        <f t="shared" si="1286"/>
        <v>7.5911499308745078E-15</v>
      </c>
      <c r="BP295" s="4">
        <f t="shared" si="1286"/>
        <v>7.5911499308745078E-15</v>
      </c>
      <c r="BQ295" s="4">
        <f t="shared" si="1286"/>
        <v>7.5911499308745078E-15</v>
      </c>
      <c r="BR295" s="4">
        <f t="shared" si="1286"/>
        <v>7.5911499308745078E-15</v>
      </c>
      <c r="BS295" s="4">
        <f t="shared" si="1286"/>
        <v>7.5911499308745078E-15</v>
      </c>
      <c r="BT295" s="4">
        <f t="shared" si="1286"/>
        <v>7.5911499308745078E-15</v>
      </c>
      <c r="BU295" s="4">
        <f t="shared" si="1286"/>
        <v>7.5911499308745078E-15</v>
      </c>
      <c r="BV295" s="4">
        <f t="shared" ref="BV295:CF295" si="1287">BV294+BV254</f>
        <v>7.5911499308745078E-15</v>
      </c>
      <c r="BW295" s="4">
        <f t="shared" si="1287"/>
        <v>7.5911499308745078E-15</v>
      </c>
      <c r="BX295" s="4">
        <f t="shared" si="1287"/>
        <v>7.5911499308745078E-15</v>
      </c>
      <c r="BY295" s="4">
        <f t="shared" si="1287"/>
        <v>7.5911499308745078E-15</v>
      </c>
      <c r="BZ295" s="4">
        <f t="shared" si="1287"/>
        <v>7.5911499308745078E-15</v>
      </c>
      <c r="CA295" s="4">
        <f t="shared" si="1287"/>
        <v>7.5911499308745078E-15</v>
      </c>
      <c r="CB295" s="4">
        <f t="shared" si="1287"/>
        <v>7.5911499308745078E-15</v>
      </c>
      <c r="CC295" s="4">
        <f t="shared" si="1287"/>
        <v>7.5911499308745078E-15</v>
      </c>
      <c r="CD295" s="4">
        <f t="shared" si="1287"/>
        <v>7.5911499308745078E-15</v>
      </c>
      <c r="CE295" s="4">
        <f t="shared" si="1287"/>
        <v>7.5911499308745078E-15</v>
      </c>
      <c r="CF295" s="4">
        <f t="shared" si="1287"/>
        <v>7.5911499308745078E-15</v>
      </c>
    </row>
    <row r="296" spans="1:84" ht="12.75" customHeight="1">
      <c r="I296" s="31"/>
    </row>
    <row r="297" spans="1:84" s="14" customFormat="1" ht="12.75" customHeight="1">
      <c r="A297"/>
      <c r="B297" s="16" t="str">
        <f>Inputs!C99</f>
        <v>Substation Bays</v>
      </c>
      <c r="C297" s="174"/>
      <c r="D297" s="19"/>
      <c r="E297" s="19"/>
      <c r="F297" s="15"/>
      <c r="G297" s="15"/>
      <c r="H297" s="15"/>
      <c r="I297" s="32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</row>
    <row r="298" spans="1:84" ht="12.75" customHeight="1">
      <c r="B298" s="6"/>
      <c r="C298" s="175" t="s">
        <v>223</v>
      </c>
      <c r="I298" s="31">
        <f>INDEX(Inputs!$E$94:$E$121, MATCH(B297, Inputs!$C$94:$C$121,0))</f>
        <v>27.667281167131492</v>
      </c>
    </row>
    <row r="299" spans="1:84" s="153" customFormat="1" ht="12.75" customHeight="1">
      <c r="A299"/>
      <c r="B299" s="6"/>
      <c r="C299" s="175" t="s">
        <v>222</v>
      </c>
      <c r="D299" s="155"/>
      <c r="E299" s="155"/>
      <c r="I299" s="33">
        <f>INDEX(Inputs!$F$94:$F$121, MATCH(B297, Inputs!$C$94:$C$121,0))</f>
        <v>42.97106760475085</v>
      </c>
    </row>
    <row r="300" spans="1:84" ht="12.75" customHeight="1">
      <c r="B300" s="6"/>
      <c r="C300" s="175" t="s">
        <v>2</v>
      </c>
      <c r="I300" s="31">
        <f>INDEX(Inputs!$G$94:$G$104, MATCH(B297, Inputs!$C$94:$C$104,0))</f>
        <v>45</v>
      </c>
    </row>
    <row r="301" spans="1:84" ht="12.75" customHeight="1">
      <c r="B301" s="6"/>
      <c r="C301" s="175"/>
      <c r="I301" s="31"/>
    </row>
    <row r="302" spans="1:84" ht="12.75" customHeight="1">
      <c r="C302" s="164" t="s">
        <v>3</v>
      </c>
      <c r="I302" s="31"/>
    </row>
    <row r="303" spans="1:84" s="153" customFormat="1" ht="12.75" customHeight="1">
      <c r="A303"/>
      <c r="C303" s="164"/>
      <c r="D303" s="98" t="s">
        <v>203</v>
      </c>
      <c r="E303" s="98" t="s">
        <v>185</v>
      </c>
      <c r="F303" s="97"/>
      <c r="G303" s="97"/>
      <c r="H303" s="97"/>
      <c r="I303" s="99"/>
      <c r="J303" s="267">
        <f>IF(OR($I298=0,I310=0,$I298="n/a"),0,SIGN($I310)*MIN(ABS($I310/$I298), ABS($I310-SUM($I303:I303))))</f>
        <v>29.057007153874977</v>
      </c>
      <c r="K303" s="267">
        <f>IF(OR($I298=0,J310=0,$I298="n/a"),0,SIGN($I310)*MIN(ABS($I310/$I298), ABS($I310-SUM($I303:J303))))</f>
        <v>29.057007153874977</v>
      </c>
      <c r="L303" s="267">
        <f>IF(OR($I298=0,K310=0,$I298="n/a"),0,SIGN($I310)*MIN(ABS($I310/$I298), ABS($I310-SUM($I303:K303))))</f>
        <v>29.057007153874977</v>
      </c>
      <c r="M303" s="267">
        <f>IF(OR($I298=0,L310=0,$I298="n/a"),0,SIGN($I310)*MIN(ABS($I310/$I298), ABS($I310-SUM($I303:L303))))</f>
        <v>29.057007153874977</v>
      </c>
      <c r="N303" s="267">
        <f>IF(OR($I298=0,M310=0,$I298="n/a"),0,SIGN($I310)*MIN(ABS($I310/$I298), ABS($I310-SUM($I303:M303))))</f>
        <v>29.057007153874977</v>
      </c>
      <c r="O303" s="105">
        <f>IF(OR($I298=0,N310=0,$I298="n/a"),0,SIGN($I310)*MIN(ABS($I310/$I298), ABS($I310-SUM($I303:N303))))</f>
        <v>29.057007153874977</v>
      </c>
      <c r="P303" s="105">
        <f>IF(OR($I298=0,O310=0,$I298="n/a"),0,SIGN($I310)*MIN(ABS($I310/$I298), ABS($I310-SUM($I303:O303))))</f>
        <v>29.057007153874977</v>
      </c>
      <c r="Q303" s="105">
        <f>IF(OR($I298=0,P310=0,$I298="n/a"),0,SIGN($I310)*MIN(ABS($I310/$I298), ABS($I310-SUM($I303:P303))))</f>
        <v>29.057007153874977</v>
      </c>
      <c r="R303" s="105">
        <f>IF(OR($I298=0,Q310=0,$I298="n/a"),0,SIGN($I310)*MIN(ABS($I310/$I298), ABS($I310-SUM($I303:Q303))))</f>
        <v>29.057007153874977</v>
      </c>
      <c r="S303" s="105">
        <f>IF(OR($I298=0,R310=0,$I298="n/a"),0,SIGN($I310)*MIN(ABS($I310/$I298), ABS($I310-SUM($I303:R303))))</f>
        <v>29.057007153874977</v>
      </c>
      <c r="T303" s="105">
        <f>IF(OR($I298=0,S310=0,$I298="n/a"),0,SIGN($I310)*MIN(ABS($I310/$I298), ABS($I310-SUM($I303:S303))))</f>
        <v>29.057007153874977</v>
      </c>
      <c r="U303" s="105">
        <f>IF(OR($I298=0,T310=0,$I298="n/a"),0,SIGN($I310)*MIN(ABS($I310/$I298), ABS($I310-SUM($I303:T303))))</f>
        <v>29.057007153874977</v>
      </c>
      <c r="V303" s="105">
        <f>IF(OR($I298=0,U310=0,$I298="n/a"),0,SIGN($I310)*MIN(ABS($I310/$I298), ABS($I310-SUM($I303:U303))))</f>
        <v>29.057007153874977</v>
      </c>
      <c r="W303" s="105">
        <f>IF(OR($I298=0,V310=0,$I298="n/a"),0,SIGN($I310)*MIN(ABS($I310/$I298), ABS($I310-SUM($I303:V303))))</f>
        <v>29.057007153874977</v>
      </c>
      <c r="X303" s="105">
        <f>IF(OR($I298=0,W310=0,$I298="n/a"),0,SIGN($I310)*MIN(ABS($I310/$I298), ABS($I310-SUM($I303:W303))))</f>
        <v>29.057007153874977</v>
      </c>
      <c r="Y303" s="105">
        <f>IF(OR($I298=0,X310=0,$I298="n/a"),0,SIGN($I310)*MIN(ABS($I310/$I298), ABS($I310-SUM($I303:X303))))</f>
        <v>29.057007153874977</v>
      </c>
      <c r="Z303" s="105">
        <f>IF(OR($I298=0,Y310=0,$I298="n/a"),0,SIGN($I310)*MIN(ABS($I310/$I298), ABS($I310-SUM($I303:Y303))))</f>
        <v>29.057007153874977</v>
      </c>
      <c r="AA303" s="105">
        <f>IF(OR($I298=0,Z310=0,$I298="n/a"),0,SIGN($I310)*MIN(ABS($I310/$I298), ABS($I310-SUM($I303:Z303))))</f>
        <v>29.057007153874977</v>
      </c>
      <c r="AB303" s="105">
        <f>IF(OR($I298=0,AA310=0,$I298="n/a"),0,SIGN($I310)*MIN(ABS($I310/$I298), ABS($I310-SUM($I303:AA303))))</f>
        <v>29.057007153874977</v>
      </c>
      <c r="AC303" s="105">
        <f>IF(OR($I298=0,AB310=0,$I298="n/a"),0,SIGN($I310)*MIN(ABS($I310/$I298), ABS($I310-SUM($I303:AB303))))</f>
        <v>29.057007153874977</v>
      </c>
      <c r="AD303" s="105">
        <f>IF(OR($I298=0,AC310=0,$I298="n/a"),0,SIGN($I310)*MIN(ABS($I310/$I298), ABS($I310-SUM($I303:AC303))))</f>
        <v>29.057007153874977</v>
      </c>
      <c r="AE303" s="105">
        <f>IF(OR($I298=0,AD310=0,$I298="n/a"),0,SIGN($I310)*MIN(ABS($I310/$I298), ABS($I310-SUM($I303:AD303))))</f>
        <v>29.057007153874977</v>
      </c>
      <c r="AF303" s="105">
        <f>IF(OR($I298=0,AE310=0,$I298="n/a"),0,SIGN($I310)*MIN(ABS($I310/$I298), ABS($I310-SUM($I303:AE303))))</f>
        <v>29.057007153874977</v>
      </c>
      <c r="AG303" s="105">
        <f>IF(OR($I298=0,AF310=0,$I298="n/a"),0,SIGN($I310)*MIN(ABS($I310/$I298), ABS($I310-SUM($I303:AF303))))</f>
        <v>29.057007153874977</v>
      </c>
      <c r="AH303" s="105">
        <f>IF(OR($I298=0,AG310=0,$I298="n/a"),0,SIGN($I310)*MIN(ABS($I310/$I298), ABS($I310-SUM($I303:AG303))))</f>
        <v>29.057007153874977</v>
      </c>
      <c r="AI303" s="105">
        <f>IF(OR($I298=0,AH310=0,$I298="n/a"),0,SIGN($I310)*MIN(ABS($I310/$I298), ABS($I310-SUM($I303:AH303))))</f>
        <v>29.057007153874977</v>
      </c>
      <c r="AJ303" s="105">
        <f>IF(OR($I298=0,AI310=0,$I298="n/a"),0,SIGN($I310)*MIN(ABS($I310/$I298), ABS($I310-SUM($I303:AI303))))</f>
        <v>29.057007153874977</v>
      </c>
      <c r="AK303" s="105">
        <f>IF(OR($I298=0,AJ310=0,$I298="n/a"),0,SIGN($I310)*MIN(ABS($I310/$I298), ABS($I310-SUM($I303:AJ303))))</f>
        <v>19.389193646985518</v>
      </c>
      <c r="AL303" s="105">
        <f>IF(OR($I298=0,AK310=0,$I298="n/a"),0,SIGN($I310)*MIN(ABS($I310/$I298), ABS($I310-SUM($I303:AK303))))</f>
        <v>0</v>
      </c>
      <c r="AM303" s="105">
        <f>IF(OR($I298=0,AL310=0,$I298="n/a"),0,SIGN($I310)*MIN(ABS($I310/$I298), ABS($I310-SUM($I303:AL303))))</f>
        <v>0</v>
      </c>
      <c r="AN303" s="105">
        <f>IF(OR($I298=0,AM310=0,$I298="n/a"),0,SIGN($I310)*MIN(ABS($I310/$I298), ABS($I310-SUM($I303:AM303))))</f>
        <v>0</v>
      </c>
      <c r="AO303" s="105">
        <f>IF(OR($I298=0,AN310=0,$I298="n/a"),0,SIGN($I310)*MIN(ABS($I310/$I298), ABS($I310-SUM($I303:AN303))))</f>
        <v>0</v>
      </c>
      <c r="AP303" s="105">
        <f>IF(OR($I298=0,AO310=0,$I298="n/a"),0,SIGN($I310)*MIN(ABS($I310/$I298), ABS($I310-SUM($I303:AO303))))</f>
        <v>0</v>
      </c>
      <c r="AQ303" s="105">
        <f>IF(OR($I298=0,AP310=0,$I298="n/a"),0,SIGN($I310)*MIN(ABS($I310/$I298), ABS($I310-SUM($I303:AP303))))</f>
        <v>0</v>
      </c>
      <c r="AR303" s="105">
        <f>IF(OR($I298=0,AQ310=0,$I298="n/a"),0,SIGN($I310)*MIN(ABS($I310/$I298), ABS($I310-SUM($I303:AQ303))))</f>
        <v>0</v>
      </c>
      <c r="AS303" s="105">
        <f>IF(OR($I298=0,AR310=0,$I298="n/a"),0,SIGN($I310)*MIN(ABS($I310/$I298), ABS($I310-SUM($I303:AR303))))</f>
        <v>0</v>
      </c>
      <c r="AT303" s="105">
        <f>IF(OR($I298=0,AS310=0,$I298="n/a"),0,SIGN($I310)*MIN(ABS($I310/$I298), ABS($I310-SUM($I303:AS303))))</f>
        <v>0</v>
      </c>
      <c r="AU303" s="105">
        <f>IF(OR($I298=0,AT310=0,$I298="n/a"),0,SIGN($I310)*MIN(ABS($I310/$I298), ABS($I310-SUM($I303:AT303))))</f>
        <v>0</v>
      </c>
      <c r="AV303" s="105">
        <f>IF(OR($I298=0,AU310=0,$I298="n/a"),0,SIGN($I310)*MIN(ABS($I310/$I298), ABS($I310-SUM($I303:AU303))))</f>
        <v>0</v>
      </c>
      <c r="AW303" s="105">
        <f>IF(OR($I298=0,AV310=0,$I298="n/a"),0,SIGN($I310)*MIN(ABS($I310/$I298), ABS($I310-SUM($I303:AV303))))</f>
        <v>0</v>
      </c>
      <c r="AX303" s="105">
        <f>IF(OR($I298=0,AW310=0,$I298="n/a"),0,SIGN($I310)*MIN(ABS($I310/$I298), ABS($I310-SUM($I303:AW303))))</f>
        <v>0</v>
      </c>
      <c r="AY303" s="105">
        <f>IF(OR($I298=0,AX310=0,$I298="n/a"),0,SIGN($I310)*MIN(ABS($I310/$I298), ABS($I310-SUM($I303:AX303))))</f>
        <v>0</v>
      </c>
      <c r="AZ303" s="105">
        <f>IF(OR($I298=0,AY310=0,$I298="n/a"),0,SIGN($I310)*MIN(ABS($I310/$I298), ABS($I310-SUM($I303:AY303))))</f>
        <v>0</v>
      </c>
      <c r="BA303" s="105">
        <f>IF(OR($I298=0,AZ310=0,$I298="n/a"),0,SIGN($I310)*MIN(ABS($I310/$I298), ABS($I310-SUM($I303:AZ303))))</f>
        <v>0</v>
      </c>
      <c r="BB303" s="105">
        <f>IF(OR($I298=0,BA310=0,$I298="n/a"),0,SIGN($I310)*MIN(ABS($I310/$I298), ABS($I310-SUM($I303:BA303))))</f>
        <v>0</v>
      </c>
      <c r="BC303" s="105">
        <f>IF(OR($I298=0,BB310=0,$I298="n/a"),0,SIGN($I310)*MIN(ABS($I310/$I298), ABS($I310-SUM($I303:BB303))))</f>
        <v>0</v>
      </c>
      <c r="BD303" s="105">
        <f>IF(OR($I298=0,BC310=0,$I298="n/a"),0,SIGN($I310)*MIN(ABS($I310/$I298), ABS($I310-SUM($I303:BC303))))</f>
        <v>0</v>
      </c>
      <c r="BE303" s="105">
        <f>IF(OR($I298=0,BD310=0,$I298="n/a"),0,SIGN($I310)*MIN(ABS($I310/$I298), ABS($I310-SUM($I303:BD303))))</f>
        <v>0</v>
      </c>
      <c r="BF303" s="105">
        <f>IF(OR($I298=0,BE310=0,$I298="n/a"),0,SIGN($I310)*MIN(ABS($I310/$I298), ABS($I310-SUM($I303:BE303))))</f>
        <v>0</v>
      </c>
      <c r="BG303" s="105">
        <f>IF(OR($I298=0,BF310=0,$I298="n/a"),0,SIGN($I310)*MIN(ABS($I310/$I298), ABS($I310-SUM($I303:BF303))))</f>
        <v>0</v>
      </c>
      <c r="BH303" s="105">
        <f>IF(OR($I298=0,BG310=0,$I298="n/a"),0,SIGN($I310)*MIN(ABS($I310/$I298), ABS($I310-SUM($I303:BG303))))</f>
        <v>0</v>
      </c>
      <c r="BI303" s="105">
        <f>IF(OR($I298=0,BH310=0,$I298="n/a"),0,SIGN($I310)*MIN(ABS($I310/$I298), ABS($I310-SUM($I303:BH303))))</f>
        <v>0</v>
      </c>
      <c r="BJ303" s="105">
        <f>IF(OR($I298=0,BI310=0,$I298="n/a"),0,SIGN($I310)*MIN(ABS($I310/$I298), ABS($I310-SUM($I303:BI303))))</f>
        <v>0</v>
      </c>
      <c r="BK303" s="105">
        <f>IF(OR($I298=0,BJ310=0,$I298="n/a"),0,SIGN($I310)*MIN(ABS($I310/$I298), ABS($I310-SUM($I303:BJ303))))</f>
        <v>0</v>
      </c>
      <c r="BL303" s="105">
        <f>IF(OR($I298=0,BK310=0,$I298="n/a"),0,SIGN($I310)*MIN(ABS($I310/$I298), ABS($I310-SUM($I303:BK303))))</f>
        <v>0</v>
      </c>
      <c r="BM303" s="105">
        <f>IF(OR($I298=0,BL310=0,$I298="n/a"),0,SIGN($I310)*MIN(ABS($I310/$I298), ABS($I310-SUM($I303:BL303))))</f>
        <v>0</v>
      </c>
      <c r="BN303" s="105">
        <f>IF(OR($I298=0,BM310=0,$I298="n/a"),0,SIGN($I310)*MIN(ABS($I310/$I298), ABS($I310-SUM($I303:BM303))))</f>
        <v>0</v>
      </c>
      <c r="BO303" s="105">
        <f>IF(OR($I298=0,BN310=0,$I298="n/a"),0,SIGN($I310)*MIN(ABS($I310/$I298), ABS($I310-SUM($I303:BN303))))</f>
        <v>0</v>
      </c>
      <c r="BP303" s="105">
        <f>IF(OR($I298=0,BO310=0,$I298="n/a"),0,SIGN($I310)*MIN(ABS($I310/$I298), ABS($I310-SUM($I303:BO303))))</f>
        <v>0</v>
      </c>
      <c r="BQ303" s="105">
        <f>IF(OR($I298=0,BP310=0,$I298="n/a"),0,SIGN($I310)*MIN(ABS($I310/$I298), ABS($I310-SUM($I303:BP303))))</f>
        <v>0</v>
      </c>
      <c r="BR303" s="105">
        <f>IF(OR($I298=0,BQ310=0,$I298="n/a"),0,SIGN($I310)*MIN(ABS($I310/$I298), ABS($I310-SUM($I303:BQ303))))</f>
        <v>0</v>
      </c>
      <c r="BS303" s="105">
        <f>IF(OR($I298=0,BR310=0,$I298="n/a"),0,SIGN($I310)*MIN(ABS($I310/$I298), ABS($I310-SUM($I303:BR303))))</f>
        <v>0</v>
      </c>
      <c r="BT303" s="105">
        <f>IF(OR($I298=0,BS310=0,$I298="n/a"),0,SIGN($I310)*MIN(ABS($I310/$I298), ABS($I310-SUM($I303:BS303))))</f>
        <v>0</v>
      </c>
      <c r="BU303" s="105">
        <f>IF(OR($I298=0,BT310=0,$I298="n/a"),0,SIGN($I310)*MIN(ABS($I310/$I298), ABS($I310-SUM($I303:BT303))))</f>
        <v>0</v>
      </c>
      <c r="BV303" s="105">
        <f>IF(OR($I298=0,BU310=0,$I298="n/a"),0,SIGN($I310)*MIN(ABS($I310/$I298), ABS($I310-SUM($I303:BU303))))</f>
        <v>0</v>
      </c>
      <c r="BW303" s="105">
        <f>IF(OR($I298=0,BV310=0,$I298="n/a"),0,SIGN($I310)*MIN(ABS($I310/$I298), ABS($I310-SUM($I303:BV303))))</f>
        <v>0</v>
      </c>
      <c r="BX303" s="105">
        <f>IF(OR($I298=0,BW310=0,$I298="n/a"),0,SIGN($I310)*MIN(ABS($I310/$I298), ABS($I310-SUM($I303:BW303))))</f>
        <v>0</v>
      </c>
      <c r="BY303" s="105">
        <f>IF(OR($I298=0,BX310=0,$I298="n/a"),0,SIGN($I310)*MIN(ABS($I310/$I298), ABS($I310-SUM($I303:BX303))))</f>
        <v>0</v>
      </c>
      <c r="BZ303" s="105">
        <f>IF(OR($I298=0,BY310=0,$I298="n/a"),0,SIGN($I310)*MIN(ABS($I310/$I298), ABS($I310-SUM($I303:BY303))))</f>
        <v>0</v>
      </c>
      <c r="CA303" s="105">
        <f>IF(OR($I298=0,BZ310=0,$I298="n/a"),0,SIGN($I310)*MIN(ABS($I310/$I298), ABS($I310-SUM($I303:BZ303))))</f>
        <v>0</v>
      </c>
      <c r="CB303" s="105">
        <f>IF(OR($I298=0,CA310=0,$I298="n/a"),0,SIGN($I310)*MIN(ABS($I310/$I298), ABS($I310-SUM($I303:CA303))))</f>
        <v>0</v>
      </c>
      <c r="CC303" s="105">
        <f>IF(OR($I298=0,CB310=0,$I298="n/a"),0,SIGN($I310)*MIN(ABS($I310/$I298), ABS($I310-SUM($I303:CB303))))</f>
        <v>0</v>
      </c>
      <c r="CD303" s="105">
        <f>IF(OR($I298=0,CC310=0,$I298="n/a"),0,SIGN($I310)*MIN(ABS($I310/$I298), ABS($I310-SUM($I303:CC303))))</f>
        <v>0</v>
      </c>
      <c r="CE303" s="105">
        <f>IF(OR($I298=0,CD310=0,$I298="n/a"),0,SIGN($I310)*MIN(ABS($I310/$I298), ABS($I310-SUM($I303:CD303))))</f>
        <v>0</v>
      </c>
      <c r="CF303" s="105">
        <f>IF(OR($I298=0,CE310=0,$I298="n/a"),0,SIGN($I310)*MIN(ABS($I310/$I298), ABS($I310-SUM($I303:CE303))))</f>
        <v>0</v>
      </c>
    </row>
    <row r="304" spans="1:84" s="153" customFormat="1" ht="12.75" customHeight="1">
      <c r="A304"/>
      <c r="C304" s="164"/>
      <c r="D304" s="98" t="s">
        <v>208</v>
      </c>
      <c r="E304" s="98"/>
      <c r="F304" s="97"/>
      <c r="G304" s="97"/>
      <c r="H304" s="97"/>
      <c r="I304" s="99"/>
      <c r="J304" s="267">
        <f>IF(OR($I299=0,I311=0,$I299="n/a"),0,SIGN($I311)*MIN(ABS($I311/$I299), ABS($I311-SUM($I304:I304))))</f>
        <v>8.2210012097478771</v>
      </c>
      <c r="K304" s="267">
        <f>IF(OR($I299=0,J311=0,$I299="n/a"),0,SIGN($I311)*MIN(ABS($I311/$I299), ABS($I311-SUM($I304:J304))))</f>
        <v>8.2210012097478771</v>
      </c>
      <c r="L304" s="267">
        <f>IF(OR($I299=0,K311=0,$I299="n/a"),0,SIGN($I311)*MIN(ABS($I311/$I299), ABS($I311-SUM($I304:K304))))</f>
        <v>8.2210012097478771</v>
      </c>
      <c r="M304" s="267">
        <f>IF(OR($I299=0,L311=0,$I299="n/a"),0,SIGN($I311)*MIN(ABS($I311/$I299), ABS($I311-SUM($I304:L304))))</f>
        <v>8.2210012097478771</v>
      </c>
      <c r="N304" s="267">
        <f>IF(OR($I299=0,M311=0,$I299="n/a"),0,SIGN($I311)*MIN(ABS($I311/$I299), ABS($I311-SUM($I304:M304))))</f>
        <v>8.2210012097478771</v>
      </c>
      <c r="O304" s="267">
        <f>IF(OR($I299=0,N311=0,$I299="n/a"),0,SIGN($I311)*MIN(ABS($I311/$I299), ABS($I311-SUM($I304:N304))))</f>
        <v>8.2210012097478771</v>
      </c>
      <c r="P304" s="267">
        <f>IF(OR($I299=0,O311=0,$I299="n/a"),0,SIGN($I311)*MIN(ABS($I311/$I299), ABS($I311-SUM($I304:O304))))</f>
        <v>8.2210012097478771</v>
      </c>
      <c r="Q304" s="267">
        <f>IF(OR($I299=0,P311=0,$I299="n/a"),0,SIGN($I311)*MIN(ABS($I311/$I299), ABS($I311-SUM($I304:P304))))</f>
        <v>8.2210012097478771</v>
      </c>
      <c r="R304" s="267">
        <f>IF(OR($I299=0,Q311=0,$I299="n/a"),0,SIGN($I311)*MIN(ABS($I311/$I299), ABS($I311-SUM($I304:Q304))))</f>
        <v>8.2210012097478771</v>
      </c>
      <c r="S304" s="267">
        <f>IF(OR($I299=0,R311=0,$I299="n/a"),0,SIGN($I311)*MIN(ABS($I311/$I299), ABS($I311-SUM($I304:R304))))</f>
        <v>8.2210012097478771</v>
      </c>
      <c r="T304" s="267">
        <f>IF(OR($I299=0,S311=0,$I299="n/a"),0,SIGN($I311)*MIN(ABS($I311/$I299), ABS($I311-SUM($I304:S304))))</f>
        <v>8.2210012097478771</v>
      </c>
      <c r="U304" s="267">
        <f>IF(OR($I299=0,T311=0,$I299="n/a"),0,SIGN($I311)*MIN(ABS($I311/$I299), ABS($I311-SUM($I304:T304))))</f>
        <v>8.2210012097478771</v>
      </c>
      <c r="V304" s="267">
        <f>IF(OR($I299=0,U311=0,$I299="n/a"),0,SIGN($I311)*MIN(ABS($I311/$I299), ABS($I311-SUM($I304:U304))))</f>
        <v>8.2210012097478771</v>
      </c>
      <c r="W304" s="267">
        <f>IF(OR($I299=0,V311=0,$I299="n/a"),0,SIGN($I311)*MIN(ABS($I311/$I299), ABS($I311-SUM($I304:V304))))</f>
        <v>8.2210012097478771</v>
      </c>
      <c r="X304" s="267">
        <f>IF(OR($I299=0,W311=0,$I299="n/a"),0,SIGN($I311)*MIN(ABS($I311/$I299), ABS($I311-SUM($I304:W304))))</f>
        <v>8.2210012097478771</v>
      </c>
      <c r="Y304" s="267">
        <f>IF(OR($I299=0,X311=0,$I299="n/a"),0,SIGN($I311)*MIN(ABS($I311/$I299), ABS($I311-SUM($I304:X304))))</f>
        <v>8.2210012097478771</v>
      </c>
      <c r="Z304" s="267">
        <f>IF(OR($I299=0,Y311=0,$I299="n/a"),0,SIGN($I311)*MIN(ABS($I311/$I299), ABS($I311-SUM($I304:Y304))))</f>
        <v>8.2210012097478771</v>
      </c>
      <c r="AA304" s="267">
        <f>IF(OR($I299=0,Z311=0,$I299="n/a"),0,SIGN($I311)*MIN(ABS($I311/$I299), ABS($I311-SUM($I304:Z304))))</f>
        <v>8.2210012097478771</v>
      </c>
      <c r="AB304" s="267">
        <f>IF(OR($I299=0,AA311=0,$I299="n/a"),0,SIGN($I311)*MIN(ABS($I311/$I299), ABS($I311-SUM($I304:AA304))))</f>
        <v>8.2210012097478771</v>
      </c>
      <c r="AC304" s="267">
        <f>IF(OR($I299=0,AB311=0,$I299="n/a"),0,SIGN($I311)*MIN(ABS($I311/$I299), ABS($I311-SUM($I304:AB304))))</f>
        <v>8.2210012097478771</v>
      </c>
      <c r="AD304" s="267">
        <f>IF(OR($I299=0,AC311=0,$I299="n/a"),0,SIGN($I311)*MIN(ABS($I311/$I299), ABS($I311-SUM($I304:AC304))))</f>
        <v>8.2210012097478771</v>
      </c>
      <c r="AE304" s="267">
        <f>IF(OR($I299=0,AD311=0,$I299="n/a"),0,SIGN($I311)*MIN(ABS($I311/$I299), ABS($I311-SUM($I304:AD304))))</f>
        <v>8.2210012097478771</v>
      </c>
      <c r="AF304" s="267">
        <f>IF(OR($I299=0,AE311=0,$I299="n/a"),0,SIGN($I311)*MIN(ABS($I311/$I299), ABS($I311-SUM($I304:AE304))))</f>
        <v>8.2210012097478771</v>
      </c>
      <c r="AG304" s="267">
        <f>IF(OR($I299=0,AF311=0,$I299="n/a"),0,SIGN($I311)*MIN(ABS($I311/$I299), ABS($I311-SUM($I304:AF304))))</f>
        <v>8.2210012097478771</v>
      </c>
      <c r="AH304" s="267">
        <f>IF(OR($I299=0,AG311=0,$I299="n/a"),0,SIGN($I311)*MIN(ABS($I311/$I299), ABS($I311-SUM($I304:AG304))))</f>
        <v>8.2210012097478771</v>
      </c>
      <c r="AI304" s="267">
        <f>IF(OR($I299=0,AH311=0,$I299="n/a"),0,SIGN($I311)*MIN(ABS($I311/$I299), ABS($I311-SUM($I304:AH304))))</f>
        <v>8.2210012097478771</v>
      </c>
      <c r="AJ304" s="267">
        <f>IF(OR($I299=0,AI311=0,$I299="n/a"),0,SIGN($I311)*MIN(ABS($I311/$I299), ABS($I311-SUM($I304:AI304))))</f>
        <v>8.2210012097478771</v>
      </c>
      <c r="AK304" s="267">
        <f>IF(OR($I299=0,AJ311=0,$I299="n/a"),0,SIGN($I311)*MIN(ABS($I311/$I299), ABS($I311-SUM($I304:AJ304))))</f>
        <v>8.2210012097478771</v>
      </c>
      <c r="AL304" s="267">
        <f>IF(OR($I299=0,AK311=0,$I299="n/a"),0,SIGN($I311)*MIN(ABS($I311/$I299), ABS($I311-SUM($I304:AK304))))</f>
        <v>8.2210012097478771</v>
      </c>
      <c r="AM304" s="267">
        <f>IF(OR($I299=0,AL311=0,$I299="n/a"),0,SIGN($I311)*MIN(ABS($I311/$I299), ABS($I311-SUM($I304:AL304))))</f>
        <v>8.2210012097478771</v>
      </c>
      <c r="AN304" s="267">
        <f>IF(OR($I299=0,AM311=0,$I299="n/a"),0,SIGN($I311)*MIN(ABS($I311/$I299), ABS($I311-SUM($I304:AM304))))</f>
        <v>8.2210012097478771</v>
      </c>
      <c r="AO304" s="267">
        <f>IF(OR($I299=0,AN311=0,$I299="n/a"),0,SIGN($I311)*MIN(ABS($I311/$I299), ABS($I311-SUM($I304:AN304))))</f>
        <v>8.2210012097478771</v>
      </c>
      <c r="AP304" s="267">
        <f>IF(OR($I299=0,AO311=0,$I299="n/a"),0,SIGN($I311)*MIN(ABS($I311/$I299), ABS($I311-SUM($I304:AO304))))</f>
        <v>8.2210012097478771</v>
      </c>
      <c r="AQ304" s="267">
        <f>IF(OR($I299=0,AP311=0,$I299="n/a"),0,SIGN($I311)*MIN(ABS($I311/$I299), ABS($I311-SUM($I304:AP304))))</f>
        <v>8.2210012097478771</v>
      </c>
      <c r="AR304" s="267">
        <f>IF(OR($I299=0,AQ311=0,$I299="n/a"),0,SIGN($I311)*MIN(ABS($I311/$I299), ABS($I311-SUM($I304:AQ304))))</f>
        <v>8.2210012097478771</v>
      </c>
      <c r="AS304" s="267">
        <f>IF(OR($I299=0,AR311=0,$I299="n/a"),0,SIGN($I311)*MIN(ABS($I311/$I299), ABS($I311-SUM($I304:AR304))))</f>
        <v>8.2210012097478771</v>
      </c>
      <c r="AT304" s="267">
        <f>IF(OR($I299=0,AS311=0,$I299="n/a"),0,SIGN($I311)*MIN(ABS($I311/$I299), ABS($I311-SUM($I304:AS304))))</f>
        <v>8.2210012097478771</v>
      </c>
      <c r="AU304" s="267">
        <f>IF(OR($I299=0,AT311=0,$I299="n/a"),0,SIGN($I311)*MIN(ABS($I311/$I299), ABS($I311-SUM($I304:AT304))))</f>
        <v>8.2210012097478771</v>
      </c>
      <c r="AV304" s="267">
        <f>IF(OR($I299=0,AU311=0,$I299="n/a"),0,SIGN($I311)*MIN(ABS($I311/$I299), ABS($I311-SUM($I304:AU304))))</f>
        <v>8.2210012097478771</v>
      </c>
      <c r="AW304" s="267">
        <f>IF(OR($I299=0,AV311=0,$I299="n/a"),0,SIGN($I311)*MIN(ABS($I311/$I299), ABS($I311-SUM($I304:AV304))))</f>
        <v>8.2210012097478771</v>
      </c>
      <c r="AX304" s="267">
        <f>IF(OR($I299=0,AW311=0,$I299="n/a"),0,SIGN($I311)*MIN(ABS($I311/$I299), ABS($I311-SUM($I304:AW304))))</f>
        <v>8.2210012097478771</v>
      </c>
      <c r="AY304" s="267">
        <f>IF(OR($I299=0,AX311=0,$I299="n/a"),0,SIGN($I311)*MIN(ABS($I311/$I299), ABS($I311-SUM($I304:AX304))))</f>
        <v>8.2210012097478771</v>
      </c>
      <c r="AZ304" s="267">
        <f>IF(OR($I299=0,AY311=0,$I299="n/a"),0,SIGN($I311)*MIN(ABS($I311/$I299), ABS($I311-SUM($I304:AY304))))</f>
        <v>7.9831479534036021</v>
      </c>
      <c r="BA304" s="267">
        <f>IF(OR($I299=0,AZ311=0,$I299="n/a"),0,SIGN($I311)*MIN(ABS($I311/$I299), ABS($I311-SUM($I304:AZ304))))</f>
        <v>0</v>
      </c>
      <c r="BB304" s="267">
        <f>IF(OR($I299=0,BA311=0,$I299="n/a"),0,SIGN($I311)*MIN(ABS($I311/$I299), ABS($I311-SUM($I304:BA304))))</f>
        <v>0</v>
      </c>
      <c r="BC304" s="267">
        <f>IF(OR($I299=0,BB311=0,$I299="n/a"),0,SIGN($I311)*MIN(ABS($I311/$I299), ABS($I311-SUM($I304:BB304))))</f>
        <v>0</v>
      </c>
      <c r="BD304" s="267">
        <f>IF(OR($I299=0,BC311=0,$I299="n/a"),0,SIGN($I311)*MIN(ABS($I311/$I299), ABS($I311-SUM($I304:BC304))))</f>
        <v>0</v>
      </c>
      <c r="BE304" s="267">
        <f>IF(OR($I299=0,BD311=0,$I299="n/a"),0,SIGN($I311)*MIN(ABS($I311/$I299), ABS($I311-SUM($I304:BD304))))</f>
        <v>0</v>
      </c>
      <c r="BF304" s="267">
        <f>IF(OR($I299=0,BE311=0,$I299="n/a"),0,SIGN($I311)*MIN(ABS($I311/$I299), ABS($I311-SUM($I304:BE304))))</f>
        <v>0</v>
      </c>
      <c r="BG304" s="267">
        <f>IF(OR($I299=0,BF311=0,$I299="n/a"),0,SIGN($I311)*MIN(ABS($I311/$I299), ABS($I311-SUM($I304:BF304))))</f>
        <v>0</v>
      </c>
      <c r="BH304" s="267">
        <f>IF(OR($I299=0,BG311=0,$I299="n/a"),0,SIGN($I311)*MIN(ABS($I311/$I299), ABS($I311-SUM($I304:BG304))))</f>
        <v>0</v>
      </c>
      <c r="BI304" s="267">
        <f>IF(OR($I299=0,BH311=0,$I299="n/a"),0,SIGN($I311)*MIN(ABS($I311/$I299), ABS($I311-SUM($I304:BH304))))</f>
        <v>0</v>
      </c>
      <c r="BJ304" s="267">
        <f>IF(OR($I299=0,BI311=0,$I299="n/a"),0,SIGN($I311)*MIN(ABS($I311/$I299), ABS($I311-SUM($I304:BI304))))</f>
        <v>0</v>
      </c>
      <c r="BK304" s="267">
        <f>IF(OR($I299=0,BJ311=0,$I299="n/a"),0,SIGN($I311)*MIN(ABS($I311/$I299), ABS($I311-SUM($I304:BJ304))))</f>
        <v>0</v>
      </c>
      <c r="BL304" s="267">
        <f>IF(OR($I299=0,BK311=0,$I299="n/a"),0,SIGN($I311)*MIN(ABS($I311/$I299), ABS($I311-SUM($I304:BK304))))</f>
        <v>0</v>
      </c>
      <c r="BM304" s="267">
        <f>IF(OR($I299=0,BL311=0,$I299="n/a"),0,SIGN($I311)*MIN(ABS($I311/$I299), ABS($I311-SUM($I304:BL304))))</f>
        <v>0</v>
      </c>
      <c r="BN304" s="267">
        <f>IF(OR($I299=0,BM311=0,$I299="n/a"),0,SIGN($I311)*MIN(ABS($I311/$I299), ABS($I311-SUM($I304:BM304))))</f>
        <v>0</v>
      </c>
      <c r="BO304" s="267">
        <f>IF(OR($I299=0,BN311=0,$I299="n/a"),0,SIGN($I311)*MIN(ABS($I311/$I299), ABS($I311-SUM($I304:BN304))))</f>
        <v>0</v>
      </c>
      <c r="BP304" s="267">
        <f>IF(OR($I299=0,BO311=0,$I299="n/a"),0,SIGN($I311)*MIN(ABS($I311/$I299), ABS($I311-SUM($I304:BO304))))</f>
        <v>0</v>
      </c>
      <c r="BQ304" s="267">
        <f>IF(OR($I299=0,BP311=0,$I299="n/a"),0,SIGN($I311)*MIN(ABS($I311/$I299), ABS($I311-SUM($I304:BP304))))</f>
        <v>0</v>
      </c>
      <c r="BR304" s="267">
        <f>IF(OR($I299=0,BQ311=0,$I299="n/a"),0,SIGN($I311)*MIN(ABS($I311/$I299), ABS($I311-SUM($I304:BQ304))))</f>
        <v>0</v>
      </c>
      <c r="BS304" s="267">
        <f>IF(OR($I299=0,BR311=0,$I299="n/a"),0,SIGN($I311)*MIN(ABS($I311/$I299), ABS($I311-SUM($I304:BR304))))</f>
        <v>0</v>
      </c>
      <c r="BT304" s="267">
        <f>IF(OR($I299=0,BS311=0,$I299="n/a"),0,SIGN($I311)*MIN(ABS($I311/$I299), ABS($I311-SUM($I304:BS304))))</f>
        <v>0</v>
      </c>
      <c r="BU304" s="267">
        <f>IF(OR($I299=0,BT311=0,$I299="n/a"),0,SIGN($I311)*MIN(ABS($I311/$I299), ABS($I311-SUM($I304:BT304))))</f>
        <v>0</v>
      </c>
      <c r="BV304" s="267">
        <f>IF(OR($I299=0,BU311=0,$I299="n/a"),0,SIGN($I311)*MIN(ABS($I311/$I299), ABS($I311-SUM($I304:BU304))))</f>
        <v>0</v>
      </c>
      <c r="BW304" s="267">
        <f>IF(OR($I299=0,BV311=0,$I299="n/a"),0,SIGN($I311)*MIN(ABS($I311/$I299), ABS($I311-SUM($I304:BV304))))</f>
        <v>0</v>
      </c>
      <c r="BX304" s="267">
        <f>IF(OR($I299=0,BW311=0,$I299="n/a"),0,SIGN($I311)*MIN(ABS($I311/$I299), ABS($I311-SUM($I304:BW304))))</f>
        <v>0</v>
      </c>
      <c r="BY304" s="267">
        <f>IF(OR($I299=0,BX311=0,$I299="n/a"),0,SIGN($I311)*MIN(ABS($I311/$I299), ABS($I311-SUM($I304:BX304))))</f>
        <v>0</v>
      </c>
      <c r="BZ304" s="267">
        <f>IF(OR($I299=0,BY311=0,$I299="n/a"),0,SIGN($I311)*MIN(ABS($I311/$I299), ABS($I311-SUM($I304:BY304))))</f>
        <v>0</v>
      </c>
      <c r="CA304" s="267">
        <f>IF(OR($I299=0,BZ311=0,$I299="n/a"),0,SIGN($I311)*MIN(ABS($I311/$I299), ABS($I311-SUM($I304:BZ304))))</f>
        <v>0</v>
      </c>
      <c r="CB304" s="267">
        <f>IF(OR($I299=0,CA311=0,$I299="n/a"),0,SIGN($I311)*MIN(ABS($I311/$I299), ABS($I311-SUM($I304:CA304))))</f>
        <v>0</v>
      </c>
      <c r="CC304" s="267">
        <f>IF(OR($I299=0,CB311=0,$I299="n/a"),0,SIGN($I311)*MIN(ABS($I311/$I299), ABS($I311-SUM($I304:CB304))))</f>
        <v>0</v>
      </c>
      <c r="CD304" s="267">
        <f>IF(OR($I299=0,CC311=0,$I299="n/a"),0,SIGN($I311)*MIN(ABS($I311/$I299), ABS($I311-SUM($I304:CC304))))</f>
        <v>0</v>
      </c>
      <c r="CE304" s="267">
        <f>IF(OR($I299=0,CD311=0,$I299="n/a"),0,SIGN($I311)*MIN(ABS($I311/$I299), ABS($I311-SUM($I304:CD304))))</f>
        <v>0</v>
      </c>
      <c r="CF304" s="267">
        <f>IF(OR($I299=0,CE311=0,$I299="n/a"),0,SIGN($I311)*MIN(ABS($I311/$I299), ABS($I311-SUM($I304:CE304))))</f>
        <v>0</v>
      </c>
    </row>
    <row r="305" spans="1:2018" s="153" customFormat="1" ht="12.75" customHeight="1">
      <c r="D305" s="98" t="s">
        <v>151</v>
      </c>
      <c r="E305" s="97" t="s">
        <v>185</v>
      </c>
      <c r="F305" s="97"/>
      <c r="G305" s="97"/>
      <c r="H305" s="97"/>
      <c r="I305" s="99"/>
      <c r="J305" s="99"/>
      <c r="K305" s="99"/>
      <c r="L305" s="99"/>
      <c r="M305" s="99"/>
      <c r="N305" s="99"/>
      <c r="O305" s="105">
        <f>IFERROR(IF(OR($I298=0,N310=0),0,IF($N309&gt;0,(MIN($N309/IF($I298&lt;=5,1,($I298-5)),$N309-SUM($N305:N305))), (MAX($N309/IF($I298&lt;=5,1,($I298-5)),$N309-SUM($N305:N305))))),0)</f>
        <v>0</v>
      </c>
      <c r="P305" s="105">
        <f>IFERROR(IF(OR($I298=0,O310=0),0,IF($N309&gt;0,(MIN($N309/IF($I298&lt;=5,1,($I298-5)),$N309-SUM($N305:O305))), (MAX($N309/IF($I298&lt;=5,1,($I298-5)),$N309-SUM($N305:O305))))),0)</f>
        <v>0</v>
      </c>
      <c r="Q305" s="105">
        <f>IFERROR(IF(OR($I298=0,P310=0),0,IF($N309&gt;0,(MIN($N309/IF($I298&lt;=5,1,($I298-5)),$N309-SUM($N305:P305))), (MAX($N309/IF($I298&lt;=5,1,($I298-5)),$N309-SUM($N305:P305))))),0)</f>
        <v>0</v>
      </c>
      <c r="R305" s="105">
        <f>IFERROR(IF(OR($I298=0,Q310=0),0,IF($N309&gt;0,(MIN($N309/IF($I298&lt;=5,1,($I298-5)),$N309-SUM($N305:Q305))), (MAX($N309/IF($I298&lt;=5,1,($I298-5)),$N309-SUM($N305:Q305))))),0)</f>
        <v>0</v>
      </c>
      <c r="S305" s="105">
        <f>IFERROR(IF(OR($I298=0,R310=0),0,IF($N309&gt;0,(MIN($N309/IF($I298&lt;=5,1,($I298-5)),$N309-SUM($N305:R305))), (MAX($N309/IF($I298&lt;=5,1,($I298-5)),$N309-SUM($N305:R305))))),0)</f>
        <v>0</v>
      </c>
      <c r="T305" s="105">
        <f>IFERROR(IF(OR($I298=0,S310=0),0,IF($N309&gt;0,(MIN($N309/IF($I298&lt;=5,1,($I298-5)),$N309-SUM($N305:S305))), (MAX($N309/IF($I298&lt;=5,1,($I298-5)),$N309-SUM($N305:S305))))),0)</f>
        <v>0</v>
      </c>
      <c r="U305" s="105">
        <f>IFERROR(IF(OR($I298=0,T310=0),0,IF($N309&gt;0,(MIN($N309/IF($I298&lt;=5,1,($I298-5)),$N309-SUM($N305:T305))), (MAX($N309/IF($I298&lt;=5,1,($I298-5)),$N309-SUM($N305:T305))))),0)</f>
        <v>0</v>
      </c>
      <c r="V305" s="105">
        <f>IFERROR(IF(OR($I298=0,U310=0),0,IF($N309&gt;0,(MIN($N309/IF($I298&lt;=5,1,($I298-5)),$N309-SUM($N305:U305))), (MAX($N309/IF($I298&lt;=5,1,($I298-5)),$N309-SUM($N305:U305))))),0)</f>
        <v>0</v>
      </c>
      <c r="W305" s="105">
        <f>IFERROR(IF(OR($I298=0,V310=0),0,IF($N309&gt;0,(MIN($N309/IF($I298&lt;=5,1,($I298-5)),$N309-SUM($N305:V305))), (MAX($N309/IF($I298&lt;=5,1,($I298-5)),$N309-SUM($N305:V305))))),0)</f>
        <v>0</v>
      </c>
      <c r="X305" s="105">
        <f>IFERROR(IF(OR($I298=0,W310=0),0,IF($N309&gt;0,(MIN($N309/IF($I298&lt;=5,1,($I298-5)),$N309-SUM($N305:W305))), (MAX($N309/IF($I298&lt;=5,1,($I298-5)),$N309-SUM($N305:W305))))),0)</f>
        <v>0</v>
      </c>
      <c r="Y305" s="105">
        <f>IFERROR(IF(OR($I298=0,X310=0),0,IF($N309&gt;0,(MIN($N309/IF($I298&lt;=5,1,($I298-5)),$N309-SUM($N305:X305))), (MAX($N309/IF($I298&lt;=5,1,($I298-5)),$N309-SUM($N305:X305))))),0)</f>
        <v>0</v>
      </c>
      <c r="Z305" s="105">
        <f>IFERROR(IF(OR($I298=0,Y310=0),0,IF($N309&gt;0,(MIN($N309/IF($I298&lt;=5,1,($I298-5)),$N309-SUM($N305:Y305))), (MAX($N309/IF($I298&lt;=5,1,($I298-5)),$N309-SUM($N305:Y305))))),0)</f>
        <v>0</v>
      </c>
      <c r="AA305" s="105">
        <f>IFERROR(IF(OR($I298=0,Z310=0),0,IF($N309&gt;0,(MIN($N309/IF($I298&lt;=5,1,($I298-5)),$N309-SUM($N305:Z305))), (MAX($N309/IF($I298&lt;=5,1,($I298-5)),$N309-SUM($N305:Z305))))),0)</f>
        <v>0</v>
      </c>
      <c r="AB305" s="105">
        <f>IFERROR(IF(OR($I298=0,AA310=0),0,IF($N309&gt;0,(MIN($N309/IF($I298&lt;=5,1,($I298-5)),$N309-SUM($N305:AA305))), (MAX($N309/IF($I298&lt;=5,1,($I298-5)),$N309-SUM($N305:AA305))))),0)</f>
        <v>0</v>
      </c>
      <c r="AC305" s="105">
        <f>IFERROR(IF(OR($I298=0,AB310=0),0,IF($N309&gt;0,(MIN($N309/IF($I298&lt;=5,1,($I298-5)),$N309-SUM($N305:AB305))), (MAX($N309/IF($I298&lt;=5,1,($I298-5)),$N309-SUM($N305:AB305))))),0)</f>
        <v>0</v>
      </c>
      <c r="AD305" s="105">
        <f>IFERROR(IF(OR($I298=0,AC310=0),0,IF($N309&gt;0,(MIN($N309/IF($I298&lt;=5,1,($I298-5)),$N309-SUM($N305:AC305))), (MAX($N309/IF($I298&lt;=5,1,($I298-5)),$N309-SUM($N305:AC305))))),0)</f>
        <v>0</v>
      </c>
      <c r="AE305" s="105">
        <f>IFERROR(IF(OR($I298=0,AD310=0),0,IF($N309&gt;0,(MIN($N309/IF($I298&lt;=5,1,($I298-5)),$N309-SUM($N305:AD305))), (MAX($N309/IF($I298&lt;=5,1,($I298-5)),$N309-SUM($N305:AD305))))),0)</f>
        <v>0</v>
      </c>
      <c r="AF305" s="105">
        <f>IFERROR(IF(OR($I298=0,AE310=0),0,IF($N309&gt;0,(MIN($N309/IF($I298&lt;=5,1,($I298-5)),$N309-SUM($N305:AE305))), (MAX($N309/IF($I298&lt;=5,1,($I298-5)),$N309-SUM($N305:AE305))))),0)</f>
        <v>0</v>
      </c>
      <c r="AG305" s="105">
        <f>IFERROR(IF(OR($I298=0,AF310=0),0,IF($N309&gt;0,(MIN($N309/IF($I298&lt;=5,1,($I298-5)),$N309-SUM($N305:AF305))), (MAX($N309/IF($I298&lt;=5,1,($I298-5)),$N309-SUM($N305:AF305))))),0)</f>
        <v>0</v>
      </c>
      <c r="AH305" s="105">
        <f>IFERROR(IF(OR($I298=0,AG310=0),0,IF($N309&gt;0,(MIN($N309/IF($I298&lt;=5,1,($I298-5)),$N309-SUM($N305:AG305))), (MAX($N309/IF($I298&lt;=5,1,($I298-5)),$N309-SUM($N305:AG305))))),0)</f>
        <v>0</v>
      </c>
      <c r="AI305" s="105">
        <f>IFERROR(IF(OR($I298=0,AH310=0),0,IF($N309&gt;0,(MIN($N309/IF($I298&lt;=5,1,($I298-5)),$N309-SUM($N305:AH305))), (MAX($N309/IF($I298&lt;=5,1,($I298-5)),$N309-SUM($N305:AH305))))),0)</f>
        <v>0</v>
      </c>
      <c r="AJ305" s="105">
        <f>IFERROR(IF(OR($I298=0,AI310=0),0,IF($N309&gt;0,(MIN($N309/IF($I298&lt;=5,1,($I298-5)),$N309-SUM($N305:AI305))), (MAX($N309/IF($I298&lt;=5,1,($I298-5)),$N309-SUM($N305:AI305))))),0)</f>
        <v>0</v>
      </c>
      <c r="AK305" s="105">
        <f>IFERROR(IF(OR($I298=0,AJ310=0),0,IF($N309&gt;0,(MIN($N309/IF($I298&lt;=5,1,($I298-5)),$N309-SUM($N305:AJ305))), (MAX($N309/IF($I298&lt;=5,1,($I298-5)),$N309-SUM($N305:AJ305))))),0)</f>
        <v>0</v>
      </c>
      <c r="AL305" s="105">
        <f>IFERROR(IF(OR($I298=0,AK310=0),0,IF($N309&gt;0,(MIN($N309/IF($I298&lt;=5,1,($I298-5)),$N309-SUM($N305:AK305))), (MAX($N309/IF($I298&lt;=5,1,($I298-5)),$N309-SUM($N305:AK305))))),0)</f>
        <v>0</v>
      </c>
      <c r="AM305" s="105">
        <f>IFERROR(IF(OR($I298=0,AL310=0),0,IF($N309&gt;0,(MIN($N309/IF($I298&lt;=5,1,($I298-5)),$N309-SUM($N305:AL305))), (MAX($N309/IF($I298&lt;=5,1,($I298-5)),$N309-SUM($N305:AL305))))),0)</f>
        <v>0</v>
      </c>
      <c r="AN305" s="105">
        <f>IFERROR(IF(OR($I298=0,AM310=0),0,IF($N309&gt;0,(MIN($N309/IF($I298&lt;=5,1,($I298-5)),$N309-SUM($N305:AM305))), (MAX($N309/IF($I298&lt;=5,1,($I298-5)),$N309-SUM($N305:AM305))))),0)</f>
        <v>0</v>
      </c>
      <c r="AO305" s="105">
        <f>IFERROR(IF(OR($I298=0,AN310=0),0,IF($N309&gt;0,(MIN($N309/IF($I298&lt;=5,1,($I298-5)),$N309-SUM($N305:AN305))), (MAX($N309/IF($I298&lt;=5,1,($I298-5)),$N309-SUM($N305:AN305))))),0)</f>
        <v>0</v>
      </c>
      <c r="AP305" s="105">
        <f>IFERROR(IF(OR($I298=0,AO310=0),0,IF($N309&gt;0,(MIN($N309/IF($I298&lt;=5,1,($I298-5)),$N309-SUM($N305:AO305))), (MAX($N309/IF($I298&lt;=5,1,($I298-5)),$N309-SUM($N305:AO305))))),0)</f>
        <v>0</v>
      </c>
      <c r="AQ305" s="105">
        <f>IFERROR(IF(OR($I298=0,AP310=0),0,IF($N309&gt;0,(MIN($N309/IF($I298&lt;=5,1,($I298-5)),$N309-SUM($N305:AP305))), (MAX($N309/IF($I298&lt;=5,1,($I298-5)),$N309-SUM($N305:AP305))))),0)</f>
        <v>0</v>
      </c>
      <c r="AR305" s="105">
        <f>IFERROR(IF(OR($I298=0,AQ310=0),0,IF($N309&gt;0,(MIN($N309/IF($I298&lt;=5,1,($I298-5)),$N309-SUM($N305:AQ305))), (MAX($N309/IF($I298&lt;=5,1,($I298-5)),$N309-SUM($N305:AQ305))))),0)</f>
        <v>0</v>
      </c>
      <c r="AS305" s="105">
        <f>IFERROR(IF(OR($I298=0,AR310=0),0,IF($N309&gt;0,(MIN($N309/IF($I298&lt;=5,1,($I298-5)),$N309-SUM($N305:AR305))), (MAX($N309/IF($I298&lt;=5,1,($I298-5)),$N309-SUM($N305:AR305))))),0)</f>
        <v>0</v>
      </c>
      <c r="AT305" s="105">
        <f>IFERROR(IF(OR($I298=0,AS310=0),0,IF($N309&gt;0,(MIN($N309/IF($I298&lt;=5,1,($I298-5)),$N309-SUM($N305:AS305))), (MAX($N309/IF($I298&lt;=5,1,($I298-5)),$N309-SUM($N305:AS305))))),0)</f>
        <v>0</v>
      </c>
      <c r="AU305" s="105">
        <f>IFERROR(IF(OR($I298=0,AT310=0),0,IF($N309&gt;0,(MIN($N309/IF($I298&lt;=5,1,($I298-5)),$N309-SUM($N305:AT305))), (MAX($N309/IF($I298&lt;=5,1,($I298-5)),$N309-SUM($N305:AT305))))),0)</f>
        <v>0</v>
      </c>
      <c r="AV305" s="105">
        <f>IFERROR(IF(OR($I298=0,AU310=0),0,IF($N309&gt;0,(MIN($N309/IF($I298&lt;=5,1,($I298-5)),$N309-SUM($N305:AU305))), (MAX($N309/IF($I298&lt;=5,1,($I298-5)),$N309-SUM($N305:AU305))))),0)</f>
        <v>0</v>
      </c>
      <c r="AW305" s="105">
        <f>IFERROR(IF(OR($I298=0,AV310=0),0,IF($N309&gt;0,(MIN($N309/IF($I298&lt;=5,1,($I298-5)),$N309-SUM($N305:AV305))), (MAX($N309/IF($I298&lt;=5,1,($I298-5)),$N309-SUM($N305:AV305))))),0)</f>
        <v>0</v>
      </c>
      <c r="AX305" s="105">
        <f>IFERROR(IF(OR($I298=0,AW310=0),0,IF($N309&gt;0,(MIN($N309/IF($I298&lt;=5,1,($I298-5)),$N309-SUM($N305:AW305))), (MAX($N309/IF($I298&lt;=5,1,($I298-5)),$N309-SUM($N305:AW305))))),0)</f>
        <v>0</v>
      </c>
      <c r="AY305" s="105">
        <f>IFERROR(IF(OR($I298=0,AX310=0),0,IF($N309&gt;0,(MIN($N309/IF($I298&lt;=5,1,($I298-5)),$N309-SUM($N305:AX305))), (MAX($N309/IF($I298&lt;=5,1,($I298-5)),$N309-SUM($N305:AX305))))),0)</f>
        <v>0</v>
      </c>
      <c r="AZ305" s="105">
        <f>IFERROR(IF(OR($I298=0,AY310=0),0,IF($N309&gt;0,(MIN($N309/IF($I298&lt;=5,1,($I298-5)),$N309-SUM($N305:AY305))), (MAX($N309/IF($I298&lt;=5,1,($I298-5)),$N309-SUM($N305:AY305))))),0)</f>
        <v>0</v>
      </c>
      <c r="BA305" s="105">
        <f>IFERROR(IF(OR($I298=0,AZ310=0),0,IF($N309&gt;0,(MIN($N309/IF($I298&lt;=5,1,($I298-5)),$N309-SUM($N305:AZ305))), (MAX($N309/IF($I298&lt;=5,1,($I298-5)),$N309-SUM($N305:AZ305))))),0)</f>
        <v>0</v>
      </c>
      <c r="BB305" s="105">
        <f>IFERROR(IF(OR($I298=0,BA310=0),0,IF($N309&gt;0,(MIN($N309/IF($I298&lt;=5,1,($I298-5)),$N309-SUM($N305:BA305))), (MAX($N309/IF($I298&lt;=5,1,($I298-5)),$N309-SUM($N305:BA305))))),0)</f>
        <v>0</v>
      </c>
      <c r="BC305" s="105">
        <f>IFERROR(IF(OR($I298=0,BB310=0),0,IF($N309&gt;0,(MIN($N309/IF($I298&lt;=5,1,($I298-5)),$N309-SUM($N305:BB305))), (MAX($N309/IF($I298&lt;=5,1,($I298-5)),$N309-SUM($N305:BB305))))),0)</f>
        <v>0</v>
      </c>
      <c r="BD305" s="105">
        <f>IFERROR(IF(OR($I298=0,BC310=0),0,IF($N309&gt;0,(MIN($N309/IF($I298&lt;=5,1,($I298-5)),$N309-SUM($N305:BC305))), (MAX($N309/IF($I298&lt;=5,1,($I298-5)),$N309-SUM($N305:BC305))))),0)</f>
        <v>0</v>
      </c>
      <c r="BE305" s="105">
        <f>IFERROR(IF(OR($I298=0,BD310=0),0,IF($N309&gt;0,(MIN($N309/IF($I298&lt;=5,1,($I298-5)),$N309-SUM($N305:BD305))), (MAX($N309/IF($I298&lt;=5,1,($I298-5)),$N309-SUM($N305:BD305))))),0)</f>
        <v>0</v>
      </c>
      <c r="BF305" s="105">
        <f>IFERROR(IF(OR($I298=0,BE310=0),0,IF($N309&gt;0,(MIN($N309/IF($I298&lt;=5,1,($I298-5)),$N309-SUM($N305:BE305))), (MAX($N309/IF($I298&lt;=5,1,($I298-5)),$N309-SUM($N305:BE305))))),0)</f>
        <v>0</v>
      </c>
      <c r="BG305" s="105">
        <f>IFERROR(IF(OR($I298=0,BF310=0),0,IF($N309&gt;0,(MIN($N309/IF($I298&lt;=5,1,($I298-5)),$N309-SUM($N305:BF305))), (MAX($N309/IF($I298&lt;=5,1,($I298-5)),$N309-SUM($N305:BF305))))),0)</f>
        <v>0</v>
      </c>
      <c r="BH305" s="105">
        <f>IFERROR(IF(OR($I298=0,BG310=0),0,IF($N309&gt;0,(MIN($N309/IF($I298&lt;=5,1,($I298-5)),$N309-SUM($N305:BG305))), (MAX($N309/IF($I298&lt;=5,1,($I298-5)),$N309-SUM($N305:BG305))))),0)</f>
        <v>0</v>
      </c>
      <c r="BI305" s="105">
        <f>IFERROR(IF(OR($I298=0,BH310=0),0,IF($N309&gt;0,(MIN($N309/IF($I298&lt;=5,1,($I298-5)),$N309-SUM($N305:BH305))), (MAX($N309/IF($I298&lt;=5,1,($I298-5)),$N309-SUM($N305:BH305))))),0)</f>
        <v>0</v>
      </c>
      <c r="BJ305" s="105">
        <f>IFERROR(IF(OR($I298=0,BI310=0),0,IF($N309&gt;0,(MIN($N309/IF($I298&lt;=5,1,($I298-5)),$N309-SUM($N305:BI305))), (MAX($N309/IF($I298&lt;=5,1,($I298-5)),$N309-SUM($N305:BI305))))),0)</f>
        <v>0</v>
      </c>
      <c r="BK305" s="105">
        <f>IFERROR(IF(OR($I298=0,BJ310=0),0,IF($N309&gt;0,(MIN($N309/IF($I298&lt;=5,1,($I298-5)),$N309-SUM($N305:BJ305))), (MAX($N309/IF($I298&lt;=5,1,($I298-5)),$N309-SUM($N305:BJ305))))),0)</f>
        <v>0</v>
      </c>
      <c r="BL305" s="105">
        <f>IFERROR(IF(OR($I298=0,BK310=0),0,IF($N309&gt;0,(MIN($N309/IF($I298&lt;=5,1,($I298-5)),$N309-SUM($N305:BK305))), (MAX($N309/IF($I298&lt;=5,1,($I298-5)),$N309-SUM($N305:BK305))))),0)</f>
        <v>0</v>
      </c>
      <c r="BM305" s="105">
        <f>IFERROR(IF(OR($I298=0,BL310=0),0,IF($N309&gt;0,(MIN($N309/IF($I298&lt;=5,1,($I298-5)),$N309-SUM($N305:BL305))), (MAX($N309/IF($I298&lt;=5,1,($I298-5)),$N309-SUM($N305:BL305))))),0)</f>
        <v>0</v>
      </c>
      <c r="BN305" s="105">
        <f>IFERROR(IF(OR($I298=0,BM310=0),0,IF($N309&gt;0,(MIN($N309/IF($I298&lt;=5,1,($I298-5)),$N309-SUM($N305:BM305))), (MAX($N309/IF($I298&lt;=5,1,($I298-5)),$N309-SUM($N305:BM305))))),0)</f>
        <v>0</v>
      </c>
      <c r="BO305" s="105">
        <f>IFERROR(IF(OR($I298=0,BN310=0),0,IF($N309&gt;0,(MIN($N309/IF($I298&lt;=5,1,($I298-5)),$N309-SUM($N305:BN305))), (MAX($N309/IF($I298&lt;=5,1,($I298-5)),$N309-SUM($N305:BN305))))),0)</f>
        <v>0</v>
      </c>
      <c r="BP305" s="105">
        <f>IFERROR(IF(OR($I298=0,BO310=0),0,IF($N309&gt;0,(MIN($N309/IF($I298&lt;=5,1,($I298-5)),$N309-SUM($N305:BO305))), (MAX($N309/IF($I298&lt;=5,1,($I298-5)),$N309-SUM($N305:BO305))))),0)</f>
        <v>0</v>
      </c>
      <c r="BQ305" s="105">
        <f>IFERROR(IF(OR($I298=0,BP310=0),0,IF($N309&gt;0,(MIN($N309/IF($I298&lt;=5,1,($I298-5)),$N309-SUM($N305:BP305))), (MAX($N309/IF($I298&lt;=5,1,($I298-5)),$N309-SUM($N305:BP305))))),0)</f>
        <v>0</v>
      </c>
      <c r="BR305" s="105">
        <f>IFERROR(IF(OR($I298=0,BQ310=0),0,IF($N309&gt;0,(MIN($N309/IF($I298&lt;=5,1,($I298-5)),$N309-SUM($N305:BQ305))), (MAX($N309/IF($I298&lt;=5,1,($I298-5)),$N309-SUM($N305:BQ305))))),0)</f>
        <v>0</v>
      </c>
      <c r="BS305" s="105">
        <f>IFERROR(IF(OR($I298=0,BR310=0),0,IF($N309&gt;0,(MIN($N309/IF($I298&lt;=5,1,($I298-5)),$N309-SUM($N305:BR305))), (MAX($N309/IF($I298&lt;=5,1,($I298-5)),$N309-SUM($N305:BR305))))),0)</f>
        <v>0</v>
      </c>
      <c r="BT305" s="105">
        <f>IFERROR(IF(OR($I298=0,BS310=0),0,IF($N309&gt;0,(MIN($N309/IF($I298&lt;=5,1,($I298-5)),$N309-SUM($N305:BS305))), (MAX($N309/IF($I298&lt;=5,1,($I298-5)),$N309-SUM($N305:BS305))))),0)</f>
        <v>0</v>
      </c>
      <c r="BU305" s="105">
        <f>IFERROR(IF(OR($I298=0,BT310=0),0,IF($N309&gt;0,(MIN($N309/IF($I298&lt;=5,1,($I298-5)),$N309-SUM($N305:BT305))), (MAX($N309/IF($I298&lt;=5,1,($I298-5)),$N309-SUM($N305:BT305))))),0)</f>
        <v>0</v>
      </c>
      <c r="BV305" s="105">
        <f>IFERROR(IF(OR($I298=0,BU310=0),0,IF($N309&gt;0,(MIN($N309/IF($I298&lt;=5,1,($I298-5)),$N309-SUM($N305:BU305))), (MAX($N309/IF($I298&lt;=5,1,($I298-5)),$N309-SUM($N305:BU305))))),0)</f>
        <v>0</v>
      </c>
      <c r="BW305" s="105">
        <f>IFERROR(IF(OR($I298=0,BV310=0),0,IF($N309&gt;0,(MIN($N309/IF($I298&lt;=5,1,($I298-5)),$N309-SUM($N305:BV305))), (MAX($N309/IF($I298&lt;=5,1,($I298-5)),$N309-SUM($N305:BV305))))),0)</f>
        <v>0</v>
      </c>
      <c r="BX305" s="105">
        <f>IFERROR(IF(OR($I298=0,BW310=0),0,IF($N309&gt;0,(MIN($N309/IF($I298&lt;=5,1,($I298-5)),$N309-SUM($N305:BW305))), (MAX($N309/IF($I298&lt;=5,1,($I298-5)),$N309-SUM($N305:BW305))))),0)</f>
        <v>0</v>
      </c>
      <c r="BY305" s="105">
        <f>IFERROR(IF(OR($I298=0,BX310=0),0,IF($N309&gt;0,(MIN($N309/IF($I298&lt;=5,1,($I298-5)),$N309-SUM($N305:BX305))), (MAX($N309/IF($I298&lt;=5,1,($I298-5)),$N309-SUM($N305:BX305))))),0)</f>
        <v>0</v>
      </c>
      <c r="BZ305" s="105">
        <f>IFERROR(IF(OR($I298=0,BY310=0),0,IF($N309&gt;0,(MIN($N309/IF($I298&lt;=5,1,($I298-5)),$N309-SUM($N305:BY305))), (MAX($N309/IF($I298&lt;=5,1,($I298-5)),$N309-SUM($N305:BY305))))),0)</f>
        <v>0</v>
      </c>
      <c r="CA305" s="105">
        <f>IFERROR(IF(OR($I298=0,BZ310=0),0,IF($N309&gt;0,(MIN($N309/IF($I298&lt;=5,1,($I298-5)),$N309-SUM($N305:BZ305))), (MAX($N309/IF($I298&lt;=5,1,($I298-5)),$N309-SUM($N305:BZ305))))),0)</f>
        <v>0</v>
      </c>
      <c r="CB305" s="105">
        <f>IFERROR(IF(OR($I298=0,CA310=0),0,IF($N309&gt;0,(MIN($N309/IF($I298&lt;=5,1,($I298-5)),$N309-SUM($N305:CA305))), (MAX($N309/IF($I298&lt;=5,1,($I298-5)),$N309-SUM($N305:CA305))))),0)</f>
        <v>0</v>
      </c>
      <c r="CC305" s="105">
        <f>IFERROR(IF(OR($I298=0,CB310=0),0,IF($N309&gt;0,(MIN($N309/IF($I298&lt;=5,1,($I298-5)),$N309-SUM($N305:CB305))), (MAX($N309/IF($I298&lt;=5,1,($I298-5)),$N309-SUM($N305:CB305))))),0)</f>
        <v>0</v>
      </c>
      <c r="CD305" s="105">
        <f>IFERROR(IF(OR($I298=0,CC310=0),0,IF($N309&gt;0,(MIN($N309/IF($I298&lt;=5,1,($I298-5)),$N309-SUM($N305:CC305))), (MAX($N309/IF($I298&lt;=5,1,($I298-5)),$N309-SUM($N305:CC305))))),0)</f>
        <v>0</v>
      </c>
      <c r="CE305" s="105">
        <f>IFERROR(IF(OR($I298=0,CD310=0),0,IF($N309&gt;0,(MIN($N309/IF($I298&lt;=5,1,($I298-5)),$N309-SUM($N305:CD305))), (MAX($N309/IF($I298&lt;=5,1,($I298-5)),$N309-SUM($N305:CD305))))),0)</f>
        <v>0</v>
      </c>
      <c r="CF305" s="105">
        <f>IFERROR(IF(OR($I298=0,CE310=0),0,IF($N309&gt;0,(MIN($N309/IF($I298&lt;=5,1,($I298-5)),$N309-SUM($N305:CE305))), (MAX($N309/IF($I298&lt;=5,1,($I298-5)),$N309-SUM($N305:CE305))))),0)</f>
        <v>0</v>
      </c>
    </row>
    <row r="306" spans="1:2018" s="153" customFormat="1" ht="12.75" customHeight="1">
      <c r="C306" s="164"/>
      <c r="D306" s="104" t="s">
        <v>32</v>
      </c>
      <c r="E306" s="104" t="s">
        <v>185</v>
      </c>
      <c r="F306" s="106"/>
      <c r="G306" s="106"/>
      <c r="H306" s="106"/>
      <c r="I306" s="107"/>
      <c r="J306" s="268">
        <f>SUM(J303:J304)</f>
        <v>37.278008363622853</v>
      </c>
      <c r="K306" s="268">
        <f t="shared" ref="K306:BV306" si="1288">SUM(K303:K304)</f>
        <v>37.278008363622853</v>
      </c>
      <c r="L306" s="268">
        <f t="shared" si="1288"/>
        <v>37.278008363622853</v>
      </c>
      <c r="M306" s="268">
        <f t="shared" si="1288"/>
        <v>37.278008363622853</v>
      </c>
      <c r="N306" s="268">
        <f t="shared" si="1288"/>
        <v>37.278008363622853</v>
      </c>
      <c r="O306" s="268">
        <f t="shared" si="1288"/>
        <v>37.278008363622853</v>
      </c>
      <c r="P306" s="268">
        <f t="shared" si="1288"/>
        <v>37.278008363622853</v>
      </c>
      <c r="Q306" s="268">
        <f t="shared" si="1288"/>
        <v>37.278008363622853</v>
      </c>
      <c r="R306" s="268">
        <f t="shared" si="1288"/>
        <v>37.278008363622853</v>
      </c>
      <c r="S306" s="268">
        <f t="shared" si="1288"/>
        <v>37.278008363622853</v>
      </c>
      <c r="T306" s="268">
        <f t="shared" si="1288"/>
        <v>37.278008363622853</v>
      </c>
      <c r="U306" s="268">
        <f t="shared" si="1288"/>
        <v>37.278008363622853</v>
      </c>
      <c r="V306" s="268">
        <f t="shared" si="1288"/>
        <v>37.278008363622853</v>
      </c>
      <c r="W306" s="268">
        <f t="shared" si="1288"/>
        <v>37.278008363622853</v>
      </c>
      <c r="X306" s="268">
        <f t="shared" si="1288"/>
        <v>37.278008363622853</v>
      </c>
      <c r="Y306" s="268">
        <f t="shared" si="1288"/>
        <v>37.278008363622853</v>
      </c>
      <c r="Z306" s="268">
        <f t="shared" si="1288"/>
        <v>37.278008363622853</v>
      </c>
      <c r="AA306" s="268">
        <f t="shared" si="1288"/>
        <v>37.278008363622853</v>
      </c>
      <c r="AB306" s="268">
        <f t="shared" si="1288"/>
        <v>37.278008363622853</v>
      </c>
      <c r="AC306" s="268">
        <f t="shared" si="1288"/>
        <v>37.278008363622853</v>
      </c>
      <c r="AD306" s="268">
        <f t="shared" si="1288"/>
        <v>37.278008363622853</v>
      </c>
      <c r="AE306" s="268">
        <f t="shared" si="1288"/>
        <v>37.278008363622853</v>
      </c>
      <c r="AF306" s="268">
        <f t="shared" si="1288"/>
        <v>37.278008363622853</v>
      </c>
      <c r="AG306" s="268">
        <f t="shared" si="1288"/>
        <v>37.278008363622853</v>
      </c>
      <c r="AH306" s="268">
        <f t="shared" si="1288"/>
        <v>37.278008363622853</v>
      </c>
      <c r="AI306" s="268">
        <f t="shared" si="1288"/>
        <v>37.278008363622853</v>
      </c>
      <c r="AJ306" s="268">
        <f t="shared" si="1288"/>
        <v>37.278008363622853</v>
      </c>
      <c r="AK306" s="268">
        <f t="shared" si="1288"/>
        <v>27.610194856733393</v>
      </c>
      <c r="AL306" s="268">
        <f t="shared" si="1288"/>
        <v>8.2210012097478771</v>
      </c>
      <c r="AM306" s="268">
        <f t="shared" si="1288"/>
        <v>8.2210012097478771</v>
      </c>
      <c r="AN306" s="268">
        <f t="shared" si="1288"/>
        <v>8.2210012097478771</v>
      </c>
      <c r="AO306" s="268">
        <f t="shared" si="1288"/>
        <v>8.2210012097478771</v>
      </c>
      <c r="AP306" s="268">
        <f t="shared" si="1288"/>
        <v>8.2210012097478771</v>
      </c>
      <c r="AQ306" s="268">
        <f t="shared" si="1288"/>
        <v>8.2210012097478771</v>
      </c>
      <c r="AR306" s="268">
        <f t="shared" si="1288"/>
        <v>8.2210012097478771</v>
      </c>
      <c r="AS306" s="268">
        <f t="shared" si="1288"/>
        <v>8.2210012097478771</v>
      </c>
      <c r="AT306" s="268">
        <f t="shared" si="1288"/>
        <v>8.2210012097478771</v>
      </c>
      <c r="AU306" s="268">
        <f t="shared" si="1288"/>
        <v>8.2210012097478771</v>
      </c>
      <c r="AV306" s="268">
        <f t="shared" si="1288"/>
        <v>8.2210012097478771</v>
      </c>
      <c r="AW306" s="268">
        <f t="shared" si="1288"/>
        <v>8.2210012097478771</v>
      </c>
      <c r="AX306" s="268">
        <f t="shared" si="1288"/>
        <v>8.2210012097478771</v>
      </c>
      <c r="AY306" s="268">
        <f t="shared" si="1288"/>
        <v>8.2210012097478771</v>
      </c>
      <c r="AZ306" s="268">
        <f t="shared" si="1288"/>
        <v>7.9831479534036021</v>
      </c>
      <c r="BA306" s="268">
        <f t="shared" si="1288"/>
        <v>0</v>
      </c>
      <c r="BB306" s="268">
        <f t="shared" si="1288"/>
        <v>0</v>
      </c>
      <c r="BC306" s="268">
        <f t="shared" si="1288"/>
        <v>0</v>
      </c>
      <c r="BD306" s="268">
        <f t="shared" si="1288"/>
        <v>0</v>
      </c>
      <c r="BE306" s="268">
        <f t="shared" si="1288"/>
        <v>0</v>
      </c>
      <c r="BF306" s="268">
        <f t="shared" si="1288"/>
        <v>0</v>
      </c>
      <c r="BG306" s="268">
        <f t="shared" si="1288"/>
        <v>0</v>
      </c>
      <c r="BH306" s="268">
        <f t="shared" si="1288"/>
        <v>0</v>
      </c>
      <c r="BI306" s="268">
        <f t="shared" si="1288"/>
        <v>0</v>
      </c>
      <c r="BJ306" s="268">
        <f t="shared" si="1288"/>
        <v>0</v>
      </c>
      <c r="BK306" s="268">
        <f t="shared" si="1288"/>
        <v>0</v>
      </c>
      <c r="BL306" s="268">
        <f t="shared" si="1288"/>
        <v>0</v>
      </c>
      <c r="BM306" s="268">
        <f t="shared" si="1288"/>
        <v>0</v>
      </c>
      <c r="BN306" s="268">
        <f t="shared" si="1288"/>
        <v>0</v>
      </c>
      <c r="BO306" s="268">
        <f t="shared" si="1288"/>
        <v>0</v>
      </c>
      <c r="BP306" s="268">
        <f t="shared" si="1288"/>
        <v>0</v>
      </c>
      <c r="BQ306" s="268">
        <f t="shared" si="1288"/>
        <v>0</v>
      </c>
      <c r="BR306" s="268">
        <f t="shared" si="1288"/>
        <v>0</v>
      </c>
      <c r="BS306" s="268">
        <f t="shared" si="1288"/>
        <v>0</v>
      </c>
      <c r="BT306" s="268">
        <f t="shared" si="1288"/>
        <v>0</v>
      </c>
      <c r="BU306" s="268">
        <f t="shared" si="1288"/>
        <v>0</v>
      </c>
      <c r="BV306" s="268">
        <f t="shared" si="1288"/>
        <v>0</v>
      </c>
      <c r="BW306" s="268">
        <f t="shared" ref="BW306:CF306" si="1289">SUM(BW303:BW304)</f>
        <v>0</v>
      </c>
      <c r="BX306" s="268">
        <f t="shared" si="1289"/>
        <v>0</v>
      </c>
      <c r="BY306" s="268">
        <f t="shared" si="1289"/>
        <v>0</v>
      </c>
      <c r="BZ306" s="268">
        <f t="shared" si="1289"/>
        <v>0</v>
      </c>
      <c r="CA306" s="268">
        <f t="shared" si="1289"/>
        <v>0</v>
      </c>
      <c r="CB306" s="268">
        <f t="shared" si="1289"/>
        <v>0</v>
      </c>
      <c r="CC306" s="268">
        <f t="shared" si="1289"/>
        <v>0</v>
      </c>
      <c r="CD306" s="268">
        <f t="shared" si="1289"/>
        <v>0</v>
      </c>
      <c r="CE306" s="268">
        <f t="shared" si="1289"/>
        <v>0</v>
      </c>
      <c r="CF306" s="268">
        <f t="shared" si="1289"/>
        <v>0</v>
      </c>
    </row>
    <row r="307" spans="1:2018" s="153" customFormat="1" ht="12.75" customHeight="1">
      <c r="C307" s="164"/>
      <c r="D307" s="155" t="s">
        <v>204</v>
      </c>
      <c r="E307" s="155"/>
      <c r="I307" s="31">
        <f>IF(I$4=first_reg_period, INDEX(Inputs!$J$94:$J$121,MATCH(B297,Inputs!$C$94:$C$121,0)),0)</f>
        <v>803.92838680161015</v>
      </c>
      <c r="J307" s="166">
        <f>IF(J$4=first_reg_period, INDEX(Inputs!$J$94:$J$121,MATCH(C297,Inputs!$C$94:$C$121,0)),0)</f>
        <v>0</v>
      </c>
      <c r="K307" s="166">
        <f>IF(K$4=first_reg_period, INDEX(Inputs!$J$94:$J$121,MATCH(D297,Inputs!$C$94:$C$121,0)),0)</f>
        <v>0</v>
      </c>
      <c r="L307" s="166">
        <f>IF(L$4=first_reg_period, INDEX(Inputs!$J$94:$J$121,MATCH(E297,Inputs!$C$94:$C$121,0)),0)</f>
        <v>0</v>
      </c>
      <c r="M307" s="166">
        <f>IF(M$4=first_reg_period, INDEX(Inputs!$J$94:$J$121,MATCH(F297,Inputs!$C$94:$C$121,0)),0)</f>
        <v>0</v>
      </c>
      <c r="N307" s="166">
        <f>IF(N$4=first_reg_period, INDEX(Inputs!$J$94:$J$121,MATCH(G297,Inputs!$C$94:$C$121,0)),0)</f>
        <v>0</v>
      </c>
      <c r="O307" s="31">
        <f>IF(O$4=first_reg_period, INDEX(Inputs!$J$94:$J$121,MATCH(H297,Inputs!$C$94:$C$121,0)),0)</f>
        <v>0</v>
      </c>
      <c r="P307" s="31">
        <f>IF(P$4=first_reg_period, INDEX(Inputs!$J$94:$J$121,MATCH(I297,Inputs!$C$94:$C$121,0)),0)</f>
        <v>0</v>
      </c>
      <c r="Q307" s="31">
        <f>IF(Q$4=first_reg_period, INDEX(Inputs!$J$94:$J$121,MATCH(J297,Inputs!$C$94:$C$121,0)),0)</f>
        <v>0</v>
      </c>
      <c r="R307" s="31">
        <f>IF(R$4=first_reg_period, INDEX(Inputs!$J$94:$J$121,MATCH(K297,Inputs!$C$94:$C$121,0)),0)</f>
        <v>0</v>
      </c>
      <c r="S307" s="31">
        <f>IF(S$4=first_reg_period, INDEX(Inputs!$J$94:$J$121,MATCH(L297,Inputs!$C$94:$C$121,0)),0)</f>
        <v>0</v>
      </c>
      <c r="T307" s="31">
        <f>IF(T$4=first_reg_period, INDEX(Inputs!$J$94:$J$121,MATCH(M297,Inputs!$C$94:$C$121,0)),0)</f>
        <v>0</v>
      </c>
      <c r="U307" s="31">
        <f>IF(U$4=first_reg_period, INDEX(Inputs!$J$94:$J$121,MATCH(N297,Inputs!$C$94:$C$121,0)),0)</f>
        <v>0</v>
      </c>
      <c r="V307" s="31">
        <f>IF(V$4=first_reg_period, INDEX(Inputs!$J$94:$J$121,MATCH(O297,Inputs!$C$94:$C$121,0)),0)</f>
        <v>0</v>
      </c>
      <c r="W307" s="31">
        <f>IF(W$4=first_reg_period, INDEX(Inputs!$J$94:$J$121,MATCH(P297,Inputs!$C$94:$C$121,0)),0)</f>
        <v>0</v>
      </c>
      <c r="X307" s="31">
        <f>IF(X$4=first_reg_period, INDEX(Inputs!$J$94:$J$121,MATCH(Q297,Inputs!$C$94:$C$121,0)),0)</f>
        <v>0</v>
      </c>
      <c r="Y307" s="31">
        <f>IF(Y$4=first_reg_period, INDEX(Inputs!$J$94:$J$121,MATCH(R297,Inputs!$C$94:$C$121,0)),0)</f>
        <v>0</v>
      </c>
      <c r="Z307" s="31">
        <f>IF(Z$4=first_reg_period, INDEX(Inputs!$J$94:$J$121,MATCH(S297,Inputs!$C$94:$C$121,0)),0)</f>
        <v>0</v>
      </c>
      <c r="AA307" s="31">
        <f>IF(AA$4=first_reg_period, INDEX(Inputs!$J$94:$J$121,MATCH(T297,Inputs!$C$94:$C$121,0)),0)</f>
        <v>0</v>
      </c>
      <c r="AB307" s="31">
        <f>IF(AB$4=first_reg_period, INDEX(Inputs!$J$94:$J$121,MATCH(U297,Inputs!$C$94:$C$121,0)),0)</f>
        <v>0</v>
      </c>
      <c r="AC307" s="31">
        <f>IF(AC$4=first_reg_period, INDEX(Inputs!$J$94:$J$121,MATCH(V297,Inputs!$C$94:$C$121,0)),0)</f>
        <v>0</v>
      </c>
      <c r="AD307" s="31">
        <f>IF(AD$4=first_reg_period, INDEX(Inputs!$J$94:$J$121,MATCH(W297,Inputs!$C$94:$C$121,0)),0)</f>
        <v>0</v>
      </c>
      <c r="AE307" s="31">
        <f>IF(AE$4=first_reg_period, INDEX(Inputs!$J$94:$J$121,MATCH(X297,Inputs!$C$94:$C$121,0)),0)</f>
        <v>0</v>
      </c>
      <c r="AF307" s="31">
        <f>IF(AF$4=first_reg_period, INDEX(Inputs!$J$94:$J$121,MATCH(Y297,Inputs!$C$94:$C$121,0)),0)</f>
        <v>0</v>
      </c>
      <c r="AG307" s="31">
        <f>IF(AG$4=first_reg_period, INDEX(Inputs!$J$94:$J$121,MATCH(Z297,Inputs!$C$94:$C$121,0)),0)</f>
        <v>0</v>
      </c>
      <c r="AH307" s="31">
        <f>IF(AH$4=first_reg_period, INDEX(Inputs!$J$94:$J$121,MATCH(AA297,Inputs!$C$94:$C$121,0)),0)</f>
        <v>0</v>
      </c>
      <c r="AI307" s="31">
        <f>IF(AI$4=first_reg_period, INDEX(Inputs!$J$94:$J$121,MATCH(AB297,Inputs!$C$94:$C$121,0)),0)</f>
        <v>0</v>
      </c>
      <c r="AJ307" s="31">
        <f>IF(AJ$4=first_reg_period, INDEX(Inputs!$J$94:$J$121,MATCH(AC297,Inputs!$C$94:$C$121,0)),0)</f>
        <v>0</v>
      </c>
      <c r="AK307" s="31">
        <f>IF(AK$4=first_reg_period, INDEX(Inputs!$J$94:$J$121,MATCH(AD297,Inputs!$C$94:$C$121,0)),0)</f>
        <v>0</v>
      </c>
      <c r="AL307" s="31">
        <f>IF(AL$4=first_reg_period, INDEX(Inputs!$J$94:$J$121,MATCH(AE297,Inputs!$C$94:$C$121,0)),0)</f>
        <v>0</v>
      </c>
      <c r="AM307" s="31">
        <f>IF(AM$4=first_reg_period, INDEX(Inputs!$J$94:$J$121,MATCH(AF297,Inputs!$C$94:$C$121,0)),0)</f>
        <v>0</v>
      </c>
      <c r="AN307" s="31">
        <f>IF(AN$4=first_reg_period, INDEX(Inputs!$J$94:$J$121,MATCH(AG297,Inputs!$C$94:$C$121,0)),0)</f>
        <v>0</v>
      </c>
      <c r="AO307" s="31">
        <f>IF(AO$4=first_reg_period, INDEX(Inputs!$J$94:$J$121,MATCH(AH297,Inputs!$C$94:$C$121,0)),0)</f>
        <v>0</v>
      </c>
      <c r="AP307" s="31">
        <f>IF(AP$4=first_reg_period, INDEX(Inputs!$J$94:$J$121,MATCH(AI297,Inputs!$C$94:$C$121,0)),0)</f>
        <v>0</v>
      </c>
      <c r="AQ307" s="31">
        <f>IF(AQ$4=first_reg_period, INDEX(Inputs!$J$94:$J$121,MATCH(AJ297,Inputs!$C$94:$C$121,0)),0)</f>
        <v>0</v>
      </c>
      <c r="AR307" s="31">
        <f>IF(AR$4=first_reg_period, INDEX(Inputs!$J$94:$J$121,MATCH(AK297,Inputs!$C$94:$C$121,0)),0)</f>
        <v>0</v>
      </c>
      <c r="AS307" s="31">
        <f>IF(AS$4=first_reg_period, INDEX(Inputs!$J$94:$J$121,MATCH(AL297,Inputs!$C$94:$C$121,0)),0)</f>
        <v>0</v>
      </c>
      <c r="AT307" s="31">
        <f>IF(AT$4=first_reg_period, INDEX(Inputs!$J$94:$J$121,MATCH(AM297,Inputs!$C$94:$C$121,0)),0)</f>
        <v>0</v>
      </c>
      <c r="AU307" s="31">
        <f>IF(AU$4=first_reg_period, INDEX(Inputs!$J$94:$J$121,MATCH(AN297,Inputs!$C$94:$C$121,0)),0)</f>
        <v>0</v>
      </c>
      <c r="AV307" s="31">
        <f>IF(AV$4=first_reg_period, INDEX(Inputs!$J$94:$J$121,MATCH(AO297,Inputs!$C$94:$C$121,0)),0)</f>
        <v>0</v>
      </c>
      <c r="AW307" s="31">
        <f>IF(AW$4=first_reg_period, INDEX(Inputs!$J$94:$J$121,MATCH(AP297,Inputs!$C$94:$C$121,0)),0)</f>
        <v>0</v>
      </c>
      <c r="AX307" s="31">
        <f>IF(AX$4=first_reg_period, INDEX(Inputs!$J$94:$J$121,MATCH(AQ297,Inputs!$C$94:$C$121,0)),0)</f>
        <v>0</v>
      </c>
      <c r="AY307" s="31">
        <f>IF(AY$4=first_reg_period, INDEX(Inputs!$J$94:$J$121,MATCH(AR297,Inputs!$C$94:$C$121,0)),0)</f>
        <v>0</v>
      </c>
      <c r="AZ307" s="31">
        <f>IF(AZ$4=first_reg_period, INDEX(Inputs!$J$94:$J$121,MATCH(AS297,Inputs!$C$94:$C$121,0)),0)</f>
        <v>0</v>
      </c>
      <c r="BA307" s="31">
        <f>IF(BA$4=first_reg_period, INDEX(Inputs!$J$94:$J$121,MATCH(AT297,Inputs!$C$94:$C$121,0)),0)</f>
        <v>0</v>
      </c>
      <c r="BB307" s="31">
        <f>IF(BB$4=first_reg_period, INDEX(Inputs!$J$94:$J$121,MATCH(AU297,Inputs!$C$94:$C$121,0)),0)</f>
        <v>0</v>
      </c>
      <c r="BC307" s="31">
        <f>IF(BC$4=first_reg_period, INDEX(Inputs!$J$94:$J$121,MATCH(AV297,Inputs!$C$94:$C$121,0)),0)</f>
        <v>0</v>
      </c>
      <c r="BD307" s="31">
        <f>IF(BD$4=first_reg_period, INDEX(Inputs!$J$94:$J$121,MATCH(AW297,Inputs!$C$94:$C$121,0)),0)</f>
        <v>0</v>
      </c>
      <c r="BE307" s="31">
        <f>IF(BE$4=first_reg_period, INDEX(Inputs!$J$94:$J$121,MATCH(AX297,Inputs!$C$94:$C$121,0)),0)</f>
        <v>0</v>
      </c>
      <c r="BF307" s="31">
        <f>IF(BF$4=first_reg_period, INDEX(Inputs!$J$94:$J$121,MATCH(AY297,Inputs!$C$94:$C$121,0)),0)</f>
        <v>0</v>
      </c>
      <c r="BG307" s="31">
        <f>IF(BG$4=first_reg_period, INDEX(Inputs!$J$94:$J$121,MATCH(AZ297,Inputs!$C$94:$C$121,0)),0)</f>
        <v>0</v>
      </c>
      <c r="BH307" s="31">
        <f>IF(BH$4=first_reg_period, INDEX(Inputs!$J$94:$J$121,MATCH(BA297,Inputs!$C$94:$C$121,0)),0)</f>
        <v>0</v>
      </c>
      <c r="BI307" s="31">
        <f>IF(BI$4=first_reg_period, INDEX(Inputs!$J$94:$J$121,MATCH(BB297,Inputs!$C$94:$C$121,0)),0)</f>
        <v>0</v>
      </c>
      <c r="BJ307" s="31">
        <f>IF(BJ$4=first_reg_period, INDEX(Inputs!$J$94:$J$121,MATCH(BC297,Inputs!$C$94:$C$121,0)),0)</f>
        <v>0</v>
      </c>
      <c r="BK307" s="31">
        <f>IF(BK$4=first_reg_period, INDEX(Inputs!$J$94:$J$121,MATCH(BD297,Inputs!$C$94:$C$121,0)),0)</f>
        <v>0</v>
      </c>
      <c r="BL307" s="31">
        <f>IF(BL$4=first_reg_period, INDEX(Inputs!$J$94:$J$121,MATCH(BE297,Inputs!$C$94:$C$121,0)),0)</f>
        <v>0</v>
      </c>
      <c r="BM307" s="31">
        <f>IF(BM$4=first_reg_period, INDEX(Inputs!$J$94:$J$121,MATCH(BF297,Inputs!$C$94:$C$121,0)),0)</f>
        <v>0</v>
      </c>
      <c r="BN307" s="31">
        <f>IF(BN$4=first_reg_period, INDEX(Inputs!$J$94:$J$121,MATCH(BG297,Inputs!$C$94:$C$121,0)),0)</f>
        <v>0</v>
      </c>
      <c r="BO307" s="31">
        <f>IF(BO$4=first_reg_period, INDEX(Inputs!$J$94:$J$121,MATCH(BH297,Inputs!$C$94:$C$121,0)),0)</f>
        <v>0</v>
      </c>
      <c r="BP307" s="31">
        <f>IF(BP$4=first_reg_period, INDEX(Inputs!$J$94:$J$121,MATCH(BI297,Inputs!$C$94:$C$121,0)),0)</f>
        <v>0</v>
      </c>
      <c r="BQ307" s="31">
        <f>IF(BQ$4=first_reg_period, INDEX(Inputs!$J$94:$J$121,MATCH(BJ297,Inputs!$C$94:$C$121,0)),0)</f>
        <v>0</v>
      </c>
      <c r="BR307" s="31">
        <f>IF(BR$4=first_reg_period, INDEX(Inputs!$J$94:$J$121,MATCH(BK297,Inputs!$C$94:$C$121,0)),0)</f>
        <v>0</v>
      </c>
      <c r="BS307" s="31">
        <f>IF(BS$4=first_reg_period, INDEX(Inputs!$J$94:$J$121,MATCH(BL297,Inputs!$C$94:$C$121,0)),0)</f>
        <v>0</v>
      </c>
      <c r="BT307" s="31">
        <f>IF(BT$4=first_reg_period, INDEX(Inputs!$J$94:$J$121,MATCH(BM297,Inputs!$C$94:$C$121,0)),0)</f>
        <v>0</v>
      </c>
      <c r="BU307" s="31">
        <f>IF(BU$4=first_reg_period, INDEX(Inputs!$J$94:$J$121,MATCH(BN297,Inputs!$C$94:$C$121,0)),0)</f>
        <v>0</v>
      </c>
      <c r="BV307" s="31">
        <f>IF(BV$4=first_reg_period, INDEX(Inputs!$J$94:$J$121,MATCH(BO297,Inputs!$C$94:$C$121,0)),0)</f>
        <v>0</v>
      </c>
      <c r="BW307" s="31">
        <f>IF(BW$4=first_reg_period, INDEX(Inputs!$J$94:$J$121,MATCH(BP297,Inputs!$C$94:$C$121,0)),0)</f>
        <v>0</v>
      </c>
      <c r="BX307" s="31">
        <f>IF(BX$4=first_reg_period, INDEX(Inputs!$J$94:$J$121,MATCH(BQ297,Inputs!$C$94:$C$121,0)),0)</f>
        <v>0</v>
      </c>
      <c r="BY307" s="31">
        <f>IF(BY$4=first_reg_period, INDEX(Inputs!$J$94:$J$121,MATCH(BR297,Inputs!$C$94:$C$121,0)),0)</f>
        <v>0</v>
      </c>
      <c r="BZ307" s="31">
        <f>IF(BZ$4=first_reg_period, INDEX(Inputs!$J$94:$J$121,MATCH(BS297,Inputs!$C$94:$C$121,0)),0)</f>
        <v>0</v>
      </c>
      <c r="CA307" s="31">
        <f>IF(CA$4=first_reg_period, INDEX(Inputs!$J$94:$J$121,MATCH(BT297,Inputs!$C$94:$C$121,0)),0)</f>
        <v>0</v>
      </c>
      <c r="CB307" s="31">
        <f>IF(CB$4=first_reg_period, INDEX(Inputs!$J$94:$J$121,MATCH(BU297,Inputs!$C$94:$C$121,0)),0)</f>
        <v>0</v>
      </c>
      <c r="CC307" s="31">
        <f>IF(CC$4=first_reg_period, INDEX(Inputs!$J$94:$J$121,MATCH(BV297,Inputs!$C$94:$C$121,0)),0)</f>
        <v>0</v>
      </c>
      <c r="CD307" s="31">
        <f>IF(CD$4=first_reg_period, INDEX(Inputs!$J$94:$J$121,MATCH(BW297,Inputs!$C$94:$C$121,0)),0)</f>
        <v>0</v>
      </c>
      <c r="CE307" s="31">
        <f>IF(CE$4=first_reg_period, INDEX(Inputs!$J$94:$J$121,MATCH(BX297,Inputs!$C$94:$C$121,0)),0)</f>
        <v>0</v>
      </c>
      <c r="CF307" s="31">
        <f>IF(CF$4=first_reg_period, INDEX(Inputs!$J$94:$J$121,MATCH(BY297,Inputs!$C$94:$C$121,0)),0)</f>
        <v>0</v>
      </c>
    </row>
    <row r="308" spans="1:2018" s="153" customFormat="1" ht="12.75" customHeight="1">
      <c r="C308" s="164"/>
      <c r="D308" s="155" t="s">
        <v>205</v>
      </c>
      <c r="E308" s="155"/>
      <c r="I308" s="31">
        <f>IF(I$4=first_reg_period, INDEX(Inputs!$K$94:$K$121,MATCH(B297,Inputs!$C$94:$C$121,0)),0)</f>
        <v>353.26519876281452</v>
      </c>
      <c r="J308" s="31">
        <f>IF(J$4=first_reg_period, INDEX(Inputs!$K$94:$K$121,MATCH(C297,Inputs!$C$94:$C$121,0)),0)</f>
        <v>0</v>
      </c>
      <c r="K308" s="31">
        <f>IF(K$4=first_reg_period, INDEX(Inputs!$K$94:$K$121,MATCH(D297,Inputs!$C$94:$C$121,0)),0)</f>
        <v>0</v>
      </c>
      <c r="L308" s="31">
        <f>IF(L$4=first_reg_period, INDEX(Inputs!$K$94:$K$121,MATCH(E297,Inputs!$C$94:$C$121,0)),0)</f>
        <v>0</v>
      </c>
      <c r="M308" s="31">
        <f>IF(M$4=first_reg_period, INDEX(Inputs!$K$94:$K$121,MATCH(F297,Inputs!$C$94:$C$121,0)),0)</f>
        <v>0</v>
      </c>
      <c r="N308" s="31">
        <f>IF(N$4=first_reg_period, INDEX(Inputs!$K$94:$K$121,MATCH(G297,Inputs!$C$94:$C$121,0)),0)</f>
        <v>0</v>
      </c>
      <c r="O308" s="31">
        <f>IF(O$4=first_reg_period, INDEX(Inputs!$K$94:$K$121,MATCH(H297,Inputs!$C$94:$C$121,0)),0)</f>
        <v>0</v>
      </c>
      <c r="P308" s="31">
        <f>IF(P$4=first_reg_period, INDEX(Inputs!$K$94:$K$121,MATCH(I297,Inputs!$C$94:$C$121,0)),0)</f>
        <v>0</v>
      </c>
      <c r="Q308" s="31">
        <f>IF(Q$4=first_reg_period, INDEX(Inputs!$K$94:$K$121,MATCH(J297,Inputs!$C$94:$C$121,0)),0)</f>
        <v>0</v>
      </c>
      <c r="R308" s="31">
        <f>IF(R$4=first_reg_period, INDEX(Inputs!$K$94:$K$121,MATCH(K297,Inputs!$C$94:$C$121,0)),0)</f>
        <v>0</v>
      </c>
      <c r="S308" s="31">
        <f>IF(S$4=first_reg_period, INDEX(Inputs!$K$94:$K$121,MATCH(L297,Inputs!$C$94:$C$121,0)),0)</f>
        <v>0</v>
      </c>
      <c r="T308" s="31">
        <f>IF(T$4=first_reg_period, INDEX(Inputs!$K$94:$K$121,MATCH(M297,Inputs!$C$94:$C$121,0)),0)</f>
        <v>0</v>
      </c>
      <c r="U308" s="31">
        <f>IF(U$4=first_reg_period, INDEX(Inputs!$K$94:$K$121,MATCH(N297,Inputs!$C$94:$C$121,0)),0)</f>
        <v>0</v>
      </c>
      <c r="V308" s="31">
        <f>IF(V$4=first_reg_period, INDEX(Inputs!$K$94:$K$121,MATCH(O297,Inputs!$C$94:$C$121,0)),0)</f>
        <v>0</v>
      </c>
      <c r="W308" s="31">
        <f>IF(W$4=first_reg_period, INDEX(Inputs!$K$94:$K$121,MATCH(P297,Inputs!$C$94:$C$121,0)),0)</f>
        <v>0</v>
      </c>
      <c r="X308" s="31">
        <f>IF(X$4=first_reg_period, INDEX(Inputs!$K$94:$K$121,MATCH(Q297,Inputs!$C$94:$C$121,0)),0)</f>
        <v>0</v>
      </c>
      <c r="Y308" s="31">
        <f>IF(Y$4=first_reg_period, INDEX(Inputs!$K$94:$K$121,MATCH(R297,Inputs!$C$94:$C$121,0)),0)</f>
        <v>0</v>
      </c>
      <c r="Z308" s="31">
        <f>IF(Z$4=first_reg_period, INDEX(Inputs!$K$94:$K$121,MATCH(S297,Inputs!$C$94:$C$121,0)),0)</f>
        <v>0</v>
      </c>
      <c r="AA308" s="31">
        <f>IF(AA$4=first_reg_period, INDEX(Inputs!$K$94:$K$121,MATCH(T297,Inputs!$C$94:$C$121,0)),0)</f>
        <v>0</v>
      </c>
      <c r="AB308" s="31">
        <f>IF(AB$4=first_reg_period, INDEX(Inputs!$K$94:$K$121,MATCH(U297,Inputs!$C$94:$C$121,0)),0)</f>
        <v>0</v>
      </c>
      <c r="AC308" s="31">
        <f>IF(AC$4=first_reg_period, INDEX(Inputs!$K$94:$K$121,MATCH(V297,Inputs!$C$94:$C$121,0)),0)</f>
        <v>0</v>
      </c>
      <c r="AD308" s="31">
        <f>IF(AD$4=first_reg_period, INDEX(Inputs!$K$94:$K$121,MATCH(W297,Inputs!$C$94:$C$121,0)),0)</f>
        <v>0</v>
      </c>
      <c r="AE308" s="31">
        <f>IF(AE$4=first_reg_period, INDEX(Inputs!$K$94:$K$121,MATCH(X297,Inputs!$C$94:$C$121,0)),0)</f>
        <v>0</v>
      </c>
      <c r="AF308" s="31">
        <f>IF(AF$4=first_reg_period, INDEX(Inputs!$K$94:$K$121,MATCH(Y297,Inputs!$C$94:$C$121,0)),0)</f>
        <v>0</v>
      </c>
      <c r="AG308" s="31">
        <f>IF(AG$4=first_reg_period, INDEX(Inputs!$K$94:$K$121,MATCH(Z297,Inputs!$C$94:$C$121,0)),0)</f>
        <v>0</v>
      </c>
      <c r="AH308" s="31">
        <f>IF(AH$4=first_reg_period, INDEX(Inputs!$K$94:$K$121,MATCH(AA297,Inputs!$C$94:$C$121,0)),0)</f>
        <v>0</v>
      </c>
      <c r="AI308" s="31">
        <f>IF(AI$4=first_reg_period, INDEX(Inputs!$K$94:$K$121,MATCH(AB297,Inputs!$C$94:$C$121,0)),0)</f>
        <v>0</v>
      </c>
      <c r="AJ308" s="31">
        <f>IF(AJ$4=first_reg_period, INDEX(Inputs!$K$94:$K$121,MATCH(AC297,Inputs!$C$94:$C$121,0)),0)</f>
        <v>0</v>
      </c>
      <c r="AK308" s="31">
        <f>IF(AK$4=first_reg_period, INDEX(Inputs!$K$94:$K$121,MATCH(AD297,Inputs!$C$94:$C$121,0)),0)</f>
        <v>0</v>
      </c>
      <c r="AL308" s="31">
        <f>IF(AL$4=first_reg_period, INDEX(Inputs!$K$94:$K$121,MATCH(AE297,Inputs!$C$94:$C$121,0)),0)</f>
        <v>0</v>
      </c>
      <c r="AM308" s="31">
        <f>IF(AM$4=first_reg_period, INDEX(Inputs!$K$94:$K$121,MATCH(AF297,Inputs!$C$94:$C$121,0)),0)</f>
        <v>0</v>
      </c>
      <c r="AN308" s="31">
        <f>IF(AN$4=first_reg_period, INDEX(Inputs!$K$94:$K$121,MATCH(AG297,Inputs!$C$94:$C$121,0)),0)</f>
        <v>0</v>
      </c>
      <c r="AO308" s="31">
        <f>IF(AO$4=first_reg_period, INDEX(Inputs!$K$94:$K$121,MATCH(AH297,Inputs!$C$94:$C$121,0)),0)</f>
        <v>0</v>
      </c>
      <c r="AP308" s="31">
        <f>IF(AP$4=first_reg_period, INDEX(Inputs!$K$94:$K$121,MATCH(AI297,Inputs!$C$94:$C$121,0)),0)</f>
        <v>0</v>
      </c>
      <c r="AQ308" s="31">
        <f>IF(AQ$4=first_reg_period, INDEX(Inputs!$K$94:$K$121,MATCH(AJ297,Inputs!$C$94:$C$121,0)),0)</f>
        <v>0</v>
      </c>
      <c r="AR308" s="31">
        <f>IF(AR$4=first_reg_period, INDEX(Inputs!$K$94:$K$121,MATCH(AK297,Inputs!$C$94:$C$121,0)),0)</f>
        <v>0</v>
      </c>
      <c r="AS308" s="31">
        <f>IF(AS$4=first_reg_period, INDEX(Inputs!$K$94:$K$121,MATCH(AL297,Inputs!$C$94:$C$121,0)),0)</f>
        <v>0</v>
      </c>
      <c r="AT308" s="31">
        <f>IF(AT$4=first_reg_period, INDEX(Inputs!$K$94:$K$121,MATCH(AM297,Inputs!$C$94:$C$121,0)),0)</f>
        <v>0</v>
      </c>
      <c r="AU308" s="31">
        <f>IF(AU$4=first_reg_period, INDEX(Inputs!$K$94:$K$121,MATCH(AN297,Inputs!$C$94:$C$121,0)),0)</f>
        <v>0</v>
      </c>
      <c r="AV308" s="31">
        <f>IF(AV$4=first_reg_period, INDEX(Inputs!$K$94:$K$121,MATCH(AO297,Inputs!$C$94:$C$121,0)),0)</f>
        <v>0</v>
      </c>
      <c r="AW308" s="31">
        <f>IF(AW$4=first_reg_period, INDEX(Inputs!$K$94:$K$121,MATCH(AP297,Inputs!$C$94:$C$121,0)),0)</f>
        <v>0</v>
      </c>
      <c r="AX308" s="31">
        <f>IF(AX$4=first_reg_period, INDEX(Inputs!$K$94:$K$121,MATCH(AQ297,Inputs!$C$94:$C$121,0)),0)</f>
        <v>0</v>
      </c>
      <c r="AY308" s="31">
        <f>IF(AY$4=first_reg_period, INDEX(Inputs!$K$94:$K$121,MATCH(AR297,Inputs!$C$94:$C$121,0)),0)</f>
        <v>0</v>
      </c>
      <c r="AZ308" s="31">
        <f>IF(AZ$4=first_reg_period, INDEX(Inputs!$K$94:$K$121,MATCH(AS297,Inputs!$C$94:$C$121,0)),0)</f>
        <v>0</v>
      </c>
      <c r="BA308" s="31">
        <f>IF(BA$4=first_reg_period, INDEX(Inputs!$K$94:$K$121,MATCH(AT297,Inputs!$C$94:$C$121,0)),0)</f>
        <v>0</v>
      </c>
      <c r="BB308" s="31">
        <f>IF(BB$4=first_reg_period, INDEX(Inputs!$K$94:$K$121,MATCH(AU297,Inputs!$C$94:$C$121,0)),0)</f>
        <v>0</v>
      </c>
      <c r="BC308" s="31">
        <f>IF(BC$4=first_reg_period, INDEX(Inputs!$K$94:$K$121,MATCH(AV297,Inputs!$C$94:$C$121,0)),0)</f>
        <v>0</v>
      </c>
      <c r="BD308" s="31">
        <f>IF(BD$4=first_reg_period, INDEX(Inputs!$K$94:$K$121,MATCH(AW297,Inputs!$C$94:$C$121,0)),0)</f>
        <v>0</v>
      </c>
      <c r="BE308" s="31">
        <f>IF(BE$4=first_reg_period, INDEX(Inputs!$K$94:$K$121,MATCH(AX297,Inputs!$C$94:$C$121,0)),0)</f>
        <v>0</v>
      </c>
      <c r="BF308" s="31">
        <f>IF(BF$4=first_reg_period, INDEX(Inputs!$K$94:$K$121,MATCH(AY297,Inputs!$C$94:$C$121,0)),0)</f>
        <v>0</v>
      </c>
      <c r="BG308" s="31">
        <f>IF(BG$4=first_reg_period, INDEX(Inputs!$K$94:$K$121,MATCH(AZ297,Inputs!$C$94:$C$121,0)),0)</f>
        <v>0</v>
      </c>
      <c r="BH308" s="31">
        <f>IF(BH$4=first_reg_period, INDEX(Inputs!$K$94:$K$121,MATCH(BA297,Inputs!$C$94:$C$121,0)),0)</f>
        <v>0</v>
      </c>
      <c r="BI308" s="31">
        <f>IF(BI$4=first_reg_period, INDEX(Inputs!$K$94:$K$121,MATCH(BB297,Inputs!$C$94:$C$121,0)),0)</f>
        <v>0</v>
      </c>
      <c r="BJ308" s="31">
        <f>IF(BJ$4=first_reg_period, INDEX(Inputs!$K$94:$K$121,MATCH(BC297,Inputs!$C$94:$C$121,0)),0)</f>
        <v>0</v>
      </c>
      <c r="BK308" s="31">
        <f>IF(BK$4=first_reg_period, INDEX(Inputs!$K$94:$K$121,MATCH(BD297,Inputs!$C$94:$C$121,0)),0)</f>
        <v>0</v>
      </c>
      <c r="BL308" s="31">
        <f>IF(BL$4=first_reg_period, INDEX(Inputs!$K$94:$K$121,MATCH(BE297,Inputs!$C$94:$C$121,0)),0)</f>
        <v>0</v>
      </c>
      <c r="BM308" s="31">
        <f>IF(BM$4=first_reg_period, INDEX(Inputs!$K$94:$K$121,MATCH(BF297,Inputs!$C$94:$C$121,0)),0)</f>
        <v>0</v>
      </c>
      <c r="BN308" s="31">
        <f>IF(BN$4=first_reg_period, INDEX(Inputs!$K$94:$K$121,MATCH(BG297,Inputs!$C$94:$C$121,0)),0)</f>
        <v>0</v>
      </c>
      <c r="BO308" s="31">
        <f>IF(BO$4=first_reg_period, INDEX(Inputs!$K$94:$K$121,MATCH(BH297,Inputs!$C$94:$C$121,0)),0)</f>
        <v>0</v>
      </c>
      <c r="BP308" s="31">
        <f>IF(BP$4=first_reg_period, INDEX(Inputs!$K$94:$K$121,MATCH(BI297,Inputs!$C$94:$C$121,0)),0)</f>
        <v>0</v>
      </c>
      <c r="BQ308" s="31">
        <f>IF(BQ$4=first_reg_period, INDEX(Inputs!$K$94:$K$121,MATCH(BJ297,Inputs!$C$94:$C$121,0)),0)</f>
        <v>0</v>
      </c>
      <c r="BR308" s="31">
        <f>IF(BR$4=first_reg_period, INDEX(Inputs!$K$94:$K$121,MATCH(BK297,Inputs!$C$94:$C$121,0)),0)</f>
        <v>0</v>
      </c>
      <c r="BS308" s="31">
        <f>IF(BS$4=first_reg_period, INDEX(Inputs!$K$94:$K$121,MATCH(BL297,Inputs!$C$94:$C$121,0)),0)</f>
        <v>0</v>
      </c>
      <c r="BT308" s="31">
        <f>IF(BT$4=first_reg_period, INDEX(Inputs!$K$94:$K$121,MATCH(BM297,Inputs!$C$94:$C$121,0)),0)</f>
        <v>0</v>
      </c>
      <c r="BU308" s="31">
        <f>IF(BU$4=first_reg_period, INDEX(Inputs!$K$94:$K$121,MATCH(BN297,Inputs!$C$94:$C$121,0)),0)</f>
        <v>0</v>
      </c>
      <c r="BV308" s="31">
        <f>IF(BV$4=first_reg_period, INDEX(Inputs!$K$94:$K$121,MATCH(BO297,Inputs!$C$94:$C$121,0)),0)</f>
        <v>0</v>
      </c>
      <c r="BW308" s="31">
        <f>IF(BW$4=first_reg_period, INDEX(Inputs!$K$94:$K$121,MATCH(BP297,Inputs!$C$94:$C$121,0)),0)</f>
        <v>0</v>
      </c>
      <c r="BX308" s="31">
        <f>IF(BX$4=first_reg_period, INDEX(Inputs!$K$94:$K$121,MATCH(BQ297,Inputs!$C$94:$C$121,0)),0)</f>
        <v>0</v>
      </c>
      <c r="BY308" s="31">
        <f>IF(BY$4=first_reg_period, INDEX(Inputs!$K$94:$K$121,MATCH(BR297,Inputs!$C$94:$C$121,0)),0)</f>
        <v>0</v>
      </c>
      <c r="BZ308" s="31">
        <f>IF(BZ$4=first_reg_period, INDEX(Inputs!$K$94:$K$121,MATCH(BS297,Inputs!$C$94:$C$121,0)),0)</f>
        <v>0</v>
      </c>
      <c r="CA308" s="31">
        <f>IF(CA$4=first_reg_period, INDEX(Inputs!$K$94:$K$121,MATCH(BT297,Inputs!$C$94:$C$121,0)),0)</f>
        <v>0</v>
      </c>
      <c r="CB308" s="31">
        <f>IF(CB$4=first_reg_period, INDEX(Inputs!$K$94:$K$121,MATCH(BU297,Inputs!$C$94:$C$121,0)),0)</f>
        <v>0</v>
      </c>
      <c r="CC308" s="31">
        <f>IF(CC$4=first_reg_period, INDEX(Inputs!$K$94:$K$121,MATCH(BV297,Inputs!$C$94:$C$121,0)),0)</f>
        <v>0</v>
      </c>
      <c r="CD308" s="31">
        <f>IF(CD$4=first_reg_period, INDEX(Inputs!$K$94:$K$121,MATCH(BW297,Inputs!$C$94:$C$121,0)),0)</f>
        <v>0</v>
      </c>
      <c r="CE308" s="31">
        <f>IF(CE$4=first_reg_period, INDEX(Inputs!$K$94:$K$121,MATCH(BX297,Inputs!$C$94:$C$121,0)),0)</f>
        <v>0</v>
      </c>
      <c r="CF308" s="31">
        <f>IF(CF$4=first_reg_period, INDEX(Inputs!$K$94:$K$121,MATCH(BY297,Inputs!$C$94:$C$121,0)),0)</f>
        <v>0</v>
      </c>
    </row>
    <row r="309" spans="1:2018" s="97" customFormat="1" ht="12.75" customHeight="1">
      <c r="C309" s="176"/>
      <c r="D309" s="176" t="s">
        <v>230</v>
      </c>
      <c r="E309" s="176" t="s">
        <v>185</v>
      </c>
      <c r="I309" s="99"/>
      <c r="J309" s="269">
        <f>IF(J$4=second_reg_period, INDEX(Inputs!$P$292:$P$320,MATCH($B297,Inputs!$C$292:$C$320,0)),0)/conv_2020_2015</f>
        <v>0</v>
      </c>
      <c r="K309" s="269">
        <f>IF(K$4=second_reg_period, INDEX(Inputs!$P$292:$P$320,MATCH($B297,Inputs!$C$292:$C$320,0)),0)/conv_2020_2015</f>
        <v>0</v>
      </c>
      <c r="L309" s="269">
        <f>IF(L$4=second_reg_period, INDEX(Inputs!$P$292:$P$320,MATCH($B297,Inputs!$C$292:$C$320,0)),0)/conv_2020_2015</f>
        <v>0</v>
      </c>
      <c r="M309" s="269">
        <f>IF(M$4=second_reg_period, INDEX(Inputs!$P$292:$P$320,MATCH($B297,Inputs!$C$292:$C$320,0)),0)/conv_2020_2015</f>
        <v>0</v>
      </c>
      <c r="N309" s="269">
        <f>IF(N$4=second_reg_period, INDEX(Inputs!$P$292:$P$320,MATCH($B297,Inputs!$C$292:$C$320,0)),0)/conv_2020_2015</f>
        <v>0</v>
      </c>
      <c r="O309" s="100">
        <f>IF(O$4=second_reg_period, INDEX(Inputs!$P$292:$P$320,MATCH($B297,Inputs!$C$292:$C$320,0)),0)/conv_2020_2015</f>
        <v>0</v>
      </c>
      <c r="P309" s="100">
        <f>IF(P$4=second_reg_period, INDEX(Inputs!$P$292:$P$320,MATCH($B297,Inputs!$C$292:$C$320,0)),0)/conv_2020_2015</f>
        <v>0</v>
      </c>
      <c r="Q309" s="100">
        <f>IF(Q$4=second_reg_period, INDEX(Inputs!$P$292:$P$320,MATCH($B297,Inputs!$C$292:$C$320,0)),0)/conv_2020_2015</f>
        <v>0</v>
      </c>
      <c r="R309" s="100">
        <f>IF(R$4=second_reg_period, INDEX(Inputs!$P$292:$P$320,MATCH($B297,Inputs!$C$292:$C$320,0)),0)/conv_2020_2015</f>
        <v>0</v>
      </c>
      <c r="S309" s="100">
        <f>IF(S$4=second_reg_period, INDEX(Inputs!$P$292:$P$320,MATCH($B297,Inputs!$C$292:$C$320,0)),0)/conv_2020_2015</f>
        <v>0</v>
      </c>
      <c r="T309" s="100">
        <f>IF(T$4=second_reg_period, INDEX(Inputs!$P$292:$P$320,MATCH($B297,Inputs!$C$292:$C$320,0)),0)/conv_2020_2015</f>
        <v>0</v>
      </c>
      <c r="U309" s="100">
        <f>IF(U$4=second_reg_period, INDEX(Inputs!$P$292:$P$320,MATCH($B297,Inputs!$C$292:$C$320,0)),0)/conv_2020_2015</f>
        <v>0</v>
      </c>
      <c r="V309" s="100">
        <f>IF(V$4=second_reg_period, INDEX(Inputs!$P$292:$P$320,MATCH($B297,Inputs!$C$292:$C$320,0)),0)/conv_2020_2015</f>
        <v>0</v>
      </c>
      <c r="W309" s="100">
        <f>IF(W$4=second_reg_period, INDEX(Inputs!$P$292:$P$320,MATCH($B297,Inputs!$C$292:$C$320,0)),0)/conv_2020_2015</f>
        <v>0</v>
      </c>
      <c r="X309" s="100">
        <f>IF(X$4=second_reg_period, INDEX(Inputs!$P$292:$P$320,MATCH($B297,Inputs!$C$292:$C$320,0)),0)/conv_2020_2015</f>
        <v>0</v>
      </c>
      <c r="Y309" s="100">
        <f>IF(Y$4=second_reg_period, INDEX(Inputs!$P$292:$P$320,MATCH($B297,Inputs!$C$292:$C$320,0)),0)/conv_2020_2015</f>
        <v>0</v>
      </c>
      <c r="Z309" s="100">
        <f>IF(Z$4=second_reg_period, INDEX(Inputs!$P$292:$P$320,MATCH($B297,Inputs!$C$292:$C$320,0)),0)/conv_2020_2015</f>
        <v>0</v>
      </c>
      <c r="AA309" s="100">
        <f>IF(AA$4=second_reg_period, INDEX(Inputs!$P$292:$P$320,MATCH($B297,Inputs!$C$292:$C$320,0)),0)/conv_2020_2015</f>
        <v>0</v>
      </c>
      <c r="AB309" s="100">
        <f>IF(AB$4=second_reg_period, INDEX(Inputs!$P$292:$P$320,MATCH($B297,Inputs!$C$292:$C$320,0)),0)/conv_2020_2015</f>
        <v>0</v>
      </c>
      <c r="AC309" s="100">
        <f>IF(AC$4=second_reg_period, INDEX(Inputs!$P$292:$P$320,MATCH($B297,Inputs!$C$292:$C$320,0)),0)/conv_2020_2015</f>
        <v>0</v>
      </c>
      <c r="AD309" s="100">
        <f>IF(AD$4=second_reg_period, INDEX(Inputs!$P$292:$P$320,MATCH($B297,Inputs!$C$292:$C$320,0)),0)/conv_2020_2015</f>
        <v>0</v>
      </c>
      <c r="AE309" s="100">
        <f>IF(AE$4=second_reg_period, INDEX(Inputs!$P$292:$P$320,MATCH($B297,Inputs!$C$292:$C$320,0)),0)/conv_2020_2015</f>
        <v>0</v>
      </c>
      <c r="AF309" s="100">
        <f>IF(AF$4=second_reg_period, INDEX(Inputs!$P$292:$P$320,MATCH($B297,Inputs!$C$292:$C$320,0)),0)/conv_2020_2015</f>
        <v>0</v>
      </c>
      <c r="AG309" s="100">
        <f>IF(AG$4=second_reg_period, INDEX(Inputs!$P$292:$P$320,MATCH($B297,Inputs!$C$292:$C$320,0)),0)/conv_2020_2015</f>
        <v>0</v>
      </c>
      <c r="AH309" s="100">
        <f>IF(AH$4=second_reg_period, INDEX(Inputs!$P$292:$P$320,MATCH($B297,Inputs!$C$292:$C$320,0)),0)/conv_2020_2015</f>
        <v>0</v>
      </c>
      <c r="AI309" s="100">
        <f>IF(AI$4=second_reg_period, INDEX(Inputs!$P$292:$P$320,MATCH($B297,Inputs!$C$292:$C$320,0)),0)/conv_2020_2015</f>
        <v>0</v>
      </c>
      <c r="AJ309" s="100">
        <f>IF(AJ$4=second_reg_period, INDEX(Inputs!$P$292:$P$320,MATCH($B297,Inputs!$C$292:$C$320,0)),0)/conv_2020_2015</f>
        <v>0</v>
      </c>
      <c r="AK309" s="100">
        <f>IF(AK$4=second_reg_period, INDEX(Inputs!$P$292:$P$320,MATCH($B297,Inputs!$C$292:$C$320,0)),0)/conv_2020_2015</f>
        <v>0</v>
      </c>
      <c r="AL309" s="100">
        <f>IF(AL$4=second_reg_period, INDEX(Inputs!$P$292:$P$320,MATCH($B297,Inputs!$C$292:$C$320,0)),0)/conv_2020_2015</f>
        <v>0</v>
      </c>
      <c r="AM309" s="100">
        <f>IF(AM$4=second_reg_period, INDEX(Inputs!$P$292:$P$320,MATCH($B297,Inputs!$C$292:$C$320,0)),0)/conv_2020_2015</f>
        <v>0</v>
      </c>
      <c r="AN309" s="100">
        <f>IF(AN$4=second_reg_period, INDEX(Inputs!$P$292:$P$320,MATCH($B297,Inputs!$C$292:$C$320,0)),0)/conv_2020_2015</f>
        <v>0</v>
      </c>
      <c r="AO309" s="100">
        <f>IF(AO$4=second_reg_period, INDEX(Inputs!$P$292:$P$320,MATCH($B297,Inputs!$C$292:$C$320,0)),0)/conv_2020_2015</f>
        <v>0</v>
      </c>
      <c r="AP309" s="100">
        <f>IF(AP$4=second_reg_period, INDEX(Inputs!$P$292:$P$320,MATCH($B297,Inputs!$C$292:$C$320,0)),0)/conv_2020_2015</f>
        <v>0</v>
      </c>
      <c r="AQ309" s="100">
        <f>IF(AQ$4=second_reg_period, INDEX(Inputs!$P$292:$P$320,MATCH($B297,Inputs!$C$292:$C$320,0)),0)/conv_2020_2015</f>
        <v>0</v>
      </c>
      <c r="AR309" s="100">
        <f>IF(AR$4=second_reg_period, INDEX(Inputs!$P$292:$P$320,MATCH($B297,Inputs!$C$292:$C$320,0)),0)/conv_2020_2015</f>
        <v>0</v>
      </c>
      <c r="AS309" s="100">
        <f>IF(AS$4=second_reg_period, INDEX(Inputs!$P$292:$P$320,MATCH($B297,Inputs!$C$292:$C$320,0)),0)/conv_2020_2015</f>
        <v>0</v>
      </c>
      <c r="AT309" s="100">
        <f>IF(AT$4=second_reg_period, INDEX(Inputs!$P$292:$P$320,MATCH($B297,Inputs!$C$292:$C$320,0)),0)/conv_2020_2015</f>
        <v>0</v>
      </c>
      <c r="AU309" s="100">
        <f>IF(AU$4=second_reg_period, INDEX(Inputs!$P$292:$P$320,MATCH($B297,Inputs!$C$292:$C$320,0)),0)/conv_2020_2015</f>
        <v>0</v>
      </c>
      <c r="AV309" s="100">
        <f>IF(AV$4=second_reg_period, INDEX(Inputs!$P$292:$P$320,MATCH($B297,Inputs!$C$292:$C$320,0)),0)/conv_2020_2015</f>
        <v>0</v>
      </c>
      <c r="AW309" s="100">
        <f>IF(AW$4=second_reg_period, INDEX(Inputs!$P$292:$P$320,MATCH($B297,Inputs!$C$292:$C$320,0)),0)/conv_2020_2015</f>
        <v>0</v>
      </c>
      <c r="AX309" s="100">
        <f>IF(AX$4=second_reg_period, INDEX(Inputs!$P$292:$P$320,MATCH($B297,Inputs!$C$292:$C$320,0)),0)/conv_2020_2015</f>
        <v>0</v>
      </c>
      <c r="AY309" s="100">
        <f>IF(AY$4=second_reg_period, INDEX(Inputs!$P$292:$P$320,MATCH($B297,Inputs!$C$292:$C$320,0)),0)/conv_2020_2015</f>
        <v>0</v>
      </c>
      <c r="AZ309" s="100">
        <f>IF(AZ$4=second_reg_period, INDEX(Inputs!$P$292:$P$320,MATCH($B297,Inputs!$C$292:$C$320,0)),0)/conv_2020_2015</f>
        <v>0</v>
      </c>
      <c r="BA309" s="100">
        <f>IF(BA$4=second_reg_period, INDEX(Inputs!$P$292:$P$320,MATCH($B297,Inputs!$C$292:$C$320,0)),0)/conv_2020_2015</f>
        <v>0</v>
      </c>
      <c r="BB309" s="100">
        <f>IF(BB$4=second_reg_period, INDEX(Inputs!$P$292:$P$320,MATCH($B297,Inputs!$C$292:$C$320,0)),0)/conv_2020_2015</f>
        <v>0</v>
      </c>
      <c r="BC309" s="100">
        <f>IF(BC$4=second_reg_period, INDEX(Inputs!$P$292:$P$320,MATCH($B297,Inputs!$C$292:$C$320,0)),0)/conv_2020_2015</f>
        <v>0</v>
      </c>
      <c r="BD309" s="100">
        <f>IF(BD$4=second_reg_period, INDEX(Inputs!$P$292:$P$320,MATCH($B297,Inputs!$C$292:$C$320,0)),0)/conv_2020_2015</f>
        <v>0</v>
      </c>
      <c r="BE309" s="100">
        <f>IF(BE$4=second_reg_period, INDEX(Inputs!$P$292:$P$320,MATCH($B297,Inputs!$C$292:$C$320,0)),0)/conv_2020_2015</f>
        <v>0</v>
      </c>
      <c r="BF309" s="100">
        <f>IF(BF$4=second_reg_period, INDEX(Inputs!$P$292:$P$320,MATCH($B297,Inputs!$C$292:$C$320,0)),0)/conv_2020_2015</f>
        <v>0</v>
      </c>
      <c r="BG309" s="100">
        <f>IF(BG$4=second_reg_period, INDEX(Inputs!$P$292:$P$320,MATCH($B297,Inputs!$C$292:$C$320,0)),0)/conv_2020_2015</f>
        <v>0</v>
      </c>
      <c r="BH309" s="100">
        <f>IF(BH$4=second_reg_period, INDEX(Inputs!$P$292:$P$320,MATCH($B297,Inputs!$C$292:$C$320,0)),0)/conv_2020_2015</f>
        <v>0</v>
      </c>
      <c r="BI309" s="100">
        <f>IF(BI$4=second_reg_period, INDEX(Inputs!$P$292:$P$320,MATCH($B297,Inputs!$C$292:$C$320,0)),0)/conv_2020_2015</f>
        <v>0</v>
      </c>
      <c r="BJ309" s="100">
        <f>IF(BJ$4=second_reg_period, INDEX(Inputs!$P$292:$P$320,MATCH($B297,Inputs!$C$292:$C$320,0)),0)/conv_2020_2015</f>
        <v>0</v>
      </c>
      <c r="BK309" s="100">
        <f>IF(BK$4=second_reg_period, INDEX(Inputs!$P$292:$P$320,MATCH($B297,Inputs!$C$292:$C$320,0)),0)/conv_2020_2015</f>
        <v>0</v>
      </c>
      <c r="BL309" s="100">
        <f>IF(BL$4=second_reg_period, INDEX(Inputs!$P$292:$P$320,MATCH($B297,Inputs!$C$292:$C$320,0)),0)/conv_2020_2015</f>
        <v>0</v>
      </c>
      <c r="BM309" s="100">
        <f>IF(BM$4=second_reg_period, INDEX(Inputs!$P$292:$P$320,MATCH($B297,Inputs!$C$292:$C$320,0)),0)/conv_2020_2015</f>
        <v>0</v>
      </c>
      <c r="BN309" s="100">
        <f>IF(BN$4=second_reg_period, INDEX(Inputs!$P$292:$P$320,MATCH($B297,Inputs!$C$292:$C$320,0)),0)/conv_2020_2015</f>
        <v>0</v>
      </c>
      <c r="BO309" s="100">
        <f>IF(BO$4=second_reg_period, INDEX(Inputs!$P$292:$P$320,MATCH($B297,Inputs!$C$292:$C$320,0)),0)/conv_2020_2015</f>
        <v>0</v>
      </c>
      <c r="BP309" s="100">
        <f>IF(BP$4=second_reg_period, INDEX(Inputs!$P$292:$P$320,MATCH($B297,Inputs!$C$292:$C$320,0)),0)/conv_2020_2015</f>
        <v>0</v>
      </c>
      <c r="BQ309" s="100">
        <f>IF(BQ$4=second_reg_period, INDEX(Inputs!$P$292:$P$320,MATCH($B297,Inputs!$C$292:$C$320,0)),0)/conv_2020_2015</f>
        <v>0</v>
      </c>
      <c r="BR309" s="100">
        <f>IF(BR$4=second_reg_period, INDEX(Inputs!$P$292:$P$320,MATCH($B297,Inputs!$C$292:$C$320,0)),0)/conv_2020_2015</f>
        <v>0</v>
      </c>
      <c r="BS309" s="100">
        <f>IF(BS$4=second_reg_period, INDEX(Inputs!$P$292:$P$320,MATCH($B297,Inputs!$C$292:$C$320,0)),0)/conv_2020_2015</f>
        <v>0</v>
      </c>
      <c r="BT309" s="100">
        <f>IF(BT$4=second_reg_period, INDEX(Inputs!$P$292:$P$320,MATCH($B297,Inputs!$C$292:$C$320,0)),0)/conv_2020_2015</f>
        <v>0</v>
      </c>
      <c r="BU309" s="100">
        <f>IF(BU$4=second_reg_period, INDEX(Inputs!$P$292:$P$320,MATCH($B297,Inputs!$C$292:$C$320,0)),0)/conv_2020_2015</f>
        <v>0</v>
      </c>
      <c r="BV309" s="100">
        <f>IF(BV$4=second_reg_period, INDEX(Inputs!$P$292:$P$320,MATCH($B297,Inputs!$C$292:$C$320,0)),0)/conv_2020_2015</f>
        <v>0</v>
      </c>
      <c r="BW309" s="100">
        <f>IF(BW$4=second_reg_period, INDEX(Inputs!$P$292:$P$320,MATCH($B297,Inputs!$C$292:$C$320,0)),0)/conv_2020_2015</f>
        <v>0</v>
      </c>
      <c r="BX309" s="100">
        <f>IF(BX$4=second_reg_period, INDEX(Inputs!$P$292:$P$320,MATCH($B297,Inputs!$C$292:$C$320,0)),0)/conv_2020_2015</f>
        <v>0</v>
      </c>
      <c r="BY309" s="100">
        <f>IF(BY$4=second_reg_period, INDEX(Inputs!$P$292:$P$320,MATCH($B297,Inputs!$C$292:$C$320,0)),0)/conv_2020_2015</f>
        <v>0</v>
      </c>
      <c r="BZ309" s="100">
        <f>IF(BZ$4=second_reg_period, INDEX(Inputs!$P$292:$P$320,MATCH($B297,Inputs!$C$292:$C$320,0)),0)/conv_2020_2015</f>
        <v>0</v>
      </c>
      <c r="CA309" s="100">
        <f>IF(CA$4=second_reg_period, INDEX(Inputs!$P$292:$P$320,MATCH($B297,Inputs!$C$292:$C$320,0)),0)/conv_2020_2015</f>
        <v>0</v>
      </c>
      <c r="CB309" s="100">
        <f>IF(CB$4=second_reg_period, INDEX(Inputs!$P$292:$P$320,MATCH($B297,Inputs!$C$292:$C$320,0)),0)/conv_2020_2015</f>
        <v>0</v>
      </c>
      <c r="CC309" s="100">
        <f>IF(CC$4=second_reg_period, INDEX(Inputs!$P$292:$P$320,MATCH($B297,Inputs!$C$292:$C$320,0)),0)/conv_2020_2015</f>
        <v>0</v>
      </c>
      <c r="CD309" s="100">
        <f>IF(CD$4=second_reg_period, INDEX(Inputs!$P$292:$P$320,MATCH($B297,Inputs!$C$292:$C$320,0)),0)/conv_2020_2015</f>
        <v>0</v>
      </c>
      <c r="CE309" s="100">
        <f>IF(CE$4=second_reg_period, INDEX(Inputs!$P$292:$P$320,MATCH($B297,Inputs!$C$292:$C$320,0)),0)/conv_2020_2015</f>
        <v>0</v>
      </c>
      <c r="CF309" s="100">
        <f>IF(CF$4=second_reg_period, INDEX(Inputs!$P$292:$P$320,MATCH($B297,Inputs!$C$292:$C$320,0)),0)/conv_2020_2015</f>
        <v>0</v>
      </c>
      <c r="CG309" s="153"/>
      <c r="CH309" s="153"/>
      <c r="CI309" s="153"/>
      <c r="CJ309" s="153"/>
      <c r="CK309" s="153"/>
      <c r="CL309" s="153"/>
      <c r="CM309" s="153"/>
      <c r="CN309" s="153"/>
      <c r="CO309" s="153"/>
      <c r="CP309" s="153"/>
      <c r="CQ309" s="153"/>
      <c r="CR309" s="153"/>
      <c r="CS309" s="153"/>
      <c r="CT309" s="153"/>
      <c r="CU309" s="153"/>
      <c r="CV309" s="153"/>
      <c r="CW309" s="153"/>
      <c r="CX309" s="153"/>
      <c r="CY309" s="153"/>
      <c r="CZ309" s="153"/>
      <c r="DA309" s="153"/>
      <c r="DB309" s="153"/>
      <c r="DC309" s="153"/>
      <c r="DD309" s="153"/>
      <c r="DE309" s="153"/>
      <c r="DF309" s="153"/>
      <c r="DG309" s="153"/>
      <c r="DH309" s="153"/>
      <c r="DI309" s="153"/>
      <c r="DJ309" s="153"/>
      <c r="DK309" s="153"/>
      <c r="DL309" s="153"/>
      <c r="DM309" s="153"/>
      <c r="DN309" s="153"/>
      <c r="DO309" s="153"/>
      <c r="DP309" s="153"/>
      <c r="DQ309" s="153"/>
      <c r="DR309" s="153"/>
      <c r="DS309" s="153"/>
      <c r="DT309" s="153"/>
      <c r="DU309" s="153"/>
      <c r="DV309" s="153"/>
      <c r="DW309" s="153"/>
      <c r="DX309" s="153"/>
      <c r="DY309" s="153"/>
      <c r="DZ309" s="153"/>
      <c r="EA309" s="153"/>
      <c r="EB309" s="153"/>
      <c r="EC309" s="153"/>
      <c r="ED309" s="153"/>
      <c r="EE309" s="153"/>
      <c r="EF309" s="153"/>
      <c r="EG309" s="153"/>
      <c r="EH309" s="153"/>
      <c r="EI309" s="153"/>
      <c r="EJ309" s="153"/>
      <c r="EK309" s="153"/>
      <c r="EL309" s="153"/>
      <c r="EM309" s="153"/>
      <c r="EN309" s="153"/>
      <c r="EO309" s="153"/>
      <c r="EP309" s="153"/>
      <c r="EQ309" s="153"/>
      <c r="ER309" s="153"/>
      <c r="ES309" s="153"/>
      <c r="ET309" s="153"/>
      <c r="EU309" s="153"/>
      <c r="EV309" s="153"/>
      <c r="EW309" s="153"/>
      <c r="EX309" s="153"/>
      <c r="EY309" s="153"/>
      <c r="EZ309" s="153"/>
      <c r="FA309" s="153"/>
      <c r="FB309" s="153"/>
      <c r="FC309" s="153"/>
      <c r="FD309" s="153"/>
      <c r="FE309" s="153"/>
      <c r="FF309" s="153"/>
      <c r="FG309" s="153"/>
      <c r="FH309" s="153"/>
      <c r="FI309" s="153"/>
      <c r="FJ309" s="153"/>
      <c r="FK309" s="153"/>
      <c r="FL309" s="153"/>
      <c r="FM309" s="153"/>
      <c r="FN309" s="153"/>
      <c r="FO309" s="153"/>
      <c r="FP309" s="153"/>
      <c r="FQ309" s="153"/>
      <c r="FR309" s="153"/>
      <c r="FS309" s="153"/>
      <c r="FT309" s="153"/>
      <c r="FU309" s="153"/>
      <c r="FV309" s="153"/>
      <c r="FW309" s="153"/>
      <c r="FX309" s="153"/>
      <c r="FY309" s="153"/>
      <c r="FZ309" s="153"/>
      <c r="GA309" s="153"/>
      <c r="GB309" s="153"/>
      <c r="GC309" s="153"/>
      <c r="GD309" s="153"/>
      <c r="GE309" s="153"/>
      <c r="GF309" s="153"/>
      <c r="GG309" s="153"/>
      <c r="GH309" s="153"/>
      <c r="GI309" s="153"/>
      <c r="GJ309" s="153"/>
      <c r="GK309" s="153"/>
      <c r="GL309" s="153"/>
      <c r="GM309" s="153"/>
      <c r="GN309" s="153"/>
      <c r="GO309" s="153"/>
      <c r="GP309" s="153"/>
      <c r="GQ309" s="153"/>
      <c r="GR309" s="153"/>
      <c r="GS309" s="153"/>
      <c r="GT309" s="153"/>
      <c r="GU309" s="153"/>
      <c r="GV309" s="153"/>
      <c r="GW309" s="153"/>
      <c r="GX309" s="153"/>
      <c r="GY309" s="153"/>
      <c r="GZ309" s="153"/>
      <c r="HA309" s="153"/>
      <c r="HB309" s="153"/>
      <c r="HC309" s="153"/>
      <c r="HD309" s="153"/>
      <c r="HE309" s="153"/>
      <c r="HF309" s="153"/>
      <c r="HG309" s="153"/>
      <c r="HH309" s="153"/>
      <c r="HI309" s="153"/>
      <c r="HJ309" s="153"/>
      <c r="HK309" s="153"/>
      <c r="HL309" s="153"/>
      <c r="HM309" s="153"/>
      <c r="HN309" s="153"/>
      <c r="HO309" s="153"/>
      <c r="HP309" s="153"/>
      <c r="HQ309" s="153"/>
      <c r="HR309" s="153"/>
      <c r="HS309" s="153"/>
      <c r="HT309" s="153"/>
      <c r="HU309" s="153"/>
      <c r="HV309" s="153"/>
      <c r="HW309" s="153"/>
      <c r="HX309" s="153"/>
      <c r="HY309" s="153"/>
      <c r="HZ309" s="153"/>
      <c r="IA309" s="153"/>
      <c r="IB309" s="153"/>
      <c r="IC309" s="153"/>
      <c r="ID309" s="153"/>
      <c r="IE309" s="153"/>
      <c r="IF309" s="153"/>
      <c r="IG309" s="153"/>
      <c r="IH309" s="153"/>
      <c r="II309" s="153"/>
      <c r="IJ309" s="153"/>
      <c r="IK309" s="153"/>
      <c r="IL309" s="153"/>
      <c r="IM309" s="153"/>
      <c r="IN309" s="153"/>
      <c r="IO309" s="153"/>
      <c r="IP309" s="153"/>
      <c r="IQ309" s="153"/>
      <c r="IR309" s="153"/>
      <c r="IS309" s="153"/>
      <c r="IT309" s="153"/>
      <c r="IU309" s="153"/>
      <c r="IV309" s="153"/>
      <c r="IW309" s="153"/>
      <c r="IX309" s="153"/>
      <c r="IY309" s="153"/>
      <c r="IZ309" s="153"/>
      <c r="JA309" s="153"/>
      <c r="JB309" s="153"/>
      <c r="JC309" s="153"/>
      <c r="JD309" s="153"/>
      <c r="JE309" s="153"/>
      <c r="JF309" s="153"/>
      <c r="JG309" s="153"/>
      <c r="JH309" s="153"/>
      <c r="JI309" s="153"/>
      <c r="JJ309" s="153"/>
      <c r="JK309" s="153"/>
      <c r="JL309" s="153"/>
      <c r="JM309" s="153"/>
      <c r="JN309" s="153"/>
      <c r="JO309" s="153"/>
      <c r="JP309" s="153"/>
      <c r="JQ309" s="153"/>
      <c r="JR309" s="153"/>
      <c r="JS309" s="153"/>
      <c r="JT309" s="153"/>
      <c r="JU309" s="153"/>
      <c r="JV309" s="153"/>
      <c r="JW309" s="153"/>
      <c r="JX309" s="153"/>
      <c r="JY309" s="153"/>
      <c r="JZ309" s="153"/>
      <c r="KA309" s="153"/>
      <c r="KB309" s="153"/>
      <c r="KC309" s="153"/>
      <c r="KD309" s="153"/>
      <c r="KE309" s="153"/>
      <c r="KF309" s="153"/>
      <c r="KG309" s="153"/>
      <c r="KH309" s="153"/>
      <c r="KI309" s="153"/>
      <c r="KJ309" s="153"/>
      <c r="KK309" s="153"/>
      <c r="KL309" s="153"/>
      <c r="KM309" s="153"/>
      <c r="KN309" s="153"/>
      <c r="KO309" s="153"/>
      <c r="KP309" s="153"/>
      <c r="KQ309" s="153"/>
      <c r="KR309" s="153"/>
      <c r="KS309" s="153"/>
      <c r="KT309" s="153"/>
      <c r="KU309" s="153"/>
      <c r="KV309" s="153"/>
      <c r="KW309" s="153"/>
      <c r="KX309" s="153"/>
      <c r="KY309" s="153"/>
      <c r="KZ309" s="153"/>
      <c r="LA309" s="153"/>
      <c r="LB309" s="153"/>
      <c r="LC309" s="153"/>
      <c r="LD309" s="153"/>
      <c r="LE309" s="153"/>
      <c r="LF309" s="153"/>
      <c r="LG309" s="153"/>
      <c r="LH309" s="153"/>
      <c r="LI309" s="153"/>
      <c r="LJ309" s="153"/>
      <c r="LK309" s="153"/>
      <c r="LL309" s="153"/>
      <c r="LM309" s="153"/>
      <c r="LN309" s="153"/>
      <c r="LO309" s="153"/>
      <c r="LP309" s="153"/>
      <c r="LQ309" s="153"/>
      <c r="LR309" s="153"/>
      <c r="LS309" s="153"/>
      <c r="LT309" s="153"/>
      <c r="LU309" s="153"/>
      <c r="LV309" s="153"/>
      <c r="LW309" s="153"/>
      <c r="LX309" s="153"/>
      <c r="LY309" s="153"/>
      <c r="LZ309" s="153"/>
      <c r="MA309" s="153"/>
      <c r="MB309" s="153"/>
      <c r="MC309" s="153"/>
      <c r="MD309" s="153"/>
      <c r="ME309" s="153"/>
      <c r="MF309" s="153"/>
      <c r="MG309" s="153"/>
      <c r="MH309" s="153"/>
      <c r="MI309" s="153"/>
      <c r="MJ309" s="153"/>
      <c r="MK309" s="153"/>
      <c r="ML309" s="153"/>
      <c r="MM309" s="153"/>
      <c r="MN309" s="153"/>
      <c r="MO309" s="153"/>
      <c r="MP309" s="153"/>
      <c r="MQ309" s="153"/>
      <c r="MR309" s="153"/>
      <c r="MS309" s="153"/>
      <c r="MT309" s="153"/>
      <c r="MU309" s="153"/>
      <c r="MV309" s="153"/>
      <c r="MW309" s="153"/>
      <c r="MX309" s="153"/>
      <c r="MY309" s="153"/>
      <c r="MZ309" s="153"/>
      <c r="NA309" s="153"/>
      <c r="NB309" s="153"/>
      <c r="NC309" s="153"/>
      <c r="ND309" s="153"/>
      <c r="NE309" s="153"/>
      <c r="NF309" s="153"/>
      <c r="NG309" s="153"/>
      <c r="NH309" s="153"/>
      <c r="NI309" s="153"/>
      <c r="NJ309" s="153"/>
      <c r="NK309" s="153"/>
      <c r="NL309" s="153"/>
      <c r="NM309" s="153"/>
      <c r="NN309" s="153"/>
      <c r="NO309" s="153"/>
      <c r="NP309" s="153"/>
      <c r="NQ309" s="153"/>
      <c r="NR309" s="153"/>
      <c r="NS309" s="153"/>
      <c r="NT309" s="153"/>
      <c r="NU309" s="153"/>
      <c r="NV309" s="153"/>
      <c r="NW309" s="153"/>
      <c r="NX309" s="153"/>
      <c r="NY309" s="153"/>
      <c r="NZ309" s="153"/>
      <c r="OA309" s="153"/>
      <c r="OB309" s="153"/>
      <c r="OC309" s="153"/>
      <c r="OD309" s="153"/>
      <c r="OE309" s="153"/>
      <c r="OF309" s="153"/>
      <c r="OG309" s="153"/>
      <c r="OH309" s="153"/>
      <c r="OI309" s="153"/>
      <c r="OJ309" s="153"/>
      <c r="OK309" s="153"/>
      <c r="OL309" s="153"/>
      <c r="OM309" s="153"/>
      <c r="ON309" s="153"/>
      <c r="OO309" s="153"/>
      <c r="OP309" s="153"/>
      <c r="OQ309" s="153"/>
      <c r="OR309" s="153"/>
      <c r="OS309" s="153"/>
      <c r="OT309" s="153"/>
      <c r="OU309" s="153"/>
      <c r="OV309" s="153"/>
      <c r="OW309" s="153"/>
      <c r="OX309" s="153"/>
      <c r="OY309" s="153"/>
      <c r="OZ309" s="153"/>
      <c r="PA309" s="153"/>
      <c r="PB309" s="153"/>
      <c r="PC309" s="153"/>
      <c r="PD309" s="153"/>
      <c r="PE309" s="153"/>
      <c r="PF309" s="153"/>
      <c r="PG309" s="153"/>
      <c r="PH309" s="153"/>
      <c r="PI309" s="153"/>
      <c r="PJ309" s="153"/>
      <c r="PK309" s="153"/>
      <c r="PL309" s="153"/>
      <c r="PM309" s="153"/>
      <c r="PN309" s="153"/>
      <c r="PO309" s="153"/>
      <c r="PP309" s="153"/>
      <c r="PQ309" s="153"/>
      <c r="PR309" s="153"/>
      <c r="PS309" s="153"/>
      <c r="PT309" s="153"/>
      <c r="PU309" s="153"/>
      <c r="PV309" s="153"/>
      <c r="PW309" s="153"/>
      <c r="PX309" s="153"/>
      <c r="PY309" s="153"/>
      <c r="PZ309" s="153"/>
      <c r="QA309" s="153"/>
      <c r="QB309" s="153"/>
      <c r="QC309" s="153"/>
      <c r="QD309" s="153"/>
      <c r="QE309" s="153"/>
      <c r="QF309" s="153"/>
      <c r="QG309" s="153"/>
      <c r="QH309" s="153"/>
      <c r="QI309" s="153"/>
      <c r="QJ309" s="153"/>
      <c r="QK309" s="153"/>
      <c r="QL309" s="153"/>
      <c r="QM309" s="153"/>
      <c r="QN309" s="153"/>
      <c r="QO309" s="153"/>
      <c r="QP309" s="153"/>
      <c r="QQ309" s="153"/>
      <c r="QR309" s="153"/>
      <c r="QS309" s="153"/>
      <c r="QT309" s="153"/>
      <c r="QU309" s="153"/>
      <c r="QV309" s="153"/>
      <c r="QW309" s="153"/>
      <c r="QX309" s="153"/>
      <c r="QY309" s="153"/>
      <c r="QZ309" s="153"/>
      <c r="RA309" s="153"/>
      <c r="RB309" s="153"/>
      <c r="RC309" s="153"/>
      <c r="RD309" s="153"/>
      <c r="RE309" s="153"/>
      <c r="RF309" s="153"/>
      <c r="RG309" s="153"/>
      <c r="RH309" s="153"/>
      <c r="RI309" s="153"/>
      <c r="RJ309" s="153"/>
      <c r="RK309" s="153"/>
      <c r="RL309" s="153"/>
      <c r="RM309" s="153"/>
      <c r="RN309" s="153"/>
      <c r="RO309" s="153"/>
      <c r="RP309" s="153"/>
      <c r="RQ309" s="153"/>
      <c r="RR309" s="153"/>
      <c r="RS309" s="153"/>
      <c r="RT309" s="153"/>
      <c r="RU309" s="153"/>
      <c r="RV309" s="153"/>
      <c r="RW309" s="153"/>
      <c r="RX309" s="153"/>
      <c r="RY309" s="153"/>
      <c r="RZ309" s="153"/>
      <c r="SA309" s="153"/>
      <c r="SB309" s="153"/>
      <c r="SC309" s="153"/>
      <c r="SD309" s="153"/>
      <c r="SE309" s="153"/>
      <c r="SF309" s="153"/>
      <c r="SG309" s="153"/>
      <c r="SH309" s="153"/>
      <c r="SI309" s="153"/>
      <c r="SJ309" s="153"/>
      <c r="SK309" s="153"/>
      <c r="SL309" s="153"/>
      <c r="SM309" s="153"/>
      <c r="SN309" s="153"/>
      <c r="SO309" s="153"/>
      <c r="SP309" s="153"/>
      <c r="SQ309" s="153"/>
      <c r="SR309" s="153"/>
      <c r="SS309" s="153"/>
      <c r="ST309" s="153"/>
      <c r="SU309" s="153"/>
      <c r="SV309" s="153"/>
      <c r="SW309" s="153"/>
      <c r="SX309" s="153"/>
      <c r="SY309" s="153"/>
      <c r="SZ309" s="153"/>
      <c r="TA309" s="153"/>
      <c r="TB309" s="153"/>
      <c r="TC309" s="153"/>
      <c r="TD309" s="153"/>
      <c r="TE309" s="153"/>
      <c r="TF309" s="153"/>
      <c r="TG309" s="153"/>
      <c r="TH309" s="153"/>
      <c r="TI309" s="153"/>
      <c r="TJ309" s="153"/>
      <c r="TK309" s="153"/>
      <c r="TL309" s="153"/>
      <c r="TM309" s="153"/>
      <c r="TN309" s="153"/>
      <c r="TO309" s="153"/>
      <c r="TP309" s="153"/>
      <c r="TQ309" s="153"/>
      <c r="TR309" s="153"/>
      <c r="TS309" s="153"/>
      <c r="TT309" s="153"/>
      <c r="TU309" s="153"/>
      <c r="TV309" s="153"/>
      <c r="TW309" s="153"/>
      <c r="TX309" s="153"/>
      <c r="TY309" s="153"/>
      <c r="TZ309" s="153"/>
      <c r="UA309" s="153"/>
      <c r="UB309" s="153"/>
      <c r="UC309" s="153"/>
      <c r="UD309" s="153"/>
      <c r="UE309" s="153"/>
      <c r="UF309" s="153"/>
      <c r="UG309" s="153"/>
      <c r="UH309" s="153"/>
      <c r="UI309" s="153"/>
      <c r="UJ309" s="153"/>
      <c r="UK309" s="153"/>
      <c r="UL309" s="153"/>
      <c r="UM309" s="153"/>
      <c r="UN309" s="153"/>
      <c r="UO309" s="153"/>
      <c r="UP309" s="153"/>
      <c r="UQ309" s="153"/>
      <c r="UR309" s="153"/>
      <c r="US309" s="153"/>
      <c r="UT309" s="153"/>
      <c r="UU309" s="153"/>
      <c r="UV309" s="153"/>
      <c r="UW309" s="153"/>
      <c r="UX309" s="153"/>
      <c r="UY309" s="153"/>
      <c r="UZ309" s="153"/>
      <c r="VA309" s="153"/>
      <c r="VB309" s="153"/>
      <c r="VC309" s="153"/>
      <c r="VD309" s="153"/>
      <c r="VE309" s="153"/>
      <c r="VF309" s="153"/>
      <c r="VG309" s="153"/>
      <c r="VH309" s="153"/>
      <c r="VI309" s="153"/>
      <c r="VJ309" s="153"/>
      <c r="VK309" s="153"/>
      <c r="VL309" s="153"/>
      <c r="VM309" s="153"/>
      <c r="VN309" s="153"/>
      <c r="VO309" s="153"/>
      <c r="VP309" s="153"/>
      <c r="VQ309" s="153"/>
      <c r="VR309" s="153"/>
      <c r="VS309" s="153"/>
      <c r="VT309" s="153"/>
      <c r="VU309" s="153"/>
      <c r="VV309" s="153"/>
      <c r="VW309" s="153"/>
      <c r="VX309" s="153"/>
      <c r="VY309" s="153"/>
      <c r="VZ309" s="153"/>
      <c r="WA309" s="153"/>
      <c r="WB309" s="153"/>
      <c r="WC309" s="153"/>
      <c r="WD309" s="153"/>
      <c r="WE309" s="153"/>
      <c r="WF309" s="153"/>
      <c r="WG309" s="153"/>
      <c r="WH309" s="153"/>
      <c r="WI309" s="153"/>
      <c r="WJ309" s="153"/>
      <c r="WK309" s="153"/>
      <c r="WL309" s="153"/>
      <c r="WM309" s="153"/>
      <c r="WN309" s="153"/>
      <c r="WO309" s="153"/>
      <c r="WP309" s="153"/>
      <c r="WQ309" s="153"/>
      <c r="WR309" s="153"/>
      <c r="WS309" s="153"/>
      <c r="WT309" s="153"/>
      <c r="WU309" s="153"/>
      <c r="WV309" s="153"/>
      <c r="WW309" s="153"/>
      <c r="WX309" s="153"/>
      <c r="WY309" s="153"/>
      <c r="WZ309" s="153"/>
      <c r="XA309" s="153"/>
      <c r="XB309" s="153"/>
      <c r="XC309" s="153"/>
      <c r="XD309" s="153"/>
      <c r="XE309" s="153"/>
      <c r="XF309" s="153"/>
      <c r="XG309" s="153"/>
      <c r="XH309" s="153"/>
      <c r="XI309" s="153"/>
      <c r="XJ309" s="153"/>
      <c r="XK309" s="153"/>
      <c r="XL309" s="153"/>
      <c r="XM309" s="153"/>
      <c r="XN309" s="153"/>
      <c r="XO309" s="153"/>
      <c r="XP309" s="153"/>
      <c r="XQ309" s="153"/>
      <c r="XR309" s="153"/>
      <c r="XS309" s="153"/>
      <c r="XT309" s="153"/>
      <c r="XU309" s="153"/>
      <c r="XV309" s="153"/>
      <c r="XW309" s="153"/>
      <c r="XX309" s="153"/>
      <c r="XY309" s="153"/>
      <c r="XZ309" s="153"/>
      <c r="YA309" s="153"/>
      <c r="YB309" s="153"/>
      <c r="YC309" s="153"/>
      <c r="YD309" s="153"/>
      <c r="YE309" s="153"/>
      <c r="YF309" s="153"/>
      <c r="YG309" s="153"/>
      <c r="YH309" s="153"/>
      <c r="YI309" s="153"/>
      <c r="YJ309" s="153"/>
      <c r="YK309" s="153"/>
      <c r="YL309" s="153"/>
      <c r="YM309" s="153"/>
      <c r="YN309" s="153"/>
      <c r="YO309" s="153"/>
      <c r="YP309" s="153"/>
      <c r="YQ309" s="153"/>
      <c r="YR309" s="153"/>
      <c r="YS309" s="153"/>
      <c r="YT309" s="153"/>
      <c r="YU309" s="153"/>
      <c r="YV309" s="153"/>
      <c r="YW309" s="153"/>
      <c r="YX309" s="153"/>
      <c r="YY309" s="153"/>
      <c r="YZ309" s="153"/>
      <c r="ZA309" s="153"/>
      <c r="ZB309" s="153"/>
      <c r="ZC309" s="153"/>
      <c r="ZD309" s="153"/>
      <c r="ZE309" s="153"/>
      <c r="ZF309" s="153"/>
      <c r="ZG309" s="153"/>
      <c r="ZH309" s="153"/>
      <c r="ZI309" s="153"/>
      <c r="ZJ309" s="153"/>
      <c r="ZK309" s="153"/>
      <c r="ZL309" s="153"/>
      <c r="ZM309" s="153"/>
      <c r="ZN309" s="153"/>
      <c r="ZO309" s="153"/>
      <c r="ZP309" s="153"/>
      <c r="ZQ309" s="153"/>
      <c r="ZR309" s="153"/>
      <c r="ZS309" s="153"/>
      <c r="ZT309" s="153"/>
      <c r="ZU309" s="153"/>
      <c r="ZV309" s="153"/>
      <c r="ZW309" s="153"/>
      <c r="ZX309" s="153"/>
      <c r="ZY309" s="153"/>
      <c r="ZZ309" s="153"/>
      <c r="AAA309" s="153"/>
      <c r="AAB309" s="153"/>
      <c r="AAC309" s="153"/>
      <c r="AAD309" s="153"/>
      <c r="AAE309" s="153"/>
      <c r="AAF309" s="153"/>
      <c r="AAG309" s="153"/>
      <c r="AAH309" s="153"/>
      <c r="AAI309" s="153"/>
      <c r="AAJ309" s="153"/>
      <c r="AAK309" s="153"/>
      <c r="AAL309" s="153"/>
      <c r="AAM309" s="153"/>
      <c r="AAN309" s="153"/>
      <c r="AAO309" s="153"/>
      <c r="AAP309" s="153"/>
      <c r="AAQ309" s="153"/>
      <c r="AAR309" s="153"/>
      <c r="AAS309" s="153"/>
      <c r="AAT309" s="153"/>
      <c r="AAU309" s="153"/>
      <c r="AAV309" s="153"/>
      <c r="AAW309" s="153"/>
      <c r="AAX309" s="153"/>
      <c r="AAY309" s="153"/>
      <c r="AAZ309" s="153"/>
      <c r="ABA309" s="153"/>
      <c r="ABB309" s="153"/>
      <c r="ABC309" s="153"/>
      <c r="ABD309" s="153"/>
      <c r="ABE309" s="153"/>
      <c r="ABF309" s="153"/>
      <c r="ABG309" s="153"/>
      <c r="ABH309" s="153"/>
      <c r="ABI309" s="153"/>
      <c r="ABJ309" s="153"/>
      <c r="ABK309" s="153"/>
      <c r="ABL309" s="153"/>
      <c r="ABM309" s="153"/>
      <c r="ABN309" s="153"/>
      <c r="ABO309" s="153"/>
      <c r="ABP309" s="153"/>
      <c r="ABQ309" s="153"/>
      <c r="ABR309" s="153"/>
      <c r="ABS309" s="153"/>
      <c r="ABT309" s="153"/>
      <c r="ABU309" s="153"/>
      <c r="ABV309" s="153"/>
      <c r="ABW309" s="153"/>
      <c r="ABX309" s="153"/>
      <c r="ABY309" s="153"/>
      <c r="ABZ309" s="153"/>
      <c r="ACA309" s="153"/>
      <c r="ACB309" s="153"/>
      <c r="ACC309" s="153"/>
      <c r="ACD309" s="153"/>
      <c r="ACE309" s="153"/>
      <c r="ACF309" s="153"/>
      <c r="ACG309" s="153"/>
      <c r="ACH309" s="153"/>
      <c r="ACI309" s="153"/>
      <c r="ACJ309" s="153"/>
      <c r="ACK309" s="153"/>
      <c r="ACL309" s="153"/>
      <c r="ACM309" s="153"/>
      <c r="ACN309" s="153"/>
      <c r="ACO309" s="153"/>
      <c r="ACP309" s="153"/>
      <c r="ACQ309" s="153"/>
      <c r="ACR309" s="153"/>
      <c r="ACS309" s="153"/>
      <c r="ACT309" s="153"/>
      <c r="ACU309" s="153"/>
      <c r="ACV309" s="153"/>
      <c r="ACW309" s="153"/>
      <c r="ACX309" s="153"/>
      <c r="ACY309" s="153"/>
      <c r="ACZ309" s="153"/>
      <c r="ADA309" s="153"/>
      <c r="ADB309" s="153"/>
      <c r="ADC309" s="153"/>
      <c r="ADD309" s="153"/>
      <c r="ADE309" s="153"/>
      <c r="ADF309" s="153"/>
      <c r="ADG309" s="153"/>
      <c r="ADH309" s="153"/>
      <c r="ADI309" s="153"/>
      <c r="ADJ309" s="153"/>
      <c r="ADK309" s="153"/>
      <c r="ADL309" s="153"/>
      <c r="ADM309" s="153"/>
      <c r="ADN309" s="153"/>
      <c r="ADO309" s="153"/>
      <c r="ADP309" s="153"/>
      <c r="ADQ309" s="153"/>
      <c r="ADR309" s="153"/>
      <c r="ADS309" s="153"/>
      <c r="ADT309" s="153"/>
      <c r="ADU309" s="153"/>
      <c r="ADV309" s="153"/>
      <c r="ADW309" s="153"/>
      <c r="ADX309" s="153"/>
      <c r="ADY309" s="153"/>
      <c r="ADZ309" s="153"/>
      <c r="AEA309" s="153"/>
      <c r="AEB309" s="153"/>
      <c r="AEC309" s="153"/>
      <c r="AED309" s="153"/>
      <c r="AEE309" s="153"/>
      <c r="AEF309" s="153"/>
      <c r="AEG309" s="153"/>
      <c r="AEH309" s="153"/>
      <c r="AEI309" s="153"/>
      <c r="AEJ309" s="153"/>
      <c r="AEK309" s="153"/>
      <c r="AEL309" s="153"/>
      <c r="AEM309" s="153"/>
      <c r="AEN309" s="153"/>
      <c r="AEO309" s="153"/>
      <c r="AEP309" s="153"/>
      <c r="AEQ309" s="153"/>
      <c r="AER309" s="153"/>
      <c r="AES309" s="153"/>
      <c r="AET309" s="153"/>
      <c r="AEU309" s="153"/>
      <c r="AEV309" s="153"/>
      <c r="AEW309" s="153"/>
      <c r="AEX309" s="153"/>
      <c r="AEY309" s="153"/>
      <c r="AEZ309" s="153"/>
      <c r="AFA309" s="153"/>
      <c r="AFB309" s="153"/>
      <c r="AFC309" s="153"/>
      <c r="AFD309" s="153"/>
      <c r="AFE309" s="153"/>
      <c r="AFF309" s="153"/>
      <c r="AFG309" s="153"/>
      <c r="AFH309" s="153"/>
      <c r="AFI309" s="153"/>
      <c r="AFJ309" s="153"/>
      <c r="AFK309" s="153"/>
      <c r="AFL309" s="153"/>
      <c r="AFM309" s="153"/>
      <c r="AFN309" s="153"/>
      <c r="AFO309" s="153"/>
      <c r="AFP309" s="153"/>
      <c r="AFQ309" s="153"/>
      <c r="AFR309" s="153"/>
      <c r="AFS309" s="153"/>
      <c r="AFT309" s="153"/>
      <c r="AFU309" s="153"/>
      <c r="AFV309" s="153"/>
      <c r="AFW309" s="153"/>
      <c r="AFX309" s="153"/>
      <c r="AFY309" s="153"/>
      <c r="AFZ309" s="153"/>
      <c r="AGA309" s="153"/>
      <c r="AGB309" s="153"/>
      <c r="AGC309" s="153"/>
      <c r="AGD309" s="153"/>
      <c r="AGE309" s="153"/>
      <c r="AGF309" s="153"/>
      <c r="AGG309" s="153"/>
      <c r="AGH309" s="153"/>
      <c r="AGI309" s="153"/>
      <c r="AGJ309" s="153"/>
      <c r="AGK309" s="153"/>
      <c r="AGL309" s="153"/>
      <c r="AGM309" s="153"/>
      <c r="AGN309" s="153"/>
      <c r="AGO309" s="153"/>
      <c r="AGP309" s="153"/>
      <c r="AGQ309" s="153"/>
      <c r="AGR309" s="153"/>
      <c r="AGS309" s="153"/>
      <c r="AGT309" s="153"/>
      <c r="AGU309" s="153"/>
      <c r="AGV309" s="153"/>
      <c r="AGW309" s="153"/>
      <c r="AGX309" s="153"/>
      <c r="AGY309" s="153"/>
      <c r="AGZ309" s="153"/>
      <c r="AHA309" s="153"/>
      <c r="AHB309" s="153"/>
      <c r="AHC309" s="153"/>
      <c r="AHD309" s="153"/>
      <c r="AHE309" s="153"/>
      <c r="AHF309" s="153"/>
      <c r="AHG309" s="153"/>
      <c r="AHH309" s="153"/>
      <c r="AHI309" s="153"/>
      <c r="AHJ309" s="153"/>
      <c r="AHK309" s="153"/>
      <c r="AHL309" s="153"/>
      <c r="AHM309" s="153"/>
      <c r="AHN309" s="153"/>
      <c r="AHO309" s="153"/>
      <c r="AHP309" s="153"/>
      <c r="AHQ309" s="153"/>
      <c r="AHR309" s="153"/>
      <c r="AHS309" s="153"/>
      <c r="AHT309" s="153"/>
      <c r="AHU309" s="153"/>
      <c r="AHV309" s="153"/>
      <c r="AHW309" s="153"/>
      <c r="AHX309" s="153"/>
      <c r="AHY309" s="153"/>
      <c r="AHZ309" s="153"/>
      <c r="AIA309" s="153"/>
      <c r="AIB309" s="153"/>
      <c r="AIC309" s="153"/>
      <c r="AID309" s="153"/>
      <c r="AIE309" s="153"/>
      <c r="AIF309" s="153"/>
      <c r="AIG309" s="153"/>
      <c r="AIH309" s="153"/>
      <c r="AII309" s="153"/>
      <c r="AIJ309" s="153"/>
      <c r="AIK309" s="153"/>
      <c r="AIL309" s="153"/>
      <c r="AIM309" s="153"/>
      <c r="AIN309" s="153"/>
      <c r="AIO309" s="153"/>
      <c r="AIP309" s="153"/>
      <c r="AIQ309" s="153"/>
      <c r="AIR309" s="153"/>
      <c r="AIS309" s="153"/>
      <c r="AIT309" s="153"/>
      <c r="AIU309" s="153"/>
      <c r="AIV309" s="153"/>
      <c r="AIW309" s="153"/>
      <c r="AIX309" s="153"/>
      <c r="AIY309" s="153"/>
      <c r="AIZ309" s="153"/>
      <c r="AJA309" s="153"/>
      <c r="AJB309" s="153"/>
      <c r="AJC309" s="153"/>
      <c r="AJD309" s="153"/>
      <c r="AJE309" s="153"/>
      <c r="AJF309" s="153"/>
      <c r="AJG309" s="153"/>
      <c r="AJH309" s="153"/>
      <c r="AJI309" s="153"/>
      <c r="AJJ309" s="153"/>
      <c r="AJK309" s="153"/>
      <c r="AJL309" s="153"/>
      <c r="AJM309" s="153"/>
      <c r="AJN309" s="153"/>
      <c r="AJO309" s="153"/>
      <c r="AJP309" s="153"/>
      <c r="AJQ309" s="153"/>
      <c r="AJR309" s="153"/>
      <c r="AJS309" s="153"/>
      <c r="AJT309" s="153"/>
      <c r="AJU309" s="153"/>
      <c r="AJV309" s="153"/>
      <c r="AJW309" s="153"/>
      <c r="AJX309" s="153"/>
      <c r="AJY309" s="153"/>
      <c r="AJZ309" s="153"/>
      <c r="AKA309" s="153"/>
      <c r="AKB309" s="153"/>
      <c r="AKC309" s="153"/>
      <c r="AKD309" s="153"/>
      <c r="AKE309" s="153"/>
      <c r="AKF309" s="153"/>
      <c r="AKG309" s="153"/>
      <c r="AKH309" s="153"/>
      <c r="AKI309" s="153"/>
      <c r="AKJ309" s="153"/>
      <c r="AKK309" s="153"/>
      <c r="AKL309" s="153"/>
      <c r="AKM309" s="153"/>
      <c r="AKN309" s="153"/>
      <c r="AKO309" s="153"/>
      <c r="AKP309" s="153"/>
      <c r="AKQ309" s="153"/>
      <c r="AKR309" s="153"/>
      <c r="AKS309" s="153"/>
      <c r="AKT309" s="153"/>
      <c r="AKU309" s="153"/>
      <c r="AKV309" s="153"/>
      <c r="AKW309" s="153"/>
      <c r="AKX309" s="153"/>
      <c r="AKY309" s="153"/>
      <c r="AKZ309" s="153"/>
      <c r="ALA309" s="153"/>
      <c r="ALB309" s="153"/>
      <c r="ALC309" s="153"/>
      <c r="ALD309" s="153"/>
      <c r="ALE309" s="153"/>
      <c r="ALF309" s="153"/>
      <c r="ALG309" s="153"/>
      <c r="ALH309" s="153"/>
      <c r="ALI309" s="153"/>
      <c r="ALJ309" s="153"/>
      <c r="ALK309" s="153"/>
      <c r="ALL309" s="153"/>
      <c r="ALM309" s="153"/>
      <c r="ALN309" s="153"/>
      <c r="ALO309" s="153"/>
      <c r="ALP309" s="153"/>
      <c r="ALQ309" s="153"/>
      <c r="ALR309" s="153"/>
      <c r="ALS309" s="153"/>
      <c r="ALT309" s="153"/>
      <c r="ALU309" s="153"/>
      <c r="ALV309" s="153"/>
      <c r="ALW309" s="153"/>
      <c r="ALX309" s="153"/>
      <c r="ALY309" s="153"/>
      <c r="ALZ309" s="153"/>
      <c r="AMA309" s="153"/>
      <c r="AMB309" s="153"/>
      <c r="AMC309" s="153"/>
      <c r="AMD309" s="153"/>
      <c r="AME309" s="153"/>
      <c r="AMF309" s="153"/>
      <c r="AMG309" s="153"/>
      <c r="AMH309" s="153"/>
      <c r="AMI309" s="153"/>
      <c r="AMJ309" s="153"/>
      <c r="AMK309" s="153"/>
      <c r="AML309" s="153"/>
      <c r="AMM309" s="153"/>
      <c r="AMN309" s="153"/>
      <c r="AMO309" s="153"/>
      <c r="AMP309" s="153"/>
      <c r="AMQ309" s="153"/>
      <c r="AMR309" s="153"/>
      <c r="AMS309" s="153"/>
      <c r="AMT309" s="153"/>
      <c r="AMU309" s="153"/>
      <c r="AMV309" s="153"/>
      <c r="AMW309" s="153"/>
      <c r="AMX309" s="153"/>
      <c r="AMY309" s="153"/>
      <c r="AMZ309" s="153"/>
      <c r="ANA309" s="153"/>
      <c r="ANB309" s="153"/>
      <c r="ANC309" s="153"/>
      <c r="AND309" s="153"/>
      <c r="ANE309" s="153"/>
      <c r="ANF309" s="153"/>
      <c r="ANG309" s="153"/>
      <c r="ANH309" s="153"/>
      <c r="ANI309" s="153"/>
      <c r="ANJ309" s="153"/>
      <c r="ANK309" s="153"/>
      <c r="ANL309" s="153"/>
      <c r="ANM309" s="153"/>
      <c r="ANN309" s="153"/>
      <c r="ANO309" s="153"/>
      <c r="ANP309" s="153"/>
      <c r="ANQ309" s="153"/>
      <c r="ANR309" s="153"/>
      <c r="ANS309" s="153"/>
      <c r="ANT309" s="153"/>
      <c r="ANU309" s="153"/>
      <c r="ANV309" s="153"/>
      <c r="ANW309" s="153"/>
      <c r="ANX309" s="153"/>
      <c r="ANY309" s="153"/>
      <c r="ANZ309" s="153"/>
      <c r="AOA309" s="153"/>
      <c r="AOB309" s="153"/>
      <c r="AOC309" s="153"/>
      <c r="AOD309" s="153"/>
      <c r="AOE309" s="153"/>
      <c r="AOF309" s="153"/>
      <c r="AOG309" s="153"/>
      <c r="AOH309" s="153"/>
      <c r="AOI309" s="153"/>
      <c r="AOJ309" s="153"/>
      <c r="AOK309" s="153"/>
      <c r="AOL309" s="153"/>
      <c r="AOM309" s="153"/>
      <c r="AON309" s="153"/>
      <c r="AOO309" s="153"/>
      <c r="AOP309" s="153"/>
      <c r="AOQ309" s="153"/>
      <c r="AOR309" s="153"/>
      <c r="AOS309" s="153"/>
      <c r="AOT309" s="153"/>
      <c r="AOU309" s="153"/>
      <c r="AOV309" s="153"/>
      <c r="AOW309" s="153"/>
      <c r="AOX309" s="153"/>
      <c r="AOY309" s="153"/>
      <c r="AOZ309" s="153"/>
      <c r="APA309" s="153"/>
      <c r="APB309" s="153"/>
      <c r="APC309" s="153"/>
      <c r="APD309" s="153"/>
      <c r="APE309" s="153"/>
      <c r="APF309" s="153"/>
      <c r="APG309" s="153"/>
      <c r="APH309" s="153"/>
      <c r="API309" s="153"/>
      <c r="APJ309" s="153"/>
      <c r="APK309" s="153"/>
      <c r="APL309" s="153"/>
      <c r="APM309" s="153"/>
      <c r="APN309" s="153"/>
      <c r="APO309" s="153"/>
      <c r="APP309" s="153"/>
      <c r="APQ309" s="153"/>
      <c r="APR309" s="153"/>
      <c r="APS309" s="153"/>
      <c r="APT309" s="153"/>
      <c r="APU309" s="153"/>
      <c r="APV309" s="153"/>
      <c r="APW309" s="153"/>
      <c r="APX309" s="153"/>
      <c r="APY309" s="153"/>
      <c r="APZ309" s="153"/>
      <c r="AQA309" s="153"/>
      <c r="AQB309" s="153"/>
      <c r="AQC309" s="153"/>
      <c r="AQD309" s="153"/>
      <c r="AQE309" s="153"/>
      <c r="AQF309" s="153"/>
      <c r="AQG309" s="153"/>
      <c r="AQH309" s="153"/>
      <c r="AQI309" s="153"/>
      <c r="AQJ309" s="153"/>
      <c r="AQK309" s="153"/>
      <c r="AQL309" s="153"/>
      <c r="AQM309" s="153"/>
      <c r="AQN309" s="153"/>
      <c r="AQO309" s="153"/>
      <c r="AQP309" s="153"/>
      <c r="AQQ309" s="153"/>
      <c r="AQR309" s="153"/>
      <c r="AQS309" s="153"/>
      <c r="AQT309" s="153"/>
      <c r="AQU309" s="153"/>
      <c r="AQV309" s="153"/>
      <c r="AQW309" s="153"/>
      <c r="AQX309" s="153"/>
      <c r="AQY309" s="153"/>
      <c r="AQZ309" s="153"/>
      <c r="ARA309" s="153"/>
      <c r="ARB309" s="153"/>
      <c r="ARC309" s="153"/>
      <c r="ARD309" s="153"/>
      <c r="ARE309" s="153"/>
      <c r="ARF309" s="153"/>
      <c r="ARG309" s="153"/>
      <c r="ARH309" s="153"/>
      <c r="ARI309" s="153"/>
      <c r="ARJ309" s="153"/>
      <c r="ARK309" s="153"/>
      <c r="ARL309" s="153"/>
      <c r="ARM309" s="153"/>
      <c r="ARN309" s="153"/>
      <c r="ARO309" s="153"/>
      <c r="ARP309" s="153"/>
      <c r="ARQ309" s="153"/>
      <c r="ARR309" s="153"/>
      <c r="ARS309" s="153"/>
      <c r="ART309" s="153"/>
      <c r="ARU309" s="153"/>
      <c r="ARV309" s="153"/>
      <c r="ARW309" s="153"/>
      <c r="ARX309" s="153"/>
      <c r="ARY309" s="153"/>
      <c r="ARZ309" s="153"/>
      <c r="ASA309" s="153"/>
      <c r="ASB309" s="153"/>
      <c r="ASC309" s="153"/>
      <c r="ASD309" s="153"/>
      <c r="ASE309" s="153"/>
      <c r="ASF309" s="153"/>
      <c r="ASG309" s="153"/>
      <c r="ASH309" s="153"/>
      <c r="ASI309" s="153"/>
      <c r="ASJ309" s="153"/>
      <c r="ASK309" s="153"/>
      <c r="ASL309" s="153"/>
      <c r="ASM309" s="153"/>
      <c r="ASN309" s="153"/>
      <c r="ASO309" s="153"/>
      <c r="ASP309" s="153"/>
      <c r="ASQ309" s="153"/>
      <c r="ASR309" s="153"/>
      <c r="ASS309" s="153"/>
      <c r="AST309" s="153"/>
      <c r="ASU309" s="153"/>
      <c r="ASV309" s="153"/>
      <c r="ASW309" s="153"/>
      <c r="ASX309" s="153"/>
      <c r="ASY309" s="153"/>
      <c r="ASZ309" s="153"/>
      <c r="ATA309" s="153"/>
      <c r="ATB309" s="153"/>
      <c r="ATC309" s="153"/>
      <c r="ATD309" s="153"/>
      <c r="ATE309" s="153"/>
      <c r="ATF309" s="153"/>
      <c r="ATG309" s="153"/>
      <c r="ATH309" s="153"/>
      <c r="ATI309" s="153"/>
      <c r="ATJ309" s="153"/>
      <c r="ATK309" s="153"/>
      <c r="ATL309" s="153"/>
      <c r="ATM309" s="153"/>
      <c r="ATN309" s="153"/>
      <c r="ATO309" s="153"/>
      <c r="ATP309" s="153"/>
      <c r="ATQ309" s="153"/>
      <c r="ATR309" s="153"/>
      <c r="ATS309" s="153"/>
      <c r="ATT309" s="153"/>
      <c r="ATU309" s="153"/>
      <c r="ATV309" s="153"/>
      <c r="ATW309" s="153"/>
      <c r="ATX309" s="153"/>
      <c r="ATY309" s="153"/>
      <c r="ATZ309" s="153"/>
      <c r="AUA309" s="153"/>
      <c r="AUB309" s="153"/>
      <c r="AUC309" s="153"/>
      <c r="AUD309" s="153"/>
      <c r="AUE309" s="153"/>
      <c r="AUF309" s="153"/>
      <c r="AUG309" s="153"/>
      <c r="AUH309" s="153"/>
      <c r="AUI309" s="153"/>
      <c r="AUJ309" s="153"/>
      <c r="AUK309" s="153"/>
      <c r="AUL309" s="153"/>
      <c r="AUM309" s="153"/>
      <c r="AUN309" s="153"/>
      <c r="AUO309" s="153"/>
      <c r="AUP309" s="153"/>
      <c r="AUQ309" s="153"/>
      <c r="AUR309" s="153"/>
      <c r="AUS309" s="153"/>
      <c r="AUT309" s="153"/>
      <c r="AUU309" s="153"/>
      <c r="AUV309" s="153"/>
      <c r="AUW309" s="153"/>
      <c r="AUX309" s="153"/>
      <c r="AUY309" s="153"/>
      <c r="AUZ309" s="153"/>
      <c r="AVA309" s="153"/>
      <c r="AVB309" s="153"/>
      <c r="AVC309" s="153"/>
      <c r="AVD309" s="153"/>
      <c r="AVE309" s="153"/>
      <c r="AVF309" s="153"/>
      <c r="AVG309" s="153"/>
      <c r="AVH309" s="153"/>
      <c r="AVI309" s="153"/>
      <c r="AVJ309" s="153"/>
      <c r="AVK309" s="153"/>
      <c r="AVL309" s="153"/>
      <c r="AVM309" s="153"/>
      <c r="AVN309" s="153"/>
      <c r="AVO309" s="153"/>
      <c r="AVP309" s="153"/>
      <c r="AVQ309" s="153"/>
      <c r="AVR309" s="153"/>
      <c r="AVS309" s="153"/>
      <c r="AVT309" s="153"/>
      <c r="AVU309" s="153"/>
      <c r="AVV309" s="153"/>
      <c r="AVW309" s="153"/>
      <c r="AVX309" s="153"/>
      <c r="AVY309" s="153"/>
      <c r="AVZ309" s="153"/>
      <c r="AWA309" s="153"/>
      <c r="AWB309" s="153"/>
      <c r="AWC309" s="153"/>
      <c r="AWD309" s="153"/>
      <c r="AWE309" s="153"/>
      <c r="AWF309" s="153"/>
      <c r="AWG309" s="153"/>
      <c r="AWH309" s="153"/>
      <c r="AWI309" s="153"/>
      <c r="AWJ309" s="153"/>
      <c r="AWK309" s="153"/>
      <c r="AWL309" s="153"/>
      <c r="AWM309" s="153"/>
      <c r="AWN309" s="153"/>
      <c r="AWO309" s="153"/>
      <c r="AWP309" s="153"/>
      <c r="AWQ309" s="153"/>
      <c r="AWR309" s="153"/>
      <c r="AWS309" s="153"/>
      <c r="AWT309" s="153"/>
      <c r="AWU309" s="153"/>
      <c r="AWV309" s="153"/>
      <c r="AWW309" s="153"/>
      <c r="AWX309" s="153"/>
      <c r="AWY309" s="153"/>
      <c r="AWZ309" s="153"/>
      <c r="AXA309" s="153"/>
      <c r="AXB309" s="153"/>
      <c r="AXC309" s="153"/>
      <c r="AXD309" s="153"/>
      <c r="AXE309" s="153"/>
      <c r="AXF309" s="153"/>
      <c r="AXG309" s="153"/>
      <c r="AXH309" s="153"/>
      <c r="AXI309" s="153"/>
      <c r="AXJ309" s="153"/>
      <c r="AXK309" s="153"/>
      <c r="AXL309" s="153"/>
      <c r="AXM309" s="153"/>
      <c r="AXN309" s="153"/>
      <c r="AXO309" s="153"/>
      <c r="AXP309" s="153"/>
      <c r="AXQ309" s="153"/>
      <c r="AXR309" s="153"/>
      <c r="AXS309" s="153"/>
      <c r="AXT309" s="153"/>
      <c r="AXU309" s="153"/>
      <c r="AXV309" s="153"/>
      <c r="AXW309" s="153"/>
      <c r="AXX309" s="153"/>
      <c r="AXY309" s="153"/>
      <c r="AXZ309" s="153"/>
      <c r="AYA309" s="153"/>
      <c r="AYB309" s="153"/>
      <c r="AYC309" s="153"/>
      <c r="AYD309" s="153"/>
      <c r="AYE309" s="153"/>
      <c r="AYF309" s="153"/>
      <c r="AYG309" s="153"/>
      <c r="AYH309" s="153"/>
      <c r="AYI309" s="153"/>
      <c r="AYJ309" s="153"/>
      <c r="AYK309" s="153"/>
      <c r="AYL309" s="153"/>
      <c r="AYM309" s="153"/>
      <c r="AYN309" s="153"/>
      <c r="AYO309" s="153"/>
      <c r="AYP309" s="153"/>
      <c r="AYQ309" s="153"/>
      <c r="AYR309" s="153"/>
      <c r="AYS309" s="153"/>
      <c r="AYT309" s="153"/>
      <c r="AYU309" s="153"/>
      <c r="AYV309" s="153"/>
      <c r="AYW309" s="153"/>
      <c r="AYX309" s="153"/>
      <c r="AYY309" s="153"/>
      <c r="AYZ309" s="153"/>
      <c r="AZA309" s="153"/>
      <c r="AZB309" s="153"/>
      <c r="AZC309" s="153"/>
      <c r="AZD309" s="153"/>
      <c r="AZE309" s="153"/>
      <c r="AZF309" s="153"/>
      <c r="AZG309" s="153"/>
      <c r="AZH309" s="153"/>
      <c r="AZI309" s="153"/>
      <c r="AZJ309" s="153"/>
      <c r="AZK309" s="153"/>
      <c r="AZL309" s="153"/>
      <c r="AZM309" s="153"/>
      <c r="AZN309" s="153"/>
      <c r="AZO309" s="153"/>
      <c r="AZP309" s="153"/>
      <c r="AZQ309" s="153"/>
      <c r="AZR309" s="153"/>
      <c r="AZS309" s="153"/>
      <c r="AZT309" s="153"/>
      <c r="AZU309" s="153"/>
      <c r="AZV309" s="153"/>
      <c r="AZW309" s="153"/>
      <c r="AZX309" s="153"/>
      <c r="AZY309" s="153"/>
      <c r="AZZ309" s="153"/>
      <c r="BAA309" s="153"/>
      <c r="BAB309" s="153"/>
      <c r="BAC309" s="153"/>
      <c r="BAD309" s="153"/>
      <c r="BAE309" s="153"/>
      <c r="BAF309" s="153"/>
      <c r="BAG309" s="153"/>
      <c r="BAH309" s="153"/>
      <c r="BAI309" s="153"/>
      <c r="BAJ309" s="153"/>
      <c r="BAK309" s="153"/>
      <c r="BAL309" s="153"/>
      <c r="BAM309" s="153"/>
      <c r="BAN309" s="153"/>
      <c r="BAO309" s="153"/>
      <c r="BAP309" s="153"/>
      <c r="BAQ309" s="153"/>
      <c r="BAR309" s="153"/>
      <c r="BAS309" s="153"/>
      <c r="BAT309" s="153"/>
      <c r="BAU309" s="153"/>
      <c r="BAV309" s="153"/>
      <c r="BAW309" s="153"/>
      <c r="BAX309" s="153"/>
      <c r="BAY309" s="153"/>
      <c r="BAZ309" s="153"/>
      <c r="BBA309" s="153"/>
      <c r="BBB309" s="153"/>
      <c r="BBC309" s="153"/>
      <c r="BBD309" s="153"/>
      <c r="BBE309" s="153"/>
      <c r="BBF309" s="153"/>
      <c r="BBG309" s="153"/>
      <c r="BBH309" s="153"/>
      <c r="BBI309" s="153"/>
      <c r="BBJ309" s="153"/>
      <c r="BBK309" s="153"/>
      <c r="BBL309" s="153"/>
      <c r="BBM309" s="153"/>
      <c r="BBN309" s="153"/>
      <c r="BBO309" s="153"/>
      <c r="BBP309" s="153"/>
      <c r="BBQ309" s="153"/>
      <c r="BBR309" s="153"/>
      <c r="BBS309" s="153"/>
      <c r="BBT309" s="153"/>
      <c r="BBU309" s="153"/>
      <c r="BBV309" s="153"/>
      <c r="BBW309" s="153"/>
      <c r="BBX309" s="153"/>
      <c r="BBY309" s="153"/>
      <c r="BBZ309" s="153"/>
      <c r="BCA309" s="153"/>
      <c r="BCB309" s="153"/>
      <c r="BCC309" s="153"/>
      <c r="BCD309" s="153"/>
      <c r="BCE309" s="153"/>
      <c r="BCF309" s="153"/>
      <c r="BCG309" s="153"/>
      <c r="BCH309" s="153"/>
      <c r="BCI309" s="153"/>
      <c r="BCJ309" s="153"/>
      <c r="BCK309" s="153"/>
      <c r="BCL309" s="153"/>
      <c r="BCM309" s="153"/>
      <c r="BCN309" s="153"/>
      <c r="BCO309" s="153"/>
      <c r="BCP309" s="153"/>
      <c r="BCQ309" s="153"/>
      <c r="BCR309" s="153"/>
      <c r="BCS309" s="153"/>
      <c r="BCT309" s="153"/>
      <c r="BCU309" s="153"/>
      <c r="BCV309" s="153"/>
      <c r="BCW309" s="153"/>
      <c r="BCX309" s="153"/>
      <c r="BCY309" s="153"/>
      <c r="BCZ309" s="153"/>
      <c r="BDA309" s="153"/>
      <c r="BDB309" s="153"/>
      <c r="BDC309" s="153"/>
      <c r="BDD309" s="153"/>
      <c r="BDE309" s="153"/>
      <c r="BDF309" s="153"/>
      <c r="BDG309" s="153"/>
      <c r="BDH309" s="153"/>
      <c r="BDI309" s="153"/>
      <c r="BDJ309" s="153"/>
      <c r="BDK309" s="153"/>
      <c r="BDL309" s="153"/>
      <c r="BDM309" s="153"/>
      <c r="BDN309" s="153"/>
      <c r="BDO309" s="153"/>
      <c r="BDP309" s="153"/>
      <c r="BDQ309" s="153"/>
      <c r="BDR309" s="153"/>
      <c r="BDS309" s="153"/>
      <c r="BDT309" s="153"/>
      <c r="BDU309" s="153"/>
      <c r="BDV309" s="153"/>
      <c r="BDW309" s="153"/>
      <c r="BDX309" s="153"/>
      <c r="BDY309" s="153"/>
      <c r="BDZ309" s="153"/>
      <c r="BEA309" s="153"/>
      <c r="BEB309" s="153"/>
      <c r="BEC309" s="153"/>
      <c r="BED309" s="153"/>
      <c r="BEE309" s="153"/>
      <c r="BEF309" s="153"/>
      <c r="BEG309" s="153"/>
      <c r="BEH309" s="153"/>
      <c r="BEI309" s="153"/>
      <c r="BEJ309" s="153"/>
      <c r="BEK309" s="153"/>
      <c r="BEL309" s="153"/>
      <c r="BEM309" s="153"/>
      <c r="BEN309" s="153"/>
      <c r="BEO309" s="153"/>
      <c r="BEP309" s="153"/>
      <c r="BEQ309" s="153"/>
      <c r="BER309" s="153"/>
      <c r="BES309" s="153"/>
      <c r="BET309" s="153"/>
      <c r="BEU309" s="153"/>
      <c r="BEV309" s="153"/>
      <c r="BEW309" s="153"/>
      <c r="BEX309" s="153"/>
      <c r="BEY309" s="153"/>
      <c r="BEZ309" s="153"/>
      <c r="BFA309" s="153"/>
      <c r="BFB309" s="153"/>
      <c r="BFC309" s="153"/>
      <c r="BFD309" s="153"/>
      <c r="BFE309" s="153"/>
      <c r="BFF309" s="153"/>
      <c r="BFG309" s="153"/>
      <c r="BFH309" s="153"/>
      <c r="BFI309" s="153"/>
      <c r="BFJ309" s="153"/>
      <c r="BFK309" s="153"/>
      <c r="BFL309" s="153"/>
      <c r="BFM309" s="153"/>
      <c r="BFN309" s="153"/>
      <c r="BFO309" s="153"/>
      <c r="BFP309" s="153"/>
      <c r="BFQ309" s="153"/>
      <c r="BFR309" s="153"/>
      <c r="BFS309" s="153"/>
      <c r="BFT309" s="153"/>
      <c r="BFU309" s="153"/>
      <c r="BFV309" s="153"/>
      <c r="BFW309" s="153"/>
      <c r="BFX309" s="153"/>
      <c r="BFY309" s="153"/>
      <c r="BFZ309" s="153"/>
      <c r="BGA309" s="153"/>
      <c r="BGB309" s="153"/>
      <c r="BGC309" s="153"/>
      <c r="BGD309" s="153"/>
      <c r="BGE309" s="153"/>
      <c r="BGF309" s="153"/>
      <c r="BGG309" s="153"/>
      <c r="BGH309" s="153"/>
      <c r="BGI309" s="153"/>
      <c r="BGJ309" s="153"/>
      <c r="BGK309" s="153"/>
      <c r="BGL309" s="153"/>
      <c r="BGM309" s="153"/>
      <c r="BGN309" s="153"/>
      <c r="BGO309" s="153"/>
      <c r="BGP309" s="153"/>
      <c r="BGQ309" s="153"/>
      <c r="BGR309" s="153"/>
      <c r="BGS309" s="153"/>
      <c r="BGT309" s="153"/>
      <c r="BGU309" s="153"/>
      <c r="BGV309" s="153"/>
      <c r="BGW309" s="153"/>
      <c r="BGX309" s="153"/>
      <c r="BGY309" s="153"/>
      <c r="BGZ309" s="153"/>
      <c r="BHA309" s="153"/>
      <c r="BHB309" s="153"/>
      <c r="BHC309" s="153"/>
      <c r="BHD309" s="153"/>
      <c r="BHE309" s="153"/>
      <c r="BHF309" s="153"/>
      <c r="BHG309" s="153"/>
      <c r="BHH309" s="153"/>
      <c r="BHI309" s="153"/>
      <c r="BHJ309" s="153"/>
      <c r="BHK309" s="153"/>
      <c r="BHL309" s="153"/>
      <c r="BHM309" s="153"/>
      <c r="BHN309" s="153"/>
      <c r="BHO309" s="153"/>
      <c r="BHP309" s="153"/>
      <c r="BHQ309" s="153"/>
      <c r="BHR309" s="153"/>
      <c r="BHS309" s="153"/>
      <c r="BHT309" s="153"/>
      <c r="BHU309" s="153"/>
      <c r="BHV309" s="153"/>
      <c r="BHW309" s="153"/>
      <c r="BHX309" s="153"/>
      <c r="BHY309" s="153"/>
      <c r="BHZ309" s="153"/>
      <c r="BIA309" s="153"/>
      <c r="BIB309" s="153"/>
      <c r="BIC309" s="153"/>
      <c r="BID309" s="153"/>
      <c r="BIE309" s="153"/>
      <c r="BIF309" s="153"/>
      <c r="BIG309" s="153"/>
      <c r="BIH309" s="153"/>
      <c r="BII309" s="153"/>
      <c r="BIJ309" s="153"/>
      <c r="BIK309" s="153"/>
      <c r="BIL309" s="153"/>
      <c r="BIM309" s="153"/>
      <c r="BIN309" s="153"/>
      <c r="BIO309" s="153"/>
      <c r="BIP309" s="153"/>
      <c r="BIQ309" s="153"/>
      <c r="BIR309" s="153"/>
      <c r="BIS309" s="153"/>
      <c r="BIT309" s="153"/>
      <c r="BIU309" s="153"/>
      <c r="BIV309" s="153"/>
      <c r="BIW309" s="153"/>
      <c r="BIX309" s="153"/>
      <c r="BIY309" s="153"/>
      <c r="BIZ309" s="153"/>
      <c r="BJA309" s="153"/>
      <c r="BJB309" s="153"/>
      <c r="BJC309" s="153"/>
      <c r="BJD309" s="153"/>
      <c r="BJE309" s="153"/>
      <c r="BJF309" s="153"/>
      <c r="BJG309" s="153"/>
      <c r="BJH309" s="153"/>
      <c r="BJI309" s="153"/>
      <c r="BJJ309" s="153"/>
      <c r="BJK309" s="153"/>
      <c r="BJL309" s="153"/>
      <c r="BJM309" s="153"/>
      <c r="BJN309" s="153"/>
      <c r="BJO309" s="153"/>
      <c r="BJP309" s="153"/>
      <c r="BJQ309" s="153"/>
      <c r="BJR309" s="153"/>
      <c r="BJS309" s="153"/>
      <c r="BJT309" s="153"/>
      <c r="BJU309" s="153"/>
      <c r="BJV309" s="153"/>
      <c r="BJW309" s="153"/>
      <c r="BJX309" s="153"/>
      <c r="BJY309" s="153"/>
      <c r="BJZ309" s="153"/>
      <c r="BKA309" s="153"/>
      <c r="BKB309" s="153"/>
      <c r="BKC309" s="153"/>
      <c r="BKD309" s="153"/>
      <c r="BKE309" s="153"/>
      <c r="BKF309" s="153"/>
      <c r="BKG309" s="153"/>
      <c r="BKH309" s="153"/>
      <c r="BKI309" s="153"/>
      <c r="BKJ309" s="153"/>
      <c r="BKK309" s="153"/>
      <c r="BKL309" s="153"/>
      <c r="BKM309" s="153"/>
      <c r="BKN309" s="153"/>
      <c r="BKO309" s="153"/>
      <c r="BKP309" s="153"/>
      <c r="BKQ309" s="153"/>
      <c r="BKR309" s="153"/>
      <c r="BKS309" s="153"/>
      <c r="BKT309" s="153"/>
      <c r="BKU309" s="153"/>
      <c r="BKV309" s="153"/>
      <c r="BKW309" s="153"/>
      <c r="BKX309" s="153"/>
      <c r="BKY309" s="153"/>
      <c r="BKZ309" s="153"/>
      <c r="BLA309" s="153"/>
      <c r="BLB309" s="153"/>
      <c r="BLC309" s="153"/>
      <c r="BLD309" s="153"/>
      <c r="BLE309" s="153"/>
      <c r="BLF309" s="153"/>
      <c r="BLG309" s="153"/>
      <c r="BLH309" s="153"/>
      <c r="BLI309" s="153"/>
      <c r="BLJ309" s="153"/>
      <c r="BLK309" s="153"/>
      <c r="BLL309" s="153"/>
      <c r="BLM309" s="153"/>
      <c r="BLN309" s="153"/>
      <c r="BLO309" s="153"/>
      <c r="BLP309" s="153"/>
      <c r="BLQ309" s="153"/>
      <c r="BLR309" s="153"/>
      <c r="BLS309" s="153"/>
      <c r="BLT309" s="153"/>
      <c r="BLU309" s="153"/>
      <c r="BLV309" s="153"/>
      <c r="BLW309" s="153"/>
      <c r="BLX309" s="153"/>
      <c r="BLY309" s="153"/>
      <c r="BLZ309" s="153"/>
      <c r="BMA309" s="153"/>
      <c r="BMB309" s="153"/>
      <c r="BMC309" s="153"/>
      <c r="BMD309" s="153"/>
      <c r="BME309" s="153"/>
      <c r="BMF309" s="153"/>
      <c r="BMG309" s="153"/>
      <c r="BMH309" s="153"/>
      <c r="BMI309" s="153"/>
      <c r="BMJ309" s="153"/>
      <c r="BMK309" s="153"/>
      <c r="BML309" s="153"/>
      <c r="BMM309" s="153"/>
      <c r="BMN309" s="153"/>
      <c r="BMO309" s="153"/>
      <c r="BMP309" s="153"/>
      <c r="BMQ309" s="153"/>
      <c r="BMR309" s="153"/>
      <c r="BMS309" s="153"/>
      <c r="BMT309" s="153"/>
      <c r="BMU309" s="153"/>
      <c r="BMV309" s="153"/>
      <c r="BMW309" s="153"/>
      <c r="BMX309" s="153"/>
      <c r="BMY309" s="153"/>
      <c r="BMZ309" s="153"/>
      <c r="BNA309" s="153"/>
      <c r="BNB309" s="153"/>
      <c r="BNC309" s="153"/>
      <c r="BND309" s="153"/>
      <c r="BNE309" s="153"/>
      <c r="BNF309" s="153"/>
      <c r="BNG309" s="153"/>
      <c r="BNH309" s="153"/>
      <c r="BNI309" s="153"/>
      <c r="BNJ309" s="153"/>
      <c r="BNK309" s="153"/>
      <c r="BNL309" s="153"/>
      <c r="BNM309" s="153"/>
      <c r="BNN309" s="153"/>
      <c r="BNO309" s="153"/>
      <c r="BNP309" s="153"/>
      <c r="BNQ309" s="153"/>
      <c r="BNR309" s="153"/>
      <c r="BNS309" s="153"/>
      <c r="BNT309" s="153"/>
      <c r="BNU309" s="153"/>
      <c r="BNV309" s="153"/>
      <c r="BNW309" s="153"/>
      <c r="BNX309" s="153"/>
      <c r="BNY309" s="153"/>
      <c r="BNZ309" s="153"/>
      <c r="BOA309" s="153"/>
      <c r="BOB309" s="153"/>
      <c r="BOC309" s="153"/>
      <c r="BOD309" s="153"/>
      <c r="BOE309" s="153"/>
      <c r="BOF309" s="153"/>
      <c r="BOG309" s="153"/>
      <c r="BOH309" s="153"/>
      <c r="BOI309" s="153"/>
      <c r="BOJ309" s="153"/>
      <c r="BOK309" s="153"/>
      <c r="BOL309" s="153"/>
      <c r="BOM309" s="153"/>
      <c r="BON309" s="153"/>
      <c r="BOO309" s="153"/>
      <c r="BOP309" s="153"/>
      <c r="BOQ309" s="153"/>
      <c r="BOR309" s="153"/>
      <c r="BOS309" s="153"/>
      <c r="BOT309" s="153"/>
      <c r="BOU309" s="153"/>
      <c r="BOV309" s="153"/>
      <c r="BOW309" s="153"/>
      <c r="BOX309" s="153"/>
      <c r="BOY309" s="153"/>
      <c r="BOZ309" s="153"/>
      <c r="BPA309" s="153"/>
      <c r="BPB309" s="153"/>
      <c r="BPC309" s="153"/>
      <c r="BPD309" s="153"/>
      <c r="BPE309" s="153"/>
      <c r="BPF309" s="153"/>
      <c r="BPG309" s="153"/>
      <c r="BPH309" s="153"/>
      <c r="BPI309" s="153"/>
      <c r="BPJ309" s="153"/>
      <c r="BPK309" s="153"/>
      <c r="BPL309" s="153"/>
      <c r="BPM309" s="153"/>
      <c r="BPN309" s="153"/>
      <c r="BPO309" s="153"/>
      <c r="BPP309" s="153"/>
      <c r="BPQ309" s="153"/>
      <c r="BPR309" s="153"/>
      <c r="BPS309" s="153"/>
      <c r="BPT309" s="153"/>
      <c r="BPU309" s="153"/>
      <c r="BPV309" s="153"/>
      <c r="BPW309" s="153"/>
      <c r="BPX309" s="153"/>
      <c r="BPY309" s="153"/>
      <c r="BPZ309" s="153"/>
      <c r="BQA309" s="153"/>
      <c r="BQB309" s="153"/>
      <c r="BQC309" s="153"/>
      <c r="BQD309" s="153"/>
      <c r="BQE309" s="153"/>
      <c r="BQF309" s="153"/>
      <c r="BQG309" s="153"/>
      <c r="BQH309" s="153"/>
      <c r="BQI309" s="153"/>
      <c r="BQJ309" s="153"/>
      <c r="BQK309" s="153"/>
      <c r="BQL309" s="153"/>
      <c r="BQM309" s="153"/>
      <c r="BQN309" s="153"/>
      <c r="BQO309" s="153"/>
      <c r="BQP309" s="153"/>
      <c r="BQQ309" s="153"/>
      <c r="BQR309" s="153"/>
      <c r="BQS309" s="153"/>
      <c r="BQT309" s="153"/>
      <c r="BQU309" s="153"/>
      <c r="BQV309" s="153"/>
      <c r="BQW309" s="153"/>
      <c r="BQX309" s="153"/>
      <c r="BQY309" s="153"/>
      <c r="BQZ309" s="153"/>
      <c r="BRA309" s="153"/>
      <c r="BRB309" s="153"/>
      <c r="BRC309" s="153"/>
      <c r="BRD309" s="153"/>
      <c r="BRE309" s="153"/>
      <c r="BRF309" s="153"/>
      <c r="BRG309" s="153"/>
      <c r="BRH309" s="153"/>
      <c r="BRI309" s="153"/>
      <c r="BRJ309" s="153"/>
      <c r="BRK309" s="153"/>
      <c r="BRL309" s="153"/>
      <c r="BRM309" s="153"/>
      <c r="BRN309" s="153"/>
      <c r="BRO309" s="153"/>
      <c r="BRP309" s="153"/>
      <c r="BRQ309" s="153"/>
      <c r="BRR309" s="153"/>
      <c r="BRS309" s="153"/>
      <c r="BRT309" s="153"/>
      <c r="BRU309" s="153"/>
      <c r="BRV309" s="153"/>
      <c r="BRW309" s="153"/>
      <c r="BRX309" s="153"/>
      <c r="BRY309" s="153"/>
      <c r="BRZ309" s="153"/>
      <c r="BSA309" s="153"/>
      <c r="BSB309" s="153"/>
      <c r="BSC309" s="153"/>
      <c r="BSD309" s="153"/>
      <c r="BSE309" s="153"/>
      <c r="BSF309" s="153"/>
      <c r="BSG309" s="153"/>
      <c r="BSH309" s="153"/>
      <c r="BSI309" s="153"/>
      <c r="BSJ309" s="153"/>
      <c r="BSK309" s="153"/>
      <c r="BSL309" s="153"/>
      <c r="BSM309" s="153"/>
      <c r="BSN309" s="153"/>
      <c r="BSO309" s="153"/>
      <c r="BSP309" s="153"/>
      <c r="BSQ309" s="153"/>
      <c r="BSR309" s="153"/>
      <c r="BSS309" s="153"/>
      <c r="BST309" s="153"/>
      <c r="BSU309" s="153"/>
      <c r="BSV309" s="153"/>
      <c r="BSW309" s="153"/>
      <c r="BSX309" s="153"/>
      <c r="BSY309" s="153"/>
      <c r="BSZ309" s="153"/>
      <c r="BTA309" s="153"/>
      <c r="BTB309" s="153"/>
      <c r="BTC309" s="153"/>
      <c r="BTD309" s="153"/>
      <c r="BTE309" s="153"/>
      <c r="BTF309" s="153"/>
      <c r="BTG309" s="153"/>
      <c r="BTH309" s="153"/>
      <c r="BTI309" s="153"/>
      <c r="BTJ309" s="153"/>
      <c r="BTK309" s="153"/>
      <c r="BTL309" s="153"/>
      <c r="BTM309" s="153"/>
      <c r="BTN309" s="153"/>
      <c r="BTO309" s="153"/>
      <c r="BTP309" s="153"/>
      <c r="BTQ309" s="153"/>
      <c r="BTR309" s="153"/>
      <c r="BTS309" s="153"/>
      <c r="BTT309" s="153"/>
      <c r="BTU309" s="153"/>
      <c r="BTV309" s="153"/>
      <c r="BTW309" s="153"/>
      <c r="BTX309" s="153"/>
      <c r="BTY309" s="153"/>
      <c r="BTZ309" s="153"/>
      <c r="BUA309" s="153"/>
      <c r="BUB309" s="153"/>
      <c r="BUC309" s="153"/>
      <c r="BUD309" s="153"/>
      <c r="BUE309" s="153"/>
      <c r="BUF309" s="153"/>
      <c r="BUG309" s="153"/>
      <c r="BUH309" s="153"/>
      <c r="BUI309" s="153"/>
      <c r="BUJ309" s="153"/>
      <c r="BUK309" s="153"/>
      <c r="BUL309" s="153"/>
      <c r="BUM309" s="153"/>
      <c r="BUN309" s="153"/>
      <c r="BUO309" s="153"/>
      <c r="BUP309" s="153"/>
      <c r="BUQ309" s="153"/>
      <c r="BUR309" s="153"/>
      <c r="BUS309" s="153"/>
      <c r="BUT309" s="153"/>
      <c r="BUU309" s="153"/>
      <c r="BUV309" s="153"/>
      <c r="BUW309" s="153"/>
      <c r="BUX309" s="153"/>
      <c r="BUY309" s="153"/>
      <c r="BUZ309" s="153"/>
      <c r="BVA309" s="153"/>
      <c r="BVB309" s="153"/>
      <c r="BVC309" s="153"/>
      <c r="BVD309" s="153"/>
      <c r="BVE309" s="153"/>
      <c r="BVF309" s="153"/>
      <c r="BVG309" s="153"/>
      <c r="BVH309" s="153"/>
      <c r="BVI309" s="153"/>
      <c r="BVJ309" s="153"/>
      <c r="BVK309" s="153"/>
      <c r="BVL309" s="153"/>
      <c r="BVM309" s="153"/>
      <c r="BVN309" s="153"/>
      <c r="BVO309" s="153"/>
      <c r="BVP309" s="153"/>
      <c r="BVQ309" s="153"/>
      <c r="BVR309" s="153"/>
      <c r="BVS309" s="153"/>
      <c r="BVT309" s="153"/>
      <c r="BVU309" s="153"/>
      <c r="BVV309" s="153"/>
      <c r="BVW309" s="153"/>
      <c r="BVX309" s="153"/>
      <c r="BVY309" s="153"/>
      <c r="BVZ309" s="153"/>
      <c r="BWA309" s="153"/>
      <c r="BWB309" s="153"/>
      <c r="BWC309" s="153"/>
      <c r="BWD309" s="153"/>
      <c r="BWE309" s="153"/>
      <c r="BWF309" s="153"/>
      <c r="BWG309" s="153"/>
      <c r="BWH309" s="153"/>
      <c r="BWI309" s="153"/>
      <c r="BWJ309" s="153"/>
      <c r="BWK309" s="153"/>
      <c r="BWL309" s="153"/>
      <c r="BWM309" s="153"/>
      <c r="BWN309" s="153"/>
      <c r="BWO309" s="153"/>
      <c r="BWP309" s="153"/>
      <c r="BWQ309" s="153"/>
      <c r="BWR309" s="153"/>
      <c r="BWS309" s="153"/>
      <c r="BWT309" s="153"/>
      <c r="BWU309" s="153"/>
      <c r="BWV309" s="153"/>
      <c r="BWW309" s="153"/>
      <c r="BWX309" s="153"/>
      <c r="BWY309" s="153"/>
      <c r="BWZ309" s="153"/>
      <c r="BXA309" s="153"/>
      <c r="BXB309" s="153"/>
      <c r="BXC309" s="153"/>
      <c r="BXD309" s="153"/>
      <c r="BXE309" s="153"/>
      <c r="BXF309" s="153"/>
      <c r="BXG309" s="153"/>
      <c r="BXH309" s="153"/>
      <c r="BXI309" s="153"/>
      <c r="BXJ309" s="153"/>
      <c r="BXK309" s="153"/>
      <c r="BXL309" s="153"/>
      <c r="BXM309" s="153"/>
      <c r="BXN309" s="153"/>
      <c r="BXO309" s="153"/>
      <c r="BXP309" s="153"/>
      <c r="BXQ309" s="153"/>
      <c r="BXR309" s="153"/>
      <c r="BXS309" s="153"/>
      <c r="BXT309" s="153"/>
      <c r="BXU309" s="153"/>
      <c r="BXV309" s="153"/>
      <c r="BXW309" s="153"/>
      <c r="BXX309" s="153"/>
      <c r="BXY309" s="153"/>
      <c r="BXZ309" s="153"/>
      <c r="BYA309" s="153"/>
      <c r="BYB309" s="153"/>
      <c r="BYC309" s="153"/>
      <c r="BYD309" s="153"/>
      <c r="BYE309" s="153"/>
      <c r="BYF309" s="153"/>
      <c r="BYG309" s="153"/>
      <c r="BYH309" s="153"/>
      <c r="BYI309" s="153"/>
      <c r="BYJ309" s="153"/>
      <c r="BYK309" s="153"/>
      <c r="BYL309" s="153"/>
      <c r="BYM309" s="153"/>
      <c r="BYN309" s="153"/>
      <c r="BYO309" s="153"/>
      <c r="BYP309" s="153"/>
    </row>
    <row r="310" spans="1:2018" s="153" customFormat="1" ht="12.75" customHeight="1">
      <c r="C310" s="164"/>
      <c r="D310" s="155" t="s">
        <v>206</v>
      </c>
      <c r="E310" s="155" t="s">
        <v>185</v>
      </c>
      <c r="I310" s="153">
        <f>H310-I303+I307+I309</f>
        <v>803.92838680161015</v>
      </c>
      <c r="J310" s="153">
        <f>I310-J303+J307+J309</f>
        <v>774.87137964773513</v>
      </c>
      <c r="K310" s="153">
        <f t="shared" ref="K310" si="1290">J310-K303+K307+K309</f>
        <v>745.81437249386011</v>
      </c>
      <c r="L310" s="153">
        <f t="shared" ref="L310" si="1291">K310-L303+L307+L309</f>
        <v>716.75736533998509</v>
      </c>
      <c r="M310" s="153">
        <f t="shared" ref="M310" si="1292">L310-M303+M307+M309</f>
        <v>687.70035818611007</v>
      </c>
      <c r="N310" s="153">
        <f t="shared" ref="N310" si="1293">M310-N303+N307+N309</f>
        <v>658.64335103223505</v>
      </c>
      <c r="O310" s="153">
        <f t="shared" ref="O310" si="1294">N310-O303+O307+O309</f>
        <v>629.58634387836003</v>
      </c>
      <c r="P310" s="153">
        <f t="shared" ref="P310" si="1295">O310-P303+P307+P309</f>
        <v>600.52933672448501</v>
      </c>
      <c r="Q310" s="153">
        <f t="shared" ref="Q310" si="1296">P310-Q303+Q307+Q309</f>
        <v>571.47232957060999</v>
      </c>
      <c r="R310" s="153">
        <f t="shared" ref="R310" si="1297">Q310-R303+R307+R309</f>
        <v>542.41532241673497</v>
      </c>
      <c r="S310" s="153">
        <f t="shared" ref="S310" si="1298">R310-S303+S307+S309</f>
        <v>513.35831526285995</v>
      </c>
      <c r="T310" s="153">
        <f t="shared" ref="T310" si="1299">S310-T303+T307+T309</f>
        <v>484.30130810898498</v>
      </c>
      <c r="U310" s="153">
        <f t="shared" ref="U310" si="1300">T310-U303+U307+U309</f>
        <v>455.24430095511002</v>
      </c>
      <c r="V310" s="153">
        <f t="shared" ref="V310" si="1301">U310-V303+V307+V309</f>
        <v>426.18729380123506</v>
      </c>
      <c r="W310" s="153">
        <f t="shared" ref="W310" si="1302">V310-W303+W307+W309</f>
        <v>397.13028664736009</v>
      </c>
      <c r="X310" s="153">
        <f t="shared" ref="X310" si="1303">W310-X303+X307+X309</f>
        <v>368.07327949348513</v>
      </c>
      <c r="Y310" s="153">
        <f t="shared" ref="Y310" si="1304">X310-Y303+Y307+Y309</f>
        <v>339.01627233961017</v>
      </c>
      <c r="Z310" s="153">
        <f t="shared" ref="Z310" si="1305">Y310-Z303+Z307+Z309</f>
        <v>309.95926518573521</v>
      </c>
      <c r="AA310" s="153">
        <f t="shared" ref="AA310" si="1306">Z310-AA303+AA307+AA309</f>
        <v>280.90225803186024</v>
      </c>
      <c r="AB310" s="153">
        <f t="shared" ref="AB310" si="1307">AA310-AB303+AB307+AB309</f>
        <v>251.84525087798528</v>
      </c>
      <c r="AC310" s="153">
        <f t="shared" ref="AC310" si="1308">AB310-AC303+AC307+AC309</f>
        <v>222.78824372411032</v>
      </c>
      <c r="AD310" s="153">
        <f t="shared" ref="AD310" si="1309">AC310-AD303+AD307+AD309</f>
        <v>193.73123657023535</v>
      </c>
      <c r="AE310" s="153">
        <f t="shared" ref="AE310" si="1310">AD310-AE303+AE307+AE309</f>
        <v>164.67422941636039</v>
      </c>
      <c r="AF310" s="153">
        <f t="shared" ref="AF310" si="1311">AE310-AF303+AF307+AF309</f>
        <v>135.61722226248543</v>
      </c>
      <c r="AG310" s="153">
        <f t="shared" ref="AG310" si="1312">AF310-AG303+AG307+AG309</f>
        <v>106.56021510861045</v>
      </c>
      <c r="AH310" s="153">
        <f t="shared" ref="AH310" si="1313">AG310-AH303+AH307+AH309</f>
        <v>77.503207954735473</v>
      </c>
      <c r="AI310" s="153">
        <f t="shared" ref="AI310" si="1314">AH310-AI303+AI307+AI309</f>
        <v>48.446200800860495</v>
      </c>
      <c r="AJ310" s="153">
        <f t="shared" ref="AJ310" si="1315">AI310-AJ303+AJ307+AJ309</f>
        <v>19.389193646985518</v>
      </c>
      <c r="AK310" s="153">
        <f t="shared" ref="AK310" si="1316">AJ310-AK303+AK307+AK309</f>
        <v>0</v>
      </c>
      <c r="AL310" s="153">
        <f t="shared" ref="AL310" si="1317">AK310-AL303+AL307+AL309</f>
        <v>0</v>
      </c>
      <c r="AM310" s="153">
        <f t="shared" ref="AM310" si="1318">AL310-AM303+AM307+AM309</f>
        <v>0</v>
      </c>
      <c r="AN310" s="153">
        <f t="shared" ref="AN310" si="1319">AM310-AN303+AN307+AN309</f>
        <v>0</v>
      </c>
      <c r="AO310" s="153">
        <f t="shared" ref="AO310" si="1320">AN310-AO303+AO307+AO309</f>
        <v>0</v>
      </c>
      <c r="AP310" s="153">
        <f t="shared" ref="AP310" si="1321">AO310-AP303+AP307+AP309</f>
        <v>0</v>
      </c>
      <c r="AQ310" s="153">
        <f t="shared" ref="AQ310" si="1322">AP310-AQ303+AQ307+AQ309</f>
        <v>0</v>
      </c>
      <c r="AR310" s="153">
        <f t="shared" ref="AR310" si="1323">AQ310-AR303+AR307+AR309</f>
        <v>0</v>
      </c>
      <c r="AS310" s="153">
        <f t="shared" ref="AS310" si="1324">AR310-AS303+AS307+AS309</f>
        <v>0</v>
      </c>
      <c r="AT310" s="153">
        <f t="shared" ref="AT310" si="1325">AS310-AT303+AT307+AT309</f>
        <v>0</v>
      </c>
      <c r="AU310" s="153">
        <f t="shared" ref="AU310" si="1326">AT310-AU303+AU307+AU309</f>
        <v>0</v>
      </c>
      <c r="AV310" s="153">
        <f t="shared" ref="AV310" si="1327">AU310-AV303+AV307+AV309</f>
        <v>0</v>
      </c>
      <c r="AW310" s="153">
        <f t="shared" ref="AW310" si="1328">AV310-AW303+AW307+AW309</f>
        <v>0</v>
      </c>
      <c r="AX310" s="153">
        <f t="shared" ref="AX310" si="1329">AW310-AX303+AX307+AX309</f>
        <v>0</v>
      </c>
      <c r="AY310" s="153">
        <f t="shared" ref="AY310" si="1330">AX310-AY303+AY307+AY309</f>
        <v>0</v>
      </c>
      <c r="AZ310" s="153">
        <f t="shared" ref="AZ310" si="1331">AY310-AZ303+AZ307+AZ309</f>
        <v>0</v>
      </c>
      <c r="BA310" s="153">
        <f t="shared" ref="BA310" si="1332">AZ310-BA303+BA307+BA309</f>
        <v>0</v>
      </c>
      <c r="BB310" s="153">
        <f t="shared" ref="BB310" si="1333">BA310-BB303+BB307+BB309</f>
        <v>0</v>
      </c>
      <c r="BC310" s="153">
        <f t="shared" ref="BC310" si="1334">BB310-BC303+BC307+BC309</f>
        <v>0</v>
      </c>
      <c r="BD310" s="153">
        <f t="shared" ref="BD310" si="1335">BC310-BD303+BD307+BD309</f>
        <v>0</v>
      </c>
      <c r="BE310" s="153">
        <f t="shared" ref="BE310" si="1336">BD310-BE303+BE307+BE309</f>
        <v>0</v>
      </c>
      <c r="BF310" s="153">
        <f t="shared" ref="BF310" si="1337">BE310-BF303+BF307+BF309</f>
        <v>0</v>
      </c>
      <c r="BG310" s="153">
        <f t="shared" ref="BG310" si="1338">BF310-BG303+BG307+BG309</f>
        <v>0</v>
      </c>
      <c r="BH310" s="153">
        <f t="shared" ref="BH310" si="1339">BG310-BH303+BH307+BH309</f>
        <v>0</v>
      </c>
      <c r="BI310" s="153">
        <f t="shared" ref="BI310" si="1340">BH310-BI303+BI307+BI309</f>
        <v>0</v>
      </c>
      <c r="BJ310" s="153">
        <f t="shared" ref="BJ310" si="1341">BI310-BJ303+BJ307+BJ309</f>
        <v>0</v>
      </c>
      <c r="BK310" s="153">
        <f t="shared" ref="BK310" si="1342">BJ310-BK303+BK307+BK309</f>
        <v>0</v>
      </c>
      <c r="BL310" s="153">
        <f t="shared" ref="BL310" si="1343">BK310-BL303+BL307+BL309</f>
        <v>0</v>
      </c>
      <c r="BM310" s="153">
        <f t="shared" ref="BM310" si="1344">BL310-BM303+BM307+BM309</f>
        <v>0</v>
      </c>
      <c r="BN310" s="153">
        <f t="shared" ref="BN310" si="1345">BM310-BN303+BN307+BN309</f>
        <v>0</v>
      </c>
      <c r="BO310" s="153">
        <f t="shared" ref="BO310" si="1346">BN310-BO303+BO307+BO309</f>
        <v>0</v>
      </c>
      <c r="BP310" s="153">
        <f t="shared" ref="BP310" si="1347">BO310-BP303+BP307+BP309</f>
        <v>0</v>
      </c>
      <c r="BQ310" s="153">
        <f t="shared" ref="BQ310" si="1348">BP310-BQ303+BQ307+BQ309</f>
        <v>0</v>
      </c>
      <c r="BR310" s="153">
        <f t="shared" ref="BR310" si="1349">BQ310-BR303+BR307+BR309</f>
        <v>0</v>
      </c>
      <c r="BS310" s="153">
        <f t="shared" ref="BS310" si="1350">BR310-BS303+BS307+BS309</f>
        <v>0</v>
      </c>
      <c r="BT310" s="153">
        <f t="shared" ref="BT310" si="1351">BS310-BT303+BT307+BT309</f>
        <v>0</v>
      </c>
      <c r="BU310" s="153">
        <f t="shared" ref="BU310" si="1352">BT310-BU303+BU307+BU309</f>
        <v>0</v>
      </c>
      <c r="BV310" s="153">
        <f t="shared" ref="BV310" si="1353">BU310-BV303+BV307+BV309</f>
        <v>0</v>
      </c>
      <c r="BW310" s="153">
        <f t="shared" ref="BW310" si="1354">BV310-BW303+BW307+BW309</f>
        <v>0</v>
      </c>
      <c r="BX310" s="153">
        <f t="shared" ref="BX310" si="1355">BW310-BX303+BX307+BX309</f>
        <v>0</v>
      </c>
      <c r="BY310" s="153">
        <f t="shared" ref="BY310" si="1356">BX310-BY303+BY307+BY309</f>
        <v>0</v>
      </c>
      <c r="BZ310" s="153">
        <f t="shared" ref="BZ310" si="1357">BY310-BZ303+BZ307+BZ309</f>
        <v>0</v>
      </c>
      <c r="CA310" s="153">
        <f t="shared" ref="CA310" si="1358">BZ310-CA303+CA307+CA309</f>
        <v>0</v>
      </c>
      <c r="CB310" s="153">
        <f t="shared" ref="CB310" si="1359">CA310-CB303+CB307+CB309</f>
        <v>0</v>
      </c>
      <c r="CC310" s="153">
        <f t="shared" ref="CC310" si="1360">CB310-CC303+CC307+CC309</f>
        <v>0</v>
      </c>
      <c r="CD310" s="153">
        <f t="shared" ref="CD310" si="1361">CC310-CD303+CD307+CD309</f>
        <v>0</v>
      </c>
      <c r="CE310" s="153">
        <f t="shared" ref="CE310" si="1362">CD310-CE303+CE307+CE309</f>
        <v>0</v>
      </c>
      <c r="CF310" s="153">
        <f t="shared" ref="CF310" si="1363">CE310-CF303+CF307+CF309</f>
        <v>0</v>
      </c>
    </row>
    <row r="311" spans="1:2018" s="153" customFormat="1" ht="12.75" customHeight="1">
      <c r="C311" s="164"/>
      <c r="D311" s="155" t="s">
        <v>207</v>
      </c>
      <c r="E311" s="155" t="s">
        <v>185</v>
      </c>
      <c r="I311" s="153">
        <f>H311-I304+I308</f>
        <v>353.26519876281452</v>
      </c>
      <c r="J311" s="153">
        <f>I311-J304+J308</f>
        <v>345.04419755306662</v>
      </c>
      <c r="K311" s="153">
        <f t="shared" ref="K311:BV311" si="1364">J311-K304+K308</f>
        <v>336.82319634331873</v>
      </c>
      <c r="L311" s="153">
        <f t="shared" si="1364"/>
        <v>328.60219513357083</v>
      </c>
      <c r="M311" s="153">
        <f t="shared" si="1364"/>
        <v>320.38119392382293</v>
      </c>
      <c r="N311" s="153">
        <f t="shared" si="1364"/>
        <v>312.16019271407504</v>
      </c>
      <c r="O311" s="153">
        <f t="shared" si="1364"/>
        <v>303.93919150432714</v>
      </c>
      <c r="P311" s="153">
        <f t="shared" si="1364"/>
        <v>295.71819029457924</v>
      </c>
      <c r="Q311" s="153">
        <f t="shared" si="1364"/>
        <v>287.49718908483135</v>
      </c>
      <c r="R311" s="153">
        <f t="shared" si="1364"/>
        <v>279.27618787508345</v>
      </c>
      <c r="S311" s="153">
        <f t="shared" si="1364"/>
        <v>271.05518666533555</v>
      </c>
      <c r="T311" s="153">
        <f t="shared" si="1364"/>
        <v>262.83418545558766</v>
      </c>
      <c r="U311" s="153">
        <f t="shared" si="1364"/>
        <v>254.61318424583979</v>
      </c>
      <c r="V311" s="153">
        <f t="shared" si="1364"/>
        <v>246.39218303609192</v>
      </c>
      <c r="W311" s="153">
        <f t="shared" si="1364"/>
        <v>238.17118182634405</v>
      </c>
      <c r="X311" s="153">
        <f t="shared" si="1364"/>
        <v>229.95018061659619</v>
      </c>
      <c r="Y311" s="153">
        <f t="shared" si="1364"/>
        <v>221.72917940684832</v>
      </c>
      <c r="Z311" s="153">
        <f t="shared" si="1364"/>
        <v>213.50817819710045</v>
      </c>
      <c r="AA311" s="153">
        <f t="shared" si="1364"/>
        <v>205.28717698735258</v>
      </c>
      <c r="AB311" s="153">
        <f t="shared" si="1364"/>
        <v>197.06617577760471</v>
      </c>
      <c r="AC311" s="153">
        <f t="shared" si="1364"/>
        <v>188.84517456785684</v>
      </c>
      <c r="AD311" s="153">
        <f t="shared" si="1364"/>
        <v>180.62417335810898</v>
      </c>
      <c r="AE311" s="153">
        <f t="shared" si="1364"/>
        <v>172.40317214836111</v>
      </c>
      <c r="AF311" s="153">
        <f t="shared" si="1364"/>
        <v>164.18217093861324</v>
      </c>
      <c r="AG311" s="153">
        <f t="shared" si="1364"/>
        <v>155.96116972886537</v>
      </c>
      <c r="AH311" s="153">
        <f t="shared" si="1364"/>
        <v>147.7401685191175</v>
      </c>
      <c r="AI311" s="153">
        <f t="shared" si="1364"/>
        <v>139.51916730936964</v>
      </c>
      <c r="AJ311" s="153">
        <f t="shared" si="1364"/>
        <v>131.29816609962177</v>
      </c>
      <c r="AK311" s="153">
        <f t="shared" si="1364"/>
        <v>123.07716488987388</v>
      </c>
      <c r="AL311" s="153">
        <f t="shared" si="1364"/>
        <v>114.856163680126</v>
      </c>
      <c r="AM311" s="153">
        <f t="shared" si="1364"/>
        <v>106.63516247037812</v>
      </c>
      <c r="AN311" s="153">
        <f t="shared" si="1364"/>
        <v>98.414161260630237</v>
      </c>
      <c r="AO311" s="153">
        <f t="shared" si="1364"/>
        <v>90.193160050882355</v>
      </c>
      <c r="AP311" s="153">
        <f t="shared" si="1364"/>
        <v>81.972158841134473</v>
      </c>
      <c r="AQ311" s="153">
        <f t="shared" si="1364"/>
        <v>73.75115763138659</v>
      </c>
      <c r="AR311" s="153">
        <f t="shared" si="1364"/>
        <v>65.530156421638708</v>
      </c>
      <c r="AS311" s="153">
        <f t="shared" si="1364"/>
        <v>57.309155211890833</v>
      </c>
      <c r="AT311" s="153">
        <f t="shared" si="1364"/>
        <v>49.088154002142957</v>
      </c>
      <c r="AU311" s="153">
        <f t="shared" si="1364"/>
        <v>40.867152792395082</v>
      </c>
      <c r="AV311" s="153">
        <f t="shared" si="1364"/>
        <v>32.646151582647207</v>
      </c>
      <c r="AW311" s="153">
        <f t="shared" si="1364"/>
        <v>24.425150372899331</v>
      </c>
      <c r="AX311" s="153">
        <f t="shared" si="1364"/>
        <v>16.204149163151456</v>
      </c>
      <c r="AY311" s="153">
        <f t="shared" si="1364"/>
        <v>7.983147953403579</v>
      </c>
      <c r="AZ311" s="153">
        <f t="shared" si="1364"/>
        <v>-2.3092638912203256E-14</v>
      </c>
      <c r="BA311" s="153">
        <f t="shared" si="1364"/>
        <v>-2.3092638912203256E-14</v>
      </c>
      <c r="BB311" s="153">
        <f t="shared" si="1364"/>
        <v>-2.3092638912203256E-14</v>
      </c>
      <c r="BC311" s="153">
        <f t="shared" si="1364"/>
        <v>-2.3092638912203256E-14</v>
      </c>
      <c r="BD311" s="153">
        <f t="shared" si="1364"/>
        <v>-2.3092638912203256E-14</v>
      </c>
      <c r="BE311" s="153">
        <f t="shared" si="1364"/>
        <v>-2.3092638912203256E-14</v>
      </c>
      <c r="BF311" s="153">
        <f t="shared" si="1364"/>
        <v>-2.3092638912203256E-14</v>
      </c>
      <c r="BG311" s="153">
        <f t="shared" si="1364"/>
        <v>-2.3092638912203256E-14</v>
      </c>
      <c r="BH311" s="153">
        <f t="shared" si="1364"/>
        <v>-2.3092638912203256E-14</v>
      </c>
      <c r="BI311" s="153">
        <f t="shared" si="1364"/>
        <v>-2.3092638912203256E-14</v>
      </c>
      <c r="BJ311" s="153">
        <f t="shared" si="1364"/>
        <v>-2.3092638912203256E-14</v>
      </c>
      <c r="BK311" s="153">
        <f t="shared" si="1364"/>
        <v>-2.3092638912203256E-14</v>
      </c>
      <c r="BL311" s="153">
        <f t="shared" si="1364"/>
        <v>-2.3092638912203256E-14</v>
      </c>
      <c r="BM311" s="153">
        <f t="shared" si="1364"/>
        <v>-2.3092638912203256E-14</v>
      </c>
      <c r="BN311" s="153">
        <f t="shared" si="1364"/>
        <v>-2.3092638912203256E-14</v>
      </c>
      <c r="BO311" s="153">
        <f t="shared" si="1364"/>
        <v>-2.3092638912203256E-14</v>
      </c>
      <c r="BP311" s="153">
        <f t="shared" si="1364"/>
        <v>-2.3092638912203256E-14</v>
      </c>
      <c r="BQ311" s="153">
        <f t="shared" si="1364"/>
        <v>-2.3092638912203256E-14</v>
      </c>
      <c r="BR311" s="153">
        <f t="shared" si="1364"/>
        <v>-2.3092638912203256E-14</v>
      </c>
      <c r="BS311" s="153">
        <f t="shared" si="1364"/>
        <v>-2.3092638912203256E-14</v>
      </c>
      <c r="BT311" s="153">
        <f t="shared" si="1364"/>
        <v>-2.3092638912203256E-14</v>
      </c>
      <c r="BU311" s="153">
        <f t="shared" si="1364"/>
        <v>-2.3092638912203256E-14</v>
      </c>
      <c r="BV311" s="153">
        <f t="shared" si="1364"/>
        <v>-2.3092638912203256E-14</v>
      </c>
      <c r="BW311" s="153">
        <f t="shared" ref="BW311:CF311" si="1365">BV311-BW304+BW308</f>
        <v>-2.3092638912203256E-14</v>
      </c>
      <c r="BX311" s="153">
        <f t="shared" si="1365"/>
        <v>-2.3092638912203256E-14</v>
      </c>
      <c r="BY311" s="153">
        <f t="shared" si="1365"/>
        <v>-2.3092638912203256E-14</v>
      </c>
      <c r="BZ311" s="153">
        <f t="shared" si="1365"/>
        <v>-2.3092638912203256E-14</v>
      </c>
      <c r="CA311" s="153">
        <f t="shared" si="1365"/>
        <v>-2.3092638912203256E-14</v>
      </c>
      <c r="CB311" s="153">
        <f t="shared" si="1365"/>
        <v>-2.3092638912203256E-14</v>
      </c>
      <c r="CC311" s="153">
        <f t="shared" si="1365"/>
        <v>-2.3092638912203256E-14</v>
      </c>
      <c r="CD311" s="153">
        <f t="shared" si="1365"/>
        <v>-2.3092638912203256E-14</v>
      </c>
      <c r="CE311" s="153">
        <f t="shared" si="1365"/>
        <v>-2.3092638912203256E-14</v>
      </c>
      <c r="CF311" s="153">
        <f t="shared" si="1365"/>
        <v>-2.3092638912203256E-14</v>
      </c>
    </row>
    <row r="312" spans="1:2018" s="153" customFormat="1" ht="12.75" customHeight="1">
      <c r="A312"/>
      <c r="C312" s="164"/>
      <c r="D312" s="155"/>
      <c r="E312" s="155"/>
      <c r="I312" s="31"/>
    </row>
    <row r="313" spans="1:2018" s="153" customFormat="1" ht="12.75" customHeight="1">
      <c r="A313"/>
      <c r="C313" s="164"/>
      <c r="D313" s="155"/>
      <c r="E313" s="155"/>
      <c r="I313" s="134"/>
    </row>
    <row r="314" spans="1:2018" s="153" customFormat="1" ht="12.75" customHeight="1">
      <c r="C314" s="164" t="s">
        <v>6</v>
      </c>
      <c r="D314" s="155"/>
      <c r="E314" s="155" t="s">
        <v>185</v>
      </c>
      <c r="I314" s="31"/>
      <c r="J314" s="267">
        <f>INDEX(Inputs!L$94:L$121,MATCH($B297,Inputs!$C$94:$C$121,0))*(1+J$7)^0.5</f>
        <v>51.075606887300715</v>
      </c>
      <c r="K314" s="267">
        <f>INDEX(Inputs!M$94:M$121,MATCH($B297,Inputs!$C$94:$C$121,0))*(1+K$7)^0.5</f>
        <v>47.488189986040808</v>
      </c>
      <c r="L314" s="267">
        <f>INDEX(Inputs!N$94:N$121,MATCH($B297,Inputs!$C$94:$C$121,0))*(1+L$7)^0.5</f>
        <v>53.865472937270113</v>
      </c>
      <c r="M314" s="267">
        <f>INDEX(Inputs!O$94:O$121,MATCH($B297,Inputs!$C$94:$C$121,0))*(1+M$7)^0.5</f>
        <v>43.739533606687111</v>
      </c>
      <c r="N314" s="267">
        <f>INDEX(Inputs!P$94:P$121,MATCH($B297,Inputs!$C$94:$C$121,0))*(1+N$7)^0.5</f>
        <v>51.365613884632204</v>
      </c>
      <c r="O314" s="267">
        <f>INDEX(Inputs!Q$94:Q$121,MATCH($B297,Inputs!$C$94:$C$121,0))*(1+O$7)^0.5</f>
        <v>0</v>
      </c>
      <c r="P314" s="267">
        <f>INDEX(Inputs!R$94:R$121,MATCH($B297,Inputs!$C$94:$C$121,0))*(1+P$7)^0.5</f>
        <v>0</v>
      </c>
      <c r="Q314" s="267">
        <f>INDEX(Inputs!S$94:S$121,MATCH($B297,Inputs!$C$94:$C$121,0))*(1+Q$7)^0.5</f>
        <v>0</v>
      </c>
      <c r="R314" s="267">
        <f>INDEX(Inputs!T$94:T$121,MATCH($B297,Inputs!$C$94:$C$121,0))*(1+R$7)^0.5</f>
        <v>0</v>
      </c>
      <c r="S314" s="267">
        <f>INDEX(Inputs!U$94:U$121,MATCH($B297,Inputs!$C$94:$C$121,0))*(1+S$7)^0.5</f>
        <v>0</v>
      </c>
      <c r="T314" s="267">
        <f>INDEX(Inputs!V$94:V$121,MATCH($B297,Inputs!$C$94:$C$121,0))*(1+T$7)^0.5</f>
        <v>0</v>
      </c>
      <c r="U314" s="267">
        <f>INDEX(Inputs!W$94:W$121,MATCH($B297,Inputs!$C$94:$C$121,0))*(1+U$7)^0.5</f>
        <v>0</v>
      </c>
      <c r="V314" s="267">
        <f>INDEX(Inputs!X$94:X$121,MATCH($B297,Inputs!$C$94:$C$121,0))*(1+V$7)^0.5</f>
        <v>0</v>
      </c>
      <c r="W314" s="267">
        <f>INDEX(Inputs!Y$94:Y$121,MATCH($B297,Inputs!$C$94:$C$121,0))*(1+W$7)^0.5</f>
        <v>0</v>
      </c>
      <c r="X314" s="267">
        <f>INDEX(Inputs!Z$94:Z$121,MATCH($B297,Inputs!$C$94:$C$121,0))*(1+X$7)^0.5</f>
        <v>0</v>
      </c>
      <c r="Y314" s="267">
        <f>INDEX(Inputs!AA$94:AA$121,MATCH($B297,Inputs!$C$94:$C$121,0))*(1+Y$7)^0.5</f>
        <v>0</v>
      </c>
      <c r="Z314" s="267">
        <f>INDEX(Inputs!AB$94:AB$121,MATCH($B297,Inputs!$C$94:$C$121,0))*(1+Z$7)^0.5</f>
        <v>0</v>
      </c>
      <c r="AA314" s="267">
        <f>INDEX(Inputs!AC$94:AC$121,MATCH($B297,Inputs!$C$94:$C$121,0))*(1+AA$7)^0.5</f>
        <v>0</v>
      </c>
      <c r="AB314" s="267">
        <f>INDEX(Inputs!AD$94:AD$121,MATCH($B297,Inputs!$C$94:$C$121,0))*(1+AB$7)^0.5</f>
        <v>0</v>
      </c>
      <c r="AC314" s="267">
        <f>INDEX(Inputs!AE$94:AE$121,MATCH($B297,Inputs!$C$94:$C$121,0))*(1+AC$7)^0.5</f>
        <v>0</v>
      </c>
      <c r="AD314" s="267">
        <f>INDEX(Inputs!AF$94:AF$121,MATCH($B297,Inputs!$C$94:$C$121,0))*(1+AD$7)^0.5</f>
        <v>0</v>
      </c>
      <c r="AE314" s="267">
        <f>INDEX(Inputs!AG$94:AG$121,MATCH($B297,Inputs!$C$94:$C$121,0))*(1+AE$7)^0.5</f>
        <v>0</v>
      </c>
      <c r="AF314" s="267">
        <f>INDEX(Inputs!AH$94:AH$121,MATCH($B297,Inputs!$C$94:$C$121,0))*(1+AF$7)^0.5</f>
        <v>0</v>
      </c>
      <c r="AG314" s="267">
        <f>INDEX(Inputs!AI$94:AI$121,MATCH($B297,Inputs!$C$94:$C$121,0))*(1+AG$7)^0.5</f>
        <v>0</v>
      </c>
      <c r="AH314" s="267">
        <f>INDEX(Inputs!AJ$94:AJ$121,MATCH($B297,Inputs!$C$94:$C$121,0))*(1+AH$7)^0.5</f>
        <v>0</v>
      </c>
      <c r="AI314" s="267">
        <f>INDEX(Inputs!AK$94:AK$121,MATCH($B297,Inputs!$C$94:$C$121,0))*(1+AI$7)^0.5</f>
        <v>0</v>
      </c>
      <c r="AJ314" s="267">
        <f>INDEX(Inputs!AL$94:AL$121,MATCH($B297,Inputs!$C$94:$C$121,0))*(1+AJ$7)^0.5</f>
        <v>0</v>
      </c>
      <c r="AK314" s="267">
        <f>INDEX(Inputs!AM$94:AM$121,MATCH($B297,Inputs!$C$94:$C$121,0))*(1+AK$7)^0.5</f>
        <v>0</v>
      </c>
      <c r="AL314" s="267">
        <f>INDEX(Inputs!AN$94:AN$121,MATCH($B297,Inputs!$C$94:$C$121,0))*(1+AL$7)^0.5</f>
        <v>0</v>
      </c>
      <c r="AM314" s="267">
        <f>INDEX(Inputs!AO$94:AO$121,MATCH($B297,Inputs!$C$94:$C$121,0))*(1+AM$7)^0.5</f>
        <v>0</v>
      </c>
      <c r="AN314" s="267">
        <f>INDEX(Inputs!AP$94:AP$121,MATCH($B297,Inputs!$C$94:$C$121,0))*(1+AN$7)^0.5</f>
        <v>0</v>
      </c>
      <c r="AO314" s="267">
        <f>INDEX(Inputs!AQ$94:AQ$121,MATCH($B297,Inputs!$C$94:$C$121,0))*(1+AO$7)^0.5</f>
        <v>0</v>
      </c>
      <c r="AP314" s="267">
        <f>INDEX(Inputs!AR$94:AR$121,MATCH($B297,Inputs!$C$94:$C$121,0))*(1+AP$7)^0.5</f>
        <v>0</v>
      </c>
      <c r="AQ314" s="267">
        <f>INDEX(Inputs!AS$94:AS$121,MATCH($B297,Inputs!$C$94:$C$121,0))*(1+AQ$7)^0.5</f>
        <v>0</v>
      </c>
      <c r="AR314" s="267">
        <f>INDEX(Inputs!AT$94:AT$121,MATCH($B297,Inputs!$C$94:$C$121,0))*(1+AR$7)^0.5</f>
        <v>0</v>
      </c>
      <c r="AS314" s="267">
        <f>INDEX(Inputs!AU$94:AU$121,MATCH($B297,Inputs!$C$94:$C$121,0))*(1+AS$7)^0.5</f>
        <v>0</v>
      </c>
      <c r="AT314" s="267">
        <f>INDEX(Inputs!AV$94:AV$121,MATCH($B297,Inputs!$C$94:$C$121,0))*(1+AT$7)^0.5</f>
        <v>0</v>
      </c>
      <c r="AU314" s="267">
        <f>INDEX(Inputs!AW$94:AW$121,MATCH($B297,Inputs!$C$94:$C$121,0))*(1+AU$7)^0.5</f>
        <v>0</v>
      </c>
      <c r="AV314" s="267">
        <f>INDEX(Inputs!AX$94:AX$121,MATCH($B297,Inputs!$C$94:$C$121,0))*(1+AV$7)^0.5</f>
        <v>0</v>
      </c>
      <c r="AW314" s="267">
        <f>INDEX(Inputs!AY$94:AY$121,MATCH($B297,Inputs!$C$94:$C$121,0))*(1+AW$7)^0.5</f>
        <v>0</v>
      </c>
      <c r="AX314" s="267">
        <f>INDEX(Inputs!AZ$94:AZ$121,MATCH($B297,Inputs!$C$94:$C$121,0))*(1+AX$7)^0.5</f>
        <v>0</v>
      </c>
      <c r="AY314" s="267">
        <f>INDEX(Inputs!BA$94:BA$121,MATCH($B297,Inputs!$C$94:$C$121,0))*(1+AY$7)^0.5</f>
        <v>0</v>
      </c>
      <c r="AZ314" s="267">
        <f>INDEX(Inputs!BB$94:BB$121,MATCH($B297,Inputs!$C$94:$C$121,0))*(1+AZ$7)^0.5</f>
        <v>0</v>
      </c>
      <c r="BA314" s="267">
        <f>INDEX(Inputs!BC$94:BC$121,MATCH($B297,Inputs!$C$94:$C$121,0))*(1+BA$7)^0.5</f>
        <v>0</v>
      </c>
      <c r="BB314" s="267">
        <f>INDEX(Inputs!BD$94:BD$121,MATCH($B297,Inputs!$C$94:$C$121,0))*(1+BB$7)^0.5</f>
        <v>0</v>
      </c>
      <c r="BC314" s="267">
        <f>INDEX(Inputs!BE$94:BE$121,MATCH($B297,Inputs!$C$94:$C$121,0))*(1+BC$7)^0.5</f>
        <v>0</v>
      </c>
      <c r="BD314" s="267">
        <f>INDEX(Inputs!BF$94:BF$121,MATCH($B297,Inputs!$C$94:$C$121,0))*(1+BD$7)^0.5</f>
        <v>0</v>
      </c>
      <c r="BE314" s="267">
        <f>INDEX(Inputs!BG$94:BG$121,MATCH($B297,Inputs!$C$94:$C$121,0))*(1+BE$7)^0.5</f>
        <v>0</v>
      </c>
      <c r="BF314" s="267">
        <f>INDEX(Inputs!BH$94:BH$121,MATCH($B297,Inputs!$C$94:$C$121,0))*(1+BF$7)^0.5</f>
        <v>0</v>
      </c>
      <c r="BG314" s="267">
        <f>INDEX(Inputs!BI$94:BI$121,MATCH($B297,Inputs!$C$94:$C$121,0))*(1+BG$7)^0.5</f>
        <v>0</v>
      </c>
      <c r="BH314" s="267">
        <f>INDEX(Inputs!BJ$94:BJ$121,MATCH($B297,Inputs!$C$94:$C$121,0))*(1+BH$7)^0.5</f>
        <v>0</v>
      </c>
      <c r="BI314" s="267">
        <f>INDEX(Inputs!BK$94:BK$121,MATCH($B297,Inputs!$C$94:$C$121,0))*(1+BI$7)^0.5</f>
        <v>0</v>
      </c>
      <c r="BJ314" s="267">
        <f>INDEX(Inputs!BL$94:BL$121,MATCH($B297,Inputs!$C$94:$C$121,0))*(1+BJ$7)^0.5</f>
        <v>0</v>
      </c>
      <c r="BK314" s="267">
        <f>INDEX(Inputs!BM$94:BM$121,MATCH($B297,Inputs!$C$94:$C$121,0))*(1+BK$7)^0.5</f>
        <v>0</v>
      </c>
      <c r="BL314" s="267">
        <f>INDEX(Inputs!BN$94:BN$121,MATCH($B297,Inputs!$C$94:$C$121,0))*(1+BL$7)^0.5</f>
        <v>0</v>
      </c>
      <c r="BM314" s="267">
        <f>INDEX(Inputs!BO$94:BO$121,MATCH($B297,Inputs!$C$94:$C$121,0))*(1+BM$7)^0.5</f>
        <v>0</v>
      </c>
      <c r="BN314" s="267">
        <f>INDEX(Inputs!BP$94:BP$121,MATCH($B297,Inputs!$C$94:$C$121,0))*(1+BN$7)^0.5</f>
        <v>0</v>
      </c>
      <c r="BO314" s="267">
        <f>INDEX(Inputs!BQ$94:BQ$121,MATCH($B297,Inputs!$C$94:$C$121,0))*(1+BO$7)^0.5</f>
        <v>0</v>
      </c>
      <c r="BP314" s="267">
        <f>INDEX(Inputs!BR$94:BR$121,MATCH($B297,Inputs!$C$94:$C$121,0))*(1+BP$7)^0.5</f>
        <v>0</v>
      </c>
      <c r="BQ314" s="267">
        <f>INDEX(Inputs!BS$94:BS$121,MATCH($B297,Inputs!$C$94:$C$121,0))*(1+BQ$7)^0.5</f>
        <v>0</v>
      </c>
      <c r="BR314" s="267">
        <f>INDEX(Inputs!BT$94:BT$121,MATCH($B297,Inputs!$C$94:$C$121,0))*(1+BR$7)^0.5</f>
        <v>0</v>
      </c>
      <c r="BS314" s="267">
        <f>INDEX(Inputs!BU$94:BU$121,MATCH($B297,Inputs!$C$94:$C$121,0))*(1+BS$7)^0.5</f>
        <v>0</v>
      </c>
      <c r="BT314" s="267">
        <f>INDEX(Inputs!BV$94:BV$121,MATCH($B297,Inputs!$C$94:$C$121,0))*(1+BT$7)^0.5</f>
        <v>0</v>
      </c>
      <c r="BU314" s="267">
        <f>INDEX(Inputs!BW$94:BW$121,MATCH($B297,Inputs!$C$94:$C$121,0))*(1+BU$7)^0.5</f>
        <v>0</v>
      </c>
      <c r="BV314" s="267">
        <f>INDEX(Inputs!BX$94:BX$121,MATCH($B297,Inputs!$C$94:$C$121,0))*(1+BV$7)^0.5</f>
        <v>0</v>
      </c>
      <c r="BW314" s="267">
        <f>INDEX(Inputs!BY$94:BY$121,MATCH($B297,Inputs!$C$94:$C$121,0))*(1+BW$7)^0.5</f>
        <v>0</v>
      </c>
      <c r="BX314" s="267">
        <f>INDEX(Inputs!BZ$94:BZ$121,MATCH($B297,Inputs!$C$94:$C$121,0))*(1+BX$7)^0.5</f>
        <v>0</v>
      </c>
      <c r="BY314" s="267">
        <f>INDEX(Inputs!CA$94:CA$121,MATCH($B297,Inputs!$C$94:$C$121,0))*(1+BY$7)^0.5</f>
        <v>0</v>
      </c>
      <c r="BZ314" s="267">
        <f>INDEX(Inputs!CB$94:CB$121,MATCH($B297,Inputs!$C$94:$C$121,0))*(1+BZ$7)^0.5</f>
        <v>0</v>
      </c>
      <c r="CA314" s="267">
        <f>INDEX(Inputs!CC$94:CC$121,MATCH($B297,Inputs!$C$94:$C$121,0))*(1+CA$7)^0.5</f>
        <v>0</v>
      </c>
      <c r="CB314" s="267">
        <f>INDEX(Inputs!CD$94:CD$121,MATCH($B297,Inputs!$C$94:$C$121,0))*(1+CB$7)^0.5</f>
        <v>0</v>
      </c>
      <c r="CC314" s="267">
        <f>INDEX(Inputs!CE$94:CE$121,MATCH($B297,Inputs!$C$94:$C$121,0))*(1+CC$7)^0.5</f>
        <v>0</v>
      </c>
      <c r="CD314" s="267">
        <f>INDEX(Inputs!CF$94:CF$121,MATCH($B297,Inputs!$C$94:$C$121,0))*(1+CD$7)^0.5</f>
        <v>0</v>
      </c>
      <c r="CE314" s="267">
        <f>INDEX(Inputs!CG$94:CG$121,MATCH($B297,Inputs!$C$94:$C$121,0))*(1+CE$7)^0.5</f>
        <v>0</v>
      </c>
      <c r="CF314" s="267">
        <f>INDEX(Inputs!CH$94:CH$121,MATCH($B297,Inputs!$C$94:$C$121,0))*(1+CF$7)^0.5</f>
        <v>0</v>
      </c>
    </row>
    <row r="315" spans="1:2018" s="153" customFormat="1" ht="12.75" customHeight="1">
      <c r="A315"/>
      <c r="C315" s="164"/>
      <c r="D315" s="155" t="s">
        <v>10</v>
      </c>
      <c r="E315" s="155"/>
      <c r="I315" s="31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</row>
    <row r="316" spans="1:2018" s="97" customFormat="1" ht="12.75" customHeight="1">
      <c r="C316" s="237">
        <v>2015</v>
      </c>
      <c r="D316" s="101" t="s">
        <v>139</v>
      </c>
      <c r="E316" s="101" t="s">
        <v>185</v>
      </c>
      <c r="H316" s="182">
        <f>INDEX(Inputs!$P$260:$P$287,MATCH($B297,Inputs!$C$260:$C$287,0))/conv_2020_2015</f>
        <v>5.0164406358096478</v>
      </c>
      <c r="I316" s="171"/>
      <c r="J316" s="171">
        <f t="shared" ref="J316" si="1366">IF($I300="n/a",0,IF(J$4&gt;second_reg_period,IF(J$4&lt;=$I300+$C316,$H316/($I300-5),IF(AND($H316&lt;&gt;0,I316=0,J$4=$C316+$I300+1),$H316,0)),0))</f>
        <v>0</v>
      </c>
      <c r="K316" s="171">
        <f t="shared" ref="K316" si="1367">IF($I300="n/a",0,IF(K$4&gt;second_reg_period,IF(K$4&lt;=$I300+$C316,$H316/($I300-5),IF(AND($H316&lt;&gt;0,J316=0,K$4=$C316+$I300+1),$H316,0)),0))</f>
        <v>0</v>
      </c>
      <c r="L316" s="171">
        <f t="shared" ref="L316" si="1368">IF($I300="n/a",0,IF(L$4&gt;second_reg_period,IF(L$4&lt;=$I300+$C316,$H316/($I300-5),IF(AND($H316&lt;&gt;0,K316=0,L$4=$C316+$I300+1),$H316,0)),0))</f>
        <v>0</v>
      </c>
      <c r="M316" s="171">
        <f t="shared" ref="M316" si="1369">IF($I300="n/a",0,IF(M$4&gt;second_reg_period,IF(M$4&lt;=$I300+$C316,$H316/($I300-5),IF(AND($H316&lt;&gt;0,L316=0,M$4=$C316+$I300+1),$H316,0)),0))</f>
        <v>0</v>
      </c>
      <c r="N316" s="171">
        <f t="shared" ref="N316" si="1370">IF($I300="n/a",0,IF(N$4&gt;second_reg_period,IF(N$4&lt;=$I300+$C316,$H316/($I300-5),IF(AND($H316&lt;&gt;0,M316=0,N$4=$C316+$I300+1),$H316,0)),0))</f>
        <v>0</v>
      </c>
      <c r="O316" s="171">
        <f t="shared" ref="O316" si="1371">IF($I300="n/a",0,IF(O$4&gt;second_reg_period,IF(O$4&lt;=$I300+$C316,$H316/($I300-5),IF(AND($H316&lt;&gt;0,N316=0,O$4=$C316+$I300+1),$H316,0)),0))</f>
        <v>0.1254110158952412</v>
      </c>
      <c r="P316" s="171">
        <f t="shared" ref="P316" si="1372">IF($I300="n/a",0,IF(P$4&gt;second_reg_period,IF(P$4&lt;=$I300+$C316,$H316/($I300-5),IF(AND($H316&lt;&gt;0,O316=0,P$4=$C316+$I300+1),$H316,0)),0))</f>
        <v>0.1254110158952412</v>
      </c>
      <c r="Q316" s="171">
        <f t="shared" ref="Q316" si="1373">IF($I300="n/a",0,IF(Q$4&gt;second_reg_period,IF(Q$4&lt;=$I300+$C316,$H316/($I300-5),IF(AND($H316&lt;&gt;0,P316=0,Q$4=$C316+$I300+1),$H316,0)),0))</f>
        <v>0.1254110158952412</v>
      </c>
      <c r="R316" s="171">
        <f t="shared" ref="R316" si="1374">IF($I300="n/a",0,IF(R$4&gt;second_reg_period,IF(R$4&lt;=$I300+$C316,$H316/($I300-5),IF(AND($H316&lt;&gt;0,Q316=0,R$4=$C316+$I300+1),$H316,0)),0))</f>
        <v>0.1254110158952412</v>
      </c>
      <c r="S316" s="171">
        <f t="shared" ref="S316" si="1375">IF($I300="n/a",0,IF(S$4&gt;second_reg_period,IF(S$4&lt;=$I300+$C316,$H316/($I300-5),IF(AND($H316&lt;&gt;0,R316=0,S$4=$C316+$I300+1),$H316,0)),0))</f>
        <v>0.1254110158952412</v>
      </c>
      <c r="T316" s="171">
        <f t="shared" ref="T316" si="1376">IF($I300="n/a",0,IF(T$4&gt;second_reg_period,IF(T$4&lt;=$I300+$C316,$H316/($I300-5),IF(AND($H316&lt;&gt;0,S316=0,T$4=$C316+$I300+1),$H316,0)),0))</f>
        <v>0.1254110158952412</v>
      </c>
      <c r="U316" s="171">
        <f t="shared" ref="U316" si="1377">IF($I300="n/a",0,IF(U$4&gt;second_reg_period,IF(U$4&lt;=$I300+$C316,$H316/($I300-5),IF(AND($H316&lt;&gt;0,T316=0,U$4=$C316+$I300+1),$H316,0)),0))</f>
        <v>0.1254110158952412</v>
      </c>
      <c r="V316" s="171">
        <f t="shared" ref="V316" si="1378">IF($I300="n/a",0,IF(V$4&gt;second_reg_period,IF(V$4&lt;=$I300+$C316,$H316/($I300-5),IF(AND($H316&lt;&gt;0,U316=0,V$4=$C316+$I300+1),$H316,0)),0))</f>
        <v>0.1254110158952412</v>
      </c>
      <c r="W316" s="171">
        <f t="shared" ref="W316" si="1379">IF($I300="n/a",0,IF(W$4&gt;second_reg_period,IF(W$4&lt;=$I300+$C316,$H316/($I300-5),IF(AND($H316&lt;&gt;0,V316=0,W$4=$C316+$I300+1),$H316,0)),0))</f>
        <v>0.1254110158952412</v>
      </c>
      <c r="X316" s="171">
        <f t="shared" ref="X316" si="1380">IF($I300="n/a",0,IF(X$4&gt;second_reg_period,IF(X$4&lt;=$I300+$C316,$H316/($I300-5),IF(AND($H316&lt;&gt;0,W316=0,X$4=$C316+$I300+1),$H316,0)),0))</f>
        <v>0.1254110158952412</v>
      </c>
      <c r="Y316" s="171">
        <f t="shared" ref="Y316" si="1381">IF($I300="n/a",0,IF(Y$4&gt;second_reg_period,IF(Y$4&lt;=$I300+$C316,$H316/($I300-5),IF(AND($H316&lt;&gt;0,X316=0,Y$4=$C316+$I300+1),$H316,0)),0))</f>
        <v>0.1254110158952412</v>
      </c>
      <c r="Z316" s="171">
        <f t="shared" ref="Z316" si="1382">IF($I300="n/a",0,IF(Z$4&gt;second_reg_period,IF(Z$4&lt;=$I300+$C316,$H316/($I300-5),IF(AND($H316&lt;&gt;0,Y316=0,Z$4=$C316+$I300+1),$H316,0)),0))</f>
        <v>0.1254110158952412</v>
      </c>
      <c r="AA316" s="171">
        <f t="shared" ref="AA316" si="1383">IF($I300="n/a",0,IF(AA$4&gt;second_reg_period,IF(AA$4&lt;=$I300+$C316,$H316/($I300-5),IF(AND($H316&lt;&gt;0,Z316=0,AA$4=$C316+$I300+1),$H316,0)),0))</f>
        <v>0.1254110158952412</v>
      </c>
      <c r="AB316" s="171">
        <f t="shared" ref="AB316" si="1384">IF($I300="n/a",0,IF(AB$4&gt;second_reg_period,IF(AB$4&lt;=$I300+$C316,$H316/($I300-5),IF(AND($H316&lt;&gt;0,AA316=0,AB$4=$C316+$I300+1),$H316,0)),0))</f>
        <v>0.1254110158952412</v>
      </c>
      <c r="AC316" s="171">
        <f t="shared" ref="AC316" si="1385">IF($I300="n/a",0,IF(AC$4&gt;second_reg_period,IF(AC$4&lt;=$I300+$C316,$H316/($I300-5),IF(AND($H316&lt;&gt;0,AB316=0,AC$4=$C316+$I300+1),$H316,0)),0))</f>
        <v>0.1254110158952412</v>
      </c>
      <c r="AD316" s="171">
        <f t="shared" ref="AD316" si="1386">IF($I300="n/a",0,IF(AD$4&gt;second_reg_period,IF(AD$4&lt;=$I300+$C316,$H316/($I300-5),IF(AND($H316&lt;&gt;0,AC316=0,AD$4=$C316+$I300+1),$H316,0)),0))</f>
        <v>0.1254110158952412</v>
      </c>
      <c r="AE316" s="171">
        <f t="shared" ref="AE316" si="1387">IF($I300="n/a",0,IF(AE$4&gt;second_reg_period,IF(AE$4&lt;=$I300+$C316,$H316/($I300-5),IF(AND($H316&lt;&gt;0,AD316=0,AE$4=$C316+$I300+1),$H316,0)),0))</f>
        <v>0.1254110158952412</v>
      </c>
      <c r="AF316" s="171">
        <f t="shared" ref="AF316" si="1388">IF($I300="n/a",0,IF(AF$4&gt;second_reg_period,IF(AF$4&lt;=$I300+$C316,$H316/($I300-5),IF(AND($H316&lt;&gt;0,AE316=0,AF$4=$C316+$I300+1),$H316,0)),0))</f>
        <v>0.1254110158952412</v>
      </c>
      <c r="AG316" s="171">
        <f t="shared" ref="AG316" si="1389">IF($I300="n/a",0,IF(AG$4&gt;second_reg_period,IF(AG$4&lt;=$I300+$C316,$H316/($I300-5),IF(AND($H316&lt;&gt;0,AF316=0,AG$4=$C316+$I300+1),$H316,0)),0))</f>
        <v>0.1254110158952412</v>
      </c>
      <c r="AH316" s="171">
        <f t="shared" ref="AH316" si="1390">IF($I300="n/a",0,IF(AH$4&gt;second_reg_period,IF(AH$4&lt;=$I300+$C316,$H316/($I300-5),IF(AND($H316&lt;&gt;0,AG316=0,AH$4=$C316+$I300+1),$H316,0)),0))</f>
        <v>0.1254110158952412</v>
      </c>
      <c r="AI316" s="171">
        <f t="shared" ref="AI316" si="1391">IF($I300="n/a",0,IF(AI$4&gt;second_reg_period,IF(AI$4&lt;=$I300+$C316,$H316/($I300-5),IF(AND($H316&lt;&gt;0,AH316=0,AI$4=$C316+$I300+1),$H316,0)),0))</f>
        <v>0.1254110158952412</v>
      </c>
      <c r="AJ316" s="171">
        <f t="shared" ref="AJ316" si="1392">IF($I300="n/a",0,IF(AJ$4&gt;second_reg_period,IF(AJ$4&lt;=$I300+$C316,$H316/($I300-5),IF(AND($H316&lt;&gt;0,AI316=0,AJ$4=$C316+$I300+1),$H316,0)),0))</f>
        <v>0.1254110158952412</v>
      </c>
      <c r="AK316" s="171">
        <f t="shared" ref="AK316" si="1393">IF($I300="n/a",0,IF(AK$4&gt;second_reg_period,IF(AK$4&lt;=$I300+$C316,$H316/($I300-5),IF(AND($H316&lt;&gt;0,AJ316=0,AK$4=$C316+$I300+1),$H316,0)),0))</f>
        <v>0.1254110158952412</v>
      </c>
      <c r="AL316" s="171">
        <f t="shared" ref="AL316" si="1394">IF($I300="n/a",0,IF(AL$4&gt;second_reg_period,IF(AL$4&lt;=$I300+$C316,$H316/($I300-5),IF(AND($H316&lt;&gt;0,AK316=0,AL$4=$C316+$I300+1),$H316,0)),0))</f>
        <v>0.1254110158952412</v>
      </c>
      <c r="AM316" s="171">
        <f t="shared" ref="AM316" si="1395">IF($I300="n/a",0,IF(AM$4&gt;second_reg_period,IF(AM$4&lt;=$I300+$C316,$H316/($I300-5),IF(AND($H316&lt;&gt;0,AL316=0,AM$4=$C316+$I300+1),$H316,0)),0))</f>
        <v>0.1254110158952412</v>
      </c>
      <c r="AN316" s="171">
        <f t="shared" ref="AN316" si="1396">IF($I300="n/a",0,IF(AN$4&gt;second_reg_period,IF(AN$4&lt;=$I300+$C316,$H316/($I300-5),IF(AND($H316&lt;&gt;0,AM316=0,AN$4=$C316+$I300+1),$H316,0)),0))</f>
        <v>0.1254110158952412</v>
      </c>
      <c r="AO316" s="171">
        <f t="shared" ref="AO316" si="1397">IF($I300="n/a",0,IF(AO$4&gt;second_reg_period,IF(AO$4&lt;=$I300+$C316,$H316/($I300-5),IF(AND($H316&lt;&gt;0,AN316=0,AO$4=$C316+$I300+1),$H316,0)),0))</f>
        <v>0.1254110158952412</v>
      </c>
      <c r="AP316" s="171">
        <f t="shared" ref="AP316" si="1398">IF($I300="n/a",0,IF(AP$4&gt;second_reg_period,IF(AP$4&lt;=$I300+$C316,$H316/($I300-5),IF(AND($H316&lt;&gt;0,AO316=0,AP$4=$C316+$I300+1),$H316,0)),0))</f>
        <v>0.1254110158952412</v>
      </c>
      <c r="AQ316" s="171">
        <f t="shared" ref="AQ316" si="1399">IF($I300="n/a",0,IF(AQ$4&gt;second_reg_period,IF(AQ$4&lt;=$I300+$C316,$H316/($I300-5),IF(AND($H316&lt;&gt;0,AP316=0,AQ$4=$C316+$I300+1),$H316,0)),0))</f>
        <v>0.1254110158952412</v>
      </c>
      <c r="AR316" s="171">
        <f t="shared" ref="AR316" si="1400">IF($I300="n/a",0,IF(AR$4&gt;second_reg_period,IF(AR$4&lt;=$I300+$C316,$H316/($I300-5),IF(AND($H316&lt;&gt;0,AQ316=0,AR$4=$C316+$I300+1),$H316,0)),0))</f>
        <v>0.1254110158952412</v>
      </c>
      <c r="AS316" s="171">
        <f t="shared" ref="AS316" si="1401">IF($I300="n/a",0,IF(AS$4&gt;second_reg_period,IF(AS$4&lt;=$I300+$C316,$H316/($I300-5),IF(AND($H316&lt;&gt;0,AR316=0,AS$4=$C316+$I300+1),$H316,0)),0))</f>
        <v>0.1254110158952412</v>
      </c>
      <c r="AT316" s="171">
        <f t="shared" ref="AT316" si="1402">IF($I300="n/a",0,IF(AT$4&gt;second_reg_period,IF(AT$4&lt;=$I300+$C316,$H316/($I300-5),IF(AND($H316&lt;&gt;0,AS316=0,AT$4=$C316+$I300+1),$H316,0)),0))</f>
        <v>0.1254110158952412</v>
      </c>
      <c r="AU316" s="171">
        <f t="shared" ref="AU316" si="1403">IF($I300="n/a",0,IF(AU$4&gt;second_reg_period,IF(AU$4&lt;=$I300+$C316,$H316/($I300-5),IF(AND($H316&lt;&gt;0,AT316=0,AU$4=$C316+$I300+1),$H316,0)),0))</f>
        <v>0.1254110158952412</v>
      </c>
      <c r="AV316" s="171">
        <f t="shared" ref="AV316" si="1404">IF($I300="n/a",0,IF(AV$4&gt;second_reg_period,IF(AV$4&lt;=$I300+$C316,$H316/($I300-5),IF(AND($H316&lt;&gt;0,AU316=0,AV$4=$C316+$I300+1),$H316,0)),0))</f>
        <v>0.1254110158952412</v>
      </c>
      <c r="AW316" s="171">
        <f t="shared" ref="AW316" si="1405">IF($I300="n/a",0,IF(AW$4&gt;second_reg_period,IF(AW$4&lt;=$I300+$C316,$H316/($I300-5),IF(AND($H316&lt;&gt;0,AV316=0,AW$4=$C316+$I300+1),$H316,0)),0))</f>
        <v>0.1254110158952412</v>
      </c>
      <c r="AX316" s="171">
        <f t="shared" ref="AX316" si="1406">IF($I300="n/a",0,IF(AX$4&gt;second_reg_period,IF(AX$4&lt;=$I300+$C316,$H316/($I300-5),IF(AND($H316&lt;&gt;0,AW316=0,AX$4=$C316+$I300+1),$H316,0)),0))</f>
        <v>0.1254110158952412</v>
      </c>
      <c r="AY316" s="171">
        <f t="shared" ref="AY316" si="1407">IF($I300="n/a",0,IF(AY$4&gt;second_reg_period,IF(AY$4&lt;=$I300+$C316,$H316/($I300-5),IF(AND($H316&lt;&gt;0,AX316=0,AY$4=$C316+$I300+1),$H316,0)),0))</f>
        <v>0.1254110158952412</v>
      </c>
      <c r="AZ316" s="171">
        <f t="shared" ref="AZ316" si="1408">IF($I300="n/a",0,IF(AZ$4&gt;second_reg_period,IF(AZ$4&lt;=$I300+$C316,$H316/($I300-5),IF(AND($H316&lt;&gt;0,AY316=0,AZ$4=$C316+$I300+1),$H316,0)),0))</f>
        <v>0.1254110158952412</v>
      </c>
      <c r="BA316" s="171">
        <f t="shared" ref="BA316" si="1409">IF($I300="n/a",0,IF(BA$4&gt;second_reg_period,IF(BA$4&lt;=$I300+$C316,$H316/($I300-5),IF(AND($H316&lt;&gt;0,AZ316=0,BA$4=$C316+$I300+1),$H316,0)),0))</f>
        <v>0.1254110158952412</v>
      </c>
      <c r="BB316" s="171">
        <f t="shared" ref="BB316" si="1410">IF($I300="n/a",0,IF(BB$4&gt;second_reg_period,IF(BB$4&lt;=$I300+$C316,$H316/($I300-5),IF(AND($H316&lt;&gt;0,BA316=0,BB$4=$C316+$I300+1),$H316,0)),0))</f>
        <v>0.1254110158952412</v>
      </c>
      <c r="BC316" s="171">
        <f t="shared" ref="BC316" si="1411">IF($I300="n/a",0,IF(BC$4&gt;second_reg_period,IF(BC$4&lt;=$I300+$C316,$H316/($I300-5),IF(AND($H316&lt;&gt;0,BB316=0,BC$4=$C316+$I300+1),$H316,0)),0))</f>
        <v>0</v>
      </c>
      <c r="BD316" s="171">
        <f t="shared" ref="BD316" si="1412">IF($I300="n/a",0,IF(BD$4&gt;second_reg_period,IF(BD$4&lt;=$I300+$C316,$H316/($I300-5),IF(AND($H316&lt;&gt;0,BC316=0,BD$4=$C316+$I300+1),$H316,0)),0))</f>
        <v>0</v>
      </c>
      <c r="BE316" s="171">
        <f t="shared" ref="BE316" si="1413">IF($I300="n/a",0,IF(BE$4&gt;second_reg_period,IF(BE$4&lt;=$I300+$C316,$H316/($I300-5),IF(AND($H316&lt;&gt;0,BD316=0,BE$4=$C316+$I300+1),$H316,0)),0))</f>
        <v>0</v>
      </c>
      <c r="BF316" s="171">
        <f t="shared" ref="BF316" si="1414">IF($I300="n/a",0,IF(BF$4&gt;second_reg_period,IF(BF$4&lt;=$I300+$C316,$H316/($I300-5),IF(AND($H316&lt;&gt;0,BE316=0,BF$4=$C316+$I300+1),$H316,0)),0))</f>
        <v>0</v>
      </c>
      <c r="BG316" s="171">
        <f t="shared" ref="BG316" si="1415">IF($I300="n/a",0,IF(BG$4&gt;second_reg_period,IF(BG$4&lt;=$I300+$C316,$H316/($I300-5),IF(AND($H316&lt;&gt;0,BF316=0,BG$4=$C316+$I300+1),$H316,0)),0))</f>
        <v>0</v>
      </c>
      <c r="BH316" s="171">
        <f t="shared" ref="BH316" si="1416">IF($I300="n/a",0,IF(BH$4&gt;second_reg_period,IF(BH$4&lt;=$I300+$C316,$H316/($I300-5),IF(AND($H316&lt;&gt;0,BG316=0,BH$4=$C316+$I300+1),$H316,0)),0))</f>
        <v>0</v>
      </c>
      <c r="BI316" s="171">
        <f t="shared" ref="BI316" si="1417">IF($I300="n/a",0,IF(BI$4&gt;second_reg_period,IF(BI$4&lt;=$I300+$C316,$H316/($I300-5),IF(AND($H316&lt;&gt;0,BH316=0,BI$4=$C316+$I300+1),$H316,0)),0))</f>
        <v>0</v>
      </c>
      <c r="BJ316" s="171">
        <f t="shared" ref="BJ316" si="1418">IF($I300="n/a",0,IF(BJ$4&gt;second_reg_period,IF(BJ$4&lt;=$I300+$C316,$H316/($I300-5),IF(AND($H316&lt;&gt;0,BI316=0,BJ$4=$C316+$I300+1),$H316,0)),0))</f>
        <v>0</v>
      </c>
      <c r="BK316" s="171">
        <f t="shared" ref="BK316" si="1419">IF($I300="n/a",0,IF(BK$4&gt;second_reg_period,IF(BK$4&lt;=$I300+$C316,$H316/($I300-5),IF(AND($H316&lt;&gt;0,BJ316=0,BK$4=$C316+$I300+1),$H316,0)),0))</f>
        <v>0</v>
      </c>
      <c r="BL316" s="171">
        <f t="shared" ref="BL316" si="1420">IF($I300="n/a",0,IF(BL$4&gt;second_reg_period,IF(BL$4&lt;=$I300+$C316,$H316/($I300-5),IF(AND($H316&lt;&gt;0,BK316=0,BL$4=$C316+$I300+1),$H316,0)),0))</f>
        <v>0</v>
      </c>
      <c r="BM316" s="171">
        <f t="shared" ref="BM316" si="1421">IF($I300="n/a",0,IF(BM$4&gt;second_reg_period,IF(BM$4&lt;=$I300+$C316,$H316/($I300-5),IF(AND($H316&lt;&gt;0,BL316=0,BM$4=$C316+$I300+1),$H316,0)),0))</f>
        <v>0</v>
      </c>
      <c r="BN316" s="171">
        <f t="shared" ref="BN316" si="1422">IF($I300="n/a",0,IF(BN$4&gt;second_reg_period,IF(BN$4&lt;=$I300+$C316,$H316/($I300-5),IF(AND($H316&lt;&gt;0,BM316=0,BN$4=$C316+$I300+1),$H316,0)),0))</f>
        <v>0</v>
      </c>
      <c r="BO316" s="171">
        <f t="shared" ref="BO316" si="1423">IF($I300="n/a",0,IF(BO$4&gt;second_reg_period,IF(BO$4&lt;=$I300+$C316,$H316/($I300-5),IF(AND($H316&lt;&gt;0,BN316=0,BO$4=$C316+$I300+1),$H316,0)),0))</f>
        <v>0</v>
      </c>
      <c r="BP316" s="171">
        <f t="shared" ref="BP316" si="1424">IF($I300="n/a",0,IF(BP$4&gt;second_reg_period,IF(BP$4&lt;=$I300+$C316,$H316/($I300-5),IF(AND($H316&lt;&gt;0,BO316=0,BP$4=$C316+$I300+1),$H316,0)),0))</f>
        <v>0</v>
      </c>
      <c r="BQ316" s="171">
        <f t="shared" ref="BQ316" si="1425">IF($I300="n/a",0,IF(BQ$4&gt;second_reg_period,IF(BQ$4&lt;=$I300+$C316,$H316/($I300-5),IF(AND($H316&lt;&gt;0,BP316=0,BQ$4=$C316+$I300+1),$H316,0)),0))</f>
        <v>0</v>
      </c>
      <c r="BR316" s="171">
        <f t="shared" ref="BR316" si="1426">IF($I300="n/a",0,IF(BR$4&gt;second_reg_period,IF(BR$4&lt;=$I300+$C316,$H316/($I300-5),IF(AND($H316&lt;&gt;0,BQ316=0,BR$4=$C316+$I300+1),$H316,0)),0))</f>
        <v>0</v>
      </c>
      <c r="BS316" s="171">
        <f t="shared" ref="BS316" si="1427">IF($I300="n/a",0,IF(BS$4&gt;second_reg_period,IF(BS$4&lt;=$I300+$C316,$H316/($I300-5),IF(AND($H316&lt;&gt;0,BR316=0,BS$4=$C316+$I300+1),$H316,0)),0))</f>
        <v>0</v>
      </c>
      <c r="BT316" s="171">
        <f t="shared" ref="BT316" si="1428">IF($I300="n/a",0,IF(BT$4&gt;second_reg_period,IF(BT$4&lt;=$I300+$C316,$H316/($I300-5),IF(AND($H316&lt;&gt;0,BS316=0,BT$4=$C316+$I300+1),$H316,0)),0))</f>
        <v>0</v>
      </c>
      <c r="BU316" s="171">
        <f t="shared" ref="BU316" si="1429">IF($I300="n/a",0,IF(BU$4&gt;second_reg_period,IF(BU$4&lt;=$I300+$C316,$H316/($I300-5),IF(AND($H316&lt;&gt;0,BT316=0,BU$4=$C316+$I300+1),$H316,0)),0))</f>
        <v>0</v>
      </c>
      <c r="BV316" s="171">
        <f t="shared" ref="BV316" si="1430">IF($I300="n/a",0,IF(BV$4&gt;second_reg_period,IF(BV$4&lt;=$I300+$C316,$H316/($I300-5),IF(AND($H316&lt;&gt;0,BU316=0,BV$4=$C316+$I300+1),$H316,0)),0))</f>
        <v>0</v>
      </c>
      <c r="BW316" s="171">
        <f t="shared" ref="BW316" si="1431">IF($I300="n/a",0,IF(BW$4&gt;second_reg_period,IF(BW$4&lt;=$I300+$C316,$H316/($I300-5),IF(AND($H316&lt;&gt;0,BV316=0,BW$4=$C316+$I300+1),$H316,0)),0))</f>
        <v>0</v>
      </c>
      <c r="BX316" s="171">
        <f t="shared" ref="BX316" si="1432">IF($I300="n/a",0,IF(BX$4&gt;second_reg_period,IF(BX$4&lt;=$I300+$C316,$H316/($I300-5),IF(AND($H316&lt;&gt;0,BW316=0,BX$4=$C316+$I300+1),$H316,0)),0))</f>
        <v>0</v>
      </c>
      <c r="BY316" s="171">
        <f t="shared" ref="BY316" si="1433">IF($I300="n/a",0,IF(BY$4&gt;second_reg_period,IF(BY$4&lt;=$I300+$C316,$H316/($I300-5),IF(AND($H316&lt;&gt;0,BX316=0,BY$4=$C316+$I300+1),$H316,0)),0))</f>
        <v>0</v>
      </c>
      <c r="BZ316" s="171">
        <f t="shared" ref="BZ316" si="1434">IF($I300="n/a",0,IF(BZ$4&gt;second_reg_period,IF(BZ$4&lt;=$I300+$C316,$H316/($I300-5),IF(AND($H316&lt;&gt;0,BY316=0,BZ$4=$C316+$I300+1),$H316,0)),0))</f>
        <v>0</v>
      </c>
      <c r="CA316" s="171">
        <f t="shared" ref="CA316" si="1435">IF($I300="n/a",0,IF(CA$4&gt;second_reg_period,IF(CA$4&lt;=$I300+$C316,$H316/($I300-5),IF(AND($H316&lt;&gt;0,BZ316=0,CA$4=$C316+$I300+1),$H316,0)),0))</f>
        <v>0</v>
      </c>
      <c r="CB316" s="171">
        <f t="shared" ref="CB316" si="1436">IF($I300="n/a",0,IF(CB$4&gt;second_reg_period,IF(CB$4&lt;=$I300+$C316,$H316/($I300-5),IF(AND($H316&lt;&gt;0,CA316=0,CB$4=$C316+$I300+1),$H316,0)),0))</f>
        <v>0</v>
      </c>
      <c r="CC316" s="171">
        <f t="shared" ref="CC316" si="1437">IF($I300="n/a",0,IF(CC$4&gt;second_reg_period,IF(CC$4&lt;=$I300+$C316,$H316/($I300-5),IF(AND($H316&lt;&gt;0,CB316=0,CC$4=$C316+$I300+1),$H316,0)),0))</f>
        <v>0</v>
      </c>
      <c r="CD316" s="171">
        <f t="shared" ref="CD316" si="1438">IF($I300="n/a",0,IF(CD$4&gt;second_reg_period,IF(CD$4&lt;=$I300+$C316,$H316/($I300-5),IF(AND($H316&lt;&gt;0,CC316=0,CD$4=$C316+$I300+1),$H316,0)),0))</f>
        <v>0</v>
      </c>
      <c r="CE316" s="171">
        <f t="shared" ref="CE316" si="1439">IF($I300="n/a",0,IF(CE$4&gt;second_reg_period,IF(CE$4&lt;=$I300+$C316,$H316/($I300-5),IF(AND($H316&lt;&gt;0,CD316=0,CE$4=$C316+$I300+1),$H316,0)),0))</f>
        <v>0</v>
      </c>
      <c r="CF316" s="171">
        <f t="shared" ref="CF316" si="1440">IF($I300="n/a",0,IF(CF$4&gt;second_reg_period,IF(CF$4&lt;=$I300+$C316,$H316/($I300-5),IF(AND($H316&lt;&gt;0,CE316=0,CF$4=$C316+$I300+1),$H316,0)),0))</f>
        <v>0</v>
      </c>
      <c r="CG316" s="153"/>
      <c r="CH316" s="153"/>
      <c r="CI316" s="153"/>
      <c r="CJ316" s="153"/>
      <c r="CK316" s="153"/>
      <c r="CL316" s="153"/>
      <c r="CM316" s="153"/>
      <c r="CN316" s="153"/>
      <c r="CO316" s="153"/>
      <c r="CP316" s="153"/>
      <c r="CQ316" s="153"/>
      <c r="CR316" s="153"/>
      <c r="CS316" s="153"/>
      <c r="CT316" s="153"/>
      <c r="CU316" s="153"/>
      <c r="CV316" s="153"/>
      <c r="CW316" s="153"/>
      <c r="CX316" s="153"/>
      <c r="CY316" s="153"/>
      <c r="CZ316" s="153"/>
      <c r="DA316" s="153"/>
      <c r="DB316" s="153"/>
      <c r="DC316" s="153"/>
      <c r="DD316" s="153"/>
      <c r="DE316" s="153"/>
      <c r="DF316" s="153"/>
      <c r="DG316" s="153"/>
      <c r="DH316" s="153"/>
      <c r="DI316" s="153"/>
      <c r="DJ316" s="153"/>
      <c r="DK316" s="153"/>
      <c r="DL316" s="153"/>
      <c r="DM316" s="153"/>
      <c r="DN316" s="153"/>
      <c r="DO316" s="153"/>
      <c r="DP316" s="153"/>
      <c r="DQ316" s="153"/>
      <c r="DR316" s="153"/>
      <c r="DS316" s="153"/>
      <c r="DT316" s="153"/>
      <c r="DU316" s="153"/>
      <c r="DV316" s="153"/>
      <c r="DW316" s="153"/>
      <c r="DX316" s="153"/>
      <c r="DY316" s="153"/>
      <c r="DZ316" s="153"/>
      <c r="EA316" s="153"/>
      <c r="EB316" s="153"/>
      <c r="EC316" s="153"/>
      <c r="ED316" s="153"/>
      <c r="EE316" s="153"/>
      <c r="EF316" s="153"/>
      <c r="EG316" s="153"/>
      <c r="EH316" s="153"/>
      <c r="EI316" s="153"/>
      <c r="EJ316" s="153"/>
      <c r="EK316" s="153"/>
      <c r="EL316" s="153"/>
      <c r="EM316" s="153"/>
      <c r="EN316" s="153"/>
      <c r="EO316" s="153"/>
      <c r="EP316" s="153"/>
      <c r="EQ316" s="153"/>
      <c r="ER316" s="153"/>
      <c r="ES316" s="153"/>
      <c r="ET316" s="153"/>
      <c r="EU316" s="153"/>
      <c r="EV316" s="153"/>
      <c r="EW316" s="153"/>
      <c r="EX316" s="153"/>
      <c r="EY316" s="153"/>
      <c r="EZ316" s="153"/>
      <c r="FA316" s="153"/>
      <c r="FB316" s="153"/>
      <c r="FC316" s="153"/>
      <c r="FD316" s="153"/>
      <c r="FE316" s="153"/>
      <c r="FF316" s="153"/>
      <c r="FG316" s="153"/>
      <c r="FH316" s="153"/>
      <c r="FI316" s="153"/>
      <c r="FJ316" s="153"/>
      <c r="FK316" s="153"/>
      <c r="FL316" s="153"/>
      <c r="FM316" s="153"/>
      <c r="FN316" s="153"/>
      <c r="FO316" s="153"/>
      <c r="FP316" s="153"/>
      <c r="FQ316" s="153"/>
      <c r="FR316" s="153"/>
      <c r="FS316" s="153"/>
      <c r="FT316" s="153"/>
      <c r="FU316" s="153"/>
      <c r="FV316" s="153"/>
      <c r="FW316" s="153"/>
      <c r="FX316" s="153"/>
      <c r="FY316" s="153"/>
      <c r="FZ316" s="153"/>
      <c r="GA316" s="153"/>
      <c r="GB316" s="153"/>
      <c r="GC316" s="153"/>
      <c r="GD316" s="153"/>
      <c r="GE316" s="153"/>
      <c r="GF316" s="153"/>
      <c r="GG316" s="153"/>
      <c r="GH316" s="153"/>
      <c r="GI316" s="153"/>
      <c r="GJ316" s="153"/>
      <c r="GK316" s="153"/>
      <c r="GL316" s="153"/>
      <c r="GM316" s="153"/>
      <c r="GN316" s="153"/>
      <c r="GO316" s="153"/>
      <c r="GP316" s="153"/>
      <c r="GQ316" s="153"/>
      <c r="GR316" s="153"/>
      <c r="GS316" s="153"/>
      <c r="GT316" s="153"/>
      <c r="GU316" s="153"/>
      <c r="GV316" s="153"/>
      <c r="GW316" s="153"/>
      <c r="GX316" s="153"/>
      <c r="GY316" s="153"/>
      <c r="GZ316" s="153"/>
      <c r="HA316" s="153"/>
      <c r="HB316" s="153"/>
      <c r="HC316" s="153"/>
      <c r="HD316" s="153"/>
      <c r="HE316" s="153"/>
      <c r="HF316" s="153"/>
      <c r="HG316" s="153"/>
      <c r="HH316" s="153"/>
      <c r="HI316" s="153"/>
      <c r="HJ316" s="153"/>
      <c r="HK316" s="153"/>
      <c r="HL316" s="153"/>
      <c r="HM316" s="153"/>
      <c r="HN316" s="153"/>
      <c r="HO316" s="153"/>
      <c r="HP316" s="153"/>
      <c r="HQ316" s="153"/>
      <c r="HR316" s="153"/>
      <c r="HS316" s="153"/>
      <c r="HT316" s="153"/>
      <c r="HU316" s="153"/>
      <c r="HV316" s="153"/>
      <c r="HW316" s="153"/>
      <c r="HX316" s="153"/>
      <c r="HY316" s="153"/>
      <c r="HZ316" s="153"/>
      <c r="IA316" s="153"/>
      <c r="IB316" s="153"/>
      <c r="IC316" s="153"/>
      <c r="ID316" s="153"/>
      <c r="IE316" s="153"/>
      <c r="IF316" s="153"/>
      <c r="IG316" s="153"/>
      <c r="IH316" s="153"/>
      <c r="II316" s="153"/>
      <c r="IJ316" s="153"/>
      <c r="IK316" s="153"/>
      <c r="IL316" s="153"/>
      <c r="IM316" s="153"/>
      <c r="IN316" s="153"/>
      <c r="IO316" s="153"/>
      <c r="IP316" s="153"/>
      <c r="IQ316" s="153"/>
      <c r="IR316" s="153"/>
      <c r="IS316" s="153"/>
      <c r="IT316" s="153"/>
      <c r="IU316" s="153"/>
      <c r="IV316" s="153"/>
      <c r="IW316" s="153"/>
      <c r="IX316" s="153"/>
      <c r="IY316" s="153"/>
      <c r="IZ316" s="153"/>
      <c r="JA316" s="153"/>
      <c r="JB316" s="153"/>
      <c r="JC316" s="153"/>
      <c r="JD316" s="153"/>
      <c r="JE316" s="153"/>
      <c r="JF316" s="153"/>
      <c r="JG316" s="153"/>
      <c r="JH316" s="153"/>
      <c r="JI316" s="153"/>
      <c r="JJ316" s="153"/>
      <c r="JK316" s="153"/>
      <c r="JL316" s="153"/>
      <c r="JM316" s="153"/>
      <c r="JN316" s="153"/>
      <c r="JO316" s="153"/>
      <c r="JP316" s="153"/>
      <c r="JQ316" s="153"/>
      <c r="JR316" s="153"/>
      <c r="JS316" s="153"/>
      <c r="JT316" s="153"/>
      <c r="JU316" s="153"/>
      <c r="JV316" s="153"/>
      <c r="JW316" s="153"/>
      <c r="JX316" s="153"/>
      <c r="JY316" s="153"/>
      <c r="JZ316" s="153"/>
      <c r="KA316" s="153"/>
      <c r="KB316" s="153"/>
      <c r="KC316" s="153"/>
      <c r="KD316" s="153"/>
      <c r="KE316" s="153"/>
      <c r="KF316" s="153"/>
      <c r="KG316" s="153"/>
      <c r="KH316" s="153"/>
      <c r="KI316" s="153"/>
      <c r="KJ316" s="153"/>
      <c r="KK316" s="153"/>
      <c r="KL316" s="153"/>
      <c r="KM316" s="153"/>
      <c r="KN316" s="153"/>
      <c r="KO316" s="153"/>
      <c r="KP316" s="153"/>
      <c r="KQ316" s="153"/>
      <c r="KR316" s="153"/>
      <c r="KS316" s="153"/>
      <c r="KT316" s="153"/>
      <c r="KU316" s="153"/>
      <c r="KV316" s="153"/>
      <c r="KW316" s="153"/>
      <c r="KX316" s="153"/>
      <c r="KY316" s="153"/>
      <c r="KZ316" s="153"/>
      <c r="LA316" s="153"/>
      <c r="LB316" s="153"/>
      <c r="LC316" s="153"/>
      <c r="LD316" s="153"/>
      <c r="LE316" s="153"/>
      <c r="LF316" s="153"/>
      <c r="LG316" s="153"/>
      <c r="LH316" s="153"/>
      <c r="LI316" s="153"/>
      <c r="LJ316" s="153"/>
      <c r="LK316" s="153"/>
      <c r="LL316" s="153"/>
      <c r="LM316" s="153"/>
      <c r="LN316" s="153"/>
      <c r="LO316" s="153"/>
      <c r="LP316" s="153"/>
      <c r="LQ316" s="153"/>
      <c r="LR316" s="153"/>
      <c r="LS316" s="153"/>
      <c r="LT316" s="153"/>
      <c r="LU316" s="153"/>
      <c r="LV316" s="153"/>
      <c r="LW316" s="153"/>
      <c r="LX316" s="153"/>
      <c r="LY316" s="153"/>
      <c r="LZ316" s="153"/>
      <c r="MA316" s="153"/>
      <c r="MB316" s="153"/>
      <c r="MC316" s="153"/>
      <c r="MD316" s="153"/>
      <c r="ME316" s="153"/>
      <c r="MF316" s="153"/>
      <c r="MG316" s="153"/>
      <c r="MH316" s="153"/>
      <c r="MI316" s="153"/>
      <c r="MJ316" s="153"/>
      <c r="MK316" s="153"/>
      <c r="ML316" s="153"/>
      <c r="MM316" s="153"/>
      <c r="MN316" s="153"/>
      <c r="MO316" s="153"/>
      <c r="MP316" s="153"/>
      <c r="MQ316" s="153"/>
      <c r="MR316" s="153"/>
      <c r="MS316" s="153"/>
      <c r="MT316" s="153"/>
      <c r="MU316" s="153"/>
      <c r="MV316" s="153"/>
      <c r="MW316" s="153"/>
      <c r="MX316" s="153"/>
      <c r="MY316" s="153"/>
      <c r="MZ316" s="153"/>
      <c r="NA316" s="153"/>
      <c r="NB316" s="153"/>
      <c r="NC316" s="153"/>
      <c r="ND316" s="153"/>
      <c r="NE316" s="153"/>
      <c r="NF316" s="153"/>
      <c r="NG316" s="153"/>
      <c r="NH316" s="153"/>
      <c r="NI316" s="153"/>
      <c r="NJ316" s="153"/>
      <c r="NK316" s="153"/>
      <c r="NL316" s="153"/>
      <c r="NM316" s="153"/>
      <c r="NN316" s="153"/>
      <c r="NO316" s="153"/>
      <c r="NP316" s="153"/>
      <c r="NQ316" s="153"/>
      <c r="NR316" s="153"/>
      <c r="NS316" s="153"/>
      <c r="NT316" s="153"/>
      <c r="NU316" s="153"/>
      <c r="NV316" s="153"/>
      <c r="NW316" s="153"/>
      <c r="NX316" s="153"/>
      <c r="NY316" s="153"/>
      <c r="NZ316" s="153"/>
      <c r="OA316" s="153"/>
      <c r="OB316" s="153"/>
      <c r="OC316" s="153"/>
      <c r="OD316" s="153"/>
      <c r="OE316" s="153"/>
      <c r="OF316" s="153"/>
      <c r="OG316" s="153"/>
      <c r="OH316" s="153"/>
      <c r="OI316" s="153"/>
      <c r="OJ316" s="153"/>
      <c r="OK316" s="153"/>
      <c r="OL316" s="153"/>
      <c r="OM316" s="153"/>
      <c r="ON316" s="153"/>
      <c r="OO316" s="153"/>
      <c r="OP316" s="153"/>
      <c r="OQ316" s="153"/>
      <c r="OR316" s="153"/>
      <c r="OS316" s="153"/>
      <c r="OT316" s="153"/>
      <c r="OU316" s="153"/>
      <c r="OV316" s="153"/>
      <c r="OW316" s="153"/>
      <c r="OX316" s="153"/>
      <c r="OY316" s="153"/>
      <c r="OZ316" s="153"/>
      <c r="PA316" s="153"/>
      <c r="PB316" s="153"/>
      <c r="PC316" s="153"/>
      <c r="PD316" s="153"/>
      <c r="PE316" s="153"/>
      <c r="PF316" s="153"/>
      <c r="PG316" s="153"/>
      <c r="PH316" s="153"/>
      <c r="PI316" s="153"/>
      <c r="PJ316" s="153"/>
      <c r="PK316" s="153"/>
      <c r="PL316" s="153"/>
      <c r="PM316" s="153"/>
      <c r="PN316" s="153"/>
      <c r="PO316" s="153"/>
      <c r="PP316" s="153"/>
      <c r="PQ316" s="153"/>
      <c r="PR316" s="153"/>
      <c r="PS316" s="153"/>
      <c r="PT316" s="153"/>
      <c r="PU316" s="153"/>
      <c r="PV316" s="153"/>
      <c r="PW316" s="153"/>
      <c r="PX316" s="153"/>
      <c r="PY316" s="153"/>
      <c r="PZ316" s="153"/>
      <c r="QA316" s="153"/>
      <c r="QB316" s="153"/>
      <c r="QC316" s="153"/>
      <c r="QD316" s="153"/>
      <c r="QE316" s="153"/>
      <c r="QF316" s="153"/>
      <c r="QG316" s="153"/>
      <c r="QH316" s="153"/>
      <c r="QI316" s="153"/>
      <c r="QJ316" s="153"/>
      <c r="QK316" s="153"/>
      <c r="QL316" s="153"/>
      <c r="QM316" s="153"/>
      <c r="QN316" s="153"/>
      <c r="QO316" s="153"/>
      <c r="QP316" s="153"/>
      <c r="QQ316" s="153"/>
      <c r="QR316" s="153"/>
      <c r="QS316" s="153"/>
      <c r="QT316" s="153"/>
      <c r="QU316" s="153"/>
      <c r="QV316" s="153"/>
      <c r="QW316" s="153"/>
      <c r="QX316" s="153"/>
      <c r="QY316" s="153"/>
      <c r="QZ316" s="153"/>
      <c r="RA316" s="153"/>
      <c r="RB316" s="153"/>
      <c r="RC316" s="153"/>
      <c r="RD316" s="153"/>
      <c r="RE316" s="153"/>
      <c r="RF316" s="153"/>
      <c r="RG316" s="153"/>
      <c r="RH316" s="153"/>
      <c r="RI316" s="153"/>
      <c r="RJ316" s="153"/>
      <c r="RK316" s="153"/>
      <c r="RL316" s="153"/>
      <c r="RM316" s="153"/>
      <c r="RN316" s="153"/>
      <c r="RO316" s="153"/>
      <c r="RP316" s="153"/>
      <c r="RQ316" s="153"/>
      <c r="RR316" s="153"/>
      <c r="RS316" s="153"/>
      <c r="RT316" s="153"/>
      <c r="RU316" s="153"/>
      <c r="RV316" s="153"/>
      <c r="RW316" s="153"/>
      <c r="RX316" s="153"/>
      <c r="RY316" s="153"/>
      <c r="RZ316" s="153"/>
      <c r="SA316" s="153"/>
      <c r="SB316" s="153"/>
      <c r="SC316" s="153"/>
      <c r="SD316" s="153"/>
      <c r="SE316" s="153"/>
      <c r="SF316" s="153"/>
      <c r="SG316" s="153"/>
      <c r="SH316" s="153"/>
      <c r="SI316" s="153"/>
      <c r="SJ316" s="153"/>
      <c r="SK316" s="153"/>
      <c r="SL316" s="153"/>
      <c r="SM316" s="153"/>
      <c r="SN316" s="153"/>
      <c r="SO316" s="153"/>
      <c r="SP316" s="153"/>
      <c r="SQ316" s="153"/>
      <c r="SR316" s="153"/>
      <c r="SS316" s="153"/>
      <c r="ST316" s="153"/>
      <c r="SU316" s="153"/>
      <c r="SV316" s="153"/>
      <c r="SW316" s="153"/>
      <c r="SX316" s="153"/>
      <c r="SY316" s="153"/>
      <c r="SZ316" s="153"/>
      <c r="TA316" s="153"/>
      <c r="TB316" s="153"/>
      <c r="TC316" s="153"/>
      <c r="TD316" s="153"/>
      <c r="TE316" s="153"/>
      <c r="TF316" s="153"/>
      <c r="TG316" s="153"/>
      <c r="TH316" s="153"/>
      <c r="TI316" s="153"/>
      <c r="TJ316" s="153"/>
      <c r="TK316" s="153"/>
      <c r="TL316" s="153"/>
      <c r="TM316" s="153"/>
      <c r="TN316" s="153"/>
      <c r="TO316" s="153"/>
      <c r="TP316" s="153"/>
      <c r="TQ316" s="153"/>
      <c r="TR316" s="153"/>
      <c r="TS316" s="153"/>
      <c r="TT316" s="153"/>
      <c r="TU316" s="153"/>
      <c r="TV316" s="153"/>
      <c r="TW316" s="153"/>
      <c r="TX316" s="153"/>
      <c r="TY316" s="153"/>
      <c r="TZ316" s="153"/>
      <c r="UA316" s="153"/>
      <c r="UB316" s="153"/>
      <c r="UC316" s="153"/>
      <c r="UD316" s="153"/>
      <c r="UE316" s="153"/>
      <c r="UF316" s="153"/>
      <c r="UG316" s="153"/>
      <c r="UH316" s="153"/>
      <c r="UI316" s="153"/>
      <c r="UJ316" s="153"/>
      <c r="UK316" s="153"/>
      <c r="UL316" s="153"/>
      <c r="UM316" s="153"/>
      <c r="UN316" s="153"/>
      <c r="UO316" s="153"/>
      <c r="UP316" s="153"/>
      <c r="UQ316" s="153"/>
      <c r="UR316" s="153"/>
      <c r="US316" s="153"/>
      <c r="UT316" s="153"/>
      <c r="UU316" s="153"/>
      <c r="UV316" s="153"/>
      <c r="UW316" s="153"/>
      <c r="UX316" s="153"/>
      <c r="UY316" s="153"/>
      <c r="UZ316" s="153"/>
      <c r="VA316" s="153"/>
      <c r="VB316" s="153"/>
      <c r="VC316" s="153"/>
      <c r="VD316" s="153"/>
      <c r="VE316" s="153"/>
      <c r="VF316" s="153"/>
      <c r="VG316" s="153"/>
      <c r="VH316" s="153"/>
      <c r="VI316" s="153"/>
      <c r="VJ316" s="153"/>
      <c r="VK316" s="153"/>
      <c r="VL316" s="153"/>
      <c r="VM316" s="153"/>
      <c r="VN316" s="153"/>
      <c r="VO316" s="153"/>
      <c r="VP316" s="153"/>
      <c r="VQ316" s="153"/>
      <c r="VR316" s="153"/>
      <c r="VS316" s="153"/>
      <c r="VT316" s="153"/>
      <c r="VU316" s="153"/>
      <c r="VV316" s="153"/>
      <c r="VW316" s="153"/>
      <c r="VX316" s="153"/>
      <c r="VY316" s="153"/>
      <c r="VZ316" s="153"/>
      <c r="WA316" s="153"/>
      <c r="WB316" s="153"/>
      <c r="WC316" s="153"/>
      <c r="WD316" s="153"/>
      <c r="WE316" s="153"/>
      <c r="WF316" s="153"/>
      <c r="WG316" s="153"/>
      <c r="WH316" s="153"/>
      <c r="WI316" s="153"/>
      <c r="WJ316" s="153"/>
      <c r="WK316" s="153"/>
      <c r="WL316" s="153"/>
      <c r="WM316" s="153"/>
      <c r="WN316" s="153"/>
      <c r="WO316" s="153"/>
      <c r="WP316" s="153"/>
      <c r="WQ316" s="153"/>
      <c r="WR316" s="153"/>
      <c r="WS316" s="153"/>
      <c r="WT316" s="153"/>
      <c r="WU316" s="153"/>
      <c r="WV316" s="153"/>
      <c r="WW316" s="153"/>
      <c r="WX316" s="153"/>
      <c r="WY316" s="153"/>
      <c r="WZ316" s="153"/>
      <c r="XA316" s="153"/>
      <c r="XB316" s="153"/>
      <c r="XC316" s="153"/>
      <c r="XD316" s="153"/>
      <c r="XE316" s="153"/>
      <c r="XF316" s="153"/>
      <c r="XG316" s="153"/>
      <c r="XH316" s="153"/>
      <c r="XI316" s="153"/>
      <c r="XJ316" s="153"/>
      <c r="XK316" s="153"/>
      <c r="XL316" s="153"/>
      <c r="XM316" s="153"/>
      <c r="XN316" s="153"/>
      <c r="XO316" s="153"/>
      <c r="XP316" s="153"/>
      <c r="XQ316" s="153"/>
      <c r="XR316" s="153"/>
      <c r="XS316" s="153"/>
      <c r="XT316" s="153"/>
      <c r="XU316" s="153"/>
      <c r="XV316" s="153"/>
      <c r="XW316" s="153"/>
      <c r="XX316" s="153"/>
      <c r="XY316" s="153"/>
      <c r="XZ316" s="153"/>
      <c r="YA316" s="153"/>
      <c r="YB316" s="153"/>
      <c r="YC316" s="153"/>
      <c r="YD316" s="153"/>
      <c r="YE316" s="153"/>
      <c r="YF316" s="153"/>
      <c r="YG316" s="153"/>
      <c r="YH316" s="153"/>
      <c r="YI316" s="153"/>
      <c r="YJ316" s="153"/>
      <c r="YK316" s="153"/>
      <c r="YL316" s="153"/>
      <c r="YM316" s="153"/>
      <c r="YN316" s="153"/>
      <c r="YO316" s="153"/>
      <c r="YP316" s="153"/>
      <c r="YQ316" s="153"/>
      <c r="YR316" s="153"/>
      <c r="YS316" s="153"/>
      <c r="YT316" s="153"/>
      <c r="YU316" s="153"/>
      <c r="YV316" s="153"/>
      <c r="YW316" s="153"/>
      <c r="YX316" s="153"/>
      <c r="YY316" s="153"/>
      <c r="YZ316" s="153"/>
      <c r="ZA316" s="153"/>
      <c r="ZB316" s="153"/>
      <c r="ZC316" s="153"/>
      <c r="ZD316" s="153"/>
      <c r="ZE316" s="153"/>
      <c r="ZF316" s="153"/>
      <c r="ZG316" s="153"/>
      <c r="ZH316" s="153"/>
      <c r="ZI316" s="153"/>
      <c r="ZJ316" s="153"/>
      <c r="ZK316" s="153"/>
      <c r="ZL316" s="153"/>
      <c r="ZM316" s="153"/>
      <c r="ZN316" s="153"/>
      <c r="ZO316" s="153"/>
      <c r="ZP316" s="153"/>
      <c r="ZQ316" s="153"/>
      <c r="ZR316" s="153"/>
      <c r="ZS316" s="153"/>
      <c r="ZT316" s="153"/>
      <c r="ZU316" s="153"/>
      <c r="ZV316" s="153"/>
      <c r="ZW316" s="153"/>
      <c r="ZX316" s="153"/>
      <c r="ZY316" s="153"/>
      <c r="ZZ316" s="153"/>
      <c r="AAA316" s="153"/>
      <c r="AAB316" s="153"/>
      <c r="AAC316" s="153"/>
      <c r="AAD316" s="153"/>
      <c r="AAE316" s="153"/>
      <c r="AAF316" s="153"/>
      <c r="AAG316" s="153"/>
      <c r="AAH316" s="153"/>
      <c r="AAI316" s="153"/>
      <c r="AAJ316" s="153"/>
      <c r="AAK316" s="153"/>
      <c r="AAL316" s="153"/>
      <c r="AAM316" s="153"/>
      <c r="AAN316" s="153"/>
      <c r="AAO316" s="153"/>
      <c r="AAP316" s="153"/>
      <c r="AAQ316" s="153"/>
      <c r="AAR316" s="153"/>
      <c r="AAS316" s="153"/>
      <c r="AAT316" s="153"/>
      <c r="AAU316" s="153"/>
      <c r="AAV316" s="153"/>
      <c r="AAW316" s="153"/>
      <c r="AAX316" s="153"/>
      <c r="AAY316" s="153"/>
      <c r="AAZ316" s="153"/>
      <c r="ABA316" s="153"/>
      <c r="ABB316" s="153"/>
      <c r="ABC316" s="153"/>
      <c r="ABD316" s="153"/>
      <c r="ABE316" s="153"/>
      <c r="ABF316" s="153"/>
      <c r="ABG316" s="153"/>
      <c r="ABH316" s="153"/>
      <c r="ABI316" s="153"/>
      <c r="ABJ316" s="153"/>
      <c r="ABK316" s="153"/>
      <c r="ABL316" s="153"/>
      <c r="ABM316" s="153"/>
      <c r="ABN316" s="153"/>
      <c r="ABO316" s="153"/>
      <c r="ABP316" s="153"/>
      <c r="ABQ316" s="153"/>
      <c r="ABR316" s="153"/>
      <c r="ABS316" s="153"/>
      <c r="ABT316" s="153"/>
      <c r="ABU316" s="153"/>
      <c r="ABV316" s="153"/>
      <c r="ABW316" s="153"/>
      <c r="ABX316" s="153"/>
      <c r="ABY316" s="153"/>
      <c r="ABZ316" s="153"/>
      <c r="ACA316" s="153"/>
      <c r="ACB316" s="153"/>
      <c r="ACC316" s="153"/>
      <c r="ACD316" s="153"/>
      <c r="ACE316" s="153"/>
      <c r="ACF316" s="153"/>
      <c r="ACG316" s="153"/>
      <c r="ACH316" s="153"/>
      <c r="ACI316" s="153"/>
      <c r="ACJ316" s="153"/>
      <c r="ACK316" s="153"/>
      <c r="ACL316" s="153"/>
      <c r="ACM316" s="153"/>
      <c r="ACN316" s="153"/>
      <c r="ACO316" s="153"/>
      <c r="ACP316" s="153"/>
      <c r="ACQ316" s="153"/>
      <c r="ACR316" s="153"/>
      <c r="ACS316" s="153"/>
      <c r="ACT316" s="153"/>
      <c r="ACU316" s="153"/>
      <c r="ACV316" s="153"/>
      <c r="ACW316" s="153"/>
      <c r="ACX316" s="153"/>
      <c r="ACY316" s="153"/>
      <c r="ACZ316" s="153"/>
      <c r="ADA316" s="153"/>
      <c r="ADB316" s="153"/>
      <c r="ADC316" s="153"/>
      <c r="ADD316" s="153"/>
      <c r="ADE316" s="153"/>
      <c r="ADF316" s="153"/>
      <c r="ADG316" s="153"/>
      <c r="ADH316" s="153"/>
      <c r="ADI316" s="153"/>
      <c r="ADJ316" s="153"/>
      <c r="ADK316" s="153"/>
      <c r="ADL316" s="153"/>
      <c r="ADM316" s="153"/>
      <c r="ADN316" s="153"/>
      <c r="ADO316" s="153"/>
      <c r="ADP316" s="153"/>
      <c r="ADQ316" s="153"/>
      <c r="ADR316" s="153"/>
      <c r="ADS316" s="153"/>
      <c r="ADT316" s="153"/>
      <c r="ADU316" s="153"/>
      <c r="ADV316" s="153"/>
      <c r="ADW316" s="153"/>
      <c r="ADX316" s="153"/>
      <c r="ADY316" s="153"/>
      <c r="ADZ316" s="153"/>
      <c r="AEA316" s="153"/>
      <c r="AEB316" s="153"/>
      <c r="AEC316" s="153"/>
      <c r="AED316" s="153"/>
      <c r="AEE316" s="153"/>
      <c r="AEF316" s="153"/>
      <c r="AEG316" s="153"/>
      <c r="AEH316" s="153"/>
      <c r="AEI316" s="153"/>
      <c r="AEJ316" s="153"/>
      <c r="AEK316" s="153"/>
      <c r="AEL316" s="153"/>
      <c r="AEM316" s="153"/>
      <c r="AEN316" s="153"/>
      <c r="AEO316" s="153"/>
      <c r="AEP316" s="153"/>
      <c r="AEQ316" s="153"/>
      <c r="AER316" s="153"/>
      <c r="AES316" s="153"/>
      <c r="AET316" s="153"/>
      <c r="AEU316" s="153"/>
      <c r="AEV316" s="153"/>
      <c r="AEW316" s="153"/>
      <c r="AEX316" s="153"/>
      <c r="AEY316" s="153"/>
      <c r="AEZ316" s="153"/>
      <c r="AFA316" s="153"/>
      <c r="AFB316" s="153"/>
      <c r="AFC316" s="153"/>
      <c r="AFD316" s="153"/>
      <c r="AFE316" s="153"/>
      <c r="AFF316" s="153"/>
      <c r="AFG316" s="153"/>
      <c r="AFH316" s="153"/>
      <c r="AFI316" s="153"/>
      <c r="AFJ316" s="153"/>
      <c r="AFK316" s="153"/>
      <c r="AFL316" s="153"/>
      <c r="AFM316" s="153"/>
      <c r="AFN316" s="153"/>
      <c r="AFO316" s="153"/>
      <c r="AFP316" s="153"/>
      <c r="AFQ316" s="153"/>
      <c r="AFR316" s="153"/>
      <c r="AFS316" s="153"/>
      <c r="AFT316" s="153"/>
      <c r="AFU316" s="153"/>
      <c r="AFV316" s="153"/>
      <c r="AFW316" s="153"/>
      <c r="AFX316" s="153"/>
      <c r="AFY316" s="153"/>
      <c r="AFZ316" s="153"/>
      <c r="AGA316" s="153"/>
      <c r="AGB316" s="153"/>
      <c r="AGC316" s="153"/>
      <c r="AGD316" s="153"/>
      <c r="AGE316" s="153"/>
      <c r="AGF316" s="153"/>
      <c r="AGG316" s="153"/>
      <c r="AGH316" s="153"/>
      <c r="AGI316" s="153"/>
      <c r="AGJ316" s="153"/>
      <c r="AGK316" s="153"/>
      <c r="AGL316" s="153"/>
      <c r="AGM316" s="153"/>
      <c r="AGN316" s="153"/>
      <c r="AGO316" s="153"/>
      <c r="AGP316" s="153"/>
      <c r="AGQ316" s="153"/>
      <c r="AGR316" s="153"/>
      <c r="AGS316" s="153"/>
      <c r="AGT316" s="153"/>
      <c r="AGU316" s="153"/>
      <c r="AGV316" s="153"/>
      <c r="AGW316" s="153"/>
      <c r="AGX316" s="153"/>
      <c r="AGY316" s="153"/>
      <c r="AGZ316" s="153"/>
      <c r="AHA316" s="153"/>
      <c r="AHB316" s="153"/>
      <c r="AHC316" s="153"/>
      <c r="AHD316" s="153"/>
      <c r="AHE316" s="153"/>
      <c r="AHF316" s="153"/>
      <c r="AHG316" s="153"/>
      <c r="AHH316" s="153"/>
      <c r="AHI316" s="153"/>
      <c r="AHJ316" s="153"/>
      <c r="AHK316" s="153"/>
      <c r="AHL316" s="153"/>
      <c r="AHM316" s="153"/>
      <c r="AHN316" s="153"/>
      <c r="AHO316" s="153"/>
      <c r="AHP316" s="153"/>
      <c r="AHQ316" s="153"/>
      <c r="AHR316" s="153"/>
      <c r="AHS316" s="153"/>
      <c r="AHT316" s="153"/>
      <c r="AHU316" s="153"/>
      <c r="AHV316" s="153"/>
      <c r="AHW316" s="153"/>
      <c r="AHX316" s="153"/>
      <c r="AHY316" s="153"/>
      <c r="AHZ316" s="153"/>
      <c r="AIA316" s="153"/>
      <c r="AIB316" s="153"/>
      <c r="AIC316" s="153"/>
      <c r="AID316" s="153"/>
      <c r="AIE316" s="153"/>
      <c r="AIF316" s="153"/>
      <c r="AIG316" s="153"/>
      <c r="AIH316" s="153"/>
      <c r="AII316" s="153"/>
      <c r="AIJ316" s="153"/>
      <c r="AIK316" s="153"/>
      <c r="AIL316" s="153"/>
      <c r="AIM316" s="153"/>
      <c r="AIN316" s="153"/>
      <c r="AIO316" s="153"/>
      <c r="AIP316" s="153"/>
      <c r="AIQ316" s="153"/>
      <c r="AIR316" s="153"/>
      <c r="AIS316" s="153"/>
      <c r="AIT316" s="153"/>
      <c r="AIU316" s="153"/>
      <c r="AIV316" s="153"/>
      <c r="AIW316" s="153"/>
      <c r="AIX316" s="153"/>
      <c r="AIY316" s="153"/>
      <c r="AIZ316" s="153"/>
      <c r="AJA316" s="153"/>
      <c r="AJB316" s="153"/>
      <c r="AJC316" s="153"/>
      <c r="AJD316" s="153"/>
      <c r="AJE316" s="153"/>
      <c r="AJF316" s="153"/>
      <c r="AJG316" s="153"/>
      <c r="AJH316" s="153"/>
      <c r="AJI316" s="153"/>
      <c r="AJJ316" s="153"/>
      <c r="AJK316" s="153"/>
      <c r="AJL316" s="153"/>
      <c r="AJM316" s="153"/>
      <c r="AJN316" s="153"/>
      <c r="AJO316" s="153"/>
      <c r="AJP316" s="153"/>
      <c r="AJQ316" s="153"/>
      <c r="AJR316" s="153"/>
      <c r="AJS316" s="153"/>
      <c r="AJT316" s="153"/>
      <c r="AJU316" s="153"/>
      <c r="AJV316" s="153"/>
      <c r="AJW316" s="153"/>
      <c r="AJX316" s="153"/>
      <c r="AJY316" s="153"/>
      <c r="AJZ316" s="153"/>
      <c r="AKA316" s="153"/>
      <c r="AKB316" s="153"/>
      <c r="AKC316" s="153"/>
      <c r="AKD316" s="153"/>
      <c r="AKE316" s="153"/>
      <c r="AKF316" s="153"/>
      <c r="AKG316" s="153"/>
      <c r="AKH316" s="153"/>
      <c r="AKI316" s="153"/>
      <c r="AKJ316" s="153"/>
      <c r="AKK316" s="153"/>
      <c r="AKL316" s="153"/>
      <c r="AKM316" s="153"/>
      <c r="AKN316" s="153"/>
      <c r="AKO316" s="153"/>
      <c r="AKP316" s="153"/>
      <c r="AKQ316" s="153"/>
      <c r="AKR316" s="153"/>
      <c r="AKS316" s="153"/>
      <c r="AKT316" s="153"/>
      <c r="AKU316" s="153"/>
      <c r="AKV316" s="153"/>
      <c r="AKW316" s="153"/>
      <c r="AKX316" s="153"/>
      <c r="AKY316" s="153"/>
      <c r="AKZ316" s="153"/>
      <c r="ALA316" s="153"/>
      <c r="ALB316" s="153"/>
      <c r="ALC316" s="153"/>
      <c r="ALD316" s="153"/>
      <c r="ALE316" s="153"/>
      <c r="ALF316" s="153"/>
      <c r="ALG316" s="153"/>
      <c r="ALH316" s="153"/>
      <c r="ALI316" s="153"/>
      <c r="ALJ316" s="153"/>
      <c r="ALK316" s="153"/>
      <c r="ALL316" s="153"/>
      <c r="ALM316" s="153"/>
      <c r="ALN316" s="153"/>
      <c r="ALO316" s="153"/>
      <c r="ALP316" s="153"/>
      <c r="ALQ316" s="153"/>
      <c r="ALR316" s="153"/>
      <c r="ALS316" s="153"/>
      <c r="ALT316" s="153"/>
      <c r="ALU316" s="153"/>
      <c r="ALV316" s="153"/>
      <c r="ALW316" s="153"/>
      <c r="ALX316" s="153"/>
      <c r="ALY316" s="153"/>
      <c r="ALZ316" s="153"/>
      <c r="AMA316" s="153"/>
      <c r="AMB316" s="153"/>
      <c r="AMC316" s="153"/>
      <c r="AMD316" s="153"/>
      <c r="AME316" s="153"/>
      <c r="AMF316" s="153"/>
      <c r="AMG316" s="153"/>
      <c r="AMH316" s="153"/>
      <c r="AMI316" s="153"/>
      <c r="AMJ316" s="153"/>
      <c r="AMK316" s="153"/>
      <c r="AML316" s="153"/>
      <c r="AMM316" s="153"/>
      <c r="AMN316" s="153"/>
      <c r="AMO316" s="153"/>
      <c r="AMP316" s="153"/>
      <c r="AMQ316" s="153"/>
      <c r="AMR316" s="153"/>
      <c r="AMS316" s="153"/>
      <c r="AMT316" s="153"/>
      <c r="AMU316" s="153"/>
      <c r="AMV316" s="153"/>
      <c r="AMW316" s="153"/>
      <c r="AMX316" s="153"/>
      <c r="AMY316" s="153"/>
      <c r="AMZ316" s="153"/>
      <c r="ANA316" s="153"/>
      <c r="ANB316" s="153"/>
      <c r="ANC316" s="153"/>
      <c r="AND316" s="153"/>
      <c r="ANE316" s="153"/>
      <c r="ANF316" s="153"/>
      <c r="ANG316" s="153"/>
      <c r="ANH316" s="153"/>
      <c r="ANI316" s="153"/>
      <c r="ANJ316" s="153"/>
      <c r="ANK316" s="153"/>
      <c r="ANL316" s="153"/>
      <c r="ANM316" s="153"/>
      <c r="ANN316" s="153"/>
      <c r="ANO316" s="153"/>
      <c r="ANP316" s="153"/>
      <c r="ANQ316" s="153"/>
      <c r="ANR316" s="153"/>
      <c r="ANS316" s="153"/>
      <c r="ANT316" s="153"/>
      <c r="ANU316" s="153"/>
      <c r="ANV316" s="153"/>
      <c r="ANW316" s="153"/>
      <c r="ANX316" s="153"/>
      <c r="ANY316" s="153"/>
      <c r="ANZ316" s="153"/>
      <c r="AOA316" s="153"/>
      <c r="AOB316" s="153"/>
      <c r="AOC316" s="153"/>
      <c r="AOD316" s="153"/>
      <c r="AOE316" s="153"/>
      <c r="AOF316" s="153"/>
      <c r="AOG316" s="153"/>
      <c r="AOH316" s="153"/>
      <c r="AOI316" s="153"/>
      <c r="AOJ316" s="153"/>
      <c r="AOK316" s="153"/>
      <c r="AOL316" s="153"/>
      <c r="AOM316" s="153"/>
      <c r="AON316" s="153"/>
      <c r="AOO316" s="153"/>
      <c r="AOP316" s="153"/>
      <c r="AOQ316" s="153"/>
      <c r="AOR316" s="153"/>
      <c r="AOS316" s="153"/>
      <c r="AOT316" s="153"/>
      <c r="AOU316" s="153"/>
      <c r="AOV316" s="153"/>
      <c r="AOW316" s="153"/>
      <c r="AOX316" s="153"/>
      <c r="AOY316" s="153"/>
      <c r="AOZ316" s="153"/>
      <c r="APA316" s="153"/>
      <c r="APB316" s="153"/>
      <c r="APC316" s="153"/>
      <c r="APD316" s="153"/>
      <c r="APE316" s="153"/>
      <c r="APF316" s="153"/>
      <c r="APG316" s="153"/>
      <c r="APH316" s="153"/>
      <c r="API316" s="153"/>
      <c r="APJ316" s="153"/>
      <c r="APK316" s="153"/>
      <c r="APL316" s="153"/>
      <c r="APM316" s="153"/>
      <c r="APN316" s="153"/>
      <c r="APO316" s="153"/>
      <c r="APP316" s="153"/>
      <c r="APQ316" s="153"/>
      <c r="APR316" s="153"/>
      <c r="APS316" s="153"/>
      <c r="APT316" s="153"/>
      <c r="APU316" s="153"/>
      <c r="APV316" s="153"/>
      <c r="APW316" s="153"/>
      <c r="APX316" s="153"/>
      <c r="APY316" s="153"/>
      <c r="APZ316" s="153"/>
      <c r="AQA316" s="153"/>
      <c r="AQB316" s="153"/>
      <c r="AQC316" s="153"/>
      <c r="AQD316" s="153"/>
      <c r="AQE316" s="153"/>
      <c r="AQF316" s="153"/>
      <c r="AQG316" s="153"/>
      <c r="AQH316" s="153"/>
      <c r="AQI316" s="153"/>
      <c r="AQJ316" s="153"/>
      <c r="AQK316" s="153"/>
      <c r="AQL316" s="153"/>
      <c r="AQM316" s="153"/>
      <c r="AQN316" s="153"/>
      <c r="AQO316" s="153"/>
      <c r="AQP316" s="153"/>
      <c r="AQQ316" s="153"/>
      <c r="AQR316" s="153"/>
      <c r="AQS316" s="153"/>
      <c r="AQT316" s="153"/>
      <c r="AQU316" s="153"/>
      <c r="AQV316" s="153"/>
      <c r="AQW316" s="153"/>
      <c r="AQX316" s="153"/>
      <c r="AQY316" s="153"/>
      <c r="AQZ316" s="153"/>
      <c r="ARA316" s="153"/>
      <c r="ARB316" s="153"/>
      <c r="ARC316" s="153"/>
      <c r="ARD316" s="153"/>
      <c r="ARE316" s="153"/>
      <c r="ARF316" s="153"/>
      <c r="ARG316" s="153"/>
      <c r="ARH316" s="153"/>
      <c r="ARI316" s="153"/>
      <c r="ARJ316" s="153"/>
      <c r="ARK316" s="153"/>
      <c r="ARL316" s="153"/>
      <c r="ARM316" s="153"/>
      <c r="ARN316" s="153"/>
      <c r="ARO316" s="153"/>
      <c r="ARP316" s="153"/>
      <c r="ARQ316" s="153"/>
      <c r="ARR316" s="153"/>
      <c r="ARS316" s="153"/>
      <c r="ART316" s="153"/>
      <c r="ARU316" s="153"/>
      <c r="ARV316" s="153"/>
      <c r="ARW316" s="153"/>
      <c r="ARX316" s="153"/>
      <c r="ARY316" s="153"/>
      <c r="ARZ316" s="153"/>
      <c r="ASA316" s="153"/>
      <c r="ASB316" s="153"/>
      <c r="ASC316" s="153"/>
      <c r="ASD316" s="153"/>
      <c r="ASE316" s="153"/>
      <c r="ASF316" s="153"/>
      <c r="ASG316" s="153"/>
      <c r="ASH316" s="153"/>
      <c r="ASI316" s="153"/>
      <c r="ASJ316" s="153"/>
      <c r="ASK316" s="153"/>
      <c r="ASL316" s="153"/>
      <c r="ASM316" s="153"/>
      <c r="ASN316" s="153"/>
      <c r="ASO316" s="153"/>
      <c r="ASP316" s="153"/>
      <c r="ASQ316" s="153"/>
      <c r="ASR316" s="153"/>
      <c r="ASS316" s="153"/>
      <c r="AST316" s="153"/>
      <c r="ASU316" s="153"/>
      <c r="ASV316" s="153"/>
      <c r="ASW316" s="153"/>
      <c r="ASX316" s="153"/>
      <c r="ASY316" s="153"/>
      <c r="ASZ316" s="153"/>
      <c r="ATA316" s="153"/>
      <c r="ATB316" s="153"/>
      <c r="ATC316" s="153"/>
      <c r="ATD316" s="153"/>
      <c r="ATE316" s="153"/>
      <c r="ATF316" s="153"/>
      <c r="ATG316" s="153"/>
      <c r="ATH316" s="153"/>
      <c r="ATI316" s="153"/>
      <c r="ATJ316" s="153"/>
      <c r="ATK316" s="153"/>
      <c r="ATL316" s="153"/>
      <c r="ATM316" s="153"/>
      <c r="ATN316" s="153"/>
      <c r="ATO316" s="153"/>
      <c r="ATP316" s="153"/>
      <c r="ATQ316" s="153"/>
      <c r="ATR316" s="153"/>
      <c r="ATS316" s="153"/>
      <c r="ATT316" s="153"/>
      <c r="ATU316" s="153"/>
      <c r="ATV316" s="153"/>
      <c r="ATW316" s="153"/>
      <c r="ATX316" s="153"/>
      <c r="ATY316" s="153"/>
      <c r="ATZ316" s="153"/>
      <c r="AUA316" s="153"/>
      <c r="AUB316" s="153"/>
      <c r="AUC316" s="153"/>
      <c r="AUD316" s="153"/>
      <c r="AUE316" s="153"/>
      <c r="AUF316" s="153"/>
      <c r="AUG316" s="153"/>
      <c r="AUH316" s="153"/>
      <c r="AUI316" s="153"/>
      <c r="AUJ316" s="153"/>
      <c r="AUK316" s="153"/>
      <c r="AUL316" s="153"/>
      <c r="AUM316" s="153"/>
      <c r="AUN316" s="153"/>
      <c r="AUO316" s="153"/>
      <c r="AUP316" s="153"/>
      <c r="AUQ316" s="153"/>
      <c r="AUR316" s="153"/>
      <c r="AUS316" s="153"/>
      <c r="AUT316" s="153"/>
      <c r="AUU316" s="153"/>
      <c r="AUV316" s="153"/>
      <c r="AUW316" s="153"/>
      <c r="AUX316" s="153"/>
      <c r="AUY316" s="153"/>
      <c r="AUZ316" s="153"/>
      <c r="AVA316" s="153"/>
      <c r="AVB316" s="153"/>
      <c r="AVC316" s="153"/>
      <c r="AVD316" s="153"/>
      <c r="AVE316" s="153"/>
      <c r="AVF316" s="153"/>
      <c r="AVG316" s="153"/>
      <c r="AVH316" s="153"/>
      <c r="AVI316" s="153"/>
      <c r="AVJ316" s="153"/>
      <c r="AVK316" s="153"/>
      <c r="AVL316" s="153"/>
      <c r="AVM316" s="153"/>
      <c r="AVN316" s="153"/>
      <c r="AVO316" s="153"/>
      <c r="AVP316" s="153"/>
      <c r="AVQ316" s="153"/>
      <c r="AVR316" s="153"/>
      <c r="AVS316" s="153"/>
      <c r="AVT316" s="153"/>
      <c r="AVU316" s="153"/>
      <c r="AVV316" s="153"/>
      <c r="AVW316" s="153"/>
      <c r="AVX316" s="153"/>
      <c r="AVY316" s="153"/>
      <c r="AVZ316" s="153"/>
      <c r="AWA316" s="153"/>
      <c r="AWB316" s="153"/>
      <c r="AWC316" s="153"/>
      <c r="AWD316" s="153"/>
      <c r="AWE316" s="153"/>
      <c r="AWF316" s="153"/>
      <c r="AWG316" s="153"/>
      <c r="AWH316" s="153"/>
      <c r="AWI316" s="153"/>
      <c r="AWJ316" s="153"/>
      <c r="AWK316" s="153"/>
      <c r="AWL316" s="153"/>
      <c r="AWM316" s="153"/>
      <c r="AWN316" s="153"/>
      <c r="AWO316" s="153"/>
      <c r="AWP316" s="153"/>
      <c r="AWQ316" s="153"/>
      <c r="AWR316" s="153"/>
      <c r="AWS316" s="153"/>
      <c r="AWT316" s="153"/>
      <c r="AWU316" s="153"/>
      <c r="AWV316" s="153"/>
      <c r="AWW316" s="153"/>
      <c r="AWX316" s="153"/>
      <c r="AWY316" s="153"/>
      <c r="AWZ316" s="153"/>
      <c r="AXA316" s="153"/>
      <c r="AXB316" s="153"/>
      <c r="AXC316" s="153"/>
      <c r="AXD316" s="153"/>
      <c r="AXE316" s="153"/>
      <c r="AXF316" s="153"/>
      <c r="AXG316" s="153"/>
      <c r="AXH316" s="153"/>
      <c r="AXI316" s="153"/>
      <c r="AXJ316" s="153"/>
      <c r="AXK316" s="153"/>
      <c r="AXL316" s="153"/>
      <c r="AXM316" s="153"/>
      <c r="AXN316" s="153"/>
      <c r="AXO316" s="153"/>
      <c r="AXP316" s="153"/>
      <c r="AXQ316" s="153"/>
      <c r="AXR316" s="153"/>
      <c r="AXS316" s="153"/>
      <c r="AXT316" s="153"/>
      <c r="AXU316" s="153"/>
      <c r="AXV316" s="153"/>
      <c r="AXW316" s="153"/>
      <c r="AXX316" s="153"/>
      <c r="AXY316" s="153"/>
      <c r="AXZ316" s="153"/>
      <c r="AYA316" s="153"/>
      <c r="AYB316" s="153"/>
      <c r="AYC316" s="153"/>
      <c r="AYD316" s="153"/>
      <c r="AYE316" s="153"/>
      <c r="AYF316" s="153"/>
      <c r="AYG316" s="153"/>
      <c r="AYH316" s="153"/>
      <c r="AYI316" s="153"/>
      <c r="AYJ316" s="153"/>
      <c r="AYK316" s="153"/>
      <c r="AYL316" s="153"/>
      <c r="AYM316" s="153"/>
      <c r="AYN316" s="153"/>
      <c r="AYO316" s="153"/>
      <c r="AYP316" s="153"/>
      <c r="AYQ316" s="153"/>
      <c r="AYR316" s="153"/>
      <c r="AYS316" s="153"/>
      <c r="AYT316" s="153"/>
      <c r="AYU316" s="153"/>
      <c r="AYV316" s="153"/>
      <c r="AYW316" s="153"/>
      <c r="AYX316" s="153"/>
      <c r="AYY316" s="153"/>
      <c r="AYZ316" s="153"/>
      <c r="AZA316" s="153"/>
      <c r="AZB316" s="153"/>
      <c r="AZC316" s="153"/>
      <c r="AZD316" s="153"/>
      <c r="AZE316" s="153"/>
      <c r="AZF316" s="153"/>
      <c r="AZG316" s="153"/>
      <c r="AZH316" s="153"/>
      <c r="AZI316" s="153"/>
      <c r="AZJ316" s="153"/>
      <c r="AZK316" s="153"/>
      <c r="AZL316" s="153"/>
      <c r="AZM316" s="153"/>
      <c r="AZN316" s="153"/>
      <c r="AZO316" s="153"/>
      <c r="AZP316" s="153"/>
      <c r="AZQ316" s="153"/>
      <c r="AZR316" s="153"/>
      <c r="AZS316" s="153"/>
      <c r="AZT316" s="153"/>
      <c r="AZU316" s="153"/>
      <c r="AZV316" s="153"/>
      <c r="AZW316" s="153"/>
      <c r="AZX316" s="153"/>
      <c r="AZY316" s="153"/>
      <c r="AZZ316" s="153"/>
      <c r="BAA316" s="153"/>
      <c r="BAB316" s="153"/>
      <c r="BAC316" s="153"/>
      <c r="BAD316" s="153"/>
      <c r="BAE316" s="153"/>
      <c r="BAF316" s="153"/>
      <c r="BAG316" s="153"/>
      <c r="BAH316" s="153"/>
      <c r="BAI316" s="153"/>
      <c r="BAJ316" s="153"/>
      <c r="BAK316" s="153"/>
      <c r="BAL316" s="153"/>
      <c r="BAM316" s="153"/>
      <c r="BAN316" s="153"/>
      <c r="BAO316" s="153"/>
      <c r="BAP316" s="153"/>
      <c r="BAQ316" s="153"/>
      <c r="BAR316" s="153"/>
      <c r="BAS316" s="153"/>
      <c r="BAT316" s="153"/>
      <c r="BAU316" s="153"/>
      <c r="BAV316" s="153"/>
      <c r="BAW316" s="153"/>
      <c r="BAX316" s="153"/>
      <c r="BAY316" s="153"/>
      <c r="BAZ316" s="153"/>
      <c r="BBA316" s="153"/>
      <c r="BBB316" s="153"/>
      <c r="BBC316" s="153"/>
      <c r="BBD316" s="153"/>
      <c r="BBE316" s="153"/>
      <c r="BBF316" s="153"/>
      <c r="BBG316" s="153"/>
      <c r="BBH316" s="153"/>
      <c r="BBI316" s="153"/>
      <c r="BBJ316" s="153"/>
      <c r="BBK316" s="153"/>
      <c r="BBL316" s="153"/>
      <c r="BBM316" s="153"/>
      <c r="BBN316" s="153"/>
      <c r="BBO316" s="153"/>
      <c r="BBP316" s="153"/>
      <c r="BBQ316" s="153"/>
      <c r="BBR316" s="153"/>
      <c r="BBS316" s="153"/>
      <c r="BBT316" s="153"/>
      <c r="BBU316" s="153"/>
      <c r="BBV316" s="153"/>
      <c r="BBW316" s="153"/>
      <c r="BBX316" s="153"/>
      <c r="BBY316" s="153"/>
      <c r="BBZ316" s="153"/>
      <c r="BCA316" s="153"/>
      <c r="BCB316" s="153"/>
      <c r="BCC316" s="153"/>
      <c r="BCD316" s="153"/>
      <c r="BCE316" s="153"/>
      <c r="BCF316" s="153"/>
      <c r="BCG316" s="153"/>
      <c r="BCH316" s="153"/>
      <c r="BCI316" s="153"/>
      <c r="BCJ316" s="153"/>
      <c r="BCK316" s="153"/>
      <c r="BCL316" s="153"/>
      <c r="BCM316" s="153"/>
      <c r="BCN316" s="153"/>
      <c r="BCO316" s="153"/>
      <c r="BCP316" s="153"/>
      <c r="BCQ316" s="153"/>
      <c r="BCR316" s="153"/>
      <c r="BCS316" s="153"/>
      <c r="BCT316" s="153"/>
      <c r="BCU316" s="153"/>
      <c r="BCV316" s="153"/>
      <c r="BCW316" s="153"/>
      <c r="BCX316" s="153"/>
      <c r="BCY316" s="153"/>
      <c r="BCZ316" s="153"/>
      <c r="BDA316" s="153"/>
      <c r="BDB316" s="153"/>
      <c r="BDC316" s="153"/>
      <c r="BDD316" s="153"/>
      <c r="BDE316" s="153"/>
      <c r="BDF316" s="153"/>
      <c r="BDG316" s="153"/>
      <c r="BDH316" s="153"/>
      <c r="BDI316" s="153"/>
      <c r="BDJ316" s="153"/>
      <c r="BDK316" s="153"/>
      <c r="BDL316" s="153"/>
      <c r="BDM316" s="153"/>
      <c r="BDN316" s="153"/>
      <c r="BDO316" s="153"/>
      <c r="BDP316" s="153"/>
      <c r="BDQ316" s="153"/>
      <c r="BDR316" s="153"/>
      <c r="BDS316" s="153"/>
      <c r="BDT316" s="153"/>
      <c r="BDU316" s="153"/>
      <c r="BDV316" s="153"/>
      <c r="BDW316" s="153"/>
      <c r="BDX316" s="153"/>
      <c r="BDY316" s="153"/>
      <c r="BDZ316" s="153"/>
      <c r="BEA316" s="153"/>
      <c r="BEB316" s="153"/>
      <c r="BEC316" s="153"/>
      <c r="BED316" s="153"/>
      <c r="BEE316" s="153"/>
      <c r="BEF316" s="153"/>
      <c r="BEG316" s="153"/>
      <c r="BEH316" s="153"/>
      <c r="BEI316" s="153"/>
      <c r="BEJ316" s="153"/>
      <c r="BEK316" s="153"/>
      <c r="BEL316" s="153"/>
      <c r="BEM316" s="153"/>
      <c r="BEN316" s="153"/>
      <c r="BEO316" s="153"/>
      <c r="BEP316" s="153"/>
      <c r="BEQ316" s="153"/>
      <c r="BER316" s="153"/>
      <c r="BES316" s="153"/>
      <c r="BET316" s="153"/>
      <c r="BEU316" s="153"/>
      <c r="BEV316" s="153"/>
      <c r="BEW316" s="153"/>
      <c r="BEX316" s="153"/>
      <c r="BEY316" s="153"/>
      <c r="BEZ316" s="153"/>
      <c r="BFA316" s="153"/>
      <c r="BFB316" s="153"/>
      <c r="BFC316" s="153"/>
      <c r="BFD316" s="153"/>
      <c r="BFE316" s="153"/>
      <c r="BFF316" s="153"/>
      <c r="BFG316" s="153"/>
      <c r="BFH316" s="153"/>
      <c r="BFI316" s="153"/>
      <c r="BFJ316" s="153"/>
      <c r="BFK316" s="153"/>
      <c r="BFL316" s="153"/>
      <c r="BFM316" s="153"/>
      <c r="BFN316" s="153"/>
      <c r="BFO316" s="153"/>
      <c r="BFP316" s="153"/>
      <c r="BFQ316" s="153"/>
      <c r="BFR316" s="153"/>
      <c r="BFS316" s="153"/>
      <c r="BFT316" s="153"/>
      <c r="BFU316" s="153"/>
      <c r="BFV316" s="153"/>
      <c r="BFW316" s="153"/>
      <c r="BFX316" s="153"/>
      <c r="BFY316" s="153"/>
      <c r="BFZ316" s="153"/>
      <c r="BGA316" s="153"/>
      <c r="BGB316" s="153"/>
      <c r="BGC316" s="153"/>
      <c r="BGD316" s="153"/>
      <c r="BGE316" s="153"/>
      <c r="BGF316" s="153"/>
      <c r="BGG316" s="153"/>
      <c r="BGH316" s="153"/>
      <c r="BGI316" s="153"/>
      <c r="BGJ316" s="153"/>
      <c r="BGK316" s="153"/>
      <c r="BGL316" s="153"/>
      <c r="BGM316" s="153"/>
      <c r="BGN316" s="153"/>
      <c r="BGO316" s="153"/>
      <c r="BGP316" s="153"/>
      <c r="BGQ316" s="153"/>
      <c r="BGR316" s="153"/>
      <c r="BGS316" s="153"/>
      <c r="BGT316" s="153"/>
      <c r="BGU316" s="153"/>
      <c r="BGV316" s="153"/>
      <c r="BGW316" s="153"/>
      <c r="BGX316" s="153"/>
      <c r="BGY316" s="153"/>
      <c r="BGZ316" s="153"/>
      <c r="BHA316" s="153"/>
      <c r="BHB316" s="153"/>
      <c r="BHC316" s="153"/>
      <c r="BHD316" s="153"/>
      <c r="BHE316" s="153"/>
      <c r="BHF316" s="153"/>
      <c r="BHG316" s="153"/>
      <c r="BHH316" s="153"/>
      <c r="BHI316" s="153"/>
      <c r="BHJ316" s="153"/>
      <c r="BHK316" s="153"/>
      <c r="BHL316" s="153"/>
      <c r="BHM316" s="153"/>
      <c r="BHN316" s="153"/>
      <c r="BHO316" s="153"/>
      <c r="BHP316" s="153"/>
      <c r="BHQ316" s="153"/>
      <c r="BHR316" s="153"/>
      <c r="BHS316" s="153"/>
      <c r="BHT316" s="153"/>
      <c r="BHU316" s="153"/>
      <c r="BHV316" s="153"/>
      <c r="BHW316" s="153"/>
      <c r="BHX316" s="153"/>
      <c r="BHY316" s="153"/>
      <c r="BHZ316" s="153"/>
      <c r="BIA316" s="153"/>
      <c r="BIB316" s="153"/>
      <c r="BIC316" s="153"/>
      <c r="BID316" s="153"/>
      <c r="BIE316" s="153"/>
      <c r="BIF316" s="153"/>
      <c r="BIG316" s="153"/>
      <c r="BIH316" s="153"/>
      <c r="BII316" s="153"/>
      <c r="BIJ316" s="153"/>
      <c r="BIK316" s="153"/>
      <c r="BIL316" s="153"/>
      <c r="BIM316" s="153"/>
      <c r="BIN316" s="153"/>
      <c r="BIO316" s="153"/>
      <c r="BIP316" s="153"/>
      <c r="BIQ316" s="153"/>
      <c r="BIR316" s="153"/>
      <c r="BIS316" s="153"/>
      <c r="BIT316" s="153"/>
      <c r="BIU316" s="153"/>
      <c r="BIV316" s="153"/>
      <c r="BIW316" s="153"/>
      <c r="BIX316" s="153"/>
      <c r="BIY316" s="153"/>
      <c r="BIZ316" s="153"/>
      <c r="BJA316" s="153"/>
      <c r="BJB316" s="153"/>
      <c r="BJC316" s="153"/>
      <c r="BJD316" s="153"/>
      <c r="BJE316" s="153"/>
      <c r="BJF316" s="153"/>
      <c r="BJG316" s="153"/>
      <c r="BJH316" s="153"/>
      <c r="BJI316" s="153"/>
      <c r="BJJ316" s="153"/>
      <c r="BJK316" s="153"/>
      <c r="BJL316" s="153"/>
      <c r="BJM316" s="153"/>
      <c r="BJN316" s="153"/>
      <c r="BJO316" s="153"/>
      <c r="BJP316" s="153"/>
      <c r="BJQ316" s="153"/>
      <c r="BJR316" s="153"/>
      <c r="BJS316" s="153"/>
      <c r="BJT316" s="153"/>
      <c r="BJU316" s="153"/>
      <c r="BJV316" s="153"/>
      <c r="BJW316" s="153"/>
      <c r="BJX316" s="153"/>
      <c r="BJY316" s="153"/>
      <c r="BJZ316" s="153"/>
      <c r="BKA316" s="153"/>
      <c r="BKB316" s="153"/>
      <c r="BKC316" s="153"/>
      <c r="BKD316" s="153"/>
      <c r="BKE316" s="153"/>
      <c r="BKF316" s="153"/>
      <c r="BKG316" s="153"/>
      <c r="BKH316" s="153"/>
      <c r="BKI316" s="153"/>
      <c r="BKJ316" s="153"/>
      <c r="BKK316" s="153"/>
      <c r="BKL316" s="153"/>
      <c r="BKM316" s="153"/>
      <c r="BKN316" s="153"/>
      <c r="BKO316" s="153"/>
      <c r="BKP316" s="153"/>
      <c r="BKQ316" s="153"/>
      <c r="BKR316" s="153"/>
      <c r="BKS316" s="153"/>
      <c r="BKT316" s="153"/>
      <c r="BKU316" s="153"/>
      <c r="BKV316" s="153"/>
      <c r="BKW316" s="153"/>
      <c r="BKX316" s="153"/>
      <c r="BKY316" s="153"/>
      <c r="BKZ316" s="153"/>
      <c r="BLA316" s="153"/>
      <c r="BLB316" s="153"/>
      <c r="BLC316" s="153"/>
      <c r="BLD316" s="153"/>
      <c r="BLE316" s="153"/>
      <c r="BLF316" s="153"/>
      <c r="BLG316" s="153"/>
      <c r="BLH316" s="153"/>
      <c r="BLI316" s="153"/>
      <c r="BLJ316" s="153"/>
      <c r="BLK316" s="153"/>
      <c r="BLL316" s="153"/>
      <c r="BLM316" s="153"/>
      <c r="BLN316" s="153"/>
      <c r="BLO316" s="153"/>
      <c r="BLP316" s="153"/>
      <c r="BLQ316" s="153"/>
      <c r="BLR316" s="153"/>
      <c r="BLS316" s="153"/>
      <c r="BLT316" s="153"/>
      <c r="BLU316" s="153"/>
      <c r="BLV316" s="153"/>
      <c r="BLW316" s="153"/>
      <c r="BLX316" s="153"/>
      <c r="BLY316" s="153"/>
      <c r="BLZ316" s="153"/>
      <c r="BMA316" s="153"/>
      <c r="BMB316" s="153"/>
      <c r="BMC316" s="153"/>
      <c r="BMD316" s="153"/>
      <c r="BME316" s="153"/>
      <c r="BMF316" s="153"/>
      <c r="BMG316" s="153"/>
      <c r="BMH316" s="153"/>
      <c r="BMI316" s="153"/>
      <c r="BMJ316" s="153"/>
      <c r="BMK316" s="153"/>
      <c r="BML316" s="153"/>
      <c r="BMM316" s="153"/>
      <c r="BMN316" s="153"/>
      <c r="BMO316" s="153"/>
      <c r="BMP316" s="153"/>
      <c r="BMQ316" s="153"/>
      <c r="BMR316" s="153"/>
      <c r="BMS316" s="153"/>
      <c r="BMT316" s="153"/>
      <c r="BMU316" s="153"/>
      <c r="BMV316" s="153"/>
      <c r="BMW316" s="153"/>
      <c r="BMX316" s="153"/>
      <c r="BMY316" s="153"/>
      <c r="BMZ316" s="153"/>
      <c r="BNA316" s="153"/>
      <c r="BNB316" s="153"/>
      <c r="BNC316" s="153"/>
      <c r="BND316" s="153"/>
      <c r="BNE316" s="153"/>
      <c r="BNF316" s="153"/>
      <c r="BNG316" s="153"/>
      <c r="BNH316" s="153"/>
      <c r="BNI316" s="153"/>
      <c r="BNJ316" s="153"/>
      <c r="BNK316" s="153"/>
      <c r="BNL316" s="153"/>
      <c r="BNM316" s="153"/>
      <c r="BNN316" s="153"/>
      <c r="BNO316" s="153"/>
      <c r="BNP316" s="153"/>
      <c r="BNQ316" s="153"/>
      <c r="BNR316" s="153"/>
      <c r="BNS316" s="153"/>
      <c r="BNT316" s="153"/>
      <c r="BNU316" s="153"/>
      <c r="BNV316" s="153"/>
      <c r="BNW316" s="153"/>
      <c r="BNX316" s="153"/>
      <c r="BNY316" s="153"/>
      <c r="BNZ316" s="153"/>
      <c r="BOA316" s="153"/>
      <c r="BOB316" s="153"/>
      <c r="BOC316" s="153"/>
      <c r="BOD316" s="153"/>
      <c r="BOE316" s="153"/>
      <c r="BOF316" s="153"/>
      <c r="BOG316" s="153"/>
      <c r="BOH316" s="153"/>
      <c r="BOI316" s="153"/>
      <c r="BOJ316" s="153"/>
      <c r="BOK316" s="153"/>
      <c r="BOL316" s="153"/>
      <c r="BOM316" s="153"/>
      <c r="BON316" s="153"/>
      <c r="BOO316" s="153"/>
      <c r="BOP316" s="153"/>
      <c r="BOQ316" s="153"/>
      <c r="BOR316" s="153"/>
      <c r="BOS316" s="153"/>
      <c r="BOT316" s="153"/>
      <c r="BOU316" s="153"/>
      <c r="BOV316" s="153"/>
      <c r="BOW316" s="153"/>
      <c r="BOX316" s="153"/>
      <c r="BOY316" s="153"/>
      <c r="BOZ316" s="153"/>
      <c r="BPA316" s="153"/>
      <c r="BPB316" s="153"/>
      <c r="BPC316" s="153"/>
      <c r="BPD316" s="153"/>
      <c r="BPE316" s="153"/>
      <c r="BPF316" s="153"/>
      <c r="BPG316" s="153"/>
      <c r="BPH316" s="153"/>
      <c r="BPI316" s="153"/>
      <c r="BPJ316" s="153"/>
      <c r="BPK316" s="153"/>
      <c r="BPL316" s="153"/>
      <c r="BPM316" s="153"/>
      <c r="BPN316" s="153"/>
      <c r="BPO316" s="153"/>
      <c r="BPP316" s="153"/>
      <c r="BPQ316" s="153"/>
      <c r="BPR316" s="153"/>
      <c r="BPS316" s="153"/>
      <c r="BPT316" s="153"/>
      <c r="BPU316" s="153"/>
      <c r="BPV316" s="153"/>
      <c r="BPW316" s="153"/>
      <c r="BPX316" s="153"/>
      <c r="BPY316" s="153"/>
      <c r="BPZ316" s="153"/>
      <c r="BQA316" s="153"/>
      <c r="BQB316" s="153"/>
      <c r="BQC316" s="153"/>
      <c r="BQD316" s="153"/>
      <c r="BQE316" s="153"/>
      <c r="BQF316" s="153"/>
      <c r="BQG316" s="153"/>
      <c r="BQH316" s="153"/>
      <c r="BQI316" s="153"/>
      <c r="BQJ316" s="153"/>
      <c r="BQK316" s="153"/>
      <c r="BQL316" s="153"/>
      <c r="BQM316" s="153"/>
      <c r="BQN316" s="153"/>
      <c r="BQO316" s="153"/>
      <c r="BQP316" s="153"/>
      <c r="BQQ316" s="153"/>
      <c r="BQR316" s="153"/>
      <c r="BQS316" s="153"/>
      <c r="BQT316" s="153"/>
      <c r="BQU316" s="153"/>
      <c r="BQV316" s="153"/>
      <c r="BQW316" s="153"/>
      <c r="BQX316" s="153"/>
      <c r="BQY316" s="153"/>
      <c r="BQZ316" s="153"/>
      <c r="BRA316" s="153"/>
      <c r="BRB316" s="153"/>
      <c r="BRC316" s="153"/>
      <c r="BRD316" s="153"/>
      <c r="BRE316" s="153"/>
      <c r="BRF316" s="153"/>
      <c r="BRG316" s="153"/>
      <c r="BRH316" s="153"/>
      <c r="BRI316" s="153"/>
      <c r="BRJ316" s="153"/>
      <c r="BRK316" s="153"/>
      <c r="BRL316" s="153"/>
      <c r="BRM316" s="153"/>
      <c r="BRN316" s="153"/>
      <c r="BRO316" s="153"/>
      <c r="BRP316" s="153"/>
      <c r="BRQ316" s="153"/>
      <c r="BRR316" s="153"/>
      <c r="BRS316" s="153"/>
      <c r="BRT316" s="153"/>
      <c r="BRU316" s="153"/>
      <c r="BRV316" s="153"/>
      <c r="BRW316" s="153"/>
      <c r="BRX316" s="153"/>
      <c r="BRY316" s="153"/>
      <c r="BRZ316" s="153"/>
      <c r="BSA316" s="153"/>
      <c r="BSB316" s="153"/>
      <c r="BSC316" s="153"/>
      <c r="BSD316" s="153"/>
      <c r="BSE316" s="153"/>
      <c r="BSF316" s="153"/>
      <c r="BSG316" s="153"/>
      <c r="BSH316" s="153"/>
      <c r="BSI316" s="153"/>
      <c r="BSJ316" s="153"/>
      <c r="BSK316" s="153"/>
      <c r="BSL316" s="153"/>
      <c r="BSM316" s="153"/>
      <c r="BSN316" s="153"/>
      <c r="BSO316" s="153"/>
      <c r="BSP316" s="153"/>
      <c r="BSQ316" s="153"/>
      <c r="BSR316" s="153"/>
      <c r="BSS316" s="153"/>
      <c r="BST316" s="153"/>
      <c r="BSU316" s="153"/>
      <c r="BSV316" s="153"/>
      <c r="BSW316" s="153"/>
      <c r="BSX316" s="153"/>
      <c r="BSY316" s="153"/>
      <c r="BSZ316" s="153"/>
      <c r="BTA316" s="153"/>
      <c r="BTB316" s="153"/>
      <c r="BTC316" s="153"/>
      <c r="BTD316" s="153"/>
      <c r="BTE316" s="153"/>
      <c r="BTF316" s="153"/>
      <c r="BTG316" s="153"/>
      <c r="BTH316" s="153"/>
      <c r="BTI316" s="153"/>
      <c r="BTJ316" s="153"/>
      <c r="BTK316" s="153"/>
      <c r="BTL316" s="153"/>
      <c r="BTM316" s="153"/>
      <c r="BTN316" s="153"/>
      <c r="BTO316" s="153"/>
      <c r="BTP316" s="153"/>
      <c r="BTQ316" s="153"/>
      <c r="BTR316" s="153"/>
      <c r="BTS316" s="153"/>
      <c r="BTT316" s="153"/>
      <c r="BTU316" s="153"/>
      <c r="BTV316" s="153"/>
      <c r="BTW316" s="153"/>
      <c r="BTX316" s="153"/>
      <c r="BTY316" s="153"/>
      <c r="BTZ316" s="153"/>
      <c r="BUA316" s="153"/>
      <c r="BUB316" s="153"/>
      <c r="BUC316" s="153"/>
      <c r="BUD316" s="153"/>
      <c r="BUE316" s="153"/>
      <c r="BUF316" s="153"/>
      <c r="BUG316" s="153"/>
      <c r="BUH316" s="153"/>
      <c r="BUI316" s="153"/>
      <c r="BUJ316" s="153"/>
      <c r="BUK316" s="153"/>
      <c r="BUL316" s="153"/>
      <c r="BUM316" s="153"/>
      <c r="BUN316" s="153"/>
      <c r="BUO316" s="153"/>
      <c r="BUP316" s="153"/>
      <c r="BUQ316" s="153"/>
      <c r="BUR316" s="153"/>
      <c r="BUS316" s="153"/>
      <c r="BUT316" s="153"/>
      <c r="BUU316" s="153"/>
      <c r="BUV316" s="153"/>
      <c r="BUW316" s="153"/>
      <c r="BUX316" s="153"/>
      <c r="BUY316" s="153"/>
      <c r="BUZ316" s="153"/>
      <c r="BVA316" s="153"/>
      <c r="BVB316" s="153"/>
      <c r="BVC316" s="153"/>
      <c r="BVD316" s="153"/>
      <c r="BVE316" s="153"/>
      <c r="BVF316" s="153"/>
      <c r="BVG316" s="153"/>
      <c r="BVH316" s="153"/>
      <c r="BVI316" s="153"/>
      <c r="BVJ316" s="153"/>
      <c r="BVK316" s="153"/>
      <c r="BVL316" s="153"/>
      <c r="BVM316" s="153"/>
      <c r="BVN316" s="153"/>
      <c r="BVO316" s="153"/>
      <c r="BVP316" s="153"/>
      <c r="BVQ316" s="153"/>
      <c r="BVR316" s="153"/>
      <c r="BVS316" s="153"/>
      <c r="BVT316" s="153"/>
      <c r="BVU316" s="153"/>
      <c r="BVV316" s="153"/>
      <c r="BVW316" s="153"/>
      <c r="BVX316" s="153"/>
      <c r="BVY316" s="153"/>
      <c r="BVZ316" s="153"/>
      <c r="BWA316" s="153"/>
      <c r="BWB316" s="153"/>
      <c r="BWC316" s="153"/>
      <c r="BWD316" s="153"/>
      <c r="BWE316" s="153"/>
      <c r="BWF316" s="153"/>
      <c r="BWG316" s="153"/>
      <c r="BWH316" s="153"/>
      <c r="BWI316" s="153"/>
      <c r="BWJ316" s="153"/>
      <c r="BWK316" s="153"/>
      <c r="BWL316" s="153"/>
      <c r="BWM316" s="153"/>
      <c r="BWN316" s="153"/>
      <c r="BWO316" s="153"/>
      <c r="BWP316" s="153"/>
      <c r="BWQ316" s="153"/>
      <c r="BWR316" s="153"/>
      <c r="BWS316" s="153"/>
      <c r="BWT316" s="153"/>
      <c r="BWU316" s="153"/>
      <c r="BWV316" s="153"/>
      <c r="BWW316" s="153"/>
      <c r="BWX316" s="153"/>
      <c r="BWY316" s="153"/>
      <c r="BWZ316" s="153"/>
      <c r="BXA316" s="153"/>
      <c r="BXB316" s="153"/>
      <c r="BXC316" s="153"/>
      <c r="BXD316" s="153"/>
      <c r="BXE316" s="153"/>
      <c r="BXF316" s="153"/>
      <c r="BXG316" s="153"/>
      <c r="BXH316" s="153"/>
      <c r="BXI316" s="153"/>
      <c r="BXJ316" s="153"/>
      <c r="BXK316" s="153"/>
      <c r="BXL316" s="153"/>
      <c r="BXM316" s="153"/>
      <c r="BXN316" s="153"/>
      <c r="BXO316" s="153"/>
      <c r="BXP316" s="153"/>
      <c r="BXQ316" s="153"/>
      <c r="BXR316" s="153"/>
      <c r="BXS316" s="153"/>
      <c r="BXT316" s="153"/>
      <c r="BXU316" s="153"/>
      <c r="BXV316" s="153"/>
      <c r="BXW316" s="153"/>
      <c r="BXX316" s="153"/>
      <c r="BXY316" s="153"/>
      <c r="BXZ316" s="153"/>
      <c r="BYA316" s="153"/>
      <c r="BYB316" s="153"/>
      <c r="BYC316" s="153"/>
      <c r="BYD316" s="153"/>
      <c r="BYE316" s="153"/>
      <c r="BYF316" s="153"/>
      <c r="BYG316" s="153"/>
      <c r="BYH316" s="153"/>
      <c r="BYI316" s="153"/>
      <c r="BYJ316" s="153"/>
      <c r="BYK316" s="153"/>
      <c r="BYL316" s="153"/>
      <c r="BYM316" s="153"/>
      <c r="BYN316" s="153"/>
      <c r="BYO316" s="153"/>
      <c r="BYP316" s="153"/>
    </row>
    <row r="317" spans="1:2018" s="97" customFormat="1" ht="12.75" customHeight="1">
      <c r="C317" s="237">
        <v>2020</v>
      </c>
      <c r="D317" s="101" t="s">
        <v>191</v>
      </c>
      <c r="E317" s="101" t="s">
        <v>185</v>
      </c>
      <c r="H317" s="182">
        <f>INDEX(Inputs!$V$260:$V$287,MATCH($B297,Inputs!$C$260:$C$287,0))/conv_2020_2015</f>
        <v>0</v>
      </c>
      <c r="I317" s="171"/>
      <c r="J317" s="171">
        <f t="shared" ref="J317" si="1441">IF($I300="n/a",0,IF(J$4&gt;third_reg_period,IF(J$4&lt;=$I300+$C317,$H317/($I300-5),IF(AND($H317&lt;&gt;0,I317=0,J$4=$C317+$I300+1),$H317,0)),0))</f>
        <v>0</v>
      </c>
      <c r="K317" s="171">
        <f t="shared" ref="K317" si="1442">IF($I300="n/a",0,IF(K$4&gt;third_reg_period,IF(K$4&lt;=$I300+$C317,$H317/($I300-5),IF(AND($H317&lt;&gt;0,J317=0,K$4=$C317+$I300+1),$H317,0)),0))</f>
        <v>0</v>
      </c>
      <c r="L317" s="171">
        <f t="shared" ref="L317" si="1443">IF($I300="n/a",0,IF(L$4&gt;third_reg_period,IF(L$4&lt;=$I300+$C317,$H317/($I300-5),IF(AND($H317&lt;&gt;0,K317=0,L$4=$C317+$I300+1),$H317,0)),0))</f>
        <v>0</v>
      </c>
      <c r="M317" s="171">
        <f t="shared" ref="M317" si="1444">IF($I300="n/a",0,IF(M$4&gt;third_reg_period,IF(M$4&lt;=$I300+$C317,$H317/($I300-5),IF(AND($H317&lt;&gt;0,L317=0,M$4=$C317+$I300+1),$H317,0)),0))</f>
        <v>0</v>
      </c>
      <c r="N317" s="171">
        <f t="shared" ref="N317" si="1445">IF($I300="n/a",0,IF(N$4&gt;third_reg_period,IF(N$4&lt;=$I300+$C317,$H317/($I300-5),IF(AND($H317&lt;&gt;0,M317=0,N$4=$C317+$I300+1),$H317,0)),0))</f>
        <v>0</v>
      </c>
      <c r="O317" s="171">
        <f t="shared" ref="O317" si="1446">IF($I300="n/a",0,IF(O$4&gt;third_reg_period,IF(O$4&lt;=$I300+$C317,$H317/($I300-5),IF(AND($H317&lt;&gt;0,N317=0,O$4=$C317+$I300+1),$H317,0)),0))</f>
        <v>0</v>
      </c>
      <c r="P317" s="171">
        <f t="shared" ref="P317" si="1447">IF($I300="n/a",0,IF(P$4&gt;third_reg_period,IF(P$4&lt;=$I300+$C317,$H317/($I300-5),IF(AND($H317&lt;&gt;0,O317=0,P$4=$C317+$I300+1),$H317,0)),0))</f>
        <v>0</v>
      </c>
      <c r="Q317" s="171">
        <f t="shared" ref="Q317" si="1448">IF($I300="n/a",0,IF(Q$4&gt;third_reg_period,IF(Q$4&lt;=$I300+$C317,$H317/($I300-5),IF(AND($H317&lt;&gt;0,P317=0,Q$4=$C317+$I300+1),$H317,0)),0))</f>
        <v>0</v>
      </c>
      <c r="R317" s="171">
        <f t="shared" ref="R317" si="1449">IF($I300="n/a",0,IF(R$4&gt;third_reg_period,IF(R$4&lt;=$I300+$C317,$H317/($I300-5),IF(AND($H317&lt;&gt;0,Q317=0,R$4=$C317+$I300+1),$H317,0)),0))</f>
        <v>0</v>
      </c>
      <c r="S317" s="171">
        <f t="shared" ref="S317" si="1450">IF($I300="n/a",0,IF(S$4&gt;third_reg_period,IF(S$4&lt;=$I300+$C317,$H317/($I300-5),IF(AND($H317&lt;&gt;0,R317=0,S$4=$C317+$I300+1),$H317,0)),0))</f>
        <v>0</v>
      </c>
      <c r="T317" s="171">
        <f t="shared" ref="T317" si="1451">IF($I300="n/a",0,IF(T$4&gt;third_reg_period,IF(T$4&lt;=$I300+$C317,$H317/($I300-5),IF(AND($H317&lt;&gt;0,S317=0,T$4=$C317+$I300+1),$H317,0)),0))</f>
        <v>0</v>
      </c>
      <c r="U317" s="171">
        <f t="shared" ref="U317" si="1452">IF($I300="n/a",0,IF(U$4&gt;third_reg_period,IF(U$4&lt;=$I300+$C317,$H317/($I300-5),IF(AND($H317&lt;&gt;0,T317=0,U$4=$C317+$I300+1),$H317,0)),0))</f>
        <v>0</v>
      </c>
      <c r="V317" s="171">
        <f t="shared" ref="V317" si="1453">IF($I300="n/a",0,IF(V$4&gt;third_reg_period,IF(V$4&lt;=$I300+$C317,$H317/($I300-5),IF(AND($H317&lt;&gt;0,U317=0,V$4=$C317+$I300+1),$H317,0)),0))</f>
        <v>0</v>
      </c>
      <c r="W317" s="171">
        <f t="shared" ref="W317" si="1454">IF($I300="n/a",0,IF(W$4&gt;third_reg_period,IF(W$4&lt;=$I300+$C317,$H317/($I300-5),IF(AND($H317&lt;&gt;0,V317=0,W$4=$C317+$I300+1),$H317,0)),0))</f>
        <v>0</v>
      </c>
      <c r="X317" s="171">
        <f t="shared" ref="X317" si="1455">IF($I300="n/a",0,IF(X$4&gt;third_reg_period,IF(X$4&lt;=$I300+$C317,$H317/($I300-5),IF(AND($H317&lt;&gt;0,W317=0,X$4=$C317+$I300+1),$H317,0)),0))</f>
        <v>0</v>
      </c>
      <c r="Y317" s="171">
        <f t="shared" ref="Y317" si="1456">IF($I300="n/a",0,IF(Y$4&gt;third_reg_period,IF(Y$4&lt;=$I300+$C317,$H317/($I300-5),IF(AND($H317&lt;&gt;0,X317=0,Y$4=$C317+$I300+1),$H317,0)),0))</f>
        <v>0</v>
      </c>
      <c r="Z317" s="171">
        <f t="shared" ref="Z317" si="1457">IF($I300="n/a",0,IF(Z$4&gt;third_reg_period,IF(Z$4&lt;=$I300+$C317,$H317/($I300-5),IF(AND($H317&lt;&gt;0,Y317=0,Z$4=$C317+$I300+1),$H317,0)),0))</f>
        <v>0</v>
      </c>
      <c r="AA317" s="171">
        <f t="shared" ref="AA317" si="1458">IF($I300="n/a",0,IF(AA$4&gt;third_reg_period,IF(AA$4&lt;=$I300+$C317,$H317/($I300-5),IF(AND($H317&lt;&gt;0,Z317=0,AA$4=$C317+$I300+1),$H317,0)),0))</f>
        <v>0</v>
      </c>
      <c r="AB317" s="171">
        <f t="shared" ref="AB317" si="1459">IF($I300="n/a",0,IF(AB$4&gt;third_reg_period,IF(AB$4&lt;=$I300+$C317,$H317/($I300-5),IF(AND($H317&lt;&gt;0,AA317=0,AB$4=$C317+$I300+1),$H317,0)),0))</f>
        <v>0</v>
      </c>
      <c r="AC317" s="171">
        <f t="shared" ref="AC317" si="1460">IF($I300="n/a",0,IF(AC$4&gt;third_reg_period,IF(AC$4&lt;=$I300+$C317,$H317/($I300-5),IF(AND($H317&lt;&gt;0,AB317=0,AC$4=$C317+$I300+1),$H317,0)),0))</f>
        <v>0</v>
      </c>
      <c r="AD317" s="171">
        <f t="shared" ref="AD317" si="1461">IF($I300="n/a",0,IF(AD$4&gt;third_reg_period,IF(AD$4&lt;=$I300+$C317,$H317/($I300-5),IF(AND($H317&lt;&gt;0,AC317=0,AD$4=$C317+$I300+1),$H317,0)),0))</f>
        <v>0</v>
      </c>
      <c r="AE317" s="171">
        <f t="shared" ref="AE317" si="1462">IF($I300="n/a",0,IF(AE$4&gt;third_reg_period,IF(AE$4&lt;=$I300+$C317,$H317/($I300-5),IF(AND($H317&lt;&gt;0,AD317=0,AE$4=$C317+$I300+1),$H317,0)),0))</f>
        <v>0</v>
      </c>
      <c r="AF317" s="171">
        <f t="shared" ref="AF317" si="1463">IF($I300="n/a",0,IF(AF$4&gt;third_reg_period,IF(AF$4&lt;=$I300+$C317,$H317/($I300-5),IF(AND($H317&lt;&gt;0,AE317=0,AF$4=$C317+$I300+1),$H317,0)),0))</f>
        <v>0</v>
      </c>
      <c r="AG317" s="171">
        <f t="shared" ref="AG317" si="1464">IF($I300="n/a",0,IF(AG$4&gt;third_reg_period,IF(AG$4&lt;=$I300+$C317,$H317/($I300-5),IF(AND($H317&lt;&gt;0,AF317=0,AG$4=$C317+$I300+1),$H317,0)),0))</f>
        <v>0</v>
      </c>
      <c r="AH317" s="171">
        <f t="shared" ref="AH317" si="1465">IF($I300="n/a",0,IF(AH$4&gt;third_reg_period,IF(AH$4&lt;=$I300+$C317,$H317/($I300-5),IF(AND($H317&lt;&gt;0,AG317=0,AH$4=$C317+$I300+1),$H317,0)),0))</f>
        <v>0</v>
      </c>
      <c r="AI317" s="171">
        <f t="shared" ref="AI317" si="1466">IF($I300="n/a",0,IF(AI$4&gt;third_reg_period,IF(AI$4&lt;=$I300+$C317,$H317/($I300-5),IF(AND($H317&lt;&gt;0,AH317=0,AI$4=$C317+$I300+1),$H317,0)),0))</f>
        <v>0</v>
      </c>
      <c r="AJ317" s="171">
        <f t="shared" ref="AJ317" si="1467">IF($I300="n/a",0,IF(AJ$4&gt;third_reg_period,IF(AJ$4&lt;=$I300+$C317,$H317/($I300-5),IF(AND($H317&lt;&gt;0,AI317=0,AJ$4=$C317+$I300+1),$H317,0)),0))</f>
        <v>0</v>
      </c>
      <c r="AK317" s="171">
        <f t="shared" ref="AK317" si="1468">IF($I300="n/a",0,IF(AK$4&gt;third_reg_period,IF(AK$4&lt;=$I300+$C317,$H317/($I300-5),IF(AND($H317&lt;&gt;0,AJ317=0,AK$4=$C317+$I300+1),$H317,0)),0))</f>
        <v>0</v>
      </c>
      <c r="AL317" s="171">
        <f t="shared" ref="AL317" si="1469">IF($I300="n/a",0,IF(AL$4&gt;third_reg_period,IF(AL$4&lt;=$I300+$C317,$H317/($I300-5),IF(AND($H317&lt;&gt;0,AK317=0,AL$4=$C317+$I300+1),$H317,0)),0))</f>
        <v>0</v>
      </c>
      <c r="AM317" s="171">
        <f t="shared" ref="AM317" si="1470">IF($I300="n/a",0,IF(AM$4&gt;third_reg_period,IF(AM$4&lt;=$I300+$C317,$H317/($I300-5),IF(AND($H317&lt;&gt;0,AL317=0,AM$4=$C317+$I300+1),$H317,0)),0))</f>
        <v>0</v>
      </c>
      <c r="AN317" s="171">
        <f t="shared" ref="AN317" si="1471">IF($I300="n/a",0,IF(AN$4&gt;third_reg_period,IF(AN$4&lt;=$I300+$C317,$H317/($I300-5),IF(AND($H317&lt;&gt;0,AM317=0,AN$4=$C317+$I300+1),$H317,0)),0))</f>
        <v>0</v>
      </c>
      <c r="AO317" s="171">
        <f t="shared" ref="AO317" si="1472">IF($I300="n/a",0,IF(AO$4&gt;third_reg_period,IF(AO$4&lt;=$I300+$C317,$H317/($I300-5),IF(AND($H317&lt;&gt;0,AN317=0,AO$4=$C317+$I300+1),$H317,0)),0))</f>
        <v>0</v>
      </c>
      <c r="AP317" s="171">
        <f t="shared" ref="AP317" si="1473">IF($I300="n/a",0,IF(AP$4&gt;third_reg_period,IF(AP$4&lt;=$I300+$C317,$H317/($I300-5),IF(AND($H317&lt;&gt;0,AO317=0,AP$4=$C317+$I300+1),$H317,0)),0))</f>
        <v>0</v>
      </c>
      <c r="AQ317" s="171">
        <f t="shared" ref="AQ317" si="1474">IF($I300="n/a",0,IF(AQ$4&gt;third_reg_period,IF(AQ$4&lt;=$I300+$C317,$H317/($I300-5),IF(AND($H317&lt;&gt;0,AP317=0,AQ$4=$C317+$I300+1),$H317,0)),0))</f>
        <v>0</v>
      </c>
      <c r="AR317" s="171">
        <f t="shared" ref="AR317" si="1475">IF($I300="n/a",0,IF(AR$4&gt;third_reg_period,IF(AR$4&lt;=$I300+$C317,$H317/($I300-5),IF(AND($H317&lt;&gt;0,AQ317=0,AR$4=$C317+$I300+1),$H317,0)),0))</f>
        <v>0</v>
      </c>
      <c r="AS317" s="171">
        <f t="shared" ref="AS317" si="1476">IF($I300="n/a",0,IF(AS$4&gt;third_reg_period,IF(AS$4&lt;=$I300+$C317,$H317/($I300-5),IF(AND($H317&lt;&gt;0,AR317=0,AS$4=$C317+$I300+1),$H317,0)),0))</f>
        <v>0</v>
      </c>
      <c r="AT317" s="171">
        <f t="shared" ref="AT317" si="1477">IF($I300="n/a",0,IF(AT$4&gt;third_reg_period,IF(AT$4&lt;=$I300+$C317,$H317/($I300-5),IF(AND($H317&lt;&gt;0,AS317=0,AT$4=$C317+$I300+1),$H317,0)),0))</f>
        <v>0</v>
      </c>
      <c r="AU317" s="171">
        <f t="shared" ref="AU317" si="1478">IF($I300="n/a",0,IF(AU$4&gt;third_reg_period,IF(AU$4&lt;=$I300+$C317,$H317/($I300-5),IF(AND($H317&lt;&gt;0,AT317=0,AU$4=$C317+$I300+1),$H317,0)),0))</f>
        <v>0</v>
      </c>
      <c r="AV317" s="171">
        <f t="shared" ref="AV317" si="1479">IF($I300="n/a",0,IF(AV$4&gt;third_reg_period,IF(AV$4&lt;=$I300+$C317,$H317/($I300-5),IF(AND($H317&lt;&gt;0,AU317=0,AV$4=$C317+$I300+1),$H317,0)),0))</f>
        <v>0</v>
      </c>
      <c r="AW317" s="171">
        <f t="shared" ref="AW317" si="1480">IF($I300="n/a",0,IF(AW$4&gt;third_reg_period,IF(AW$4&lt;=$I300+$C317,$H317/($I300-5),IF(AND($H317&lt;&gt;0,AV317=0,AW$4=$C317+$I300+1),$H317,0)),0))</f>
        <v>0</v>
      </c>
      <c r="AX317" s="171">
        <f t="shared" ref="AX317" si="1481">IF($I300="n/a",0,IF(AX$4&gt;third_reg_period,IF(AX$4&lt;=$I300+$C317,$H317/($I300-5),IF(AND($H317&lt;&gt;0,AW317=0,AX$4=$C317+$I300+1),$H317,0)),0))</f>
        <v>0</v>
      </c>
      <c r="AY317" s="171">
        <f t="shared" ref="AY317" si="1482">IF($I300="n/a",0,IF(AY$4&gt;third_reg_period,IF(AY$4&lt;=$I300+$C317,$H317/($I300-5),IF(AND($H317&lt;&gt;0,AX317=0,AY$4=$C317+$I300+1),$H317,0)),0))</f>
        <v>0</v>
      </c>
      <c r="AZ317" s="171">
        <f t="shared" ref="AZ317" si="1483">IF($I300="n/a",0,IF(AZ$4&gt;third_reg_period,IF(AZ$4&lt;=$I300+$C317,$H317/($I300-5),IF(AND($H317&lt;&gt;0,AY317=0,AZ$4=$C317+$I300+1),$H317,0)),0))</f>
        <v>0</v>
      </c>
      <c r="BA317" s="171">
        <f t="shared" ref="BA317" si="1484">IF($I300="n/a",0,IF(BA$4&gt;third_reg_period,IF(BA$4&lt;=$I300+$C317,$H317/($I300-5),IF(AND($H317&lt;&gt;0,AZ317=0,BA$4=$C317+$I300+1),$H317,0)),0))</f>
        <v>0</v>
      </c>
      <c r="BB317" s="171">
        <f t="shared" ref="BB317" si="1485">IF($I300="n/a",0,IF(BB$4&gt;third_reg_period,IF(BB$4&lt;=$I300+$C317,$H317/($I300-5),IF(AND($H317&lt;&gt;0,BA317=0,BB$4=$C317+$I300+1),$H317,0)),0))</f>
        <v>0</v>
      </c>
      <c r="BC317" s="171">
        <f t="shared" ref="BC317" si="1486">IF($I300="n/a",0,IF(BC$4&gt;third_reg_period,IF(BC$4&lt;=$I300+$C317,$H317/($I300-5),IF(AND($H317&lt;&gt;0,BB317=0,BC$4=$C317+$I300+1),$H317,0)),0))</f>
        <v>0</v>
      </c>
      <c r="BD317" s="171">
        <f t="shared" ref="BD317" si="1487">IF($I300="n/a",0,IF(BD$4&gt;third_reg_period,IF(BD$4&lt;=$I300+$C317,$H317/($I300-5),IF(AND($H317&lt;&gt;0,BC317=0,BD$4=$C317+$I300+1),$H317,0)),0))</f>
        <v>0</v>
      </c>
      <c r="BE317" s="171">
        <f t="shared" ref="BE317" si="1488">IF($I300="n/a",0,IF(BE$4&gt;third_reg_period,IF(BE$4&lt;=$I300+$C317,$H317/($I300-5),IF(AND($H317&lt;&gt;0,BD317=0,BE$4=$C317+$I300+1),$H317,0)),0))</f>
        <v>0</v>
      </c>
      <c r="BF317" s="171">
        <f t="shared" ref="BF317" si="1489">IF($I300="n/a",0,IF(BF$4&gt;third_reg_period,IF(BF$4&lt;=$I300+$C317,$H317/($I300-5),IF(AND($H317&lt;&gt;0,BE317=0,BF$4=$C317+$I300+1),$H317,0)),0))</f>
        <v>0</v>
      </c>
      <c r="BG317" s="171">
        <f t="shared" ref="BG317" si="1490">IF($I300="n/a",0,IF(BG$4&gt;third_reg_period,IF(BG$4&lt;=$I300+$C317,$H317/($I300-5),IF(AND($H317&lt;&gt;0,BF317=0,BG$4=$C317+$I300+1),$H317,0)),0))</f>
        <v>0</v>
      </c>
      <c r="BH317" s="171">
        <f t="shared" ref="BH317" si="1491">IF($I300="n/a",0,IF(BH$4&gt;third_reg_period,IF(BH$4&lt;=$I300+$C317,$H317/($I300-5),IF(AND($H317&lt;&gt;0,BG317=0,BH$4=$C317+$I300+1),$H317,0)),0))</f>
        <v>0</v>
      </c>
      <c r="BI317" s="171">
        <f t="shared" ref="BI317" si="1492">IF($I300="n/a",0,IF(BI$4&gt;third_reg_period,IF(BI$4&lt;=$I300+$C317,$H317/($I300-5),IF(AND($H317&lt;&gt;0,BH317=0,BI$4=$C317+$I300+1),$H317,0)),0))</f>
        <v>0</v>
      </c>
      <c r="BJ317" s="171">
        <f t="shared" ref="BJ317" si="1493">IF($I300="n/a",0,IF(BJ$4&gt;third_reg_period,IF(BJ$4&lt;=$I300+$C317,$H317/($I300-5),IF(AND($H317&lt;&gt;0,BI317=0,BJ$4=$C317+$I300+1),$H317,0)),0))</f>
        <v>0</v>
      </c>
      <c r="BK317" s="171">
        <f t="shared" ref="BK317" si="1494">IF($I300="n/a",0,IF(BK$4&gt;third_reg_period,IF(BK$4&lt;=$I300+$C317,$H317/($I300-5),IF(AND($H317&lt;&gt;0,BJ317=0,BK$4=$C317+$I300+1),$H317,0)),0))</f>
        <v>0</v>
      </c>
      <c r="BL317" s="171">
        <f t="shared" ref="BL317" si="1495">IF($I300="n/a",0,IF(BL$4&gt;third_reg_period,IF(BL$4&lt;=$I300+$C317,$H317/($I300-5),IF(AND($H317&lt;&gt;0,BK317=0,BL$4=$C317+$I300+1),$H317,0)),0))</f>
        <v>0</v>
      </c>
      <c r="BM317" s="171">
        <f t="shared" ref="BM317" si="1496">IF($I300="n/a",0,IF(BM$4&gt;third_reg_period,IF(BM$4&lt;=$I300+$C317,$H317/($I300-5),IF(AND($H317&lt;&gt;0,BL317=0,BM$4=$C317+$I300+1),$H317,0)),0))</f>
        <v>0</v>
      </c>
      <c r="BN317" s="171">
        <f t="shared" ref="BN317" si="1497">IF($I300="n/a",0,IF(BN$4&gt;third_reg_period,IF(BN$4&lt;=$I300+$C317,$H317/($I300-5),IF(AND($H317&lt;&gt;0,BM317=0,BN$4=$C317+$I300+1),$H317,0)),0))</f>
        <v>0</v>
      </c>
      <c r="BO317" s="171">
        <f t="shared" ref="BO317" si="1498">IF($I300="n/a",0,IF(BO$4&gt;third_reg_period,IF(BO$4&lt;=$I300+$C317,$H317/($I300-5),IF(AND($H317&lt;&gt;0,BN317=0,BO$4=$C317+$I300+1),$H317,0)),0))</f>
        <v>0</v>
      </c>
      <c r="BP317" s="171">
        <f t="shared" ref="BP317" si="1499">IF($I300="n/a",0,IF(BP$4&gt;third_reg_period,IF(BP$4&lt;=$I300+$C317,$H317/($I300-5),IF(AND($H317&lt;&gt;0,BO317=0,BP$4=$C317+$I300+1),$H317,0)),0))</f>
        <v>0</v>
      </c>
      <c r="BQ317" s="171">
        <f t="shared" ref="BQ317" si="1500">IF($I300="n/a",0,IF(BQ$4&gt;third_reg_period,IF(BQ$4&lt;=$I300+$C317,$H317/($I300-5),IF(AND($H317&lt;&gt;0,BP317=0,BQ$4=$C317+$I300+1),$H317,0)),0))</f>
        <v>0</v>
      </c>
      <c r="BR317" s="171">
        <f t="shared" ref="BR317" si="1501">IF($I300="n/a",0,IF(BR$4&gt;third_reg_period,IF(BR$4&lt;=$I300+$C317,$H317/($I300-5),IF(AND($H317&lt;&gt;0,BQ317=0,BR$4=$C317+$I300+1),$H317,0)),0))</f>
        <v>0</v>
      </c>
      <c r="BS317" s="171">
        <f t="shared" ref="BS317" si="1502">IF($I300="n/a",0,IF(BS$4&gt;third_reg_period,IF(BS$4&lt;=$I300+$C317,$H317/($I300-5),IF(AND($H317&lt;&gt;0,BR317=0,BS$4=$C317+$I300+1),$H317,0)),0))</f>
        <v>0</v>
      </c>
      <c r="BT317" s="171">
        <f t="shared" ref="BT317" si="1503">IF($I300="n/a",0,IF(BT$4&gt;third_reg_period,IF(BT$4&lt;=$I300+$C317,$H317/($I300-5),IF(AND($H317&lt;&gt;0,BS317=0,BT$4=$C317+$I300+1),$H317,0)),0))</f>
        <v>0</v>
      </c>
      <c r="BU317" s="171">
        <f t="shared" ref="BU317" si="1504">IF($I300="n/a",0,IF(BU$4&gt;third_reg_period,IF(BU$4&lt;=$I300+$C317,$H317/($I300-5),IF(AND($H317&lt;&gt;0,BT317=0,BU$4=$C317+$I300+1),$H317,0)),0))</f>
        <v>0</v>
      </c>
      <c r="BV317" s="171">
        <f t="shared" ref="BV317" si="1505">IF($I300="n/a",0,IF(BV$4&gt;third_reg_period,IF(BV$4&lt;=$I300+$C317,$H317/($I300-5),IF(AND($H317&lt;&gt;0,BU317=0,BV$4=$C317+$I300+1),$H317,0)),0))</f>
        <v>0</v>
      </c>
      <c r="BW317" s="171">
        <f t="shared" ref="BW317" si="1506">IF($I300="n/a",0,IF(BW$4&gt;third_reg_period,IF(BW$4&lt;=$I300+$C317,$H317/($I300-5),IF(AND($H317&lt;&gt;0,BV317=0,BW$4=$C317+$I300+1),$H317,0)),0))</f>
        <v>0</v>
      </c>
      <c r="BX317" s="171">
        <f t="shared" ref="BX317" si="1507">IF($I300="n/a",0,IF(BX$4&gt;third_reg_period,IF(BX$4&lt;=$I300+$C317,$H317/($I300-5),IF(AND($H317&lt;&gt;0,BW317=0,BX$4=$C317+$I300+1),$H317,0)),0))</f>
        <v>0</v>
      </c>
      <c r="BY317" s="171">
        <f t="shared" ref="BY317" si="1508">IF($I300="n/a",0,IF(BY$4&gt;third_reg_period,IF(BY$4&lt;=$I300+$C317,$H317/($I300-5),IF(AND($H317&lt;&gt;0,BX317=0,BY$4=$C317+$I300+1),$H317,0)),0))</f>
        <v>0</v>
      </c>
      <c r="BZ317" s="171">
        <f t="shared" ref="BZ317" si="1509">IF($I300="n/a",0,IF(BZ$4&gt;third_reg_period,IF(BZ$4&lt;=$I300+$C317,$H317/($I300-5),IF(AND($H317&lt;&gt;0,BY317=0,BZ$4=$C317+$I300+1),$H317,0)),0))</f>
        <v>0</v>
      </c>
      <c r="CA317" s="171">
        <f t="shared" ref="CA317" si="1510">IF($I300="n/a",0,IF(CA$4&gt;third_reg_period,IF(CA$4&lt;=$I300+$C317,$H317/($I300-5),IF(AND($H317&lt;&gt;0,BZ317=0,CA$4=$C317+$I300+1),$H317,0)),0))</f>
        <v>0</v>
      </c>
      <c r="CB317" s="171">
        <f t="shared" ref="CB317" si="1511">IF($I300="n/a",0,IF(CB$4&gt;third_reg_period,IF(CB$4&lt;=$I300+$C317,$H317/($I300-5),IF(AND($H317&lt;&gt;0,CA317=0,CB$4=$C317+$I300+1),$H317,0)),0))</f>
        <v>0</v>
      </c>
      <c r="CC317" s="171">
        <f t="shared" ref="CC317" si="1512">IF($I300="n/a",0,IF(CC$4&gt;third_reg_period,IF(CC$4&lt;=$I300+$C317,$H317/($I300-5),IF(AND($H317&lt;&gt;0,CB317=0,CC$4=$C317+$I300+1),$H317,0)),0))</f>
        <v>0</v>
      </c>
      <c r="CD317" s="171">
        <f t="shared" ref="CD317" si="1513">IF($I300="n/a",0,IF(CD$4&gt;third_reg_period,IF(CD$4&lt;=$I300+$C317,$H317/($I300-5),IF(AND($H317&lt;&gt;0,CC317=0,CD$4=$C317+$I300+1),$H317,0)),0))</f>
        <v>0</v>
      </c>
      <c r="CE317" s="171">
        <f t="shared" ref="CE317" si="1514">IF($I300="n/a",0,IF(CE$4&gt;third_reg_period,IF(CE$4&lt;=$I300+$C317,$H317/($I300-5),IF(AND($H317&lt;&gt;0,CD317=0,CE$4=$C317+$I300+1),$H317,0)),0))</f>
        <v>0</v>
      </c>
      <c r="CF317" s="171">
        <f t="shared" ref="CF317" si="1515">IF($I300="n/a",0,IF(CF$4&gt;third_reg_period,IF(CF$4&lt;=$I300+$C317,$H317/($I300-5),IF(AND($H317&lt;&gt;0,CE317=0,CF$4=$C317+$I300+1),$H317,0)),0))</f>
        <v>0</v>
      </c>
      <c r="CG317" s="153"/>
      <c r="CH317" s="153"/>
      <c r="CI317" s="153"/>
      <c r="CJ317" s="153"/>
      <c r="CK317" s="153"/>
      <c r="CL317" s="153"/>
      <c r="CM317" s="153"/>
      <c r="CN317" s="153"/>
      <c r="CO317" s="153"/>
      <c r="CP317" s="153"/>
      <c r="CQ317" s="153"/>
      <c r="CR317" s="153"/>
      <c r="CS317" s="153"/>
      <c r="CT317" s="153"/>
      <c r="CU317" s="153"/>
      <c r="CV317" s="153"/>
      <c r="CW317" s="153"/>
      <c r="CX317" s="153"/>
      <c r="CY317" s="153"/>
      <c r="CZ317" s="153"/>
      <c r="DA317" s="153"/>
      <c r="DB317" s="153"/>
      <c r="DC317" s="153"/>
      <c r="DD317" s="153"/>
      <c r="DE317" s="153"/>
      <c r="DF317" s="153"/>
      <c r="DG317" s="153"/>
      <c r="DH317" s="153"/>
      <c r="DI317" s="153"/>
      <c r="DJ317" s="153"/>
      <c r="DK317" s="153"/>
      <c r="DL317" s="153"/>
      <c r="DM317" s="153"/>
      <c r="DN317" s="153"/>
      <c r="DO317" s="153"/>
      <c r="DP317" s="153"/>
      <c r="DQ317" s="153"/>
      <c r="DR317" s="153"/>
      <c r="DS317" s="153"/>
      <c r="DT317" s="153"/>
      <c r="DU317" s="153"/>
      <c r="DV317" s="153"/>
      <c r="DW317" s="153"/>
      <c r="DX317" s="153"/>
      <c r="DY317" s="153"/>
      <c r="DZ317" s="153"/>
      <c r="EA317" s="153"/>
      <c r="EB317" s="153"/>
      <c r="EC317" s="153"/>
      <c r="ED317" s="153"/>
      <c r="EE317" s="153"/>
      <c r="EF317" s="153"/>
      <c r="EG317" s="153"/>
      <c r="EH317" s="153"/>
      <c r="EI317" s="153"/>
      <c r="EJ317" s="153"/>
      <c r="EK317" s="153"/>
      <c r="EL317" s="153"/>
      <c r="EM317" s="153"/>
      <c r="EN317" s="153"/>
      <c r="EO317" s="153"/>
      <c r="EP317" s="153"/>
      <c r="EQ317" s="153"/>
      <c r="ER317" s="153"/>
      <c r="ES317" s="153"/>
      <c r="ET317" s="153"/>
      <c r="EU317" s="153"/>
      <c r="EV317" s="153"/>
      <c r="EW317" s="153"/>
      <c r="EX317" s="153"/>
      <c r="EY317" s="153"/>
      <c r="EZ317" s="153"/>
      <c r="FA317" s="153"/>
      <c r="FB317" s="153"/>
      <c r="FC317" s="153"/>
      <c r="FD317" s="153"/>
      <c r="FE317" s="153"/>
      <c r="FF317" s="153"/>
      <c r="FG317" s="153"/>
      <c r="FH317" s="153"/>
      <c r="FI317" s="153"/>
      <c r="FJ317" s="153"/>
      <c r="FK317" s="153"/>
      <c r="FL317" s="153"/>
      <c r="FM317" s="153"/>
      <c r="FN317" s="153"/>
      <c r="FO317" s="153"/>
      <c r="FP317" s="153"/>
      <c r="FQ317" s="153"/>
      <c r="FR317" s="153"/>
      <c r="FS317" s="153"/>
      <c r="FT317" s="153"/>
      <c r="FU317" s="153"/>
      <c r="FV317" s="153"/>
      <c r="FW317" s="153"/>
      <c r="FX317" s="153"/>
      <c r="FY317" s="153"/>
      <c r="FZ317" s="153"/>
      <c r="GA317" s="153"/>
      <c r="GB317" s="153"/>
      <c r="GC317" s="153"/>
      <c r="GD317" s="153"/>
      <c r="GE317" s="153"/>
      <c r="GF317" s="153"/>
      <c r="GG317" s="153"/>
      <c r="GH317" s="153"/>
      <c r="GI317" s="153"/>
      <c r="GJ317" s="153"/>
      <c r="GK317" s="153"/>
      <c r="GL317" s="153"/>
      <c r="GM317" s="153"/>
      <c r="GN317" s="153"/>
      <c r="GO317" s="153"/>
      <c r="GP317" s="153"/>
      <c r="GQ317" s="153"/>
      <c r="GR317" s="153"/>
      <c r="GS317" s="153"/>
      <c r="GT317" s="153"/>
      <c r="GU317" s="153"/>
      <c r="GV317" s="153"/>
      <c r="GW317" s="153"/>
      <c r="GX317" s="153"/>
      <c r="GY317" s="153"/>
      <c r="GZ317" s="153"/>
      <c r="HA317" s="153"/>
      <c r="HB317" s="153"/>
      <c r="HC317" s="153"/>
      <c r="HD317" s="153"/>
      <c r="HE317" s="153"/>
      <c r="HF317" s="153"/>
      <c r="HG317" s="153"/>
      <c r="HH317" s="153"/>
      <c r="HI317" s="153"/>
      <c r="HJ317" s="153"/>
      <c r="HK317" s="153"/>
      <c r="HL317" s="153"/>
      <c r="HM317" s="153"/>
      <c r="HN317" s="153"/>
      <c r="HO317" s="153"/>
      <c r="HP317" s="153"/>
      <c r="HQ317" s="153"/>
      <c r="HR317" s="153"/>
      <c r="HS317" s="153"/>
      <c r="HT317" s="153"/>
      <c r="HU317" s="153"/>
      <c r="HV317" s="153"/>
      <c r="HW317" s="153"/>
      <c r="HX317" s="153"/>
      <c r="HY317" s="153"/>
      <c r="HZ317" s="153"/>
      <c r="IA317" s="153"/>
      <c r="IB317" s="153"/>
      <c r="IC317" s="153"/>
      <c r="ID317" s="153"/>
      <c r="IE317" s="153"/>
      <c r="IF317" s="153"/>
      <c r="IG317" s="153"/>
      <c r="IH317" s="153"/>
      <c r="II317" s="153"/>
      <c r="IJ317" s="153"/>
      <c r="IK317" s="153"/>
      <c r="IL317" s="153"/>
      <c r="IM317" s="153"/>
      <c r="IN317" s="153"/>
      <c r="IO317" s="153"/>
      <c r="IP317" s="153"/>
      <c r="IQ317" s="153"/>
      <c r="IR317" s="153"/>
      <c r="IS317" s="153"/>
      <c r="IT317" s="153"/>
      <c r="IU317" s="153"/>
      <c r="IV317" s="153"/>
      <c r="IW317" s="153"/>
      <c r="IX317" s="153"/>
      <c r="IY317" s="153"/>
      <c r="IZ317" s="153"/>
      <c r="JA317" s="153"/>
      <c r="JB317" s="153"/>
      <c r="JC317" s="153"/>
      <c r="JD317" s="153"/>
      <c r="JE317" s="153"/>
      <c r="JF317" s="153"/>
      <c r="JG317" s="153"/>
      <c r="JH317" s="153"/>
      <c r="JI317" s="153"/>
      <c r="JJ317" s="153"/>
      <c r="JK317" s="153"/>
      <c r="JL317" s="153"/>
      <c r="JM317" s="153"/>
      <c r="JN317" s="153"/>
      <c r="JO317" s="153"/>
      <c r="JP317" s="153"/>
      <c r="JQ317" s="153"/>
      <c r="JR317" s="153"/>
      <c r="JS317" s="153"/>
      <c r="JT317" s="153"/>
      <c r="JU317" s="153"/>
      <c r="JV317" s="153"/>
      <c r="JW317" s="153"/>
      <c r="JX317" s="153"/>
      <c r="JY317" s="153"/>
      <c r="JZ317" s="153"/>
      <c r="KA317" s="153"/>
      <c r="KB317" s="153"/>
      <c r="KC317" s="153"/>
      <c r="KD317" s="153"/>
      <c r="KE317" s="153"/>
      <c r="KF317" s="153"/>
      <c r="KG317" s="153"/>
      <c r="KH317" s="153"/>
      <c r="KI317" s="153"/>
      <c r="KJ317" s="153"/>
      <c r="KK317" s="153"/>
      <c r="KL317" s="153"/>
      <c r="KM317" s="153"/>
      <c r="KN317" s="153"/>
      <c r="KO317" s="153"/>
      <c r="KP317" s="153"/>
      <c r="KQ317" s="153"/>
      <c r="KR317" s="153"/>
      <c r="KS317" s="153"/>
      <c r="KT317" s="153"/>
      <c r="KU317" s="153"/>
      <c r="KV317" s="153"/>
      <c r="KW317" s="153"/>
      <c r="KX317" s="153"/>
      <c r="KY317" s="153"/>
      <c r="KZ317" s="153"/>
      <c r="LA317" s="153"/>
      <c r="LB317" s="153"/>
      <c r="LC317" s="153"/>
      <c r="LD317" s="153"/>
      <c r="LE317" s="153"/>
      <c r="LF317" s="153"/>
      <c r="LG317" s="153"/>
      <c r="LH317" s="153"/>
      <c r="LI317" s="153"/>
      <c r="LJ317" s="153"/>
      <c r="LK317" s="153"/>
      <c r="LL317" s="153"/>
      <c r="LM317" s="153"/>
      <c r="LN317" s="153"/>
      <c r="LO317" s="153"/>
      <c r="LP317" s="153"/>
      <c r="LQ317" s="153"/>
      <c r="LR317" s="153"/>
      <c r="LS317" s="153"/>
      <c r="LT317" s="153"/>
      <c r="LU317" s="153"/>
      <c r="LV317" s="153"/>
      <c r="LW317" s="153"/>
      <c r="LX317" s="153"/>
      <c r="LY317" s="153"/>
      <c r="LZ317" s="153"/>
      <c r="MA317" s="153"/>
      <c r="MB317" s="153"/>
      <c r="MC317" s="153"/>
      <c r="MD317" s="153"/>
      <c r="ME317" s="153"/>
      <c r="MF317" s="153"/>
      <c r="MG317" s="153"/>
      <c r="MH317" s="153"/>
      <c r="MI317" s="153"/>
      <c r="MJ317" s="153"/>
      <c r="MK317" s="153"/>
      <c r="ML317" s="153"/>
      <c r="MM317" s="153"/>
      <c r="MN317" s="153"/>
      <c r="MO317" s="153"/>
      <c r="MP317" s="153"/>
      <c r="MQ317" s="153"/>
      <c r="MR317" s="153"/>
      <c r="MS317" s="153"/>
      <c r="MT317" s="153"/>
      <c r="MU317" s="153"/>
      <c r="MV317" s="153"/>
      <c r="MW317" s="153"/>
      <c r="MX317" s="153"/>
      <c r="MY317" s="153"/>
      <c r="MZ317" s="153"/>
      <c r="NA317" s="153"/>
      <c r="NB317" s="153"/>
      <c r="NC317" s="153"/>
      <c r="ND317" s="153"/>
      <c r="NE317" s="153"/>
      <c r="NF317" s="153"/>
      <c r="NG317" s="153"/>
      <c r="NH317" s="153"/>
      <c r="NI317" s="153"/>
      <c r="NJ317" s="153"/>
      <c r="NK317" s="153"/>
      <c r="NL317" s="153"/>
      <c r="NM317" s="153"/>
      <c r="NN317" s="153"/>
      <c r="NO317" s="153"/>
      <c r="NP317" s="153"/>
      <c r="NQ317" s="153"/>
      <c r="NR317" s="153"/>
      <c r="NS317" s="153"/>
      <c r="NT317" s="153"/>
      <c r="NU317" s="153"/>
      <c r="NV317" s="153"/>
      <c r="NW317" s="153"/>
      <c r="NX317" s="153"/>
      <c r="NY317" s="153"/>
      <c r="NZ317" s="153"/>
      <c r="OA317" s="153"/>
      <c r="OB317" s="153"/>
      <c r="OC317" s="153"/>
      <c r="OD317" s="153"/>
      <c r="OE317" s="153"/>
      <c r="OF317" s="153"/>
      <c r="OG317" s="153"/>
      <c r="OH317" s="153"/>
      <c r="OI317" s="153"/>
      <c r="OJ317" s="153"/>
      <c r="OK317" s="153"/>
      <c r="OL317" s="153"/>
      <c r="OM317" s="153"/>
      <c r="ON317" s="153"/>
      <c r="OO317" s="153"/>
      <c r="OP317" s="153"/>
      <c r="OQ317" s="153"/>
      <c r="OR317" s="153"/>
      <c r="OS317" s="153"/>
      <c r="OT317" s="153"/>
      <c r="OU317" s="153"/>
      <c r="OV317" s="153"/>
      <c r="OW317" s="153"/>
      <c r="OX317" s="153"/>
      <c r="OY317" s="153"/>
      <c r="OZ317" s="153"/>
      <c r="PA317" s="153"/>
      <c r="PB317" s="153"/>
      <c r="PC317" s="153"/>
      <c r="PD317" s="153"/>
      <c r="PE317" s="153"/>
      <c r="PF317" s="153"/>
      <c r="PG317" s="153"/>
      <c r="PH317" s="153"/>
      <c r="PI317" s="153"/>
      <c r="PJ317" s="153"/>
      <c r="PK317" s="153"/>
      <c r="PL317" s="153"/>
      <c r="PM317" s="153"/>
      <c r="PN317" s="153"/>
      <c r="PO317" s="153"/>
      <c r="PP317" s="153"/>
      <c r="PQ317" s="153"/>
      <c r="PR317" s="153"/>
      <c r="PS317" s="153"/>
      <c r="PT317" s="153"/>
      <c r="PU317" s="153"/>
      <c r="PV317" s="153"/>
      <c r="PW317" s="153"/>
      <c r="PX317" s="153"/>
      <c r="PY317" s="153"/>
      <c r="PZ317" s="153"/>
      <c r="QA317" s="153"/>
      <c r="QB317" s="153"/>
      <c r="QC317" s="153"/>
      <c r="QD317" s="153"/>
      <c r="QE317" s="153"/>
      <c r="QF317" s="153"/>
      <c r="QG317" s="153"/>
      <c r="QH317" s="153"/>
      <c r="QI317" s="153"/>
      <c r="QJ317" s="153"/>
      <c r="QK317" s="153"/>
      <c r="QL317" s="153"/>
      <c r="QM317" s="153"/>
      <c r="QN317" s="153"/>
      <c r="QO317" s="153"/>
      <c r="QP317" s="153"/>
      <c r="QQ317" s="153"/>
      <c r="QR317" s="153"/>
      <c r="QS317" s="153"/>
      <c r="QT317" s="153"/>
      <c r="QU317" s="153"/>
      <c r="QV317" s="153"/>
      <c r="QW317" s="153"/>
      <c r="QX317" s="153"/>
      <c r="QY317" s="153"/>
      <c r="QZ317" s="153"/>
      <c r="RA317" s="153"/>
      <c r="RB317" s="153"/>
      <c r="RC317" s="153"/>
      <c r="RD317" s="153"/>
      <c r="RE317" s="153"/>
      <c r="RF317" s="153"/>
      <c r="RG317" s="153"/>
      <c r="RH317" s="153"/>
      <c r="RI317" s="153"/>
      <c r="RJ317" s="153"/>
      <c r="RK317" s="153"/>
      <c r="RL317" s="153"/>
      <c r="RM317" s="153"/>
      <c r="RN317" s="153"/>
      <c r="RO317" s="153"/>
      <c r="RP317" s="153"/>
      <c r="RQ317" s="153"/>
      <c r="RR317" s="153"/>
      <c r="RS317" s="153"/>
      <c r="RT317" s="153"/>
      <c r="RU317" s="153"/>
      <c r="RV317" s="153"/>
      <c r="RW317" s="153"/>
      <c r="RX317" s="153"/>
      <c r="RY317" s="153"/>
      <c r="RZ317" s="153"/>
      <c r="SA317" s="153"/>
      <c r="SB317" s="153"/>
      <c r="SC317" s="153"/>
      <c r="SD317" s="153"/>
      <c r="SE317" s="153"/>
      <c r="SF317" s="153"/>
      <c r="SG317" s="153"/>
      <c r="SH317" s="153"/>
      <c r="SI317" s="153"/>
      <c r="SJ317" s="153"/>
      <c r="SK317" s="153"/>
      <c r="SL317" s="153"/>
      <c r="SM317" s="153"/>
      <c r="SN317" s="153"/>
      <c r="SO317" s="153"/>
      <c r="SP317" s="153"/>
      <c r="SQ317" s="153"/>
      <c r="SR317" s="153"/>
      <c r="SS317" s="153"/>
      <c r="ST317" s="153"/>
      <c r="SU317" s="153"/>
      <c r="SV317" s="153"/>
      <c r="SW317" s="153"/>
      <c r="SX317" s="153"/>
      <c r="SY317" s="153"/>
      <c r="SZ317" s="153"/>
      <c r="TA317" s="153"/>
      <c r="TB317" s="153"/>
      <c r="TC317" s="153"/>
      <c r="TD317" s="153"/>
      <c r="TE317" s="153"/>
      <c r="TF317" s="153"/>
      <c r="TG317" s="153"/>
      <c r="TH317" s="153"/>
      <c r="TI317" s="153"/>
      <c r="TJ317" s="153"/>
      <c r="TK317" s="153"/>
      <c r="TL317" s="153"/>
      <c r="TM317" s="153"/>
      <c r="TN317" s="153"/>
      <c r="TO317" s="153"/>
      <c r="TP317" s="153"/>
      <c r="TQ317" s="153"/>
      <c r="TR317" s="153"/>
      <c r="TS317" s="153"/>
      <c r="TT317" s="153"/>
      <c r="TU317" s="153"/>
      <c r="TV317" s="153"/>
      <c r="TW317" s="153"/>
      <c r="TX317" s="153"/>
      <c r="TY317" s="153"/>
      <c r="TZ317" s="153"/>
      <c r="UA317" s="153"/>
      <c r="UB317" s="153"/>
      <c r="UC317" s="153"/>
      <c r="UD317" s="153"/>
      <c r="UE317" s="153"/>
      <c r="UF317" s="153"/>
      <c r="UG317" s="153"/>
      <c r="UH317" s="153"/>
      <c r="UI317" s="153"/>
      <c r="UJ317" s="153"/>
      <c r="UK317" s="153"/>
      <c r="UL317" s="153"/>
      <c r="UM317" s="153"/>
      <c r="UN317" s="153"/>
      <c r="UO317" s="153"/>
      <c r="UP317" s="153"/>
      <c r="UQ317" s="153"/>
      <c r="UR317" s="153"/>
      <c r="US317" s="153"/>
      <c r="UT317" s="153"/>
      <c r="UU317" s="153"/>
      <c r="UV317" s="153"/>
      <c r="UW317" s="153"/>
      <c r="UX317" s="153"/>
      <c r="UY317" s="153"/>
      <c r="UZ317" s="153"/>
      <c r="VA317" s="153"/>
      <c r="VB317" s="153"/>
      <c r="VC317" s="153"/>
      <c r="VD317" s="153"/>
      <c r="VE317" s="153"/>
      <c r="VF317" s="153"/>
      <c r="VG317" s="153"/>
      <c r="VH317" s="153"/>
      <c r="VI317" s="153"/>
      <c r="VJ317" s="153"/>
      <c r="VK317" s="153"/>
      <c r="VL317" s="153"/>
      <c r="VM317" s="153"/>
      <c r="VN317" s="153"/>
      <c r="VO317" s="153"/>
      <c r="VP317" s="153"/>
      <c r="VQ317" s="153"/>
      <c r="VR317" s="153"/>
      <c r="VS317" s="153"/>
      <c r="VT317" s="153"/>
      <c r="VU317" s="153"/>
      <c r="VV317" s="153"/>
      <c r="VW317" s="153"/>
      <c r="VX317" s="153"/>
      <c r="VY317" s="153"/>
      <c r="VZ317" s="153"/>
      <c r="WA317" s="153"/>
      <c r="WB317" s="153"/>
      <c r="WC317" s="153"/>
      <c r="WD317" s="153"/>
      <c r="WE317" s="153"/>
      <c r="WF317" s="153"/>
      <c r="WG317" s="153"/>
      <c r="WH317" s="153"/>
      <c r="WI317" s="153"/>
      <c r="WJ317" s="153"/>
      <c r="WK317" s="153"/>
      <c r="WL317" s="153"/>
      <c r="WM317" s="153"/>
      <c r="WN317" s="153"/>
      <c r="WO317" s="153"/>
      <c r="WP317" s="153"/>
      <c r="WQ317" s="153"/>
      <c r="WR317" s="153"/>
      <c r="WS317" s="153"/>
      <c r="WT317" s="153"/>
      <c r="WU317" s="153"/>
      <c r="WV317" s="153"/>
      <c r="WW317" s="153"/>
      <c r="WX317" s="153"/>
      <c r="WY317" s="153"/>
      <c r="WZ317" s="153"/>
      <c r="XA317" s="153"/>
      <c r="XB317" s="153"/>
      <c r="XC317" s="153"/>
      <c r="XD317" s="153"/>
      <c r="XE317" s="153"/>
      <c r="XF317" s="153"/>
      <c r="XG317" s="153"/>
      <c r="XH317" s="153"/>
      <c r="XI317" s="153"/>
      <c r="XJ317" s="153"/>
      <c r="XK317" s="153"/>
      <c r="XL317" s="153"/>
      <c r="XM317" s="153"/>
      <c r="XN317" s="153"/>
      <c r="XO317" s="153"/>
      <c r="XP317" s="153"/>
      <c r="XQ317" s="153"/>
      <c r="XR317" s="153"/>
      <c r="XS317" s="153"/>
      <c r="XT317" s="153"/>
      <c r="XU317" s="153"/>
      <c r="XV317" s="153"/>
      <c r="XW317" s="153"/>
      <c r="XX317" s="153"/>
      <c r="XY317" s="153"/>
      <c r="XZ317" s="153"/>
      <c r="YA317" s="153"/>
      <c r="YB317" s="153"/>
      <c r="YC317" s="153"/>
      <c r="YD317" s="153"/>
      <c r="YE317" s="153"/>
      <c r="YF317" s="153"/>
      <c r="YG317" s="153"/>
      <c r="YH317" s="153"/>
      <c r="YI317" s="153"/>
      <c r="YJ317" s="153"/>
      <c r="YK317" s="153"/>
      <c r="YL317" s="153"/>
      <c r="YM317" s="153"/>
      <c r="YN317" s="153"/>
      <c r="YO317" s="153"/>
      <c r="YP317" s="153"/>
      <c r="YQ317" s="153"/>
      <c r="YR317" s="153"/>
      <c r="YS317" s="153"/>
      <c r="YT317" s="153"/>
      <c r="YU317" s="153"/>
      <c r="YV317" s="153"/>
      <c r="YW317" s="153"/>
      <c r="YX317" s="153"/>
      <c r="YY317" s="153"/>
      <c r="YZ317" s="153"/>
      <c r="ZA317" s="153"/>
      <c r="ZB317" s="153"/>
      <c r="ZC317" s="153"/>
      <c r="ZD317" s="153"/>
      <c r="ZE317" s="153"/>
      <c r="ZF317" s="153"/>
      <c r="ZG317" s="153"/>
      <c r="ZH317" s="153"/>
      <c r="ZI317" s="153"/>
      <c r="ZJ317" s="153"/>
      <c r="ZK317" s="153"/>
      <c r="ZL317" s="153"/>
      <c r="ZM317" s="153"/>
      <c r="ZN317" s="153"/>
      <c r="ZO317" s="153"/>
      <c r="ZP317" s="153"/>
      <c r="ZQ317" s="153"/>
      <c r="ZR317" s="153"/>
      <c r="ZS317" s="153"/>
      <c r="ZT317" s="153"/>
      <c r="ZU317" s="153"/>
      <c r="ZV317" s="153"/>
      <c r="ZW317" s="153"/>
      <c r="ZX317" s="153"/>
      <c r="ZY317" s="153"/>
      <c r="ZZ317" s="153"/>
      <c r="AAA317" s="153"/>
      <c r="AAB317" s="153"/>
      <c r="AAC317" s="153"/>
      <c r="AAD317" s="153"/>
      <c r="AAE317" s="153"/>
      <c r="AAF317" s="153"/>
      <c r="AAG317" s="153"/>
      <c r="AAH317" s="153"/>
      <c r="AAI317" s="153"/>
      <c r="AAJ317" s="153"/>
      <c r="AAK317" s="153"/>
      <c r="AAL317" s="153"/>
      <c r="AAM317" s="153"/>
      <c r="AAN317" s="153"/>
      <c r="AAO317" s="153"/>
      <c r="AAP317" s="153"/>
      <c r="AAQ317" s="153"/>
      <c r="AAR317" s="153"/>
      <c r="AAS317" s="153"/>
      <c r="AAT317" s="153"/>
      <c r="AAU317" s="153"/>
      <c r="AAV317" s="153"/>
      <c r="AAW317" s="153"/>
      <c r="AAX317" s="153"/>
      <c r="AAY317" s="153"/>
      <c r="AAZ317" s="153"/>
      <c r="ABA317" s="153"/>
      <c r="ABB317" s="153"/>
      <c r="ABC317" s="153"/>
      <c r="ABD317" s="153"/>
      <c r="ABE317" s="153"/>
      <c r="ABF317" s="153"/>
      <c r="ABG317" s="153"/>
      <c r="ABH317" s="153"/>
      <c r="ABI317" s="153"/>
      <c r="ABJ317" s="153"/>
      <c r="ABK317" s="153"/>
      <c r="ABL317" s="153"/>
      <c r="ABM317" s="153"/>
      <c r="ABN317" s="153"/>
      <c r="ABO317" s="153"/>
      <c r="ABP317" s="153"/>
      <c r="ABQ317" s="153"/>
      <c r="ABR317" s="153"/>
      <c r="ABS317" s="153"/>
      <c r="ABT317" s="153"/>
      <c r="ABU317" s="153"/>
      <c r="ABV317" s="153"/>
      <c r="ABW317" s="153"/>
      <c r="ABX317" s="153"/>
      <c r="ABY317" s="153"/>
      <c r="ABZ317" s="153"/>
      <c r="ACA317" s="153"/>
      <c r="ACB317" s="153"/>
      <c r="ACC317" s="153"/>
      <c r="ACD317" s="153"/>
      <c r="ACE317" s="153"/>
      <c r="ACF317" s="153"/>
      <c r="ACG317" s="153"/>
      <c r="ACH317" s="153"/>
      <c r="ACI317" s="153"/>
      <c r="ACJ317" s="153"/>
      <c r="ACK317" s="153"/>
      <c r="ACL317" s="153"/>
      <c r="ACM317" s="153"/>
      <c r="ACN317" s="153"/>
      <c r="ACO317" s="153"/>
      <c r="ACP317" s="153"/>
      <c r="ACQ317" s="153"/>
      <c r="ACR317" s="153"/>
      <c r="ACS317" s="153"/>
      <c r="ACT317" s="153"/>
      <c r="ACU317" s="153"/>
      <c r="ACV317" s="153"/>
      <c r="ACW317" s="153"/>
      <c r="ACX317" s="153"/>
      <c r="ACY317" s="153"/>
      <c r="ACZ317" s="153"/>
      <c r="ADA317" s="153"/>
      <c r="ADB317" s="153"/>
      <c r="ADC317" s="153"/>
      <c r="ADD317" s="153"/>
      <c r="ADE317" s="153"/>
      <c r="ADF317" s="153"/>
      <c r="ADG317" s="153"/>
      <c r="ADH317" s="153"/>
      <c r="ADI317" s="153"/>
      <c r="ADJ317" s="153"/>
      <c r="ADK317" s="153"/>
      <c r="ADL317" s="153"/>
      <c r="ADM317" s="153"/>
      <c r="ADN317" s="153"/>
      <c r="ADO317" s="153"/>
      <c r="ADP317" s="153"/>
      <c r="ADQ317" s="153"/>
      <c r="ADR317" s="153"/>
      <c r="ADS317" s="153"/>
      <c r="ADT317" s="153"/>
      <c r="ADU317" s="153"/>
      <c r="ADV317" s="153"/>
      <c r="ADW317" s="153"/>
      <c r="ADX317" s="153"/>
      <c r="ADY317" s="153"/>
      <c r="ADZ317" s="153"/>
      <c r="AEA317" s="153"/>
      <c r="AEB317" s="153"/>
      <c r="AEC317" s="153"/>
      <c r="AED317" s="153"/>
      <c r="AEE317" s="153"/>
      <c r="AEF317" s="153"/>
      <c r="AEG317" s="153"/>
      <c r="AEH317" s="153"/>
      <c r="AEI317" s="153"/>
      <c r="AEJ317" s="153"/>
      <c r="AEK317" s="153"/>
      <c r="AEL317" s="153"/>
      <c r="AEM317" s="153"/>
      <c r="AEN317" s="153"/>
      <c r="AEO317" s="153"/>
      <c r="AEP317" s="153"/>
      <c r="AEQ317" s="153"/>
      <c r="AER317" s="153"/>
      <c r="AES317" s="153"/>
      <c r="AET317" s="153"/>
      <c r="AEU317" s="153"/>
      <c r="AEV317" s="153"/>
      <c r="AEW317" s="153"/>
      <c r="AEX317" s="153"/>
      <c r="AEY317" s="153"/>
      <c r="AEZ317" s="153"/>
      <c r="AFA317" s="153"/>
      <c r="AFB317" s="153"/>
      <c r="AFC317" s="153"/>
      <c r="AFD317" s="153"/>
      <c r="AFE317" s="153"/>
      <c r="AFF317" s="153"/>
      <c r="AFG317" s="153"/>
      <c r="AFH317" s="153"/>
      <c r="AFI317" s="153"/>
      <c r="AFJ317" s="153"/>
      <c r="AFK317" s="153"/>
      <c r="AFL317" s="153"/>
      <c r="AFM317" s="153"/>
      <c r="AFN317" s="153"/>
      <c r="AFO317" s="153"/>
      <c r="AFP317" s="153"/>
      <c r="AFQ317" s="153"/>
      <c r="AFR317" s="153"/>
      <c r="AFS317" s="153"/>
      <c r="AFT317" s="153"/>
      <c r="AFU317" s="153"/>
      <c r="AFV317" s="153"/>
      <c r="AFW317" s="153"/>
      <c r="AFX317" s="153"/>
      <c r="AFY317" s="153"/>
      <c r="AFZ317" s="153"/>
      <c r="AGA317" s="153"/>
      <c r="AGB317" s="153"/>
      <c r="AGC317" s="153"/>
      <c r="AGD317" s="153"/>
      <c r="AGE317" s="153"/>
      <c r="AGF317" s="153"/>
      <c r="AGG317" s="153"/>
      <c r="AGH317" s="153"/>
      <c r="AGI317" s="153"/>
      <c r="AGJ317" s="153"/>
      <c r="AGK317" s="153"/>
      <c r="AGL317" s="153"/>
      <c r="AGM317" s="153"/>
      <c r="AGN317" s="153"/>
      <c r="AGO317" s="153"/>
      <c r="AGP317" s="153"/>
      <c r="AGQ317" s="153"/>
      <c r="AGR317" s="153"/>
      <c r="AGS317" s="153"/>
      <c r="AGT317" s="153"/>
      <c r="AGU317" s="153"/>
      <c r="AGV317" s="153"/>
      <c r="AGW317" s="153"/>
      <c r="AGX317" s="153"/>
      <c r="AGY317" s="153"/>
      <c r="AGZ317" s="153"/>
      <c r="AHA317" s="153"/>
      <c r="AHB317" s="153"/>
      <c r="AHC317" s="153"/>
      <c r="AHD317" s="153"/>
      <c r="AHE317" s="153"/>
      <c r="AHF317" s="153"/>
      <c r="AHG317" s="153"/>
      <c r="AHH317" s="153"/>
      <c r="AHI317" s="153"/>
      <c r="AHJ317" s="153"/>
      <c r="AHK317" s="153"/>
      <c r="AHL317" s="153"/>
      <c r="AHM317" s="153"/>
      <c r="AHN317" s="153"/>
      <c r="AHO317" s="153"/>
      <c r="AHP317" s="153"/>
      <c r="AHQ317" s="153"/>
      <c r="AHR317" s="153"/>
      <c r="AHS317" s="153"/>
      <c r="AHT317" s="153"/>
      <c r="AHU317" s="153"/>
      <c r="AHV317" s="153"/>
      <c r="AHW317" s="153"/>
      <c r="AHX317" s="153"/>
      <c r="AHY317" s="153"/>
      <c r="AHZ317" s="153"/>
      <c r="AIA317" s="153"/>
      <c r="AIB317" s="153"/>
      <c r="AIC317" s="153"/>
      <c r="AID317" s="153"/>
      <c r="AIE317" s="153"/>
      <c r="AIF317" s="153"/>
      <c r="AIG317" s="153"/>
      <c r="AIH317" s="153"/>
      <c r="AII317" s="153"/>
      <c r="AIJ317" s="153"/>
      <c r="AIK317" s="153"/>
      <c r="AIL317" s="153"/>
      <c r="AIM317" s="153"/>
      <c r="AIN317" s="153"/>
      <c r="AIO317" s="153"/>
      <c r="AIP317" s="153"/>
      <c r="AIQ317" s="153"/>
      <c r="AIR317" s="153"/>
      <c r="AIS317" s="153"/>
      <c r="AIT317" s="153"/>
      <c r="AIU317" s="153"/>
      <c r="AIV317" s="153"/>
      <c r="AIW317" s="153"/>
      <c r="AIX317" s="153"/>
      <c r="AIY317" s="153"/>
      <c r="AIZ317" s="153"/>
      <c r="AJA317" s="153"/>
      <c r="AJB317" s="153"/>
      <c r="AJC317" s="153"/>
      <c r="AJD317" s="153"/>
      <c r="AJE317" s="153"/>
      <c r="AJF317" s="153"/>
      <c r="AJG317" s="153"/>
      <c r="AJH317" s="153"/>
      <c r="AJI317" s="153"/>
      <c r="AJJ317" s="153"/>
      <c r="AJK317" s="153"/>
      <c r="AJL317" s="153"/>
      <c r="AJM317" s="153"/>
      <c r="AJN317" s="153"/>
      <c r="AJO317" s="153"/>
      <c r="AJP317" s="153"/>
      <c r="AJQ317" s="153"/>
      <c r="AJR317" s="153"/>
      <c r="AJS317" s="153"/>
      <c r="AJT317" s="153"/>
      <c r="AJU317" s="153"/>
      <c r="AJV317" s="153"/>
      <c r="AJW317" s="153"/>
      <c r="AJX317" s="153"/>
      <c r="AJY317" s="153"/>
      <c r="AJZ317" s="153"/>
      <c r="AKA317" s="153"/>
      <c r="AKB317" s="153"/>
      <c r="AKC317" s="153"/>
      <c r="AKD317" s="153"/>
      <c r="AKE317" s="153"/>
      <c r="AKF317" s="153"/>
      <c r="AKG317" s="153"/>
      <c r="AKH317" s="153"/>
      <c r="AKI317" s="153"/>
      <c r="AKJ317" s="153"/>
      <c r="AKK317" s="153"/>
      <c r="AKL317" s="153"/>
      <c r="AKM317" s="153"/>
      <c r="AKN317" s="153"/>
      <c r="AKO317" s="153"/>
      <c r="AKP317" s="153"/>
      <c r="AKQ317" s="153"/>
      <c r="AKR317" s="153"/>
      <c r="AKS317" s="153"/>
      <c r="AKT317" s="153"/>
      <c r="AKU317" s="153"/>
      <c r="AKV317" s="153"/>
      <c r="AKW317" s="153"/>
      <c r="AKX317" s="153"/>
      <c r="AKY317" s="153"/>
      <c r="AKZ317" s="153"/>
      <c r="ALA317" s="153"/>
      <c r="ALB317" s="153"/>
      <c r="ALC317" s="153"/>
      <c r="ALD317" s="153"/>
      <c r="ALE317" s="153"/>
      <c r="ALF317" s="153"/>
      <c r="ALG317" s="153"/>
      <c r="ALH317" s="153"/>
      <c r="ALI317" s="153"/>
      <c r="ALJ317" s="153"/>
      <c r="ALK317" s="153"/>
      <c r="ALL317" s="153"/>
      <c r="ALM317" s="153"/>
      <c r="ALN317" s="153"/>
      <c r="ALO317" s="153"/>
      <c r="ALP317" s="153"/>
      <c r="ALQ317" s="153"/>
      <c r="ALR317" s="153"/>
      <c r="ALS317" s="153"/>
      <c r="ALT317" s="153"/>
      <c r="ALU317" s="153"/>
      <c r="ALV317" s="153"/>
      <c r="ALW317" s="153"/>
      <c r="ALX317" s="153"/>
      <c r="ALY317" s="153"/>
      <c r="ALZ317" s="153"/>
      <c r="AMA317" s="153"/>
      <c r="AMB317" s="153"/>
      <c r="AMC317" s="153"/>
      <c r="AMD317" s="153"/>
      <c r="AME317" s="153"/>
      <c r="AMF317" s="153"/>
      <c r="AMG317" s="153"/>
      <c r="AMH317" s="153"/>
      <c r="AMI317" s="153"/>
      <c r="AMJ317" s="153"/>
      <c r="AMK317" s="153"/>
      <c r="AML317" s="153"/>
      <c r="AMM317" s="153"/>
      <c r="AMN317" s="153"/>
      <c r="AMO317" s="153"/>
      <c r="AMP317" s="153"/>
      <c r="AMQ317" s="153"/>
      <c r="AMR317" s="153"/>
      <c r="AMS317" s="153"/>
      <c r="AMT317" s="153"/>
      <c r="AMU317" s="153"/>
      <c r="AMV317" s="153"/>
      <c r="AMW317" s="153"/>
      <c r="AMX317" s="153"/>
      <c r="AMY317" s="153"/>
      <c r="AMZ317" s="153"/>
      <c r="ANA317" s="153"/>
      <c r="ANB317" s="153"/>
      <c r="ANC317" s="153"/>
      <c r="AND317" s="153"/>
      <c r="ANE317" s="153"/>
      <c r="ANF317" s="153"/>
      <c r="ANG317" s="153"/>
      <c r="ANH317" s="153"/>
      <c r="ANI317" s="153"/>
      <c r="ANJ317" s="153"/>
      <c r="ANK317" s="153"/>
      <c r="ANL317" s="153"/>
      <c r="ANM317" s="153"/>
      <c r="ANN317" s="153"/>
      <c r="ANO317" s="153"/>
      <c r="ANP317" s="153"/>
      <c r="ANQ317" s="153"/>
      <c r="ANR317" s="153"/>
      <c r="ANS317" s="153"/>
      <c r="ANT317" s="153"/>
      <c r="ANU317" s="153"/>
      <c r="ANV317" s="153"/>
      <c r="ANW317" s="153"/>
      <c r="ANX317" s="153"/>
      <c r="ANY317" s="153"/>
      <c r="ANZ317" s="153"/>
      <c r="AOA317" s="153"/>
      <c r="AOB317" s="153"/>
      <c r="AOC317" s="153"/>
      <c r="AOD317" s="153"/>
      <c r="AOE317" s="153"/>
      <c r="AOF317" s="153"/>
      <c r="AOG317" s="153"/>
      <c r="AOH317" s="153"/>
      <c r="AOI317" s="153"/>
      <c r="AOJ317" s="153"/>
      <c r="AOK317" s="153"/>
      <c r="AOL317" s="153"/>
      <c r="AOM317" s="153"/>
      <c r="AON317" s="153"/>
      <c r="AOO317" s="153"/>
      <c r="AOP317" s="153"/>
      <c r="AOQ317" s="153"/>
      <c r="AOR317" s="153"/>
      <c r="AOS317" s="153"/>
      <c r="AOT317" s="153"/>
      <c r="AOU317" s="153"/>
      <c r="AOV317" s="153"/>
      <c r="AOW317" s="153"/>
      <c r="AOX317" s="153"/>
      <c r="AOY317" s="153"/>
      <c r="AOZ317" s="153"/>
      <c r="APA317" s="153"/>
      <c r="APB317" s="153"/>
      <c r="APC317" s="153"/>
      <c r="APD317" s="153"/>
      <c r="APE317" s="153"/>
      <c r="APF317" s="153"/>
      <c r="APG317" s="153"/>
      <c r="APH317" s="153"/>
      <c r="API317" s="153"/>
      <c r="APJ317" s="153"/>
      <c r="APK317" s="153"/>
      <c r="APL317" s="153"/>
      <c r="APM317" s="153"/>
      <c r="APN317" s="153"/>
      <c r="APO317" s="153"/>
      <c r="APP317" s="153"/>
      <c r="APQ317" s="153"/>
      <c r="APR317" s="153"/>
      <c r="APS317" s="153"/>
      <c r="APT317" s="153"/>
      <c r="APU317" s="153"/>
      <c r="APV317" s="153"/>
      <c r="APW317" s="153"/>
      <c r="APX317" s="153"/>
      <c r="APY317" s="153"/>
      <c r="APZ317" s="153"/>
      <c r="AQA317" s="153"/>
      <c r="AQB317" s="153"/>
      <c r="AQC317" s="153"/>
      <c r="AQD317" s="153"/>
      <c r="AQE317" s="153"/>
      <c r="AQF317" s="153"/>
      <c r="AQG317" s="153"/>
      <c r="AQH317" s="153"/>
      <c r="AQI317" s="153"/>
      <c r="AQJ317" s="153"/>
      <c r="AQK317" s="153"/>
      <c r="AQL317" s="153"/>
      <c r="AQM317" s="153"/>
      <c r="AQN317" s="153"/>
      <c r="AQO317" s="153"/>
      <c r="AQP317" s="153"/>
      <c r="AQQ317" s="153"/>
      <c r="AQR317" s="153"/>
      <c r="AQS317" s="153"/>
      <c r="AQT317" s="153"/>
      <c r="AQU317" s="153"/>
      <c r="AQV317" s="153"/>
      <c r="AQW317" s="153"/>
      <c r="AQX317" s="153"/>
      <c r="AQY317" s="153"/>
      <c r="AQZ317" s="153"/>
      <c r="ARA317" s="153"/>
      <c r="ARB317" s="153"/>
      <c r="ARC317" s="153"/>
      <c r="ARD317" s="153"/>
      <c r="ARE317" s="153"/>
      <c r="ARF317" s="153"/>
      <c r="ARG317" s="153"/>
      <c r="ARH317" s="153"/>
      <c r="ARI317" s="153"/>
      <c r="ARJ317" s="153"/>
      <c r="ARK317" s="153"/>
      <c r="ARL317" s="153"/>
      <c r="ARM317" s="153"/>
      <c r="ARN317" s="153"/>
      <c r="ARO317" s="153"/>
      <c r="ARP317" s="153"/>
      <c r="ARQ317" s="153"/>
      <c r="ARR317" s="153"/>
      <c r="ARS317" s="153"/>
      <c r="ART317" s="153"/>
      <c r="ARU317" s="153"/>
      <c r="ARV317" s="153"/>
      <c r="ARW317" s="153"/>
      <c r="ARX317" s="153"/>
      <c r="ARY317" s="153"/>
      <c r="ARZ317" s="153"/>
      <c r="ASA317" s="153"/>
      <c r="ASB317" s="153"/>
      <c r="ASC317" s="153"/>
      <c r="ASD317" s="153"/>
      <c r="ASE317" s="153"/>
      <c r="ASF317" s="153"/>
      <c r="ASG317" s="153"/>
      <c r="ASH317" s="153"/>
      <c r="ASI317" s="153"/>
      <c r="ASJ317" s="153"/>
      <c r="ASK317" s="153"/>
      <c r="ASL317" s="153"/>
      <c r="ASM317" s="153"/>
      <c r="ASN317" s="153"/>
      <c r="ASO317" s="153"/>
      <c r="ASP317" s="153"/>
      <c r="ASQ317" s="153"/>
      <c r="ASR317" s="153"/>
      <c r="ASS317" s="153"/>
      <c r="AST317" s="153"/>
      <c r="ASU317" s="153"/>
      <c r="ASV317" s="153"/>
      <c r="ASW317" s="153"/>
      <c r="ASX317" s="153"/>
      <c r="ASY317" s="153"/>
      <c r="ASZ317" s="153"/>
      <c r="ATA317" s="153"/>
      <c r="ATB317" s="153"/>
      <c r="ATC317" s="153"/>
      <c r="ATD317" s="153"/>
      <c r="ATE317" s="153"/>
      <c r="ATF317" s="153"/>
      <c r="ATG317" s="153"/>
      <c r="ATH317" s="153"/>
      <c r="ATI317" s="153"/>
      <c r="ATJ317" s="153"/>
      <c r="ATK317" s="153"/>
      <c r="ATL317" s="153"/>
      <c r="ATM317" s="153"/>
      <c r="ATN317" s="153"/>
      <c r="ATO317" s="153"/>
      <c r="ATP317" s="153"/>
      <c r="ATQ317" s="153"/>
      <c r="ATR317" s="153"/>
      <c r="ATS317" s="153"/>
      <c r="ATT317" s="153"/>
      <c r="ATU317" s="153"/>
      <c r="ATV317" s="153"/>
      <c r="ATW317" s="153"/>
      <c r="ATX317" s="153"/>
      <c r="ATY317" s="153"/>
      <c r="ATZ317" s="153"/>
      <c r="AUA317" s="153"/>
      <c r="AUB317" s="153"/>
      <c r="AUC317" s="153"/>
      <c r="AUD317" s="153"/>
      <c r="AUE317" s="153"/>
      <c r="AUF317" s="153"/>
      <c r="AUG317" s="153"/>
      <c r="AUH317" s="153"/>
      <c r="AUI317" s="153"/>
      <c r="AUJ317" s="153"/>
      <c r="AUK317" s="153"/>
      <c r="AUL317" s="153"/>
      <c r="AUM317" s="153"/>
      <c r="AUN317" s="153"/>
      <c r="AUO317" s="153"/>
      <c r="AUP317" s="153"/>
      <c r="AUQ317" s="153"/>
      <c r="AUR317" s="153"/>
      <c r="AUS317" s="153"/>
      <c r="AUT317" s="153"/>
      <c r="AUU317" s="153"/>
      <c r="AUV317" s="153"/>
      <c r="AUW317" s="153"/>
      <c r="AUX317" s="153"/>
      <c r="AUY317" s="153"/>
      <c r="AUZ317" s="153"/>
      <c r="AVA317" s="153"/>
      <c r="AVB317" s="153"/>
      <c r="AVC317" s="153"/>
      <c r="AVD317" s="153"/>
      <c r="AVE317" s="153"/>
      <c r="AVF317" s="153"/>
      <c r="AVG317" s="153"/>
      <c r="AVH317" s="153"/>
      <c r="AVI317" s="153"/>
      <c r="AVJ317" s="153"/>
      <c r="AVK317" s="153"/>
      <c r="AVL317" s="153"/>
      <c r="AVM317" s="153"/>
      <c r="AVN317" s="153"/>
      <c r="AVO317" s="153"/>
      <c r="AVP317" s="153"/>
      <c r="AVQ317" s="153"/>
      <c r="AVR317" s="153"/>
      <c r="AVS317" s="153"/>
      <c r="AVT317" s="153"/>
      <c r="AVU317" s="153"/>
      <c r="AVV317" s="153"/>
      <c r="AVW317" s="153"/>
      <c r="AVX317" s="153"/>
      <c r="AVY317" s="153"/>
      <c r="AVZ317" s="153"/>
      <c r="AWA317" s="153"/>
      <c r="AWB317" s="153"/>
      <c r="AWC317" s="153"/>
      <c r="AWD317" s="153"/>
      <c r="AWE317" s="153"/>
      <c r="AWF317" s="153"/>
      <c r="AWG317" s="153"/>
      <c r="AWH317" s="153"/>
      <c r="AWI317" s="153"/>
      <c r="AWJ317" s="153"/>
      <c r="AWK317" s="153"/>
      <c r="AWL317" s="153"/>
      <c r="AWM317" s="153"/>
      <c r="AWN317" s="153"/>
      <c r="AWO317" s="153"/>
      <c r="AWP317" s="153"/>
      <c r="AWQ317" s="153"/>
      <c r="AWR317" s="153"/>
      <c r="AWS317" s="153"/>
      <c r="AWT317" s="153"/>
      <c r="AWU317" s="153"/>
      <c r="AWV317" s="153"/>
      <c r="AWW317" s="153"/>
      <c r="AWX317" s="153"/>
      <c r="AWY317" s="153"/>
      <c r="AWZ317" s="153"/>
      <c r="AXA317" s="153"/>
      <c r="AXB317" s="153"/>
      <c r="AXC317" s="153"/>
      <c r="AXD317" s="153"/>
      <c r="AXE317" s="153"/>
      <c r="AXF317" s="153"/>
      <c r="AXG317" s="153"/>
      <c r="AXH317" s="153"/>
      <c r="AXI317" s="153"/>
      <c r="AXJ317" s="153"/>
      <c r="AXK317" s="153"/>
      <c r="AXL317" s="153"/>
      <c r="AXM317" s="153"/>
      <c r="AXN317" s="153"/>
      <c r="AXO317" s="153"/>
      <c r="AXP317" s="153"/>
      <c r="AXQ317" s="153"/>
      <c r="AXR317" s="153"/>
      <c r="AXS317" s="153"/>
      <c r="AXT317" s="153"/>
      <c r="AXU317" s="153"/>
      <c r="AXV317" s="153"/>
      <c r="AXW317" s="153"/>
      <c r="AXX317" s="153"/>
      <c r="AXY317" s="153"/>
      <c r="AXZ317" s="153"/>
      <c r="AYA317" s="153"/>
      <c r="AYB317" s="153"/>
      <c r="AYC317" s="153"/>
      <c r="AYD317" s="153"/>
      <c r="AYE317" s="153"/>
      <c r="AYF317" s="153"/>
      <c r="AYG317" s="153"/>
      <c r="AYH317" s="153"/>
      <c r="AYI317" s="153"/>
      <c r="AYJ317" s="153"/>
      <c r="AYK317" s="153"/>
      <c r="AYL317" s="153"/>
      <c r="AYM317" s="153"/>
      <c r="AYN317" s="153"/>
      <c r="AYO317" s="153"/>
      <c r="AYP317" s="153"/>
      <c r="AYQ317" s="153"/>
      <c r="AYR317" s="153"/>
      <c r="AYS317" s="153"/>
      <c r="AYT317" s="153"/>
      <c r="AYU317" s="153"/>
      <c r="AYV317" s="153"/>
      <c r="AYW317" s="153"/>
      <c r="AYX317" s="153"/>
      <c r="AYY317" s="153"/>
      <c r="AYZ317" s="153"/>
      <c r="AZA317" s="153"/>
      <c r="AZB317" s="153"/>
      <c r="AZC317" s="153"/>
      <c r="AZD317" s="153"/>
      <c r="AZE317" s="153"/>
      <c r="AZF317" s="153"/>
      <c r="AZG317" s="153"/>
      <c r="AZH317" s="153"/>
      <c r="AZI317" s="153"/>
      <c r="AZJ317" s="153"/>
      <c r="AZK317" s="153"/>
      <c r="AZL317" s="153"/>
      <c r="AZM317" s="153"/>
      <c r="AZN317" s="153"/>
      <c r="AZO317" s="153"/>
      <c r="AZP317" s="153"/>
      <c r="AZQ317" s="153"/>
      <c r="AZR317" s="153"/>
      <c r="AZS317" s="153"/>
      <c r="AZT317" s="153"/>
      <c r="AZU317" s="153"/>
      <c r="AZV317" s="153"/>
      <c r="AZW317" s="153"/>
      <c r="AZX317" s="153"/>
      <c r="AZY317" s="153"/>
      <c r="AZZ317" s="153"/>
      <c r="BAA317" s="153"/>
      <c r="BAB317" s="153"/>
      <c r="BAC317" s="153"/>
      <c r="BAD317" s="153"/>
      <c r="BAE317" s="153"/>
      <c r="BAF317" s="153"/>
      <c r="BAG317" s="153"/>
      <c r="BAH317" s="153"/>
      <c r="BAI317" s="153"/>
      <c r="BAJ317" s="153"/>
      <c r="BAK317" s="153"/>
      <c r="BAL317" s="153"/>
      <c r="BAM317" s="153"/>
      <c r="BAN317" s="153"/>
      <c r="BAO317" s="153"/>
      <c r="BAP317" s="153"/>
      <c r="BAQ317" s="153"/>
      <c r="BAR317" s="153"/>
      <c r="BAS317" s="153"/>
      <c r="BAT317" s="153"/>
      <c r="BAU317" s="153"/>
      <c r="BAV317" s="153"/>
      <c r="BAW317" s="153"/>
      <c r="BAX317" s="153"/>
      <c r="BAY317" s="153"/>
      <c r="BAZ317" s="153"/>
      <c r="BBA317" s="153"/>
      <c r="BBB317" s="153"/>
      <c r="BBC317" s="153"/>
      <c r="BBD317" s="153"/>
      <c r="BBE317" s="153"/>
      <c r="BBF317" s="153"/>
      <c r="BBG317" s="153"/>
      <c r="BBH317" s="153"/>
      <c r="BBI317" s="153"/>
      <c r="BBJ317" s="153"/>
      <c r="BBK317" s="153"/>
      <c r="BBL317" s="153"/>
      <c r="BBM317" s="153"/>
      <c r="BBN317" s="153"/>
      <c r="BBO317" s="153"/>
      <c r="BBP317" s="153"/>
      <c r="BBQ317" s="153"/>
      <c r="BBR317" s="153"/>
      <c r="BBS317" s="153"/>
      <c r="BBT317" s="153"/>
      <c r="BBU317" s="153"/>
      <c r="BBV317" s="153"/>
      <c r="BBW317" s="153"/>
      <c r="BBX317" s="153"/>
      <c r="BBY317" s="153"/>
      <c r="BBZ317" s="153"/>
      <c r="BCA317" s="153"/>
      <c r="BCB317" s="153"/>
      <c r="BCC317" s="153"/>
      <c r="BCD317" s="153"/>
      <c r="BCE317" s="153"/>
      <c r="BCF317" s="153"/>
      <c r="BCG317" s="153"/>
      <c r="BCH317" s="153"/>
      <c r="BCI317" s="153"/>
      <c r="BCJ317" s="153"/>
      <c r="BCK317" s="153"/>
      <c r="BCL317" s="153"/>
      <c r="BCM317" s="153"/>
      <c r="BCN317" s="153"/>
      <c r="BCO317" s="153"/>
      <c r="BCP317" s="153"/>
      <c r="BCQ317" s="153"/>
      <c r="BCR317" s="153"/>
      <c r="BCS317" s="153"/>
      <c r="BCT317" s="153"/>
      <c r="BCU317" s="153"/>
      <c r="BCV317" s="153"/>
      <c r="BCW317" s="153"/>
      <c r="BCX317" s="153"/>
      <c r="BCY317" s="153"/>
      <c r="BCZ317" s="153"/>
      <c r="BDA317" s="153"/>
      <c r="BDB317" s="153"/>
      <c r="BDC317" s="153"/>
      <c r="BDD317" s="153"/>
      <c r="BDE317" s="153"/>
      <c r="BDF317" s="153"/>
      <c r="BDG317" s="153"/>
      <c r="BDH317" s="153"/>
      <c r="BDI317" s="153"/>
      <c r="BDJ317" s="153"/>
      <c r="BDK317" s="153"/>
      <c r="BDL317" s="153"/>
      <c r="BDM317" s="153"/>
      <c r="BDN317" s="153"/>
      <c r="BDO317" s="153"/>
      <c r="BDP317" s="153"/>
      <c r="BDQ317" s="153"/>
      <c r="BDR317" s="153"/>
      <c r="BDS317" s="153"/>
      <c r="BDT317" s="153"/>
      <c r="BDU317" s="153"/>
      <c r="BDV317" s="153"/>
      <c r="BDW317" s="153"/>
      <c r="BDX317" s="153"/>
      <c r="BDY317" s="153"/>
      <c r="BDZ317" s="153"/>
      <c r="BEA317" s="153"/>
      <c r="BEB317" s="153"/>
      <c r="BEC317" s="153"/>
      <c r="BED317" s="153"/>
      <c r="BEE317" s="153"/>
      <c r="BEF317" s="153"/>
      <c r="BEG317" s="153"/>
      <c r="BEH317" s="153"/>
      <c r="BEI317" s="153"/>
      <c r="BEJ317" s="153"/>
      <c r="BEK317" s="153"/>
      <c r="BEL317" s="153"/>
      <c r="BEM317" s="153"/>
      <c r="BEN317" s="153"/>
      <c r="BEO317" s="153"/>
      <c r="BEP317" s="153"/>
      <c r="BEQ317" s="153"/>
      <c r="BER317" s="153"/>
      <c r="BES317" s="153"/>
      <c r="BET317" s="153"/>
      <c r="BEU317" s="153"/>
      <c r="BEV317" s="153"/>
      <c r="BEW317" s="153"/>
      <c r="BEX317" s="153"/>
      <c r="BEY317" s="153"/>
      <c r="BEZ317" s="153"/>
      <c r="BFA317" s="153"/>
      <c r="BFB317" s="153"/>
      <c r="BFC317" s="153"/>
      <c r="BFD317" s="153"/>
      <c r="BFE317" s="153"/>
      <c r="BFF317" s="153"/>
      <c r="BFG317" s="153"/>
      <c r="BFH317" s="153"/>
      <c r="BFI317" s="153"/>
      <c r="BFJ317" s="153"/>
      <c r="BFK317" s="153"/>
      <c r="BFL317" s="153"/>
      <c r="BFM317" s="153"/>
      <c r="BFN317" s="153"/>
      <c r="BFO317" s="153"/>
      <c r="BFP317" s="153"/>
      <c r="BFQ317" s="153"/>
      <c r="BFR317" s="153"/>
      <c r="BFS317" s="153"/>
      <c r="BFT317" s="153"/>
      <c r="BFU317" s="153"/>
      <c r="BFV317" s="153"/>
      <c r="BFW317" s="153"/>
      <c r="BFX317" s="153"/>
      <c r="BFY317" s="153"/>
      <c r="BFZ317" s="153"/>
      <c r="BGA317" s="153"/>
      <c r="BGB317" s="153"/>
      <c r="BGC317" s="153"/>
      <c r="BGD317" s="153"/>
      <c r="BGE317" s="153"/>
      <c r="BGF317" s="153"/>
      <c r="BGG317" s="153"/>
      <c r="BGH317" s="153"/>
      <c r="BGI317" s="153"/>
      <c r="BGJ317" s="153"/>
      <c r="BGK317" s="153"/>
      <c r="BGL317" s="153"/>
      <c r="BGM317" s="153"/>
      <c r="BGN317" s="153"/>
      <c r="BGO317" s="153"/>
      <c r="BGP317" s="153"/>
      <c r="BGQ317" s="153"/>
      <c r="BGR317" s="153"/>
      <c r="BGS317" s="153"/>
      <c r="BGT317" s="153"/>
      <c r="BGU317" s="153"/>
      <c r="BGV317" s="153"/>
      <c r="BGW317" s="153"/>
      <c r="BGX317" s="153"/>
      <c r="BGY317" s="153"/>
      <c r="BGZ317" s="153"/>
      <c r="BHA317" s="153"/>
      <c r="BHB317" s="153"/>
      <c r="BHC317" s="153"/>
      <c r="BHD317" s="153"/>
      <c r="BHE317" s="153"/>
      <c r="BHF317" s="153"/>
      <c r="BHG317" s="153"/>
      <c r="BHH317" s="153"/>
      <c r="BHI317" s="153"/>
      <c r="BHJ317" s="153"/>
      <c r="BHK317" s="153"/>
      <c r="BHL317" s="153"/>
      <c r="BHM317" s="153"/>
      <c r="BHN317" s="153"/>
      <c r="BHO317" s="153"/>
      <c r="BHP317" s="153"/>
      <c r="BHQ317" s="153"/>
      <c r="BHR317" s="153"/>
      <c r="BHS317" s="153"/>
      <c r="BHT317" s="153"/>
      <c r="BHU317" s="153"/>
      <c r="BHV317" s="153"/>
      <c r="BHW317" s="153"/>
      <c r="BHX317" s="153"/>
      <c r="BHY317" s="153"/>
      <c r="BHZ317" s="153"/>
      <c r="BIA317" s="153"/>
      <c r="BIB317" s="153"/>
      <c r="BIC317" s="153"/>
      <c r="BID317" s="153"/>
      <c r="BIE317" s="153"/>
      <c r="BIF317" s="153"/>
      <c r="BIG317" s="153"/>
      <c r="BIH317" s="153"/>
      <c r="BII317" s="153"/>
      <c r="BIJ317" s="153"/>
      <c r="BIK317" s="153"/>
      <c r="BIL317" s="153"/>
      <c r="BIM317" s="153"/>
      <c r="BIN317" s="153"/>
      <c r="BIO317" s="153"/>
      <c r="BIP317" s="153"/>
      <c r="BIQ317" s="153"/>
      <c r="BIR317" s="153"/>
      <c r="BIS317" s="153"/>
      <c r="BIT317" s="153"/>
      <c r="BIU317" s="153"/>
      <c r="BIV317" s="153"/>
      <c r="BIW317" s="153"/>
      <c r="BIX317" s="153"/>
      <c r="BIY317" s="153"/>
      <c r="BIZ317" s="153"/>
      <c r="BJA317" s="153"/>
      <c r="BJB317" s="153"/>
      <c r="BJC317" s="153"/>
      <c r="BJD317" s="153"/>
      <c r="BJE317" s="153"/>
      <c r="BJF317" s="153"/>
      <c r="BJG317" s="153"/>
      <c r="BJH317" s="153"/>
      <c r="BJI317" s="153"/>
      <c r="BJJ317" s="153"/>
      <c r="BJK317" s="153"/>
      <c r="BJL317" s="153"/>
      <c r="BJM317" s="153"/>
      <c r="BJN317" s="153"/>
      <c r="BJO317" s="153"/>
      <c r="BJP317" s="153"/>
      <c r="BJQ317" s="153"/>
      <c r="BJR317" s="153"/>
      <c r="BJS317" s="153"/>
      <c r="BJT317" s="153"/>
      <c r="BJU317" s="153"/>
      <c r="BJV317" s="153"/>
      <c r="BJW317" s="153"/>
      <c r="BJX317" s="153"/>
      <c r="BJY317" s="153"/>
      <c r="BJZ317" s="153"/>
      <c r="BKA317" s="153"/>
      <c r="BKB317" s="153"/>
      <c r="BKC317" s="153"/>
      <c r="BKD317" s="153"/>
      <c r="BKE317" s="153"/>
      <c r="BKF317" s="153"/>
      <c r="BKG317" s="153"/>
      <c r="BKH317" s="153"/>
      <c r="BKI317" s="153"/>
      <c r="BKJ317" s="153"/>
      <c r="BKK317" s="153"/>
      <c r="BKL317" s="153"/>
      <c r="BKM317" s="153"/>
      <c r="BKN317" s="153"/>
      <c r="BKO317" s="153"/>
      <c r="BKP317" s="153"/>
      <c r="BKQ317" s="153"/>
      <c r="BKR317" s="153"/>
      <c r="BKS317" s="153"/>
      <c r="BKT317" s="153"/>
      <c r="BKU317" s="153"/>
      <c r="BKV317" s="153"/>
      <c r="BKW317" s="153"/>
      <c r="BKX317" s="153"/>
      <c r="BKY317" s="153"/>
      <c r="BKZ317" s="153"/>
      <c r="BLA317" s="153"/>
      <c r="BLB317" s="153"/>
      <c r="BLC317" s="153"/>
      <c r="BLD317" s="153"/>
      <c r="BLE317" s="153"/>
      <c r="BLF317" s="153"/>
      <c r="BLG317" s="153"/>
      <c r="BLH317" s="153"/>
      <c r="BLI317" s="153"/>
      <c r="BLJ317" s="153"/>
      <c r="BLK317" s="153"/>
      <c r="BLL317" s="153"/>
      <c r="BLM317" s="153"/>
      <c r="BLN317" s="153"/>
      <c r="BLO317" s="153"/>
      <c r="BLP317" s="153"/>
      <c r="BLQ317" s="153"/>
      <c r="BLR317" s="153"/>
      <c r="BLS317" s="153"/>
      <c r="BLT317" s="153"/>
      <c r="BLU317" s="153"/>
      <c r="BLV317" s="153"/>
      <c r="BLW317" s="153"/>
      <c r="BLX317" s="153"/>
      <c r="BLY317" s="153"/>
      <c r="BLZ317" s="153"/>
      <c r="BMA317" s="153"/>
      <c r="BMB317" s="153"/>
      <c r="BMC317" s="153"/>
      <c r="BMD317" s="153"/>
      <c r="BME317" s="153"/>
      <c r="BMF317" s="153"/>
      <c r="BMG317" s="153"/>
      <c r="BMH317" s="153"/>
      <c r="BMI317" s="153"/>
      <c r="BMJ317" s="153"/>
      <c r="BMK317" s="153"/>
      <c r="BML317" s="153"/>
      <c r="BMM317" s="153"/>
      <c r="BMN317" s="153"/>
      <c r="BMO317" s="153"/>
      <c r="BMP317" s="153"/>
      <c r="BMQ317" s="153"/>
      <c r="BMR317" s="153"/>
      <c r="BMS317" s="153"/>
      <c r="BMT317" s="153"/>
      <c r="BMU317" s="153"/>
      <c r="BMV317" s="153"/>
      <c r="BMW317" s="153"/>
      <c r="BMX317" s="153"/>
      <c r="BMY317" s="153"/>
      <c r="BMZ317" s="153"/>
      <c r="BNA317" s="153"/>
      <c r="BNB317" s="153"/>
      <c r="BNC317" s="153"/>
      <c r="BND317" s="153"/>
      <c r="BNE317" s="153"/>
      <c r="BNF317" s="153"/>
      <c r="BNG317" s="153"/>
      <c r="BNH317" s="153"/>
      <c r="BNI317" s="153"/>
      <c r="BNJ317" s="153"/>
      <c r="BNK317" s="153"/>
      <c r="BNL317" s="153"/>
      <c r="BNM317" s="153"/>
      <c r="BNN317" s="153"/>
      <c r="BNO317" s="153"/>
      <c r="BNP317" s="153"/>
      <c r="BNQ317" s="153"/>
      <c r="BNR317" s="153"/>
      <c r="BNS317" s="153"/>
      <c r="BNT317" s="153"/>
      <c r="BNU317" s="153"/>
      <c r="BNV317" s="153"/>
      <c r="BNW317" s="153"/>
      <c r="BNX317" s="153"/>
      <c r="BNY317" s="153"/>
      <c r="BNZ317" s="153"/>
      <c r="BOA317" s="153"/>
      <c r="BOB317" s="153"/>
      <c r="BOC317" s="153"/>
      <c r="BOD317" s="153"/>
      <c r="BOE317" s="153"/>
      <c r="BOF317" s="153"/>
      <c r="BOG317" s="153"/>
      <c r="BOH317" s="153"/>
      <c r="BOI317" s="153"/>
      <c r="BOJ317" s="153"/>
      <c r="BOK317" s="153"/>
      <c r="BOL317" s="153"/>
      <c r="BOM317" s="153"/>
      <c r="BON317" s="153"/>
      <c r="BOO317" s="153"/>
      <c r="BOP317" s="153"/>
      <c r="BOQ317" s="153"/>
      <c r="BOR317" s="153"/>
      <c r="BOS317" s="153"/>
      <c r="BOT317" s="153"/>
      <c r="BOU317" s="153"/>
      <c r="BOV317" s="153"/>
      <c r="BOW317" s="153"/>
      <c r="BOX317" s="153"/>
      <c r="BOY317" s="153"/>
      <c r="BOZ317" s="153"/>
      <c r="BPA317" s="153"/>
      <c r="BPB317" s="153"/>
      <c r="BPC317" s="153"/>
      <c r="BPD317" s="153"/>
      <c r="BPE317" s="153"/>
      <c r="BPF317" s="153"/>
      <c r="BPG317" s="153"/>
      <c r="BPH317" s="153"/>
      <c r="BPI317" s="153"/>
      <c r="BPJ317" s="153"/>
      <c r="BPK317" s="153"/>
      <c r="BPL317" s="153"/>
      <c r="BPM317" s="153"/>
      <c r="BPN317" s="153"/>
      <c r="BPO317" s="153"/>
      <c r="BPP317" s="153"/>
      <c r="BPQ317" s="153"/>
      <c r="BPR317" s="153"/>
      <c r="BPS317" s="153"/>
      <c r="BPT317" s="153"/>
      <c r="BPU317" s="153"/>
      <c r="BPV317" s="153"/>
      <c r="BPW317" s="153"/>
      <c r="BPX317" s="153"/>
      <c r="BPY317" s="153"/>
      <c r="BPZ317" s="153"/>
      <c r="BQA317" s="153"/>
      <c r="BQB317" s="153"/>
      <c r="BQC317" s="153"/>
      <c r="BQD317" s="153"/>
      <c r="BQE317" s="153"/>
      <c r="BQF317" s="153"/>
      <c r="BQG317" s="153"/>
      <c r="BQH317" s="153"/>
      <c r="BQI317" s="153"/>
      <c r="BQJ317" s="153"/>
      <c r="BQK317" s="153"/>
      <c r="BQL317" s="153"/>
      <c r="BQM317" s="153"/>
      <c r="BQN317" s="153"/>
      <c r="BQO317" s="153"/>
      <c r="BQP317" s="153"/>
      <c r="BQQ317" s="153"/>
      <c r="BQR317" s="153"/>
      <c r="BQS317" s="153"/>
      <c r="BQT317" s="153"/>
      <c r="BQU317" s="153"/>
      <c r="BQV317" s="153"/>
      <c r="BQW317" s="153"/>
      <c r="BQX317" s="153"/>
      <c r="BQY317" s="153"/>
      <c r="BQZ317" s="153"/>
      <c r="BRA317" s="153"/>
      <c r="BRB317" s="153"/>
      <c r="BRC317" s="153"/>
      <c r="BRD317" s="153"/>
      <c r="BRE317" s="153"/>
      <c r="BRF317" s="153"/>
      <c r="BRG317" s="153"/>
      <c r="BRH317" s="153"/>
      <c r="BRI317" s="153"/>
      <c r="BRJ317" s="153"/>
      <c r="BRK317" s="153"/>
      <c r="BRL317" s="153"/>
      <c r="BRM317" s="153"/>
      <c r="BRN317" s="153"/>
      <c r="BRO317" s="153"/>
      <c r="BRP317" s="153"/>
      <c r="BRQ317" s="153"/>
      <c r="BRR317" s="153"/>
      <c r="BRS317" s="153"/>
      <c r="BRT317" s="153"/>
      <c r="BRU317" s="153"/>
      <c r="BRV317" s="153"/>
      <c r="BRW317" s="153"/>
      <c r="BRX317" s="153"/>
      <c r="BRY317" s="153"/>
      <c r="BRZ317" s="153"/>
      <c r="BSA317" s="153"/>
      <c r="BSB317" s="153"/>
      <c r="BSC317" s="153"/>
      <c r="BSD317" s="153"/>
      <c r="BSE317" s="153"/>
      <c r="BSF317" s="153"/>
      <c r="BSG317" s="153"/>
      <c r="BSH317" s="153"/>
      <c r="BSI317" s="153"/>
      <c r="BSJ317" s="153"/>
      <c r="BSK317" s="153"/>
      <c r="BSL317" s="153"/>
      <c r="BSM317" s="153"/>
      <c r="BSN317" s="153"/>
      <c r="BSO317" s="153"/>
      <c r="BSP317" s="153"/>
      <c r="BSQ317" s="153"/>
      <c r="BSR317" s="153"/>
      <c r="BSS317" s="153"/>
      <c r="BST317" s="153"/>
      <c r="BSU317" s="153"/>
      <c r="BSV317" s="153"/>
      <c r="BSW317" s="153"/>
      <c r="BSX317" s="153"/>
      <c r="BSY317" s="153"/>
      <c r="BSZ317" s="153"/>
      <c r="BTA317" s="153"/>
      <c r="BTB317" s="153"/>
      <c r="BTC317" s="153"/>
      <c r="BTD317" s="153"/>
      <c r="BTE317" s="153"/>
      <c r="BTF317" s="153"/>
      <c r="BTG317" s="153"/>
      <c r="BTH317" s="153"/>
      <c r="BTI317" s="153"/>
      <c r="BTJ317" s="153"/>
      <c r="BTK317" s="153"/>
      <c r="BTL317" s="153"/>
      <c r="BTM317" s="153"/>
      <c r="BTN317" s="153"/>
      <c r="BTO317" s="153"/>
      <c r="BTP317" s="153"/>
      <c r="BTQ317" s="153"/>
      <c r="BTR317" s="153"/>
      <c r="BTS317" s="153"/>
      <c r="BTT317" s="153"/>
      <c r="BTU317" s="153"/>
      <c r="BTV317" s="153"/>
      <c r="BTW317" s="153"/>
      <c r="BTX317" s="153"/>
      <c r="BTY317" s="153"/>
      <c r="BTZ317" s="153"/>
      <c r="BUA317" s="153"/>
      <c r="BUB317" s="153"/>
      <c r="BUC317" s="153"/>
      <c r="BUD317" s="153"/>
      <c r="BUE317" s="153"/>
      <c r="BUF317" s="153"/>
      <c r="BUG317" s="153"/>
      <c r="BUH317" s="153"/>
      <c r="BUI317" s="153"/>
      <c r="BUJ317" s="153"/>
      <c r="BUK317" s="153"/>
      <c r="BUL317" s="153"/>
      <c r="BUM317" s="153"/>
      <c r="BUN317" s="153"/>
      <c r="BUO317" s="153"/>
      <c r="BUP317" s="153"/>
      <c r="BUQ317" s="153"/>
      <c r="BUR317" s="153"/>
      <c r="BUS317" s="153"/>
      <c r="BUT317" s="153"/>
      <c r="BUU317" s="153"/>
      <c r="BUV317" s="153"/>
      <c r="BUW317" s="153"/>
      <c r="BUX317" s="153"/>
      <c r="BUY317" s="153"/>
      <c r="BUZ317" s="153"/>
      <c r="BVA317" s="153"/>
      <c r="BVB317" s="153"/>
      <c r="BVC317" s="153"/>
      <c r="BVD317" s="153"/>
      <c r="BVE317" s="153"/>
      <c r="BVF317" s="153"/>
      <c r="BVG317" s="153"/>
      <c r="BVH317" s="153"/>
      <c r="BVI317" s="153"/>
      <c r="BVJ317" s="153"/>
      <c r="BVK317" s="153"/>
      <c r="BVL317" s="153"/>
      <c r="BVM317" s="153"/>
      <c r="BVN317" s="153"/>
      <c r="BVO317" s="153"/>
      <c r="BVP317" s="153"/>
      <c r="BVQ317" s="153"/>
      <c r="BVR317" s="153"/>
      <c r="BVS317" s="153"/>
      <c r="BVT317" s="153"/>
      <c r="BVU317" s="153"/>
      <c r="BVV317" s="153"/>
      <c r="BVW317" s="153"/>
      <c r="BVX317" s="153"/>
      <c r="BVY317" s="153"/>
      <c r="BVZ317" s="153"/>
      <c r="BWA317" s="153"/>
      <c r="BWB317" s="153"/>
      <c r="BWC317" s="153"/>
      <c r="BWD317" s="153"/>
      <c r="BWE317" s="153"/>
      <c r="BWF317" s="153"/>
      <c r="BWG317" s="153"/>
      <c r="BWH317" s="153"/>
      <c r="BWI317" s="153"/>
      <c r="BWJ317" s="153"/>
      <c r="BWK317" s="153"/>
      <c r="BWL317" s="153"/>
      <c r="BWM317" s="153"/>
      <c r="BWN317" s="153"/>
      <c r="BWO317" s="153"/>
      <c r="BWP317" s="153"/>
      <c r="BWQ317" s="153"/>
      <c r="BWR317" s="153"/>
      <c r="BWS317" s="153"/>
      <c r="BWT317" s="153"/>
      <c r="BWU317" s="153"/>
      <c r="BWV317" s="153"/>
      <c r="BWW317" s="153"/>
      <c r="BWX317" s="153"/>
      <c r="BWY317" s="153"/>
      <c r="BWZ317" s="153"/>
      <c r="BXA317" s="153"/>
      <c r="BXB317" s="153"/>
      <c r="BXC317" s="153"/>
      <c r="BXD317" s="153"/>
      <c r="BXE317" s="153"/>
      <c r="BXF317" s="153"/>
      <c r="BXG317" s="153"/>
      <c r="BXH317" s="153"/>
      <c r="BXI317" s="153"/>
      <c r="BXJ317" s="153"/>
      <c r="BXK317" s="153"/>
      <c r="BXL317" s="153"/>
      <c r="BXM317" s="153"/>
      <c r="BXN317" s="153"/>
      <c r="BXO317" s="153"/>
      <c r="BXP317" s="153"/>
      <c r="BXQ317" s="153"/>
      <c r="BXR317" s="153"/>
      <c r="BXS317" s="153"/>
      <c r="BXT317" s="153"/>
      <c r="BXU317" s="153"/>
      <c r="BXV317" s="153"/>
      <c r="BXW317" s="153"/>
      <c r="BXX317" s="153"/>
      <c r="BXY317" s="153"/>
      <c r="BXZ317" s="153"/>
      <c r="BYA317" s="153"/>
      <c r="BYB317" s="153"/>
      <c r="BYC317" s="153"/>
      <c r="BYD317" s="153"/>
      <c r="BYE317" s="153"/>
      <c r="BYF317" s="153"/>
      <c r="BYG317" s="153"/>
      <c r="BYH317" s="153"/>
      <c r="BYI317" s="153"/>
      <c r="BYJ317" s="153"/>
      <c r="BYK317" s="153"/>
      <c r="BYL317" s="153"/>
      <c r="BYM317" s="153"/>
      <c r="BYN317" s="153"/>
      <c r="BYO317" s="153"/>
      <c r="BYP317" s="153"/>
    </row>
    <row r="318" spans="1:2018" s="153" customFormat="1" ht="12.75" customHeight="1">
      <c r="A318"/>
      <c r="C318" s="197">
        <v>2016</v>
      </c>
      <c r="D318" s="21" t="s">
        <v>46</v>
      </c>
      <c r="E318" s="20" t="s">
        <v>185</v>
      </c>
      <c r="I318" s="31"/>
      <c r="J318" s="165">
        <f>IF($I300="n/a",0,IF(J$4&lt;=$C318,0,IF(SUM($C318,$I300)&gt;J$4,$J314/$I300,$J314-SUM($I318:I318))))</f>
        <v>0</v>
      </c>
      <c r="K318" s="165">
        <f>IF($I300="n/a",0,IF(K$4&lt;=$C318,0,IF(SUM($C318,$I300)&gt;K$4,$J314/$I300,$J314-SUM($I318:J318))))</f>
        <v>1.1350134863844603</v>
      </c>
      <c r="L318" s="165">
        <f>IF($I300="n/a",0,IF(L$4&lt;=$C318,0,IF(SUM($C318,$I300)&gt;L$4,$J314/$I300,$J314-SUM($I318:K318))))</f>
        <v>1.1350134863844603</v>
      </c>
      <c r="M318" s="165">
        <f>IF($I300="n/a",0,IF(M$4&lt;=$C318,0,IF(SUM($C318,$I300)&gt;M$4,$J314/$I300,$J314-SUM($I318:L318))))</f>
        <v>1.1350134863844603</v>
      </c>
      <c r="N318" s="165">
        <f>IF($I300="n/a",0,IF(N$4&lt;=$C318,0,IF(SUM($C318,$I300)&gt;N$4,$J314/$I300,$J314-SUM($I318:M318))))</f>
        <v>1.1350134863844603</v>
      </c>
      <c r="O318" s="165">
        <f>IF($I300="n/a",0,IF(O$4&lt;=$C318,0,IF(SUM($C318,$I300)&gt;O$4,$J314/$I300,$J314-SUM($I318:N318))))</f>
        <v>1.1350134863844603</v>
      </c>
      <c r="P318" s="165">
        <f>IF($I300="n/a",0,IF(P$4&lt;=$C318,0,IF(SUM($C318,$I300)&gt;P$4,$J314/$I300,$J314-SUM($I318:O318))))</f>
        <v>1.1350134863844603</v>
      </c>
      <c r="Q318" s="165">
        <f>IF($I300="n/a",0,IF(Q$4&lt;=$C318,0,IF(SUM($C318,$I300)&gt;Q$4,$J314/$I300,$J314-SUM($I318:P318))))</f>
        <v>1.1350134863844603</v>
      </c>
      <c r="R318" s="165">
        <f>IF($I300="n/a",0,IF(R$4&lt;=$C318,0,IF(SUM($C318,$I300)&gt;R$4,$J314/$I300,$J314-SUM($I318:Q318))))</f>
        <v>1.1350134863844603</v>
      </c>
      <c r="S318" s="165">
        <f>IF($I300="n/a",0,IF(S$4&lt;=$C318,0,IF(SUM($C318,$I300)&gt;S$4,$J314/$I300,$J314-SUM($I318:R318))))</f>
        <v>1.1350134863844603</v>
      </c>
      <c r="T318" s="165">
        <f>IF($I300="n/a",0,IF(T$4&lt;=$C318,0,IF(SUM($C318,$I300)&gt;T$4,$J314/$I300,$J314-SUM($I318:S318))))</f>
        <v>1.1350134863844603</v>
      </c>
      <c r="U318" s="165">
        <f>IF($I300="n/a",0,IF(U$4&lt;=$C318,0,IF(SUM($C318,$I300)&gt;U$4,$J314/$I300,$J314-SUM($I318:T318))))</f>
        <v>1.1350134863844603</v>
      </c>
      <c r="V318" s="165">
        <f>IF($I300="n/a",0,IF(V$4&lt;=$C318,0,IF(SUM($C318,$I300)&gt;V$4,$J314/$I300,$J314-SUM($I318:U318))))</f>
        <v>1.1350134863844603</v>
      </c>
      <c r="W318" s="165">
        <f>IF($I300="n/a",0,IF(W$4&lt;=$C318,0,IF(SUM($C318,$I300)&gt;W$4,$J314/$I300,$J314-SUM($I318:V318))))</f>
        <v>1.1350134863844603</v>
      </c>
      <c r="X318" s="165">
        <f>IF($I300="n/a",0,IF(X$4&lt;=$C318,0,IF(SUM($C318,$I300)&gt;X$4,$J314/$I300,$J314-SUM($I318:W318))))</f>
        <v>1.1350134863844603</v>
      </c>
      <c r="Y318" s="165">
        <f>IF($I300="n/a",0,IF(Y$4&lt;=$C318,0,IF(SUM($C318,$I300)&gt;Y$4,$J314/$I300,$J314-SUM($I318:X318))))</f>
        <v>1.1350134863844603</v>
      </c>
      <c r="Z318" s="165">
        <f>IF($I300="n/a",0,IF(Z$4&lt;=$C318,0,IF(SUM($C318,$I300)&gt;Z$4,$J314/$I300,$J314-SUM($I318:Y318))))</f>
        <v>1.1350134863844603</v>
      </c>
      <c r="AA318" s="165">
        <f>IF($I300="n/a",0,IF(AA$4&lt;=$C318,0,IF(SUM($C318,$I300)&gt;AA$4,$J314/$I300,$J314-SUM($I318:Z318))))</f>
        <v>1.1350134863844603</v>
      </c>
      <c r="AB318" s="165">
        <f>IF($I300="n/a",0,IF(AB$4&lt;=$C318,0,IF(SUM($C318,$I300)&gt;AB$4,$J314/$I300,$J314-SUM($I318:AA318))))</f>
        <v>1.1350134863844603</v>
      </c>
      <c r="AC318" s="165">
        <f>IF($I300="n/a",0,IF(AC$4&lt;=$C318,0,IF(SUM($C318,$I300)&gt;AC$4,$J314/$I300,$J314-SUM($I318:AB318))))</f>
        <v>1.1350134863844603</v>
      </c>
      <c r="AD318" s="165">
        <f>IF($I300="n/a",0,IF(AD$4&lt;=$C318,0,IF(SUM($C318,$I300)&gt;AD$4,$J314/$I300,$J314-SUM($I318:AC318))))</f>
        <v>1.1350134863844603</v>
      </c>
      <c r="AE318" s="165">
        <f>IF($I300="n/a",0,IF(AE$4&lt;=$C318,0,IF(SUM($C318,$I300)&gt;AE$4,$J314/$I300,$J314-SUM($I318:AD318))))</f>
        <v>1.1350134863844603</v>
      </c>
      <c r="AF318" s="165">
        <f>IF($I300="n/a",0,IF(AF$4&lt;=$C318,0,IF(SUM($C318,$I300)&gt;AF$4,$J314/$I300,$J314-SUM($I318:AE318))))</f>
        <v>1.1350134863844603</v>
      </c>
      <c r="AG318" s="165">
        <f>IF($I300="n/a",0,IF(AG$4&lt;=$C318,0,IF(SUM($C318,$I300)&gt;AG$4,$J314/$I300,$J314-SUM($I318:AF318))))</f>
        <v>1.1350134863844603</v>
      </c>
      <c r="AH318" s="165">
        <f>IF($I300="n/a",0,IF(AH$4&lt;=$C318,0,IF(SUM($C318,$I300)&gt;AH$4,$J314/$I300,$J314-SUM($I318:AG318))))</f>
        <v>1.1350134863844603</v>
      </c>
      <c r="AI318" s="165">
        <f>IF($I300="n/a",0,IF(AI$4&lt;=$C318,0,IF(SUM($C318,$I300)&gt;AI$4,$J314/$I300,$J314-SUM($I318:AH318))))</f>
        <v>1.1350134863844603</v>
      </c>
      <c r="AJ318" s="165">
        <f>IF($I300="n/a",0,IF(AJ$4&lt;=$C318,0,IF(SUM($C318,$I300)&gt;AJ$4,$J314/$I300,$J314-SUM($I318:AI318))))</f>
        <v>1.1350134863844603</v>
      </c>
      <c r="AK318" s="165">
        <f>IF($I300="n/a",0,IF(AK$4&lt;=$C318,0,IF(SUM($C318,$I300)&gt;AK$4,$J314/$I300,$J314-SUM($I318:AJ318))))</f>
        <v>1.1350134863844603</v>
      </c>
      <c r="AL318" s="165">
        <f>IF($I300="n/a",0,IF(AL$4&lt;=$C318,0,IF(SUM($C318,$I300)&gt;AL$4,$J314/$I300,$J314-SUM($I318:AK318))))</f>
        <v>1.1350134863844603</v>
      </c>
      <c r="AM318" s="165">
        <f>IF($I300="n/a",0,IF(AM$4&lt;=$C318,0,IF(SUM($C318,$I300)&gt;AM$4,$J314/$I300,$J314-SUM($I318:AL318))))</f>
        <v>1.1350134863844603</v>
      </c>
      <c r="AN318" s="165">
        <f>IF($I300="n/a",0,IF(AN$4&lt;=$C318,0,IF(SUM($C318,$I300)&gt;AN$4,$J314/$I300,$J314-SUM($I318:AM318))))</f>
        <v>1.1350134863844603</v>
      </c>
      <c r="AO318" s="165">
        <f>IF($I300="n/a",0,IF(AO$4&lt;=$C318,0,IF(SUM($C318,$I300)&gt;AO$4,$J314/$I300,$J314-SUM($I318:AN318))))</f>
        <v>1.1350134863844603</v>
      </c>
      <c r="AP318" s="165">
        <f>IF($I300="n/a",0,IF(AP$4&lt;=$C318,0,IF(SUM($C318,$I300)&gt;AP$4,$J314/$I300,$J314-SUM($I318:AO318))))</f>
        <v>1.1350134863844603</v>
      </c>
      <c r="AQ318" s="165">
        <f>IF($I300="n/a",0,IF(AQ$4&lt;=$C318,0,IF(SUM($C318,$I300)&gt;AQ$4,$J314/$I300,$J314-SUM($I318:AP318))))</f>
        <v>1.1350134863844603</v>
      </c>
      <c r="AR318" s="165">
        <f>IF($I300="n/a",0,IF(AR$4&lt;=$C318,0,IF(SUM($C318,$I300)&gt;AR$4,$J314/$I300,$J314-SUM($I318:AQ318))))</f>
        <v>1.1350134863844603</v>
      </c>
      <c r="AS318" s="165">
        <f>IF($I300="n/a",0,IF(AS$4&lt;=$C318,0,IF(SUM($C318,$I300)&gt;AS$4,$J314/$I300,$J314-SUM($I318:AR318))))</f>
        <v>1.1350134863844603</v>
      </c>
      <c r="AT318" s="165">
        <f>IF($I300="n/a",0,IF(AT$4&lt;=$C318,0,IF(SUM($C318,$I300)&gt;AT$4,$J314/$I300,$J314-SUM($I318:AS318))))</f>
        <v>1.1350134863844603</v>
      </c>
      <c r="AU318" s="165">
        <f>IF($I300="n/a",0,IF(AU$4&lt;=$C318,0,IF(SUM($C318,$I300)&gt;AU$4,$J314/$I300,$J314-SUM($I318:AT318))))</f>
        <v>1.1350134863844603</v>
      </c>
      <c r="AV318" s="165">
        <f>IF($I300="n/a",0,IF(AV$4&lt;=$C318,0,IF(SUM($C318,$I300)&gt;AV$4,$J314/$I300,$J314-SUM($I318:AU318))))</f>
        <v>1.1350134863844603</v>
      </c>
      <c r="AW318" s="165">
        <f>IF($I300="n/a",0,IF(AW$4&lt;=$C318,0,IF(SUM($C318,$I300)&gt;AW$4,$J314/$I300,$J314-SUM($I318:AV318))))</f>
        <v>1.1350134863844603</v>
      </c>
      <c r="AX318" s="165">
        <f>IF($I300="n/a",0,IF(AX$4&lt;=$C318,0,IF(SUM($C318,$I300)&gt;AX$4,$J314/$I300,$J314-SUM($I318:AW318))))</f>
        <v>1.1350134863844603</v>
      </c>
      <c r="AY318" s="165">
        <f>IF($I300="n/a",0,IF(AY$4&lt;=$C318,0,IF(SUM($C318,$I300)&gt;AY$4,$J314/$I300,$J314-SUM($I318:AX318))))</f>
        <v>1.1350134863844603</v>
      </c>
      <c r="AZ318" s="165">
        <f>IF($I300="n/a",0,IF(AZ$4&lt;=$C318,0,IF(SUM($C318,$I300)&gt;AZ$4,$J314/$I300,$J314-SUM($I318:AY318))))</f>
        <v>1.1350134863844603</v>
      </c>
      <c r="BA318" s="165">
        <f>IF($I300="n/a",0,IF(BA$4&lt;=$C318,0,IF(SUM($C318,$I300)&gt;BA$4,$J314/$I300,$J314-SUM($I318:AZ318))))</f>
        <v>1.1350134863844603</v>
      </c>
      <c r="BB318" s="165">
        <f>IF($I300="n/a",0,IF(BB$4&lt;=$C318,0,IF(SUM($C318,$I300)&gt;BB$4,$J314/$I300,$J314-SUM($I318:BA318))))</f>
        <v>1.1350134863844603</v>
      </c>
      <c r="BC318" s="165">
        <f>IF($I300="n/a",0,IF(BC$4&lt;=$C318,0,IF(SUM($C318,$I300)&gt;BC$4,$J314/$I300,$J314-SUM($I318:BB318))))</f>
        <v>1.1350134863845014</v>
      </c>
      <c r="BD318" s="165">
        <f>IF($I300="n/a",0,IF(BD$4&lt;=$C318,0,IF(SUM($C318,$I300)&gt;BD$4,$J314/$I300,$J314-SUM($I318:BC318))))</f>
        <v>0</v>
      </c>
      <c r="BE318" s="165">
        <f>IF($I300="n/a",0,IF(BE$4&lt;=$C318,0,IF(SUM($C318,$I300)&gt;BE$4,$J314/$I300,$J314-SUM($I318:BD318))))</f>
        <v>0</v>
      </c>
      <c r="BF318" s="165">
        <f>IF($I300="n/a",0,IF(BF$4&lt;=$C318,0,IF(SUM($C318,$I300)&gt;BF$4,$J314/$I300,$J314-SUM($I318:BE318))))</f>
        <v>0</v>
      </c>
      <c r="BG318" s="165">
        <f>IF($I300="n/a",0,IF(BG$4&lt;=$C318,0,IF(SUM($C318,$I300)&gt;BG$4,$J314/$I300,$J314-SUM($I318:BF318))))</f>
        <v>0</v>
      </c>
      <c r="BH318" s="165">
        <f>IF($I300="n/a",0,IF(BH$4&lt;=$C318,0,IF(SUM($C318,$I300)&gt;BH$4,$J314/$I300,$J314-SUM($I318:BG318))))</f>
        <v>0</v>
      </c>
      <c r="BI318" s="165">
        <f>IF($I300="n/a",0,IF(BI$4&lt;=$C318,0,IF(SUM($C318,$I300)&gt;BI$4,$J314/$I300,$J314-SUM($I318:BH318))))</f>
        <v>0</v>
      </c>
      <c r="BJ318" s="165">
        <f>IF($I300="n/a",0,IF(BJ$4&lt;=$C318,0,IF(SUM($C318,$I300)&gt;BJ$4,$J314/$I300,$J314-SUM($I318:BI318))))</f>
        <v>0</v>
      </c>
      <c r="BK318" s="165">
        <f>IF($I300="n/a",0,IF(BK$4&lt;=$C318,0,IF(SUM($C318,$I300)&gt;BK$4,$J314/$I300,$J314-SUM($I318:BJ318))))</f>
        <v>0</v>
      </c>
      <c r="BL318" s="165">
        <f>IF($I300="n/a",0,IF(BL$4&lt;=$C318,0,IF(SUM($C318,$I300)&gt;BL$4,$J314/$I300,$J314-SUM($I318:BK318))))</f>
        <v>0</v>
      </c>
      <c r="BM318" s="165">
        <f>IF($I300="n/a",0,IF(BM$4&lt;=$C318,0,IF(SUM($C318,$I300)&gt;BM$4,$J314/$I300,$J314-SUM($I318:BL318))))</f>
        <v>0</v>
      </c>
      <c r="BN318" s="165">
        <f>IF($I300="n/a",0,IF(BN$4&lt;=$C318,0,IF(SUM($C318,$I300)&gt;BN$4,$J314/$I300,$J314-SUM($I318:BM318))))</f>
        <v>0</v>
      </c>
      <c r="BO318" s="165">
        <f>IF($I300="n/a",0,IF(BO$4&lt;=$C318,0,IF(SUM($C318,$I300)&gt;BO$4,$J314/$I300,$J314-SUM($I318:BN318))))</f>
        <v>0</v>
      </c>
      <c r="BP318" s="165">
        <f>IF($I300="n/a",0,IF(BP$4&lt;=$C318,0,IF(SUM($C318,$I300)&gt;BP$4,$J314/$I300,$J314-SUM($I318:BO318))))</f>
        <v>0</v>
      </c>
      <c r="BQ318" s="165">
        <f>IF($I300="n/a",0,IF(BQ$4&lt;=$C318,0,IF(SUM($C318,$I300)&gt;BQ$4,$J314/$I300,$J314-SUM($I318:BP318))))</f>
        <v>0</v>
      </c>
      <c r="BR318" s="165">
        <f>IF($I300="n/a",0,IF(BR$4&lt;=$C318,0,IF(SUM($C318,$I300)&gt;BR$4,$J314/$I300,$J314-SUM($I318:BQ318))))</f>
        <v>0</v>
      </c>
      <c r="BS318" s="165">
        <f>IF($I300="n/a",0,IF(BS$4&lt;=$C318,0,IF(SUM($C318,$I300)&gt;BS$4,$J314/$I300,$J314-SUM($I318:BR318))))</f>
        <v>0</v>
      </c>
      <c r="BT318" s="165">
        <f>IF($I300="n/a",0,IF(BT$4&lt;=$C318,0,IF(SUM($C318,$I300)&gt;BT$4,$J314/$I300,$J314-SUM($I318:BS318))))</f>
        <v>0</v>
      </c>
      <c r="BU318" s="165">
        <f>IF($I300="n/a",0,IF(BU$4&lt;=$C318,0,IF(SUM($C318,$I300)&gt;BU$4,$J314/$I300,$J314-SUM($I318:BT318))))</f>
        <v>0</v>
      </c>
      <c r="BV318" s="165">
        <f>IF($I300="n/a",0,IF(BV$4&lt;=$C318,0,IF(SUM($C318,$I300)&gt;BV$4,$J314/$I300,$J314-SUM($I318:BU318))))</f>
        <v>0</v>
      </c>
      <c r="BW318" s="165">
        <f>IF($I300="n/a",0,IF(BW$4&lt;=$C318,0,IF(SUM($C318,$I300)&gt;BW$4,$J314/$I300,$J314-SUM($I318:BV318))))</f>
        <v>0</v>
      </c>
      <c r="BX318" s="165">
        <f>IF($I300="n/a",0,IF(BX$4&lt;=$C318,0,IF(SUM($C318,$I300)&gt;BX$4,$J314/$I300,$J314-SUM($I318:BW318))))</f>
        <v>0</v>
      </c>
      <c r="BY318" s="165">
        <f>IF($I300="n/a",0,IF(BY$4&lt;=$C318,0,IF(SUM($C318,$I300)&gt;BY$4,$J314/$I300,$J314-SUM($I318:BX318))))</f>
        <v>0</v>
      </c>
      <c r="BZ318" s="165">
        <f>IF($I300="n/a",0,IF(BZ$4&lt;=$C318,0,IF(SUM($C318,$I300)&gt;BZ$4,$J314/$I300,$J314-SUM($I318:BY318))))</f>
        <v>0</v>
      </c>
      <c r="CA318" s="165">
        <f>IF($I300="n/a",0,IF(CA$4&lt;=$C318,0,IF(SUM($C318,$I300)&gt;CA$4,$J314/$I300,$J314-SUM($I318:BZ318))))</f>
        <v>0</v>
      </c>
      <c r="CB318" s="165">
        <f>IF($I300="n/a",0,IF(CB$4&lt;=$C318,0,IF(SUM($C318,$I300)&gt;CB$4,$J314/$I300,$J314-SUM($I318:CA318))))</f>
        <v>0</v>
      </c>
      <c r="CC318" s="165">
        <f>IF($I300="n/a",0,IF(CC$4&lt;=$C318,0,IF(SUM($C318,$I300)&gt;CC$4,$J314/$I300,$J314-SUM($I318:CB318))))</f>
        <v>0</v>
      </c>
      <c r="CD318" s="165">
        <f>IF($I300="n/a",0,IF(CD$4&lt;=$C318,0,IF(SUM($C318,$I300)&gt;CD$4,$J314/$I300,$J314-SUM($I318:CC318))))</f>
        <v>0</v>
      </c>
      <c r="CE318" s="165">
        <f>IF($I300="n/a",0,IF(CE$4&lt;=$C318,0,IF(SUM($C318,$I300)&gt;CE$4,$J314/$I300,$J314-SUM($I318:CD318))))</f>
        <v>0</v>
      </c>
      <c r="CF318" s="165">
        <f>IF($I300="n/a",0,IF(CF$4&lt;=$C318,0,IF(SUM($C318,$I300)&gt;CF$4,$J314/$I300,$J314-SUM($I318:CE318))))</f>
        <v>0</v>
      </c>
    </row>
    <row r="319" spans="1:2018" s="153" customFormat="1" ht="12.75" customHeight="1">
      <c r="A319"/>
      <c r="C319" s="197">
        <v>2017</v>
      </c>
      <c r="D319" s="21" t="s">
        <v>45</v>
      </c>
      <c r="E319" s="21" t="s">
        <v>185</v>
      </c>
      <c r="I319" s="31"/>
      <c r="J319" s="165">
        <f>IF($I300="n/a",0,IF(J$4&lt;=$C319,0,IF(SUM($C319,$I300)&gt;J$4,$K314/$I300,$K314-SUM($I319:I319))))</f>
        <v>0</v>
      </c>
      <c r="K319" s="165">
        <f>IF($I300="n/a",0,IF(K$4&lt;=$C319,0,IF(SUM($C319,$I300)&gt;K$4,$K314/$I300,$K314-SUM($I319:J319))))</f>
        <v>0</v>
      </c>
      <c r="L319" s="165">
        <f>IF($I300="n/a",0,IF(L$4&lt;=$C319,0,IF(SUM($C319,$I300)&gt;L$4,$K314/$I300,$K314-SUM($I319:K319))))</f>
        <v>1.0552931108009069</v>
      </c>
      <c r="M319" s="165">
        <f>IF($I300="n/a",0,IF(M$4&lt;=$C319,0,IF(SUM($C319,$I300)&gt;M$4,$K314/$I300,$K314-SUM($I319:L319))))</f>
        <v>1.0552931108009069</v>
      </c>
      <c r="N319" s="165">
        <f>IF($I300="n/a",0,IF(N$4&lt;=$C319,0,IF(SUM($C319,$I300)&gt;N$4,$K314/$I300,$K314-SUM($I319:M319))))</f>
        <v>1.0552931108009069</v>
      </c>
      <c r="O319" s="165">
        <f>IF($I300="n/a",0,IF(O$4&lt;=$C319,0,IF(SUM($C319,$I300)&gt;O$4,$K314/$I300,$K314-SUM($I319:N319))))</f>
        <v>1.0552931108009069</v>
      </c>
      <c r="P319" s="165">
        <f>IF($I300="n/a",0,IF(P$4&lt;=$C319,0,IF(SUM($C319,$I300)&gt;P$4,$K314/$I300,$K314-SUM($I319:O319))))</f>
        <v>1.0552931108009069</v>
      </c>
      <c r="Q319" s="165">
        <f>IF($I300="n/a",0,IF(Q$4&lt;=$C319,0,IF(SUM($C319,$I300)&gt;Q$4,$K314/$I300,$K314-SUM($I319:P319))))</f>
        <v>1.0552931108009069</v>
      </c>
      <c r="R319" s="165">
        <f>IF($I300="n/a",0,IF(R$4&lt;=$C319,0,IF(SUM($C319,$I300)&gt;R$4,$K314/$I300,$K314-SUM($I319:Q319))))</f>
        <v>1.0552931108009069</v>
      </c>
      <c r="S319" s="165">
        <f>IF($I300="n/a",0,IF(S$4&lt;=$C319,0,IF(SUM($C319,$I300)&gt;S$4,$K314/$I300,$K314-SUM($I319:R319))))</f>
        <v>1.0552931108009069</v>
      </c>
      <c r="T319" s="165">
        <f>IF($I300="n/a",0,IF(T$4&lt;=$C319,0,IF(SUM($C319,$I300)&gt;T$4,$K314/$I300,$K314-SUM($I319:S319))))</f>
        <v>1.0552931108009069</v>
      </c>
      <c r="U319" s="165">
        <f>IF($I300="n/a",0,IF(U$4&lt;=$C319,0,IF(SUM($C319,$I300)&gt;U$4,$K314/$I300,$K314-SUM($I319:T319))))</f>
        <v>1.0552931108009069</v>
      </c>
      <c r="V319" s="165">
        <f>IF($I300="n/a",0,IF(V$4&lt;=$C319,0,IF(SUM($C319,$I300)&gt;V$4,$K314/$I300,$K314-SUM($I319:U319))))</f>
        <v>1.0552931108009069</v>
      </c>
      <c r="W319" s="165">
        <f>IF($I300="n/a",0,IF(W$4&lt;=$C319,0,IF(SUM($C319,$I300)&gt;W$4,$K314/$I300,$K314-SUM($I319:V319))))</f>
        <v>1.0552931108009069</v>
      </c>
      <c r="X319" s="165">
        <f>IF($I300="n/a",0,IF(X$4&lt;=$C319,0,IF(SUM($C319,$I300)&gt;X$4,$K314/$I300,$K314-SUM($I319:W319))))</f>
        <v>1.0552931108009069</v>
      </c>
      <c r="Y319" s="165">
        <f>IF($I300="n/a",0,IF(Y$4&lt;=$C319,0,IF(SUM($C319,$I300)&gt;Y$4,$K314/$I300,$K314-SUM($I319:X319))))</f>
        <v>1.0552931108009069</v>
      </c>
      <c r="Z319" s="165">
        <f>IF($I300="n/a",0,IF(Z$4&lt;=$C319,0,IF(SUM($C319,$I300)&gt;Z$4,$K314/$I300,$K314-SUM($I319:Y319))))</f>
        <v>1.0552931108009069</v>
      </c>
      <c r="AA319" s="165">
        <f>IF($I300="n/a",0,IF(AA$4&lt;=$C319,0,IF(SUM($C319,$I300)&gt;AA$4,$K314/$I300,$K314-SUM($I319:Z319))))</f>
        <v>1.0552931108009069</v>
      </c>
      <c r="AB319" s="165">
        <f>IF($I300="n/a",0,IF(AB$4&lt;=$C319,0,IF(SUM($C319,$I300)&gt;AB$4,$K314/$I300,$K314-SUM($I319:AA319))))</f>
        <v>1.0552931108009069</v>
      </c>
      <c r="AC319" s="165">
        <f>IF($I300="n/a",0,IF(AC$4&lt;=$C319,0,IF(SUM($C319,$I300)&gt;AC$4,$K314/$I300,$K314-SUM($I319:AB319))))</f>
        <v>1.0552931108009069</v>
      </c>
      <c r="AD319" s="165">
        <f>IF($I300="n/a",0,IF(AD$4&lt;=$C319,0,IF(SUM($C319,$I300)&gt;AD$4,$K314/$I300,$K314-SUM($I319:AC319))))</f>
        <v>1.0552931108009069</v>
      </c>
      <c r="AE319" s="165">
        <f>IF($I300="n/a",0,IF(AE$4&lt;=$C319,0,IF(SUM($C319,$I300)&gt;AE$4,$K314/$I300,$K314-SUM($I319:AD319))))</f>
        <v>1.0552931108009069</v>
      </c>
      <c r="AF319" s="165">
        <f>IF($I300="n/a",0,IF(AF$4&lt;=$C319,0,IF(SUM($C319,$I300)&gt;AF$4,$K314/$I300,$K314-SUM($I319:AE319))))</f>
        <v>1.0552931108009069</v>
      </c>
      <c r="AG319" s="165">
        <f>IF($I300="n/a",0,IF(AG$4&lt;=$C319,0,IF(SUM($C319,$I300)&gt;AG$4,$K314/$I300,$K314-SUM($I319:AF319))))</f>
        <v>1.0552931108009069</v>
      </c>
      <c r="AH319" s="165">
        <f>IF($I300="n/a",0,IF(AH$4&lt;=$C319,0,IF(SUM($C319,$I300)&gt;AH$4,$K314/$I300,$K314-SUM($I319:AG319))))</f>
        <v>1.0552931108009069</v>
      </c>
      <c r="AI319" s="165">
        <f>IF($I300="n/a",0,IF(AI$4&lt;=$C319,0,IF(SUM($C319,$I300)&gt;AI$4,$K314/$I300,$K314-SUM($I319:AH319))))</f>
        <v>1.0552931108009069</v>
      </c>
      <c r="AJ319" s="165">
        <f>IF($I300="n/a",0,IF(AJ$4&lt;=$C319,0,IF(SUM($C319,$I300)&gt;AJ$4,$K314/$I300,$K314-SUM($I319:AI319))))</f>
        <v>1.0552931108009069</v>
      </c>
      <c r="AK319" s="165">
        <f>IF($I300="n/a",0,IF(AK$4&lt;=$C319,0,IF(SUM($C319,$I300)&gt;AK$4,$K314/$I300,$K314-SUM($I319:AJ319))))</f>
        <v>1.0552931108009069</v>
      </c>
      <c r="AL319" s="165">
        <f>IF($I300="n/a",0,IF(AL$4&lt;=$C319,0,IF(SUM($C319,$I300)&gt;AL$4,$K314/$I300,$K314-SUM($I319:AK319))))</f>
        <v>1.0552931108009069</v>
      </c>
      <c r="AM319" s="165">
        <f>IF($I300="n/a",0,IF(AM$4&lt;=$C319,0,IF(SUM($C319,$I300)&gt;AM$4,$K314/$I300,$K314-SUM($I319:AL319))))</f>
        <v>1.0552931108009069</v>
      </c>
      <c r="AN319" s="165">
        <f>IF($I300="n/a",0,IF(AN$4&lt;=$C319,0,IF(SUM($C319,$I300)&gt;AN$4,$K314/$I300,$K314-SUM($I319:AM319))))</f>
        <v>1.0552931108009069</v>
      </c>
      <c r="AO319" s="165">
        <f>IF($I300="n/a",0,IF(AO$4&lt;=$C319,0,IF(SUM($C319,$I300)&gt;AO$4,$K314/$I300,$K314-SUM($I319:AN319))))</f>
        <v>1.0552931108009069</v>
      </c>
      <c r="AP319" s="165">
        <f>IF($I300="n/a",0,IF(AP$4&lt;=$C319,0,IF(SUM($C319,$I300)&gt;AP$4,$K314/$I300,$K314-SUM($I319:AO319))))</f>
        <v>1.0552931108009069</v>
      </c>
      <c r="AQ319" s="165">
        <f>IF($I300="n/a",0,IF(AQ$4&lt;=$C319,0,IF(SUM($C319,$I300)&gt;AQ$4,$K314/$I300,$K314-SUM($I319:AP319))))</f>
        <v>1.0552931108009069</v>
      </c>
      <c r="AR319" s="165">
        <f>IF($I300="n/a",0,IF(AR$4&lt;=$C319,0,IF(SUM($C319,$I300)&gt;AR$4,$K314/$I300,$K314-SUM($I319:AQ319))))</f>
        <v>1.0552931108009069</v>
      </c>
      <c r="AS319" s="165">
        <f>IF($I300="n/a",0,IF(AS$4&lt;=$C319,0,IF(SUM($C319,$I300)&gt;AS$4,$K314/$I300,$K314-SUM($I319:AR319))))</f>
        <v>1.0552931108009069</v>
      </c>
      <c r="AT319" s="165">
        <f>IF($I300="n/a",0,IF(AT$4&lt;=$C319,0,IF(SUM($C319,$I300)&gt;AT$4,$K314/$I300,$K314-SUM($I319:AS319))))</f>
        <v>1.0552931108009069</v>
      </c>
      <c r="AU319" s="165">
        <f>IF($I300="n/a",0,IF(AU$4&lt;=$C319,0,IF(SUM($C319,$I300)&gt;AU$4,$K314/$I300,$K314-SUM($I319:AT319))))</f>
        <v>1.0552931108009069</v>
      </c>
      <c r="AV319" s="165">
        <f>IF($I300="n/a",0,IF(AV$4&lt;=$C319,0,IF(SUM($C319,$I300)&gt;AV$4,$K314/$I300,$K314-SUM($I319:AU319))))</f>
        <v>1.0552931108009069</v>
      </c>
      <c r="AW319" s="165">
        <f>IF($I300="n/a",0,IF(AW$4&lt;=$C319,0,IF(SUM($C319,$I300)&gt;AW$4,$K314/$I300,$K314-SUM($I319:AV319))))</f>
        <v>1.0552931108009069</v>
      </c>
      <c r="AX319" s="165">
        <f>IF($I300="n/a",0,IF(AX$4&lt;=$C319,0,IF(SUM($C319,$I300)&gt;AX$4,$K314/$I300,$K314-SUM($I319:AW319))))</f>
        <v>1.0552931108009069</v>
      </c>
      <c r="AY319" s="165">
        <f>IF($I300="n/a",0,IF(AY$4&lt;=$C319,0,IF(SUM($C319,$I300)&gt;AY$4,$K314/$I300,$K314-SUM($I319:AX319))))</f>
        <v>1.0552931108009069</v>
      </c>
      <c r="AZ319" s="165">
        <f>IF($I300="n/a",0,IF(AZ$4&lt;=$C319,0,IF(SUM($C319,$I300)&gt;AZ$4,$K314/$I300,$K314-SUM($I319:AY319))))</f>
        <v>1.0552931108009069</v>
      </c>
      <c r="BA319" s="165">
        <f>IF($I300="n/a",0,IF(BA$4&lt;=$C319,0,IF(SUM($C319,$I300)&gt;BA$4,$K314/$I300,$K314-SUM($I319:AZ319))))</f>
        <v>1.0552931108009069</v>
      </c>
      <c r="BB319" s="165">
        <f>IF($I300="n/a",0,IF(BB$4&lt;=$C319,0,IF(SUM($C319,$I300)&gt;BB$4,$K314/$I300,$K314-SUM($I319:BA319))))</f>
        <v>1.0552931108009069</v>
      </c>
      <c r="BC319" s="165">
        <f>IF($I300="n/a",0,IF(BC$4&lt;=$C319,0,IF(SUM($C319,$I300)&gt;BC$4,$K314/$I300,$K314-SUM($I319:BB319))))</f>
        <v>1.0552931108009069</v>
      </c>
      <c r="BD319" s="165">
        <f>IF($I300="n/a",0,IF(BD$4&lt;=$C319,0,IF(SUM($C319,$I300)&gt;BD$4,$K314/$I300,$K314-SUM($I319:BC319))))</f>
        <v>1.055293110800946</v>
      </c>
      <c r="BE319" s="165">
        <f>IF($I300="n/a",0,IF(BE$4&lt;=$C319,0,IF(SUM($C319,$I300)&gt;BE$4,$K314/$I300,$K314-SUM($I319:BD319))))</f>
        <v>0</v>
      </c>
      <c r="BF319" s="165">
        <f>IF($I300="n/a",0,IF(BF$4&lt;=$C319,0,IF(SUM($C319,$I300)&gt;BF$4,$K314/$I300,$K314-SUM($I319:BE319))))</f>
        <v>0</v>
      </c>
      <c r="BG319" s="165">
        <f>IF($I300="n/a",0,IF(BG$4&lt;=$C319,0,IF(SUM($C319,$I300)&gt;BG$4,$K314/$I300,$K314-SUM($I319:BF319))))</f>
        <v>0</v>
      </c>
      <c r="BH319" s="165">
        <f>IF($I300="n/a",0,IF(BH$4&lt;=$C319,0,IF(SUM($C319,$I300)&gt;BH$4,$K314/$I300,$K314-SUM($I319:BG319))))</f>
        <v>0</v>
      </c>
      <c r="BI319" s="165">
        <f>IF($I300="n/a",0,IF(BI$4&lt;=$C319,0,IF(SUM($C319,$I300)&gt;BI$4,$K314/$I300,$K314-SUM($I319:BH319))))</f>
        <v>0</v>
      </c>
      <c r="BJ319" s="165">
        <f>IF($I300="n/a",0,IF(BJ$4&lt;=$C319,0,IF(SUM($C319,$I300)&gt;BJ$4,$K314/$I300,$K314-SUM($I319:BI319))))</f>
        <v>0</v>
      </c>
      <c r="BK319" s="165">
        <f>IF($I300="n/a",0,IF(BK$4&lt;=$C319,0,IF(SUM($C319,$I300)&gt;BK$4,$K314/$I300,$K314-SUM($I319:BJ319))))</f>
        <v>0</v>
      </c>
      <c r="BL319" s="165">
        <f>IF($I300="n/a",0,IF(BL$4&lt;=$C319,0,IF(SUM($C319,$I300)&gt;BL$4,$K314/$I300,$K314-SUM($I319:BK319))))</f>
        <v>0</v>
      </c>
      <c r="BM319" s="165">
        <f>IF($I300="n/a",0,IF(BM$4&lt;=$C319,0,IF(SUM($C319,$I300)&gt;BM$4,$K314/$I300,$K314-SUM($I319:BL319))))</f>
        <v>0</v>
      </c>
      <c r="BN319" s="165">
        <f>IF($I300="n/a",0,IF(BN$4&lt;=$C319,0,IF(SUM($C319,$I300)&gt;BN$4,$K314/$I300,$K314-SUM($I319:BM319))))</f>
        <v>0</v>
      </c>
      <c r="BO319" s="165">
        <f>IF($I300="n/a",0,IF(BO$4&lt;=$C319,0,IF(SUM($C319,$I300)&gt;BO$4,$K314/$I300,$K314-SUM($I319:BN319))))</f>
        <v>0</v>
      </c>
      <c r="BP319" s="165">
        <f>IF($I300="n/a",0,IF(BP$4&lt;=$C319,0,IF(SUM($C319,$I300)&gt;BP$4,$K314/$I300,$K314-SUM($I319:BO319))))</f>
        <v>0</v>
      </c>
      <c r="BQ319" s="165">
        <f>IF($I300="n/a",0,IF(BQ$4&lt;=$C319,0,IF(SUM($C319,$I300)&gt;BQ$4,$K314/$I300,$K314-SUM($I319:BP319))))</f>
        <v>0</v>
      </c>
      <c r="BR319" s="165">
        <f>IF($I300="n/a",0,IF(BR$4&lt;=$C319,0,IF(SUM($C319,$I300)&gt;BR$4,$K314/$I300,$K314-SUM($I319:BQ319))))</f>
        <v>0</v>
      </c>
      <c r="BS319" s="165">
        <f>IF($I300="n/a",0,IF(BS$4&lt;=$C319,0,IF(SUM($C319,$I300)&gt;BS$4,$K314/$I300,$K314-SUM($I319:BR319))))</f>
        <v>0</v>
      </c>
      <c r="BT319" s="165">
        <f>IF($I300="n/a",0,IF(BT$4&lt;=$C319,0,IF(SUM($C319,$I300)&gt;BT$4,$K314/$I300,$K314-SUM($I319:BS319))))</f>
        <v>0</v>
      </c>
      <c r="BU319" s="165">
        <f>IF($I300="n/a",0,IF(BU$4&lt;=$C319,0,IF(SUM($C319,$I300)&gt;BU$4,$K314/$I300,$K314-SUM($I319:BT319))))</f>
        <v>0</v>
      </c>
      <c r="BV319" s="165">
        <f>IF($I300="n/a",0,IF(BV$4&lt;=$C319,0,IF(SUM($C319,$I300)&gt;BV$4,$K314/$I300,$K314-SUM($I319:BU319))))</f>
        <v>0</v>
      </c>
      <c r="BW319" s="165">
        <f>IF($I300="n/a",0,IF(BW$4&lt;=$C319,0,IF(SUM($C319,$I300)&gt;BW$4,$K314/$I300,$K314-SUM($I319:BV319))))</f>
        <v>0</v>
      </c>
      <c r="BX319" s="165">
        <f>IF($I300="n/a",0,IF(BX$4&lt;=$C319,0,IF(SUM($C319,$I300)&gt;BX$4,$K314/$I300,$K314-SUM($I319:BW319))))</f>
        <v>0</v>
      </c>
      <c r="BY319" s="165">
        <f>IF($I300="n/a",0,IF(BY$4&lt;=$C319,0,IF(SUM($C319,$I300)&gt;BY$4,$K314/$I300,$K314-SUM($I319:BX319))))</f>
        <v>0</v>
      </c>
      <c r="BZ319" s="165">
        <f>IF($I300="n/a",0,IF(BZ$4&lt;=$C319,0,IF(SUM($C319,$I300)&gt;BZ$4,$K314/$I300,$K314-SUM($I319:BY319))))</f>
        <v>0</v>
      </c>
      <c r="CA319" s="165">
        <f>IF($I300="n/a",0,IF(CA$4&lt;=$C319,0,IF(SUM($C319,$I300)&gt;CA$4,$K314/$I300,$K314-SUM($I319:BZ319))))</f>
        <v>0</v>
      </c>
      <c r="CB319" s="165">
        <f>IF($I300="n/a",0,IF(CB$4&lt;=$C319,0,IF(SUM($C319,$I300)&gt;CB$4,$K314/$I300,$K314-SUM($I319:CA319))))</f>
        <v>0</v>
      </c>
      <c r="CC319" s="165">
        <f>IF($I300="n/a",0,IF(CC$4&lt;=$C319,0,IF(SUM($C319,$I300)&gt;CC$4,$K314/$I300,$K314-SUM($I319:CB319))))</f>
        <v>0</v>
      </c>
      <c r="CD319" s="165">
        <f>IF($I300="n/a",0,IF(CD$4&lt;=$C319,0,IF(SUM($C319,$I300)&gt;CD$4,$K314/$I300,$K314-SUM($I319:CC319))))</f>
        <v>0</v>
      </c>
      <c r="CE319" s="165">
        <f>IF($I300="n/a",0,IF(CE$4&lt;=$C319,0,IF(SUM($C319,$I300)&gt;CE$4,$K314/$I300,$K314-SUM($I319:CD319))))</f>
        <v>0</v>
      </c>
      <c r="CF319" s="165">
        <f>IF($I300="n/a",0,IF(CF$4&lt;=$C319,0,IF(SUM($C319,$I300)&gt;CF$4,$K314/$I300,$K314-SUM($I319:CE319))))</f>
        <v>0</v>
      </c>
    </row>
    <row r="320" spans="1:2018" s="153" customFormat="1" ht="12.75" customHeight="1">
      <c r="A320"/>
      <c r="C320" s="197">
        <v>2018</v>
      </c>
      <c r="D320" s="214" t="s">
        <v>47</v>
      </c>
      <c r="E320" s="21" t="s">
        <v>185</v>
      </c>
      <c r="I320" s="31"/>
      <c r="J320" s="167">
        <f>IF($I300="n/a",0,IF(J$4&lt;=$C320,0,IF(SUM($C320,$I300)&gt;J$4,$L314/$I300,$L314-SUM($I320:I320))))</f>
        <v>0</v>
      </c>
      <c r="K320" s="167">
        <f>IF($I300="n/a",0,IF(K$4&lt;=$C320,0,IF(SUM($C320,$I300)&gt;K$4,$L314/$I300,$L314-SUM($I320:J320))))</f>
        <v>0</v>
      </c>
      <c r="L320" s="167">
        <f>IF($I300="n/a",0,IF(L$4&lt;=$C320,0,IF(SUM($C320,$I300)&gt;L$4,$L314/$I300,$L314-SUM($I320:K320))))</f>
        <v>0</v>
      </c>
      <c r="M320" s="167">
        <f>IF($I300="n/a",0,IF(M$4&lt;=$C320,0,IF(SUM($C320,$I300)&gt;M$4,$L314/$I300,$L314-SUM($I320:L320))))</f>
        <v>1.1970105097171135</v>
      </c>
      <c r="N320" s="167">
        <f>IF($I300="n/a",0,IF(N$4&lt;=$C320,0,IF(SUM($C320,$I300)&gt;N$4,$L314/$I300,$L314-SUM($I320:M320))))</f>
        <v>1.1970105097171135</v>
      </c>
      <c r="O320" s="167">
        <f>IF($I300="n/a",0,IF(O$4&lt;=$C320,0,IF(SUM($C320,$I300)&gt;O$4,$L314/$I300,$L314-SUM($I320:N320))))</f>
        <v>1.1970105097171135</v>
      </c>
      <c r="P320" s="167">
        <f>IF($I300="n/a",0,IF(P$4&lt;=$C320,0,IF(SUM($C320,$I300)&gt;P$4,$L314/$I300,$L314-SUM($I320:O320))))</f>
        <v>1.1970105097171135</v>
      </c>
      <c r="Q320" s="167">
        <f>IF($I300="n/a",0,IF(Q$4&lt;=$C320,0,IF(SUM($C320,$I300)&gt;Q$4,$L314/$I300,$L314-SUM($I320:P320))))</f>
        <v>1.1970105097171135</v>
      </c>
      <c r="R320" s="167">
        <f>IF($I300="n/a",0,IF(R$4&lt;=$C320,0,IF(SUM($C320,$I300)&gt;R$4,$L314/$I300,$L314-SUM($I320:Q320))))</f>
        <v>1.1970105097171135</v>
      </c>
      <c r="S320" s="167">
        <f>IF($I300="n/a",0,IF(S$4&lt;=$C320,0,IF(SUM($C320,$I300)&gt;S$4,$L314/$I300,$L314-SUM($I320:R320))))</f>
        <v>1.1970105097171135</v>
      </c>
      <c r="T320" s="167">
        <f>IF($I300="n/a",0,IF(T$4&lt;=$C320,0,IF(SUM($C320,$I300)&gt;T$4,$L314/$I300,$L314-SUM($I320:S320))))</f>
        <v>1.1970105097171135</v>
      </c>
      <c r="U320" s="167">
        <f>IF($I300="n/a",0,IF(U$4&lt;=$C320,0,IF(SUM($C320,$I300)&gt;U$4,$L314/$I300,$L314-SUM($I320:T320))))</f>
        <v>1.1970105097171135</v>
      </c>
      <c r="V320" s="167">
        <f>IF($I300="n/a",0,IF(V$4&lt;=$C320,0,IF(SUM($C320,$I300)&gt;V$4,$L314/$I300,$L314-SUM($I320:U320))))</f>
        <v>1.1970105097171135</v>
      </c>
      <c r="W320" s="167">
        <f>IF($I300="n/a",0,IF(W$4&lt;=$C320,0,IF(SUM($C320,$I300)&gt;W$4,$L314/$I300,$L314-SUM($I320:V320))))</f>
        <v>1.1970105097171135</v>
      </c>
      <c r="X320" s="167">
        <f>IF($I300="n/a",0,IF(X$4&lt;=$C320,0,IF(SUM($C320,$I300)&gt;X$4,$L314/$I300,$L314-SUM($I320:W320))))</f>
        <v>1.1970105097171135</v>
      </c>
      <c r="Y320" s="167">
        <f>IF($I300="n/a",0,IF(Y$4&lt;=$C320,0,IF(SUM($C320,$I300)&gt;Y$4,$L314/$I300,$L314-SUM($I320:X320))))</f>
        <v>1.1970105097171135</v>
      </c>
      <c r="Z320" s="167">
        <f>IF($I300="n/a",0,IF(Z$4&lt;=$C320,0,IF(SUM($C320,$I300)&gt;Z$4,$L314/$I300,$L314-SUM($I320:Y320))))</f>
        <v>1.1970105097171135</v>
      </c>
      <c r="AA320" s="167">
        <f>IF($I300="n/a",0,IF(AA$4&lt;=$C320,0,IF(SUM($C320,$I300)&gt;AA$4,$L314/$I300,$L314-SUM($I320:Z320))))</f>
        <v>1.1970105097171135</v>
      </c>
      <c r="AB320" s="167">
        <f>IF($I300="n/a",0,IF(AB$4&lt;=$C320,0,IF(SUM($C320,$I300)&gt;AB$4,$L314/$I300,$L314-SUM($I320:AA320))))</f>
        <v>1.1970105097171135</v>
      </c>
      <c r="AC320" s="167">
        <f>IF($I300="n/a",0,IF(AC$4&lt;=$C320,0,IF(SUM($C320,$I300)&gt;AC$4,$L314/$I300,$L314-SUM($I320:AB320))))</f>
        <v>1.1970105097171135</v>
      </c>
      <c r="AD320" s="167">
        <f>IF($I300="n/a",0,IF(AD$4&lt;=$C320,0,IF(SUM($C320,$I300)&gt;AD$4,$L314/$I300,$L314-SUM($I320:AC320))))</f>
        <v>1.1970105097171135</v>
      </c>
      <c r="AE320" s="167">
        <f>IF($I300="n/a",0,IF(AE$4&lt;=$C320,0,IF(SUM($C320,$I300)&gt;AE$4,$L314/$I300,$L314-SUM($I320:AD320))))</f>
        <v>1.1970105097171135</v>
      </c>
      <c r="AF320" s="167">
        <f>IF($I300="n/a",0,IF(AF$4&lt;=$C320,0,IF(SUM($C320,$I300)&gt;AF$4,$L314/$I300,$L314-SUM($I320:AE320))))</f>
        <v>1.1970105097171135</v>
      </c>
      <c r="AG320" s="167">
        <f>IF($I300="n/a",0,IF(AG$4&lt;=$C320,0,IF(SUM($C320,$I300)&gt;AG$4,$L314/$I300,$L314-SUM($I320:AF320))))</f>
        <v>1.1970105097171135</v>
      </c>
      <c r="AH320" s="167">
        <f>IF($I300="n/a",0,IF(AH$4&lt;=$C320,0,IF(SUM($C320,$I300)&gt;AH$4,$L314/$I300,$L314-SUM($I320:AG320))))</f>
        <v>1.1970105097171135</v>
      </c>
      <c r="AI320" s="167">
        <f>IF($I300="n/a",0,IF(AI$4&lt;=$C320,0,IF(SUM($C320,$I300)&gt;AI$4,$L314/$I300,$L314-SUM($I320:AH320))))</f>
        <v>1.1970105097171135</v>
      </c>
      <c r="AJ320" s="167">
        <f>IF($I300="n/a",0,IF(AJ$4&lt;=$C320,0,IF(SUM($C320,$I300)&gt;AJ$4,$L314/$I300,$L314-SUM($I320:AI320))))</f>
        <v>1.1970105097171135</v>
      </c>
      <c r="AK320" s="167">
        <f>IF($I300="n/a",0,IF(AK$4&lt;=$C320,0,IF(SUM($C320,$I300)&gt;AK$4,$L314/$I300,$L314-SUM($I320:AJ320))))</f>
        <v>1.1970105097171135</v>
      </c>
      <c r="AL320" s="167">
        <f>IF($I300="n/a",0,IF(AL$4&lt;=$C320,0,IF(SUM($C320,$I300)&gt;AL$4,$L314/$I300,$L314-SUM($I320:AK320))))</f>
        <v>1.1970105097171135</v>
      </c>
      <c r="AM320" s="167">
        <f>IF($I300="n/a",0,IF(AM$4&lt;=$C320,0,IF(SUM($C320,$I300)&gt;AM$4,$L314/$I300,$L314-SUM($I320:AL320))))</f>
        <v>1.1970105097171135</v>
      </c>
      <c r="AN320" s="167">
        <f>IF($I300="n/a",0,IF(AN$4&lt;=$C320,0,IF(SUM($C320,$I300)&gt;AN$4,$L314/$I300,$L314-SUM($I320:AM320))))</f>
        <v>1.1970105097171135</v>
      </c>
      <c r="AO320" s="167">
        <f>IF($I300="n/a",0,IF(AO$4&lt;=$C320,0,IF(SUM($C320,$I300)&gt;AO$4,$L314/$I300,$L314-SUM($I320:AN320))))</f>
        <v>1.1970105097171135</v>
      </c>
      <c r="AP320" s="167">
        <f>IF($I300="n/a",0,IF(AP$4&lt;=$C320,0,IF(SUM($C320,$I300)&gt;AP$4,$L314/$I300,$L314-SUM($I320:AO320))))</f>
        <v>1.1970105097171135</v>
      </c>
      <c r="AQ320" s="167">
        <f>IF($I300="n/a",0,IF(AQ$4&lt;=$C320,0,IF(SUM($C320,$I300)&gt;AQ$4,$L314/$I300,$L314-SUM($I320:AP320))))</f>
        <v>1.1970105097171135</v>
      </c>
      <c r="AR320" s="167">
        <f>IF($I300="n/a",0,IF(AR$4&lt;=$C320,0,IF(SUM($C320,$I300)&gt;AR$4,$L314/$I300,$L314-SUM($I320:AQ320))))</f>
        <v>1.1970105097171135</v>
      </c>
      <c r="AS320" s="167">
        <f>IF($I300="n/a",0,IF(AS$4&lt;=$C320,0,IF(SUM($C320,$I300)&gt;AS$4,$L314/$I300,$L314-SUM($I320:AR320))))</f>
        <v>1.1970105097171135</v>
      </c>
      <c r="AT320" s="167">
        <f>IF($I300="n/a",0,IF(AT$4&lt;=$C320,0,IF(SUM($C320,$I300)&gt;AT$4,$L314/$I300,$L314-SUM($I320:AS320))))</f>
        <v>1.1970105097171135</v>
      </c>
      <c r="AU320" s="167">
        <f>IF($I300="n/a",0,IF(AU$4&lt;=$C320,0,IF(SUM($C320,$I300)&gt;AU$4,$L314/$I300,$L314-SUM($I320:AT320))))</f>
        <v>1.1970105097171135</v>
      </c>
      <c r="AV320" s="167">
        <f>IF($I300="n/a",0,IF(AV$4&lt;=$C320,0,IF(SUM($C320,$I300)&gt;AV$4,$L314/$I300,$L314-SUM($I320:AU320))))</f>
        <v>1.1970105097171135</v>
      </c>
      <c r="AW320" s="167">
        <f>IF($I300="n/a",0,IF(AW$4&lt;=$C320,0,IF(SUM($C320,$I300)&gt;AW$4,$L314/$I300,$L314-SUM($I320:AV320))))</f>
        <v>1.1970105097171135</v>
      </c>
      <c r="AX320" s="167">
        <f>IF($I300="n/a",0,IF(AX$4&lt;=$C320,0,IF(SUM($C320,$I300)&gt;AX$4,$L314/$I300,$L314-SUM($I320:AW320))))</f>
        <v>1.1970105097171135</v>
      </c>
      <c r="AY320" s="167">
        <f>IF($I300="n/a",0,IF(AY$4&lt;=$C320,0,IF(SUM($C320,$I300)&gt;AY$4,$L314/$I300,$L314-SUM($I320:AX320))))</f>
        <v>1.1970105097171135</v>
      </c>
      <c r="AZ320" s="167">
        <f>IF($I300="n/a",0,IF(AZ$4&lt;=$C320,0,IF(SUM($C320,$I300)&gt;AZ$4,$L314/$I300,$L314-SUM($I320:AY320))))</f>
        <v>1.1970105097171135</v>
      </c>
      <c r="BA320" s="167">
        <f>IF($I300="n/a",0,IF(BA$4&lt;=$C320,0,IF(SUM($C320,$I300)&gt;BA$4,$L314/$I300,$L314-SUM($I320:AZ320))))</f>
        <v>1.1970105097171135</v>
      </c>
      <c r="BB320" s="167">
        <f>IF($I300="n/a",0,IF(BB$4&lt;=$C320,0,IF(SUM($C320,$I300)&gt;BB$4,$L314/$I300,$L314-SUM($I320:BA320))))</f>
        <v>1.1970105097171135</v>
      </c>
      <c r="BC320" s="167">
        <f>IF($I300="n/a",0,IF(BC$4&lt;=$C320,0,IF(SUM($C320,$I300)&gt;BC$4,$L314/$I300,$L314-SUM($I320:BB320))))</f>
        <v>1.1970105097171135</v>
      </c>
      <c r="BD320" s="167">
        <f>IF($I300="n/a",0,IF(BD$4&lt;=$C320,0,IF(SUM($C320,$I300)&gt;BD$4,$L314/$I300,$L314-SUM($I320:BC320))))</f>
        <v>1.1970105097171135</v>
      </c>
      <c r="BE320" s="167">
        <f>IF($I300="n/a",0,IF(BE$4&lt;=$C320,0,IF(SUM($C320,$I300)&gt;BE$4,$L314/$I300,$L314-SUM($I320:BD320))))</f>
        <v>1.1970105097170602</v>
      </c>
      <c r="BF320" s="167">
        <f>IF($I300="n/a",0,IF(BF$4&lt;=$C320,0,IF(SUM($C320,$I300)&gt;BF$4,$L314/$I300,$L314-SUM($I320:BE320))))</f>
        <v>0</v>
      </c>
      <c r="BG320" s="167">
        <f>IF($I300="n/a",0,IF(BG$4&lt;=$C320,0,IF(SUM($C320,$I300)&gt;BG$4,$L314/$I300,$L314-SUM($I320:BF320))))</f>
        <v>0</v>
      </c>
      <c r="BH320" s="167">
        <f>IF($I300="n/a",0,IF(BH$4&lt;=$C320,0,IF(SUM($C320,$I300)&gt;BH$4,$L314/$I300,$L314-SUM($I320:BG320))))</f>
        <v>0</v>
      </c>
      <c r="BI320" s="167">
        <f>IF($I300="n/a",0,IF(BI$4&lt;=$C320,0,IF(SUM($C320,$I300)&gt;BI$4,$L314/$I300,$L314-SUM($I320:BH320))))</f>
        <v>0</v>
      </c>
      <c r="BJ320" s="167">
        <f>IF($I300="n/a",0,IF(BJ$4&lt;=$C320,0,IF(SUM($C320,$I300)&gt;BJ$4,$L314/$I300,$L314-SUM($I320:BI320))))</f>
        <v>0</v>
      </c>
      <c r="BK320" s="167">
        <f>IF($I300="n/a",0,IF(BK$4&lt;=$C320,0,IF(SUM($C320,$I300)&gt;BK$4,$L314/$I300,$L314-SUM($I320:BJ320))))</f>
        <v>0</v>
      </c>
      <c r="BL320" s="167">
        <f>IF($I300="n/a",0,IF(BL$4&lt;=$C320,0,IF(SUM($C320,$I300)&gt;BL$4,$L314/$I300,$L314-SUM($I320:BK320))))</f>
        <v>0</v>
      </c>
      <c r="BM320" s="167">
        <f>IF($I300="n/a",0,IF(BM$4&lt;=$C320,0,IF(SUM($C320,$I300)&gt;BM$4,$L314/$I300,$L314-SUM($I320:BL320))))</f>
        <v>0</v>
      </c>
      <c r="BN320" s="167">
        <f>IF($I300="n/a",0,IF(BN$4&lt;=$C320,0,IF(SUM($C320,$I300)&gt;BN$4,$L314/$I300,$L314-SUM($I320:BM320))))</f>
        <v>0</v>
      </c>
      <c r="BO320" s="167">
        <f>IF($I300="n/a",0,IF(BO$4&lt;=$C320,0,IF(SUM($C320,$I300)&gt;BO$4,$L314/$I300,$L314-SUM($I320:BN320))))</f>
        <v>0</v>
      </c>
      <c r="BP320" s="167">
        <f>IF($I300="n/a",0,IF(BP$4&lt;=$C320,0,IF(SUM($C320,$I300)&gt;BP$4,$L314/$I300,$L314-SUM($I320:BO320))))</f>
        <v>0</v>
      </c>
      <c r="BQ320" s="167">
        <f>IF($I300="n/a",0,IF(BQ$4&lt;=$C320,0,IF(SUM($C320,$I300)&gt;BQ$4,$L314/$I300,$L314-SUM($I320:BP320))))</f>
        <v>0</v>
      </c>
      <c r="BR320" s="167">
        <f>IF($I300="n/a",0,IF(BR$4&lt;=$C320,0,IF(SUM($C320,$I300)&gt;BR$4,$L314/$I300,$L314-SUM($I320:BQ320))))</f>
        <v>0</v>
      </c>
      <c r="BS320" s="167">
        <f>IF($I300="n/a",0,IF(BS$4&lt;=$C320,0,IF(SUM($C320,$I300)&gt;BS$4,$L314/$I300,$L314-SUM($I320:BR320))))</f>
        <v>0</v>
      </c>
      <c r="BT320" s="167">
        <f>IF($I300="n/a",0,IF(BT$4&lt;=$C320,0,IF(SUM($C320,$I300)&gt;BT$4,$L314/$I300,$L314-SUM($I320:BS320))))</f>
        <v>0</v>
      </c>
      <c r="BU320" s="167">
        <f>IF($I300="n/a",0,IF(BU$4&lt;=$C320,0,IF(SUM($C320,$I300)&gt;BU$4,$L314/$I300,$L314-SUM($I320:BT320))))</f>
        <v>0</v>
      </c>
      <c r="BV320" s="167">
        <f>IF($I300="n/a",0,IF(BV$4&lt;=$C320,0,IF(SUM($C320,$I300)&gt;BV$4,$L314/$I300,$L314-SUM($I320:BU320))))</f>
        <v>0</v>
      </c>
      <c r="BW320" s="167">
        <f>IF($I300="n/a",0,IF(BW$4&lt;=$C320,0,IF(SUM($C320,$I300)&gt;BW$4,$L314/$I300,$L314-SUM($I320:BV320))))</f>
        <v>0</v>
      </c>
      <c r="BX320" s="167">
        <f>IF($I300="n/a",0,IF(BX$4&lt;=$C320,0,IF(SUM($C320,$I300)&gt;BX$4,$L314/$I300,$L314-SUM($I320:BW320))))</f>
        <v>0</v>
      </c>
      <c r="BY320" s="167">
        <f>IF($I300="n/a",0,IF(BY$4&lt;=$C320,0,IF(SUM($C320,$I300)&gt;BY$4,$L314/$I300,$L314-SUM($I320:BX320))))</f>
        <v>0</v>
      </c>
      <c r="BZ320" s="167">
        <f>IF($I300="n/a",0,IF(BZ$4&lt;=$C320,0,IF(SUM($C320,$I300)&gt;BZ$4,$L314/$I300,$L314-SUM($I320:BY320))))</f>
        <v>0</v>
      </c>
      <c r="CA320" s="167">
        <f>IF($I300="n/a",0,IF(CA$4&lt;=$C320,0,IF(SUM($C320,$I300)&gt;CA$4,$L314/$I300,$L314-SUM($I320:BZ320))))</f>
        <v>0</v>
      </c>
      <c r="CB320" s="167">
        <f>IF($I300="n/a",0,IF(CB$4&lt;=$C320,0,IF(SUM($C320,$I300)&gt;CB$4,$L314/$I300,$L314-SUM($I320:CA320))))</f>
        <v>0</v>
      </c>
      <c r="CC320" s="167">
        <f>IF($I300="n/a",0,IF(CC$4&lt;=$C320,0,IF(SUM($C320,$I300)&gt;CC$4,$L314/$I300,$L314-SUM($I320:CB320))))</f>
        <v>0</v>
      </c>
      <c r="CD320" s="167">
        <f>IF($I300="n/a",0,IF(CD$4&lt;=$C320,0,IF(SUM($C320,$I300)&gt;CD$4,$L314/$I300,$L314-SUM($I320:CC320))))</f>
        <v>0</v>
      </c>
      <c r="CE320" s="167">
        <f>IF($I300="n/a",0,IF(CE$4&lt;=$C320,0,IF(SUM($C320,$I300)&gt;CE$4,$L314/$I300,$L314-SUM($I320:CD320))))</f>
        <v>0</v>
      </c>
      <c r="CF320" s="167">
        <f>IF($I300="n/a",0,IF(CF$4&lt;=$C320,0,IF(SUM($C320,$I300)&gt;CF$4,$L314/$I300,$L314-SUM($I320:CE320))))</f>
        <v>0</v>
      </c>
    </row>
    <row r="321" spans="1:84" s="153" customFormat="1" ht="12.75" customHeight="1">
      <c r="A321"/>
      <c r="C321" s="197">
        <v>2019</v>
      </c>
      <c r="D321" s="214" t="s">
        <v>48</v>
      </c>
      <c r="E321" s="21" t="s">
        <v>185</v>
      </c>
      <c r="I321" s="31"/>
      <c r="J321" s="166">
        <f>IF($I300="n/a",0,IF(J$4&lt;=$C321,0,IF(SUM($C321,$I300)&gt;J$4,$M314/$I300,$M314-SUM($I321:I321))))</f>
        <v>0</v>
      </c>
      <c r="K321" s="166">
        <f>IF($I300="n/a",0,IF(K$4&lt;=$C321,0,IF(SUM($C321,$I300)&gt;K$4,$M314/$I300,$M314-SUM($I321:J321))))</f>
        <v>0</v>
      </c>
      <c r="L321" s="166">
        <f>IF($I300="n/a",0,IF(L$4&lt;=$C321,0,IF(SUM($C321,$I300)&gt;L$4,$M314/$I300,$M314-SUM($I321:K321))))</f>
        <v>0</v>
      </c>
      <c r="M321" s="166">
        <f>IF($I300="n/a",0,IF(M$4&lt;=$C321,0,IF(SUM($C321,$I300)&gt;M$4,$M314/$I300,$M314-SUM($I321:L321))))</f>
        <v>0</v>
      </c>
      <c r="N321" s="166">
        <f>IF($I300="n/a",0,IF(N$4&lt;=$C321,0,IF(SUM($C321,$I300)&gt;N$4,$M314/$I300,$M314-SUM($I321:M321))))</f>
        <v>0.97198963570415797</v>
      </c>
      <c r="O321" s="166">
        <f>IF($I300="n/a",0,IF(O$4&lt;=$C321,0,IF(SUM($C321,$I300)&gt;O$4,$M314/$I300,$M314-SUM($I321:N321))))</f>
        <v>0.97198963570415797</v>
      </c>
      <c r="P321" s="166">
        <f>IF($I300="n/a",0,IF(P$4&lt;=$C321,0,IF(SUM($C321,$I300)&gt;P$4,$M314/$I300,$M314-SUM($I321:O321))))</f>
        <v>0.97198963570415797</v>
      </c>
      <c r="Q321" s="166">
        <f>IF($I300="n/a",0,IF(Q$4&lt;=$C321,0,IF(SUM($C321,$I300)&gt;Q$4,$M314/$I300,$M314-SUM($I321:P321))))</f>
        <v>0.97198963570415797</v>
      </c>
      <c r="R321" s="166">
        <f>IF($I300="n/a",0,IF(R$4&lt;=$C321,0,IF(SUM($C321,$I300)&gt;R$4,$M314/$I300,$M314-SUM($I321:Q321))))</f>
        <v>0.97198963570415797</v>
      </c>
      <c r="S321" s="166">
        <f>IF($I300="n/a",0,IF(S$4&lt;=$C321,0,IF(SUM($C321,$I300)&gt;S$4,$M314/$I300,$M314-SUM($I321:R321))))</f>
        <v>0.97198963570415797</v>
      </c>
      <c r="T321" s="166">
        <f>IF($I300="n/a",0,IF(T$4&lt;=$C321,0,IF(SUM($C321,$I300)&gt;T$4,$M314/$I300,$M314-SUM($I321:S321))))</f>
        <v>0.97198963570415797</v>
      </c>
      <c r="U321" s="166">
        <f>IF($I300="n/a",0,IF(U$4&lt;=$C321,0,IF(SUM($C321,$I300)&gt;U$4,$M314/$I300,$M314-SUM($I321:T321))))</f>
        <v>0.97198963570415797</v>
      </c>
      <c r="V321" s="166">
        <f>IF($I300="n/a",0,IF(V$4&lt;=$C321,0,IF(SUM($C321,$I300)&gt;V$4,$M314/$I300,$M314-SUM($I321:U321))))</f>
        <v>0.97198963570415797</v>
      </c>
      <c r="W321" s="166">
        <f>IF($I300="n/a",0,IF(W$4&lt;=$C321,0,IF(SUM($C321,$I300)&gt;W$4,$M314/$I300,$M314-SUM($I321:V321))))</f>
        <v>0.97198963570415797</v>
      </c>
      <c r="X321" s="166">
        <f>IF($I300="n/a",0,IF(X$4&lt;=$C321,0,IF(SUM($C321,$I300)&gt;X$4,$M314/$I300,$M314-SUM($I321:W321))))</f>
        <v>0.97198963570415797</v>
      </c>
      <c r="Y321" s="166">
        <f>IF($I300="n/a",0,IF(Y$4&lt;=$C321,0,IF(SUM($C321,$I300)&gt;Y$4,$M314/$I300,$M314-SUM($I321:X321))))</f>
        <v>0.97198963570415797</v>
      </c>
      <c r="Z321" s="166">
        <f>IF($I300="n/a",0,IF(Z$4&lt;=$C321,0,IF(SUM($C321,$I300)&gt;Z$4,$M314/$I300,$M314-SUM($I321:Y321))))</f>
        <v>0.97198963570415797</v>
      </c>
      <c r="AA321" s="166">
        <f>IF($I300="n/a",0,IF(AA$4&lt;=$C321,0,IF(SUM($C321,$I300)&gt;AA$4,$M314/$I300,$M314-SUM($I321:Z321))))</f>
        <v>0.97198963570415797</v>
      </c>
      <c r="AB321" s="166">
        <f>IF($I300="n/a",0,IF(AB$4&lt;=$C321,0,IF(SUM($C321,$I300)&gt;AB$4,$M314/$I300,$M314-SUM($I321:AA321))))</f>
        <v>0.97198963570415797</v>
      </c>
      <c r="AC321" s="166">
        <f>IF($I300="n/a",0,IF(AC$4&lt;=$C321,0,IF(SUM($C321,$I300)&gt;AC$4,$M314/$I300,$M314-SUM($I321:AB321))))</f>
        <v>0.97198963570415797</v>
      </c>
      <c r="AD321" s="166">
        <f>IF($I300="n/a",0,IF(AD$4&lt;=$C321,0,IF(SUM($C321,$I300)&gt;AD$4,$M314/$I300,$M314-SUM($I321:AC321))))</f>
        <v>0.97198963570415797</v>
      </c>
      <c r="AE321" s="166">
        <f>IF($I300="n/a",0,IF(AE$4&lt;=$C321,0,IF(SUM($C321,$I300)&gt;AE$4,$M314/$I300,$M314-SUM($I321:AD321))))</f>
        <v>0.97198963570415797</v>
      </c>
      <c r="AF321" s="166">
        <f>IF($I300="n/a",0,IF(AF$4&lt;=$C321,0,IF(SUM($C321,$I300)&gt;AF$4,$M314/$I300,$M314-SUM($I321:AE321))))</f>
        <v>0.97198963570415797</v>
      </c>
      <c r="AG321" s="166">
        <f>IF($I300="n/a",0,IF(AG$4&lt;=$C321,0,IF(SUM($C321,$I300)&gt;AG$4,$M314/$I300,$M314-SUM($I321:AF321))))</f>
        <v>0.97198963570415797</v>
      </c>
      <c r="AH321" s="166">
        <f>IF($I300="n/a",0,IF(AH$4&lt;=$C321,0,IF(SUM($C321,$I300)&gt;AH$4,$M314/$I300,$M314-SUM($I321:AG321))))</f>
        <v>0.97198963570415797</v>
      </c>
      <c r="AI321" s="166">
        <f>IF($I300="n/a",0,IF(AI$4&lt;=$C321,0,IF(SUM($C321,$I300)&gt;AI$4,$M314/$I300,$M314-SUM($I321:AH321))))</f>
        <v>0.97198963570415797</v>
      </c>
      <c r="AJ321" s="166">
        <f>IF($I300="n/a",0,IF(AJ$4&lt;=$C321,0,IF(SUM($C321,$I300)&gt;AJ$4,$M314/$I300,$M314-SUM($I321:AI321))))</f>
        <v>0.97198963570415797</v>
      </c>
      <c r="AK321" s="166">
        <f>IF($I300="n/a",0,IF(AK$4&lt;=$C321,0,IF(SUM($C321,$I300)&gt;AK$4,$M314/$I300,$M314-SUM($I321:AJ321))))</f>
        <v>0.97198963570415797</v>
      </c>
      <c r="AL321" s="166">
        <f>IF($I300="n/a",0,IF(AL$4&lt;=$C321,0,IF(SUM($C321,$I300)&gt;AL$4,$M314/$I300,$M314-SUM($I321:AK321))))</f>
        <v>0.97198963570415797</v>
      </c>
      <c r="AM321" s="166">
        <f>IF($I300="n/a",0,IF(AM$4&lt;=$C321,0,IF(SUM($C321,$I300)&gt;AM$4,$M314/$I300,$M314-SUM($I321:AL321))))</f>
        <v>0.97198963570415797</v>
      </c>
      <c r="AN321" s="166">
        <f>IF($I300="n/a",0,IF(AN$4&lt;=$C321,0,IF(SUM($C321,$I300)&gt;AN$4,$M314/$I300,$M314-SUM($I321:AM321))))</f>
        <v>0.97198963570415797</v>
      </c>
      <c r="AO321" s="166">
        <f>IF($I300="n/a",0,IF(AO$4&lt;=$C321,0,IF(SUM($C321,$I300)&gt;AO$4,$M314/$I300,$M314-SUM($I321:AN321))))</f>
        <v>0.97198963570415797</v>
      </c>
      <c r="AP321" s="166">
        <f>IF($I300="n/a",0,IF(AP$4&lt;=$C321,0,IF(SUM($C321,$I300)&gt;AP$4,$M314/$I300,$M314-SUM($I321:AO321))))</f>
        <v>0.97198963570415797</v>
      </c>
      <c r="AQ321" s="166">
        <f>IF($I300="n/a",0,IF(AQ$4&lt;=$C321,0,IF(SUM($C321,$I300)&gt;AQ$4,$M314/$I300,$M314-SUM($I321:AP321))))</f>
        <v>0.97198963570415797</v>
      </c>
      <c r="AR321" s="166">
        <f>IF($I300="n/a",0,IF(AR$4&lt;=$C321,0,IF(SUM($C321,$I300)&gt;AR$4,$M314/$I300,$M314-SUM($I321:AQ321))))</f>
        <v>0.97198963570415797</v>
      </c>
      <c r="AS321" s="166">
        <f>IF($I300="n/a",0,IF(AS$4&lt;=$C321,0,IF(SUM($C321,$I300)&gt;AS$4,$M314/$I300,$M314-SUM($I321:AR321))))</f>
        <v>0.97198963570415797</v>
      </c>
      <c r="AT321" s="166">
        <f>IF($I300="n/a",0,IF(AT$4&lt;=$C321,0,IF(SUM($C321,$I300)&gt;AT$4,$M314/$I300,$M314-SUM($I321:AS321))))</f>
        <v>0.97198963570415797</v>
      </c>
      <c r="AU321" s="166">
        <f>IF($I300="n/a",0,IF(AU$4&lt;=$C321,0,IF(SUM($C321,$I300)&gt;AU$4,$M314/$I300,$M314-SUM($I321:AT321))))</f>
        <v>0.97198963570415797</v>
      </c>
      <c r="AV321" s="166">
        <f>IF($I300="n/a",0,IF(AV$4&lt;=$C321,0,IF(SUM($C321,$I300)&gt;AV$4,$M314/$I300,$M314-SUM($I321:AU321))))</f>
        <v>0.97198963570415797</v>
      </c>
      <c r="AW321" s="166">
        <f>IF($I300="n/a",0,IF(AW$4&lt;=$C321,0,IF(SUM($C321,$I300)&gt;AW$4,$M314/$I300,$M314-SUM($I321:AV321))))</f>
        <v>0.97198963570415797</v>
      </c>
      <c r="AX321" s="166">
        <f>IF($I300="n/a",0,IF(AX$4&lt;=$C321,0,IF(SUM($C321,$I300)&gt;AX$4,$M314/$I300,$M314-SUM($I321:AW321))))</f>
        <v>0.97198963570415797</v>
      </c>
      <c r="AY321" s="166">
        <f>IF($I300="n/a",0,IF(AY$4&lt;=$C321,0,IF(SUM($C321,$I300)&gt;AY$4,$M314/$I300,$M314-SUM($I321:AX321))))</f>
        <v>0.97198963570415797</v>
      </c>
      <c r="AZ321" s="166">
        <f>IF($I300="n/a",0,IF(AZ$4&lt;=$C321,0,IF(SUM($C321,$I300)&gt;AZ$4,$M314/$I300,$M314-SUM($I321:AY321))))</f>
        <v>0.97198963570415797</v>
      </c>
      <c r="BA321" s="166">
        <f>IF($I300="n/a",0,IF(BA$4&lt;=$C321,0,IF(SUM($C321,$I300)&gt;BA$4,$M314/$I300,$M314-SUM($I321:AZ321))))</f>
        <v>0.97198963570415797</v>
      </c>
      <c r="BB321" s="166">
        <f>IF($I300="n/a",0,IF(BB$4&lt;=$C321,0,IF(SUM($C321,$I300)&gt;BB$4,$M314/$I300,$M314-SUM($I321:BA321))))</f>
        <v>0.97198963570415797</v>
      </c>
      <c r="BC321" s="166">
        <f>IF($I300="n/a",0,IF(BC$4&lt;=$C321,0,IF(SUM($C321,$I300)&gt;BC$4,$M314/$I300,$M314-SUM($I321:BB321))))</f>
        <v>0.97198963570415797</v>
      </c>
      <c r="BD321" s="166">
        <f>IF($I300="n/a",0,IF(BD$4&lt;=$C321,0,IF(SUM($C321,$I300)&gt;BD$4,$M314/$I300,$M314-SUM($I321:BC321))))</f>
        <v>0.97198963570415797</v>
      </c>
      <c r="BE321" s="166">
        <f>IF($I300="n/a",0,IF(BE$4&lt;=$C321,0,IF(SUM($C321,$I300)&gt;BE$4,$M314/$I300,$M314-SUM($I321:BD321))))</f>
        <v>0.97198963570415797</v>
      </c>
      <c r="BF321" s="166">
        <f>IF($I300="n/a",0,IF(BF$4&lt;=$C321,0,IF(SUM($C321,$I300)&gt;BF$4,$M314/$I300,$M314-SUM($I321:BE321))))</f>
        <v>0.97198963570418329</v>
      </c>
      <c r="BG321" s="166">
        <f>IF($I300="n/a",0,IF(BG$4&lt;=$C321,0,IF(SUM($C321,$I300)&gt;BG$4,$M314/$I300,$M314-SUM($I321:BF321))))</f>
        <v>0</v>
      </c>
      <c r="BH321" s="166">
        <f>IF($I300="n/a",0,IF(BH$4&lt;=$C321,0,IF(SUM($C321,$I300)&gt;BH$4,$M314/$I300,$M314-SUM($I321:BG321))))</f>
        <v>0</v>
      </c>
      <c r="BI321" s="166">
        <f>IF($I300="n/a",0,IF(BI$4&lt;=$C321,0,IF(SUM($C321,$I300)&gt;BI$4,$M314/$I300,$M314-SUM($I321:BH321))))</f>
        <v>0</v>
      </c>
      <c r="BJ321" s="166">
        <f>IF($I300="n/a",0,IF(BJ$4&lt;=$C321,0,IF(SUM($C321,$I300)&gt;BJ$4,$M314/$I300,$M314-SUM($I321:BI321))))</f>
        <v>0</v>
      </c>
      <c r="BK321" s="166">
        <f>IF($I300="n/a",0,IF(BK$4&lt;=$C321,0,IF(SUM($C321,$I300)&gt;BK$4,$M314/$I300,$M314-SUM($I321:BJ321))))</f>
        <v>0</v>
      </c>
      <c r="BL321" s="166">
        <f>IF($I300="n/a",0,IF(BL$4&lt;=$C321,0,IF(SUM($C321,$I300)&gt;BL$4,$M314/$I300,$M314-SUM($I321:BK321))))</f>
        <v>0</v>
      </c>
      <c r="BM321" s="166">
        <f>IF($I300="n/a",0,IF(BM$4&lt;=$C321,0,IF(SUM($C321,$I300)&gt;BM$4,$M314/$I300,$M314-SUM($I321:BL321))))</f>
        <v>0</v>
      </c>
      <c r="BN321" s="166">
        <f>IF($I300="n/a",0,IF(BN$4&lt;=$C321,0,IF(SUM($C321,$I300)&gt;BN$4,$M314/$I300,$M314-SUM($I321:BM321))))</f>
        <v>0</v>
      </c>
      <c r="BO321" s="166">
        <f>IF($I300="n/a",0,IF(BO$4&lt;=$C321,0,IF(SUM($C321,$I300)&gt;BO$4,$M314/$I300,$M314-SUM($I321:BN321))))</f>
        <v>0</v>
      </c>
      <c r="BP321" s="166">
        <f>IF($I300="n/a",0,IF(BP$4&lt;=$C321,0,IF(SUM($C321,$I300)&gt;BP$4,$M314/$I300,$M314-SUM($I321:BO321))))</f>
        <v>0</v>
      </c>
      <c r="BQ321" s="166">
        <f>IF($I300="n/a",0,IF(BQ$4&lt;=$C321,0,IF(SUM($C321,$I300)&gt;BQ$4,$M314/$I300,$M314-SUM($I321:BP321))))</f>
        <v>0</v>
      </c>
      <c r="BR321" s="166">
        <f>IF($I300="n/a",0,IF(BR$4&lt;=$C321,0,IF(SUM($C321,$I300)&gt;BR$4,$M314/$I300,$M314-SUM($I321:BQ321))))</f>
        <v>0</v>
      </c>
      <c r="BS321" s="166">
        <f>IF($I300="n/a",0,IF(BS$4&lt;=$C321,0,IF(SUM($C321,$I300)&gt;BS$4,$M314/$I300,$M314-SUM($I321:BR321))))</f>
        <v>0</v>
      </c>
      <c r="BT321" s="166">
        <f>IF($I300="n/a",0,IF(BT$4&lt;=$C321,0,IF(SUM($C321,$I300)&gt;BT$4,$M314/$I300,$M314-SUM($I321:BS321))))</f>
        <v>0</v>
      </c>
      <c r="BU321" s="166">
        <f>IF($I300="n/a",0,IF(BU$4&lt;=$C321,0,IF(SUM($C321,$I300)&gt;BU$4,$M314/$I300,$M314-SUM($I321:BT321))))</f>
        <v>0</v>
      </c>
      <c r="BV321" s="166">
        <f>IF($I300="n/a",0,IF(BV$4&lt;=$C321,0,IF(SUM($C321,$I300)&gt;BV$4,$M314/$I300,$M314-SUM($I321:BU321))))</f>
        <v>0</v>
      </c>
      <c r="BW321" s="166">
        <f>IF($I300="n/a",0,IF(BW$4&lt;=$C321,0,IF(SUM($C321,$I300)&gt;BW$4,$M314/$I300,$M314-SUM($I321:BV321))))</f>
        <v>0</v>
      </c>
      <c r="BX321" s="166">
        <f>IF($I300="n/a",0,IF(BX$4&lt;=$C321,0,IF(SUM($C321,$I300)&gt;BX$4,$M314/$I300,$M314-SUM($I321:BW321))))</f>
        <v>0</v>
      </c>
      <c r="BY321" s="166">
        <f>IF($I300="n/a",0,IF(BY$4&lt;=$C321,0,IF(SUM($C321,$I300)&gt;BY$4,$M314/$I300,$M314-SUM($I321:BX321))))</f>
        <v>0</v>
      </c>
      <c r="BZ321" s="166">
        <f>IF($I300="n/a",0,IF(BZ$4&lt;=$C321,0,IF(SUM($C321,$I300)&gt;BZ$4,$M314/$I300,$M314-SUM($I321:BY321))))</f>
        <v>0</v>
      </c>
      <c r="CA321" s="166">
        <f>IF($I300="n/a",0,IF(CA$4&lt;=$C321,0,IF(SUM($C321,$I300)&gt;CA$4,$M314/$I300,$M314-SUM($I321:BZ321))))</f>
        <v>0</v>
      </c>
      <c r="CB321" s="166">
        <f>IF($I300="n/a",0,IF(CB$4&lt;=$C321,0,IF(SUM($C321,$I300)&gt;CB$4,$M314/$I300,$M314-SUM($I321:CA321))))</f>
        <v>0</v>
      </c>
      <c r="CC321" s="166">
        <f>IF($I300="n/a",0,IF(CC$4&lt;=$C321,0,IF(SUM($C321,$I300)&gt;CC$4,$M314/$I300,$M314-SUM($I321:CB321))))</f>
        <v>0</v>
      </c>
      <c r="CD321" s="166">
        <f>IF($I300="n/a",0,IF(CD$4&lt;=$C321,0,IF(SUM($C321,$I300)&gt;CD$4,$M314/$I300,$M314-SUM($I321:CC321))))</f>
        <v>0</v>
      </c>
      <c r="CE321" s="166">
        <f>IF($I300="n/a",0,IF(CE$4&lt;=$C321,0,IF(SUM($C321,$I300)&gt;CE$4,$M314/$I300,$M314-SUM($I321:CD321))))</f>
        <v>0</v>
      </c>
      <c r="CF321" s="166">
        <f>IF($I300="n/a",0,IF(CF$4&lt;=$C321,0,IF(SUM($C321,$I300)&gt;CF$4,$M314/$I300,$M314-SUM($I321:CE321))))</f>
        <v>0</v>
      </c>
    </row>
    <row r="322" spans="1:84" s="153" customFormat="1" ht="12.75" customHeight="1">
      <c r="A322"/>
      <c r="C322" s="197">
        <v>2020</v>
      </c>
      <c r="D322" s="21" t="s">
        <v>49</v>
      </c>
      <c r="E322" s="21" t="s">
        <v>185</v>
      </c>
      <c r="I322" s="31"/>
      <c r="J322" s="167">
        <f>IF($I300="n/a",0,IF(J$4&lt;=$C322,0,IF(SUM($C322,$I300)&gt;J$4,$N314/$I300,$N314-SUM($I322:I322))))</f>
        <v>0</v>
      </c>
      <c r="K322" s="167">
        <f>IF($I300="n/a",0,IF(K$4&lt;=$C322,0,IF(SUM($C322,$I300)&gt;K$4,$N314/$I300,$N314-SUM($I322:J322))))</f>
        <v>0</v>
      </c>
      <c r="L322" s="167">
        <f>IF($I300="n/a",0,IF(L$4&lt;=$C322,0,IF(SUM($C322,$I300)&gt;L$4,$N314/$I300,$N314-SUM($I322:K322))))</f>
        <v>0</v>
      </c>
      <c r="M322" s="167">
        <f>IF($I300="n/a",0,IF(M$4&lt;=$C322,0,IF(SUM($C322,$I300)&gt;M$4,$N314/$I300,$N314-SUM($I322:L322))))</f>
        <v>0</v>
      </c>
      <c r="N322" s="167">
        <f>IF($I300="n/a",0,IF(N$4&lt;=$C322,0,IF(SUM($C322,$I300)&gt;N$4,$N314/$I300,$N314-SUM($I322:M322))))</f>
        <v>0</v>
      </c>
      <c r="O322" s="167">
        <f>IF($I300="n/a",0,IF(O$4&lt;=$C322,0,IF(SUM($C322,$I300)&gt;O$4,$N314/$I300,$N314-SUM($I322:N322))))</f>
        <v>1.14145808632516</v>
      </c>
      <c r="P322" s="167">
        <f>IF($I300="n/a",0,IF(P$4&lt;=$C322,0,IF(SUM($C322,$I300)&gt;P$4,$N314/$I300,$N314-SUM($I322:O322))))</f>
        <v>1.14145808632516</v>
      </c>
      <c r="Q322" s="167">
        <f>IF($I300="n/a",0,IF(Q$4&lt;=$C322,0,IF(SUM($C322,$I300)&gt;Q$4,$N314/$I300,$N314-SUM($I322:P322))))</f>
        <v>1.14145808632516</v>
      </c>
      <c r="R322" s="167">
        <f>IF($I300="n/a",0,IF(R$4&lt;=$C322,0,IF(SUM($C322,$I300)&gt;R$4,$N314/$I300,$N314-SUM($I322:Q322))))</f>
        <v>1.14145808632516</v>
      </c>
      <c r="S322" s="167">
        <f>IF($I300="n/a",0,IF(S$4&lt;=$C322,0,IF(SUM($C322,$I300)&gt;S$4,$N314/$I300,$N314-SUM($I322:R322))))</f>
        <v>1.14145808632516</v>
      </c>
      <c r="T322" s="167">
        <f>IF($I300="n/a",0,IF(T$4&lt;=$C322,0,IF(SUM($C322,$I300)&gt;T$4,$N314/$I300,$N314-SUM($I322:S322))))</f>
        <v>1.14145808632516</v>
      </c>
      <c r="U322" s="167">
        <f>IF($I300="n/a",0,IF(U$4&lt;=$C322,0,IF(SUM($C322,$I300)&gt;U$4,$N314/$I300,$N314-SUM($I322:T322))))</f>
        <v>1.14145808632516</v>
      </c>
      <c r="V322" s="167">
        <f>IF($I300="n/a",0,IF(V$4&lt;=$C322,0,IF(SUM($C322,$I300)&gt;V$4,$N314/$I300,$N314-SUM($I322:U322))))</f>
        <v>1.14145808632516</v>
      </c>
      <c r="W322" s="167">
        <f>IF($I300="n/a",0,IF(W$4&lt;=$C322,0,IF(SUM($C322,$I300)&gt;W$4,$N314/$I300,$N314-SUM($I322:V322))))</f>
        <v>1.14145808632516</v>
      </c>
      <c r="X322" s="167">
        <f>IF($I300="n/a",0,IF(X$4&lt;=$C322,0,IF(SUM($C322,$I300)&gt;X$4,$N314/$I300,$N314-SUM($I322:W322))))</f>
        <v>1.14145808632516</v>
      </c>
      <c r="Y322" s="167">
        <f>IF($I300="n/a",0,IF(Y$4&lt;=$C322,0,IF(SUM($C322,$I300)&gt;Y$4,$N314/$I300,$N314-SUM($I322:X322))))</f>
        <v>1.14145808632516</v>
      </c>
      <c r="Z322" s="167">
        <f>IF($I300="n/a",0,IF(Z$4&lt;=$C322,0,IF(SUM($C322,$I300)&gt;Z$4,$N314/$I300,$N314-SUM($I322:Y322))))</f>
        <v>1.14145808632516</v>
      </c>
      <c r="AA322" s="167">
        <f>IF($I300="n/a",0,IF(AA$4&lt;=$C322,0,IF(SUM($C322,$I300)&gt;AA$4,$N314/$I300,$N314-SUM($I322:Z322))))</f>
        <v>1.14145808632516</v>
      </c>
      <c r="AB322" s="167">
        <f>IF($I300="n/a",0,IF(AB$4&lt;=$C322,0,IF(SUM($C322,$I300)&gt;AB$4,$N314/$I300,$N314-SUM($I322:AA322))))</f>
        <v>1.14145808632516</v>
      </c>
      <c r="AC322" s="167">
        <f>IF($I300="n/a",0,IF(AC$4&lt;=$C322,0,IF(SUM($C322,$I300)&gt;AC$4,$N314/$I300,$N314-SUM($I322:AB322))))</f>
        <v>1.14145808632516</v>
      </c>
      <c r="AD322" s="167">
        <f>IF($I300="n/a",0,IF(AD$4&lt;=$C322,0,IF(SUM($C322,$I300)&gt;AD$4,$N314/$I300,$N314-SUM($I322:AC322))))</f>
        <v>1.14145808632516</v>
      </c>
      <c r="AE322" s="167">
        <f>IF($I300="n/a",0,IF(AE$4&lt;=$C322,0,IF(SUM($C322,$I300)&gt;AE$4,$N314/$I300,$N314-SUM($I322:AD322))))</f>
        <v>1.14145808632516</v>
      </c>
      <c r="AF322" s="167">
        <f>IF($I300="n/a",0,IF(AF$4&lt;=$C322,0,IF(SUM($C322,$I300)&gt;AF$4,$N314/$I300,$N314-SUM($I322:AE322))))</f>
        <v>1.14145808632516</v>
      </c>
      <c r="AG322" s="167">
        <f>IF($I300="n/a",0,IF(AG$4&lt;=$C322,0,IF(SUM($C322,$I300)&gt;AG$4,$N314/$I300,$N314-SUM($I322:AF322))))</f>
        <v>1.14145808632516</v>
      </c>
      <c r="AH322" s="167">
        <f>IF($I300="n/a",0,IF(AH$4&lt;=$C322,0,IF(SUM($C322,$I300)&gt;AH$4,$N314/$I300,$N314-SUM($I322:AG322))))</f>
        <v>1.14145808632516</v>
      </c>
      <c r="AI322" s="167">
        <f>IF($I300="n/a",0,IF(AI$4&lt;=$C322,0,IF(SUM($C322,$I300)&gt;AI$4,$N314/$I300,$N314-SUM($I322:AH322))))</f>
        <v>1.14145808632516</v>
      </c>
      <c r="AJ322" s="167">
        <f>IF($I300="n/a",0,IF(AJ$4&lt;=$C322,0,IF(SUM($C322,$I300)&gt;AJ$4,$N314/$I300,$N314-SUM($I322:AI322))))</f>
        <v>1.14145808632516</v>
      </c>
      <c r="AK322" s="167">
        <f>IF($I300="n/a",0,IF(AK$4&lt;=$C322,0,IF(SUM($C322,$I300)&gt;AK$4,$N314/$I300,$N314-SUM($I322:AJ322))))</f>
        <v>1.14145808632516</v>
      </c>
      <c r="AL322" s="167">
        <f>IF($I300="n/a",0,IF(AL$4&lt;=$C322,0,IF(SUM($C322,$I300)&gt;AL$4,$N314/$I300,$N314-SUM($I322:AK322))))</f>
        <v>1.14145808632516</v>
      </c>
      <c r="AM322" s="167">
        <f>IF($I300="n/a",0,IF(AM$4&lt;=$C322,0,IF(SUM($C322,$I300)&gt;AM$4,$N314/$I300,$N314-SUM($I322:AL322))))</f>
        <v>1.14145808632516</v>
      </c>
      <c r="AN322" s="167">
        <f>IF($I300="n/a",0,IF(AN$4&lt;=$C322,0,IF(SUM($C322,$I300)&gt;AN$4,$N314/$I300,$N314-SUM($I322:AM322))))</f>
        <v>1.14145808632516</v>
      </c>
      <c r="AO322" s="167">
        <f>IF($I300="n/a",0,IF(AO$4&lt;=$C322,0,IF(SUM($C322,$I300)&gt;AO$4,$N314/$I300,$N314-SUM($I322:AN322))))</f>
        <v>1.14145808632516</v>
      </c>
      <c r="AP322" s="167">
        <f>IF($I300="n/a",0,IF(AP$4&lt;=$C322,0,IF(SUM($C322,$I300)&gt;AP$4,$N314/$I300,$N314-SUM($I322:AO322))))</f>
        <v>1.14145808632516</v>
      </c>
      <c r="AQ322" s="167">
        <f>IF($I300="n/a",0,IF(AQ$4&lt;=$C322,0,IF(SUM($C322,$I300)&gt;AQ$4,$N314/$I300,$N314-SUM($I322:AP322))))</f>
        <v>1.14145808632516</v>
      </c>
      <c r="AR322" s="167">
        <f>IF($I300="n/a",0,IF(AR$4&lt;=$C322,0,IF(SUM($C322,$I300)&gt;AR$4,$N314/$I300,$N314-SUM($I322:AQ322))))</f>
        <v>1.14145808632516</v>
      </c>
      <c r="AS322" s="167">
        <f>IF($I300="n/a",0,IF(AS$4&lt;=$C322,0,IF(SUM($C322,$I300)&gt;AS$4,$N314/$I300,$N314-SUM($I322:AR322))))</f>
        <v>1.14145808632516</v>
      </c>
      <c r="AT322" s="167">
        <f>IF($I300="n/a",0,IF(AT$4&lt;=$C322,0,IF(SUM($C322,$I300)&gt;AT$4,$N314/$I300,$N314-SUM($I322:AS322))))</f>
        <v>1.14145808632516</v>
      </c>
      <c r="AU322" s="167">
        <f>IF($I300="n/a",0,IF(AU$4&lt;=$C322,0,IF(SUM($C322,$I300)&gt;AU$4,$N314/$I300,$N314-SUM($I322:AT322))))</f>
        <v>1.14145808632516</v>
      </c>
      <c r="AV322" s="167">
        <f>IF($I300="n/a",0,IF(AV$4&lt;=$C322,0,IF(SUM($C322,$I300)&gt;AV$4,$N314/$I300,$N314-SUM($I322:AU322))))</f>
        <v>1.14145808632516</v>
      </c>
      <c r="AW322" s="167">
        <f>IF($I300="n/a",0,IF(AW$4&lt;=$C322,0,IF(SUM($C322,$I300)&gt;AW$4,$N314/$I300,$N314-SUM($I322:AV322))))</f>
        <v>1.14145808632516</v>
      </c>
      <c r="AX322" s="167">
        <f>IF($I300="n/a",0,IF(AX$4&lt;=$C322,0,IF(SUM($C322,$I300)&gt;AX$4,$N314/$I300,$N314-SUM($I322:AW322))))</f>
        <v>1.14145808632516</v>
      </c>
      <c r="AY322" s="167">
        <f>IF($I300="n/a",0,IF(AY$4&lt;=$C322,0,IF(SUM($C322,$I300)&gt;AY$4,$N314/$I300,$N314-SUM($I322:AX322))))</f>
        <v>1.14145808632516</v>
      </c>
      <c r="AZ322" s="167">
        <f>IF($I300="n/a",0,IF(AZ$4&lt;=$C322,0,IF(SUM($C322,$I300)&gt;AZ$4,$N314/$I300,$N314-SUM($I322:AY322))))</f>
        <v>1.14145808632516</v>
      </c>
      <c r="BA322" s="167">
        <f>IF($I300="n/a",0,IF(BA$4&lt;=$C322,0,IF(SUM($C322,$I300)&gt;BA$4,$N314/$I300,$N314-SUM($I322:AZ322))))</f>
        <v>1.14145808632516</v>
      </c>
      <c r="BB322" s="167">
        <f>IF($I300="n/a",0,IF(BB$4&lt;=$C322,0,IF(SUM($C322,$I300)&gt;BB$4,$N314/$I300,$N314-SUM($I322:BA322))))</f>
        <v>1.14145808632516</v>
      </c>
      <c r="BC322" s="167">
        <f>IF($I300="n/a",0,IF(BC$4&lt;=$C322,0,IF(SUM($C322,$I300)&gt;BC$4,$N314/$I300,$N314-SUM($I322:BB322))))</f>
        <v>1.14145808632516</v>
      </c>
      <c r="BD322" s="167">
        <f>IF($I300="n/a",0,IF(BD$4&lt;=$C322,0,IF(SUM($C322,$I300)&gt;BD$4,$N314/$I300,$N314-SUM($I322:BC322))))</f>
        <v>1.14145808632516</v>
      </c>
      <c r="BE322" s="167">
        <f>IF($I300="n/a",0,IF(BE$4&lt;=$C322,0,IF(SUM($C322,$I300)&gt;BE$4,$N314/$I300,$N314-SUM($I322:BD322))))</f>
        <v>1.14145808632516</v>
      </c>
      <c r="BF322" s="167">
        <f>IF($I300="n/a",0,IF(BF$4&lt;=$C322,0,IF(SUM($C322,$I300)&gt;BF$4,$N314/$I300,$N314-SUM($I322:BE322))))</f>
        <v>1.14145808632516</v>
      </c>
      <c r="BG322" s="167">
        <f>IF($I300="n/a",0,IF(BG$4&lt;=$C322,0,IF(SUM($C322,$I300)&gt;BG$4,$N314/$I300,$N314-SUM($I322:BF322))))</f>
        <v>1.1414580863251942</v>
      </c>
      <c r="BH322" s="167">
        <f>IF($I300="n/a",0,IF(BH$4&lt;=$C322,0,IF(SUM($C322,$I300)&gt;BH$4,$N314/$I300,$N314-SUM($I322:BG322))))</f>
        <v>0</v>
      </c>
      <c r="BI322" s="167">
        <f>IF($I300="n/a",0,IF(BI$4&lt;=$C322,0,IF(SUM($C322,$I300)&gt;BI$4,$N314/$I300,$N314-SUM($I322:BH322))))</f>
        <v>0</v>
      </c>
      <c r="BJ322" s="167">
        <f>IF($I300="n/a",0,IF(BJ$4&lt;=$C322,0,IF(SUM($C322,$I300)&gt;BJ$4,$N314/$I300,$N314-SUM($I322:BI322))))</f>
        <v>0</v>
      </c>
      <c r="BK322" s="167">
        <f>IF($I300="n/a",0,IF(BK$4&lt;=$C322,0,IF(SUM($C322,$I300)&gt;BK$4,$N314/$I300,$N314-SUM($I322:BJ322))))</f>
        <v>0</v>
      </c>
      <c r="BL322" s="167">
        <f>IF($I300="n/a",0,IF(BL$4&lt;=$C322,0,IF(SUM($C322,$I300)&gt;BL$4,$N314/$I300,$N314-SUM($I322:BK322))))</f>
        <v>0</v>
      </c>
      <c r="BM322" s="167">
        <f>IF($I300="n/a",0,IF(BM$4&lt;=$C322,0,IF(SUM($C322,$I300)&gt;BM$4,$N314/$I300,$N314-SUM($I322:BL322))))</f>
        <v>0</v>
      </c>
      <c r="BN322" s="167">
        <f>IF($I300="n/a",0,IF(BN$4&lt;=$C322,0,IF(SUM($C322,$I300)&gt;BN$4,$N314/$I300,$N314-SUM($I322:BM322))))</f>
        <v>0</v>
      </c>
      <c r="BO322" s="167">
        <f>IF($I300="n/a",0,IF(BO$4&lt;=$C322,0,IF(SUM($C322,$I300)&gt;BO$4,$N314/$I300,$N314-SUM($I322:BN322))))</f>
        <v>0</v>
      </c>
      <c r="BP322" s="167">
        <f>IF($I300="n/a",0,IF(BP$4&lt;=$C322,0,IF(SUM($C322,$I300)&gt;BP$4,$N314/$I300,$N314-SUM($I322:BO322))))</f>
        <v>0</v>
      </c>
      <c r="BQ322" s="167">
        <f>IF($I300="n/a",0,IF(BQ$4&lt;=$C322,0,IF(SUM($C322,$I300)&gt;BQ$4,$N314/$I300,$N314-SUM($I322:BP322))))</f>
        <v>0</v>
      </c>
      <c r="BR322" s="167">
        <f>IF($I300="n/a",0,IF(BR$4&lt;=$C322,0,IF(SUM($C322,$I300)&gt;BR$4,$N314/$I300,$N314-SUM($I322:BQ322))))</f>
        <v>0</v>
      </c>
      <c r="BS322" s="167">
        <f>IF($I300="n/a",0,IF(BS$4&lt;=$C322,0,IF(SUM($C322,$I300)&gt;BS$4,$N314/$I300,$N314-SUM($I322:BR322))))</f>
        <v>0</v>
      </c>
      <c r="BT322" s="167">
        <f>IF($I300="n/a",0,IF(BT$4&lt;=$C322,0,IF(SUM($C322,$I300)&gt;BT$4,$N314/$I300,$N314-SUM($I322:BS322))))</f>
        <v>0</v>
      </c>
      <c r="BU322" s="167">
        <f>IF($I300="n/a",0,IF(BU$4&lt;=$C322,0,IF(SUM($C322,$I300)&gt;BU$4,$N314/$I300,$N314-SUM($I322:BT322))))</f>
        <v>0</v>
      </c>
      <c r="BV322" s="167">
        <f>IF($I300="n/a",0,IF(BV$4&lt;=$C322,0,IF(SUM($C322,$I300)&gt;BV$4,$N314/$I300,$N314-SUM($I322:BU322))))</f>
        <v>0</v>
      </c>
      <c r="BW322" s="167">
        <f>IF($I300="n/a",0,IF(BW$4&lt;=$C322,0,IF(SUM($C322,$I300)&gt;BW$4,$N314/$I300,$N314-SUM($I322:BV322))))</f>
        <v>0</v>
      </c>
      <c r="BX322" s="167">
        <f>IF($I300="n/a",0,IF(BX$4&lt;=$C322,0,IF(SUM($C322,$I300)&gt;BX$4,$N314/$I300,$N314-SUM($I322:BW322))))</f>
        <v>0</v>
      </c>
      <c r="BY322" s="167">
        <f>IF($I300="n/a",0,IF(BY$4&lt;=$C322,0,IF(SUM($C322,$I300)&gt;BY$4,$N314/$I300,$N314-SUM($I322:BX322))))</f>
        <v>0</v>
      </c>
      <c r="BZ322" s="167">
        <f>IF($I300="n/a",0,IF(BZ$4&lt;=$C322,0,IF(SUM($C322,$I300)&gt;BZ$4,$N314/$I300,$N314-SUM($I322:BY322))))</f>
        <v>0</v>
      </c>
      <c r="CA322" s="167">
        <f>IF($I300="n/a",0,IF(CA$4&lt;=$C322,0,IF(SUM($C322,$I300)&gt;CA$4,$N314/$I300,$N314-SUM($I322:BZ322))))</f>
        <v>0</v>
      </c>
      <c r="CB322" s="167">
        <f>IF($I300="n/a",0,IF(CB$4&lt;=$C322,0,IF(SUM($C322,$I300)&gt;CB$4,$N314/$I300,$N314-SUM($I322:CA322))))</f>
        <v>0</v>
      </c>
      <c r="CC322" s="167">
        <f>IF($I300="n/a",0,IF(CC$4&lt;=$C322,0,IF(SUM($C322,$I300)&gt;CC$4,$N314/$I300,$N314-SUM($I322:CB322))))</f>
        <v>0</v>
      </c>
      <c r="CD322" s="167">
        <f>IF($I300="n/a",0,IF(CD$4&lt;=$C322,0,IF(SUM($C322,$I300)&gt;CD$4,$N314/$I300,$N314-SUM($I322:CC322))))</f>
        <v>0</v>
      </c>
      <c r="CE322" s="167">
        <f>IF($I300="n/a",0,IF(CE$4&lt;=$C322,0,IF(SUM($C322,$I300)&gt;CE$4,$N314/$I300,$N314-SUM($I322:CD322))))</f>
        <v>0</v>
      </c>
      <c r="CF322" s="167">
        <f>IF($I300="n/a",0,IF(CF$4&lt;=$C322,0,IF(SUM($C322,$I300)&gt;CF$4,$N314/$I300,$N314-SUM($I322:CE322))))</f>
        <v>0</v>
      </c>
    </row>
    <row r="323" spans="1:84" s="7" customFormat="1" ht="12.75" customHeight="1">
      <c r="A323" s="213"/>
      <c r="C323" s="197">
        <v>2021</v>
      </c>
      <c r="D323" s="21" t="s">
        <v>50</v>
      </c>
      <c r="E323" s="214" t="s">
        <v>185</v>
      </c>
      <c r="I323" s="33"/>
      <c r="J323" s="33">
        <f>IF($I300="n/a",0,IF(J$4&lt;=$C323,0,IF(SUM($C323,$I300)&gt;J$4,$O314/$I300,$O314-SUM($I323:I323))))</f>
        <v>0</v>
      </c>
      <c r="K323" s="33">
        <f>IF($I300="n/a",0,IF(K$4&lt;=$C323,0,IF(SUM($C323,$I300)&gt;K$4,$O314/$I300,$O314-SUM($I323:J323))))</f>
        <v>0</v>
      </c>
      <c r="L323" s="33">
        <f>IF($I300="n/a",0,IF(L$4&lt;=$C323,0,IF(SUM($C323,$I300)&gt;L$4,$O314/$I300,$O314-SUM($I323:K323))))</f>
        <v>0</v>
      </c>
      <c r="M323" s="33">
        <f>IF($I300="n/a",0,IF(M$4&lt;=$C323,0,IF(SUM($C323,$I300)&gt;M$4,$O314/$I300,$O314-SUM($I323:L323))))</f>
        <v>0</v>
      </c>
      <c r="N323" s="33">
        <f>IF($I300="n/a",0,IF(N$4&lt;=$C323,0,IF(SUM($C323,$I300)&gt;N$4,$O314/$I300,$O314-SUM($I323:M323))))</f>
        <v>0</v>
      </c>
      <c r="O323" s="33">
        <f>IF($I300="n/a",0,IF(O$4&lt;=$C323,0,IF(SUM($C323,$I300)&gt;O$4,$O314/$I300,$O314-SUM($I323:N323))))</f>
        <v>0</v>
      </c>
      <c r="P323" s="33">
        <f>IF($I300="n/a",0,IF(P$4&lt;=$C323,0,IF(SUM($C323,$I300)&gt;P$4,$O314/$I300,$O314-SUM($I323:O323))))</f>
        <v>0</v>
      </c>
      <c r="Q323" s="33">
        <f>IF($I300="n/a",0,IF(Q$4&lt;=$C323,0,IF(SUM($C323,$I300)&gt;Q$4,$O314/$I300,$O314-SUM($I323:P323))))</f>
        <v>0</v>
      </c>
      <c r="R323" s="33">
        <f>IF($I300="n/a",0,IF(R$4&lt;=$C323,0,IF(SUM($C323,$I300)&gt;R$4,$O314/$I300,$O314-SUM($I323:Q323))))</f>
        <v>0</v>
      </c>
      <c r="S323" s="33">
        <f>IF($I300="n/a",0,IF(S$4&lt;=$C323,0,IF(SUM($C323,$I300)&gt;S$4,$O314/$I300,$O314-SUM($I323:R323))))</f>
        <v>0</v>
      </c>
      <c r="T323" s="33">
        <f>IF($I300="n/a",0,IF(T$4&lt;=$C323,0,IF(SUM($C323,$I300)&gt;T$4,$O314/$I300,$O314-SUM($I323:S323))))</f>
        <v>0</v>
      </c>
      <c r="U323" s="33">
        <f>IF($I300="n/a",0,IF(U$4&lt;=$C323,0,IF(SUM($C323,$I300)&gt;U$4,$O314/$I300,$O314-SUM($I323:T323))))</f>
        <v>0</v>
      </c>
      <c r="V323" s="33">
        <f>IF($I300="n/a",0,IF(V$4&lt;=$C323,0,IF(SUM($C323,$I300)&gt;V$4,$O314/$I300,$O314-SUM($I323:U323))))</f>
        <v>0</v>
      </c>
      <c r="W323" s="33">
        <f>IF($I300="n/a",0,IF(W$4&lt;=$C323,0,IF(SUM($C323,$I300)&gt;W$4,$O314/$I300,$O314-SUM($I323:V323))))</f>
        <v>0</v>
      </c>
      <c r="X323" s="33">
        <f>IF($I300="n/a",0,IF(X$4&lt;=$C323,0,IF(SUM($C323,$I300)&gt;X$4,$O314/$I300,$O314-SUM($I323:W323))))</f>
        <v>0</v>
      </c>
      <c r="Y323" s="33">
        <f>IF($I300="n/a",0,IF(Y$4&lt;=$C323,0,IF(SUM($C323,$I300)&gt;Y$4,$O314/$I300,$O314-SUM($I323:X323))))</f>
        <v>0</v>
      </c>
      <c r="Z323" s="33">
        <f>IF($I300="n/a",0,IF(Z$4&lt;=$C323,0,IF(SUM($C323,$I300)&gt;Z$4,$O314/$I300,$O314-SUM($I323:Y323))))</f>
        <v>0</v>
      </c>
      <c r="AA323" s="33">
        <f>IF($I300="n/a",0,IF(AA$4&lt;=$C323,0,IF(SUM($C323,$I300)&gt;AA$4,$O314/$I300,$O314-SUM($I323:Z323))))</f>
        <v>0</v>
      </c>
      <c r="AB323" s="33">
        <f>IF($I300="n/a",0,IF(AB$4&lt;=$C323,0,IF(SUM($C323,$I300)&gt;AB$4,$O314/$I300,$O314-SUM($I323:AA323))))</f>
        <v>0</v>
      </c>
      <c r="AC323" s="33">
        <f>IF($I300="n/a",0,IF(AC$4&lt;=$C323,0,IF(SUM($C323,$I300)&gt;AC$4,$O314/$I300,$O314-SUM($I323:AB323))))</f>
        <v>0</v>
      </c>
      <c r="AD323" s="33">
        <f>IF($I300="n/a",0,IF(AD$4&lt;=$C323,0,IF(SUM($C323,$I300)&gt;AD$4,$O314/$I300,$O314-SUM($I323:AC323))))</f>
        <v>0</v>
      </c>
      <c r="AE323" s="33">
        <f>IF($I300="n/a",0,IF(AE$4&lt;=$C323,0,IF(SUM($C323,$I300)&gt;AE$4,$O314/$I300,$O314-SUM($I323:AD323))))</f>
        <v>0</v>
      </c>
      <c r="AF323" s="33">
        <f>IF($I300="n/a",0,IF(AF$4&lt;=$C323,0,IF(SUM($C323,$I300)&gt;AF$4,$O314/$I300,$O314-SUM($I323:AE323))))</f>
        <v>0</v>
      </c>
      <c r="AG323" s="33">
        <f>IF($I300="n/a",0,IF(AG$4&lt;=$C323,0,IF(SUM($C323,$I300)&gt;AG$4,$O314/$I300,$O314-SUM($I323:AF323))))</f>
        <v>0</v>
      </c>
      <c r="AH323" s="33">
        <f>IF($I300="n/a",0,IF(AH$4&lt;=$C323,0,IF(SUM($C323,$I300)&gt;AH$4,$O314/$I300,$O314-SUM($I323:AG323))))</f>
        <v>0</v>
      </c>
      <c r="AI323" s="33">
        <f>IF($I300="n/a",0,IF(AI$4&lt;=$C323,0,IF(SUM($C323,$I300)&gt;AI$4,$O314/$I300,$O314-SUM($I323:AH323))))</f>
        <v>0</v>
      </c>
      <c r="AJ323" s="33">
        <f>IF($I300="n/a",0,IF(AJ$4&lt;=$C323,0,IF(SUM($C323,$I300)&gt;AJ$4,$O314/$I300,$O314-SUM($I323:AI323))))</f>
        <v>0</v>
      </c>
      <c r="AK323" s="33">
        <f>IF($I300="n/a",0,IF(AK$4&lt;=$C323,0,IF(SUM($C323,$I300)&gt;AK$4,$O314/$I300,$O314-SUM($I323:AJ323))))</f>
        <v>0</v>
      </c>
      <c r="AL323" s="33">
        <f>IF($I300="n/a",0,IF(AL$4&lt;=$C323,0,IF(SUM($C323,$I300)&gt;AL$4,$O314/$I300,$O314-SUM($I323:AK323))))</f>
        <v>0</v>
      </c>
      <c r="AM323" s="33">
        <f>IF($I300="n/a",0,IF(AM$4&lt;=$C323,0,IF(SUM($C323,$I300)&gt;AM$4,$O314/$I300,$O314-SUM($I323:AL323))))</f>
        <v>0</v>
      </c>
      <c r="AN323" s="33">
        <f>IF($I300="n/a",0,IF(AN$4&lt;=$C323,0,IF(SUM($C323,$I300)&gt;AN$4,$O314/$I300,$O314-SUM($I323:AM323))))</f>
        <v>0</v>
      </c>
      <c r="AO323" s="33">
        <f>IF($I300="n/a",0,IF(AO$4&lt;=$C323,0,IF(SUM($C323,$I300)&gt;AO$4,$O314/$I300,$O314-SUM($I323:AN323))))</f>
        <v>0</v>
      </c>
      <c r="AP323" s="33">
        <f>IF($I300="n/a",0,IF(AP$4&lt;=$C323,0,IF(SUM($C323,$I300)&gt;AP$4,$O314/$I300,$O314-SUM($I323:AO323))))</f>
        <v>0</v>
      </c>
      <c r="AQ323" s="33">
        <f>IF($I300="n/a",0,IF(AQ$4&lt;=$C323,0,IF(SUM($C323,$I300)&gt;AQ$4,$O314/$I300,$O314-SUM($I323:AP323))))</f>
        <v>0</v>
      </c>
      <c r="AR323" s="33">
        <f>IF($I300="n/a",0,IF(AR$4&lt;=$C323,0,IF(SUM($C323,$I300)&gt;AR$4,$O314/$I300,$O314-SUM($I323:AQ323))))</f>
        <v>0</v>
      </c>
      <c r="AS323" s="33">
        <f>IF($I300="n/a",0,IF(AS$4&lt;=$C323,0,IF(SUM($C323,$I300)&gt;AS$4,$O314/$I300,$O314-SUM($I323:AR323))))</f>
        <v>0</v>
      </c>
      <c r="AT323" s="33">
        <f>IF($I300="n/a",0,IF(AT$4&lt;=$C323,0,IF(SUM($C323,$I300)&gt;AT$4,$O314/$I300,$O314-SUM($I323:AS323))))</f>
        <v>0</v>
      </c>
      <c r="AU323" s="33">
        <f>IF($I300="n/a",0,IF(AU$4&lt;=$C323,0,IF(SUM($C323,$I300)&gt;AU$4,$O314/$I300,$O314-SUM($I323:AT323))))</f>
        <v>0</v>
      </c>
      <c r="AV323" s="33">
        <f>IF($I300="n/a",0,IF(AV$4&lt;=$C323,0,IF(SUM($C323,$I300)&gt;AV$4,$O314/$I300,$O314-SUM($I323:AU323))))</f>
        <v>0</v>
      </c>
      <c r="AW323" s="33">
        <f>IF($I300="n/a",0,IF(AW$4&lt;=$C323,0,IF(SUM($C323,$I300)&gt;AW$4,$O314/$I300,$O314-SUM($I323:AV323))))</f>
        <v>0</v>
      </c>
      <c r="AX323" s="33">
        <f>IF($I300="n/a",0,IF(AX$4&lt;=$C323,0,IF(SUM($C323,$I300)&gt;AX$4,$O314/$I300,$O314-SUM($I323:AW323))))</f>
        <v>0</v>
      </c>
      <c r="AY323" s="33">
        <f>IF($I300="n/a",0,IF(AY$4&lt;=$C323,0,IF(SUM($C323,$I300)&gt;AY$4,$O314/$I300,$O314-SUM($I323:AX323))))</f>
        <v>0</v>
      </c>
      <c r="AZ323" s="33">
        <f>IF($I300="n/a",0,IF(AZ$4&lt;=$C323,0,IF(SUM($C323,$I300)&gt;AZ$4,$O314/$I300,$O314-SUM($I323:AY323))))</f>
        <v>0</v>
      </c>
      <c r="BA323" s="33">
        <f>IF($I300="n/a",0,IF(BA$4&lt;=$C323,0,IF(SUM($C323,$I300)&gt;BA$4,$O314/$I300,$O314-SUM($I323:AZ323))))</f>
        <v>0</v>
      </c>
      <c r="BB323" s="33">
        <f>IF($I300="n/a",0,IF(BB$4&lt;=$C323,0,IF(SUM($C323,$I300)&gt;BB$4,$O314/$I300,$O314-SUM($I323:BA323))))</f>
        <v>0</v>
      </c>
      <c r="BC323" s="33">
        <f>IF($I300="n/a",0,IF(BC$4&lt;=$C323,0,IF(SUM($C323,$I300)&gt;BC$4,$O314/$I300,$O314-SUM($I323:BB323))))</f>
        <v>0</v>
      </c>
      <c r="BD323" s="33">
        <f>IF($I300="n/a",0,IF(BD$4&lt;=$C323,0,IF(SUM($C323,$I300)&gt;BD$4,$O314/$I300,$O314-SUM($I323:BC323))))</f>
        <v>0</v>
      </c>
      <c r="BE323" s="33">
        <f>IF($I300="n/a",0,IF(BE$4&lt;=$C323,0,IF(SUM($C323,$I300)&gt;BE$4,$O314/$I300,$O314-SUM($I323:BD323))))</f>
        <v>0</v>
      </c>
      <c r="BF323" s="33">
        <f>IF($I300="n/a",0,IF(BF$4&lt;=$C323,0,IF(SUM($C323,$I300)&gt;BF$4,$O314/$I300,$O314-SUM($I323:BE323))))</f>
        <v>0</v>
      </c>
      <c r="BG323" s="33">
        <f>IF($I300="n/a",0,IF(BG$4&lt;=$C323,0,IF(SUM($C323,$I300)&gt;BG$4,$O314/$I300,$O314-SUM($I323:BF323))))</f>
        <v>0</v>
      </c>
      <c r="BH323" s="33">
        <f>IF($I300="n/a",0,IF(BH$4&lt;=$C323,0,IF(SUM($C323,$I300)&gt;BH$4,$O314/$I300,$O314-SUM($I323:BG323))))</f>
        <v>0</v>
      </c>
      <c r="BI323" s="33">
        <f>IF($I300="n/a",0,IF(BI$4&lt;=$C323,0,IF(SUM($C323,$I300)&gt;BI$4,$O314/$I300,$O314-SUM($I323:BH323))))</f>
        <v>0</v>
      </c>
      <c r="BJ323" s="33">
        <f>IF($I300="n/a",0,IF(BJ$4&lt;=$C323,0,IF(SUM($C323,$I300)&gt;BJ$4,$O314/$I300,$O314-SUM($I323:BI323))))</f>
        <v>0</v>
      </c>
      <c r="BK323" s="33">
        <f>IF($I300="n/a",0,IF(BK$4&lt;=$C323,0,IF(SUM($C323,$I300)&gt;BK$4,$O314/$I300,$O314-SUM($I323:BJ323))))</f>
        <v>0</v>
      </c>
      <c r="BL323" s="33">
        <f>IF($I300="n/a",0,IF(BL$4&lt;=$C323,0,IF(SUM($C323,$I300)&gt;BL$4,$O314/$I300,$O314-SUM($I323:BK323))))</f>
        <v>0</v>
      </c>
      <c r="BM323" s="33">
        <f>IF($I300="n/a",0,IF(BM$4&lt;=$C323,0,IF(SUM($C323,$I300)&gt;BM$4,$O314/$I300,$O314-SUM($I323:BL323))))</f>
        <v>0</v>
      </c>
      <c r="BN323" s="33">
        <f>IF($I300="n/a",0,IF(BN$4&lt;=$C323,0,IF(SUM($C323,$I300)&gt;BN$4,$O314/$I300,$O314-SUM($I323:BM323))))</f>
        <v>0</v>
      </c>
      <c r="BO323" s="33">
        <f>IF($I300="n/a",0,IF(BO$4&lt;=$C323,0,IF(SUM($C323,$I300)&gt;BO$4,$O314/$I300,$O314-SUM($I323:BN323))))</f>
        <v>0</v>
      </c>
      <c r="BP323" s="33">
        <f>IF($I300="n/a",0,IF(BP$4&lt;=$C323,0,IF(SUM($C323,$I300)&gt;BP$4,$O314/$I300,$O314-SUM($I323:BO323))))</f>
        <v>0</v>
      </c>
      <c r="BQ323" s="33">
        <f>IF($I300="n/a",0,IF(BQ$4&lt;=$C323,0,IF(SUM($C323,$I300)&gt;BQ$4,$O314/$I300,$O314-SUM($I323:BP323))))</f>
        <v>0</v>
      </c>
      <c r="BR323" s="33">
        <f>IF($I300="n/a",0,IF(BR$4&lt;=$C323,0,IF(SUM($C323,$I300)&gt;BR$4,$O314/$I300,$O314-SUM($I323:BQ323))))</f>
        <v>0</v>
      </c>
      <c r="BS323" s="33">
        <f>IF($I300="n/a",0,IF(BS$4&lt;=$C323,0,IF(SUM($C323,$I300)&gt;BS$4,$O314/$I300,$O314-SUM($I323:BR323))))</f>
        <v>0</v>
      </c>
      <c r="BT323" s="33">
        <f>IF($I300="n/a",0,IF(BT$4&lt;=$C323,0,IF(SUM($C323,$I300)&gt;BT$4,$O314/$I300,$O314-SUM($I323:BS323))))</f>
        <v>0</v>
      </c>
      <c r="BU323" s="33">
        <f>IF($I300="n/a",0,IF(BU$4&lt;=$C323,0,IF(SUM($C323,$I300)&gt;BU$4,$O314/$I300,$O314-SUM($I323:BT323))))</f>
        <v>0</v>
      </c>
      <c r="BV323" s="33">
        <f>IF($I300="n/a",0,IF(BV$4&lt;=$C323,0,IF(SUM($C323,$I300)&gt;BV$4,$O314/$I300,$O314-SUM($I323:BU323))))</f>
        <v>0</v>
      </c>
      <c r="BW323" s="33">
        <f>IF($I300="n/a",0,IF(BW$4&lt;=$C323,0,IF(SUM($C323,$I300)&gt;BW$4,$O314/$I300,$O314-SUM($I323:BV323))))</f>
        <v>0</v>
      </c>
      <c r="BX323" s="33">
        <f>IF($I300="n/a",0,IF(BX$4&lt;=$C323,0,IF(SUM($C323,$I300)&gt;BX$4,$O314/$I300,$O314-SUM($I323:BW323))))</f>
        <v>0</v>
      </c>
      <c r="BY323" s="33">
        <f>IF($I300="n/a",0,IF(BY$4&lt;=$C323,0,IF(SUM($C323,$I300)&gt;BY$4,$O314/$I300,$O314-SUM($I323:BX323))))</f>
        <v>0</v>
      </c>
      <c r="BZ323" s="33">
        <f>IF($I300="n/a",0,IF(BZ$4&lt;=$C323,0,IF(SUM($C323,$I300)&gt;BZ$4,$O314/$I300,$O314-SUM($I323:BY323))))</f>
        <v>0</v>
      </c>
      <c r="CA323" s="33">
        <f>IF($I300="n/a",0,IF(CA$4&lt;=$C323,0,IF(SUM($C323,$I300)&gt;CA$4,$O314/$I300,$O314-SUM($I323:BZ323))))</f>
        <v>0</v>
      </c>
      <c r="CB323" s="33">
        <f>IF($I300="n/a",0,IF(CB$4&lt;=$C323,0,IF(SUM($C323,$I300)&gt;CB$4,$O314/$I300,$O314-SUM($I323:CA323))))</f>
        <v>0</v>
      </c>
      <c r="CC323" s="33">
        <f>IF($I300="n/a",0,IF(CC$4&lt;=$C323,0,IF(SUM($C323,$I300)&gt;CC$4,$O314/$I300,$O314-SUM($I323:CB323))))</f>
        <v>0</v>
      </c>
      <c r="CD323" s="33">
        <f>IF($I300="n/a",0,IF(CD$4&lt;=$C323,0,IF(SUM($C323,$I300)&gt;CD$4,$O314/$I300,$O314-SUM($I323:CC323))))</f>
        <v>0</v>
      </c>
      <c r="CE323" s="33">
        <f>IF($I300="n/a",0,IF(CE$4&lt;=$C323,0,IF(SUM($C323,$I300)&gt;CE$4,$O314/$I300,$O314-SUM($I323:CD323))))</f>
        <v>0</v>
      </c>
      <c r="CF323" s="33">
        <f>IF($I300="n/a",0,IF(CF$4&lt;=$C323,0,IF(SUM($C323,$I300)&gt;CF$4,$O314/$I300,$O314-SUM($I323:CE323))))</f>
        <v>0</v>
      </c>
    </row>
    <row r="324" spans="1:84" s="7" customFormat="1" ht="12.75" customHeight="1">
      <c r="A324" s="213"/>
      <c r="C324" s="197">
        <v>2022</v>
      </c>
      <c r="D324" s="21" t="s">
        <v>51</v>
      </c>
      <c r="E324" s="214" t="s">
        <v>185</v>
      </c>
      <c r="I324" s="33"/>
      <c r="J324" s="33">
        <f>IF($I300="n/a",0,IF(J$4&lt;=$C324,0,IF(SUM($C324,$I300)&gt;J$4,$P314/$I300,$P314-SUM($I324:I324))))</f>
        <v>0</v>
      </c>
      <c r="K324" s="33">
        <f>IF($I300="n/a",0,IF(K$4&lt;=$C324,0,IF(SUM($C324,$I300)&gt;K$4,$P314/$I300,$P314-SUM($I324:J324))))</f>
        <v>0</v>
      </c>
      <c r="L324" s="33">
        <f>IF($I300="n/a",0,IF(L$4&lt;=$C324,0,IF(SUM($C324,$I300)&gt;L$4,$P314/$I300,$P314-SUM($I324:K324))))</f>
        <v>0</v>
      </c>
      <c r="M324" s="33">
        <f>IF($I300="n/a",0,IF(M$4&lt;=$C324,0,IF(SUM($C324,$I300)&gt;M$4,$P314/$I300,$P314-SUM($I324:L324))))</f>
        <v>0</v>
      </c>
      <c r="N324" s="33">
        <f>IF($I300="n/a",0,IF(N$4&lt;=$C324,0,IF(SUM($C324,$I300)&gt;N$4,$P314/$I300,$P314-SUM($I324:M324))))</f>
        <v>0</v>
      </c>
      <c r="O324" s="33">
        <f>IF($I300="n/a",0,IF(O$4&lt;=$C324,0,IF(SUM($C324,$I300)&gt;O$4,$P314/$I300,$P314-SUM($I324:N324))))</f>
        <v>0</v>
      </c>
      <c r="P324" s="33">
        <f>IF($I300="n/a",0,IF(P$4&lt;=$C324,0,IF(SUM($C324,$I300)&gt;P$4,$P314/$I300,$P314-SUM($I324:O324))))</f>
        <v>0</v>
      </c>
      <c r="Q324" s="33">
        <f>IF($I300="n/a",0,IF(Q$4&lt;=$C324,0,IF(SUM($C324,$I300)&gt;Q$4,$P314/$I300,$P314-SUM($I324:P324))))</f>
        <v>0</v>
      </c>
      <c r="R324" s="33">
        <f>IF($I300="n/a",0,IF(R$4&lt;=$C324,0,IF(SUM($C324,$I300)&gt;R$4,$P314/$I300,$P314-SUM($I324:Q324))))</f>
        <v>0</v>
      </c>
      <c r="S324" s="33">
        <f>IF($I300="n/a",0,IF(S$4&lt;=$C324,0,IF(SUM($C324,$I300)&gt;S$4,$P314/$I300,$P314-SUM($I324:R324))))</f>
        <v>0</v>
      </c>
      <c r="T324" s="33">
        <f>IF($I300="n/a",0,IF(T$4&lt;=$C324,0,IF(SUM($C324,$I300)&gt;T$4,$P314/$I300,$P314-SUM($I324:S324))))</f>
        <v>0</v>
      </c>
      <c r="U324" s="33">
        <f>IF($I300="n/a",0,IF(U$4&lt;=$C324,0,IF(SUM($C324,$I300)&gt;U$4,$P314/$I300,$P314-SUM($I324:T324))))</f>
        <v>0</v>
      </c>
      <c r="V324" s="33">
        <f>IF($I300="n/a",0,IF(V$4&lt;=$C324,0,IF(SUM($C324,$I300)&gt;V$4,$P314/$I300,$P314-SUM($I324:U324))))</f>
        <v>0</v>
      </c>
      <c r="W324" s="33">
        <f>IF($I300="n/a",0,IF(W$4&lt;=$C324,0,IF(SUM($C324,$I300)&gt;W$4,$P314/$I300,$P314-SUM($I324:V324))))</f>
        <v>0</v>
      </c>
      <c r="X324" s="33">
        <f>IF($I300="n/a",0,IF(X$4&lt;=$C324,0,IF(SUM($C324,$I300)&gt;X$4,$P314/$I300,$P314-SUM($I324:W324))))</f>
        <v>0</v>
      </c>
      <c r="Y324" s="33">
        <f>IF($I300="n/a",0,IF(Y$4&lt;=$C324,0,IF(SUM($C324,$I300)&gt;Y$4,$P314/$I300,$P314-SUM($I324:X324))))</f>
        <v>0</v>
      </c>
      <c r="Z324" s="33">
        <f>IF($I300="n/a",0,IF(Z$4&lt;=$C324,0,IF(SUM($C324,$I300)&gt;Z$4,$P314/$I300,$P314-SUM($I324:Y324))))</f>
        <v>0</v>
      </c>
      <c r="AA324" s="33">
        <f>IF($I300="n/a",0,IF(AA$4&lt;=$C324,0,IF(SUM($C324,$I300)&gt;AA$4,$P314/$I300,$P314-SUM($I324:Z324))))</f>
        <v>0</v>
      </c>
      <c r="AB324" s="33">
        <f>IF($I300="n/a",0,IF(AB$4&lt;=$C324,0,IF(SUM($C324,$I300)&gt;AB$4,$P314/$I300,$P314-SUM($I324:AA324))))</f>
        <v>0</v>
      </c>
      <c r="AC324" s="33">
        <f>IF($I300="n/a",0,IF(AC$4&lt;=$C324,0,IF(SUM($C324,$I300)&gt;AC$4,$P314/$I300,$P314-SUM($I324:AB324))))</f>
        <v>0</v>
      </c>
      <c r="AD324" s="33">
        <f>IF($I300="n/a",0,IF(AD$4&lt;=$C324,0,IF(SUM($C324,$I300)&gt;AD$4,$P314/$I300,$P314-SUM($I324:AC324))))</f>
        <v>0</v>
      </c>
      <c r="AE324" s="33">
        <f>IF($I300="n/a",0,IF(AE$4&lt;=$C324,0,IF(SUM($C324,$I300)&gt;AE$4,$P314/$I300,$P314-SUM($I324:AD324))))</f>
        <v>0</v>
      </c>
      <c r="AF324" s="33">
        <f>IF($I300="n/a",0,IF(AF$4&lt;=$C324,0,IF(SUM($C324,$I300)&gt;AF$4,$P314/$I300,$P314-SUM($I324:AE324))))</f>
        <v>0</v>
      </c>
      <c r="AG324" s="33">
        <f>IF($I300="n/a",0,IF(AG$4&lt;=$C324,0,IF(SUM($C324,$I300)&gt;AG$4,$P314/$I300,$P314-SUM($I324:AF324))))</f>
        <v>0</v>
      </c>
      <c r="AH324" s="33">
        <f>IF($I300="n/a",0,IF(AH$4&lt;=$C324,0,IF(SUM($C324,$I300)&gt;AH$4,$P314/$I300,$P314-SUM($I324:AG324))))</f>
        <v>0</v>
      </c>
      <c r="AI324" s="33">
        <f>IF($I300="n/a",0,IF(AI$4&lt;=$C324,0,IF(SUM($C324,$I300)&gt;AI$4,$P314/$I300,$P314-SUM($I324:AH324))))</f>
        <v>0</v>
      </c>
      <c r="AJ324" s="33">
        <f>IF($I300="n/a",0,IF(AJ$4&lt;=$C324,0,IF(SUM($C324,$I300)&gt;AJ$4,$P314/$I300,$P314-SUM($I324:AI324))))</f>
        <v>0</v>
      </c>
      <c r="AK324" s="33">
        <f>IF($I300="n/a",0,IF(AK$4&lt;=$C324,0,IF(SUM($C324,$I300)&gt;AK$4,$P314/$I300,$P314-SUM($I324:AJ324))))</f>
        <v>0</v>
      </c>
      <c r="AL324" s="33">
        <f>IF($I300="n/a",0,IF(AL$4&lt;=$C324,0,IF(SUM($C324,$I300)&gt;AL$4,$P314/$I300,$P314-SUM($I324:AK324))))</f>
        <v>0</v>
      </c>
      <c r="AM324" s="33">
        <f>IF($I300="n/a",0,IF(AM$4&lt;=$C324,0,IF(SUM($C324,$I300)&gt;AM$4,$P314/$I300,$P314-SUM($I324:AL324))))</f>
        <v>0</v>
      </c>
      <c r="AN324" s="33">
        <f>IF($I300="n/a",0,IF(AN$4&lt;=$C324,0,IF(SUM($C324,$I300)&gt;AN$4,$P314/$I300,$P314-SUM($I324:AM324))))</f>
        <v>0</v>
      </c>
      <c r="AO324" s="33">
        <f>IF($I300="n/a",0,IF(AO$4&lt;=$C324,0,IF(SUM($C324,$I300)&gt;AO$4,$P314/$I300,$P314-SUM($I324:AN324))))</f>
        <v>0</v>
      </c>
      <c r="AP324" s="33">
        <f>IF($I300="n/a",0,IF(AP$4&lt;=$C324,0,IF(SUM($C324,$I300)&gt;AP$4,$P314/$I300,$P314-SUM($I324:AO324))))</f>
        <v>0</v>
      </c>
      <c r="AQ324" s="33">
        <f>IF($I300="n/a",0,IF(AQ$4&lt;=$C324,0,IF(SUM($C324,$I300)&gt;AQ$4,$P314/$I300,$P314-SUM($I324:AP324))))</f>
        <v>0</v>
      </c>
      <c r="AR324" s="33">
        <f>IF($I300="n/a",0,IF(AR$4&lt;=$C324,0,IF(SUM($C324,$I300)&gt;AR$4,$P314/$I300,$P314-SUM($I324:AQ324))))</f>
        <v>0</v>
      </c>
      <c r="AS324" s="33">
        <f>IF($I300="n/a",0,IF(AS$4&lt;=$C324,0,IF(SUM($C324,$I300)&gt;AS$4,$P314/$I300,$P314-SUM($I324:AR324))))</f>
        <v>0</v>
      </c>
      <c r="AT324" s="33">
        <f>IF($I300="n/a",0,IF(AT$4&lt;=$C324,0,IF(SUM($C324,$I300)&gt;AT$4,$P314/$I300,$P314-SUM($I324:AS324))))</f>
        <v>0</v>
      </c>
      <c r="AU324" s="33">
        <f>IF($I300="n/a",0,IF(AU$4&lt;=$C324,0,IF(SUM($C324,$I300)&gt;AU$4,$P314/$I300,$P314-SUM($I324:AT324))))</f>
        <v>0</v>
      </c>
      <c r="AV324" s="33">
        <f>IF($I300="n/a",0,IF(AV$4&lt;=$C324,0,IF(SUM($C324,$I300)&gt;AV$4,$P314/$I300,$P314-SUM($I324:AU324))))</f>
        <v>0</v>
      </c>
      <c r="AW324" s="33">
        <f>IF($I300="n/a",0,IF(AW$4&lt;=$C324,0,IF(SUM($C324,$I300)&gt;AW$4,$P314/$I300,$P314-SUM($I324:AV324))))</f>
        <v>0</v>
      </c>
      <c r="AX324" s="33">
        <f>IF($I300="n/a",0,IF(AX$4&lt;=$C324,0,IF(SUM($C324,$I300)&gt;AX$4,$P314/$I300,$P314-SUM($I324:AW324))))</f>
        <v>0</v>
      </c>
      <c r="AY324" s="33">
        <f>IF($I300="n/a",0,IF(AY$4&lt;=$C324,0,IF(SUM($C324,$I300)&gt;AY$4,$P314/$I300,$P314-SUM($I324:AX324))))</f>
        <v>0</v>
      </c>
      <c r="AZ324" s="33">
        <f>IF($I300="n/a",0,IF(AZ$4&lt;=$C324,0,IF(SUM($C324,$I300)&gt;AZ$4,$P314/$I300,$P314-SUM($I324:AY324))))</f>
        <v>0</v>
      </c>
      <c r="BA324" s="33">
        <f>IF($I300="n/a",0,IF(BA$4&lt;=$C324,0,IF(SUM($C324,$I300)&gt;BA$4,$P314/$I300,$P314-SUM($I324:AZ324))))</f>
        <v>0</v>
      </c>
      <c r="BB324" s="33">
        <f>IF($I300="n/a",0,IF(BB$4&lt;=$C324,0,IF(SUM($C324,$I300)&gt;BB$4,$P314/$I300,$P314-SUM($I324:BA324))))</f>
        <v>0</v>
      </c>
      <c r="BC324" s="33">
        <f>IF($I300="n/a",0,IF(BC$4&lt;=$C324,0,IF(SUM($C324,$I300)&gt;BC$4,$P314/$I300,$P314-SUM($I324:BB324))))</f>
        <v>0</v>
      </c>
      <c r="BD324" s="33">
        <f>IF($I300="n/a",0,IF(BD$4&lt;=$C324,0,IF(SUM($C324,$I300)&gt;BD$4,$P314/$I300,$P314-SUM($I324:BC324))))</f>
        <v>0</v>
      </c>
      <c r="BE324" s="33">
        <f>IF($I300="n/a",0,IF(BE$4&lt;=$C324,0,IF(SUM($C324,$I300)&gt;BE$4,$P314/$I300,$P314-SUM($I324:BD324))))</f>
        <v>0</v>
      </c>
      <c r="BF324" s="33">
        <f>IF($I300="n/a",0,IF(BF$4&lt;=$C324,0,IF(SUM($C324,$I300)&gt;BF$4,$P314/$I300,$P314-SUM($I324:BE324))))</f>
        <v>0</v>
      </c>
      <c r="BG324" s="33">
        <f>IF($I300="n/a",0,IF(BG$4&lt;=$C324,0,IF(SUM($C324,$I300)&gt;BG$4,$P314/$I300,$P314-SUM($I324:BF324))))</f>
        <v>0</v>
      </c>
      <c r="BH324" s="33">
        <f>IF($I300="n/a",0,IF(BH$4&lt;=$C324,0,IF(SUM($C324,$I300)&gt;BH$4,$P314/$I300,$P314-SUM($I324:BG324))))</f>
        <v>0</v>
      </c>
      <c r="BI324" s="33">
        <f>IF($I300="n/a",0,IF(BI$4&lt;=$C324,0,IF(SUM($C324,$I300)&gt;BI$4,$P314/$I300,$P314-SUM($I324:BH324))))</f>
        <v>0</v>
      </c>
      <c r="BJ324" s="33">
        <f>IF($I300="n/a",0,IF(BJ$4&lt;=$C324,0,IF(SUM($C324,$I300)&gt;BJ$4,$P314/$I300,$P314-SUM($I324:BI324))))</f>
        <v>0</v>
      </c>
      <c r="BK324" s="33">
        <f>IF($I300="n/a",0,IF(BK$4&lt;=$C324,0,IF(SUM($C324,$I300)&gt;BK$4,$P314/$I300,$P314-SUM($I324:BJ324))))</f>
        <v>0</v>
      </c>
      <c r="BL324" s="33">
        <f>IF($I300="n/a",0,IF(BL$4&lt;=$C324,0,IF(SUM($C324,$I300)&gt;BL$4,$P314/$I300,$P314-SUM($I324:BK324))))</f>
        <v>0</v>
      </c>
      <c r="BM324" s="33">
        <f>IF($I300="n/a",0,IF(BM$4&lt;=$C324,0,IF(SUM($C324,$I300)&gt;BM$4,$P314/$I300,$P314-SUM($I324:BL324))))</f>
        <v>0</v>
      </c>
      <c r="BN324" s="33">
        <f>IF($I300="n/a",0,IF(BN$4&lt;=$C324,0,IF(SUM($C324,$I300)&gt;BN$4,$P314/$I300,$P314-SUM($I324:BM324))))</f>
        <v>0</v>
      </c>
      <c r="BO324" s="33">
        <f>IF($I300="n/a",0,IF(BO$4&lt;=$C324,0,IF(SUM($C324,$I300)&gt;BO$4,$P314/$I300,$P314-SUM($I324:BN324))))</f>
        <v>0</v>
      </c>
      <c r="BP324" s="33">
        <f>IF($I300="n/a",0,IF(BP$4&lt;=$C324,0,IF(SUM($C324,$I300)&gt;BP$4,$P314/$I300,$P314-SUM($I324:BO324))))</f>
        <v>0</v>
      </c>
      <c r="BQ324" s="33">
        <f>IF($I300="n/a",0,IF(BQ$4&lt;=$C324,0,IF(SUM($C324,$I300)&gt;BQ$4,$P314/$I300,$P314-SUM($I324:BP324))))</f>
        <v>0</v>
      </c>
      <c r="BR324" s="33">
        <f>IF($I300="n/a",0,IF(BR$4&lt;=$C324,0,IF(SUM($C324,$I300)&gt;BR$4,$P314/$I300,$P314-SUM($I324:BQ324))))</f>
        <v>0</v>
      </c>
      <c r="BS324" s="33">
        <f>IF($I300="n/a",0,IF(BS$4&lt;=$C324,0,IF(SUM($C324,$I300)&gt;BS$4,$P314/$I300,$P314-SUM($I324:BR324))))</f>
        <v>0</v>
      </c>
      <c r="BT324" s="33">
        <f>IF($I300="n/a",0,IF(BT$4&lt;=$C324,0,IF(SUM($C324,$I300)&gt;BT$4,$P314/$I300,$P314-SUM($I324:BS324))))</f>
        <v>0</v>
      </c>
      <c r="BU324" s="33">
        <f>IF($I300="n/a",0,IF(BU$4&lt;=$C324,0,IF(SUM($C324,$I300)&gt;BU$4,$P314/$I300,$P314-SUM($I324:BT324))))</f>
        <v>0</v>
      </c>
      <c r="BV324" s="33">
        <f>IF($I300="n/a",0,IF(BV$4&lt;=$C324,0,IF(SUM($C324,$I300)&gt;BV$4,$P314/$I300,$P314-SUM($I324:BU324))))</f>
        <v>0</v>
      </c>
      <c r="BW324" s="33">
        <f>IF($I300="n/a",0,IF(BW$4&lt;=$C324,0,IF(SUM($C324,$I300)&gt;BW$4,$P314/$I300,$P314-SUM($I324:BV324))))</f>
        <v>0</v>
      </c>
      <c r="BX324" s="33">
        <f>IF($I300="n/a",0,IF(BX$4&lt;=$C324,0,IF(SUM($C324,$I300)&gt;BX$4,$P314/$I300,$P314-SUM($I324:BW324))))</f>
        <v>0</v>
      </c>
      <c r="BY324" s="33">
        <f>IF($I300="n/a",0,IF(BY$4&lt;=$C324,0,IF(SUM($C324,$I300)&gt;BY$4,$P314/$I300,$P314-SUM($I324:BX324))))</f>
        <v>0</v>
      </c>
      <c r="BZ324" s="33">
        <f>IF($I300="n/a",0,IF(BZ$4&lt;=$C324,0,IF(SUM($C324,$I300)&gt;BZ$4,$P314/$I300,$P314-SUM($I324:BY324))))</f>
        <v>0</v>
      </c>
      <c r="CA324" s="33">
        <f>IF($I300="n/a",0,IF(CA$4&lt;=$C324,0,IF(SUM($C324,$I300)&gt;CA$4,$P314/$I300,$P314-SUM($I324:BZ324))))</f>
        <v>0</v>
      </c>
      <c r="CB324" s="33">
        <f>IF($I300="n/a",0,IF(CB$4&lt;=$C324,0,IF(SUM($C324,$I300)&gt;CB$4,$P314/$I300,$P314-SUM($I324:CA324))))</f>
        <v>0</v>
      </c>
      <c r="CC324" s="33">
        <f>IF($I300="n/a",0,IF(CC$4&lt;=$C324,0,IF(SUM($C324,$I300)&gt;CC$4,$P314/$I300,$P314-SUM($I324:CB324))))</f>
        <v>0</v>
      </c>
      <c r="CD324" s="33">
        <f>IF($I300="n/a",0,IF(CD$4&lt;=$C324,0,IF(SUM($C324,$I300)&gt;CD$4,$P314/$I300,$P314-SUM($I324:CC324))))</f>
        <v>0</v>
      </c>
      <c r="CE324" s="33">
        <f>IF($I300="n/a",0,IF(CE$4&lt;=$C324,0,IF(SUM($C324,$I300)&gt;CE$4,$P314/$I300,$P314-SUM($I324:CD324))))</f>
        <v>0</v>
      </c>
      <c r="CF324" s="33">
        <f>IF($I300="n/a",0,IF(CF$4&lt;=$C324,0,IF(SUM($C324,$I300)&gt;CF$4,$P314/$I300,$P314-SUM($I324:CE324))))</f>
        <v>0</v>
      </c>
    </row>
    <row r="325" spans="1:84" s="153" customFormat="1" ht="12.75" customHeight="1">
      <c r="A325"/>
      <c r="C325" s="197">
        <v>2023</v>
      </c>
      <c r="D325" s="21" t="s">
        <v>52</v>
      </c>
      <c r="E325" s="21" t="s">
        <v>185</v>
      </c>
      <c r="I325" s="31"/>
      <c r="J325" s="31">
        <f>IF($I300="n/a",0,IF(J$4&lt;=$C325,0,IF(SUM($C325,$I300)&gt;J$4,$Q314/$I300,$Q314-SUM($I325:I325))))</f>
        <v>0</v>
      </c>
      <c r="K325" s="31">
        <f>IF($I300="n/a",0,IF(K$4&lt;=$C325,0,IF(SUM($C325,$I300)&gt;K$4,$Q314/$I300,$Q314-SUM($I325:J325))))</f>
        <v>0</v>
      </c>
      <c r="L325" s="31">
        <f>IF($I300="n/a",0,IF(L$4&lt;=$C325,0,IF(SUM($C325,$I300)&gt;L$4,$Q314/$I300,$Q314-SUM($I325:K325))))</f>
        <v>0</v>
      </c>
      <c r="M325" s="31">
        <f>IF($I300="n/a",0,IF(M$4&lt;=$C325,0,IF(SUM($C325,$I300)&gt;M$4,$Q314/$I300,$Q314-SUM($I325:L325))))</f>
        <v>0</v>
      </c>
      <c r="N325" s="31">
        <f>IF($I300="n/a",0,IF(N$4&lt;=$C325,0,IF(SUM($C325,$I300)&gt;N$4,$Q314/$I300,$Q314-SUM($I325:M325))))</f>
        <v>0</v>
      </c>
      <c r="O325" s="31">
        <f>IF($I300="n/a",0,IF(O$4&lt;=$C325,0,IF(SUM($C325,$I300)&gt;O$4,$Q314/$I300,$Q314-SUM($I325:N325))))</f>
        <v>0</v>
      </c>
      <c r="P325" s="31">
        <f>IF($I300="n/a",0,IF(P$4&lt;=$C325,0,IF(SUM($C325,$I300)&gt;P$4,$Q314/$I300,$Q314-SUM($I325:O325))))</f>
        <v>0</v>
      </c>
      <c r="Q325" s="31">
        <f>IF($I300="n/a",0,IF(Q$4&lt;=$C325,0,IF(SUM($C325,$I300)&gt;Q$4,$Q314/$I300,$Q314-SUM($I325:P325))))</f>
        <v>0</v>
      </c>
      <c r="R325" s="31">
        <f>IF($I300="n/a",0,IF(R$4&lt;=$C325,0,IF(SUM($C325,$I300)&gt;R$4,$Q314/$I300,$Q314-SUM($I325:Q325))))</f>
        <v>0</v>
      </c>
      <c r="S325" s="31">
        <f>IF($I300="n/a",0,IF(S$4&lt;=$C325,0,IF(SUM($C325,$I300)&gt;S$4,$Q314/$I300,$Q314-SUM($I325:R325))))</f>
        <v>0</v>
      </c>
      <c r="T325" s="31">
        <f>IF($I300="n/a",0,IF(T$4&lt;=$C325,0,IF(SUM($C325,$I300)&gt;T$4,$Q314/$I300,$Q314-SUM($I325:S325))))</f>
        <v>0</v>
      </c>
      <c r="U325" s="31">
        <f>IF($I300="n/a",0,IF(U$4&lt;=$C325,0,IF(SUM($C325,$I300)&gt;U$4,$Q314/$I300,$Q314-SUM($I325:T325))))</f>
        <v>0</v>
      </c>
      <c r="V325" s="31">
        <f>IF($I300="n/a",0,IF(V$4&lt;=$C325,0,IF(SUM($C325,$I300)&gt;V$4,$Q314/$I300,$Q314-SUM($I325:U325))))</f>
        <v>0</v>
      </c>
      <c r="W325" s="31">
        <f>IF($I300="n/a",0,IF(W$4&lt;=$C325,0,IF(SUM($C325,$I300)&gt;W$4,$Q314/$I300,$Q314-SUM($I325:V325))))</f>
        <v>0</v>
      </c>
      <c r="X325" s="31">
        <f>IF($I300="n/a",0,IF(X$4&lt;=$C325,0,IF(SUM($C325,$I300)&gt;X$4,$Q314/$I300,$Q314-SUM($I325:W325))))</f>
        <v>0</v>
      </c>
      <c r="Y325" s="31">
        <f>IF($I300="n/a",0,IF(Y$4&lt;=$C325,0,IF(SUM($C325,$I300)&gt;Y$4,$Q314/$I300,$Q314-SUM($I325:X325))))</f>
        <v>0</v>
      </c>
      <c r="Z325" s="31">
        <f>IF($I300="n/a",0,IF(Z$4&lt;=$C325,0,IF(SUM($C325,$I300)&gt;Z$4,$Q314/$I300,$Q314-SUM($I325:Y325))))</f>
        <v>0</v>
      </c>
      <c r="AA325" s="31">
        <f>IF($I300="n/a",0,IF(AA$4&lt;=$C325,0,IF(SUM($C325,$I300)&gt;AA$4,$Q314/$I300,$Q314-SUM($I325:Z325))))</f>
        <v>0</v>
      </c>
      <c r="AB325" s="31">
        <f>IF($I300="n/a",0,IF(AB$4&lt;=$C325,0,IF(SUM($C325,$I300)&gt;AB$4,$Q314/$I300,$Q314-SUM($I325:AA325))))</f>
        <v>0</v>
      </c>
      <c r="AC325" s="31">
        <f>IF($I300="n/a",0,IF(AC$4&lt;=$C325,0,IF(SUM($C325,$I300)&gt;AC$4,$Q314/$I300,$Q314-SUM($I325:AB325))))</f>
        <v>0</v>
      </c>
      <c r="AD325" s="31">
        <f>IF($I300="n/a",0,IF(AD$4&lt;=$C325,0,IF(SUM($C325,$I300)&gt;AD$4,$Q314/$I300,$Q314-SUM($I325:AC325))))</f>
        <v>0</v>
      </c>
      <c r="AE325" s="31">
        <f>IF($I300="n/a",0,IF(AE$4&lt;=$C325,0,IF(SUM($C325,$I300)&gt;AE$4,$Q314/$I300,$Q314-SUM($I325:AD325))))</f>
        <v>0</v>
      </c>
      <c r="AF325" s="31">
        <f>IF($I300="n/a",0,IF(AF$4&lt;=$C325,0,IF(SUM($C325,$I300)&gt;AF$4,$Q314/$I300,$Q314-SUM($I325:AE325))))</f>
        <v>0</v>
      </c>
      <c r="AG325" s="31">
        <f>IF($I300="n/a",0,IF(AG$4&lt;=$C325,0,IF(SUM($C325,$I300)&gt;AG$4,$Q314/$I300,$Q314-SUM($I325:AF325))))</f>
        <v>0</v>
      </c>
      <c r="AH325" s="31">
        <f>IF($I300="n/a",0,IF(AH$4&lt;=$C325,0,IF(SUM($C325,$I300)&gt;AH$4,$Q314/$I300,$Q314-SUM($I325:AG325))))</f>
        <v>0</v>
      </c>
      <c r="AI325" s="31">
        <f>IF($I300="n/a",0,IF(AI$4&lt;=$C325,0,IF(SUM($C325,$I300)&gt;AI$4,$Q314/$I300,$Q314-SUM($I325:AH325))))</f>
        <v>0</v>
      </c>
      <c r="AJ325" s="31">
        <f>IF($I300="n/a",0,IF(AJ$4&lt;=$C325,0,IF(SUM($C325,$I300)&gt;AJ$4,$Q314/$I300,$Q314-SUM($I325:AI325))))</f>
        <v>0</v>
      </c>
      <c r="AK325" s="31">
        <f>IF($I300="n/a",0,IF(AK$4&lt;=$C325,0,IF(SUM($C325,$I300)&gt;AK$4,$Q314/$I300,$Q314-SUM($I325:AJ325))))</f>
        <v>0</v>
      </c>
      <c r="AL325" s="31">
        <f>IF($I300="n/a",0,IF(AL$4&lt;=$C325,0,IF(SUM($C325,$I300)&gt;AL$4,$Q314/$I300,$Q314-SUM($I325:AK325))))</f>
        <v>0</v>
      </c>
      <c r="AM325" s="31">
        <f>IF($I300="n/a",0,IF(AM$4&lt;=$C325,0,IF(SUM($C325,$I300)&gt;AM$4,$Q314/$I300,$Q314-SUM($I325:AL325))))</f>
        <v>0</v>
      </c>
      <c r="AN325" s="31">
        <f>IF($I300="n/a",0,IF(AN$4&lt;=$C325,0,IF(SUM($C325,$I300)&gt;AN$4,$Q314/$I300,$Q314-SUM($I325:AM325))))</f>
        <v>0</v>
      </c>
      <c r="AO325" s="31">
        <f>IF($I300="n/a",0,IF(AO$4&lt;=$C325,0,IF(SUM($C325,$I300)&gt;AO$4,$Q314/$I300,$Q314-SUM($I325:AN325))))</f>
        <v>0</v>
      </c>
      <c r="AP325" s="31">
        <f>IF($I300="n/a",0,IF(AP$4&lt;=$C325,0,IF(SUM($C325,$I300)&gt;AP$4,$Q314/$I300,$Q314-SUM($I325:AO325))))</f>
        <v>0</v>
      </c>
      <c r="AQ325" s="31">
        <f>IF($I300="n/a",0,IF(AQ$4&lt;=$C325,0,IF(SUM($C325,$I300)&gt;AQ$4,$Q314/$I300,$Q314-SUM($I325:AP325))))</f>
        <v>0</v>
      </c>
      <c r="AR325" s="31">
        <f>IF($I300="n/a",0,IF(AR$4&lt;=$C325,0,IF(SUM($C325,$I300)&gt;AR$4,$Q314/$I300,$Q314-SUM($I325:AQ325))))</f>
        <v>0</v>
      </c>
      <c r="AS325" s="31">
        <f>IF($I300="n/a",0,IF(AS$4&lt;=$C325,0,IF(SUM($C325,$I300)&gt;AS$4,$Q314/$I300,$Q314-SUM($I325:AR325))))</f>
        <v>0</v>
      </c>
      <c r="AT325" s="31">
        <f>IF($I300="n/a",0,IF(AT$4&lt;=$C325,0,IF(SUM($C325,$I300)&gt;AT$4,$Q314/$I300,$Q314-SUM($I325:AS325))))</f>
        <v>0</v>
      </c>
      <c r="AU325" s="31">
        <f>IF($I300="n/a",0,IF(AU$4&lt;=$C325,0,IF(SUM($C325,$I300)&gt;AU$4,$Q314/$I300,$Q314-SUM($I325:AT325))))</f>
        <v>0</v>
      </c>
      <c r="AV325" s="31">
        <f>IF($I300="n/a",0,IF(AV$4&lt;=$C325,0,IF(SUM($C325,$I300)&gt;AV$4,$Q314/$I300,$Q314-SUM($I325:AU325))))</f>
        <v>0</v>
      </c>
      <c r="AW325" s="31">
        <f>IF($I300="n/a",0,IF(AW$4&lt;=$C325,0,IF(SUM($C325,$I300)&gt;AW$4,$Q314/$I300,$Q314-SUM($I325:AV325))))</f>
        <v>0</v>
      </c>
      <c r="AX325" s="31">
        <f>IF($I300="n/a",0,IF(AX$4&lt;=$C325,0,IF(SUM($C325,$I300)&gt;AX$4,$Q314/$I300,$Q314-SUM($I325:AW325))))</f>
        <v>0</v>
      </c>
      <c r="AY325" s="31">
        <f>IF($I300="n/a",0,IF(AY$4&lt;=$C325,0,IF(SUM($C325,$I300)&gt;AY$4,$Q314/$I300,$Q314-SUM($I325:AX325))))</f>
        <v>0</v>
      </c>
      <c r="AZ325" s="31">
        <f>IF($I300="n/a",0,IF(AZ$4&lt;=$C325,0,IF(SUM($C325,$I300)&gt;AZ$4,$Q314/$I300,$Q314-SUM($I325:AY325))))</f>
        <v>0</v>
      </c>
      <c r="BA325" s="31">
        <f>IF($I300="n/a",0,IF(BA$4&lt;=$C325,0,IF(SUM($C325,$I300)&gt;BA$4,$Q314/$I300,$Q314-SUM($I325:AZ325))))</f>
        <v>0</v>
      </c>
      <c r="BB325" s="31">
        <f>IF($I300="n/a",0,IF(BB$4&lt;=$C325,0,IF(SUM($C325,$I300)&gt;BB$4,$Q314/$I300,$Q314-SUM($I325:BA325))))</f>
        <v>0</v>
      </c>
      <c r="BC325" s="31">
        <f>IF($I300="n/a",0,IF(BC$4&lt;=$C325,0,IF(SUM($C325,$I300)&gt;BC$4,$Q314/$I300,$Q314-SUM($I325:BB325))))</f>
        <v>0</v>
      </c>
      <c r="BD325" s="31">
        <f>IF($I300="n/a",0,IF(BD$4&lt;=$C325,0,IF(SUM($C325,$I300)&gt;BD$4,$Q314/$I300,$Q314-SUM($I325:BC325))))</f>
        <v>0</v>
      </c>
      <c r="BE325" s="31">
        <f>IF($I300="n/a",0,IF(BE$4&lt;=$C325,0,IF(SUM($C325,$I300)&gt;BE$4,$Q314/$I300,$Q314-SUM($I325:BD325))))</f>
        <v>0</v>
      </c>
      <c r="BF325" s="31">
        <f>IF($I300="n/a",0,IF(BF$4&lt;=$C325,0,IF(SUM($C325,$I300)&gt;BF$4,$Q314/$I300,$Q314-SUM($I325:BE325))))</f>
        <v>0</v>
      </c>
      <c r="BG325" s="31">
        <f>IF($I300="n/a",0,IF(BG$4&lt;=$C325,0,IF(SUM($C325,$I300)&gt;BG$4,$Q314/$I300,$Q314-SUM($I325:BF325))))</f>
        <v>0</v>
      </c>
      <c r="BH325" s="31">
        <f>IF($I300="n/a",0,IF(BH$4&lt;=$C325,0,IF(SUM($C325,$I300)&gt;BH$4,$Q314/$I300,$Q314-SUM($I325:BG325))))</f>
        <v>0</v>
      </c>
      <c r="BI325" s="31">
        <f>IF($I300="n/a",0,IF(BI$4&lt;=$C325,0,IF(SUM($C325,$I300)&gt;BI$4,$Q314/$I300,$Q314-SUM($I325:BH325))))</f>
        <v>0</v>
      </c>
      <c r="BJ325" s="31">
        <f>IF($I300="n/a",0,IF(BJ$4&lt;=$C325,0,IF(SUM($C325,$I300)&gt;BJ$4,$Q314/$I300,$Q314-SUM($I325:BI325))))</f>
        <v>0</v>
      </c>
      <c r="BK325" s="31">
        <f>IF($I300="n/a",0,IF(BK$4&lt;=$C325,0,IF(SUM($C325,$I300)&gt;BK$4,$Q314/$I300,$Q314-SUM($I325:BJ325))))</f>
        <v>0</v>
      </c>
      <c r="BL325" s="31">
        <f>IF($I300="n/a",0,IF(BL$4&lt;=$C325,0,IF(SUM($C325,$I300)&gt;BL$4,$Q314/$I300,$Q314-SUM($I325:BK325))))</f>
        <v>0</v>
      </c>
      <c r="BM325" s="31">
        <f>IF($I300="n/a",0,IF(BM$4&lt;=$C325,0,IF(SUM($C325,$I300)&gt;BM$4,$Q314/$I300,$Q314-SUM($I325:BL325))))</f>
        <v>0</v>
      </c>
      <c r="BN325" s="31">
        <f>IF($I300="n/a",0,IF(BN$4&lt;=$C325,0,IF(SUM($C325,$I300)&gt;BN$4,$Q314/$I300,$Q314-SUM($I325:BM325))))</f>
        <v>0</v>
      </c>
      <c r="BO325" s="31">
        <f>IF($I300="n/a",0,IF(BO$4&lt;=$C325,0,IF(SUM($C325,$I300)&gt;BO$4,$Q314/$I300,$Q314-SUM($I325:BN325))))</f>
        <v>0</v>
      </c>
      <c r="BP325" s="31">
        <f>IF($I300="n/a",0,IF(BP$4&lt;=$C325,0,IF(SUM($C325,$I300)&gt;BP$4,$Q314/$I300,$Q314-SUM($I325:BO325))))</f>
        <v>0</v>
      </c>
      <c r="BQ325" s="31">
        <f>IF($I300="n/a",0,IF(BQ$4&lt;=$C325,0,IF(SUM($C325,$I300)&gt;BQ$4,$Q314/$I300,$Q314-SUM($I325:BP325))))</f>
        <v>0</v>
      </c>
      <c r="BR325" s="31">
        <f>IF($I300="n/a",0,IF(BR$4&lt;=$C325,0,IF(SUM($C325,$I300)&gt;BR$4,$Q314/$I300,$Q314-SUM($I325:BQ325))))</f>
        <v>0</v>
      </c>
      <c r="BS325" s="31">
        <f>IF($I300="n/a",0,IF(BS$4&lt;=$C325,0,IF(SUM($C325,$I300)&gt;BS$4,$Q314/$I300,$Q314-SUM($I325:BR325))))</f>
        <v>0</v>
      </c>
      <c r="BT325" s="31">
        <f>IF($I300="n/a",0,IF(BT$4&lt;=$C325,0,IF(SUM($C325,$I300)&gt;BT$4,$Q314/$I300,$Q314-SUM($I325:BS325))))</f>
        <v>0</v>
      </c>
      <c r="BU325" s="31">
        <f>IF($I300="n/a",0,IF(BU$4&lt;=$C325,0,IF(SUM($C325,$I300)&gt;BU$4,$Q314/$I300,$Q314-SUM($I325:BT325))))</f>
        <v>0</v>
      </c>
      <c r="BV325" s="31">
        <f>IF($I300="n/a",0,IF(BV$4&lt;=$C325,0,IF(SUM($C325,$I300)&gt;BV$4,$Q314/$I300,$Q314-SUM($I325:BU325))))</f>
        <v>0</v>
      </c>
      <c r="BW325" s="31">
        <f>IF($I300="n/a",0,IF(BW$4&lt;=$C325,0,IF(SUM($C325,$I300)&gt;BW$4,$Q314/$I300,$Q314-SUM($I325:BV325))))</f>
        <v>0</v>
      </c>
      <c r="BX325" s="31">
        <f>IF($I300="n/a",0,IF(BX$4&lt;=$C325,0,IF(SUM($C325,$I300)&gt;BX$4,$Q314/$I300,$Q314-SUM($I325:BW325))))</f>
        <v>0</v>
      </c>
      <c r="BY325" s="31">
        <f>IF($I300="n/a",0,IF(BY$4&lt;=$C325,0,IF(SUM($C325,$I300)&gt;BY$4,$Q314/$I300,$Q314-SUM($I325:BX325))))</f>
        <v>0</v>
      </c>
      <c r="BZ325" s="31">
        <f>IF($I300="n/a",0,IF(BZ$4&lt;=$C325,0,IF(SUM($C325,$I300)&gt;BZ$4,$Q314/$I300,$Q314-SUM($I325:BY325))))</f>
        <v>0</v>
      </c>
      <c r="CA325" s="31">
        <f>IF($I300="n/a",0,IF(CA$4&lt;=$C325,0,IF(SUM($C325,$I300)&gt;CA$4,$Q314/$I300,$Q314-SUM($I325:BZ325))))</f>
        <v>0</v>
      </c>
      <c r="CB325" s="31">
        <f>IF($I300="n/a",0,IF(CB$4&lt;=$C325,0,IF(SUM($C325,$I300)&gt;CB$4,$Q314/$I300,$Q314-SUM($I325:CA325))))</f>
        <v>0</v>
      </c>
      <c r="CC325" s="31">
        <f>IF($I300="n/a",0,IF(CC$4&lt;=$C325,0,IF(SUM($C325,$I300)&gt;CC$4,$Q314/$I300,$Q314-SUM($I325:CB325))))</f>
        <v>0</v>
      </c>
      <c r="CD325" s="31">
        <f>IF($I300="n/a",0,IF(CD$4&lt;=$C325,0,IF(SUM($C325,$I300)&gt;CD$4,$Q314/$I300,$Q314-SUM($I325:CC325))))</f>
        <v>0</v>
      </c>
      <c r="CE325" s="31">
        <f>IF($I300="n/a",0,IF(CE$4&lt;=$C325,0,IF(SUM($C325,$I300)&gt;CE$4,$Q314/$I300,$Q314-SUM($I325:CD325))))</f>
        <v>0</v>
      </c>
      <c r="CF325" s="31">
        <f>IF($I300="n/a",0,IF(CF$4&lt;=$C325,0,IF(SUM($C325,$I300)&gt;CF$4,$Q314/$I300,$Q314-SUM($I325:CE325))))</f>
        <v>0</v>
      </c>
    </row>
    <row r="326" spans="1:84" s="153" customFormat="1" ht="12.75" customHeight="1">
      <c r="A326"/>
      <c r="C326" s="197">
        <v>2024</v>
      </c>
      <c r="D326" s="21" t="s">
        <v>53</v>
      </c>
      <c r="E326" s="21" t="s">
        <v>185</v>
      </c>
      <c r="I326" s="31"/>
      <c r="J326" s="31">
        <f>IF($I300="n/a",0,IF(J$4&lt;=$C326,0,IF(SUM($C326,$I300)&gt;J$4,$R314/$I300,$R314-SUM($I326:I326))))</f>
        <v>0</v>
      </c>
      <c r="K326" s="31">
        <f>IF($I300="n/a",0,IF(K$4&lt;=$C326,0,IF(SUM($C326,$I300)&gt;K$4,$R314/$I300,$R314-SUM($I326:J326))))</f>
        <v>0</v>
      </c>
      <c r="L326" s="31">
        <f>IF($I300="n/a",0,IF(L$4&lt;=$C326,0,IF(SUM($C326,$I300)&gt;L$4,$R314/$I300,$R314-SUM($I326:K326))))</f>
        <v>0</v>
      </c>
      <c r="M326" s="31">
        <f>IF($I300="n/a",0,IF(M$4&lt;=$C326,0,IF(SUM($C326,$I300)&gt;M$4,$R314/$I300,$R314-SUM($I326:L326))))</f>
        <v>0</v>
      </c>
      <c r="N326" s="31">
        <f>IF($I300="n/a",0,IF(N$4&lt;=$C326,0,IF(SUM($C326,$I300)&gt;N$4,$R314/$I300,$R314-SUM($I326:M326))))</f>
        <v>0</v>
      </c>
      <c r="O326" s="31">
        <f>IF($I300="n/a",0,IF(O$4&lt;=$C326,0,IF(SUM($C326,$I300)&gt;O$4,$R314/$I300,$R314-SUM($I326:N326))))</f>
        <v>0</v>
      </c>
      <c r="P326" s="31">
        <f>IF($I300="n/a",0,IF(P$4&lt;=$C326,0,IF(SUM($C326,$I300)&gt;P$4,$R314/$I300,$R314-SUM($I326:O326))))</f>
        <v>0</v>
      </c>
      <c r="Q326" s="31">
        <f>IF($I300="n/a",0,IF(Q$4&lt;=$C326,0,IF(SUM($C326,$I300)&gt;Q$4,$R314/$I300,$R314-SUM($I326:P326))))</f>
        <v>0</v>
      </c>
      <c r="R326" s="31">
        <f>IF($I300="n/a",0,IF(R$4&lt;=$C326,0,IF(SUM($C326,$I300)&gt;R$4,$R314/$I300,$R314-SUM($I326:Q326))))</f>
        <v>0</v>
      </c>
      <c r="S326" s="31">
        <f>IF($I300="n/a",0,IF(S$4&lt;=$C326,0,IF(SUM($C326,$I300)&gt;S$4,$R314/$I300,$R314-SUM($I326:R326))))</f>
        <v>0</v>
      </c>
      <c r="T326" s="31">
        <f>IF($I300="n/a",0,IF(T$4&lt;=$C326,0,IF(SUM($C326,$I300)&gt;T$4,$R314/$I300,$R314-SUM($I326:S326))))</f>
        <v>0</v>
      </c>
      <c r="U326" s="31">
        <f>IF($I300="n/a",0,IF(U$4&lt;=$C326,0,IF(SUM($C326,$I300)&gt;U$4,$R314/$I300,$R314-SUM($I326:T326))))</f>
        <v>0</v>
      </c>
      <c r="V326" s="31">
        <f>IF($I300="n/a",0,IF(V$4&lt;=$C326,0,IF(SUM($C326,$I300)&gt;V$4,$R314/$I300,$R314-SUM($I326:U326))))</f>
        <v>0</v>
      </c>
      <c r="W326" s="31">
        <f>IF($I300="n/a",0,IF(W$4&lt;=$C326,0,IF(SUM($C326,$I300)&gt;W$4,$R314/$I300,$R314-SUM($I326:V326))))</f>
        <v>0</v>
      </c>
      <c r="X326" s="31">
        <f>IF($I300="n/a",0,IF(X$4&lt;=$C326,0,IF(SUM($C326,$I300)&gt;X$4,$R314/$I300,$R314-SUM($I326:W326))))</f>
        <v>0</v>
      </c>
      <c r="Y326" s="31">
        <f>IF($I300="n/a",0,IF(Y$4&lt;=$C326,0,IF(SUM($C326,$I300)&gt;Y$4,$R314/$I300,$R314-SUM($I326:X326))))</f>
        <v>0</v>
      </c>
      <c r="Z326" s="31">
        <f>IF($I300="n/a",0,IF(Z$4&lt;=$C326,0,IF(SUM($C326,$I300)&gt;Z$4,$R314/$I300,$R314-SUM($I326:Y326))))</f>
        <v>0</v>
      </c>
      <c r="AA326" s="31">
        <f>IF($I300="n/a",0,IF(AA$4&lt;=$C326,0,IF(SUM($C326,$I300)&gt;AA$4,$R314/$I300,$R314-SUM($I326:Z326))))</f>
        <v>0</v>
      </c>
      <c r="AB326" s="31">
        <f>IF($I300="n/a",0,IF(AB$4&lt;=$C326,0,IF(SUM($C326,$I300)&gt;AB$4,$R314/$I300,$R314-SUM($I326:AA326))))</f>
        <v>0</v>
      </c>
      <c r="AC326" s="31">
        <f>IF($I300="n/a",0,IF(AC$4&lt;=$C326,0,IF(SUM($C326,$I300)&gt;AC$4,$R314/$I300,$R314-SUM($I326:AB326))))</f>
        <v>0</v>
      </c>
      <c r="AD326" s="31">
        <f>IF($I300="n/a",0,IF(AD$4&lt;=$C326,0,IF(SUM($C326,$I300)&gt;AD$4,$R314/$I300,$R314-SUM($I326:AC326))))</f>
        <v>0</v>
      </c>
      <c r="AE326" s="31">
        <f>IF($I300="n/a",0,IF(AE$4&lt;=$C326,0,IF(SUM($C326,$I300)&gt;AE$4,$R314/$I300,$R314-SUM($I326:AD326))))</f>
        <v>0</v>
      </c>
      <c r="AF326" s="31">
        <f>IF($I300="n/a",0,IF(AF$4&lt;=$C326,0,IF(SUM($C326,$I300)&gt;AF$4,$R314/$I300,$R314-SUM($I326:AE326))))</f>
        <v>0</v>
      </c>
      <c r="AG326" s="31">
        <f>IF($I300="n/a",0,IF(AG$4&lt;=$C326,0,IF(SUM($C326,$I300)&gt;AG$4,$R314/$I300,$R314-SUM($I326:AF326))))</f>
        <v>0</v>
      </c>
      <c r="AH326" s="31">
        <f>IF($I300="n/a",0,IF(AH$4&lt;=$C326,0,IF(SUM($C326,$I300)&gt;AH$4,$R314/$I300,$R314-SUM($I326:AG326))))</f>
        <v>0</v>
      </c>
      <c r="AI326" s="31">
        <f>IF($I300="n/a",0,IF(AI$4&lt;=$C326,0,IF(SUM($C326,$I300)&gt;AI$4,$R314/$I300,$R314-SUM($I326:AH326))))</f>
        <v>0</v>
      </c>
      <c r="AJ326" s="31">
        <f>IF($I300="n/a",0,IF(AJ$4&lt;=$C326,0,IF(SUM($C326,$I300)&gt;AJ$4,$R314/$I300,$R314-SUM($I326:AI326))))</f>
        <v>0</v>
      </c>
      <c r="AK326" s="31">
        <f>IF($I300="n/a",0,IF(AK$4&lt;=$C326,0,IF(SUM($C326,$I300)&gt;AK$4,$R314/$I300,$R314-SUM($I326:AJ326))))</f>
        <v>0</v>
      </c>
      <c r="AL326" s="31">
        <f>IF($I300="n/a",0,IF(AL$4&lt;=$C326,0,IF(SUM($C326,$I300)&gt;AL$4,$R314/$I300,$R314-SUM($I326:AK326))))</f>
        <v>0</v>
      </c>
      <c r="AM326" s="31">
        <f>IF($I300="n/a",0,IF(AM$4&lt;=$C326,0,IF(SUM($C326,$I300)&gt;AM$4,$R314/$I300,$R314-SUM($I326:AL326))))</f>
        <v>0</v>
      </c>
      <c r="AN326" s="31">
        <f>IF($I300="n/a",0,IF(AN$4&lt;=$C326,0,IF(SUM($C326,$I300)&gt;AN$4,$R314/$I300,$R314-SUM($I326:AM326))))</f>
        <v>0</v>
      </c>
      <c r="AO326" s="31">
        <f>IF($I300="n/a",0,IF(AO$4&lt;=$C326,0,IF(SUM($C326,$I300)&gt;AO$4,$R314/$I300,$R314-SUM($I326:AN326))))</f>
        <v>0</v>
      </c>
      <c r="AP326" s="31">
        <f>IF($I300="n/a",0,IF(AP$4&lt;=$C326,0,IF(SUM($C326,$I300)&gt;AP$4,$R314/$I300,$R314-SUM($I326:AO326))))</f>
        <v>0</v>
      </c>
      <c r="AQ326" s="31">
        <f>IF($I300="n/a",0,IF(AQ$4&lt;=$C326,0,IF(SUM($C326,$I300)&gt;AQ$4,$R314/$I300,$R314-SUM($I326:AP326))))</f>
        <v>0</v>
      </c>
      <c r="AR326" s="31">
        <f>IF($I300="n/a",0,IF(AR$4&lt;=$C326,0,IF(SUM($C326,$I300)&gt;AR$4,$R314/$I300,$R314-SUM($I326:AQ326))))</f>
        <v>0</v>
      </c>
      <c r="AS326" s="31">
        <f>IF($I300="n/a",0,IF(AS$4&lt;=$C326,0,IF(SUM($C326,$I300)&gt;AS$4,$R314/$I300,$R314-SUM($I326:AR326))))</f>
        <v>0</v>
      </c>
      <c r="AT326" s="31">
        <f>IF($I300="n/a",0,IF(AT$4&lt;=$C326,0,IF(SUM($C326,$I300)&gt;AT$4,$R314/$I300,$R314-SUM($I326:AS326))))</f>
        <v>0</v>
      </c>
      <c r="AU326" s="31">
        <f>IF($I300="n/a",0,IF(AU$4&lt;=$C326,0,IF(SUM($C326,$I300)&gt;AU$4,$R314/$I300,$R314-SUM($I326:AT326))))</f>
        <v>0</v>
      </c>
      <c r="AV326" s="31">
        <f>IF($I300="n/a",0,IF(AV$4&lt;=$C326,0,IF(SUM($C326,$I300)&gt;AV$4,$R314/$I300,$R314-SUM($I326:AU326))))</f>
        <v>0</v>
      </c>
      <c r="AW326" s="31">
        <f>IF($I300="n/a",0,IF(AW$4&lt;=$C326,0,IF(SUM($C326,$I300)&gt;AW$4,$R314/$I300,$R314-SUM($I326:AV326))))</f>
        <v>0</v>
      </c>
      <c r="AX326" s="31">
        <f>IF($I300="n/a",0,IF(AX$4&lt;=$C326,0,IF(SUM($C326,$I300)&gt;AX$4,$R314/$I300,$R314-SUM($I326:AW326))))</f>
        <v>0</v>
      </c>
      <c r="AY326" s="31">
        <f>IF($I300="n/a",0,IF(AY$4&lt;=$C326,0,IF(SUM($C326,$I300)&gt;AY$4,$R314/$I300,$R314-SUM($I326:AX326))))</f>
        <v>0</v>
      </c>
      <c r="AZ326" s="31">
        <f>IF($I300="n/a",0,IF(AZ$4&lt;=$C326,0,IF(SUM($C326,$I300)&gt;AZ$4,$R314/$I300,$R314-SUM($I326:AY326))))</f>
        <v>0</v>
      </c>
      <c r="BA326" s="31">
        <f>IF($I300="n/a",0,IF(BA$4&lt;=$C326,0,IF(SUM($C326,$I300)&gt;BA$4,$R314/$I300,$R314-SUM($I326:AZ326))))</f>
        <v>0</v>
      </c>
      <c r="BB326" s="31">
        <f>IF($I300="n/a",0,IF(BB$4&lt;=$C326,0,IF(SUM($C326,$I300)&gt;BB$4,$R314/$I300,$R314-SUM($I326:BA326))))</f>
        <v>0</v>
      </c>
      <c r="BC326" s="31">
        <f>IF($I300="n/a",0,IF(BC$4&lt;=$C326,0,IF(SUM($C326,$I300)&gt;BC$4,$R314/$I300,$R314-SUM($I326:BB326))))</f>
        <v>0</v>
      </c>
      <c r="BD326" s="31">
        <f>IF($I300="n/a",0,IF(BD$4&lt;=$C326,0,IF(SUM($C326,$I300)&gt;BD$4,$R314/$I300,$R314-SUM($I326:BC326))))</f>
        <v>0</v>
      </c>
      <c r="BE326" s="31">
        <f>IF($I300="n/a",0,IF(BE$4&lt;=$C326,0,IF(SUM($C326,$I300)&gt;BE$4,$R314/$I300,$R314-SUM($I326:BD326))))</f>
        <v>0</v>
      </c>
      <c r="BF326" s="31">
        <f>IF($I300="n/a",0,IF(BF$4&lt;=$C326,0,IF(SUM($C326,$I300)&gt;BF$4,$R314/$I300,$R314-SUM($I326:BE326))))</f>
        <v>0</v>
      </c>
      <c r="BG326" s="31">
        <f>IF($I300="n/a",0,IF(BG$4&lt;=$C326,0,IF(SUM($C326,$I300)&gt;BG$4,$R314/$I300,$R314-SUM($I326:BF326))))</f>
        <v>0</v>
      </c>
      <c r="BH326" s="31">
        <f>IF($I300="n/a",0,IF(BH$4&lt;=$C326,0,IF(SUM($C326,$I300)&gt;BH$4,$R314/$I300,$R314-SUM($I326:BG326))))</f>
        <v>0</v>
      </c>
      <c r="BI326" s="31">
        <f>IF($I300="n/a",0,IF(BI$4&lt;=$C326,0,IF(SUM($C326,$I300)&gt;BI$4,$R314/$I300,$R314-SUM($I326:BH326))))</f>
        <v>0</v>
      </c>
      <c r="BJ326" s="31">
        <f>IF($I300="n/a",0,IF(BJ$4&lt;=$C326,0,IF(SUM($C326,$I300)&gt;BJ$4,$R314/$I300,$R314-SUM($I326:BI326))))</f>
        <v>0</v>
      </c>
      <c r="BK326" s="31">
        <f>IF($I300="n/a",0,IF(BK$4&lt;=$C326,0,IF(SUM($C326,$I300)&gt;BK$4,$R314/$I300,$R314-SUM($I326:BJ326))))</f>
        <v>0</v>
      </c>
      <c r="BL326" s="31">
        <f>IF($I300="n/a",0,IF(BL$4&lt;=$C326,0,IF(SUM($C326,$I300)&gt;BL$4,$R314/$I300,$R314-SUM($I326:BK326))))</f>
        <v>0</v>
      </c>
      <c r="BM326" s="31">
        <f>IF($I300="n/a",0,IF(BM$4&lt;=$C326,0,IF(SUM($C326,$I300)&gt;BM$4,$R314/$I300,$R314-SUM($I326:BL326))))</f>
        <v>0</v>
      </c>
      <c r="BN326" s="31">
        <f>IF($I300="n/a",0,IF(BN$4&lt;=$C326,0,IF(SUM($C326,$I300)&gt;BN$4,$R314/$I300,$R314-SUM($I326:BM326))))</f>
        <v>0</v>
      </c>
      <c r="BO326" s="31">
        <f>IF($I300="n/a",0,IF(BO$4&lt;=$C326,0,IF(SUM($C326,$I300)&gt;BO$4,$R314/$I300,$R314-SUM($I326:BN326))))</f>
        <v>0</v>
      </c>
      <c r="BP326" s="31">
        <f>IF($I300="n/a",0,IF(BP$4&lt;=$C326,0,IF(SUM($C326,$I300)&gt;BP$4,$R314/$I300,$R314-SUM($I326:BO326))))</f>
        <v>0</v>
      </c>
      <c r="BQ326" s="31">
        <f>IF($I300="n/a",0,IF(BQ$4&lt;=$C326,0,IF(SUM($C326,$I300)&gt;BQ$4,$R314/$I300,$R314-SUM($I326:BP326))))</f>
        <v>0</v>
      </c>
      <c r="BR326" s="31">
        <f>IF($I300="n/a",0,IF(BR$4&lt;=$C326,0,IF(SUM($C326,$I300)&gt;BR$4,$R314/$I300,$R314-SUM($I326:BQ326))))</f>
        <v>0</v>
      </c>
      <c r="BS326" s="31">
        <f>IF($I300="n/a",0,IF(BS$4&lt;=$C326,0,IF(SUM($C326,$I300)&gt;BS$4,$R314/$I300,$R314-SUM($I326:BR326))))</f>
        <v>0</v>
      </c>
      <c r="BT326" s="31">
        <f>IF($I300="n/a",0,IF(BT$4&lt;=$C326,0,IF(SUM($C326,$I300)&gt;BT$4,$R314/$I300,$R314-SUM($I326:BS326))))</f>
        <v>0</v>
      </c>
      <c r="BU326" s="31">
        <f>IF($I300="n/a",0,IF(BU$4&lt;=$C326,0,IF(SUM($C326,$I300)&gt;BU$4,$R314/$I300,$R314-SUM($I326:BT326))))</f>
        <v>0</v>
      </c>
      <c r="BV326" s="31">
        <f>IF($I300="n/a",0,IF(BV$4&lt;=$C326,0,IF(SUM($C326,$I300)&gt;BV$4,$R314/$I300,$R314-SUM($I326:BU326))))</f>
        <v>0</v>
      </c>
      <c r="BW326" s="31">
        <f>IF($I300="n/a",0,IF(BW$4&lt;=$C326,0,IF(SUM($C326,$I300)&gt;BW$4,$R314/$I300,$R314-SUM($I326:BV326))))</f>
        <v>0</v>
      </c>
      <c r="BX326" s="31">
        <f>IF($I300="n/a",0,IF(BX$4&lt;=$C326,0,IF(SUM($C326,$I300)&gt;BX$4,$R314/$I300,$R314-SUM($I326:BW326))))</f>
        <v>0</v>
      </c>
      <c r="BY326" s="31">
        <f>IF($I300="n/a",0,IF(BY$4&lt;=$C326,0,IF(SUM($C326,$I300)&gt;BY$4,$R314/$I300,$R314-SUM($I326:BX326))))</f>
        <v>0</v>
      </c>
      <c r="BZ326" s="31">
        <f>IF($I300="n/a",0,IF(BZ$4&lt;=$C326,0,IF(SUM($C326,$I300)&gt;BZ$4,$R314/$I300,$R314-SUM($I326:BY326))))</f>
        <v>0</v>
      </c>
      <c r="CA326" s="31">
        <f>IF($I300="n/a",0,IF(CA$4&lt;=$C326,0,IF(SUM($C326,$I300)&gt;CA$4,$R314/$I300,$R314-SUM($I326:BZ326))))</f>
        <v>0</v>
      </c>
      <c r="CB326" s="31">
        <f>IF($I300="n/a",0,IF(CB$4&lt;=$C326,0,IF(SUM($C326,$I300)&gt;CB$4,$R314/$I300,$R314-SUM($I326:CA326))))</f>
        <v>0</v>
      </c>
      <c r="CC326" s="31">
        <f>IF($I300="n/a",0,IF(CC$4&lt;=$C326,0,IF(SUM($C326,$I300)&gt;CC$4,$R314/$I300,$R314-SUM($I326:CB326))))</f>
        <v>0</v>
      </c>
      <c r="CD326" s="31">
        <f>IF($I300="n/a",0,IF(CD$4&lt;=$C326,0,IF(SUM($C326,$I300)&gt;CD$4,$R314/$I300,$R314-SUM($I326:CC326))))</f>
        <v>0</v>
      </c>
      <c r="CE326" s="31">
        <f>IF($I300="n/a",0,IF(CE$4&lt;=$C326,0,IF(SUM($C326,$I300)&gt;CE$4,$R314/$I300,$R314-SUM($I326:CD326))))</f>
        <v>0</v>
      </c>
      <c r="CF326" s="31">
        <f>IF($I300="n/a",0,IF(CF$4&lt;=$C326,0,IF(SUM($C326,$I300)&gt;CF$4,$R314/$I300,$R314-SUM($I326:CE326))))</f>
        <v>0</v>
      </c>
    </row>
    <row r="327" spans="1:84" s="153" customFormat="1" ht="12.75" customHeight="1">
      <c r="A327"/>
      <c r="C327" s="197">
        <v>2025</v>
      </c>
      <c r="D327" s="21" t="s">
        <v>54</v>
      </c>
      <c r="E327" s="21" t="s">
        <v>185</v>
      </c>
      <c r="I327" s="31"/>
      <c r="J327" s="31">
        <f>IF($I300="n/a",0,IF(J$4&lt;=$C327,0,IF(SUM($C327,$I300)&gt;J$4,$S314/$I300,$S314-SUM($I327:I327))))</f>
        <v>0</v>
      </c>
      <c r="K327" s="31">
        <f>IF($I300="n/a",0,IF(K$4&lt;=$C327,0,IF(SUM($C327,$I300)&gt;K$4,$S314/$I300,$S314-SUM($I327:J327))))</f>
        <v>0</v>
      </c>
      <c r="L327" s="31">
        <f>IF($I300="n/a",0,IF(L$4&lt;=$C327,0,IF(SUM($C327,$I300)&gt;L$4,$S314/$I300,$S314-SUM($I327:K327))))</f>
        <v>0</v>
      </c>
      <c r="M327" s="31">
        <f>IF($I300="n/a",0,IF(M$4&lt;=$C327,0,IF(SUM($C327,$I300)&gt;M$4,$S314/$I300,$S314-SUM($I327:L327))))</f>
        <v>0</v>
      </c>
      <c r="N327" s="31">
        <f>IF($I300="n/a",0,IF(N$4&lt;=$C327,0,IF(SUM($C327,$I300)&gt;N$4,$S314/$I300,$S314-SUM($I327:M327))))</f>
        <v>0</v>
      </c>
      <c r="O327" s="31">
        <f>IF($I300="n/a",0,IF(O$4&lt;=$C327,0,IF(SUM($C327,$I300)&gt;O$4,$S314/$I300,$S314-SUM($I327:N327))))</f>
        <v>0</v>
      </c>
      <c r="P327" s="31">
        <f>IF($I300="n/a",0,IF(P$4&lt;=$C327,0,IF(SUM($C327,$I300)&gt;P$4,$S314/$I300,$S314-SUM($I327:O327))))</f>
        <v>0</v>
      </c>
      <c r="Q327" s="31">
        <f>IF($I300="n/a",0,IF(Q$4&lt;=$C327,0,IF(SUM($C327,$I300)&gt;Q$4,$S314/$I300,$S314-SUM($I327:P327))))</f>
        <v>0</v>
      </c>
      <c r="R327" s="31">
        <f>IF($I300="n/a",0,IF(R$4&lt;=$C327,0,IF(SUM($C327,$I300)&gt;R$4,$S314/$I300,$S314-SUM($I327:Q327))))</f>
        <v>0</v>
      </c>
      <c r="S327" s="31">
        <f>IF($I300="n/a",0,IF(S$4&lt;=$C327,0,IF(SUM($C327,$I300)&gt;S$4,$S314/$I300,$S314-SUM($I327:R327))))</f>
        <v>0</v>
      </c>
      <c r="T327" s="31">
        <f>IF($I300="n/a",0,IF(T$4&lt;=$C327,0,IF(SUM($C327,$I300)&gt;T$4,$S314/$I300,$S314-SUM($I327:S327))))</f>
        <v>0</v>
      </c>
      <c r="U327" s="31">
        <f>IF($I300="n/a",0,IF(U$4&lt;=$C327,0,IF(SUM($C327,$I300)&gt;U$4,$S314/$I300,$S314-SUM($I327:T327))))</f>
        <v>0</v>
      </c>
      <c r="V327" s="31">
        <f>IF($I300="n/a",0,IF(V$4&lt;=$C327,0,IF(SUM($C327,$I300)&gt;V$4,$S314/$I300,$S314-SUM($I327:U327))))</f>
        <v>0</v>
      </c>
      <c r="W327" s="31">
        <f>IF($I300="n/a",0,IF(W$4&lt;=$C327,0,IF(SUM($C327,$I300)&gt;W$4,$S314/$I300,$S314-SUM($I327:V327))))</f>
        <v>0</v>
      </c>
      <c r="X327" s="31">
        <f>IF($I300="n/a",0,IF(X$4&lt;=$C327,0,IF(SUM($C327,$I300)&gt;X$4,$S314/$I300,$S314-SUM($I327:W327))))</f>
        <v>0</v>
      </c>
      <c r="Y327" s="31">
        <f>IF($I300="n/a",0,IF(Y$4&lt;=$C327,0,IF(SUM($C327,$I300)&gt;Y$4,$S314/$I300,$S314-SUM($I327:X327))))</f>
        <v>0</v>
      </c>
      <c r="Z327" s="31">
        <f>IF($I300="n/a",0,IF(Z$4&lt;=$C327,0,IF(SUM($C327,$I300)&gt;Z$4,$S314/$I300,$S314-SUM($I327:Y327))))</f>
        <v>0</v>
      </c>
      <c r="AA327" s="31">
        <f>IF($I300="n/a",0,IF(AA$4&lt;=$C327,0,IF(SUM($C327,$I300)&gt;AA$4,$S314/$I300,$S314-SUM($I327:Z327))))</f>
        <v>0</v>
      </c>
      <c r="AB327" s="31">
        <f>IF($I300="n/a",0,IF(AB$4&lt;=$C327,0,IF(SUM($C327,$I300)&gt;AB$4,$S314/$I300,$S314-SUM($I327:AA327))))</f>
        <v>0</v>
      </c>
      <c r="AC327" s="31">
        <f>IF($I300="n/a",0,IF(AC$4&lt;=$C327,0,IF(SUM($C327,$I300)&gt;AC$4,$S314/$I300,$S314-SUM($I327:AB327))))</f>
        <v>0</v>
      </c>
      <c r="AD327" s="31">
        <f>IF($I300="n/a",0,IF(AD$4&lt;=$C327,0,IF(SUM($C327,$I300)&gt;AD$4,$S314/$I300,$S314-SUM($I327:AC327))))</f>
        <v>0</v>
      </c>
      <c r="AE327" s="31">
        <f>IF($I300="n/a",0,IF(AE$4&lt;=$C327,0,IF(SUM($C327,$I300)&gt;AE$4,$S314/$I300,$S314-SUM($I327:AD327))))</f>
        <v>0</v>
      </c>
      <c r="AF327" s="31">
        <f>IF($I300="n/a",0,IF(AF$4&lt;=$C327,0,IF(SUM($C327,$I300)&gt;AF$4,$S314/$I300,$S314-SUM($I327:AE327))))</f>
        <v>0</v>
      </c>
      <c r="AG327" s="31">
        <f>IF($I300="n/a",0,IF(AG$4&lt;=$C327,0,IF(SUM($C327,$I300)&gt;AG$4,$S314/$I300,$S314-SUM($I327:AF327))))</f>
        <v>0</v>
      </c>
      <c r="AH327" s="31">
        <f>IF($I300="n/a",0,IF(AH$4&lt;=$C327,0,IF(SUM($C327,$I300)&gt;AH$4,$S314/$I300,$S314-SUM($I327:AG327))))</f>
        <v>0</v>
      </c>
      <c r="AI327" s="31">
        <f>IF($I300="n/a",0,IF(AI$4&lt;=$C327,0,IF(SUM($C327,$I300)&gt;AI$4,$S314/$I300,$S314-SUM($I327:AH327))))</f>
        <v>0</v>
      </c>
      <c r="AJ327" s="31">
        <f>IF($I300="n/a",0,IF(AJ$4&lt;=$C327,0,IF(SUM($C327,$I300)&gt;AJ$4,$S314/$I300,$S314-SUM($I327:AI327))))</f>
        <v>0</v>
      </c>
      <c r="AK327" s="31">
        <f>IF($I300="n/a",0,IF(AK$4&lt;=$C327,0,IF(SUM($C327,$I300)&gt;AK$4,$S314/$I300,$S314-SUM($I327:AJ327))))</f>
        <v>0</v>
      </c>
      <c r="AL327" s="31">
        <f>IF($I300="n/a",0,IF(AL$4&lt;=$C327,0,IF(SUM($C327,$I300)&gt;AL$4,$S314/$I300,$S314-SUM($I327:AK327))))</f>
        <v>0</v>
      </c>
      <c r="AM327" s="31">
        <f>IF($I300="n/a",0,IF(AM$4&lt;=$C327,0,IF(SUM($C327,$I300)&gt;AM$4,$S314/$I300,$S314-SUM($I327:AL327))))</f>
        <v>0</v>
      </c>
      <c r="AN327" s="31">
        <f>IF($I300="n/a",0,IF(AN$4&lt;=$C327,0,IF(SUM($C327,$I300)&gt;AN$4,$S314/$I300,$S314-SUM($I327:AM327))))</f>
        <v>0</v>
      </c>
      <c r="AO327" s="31">
        <f>IF($I300="n/a",0,IF(AO$4&lt;=$C327,0,IF(SUM($C327,$I300)&gt;AO$4,$S314/$I300,$S314-SUM($I327:AN327))))</f>
        <v>0</v>
      </c>
      <c r="AP327" s="31">
        <f>IF($I300="n/a",0,IF(AP$4&lt;=$C327,0,IF(SUM($C327,$I300)&gt;AP$4,$S314/$I300,$S314-SUM($I327:AO327))))</f>
        <v>0</v>
      </c>
      <c r="AQ327" s="31">
        <f>IF($I300="n/a",0,IF(AQ$4&lt;=$C327,0,IF(SUM($C327,$I300)&gt;AQ$4,$S314/$I300,$S314-SUM($I327:AP327))))</f>
        <v>0</v>
      </c>
      <c r="AR327" s="31">
        <f>IF($I300="n/a",0,IF(AR$4&lt;=$C327,0,IF(SUM($C327,$I300)&gt;AR$4,$S314/$I300,$S314-SUM($I327:AQ327))))</f>
        <v>0</v>
      </c>
      <c r="AS327" s="31">
        <f>IF($I300="n/a",0,IF(AS$4&lt;=$C327,0,IF(SUM($C327,$I300)&gt;AS$4,$S314/$I300,$S314-SUM($I327:AR327))))</f>
        <v>0</v>
      </c>
      <c r="AT327" s="31">
        <f>IF($I300="n/a",0,IF(AT$4&lt;=$C327,0,IF(SUM($C327,$I300)&gt;AT$4,$S314/$I300,$S314-SUM($I327:AS327))))</f>
        <v>0</v>
      </c>
      <c r="AU327" s="31">
        <f>IF($I300="n/a",0,IF(AU$4&lt;=$C327,0,IF(SUM($C327,$I300)&gt;AU$4,$S314/$I300,$S314-SUM($I327:AT327))))</f>
        <v>0</v>
      </c>
      <c r="AV327" s="31">
        <f>IF($I300="n/a",0,IF(AV$4&lt;=$C327,0,IF(SUM($C327,$I300)&gt;AV$4,$S314/$I300,$S314-SUM($I327:AU327))))</f>
        <v>0</v>
      </c>
      <c r="AW327" s="31">
        <f>IF($I300="n/a",0,IF(AW$4&lt;=$C327,0,IF(SUM($C327,$I300)&gt;AW$4,$S314/$I300,$S314-SUM($I327:AV327))))</f>
        <v>0</v>
      </c>
      <c r="AX327" s="31">
        <f>IF($I300="n/a",0,IF(AX$4&lt;=$C327,0,IF(SUM($C327,$I300)&gt;AX$4,$S314/$I300,$S314-SUM($I327:AW327))))</f>
        <v>0</v>
      </c>
      <c r="AY327" s="31">
        <f>IF($I300="n/a",0,IF(AY$4&lt;=$C327,0,IF(SUM($C327,$I300)&gt;AY$4,$S314/$I300,$S314-SUM($I327:AX327))))</f>
        <v>0</v>
      </c>
      <c r="AZ327" s="31">
        <f>IF($I300="n/a",0,IF(AZ$4&lt;=$C327,0,IF(SUM($C327,$I300)&gt;AZ$4,$S314/$I300,$S314-SUM($I327:AY327))))</f>
        <v>0</v>
      </c>
      <c r="BA327" s="31">
        <f>IF($I300="n/a",0,IF(BA$4&lt;=$C327,0,IF(SUM($C327,$I300)&gt;BA$4,$S314/$I300,$S314-SUM($I327:AZ327))))</f>
        <v>0</v>
      </c>
      <c r="BB327" s="31">
        <f>IF($I300="n/a",0,IF(BB$4&lt;=$C327,0,IF(SUM($C327,$I300)&gt;BB$4,$S314/$I300,$S314-SUM($I327:BA327))))</f>
        <v>0</v>
      </c>
      <c r="BC327" s="31">
        <f>IF($I300="n/a",0,IF(BC$4&lt;=$C327,0,IF(SUM($C327,$I300)&gt;BC$4,$S314/$I300,$S314-SUM($I327:BB327))))</f>
        <v>0</v>
      </c>
      <c r="BD327" s="31">
        <f>IF($I300="n/a",0,IF(BD$4&lt;=$C327,0,IF(SUM($C327,$I300)&gt;BD$4,$S314/$I300,$S314-SUM($I327:BC327))))</f>
        <v>0</v>
      </c>
      <c r="BE327" s="31">
        <f>IF($I300="n/a",0,IF(BE$4&lt;=$C327,0,IF(SUM($C327,$I300)&gt;BE$4,$S314/$I300,$S314-SUM($I327:BD327))))</f>
        <v>0</v>
      </c>
      <c r="BF327" s="31">
        <f>IF($I300="n/a",0,IF(BF$4&lt;=$C327,0,IF(SUM($C327,$I300)&gt;BF$4,$S314/$I300,$S314-SUM($I327:BE327))))</f>
        <v>0</v>
      </c>
      <c r="BG327" s="31">
        <f>IF($I300="n/a",0,IF(BG$4&lt;=$C327,0,IF(SUM($C327,$I300)&gt;BG$4,$S314/$I300,$S314-SUM($I327:BF327))))</f>
        <v>0</v>
      </c>
      <c r="BH327" s="31">
        <f>IF($I300="n/a",0,IF(BH$4&lt;=$C327,0,IF(SUM($C327,$I300)&gt;BH$4,$S314/$I300,$S314-SUM($I327:BG327))))</f>
        <v>0</v>
      </c>
      <c r="BI327" s="31">
        <f>IF($I300="n/a",0,IF(BI$4&lt;=$C327,0,IF(SUM($C327,$I300)&gt;BI$4,$S314/$I300,$S314-SUM($I327:BH327))))</f>
        <v>0</v>
      </c>
      <c r="BJ327" s="31">
        <f>IF($I300="n/a",0,IF(BJ$4&lt;=$C327,0,IF(SUM($C327,$I300)&gt;BJ$4,$S314/$I300,$S314-SUM($I327:BI327))))</f>
        <v>0</v>
      </c>
      <c r="BK327" s="31">
        <f>IF($I300="n/a",0,IF(BK$4&lt;=$C327,0,IF(SUM($C327,$I300)&gt;BK$4,$S314/$I300,$S314-SUM($I327:BJ327))))</f>
        <v>0</v>
      </c>
      <c r="BL327" s="31">
        <f>IF($I300="n/a",0,IF(BL$4&lt;=$C327,0,IF(SUM($C327,$I300)&gt;BL$4,$S314/$I300,$S314-SUM($I327:BK327))))</f>
        <v>0</v>
      </c>
      <c r="BM327" s="31">
        <f>IF($I300="n/a",0,IF(BM$4&lt;=$C327,0,IF(SUM($C327,$I300)&gt;BM$4,$S314/$I300,$S314-SUM($I327:BL327))))</f>
        <v>0</v>
      </c>
      <c r="BN327" s="31">
        <f>IF($I300="n/a",0,IF(BN$4&lt;=$C327,0,IF(SUM($C327,$I300)&gt;BN$4,$S314/$I300,$S314-SUM($I327:BM327))))</f>
        <v>0</v>
      </c>
      <c r="BO327" s="31">
        <f>IF($I300="n/a",0,IF(BO$4&lt;=$C327,0,IF(SUM($C327,$I300)&gt;BO$4,$S314/$I300,$S314-SUM($I327:BN327))))</f>
        <v>0</v>
      </c>
      <c r="BP327" s="31">
        <f>IF($I300="n/a",0,IF(BP$4&lt;=$C327,0,IF(SUM($C327,$I300)&gt;BP$4,$S314/$I300,$S314-SUM($I327:BO327))))</f>
        <v>0</v>
      </c>
      <c r="BQ327" s="31">
        <f>IF($I300="n/a",0,IF(BQ$4&lt;=$C327,0,IF(SUM($C327,$I300)&gt;BQ$4,$S314/$I300,$S314-SUM($I327:BP327))))</f>
        <v>0</v>
      </c>
      <c r="BR327" s="31">
        <f>IF($I300="n/a",0,IF(BR$4&lt;=$C327,0,IF(SUM($C327,$I300)&gt;BR$4,$S314/$I300,$S314-SUM($I327:BQ327))))</f>
        <v>0</v>
      </c>
      <c r="BS327" s="31">
        <f>IF($I300="n/a",0,IF(BS$4&lt;=$C327,0,IF(SUM($C327,$I300)&gt;BS$4,$S314/$I300,$S314-SUM($I327:BR327))))</f>
        <v>0</v>
      </c>
      <c r="BT327" s="31">
        <f>IF($I300="n/a",0,IF(BT$4&lt;=$C327,0,IF(SUM($C327,$I300)&gt;BT$4,$S314/$I300,$S314-SUM($I327:BS327))))</f>
        <v>0</v>
      </c>
      <c r="BU327" s="31">
        <f>IF($I300="n/a",0,IF(BU$4&lt;=$C327,0,IF(SUM($C327,$I300)&gt;BU$4,$S314/$I300,$S314-SUM($I327:BT327))))</f>
        <v>0</v>
      </c>
      <c r="BV327" s="31">
        <f>IF($I300="n/a",0,IF(BV$4&lt;=$C327,0,IF(SUM($C327,$I300)&gt;BV$4,$S314/$I300,$S314-SUM($I327:BU327))))</f>
        <v>0</v>
      </c>
      <c r="BW327" s="31">
        <f>IF($I300="n/a",0,IF(BW$4&lt;=$C327,0,IF(SUM($C327,$I300)&gt;BW$4,$S314/$I300,$S314-SUM($I327:BV327))))</f>
        <v>0</v>
      </c>
      <c r="BX327" s="31">
        <f>IF($I300="n/a",0,IF(BX$4&lt;=$C327,0,IF(SUM($C327,$I300)&gt;BX$4,$S314/$I300,$S314-SUM($I327:BW327))))</f>
        <v>0</v>
      </c>
      <c r="BY327" s="31">
        <f>IF($I300="n/a",0,IF(BY$4&lt;=$C327,0,IF(SUM($C327,$I300)&gt;BY$4,$S314/$I300,$S314-SUM($I327:BX327))))</f>
        <v>0</v>
      </c>
      <c r="BZ327" s="31">
        <f>IF($I300="n/a",0,IF(BZ$4&lt;=$C327,0,IF(SUM($C327,$I300)&gt;BZ$4,$S314/$I300,$S314-SUM($I327:BY327))))</f>
        <v>0</v>
      </c>
      <c r="CA327" s="31">
        <f>IF($I300="n/a",0,IF(CA$4&lt;=$C327,0,IF(SUM($C327,$I300)&gt;CA$4,$S314/$I300,$S314-SUM($I327:BZ327))))</f>
        <v>0</v>
      </c>
      <c r="CB327" s="31">
        <f>IF($I300="n/a",0,IF(CB$4&lt;=$C327,0,IF(SUM($C327,$I300)&gt;CB$4,$S314/$I300,$S314-SUM($I327:CA327))))</f>
        <v>0</v>
      </c>
      <c r="CC327" s="31">
        <f>IF($I300="n/a",0,IF(CC$4&lt;=$C327,0,IF(SUM($C327,$I300)&gt;CC$4,$S314/$I300,$S314-SUM($I327:CB327))))</f>
        <v>0</v>
      </c>
      <c r="CD327" s="31">
        <f>IF($I300="n/a",0,IF(CD$4&lt;=$C327,0,IF(SUM($C327,$I300)&gt;CD$4,$S314/$I300,$S314-SUM($I327:CC327))))</f>
        <v>0</v>
      </c>
      <c r="CE327" s="31">
        <f>IF($I300="n/a",0,IF(CE$4&lt;=$C327,0,IF(SUM($C327,$I300)&gt;CE$4,$S314/$I300,$S314-SUM($I327:CD327))))</f>
        <v>0</v>
      </c>
      <c r="CF327" s="31">
        <f>IF($I300="n/a",0,IF(CF$4&lt;=$C327,0,IF(SUM($C327,$I300)&gt;CF$4,$S314/$I300,$S314-SUM($I327:CE327))))</f>
        <v>0</v>
      </c>
    </row>
    <row r="328" spans="1:84" s="153" customFormat="1" ht="12.75" customHeight="1">
      <c r="A328"/>
      <c r="C328" s="197">
        <v>2026</v>
      </c>
      <c r="D328" s="21" t="s">
        <v>55</v>
      </c>
      <c r="E328" s="21" t="s">
        <v>185</v>
      </c>
      <c r="I328" s="31"/>
      <c r="J328" s="31">
        <f>IF($I300="n/a",0,IF(J$4&lt;=$C328,0,IF(SUM($C328,$I300)&gt;J$4,$T314/$I300,$T314-SUM($I328:I328))))</f>
        <v>0</v>
      </c>
      <c r="K328" s="31">
        <f>IF($I300="n/a",0,IF(K$4&lt;=$C328,0,IF(SUM($C328,$I300)&gt;K$4,$T314/$I300,$T314-SUM($I328:J328))))</f>
        <v>0</v>
      </c>
      <c r="L328" s="31">
        <f>IF($I300="n/a",0,IF(L$4&lt;=$C328,0,IF(SUM($C328,$I300)&gt;L$4,$T314/$I300,$T314-SUM($I328:K328))))</f>
        <v>0</v>
      </c>
      <c r="M328" s="31">
        <f>IF($I300="n/a",0,IF(M$4&lt;=$C328,0,IF(SUM($C328,$I300)&gt;M$4,$T314/$I300,$T314-SUM($I328:L328))))</f>
        <v>0</v>
      </c>
      <c r="N328" s="31">
        <f>IF($I300="n/a",0,IF(N$4&lt;=$C328,0,IF(SUM($C328,$I300)&gt;N$4,$T314/$I300,$T314-SUM($I328:M328))))</f>
        <v>0</v>
      </c>
      <c r="O328" s="31">
        <f>IF($I300="n/a",0,IF(O$4&lt;=$C328,0,IF(SUM($C328,$I300)&gt;O$4,$T314/$I300,$T314-SUM($I328:N328))))</f>
        <v>0</v>
      </c>
      <c r="P328" s="31">
        <f>IF($I300="n/a",0,IF(P$4&lt;=$C328,0,IF(SUM($C328,$I300)&gt;P$4,$T314/$I300,$T314-SUM($I328:O328))))</f>
        <v>0</v>
      </c>
      <c r="Q328" s="31">
        <f>IF($I300="n/a",0,IF(Q$4&lt;=$C328,0,IF(SUM($C328,$I300)&gt;Q$4,$T314/$I300,$T314-SUM($I328:P328))))</f>
        <v>0</v>
      </c>
      <c r="R328" s="31">
        <f>IF($I300="n/a",0,IF(R$4&lt;=$C328,0,IF(SUM($C328,$I300)&gt;R$4,$T314/$I300,$T314-SUM($I328:Q328))))</f>
        <v>0</v>
      </c>
      <c r="S328" s="31">
        <f>IF($I300="n/a",0,IF(S$4&lt;=$C328,0,IF(SUM($C328,$I300)&gt;S$4,$T314/$I300,$T314-SUM($I328:R328))))</f>
        <v>0</v>
      </c>
      <c r="T328" s="31">
        <f>IF($I300="n/a",0,IF(T$4&lt;=$C328,0,IF(SUM($C328,$I300)&gt;T$4,$T314/$I300,$T314-SUM($I328:S328))))</f>
        <v>0</v>
      </c>
      <c r="U328" s="31">
        <f>IF($I300="n/a",0,IF(U$4&lt;=$C328,0,IF(SUM($C328,$I300)&gt;U$4,$T314/$I300,$T314-SUM($I328:T328))))</f>
        <v>0</v>
      </c>
      <c r="V328" s="31">
        <f>IF($I300="n/a",0,IF(V$4&lt;=$C328,0,IF(SUM($C328,$I300)&gt;V$4,$T314/$I300,$T314-SUM($I328:U328))))</f>
        <v>0</v>
      </c>
      <c r="W328" s="31">
        <f>IF($I300="n/a",0,IF(W$4&lt;=$C328,0,IF(SUM($C328,$I300)&gt;W$4,$T314/$I300,$T314-SUM($I328:V328))))</f>
        <v>0</v>
      </c>
      <c r="X328" s="31">
        <f>IF($I300="n/a",0,IF(X$4&lt;=$C328,0,IF(SUM($C328,$I300)&gt;X$4,$T314/$I300,$T314-SUM($I328:W328))))</f>
        <v>0</v>
      </c>
      <c r="Y328" s="31">
        <f>IF($I300="n/a",0,IF(Y$4&lt;=$C328,0,IF(SUM($C328,$I300)&gt;Y$4,$T314/$I300,$T314-SUM($I328:X328))))</f>
        <v>0</v>
      </c>
      <c r="Z328" s="31">
        <f>IF($I300="n/a",0,IF(Z$4&lt;=$C328,0,IF(SUM($C328,$I300)&gt;Z$4,$T314/$I300,$T314-SUM($I328:Y328))))</f>
        <v>0</v>
      </c>
      <c r="AA328" s="31">
        <f>IF($I300="n/a",0,IF(AA$4&lt;=$C328,0,IF(SUM($C328,$I300)&gt;AA$4,$T314/$I300,$T314-SUM($I328:Z328))))</f>
        <v>0</v>
      </c>
      <c r="AB328" s="31">
        <f>IF($I300="n/a",0,IF(AB$4&lt;=$C328,0,IF(SUM($C328,$I300)&gt;AB$4,$T314/$I300,$T314-SUM($I328:AA328))))</f>
        <v>0</v>
      </c>
      <c r="AC328" s="31">
        <f>IF($I300="n/a",0,IF(AC$4&lt;=$C328,0,IF(SUM($C328,$I300)&gt;AC$4,$T314/$I300,$T314-SUM($I328:AB328))))</f>
        <v>0</v>
      </c>
      <c r="AD328" s="31">
        <f>IF($I300="n/a",0,IF(AD$4&lt;=$C328,0,IF(SUM($C328,$I300)&gt;AD$4,$T314/$I300,$T314-SUM($I328:AC328))))</f>
        <v>0</v>
      </c>
      <c r="AE328" s="31">
        <f>IF($I300="n/a",0,IF(AE$4&lt;=$C328,0,IF(SUM($C328,$I300)&gt;AE$4,$T314/$I300,$T314-SUM($I328:AD328))))</f>
        <v>0</v>
      </c>
      <c r="AF328" s="31">
        <f>IF($I300="n/a",0,IF(AF$4&lt;=$C328,0,IF(SUM($C328,$I300)&gt;AF$4,$T314/$I300,$T314-SUM($I328:AE328))))</f>
        <v>0</v>
      </c>
      <c r="AG328" s="31">
        <f>IF($I300="n/a",0,IF(AG$4&lt;=$C328,0,IF(SUM($C328,$I300)&gt;AG$4,$T314/$I300,$T314-SUM($I328:AF328))))</f>
        <v>0</v>
      </c>
      <c r="AH328" s="31">
        <f>IF($I300="n/a",0,IF(AH$4&lt;=$C328,0,IF(SUM($C328,$I300)&gt;AH$4,$T314/$I300,$T314-SUM($I328:AG328))))</f>
        <v>0</v>
      </c>
      <c r="AI328" s="31">
        <f>IF($I300="n/a",0,IF(AI$4&lt;=$C328,0,IF(SUM($C328,$I300)&gt;AI$4,$T314/$I300,$T314-SUM($I328:AH328))))</f>
        <v>0</v>
      </c>
      <c r="AJ328" s="31">
        <f>IF($I300="n/a",0,IF(AJ$4&lt;=$C328,0,IF(SUM($C328,$I300)&gt;AJ$4,$T314/$I300,$T314-SUM($I328:AI328))))</f>
        <v>0</v>
      </c>
      <c r="AK328" s="31">
        <f>IF($I300="n/a",0,IF(AK$4&lt;=$C328,0,IF(SUM($C328,$I300)&gt;AK$4,$T314/$I300,$T314-SUM($I328:AJ328))))</f>
        <v>0</v>
      </c>
      <c r="AL328" s="31">
        <f>IF($I300="n/a",0,IF(AL$4&lt;=$C328,0,IF(SUM($C328,$I300)&gt;AL$4,$T314/$I300,$T314-SUM($I328:AK328))))</f>
        <v>0</v>
      </c>
      <c r="AM328" s="31">
        <f>IF($I300="n/a",0,IF(AM$4&lt;=$C328,0,IF(SUM($C328,$I300)&gt;AM$4,$T314/$I300,$T314-SUM($I328:AL328))))</f>
        <v>0</v>
      </c>
      <c r="AN328" s="31">
        <f>IF($I300="n/a",0,IF(AN$4&lt;=$C328,0,IF(SUM($C328,$I300)&gt;AN$4,$T314/$I300,$T314-SUM($I328:AM328))))</f>
        <v>0</v>
      </c>
      <c r="AO328" s="31">
        <f>IF($I300="n/a",0,IF(AO$4&lt;=$C328,0,IF(SUM($C328,$I300)&gt;AO$4,$T314/$I300,$T314-SUM($I328:AN328))))</f>
        <v>0</v>
      </c>
      <c r="AP328" s="31">
        <f>IF($I300="n/a",0,IF(AP$4&lt;=$C328,0,IF(SUM($C328,$I300)&gt;AP$4,$T314/$I300,$T314-SUM($I328:AO328))))</f>
        <v>0</v>
      </c>
      <c r="AQ328" s="31">
        <f>IF($I300="n/a",0,IF(AQ$4&lt;=$C328,0,IF(SUM($C328,$I300)&gt;AQ$4,$T314/$I300,$T314-SUM($I328:AP328))))</f>
        <v>0</v>
      </c>
      <c r="AR328" s="31">
        <f>IF($I300="n/a",0,IF(AR$4&lt;=$C328,0,IF(SUM($C328,$I300)&gt;AR$4,$T314/$I300,$T314-SUM($I328:AQ328))))</f>
        <v>0</v>
      </c>
      <c r="AS328" s="31">
        <f>IF($I300="n/a",0,IF(AS$4&lt;=$C328,0,IF(SUM($C328,$I300)&gt;AS$4,$T314/$I300,$T314-SUM($I328:AR328))))</f>
        <v>0</v>
      </c>
      <c r="AT328" s="31">
        <f>IF($I300="n/a",0,IF(AT$4&lt;=$C328,0,IF(SUM($C328,$I300)&gt;AT$4,$T314/$I300,$T314-SUM($I328:AS328))))</f>
        <v>0</v>
      </c>
      <c r="AU328" s="31">
        <f>IF($I300="n/a",0,IF(AU$4&lt;=$C328,0,IF(SUM($C328,$I300)&gt;AU$4,$T314/$I300,$T314-SUM($I328:AT328))))</f>
        <v>0</v>
      </c>
      <c r="AV328" s="31">
        <f>IF($I300="n/a",0,IF(AV$4&lt;=$C328,0,IF(SUM($C328,$I300)&gt;AV$4,$T314/$I300,$T314-SUM($I328:AU328))))</f>
        <v>0</v>
      </c>
      <c r="AW328" s="31">
        <f>IF($I300="n/a",0,IF(AW$4&lt;=$C328,0,IF(SUM($C328,$I300)&gt;AW$4,$T314/$I300,$T314-SUM($I328:AV328))))</f>
        <v>0</v>
      </c>
      <c r="AX328" s="31">
        <f>IF($I300="n/a",0,IF(AX$4&lt;=$C328,0,IF(SUM($C328,$I300)&gt;AX$4,$T314/$I300,$T314-SUM($I328:AW328))))</f>
        <v>0</v>
      </c>
      <c r="AY328" s="31">
        <f>IF($I300="n/a",0,IF(AY$4&lt;=$C328,0,IF(SUM($C328,$I300)&gt;AY$4,$T314/$I300,$T314-SUM($I328:AX328))))</f>
        <v>0</v>
      </c>
      <c r="AZ328" s="31">
        <f>IF($I300="n/a",0,IF(AZ$4&lt;=$C328,0,IF(SUM($C328,$I300)&gt;AZ$4,$T314/$I300,$T314-SUM($I328:AY328))))</f>
        <v>0</v>
      </c>
      <c r="BA328" s="31">
        <f>IF($I300="n/a",0,IF(BA$4&lt;=$C328,0,IF(SUM($C328,$I300)&gt;BA$4,$T314/$I300,$T314-SUM($I328:AZ328))))</f>
        <v>0</v>
      </c>
      <c r="BB328" s="31">
        <f>IF($I300="n/a",0,IF(BB$4&lt;=$C328,0,IF(SUM($C328,$I300)&gt;BB$4,$T314/$I300,$T314-SUM($I328:BA328))))</f>
        <v>0</v>
      </c>
      <c r="BC328" s="31">
        <f>IF($I300="n/a",0,IF(BC$4&lt;=$C328,0,IF(SUM($C328,$I300)&gt;BC$4,$T314/$I300,$T314-SUM($I328:BB328))))</f>
        <v>0</v>
      </c>
      <c r="BD328" s="31">
        <f>IF($I300="n/a",0,IF(BD$4&lt;=$C328,0,IF(SUM($C328,$I300)&gt;BD$4,$T314/$I300,$T314-SUM($I328:BC328))))</f>
        <v>0</v>
      </c>
      <c r="BE328" s="31">
        <f>IF($I300="n/a",0,IF(BE$4&lt;=$C328,0,IF(SUM($C328,$I300)&gt;BE$4,$T314/$I300,$T314-SUM($I328:BD328))))</f>
        <v>0</v>
      </c>
      <c r="BF328" s="31">
        <f>IF($I300="n/a",0,IF(BF$4&lt;=$C328,0,IF(SUM($C328,$I300)&gt;BF$4,$T314/$I300,$T314-SUM($I328:BE328))))</f>
        <v>0</v>
      </c>
      <c r="BG328" s="31">
        <f>IF($I300="n/a",0,IF(BG$4&lt;=$C328,0,IF(SUM($C328,$I300)&gt;BG$4,$T314/$I300,$T314-SUM($I328:BF328))))</f>
        <v>0</v>
      </c>
      <c r="BH328" s="31">
        <f>IF($I300="n/a",0,IF(BH$4&lt;=$C328,0,IF(SUM($C328,$I300)&gt;BH$4,$T314/$I300,$T314-SUM($I328:BG328))))</f>
        <v>0</v>
      </c>
      <c r="BI328" s="31">
        <f>IF($I300="n/a",0,IF(BI$4&lt;=$C328,0,IF(SUM($C328,$I300)&gt;BI$4,$T314/$I300,$T314-SUM($I328:BH328))))</f>
        <v>0</v>
      </c>
      <c r="BJ328" s="31">
        <f>IF($I300="n/a",0,IF(BJ$4&lt;=$C328,0,IF(SUM($C328,$I300)&gt;BJ$4,$T314/$I300,$T314-SUM($I328:BI328))))</f>
        <v>0</v>
      </c>
      <c r="BK328" s="31">
        <f>IF($I300="n/a",0,IF(BK$4&lt;=$C328,0,IF(SUM($C328,$I300)&gt;BK$4,$T314/$I300,$T314-SUM($I328:BJ328))))</f>
        <v>0</v>
      </c>
      <c r="BL328" s="31">
        <f>IF($I300="n/a",0,IF(BL$4&lt;=$C328,0,IF(SUM($C328,$I300)&gt;BL$4,$T314/$I300,$T314-SUM($I328:BK328))))</f>
        <v>0</v>
      </c>
      <c r="BM328" s="31">
        <f>IF($I300="n/a",0,IF(BM$4&lt;=$C328,0,IF(SUM($C328,$I300)&gt;BM$4,$T314/$I300,$T314-SUM($I328:BL328))))</f>
        <v>0</v>
      </c>
      <c r="BN328" s="31">
        <f>IF($I300="n/a",0,IF(BN$4&lt;=$C328,0,IF(SUM($C328,$I300)&gt;BN$4,$T314/$I300,$T314-SUM($I328:BM328))))</f>
        <v>0</v>
      </c>
      <c r="BO328" s="31">
        <f>IF($I300="n/a",0,IF(BO$4&lt;=$C328,0,IF(SUM($C328,$I300)&gt;BO$4,$T314/$I300,$T314-SUM($I328:BN328))))</f>
        <v>0</v>
      </c>
      <c r="BP328" s="31">
        <f>IF($I300="n/a",0,IF(BP$4&lt;=$C328,0,IF(SUM($C328,$I300)&gt;BP$4,$T314/$I300,$T314-SUM($I328:BO328))))</f>
        <v>0</v>
      </c>
      <c r="BQ328" s="31">
        <f>IF($I300="n/a",0,IF(BQ$4&lt;=$C328,0,IF(SUM($C328,$I300)&gt;BQ$4,$T314/$I300,$T314-SUM($I328:BP328))))</f>
        <v>0</v>
      </c>
      <c r="BR328" s="31">
        <f>IF($I300="n/a",0,IF(BR$4&lt;=$C328,0,IF(SUM($C328,$I300)&gt;BR$4,$T314/$I300,$T314-SUM($I328:BQ328))))</f>
        <v>0</v>
      </c>
      <c r="BS328" s="31">
        <f>IF($I300="n/a",0,IF(BS$4&lt;=$C328,0,IF(SUM($C328,$I300)&gt;BS$4,$T314/$I300,$T314-SUM($I328:BR328))))</f>
        <v>0</v>
      </c>
      <c r="BT328" s="31">
        <f>IF($I300="n/a",0,IF(BT$4&lt;=$C328,0,IF(SUM($C328,$I300)&gt;BT$4,$T314/$I300,$T314-SUM($I328:BS328))))</f>
        <v>0</v>
      </c>
      <c r="BU328" s="31">
        <f>IF($I300="n/a",0,IF(BU$4&lt;=$C328,0,IF(SUM($C328,$I300)&gt;BU$4,$T314/$I300,$T314-SUM($I328:BT328))))</f>
        <v>0</v>
      </c>
      <c r="BV328" s="31">
        <f>IF($I300="n/a",0,IF(BV$4&lt;=$C328,0,IF(SUM($C328,$I300)&gt;BV$4,$T314/$I300,$T314-SUM($I328:BU328))))</f>
        <v>0</v>
      </c>
      <c r="BW328" s="31">
        <f>IF($I300="n/a",0,IF(BW$4&lt;=$C328,0,IF(SUM($C328,$I300)&gt;BW$4,$T314/$I300,$T314-SUM($I328:BV328))))</f>
        <v>0</v>
      </c>
      <c r="BX328" s="31">
        <f>IF($I300="n/a",0,IF(BX$4&lt;=$C328,0,IF(SUM($C328,$I300)&gt;BX$4,$T314/$I300,$T314-SUM($I328:BW328))))</f>
        <v>0</v>
      </c>
      <c r="BY328" s="31">
        <f>IF($I300="n/a",0,IF(BY$4&lt;=$C328,0,IF(SUM($C328,$I300)&gt;BY$4,$T314/$I300,$T314-SUM($I328:BX328))))</f>
        <v>0</v>
      </c>
      <c r="BZ328" s="31">
        <f>IF($I300="n/a",0,IF(BZ$4&lt;=$C328,0,IF(SUM($C328,$I300)&gt;BZ$4,$T314/$I300,$T314-SUM($I328:BY328))))</f>
        <v>0</v>
      </c>
      <c r="CA328" s="31">
        <f>IF($I300="n/a",0,IF(CA$4&lt;=$C328,0,IF(SUM($C328,$I300)&gt;CA$4,$T314/$I300,$T314-SUM($I328:BZ328))))</f>
        <v>0</v>
      </c>
      <c r="CB328" s="31">
        <f>IF($I300="n/a",0,IF(CB$4&lt;=$C328,0,IF(SUM($C328,$I300)&gt;CB$4,$T314/$I300,$T314-SUM($I328:CA328))))</f>
        <v>0</v>
      </c>
      <c r="CC328" s="31">
        <f>IF($I300="n/a",0,IF(CC$4&lt;=$C328,0,IF(SUM($C328,$I300)&gt;CC$4,$T314/$I300,$T314-SUM($I328:CB328))))</f>
        <v>0</v>
      </c>
      <c r="CD328" s="31">
        <f>IF($I300="n/a",0,IF(CD$4&lt;=$C328,0,IF(SUM($C328,$I300)&gt;CD$4,$T314/$I300,$T314-SUM($I328:CC328))))</f>
        <v>0</v>
      </c>
      <c r="CE328" s="31">
        <f>IF($I300="n/a",0,IF(CE$4&lt;=$C328,0,IF(SUM($C328,$I300)&gt;CE$4,$T314/$I300,$T314-SUM($I328:CD328))))</f>
        <v>0</v>
      </c>
      <c r="CF328" s="31">
        <f>IF($I300="n/a",0,IF(CF$4&lt;=$C328,0,IF(SUM($C328,$I300)&gt;CF$4,$T314/$I300,$T314-SUM($I328:CE328))))</f>
        <v>0</v>
      </c>
    </row>
    <row r="329" spans="1:84" s="153" customFormat="1" ht="12.75" customHeight="1">
      <c r="A329"/>
      <c r="C329" s="197">
        <v>2027</v>
      </c>
      <c r="D329" s="21" t="s">
        <v>56</v>
      </c>
      <c r="E329" s="21" t="s">
        <v>185</v>
      </c>
      <c r="I329" s="31"/>
      <c r="J329" s="31">
        <f>IF($I300="n/a",0,IF(J$4&lt;=$C329,0,IF(SUM($C329,$I300)&gt;J$4,$U314/$I300,$U314-SUM($I329:I329))))</f>
        <v>0</v>
      </c>
      <c r="K329" s="31">
        <f>IF($I300="n/a",0,IF(K$4&lt;=$C329,0,IF(SUM($C329,$I300)&gt;K$4,$U314/$I300,$U314-SUM($I329:J329))))</f>
        <v>0</v>
      </c>
      <c r="L329" s="31">
        <f>IF($I300="n/a",0,IF(L$4&lt;=$C329,0,IF(SUM($C329,$I300)&gt;L$4,$U314/$I300,$U314-SUM($I329:K329))))</f>
        <v>0</v>
      </c>
      <c r="M329" s="31">
        <f>IF($I300="n/a",0,IF(M$4&lt;=$C329,0,IF(SUM($C329,$I300)&gt;M$4,$U314/$I300,$U314-SUM($I329:L329))))</f>
        <v>0</v>
      </c>
      <c r="N329" s="31">
        <f>IF($I300="n/a",0,IF(N$4&lt;=$C329,0,IF(SUM($C329,$I300)&gt;N$4,$U314/$I300,$U314-SUM($I329:M329))))</f>
        <v>0</v>
      </c>
      <c r="O329" s="31">
        <f>IF($I300="n/a",0,IF(O$4&lt;=$C329,0,IF(SUM($C329,$I300)&gt;O$4,$U314/$I300,$U314-SUM($I329:N329))))</f>
        <v>0</v>
      </c>
      <c r="P329" s="31">
        <f>IF($I300="n/a",0,IF(P$4&lt;=$C329,0,IF(SUM($C329,$I300)&gt;P$4,$U314/$I300,$U314-SUM($I329:O329))))</f>
        <v>0</v>
      </c>
      <c r="Q329" s="31">
        <f>IF($I300="n/a",0,IF(Q$4&lt;=$C329,0,IF(SUM($C329,$I300)&gt;Q$4,$U314/$I300,$U314-SUM($I329:P329))))</f>
        <v>0</v>
      </c>
      <c r="R329" s="31">
        <f>IF($I300="n/a",0,IF(R$4&lt;=$C329,0,IF(SUM($C329,$I300)&gt;R$4,$U314/$I300,$U314-SUM($I329:Q329))))</f>
        <v>0</v>
      </c>
      <c r="S329" s="31">
        <f>IF($I300="n/a",0,IF(S$4&lt;=$C329,0,IF(SUM($C329,$I300)&gt;S$4,$U314/$I300,$U314-SUM($I329:R329))))</f>
        <v>0</v>
      </c>
      <c r="T329" s="31">
        <f>IF($I300="n/a",0,IF(T$4&lt;=$C329,0,IF(SUM($C329,$I300)&gt;T$4,$U314/$I300,$U314-SUM($I329:S329))))</f>
        <v>0</v>
      </c>
      <c r="U329" s="31">
        <f>IF($I300="n/a",0,IF(U$4&lt;=$C329,0,IF(SUM($C329,$I300)&gt;U$4,$U314/$I300,$U314-SUM($I329:T329))))</f>
        <v>0</v>
      </c>
      <c r="V329" s="31">
        <f>IF($I300="n/a",0,IF(V$4&lt;=$C329,0,IF(SUM($C329,$I300)&gt;V$4,$U314/$I300,$U314-SUM($I329:U329))))</f>
        <v>0</v>
      </c>
      <c r="W329" s="31">
        <f>IF($I300="n/a",0,IF(W$4&lt;=$C329,0,IF(SUM($C329,$I300)&gt;W$4,$U314/$I300,$U314-SUM($I329:V329))))</f>
        <v>0</v>
      </c>
      <c r="X329" s="31">
        <f>IF($I300="n/a",0,IF(X$4&lt;=$C329,0,IF(SUM($C329,$I300)&gt;X$4,$U314/$I300,$U314-SUM($I329:W329))))</f>
        <v>0</v>
      </c>
      <c r="Y329" s="31">
        <f>IF($I300="n/a",0,IF(Y$4&lt;=$C329,0,IF(SUM($C329,$I300)&gt;Y$4,$U314/$I300,$U314-SUM($I329:X329))))</f>
        <v>0</v>
      </c>
      <c r="Z329" s="31">
        <f>IF($I300="n/a",0,IF(Z$4&lt;=$C329,0,IF(SUM($C329,$I300)&gt;Z$4,$U314/$I300,$U314-SUM($I329:Y329))))</f>
        <v>0</v>
      </c>
      <c r="AA329" s="31">
        <f>IF($I300="n/a",0,IF(AA$4&lt;=$C329,0,IF(SUM($C329,$I300)&gt;AA$4,$U314/$I300,$U314-SUM($I329:Z329))))</f>
        <v>0</v>
      </c>
      <c r="AB329" s="31">
        <f>IF($I300="n/a",0,IF(AB$4&lt;=$C329,0,IF(SUM($C329,$I300)&gt;AB$4,$U314/$I300,$U314-SUM($I329:AA329))))</f>
        <v>0</v>
      </c>
      <c r="AC329" s="31">
        <f>IF($I300="n/a",0,IF(AC$4&lt;=$C329,0,IF(SUM($C329,$I300)&gt;AC$4,$U314/$I300,$U314-SUM($I329:AB329))))</f>
        <v>0</v>
      </c>
      <c r="AD329" s="31">
        <f>IF($I300="n/a",0,IF(AD$4&lt;=$C329,0,IF(SUM($C329,$I300)&gt;AD$4,$U314/$I300,$U314-SUM($I329:AC329))))</f>
        <v>0</v>
      </c>
      <c r="AE329" s="31">
        <f>IF($I300="n/a",0,IF(AE$4&lt;=$C329,0,IF(SUM($C329,$I300)&gt;AE$4,$U314/$I300,$U314-SUM($I329:AD329))))</f>
        <v>0</v>
      </c>
      <c r="AF329" s="31">
        <f>IF($I300="n/a",0,IF(AF$4&lt;=$C329,0,IF(SUM($C329,$I300)&gt;AF$4,$U314/$I300,$U314-SUM($I329:AE329))))</f>
        <v>0</v>
      </c>
      <c r="AG329" s="31">
        <f>IF($I300="n/a",0,IF(AG$4&lt;=$C329,0,IF(SUM($C329,$I300)&gt;AG$4,$U314/$I300,$U314-SUM($I329:AF329))))</f>
        <v>0</v>
      </c>
      <c r="AH329" s="31">
        <f>IF($I300="n/a",0,IF(AH$4&lt;=$C329,0,IF(SUM($C329,$I300)&gt;AH$4,$U314/$I300,$U314-SUM($I329:AG329))))</f>
        <v>0</v>
      </c>
      <c r="AI329" s="31">
        <f>IF($I300="n/a",0,IF(AI$4&lt;=$C329,0,IF(SUM($C329,$I300)&gt;AI$4,$U314/$I300,$U314-SUM($I329:AH329))))</f>
        <v>0</v>
      </c>
      <c r="AJ329" s="31">
        <f>IF($I300="n/a",0,IF(AJ$4&lt;=$C329,0,IF(SUM($C329,$I300)&gt;AJ$4,$U314/$I300,$U314-SUM($I329:AI329))))</f>
        <v>0</v>
      </c>
      <c r="AK329" s="31">
        <f>IF($I300="n/a",0,IF(AK$4&lt;=$C329,0,IF(SUM($C329,$I300)&gt;AK$4,$U314/$I300,$U314-SUM($I329:AJ329))))</f>
        <v>0</v>
      </c>
      <c r="AL329" s="31">
        <f>IF($I300="n/a",0,IF(AL$4&lt;=$C329,0,IF(SUM($C329,$I300)&gt;AL$4,$U314/$I300,$U314-SUM($I329:AK329))))</f>
        <v>0</v>
      </c>
      <c r="AM329" s="31">
        <f>IF($I300="n/a",0,IF(AM$4&lt;=$C329,0,IF(SUM($C329,$I300)&gt;AM$4,$U314/$I300,$U314-SUM($I329:AL329))))</f>
        <v>0</v>
      </c>
      <c r="AN329" s="31">
        <f>IF($I300="n/a",0,IF(AN$4&lt;=$C329,0,IF(SUM($C329,$I300)&gt;AN$4,$U314/$I300,$U314-SUM($I329:AM329))))</f>
        <v>0</v>
      </c>
      <c r="AO329" s="31">
        <f>IF($I300="n/a",0,IF(AO$4&lt;=$C329,0,IF(SUM($C329,$I300)&gt;AO$4,$U314/$I300,$U314-SUM($I329:AN329))))</f>
        <v>0</v>
      </c>
      <c r="AP329" s="31">
        <f>IF($I300="n/a",0,IF(AP$4&lt;=$C329,0,IF(SUM($C329,$I300)&gt;AP$4,$U314/$I300,$U314-SUM($I329:AO329))))</f>
        <v>0</v>
      </c>
      <c r="AQ329" s="31">
        <f>IF($I300="n/a",0,IF(AQ$4&lt;=$C329,0,IF(SUM($C329,$I300)&gt;AQ$4,$U314/$I300,$U314-SUM($I329:AP329))))</f>
        <v>0</v>
      </c>
      <c r="AR329" s="31">
        <f>IF($I300="n/a",0,IF(AR$4&lt;=$C329,0,IF(SUM($C329,$I300)&gt;AR$4,$U314/$I300,$U314-SUM($I329:AQ329))))</f>
        <v>0</v>
      </c>
      <c r="AS329" s="31">
        <f>IF($I300="n/a",0,IF(AS$4&lt;=$C329,0,IF(SUM($C329,$I300)&gt;AS$4,$U314/$I300,$U314-SUM($I329:AR329))))</f>
        <v>0</v>
      </c>
      <c r="AT329" s="31">
        <f>IF($I300="n/a",0,IF(AT$4&lt;=$C329,0,IF(SUM($C329,$I300)&gt;AT$4,$U314/$I300,$U314-SUM($I329:AS329))))</f>
        <v>0</v>
      </c>
      <c r="AU329" s="31">
        <f>IF($I300="n/a",0,IF(AU$4&lt;=$C329,0,IF(SUM($C329,$I300)&gt;AU$4,$U314/$I300,$U314-SUM($I329:AT329))))</f>
        <v>0</v>
      </c>
      <c r="AV329" s="31">
        <f>IF($I300="n/a",0,IF(AV$4&lt;=$C329,0,IF(SUM($C329,$I300)&gt;AV$4,$U314/$I300,$U314-SUM($I329:AU329))))</f>
        <v>0</v>
      </c>
      <c r="AW329" s="31">
        <f>IF($I300="n/a",0,IF(AW$4&lt;=$C329,0,IF(SUM($C329,$I300)&gt;AW$4,$U314/$I300,$U314-SUM($I329:AV329))))</f>
        <v>0</v>
      </c>
      <c r="AX329" s="31">
        <f>IF($I300="n/a",0,IF(AX$4&lt;=$C329,0,IF(SUM($C329,$I300)&gt;AX$4,$U314/$I300,$U314-SUM($I329:AW329))))</f>
        <v>0</v>
      </c>
      <c r="AY329" s="31">
        <f>IF($I300="n/a",0,IF(AY$4&lt;=$C329,0,IF(SUM($C329,$I300)&gt;AY$4,$U314/$I300,$U314-SUM($I329:AX329))))</f>
        <v>0</v>
      </c>
      <c r="AZ329" s="31">
        <f>IF($I300="n/a",0,IF(AZ$4&lt;=$C329,0,IF(SUM($C329,$I300)&gt;AZ$4,$U314/$I300,$U314-SUM($I329:AY329))))</f>
        <v>0</v>
      </c>
      <c r="BA329" s="31">
        <f>IF($I300="n/a",0,IF(BA$4&lt;=$C329,0,IF(SUM($C329,$I300)&gt;BA$4,$U314/$I300,$U314-SUM($I329:AZ329))))</f>
        <v>0</v>
      </c>
      <c r="BB329" s="31">
        <f>IF($I300="n/a",0,IF(BB$4&lt;=$C329,0,IF(SUM($C329,$I300)&gt;BB$4,$U314/$I300,$U314-SUM($I329:BA329))))</f>
        <v>0</v>
      </c>
      <c r="BC329" s="31">
        <f>IF($I300="n/a",0,IF(BC$4&lt;=$C329,0,IF(SUM($C329,$I300)&gt;BC$4,$U314/$I300,$U314-SUM($I329:BB329))))</f>
        <v>0</v>
      </c>
      <c r="BD329" s="31">
        <f>IF($I300="n/a",0,IF(BD$4&lt;=$C329,0,IF(SUM($C329,$I300)&gt;BD$4,$U314/$I300,$U314-SUM($I329:BC329))))</f>
        <v>0</v>
      </c>
      <c r="BE329" s="31">
        <f>IF($I300="n/a",0,IF(BE$4&lt;=$C329,0,IF(SUM($C329,$I300)&gt;BE$4,$U314/$I300,$U314-SUM($I329:BD329))))</f>
        <v>0</v>
      </c>
      <c r="BF329" s="31">
        <f>IF($I300="n/a",0,IF(BF$4&lt;=$C329,0,IF(SUM($C329,$I300)&gt;BF$4,$U314/$I300,$U314-SUM($I329:BE329))))</f>
        <v>0</v>
      </c>
      <c r="BG329" s="31">
        <f>IF($I300="n/a",0,IF(BG$4&lt;=$C329,0,IF(SUM($C329,$I300)&gt;BG$4,$U314/$I300,$U314-SUM($I329:BF329))))</f>
        <v>0</v>
      </c>
      <c r="BH329" s="31">
        <f>IF($I300="n/a",0,IF(BH$4&lt;=$C329,0,IF(SUM($C329,$I300)&gt;BH$4,$U314/$I300,$U314-SUM($I329:BG329))))</f>
        <v>0</v>
      </c>
      <c r="BI329" s="31">
        <f>IF($I300="n/a",0,IF(BI$4&lt;=$C329,0,IF(SUM($C329,$I300)&gt;BI$4,$U314/$I300,$U314-SUM($I329:BH329))))</f>
        <v>0</v>
      </c>
      <c r="BJ329" s="31">
        <f>IF($I300="n/a",0,IF(BJ$4&lt;=$C329,0,IF(SUM($C329,$I300)&gt;BJ$4,$U314/$I300,$U314-SUM($I329:BI329))))</f>
        <v>0</v>
      </c>
      <c r="BK329" s="31">
        <f>IF($I300="n/a",0,IF(BK$4&lt;=$C329,0,IF(SUM($C329,$I300)&gt;BK$4,$U314/$I300,$U314-SUM($I329:BJ329))))</f>
        <v>0</v>
      </c>
      <c r="BL329" s="31">
        <f>IF($I300="n/a",0,IF(BL$4&lt;=$C329,0,IF(SUM($C329,$I300)&gt;BL$4,$U314/$I300,$U314-SUM($I329:BK329))))</f>
        <v>0</v>
      </c>
      <c r="BM329" s="31">
        <f>IF($I300="n/a",0,IF(BM$4&lt;=$C329,0,IF(SUM($C329,$I300)&gt;BM$4,$U314/$I300,$U314-SUM($I329:BL329))))</f>
        <v>0</v>
      </c>
      <c r="BN329" s="31">
        <f>IF($I300="n/a",0,IF(BN$4&lt;=$C329,0,IF(SUM($C329,$I300)&gt;BN$4,$U314/$I300,$U314-SUM($I329:BM329))))</f>
        <v>0</v>
      </c>
      <c r="BO329" s="31">
        <f>IF($I300="n/a",0,IF(BO$4&lt;=$C329,0,IF(SUM($C329,$I300)&gt;BO$4,$U314/$I300,$U314-SUM($I329:BN329))))</f>
        <v>0</v>
      </c>
      <c r="BP329" s="31">
        <f>IF($I300="n/a",0,IF(BP$4&lt;=$C329,0,IF(SUM($C329,$I300)&gt;BP$4,$U314/$I300,$U314-SUM($I329:BO329))))</f>
        <v>0</v>
      </c>
      <c r="BQ329" s="31">
        <f>IF($I300="n/a",0,IF(BQ$4&lt;=$C329,0,IF(SUM($C329,$I300)&gt;BQ$4,$U314/$I300,$U314-SUM($I329:BP329))))</f>
        <v>0</v>
      </c>
      <c r="BR329" s="31">
        <f>IF($I300="n/a",0,IF(BR$4&lt;=$C329,0,IF(SUM($C329,$I300)&gt;BR$4,$U314/$I300,$U314-SUM($I329:BQ329))))</f>
        <v>0</v>
      </c>
      <c r="BS329" s="31">
        <f>IF($I300="n/a",0,IF(BS$4&lt;=$C329,0,IF(SUM($C329,$I300)&gt;BS$4,$U314/$I300,$U314-SUM($I329:BR329))))</f>
        <v>0</v>
      </c>
      <c r="BT329" s="31">
        <f>IF($I300="n/a",0,IF(BT$4&lt;=$C329,0,IF(SUM($C329,$I300)&gt;BT$4,$U314/$I300,$U314-SUM($I329:BS329))))</f>
        <v>0</v>
      </c>
      <c r="BU329" s="31">
        <f>IF($I300="n/a",0,IF(BU$4&lt;=$C329,0,IF(SUM($C329,$I300)&gt;BU$4,$U314/$I300,$U314-SUM($I329:BT329))))</f>
        <v>0</v>
      </c>
      <c r="BV329" s="31">
        <f>IF($I300="n/a",0,IF(BV$4&lt;=$C329,0,IF(SUM($C329,$I300)&gt;BV$4,$U314/$I300,$U314-SUM($I329:BU329))))</f>
        <v>0</v>
      </c>
      <c r="BW329" s="31">
        <f>IF($I300="n/a",0,IF(BW$4&lt;=$C329,0,IF(SUM($C329,$I300)&gt;BW$4,$U314/$I300,$U314-SUM($I329:BV329))))</f>
        <v>0</v>
      </c>
      <c r="BX329" s="31">
        <f>IF($I300="n/a",0,IF(BX$4&lt;=$C329,0,IF(SUM($C329,$I300)&gt;BX$4,$U314/$I300,$U314-SUM($I329:BW329))))</f>
        <v>0</v>
      </c>
      <c r="BY329" s="31">
        <f>IF($I300="n/a",0,IF(BY$4&lt;=$C329,0,IF(SUM($C329,$I300)&gt;BY$4,$U314/$I300,$U314-SUM($I329:BX329))))</f>
        <v>0</v>
      </c>
      <c r="BZ329" s="31">
        <f>IF($I300="n/a",0,IF(BZ$4&lt;=$C329,0,IF(SUM($C329,$I300)&gt;BZ$4,$U314/$I300,$U314-SUM($I329:BY329))))</f>
        <v>0</v>
      </c>
      <c r="CA329" s="31">
        <f>IF($I300="n/a",0,IF(CA$4&lt;=$C329,0,IF(SUM($C329,$I300)&gt;CA$4,$U314/$I300,$U314-SUM($I329:BZ329))))</f>
        <v>0</v>
      </c>
      <c r="CB329" s="31">
        <f>IF($I300="n/a",0,IF(CB$4&lt;=$C329,0,IF(SUM($C329,$I300)&gt;CB$4,$U314/$I300,$U314-SUM($I329:CA329))))</f>
        <v>0</v>
      </c>
      <c r="CC329" s="31">
        <f>IF($I300="n/a",0,IF(CC$4&lt;=$C329,0,IF(SUM($C329,$I300)&gt;CC$4,$U314/$I300,$U314-SUM($I329:CB329))))</f>
        <v>0</v>
      </c>
      <c r="CD329" s="31">
        <f>IF($I300="n/a",0,IF(CD$4&lt;=$C329,0,IF(SUM($C329,$I300)&gt;CD$4,$U314/$I300,$U314-SUM($I329:CC329))))</f>
        <v>0</v>
      </c>
      <c r="CE329" s="31">
        <f>IF($I300="n/a",0,IF(CE$4&lt;=$C329,0,IF(SUM($C329,$I300)&gt;CE$4,$U314/$I300,$U314-SUM($I329:CD329))))</f>
        <v>0</v>
      </c>
      <c r="CF329" s="31">
        <f>IF($I300="n/a",0,IF(CF$4&lt;=$C329,0,IF(SUM($C329,$I300)&gt;CF$4,$U314/$I300,$U314-SUM($I329:CE329))))</f>
        <v>0</v>
      </c>
    </row>
    <row r="330" spans="1:84" s="153" customFormat="1" ht="12.75" customHeight="1">
      <c r="A330"/>
      <c r="C330" s="197">
        <v>2028</v>
      </c>
      <c r="D330" s="21" t="s">
        <v>57</v>
      </c>
      <c r="E330" s="21" t="s">
        <v>185</v>
      </c>
      <c r="I330" s="31"/>
      <c r="J330" s="31">
        <f>IF($I300="n/a",0,IF(J$4&lt;=$C330,0,IF(SUM($C330,$I300)&gt;J$4,$V314/$I300,$V314-SUM($I330:I330))))</f>
        <v>0</v>
      </c>
      <c r="K330" s="31">
        <f>IF($I300="n/a",0,IF(K$4&lt;=$C330,0,IF(SUM($C330,$I300)&gt;K$4,$V314/$I300,$V314-SUM($I330:J330))))</f>
        <v>0</v>
      </c>
      <c r="L330" s="31">
        <f>IF($I300="n/a",0,IF(L$4&lt;=$C330,0,IF(SUM($C330,$I300)&gt;L$4,$V314/$I300,$V314-SUM($I330:K330))))</f>
        <v>0</v>
      </c>
      <c r="M330" s="31">
        <f>IF($I300="n/a",0,IF(M$4&lt;=$C330,0,IF(SUM($C330,$I300)&gt;M$4,$V314/$I300,$V314-SUM($I330:L330))))</f>
        <v>0</v>
      </c>
      <c r="N330" s="31">
        <f>IF($I300="n/a",0,IF(N$4&lt;=$C330,0,IF(SUM($C330,$I300)&gt;N$4,$V314/$I300,$V314-SUM($I330:M330))))</f>
        <v>0</v>
      </c>
      <c r="O330" s="31">
        <f>IF($I300="n/a",0,IF(O$4&lt;=$C330,0,IF(SUM($C330,$I300)&gt;O$4,$V314/$I300,$V314-SUM($I330:N330))))</f>
        <v>0</v>
      </c>
      <c r="P330" s="31">
        <f>IF($I300="n/a",0,IF(P$4&lt;=$C330,0,IF(SUM($C330,$I300)&gt;P$4,$V314/$I300,$V314-SUM($I330:O330))))</f>
        <v>0</v>
      </c>
      <c r="Q330" s="31">
        <f>IF($I300="n/a",0,IF(Q$4&lt;=$C330,0,IF(SUM($C330,$I300)&gt;Q$4,$V314/$I300,$V314-SUM($I330:P330))))</f>
        <v>0</v>
      </c>
      <c r="R330" s="31">
        <f>IF($I300="n/a",0,IF(R$4&lt;=$C330,0,IF(SUM($C330,$I300)&gt;R$4,$V314/$I300,$V314-SUM($I330:Q330))))</f>
        <v>0</v>
      </c>
      <c r="S330" s="31">
        <f>IF($I300="n/a",0,IF(S$4&lt;=$C330,0,IF(SUM($C330,$I300)&gt;S$4,$V314/$I300,$V314-SUM($I330:R330))))</f>
        <v>0</v>
      </c>
      <c r="T330" s="31">
        <f>IF($I300="n/a",0,IF(T$4&lt;=$C330,0,IF(SUM($C330,$I300)&gt;T$4,$V314/$I300,$V314-SUM($I330:S330))))</f>
        <v>0</v>
      </c>
      <c r="U330" s="31">
        <f>IF($I300="n/a",0,IF(U$4&lt;=$C330,0,IF(SUM($C330,$I300)&gt;U$4,$V314/$I300,$V314-SUM($I330:T330))))</f>
        <v>0</v>
      </c>
      <c r="V330" s="31">
        <f>IF($I300="n/a",0,IF(V$4&lt;=$C330,0,IF(SUM($C330,$I300)&gt;V$4,$V314/$I300,$V314-SUM($I330:U330))))</f>
        <v>0</v>
      </c>
      <c r="W330" s="31">
        <f>IF($I300="n/a",0,IF(W$4&lt;=$C330,0,IF(SUM($C330,$I300)&gt;W$4,$V314/$I300,$V314-SUM($I330:V330))))</f>
        <v>0</v>
      </c>
      <c r="X330" s="31">
        <f>IF($I300="n/a",0,IF(X$4&lt;=$C330,0,IF(SUM($C330,$I300)&gt;X$4,$V314/$I300,$V314-SUM($I330:W330))))</f>
        <v>0</v>
      </c>
      <c r="Y330" s="31">
        <f>IF($I300="n/a",0,IF(Y$4&lt;=$C330,0,IF(SUM($C330,$I300)&gt;Y$4,$V314/$I300,$V314-SUM($I330:X330))))</f>
        <v>0</v>
      </c>
      <c r="Z330" s="31">
        <f>IF($I300="n/a",0,IF(Z$4&lt;=$C330,0,IF(SUM($C330,$I300)&gt;Z$4,$V314/$I300,$V314-SUM($I330:Y330))))</f>
        <v>0</v>
      </c>
      <c r="AA330" s="31">
        <f>IF($I300="n/a",0,IF(AA$4&lt;=$C330,0,IF(SUM($C330,$I300)&gt;AA$4,$V314/$I300,$V314-SUM($I330:Z330))))</f>
        <v>0</v>
      </c>
      <c r="AB330" s="31">
        <f>IF($I300="n/a",0,IF(AB$4&lt;=$C330,0,IF(SUM($C330,$I300)&gt;AB$4,$V314/$I300,$V314-SUM($I330:AA330))))</f>
        <v>0</v>
      </c>
      <c r="AC330" s="31">
        <f>IF($I300="n/a",0,IF(AC$4&lt;=$C330,0,IF(SUM($C330,$I300)&gt;AC$4,$V314/$I300,$V314-SUM($I330:AB330))))</f>
        <v>0</v>
      </c>
      <c r="AD330" s="31">
        <f>IF($I300="n/a",0,IF(AD$4&lt;=$C330,0,IF(SUM($C330,$I300)&gt;AD$4,$V314/$I300,$V314-SUM($I330:AC330))))</f>
        <v>0</v>
      </c>
      <c r="AE330" s="31">
        <f>IF($I300="n/a",0,IF(AE$4&lt;=$C330,0,IF(SUM($C330,$I300)&gt;AE$4,$V314/$I300,$V314-SUM($I330:AD330))))</f>
        <v>0</v>
      </c>
      <c r="AF330" s="31">
        <f>IF($I300="n/a",0,IF(AF$4&lt;=$C330,0,IF(SUM($C330,$I300)&gt;AF$4,$V314/$I300,$V314-SUM($I330:AE330))))</f>
        <v>0</v>
      </c>
      <c r="AG330" s="31">
        <f>IF($I300="n/a",0,IF(AG$4&lt;=$C330,0,IF(SUM($C330,$I300)&gt;AG$4,$V314/$I300,$V314-SUM($I330:AF330))))</f>
        <v>0</v>
      </c>
      <c r="AH330" s="31">
        <f>IF($I300="n/a",0,IF(AH$4&lt;=$C330,0,IF(SUM($C330,$I300)&gt;AH$4,$V314/$I300,$V314-SUM($I330:AG330))))</f>
        <v>0</v>
      </c>
      <c r="AI330" s="31">
        <f>IF($I300="n/a",0,IF(AI$4&lt;=$C330,0,IF(SUM($C330,$I300)&gt;AI$4,$V314/$I300,$V314-SUM($I330:AH330))))</f>
        <v>0</v>
      </c>
      <c r="AJ330" s="31">
        <f>IF($I300="n/a",0,IF(AJ$4&lt;=$C330,0,IF(SUM($C330,$I300)&gt;AJ$4,$V314/$I300,$V314-SUM($I330:AI330))))</f>
        <v>0</v>
      </c>
      <c r="AK330" s="31">
        <f>IF($I300="n/a",0,IF(AK$4&lt;=$C330,0,IF(SUM($C330,$I300)&gt;AK$4,$V314/$I300,$V314-SUM($I330:AJ330))))</f>
        <v>0</v>
      </c>
      <c r="AL330" s="31">
        <f>IF($I300="n/a",0,IF(AL$4&lt;=$C330,0,IF(SUM($C330,$I300)&gt;AL$4,$V314/$I300,$V314-SUM($I330:AK330))))</f>
        <v>0</v>
      </c>
      <c r="AM330" s="31">
        <f>IF($I300="n/a",0,IF(AM$4&lt;=$C330,0,IF(SUM($C330,$I300)&gt;AM$4,$V314/$I300,$V314-SUM($I330:AL330))))</f>
        <v>0</v>
      </c>
      <c r="AN330" s="31">
        <f>IF($I300="n/a",0,IF(AN$4&lt;=$C330,0,IF(SUM($C330,$I300)&gt;AN$4,$V314/$I300,$V314-SUM($I330:AM330))))</f>
        <v>0</v>
      </c>
      <c r="AO330" s="31">
        <f>IF($I300="n/a",0,IF(AO$4&lt;=$C330,0,IF(SUM($C330,$I300)&gt;AO$4,$V314/$I300,$V314-SUM($I330:AN330))))</f>
        <v>0</v>
      </c>
      <c r="AP330" s="31">
        <f>IF($I300="n/a",0,IF(AP$4&lt;=$C330,0,IF(SUM($C330,$I300)&gt;AP$4,$V314/$I300,$V314-SUM($I330:AO330))))</f>
        <v>0</v>
      </c>
      <c r="AQ330" s="31">
        <f>IF($I300="n/a",0,IF(AQ$4&lt;=$C330,0,IF(SUM($C330,$I300)&gt;AQ$4,$V314/$I300,$V314-SUM($I330:AP330))))</f>
        <v>0</v>
      </c>
      <c r="AR330" s="31">
        <f>IF($I300="n/a",0,IF(AR$4&lt;=$C330,0,IF(SUM($C330,$I300)&gt;AR$4,$V314/$I300,$V314-SUM($I330:AQ330))))</f>
        <v>0</v>
      </c>
      <c r="AS330" s="31">
        <f>IF($I300="n/a",0,IF(AS$4&lt;=$C330,0,IF(SUM($C330,$I300)&gt;AS$4,$V314/$I300,$V314-SUM($I330:AR330))))</f>
        <v>0</v>
      </c>
      <c r="AT330" s="31">
        <f>IF($I300="n/a",0,IF(AT$4&lt;=$C330,0,IF(SUM($C330,$I300)&gt;AT$4,$V314/$I300,$V314-SUM($I330:AS330))))</f>
        <v>0</v>
      </c>
      <c r="AU330" s="31">
        <f>IF($I300="n/a",0,IF(AU$4&lt;=$C330,0,IF(SUM($C330,$I300)&gt;AU$4,$V314/$I300,$V314-SUM($I330:AT330))))</f>
        <v>0</v>
      </c>
      <c r="AV330" s="31">
        <f>IF($I300="n/a",0,IF(AV$4&lt;=$C330,0,IF(SUM($C330,$I300)&gt;AV$4,$V314/$I300,$V314-SUM($I330:AU330))))</f>
        <v>0</v>
      </c>
      <c r="AW330" s="31">
        <f>IF($I300="n/a",0,IF(AW$4&lt;=$C330,0,IF(SUM($C330,$I300)&gt;AW$4,$V314/$I300,$V314-SUM($I330:AV330))))</f>
        <v>0</v>
      </c>
      <c r="AX330" s="31">
        <f>IF($I300="n/a",0,IF(AX$4&lt;=$C330,0,IF(SUM($C330,$I300)&gt;AX$4,$V314/$I300,$V314-SUM($I330:AW330))))</f>
        <v>0</v>
      </c>
      <c r="AY330" s="31">
        <f>IF($I300="n/a",0,IF(AY$4&lt;=$C330,0,IF(SUM($C330,$I300)&gt;AY$4,$V314/$I300,$V314-SUM($I330:AX330))))</f>
        <v>0</v>
      </c>
      <c r="AZ330" s="31">
        <f>IF($I300="n/a",0,IF(AZ$4&lt;=$C330,0,IF(SUM($C330,$I300)&gt;AZ$4,$V314/$I300,$V314-SUM($I330:AY330))))</f>
        <v>0</v>
      </c>
      <c r="BA330" s="31">
        <f>IF($I300="n/a",0,IF(BA$4&lt;=$C330,0,IF(SUM($C330,$I300)&gt;BA$4,$V314/$I300,$V314-SUM($I330:AZ330))))</f>
        <v>0</v>
      </c>
      <c r="BB330" s="31">
        <f>IF($I300="n/a",0,IF(BB$4&lt;=$C330,0,IF(SUM($C330,$I300)&gt;BB$4,$V314/$I300,$V314-SUM($I330:BA330))))</f>
        <v>0</v>
      </c>
      <c r="BC330" s="31">
        <f>IF($I300="n/a",0,IF(BC$4&lt;=$C330,0,IF(SUM($C330,$I300)&gt;BC$4,$V314/$I300,$V314-SUM($I330:BB330))))</f>
        <v>0</v>
      </c>
      <c r="BD330" s="31">
        <f>IF($I300="n/a",0,IF(BD$4&lt;=$C330,0,IF(SUM($C330,$I300)&gt;BD$4,$V314/$I300,$V314-SUM($I330:BC330))))</f>
        <v>0</v>
      </c>
      <c r="BE330" s="31">
        <f>IF($I300="n/a",0,IF(BE$4&lt;=$C330,0,IF(SUM($C330,$I300)&gt;BE$4,$V314/$I300,$V314-SUM($I330:BD330))))</f>
        <v>0</v>
      </c>
      <c r="BF330" s="31">
        <f>IF($I300="n/a",0,IF(BF$4&lt;=$C330,0,IF(SUM($C330,$I300)&gt;BF$4,$V314/$I300,$V314-SUM($I330:BE330))))</f>
        <v>0</v>
      </c>
      <c r="BG330" s="31">
        <f>IF($I300="n/a",0,IF(BG$4&lt;=$C330,0,IF(SUM($C330,$I300)&gt;BG$4,$V314/$I300,$V314-SUM($I330:BF330))))</f>
        <v>0</v>
      </c>
      <c r="BH330" s="31">
        <f>IF($I300="n/a",0,IF(BH$4&lt;=$C330,0,IF(SUM($C330,$I300)&gt;BH$4,$V314/$I300,$V314-SUM($I330:BG330))))</f>
        <v>0</v>
      </c>
      <c r="BI330" s="31">
        <f>IF($I300="n/a",0,IF(BI$4&lt;=$C330,0,IF(SUM($C330,$I300)&gt;BI$4,$V314/$I300,$V314-SUM($I330:BH330))))</f>
        <v>0</v>
      </c>
      <c r="BJ330" s="31">
        <f>IF($I300="n/a",0,IF(BJ$4&lt;=$C330,0,IF(SUM($C330,$I300)&gt;BJ$4,$V314/$I300,$V314-SUM($I330:BI330))))</f>
        <v>0</v>
      </c>
      <c r="BK330" s="31">
        <f>IF($I300="n/a",0,IF(BK$4&lt;=$C330,0,IF(SUM($C330,$I300)&gt;BK$4,$V314/$I300,$V314-SUM($I330:BJ330))))</f>
        <v>0</v>
      </c>
      <c r="BL330" s="31">
        <f>IF($I300="n/a",0,IF(BL$4&lt;=$C330,0,IF(SUM($C330,$I300)&gt;BL$4,$V314/$I300,$V314-SUM($I330:BK330))))</f>
        <v>0</v>
      </c>
      <c r="BM330" s="31">
        <f>IF($I300="n/a",0,IF(BM$4&lt;=$C330,0,IF(SUM($C330,$I300)&gt;BM$4,$V314/$I300,$V314-SUM($I330:BL330))))</f>
        <v>0</v>
      </c>
      <c r="BN330" s="31">
        <f>IF($I300="n/a",0,IF(BN$4&lt;=$C330,0,IF(SUM($C330,$I300)&gt;BN$4,$V314/$I300,$V314-SUM($I330:BM330))))</f>
        <v>0</v>
      </c>
      <c r="BO330" s="31">
        <f>IF($I300="n/a",0,IF(BO$4&lt;=$C330,0,IF(SUM($C330,$I300)&gt;BO$4,$V314/$I300,$V314-SUM($I330:BN330))))</f>
        <v>0</v>
      </c>
      <c r="BP330" s="31">
        <f>IF($I300="n/a",0,IF(BP$4&lt;=$C330,0,IF(SUM($C330,$I300)&gt;BP$4,$V314/$I300,$V314-SUM($I330:BO330))))</f>
        <v>0</v>
      </c>
      <c r="BQ330" s="31">
        <f>IF($I300="n/a",0,IF(BQ$4&lt;=$C330,0,IF(SUM($C330,$I300)&gt;BQ$4,$V314/$I300,$V314-SUM($I330:BP330))))</f>
        <v>0</v>
      </c>
      <c r="BR330" s="31">
        <f>IF($I300="n/a",0,IF(BR$4&lt;=$C330,0,IF(SUM($C330,$I300)&gt;BR$4,$V314/$I300,$V314-SUM($I330:BQ330))))</f>
        <v>0</v>
      </c>
      <c r="BS330" s="31">
        <f>IF($I300="n/a",0,IF(BS$4&lt;=$C330,0,IF(SUM($C330,$I300)&gt;BS$4,$V314/$I300,$V314-SUM($I330:BR330))))</f>
        <v>0</v>
      </c>
      <c r="BT330" s="31">
        <f>IF($I300="n/a",0,IF(BT$4&lt;=$C330,0,IF(SUM($C330,$I300)&gt;BT$4,$V314/$I300,$V314-SUM($I330:BS330))))</f>
        <v>0</v>
      </c>
      <c r="BU330" s="31">
        <f>IF($I300="n/a",0,IF(BU$4&lt;=$C330,0,IF(SUM($C330,$I300)&gt;BU$4,$V314/$I300,$V314-SUM($I330:BT330))))</f>
        <v>0</v>
      </c>
      <c r="BV330" s="31">
        <f>IF($I300="n/a",0,IF(BV$4&lt;=$C330,0,IF(SUM($C330,$I300)&gt;BV$4,$V314/$I300,$V314-SUM($I330:BU330))))</f>
        <v>0</v>
      </c>
      <c r="BW330" s="31">
        <f>IF($I300="n/a",0,IF(BW$4&lt;=$C330,0,IF(SUM($C330,$I300)&gt;BW$4,$V314/$I300,$V314-SUM($I330:BV330))))</f>
        <v>0</v>
      </c>
      <c r="BX330" s="31">
        <f>IF($I300="n/a",0,IF(BX$4&lt;=$C330,0,IF(SUM($C330,$I300)&gt;BX$4,$V314/$I300,$V314-SUM($I330:BW330))))</f>
        <v>0</v>
      </c>
      <c r="BY330" s="31">
        <f>IF($I300="n/a",0,IF(BY$4&lt;=$C330,0,IF(SUM($C330,$I300)&gt;BY$4,$V314/$I300,$V314-SUM($I330:BX330))))</f>
        <v>0</v>
      </c>
      <c r="BZ330" s="31">
        <f>IF($I300="n/a",0,IF(BZ$4&lt;=$C330,0,IF(SUM($C330,$I300)&gt;BZ$4,$V314/$I300,$V314-SUM($I330:BY330))))</f>
        <v>0</v>
      </c>
      <c r="CA330" s="31">
        <f>IF($I300="n/a",0,IF(CA$4&lt;=$C330,0,IF(SUM($C330,$I300)&gt;CA$4,$V314/$I300,$V314-SUM($I330:BZ330))))</f>
        <v>0</v>
      </c>
      <c r="CB330" s="31">
        <f>IF($I300="n/a",0,IF(CB$4&lt;=$C330,0,IF(SUM($C330,$I300)&gt;CB$4,$V314/$I300,$V314-SUM($I330:CA330))))</f>
        <v>0</v>
      </c>
      <c r="CC330" s="31">
        <f>IF($I300="n/a",0,IF(CC$4&lt;=$C330,0,IF(SUM($C330,$I300)&gt;CC$4,$V314/$I300,$V314-SUM($I330:CB330))))</f>
        <v>0</v>
      </c>
      <c r="CD330" s="31">
        <f>IF($I300="n/a",0,IF(CD$4&lt;=$C330,0,IF(SUM($C330,$I300)&gt;CD$4,$V314/$I300,$V314-SUM($I330:CC330))))</f>
        <v>0</v>
      </c>
      <c r="CE330" s="31">
        <f>IF($I300="n/a",0,IF(CE$4&lt;=$C330,0,IF(SUM($C330,$I300)&gt;CE$4,$V314/$I300,$V314-SUM($I330:CD330))))</f>
        <v>0</v>
      </c>
      <c r="CF330" s="31">
        <f>IF($I300="n/a",0,IF(CF$4&lt;=$C330,0,IF(SUM($C330,$I300)&gt;CF$4,$V314/$I300,$V314-SUM($I330:CE330))))</f>
        <v>0</v>
      </c>
    </row>
    <row r="331" spans="1:84" s="153" customFormat="1" ht="12.75" customHeight="1">
      <c r="A331"/>
      <c r="C331" s="197">
        <v>2029</v>
      </c>
      <c r="D331" s="21" t="s">
        <v>58</v>
      </c>
      <c r="E331" s="21" t="s">
        <v>185</v>
      </c>
      <c r="I331" s="31"/>
      <c r="J331" s="31">
        <f>IF($I300="n/a",0,IF(J$4&lt;=$C331,0,IF(SUM($C331,$I300)&gt;J$4,$W314/$I300,$W314-SUM($I331:I331))))</f>
        <v>0</v>
      </c>
      <c r="K331" s="31">
        <f>IF($I300="n/a",0,IF(K$4&lt;=$C331,0,IF(SUM($C331,$I300)&gt;K$4,$W314/$I300,$W314-SUM($I331:J331))))</f>
        <v>0</v>
      </c>
      <c r="L331" s="31">
        <f>IF($I300="n/a",0,IF(L$4&lt;=$C331,0,IF(SUM($C331,$I300)&gt;L$4,$W314/$I300,$W314-SUM($I331:K331))))</f>
        <v>0</v>
      </c>
      <c r="M331" s="31">
        <f>IF($I300="n/a",0,IF(M$4&lt;=$C331,0,IF(SUM($C331,$I300)&gt;M$4,$W314/$I300,$W314-SUM($I331:L331))))</f>
        <v>0</v>
      </c>
      <c r="N331" s="31">
        <f>IF($I300="n/a",0,IF(N$4&lt;=$C331,0,IF(SUM($C331,$I300)&gt;N$4,$W314/$I300,$W314-SUM($I331:M331))))</f>
        <v>0</v>
      </c>
      <c r="O331" s="31">
        <f>IF($I300="n/a",0,IF(O$4&lt;=$C331,0,IF(SUM($C331,$I300)&gt;O$4,$W314/$I300,$W314-SUM($I331:N331))))</f>
        <v>0</v>
      </c>
      <c r="P331" s="31">
        <f>IF($I300="n/a",0,IF(P$4&lt;=$C331,0,IF(SUM($C331,$I300)&gt;P$4,$W314/$I300,$W314-SUM($I331:O331))))</f>
        <v>0</v>
      </c>
      <c r="Q331" s="31">
        <f>IF($I300="n/a",0,IF(Q$4&lt;=$C331,0,IF(SUM($C331,$I300)&gt;Q$4,$W314/$I300,$W314-SUM($I331:P331))))</f>
        <v>0</v>
      </c>
      <c r="R331" s="31">
        <f>IF($I300="n/a",0,IF(R$4&lt;=$C331,0,IF(SUM($C331,$I300)&gt;R$4,$W314/$I300,$W314-SUM($I331:Q331))))</f>
        <v>0</v>
      </c>
      <c r="S331" s="31">
        <f>IF($I300="n/a",0,IF(S$4&lt;=$C331,0,IF(SUM($C331,$I300)&gt;S$4,$W314/$I300,$W314-SUM($I331:R331))))</f>
        <v>0</v>
      </c>
      <c r="T331" s="31">
        <f>IF($I300="n/a",0,IF(T$4&lt;=$C331,0,IF(SUM($C331,$I300)&gt;T$4,$W314/$I300,$W314-SUM($I331:S331))))</f>
        <v>0</v>
      </c>
      <c r="U331" s="31">
        <f>IF($I300="n/a",0,IF(U$4&lt;=$C331,0,IF(SUM($C331,$I300)&gt;U$4,$W314/$I300,$W314-SUM($I331:T331))))</f>
        <v>0</v>
      </c>
      <c r="V331" s="31">
        <f>IF($I300="n/a",0,IF(V$4&lt;=$C331,0,IF(SUM($C331,$I300)&gt;V$4,$W314/$I300,$W314-SUM($I331:U331))))</f>
        <v>0</v>
      </c>
      <c r="W331" s="31">
        <f>IF($I300="n/a",0,IF(W$4&lt;=$C331,0,IF(SUM($C331,$I300)&gt;W$4,$W314/$I300,$W314-SUM($I331:V331))))</f>
        <v>0</v>
      </c>
      <c r="X331" s="31">
        <f>IF($I300="n/a",0,IF(X$4&lt;=$C331,0,IF(SUM($C331,$I300)&gt;X$4,$W314/$I300,$W314-SUM($I331:W331))))</f>
        <v>0</v>
      </c>
      <c r="Y331" s="31">
        <f>IF($I300="n/a",0,IF(Y$4&lt;=$C331,0,IF(SUM($C331,$I300)&gt;Y$4,$W314/$I300,$W314-SUM($I331:X331))))</f>
        <v>0</v>
      </c>
      <c r="Z331" s="31">
        <f>IF($I300="n/a",0,IF(Z$4&lt;=$C331,0,IF(SUM($C331,$I300)&gt;Z$4,$W314/$I300,$W314-SUM($I331:Y331))))</f>
        <v>0</v>
      </c>
      <c r="AA331" s="31">
        <f>IF($I300="n/a",0,IF(AA$4&lt;=$C331,0,IF(SUM($C331,$I300)&gt;AA$4,$W314/$I300,$W314-SUM($I331:Z331))))</f>
        <v>0</v>
      </c>
      <c r="AB331" s="31">
        <f>IF($I300="n/a",0,IF(AB$4&lt;=$C331,0,IF(SUM($C331,$I300)&gt;AB$4,$W314/$I300,$W314-SUM($I331:AA331))))</f>
        <v>0</v>
      </c>
      <c r="AC331" s="31">
        <f>IF($I300="n/a",0,IF(AC$4&lt;=$C331,0,IF(SUM($C331,$I300)&gt;AC$4,$W314/$I300,$W314-SUM($I331:AB331))))</f>
        <v>0</v>
      </c>
      <c r="AD331" s="31">
        <f>IF($I300="n/a",0,IF(AD$4&lt;=$C331,0,IF(SUM($C331,$I300)&gt;AD$4,$W314/$I300,$W314-SUM($I331:AC331))))</f>
        <v>0</v>
      </c>
      <c r="AE331" s="31">
        <f>IF($I300="n/a",0,IF(AE$4&lt;=$C331,0,IF(SUM($C331,$I300)&gt;AE$4,$W314/$I300,$W314-SUM($I331:AD331))))</f>
        <v>0</v>
      </c>
      <c r="AF331" s="31">
        <f>IF($I300="n/a",0,IF(AF$4&lt;=$C331,0,IF(SUM($C331,$I300)&gt;AF$4,$W314/$I300,$W314-SUM($I331:AE331))))</f>
        <v>0</v>
      </c>
      <c r="AG331" s="31">
        <f>IF($I300="n/a",0,IF(AG$4&lt;=$C331,0,IF(SUM($C331,$I300)&gt;AG$4,$W314/$I300,$W314-SUM($I331:AF331))))</f>
        <v>0</v>
      </c>
      <c r="AH331" s="31">
        <f>IF($I300="n/a",0,IF(AH$4&lt;=$C331,0,IF(SUM($C331,$I300)&gt;AH$4,$W314/$I300,$W314-SUM($I331:AG331))))</f>
        <v>0</v>
      </c>
      <c r="AI331" s="31">
        <f>IF($I300="n/a",0,IF(AI$4&lt;=$C331,0,IF(SUM($C331,$I300)&gt;AI$4,$W314/$I300,$W314-SUM($I331:AH331))))</f>
        <v>0</v>
      </c>
      <c r="AJ331" s="31">
        <f>IF($I300="n/a",0,IF(AJ$4&lt;=$C331,0,IF(SUM($C331,$I300)&gt;AJ$4,$W314/$I300,$W314-SUM($I331:AI331))))</f>
        <v>0</v>
      </c>
      <c r="AK331" s="31">
        <f>IF($I300="n/a",0,IF(AK$4&lt;=$C331,0,IF(SUM($C331,$I300)&gt;AK$4,$W314/$I300,$W314-SUM($I331:AJ331))))</f>
        <v>0</v>
      </c>
      <c r="AL331" s="31">
        <f>IF($I300="n/a",0,IF(AL$4&lt;=$C331,0,IF(SUM($C331,$I300)&gt;AL$4,$W314/$I300,$W314-SUM($I331:AK331))))</f>
        <v>0</v>
      </c>
      <c r="AM331" s="31">
        <f>IF($I300="n/a",0,IF(AM$4&lt;=$C331,0,IF(SUM($C331,$I300)&gt;AM$4,$W314/$I300,$W314-SUM($I331:AL331))))</f>
        <v>0</v>
      </c>
      <c r="AN331" s="31">
        <f>IF($I300="n/a",0,IF(AN$4&lt;=$C331,0,IF(SUM($C331,$I300)&gt;AN$4,$W314/$I300,$W314-SUM($I331:AM331))))</f>
        <v>0</v>
      </c>
      <c r="AO331" s="31">
        <f>IF($I300="n/a",0,IF(AO$4&lt;=$C331,0,IF(SUM($C331,$I300)&gt;AO$4,$W314/$I300,$W314-SUM($I331:AN331))))</f>
        <v>0</v>
      </c>
      <c r="AP331" s="31">
        <f>IF($I300="n/a",0,IF(AP$4&lt;=$C331,0,IF(SUM($C331,$I300)&gt;AP$4,$W314/$I300,$W314-SUM($I331:AO331))))</f>
        <v>0</v>
      </c>
      <c r="AQ331" s="31">
        <f>IF($I300="n/a",0,IF(AQ$4&lt;=$C331,0,IF(SUM($C331,$I300)&gt;AQ$4,$W314/$I300,$W314-SUM($I331:AP331))))</f>
        <v>0</v>
      </c>
      <c r="AR331" s="31">
        <f>IF($I300="n/a",0,IF(AR$4&lt;=$C331,0,IF(SUM($C331,$I300)&gt;AR$4,$W314/$I300,$W314-SUM($I331:AQ331))))</f>
        <v>0</v>
      </c>
      <c r="AS331" s="31">
        <f>IF($I300="n/a",0,IF(AS$4&lt;=$C331,0,IF(SUM($C331,$I300)&gt;AS$4,$W314/$I300,$W314-SUM($I331:AR331))))</f>
        <v>0</v>
      </c>
      <c r="AT331" s="31">
        <f>IF($I300="n/a",0,IF(AT$4&lt;=$C331,0,IF(SUM($C331,$I300)&gt;AT$4,$W314/$I300,$W314-SUM($I331:AS331))))</f>
        <v>0</v>
      </c>
      <c r="AU331" s="31">
        <f>IF($I300="n/a",0,IF(AU$4&lt;=$C331,0,IF(SUM($C331,$I300)&gt;AU$4,$W314/$I300,$W314-SUM($I331:AT331))))</f>
        <v>0</v>
      </c>
      <c r="AV331" s="31">
        <f>IF($I300="n/a",0,IF(AV$4&lt;=$C331,0,IF(SUM($C331,$I300)&gt;AV$4,$W314/$I300,$W314-SUM($I331:AU331))))</f>
        <v>0</v>
      </c>
      <c r="AW331" s="31">
        <f>IF($I300="n/a",0,IF(AW$4&lt;=$C331,0,IF(SUM($C331,$I300)&gt;AW$4,$W314/$I300,$W314-SUM($I331:AV331))))</f>
        <v>0</v>
      </c>
      <c r="AX331" s="31">
        <f>IF($I300="n/a",0,IF(AX$4&lt;=$C331,0,IF(SUM($C331,$I300)&gt;AX$4,$W314/$I300,$W314-SUM($I331:AW331))))</f>
        <v>0</v>
      </c>
      <c r="AY331" s="31">
        <f>IF($I300="n/a",0,IF(AY$4&lt;=$C331,0,IF(SUM($C331,$I300)&gt;AY$4,$W314/$I300,$W314-SUM($I331:AX331))))</f>
        <v>0</v>
      </c>
      <c r="AZ331" s="31">
        <f>IF($I300="n/a",0,IF(AZ$4&lt;=$C331,0,IF(SUM($C331,$I300)&gt;AZ$4,$W314/$I300,$W314-SUM($I331:AY331))))</f>
        <v>0</v>
      </c>
      <c r="BA331" s="31">
        <f>IF($I300="n/a",0,IF(BA$4&lt;=$C331,0,IF(SUM($C331,$I300)&gt;BA$4,$W314/$I300,$W314-SUM($I331:AZ331))))</f>
        <v>0</v>
      </c>
      <c r="BB331" s="31">
        <f>IF($I300="n/a",0,IF(BB$4&lt;=$C331,0,IF(SUM($C331,$I300)&gt;BB$4,$W314/$I300,$W314-SUM($I331:BA331))))</f>
        <v>0</v>
      </c>
      <c r="BC331" s="31">
        <f>IF($I300="n/a",0,IF(BC$4&lt;=$C331,0,IF(SUM($C331,$I300)&gt;BC$4,$W314/$I300,$W314-SUM($I331:BB331))))</f>
        <v>0</v>
      </c>
      <c r="BD331" s="31">
        <f>IF($I300="n/a",0,IF(BD$4&lt;=$C331,0,IF(SUM($C331,$I300)&gt;BD$4,$W314/$I300,$W314-SUM($I331:BC331))))</f>
        <v>0</v>
      </c>
      <c r="BE331" s="31">
        <f>IF($I300="n/a",0,IF(BE$4&lt;=$C331,0,IF(SUM($C331,$I300)&gt;BE$4,$W314/$I300,$W314-SUM($I331:BD331))))</f>
        <v>0</v>
      </c>
      <c r="BF331" s="31">
        <f>IF($I300="n/a",0,IF(BF$4&lt;=$C331,0,IF(SUM($C331,$I300)&gt;BF$4,$W314/$I300,$W314-SUM($I331:BE331))))</f>
        <v>0</v>
      </c>
      <c r="BG331" s="31">
        <f>IF($I300="n/a",0,IF(BG$4&lt;=$C331,0,IF(SUM($C331,$I300)&gt;BG$4,$W314/$I300,$W314-SUM($I331:BF331))))</f>
        <v>0</v>
      </c>
      <c r="BH331" s="31">
        <f>IF($I300="n/a",0,IF(BH$4&lt;=$C331,0,IF(SUM($C331,$I300)&gt;BH$4,$W314/$I300,$W314-SUM($I331:BG331))))</f>
        <v>0</v>
      </c>
      <c r="BI331" s="31">
        <f>IF($I300="n/a",0,IF(BI$4&lt;=$C331,0,IF(SUM($C331,$I300)&gt;BI$4,$W314/$I300,$W314-SUM($I331:BH331))))</f>
        <v>0</v>
      </c>
      <c r="BJ331" s="31">
        <f>IF($I300="n/a",0,IF(BJ$4&lt;=$C331,0,IF(SUM($C331,$I300)&gt;BJ$4,$W314/$I300,$W314-SUM($I331:BI331))))</f>
        <v>0</v>
      </c>
      <c r="BK331" s="31">
        <f>IF($I300="n/a",0,IF(BK$4&lt;=$C331,0,IF(SUM($C331,$I300)&gt;BK$4,$W314/$I300,$W314-SUM($I331:BJ331))))</f>
        <v>0</v>
      </c>
      <c r="BL331" s="31">
        <f>IF($I300="n/a",0,IF(BL$4&lt;=$C331,0,IF(SUM($C331,$I300)&gt;BL$4,$W314/$I300,$W314-SUM($I331:BK331))))</f>
        <v>0</v>
      </c>
      <c r="BM331" s="31">
        <f>IF($I300="n/a",0,IF(BM$4&lt;=$C331,0,IF(SUM($C331,$I300)&gt;BM$4,$W314/$I300,$W314-SUM($I331:BL331))))</f>
        <v>0</v>
      </c>
      <c r="BN331" s="31">
        <f>IF($I300="n/a",0,IF(BN$4&lt;=$C331,0,IF(SUM($C331,$I300)&gt;BN$4,$W314/$I300,$W314-SUM($I331:BM331))))</f>
        <v>0</v>
      </c>
      <c r="BO331" s="31">
        <f>IF($I300="n/a",0,IF(BO$4&lt;=$C331,0,IF(SUM($C331,$I300)&gt;BO$4,$W314/$I300,$W314-SUM($I331:BN331))))</f>
        <v>0</v>
      </c>
      <c r="BP331" s="31">
        <f>IF($I300="n/a",0,IF(BP$4&lt;=$C331,0,IF(SUM($C331,$I300)&gt;BP$4,$W314/$I300,$W314-SUM($I331:BO331))))</f>
        <v>0</v>
      </c>
      <c r="BQ331" s="31">
        <f>IF($I300="n/a",0,IF(BQ$4&lt;=$C331,0,IF(SUM($C331,$I300)&gt;BQ$4,$W314/$I300,$W314-SUM($I331:BP331))))</f>
        <v>0</v>
      </c>
      <c r="BR331" s="31">
        <f>IF($I300="n/a",0,IF(BR$4&lt;=$C331,0,IF(SUM($C331,$I300)&gt;BR$4,$W314/$I300,$W314-SUM($I331:BQ331))))</f>
        <v>0</v>
      </c>
      <c r="BS331" s="31">
        <f>IF($I300="n/a",0,IF(BS$4&lt;=$C331,0,IF(SUM($C331,$I300)&gt;BS$4,$W314/$I300,$W314-SUM($I331:BR331))))</f>
        <v>0</v>
      </c>
      <c r="BT331" s="31">
        <f>IF($I300="n/a",0,IF(BT$4&lt;=$C331,0,IF(SUM($C331,$I300)&gt;BT$4,$W314/$I300,$W314-SUM($I331:BS331))))</f>
        <v>0</v>
      </c>
      <c r="BU331" s="31">
        <f>IF($I300="n/a",0,IF(BU$4&lt;=$C331,0,IF(SUM($C331,$I300)&gt;BU$4,$W314/$I300,$W314-SUM($I331:BT331))))</f>
        <v>0</v>
      </c>
      <c r="BV331" s="31">
        <f>IF($I300="n/a",0,IF(BV$4&lt;=$C331,0,IF(SUM($C331,$I300)&gt;BV$4,$W314/$I300,$W314-SUM($I331:BU331))))</f>
        <v>0</v>
      </c>
      <c r="BW331" s="31">
        <f>IF($I300="n/a",0,IF(BW$4&lt;=$C331,0,IF(SUM($C331,$I300)&gt;BW$4,$W314/$I300,$W314-SUM($I331:BV331))))</f>
        <v>0</v>
      </c>
      <c r="BX331" s="31">
        <f>IF($I300="n/a",0,IF(BX$4&lt;=$C331,0,IF(SUM($C331,$I300)&gt;BX$4,$W314/$I300,$W314-SUM($I331:BW331))))</f>
        <v>0</v>
      </c>
      <c r="BY331" s="31">
        <f>IF($I300="n/a",0,IF(BY$4&lt;=$C331,0,IF(SUM($C331,$I300)&gt;BY$4,$W314/$I300,$W314-SUM($I331:BX331))))</f>
        <v>0</v>
      </c>
      <c r="BZ331" s="31">
        <f>IF($I300="n/a",0,IF(BZ$4&lt;=$C331,0,IF(SUM($C331,$I300)&gt;BZ$4,$W314/$I300,$W314-SUM($I331:BY331))))</f>
        <v>0</v>
      </c>
      <c r="CA331" s="31">
        <f>IF($I300="n/a",0,IF(CA$4&lt;=$C331,0,IF(SUM($C331,$I300)&gt;CA$4,$W314/$I300,$W314-SUM($I331:BZ331))))</f>
        <v>0</v>
      </c>
      <c r="CB331" s="31">
        <f>IF($I300="n/a",0,IF(CB$4&lt;=$C331,0,IF(SUM($C331,$I300)&gt;CB$4,$W314/$I300,$W314-SUM($I331:CA331))))</f>
        <v>0</v>
      </c>
      <c r="CC331" s="31">
        <f>IF($I300="n/a",0,IF(CC$4&lt;=$C331,0,IF(SUM($C331,$I300)&gt;CC$4,$W314/$I300,$W314-SUM($I331:CB331))))</f>
        <v>0</v>
      </c>
      <c r="CD331" s="31">
        <f>IF($I300="n/a",0,IF(CD$4&lt;=$C331,0,IF(SUM($C331,$I300)&gt;CD$4,$W314/$I300,$W314-SUM($I331:CC331))))</f>
        <v>0</v>
      </c>
      <c r="CE331" s="31">
        <f>IF($I300="n/a",0,IF(CE$4&lt;=$C331,0,IF(SUM($C331,$I300)&gt;CE$4,$W314/$I300,$W314-SUM($I331:CD331))))</f>
        <v>0</v>
      </c>
      <c r="CF331" s="31">
        <f>IF($I300="n/a",0,IF(CF$4&lt;=$C331,0,IF(SUM($C331,$I300)&gt;CF$4,$W314/$I300,$W314-SUM($I331:CE331))))</f>
        <v>0</v>
      </c>
    </row>
    <row r="332" spans="1:84" s="153" customFormat="1" ht="12.75" customHeight="1">
      <c r="A332"/>
      <c r="C332" s="197">
        <v>2030</v>
      </c>
      <c r="D332" s="21" t="s">
        <v>59</v>
      </c>
      <c r="E332" s="21" t="s">
        <v>185</v>
      </c>
      <c r="I332" s="31"/>
      <c r="J332" s="31">
        <f>IF($I300="n/a",0,IF(J$4&lt;=$C332,0,IF(SUM($C332,$I300)&gt;J$4,$X314/$I300,$X314-SUM($I332:I332))))</f>
        <v>0</v>
      </c>
      <c r="K332" s="31">
        <f>IF($I300="n/a",0,IF(K$4&lt;=$C332,0,IF(SUM($C332,$I300)&gt;K$4,$X314/$I300,$X314-SUM($I332:J332))))</f>
        <v>0</v>
      </c>
      <c r="L332" s="31">
        <f>IF($I300="n/a",0,IF(L$4&lt;=$C332,0,IF(SUM($C332,$I300)&gt;L$4,$X314/$I300,$X314-SUM($I332:K332))))</f>
        <v>0</v>
      </c>
      <c r="M332" s="31">
        <f>IF($I300="n/a",0,IF(M$4&lt;=$C332,0,IF(SUM($C332,$I300)&gt;M$4,$X314/$I300,$X314-SUM($I332:L332))))</f>
        <v>0</v>
      </c>
      <c r="N332" s="31">
        <f>IF($I300="n/a",0,IF(N$4&lt;=$C332,0,IF(SUM($C332,$I300)&gt;N$4,$X314/$I300,$X314-SUM($I332:M332))))</f>
        <v>0</v>
      </c>
      <c r="O332" s="31">
        <f>IF($I300="n/a",0,IF(O$4&lt;=$C332,0,IF(SUM($C332,$I300)&gt;O$4,$X314/$I300,$X314-SUM($I332:N332))))</f>
        <v>0</v>
      </c>
      <c r="P332" s="31">
        <f>IF($I300="n/a",0,IF(P$4&lt;=$C332,0,IF(SUM($C332,$I300)&gt;P$4,$X314/$I300,$X314-SUM($I332:O332))))</f>
        <v>0</v>
      </c>
      <c r="Q332" s="31">
        <f>IF($I300="n/a",0,IF(Q$4&lt;=$C332,0,IF(SUM($C332,$I300)&gt;Q$4,$X314/$I300,$X314-SUM($I332:P332))))</f>
        <v>0</v>
      </c>
      <c r="R332" s="31">
        <f>IF($I300="n/a",0,IF(R$4&lt;=$C332,0,IF(SUM($C332,$I300)&gt;R$4,$X314/$I300,$X314-SUM($I332:Q332))))</f>
        <v>0</v>
      </c>
      <c r="S332" s="31">
        <f>IF($I300="n/a",0,IF(S$4&lt;=$C332,0,IF(SUM($C332,$I300)&gt;S$4,$X314/$I300,$X314-SUM($I332:R332))))</f>
        <v>0</v>
      </c>
      <c r="T332" s="31">
        <f>IF($I300="n/a",0,IF(T$4&lt;=$C332,0,IF(SUM($C332,$I300)&gt;T$4,$X314/$I300,$X314-SUM($I332:S332))))</f>
        <v>0</v>
      </c>
      <c r="U332" s="31">
        <f>IF($I300="n/a",0,IF(U$4&lt;=$C332,0,IF(SUM($C332,$I300)&gt;U$4,$X314/$I300,$X314-SUM($I332:T332))))</f>
        <v>0</v>
      </c>
      <c r="V332" s="31">
        <f>IF($I300="n/a",0,IF(V$4&lt;=$C332,0,IF(SUM($C332,$I300)&gt;V$4,$X314/$I300,$X314-SUM($I332:U332))))</f>
        <v>0</v>
      </c>
      <c r="W332" s="31">
        <f>IF($I300="n/a",0,IF(W$4&lt;=$C332,0,IF(SUM($C332,$I300)&gt;W$4,$X314/$I300,$X314-SUM($I332:V332))))</f>
        <v>0</v>
      </c>
      <c r="X332" s="31">
        <f>IF($I300="n/a",0,IF(X$4&lt;=$C332,0,IF(SUM($C332,$I300)&gt;X$4,$X314/$I300,$X314-SUM($I332:W332))))</f>
        <v>0</v>
      </c>
      <c r="Y332" s="31">
        <f>IF($I300="n/a",0,IF(Y$4&lt;=$C332,0,IF(SUM($C332,$I300)&gt;Y$4,$X314/$I300,$X314-SUM($I332:X332))))</f>
        <v>0</v>
      </c>
      <c r="Z332" s="31">
        <f>IF($I300="n/a",0,IF(Z$4&lt;=$C332,0,IF(SUM($C332,$I300)&gt;Z$4,$X314/$I300,$X314-SUM($I332:Y332))))</f>
        <v>0</v>
      </c>
      <c r="AA332" s="31">
        <f>IF($I300="n/a",0,IF(AA$4&lt;=$C332,0,IF(SUM($C332,$I300)&gt;AA$4,$X314/$I300,$X314-SUM($I332:Z332))))</f>
        <v>0</v>
      </c>
      <c r="AB332" s="31">
        <f>IF($I300="n/a",0,IF(AB$4&lt;=$C332,0,IF(SUM($C332,$I300)&gt;AB$4,$X314/$I300,$X314-SUM($I332:AA332))))</f>
        <v>0</v>
      </c>
      <c r="AC332" s="31">
        <f>IF($I300="n/a",0,IF(AC$4&lt;=$C332,0,IF(SUM($C332,$I300)&gt;AC$4,$X314/$I300,$X314-SUM($I332:AB332))))</f>
        <v>0</v>
      </c>
      <c r="AD332" s="31">
        <f>IF($I300="n/a",0,IF(AD$4&lt;=$C332,0,IF(SUM($C332,$I300)&gt;AD$4,$X314/$I300,$X314-SUM($I332:AC332))))</f>
        <v>0</v>
      </c>
      <c r="AE332" s="31">
        <f>IF($I300="n/a",0,IF(AE$4&lt;=$C332,0,IF(SUM($C332,$I300)&gt;AE$4,$X314/$I300,$X314-SUM($I332:AD332))))</f>
        <v>0</v>
      </c>
      <c r="AF332" s="31">
        <f>IF($I300="n/a",0,IF(AF$4&lt;=$C332,0,IF(SUM($C332,$I300)&gt;AF$4,$X314/$I300,$X314-SUM($I332:AE332))))</f>
        <v>0</v>
      </c>
      <c r="AG332" s="31">
        <f>IF($I300="n/a",0,IF(AG$4&lt;=$C332,0,IF(SUM($C332,$I300)&gt;AG$4,$X314/$I300,$X314-SUM($I332:AF332))))</f>
        <v>0</v>
      </c>
      <c r="AH332" s="31">
        <f>IF($I300="n/a",0,IF(AH$4&lt;=$C332,0,IF(SUM($C332,$I300)&gt;AH$4,$X314/$I300,$X314-SUM($I332:AG332))))</f>
        <v>0</v>
      </c>
      <c r="AI332" s="31">
        <f>IF($I300="n/a",0,IF(AI$4&lt;=$C332,0,IF(SUM($C332,$I300)&gt;AI$4,$X314/$I300,$X314-SUM($I332:AH332))))</f>
        <v>0</v>
      </c>
      <c r="AJ332" s="31">
        <f>IF($I300="n/a",0,IF(AJ$4&lt;=$C332,0,IF(SUM($C332,$I300)&gt;AJ$4,$X314/$I300,$X314-SUM($I332:AI332))))</f>
        <v>0</v>
      </c>
      <c r="AK332" s="31">
        <f>IF($I300="n/a",0,IF(AK$4&lt;=$C332,0,IF(SUM($C332,$I300)&gt;AK$4,$X314/$I300,$X314-SUM($I332:AJ332))))</f>
        <v>0</v>
      </c>
      <c r="AL332" s="31">
        <f>IF($I300="n/a",0,IF(AL$4&lt;=$C332,0,IF(SUM($C332,$I300)&gt;AL$4,$X314/$I300,$X314-SUM($I332:AK332))))</f>
        <v>0</v>
      </c>
      <c r="AM332" s="31">
        <f>IF($I300="n/a",0,IF(AM$4&lt;=$C332,0,IF(SUM($C332,$I300)&gt;AM$4,$X314/$I300,$X314-SUM($I332:AL332))))</f>
        <v>0</v>
      </c>
      <c r="AN332" s="31">
        <f>IF($I300="n/a",0,IF(AN$4&lt;=$C332,0,IF(SUM($C332,$I300)&gt;AN$4,$X314/$I300,$X314-SUM($I332:AM332))))</f>
        <v>0</v>
      </c>
      <c r="AO332" s="31">
        <f>IF($I300="n/a",0,IF(AO$4&lt;=$C332,0,IF(SUM($C332,$I300)&gt;AO$4,$X314/$I300,$X314-SUM($I332:AN332))))</f>
        <v>0</v>
      </c>
      <c r="AP332" s="31">
        <f>IF($I300="n/a",0,IF(AP$4&lt;=$C332,0,IF(SUM($C332,$I300)&gt;AP$4,$X314/$I300,$X314-SUM($I332:AO332))))</f>
        <v>0</v>
      </c>
      <c r="AQ332" s="31">
        <f>IF($I300="n/a",0,IF(AQ$4&lt;=$C332,0,IF(SUM($C332,$I300)&gt;AQ$4,$X314/$I300,$X314-SUM($I332:AP332))))</f>
        <v>0</v>
      </c>
      <c r="AR332" s="31">
        <f>IF($I300="n/a",0,IF(AR$4&lt;=$C332,0,IF(SUM($C332,$I300)&gt;AR$4,$X314/$I300,$X314-SUM($I332:AQ332))))</f>
        <v>0</v>
      </c>
      <c r="AS332" s="31">
        <f>IF($I300="n/a",0,IF(AS$4&lt;=$C332,0,IF(SUM($C332,$I300)&gt;AS$4,$X314/$I300,$X314-SUM($I332:AR332))))</f>
        <v>0</v>
      </c>
      <c r="AT332" s="31">
        <f>IF($I300="n/a",0,IF(AT$4&lt;=$C332,0,IF(SUM($C332,$I300)&gt;AT$4,$X314/$I300,$X314-SUM($I332:AS332))))</f>
        <v>0</v>
      </c>
      <c r="AU332" s="31">
        <f>IF($I300="n/a",0,IF(AU$4&lt;=$C332,0,IF(SUM($C332,$I300)&gt;AU$4,$X314/$I300,$X314-SUM($I332:AT332))))</f>
        <v>0</v>
      </c>
      <c r="AV332" s="31">
        <f>IF($I300="n/a",0,IF(AV$4&lt;=$C332,0,IF(SUM($C332,$I300)&gt;AV$4,$X314/$I300,$X314-SUM($I332:AU332))))</f>
        <v>0</v>
      </c>
      <c r="AW332" s="31">
        <f>IF($I300="n/a",0,IF(AW$4&lt;=$C332,0,IF(SUM($C332,$I300)&gt;AW$4,$X314/$I300,$X314-SUM($I332:AV332))))</f>
        <v>0</v>
      </c>
      <c r="AX332" s="31">
        <f>IF($I300="n/a",0,IF(AX$4&lt;=$C332,0,IF(SUM($C332,$I300)&gt;AX$4,$X314/$I300,$X314-SUM($I332:AW332))))</f>
        <v>0</v>
      </c>
      <c r="AY332" s="31">
        <f>IF($I300="n/a",0,IF(AY$4&lt;=$C332,0,IF(SUM($C332,$I300)&gt;AY$4,$X314/$I300,$X314-SUM($I332:AX332))))</f>
        <v>0</v>
      </c>
      <c r="AZ332" s="31">
        <f>IF($I300="n/a",0,IF(AZ$4&lt;=$C332,0,IF(SUM($C332,$I300)&gt;AZ$4,$X314/$I300,$X314-SUM($I332:AY332))))</f>
        <v>0</v>
      </c>
      <c r="BA332" s="31">
        <f>IF($I300="n/a",0,IF(BA$4&lt;=$C332,0,IF(SUM($C332,$I300)&gt;BA$4,$X314/$I300,$X314-SUM($I332:AZ332))))</f>
        <v>0</v>
      </c>
      <c r="BB332" s="31">
        <f>IF($I300="n/a",0,IF(BB$4&lt;=$C332,0,IF(SUM($C332,$I300)&gt;BB$4,$X314/$I300,$X314-SUM($I332:BA332))))</f>
        <v>0</v>
      </c>
      <c r="BC332" s="31">
        <f>IF($I300="n/a",0,IF(BC$4&lt;=$C332,0,IF(SUM($C332,$I300)&gt;BC$4,$X314/$I300,$X314-SUM($I332:BB332))))</f>
        <v>0</v>
      </c>
      <c r="BD332" s="31">
        <f>IF($I300="n/a",0,IF(BD$4&lt;=$C332,0,IF(SUM($C332,$I300)&gt;BD$4,$X314/$I300,$X314-SUM($I332:BC332))))</f>
        <v>0</v>
      </c>
      <c r="BE332" s="31">
        <f>IF($I300="n/a",0,IF(BE$4&lt;=$C332,0,IF(SUM($C332,$I300)&gt;BE$4,$X314/$I300,$X314-SUM($I332:BD332))))</f>
        <v>0</v>
      </c>
      <c r="BF332" s="31">
        <f>IF($I300="n/a",0,IF(BF$4&lt;=$C332,0,IF(SUM($C332,$I300)&gt;BF$4,$X314/$I300,$X314-SUM($I332:BE332))))</f>
        <v>0</v>
      </c>
      <c r="BG332" s="31">
        <f>IF($I300="n/a",0,IF(BG$4&lt;=$C332,0,IF(SUM($C332,$I300)&gt;BG$4,$X314/$I300,$X314-SUM($I332:BF332))))</f>
        <v>0</v>
      </c>
      <c r="BH332" s="31">
        <f>IF($I300="n/a",0,IF(BH$4&lt;=$C332,0,IF(SUM($C332,$I300)&gt;BH$4,$X314/$I300,$X314-SUM($I332:BG332))))</f>
        <v>0</v>
      </c>
      <c r="BI332" s="31">
        <f>IF($I300="n/a",0,IF(BI$4&lt;=$C332,0,IF(SUM($C332,$I300)&gt;BI$4,$X314/$I300,$X314-SUM($I332:BH332))))</f>
        <v>0</v>
      </c>
      <c r="BJ332" s="31">
        <f>IF($I300="n/a",0,IF(BJ$4&lt;=$C332,0,IF(SUM($C332,$I300)&gt;BJ$4,$X314/$I300,$X314-SUM($I332:BI332))))</f>
        <v>0</v>
      </c>
      <c r="BK332" s="31">
        <f>IF($I300="n/a",0,IF(BK$4&lt;=$C332,0,IF(SUM($C332,$I300)&gt;BK$4,$X314/$I300,$X314-SUM($I332:BJ332))))</f>
        <v>0</v>
      </c>
      <c r="BL332" s="31">
        <f>IF($I300="n/a",0,IF(BL$4&lt;=$C332,0,IF(SUM($C332,$I300)&gt;BL$4,$X314/$I300,$X314-SUM($I332:BK332))))</f>
        <v>0</v>
      </c>
      <c r="BM332" s="31">
        <f>IF($I300="n/a",0,IF(BM$4&lt;=$C332,0,IF(SUM($C332,$I300)&gt;BM$4,$X314/$I300,$X314-SUM($I332:BL332))))</f>
        <v>0</v>
      </c>
      <c r="BN332" s="31">
        <f>IF($I300="n/a",0,IF(BN$4&lt;=$C332,0,IF(SUM($C332,$I300)&gt;BN$4,$X314/$I300,$X314-SUM($I332:BM332))))</f>
        <v>0</v>
      </c>
      <c r="BO332" s="31">
        <f>IF($I300="n/a",0,IF(BO$4&lt;=$C332,0,IF(SUM($C332,$I300)&gt;BO$4,$X314/$I300,$X314-SUM($I332:BN332))))</f>
        <v>0</v>
      </c>
      <c r="BP332" s="31">
        <f>IF($I300="n/a",0,IF(BP$4&lt;=$C332,0,IF(SUM($C332,$I300)&gt;BP$4,$X314/$I300,$X314-SUM($I332:BO332))))</f>
        <v>0</v>
      </c>
      <c r="BQ332" s="31">
        <f>IF($I300="n/a",0,IF(BQ$4&lt;=$C332,0,IF(SUM($C332,$I300)&gt;BQ$4,$X314/$I300,$X314-SUM($I332:BP332))))</f>
        <v>0</v>
      </c>
      <c r="BR332" s="31">
        <f>IF($I300="n/a",0,IF(BR$4&lt;=$C332,0,IF(SUM($C332,$I300)&gt;BR$4,$X314/$I300,$X314-SUM($I332:BQ332))))</f>
        <v>0</v>
      </c>
      <c r="BS332" s="31">
        <f>IF($I300="n/a",0,IF(BS$4&lt;=$C332,0,IF(SUM($C332,$I300)&gt;BS$4,$X314/$I300,$X314-SUM($I332:BR332))))</f>
        <v>0</v>
      </c>
      <c r="BT332" s="31">
        <f>IF($I300="n/a",0,IF(BT$4&lt;=$C332,0,IF(SUM($C332,$I300)&gt;BT$4,$X314/$I300,$X314-SUM($I332:BS332))))</f>
        <v>0</v>
      </c>
      <c r="BU332" s="31">
        <f>IF($I300="n/a",0,IF(BU$4&lt;=$C332,0,IF(SUM($C332,$I300)&gt;BU$4,$X314/$I300,$X314-SUM($I332:BT332))))</f>
        <v>0</v>
      </c>
      <c r="BV332" s="31">
        <f>IF($I300="n/a",0,IF(BV$4&lt;=$C332,0,IF(SUM($C332,$I300)&gt;BV$4,$X314/$I300,$X314-SUM($I332:BU332))))</f>
        <v>0</v>
      </c>
      <c r="BW332" s="31">
        <f>IF($I300="n/a",0,IF(BW$4&lt;=$C332,0,IF(SUM($C332,$I300)&gt;BW$4,$X314/$I300,$X314-SUM($I332:BV332))))</f>
        <v>0</v>
      </c>
      <c r="BX332" s="31">
        <f>IF($I300="n/a",0,IF(BX$4&lt;=$C332,0,IF(SUM($C332,$I300)&gt;BX$4,$X314/$I300,$X314-SUM($I332:BW332))))</f>
        <v>0</v>
      </c>
      <c r="BY332" s="31">
        <f>IF($I300="n/a",0,IF(BY$4&lt;=$C332,0,IF(SUM($C332,$I300)&gt;BY$4,$X314/$I300,$X314-SUM($I332:BX332))))</f>
        <v>0</v>
      </c>
      <c r="BZ332" s="31">
        <f>IF($I300="n/a",0,IF(BZ$4&lt;=$C332,0,IF(SUM($C332,$I300)&gt;BZ$4,$X314/$I300,$X314-SUM($I332:BY332))))</f>
        <v>0</v>
      </c>
      <c r="CA332" s="31">
        <f>IF($I300="n/a",0,IF(CA$4&lt;=$C332,0,IF(SUM($C332,$I300)&gt;CA$4,$X314/$I300,$X314-SUM($I332:BZ332))))</f>
        <v>0</v>
      </c>
      <c r="CB332" s="31">
        <f>IF($I300="n/a",0,IF(CB$4&lt;=$C332,0,IF(SUM($C332,$I300)&gt;CB$4,$X314/$I300,$X314-SUM($I332:CA332))))</f>
        <v>0</v>
      </c>
      <c r="CC332" s="31">
        <f>IF($I300="n/a",0,IF(CC$4&lt;=$C332,0,IF(SUM($C332,$I300)&gt;CC$4,$X314/$I300,$X314-SUM($I332:CB332))))</f>
        <v>0</v>
      </c>
      <c r="CD332" s="31">
        <f>IF($I300="n/a",0,IF(CD$4&lt;=$C332,0,IF(SUM($C332,$I300)&gt;CD$4,$X314/$I300,$X314-SUM($I332:CC332))))</f>
        <v>0</v>
      </c>
      <c r="CE332" s="31">
        <f>IF($I300="n/a",0,IF(CE$4&lt;=$C332,0,IF(SUM($C332,$I300)&gt;CE$4,$X314/$I300,$X314-SUM($I332:CD332))))</f>
        <v>0</v>
      </c>
      <c r="CF332" s="31">
        <f>IF($I300="n/a",0,IF(CF$4&lt;=$C332,0,IF(SUM($C332,$I300)&gt;CF$4,$X314/$I300,$X314-SUM($I332:CE332))))</f>
        <v>0</v>
      </c>
    </row>
    <row r="333" spans="1:84" s="153" customFormat="1" ht="12.75" customHeight="1">
      <c r="A333"/>
      <c r="C333" s="197">
        <v>2031</v>
      </c>
      <c r="D333" s="21" t="s">
        <v>60</v>
      </c>
      <c r="E333" s="21" t="s">
        <v>185</v>
      </c>
      <c r="I333" s="31"/>
      <c r="J333" s="31">
        <f>IF($I300="n/a",0,IF(J$4&lt;=$C333,0,IF(SUM($C333,$I300)&gt;J$4,$Y314/$I300,$Y314-SUM($I333:I333))))</f>
        <v>0</v>
      </c>
      <c r="K333" s="31">
        <f>IF($I300="n/a",0,IF(K$4&lt;=$C333,0,IF(SUM($C333,$I300)&gt;K$4,$Y314/$I300,$Y314-SUM($I333:J333))))</f>
        <v>0</v>
      </c>
      <c r="L333" s="31">
        <f>IF($I300="n/a",0,IF(L$4&lt;=$C333,0,IF(SUM($C333,$I300)&gt;L$4,$Y314/$I300,$Y314-SUM($I333:K333))))</f>
        <v>0</v>
      </c>
      <c r="M333" s="31">
        <f>IF($I300="n/a",0,IF(M$4&lt;=$C333,0,IF(SUM($C333,$I300)&gt;M$4,$Y314/$I300,$Y314-SUM($I333:L333))))</f>
        <v>0</v>
      </c>
      <c r="N333" s="31">
        <f>IF($I300="n/a",0,IF(N$4&lt;=$C333,0,IF(SUM($C333,$I300)&gt;N$4,$Y314/$I300,$Y314-SUM($I333:M333))))</f>
        <v>0</v>
      </c>
      <c r="O333" s="31">
        <f>IF($I300="n/a",0,IF(O$4&lt;=$C333,0,IF(SUM($C333,$I300)&gt;O$4,$Y314/$I300,$Y314-SUM($I333:N333))))</f>
        <v>0</v>
      </c>
      <c r="P333" s="31">
        <f>IF($I300="n/a",0,IF(P$4&lt;=$C333,0,IF(SUM($C333,$I300)&gt;P$4,$Y314/$I300,$Y314-SUM($I333:O333))))</f>
        <v>0</v>
      </c>
      <c r="Q333" s="31">
        <f>IF($I300="n/a",0,IF(Q$4&lt;=$C333,0,IF(SUM($C333,$I300)&gt;Q$4,$Y314/$I300,$Y314-SUM($I333:P333))))</f>
        <v>0</v>
      </c>
      <c r="R333" s="31">
        <f>IF($I300="n/a",0,IF(R$4&lt;=$C333,0,IF(SUM($C333,$I300)&gt;R$4,$Y314/$I300,$Y314-SUM($I333:Q333))))</f>
        <v>0</v>
      </c>
      <c r="S333" s="31">
        <f>IF($I300="n/a",0,IF(S$4&lt;=$C333,0,IF(SUM($C333,$I300)&gt;S$4,$Y314/$I300,$Y314-SUM($I333:R333))))</f>
        <v>0</v>
      </c>
      <c r="T333" s="31">
        <f>IF($I300="n/a",0,IF(T$4&lt;=$C333,0,IF(SUM($C333,$I300)&gt;T$4,$Y314/$I300,$Y314-SUM($I333:S333))))</f>
        <v>0</v>
      </c>
      <c r="U333" s="31">
        <f>IF($I300="n/a",0,IF(U$4&lt;=$C333,0,IF(SUM($C333,$I300)&gt;U$4,$Y314/$I300,$Y314-SUM($I333:T333))))</f>
        <v>0</v>
      </c>
      <c r="V333" s="31">
        <f>IF($I300="n/a",0,IF(V$4&lt;=$C333,0,IF(SUM($C333,$I300)&gt;V$4,$Y314/$I300,$Y314-SUM($I333:U333))))</f>
        <v>0</v>
      </c>
      <c r="W333" s="31">
        <f>IF($I300="n/a",0,IF(W$4&lt;=$C333,0,IF(SUM($C333,$I300)&gt;W$4,$Y314/$I300,$Y314-SUM($I333:V333))))</f>
        <v>0</v>
      </c>
      <c r="X333" s="31">
        <f>IF($I300="n/a",0,IF(X$4&lt;=$C333,0,IF(SUM($C333,$I300)&gt;X$4,$Y314/$I300,$Y314-SUM($I333:W333))))</f>
        <v>0</v>
      </c>
      <c r="Y333" s="31">
        <f>IF($I300="n/a",0,IF(Y$4&lt;=$C333,0,IF(SUM($C333,$I300)&gt;Y$4,$Y314/$I300,$Y314-SUM($I333:X333))))</f>
        <v>0</v>
      </c>
      <c r="Z333" s="31">
        <f>IF($I300="n/a",0,IF(Z$4&lt;=$C333,0,IF(SUM($C333,$I300)&gt;Z$4,$Y314/$I300,$Y314-SUM($I333:Y333))))</f>
        <v>0</v>
      </c>
      <c r="AA333" s="31">
        <f>IF($I300="n/a",0,IF(AA$4&lt;=$C333,0,IF(SUM($C333,$I300)&gt;AA$4,$Y314/$I300,$Y314-SUM($I333:Z333))))</f>
        <v>0</v>
      </c>
      <c r="AB333" s="31">
        <f>IF($I300="n/a",0,IF(AB$4&lt;=$C333,0,IF(SUM($C333,$I300)&gt;AB$4,$Y314/$I300,$Y314-SUM($I333:AA333))))</f>
        <v>0</v>
      </c>
      <c r="AC333" s="31">
        <f>IF($I300="n/a",0,IF(AC$4&lt;=$C333,0,IF(SUM($C333,$I300)&gt;AC$4,$Y314/$I300,$Y314-SUM($I333:AB333))))</f>
        <v>0</v>
      </c>
      <c r="AD333" s="31">
        <f>IF($I300="n/a",0,IF(AD$4&lt;=$C333,0,IF(SUM($C333,$I300)&gt;AD$4,$Y314/$I300,$Y314-SUM($I333:AC333))))</f>
        <v>0</v>
      </c>
      <c r="AE333" s="31">
        <f>IF($I300="n/a",0,IF(AE$4&lt;=$C333,0,IF(SUM($C333,$I300)&gt;AE$4,$Y314/$I300,$Y314-SUM($I333:AD333))))</f>
        <v>0</v>
      </c>
      <c r="AF333" s="31">
        <f>IF($I300="n/a",0,IF(AF$4&lt;=$C333,0,IF(SUM($C333,$I300)&gt;AF$4,$Y314/$I300,$Y314-SUM($I333:AE333))))</f>
        <v>0</v>
      </c>
      <c r="AG333" s="31">
        <f>IF($I300="n/a",0,IF(AG$4&lt;=$C333,0,IF(SUM($C333,$I300)&gt;AG$4,$Y314/$I300,$Y314-SUM($I333:AF333))))</f>
        <v>0</v>
      </c>
      <c r="AH333" s="31">
        <f>IF($I300="n/a",0,IF(AH$4&lt;=$C333,0,IF(SUM($C333,$I300)&gt;AH$4,$Y314/$I300,$Y314-SUM($I333:AG333))))</f>
        <v>0</v>
      </c>
      <c r="AI333" s="31">
        <f>IF($I300="n/a",0,IF(AI$4&lt;=$C333,0,IF(SUM($C333,$I300)&gt;AI$4,$Y314/$I300,$Y314-SUM($I333:AH333))))</f>
        <v>0</v>
      </c>
      <c r="AJ333" s="31">
        <f>IF($I300="n/a",0,IF(AJ$4&lt;=$C333,0,IF(SUM($C333,$I300)&gt;AJ$4,$Y314/$I300,$Y314-SUM($I333:AI333))))</f>
        <v>0</v>
      </c>
      <c r="AK333" s="31">
        <f>IF($I300="n/a",0,IF(AK$4&lt;=$C333,0,IF(SUM($C333,$I300)&gt;AK$4,$Y314/$I300,$Y314-SUM($I333:AJ333))))</f>
        <v>0</v>
      </c>
      <c r="AL333" s="31">
        <f>IF($I300="n/a",0,IF(AL$4&lt;=$C333,0,IF(SUM($C333,$I300)&gt;AL$4,$Y314/$I300,$Y314-SUM($I333:AK333))))</f>
        <v>0</v>
      </c>
      <c r="AM333" s="31">
        <f>IF($I300="n/a",0,IF(AM$4&lt;=$C333,0,IF(SUM($C333,$I300)&gt;AM$4,$Y314/$I300,$Y314-SUM($I333:AL333))))</f>
        <v>0</v>
      </c>
      <c r="AN333" s="31">
        <f>IF($I300="n/a",0,IF(AN$4&lt;=$C333,0,IF(SUM($C333,$I300)&gt;AN$4,$Y314/$I300,$Y314-SUM($I333:AM333))))</f>
        <v>0</v>
      </c>
      <c r="AO333" s="31">
        <f>IF($I300="n/a",0,IF(AO$4&lt;=$C333,0,IF(SUM($C333,$I300)&gt;AO$4,$Y314/$I300,$Y314-SUM($I333:AN333))))</f>
        <v>0</v>
      </c>
      <c r="AP333" s="31">
        <f>IF($I300="n/a",0,IF(AP$4&lt;=$C333,0,IF(SUM($C333,$I300)&gt;AP$4,$Y314/$I300,$Y314-SUM($I333:AO333))))</f>
        <v>0</v>
      </c>
      <c r="AQ333" s="31">
        <f>IF($I300="n/a",0,IF(AQ$4&lt;=$C333,0,IF(SUM($C333,$I300)&gt;AQ$4,$Y314/$I300,$Y314-SUM($I333:AP333))))</f>
        <v>0</v>
      </c>
      <c r="AR333" s="31">
        <f>IF($I300="n/a",0,IF(AR$4&lt;=$C333,0,IF(SUM($C333,$I300)&gt;AR$4,$Y314/$I300,$Y314-SUM($I333:AQ333))))</f>
        <v>0</v>
      </c>
      <c r="AS333" s="31">
        <f>IF($I300="n/a",0,IF(AS$4&lt;=$C333,0,IF(SUM($C333,$I300)&gt;AS$4,$Y314/$I300,$Y314-SUM($I333:AR333))))</f>
        <v>0</v>
      </c>
      <c r="AT333" s="31">
        <f>IF($I300="n/a",0,IF(AT$4&lt;=$C333,0,IF(SUM($C333,$I300)&gt;AT$4,$Y314/$I300,$Y314-SUM($I333:AS333))))</f>
        <v>0</v>
      </c>
      <c r="AU333" s="31">
        <f>IF($I300="n/a",0,IF(AU$4&lt;=$C333,0,IF(SUM($C333,$I300)&gt;AU$4,$Y314/$I300,$Y314-SUM($I333:AT333))))</f>
        <v>0</v>
      </c>
      <c r="AV333" s="31">
        <f>IF($I300="n/a",0,IF(AV$4&lt;=$C333,0,IF(SUM($C333,$I300)&gt;AV$4,$Y314/$I300,$Y314-SUM($I333:AU333))))</f>
        <v>0</v>
      </c>
      <c r="AW333" s="31">
        <f>IF($I300="n/a",0,IF(AW$4&lt;=$C333,0,IF(SUM($C333,$I300)&gt;AW$4,$Y314/$I300,$Y314-SUM($I333:AV333))))</f>
        <v>0</v>
      </c>
      <c r="AX333" s="31">
        <f>IF($I300="n/a",0,IF(AX$4&lt;=$C333,0,IF(SUM($C333,$I300)&gt;AX$4,$Y314/$I300,$Y314-SUM($I333:AW333))))</f>
        <v>0</v>
      </c>
      <c r="AY333" s="31">
        <f>IF($I300="n/a",0,IF(AY$4&lt;=$C333,0,IF(SUM($C333,$I300)&gt;AY$4,$Y314/$I300,$Y314-SUM($I333:AX333))))</f>
        <v>0</v>
      </c>
      <c r="AZ333" s="31">
        <f>IF($I300="n/a",0,IF(AZ$4&lt;=$C333,0,IF(SUM($C333,$I300)&gt;AZ$4,$Y314/$I300,$Y314-SUM($I333:AY333))))</f>
        <v>0</v>
      </c>
      <c r="BA333" s="31">
        <f>IF($I300="n/a",0,IF(BA$4&lt;=$C333,0,IF(SUM($C333,$I300)&gt;BA$4,$Y314/$I300,$Y314-SUM($I333:AZ333))))</f>
        <v>0</v>
      </c>
      <c r="BB333" s="31">
        <f>IF($I300="n/a",0,IF(BB$4&lt;=$C333,0,IF(SUM($C333,$I300)&gt;BB$4,$Y314/$I300,$Y314-SUM($I333:BA333))))</f>
        <v>0</v>
      </c>
      <c r="BC333" s="31">
        <f>IF($I300="n/a",0,IF(BC$4&lt;=$C333,0,IF(SUM($C333,$I300)&gt;BC$4,$Y314/$I300,$Y314-SUM($I333:BB333))))</f>
        <v>0</v>
      </c>
      <c r="BD333" s="31">
        <f>IF($I300="n/a",0,IF(BD$4&lt;=$C333,0,IF(SUM($C333,$I300)&gt;BD$4,$Y314/$I300,$Y314-SUM($I333:BC333))))</f>
        <v>0</v>
      </c>
      <c r="BE333" s="31">
        <f>IF($I300="n/a",0,IF(BE$4&lt;=$C333,0,IF(SUM($C333,$I300)&gt;BE$4,$Y314/$I300,$Y314-SUM($I333:BD333))))</f>
        <v>0</v>
      </c>
      <c r="BF333" s="31">
        <f>IF($I300="n/a",0,IF(BF$4&lt;=$C333,0,IF(SUM($C333,$I300)&gt;BF$4,$Y314/$I300,$Y314-SUM($I333:BE333))))</f>
        <v>0</v>
      </c>
      <c r="BG333" s="31">
        <f>IF($I300="n/a",0,IF(BG$4&lt;=$C333,0,IF(SUM($C333,$I300)&gt;BG$4,$Y314/$I300,$Y314-SUM($I333:BF333))))</f>
        <v>0</v>
      </c>
      <c r="BH333" s="31">
        <f>IF($I300="n/a",0,IF(BH$4&lt;=$C333,0,IF(SUM($C333,$I300)&gt;BH$4,$Y314/$I300,$Y314-SUM($I333:BG333))))</f>
        <v>0</v>
      </c>
      <c r="BI333" s="31">
        <f>IF($I300="n/a",0,IF(BI$4&lt;=$C333,0,IF(SUM($C333,$I300)&gt;BI$4,$Y314/$I300,$Y314-SUM($I333:BH333))))</f>
        <v>0</v>
      </c>
      <c r="BJ333" s="31">
        <f>IF($I300="n/a",0,IF(BJ$4&lt;=$C333,0,IF(SUM($C333,$I300)&gt;BJ$4,$Y314/$I300,$Y314-SUM($I333:BI333))))</f>
        <v>0</v>
      </c>
      <c r="BK333" s="31">
        <f>IF($I300="n/a",0,IF(BK$4&lt;=$C333,0,IF(SUM($C333,$I300)&gt;BK$4,$Y314/$I300,$Y314-SUM($I333:BJ333))))</f>
        <v>0</v>
      </c>
      <c r="BL333" s="31">
        <f>IF($I300="n/a",0,IF(BL$4&lt;=$C333,0,IF(SUM($C333,$I300)&gt;BL$4,$Y314/$I300,$Y314-SUM($I333:BK333))))</f>
        <v>0</v>
      </c>
      <c r="BM333" s="31">
        <f>IF($I300="n/a",0,IF(BM$4&lt;=$C333,0,IF(SUM($C333,$I300)&gt;BM$4,$Y314/$I300,$Y314-SUM($I333:BL333))))</f>
        <v>0</v>
      </c>
      <c r="BN333" s="31">
        <f>IF($I300="n/a",0,IF(BN$4&lt;=$C333,0,IF(SUM($C333,$I300)&gt;BN$4,$Y314/$I300,$Y314-SUM($I333:BM333))))</f>
        <v>0</v>
      </c>
      <c r="BO333" s="31">
        <f>IF($I300="n/a",0,IF(BO$4&lt;=$C333,0,IF(SUM($C333,$I300)&gt;BO$4,$Y314/$I300,$Y314-SUM($I333:BN333))))</f>
        <v>0</v>
      </c>
      <c r="BP333" s="31">
        <f>IF($I300="n/a",0,IF(BP$4&lt;=$C333,0,IF(SUM($C333,$I300)&gt;BP$4,$Y314/$I300,$Y314-SUM($I333:BO333))))</f>
        <v>0</v>
      </c>
      <c r="BQ333" s="31">
        <f>IF($I300="n/a",0,IF(BQ$4&lt;=$C333,0,IF(SUM($C333,$I300)&gt;BQ$4,$Y314/$I300,$Y314-SUM($I333:BP333))))</f>
        <v>0</v>
      </c>
      <c r="BR333" s="31">
        <f>IF($I300="n/a",0,IF(BR$4&lt;=$C333,0,IF(SUM($C333,$I300)&gt;BR$4,$Y314/$I300,$Y314-SUM($I333:BQ333))))</f>
        <v>0</v>
      </c>
      <c r="BS333" s="31">
        <f>IF($I300="n/a",0,IF(BS$4&lt;=$C333,0,IF(SUM($C333,$I300)&gt;BS$4,$Y314/$I300,$Y314-SUM($I333:BR333))))</f>
        <v>0</v>
      </c>
      <c r="BT333" s="31">
        <f>IF($I300="n/a",0,IF(BT$4&lt;=$C333,0,IF(SUM($C333,$I300)&gt;BT$4,$Y314/$I300,$Y314-SUM($I333:BS333))))</f>
        <v>0</v>
      </c>
      <c r="BU333" s="31">
        <f>IF($I300="n/a",0,IF(BU$4&lt;=$C333,0,IF(SUM($C333,$I300)&gt;BU$4,$Y314/$I300,$Y314-SUM($I333:BT333))))</f>
        <v>0</v>
      </c>
      <c r="BV333" s="31">
        <f>IF($I300="n/a",0,IF(BV$4&lt;=$C333,0,IF(SUM($C333,$I300)&gt;BV$4,$Y314/$I300,$Y314-SUM($I333:BU333))))</f>
        <v>0</v>
      </c>
      <c r="BW333" s="31">
        <f>IF($I300="n/a",0,IF(BW$4&lt;=$C333,0,IF(SUM($C333,$I300)&gt;BW$4,$Y314/$I300,$Y314-SUM($I333:BV333))))</f>
        <v>0</v>
      </c>
      <c r="BX333" s="31">
        <f>IF($I300="n/a",0,IF(BX$4&lt;=$C333,0,IF(SUM($C333,$I300)&gt;BX$4,$Y314/$I300,$Y314-SUM($I333:BW333))))</f>
        <v>0</v>
      </c>
      <c r="BY333" s="31">
        <f>IF($I300="n/a",0,IF(BY$4&lt;=$C333,0,IF(SUM($C333,$I300)&gt;BY$4,$Y314/$I300,$Y314-SUM($I333:BX333))))</f>
        <v>0</v>
      </c>
      <c r="BZ333" s="31">
        <f>IF($I300="n/a",0,IF(BZ$4&lt;=$C333,0,IF(SUM($C333,$I300)&gt;BZ$4,$Y314/$I300,$Y314-SUM($I333:BY333))))</f>
        <v>0</v>
      </c>
      <c r="CA333" s="31">
        <f>IF($I300="n/a",0,IF(CA$4&lt;=$C333,0,IF(SUM($C333,$I300)&gt;CA$4,$Y314/$I300,$Y314-SUM($I333:BZ333))))</f>
        <v>0</v>
      </c>
      <c r="CB333" s="31">
        <f>IF($I300="n/a",0,IF(CB$4&lt;=$C333,0,IF(SUM($C333,$I300)&gt;CB$4,$Y314/$I300,$Y314-SUM($I333:CA333))))</f>
        <v>0</v>
      </c>
      <c r="CC333" s="31">
        <f>IF($I300="n/a",0,IF(CC$4&lt;=$C333,0,IF(SUM($C333,$I300)&gt;CC$4,$Y314/$I300,$Y314-SUM($I333:CB333))))</f>
        <v>0</v>
      </c>
      <c r="CD333" s="31">
        <f>IF($I300="n/a",0,IF(CD$4&lt;=$C333,0,IF(SUM($C333,$I300)&gt;CD$4,$Y314/$I300,$Y314-SUM($I333:CC333))))</f>
        <v>0</v>
      </c>
      <c r="CE333" s="31">
        <f>IF($I300="n/a",0,IF(CE$4&lt;=$C333,0,IF(SUM($C333,$I300)&gt;CE$4,$Y314/$I300,$Y314-SUM($I333:CD333))))</f>
        <v>0</v>
      </c>
      <c r="CF333" s="31">
        <f>IF($I300="n/a",0,IF(CF$4&lt;=$C333,0,IF(SUM($C333,$I300)&gt;CF$4,$Y314/$I300,$Y314-SUM($I333:CE333))))</f>
        <v>0</v>
      </c>
    </row>
    <row r="334" spans="1:84" s="153" customFormat="1" ht="12.75" customHeight="1">
      <c r="A334"/>
      <c r="C334" s="197">
        <v>2032</v>
      </c>
      <c r="D334" s="21" t="s">
        <v>61</v>
      </c>
      <c r="E334" s="21" t="s">
        <v>185</v>
      </c>
      <c r="I334" s="31"/>
      <c r="J334" s="31">
        <f>IF($I300="n/a",0,IF(J$4&lt;=$C334,0,IF(SUM($C334,$I300)&gt;J$4,$Z314/$I300,$Z314-SUM($I334:I334))))</f>
        <v>0</v>
      </c>
      <c r="K334" s="31">
        <f>IF($I300="n/a",0,IF(K$4&lt;=$C334,0,IF(SUM($C334,$I300)&gt;K$4,$Z314/$I300,$Z314-SUM($I334:J334))))</f>
        <v>0</v>
      </c>
      <c r="L334" s="31">
        <f>IF($I300="n/a",0,IF(L$4&lt;=$C334,0,IF(SUM($C334,$I300)&gt;L$4,$Z314/$I300,$Z314-SUM($I334:K334))))</f>
        <v>0</v>
      </c>
      <c r="M334" s="31">
        <f>IF($I300="n/a",0,IF(M$4&lt;=$C334,0,IF(SUM($C334,$I300)&gt;M$4,$Z314/$I300,$Z314-SUM($I334:L334))))</f>
        <v>0</v>
      </c>
      <c r="N334" s="31">
        <f>IF($I300="n/a",0,IF(N$4&lt;=$C334,0,IF(SUM($C334,$I300)&gt;N$4,$Z314/$I300,$Z314-SUM($I334:M334))))</f>
        <v>0</v>
      </c>
      <c r="O334" s="31">
        <f>IF($I300="n/a",0,IF(O$4&lt;=$C334,0,IF(SUM($C334,$I300)&gt;O$4,$Z314/$I300,$Z314-SUM($I334:N334))))</f>
        <v>0</v>
      </c>
      <c r="P334" s="31">
        <f>IF($I300="n/a",0,IF(P$4&lt;=$C334,0,IF(SUM($C334,$I300)&gt;P$4,$Z314/$I300,$Z314-SUM($I334:O334))))</f>
        <v>0</v>
      </c>
      <c r="Q334" s="31">
        <f>IF($I300="n/a",0,IF(Q$4&lt;=$C334,0,IF(SUM($C334,$I300)&gt;Q$4,$Z314/$I300,$Z314-SUM($I334:P334))))</f>
        <v>0</v>
      </c>
      <c r="R334" s="31">
        <f>IF($I300="n/a",0,IF(R$4&lt;=$C334,0,IF(SUM($C334,$I300)&gt;R$4,$Z314/$I300,$Z314-SUM($I334:Q334))))</f>
        <v>0</v>
      </c>
      <c r="S334" s="31">
        <f>IF($I300="n/a",0,IF(S$4&lt;=$C334,0,IF(SUM($C334,$I300)&gt;S$4,$Z314/$I300,$Z314-SUM($I334:R334))))</f>
        <v>0</v>
      </c>
      <c r="T334" s="31">
        <f>IF($I300="n/a",0,IF(T$4&lt;=$C334,0,IF(SUM($C334,$I300)&gt;T$4,$Z314/$I300,$Z314-SUM($I334:S334))))</f>
        <v>0</v>
      </c>
      <c r="U334" s="31">
        <f>IF($I300="n/a",0,IF(U$4&lt;=$C334,0,IF(SUM($C334,$I300)&gt;U$4,$Z314/$I300,$Z314-SUM($I334:T334))))</f>
        <v>0</v>
      </c>
      <c r="V334" s="31">
        <f>IF($I300="n/a",0,IF(V$4&lt;=$C334,0,IF(SUM($C334,$I300)&gt;V$4,$Z314/$I300,$Z314-SUM($I334:U334))))</f>
        <v>0</v>
      </c>
      <c r="W334" s="31">
        <f>IF($I300="n/a",0,IF(W$4&lt;=$C334,0,IF(SUM($C334,$I300)&gt;W$4,$Z314/$I300,$Z314-SUM($I334:V334))))</f>
        <v>0</v>
      </c>
      <c r="X334" s="31">
        <f>IF($I300="n/a",0,IF(X$4&lt;=$C334,0,IF(SUM($C334,$I300)&gt;X$4,$Z314/$I300,$Z314-SUM($I334:W334))))</f>
        <v>0</v>
      </c>
      <c r="Y334" s="31">
        <f>IF($I300="n/a",0,IF(Y$4&lt;=$C334,0,IF(SUM($C334,$I300)&gt;Y$4,$Z314/$I300,$Z314-SUM($I334:X334))))</f>
        <v>0</v>
      </c>
      <c r="Z334" s="31">
        <f>IF($I300="n/a",0,IF(Z$4&lt;=$C334,0,IF(SUM($C334,$I300)&gt;Z$4,$Z314/$I300,$Z314-SUM($I334:Y334))))</f>
        <v>0</v>
      </c>
      <c r="AA334" s="31">
        <f>IF($I300="n/a",0,IF(AA$4&lt;=$C334,0,IF(SUM($C334,$I300)&gt;AA$4,$Z314/$I300,$Z314-SUM($I334:Z334))))</f>
        <v>0</v>
      </c>
      <c r="AB334" s="31">
        <f>IF($I300="n/a",0,IF(AB$4&lt;=$C334,0,IF(SUM($C334,$I300)&gt;AB$4,$Z314/$I300,$Z314-SUM($I334:AA334))))</f>
        <v>0</v>
      </c>
      <c r="AC334" s="31">
        <f>IF($I300="n/a",0,IF(AC$4&lt;=$C334,0,IF(SUM($C334,$I300)&gt;AC$4,$Z314/$I300,$Z314-SUM($I334:AB334))))</f>
        <v>0</v>
      </c>
      <c r="AD334" s="31">
        <f>IF($I300="n/a",0,IF(AD$4&lt;=$C334,0,IF(SUM($C334,$I300)&gt;AD$4,$Z314/$I300,$Z314-SUM($I334:AC334))))</f>
        <v>0</v>
      </c>
      <c r="AE334" s="31">
        <f>IF($I300="n/a",0,IF(AE$4&lt;=$C334,0,IF(SUM($C334,$I300)&gt;AE$4,$Z314/$I300,$Z314-SUM($I334:AD334))))</f>
        <v>0</v>
      </c>
      <c r="AF334" s="31">
        <f>IF($I300="n/a",0,IF(AF$4&lt;=$C334,0,IF(SUM($C334,$I300)&gt;AF$4,$Z314/$I300,$Z314-SUM($I334:AE334))))</f>
        <v>0</v>
      </c>
      <c r="AG334" s="31">
        <f>IF($I300="n/a",0,IF(AG$4&lt;=$C334,0,IF(SUM($C334,$I300)&gt;AG$4,$Z314/$I300,$Z314-SUM($I334:AF334))))</f>
        <v>0</v>
      </c>
      <c r="AH334" s="31">
        <f>IF($I300="n/a",0,IF(AH$4&lt;=$C334,0,IF(SUM($C334,$I300)&gt;AH$4,$Z314/$I300,$Z314-SUM($I334:AG334))))</f>
        <v>0</v>
      </c>
      <c r="AI334" s="31">
        <f>IF($I300="n/a",0,IF(AI$4&lt;=$C334,0,IF(SUM($C334,$I300)&gt;AI$4,$Z314/$I300,$Z314-SUM($I334:AH334))))</f>
        <v>0</v>
      </c>
      <c r="AJ334" s="31">
        <f>IF($I300="n/a",0,IF(AJ$4&lt;=$C334,0,IF(SUM($C334,$I300)&gt;AJ$4,$Z314/$I300,$Z314-SUM($I334:AI334))))</f>
        <v>0</v>
      </c>
      <c r="AK334" s="31">
        <f>IF($I300="n/a",0,IF(AK$4&lt;=$C334,0,IF(SUM($C334,$I300)&gt;AK$4,$Z314/$I300,$Z314-SUM($I334:AJ334))))</f>
        <v>0</v>
      </c>
      <c r="AL334" s="31">
        <f>IF($I300="n/a",0,IF(AL$4&lt;=$C334,0,IF(SUM($C334,$I300)&gt;AL$4,$Z314/$I300,$Z314-SUM($I334:AK334))))</f>
        <v>0</v>
      </c>
      <c r="AM334" s="31">
        <f>IF($I300="n/a",0,IF(AM$4&lt;=$C334,0,IF(SUM($C334,$I300)&gt;AM$4,$Z314/$I300,$Z314-SUM($I334:AL334))))</f>
        <v>0</v>
      </c>
      <c r="AN334" s="31">
        <f>IF($I300="n/a",0,IF(AN$4&lt;=$C334,0,IF(SUM($C334,$I300)&gt;AN$4,$Z314/$I300,$Z314-SUM($I334:AM334))))</f>
        <v>0</v>
      </c>
      <c r="AO334" s="31">
        <f>IF($I300="n/a",0,IF(AO$4&lt;=$C334,0,IF(SUM($C334,$I300)&gt;AO$4,$Z314/$I300,$Z314-SUM($I334:AN334))))</f>
        <v>0</v>
      </c>
      <c r="AP334" s="31">
        <f>IF($I300="n/a",0,IF(AP$4&lt;=$C334,0,IF(SUM($C334,$I300)&gt;AP$4,$Z314/$I300,$Z314-SUM($I334:AO334))))</f>
        <v>0</v>
      </c>
      <c r="AQ334" s="31">
        <f>IF($I300="n/a",0,IF(AQ$4&lt;=$C334,0,IF(SUM($C334,$I300)&gt;AQ$4,$Z314/$I300,$Z314-SUM($I334:AP334))))</f>
        <v>0</v>
      </c>
      <c r="AR334" s="31">
        <f>IF($I300="n/a",0,IF(AR$4&lt;=$C334,0,IF(SUM($C334,$I300)&gt;AR$4,$Z314/$I300,$Z314-SUM($I334:AQ334))))</f>
        <v>0</v>
      </c>
      <c r="AS334" s="31">
        <f>IF($I300="n/a",0,IF(AS$4&lt;=$C334,0,IF(SUM($C334,$I300)&gt;AS$4,$Z314/$I300,$Z314-SUM($I334:AR334))))</f>
        <v>0</v>
      </c>
      <c r="AT334" s="31">
        <f>IF($I300="n/a",0,IF(AT$4&lt;=$C334,0,IF(SUM($C334,$I300)&gt;AT$4,$Z314/$I300,$Z314-SUM($I334:AS334))))</f>
        <v>0</v>
      </c>
      <c r="AU334" s="31">
        <f>IF($I300="n/a",0,IF(AU$4&lt;=$C334,0,IF(SUM($C334,$I300)&gt;AU$4,$Z314/$I300,$Z314-SUM($I334:AT334))))</f>
        <v>0</v>
      </c>
      <c r="AV334" s="31">
        <f>IF($I300="n/a",0,IF(AV$4&lt;=$C334,0,IF(SUM($C334,$I300)&gt;AV$4,$Z314/$I300,$Z314-SUM($I334:AU334))))</f>
        <v>0</v>
      </c>
      <c r="AW334" s="31">
        <f>IF($I300="n/a",0,IF(AW$4&lt;=$C334,0,IF(SUM($C334,$I300)&gt;AW$4,$Z314/$I300,$Z314-SUM($I334:AV334))))</f>
        <v>0</v>
      </c>
      <c r="AX334" s="31">
        <f>IF($I300="n/a",0,IF(AX$4&lt;=$C334,0,IF(SUM($C334,$I300)&gt;AX$4,$Z314/$I300,$Z314-SUM($I334:AW334))))</f>
        <v>0</v>
      </c>
      <c r="AY334" s="31">
        <f>IF($I300="n/a",0,IF(AY$4&lt;=$C334,0,IF(SUM($C334,$I300)&gt;AY$4,$Z314/$I300,$Z314-SUM($I334:AX334))))</f>
        <v>0</v>
      </c>
      <c r="AZ334" s="31">
        <f>IF($I300="n/a",0,IF(AZ$4&lt;=$C334,0,IF(SUM($C334,$I300)&gt;AZ$4,$Z314/$I300,$Z314-SUM($I334:AY334))))</f>
        <v>0</v>
      </c>
      <c r="BA334" s="31">
        <f>IF($I300="n/a",0,IF(BA$4&lt;=$C334,0,IF(SUM($C334,$I300)&gt;BA$4,$Z314/$I300,$Z314-SUM($I334:AZ334))))</f>
        <v>0</v>
      </c>
      <c r="BB334" s="31">
        <f>IF($I300="n/a",0,IF(BB$4&lt;=$C334,0,IF(SUM($C334,$I300)&gt;BB$4,$Z314/$I300,$Z314-SUM($I334:BA334))))</f>
        <v>0</v>
      </c>
      <c r="BC334" s="31">
        <f>IF($I300="n/a",0,IF(BC$4&lt;=$C334,0,IF(SUM($C334,$I300)&gt;BC$4,$Z314/$I300,$Z314-SUM($I334:BB334))))</f>
        <v>0</v>
      </c>
      <c r="BD334" s="31">
        <f>IF($I300="n/a",0,IF(BD$4&lt;=$C334,0,IF(SUM($C334,$I300)&gt;BD$4,$Z314/$I300,$Z314-SUM($I334:BC334))))</f>
        <v>0</v>
      </c>
      <c r="BE334" s="31">
        <f>IF($I300="n/a",0,IF(BE$4&lt;=$C334,0,IF(SUM($C334,$I300)&gt;BE$4,$Z314/$I300,$Z314-SUM($I334:BD334))))</f>
        <v>0</v>
      </c>
      <c r="BF334" s="31">
        <f>IF($I300="n/a",0,IF(BF$4&lt;=$C334,0,IF(SUM($C334,$I300)&gt;BF$4,$Z314/$I300,$Z314-SUM($I334:BE334))))</f>
        <v>0</v>
      </c>
      <c r="BG334" s="31">
        <f>IF($I300="n/a",0,IF(BG$4&lt;=$C334,0,IF(SUM($C334,$I300)&gt;BG$4,$Z314/$I300,$Z314-SUM($I334:BF334))))</f>
        <v>0</v>
      </c>
      <c r="BH334" s="31">
        <f>IF($I300="n/a",0,IF(BH$4&lt;=$C334,0,IF(SUM($C334,$I300)&gt;BH$4,$Z314/$I300,$Z314-SUM($I334:BG334))))</f>
        <v>0</v>
      </c>
      <c r="BI334" s="31">
        <f>IF($I300="n/a",0,IF(BI$4&lt;=$C334,0,IF(SUM($C334,$I300)&gt;BI$4,$Z314/$I300,$Z314-SUM($I334:BH334))))</f>
        <v>0</v>
      </c>
      <c r="BJ334" s="31">
        <f>IF($I300="n/a",0,IF(BJ$4&lt;=$C334,0,IF(SUM($C334,$I300)&gt;BJ$4,$Z314/$I300,$Z314-SUM($I334:BI334))))</f>
        <v>0</v>
      </c>
      <c r="BK334" s="31">
        <f>IF($I300="n/a",0,IF(BK$4&lt;=$C334,0,IF(SUM($C334,$I300)&gt;BK$4,$Z314/$I300,$Z314-SUM($I334:BJ334))))</f>
        <v>0</v>
      </c>
      <c r="BL334" s="31">
        <f>IF($I300="n/a",0,IF(BL$4&lt;=$C334,0,IF(SUM($C334,$I300)&gt;BL$4,$Z314/$I300,$Z314-SUM($I334:BK334))))</f>
        <v>0</v>
      </c>
      <c r="BM334" s="31">
        <f>IF($I300="n/a",0,IF(BM$4&lt;=$C334,0,IF(SUM($C334,$I300)&gt;BM$4,$Z314/$I300,$Z314-SUM($I334:BL334))))</f>
        <v>0</v>
      </c>
      <c r="BN334" s="31">
        <f>IF($I300="n/a",0,IF(BN$4&lt;=$C334,0,IF(SUM($C334,$I300)&gt;BN$4,$Z314/$I300,$Z314-SUM($I334:BM334))))</f>
        <v>0</v>
      </c>
      <c r="BO334" s="31">
        <f>IF($I300="n/a",0,IF(BO$4&lt;=$C334,0,IF(SUM($C334,$I300)&gt;BO$4,$Z314/$I300,$Z314-SUM($I334:BN334))))</f>
        <v>0</v>
      </c>
      <c r="BP334" s="31">
        <f>IF($I300="n/a",0,IF(BP$4&lt;=$C334,0,IF(SUM($C334,$I300)&gt;BP$4,$Z314/$I300,$Z314-SUM($I334:BO334))))</f>
        <v>0</v>
      </c>
      <c r="BQ334" s="31">
        <f>IF($I300="n/a",0,IF(BQ$4&lt;=$C334,0,IF(SUM($C334,$I300)&gt;BQ$4,$Z314/$I300,$Z314-SUM($I334:BP334))))</f>
        <v>0</v>
      </c>
      <c r="BR334" s="31">
        <f>IF($I300="n/a",0,IF(BR$4&lt;=$C334,0,IF(SUM($C334,$I300)&gt;BR$4,$Z314/$I300,$Z314-SUM($I334:BQ334))))</f>
        <v>0</v>
      </c>
      <c r="BS334" s="31">
        <f>IF($I300="n/a",0,IF(BS$4&lt;=$C334,0,IF(SUM($C334,$I300)&gt;BS$4,$Z314/$I300,$Z314-SUM($I334:BR334))))</f>
        <v>0</v>
      </c>
      <c r="BT334" s="31">
        <f>IF($I300="n/a",0,IF(BT$4&lt;=$C334,0,IF(SUM($C334,$I300)&gt;BT$4,$Z314/$I300,$Z314-SUM($I334:BS334))))</f>
        <v>0</v>
      </c>
      <c r="BU334" s="31">
        <f>IF($I300="n/a",0,IF(BU$4&lt;=$C334,0,IF(SUM($C334,$I300)&gt;BU$4,$Z314/$I300,$Z314-SUM($I334:BT334))))</f>
        <v>0</v>
      </c>
      <c r="BV334" s="31">
        <f>IF($I300="n/a",0,IF(BV$4&lt;=$C334,0,IF(SUM($C334,$I300)&gt;BV$4,$Z314/$I300,$Z314-SUM($I334:BU334))))</f>
        <v>0</v>
      </c>
      <c r="BW334" s="31">
        <f>IF($I300="n/a",0,IF(BW$4&lt;=$C334,0,IF(SUM($C334,$I300)&gt;BW$4,$Z314/$I300,$Z314-SUM($I334:BV334))))</f>
        <v>0</v>
      </c>
      <c r="BX334" s="31">
        <f>IF($I300="n/a",0,IF(BX$4&lt;=$C334,0,IF(SUM($C334,$I300)&gt;BX$4,$Z314/$I300,$Z314-SUM($I334:BW334))))</f>
        <v>0</v>
      </c>
      <c r="BY334" s="31">
        <f>IF($I300="n/a",0,IF(BY$4&lt;=$C334,0,IF(SUM($C334,$I300)&gt;BY$4,$Z314/$I300,$Z314-SUM($I334:BX334))))</f>
        <v>0</v>
      </c>
      <c r="BZ334" s="31">
        <f>IF($I300="n/a",0,IF(BZ$4&lt;=$C334,0,IF(SUM($C334,$I300)&gt;BZ$4,$Z314/$I300,$Z314-SUM($I334:BY334))))</f>
        <v>0</v>
      </c>
      <c r="CA334" s="31">
        <f>IF($I300="n/a",0,IF(CA$4&lt;=$C334,0,IF(SUM($C334,$I300)&gt;CA$4,$Z314/$I300,$Z314-SUM($I334:BZ334))))</f>
        <v>0</v>
      </c>
      <c r="CB334" s="31">
        <f>IF($I300="n/a",0,IF(CB$4&lt;=$C334,0,IF(SUM($C334,$I300)&gt;CB$4,$Z314/$I300,$Z314-SUM($I334:CA334))))</f>
        <v>0</v>
      </c>
      <c r="CC334" s="31">
        <f>IF($I300="n/a",0,IF(CC$4&lt;=$C334,0,IF(SUM($C334,$I300)&gt;CC$4,$Z314/$I300,$Z314-SUM($I334:CB334))))</f>
        <v>0</v>
      </c>
      <c r="CD334" s="31">
        <f>IF($I300="n/a",0,IF(CD$4&lt;=$C334,0,IF(SUM($C334,$I300)&gt;CD$4,$Z314/$I300,$Z314-SUM($I334:CC334))))</f>
        <v>0</v>
      </c>
      <c r="CE334" s="31">
        <f>IF($I300="n/a",0,IF(CE$4&lt;=$C334,0,IF(SUM($C334,$I300)&gt;CE$4,$Z314/$I300,$Z314-SUM($I334:CD334))))</f>
        <v>0</v>
      </c>
      <c r="CF334" s="31">
        <f>IF($I300="n/a",0,IF(CF$4&lt;=$C334,0,IF(SUM($C334,$I300)&gt;CF$4,$Z314/$I300,$Z314-SUM($I334:CE334))))</f>
        <v>0</v>
      </c>
    </row>
    <row r="335" spans="1:84" s="153" customFormat="1" ht="12.75" customHeight="1">
      <c r="A335"/>
      <c r="C335" s="197">
        <v>2033</v>
      </c>
      <c r="D335" s="21" t="s">
        <v>62</v>
      </c>
      <c r="E335" s="21" t="s">
        <v>185</v>
      </c>
      <c r="I335" s="31"/>
      <c r="J335" s="31">
        <f>IF($I300="n/a",0,IF(J$4&lt;=$C335,0,IF(SUM($C335,$I300)&gt;J$4,$AA314/$I300,$AA314-SUM($I335:I335))))</f>
        <v>0</v>
      </c>
      <c r="K335" s="31">
        <f>IF($I300="n/a",0,IF(K$4&lt;=$C335,0,IF(SUM($C335,$I300)&gt;K$4,$AA314/$I300,$AA314-SUM($I335:J335))))</f>
        <v>0</v>
      </c>
      <c r="L335" s="31">
        <f>IF($I300="n/a",0,IF(L$4&lt;=$C335,0,IF(SUM($C335,$I300)&gt;L$4,$AA314/$I300,$AA314-SUM($I335:K335))))</f>
        <v>0</v>
      </c>
      <c r="M335" s="31">
        <f>IF($I300="n/a",0,IF(M$4&lt;=$C335,0,IF(SUM($C335,$I300)&gt;M$4,$AA314/$I300,$AA314-SUM($I335:L335))))</f>
        <v>0</v>
      </c>
      <c r="N335" s="31">
        <f>IF($I300="n/a",0,IF(N$4&lt;=$C335,0,IF(SUM($C335,$I300)&gt;N$4,$AA314/$I300,$AA314-SUM($I335:M335))))</f>
        <v>0</v>
      </c>
      <c r="O335" s="31">
        <f>IF($I300="n/a",0,IF(O$4&lt;=$C335,0,IF(SUM($C335,$I300)&gt;O$4,$AA314/$I300,$AA314-SUM($I335:N335))))</f>
        <v>0</v>
      </c>
      <c r="P335" s="31">
        <f>IF($I300="n/a",0,IF(P$4&lt;=$C335,0,IF(SUM($C335,$I300)&gt;P$4,$AA314/$I300,$AA314-SUM($I335:O335))))</f>
        <v>0</v>
      </c>
      <c r="Q335" s="31">
        <f>IF($I300="n/a",0,IF(Q$4&lt;=$C335,0,IF(SUM($C335,$I300)&gt;Q$4,$AA314/$I300,$AA314-SUM($I335:P335))))</f>
        <v>0</v>
      </c>
      <c r="R335" s="31">
        <f>IF($I300="n/a",0,IF(R$4&lt;=$C335,0,IF(SUM($C335,$I300)&gt;R$4,$AA314/$I300,$AA314-SUM($I335:Q335))))</f>
        <v>0</v>
      </c>
      <c r="S335" s="31">
        <f>IF($I300="n/a",0,IF(S$4&lt;=$C335,0,IF(SUM($C335,$I300)&gt;S$4,$AA314/$I300,$AA314-SUM($I335:R335))))</f>
        <v>0</v>
      </c>
      <c r="T335" s="31">
        <f>IF($I300="n/a",0,IF(T$4&lt;=$C335,0,IF(SUM($C335,$I300)&gt;T$4,$AA314/$I300,$AA314-SUM($I335:S335))))</f>
        <v>0</v>
      </c>
      <c r="U335" s="31">
        <f>IF($I300="n/a",0,IF(U$4&lt;=$C335,0,IF(SUM($C335,$I300)&gt;U$4,$AA314/$I300,$AA314-SUM($I335:T335))))</f>
        <v>0</v>
      </c>
      <c r="V335" s="31">
        <f>IF($I300="n/a",0,IF(V$4&lt;=$C335,0,IF(SUM($C335,$I300)&gt;V$4,$AA314/$I300,$AA314-SUM($I335:U335))))</f>
        <v>0</v>
      </c>
      <c r="W335" s="31">
        <f>IF($I300="n/a",0,IF(W$4&lt;=$C335,0,IF(SUM($C335,$I300)&gt;W$4,$AA314/$I300,$AA314-SUM($I335:V335))))</f>
        <v>0</v>
      </c>
      <c r="X335" s="31">
        <f>IF($I300="n/a",0,IF(X$4&lt;=$C335,0,IF(SUM($C335,$I300)&gt;X$4,$AA314/$I300,$AA314-SUM($I335:W335))))</f>
        <v>0</v>
      </c>
      <c r="Y335" s="31">
        <f>IF($I300="n/a",0,IF(Y$4&lt;=$C335,0,IF(SUM($C335,$I300)&gt;Y$4,$AA314/$I300,$AA314-SUM($I335:X335))))</f>
        <v>0</v>
      </c>
      <c r="Z335" s="31">
        <f>IF($I300="n/a",0,IF(Z$4&lt;=$C335,0,IF(SUM($C335,$I300)&gt;Z$4,$AA314/$I300,$AA314-SUM($I335:Y335))))</f>
        <v>0</v>
      </c>
      <c r="AA335" s="31">
        <f>IF($I300="n/a",0,IF(AA$4&lt;=$C335,0,IF(SUM($C335,$I300)&gt;AA$4,$AA314/$I300,$AA314-SUM($I335:Z335))))</f>
        <v>0</v>
      </c>
      <c r="AB335" s="31">
        <f>IF($I300="n/a",0,IF(AB$4&lt;=$C335,0,IF(SUM($C335,$I300)&gt;AB$4,$AA314/$I300,$AA314-SUM($I335:AA335))))</f>
        <v>0</v>
      </c>
      <c r="AC335" s="31">
        <f>IF($I300="n/a",0,IF(AC$4&lt;=$C335,0,IF(SUM($C335,$I300)&gt;AC$4,$AA314/$I300,$AA314-SUM($I335:AB335))))</f>
        <v>0</v>
      </c>
      <c r="AD335" s="31">
        <f>IF($I300="n/a",0,IF(AD$4&lt;=$C335,0,IF(SUM($C335,$I300)&gt;AD$4,$AA314/$I300,$AA314-SUM($I335:AC335))))</f>
        <v>0</v>
      </c>
      <c r="AE335" s="31">
        <f>IF($I300="n/a",0,IF(AE$4&lt;=$C335,0,IF(SUM($C335,$I300)&gt;AE$4,$AA314/$I300,$AA314-SUM($I335:AD335))))</f>
        <v>0</v>
      </c>
      <c r="AF335" s="31">
        <f>IF($I300="n/a",0,IF(AF$4&lt;=$C335,0,IF(SUM($C335,$I300)&gt;AF$4,$AA314/$I300,$AA314-SUM($I335:AE335))))</f>
        <v>0</v>
      </c>
      <c r="AG335" s="31">
        <f>IF($I300="n/a",0,IF(AG$4&lt;=$C335,0,IF(SUM($C335,$I300)&gt;AG$4,$AA314/$I300,$AA314-SUM($I335:AF335))))</f>
        <v>0</v>
      </c>
      <c r="AH335" s="31">
        <f>IF($I300="n/a",0,IF(AH$4&lt;=$C335,0,IF(SUM($C335,$I300)&gt;AH$4,$AA314/$I300,$AA314-SUM($I335:AG335))))</f>
        <v>0</v>
      </c>
      <c r="AI335" s="31">
        <f>IF($I300="n/a",0,IF(AI$4&lt;=$C335,0,IF(SUM($C335,$I300)&gt;AI$4,$AA314/$I300,$AA314-SUM($I335:AH335))))</f>
        <v>0</v>
      </c>
      <c r="AJ335" s="31">
        <f>IF($I300="n/a",0,IF(AJ$4&lt;=$C335,0,IF(SUM($C335,$I300)&gt;AJ$4,$AA314/$I300,$AA314-SUM($I335:AI335))))</f>
        <v>0</v>
      </c>
      <c r="AK335" s="31">
        <f>IF($I300="n/a",0,IF(AK$4&lt;=$C335,0,IF(SUM($C335,$I300)&gt;AK$4,$AA314/$I300,$AA314-SUM($I335:AJ335))))</f>
        <v>0</v>
      </c>
      <c r="AL335" s="31">
        <f>IF($I300="n/a",0,IF(AL$4&lt;=$C335,0,IF(SUM($C335,$I300)&gt;AL$4,$AA314/$I300,$AA314-SUM($I335:AK335))))</f>
        <v>0</v>
      </c>
      <c r="AM335" s="31">
        <f>IF($I300="n/a",0,IF(AM$4&lt;=$C335,0,IF(SUM($C335,$I300)&gt;AM$4,$AA314/$I300,$AA314-SUM($I335:AL335))))</f>
        <v>0</v>
      </c>
      <c r="AN335" s="31">
        <f>IF($I300="n/a",0,IF(AN$4&lt;=$C335,0,IF(SUM($C335,$I300)&gt;AN$4,$AA314/$I300,$AA314-SUM($I335:AM335))))</f>
        <v>0</v>
      </c>
      <c r="AO335" s="31">
        <f>IF($I300="n/a",0,IF(AO$4&lt;=$C335,0,IF(SUM($C335,$I300)&gt;AO$4,$AA314/$I300,$AA314-SUM($I335:AN335))))</f>
        <v>0</v>
      </c>
      <c r="AP335" s="31">
        <f>IF($I300="n/a",0,IF(AP$4&lt;=$C335,0,IF(SUM($C335,$I300)&gt;AP$4,$AA314/$I300,$AA314-SUM($I335:AO335))))</f>
        <v>0</v>
      </c>
      <c r="AQ335" s="31">
        <f>IF($I300="n/a",0,IF(AQ$4&lt;=$C335,0,IF(SUM($C335,$I300)&gt;AQ$4,$AA314/$I300,$AA314-SUM($I335:AP335))))</f>
        <v>0</v>
      </c>
      <c r="AR335" s="31">
        <f>IF($I300="n/a",0,IF(AR$4&lt;=$C335,0,IF(SUM($C335,$I300)&gt;AR$4,$AA314/$I300,$AA314-SUM($I335:AQ335))))</f>
        <v>0</v>
      </c>
      <c r="AS335" s="31">
        <f>IF($I300="n/a",0,IF(AS$4&lt;=$C335,0,IF(SUM($C335,$I300)&gt;AS$4,$AA314/$I300,$AA314-SUM($I335:AR335))))</f>
        <v>0</v>
      </c>
      <c r="AT335" s="31">
        <f>IF($I300="n/a",0,IF(AT$4&lt;=$C335,0,IF(SUM($C335,$I300)&gt;AT$4,$AA314/$I300,$AA314-SUM($I335:AS335))))</f>
        <v>0</v>
      </c>
      <c r="AU335" s="31">
        <f>IF($I300="n/a",0,IF(AU$4&lt;=$C335,0,IF(SUM($C335,$I300)&gt;AU$4,$AA314/$I300,$AA314-SUM($I335:AT335))))</f>
        <v>0</v>
      </c>
      <c r="AV335" s="31">
        <f>IF($I300="n/a",0,IF(AV$4&lt;=$C335,0,IF(SUM($C335,$I300)&gt;AV$4,$AA314/$I300,$AA314-SUM($I335:AU335))))</f>
        <v>0</v>
      </c>
      <c r="AW335" s="31">
        <f>IF($I300="n/a",0,IF(AW$4&lt;=$C335,0,IF(SUM($C335,$I300)&gt;AW$4,$AA314/$I300,$AA314-SUM($I335:AV335))))</f>
        <v>0</v>
      </c>
      <c r="AX335" s="31">
        <f>IF($I300="n/a",0,IF(AX$4&lt;=$C335,0,IF(SUM($C335,$I300)&gt;AX$4,$AA314/$I300,$AA314-SUM($I335:AW335))))</f>
        <v>0</v>
      </c>
      <c r="AY335" s="31">
        <f>IF($I300="n/a",0,IF(AY$4&lt;=$C335,0,IF(SUM($C335,$I300)&gt;AY$4,$AA314/$I300,$AA314-SUM($I335:AX335))))</f>
        <v>0</v>
      </c>
      <c r="AZ335" s="31">
        <f>IF($I300="n/a",0,IF(AZ$4&lt;=$C335,0,IF(SUM($C335,$I300)&gt;AZ$4,$AA314/$I300,$AA314-SUM($I335:AY335))))</f>
        <v>0</v>
      </c>
      <c r="BA335" s="31">
        <f>IF($I300="n/a",0,IF(BA$4&lt;=$C335,0,IF(SUM($C335,$I300)&gt;BA$4,$AA314/$I300,$AA314-SUM($I335:AZ335))))</f>
        <v>0</v>
      </c>
      <c r="BB335" s="31">
        <f>IF($I300="n/a",0,IF(BB$4&lt;=$C335,0,IF(SUM($C335,$I300)&gt;BB$4,$AA314/$I300,$AA314-SUM($I335:BA335))))</f>
        <v>0</v>
      </c>
      <c r="BC335" s="31">
        <f>IF($I300="n/a",0,IF(BC$4&lt;=$C335,0,IF(SUM($C335,$I300)&gt;BC$4,$AA314/$I300,$AA314-SUM($I335:BB335))))</f>
        <v>0</v>
      </c>
      <c r="BD335" s="31">
        <f>IF($I300="n/a",0,IF(BD$4&lt;=$C335,0,IF(SUM($C335,$I300)&gt;BD$4,$AA314/$I300,$AA314-SUM($I335:BC335))))</f>
        <v>0</v>
      </c>
      <c r="BE335" s="31">
        <f>IF($I300="n/a",0,IF(BE$4&lt;=$C335,0,IF(SUM($C335,$I300)&gt;BE$4,$AA314/$I300,$AA314-SUM($I335:BD335))))</f>
        <v>0</v>
      </c>
      <c r="BF335" s="31">
        <f>IF($I300="n/a",0,IF(BF$4&lt;=$C335,0,IF(SUM($C335,$I300)&gt;BF$4,$AA314/$I300,$AA314-SUM($I335:BE335))))</f>
        <v>0</v>
      </c>
      <c r="BG335" s="31">
        <f>IF($I300="n/a",0,IF(BG$4&lt;=$C335,0,IF(SUM($C335,$I300)&gt;BG$4,$AA314/$I300,$AA314-SUM($I335:BF335))))</f>
        <v>0</v>
      </c>
      <c r="BH335" s="31">
        <f>IF($I300="n/a",0,IF(BH$4&lt;=$C335,0,IF(SUM($C335,$I300)&gt;BH$4,$AA314/$I300,$AA314-SUM($I335:BG335))))</f>
        <v>0</v>
      </c>
      <c r="BI335" s="31">
        <f>IF($I300="n/a",0,IF(BI$4&lt;=$C335,0,IF(SUM($C335,$I300)&gt;BI$4,$AA314/$I300,$AA314-SUM($I335:BH335))))</f>
        <v>0</v>
      </c>
      <c r="BJ335" s="31">
        <f>IF($I300="n/a",0,IF(BJ$4&lt;=$C335,0,IF(SUM($C335,$I300)&gt;BJ$4,$AA314/$I300,$AA314-SUM($I335:BI335))))</f>
        <v>0</v>
      </c>
      <c r="BK335" s="31">
        <f>IF($I300="n/a",0,IF(BK$4&lt;=$C335,0,IF(SUM($C335,$I300)&gt;BK$4,$AA314/$I300,$AA314-SUM($I335:BJ335))))</f>
        <v>0</v>
      </c>
      <c r="BL335" s="31">
        <f>IF($I300="n/a",0,IF(BL$4&lt;=$C335,0,IF(SUM($C335,$I300)&gt;BL$4,$AA314/$I300,$AA314-SUM($I335:BK335))))</f>
        <v>0</v>
      </c>
      <c r="BM335" s="31">
        <f>IF($I300="n/a",0,IF(BM$4&lt;=$C335,0,IF(SUM($C335,$I300)&gt;BM$4,$AA314/$I300,$AA314-SUM($I335:BL335))))</f>
        <v>0</v>
      </c>
      <c r="BN335" s="31">
        <f>IF($I300="n/a",0,IF(BN$4&lt;=$C335,0,IF(SUM($C335,$I300)&gt;BN$4,$AA314/$I300,$AA314-SUM($I335:BM335))))</f>
        <v>0</v>
      </c>
      <c r="BO335" s="31">
        <f>IF($I300="n/a",0,IF(BO$4&lt;=$C335,0,IF(SUM($C335,$I300)&gt;BO$4,$AA314/$I300,$AA314-SUM($I335:BN335))))</f>
        <v>0</v>
      </c>
      <c r="BP335" s="31">
        <f>IF($I300="n/a",0,IF(BP$4&lt;=$C335,0,IF(SUM($C335,$I300)&gt;BP$4,$AA314/$I300,$AA314-SUM($I335:BO335))))</f>
        <v>0</v>
      </c>
      <c r="BQ335" s="31">
        <f>IF($I300="n/a",0,IF(BQ$4&lt;=$C335,0,IF(SUM($C335,$I300)&gt;BQ$4,$AA314/$I300,$AA314-SUM($I335:BP335))))</f>
        <v>0</v>
      </c>
      <c r="BR335" s="31">
        <f>IF($I300="n/a",0,IF(BR$4&lt;=$C335,0,IF(SUM($C335,$I300)&gt;BR$4,$AA314/$I300,$AA314-SUM($I335:BQ335))))</f>
        <v>0</v>
      </c>
      <c r="BS335" s="31">
        <f>IF($I300="n/a",0,IF(BS$4&lt;=$C335,0,IF(SUM($C335,$I300)&gt;BS$4,$AA314/$I300,$AA314-SUM($I335:BR335))))</f>
        <v>0</v>
      </c>
      <c r="BT335" s="31">
        <f>IF($I300="n/a",0,IF(BT$4&lt;=$C335,0,IF(SUM($C335,$I300)&gt;BT$4,$AA314/$I300,$AA314-SUM($I335:BS335))))</f>
        <v>0</v>
      </c>
      <c r="BU335" s="31">
        <f>IF($I300="n/a",0,IF(BU$4&lt;=$C335,0,IF(SUM($C335,$I300)&gt;BU$4,$AA314/$I300,$AA314-SUM($I335:BT335))))</f>
        <v>0</v>
      </c>
      <c r="BV335" s="31">
        <f>IF($I300="n/a",0,IF(BV$4&lt;=$C335,0,IF(SUM($C335,$I300)&gt;BV$4,$AA314/$I300,$AA314-SUM($I335:BU335))))</f>
        <v>0</v>
      </c>
      <c r="BW335" s="31">
        <f>IF($I300="n/a",0,IF(BW$4&lt;=$C335,0,IF(SUM($C335,$I300)&gt;BW$4,$AA314/$I300,$AA314-SUM($I335:BV335))))</f>
        <v>0</v>
      </c>
      <c r="BX335" s="31">
        <f>IF($I300="n/a",0,IF(BX$4&lt;=$C335,0,IF(SUM($C335,$I300)&gt;BX$4,$AA314/$I300,$AA314-SUM($I335:BW335))))</f>
        <v>0</v>
      </c>
      <c r="BY335" s="31">
        <f>IF($I300="n/a",0,IF(BY$4&lt;=$C335,0,IF(SUM($C335,$I300)&gt;BY$4,$AA314/$I300,$AA314-SUM($I335:BX335))))</f>
        <v>0</v>
      </c>
      <c r="BZ335" s="31">
        <f>IF($I300="n/a",0,IF(BZ$4&lt;=$C335,0,IF(SUM($C335,$I300)&gt;BZ$4,$AA314/$I300,$AA314-SUM($I335:BY335))))</f>
        <v>0</v>
      </c>
      <c r="CA335" s="31">
        <f>IF($I300="n/a",0,IF(CA$4&lt;=$C335,0,IF(SUM($C335,$I300)&gt;CA$4,$AA314/$I300,$AA314-SUM($I335:BZ335))))</f>
        <v>0</v>
      </c>
      <c r="CB335" s="31">
        <f>IF($I300="n/a",0,IF(CB$4&lt;=$C335,0,IF(SUM($C335,$I300)&gt;CB$4,$AA314/$I300,$AA314-SUM($I335:CA335))))</f>
        <v>0</v>
      </c>
      <c r="CC335" s="31">
        <f>IF($I300="n/a",0,IF(CC$4&lt;=$C335,0,IF(SUM($C335,$I300)&gt;CC$4,$AA314/$I300,$AA314-SUM($I335:CB335))))</f>
        <v>0</v>
      </c>
      <c r="CD335" s="31">
        <f>IF($I300="n/a",0,IF(CD$4&lt;=$C335,0,IF(SUM($C335,$I300)&gt;CD$4,$AA314/$I300,$AA314-SUM($I335:CC335))))</f>
        <v>0</v>
      </c>
      <c r="CE335" s="31">
        <f>IF($I300="n/a",0,IF(CE$4&lt;=$C335,0,IF(SUM($C335,$I300)&gt;CE$4,$AA314/$I300,$AA314-SUM($I335:CD335))))</f>
        <v>0</v>
      </c>
      <c r="CF335" s="31">
        <f>IF($I300="n/a",0,IF(CF$4&lt;=$C335,0,IF(SUM($C335,$I300)&gt;CF$4,$AA314/$I300,$AA314-SUM($I335:CE335))))</f>
        <v>0</v>
      </c>
    </row>
    <row r="336" spans="1:84" s="153" customFormat="1" ht="12.75" customHeight="1">
      <c r="A336"/>
      <c r="C336" s="197">
        <v>2034</v>
      </c>
      <c r="D336" s="21" t="s">
        <v>63</v>
      </c>
      <c r="E336" s="21" t="s">
        <v>185</v>
      </c>
      <c r="I336" s="31"/>
      <c r="J336" s="31">
        <f>IF($I300="n/a",0,IF(J$4&lt;=$C336,0,IF(SUM($C336,$I300)&gt;J$4,$AB314/$I300,$AB314-SUM($I336:I336))))</f>
        <v>0</v>
      </c>
      <c r="K336" s="31">
        <f>IF($I300="n/a",0,IF(K$4&lt;=$C336,0,IF(SUM($C336,$I300)&gt;K$4,$AB314/$I300,$AB314-SUM($I336:J336))))</f>
        <v>0</v>
      </c>
      <c r="L336" s="31">
        <f>IF($I300="n/a",0,IF(L$4&lt;=$C336,0,IF(SUM($C336,$I300)&gt;L$4,$AB314/$I300,$AB314-SUM($I336:K336))))</f>
        <v>0</v>
      </c>
      <c r="M336" s="31">
        <f>IF($I300="n/a",0,IF(M$4&lt;=$C336,0,IF(SUM($C336,$I300)&gt;M$4,$AB314/$I300,$AB314-SUM($I336:L336))))</f>
        <v>0</v>
      </c>
      <c r="N336" s="31">
        <f>IF($I300="n/a",0,IF(N$4&lt;=$C336,0,IF(SUM($C336,$I300)&gt;N$4,$AB314/$I300,$AB314-SUM($I336:M336))))</f>
        <v>0</v>
      </c>
      <c r="O336" s="31">
        <f>IF($I300="n/a",0,IF(O$4&lt;=$C336,0,IF(SUM($C336,$I300)&gt;O$4,$AB314/$I300,$AB314-SUM($I336:N336))))</f>
        <v>0</v>
      </c>
      <c r="P336" s="31">
        <f>IF($I300="n/a",0,IF(P$4&lt;=$C336,0,IF(SUM($C336,$I300)&gt;P$4,$AB314/$I300,$AB314-SUM($I336:O336))))</f>
        <v>0</v>
      </c>
      <c r="Q336" s="31">
        <f>IF($I300="n/a",0,IF(Q$4&lt;=$C336,0,IF(SUM($C336,$I300)&gt;Q$4,$AB314/$I300,$AB314-SUM($I336:P336))))</f>
        <v>0</v>
      </c>
      <c r="R336" s="31">
        <f>IF($I300="n/a",0,IF(R$4&lt;=$C336,0,IF(SUM($C336,$I300)&gt;R$4,$AB314/$I300,$AB314-SUM($I336:Q336))))</f>
        <v>0</v>
      </c>
      <c r="S336" s="31">
        <f>IF($I300="n/a",0,IF(S$4&lt;=$C336,0,IF(SUM($C336,$I300)&gt;S$4,$AB314/$I300,$AB314-SUM($I336:R336))))</f>
        <v>0</v>
      </c>
      <c r="T336" s="31">
        <f>IF($I300="n/a",0,IF(T$4&lt;=$C336,0,IF(SUM($C336,$I300)&gt;T$4,$AB314/$I300,$AB314-SUM($I336:S336))))</f>
        <v>0</v>
      </c>
      <c r="U336" s="31">
        <f>IF($I300="n/a",0,IF(U$4&lt;=$C336,0,IF(SUM($C336,$I300)&gt;U$4,$AB314/$I300,$AB314-SUM($I336:T336))))</f>
        <v>0</v>
      </c>
      <c r="V336" s="31">
        <f>IF($I300="n/a",0,IF(V$4&lt;=$C336,0,IF(SUM($C336,$I300)&gt;V$4,$AB314/$I300,$AB314-SUM($I336:U336))))</f>
        <v>0</v>
      </c>
      <c r="W336" s="31">
        <f>IF($I300="n/a",0,IF(W$4&lt;=$C336,0,IF(SUM($C336,$I300)&gt;W$4,$AB314/$I300,$AB314-SUM($I336:V336))))</f>
        <v>0</v>
      </c>
      <c r="X336" s="31">
        <f>IF($I300="n/a",0,IF(X$4&lt;=$C336,0,IF(SUM($C336,$I300)&gt;X$4,$AB314/$I300,$AB314-SUM($I336:W336))))</f>
        <v>0</v>
      </c>
      <c r="Y336" s="31">
        <f>IF($I300="n/a",0,IF(Y$4&lt;=$C336,0,IF(SUM($C336,$I300)&gt;Y$4,$AB314/$I300,$AB314-SUM($I336:X336))))</f>
        <v>0</v>
      </c>
      <c r="Z336" s="31">
        <f>IF($I300="n/a",0,IF(Z$4&lt;=$C336,0,IF(SUM($C336,$I300)&gt;Z$4,$AB314/$I300,$AB314-SUM($I336:Y336))))</f>
        <v>0</v>
      </c>
      <c r="AA336" s="31">
        <f>IF($I300="n/a",0,IF(AA$4&lt;=$C336,0,IF(SUM($C336,$I300)&gt;AA$4,$AB314/$I300,$AB314-SUM($I336:Z336))))</f>
        <v>0</v>
      </c>
      <c r="AB336" s="31">
        <f>IF($I300="n/a",0,IF(AB$4&lt;=$C336,0,IF(SUM($C336,$I300)&gt;AB$4,$AB314/$I300,$AB314-SUM($I336:AA336))))</f>
        <v>0</v>
      </c>
      <c r="AC336" s="31">
        <f>IF($I300="n/a",0,IF(AC$4&lt;=$C336,0,IF(SUM($C336,$I300)&gt;AC$4,$AB314/$I300,$AB314-SUM($I336:AB336))))</f>
        <v>0</v>
      </c>
      <c r="AD336" s="31">
        <f>IF($I300="n/a",0,IF(AD$4&lt;=$C336,0,IF(SUM($C336,$I300)&gt;AD$4,$AB314/$I300,$AB314-SUM($I336:AC336))))</f>
        <v>0</v>
      </c>
      <c r="AE336" s="31">
        <f>IF($I300="n/a",0,IF(AE$4&lt;=$C336,0,IF(SUM($C336,$I300)&gt;AE$4,$AB314/$I300,$AB314-SUM($I336:AD336))))</f>
        <v>0</v>
      </c>
      <c r="AF336" s="31">
        <f>IF($I300="n/a",0,IF(AF$4&lt;=$C336,0,IF(SUM($C336,$I300)&gt;AF$4,$AB314/$I300,$AB314-SUM($I336:AE336))))</f>
        <v>0</v>
      </c>
      <c r="AG336" s="31">
        <f>IF($I300="n/a",0,IF(AG$4&lt;=$C336,0,IF(SUM($C336,$I300)&gt;AG$4,$AB314/$I300,$AB314-SUM($I336:AF336))))</f>
        <v>0</v>
      </c>
      <c r="AH336" s="31">
        <f>IF($I300="n/a",0,IF(AH$4&lt;=$C336,0,IF(SUM($C336,$I300)&gt;AH$4,$AB314/$I300,$AB314-SUM($I336:AG336))))</f>
        <v>0</v>
      </c>
      <c r="AI336" s="31">
        <f>IF($I300="n/a",0,IF(AI$4&lt;=$C336,0,IF(SUM($C336,$I300)&gt;AI$4,$AB314/$I300,$AB314-SUM($I336:AH336))))</f>
        <v>0</v>
      </c>
      <c r="AJ336" s="31">
        <f>IF($I300="n/a",0,IF(AJ$4&lt;=$C336,0,IF(SUM($C336,$I300)&gt;AJ$4,$AB314/$I300,$AB314-SUM($I336:AI336))))</f>
        <v>0</v>
      </c>
      <c r="AK336" s="31">
        <f>IF($I300="n/a",0,IF(AK$4&lt;=$C336,0,IF(SUM($C336,$I300)&gt;AK$4,$AB314/$I300,$AB314-SUM($I336:AJ336))))</f>
        <v>0</v>
      </c>
      <c r="AL336" s="31">
        <f>IF($I300="n/a",0,IF(AL$4&lt;=$C336,0,IF(SUM($C336,$I300)&gt;AL$4,$AB314/$I300,$AB314-SUM($I336:AK336))))</f>
        <v>0</v>
      </c>
      <c r="AM336" s="31">
        <f>IF($I300="n/a",0,IF(AM$4&lt;=$C336,0,IF(SUM($C336,$I300)&gt;AM$4,$AB314/$I300,$AB314-SUM($I336:AL336))))</f>
        <v>0</v>
      </c>
      <c r="AN336" s="31">
        <f>IF($I300="n/a",0,IF(AN$4&lt;=$C336,0,IF(SUM($C336,$I300)&gt;AN$4,$AB314/$I300,$AB314-SUM($I336:AM336))))</f>
        <v>0</v>
      </c>
      <c r="AO336" s="31">
        <f>IF($I300="n/a",0,IF(AO$4&lt;=$C336,0,IF(SUM($C336,$I300)&gt;AO$4,$AB314/$I300,$AB314-SUM($I336:AN336))))</f>
        <v>0</v>
      </c>
      <c r="AP336" s="31">
        <f>IF($I300="n/a",0,IF(AP$4&lt;=$C336,0,IF(SUM($C336,$I300)&gt;AP$4,$AB314/$I300,$AB314-SUM($I336:AO336))))</f>
        <v>0</v>
      </c>
      <c r="AQ336" s="31">
        <f>IF($I300="n/a",0,IF(AQ$4&lt;=$C336,0,IF(SUM($C336,$I300)&gt;AQ$4,$AB314/$I300,$AB314-SUM($I336:AP336))))</f>
        <v>0</v>
      </c>
      <c r="AR336" s="31">
        <f>IF($I300="n/a",0,IF(AR$4&lt;=$C336,0,IF(SUM($C336,$I300)&gt;AR$4,$AB314/$I300,$AB314-SUM($I336:AQ336))))</f>
        <v>0</v>
      </c>
      <c r="AS336" s="31">
        <f>IF($I300="n/a",0,IF(AS$4&lt;=$C336,0,IF(SUM($C336,$I300)&gt;AS$4,$AB314/$I300,$AB314-SUM($I336:AR336))))</f>
        <v>0</v>
      </c>
      <c r="AT336" s="31">
        <f>IF($I300="n/a",0,IF(AT$4&lt;=$C336,0,IF(SUM($C336,$I300)&gt;AT$4,$AB314/$I300,$AB314-SUM($I336:AS336))))</f>
        <v>0</v>
      </c>
      <c r="AU336" s="31">
        <f>IF($I300="n/a",0,IF(AU$4&lt;=$C336,0,IF(SUM($C336,$I300)&gt;AU$4,$AB314/$I300,$AB314-SUM($I336:AT336))))</f>
        <v>0</v>
      </c>
      <c r="AV336" s="31">
        <f>IF($I300="n/a",0,IF(AV$4&lt;=$C336,0,IF(SUM($C336,$I300)&gt;AV$4,$AB314/$I300,$AB314-SUM($I336:AU336))))</f>
        <v>0</v>
      </c>
      <c r="AW336" s="31">
        <f>IF($I300="n/a",0,IF(AW$4&lt;=$C336,0,IF(SUM($C336,$I300)&gt;AW$4,$AB314/$I300,$AB314-SUM($I336:AV336))))</f>
        <v>0</v>
      </c>
      <c r="AX336" s="31">
        <f>IF($I300="n/a",0,IF(AX$4&lt;=$C336,0,IF(SUM($C336,$I300)&gt;AX$4,$AB314/$I300,$AB314-SUM($I336:AW336))))</f>
        <v>0</v>
      </c>
      <c r="AY336" s="31">
        <f>IF($I300="n/a",0,IF(AY$4&lt;=$C336,0,IF(SUM($C336,$I300)&gt;AY$4,$AB314/$I300,$AB314-SUM($I336:AX336))))</f>
        <v>0</v>
      </c>
      <c r="AZ336" s="31">
        <f>IF($I300="n/a",0,IF(AZ$4&lt;=$C336,0,IF(SUM($C336,$I300)&gt;AZ$4,$AB314/$I300,$AB314-SUM($I336:AY336))))</f>
        <v>0</v>
      </c>
      <c r="BA336" s="31">
        <f>IF($I300="n/a",0,IF(BA$4&lt;=$C336,0,IF(SUM($C336,$I300)&gt;BA$4,$AB314/$I300,$AB314-SUM($I336:AZ336))))</f>
        <v>0</v>
      </c>
      <c r="BB336" s="31">
        <f>IF($I300="n/a",0,IF(BB$4&lt;=$C336,0,IF(SUM($C336,$I300)&gt;BB$4,$AB314/$I300,$AB314-SUM($I336:BA336))))</f>
        <v>0</v>
      </c>
      <c r="BC336" s="31">
        <f>IF($I300="n/a",0,IF(BC$4&lt;=$C336,0,IF(SUM($C336,$I300)&gt;BC$4,$AB314/$I300,$AB314-SUM($I336:BB336))))</f>
        <v>0</v>
      </c>
      <c r="BD336" s="31">
        <f>IF($I300="n/a",0,IF(BD$4&lt;=$C336,0,IF(SUM($C336,$I300)&gt;BD$4,$AB314/$I300,$AB314-SUM($I336:BC336))))</f>
        <v>0</v>
      </c>
      <c r="BE336" s="31">
        <f>IF($I300="n/a",0,IF(BE$4&lt;=$C336,0,IF(SUM($C336,$I300)&gt;BE$4,$AB314/$I300,$AB314-SUM($I336:BD336))))</f>
        <v>0</v>
      </c>
      <c r="BF336" s="31">
        <f>IF($I300="n/a",0,IF(BF$4&lt;=$C336,0,IF(SUM($C336,$I300)&gt;BF$4,$AB314/$I300,$AB314-SUM($I336:BE336))))</f>
        <v>0</v>
      </c>
      <c r="BG336" s="31">
        <f>IF($I300="n/a",0,IF(BG$4&lt;=$C336,0,IF(SUM($C336,$I300)&gt;BG$4,$AB314/$I300,$AB314-SUM($I336:BF336))))</f>
        <v>0</v>
      </c>
      <c r="BH336" s="31">
        <f>IF($I300="n/a",0,IF(BH$4&lt;=$C336,0,IF(SUM($C336,$I300)&gt;BH$4,$AB314/$I300,$AB314-SUM($I336:BG336))))</f>
        <v>0</v>
      </c>
      <c r="BI336" s="31">
        <f>IF($I300="n/a",0,IF(BI$4&lt;=$C336,0,IF(SUM($C336,$I300)&gt;BI$4,$AB314/$I300,$AB314-SUM($I336:BH336))))</f>
        <v>0</v>
      </c>
      <c r="BJ336" s="31">
        <f>IF($I300="n/a",0,IF(BJ$4&lt;=$C336,0,IF(SUM($C336,$I300)&gt;BJ$4,$AB314/$I300,$AB314-SUM($I336:BI336))))</f>
        <v>0</v>
      </c>
      <c r="BK336" s="31">
        <f>IF($I300="n/a",0,IF(BK$4&lt;=$C336,0,IF(SUM($C336,$I300)&gt;BK$4,$AB314/$I300,$AB314-SUM($I336:BJ336))))</f>
        <v>0</v>
      </c>
      <c r="BL336" s="31">
        <f>IF($I300="n/a",0,IF(BL$4&lt;=$C336,0,IF(SUM($C336,$I300)&gt;BL$4,$AB314/$I300,$AB314-SUM($I336:BK336))))</f>
        <v>0</v>
      </c>
      <c r="BM336" s="31">
        <f>IF($I300="n/a",0,IF(BM$4&lt;=$C336,0,IF(SUM($C336,$I300)&gt;BM$4,$AB314/$I300,$AB314-SUM($I336:BL336))))</f>
        <v>0</v>
      </c>
      <c r="BN336" s="31">
        <f>IF($I300="n/a",0,IF(BN$4&lt;=$C336,0,IF(SUM($C336,$I300)&gt;BN$4,$AB314/$I300,$AB314-SUM($I336:BM336))))</f>
        <v>0</v>
      </c>
      <c r="BO336" s="31">
        <f>IF($I300="n/a",0,IF(BO$4&lt;=$C336,0,IF(SUM($C336,$I300)&gt;BO$4,$AB314/$I300,$AB314-SUM($I336:BN336))))</f>
        <v>0</v>
      </c>
      <c r="BP336" s="31">
        <f>IF($I300="n/a",0,IF(BP$4&lt;=$C336,0,IF(SUM($C336,$I300)&gt;BP$4,$AB314/$I300,$AB314-SUM($I336:BO336))))</f>
        <v>0</v>
      </c>
      <c r="BQ336" s="31">
        <f>IF($I300="n/a",0,IF(BQ$4&lt;=$C336,0,IF(SUM($C336,$I300)&gt;BQ$4,$AB314/$I300,$AB314-SUM($I336:BP336))))</f>
        <v>0</v>
      </c>
      <c r="BR336" s="31">
        <f>IF($I300="n/a",0,IF(BR$4&lt;=$C336,0,IF(SUM($C336,$I300)&gt;BR$4,$AB314/$I300,$AB314-SUM($I336:BQ336))))</f>
        <v>0</v>
      </c>
      <c r="BS336" s="31">
        <f>IF($I300="n/a",0,IF(BS$4&lt;=$C336,0,IF(SUM($C336,$I300)&gt;BS$4,$AB314/$I300,$AB314-SUM($I336:BR336))))</f>
        <v>0</v>
      </c>
      <c r="BT336" s="31">
        <f>IF($I300="n/a",0,IF(BT$4&lt;=$C336,0,IF(SUM($C336,$I300)&gt;BT$4,$AB314/$I300,$AB314-SUM($I336:BS336))))</f>
        <v>0</v>
      </c>
      <c r="BU336" s="31">
        <f>IF($I300="n/a",0,IF(BU$4&lt;=$C336,0,IF(SUM($C336,$I300)&gt;BU$4,$AB314/$I300,$AB314-SUM($I336:BT336))))</f>
        <v>0</v>
      </c>
      <c r="BV336" s="31">
        <f>IF($I300="n/a",0,IF(BV$4&lt;=$C336,0,IF(SUM($C336,$I300)&gt;BV$4,$AB314/$I300,$AB314-SUM($I336:BU336))))</f>
        <v>0</v>
      </c>
      <c r="BW336" s="31">
        <f>IF($I300="n/a",0,IF(BW$4&lt;=$C336,0,IF(SUM($C336,$I300)&gt;BW$4,$AB314/$I300,$AB314-SUM($I336:BV336))))</f>
        <v>0</v>
      </c>
      <c r="BX336" s="31">
        <f>IF($I300="n/a",0,IF(BX$4&lt;=$C336,0,IF(SUM($C336,$I300)&gt;BX$4,$AB314/$I300,$AB314-SUM($I336:BW336))))</f>
        <v>0</v>
      </c>
      <c r="BY336" s="31">
        <f>IF($I300="n/a",0,IF(BY$4&lt;=$C336,0,IF(SUM($C336,$I300)&gt;BY$4,$AB314/$I300,$AB314-SUM($I336:BX336))))</f>
        <v>0</v>
      </c>
      <c r="BZ336" s="31">
        <f>IF($I300="n/a",0,IF(BZ$4&lt;=$C336,0,IF(SUM($C336,$I300)&gt;BZ$4,$AB314/$I300,$AB314-SUM($I336:BY336))))</f>
        <v>0</v>
      </c>
      <c r="CA336" s="31">
        <f>IF($I300="n/a",0,IF(CA$4&lt;=$C336,0,IF(SUM($C336,$I300)&gt;CA$4,$AB314/$I300,$AB314-SUM($I336:BZ336))))</f>
        <v>0</v>
      </c>
      <c r="CB336" s="31">
        <f>IF($I300="n/a",0,IF(CB$4&lt;=$C336,0,IF(SUM($C336,$I300)&gt;CB$4,$AB314/$I300,$AB314-SUM($I336:CA336))))</f>
        <v>0</v>
      </c>
      <c r="CC336" s="31">
        <f>IF($I300="n/a",0,IF(CC$4&lt;=$C336,0,IF(SUM($C336,$I300)&gt;CC$4,$AB314/$I300,$AB314-SUM($I336:CB336))))</f>
        <v>0</v>
      </c>
      <c r="CD336" s="31">
        <f>IF($I300="n/a",0,IF(CD$4&lt;=$C336,0,IF(SUM($C336,$I300)&gt;CD$4,$AB314/$I300,$AB314-SUM($I336:CC336))))</f>
        <v>0</v>
      </c>
      <c r="CE336" s="31">
        <f>IF($I300="n/a",0,IF(CE$4&lt;=$C336,0,IF(SUM($C336,$I300)&gt;CE$4,$AB314/$I300,$AB314-SUM($I336:CD336))))</f>
        <v>0</v>
      </c>
      <c r="CF336" s="31">
        <f>IF($I300="n/a",0,IF(CF$4&lt;=$C336,0,IF(SUM($C336,$I300)&gt;CF$4,$AB314/$I300,$AB314-SUM($I336:CE336))))</f>
        <v>0</v>
      </c>
    </row>
    <row r="337" spans="1:84" s="153" customFormat="1" ht="12.75" customHeight="1">
      <c r="A337"/>
      <c r="C337" s="197">
        <v>2035</v>
      </c>
      <c r="D337" s="21" t="s">
        <v>64</v>
      </c>
      <c r="E337" s="21" t="s">
        <v>185</v>
      </c>
      <c r="I337" s="31"/>
      <c r="J337" s="31">
        <f>IF($I300="n/a",0,IF(J$4&lt;=$C337,0,IF(SUM($C337,$I300)&gt;J$4,$AC314/$I300,$AC314-SUM($I337:I337))))</f>
        <v>0</v>
      </c>
      <c r="K337" s="31">
        <f>IF($I300="n/a",0,IF(K$4&lt;=$C337,0,IF(SUM($C337,$I300)&gt;K$4,$AC314/$I300,$AC314-SUM($I337:J337))))</f>
        <v>0</v>
      </c>
      <c r="L337" s="31">
        <f>IF($I300="n/a",0,IF(L$4&lt;=$C337,0,IF(SUM($C337,$I300)&gt;L$4,$AC314/$I300,$AC314-SUM($I337:K337))))</f>
        <v>0</v>
      </c>
      <c r="M337" s="31">
        <f>IF($I300="n/a",0,IF(M$4&lt;=$C337,0,IF(SUM($C337,$I300)&gt;M$4,$AC314/$I300,$AC314-SUM($I337:L337))))</f>
        <v>0</v>
      </c>
      <c r="N337" s="31">
        <f>IF($I300="n/a",0,IF(N$4&lt;=$C337,0,IF(SUM($C337,$I300)&gt;N$4,$AC314/$I300,$AC314-SUM($I337:M337))))</f>
        <v>0</v>
      </c>
      <c r="O337" s="31">
        <f>IF($I300="n/a",0,IF(O$4&lt;=$C337,0,IF(SUM($C337,$I300)&gt;O$4,$AC314/$I300,$AC314-SUM($I337:N337))))</f>
        <v>0</v>
      </c>
      <c r="P337" s="31">
        <f>IF($I300="n/a",0,IF(P$4&lt;=$C337,0,IF(SUM($C337,$I300)&gt;P$4,$AC314/$I300,$AC314-SUM($I337:O337))))</f>
        <v>0</v>
      </c>
      <c r="Q337" s="31">
        <f>IF($I300="n/a",0,IF(Q$4&lt;=$C337,0,IF(SUM($C337,$I300)&gt;Q$4,$AC314/$I300,$AC314-SUM($I337:P337))))</f>
        <v>0</v>
      </c>
      <c r="R337" s="31">
        <f>IF($I300="n/a",0,IF(R$4&lt;=$C337,0,IF(SUM($C337,$I300)&gt;R$4,$AC314/$I300,$AC314-SUM($I337:Q337))))</f>
        <v>0</v>
      </c>
      <c r="S337" s="31">
        <f>IF($I300="n/a",0,IF(S$4&lt;=$C337,0,IF(SUM($C337,$I300)&gt;S$4,$AC314/$I300,$AC314-SUM($I337:R337))))</f>
        <v>0</v>
      </c>
      <c r="T337" s="31">
        <f>IF($I300="n/a",0,IF(T$4&lt;=$C337,0,IF(SUM($C337,$I300)&gt;T$4,$AC314/$I300,$AC314-SUM($I337:S337))))</f>
        <v>0</v>
      </c>
      <c r="U337" s="31">
        <f>IF($I300="n/a",0,IF(U$4&lt;=$C337,0,IF(SUM($C337,$I300)&gt;U$4,$AC314/$I300,$AC314-SUM($I337:T337))))</f>
        <v>0</v>
      </c>
      <c r="V337" s="31">
        <f>IF($I300="n/a",0,IF(V$4&lt;=$C337,0,IF(SUM($C337,$I300)&gt;V$4,$AC314/$I300,$AC314-SUM($I337:U337))))</f>
        <v>0</v>
      </c>
      <c r="W337" s="31">
        <f>IF($I300="n/a",0,IF(W$4&lt;=$C337,0,IF(SUM($C337,$I300)&gt;W$4,$AC314/$I300,$AC314-SUM($I337:V337))))</f>
        <v>0</v>
      </c>
      <c r="X337" s="31">
        <f>IF($I300="n/a",0,IF(X$4&lt;=$C337,0,IF(SUM($C337,$I300)&gt;X$4,$AC314/$I300,$AC314-SUM($I337:W337))))</f>
        <v>0</v>
      </c>
      <c r="Y337" s="31">
        <f>IF($I300="n/a",0,IF(Y$4&lt;=$C337,0,IF(SUM($C337,$I300)&gt;Y$4,$AC314/$I300,$AC314-SUM($I337:X337))))</f>
        <v>0</v>
      </c>
      <c r="Z337" s="31">
        <f>IF($I300="n/a",0,IF(Z$4&lt;=$C337,0,IF(SUM($C337,$I300)&gt;Z$4,$AC314/$I300,$AC314-SUM($I337:Y337))))</f>
        <v>0</v>
      </c>
      <c r="AA337" s="31">
        <f>IF($I300="n/a",0,IF(AA$4&lt;=$C337,0,IF(SUM($C337,$I300)&gt;AA$4,$AC314/$I300,$AC314-SUM($I337:Z337))))</f>
        <v>0</v>
      </c>
      <c r="AB337" s="31">
        <f>IF($I300="n/a",0,IF(AB$4&lt;=$C337,0,IF(SUM($C337,$I300)&gt;AB$4,$AC314/$I300,$AC314-SUM($I337:AA337))))</f>
        <v>0</v>
      </c>
      <c r="AC337" s="31">
        <f>IF($I300="n/a",0,IF(AC$4&lt;=$C337,0,IF(SUM($C337,$I300)&gt;AC$4,$AC314/$I300,$AC314-SUM($I337:AB337))))</f>
        <v>0</v>
      </c>
      <c r="AD337" s="31">
        <f>IF($I300="n/a",0,IF(AD$4&lt;=$C337,0,IF(SUM($C337,$I300)&gt;AD$4,$AC314/$I300,$AC314-SUM($I337:AC337))))</f>
        <v>0</v>
      </c>
      <c r="AE337" s="31">
        <f>IF($I300="n/a",0,IF(AE$4&lt;=$C337,0,IF(SUM($C337,$I300)&gt;AE$4,$AC314/$I300,$AC314-SUM($I337:AD337))))</f>
        <v>0</v>
      </c>
      <c r="AF337" s="31">
        <f>IF($I300="n/a",0,IF(AF$4&lt;=$C337,0,IF(SUM($C337,$I300)&gt;AF$4,$AC314/$I300,$AC314-SUM($I337:AE337))))</f>
        <v>0</v>
      </c>
      <c r="AG337" s="31">
        <f>IF($I300="n/a",0,IF(AG$4&lt;=$C337,0,IF(SUM($C337,$I300)&gt;AG$4,$AC314/$I300,$AC314-SUM($I337:AF337))))</f>
        <v>0</v>
      </c>
      <c r="AH337" s="31">
        <f>IF($I300="n/a",0,IF(AH$4&lt;=$C337,0,IF(SUM($C337,$I300)&gt;AH$4,$AC314/$I300,$AC314-SUM($I337:AG337))))</f>
        <v>0</v>
      </c>
      <c r="AI337" s="31">
        <f>IF($I300="n/a",0,IF(AI$4&lt;=$C337,0,IF(SUM($C337,$I300)&gt;AI$4,$AC314/$I300,$AC314-SUM($I337:AH337))))</f>
        <v>0</v>
      </c>
      <c r="AJ337" s="31">
        <f>IF($I300="n/a",0,IF(AJ$4&lt;=$C337,0,IF(SUM($C337,$I300)&gt;AJ$4,$AC314/$I300,$AC314-SUM($I337:AI337))))</f>
        <v>0</v>
      </c>
      <c r="AK337" s="31">
        <f>IF($I300="n/a",0,IF(AK$4&lt;=$C337,0,IF(SUM($C337,$I300)&gt;AK$4,$AC314/$I300,$AC314-SUM($I337:AJ337))))</f>
        <v>0</v>
      </c>
      <c r="AL337" s="31">
        <f>IF($I300="n/a",0,IF(AL$4&lt;=$C337,0,IF(SUM($C337,$I300)&gt;AL$4,$AC314/$I300,$AC314-SUM($I337:AK337))))</f>
        <v>0</v>
      </c>
      <c r="AM337" s="31">
        <f>IF($I300="n/a",0,IF(AM$4&lt;=$C337,0,IF(SUM($C337,$I300)&gt;AM$4,$AC314/$I300,$AC314-SUM($I337:AL337))))</f>
        <v>0</v>
      </c>
      <c r="AN337" s="31">
        <f>IF($I300="n/a",0,IF(AN$4&lt;=$C337,0,IF(SUM($C337,$I300)&gt;AN$4,$AC314/$I300,$AC314-SUM($I337:AM337))))</f>
        <v>0</v>
      </c>
      <c r="AO337" s="31">
        <f>IF($I300="n/a",0,IF(AO$4&lt;=$C337,0,IF(SUM($C337,$I300)&gt;AO$4,$AC314/$I300,$AC314-SUM($I337:AN337))))</f>
        <v>0</v>
      </c>
      <c r="AP337" s="31">
        <f>IF($I300="n/a",0,IF(AP$4&lt;=$C337,0,IF(SUM($C337,$I300)&gt;AP$4,$AC314/$I300,$AC314-SUM($I337:AO337))))</f>
        <v>0</v>
      </c>
      <c r="AQ337" s="31">
        <f>IF($I300="n/a",0,IF(AQ$4&lt;=$C337,0,IF(SUM($C337,$I300)&gt;AQ$4,$AC314/$I300,$AC314-SUM($I337:AP337))))</f>
        <v>0</v>
      </c>
      <c r="AR337" s="31">
        <f>IF($I300="n/a",0,IF(AR$4&lt;=$C337,0,IF(SUM($C337,$I300)&gt;AR$4,$AC314/$I300,$AC314-SUM($I337:AQ337))))</f>
        <v>0</v>
      </c>
      <c r="AS337" s="31">
        <f>IF($I300="n/a",0,IF(AS$4&lt;=$C337,0,IF(SUM($C337,$I300)&gt;AS$4,$AC314/$I300,$AC314-SUM($I337:AR337))))</f>
        <v>0</v>
      </c>
      <c r="AT337" s="31">
        <f>IF($I300="n/a",0,IF(AT$4&lt;=$C337,0,IF(SUM($C337,$I300)&gt;AT$4,$AC314/$I300,$AC314-SUM($I337:AS337))))</f>
        <v>0</v>
      </c>
      <c r="AU337" s="31">
        <f>IF($I300="n/a",0,IF(AU$4&lt;=$C337,0,IF(SUM($C337,$I300)&gt;AU$4,$AC314/$I300,$AC314-SUM($I337:AT337))))</f>
        <v>0</v>
      </c>
      <c r="AV337" s="31">
        <f>IF($I300="n/a",0,IF(AV$4&lt;=$C337,0,IF(SUM($C337,$I300)&gt;AV$4,$AC314/$I300,$AC314-SUM($I337:AU337))))</f>
        <v>0</v>
      </c>
      <c r="AW337" s="31">
        <f>IF($I300="n/a",0,IF(AW$4&lt;=$C337,0,IF(SUM($C337,$I300)&gt;AW$4,$AC314/$I300,$AC314-SUM($I337:AV337))))</f>
        <v>0</v>
      </c>
      <c r="AX337" s="31">
        <f>IF($I300="n/a",0,IF(AX$4&lt;=$C337,0,IF(SUM($C337,$I300)&gt;AX$4,$AC314/$I300,$AC314-SUM($I337:AW337))))</f>
        <v>0</v>
      </c>
      <c r="AY337" s="31">
        <f>IF($I300="n/a",0,IF(AY$4&lt;=$C337,0,IF(SUM($C337,$I300)&gt;AY$4,$AC314/$I300,$AC314-SUM($I337:AX337))))</f>
        <v>0</v>
      </c>
      <c r="AZ337" s="31">
        <f>IF($I300="n/a",0,IF(AZ$4&lt;=$C337,0,IF(SUM($C337,$I300)&gt;AZ$4,$AC314/$I300,$AC314-SUM($I337:AY337))))</f>
        <v>0</v>
      </c>
      <c r="BA337" s="31">
        <f>IF($I300="n/a",0,IF(BA$4&lt;=$C337,0,IF(SUM($C337,$I300)&gt;BA$4,$AC314/$I300,$AC314-SUM($I337:AZ337))))</f>
        <v>0</v>
      </c>
      <c r="BB337" s="31">
        <f>IF($I300="n/a",0,IF(BB$4&lt;=$C337,0,IF(SUM($C337,$I300)&gt;BB$4,$AC314/$I300,$AC314-SUM($I337:BA337))))</f>
        <v>0</v>
      </c>
      <c r="BC337" s="31">
        <f>IF($I300="n/a",0,IF(BC$4&lt;=$C337,0,IF(SUM($C337,$I300)&gt;BC$4,$AC314/$I300,$AC314-SUM($I337:BB337))))</f>
        <v>0</v>
      </c>
      <c r="BD337" s="31">
        <f>IF($I300="n/a",0,IF(BD$4&lt;=$C337,0,IF(SUM($C337,$I300)&gt;BD$4,$AC314/$I300,$AC314-SUM($I337:BC337))))</f>
        <v>0</v>
      </c>
      <c r="BE337" s="31">
        <f>IF($I300="n/a",0,IF(BE$4&lt;=$C337,0,IF(SUM($C337,$I300)&gt;BE$4,$AC314/$I300,$AC314-SUM($I337:BD337))))</f>
        <v>0</v>
      </c>
      <c r="BF337" s="31">
        <f>IF($I300="n/a",0,IF(BF$4&lt;=$C337,0,IF(SUM($C337,$I300)&gt;BF$4,$AC314/$I300,$AC314-SUM($I337:BE337))))</f>
        <v>0</v>
      </c>
      <c r="BG337" s="31">
        <f>IF($I300="n/a",0,IF(BG$4&lt;=$C337,0,IF(SUM($C337,$I300)&gt;BG$4,$AC314/$I300,$AC314-SUM($I337:BF337))))</f>
        <v>0</v>
      </c>
      <c r="BH337" s="31">
        <f>IF($I300="n/a",0,IF(BH$4&lt;=$C337,0,IF(SUM($C337,$I300)&gt;BH$4,$AC314/$I300,$AC314-SUM($I337:BG337))))</f>
        <v>0</v>
      </c>
      <c r="BI337" s="31">
        <f>IF($I300="n/a",0,IF(BI$4&lt;=$C337,0,IF(SUM($C337,$I300)&gt;BI$4,$AC314/$I300,$AC314-SUM($I337:BH337))))</f>
        <v>0</v>
      </c>
      <c r="BJ337" s="31">
        <f>IF($I300="n/a",0,IF(BJ$4&lt;=$C337,0,IF(SUM($C337,$I300)&gt;BJ$4,$AC314/$I300,$AC314-SUM($I337:BI337))))</f>
        <v>0</v>
      </c>
      <c r="BK337" s="31">
        <f>IF($I300="n/a",0,IF(BK$4&lt;=$C337,0,IF(SUM($C337,$I300)&gt;BK$4,$AC314/$I300,$AC314-SUM($I337:BJ337))))</f>
        <v>0</v>
      </c>
      <c r="BL337" s="31">
        <f>IF($I300="n/a",0,IF(BL$4&lt;=$C337,0,IF(SUM($C337,$I300)&gt;BL$4,$AC314/$I300,$AC314-SUM($I337:BK337))))</f>
        <v>0</v>
      </c>
      <c r="BM337" s="31">
        <f>IF($I300="n/a",0,IF(BM$4&lt;=$C337,0,IF(SUM($C337,$I300)&gt;BM$4,$AC314/$I300,$AC314-SUM($I337:BL337))))</f>
        <v>0</v>
      </c>
      <c r="BN337" s="31">
        <f>IF($I300="n/a",0,IF(BN$4&lt;=$C337,0,IF(SUM($C337,$I300)&gt;BN$4,$AC314/$I300,$AC314-SUM($I337:BM337))))</f>
        <v>0</v>
      </c>
      <c r="BO337" s="31">
        <f>IF($I300="n/a",0,IF(BO$4&lt;=$C337,0,IF(SUM($C337,$I300)&gt;BO$4,$AC314/$I300,$AC314-SUM($I337:BN337))))</f>
        <v>0</v>
      </c>
      <c r="BP337" s="31">
        <f>IF($I300="n/a",0,IF(BP$4&lt;=$C337,0,IF(SUM($C337,$I300)&gt;BP$4,$AC314/$I300,$AC314-SUM($I337:BO337))))</f>
        <v>0</v>
      </c>
      <c r="BQ337" s="31">
        <f>IF($I300="n/a",0,IF(BQ$4&lt;=$C337,0,IF(SUM($C337,$I300)&gt;BQ$4,$AC314/$I300,$AC314-SUM($I337:BP337))))</f>
        <v>0</v>
      </c>
      <c r="BR337" s="31">
        <f>IF($I300="n/a",0,IF(BR$4&lt;=$C337,0,IF(SUM($C337,$I300)&gt;BR$4,$AC314/$I300,$AC314-SUM($I337:BQ337))))</f>
        <v>0</v>
      </c>
      <c r="BS337" s="31">
        <f>IF($I300="n/a",0,IF(BS$4&lt;=$C337,0,IF(SUM($C337,$I300)&gt;BS$4,$AC314/$I300,$AC314-SUM($I337:BR337))))</f>
        <v>0</v>
      </c>
      <c r="BT337" s="31">
        <f>IF($I300="n/a",0,IF(BT$4&lt;=$C337,0,IF(SUM($C337,$I300)&gt;BT$4,$AC314/$I300,$AC314-SUM($I337:BS337))))</f>
        <v>0</v>
      </c>
      <c r="BU337" s="31">
        <f>IF($I300="n/a",0,IF(BU$4&lt;=$C337,0,IF(SUM($C337,$I300)&gt;BU$4,$AC314/$I300,$AC314-SUM($I337:BT337))))</f>
        <v>0</v>
      </c>
      <c r="BV337" s="31">
        <f>IF($I300="n/a",0,IF(BV$4&lt;=$C337,0,IF(SUM($C337,$I300)&gt;BV$4,$AC314/$I300,$AC314-SUM($I337:BU337))))</f>
        <v>0</v>
      </c>
      <c r="BW337" s="31">
        <f>IF($I300="n/a",0,IF(BW$4&lt;=$C337,0,IF(SUM($C337,$I300)&gt;BW$4,$AC314/$I300,$AC314-SUM($I337:BV337))))</f>
        <v>0</v>
      </c>
      <c r="BX337" s="31">
        <f>IF($I300="n/a",0,IF(BX$4&lt;=$C337,0,IF(SUM($C337,$I300)&gt;BX$4,$AC314/$I300,$AC314-SUM($I337:BW337))))</f>
        <v>0</v>
      </c>
      <c r="BY337" s="31">
        <f>IF($I300="n/a",0,IF(BY$4&lt;=$C337,0,IF(SUM($C337,$I300)&gt;BY$4,$AC314/$I300,$AC314-SUM($I337:BX337))))</f>
        <v>0</v>
      </c>
      <c r="BZ337" s="31">
        <f>IF($I300="n/a",0,IF(BZ$4&lt;=$C337,0,IF(SUM($C337,$I300)&gt;BZ$4,$AC314/$I300,$AC314-SUM($I337:BY337))))</f>
        <v>0</v>
      </c>
      <c r="CA337" s="31">
        <f>IF($I300="n/a",0,IF(CA$4&lt;=$C337,0,IF(SUM($C337,$I300)&gt;CA$4,$AC314/$I300,$AC314-SUM($I337:BZ337))))</f>
        <v>0</v>
      </c>
      <c r="CB337" s="31">
        <f>IF($I300="n/a",0,IF(CB$4&lt;=$C337,0,IF(SUM($C337,$I300)&gt;CB$4,$AC314/$I300,$AC314-SUM($I337:CA337))))</f>
        <v>0</v>
      </c>
      <c r="CC337" s="31">
        <f>IF($I300="n/a",0,IF(CC$4&lt;=$C337,0,IF(SUM($C337,$I300)&gt;CC$4,$AC314/$I300,$AC314-SUM($I337:CB337))))</f>
        <v>0</v>
      </c>
      <c r="CD337" s="31">
        <f>IF($I300="n/a",0,IF(CD$4&lt;=$C337,0,IF(SUM($C337,$I300)&gt;CD$4,$AC314/$I300,$AC314-SUM($I337:CC337))))</f>
        <v>0</v>
      </c>
      <c r="CE337" s="31">
        <f>IF($I300="n/a",0,IF(CE$4&lt;=$C337,0,IF(SUM($C337,$I300)&gt;CE$4,$AC314/$I300,$AC314-SUM($I337:CD337))))</f>
        <v>0</v>
      </c>
      <c r="CF337" s="31">
        <f>IF($I300="n/a",0,IF(CF$4&lt;=$C337,0,IF(SUM($C337,$I300)&gt;CF$4,$AC314/$I300,$AC314-SUM($I337:CE337))))</f>
        <v>0</v>
      </c>
    </row>
    <row r="338" spans="1:84" s="153" customFormat="1" ht="12.75" customHeight="1">
      <c r="A338"/>
      <c r="C338" s="197">
        <v>2036</v>
      </c>
      <c r="D338" s="21" t="s">
        <v>65</v>
      </c>
      <c r="E338" s="21" t="s">
        <v>185</v>
      </c>
      <c r="I338" s="31"/>
      <c r="J338" s="31">
        <f>IF($I300="n/a",0,IF(J$4&lt;=$C338,0,IF(SUM($C338,$I300)&gt;J$4,$AD314/$I300,$AD314-SUM($I338:I338))))</f>
        <v>0</v>
      </c>
      <c r="K338" s="31">
        <f>IF($I300="n/a",0,IF(K$4&lt;=$C338,0,IF(SUM($C338,$I300)&gt;K$4,$AD314/$I300,$AD314-SUM($I338:J338))))</f>
        <v>0</v>
      </c>
      <c r="L338" s="31">
        <f>IF($I300="n/a",0,IF(L$4&lt;=$C338,0,IF(SUM($C338,$I300)&gt;L$4,$AD314/$I300,$AD314-SUM($I338:K338))))</f>
        <v>0</v>
      </c>
      <c r="M338" s="31">
        <f>IF($I300="n/a",0,IF(M$4&lt;=$C338,0,IF(SUM($C338,$I300)&gt;M$4,$AD314/$I300,$AD314-SUM($I338:L338))))</f>
        <v>0</v>
      </c>
      <c r="N338" s="31">
        <f>IF($I300="n/a",0,IF(N$4&lt;=$C338,0,IF(SUM($C338,$I300)&gt;N$4,$AD314/$I300,$AD314-SUM($I338:M338))))</f>
        <v>0</v>
      </c>
      <c r="O338" s="31">
        <f>IF($I300="n/a",0,IF(O$4&lt;=$C338,0,IF(SUM($C338,$I300)&gt;O$4,$AD314/$I300,$AD314-SUM($I338:N338))))</f>
        <v>0</v>
      </c>
      <c r="P338" s="31">
        <f>IF($I300="n/a",0,IF(P$4&lt;=$C338,0,IF(SUM($C338,$I300)&gt;P$4,$AD314/$I300,$AD314-SUM($I338:O338))))</f>
        <v>0</v>
      </c>
      <c r="Q338" s="31">
        <f>IF($I300="n/a",0,IF(Q$4&lt;=$C338,0,IF(SUM($C338,$I300)&gt;Q$4,$AD314/$I300,$AD314-SUM($I338:P338))))</f>
        <v>0</v>
      </c>
      <c r="R338" s="31">
        <f>IF($I300="n/a",0,IF(R$4&lt;=$C338,0,IF(SUM($C338,$I300)&gt;R$4,$AD314/$I300,$AD314-SUM($I338:Q338))))</f>
        <v>0</v>
      </c>
      <c r="S338" s="31">
        <f>IF($I300="n/a",0,IF(S$4&lt;=$C338,0,IF(SUM($C338,$I300)&gt;S$4,$AD314/$I300,$AD314-SUM($I338:R338))))</f>
        <v>0</v>
      </c>
      <c r="T338" s="31">
        <f>IF($I300="n/a",0,IF(T$4&lt;=$C338,0,IF(SUM($C338,$I300)&gt;T$4,$AD314/$I300,$AD314-SUM($I338:S338))))</f>
        <v>0</v>
      </c>
      <c r="U338" s="31">
        <f>IF($I300="n/a",0,IF(U$4&lt;=$C338,0,IF(SUM($C338,$I300)&gt;U$4,$AD314/$I300,$AD314-SUM($I338:T338))))</f>
        <v>0</v>
      </c>
      <c r="V338" s="31">
        <f>IF($I300="n/a",0,IF(V$4&lt;=$C338,0,IF(SUM($C338,$I300)&gt;V$4,$AD314/$I300,$AD314-SUM($I338:U338))))</f>
        <v>0</v>
      </c>
      <c r="W338" s="31">
        <f>IF($I300="n/a",0,IF(W$4&lt;=$C338,0,IF(SUM($C338,$I300)&gt;W$4,$AD314/$I300,$AD314-SUM($I338:V338))))</f>
        <v>0</v>
      </c>
      <c r="X338" s="31">
        <f>IF($I300="n/a",0,IF(X$4&lt;=$C338,0,IF(SUM($C338,$I300)&gt;X$4,$AD314/$I300,$AD314-SUM($I338:W338))))</f>
        <v>0</v>
      </c>
      <c r="Y338" s="31">
        <f>IF($I300="n/a",0,IF(Y$4&lt;=$C338,0,IF(SUM($C338,$I300)&gt;Y$4,$AD314/$I300,$AD314-SUM($I338:X338))))</f>
        <v>0</v>
      </c>
      <c r="Z338" s="31">
        <f>IF($I300="n/a",0,IF(Z$4&lt;=$C338,0,IF(SUM($C338,$I300)&gt;Z$4,$AD314/$I300,$AD314-SUM($I338:Y338))))</f>
        <v>0</v>
      </c>
      <c r="AA338" s="31">
        <f>IF($I300="n/a",0,IF(AA$4&lt;=$C338,0,IF(SUM($C338,$I300)&gt;AA$4,$AD314/$I300,$AD314-SUM($I338:Z338))))</f>
        <v>0</v>
      </c>
      <c r="AB338" s="31">
        <f>IF($I300="n/a",0,IF(AB$4&lt;=$C338,0,IF(SUM($C338,$I300)&gt;AB$4,$AD314/$I300,$AD314-SUM($I338:AA338))))</f>
        <v>0</v>
      </c>
      <c r="AC338" s="31">
        <f>IF($I300="n/a",0,IF(AC$4&lt;=$C338,0,IF(SUM($C338,$I300)&gt;AC$4,$AD314/$I300,$AD314-SUM($I338:AB338))))</f>
        <v>0</v>
      </c>
      <c r="AD338" s="31">
        <f>IF($I300="n/a",0,IF(AD$4&lt;=$C338,0,IF(SUM($C338,$I300)&gt;AD$4,$AD314/$I300,$AD314-SUM($I338:AC338))))</f>
        <v>0</v>
      </c>
      <c r="AE338" s="31">
        <f>IF($I300="n/a",0,IF(AE$4&lt;=$C338,0,IF(SUM($C338,$I300)&gt;AE$4,$AD314/$I300,$AD314-SUM($I338:AD338))))</f>
        <v>0</v>
      </c>
      <c r="AF338" s="31">
        <f>IF($I300="n/a",0,IF(AF$4&lt;=$C338,0,IF(SUM($C338,$I300)&gt;AF$4,$AD314/$I300,$AD314-SUM($I338:AE338))))</f>
        <v>0</v>
      </c>
      <c r="AG338" s="31">
        <f>IF($I300="n/a",0,IF(AG$4&lt;=$C338,0,IF(SUM($C338,$I300)&gt;AG$4,$AD314/$I300,$AD314-SUM($I338:AF338))))</f>
        <v>0</v>
      </c>
      <c r="AH338" s="31">
        <f>IF($I300="n/a",0,IF(AH$4&lt;=$C338,0,IF(SUM($C338,$I300)&gt;AH$4,$AD314/$I300,$AD314-SUM($I338:AG338))))</f>
        <v>0</v>
      </c>
      <c r="AI338" s="31">
        <f>IF($I300="n/a",0,IF(AI$4&lt;=$C338,0,IF(SUM($C338,$I300)&gt;AI$4,$AD314/$I300,$AD314-SUM($I338:AH338))))</f>
        <v>0</v>
      </c>
      <c r="AJ338" s="31">
        <f>IF($I300="n/a",0,IF(AJ$4&lt;=$C338,0,IF(SUM($C338,$I300)&gt;AJ$4,$AD314/$I300,$AD314-SUM($I338:AI338))))</f>
        <v>0</v>
      </c>
      <c r="AK338" s="31">
        <f>IF($I300="n/a",0,IF(AK$4&lt;=$C338,0,IF(SUM($C338,$I300)&gt;AK$4,$AD314/$I300,$AD314-SUM($I338:AJ338))))</f>
        <v>0</v>
      </c>
      <c r="AL338" s="31">
        <f>IF($I300="n/a",0,IF(AL$4&lt;=$C338,0,IF(SUM($C338,$I300)&gt;AL$4,$AD314/$I300,$AD314-SUM($I338:AK338))))</f>
        <v>0</v>
      </c>
      <c r="AM338" s="31">
        <f>IF($I300="n/a",0,IF(AM$4&lt;=$C338,0,IF(SUM($C338,$I300)&gt;AM$4,$AD314/$I300,$AD314-SUM($I338:AL338))))</f>
        <v>0</v>
      </c>
      <c r="AN338" s="31">
        <f>IF($I300="n/a",0,IF(AN$4&lt;=$C338,0,IF(SUM($C338,$I300)&gt;AN$4,$AD314/$I300,$AD314-SUM($I338:AM338))))</f>
        <v>0</v>
      </c>
      <c r="AO338" s="31">
        <f>IF($I300="n/a",0,IF(AO$4&lt;=$C338,0,IF(SUM($C338,$I300)&gt;AO$4,$AD314/$I300,$AD314-SUM($I338:AN338))))</f>
        <v>0</v>
      </c>
      <c r="AP338" s="31">
        <f>IF($I300="n/a",0,IF(AP$4&lt;=$C338,0,IF(SUM($C338,$I300)&gt;AP$4,$AD314/$I300,$AD314-SUM($I338:AO338))))</f>
        <v>0</v>
      </c>
      <c r="AQ338" s="31">
        <f>IF($I300="n/a",0,IF(AQ$4&lt;=$C338,0,IF(SUM($C338,$I300)&gt;AQ$4,$AD314/$I300,$AD314-SUM($I338:AP338))))</f>
        <v>0</v>
      </c>
      <c r="AR338" s="31">
        <f>IF($I300="n/a",0,IF(AR$4&lt;=$C338,0,IF(SUM($C338,$I300)&gt;AR$4,$AD314/$I300,$AD314-SUM($I338:AQ338))))</f>
        <v>0</v>
      </c>
      <c r="AS338" s="31">
        <f>IF($I300="n/a",0,IF(AS$4&lt;=$C338,0,IF(SUM($C338,$I300)&gt;AS$4,$AD314/$I300,$AD314-SUM($I338:AR338))))</f>
        <v>0</v>
      </c>
      <c r="AT338" s="31">
        <f>IF($I300="n/a",0,IF(AT$4&lt;=$C338,0,IF(SUM($C338,$I300)&gt;AT$4,$AD314/$I300,$AD314-SUM($I338:AS338))))</f>
        <v>0</v>
      </c>
      <c r="AU338" s="31">
        <f>IF($I300="n/a",0,IF(AU$4&lt;=$C338,0,IF(SUM($C338,$I300)&gt;AU$4,$AD314/$I300,$AD314-SUM($I338:AT338))))</f>
        <v>0</v>
      </c>
      <c r="AV338" s="31">
        <f>IF($I300="n/a",0,IF(AV$4&lt;=$C338,0,IF(SUM($C338,$I300)&gt;AV$4,$AD314/$I300,$AD314-SUM($I338:AU338))))</f>
        <v>0</v>
      </c>
      <c r="AW338" s="31">
        <f>IF($I300="n/a",0,IF(AW$4&lt;=$C338,0,IF(SUM($C338,$I300)&gt;AW$4,$AD314/$I300,$AD314-SUM($I338:AV338))))</f>
        <v>0</v>
      </c>
      <c r="AX338" s="31">
        <f>IF($I300="n/a",0,IF(AX$4&lt;=$C338,0,IF(SUM($C338,$I300)&gt;AX$4,$AD314/$I300,$AD314-SUM($I338:AW338))))</f>
        <v>0</v>
      </c>
      <c r="AY338" s="31">
        <f>IF($I300="n/a",0,IF(AY$4&lt;=$C338,0,IF(SUM($C338,$I300)&gt;AY$4,$AD314/$I300,$AD314-SUM($I338:AX338))))</f>
        <v>0</v>
      </c>
      <c r="AZ338" s="31">
        <f>IF($I300="n/a",0,IF(AZ$4&lt;=$C338,0,IF(SUM($C338,$I300)&gt;AZ$4,$AD314/$I300,$AD314-SUM($I338:AY338))))</f>
        <v>0</v>
      </c>
      <c r="BA338" s="31">
        <f>IF($I300="n/a",0,IF(BA$4&lt;=$C338,0,IF(SUM($C338,$I300)&gt;BA$4,$AD314/$I300,$AD314-SUM($I338:AZ338))))</f>
        <v>0</v>
      </c>
      <c r="BB338" s="31">
        <f>IF($I300="n/a",0,IF(BB$4&lt;=$C338,0,IF(SUM($C338,$I300)&gt;BB$4,$AD314/$I300,$AD314-SUM($I338:BA338))))</f>
        <v>0</v>
      </c>
      <c r="BC338" s="31">
        <f>IF($I300="n/a",0,IF(BC$4&lt;=$C338,0,IF(SUM($C338,$I300)&gt;BC$4,$AD314/$I300,$AD314-SUM($I338:BB338))))</f>
        <v>0</v>
      </c>
      <c r="BD338" s="31">
        <f>IF($I300="n/a",0,IF(BD$4&lt;=$C338,0,IF(SUM($C338,$I300)&gt;BD$4,$AD314/$I300,$AD314-SUM($I338:BC338))))</f>
        <v>0</v>
      </c>
      <c r="BE338" s="31">
        <f>IF($I300="n/a",0,IF(BE$4&lt;=$C338,0,IF(SUM($C338,$I300)&gt;BE$4,$AD314/$I300,$AD314-SUM($I338:BD338))))</f>
        <v>0</v>
      </c>
      <c r="BF338" s="31">
        <f>IF($I300="n/a",0,IF(BF$4&lt;=$C338,0,IF(SUM($C338,$I300)&gt;BF$4,$AD314/$I300,$AD314-SUM($I338:BE338))))</f>
        <v>0</v>
      </c>
      <c r="BG338" s="31">
        <f>IF($I300="n/a",0,IF(BG$4&lt;=$C338,0,IF(SUM($C338,$I300)&gt;BG$4,$AD314/$I300,$AD314-SUM($I338:BF338))))</f>
        <v>0</v>
      </c>
      <c r="BH338" s="31">
        <f>IF($I300="n/a",0,IF(BH$4&lt;=$C338,0,IF(SUM($C338,$I300)&gt;BH$4,$AD314/$I300,$AD314-SUM($I338:BG338))))</f>
        <v>0</v>
      </c>
      <c r="BI338" s="31">
        <f>IF($I300="n/a",0,IF(BI$4&lt;=$C338,0,IF(SUM($C338,$I300)&gt;BI$4,$AD314/$I300,$AD314-SUM($I338:BH338))))</f>
        <v>0</v>
      </c>
      <c r="BJ338" s="31">
        <f>IF($I300="n/a",0,IF(BJ$4&lt;=$C338,0,IF(SUM($C338,$I300)&gt;BJ$4,$AD314/$I300,$AD314-SUM($I338:BI338))))</f>
        <v>0</v>
      </c>
      <c r="BK338" s="31">
        <f>IF($I300="n/a",0,IF(BK$4&lt;=$C338,0,IF(SUM($C338,$I300)&gt;BK$4,$AD314/$I300,$AD314-SUM($I338:BJ338))))</f>
        <v>0</v>
      </c>
      <c r="BL338" s="31">
        <f>IF($I300="n/a",0,IF(BL$4&lt;=$C338,0,IF(SUM($C338,$I300)&gt;BL$4,$AD314/$I300,$AD314-SUM($I338:BK338))))</f>
        <v>0</v>
      </c>
      <c r="BM338" s="31">
        <f>IF($I300="n/a",0,IF(BM$4&lt;=$C338,0,IF(SUM($C338,$I300)&gt;BM$4,$AD314/$I300,$AD314-SUM($I338:BL338))))</f>
        <v>0</v>
      </c>
      <c r="BN338" s="31">
        <f>IF($I300="n/a",0,IF(BN$4&lt;=$C338,0,IF(SUM($C338,$I300)&gt;BN$4,$AD314/$I300,$AD314-SUM($I338:BM338))))</f>
        <v>0</v>
      </c>
      <c r="BO338" s="31">
        <f>IF($I300="n/a",0,IF(BO$4&lt;=$C338,0,IF(SUM($C338,$I300)&gt;BO$4,$AD314/$I300,$AD314-SUM($I338:BN338))))</f>
        <v>0</v>
      </c>
      <c r="BP338" s="31">
        <f>IF($I300="n/a",0,IF(BP$4&lt;=$C338,0,IF(SUM($C338,$I300)&gt;BP$4,$AD314/$I300,$AD314-SUM($I338:BO338))))</f>
        <v>0</v>
      </c>
      <c r="BQ338" s="31">
        <f>IF($I300="n/a",0,IF(BQ$4&lt;=$C338,0,IF(SUM($C338,$I300)&gt;BQ$4,$AD314/$I300,$AD314-SUM($I338:BP338))))</f>
        <v>0</v>
      </c>
      <c r="BR338" s="31">
        <f>IF($I300="n/a",0,IF(BR$4&lt;=$C338,0,IF(SUM($C338,$I300)&gt;BR$4,$AD314/$I300,$AD314-SUM($I338:BQ338))))</f>
        <v>0</v>
      </c>
      <c r="BS338" s="31">
        <f>IF($I300="n/a",0,IF(BS$4&lt;=$C338,0,IF(SUM($C338,$I300)&gt;BS$4,$AD314/$I300,$AD314-SUM($I338:BR338))))</f>
        <v>0</v>
      </c>
      <c r="BT338" s="31">
        <f>IF($I300="n/a",0,IF(BT$4&lt;=$C338,0,IF(SUM($C338,$I300)&gt;BT$4,$AD314/$I300,$AD314-SUM($I338:BS338))))</f>
        <v>0</v>
      </c>
      <c r="BU338" s="31">
        <f>IF($I300="n/a",0,IF(BU$4&lt;=$C338,0,IF(SUM($C338,$I300)&gt;BU$4,$AD314/$I300,$AD314-SUM($I338:BT338))))</f>
        <v>0</v>
      </c>
      <c r="BV338" s="31">
        <f>IF($I300="n/a",0,IF(BV$4&lt;=$C338,0,IF(SUM($C338,$I300)&gt;BV$4,$AD314/$I300,$AD314-SUM($I338:BU338))))</f>
        <v>0</v>
      </c>
      <c r="BW338" s="31">
        <f>IF($I300="n/a",0,IF(BW$4&lt;=$C338,0,IF(SUM($C338,$I300)&gt;BW$4,$AD314/$I300,$AD314-SUM($I338:BV338))))</f>
        <v>0</v>
      </c>
      <c r="BX338" s="31">
        <f>IF($I300="n/a",0,IF(BX$4&lt;=$C338,0,IF(SUM($C338,$I300)&gt;BX$4,$AD314/$I300,$AD314-SUM($I338:BW338))))</f>
        <v>0</v>
      </c>
      <c r="BY338" s="31">
        <f>IF($I300="n/a",0,IF(BY$4&lt;=$C338,0,IF(SUM($C338,$I300)&gt;BY$4,$AD314/$I300,$AD314-SUM($I338:BX338))))</f>
        <v>0</v>
      </c>
      <c r="BZ338" s="31">
        <f>IF($I300="n/a",0,IF(BZ$4&lt;=$C338,0,IF(SUM($C338,$I300)&gt;BZ$4,$AD314/$I300,$AD314-SUM($I338:BY338))))</f>
        <v>0</v>
      </c>
      <c r="CA338" s="31">
        <f>IF($I300="n/a",0,IF(CA$4&lt;=$C338,0,IF(SUM($C338,$I300)&gt;CA$4,$AD314/$I300,$AD314-SUM($I338:BZ338))))</f>
        <v>0</v>
      </c>
      <c r="CB338" s="31">
        <f>IF($I300="n/a",0,IF(CB$4&lt;=$C338,0,IF(SUM($C338,$I300)&gt;CB$4,$AD314/$I300,$AD314-SUM($I338:CA338))))</f>
        <v>0</v>
      </c>
      <c r="CC338" s="31">
        <f>IF($I300="n/a",0,IF(CC$4&lt;=$C338,0,IF(SUM($C338,$I300)&gt;CC$4,$AD314/$I300,$AD314-SUM($I338:CB338))))</f>
        <v>0</v>
      </c>
      <c r="CD338" s="31">
        <f>IF($I300="n/a",0,IF(CD$4&lt;=$C338,0,IF(SUM($C338,$I300)&gt;CD$4,$AD314/$I300,$AD314-SUM($I338:CC338))))</f>
        <v>0</v>
      </c>
      <c r="CE338" s="31">
        <f>IF($I300="n/a",0,IF(CE$4&lt;=$C338,0,IF(SUM($C338,$I300)&gt;CE$4,$AD314/$I300,$AD314-SUM($I338:CD338))))</f>
        <v>0</v>
      </c>
      <c r="CF338" s="31">
        <f>IF($I300="n/a",0,IF(CF$4&lt;=$C338,0,IF(SUM($C338,$I300)&gt;CF$4,$AD314/$I300,$AD314-SUM($I338:CE338))))</f>
        <v>0</v>
      </c>
    </row>
    <row r="339" spans="1:84" s="153" customFormat="1" ht="12.75" customHeight="1">
      <c r="A339"/>
      <c r="C339" s="197">
        <v>2037</v>
      </c>
      <c r="D339" s="21" t="s">
        <v>66</v>
      </c>
      <c r="E339" s="21" t="s">
        <v>185</v>
      </c>
      <c r="I339" s="31"/>
      <c r="J339" s="31">
        <f>IF($I300="n/a",0,IF(J$4&lt;=$C339,0,IF(SUM($C339,$I300)&gt;J$4,$AE314/$I300,$AE314-SUM($I339:I339))))</f>
        <v>0</v>
      </c>
      <c r="K339" s="31">
        <f>IF($I300="n/a",0,IF(K$4&lt;=$C339,0,IF(SUM($C339,$I300)&gt;K$4,$AE314/$I300,$AE314-SUM($I339:J339))))</f>
        <v>0</v>
      </c>
      <c r="L339" s="31">
        <f>IF($I300="n/a",0,IF(L$4&lt;=$C339,0,IF(SUM($C339,$I300)&gt;L$4,$AE314/$I300,$AE314-SUM($I339:K339))))</f>
        <v>0</v>
      </c>
      <c r="M339" s="31">
        <f>IF($I300="n/a",0,IF(M$4&lt;=$C339,0,IF(SUM($C339,$I300)&gt;M$4,$AE314/$I300,$AE314-SUM($I339:L339))))</f>
        <v>0</v>
      </c>
      <c r="N339" s="31">
        <f>IF($I300="n/a",0,IF(N$4&lt;=$C339,0,IF(SUM($C339,$I300)&gt;N$4,$AE314/$I300,$AE314-SUM($I339:M339))))</f>
        <v>0</v>
      </c>
      <c r="O339" s="31">
        <f>IF($I300="n/a",0,IF(O$4&lt;=$C339,0,IF(SUM($C339,$I300)&gt;O$4,$AE314/$I300,$AE314-SUM($I339:N339))))</f>
        <v>0</v>
      </c>
      <c r="P339" s="31">
        <f>IF($I300="n/a",0,IF(P$4&lt;=$C339,0,IF(SUM($C339,$I300)&gt;P$4,$AE314/$I300,$AE314-SUM($I339:O339))))</f>
        <v>0</v>
      </c>
      <c r="Q339" s="31">
        <f>IF($I300="n/a",0,IF(Q$4&lt;=$C339,0,IF(SUM($C339,$I300)&gt;Q$4,$AE314/$I300,$AE314-SUM($I339:P339))))</f>
        <v>0</v>
      </c>
      <c r="R339" s="31">
        <f>IF($I300="n/a",0,IF(R$4&lt;=$C339,0,IF(SUM($C339,$I300)&gt;R$4,$AE314/$I300,$AE314-SUM($I339:Q339))))</f>
        <v>0</v>
      </c>
      <c r="S339" s="31">
        <f>IF($I300="n/a",0,IF(S$4&lt;=$C339,0,IF(SUM($C339,$I300)&gt;S$4,$AE314/$I300,$AE314-SUM($I339:R339))))</f>
        <v>0</v>
      </c>
      <c r="T339" s="31">
        <f>IF($I300="n/a",0,IF(T$4&lt;=$C339,0,IF(SUM($C339,$I300)&gt;T$4,$AE314/$I300,$AE314-SUM($I339:S339))))</f>
        <v>0</v>
      </c>
      <c r="U339" s="31">
        <f>IF($I300="n/a",0,IF(U$4&lt;=$C339,0,IF(SUM($C339,$I300)&gt;U$4,$AE314/$I300,$AE314-SUM($I339:T339))))</f>
        <v>0</v>
      </c>
      <c r="V339" s="31">
        <f>IF($I300="n/a",0,IF(V$4&lt;=$C339,0,IF(SUM($C339,$I300)&gt;V$4,$AE314/$I300,$AE314-SUM($I339:U339))))</f>
        <v>0</v>
      </c>
      <c r="W339" s="31">
        <f>IF($I300="n/a",0,IF(W$4&lt;=$C339,0,IF(SUM($C339,$I300)&gt;W$4,$AE314/$I300,$AE314-SUM($I339:V339))))</f>
        <v>0</v>
      </c>
      <c r="X339" s="31">
        <f>IF($I300="n/a",0,IF(X$4&lt;=$C339,0,IF(SUM($C339,$I300)&gt;X$4,$AE314/$I300,$AE314-SUM($I339:W339))))</f>
        <v>0</v>
      </c>
      <c r="Y339" s="31">
        <f>IF($I300="n/a",0,IF(Y$4&lt;=$C339,0,IF(SUM($C339,$I300)&gt;Y$4,$AE314/$I300,$AE314-SUM($I339:X339))))</f>
        <v>0</v>
      </c>
      <c r="Z339" s="31">
        <f>IF($I300="n/a",0,IF(Z$4&lt;=$C339,0,IF(SUM($C339,$I300)&gt;Z$4,$AE314/$I300,$AE314-SUM($I339:Y339))))</f>
        <v>0</v>
      </c>
      <c r="AA339" s="31">
        <f>IF($I300="n/a",0,IF(AA$4&lt;=$C339,0,IF(SUM($C339,$I300)&gt;AA$4,$AE314/$I300,$AE314-SUM($I339:Z339))))</f>
        <v>0</v>
      </c>
      <c r="AB339" s="31">
        <f>IF($I300="n/a",0,IF(AB$4&lt;=$C339,0,IF(SUM($C339,$I300)&gt;AB$4,$AE314/$I300,$AE314-SUM($I339:AA339))))</f>
        <v>0</v>
      </c>
      <c r="AC339" s="31">
        <f>IF($I300="n/a",0,IF(AC$4&lt;=$C339,0,IF(SUM($C339,$I300)&gt;AC$4,$AE314/$I300,$AE314-SUM($I339:AB339))))</f>
        <v>0</v>
      </c>
      <c r="AD339" s="31">
        <f>IF($I300="n/a",0,IF(AD$4&lt;=$C339,0,IF(SUM($C339,$I300)&gt;AD$4,$AE314/$I300,$AE314-SUM($I339:AC339))))</f>
        <v>0</v>
      </c>
      <c r="AE339" s="31">
        <f>IF($I300="n/a",0,IF(AE$4&lt;=$C339,0,IF(SUM($C339,$I300)&gt;AE$4,$AE314/$I300,$AE314-SUM($I339:AD339))))</f>
        <v>0</v>
      </c>
      <c r="AF339" s="31">
        <f>IF($I300="n/a",0,IF(AF$4&lt;=$C339,0,IF(SUM($C339,$I300)&gt;AF$4,$AE314/$I300,$AE314-SUM($I339:AE339))))</f>
        <v>0</v>
      </c>
      <c r="AG339" s="31">
        <f>IF($I300="n/a",0,IF(AG$4&lt;=$C339,0,IF(SUM($C339,$I300)&gt;AG$4,$AE314/$I300,$AE314-SUM($I339:AF339))))</f>
        <v>0</v>
      </c>
      <c r="AH339" s="31">
        <f>IF($I300="n/a",0,IF(AH$4&lt;=$C339,0,IF(SUM($C339,$I300)&gt;AH$4,$AE314/$I300,$AE314-SUM($I339:AG339))))</f>
        <v>0</v>
      </c>
      <c r="AI339" s="31">
        <f>IF($I300="n/a",0,IF(AI$4&lt;=$C339,0,IF(SUM($C339,$I300)&gt;AI$4,$AE314/$I300,$AE314-SUM($I339:AH339))))</f>
        <v>0</v>
      </c>
      <c r="AJ339" s="31">
        <f>IF($I300="n/a",0,IF(AJ$4&lt;=$C339,0,IF(SUM($C339,$I300)&gt;AJ$4,$AE314/$I300,$AE314-SUM($I339:AI339))))</f>
        <v>0</v>
      </c>
      <c r="AK339" s="31">
        <f>IF($I300="n/a",0,IF(AK$4&lt;=$C339,0,IF(SUM($C339,$I300)&gt;AK$4,$AE314/$I300,$AE314-SUM($I339:AJ339))))</f>
        <v>0</v>
      </c>
      <c r="AL339" s="31">
        <f>IF($I300="n/a",0,IF(AL$4&lt;=$C339,0,IF(SUM($C339,$I300)&gt;AL$4,$AE314/$I300,$AE314-SUM($I339:AK339))))</f>
        <v>0</v>
      </c>
      <c r="AM339" s="31">
        <f>IF($I300="n/a",0,IF(AM$4&lt;=$C339,0,IF(SUM($C339,$I300)&gt;AM$4,$AE314/$I300,$AE314-SUM($I339:AL339))))</f>
        <v>0</v>
      </c>
      <c r="AN339" s="31">
        <f>IF($I300="n/a",0,IF(AN$4&lt;=$C339,0,IF(SUM($C339,$I300)&gt;AN$4,$AE314/$I300,$AE314-SUM($I339:AM339))))</f>
        <v>0</v>
      </c>
      <c r="AO339" s="31">
        <f>IF($I300="n/a",0,IF(AO$4&lt;=$C339,0,IF(SUM($C339,$I300)&gt;AO$4,$AE314/$I300,$AE314-SUM($I339:AN339))))</f>
        <v>0</v>
      </c>
      <c r="AP339" s="31">
        <f>IF($I300="n/a",0,IF(AP$4&lt;=$C339,0,IF(SUM($C339,$I300)&gt;AP$4,$AE314/$I300,$AE314-SUM($I339:AO339))))</f>
        <v>0</v>
      </c>
      <c r="AQ339" s="31">
        <f>IF($I300="n/a",0,IF(AQ$4&lt;=$C339,0,IF(SUM($C339,$I300)&gt;AQ$4,$AE314/$I300,$AE314-SUM($I339:AP339))))</f>
        <v>0</v>
      </c>
      <c r="AR339" s="31">
        <f>IF($I300="n/a",0,IF(AR$4&lt;=$C339,0,IF(SUM($C339,$I300)&gt;AR$4,$AE314/$I300,$AE314-SUM($I339:AQ339))))</f>
        <v>0</v>
      </c>
      <c r="AS339" s="31">
        <f>IF($I300="n/a",0,IF(AS$4&lt;=$C339,0,IF(SUM($C339,$I300)&gt;AS$4,$AE314/$I300,$AE314-SUM($I339:AR339))))</f>
        <v>0</v>
      </c>
      <c r="AT339" s="31">
        <f>IF($I300="n/a",0,IF(AT$4&lt;=$C339,0,IF(SUM($C339,$I300)&gt;AT$4,$AE314/$I300,$AE314-SUM($I339:AS339))))</f>
        <v>0</v>
      </c>
      <c r="AU339" s="31">
        <f>IF($I300="n/a",0,IF(AU$4&lt;=$C339,0,IF(SUM($C339,$I300)&gt;AU$4,$AE314/$I300,$AE314-SUM($I339:AT339))))</f>
        <v>0</v>
      </c>
      <c r="AV339" s="31">
        <f>IF($I300="n/a",0,IF(AV$4&lt;=$C339,0,IF(SUM($C339,$I300)&gt;AV$4,$AE314/$I300,$AE314-SUM($I339:AU339))))</f>
        <v>0</v>
      </c>
      <c r="AW339" s="31">
        <f>IF($I300="n/a",0,IF(AW$4&lt;=$C339,0,IF(SUM($C339,$I300)&gt;AW$4,$AE314/$I300,$AE314-SUM($I339:AV339))))</f>
        <v>0</v>
      </c>
      <c r="AX339" s="31">
        <f>IF($I300="n/a",0,IF(AX$4&lt;=$C339,0,IF(SUM($C339,$I300)&gt;AX$4,$AE314/$I300,$AE314-SUM($I339:AW339))))</f>
        <v>0</v>
      </c>
      <c r="AY339" s="31">
        <f>IF($I300="n/a",0,IF(AY$4&lt;=$C339,0,IF(SUM($C339,$I300)&gt;AY$4,$AE314/$I300,$AE314-SUM($I339:AX339))))</f>
        <v>0</v>
      </c>
      <c r="AZ339" s="31">
        <f>IF($I300="n/a",0,IF(AZ$4&lt;=$C339,0,IF(SUM($C339,$I300)&gt;AZ$4,$AE314/$I300,$AE314-SUM($I339:AY339))))</f>
        <v>0</v>
      </c>
      <c r="BA339" s="31">
        <f>IF($I300="n/a",0,IF(BA$4&lt;=$C339,0,IF(SUM($C339,$I300)&gt;BA$4,$AE314/$I300,$AE314-SUM($I339:AZ339))))</f>
        <v>0</v>
      </c>
      <c r="BB339" s="31">
        <f>IF($I300="n/a",0,IF(BB$4&lt;=$C339,0,IF(SUM($C339,$I300)&gt;BB$4,$AE314/$I300,$AE314-SUM($I339:BA339))))</f>
        <v>0</v>
      </c>
      <c r="BC339" s="31">
        <f>IF($I300="n/a",0,IF(BC$4&lt;=$C339,0,IF(SUM($C339,$I300)&gt;BC$4,$AE314/$I300,$AE314-SUM($I339:BB339))))</f>
        <v>0</v>
      </c>
      <c r="BD339" s="31">
        <f>IF($I300="n/a",0,IF(BD$4&lt;=$C339,0,IF(SUM($C339,$I300)&gt;BD$4,$AE314/$I300,$AE314-SUM($I339:BC339))))</f>
        <v>0</v>
      </c>
      <c r="BE339" s="31">
        <f>IF($I300="n/a",0,IF(BE$4&lt;=$C339,0,IF(SUM($C339,$I300)&gt;BE$4,$AE314/$I300,$AE314-SUM($I339:BD339))))</f>
        <v>0</v>
      </c>
      <c r="BF339" s="31">
        <f>IF($I300="n/a",0,IF(BF$4&lt;=$C339,0,IF(SUM($C339,$I300)&gt;BF$4,$AE314/$I300,$AE314-SUM($I339:BE339))))</f>
        <v>0</v>
      </c>
      <c r="BG339" s="31">
        <f>IF($I300="n/a",0,IF(BG$4&lt;=$C339,0,IF(SUM($C339,$I300)&gt;BG$4,$AE314/$I300,$AE314-SUM($I339:BF339))))</f>
        <v>0</v>
      </c>
      <c r="BH339" s="31">
        <f>IF($I300="n/a",0,IF(BH$4&lt;=$C339,0,IF(SUM($C339,$I300)&gt;BH$4,$AE314/$I300,$AE314-SUM($I339:BG339))))</f>
        <v>0</v>
      </c>
      <c r="BI339" s="31">
        <f>IF($I300="n/a",0,IF(BI$4&lt;=$C339,0,IF(SUM($C339,$I300)&gt;BI$4,$AE314/$I300,$AE314-SUM($I339:BH339))))</f>
        <v>0</v>
      </c>
      <c r="BJ339" s="31">
        <f>IF($I300="n/a",0,IF(BJ$4&lt;=$C339,0,IF(SUM($C339,$I300)&gt;BJ$4,$AE314/$I300,$AE314-SUM($I339:BI339))))</f>
        <v>0</v>
      </c>
      <c r="BK339" s="31">
        <f>IF($I300="n/a",0,IF(BK$4&lt;=$C339,0,IF(SUM($C339,$I300)&gt;BK$4,$AE314/$I300,$AE314-SUM($I339:BJ339))))</f>
        <v>0</v>
      </c>
      <c r="BL339" s="31">
        <f>IF($I300="n/a",0,IF(BL$4&lt;=$C339,0,IF(SUM($C339,$I300)&gt;BL$4,$AE314/$I300,$AE314-SUM($I339:BK339))))</f>
        <v>0</v>
      </c>
      <c r="BM339" s="31">
        <f>IF($I300="n/a",0,IF(BM$4&lt;=$C339,0,IF(SUM($C339,$I300)&gt;BM$4,$AE314/$I300,$AE314-SUM($I339:BL339))))</f>
        <v>0</v>
      </c>
      <c r="BN339" s="31">
        <f>IF($I300="n/a",0,IF(BN$4&lt;=$C339,0,IF(SUM($C339,$I300)&gt;BN$4,$AE314/$I300,$AE314-SUM($I339:BM339))))</f>
        <v>0</v>
      </c>
      <c r="BO339" s="31">
        <f>IF($I300="n/a",0,IF(BO$4&lt;=$C339,0,IF(SUM($C339,$I300)&gt;BO$4,$AE314/$I300,$AE314-SUM($I339:BN339))))</f>
        <v>0</v>
      </c>
      <c r="BP339" s="31">
        <f>IF($I300="n/a",0,IF(BP$4&lt;=$C339,0,IF(SUM($C339,$I300)&gt;BP$4,$AE314/$I300,$AE314-SUM($I339:BO339))))</f>
        <v>0</v>
      </c>
      <c r="BQ339" s="31">
        <f>IF($I300="n/a",0,IF(BQ$4&lt;=$C339,0,IF(SUM($C339,$I300)&gt;BQ$4,$AE314/$I300,$AE314-SUM($I339:BP339))))</f>
        <v>0</v>
      </c>
      <c r="BR339" s="31">
        <f>IF($I300="n/a",0,IF(BR$4&lt;=$C339,0,IF(SUM($C339,$I300)&gt;BR$4,$AE314/$I300,$AE314-SUM($I339:BQ339))))</f>
        <v>0</v>
      </c>
      <c r="BS339" s="31">
        <f>IF($I300="n/a",0,IF(BS$4&lt;=$C339,0,IF(SUM($C339,$I300)&gt;BS$4,$AE314/$I300,$AE314-SUM($I339:BR339))))</f>
        <v>0</v>
      </c>
      <c r="BT339" s="31">
        <f>IF($I300="n/a",0,IF(BT$4&lt;=$C339,0,IF(SUM($C339,$I300)&gt;BT$4,$AE314/$I300,$AE314-SUM($I339:BS339))))</f>
        <v>0</v>
      </c>
      <c r="BU339" s="31">
        <f>IF($I300="n/a",0,IF(BU$4&lt;=$C339,0,IF(SUM($C339,$I300)&gt;BU$4,$AE314/$I300,$AE314-SUM($I339:BT339))))</f>
        <v>0</v>
      </c>
      <c r="BV339" s="31">
        <f>IF($I300="n/a",0,IF(BV$4&lt;=$C339,0,IF(SUM($C339,$I300)&gt;BV$4,$AE314/$I300,$AE314-SUM($I339:BU339))))</f>
        <v>0</v>
      </c>
      <c r="BW339" s="31">
        <f>IF($I300="n/a",0,IF(BW$4&lt;=$C339,0,IF(SUM($C339,$I300)&gt;BW$4,$AE314/$I300,$AE314-SUM($I339:BV339))))</f>
        <v>0</v>
      </c>
      <c r="BX339" s="31">
        <f>IF($I300="n/a",0,IF(BX$4&lt;=$C339,0,IF(SUM($C339,$I300)&gt;BX$4,$AE314/$I300,$AE314-SUM($I339:BW339))))</f>
        <v>0</v>
      </c>
      <c r="BY339" s="31">
        <f>IF($I300="n/a",0,IF(BY$4&lt;=$C339,0,IF(SUM($C339,$I300)&gt;BY$4,$AE314/$I300,$AE314-SUM($I339:BX339))))</f>
        <v>0</v>
      </c>
      <c r="BZ339" s="31">
        <f>IF($I300="n/a",0,IF(BZ$4&lt;=$C339,0,IF(SUM($C339,$I300)&gt;BZ$4,$AE314/$I300,$AE314-SUM($I339:BY339))))</f>
        <v>0</v>
      </c>
      <c r="CA339" s="31">
        <f>IF($I300="n/a",0,IF(CA$4&lt;=$C339,0,IF(SUM($C339,$I300)&gt;CA$4,$AE314/$I300,$AE314-SUM($I339:BZ339))))</f>
        <v>0</v>
      </c>
      <c r="CB339" s="31">
        <f>IF($I300="n/a",0,IF(CB$4&lt;=$C339,0,IF(SUM($C339,$I300)&gt;CB$4,$AE314/$I300,$AE314-SUM($I339:CA339))))</f>
        <v>0</v>
      </c>
      <c r="CC339" s="31">
        <f>IF($I300="n/a",0,IF(CC$4&lt;=$C339,0,IF(SUM($C339,$I300)&gt;CC$4,$AE314/$I300,$AE314-SUM($I339:CB339))))</f>
        <v>0</v>
      </c>
      <c r="CD339" s="31">
        <f>IF($I300="n/a",0,IF(CD$4&lt;=$C339,0,IF(SUM($C339,$I300)&gt;CD$4,$AE314/$I300,$AE314-SUM($I339:CC339))))</f>
        <v>0</v>
      </c>
      <c r="CE339" s="31">
        <f>IF($I300="n/a",0,IF(CE$4&lt;=$C339,0,IF(SUM($C339,$I300)&gt;CE$4,$AE314/$I300,$AE314-SUM($I339:CD339))))</f>
        <v>0</v>
      </c>
      <c r="CF339" s="31">
        <f>IF($I300="n/a",0,IF(CF$4&lt;=$C339,0,IF(SUM($C339,$I300)&gt;CF$4,$AE314/$I300,$AE314-SUM($I339:CE339))))</f>
        <v>0</v>
      </c>
    </row>
    <row r="340" spans="1:84" s="153" customFormat="1" ht="12.75" customHeight="1">
      <c r="A340"/>
      <c r="C340" s="197">
        <v>2038</v>
      </c>
      <c r="D340" s="21" t="s">
        <v>67</v>
      </c>
      <c r="E340" s="21" t="s">
        <v>185</v>
      </c>
      <c r="I340" s="31"/>
      <c r="J340" s="31">
        <f>IF($I300="n/a",0,IF(J$4&lt;=$C340,0,IF(SUM($C340,$I300)&gt;J$4,$AF314/$I300,$AF314-SUM($I340:I340))))</f>
        <v>0</v>
      </c>
      <c r="K340" s="31">
        <f>IF($I300="n/a",0,IF(K$4&lt;=$C340,0,IF(SUM($C340,$I300)&gt;K$4,$AF314/$I300,$AF314-SUM($I340:J340))))</f>
        <v>0</v>
      </c>
      <c r="L340" s="31">
        <f>IF($I300="n/a",0,IF(L$4&lt;=$C340,0,IF(SUM($C340,$I300)&gt;L$4,$AF314/$I300,$AF314-SUM($I340:K340))))</f>
        <v>0</v>
      </c>
      <c r="M340" s="31">
        <f>IF($I300="n/a",0,IF(M$4&lt;=$C340,0,IF(SUM($C340,$I300)&gt;M$4,$AF314/$I300,$AF314-SUM($I340:L340))))</f>
        <v>0</v>
      </c>
      <c r="N340" s="31">
        <f>IF($I300="n/a",0,IF(N$4&lt;=$C340,0,IF(SUM($C340,$I300)&gt;N$4,$AF314/$I300,$AF314-SUM($I340:M340))))</f>
        <v>0</v>
      </c>
      <c r="O340" s="31">
        <f>IF($I300="n/a",0,IF(O$4&lt;=$C340,0,IF(SUM($C340,$I300)&gt;O$4,$AF314/$I300,$AF314-SUM($I340:N340))))</f>
        <v>0</v>
      </c>
      <c r="P340" s="31">
        <f>IF($I300="n/a",0,IF(P$4&lt;=$C340,0,IF(SUM($C340,$I300)&gt;P$4,$AF314/$I300,$AF314-SUM($I340:O340))))</f>
        <v>0</v>
      </c>
      <c r="Q340" s="31">
        <f>IF($I300="n/a",0,IF(Q$4&lt;=$C340,0,IF(SUM($C340,$I300)&gt;Q$4,$AF314/$I300,$AF314-SUM($I340:P340))))</f>
        <v>0</v>
      </c>
      <c r="R340" s="31">
        <f>IF($I300="n/a",0,IF(R$4&lt;=$C340,0,IF(SUM($C340,$I300)&gt;R$4,$AF314/$I300,$AF314-SUM($I340:Q340))))</f>
        <v>0</v>
      </c>
      <c r="S340" s="31">
        <f>IF($I300="n/a",0,IF(S$4&lt;=$C340,0,IF(SUM($C340,$I300)&gt;S$4,$AF314/$I300,$AF314-SUM($I340:R340))))</f>
        <v>0</v>
      </c>
      <c r="T340" s="31">
        <f>IF($I300="n/a",0,IF(T$4&lt;=$C340,0,IF(SUM($C340,$I300)&gt;T$4,$AF314/$I300,$AF314-SUM($I340:S340))))</f>
        <v>0</v>
      </c>
      <c r="U340" s="31">
        <f>IF($I300="n/a",0,IF(U$4&lt;=$C340,0,IF(SUM($C340,$I300)&gt;U$4,$AF314/$I300,$AF314-SUM($I340:T340))))</f>
        <v>0</v>
      </c>
      <c r="V340" s="31">
        <f>IF($I300="n/a",0,IF(V$4&lt;=$C340,0,IF(SUM($C340,$I300)&gt;V$4,$AF314/$I300,$AF314-SUM($I340:U340))))</f>
        <v>0</v>
      </c>
      <c r="W340" s="31">
        <f>IF($I300="n/a",0,IF(W$4&lt;=$C340,0,IF(SUM($C340,$I300)&gt;W$4,$AF314/$I300,$AF314-SUM($I340:V340))))</f>
        <v>0</v>
      </c>
      <c r="X340" s="31">
        <f>IF($I300="n/a",0,IF(X$4&lt;=$C340,0,IF(SUM($C340,$I300)&gt;X$4,$AF314/$I300,$AF314-SUM($I340:W340))))</f>
        <v>0</v>
      </c>
      <c r="Y340" s="31">
        <f>IF($I300="n/a",0,IF(Y$4&lt;=$C340,0,IF(SUM($C340,$I300)&gt;Y$4,$AF314/$I300,$AF314-SUM($I340:X340))))</f>
        <v>0</v>
      </c>
      <c r="Z340" s="31">
        <f>IF($I300="n/a",0,IF(Z$4&lt;=$C340,0,IF(SUM($C340,$I300)&gt;Z$4,$AF314/$I300,$AF314-SUM($I340:Y340))))</f>
        <v>0</v>
      </c>
      <c r="AA340" s="31">
        <f>IF($I300="n/a",0,IF(AA$4&lt;=$C340,0,IF(SUM($C340,$I300)&gt;AA$4,$AF314/$I300,$AF314-SUM($I340:Z340))))</f>
        <v>0</v>
      </c>
      <c r="AB340" s="31">
        <f>IF($I300="n/a",0,IF(AB$4&lt;=$C340,0,IF(SUM($C340,$I300)&gt;AB$4,$AF314/$I300,$AF314-SUM($I340:AA340))))</f>
        <v>0</v>
      </c>
      <c r="AC340" s="31">
        <f>IF($I300="n/a",0,IF(AC$4&lt;=$C340,0,IF(SUM($C340,$I300)&gt;AC$4,$AF314/$I300,$AF314-SUM($I340:AB340))))</f>
        <v>0</v>
      </c>
      <c r="AD340" s="31">
        <f>IF($I300="n/a",0,IF(AD$4&lt;=$C340,0,IF(SUM($C340,$I300)&gt;AD$4,$AF314/$I300,$AF314-SUM($I340:AC340))))</f>
        <v>0</v>
      </c>
      <c r="AE340" s="31">
        <f>IF($I300="n/a",0,IF(AE$4&lt;=$C340,0,IF(SUM($C340,$I300)&gt;AE$4,$AF314/$I300,$AF314-SUM($I340:AD340))))</f>
        <v>0</v>
      </c>
      <c r="AF340" s="31">
        <f>IF($I300="n/a",0,IF(AF$4&lt;=$C340,0,IF(SUM($C340,$I300)&gt;AF$4,$AF314/$I300,$AF314-SUM($I340:AE340))))</f>
        <v>0</v>
      </c>
      <c r="AG340" s="31">
        <f>IF($I300="n/a",0,IF(AG$4&lt;=$C340,0,IF(SUM($C340,$I300)&gt;AG$4,$AF314/$I300,$AF314-SUM($I340:AF340))))</f>
        <v>0</v>
      </c>
      <c r="AH340" s="31">
        <f>IF($I300="n/a",0,IF(AH$4&lt;=$C340,0,IF(SUM($C340,$I300)&gt;AH$4,$AF314/$I300,$AF314-SUM($I340:AG340))))</f>
        <v>0</v>
      </c>
      <c r="AI340" s="31">
        <f>IF($I300="n/a",0,IF(AI$4&lt;=$C340,0,IF(SUM($C340,$I300)&gt;AI$4,$AF314/$I300,$AF314-SUM($I340:AH340))))</f>
        <v>0</v>
      </c>
      <c r="AJ340" s="31">
        <f>IF($I300="n/a",0,IF(AJ$4&lt;=$C340,0,IF(SUM($C340,$I300)&gt;AJ$4,$AF314/$I300,$AF314-SUM($I340:AI340))))</f>
        <v>0</v>
      </c>
      <c r="AK340" s="31">
        <f>IF($I300="n/a",0,IF(AK$4&lt;=$C340,0,IF(SUM($C340,$I300)&gt;AK$4,$AF314/$I300,$AF314-SUM($I340:AJ340))))</f>
        <v>0</v>
      </c>
      <c r="AL340" s="31">
        <f>IF($I300="n/a",0,IF(AL$4&lt;=$C340,0,IF(SUM($C340,$I300)&gt;AL$4,$AF314/$I300,$AF314-SUM($I340:AK340))))</f>
        <v>0</v>
      </c>
      <c r="AM340" s="31">
        <f>IF($I300="n/a",0,IF(AM$4&lt;=$C340,0,IF(SUM($C340,$I300)&gt;AM$4,$AF314/$I300,$AF314-SUM($I340:AL340))))</f>
        <v>0</v>
      </c>
      <c r="AN340" s="31">
        <f>IF($I300="n/a",0,IF(AN$4&lt;=$C340,0,IF(SUM($C340,$I300)&gt;AN$4,$AF314/$I300,$AF314-SUM($I340:AM340))))</f>
        <v>0</v>
      </c>
      <c r="AO340" s="31">
        <f>IF($I300="n/a",0,IF(AO$4&lt;=$C340,0,IF(SUM($C340,$I300)&gt;AO$4,$AF314/$I300,$AF314-SUM($I340:AN340))))</f>
        <v>0</v>
      </c>
      <c r="AP340" s="31">
        <f>IF($I300="n/a",0,IF(AP$4&lt;=$C340,0,IF(SUM($C340,$I300)&gt;AP$4,$AF314/$I300,$AF314-SUM($I340:AO340))))</f>
        <v>0</v>
      </c>
      <c r="AQ340" s="31">
        <f>IF($I300="n/a",0,IF(AQ$4&lt;=$C340,0,IF(SUM($C340,$I300)&gt;AQ$4,$AF314/$I300,$AF314-SUM($I340:AP340))))</f>
        <v>0</v>
      </c>
      <c r="AR340" s="31">
        <f>IF($I300="n/a",0,IF(AR$4&lt;=$C340,0,IF(SUM($C340,$I300)&gt;AR$4,$AF314/$I300,$AF314-SUM($I340:AQ340))))</f>
        <v>0</v>
      </c>
      <c r="AS340" s="31">
        <f>IF($I300="n/a",0,IF(AS$4&lt;=$C340,0,IF(SUM($C340,$I300)&gt;AS$4,$AF314/$I300,$AF314-SUM($I340:AR340))))</f>
        <v>0</v>
      </c>
      <c r="AT340" s="31">
        <f>IF($I300="n/a",0,IF(AT$4&lt;=$C340,0,IF(SUM($C340,$I300)&gt;AT$4,$AF314/$I300,$AF314-SUM($I340:AS340))))</f>
        <v>0</v>
      </c>
      <c r="AU340" s="31">
        <f>IF($I300="n/a",0,IF(AU$4&lt;=$C340,0,IF(SUM($C340,$I300)&gt;AU$4,$AF314/$I300,$AF314-SUM($I340:AT340))))</f>
        <v>0</v>
      </c>
      <c r="AV340" s="31">
        <f>IF($I300="n/a",0,IF(AV$4&lt;=$C340,0,IF(SUM($C340,$I300)&gt;AV$4,$AF314/$I300,$AF314-SUM($I340:AU340))))</f>
        <v>0</v>
      </c>
      <c r="AW340" s="31">
        <f>IF($I300="n/a",0,IF(AW$4&lt;=$C340,0,IF(SUM($C340,$I300)&gt;AW$4,$AF314/$I300,$AF314-SUM($I340:AV340))))</f>
        <v>0</v>
      </c>
      <c r="AX340" s="31">
        <f>IF($I300="n/a",0,IF(AX$4&lt;=$C340,0,IF(SUM($C340,$I300)&gt;AX$4,$AF314/$I300,$AF314-SUM($I340:AW340))))</f>
        <v>0</v>
      </c>
      <c r="AY340" s="31">
        <f>IF($I300="n/a",0,IF(AY$4&lt;=$C340,0,IF(SUM($C340,$I300)&gt;AY$4,$AF314/$I300,$AF314-SUM($I340:AX340))))</f>
        <v>0</v>
      </c>
      <c r="AZ340" s="31">
        <f>IF($I300="n/a",0,IF(AZ$4&lt;=$C340,0,IF(SUM($C340,$I300)&gt;AZ$4,$AF314/$I300,$AF314-SUM($I340:AY340))))</f>
        <v>0</v>
      </c>
      <c r="BA340" s="31">
        <f>IF($I300="n/a",0,IF(BA$4&lt;=$C340,0,IF(SUM($C340,$I300)&gt;BA$4,$AF314/$I300,$AF314-SUM($I340:AZ340))))</f>
        <v>0</v>
      </c>
      <c r="BB340" s="31">
        <f>IF($I300="n/a",0,IF(BB$4&lt;=$C340,0,IF(SUM($C340,$I300)&gt;BB$4,$AF314/$I300,$AF314-SUM($I340:BA340))))</f>
        <v>0</v>
      </c>
      <c r="BC340" s="31">
        <f>IF($I300="n/a",0,IF(BC$4&lt;=$C340,0,IF(SUM($C340,$I300)&gt;BC$4,$AF314/$I300,$AF314-SUM($I340:BB340))))</f>
        <v>0</v>
      </c>
      <c r="BD340" s="31">
        <f>IF($I300="n/a",0,IF(BD$4&lt;=$C340,0,IF(SUM($C340,$I300)&gt;BD$4,$AF314/$I300,$AF314-SUM($I340:BC340))))</f>
        <v>0</v>
      </c>
      <c r="BE340" s="31">
        <f>IF($I300="n/a",0,IF(BE$4&lt;=$C340,0,IF(SUM($C340,$I300)&gt;BE$4,$AF314/$I300,$AF314-SUM($I340:BD340))))</f>
        <v>0</v>
      </c>
      <c r="BF340" s="31">
        <f>IF($I300="n/a",0,IF(BF$4&lt;=$C340,0,IF(SUM($C340,$I300)&gt;BF$4,$AF314/$I300,$AF314-SUM($I340:BE340))))</f>
        <v>0</v>
      </c>
      <c r="BG340" s="31">
        <f>IF($I300="n/a",0,IF(BG$4&lt;=$C340,0,IF(SUM($C340,$I300)&gt;BG$4,$AF314/$I300,$AF314-SUM($I340:BF340))))</f>
        <v>0</v>
      </c>
      <c r="BH340" s="31">
        <f>IF($I300="n/a",0,IF(BH$4&lt;=$C340,0,IF(SUM($C340,$I300)&gt;BH$4,$AF314/$I300,$AF314-SUM($I340:BG340))))</f>
        <v>0</v>
      </c>
      <c r="BI340" s="31">
        <f>IF($I300="n/a",0,IF(BI$4&lt;=$C340,0,IF(SUM($C340,$I300)&gt;BI$4,$AF314/$I300,$AF314-SUM($I340:BH340))))</f>
        <v>0</v>
      </c>
      <c r="BJ340" s="31">
        <f>IF($I300="n/a",0,IF(BJ$4&lt;=$C340,0,IF(SUM($C340,$I300)&gt;BJ$4,$AF314/$I300,$AF314-SUM($I340:BI340))))</f>
        <v>0</v>
      </c>
      <c r="BK340" s="31">
        <f>IF($I300="n/a",0,IF(BK$4&lt;=$C340,0,IF(SUM($C340,$I300)&gt;BK$4,$AF314/$I300,$AF314-SUM($I340:BJ340))))</f>
        <v>0</v>
      </c>
      <c r="BL340" s="31">
        <f>IF($I300="n/a",0,IF(BL$4&lt;=$C340,0,IF(SUM($C340,$I300)&gt;BL$4,$AF314/$I300,$AF314-SUM($I340:BK340))))</f>
        <v>0</v>
      </c>
      <c r="BM340" s="31">
        <f>IF($I300="n/a",0,IF(BM$4&lt;=$C340,0,IF(SUM($C340,$I300)&gt;BM$4,$AF314/$I300,$AF314-SUM($I340:BL340))))</f>
        <v>0</v>
      </c>
      <c r="BN340" s="31">
        <f>IF($I300="n/a",0,IF(BN$4&lt;=$C340,0,IF(SUM($C340,$I300)&gt;BN$4,$AF314/$I300,$AF314-SUM($I340:BM340))))</f>
        <v>0</v>
      </c>
      <c r="BO340" s="31">
        <f>IF($I300="n/a",0,IF(BO$4&lt;=$C340,0,IF(SUM($C340,$I300)&gt;BO$4,$AF314/$I300,$AF314-SUM($I340:BN340))))</f>
        <v>0</v>
      </c>
      <c r="BP340" s="31">
        <f>IF($I300="n/a",0,IF(BP$4&lt;=$C340,0,IF(SUM($C340,$I300)&gt;BP$4,$AF314/$I300,$AF314-SUM($I340:BO340))))</f>
        <v>0</v>
      </c>
      <c r="BQ340" s="31">
        <f>IF($I300="n/a",0,IF(BQ$4&lt;=$C340,0,IF(SUM($C340,$I300)&gt;BQ$4,$AF314/$I300,$AF314-SUM($I340:BP340))))</f>
        <v>0</v>
      </c>
      <c r="BR340" s="31">
        <f>IF($I300="n/a",0,IF(BR$4&lt;=$C340,0,IF(SUM($C340,$I300)&gt;BR$4,$AF314/$I300,$AF314-SUM($I340:BQ340))))</f>
        <v>0</v>
      </c>
      <c r="BS340" s="31">
        <f>IF($I300="n/a",0,IF(BS$4&lt;=$C340,0,IF(SUM($C340,$I300)&gt;BS$4,$AF314/$I300,$AF314-SUM($I340:BR340))))</f>
        <v>0</v>
      </c>
      <c r="BT340" s="31">
        <f>IF($I300="n/a",0,IF(BT$4&lt;=$C340,0,IF(SUM($C340,$I300)&gt;BT$4,$AF314/$I300,$AF314-SUM($I340:BS340))))</f>
        <v>0</v>
      </c>
      <c r="BU340" s="31">
        <f>IF($I300="n/a",0,IF(BU$4&lt;=$C340,0,IF(SUM($C340,$I300)&gt;BU$4,$AF314/$I300,$AF314-SUM($I340:BT340))))</f>
        <v>0</v>
      </c>
      <c r="BV340" s="31">
        <f>IF($I300="n/a",0,IF(BV$4&lt;=$C340,0,IF(SUM($C340,$I300)&gt;BV$4,$AF314/$I300,$AF314-SUM($I340:BU340))))</f>
        <v>0</v>
      </c>
      <c r="BW340" s="31">
        <f>IF($I300="n/a",0,IF(BW$4&lt;=$C340,0,IF(SUM($C340,$I300)&gt;BW$4,$AF314/$I300,$AF314-SUM($I340:BV340))))</f>
        <v>0</v>
      </c>
      <c r="BX340" s="31">
        <f>IF($I300="n/a",0,IF(BX$4&lt;=$C340,0,IF(SUM($C340,$I300)&gt;BX$4,$AF314/$I300,$AF314-SUM($I340:BW340))))</f>
        <v>0</v>
      </c>
      <c r="BY340" s="31">
        <f>IF($I300="n/a",0,IF(BY$4&lt;=$C340,0,IF(SUM($C340,$I300)&gt;BY$4,$AF314/$I300,$AF314-SUM($I340:BX340))))</f>
        <v>0</v>
      </c>
      <c r="BZ340" s="31">
        <f>IF($I300="n/a",0,IF(BZ$4&lt;=$C340,0,IF(SUM($C340,$I300)&gt;BZ$4,$AF314/$I300,$AF314-SUM($I340:BY340))))</f>
        <v>0</v>
      </c>
      <c r="CA340" s="31">
        <f>IF($I300="n/a",0,IF(CA$4&lt;=$C340,0,IF(SUM($C340,$I300)&gt;CA$4,$AF314/$I300,$AF314-SUM($I340:BZ340))))</f>
        <v>0</v>
      </c>
      <c r="CB340" s="31">
        <f>IF($I300="n/a",0,IF(CB$4&lt;=$C340,0,IF(SUM($C340,$I300)&gt;CB$4,$AF314/$I300,$AF314-SUM($I340:CA340))))</f>
        <v>0</v>
      </c>
      <c r="CC340" s="31">
        <f>IF($I300="n/a",0,IF(CC$4&lt;=$C340,0,IF(SUM($C340,$I300)&gt;CC$4,$AF314/$I300,$AF314-SUM($I340:CB340))))</f>
        <v>0</v>
      </c>
      <c r="CD340" s="31">
        <f>IF($I300="n/a",0,IF(CD$4&lt;=$C340,0,IF(SUM($C340,$I300)&gt;CD$4,$AF314/$I300,$AF314-SUM($I340:CC340))))</f>
        <v>0</v>
      </c>
      <c r="CE340" s="31">
        <f>IF($I300="n/a",0,IF(CE$4&lt;=$C340,0,IF(SUM($C340,$I300)&gt;CE$4,$AF314/$I300,$AF314-SUM($I340:CD340))))</f>
        <v>0</v>
      </c>
      <c r="CF340" s="31">
        <f>IF($I300="n/a",0,IF(CF$4&lt;=$C340,0,IF(SUM($C340,$I300)&gt;CF$4,$AF314/$I300,$AF314-SUM($I340:CE340))))</f>
        <v>0</v>
      </c>
    </row>
    <row r="341" spans="1:84" s="153" customFormat="1" ht="12.75" customHeight="1">
      <c r="A341"/>
      <c r="C341" s="197">
        <v>2039</v>
      </c>
      <c r="D341" s="21" t="s">
        <v>68</v>
      </c>
      <c r="E341" s="21" t="s">
        <v>185</v>
      </c>
      <c r="I341" s="31"/>
      <c r="J341" s="31">
        <f>IF($I300="n/a",0,IF(J$4&lt;=$C341,0,IF(SUM($C341,$I300)&gt;J$4,$AG314/$I300,$AG314-SUM($I341:I341))))</f>
        <v>0</v>
      </c>
      <c r="K341" s="31">
        <f>IF($I300="n/a",0,IF(K$4&lt;=$C341,0,IF(SUM($C341,$I300)&gt;K$4,$AG314/$I300,$AG314-SUM($I341:J341))))</f>
        <v>0</v>
      </c>
      <c r="L341" s="31">
        <f>IF($I300="n/a",0,IF(L$4&lt;=$C341,0,IF(SUM($C341,$I300)&gt;L$4,$AG314/$I300,$AG314-SUM($I341:K341))))</f>
        <v>0</v>
      </c>
      <c r="M341" s="31">
        <f>IF($I300="n/a",0,IF(M$4&lt;=$C341,0,IF(SUM($C341,$I300)&gt;M$4,$AG314/$I300,$AG314-SUM($I341:L341))))</f>
        <v>0</v>
      </c>
      <c r="N341" s="31">
        <f>IF($I300="n/a",0,IF(N$4&lt;=$C341,0,IF(SUM($C341,$I300)&gt;N$4,$AG314/$I300,$AG314-SUM($I341:M341))))</f>
        <v>0</v>
      </c>
      <c r="O341" s="31">
        <f>IF($I300="n/a",0,IF(O$4&lt;=$C341,0,IF(SUM($C341,$I300)&gt;O$4,$AG314/$I300,$AG314-SUM($I341:N341))))</f>
        <v>0</v>
      </c>
      <c r="P341" s="31">
        <f>IF($I300="n/a",0,IF(P$4&lt;=$C341,0,IF(SUM($C341,$I300)&gt;P$4,$AG314/$I300,$AG314-SUM($I341:O341))))</f>
        <v>0</v>
      </c>
      <c r="Q341" s="31">
        <f>IF($I300="n/a",0,IF(Q$4&lt;=$C341,0,IF(SUM($C341,$I300)&gt;Q$4,$AG314/$I300,$AG314-SUM($I341:P341))))</f>
        <v>0</v>
      </c>
      <c r="R341" s="31">
        <f>IF($I300="n/a",0,IF(R$4&lt;=$C341,0,IF(SUM($C341,$I300)&gt;R$4,$AG314/$I300,$AG314-SUM($I341:Q341))))</f>
        <v>0</v>
      </c>
      <c r="S341" s="31">
        <f>IF($I300="n/a",0,IF(S$4&lt;=$C341,0,IF(SUM($C341,$I300)&gt;S$4,$AG314/$I300,$AG314-SUM($I341:R341))))</f>
        <v>0</v>
      </c>
      <c r="T341" s="31">
        <f>IF($I300="n/a",0,IF(T$4&lt;=$C341,0,IF(SUM($C341,$I300)&gt;T$4,$AG314/$I300,$AG314-SUM($I341:S341))))</f>
        <v>0</v>
      </c>
      <c r="U341" s="31">
        <f>IF($I300="n/a",0,IF(U$4&lt;=$C341,0,IF(SUM($C341,$I300)&gt;U$4,$AG314/$I300,$AG314-SUM($I341:T341))))</f>
        <v>0</v>
      </c>
      <c r="V341" s="31">
        <f>IF($I300="n/a",0,IF(V$4&lt;=$C341,0,IF(SUM($C341,$I300)&gt;V$4,$AG314/$I300,$AG314-SUM($I341:U341))))</f>
        <v>0</v>
      </c>
      <c r="W341" s="31">
        <f>IF($I300="n/a",0,IF(W$4&lt;=$C341,0,IF(SUM($C341,$I300)&gt;W$4,$AG314/$I300,$AG314-SUM($I341:V341))))</f>
        <v>0</v>
      </c>
      <c r="X341" s="31">
        <f>IF($I300="n/a",0,IF(X$4&lt;=$C341,0,IF(SUM($C341,$I300)&gt;X$4,$AG314/$I300,$AG314-SUM($I341:W341))))</f>
        <v>0</v>
      </c>
      <c r="Y341" s="31">
        <f>IF($I300="n/a",0,IF(Y$4&lt;=$C341,0,IF(SUM($C341,$I300)&gt;Y$4,$AG314/$I300,$AG314-SUM($I341:X341))))</f>
        <v>0</v>
      </c>
      <c r="Z341" s="31">
        <f>IF($I300="n/a",0,IF(Z$4&lt;=$C341,0,IF(SUM($C341,$I300)&gt;Z$4,$AG314/$I300,$AG314-SUM($I341:Y341))))</f>
        <v>0</v>
      </c>
      <c r="AA341" s="31">
        <f>IF($I300="n/a",0,IF(AA$4&lt;=$C341,0,IF(SUM($C341,$I300)&gt;AA$4,$AG314/$I300,$AG314-SUM($I341:Z341))))</f>
        <v>0</v>
      </c>
      <c r="AB341" s="31">
        <f>IF($I300="n/a",0,IF(AB$4&lt;=$C341,0,IF(SUM($C341,$I300)&gt;AB$4,$AG314/$I300,$AG314-SUM($I341:AA341))))</f>
        <v>0</v>
      </c>
      <c r="AC341" s="31">
        <f>IF($I300="n/a",0,IF(AC$4&lt;=$C341,0,IF(SUM($C341,$I300)&gt;AC$4,$AG314/$I300,$AG314-SUM($I341:AB341))))</f>
        <v>0</v>
      </c>
      <c r="AD341" s="31">
        <f>IF($I300="n/a",0,IF(AD$4&lt;=$C341,0,IF(SUM($C341,$I300)&gt;AD$4,$AG314/$I300,$AG314-SUM($I341:AC341))))</f>
        <v>0</v>
      </c>
      <c r="AE341" s="31">
        <f>IF($I300="n/a",0,IF(AE$4&lt;=$C341,0,IF(SUM($C341,$I300)&gt;AE$4,$AG314/$I300,$AG314-SUM($I341:AD341))))</f>
        <v>0</v>
      </c>
      <c r="AF341" s="31">
        <f>IF($I300="n/a",0,IF(AF$4&lt;=$C341,0,IF(SUM($C341,$I300)&gt;AF$4,$AG314/$I300,$AG314-SUM($I341:AE341))))</f>
        <v>0</v>
      </c>
      <c r="AG341" s="31">
        <f>IF($I300="n/a",0,IF(AG$4&lt;=$C341,0,IF(SUM($C341,$I300)&gt;AG$4,$AG314/$I300,$AG314-SUM($I341:AF341))))</f>
        <v>0</v>
      </c>
      <c r="AH341" s="31">
        <f>IF($I300="n/a",0,IF(AH$4&lt;=$C341,0,IF(SUM($C341,$I300)&gt;AH$4,$AG314/$I300,$AG314-SUM($I341:AG341))))</f>
        <v>0</v>
      </c>
      <c r="AI341" s="31">
        <f>IF($I300="n/a",0,IF(AI$4&lt;=$C341,0,IF(SUM($C341,$I300)&gt;AI$4,$AG314/$I300,$AG314-SUM($I341:AH341))))</f>
        <v>0</v>
      </c>
      <c r="AJ341" s="31">
        <f>IF($I300="n/a",0,IF(AJ$4&lt;=$C341,0,IF(SUM($C341,$I300)&gt;AJ$4,$AG314/$I300,$AG314-SUM($I341:AI341))))</f>
        <v>0</v>
      </c>
      <c r="AK341" s="31">
        <f>IF($I300="n/a",0,IF(AK$4&lt;=$C341,0,IF(SUM($C341,$I300)&gt;AK$4,$AG314/$I300,$AG314-SUM($I341:AJ341))))</f>
        <v>0</v>
      </c>
      <c r="AL341" s="31">
        <f>IF($I300="n/a",0,IF(AL$4&lt;=$C341,0,IF(SUM($C341,$I300)&gt;AL$4,$AG314/$I300,$AG314-SUM($I341:AK341))))</f>
        <v>0</v>
      </c>
      <c r="AM341" s="31">
        <f>IF($I300="n/a",0,IF(AM$4&lt;=$C341,0,IF(SUM($C341,$I300)&gt;AM$4,$AG314/$I300,$AG314-SUM($I341:AL341))))</f>
        <v>0</v>
      </c>
      <c r="AN341" s="31">
        <f>IF($I300="n/a",0,IF(AN$4&lt;=$C341,0,IF(SUM($C341,$I300)&gt;AN$4,$AG314/$I300,$AG314-SUM($I341:AM341))))</f>
        <v>0</v>
      </c>
      <c r="AO341" s="31">
        <f>IF($I300="n/a",0,IF(AO$4&lt;=$C341,0,IF(SUM($C341,$I300)&gt;AO$4,$AG314/$I300,$AG314-SUM($I341:AN341))))</f>
        <v>0</v>
      </c>
      <c r="AP341" s="31">
        <f>IF($I300="n/a",0,IF(AP$4&lt;=$C341,0,IF(SUM($C341,$I300)&gt;AP$4,$AG314/$I300,$AG314-SUM($I341:AO341))))</f>
        <v>0</v>
      </c>
      <c r="AQ341" s="31">
        <f>IF($I300="n/a",0,IF(AQ$4&lt;=$C341,0,IF(SUM($C341,$I300)&gt;AQ$4,$AG314/$I300,$AG314-SUM($I341:AP341))))</f>
        <v>0</v>
      </c>
      <c r="AR341" s="31">
        <f>IF($I300="n/a",0,IF(AR$4&lt;=$C341,0,IF(SUM($C341,$I300)&gt;AR$4,$AG314/$I300,$AG314-SUM($I341:AQ341))))</f>
        <v>0</v>
      </c>
      <c r="AS341" s="31">
        <f>IF($I300="n/a",0,IF(AS$4&lt;=$C341,0,IF(SUM($C341,$I300)&gt;AS$4,$AG314/$I300,$AG314-SUM($I341:AR341))))</f>
        <v>0</v>
      </c>
      <c r="AT341" s="31">
        <f>IF($I300="n/a",0,IF(AT$4&lt;=$C341,0,IF(SUM($C341,$I300)&gt;AT$4,$AG314/$I300,$AG314-SUM($I341:AS341))))</f>
        <v>0</v>
      </c>
      <c r="AU341" s="31">
        <f>IF($I300="n/a",0,IF(AU$4&lt;=$C341,0,IF(SUM($C341,$I300)&gt;AU$4,$AG314/$I300,$AG314-SUM($I341:AT341))))</f>
        <v>0</v>
      </c>
      <c r="AV341" s="31">
        <f>IF($I300="n/a",0,IF(AV$4&lt;=$C341,0,IF(SUM($C341,$I300)&gt;AV$4,$AG314/$I300,$AG314-SUM($I341:AU341))))</f>
        <v>0</v>
      </c>
      <c r="AW341" s="31">
        <f>IF($I300="n/a",0,IF(AW$4&lt;=$C341,0,IF(SUM($C341,$I300)&gt;AW$4,$AG314/$I300,$AG314-SUM($I341:AV341))))</f>
        <v>0</v>
      </c>
      <c r="AX341" s="31">
        <f>IF($I300="n/a",0,IF(AX$4&lt;=$C341,0,IF(SUM($C341,$I300)&gt;AX$4,$AG314/$I300,$AG314-SUM($I341:AW341))))</f>
        <v>0</v>
      </c>
      <c r="AY341" s="31">
        <f>IF($I300="n/a",0,IF(AY$4&lt;=$C341,0,IF(SUM($C341,$I300)&gt;AY$4,$AG314/$I300,$AG314-SUM($I341:AX341))))</f>
        <v>0</v>
      </c>
      <c r="AZ341" s="31">
        <f>IF($I300="n/a",0,IF(AZ$4&lt;=$C341,0,IF(SUM($C341,$I300)&gt;AZ$4,$AG314/$I300,$AG314-SUM($I341:AY341))))</f>
        <v>0</v>
      </c>
      <c r="BA341" s="31">
        <f>IF($I300="n/a",0,IF(BA$4&lt;=$C341,0,IF(SUM($C341,$I300)&gt;BA$4,$AG314/$I300,$AG314-SUM($I341:AZ341))))</f>
        <v>0</v>
      </c>
      <c r="BB341" s="31">
        <f>IF($I300="n/a",0,IF(BB$4&lt;=$C341,0,IF(SUM($C341,$I300)&gt;BB$4,$AG314/$I300,$AG314-SUM($I341:BA341))))</f>
        <v>0</v>
      </c>
      <c r="BC341" s="31">
        <f>IF($I300="n/a",0,IF(BC$4&lt;=$C341,0,IF(SUM($C341,$I300)&gt;BC$4,$AG314/$I300,$AG314-SUM($I341:BB341))))</f>
        <v>0</v>
      </c>
      <c r="BD341" s="31">
        <f>IF($I300="n/a",0,IF(BD$4&lt;=$C341,0,IF(SUM($C341,$I300)&gt;BD$4,$AG314/$I300,$AG314-SUM($I341:BC341))))</f>
        <v>0</v>
      </c>
      <c r="BE341" s="31">
        <f>IF($I300="n/a",0,IF(BE$4&lt;=$C341,0,IF(SUM($C341,$I300)&gt;BE$4,$AG314/$I300,$AG314-SUM($I341:BD341))))</f>
        <v>0</v>
      </c>
      <c r="BF341" s="31">
        <f>IF($I300="n/a",0,IF(BF$4&lt;=$C341,0,IF(SUM($C341,$I300)&gt;BF$4,$AG314/$I300,$AG314-SUM($I341:BE341))))</f>
        <v>0</v>
      </c>
      <c r="BG341" s="31">
        <f>IF($I300="n/a",0,IF(BG$4&lt;=$C341,0,IF(SUM($C341,$I300)&gt;BG$4,$AG314/$I300,$AG314-SUM($I341:BF341))))</f>
        <v>0</v>
      </c>
      <c r="BH341" s="31">
        <f>IF($I300="n/a",0,IF(BH$4&lt;=$C341,0,IF(SUM($C341,$I300)&gt;BH$4,$AG314/$I300,$AG314-SUM($I341:BG341))))</f>
        <v>0</v>
      </c>
      <c r="BI341" s="31">
        <f>IF($I300="n/a",0,IF(BI$4&lt;=$C341,0,IF(SUM($C341,$I300)&gt;BI$4,$AG314/$I300,$AG314-SUM($I341:BH341))))</f>
        <v>0</v>
      </c>
      <c r="BJ341" s="31">
        <f>IF($I300="n/a",0,IF(BJ$4&lt;=$C341,0,IF(SUM($C341,$I300)&gt;BJ$4,$AG314/$I300,$AG314-SUM($I341:BI341))))</f>
        <v>0</v>
      </c>
      <c r="BK341" s="31">
        <f>IF($I300="n/a",0,IF(BK$4&lt;=$C341,0,IF(SUM($C341,$I300)&gt;BK$4,$AG314/$I300,$AG314-SUM($I341:BJ341))))</f>
        <v>0</v>
      </c>
      <c r="BL341" s="31">
        <f>IF($I300="n/a",0,IF(BL$4&lt;=$C341,0,IF(SUM($C341,$I300)&gt;BL$4,$AG314/$I300,$AG314-SUM($I341:BK341))))</f>
        <v>0</v>
      </c>
      <c r="BM341" s="31">
        <f>IF($I300="n/a",0,IF(BM$4&lt;=$C341,0,IF(SUM($C341,$I300)&gt;BM$4,$AG314/$I300,$AG314-SUM($I341:BL341))))</f>
        <v>0</v>
      </c>
      <c r="BN341" s="31">
        <f>IF($I300="n/a",0,IF(BN$4&lt;=$C341,0,IF(SUM($C341,$I300)&gt;BN$4,$AG314/$I300,$AG314-SUM($I341:BM341))))</f>
        <v>0</v>
      </c>
      <c r="BO341" s="31">
        <f>IF($I300="n/a",0,IF(BO$4&lt;=$C341,0,IF(SUM($C341,$I300)&gt;BO$4,$AG314/$I300,$AG314-SUM($I341:BN341))))</f>
        <v>0</v>
      </c>
      <c r="BP341" s="31">
        <f>IF($I300="n/a",0,IF(BP$4&lt;=$C341,0,IF(SUM($C341,$I300)&gt;BP$4,$AG314/$I300,$AG314-SUM($I341:BO341))))</f>
        <v>0</v>
      </c>
      <c r="BQ341" s="31">
        <f>IF($I300="n/a",0,IF(BQ$4&lt;=$C341,0,IF(SUM($C341,$I300)&gt;BQ$4,$AG314/$I300,$AG314-SUM($I341:BP341))))</f>
        <v>0</v>
      </c>
      <c r="BR341" s="31">
        <f>IF($I300="n/a",0,IF(BR$4&lt;=$C341,0,IF(SUM($C341,$I300)&gt;BR$4,$AG314/$I300,$AG314-SUM($I341:BQ341))))</f>
        <v>0</v>
      </c>
      <c r="BS341" s="31">
        <f>IF($I300="n/a",0,IF(BS$4&lt;=$C341,0,IF(SUM($C341,$I300)&gt;BS$4,$AG314/$I300,$AG314-SUM($I341:BR341))))</f>
        <v>0</v>
      </c>
      <c r="BT341" s="31">
        <f>IF($I300="n/a",0,IF(BT$4&lt;=$C341,0,IF(SUM($C341,$I300)&gt;BT$4,$AG314/$I300,$AG314-SUM($I341:BS341))))</f>
        <v>0</v>
      </c>
      <c r="BU341" s="31">
        <f>IF($I300="n/a",0,IF(BU$4&lt;=$C341,0,IF(SUM($C341,$I300)&gt;BU$4,$AG314/$I300,$AG314-SUM($I341:BT341))))</f>
        <v>0</v>
      </c>
      <c r="BV341" s="31">
        <f>IF($I300="n/a",0,IF(BV$4&lt;=$C341,0,IF(SUM($C341,$I300)&gt;BV$4,$AG314/$I300,$AG314-SUM($I341:BU341))))</f>
        <v>0</v>
      </c>
      <c r="BW341" s="31">
        <f>IF($I300="n/a",0,IF(BW$4&lt;=$C341,0,IF(SUM($C341,$I300)&gt;BW$4,$AG314/$I300,$AG314-SUM($I341:BV341))))</f>
        <v>0</v>
      </c>
      <c r="BX341" s="31">
        <f>IF($I300="n/a",0,IF(BX$4&lt;=$C341,0,IF(SUM($C341,$I300)&gt;BX$4,$AG314/$I300,$AG314-SUM($I341:BW341))))</f>
        <v>0</v>
      </c>
      <c r="BY341" s="31">
        <f>IF($I300="n/a",0,IF(BY$4&lt;=$C341,0,IF(SUM($C341,$I300)&gt;BY$4,$AG314/$I300,$AG314-SUM($I341:BX341))))</f>
        <v>0</v>
      </c>
      <c r="BZ341" s="31">
        <f>IF($I300="n/a",0,IF(BZ$4&lt;=$C341,0,IF(SUM($C341,$I300)&gt;BZ$4,$AG314/$I300,$AG314-SUM($I341:BY341))))</f>
        <v>0</v>
      </c>
      <c r="CA341" s="31">
        <f>IF($I300="n/a",0,IF(CA$4&lt;=$C341,0,IF(SUM($C341,$I300)&gt;CA$4,$AG314/$I300,$AG314-SUM($I341:BZ341))))</f>
        <v>0</v>
      </c>
      <c r="CB341" s="31">
        <f>IF($I300="n/a",0,IF(CB$4&lt;=$C341,0,IF(SUM($C341,$I300)&gt;CB$4,$AG314/$I300,$AG314-SUM($I341:CA341))))</f>
        <v>0</v>
      </c>
      <c r="CC341" s="31">
        <f>IF($I300="n/a",0,IF(CC$4&lt;=$C341,0,IF(SUM($C341,$I300)&gt;CC$4,$AG314/$I300,$AG314-SUM($I341:CB341))))</f>
        <v>0</v>
      </c>
      <c r="CD341" s="31">
        <f>IF($I300="n/a",0,IF(CD$4&lt;=$C341,0,IF(SUM($C341,$I300)&gt;CD$4,$AG314/$I300,$AG314-SUM($I341:CC341))))</f>
        <v>0</v>
      </c>
      <c r="CE341" s="31">
        <f>IF($I300="n/a",0,IF(CE$4&lt;=$C341,0,IF(SUM($C341,$I300)&gt;CE$4,$AG314/$I300,$AG314-SUM($I341:CD341))))</f>
        <v>0</v>
      </c>
      <c r="CF341" s="31">
        <f>IF($I300="n/a",0,IF(CF$4&lt;=$C341,0,IF(SUM($C341,$I300)&gt;CF$4,$AG314/$I300,$AG314-SUM($I341:CE341))))</f>
        <v>0</v>
      </c>
    </row>
    <row r="342" spans="1:84" s="153" customFormat="1" ht="12.75" customHeight="1">
      <c r="A342"/>
      <c r="C342" s="197">
        <v>2040</v>
      </c>
      <c r="D342" s="21" t="s">
        <v>69</v>
      </c>
      <c r="E342" s="21" t="s">
        <v>185</v>
      </c>
      <c r="I342" s="31"/>
      <c r="J342" s="31">
        <f>IF($I300="n/a",0,IF(J$4&lt;=$C342,0,IF(SUM($C342,$I300)&gt;J$4,$AH314/$I300,$AH314-SUM($I342:I342))))</f>
        <v>0</v>
      </c>
      <c r="K342" s="31">
        <f>IF($I300="n/a",0,IF(K$4&lt;=$C342,0,IF(SUM($C342,$I300)&gt;K$4,$AH314/$I300,$AH314-SUM($I342:J342))))</f>
        <v>0</v>
      </c>
      <c r="L342" s="31">
        <f>IF($I300="n/a",0,IF(L$4&lt;=$C342,0,IF(SUM($C342,$I300)&gt;L$4,$AH314/$I300,$AH314-SUM($I342:K342))))</f>
        <v>0</v>
      </c>
      <c r="M342" s="31">
        <f>IF($I300="n/a",0,IF(M$4&lt;=$C342,0,IF(SUM($C342,$I300)&gt;M$4,$AH314/$I300,$AH314-SUM($I342:L342))))</f>
        <v>0</v>
      </c>
      <c r="N342" s="31">
        <f>IF($I300="n/a",0,IF(N$4&lt;=$C342,0,IF(SUM($C342,$I300)&gt;N$4,$AH314/$I300,$AH314-SUM($I342:M342))))</f>
        <v>0</v>
      </c>
      <c r="O342" s="31">
        <f>IF($I300="n/a",0,IF(O$4&lt;=$C342,0,IF(SUM($C342,$I300)&gt;O$4,$AH314/$I300,$AH314-SUM($I342:N342))))</f>
        <v>0</v>
      </c>
      <c r="P342" s="31">
        <f>IF($I300="n/a",0,IF(P$4&lt;=$C342,0,IF(SUM($C342,$I300)&gt;P$4,$AH314/$I300,$AH314-SUM($I342:O342))))</f>
        <v>0</v>
      </c>
      <c r="Q342" s="31">
        <f>IF($I300="n/a",0,IF(Q$4&lt;=$C342,0,IF(SUM($C342,$I300)&gt;Q$4,$AH314/$I300,$AH314-SUM($I342:P342))))</f>
        <v>0</v>
      </c>
      <c r="R342" s="31">
        <f>IF($I300="n/a",0,IF(R$4&lt;=$C342,0,IF(SUM($C342,$I300)&gt;R$4,$AH314/$I300,$AH314-SUM($I342:Q342))))</f>
        <v>0</v>
      </c>
      <c r="S342" s="31">
        <f>IF($I300="n/a",0,IF(S$4&lt;=$C342,0,IF(SUM($C342,$I300)&gt;S$4,$AH314/$I300,$AH314-SUM($I342:R342))))</f>
        <v>0</v>
      </c>
      <c r="T342" s="31">
        <f>IF($I300="n/a",0,IF(T$4&lt;=$C342,0,IF(SUM($C342,$I300)&gt;T$4,$AH314/$I300,$AH314-SUM($I342:S342))))</f>
        <v>0</v>
      </c>
      <c r="U342" s="31">
        <f>IF($I300="n/a",0,IF(U$4&lt;=$C342,0,IF(SUM($C342,$I300)&gt;U$4,$AH314/$I300,$AH314-SUM($I342:T342))))</f>
        <v>0</v>
      </c>
      <c r="V342" s="31">
        <f>IF($I300="n/a",0,IF(V$4&lt;=$C342,0,IF(SUM($C342,$I300)&gt;V$4,$AH314/$I300,$AH314-SUM($I342:U342))))</f>
        <v>0</v>
      </c>
      <c r="W342" s="31">
        <f>IF($I300="n/a",0,IF(W$4&lt;=$C342,0,IF(SUM($C342,$I300)&gt;W$4,$AH314/$I300,$AH314-SUM($I342:V342))))</f>
        <v>0</v>
      </c>
      <c r="X342" s="31">
        <f>IF($I300="n/a",0,IF(X$4&lt;=$C342,0,IF(SUM($C342,$I300)&gt;X$4,$AH314/$I300,$AH314-SUM($I342:W342))))</f>
        <v>0</v>
      </c>
      <c r="Y342" s="31">
        <f>IF($I300="n/a",0,IF(Y$4&lt;=$C342,0,IF(SUM($C342,$I300)&gt;Y$4,$AH314/$I300,$AH314-SUM($I342:X342))))</f>
        <v>0</v>
      </c>
      <c r="Z342" s="31">
        <f>IF($I300="n/a",0,IF(Z$4&lt;=$C342,0,IF(SUM($C342,$I300)&gt;Z$4,$AH314/$I300,$AH314-SUM($I342:Y342))))</f>
        <v>0</v>
      </c>
      <c r="AA342" s="31">
        <f>IF($I300="n/a",0,IF(AA$4&lt;=$C342,0,IF(SUM($C342,$I300)&gt;AA$4,$AH314/$I300,$AH314-SUM($I342:Z342))))</f>
        <v>0</v>
      </c>
      <c r="AB342" s="31">
        <f>IF($I300="n/a",0,IF(AB$4&lt;=$C342,0,IF(SUM($C342,$I300)&gt;AB$4,$AH314/$I300,$AH314-SUM($I342:AA342))))</f>
        <v>0</v>
      </c>
      <c r="AC342" s="31">
        <f>IF($I300="n/a",0,IF(AC$4&lt;=$C342,0,IF(SUM($C342,$I300)&gt;AC$4,$AH314/$I300,$AH314-SUM($I342:AB342))))</f>
        <v>0</v>
      </c>
      <c r="AD342" s="31">
        <f>IF($I300="n/a",0,IF(AD$4&lt;=$C342,0,IF(SUM($C342,$I300)&gt;AD$4,$AH314/$I300,$AH314-SUM($I342:AC342))))</f>
        <v>0</v>
      </c>
      <c r="AE342" s="31">
        <f>IF($I300="n/a",0,IF(AE$4&lt;=$C342,0,IF(SUM($C342,$I300)&gt;AE$4,$AH314/$I300,$AH314-SUM($I342:AD342))))</f>
        <v>0</v>
      </c>
      <c r="AF342" s="31">
        <f>IF($I300="n/a",0,IF(AF$4&lt;=$C342,0,IF(SUM($C342,$I300)&gt;AF$4,$AH314/$I300,$AH314-SUM($I342:AE342))))</f>
        <v>0</v>
      </c>
      <c r="AG342" s="31">
        <f>IF($I300="n/a",0,IF(AG$4&lt;=$C342,0,IF(SUM($C342,$I300)&gt;AG$4,$AH314/$I300,$AH314-SUM($I342:AF342))))</f>
        <v>0</v>
      </c>
      <c r="AH342" s="31">
        <f>IF($I300="n/a",0,IF(AH$4&lt;=$C342,0,IF(SUM($C342,$I300)&gt;AH$4,$AH314/$I300,$AH314-SUM($I342:AG342))))</f>
        <v>0</v>
      </c>
      <c r="AI342" s="31">
        <f>IF($I300="n/a",0,IF(AI$4&lt;=$C342,0,IF(SUM($C342,$I300)&gt;AI$4,$AH314/$I300,$AH314-SUM($I342:AH342))))</f>
        <v>0</v>
      </c>
      <c r="AJ342" s="31">
        <f>IF($I300="n/a",0,IF(AJ$4&lt;=$C342,0,IF(SUM($C342,$I300)&gt;AJ$4,$AH314/$I300,$AH314-SUM($I342:AI342))))</f>
        <v>0</v>
      </c>
      <c r="AK342" s="31">
        <f>IF($I300="n/a",0,IF(AK$4&lt;=$C342,0,IF(SUM($C342,$I300)&gt;AK$4,$AH314/$I300,$AH314-SUM($I342:AJ342))))</f>
        <v>0</v>
      </c>
      <c r="AL342" s="31">
        <f>IF($I300="n/a",0,IF(AL$4&lt;=$C342,0,IF(SUM($C342,$I300)&gt;AL$4,$AH314/$I300,$AH314-SUM($I342:AK342))))</f>
        <v>0</v>
      </c>
      <c r="AM342" s="31">
        <f>IF($I300="n/a",0,IF(AM$4&lt;=$C342,0,IF(SUM($C342,$I300)&gt;AM$4,$AH314/$I300,$AH314-SUM($I342:AL342))))</f>
        <v>0</v>
      </c>
      <c r="AN342" s="31">
        <f>IF($I300="n/a",0,IF(AN$4&lt;=$C342,0,IF(SUM($C342,$I300)&gt;AN$4,$AH314/$I300,$AH314-SUM($I342:AM342))))</f>
        <v>0</v>
      </c>
      <c r="AO342" s="31">
        <f>IF($I300="n/a",0,IF(AO$4&lt;=$C342,0,IF(SUM($C342,$I300)&gt;AO$4,$AH314/$I300,$AH314-SUM($I342:AN342))))</f>
        <v>0</v>
      </c>
      <c r="AP342" s="31">
        <f>IF($I300="n/a",0,IF(AP$4&lt;=$C342,0,IF(SUM($C342,$I300)&gt;AP$4,$AH314/$I300,$AH314-SUM($I342:AO342))))</f>
        <v>0</v>
      </c>
      <c r="AQ342" s="31">
        <f>IF($I300="n/a",0,IF(AQ$4&lt;=$C342,0,IF(SUM($C342,$I300)&gt;AQ$4,$AH314/$I300,$AH314-SUM($I342:AP342))))</f>
        <v>0</v>
      </c>
      <c r="AR342" s="31">
        <f>IF($I300="n/a",0,IF(AR$4&lt;=$C342,0,IF(SUM($C342,$I300)&gt;AR$4,$AH314/$I300,$AH314-SUM($I342:AQ342))))</f>
        <v>0</v>
      </c>
      <c r="AS342" s="31">
        <f>IF($I300="n/a",0,IF(AS$4&lt;=$C342,0,IF(SUM($C342,$I300)&gt;AS$4,$AH314/$I300,$AH314-SUM($I342:AR342))))</f>
        <v>0</v>
      </c>
      <c r="AT342" s="31">
        <f>IF($I300="n/a",0,IF(AT$4&lt;=$C342,0,IF(SUM($C342,$I300)&gt;AT$4,$AH314/$I300,$AH314-SUM($I342:AS342))))</f>
        <v>0</v>
      </c>
      <c r="AU342" s="31">
        <f>IF($I300="n/a",0,IF(AU$4&lt;=$C342,0,IF(SUM($C342,$I300)&gt;AU$4,$AH314/$I300,$AH314-SUM($I342:AT342))))</f>
        <v>0</v>
      </c>
      <c r="AV342" s="31">
        <f>IF($I300="n/a",0,IF(AV$4&lt;=$C342,0,IF(SUM($C342,$I300)&gt;AV$4,$AH314/$I300,$AH314-SUM($I342:AU342))))</f>
        <v>0</v>
      </c>
      <c r="AW342" s="31">
        <f>IF($I300="n/a",0,IF(AW$4&lt;=$C342,0,IF(SUM($C342,$I300)&gt;AW$4,$AH314/$I300,$AH314-SUM($I342:AV342))))</f>
        <v>0</v>
      </c>
      <c r="AX342" s="31">
        <f>IF($I300="n/a",0,IF(AX$4&lt;=$C342,0,IF(SUM($C342,$I300)&gt;AX$4,$AH314/$I300,$AH314-SUM($I342:AW342))))</f>
        <v>0</v>
      </c>
      <c r="AY342" s="31">
        <f>IF($I300="n/a",0,IF(AY$4&lt;=$C342,0,IF(SUM($C342,$I300)&gt;AY$4,$AH314/$I300,$AH314-SUM($I342:AX342))))</f>
        <v>0</v>
      </c>
      <c r="AZ342" s="31">
        <f>IF($I300="n/a",0,IF(AZ$4&lt;=$C342,0,IF(SUM($C342,$I300)&gt;AZ$4,$AH314/$I300,$AH314-SUM($I342:AY342))))</f>
        <v>0</v>
      </c>
      <c r="BA342" s="31">
        <f>IF($I300="n/a",0,IF(BA$4&lt;=$C342,0,IF(SUM($C342,$I300)&gt;BA$4,$AH314/$I300,$AH314-SUM($I342:AZ342))))</f>
        <v>0</v>
      </c>
      <c r="BB342" s="31">
        <f>IF($I300="n/a",0,IF(BB$4&lt;=$C342,0,IF(SUM($C342,$I300)&gt;BB$4,$AH314/$I300,$AH314-SUM($I342:BA342))))</f>
        <v>0</v>
      </c>
      <c r="BC342" s="31">
        <f>IF($I300="n/a",0,IF(BC$4&lt;=$C342,0,IF(SUM($C342,$I300)&gt;BC$4,$AH314/$I300,$AH314-SUM($I342:BB342))))</f>
        <v>0</v>
      </c>
      <c r="BD342" s="31">
        <f>IF($I300="n/a",0,IF(BD$4&lt;=$C342,0,IF(SUM($C342,$I300)&gt;BD$4,$AH314/$I300,$AH314-SUM($I342:BC342))))</f>
        <v>0</v>
      </c>
      <c r="BE342" s="31">
        <f>IF($I300="n/a",0,IF(BE$4&lt;=$C342,0,IF(SUM($C342,$I300)&gt;BE$4,$AH314/$I300,$AH314-SUM($I342:BD342))))</f>
        <v>0</v>
      </c>
      <c r="BF342" s="31">
        <f>IF($I300="n/a",0,IF(BF$4&lt;=$C342,0,IF(SUM($C342,$I300)&gt;BF$4,$AH314/$I300,$AH314-SUM($I342:BE342))))</f>
        <v>0</v>
      </c>
      <c r="BG342" s="31">
        <f>IF($I300="n/a",0,IF(BG$4&lt;=$C342,0,IF(SUM($C342,$I300)&gt;BG$4,$AH314/$I300,$AH314-SUM($I342:BF342))))</f>
        <v>0</v>
      </c>
      <c r="BH342" s="31">
        <f>IF($I300="n/a",0,IF(BH$4&lt;=$C342,0,IF(SUM($C342,$I300)&gt;BH$4,$AH314/$I300,$AH314-SUM($I342:BG342))))</f>
        <v>0</v>
      </c>
      <c r="BI342" s="31">
        <f>IF($I300="n/a",0,IF(BI$4&lt;=$C342,0,IF(SUM($C342,$I300)&gt;BI$4,$AH314/$I300,$AH314-SUM($I342:BH342))))</f>
        <v>0</v>
      </c>
      <c r="BJ342" s="31">
        <f>IF($I300="n/a",0,IF(BJ$4&lt;=$C342,0,IF(SUM($C342,$I300)&gt;BJ$4,$AH314/$I300,$AH314-SUM($I342:BI342))))</f>
        <v>0</v>
      </c>
      <c r="BK342" s="31">
        <f>IF($I300="n/a",0,IF(BK$4&lt;=$C342,0,IF(SUM($C342,$I300)&gt;BK$4,$AH314/$I300,$AH314-SUM($I342:BJ342))))</f>
        <v>0</v>
      </c>
      <c r="BL342" s="31">
        <f>IF($I300="n/a",0,IF(BL$4&lt;=$C342,0,IF(SUM($C342,$I300)&gt;BL$4,$AH314/$I300,$AH314-SUM($I342:BK342))))</f>
        <v>0</v>
      </c>
      <c r="BM342" s="31">
        <f>IF($I300="n/a",0,IF(BM$4&lt;=$C342,0,IF(SUM($C342,$I300)&gt;BM$4,$AH314/$I300,$AH314-SUM($I342:BL342))))</f>
        <v>0</v>
      </c>
      <c r="BN342" s="31">
        <f>IF($I300="n/a",0,IF(BN$4&lt;=$C342,0,IF(SUM($C342,$I300)&gt;BN$4,$AH314/$I300,$AH314-SUM($I342:BM342))))</f>
        <v>0</v>
      </c>
      <c r="BO342" s="31">
        <f>IF($I300="n/a",0,IF(BO$4&lt;=$C342,0,IF(SUM($C342,$I300)&gt;BO$4,$AH314/$I300,$AH314-SUM($I342:BN342))))</f>
        <v>0</v>
      </c>
      <c r="BP342" s="31">
        <f>IF($I300="n/a",0,IF(BP$4&lt;=$C342,0,IF(SUM($C342,$I300)&gt;BP$4,$AH314/$I300,$AH314-SUM($I342:BO342))))</f>
        <v>0</v>
      </c>
      <c r="BQ342" s="31">
        <f>IF($I300="n/a",0,IF(BQ$4&lt;=$C342,0,IF(SUM($C342,$I300)&gt;BQ$4,$AH314/$I300,$AH314-SUM($I342:BP342))))</f>
        <v>0</v>
      </c>
      <c r="BR342" s="31">
        <f>IF($I300="n/a",0,IF(BR$4&lt;=$C342,0,IF(SUM($C342,$I300)&gt;BR$4,$AH314/$I300,$AH314-SUM($I342:BQ342))))</f>
        <v>0</v>
      </c>
      <c r="BS342" s="31">
        <f>IF($I300="n/a",0,IF(BS$4&lt;=$C342,0,IF(SUM($C342,$I300)&gt;BS$4,$AH314/$I300,$AH314-SUM($I342:BR342))))</f>
        <v>0</v>
      </c>
      <c r="BT342" s="31">
        <f>IF($I300="n/a",0,IF(BT$4&lt;=$C342,0,IF(SUM($C342,$I300)&gt;BT$4,$AH314/$I300,$AH314-SUM($I342:BS342))))</f>
        <v>0</v>
      </c>
      <c r="BU342" s="31">
        <f>IF($I300="n/a",0,IF(BU$4&lt;=$C342,0,IF(SUM($C342,$I300)&gt;BU$4,$AH314/$I300,$AH314-SUM($I342:BT342))))</f>
        <v>0</v>
      </c>
      <c r="BV342" s="31">
        <f>IF($I300="n/a",0,IF(BV$4&lt;=$C342,0,IF(SUM($C342,$I300)&gt;BV$4,$AH314/$I300,$AH314-SUM($I342:BU342))))</f>
        <v>0</v>
      </c>
      <c r="BW342" s="31">
        <f>IF($I300="n/a",0,IF(BW$4&lt;=$C342,0,IF(SUM($C342,$I300)&gt;BW$4,$AH314/$I300,$AH314-SUM($I342:BV342))))</f>
        <v>0</v>
      </c>
      <c r="BX342" s="31">
        <f>IF($I300="n/a",0,IF(BX$4&lt;=$C342,0,IF(SUM($C342,$I300)&gt;BX$4,$AH314/$I300,$AH314-SUM($I342:BW342))))</f>
        <v>0</v>
      </c>
      <c r="BY342" s="31">
        <f>IF($I300="n/a",0,IF(BY$4&lt;=$C342,0,IF(SUM($C342,$I300)&gt;BY$4,$AH314/$I300,$AH314-SUM($I342:BX342))))</f>
        <v>0</v>
      </c>
      <c r="BZ342" s="31">
        <f>IF($I300="n/a",0,IF(BZ$4&lt;=$C342,0,IF(SUM($C342,$I300)&gt;BZ$4,$AH314/$I300,$AH314-SUM($I342:BY342))))</f>
        <v>0</v>
      </c>
      <c r="CA342" s="31">
        <f>IF($I300="n/a",0,IF(CA$4&lt;=$C342,0,IF(SUM($C342,$I300)&gt;CA$4,$AH314/$I300,$AH314-SUM($I342:BZ342))))</f>
        <v>0</v>
      </c>
      <c r="CB342" s="31">
        <f>IF($I300="n/a",0,IF(CB$4&lt;=$C342,0,IF(SUM($C342,$I300)&gt;CB$4,$AH314/$I300,$AH314-SUM($I342:CA342))))</f>
        <v>0</v>
      </c>
      <c r="CC342" s="31">
        <f>IF($I300="n/a",0,IF(CC$4&lt;=$C342,0,IF(SUM($C342,$I300)&gt;CC$4,$AH314/$I300,$AH314-SUM($I342:CB342))))</f>
        <v>0</v>
      </c>
      <c r="CD342" s="31">
        <f>IF($I300="n/a",0,IF(CD$4&lt;=$C342,0,IF(SUM($C342,$I300)&gt;CD$4,$AH314/$I300,$AH314-SUM($I342:CC342))))</f>
        <v>0</v>
      </c>
      <c r="CE342" s="31">
        <f>IF($I300="n/a",0,IF(CE$4&lt;=$C342,0,IF(SUM($C342,$I300)&gt;CE$4,$AH314/$I300,$AH314-SUM($I342:CD342))))</f>
        <v>0</v>
      </c>
      <c r="CF342" s="31">
        <f>IF($I300="n/a",0,IF(CF$4&lt;=$C342,0,IF(SUM($C342,$I300)&gt;CF$4,$AH314/$I300,$AH314-SUM($I342:CE342))))</f>
        <v>0</v>
      </c>
    </row>
    <row r="343" spans="1:84" s="153" customFormat="1" ht="12.75" customHeight="1">
      <c r="A343"/>
      <c r="C343" s="197">
        <v>2041</v>
      </c>
      <c r="D343" s="21" t="s">
        <v>186</v>
      </c>
      <c r="E343" s="21" t="s">
        <v>185</v>
      </c>
      <c r="I343" s="31"/>
      <c r="J343" s="31">
        <f>IF($I300="n/a",0,IF(J$4&lt;=$C343,0,IF(SUM($C343,$I300)&gt;J$4,$AI314/$I300,$AI314-SUM($I343:I343))))</f>
        <v>0</v>
      </c>
      <c r="K343" s="31">
        <f>IF($I300="n/a",0,IF(K$4&lt;=$C343,0,IF(SUM($C343,$I300)&gt;K$4,$AI314/$I300,$AI314-SUM($I343:J343))))</f>
        <v>0</v>
      </c>
      <c r="L343" s="31">
        <f>IF($I300="n/a",0,IF(L$4&lt;=$C343,0,IF(SUM($C343,$I300)&gt;L$4,$AI314/$I300,$AI314-SUM($I343:K343))))</f>
        <v>0</v>
      </c>
      <c r="M343" s="31">
        <f>IF($I300="n/a",0,IF(M$4&lt;=$C343,0,IF(SUM($C343,$I300)&gt;M$4,$AI314/$I300,$AI314-SUM($I343:L343))))</f>
        <v>0</v>
      </c>
      <c r="N343" s="31">
        <f>IF($I300="n/a",0,IF(N$4&lt;=$C343,0,IF(SUM($C343,$I300)&gt;N$4,$AI314/$I300,$AI314-SUM($I343:M343))))</f>
        <v>0</v>
      </c>
      <c r="O343" s="31">
        <f>IF($I300="n/a",0,IF(O$4&lt;=$C343,0,IF(SUM($C343,$I300)&gt;O$4,$AI314/$I300,$AI314-SUM($I343:N343))))</f>
        <v>0</v>
      </c>
      <c r="P343" s="31">
        <f>IF($I300="n/a",0,IF(P$4&lt;=$C343,0,IF(SUM($C343,$I300)&gt;P$4,$AI314/$I300,$AI314-SUM($I343:O343))))</f>
        <v>0</v>
      </c>
      <c r="Q343" s="31">
        <f>IF($I300="n/a",0,IF(Q$4&lt;=$C343,0,IF(SUM($C343,$I300)&gt;Q$4,$AI314/$I300,$AI314-SUM($I343:P343))))</f>
        <v>0</v>
      </c>
      <c r="R343" s="31">
        <f>IF($I300="n/a",0,IF(R$4&lt;=$C343,0,IF(SUM($C343,$I300)&gt;R$4,$AI314/$I300,$AI314-SUM($I343:Q343))))</f>
        <v>0</v>
      </c>
      <c r="S343" s="31">
        <f>IF($I300="n/a",0,IF(S$4&lt;=$C343,0,IF(SUM($C343,$I300)&gt;S$4,$AI314/$I300,$AI314-SUM($I343:R343))))</f>
        <v>0</v>
      </c>
      <c r="T343" s="31">
        <f>IF($I300="n/a",0,IF(T$4&lt;=$C343,0,IF(SUM($C343,$I300)&gt;T$4,$AI314/$I300,$AI314-SUM($I343:S343))))</f>
        <v>0</v>
      </c>
      <c r="U343" s="31">
        <f>IF($I300="n/a",0,IF(U$4&lt;=$C343,0,IF(SUM($C343,$I300)&gt;U$4,$AI314/$I300,$AI314-SUM($I343:T343))))</f>
        <v>0</v>
      </c>
      <c r="V343" s="31">
        <f>IF($I300="n/a",0,IF(V$4&lt;=$C343,0,IF(SUM($C343,$I300)&gt;V$4,$AI314/$I300,$AI314-SUM($I343:U343))))</f>
        <v>0</v>
      </c>
      <c r="W343" s="31">
        <f>IF($I300="n/a",0,IF(W$4&lt;=$C343,0,IF(SUM($C343,$I300)&gt;W$4,$AI314/$I300,$AI314-SUM($I343:V343))))</f>
        <v>0</v>
      </c>
      <c r="X343" s="31">
        <f>IF($I300="n/a",0,IF(X$4&lt;=$C343,0,IF(SUM($C343,$I300)&gt;X$4,$AI314/$I300,$AI314-SUM($I343:W343))))</f>
        <v>0</v>
      </c>
      <c r="Y343" s="31">
        <f>IF($I300="n/a",0,IF(Y$4&lt;=$C343,0,IF(SUM($C343,$I300)&gt;Y$4,$AI314/$I300,$AI314-SUM($I343:X343))))</f>
        <v>0</v>
      </c>
      <c r="Z343" s="31">
        <f>IF($I300="n/a",0,IF(Z$4&lt;=$C343,0,IF(SUM($C343,$I300)&gt;Z$4,$AI314/$I300,$AI314-SUM($I343:Y343))))</f>
        <v>0</v>
      </c>
      <c r="AA343" s="31">
        <f>IF($I300="n/a",0,IF(AA$4&lt;=$C343,0,IF(SUM($C343,$I300)&gt;AA$4,$AI314/$I300,$AI314-SUM($I343:Z343))))</f>
        <v>0</v>
      </c>
      <c r="AB343" s="31">
        <f>IF($I300="n/a",0,IF(AB$4&lt;=$C343,0,IF(SUM($C343,$I300)&gt;AB$4,$AI314/$I300,$AI314-SUM($I343:AA343))))</f>
        <v>0</v>
      </c>
      <c r="AC343" s="31">
        <f>IF($I300="n/a",0,IF(AC$4&lt;=$C343,0,IF(SUM($C343,$I300)&gt;AC$4,$AI314/$I300,$AI314-SUM($I343:AB343))))</f>
        <v>0</v>
      </c>
      <c r="AD343" s="31">
        <f>IF($I300="n/a",0,IF(AD$4&lt;=$C343,0,IF(SUM($C343,$I300)&gt;AD$4,$AI314/$I300,$AI314-SUM($I343:AC343))))</f>
        <v>0</v>
      </c>
      <c r="AE343" s="31">
        <f>IF($I300="n/a",0,IF(AE$4&lt;=$C343,0,IF(SUM($C343,$I300)&gt;AE$4,$AI314/$I300,$AI314-SUM($I343:AD343))))</f>
        <v>0</v>
      </c>
      <c r="AF343" s="31">
        <f>IF($I300="n/a",0,IF(AF$4&lt;=$C343,0,IF(SUM($C343,$I300)&gt;AF$4,$AI314/$I300,$AI314-SUM($I343:AE343))))</f>
        <v>0</v>
      </c>
      <c r="AG343" s="31">
        <f>IF($I300="n/a",0,IF(AG$4&lt;=$C343,0,IF(SUM($C343,$I300)&gt;AG$4,$AI314/$I300,$AI314-SUM($I343:AF343))))</f>
        <v>0</v>
      </c>
      <c r="AH343" s="31">
        <f>IF($I300="n/a",0,IF(AH$4&lt;=$C343,0,IF(SUM($C343,$I300)&gt;AH$4,$AI314/$I300,$AI314-SUM($I343:AG343))))</f>
        <v>0</v>
      </c>
      <c r="AI343" s="31">
        <f>IF($I300="n/a",0,IF(AI$4&lt;=$C343,0,IF(SUM($C343,$I300)&gt;AI$4,$AI314/$I300,$AI314-SUM($I343:AH343))))</f>
        <v>0</v>
      </c>
      <c r="AJ343" s="31">
        <f>IF($I300="n/a",0,IF(AJ$4&lt;=$C343,0,IF(SUM($C343,$I300)&gt;AJ$4,$AI314/$I300,$AI314-SUM($I343:AI343))))</f>
        <v>0</v>
      </c>
      <c r="AK343" s="31">
        <f>IF($I300="n/a",0,IF(AK$4&lt;=$C343,0,IF(SUM($C343,$I300)&gt;AK$4,$AI314/$I300,$AI314-SUM($I343:AJ343))))</f>
        <v>0</v>
      </c>
      <c r="AL343" s="31">
        <f>IF($I300="n/a",0,IF(AL$4&lt;=$C343,0,IF(SUM($C343,$I300)&gt;AL$4,$AI314/$I300,$AI314-SUM($I343:AK343))))</f>
        <v>0</v>
      </c>
      <c r="AM343" s="31">
        <f>IF($I300="n/a",0,IF(AM$4&lt;=$C343,0,IF(SUM($C343,$I300)&gt;AM$4,$AI314/$I300,$AI314-SUM($I343:AL343))))</f>
        <v>0</v>
      </c>
      <c r="AN343" s="31">
        <f>IF($I300="n/a",0,IF(AN$4&lt;=$C343,0,IF(SUM($C343,$I300)&gt;AN$4,$AI314/$I300,$AI314-SUM($I343:AM343))))</f>
        <v>0</v>
      </c>
      <c r="AO343" s="31">
        <f>IF($I300="n/a",0,IF(AO$4&lt;=$C343,0,IF(SUM($C343,$I300)&gt;AO$4,$AI314/$I300,$AI314-SUM($I343:AN343))))</f>
        <v>0</v>
      </c>
      <c r="AP343" s="31">
        <f>IF($I300="n/a",0,IF(AP$4&lt;=$C343,0,IF(SUM($C343,$I300)&gt;AP$4,$AI314/$I300,$AI314-SUM($I343:AO343))))</f>
        <v>0</v>
      </c>
      <c r="AQ343" s="31">
        <f>IF($I300="n/a",0,IF(AQ$4&lt;=$C343,0,IF(SUM($C343,$I300)&gt;AQ$4,$AI314/$I300,$AI314-SUM($I343:AP343))))</f>
        <v>0</v>
      </c>
      <c r="AR343" s="31">
        <f>IF($I300="n/a",0,IF(AR$4&lt;=$C343,0,IF(SUM($C343,$I300)&gt;AR$4,$AI314/$I300,$AI314-SUM($I343:AQ343))))</f>
        <v>0</v>
      </c>
      <c r="AS343" s="31">
        <f>IF($I300="n/a",0,IF(AS$4&lt;=$C343,0,IF(SUM($C343,$I300)&gt;AS$4,$AI314/$I300,$AI314-SUM($I343:AR343))))</f>
        <v>0</v>
      </c>
      <c r="AT343" s="31">
        <f>IF($I300="n/a",0,IF(AT$4&lt;=$C343,0,IF(SUM($C343,$I300)&gt;AT$4,$AI314/$I300,$AI314-SUM($I343:AS343))))</f>
        <v>0</v>
      </c>
      <c r="AU343" s="31">
        <f>IF($I300="n/a",0,IF(AU$4&lt;=$C343,0,IF(SUM($C343,$I300)&gt;AU$4,$AI314/$I300,$AI314-SUM($I343:AT343))))</f>
        <v>0</v>
      </c>
      <c r="AV343" s="31">
        <f>IF($I300="n/a",0,IF(AV$4&lt;=$C343,0,IF(SUM($C343,$I300)&gt;AV$4,$AI314/$I300,$AI314-SUM($I343:AU343))))</f>
        <v>0</v>
      </c>
      <c r="AW343" s="31">
        <f>IF($I300="n/a",0,IF(AW$4&lt;=$C343,0,IF(SUM($C343,$I300)&gt;AW$4,$AI314/$I300,$AI314-SUM($I343:AV343))))</f>
        <v>0</v>
      </c>
      <c r="AX343" s="31">
        <f>IF($I300="n/a",0,IF(AX$4&lt;=$C343,0,IF(SUM($C343,$I300)&gt;AX$4,$AI314/$I300,$AI314-SUM($I343:AW343))))</f>
        <v>0</v>
      </c>
      <c r="AY343" s="31">
        <f>IF($I300="n/a",0,IF(AY$4&lt;=$C343,0,IF(SUM($C343,$I300)&gt;AY$4,$AI314/$I300,$AI314-SUM($I343:AX343))))</f>
        <v>0</v>
      </c>
      <c r="AZ343" s="31">
        <f>IF($I300="n/a",0,IF(AZ$4&lt;=$C343,0,IF(SUM($C343,$I300)&gt;AZ$4,$AI314/$I300,$AI314-SUM($I343:AY343))))</f>
        <v>0</v>
      </c>
      <c r="BA343" s="31">
        <f>IF($I300="n/a",0,IF(BA$4&lt;=$C343,0,IF(SUM($C343,$I300)&gt;BA$4,$AI314/$I300,$AI314-SUM($I343:AZ343))))</f>
        <v>0</v>
      </c>
      <c r="BB343" s="31">
        <f>IF($I300="n/a",0,IF(BB$4&lt;=$C343,0,IF(SUM($C343,$I300)&gt;BB$4,$AI314/$I300,$AI314-SUM($I343:BA343))))</f>
        <v>0</v>
      </c>
      <c r="BC343" s="31">
        <f>IF($I300="n/a",0,IF(BC$4&lt;=$C343,0,IF(SUM($C343,$I300)&gt;BC$4,$AI314/$I300,$AI314-SUM($I343:BB343))))</f>
        <v>0</v>
      </c>
      <c r="BD343" s="31">
        <f>IF($I300="n/a",0,IF(BD$4&lt;=$C343,0,IF(SUM($C343,$I300)&gt;BD$4,$AI314/$I300,$AI314-SUM($I343:BC343))))</f>
        <v>0</v>
      </c>
      <c r="BE343" s="31">
        <f>IF($I300="n/a",0,IF(BE$4&lt;=$C343,0,IF(SUM($C343,$I300)&gt;BE$4,$AI314/$I300,$AI314-SUM($I343:BD343))))</f>
        <v>0</v>
      </c>
      <c r="BF343" s="31">
        <f>IF($I300="n/a",0,IF(BF$4&lt;=$C343,0,IF(SUM($C343,$I300)&gt;BF$4,$AI314/$I300,$AI314-SUM($I343:BE343))))</f>
        <v>0</v>
      </c>
      <c r="BG343" s="31">
        <f>IF($I300="n/a",0,IF(BG$4&lt;=$C343,0,IF(SUM($C343,$I300)&gt;BG$4,$AI314/$I300,$AI314-SUM($I343:BF343))))</f>
        <v>0</v>
      </c>
      <c r="BH343" s="31">
        <f>IF($I300="n/a",0,IF(BH$4&lt;=$C343,0,IF(SUM($C343,$I300)&gt;BH$4,$AI314/$I300,$AI314-SUM($I343:BG343))))</f>
        <v>0</v>
      </c>
      <c r="BI343" s="31">
        <f>IF($I300="n/a",0,IF(BI$4&lt;=$C343,0,IF(SUM($C343,$I300)&gt;BI$4,$AI314/$I300,$AI314-SUM($I343:BH343))))</f>
        <v>0</v>
      </c>
      <c r="BJ343" s="31">
        <f>IF($I300="n/a",0,IF(BJ$4&lt;=$C343,0,IF(SUM($C343,$I300)&gt;BJ$4,$AI314/$I300,$AI314-SUM($I343:BI343))))</f>
        <v>0</v>
      </c>
      <c r="BK343" s="31">
        <f>IF($I300="n/a",0,IF(BK$4&lt;=$C343,0,IF(SUM($C343,$I300)&gt;BK$4,$AI314/$I300,$AI314-SUM($I343:BJ343))))</f>
        <v>0</v>
      </c>
      <c r="BL343" s="31">
        <f>IF($I300="n/a",0,IF(BL$4&lt;=$C343,0,IF(SUM($C343,$I300)&gt;BL$4,$AI314/$I300,$AI314-SUM($I343:BK343))))</f>
        <v>0</v>
      </c>
      <c r="BM343" s="31">
        <f>IF($I300="n/a",0,IF(BM$4&lt;=$C343,0,IF(SUM($C343,$I300)&gt;BM$4,$AI314/$I300,$AI314-SUM($I343:BL343))))</f>
        <v>0</v>
      </c>
      <c r="BN343" s="31">
        <f>IF($I300="n/a",0,IF(BN$4&lt;=$C343,0,IF(SUM($C343,$I300)&gt;BN$4,$AI314/$I300,$AI314-SUM($I343:BM343))))</f>
        <v>0</v>
      </c>
      <c r="BO343" s="31">
        <f>IF($I300="n/a",0,IF(BO$4&lt;=$C343,0,IF(SUM($C343,$I300)&gt;BO$4,$AI314/$I300,$AI314-SUM($I343:BN343))))</f>
        <v>0</v>
      </c>
      <c r="BP343" s="31">
        <f>IF($I300="n/a",0,IF(BP$4&lt;=$C343,0,IF(SUM($C343,$I300)&gt;BP$4,$AI314/$I300,$AI314-SUM($I343:BO343))))</f>
        <v>0</v>
      </c>
      <c r="BQ343" s="31">
        <f>IF($I300="n/a",0,IF(BQ$4&lt;=$C343,0,IF(SUM($C343,$I300)&gt;BQ$4,$AI314/$I300,$AI314-SUM($I343:BP343))))</f>
        <v>0</v>
      </c>
      <c r="BR343" s="31">
        <f>IF($I300="n/a",0,IF(BR$4&lt;=$C343,0,IF(SUM($C343,$I300)&gt;BR$4,$AI314/$I300,$AI314-SUM($I343:BQ343))))</f>
        <v>0</v>
      </c>
      <c r="BS343" s="31">
        <f>IF($I300="n/a",0,IF(BS$4&lt;=$C343,0,IF(SUM($C343,$I300)&gt;BS$4,$AI314/$I300,$AI314-SUM($I343:BR343))))</f>
        <v>0</v>
      </c>
      <c r="BT343" s="31">
        <f>IF($I300="n/a",0,IF(BT$4&lt;=$C343,0,IF(SUM($C343,$I300)&gt;BT$4,$AI314/$I300,$AI314-SUM($I343:BS343))))</f>
        <v>0</v>
      </c>
      <c r="BU343" s="31">
        <f>IF($I300="n/a",0,IF(BU$4&lt;=$C343,0,IF(SUM($C343,$I300)&gt;BU$4,$AI314/$I300,$AI314-SUM($I343:BT343))))</f>
        <v>0</v>
      </c>
      <c r="BV343" s="31">
        <f>IF($I300="n/a",0,IF(BV$4&lt;=$C343,0,IF(SUM($C343,$I300)&gt;BV$4,$AI314/$I300,$AI314-SUM($I343:BU343))))</f>
        <v>0</v>
      </c>
      <c r="BW343" s="31">
        <f>IF($I300="n/a",0,IF(BW$4&lt;=$C343,0,IF(SUM($C343,$I300)&gt;BW$4,$AI314/$I300,$AI314-SUM($I343:BV343))))</f>
        <v>0</v>
      </c>
      <c r="BX343" s="31">
        <f>IF($I300="n/a",0,IF(BX$4&lt;=$C343,0,IF(SUM($C343,$I300)&gt;BX$4,$AI314/$I300,$AI314-SUM($I343:BW343))))</f>
        <v>0</v>
      </c>
      <c r="BY343" s="31">
        <f>IF($I300="n/a",0,IF(BY$4&lt;=$C343,0,IF(SUM($C343,$I300)&gt;BY$4,$AI314/$I300,$AI314-SUM($I343:BX343))))</f>
        <v>0</v>
      </c>
      <c r="BZ343" s="31">
        <f>IF($I300="n/a",0,IF(BZ$4&lt;=$C343,0,IF(SUM($C343,$I300)&gt;BZ$4,$AI314/$I300,$AI314-SUM($I343:BY343))))</f>
        <v>0</v>
      </c>
      <c r="CA343" s="31">
        <f>IF($I300="n/a",0,IF(CA$4&lt;=$C343,0,IF(SUM($C343,$I300)&gt;CA$4,$AI314/$I300,$AI314-SUM($I343:BZ343))))</f>
        <v>0</v>
      </c>
      <c r="CB343" s="31">
        <f>IF($I300="n/a",0,IF(CB$4&lt;=$C343,0,IF(SUM($C343,$I300)&gt;CB$4,$AI314/$I300,$AI314-SUM($I343:CA343))))</f>
        <v>0</v>
      </c>
      <c r="CC343" s="31">
        <f>IF($I300="n/a",0,IF(CC$4&lt;=$C343,0,IF(SUM($C343,$I300)&gt;CC$4,$AI314/$I300,$AI314-SUM($I343:CB343))))</f>
        <v>0</v>
      </c>
      <c r="CD343" s="31">
        <f>IF($I300="n/a",0,IF(CD$4&lt;=$C343,0,IF(SUM($C343,$I300)&gt;CD$4,$AI314/$I300,$AI314-SUM($I343:CC343))))</f>
        <v>0</v>
      </c>
      <c r="CE343" s="31">
        <f>IF($I300="n/a",0,IF(CE$4&lt;=$C343,0,IF(SUM($C343,$I300)&gt;CE$4,$AI314/$I300,$AI314-SUM($I343:CD343))))</f>
        <v>0</v>
      </c>
      <c r="CF343" s="31">
        <f>IF($I300="n/a",0,IF(CF$4&lt;=$C343,0,IF(SUM($C343,$I300)&gt;CF$4,$AI314/$I300,$AI314-SUM($I343:CE343))))</f>
        <v>0</v>
      </c>
    </row>
    <row r="344" spans="1:84" s="153" customFormat="1" ht="12.75" customHeight="1">
      <c r="A344"/>
      <c r="C344" s="197">
        <v>2042</v>
      </c>
      <c r="D344" s="21" t="s">
        <v>187</v>
      </c>
      <c r="E344" s="21" t="s">
        <v>185</v>
      </c>
      <c r="I344" s="31"/>
      <c r="J344" s="31">
        <f>IF($I300="n/a",0,IF(J$4&lt;=$C344,0,IF(SUM($C344,$I300)&gt;J$4,$AJ314/$I300,$AJ314-SUM($I344:I344))))</f>
        <v>0</v>
      </c>
      <c r="K344" s="31">
        <f>IF($I300="n/a",0,IF(K$4&lt;=$C344,0,IF(SUM($C344,$I300)&gt;K$4,$AJ314/$I300,$AJ314-SUM($I344:J344))))</f>
        <v>0</v>
      </c>
      <c r="L344" s="31">
        <f>IF($I300="n/a",0,IF(L$4&lt;=$C344,0,IF(SUM($C344,$I300)&gt;L$4,$AJ314/$I300,$AJ314-SUM($I344:K344))))</f>
        <v>0</v>
      </c>
      <c r="M344" s="31">
        <f>IF($I300="n/a",0,IF(M$4&lt;=$C344,0,IF(SUM($C344,$I300)&gt;M$4,$AJ314/$I300,$AJ314-SUM($I344:L344))))</f>
        <v>0</v>
      </c>
      <c r="N344" s="31">
        <f>IF($I300="n/a",0,IF(N$4&lt;=$C344,0,IF(SUM($C344,$I300)&gt;N$4,$AJ314/$I300,$AJ314-SUM($I344:M344))))</f>
        <v>0</v>
      </c>
      <c r="O344" s="31">
        <f>IF($I300="n/a",0,IF(O$4&lt;=$C344,0,IF(SUM($C344,$I300)&gt;O$4,$AJ314/$I300,$AJ314-SUM($I344:N344))))</f>
        <v>0</v>
      </c>
      <c r="P344" s="31">
        <f>IF($I300="n/a",0,IF(P$4&lt;=$C344,0,IF(SUM($C344,$I300)&gt;P$4,$AJ314/$I300,$AJ314-SUM($I344:O344))))</f>
        <v>0</v>
      </c>
      <c r="Q344" s="31">
        <f>IF($I300="n/a",0,IF(Q$4&lt;=$C344,0,IF(SUM($C344,$I300)&gt;Q$4,$AJ314/$I300,$AJ314-SUM($I344:P344))))</f>
        <v>0</v>
      </c>
      <c r="R344" s="31">
        <f>IF($I300="n/a",0,IF(R$4&lt;=$C344,0,IF(SUM($C344,$I300)&gt;R$4,$AJ314/$I300,$AJ314-SUM($I344:Q344))))</f>
        <v>0</v>
      </c>
      <c r="S344" s="31">
        <f>IF($I300="n/a",0,IF(S$4&lt;=$C344,0,IF(SUM($C344,$I300)&gt;S$4,$AJ314/$I300,$AJ314-SUM($I344:R344))))</f>
        <v>0</v>
      </c>
      <c r="T344" s="31">
        <f>IF($I300="n/a",0,IF(T$4&lt;=$C344,0,IF(SUM($C344,$I300)&gt;T$4,$AJ314/$I300,$AJ314-SUM($I344:S344))))</f>
        <v>0</v>
      </c>
      <c r="U344" s="31">
        <f>IF($I300="n/a",0,IF(U$4&lt;=$C344,0,IF(SUM($C344,$I300)&gt;U$4,$AJ314/$I300,$AJ314-SUM($I344:T344))))</f>
        <v>0</v>
      </c>
      <c r="V344" s="31">
        <f>IF($I300="n/a",0,IF(V$4&lt;=$C344,0,IF(SUM($C344,$I300)&gt;V$4,$AJ314/$I300,$AJ314-SUM($I344:U344))))</f>
        <v>0</v>
      </c>
      <c r="W344" s="31">
        <f>IF($I300="n/a",0,IF(W$4&lt;=$C344,0,IF(SUM($C344,$I300)&gt;W$4,$AJ314/$I300,$AJ314-SUM($I344:V344))))</f>
        <v>0</v>
      </c>
      <c r="X344" s="31">
        <f>IF($I300="n/a",0,IF(X$4&lt;=$C344,0,IF(SUM($C344,$I300)&gt;X$4,$AJ314/$I300,$AJ314-SUM($I344:W344))))</f>
        <v>0</v>
      </c>
      <c r="Y344" s="31">
        <f>IF($I300="n/a",0,IF(Y$4&lt;=$C344,0,IF(SUM($C344,$I300)&gt;Y$4,$AJ314/$I300,$AJ314-SUM($I344:X344))))</f>
        <v>0</v>
      </c>
      <c r="Z344" s="31">
        <f>IF($I300="n/a",0,IF(Z$4&lt;=$C344,0,IF(SUM($C344,$I300)&gt;Z$4,$AJ314/$I300,$AJ314-SUM($I344:Y344))))</f>
        <v>0</v>
      </c>
      <c r="AA344" s="31">
        <f>IF($I300="n/a",0,IF(AA$4&lt;=$C344,0,IF(SUM($C344,$I300)&gt;AA$4,$AJ314/$I300,$AJ314-SUM($I344:Z344))))</f>
        <v>0</v>
      </c>
      <c r="AB344" s="31">
        <f>IF($I300="n/a",0,IF(AB$4&lt;=$C344,0,IF(SUM($C344,$I300)&gt;AB$4,$AJ314/$I300,$AJ314-SUM($I344:AA344))))</f>
        <v>0</v>
      </c>
      <c r="AC344" s="31">
        <f>IF($I300="n/a",0,IF(AC$4&lt;=$C344,0,IF(SUM($C344,$I300)&gt;AC$4,$AJ314/$I300,$AJ314-SUM($I344:AB344))))</f>
        <v>0</v>
      </c>
      <c r="AD344" s="31">
        <f>IF($I300="n/a",0,IF(AD$4&lt;=$C344,0,IF(SUM($C344,$I300)&gt;AD$4,$AJ314/$I300,$AJ314-SUM($I344:AC344))))</f>
        <v>0</v>
      </c>
      <c r="AE344" s="31">
        <f>IF($I300="n/a",0,IF(AE$4&lt;=$C344,0,IF(SUM($C344,$I300)&gt;AE$4,$AJ314/$I300,$AJ314-SUM($I344:AD344))))</f>
        <v>0</v>
      </c>
      <c r="AF344" s="31">
        <f>IF($I300="n/a",0,IF(AF$4&lt;=$C344,0,IF(SUM($C344,$I300)&gt;AF$4,$AJ314/$I300,$AJ314-SUM($I344:AE344))))</f>
        <v>0</v>
      </c>
      <c r="AG344" s="31">
        <f>IF($I300="n/a",0,IF(AG$4&lt;=$C344,0,IF(SUM($C344,$I300)&gt;AG$4,$AJ314/$I300,$AJ314-SUM($I344:AF344))))</f>
        <v>0</v>
      </c>
      <c r="AH344" s="31">
        <f>IF($I300="n/a",0,IF(AH$4&lt;=$C344,0,IF(SUM($C344,$I300)&gt;AH$4,$AJ314/$I300,$AJ314-SUM($I344:AG344))))</f>
        <v>0</v>
      </c>
      <c r="AI344" s="31">
        <f>IF($I300="n/a",0,IF(AI$4&lt;=$C344,0,IF(SUM($C344,$I300)&gt;AI$4,$AJ314/$I300,$AJ314-SUM($I344:AH344))))</f>
        <v>0</v>
      </c>
      <c r="AJ344" s="31">
        <f>IF($I300="n/a",0,IF(AJ$4&lt;=$C344,0,IF(SUM($C344,$I300)&gt;AJ$4,$AJ314/$I300,$AJ314-SUM($I344:AI344))))</f>
        <v>0</v>
      </c>
      <c r="AK344" s="31">
        <f>IF($I300="n/a",0,IF(AK$4&lt;=$C344,0,IF(SUM($C344,$I300)&gt;AK$4,$AJ314/$I300,$AJ314-SUM($I344:AJ344))))</f>
        <v>0</v>
      </c>
      <c r="AL344" s="31">
        <f>IF($I300="n/a",0,IF(AL$4&lt;=$C344,0,IF(SUM($C344,$I300)&gt;AL$4,$AJ314/$I300,$AJ314-SUM($I344:AK344))))</f>
        <v>0</v>
      </c>
      <c r="AM344" s="31">
        <f>IF($I300="n/a",0,IF(AM$4&lt;=$C344,0,IF(SUM($C344,$I300)&gt;AM$4,$AJ314/$I300,$AJ314-SUM($I344:AL344))))</f>
        <v>0</v>
      </c>
      <c r="AN344" s="31">
        <f>IF($I300="n/a",0,IF(AN$4&lt;=$C344,0,IF(SUM($C344,$I300)&gt;AN$4,$AJ314/$I300,$AJ314-SUM($I344:AM344))))</f>
        <v>0</v>
      </c>
      <c r="AO344" s="31">
        <f>IF($I300="n/a",0,IF(AO$4&lt;=$C344,0,IF(SUM($C344,$I300)&gt;AO$4,$AJ314/$I300,$AJ314-SUM($I344:AN344))))</f>
        <v>0</v>
      </c>
      <c r="AP344" s="31">
        <f>IF($I300="n/a",0,IF(AP$4&lt;=$C344,0,IF(SUM($C344,$I300)&gt;AP$4,$AJ314/$I300,$AJ314-SUM($I344:AO344))))</f>
        <v>0</v>
      </c>
      <c r="AQ344" s="31">
        <f>IF($I300="n/a",0,IF(AQ$4&lt;=$C344,0,IF(SUM($C344,$I300)&gt;AQ$4,$AJ314/$I300,$AJ314-SUM($I344:AP344))))</f>
        <v>0</v>
      </c>
      <c r="AR344" s="31">
        <f>IF($I300="n/a",0,IF(AR$4&lt;=$C344,0,IF(SUM($C344,$I300)&gt;AR$4,$AJ314/$I300,$AJ314-SUM($I344:AQ344))))</f>
        <v>0</v>
      </c>
      <c r="AS344" s="31">
        <f>IF($I300="n/a",0,IF(AS$4&lt;=$C344,0,IF(SUM($C344,$I300)&gt;AS$4,$AJ314/$I300,$AJ314-SUM($I344:AR344))))</f>
        <v>0</v>
      </c>
      <c r="AT344" s="31">
        <f>IF($I300="n/a",0,IF(AT$4&lt;=$C344,0,IF(SUM($C344,$I300)&gt;AT$4,$AJ314/$I300,$AJ314-SUM($I344:AS344))))</f>
        <v>0</v>
      </c>
      <c r="AU344" s="31">
        <f>IF($I300="n/a",0,IF(AU$4&lt;=$C344,0,IF(SUM($C344,$I300)&gt;AU$4,$AJ314/$I300,$AJ314-SUM($I344:AT344))))</f>
        <v>0</v>
      </c>
      <c r="AV344" s="31">
        <f>IF($I300="n/a",0,IF(AV$4&lt;=$C344,0,IF(SUM($C344,$I300)&gt;AV$4,$AJ314/$I300,$AJ314-SUM($I344:AU344))))</f>
        <v>0</v>
      </c>
      <c r="AW344" s="31">
        <f>IF($I300="n/a",0,IF(AW$4&lt;=$C344,0,IF(SUM($C344,$I300)&gt;AW$4,$AJ314/$I300,$AJ314-SUM($I344:AV344))))</f>
        <v>0</v>
      </c>
      <c r="AX344" s="31">
        <f>IF($I300="n/a",0,IF(AX$4&lt;=$C344,0,IF(SUM($C344,$I300)&gt;AX$4,$AJ314/$I300,$AJ314-SUM($I344:AW344))))</f>
        <v>0</v>
      </c>
      <c r="AY344" s="31">
        <f>IF($I300="n/a",0,IF(AY$4&lt;=$C344,0,IF(SUM($C344,$I300)&gt;AY$4,$AJ314/$I300,$AJ314-SUM($I344:AX344))))</f>
        <v>0</v>
      </c>
      <c r="AZ344" s="31">
        <f>IF($I300="n/a",0,IF(AZ$4&lt;=$C344,0,IF(SUM($C344,$I300)&gt;AZ$4,$AJ314/$I300,$AJ314-SUM($I344:AY344))))</f>
        <v>0</v>
      </c>
      <c r="BA344" s="31">
        <f>IF($I300="n/a",0,IF(BA$4&lt;=$C344,0,IF(SUM($C344,$I300)&gt;BA$4,$AJ314/$I300,$AJ314-SUM($I344:AZ344))))</f>
        <v>0</v>
      </c>
      <c r="BB344" s="31">
        <f>IF($I300="n/a",0,IF(BB$4&lt;=$C344,0,IF(SUM($C344,$I300)&gt;BB$4,$AJ314/$I300,$AJ314-SUM($I344:BA344))))</f>
        <v>0</v>
      </c>
      <c r="BC344" s="31">
        <f>IF($I300="n/a",0,IF(BC$4&lt;=$C344,0,IF(SUM($C344,$I300)&gt;BC$4,$AJ314/$I300,$AJ314-SUM($I344:BB344))))</f>
        <v>0</v>
      </c>
      <c r="BD344" s="31">
        <f>IF($I300="n/a",0,IF(BD$4&lt;=$C344,0,IF(SUM($C344,$I300)&gt;BD$4,$AJ314/$I300,$AJ314-SUM($I344:BC344))))</f>
        <v>0</v>
      </c>
      <c r="BE344" s="31">
        <f>IF($I300="n/a",0,IF(BE$4&lt;=$C344,0,IF(SUM($C344,$I300)&gt;BE$4,$AJ314/$I300,$AJ314-SUM($I344:BD344))))</f>
        <v>0</v>
      </c>
      <c r="BF344" s="31">
        <f>IF($I300="n/a",0,IF(BF$4&lt;=$C344,0,IF(SUM($C344,$I300)&gt;BF$4,$AJ314/$I300,$AJ314-SUM($I344:BE344))))</f>
        <v>0</v>
      </c>
      <c r="BG344" s="31">
        <f>IF($I300="n/a",0,IF(BG$4&lt;=$C344,0,IF(SUM($C344,$I300)&gt;BG$4,$AJ314/$I300,$AJ314-SUM($I344:BF344))))</f>
        <v>0</v>
      </c>
      <c r="BH344" s="31">
        <f>IF($I300="n/a",0,IF(BH$4&lt;=$C344,0,IF(SUM($C344,$I300)&gt;BH$4,$AJ314/$I300,$AJ314-SUM($I344:BG344))))</f>
        <v>0</v>
      </c>
      <c r="BI344" s="31">
        <f>IF($I300="n/a",0,IF(BI$4&lt;=$C344,0,IF(SUM($C344,$I300)&gt;BI$4,$AJ314/$I300,$AJ314-SUM($I344:BH344))))</f>
        <v>0</v>
      </c>
      <c r="BJ344" s="31">
        <f>IF($I300="n/a",0,IF(BJ$4&lt;=$C344,0,IF(SUM($C344,$I300)&gt;BJ$4,$AJ314/$I300,$AJ314-SUM($I344:BI344))))</f>
        <v>0</v>
      </c>
      <c r="BK344" s="31">
        <f>IF($I300="n/a",0,IF(BK$4&lt;=$C344,0,IF(SUM($C344,$I300)&gt;BK$4,$AJ314/$I300,$AJ314-SUM($I344:BJ344))))</f>
        <v>0</v>
      </c>
      <c r="BL344" s="31">
        <f>IF($I300="n/a",0,IF(BL$4&lt;=$C344,0,IF(SUM($C344,$I300)&gt;BL$4,$AJ314/$I300,$AJ314-SUM($I344:BK344))))</f>
        <v>0</v>
      </c>
      <c r="BM344" s="31">
        <f>IF($I300="n/a",0,IF(BM$4&lt;=$C344,0,IF(SUM($C344,$I300)&gt;BM$4,$AJ314/$I300,$AJ314-SUM($I344:BL344))))</f>
        <v>0</v>
      </c>
      <c r="BN344" s="31">
        <f>IF($I300="n/a",0,IF(BN$4&lt;=$C344,0,IF(SUM($C344,$I300)&gt;BN$4,$AJ314/$I300,$AJ314-SUM($I344:BM344))))</f>
        <v>0</v>
      </c>
      <c r="BO344" s="31">
        <f>IF($I300="n/a",0,IF(BO$4&lt;=$C344,0,IF(SUM($C344,$I300)&gt;BO$4,$AJ314/$I300,$AJ314-SUM($I344:BN344))))</f>
        <v>0</v>
      </c>
      <c r="BP344" s="31">
        <f>IF($I300="n/a",0,IF(BP$4&lt;=$C344,0,IF(SUM($C344,$I300)&gt;BP$4,$AJ314/$I300,$AJ314-SUM($I344:BO344))))</f>
        <v>0</v>
      </c>
      <c r="BQ344" s="31">
        <f>IF($I300="n/a",0,IF(BQ$4&lt;=$C344,0,IF(SUM($C344,$I300)&gt;BQ$4,$AJ314/$I300,$AJ314-SUM($I344:BP344))))</f>
        <v>0</v>
      </c>
      <c r="BR344" s="31">
        <f>IF($I300="n/a",0,IF(BR$4&lt;=$C344,0,IF(SUM($C344,$I300)&gt;BR$4,$AJ314/$I300,$AJ314-SUM($I344:BQ344))))</f>
        <v>0</v>
      </c>
      <c r="BS344" s="31">
        <f>IF($I300="n/a",0,IF(BS$4&lt;=$C344,0,IF(SUM($C344,$I300)&gt;BS$4,$AJ314/$I300,$AJ314-SUM($I344:BR344))))</f>
        <v>0</v>
      </c>
      <c r="BT344" s="31">
        <f>IF($I300="n/a",0,IF(BT$4&lt;=$C344,0,IF(SUM($C344,$I300)&gt;BT$4,$AJ314/$I300,$AJ314-SUM($I344:BS344))))</f>
        <v>0</v>
      </c>
      <c r="BU344" s="31">
        <f>IF($I300="n/a",0,IF(BU$4&lt;=$C344,0,IF(SUM($C344,$I300)&gt;BU$4,$AJ314/$I300,$AJ314-SUM($I344:BT344))))</f>
        <v>0</v>
      </c>
      <c r="BV344" s="31">
        <f>IF($I300="n/a",0,IF(BV$4&lt;=$C344,0,IF(SUM($C344,$I300)&gt;BV$4,$AJ314/$I300,$AJ314-SUM($I344:BU344))))</f>
        <v>0</v>
      </c>
      <c r="BW344" s="31">
        <f>IF($I300="n/a",0,IF(BW$4&lt;=$C344,0,IF(SUM($C344,$I300)&gt;BW$4,$AJ314/$I300,$AJ314-SUM($I344:BV344))))</f>
        <v>0</v>
      </c>
      <c r="BX344" s="31">
        <f>IF($I300="n/a",0,IF(BX$4&lt;=$C344,0,IF(SUM($C344,$I300)&gt;BX$4,$AJ314/$I300,$AJ314-SUM($I344:BW344))))</f>
        <v>0</v>
      </c>
      <c r="BY344" s="31">
        <f>IF($I300="n/a",0,IF(BY$4&lt;=$C344,0,IF(SUM($C344,$I300)&gt;BY$4,$AJ314/$I300,$AJ314-SUM($I344:BX344))))</f>
        <v>0</v>
      </c>
      <c r="BZ344" s="31">
        <f>IF($I300="n/a",0,IF(BZ$4&lt;=$C344,0,IF(SUM($C344,$I300)&gt;BZ$4,$AJ314/$I300,$AJ314-SUM($I344:BY344))))</f>
        <v>0</v>
      </c>
      <c r="CA344" s="31">
        <f>IF($I300="n/a",0,IF(CA$4&lt;=$C344,0,IF(SUM($C344,$I300)&gt;CA$4,$AJ314/$I300,$AJ314-SUM($I344:BZ344))))</f>
        <v>0</v>
      </c>
      <c r="CB344" s="31">
        <f>IF($I300="n/a",0,IF(CB$4&lt;=$C344,0,IF(SUM($C344,$I300)&gt;CB$4,$AJ314/$I300,$AJ314-SUM($I344:CA344))))</f>
        <v>0</v>
      </c>
      <c r="CC344" s="31">
        <f>IF($I300="n/a",0,IF(CC$4&lt;=$C344,0,IF(SUM($C344,$I300)&gt;CC$4,$AJ314/$I300,$AJ314-SUM($I344:CB344))))</f>
        <v>0</v>
      </c>
      <c r="CD344" s="31">
        <f>IF($I300="n/a",0,IF(CD$4&lt;=$C344,0,IF(SUM($C344,$I300)&gt;CD$4,$AJ314/$I300,$AJ314-SUM($I344:CC344))))</f>
        <v>0</v>
      </c>
      <c r="CE344" s="31">
        <f>IF($I300="n/a",0,IF(CE$4&lt;=$C344,0,IF(SUM($C344,$I300)&gt;CE$4,$AJ314/$I300,$AJ314-SUM($I344:CD344))))</f>
        <v>0</v>
      </c>
      <c r="CF344" s="31">
        <f>IF($I300="n/a",0,IF(CF$4&lt;=$C344,0,IF(SUM($C344,$I300)&gt;CF$4,$AJ314/$I300,$AJ314-SUM($I344:CE344))))</f>
        <v>0</v>
      </c>
    </row>
    <row r="345" spans="1:84" s="153" customFormat="1" ht="12.75" customHeight="1">
      <c r="A345"/>
      <c r="C345" s="197">
        <v>2043</v>
      </c>
      <c r="D345" s="21" t="s">
        <v>188</v>
      </c>
      <c r="E345" s="21" t="s">
        <v>185</v>
      </c>
      <c r="I345" s="31"/>
      <c r="J345" s="31">
        <f>IF($I300="n/a",0,IF(J$4&lt;=$C345,0,IF(SUM($C345,$I300)&gt;J$4,$AK314/$I300,$AK314-SUM($I345:I345))))</f>
        <v>0</v>
      </c>
      <c r="K345" s="31">
        <f>IF($I300="n/a",0,IF(K$4&lt;=$C345,0,IF(SUM($C345,$I300)&gt;K$4,$AK314/$I300,$AK314-SUM($I345:J345))))</f>
        <v>0</v>
      </c>
      <c r="L345" s="31">
        <f>IF($I300="n/a",0,IF(L$4&lt;=$C345,0,IF(SUM($C345,$I300)&gt;L$4,$AK314/$I300,$AK314-SUM($I345:K345))))</f>
        <v>0</v>
      </c>
      <c r="M345" s="31">
        <f>IF($I300="n/a",0,IF(M$4&lt;=$C345,0,IF(SUM($C345,$I300)&gt;M$4,$AK314/$I300,$AK314-SUM($I345:L345))))</f>
        <v>0</v>
      </c>
      <c r="N345" s="31">
        <f>IF($I300="n/a",0,IF(N$4&lt;=$C345,0,IF(SUM($C345,$I300)&gt;N$4,$AK314/$I300,$AK314-SUM($I345:M345))))</f>
        <v>0</v>
      </c>
      <c r="O345" s="31">
        <f>IF($I300="n/a",0,IF(O$4&lt;=$C345,0,IF(SUM($C345,$I300)&gt;O$4,$AK314/$I300,$AK314-SUM($I345:N345))))</f>
        <v>0</v>
      </c>
      <c r="P345" s="31">
        <f>IF($I300="n/a",0,IF(P$4&lt;=$C345,0,IF(SUM($C345,$I300)&gt;P$4,$AK314/$I300,$AK314-SUM($I345:O345))))</f>
        <v>0</v>
      </c>
      <c r="Q345" s="31">
        <f>IF($I300="n/a",0,IF(Q$4&lt;=$C345,0,IF(SUM($C345,$I300)&gt;Q$4,$AK314/$I300,$AK314-SUM($I345:P345))))</f>
        <v>0</v>
      </c>
      <c r="R345" s="31">
        <f>IF($I300="n/a",0,IF(R$4&lt;=$C345,0,IF(SUM($C345,$I300)&gt;R$4,$AK314/$I300,$AK314-SUM($I345:Q345))))</f>
        <v>0</v>
      </c>
      <c r="S345" s="31">
        <f>IF($I300="n/a",0,IF(S$4&lt;=$C345,0,IF(SUM($C345,$I300)&gt;S$4,$AK314/$I300,$AK314-SUM($I345:R345))))</f>
        <v>0</v>
      </c>
      <c r="T345" s="31">
        <f>IF($I300="n/a",0,IF(T$4&lt;=$C345,0,IF(SUM($C345,$I300)&gt;T$4,$AK314/$I300,$AK314-SUM($I345:S345))))</f>
        <v>0</v>
      </c>
      <c r="U345" s="31">
        <f>IF($I300="n/a",0,IF(U$4&lt;=$C345,0,IF(SUM($C345,$I300)&gt;U$4,$AK314/$I300,$AK314-SUM($I345:T345))))</f>
        <v>0</v>
      </c>
      <c r="V345" s="31">
        <f>IF($I300="n/a",0,IF(V$4&lt;=$C345,0,IF(SUM($C345,$I300)&gt;V$4,$AK314/$I300,$AK314-SUM($I345:U345))))</f>
        <v>0</v>
      </c>
      <c r="W345" s="31">
        <f>IF($I300="n/a",0,IF(W$4&lt;=$C345,0,IF(SUM($C345,$I300)&gt;W$4,$AK314/$I300,$AK314-SUM($I345:V345))))</f>
        <v>0</v>
      </c>
      <c r="X345" s="31">
        <f>IF($I300="n/a",0,IF(X$4&lt;=$C345,0,IF(SUM($C345,$I300)&gt;X$4,$AK314/$I300,$AK314-SUM($I345:W345))))</f>
        <v>0</v>
      </c>
      <c r="Y345" s="31">
        <f>IF($I300="n/a",0,IF(Y$4&lt;=$C345,0,IF(SUM($C345,$I300)&gt;Y$4,$AK314/$I300,$AK314-SUM($I345:X345))))</f>
        <v>0</v>
      </c>
      <c r="Z345" s="31">
        <f>IF($I300="n/a",0,IF(Z$4&lt;=$C345,0,IF(SUM($C345,$I300)&gt;Z$4,$AK314/$I300,$AK314-SUM($I345:Y345))))</f>
        <v>0</v>
      </c>
      <c r="AA345" s="31">
        <f>IF($I300="n/a",0,IF(AA$4&lt;=$C345,0,IF(SUM($C345,$I300)&gt;AA$4,$AK314/$I300,$AK314-SUM($I345:Z345))))</f>
        <v>0</v>
      </c>
      <c r="AB345" s="31">
        <f>IF($I300="n/a",0,IF(AB$4&lt;=$C345,0,IF(SUM($C345,$I300)&gt;AB$4,$AK314/$I300,$AK314-SUM($I345:AA345))))</f>
        <v>0</v>
      </c>
      <c r="AC345" s="31">
        <f>IF($I300="n/a",0,IF(AC$4&lt;=$C345,0,IF(SUM($C345,$I300)&gt;AC$4,$AK314/$I300,$AK314-SUM($I345:AB345))))</f>
        <v>0</v>
      </c>
      <c r="AD345" s="31">
        <f>IF($I300="n/a",0,IF(AD$4&lt;=$C345,0,IF(SUM($C345,$I300)&gt;AD$4,$AK314/$I300,$AK314-SUM($I345:AC345))))</f>
        <v>0</v>
      </c>
      <c r="AE345" s="31">
        <f>IF($I300="n/a",0,IF(AE$4&lt;=$C345,0,IF(SUM($C345,$I300)&gt;AE$4,$AK314/$I300,$AK314-SUM($I345:AD345))))</f>
        <v>0</v>
      </c>
      <c r="AF345" s="31">
        <f>IF($I300="n/a",0,IF(AF$4&lt;=$C345,0,IF(SUM($C345,$I300)&gt;AF$4,$AK314/$I300,$AK314-SUM($I345:AE345))))</f>
        <v>0</v>
      </c>
      <c r="AG345" s="31">
        <f>IF($I300="n/a",0,IF(AG$4&lt;=$C345,0,IF(SUM($C345,$I300)&gt;AG$4,$AK314/$I300,$AK314-SUM($I345:AF345))))</f>
        <v>0</v>
      </c>
      <c r="AH345" s="31">
        <f>IF($I300="n/a",0,IF(AH$4&lt;=$C345,0,IF(SUM($C345,$I300)&gt;AH$4,$AK314/$I300,$AK314-SUM($I345:AG345))))</f>
        <v>0</v>
      </c>
      <c r="AI345" s="31">
        <f>IF($I300="n/a",0,IF(AI$4&lt;=$C345,0,IF(SUM($C345,$I300)&gt;AI$4,$AK314/$I300,$AK314-SUM($I345:AH345))))</f>
        <v>0</v>
      </c>
      <c r="AJ345" s="31">
        <f>IF($I300="n/a",0,IF(AJ$4&lt;=$C345,0,IF(SUM($C345,$I300)&gt;AJ$4,$AK314/$I300,$AK314-SUM($I345:AI345))))</f>
        <v>0</v>
      </c>
      <c r="AK345" s="31">
        <f>IF($I300="n/a",0,IF(AK$4&lt;=$C345,0,IF(SUM($C345,$I300)&gt;AK$4,$AK314/$I300,$AK314-SUM($I345:AJ345))))</f>
        <v>0</v>
      </c>
      <c r="AL345" s="31">
        <f>IF($I300="n/a",0,IF(AL$4&lt;=$C345,0,IF(SUM($C345,$I300)&gt;AL$4,$AK314/$I300,$AK314-SUM($I345:AK345))))</f>
        <v>0</v>
      </c>
      <c r="AM345" s="31">
        <f>IF($I300="n/a",0,IF(AM$4&lt;=$C345,0,IF(SUM($C345,$I300)&gt;AM$4,$AK314/$I300,$AK314-SUM($I345:AL345))))</f>
        <v>0</v>
      </c>
      <c r="AN345" s="31">
        <f>IF($I300="n/a",0,IF(AN$4&lt;=$C345,0,IF(SUM($C345,$I300)&gt;AN$4,$AK314/$I300,$AK314-SUM($I345:AM345))))</f>
        <v>0</v>
      </c>
      <c r="AO345" s="31">
        <f>IF($I300="n/a",0,IF(AO$4&lt;=$C345,0,IF(SUM($C345,$I300)&gt;AO$4,$AK314/$I300,$AK314-SUM($I345:AN345))))</f>
        <v>0</v>
      </c>
      <c r="AP345" s="31">
        <f>IF($I300="n/a",0,IF(AP$4&lt;=$C345,0,IF(SUM($C345,$I300)&gt;AP$4,$AK314/$I300,$AK314-SUM($I345:AO345))))</f>
        <v>0</v>
      </c>
      <c r="AQ345" s="31">
        <f>IF($I300="n/a",0,IF(AQ$4&lt;=$C345,0,IF(SUM($C345,$I300)&gt;AQ$4,$AK314/$I300,$AK314-SUM($I345:AP345))))</f>
        <v>0</v>
      </c>
      <c r="AR345" s="31">
        <f>IF($I300="n/a",0,IF(AR$4&lt;=$C345,0,IF(SUM($C345,$I300)&gt;AR$4,$AK314/$I300,$AK314-SUM($I345:AQ345))))</f>
        <v>0</v>
      </c>
      <c r="AS345" s="31">
        <f>IF($I300="n/a",0,IF(AS$4&lt;=$C345,0,IF(SUM($C345,$I300)&gt;AS$4,$AK314/$I300,$AK314-SUM($I345:AR345))))</f>
        <v>0</v>
      </c>
      <c r="AT345" s="31">
        <f>IF($I300="n/a",0,IF(AT$4&lt;=$C345,0,IF(SUM($C345,$I300)&gt;AT$4,$AK314/$I300,$AK314-SUM($I345:AS345))))</f>
        <v>0</v>
      </c>
      <c r="AU345" s="31">
        <f>IF($I300="n/a",0,IF(AU$4&lt;=$C345,0,IF(SUM($C345,$I300)&gt;AU$4,$AK314/$I300,$AK314-SUM($I345:AT345))))</f>
        <v>0</v>
      </c>
      <c r="AV345" s="31">
        <f>IF($I300="n/a",0,IF(AV$4&lt;=$C345,0,IF(SUM($C345,$I300)&gt;AV$4,$AK314/$I300,$AK314-SUM($I345:AU345))))</f>
        <v>0</v>
      </c>
      <c r="AW345" s="31">
        <f>IF($I300="n/a",0,IF(AW$4&lt;=$C345,0,IF(SUM($C345,$I300)&gt;AW$4,$AK314/$I300,$AK314-SUM($I345:AV345))))</f>
        <v>0</v>
      </c>
      <c r="AX345" s="31">
        <f>IF($I300="n/a",0,IF(AX$4&lt;=$C345,0,IF(SUM($C345,$I300)&gt;AX$4,$AK314/$I300,$AK314-SUM($I345:AW345))))</f>
        <v>0</v>
      </c>
      <c r="AY345" s="31">
        <f>IF($I300="n/a",0,IF(AY$4&lt;=$C345,0,IF(SUM($C345,$I300)&gt;AY$4,$AK314/$I300,$AK314-SUM($I345:AX345))))</f>
        <v>0</v>
      </c>
      <c r="AZ345" s="31">
        <f>IF($I300="n/a",0,IF(AZ$4&lt;=$C345,0,IF(SUM($C345,$I300)&gt;AZ$4,$AK314/$I300,$AK314-SUM($I345:AY345))))</f>
        <v>0</v>
      </c>
      <c r="BA345" s="31">
        <f>IF($I300="n/a",0,IF(BA$4&lt;=$C345,0,IF(SUM($C345,$I300)&gt;BA$4,$AK314/$I300,$AK314-SUM($I345:AZ345))))</f>
        <v>0</v>
      </c>
      <c r="BB345" s="31">
        <f>IF($I300="n/a",0,IF(BB$4&lt;=$C345,0,IF(SUM($C345,$I300)&gt;BB$4,$AK314/$I300,$AK314-SUM($I345:BA345))))</f>
        <v>0</v>
      </c>
      <c r="BC345" s="31">
        <f>IF($I300="n/a",0,IF(BC$4&lt;=$C345,0,IF(SUM($C345,$I300)&gt;BC$4,$AK314/$I300,$AK314-SUM($I345:BB345))))</f>
        <v>0</v>
      </c>
      <c r="BD345" s="31">
        <f>IF($I300="n/a",0,IF(BD$4&lt;=$C345,0,IF(SUM($C345,$I300)&gt;BD$4,$AK314/$I300,$AK314-SUM($I345:BC345))))</f>
        <v>0</v>
      </c>
      <c r="BE345" s="31">
        <f>IF($I300="n/a",0,IF(BE$4&lt;=$C345,0,IF(SUM($C345,$I300)&gt;BE$4,$AK314/$I300,$AK314-SUM($I345:BD345))))</f>
        <v>0</v>
      </c>
      <c r="BF345" s="31">
        <f>IF($I300="n/a",0,IF(BF$4&lt;=$C345,0,IF(SUM($C345,$I300)&gt;BF$4,$AK314/$I300,$AK314-SUM($I345:BE345))))</f>
        <v>0</v>
      </c>
      <c r="BG345" s="31">
        <f>IF($I300="n/a",0,IF(BG$4&lt;=$C345,0,IF(SUM($C345,$I300)&gt;BG$4,$AK314/$I300,$AK314-SUM($I345:BF345))))</f>
        <v>0</v>
      </c>
      <c r="BH345" s="31">
        <f>IF($I300="n/a",0,IF(BH$4&lt;=$C345,0,IF(SUM($C345,$I300)&gt;BH$4,$AK314/$I300,$AK314-SUM($I345:BG345))))</f>
        <v>0</v>
      </c>
      <c r="BI345" s="31">
        <f>IF($I300="n/a",0,IF(BI$4&lt;=$C345,0,IF(SUM($C345,$I300)&gt;BI$4,$AK314/$I300,$AK314-SUM($I345:BH345))))</f>
        <v>0</v>
      </c>
      <c r="BJ345" s="31">
        <f>IF($I300="n/a",0,IF(BJ$4&lt;=$C345,0,IF(SUM($C345,$I300)&gt;BJ$4,$AK314/$I300,$AK314-SUM($I345:BI345))))</f>
        <v>0</v>
      </c>
      <c r="BK345" s="31">
        <f>IF($I300="n/a",0,IF(BK$4&lt;=$C345,0,IF(SUM($C345,$I300)&gt;BK$4,$AK314/$I300,$AK314-SUM($I345:BJ345))))</f>
        <v>0</v>
      </c>
      <c r="BL345" s="31">
        <f>IF($I300="n/a",0,IF(BL$4&lt;=$C345,0,IF(SUM($C345,$I300)&gt;BL$4,$AK314/$I300,$AK314-SUM($I345:BK345))))</f>
        <v>0</v>
      </c>
      <c r="BM345" s="31">
        <f>IF($I300="n/a",0,IF(BM$4&lt;=$C345,0,IF(SUM($C345,$I300)&gt;BM$4,$AK314/$I300,$AK314-SUM($I345:BL345))))</f>
        <v>0</v>
      </c>
      <c r="BN345" s="31">
        <f>IF($I300="n/a",0,IF(BN$4&lt;=$C345,0,IF(SUM($C345,$I300)&gt;BN$4,$AK314/$I300,$AK314-SUM($I345:BM345))))</f>
        <v>0</v>
      </c>
      <c r="BO345" s="31">
        <f>IF($I300="n/a",0,IF(BO$4&lt;=$C345,0,IF(SUM($C345,$I300)&gt;BO$4,$AK314/$I300,$AK314-SUM($I345:BN345))))</f>
        <v>0</v>
      </c>
      <c r="BP345" s="31">
        <f>IF($I300="n/a",0,IF(BP$4&lt;=$C345,0,IF(SUM($C345,$I300)&gt;BP$4,$AK314/$I300,$AK314-SUM($I345:BO345))))</f>
        <v>0</v>
      </c>
      <c r="BQ345" s="31">
        <f>IF($I300="n/a",0,IF(BQ$4&lt;=$C345,0,IF(SUM($C345,$I300)&gt;BQ$4,$AK314/$I300,$AK314-SUM($I345:BP345))))</f>
        <v>0</v>
      </c>
      <c r="BR345" s="31">
        <f>IF($I300="n/a",0,IF(BR$4&lt;=$C345,0,IF(SUM($C345,$I300)&gt;BR$4,$AK314/$I300,$AK314-SUM($I345:BQ345))))</f>
        <v>0</v>
      </c>
      <c r="BS345" s="31">
        <f>IF($I300="n/a",0,IF(BS$4&lt;=$C345,0,IF(SUM($C345,$I300)&gt;BS$4,$AK314/$I300,$AK314-SUM($I345:BR345))))</f>
        <v>0</v>
      </c>
      <c r="BT345" s="31">
        <f>IF($I300="n/a",0,IF(BT$4&lt;=$C345,0,IF(SUM($C345,$I300)&gt;BT$4,$AK314/$I300,$AK314-SUM($I345:BS345))))</f>
        <v>0</v>
      </c>
      <c r="BU345" s="31">
        <f>IF($I300="n/a",0,IF(BU$4&lt;=$C345,0,IF(SUM($C345,$I300)&gt;BU$4,$AK314/$I300,$AK314-SUM($I345:BT345))))</f>
        <v>0</v>
      </c>
      <c r="BV345" s="31">
        <f>IF($I300="n/a",0,IF(BV$4&lt;=$C345,0,IF(SUM($C345,$I300)&gt;BV$4,$AK314/$I300,$AK314-SUM($I345:BU345))))</f>
        <v>0</v>
      </c>
      <c r="BW345" s="31">
        <f>IF($I300="n/a",0,IF(BW$4&lt;=$C345,0,IF(SUM($C345,$I300)&gt;BW$4,$AK314/$I300,$AK314-SUM($I345:BV345))))</f>
        <v>0</v>
      </c>
      <c r="BX345" s="31">
        <f>IF($I300="n/a",0,IF(BX$4&lt;=$C345,0,IF(SUM($C345,$I300)&gt;BX$4,$AK314/$I300,$AK314-SUM($I345:BW345))))</f>
        <v>0</v>
      </c>
      <c r="BY345" s="31">
        <f>IF($I300="n/a",0,IF(BY$4&lt;=$C345,0,IF(SUM($C345,$I300)&gt;BY$4,$AK314/$I300,$AK314-SUM($I345:BX345))))</f>
        <v>0</v>
      </c>
      <c r="BZ345" s="31">
        <f>IF($I300="n/a",0,IF(BZ$4&lt;=$C345,0,IF(SUM($C345,$I300)&gt;BZ$4,$AK314/$I300,$AK314-SUM($I345:BY345))))</f>
        <v>0</v>
      </c>
      <c r="CA345" s="31">
        <f>IF($I300="n/a",0,IF(CA$4&lt;=$C345,0,IF(SUM($C345,$I300)&gt;CA$4,$AK314/$I300,$AK314-SUM($I345:BZ345))))</f>
        <v>0</v>
      </c>
      <c r="CB345" s="31">
        <f>IF($I300="n/a",0,IF(CB$4&lt;=$C345,0,IF(SUM($C345,$I300)&gt;CB$4,$AK314/$I300,$AK314-SUM($I345:CA345))))</f>
        <v>0</v>
      </c>
      <c r="CC345" s="31">
        <f>IF($I300="n/a",0,IF(CC$4&lt;=$C345,0,IF(SUM($C345,$I300)&gt;CC$4,$AK314/$I300,$AK314-SUM($I345:CB345))))</f>
        <v>0</v>
      </c>
      <c r="CD345" s="31">
        <f>IF($I300="n/a",0,IF(CD$4&lt;=$C345,0,IF(SUM($C345,$I300)&gt;CD$4,$AK314/$I300,$AK314-SUM($I345:CC345))))</f>
        <v>0</v>
      </c>
      <c r="CE345" s="31">
        <f>IF($I300="n/a",0,IF(CE$4&lt;=$C345,0,IF(SUM($C345,$I300)&gt;CE$4,$AK314/$I300,$AK314-SUM($I345:CD345))))</f>
        <v>0</v>
      </c>
      <c r="CF345" s="31">
        <f>IF($I300="n/a",0,IF(CF$4&lt;=$C345,0,IF(SUM($C345,$I300)&gt;CF$4,$AK314/$I300,$AK314-SUM($I345:CE345))))</f>
        <v>0</v>
      </c>
    </row>
    <row r="346" spans="1:84" s="153" customFormat="1" ht="12.75" customHeight="1">
      <c r="A346"/>
      <c r="C346" s="197">
        <v>2044</v>
      </c>
      <c r="D346" s="21" t="s">
        <v>189</v>
      </c>
      <c r="E346" s="21" t="s">
        <v>185</v>
      </c>
      <c r="I346" s="31"/>
      <c r="J346" s="31">
        <f>IF($I300="n/a",0,IF(J$4&lt;=$C346,0,IF(SUM($C346,$I300)&gt;J$4,$AL314/$I300,$AL314-SUM($I346:I346))))</f>
        <v>0</v>
      </c>
      <c r="K346" s="31">
        <f>IF($I300="n/a",0,IF(K$4&lt;=$C346,0,IF(SUM($C346,$I300)&gt;K$4,$AL314/$I300,$AL314-SUM($I346:J346))))</f>
        <v>0</v>
      </c>
      <c r="L346" s="31">
        <f>IF($I300="n/a",0,IF(L$4&lt;=$C346,0,IF(SUM($C346,$I300)&gt;L$4,$AL314/$I300,$AL314-SUM($I346:K346))))</f>
        <v>0</v>
      </c>
      <c r="M346" s="31">
        <f>IF($I300="n/a",0,IF(M$4&lt;=$C346,0,IF(SUM($C346,$I300)&gt;M$4,$AL314/$I300,$AL314-SUM($I346:L346))))</f>
        <v>0</v>
      </c>
      <c r="N346" s="31">
        <f>IF($I300="n/a",0,IF(N$4&lt;=$C346,0,IF(SUM($C346,$I300)&gt;N$4,$AL314/$I300,$AL314-SUM($I346:M346))))</f>
        <v>0</v>
      </c>
      <c r="O346" s="31">
        <f>IF($I300="n/a",0,IF(O$4&lt;=$C346,0,IF(SUM($C346,$I300)&gt;O$4,$AL314/$I300,$AL314-SUM($I346:N346))))</f>
        <v>0</v>
      </c>
      <c r="P346" s="31">
        <f>IF($I300="n/a",0,IF(P$4&lt;=$C346,0,IF(SUM($C346,$I300)&gt;P$4,$AL314/$I300,$AL314-SUM($I346:O346))))</f>
        <v>0</v>
      </c>
      <c r="Q346" s="31">
        <f>IF($I300="n/a",0,IF(Q$4&lt;=$C346,0,IF(SUM($C346,$I300)&gt;Q$4,$AL314/$I300,$AL314-SUM($I346:P346))))</f>
        <v>0</v>
      </c>
      <c r="R346" s="31">
        <f>IF($I300="n/a",0,IF(R$4&lt;=$C346,0,IF(SUM($C346,$I300)&gt;R$4,$AL314/$I300,$AL314-SUM($I346:Q346))))</f>
        <v>0</v>
      </c>
      <c r="S346" s="31">
        <f>IF($I300="n/a",0,IF(S$4&lt;=$C346,0,IF(SUM($C346,$I300)&gt;S$4,$AL314/$I300,$AL314-SUM($I346:R346))))</f>
        <v>0</v>
      </c>
      <c r="T346" s="31">
        <f>IF($I300="n/a",0,IF(T$4&lt;=$C346,0,IF(SUM($C346,$I300)&gt;T$4,$AL314/$I300,$AL314-SUM($I346:S346))))</f>
        <v>0</v>
      </c>
      <c r="U346" s="31">
        <f>IF($I300="n/a",0,IF(U$4&lt;=$C346,0,IF(SUM($C346,$I300)&gt;U$4,$AL314/$I300,$AL314-SUM($I346:T346))))</f>
        <v>0</v>
      </c>
      <c r="V346" s="31">
        <f>IF($I300="n/a",0,IF(V$4&lt;=$C346,0,IF(SUM($C346,$I300)&gt;V$4,$AL314/$I300,$AL314-SUM($I346:U346))))</f>
        <v>0</v>
      </c>
      <c r="W346" s="31">
        <f>IF($I300="n/a",0,IF(W$4&lt;=$C346,0,IF(SUM($C346,$I300)&gt;W$4,$AL314/$I300,$AL314-SUM($I346:V346))))</f>
        <v>0</v>
      </c>
      <c r="X346" s="31">
        <f>IF($I300="n/a",0,IF(X$4&lt;=$C346,0,IF(SUM($C346,$I300)&gt;X$4,$AL314/$I300,$AL314-SUM($I346:W346))))</f>
        <v>0</v>
      </c>
      <c r="Y346" s="31">
        <f>IF($I300="n/a",0,IF(Y$4&lt;=$C346,0,IF(SUM($C346,$I300)&gt;Y$4,$AL314/$I300,$AL314-SUM($I346:X346))))</f>
        <v>0</v>
      </c>
      <c r="Z346" s="31">
        <f>IF($I300="n/a",0,IF(Z$4&lt;=$C346,0,IF(SUM($C346,$I300)&gt;Z$4,$AL314/$I300,$AL314-SUM($I346:Y346))))</f>
        <v>0</v>
      </c>
      <c r="AA346" s="31">
        <f>IF($I300="n/a",0,IF(AA$4&lt;=$C346,0,IF(SUM($C346,$I300)&gt;AA$4,$AL314/$I300,$AL314-SUM($I346:Z346))))</f>
        <v>0</v>
      </c>
      <c r="AB346" s="31">
        <f>IF($I300="n/a",0,IF(AB$4&lt;=$C346,0,IF(SUM($C346,$I300)&gt;AB$4,$AL314/$I300,$AL314-SUM($I346:AA346))))</f>
        <v>0</v>
      </c>
      <c r="AC346" s="31">
        <f>IF($I300="n/a",0,IF(AC$4&lt;=$C346,0,IF(SUM($C346,$I300)&gt;AC$4,$AL314/$I300,$AL314-SUM($I346:AB346))))</f>
        <v>0</v>
      </c>
      <c r="AD346" s="31">
        <f>IF($I300="n/a",0,IF(AD$4&lt;=$C346,0,IF(SUM($C346,$I300)&gt;AD$4,$AL314/$I300,$AL314-SUM($I346:AC346))))</f>
        <v>0</v>
      </c>
      <c r="AE346" s="31">
        <f>IF($I300="n/a",0,IF(AE$4&lt;=$C346,0,IF(SUM($C346,$I300)&gt;AE$4,$AL314/$I300,$AL314-SUM($I346:AD346))))</f>
        <v>0</v>
      </c>
      <c r="AF346" s="31">
        <f>IF($I300="n/a",0,IF(AF$4&lt;=$C346,0,IF(SUM($C346,$I300)&gt;AF$4,$AL314/$I300,$AL314-SUM($I346:AE346))))</f>
        <v>0</v>
      </c>
      <c r="AG346" s="31">
        <f>IF($I300="n/a",0,IF(AG$4&lt;=$C346,0,IF(SUM($C346,$I300)&gt;AG$4,$AL314/$I300,$AL314-SUM($I346:AF346))))</f>
        <v>0</v>
      </c>
      <c r="AH346" s="31">
        <f>IF($I300="n/a",0,IF(AH$4&lt;=$C346,0,IF(SUM($C346,$I300)&gt;AH$4,$AL314/$I300,$AL314-SUM($I346:AG346))))</f>
        <v>0</v>
      </c>
      <c r="AI346" s="31">
        <f>IF($I300="n/a",0,IF(AI$4&lt;=$C346,0,IF(SUM($C346,$I300)&gt;AI$4,$AL314/$I300,$AL314-SUM($I346:AH346))))</f>
        <v>0</v>
      </c>
      <c r="AJ346" s="31">
        <f>IF($I300="n/a",0,IF(AJ$4&lt;=$C346,0,IF(SUM($C346,$I300)&gt;AJ$4,$AL314/$I300,$AL314-SUM($I346:AI346))))</f>
        <v>0</v>
      </c>
      <c r="AK346" s="31">
        <f>IF($I300="n/a",0,IF(AK$4&lt;=$C346,0,IF(SUM($C346,$I300)&gt;AK$4,$AL314/$I300,$AL314-SUM($I346:AJ346))))</f>
        <v>0</v>
      </c>
      <c r="AL346" s="31">
        <f>IF($I300="n/a",0,IF(AL$4&lt;=$C346,0,IF(SUM($C346,$I300)&gt;AL$4,$AL314/$I300,$AL314-SUM($I346:AK346))))</f>
        <v>0</v>
      </c>
      <c r="AM346" s="31">
        <f>IF($I300="n/a",0,IF(AM$4&lt;=$C346,0,IF(SUM($C346,$I300)&gt;AM$4,$AL314/$I300,$AL314-SUM($I346:AL346))))</f>
        <v>0</v>
      </c>
      <c r="AN346" s="31">
        <f>IF($I300="n/a",0,IF(AN$4&lt;=$C346,0,IF(SUM($C346,$I300)&gt;AN$4,$AL314/$I300,$AL314-SUM($I346:AM346))))</f>
        <v>0</v>
      </c>
      <c r="AO346" s="31">
        <f>IF($I300="n/a",0,IF(AO$4&lt;=$C346,0,IF(SUM($C346,$I300)&gt;AO$4,$AL314/$I300,$AL314-SUM($I346:AN346))))</f>
        <v>0</v>
      </c>
      <c r="AP346" s="31">
        <f>IF($I300="n/a",0,IF(AP$4&lt;=$C346,0,IF(SUM($C346,$I300)&gt;AP$4,$AL314/$I300,$AL314-SUM($I346:AO346))))</f>
        <v>0</v>
      </c>
      <c r="AQ346" s="31">
        <f>IF($I300="n/a",0,IF(AQ$4&lt;=$C346,0,IF(SUM($C346,$I300)&gt;AQ$4,$AL314/$I300,$AL314-SUM($I346:AP346))))</f>
        <v>0</v>
      </c>
      <c r="AR346" s="31">
        <f>IF($I300="n/a",0,IF(AR$4&lt;=$C346,0,IF(SUM($C346,$I300)&gt;AR$4,$AL314/$I300,$AL314-SUM($I346:AQ346))))</f>
        <v>0</v>
      </c>
      <c r="AS346" s="31">
        <f>IF($I300="n/a",0,IF(AS$4&lt;=$C346,0,IF(SUM($C346,$I300)&gt;AS$4,$AL314/$I300,$AL314-SUM($I346:AR346))))</f>
        <v>0</v>
      </c>
      <c r="AT346" s="31">
        <f>IF($I300="n/a",0,IF(AT$4&lt;=$C346,0,IF(SUM($C346,$I300)&gt;AT$4,$AL314/$I300,$AL314-SUM($I346:AS346))))</f>
        <v>0</v>
      </c>
      <c r="AU346" s="31">
        <f>IF($I300="n/a",0,IF(AU$4&lt;=$C346,0,IF(SUM($C346,$I300)&gt;AU$4,$AL314/$I300,$AL314-SUM($I346:AT346))))</f>
        <v>0</v>
      </c>
      <c r="AV346" s="31">
        <f>IF($I300="n/a",0,IF(AV$4&lt;=$C346,0,IF(SUM($C346,$I300)&gt;AV$4,$AL314/$I300,$AL314-SUM($I346:AU346))))</f>
        <v>0</v>
      </c>
      <c r="AW346" s="31">
        <f>IF($I300="n/a",0,IF(AW$4&lt;=$C346,0,IF(SUM($C346,$I300)&gt;AW$4,$AL314/$I300,$AL314-SUM($I346:AV346))))</f>
        <v>0</v>
      </c>
      <c r="AX346" s="31">
        <f>IF($I300="n/a",0,IF(AX$4&lt;=$C346,0,IF(SUM($C346,$I300)&gt;AX$4,$AL314/$I300,$AL314-SUM($I346:AW346))))</f>
        <v>0</v>
      </c>
      <c r="AY346" s="31">
        <f>IF($I300="n/a",0,IF(AY$4&lt;=$C346,0,IF(SUM($C346,$I300)&gt;AY$4,$AL314/$I300,$AL314-SUM($I346:AX346))))</f>
        <v>0</v>
      </c>
      <c r="AZ346" s="31">
        <f>IF($I300="n/a",0,IF(AZ$4&lt;=$C346,0,IF(SUM($C346,$I300)&gt;AZ$4,$AL314/$I300,$AL314-SUM($I346:AY346))))</f>
        <v>0</v>
      </c>
      <c r="BA346" s="31">
        <f>IF($I300="n/a",0,IF(BA$4&lt;=$C346,0,IF(SUM($C346,$I300)&gt;BA$4,$AL314/$I300,$AL314-SUM($I346:AZ346))))</f>
        <v>0</v>
      </c>
      <c r="BB346" s="31">
        <f>IF($I300="n/a",0,IF(BB$4&lt;=$C346,0,IF(SUM($C346,$I300)&gt;BB$4,$AL314/$I300,$AL314-SUM($I346:BA346))))</f>
        <v>0</v>
      </c>
      <c r="BC346" s="31">
        <f>IF($I300="n/a",0,IF(BC$4&lt;=$C346,0,IF(SUM($C346,$I300)&gt;BC$4,$AL314/$I300,$AL314-SUM($I346:BB346))))</f>
        <v>0</v>
      </c>
      <c r="BD346" s="31">
        <f>IF($I300="n/a",0,IF(BD$4&lt;=$C346,0,IF(SUM($C346,$I300)&gt;BD$4,$AL314/$I300,$AL314-SUM($I346:BC346))))</f>
        <v>0</v>
      </c>
      <c r="BE346" s="31">
        <f>IF($I300="n/a",0,IF(BE$4&lt;=$C346,0,IF(SUM($C346,$I300)&gt;BE$4,$AL314/$I300,$AL314-SUM($I346:BD346))))</f>
        <v>0</v>
      </c>
      <c r="BF346" s="31">
        <f>IF($I300="n/a",0,IF(BF$4&lt;=$C346,0,IF(SUM($C346,$I300)&gt;BF$4,$AL314/$I300,$AL314-SUM($I346:BE346))))</f>
        <v>0</v>
      </c>
      <c r="BG346" s="31">
        <f>IF($I300="n/a",0,IF(BG$4&lt;=$C346,0,IF(SUM($C346,$I300)&gt;BG$4,$AL314/$I300,$AL314-SUM($I346:BF346))))</f>
        <v>0</v>
      </c>
      <c r="BH346" s="31">
        <f>IF($I300="n/a",0,IF(BH$4&lt;=$C346,0,IF(SUM($C346,$I300)&gt;BH$4,$AL314/$I300,$AL314-SUM($I346:BG346))))</f>
        <v>0</v>
      </c>
      <c r="BI346" s="31">
        <f>IF($I300="n/a",0,IF(BI$4&lt;=$C346,0,IF(SUM($C346,$I300)&gt;BI$4,$AL314/$I300,$AL314-SUM($I346:BH346))))</f>
        <v>0</v>
      </c>
      <c r="BJ346" s="31">
        <f>IF($I300="n/a",0,IF(BJ$4&lt;=$C346,0,IF(SUM($C346,$I300)&gt;BJ$4,$AL314/$I300,$AL314-SUM($I346:BI346))))</f>
        <v>0</v>
      </c>
      <c r="BK346" s="31">
        <f>IF($I300="n/a",0,IF(BK$4&lt;=$C346,0,IF(SUM($C346,$I300)&gt;BK$4,$AL314/$I300,$AL314-SUM($I346:BJ346))))</f>
        <v>0</v>
      </c>
      <c r="BL346" s="31">
        <f>IF($I300="n/a",0,IF(BL$4&lt;=$C346,0,IF(SUM($C346,$I300)&gt;BL$4,$AL314/$I300,$AL314-SUM($I346:BK346))))</f>
        <v>0</v>
      </c>
      <c r="BM346" s="31">
        <f>IF($I300="n/a",0,IF(BM$4&lt;=$C346,0,IF(SUM($C346,$I300)&gt;BM$4,$AL314/$I300,$AL314-SUM($I346:BL346))))</f>
        <v>0</v>
      </c>
      <c r="BN346" s="31">
        <f>IF($I300="n/a",0,IF(BN$4&lt;=$C346,0,IF(SUM($C346,$I300)&gt;BN$4,$AL314/$I300,$AL314-SUM($I346:BM346))))</f>
        <v>0</v>
      </c>
      <c r="BO346" s="31">
        <f>IF($I300="n/a",0,IF(BO$4&lt;=$C346,0,IF(SUM($C346,$I300)&gt;BO$4,$AL314/$I300,$AL314-SUM($I346:BN346))))</f>
        <v>0</v>
      </c>
      <c r="BP346" s="31">
        <f>IF($I300="n/a",0,IF(BP$4&lt;=$C346,0,IF(SUM($C346,$I300)&gt;BP$4,$AL314/$I300,$AL314-SUM($I346:BO346))))</f>
        <v>0</v>
      </c>
      <c r="BQ346" s="31">
        <f>IF($I300="n/a",0,IF(BQ$4&lt;=$C346,0,IF(SUM($C346,$I300)&gt;BQ$4,$AL314/$I300,$AL314-SUM($I346:BP346))))</f>
        <v>0</v>
      </c>
      <c r="BR346" s="31">
        <f>IF($I300="n/a",0,IF(BR$4&lt;=$C346,0,IF(SUM($C346,$I300)&gt;BR$4,$AL314/$I300,$AL314-SUM($I346:BQ346))))</f>
        <v>0</v>
      </c>
      <c r="BS346" s="31">
        <f>IF($I300="n/a",0,IF(BS$4&lt;=$C346,0,IF(SUM($C346,$I300)&gt;BS$4,$AL314/$I300,$AL314-SUM($I346:BR346))))</f>
        <v>0</v>
      </c>
      <c r="BT346" s="31">
        <f>IF($I300="n/a",0,IF(BT$4&lt;=$C346,0,IF(SUM($C346,$I300)&gt;BT$4,$AL314/$I300,$AL314-SUM($I346:BS346))))</f>
        <v>0</v>
      </c>
      <c r="BU346" s="31">
        <f>IF($I300="n/a",0,IF(BU$4&lt;=$C346,0,IF(SUM($C346,$I300)&gt;BU$4,$AL314/$I300,$AL314-SUM($I346:BT346))))</f>
        <v>0</v>
      </c>
      <c r="BV346" s="31">
        <f>IF($I300="n/a",0,IF(BV$4&lt;=$C346,0,IF(SUM($C346,$I300)&gt;BV$4,$AL314/$I300,$AL314-SUM($I346:BU346))))</f>
        <v>0</v>
      </c>
      <c r="BW346" s="31">
        <f>IF($I300="n/a",0,IF(BW$4&lt;=$C346,0,IF(SUM($C346,$I300)&gt;BW$4,$AL314/$I300,$AL314-SUM($I346:BV346))))</f>
        <v>0</v>
      </c>
      <c r="BX346" s="31">
        <f>IF($I300="n/a",0,IF(BX$4&lt;=$C346,0,IF(SUM($C346,$I300)&gt;BX$4,$AL314/$I300,$AL314-SUM($I346:BW346))))</f>
        <v>0</v>
      </c>
      <c r="BY346" s="31">
        <f>IF($I300="n/a",0,IF(BY$4&lt;=$C346,0,IF(SUM($C346,$I300)&gt;BY$4,$AL314/$I300,$AL314-SUM($I346:BX346))))</f>
        <v>0</v>
      </c>
      <c r="BZ346" s="31">
        <f>IF($I300="n/a",0,IF(BZ$4&lt;=$C346,0,IF(SUM($C346,$I300)&gt;BZ$4,$AL314/$I300,$AL314-SUM($I346:BY346))))</f>
        <v>0</v>
      </c>
      <c r="CA346" s="31">
        <f>IF($I300="n/a",0,IF(CA$4&lt;=$C346,0,IF(SUM($C346,$I300)&gt;CA$4,$AL314/$I300,$AL314-SUM($I346:BZ346))))</f>
        <v>0</v>
      </c>
      <c r="CB346" s="31">
        <f>IF($I300="n/a",0,IF(CB$4&lt;=$C346,0,IF(SUM($C346,$I300)&gt;CB$4,$AL314/$I300,$AL314-SUM($I346:CA346))))</f>
        <v>0</v>
      </c>
      <c r="CC346" s="31">
        <f>IF($I300="n/a",0,IF(CC$4&lt;=$C346,0,IF(SUM($C346,$I300)&gt;CC$4,$AL314/$I300,$AL314-SUM($I346:CB346))))</f>
        <v>0</v>
      </c>
      <c r="CD346" s="31">
        <f>IF($I300="n/a",0,IF(CD$4&lt;=$C346,0,IF(SUM($C346,$I300)&gt;CD$4,$AL314/$I300,$AL314-SUM($I346:CC346))))</f>
        <v>0</v>
      </c>
      <c r="CE346" s="31">
        <f>IF($I300="n/a",0,IF(CE$4&lt;=$C346,0,IF(SUM($C346,$I300)&gt;CE$4,$AL314/$I300,$AL314-SUM($I346:CD346))))</f>
        <v>0</v>
      </c>
      <c r="CF346" s="31">
        <f>IF($I300="n/a",0,IF(CF$4&lt;=$C346,0,IF(SUM($C346,$I300)&gt;CF$4,$AL314/$I300,$AL314-SUM($I346:CE346))))</f>
        <v>0</v>
      </c>
    </row>
    <row r="347" spans="1:84" s="153" customFormat="1" ht="12.75" customHeight="1">
      <c r="A347"/>
      <c r="C347" s="197">
        <v>2045</v>
      </c>
      <c r="D347" s="21" t="s">
        <v>190</v>
      </c>
      <c r="E347" s="21" t="s">
        <v>185</v>
      </c>
      <c r="I347" s="31"/>
      <c r="J347" s="31">
        <f>IF($I300="n/a",0,IF(J$4&lt;=$C347,0,IF(SUM($C347,$I300)&gt;J$4,$AM314/$I300,$AM314-SUM($I347:I347))))</f>
        <v>0</v>
      </c>
      <c r="K347" s="31">
        <f>IF($I300="n/a",0,IF(K$4&lt;=$C347,0,IF(SUM($C347,$I300)&gt;K$4,$AM314/$I300,$AM314-SUM($I347:J347))))</f>
        <v>0</v>
      </c>
      <c r="L347" s="31">
        <f>IF($I300="n/a",0,IF(L$4&lt;=$C347,0,IF(SUM($C347,$I300)&gt;L$4,$AM314/$I300,$AM314-SUM($I347:K347))))</f>
        <v>0</v>
      </c>
      <c r="M347" s="31">
        <f>IF($I300="n/a",0,IF(M$4&lt;=$C347,0,IF(SUM($C347,$I300)&gt;M$4,$AM314/$I300,$AM314-SUM($I347:L347))))</f>
        <v>0</v>
      </c>
      <c r="N347" s="31">
        <f>IF($I300="n/a",0,IF(N$4&lt;=$C347,0,IF(SUM($C347,$I300)&gt;N$4,$AM314/$I300,$AM314-SUM($I347:M347))))</f>
        <v>0</v>
      </c>
      <c r="O347" s="31">
        <f>IF($I300="n/a",0,IF(O$4&lt;=$C347,0,IF(SUM($C347,$I300)&gt;O$4,$AM314/$I300,$AM314-SUM($I347:N347))))</f>
        <v>0</v>
      </c>
      <c r="P347" s="31">
        <f>IF($I300="n/a",0,IF(P$4&lt;=$C347,0,IF(SUM($C347,$I300)&gt;P$4,$AM314/$I300,$AM314-SUM($I347:O347))))</f>
        <v>0</v>
      </c>
      <c r="Q347" s="31">
        <f>IF($I300="n/a",0,IF(Q$4&lt;=$C347,0,IF(SUM($C347,$I300)&gt;Q$4,$AM314/$I300,$AM314-SUM($I347:P347))))</f>
        <v>0</v>
      </c>
      <c r="R347" s="31">
        <f>IF($I300="n/a",0,IF(R$4&lt;=$C347,0,IF(SUM($C347,$I300)&gt;R$4,$AM314/$I300,$AM314-SUM($I347:Q347))))</f>
        <v>0</v>
      </c>
      <c r="S347" s="31">
        <f>IF($I300="n/a",0,IF(S$4&lt;=$C347,0,IF(SUM($C347,$I300)&gt;S$4,$AM314/$I300,$AM314-SUM($I347:R347))))</f>
        <v>0</v>
      </c>
      <c r="T347" s="31">
        <f>IF($I300="n/a",0,IF(T$4&lt;=$C347,0,IF(SUM($C347,$I300)&gt;T$4,$AM314/$I300,$AM314-SUM($I347:S347))))</f>
        <v>0</v>
      </c>
      <c r="U347" s="31">
        <f>IF($I300="n/a",0,IF(U$4&lt;=$C347,0,IF(SUM($C347,$I300)&gt;U$4,$AM314/$I300,$AM314-SUM($I347:T347))))</f>
        <v>0</v>
      </c>
      <c r="V347" s="31">
        <f>IF($I300="n/a",0,IF(V$4&lt;=$C347,0,IF(SUM($C347,$I300)&gt;V$4,$AM314/$I300,$AM314-SUM($I347:U347))))</f>
        <v>0</v>
      </c>
      <c r="W347" s="31">
        <f>IF($I300="n/a",0,IF(W$4&lt;=$C347,0,IF(SUM($C347,$I300)&gt;W$4,$AM314/$I300,$AM314-SUM($I347:V347))))</f>
        <v>0</v>
      </c>
      <c r="X347" s="31">
        <f>IF($I300="n/a",0,IF(X$4&lt;=$C347,0,IF(SUM($C347,$I300)&gt;X$4,$AM314/$I300,$AM314-SUM($I347:W347))))</f>
        <v>0</v>
      </c>
      <c r="Y347" s="31">
        <f>IF($I300="n/a",0,IF(Y$4&lt;=$C347,0,IF(SUM($C347,$I300)&gt;Y$4,$AM314/$I300,$AM314-SUM($I347:X347))))</f>
        <v>0</v>
      </c>
      <c r="Z347" s="31">
        <f>IF($I300="n/a",0,IF(Z$4&lt;=$C347,0,IF(SUM($C347,$I300)&gt;Z$4,$AM314/$I300,$AM314-SUM($I347:Y347))))</f>
        <v>0</v>
      </c>
      <c r="AA347" s="31">
        <f>IF($I300="n/a",0,IF(AA$4&lt;=$C347,0,IF(SUM($C347,$I300)&gt;AA$4,$AM314/$I300,$AM314-SUM($I347:Z347))))</f>
        <v>0</v>
      </c>
      <c r="AB347" s="31">
        <f>IF($I300="n/a",0,IF(AB$4&lt;=$C347,0,IF(SUM($C347,$I300)&gt;AB$4,$AM314/$I300,$AM314-SUM($I347:AA347))))</f>
        <v>0</v>
      </c>
      <c r="AC347" s="31">
        <f>IF($I300="n/a",0,IF(AC$4&lt;=$C347,0,IF(SUM($C347,$I300)&gt;AC$4,$AM314/$I300,$AM314-SUM($I347:AB347))))</f>
        <v>0</v>
      </c>
      <c r="AD347" s="31">
        <f>IF($I300="n/a",0,IF(AD$4&lt;=$C347,0,IF(SUM($C347,$I300)&gt;AD$4,$AM314/$I300,$AM314-SUM($I347:AC347))))</f>
        <v>0</v>
      </c>
      <c r="AE347" s="31">
        <f>IF($I300="n/a",0,IF(AE$4&lt;=$C347,0,IF(SUM($C347,$I300)&gt;AE$4,$AM314/$I300,$AM314-SUM($I347:AD347))))</f>
        <v>0</v>
      </c>
      <c r="AF347" s="31">
        <f>IF($I300="n/a",0,IF(AF$4&lt;=$C347,0,IF(SUM($C347,$I300)&gt;AF$4,$AM314/$I300,$AM314-SUM($I347:AE347))))</f>
        <v>0</v>
      </c>
      <c r="AG347" s="31">
        <f>IF($I300="n/a",0,IF(AG$4&lt;=$C347,0,IF(SUM($C347,$I300)&gt;AG$4,$AM314/$I300,$AM314-SUM($I347:AF347))))</f>
        <v>0</v>
      </c>
      <c r="AH347" s="31">
        <f>IF($I300="n/a",0,IF(AH$4&lt;=$C347,0,IF(SUM($C347,$I300)&gt;AH$4,$AM314/$I300,$AM314-SUM($I347:AG347))))</f>
        <v>0</v>
      </c>
      <c r="AI347" s="31">
        <f>IF($I300="n/a",0,IF(AI$4&lt;=$C347,0,IF(SUM($C347,$I300)&gt;AI$4,$AM314/$I300,$AM314-SUM($I347:AH347))))</f>
        <v>0</v>
      </c>
      <c r="AJ347" s="31">
        <f>IF($I300="n/a",0,IF(AJ$4&lt;=$C347,0,IF(SUM($C347,$I300)&gt;AJ$4,$AM314/$I300,$AM314-SUM($I347:AI347))))</f>
        <v>0</v>
      </c>
      <c r="AK347" s="31">
        <f>IF($I300="n/a",0,IF(AK$4&lt;=$C347,0,IF(SUM($C347,$I300)&gt;AK$4,$AM314/$I300,$AM314-SUM($I347:AJ347))))</f>
        <v>0</v>
      </c>
      <c r="AL347" s="31">
        <f>IF($I300="n/a",0,IF(AL$4&lt;=$C347,0,IF(SUM($C347,$I300)&gt;AL$4,$AM314/$I300,$AM314-SUM($I347:AK347))))</f>
        <v>0</v>
      </c>
      <c r="AM347" s="31">
        <f>IF($I300="n/a",0,IF(AM$4&lt;=$C347,0,IF(SUM($C347,$I300)&gt;AM$4,$AM314/$I300,$AM314-SUM($I347:AL347))))</f>
        <v>0</v>
      </c>
      <c r="AN347" s="31">
        <f>IF($I300="n/a",0,IF(AN$4&lt;=$C347,0,IF(SUM($C347,$I300)&gt;AN$4,$AM314/$I300,$AM314-SUM($I347:AM347))))</f>
        <v>0</v>
      </c>
      <c r="AO347" s="31">
        <f>IF($I300="n/a",0,IF(AO$4&lt;=$C347,0,IF(SUM($C347,$I300)&gt;AO$4,$AM314/$I300,$AM314-SUM($I347:AN347))))</f>
        <v>0</v>
      </c>
      <c r="AP347" s="31">
        <f>IF($I300="n/a",0,IF(AP$4&lt;=$C347,0,IF(SUM($C347,$I300)&gt;AP$4,$AM314/$I300,$AM314-SUM($I347:AO347))))</f>
        <v>0</v>
      </c>
      <c r="AQ347" s="31">
        <f>IF($I300="n/a",0,IF(AQ$4&lt;=$C347,0,IF(SUM($C347,$I300)&gt;AQ$4,$AM314/$I300,$AM314-SUM($I347:AP347))))</f>
        <v>0</v>
      </c>
      <c r="AR347" s="31">
        <f>IF($I300="n/a",0,IF(AR$4&lt;=$C347,0,IF(SUM($C347,$I300)&gt;AR$4,$AM314/$I300,$AM314-SUM($I347:AQ347))))</f>
        <v>0</v>
      </c>
      <c r="AS347" s="31">
        <f>IF($I300="n/a",0,IF(AS$4&lt;=$C347,0,IF(SUM($C347,$I300)&gt;AS$4,$AM314/$I300,$AM314-SUM($I347:AR347))))</f>
        <v>0</v>
      </c>
      <c r="AT347" s="31">
        <f>IF($I300="n/a",0,IF(AT$4&lt;=$C347,0,IF(SUM($C347,$I300)&gt;AT$4,$AM314/$I300,$AM314-SUM($I347:AS347))))</f>
        <v>0</v>
      </c>
      <c r="AU347" s="31">
        <f>IF($I300="n/a",0,IF(AU$4&lt;=$C347,0,IF(SUM($C347,$I300)&gt;AU$4,$AM314/$I300,$AM314-SUM($I347:AT347))))</f>
        <v>0</v>
      </c>
      <c r="AV347" s="31">
        <f>IF($I300="n/a",0,IF(AV$4&lt;=$C347,0,IF(SUM($C347,$I300)&gt;AV$4,$AM314/$I300,$AM314-SUM($I347:AU347))))</f>
        <v>0</v>
      </c>
      <c r="AW347" s="31">
        <f>IF($I300="n/a",0,IF(AW$4&lt;=$C347,0,IF(SUM($C347,$I300)&gt;AW$4,$AM314/$I300,$AM314-SUM($I347:AV347))))</f>
        <v>0</v>
      </c>
      <c r="AX347" s="31">
        <f>IF($I300="n/a",0,IF(AX$4&lt;=$C347,0,IF(SUM($C347,$I300)&gt;AX$4,$AM314/$I300,$AM314-SUM($I347:AW347))))</f>
        <v>0</v>
      </c>
      <c r="AY347" s="31">
        <f>IF($I300="n/a",0,IF(AY$4&lt;=$C347,0,IF(SUM($C347,$I300)&gt;AY$4,$AM314/$I300,$AM314-SUM($I347:AX347))))</f>
        <v>0</v>
      </c>
      <c r="AZ347" s="31">
        <f>IF($I300="n/a",0,IF(AZ$4&lt;=$C347,0,IF(SUM($C347,$I300)&gt;AZ$4,$AM314/$I300,$AM314-SUM($I347:AY347))))</f>
        <v>0</v>
      </c>
      <c r="BA347" s="31">
        <f>IF($I300="n/a",0,IF(BA$4&lt;=$C347,0,IF(SUM($C347,$I300)&gt;BA$4,$AM314/$I300,$AM314-SUM($I347:AZ347))))</f>
        <v>0</v>
      </c>
      <c r="BB347" s="31">
        <f>IF($I300="n/a",0,IF(BB$4&lt;=$C347,0,IF(SUM($C347,$I300)&gt;BB$4,$AM314/$I300,$AM314-SUM($I347:BA347))))</f>
        <v>0</v>
      </c>
      <c r="BC347" s="31">
        <f>IF($I300="n/a",0,IF(BC$4&lt;=$C347,0,IF(SUM($C347,$I300)&gt;BC$4,$AM314/$I300,$AM314-SUM($I347:BB347))))</f>
        <v>0</v>
      </c>
      <c r="BD347" s="31">
        <f>IF($I300="n/a",0,IF(BD$4&lt;=$C347,0,IF(SUM($C347,$I300)&gt;BD$4,$AM314/$I300,$AM314-SUM($I347:BC347))))</f>
        <v>0</v>
      </c>
      <c r="BE347" s="31">
        <f>IF($I300="n/a",0,IF(BE$4&lt;=$C347,0,IF(SUM($C347,$I300)&gt;BE$4,$AM314/$I300,$AM314-SUM($I347:BD347))))</f>
        <v>0</v>
      </c>
      <c r="BF347" s="31">
        <f>IF($I300="n/a",0,IF(BF$4&lt;=$C347,0,IF(SUM($C347,$I300)&gt;BF$4,$AM314/$I300,$AM314-SUM($I347:BE347))))</f>
        <v>0</v>
      </c>
      <c r="BG347" s="31">
        <f>IF($I300="n/a",0,IF(BG$4&lt;=$C347,0,IF(SUM($C347,$I300)&gt;BG$4,$AM314/$I300,$AM314-SUM($I347:BF347))))</f>
        <v>0</v>
      </c>
      <c r="BH347" s="31">
        <f>IF($I300="n/a",0,IF(BH$4&lt;=$C347,0,IF(SUM($C347,$I300)&gt;BH$4,$AM314/$I300,$AM314-SUM($I347:BG347))))</f>
        <v>0</v>
      </c>
      <c r="BI347" s="31">
        <f>IF($I300="n/a",0,IF(BI$4&lt;=$C347,0,IF(SUM($C347,$I300)&gt;BI$4,$AM314/$I300,$AM314-SUM($I347:BH347))))</f>
        <v>0</v>
      </c>
      <c r="BJ347" s="31">
        <f>IF($I300="n/a",0,IF(BJ$4&lt;=$C347,0,IF(SUM($C347,$I300)&gt;BJ$4,$AM314/$I300,$AM314-SUM($I347:BI347))))</f>
        <v>0</v>
      </c>
      <c r="BK347" s="31">
        <f>IF($I300="n/a",0,IF(BK$4&lt;=$C347,0,IF(SUM($C347,$I300)&gt;BK$4,$AM314/$I300,$AM314-SUM($I347:BJ347))))</f>
        <v>0</v>
      </c>
      <c r="BL347" s="31">
        <f>IF($I300="n/a",0,IF(BL$4&lt;=$C347,0,IF(SUM($C347,$I300)&gt;BL$4,$AM314/$I300,$AM314-SUM($I347:BK347))))</f>
        <v>0</v>
      </c>
      <c r="BM347" s="31">
        <f>IF($I300="n/a",0,IF(BM$4&lt;=$C347,0,IF(SUM($C347,$I300)&gt;BM$4,$AM314/$I300,$AM314-SUM($I347:BL347))))</f>
        <v>0</v>
      </c>
      <c r="BN347" s="31">
        <f>IF($I300="n/a",0,IF(BN$4&lt;=$C347,0,IF(SUM($C347,$I300)&gt;BN$4,$AM314/$I300,$AM314-SUM($I347:BM347))))</f>
        <v>0</v>
      </c>
      <c r="BO347" s="31">
        <f>IF($I300="n/a",0,IF(BO$4&lt;=$C347,0,IF(SUM($C347,$I300)&gt;BO$4,$AM314/$I300,$AM314-SUM($I347:BN347))))</f>
        <v>0</v>
      </c>
      <c r="BP347" s="31">
        <f>IF($I300="n/a",0,IF(BP$4&lt;=$C347,0,IF(SUM($C347,$I300)&gt;BP$4,$AM314/$I300,$AM314-SUM($I347:BO347))))</f>
        <v>0</v>
      </c>
      <c r="BQ347" s="31">
        <f>IF($I300="n/a",0,IF(BQ$4&lt;=$C347,0,IF(SUM($C347,$I300)&gt;BQ$4,$AM314/$I300,$AM314-SUM($I347:BP347))))</f>
        <v>0</v>
      </c>
      <c r="BR347" s="31">
        <f>IF($I300="n/a",0,IF(BR$4&lt;=$C347,0,IF(SUM($C347,$I300)&gt;BR$4,$AM314/$I300,$AM314-SUM($I347:BQ347))))</f>
        <v>0</v>
      </c>
      <c r="BS347" s="31">
        <f>IF($I300="n/a",0,IF(BS$4&lt;=$C347,0,IF(SUM($C347,$I300)&gt;BS$4,$AM314/$I300,$AM314-SUM($I347:BR347))))</f>
        <v>0</v>
      </c>
      <c r="BT347" s="31">
        <f>IF($I300="n/a",0,IF(BT$4&lt;=$C347,0,IF(SUM($C347,$I300)&gt;BT$4,$AM314/$I300,$AM314-SUM($I347:BS347))))</f>
        <v>0</v>
      </c>
      <c r="BU347" s="31">
        <f>IF($I300="n/a",0,IF(BU$4&lt;=$C347,0,IF(SUM($C347,$I300)&gt;BU$4,$AM314/$I300,$AM314-SUM($I347:BT347))))</f>
        <v>0</v>
      </c>
      <c r="BV347" s="31">
        <f>IF($I300="n/a",0,IF(BV$4&lt;=$C347,0,IF(SUM($C347,$I300)&gt;BV$4,$AM314/$I300,$AM314-SUM($I347:BU347))))</f>
        <v>0</v>
      </c>
      <c r="BW347" s="31">
        <f>IF($I300="n/a",0,IF(BW$4&lt;=$C347,0,IF(SUM($C347,$I300)&gt;BW$4,$AM314/$I300,$AM314-SUM($I347:BV347))))</f>
        <v>0</v>
      </c>
      <c r="BX347" s="31">
        <f>IF($I300="n/a",0,IF(BX$4&lt;=$C347,0,IF(SUM($C347,$I300)&gt;BX$4,$AM314/$I300,$AM314-SUM($I347:BW347))))</f>
        <v>0</v>
      </c>
      <c r="BY347" s="31">
        <f>IF($I300="n/a",0,IF(BY$4&lt;=$C347,0,IF(SUM($C347,$I300)&gt;BY$4,$AM314/$I300,$AM314-SUM($I347:BX347))))</f>
        <v>0</v>
      </c>
      <c r="BZ347" s="31">
        <f>IF($I300="n/a",0,IF(BZ$4&lt;=$C347,0,IF(SUM($C347,$I300)&gt;BZ$4,$AM314/$I300,$AM314-SUM($I347:BY347))))</f>
        <v>0</v>
      </c>
      <c r="CA347" s="31">
        <f>IF($I300="n/a",0,IF(CA$4&lt;=$C347,0,IF(SUM($C347,$I300)&gt;CA$4,$AM314/$I300,$AM314-SUM($I347:BZ347))))</f>
        <v>0</v>
      </c>
      <c r="CB347" s="31">
        <f>IF($I300="n/a",0,IF(CB$4&lt;=$C347,0,IF(SUM($C347,$I300)&gt;CB$4,$AM314/$I300,$AM314-SUM($I347:CA347))))</f>
        <v>0</v>
      </c>
      <c r="CC347" s="31">
        <f>IF($I300="n/a",0,IF(CC$4&lt;=$C347,0,IF(SUM($C347,$I300)&gt;CC$4,$AM314/$I300,$AM314-SUM($I347:CB347))))</f>
        <v>0</v>
      </c>
      <c r="CD347" s="31">
        <f>IF($I300="n/a",0,IF(CD$4&lt;=$C347,0,IF(SUM($C347,$I300)&gt;CD$4,$AM314/$I300,$AM314-SUM($I347:CC347))))</f>
        <v>0</v>
      </c>
      <c r="CE347" s="31">
        <f>IF($I300="n/a",0,IF(CE$4&lt;=$C347,0,IF(SUM($C347,$I300)&gt;CE$4,$AM314/$I300,$AM314-SUM($I347:CD347))))</f>
        <v>0</v>
      </c>
      <c r="CF347" s="31">
        <f>IF($I300="n/a",0,IF(CF$4&lt;=$C347,0,IF(SUM($C347,$I300)&gt;CF$4,$AM314/$I300,$AM314-SUM($I347:CE347))))</f>
        <v>0</v>
      </c>
    </row>
    <row r="348" spans="1:84" s="153" customFormat="1" ht="12.75" customHeight="1">
      <c r="A348"/>
      <c r="C348" s="164"/>
      <c r="D348" s="155"/>
      <c r="E348" s="155"/>
      <c r="I348" s="31"/>
    </row>
    <row r="349" spans="1:84" s="153" customFormat="1" ht="12.75" customHeight="1">
      <c r="A349"/>
      <c r="B349" s="97"/>
      <c r="C349" s="97"/>
      <c r="D349" s="97" t="s">
        <v>9</v>
      </c>
      <c r="E349" s="97" t="s">
        <v>185</v>
      </c>
      <c r="F349" s="97"/>
      <c r="G349" s="97"/>
      <c r="H349" s="97"/>
      <c r="I349" s="97"/>
      <c r="J349" s="267">
        <f t="shared" ref="J349:AO349" si="1516">J306+SUM(J316:J347)</f>
        <v>37.278008363622853</v>
      </c>
      <c r="K349" s="267">
        <f t="shared" si="1516"/>
        <v>38.413021850007311</v>
      </c>
      <c r="L349" s="267">
        <f t="shared" si="1516"/>
        <v>39.468314960808222</v>
      </c>
      <c r="M349" s="267">
        <f t="shared" si="1516"/>
        <v>40.665325470525332</v>
      </c>
      <c r="N349" s="267">
        <f t="shared" si="1516"/>
        <v>41.637315106229494</v>
      </c>
      <c r="O349" s="204">
        <f t="shared" si="1516"/>
        <v>42.904184208449891</v>
      </c>
      <c r="P349" s="204">
        <f t="shared" si="1516"/>
        <v>42.904184208449891</v>
      </c>
      <c r="Q349" s="204">
        <f t="shared" si="1516"/>
        <v>42.904184208449891</v>
      </c>
      <c r="R349" s="204">
        <f t="shared" si="1516"/>
        <v>42.904184208449891</v>
      </c>
      <c r="S349" s="204">
        <f t="shared" si="1516"/>
        <v>42.904184208449891</v>
      </c>
      <c r="T349" s="204">
        <f t="shared" si="1516"/>
        <v>42.904184208449891</v>
      </c>
      <c r="U349" s="204">
        <f t="shared" si="1516"/>
        <v>42.904184208449891</v>
      </c>
      <c r="V349" s="204">
        <f t="shared" si="1516"/>
        <v>42.904184208449891</v>
      </c>
      <c r="W349" s="204">
        <f t="shared" si="1516"/>
        <v>42.904184208449891</v>
      </c>
      <c r="X349" s="204">
        <f t="shared" si="1516"/>
        <v>42.904184208449891</v>
      </c>
      <c r="Y349" s="204">
        <f t="shared" si="1516"/>
        <v>42.904184208449891</v>
      </c>
      <c r="Z349" s="204">
        <f t="shared" si="1516"/>
        <v>42.904184208449891</v>
      </c>
      <c r="AA349" s="204">
        <f t="shared" si="1516"/>
        <v>42.904184208449891</v>
      </c>
      <c r="AB349" s="204">
        <f t="shared" si="1516"/>
        <v>42.904184208449891</v>
      </c>
      <c r="AC349" s="204">
        <f t="shared" si="1516"/>
        <v>42.904184208449891</v>
      </c>
      <c r="AD349" s="204">
        <f t="shared" si="1516"/>
        <v>42.904184208449891</v>
      </c>
      <c r="AE349" s="204">
        <f t="shared" si="1516"/>
        <v>42.904184208449891</v>
      </c>
      <c r="AF349" s="204">
        <f t="shared" si="1516"/>
        <v>42.904184208449891</v>
      </c>
      <c r="AG349" s="204">
        <f t="shared" si="1516"/>
        <v>42.904184208449891</v>
      </c>
      <c r="AH349" s="204">
        <f t="shared" si="1516"/>
        <v>42.904184208449891</v>
      </c>
      <c r="AI349" s="204">
        <f t="shared" si="1516"/>
        <v>42.904184208449891</v>
      </c>
      <c r="AJ349" s="204">
        <f t="shared" si="1516"/>
        <v>42.904184208449891</v>
      </c>
      <c r="AK349" s="204">
        <f t="shared" si="1516"/>
        <v>33.236370701560432</v>
      </c>
      <c r="AL349" s="204">
        <f t="shared" si="1516"/>
        <v>13.847177054574917</v>
      </c>
      <c r="AM349" s="204">
        <f t="shared" si="1516"/>
        <v>13.847177054574917</v>
      </c>
      <c r="AN349" s="204">
        <f t="shared" si="1516"/>
        <v>13.847177054574917</v>
      </c>
      <c r="AO349" s="204">
        <f t="shared" si="1516"/>
        <v>13.847177054574917</v>
      </c>
      <c r="AP349" s="204">
        <f t="shared" ref="AP349:BU349" si="1517">AP306+SUM(AP316:AP347)</f>
        <v>13.847177054574917</v>
      </c>
      <c r="AQ349" s="204">
        <f t="shared" si="1517"/>
        <v>13.847177054574917</v>
      </c>
      <c r="AR349" s="204">
        <f t="shared" si="1517"/>
        <v>13.847177054574917</v>
      </c>
      <c r="AS349" s="204">
        <f t="shared" si="1517"/>
        <v>13.847177054574917</v>
      </c>
      <c r="AT349" s="204">
        <f t="shared" si="1517"/>
        <v>13.847177054574917</v>
      </c>
      <c r="AU349" s="204">
        <f t="shared" si="1517"/>
        <v>13.847177054574917</v>
      </c>
      <c r="AV349" s="204">
        <f t="shared" si="1517"/>
        <v>13.847177054574917</v>
      </c>
      <c r="AW349" s="204">
        <f t="shared" si="1517"/>
        <v>13.847177054574917</v>
      </c>
      <c r="AX349" s="204">
        <f t="shared" si="1517"/>
        <v>13.847177054574917</v>
      </c>
      <c r="AY349" s="204">
        <f t="shared" si="1517"/>
        <v>13.847177054574917</v>
      </c>
      <c r="AZ349" s="204">
        <f t="shared" si="1517"/>
        <v>13.609323798230642</v>
      </c>
      <c r="BA349" s="204">
        <f t="shared" si="1517"/>
        <v>5.6261758448270403</v>
      </c>
      <c r="BB349" s="204">
        <f t="shared" si="1517"/>
        <v>5.6261758448270403</v>
      </c>
      <c r="BC349" s="204">
        <f t="shared" si="1517"/>
        <v>5.5007648289318407</v>
      </c>
      <c r="BD349" s="204">
        <f t="shared" si="1517"/>
        <v>4.3657513425473775</v>
      </c>
      <c r="BE349" s="204">
        <f t="shared" si="1517"/>
        <v>3.3104582317463782</v>
      </c>
      <c r="BF349" s="204">
        <f t="shared" si="1517"/>
        <v>2.1134477220293433</v>
      </c>
      <c r="BG349" s="204">
        <f t="shared" si="1517"/>
        <v>1.1414580863251942</v>
      </c>
      <c r="BH349" s="204">
        <f t="shared" si="1517"/>
        <v>0</v>
      </c>
      <c r="BI349" s="204">
        <f t="shared" si="1517"/>
        <v>0</v>
      </c>
      <c r="BJ349" s="204">
        <f t="shared" si="1517"/>
        <v>0</v>
      </c>
      <c r="BK349" s="204">
        <f t="shared" si="1517"/>
        <v>0</v>
      </c>
      <c r="BL349" s="204">
        <f t="shared" si="1517"/>
        <v>0</v>
      </c>
      <c r="BM349" s="204">
        <f t="shared" si="1517"/>
        <v>0</v>
      </c>
      <c r="BN349" s="204">
        <f t="shared" si="1517"/>
        <v>0</v>
      </c>
      <c r="BO349" s="204">
        <f t="shared" si="1517"/>
        <v>0</v>
      </c>
      <c r="BP349" s="204">
        <f t="shared" si="1517"/>
        <v>0</v>
      </c>
      <c r="BQ349" s="204">
        <f t="shared" si="1517"/>
        <v>0</v>
      </c>
      <c r="BR349" s="204">
        <f t="shared" si="1517"/>
        <v>0</v>
      </c>
      <c r="BS349" s="204">
        <f t="shared" si="1517"/>
        <v>0</v>
      </c>
      <c r="BT349" s="204">
        <f t="shared" si="1517"/>
        <v>0</v>
      </c>
      <c r="BU349" s="204">
        <f t="shared" si="1517"/>
        <v>0</v>
      </c>
      <c r="BV349" s="204">
        <f t="shared" ref="BV349:CF349" si="1518">BV306+SUM(BV316:BV347)</f>
        <v>0</v>
      </c>
      <c r="BW349" s="204">
        <f t="shared" si="1518"/>
        <v>0</v>
      </c>
      <c r="BX349" s="204">
        <f t="shared" si="1518"/>
        <v>0</v>
      </c>
      <c r="BY349" s="204">
        <f t="shared" si="1518"/>
        <v>0</v>
      </c>
      <c r="BZ349" s="204">
        <f t="shared" si="1518"/>
        <v>0</v>
      </c>
      <c r="CA349" s="204">
        <f t="shared" si="1518"/>
        <v>0</v>
      </c>
      <c r="CB349" s="204">
        <f t="shared" si="1518"/>
        <v>0</v>
      </c>
      <c r="CC349" s="204">
        <f t="shared" si="1518"/>
        <v>0</v>
      </c>
      <c r="CD349" s="204">
        <f t="shared" si="1518"/>
        <v>0</v>
      </c>
      <c r="CE349" s="204">
        <f t="shared" si="1518"/>
        <v>0</v>
      </c>
      <c r="CF349" s="204">
        <f t="shared" si="1518"/>
        <v>0</v>
      </c>
    </row>
    <row r="350" spans="1:84" s="153" customFormat="1" ht="12.75" customHeight="1">
      <c r="A350"/>
      <c r="C350" s="164"/>
      <c r="D350" s="155" t="s">
        <v>8</v>
      </c>
      <c r="E350" s="155" t="s">
        <v>185</v>
      </c>
      <c r="I350" s="31"/>
      <c r="J350" s="205">
        <f t="shared" ref="J350" si="1519">J314-SUM(J318:J347)+I350</f>
        <v>51.075606887300715</v>
      </c>
      <c r="K350" s="205">
        <f t="shared" ref="K350" si="1520">K314-SUM(K318:K347)+J350</f>
        <v>97.428783386957065</v>
      </c>
      <c r="L350" s="205">
        <f t="shared" ref="L350" si="1521">L314-SUM(L318:L347)+K350</f>
        <v>149.10394972704182</v>
      </c>
      <c r="M350" s="205">
        <f t="shared" ref="M350" si="1522">M314-SUM(M318:M347)+L350</f>
        <v>189.45616622682644</v>
      </c>
      <c r="N350" s="205">
        <f t="shared" ref="N350" si="1523">N314-SUM(N318:N347)+M350</f>
        <v>236.46247336885199</v>
      </c>
      <c r="O350" s="205">
        <f t="shared" ref="O350" si="1524">O314-SUM(O318:O347)+N350</f>
        <v>230.96170853992018</v>
      </c>
      <c r="P350" s="205">
        <f t="shared" ref="P350" si="1525">P314-SUM(P318:P347)+O350</f>
        <v>225.46094371098837</v>
      </c>
      <c r="Q350" s="205">
        <f t="shared" ref="Q350" si="1526">Q314-SUM(Q318:Q347)+P350</f>
        <v>219.96017888205657</v>
      </c>
      <c r="R350" s="205">
        <f t="shared" ref="R350" si="1527">R314-SUM(R318:R347)+Q350</f>
        <v>214.45941405312476</v>
      </c>
      <c r="S350" s="205">
        <f t="shared" ref="S350" si="1528">S314-SUM(S318:S347)+R350</f>
        <v>208.95864922419295</v>
      </c>
      <c r="T350" s="205">
        <f t="shared" ref="T350" si="1529">T314-SUM(T318:T347)+S350</f>
        <v>203.45788439526115</v>
      </c>
      <c r="U350" s="205">
        <f t="shared" ref="U350" si="1530">U314-SUM(U318:U347)+T350</f>
        <v>197.95711956632934</v>
      </c>
      <c r="V350" s="205">
        <f t="shared" ref="V350" si="1531">V314-SUM(V318:V347)+U350</f>
        <v>192.45635473739753</v>
      </c>
      <c r="W350" s="205">
        <f t="shared" ref="W350" si="1532">W314-SUM(W318:W347)+V350</f>
        <v>186.95558990846573</v>
      </c>
      <c r="X350" s="205">
        <f t="shared" ref="X350" si="1533">X314-SUM(X318:X347)+W350</f>
        <v>181.45482507953392</v>
      </c>
      <c r="Y350" s="205">
        <f t="shared" ref="Y350" si="1534">Y314-SUM(Y318:Y347)+X350</f>
        <v>175.95406025060211</v>
      </c>
      <c r="Z350" s="205">
        <f t="shared" ref="Z350" si="1535">Z314-SUM(Z318:Z347)+Y350</f>
        <v>170.4532954216703</v>
      </c>
      <c r="AA350" s="205">
        <f t="shared" ref="AA350" si="1536">AA314-SUM(AA318:AA347)+Z350</f>
        <v>164.9525305927385</v>
      </c>
      <c r="AB350" s="205">
        <f t="shared" ref="AB350" si="1537">AB314-SUM(AB318:AB347)+AA350</f>
        <v>159.45176576380669</v>
      </c>
      <c r="AC350" s="205">
        <f t="shared" ref="AC350" si="1538">AC314-SUM(AC318:AC347)+AB350</f>
        <v>153.95100093487488</v>
      </c>
      <c r="AD350" s="205">
        <f t="shared" ref="AD350" si="1539">AD314-SUM(AD318:AD347)+AC350</f>
        <v>148.45023610594308</v>
      </c>
      <c r="AE350" s="205">
        <f t="shared" ref="AE350" si="1540">AE314-SUM(AE318:AE347)+AD350</f>
        <v>142.94947127701127</v>
      </c>
      <c r="AF350" s="205">
        <f t="shared" ref="AF350" si="1541">AF314-SUM(AF318:AF347)+AE350</f>
        <v>137.44870644807946</v>
      </c>
      <c r="AG350" s="205">
        <f t="shared" ref="AG350" si="1542">AG314-SUM(AG318:AG347)+AF350</f>
        <v>131.94794161914766</v>
      </c>
      <c r="AH350" s="205">
        <f t="shared" ref="AH350" si="1543">AH314-SUM(AH318:AH347)+AG350</f>
        <v>126.44717679021585</v>
      </c>
      <c r="AI350" s="205">
        <f t="shared" ref="AI350" si="1544">AI314-SUM(AI318:AI347)+AH350</f>
        <v>120.94641196128404</v>
      </c>
      <c r="AJ350" s="205">
        <f t="shared" ref="AJ350" si="1545">AJ314-SUM(AJ318:AJ347)+AI350</f>
        <v>115.44564713235224</v>
      </c>
      <c r="AK350" s="205">
        <f t="shared" ref="AK350" si="1546">AK314-SUM(AK318:AK347)+AJ350</f>
        <v>109.94488230342043</v>
      </c>
      <c r="AL350" s="205">
        <f t="shared" ref="AL350" si="1547">AL314-SUM(AL318:AL347)+AK350</f>
        <v>104.44411747448862</v>
      </c>
      <c r="AM350" s="205">
        <f t="shared" ref="AM350" si="1548">AM314-SUM(AM318:AM347)+AL350</f>
        <v>98.943352645556814</v>
      </c>
      <c r="AN350" s="205">
        <f t="shared" ref="AN350" si="1549">AN314-SUM(AN318:AN347)+AM350</f>
        <v>93.442587816625007</v>
      </c>
      <c r="AO350" s="205">
        <f t="shared" ref="AO350" si="1550">AO314-SUM(AO318:AO347)+AN350</f>
        <v>87.9418229876932</v>
      </c>
      <c r="AP350" s="205">
        <f t="shared" ref="AP350" si="1551">AP314-SUM(AP318:AP347)+AO350</f>
        <v>82.441058158761393</v>
      </c>
      <c r="AQ350" s="205">
        <f t="shared" ref="AQ350" si="1552">AQ314-SUM(AQ318:AQ347)+AP350</f>
        <v>76.940293329829586</v>
      </c>
      <c r="AR350" s="205">
        <f t="shared" ref="AR350" si="1553">AR314-SUM(AR318:AR347)+AQ350</f>
        <v>71.439528500897779</v>
      </c>
      <c r="AS350" s="205">
        <f t="shared" ref="AS350" si="1554">AS314-SUM(AS318:AS347)+AR350</f>
        <v>65.938763671965972</v>
      </c>
      <c r="AT350" s="205">
        <f t="shared" ref="AT350" si="1555">AT314-SUM(AT318:AT347)+AS350</f>
        <v>60.437998843034173</v>
      </c>
      <c r="AU350" s="205">
        <f t="shared" ref="AU350" si="1556">AU314-SUM(AU318:AU347)+AT350</f>
        <v>54.937234014102373</v>
      </c>
      <c r="AV350" s="205">
        <f t="shared" ref="AV350" si="1557">AV314-SUM(AV318:AV347)+AU350</f>
        <v>49.436469185170573</v>
      </c>
      <c r="AW350" s="205">
        <f t="shared" ref="AW350" si="1558">AW314-SUM(AW318:AW347)+AV350</f>
        <v>43.935704356238773</v>
      </c>
      <c r="AX350" s="205">
        <f t="shared" ref="AX350" si="1559">AX314-SUM(AX318:AX347)+AW350</f>
        <v>38.434939527306973</v>
      </c>
      <c r="AY350" s="205">
        <f t="shared" ref="AY350" si="1560">AY314-SUM(AY318:AY347)+AX350</f>
        <v>32.934174698375173</v>
      </c>
      <c r="AZ350" s="205">
        <f t="shared" ref="AZ350" si="1561">AZ314-SUM(AZ318:AZ347)+AY350</f>
        <v>27.433409869443373</v>
      </c>
      <c r="BA350" s="205">
        <f t="shared" ref="BA350" si="1562">BA314-SUM(BA318:BA347)+AZ350</f>
        <v>21.932645040511574</v>
      </c>
      <c r="BB350" s="205">
        <f t="shared" ref="BB350" si="1563">BB314-SUM(BB318:BB347)+BA350</f>
        <v>16.431880211579774</v>
      </c>
      <c r="BC350" s="205">
        <f t="shared" ref="BC350" si="1564">BC314-SUM(BC318:BC347)+BB350</f>
        <v>10.931115382647933</v>
      </c>
      <c r="BD350" s="205">
        <f t="shared" ref="BD350" si="1565">BD314-SUM(BD318:BD347)+BC350</f>
        <v>6.5653640401005555</v>
      </c>
      <c r="BE350" s="205">
        <f t="shared" ref="BE350" si="1566">BE314-SUM(BE318:BE347)+BD350</f>
        <v>3.2549058083541773</v>
      </c>
      <c r="BF350" s="205">
        <f t="shared" ref="BF350" si="1567">BF314-SUM(BF318:BF347)+BE350</f>
        <v>1.141458086324834</v>
      </c>
      <c r="BG350" s="205">
        <f t="shared" ref="BG350" si="1568">BG314-SUM(BG318:BG347)+BF350</f>
        <v>-3.6015634918840078E-13</v>
      </c>
      <c r="BH350" s="205">
        <f t="shared" ref="BH350" si="1569">BH314-SUM(BH318:BH347)+BG350</f>
        <v>-3.6015634918840078E-13</v>
      </c>
      <c r="BI350" s="205">
        <f t="shared" ref="BI350" si="1570">BI314-SUM(BI318:BI347)+BH350</f>
        <v>-3.6015634918840078E-13</v>
      </c>
      <c r="BJ350" s="205">
        <f t="shared" ref="BJ350" si="1571">BJ314-SUM(BJ318:BJ347)+BI350</f>
        <v>-3.6015634918840078E-13</v>
      </c>
      <c r="BK350" s="205">
        <f t="shared" ref="BK350" si="1572">BK314-SUM(BK318:BK347)+BJ350</f>
        <v>-3.6015634918840078E-13</v>
      </c>
      <c r="BL350" s="205">
        <f t="shared" ref="BL350" si="1573">BL314-SUM(BL318:BL347)+BK350</f>
        <v>-3.6015634918840078E-13</v>
      </c>
      <c r="BM350" s="205">
        <f t="shared" ref="BM350" si="1574">BM314-SUM(BM318:BM347)+BL350</f>
        <v>-3.6015634918840078E-13</v>
      </c>
      <c r="BN350" s="205">
        <f t="shared" ref="BN350" si="1575">BN314-SUM(BN318:BN347)+BM350</f>
        <v>-3.6015634918840078E-13</v>
      </c>
      <c r="BO350" s="205">
        <f t="shared" ref="BO350" si="1576">BO314-SUM(BO318:BO347)+BN350</f>
        <v>-3.6015634918840078E-13</v>
      </c>
      <c r="BP350" s="205">
        <f t="shared" ref="BP350" si="1577">BP314-SUM(BP318:BP347)+BO350</f>
        <v>-3.6015634918840078E-13</v>
      </c>
      <c r="BQ350" s="205">
        <f t="shared" ref="BQ350" si="1578">BQ314-SUM(BQ318:BQ347)+BP350</f>
        <v>-3.6015634918840078E-13</v>
      </c>
      <c r="BR350" s="205">
        <f t="shared" ref="BR350" si="1579">BR314-SUM(BR318:BR347)+BQ350</f>
        <v>-3.6015634918840078E-13</v>
      </c>
      <c r="BS350" s="205">
        <f t="shared" ref="BS350" si="1580">BS314-SUM(BS318:BS347)+BR350</f>
        <v>-3.6015634918840078E-13</v>
      </c>
      <c r="BT350" s="205">
        <f t="shared" ref="BT350" si="1581">BT314-SUM(BT318:BT347)+BS350</f>
        <v>-3.6015634918840078E-13</v>
      </c>
      <c r="BU350" s="205">
        <f t="shared" ref="BU350" si="1582">BU314-SUM(BU318:BU347)+BT350</f>
        <v>-3.6015634918840078E-13</v>
      </c>
      <c r="BV350" s="205">
        <f t="shared" ref="BV350" si="1583">BV314-SUM(BV318:BV347)+BU350</f>
        <v>-3.6015634918840078E-13</v>
      </c>
      <c r="BW350" s="205">
        <f t="shared" ref="BW350" si="1584">BW314-SUM(BW318:BW347)+BV350</f>
        <v>-3.6015634918840078E-13</v>
      </c>
      <c r="BX350" s="205">
        <f t="shared" ref="BX350" si="1585">BX314-SUM(BX318:BX347)+BW350</f>
        <v>-3.6015634918840078E-13</v>
      </c>
      <c r="BY350" s="205">
        <f t="shared" ref="BY350" si="1586">BY314-SUM(BY318:BY347)+BX350</f>
        <v>-3.6015634918840078E-13</v>
      </c>
      <c r="BZ350" s="205">
        <f t="shared" ref="BZ350" si="1587">BZ314-SUM(BZ318:BZ347)+BY350</f>
        <v>-3.6015634918840078E-13</v>
      </c>
      <c r="CA350" s="205">
        <f t="shared" ref="CA350" si="1588">CA314-SUM(CA318:CA347)+BZ350</f>
        <v>-3.6015634918840078E-13</v>
      </c>
      <c r="CB350" s="205">
        <f t="shared" ref="CB350" si="1589">CB314-SUM(CB318:CB347)+CA350</f>
        <v>-3.6015634918840078E-13</v>
      </c>
      <c r="CC350" s="205">
        <f t="shared" ref="CC350" si="1590">CC314-SUM(CC318:CC347)+CB350</f>
        <v>-3.6015634918840078E-13</v>
      </c>
      <c r="CD350" s="205">
        <f t="shared" ref="CD350" si="1591">CD314-SUM(CD318:CD347)+CC350</f>
        <v>-3.6015634918840078E-13</v>
      </c>
      <c r="CE350" s="205">
        <f t="shared" ref="CE350" si="1592">CE314-SUM(CE318:CE347)+CD350</f>
        <v>-3.6015634918840078E-13</v>
      </c>
      <c r="CF350" s="205">
        <f t="shared" ref="CF350" si="1593">CF314-SUM(CF318:CF347)+CE350</f>
        <v>-3.6015634918840078E-13</v>
      </c>
    </row>
    <row r="351" spans="1:84" s="153" customFormat="1" ht="12.75" customHeight="1">
      <c r="A351"/>
      <c r="C351" s="164"/>
      <c r="D351" s="155" t="str">
        <f>"Total Closing RAB - "&amp;B297</f>
        <v>Total Closing RAB - Substation Bays</v>
      </c>
      <c r="E351" s="155" t="s">
        <v>185</v>
      </c>
      <c r="I351" s="31"/>
      <c r="J351" s="4">
        <f t="shared" ref="J351:BU351" si="1594">J350+J310</f>
        <v>825.94698653503588</v>
      </c>
      <c r="K351" s="4">
        <f t="shared" si="1594"/>
        <v>843.2431558808172</v>
      </c>
      <c r="L351" s="4">
        <f t="shared" si="1594"/>
        <v>865.86131506702691</v>
      </c>
      <c r="M351" s="4">
        <f t="shared" si="1594"/>
        <v>877.15652441293651</v>
      </c>
      <c r="N351" s="4">
        <f t="shared" si="1594"/>
        <v>895.10582440108703</v>
      </c>
      <c r="O351" s="4">
        <f t="shared" si="1594"/>
        <v>860.54805241828024</v>
      </c>
      <c r="P351" s="4">
        <f t="shared" si="1594"/>
        <v>825.99028043547332</v>
      </c>
      <c r="Q351" s="4">
        <f t="shared" si="1594"/>
        <v>791.43250845266653</v>
      </c>
      <c r="R351" s="4">
        <f t="shared" si="1594"/>
        <v>756.87473646985973</v>
      </c>
      <c r="S351" s="4">
        <f t="shared" si="1594"/>
        <v>722.31696448705293</v>
      </c>
      <c r="T351" s="4">
        <f t="shared" si="1594"/>
        <v>687.75919250424613</v>
      </c>
      <c r="U351" s="4">
        <f t="shared" si="1594"/>
        <v>653.20142052143933</v>
      </c>
      <c r="V351" s="4">
        <f t="shared" si="1594"/>
        <v>618.64364853863253</v>
      </c>
      <c r="W351" s="4">
        <f t="shared" si="1594"/>
        <v>584.08587655582585</v>
      </c>
      <c r="X351" s="4">
        <f t="shared" si="1594"/>
        <v>549.52810457301905</v>
      </c>
      <c r="Y351" s="4">
        <f t="shared" si="1594"/>
        <v>514.97033259021225</v>
      </c>
      <c r="Z351" s="4">
        <f t="shared" si="1594"/>
        <v>480.41256060740551</v>
      </c>
      <c r="AA351" s="4">
        <f t="shared" si="1594"/>
        <v>445.85478862459877</v>
      </c>
      <c r="AB351" s="4">
        <f t="shared" si="1594"/>
        <v>411.29701664179197</v>
      </c>
      <c r="AC351" s="4">
        <f t="shared" si="1594"/>
        <v>376.73924465898517</v>
      </c>
      <c r="AD351" s="4">
        <f t="shared" si="1594"/>
        <v>342.18147267617843</v>
      </c>
      <c r="AE351" s="4">
        <f t="shared" si="1594"/>
        <v>307.62370069337169</v>
      </c>
      <c r="AF351" s="4">
        <f t="shared" si="1594"/>
        <v>273.06592871056489</v>
      </c>
      <c r="AG351" s="4">
        <f t="shared" si="1594"/>
        <v>238.50815672775809</v>
      </c>
      <c r="AH351" s="4">
        <f t="shared" si="1594"/>
        <v>203.95038474495132</v>
      </c>
      <c r="AI351" s="4">
        <f t="shared" si="1594"/>
        <v>169.39261276214455</v>
      </c>
      <c r="AJ351" s="4">
        <f t="shared" si="1594"/>
        <v>134.83484077933775</v>
      </c>
      <c r="AK351" s="4">
        <f t="shared" si="1594"/>
        <v>109.94488230342043</v>
      </c>
      <c r="AL351" s="4">
        <f t="shared" si="1594"/>
        <v>104.44411747448862</v>
      </c>
      <c r="AM351" s="4">
        <f t="shared" si="1594"/>
        <v>98.943352645556814</v>
      </c>
      <c r="AN351" s="4">
        <f t="shared" si="1594"/>
        <v>93.442587816625007</v>
      </c>
      <c r="AO351" s="4">
        <f t="shared" si="1594"/>
        <v>87.9418229876932</v>
      </c>
      <c r="AP351" s="4">
        <f t="shared" si="1594"/>
        <v>82.441058158761393</v>
      </c>
      <c r="AQ351" s="4">
        <f t="shared" si="1594"/>
        <v>76.940293329829586</v>
      </c>
      <c r="AR351" s="4">
        <f t="shared" si="1594"/>
        <v>71.439528500897779</v>
      </c>
      <c r="AS351" s="4">
        <f t="shared" si="1594"/>
        <v>65.938763671965972</v>
      </c>
      <c r="AT351" s="4">
        <f t="shared" si="1594"/>
        <v>60.437998843034173</v>
      </c>
      <c r="AU351" s="4">
        <f t="shared" si="1594"/>
        <v>54.937234014102373</v>
      </c>
      <c r="AV351" s="4">
        <f t="shared" si="1594"/>
        <v>49.436469185170573</v>
      </c>
      <c r="AW351" s="4">
        <f t="shared" si="1594"/>
        <v>43.935704356238773</v>
      </c>
      <c r="AX351" s="4">
        <f t="shared" si="1594"/>
        <v>38.434939527306973</v>
      </c>
      <c r="AY351" s="4">
        <f t="shared" si="1594"/>
        <v>32.934174698375173</v>
      </c>
      <c r="AZ351" s="4">
        <f t="shared" si="1594"/>
        <v>27.433409869443373</v>
      </c>
      <c r="BA351" s="4">
        <f t="shared" si="1594"/>
        <v>21.932645040511574</v>
      </c>
      <c r="BB351" s="4">
        <f t="shared" si="1594"/>
        <v>16.431880211579774</v>
      </c>
      <c r="BC351" s="4">
        <f t="shared" si="1594"/>
        <v>10.931115382647933</v>
      </c>
      <c r="BD351" s="4">
        <f t="shared" si="1594"/>
        <v>6.5653640401005555</v>
      </c>
      <c r="BE351" s="4">
        <f t="shared" si="1594"/>
        <v>3.2549058083541773</v>
      </c>
      <c r="BF351" s="4">
        <f t="shared" si="1594"/>
        <v>1.141458086324834</v>
      </c>
      <c r="BG351" s="4">
        <f t="shared" si="1594"/>
        <v>-3.6015634918840078E-13</v>
      </c>
      <c r="BH351" s="4">
        <f t="shared" si="1594"/>
        <v>-3.6015634918840078E-13</v>
      </c>
      <c r="BI351" s="4">
        <f t="shared" si="1594"/>
        <v>-3.6015634918840078E-13</v>
      </c>
      <c r="BJ351" s="4">
        <f t="shared" si="1594"/>
        <v>-3.6015634918840078E-13</v>
      </c>
      <c r="BK351" s="4">
        <f t="shared" si="1594"/>
        <v>-3.6015634918840078E-13</v>
      </c>
      <c r="BL351" s="4">
        <f t="shared" si="1594"/>
        <v>-3.6015634918840078E-13</v>
      </c>
      <c r="BM351" s="4">
        <f t="shared" si="1594"/>
        <v>-3.6015634918840078E-13</v>
      </c>
      <c r="BN351" s="4">
        <f t="shared" si="1594"/>
        <v>-3.6015634918840078E-13</v>
      </c>
      <c r="BO351" s="4">
        <f t="shared" si="1594"/>
        <v>-3.6015634918840078E-13</v>
      </c>
      <c r="BP351" s="4">
        <f t="shared" si="1594"/>
        <v>-3.6015634918840078E-13</v>
      </c>
      <c r="BQ351" s="4">
        <f t="shared" si="1594"/>
        <v>-3.6015634918840078E-13</v>
      </c>
      <c r="BR351" s="4">
        <f t="shared" si="1594"/>
        <v>-3.6015634918840078E-13</v>
      </c>
      <c r="BS351" s="4">
        <f t="shared" si="1594"/>
        <v>-3.6015634918840078E-13</v>
      </c>
      <c r="BT351" s="4">
        <f t="shared" si="1594"/>
        <v>-3.6015634918840078E-13</v>
      </c>
      <c r="BU351" s="4">
        <f t="shared" si="1594"/>
        <v>-3.6015634918840078E-13</v>
      </c>
      <c r="BV351" s="4">
        <f t="shared" ref="BV351:CF351" si="1595">BV350+BV310</f>
        <v>-3.6015634918840078E-13</v>
      </c>
      <c r="BW351" s="4">
        <f t="shared" si="1595"/>
        <v>-3.6015634918840078E-13</v>
      </c>
      <c r="BX351" s="4">
        <f t="shared" si="1595"/>
        <v>-3.6015634918840078E-13</v>
      </c>
      <c r="BY351" s="4">
        <f t="shared" si="1595"/>
        <v>-3.6015634918840078E-13</v>
      </c>
      <c r="BZ351" s="4">
        <f t="shared" si="1595"/>
        <v>-3.6015634918840078E-13</v>
      </c>
      <c r="CA351" s="4">
        <f t="shared" si="1595"/>
        <v>-3.6015634918840078E-13</v>
      </c>
      <c r="CB351" s="4">
        <f t="shared" si="1595"/>
        <v>-3.6015634918840078E-13</v>
      </c>
      <c r="CC351" s="4">
        <f t="shared" si="1595"/>
        <v>-3.6015634918840078E-13</v>
      </c>
      <c r="CD351" s="4">
        <f t="shared" si="1595"/>
        <v>-3.6015634918840078E-13</v>
      </c>
      <c r="CE351" s="4">
        <f t="shared" si="1595"/>
        <v>-3.6015634918840078E-13</v>
      </c>
      <c r="CF351" s="4">
        <f t="shared" si="1595"/>
        <v>-3.6015634918840078E-13</v>
      </c>
    </row>
    <row r="352" spans="1:84" ht="12.75" customHeight="1">
      <c r="I352" s="31"/>
    </row>
    <row r="353" spans="1:2018" s="14" customFormat="1" ht="12.75" customHeight="1">
      <c r="A353"/>
      <c r="B353" s="16" t="str">
        <f>Inputs!C100</f>
        <v>Substation Establishment</v>
      </c>
      <c r="C353" s="174"/>
      <c r="D353" s="19"/>
      <c r="E353" s="19"/>
      <c r="F353" s="15"/>
      <c r="G353" s="15"/>
      <c r="H353" s="15"/>
      <c r="I353" s="32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</row>
    <row r="354" spans="1:2018" ht="12.75" customHeight="1">
      <c r="B354" s="6"/>
      <c r="C354" s="175" t="s">
        <v>223</v>
      </c>
      <c r="I354" s="1">
        <f>INDEX(Inputs!$E$94:$E$121, MATCH(B353, Inputs!$C$94:$C$121,0))</f>
        <v>26.225398435985589</v>
      </c>
    </row>
    <row r="355" spans="1:2018" s="153" customFormat="1" ht="12.75" customHeight="1">
      <c r="A355"/>
      <c r="B355" s="6"/>
      <c r="C355" s="175" t="s">
        <v>222</v>
      </c>
      <c r="D355" s="155"/>
      <c r="E355" s="155"/>
      <c r="I355" s="33">
        <f>INDEX(Inputs!$F$94:$F$121, MATCH(B353, Inputs!$C$94:$C$121,0))</f>
        <v>57.754891577176984</v>
      </c>
    </row>
    <row r="356" spans="1:2018" ht="12.75" customHeight="1">
      <c r="B356" s="6"/>
      <c r="C356" s="175" t="s">
        <v>2</v>
      </c>
      <c r="I356" s="1">
        <f>INDEX(Inputs!$G$94:$G$121, MATCH(B353, Inputs!$C$94:$C$121,0))</f>
        <v>60</v>
      </c>
    </row>
    <row r="357" spans="1:2018" ht="12.75" customHeight="1">
      <c r="B357" s="6"/>
      <c r="C357" s="175"/>
      <c r="I357" s="31"/>
    </row>
    <row r="358" spans="1:2018" ht="12.75" customHeight="1">
      <c r="C358" s="164" t="s">
        <v>3</v>
      </c>
      <c r="I358" s="31"/>
    </row>
    <row r="359" spans="1:2018" s="153" customFormat="1" ht="12.75" customHeight="1">
      <c r="A359"/>
      <c r="C359" s="164"/>
      <c r="D359" s="98" t="s">
        <v>203</v>
      </c>
      <c r="E359" s="98" t="s">
        <v>185</v>
      </c>
      <c r="F359" s="97"/>
      <c r="G359" s="97"/>
      <c r="H359" s="97"/>
      <c r="I359" s="99"/>
      <c r="J359" s="267">
        <f>IF(OR($I354=0,I366=0,$I354="n/a"),0,SIGN($I366)*MIN(ABS($I366/$I354), ABS($I366-SUM($I359:I359))))</f>
        <v>9.6311018043594654</v>
      </c>
      <c r="K359" s="267">
        <f>IF(OR($I354=0,J366=0,$I354="n/a"),0,SIGN($I366)*MIN(ABS($I366/$I354), ABS($I366-SUM($I359:J359))))</f>
        <v>9.6311018043594654</v>
      </c>
      <c r="L359" s="267">
        <f>IF(OR($I354=0,K366=0,$I354="n/a"),0,SIGN($I366)*MIN(ABS($I366/$I354), ABS($I366-SUM($I359:K359))))</f>
        <v>9.6311018043594654</v>
      </c>
      <c r="M359" s="267">
        <f>IF(OR($I354=0,L366=0,$I354="n/a"),0,SIGN($I366)*MIN(ABS($I366/$I354), ABS($I366-SUM($I359:L359))))</f>
        <v>9.6311018043594654</v>
      </c>
      <c r="N359" s="267">
        <f>IF(OR($I354=0,M366=0,$I354="n/a"),0,SIGN($I366)*MIN(ABS($I366/$I354), ABS($I366-SUM($I359:M359))))</f>
        <v>9.6311018043594654</v>
      </c>
      <c r="O359" s="105">
        <f>IF(OR($I354=0,N366=0,$I354="n/a"),0,SIGN($I366)*MIN(ABS($I366/$I354), ABS($I366-SUM($I359:N359))))</f>
        <v>9.6311018043594654</v>
      </c>
      <c r="P359" s="105">
        <f>IF(OR($I354=0,O366=0,$I354="n/a"),0,SIGN($I366)*MIN(ABS($I366/$I354), ABS($I366-SUM($I359:O359))))</f>
        <v>9.6311018043594654</v>
      </c>
      <c r="Q359" s="105">
        <f>IF(OR($I354=0,P366=0,$I354="n/a"),0,SIGN($I366)*MIN(ABS($I366/$I354), ABS($I366-SUM($I359:P359))))</f>
        <v>9.6311018043594654</v>
      </c>
      <c r="R359" s="105">
        <f>IF(OR($I354=0,Q366=0,$I354="n/a"),0,SIGN($I366)*MIN(ABS($I366/$I354), ABS($I366-SUM($I359:Q359))))</f>
        <v>9.6311018043594654</v>
      </c>
      <c r="S359" s="105">
        <f>IF(OR($I354=0,R366=0,$I354="n/a"),0,SIGN($I366)*MIN(ABS($I366/$I354), ABS($I366-SUM($I359:R359))))</f>
        <v>9.6311018043594654</v>
      </c>
      <c r="T359" s="105">
        <f>IF(OR($I354=0,S366=0,$I354="n/a"),0,SIGN($I366)*MIN(ABS($I366/$I354), ABS($I366-SUM($I359:S359))))</f>
        <v>9.6311018043594654</v>
      </c>
      <c r="U359" s="105">
        <f>IF(OR($I354=0,T366=0,$I354="n/a"),0,SIGN($I366)*MIN(ABS($I366/$I354), ABS($I366-SUM($I359:T359))))</f>
        <v>9.6311018043594654</v>
      </c>
      <c r="V359" s="105">
        <f>IF(OR($I354=0,U366=0,$I354="n/a"),0,SIGN($I366)*MIN(ABS($I366/$I354), ABS($I366-SUM($I359:U359))))</f>
        <v>9.6311018043594654</v>
      </c>
      <c r="W359" s="105">
        <f>IF(OR($I354=0,V366=0,$I354="n/a"),0,SIGN($I366)*MIN(ABS($I366/$I354), ABS($I366-SUM($I359:V359))))</f>
        <v>9.6311018043594654</v>
      </c>
      <c r="X359" s="105">
        <f>IF(OR($I354=0,W366=0,$I354="n/a"),0,SIGN($I366)*MIN(ABS($I366/$I354), ABS($I366-SUM($I359:W359))))</f>
        <v>9.6311018043594654</v>
      </c>
      <c r="Y359" s="105">
        <f>IF(OR($I354=0,X366=0,$I354="n/a"),0,SIGN($I366)*MIN(ABS($I366/$I354), ABS($I366-SUM($I359:X359))))</f>
        <v>9.6311018043594654</v>
      </c>
      <c r="Z359" s="105">
        <f>IF(OR($I354=0,Y366=0,$I354="n/a"),0,SIGN($I366)*MIN(ABS($I366/$I354), ABS($I366-SUM($I359:Y359))))</f>
        <v>9.6311018043594654</v>
      </c>
      <c r="AA359" s="105">
        <f>IF(OR($I354=0,Z366=0,$I354="n/a"),0,SIGN($I366)*MIN(ABS($I366/$I354), ABS($I366-SUM($I359:Z359))))</f>
        <v>9.6311018043594654</v>
      </c>
      <c r="AB359" s="105">
        <f>IF(OR($I354=0,AA366=0,$I354="n/a"),0,SIGN($I366)*MIN(ABS($I366/$I354), ABS($I366-SUM($I359:AA359))))</f>
        <v>9.6311018043594654</v>
      </c>
      <c r="AC359" s="105">
        <f>IF(OR($I354=0,AB366=0,$I354="n/a"),0,SIGN($I366)*MIN(ABS($I366/$I354), ABS($I366-SUM($I359:AB359))))</f>
        <v>9.6311018043594654</v>
      </c>
      <c r="AD359" s="105">
        <f>IF(OR($I354=0,AC366=0,$I354="n/a"),0,SIGN($I366)*MIN(ABS($I366/$I354), ABS($I366-SUM($I359:AC359))))</f>
        <v>9.6311018043594654</v>
      </c>
      <c r="AE359" s="105">
        <f>IF(OR($I354=0,AD366=0,$I354="n/a"),0,SIGN($I366)*MIN(ABS($I366/$I354), ABS($I366-SUM($I359:AD359))))</f>
        <v>9.6311018043594654</v>
      </c>
      <c r="AF359" s="105">
        <f>IF(OR($I354=0,AE366=0,$I354="n/a"),0,SIGN($I366)*MIN(ABS($I366/$I354), ABS($I366-SUM($I359:AE359))))</f>
        <v>9.6311018043594654</v>
      </c>
      <c r="AG359" s="105">
        <f>IF(OR($I354=0,AF366=0,$I354="n/a"),0,SIGN($I366)*MIN(ABS($I366/$I354), ABS($I366-SUM($I359:AF359))))</f>
        <v>9.6311018043594654</v>
      </c>
      <c r="AH359" s="105">
        <f>IF(OR($I354=0,AG366=0,$I354="n/a"),0,SIGN($I366)*MIN(ABS($I366/$I354), ABS($I366-SUM($I359:AG359))))</f>
        <v>9.6311018043594654</v>
      </c>
      <c r="AI359" s="105">
        <f>IF(OR($I354=0,AH366=0,$I354="n/a"),0,SIGN($I366)*MIN(ABS($I366/$I354), ABS($I366-SUM($I359:AH359))))</f>
        <v>9.6311018043594654</v>
      </c>
      <c r="AJ359" s="105">
        <f>IF(OR($I354=0,AI366=0,$I354="n/a"),0,SIGN($I366)*MIN(ABS($I366/$I354), ABS($I366-SUM($I359:AI359))))</f>
        <v>2.1708352835205176</v>
      </c>
      <c r="AK359" s="105">
        <f>IF(OR($I354=0,AJ366=0,$I354="n/a"),0,SIGN($I366)*MIN(ABS($I366/$I354), ABS($I366-SUM($I359:AJ359))))</f>
        <v>0</v>
      </c>
      <c r="AL359" s="105">
        <f>IF(OR($I354=0,AK366=0,$I354="n/a"),0,SIGN($I366)*MIN(ABS($I366/$I354), ABS($I366-SUM($I359:AK359))))</f>
        <v>0</v>
      </c>
      <c r="AM359" s="105">
        <f>IF(OR($I354=0,AL366=0,$I354="n/a"),0,SIGN($I366)*MIN(ABS($I366/$I354), ABS($I366-SUM($I359:AL359))))</f>
        <v>0</v>
      </c>
      <c r="AN359" s="105">
        <f>IF(OR($I354=0,AM366=0,$I354="n/a"),0,SIGN($I366)*MIN(ABS($I366/$I354), ABS($I366-SUM($I359:AM359))))</f>
        <v>0</v>
      </c>
      <c r="AO359" s="105">
        <f>IF(OR($I354=0,AN366=0,$I354="n/a"),0,SIGN($I366)*MIN(ABS($I366/$I354), ABS($I366-SUM($I359:AN359))))</f>
        <v>0</v>
      </c>
      <c r="AP359" s="105">
        <f>IF(OR($I354=0,AO366=0,$I354="n/a"),0,SIGN($I366)*MIN(ABS($I366/$I354), ABS($I366-SUM($I359:AO359))))</f>
        <v>0</v>
      </c>
      <c r="AQ359" s="105">
        <f>IF(OR($I354=0,AP366=0,$I354="n/a"),0,SIGN($I366)*MIN(ABS($I366/$I354), ABS($I366-SUM($I359:AP359))))</f>
        <v>0</v>
      </c>
      <c r="AR359" s="105">
        <f>IF(OR($I354=0,AQ366=0,$I354="n/a"),0,SIGN($I366)*MIN(ABS($I366/$I354), ABS($I366-SUM($I359:AQ359))))</f>
        <v>0</v>
      </c>
      <c r="AS359" s="105">
        <f>IF(OR($I354=0,AR366=0,$I354="n/a"),0,SIGN($I366)*MIN(ABS($I366/$I354), ABS($I366-SUM($I359:AR359))))</f>
        <v>0</v>
      </c>
      <c r="AT359" s="105">
        <f>IF(OR($I354=0,AS366=0,$I354="n/a"),0,SIGN($I366)*MIN(ABS($I366/$I354), ABS($I366-SUM($I359:AS359))))</f>
        <v>0</v>
      </c>
      <c r="AU359" s="105">
        <f>IF(OR($I354=0,AT366=0,$I354="n/a"),0,SIGN($I366)*MIN(ABS($I366/$I354), ABS($I366-SUM($I359:AT359))))</f>
        <v>0</v>
      </c>
      <c r="AV359" s="105">
        <f>IF(OR($I354=0,AU366=0,$I354="n/a"),0,SIGN($I366)*MIN(ABS($I366/$I354), ABS($I366-SUM($I359:AU359))))</f>
        <v>0</v>
      </c>
      <c r="AW359" s="105">
        <f>IF(OR($I354=0,AV366=0,$I354="n/a"),0,SIGN($I366)*MIN(ABS($I366/$I354), ABS($I366-SUM($I359:AV359))))</f>
        <v>0</v>
      </c>
      <c r="AX359" s="105">
        <f>IF(OR($I354=0,AW366=0,$I354="n/a"),0,SIGN($I366)*MIN(ABS($I366/$I354), ABS($I366-SUM($I359:AW359))))</f>
        <v>0</v>
      </c>
      <c r="AY359" s="105">
        <f>IF(OR($I354=0,AX366=0,$I354="n/a"),0,SIGN($I366)*MIN(ABS($I366/$I354), ABS($I366-SUM($I359:AX359))))</f>
        <v>0</v>
      </c>
      <c r="AZ359" s="105">
        <f>IF(OR($I354=0,AY366=0,$I354="n/a"),0,SIGN($I366)*MIN(ABS($I366/$I354), ABS($I366-SUM($I359:AY359))))</f>
        <v>0</v>
      </c>
      <c r="BA359" s="105">
        <f>IF(OR($I354=0,AZ366=0,$I354="n/a"),0,SIGN($I366)*MIN(ABS($I366/$I354), ABS($I366-SUM($I359:AZ359))))</f>
        <v>0</v>
      </c>
      <c r="BB359" s="105">
        <f>IF(OR($I354=0,BA366=0,$I354="n/a"),0,SIGN($I366)*MIN(ABS($I366/$I354), ABS($I366-SUM($I359:BA359))))</f>
        <v>0</v>
      </c>
      <c r="BC359" s="105">
        <f>IF(OR($I354=0,BB366=0,$I354="n/a"),0,SIGN($I366)*MIN(ABS($I366/$I354), ABS($I366-SUM($I359:BB359))))</f>
        <v>0</v>
      </c>
      <c r="BD359" s="105">
        <f>IF(OR($I354=0,BC366=0,$I354="n/a"),0,SIGN($I366)*MIN(ABS($I366/$I354), ABS($I366-SUM($I359:BC359))))</f>
        <v>0</v>
      </c>
      <c r="BE359" s="105">
        <f>IF(OR($I354=0,BD366=0,$I354="n/a"),0,SIGN($I366)*MIN(ABS($I366/$I354), ABS($I366-SUM($I359:BD359))))</f>
        <v>0</v>
      </c>
      <c r="BF359" s="105">
        <f>IF(OR($I354=0,BE366=0,$I354="n/a"),0,SIGN($I366)*MIN(ABS($I366/$I354), ABS($I366-SUM($I359:BE359))))</f>
        <v>0</v>
      </c>
      <c r="BG359" s="105">
        <f>IF(OR($I354=0,BF366=0,$I354="n/a"),0,SIGN($I366)*MIN(ABS($I366/$I354), ABS($I366-SUM($I359:BF359))))</f>
        <v>0</v>
      </c>
      <c r="BH359" s="105">
        <f>IF(OR($I354=0,BG366=0,$I354="n/a"),0,SIGN($I366)*MIN(ABS($I366/$I354), ABS($I366-SUM($I359:BG359))))</f>
        <v>0</v>
      </c>
      <c r="BI359" s="105">
        <f>IF(OR($I354=0,BH366=0,$I354="n/a"),0,SIGN($I366)*MIN(ABS($I366/$I354), ABS($I366-SUM($I359:BH359))))</f>
        <v>0</v>
      </c>
      <c r="BJ359" s="105">
        <f>IF(OR($I354=0,BI366=0,$I354="n/a"),0,SIGN($I366)*MIN(ABS($I366/$I354), ABS($I366-SUM($I359:BI359))))</f>
        <v>0</v>
      </c>
      <c r="BK359" s="105">
        <f>IF(OR($I354=0,BJ366=0,$I354="n/a"),0,SIGN($I366)*MIN(ABS($I366/$I354), ABS($I366-SUM($I359:BJ359))))</f>
        <v>0</v>
      </c>
      <c r="BL359" s="105">
        <f>IF(OR($I354=0,BK366=0,$I354="n/a"),0,SIGN($I366)*MIN(ABS($I366/$I354), ABS($I366-SUM($I359:BK359))))</f>
        <v>0</v>
      </c>
      <c r="BM359" s="105">
        <f>IF(OR($I354=0,BL366=0,$I354="n/a"),0,SIGN($I366)*MIN(ABS($I366/$I354), ABS($I366-SUM($I359:BL359))))</f>
        <v>0</v>
      </c>
      <c r="BN359" s="105">
        <f>IF(OR($I354=0,BM366=0,$I354="n/a"),0,SIGN($I366)*MIN(ABS($I366/$I354), ABS($I366-SUM($I359:BM359))))</f>
        <v>0</v>
      </c>
      <c r="BO359" s="105">
        <f>IF(OR($I354=0,BN366=0,$I354="n/a"),0,SIGN($I366)*MIN(ABS($I366/$I354), ABS($I366-SUM($I359:BN359))))</f>
        <v>0</v>
      </c>
      <c r="BP359" s="105">
        <f>IF(OR($I354=0,BO366=0,$I354="n/a"),0,SIGN($I366)*MIN(ABS($I366/$I354), ABS($I366-SUM($I359:BO359))))</f>
        <v>0</v>
      </c>
      <c r="BQ359" s="105">
        <f>IF(OR($I354=0,BP366=0,$I354="n/a"),0,SIGN($I366)*MIN(ABS($I366/$I354), ABS($I366-SUM($I359:BP359))))</f>
        <v>0</v>
      </c>
      <c r="BR359" s="105">
        <f>IF(OR($I354=0,BQ366=0,$I354="n/a"),0,SIGN($I366)*MIN(ABS($I366/$I354), ABS($I366-SUM($I359:BQ359))))</f>
        <v>0</v>
      </c>
      <c r="BS359" s="105">
        <f>IF(OR($I354=0,BR366=0,$I354="n/a"),0,SIGN($I366)*MIN(ABS($I366/$I354), ABS($I366-SUM($I359:BR359))))</f>
        <v>0</v>
      </c>
      <c r="BT359" s="105">
        <f>IF(OR($I354=0,BS366=0,$I354="n/a"),0,SIGN($I366)*MIN(ABS($I366/$I354), ABS($I366-SUM($I359:BS359))))</f>
        <v>0</v>
      </c>
      <c r="BU359" s="105">
        <f>IF(OR($I354=0,BT366=0,$I354="n/a"),0,SIGN($I366)*MIN(ABS($I366/$I354), ABS($I366-SUM($I359:BT359))))</f>
        <v>0</v>
      </c>
      <c r="BV359" s="105">
        <f>IF(OR($I354=0,BU366=0,$I354="n/a"),0,SIGN($I366)*MIN(ABS($I366/$I354), ABS($I366-SUM($I359:BU359))))</f>
        <v>0</v>
      </c>
      <c r="BW359" s="105">
        <f>IF(OR($I354=0,BV366=0,$I354="n/a"),0,SIGN($I366)*MIN(ABS($I366/$I354), ABS($I366-SUM($I359:BV359))))</f>
        <v>0</v>
      </c>
      <c r="BX359" s="105">
        <f>IF(OR($I354=0,BW366=0,$I354="n/a"),0,SIGN($I366)*MIN(ABS($I366/$I354), ABS($I366-SUM($I359:BW359))))</f>
        <v>0</v>
      </c>
      <c r="BY359" s="105">
        <f>IF(OR($I354=0,BX366=0,$I354="n/a"),0,SIGN($I366)*MIN(ABS($I366/$I354), ABS($I366-SUM($I359:BX359))))</f>
        <v>0</v>
      </c>
      <c r="BZ359" s="105">
        <f>IF(OR($I354=0,BY366=0,$I354="n/a"),0,SIGN($I366)*MIN(ABS($I366/$I354), ABS($I366-SUM($I359:BY359))))</f>
        <v>0</v>
      </c>
      <c r="CA359" s="105">
        <f>IF(OR($I354=0,BZ366=0,$I354="n/a"),0,SIGN($I366)*MIN(ABS($I366/$I354), ABS($I366-SUM($I359:BZ359))))</f>
        <v>0</v>
      </c>
      <c r="CB359" s="105">
        <f>IF(OR($I354=0,CA366=0,$I354="n/a"),0,SIGN($I366)*MIN(ABS($I366/$I354), ABS($I366-SUM($I359:CA359))))</f>
        <v>0</v>
      </c>
      <c r="CC359" s="105">
        <f>IF(OR($I354=0,CB366=0,$I354="n/a"),0,SIGN($I366)*MIN(ABS($I366/$I354), ABS($I366-SUM($I359:CB359))))</f>
        <v>0</v>
      </c>
      <c r="CD359" s="105">
        <f>IF(OR($I354=0,CC366=0,$I354="n/a"),0,SIGN($I366)*MIN(ABS($I366/$I354), ABS($I366-SUM($I359:CC359))))</f>
        <v>0</v>
      </c>
      <c r="CE359" s="105">
        <f>IF(OR($I354=0,CD366=0,$I354="n/a"),0,SIGN($I366)*MIN(ABS($I366/$I354), ABS($I366-SUM($I359:CD359))))</f>
        <v>0</v>
      </c>
      <c r="CF359" s="105">
        <f>IF(OR($I354=0,CE366=0,$I354="n/a"),0,SIGN($I366)*MIN(ABS($I366/$I354), ABS($I366-SUM($I359:CE359))))</f>
        <v>0</v>
      </c>
    </row>
    <row r="360" spans="1:2018" s="153" customFormat="1" ht="12.75" customHeight="1">
      <c r="A360"/>
      <c r="C360" s="164"/>
      <c r="D360" s="98" t="s">
        <v>208</v>
      </c>
      <c r="E360" s="98"/>
      <c r="F360" s="97"/>
      <c r="G360" s="97"/>
      <c r="H360" s="97"/>
      <c r="I360" s="99"/>
      <c r="J360" s="267">
        <f>IF(OR($I355=0,I367=0,$I355="n/a"),0,SIGN($I367)*MIN(ABS($I367/$I355), ABS($I367-SUM($I360:I360))))</f>
        <v>1.098659729913976</v>
      </c>
      <c r="K360" s="267">
        <f>IF(OR($I355=0,J367=0,$I355="n/a"),0,SIGN($I367)*MIN(ABS($I367/$I355), ABS($I367-SUM($I360:J360))))</f>
        <v>1.098659729913976</v>
      </c>
      <c r="L360" s="267">
        <f>IF(OR($I355=0,K367=0,$I355="n/a"),0,SIGN($I367)*MIN(ABS($I367/$I355), ABS($I367-SUM($I360:K360))))</f>
        <v>1.098659729913976</v>
      </c>
      <c r="M360" s="267">
        <f>IF(OR($I355=0,L367=0,$I355="n/a"),0,SIGN($I367)*MIN(ABS($I367/$I355), ABS($I367-SUM($I360:L360))))</f>
        <v>1.098659729913976</v>
      </c>
      <c r="N360" s="267">
        <f>IF(OR($I355=0,M367=0,$I355="n/a"),0,SIGN($I367)*MIN(ABS($I367/$I355), ABS($I367-SUM($I360:M360))))</f>
        <v>1.098659729913976</v>
      </c>
      <c r="O360" s="267">
        <f>IF(OR($I355=0,N367=0,$I355="n/a"),0,SIGN($I367)*MIN(ABS($I367/$I355), ABS($I367-SUM($I360:N360))))</f>
        <v>1.098659729913976</v>
      </c>
      <c r="P360" s="267">
        <f>IF(OR($I355=0,O367=0,$I355="n/a"),0,SIGN($I367)*MIN(ABS($I367/$I355), ABS($I367-SUM($I360:O360))))</f>
        <v>1.098659729913976</v>
      </c>
      <c r="Q360" s="267">
        <f>IF(OR($I355=0,P367=0,$I355="n/a"),0,SIGN($I367)*MIN(ABS($I367/$I355), ABS($I367-SUM($I360:P360))))</f>
        <v>1.098659729913976</v>
      </c>
      <c r="R360" s="267">
        <f>IF(OR($I355=0,Q367=0,$I355="n/a"),0,SIGN($I367)*MIN(ABS($I367/$I355), ABS($I367-SUM($I360:Q360))))</f>
        <v>1.098659729913976</v>
      </c>
      <c r="S360" s="267">
        <f>IF(OR($I355=0,R367=0,$I355="n/a"),0,SIGN($I367)*MIN(ABS($I367/$I355), ABS($I367-SUM($I360:R360))))</f>
        <v>1.098659729913976</v>
      </c>
      <c r="T360" s="267">
        <f>IF(OR($I355=0,S367=0,$I355="n/a"),0,SIGN($I367)*MIN(ABS($I367/$I355), ABS($I367-SUM($I360:S360))))</f>
        <v>1.098659729913976</v>
      </c>
      <c r="U360" s="267">
        <f>IF(OR($I355=0,T367=0,$I355="n/a"),0,SIGN($I367)*MIN(ABS($I367/$I355), ABS($I367-SUM($I360:T360))))</f>
        <v>1.098659729913976</v>
      </c>
      <c r="V360" s="267">
        <f>IF(OR($I355=0,U367=0,$I355="n/a"),0,SIGN($I367)*MIN(ABS($I367/$I355), ABS($I367-SUM($I360:U360))))</f>
        <v>1.098659729913976</v>
      </c>
      <c r="W360" s="267">
        <f>IF(OR($I355=0,V367=0,$I355="n/a"),0,SIGN($I367)*MIN(ABS($I367/$I355), ABS($I367-SUM($I360:V360))))</f>
        <v>1.098659729913976</v>
      </c>
      <c r="X360" s="267">
        <f>IF(OR($I355=0,W367=0,$I355="n/a"),0,SIGN($I367)*MIN(ABS($I367/$I355), ABS($I367-SUM($I360:W360))))</f>
        <v>1.098659729913976</v>
      </c>
      <c r="Y360" s="267">
        <f>IF(OR($I355=0,X367=0,$I355="n/a"),0,SIGN($I367)*MIN(ABS($I367/$I355), ABS($I367-SUM($I360:X360))))</f>
        <v>1.098659729913976</v>
      </c>
      <c r="Z360" s="267">
        <f>IF(OR($I355=0,Y367=0,$I355="n/a"),0,SIGN($I367)*MIN(ABS($I367/$I355), ABS($I367-SUM($I360:Y360))))</f>
        <v>1.098659729913976</v>
      </c>
      <c r="AA360" s="267">
        <f>IF(OR($I355=0,Z367=0,$I355="n/a"),0,SIGN($I367)*MIN(ABS($I367/$I355), ABS($I367-SUM($I360:Z360))))</f>
        <v>1.098659729913976</v>
      </c>
      <c r="AB360" s="267">
        <f>IF(OR($I355=0,AA367=0,$I355="n/a"),0,SIGN($I367)*MIN(ABS($I367/$I355), ABS($I367-SUM($I360:AA360))))</f>
        <v>1.098659729913976</v>
      </c>
      <c r="AC360" s="267">
        <f>IF(OR($I355=0,AB367=0,$I355="n/a"),0,SIGN($I367)*MIN(ABS($I367/$I355), ABS($I367-SUM($I360:AB360))))</f>
        <v>1.098659729913976</v>
      </c>
      <c r="AD360" s="267">
        <f>IF(OR($I355=0,AC367=0,$I355="n/a"),0,SIGN($I367)*MIN(ABS($I367/$I355), ABS($I367-SUM($I360:AC360))))</f>
        <v>1.098659729913976</v>
      </c>
      <c r="AE360" s="267">
        <f>IF(OR($I355=0,AD367=0,$I355="n/a"),0,SIGN($I367)*MIN(ABS($I367/$I355), ABS($I367-SUM($I360:AD360))))</f>
        <v>1.098659729913976</v>
      </c>
      <c r="AF360" s="267">
        <f>IF(OR($I355=0,AE367=0,$I355="n/a"),0,SIGN($I367)*MIN(ABS($I367/$I355), ABS($I367-SUM($I360:AE360))))</f>
        <v>1.098659729913976</v>
      </c>
      <c r="AG360" s="267">
        <f>IF(OR($I355=0,AF367=0,$I355="n/a"),0,SIGN($I367)*MIN(ABS($I367/$I355), ABS($I367-SUM($I360:AF360))))</f>
        <v>1.098659729913976</v>
      </c>
      <c r="AH360" s="267">
        <f>IF(OR($I355=0,AG367=0,$I355="n/a"),0,SIGN($I367)*MIN(ABS($I367/$I355), ABS($I367-SUM($I360:AG360))))</f>
        <v>1.098659729913976</v>
      </c>
      <c r="AI360" s="267">
        <f>IF(OR($I355=0,AH367=0,$I355="n/a"),0,SIGN($I367)*MIN(ABS($I367/$I355), ABS($I367-SUM($I360:AH360))))</f>
        <v>1.098659729913976</v>
      </c>
      <c r="AJ360" s="267">
        <f>IF(OR($I355=0,AI367=0,$I355="n/a"),0,SIGN($I367)*MIN(ABS($I367/$I355), ABS($I367-SUM($I360:AI360))))</f>
        <v>1.098659729913976</v>
      </c>
      <c r="AK360" s="267">
        <f>IF(OR($I355=0,AJ367=0,$I355="n/a"),0,SIGN($I367)*MIN(ABS($I367/$I355), ABS($I367-SUM($I360:AJ360))))</f>
        <v>1.098659729913976</v>
      </c>
      <c r="AL360" s="267">
        <f>IF(OR($I355=0,AK367=0,$I355="n/a"),0,SIGN($I367)*MIN(ABS($I367/$I355), ABS($I367-SUM($I360:AK360))))</f>
        <v>1.098659729913976</v>
      </c>
      <c r="AM360" s="267">
        <f>IF(OR($I355=0,AL367=0,$I355="n/a"),0,SIGN($I367)*MIN(ABS($I367/$I355), ABS($I367-SUM($I360:AL360))))</f>
        <v>1.098659729913976</v>
      </c>
      <c r="AN360" s="267">
        <f>IF(OR($I355=0,AM367=0,$I355="n/a"),0,SIGN($I367)*MIN(ABS($I367/$I355), ABS($I367-SUM($I360:AM360))))</f>
        <v>1.098659729913976</v>
      </c>
      <c r="AO360" s="267">
        <f>IF(OR($I355=0,AN367=0,$I355="n/a"),0,SIGN($I367)*MIN(ABS($I367/$I355), ABS($I367-SUM($I360:AN360))))</f>
        <v>1.098659729913976</v>
      </c>
      <c r="AP360" s="267">
        <f>IF(OR($I355=0,AO367=0,$I355="n/a"),0,SIGN($I367)*MIN(ABS($I367/$I355), ABS($I367-SUM($I360:AO360))))</f>
        <v>1.098659729913976</v>
      </c>
      <c r="AQ360" s="267">
        <f>IF(OR($I355=0,AP367=0,$I355="n/a"),0,SIGN($I367)*MIN(ABS($I367/$I355), ABS($I367-SUM($I360:AP360))))</f>
        <v>1.098659729913976</v>
      </c>
      <c r="AR360" s="267">
        <f>IF(OR($I355=0,AQ367=0,$I355="n/a"),0,SIGN($I367)*MIN(ABS($I367/$I355), ABS($I367-SUM($I360:AQ360))))</f>
        <v>1.098659729913976</v>
      </c>
      <c r="AS360" s="267">
        <f>IF(OR($I355=0,AR367=0,$I355="n/a"),0,SIGN($I367)*MIN(ABS($I367/$I355), ABS($I367-SUM($I360:AR360))))</f>
        <v>1.098659729913976</v>
      </c>
      <c r="AT360" s="267">
        <f>IF(OR($I355=0,AS367=0,$I355="n/a"),0,SIGN($I367)*MIN(ABS($I367/$I355), ABS($I367-SUM($I360:AS360))))</f>
        <v>1.098659729913976</v>
      </c>
      <c r="AU360" s="267">
        <f>IF(OR($I355=0,AT367=0,$I355="n/a"),0,SIGN($I367)*MIN(ABS($I367/$I355), ABS($I367-SUM($I360:AT360))))</f>
        <v>1.098659729913976</v>
      </c>
      <c r="AV360" s="267">
        <f>IF(OR($I355=0,AU367=0,$I355="n/a"),0,SIGN($I367)*MIN(ABS($I367/$I355), ABS($I367-SUM($I360:AU360))))</f>
        <v>1.098659729913976</v>
      </c>
      <c r="AW360" s="267">
        <f>IF(OR($I355=0,AV367=0,$I355="n/a"),0,SIGN($I367)*MIN(ABS($I367/$I355), ABS($I367-SUM($I360:AV360))))</f>
        <v>1.098659729913976</v>
      </c>
      <c r="AX360" s="267">
        <f>IF(OR($I355=0,AW367=0,$I355="n/a"),0,SIGN($I367)*MIN(ABS($I367/$I355), ABS($I367-SUM($I360:AW360))))</f>
        <v>1.098659729913976</v>
      </c>
      <c r="AY360" s="267">
        <f>IF(OR($I355=0,AX367=0,$I355="n/a"),0,SIGN($I367)*MIN(ABS($I367/$I355), ABS($I367-SUM($I360:AX360))))</f>
        <v>1.098659729913976</v>
      </c>
      <c r="AZ360" s="267">
        <f>IF(OR($I355=0,AY367=0,$I355="n/a"),0,SIGN($I367)*MIN(ABS($I367/$I355), ABS($I367-SUM($I360:AY360))))</f>
        <v>1.098659729913976</v>
      </c>
      <c r="BA360" s="267">
        <f>IF(OR($I355=0,AZ367=0,$I355="n/a"),0,SIGN($I367)*MIN(ABS($I367/$I355), ABS($I367-SUM($I360:AZ360))))</f>
        <v>1.098659729913976</v>
      </c>
      <c r="BB360" s="267">
        <f>IF(OR($I355=0,BA367=0,$I355="n/a"),0,SIGN($I367)*MIN(ABS($I367/$I355), ABS($I367-SUM($I360:BA360))))</f>
        <v>1.098659729913976</v>
      </c>
      <c r="BC360" s="267">
        <f>IF(OR($I355=0,BB367=0,$I355="n/a"),0,SIGN($I367)*MIN(ABS($I367/$I355), ABS($I367-SUM($I360:BB360))))</f>
        <v>1.098659729913976</v>
      </c>
      <c r="BD360" s="267">
        <f>IF(OR($I355=0,BC367=0,$I355="n/a"),0,SIGN($I367)*MIN(ABS($I367/$I355), ABS($I367-SUM($I360:BC360))))</f>
        <v>1.098659729913976</v>
      </c>
      <c r="BE360" s="267">
        <f>IF(OR($I355=0,BD367=0,$I355="n/a"),0,SIGN($I367)*MIN(ABS($I367/$I355), ABS($I367-SUM($I360:BD360))))</f>
        <v>1.098659729913976</v>
      </c>
      <c r="BF360" s="267">
        <f>IF(OR($I355=0,BE367=0,$I355="n/a"),0,SIGN($I367)*MIN(ABS($I367/$I355), ABS($I367-SUM($I360:BE360))))</f>
        <v>1.098659729913976</v>
      </c>
      <c r="BG360" s="267">
        <f>IF(OR($I355=0,BF367=0,$I355="n/a"),0,SIGN($I367)*MIN(ABS($I367/$I355), ABS($I367-SUM($I360:BF360))))</f>
        <v>1.098659729913976</v>
      </c>
      <c r="BH360" s="267">
        <f>IF(OR($I355=0,BG367=0,$I355="n/a"),0,SIGN($I367)*MIN(ABS($I367/$I355), ABS($I367-SUM($I360:BG360))))</f>
        <v>1.098659729913976</v>
      </c>
      <c r="BI360" s="267">
        <f>IF(OR($I355=0,BH367=0,$I355="n/a"),0,SIGN($I367)*MIN(ABS($I367/$I355), ABS($I367-SUM($I360:BH360))))</f>
        <v>1.098659729913976</v>
      </c>
      <c r="BJ360" s="267">
        <f>IF(OR($I355=0,BI367=0,$I355="n/a"),0,SIGN($I367)*MIN(ABS($I367/$I355), ABS($I367-SUM($I360:BI360))))</f>
        <v>1.098659729913976</v>
      </c>
      <c r="BK360" s="267">
        <f>IF(OR($I355=0,BJ367=0,$I355="n/a"),0,SIGN($I367)*MIN(ABS($I367/$I355), ABS($I367-SUM($I360:BJ360))))</f>
        <v>1.098659729913976</v>
      </c>
      <c r="BL360" s="267">
        <f>IF(OR($I355=0,BK367=0,$I355="n/a"),0,SIGN($I367)*MIN(ABS($I367/$I355), ABS($I367-SUM($I360:BK360))))</f>
        <v>1.098659729913976</v>
      </c>
      <c r="BM360" s="267">
        <f>IF(OR($I355=0,BL367=0,$I355="n/a"),0,SIGN($I367)*MIN(ABS($I367/$I355), ABS($I367-SUM($I360:BL360))))</f>
        <v>1.098659729913976</v>
      </c>
      <c r="BN360" s="267">
        <f>IF(OR($I355=0,BM367=0,$I355="n/a"),0,SIGN($I367)*MIN(ABS($I367/$I355), ABS($I367-SUM($I360:BM360))))</f>
        <v>1.098659729913976</v>
      </c>
      <c r="BO360" s="267">
        <f>IF(OR($I355=0,BN367=0,$I355="n/a"),0,SIGN($I367)*MIN(ABS($I367/$I355), ABS($I367-SUM($I360:BN360))))</f>
        <v>0.82936897629560491</v>
      </c>
      <c r="BP360" s="267">
        <f>IF(OR($I355=0,BO367=0,$I355="n/a"),0,SIGN($I367)*MIN(ABS($I367/$I355), ABS($I367-SUM($I360:BO360))))</f>
        <v>0</v>
      </c>
      <c r="BQ360" s="267">
        <f>IF(OR($I355=0,BP367=0,$I355="n/a"),0,SIGN($I367)*MIN(ABS($I367/$I355), ABS($I367-SUM($I360:BP360))))</f>
        <v>0</v>
      </c>
      <c r="BR360" s="267">
        <f>IF(OR($I355=0,BQ367=0,$I355="n/a"),0,SIGN($I367)*MIN(ABS($I367/$I355), ABS($I367-SUM($I360:BQ360))))</f>
        <v>0</v>
      </c>
      <c r="BS360" s="267">
        <f>IF(OR($I355=0,BR367=0,$I355="n/a"),0,SIGN($I367)*MIN(ABS($I367/$I355), ABS($I367-SUM($I360:BR360))))</f>
        <v>0</v>
      </c>
      <c r="BT360" s="267">
        <f>IF(OR($I355=0,BS367=0,$I355="n/a"),0,SIGN($I367)*MIN(ABS($I367/$I355), ABS($I367-SUM($I360:BS360))))</f>
        <v>0</v>
      </c>
      <c r="BU360" s="267">
        <f>IF(OR($I355=0,BT367=0,$I355="n/a"),0,SIGN($I367)*MIN(ABS($I367/$I355), ABS($I367-SUM($I360:BT360))))</f>
        <v>0</v>
      </c>
      <c r="BV360" s="267">
        <f>IF(OR($I355=0,BU367=0,$I355="n/a"),0,SIGN($I367)*MIN(ABS($I367/$I355), ABS($I367-SUM($I360:BU360))))</f>
        <v>0</v>
      </c>
      <c r="BW360" s="267">
        <f>IF(OR($I355=0,BV367=0,$I355="n/a"),0,SIGN($I367)*MIN(ABS($I367/$I355), ABS($I367-SUM($I360:BV360))))</f>
        <v>0</v>
      </c>
      <c r="BX360" s="267">
        <f>IF(OR($I355=0,BW367=0,$I355="n/a"),0,SIGN($I367)*MIN(ABS($I367/$I355), ABS($I367-SUM($I360:BW360))))</f>
        <v>0</v>
      </c>
      <c r="BY360" s="267">
        <f>IF(OR($I355=0,BX367=0,$I355="n/a"),0,SIGN($I367)*MIN(ABS($I367/$I355), ABS($I367-SUM($I360:BX360))))</f>
        <v>0</v>
      </c>
      <c r="BZ360" s="267">
        <f>IF(OR($I355=0,BY367=0,$I355="n/a"),0,SIGN($I367)*MIN(ABS($I367/$I355), ABS($I367-SUM($I360:BY360))))</f>
        <v>0</v>
      </c>
      <c r="CA360" s="267">
        <f>IF(OR($I355=0,BZ367=0,$I355="n/a"),0,SIGN($I367)*MIN(ABS($I367/$I355), ABS($I367-SUM($I360:BZ360))))</f>
        <v>0</v>
      </c>
      <c r="CB360" s="267">
        <f>IF(OR($I355=0,CA367=0,$I355="n/a"),0,SIGN($I367)*MIN(ABS($I367/$I355), ABS($I367-SUM($I360:CA360))))</f>
        <v>0</v>
      </c>
      <c r="CC360" s="267">
        <f>IF(OR($I355=0,CB367=0,$I355="n/a"),0,SIGN($I367)*MIN(ABS($I367/$I355), ABS($I367-SUM($I360:CB360))))</f>
        <v>0</v>
      </c>
      <c r="CD360" s="267">
        <f>IF(OR($I355=0,CC367=0,$I355="n/a"),0,SIGN($I367)*MIN(ABS($I367/$I355), ABS($I367-SUM($I360:CC360))))</f>
        <v>0</v>
      </c>
      <c r="CE360" s="267">
        <f>IF(OR($I355=0,CD367=0,$I355="n/a"),0,SIGN($I367)*MIN(ABS($I367/$I355), ABS($I367-SUM($I360:CD360))))</f>
        <v>0</v>
      </c>
      <c r="CF360" s="267">
        <f>IF(OR($I355=0,CE367=0,$I355="n/a"),0,SIGN($I367)*MIN(ABS($I367/$I355), ABS($I367-SUM($I360:CE360))))</f>
        <v>0</v>
      </c>
    </row>
    <row r="361" spans="1:2018" s="153" customFormat="1" ht="12.75" customHeight="1">
      <c r="D361" s="98" t="s">
        <v>151</v>
      </c>
      <c r="E361" s="97" t="s">
        <v>185</v>
      </c>
      <c r="F361" s="97"/>
      <c r="G361" s="97"/>
      <c r="H361" s="97"/>
      <c r="I361" s="99"/>
      <c r="J361" s="99"/>
      <c r="K361" s="99"/>
      <c r="L361" s="99"/>
      <c r="M361" s="99"/>
      <c r="N361" s="99"/>
      <c r="O361" s="105">
        <f>IFERROR(IF(OR($I354=0,N366=0),0,IF($N365&gt;0,(MIN($N365/IF($I354&lt;=5,1,($I354-5)),$N365-SUM($N361:N361))), (MAX($N365/IF($I354&lt;=5,1,($I354-5)),$N365-SUM($N361:N361))))),0)</f>
        <v>0</v>
      </c>
      <c r="P361" s="105">
        <f>IFERROR(IF(OR($I354=0,O366=0),0,IF($N365&gt;0,(MIN($N365/IF($I354&lt;=5,1,($I354-5)),$N365-SUM($N361:O361))), (MAX($N365/IF($I354&lt;=5,1,($I354-5)),$N365-SUM($N361:O361))))),0)</f>
        <v>0</v>
      </c>
      <c r="Q361" s="105">
        <f>IFERROR(IF(OR($I354=0,P366=0),0,IF($N365&gt;0,(MIN($N365/IF($I354&lt;=5,1,($I354-5)),$N365-SUM($N361:P361))), (MAX($N365/IF($I354&lt;=5,1,($I354-5)),$N365-SUM($N361:P361))))),0)</f>
        <v>0</v>
      </c>
      <c r="R361" s="105">
        <f>IFERROR(IF(OR($I354=0,Q366=0),0,IF($N365&gt;0,(MIN($N365/IF($I354&lt;=5,1,($I354-5)),$N365-SUM($N361:Q361))), (MAX($N365/IF($I354&lt;=5,1,($I354-5)),$N365-SUM($N361:Q361))))),0)</f>
        <v>0</v>
      </c>
      <c r="S361" s="105">
        <f>IFERROR(IF(OR($I354=0,R366=0),0,IF($N365&gt;0,(MIN($N365/IF($I354&lt;=5,1,($I354-5)),$N365-SUM($N361:R361))), (MAX($N365/IF($I354&lt;=5,1,($I354-5)),$N365-SUM($N361:R361))))),0)</f>
        <v>0</v>
      </c>
      <c r="T361" s="105">
        <f>IFERROR(IF(OR($I354=0,S366=0),0,IF($N365&gt;0,(MIN($N365/IF($I354&lt;=5,1,($I354-5)),$N365-SUM($N361:S361))), (MAX($N365/IF($I354&lt;=5,1,($I354-5)),$N365-SUM($N361:S361))))),0)</f>
        <v>0</v>
      </c>
      <c r="U361" s="105">
        <f>IFERROR(IF(OR($I354=0,T366=0),0,IF($N365&gt;0,(MIN($N365/IF($I354&lt;=5,1,($I354-5)),$N365-SUM($N361:T361))), (MAX($N365/IF($I354&lt;=5,1,($I354-5)),$N365-SUM($N361:T361))))),0)</f>
        <v>0</v>
      </c>
      <c r="V361" s="105">
        <f>IFERROR(IF(OR($I354=0,U366=0),0,IF($N365&gt;0,(MIN($N365/IF($I354&lt;=5,1,($I354-5)),$N365-SUM($N361:U361))), (MAX($N365/IF($I354&lt;=5,1,($I354-5)),$N365-SUM($N361:U361))))),0)</f>
        <v>0</v>
      </c>
      <c r="W361" s="105">
        <f>IFERROR(IF(OR($I354=0,V366=0),0,IF($N365&gt;0,(MIN($N365/IF($I354&lt;=5,1,($I354-5)),$N365-SUM($N361:V361))), (MAX($N365/IF($I354&lt;=5,1,($I354-5)),$N365-SUM($N361:V361))))),0)</f>
        <v>0</v>
      </c>
      <c r="X361" s="105">
        <f>IFERROR(IF(OR($I354=0,W366=0),0,IF($N365&gt;0,(MIN($N365/IF($I354&lt;=5,1,($I354-5)),$N365-SUM($N361:W361))), (MAX($N365/IF($I354&lt;=5,1,($I354-5)),$N365-SUM($N361:W361))))),0)</f>
        <v>0</v>
      </c>
      <c r="Y361" s="105">
        <f>IFERROR(IF(OR($I354=0,X366=0),0,IF($N365&gt;0,(MIN($N365/IF($I354&lt;=5,1,($I354-5)),$N365-SUM($N361:X361))), (MAX($N365/IF($I354&lt;=5,1,($I354-5)),$N365-SUM($N361:X361))))),0)</f>
        <v>0</v>
      </c>
      <c r="Z361" s="105">
        <f>IFERROR(IF(OR($I354=0,Y366=0),0,IF($N365&gt;0,(MIN($N365/IF($I354&lt;=5,1,($I354-5)),$N365-SUM($N361:Y361))), (MAX($N365/IF($I354&lt;=5,1,($I354-5)),$N365-SUM($N361:Y361))))),0)</f>
        <v>0</v>
      </c>
      <c r="AA361" s="105">
        <f>IFERROR(IF(OR($I354=0,Z366=0),0,IF($N365&gt;0,(MIN($N365/IF($I354&lt;=5,1,($I354-5)),$N365-SUM($N361:Z361))), (MAX($N365/IF($I354&lt;=5,1,($I354-5)),$N365-SUM($N361:Z361))))),0)</f>
        <v>0</v>
      </c>
      <c r="AB361" s="105">
        <f>IFERROR(IF(OR($I354=0,AA366=0),0,IF($N365&gt;0,(MIN($N365/IF($I354&lt;=5,1,($I354-5)),$N365-SUM($N361:AA361))), (MAX($N365/IF($I354&lt;=5,1,($I354-5)),$N365-SUM($N361:AA361))))),0)</f>
        <v>0</v>
      </c>
      <c r="AC361" s="105">
        <f>IFERROR(IF(OR($I354=0,AB366=0),0,IF($N365&gt;0,(MIN($N365/IF($I354&lt;=5,1,($I354-5)),$N365-SUM($N361:AB361))), (MAX($N365/IF($I354&lt;=5,1,($I354-5)),$N365-SUM($N361:AB361))))),0)</f>
        <v>0</v>
      </c>
      <c r="AD361" s="105">
        <f>IFERROR(IF(OR($I354=0,AC366=0),0,IF($N365&gt;0,(MIN($N365/IF($I354&lt;=5,1,($I354-5)),$N365-SUM($N361:AC361))), (MAX($N365/IF($I354&lt;=5,1,($I354-5)),$N365-SUM($N361:AC361))))),0)</f>
        <v>0</v>
      </c>
      <c r="AE361" s="105">
        <f>IFERROR(IF(OR($I354=0,AD366=0),0,IF($N365&gt;0,(MIN($N365/IF($I354&lt;=5,1,($I354-5)),$N365-SUM($N361:AD361))), (MAX($N365/IF($I354&lt;=5,1,($I354-5)),$N365-SUM($N361:AD361))))),0)</f>
        <v>0</v>
      </c>
      <c r="AF361" s="105">
        <f>IFERROR(IF(OR($I354=0,AE366=0),0,IF($N365&gt;0,(MIN($N365/IF($I354&lt;=5,1,($I354-5)),$N365-SUM($N361:AE361))), (MAX($N365/IF($I354&lt;=5,1,($I354-5)),$N365-SUM($N361:AE361))))),0)</f>
        <v>0</v>
      </c>
      <c r="AG361" s="105">
        <f>IFERROR(IF(OR($I354=0,AF366=0),0,IF($N365&gt;0,(MIN($N365/IF($I354&lt;=5,1,($I354-5)),$N365-SUM($N361:AF361))), (MAX($N365/IF($I354&lt;=5,1,($I354-5)),$N365-SUM($N361:AF361))))),0)</f>
        <v>0</v>
      </c>
      <c r="AH361" s="105">
        <f>IFERROR(IF(OR($I354=0,AG366=0),0,IF($N365&gt;0,(MIN($N365/IF($I354&lt;=5,1,($I354-5)),$N365-SUM($N361:AG361))), (MAX($N365/IF($I354&lt;=5,1,($I354-5)),$N365-SUM($N361:AG361))))),0)</f>
        <v>0</v>
      </c>
      <c r="AI361" s="105">
        <f>IFERROR(IF(OR($I354=0,AH366=0),0,IF($N365&gt;0,(MIN($N365/IF($I354&lt;=5,1,($I354-5)),$N365-SUM($N361:AH361))), (MAX($N365/IF($I354&lt;=5,1,($I354-5)),$N365-SUM($N361:AH361))))),0)</f>
        <v>0</v>
      </c>
      <c r="AJ361" s="105">
        <f>IFERROR(IF(OR($I354=0,AI366=0),0,IF($N365&gt;0,(MIN($N365/IF($I354&lt;=5,1,($I354-5)),$N365-SUM($N361:AI361))), (MAX($N365/IF($I354&lt;=5,1,($I354-5)),$N365-SUM($N361:AI361))))),0)</f>
        <v>0</v>
      </c>
      <c r="AK361" s="105">
        <f>IFERROR(IF(OR($I354=0,AJ366=0),0,IF($N365&gt;0,(MIN($N365/IF($I354&lt;=5,1,($I354-5)),$N365-SUM($N361:AJ361))), (MAX($N365/IF($I354&lt;=5,1,($I354-5)),$N365-SUM($N361:AJ361))))),0)</f>
        <v>0</v>
      </c>
      <c r="AL361" s="105">
        <f>IFERROR(IF(OR($I354=0,AK366=0),0,IF($N365&gt;0,(MIN($N365/IF($I354&lt;=5,1,($I354-5)),$N365-SUM($N361:AK361))), (MAX($N365/IF($I354&lt;=5,1,($I354-5)),$N365-SUM($N361:AK361))))),0)</f>
        <v>0</v>
      </c>
      <c r="AM361" s="105">
        <f>IFERROR(IF(OR($I354=0,AL366=0),0,IF($N365&gt;0,(MIN($N365/IF($I354&lt;=5,1,($I354-5)),$N365-SUM($N361:AL361))), (MAX($N365/IF($I354&lt;=5,1,($I354-5)),$N365-SUM($N361:AL361))))),0)</f>
        <v>0</v>
      </c>
      <c r="AN361" s="105">
        <f>IFERROR(IF(OR($I354=0,AM366=0),0,IF($N365&gt;0,(MIN($N365/IF($I354&lt;=5,1,($I354-5)),$N365-SUM($N361:AM361))), (MAX($N365/IF($I354&lt;=5,1,($I354-5)),$N365-SUM($N361:AM361))))),0)</f>
        <v>0</v>
      </c>
      <c r="AO361" s="105">
        <f>IFERROR(IF(OR($I354=0,AN366=0),0,IF($N365&gt;0,(MIN($N365/IF($I354&lt;=5,1,($I354-5)),$N365-SUM($N361:AN361))), (MAX($N365/IF($I354&lt;=5,1,($I354-5)),$N365-SUM($N361:AN361))))),0)</f>
        <v>0</v>
      </c>
      <c r="AP361" s="105">
        <f>IFERROR(IF(OR($I354=0,AO366=0),0,IF($N365&gt;0,(MIN($N365/IF($I354&lt;=5,1,($I354-5)),$N365-SUM($N361:AO361))), (MAX($N365/IF($I354&lt;=5,1,($I354-5)),$N365-SUM($N361:AO361))))),0)</f>
        <v>0</v>
      </c>
      <c r="AQ361" s="105">
        <f>IFERROR(IF(OR($I354=0,AP366=0),0,IF($N365&gt;0,(MIN($N365/IF($I354&lt;=5,1,($I354-5)),$N365-SUM($N361:AP361))), (MAX($N365/IF($I354&lt;=5,1,($I354-5)),$N365-SUM($N361:AP361))))),0)</f>
        <v>0</v>
      </c>
      <c r="AR361" s="105">
        <f>IFERROR(IF(OR($I354=0,AQ366=0),0,IF($N365&gt;0,(MIN($N365/IF($I354&lt;=5,1,($I354-5)),$N365-SUM($N361:AQ361))), (MAX($N365/IF($I354&lt;=5,1,($I354-5)),$N365-SUM($N361:AQ361))))),0)</f>
        <v>0</v>
      </c>
      <c r="AS361" s="105">
        <f>IFERROR(IF(OR($I354=0,AR366=0),0,IF($N365&gt;0,(MIN($N365/IF($I354&lt;=5,1,($I354-5)),$N365-SUM($N361:AR361))), (MAX($N365/IF($I354&lt;=5,1,($I354-5)),$N365-SUM($N361:AR361))))),0)</f>
        <v>0</v>
      </c>
      <c r="AT361" s="105">
        <f>IFERROR(IF(OR($I354=0,AS366=0),0,IF($N365&gt;0,(MIN($N365/IF($I354&lt;=5,1,($I354-5)),$N365-SUM($N361:AS361))), (MAX($N365/IF($I354&lt;=5,1,($I354-5)),$N365-SUM($N361:AS361))))),0)</f>
        <v>0</v>
      </c>
      <c r="AU361" s="105">
        <f>IFERROR(IF(OR($I354=0,AT366=0),0,IF($N365&gt;0,(MIN($N365/IF($I354&lt;=5,1,($I354-5)),$N365-SUM($N361:AT361))), (MAX($N365/IF($I354&lt;=5,1,($I354-5)),$N365-SUM($N361:AT361))))),0)</f>
        <v>0</v>
      </c>
      <c r="AV361" s="105">
        <f>IFERROR(IF(OR($I354=0,AU366=0),0,IF($N365&gt;0,(MIN($N365/IF($I354&lt;=5,1,($I354-5)),$N365-SUM($N361:AU361))), (MAX($N365/IF($I354&lt;=5,1,($I354-5)),$N365-SUM($N361:AU361))))),0)</f>
        <v>0</v>
      </c>
      <c r="AW361" s="105">
        <f>IFERROR(IF(OR($I354=0,AV366=0),0,IF($N365&gt;0,(MIN($N365/IF($I354&lt;=5,1,($I354-5)),$N365-SUM($N361:AV361))), (MAX($N365/IF($I354&lt;=5,1,($I354-5)),$N365-SUM($N361:AV361))))),0)</f>
        <v>0</v>
      </c>
      <c r="AX361" s="105">
        <f>IFERROR(IF(OR($I354=0,AW366=0),0,IF($N365&gt;0,(MIN($N365/IF($I354&lt;=5,1,($I354-5)),$N365-SUM($N361:AW361))), (MAX($N365/IF($I354&lt;=5,1,($I354-5)),$N365-SUM($N361:AW361))))),0)</f>
        <v>0</v>
      </c>
      <c r="AY361" s="105">
        <f>IFERROR(IF(OR($I354=0,AX366=0),0,IF($N365&gt;0,(MIN($N365/IF($I354&lt;=5,1,($I354-5)),$N365-SUM($N361:AX361))), (MAX($N365/IF($I354&lt;=5,1,($I354-5)),$N365-SUM($N361:AX361))))),0)</f>
        <v>0</v>
      </c>
      <c r="AZ361" s="105">
        <f>IFERROR(IF(OR($I354=0,AY366=0),0,IF($N365&gt;0,(MIN($N365/IF($I354&lt;=5,1,($I354-5)),$N365-SUM($N361:AY361))), (MAX($N365/IF($I354&lt;=5,1,($I354-5)),$N365-SUM($N361:AY361))))),0)</f>
        <v>0</v>
      </c>
      <c r="BA361" s="105">
        <f>IFERROR(IF(OR($I354=0,AZ366=0),0,IF($N365&gt;0,(MIN($N365/IF($I354&lt;=5,1,($I354-5)),$N365-SUM($N361:AZ361))), (MAX($N365/IF($I354&lt;=5,1,($I354-5)),$N365-SUM($N361:AZ361))))),0)</f>
        <v>0</v>
      </c>
      <c r="BB361" s="105">
        <f>IFERROR(IF(OR($I354=0,BA366=0),0,IF($N365&gt;0,(MIN($N365/IF($I354&lt;=5,1,($I354-5)),$N365-SUM($N361:BA361))), (MAX($N365/IF($I354&lt;=5,1,($I354-5)),$N365-SUM($N361:BA361))))),0)</f>
        <v>0</v>
      </c>
      <c r="BC361" s="105">
        <f>IFERROR(IF(OR($I354=0,BB366=0),0,IF($N365&gt;0,(MIN($N365/IF($I354&lt;=5,1,($I354-5)),$N365-SUM($N361:BB361))), (MAX($N365/IF($I354&lt;=5,1,($I354-5)),$N365-SUM($N361:BB361))))),0)</f>
        <v>0</v>
      </c>
      <c r="BD361" s="105">
        <f>IFERROR(IF(OR($I354=0,BC366=0),0,IF($N365&gt;0,(MIN($N365/IF($I354&lt;=5,1,($I354-5)),$N365-SUM($N361:BC361))), (MAX($N365/IF($I354&lt;=5,1,($I354-5)),$N365-SUM($N361:BC361))))),0)</f>
        <v>0</v>
      </c>
      <c r="BE361" s="105">
        <f>IFERROR(IF(OR($I354=0,BD366=0),0,IF($N365&gt;0,(MIN($N365/IF($I354&lt;=5,1,($I354-5)),$N365-SUM($N361:BD361))), (MAX($N365/IF($I354&lt;=5,1,($I354-5)),$N365-SUM($N361:BD361))))),0)</f>
        <v>0</v>
      </c>
      <c r="BF361" s="105">
        <f>IFERROR(IF(OR($I354=0,BE366=0),0,IF($N365&gt;0,(MIN($N365/IF($I354&lt;=5,1,($I354-5)),$N365-SUM($N361:BE361))), (MAX($N365/IF($I354&lt;=5,1,($I354-5)),$N365-SUM($N361:BE361))))),0)</f>
        <v>0</v>
      </c>
      <c r="BG361" s="105">
        <f>IFERROR(IF(OR($I354=0,BF366=0),0,IF($N365&gt;0,(MIN($N365/IF($I354&lt;=5,1,($I354-5)),$N365-SUM($N361:BF361))), (MAX($N365/IF($I354&lt;=5,1,($I354-5)),$N365-SUM($N361:BF361))))),0)</f>
        <v>0</v>
      </c>
      <c r="BH361" s="105">
        <f>IFERROR(IF(OR($I354=0,BG366=0),0,IF($N365&gt;0,(MIN($N365/IF($I354&lt;=5,1,($I354-5)),$N365-SUM($N361:BG361))), (MAX($N365/IF($I354&lt;=5,1,($I354-5)),$N365-SUM($N361:BG361))))),0)</f>
        <v>0</v>
      </c>
      <c r="BI361" s="105">
        <f>IFERROR(IF(OR($I354=0,BH366=0),0,IF($N365&gt;0,(MIN($N365/IF($I354&lt;=5,1,($I354-5)),$N365-SUM($N361:BH361))), (MAX($N365/IF($I354&lt;=5,1,($I354-5)),$N365-SUM($N361:BH361))))),0)</f>
        <v>0</v>
      </c>
      <c r="BJ361" s="105">
        <f>IFERROR(IF(OR($I354=0,BI366=0),0,IF($N365&gt;0,(MIN($N365/IF($I354&lt;=5,1,($I354-5)),$N365-SUM($N361:BI361))), (MAX($N365/IF($I354&lt;=5,1,($I354-5)),$N365-SUM($N361:BI361))))),0)</f>
        <v>0</v>
      </c>
      <c r="BK361" s="105">
        <f>IFERROR(IF(OR($I354=0,BJ366=0),0,IF($N365&gt;0,(MIN($N365/IF($I354&lt;=5,1,($I354-5)),$N365-SUM($N361:BJ361))), (MAX($N365/IF($I354&lt;=5,1,($I354-5)),$N365-SUM($N361:BJ361))))),0)</f>
        <v>0</v>
      </c>
      <c r="BL361" s="105">
        <f>IFERROR(IF(OR($I354=0,BK366=0),0,IF($N365&gt;0,(MIN($N365/IF($I354&lt;=5,1,($I354-5)),$N365-SUM($N361:BK361))), (MAX($N365/IF($I354&lt;=5,1,($I354-5)),$N365-SUM($N361:BK361))))),0)</f>
        <v>0</v>
      </c>
      <c r="BM361" s="105">
        <f>IFERROR(IF(OR($I354=0,BL366=0),0,IF($N365&gt;0,(MIN($N365/IF($I354&lt;=5,1,($I354-5)),$N365-SUM($N361:BL361))), (MAX($N365/IF($I354&lt;=5,1,($I354-5)),$N365-SUM($N361:BL361))))),0)</f>
        <v>0</v>
      </c>
      <c r="BN361" s="105">
        <f>IFERROR(IF(OR($I354=0,BM366=0),0,IF($N365&gt;0,(MIN($N365/IF($I354&lt;=5,1,($I354-5)),$N365-SUM($N361:BM361))), (MAX($N365/IF($I354&lt;=5,1,($I354-5)),$N365-SUM($N361:BM361))))),0)</f>
        <v>0</v>
      </c>
      <c r="BO361" s="105">
        <f>IFERROR(IF(OR($I354=0,BN366=0),0,IF($N365&gt;0,(MIN($N365/IF($I354&lt;=5,1,($I354-5)),$N365-SUM($N361:BN361))), (MAX($N365/IF($I354&lt;=5,1,($I354-5)),$N365-SUM($N361:BN361))))),0)</f>
        <v>0</v>
      </c>
      <c r="BP361" s="105">
        <f>IFERROR(IF(OR($I354=0,BO366=0),0,IF($N365&gt;0,(MIN($N365/IF($I354&lt;=5,1,($I354-5)),$N365-SUM($N361:BO361))), (MAX($N365/IF($I354&lt;=5,1,($I354-5)),$N365-SUM($N361:BO361))))),0)</f>
        <v>0</v>
      </c>
      <c r="BQ361" s="105">
        <f>IFERROR(IF(OR($I354=0,BP366=0),0,IF($N365&gt;0,(MIN($N365/IF($I354&lt;=5,1,($I354-5)),$N365-SUM($N361:BP361))), (MAX($N365/IF($I354&lt;=5,1,($I354-5)),$N365-SUM($N361:BP361))))),0)</f>
        <v>0</v>
      </c>
      <c r="BR361" s="105">
        <f>IFERROR(IF(OR($I354=0,BQ366=0),0,IF($N365&gt;0,(MIN($N365/IF($I354&lt;=5,1,($I354-5)),$N365-SUM($N361:BQ361))), (MAX($N365/IF($I354&lt;=5,1,($I354-5)),$N365-SUM($N361:BQ361))))),0)</f>
        <v>0</v>
      </c>
      <c r="BS361" s="105">
        <f>IFERROR(IF(OR($I354=0,BR366=0),0,IF($N365&gt;0,(MIN($N365/IF($I354&lt;=5,1,($I354-5)),$N365-SUM($N361:BR361))), (MAX($N365/IF($I354&lt;=5,1,($I354-5)),$N365-SUM($N361:BR361))))),0)</f>
        <v>0</v>
      </c>
      <c r="BT361" s="105">
        <f>IFERROR(IF(OR($I354=0,BS366=0),0,IF($N365&gt;0,(MIN($N365/IF($I354&lt;=5,1,($I354-5)),$N365-SUM($N361:BS361))), (MAX($N365/IF($I354&lt;=5,1,($I354-5)),$N365-SUM($N361:BS361))))),0)</f>
        <v>0</v>
      </c>
      <c r="BU361" s="105">
        <f>IFERROR(IF(OR($I354=0,BT366=0),0,IF($N365&gt;0,(MIN($N365/IF($I354&lt;=5,1,($I354-5)),$N365-SUM($N361:BT361))), (MAX($N365/IF($I354&lt;=5,1,($I354-5)),$N365-SUM($N361:BT361))))),0)</f>
        <v>0</v>
      </c>
      <c r="BV361" s="105">
        <f>IFERROR(IF(OR($I354=0,BU366=0),0,IF($N365&gt;0,(MIN($N365/IF($I354&lt;=5,1,($I354-5)),$N365-SUM($N361:BU361))), (MAX($N365/IF($I354&lt;=5,1,($I354-5)),$N365-SUM($N361:BU361))))),0)</f>
        <v>0</v>
      </c>
      <c r="BW361" s="105">
        <f>IFERROR(IF(OR($I354=0,BV366=0),0,IF($N365&gt;0,(MIN($N365/IF($I354&lt;=5,1,($I354-5)),$N365-SUM($N361:BV361))), (MAX($N365/IF($I354&lt;=5,1,($I354-5)),$N365-SUM($N361:BV361))))),0)</f>
        <v>0</v>
      </c>
      <c r="BX361" s="105">
        <f>IFERROR(IF(OR($I354=0,BW366=0),0,IF($N365&gt;0,(MIN($N365/IF($I354&lt;=5,1,($I354-5)),$N365-SUM($N361:BW361))), (MAX($N365/IF($I354&lt;=5,1,($I354-5)),$N365-SUM($N361:BW361))))),0)</f>
        <v>0</v>
      </c>
      <c r="BY361" s="105">
        <f>IFERROR(IF(OR($I354=0,BX366=0),0,IF($N365&gt;0,(MIN($N365/IF($I354&lt;=5,1,($I354-5)),$N365-SUM($N361:BX361))), (MAX($N365/IF($I354&lt;=5,1,($I354-5)),$N365-SUM($N361:BX361))))),0)</f>
        <v>0</v>
      </c>
      <c r="BZ361" s="105">
        <f>IFERROR(IF(OR($I354=0,BY366=0),0,IF($N365&gt;0,(MIN($N365/IF($I354&lt;=5,1,($I354-5)),$N365-SUM($N361:BY361))), (MAX($N365/IF($I354&lt;=5,1,($I354-5)),$N365-SUM($N361:BY361))))),0)</f>
        <v>0</v>
      </c>
      <c r="CA361" s="105">
        <f>IFERROR(IF(OR($I354=0,BZ366=0),0,IF($N365&gt;0,(MIN($N365/IF($I354&lt;=5,1,($I354-5)),$N365-SUM($N361:BZ361))), (MAX($N365/IF($I354&lt;=5,1,($I354-5)),$N365-SUM($N361:BZ361))))),0)</f>
        <v>0</v>
      </c>
      <c r="CB361" s="105">
        <f>IFERROR(IF(OR($I354=0,CA366=0),0,IF($N365&gt;0,(MIN($N365/IF($I354&lt;=5,1,($I354-5)),$N365-SUM($N361:CA361))), (MAX($N365/IF($I354&lt;=5,1,($I354-5)),$N365-SUM($N361:CA361))))),0)</f>
        <v>0</v>
      </c>
      <c r="CC361" s="105">
        <f>IFERROR(IF(OR($I354=0,CB366=0),0,IF($N365&gt;0,(MIN($N365/IF($I354&lt;=5,1,($I354-5)),$N365-SUM($N361:CB361))), (MAX($N365/IF($I354&lt;=5,1,($I354-5)),$N365-SUM($N361:CB361))))),0)</f>
        <v>0</v>
      </c>
      <c r="CD361" s="105">
        <f>IFERROR(IF(OR($I354=0,CC366=0),0,IF($N365&gt;0,(MIN($N365/IF($I354&lt;=5,1,($I354-5)),$N365-SUM($N361:CC361))), (MAX($N365/IF($I354&lt;=5,1,($I354-5)),$N365-SUM($N361:CC361))))),0)</f>
        <v>0</v>
      </c>
      <c r="CE361" s="105">
        <f>IFERROR(IF(OR($I354=0,CD366=0),0,IF($N365&gt;0,(MIN($N365/IF($I354&lt;=5,1,($I354-5)),$N365-SUM($N361:CD361))), (MAX($N365/IF($I354&lt;=5,1,($I354-5)),$N365-SUM($N361:CD361))))),0)</f>
        <v>0</v>
      </c>
      <c r="CF361" s="105">
        <f>IFERROR(IF(OR($I354=0,CE366=0),0,IF($N365&gt;0,(MIN($N365/IF($I354&lt;=5,1,($I354-5)),$N365-SUM($N361:CE361))), (MAX($N365/IF($I354&lt;=5,1,($I354-5)),$N365-SUM($N361:CE361))))),0)</f>
        <v>0</v>
      </c>
    </row>
    <row r="362" spans="1:2018" s="153" customFormat="1" ht="12.75" customHeight="1">
      <c r="C362" s="164"/>
      <c r="D362" s="104" t="s">
        <v>32</v>
      </c>
      <c r="E362" s="104" t="s">
        <v>185</v>
      </c>
      <c r="F362" s="106"/>
      <c r="G362" s="106"/>
      <c r="H362" s="106"/>
      <c r="I362" s="107"/>
      <c r="J362" s="268">
        <f>SUM(J359:J360)</f>
        <v>10.729761534273441</v>
      </c>
      <c r="K362" s="268">
        <f t="shared" ref="K362:BV362" si="1596">SUM(K359:K360)</f>
        <v>10.729761534273441</v>
      </c>
      <c r="L362" s="268">
        <f t="shared" si="1596"/>
        <v>10.729761534273441</v>
      </c>
      <c r="M362" s="268">
        <f t="shared" si="1596"/>
        <v>10.729761534273441</v>
      </c>
      <c r="N362" s="268">
        <f t="shared" si="1596"/>
        <v>10.729761534273441</v>
      </c>
      <c r="O362" s="268">
        <f t="shared" si="1596"/>
        <v>10.729761534273441</v>
      </c>
      <c r="P362" s="268">
        <f t="shared" si="1596"/>
        <v>10.729761534273441</v>
      </c>
      <c r="Q362" s="268">
        <f t="shared" si="1596"/>
        <v>10.729761534273441</v>
      </c>
      <c r="R362" s="268">
        <f t="shared" si="1596"/>
        <v>10.729761534273441</v>
      </c>
      <c r="S362" s="268">
        <f t="shared" si="1596"/>
        <v>10.729761534273441</v>
      </c>
      <c r="T362" s="268">
        <f t="shared" si="1596"/>
        <v>10.729761534273441</v>
      </c>
      <c r="U362" s="268">
        <f t="shared" si="1596"/>
        <v>10.729761534273441</v>
      </c>
      <c r="V362" s="268">
        <f t="shared" si="1596"/>
        <v>10.729761534273441</v>
      </c>
      <c r="W362" s="268">
        <f t="shared" si="1596"/>
        <v>10.729761534273441</v>
      </c>
      <c r="X362" s="268">
        <f t="shared" si="1596"/>
        <v>10.729761534273441</v>
      </c>
      <c r="Y362" s="268">
        <f t="shared" si="1596"/>
        <v>10.729761534273441</v>
      </c>
      <c r="Z362" s="268">
        <f t="shared" si="1596"/>
        <v>10.729761534273441</v>
      </c>
      <c r="AA362" s="268">
        <f t="shared" si="1596"/>
        <v>10.729761534273441</v>
      </c>
      <c r="AB362" s="268">
        <f t="shared" si="1596"/>
        <v>10.729761534273441</v>
      </c>
      <c r="AC362" s="268">
        <f t="shared" si="1596"/>
        <v>10.729761534273441</v>
      </c>
      <c r="AD362" s="268">
        <f t="shared" si="1596"/>
        <v>10.729761534273441</v>
      </c>
      <c r="AE362" s="268">
        <f t="shared" si="1596"/>
        <v>10.729761534273441</v>
      </c>
      <c r="AF362" s="268">
        <f t="shared" si="1596"/>
        <v>10.729761534273441</v>
      </c>
      <c r="AG362" s="268">
        <f t="shared" si="1596"/>
        <v>10.729761534273441</v>
      </c>
      <c r="AH362" s="268">
        <f t="shared" si="1596"/>
        <v>10.729761534273441</v>
      </c>
      <c r="AI362" s="268">
        <f t="shared" si="1596"/>
        <v>10.729761534273441</v>
      </c>
      <c r="AJ362" s="268">
        <f t="shared" si="1596"/>
        <v>3.2694950134344936</v>
      </c>
      <c r="AK362" s="268">
        <f t="shared" si="1596"/>
        <v>1.098659729913976</v>
      </c>
      <c r="AL362" s="268">
        <f t="shared" si="1596"/>
        <v>1.098659729913976</v>
      </c>
      <c r="AM362" s="268">
        <f t="shared" si="1596"/>
        <v>1.098659729913976</v>
      </c>
      <c r="AN362" s="268">
        <f t="shared" si="1596"/>
        <v>1.098659729913976</v>
      </c>
      <c r="AO362" s="268">
        <f t="shared" si="1596"/>
        <v>1.098659729913976</v>
      </c>
      <c r="AP362" s="268">
        <f t="shared" si="1596"/>
        <v>1.098659729913976</v>
      </c>
      <c r="AQ362" s="268">
        <f t="shared" si="1596"/>
        <v>1.098659729913976</v>
      </c>
      <c r="AR362" s="268">
        <f t="shared" si="1596"/>
        <v>1.098659729913976</v>
      </c>
      <c r="AS362" s="268">
        <f t="shared" si="1596"/>
        <v>1.098659729913976</v>
      </c>
      <c r="AT362" s="268">
        <f t="shared" si="1596"/>
        <v>1.098659729913976</v>
      </c>
      <c r="AU362" s="268">
        <f t="shared" si="1596"/>
        <v>1.098659729913976</v>
      </c>
      <c r="AV362" s="268">
        <f t="shared" si="1596"/>
        <v>1.098659729913976</v>
      </c>
      <c r="AW362" s="268">
        <f t="shared" si="1596"/>
        <v>1.098659729913976</v>
      </c>
      <c r="AX362" s="268">
        <f t="shared" si="1596"/>
        <v>1.098659729913976</v>
      </c>
      <c r="AY362" s="268">
        <f t="shared" si="1596"/>
        <v>1.098659729913976</v>
      </c>
      <c r="AZ362" s="268">
        <f t="shared" si="1596"/>
        <v>1.098659729913976</v>
      </c>
      <c r="BA362" s="268">
        <f t="shared" si="1596"/>
        <v>1.098659729913976</v>
      </c>
      <c r="BB362" s="268">
        <f t="shared" si="1596"/>
        <v>1.098659729913976</v>
      </c>
      <c r="BC362" s="268">
        <f t="shared" si="1596"/>
        <v>1.098659729913976</v>
      </c>
      <c r="BD362" s="268">
        <f t="shared" si="1596"/>
        <v>1.098659729913976</v>
      </c>
      <c r="BE362" s="268">
        <f t="shared" si="1596"/>
        <v>1.098659729913976</v>
      </c>
      <c r="BF362" s="268">
        <f t="shared" si="1596"/>
        <v>1.098659729913976</v>
      </c>
      <c r="BG362" s="268">
        <f t="shared" si="1596"/>
        <v>1.098659729913976</v>
      </c>
      <c r="BH362" s="268">
        <f t="shared" si="1596"/>
        <v>1.098659729913976</v>
      </c>
      <c r="BI362" s="268">
        <f t="shared" si="1596"/>
        <v>1.098659729913976</v>
      </c>
      <c r="BJ362" s="268">
        <f t="shared" si="1596"/>
        <v>1.098659729913976</v>
      </c>
      <c r="BK362" s="268">
        <f t="shared" si="1596"/>
        <v>1.098659729913976</v>
      </c>
      <c r="BL362" s="268">
        <f t="shared" si="1596"/>
        <v>1.098659729913976</v>
      </c>
      <c r="BM362" s="268">
        <f t="shared" si="1596"/>
        <v>1.098659729913976</v>
      </c>
      <c r="BN362" s="268">
        <f t="shared" si="1596"/>
        <v>1.098659729913976</v>
      </c>
      <c r="BO362" s="268">
        <f t="shared" si="1596"/>
        <v>0.82936897629560491</v>
      </c>
      <c r="BP362" s="268">
        <f t="shared" si="1596"/>
        <v>0</v>
      </c>
      <c r="BQ362" s="268">
        <f t="shared" si="1596"/>
        <v>0</v>
      </c>
      <c r="BR362" s="268">
        <f t="shared" si="1596"/>
        <v>0</v>
      </c>
      <c r="BS362" s="268">
        <f t="shared" si="1596"/>
        <v>0</v>
      </c>
      <c r="BT362" s="268">
        <f t="shared" si="1596"/>
        <v>0</v>
      </c>
      <c r="BU362" s="268">
        <f t="shared" si="1596"/>
        <v>0</v>
      </c>
      <c r="BV362" s="268">
        <f t="shared" si="1596"/>
        <v>0</v>
      </c>
      <c r="BW362" s="268">
        <f t="shared" ref="BW362:CF362" si="1597">SUM(BW359:BW360)</f>
        <v>0</v>
      </c>
      <c r="BX362" s="268">
        <f t="shared" si="1597"/>
        <v>0</v>
      </c>
      <c r="BY362" s="268">
        <f t="shared" si="1597"/>
        <v>0</v>
      </c>
      <c r="BZ362" s="268">
        <f t="shared" si="1597"/>
        <v>0</v>
      </c>
      <c r="CA362" s="268">
        <f t="shared" si="1597"/>
        <v>0</v>
      </c>
      <c r="CB362" s="268">
        <f t="shared" si="1597"/>
        <v>0</v>
      </c>
      <c r="CC362" s="268">
        <f t="shared" si="1597"/>
        <v>0</v>
      </c>
      <c r="CD362" s="268">
        <f t="shared" si="1597"/>
        <v>0</v>
      </c>
      <c r="CE362" s="268">
        <f t="shared" si="1597"/>
        <v>0</v>
      </c>
      <c r="CF362" s="268">
        <f t="shared" si="1597"/>
        <v>0</v>
      </c>
    </row>
    <row r="363" spans="1:2018" s="153" customFormat="1" ht="12.75" customHeight="1">
      <c r="C363" s="164"/>
      <c r="D363" s="155" t="s">
        <v>204</v>
      </c>
      <c r="E363" s="155"/>
      <c r="I363" s="31">
        <f>IF(I$4=first_reg_period, INDEX(Inputs!$J$94:$J$121,MATCH(B353,Inputs!$C$94:$C$121,0)),0)</f>
        <v>252.57948219686671</v>
      </c>
      <c r="J363" s="166">
        <f>IF(J$4=first_reg_period, INDEX(Inputs!$J$94:$J$121,MATCH(C353,Inputs!$C$94:$C$121,0)),0)</f>
        <v>0</v>
      </c>
      <c r="K363" s="166">
        <f>IF(K$4=first_reg_period, INDEX(Inputs!$J$94:$J$121,MATCH(D353,Inputs!$C$94:$C$121,0)),0)</f>
        <v>0</v>
      </c>
      <c r="L363" s="166">
        <f>IF(L$4=first_reg_period, INDEX(Inputs!$J$94:$J$121,MATCH(E353,Inputs!$C$94:$C$121,0)),0)</f>
        <v>0</v>
      </c>
      <c r="M363" s="166">
        <f>IF(M$4=first_reg_period, INDEX(Inputs!$J$94:$J$121,MATCH(F353,Inputs!$C$94:$C$121,0)),0)</f>
        <v>0</v>
      </c>
      <c r="N363" s="166">
        <f>IF(N$4=first_reg_period, INDEX(Inputs!$J$94:$J$121,MATCH(G353,Inputs!$C$94:$C$121,0)),0)</f>
        <v>0</v>
      </c>
      <c r="O363" s="31">
        <f>IF(O$4=first_reg_period, INDEX(Inputs!$J$94:$J$121,MATCH(H353,Inputs!$C$94:$C$121,0)),0)</f>
        <v>0</v>
      </c>
      <c r="P363" s="31">
        <f>IF(P$4=first_reg_period, INDEX(Inputs!$J$94:$J$121,MATCH(I353,Inputs!$C$94:$C$121,0)),0)</f>
        <v>0</v>
      </c>
      <c r="Q363" s="31">
        <f>IF(Q$4=first_reg_period, INDEX(Inputs!$J$94:$J$121,MATCH(J353,Inputs!$C$94:$C$121,0)),0)</f>
        <v>0</v>
      </c>
      <c r="R363" s="31">
        <f>IF(R$4=first_reg_period, INDEX(Inputs!$J$94:$J$121,MATCH(K353,Inputs!$C$94:$C$121,0)),0)</f>
        <v>0</v>
      </c>
      <c r="S363" s="31">
        <f>IF(S$4=first_reg_period, INDEX(Inputs!$J$94:$J$121,MATCH(L353,Inputs!$C$94:$C$121,0)),0)</f>
        <v>0</v>
      </c>
      <c r="T363" s="31">
        <f>IF(T$4=first_reg_period, INDEX(Inputs!$J$94:$J$121,MATCH(M353,Inputs!$C$94:$C$121,0)),0)</f>
        <v>0</v>
      </c>
      <c r="U363" s="31">
        <f>IF(U$4=first_reg_period, INDEX(Inputs!$J$94:$J$121,MATCH(N353,Inputs!$C$94:$C$121,0)),0)</f>
        <v>0</v>
      </c>
      <c r="V363" s="31">
        <f>IF(V$4=first_reg_period, INDEX(Inputs!$J$94:$J$121,MATCH(O353,Inputs!$C$94:$C$121,0)),0)</f>
        <v>0</v>
      </c>
      <c r="W363" s="31">
        <f>IF(W$4=first_reg_period, INDEX(Inputs!$J$94:$J$121,MATCH(P353,Inputs!$C$94:$C$121,0)),0)</f>
        <v>0</v>
      </c>
      <c r="X363" s="31">
        <f>IF(X$4=first_reg_period, INDEX(Inputs!$J$94:$J$121,MATCH(Q353,Inputs!$C$94:$C$121,0)),0)</f>
        <v>0</v>
      </c>
      <c r="Y363" s="31">
        <f>IF(Y$4=first_reg_period, INDEX(Inputs!$J$94:$J$121,MATCH(R353,Inputs!$C$94:$C$121,0)),0)</f>
        <v>0</v>
      </c>
      <c r="Z363" s="31">
        <f>IF(Z$4=first_reg_period, INDEX(Inputs!$J$94:$J$121,MATCH(S353,Inputs!$C$94:$C$121,0)),0)</f>
        <v>0</v>
      </c>
      <c r="AA363" s="31">
        <f>IF(AA$4=first_reg_period, INDEX(Inputs!$J$94:$J$121,MATCH(T353,Inputs!$C$94:$C$121,0)),0)</f>
        <v>0</v>
      </c>
      <c r="AB363" s="31">
        <f>IF(AB$4=first_reg_period, INDEX(Inputs!$J$94:$J$121,MATCH(U353,Inputs!$C$94:$C$121,0)),0)</f>
        <v>0</v>
      </c>
      <c r="AC363" s="31">
        <f>IF(AC$4=first_reg_period, INDEX(Inputs!$J$94:$J$121,MATCH(V353,Inputs!$C$94:$C$121,0)),0)</f>
        <v>0</v>
      </c>
      <c r="AD363" s="31">
        <f>IF(AD$4=first_reg_period, INDEX(Inputs!$J$94:$J$121,MATCH(W353,Inputs!$C$94:$C$121,0)),0)</f>
        <v>0</v>
      </c>
      <c r="AE363" s="31">
        <f>IF(AE$4=first_reg_period, INDEX(Inputs!$J$94:$J$121,MATCH(X353,Inputs!$C$94:$C$121,0)),0)</f>
        <v>0</v>
      </c>
      <c r="AF363" s="31">
        <f>IF(AF$4=first_reg_period, INDEX(Inputs!$J$94:$J$121,MATCH(Y353,Inputs!$C$94:$C$121,0)),0)</f>
        <v>0</v>
      </c>
      <c r="AG363" s="31">
        <f>IF(AG$4=first_reg_period, INDEX(Inputs!$J$94:$J$121,MATCH(Z353,Inputs!$C$94:$C$121,0)),0)</f>
        <v>0</v>
      </c>
      <c r="AH363" s="31">
        <f>IF(AH$4=first_reg_period, INDEX(Inputs!$J$94:$J$121,MATCH(AA353,Inputs!$C$94:$C$121,0)),0)</f>
        <v>0</v>
      </c>
      <c r="AI363" s="31">
        <f>IF(AI$4=first_reg_period, INDEX(Inputs!$J$94:$J$121,MATCH(AB353,Inputs!$C$94:$C$121,0)),0)</f>
        <v>0</v>
      </c>
      <c r="AJ363" s="31">
        <f>IF(AJ$4=first_reg_period, INDEX(Inputs!$J$94:$J$121,MATCH(AC353,Inputs!$C$94:$C$121,0)),0)</f>
        <v>0</v>
      </c>
      <c r="AK363" s="31">
        <f>IF(AK$4=first_reg_period, INDEX(Inputs!$J$94:$J$121,MATCH(AD353,Inputs!$C$94:$C$121,0)),0)</f>
        <v>0</v>
      </c>
      <c r="AL363" s="31">
        <f>IF(AL$4=first_reg_period, INDEX(Inputs!$J$94:$J$121,MATCH(AE353,Inputs!$C$94:$C$121,0)),0)</f>
        <v>0</v>
      </c>
      <c r="AM363" s="31">
        <f>IF(AM$4=first_reg_period, INDEX(Inputs!$J$94:$J$121,MATCH(AF353,Inputs!$C$94:$C$121,0)),0)</f>
        <v>0</v>
      </c>
      <c r="AN363" s="31">
        <f>IF(AN$4=first_reg_period, INDEX(Inputs!$J$94:$J$121,MATCH(AG353,Inputs!$C$94:$C$121,0)),0)</f>
        <v>0</v>
      </c>
      <c r="AO363" s="31">
        <f>IF(AO$4=first_reg_period, INDEX(Inputs!$J$94:$J$121,MATCH(AH353,Inputs!$C$94:$C$121,0)),0)</f>
        <v>0</v>
      </c>
      <c r="AP363" s="31">
        <f>IF(AP$4=first_reg_period, INDEX(Inputs!$J$94:$J$121,MATCH(AI353,Inputs!$C$94:$C$121,0)),0)</f>
        <v>0</v>
      </c>
      <c r="AQ363" s="31">
        <f>IF(AQ$4=first_reg_period, INDEX(Inputs!$J$94:$J$121,MATCH(AJ353,Inputs!$C$94:$C$121,0)),0)</f>
        <v>0</v>
      </c>
      <c r="AR363" s="31">
        <f>IF(AR$4=first_reg_period, INDEX(Inputs!$J$94:$J$121,MATCH(AK353,Inputs!$C$94:$C$121,0)),0)</f>
        <v>0</v>
      </c>
      <c r="AS363" s="31">
        <f>IF(AS$4=first_reg_period, INDEX(Inputs!$J$94:$J$121,MATCH(AL353,Inputs!$C$94:$C$121,0)),0)</f>
        <v>0</v>
      </c>
      <c r="AT363" s="31">
        <f>IF(AT$4=first_reg_period, INDEX(Inputs!$J$94:$J$121,MATCH(AM353,Inputs!$C$94:$C$121,0)),0)</f>
        <v>0</v>
      </c>
      <c r="AU363" s="31">
        <f>IF(AU$4=first_reg_period, INDEX(Inputs!$J$94:$J$121,MATCH(AN353,Inputs!$C$94:$C$121,0)),0)</f>
        <v>0</v>
      </c>
      <c r="AV363" s="31">
        <f>IF(AV$4=first_reg_period, INDEX(Inputs!$J$94:$J$121,MATCH(AO353,Inputs!$C$94:$C$121,0)),0)</f>
        <v>0</v>
      </c>
      <c r="AW363" s="31">
        <f>IF(AW$4=first_reg_period, INDEX(Inputs!$J$94:$J$121,MATCH(AP353,Inputs!$C$94:$C$121,0)),0)</f>
        <v>0</v>
      </c>
      <c r="AX363" s="31">
        <f>IF(AX$4=first_reg_period, INDEX(Inputs!$J$94:$J$121,MATCH(AQ353,Inputs!$C$94:$C$121,0)),0)</f>
        <v>0</v>
      </c>
      <c r="AY363" s="31">
        <f>IF(AY$4=first_reg_period, INDEX(Inputs!$J$94:$J$121,MATCH(AR353,Inputs!$C$94:$C$121,0)),0)</f>
        <v>0</v>
      </c>
      <c r="AZ363" s="31">
        <f>IF(AZ$4=first_reg_period, INDEX(Inputs!$J$94:$J$121,MATCH(AS353,Inputs!$C$94:$C$121,0)),0)</f>
        <v>0</v>
      </c>
      <c r="BA363" s="31">
        <f>IF(BA$4=first_reg_period, INDEX(Inputs!$J$94:$J$121,MATCH(AT353,Inputs!$C$94:$C$121,0)),0)</f>
        <v>0</v>
      </c>
      <c r="BB363" s="31">
        <f>IF(BB$4=first_reg_period, INDEX(Inputs!$J$94:$J$121,MATCH(AU353,Inputs!$C$94:$C$121,0)),0)</f>
        <v>0</v>
      </c>
      <c r="BC363" s="31">
        <f>IF(BC$4=first_reg_period, INDEX(Inputs!$J$94:$J$121,MATCH(AV353,Inputs!$C$94:$C$121,0)),0)</f>
        <v>0</v>
      </c>
      <c r="BD363" s="31">
        <f>IF(BD$4=first_reg_period, INDEX(Inputs!$J$94:$J$121,MATCH(AW353,Inputs!$C$94:$C$121,0)),0)</f>
        <v>0</v>
      </c>
      <c r="BE363" s="31">
        <f>IF(BE$4=first_reg_period, INDEX(Inputs!$J$94:$J$121,MATCH(AX353,Inputs!$C$94:$C$121,0)),0)</f>
        <v>0</v>
      </c>
      <c r="BF363" s="31">
        <f>IF(BF$4=first_reg_period, INDEX(Inputs!$J$94:$J$121,MATCH(AY353,Inputs!$C$94:$C$121,0)),0)</f>
        <v>0</v>
      </c>
      <c r="BG363" s="31">
        <f>IF(BG$4=first_reg_period, INDEX(Inputs!$J$94:$J$121,MATCH(AZ353,Inputs!$C$94:$C$121,0)),0)</f>
        <v>0</v>
      </c>
      <c r="BH363" s="31">
        <f>IF(BH$4=first_reg_period, INDEX(Inputs!$J$94:$J$121,MATCH(BA353,Inputs!$C$94:$C$121,0)),0)</f>
        <v>0</v>
      </c>
      <c r="BI363" s="31">
        <f>IF(BI$4=first_reg_period, INDEX(Inputs!$J$94:$J$121,MATCH(BB353,Inputs!$C$94:$C$121,0)),0)</f>
        <v>0</v>
      </c>
      <c r="BJ363" s="31">
        <f>IF(BJ$4=first_reg_period, INDEX(Inputs!$J$94:$J$121,MATCH(BC353,Inputs!$C$94:$C$121,0)),0)</f>
        <v>0</v>
      </c>
      <c r="BK363" s="31">
        <f>IF(BK$4=first_reg_period, INDEX(Inputs!$J$94:$J$121,MATCH(BD353,Inputs!$C$94:$C$121,0)),0)</f>
        <v>0</v>
      </c>
      <c r="BL363" s="31">
        <f>IF(BL$4=first_reg_period, INDEX(Inputs!$J$94:$J$121,MATCH(BE353,Inputs!$C$94:$C$121,0)),0)</f>
        <v>0</v>
      </c>
      <c r="BM363" s="31">
        <f>IF(BM$4=first_reg_period, INDEX(Inputs!$J$94:$J$121,MATCH(BF353,Inputs!$C$94:$C$121,0)),0)</f>
        <v>0</v>
      </c>
      <c r="BN363" s="31">
        <f>IF(BN$4=first_reg_period, INDEX(Inputs!$J$94:$J$121,MATCH(BG353,Inputs!$C$94:$C$121,0)),0)</f>
        <v>0</v>
      </c>
      <c r="BO363" s="31">
        <f>IF(BO$4=first_reg_period, INDEX(Inputs!$J$94:$J$121,MATCH(BH353,Inputs!$C$94:$C$121,0)),0)</f>
        <v>0</v>
      </c>
      <c r="BP363" s="31">
        <f>IF(BP$4=first_reg_period, INDEX(Inputs!$J$94:$J$121,MATCH(BI353,Inputs!$C$94:$C$121,0)),0)</f>
        <v>0</v>
      </c>
      <c r="BQ363" s="31">
        <f>IF(BQ$4=first_reg_period, INDEX(Inputs!$J$94:$J$121,MATCH(BJ353,Inputs!$C$94:$C$121,0)),0)</f>
        <v>0</v>
      </c>
      <c r="BR363" s="31">
        <f>IF(BR$4=first_reg_period, INDEX(Inputs!$J$94:$J$121,MATCH(BK353,Inputs!$C$94:$C$121,0)),0)</f>
        <v>0</v>
      </c>
      <c r="BS363" s="31">
        <f>IF(BS$4=first_reg_period, INDEX(Inputs!$J$94:$J$121,MATCH(BL353,Inputs!$C$94:$C$121,0)),0)</f>
        <v>0</v>
      </c>
      <c r="BT363" s="31">
        <f>IF(BT$4=first_reg_period, INDEX(Inputs!$J$94:$J$121,MATCH(BM353,Inputs!$C$94:$C$121,0)),0)</f>
        <v>0</v>
      </c>
      <c r="BU363" s="31">
        <f>IF(BU$4=first_reg_period, INDEX(Inputs!$J$94:$J$121,MATCH(BN353,Inputs!$C$94:$C$121,0)),0)</f>
        <v>0</v>
      </c>
      <c r="BV363" s="31">
        <f>IF(BV$4=first_reg_period, INDEX(Inputs!$J$94:$J$121,MATCH(BO353,Inputs!$C$94:$C$121,0)),0)</f>
        <v>0</v>
      </c>
      <c r="BW363" s="31">
        <f>IF(BW$4=first_reg_period, INDEX(Inputs!$J$94:$J$121,MATCH(BP353,Inputs!$C$94:$C$121,0)),0)</f>
        <v>0</v>
      </c>
      <c r="BX363" s="31">
        <f>IF(BX$4=first_reg_period, INDEX(Inputs!$J$94:$J$121,MATCH(BQ353,Inputs!$C$94:$C$121,0)),0)</f>
        <v>0</v>
      </c>
      <c r="BY363" s="31">
        <f>IF(BY$4=first_reg_period, INDEX(Inputs!$J$94:$J$121,MATCH(BR353,Inputs!$C$94:$C$121,0)),0)</f>
        <v>0</v>
      </c>
      <c r="BZ363" s="31">
        <f>IF(BZ$4=first_reg_period, INDEX(Inputs!$J$94:$J$121,MATCH(BS353,Inputs!$C$94:$C$121,0)),0)</f>
        <v>0</v>
      </c>
      <c r="CA363" s="31">
        <f>IF(CA$4=first_reg_period, INDEX(Inputs!$J$94:$J$121,MATCH(BT353,Inputs!$C$94:$C$121,0)),0)</f>
        <v>0</v>
      </c>
      <c r="CB363" s="31">
        <f>IF(CB$4=first_reg_period, INDEX(Inputs!$J$94:$J$121,MATCH(BU353,Inputs!$C$94:$C$121,0)),0)</f>
        <v>0</v>
      </c>
      <c r="CC363" s="31">
        <f>IF(CC$4=first_reg_period, INDEX(Inputs!$J$94:$J$121,MATCH(BV353,Inputs!$C$94:$C$121,0)),0)</f>
        <v>0</v>
      </c>
      <c r="CD363" s="31">
        <f>IF(CD$4=first_reg_period, INDEX(Inputs!$J$94:$J$121,MATCH(BW353,Inputs!$C$94:$C$121,0)),0)</f>
        <v>0</v>
      </c>
      <c r="CE363" s="31">
        <f>IF(CE$4=first_reg_period, INDEX(Inputs!$J$94:$J$121,MATCH(BX353,Inputs!$C$94:$C$121,0)),0)</f>
        <v>0</v>
      </c>
      <c r="CF363" s="31">
        <f>IF(CF$4=first_reg_period, INDEX(Inputs!$J$94:$J$121,MATCH(BY353,Inputs!$C$94:$C$121,0)),0)</f>
        <v>0</v>
      </c>
    </row>
    <row r="364" spans="1:2018" s="153" customFormat="1" ht="12.75" customHeight="1">
      <c r="C364" s="164"/>
      <c r="D364" s="155" t="s">
        <v>205</v>
      </c>
      <c r="E364" s="155"/>
      <c r="I364" s="31">
        <f>IF(I$4=first_reg_period, INDEX(Inputs!$K$94:$K$121,MATCH(B353,Inputs!$C$94:$C$121,0)),0)</f>
        <v>63.452973581392236</v>
      </c>
      <c r="J364" s="31">
        <f>IF(J$4=first_reg_period, INDEX(Inputs!$K$94:$K$121,MATCH(C353,Inputs!$C$94:$C$121,0)),0)</f>
        <v>0</v>
      </c>
      <c r="K364" s="31">
        <f>IF(K$4=first_reg_period, INDEX(Inputs!$K$94:$K$121,MATCH(D353,Inputs!$C$94:$C$121,0)),0)</f>
        <v>0</v>
      </c>
      <c r="L364" s="31">
        <f>IF(L$4=first_reg_period, INDEX(Inputs!$K$94:$K$121,MATCH(E353,Inputs!$C$94:$C$121,0)),0)</f>
        <v>0</v>
      </c>
      <c r="M364" s="31">
        <f>IF(M$4=first_reg_period, INDEX(Inputs!$K$94:$K$121,MATCH(F353,Inputs!$C$94:$C$121,0)),0)</f>
        <v>0</v>
      </c>
      <c r="N364" s="31">
        <f>IF(N$4=first_reg_period, INDEX(Inputs!$K$94:$K$121,MATCH(G353,Inputs!$C$94:$C$121,0)),0)</f>
        <v>0</v>
      </c>
      <c r="O364" s="31">
        <f>IF(O$4=first_reg_period, INDEX(Inputs!$K$94:$K$121,MATCH(H353,Inputs!$C$94:$C$121,0)),0)</f>
        <v>0</v>
      </c>
      <c r="P364" s="31">
        <f>IF(P$4=first_reg_period, INDEX(Inputs!$K$94:$K$121,MATCH(I353,Inputs!$C$94:$C$121,0)),0)</f>
        <v>0</v>
      </c>
      <c r="Q364" s="31">
        <f>IF(Q$4=first_reg_period, INDEX(Inputs!$K$94:$K$121,MATCH(J353,Inputs!$C$94:$C$121,0)),0)</f>
        <v>0</v>
      </c>
      <c r="R364" s="31">
        <f>IF(R$4=first_reg_period, INDEX(Inputs!$K$94:$K$121,MATCH(K353,Inputs!$C$94:$C$121,0)),0)</f>
        <v>0</v>
      </c>
      <c r="S364" s="31">
        <f>IF(S$4=first_reg_period, INDEX(Inputs!$K$94:$K$121,MATCH(L353,Inputs!$C$94:$C$121,0)),0)</f>
        <v>0</v>
      </c>
      <c r="T364" s="31">
        <f>IF(T$4=first_reg_period, INDEX(Inputs!$K$94:$K$121,MATCH(M353,Inputs!$C$94:$C$121,0)),0)</f>
        <v>0</v>
      </c>
      <c r="U364" s="31">
        <f>IF(U$4=first_reg_period, INDEX(Inputs!$K$94:$K$121,MATCH(N353,Inputs!$C$94:$C$121,0)),0)</f>
        <v>0</v>
      </c>
      <c r="V364" s="31">
        <f>IF(V$4=first_reg_period, INDEX(Inputs!$K$94:$K$121,MATCH(O353,Inputs!$C$94:$C$121,0)),0)</f>
        <v>0</v>
      </c>
      <c r="W364" s="31">
        <f>IF(W$4=first_reg_period, INDEX(Inputs!$K$94:$K$121,MATCH(P353,Inputs!$C$94:$C$121,0)),0)</f>
        <v>0</v>
      </c>
      <c r="X364" s="31">
        <f>IF(X$4=first_reg_period, INDEX(Inputs!$K$94:$K$121,MATCH(Q353,Inputs!$C$94:$C$121,0)),0)</f>
        <v>0</v>
      </c>
      <c r="Y364" s="31">
        <f>IF(Y$4=first_reg_period, INDEX(Inputs!$K$94:$K$121,MATCH(R353,Inputs!$C$94:$C$121,0)),0)</f>
        <v>0</v>
      </c>
      <c r="Z364" s="31">
        <f>IF(Z$4=first_reg_period, INDEX(Inputs!$K$94:$K$121,MATCH(S353,Inputs!$C$94:$C$121,0)),0)</f>
        <v>0</v>
      </c>
      <c r="AA364" s="31">
        <f>IF(AA$4=first_reg_period, INDEX(Inputs!$K$94:$K$121,MATCH(T353,Inputs!$C$94:$C$121,0)),0)</f>
        <v>0</v>
      </c>
      <c r="AB364" s="31">
        <f>IF(AB$4=first_reg_period, INDEX(Inputs!$K$94:$K$121,MATCH(U353,Inputs!$C$94:$C$121,0)),0)</f>
        <v>0</v>
      </c>
      <c r="AC364" s="31">
        <f>IF(AC$4=first_reg_period, INDEX(Inputs!$K$94:$K$121,MATCH(V353,Inputs!$C$94:$C$121,0)),0)</f>
        <v>0</v>
      </c>
      <c r="AD364" s="31">
        <f>IF(AD$4=first_reg_period, INDEX(Inputs!$K$94:$K$121,MATCH(W353,Inputs!$C$94:$C$121,0)),0)</f>
        <v>0</v>
      </c>
      <c r="AE364" s="31">
        <f>IF(AE$4=first_reg_period, INDEX(Inputs!$K$94:$K$121,MATCH(X353,Inputs!$C$94:$C$121,0)),0)</f>
        <v>0</v>
      </c>
      <c r="AF364" s="31">
        <f>IF(AF$4=first_reg_period, INDEX(Inputs!$K$94:$K$121,MATCH(Y353,Inputs!$C$94:$C$121,0)),0)</f>
        <v>0</v>
      </c>
      <c r="AG364" s="31">
        <f>IF(AG$4=first_reg_period, INDEX(Inputs!$K$94:$K$121,MATCH(Z353,Inputs!$C$94:$C$121,0)),0)</f>
        <v>0</v>
      </c>
      <c r="AH364" s="31">
        <f>IF(AH$4=first_reg_period, INDEX(Inputs!$K$94:$K$121,MATCH(AA353,Inputs!$C$94:$C$121,0)),0)</f>
        <v>0</v>
      </c>
      <c r="AI364" s="31">
        <f>IF(AI$4=first_reg_period, INDEX(Inputs!$K$94:$K$121,MATCH(AB353,Inputs!$C$94:$C$121,0)),0)</f>
        <v>0</v>
      </c>
      <c r="AJ364" s="31">
        <f>IF(AJ$4=first_reg_period, INDEX(Inputs!$K$94:$K$121,MATCH(AC353,Inputs!$C$94:$C$121,0)),0)</f>
        <v>0</v>
      </c>
      <c r="AK364" s="31">
        <f>IF(AK$4=first_reg_period, INDEX(Inputs!$K$94:$K$121,MATCH(AD353,Inputs!$C$94:$C$121,0)),0)</f>
        <v>0</v>
      </c>
      <c r="AL364" s="31">
        <f>IF(AL$4=first_reg_period, INDEX(Inputs!$K$94:$K$121,MATCH(AE353,Inputs!$C$94:$C$121,0)),0)</f>
        <v>0</v>
      </c>
      <c r="AM364" s="31">
        <f>IF(AM$4=first_reg_period, INDEX(Inputs!$K$94:$K$121,MATCH(AF353,Inputs!$C$94:$C$121,0)),0)</f>
        <v>0</v>
      </c>
      <c r="AN364" s="31">
        <f>IF(AN$4=first_reg_period, INDEX(Inputs!$K$94:$K$121,MATCH(AG353,Inputs!$C$94:$C$121,0)),0)</f>
        <v>0</v>
      </c>
      <c r="AO364" s="31">
        <f>IF(AO$4=first_reg_period, INDEX(Inputs!$K$94:$K$121,MATCH(AH353,Inputs!$C$94:$C$121,0)),0)</f>
        <v>0</v>
      </c>
      <c r="AP364" s="31">
        <f>IF(AP$4=first_reg_period, INDEX(Inputs!$K$94:$K$121,MATCH(AI353,Inputs!$C$94:$C$121,0)),0)</f>
        <v>0</v>
      </c>
      <c r="AQ364" s="31">
        <f>IF(AQ$4=first_reg_period, INDEX(Inputs!$K$94:$K$121,MATCH(AJ353,Inputs!$C$94:$C$121,0)),0)</f>
        <v>0</v>
      </c>
      <c r="AR364" s="31">
        <f>IF(AR$4=first_reg_period, INDEX(Inputs!$K$94:$K$121,MATCH(AK353,Inputs!$C$94:$C$121,0)),0)</f>
        <v>0</v>
      </c>
      <c r="AS364" s="31">
        <f>IF(AS$4=first_reg_period, INDEX(Inputs!$K$94:$K$121,MATCH(AL353,Inputs!$C$94:$C$121,0)),0)</f>
        <v>0</v>
      </c>
      <c r="AT364" s="31">
        <f>IF(AT$4=first_reg_period, INDEX(Inputs!$K$94:$K$121,MATCH(AM353,Inputs!$C$94:$C$121,0)),0)</f>
        <v>0</v>
      </c>
      <c r="AU364" s="31">
        <f>IF(AU$4=first_reg_period, INDEX(Inputs!$K$94:$K$121,MATCH(AN353,Inputs!$C$94:$C$121,0)),0)</f>
        <v>0</v>
      </c>
      <c r="AV364" s="31">
        <f>IF(AV$4=first_reg_period, INDEX(Inputs!$K$94:$K$121,MATCH(AO353,Inputs!$C$94:$C$121,0)),0)</f>
        <v>0</v>
      </c>
      <c r="AW364" s="31">
        <f>IF(AW$4=first_reg_period, INDEX(Inputs!$K$94:$K$121,MATCH(AP353,Inputs!$C$94:$C$121,0)),0)</f>
        <v>0</v>
      </c>
      <c r="AX364" s="31">
        <f>IF(AX$4=first_reg_period, INDEX(Inputs!$K$94:$K$121,MATCH(AQ353,Inputs!$C$94:$C$121,0)),0)</f>
        <v>0</v>
      </c>
      <c r="AY364" s="31">
        <f>IF(AY$4=first_reg_period, INDEX(Inputs!$K$94:$K$121,MATCH(AR353,Inputs!$C$94:$C$121,0)),0)</f>
        <v>0</v>
      </c>
      <c r="AZ364" s="31">
        <f>IF(AZ$4=first_reg_period, INDEX(Inputs!$K$94:$K$121,MATCH(AS353,Inputs!$C$94:$C$121,0)),0)</f>
        <v>0</v>
      </c>
      <c r="BA364" s="31">
        <f>IF(BA$4=first_reg_period, INDEX(Inputs!$K$94:$K$121,MATCH(AT353,Inputs!$C$94:$C$121,0)),0)</f>
        <v>0</v>
      </c>
      <c r="BB364" s="31">
        <f>IF(BB$4=first_reg_period, INDEX(Inputs!$K$94:$K$121,MATCH(AU353,Inputs!$C$94:$C$121,0)),0)</f>
        <v>0</v>
      </c>
      <c r="BC364" s="31">
        <f>IF(BC$4=first_reg_period, INDEX(Inputs!$K$94:$K$121,MATCH(AV353,Inputs!$C$94:$C$121,0)),0)</f>
        <v>0</v>
      </c>
      <c r="BD364" s="31">
        <f>IF(BD$4=first_reg_period, INDEX(Inputs!$K$94:$K$121,MATCH(AW353,Inputs!$C$94:$C$121,0)),0)</f>
        <v>0</v>
      </c>
      <c r="BE364" s="31">
        <f>IF(BE$4=first_reg_period, INDEX(Inputs!$K$94:$K$121,MATCH(AX353,Inputs!$C$94:$C$121,0)),0)</f>
        <v>0</v>
      </c>
      <c r="BF364" s="31">
        <f>IF(BF$4=first_reg_period, INDEX(Inputs!$K$94:$K$121,MATCH(AY353,Inputs!$C$94:$C$121,0)),0)</f>
        <v>0</v>
      </c>
      <c r="BG364" s="31">
        <f>IF(BG$4=first_reg_period, INDEX(Inputs!$K$94:$K$121,MATCH(AZ353,Inputs!$C$94:$C$121,0)),0)</f>
        <v>0</v>
      </c>
      <c r="BH364" s="31">
        <f>IF(BH$4=first_reg_period, INDEX(Inputs!$K$94:$K$121,MATCH(BA353,Inputs!$C$94:$C$121,0)),0)</f>
        <v>0</v>
      </c>
      <c r="BI364" s="31">
        <f>IF(BI$4=first_reg_period, INDEX(Inputs!$K$94:$K$121,MATCH(BB353,Inputs!$C$94:$C$121,0)),0)</f>
        <v>0</v>
      </c>
      <c r="BJ364" s="31">
        <f>IF(BJ$4=first_reg_period, INDEX(Inputs!$K$94:$K$121,MATCH(BC353,Inputs!$C$94:$C$121,0)),0)</f>
        <v>0</v>
      </c>
      <c r="BK364" s="31">
        <f>IF(BK$4=first_reg_period, INDEX(Inputs!$K$94:$K$121,MATCH(BD353,Inputs!$C$94:$C$121,0)),0)</f>
        <v>0</v>
      </c>
      <c r="BL364" s="31">
        <f>IF(BL$4=first_reg_period, INDEX(Inputs!$K$94:$K$121,MATCH(BE353,Inputs!$C$94:$C$121,0)),0)</f>
        <v>0</v>
      </c>
      <c r="BM364" s="31">
        <f>IF(BM$4=first_reg_period, INDEX(Inputs!$K$94:$K$121,MATCH(BF353,Inputs!$C$94:$C$121,0)),0)</f>
        <v>0</v>
      </c>
      <c r="BN364" s="31">
        <f>IF(BN$4=first_reg_period, INDEX(Inputs!$K$94:$K$121,MATCH(BG353,Inputs!$C$94:$C$121,0)),0)</f>
        <v>0</v>
      </c>
      <c r="BO364" s="31">
        <f>IF(BO$4=first_reg_period, INDEX(Inputs!$K$94:$K$121,MATCH(BH353,Inputs!$C$94:$C$121,0)),0)</f>
        <v>0</v>
      </c>
      <c r="BP364" s="31">
        <f>IF(BP$4=first_reg_period, INDEX(Inputs!$K$94:$K$121,MATCH(BI353,Inputs!$C$94:$C$121,0)),0)</f>
        <v>0</v>
      </c>
      <c r="BQ364" s="31">
        <f>IF(BQ$4=first_reg_period, INDEX(Inputs!$K$94:$K$121,MATCH(BJ353,Inputs!$C$94:$C$121,0)),0)</f>
        <v>0</v>
      </c>
      <c r="BR364" s="31">
        <f>IF(BR$4=first_reg_period, INDEX(Inputs!$K$94:$K$121,MATCH(BK353,Inputs!$C$94:$C$121,0)),0)</f>
        <v>0</v>
      </c>
      <c r="BS364" s="31">
        <f>IF(BS$4=first_reg_period, INDEX(Inputs!$K$94:$K$121,MATCH(BL353,Inputs!$C$94:$C$121,0)),0)</f>
        <v>0</v>
      </c>
      <c r="BT364" s="31">
        <f>IF(BT$4=first_reg_period, INDEX(Inputs!$K$94:$K$121,MATCH(BM353,Inputs!$C$94:$C$121,0)),0)</f>
        <v>0</v>
      </c>
      <c r="BU364" s="31">
        <f>IF(BU$4=first_reg_period, INDEX(Inputs!$K$94:$K$121,MATCH(BN353,Inputs!$C$94:$C$121,0)),0)</f>
        <v>0</v>
      </c>
      <c r="BV364" s="31">
        <f>IF(BV$4=first_reg_period, INDEX(Inputs!$K$94:$K$121,MATCH(BO353,Inputs!$C$94:$C$121,0)),0)</f>
        <v>0</v>
      </c>
      <c r="BW364" s="31">
        <f>IF(BW$4=first_reg_period, INDEX(Inputs!$K$94:$K$121,MATCH(BP353,Inputs!$C$94:$C$121,0)),0)</f>
        <v>0</v>
      </c>
      <c r="BX364" s="31">
        <f>IF(BX$4=first_reg_period, INDEX(Inputs!$K$94:$K$121,MATCH(BQ353,Inputs!$C$94:$C$121,0)),0)</f>
        <v>0</v>
      </c>
      <c r="BY364" s="31">
        <f>IF(BY$4=first_reg_period, INDEX(Inputs!$K$94:$K$121,MATCH(BR353,Inputs!$C$94:$C$121,0)),0)</f>
        <v>0</v>
      </c>
      <c r="BZ364" s="31">
        <f>IF(BZ$4=first_reg_period, INDEX(Inputs!$K$94:$K$121,MATCH(BS353,Inputs!$C$94:$C$121,0)),0)</f>
        <v>0</v>
      </c>
      <c r="CA364" s="31">
        <f>IF(CA$4=first_reg_period, INDEX(Inputs!$K$94:$K$121,MATCH(BT353,Inputs!$C$94:$C$121,0)),0)</f>
        <v>0</v>
      </c>
      <c r="CB364" s="31">
        <f>IF(CB$4=first_reg_period, INDEX(Inputs!$K$94:$K$121,MATCH(BU353,Inputs!$C$94:$C$121,0)),0)</f>
        <v>0</v>
      </c>
      <c r="CC364" s="31">
        <f>IF(CC$4=first_reg_period, INDEX(Inputs!$K$94:$K$121,MATCH(BV353,Inputs!$C$94:$C$121,0)),0)</f>
        <v>0</v>
      </c>
      <c r="CD364" s="31">
        <f>IF(CD$4=first_reg_period, INDEX(Inputs!$K$94:$K$121,MATCH(BW353,Inputs!$C$94:$C$121,0)),0)</f>
        <v>0</v>
      </c>
      <c r="CE364" s="31">
        <f>IF(CE$4=first_reg_period, INDEX(Inputs!$K$94:$K$121,MATCH(BX353,Inputs!$C$94:$C$121,0)),0)</f>
        <v>0</v>
      </c>
      <c r="CF364" s="31">
        <f>IF(CF$4=first_reg_period, INDEX(Inputs!$K$94:$K$121,MATCH(BY353,Inputs!$C$94:$C$121,0)),0)</f>
        <v>0</v>
      </c>
    </row>
    <row r="365" spans="1:2018" s="97" customFormat="1" ht="12.75" customHeight="1">
      <c r="C365" s="176"/>
      <c r="D365" s="176" t="s">
        <v>230</v>
      </c>
      <c r="E365" s="176" t="s">
        <v>185</v>
      </c>
      <c r="I365" s="99"/>
      <c r="J365" s="269">
        <f>IF(J$4=second_reg_period, INDEX(Inputs!$P$292:$P$320,MATCH($B353,Inputs!$C$292:$C$320,0)),0)/conv_2020_2015</f>
        <v>0</v>
      </c>
      <c r="K365" s="269">
        <f>IF(K$4=second_reg_period, INDEX(Inputs!$P$292:$P$320,MATCH($B353,Inputs!$C$292:$C$320,0)),0)/conv_2020_2015</f>
        <v>0</v>
      </c>
      <c r="L365" s="269">
        <f>IF(L$4=second_reg_period, INDEX(Inputs!$P$292:$P$320,MATCH($B353,Inputs!$C$292:$C$320,0)),0)/conv_2020_2015</f>
        <v>0</v>
      </c>
      <c r="M365" s="269">
        <f>IF(M$4=second_reg_period, INDEX(Inputs!$P$292:$P$320,MATCH($B353,Inputs!$C$292:$C$320,0)),0)/conv_2020_2015</f>
        <v>0</v>
      </c>
      <c r="N365" s="269">
        <f>IF(N$4=second_reg_period, INDEX(Inputs!$P$292:$P$320,MATCH($B353,Inputs!$C$292:$C$320,0)),0)/conv_2020_2015</f>
        <v>0</v>
      </c>
      <c r="O365" s="100">
        <f>IF(O$4=second_reg_period, INDEX(Inputs!$P$292:$P$320,MATCH($B353,Inputs!$C$292:$C$320,0)),0)/conv_2020_2015</f>
        <v>0</v>
      </c>
      <c r="P365" s="100">
        <f>IF(P$4=second_reg_period, INDEX(Inputs!$P$292:$P$320,MATCH($B353,Inputs!$C$292:$C$320,0)),0)/conv_2020_2015</f>
        <v>0</v>
      </c>
      <c r="Q365" s="100">
        <f>IF(Q$4=second_reg_period, INDEX(Inputs!$P$292:$P$320,MATCH($B353,Inputs!$C$292:$C$320,0)),0)/conv_2020_2015</f>
        <v>0</v>
      </c>
      <c r="R365" s="100">
        <f>IF(R$4=second_reg_period, INDEX(Inputs!$P$292:$P$320,MATCH($B353,Inputs!$C$292:$C$320,0)),0)/conv_2020_2015</f>
        <v>0</v>
      </c>
      <c r="S365" s="100">
        <f>IF(S$4=second_reg_period, INDEX(Inputs!$P$292:$P$320,MATCH($B353,Inputs!$C$292:$C$320,0)),0)/conv_2020_2015</f>
        <v>0</v>
      </c>
      <c r="T365" s="100">
        <f>IF(T$4=second_reg_period, INDEX(Inputs!$P$292:$P$320,MATCH($B353,Inputs!$C$292:$C$320,0)),0)/conv_2020_2015</f>
        <v>0</v>
      </c>
      <c r="U365" s="100">
        <f>IF(U$4=second_reg_period, INDEX(Inputs!$P$292:$P$320,MATCH($B353,Inputs!$C$292:$C$320,0)),0)/conv_2020_2015</f>
        <v>0</v>
      </c>
      <c r="V365" s="100">
        <f>IF(V$4=second_reg_period, INDEX(Inputs!$P$292:$P$320,MATCH($B353,Inputs!$C$292:$C$320,0)),0)/conv_2020_2015</f>
        <v>0</v>
      </c>
      <c r="W365" s="100">
        <f>IF(W$4=second_reg_period, INDEX(Inputs!$P$292:$P$320,MATCH($B353,Inputs!$C$292:$C$320,0)),0)/conv_2020_2015</f>
        <v>0</v>
      </c>
      <c r="X365" s="100">
        <f>IF(X$4=second_reg_period, INDEX(Inputs!$P$292:$P$320,MATCH($B353,Inputs!$C$292:$C$320,0)),0)/conv_2020_2015</f>
        <v>0</v>
      </c>
      <c r="Y365" s="100">
        <f>IF(Y$4=second_reg_period, INDEX(Inputs!$P$292:$P$320,MATCH($B353,Inputs!$C$292:$C$320,0)),0)/conv_2020_2015</f>
        <v>0</v>
      </c>
      <c r="Z365" s="100">
        <f>IF(Z$4=second_reg_period, INDEX(Inputs!$P$292:$P$320,MATCH($B353,Inputs!$C$292:$C$320,0)),0)/conv_2020_2015</f>
        <v>0</v>
      </c>
      <c r="AA365" s="100">
        <f>IF(AA$4=second_reg_period, INDEX(Inputs!$P$292:$P$320,MATCH($B353,Inputs!$C$292:$C$320,0)),0)/conv_2020_2015</f>
        <v>0</v>
      </c>
      <c r="AB365" s="100">
        <f>IF(AB$4=second_reg_period, INDEX(Inputs!$P$292:$P$320,MATCH($B353,Inputs!$C$292:$C$320,0)),0)/conv_2020_2015</f>
        <v>0</v>
      </c>
      <c r="AC365" s="100">
        <f>IF(AC$4=second_reg_period, INDEX(Inputs!$P$292:$P$320,MATCH($B353,Inputs!$C$292:$C$320,0)),0)/conv_2020_2015</f>
        <v>0</v>
      </c>
      <c r="AD365" s="100">
        <f>IF(AD$4=second_reg_period, INDEX(Inputs!$P$292:$P$320,MATCH($B353,Inputs!$C$292:$C$320,0)),0)/conv_2020_2015</f>
        <v>0</v>
      </c>
      <c r="AE365" s="100">
        <f>IF(AE$4=second_reg_period, INDEX(Inputs!$P$292:$P$320,MATCH($B353,Inputs!$C$292:$C$320,0)),0)/conv_2020_2015</f>
        <v>0</v>
      </c>
      <c r="AF365" s="100">
        <f>IF(AF$4=second_reg_period, INDEX(Inputs!$P$292:$P$320,MATCH($B353,Inputs!$C$292:$C$320,0)),0)/conv_2020_2015</f>
        <v>0</v>
      </c>
      <c r="AG365" s="100">
        <f>IF(AG$4=second_reg_period, INDEX(Inputs!$P$292:$P$320,MATCH($B353,Inputs!$C$292:$C$320,0)),0)/conv_2020_2015</f>
        <v>0</v>
      </c>
      <c r="AH365" s="100">
        <f>IF(AH$4=second_reg_period, INDEX(Inputs!$P$292:$P$320,MATCH($B353,Inputs!$C$292:$C$320,0)),0)/conv_2020_2015</f>
        <v>0</v>
      </c>
      <c r="AI365" s="100">
        <f>IF(AI$4=second_reg_period, INDEX(Inputs!$P$292:$P$320,MATCH($B353,Inputs!$C$292:$C$320,0)),0)/conv_2020_2015</f>
        <v>0</v>
      </c>
      <c r="AJ365" s="100">
        <f>IF(AJ$4=second_reg_period, INDEX(Inputs!$P$292:$P$320,MATCH($B353,Inputs!$C$292:$C$320,0)),0)/conv_2020_2015</f>
        <v>0</v>
      </c>
      <c r="AK365" s="100">
        <f>IF(AK$4=second_reg_period, INDEX(Inputs!$P$292:$P$320,MATCH($B353,Inputs!$C$292:$C$320,0)),0)/conv_2020_2015</f>
        <v>0</v>
      </c>
      <c r="AL365" s="100">
        <f>IF(AL$4=second_reg_period, INDEX(Inputs!$P$292:$P$320,MATCH($B353,Inputs!$C$292:$C$320,0)),0)/conv_2020_2015</f>
        <v>0</v>
      </c>
      <c r="AM365" s="100">
        <f>IF(AM$4=second_reg_period, INDEX(Inputs!$P$292:$P$320,MATCH($B353,Inputs!$C$292:$C$320,0)),0)/conv_2020_2015</f>
        <v>0</v>
      </c>
      <c r="AN365" s="100">
        <f>IF(AN$4=second_reg_period, INDEX(Inputs!$P$292:$P$320,MATCH($B353,Inputs!$C$292:$C$320,0)),0)/conv_2020_2015</f>
        <v>0</v>
      </c>
      <c r="AO365" s="100">
        <f>IF(AO$4=second_reg_period, INDEX(Inputs!$P$292:$P$320,MATCH($B353,Inputs!$C$292:$C$320,0)),0)/conv_2020_2015</f>
        <v>0</v>
      </c>
      <c r="AP365" s="100">
        <f>IF(AP$4=second_reg_period, INDEX(Inputs!$P$292:$P$320,MATCH($B353,Inputs!$C$292:$C$320,0)),0)/conv_2020_2015</f>
        <v>0</v>
      </c>
      <c r="AQ365" s="100">
        <f>IF(AQ$4=second_reg_period, INDEX(Inputs!$P$292:$P$320,MATCH($B353,Inputs!$C$292:$C$320,0)),0)/conv_2020_2015</f>
        <v>0</v>
      </c>
      <c r="AR365" s="100">
        <f>IF(AR$4=second_reg_period, INDEX(Inputs!$P$292:$P$320,MATCH($B353,Inputs!$C$292:$C$320,0)),0)/conv_2020_2015</f>
        <v>0</v>
      </c>
      <c r="AS365" s="100">
        <f>IF(AS$4=second_reg_period, INDEX(Inputs!$P$292:$P$320,MATCH($B353,Inputs!$C$292:$C$320,0)),0)/conv_2020_2015</f>
        <v>0</v>
      </c>
      <c r="AT365" s="100">
        <f>IF(AT$4=second_reg_period, INDEX(Inputs!$P$292:$P$320,MATCH($B353,Inputs!$C$292:$C$320,0)),0)/conv_2020_2015</f>
        <v>0</v>
      </c>
      <c r="AU365" s="100">
        <f>IF(AU$4=second_reg_period, INDEX(Inputs!$P$292:$P$320,MATCH($B353,Inputs!$C$292:$C$320,0)),0)/conv_2020_2015</f>
        <v>0</v>
      </c>
      <c r="AV365" s="100">
        <f>IF(AV$4=second_reg_period, INDEX(Inputs!$P$292:$P$320,MATCH($B353,Inputs!$C$292:$C$320,0)),0)/conv_2020_2015</f>
        <v>0</v>
      </c>
      <c r="AW365" s="100">
        <f>IF(AW$4=second_reg_period, INDEX(Inputs!$P$292:$P$320,MATCH($B353,Inputs!$C$292:$C$320,0)),0)/conv_2020_2015</f>
        <v>0</v>
      </c>
      <c r="AX365" s="100">
        <f>IF(AX$4=second_reg_period, INDEX(Inputs!$P$292:$P$320,MATCH($B353,Inputs!$C$292:$C$320,0)),0)/conv_2020_2015</f>
        <v>0</v>
      </c>
      <c r="AY365" s="100">
        <f>IF(AY$4=second_reg_period, INDEX(Inputs!$P$292:$P$320,MATCH($B353,Inputs!$C$292:$C$320,0)),0)/conv_2020_2015</f>
        <v>0</v>
      </c>
      <c r="AZ365" s="100">
        <f>IF(AZ$4=second_reg_period, INDEX(Inputs!$P$292:$P$320,MATCH($B353,Inputs!$C$292:$C$320,0)),0)/conv_2020_2015</f>
        <v>0</v>
      </c>
      <c r="BA365" s="100">
        <f>IF(BA$4=second_reg_period, INDEX(Inputs!$P$292:$P$320,MATCH($B353,Inputs!$C$292:$C$320,0)),0)/conv_2020_2015</f>
        <v>0</v>
      </c>
      <c r="BB365" s="100">
        <f>IF(BB$4=second_reg_period, INDEX(Inputs!$P$292:$P$320,MATCH($B353,Inputs!$C$292:$C$320,0)),0)/conv_2020_2015</f>
        <v>0</v>
      </c>
      <c r="BC365" s="100">
        <f>IF(BC$4=second_reg_period, INDEX(Inputs!$P$292:$P$320,MATCH($B353,Inputs!$C$292:$C$320,0)),0)/conv_2020_2015</f>
        <v>0</v>
      </c>
      <c r="BD365" s="100">
        <f>IF(BD$4=second_reg_period, INDEX(Inputs!$P$292:$P$320,MATCH($B353,Inputs!$C$292:$C$320,0)),0)/conv_2020_2015</f>
        <v>0</v>
      </c>
      <c r="BE365" s="100">
        <f>IF(BE$4=second_reg_period, INDEX(Inputs!$P$292:$P$320,MATCH($B353,Inputs!$C$292:$C$320,0)),0)/conv_2020_2015</f>
        <v>0</v>
      </c>
      <c r="BF365" s="100">
        <f>IF(BF$4=second_reg_period, INDEX(Inputs!$P$292:$P$320,MATCH($B353,Inputs!$C$292:$C$320,0)),0)/conv_2020_2015</f>
        <v>0</v>
      </c>
      <c r="BG365" s="100">
        <f>IF(BG$4=second_reg_period, INDEX(Inputs!$P$292:$P$320,MATCH($B353,Inputs!$C$292:$C$320,0)),0)/conv_2020_2015</f>
        <v>0</v>
      </c>
      <c r="BH365" s="100">
        <f>IF(BH$4=second_reg_period, INDEX(Inputs!$P$292:$P$320,MATCH($B353,Inputs!$C$292:$C$320,0)),0)/conv_2020_2015</f>
        <v>0</v>
      </c>
      <c r="BI365" s="100">
        <f>IF(BI$4=second_reg_period, INDEX(Inputs!$P$292:$P$320,MATCH($B353,Inputs!$C$292:$C$320,0)),0)/conv_2020_2015</f>
        <v>0</v>
      </c>
      <c r="BJ365" s="100">
        <f>IF(BJ$4=second_reg_period, INDEX(Inputs!$P$292:$P$320,MATCH($B353,Inputs!$C$292:$C$320,0)),0)/conv_2020_2015</f>
        <v>0</v>
      </c>
      <c r="BK365" s="100">
        <f>IF(BK$4=second_reg_period, INDEX(Inputs!$P$292:$P$320,MATCH($B353,Inputs!$C$292:$C$320,0)),0)/conv_2020_2015</f>
        <v>0</v>
      </c>
      <c r="BL365" s="100">
        <f>IF(BL$4=second_reg_period, INDEX(Inputs!$P$292:$P$320,MATCH($B353,Inputs!$C$292:$C$320,0)),0)/conv_2020_2015</f>
        <v>0</v>
      </c>
      <c r="BM365" s="100">
        <f>IF(BM$4=second_reg_period, INDEX(Inputs!$P$292:$P$320,MATCH($B353,Inputs!$C$292:$C$320,0)),0)/conv_2020_2015</f>
        <v>0</v>
      </c>
      <c r="BN365" s="100">
        <f>IF(BN$4=second_reg_period, INDEX(Inputs!$P$292:$P$320,MATCH($B353,Inputs!$C$292:$C$320,0)),0)/conv_2020_2015</f>
        <v>0</v>
      </c>
      <c r="BO365" s="100">
        <f>IF(BO$4=second_reg_period, INDEX(Inputs!$P$292:$P$320,MATCH($B353,Inputs!$C$292:$C$320,0)),0)/conv_2020_2015</f>
        <v>0</v>
      </c>
      <c r="BP365" s="100">
        <f>IF(BP$4=second_reg_period, INDEX(Inputs!$P$292:$P$320,MATCH($B353,Inputs!$C$292:$C$320,0)),0)/conv_2020_2015</f>
        <v>0</v>
      </c>
      <c r="BQ365" s="100">
        <f>IF(BQ$4=second_reg_period, INDEX(Inputs!$P$292:$P$320,MATCH($B353,Inputs!$C$292:$C$320,0)),0)/conv_2020_2015</f>
        <v>0</v>
      </c>
      <c r="BR365" s="100">
        <f>IF(BR$4=second_reg_period, INDEX(Inputs!$P$292:$P$320,MATCH($B353,Inputs!$C$292:$C$320,0)),0)/conv_2020_2015</f>
        <v>0</v>
      </c>
      <c r="BS365" s="100">
        <f>IF(BS$4=second_reg_period, INDEX(Inputs!$P$292:$P$320,MATCH($B353,Inputs!$C$292:$C$320,0)),0)/conv_2020_2015</f>
        <v>0</v>
      </c>
      <c r="BT365" s="100">
        <f>IF(BT$4=second_reg_period, INDEX(Inputs!$P$292:$P$320,MATCH($B353,Inputs!$C$292:$C$320,0)),0)/conv_2020_2015</f>
        <v>0</v>
      </c>
      <c r="BU365" s="100">
        <f>IF(BU$4=second_reg_period, INDEX(Inputs!$P$292:$P$320,MATCH($B353,Inputs!$C$292:$C$320,0)),0)/conv_2020_2015</f>
        <v>0</v>
      </c>
      <c r="BV365" s="100">
        <f>IF(BV$4=second_reg_period, INDEX(Inputs!$P$292:$P$320,MATCH($B353,Inputs!$C$292:$C$320,0)),0)/conv_2020_2015</f>
        <v>0</v>
      </c>
      <c r="BW365" s="100">
        <f>IF(BW$4=second_reg_period, INDEX(Inputs!$P$292:$P$320,MATCH($B353,Inputs!$C$292:$C$320,0)),0)/conv_2020_2015</f>
        <v>0</v>
      </c>
      <c r="BX365" s="100">
        <f>IF(BX$4=second_reg_period, INDEX(Inputs!$P$292:$P$320,MATCH($B353,Inputs!$C$292:$C$320,0)),0)/conv_2020_2015</f>
        <v>0</v>
      </c>
      <c r="BY365" s="100">
        <f>IF(BY$4=second_reg_period, INDEX(Inputs!$P$292:$P$320,MATCH($B353,Inputs!$C$292:$C$320,0)),0)/conv_2020_2015</f>
        <v>0</v>
      </c>
      <c r="BZ365" s="100">
        <f>IF(BZ$4=second_reg_period, INDEX(Inputs!$P$292:$P$320,MATCH($B353,Inputs!$C$292:$C$320,0)),0)/conv_2020_2015</f>
        <v>0</v>
      </c>
      <c r="CA365" s="100">
        <f>IF(CA$4=second_reg_period, INDEX(Inputs!$P$292:$P$320,MATCH($B353,Inputs!$C$292:$C$320,0)),0)/conv_2020_2015</f>
        <v>0</v>
      </c>
      <c r="CB365" s="100">
        <f>IF(CB$4=second_reg_period, INDEX(Inputs!$P$292:$P$320,MATCH($B353,Inputs!$C$292:$C$320,0)),0)/conv_2020_2015</f>
        <v>0</v>
      </c>
      <c r="CC365" s="100">
        <f>IF(CC$4=second_reg_period, INDEX(Inputs!$P$292:$P$320,MATCH($B353,Inputs!$C$292:$C$320,0)),0)/conv_2020_2015</f>
        <v>0</v>
      </c>
      <c r="CD365" s="100">
        <f>IF(CD$4=second_reg_period, INDEX(Inputs!$P$292:$P$320,MATCH($B353,Inputs!$C$292:$C$320,0)),0)/conv_2020_2015</f>
        <v>0</v>
      </c>
      <c r="CE365" s="100">
        <f>IF(CE$4=second_reg_period, INDEX(Inputs!$P$292:$P$320,MATCH($B353,Inputs!$C$292:$C$320,0)),0)/conv_2020_2015</f>
        <v>0</v>
      </c>
      <c r="CF365" s="100">
        <f>IF(CF$4=second_reg_period, INDEX(Inputs!$P$292:$P$320,MATCH($B353,Inputs!$C$292:$C$320,0)),0)/conv_2020_2015</f>
        <v>0</v>
      </c>
      <c r="CG365" s="153"/>
      <c r="CH365" s="153"/>
      <c r="CI365" s="153"/>
      <c r="CJ365" s="153"/>
      <c r="CK365" s="153"/>
      <c r="CL365" s="153"/>
      <c r="CM365" s="153"/>
      <c r="CN365" s="153"/>
      <c r="CO365" s="153"/>
      <c r="CP365" s="153"/>
      <c r="CQ365" s="153"/>
      <c r="CR365" s="153"/>
      <c r="CS365" s="153"/>
      <c r="CT365" s="153"/>
      <c r="CU365" s="153"/>
      <c r="CV365" s="153"/>
      <c r="CW365" s="153"/>
      <c r="CX365" s="153"/>
      <c r="CY365" s="153"/>
      <c r="CZ365" s="153"/>
      <c r="DA365" s="153"/>
      <c r="DB365" s="153"/>
      <c r="DC365" s="153"/>
      <c r="DD365" s="153"/>
      <c r="DE365" s="153"/>
      <c r="DF365" s="153"/>
      <c r="DG365" s="153"/>
      <c r="DH365" s="153"/>
      <c r="DI365" s="153"/>
      <c r="DJ365" s="153"/>
      <c r="DK365" s="153"/>
      <c r="DL365" s="153"/>
      <c r="DM365" s="153"/>
      <c r="DN365" s="153"/>
      <c r="DO365" s="153"/>
      <c r="DP365" s="153"/>
      <c r="DQ365" s="153"/>
      <c r="DR365" s="153"/>
      <c r="DS365" s="153"/>
      <c r="DT365" s="153"/>
      <c r="DU365" s="153"/>
      <c r="DV365" s="153"/>
      <c r="DW365" s="153"/>
      <c r="DX365" s="153"/>
      <c r="DY365" s="153"/>
      <c r="DZ365" s="153"/>
      <c r="EA365" s="153"/>
      <c r="EB365" s="153"/>
      <c r="EC365" s="153"/>
      <c r="ED365" s="153"/>
      <c r="EE365" s="153"/>
      <c r="EF365" s="153"/>
      <c r="EG365" s="153"/>
      <c r="EH365" s="153"/>
      <c r="EI365" s="153"/>
      <c r="EJ365" s="153"/>
      <c r="EK365" s="153"/>
      <c r="EL365" s="153"/>
      <c r="EM365" s="153"/>
      <c r="EN365" s="153"/>
      <c r="EO365" s="153"/>
      <c r="EP365" s="153"/>
      <c r="EQ365" s="153"/>
      <c r="ER365" s="153"/>
      <c r="ES365" s="153"/>
      <c r="ET365" s="153"/>
      <c r="EU365" s="153"/>
      <c r="EV365" s="153"/>
      <c r="EW365" s="153"/>
      <c r="EX365" s="153"/>
      <c r="EY365" s="153"/>
      <c r="EZ365" s="153"/>
      <c r="FA365" s="153"/>
      <c r="FB365" s="153"/>
      <c r="FC365" s="153"/>
      <c r="FD365" s="153"/>
      <c r="FE365" s="153"/>
      <c r="FF365" s="153"/>
      <c r="FG365" s="153"/>
      <c r="FH365" s="153"/>
      <c r="FI365" s="153"/>
      <c r="FJ365" s="153"/>
      <c r="FK365" s="153"/>
      <c r="FL365" s="153"/>
      <c r="FM365" s="153"/>
      <c r="FN365" s="153"/>
      <c r="FO365" s="153"/>
      <c r="FP365" s="153"/>
      <c r="FQ365" s="153"/>
      <c r="FR365" s="153"/>
      <c r="FS365" s="153"/>
      <c r="FT365" s="153"/>
      <c r="FU365" s="153"/>
      <c r="FV365" s="153"/>
      <c r="FW365" s="153"/>
      <c r="FX365" s="153"/>
      <c r="FY365" s="153"/>
      <c r="FZ365" s="153"/>
      <c r="GA365" s="153"/>
      <c r="GB365" s="153"/>
      <c r="GC365" s="153"/>
      <c r="GD365" s="153"/>
      <c r="GE365" s="153"/>
      <c r="GF365" s="153"/>
      <c r="GG365" s="153"/>
      <c r="GH365" s="153"/>
      <c r="GI365" s="153"/>
      <c r="GJ365" s="153"/>
      <c r="GK365" s="153"/>
      <c r="GL365" s="153"/>
      <c r="GM365" s="153"/>
      <c r="GN365" s="153"/>
      <c r="GO365" s="153"/>
      <c r="GP365" s="153"/>
      <c r="GQ365" s="153"/>
      <c r="GR365" s="153"/>
      <c r="GS365" s="153"/>
      <c r="GT365" s="153"/>
      <c r="GU365" s="153"/>
      <c r="GV365" s="153"/>
      <c r="GW365" s="153"/>
      <c r="GX365" s="153"/>
      <c r="GY365" s="153"/>
      <c r="GZ365" s="153"/>
      <c r="HA365" s="153"/>
      <c r="HB365" s="153"/>
      <c r="HC365" s="153"/>
      <c r="HD365" s="153"/>
      <c r="HE365" s="153"/>
      <c r="HF365" s="153"/>
      <c r="HG365" s="153"/>
      <c r="HH365" s="153"/>
      <c r="HI365" s="153"/>
      <c r="HJ365" s="153"/>
      <c r="HK365" s="153"/>
      <c r="HL365" s="153"/>
      <c r="HM365" s="153"/>
      <c r="HN365" s="153"/>
      <c r="HO365" s="153"/>
      <c r="HP365" s="153"/>
      <c r="HQ365" s="153"/>
      <c r="HR365" s="153"/>
      <c r="HS365" s="153"/>
      <c r="HT365" s="153"/>
      <c r="HU365" s="153"/>
      <c r="HV365" s="153"/>
      <c r="HW365" s="153"/>
      <c r="HX365" s="153"/>
      <c r="HY365" s="153"/>
      <c r="HZ365" s="153"/>
      <c r="IA365" s="153"/>
      <c r="IB365" s="153"/>
      <c r="IC365" s="153"/>
      <c r="ID365" s="153"/>
      <c r="IE365" s="153"/>
      <c r="IF365" s="153"/>
      <c r="IG365" s="153"/>
      <c r="IH365" s="153"/>
      <c r="II365" s="153"/>
      <c r="IJ365" s="153"/>
      <c r="IK365" s="153"/>
      <c r="IL365" s="153"/>
      <c r="IM365" s="153"/>
      <c r="IN365" s="153"/>
      <c r="IO365" s="153"/>
      <c r="IP365" s="153"/>
      <c r="IQ365" s="153"/>
      <c r="IR365" s="153"/>
      <c r="IS365" s="153"/>
      <c r="IT365" s="153"/>
      <c r="IU365" s="153"/>
      <c r="IV365" s="153"/>
      <c r="IW365" s="153"/>
      <c r="IX365" s="153"/>
      <c r="IY365" s="153"/>
      <c r="IZ365" s="153"/>
      <c r="JA365" s="153"/>
      <c r="JB365" s="153"/>
      <c r="JC365" s="153"/>
      <c r="JD365" s="153"/>
      <c r="JE365" s="153"/>
      <c r="JF365" s="153"/>
      <c r="JG365" s="153"/>
      <c r="JH365" s="153"/>
      <c r="JI365" s="153"/>
      <c r="JJ365" s="153"/>
      <c r="JK365" s="153"/>
      <c r="JL365" s="153"/>
      <c r="JM365" s="153"/>
      <c r="JN365" s="153"/>
      <c r="JO365" s="153"/>
      <c r="JP365" s="153"/>
      <c r="JQ365" s="153"/>
      <c r="JR365" s="153"/>
      <c r="JS365" s="153"/>
      <c r="JT365" s="153"/>
      <c r="JU365" s="153"/>
      <c r="JV365" s="153"/>
      <c r="JW365" s="153"/>
      <c r="JX365" s="153"/>
      <c r="JY365" s="153"/>
      <c r="JZ365" s="153"/>
      <c r="KA365" s="153"/>
      <c r="KB365" s="153"/>
      <c r="KC365" s="153"/>
      <c r="KD365" s="153"/>
      <c r="KE365" s="153"/>
      <c r="KF365" s="153"/>
      <c r="KG365" s="153"/>
      <c r="KH365" s="153"/>
      <c r="KI365" s="153"/>
      <c r="KJ365" s="153"/>
      <c r="KK365" s="153"/>
      <c r="KL365" s="153"/>
      <c r="KM365" s="153"/>
      <c r="KN365" s="153"/>
      <c r="KO365" s="153"/>
      <c r="KP365" s="153"/>
      <c r="KQ365" s="153"/>
      <c r="KR365" s="153"/>
      <c r="KS365" s="153"/>
      <c r="KT365" s="153"/>
      <c r="KU365" s="153"/>
      <c r="KV365" s="153"/>
      <c r="KW365" s="153"/>
      <c r="KX365" s="153"/>
      <c r="KY365" s="153"/>
      <c r="KZ365" s="153"/>
      <c r="LA365" s="153"/>
      <c r="LB365" s="153"/>
      <c r="LC365" s="153"/>
      <c r="LD365" s="153"/>
      <c r="LE365" s="153"/>
      <c r="LF365" s="153"/>
      <c r="LG365" s="153"/>
      <c r="LH365" s="153"/>
      <c r="LI365" s="153"/>
      <c r="LJ365" s="153"/>
      <c r="LK365" s="153"/>
      <c r="LL365" s="153"/>
      <c r="LM365" s="153"/>
      <c r="LN365" s="153"/>
      <c r="LO365" s="153"/>
      <c r="LP365" s="153"/>
      <c r="LQ365" s="153"/>
      <c r="LR365" s="153"/>
      <c r="LS365" s="153"/>
      <c r="LT365" s="153"/>
      <c r="LU365" s="153"/>
      <c r="LV365" s="153"/>
      <c r="LW365" s="153"/>
      <c r="LX365" s="153"/>
      <c r="LY365" s="153"/>
      <c r="LZ365" s="153"/>
      <c r="MA365" s="153"/>
      <c r="MB365" s="153"/>
      <c r="MC365" s="153"/>
      <c r="MD365" s="153"/>
      <c r="ME365" s="153"/>
      <c r="MF365" s="153"/>
      <c r="MG365" s="153"/>
      <c r="MH365" s="153"/>
      <c r="MI365" s="153"/>
      <c r="MJ365" s="153"/>
      <c r="MK365" s="153"/>
      <c r="ML365" s="153"/>
      <c r="MM365" s="153"/>
      <c r="MN365" s="153"/>
      <c r="MO365" s="153"/>
      <c r="MP365" s="153"/>
      <c r="MQ365" s="153"/>
      <c r="MR365" s="153"/>
      <c r="MS365" s="153"/>
      <c r="MT365" s="153"/>
      <c r="MU365" s="153"/>
      <c r="MV365" s="153"/>
      <c r="MW365" s="153"/>
      <c r="MX365" s="153"/>
      <c r="MY365" s="153"/>
      <c r="MZ365" s="153"/>
      <c r="NA365" s="153"/>
      <c r="NB365" s="153"/>
      <c r="NC365" s="153"/>
      <c r="ND365" s="153"/>
      <c r="NE365" s="153"/>
      <c r="NF365" s="153"/>
      <c r="NG365" s="153"/>
      <c r="NH365" s="153"/>
      <c r="NI365" s="153"/>
      <c r="NJ365" s="153"/>
      <c r="NK365" s="153"/>
      <c r="NL365" s="153"/>
      <c r="NM365" s="153"/>
      <c r="NN365" s="153"/>
      <c r="NO365" s="153"/>
      <c r="NP365" s="153"/>
      <c r="NQ365" s="153"/>
      <c r="NR365" s="153"/>
      <c r="NS365" s="153"/>
      <c r="NT365" s="153"/>
      <c r="NU365" s="153"/>
      <c r="NV365" s="153"/>
      <c r="NW365" s="153"/>
      <c r="NX365" s="153"/>
      <c r="NY365" s="153"/>
      <c r="NZ365" s="153"/>
      <c r="OA365" s="153"/>
      <c r="OB365" s="153"/>
      <c r="OC365" s="153"/>
      <c r="OD365" s="153"/>
      <c r="OE365" s="153"/>
      <c r="OF365" s="153"/>
      <c r="OG365" s="153"/>
      <c r="OH365" s="153"/>
      <c r="OI365" s="153"/>
      <c r="OJ365" s="153"/>
      <c r="OK365" s="153"/>
      <c r="OL365" s="153"/>
      <c r="OM365" s="153"/>
      <c r="ON365" s="153"/>
      <c r="OO365" s="153"/>
      <c r="OP365" s="153"/>
      <c r="OQ365" s="153"/>
      <c r="OR365" s="153"/>
      <c r="OS365" s="153"/>
      <c r="OT365" s="153"/>
      <c r="OU365" s="153"/>
      <c r="OV365" s="153"/>
      <c r="OW365" s="153"/>
      <c r="OX365" s="153"/>
      <c r="OY365" s="153"/>
      <c r="OZ365" s="153"/>
      <c r="PA365" s="153"/>
      <c r="PB365" s="153"/>
      <c r="PC365" s="153"/>
      <c r="PD365" s="153"/>
      <c r="PE365" s="153"/>
      <c r="PF365" s="153"/>
      <c r="PG365" s="153"/>
      <c r="PH365" s="153"/>
      <c r="PI365" s="153"/>
      <c r="PJ365" s="153"/>
      <c r="PK365" s="153"/>
      <c r="PL365" s="153"/>
      <c r="PM365" s="153"/>
      <c r="PN365" s="153"/>
      <c r="PO365" s="153"/>
      <c r="PP365" s="153"/>
      <c r="PQ365" s="153"/>
      <c r="PR365" s="153"/>
      <c r="PS365" s="153"/>
      <c r="PT365" s="153"/>
      <c r="PU365" s="153"/>
      <c r="PV365" s="153"/>
      <c r="PW365" s="153"/>
      <c r="PX365" s="153"/>
      <c r="PY365" s="153"/>
      <c r="PZ365" s="153"/>
      <c r="QA365" s="153"/>
      <c r="QB365" s="153"/>
      <c r="QC365" s="153"/>
      <c r="QD365" s="153"/>
      <c r="QE365" s="153"/>
      <c r="QF365" s="153"/>
      <c r="QG365" s="153"/>
      <c r="QH365" s="153"/>
      <c r="QI365" s="153"/>
      <c r="QJ365" s="153"/>
      <c r="QK365" s="153"/>
      <c r="QL365" s="153"/>
      <c r="QM365" s="153"/>
      <c r="QN365" s="153"/>
      <c r="QO365" s="153"/>
      <c r="QP365" s="153"/>
      <c r="QQ365" s="153"/>
      <c r="QR365" s="153"/>
      <c r="QS365" s="153"/>
      <c r="QT365" s="153"/>
      <c r="QU365" s="153"/>
      <c r="QV365" s="153"/>
      <c r="QW365" s="153"/>
      <c r="QX365" s="153"/>
      <c r="QY365" s="153"/>
      <c r="QZ365" s="153"/>
      <c r="RA365" s="153"/>
      <c r="RB365" s="153"/>
      <c r="RC365" s="153"/>
      <c r="RD365" s="153"/>
      <c r="RE365" s="153"/>
      <c r="RF365" s="153"/>
      <c r="RG365" s="153"/>
      <c r="RH365" s="153"/>
      <c r="RI365" s="153"/>
      <c r="RJ365" s="153"/>
      <c r="RK365" s="153"/>
      <c r="RL365" s="153"/>
      <c r="RM365" s="153"/>
      <c r="RN365" s="153"/>
      <c r="RO365" s="153"/>
      <c r="RP365" s="153"/>
      <c r="RQ365" s="153"/>
      <c r="RR365" s="153"/>
      <c r="RS365" s="153"/>
      <c r="RT365" s="153"/>
      <c r="RU365" s="153"/>
      <c r="RV365" s="153"/>
      <c r="RW365" s="153"/>
      <c r="RX365" s="153"/>
      <c r="RY365" s="153"/>
      <c r="RZ365" s="153"/>
      <c r="SA365" s="153"/>
      <c r="SB365" s="153"/>
      <c r="SC365" s="153"/>
      <c r="SD365" s="153"/>
      <c r="SE365" s="153"/>
      <c r="SF365" s="153"/>
      <c r="SG365" s="153"/>
      <c r="SH365" s="153"/>
      <c r="SI365" s="153"/>
      <c r="SJ365" s="153"/>
      <c r="SK365" s="153"/>
      <c r="SL365" s="153"/>
      <c r="SM365" s="153"/>
      <c r="SN365" s="153"/>
      <c r="SO365" s="153"/>
      <c r="SP365" s="153"/>
      <c r="SQ365" s="153"/>
      <c r="SR365" s="153"/>
      <c r="SS365" s="153"/>
      <c r="ST365" s="153"/>
      <c r="SU365" s="153"/>
      <c r="SV365" s="153"/>
      <c r="SW365" s="153"/>
      <c r="SX365" s="153"/>
      <c r="SY365" s="153"/>
      <c r="SZ365" s="153"/>
      <c r="TA365" s="153"/>
      <c r="TB365" s="153"/>
      <c r="TC365" s="153"/>
      <c r="TD365" s="153"/>
      <c r="TE365" s="153"/>
      <c r="TF365" s="153"/>
      <c r="TG365" s="153"/>
      <c r="TH365" s="153"/>
      <c r="TI365" s="153"/>
      <c r="TJ365" s="153"/>
      <c r="TK365" s="153"/>
      <c r="TL365" s="153"/>
      <c r="TM365" s="153"/>
      <c r="TN365" s="153"/>
      <c r="TO365" s="153"/>
      <c r="TP365" s="153"/>
      <c r="TQ365" s="153"/>
      <c r="TR365" s="153"/>
      <c r="TS365" s="153"/>
      <c r="TT365" s="153"/>
      <c r="TU365" s="153"/>
      <c r="TV365" s="153"/>
      <c r="TW365" s="153"/>
      <c r="TX365" s="153"/>
      <c r="TY365" s="153"/>
      <c r="TZ365" s="153"/>
      <c r="UA365" s="153"/>
      <c r="UB365" s="153"/>
      <c r="UC365" s="153"/>
      <c r="UD365" s="153"/>
      <c r="UE365" s="153"/>
      <c r="UF365" s="153"/>
      <c r="UG365" s="153"/>
      <c r="UH365" s="153"/>
      <c r="UI365" s="153"/>
      <c r="UJ365" s="153"/>
      <c r="UK365" s="153"/>
      <c r="UL365" s="153"/>
      <c r="UM365" s="153"/>
      <c r="UN365" s="153"/>
      <c r="UO365" s="153"/>
      <c r="UP365" s="153"/>
      <c r="UQ365" s="153"/>
      <c r="UR365" s="153"/>
      <c r="US365" s="153"/>
      <c r="UT365" s="153"/>
      <c r="UU365" s="153"/>
      <c r="UV365" s="153"/>
      <c r="UW365" s="153"/>
      <c r="UX365" s="153"/>
      <c r="UY365" s="153"/>
      <c r="UZ365" s="153"/>
      <c r="VA365" s="153"/>
      <c r="VB365" s="153"/>
      <c r="VC365" s="153"/>
      <c r="VD365" s="153"/>
      <c r="VE365" s="153"/>
      <c r="VF365" s="153"/>
      <c r="VG365" s="153"/>
      <c r="VH365" s="153"/>
      <c r="VI365" s="153"/>
      <c r="VJ365" s="153"/>
      <c r="VK365" s="153"/>
      <c r="VL365" s="153"/>
      <c r="VM365" s="153"/>
      <c r="VN365" s="153"/>
      <c r="VO365" s="153"/>
      <c r="VP365" s="153"/>
      <c r="VQ365" s="153"/>
      <c r="VR365" s="153"/>
      <c r="VS365" s="153"/>
      <c r="VT365" s="153"/>
      <c r="VU365" s="153"/>
      <c r="VV365" s="153"/>
      <c r="VW365" s="153"/>
      <c r="VX365" s="153"/>
      <c r="VY365" s="153"/>
      <c r="VZ365" s="153"/>
      <c r="WA365" s="153"/>
      <c r="WB365" s="153"/>
      <c r="WC365" s="153"/>
      <c r="WD365" s="153"/>
      <c r="WE365" s="153"/>
      <c r="WF365" s="153"/>
      <c r="WG365" s="153"/>
      <c r="WH365" s="153"/>
      <c r="WI365" s="153"/>
      <c r="WJ365" s="153"/>
      <c r="WK365" s="153"/>
      <c r="WL365" s="153"/>
      <c r="WM365" s="153"/>
      <c r="WN365" s="153"/>
      <c r="WO365" s="153"/>
      <c r="WP365" s="153"/>
      <c r="WQ365" s="153"/>
      <c r="WR365" s="153"/>
      <c r="WS365" s="153"/>
      <c r="WT365" s="153"/>
      <c r="WU365" s="153"/>
      <c r="WV365" s="153"/>
      <c r="WW365" s="153"/>
      <c r="WX365" s="153"/>
      <c r="WY365" s="153"/>
      <c r="WZ365" s="153"/>
      <c r="XA365" s="153"/>
      <c r="XB365" s="153"/>
      <c r="XC365" s="153"/>
      <c r="XD365" s="153"/>
      <c r="XE365" s="153"/>
      <c r="XF365" s="153"/>
      <c r="XG365" s="153"/>
      <c r="XH365" s="153"/>
      <c r="XI365" s="153"/>
      <c r="XJ365" s="153"/>
      <c r="XK365" s="153"/>
      <c r="XL365" s="153"/>
      <c r="XM365" s="153"/>
      <c r="XN365" s="153"/>
      <c r="XO365" s="153"/>
      <c r="XP365" s="153"/>
      <c r="XQ365" s="153"/>
      <c r="XR365" s="153"/>
      <c r="XS365" s="153"/>
      <c r="XT365" s="153"/>
      <c r="XU365" s="153"/>
      <c r="XV365" s="153"/>
      <c r="XW365" s="153"/>
      <c r="XX365" s="153"/>
      <c r="XY365" s="153"/>
      <c r="XZ365" s="153"/>
      <c r="YA365" s="153"/>
      <c r="YB365" s="153"/>
      <c r="YC365" s="153"/>
      <c r="YD365" s="153"/>
      <c r="YE365" s="153"/>
      <c r="YF365" s="153"/>
      <c r="YG365" s="153"/>
      <c r="YH365" s="153"/>
      <c r="YI365" s="153"/>
      <c r="YJ365" s="153"/>
      <c r="YK365" s="153"/>
      <c r="YL365" s="153"/>
      <c r="YM365" s="153"/>
      <c r="YN365" s="153"/>
      <c r="YO365" s="153"/>
      <c r="YP365" s="153"/>
      <c r="YQ365" s="153"/>
      <c r="YR365" s="153"/>
      <c r="YS365" s="153"/>
      <c r="YT365" s="153"/>
      <c r="YU365" s="153"/>
      <c r="YV365" s="153"/>
      <c r="YW365" s="153"/>
      <c r="YX365" s="153"/>
      <c r="YY365" s="153"/>
      <c r="YZ365" s="153"/>
      <c r="ZA365" s="153"/>
      <c r="ZB365" s="153"/>
      <c r="ZC365" s="153"/>
      <c r="ZD365" s="153"/>
      <c r="ZE365" s="153"/>
      <c r="ZF365" s="153"/>
      <c r="ZG365" s="153"/>
      <c r="ZH365" s="153"/>
      <c r="ZI365" s="153"/>
      <c r="ZJ365" s="153"/>
      <c r="ZK365" s="153"/>
      <c r="ZL365" s="153"/>
      <c r="ZM365" s="153"/>
      <c r="ZN365" s="153"/>
      <c r="ZO365" s="153"/>
      <c r="ZP365" s="153"/>
      <c r="ZQ365" s="153"/>
      <c r="ZR365" s="153"/>
      <c r="ZS365" s="153"/>
      <c r="ZT365" s="153"/>
      <c r="ZU365" s="153"/>
      <c r="ZV365" s="153"/>
      <c r="ZW365" s="153"/>
      <c r="ZX365" s="153"/>
      <c r="ZY365" s="153"/>
      <c r="ZZ365" s="153"/>
      <c r="AAA365" s="153"/>
      <c r="AAB365" s="153"/>
      <c r="AAC365" s="153"/>
      <c r="AAD365" s="153"/>
      <c r="AAE365" s="153"/>
      <c r="AAF365" s="153"/>
      <c r="AAG365" s="153"/>
      <c r="AAH365" s="153"/>
      <c r="AAI365" s="153"/>
      <c r="AAJ365" s="153"/>
      <c r="AAK365" s="153"/>
      <c r="AAL365" s="153"/>
      <c r="AAM365" s="153"/>
      <c r="AAN365" s="153"/>
      <c r="AAO365" s="153"/>
      <c r="AAP365" s="153"/>
      <c r="AAQ365" s="153"/>
      <c r="AAR365" s="153"/>
      <c r="AAS365" s="153"/>
      <c r="AAT365" s="153"/>
      <c r="AAU365" s="153"/>
      <c r="AAV365" s="153"/>
      <c r="AAW365" s="153"/>
      <c r="AAX365" s="153"/>
      <c r="AAY365" s="153"/>
      <c r="AAZ365" s="153"/>
      <c r="ABA365" s="153"/>
      <c r="ABB365" s="153"/>
      <c r="ABC365" s="153"/>
      <c r="ABD365" s="153"/>
      <c r="ABE365" s="153"/>
      <c r="ABF365" s="153"/>
      <c r="ABG365" s="153"/>
      <c r="ABH365" s="153"/>
      <c r="ABI365" s="153"/>
      <c r="ABJ365" s="153"/>
      <c r="ABK365" s="153"/>
      <c r="ABL365" s="153"/>
      <c r="ABM365" s="153"/>
      <c r="ABN365" s="153"/>
      <c r="ABO365" s="153"/>
      <c r="ABP365" s="153"/>
      <c r="ABQ365" s="153"/>
      <c r="ABR365" s="153"/>
      <c r="ABS365" s="153"/>
      <c r="ABT365" s="153"/>
      <c r="ABU365" s="153"/>
      <c r="ABV365" s="153"/>
      <c r="ABW365" s="153"/>
      <c r="ABX365" s="153"/>
      <c r="ABY365" s="153"/>
      <c r="ABZ365" s="153"/>
      <c r="ACA365" s="153"/>
      <c r="ACB365" s="153"/>
      <c r="ACC365" s="153"/>
      <c r="ACD365" s="153"/>
      <c r="ACE365" s="153"/>
      <c r="ACF365" s="153"/>
      <c r="ACG365" s="153"/>
      <c r="ACH365" s="153"/>
      <c r="ACI365" s="153"/>
      <c r="ACJ365" s="153"/>
      <c r="ACK365" s="153"/>
      <c r="ACL365" s="153"/>
      <c r="ACM365" s="153"/>
      <c r="ACN365" s="153"/>
      <c r="ACO365" s="153"/>
      <c r="ACP365" s="153"/>
      <c r="ACQ365" s="153"/>
      <c r="ACR365" s="153"/>
      <c r="ACS365" s="153"/>
      <c r="ACT365" s="153"/>
      <c r="ACU365" s="153"/>
      <c r="ACV365" s="153"/>
      <c r="ACW365" s="153"/>
      <c r="ACX365" s="153"/>
      <c r="ACY365" s="153"/>
      <c r="ACZ365" s="153"/>
      <c r="ADA365" s="153"/>
      <c r="ADB365" s="153"/>
      <c r="ADC365" s="153"/>
      <c r="ADD365" s="153"/>
      <c r="ADE365" s="153"/>
      <c r="ADF365" s="153"/>
      <c r="ADG365" s="153"/>
      <c r="ADH365" s="153"/>
      <c r="ADI365" s="153"/>
      <c r="ADJ365" s="153"/>
      <c r="ADK365" s="153"/>
      <c r="ADL365" s="153"/>
      <c r="ADM365" s="153"/>
      <c r="ADN365" s="153"/>
      <c r="ADO365" s="153"/>
      <c r="ADP365" s="153"/>
      <c r="ADQ365" s="153"/>
      <c r="ADR365" s="153"/>
      <c r="ADS365" s="153"/>
      <c r="ADT365" s="153"/>
      <c r="ADU365" s="153"/>
      <c r="ADV365" s="153"/>
      <c r="ADW365" s="153"/>
      <c r="ADX365" s="153"/>
      <c r="ADY365" s="153"/>
      <c r="ADZ365" s="153"/>
      <c r="AEA365" s="153"/>
      <c r="AEB365" s="153"/>
      <c r="AEC365" s="153"/>
      <c r="AED365" s="153"/>
      <c r="AEE365" s="153"/>
      <c r="AEF365" s="153"/>
      <c r="AEG365" s="153"/>
      <c r="AEH365" s="153"/>
      <c r="AEI365" s="153"/>
      <c r="AEJ365" s="153"/>
      <c r="AEK365" s="153"/>
      <c r="AEL365" s="153"/>
      <c r="AEM365" s="153"/>
      <c r="AEN365" s="153"/>
      <c r="AEO365" s="153"/>
      <c r="AEP365" s="153"/>
      <c r="AEQ365" s="153"/>
      <c r="AER365" s="153"/>
      <c r="AES365" s="153"/>
      <c r="AET365" s="153"/>
      <c r="AEU365" s="153"/>
      <c r="AEV365" s="153"/>
      <c r="AEW365" s="153"/>
      <c r="AEX365" s="153"/>
      <c r="AEY365" s="153"/>
      <c r="AEZ365" s="153"/>
      <c r="AFA365" s="153"/>
      <c r="AFB365" s="153"/>
      <c r="AFC365" s="153"/>
      <c r="AFD365" s="153"/>
      <c r="AFE365" s="153"/>
      <c r="AFF365" s="153"/>
      <c r="AFG365" s="153"/>
      <c r="AFH365" s="153"/>
      <c r="AFI365" s="153"/>
      <c r="AFJ365" s="153"/>
      <c r="AFK365" s="153"/>
      <c r="AFL365" s="153"/>
      <c r="AFM365" s="153"/>
      <c r="AFN365" s="153"/>
      <c r="AFO365" s="153"/>
      <c r="AFP365" s="153"/>
      <c r="AFQ365" s="153"/>
      <c r="AFR365" s="153"/>
      <c r="AFS365" s="153"/>
      <c r="AFT365" s="153"/>
      <c r="AFU365" s="153"/>
      <c r="AFV365" s="153"/>
      <c r="AFW365" s="153"/>
      <c r="AFX365" s="153"/>
      <c r="AFY365" s="153"/>
      <c r="AFZ365" s="153"/>
      <c r="AGA365" s="153"/>
      <c r="AGB365" s="153"/>
      <c r="AGC365" s="153"/>
      <c r="AGD365" s="153"/>
      <c r="AGE365" s="153"/>
      <c r="AGF365" s="153"/>
      <c r="AGG365" s="153"/>
      <c r="AGH365" s="153"/>
      <c r="AGI365" s="153"/>
      <c r="AGJ365" s="153"/>
      <c r="AGK365" s="153"/>
      <c r="AGL365" s="153"/>
      <c r="AGM365" s="153"/>
      <c r="AGN365" s="153"/>
      <c r="AGO365" s="153"/>
      <c r="AGP365" s="153"/>
      <c r="AGQ365" s="153"/>
      <c r="AGR365" s="153"/>
      <c r="AGS365" s="153"/>
      <c r="AGT365" s="153"/>
      <c r="AGU365" s="153"/>
      <c r="AGV365" s="153"/>
      <c r="AGW365" s="153"/>
      <c r="AGX365" s="153"/>
      <c r="AGY365" s="153"/>
      <c r="AGZ365" s="153"/>
      <c r="AHA365" s="153"/>
      <c r="AHB365" s="153"/>
      <c r="AHC365" s="153"/>
      <c r="AHD365" s="153"/>
      <c r="AHE365" s="153"/>
      <c r="AHF365" s="153"/>
      <c r="AHG365" s="153"/>
      <c r="AHH365" s="153"/>
      <c r="AHI365" s="153"/>
      <c r="AHJ365" s="153"/>
      <c r="AHK365" s="153"/>
      <c r="AHL365" s="153"/>
      <c r="AHM365" s="153"/>
      <c r="AHN365" s="153"/>
      <c r="AHO365" s="153"/>
      <c r="AHP365" s="153"/>
      <c r="AHQ365" s="153"/>
      <c r="AHR365" s="153"/>
      <c r="AHS365" s="153"/>
      <c r="AHT365" s="153"/>
      <c r="AHU365" s="153"/>
      <c r="AHV365" s="153"/>
      <c r="AHW365" s="153"/>
      <c r="AHX365" s="153"/>
      <c r="AHY365" s="153"/>
      <c r="AHZ365" s="153"/>
      <c r="AIA365" s="153"/>
      <c r="AIB365" s="153"/>
      <c r="AIC365" s="153"/>
      <c r="AID365" s="153"/>
      <c r="AIE365" s="153"/>
      <c r="AIF365" s="153"/>
      <c r="AIG365" s="153"/>
      <c r="AIH365" s="153"/>
      <c r="AII365" s="153"/>
      <c r="AIJ365" s="153"/>
      <c r="AIK365" s="153"/>
      <c r="AIL365" s="153"/>
      <c r="AIM365" s="153"/>
      <c r="AIN365" s="153"/>
      <c r="AIO365" s="153"/>
      <c r="AIP365" s="153"/>
      <c r="AIQ365" s="153"/>
      <c r="AIR365" s="153"/>
      <c r="AIS365" s="153"/>
      <c r="AIT365" s="153"/>
      <c r="AIU365" s="153"/>
      <c r="AIV365" s="153"/>
      <c r="AIW365" s="153"/>
      <c r="AIX365" s="153"/>
      <c r="AIY365" s="153"/>
      <c r="AIZ365" s="153"/>
      <c r="AJA365" s="153"/>
      <c r="AJB365" s="153"/>
      <c r="AJC365" s="153"/>
      <c r="AJD365" s="153"/>
      <c r="AJE365" s="153"/>
      <c r="AJF365" s="153"/>
      <c r="AJG365" s="153"/>
      <c r="AJH365" s="153"/>
      <c r="AJI365" s="153"/>
      <c r="AJJ365" s="153"/>
      <c r="AJK365" s="153"/>
      <c r="AJL365" s="153"/>
      <c r="AJM365" s="153"/>
      <c r="AJN365" s="153"/>
      <c r="AJO365" s="153"/>
      <c r="AJP365" s="153"/>
      <c r="AJQ365" s="153"/>
      <c r="AJR365" s="153"/>
      <c r="AJS365" s="153"/>
      <c r="AJT365" s="153"/>
      <c r="AJU365" s="153"/>
      <c r="AJV365" s="153"/>
      <c r="AJW365" s="153"/>
      <c r="AJX365" s="153"/>
      <c r="AJY365" s="153"/>
      <c r="AJZ365" s="153"/>
      <c r="AKA365" s="153"/>
      <c r="AKB365" s="153"/>
      <c r="AKC365" s="153"/>
      <c r="AKD365" s="153"/>
      <c r="AKE365" s="153"/>
      <c r="AKF365" s="153"/>
      <c r="AKG365" s="153"/>
      <c r="AKH365" s="153"/>
      <c r="AKI365" s="153"/>
      <c r="AKJ365" s="153"/>
      <c r="AKK365" s="153"/>
      <c r="AKL365" s="153"/>
      <c r="AKM365" s="153"/>
      <c r="AKN365" s="153"/>
      <c r="AKO365" s="153"/>
      <c r="AKP365" s="153"/>
      <c r="AKQ365" s="153"/>
      <c r="AKR365" s="153"/>
      <c r="AKS365" s="153"/>
      <c r="AKT365" s="153"/>
      <c r="AKU365" s="153"/>
      <c r="AKV365" s="153"/>
      <c r="AKW365" s="153"/>
      <c r="AKX365" s="153"/>
      <c r="AKY365" s="153"/>
      <c r="AKZ365" s="153"/>
      <c r="ALA365" s="153"/>
      <c r="ALB365" s="153"/>
      <c r="ALC365" s="153"/>
      <c r="ALD365" s="153"/>
      <c r="ALE365" s="153"/>
      <c r="ALF365" s="153"/>
      <c r="ALG365" s="153"/>
      <c r="ALH365" s="153"/>
      <c r="ALI365" s="153"/>
      <c r="ALJ365" s="153"/>
      <c r="ALK365" s="153"/>
      <c r="ALL365" s="153"/>
      <c r="ALM365" s="153"/>
      <c r="ALN365" s="153"/>
      <c r="ALO365" s="153"/>
      <c r="ALP365" s="153"/>
      <c r="ALQ365" s="153"/>
      <c r="ALR365" s="153"/>
      <c r="ALS365" s="153"/>
      <c r="ALT365" s="153"/>
      <c r="ALU365" s="153"/>
      <c r="ALV365" s="153"/>
      <c r="ALW365" s="153"/>
      <c r="ALX365" s="153"/>
      <c r="ALY365" s="153"/>
      <c r="ALZ365" s="153"/>
      <c r="AMA365" s="153"/>
      <c r="AMB365" s="153"/>
      <c r="AMC365" s="153"/>
      <c r="AMD365" s="153"/>
      <c r="AME365" s="153"/>
      <c r="AMF365" s="153"/>
      <c r="AMG365" s="153"/>
      <c r="AMH365" s="153"/>
      <c r="AMI365" s="153"/>
      <c r="AMJ365" s="153"/>
      <c r="AMK365" s="153"/>
      <c r="AML365" s="153"/>
      <c r="AMM365" s="153"/>
      <c r="AMN365" s="153"/>
      <c r="AMO365" s="153"/>
      <c r="AMP365" s="153"/>
      <c r="AMQ365" s="153"/>
      <c r="AMR365" s="153"/>
      <c r="AMS365" s="153"/>
      <c r="AMT365" s="153"/>
      <c r="AMU365" s="153"/>
      <c r="AMV365" s="153"/>
      <c r="AMW365" s="153"/>
      <c r="AMX365" s="153"/>
      <c r="AMY365" s="153"/>
      <c r="AMZ365" s="153"/>
      <c r="ANA365" s="153"/>
      <c r="ANB365" s="153"/>
      <c r="ANC365" s="153"/>
      <c r="AND365" s="153"/>
      <c r="ANE365" s="153"/>
      <c r="ANF365" s="153"/>
      <c r="ANG365" s="153"/>
      <c r="ANH365" s="153"/>
      <c r="ANI365" s="153"/>
      <c r="ANJ365" s="153"/>
      <c r="ANK365" s="153"/>
      <c r="ANL365" s="153"/>
      <c r="ANM365" s="153"/>
      <c r="ANN365" s="153"/>
      <c r="ANO365" s="153"/>
      <c r="ANP365" s="153"/>
      <c r="ANQ365" s="153"/>
      <c r="ANR365" s="153"/>
      <c r="ANS365" s="153"/>
      <c r="ANT365" s="153"/>
      <c r="ANU365" s="153"/>
      <c r="ANV365" s="153"/>
      <c r="ANW365" s="153"/>
      <c r="ANX365" s="153"/>
      <c r="ANY365" s="153"/>
      <c r="ANZ365" s="153"/>
      <c r="AOA365" s="153"/>
      <c r="AOB365" s="153"/>
      <c r="AOC365" s="153"/>
      <c r="AOD365" s="153"/>
      <c r="AOE365" s="153"/>
      <c r="AOF365" s="153"/>
      <c r="AOG365" s="153"/>
      <c r="AOH365" s="153"/>
      <c r="AOI365" s="153"/>
      <c r="AOJ365" s="153"/>
      <c r="AOK365" s="153"/>
      <c r="AOL365" s="153"/>
      <c r="AOM365" s="153"/>
      <c r="AON365" s="153"/>
      <c r="AOO365" s="153"/>
      <c r="AOP365" s="153"/>
      <c r="AOQ365" s="153"/>
      <c r="AOR365" s="153"/>
      <c r="AOS365" s="153"/>
      <c r="AOT365" s="153"/>
      <c r="AOU365" s="153"/>
      <c r="AOV365" s="153"/>
      <c r="AOW365" s="153"/>
      <c r="AOX365" s="153"/>
      <c r="AOY365" s="153"/>
      <c r="AOZ365" s="153"/>
      <c r="APA365" s="153"/>
      <c r="APB365" s="153"/>
      <c r="APC365" s="153"/>
      <c r="APD365" s="153"/>
      <c r="APE365" s="153"/>
      <c r="APF365" s="153"/>
      <c r="APG365" s="153"/>
      <c r="APH365" s="153"/>
      <c r="API365" s="153"/>
      <c r="APJ365" s="153"/>
      <c r="APK365" s="153"/>
      <c r="APL365" s="153"/>
      <c r="APM365" s="153"/>
      <c r="APN365" s="153"/>
      <c r="APO365" s="153"/>
      <c r="APP365" s="153"/>
      <c r="APQ365" s="153"/>
      <c r="APR365" s="153"/>
      <c r="APS365" s="153"/>
      <c r="APT365" s="153"/>
      <c r="APU365" s="153"/>
      <c r="APV365" s="153"/>
      <c r="APW365" s="153"/>
      <c r="APX365" s="153"/>
      <c r="APY365" s="153"/>
      <c r="APZ365" s="153"/>
      <c r="AQA365" s="153"/>
      <c r="AQB365" s="153"/>
      <c r="AQC365" s="153"/>
      <c r="AQD365" s="153"/>
      <c r="AQE365" s="153"/>
      <c r="AQF365" s="153"/>
      <c r="AQG365" s="153"/>
      <c r="AQH365" s="153"/>
      <c r="AQI365" s="153"/>
      <c r="AQJ365" s="153"/>
      <c r="AQK365" s="153"/>
      <c r="AQL365" s="153"/>
      <c r="AQM365" s="153"/>
      <c r="AQN365" s="153"/>
      <c r="AQO365" s="153"/>
      <c r="AQP365" s="153"/>
      <c r="AQQ365" s="153"/>
      <c r="AQR365" s="153"/>
      <c r="AQS365" s="153"/>
      <c r="AQT365" s="153"/>
      <c r="AQU365" s="153"/>
      <c r="AQV365" s="153"/>
      <c r="AQW365" s="153"/>
      <c r="AQX365" s="153"/>
      <c r="AQY365" s="153"/>
      <c r="AQZ365" s="153"/>
      <c r="ARA365" s="153"/>
      <c r="ARB365" s="153"/>
      <c r="ARC365" s="153"/>
      <c r="ARD365" s="153"/>
      <c r="ARE365" s="153"/>
      <c r="ARF365" s="153"/>
      <c r="ARG365" s="153"/>
      <c r="ARH365" s="153"/>
      <c r="ARI365" s="153"/>
      <c r="ARJ365" s="153"/>
      <c r="ARK365" s="153"/>
      <c r="ARL365" s="153"/>
      <c r="ARM365" s="153"/>
      <c r="ARN365" s="153"/>
      <c r="ARO365" s="153"/>
      <c r="ARP365" s="153"/>
      <c r="ARQ365" s="153"/>
      <c r="ARR365" s="153"/>
      <c r="ARS365" s="153"/>
      <c r="ART365" s="153"/>
      <c r="ARU365" s="153"/>
      <c r="ARV365" s="153"/>
      <c r="ARW365" s="153"/>
      <c r="ARX365" s="153"/>
      <c r="ARY365" s="153"/>
      <c r="ARZ365" s="153"/>
      <c r="ASA365" s="153"/>
      <c r="ASB365" s="153"/>
      <c r="ASC365" s="153"/>
      <c r="ASD365" s="153"/>
      <c r="ASE365" s="153"/>
      <c r="ASF365" s="153"/>
      <c r="ASG365" s="153"/>
      <c r="ASH365" s="153"/>
      <c r="ASI365" s="153"/>
      <c r="ASJ365" s="153"/>
      <c r="ASK365" s="153"/>
      <c r="ASL365" s="153"/>
      <c r="ASM365" s="153"/>
      <c r="ASN365" s="153"/>
      <c r="ASO365" s="153"/>
      <c r="ASP365" s="153"/>
      <c r="ASQ365" s="153"/>
      <c r="ASR365" s="153"/>
      <c r="ASS365" s="153"/>
      <c r="AST365" s="153"/>
      <c r="ASU365" s="153"/>
      <c r="ASV365" s="153"/>
      <c r="ASW365" s="153"/>
      <c r="ASX365" s="153"/>
      <c r="ASY365" s="153"/>
      <c r="ASZ365" s="153"/>
      <c r="ATA365" s="153"/>
      <c r="ATB365" s="153"/>
      <c r="ATC365" s="153"/>
      <c r="ATD365" s="153"/>
      <c r="ATE365" s="153"/>
      <c r="ATF365" s="153"/>
      <c r="ATG365" s="153"/>
      <c r="ATH365" s="153"/>
      <c r="ATI365" s="153"/>
      <c r="ATJ365" s="153"/>
      <c r="ATK365" s="153"/>
      <c r="ATL365" s="153"/>
      <c r="ATM365" s="153"/>
      <c r="ATN365" s="153"/>
      <c r="ATO365" s="153"/>
      <c r="ATP365" s="153"/>
      <c r="ATQ365" s="153"/>
      <c r="ATR365" s="153"/>
      <c r="ATS365" s="153"/>
      <c r="ATT365" s="153"/>
      <c r="ATU365" s="153"/>
      <c r="ATV365" s="153"/>
      <c r="ATW365" s="153"/>
      <c r="ATX365" s="153"/>
      <c r="ATY365" s="153"/>
      <c r="ATZ365" s="153"/>
      <c r="AUA365" s="153"/>
      <c r="AUB365" s="153"/>
      <c r="AUC365" s="153"/>
      <c r="AUD365" s="153"/>
      <c r="AUE365" s="153"/>
      <c r="AUF365" s="153"/>
      <c r="AUG365" s="153"/>
      <c r="AUH365" s="153"/>
      <c r="AUI365" s="153"/>
      <c r="AUJ365" s="153"/>
      <c r="AUK365" s="153"/>
      <c r="AUL365" s="153"/>
      <c r="AUM365" s="153"/>
      <c r="AUN365" s="153"/>
      <c r="AUO365" s="153"/>
      <c r="AUP365" s="153"/>
      <c r="AUQ365" s="153"/>
      <c r="AUR365" s="153"/>
      <c r="AUS365" s="153"/>
      <c r="AUT365" s="153"/>
      <c r="AUU365" s="153"/>
      <c r="AUV365" s="153"/>
      <c r="AUW365" s="153"/>
      <c r="AUX365" s="153"/>
      <c r="AUY365" s="153"/>
      <c r="AUZ365" s="153"/>
      <c r="AVA365" s="153"/>
      <c r="AVB365" s="153"/>
      <c r="AVC365" s="153"/>
      <c r="AVD365" s="153"/>
      <c r="AVE365" s="153"/>
      <c r="AVF365" s="153"/>
      <c r="AVG365" s="153"/>
      <c r="AVH365" s="153"/>
      <c r="AVI365" s="153"/>
      <c r="AVJ365" s="153"/>
      <c r="AVK365" s="153"/>
      <c r="AVL365" s="153"/>
      <c r="AVM365" s="153"/>
      <c r="AVN365" s="153"/>
      <c r="AVO365" s="153"/>
      <c r="AVP365" s="153"/>
      <c r="AVQ365" s="153"/>
      <c r="AVR365" s="153"/>
      <c r="AVS365" s="153"/>
      <c r="AVT365" s="153"/>
      <c r="AVU365" s="153"/>
      <c r="AVV365" s="153"/>
      <c r="AVW365" s="153"/>
      <c r="AVX365" s="153"/>
      <c r="AVY365" s="153"/>
      <c r="AVZ365" s="153"/>
      <c r="AWA365" s="153"/>
      <c r="AWB365" s="153"/>
      <c r="AWC365" s="153"/>
      <c r="AWD365" s="153"/>
      <c r="AWE365" s="153"/>
      <c r="AWF365" s="153"/>
      <c r="AWG365" s="153"/>
      <c r="AWH365" s="153"/>
      <c r="AWI365" s="153"/>
      <c r="AWJ365" s="153"/>
      <c r="AWK365" s="153"/>
      <c r="AWL365" s="153"/>
      <c r="AWM365" s="153"/>
      <c r="AWN365" s="153"/>
      <c r="AWO365" s="153"/>
      <c r="AWP365" s="153"/>
      <c r="AWQ365" s="153"/>
      <c r="AWR365" s="153"/>
      <c r="AWS365" s="153"/>
      <c r="AWT365" s="153"/>
      <c r="AWU365" s="153"/>
      <c r="AWV365" s="153"/>
      <c r="AWW365" s="153"/>
      <c r="AWX365" s="153"/>
      <c r="AWY365" s="153"/>
      <c r="AWZ365" s="153"/>
      <c r="AXA365" s="153"/>
      <c r="AXB365" s="153"/>
      <c r="AXC365" s="153"/>
      <c r="AXD365" s="153"/>
      <c r="AXE365" s="153"/>
      <c r="AXF365" s="153"/>
      <c r="AXG365" s="153"/>
      <c r="AXH365" s="153"/>
      <c r="AXI365" s="153"/>
      <c r="AXJ365" s="153"/>
      <c r="AXK365" s="153"/>
      <c r="AXL365" s="153"/>
      <c r="AXM365" s="153"/>
      <c r="AXN365" s="153"/>
      <c r="AXO365" s="153"/>
      <c r="AXP365" s="153"/>
      <c r="AXQ365" s="153"/>
      <c r="AXR365" s="153"/>
      <c r="AXS365" s="153"/>
      <c r="AXT365" s="153"/>
      <c r="AXU365" s="153"/>
      <c r="AXV365" s="153"/>
      <c r="AXW365" s="153"/>
      <c r="AXX365" s="153"/>
      <c r="AXY365" s="153"/>
      <c r="AXZ365" s="153"/>
      <c r="AYA365" s="153"/>
      <c r="AYB365" s="153"/>
      <c r="AYC365" s="153"/>
      <c r="AYD365" s="153"/>
      <c r="AYE365" s="153"/>
      <c r="AYF365" s="153"/>
      <c r="AYG365" s="153"/>
      <c r="AYH365" s="153"/>
      <c r="AYI365" s="153"/>
      <c r="AYJ365" s="153"/>
      <c r="AYK365" s="153"/>
      <c r="AYL365" s="153"/>
      <c r="AYM365" s="153"/>
      <c r="AYN365" s="153"/>
      <c r="AYO365" s="153"/>
      <c r="AYP365" s="153"/>
      <c r="AYQ365" s="153"/>
      <c r="AYR365" s="153"/>
      <c r="AYS365" s="153"/>
      <c r="AYT365" s="153"/>
      <c r="AYU365" s="153"/>
      <c r="AYV365" s="153"/>
      <c r="AYW365" s="153"/>
      <c r="AYX365" s="153"/>
      <c r="AYY365" s="153"/>
      <c r="AYZ365" s="153"/>
      <c r="AZA365" s="153"/>
      <c r="AZB365" s="153"/>
      <c r="AZC365" s="153"/>
      <c r="AZD365" s="153"/>
      <c r="AZE365" s="153"/>
      <c r="AZF365" s="153"/>
      <c r="AZG365" s="153"/>
      <c r="AZH365" s="153"/>
      <c r="AZI365" s="153"/>
      <c r="AZJ365" s="153"/>
      <c r="AZK365" s="153"/>
      <c r="AZL365" s="153"/>
      <c r="AZM365" s="153"/>
      <c r="AZN365" s="153"/>
      <c r="AZO365" s="153"/>
      <c r="AZP365" s="153"/>
      <c r="AZQ365" s="153"/>
      <c r="AZR365" s="153"/>
      <c r="AZS365" s="153"/>
      <c r="AZT365" s="153"/>
      <c r="AZU365" s="153"/>
      <c r="AZV365" s="153"/>
      <c r="AZW365" s="153"/>
      <c r="AZX365" s="153"/>
      <c r="AZY365" s="153"/>
      <c r="AZZ365" s="153"/>
      <c r="BAA365" s="153"/>
      <c r="BAB365" s="153"/>
      <c r="BAC365" s="153"/>
      <c r="BAD365" s="153"/>
      <c r="BAE365" s="153"/>
      <c r="BAF365" s="153"/>
      <c r="BAG365" s="153"/>
      <c r="BAH365" s="153"/>
      <c r="BAI365" s="153"/>
      <c r="BAJ365" s="153"/>
      <c r="BAK365" s="153"/>
      <c r="BAL365" s="153"/>
      <c r="BAM365" s="153"/>
      <c r="BAN365" s="153"/>
      <c r="BAO365" s="153"/>
      <c r="BAP365" s="153"/>
      <c r="BAQ365" s="153"/>
      <c r="BAR365" s="153"/>
      <c r="BAS365" s="153"/>
      <c r="BAT365" s="153"/>
      <c r="BAU365" s="153"/>
      <c r="BAV365" s="153"/>
      <c r="BAW365" s="153"/>
      <c r="BAX365" s="153"/>
      <c r="BAY365" s="153"/>
      <c r="BAZ365" s="153"/>
      <c r="BBA365" s="153"/>
      <c r="BBB365" s="153"/>
      <c r="BBC365" s="153"/>
      <c r="BBD365" s="153"/>
      <c r="BBE365" s="153"/>
      <c r="BBF365" s="153"/>
      <c r="BBG365" s="153"/>
      <c r="BBH365" s="153"/>
      <c r="BBI365" s="153"/>
      <c r="BBJ365" s="153"/>
      <c r="BBK365" s="153"/>
      <c r="BBL365" s="153"/>
      <c r="BBM365" s="153"/>
      <c r="BBN365" s="153"/>
      <c r="BBO365" s="153"/>
      <c r="BBP365" s="153"/>
      <c r="BBQ365" s="153"/>
      <c r="BBR365" s="153"/>
      <c r="BBS365" s="153"/>
      <c r="BBT365" s="153"/>
      <c r="BBU365" s="153"/>
      <c r="BBV365" s="153"/>
      <c r="BBW365" s="153"/>
      <c r="BBX365" s="153"/>
      <c r="BBY365" s="153"/>
      <c r="BBZ365" s="153"/>
      <c r="BCA365" s="153"/>
      <c r="BCB365" s="153"/>
      <c r="BCC365" s="153"/>
      <c r="BCD365" s="153"/>
      <c r="BCE365" s="153"/>
      <c r="BCF365" s="153"/>
      <c r="BCG365" s="153"/>
      <c r="BCH365" s="153"/>
      <c r="BCI365" s="153"/>
      <c r="BCJ365" s="153"/>
      <c r="BCK365" s="153"/>
      <c r="BCL365" s="153"/>
      <c r="BCM365" s="153"/>
      <c r="BCN365" s="153"/>
      <c r="BCO365" s="153"/>
      <c r="BCP365" s="153"/>
      <c r="BCQ365" s="153"/>
      <c r="BCR365" s="153"/>
      <c r="BCS365" s="153"/>
      <c r="BCT365" s="153"/>
      <c r="BCU365" s="153"/>
      <c r="BCV365" s="153"/>
      <c r="BCW365" s="153"/>
      <c r="BCX365" s="153"/>
      <c r="BCY365" s="153"/>
      <c r="BCZ365" s="153"/>
      <c r="BDA365" s="153"/>
      <c r="BDB365" s="153"/>
      <c r="BDC365" s="153"/>
      <c r="BDD365" s="153"/>
      <c r="BDE365" s="153"/>
      <c r="BDF365" s="153"/>
      <c r="BDG365" s="153"/>
      <c r="BDH365" s="153"/>
      <c r="BDI365" s="153"/>
      <c r="BDJ365" s="153"/>
      <c r="BDK365" s="153"/>
      <c r="BDL365" s="153"/>
      <c r="BDM365" s="153"/>
      <c r="BDN365" s="153"/>
      <c r="BDO365" s="153"/>
      <c r="BDP365" s="153"/>
      <c r="BDQ365" s="153"/>
      <c r="BDR365" s="153"/>
      <c r="BDS365" s="153"/>
      <c r="BDT365" s="153"/>
      <c r="BDU365" s="153"/>
      <c r="BDV365" s="153"/>
      <c r="BDW365" s="153"/>
      <c r="BDX365" s="153"/>
      <c r="BDY365" s="153"/>
      <c r="BDZ365" s="153"/>
      <c r="BEA365" s="153"/>
      <c r="BEB365" s="153"/>
      <c r="BEC365" s="153"/>
      <c r="BED365" s="153"/>
      <c r="BEE365" s="153"/>
      <c r="BEF365" s="153"/>
      <c r="BEG365" s="153"/>
      <c r="BEH365" s="153"/>
      <c r="BEI365" s="153"/>
      <c r="BEJ365" s="153"/>
      <c r="BEK365" s="153"/>
      <c r="BEL365" s="153"/>
      <c r="BEM365" s="153"/>
      <c r="BEN365" s="153"/>
      <c r="BEO365" s="153"/>
      <c r="BEP365" s="153"/>
      <c r="BEQ365" s="153"/>
      <c r="BER365" s="153"/>
      <c r="BES365" s="153"/>
      <c r="BET365" s="153"/>
      <c r="BEU365" s="153"/>
      <c r="BEV365" s="153"/>
      <c r="BEW365" s="153"/>
      <c r="BEX365" s="153"/>
      <c r="BEY365" s="153"/>
      <c r="BEZ365" s="153"/>
      <c r="BFA365" s="153"/>
      <c r="BFB365" s="153"/>
      <c r="BFC365" s="153"/>
      <c r="BFD365" s="153"/>
      <c r="BFE365" s="153"/>
      <c r="BFF365" s="153"/>
      <c r="BFG365" s="153"/>
      <c r="BFH365" s="153"/>
      <c r="BFI365" s="153"/>
      <c r="BFJ365" s="153"/>
      <c r="BFK365" s="153"/>
      <c r="BFL365" s="153"/>
      <c r="BFM365" s="153"/>
      <c r="BFN365" s="153"/>
      <c r="BFO365" s="153"/>
      <c r="BFP365" s="153"/>
      <c r="BFQ365" s="153"/>
      <c r="BFR365" s="153"/>
      <c r="BFS365" s="153"/>
      <c r="BFT365" s="153"/>
      <c r="BFU365" s="153"/>
      <c r="BFV365" s="153"/>
      <c r="BFW365" s="153"/>
      <c r="BFX365" s="153"/>
      <c r="BFY365" s="153"/>
      <c r="BFZ365" s="153"/>
      <c r="BGA365" s="153"/>
      <c r="BGB365" s="153"/>
      <c r="BGC365" s="153"/>
      <c r="BGD365" s="153"/>
      <c r="BGE365" s="153"/>
      <c r="BGF365" s="153"/>
      <c r="BGG365" s="153"/>
      <c r="BGH365" s="153"/>
      <c r="BGI365" s="153"/>
      <c r="BGJ365" s="153"/>
      <c r="BGK365" s="153"/>
      <c r="BGL365" s="153"/>
      <c r="BGM365" s="153"/>
      <c r="BGN365" s="153"/>
      <c r="BGO365" s="153"/>
      <c r="BGP365" s="153"/>
      <c r="BGQ365" s="153"/>
      <c r="BGR365" s="153"/>
      <c r="BGS365" s="153"/>
      <c r="BGT365" s="153"/>
      <c r="BGU365" s="153"/>
      <c r="BGV365" s="153"/>
      <c r="BGW365" s="153"/>
      <c r="BGX365" s="153"/>
      <c r="BGY365" s="153"/>
      <c r="BGZ365" s="153"/>
      <c r="BHA365" s="153"/>
      <c r="BHB365" s="153"/>
      <c r="BHC365" s="153"/>
      <c r="BHD365" s="153"/>
      <c r="BHE365" s="153"/>
      <c r="BHF365" s="153"/>
      <c r="BHG365" s="153"/>
      <c r="BHH365" s="153"/>
      <c r="BHI365" s="153"/>
      <c r="BHJ365" s="153"/>
      <c r="BHK365" s="153"/>
      <c r="BHL365" s="153"/>
      <c r="BHM365" s="153"/>
      <c r="BHN365" s="153"/>
      <c r="BHO365" s="153"/>
      <c r="BHP365" s="153"/>
      <c r="BHQ365" s="153"/>
      <c r="BHR365" s="153"/>
      <c r="BHS365" s="153"/>
      <c r="BHT365" s="153"/>
      <c r="BHU365" s="153"/>
      <c r="BHV365" s="153"/>
      <c r="BHW365" s="153"/>
      <c r="BHX365" s="153"/>
      <c r="BHY365" s="153"/>
      <c r="BHZ365" s="153"/>
      <c r="BIA365" s="153"/>
      <c r="BIB365" s="153"/>
      <c r="BIC365" s="153"/>
      <c r="BID365" s="153"/>
      <c r="BIE365" s="153"/>
      <c r="BIF365" s="153"/>
      <c r="BIG365" s="153"/>
      <c r="BIH365" s="153"/>
      <c r="BII365" s="153"/>
      <c r="BIJ365" s="153"/>
      <c r="BIK365" s="153"/>
      <c r="BIL365" s="153"/>
      <c r="BIM365" s="153"/>
      <c r="BIN365" s="153"/>
      <c r="BIO365" s="153"/>
      <c r="BIP365" s="153"/>
      <c r="BIQ365" s="153"/>
      <c r="BIR365" s="153"/>
      <c r="BIS365" s="153"/>
      <c r="BIT365" s="153"/>
      <c r="BIU365" s="153"/>
      <c r="BIV365" s="153"/>
      <c r="BIW365" s="153"/>
      <c r="BIX365" s="153"/>
      <c r="BIY365" s="153"/>
      <c r="BIZ365" s="153"/>
      <c r="BJA365" s="153"/>
      <c r="BJB365" s="153"/>
      <c r="BJC365" s="153"/>
      <c r="BJD365" s="153"/>
      <c r="BJE365" s="153"/>
      <c r="BJF365" s="153"/>
      <c r="BJG365" s="153"/>
      <c r="BJH365" s="153"/>
      <c r="BJI365" s="153"/>
      <c r="BJJ365" s="153"/>
      <c r="BJK365" s="153"/>
      <c r="BJL365" s="153"/>
      <c r="BJM365" s="153"/>
      <c r="BJN365" s="153"/>
      <c r="BJO365" s="153"/>
      <c r="BJP365" s="153"/>
      <c r="BJQ365" s="153"/>
      <c r="BJR365" s="153"/>
      <c r="BJS365" s="153"/>
      <c r="BJT365" s="153"/>
      <c r="BJU365" s="153"/>
      <c r="BJV365" s="153"/>
      <c r="BJW365" s="153"/>
      <c r="BJX365" s="153"/>
      <c r="BJY365" s="153"/>
      <c r="BJZ365" s="153"/>
      <c r="BKA365" s="153"/>
      <c r="BKB365" s="153"/>
      <c r="BKC365" s="153"/>
      <c r="BKD365" s="153"/>
      <c r="BKE365" s="153"/>
      <c r="BKF365" s="153"/>
      <c r="BKG365" s="153"/>
      <c r="BKH365" s="153"/>
      <c r="BKI365" s="153"/>
      <c r="BKJ365" s="153"/>
      <c r="BKK365" s="153"/>
      <c r="BKL365" s="153"/>
      <c r="BKM365" s="153"/>
      <c r="BKN365" s="153"/>
      <c r="BKO365" s="153"/>
      <c r="BKP365" s="153"/>
      <c r="BKQ365" s="153"/>
      <c r="BKR365" s="153"/>
      <c r="BKS365" s="153"/>
      <c r="BKT365" s="153"/>
      <c r="BKU365" s="153"/>
      <c r="BKV365" s="153"/>
      <c r="BKW365" s="153"/>
      <c r="BKX365" s="153"/>
      <c r="BKY365" s="153"/>
      <c r="BKZ365" s="153"/>
      <c r="BLA365" s="153"/>
      <c r="BLB365" s="153"/>
      <c r="BLC365" s="153"/>
      <c r="BLD365" s="153"/>
      <c r="BLE365" s="153"/>
      <c r="BLF365" s="153"/>
      <c r="BLG365" s="153"/>
      <c r="BLH365" s="153"/>
      <c r="BLI365" s="153"/>
      <c r="BLJ365" s="153"/>
      <c r="BLK365" s="153"/>
      <c r="BLL365" s="153"/>
      <c r="BLM365" s="153"/>
      <c r="BLN365" s="153"/>
      <c r="BLO365" s="153"/>
      <c r="BLP365" s="153"/>
      <c r="BLQ365" s="153"/>
      <c r="BLR365" s="153"/>
      <c r="BLS365" s="153"/>
      <c r="BLT365" s="153"/>
      <c r="BLU365" s="153"/>
      <c r="BLV365" s="153"/>
      <c r="BLW365" s="153"/>
      <c r="BLX365" s="153"/>
      <c r="BLY365" s="153"/>
      <c r="BLZ365" s="153"/>
      <c r="BMA365" s="153"/>
      <c r="BMB365" s="153"/>
      <c r="BMC365" s="153"/>
      <c r="BMD365" s="153"/>
      <c r="BME365" s="153"/>
      <c r="BMF365" s="153"/>
      <c r="BMG365" s="153"/>
      <c r="BMH365" s="153"/>
      <c r="BMI365" s="153"/>
      <c r="BMJ365" s="153"/>
      <c r="BMK365" s="153"/>
      <c r="BML365" s="153"/>
      <c r="BMM365" s="153"/>
      <c r="BMN365" s="153"/>
      <c r="BMO365" s="153"/>
      <c r="BMP365" s="153"/>
      <c r="BMQ365" s="153"/>
      <c r="BMR365" s="153"/>
      <c r="BMS365" s="153"/>
      <c r="BMT365" s="153"/>
      <c r="BMU365" s="153"/>
      <c r="BMV365" s="153"/>
      <c r="BMW365" s="153"/>
      <c r="BMX365" s="153"/>
      <c r="BMY365" s="153"/>
      <c r="BMZ365" s="153"/>
      <c r="BNA365" s="153"/>
      <c r="BNB365" s="153"/>
      <c r="BNC365" s="153"/>
      <c r="BND365" s="153"/>
      <c r="BNE365" s="153"/>
      <c r="BNF365" s="153"/>
      <c r="BNG365" s="153"/>
      <c r="BNH365" s="153"/>
      <c r="BNI365" s="153"/>
      <c r="BNJ365" s="153"/>
      <c r="BNK365" s="153"/>
      <c r="BNL365" s="153"/>
      <c r="BNM365" s="153"/>
      <c r="BNN365" s="153"/>
      <c r="BNO365" s="153"/>
      <c r="BNP365" s="153"/>
      <c r="BNQ365" s="153"/>
      <c r="BNR365" s="153"/>
      <c r="BNS365" s="153"/>
      <c r="BNT365" s="153"/>
      <c r="BNU365" s="153"/>
      <c r="BNV365" s="153"/>
      <c r="BNW365" s="153"/>
      <c r="BNX365" s="153"/>
      <c r="BNY365" s="153"/>
      <c r="BNZ365" s="153"/>
      <c r="BOA365" s="153"/>
      <c r="BOB365" s="153"/>
      <c r="BOC365" s="153"/>
      <c r="BOD365" s="153"/>
      <c r="BOE365" s="153"/>
      <c r="BOF365" s="153"/>
      <c r="BOG365" s="153"/>
      <c r="BOH365" s="153"/>
      <c r="BOI365" s="153"/>
      <c r="BOJ365" s="153"/>
      <c r="BOK365" s="153"/>
      <c r="BOL365" s="153"/>
      <c r="BOM365" s="153"/>
      <c r="BON365" s="153"/>
      <c r="BOO365" s="153"/>
      <c r="BOP365" s="153"/>
      <c r="BOQ365" s="153"/>
      <c r="BOR365" s="153"/>
      <c r="BOS365" s="153"/>
      <c r="BOT365" s="153"/>
      <c r="BOU365" s="153"/>
      <c r="BOV365" s="153"/>
      <c r="BOW365" s="153"/>
      <c r="BOX365" s="153"/>
      <c r="BOY365" s="153"/>
      <c r="BOZ365" s="153"/>
      <c r="BPA365" s="153"/>
      <c r="BPB365" s="153"/>
      <c r="BPC365" s="153"/>
      <c r="BPD365" s="153"/>
      <c r="BPE365" s="153"/>
      <c r="BPF365" s="153"/>
      <c r="BPG365" s="153"/>
      <c r="BPH365" s="153"/>
      <c r="BPI365" s="153"/>
      <c r="BPJ365" s="153"/>
      <c r="BPK365" s="153"/>
      <c r="BPL365" s="153"/>
      <c r="BPM365" s="153"/>
      <c r="BPN365" s="153"/>
      <c r="BPO365" s="153"/>
      <c r="BPP365" s="153"/>
      <c r="BPQ365" s="153"/>
      <c r="BPR365" s="153"/>
      <c r="BPS365" s="153"/>
      <c r="BPT365" s="153"/>
      <c r="BPU365" s="153"/>
      <c r="BPV365" s="153"/>
      <c r="BPW365" s="153"/>
      <c r="BPX365" s="153"/>
      <c r="BPY365" s="153"/>
      <c r="BPZ365" s="153"/>
      <c r="BQA365" s="153"/>
      <c r="BQB365" s="153"/>
      <c r="BQC365" s="153"/>
      <c r="BQD365" s="153"/>
      <c r="BQE365" s="153"/>
      <c r="BQF365" s="153"/>
      <c r="BQG365" s="153"/>
      <c r="BQH365" s="153"/>
      <c r="BQI365" s="153"/>
      <c r="BQJ365" s="153"/>
      <c r="BQK365" s="153"/>
      <c r="BQL365" s="153"/>
      <c r="BQM365" s="153"/>
      <c r="BQN365" s="153"/>
      <c r="BQO365" s="153"/>
      <c r="BQP365" s="153"/>
      <c r="BQQ365" s="153"/>
      <c r="BQR365" s="153"/>
      <c r="BQS365" s="153"/>
      <c r="BQT365" s="153"/>
      <c r="BQU365" s="153"/>
      <c r="BQV365" s="153"/>
      <c r="BQW365" s="153"/>
      <c r="BQX365" s="153"/>
      <c r="BQY365" s="153"/>
      <c r="BQZ365" s="153"/>
      <c r="BRA365" s="153"/>
      <c r="BRB365" s="153"/>
      <c r="BRC365" s="153"/>
      <c r="BRD365" s="153"/>
      <c r="BRE365" s="153"/>
      <c r="BRF365" s="153"/>
      <c r="BRG365" s="153"/>
      <c r="BRH365" s="153"/>
      <c r="BRI365" s="153"/>
      <c r="BRJ365" s="153"/>
      <c r="BRK365" s="153"/>
      <c r="BRL365" s="153"/>
      <c r="BRM365" s="153"/>
      <c r="BRN365" s="153"/>
      <c r="BRO365" s="153"/>
      <c r="BRP365" s="153"/>
      <c r="BRQ365" s="153"/>
      <c r="BRR365" s="153"/>
      <c r="BRS365" s="153"/>
      <c r="BRT365" s="153"/>
      <c r="BRU365" s="153"/>
      <c r="BRV365" s="153"/>
      <c r="BRW365" s="153"/>
      <c r="BRX365" s="153"/>
      <c r="BRY365" s="153"/>
      <c r="BRZ365" s="153"/>
      <c r="BSA365" s="153"/>
      <c r="BSB365" s="153"/>
      <c r="BSC365" s="153"/>
      <c r="BSD365" s="153"/>
      <c r="BSE365" s="153"/>
      <c r="BSF365" s="153"/>
      <c r="BSG365" s="153"/>
      <c r="BSH365" s="153"/>
      <c r="BSI365" s="153"/>
      <c r="BSJ365" s="153"/>
      <c r="BSK365" s="153"/>
      <c r="BSL365" s="153"/>
      <c r="BSM365" s="153"/>
      <c r="BSN365" s="153"/>
      <c r="BSO365" s="153"/>
      <c r="BSP365" s="153"/>
      <c r="BSQ365" s="153"/>
      <c r="BSR365" s="153"/>
      <c r="BSS365" s="153"/>
      <c r="BST365" s="153"/>
      <c r="BSU365" s="153"/>
      <c r="BSV365" s="153"/>
      <c r="BSW365" s="153"/>
      <c r="BSX365" s="153"/>
      <c r="BSY365" s="153"/>
      <c r="BSZ365" s="153"/>
      <c r="BTA365" s="153"/>
      <c r="BTB365" s="153"/>
      <c r="BTC365" s="153"/>
      <c r="BTD365" s="153"/>
      <c r="BTE365" s="153"/>
      <c r="BTF365" s="153"/>
      <c r="BTG365" s="153"/>
      <c r="BTH365" s="153"/>
      <c r="BTI365" s="153"/>
      <c r="BTJ365" s="153"/>
      <c r="BTK365" s="153"/>
      <c r="BTL365" s="153"/>
      <c r="BTM365" s="153"/>
      <c r="BTN365" s="153"/>
      <c r="BTO365" s="153"/>
      <c r="BTP365" s="153"/>
      <c r="BTQ365" s="153"/>
      <c r="BTR365" s="153"/>
      <c r="BTS365" s="153"/>
      <c r="BTT365" s="153"/>
      <c r="BTU365" s="153"/>
      <c r="BTV365" s="153"/>
      <c r="BTW365" s="153"/>
      <c r="BTX365" s="153"/>
      <c r="BTY365" s="153"/>
      <c r="BTZ365" s="153"/>
      <c r="BUA365" s="153"/>
      <c r="BUB365" s="153"/>
      <c r="BUC365" s="153"/>
      <c r="BUD365" s="153"/>
      <c r="BUE365" s="153"/>
      <c r="BUF365" s="153"/>
      <c r="BUG365" s="153"/>
      <c r="BUH365" s="153"/>
      <c r="BUI365" s="153"/>
      <c r="BUJ365" s="153"/>
      <c r="BUK365" s="153"/>
      <c r="BUL365" s="153"/>
      <c r="BUM365" s="153"/>
      <c r="BUN365" s="153"/>
      <c r="BUO365" s="153"/>
      <c r="BUP365" s="153"/>
      <c r="BUQ365" s="153"/>
      <c r="BUR365" s="153"/>
      <c r="BUS365" s="153"/>
      <c r="BUT365" s="153"/>
      <c r="BUU365" s="153"/>
      <c r="BUV365" s="153"/>
      <c r="BUW365" s="153"/>
      <c r="BUX365" s="153"/>
      <c r="BUY365" s="153"/>
      <c r="BUZ365" s="153"/>
      <c r="BVA365" s="153"/>
      <c r="BVB365" s="153"/>
      <c r="BVC365" s="153"/>
      <c r="BVD365" s="153"/>
      <c r="BVE365" s="153"/>
      <c r="BVF365" s="153"/>
      <c r="BVG365" s="153"/>
      <c r="BVH365" s="153"/>
      <c r="BVI365" s="153"/>
      <c r="BVJ365" s="153"/>
      <c r="BVK365" s="153"/>
      <c r="BVL365" s="153"/>
      <c r="BVM365" s="153"/>
      <c r="BVN365" s="153"/>
      <c r="BVO365" s="153"/>
      <c r="BVP365" s="153"/>
      <c r="BVQ365" s="153"/>
      <c r="BVR365" s="153"/>
      <c r="BVS365" s="153"/>
      <c r="BVT365" s="153"/>
      <c r="BVU365" s="153"/>
      <c r="BVV365" s="153"/>
      <c r="BVW365" s="153"/>
      <c r="BVX365" s="153"/>
      <c r="BVY365" s="153"/>
      <c r="BVZ365" s="153"/>
      <c r="BWA365" s="153"/>
      <c r="BWB365" s="153"/>
      <c r="BWC365" s="153"/>
      <c r="BWD365" s="153"/>
      <c r="BWE365" s="153"/>
      <c r="BWF365" s="153"/>
      <c r="BWG365" s="153"/>
      <c r="BWH365" s="153"/>
      <c r="BWI365" s="153"/>
      <c r="BWJ365" s="153"/>
      <c r="BWK365" s="153"/>
      <c r="BWL365" s="153"/>
      <c r="BWM365" s="153"/>
      <c r="BWN365" s="153"/>
      <c r="BWO365" s="153"/>
      <c r="BWP365" s="153"/>
      <c r="BWQ365" s="153"/>
      <c r="BWR365" s="153"/>
      <c r="BWS365" s="153"/>
      <c r="BWT365" s="153"/>
      <c r="BWU365" s="153"/>
      <c r="BWV365" s="153"/>
      <c r="BWW365" s="153"/>
      <c r="BWX365" s="153"/>
      <c r="BWY365" s="153"/>
      <c r="BWZ365" s="153"/>
      <c r="BXA365" s="153"/>
      <c r="BXB365" s="153"/>
      <c r="BXC365" s="153"/>
      <c r="BXD365" s="153"/>
      <c r="BXE365" s="153"/>
      <c r="BXF365" s="153"/>
      <c r="BXG365" s="153"/>
      <c r="BXH365" s="153"/>
      <c r="BXI365" s="153"/>
      <c r="BXJ365" s="153"/>
      <c r="BXK365" s="153"/>
      <c r="BXL365" s="153"/>
      <c r="BXM365" s="153"/>
      <c r="BXN365" s="153"/>
      <c r="BXO365" s="153"/>
      <c r="BXP365" s="153"/>
      <c r="BXQ365" s="153"/>
      <c r="BXR365" s="153"/>
      <c r="BXS365" s="153"/>
      <c r="BXT365" s="153"/>
      <c r="BXU365" s="153"/>
      <c r="BXV365" s="153"/>
      <c r="BXW365" s="153"/>
      <c r="BXX365" s="153"/>
      <c r="BXY365" s="153"/>
      <c r="BXZ365" s="153"/>
      <c r="BYA365" s="153"/>
      <c r="BYB365" s="153"/>
      <c r="BYC365" s="153"/>
      <c r="BYD365" s="153"/>
      <c r="BYE365" s="153"/>
      <c r="BYF365" s="153"/>
      <c r="BYG365" s="153"/>
      <c r="BYH365" s="153"/>
      <c r="BYI365" s="153"/>
      <c r="BYJ365" s="153"/>
      <c r="BYK365" s="153"/>
      <c r="BYL365" s="153"/>
      <c r="BYM365" s="153"/>
      <c r="BYN365" s="153"/>
      <c r="BYO365" s="153"/>
      <c r="BYP365" s="153"/>
    </row>
    <row r="366" spans="1:2018" s="153" customFormat="1" ht="12.75" customHeight="1">
      <c r="C366" s="164"/>
      <c r="D366" s="155" t="s">
        <v>206</v>
      </c>
      <c r="E366" s="155" t="s">
        <v>185</v>
      </c>
      <c r="I366" s="153">
        <f>H366-I359+I363+I365</f>
        <v>252.57948219686671</v>
      </c>
      <c r="J366" s="153">
        <f>I366-J359+J363+J365</f>
        <v>242.94838039250723</v>
      </c>
      <c r="K366" s="153">
        <f t="shared" ref="K366" si="1598">J366-K359+K363+K365</f>
        <v>233.31727858814776</v>
      </c>
      <c r="L366" s="153">
        <f t="shared" ref="L366" si="1599">K366-L359+L363+L365</f>
        <v>223.68617678378828</v>
      </c>
      <c r="M366" s="153">
        <f t="shared" ref="M366" si="1600">L366-M359+M363+M365</f>
        <v>214.05507497942881</v>
      </c>
      <c r="N366" s="153">
        <f t="shared" ref="N366" si="1601">M366-N359+N363+N365</f>
        <v>204.42397317506934</v>
      </c>
      <c r="O366" s="153">
        <f t="shared" ref="O366" si="1602">N366-O359+O363+O365</f>
        <v>194.79287137070986</v>
      </c>
      <c r="P366" s="153">
        <f t="shared" ref="P366" si="1603">O366-P359+P363+P365</f>
        <v>185.16176956635039</v>
      </c>
      <c r="Q366" s="153">
        <f t="shared" ref="Q366" si="1604">P366-Q359+Q363+Q365</f>
        <v>175.53066776199091</v>
      </c>
      <c r="R366" s="153">
        <f t="shared" ref="R366" si="1605">Q366-R359+R363+R365</f>
        <v>165.89956595763144</v>
      </c>
      <c r="S366" s="153">
        <f t="shared" ref="S366" si="1606">R366-S359+S363+S365</f>
        <v>156.26846415327196</v>
      </c>
      <c r="T366" s="153">
        <f t="shared" ref="T366" si="1607">S366-T359+T363+T365</f>
        <v>146.63736234891249</v>
      </c>
      <c r="U366" s="153">
        <f t="shared" ref="U366" si="1608">T366-U359+U363+U365</f>
        <v>137.00626054455302</v>
      </c>
      <c r="V366" s="153">
        <f t="shared" ref="V366" si="1609">U366-V359+V363+V365</f>
        <v>127.37515874019356</v>
      </c>
      <c r="W366" s="153">
        <f t="shared" ref="W366" si="1610">V366-W359+W363+W365</f>
        <v>117.7440569358341</v>
      </c>
      <c r="X366" s="153">
        <f t="shared" ref="X366" si="1611">W366-X359+X363+X365</f>
        <v>108.11295513147464</v>
      </c>
      <c r="Y366" s="153">
        <f t="shared" ref="Y366" si="1612">X366-Y359+Y363+Y365</f>
        <v>98.481853327115175</v>
      </c>
      <c r="Z366" s="153">
        <f t="shared" ref="Z366" si="1613">Y366-Z359+Z363+Z365</f>
        <v>88.850751522755715</v>
      </c>
      <c r="AA366" s="153">
        <f t="shared" ref="AA366" si="1614">Z366-AA359+AA363+AA365</f>
        <v>79.219649718396255</v>
      </c>
      <c r="AB366" s="153">
        <f t="shared" ref="AB366" si="1615">AA366-AB359+AB363+AB365</f>
        <v>69.588547914036795</v>
      </c>
      <c r="AC366" s="153">
        <f t="shared" ref="AC366" si="1616">AB366-AC359+AC363+AC365</f>
        <v>59.957446109677328</v>
      </c>
      <c r="AD366" s="153">
        <f t="shared" ref="AD366" si="1617">AC366-AD359+AD363+AD365</f>
        <v>50.326344305317861</v>
      </c>
      <c r="AE366" s="153">
        <f t="shared" ref="AE366" si="1618">AD366-AE359+AE363+AE365</f>
        <v>40.695242500958393</v>
      </c>
      <c r="AF366" s="153">
        <f t="shared" ref="AF366" si="1619">AE366-AF359+AF363+AF365</f>
        <v>31.064140696598926</v>
      </c>
      <c r="AG366" s="153">
        <f t="shared" ref="AG366" si="1620">AF366-AG359+AG363+AG365</f>
        <v>21.433038892239459</v>
      </c>
      <c r="AH366" s="153">
        <f t="shared" ref="AH366" si="1621">AG366-AH359+AH363+AH365</f>
        <v>11.801937087879994</v>
      </c>
      <c r="AI366" s="153">
        <f t="shared" ref="AI366" si="1622">AH366-AI359+AI363+AI365</f>
        <v>2.1708352835205282</v>
      </c>
      <c r="AJ366" s="153">
        <f t="shared" ref="AJ366" si="1623">AI366-AJ359+AJ363+AJ365</f>
        <v>1.0658141036401503E-14</v>
      </c>
      <c r="AK366" s="153">
        <f t="shared" ref="AK366" si="1624">AJ366-AK359+AK363+AK365</f>
        <v>1.0658141036401503E-14</v>
      </c>
      <c r="AL366" s="153">
        <f t="shared" ref="AL366" si="1625">AK366-AL359+AL363+AL365</f>
        <v>1.0658141036401503E-14</v>
      </c>
      <c r="AM366" s="153">
        <f t="shared" ref="AM366" si="1626">AL366-AM359+AM363+AM365</f>
        <v>1.0658141036401503E-14</v>
      </c>
      <c r="AN366" s="153">
        <f t="shared" ref="AN366" si="1627">AM366-AN359+AN363+AN365</f>
        <v>1.0658141036401503E-14</v>
      </c>
      <c r="AO366" s="153">
        <f t="shared" ref="AO366" si="1628">AN366-AO359+AO363+AO365</f>
        <v>1.0658141036401503E-14</v>
      </c>
      <c r="AP366" s="153">
        <f t="shared" ref="AP366" si="1629">AO366-AP359+AP363+AP365</f>
        <v>1.0658141036401503E-14</v>
      </c>
      <c r="AQ366" s="153">
        <f t="shared" ref="AQ366" si="1630">AP366-AQ359+AQ363+AQ365</f>
        <v>1.0658141036401503E-14</v>
      </c>
      <c r="AR366" s="153">
        <f t="shared" ref="AR366" si="1631">AQ366-AR359+AR363+AR365</f>
        <v>1.0658141036401503E-14</v>
      </c>
      <c r="AS366" s="153">
        <f t="shared" ref="AS366" si="1632">AR366-AS359+AS363+AS365</f>
        <v>1.0658141036401503E-14</v>
      </c>
      <c r="AT366" s="153">
        <f t="shared" ref="AT366" si="1633">AS366-AT359+AT363+AT365</f>
        <v>1.0658141036401503E-14</v>
      </c>
      <c r="AU366" s="153">
        <f t="shared" ref="AU366" si="1634">AT366-AU359+AU363+AU365</f>
        <v>1.0658141036401503E-14</v>
      </c>
      <c r="AV366" s="153">
        <f t="shared" ref="AV366" si="1635">AU366-AV359+AV363+AV365</f>
        <v>1.0658141036401503E-14</v>
      </c>
      <c r="AW366" s="153">
        <f t="shared" ref="AW366" si="1636">AV366-AW359+AW363+AW365</f>
        <v>1.0658141036401503E-14</v>
      </c>
      <c r="AX366" s="153">
        <f t="shared" ref="AX366" si="1637">AW366-AX359+AX363+AX365</f>
        <v>1.0658141036401503E-14</v>
      </c>
      <c r="AY366" s="153">
        <f t="shared" ref="AY366" si="1638">AX366-AY359+AY363+AY365</f>
        <v>1.0658141036401503E-14</v>
      </c>
      <c r="AZ366" s="153">
        <f t="shared" ref="AZ366" si="1639">AY366-AZ359+AZ363+AZ365</f>
        <v>1.0658141036401503E-14</v>
      </c>
      <c r="BA366" s="153">
        <f t="shared" ref="BA366" si="1640">AZ366-BA359+BA363+BA365</f>
        <v>1.0658141036401503E-14</v>
      </c>
      <c r="BB366" s="153">
        <f t="shared" ref="BB366" si="1641">BA366-BB359+BB363+BB365</f>
        <v>1.0658141036401503E-14</v>
      </c>
      <c r="BC366" s="153">
        <f t="shared" ref="BC366" si="1642">BB366-BC359+BC363+BC365</f>
        <v>1.0658141036401503E-14</v>
      </c>
      <c r="BD366" s="153">
        <f t="shared" ref="BD366" si="1643">BC366-BD359+BD363+BD365</f>
        <v>1.0658141036401503E-14</v>
      </c>
      <c r="BE366" s="153">
        <f t="shared" ref="BE366" si="1644">BD366-BE359+BE363+BE365</f>
        <v>1.0658141036401503E-14</v>
      </c>
      <c r="BF366" s="153">
        <f t="shared" ref="BF366" si="1645">BE366-BF359+BF363+BF365</f>
        <v>1.0658141036401503E-14</v>
      </c>
      <c r="BG366" s="153">
        <f t="shared" ref="BG366" si="1646">BF366-BG359+BG363+BG365</f>
        <v>1.0658141036401503E-14</v>
      </c>
      <c r="BH366" s="153">
        <f t="shared" ref="BH366" si="1647">BG366-BH359+BH363+BH365</f>
        <v>1.0658141036401503E-14</v>
      </c>
      <c r="BI366" s="153">
        <f t="shared" ref="BI366" si="1648">BH366-BI359+BI363+BI365</f>
        <v>1.0658141036401503E-14</v>
      </c>
      <c r="BJ366" s="153">
        <f t="shared" ref="BJ366" si="1649">BI366-BJ359+BJ363+BJ365</f>
        <v>1.0658141036401503E-14</v>
      </c>
      <c r="BK366" s="153">
        <f t="shared" ref="BK366" si="1650">BJ366-BK359+BK363+BK365</f>
        <v>1.0658141036401503E-14</v>
      </c>
      <c r="BL366" s="153">
        <f t="shared" ref="BL366" si="1651">BK366-BL359+BL363+BL365</f>
        <v>1.0658141036401503E-14</v>
      </c>
      <c r="BM366" s="153">
        <f t="shared" ref="BM366" si="1652">BL366-BM359+BM363+BM365</f>
        <v>1.0658141036401503E-14</v>
      </c>
      <c r="BN366" s="153">
        <f t="shared" ref="BN366" si="1653">BM366-BN359+BN363+BN365</f>
        <v>1.0658141036401503E-14</v>
      </c>
      <c r="BO366" s="153">
        <f t="shared" ref="BO366" si="1654">BN366-BO359+BO363+BO365</f>
        <v>1.0658141036401503E-14</v>
      </c>
      <c r="BP366" s="153">
        <f t="shared" ref="BP366" si="1655">BO366-BP359+BP363+BP365</f>
        <v>1.0658141036401503E-14</v>
      </c>
      <c r="BQ366" s="153">
        <f t="shared" ref="BQ366" si="1656">BP366-BQ359+BQ363+BQ365</f>
        <v>1.0658141036401503E-14</v>
      </c>
      <c r="BR366" s="153">
        <f t="shared" ref="BR366" si="1657">BQ366-BR359+BR363+BR365</f>
        <v>1.0658141036401503E-14</v>
      </c>
      <c r="BS366" s="153">
        <f t="shared" ref="BS366" si="1658">BR366-BS359+BS363+BS365</f>
        <v>1.0658141036401503E-14</v>
      </c>
      <c r="BT366" s="153">
        <f t="shared" ref="BT366" si="1659">BS366-BT359+BT363+BT365</f>
        <v>1.0658141036401503E-14</v>
      </c>
      <c r="BU366" s="153">
        <f t="shared" ref="BU366" si="1660">BT366-BU359+BU363+BU365</f>
        <v>1.0658141036401503E-14</v>
      </c>
      <c r="BV366" s="153">
        <f t="shared" ref="BV366" si="1661">BU366-BV359+BV363+BV365</f>
        <v>1.0658141036401503E-14</v>
      </c>
      <c r="BW366" s="153">
        <f t="shared" ref="BW366" si="1662">BV366-BW359+BW363+BW365</f>
        <v>1.0658141036401503E-14</v>
      </c>
      <c r="BX366" s="153">
        <f t="shared" ref="BX366" si="1663">BW366-BX359+BX363+BX365</f>
        <v>1.0658141036401503E-14</v>
      </c>
      <c r="BY366" s="153">
        <f t="shared" ref="BY366" si="1664">BX366-BY359+BY363+BY365</f>
        <v>1.0658141036401503E-14</v>
      </c>
      <c r="BZ366" s="153">
        <f t="shared" ref="BZ366" si="1665">BY366-BZ359+BZ363+BZ365</f>
        <v>1.0658141036401503E-14</v>
      </c>
      <c r="CA366" s="153">
        <f t="shared" ref="CA366" si="1666">BZ366-CA359+CA363+CA365</f>
        <v>1.0658141036401503E-14</v>
      </c>
      <c r="CB366" s="153">
        <f t="shared" ref="CB366" si="1667">CA366-CB359+CB363+CB365</f>
        <v>1.0658141036401503E-14</v>
      </c>
      <c r="CC366" s="153">
        <f t="shared" ref="CC366" si="1668">CB366-CC359+CC363+CC365</f>
        <v>1.0658141036401503E-14</v>
      </c>
      <c r="CD366" s="153">
        <f t="shared" ref="CD366" si="1669">CC366-CD359+CD363+CD365</f>
        <v>1.0658141036401503E-14</v>
      </c>
      <c r="CE366" s="153">
        <f t="shared" ref="CE366" si="1670">CD366-CE359+CE363+CE365</f>
        <v>1.0658141036401503E-14</v>
      </c>
      <c r="CF366" s="153">
        <f t="shared" ref="CF366" si="1671">CE366-CF359+CF363+CF365</f>
        <v>1.0658141036401503E-14</v>
      </c>
    </row>
    <row r="367" spans="1:2018" s="153" customFormat="1" ht="12.75" customHeight="1">
      <c r="C367" s="164"/>
      <c r="D367" s="155" t="s">
        <v>207</v>
      </c>
      <c r="E367" s="155" t="s">
        <v>185</v>
      </c>
      <c r="I367" s="153">
        <f>H367-I360+I364</f>
        <v>63.452973581392236</v>
      </c>
      <c r="J367" s="153">
        <f>I367-J360+J364</f>
        <v>62.35431385147826</v>
      </c>
      <c r="K367" s="153">
        <f t="shared" ref="K367:BV367" si="1672">J367-K360+K364</f>
        <v>61.255654121564284</v>
      </c>
      <c r="L367" s="153">
        <f t="shared" si="1672"/>
        <v>60.156994391650308</v>
      </c>
      <c r="M367" s="153">
        <f t="shared" si="1672"/>
        <v>59.058334661736332</v>
      </c>
      <c r="N367" s="153">
        <f t="shared" si="1672"/>
        <v>57.959674931822356</v>
      </c>
      <c r="O367" s="153">
        <f t="shared" si="1672"/>
        <v>56.86101520190838</v>
      </c>
      <c r="P367" s="153">
        <f t="shared" si="1672"/>
        <v>55.762355471994404</v>
      </c>
      <c r="Q367" s="153">
        <f t="shared" si="1672"/>
        <v>54.663695742080428</v>
      </c>
      <c r="R367" s="153">
        <f t="shared" si="1672"/>
        <v>53.565036012166452</v>
      </c>
      <c r="S367" s="153">
        <f t="shared" si="1672"/>
        <v>52.466376282252476</v>
      </c>
      <c r="T367" s="153">
        <f t="shared" si="1672"/>
        <v>51.3677165523385</v>
      </c>
      <c r="U367" s="153">
        <f t="shared" si="1672"/>
        <v>50.269056822424524</v>
      </c>
      <c r="V367" s="153">
        <f t="shared" si="1672"/>
        <v>49.170397092510548</v>
      </c>
      <c r="W367" s="153">
        <f t="shared" si="1672"/>
        <v>48.071737362596572</v>
      </c>
      <c r="X367" s="153">
        <f t="shared" si="1672"/>
        <v>46.973077632682596</v>
      </c>
      <c r="Y367" s="153">
        <f t="shared" si="1672"/>
        <v>45.87441790276862</v>
      </c>
      <c r="Z367" s="153">
        <f t="shared" si="1672"/>
        <v>44.775758172854644</v>
      </c>
      <c r="AA367" s="153">
        <f t="shared" si="1672"/>
        <v>43.677098442940668</v>
      </c>
      <c r="AB367" s="153">
        <f t="shared" si="1672"/>
        <v>42.578438713026692</v>
      </c>
      <c r="AC367" s="153">
        <f t="shared" si="1672"/>
        <v>41.479778983112716</v>
      </c>
      <c r="AD367" s="153">
        <f t="shared" si="1672"/>
        <v>40.38111925319874</v>
      </c>
      <c r="AE367" s="153">
        <f t="shared" si="1672"/>
        <v>39.282459523284764</v>
      </c>
      <c r="AF367" s="153">
        <f t="shared" si="1672"/>
        <v>38.183799793370788</v>
      </c>
      <c r="AG367" s="153">
        <f t="shared" si="1672"/>
        <v>37.085140063456812</v>
      </c>
      <c r="AH367" s="153">
        <f t="shared" si="1672"/>
        <v>35.986480333542836</v>
      </c>
      <c r="AI367" s="153">
        <f t="shared" si="1672"/>
        <v>34.88782060362886</v>
      </c>
      <c r="AJ367" s="153">
        <f t="shared" si="1672"/>
        <v>33.789160873714884</v>
      </c>
      <c r="AK367" s="153">
        <f t="shared" si="1672"/>
        <v>32.690501143800908</v>
      </c>
      <c r="AL367" s="153">
        <f t="shared" si="1672"/>
        <v>31.591841413886932</v>
      </c>
      <c r="AM367" s="153">
        <f t="shared" si="1672"/>
        <v>30.493181683972956</v>
      </c>
      <c r="AN367" s="153">
        <f t="shared" si="1672"/>
        <v>29.39452195405898</v>
      </c>
      <c r="AO367" s="153">
        <f t="shared" si="1672"/>
        <v>28.295862224145004</v>
      </c>
      <c r="AP367" s="153">
        <f t="shared" si="1672"/>
        <v>27.197202494231028</v>
      </c>
      <c r="AQ367" s="153">
        <f t="shared" si="1672"/>
        <v>26.098542764317052</v>
      </c>
      <c r="AR367" s="153">
        <f t="shared" si="1672"/>
        <v>24.999883034403076</v>
      </c>
      <c r="AS367" s="153">
        <f t="shared" si="1672"/>
        <v>23.9012233044891</v>
      </c>
      <c r="AT367" s="153">
        <f t="shared" si="1672"/>
        <v>22.802563574575125</v>
      </c>
      <c r="AU367" s="153">
        <f t="shared" si="1672"/>
        <v>21.703903844661149</v>
      </c>
      <c r="AV367" s="153">
        <f t="shared" si="1672"/>
        <v>20.605244114747173</v>
      </c>
      <c r="AW367" s="153">
        <f t="shared" si="1672"/>
        <v>19.506584384833197</v>
      </c>
      <c r="AX367" s="153">
        <f t="shared" si="1672"/>
        <v>18.407924654919221</v>
      </c>
      <c r="AY367" s="153">
        <f t="shared" si="1672"/>
        <v>17.309264925005245</v>
      </c>
      <c r="AZ367" s="153">
        <f t="shared" si="1672"/>
        <v>16.210605195091269</v>
      </c>
      <c r="BA367" s="153">
        <f t="shared" si="1672"/>
        <v>15.111945465177293</v>
      </c>
      <c r="BB367" s="153">
        <f t="shared" si="1672"/>
        <v>14.013285735263317</v>
      </c>
      <c r="BC367" s="153">
        <f t="shared" si="1672"/>
        <v>12.914626005349341</v>
      </c>
      <c r="BD367" s="153">
        <f t="shared" si="1672"/>
        <v>11.815966275435365</v>
      </c>
      <c r="BE367" s="153">
        <f t="shared" si="1672"/>
        <v>10.717306545521389</v>
      </c>
      <c r="BF367" s="153">
        <f t="shared" si="1672"/>
        <v>9.6186468156074127</v>
      </c>
      <c r="BG367" s="153">
        <f t="shared" si="1672"/>
        <v>8.5199870856934368</v>
      </c>
      <c r="BH367" s="153">
        <f t="shared" si="1672"/>
        <v>7.4213273557794608</v>
      </c>
      <c r="BI367" s="153">
        <f t="shared" si="1672"/>
        <v>6.3226676258654848</v>
      </c>
      <c r="BJ367" s="153">
        <f t="shared" si="1672"/>
        <v>5.2240078959515088</v>
      </c>
      <c r="BK367" s="153">
        <f t="shared" si="1672"/>
        <v>4.1253481660375328</v>
      </c>
      <c r="BL367" s="153">
        <f t="shared" si="1672"/>
        <v>3.0266884361235569</v>
      </c>
      <c r="BM367" s="153">
        <f t="shared" si="1672"/>
        <v>1.9280287062095809</v>
      </c>
      <c r="BN367" s="153">
        <f t="shared" si="1672"/>
        <v>0.82936897629560491</v>
      </c>
      <c r="BO367" s="153">
        <f t="shared" si="1672"/>
        <v>0</v>
      </c>
      <c r="BP367" s="153">
        <f t="shared" si="1672"/>
        <v>0</v>
      </c>
      <c r="BQ367" s="153">
        <f t="shared" si="1672"/>
        <v>0</v>
      </c>
      <c r="BR367" s="153">
        <f t="shared" si="1672"/>
        <v>0</v>
      </c>
      <c r="BS367" s="153">
        <f t="shared" si="1672"/>
        <v>0</v>
      </c>
      <c r="BT367" s="153">
        <f t="shared" si="1672"/>
        <v>0</v>
      </c>
      <c r="BU367" s="153">
        <f t="shared" si="1672"/>
        <v>0</v>
      </c>
      <c r="BV367" s="153">
        <f t="shared" si="1672"/>
        <v>0</v>
      </c>
      <c r="BW367" s="153">
        <f t="shared" ref="BW367:CF367" si="1673">BV367-BW360+BW364</f>
        <v>0</v>
      </c>
      <c r="BX367" s="153">
        <f t="shared" si="1673"/>
        <v>0</v>
      </c>
      <c r="BY367" s="153">
        <f t="shared" si="1673"/>
        <v>0</v>
      </c>
      <c r="BZ367" s="153">
        <f t="shared" si="1673"/>
        <v>0</v>
      </c>
      <c r="CA367" s="153">
        <f t="shared" si="1673"/>
        <v>0</v>
      </c>
      <c r="CB367" s="153">
        <f t="shared" si="1673"/>
        <v>0</v>
      </c>
      <c r="CC367" s="153">
        <f t="shared" si="1673"/>
        <v>0</v>
      </c>
      <c r="CD367" s="153">
        <f t="shared" si="1673"/>
        <v>0</v>
      </c>
      <c r="CE367" s="153">
        <f t="shared" si="1673"/>
        <v>0</v>
      </c>
      <c r="CF367" s="153">
        <f t="shared" si="1673"/>
        <v>0</v>
      </c>
    </row>
    <row r="368" spans="1:2018" s="153" customFormat="1" ht="12.75" customHeight="1">
      <c r="A368"/>
      <c r="C368" s="164"/>
      <c r="D368" s="155"/>
      <c r="E368" s="155"/>
      <c r="I368" s="31"/>
    </row>
    <row r="369" spans="1:2018" s="153" customFormat="1" ht="12.75" customHeight="1">
      <c r="A369"/>
      <c r="C369" s="164"/>
      <c r="D369" s="155"/>
      <c r="E369" s="155"/>
      <c r="I369" s="134"/>
    </row>
    <row r="370" spans="1:2018" s="153" customFormat="1" ht="12.75" customHeight="1">
      <c r="C370" s="164" t="s">
        <v>6</v>
      </c>
      <c r="D370" s="155"/>
      <c r="E370" s="155" t="s">
        <v>185</v>
      </c>
      <c r="I370" s="31"/>
      <c r="J370" s="267">
        <f>INDEX(Inputs!L$94:L$121,MATCH($B353,Inputs!$C$94:$C$121,0))*(1+J$7)^0.5</f>
        <v>9.5811509364899727</v>
      </c>
      <c r="K370" s="267">
        <f>INDEX(Inputs!M$94:M$121,MATCH($B353,Inputs!$C$94:$C$121,0))*(1+K$7)^0.5</f>
        <v>4.8365595856871035</v>
      </c>
      <c r="L370" s="267">
        <f>INDEX(Inputs!N$94:N$121,MATCH($B353,Inputs!$C$94:$C$121,0))*(1+L$7)^0.5</f>
        <v>4.507635046351206</v>
      </c>
      <c r="M370" s="267">
        <f>INDEX(Inputs!O$94:O$121,MATCH($B353,Inputs!$C$94:$C$121,0))*(1+M$7)^0.5</f>
        <v>16.66568151289281</v>
      </c>
      <c r="N370" s="267">
        <f>INDEX(Inputs!P$94:P$121,MATCH($B353,Inputs!$C$94:$C$121,0))*(1+N$7)^0.5</f>
        <v>7.6874883306580033</v>
      </c>
      <c r="O370" s="267">
        <f>INDEX(Inputs!Q$94:Q$121,MATCH($B353,Inputs!$C$94:$C$121,0))*(1+O$7)^0.5</f>
        <v>0</v>
      </c>
      <c r="P370" s="267">
        <f>INDEX(Inputs!R$94:R$121,MATCH($B353,Inputs!$C$94:$C$121,0))*(1+P$7)^0.5</f>
        <v>0</v>
      </c>
      <c r="Q370" s="267">
        <f>INDEX(Inputs!S$94:S$121,MATCH($B353,Inputs!$C$94:$C$121,0))*(1+Q$7)^0.5</f>
        <v>0</v>
      </c>
      <c r="R370" s="267">
        <f>INDEX(Inputs!T$94:T$121,MATCH($B353,Inputs!$C$94:$C$121,0))*(1+R$7)^0.5</f>
        <v>0</v>
      </c>
      <c r="S370" s="267">
        <f>INDEX(Inputs!U$94:U$121,MATCH($B353,Inputs!$C$94:$C$121,0))*(1+S$7)^0.5</f>
        <v>0</v>
      </c>
      <c r="T370" s="267">
        <f>INDEX(Inputs!V$94:V$121,MATCH($B353,Inputs!$C$94:$C$121,0))*(1+T$7)^0.5</f>
        <v>0</v>
      </c>
      <c r="U370" s="267">
        <f>INDEX(Inputs!W$94:W$121,MATCH($B353,Inputs!$C$94:$C$121,0))*(1+U$7)^0.5</f>
        <v>0</v>
      </c>
      <c r="V370" s="267">
        <f>INDEX(Inputs!X$94:X$121,MATCH($B353,Inputs!$C$94:$C$121,0))*(1+V$7)^0.5</f>
        <v>0</v>
      </c>
      <c r="W370" s="267">
        <f>INDEX(Inputs!Y$94:Y$121,MATCH($B353,Inputs!$C$94:$C$121,0))*(1+W$7)^0.5</f>
        <v>0</v>
      </c>
      <c r="X370" s="267">
        <f>INDEX(Inputs!Z$94:Z$121,MATCH($B353,Inputs!$C$94:$C$121,0))*(1+X$7)^0.5</f>
        <v>0</v>
      </c>
      <c r="Y370" s="267">
        <f>INDEX(Inputs!AA$94:AA$121,MATCH($B353,Inputs!$C$94:$C$121,0))*(1+Y$7)^0.5</f>
        <v>0</v>
      </c>
      <c r="Z370" s="267">
        <f>INDEX(Inputs!AB$94:AB$121,MATCH($B353,Inputs!$C$94:$C$121,0))*(1+Z$7)^0.5</f>
        <v>0</v>
      </c>
      <c r="AA370" s="267">
        <f>INDEX(Inputs!AC$94:AC$121,MATCH($B353,Inputs!$C$94:$C$121,0))*(1+AA$7)^0.5</f>
        <v>0</v>
      </c>
      <c r="AB370" s="267">
        <f>INDEX(Inputs!AD$94:AD$121,MATCH($B353,Inputs!$C$94:$C$121,0))*(1+AB$7)^0.5</f>
        <v>0</v>
      </c>
      <c r="AC370" s="267">
        <f>INDEX(Inputs!AE$94:AE$121,MATCH($B353,Inputs!$C$94:$C$121,0))*(1+AC$7)^0.5</f>
        <v>0</v>
      </c>
      <c r="AD370" s="267">
        <f>INDEX(Inputs!AF$94:AF$121,MATCH($B353,Inputs!$C$94:$C$121,0))*(1+AD$7)^0.5</f>
        <v>0</v>
      </c>
      <c r="AE370" s="267">
        <f>INDEX(Inputs!AG$94:AG$121,MATCH($B353,Inputs!$C$94:$C$121,0))*(1+AE$7)^0.5</f>
        <v>0</v>
      </c>
      <c r="AF370" s="267">
        <f>INDEX(Inputs!AH$94:AH$121,MATCH($B353,Inputs!$C$94:$C$121,0))*(1+AF$7)^0.5</f>
        <v>0</v>
      </c>
      <c r="AG370" s="267">
        <f>INDEX(Inputs!AI$94:AI$121,MATCH($B353,Inputs!$C$94:$C$121,0))*(1+AG$7)^0.5</f>
        <v>0</v>
      </c>
      <c r="AH370" s="267">
        <f>INDEX(Inputs!AJ$94:AJ$121,MATCH($B353,Inputs!$C$94:$C$121,0))*(1+AH$7)^0.5</f>
        <v>0</v>
      </c>
      <c r="AI370" s="267">
        <f>INDEX(Inputs!AK$94:AK$121,MATCH($B353,Inputs!$C$94:$C$121,0))*(1+AI$7)^0.5</f>
        <v>0</v>
      </c>
      <c r="AJ370" s="267">
        <f>INDEX(Inputs!AL$94:AL$121,MATCH($B353,Inputs!$C$94:$C$121,0))*(1+AJ$7)^0.5</f>
        <v>0</v>
      </c>
      <c r="AK370" s="267">
        <f>INDEX(Inputs!AM$94:AM$121,MATCH($B353,Inputs!$C$94:$C$121,0))*(1+AK$7)^0.5</f>
        <v>0</v>
      </c>
      <c r="AL370" s="267">
        <f>INDEX(Inputs!AN$94:AN$121,MATCH($B353,Inputs!$C$94:$C$121,0))*(1+AL$7)^0.5</f>
        <v>0</v>
      </c>
      <c r="AM370" s="267">
        <f>INDEX(Inputs!AO$94:AO$121,MATCH($B353,Inputs!$C$94:$C$121,0))*(1+AM$7)^0.5</f>
        <v>0</v>
      </c>
      <c r="AN370" s="267">
        <f>INDEX(Inputs!AP$94:AP$121,MATCH($B353,Inputs!$C$94:$C$121,0))*(1+AN$7)^0.5</f>
        <v>0</v>
      </c>
      <c r="AO370" s="267">
        <f>INDEX(Inputs!AQ$94:AQ$121,MATCH($B353,Inputs!$C$94:$C$121,0))*(1+AO$7)^0.5</f>
        <v>0</v>
      </c>
      <c r="AP370" s="267">
        <f>INDEX(Inputs!AR$94:AR$121,MATCH($B353,Inputs!$C$94:$C$121,0))*(1+AP$7)^0.5</f>
        <v>0</v>
      </c>
      <c r="AQ370" s="267">
        <f>INDEX(Inputs!AS$94:AS$121,MATCH($B353,Inputs!$C$94:$C$121,0))*(1+AQ$7)^0.5</f>
        <v>0</v>
      </c>
      <c r="AR370" s="267">
        <f>INDEX(Inputs!AT$94:AT$121,MATCH($B353,Inputs!$C$94:$C$121,0))*(1+AR$7)^0.5</f>
        <v>0</v>
      </c>
      <c r="AS370" s="267">
        <f>INDEX(Inputs!AU$94:AU$121,MATCH($B353,Inputs!$C$94:$C$121,0))*(1+AS$7)^0.5</f>
        <v>0</v>
      </c>
      <c r="AT370" s="267">
        <f>INDEX(Inputs!AV$94:AV$121,MATCH($B353,Inputs!$C$94:$C$121,0))*(1+AT$7)^0.5</f>
        <v>0</v>
      </c>
      <c r="AU370" s="267">
        <f>INDEX(Inputs!AW$94:AW$121,MATCH($B353,Inputs!$C$94:$C$121,0))*(1+AU$7)^0.5</f>
        <v>0</v>
      </c>
      <c r="AV370" s="267">
        <f>INDEX(Inputs!AX$94:AX$121,MATCH($B353,Inputs!$C$94:$C$121,0))*(1+AV$7)^0.5</f>
        <v>0</v>
      </c>
      <c r="AW370" s="267">
        <f>INDEX(Inputs!AY$94:AY$121,MATCH($B353,Inputs!$C$94:$C$121,0))*(1+AW$7)^0.5</f>
        <v>0</v>
      </c>
      <c r="AX370" s="267">
        <f>INDEX(Inputs!AZ$94:AZ$121,MATCH($B353,Inputs!$C$94:$C$121,0))*(1+AX$7)^0.5</f>
        <v>0</v>
      </c>
      <c r="AY370" s="267">
        <f>INDEX(Inputs!BA$94:BA$121,MATCH($B353,Inputs!$C$94:$C$121,0))*(1+AY$7)^0.5</f>
        <v>0</v>
      </c>
      <c r="AZ370" s="267">
        <f>INDEX(Inputs!BB$94:BB$121,MATCH($B353,Inputs!$C$94:$C$121,0))*(1+AZ$7)^0.5</f>
        <v>0</v>
      </c>
      <c r="BA370" s="267">
        <f>INDEX(Inputs!BC$94:BC$121,MATCH($B353,Inputs!$C$94:$C$121,0))*(1+BA$7)^0.5</f>
        <v>0</v>
      </c>
      <c r="BB370" s="267">
        <f>INDEX(Inputs!BD$94:BD$121,MATCH($B353,Inputs!$C$94:$C$121,0))*(1+BB$7)^0.5</f>
        <v>0</v>
      </c>
      <c r="BC370" s="267">
        <f>INDEX(Inputs!BE$94:BE$121,MATCH($B353,Inputs!$C$94:$C$121,0))*(1+BC$7)^0.5</f>
        <v>0</v>
      </c>
      <c r="BD370" s="267">
        <f>INDEX(Inputs!BF$94:BF$121,MATCH($B353,Inputs!$C$94:$C$121,0))*(1+BD$7)^0.5</f>
        <v>0</v>
      </c>
      <c r="BE370" s="267">
        <f>INDEX(Inputs!BG$94:BG$121,MATCH($B353,Inputs!$C$94:$C$121,0))*(1+BE$7)^0.5</f>
        <v>0</v>
      </c>
      <c r="BF370" s="267">
        <f>INDEX(Inputs!BH$94:BH$121,MATCH($B353,Inputs!$C$94:$C$121,0))*(1+BF$7)^0.5</f>
        <v>0</v>
      </c>
      <c r="BG370" s="267">
        <f>INDEX(Inputs!BI$94:BI$121,MATCH($B353,Inputs!$C$94:$C$121,0))*(1+BG$7)^0.5</f>
        <v>0</v>
      </c>
      <c r="BH370" s="267">
        <f>INDEX(Inputs!BJ$94:BJ$121,MATCH($B353,Inputs!$C$94:$C$121,0))*(1+BH$7)^0.5</f>
        <v>0</v>
      </c>
      <c r="BI370" s="267">
        <f>INDEX(Inputs!BK$94:BK$121,MATCH($B353,Inputs!$C$94:$C$121,0))*(1+BI$7)^0.5</f>
        <v>0</v>
      </c>
      <c r="BJ370" s="267">
        <f>INDEX(Inputs!BL$94:BL$121,MATCH($B353,Inputs!$C$94:$C$121,0))*(1+BJ$7)^0.5</f>
        <v>0</v>
      </c>
      <c r="BK370" s="267">
        <f>INDEX(Inputs!BM$94:BM$121,MATCH($B353,Inputs!$C$94:$C$121,0))*(1+BK$7)^0.5</f>
        <v>0</v>
      </c>
      <c r="BL370" s="267">
        <f>INDEX(Inputs!BN$94:BN$121,MATCH($B353,Inputs!$C$94:$C$121,0))*(1+BL$7)^0.5</f>
        <v>0</v>
      </c>
      <c r="BM370" s="267">
        <f>INDEX(Inputs!BO$94:BO$121,MATCH($B353,Inputs!$C$94:$C$121,0))*(1+BM$7)^0.5</f>
        <v>0</v>
      </c>
      <c r="BN370" s="267">
        <f>INDEX(Inputs!BP$94:BP$121,MATCH($B353,Inputs!$C$94:$C$121,0))*(1+BN$7)^0.5</f>
        <v>0</v>
      </c>
      <c r="BO370" s="267">
        <f>INDEX(Inputs!BQ$94:BQ$121,MATCH($B353,Inputs!$C$94:$C$121,0))*(1+BO$7)^0.5</f>
        <v>0</v>
      </c>
      <c r="BP370" s="267">
        <f>INDEX(Inputs!BR$94:BR$121,MATCH($B353,Inputs!$C$94:$C$121,0))*(1+BP$7)^0.5</f>
        <v>0</v>
      </c>
      <c r="BQ370" s="267">
        <f>INDEX(Inputs!BS$94:BS$121,MATCH($B353,Inputs!$C$94:$C$121,0))*(1+BQ$7)^0.5</f>
        <v>0</v>
      </c>
      <c r="BR370" s="267">
        <f>INDEX(Inputs!BT$94:BT$121,MATCH($B353,Inputs!$C$94:$C$121,0))*(1+BR$7)^0.5</f>
        <v>0</v>
      </c>
      <c r="BS370" s="267">
        <f>INDEX(Inputs!BU$94:BU$121,MATCH($B353,Inputs!$C$94:$C$121,0))*(1+BS$7)^0.5</f>
        <v>0</v>
      </c>
      <c r="BT370" s="267">
        <f>INDEX(Inputs!BV$94:BV$121,MATCH($B353,Inputs!$C$94:$C$121,0))*(1+BT$7)^0.5</f>
        <v>0</v>
      </c>
      <c r="BU370" s="267">
        <f>INDEX(Inputs!BW$94:BW$121,MATCH($B353,Inputs!$C$94:$C$121,0))*(1+BU$7)^0.5</f>
        <v>0</v>
      </c>
      <c r="BV370" s="267">
        <f>INDEX(Inputs!BX$94:BX$121,MATCH($B353,Inputs!$C$94:$C$121,0))*(1+BV$7)^0.5</f>
        <v>0</v>
      </c>
      <c r="BW370" s="267">
        <f>INDEX(Inputs!BY$94:BY$121,MATCH($B353,Inputs!$C$94:$C$121,0))*(1+BW$7)^0.5</f>
        <v>0</v>
      </c>
      <c r="BX370" s="267">
        <f>INDEX(Inputs!BZ$94:BZ$121,MATCH($B353,Inputs!$C$94:$C$121,0))*(1+BX$7)^0.5</f>
        <v>0</v>
      </c>
      <c r="BY370" s="267">
        <f>INDEX(Inputs!CA$94:CA$121,MATCH($B353,Inputs!$C$94:$C$121,0))*(1+BY$7)^0.5</f>
        <v>0</v>
      </c>
      <c r="BZ370" s="267">
        <f>INDEX(Inputs!CB$94:CB$121,MATCH($B353,Inputs!$C$94:$C$121,0))*(1+BZ$7)^0.5</f>
        <v>0</v>
      </c>
      <c r="CA370" s="267">
        <f>INDEX(Inputs!CC$94:CC$121,MATCH($B353,Inputs!$C$94:$C$121,0))*(1+CA$7)^0.5</f>
        <v>0</v>
      </c>
      <c r="CB370" s="267">
        <f>INDEX(Inputs!CD$94:CD$121,MATCH($B353,Inputs!$C$94:$C$121,0))*(1+CB$7)^0.5</f>
        <v>0</v>
      </c>
      <c r="CC370" s="267">
        <f>INDEX(Inputs!CE$94:CE$121,MATCH($B353,Inputs!$C$94:$C$121,0))*(1+CC$7)^0.5</f>
        <v>0</v>
      </c>
      <c r="CD370" s="267">
        <f>INDEX(Inputs!CF$94:CF$121,MATCH($B353,Inputs!$C$94:$C$121,0))*(1+CD$7)^0.5</f>
        <v>0</v>
      </c>
      <c r="CE370" s="267">
        <f>INDEX(Inputs!CG$94:CG$121,MATCH($B353,Inputs!$C$94:$C$121,0))*(1+CE$7)^0.5</f>
        <v>0</v>
      </c>
      <c r="CF370" s="267">
        <f>INDEX(Inputs!CH$94:CH$121,MATCH($B353,Inputs!$C$94:$C$121,0))*(1+CF$7)^0.5</f>
        <v>0</v>
      </c>
    </row>
    <row r="371" spans="1:2018" s="153" customFormat="1" ht="12.75" customHeight="1">
      <c r="A371"/>
      <c r="C371" s="164"/>
      <c r="D371" s="155" t="s">
        <v>10</v>
      </c>
      <c r="E371" s="155"/>
      <c r="I371" s="31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</row>
    <row r="372" spans="1:2018" s="97" customFormat="1" ht="12.75" customHeight="1">
      <c r="C372" s="237">
        <v>2015</v>
      </c>
      <c r="D372" s="101" t="s">
        <v>139</v>
      </c>
      <c r="E372" s="101" t="s">
        <v>185</v>
      </c>
      <c r="H372" s="182">
        <f>INDEX(Inputs!$P$260:$P$287,MATCH($B353,Inputs!$C$260:$C$287,0))/conv_2020_2015</f>
        <v>0.97203860185868207</v>
      </c>
      <c r="I372" s="171"/>
      <c r="J372" s="171">
        <f t="shared" ref="J372" si="1674">IF($I356="n/a",0,IF(J$4&gt;second_reg_period,IF(J$4&lt;=$I356+$C372,$H372/($I356-5),IF(AND($H372&lt;&gt;0,I372=0,J$4=$C372+$I356+1),$H372,0)),0))</f>
        <v>0</v>
      </c>
      <c r="K372" s="171">
        <f t="shared" ref="K372" si="1675">IF($I356="n/a",0,IF(K$4&gt;second_reg_period,IF(K$4&lt;=$I356+$C372,$H372/($I356-5),IF(AND($H372&lt;&gt;0,J372=0,K$4=$C372+$I356+1),$H372,0)),0))</f>
        <v>0</v>
      </c>
      <c r="L372" s="171">
        <f t="shared" ref="L372" si="1676">IF($I356="n/a",0,IF(L$4&gt;second_reg_period,IF(L$4&lt;=$I356+$C372,$H372/($I356-5),IF(AND($H372&lt;&gt;0,K372=0,L$4=$C372+$I356+1),$H372,0)),0))</f>
        <v>0</v>
      </c>
      <c r="M372" s="171">
        <f t="shared" ref="M372" si="1677">IF($I356="n/a",0,IF(M$4&gt;second_reg_period,IF(M$4&lt;=$I356+$C372,$H372/($I356-5),IF(AND($H372&lt;&gt;0,L372=0,M$4=$C372+$I356+1),$H372,0)),0))</f>
        <v>0</v>
      </c>
      <c r="N372" s="171">
        <f t="shared" ref="N372" si="1678">IF($I356="n/a",0,IF(N$4&gt;second_reg_period,IF(N$4&lt;=$I356+$C372,$H372/($I356-5),IF(AND($H372&lt;&gt;0,M372=0,N$4=$C372+$I356+1),$H372,0)),0))</f>
        <v>0</v>
      </c>
      <c r="O372" s="171">
        <f t="shared" ref="O372" si="1679">IF($I356="n/a",0,IF(O$4&gt;second_reg_period,IF(O$4&lt;=$I356+$C372,$H372/($I356-5),IF(AND($H372&lt;&gt;0,N372=0,O$4=$C372+$I356+1),$H372,0)),0))</f>
        <v>1.7673429124703311E-2</v>
      </c>
      <c r="P372" s="171">
        <f t="shared" ref="P372" si="1680">IF($I356="n/a",0,IF(P$4&gt;second_reg_period,IF(P$4&lt;=$I356+$C372,$H372/($I356-5),IF(AND($H372&lt;&gt;0,O372=0,P$4=$C372+$I356+1),$H372,0)),0))</f>
        <v>1.7673429124703311E-2</v>
      </c>
      <c r="Q372" s="171">
        <f t="shared" ref="Q372" si="1681">IF($I356="n/a",0,IF(Q$4&gt;second_reg_period,IF(Q$4&lt;=$I356+$C372,$H372/($I356-5),IF(AND($H372&lt;&gt;0,P372=0,Q$4=$C372+$I356+1),$H372,0)),0))</f>
        <v>1.7673429124703311E-2</v>
      </c>
      <c r="R372" s="171">
        <f t="shared" ref="R372" si="1682">IF($I356="n/a",0,IF(R$4&gt;second_reg_period,IF(R$4&lt;=$I356+$C372,$H372/($I356-5),IF(AND($H372&lt;&gt;0,Q372=0,R$4=$C372+$I356+1),$H372,0)),0))</f>
        <v>1.7673429124703311E-2</v>
      </c>
      <c r="S372" s="171">
        <f t="shared" ref="S372" si="1683">IF($I356="n/a",0,IF(S$4&gt;second_reg_period,IF(S$4&lt;=$I356+$C372,$H372/($I356-5),IF(AND($H372&lt;&gt;0,R372=0,S$4=$C372+$I356+1),$H372,0)),0))</f>
        <v>1.7673429124703311E-2</v>
      </c>
      <c r="T372" s="171">
        <f t="shared" ref="T372" si="1684">IF($I356="n/a",0,IF(T$4&gt;second_reg_period,IF(T$4&lt;=$I356+$C372,$H372/($I356-5),IF(AND($H372&lt;&gt;0,S372=0,T$4=$C372+$I356+1),$H372,0)),0))</f>
        <v>1.7673429124703311E-2</v>
      </c>
      <c r="U372" s="171">
        <f t="shared" ref="U372" si="1685">IF($I356="n/a",0,IF(U$4&gt;second_reg_period,IF(U$4&lt;=$I356+$C372,$H372/($I356-5),IF(AND($H372&lt;&gt;0,T372=0,U$4=$C372+$I356+1),$H372,0)),0))</f>
        <v>1.7673429124703311E-2</v>
      </c>
      <c r="V372" s="171">
        <f t="shared" ref="V372" si="1686">IF($I356="n/a",0,IF(V$4&gt;second_reg_period,IF(V$4&lt;=$I356+$C372,$H372/($I356-5),IF(AND($H372&lt;&gt;0,U372=0,V$4=$C372+$I356+1),$H372,0)),0))</f>
        <v>1.7673429124703311E-2</v>
      </c>
      <c r="W372" s="171">
        <f t="shared" ref="W372" si="1687">IF($I356="n/a",0,IF(W$4&gt;second_reg_period,IF(W$4&lt;=$I356+$C372,$H372/($I356-5),IF(AND($H372&lt;&gt;0,V372=0,W$4=$C372+$I356+1),$H372,0)),0))</f>
        <v>1.7673429124703311E-2</v>
      </c>
      <c r="X372" s="171">
        <f t="shared" ref="X372" si="1688">IF($I356="n/a",0,IF(X$4&gt;second_reg_period,IF(X$4&lt;=$I356+$C372,$H372/($I356-5),IF(AND($H372&lt;&gt;0,W372=0,X$4=$C372+$I356+1),$H372,0)),0))</f>
        <v>1.7673429124703311E-2</v>
      </c>
      <c r="Y372" s="171">
        <f t="shared" ref="Y372" si="1689">IF($I356="n/a",0,IF(Y$4&gt;second_reg_period,IF(Y$4&lt;=$I356+$C372,$H372/($I356-5),IF(AND($H372&lt;&gt;0,X372=0,Y$4=$C372+$I356+1),$H372,0)),0))</f>
        <v>1.7673429124703311E-2</v>
      </c>
      <c r="Z372" s="171">
        <f t="shared" ref="Z372" si="1690">IF($I356="n/a",0,IF(Z$4&gt;second_reg_period,IF(Z$4&lt;=$I356+$C372,$H372/($I356-5),IF(AND($H372&lt;&gt;0,Y372=0,Z$4=$C372+$I356+1),$H372,0)),0))</f>
        <v>1.7673429124703311E-2</v>
      </c>
      <c r="AA372" s="171">
        <f t="shared" ref="AA372" si="1691">IF($I356="n/a",0,IF(AA$4&gt;second_reg_period,IF(AA$4&lt;=$I356+$C372,$H372/($I356-5),IF(AND($H372&lt;&gt;0,Z372=0,AA$4=$C372+$I356+1),$H372,0)),0))</f>
        <v>1.7673429124703311E-2</v>
      </c>
      <c r="AB372" s="171">
        <f t="shared" ref="AB372" si="1692">IF($I356="n/a",0,IF(AB$4&gt;second_reg_period,IF(AB$4&lt;=$I356+$C372,$H372/($I356-5),IF(AND($H372&lt;&gt;0,AA372=0,AB$4=$C372+$I356+1),$H372,0)),0))</f>
        <v>1.7673429124703311E-2</v>
      </c>
      <c r="AC372" s="171">
        <f t="shared" ref="AC372" si="1693">IF($I356="n/a",0,IF(AC$4&gt;second_reg_period,IF(AC$4&lt;=$I356+$C372,$H372/($I356-5),IF(AND($H372&lt;&gt;0,AB372=0,AC$4=$C372+$I356+1),$H372,0)),0))</f>
        <v>1.7673429124703311E-2</v>
      </c>
      <c r="AD372" s="171">
        <f t="shared" ref="AD372" si="1694">IF($I356="n/a",0,IF(AD$4&gt;second_reg_period,IF(AD$4&lt;=$I356+$C372,$H372/($I356-5),IF(AND($H372&lt;&gt;0,AC372=0,AD$4=$C372+$I356+1),$H372,0)),0))</f>
        <v>1.7673429124703311E-2</v>
      </c>
      <c r="AE372" s="171">
        <f t="shared" ref="AE372" si="1695">IF($I356="n/a",0,IF(AE$4&gt;second_reg_period,IF(AE$4&lt;=$I356+$C372,$H372/($I356-5),IF(AND($H372&lt;&gt;0,AD372=0,AE$4=$C372+$I356+1),$H372,0)),0))</f>
        <v>1.7673429124703311E-2</v>
      </c>
      <c r="AF372" s="171">
        <f t="shared" ref="AF372" si="1696">IF($I356="n/a",0,IF(AF$4&gt;second_reg_period,IF(AF$4&lt;=$I356+$C372,$H372/($I356-5),IF(AND($H372&lt;&gt;0,AE372=0,AF$4=$C372+$I356+1),$H372,0)),0))</f>
        <v>1.7673429124703311E-2</v>
      </c>
      <c r="AG372" s="171">
        <f t="shared" ref="AG372" si="1697">IF($I356="n/a",0,IF(AG$4&gt;second_reg_period,IF(AG$4&lt;=$I356+$C372,$H372/($I356-5),IF(AND($H372&lt;&gt;0,AF372=0,AG$4=$C372+$I356+1),$H372,0)),0))</f>
        <v>1.7673429124703311E-2</v>
      </c>
      <c r="AH372" s="171">
        <f t="shared" ref="AH372" si="1698">IF($I356="n/a",0,IF(AH$4&gt;second_reg_period,IF(AH$4&lt;=$I356+$C372,$H372/($I356-5),IF(AND($H372&lt;&gt;0,AG372=0,AH$4=$C372+$I356+1),$H372,0)),0))</f>
        <v>1.7673429124703311E-2</v>
      </c>
      <c r="AI372" s="171">
        <f t="shared" ref="AI372" si="1699">IF($I356="n/a",0,IF(AI$4&gt;second_reg_period,IF(AI$4&lt;=$I356+$C372,$H372/($I356-5),IF(AND($H372&lt;&gt;0,AH372=0,AI$4=$C372+$I356+1),$H372,0)),0))</f>
        <v>1.7673429124703311E-2</v>
      </c>
      <c r="AJ372" s="171">
        <f t="shared" ref="AJ372" si="1700">IF($I356="n/a",0,IF(AJ$4&gt;second_reg_period,IF(AJ$4&lt;=$I356+$C372,$H372/($I356-5),IF(AND($H372&lt;&gt;0,AI372=0,AJ$4=$C372+$I356+1),$H372,0)),0))</f>
        <v>1.7673429124703311E-2</v>
      </c>
      <c r="AK372" s="171">
        <f t="shared" ref="AK372" si="1701">IF($I356="n/a",0,IF(AK$4&gt;second_reg_period,IF(AK$4&lt;=$I356+$C372,$H372/($I356-5),IF(AND($H372&lt;&gt;0,AJ372=0,AK$4=$C372+$I356+1),$H372,0)),0))</f>
        <v>1.7673429124703311E-2</v>
      </c>
      <c r="AL372" s="171">
        <f t="shared" ref="AL372" si="1702">IF($I356="n/a",0,IF(AL$4&gt;second_reg_period,IF(AL$4&lt;=$I356+$C372,$H372/($I356-5),IF(AND($H372&lt;&gt;0,AK372=0,AL$4=$C372+$I356+1),$H372,0)),0))</f>
        <v>1.7673429124703311E-2</v>
      </c>
      <c r="AM372" s="171">
        <f t="shared" ref="AM372" si="1703">IF($I356="n/a",0,IF(AM$4&gt;second_reg_period,IF(AM$4&lt;=$I356+$C372,$H372/($I356-5),IF(AND($H372&lt;&gt;0,AL372=0,AM$4=$C372+$I356+1),$H372,0)),0))</f>
        <v>1.7673429124703311E-2</v>
      </c>
      <c r="AN372" s="171">
        <f t="shared" ref="AN372" si="1704">IF($I356="n/a",0,IF(AN$4&gt;second_reg_period,IF(AN$4&lt;=$I356+$C372,$H372/($I356-5),IF(AND($H372&lt;&gt;0,AM372=0,AN$4=$C372+$I356+1),$H372,0)),0))</f>
        <v>1.7673429124703311E-2</v>
      </c>
      <c r="AO372" s="171">
        <f t="shared" ref="AO372" si="1705">IF($I356="n/a",0,IF(AO$4&gt;second_reg_period,IF(AO$4&lt;=$I356+$C372,$H372/($I356-5),IF(AND($H372&lt;&gt;0,AN372=0,AO$4=$C372+$I356+1),$H372,0)),0))</f>
        <v>1.7673429124703311E-2</v>
      </c>
      <c r="AP372" s="171">
        <f t="shared" ref="AP372" si="1706">IF($I356="n/a",0,IF(AP$4&gt;second_reg_period,IF(AP$4&lt;=$I356+$C372,$H372/($I356-5),IF(AND($H372&lt;&gt;0,AO372=0,AP$4=$C372+$I356+1),$H372,0)),0))</f>
        <v>1.7673429124703311E-2</v>
      </c>
      <c r="AQ372" s="171">
        <f t="shared" ref="AQ372" si="1707">IF($I356="n/a",0,IF(AQ$4&gt;second_reg_period,IF(AQ$4&lt;=$I356+$C372,$H372/($I356-5),IF(AND($H372&lt;&gt;0,AP372=0,AQ$4=$C372+$I356+1),$H372,0)),0))</f>
        <v>1.7673429124703311E-2</v>
      </c>
      <c r="AR372" s="171">
        <f t="shared" ref="AR372" si="1708">IF($I356="n/a",0,IF(AR$4&gt;second_reg_period,IF(AR$4&lt;=$I356+$C372,$H372/($I356-5),IF(AND($H372&lt;&gt;0,AQ372=0,AR$4=$C372+$I356+1),$H372,0)),0))</f>
        <v>1.7673429124703311E-2</v>
      </c>
      <c r="AS372" s="171">
        <f t="shared" ref="AS372" si="1709">IF($I356="n/a",0,IF(AS$4&gt;second_reg_period,IF(AS$4&lt;=$I356+$C372,$H372/($I356-5),IF(AND($H372&lt;&gt;0,AR372=0,AS$4=$C372+$I356+1),$H372,0)),0))</f>
        <v>1.7673429124703311E-2</v>
      </c>
      <c r="AT372" s="171">
        <f t="shared" ref="AT372" si="1710">IF($I356="n/a",0,IF(AT$4&gt;second_reg_period,IF(AT$4&lt;=$I356+$C372,$H372/($I356-5),IF(AND($H372&lt;&gt;0,AS372=0,AT$4=$C372+$I356+1),$H372,0)),0))</f>
        <v>1.7673429124703311E-2</v>
      </c>
      <c r="AU372" s="171">
        <f t="shared" ref="AU372" si="1711">IF($I356="n/a",0,IF(AU$4&gt;second_reg_period,IF(AU$4&lt;=$I356+$C372,$H372/($I356-5),IF(AND($H372&lt;&gt;0,AT372=0,AU$4=$C372+$I356+1),$H372,0)),0))</f>
        <v>1.7673429124703311E-2</v>
      </c>
      <c r="AV372" s="171">
        <f t="shared" ref="AV372" si="1712">IF($I356="n/a",0,IF(AV$4&gt;second_reg_period,IF(AV$4&lt;=$I356+$C372,$H372/($I356-5),IF(AND($H372&lt;&gt;0,AU372=0,AV$4=$C372+$I356+1),$H372,0)),0))</f>
        <v>1.7673429124703311E-2</v>
      </c>
      <c r="AW372" s="171">
        <f t="shared" ref="AW372" si="1713">IF($I356="n/a",0,IF(AW$4&gt;second_reg_period,IF(AW$4&lt;=$I356+$C372,$H372/($I356-5),IF(AND($H372&lt;&gt;0,AV372=0,AW$4=$C372+$I356+1),$H372,0)),0))</f>
        <v>1.7673429124703311E-2</v>
      </c>
      <c r="AX372" s="171">
        <f t="shared" ref="AX372" si="1714">IF($I356="n/a",0,IF(AX$4&gt;second_reg_period,IF(AX$4&lt;=$I356+$C372,$H372/($I356-5),IF(AND($H372&lt;&gt;0,AW372=0,AX$4=$C372+$I356+1),$H372,0)),0))</f>
        <v>1.7673429124703311E-2</v>
      </c>
      <c r="AY372" s="171">
        <f t="shared" ref="AY372" si="1715">IF($I356="n/a",0,IF(AY$4&gt;second_reg_period,IF(AY$4&lt;=$I356+$C372,$H372/($I356-5),IF(AND($H372&lt;&gt;0,AX372=0,AY$4=$C372+$I356+1),$H372,0)),0))</f>
        <v>1.7673429124703311E-2</v>
      </c>
      <c r="AZ372" s="171">
        <f t="shared" ref="AZ372" si="1716">IF($I356="n/a",0,IF(AZ$4&gt;second_reg_period,IF(AZ$4&lt;=$I356+$C372,$H372/($I356-5),IF(AND($H372&lt;&gt;0,AY372=0,AZ$4=$C372+$I356+1),$H372,0)),0))</f>
        <v>1.7673429124703311E-2</v>
      </c>
      <c r="BA372" s="171">
        <f t="shared" ref="BA372" si="1717">IF($I356="n/a",0,IF(BA$4&gt;second_reg_period,IF(BA$4&lt;=$I356+$C372,$H372/($I356-5),IF(AND($H372&lt;&gt;0,AZ372=0,BA$4=$C372+$I356+1),$H372,0)),0))</f>
        <v>1.7673429124703311E-2</v>
      </c>
      <c r="BB372" s="171">
        <f t="shared" ref="BB372" si="1718">IF($I356="n/a",0,IF(BB$4&gt;second_reg_period,IF(BB$4&lt;=$I356+$C372,$H372/($I356-5),IF(AND($H372&lt;&gt;0,BA372=0,BB$4=$C372+$I356+1),$H372,0)),0))</f>
        <v>1.7673429124703311E-2</v>
      </c>
      <c r="BC372" s="171">
        <f t="shared" ref="BC372" si="1719">IF($I356="n/a",0,IF(BC$4&gt;second_reg_period,IF(BC$4&lt;=$I356+$C372,$H372/($I356-5),IF(AND($H372&lt;&gt;0,BB372=0,BC$4=$C372+$I356+1),$H372,0)),0))</f>
        <v>1.7673429124703311E-2</v>
      </c>
      <c r="BD372" s="171">
        <f t="shared" ref="BD372" si="1720">IF($I356="n/a",0,IF(BD$4&gt;second_reg_period,IF(BD$4&lt;=$I356+$C372,$H372/($I356-5),IF(AND($H372&lt;&gt;0,BC372=0,BD$4=$C372+$I356+1),$H372,0)),0))</f>
        <v>1.7673429124703311E-2</v>
      </c>
      <c r="BE372" s="171">
        <f t="shared" ref="BE372" si="1721">IF($I356="n/a",0,IF(BE$4&gt;second_reg_period,IF(BE$4&lt;=$I356+$C372,$H372/($I356-5),IF(AND($H372&lt;&gt;0,BD372=0,BE$4=$C372+$I356+1),$H372,0)),0))</f>
        <v>1.7673429124703311E-2</v>
      </c>
      <c r="BF372" s="171">
        <f t="shared" ref="BF372" si="1722">IF($I356="n/a",0,IF(BF$4&gt;second_reg_period,IF(BF$4&lt;=$I356+$C372,$H372/($I356-5),IF(AND($H372&lt;&gt;0,BE372=0,BF$4=$C372+$I356+1),$H372,0)),0))</f>
        <v>1.7673429124703311E-2</v>
      </c>
      <c r="BG372" s="171">
        <f t="shared" ref="BG372" si="1723">IF($I356="n/a",0,IF(BG$4&gt;second_reg_period,IF(BG$4&lt;=$I356+$C372,$H372/($I356-5),IF(AND($H372&lt;&gt;0,BF372=0,BG$4=$C372+$I356+1),$H372,0)),0))</f>
        <v>1.7673429124703311E-2</v>
      </c>
      <c r="BH372" s="171">
        <f t="shared" ref="BH372" si="1724">IF($I356="n/a",0,IF(BH$4&gt;second_reg_period,IF(BH$4&lt;=$I356+$C372,$H372/($I356-5),IF(AND($H372&lt;&gt;0,BG372=0,BH$4=$C372+$I356+1),$H372,0)),0))</f>
        <v>1.7673429124703311E-2</v>
      </c>
      <c r="BI372" s="171">
        <f t="shared" ref="BI372" si="1725">IF($I356="n/a",0,IF(BI$4&gt;second_reg_period,IF(BI$4&lt;=$I356+$C372,$H372/($I356-5),IF(AND($H372&lt;&gt;0,BH372=0,BI$4=$C372+$I356+1),$H372,0)),0))</f>
        <v>1.7673429124703311E-2</v>
      </c>
      <c r="BJ372" s="171">
        <f t="shared" ref="BJ372" si="1726">IF($I356="n/a",0,IF(BJ$4&gt;second_reg_period,IF(BJ$4&lt;=$I356+$C372,$H372/($I356-5),IF(AND($H372&lt;&gt;0,BI372=0,BJ$4=$C372+$I356+1),$H372,0)),0))</f>
        <v>1.7673429124703311E-2</v>
      </c>
      <c r="BK372" s="171">
        <f t="shared" ref="BK372" si="1727">IF($I356="n/a",0,IF(BK$4&gt;second_reg_period,IF(BK$4&lt;=$I356+$C372,$H372/($I356-5),IF(AND($H372&lt;&gt;0,BJ372=0,BK$4=$C372+$I356+1),$H372,0)),0))</f>
        <v>1.7673429124703311E-2</v>
      </c>
      <c r="BL372" s="171">
        <f t="shared" ref="BL372" si="1728">IF($I356="n/a",0,IF(BL$4&gt;second_reg_period,IF(BL$4&lt;=$I356+$C372,$H372/($I356-5),IF(AND($H372&lt;&gt;0,BK372=0,BL$4=$C372+$I356+1),$H372,0)),0))</f>
        <v>1.7673429124703311E-2</v>
      </c>
      <c r="BM372" s="171">
        <f t="shared" ref="BM372" si="1729">IF($I356="n/a",0,IF(BM$4&gt;second_reg_period,IF(BM$4&lt;=$I356+$C372,$H372/($I356-5),IF(AND($H372&lt;&gt;0,BL372=0,BM$4=$C372+$I356+1),$H372,0)),0))</f>
        <v>1.7673429124703311E-2</v>
      </c>
      <c r="BN372" s="171">
        <f t="shared" ref="BN372" si="1730">IF($I356="n/a",0,IF(BN$4&gt;second_reg_period,IF(BN$4&lt;=$I356+$C372,$H372/($I356-5),IF(AND($H372&lt;&gt;0,BM372=0,BN$4=$C372+$I356+1),$H372,0)),0))</f>
        <v>1.7673429124703311E-2</v>
      </c>
      <c r="BO372" s="171">
        <f t="shared" ref="BO372" si="1731">IF($I356="n/a",0,IF(BO$4&gt;second_reg_period,IF(BO$4&lt;=$I356+$C372,$H372/($I356-5),IF(AND($H372&lt;&gt;0,BN372=0,BO$4=$C372+$I356+1),$H372,0)),0))</f>
        <v>1.7673429124703311E-2</v>
      </c>
      <c r="BP372" s="171">
        <f t="shared" ref="BP372" si="1732">IF($I356="n/a",0,IF(BP$4&gt;second_reg_period,IF(BP$4&lt;=$I356+$C372,$H372/($I356-5),IF(AND($H372&lt;&gt;0,BO372=0,BP$4=$C372+$I356+1),$H372,0)),0))</f>
        <v>1.7673429124703311E-2</v>
      </c>
      <c r="BQ372" s="171">
        <f t="shared" ref="BQ372" si="1733">IF($I356="n/a",0,IF(BQ$4&gt;second_reg_period,IF(BQ$4&lt;=$I356+$C372,$H372/($I356-5),IF(AND($H372&lt;&gt;0,BP372=0,BQ$4=$C372+$I356+1),$H372,0)),0))</f>
        <v>1.7673429124703311E-2</v>
      </c>
      <c r="BR372" s="171">
        <f t="shared" ref="BR372" si="1734">IF($I356="n/a",0,IF(BR$4&gt;second_reg_period,IF(BR$4&lt;=$I356+$C372,$H372/($I356-5),IF(AND($H372&lt;&gt;0,BQ372=0,BR$4=$C372+$I356+1),$H372,0)),0))</f>
        <v>0</v>
      </c>
      <c r="BS372" s="171">
        <f t="shared" ref="BS372" si="1735">IF($I356="n/a",0,IF(BS$4&gt;second_reg_period,IF(BS$4&lt;=$I356+$C372,$H372/($I356-5),IF(AND($H372&lt;&gt;0,BR372=0,BS$4=$C372+$I356+1),$H372,0)),0))</f>
        <v>0</v>
      </c>
      <c r="BT372" s="171">
        <f t="shared" ref="BT372" si="1736">IF($I356="n/a",0,IF(BT$4&gt;second_reg_period,IF(BT$4&lt;=$I356+$C372,$H372/($I356-5),IF(AND($H372&lt;&gt;0,BS372=0,BT$4=$C372+$I356+1),$H372,0)),0))</f>
        <v>0</v>
      </c>
      <c r="BU372" s="171">
        <f t="shared" ref="BU372" si="1737">IF($I356="n/a",0,IF(BU$4&gt;second_reg_period,IF(BU$4&lt;=$I356+$C372,$H372/($I356-5),IF(AND($H372&lt;&gt;0,BT372=0,BU$4=$C372+$I356+1),$H372,0)),0))</f>
        <v>0</v>
      </c>
      <c r="BV372" s="171">
        <f t="shared" ref="BV372" si="1738">IF($I356="n/a",0,IF(BV$4&gt;second_reg_period,IF(BV$4&lt;=$I356+$C372,$H372/($I356-5),IF(AND($H372&lt;&gt;0,BU372=0,BV$4=$C372+$I356+1),$H372,0)),0))</f>
        <v>0</v>
      </c>
      <c r="BW372" s="171">
        <f t="shared" ref="BW372" si="1739">IF($I356="n/a",0,IF(BW$4&gt;second_reg_period,IF(BW$4&lt;=$I356+$C372,$H372/($I356-5),IF(AND($H372&lt;&gt;0,BV372=0,BW$4=$C372+$I356+1),$H372,0)),0))</f>
        <v>0</v>
      </c>
      <c r="BX372" s="171">
        <f t="shared" ref="BX372" si="1740">IF($I356="n/a",0,IF(BX$4&gt;second_reg_period,IF(BX$4&lt;=$I356+$C372,$H372/($I356-5),IF(AND($H372&lt;&gt;0,BW372=0,BX$4=$C372+$I356+1),$H372,0)),0))</f>
        <v>0</v>
      </c>
      <c r="BY372" s="171">
        <f t="shared" ref="BY372" si="1741">IF($I356="n/a",0,IF(BY$4&gt;second_reg_period,IF(BY$4&lt;=$I356+$C372,$H372/($I356-5),IF(AND($H372&lt;&gt;0,BX372=0,BY$4=$C372+$I356+1),$H372,0)),0))</f>
        <v>0</v>
      </c>
      <c r="BZ372" s="171">
        <f t="shared" ref="BZ372" si="1742">IF($I356="n/a",0,IF(BZ$4&gt;second_reg_period,IF(BZ$4&lt;=$I356+$C372,$H372/($I356-5),IF(AND($H372&lt;&gt;0,BY372=0,BZ$4=$C372+$I356+1),$H372,0)),0))</f>
        <v>0</v>
      </c>
      <c r="CA372" s="171">
        <f t="shared" ref="CA372" si="1743">IF($I356="n/a",0,IF(CA$4&gt;second_reg_period,IF(CA$4&lt;=$I356+$C372,$H372/($I356-5),IF(AND($H372&lt;&gt;0,BZ372=0,CA$4=$C372+$I356+1),$H372,0)),0))</f>
        <v>0</v>
      </c>
      <c r="CB372" s="171">
        <f t="shared" ref="CB372" si="1744">IF($I356="n/a",0,IF(CB$4&gt;second_reg_period,IF(CB$4&lt;=$I356+$C372,$H372/($I356-5),IF(AND($H372&lt;&gt;0,CA372=0,CB$4=$C372+$I356+1),$H372,0)),0))</f>
        <v>0</v>
      </c>
      <c r="CC372" s="171">
        <f t="shared" ref="CC372" si="1745">IF($I356="n/a",0,IF(CC$4&gt;second_reg_period,IF(CC$4&lt;=$I356+$C372,$H372/($I356-5),IF(AND($H372&lt;&gt;0,CB372=0,CC$4=$C372+$I356+1),$H372,0)),0))</f>
        <v>0</v>
      </c>
      <c r="CD372" s="171">
        <f t="shared" ref="CD372" si="1746">IF($I356="n/a",0,IF(CD$4&gt;second_reg_period,IF(CD$4&lt;=$I356+$C372,$H372/($I356-5),IF(AND($H372&lt;&gt;0,CC372=0,CD$4=$C372+$I356+1),$H372,0)),0))</f>
        <v>0</v>
      </c>
      <c r="CE372" s="171">
        <f t="shared" ref="CE372" si="1747">IF($I356="n/a",0,IF(CE$4&gt;second_reg_period,IF(CE$4&lt;=$I356+$C372,$H372/($I356-5),IF(AND($H372&lt;&gt;0,CD372=0,CE$4=$C372+$I356+1),$H372,0)),0))</f>
        <v>0</v>
      </c>
      <c r="CF372" s="171">
        <f t="shared" ref="CF372" si="1748">IF($I356="n/a",0,IF(CF$4&gt;second_reg_period,IF(CF$4&lt;=$I356+$C372,$H372/($I356-5),IF(AND($H372&lt;&gt;0,CE372=0,CF$4=$C372+$I356+1),$H372,0)),0))</f>
        <v>0</v>
      </c>
      <c r="CG372" s="153"/>
      <c r="CH372" s="153"/>
      <c r="CI372" s="153"/>
      <c r="CJ372" s="153"/>
      <c r="CK372" s="153"/>
      <c r="CL372" s="153"/>
      <c r="CM372" s="153"/>
      <c r="CN372" s="153"/>
      <c r="CO372" s="153"/>
      <c r="CP372" s="153"/>
      <c r="CQ372" s="153"/>
      <c r="CR372" s="153"/>
      <c r="CS372" s="153"/>
      <c r="CT372" s="153"/>
      <c r="CU372" s="153"/>
      <c r="CV372" s="153"/>
      <c r="CW372" s="153"/>
      <c r="CX372" s="153"/>
      <c r="CY372" s="153"/>
      <c r="CZ372" s="153"/>
      <c r="DA372" s="153"/>
      <c r="DB372" s="153"/>
      <c r="DC372" s="153"/>
      <c r="DD372" s="153"/>
      <c r="DE372" s="153"/>
      <c r="DF372" s="153"/>
      <c r="DG372" s="153"/>
      <c r="DH372" s="153"/>
      <c r="DI372" s="153"/>
      <c r="DJ372" s="153"/>
      <c r="DK372" s="153"/>
      <c r="DL372" s="153"/>
      <c r="DM372" s="153"/>
      <c r="DN372" s="153"/>
      <c r="DO372" s="153"/>
      <c r="DP372" s="153"/>
      <c r="DQ372" s="153"/>
      <c r="DR372" s="153"/>
      <c r="DS372" s="153"/>
      <c r="DT372" s="153"/>
      <c r="DU372" s="153"/>
      <c r="DV372" s="153"/>
      <c r="DW372" s="153"/>
      <c r="DX372" s="153"/>
      <c r="DY372" s="153"/>
      <c r="DZ372" s="153"/>
      <c r="EA372" s="153"/>
      <c r="EB372" s="153"/>
      <c r="EC372" s="153"/>
      <c r="ED372" s="153"/>
      <c r="EE372" s="153"/>
      <c r="EF372" s="153"/>
      <c r="EG372" s="153"/>
      <c r="EH372" s="153"/>
      <c r="EI372" s="153"/>
      <c r="EJ372" s="153"/>
      <c r="EK372" s="153"/>
      <c r="EL372" s="153"/>
      <c r="EM372" s="153"/>
      <c r="EN372" s="153"/>
      <c r="EO372" s="153"/>
      <c r="EP372" s="153"/>
      <c r="EQ372" s="153"/>
      <c r="ER372" s="153"/>
      <c r="ES372" s="153"/>
      <c r="ET372" s="153"/>
      <c r="EU372" s="153"/>
      <c r="EV372" s="153"/>
      <c r="EW372" s="153"/>
      <c r="EX372" s="153"/>
      <c r="EY372" s="153"/>
      <c r="EZ372" s="153"/>
      <c r="FA372" s="153"/>
      <c r="FB372" s="153"/>
      <c r="FC372" s="153"/>
      <c r="FD372" s="153"/>
      <c r="FE372" s="153"/>
      <c r="FF372" s="153"/>
      <c r="FG372" s="153"/>
      <c r="FH372" s="153"/>
      <c r="FI372" s="153"/>
      <c r="FJ372" s="153"/>
      <c r="FK372" s="153"/>
      <c r="FL372" s="153"/>
      <c r="FM372" s="153"/>
      <c r="FN372" s="153"/>
      <c r="FO372" s="153"/>
      <c r="FP372" s="153"/>
      <c r="FQ372" s="153"/>
      <c r="FR372" s="153"/>
      <c r="FS372" s="153"/>
      <c r="FT372" s="153"/>
      <c r="FU372" s="153"/>
      <c r="FV372" s="153"/>
      <c r="FW372" s="153"/>
      <c r="FX372" s="153"/>
      <c r="FY372" s="153"/>
      <c r="FZ372" s="153"/>
      <c r="GA372" s="153"/>
      <c r="GB372" s="153"/>
      <c r="GC372" s="153"/>
      <c r="GD372" s="153"/>
      <c r="GE372" s="153"/>
      <c r="GF372" s="153"/>
      <c r="GG372" s="153"/>
      <c r="GH372" s="153"/>
      <c r="GI372" s="153"/>
      <c r="GJ372" s="153"/>
      <c r="GK372" s="153"/>
      <c r="GL372" s="153"/>
      <c r="GM372" s="153"/>
      <c r="GN372" s="153"/>
      <c r="GO372" s="153"/>
      <c r="GP372" s="153"/>
      <c r="GQ372" s="153"/>
      <c r="GR372" s="153"/>
      <c r="GS372" s="153"/>
      <c r="GT372" s="153"/>
      <c r="GU372" s="153"/>
      <c r="GV372" s="153"/>
      <c r="GW372" s="153"/>
      <c r="GX372" s="153"/>
      <c r="GY372" s="153"/>
      <c r="GZ372" s="153"/>
      <c r="HA372" s="153"/>
      <c r="HB372" s="153"/>
      <c r="HC372" s="153"/>
      <c r="HD372" s="153"/>
      <c r="HE372" s="153"/>
      <c r="HF372" s="153"/>
      <c r="HG372" s="153"/>
      <c r="HH372" s="153"/>
      <c r="HI372" s="153"/>
      <c r="HJ372" s="153"/>
      <c r="HK372" s="153"/>
      <c r="HL372" s="153"/>
      <c r="HM372" s="153"/>
      <c r="HN372" s="153"/>
      <c r="HO372" s="153"/>
      <c r="HP372" s="153"/>
      <c r="HQ372" s="153"/>
      <c r="HR372" s="153"/>
      <c r="HS372" s="153"/>
      <c r="HT372" s="153"/>
      <c r="HU372" s="153"/>
      <c r="HV372" s="153"/>
      <c r="HW372" s="153"/>
      <c r="HX372" s="153"/>
      <c r="HY372" s="153"/>
      <c r="HZ372" s="153"/>
      <c r="IA372" s="153"/>
      <c r="IB372" s="153"/>
      <c r="IC372" s="153"/>
      <c r="ID372" s="153"/>
      <c r="IE372" s="153"/>
      <c r="IF372" s="153"/>
      <c r="IG372" s="153"/>
      <c r="IH372" s="153"/>
      <c r="II372" s="153"/>
      <c r="IJ372" s="153"/>
      <c r="IK372" s="153"/>
      <c r="IL372" s="153"/>
      <c r="IM372" s="153"/>
      <c r="IN372" s="153"/>
      <c r="IO372" s="153"/>
      <c r="IP372" s="153"/>
      <c r="IQ372" s="153"/>
      <c r="IR372" s="153"/>
      <c r="IS372" s="153"/>
      <c r="IT372" s="153"/>
      <c r="IU372" s="153"/>
      <c r="IV372" s="153"/>
      <c r="IW372" s="153"/>
      <c r="IX372" s="153"/>
      <c r="IY372" s="153"/>
      <c r="IZ372" s="153"/>
      <c r="JA372" s="153"/>
      <c r="JB372" s="153"/>
      <c r="JC372" s="153"/>
      <c r="JD372" s="153"/>
      <c r="JE372" s="153"/>
      <c r="JF372" s="153"/>
      <c r="JG372" s="153"/>
      <c r="JH372" s="153"/>
      <c r="JI372" s="153"/>
      <c r="JJ372" s="153"/>
      <c r="JK372" s="153"/>
      <c r="JL372" s="153"/>
      <c r="JM372" s="153"/>
      <c r="JN372" s="153"/>
      <c r="JO372" s="153"/>
      <c r="JP372" s="153"/>
      <c r="JQ372" s="153"/>
      <c r="JR372" s="153"/>
      <c r="JS372" s="153"/>
      <c r="JT372" s="153"/>
      <c r="JU372" s="153"/>
      <c r="JV372" s="153"/>
      <c r="JW372" s="153"/>
      <c r="JX372" s="153"/>
      <c r="JY372" s="153"/>
      <c r="JZ372" s="153"/>
      <c r="KA372" s="153"/>
      <c r="KB372" s="153"/>
      <c r="KC372" s="153"/>
      <c r="KD372" s="153"/>
      <c r="KE372" s="153"/>
      <c r="KF372" s="153"/>
      <c r="KG372" s="153"/>
      <c r="KH372" s="153"/>
      <c r="KI372" s="153"/>
      <c r="KJ372" s="153"/>
      <c r="KK372" s="153"/>
      <c r="KL372" s="153"/>
      <c r="KM372" s="153"/>
      <c r="KN372" s="153"/>
      <c r="KO372" s="153"/>
      <c r="KP372" s="153"/>
      <c r="KQ372" s="153"/>
      <c r="KR372" s="153"/>
      <c r="KS372" s="153"/>
      <c r="KT372" s="153"/>
      <c r="KU372" s="153"/>
      <c r="KV372" s="153"/>
      <c r="KW372" s="153"/>
      <c r="KX372" s="153"/>
      <c r="KY372" s="153"/>
      <c r="KZ372" s="153"/>
      <c r="LA372" s="153"/>
      <c r="LB372" s="153"/>
      <c r="LC372" s="153"/>
      <c r="LD372" s="153"/>
      <c r="LE372" s="153"/>
      <c r="LF372" s="153"/>
      <c r="LG372" s="153"/>
      <c r="LH372" s="153"/>
      <c r="LI372" s="153"/>
      <c r="LJ372" s="153"/>
      <c r="LK372" s="153"/>
      <c r="LL372" s="153"/>
      <c r="LM372" s="153"/>
      <c r="LN372" s="153"/>
      <c r="LO372" s="153"/>
      <c r="LP372" s="153"/>
      <c r="LQ372" s="153"/>
      <c r="LR372" s="153"/>
      <c r="LS372" s="153"/>
      <c r="LT372" s="153"/>
      <c r="LU372" s="153"/>
      <c r="LV372" s="153"/>
      <c r="LW372" s="153"/>
      <c r="LX372" s="153"/>
      <c r="LY372" s="153"/>
      <c r="LZ372" s="153"/>
      <c r="MA372" s="153"/>
      <c r="MB372" s="153"/>
      <c r="MC372" s="153"/>
      <c r="MD372" s="153"/>
      <c r="ME372" s="153"/>
      <c r="MF372" s="153"/>
      <c r="MG372" s="153"/>
      <c r="MH372" s="153"/>
      <c r="MI372" s="153"/>
      <c r="MJ372" s="153"/>
      <c r="MK372" s="153"/>
      <c r="ML372" s="153"/>
      <c r="MM372" s="153"/>
      <c r="MN372" s="153"/>
      <c r="MO372" s="153"/>
      <c r="MP372" s="153"/>
      <c r="MQ372" s="153"/>
      <c r="MR372" s="153"/>
      <c r="MS372" s="153"/>
      <c r="MT372" s="153"/>
      <c r="MU372" s="153"/>
      <c r="MV372" s="153"/>
      <c r="MW372" s="153"/>
      <c r="MX372" s="153"/>
      <c r="MY372" s="153"/>
      <c r="MZ372" s="153"/>
      <c r="NA372" s="153"/>
      <c r="NB372" s="153"/>
      <c r="NC372" s="153"/>
      <c r="ND372" s="153"/>
      <c r="NE372" s="153"/>
      <c r="NF372" s="153"/>
      <c r="NG372" s="153"/>
      <c r="NH372" s="153"/>
      <c r="NI372" s="153"/>
      <c r="NJ372" s="153"/>
      <c r="NK372" s="153"/>
      <c r="NL372" s="153"/>
      <c r="NM372" s="153"/>
      <c r="NN372" s="153"/>
      <c r="NO372" s="153"/>
      <c r="NP372" s="153"/>
      <c r="NQ372" s="153"/>
      <c r="NR372" s="153"/>
      <c r="NS372" s="153"/>
      <c r="NT372" s="153"/>
      <c r="NU372" s="153"/>
      <c r="NV372" s="153"/>
      <c r="NW372" s="153"/>
      <c r="NX372" s="153"/>
      <c r="NY372" s="153"/>
      <c r="NZ372" s="153"/>
      <c r="OA372" s="153"/>
      <c r="OB372" s="153"/>
      <c r="OC372" s="153"/>
      <c r="OD372" s="153"/>
      <c r="OE372" s="153"/>
      <c r="OF372" s="153"/>
      <c r="OG372" s="153"/>
      <c r="OH372" s="153"/>
      <c r="OI372" s="153"/>
      <c r="OJ372" s="153"/>
      <c r="OK372" s="153"/>
      <c r="OL372" s="153"/>
      <c r="OM372" s="153"/>
      <c r="ON372" s="153"/>
      <c r="OO372" s="153"/>
      <c r="OP372" s="153"/>
      <c r="OQ372" s="153"/>
      <c r="OR372" s="153"/>
      <c r="OS372" s="153"/>
      <c r="OT372" s="153"/>
      <c r="OU372" s="153"/>
      <c r="OV372" s="153"/>
      <c r="OW372" s="153"/>
      <c r="OX372" s="153"/>
      <c r="OY372" s="153"/>
      <c r="OZ372" s="153"/>
      <c r="PA372" s="153"/>
      <c r="PB372" s="153"/>
      <c r="PC372" s="153"/>
      <c r="PD372" s="153"/>
      <c r="PE372" s="153"/>
      <c r="PF372" s="153"/>
      <c r="PG372" s="153"/>
      <c r="PH372" s="153"/>
      <c r="PI372" s="153"/>
      <c r="PJ372" s="153"/>
      <c r="PK372" s="153"/>
      <c r="PL372" s="153"/>
      <c r="PM372" s="153"/>
      <c r="PN372" s="153"/>
      <c r="PO372" s="153"/>
      <c r="PP372" s="153"/>
      <c r="PQ372" s="153"/>
      <c r="PR372" s="153"/>
      <c r="PS372" s="153"/>
      <c r="PT372" s="153"/>
      <c r="PU372" s="153"/>
      <c r="PV372" s="153"/>
      <c r="PW372" s="153"/>
      <c r="PX372" s="153"/>
      <c r="PY372" s="153"/>
      <c r="PZ372" s="153"/>
      <c r="QA372" s="153"/>
      <c r="QB372" s="153"/>
      <c r="QC372" s="153"/>
      <c r="QD372" s="153"/>
      <c r="QE372" s="153"/>
      <c r="QF372" s="153"/>
      <c r="QG372" s="153"/>
      <c r="QH372" s="153"/>
      <c r="QI372" s="153"/>
      <c r="QJ372" s="153"/>
      <c r="QK372" s="153"/>
      <c r="QL372" s="153"/>
      <c r="QM372" s="153"/>
      <c r="QN372" s="153"/>
      <c r="QO372" s="153"/>
      <c r="QP372" s="153"/>
      <c r="QQ372" s="153"/>
      <c r="QR372" s="153"/>
      <c r="QS372" s="153"/>
      <c r="QT372" s="153"/>
      <c r="QU372" s="153"/>
      <c r="QV372" s="153"/>
      <c r="QW372" s="153"/>
      <c r="QX372" s="153"/>
      <c r="QY372" s="153"/>
      <c r="QZ372" s="153"/>
      <c r="RA372" s="153"/>
      <c r="RB372" s="153"/>
      <c r="RC372" s="153"/>
      <c r="RD372" s="153"/>
      <c r="RE372" s="153"/>
      <c r="RF372" s="153"/>
      <c r="RG372" s="153"/>
      <c r="RH372" s="153"/>
      <c r="RI372" s="153"/>
      <c r="RJ372" s="153"/>
      <c r="RK372" s="153"/>
      <c r="RL372" s="153"/>
      <c r="RM372" s="153"/>
      <c r="RN372" s="153"/>
      <c r="RO372" s="153"/>
      <c r="RP372" s="153"/>
      <c r="RQ372" s="153"/>
      <c r="RR372" s="153"/>
      <c r="RS372" s="153"/>
      <c r="RT372" s="153"/>
      <c r="RU372" s="153"/>
      <c r="RV372" s="153"/>
      <c r="RW372" s="153"/>
      <c r="RX372" s="153"/>
      <c r="RY372" s="153"/>
      <c r="RZ372" s="153"/>
      <c r="SA372" s="153"/>
      <c r="SB372" s="153"/>
      <c r="SC372" s="153"/>
      <c r="SD372" s="153"/>
      <c r="SE372" s="153"/>
      <c r="SF372" s="153"/>
      <c r="SG372" s="153"/>
      <c r="SH372" s="153"/>
      <c r="SI372" s="153"/>
      <c r="SJ372" s="153"/>
      <c r="SK372" s="153"/>
      <c r="SL372" s="153"/>
      <c r="SM372" s="153"/>
      <c r="SN372" s="153"/>
      <c r="SO372" s="153"/>
      <c r="SP372" s="153"/>
      <c r="SQ372" s="153"/>
      <c r="SR372" s="153"/>
      <c r="SS372" s="153"/>
      <c r="ST372" s="153"/>
      <c r="SU372" s="153"/>
      <c r="SV372" s="153"/>
      <c r="SW372" s="153"/>
      <c r="SX372" s="153"/>
      <c r="SY372" s="153"/>
      <c r="SZ372" s="153"/>
      <c r="TA372" s="153"/>
      <c r="TB372" s="153"/>
      <c r="TC372" s="153"/>
      <c r="TD372" s="153"/>
      <c r="TE372" s="153"/>
      <c r="TF372" s="153"/>
      <c r="TG372" s="153"/>
      <c r="TH372" s="153"/>
      <c r="TI372" s="153"/>
      <c r="TJ372" s="153"/>
      <c r="TK372" s="153"/>
      <c r="TL372" s="153"/>
      <c r="TM372" s="153"/>
      <c r="TN372" s="153"/>
      <c r="TO372" s="153"/>
      <c r="TP372" s="153"/>
      <c r="TQ372" s="153"/>
      <c r="TR372" s="153"/>
      <c r="TS372" s="153"/>
      <c r="TT372" s="153"/>
      <c r="TU372" s="153"/>
      <c r="TV372" s="153"/>
      <c r="TW372" s="153"/>
      <c r="TX372" s="153"/>
      <c r="TY372" s="153"/>
      <c r="TZ372" s="153"/>
      <c r="UA372" s="153"/>
      <c r="UB372" s="153"/>
      <c r="UC372" s="153"/>
      <c r="UD372" s="153"/>
      <c r="UE372" s="153"/>
      <c r="UF372" s="153"/>
      <c r="UG372" s="153"/>
      <c r="UH372" s="153"/>
      <c r="UI372" s="153"/>
      <c r="UJ372" s="153"/>
      <c r="UK372" s="153"/>
      <c r="UL372" s="153"/>
      <c r="UM372" s="153"/>
      <c r="UN372" s="153"/>
      <c r="UO372" s="153"/>
      <c r="UP372" s="153"/>
      <c r="UQ372" s="153"/>
      <c r="UR372" s="153"/>
      <c r="US372" s="153"/>
      <c r="UT372" s="153"/>
      <c r="UU372" s="153"/>
      <c r="UV372" s="153"/>
      <c r="UW372" s="153"/>
      <c r="UX372" s="153"/>
      <c r="UY372" s="153"/>
      <c r="UZ372" s="153"/>
      <c r="VA372" s="153"/>
      <c r="VB372" s="153"/>
      <c r="VC372" s="153"/>
      <c r="VD372" s="153"/>
      <c r="VE372" s="153"/>
      <c r="VF372" s="153"/>
      <c r="VG372" s="153"/>
      <c r="VH372" s="153"/>
      <c r="VI372" s="153"/>
      <c r="VJ372" s="153"/>
      <c r="VK372" s="153"/>
      <c r="VL372" s="153"/>
      <c r="VM372" s="153"/>
      <c r="VN372" s="153"/>
      <c r="VO372" s="153"/>
      <c r="VP372" s="153"/>
      <c r="VQ372" s="153"/>
      <c r="VR372" s="153"/>
      <c r="VS372" s="153"/>
      <c r="VT372" s="153"/>
      <c r="VU372" s="153"/>
      <c r="VV372" s="153"/>
      <c r="VW372" s="153"/>
      <c r="VX372" s="153"/>
      <c r="VY372" s="153"/>
      <c r="VZ372" s="153"/>
      <c r="WA372" s="153"/>
      <c r="WB372" s="153"/>
      <c r="WC372" s="153"/>
      <c r="WD372" s="153"/>
      <c r="WE372" s="153"/>
      <c r="WF372" s="153"/>
      <c r="WG372" s="153"/>
      <c r="WH372" s="153"/>
      <c r="WI372" s="153"/>
      <c r="WJ372" s="153"/>
      <c r="WK372" s="153"/>
      <c r="WL372" s="153"/>
      <c r="WM372" s="153"/>
      <c r="WN372" s="153"/>
      <c r="WO372" s="153"/>
      <c r="WP372" s="153"/>
      <c r="WQ372" s="153"/>
      <c r="WR372" s="153"/>
      <c r="WS372" s="153"/>
      <c r="WT372" s="153"/>
      <c r="WU372" s="153"/>
      <c r="WV372" s="153"/>
      <c r="WW372" s="153"/>
      <c r="WX372" s="153"/>
      <c r="WY372" s="153"/>
      <c r="WZ372" s="153"/>
      <c r="XA372" s="153"/>
      <c r="XB372" s="153"/>
      <c r="XC372" s="153"/>
      <c r="XD372" s="153"/>
      <c r="XE372" s="153"/>
      <c r="XF372" s="153"/>
      <c r="XG372" s="153"/>
      <c r="XH372" s="153"/>
      <c r="XI372" s="153"/>
      <c r="XJ372" s="153"/>
      <c r="XK372" s="153"/>
      <c r="XL372" s="153"/>
      <c r="XM372" s="153"/>
      <c r="XN372" s="153"/>
      <c r="XO372" s="153"/>
      <c r="XP372" s="153"/>
      <c r="XQ372" s="153"/>
      <c r="XR372" s="153"/>
      <c r="XS372" s="153"/>
      <c r="XT372" s="153"/>
      <c r="XU372" s="153"/>
      <c r="XV372" s="153"/>
      <c r="XW372" s="153"/>
      <c r="XX372" s="153"/>
      <c r="XY372" s="153"/>
      <c r="XZ372" s="153"/>
      <c r="YA372" s="153"/>
      <c r="YB372" s="153"/>
      <c r="YC372" s="153"/>
      <c r="YD372" s="153"/>
      <c r="YE372" s="153"/>
      <c r="YF372" s="153"/>
      <c r="YG372" s="153"/>
      <c r="YH372" s="153"/>
      <c r="YI372" s="153"/>
      <c r="YJ372" s="153"/>
      <c r="YK372" s="153"/>
      <c r="YL372" s="153"/>
      <c r="YM372" s="153"/>
      <c r="YN372" s="153"/>
      <c r="YO372" s="153"/>
      <c r="YP372" s="153"/>
      <c r="YQ372" s="153"/>
      <c r="YR372" s="153"/>
      <c r="YS372" s="153"/>
      <c r="YT372" s="153"/>
      <c r="YU372" s="153"/>
      <c r="YV372" s="153"/>
      <c r="YW372" s="153"/>
      <c r="YX372" s="153"/>
      <c r="YY372" s="153"/>
      <c r="YZ372" s="153"/>
      <c r="ZA372" s="153"/>
      <c r="ZB372" s="153"/>
      <c r="ZC372" s="153"/>
      <c r="ZD372" s="153"/>
      <c r="ZE372" s="153"/>
      <c r="ZF372" s="153"/>
      <c r="ZG372" s="153"/>
      <c r="ZH372" s="153"/>
      <c r="ZI372" s="153"/>
      <c r="ZJ372" s="153"/>
      <c r="ZK372" s="153"/>
      <c r="ZL372" s="153"/>
      <c r="ZM372" s="153"/>
      <c r="ZN372" s="153"/>
      <c r="ZO372" s="153"/>
      <c r="ZP372" s="153"/>
      <c r="ZQ372" s="153"/>
      <c r="ZR372" s="153"/>
      <c r="ZS372" s="153"/>
      <c r="ZT372" s="153"/>
      <c r="ZU372" s="153"/>
      <c r="ZV372" s="153"/>
      <c r="ZW372" s="153"/>
      <c r="ZX372" s="153"/>
      <c r="ZY372" s="153"/>
      <c r="ZZ372" s="153"/>
      <c r="AAA372" s="153"/>
      <c r="AAB372" s="153"/>
      <c r="AAC372" s="153"/>
      <c r="AAD372" s="153"/>
      <c r="AAE372" s="153"/>
      <c r="AAF372" s="153"/>
      <c r="AAG372" s="153"/>
      <c r="AAH372" s="153"/>
      <c r="AAI372" s="153"/>
      <c r="AAJ372" s="153"/>
      <c r="AAK372" s="153"/>
      <c r="AAL372" s="153"/>
      <c r="AAM372" s="153"/>
      <c r="AAN372" s="153"/>
      <c r="AAO372" s="153"/>
      <c r="AAP372" s="153"/>
      <c r="AAQ372" s="153"/>
      <c r="AAR372" s="153"/>
      <c r="AAS372" s="153"/>
      <c r="AAT372" s="153"/>
      <c r="AAU372" s="153"/>
      <c r="AAV372" s="153"/>
      <c r="AAW372" s="153"/>
      <c r="AAX372" s="153"/>
      <c r="AAY372" s="153"/>
      <c r="AAZ372" s="153"/>
      <c r="ABA372" s="153"/>
      <c r="ABB372" s="153"/>
      <c r="ABC372" s="153"/>
      <c r="ABD372" s="153"/>
      <c r="ABE372" s="153"/>
      <c r="ABF372" s="153"/>
      <c r="ABG372" s="153"/>
      <c r="ABH372" s="153"/>
      <c r="ABI372" s="153"/>
      <c r="ABJ372" s="153"/>
      <c r="ABK372" s="153"/>
      <c r="ABL372" s="153"/>
      <c r="ABM372" s="153"/>
      <c r="ABN372" s="153"/>
      <c r="ABO372" s="153"/>
      <c r="ABP372" s="153"/>
      <c r="ABQ372" s="153"/>
      <c r="ABR372" s="153"/>
      <c r="ABS372" s="153"/>
      <c r="ABT372" s="153"/>
      <c r="ABU372" s="153"/>
      <c r="ABV372" s="153"/>
      <c r="ABW372" s="153"/>
      <c r="ABX372" s="153"/>
      <c r="ABY372" s="153"/>
      <c r="ABZ372" s="153"/>
      <c r="ACA372" s="153"/>
      <c r="ACB372" s="153"/>
      <c r="ACC372" s="153"/>
      <c r="ACD372" s="153"/>
      <c r="ACE372" s="153"/>
      <c r="ACF372" s="153"/>
      <c r="ACG372" s="153"/>
      <c r="ACH372" s="153"/>
      <c r="ACI372" s="153"/>
      <c r="ACJ372" s="153"/>
      <c r="ACK372" s="153"/>
      <c r="ACL372" s="153"/>
      <c r="ACM372" s="153"/>
      <c r="ACN372" s="153"/>
      <c r="ACO372" s="153"/>
      <c r="ACP372" s="153"/>
      <c r="ACQ372" s="153"/>
      <c r="ACR372" s="153"/>
      <c r="ACS372" s="153"/>
      <c r="ACT372" s="153"/>
      <c r="ACU372" s="153"/>
      <c r="ACV372" s="153"/>
      <c r="ACW372" s="153"/>
      <c r="ACX372" s="153"/>
      <c r="ACY372" s="153"/>
      <c r="ACZ372" s="153"/>
      <c r="ADA372" s="153"/>
      <c r="ADB372" s="153"/>
      <c r="ADC372" s="153"/>
      <c r="ADD372" s="153"/>
      <c r="ADE372" s="153"/>
      <c r="ADF372" s="153"/>
      <c r="ADG372" s="153"/>
      <c r="ADH372" s="153"/>
      <c r="ADI372" s="153"/>
      <c r="ADJ372" s="153"/>
      <c r="ADK372" s="153"/>
      <c r="ADL372" s="153"/>
      <c r="ADM372" s="153"/>
      <c r="ADN372" s="153"/>
      <c r="ADO372" s="153"/>
      <c r="ADP372" s="153"/>
      <c r="ADQ372" s="153"/>
      <c r="ADR372" s="153"/>
      <c r="ADS372" s="153"/>
      <c r="ADT372" s="153"/>
      <c r="ADU372" s="153"/>
      <c r="ADV372" s="153"/>
      <c r="ADW372" s="153"/>
      <c r="ADX372" s="153"/>
      <c r="ADY372" s="153"/>
      <c r="ADZ372" s="153"/>
      <c r="AEA372" s="153"/>
      <c r="AEB372" s="153"/>
      <c r="AEC372" s="153"/>
      <c r="AED372" s="153"/>
      <c r="AEE372" s="153"/>
      <c r="AEF372" s="153"/>
      <c r="AEG372" s="153"/>
      <c r="AEH372" s="153"/>
      <c r="AEI372" s="153"/>
      <c r="AEJ372" s="153"/>
      <c r="AEK372" s="153"/>
      <c r="AEL372" s="153"/>
      <c r="AEM372" s="153"/>
      <c r="AEN372" s="153"/>
      <c r="AEO372" s="153"/>
      <c r="AEP372" s="153"/>
      <c r="AEQ372" s="153"/>
      <c r="AER372" s="153"/>
      <c r="AES372" s="153"/>
      <c r="AET372" s="153"/>
      <c r="AEU372" s="153"/>
      <c r="AEV372" s="153"/>
      <c r="AEW372" s="153"/>
      <c r="AEX372" s="153"/>
      <c r="AEY372" s="153"/>
      <c r="AEZ372" s="153"/>
      <c r="AFA372" s="153"/>
      <c r="AFB372" s="153"/>
      <c r="AFC372" s="153"/>
      <c r="AFD372" s="153"/>
      <c r="AFE372" s="153"/>
      <c r="AFF372" s="153"/>
      <c r="AFG372" s="153"/>
      <c r="AFH372" s="153"/>
      <c r="AFI372" s="153"/>
      <c r="AFJ372" s="153"/>
      <c r="AFK372" s="153"/>
      <c r="AFL372" s="153"/>
      <c r="AFM372" s="153"/>
      <c r="AFN372" s="153"/>
      <c r="AFO372" s="153"/>
      <c r="AFP372" s="153"/>
      <c r="AFQ372" s="153"/>
      <c r="AFR372" s="153"/>
      <c r="AFS372" s="153"/>
      <c r="AFT372" s="153"/>
      <c r="AFU372" s="153"/>
      <c r="AFV372" s="153"/>
      <c r="AFW372" s="153"/>
      <c r="AFX372" s="153"/>
      <c r="AFY372" s="153"/>
      <c r="AFZ372" s="153"/>
      <c r="AGA372" s="153"/>
      <c r="AGB372" s="153"/>
      <c r="AGC372" s="153"/>
      <c r="AGD372" s="153"/>
      <c r="AGE372" s="153"/>
      <c r="AGF372" s="153"/>
      <c r="AGG372" s="153"/>
      <c r="AGH372" s="153"/>
      <c r="AGI372" s="153"/>
      <c r="AGJ372" s="153"/>
      <c r="AGK372" s="153"/>
      <c r="AGL372" s="153"/>
      <c r="AGM372" s="153"/>
      <c r="AGN372" s="153"/>
      <c r="AGO372" s="153"/>
      <c r="AGP372" s="153"/>
      <c r="AGQ372" s="153"/>
      <c r="AGR372" s="153"/>
      <c r="AGS372" s="153"/>
      <c r="AGT372" s="153"/>
      <c r="AGU372" s="153"/>
      <c r="AGV372" s="153"/>
      <c r="AGW372" s="153"/>
      <c r="AGX372" s="153"/>
      <c r="AGY372" s="153"/>
      <c r="AGZ372" s="153"/>
      <c r="AHA372" s="153"/>
      <c r="AHB372" s="153"/>
      <c r="AHC372" s="153"/>
      <c r="AHD372" s="153"/>
      <c r="AHE372" s="153"/>
      <c r="AHF372" s="153"/>
      <c r="AHG372" s="153"/>
      <c r="AHH372" s="153"/>
      <c r="AHI372" s="153"/>
      <c r="AHJ372" s="153"/>
      <c r="AHK372" s="153"/>
      <c r="AHL372" s="153"/>
      <c r="AHM372" s="153"/>
      <c r="AHN372" s="153"/>
      <c r="AHO372" s="153"/>
      <c r="AHP372" s="153"/>
      <c r="AHQ372" s="153"/>
      <c r="AHR372" s="153"/>
      <c r="AHS372" s="153"/>
      <c r="AHT372" s="153"/>
      <c r="AHU372" s="153"/>
      <c r="AHV372" s="153"/>
      <c r="AHW372" s="153"/>
      <c r="AHX372" s="153"/>
      <c r="AHY372" s="153"/>
      <c r="AHZ372" s="153"/>
      <c r="AIA372" s="153"/>
      <c r="AIB372" s="153"/>
      <c r="AIC372" s="153"/>
      <c r="AID372" s="153"/>
      <c r="AIE372" s="153"/>
      <c r="AIF372" s="153"/>
      <c r="AIG372" s="153"/>
      <c r="AIH372" s="153"/>
      <c r="AII372" s="153"/>
      <c r="AIJ372" s="153"/>
      <c r="AIK372" s="153"/>
      <c r="AIL372" s="153"/>
      <c r="AIM372" s="153"/>
      <c r="AIN372" s="153"/>
      <c r="AIO372" s="153"/>
      <c r="AIP372" s="153"/>
      <c r="AIQ372" s="153"/>
      <c r="AIR372" s="153"/>
      <c r="AIS372" s="153"/>
      <c r="AIT372" s="153"/>
      <c r="AIU372" s="153"/>
      <c r="AIV372" s="153"/>
      <c r="AIW372" s="153"/>
      <c r="AIX372" s="153"/>
      <c r="AIY372" s="153"/>
      <c r="AIZ372" s="153"/>
      <c r="AJA372" s="153"/>
      <c r="AJB372" s="153"/>
      <c r="AJC372" s="153"/>
      <c r="AJD372" s="153"/>
      <c r="AJE372" s="153"/>
      <c r="AJF372" s="153"/>
      <c r="AJG372" s="153"/>
      <c r="AJH372" s="153"/>
      <c r="AJI372" s="153"/>
      <c r="AJJ372" s="153"/>
      <c r="AJK372" s="153"/>
      <c r="AJL372" s="153"/>
      <c r="AJM372" s="153"/>
      <c r="AJN372" s="153"/>
      <c r="AJO372" s="153"/>
      <c r="AJP372" s="153"/>
      <c r="AJQ372" s="153"/>
      <c r="AJR372" s="153"/>
      <c r="AJS372" s="153"/>
      <c r="AJT372" s="153"/>
      <c r="AJU372" s="153"/>
      <c r="AJV372" s="153"/>
      <c r="AJW372" s="153"/>
      <c r="AJX372" s="153"/>
      <c r="AJY372" s="153"/>
      <c r="AJZ372" s="153"/>
      <c r="AKA372" s="153"/>
      <c r="AKB372" s="153"/>
      <c r="AKC372" s="153"/>
      <c r="AKD372" s="153"/>
      <c r="AKE372" s="153"/>
      <c r="AKF372" s="153"/>
      <c r="AKG372" s="153"/>
      <c r="AKH372" s="153"/>
      <c r="AKI372" s="153"/>
      <c r="AKJ372" s="153"/>
      <c r="AKK372" s="153"/>
      <c r="AKL372" s="153"/>
      <c r="AKM372" s="153"/>
      <c r="AKN372" s="153"/>
      <c r="AKO372" s="153"/>
      <c r="AKP372" s="153"/>
      <c r="AKQ372" s="153"/>
      <c r="AKR372" s="153"/>
      <c r="AKS372" s="153"/>
      <c r="AKT372" s="153"/>
      <c r="AKU372" s="153"/>
      <c r="AKV372" s="153"/>
      <c r="AKW372" s="153"/>
      <c r="AKX372" s="153"/>
      <c r="AKY372" s="153"/>
      <c r="AKZ372" s="153"/>
      <c r="ALA372" s="153"/>
      <c r="ALB372" s="153"/>
      <c r="ALC372" s="153"/>
      <c r="ALD372" s="153"/>
      <c r="ALE372" s="153"/>
      <c r="ALF372" s="153"/>
      <c r="ALG372" s="153"/>
      <c r="ALH372" s="153"/>
      <c r="ALI372" s="153"/>
      <c r="ALJ372" s="153"/>
      <c r="ALK372" s="153"/>
      <c r="ALL372" s="153"/>
      <c r="ALM372" s="153"/>
      <c r="ALN372" s="153"/>
      <c r="ALO372" s="153"/>
      <c r="ALP372" s="153"/>
      <c r="ALQ372" s="153"/>
      <c r="ALR372" s="153"/>
      <c r="ALS372" s="153"/>
      <c r="ALT372" s="153"/>
      <c r="ALU372" s="153"/>
      <c r="ALV372" s="153"/>
      <c r="ALW372" s="153"/>
      <c r="ALX372" s="153"/>
      <c r="ALY372" s="153"/>
      <c r="ALZ372" s="153"/>
      <c r="AMA372" s="153"/>
      <c r="AMB372" s="153"/>
      <c r="AMC372" s="153"/>
      <c r="AMD372" s="153"/>
      <c r="AME372" s="153"/>
      <c r="AMF372" s="153"/>
      <c r="AMG372" s="153"/>
      <c r="AMH372" s="153"/>
      <c r="AMI372" s="153"/>
      <c r="AMJ372" s="153"/>
      <c r="AMK372" s="153"/>
      <c r="AML372" s="153"/>
      <c r="AMM372" s="153"/>
      <c r="AMN372" s="153"/>
      <c r="AMO372" s="153"/>
      <c r="AMP372" s="153"/>
      <c r="AMQ372" s="153"/>
      <c r="AMR372" s="153"/>
      <c r="AMS372" s="153"/>
      <c r="AMT372" s="153"/>
      <c r="AMU372" s="153"/>
      <c r="AMV372" s="153"/>
      <c r="AMW372" s="153"/>
      <c r="AMX372" s="153"/>
      <c r="AMY372" s="153"/>
      <c r="AMZ372" s="153"/>
      <c r="ANA372" s="153"/>
      <c r="ANB372" s="153"/>
      <c r="ANC372" s="153"/>
      <c r="AND372" s="153"/>
      <c r="ANE372" s="153"/>
      <c r="ANF372" s="153"/>
      <c r="ANG372" s="153"/>
      <c r="ANH372" s="153"/>
      <c r="ANI372" s="153"/>
      <c r="ANJ372" s="153"/>
      <c r="ANK372" s="153"/>
      <c r="ANL372" s="153"/>
      <c r="ANM372" s="153"/>
      <c r="ANN372" s="153"/>
      <c r="ANO372" s="153"/>
      <c r="ANP372" s="153"/>
      <c r="ANQ372" s="153"/>
      <c r="ANR372" s="153"/>
      <c r="ANS372" s="153"/>
      <c r="ANT372" s="153"/>
      <c r="ANU372" s="153"/>
      <c r="ANV372" s="153"/>
      <c r="ANW372" s="153"/>
      <c r="ANX372" s="153"/>
      <c r="ANY372" s="153"/>
      <c r="ANZ372" s="153"/>
      <c r="AOA372" s="153"/>
      <c r="AOB372" s="153"/>
      <c r="AOC372" s="153"/>
      <c r="AOD372" s="153"/>
      <c r="AOE372" s="153"/>
      <c r="AOF372" s="153"/>
      <c r="AOG372" s="153"/>
      <c r="AOH372" s="153"/>
      <c r="AOI372" s="153"/>
      <c r="AOJ372" s="153"/>
      <c r="AOK372" s="153"/>
      <c r="AOL372" s="153"/>
      <c r="AOM372" s="153"/>
      <c r="AON372" s="153"/>
      <c r="AOO372" s="153"/>
      <c r="AOP372" s="153"/>
      <c r="AOQ372" s="153"/>
      <c r="AOR372" s="153"/>
      <c r="AOS372" s="153"/>
      <c r="AOT372" s="153"/>
      <c r="AOU372" s="153"/>
      <c r="AOV372" s="153"/>
      <c r="AOW372" s="153"/>
      <c r="AOX372" s="153"/>
      <c r="AOY372" s="153"/>
      <c r="AOZ372" s="153"/>
      <c r="APA372" s="153"/>
      <c r="APB372" s="153"/>
      <c r="APC372" s="153"/>
      <c r="APD372" s="153"/>
      <c r="APE372" s="153"/>
      <c r="APF372" s="153"/>
      <c r="APG372" s="153"/>
      <c r="APH372" s="153"/>
      <c r="API372" s="153"/>
      <c r="APJ372" s="153"/>
      <c r="APK372" s="153"/>
      <c r="APL372" s="153"/>
      <c r="APM372" s="153"/>
      <c r="APN372" s="153"/>
      <c r="APO372" s="153"/>
      <c r="APP372" s="153"/>
      <c r="APQ372" s="153"/>
      <c r="APR372" s="153"/>
      <c r="APS372" s="153"/>
      <c r="APT372" s="153"/>
      <c r="APU372" s="153"/>
      <c r="APV372" s="153"/>
      <c r="APW372" s="153"/>
      <c r="APX372" s="153"/>
      <c r="APY372" s="153"/>
      <c r="APZ372" s="153"/>
      <c r="AQA372" s="153"/>
      <c r="AQB372" s="153"/>
      <c r="AQC372" s="153"/>
      <c r="AQD372" s="153"/>
      <c r="AQE372" s="153"/>
      <c r="AQF372" s="153"/>
      <c r="AQG372" s="153"/>
      <c r="AQH372" s="153"/>
      <c r="AQI372" s="153"/>
      <c r="AQJ372" s="153"/>
      <c r="AQK372" s="153"/>
      <c r="AQL372" s="153"/>
      <c r="AQM372" s="153"/>
      <c r="AQN372" s="153"/>
      <c r="AQO372" s="153"/>
      <c r="AQP372" s="153"/>
      <c r="AQQ372" s="153"/>
      <c r="AQR372" s="153"/>
      <c r="AQS372" s="153"/>
      <c r="AQT372" s="153"/>
      <c r="AQU372" s="153"/>
      <c r="AQV372" s="153"/>
      <c r="AQW372" s="153"/>
      <c r="AQX372" s="153"/>
      <c r="AQY372" s="153"/>
      <c r="AQZ372" s="153"/>
      <c r="ARA372" s="153"/>
      <c r="ARB372" s="153"/>
      <c r="ARC372" s="153"/>
      <c r="ARD372" s="153"/>
      <c r="ARE372" s="153"/>
      <c r="ARF372" s="153"/>
      <c r="ARG372" s="153"/>
      <c r="ARH372" s="153"/>
      <c r="ARI372" s="153"/>
      <c r="ARJ372" s="153"/>
      <c r="ARK372" s="153"/>
      <c r="ARL372" s="153"/>
      <c r="ARM372" s="153"/>
      <c r="ARN372" s="153"/>
      <c r="ARO372" s="153"/>
      <c r="ARP372" s="153"/>
      <c r="ARQ372" s="153"/>
      <c r="ARR372" s="153"/>
      <c r="ARS372" s="153"/>
      <c r="ART372" s="153"/>
      <c r="ARU372" s="153"/>
      <c r="ARV372" s="153"/>
      <c r="ARW372" s="153"/>
      <c r="ARX372" s="153"/>
      <c r="ARY372" s="153"/>
      <c r="ARZ372" s="153"/>
      <c r="ASA372" s="153"/>
      <c r="ASB372" s="153"/>
      <c r="ASC372" s="153"/>
      <c r="ASD372" s="153"/>
      <c r="ASE372" s="153"/>
      <c r="ASF372" s="153"/>
      <c r="ASG372" s="153"/>
      <c r="ASH372" s="153"/>
      <c r="ASI372" s="153"/>
      <c r="ASJ372" s="153"/>
      <c r="ASK372" s="153"/>
      <c r="ASL372" s="153"/>
      <c r="ASM372" s="153"/>
      <c r="ASN372" s="153"/>
      <c r="ASO372" s="153"/>
      <c r="ASP372" s="153"/>
      <c r="ASQ372" s="153"/>
      <c r="ASR372" s="153"/>
      <c r="ASS372" s="153"/>
      <c r="AST372" s="153"/>
      <c r="ASU372" s="153"/>
      <c r="ASV372" s="153"/>
      <c r="ASW372" s="153"/>
      <c r="ASX372" s="153"/>
      <c r="ASY372" s="153"/>
      <c r="ASZ372" s="153"/>
      <c r="ATA372" s="153"/>
      <c r="ATB372" s="153"/>
      <c r="ATC372" s="153"/>
      <c r="ATD372" s="153"/>
      <c r="ATE372" s="153"/>
      <c r="ATF372" s="153"/>
      <c r="ATG372" s="153"/>
      <c r="ATH372" s="153"/>
      <c r="ATI372" s="153"/>
      <c r="ATJ372" s="153"/>
      <c r="ATK372" s="153"/>
      <c r="ATL372" s="153"/>
      <c r="ATM372" s="153"/>
      <c r="ATN372" s="153"/>
      <c r="ATO372" s="153"/>
      <c r="ATP372" s="153"/>
      <c r="ATQ372" s="153"/>
      <c r="ATR372" s="153"/>
      <c r="ATS372" s="153"/>
      <c r="ATT372" s="153"/>
      <c r="ATU372" s="153"/>
      <c r="ATV372" s="153"/>
      <c r="ATW372" s="153"/>
      <c r="ATX372" s="153"/>
      <c r="ATY372" s="153"/>
      <c r="ATZ372" s="153"/>
      <c r="AUA372" s="153"/>
      <c r="AUB372" s="153"/>
      <c r="AUC372" s="153"/>
      <c r="AUD372" s="153"/>
      <c r="AUE372" s="153"/>
      <c r="AUF372" s="153"/>
      <c r="AUG372" s="153"/>
      <c r="AUH372" s="153"/>
      <c r="AUI372" s="153"/>
      <c r="AUJ372" s="153"/>
      <c r="AUK372" s="153"/>
      <c r="AUL372" s="153"/>
      <c r="AUM372" s="153"/>
      <c r="AUN372" s="153"/>
      <c r="AUO372" s="153"/>
      <c r="AUP372" s="153"/>
      <c r="AUQ372" s="153"/>
      <c r="AUR372" s="153"/>
      <c r="AUS372" s="153"/>
      <c r="AUT372" s="153"/>
      <c r="AUU372" s="153"/>
      <c r="AUV372" s="153"/>
      <c r="AUW372" s="153"/>
      <c r="AUX372" s="153"/>
      <c r="AUY372" s="153"/>
      <c r="AUZ372" s="153"/>
      <c r="AVA372" s="153"/>
      <c r="AVB372" s="153"/>
      <c r="AVC372" s="153"/>
      <c r="AVD372" s="153"/>
      <c r="AVE372" s="153"/>
      <c r="AVF372" s="153"/>
      <c r="AVG372" s="153"/>
      <c r="AVH372" s="153"/>
      <c r="AVI372" s="153"/>
      <c r="AVJ372" s="153"/>
      <c r="AVK372" s="153"/>
      <c r="AVL372" s="153"/>
      <c r="AVM372" s="153"/>
      <c r="AVN372" s="153"/>
      <c r="AVO372" s="153"/>
      <c r="AVP372" s="153"/>
      <c r="AVQ372" s="153"/>
      <c r="AVR372" s="153"/>
      <c r="AVS372" s="153"/>
      <c r="AVT372" s="153"/>
      <c r="AVU372" s="153"/>
      <c r="AVV372" s="153"/>
      <c r="AVW372" s="153"/>
      <c r="AVX372" s="153"/>
      <c r="AVY372" s="153"/>
      <c r="AVZ372" s="153"/>
      <c r="AWA372" s="153"/>
      <c r="AWB372" s="153"/>
      <c r="AWC372" s="153"/>
      <c r="AWD372" s="153"/>
      <c r="AWE372" s="153"/>
      <c r="AWF372" s="153"/>
      <c r="AWG372" s="153"/>
      <c r="AWH372" s="153"/>
      <c r="AWI372" s="153"/>
      <c r="AWJ372" s="153"/>
      <c r="AWK372" s="153"/>
      <c r="AWL372" s="153"/>
      <c r="AWM372" s="153"/>
      <c r="AWN372" s="153"/>
      <c r="AWO372" s="153"/>
      <c r="AWP372" s="153"/>
      <c r="AWQ372" s="153"/>
      <c r="AWR372" s="153"/>
      <c r="AWS372" s="153"/>
      <c r="AWT372" s="153"/>
      <c r="AWU372" s="153"/>
      <c r="AWV372" s="153"/>
      <c r="AWW372" s="153"/>
      <c r="AWX372" s="153"/>
      <c r="AWY372" s="153"/>
      <c r="AWZ372" s="153"/>
      <c r="AXA372" s="153"/>
      <c r="AXB372" s="153"/>
      <c r="AXC372" s="153"/>
      <c r="AXD372" s="153"/>
      <c r="AXE372" s="153"/>
      <c r="AXF372" s="153"/>
      <c r="AXG372" s="153"/>
      <c r="AXH372" s="153"/>
      <c r="AXI372" s="153"/>
      <c r="AXJ372" s="153"/>
      <c r="AXK372" s="153"/>
      <c r="AXL372" s="153"/>
      <c r="AXM372" s="153"/>
      <c r="AXN372" s="153"/>
      <c r="AXO372" s="153"/>
      <c r="AXP372" s="153"/>
      <c r="AXQ372" s="153"/>
      <c r="AXR372" s="153"/>
      <c r="AXS372" s="153"/>
      <c r="AXT372" s="153"/>
      <c r="AXU372" s="153"/>
      <c r="AXV372" s="153"/>
      <c r="AXW372" s="153"/>
      <c r="AXX372" s="153"/>
      <c r="AXY372" s="153"/>
      <c r="AXZ372" s="153"/>
      <c r="AYA372" s="153"/>
      <c r="AYB372" s="153"/>
      <c r="AYC372" s="153"/>
      <c r="AYD372" s="153"/>
      <c r="AYE372" s="153"/>
      <c r="AYF372" s="153"/>
      <c r="AYG372" s="153"/>
      <c r="AYH372" s="153"/>
      <c r="AYI372" s="153"/>
      <c r="AYJ372" s="153"/>
      <c r="AYK372" s="153"/>
      <c r="AYL372" s="153"/>
      <c r="AYM372" s="153"/>
      <c r="AYN372" s="153"/>
      <c r="AYO372" s="153"/>
      <c r="AYP372" s="153"/>
      <c r="AYQ372" s="153"/>
      <c r="AYR372" s="153"/>
      <c r="AYS372" s="153"/>
      <c r="AYT372" s="153"/>
      <c r="AYU372" s="153"/>
      <c r="AYV372" s="153"/>
      <c r="AYW372" s="153"/>
      <c r="AYX372" s="153"/>
      <c r="AYY372" s="153"/>
      <c r="AYZ372" s="153"/>
      <c r="AZA372" s="153"/>
      <c r="AZB372" s="153"/>
      <c r="AZC372" s="153"/>
      <c r="AZD372" s="153"/>
      <c r="AZE372" s="153"/>
      <c r="AZF372" s="153"/>
      <c r="AZG372" s="153"/>
      <c r="AZH372" s="153"/>
      <c r="AZI372" s="153"/>
      <c r="AZJ372" s="153"/>
      <c r="AZK372" s="153"/>
      <c r="AZL372" s="153"/>
      <c r="AZM372" s="153"/>
      <c r="AZN372" s="153"/>
      <c r="AZO372" s="153"/>
      <c r="AZP372" s="153"/>
      <c r="AZQ372" s="153"/>
      <c r="AZR372" s="153"/>
      <c r="AZS372" s="153"/>
      <c r="AZT372" s="153"/>
      <c r="AZU372" s="153"/>
      <c r="AZV372" s="153"/>
      <c r="AZW372" s="153"/>
      <c r="AZX372" s="153"/>
      <c r="AZY372" s="153"/>
      <c r="AZZ372" s="153"/>
      <c r="BAA372" s="153"/>
      <c r="BAB372" s="153"/>
      <c r="BAC372" s="153"/>
      <c r="BAD372" s="153"/>
      <c r="BAE372" s="153"/>
      <c r="BAF372" s="153"/>
      <c r="BAG372" s="153"/>
      <c r="BAH372" s="153"/>
      <c r="BAI372" s="153"/>
      <c r="BAJ372" s="153"/>
      <c r="BAK372" s="153"/>
      <c r="BAL372" s="153"/>
      <c r="BAM372" s="153"/>
      <c r="BAN372" s="153"/>
      <c r="BAO372" s="153"/>
      <c r="BAP372" s="153"/>
      <c r="BAQ372" s="153"/>
      <c r="BAR372" s="153"/>
      <c r="BAS372" s="153"/>
      <c r="BAT372" s="153"/>
      <c r="BAU372" s="153"/>
      <c r="BAV372" s="153"/>
      <c r="BAW372" s="153"/>
      <c r="BAX372" s="153"/>
      <c r="BAY372" s="153"/>
      <c r="BAZ372" s="153"/>
      <c r="BBA372" s="153"/>
      <c r="BBB372" s="153"/>
      <c r="BBC372" s="153"/>
      <c r="BBD372" s="153"/>
      <c r="BBE372" s="153"/>
      <c r="BBF372" s="153"/>
      <c r="BBG372" s="153"/>
      <c r="BBH372" s="153"/>
      <c r="BBI372" s="153"/>
      <c r="BBJ372" s="153"/>
      <c r="BBK372" s="153"/>
      <c r="BBL372" s="153"/>
      <c r="BBM372" s="153"/>
      <c r="BBN372" s="153"/>
      <c r="BBO372" s="153"/>
      <c r="BBP372" s="153"/>
      <c r="BBQ372" s="153"/>
      <c r="BBR372" s="153"/>
      <c r="BBS372" s="153"/>
      <c r="BBT372" s="153"/>
      <c r="BBU372" s="153"/>
      <c r="BBV372" s="153"/>
      <c r="BBW372" s="153"/>
      <c r="BBX372" s="153"/>
      <c r="BBY372" s="153"/>
      <c r="BBZ372" s="153"/>
      <c r="BCA372" s="153"/>
      <c r="BCB372" s="153"/>
      <c r="BCC372" s="153"/>
      <c r="BCD372" s="153"/>
      <c r="BCE372" s="153"/>
      <c r="BCF372" s="153"/>
      <c r="BCG372" s="153"/>
      <c r="BCH372" s="153"/>
      <c r="BCI372" s="153"/>
      <c r="BCJ372" s="153"/>
      <c r="BCK372" s="153"/>
      <c r="BCL372" s="153"/>
      <c r="BCM372" s="153"/>
      <c r="BCN372" s="153"/>
      <c r="BCO372" s="153"/>
      <c r="BCP372" s="153"/>
      <c r="BCQ372" s="153"/>
      <c r="BCR372" s="153"/>
      <c r="BCS372" s="153"/>
      <c r="BCT372" s="153"/>
      <c r="BCU372" s="153"/>
      <c r="BCV372" s="153"/>
      <c r="BCW372" s="153"/>
      <c r="BCX372" s="153"/>
      <c r="BCY372" s="153"/>
      <c r="BCZ372" s="153"/>
      <c r="BDA372" s="153"/>
      <c r="BDB372" s="153"/>
      <c r="BDC372" s="153"/>
      <c r="BDD372" s="153"/>
      <c r="BDE372" s="153"/>
      <c r="BDF372" s="153"/>
      <c r="BDG372" s="153"/>
      <c r="BDH372" s="153"/>
      <c r="BDI372" s="153"/>
      <c r="BDJ372" s="153"/>
      <c r="BDK372" s="153"/>
      <c r="BDL372" s="153"/>
      <c r="BDM372" s="153"/>
      <c r="BDN372" s="153"/>
      <c r="BDO372" s="153"/>
      <c r="BDP372" s="153"/>
      <c r="BDQ372" s="153"/>
      <c r="BDR372" s="153"/>
      <c r="BDS372" s="153"/>
      <c r="BDT372" s="153"/>
      <c r="BDU372" s="153"/>
      <c r="BDV372" s="153"/>
      <c r="BDW372" s="153"/>
      <c r="BDX372" s="153"/>
      <c r="BDY372" s="153"/>
      <c r="BDZ372" s="153"/>
      <c r="BEA372" s="153"/>
      <c r="BEB372" s="153"/>
      <c r="BEC372" s="153"/>
      <c r="BED372" s="153"/>
      <c r="BEE372" s="153"/>
      <c r="BEF372" s="153"/>
      <c r="BEG372" s="153"/>
      <c r="BEH372" s="153"/>
      <c r="BEI372" s="153"/>
      <c r="BEJ372" s="153"/>
      <c r="BEK372" s="153"/>
      <c r="BEL372" s="153"/>
      <c r="BEM372" s="153"/>
      <c r="BEN372" s="153"/>
      <c r="BEO372" s="153"/>
      <c r="BEP372" s="153"/>
      <c r="BEQ372" s="153"/>
      <c r="BER372" s="153"/>
      <c r="BES372" s="153"/>
      <c r="BET372" s="153"/>
      <c r="BEU372" s="153"/>
      <c r="BEV372" s="153"/>
      <c r="BEW372" s="153"/>
      <c r="BEX372" s="153"/>
      <c r="BEY372" s="153"/>
      <c r="BEZ372" s="153"/>
      <c r="BFA372" s="153"/>
      <c r="BFB372" s="153"/>
      <c r="BFC372" s="153"/>
      <c r="BFD372" s="153"/>
      <c r="BFE372" s="153"/>
      <c r="BFF372" s="153"/>
      <c r="BFG372" s="153"/>
      <c r="BFH372" s="153"/>
      <c r="BFI372" s="153"/>
      <c r="BFJ372" s="153"/>
      <c r="BFK372" s="153"/>
      <c r="BFL372" s="153"/>
      <c r="BFM372" s="153"/>
      <c r="BFN372" s="153"/>
      <c r="BFO372" s="153"/>
      <c r="BFP372" s="153"/>
      <c r="BFQ372" s="153"/>
      <c r="BFR372" s="153"/>
      <c r="BFS372" s="153"/>
      <c r="BFT372" s="153"/>
      <c r="BFU372" s="153"/>
      <c r="BFV372" s="153"/>
      <c r="BFW372" s="153"/>
      <c r="BFX372" s="153"/>
      <c r="BFY372" s="153"/>
      <c r="BFZ372" s="153"/>
      <c r="BGA372" s="153"/>
      <c r="BGB372" s="153"/>
      <c r="BGC372" s="153"/>
      <c r="BGD372" s="153"/>
      <c r="BGE372" s="153"/>
      <c r="BGF372" s="153"/>
      <c r="BGG372" s="153"/>
      <c r="BGH372" s="153"/>
      <c r="BGI372" s="153"/>
      <c r="BGJ372" s="153"/>
      <c r="BGK372" s="153"/>
      <c r="BGL372" s="153"/>
      <c r="BGM372" s="153"/>
      <c r="BGN372" s="153"/>
      <c r="BGO372" s="153"/>
      <c r="BGP372" s="153"/>
      <c r="BGQ372" s="153"/>
      <c r="BGR372" s="153"/>
      <c r="BGS372" s="153"/>
      <c r="BGT372" s="153"/>
      <c r="BGU372" s="153"/>
      <c r="BGV372" s="153"/>
      <c r="BGW372" s="153"/>
      <c r="BGX372" s="153"/>
      <c r="BGY372" s="153"/>
      <c r="BGZ372" s="153"/>
      <c r="BHA372" s="153"/>
      <c r="BHB372" s="153"/>
      <c r="BHC372" s="153"/>
      <c r="BHD372" s="153"/>
      <c r="BHE372" s="153"/>
      <c r="BHF372" s="153"/>
      <c r="BHG372" s="153"/>
      <c r="BHH372" s="153"/>
      <c r="BHI372" s="153"/>
      <c r="BHJ372" s="153"/>
      <c r="BHK372" s="153"/>
      <c r="BHL372" s="153"/>
      <c r="BHM372" s="153"/>
      <c r="BHN372" s="153"/>
      <c r="BHO372" s="153"/>
      <c r="BHP372" s="153"/>
      <c r="BHQ372" s="153"/>
      <c r="BHR372" s="153"/>
      <c r="BHS372" s="153"/>
      <c r="BHT372" s="153"/>
      <c r="BHU372" s="153"/>
      <c r="BHV372" s="153"/>
      <c r="BHW372" s="153"/>
      <c r="BHX372" s="153"/>
      <c r="BHY372" s="153"/>
      <c r="BHZ372" s="153"/>
      <c r="BIA372" s="153"/>
      <c r="BIB372" s="153"/>
      <c r="BIC372" s="153"/>
      <c r="BID372" s="153"/>
      <c r="BIE372" s="153"/>
      <c r="BIF372" s="153"/>
      <c r="BIG372" s="153"/>
      <c r="BIH372" s="153"/>
      <c r="BII372" s="153"/>
      <c r="BIJ372" s="153"/>
      <c r="BIK372" s="153"/>
      <c r="BIL372" s="153"/>
      <c r="BIM372" s="153"/>
      <c r="BIN372" s="153"/>
      <c r="BIO372" s="153"/>
      <c r="BIP372" s="153"/>
      <c r="BIQ372" s="153"/>
      <c r="BIR372" s="153"/>
      <c r="BIS372" s="153"/>
      <c r="BIT372" s="153"/>
      <c r="BIU372" s="153"/>
      <c r="BIV372" s="153"/>
      <c r="BIW372" s="153"/>
      <c r="BIX372" s="153"/>
      <c r="BIY372" s="153"/>
      <c r="BIZ372" s="153"/>
      <c r="BJA372" s="153"/>
      <c r="BJB372" s="153"/>
      <c r="BJC372" s="153"/>
      <c r="BJD372" s="153"/>
      <c r="BJE372" s="153"/>
      <c r="BJF372" s="153"/>
      <c r="BJG372" s="153"/>
      <c r="BJH372" s="153"/>
      <c r="BJI372" s="153"/>
      <c r="BJJ372" s="153"/>
      <c r="BJK372" s="153"/>
      <c r="BJL372" s="153"/>
      <c r="BJM372" s="153"/>
      <c r="BJN372" s="153"/>
      <c r="BJO372" s="153"/>
      <c r="BJP372" s="153"/>
      <c r="BJQ372" s="153"/>
      <c r="BJR372" s="153"/>
      <c r="BJS372" s="153"/>
      <c r="BJT372" s="153"/>
      <c r="BJU372" s="153"/>
      <c r="BJV372" s="153"/>
      <c r="BJW372" s="153"/>
      <c r="BJX372" s="153"/>
      <c r="BJY372" s="153"/>
      <c r="BJZ372" s="153"/>
      <c r="BKA372" s="153"/>
      <c r="BKB372" s="153"/>
      <c r="BKC372" s="153"/>
      <c r="BKD372" s="153"/>
      <c r="BKE372" s="153"/>
      <c r="BKF372" s="153"/>
      <c r="BKG372" s="153"/>
      <c r="BKH372" s="153"/>
      <c r="BKI372" s="153"/>
      <c r="BKJ372" s="153"/>
      <c r="BKK372" s="153"/>
      <c r="BKL372" s="153"/>
      <c r="BKM372" s="153"/>
      <c r="BKN372" s="153"/>
      <c r="BKO372" s="153"/>
      <c r="BKP372" s="153"/>
      <c r="BKQ372" s="153"/>
      <c r="BKR372" s="153"/>
      <c r="BKS372" s="153"/>
      <c r="BKT372" s="153"/>
      <c r="BKU372" s="153"/>
      <c r="BKV372" s="153"/>
      <c r="BKW372" s="153"/>
      <c r="BKX372" s="153"/>
      <c r="BKY372" s="153"/>
      <c r="BKZ372" s="153"/>
      <c r="BLA372" s="153"/>
      <c r="BLB372" s="153"/>
      <c r="BLC372" s="153"/>
      <c r="BLD372" s="153"/>
      <c r="BLE372" s="153"/>
      <c r="BLF372" s="153"/>
      <c r="BLG372" s="153"/>
      <c r="BLH372" s="153"/>
      <c r="BLI372" s="153"/>
      <c r="BLJ372" s="153"/>
      <c r="BLK372" s="153"/>
      <c r="BLL372" s="153"/>
      <c r="BLM372" s="153"/>
      <c r="BLN372" s="153"/>
      <c r="BLO372" s="153"/>
      <c r="BLP372" s="153"/>
      <c r="BLQ372" s="153"/>
      <c r="BLR372" s="153"/>
      <c r="BLS372" s="153"/>
      <c r="BLT372" s="153"/>
      <c r="BLU372" s="153"/>
      <c r="BLV372" s="153"/>
      <c r="BLW372" s="153"/>
      <c r="BLX372" s="153"/>
      <c r="BLY372" s="153"/>
      <c r="BLZ372" s="153"/>
      <c r="BMA372" s="153"/>
      <c r="BMB372" s="153"/>
      <c r="BMC372" s="153"/>
      <c r="BMD372" s="153"/>
      <c r="BME372" s="153"/>
      <c r="BMF372" s="153"/>
      <c r="BMG372" s="153"/>
      <c r="BMH372" s="153"/>
      <c r="BMI372" s="153"/>
      <c r="BMJ372" s="153"/>
      <c r="BMK372" s="153"/>
      <c r="BML372" s="153"/>
      <c r="BMM372" s="153"/>
      <c r="BMN372" s="153"/>
      <c r="BMO372" s="153"/>
      <c r="BMP372" s="153"/>
      <c r="BMQ372" s="153"/>
      <c r="BMR372" s="153"/>
      <c r="BMS372" s="153"/>
      <c r="BMT372" s="153"/>
      <c r="BMU372" s="153"/>
      <c r="BMV372" s="153"/>
      <c r="BMW372" s="153"/>
      <c r="BMX372" s="153"/>
      <c r="BMY372" s="153"/>
      <c r="BMZ372" s="153"/>
      <c r="BNA372" s="153"/>
      <c r="BNB372" s="153"/>
      <c r="BNC372" s="153"/>
      <c r="BND372" s="153"/>
      <c r="BNE372" s="153"/>
      <c r="BNF372" s="153"/>
      <c r="BNG372" s="153"/>
      <c r="BNH372" s="153"/>
      <c r="BNI372" s="153"/>
      <c r="BNJ372" s="153"/>
      <c r="BNK372" s="153"/>
      <c r="BNL372" s="153"/>
      <c r="BNM372" s="153"/>
      <c r="BNN372" s="153"/>
      <c r="BNO372" s="153"/>
      <c r="BNP372" s="153"/>
      <c r="BNQ372" s="153"/>
      <c r="BNR372" s="153"/>
      <c r="BNS372" s="153"/>
      <c r="BNT372" s="153"/>
      <c r="BNU372" s="153"/>
      <c r="BNV372" s="153"/>
      <c r="BNW372" s="153"/>
      <c r="BNX372" s="153"/>
      <c r="BNY372" s="153"/>
      <c r="BNZ372" s="153"/>
      <c r="BOA372" s="153"/>
      <c r="BOB372" s="153"/>
      <c r="BOC372" s="153"/>
      <c r="BOD372" s="153"/>
      <c r="BOE372" s="153"/>
      <c r="BOF372" s="153"/>
      <c r="BOG372" s="153"/>
      <c r="BOH372" s="153"/>
      <c r="BOI372" s="153"/>
      <c r="BOJ372" s="153"/>
      <c r="BOK372" s="153"/>
      <c r="BOL372" s="153"/>
      <c r="BOM372" s="153"/>
      <c r="BON372" s="153"/>
      <c r="BOO372" s="153"/>
      <c r="BOP372" s="153"/>
      <c r="BOQ372" s="153"/>
      <c r="BOR372" s="153"/>
      <c r="BOS372" s="153"/>
      <c r="BOT372" s="153"/>
      <c r="BOU372" s="153"/>
      <c r="BOV372" s="153"/>
      <c r="BOW372" s="153"/>
      <c r="BOX372" s="153"/>
      <c r="BOY372" s="153"/>
      <c r="BOZ372" s="153"/>
      <c r="BPA372" s="153"/>
      <c r="BPB372" s="153"/>
      <c r="BPC372" s="153"/>
      <c r="BPD372" s="153"/>
      <c r="BPE372" s="153"/>
      <c r="BPF372" s="153"/>
      <c r="BPG372" s="153"/>
      <c r="BPH372" s="153"/>
      <c r="BPI372" s="153"/>
      <c r="BPJ372" s="153"/>
      <c r="BPK372" s="153"/>
      <c r="BPL372" s="153"/>
      <c r="BPM372" s="153"/>
      <c r="BPN372" s="153"/>
      <c r="BPO372" s="153"/>
      <c r="BPP372" s="153"/>
      <c r="BPQ372" s="153"/>
      <c r="BPR372" s="153"/>
      <c r="BPS372" s="153"/>
      <c r="BPT372" s="153"/>
      <c r="BPU372" s="153"/>
      <c r="BPV372" s="153"/>
      <c r="BPW372" s="153"/>
      <c r="BPX372" s="153"/>
      <c r="BPY372" s="153"/>
      <c r="BPZ372" s="153"/>
      <c r="BQA372" s="153"/>
      <c r="BQB372" s="153"/>
      <c r="BQC372" s="153"/>
      <c r="BQD372" s="153"/>
      <c r="BQE372" s="153"/>
      <c r="BQF372" s="153"/>
      <c r="BQG372" s="153"/>
      <c r="BQH372" s="153"/>
      <c r="BQI372" s="153"/>
      <c r="BQJ372" s="153"/>
      <c r="BQK372" s="153"/>
      <c r="BQL372" s="153"/>
      <c r="BQM372" s="153"/>
      <c r="BQN372" s="153"/>
      <c r="BQO372" s="153"/>
      <c r="BQP372" s="153"/>
      <c r="BQQ372" s="153"/>
      <c r="BQR372" s="153"/>
      <c r="BQS372" s="153"/>
      <c r="BQT372" s="153"/>
      <c r="BQU372" s="153"/>
      <c r="BQV372" s="153"/>
      <c r="BQW372" s="153"/>
      <c r="BQX372" s="153"/>
      <c r="BQY372" s="153"/>
      <c r="BQZ372" s="153"/>
      <c r="BRA372" s="153"/>
      <c r="BRB372" s="153"/>
      <c r="BRC372" s="153"/>
      <c r="BRD372" s="153"/>
      <c r="BRE372" s="153"/>
      <c r="BRF372" s="153"/>
      <c r="BRG372" s="153"/>
      <c r="BRH372" s="153"/>
      <c r="BRI372" s="153"/>
      <c r="BRJ372" s="153"/>
      <c r="BRK372" s="153"/>
      <c r="BRL372" s="153"/>
      <c r="BRM372" s="153"/>
      <c r="BRN372" s="153"/>
      <c r="BRO372" s="153"/>
      <c r="BRP372" s="153"/>
      <c r="BRQ372" s="153"/>
      <c r="BRR372" s="153"/>
      <c r="BRS372" s="153"/>
      <c r="BRT372" s="153"/>
      <c r="BRU372" s="153"/>
      <c r="BRV372" s="153"/>
      <c r="BRW372" s="153"/>
      <c r="BRX372" s="153"/>
      <c r="BRY372" s="153"/>
      <c r="BRZ372" s="153"/>
      <c r="BSA372" s="153"/>
      <c r="BSB372" s="153"/>
      <c r="BSC372" s="153"/>
      <c r="BSD372" s="153"/>
      <c r="BSE372" s="153"/>
      <c r="BSF372" s="153"/>
      <c r="BSG372" s="153"/>
      <c r="BSH372" s="153"/>
      <c r="BSI372" s="153"/>
      <c r="BSJ372" s="153"/>
      <c r="BSK372" s="153"/>
      <c r="BSL372" s="153"/>
      <c r="BSM372" s="153"/>
      <c r="BSN372" s="153"/>
      <c r="BSO372" s="153"/>
      <c r="BSP372" s="153"/>
      <c r="BSQ372" s="153"/>
      <c r="BSR372" s="153"/>
      <c r="BSS372" s="153"/>
      <c r="BST372" s="153"/>
      <c r="BSU372" s="153"/>
      <c r="BSV372" s="153"/>
      <c r="BSW372" s="153"/>
      <c r="BSX372" s="153"/>
      <c r="BSY372" s="153"/>
      <c r="BSZ372" s="153"/>
      <c r="BTA372" s="153"/>
      <c r="BTB372" s="153"/>
      <c r="BTC372" s="153"/>
      <c r="BTD372" s="153"/>
      <c r="BTE372" s="153"/>
      <c r="BTF372" s="153"/>
      <c r="BTG372" s="153"/>
      <c r="BTH372" s="153"/>
      <c r="BTI372" s="153"/>
      <c r="BTJ372" s="153"/>
      <c r="BTK372" s="153"/>
      <c r="BTL372" s="153"/>
      <c r="BTM372" s="153"/>
      <c r="BTN372" s="153"/>
      <c r="BTO372" s="153"/>
      <c r="BTP372" s="153"/>
      <c r="BTQ372" s="153"/>
      <c r="BTR372" s="153"/>
      <c r="BTS372" s="153"/>
      <c r="BTT372" s="153"/>
      <c r="BTU372" s="153"/>
      <c r="BTV372" s="153"/>
      <c r="BTW372" s="153"/>
      <c r="BTX372" s="153"/>
      <c r="BTY372" s="153"/>
      <c r="BTZ372" s="153"/>
      <c r="BUA372" s="153"/>
      <c r="BUB372" s="153"/>
      <c r="BUC372" s="153"/>
      <c r="BUD372" s="153"/>
      <c r="BUE372" s="153"/>
      <c r="BUF372" s="153"/>
      <c r="BUG372" s="153"/>
      <c r="BUH372" s="153"/>
      <c r="BUI372" s="153"/>
      <c r="BUJ372" s="153"/>
      <c r="BUK372" s="153"/>
      <c r="BUL372" s="153"/>
      <c r="BUM372" s="153"/>
      <c r="BUN372" s="153"/>
      <c r="BUO372" s="153"/>
      <c r="BUP372" s="153"/>
      <c r="BUQ372" s="153"/>
      <c r="BUR372" s="153"/>
      <c r="BUS372" s="153"/>
      <c r="BUT372" s="153"/>
      <c r="BUU372" s="153"/>
      <c r="BUV372" s="153"/>
      <c r="BUW372" s="153"/>
      <c r="BUX372" s="153"/>
      <c r="BUY372" s="153"/>
      <c r="BUZ372" s="153"/>
      <c r="BVA372" s="153"/>
      <c r="BVB372" s="153"/>
      <c r="BVC372" s="153"/>
      <c r="BVD372" s="153"/>
      <c r="BVE372" s="153"/>
      <c r="BVF372" s="153"/>
      <c r="BVG372" s="153"/>
      <c r="BVH372" s="153"/>
      <c r="BVI372" s="153"/>
      <c r="BVJ372" s="153"/>
      <c r="BVK372" s="153"/>
      <c r="BVL372" s="153"/>
      <c r="BVM372" s="153"/>
      <c r="BVN372" s="153"/>
      <c r="BVO372" s="153"/>
      <c r="BVP372" s="153"/>
      <c r="BVQ372" s="153"/>
      <c r="BVR372" s="153"/>
      <c r="BVS372" s="153"/>
      <c r="BVT372" s="153"/>
      <c r="BVU372" s="153"/>
      <c r="BVV372" s="153"/>
      <c r="BVW372" s="153"/>
      <c r="BVX372" s="153"/>
      <c r="BVY372" s="153"/>
      <c r="BVZ372" s="153"/>
      <c r="BWA372" s="153"/>
      <c r="BWB372" s="153"/>
      <c r="BWC372" s="153"/>
      <c r="BWD372" s="153"/>
      <c r="BWE372" s="153"/>
      <c r="BWF372" s="153"/>
      <c r="BWG372" s="153"/>
      <c r="BWH372" s="153"/>
      <c r="BWI372" s="153"/>
      <c r="BWJ372" s="153"/>
      <c r="BWK372" s="153"/>
      <c r="BWL372" s="153"/>
      <c r="BWM372" s="153"/>
      <c r="BWN372" s="153"/>
      <c r="BWO372" s="153"/>
      <c r="BWP372" s="153"/>
      <c r="BWQ372" s="153"/>
      <c r="BWR372" s="153"/>
      <c r="BWS372" s="153"/>
      <c r="BWT372" s="153"/>
      <c r="BWU372" s="153"/>
      <c r="BWV372" s="153"/>
      <c r="BWW372" s="153"/>
      <c r="BWX372" s="153"/>
      <c r="BWY372" s="153"/>
      <c r="BWZ372" s="153"/>
      <c r="BXA372" s="153"/>
      <c r="BXB372" s="153"/>
      <c r="BXC372" s="153"/>
      <c r="BXD372" s="153"/>
      <c r="BXE372" s="153"/>
      <c r="BXF372" s="153"/>
      <c r="BXG372" s="153"/>
      <c r="BXH372" s="153"/>
      <c r="BXI372" s="153"/>
      <c r="BXJ372" s="153"/>
      <c r="BXK372" s="153"/>
      <c r="BXL372" s="153"/>
      <c r="BXM372" s="153"/>
      <c r="BXN372" s="153"/>
      <c r="BXO372" s="153"/>
      <c r="BXP372" s="153"/>
      <c r="BXQ372" s="153"/>
      <c r="BXR372" s="153"/>
      <c r="BXS372" s="153"/>
      <c r="BXT372" s="153"/>
      <c r="BXU372" s="153"/>
      <c r="BXV372" s="153"/>
      <c r="BXW372" s="153"/>
      <c r="BXX372" s="153"/>
      <c r="BXY372" s="153"/>
      <c r="BXZ372" s="153"/>
      <c r="BYA372" s="153"/>
      <c r="BYB372" s="153"/>
      <c r="BYC372" s="153"/>
      <c r="BYD372" s="153"/>
      <c r="BYE372" s="153"/>
      <c r="BYF372" s="153"/>
      <c r="BYG372" s="153"/>
      <c r="BYH372" s="153"/>
      <c r="BYI372" s="153"/>
      <c r="BYJ372" s="153"/>
      <c r="BYK372" s="153"/>
      <c r="BYL372" s="153"/>
      <c r="BYM372" s="153"/>
      <c r="BYN372" s="153"/>
      <c r="BYO372" s="153"/>
      <c r="BYP372" s="153"/>
    </row>
    <row r="373" spans="1:2018" s="97" customFormat="1" ht="12.75" customHeight="1">
      <c r="C373" s="237">
        <v>2020</v>
      </c>
      <c r="D373" s="101" t="s">
        <v>191</v>
      </c>
      <c r="E373" s="101" t="s">
        <v>185</v>
      </c>
      <c r="H373" s="182">
        <f>INDEX(Inputs!$V$260:$V$287,MATCH($B353,Inputs!$C$260:$C$287,0))/conv_2020_2015</f>
        <v>0</v>
      </c>
      <c r="I373" s="171"/>
      <c r="J373" s="171">
        <f t="shared" ref="J373" si="1749">IF($I356="n/a",0,IF(J$4&gt;third_reg_period,IF(J$4&lt;=$I356+$C373,$H373/($I356-5),IF(AND($H373&lt;&gt;0,I373=0,J$4=$C373+$I356+1),$H373,0)),0))</f>
        <v>0</v>
      </c>
      <c r="K373" s="171">
        <f t="shared" ref="K373" si="1750">IF($I356="n/a",0,IF(K$4&gt;third_reg_period,IF(K$4&lt;=$I356+$C373,$H373/($I356-5),IF(AND($H373&lt;&gt;0,J373=0,K$4=$C373+$I356+1),$H373,0)),0))</f>
        <v>0</v>
      </c>
      <c r="L373" s="171">
        <f t="shared" ref="L373" si="1751">IF($I356="n/a",0,IF(L$4&gt;third_reg_period,IF(L$4&lt;=$I356+$C373,$H373/($I356-5),IF(AND($H373&lt;&gt;0,K373=0,L$4=$C373+$I356+1),$H373,0)),0))</f>
        <v>0</v>
      </c>
      <c r="M373" s="171">
        <f t="shared" ref="M373" si="1752">IF($I356="n/a",0,IF(M$4&gt;third_reg_period,IF(M$4&lt;=$I356+$C373,$H373/($I356-5),IF(AND($H373&lt;&gt;0,L373=0,M$4=$C373+$I356+1),$H373,0)),0))</f>
        <v>0</v>
      </c>
      <c r="N373" s="171">
        <f t="shared" ref="N373" si="1753">IF($I356="n/a",0,IF(N$4&gt;third_reg_period,IF(N$4&lt;=$I356+$C373,$H373/($I356-5),IF(AND($H373&lt;&gt;0,M373=0,N$4=$C373+$I356+1),$H373,0)),0))</f>
        <v>0</v>
      </c>
      <c r="O373" s="171">
        <f t="shared" ref="O373" si="1754">IF($I356="n/a",0,IF(O$4&gt;third_reg_period,IF(O$4&lt;=$I356+$C373,$H373/($I356-5),IF(AND($H373&lt;&gt;0,N373=0,O$4=$C373+$I356+1),$H373,0)),0))</f>
        <v>0</v>
      </c>
      <c r="P373" s="171">
        <f t="shared" ref="P373" si="1755">IF($I356="n/a",0,IF(P$4&gt;third_reg_period,IF(P$4&lt;=$I356+$C373,$H373/($I356-5),IF(AND($H373&lt;&gt;0,O373=0,P$4=$C373+$I356+1),$H373,0)),0))</f>
        <v>0</v>
      </c>
      <c r="Q373" s="171">
        <f t="shared" ref="Q373" si="1756">IF($I356="n/a",0,IF(Q$4&gt;third_reg_period,IF(Q$4&lt;=$I356+$C373,$H373/($I356-5),IF(AND($H373&lt;&gt;0,P373=0,Q$4=$C373+$I356+1),$H373,0)),0))</f>
        <v>0</v>
      </c>
      <c r="R373" s="171">
        <f t="shared" ref="R373" si="1757">IF($I356="n/a",0,IF(R$4&gt;third_reg_period,IF(R$4&lt;=$I356+$C373,$H373/($I356-5),IF(AND($H373&lt;&gt;0,Q373=0,R$4=$C373+$I356+1),$H373,0)),0))</f>
        <v>0</v>
      </c>
      <c r="S373" s="171">
        <f t="shared" ref="S373" si="1758">IF($I356="n/a",0,IF(S$4&gt;third_reg_period,IF(S$4&lt;=$I356+$C373,$H373/($I356-5),IF(AND($H373&lt;&gt;0,R373=0,S$4=$C373+$I356+1),$H373,0)),0))</f>
        <v>0</v>
      </c>
      <c r="T373" s="171">
        <f t="shared" ref="T373" si="1759">IF($I356="n/a",0,IF(T$4&gt;third_reg_period,IF(T$4&lt;=$I356+$C373,$H373/($I356-5),IF(AND($H373&lt;&gt;0,S373=0,T$4=$C373+$I356+1),$H373,0)),0))</f>
        <v>0</v>
      </c>
      <c r="U373" s="171">
        <f t="shared" ref="U373" si="1760">IF($I356="n/a",0,IF(U$4&gt;third_reg_period,IF(U$4&lt;=$I356+$C373,$H373/($I356-5),IF(AND($H373&lt;&gt;0,T373=0,U$4=$C373+$I356+1),$H373,0)),0))</f>
        <v>0</v>
      </c>
      <c r="V373" s="171">
        <f t="shared" ref="V373" si="1761">IF($I356="n/a",0,IF(V$4&gt;third_reg_period,IF(V$4&lt;=$I356+$C373,$H373/($I356-5),IF(AND($H373&lt;&gt;0,U373=0,V$4=$C373+$I356+1),$H373,0)),0))</f>
        <v>0</v>
      </c>
      <c r="W373" s="171">
        <f t="shared" ref="W373" si="1762">IF($I356="n/a",0,IF(W$4&gt;third_reg_period,IF(W$4&lt;=$I356+$C373,$H373/($I356-5),IF(AND($H373&lt;&gt;0,V373=0,W$4=$C373+$I356+1),$H373,0)),0))</f>
        <v>0</v>
      </c>
      <c r="X373" s="171">
        <f t="shared" ref="X373" si="1763">IF($I356="n/a",0,IF(X$4&gt;third_reg_period,IF(X$4&lt;=$I356+$C373,$H373/($I356-5),IF(AND($H373&lt;&gt;0,W373=0,X$4=$C373+$I356+1),$H373,0)),0))</f>
        <v>0</v>
      </c>
      <c r="Y373" s="171">
        <f t="shared" ref="Y373" si="1764">IF($I356="n/a",0,IF(Y$4&gt;third_reg_period,IF(Y$4&lt;=$I356+$C373,$H373/($I356-5),IF(AND($H373&lt;&gt;0,X373=0,Y$4=$C373+$I356+1),$H373,0)),0))</f>
        <v>0</v>
      </c>
      <c r="Z373" s="171">
        <f t="shared" ref="Z373" si="1765">IF($I356="n/a",0,IF(Z$4&gt;third_reg_period,IF(Z$4&lt;=$I356+$C373,$H373/($I356-5),IF(AND($H373&lt;&gt;0,Y373=0,Z$4=$C373+$I356+1),$H373,0)),0))</f>
        <v>0</v>
      </c>
      <c r="AA373" s="171">
        <f t="shared" ref="AA373" si="1766">IF($I356="n/a",0,IF(AA$4&gt;third_reg_period,IF(AA$4&lt;=$I356+$C373,$H373/($I356-5),IF(AND($H373&lt;&gt;0,Z373=0,AA$4=$C373+$I356+1),$H373,0)),0))</f>
        <v>0</v>
      </c>
      <c r="AB373" s="171">
        <f t="shared" ref="AB373" si="1767">IF($I356="n/a",0,IF(AB$4&gt;third_reg_period,IF(AB$4&lt;=$I356+$C373,$H373/($I356-5),IF(AND($H373&lt;&gt;0,AA373=0,AB$4=$C373+$I356+1),$H373,0)),0))</f>
        <v>0</v>
      </c>
      <c r="AC373" s="171">
        <f t="shared" ref="AC373" si="1768">IF($I356="n/a",0,IF(AC$4&gt;third_reg_period,IF(AC$4&lt;=$I356+$C373,$H373/($I356-5),IF(AND($H373&lt;&gt;0,AB373=0,AC$4=$C373+$I356+1),$H373,0)),0))</f>
        <v>0</v>
      </c>
      <c r="AD373" s="171">
        <f t="shared" ref="AD373" si="1769">IF($I356="n/a",0,IF(AD$4&gt;third_reg_period,IF(AD$4&lt;=$I356+$C373,$H373/($I356-5),IF(AND($H373&lt;&gt;0,AC373=0,AD$4=$C373+$I356+1),$H373,0)),0))</f>
        <v>0</v>
      </c>
      <c r="AE373" s="171">
        <f t="shared" ref="AE373" si="1770">IF($I356="n/a",0,IF(AE$4&gt;third_reg_period,IF(AE$4&lt;=$I356+$C373,$H373/($I356-5),IF(AND($H373&lt;&gt;0,AD373=0,AE$4=$C373+$I356+1),$H373,0)),0))</f>
        <v>0</v>
      </c>
      <c r="AF373" s="171">
        <f t="shared" ref="AF373" si="1771">IF($I356="n/a",0,IF(AF$4&gt;third_reg_period,IF(AF$4&lt;=$I356+$C373,$H373/($I356-5),IF(AND($H373&lt;&gt;0,AE373=0,AF$4=$C373+$I356+1),$H373,0)),0))</f>
        <v>0</v>
      </c>
      <c r="AG373" s="171">
        <f t="shared" ref="AG373" si="1772">IF($I356="n/a",0,IF(AG$4&gt;third_reg_period,IF(AG$4&lt;=$I356+$C373,$H373/($I356-5),IF(AND($H373&lt;&gt;0,AF373=0,AG$4=$C373+$I356+1),$H373,0)),0))</f>
        <v>0</v>
      </c>
      <c r="AH373" s="171">
        <f t="shared" ref="AH373" si="1773">IF($I356="n/a",0,IF(AH$4&gt;third_reg_period,IF(AH$4&lt;=$I356+$C373,$H373/($I356-5),IF(AND($H373&lt;&gt;0,AG373=0,AH$4=$C373+$I356+1),$H373,0)),0))</f>
        <v>0</v>
      </c>
      <c r="AI373" s="171">
        <f t="shared" ref="AI373" si="1774">IF($I356="n/a",0,IF(AI$4&gt;third_reg_period,IF(AI$4&lt;=$I356+$C373,$H373/($I356-5),IF(AND($H373&lt;&gt;0,AH373=0,AI$4=$C373+$I356+1),$H373,0)),0))</f>
        <v>0</v>
      </c>
      <c r="AJ373" s="171">
        <f t="shared" ref="AJ373" si="1775">IF($I356="n/a",0,IF(AJ$4&gt;third_reg_period,IF(AJ$4&lt;=$I356+$C373,$H373/($I356-5),IF(AND($H373&lt;&gt;0,AI373=0,AJ$4=$C373+$I356+1),$H373,0)),0))</f>
        <v>0</v>
      </c>
      <c r="AK373" s="171">
        <f t="shared" ref="AK373" si="1776">IF($I356="n/a",0,IF(AK$4&gt;third_reg_period,IF(AK$4&lt;=$I356+$C373,$H373/($I356-5),IF(AND($H373&lt;&gt;0,AJ373=0,AK$4=$C373+$I356+1),$H373,0)),0))</f>
        <v>0</v>
      </c>
      <c r="AL373" s="171">
        <f t="shared" ref="AL373" si="1777">IF($I356="n/a",0,IF(AL$4&gt;third_reg_period,IF(AL$4&lt;=$I356+$C373,$H373/($I356-5),IF(AND($H373&lt;&gt;0,AK373=0,AL$4=$C373+$I356+1),$H373,0)),0))</f>
        <v>0</v>
      </c>
      <c r="AM373" s="171">
        <f t="shared" ref="AM373" si="1778">IF($I356="n/a",0,IF(AM$4&gt;third_reg_period,IF(AM$4&lt;=$I356+$C373,$H373/($I356-5),IF(AND($H373&lt;&gt;0,AL373=0,AM$4=$C373+$I356+1),$H373,0)),0))</f>
        <v>0</v>
      </c>
      <c r="AN373" s="171">
        <f t="shared" ref="AN373" si="1779">IF($I356="n/a",0,IF(AN$4&gt;third_reg_period,IF(AN$4&lt;=$I356+$C373,$H373/($I356-5),IF(AND($H373&lt;&gt;0,AM373=0,AN$4=$C373+$I356+1),$H373,0)),0))</f>
        <v>0</v>
      </c>
      <c r="AO373" s="171">
        <f t="shared" ref="AO373" si="1780">IF($I356="n/a",0,IF(AO$4&gt;third_reg_period,IF(AO$4&lt;=$I356+$C373,$H373/($I356-5),IF(AND($H373&lt;&gt;0,AN373=0,AO$4=$C373+$I356+1),$H373,0)),0))</f>
        <v>0</v>
      </c>
      <c r="AP373" s="171">
        <f t="shared" ref="AP373" si="1781">IF($I356="n/a",0,IF(AP$4&gt;third_reg_period,IF(AP$4&lt;=$I356+$C373,$H373/($I356-5),IF(AND($H373&lt;&gt;0,AO373=0,AP$4=$C373+$I356+1),$H373,0)),0))</f>
        <v>0</v>
      </c>
      <c r="AQ373" s="171">
        <f t="shared" ref="AQ373" si="1782">IF($I356="n/a",0,IF(AQ$4&gt;third_reg_period,IF(AQ$4&lt;=$I356+$C373,$H373/($I356-5),IF(AND($H373&lt;&gt;0,AP373=0,AQ$4=$C373+$I356+1),$H373,0)),0))</f>
        <v>0</v>
      </c>
      <c r="AR373" s="171">
        <f t="shared" ref="AR373" si="1783">IF($I356="n/a",0,IF(AR$4&gt;third_reg_period,IF(AR$4&lt;=$I356+$C373,$H373/($I356-5),IF(AND($H373&lt;&gt;0,AQ373=0,AR$4=$C373+$I356+1),$H373,0)),0))</f>
        <v>0</v>
      </c>
      <c r="AS373" s="171">
        <f t="shared" ref="AS373" si="1784">IF($I356="n/a",0,IF(AS$4&gt;third_reg_period,IF(AS$4&lt;=$I356+$C373,$H373/($I356-5),IF(AND($H373&lt;&gt;0,AR373=0,AS$4=$C373+$I356+1),$H373,0)),0))</f>
        <v>0</v>
      </c>
      <c r="AT373" s="171">
        <f t="shared" ref="AT373" si="1785">IF($I356="n/a",0,IF(AT$4&gt;third_reg_period,IF(AT$4&lt;=$I356+$C373,$H373/($I356-5),IF(AND($H373&lt;&gt;0,AS373=0,AT$4=$C373+$I356+1),$H373,0)),0))</f>
        <v>0</v>
      </c>
      <c r="AU373" s="171">
        <f t="shared" ref="AU373" si="1786">IF($I356="n/a",0,IF(AU$4&gt;third_reg_period,IF(AU$4&lt;=$I356+$C373,$H373/($I356-5),IF(AND($H373&lt;&gt;0,AT373=0,AU$4=$C373+$I356+1),$H373,0)),0))</f>
        <v>0</v>
      </c>
      <c r="AV373" s="171">
        <f t="shared" ref="AV373" si="1787">IF($I356="n/a",0,IF(AV$4&gt;third_reg_period,IF(AV$4&lt;=$I356+$C373,$H373/($I356-5),IF(AND($H373&lt;&gt;0,AU373=0,AV$4=$C373+$I356+1),$H373,0)),0))</f>
        <v>0</v>
      </c>
      <c r="AW373" s="171">
        <f t="shared" ref="AW373" si="1788">IF($I356="n/a",0,IF(AW$4&gt;third_reg_period,IF(AW$4&lt;=$I356+$C373,$H373/($I356-5),IF(AND($H373&lt;&gt;0,AV373=0,AW$4=$C373+$I356+1),$H373,0)),0))</f>
        <v>0</v>
      </c>
      <c r="AX373" s="171">
        <f t="shared" ref="AX373" si="1789">IF($I356="n/a",0,IF(AX$4&gt;third_reg_period,IF(AX$4&lt;=$I356+$C373,$H373/($I356-5),IF(AND($H373&lt;&gt;0,AW373=0,AX$4=$C373+$I356+1),$H373,0)),0))</f>
        <v>0</v>
      </c>
      <c r="AY373" s="171">
        <f t="shared" ref="AY373" si="1790">IF($I356="n/a",0,IF(AY$4&gt;third_reg_period,IF(AY$4&lt;=$I356+$C373,$H373/($I356-5),IF(AND($H373&lt;&gt;0,AX373=0,AY$4=$C373+$I356+1),$H373,0)),0))</f>
        <v>0</v>
      </c>
      <c r="AZ373" s="171">
        <f t="shared" ref="AZ373" si="1791">IF($I356="n/a",0,IF(AZ$4&gt;third_reg_period,IF(AZ$4&lt;=$I356+$C373,$H373/($I356-5),IF(AND($H373&lt;&gt;0,AY373=0,AZ$4=$C373+$I356+1),$H373,0)),0))</f>
        <v>0</v>
      </c>
      <c r="BA373" s="171">
        <f t="shared" ref="BA373" si="1792">IF($I356="n/a",0,IF(BA$4&gt;third_reg_period,IF(BA$4&lt;=$I356+$C373,$H373/($I356-5),IF(AND($H373&lt;&gt;0,AZ373=0,BA$4=$C373+$I356+1),$H373,0)),0))</f>
        <v>0</v>
      </c>
      <c r="BB373" s="171">
        <f t="shared" ref="BB373" si="1793">IF($I356="n/a",0,IF(BB$4&gt;third_reg_period,IF(BB$4&lt;=$I356+$C373,$H373/($I356-5),IF(AND($H373&lt;&gt;0,BA373=0,BB$4=$C373+$I356+1),$H373,0)),0))</f>
        <v>0</v>
      </c>
      <c r="BC373" s="171">
        <f t="shared" ref="BC373" si="1794">IF($I356="n/a",0,IF(BC$4&gt;third_reg_period,IF(BC$4&lt;=$I356+$C373,$H373/($I356-5),IF(AND($H373&lt;&gt;0,BB373=0,BC$4=$C373+$I356+1),$H373,0)),0))</f>
        <v>0</v>
      </c>
      <c r="BD373" s="171">
        <f t="shared" ref="BD373" si="1795">IF($I356="n/a",0,IF(BD$4&gt;third_reg_period,IF(BD$4&lt;=$I356+$C373,$H373/($I356-5),IF(AND($H373&lt;&gt;0,BC373=0,BD$4=$C373+$I356+1),$H373,0)),0))</f>
        <v>0</v>
      </c>
      <c r="BE373" s="171">
        <f t="shared" ref="BE373" si="1796">IF($I356="n/a",0,IF(BE$4&gt;third_reg_period,IF(BE$4&lt;=$I356+$C373,$H373/($I356-5),IF(AND($H373&lt;&gt;0,BD373=0,BE$4=$C373+$I356+1),$H373,0)),0))</f>
        <v>0</v>
      </c>
      <c r="BF373" s="171">
        <f t="shared" ref="BF373" si="1797">IF($I356="n/a",0,IF(BF$4&gt;third_reg_period,IF(BF$4&lt;=$I356+$C373,$H373/($I356-5),IF(AND($H373&lt;&gt;0,BE373=0,BF$4=$C373+$I356+1),$H373,0)),0))</f>
        <v>0</v>
      </c>
      <c r="BG373" s="171">
        <f t="shared" ref="BG373" si="1798">IF($I356="n/a",0,IF(BG$4&gt;third_reg_period,IF(BG$4&lt;=$I356+$C373,$H373/($I356-5),IF(AND($H373&lt;&gt;0,BF373=0,BG$4=$C373+$I356+1),$H373,0)),0))</f>
        <v>0</v>
      </c>
      <c r="BH373" s="171">
        <f t="shared" ref="BH373" si="1799">IF($I356="n/a",0,IF(BH$4&gt;third_reg_period,IF(BH$4&lt;=$I356+$C373,$H373/($I356-5),IF(AND($H373&lt;&gt;0,BG373=0,BH$4=$C373+$I356+1),$H373,0)),0))</f>
        <v>0</v>
      </c>
      <c r="BI373" s="171">
        <f t="shared" ref="BI373" si="1800">IF($I356="n/a",0,IF(BI$4&gt;third_reg_period,IF(BI$4&lt;=$I356+$C373,$H373/($I356-5),IF(AND($H373&lt;&gt;0,BH373=0,BI$4=$C373+$I356+1),$H373,0)),0))</f>
        <v>0</v>
      </c>
      <c r="BJ373" s="171">
        <f t="shared" ref="BJ373" si="1801">IF($I356="n/a",0,IF(BJ$4&gt;third_reg_period,IF(BJ$4&lt;=$I356+$C373,$H373/($I356-5),IF(AND($H373&lt;&gt;0,BI373=0,BJ$4=$C373+$I356+1),$H373,0)),0))</f>
        <v>0</v>
      </c>
      <c r="BK373" s="171">
        <f t="shared" ref="BK373" si="1802">IF($I356="n/a",0,IF(BK$4&gt;third_reg_period,IF(BK$4&lt;=$I356+$C373,$H373/($I356-5),IF(AND($H373&lt;&gt;0,BJ373=0,BK$4=$C373+$I356+1),$H373,0)),0))</f>
        <v>0</v>
      </c>
      <c r="BL373" s="171">
        <f t="shared" ref="BL373" si="1803">IF($I356="n/a",0,IF(BL$4&gt;third_reg_period,IF(BL$4&lt;=$I356+$C373,$H373/($I356-5),IF(AND($H373&lt;&gt;0,BK373=0,BL$4=$C373+$I356+1),$H373,0)),0))</f>
        <v>0</v>
      </c>
      <c r="BM373" s="171">
        <f t="shared" ref="BM373" si="1804">IF($I356="n/a",0,IF(BM$4&gt;third_reg_period,IF(BM$4&lt;=$I356+$C373,$H373/($I356-5),IF(AND($H373&lt;&gt;0,BL373=0,BM$4=$C373+$I356+1),$H373,0)),0))</f>
        <v>0</v>
      </c>
      <c r="BN373" s="171">
        <f t="shared" ref="BN373" si="1805">IF($I356="n/a",0,IF(BN$4&gt;third_reg_period,IF(BN$4&lt;=$I356+$C373,$H373/($I356-5),IF(AND($H373&lt;&gt;0,BM373=0,BN$4=$C373+$I356+1),$H373,0)),0))</f>
        <v>0</v>
      </c>
      <c r="BO373" s="171">
        <f t="shared" ref="BO373" si="1806">IF($I356="n/a",0,IF(BO$4&gt;third_reg_period,IF(BO$4&lt;=$I356+$C373,$H373/($I356-5),IF(AND($H373&lt;&gt;0,BN373=0,BO$4=$C373+$I356+1),$H373,0)),0))</f>
        <v>0</v>
      </c>
      <c r="BP373" s="171">
        <f t="shared" ref="BP373" si="1807">IF($I356="n/a",0,IF(BP$4&gt;third_reg_period,IF(BP$4&lt;=$I356+$C373,$H373/($I356-5),IF(AND($H373&lt;&gt;0,BO373=0,BP$4=$C373+$I356+1),$H373,0)),0))</f>
        <v>0</v>
      </c>
      <c r="BQ373" s="171">
        <f t="shared" ref="BQ373" si="1808">IF($I356="n/a",0,IF(BQ$4&gt;third_reg_period,IF(BQ$4&lt;=$I356+$C373,$H373/($I356-5),IF(AND($H373&lt;&gt;0,BP373=0,BQ$4=$C373+$I356+1),$H373,0)),0))</f>
        <v>0</v>
      </c>
      <c r="BR373" s="171">
        <f t="shared" ref="BR373" si="1809">IF($I356="n/a",0,IF(BR$4&gt;third_reg_period,IF(BR$4&lt;=$I356+$C373,$H373/($I356-5),IF(AND($H373&lt;&gt;0,BQ373=0,BR$4=$C373+$I356+1),$H373,0)),0))</f>
        <v>0</v>
      </c>
      <c r="BS373" s="171">
        <f t="shared" ref="BS373" si="1810">IF($I356="n/a",0,IF(BS$4&gt;third_reg_period,IF(BS$4&lt;=$I356+$C373,$H373/($I356-5),IF(AND($H373&lt;&gt;0,BR373=0,BS$4=$C373+$I356+1),$H373,0)),0))</f>
        <v>0</v>
      </c>
      <c r="BT373" s="171">
        <f t="shared" ref="BT373" si="1811">IF($I356="n/a",0,IF(BT$4&gt;third_reg_period,IF(BT$4&lt;=$I356+$C373,$H373/($I356-5),IF(AND($H373&lt;&gt;0,BS373=0,BT$4=$C373+$I356+1),$H373,0)),0))</f>
        <v>0</v>
      </c>
      <c r="BU373" s="171">
        <f t="shared" ref="BU373" si="1812">IF($I356="n/a",0,IF(BU$4&gt;third_reg_period,IF(BU$4&lt;=$I356+$C373,$H373/($I356-5),IF(AND($H373&lt;&gt;0,BT373=0,BU$4=$C373+$I356+1),$H373,0)),0))</f>
        <v>0</v>
      </c>
      <c r="BV373" s="171">
        <f t="shared" ref="BV373" si="1813">IF($I356="n/a",0,IF(BV$4&gt;third_reg_period,IF(BV$4&lt;=$I356+$C373,$H373/($I356-5),IF(AND($H373&lt;&gt;0,BU373=0,BV$4=$C373+$I356+1),$H373,0)),0))</f>
        <v>0</v>
      </c>
      <c r="BW373" s="171">
        <f t="shared" ref="BW373" si="1814">IF($I356="n/a",0,IF(BW$4&gt;third_reg_period,IF(BW$4&lt;=$I356+$C373,$H373/($I356-5),IF(AND($H373&lt;&gt;0,BV373=0,BW$4=$C373+$I356+1),$H373,0)),0))</f>
        <v>0</v>
      </c>
      <c r="BX373" s="171">
        <f t="shared" ref="BX373" si="1815">IF($I356="n/a",0,IF(BX$4&gt;third_reg_period,IF(BX$4&lt;=$I356+$C373,$H373/($I356-5),IF(AND($H373&lt;&gt;0,BW373=0,BX$4=$C373+$I356+1),$H373,0)),0))</f>
        <v>0</v>
      </c>
      <c r="BY373" s="171">
        <f t="shared" ref="BY373" si="1816">IF($I356="n/a",0,IF(BY$4&gt;third_reg_period,IF(BY$4&lt;=$I356+$C373,$H373/($I356-5),IF(AND($H373&lt;&gt;0,BX373=0,BY$4=$C373+$I356+1),$H373,0)),0))</f>
        <v>0</v>
      </c>
      <c r="BZ373" s="171">
        <f t="shared" ref="BZ373" si="1817">IF($I356="n/a",0,IF(BZ$4&gt;third_reg_period,IF(BZ$4&lt;=$I356+$C373,$H373/($I356-5),IF(AND($H373&lt;&gt;0,BY373=0,BZ$4=$C373+$I356+1),$H373,0)),0))</f>
        <v>0</v>
      </c>
      <c r="CA373" s="171">
        <f t="shared" ref="CA373" si="1818">IF($I356="n/a",0,IF(CA$4&gt;third_reg_period,IF(CA$4&lt;=$I356+$C373,$H373/($I356-5),IF(AND($H373&lt;&gt;0,BZ373=0,CA$4=$C373+$I356+1),$H373,0)),0))</f>
        <v>0</v>
      </c>
      <c r="CB373" s="171">
        <f t="shared" ref="CB373" si="1819">IF($I356="n/a",0,IF(CB$4&gt;third_reg_period,IF(CB$4&lt;=$I356+$C373,$H373/($I356-5),IF(AND($H373&lt;&gt;0,CA373=0,CB$4=$C373+$I356+1),$H373,0)),0))</f>
        <v>0</v>
      </c>
      <c r="CC373" s="171">
        <f t="shared" ref="CC373" si="1820">IF($I356="n/a",0,IF(CC$4&gt;third_reg_period,IF(CC$4&lt;=$I356+$C373,$H373/($I356-5),IF(AND($H373&lt;&gt;0,CB373=0,CC$4=$C373+$I356+1),$H373,0)),0))</f>
        <v>0</v>
      </c>
      <c r="CD373" s="171">
        <f t="shared" ref="CD373" si="1821">IF($I356="n/a",0,IF(CD$4&gt;third_reg_period,IF(CD$4&lt;=$I356+$C373,$H373/($I356-5),IF(AND($H373&lt;&gt;0,CC373=0,CD$4=$C373+$I356+1),$H373,0)),0))</f>
        <v>0</v>
      </c>
      <c r="CE373" s="171">
        <f t="shared" ref="CE373" si="1822">IF($I356="n/a",0,IF(CE$4&gt;third_reg_period,IF(CE$4&lt;=$I356+$C373,$H373/($I356-5),IF(AND($H373&lt;&gt;0,CD373=0,CE$4=$C373+$I356+1),$H373,0)),0))</f>
        <v>0</v>
      </c>
      <c r="CF373" s="171">
        <f t="shared" ref="CF373" si="1823">IF($I356="n/a",0,IF(CF$4&gt;third_reg_period,IF(CF$4&lt;=$I356+$C373,$H373/($I356-5),IF(AND($H373&lt;&gt;0,CE373=0,CF$4=$C373+$I356+1),$H373,0)),0))</f>
        <v>0</v>
      </c>
      <c r="CG373" s="153"/>
      <c r="CH373" s="153"/>
      <c r="CI373" s="153"/>
      <c r="CJ373" s="153"/>
      <c r="CK373" s="153"/>
      <c r="CL373" s="153"/>
      <c r="CM373" s="153"/>
      <c r="CN373" s="153"/>
      <c r="CO373" s="153"/>
      <c r="CP373" s="153"/>
      <c r="CQ373" s="153"/>
      <c r="CR373" s="153"/>
      <c r="CS373" s="153"/>
      <c r="CT373" s="153"/>
      <c r="CU373" s="153"/>
      <c r="CV373" s="153"/>
      <c r="CW373" s="153"/>
      <c r="CX373" s="153"/>
      <c r="CY373" s="153"/>
      <c r="CZ373" s="153"/>
      <c r="DA373" s="153"/>
      <c r="DB373" s="153"/>
      <c r="DC373" s="153"/>
      <c r="DD373" s="153"/>
      <c r="DE373" s="153"/>
      <c r="DF373" s="153"/>
      <c r="DG373" s="153"/>
      <c r="DH373" s="153"/>
      <c r="DI373" s="153"/>
      <c r="DJ373" s="153"/>
      <c r="DK373" s="153"/>
      <c r="DL373" s="153"/>
      <c r="DM373" s="153"/>
      <c r="DN373" s="153"/>
      <c r="DO373" s="153"/>
      <c r="DP373" s="153"/>
      <c r="DQ373" s="153"/>
      <c r="DR373" s="153"/>
      <c r="DS373" s="153"/>
      <c r="DT373" s="153"/>
      <c r="DU373" s="153"/>
      <c r="DV373" s="153"/>
      <c r="DW373" s="153"/>
      <c r="DX373" s="153"/>
      <c r="DY373" s="153"/>
      <c r="DZ373" s="153"/>
      <c r="EA373" s="153"/>
      <c r="EB373" s="153"/>
      <c r="EC373" s="153"/>
      <c r="ED373" s="153"/>
      <c r="EE373" s="153"/>
      <c r="EF373" s="153"/>
      <c r="EG373" s="153"/>
      <c r="EH373" s="153"/>
      <c r="EI373" s="153"/>
      <c r="EJ373" s="153"/>
      <c r="EK373" s="153"/>
      <c r="EL373" s="153"/>
      <c r="EM373" s="153"/>
      <c r="EN373" s="153"/>
      <c r="EO373" s="153"/>
      <c r="EP373" s="153"/>
      <c r="EQ373" s="153"/>
      <c r="ER373" s="153"/>
      <c r="ES373" s="153"/>
      <c r="ET373" s="153"/>
      <c r="EU373" s="153"/>
      <c r="EV373" s="153"/>
      <c r="EW373" s="153"/>
      <c r="EX373" s="153"/>
      <c r="EY373" s="153"/>
      <c r="EZ373" s="153"/>
      <c r="FA373" s="153"/>
      <c r="FB373" s="153"/>
      <c r="FC373" s="153"/>
      <c r="FD373" s="153"/>
      <c r="FE373" s="153"/>
      <c r="FF373" s="153"/>
      <c r="FG373" s="153"/>
      <c r="FH373" s="153"/>
      <c r="FI373" s="153"/>
      <c r="FJ373" s="153"/>
      <c r="FK373" s="153"/>
      <c r="FL373" s="153"/>
      <c r="FM373" s="153"/>
      <c r="FN373" s="153"/>
      <c r="FO373" s="153"/>
      <c r="FP373" s="153"/>
      <c r="FQ373" s="153"/>
      <c r="FR373" s="153"/>
      <c r="FS373" s="153"/>
      <c r="FT373" s="153"/>
      <c r="FU373" s="153"/>
      <c r="FV373" s="153"/>
      <c r="FW373" s="153"/>
      <c r="FX373" s="153"/>
      <c r="FY373" s="153"/>
      <c r="FZ373" s="153"/>
      <c r="GA373" s="153"/>
      <c r="GB373" s="153"/>
      <c r="GC373" s="153"/>
      <c r="GD373" s="153"/>
      <c r="GE373" s="153"/>
      <c r="GF373" s="153"/>
      <c r="GG373" s="153"/>
      <c r="GH373" s="153"/>
      <c r="GI373" s="153"/>
      <c r="GJ373" s="153"/>
      <c r="GK373" s="153"/>
      <c r="GL373" s="153"/>
      <c r="GM373" s="153"/>
      <c r="GN373" s="153"/>
      <c r="GO373" s="153"/>
      <c r="GP373" s="153"/>
      <c r="GQ373" s="153"/>
      <c r="GR373" s="153"/>
      <c r="GS373" s="153"/>
      <c r="GT373" s="153"/>
      <c r="GU373" s="153"/>
      <c r="GV373" s="153"/>
      <c r="GW373" s="153"/>
      <c r="GX373" s="153"/>
      <c r="GY373" s="153"/>
      <c r="GZ373" s="153"/>
      <c r="HA373" s="153"/>
      <c r="HB373" s="153"/>
      <c r="HC373" s="153"/>
      <c r="HD373" s="153"/>
      <c r="HE373" s="153"/>
      <c r="HF373" s="153"/>
      <c r="HG373" s="153"/>
      <c r="HH373" s="153"/>
      <c r="HI373" s="153"/>
      <c r="HJ373" s="153"/>
      <c r="HK373" s="153"/>
      <c r="HL373" s="153"/>
      <c r="HM373" s="153"/>
      <c r="HN373" s="153"/>
      <c r="HO373" s="153"/>
      <c r="HP373" s="153"/>
      <c r="HQ373" s="153"/>
      <c r="HR373" s="153"/>
      <c r="HS373" s="153"/>
      <c r="HT373" s="153"/>
      <c r="HU373" s="153"/>
      <c r="HV373" s="153"/>
      <c r="HW373" s="153"/>
      <c r="HX373" s="153"/>
      <c r="HY373" s="153"/>
      <c r="HZ373" s="153"/>
      <c r="IA373" s="153"/>
      <c r="IB373" s="153"/>
      <c r="IC373" s="153"/>
      <c r="ID373" s="153"/>
      <c r="IE373" s="153"/>
      <c r="IF373" s="153"/>
      <c r="IG373" s="153"/>
      <c r="IH373" s="153"/>
      <c r="II373" s="153"/>
      <c r="IJ373" s="153"/>
      <c r="IK373" s="153"/>
      <c r="IL373" s="153"/>
      <c r="IM373" s="153"/>
      <c r="IN373" s="153"/>
      <c r="IO373" s="153"/>
      <c r="IP373" s="153"/>
      <c r="IQ373" s="153"/>
      <c r="IR373" s="153"/>
      <c r="IS373" s="153"/>
      <c r="IT373" s="153"/>
      <c r="IU373" s="153"/>
      <c r="IV373" s="153"/>
      <c r="IW373" s="153"/>
      <c r="IX373" s="153"/>
      <c r="IY373" s="153"/>
      <c r="IZ373" s="153"/>
      <c r="JA373" s="153"/>
      <c r="JB373" s="153"/>
      <c r="JC373" s="153"/>
      <c r="JD373" s="153"/>
      <c r="JE373" s="153"/>
      <c r="JF373" s="153"/>
      <c r="JG373" s="153"/>
      <c r="JH373" s="153"/>
      <c r="JI373" s="153"/>
      <c r="JJ373" s="153"/>
      <c r="JK373" s="153"/>
      <c r="JL373" s="153"/>
      <c r="JM373" s="153"/>
      <c r="JN373" s="153"/>
      <c r="JO373" s="153"/>
      <c r="JP373" s="153"/>
      <c r="JQ373" s="153"/>
      <c r="JR373" s="153"/>
      <c r="JS373" s="153"/>
      <c r="JT373" s="153"/>
      <c r="JU373" s="153"/>
      <c r="JV373" s="153"/>
      <c r="JW373" s="153"/>
      <c r="JX373" s="153"/>
      <c r="JY373" s="153"/>
      <c r="JZ373" s="153"/>
      <c r="KA373" s="153"/>
      <c r="KB373" s="153"/>
      <c r="KC373" s="153"/>
      <c r="KD373" s="153"/>
      <c r="KE373" s="153"/>
      <c r="KF373" s="153"/>
      <c r="KG373" s="153"/>
      <c r="KH373" s="153"/>
      <c r="KI373" s="153"/>
      <c r="KJ373" s="153"/>
      <c r="KK373" s="153"/>
      <c r="KL373" s="153"/>
      <c r="KM373" s="153"/>
      <c r="KN373" s="153"/>
      <c r="KO373" s="153"/>
      <c r="KP373" s="153"/>
      <c r="KQ373" s="153"/>
      <c r="KR373" s="153"/>
      <c r="KS373" s="153"/>
      <c r="KT373" s="153"/>
      <c r="KU373" s="153"/>
      <c r="KV373" s="153"/>
      <c r="KW373" s="153"/>
      <c r="KX373" s="153"/>
      <c r="KY373" s="153"/>
      <c r="KZ373" s="153"/>
      <c r="LA373" s="153"/>
      <c r="LB373" s="153"/>
      <c r="LC373" s="153"/>
      <c r="LD373" s="153"/>
      <c r="LE373" s="153"/>
      <c r="LF373" s="153"/>
      <c r="LG373" s="153"/>
      <c r="LH373" s="153"/>
      <c r="LI373" s="153"/>
      <c r="LJ373" s="153"/>
      <c r="LK373" s="153"/>
      <c r="LL373" s="153"/>
      <c r="LM373" s="153"/>
      <c r="LN373" s="153"/>
      <c r="LO373" s="153"/>
      <c r="LP373" s="153"/>
      <c r="LQ373" s="153"/>
      <c r="LR373" s="153"/>
      <c r="LS373" s="153"/>
      <c r="LT373" s="153"/>
      <c r="LU373" s="153"/>
      <c r="LV373" s="153"/>
      <c r="LW373" s="153"/>
      <c r="LX373" s="153"/>
      <c r="LY373" s="153"/>
      <c r="LZ373" s="153"/>
      <c r="MA373" s="153"/>
      <c r="MB373" s="153"/>
      <c r="MC373" s="153"/>
      <c r="MD373" s="153"/>
      <c r="ME373" s="153"/>
      <c r="MF373" s="153"/>
      <c r="MG373" s="153"/>
      <c r="MH373" s="153"/>
      <c r="MI373" s="153"/>
      <c r="MJ373" s="153"/>
      <c r="MK373" s="153"/>
      <c r="ML373" s="153"/>
      <c r="MM373" s="153"/>
      <c r="MN373" s="153"/>
      <c r="MO373" s="153"/>
      <c r="MP373" s="153"/>
      <c r="MQ373" s="153"/>
      <c r="MR373" s="153"/>
      <c r="MS373" s="153"/>
      <c r="MT373" s="153"/>
      <c r="MU373" s="153"/>
      <c r="MV373" s="153"/>
      <c r="MW373" s="153"/>
      <c r="MX373" s="153"/>
      <c r="MY373" s="153"/>
      <c r="MZ373" s="153"/>
      <c r="NA373" s="153"/>
      <c r="NB373" s="153"/>
      <c r="NC373" s="153"/>
      <c r="ND373" s="153"/>
      <c r="NE373" s="153"/>
      <c r="NF373" s="153"/>
      <c r="NG373" s="153"/>
      <c r="NH373" s="153"/>
      <c r="NI373" s="153"/>
      <c r="NJ373" s="153"/>
      <c r="NK373" s="153"/>
      <c r="NL373" s="153"/>
      <c r="NM373" s="153"/>
      <c r="NN373" s="153"/>
      <c r="NO373" s="153"/>
      <c r="NP373" s="153"/>
      <c r="NQ373" s="153"/>
      <c r="NR373" s="153"/>
      <c r="NS373" s="153"/>
      <c r="NT373" s="153"/>
      <c r="NU373" s="153"/>
      <c r="NV373" s="153"/>
      <c r="NW373" s="153"/>
      <c r="NX373" s="153"/>
      <c r="NY373" s="153"/>
      <c r="NZ373" s="153"/>
      <c r="OA373" s="153"/>
      <c r="OB373" s="153"/>
      <c r="OC373" s="153"/>
      <c r="OD373" s="153"/>
      <c r="OE373" s="153"/>
      <c r="OF373" s="153"/>
      <c r="OG373" s="153"/>
      <c r="OH373" s="153"/>
      <c r="OI373" s="153"/>
      <c r="OJ373" s="153"/>
      <c r="OK373" s="153"/>
      <c r="OL373" s="153"/>
      <c r="OM373" s="153"/>
      <c r="ON373" s="153"/>
      <c r="OO373" s="153"/>
      <c r="OP373" s="153"/>
      <c r="OQ373" s="153"/>
      <c r="OR373" s="153"/>
      <c r="OS373" s="153"/>
      <c r="OT373" s="153"/>
      <c r="OU373" s="153"/>
      <c r="OV373" s="153"/>
      <c r="OW373" s="153"/>
      <c r="OX373" s="153"/>
      <c r="OY373" s="153"/>
      <c r="OZ373" s="153"/>
      <c r="PA373" s="153"/>
      <c r="PB373" s="153"/>
      <c r="PC373" s="153"/>
      <c r="PD373" s="153"/>
      <c r="PE373" s="153"/>
      <c r="PF373" s="153"/>
      <c r="PG373" s="153"/>
      <c r="PH373" s="153"/>
      <c r="PI373" s="153"/>
      <c r="PJ373" s="153"/>
      <c r="PK373" s="153"/>
      <c r="PL373" s="153"/>
      <c r="PM373" s="153"/>
      <c r="PN373" s="153"/>
      <c r="PO373" s="153"/>
      <c r="PP373" s="153"/>
      <c r="PQ373" s="153"/>
      <c r="PR373" s="153"/>
      <c r="PS373" s="153"/>
      <c r="PT373" s="153"/>
      <c r="PU373" s="153"/>
      <c r="PV373" s="153"/>
      <c r="PW373" s="153"/>
      <c r="PX373" s="153"/>
      <c r="PY373" s="153"/>
      <c r="PZ373" s="153"/>
      <c r="QA373" s="153"/>
      <c r="QB373" s="153"/>
      <c r="QC373" s="153"/>
      <c r="QD373" s="153"/>
      <c r="QE373" s="153"/>
      <c r="QF373" s="153"/>
      <c r="QG373" s="153"/>
      <c r="QH373" s="153"/>
      <c r="QI373" s="153"/>
      <c r="QJ373" s="153"/>
      <c r="QK373" s="153"/>
      <c r="QL373" s="153"/>
      <c r="QM373" s="153"/>
      <c r="QN373" s="153"/>
      <c r="QO373" s="153"/>
      <c r="QP373" s="153"/>
      <c r="QQ373" s="153"/>
      <c r="QR373" s="153"/>
      <c r="QS373" s="153"/>
      <c r="QT373" s="153"/>
      <c r="QU373" s="153"/>
      <c r="QV373" s="153"/>
      <c r="QW373" s="153"/>
      <c r="QX373" s="153"/>
      <c r="QY373" s="153"/>
      <c r="QZ373" s="153"/>
      <c r="RA373" s="153"/>
      <c r="RB373" s="153"/>
      <c r="RC373" s="153"/>
      <c r="RD373" s="153"/>
      <c r="RE373" s="153"/>
      <c r="RF373" s="153"/>
      <c r="RG373" s="153"/>
      <c r="RH373" s="153"/>
      <c r="RI373" s="153"/>
      <c r="RJ373" s="153"/>
      <c r="RK373" s="153"/>
      <c r="RL373" s="153"/>
      <c r="RM373" s="153"/>
      <c r="RN373" s="153"/>
      <c r="RO373" s="153"/>
      <c r="RP373" s="153"/>
      <c r="RQ373" s="153"/>
      <c r="RR373" s="153"/>
      <c r="RS373" s="153"/>
      <c r="RT373" s="153"/>
      <c r="RU373" s="153"/>
      <c r="RV373" s="153"/>
      <c r="RW373" s="153"/>
      <c r="RX373" s="153"/>
      <c r="RY373" s="153"/>
      <c r="RZ373" s="153"/>
      <c r="SA373" s="153"/>
      <c r="SB373" s="153"/>
      <c r="SC373" s="153"/>
      <c r="SD373" s="153"/>
      <c r="SE373" s="153"/>
      <c r="SF373" s="153"/>
      <c r="SG373" s="153"/>
      <c r="SH373" s="153"/>
      <c r="SI373" s="153"/>
      <c r="SJ373" s="153"/>
      <c r="SK373" s="153"/>
      <c r="SL373" s="153"/>
      <c r="SM373" s="153"/>
      <c r="SN373" s="153"/>
      <c r="SO373" s="153"/>
      <c r="SP373" s="153"/>
      <c r="SQ373" s="153"/>
      <c r="SR373" s="153"/>
      <c r="SS373" s="153"/>
      <c r="ST373" s="153"/>
      <c r="SU373" s="153"/>
      <c r="SV373" s="153"/>
      <c r="SW373" s="153"/>
      <c r="SX373" s="153"/>
      <c r="SY373" s="153"/>
      <c r="SZ373" s="153"/>
      <c r="TA373" s="153"/>
      <c r="TB373" s="153"/>
      <c r="TC373" s="153"/>
      <c r="TD373" s="153"/>
      <c r="TE373" s="153"/>
      <c r="TF373" s="153"/>
      <c r="TG373" s="153"/>
      <c r="TH373" s="153"/>
      <c r="TI373" s="153"/>
      <c r="TJ373" s="153"/>
      <c r="TK373" s="153"/>
      <c r="TL373" s="153"/>
      <c r="TM373" s="153"/>
      <c r="TN373" s="153"/>
      <c r="TO373" s="153"/>
      <c r="TP373" s="153"/>
      <c r="TQ373" s="153"/>
      <c r="TR373" s="153"/>
      <c r="TS373" s="153"/>
      <c r="TT373" s="153"/>
      <c r="TU373" s="153"/>
      <c r="TV373" s="153"/>
      <c r="TW373" s="153"/>
      <c r="TX373" s="153"/>
      <c r="TY373" s="153"/>
      <c r="TZ373" s="153"/>
      <c r="UA373" s="153"/>
      <c r="UB373" s="153"/>
      <c r="UC373" s="153"/>
      <c r="UD373" s="153"/>
      <c r="UE373" s="153"/>
      <c r="UF373" s="153"/>
      <c r="UG373" s="153"/>
      <c r="UH373" s="153"/>
      <c r="UI373" s="153"/>
      <c r="UJ373" s="153"/>
      <c r="UK373" s="153"/>
      <c r="UL373" s="153"/>
      <c r="UM373" s="153"/>
      <c r="UN373" s="153"/>
      <c r="UO373" s="153"/>
      <c r="UP373" s="153"/>
      <c r="UQ373" s="153"/>
      <c r="UR373" s="153"/>
      <c r="US373" s="153"/>
      <c r="UT373" s="153"/>
      <c r="UU373" s="153"/>
      <c r="UV373" s="153"/>
      <c r="UW373" s="153"/>
      <c r="UX373" s="153"/>
      <c r="UY373" s="153"/>
      <c r="UZ373" s="153"/>
      <c r="VA373" s="153"/>
      <c r="VB373" s="153"/>
      <c r="VC373" s="153"/>
      <c r="VD373" s="153"/>
      <c r="VE373" s="153"/>
      <c r="VF373" s="153"/>
      <c r="VG373" s="153"/>
      <c r="VH373" s="153"/>
      <c r="VI373" s="153"/>
      <c r="VJ373" s="153"/>
      <c r="VK373" s="153"/>
      <c r="VL373" s="153"/>
      <c r="VM373" s="153"/>
      <c r="VN373" s="153"/>
      <c r="VO373" s="153"/>
      <c r="VP373" s="153"/>
      <c r="VQ373" s="153"/>
      <c r="VR373" s="153"/>
      <c r="VS373" s="153"/>
      <c r="VT373" s="153"/>
      <c r="VU373" s="153"/>
      <c r="VV373" s="153"/>
      <c r="VW373" s="153"/>
      <c r="VX373" s="153"/>
      <c r="VY373" s="153"/>
      <c r="VZ373" s="153"/>
      <c r="WA373" s="153"/>
      <c r="WB373" s="153"/>
      <c r="WC373" s="153"/>
      <c r="WD373" s="153"/>
      <c r="WE373" s="153"/>
      <c r="WF373" s="153"/>
      <c r="WG373" s="153"/>
      <c r="WH373" s="153"/>
      <c r="WI373" s="153"/>
      <c r="WJ373" s="153"/>
      <c r="WK373" s="153"/>
      <c r="WL373" s="153"/>
      <c r="WM373" s="153"/>
      <c r="WN373" s="153"/>
      <c r="WO373" s="153"/>
      <c r="WP373" s="153"/>
      <c r="WQ373" s="153"/>
      <c r="WR373" s="153"/>
      <c r="WS373" s="153"/>
      <c r="WT373" s="153"/>
      <c r="WU373" s="153"/>
      <c r="WV373" s="153"/>
      <c r="WW373" s="153"/>
      <c r="WX373" s="153"/>
      <c r="WY373" s="153"/>
      <c r="WZ373" s="153"/>
      <c r="XA373" s="153"/>
      <c r="XB373" s="153"/>
      <c r="XC373" s="153"/>
      <c r="XD373" s="153"/>
      <c r="XE373" s="153"/>
      <c r="XF373" s="153"/>
      <c r="XG373" s="153"/>
      <c r="XH373" s="153"/>
      <c r="XI373" s="153"/>
      <c r="XJ373" s="153"/>
      <c r="XK373" s="153"/>
      <c r="XL373" s="153"/>
      <c r="XM373" s="153"/>
      <c r="XN373" s="153"/>
      <c r="XO373" s="153"/>
      <c r="XP373" s="153"/>
      <c r="XQ373" s="153"/>
      <c r="XR373" s="153"/>
      <c r="XS373" s="153"/>
      <c r="XT373" s="153"/>
      <c r="XU373" s="153"/>
      <c r="XV373" s="153"/>
      <c r="XW373" s="153"/>
      <c r="XX373" s="153"/>
      <c r="XY373" s="153"/>
      <c r="XZ373" s="153"/>
      <c r="YA373" s="153"/>
      <c r="YB373" s="153"/>
      <c r="YC373" s="153"/>
      <c r="YD373" s="153"/>
      <c r="YE373" s="153"/>
      <c r="YF373" s="153"/>
      <c r="YG373" s="153"/>
      <c r="YH373" s="153"/>
      <c r="YI373" s="153"/>
      <c r="YJ373" s="153"/>
      <c r="YK373" s="153"/>
      <c r="YL373" s="153"/>
      <c r="YM373" s="153"/>
      <c r="YN373" s="153"/>
      <c r="YO373" s="153"/>
      <c r="YP373" s="153"/>
      <c r="YQ373" s="153"/>
      <c r="YR373" s="153"/>
      <c r="YS373" s="153"/>
      <c r="YT373" s="153"/>
      <c r="YU373" s="153"/>
      <c r="YV373" s="153"/>
      <c r="YW373" s="153"/>
      <c r="YX373" s="153"/>
      <c r="YY373" s="153"/>
      <c r="YZ373" s="153"/>
      <c r="ZA373" s="153"/>
      <c r="ZB373" s="153"/>
      <c r="ZC373" s="153"/>
      <c r="ZD373" s="153"/>
      <c r="ZE373" s="153"/>
      <c r="ZF373" s="153"/>
      <c r="ZG373" s="153"/>
      <c r="ZH373" s="153"/>
      <c r="ZI373" s="153"/>
      <c r="ZJ373" s="153"/>
      <c r="ZK373" s="153"/>
      <c r="ZL373" s="153"/>
      <c r="ZM373" s="153"/>
      <c r="ZN373" s="153"/>
      <c r="ZO373" s="153"/>
      <c r="ZP373" s="153"/>
      <c r="ZQ373" s="153"/>
      <c r="ZR373" s="153"/>
      <c r="ZS373" s="153"/>
      <c r="ZT373" s="153"/>
      <c r="ZU373" s="153"/>
      <c r="ZV373" s="153"/>
      <c r="ZW373" s="153"/>
      <c r="ZX373" s="153"/>
      <c r="ZY373" s="153"/>
      <c r="ZZ373" s="153"/>
      <c r="AAA373" s="153"/>
      <c r="AAB373" s="153"/>
      <c r="AAC373" s="153"/>
      <c r="AAD373" s="153"/>
      <c r="AAE373" s="153"/>
      <c r="AAF373" s="153"/>
      <c r="AAG373" s="153"/>
      <c r="AAH373" s="153"/>
      <c r="AAI373" s="153"/>
      <c r="AAJ373" s="153"/>
      <c r="AAK373" s="153"/>
      <c r="AAL373" s="153"/>
      <c r="AAM373" s="153"/>
      <c r="AAN373" s="153"/>
      <c r="AAO373" s="153"/>
      <c r="AAP373" s="153"/>
      <c r="AAQ373" s="153"/>
      <c r="AAR373" s="153"/>
      <c r="AAS373" s="153"/>
      <c r="AAT373" s="153"/>
      <c r="AAU373" s="153"/>
      <c r="AAV373" s="153"/>
      <c r="AAW373" s="153"/>
      <c r="AAX373" s="153"/>
      <c r="AAY373" s="153"/>
      <c r="AAZ373" s="153"/>
      <c r="ABA373" s="153"/>
      <c r="ABB373" s="153"/>
      <c r="ABC373" s="153"/>
      <c r="ABD373" s="153"/>
      <c r="ABE373" s="153"/>
      <c r="ABF373" s="153"/>
      <c r="ABG373" s="153"/>
      <c r="ABH373" s="153"/>
      <c r="ABI373" s="153"/>
      <c r="ABJ373" s="153"/>
      <c r="ABK373" s="153"/>
      <c r="ABL373" s="153"/>
      <c r="ABM373" s="153"/>
      <c r="ABN373" s="153"/>
      <c r="ABO373" s="153"/>
      <c r="ABP373" s="153"/>
      <c r="ABQ373" s="153"/>
      <c r="ABR373" s="153"/>
      <c r="ABS373" s="153"/>
      <c r="ABT373" s="153"/>
      <c r="ABU373" s="153"/>
      <c r="ABV373" s="153"/>
      <c r="ABW373" s="153"/>
      <c r="ABX373" s="153"/>
      <c r="ABY373" s="153"/>
      <c r="ABZ373" s="153"/>
      <c r="ACA373" s="153"/>
      <c r="ACB373" s="153"/>
      <c r="ACC373" s="153"/>
      <c r="ACD373" s="153"/>
      <c r="ACE373" s="153"/>
      <c r="ACF373" s="153"/>
      <c r="ACG373" s="153"/>
      <c r="ACH373" s="153"/>
      <c r="ACI373" s="153"/>
      <c r="ACJ373" s="153"/>
      <c r="ACK373" s="153"/>
      <c r="ACL373" s="153"/>
      <c r="ACM373" s="153"/>
      <c r="ACN373" s="153"/>
      <c r="ACO373" s="153"/>
      <c r="ACP373" s="153"/>
      <c r="ACQ373" s="153"/>
      <c r="ACR373" s="153"/>
      <c r="ACS373" s="153"/>
      <c r="ACT373" s="153"/>
      <c r="ACU373" s="153"/>
      <c r="ACV373" s="153"/>
      <c r="ACW373" s="153"/>
      <c r="ACX373" s="153"/>
      <c r="ACY373" s="153"/>
      <c r="ACZ373" s="153"/>
      <c r="ADA373" s="153"/>
      <c r="ADB373" s="153"/>
      <c r="ADC373" s="153"/>
      <c r="ADD373" s="153"/>
      <c r="ADE373" s="153"/>
      <c r="ADF373" s="153"/>
      <c r="ADG373" s="153"/>
      <c r="ADH373" s="153"/>
      <c r="ADI373" s="153"/>
      <c r="ADJ373" s="153"/>
      <c r="ADK373" s="153"/>
      <c r="ADL373" s="153"/>
      <c r="ADM373" s="153"/>
      <c r="ADN373" s="153"/>
      <c r="ADO373" s="153"/>
      <c r="ADP373" s="153"/>
      <c r="ADQ373" s="153"/>
      <c r="ADR373" s="153"/>
      <c r="ADS373" s="153"/>
      <c r="ADT373" s="153"/>
      <c r="ADU373" s="153"/>
      <c r="ADV373" s="153"/>
      <c r="ADW373" s="153"/>
      <c r="ADX373" s="153"/>
      <c r="ADY373" s="153"/>
      <c r="ADZ373" s="153"/>
      <c r="AEA373" s="153"/>
      <c r="AEB373" s="153"/>
      <c r="AEC373" s="153"/>
      <c r="AED373" s="153"/>
      <c r="AEE373" s="153"/>
      <c r="AEF373" s="153"/>
      <c r="AEG373" s="153"/>
      <c r="AEH373" s="153"/>
      <c r="AEI373" s="153"/>
      <c r="AEJ373" s="153"/>
      <c r="AEK373" s="153"/>
      <c r="AEL373" s="153"/>
      <c r="AEM373" s="153"/>
      <c r="AEN373" s="153"/>
      <c r="AEO373" s="153"/>
      <c r="AEP373" s="153"/>
      <c r="AEQ373" s="153"/>
      <c r="AER373" s="153"/>
      <c r="AES373" s="153"/>
      <c r="AET373" s="153"/>
      <c r="AEU373" s="153"/>
      <c r="AEV373" s="153"/>
      <c r="AEW373" s="153"/>
      <c r="AEX373" s="153"/>
      <c r="AEY373" s="153"/>
      <c r="AEZ373" s="153"/>
      <c r="AFA373" s="153"/>
      <c r="AFB373" s="153"/>
      <c r="AFC373" s="153"/>
      <c r="AFD373" s="153"/>
      <c r="AFE373" s="153"/>
      <c r="AFF373" s="153"/>
      <c r="AFG373" s="153"/>
      <c r="AFH373" s="153"/>
      <c r="AFI373" s="153"/>
      <c r="AFJ373" s="153"/>
      <c r="AFK373" s="153"/>
      <c r="AFL373" s="153"/>
      <c r="AFM373" s="153"/>
      <c r="AFN373" s="153"/>
      <c r="AFO373" s="153"/>
      <c r="AFP373" s="153"/>
      <c r="AFQ373" s="153"/>
      <c r="AFR373" s="153"/>
      <c r="AFS373" s="153"/>
      <c r="AFT373" s="153"/>
      <c r="AFU373" s="153"/>
      <c r="AFV373" s="153"/>
      <c r="AFW373" s="153"/>
      <c r="AFX373" s="153"/>
      <c r="AFY373" s="153"/>
      <c r="AFZ373" s="153"/>
      <c r="AGA373" s="153"/>
      <c r="AGB373" s="153"/>
      <c r="AGC373" s="153"/>
      <c r="AGD373" s="153"/>
      <c r="AGE373" s="153"/>
      <c r="AGF373" s="153"/>
      <c r="AGG373" s="153"/>
      <c r="AGH373" s="153"/>
      <c r="AGI373" s="153"/>
      <c r="AGJ373" s="153"/>
      <c r="AGK373" s="153"/>
      <c r="AGL373" s="153"/>
      <c r="AGM373" s="153"/>
      <c r="AGN373" s="153"/>
      <c r="AGO373" s="153"/>
      <c r="AGP373" s="153"/>
      <c r="AGQ373" s="153"/>
      <c r="AGR373" s="153"/>
      <c r="AGS373" s="153"/>
      <c r="AGT373" s="153"/>
      <c r="AGU373" s="153"/>
      <c r="AGV373" s="153"/>
      <c r="AGW373" s="153"/>
      <c r="AGX373" s="153"/>
      <c r="AGY373" s="153"/>
      <c r="AGZ373" s="153"/>
      <c r="AHA373" s="153"/>
      <c r="AHB373" s="153"/>
      <c r="AHC373" s="153"/>
      <c r="AHD373" s="153"/>
      <c r="AHE373" s="153"/>
      <c r="AHF373" s="153"/>
      <c r="AHG373" s="153"/>
      <c r="AHH373" s="153"/>
      <c r="AHI373" s="153"/>
      <c r="AHJ373" s="153"/>
      <c r="AHK373" s="153"/>
      <c r="AHL373" s="153"/>
      <c r="AHM373" s="153"/>
      <c r="AHN373" s="153"/>
      <c r="AHO373" s="153"/>
      <c r="AHP373" s="153"/>
      <c r="AHQ373" s="153"/>
      <c r="AHR373" s="153"/>
      <c r="AHS373" s="153"/>
      <c r="AHT373" s="153"/>
      <c r="AHU373" s="153"/>
      <c r="AHV373" s="153"/>
      <c r="AHW373" s="153"/>
      <c r="AHX373" s="153"/>
      <c r="AHY373" s="153"/>
      <c r="AHZ373" s="153"/>
      <c r="AIA373" s="153"/>
      <c r="AIB373" s="153"/>
      <c r="AIC373" s="153"/>
      <c r="AID373" s="153"/>
      <c r="AIE373" s="153"/>
      <c r="AIF373" s="153"/>
      <c r="AIG373" s="153"/>
      <c r="AIH373" s="153"/>
      <c r="AII373" s="153"/>
      <c r="AIJ373" s="153"/>
      <c r="AIK373" s="153"/>
      <c r="AIL373" s="153"/>
      <c r="AIM373" s="153"/>
      <c r="AIN373" s="153"/>
      <c r="AIO373" s="153"/>
      <c r="AIP373" s="153"/>
      <c r="AIQ373" s="153"/>
      <c r="AIR373" s="153"/>
      <c r="AIS373" s="153"/>
      <c r="AIT373" s="153"/>
      <c r="AIU373" s="153"/>
      <c r="AIV373" s="153"/>
      <c r="AIW373" s="153"/>
      <c r="AIX373" s="153"/>
      <c r="AIY373" s="153"/>
      <c r="AIZ373" s="153"/>
      <c r="AJA373" s="153"/>
      <c r="AJB373" s="153"/>
      <c r="AJC373" s="153"/>
      <c r="AJD373" s="153"/>
      <c r="AJE373" s="153"/>
      <c r="AJF373" s="153"/>
      <c r="AJG373" s="153"/>
      <c r="AJH373" s="153"/>
      <c r="AJI373" s="153"/>
      <c r="AJJ373" s="153"/>
      <c r="AJK373" s="153"/>
      <c r="AJL373" s="153"/>
      <c r="AJM373" s="153"/>
      <c r="AJN373" s="153"/>
      <c r="AJO373" s="153"/>
      <c r="AJP373" s="153"/>
      <c r="AJQ373" s="153"/>
      <c r="AJR373" s="153"/>
      <c r="AJS373" s="153"/>
      <c r="AJT373" s="153"/>
      <c r="AJU373" s="153"/>
      <c r="AJV373" s="153"/>
      <c r="AJW373" s="153"/>
      <c r="AJX373" s="153"/>
      <c r="AJY373" s="153"/>
      <c r="AJZ373" s="153"/>
      <c r="AKA373" s="153"/>
      <c r="AKB373" s="153"/>
      <c r="AKC373" s="153"/>
      <c r="AKD373" s="153"/>
      <c r="AKE373" s="153"/>
      <c r="AKF373" s="153"/>
      <c r="AKG373" s="153"/>
      <c r="AKH373" s="153"/>
      <c r="AKI373" s="153"/>
      <c r="AKJ373" s="153"/>
      <c r="AKK373" s="153"/>
      <c r="AKL373" s="153"/>
      <c r="AKM373" s="153"/>
      <c r="AKN373" s="153"/>
      <c r="AKO373" s="153"/>
      <c r="AKP373" s="153"/>
      <c r="AKQ373" s="153"/>
      <c r="AKR373" s="153"/>
      <c r="AKS373" s="153"/>
      <c r="AKT373" s="153"/>
      <c r="AKU373" s="153"/>
      <c r="AKV373" s="153"/>
      <c r="AKW373" s="153"/>
      <c r="AKX373" s="153"/>
      <c r="AKY373" s="153"/>
      <c r="AKZ373" s="153"/>
      <c r="ALA373" s="153"/>
      <c r="ALB373" s="153"/>
      <c r="ALC373" s="153"/>
      <c r="ALD373" s="153"/>
      <c r="ALE373" s="153"/>
      <c r="ALF373" s="153"/>
      <c r="ALG373" s="153"/>
      <c r="ALH373" s="153"/>
      <c r="ALI373" s="153"/>
      <c r="ALJ373" s="153"/>
      <c r="ALK373" s="153"/>
      <c r="ALL373" s="153"/>
      <c r="ALM373" s="153"/>
      <c r="ALN373" s="153"/>
      <c r="ALO373" s="153"/>
      <c r="ALP373" s="153"/>
      <c r="ALQ373" s="153"/>
      <c r="ALR373" s="153"/>
      <c r="ALS373" s="153"/>
      <c r="ALT373" s="153"/>
      <c r="ALU373" s="153"/>
      <c r="ALV373" s="153"/>
      <c r="ALW373" s="153"/>
      <c r="ALX373" s="153"/>
      <c r="ALY373" s="153"/>
      <c r="ALZ373" s="153"/>
      <c r="AMA373" s="153"/>
      <c r="AMB373" s="153"/>
      <c r="AMC373" s="153"/>
      <c r="AMD373" s="153"/>
      <c r="AME373" s="153"/>
      <c r="AMF373" s="153"/>
      <c r="AMG373" s="153"/>
      <c r="AMH373" s="153"/>
      <c r="AMI373" s="153"/>
      <c r="AMJ373" s="153"/>
      <c r="AMK373" s="153"/>
      <c r="AML373" s="153"/>
      <c r="AMM373" s="153"/>
      <c r="AMN373" s="153"/>
      <c r="AMO373" s="153"/>
      <c r="AMP373" s="153"/>
      <c r="AMQ373" s="153"/>
      <c r="AMR373" s="153"/>
      <c r="AMS373" s="153"/>
      <c r="AMT373" s="153"/>
      <c r="AMU373" s="153"/>
      <c r="AMV373" s="153"/>
      <c r="AMW373" s="153"/>
      <c r="AMX373" s="153"/>
      <c r="AMY373" s="153"/>
      <c r="AMZ373" s="153"/>
      <c r="ANA373" s="153"/>
      <c r="ANB373" s="153"/>
      <c r="ANC373" s="153"/>
      <c r="AND373" s="153"/>
      <c r="ANE373" s="153"/>
      <c r="ANF373" s="153"/>
      <c r="ANG373" s="153"/>
      <c r="ANH373" s="153"/>
      <c r="ANI373" s="153"/>
      <c r="ANJ373" s="153"/>
      <c r="ANK373" s="153"/>
      <c r="ANL373" s="153"/>
      <c r="ANM373" s="153"/>
      <c r="ANN373" s="153"/>
      <c r="ANO373" s="153"/>
      <c r="ANP373" s="153"/>
      <c r="ANQ373" s="153"/>
      <c r="ANR373" s="153"/>
      <c r="ANS373" s="153"/>
      <c r="ANT373" s="153"/>
      <c r="ANU373" s="153"/>
      <c r="ANV373" s="153"/>
      <c r="ANW373" s="153"/>
      <c r="ANX373" s="153"/>
      <c r="ANY373" s="153"/>
      <c r="ANZ373" s="153"/>
      <c r="AOA373" s="153"/>
      <c r="AOB373" s="153"/>
      <c r="AOC373" s="153"/>
      <c r="AOD373" s="153"/>
      <c r="AOE373" s="153"/>
      <c r="AOF373" s="153"/>
      <c r="AOG373" s="153"/>
      <c r="AOH373" s="153"/>
      <c r="AOI373" s="153"/>
      <c r="AOJ373" s="153"/>
      <c r="AOK373" s="153"/>
      <c r="AOL373" s="153"/>
      <c r="AOM373" s="153"/>
      <c r="AON373" s="153"/>
      <c r="AOO373" s="153"/>
      <c r="AOP373" s="153"/>
      <c r="AOQ373" s="153"/>
      <c r="AOR373" s="153"/>
      <c r="AOS373" s="153"/>
      <c r="AOT373" s="153"/>
      <c r="AOU373" s="153"/>
      <c r="AOV373" s="153"/>
      <c r="AOW373" s="153"/>
      <c r="AOX373" s="153"/>
      <c r="AOY373" s="153"/>
      <c r="AOZ373" s="153"/>
      <c r="APA373" s="153"/>
      <c r="APB373" s="153"/>
      <c r="APC373" s="153"/>
      <c r="APD373" s="153"/>
      <c r="APE373" s="153"/>
      <c r="APF373" s="153"/>
      <c r="APG373" s="153"/>
      <c r="APH373" s="153"/>
      <c r="API373" s="153"/>
      <c r="APJ373" s="153"/>
      <c r="APK373" s="153"/>
      <c r="APL373" s="153"/>
      <c r="APM373" s="153"/>
      <c r="APN373" s="153"/>
      <c r="APO373" s="153"/>
      <c r="APP373" s="153"/>
      <c r="APQ373" s="153"/>
      <c r="APR373" s="153"/>
      <c r="APS373" s="153"/>
      <c r="APT373" s="153"/>
      <c r="APU373" s="153"/>
      <c r="APV373" s="153"/>
      <c r="APW373" s="153"/>
      <c r="APX373" s="153"/>
      <c r="APY373" s="153"/>
      <c r="APZ373" s="153"/>
      <c r="AQA373" s="153"/>
      <c r="AQB373" s="153"/>
      <c r="AQC373" s="153"/>
      <c r="AQD373" s="153"/>
      <c r="AQE373" s="153"/>
      <c r="AQF373" s="153"/>
      <c r="AQG373" s="153"/>
      <c r="AQH373" s="153"/>
      <c r="AQI373" s="153"/>
      <c r="AQJ373" s="153"/>
      <c r="AQK373" s="153"/>
      <c r="AQL373" s="153"/>
      <c r="AQM373" s="153"/>
      <c r="AQN373" s="153"/>
      <c r="AQO373" s="153"/>
      <c r="AQP373" s="153"/>
      <c r="AQQ373" s="153"/>
      <c r="AQR373" s="153"/>
      <c r="AQS373" s="153"/>
      <c r="AQT373" s="153"/>
      <c r="AQU373" s="153"/>
      <c r="AQV373" s="153"/>
      <c r="AQW373" s="153"/>
      <c r="AQX373" s="153"/>
      <c r="AQY373" s="153"/>
      <c r="AQZ373" s="153"/>
      <c r="ARA373" s="153"/>
      <c r="ARB373" s="153"/>
      <c r="ARC373" s="153"/>
      <c r="ARD373" s="153"/>
      <c r="ARE373" s="153"/>
      <c r="ARF373" s="153"/>
      <c r="ARG373" s="153"/>
      <c r="ARH373" s="153"/>
      <c r="ARI373" s="153"/>
      <c r="ARJ373" s="153"/>
      <c r="ARK373" s="153"/>
      <c r="ARL373" s="153"/>
      <c r="ARM373" s="153"/>
      <c r="ARN373" s="153"/>
      <c r="ARO373" s="153"/>
      <c r="ARP373" s="153"/>
      <c r="ARQ373" s="153"/>
      <c r="ARR373" s="153"/>
      <c r="ARS373" s="153"/>
      <c r="ART373" s="153"/>
      <c r="ARU373" s="153"/>
      <c r="ARV373" s="153"/>
      <c r="ARW373" s="153"/>
      <c r="ARX373" s="153"/>
      <c r="ARY373" s="153"/>
      <c r="ARZ373" s="153"/>
      <c r="ASA373" s="153"/>
      <c r="ASB373" s="153"/>
      <c r="ASC373" s="153"/>
      <c r="ASD373" s="153"/>
      <c r="ASE373" s="153"/>
      <c r="ASF373" s="153"/>
      <c r="ASG373" s="153"/>
      <c r="ASH373" s="153"/>
      <c r="ASI373" s="153"/>
      <c r="ASJ373" s="153"/>
      <c r="ASK373" s="153"/>
      <c r="ASL373" s="153"/>
      <c r="ASM373" s="153"/>
      <c r="ASN373" s="153"/>
      <c r="ASO373" s="153"/>
      <c r="ASP373" s="153"/>
      <c r="ASQ373" s="153"/>
      <c r="ASR373" s="153"/>
      <c r="ASS373" s="153"/>
      <c r="AST373" s="153"/>
      <c r="ASU373" s="153"/>
      <c r="ASV373" s="153"/>
      <c r="ASW373" s="153"/>
      <c r="ASX373" s="153"/>
      <c r="ASY373" s="153"/>
      <c r="ASZ373" s="153"/>
      <c r="ATA373" s="153"/>
      <c r="ATB373" s="153"/>
      <c r="ATC373" s="153"/>
      <c r="ATD373" s="153"/>
      <c r="ATE373" s="153"/>
      <c r="ATF373" s="153"/>
      <c r="ATG373" s="153"/>
      <c r="ATH373" s="153"/>
      <c r="ATI373" s="153"/>
      <c r="ATJ373" s="153"/>
      <c r="ATK373" s="153"/>
      <c r="ATL373" s="153"/>
      <c r="ATM373" s="153"/>
      <c r="ATN373" s="153"/>
      <c r="ATO373" s="153"/>
      <c r="ATP373" s="153"/>
      <c r="ATQ373" s="153"/>
      <c r="ATR373" s="153"/>
      <c r="ATS373" s="153"/>
      <c r="ATT373" s="153"/>
      <c r="ATU373" s="153"/>
      <c r="ATV373" s="153"/>
      <c r="ATW373" s="153"/>
      <c r="ATX373" s="153"/>
      <c r="ATY373" s="153"/>
      <c r="ATZ373" s="153"/>
      <c r="AUA373" s="153"/>
      <c r="AUB373" s="153"/>
      <c r="AUC373" s="153"/>
      <c r="AUD373" s="153"/>
      <c r="AUE373" s="153"/>
      <c r="AUF373" s="153"/>
      <c r="AUG373" s="153"/>
      <c r="AUH373" s="153"/>
      <c r="AUI373" s="153"/>
      <c r="AUJ373" s="153"/>
      <c r="AUK373" s="153"/>
      <c r="AUL373" s="153"/>
      <c r="AUM373" s="153"/>
      <c r="AUN373" s="153"/>
      <c r="AUO373" s="153"/>
      <c r="AUP373" s="153"/>
      <c r="AUQ373" s="153"/>
      <c r="AUR373" s="153"/>
      <c r="AUS373" s="153"/>
      <c r="AUT373" s="153"/>
      <c r="AUU373" s="153"/>
      <c r="AUV373" s="153"/>
      <c r="AUW373" s="153"/>
      <c r="AUX373" s="153"/>
      <c r="AUY373" s="153"/>
      <c r="AUZ373" s="153"/>
      <c r="AVA373" s="153"/>
      <c r="AVB373" s="153"/>
      <c r="AVC373" s="153"/>
      <c r="AVD373" s="153"/>
      <c r="AVE373" s="153"/>
      <c r="AVF373" s="153"/>
      <c r="AVG373" s="153"/>
      <c r="AVH373" s="153"/>
      <c r="AVI373" s="153"/>
      <c r="AVJ373" s="153"/>
      <c r="AVK373" s="153"/>
      <c r="AVL373" s="153"/>
      <c r="AVM373" s="153"/>
      <c r="AVN373" s="153"/>
      <c r="AVO373" s="153"/>
      <c r="AVP373" s="153"/>
      <c r="AVQ373" s="153"/>
      <c r="AVR373" s="153"/>
      <c r="AVS373" s="153"/>
      <c r="AVT373" s="153"/>
      <c r="AVU373" s="153"/>
      <c r="AVV373" s="153"/>
      <c r="AVW373" s="153"/>
      <c r="AVX373" s="153"/>
      <c r="AVY373" s="153"/>
      <c r="AVZ373" s="153"/>
      <c r="AWA373" s="153"/>
      <c r="AWB373" s="153"/>
      <c r="AWC373" s="153"/>
      <c r="AWD373" s="153"/>
      <c r="AWE373" s="153"/>
      <c r="AWF373" s="153"/>
      <c r="AWG373" s="153"/>
      <c r="AWH373" s="153"/>
      <c r="AWI373" s="153"/>
      <c r="AWJ373" s="153"/>
      <c r="AWK373" s="153"/>
      <c r="AWL373" s="153"/>
      <c r="AWM373" s="153"/>
      <c r="AWN373" s="153"/>
      <c r="AWO373" s="153"/>
      <c r="AWP373" s="153"/>
      <c r="AWQ373" s="153"/>
      <c r="AWR373" s="153"/>
      <c r="AWS373" s="153"/>
      <c r="AWT373" s="153"/>
      <c r="AWU373" s="153"/>
      <c r="AWV373" s="153"/>
      <c r="AWW373" s="153"/>
      <c r="AWX373" s="153"/>
      <c r="AWY373" s="153"/>
      <c r="AWZ373" s="153"/>
      <c r="AXA373" s="153"/>
      <c r="AXB373" s="153"/>
      <c r="AXC373" s="153"/>
      <c r="AXD373" s="153"/>
      <c r="AXE373" s="153"/>
      <c r="AXF373" s="153"/>
      <c r="AXG373" s="153"/>
      <c r="AXH373" s="153"/>
      <c r="AXI373" s="153"/>
      <c r="AXJ373" s="153"/>
      <c r="AXK373" s="153"/>
      <c r="AXL373" s="153"/>
      <c r="AXM373" s="153"/>
      <c r="AXN373" s="153"/>
      <c r="AXO373" s="153"/>
      <c r="AXP373" s="153"/>
      <c r="AXQ373" s="153"/>
      <c r="AXR373" s="153"/>
      <c r="AXS373" s="153"/>
      <c r="AXT373" s="153"/>
      <c r="AXU373" s="153"/>
      <c r="AXV373" s="153"/>
      <c r="AXW373" s="153"/>
      <c r="AXX373" s="153"/>
      <c r="AXY373" s="153"/>
      <c r="AXZ373" s="153"/>
      <c r="AYA373" s="153"/>
      <c r="AYB373" s="153"/>
      <c r="AYC373" s="153"/>
      <c r="AYD373" s="153"/>
      <c r="AYE373" s="153"/>
      <c r="AYF373" s="153"/>
      <c r="AYG373" s="153"/>
      <c r="AYH373" s="153"/>
      <c r="AYI373" s="153"/>
      <c r="AYJ373" s="153"/>
      <c r="AYK373" s="153"/>
      <c r="AYL373" s="153"/>
      <c r="AYM373" s="153"/>
      <c r="AYN373" s="153"/>
      <c r="AYO373" s="153"/>
      <c r="AYP373" s="153"/>
      <c r="AYQ373" s="153"/>
      <c r="AYR373" s="153"/>
      <c r="AYS373" s="153"/>
      <c r="AYT373" s="153"/>
      <c r="AYU373" s="153"/>
      <c r="AYV373" s="153"/>
      <c r="AYW373" s="153"/>
      <c r="AYX373" s="153"/>
      <c r="AYY373" s="153"/>
      <c r="AYZ373" s="153"/>
      <c r="AZA373" s="153"/>
      <c r="AZB373" s="153"/>
      <c r="AZC373" s="153"/>
      <c r="AZD373" s="153"/>
      <c r="AZE373" s="153"/>
      <c r="AZF373" s="153"/>
      <c r="AZG373" s="153"/>
      <c r="AZH373" s="153"/>
      <c r="AZI373" s="153"/>
      <c r="AZJ373" s="153"/>
      <c r="AZK373" s="153"/>
      <c r="AZL373" s="153"/>
      <c r="AZM373" s="153"/>
      <c r="AZN373" s="153"/>
      <c r="AZO373" s="153"/>
      <c r="AZP373" s="153"/>
      <c r="AZQ373" s="153"/>
      <c r="AZR373" s="153"/>
      <c r="AZS373" s="153"/>
      <c r="AZT373" s="153"/>
      <c r="AZU373" s="153"/>
      <c r="AZV373" s="153"/>
      <c r="AZW373" s="153"/>
      <c r="AZX373" s="153"/>
      <c r="AZY373" s="153"/>
      <c r="AZZ373" s="153"/>
      <c r="BAA373" s="153"/>
      <c r="BAB373" s="153"/>
      <c r="BAC373" s="153"/>
      <c r="BAD373" s="153"/>
      <c r="BAE373" s="153"/>
      <c r="BAF373" s="153"/>
      <c r="BAG373" s="153"/>
      <c r="BAH373" s="153"/>
      <c r="BAI373" s="153"/>
      <c r="BAJ373" s="153"/>
      <c r="BAK373" s="153"/>
      <c r="BAL373" s="153"/>
      <c r="BAM373" s="153"/>
      <c r="BAN373" s="153"/>
      <c r="BAO373" s="153"/>
      <c r="BAP373" s="153"/>
      <c r="BAQ373" s="153"/>
      <c r="BAR373" s="153"/>
      <c r="BAS373" s="153"/>
      <c r="BAT373" s="153"/>
      <c r="BAU373" s="153"/>
      <c r="BAV373" s="153"/>
      <c r="BAW373" s="153"/>
      <c r="BAX373" s="153"/>
      <c r="BAY373" s="153"/>
      <c r="BAZ373" s="153"/>
      <c r="BBA373" s="153"/>
      <c r="BBB373" s="153"/>
      <c r="BBC373" s="153"/>
      <c r="BBD373" s="153"/>
      <c r="BBE373" s="153"/>
      <c r="BBF373" s="153"/>
      <c r="BBG373" s="153"/>
      <c r="BBH373" s="153"/>
      <c r="BBI373" s="153"/>
      <c r="BBJ373" s="153"/>
      <c r="BBK373" s="153"/>
      <c r="BBL373" s="153"/>
      <c r="BBM373" s="153"/>
      <c r="BBN373" s="153"/>
      <c r="BBO373" s="153"/>
      <c r="BBP373" s="153"/>
      <c r="BBQ373" s="153"/>
      <c r="BBR373" s="153"/>
      <c r="BBS373" s="153"/>
      <c r="BBT373" s="153"/>
      <c r="BBU373" s="153"/>
      <c r="BBV373" s="153"/>
      <c r="BBW373" s="153"/>
      <c r="BBX373" s="153"/>
      <c r="BBY373" s="153"/>
      <c r="BBZ373" s="153"/>
      <c r="BCA373" s="153"/>
      <c r="BCB373" s="153"/>
      <c r="BCC373" s="153"/>
      <c r="BCD373" s="153"/>
      <c r="BCE373" s="153"/>
      <c r="BCF373" s="153"/>
      <c r="BCG373" s="153"/>
      <c r="BCH373" s="153"/>
      <c r="BCI373" s="153"/>
      <c r="BCJ373" s="153"/>
      <c r="BCK373" s="153"/>
      <c r="BCL373" s="153"/>
      <c r="BCM373" s="153"/>
      <c r="BCN373" s="153"/>
      <c r="BCO373" s="153"/>
      <c r="BCP373" s="153"/>
      <c r="BCQ373" s="153"/>
      <c r="BCR373" s="153"/>
      <c r="BCS373" s="153"/>
      <c r="BCT373" s="153"/>
      <c r="BCU373" s="153"/>
      <c r="BCV373" s="153"/>
      <c r="BCW373" s="153"/>
      <c r="BCX373" s="153"/>
      <c r="BCY373" s="153"/>
      <c r="BCZ373" s="153"/>
      <c r="BDA373" s="153"/>
      <c r="BDB373" s="153"/>
      <c r="BDC373" s="153"/>
      <c r="BDD373" s="153"/>
      <c r="BDE373" s="153"/>
      <c r="BDF373" s="153"/>
      <c r="BDG373" s="153"/>
      <c r="BDH373" s="153"/>
      <c r="BDI373" s="153"/>
      <c r="BDJ373" s="153"/>
      <c r="BDK373" s="153"/>
      <c r="BDL373" s="153"/>
      <c r="BDM373" s="153"/>
      <c r="BDN373" s="153"/>
      <c r="BDO373" s="153"/>
      <c r="BDP373" s="153"/>
      <c r="BDQ373" s="153"/>
      <c r="BDR373" s="153"/>
      <c r="BDS373" s="153"/>
      <c r="BDT373" s="153"/>
      <c r="BDU373" s="153"/>
      <c r="BDV373" s="153"/>
      <c r="BDW373" s="153"/>
      <c r="BDX373" s="153"/>
      <c r="BDY373" s="153"/>
      <c r="BDZ373" s="153"/>
      <c r="BEA373" s="153"/>
      <c r="BEB373" s="153"/>
      <c r="BEC373" s="153"/>
      <c r="BED373" s="153"/>
      <c r="BEE373" s="153"/>
      <c r="BEF373" s="153"/>
      <c r="BEG373" s="153"/>
      <c r="BEH373" s="153"/>
      <c r="BEI373" s="153"/>
      <c r="BEJ373" s="153"/>
      <c r="BEK373" s="153"/>
      <c r="BEL373" s="153"/>
      <c r="BEM373" s="153"/>
      <c r="BEN373" s="153"/>
      <c r="BEO373" s="153"/>
      <c r="BEP373" s="153"/>
      <c r="BEQ373" s="153"/>
      <c r="BER373" s="153"/>
      <c r="BES373" s="153"/>
      <c r="BET373" s="153"/>
      <c r="BEU373" s="153"/>
      <c r="BEV373" s="153"/>
      <c r="BEW373" s="153"/>
      <c r="BEX373" s="153"/>
      <c r="BEY373" s="153"/>
      <c r="BEZ373" s="153"/>
      <c r="BFA373" s="153"/>
      <c r="BFB373" s="153"/>
      <c r="BFC373" s="153"/>
      <c r="BFD373" s="153"/>
      <c r="BFE373" s="153"/>
      <c r="BFF373" s="153"/>
      <c r="BFG373" s="153"/>
      <c r="BFH373" s="153"/>
      <c r="BFI373" s="153"/>
      <c r="BFJ373" s="153"/>
      <c r="BFK373" s="153"/>
      <c r="BFL373" s="153"/>
      <c r="BFM373" s="153"/>
      <c r="BFN373" s="153"/>
      <c r="BFO373" s="153"/>
      <c r="BFP373" s="153"/>
      <c r="BFQ373" s="153"/>
      <c r="BFR373" s="153"/>
      <c r="BFS373" s="153"/>
      <c r="BFT373" s="153"/>
      <c r="BFU373" s="153"/>
      <c r="BFV373" s="153"/>
      <c r="BFW373" s="153"/>
      <c r="BFX373" s="153"/>
      <c r="BFY373" s="153"/>
      <c r="BFZ373" s="153"/>
      <c r="BGA373" s="153"/>
      <c r="BGB373" s="153"/>
      <c r="BGC373" s="153"/>
      <c r="BGD373" s="153"/>
      <c r="BGE373" s="153"/>
      <c r="BGF373" s="153"/>
      <c r="BGG373" s="153"/>
      <c r="BGH373" s="153"/>
      <c r="BGI373" s="153"/>
      <c r="BGJ373" s="153"/>
      <c r="BGK373" s="153"/>
      <c r="BGL373" s="153"/>
      <c r="BGM373" s="153"/>
      <c r="BGN373" s="153"/>
      <c r="BGO373" s="153"/>
      <c r="BGP373" s="153"/>
      <c r="BGQ373" s="153"/>
      <c r="BGR373" s="153"/>
      <c r="BGS373" s="153"/>
      <c r="BGT373" s="153"/>
      <c r="BGU373" s="153"/>
      <c r="BGV373" s="153"/>
      <c r="BGW373" s="153"/>
      <c r="BGX373" s="153"/>
      <c r="BGY373" s="153"/>
      <c r="BGZ373" s="153"/>
      <c r="BHA373" s="153"/>
      <c r="BHB373" s="153"/>
      <c r="BHC373" s="153"/>
      <c r="BHD373" s="153"/>
      <c r="BHE373" s="153"/>
      <c r="BHF373" s="153"/>
      <c r="BHG373" s="153"/>
      <c r="BHH373" s="153"/>
      <c r="BHI373" s="153"/>
      <c r="BHJ373" s="153"/>
      <c r="BHK373" s="153"/>
      <c r="BHL373" s="153"/>
      <c r="BHM373" s="153"/>
      <c r="BHN373" s="153"/>
      <c r="BHO373" s="153"/>
      <c r="BHP373" s="153"/>
      <c r="BHQ373" s="153"/>
      <c r="BHR373" s="153"/>
      <c r="BHS373" s="153"/>
      <c r="BHT373" s="153"/>
      <c r="BHU373" s="153"/>
      <c r="BHV373" s="153"/>
      <c r="BHW373" s="153"/>
      <c r="BHX373" s="153"/>
      <c r="BHY373" s="153"/>
      <c r="BHZ373" s="153"/>
      <c r="BIA373" s="153"/>
      <c r="BIB373" s="153"/>
      <c r="BIC373" s="153"/>
      <c r="BID373" s="153"/>
      <c r="BIE373" s="153"/>
      <c r="BIF373" s="153"/>
      <c r="BIG373" s="153"/>
      <c r="BIH373" s="153"/>
      <c r="BII373" s="153"/>
      <c r="BIJ373" s="153"/>
      <c r="BIK373" s="153"/>
      <c r="BIL373" s="153"/>
      <c r="BIM373" s="153"/>
      <c r="BIN373" s="153"/>
      <c r="BIO373" s="153"/>
      <c r="BIP373" s="153"/>
      <c r="BIQ373" s="153"/>
      <c r="BIR373" s="153"/>
      <c r="BIS373" s="153"/>
      <c r="BIT373" s="153"/>
      <c r="BIU373" s="153"/>
      <c r="BIV373" s="153"/>
      <c r="BIW373" s="153"/>
      <c r="BIX373" s="153"/>
      <c r="BIY373" s="153"/>
      <c r="BIZ373" s="153"/>
      <c r="BJA373" s="153"/>
      <c r="BJB373" s="153"/>
      <c r="BJC373" s="153"/>
      <c r="BJD373" s="153"/>
      <c r="BJE373" s="153"/>
      <c r="BJF373" s="153"/>
      <c r="BJG373" s="153"/>
      <c r="BJH373" s="153"/>
      <c r="BJI373" s="153"/>
      <c r="BJJ373" s="153"/>
      <c r="BJK373" s="153"/>
      <c r="BJL373" s="153"/>
      <c r="BJM373" s="153"/>
      <c r="BJN373" s="153"/>
      <c r="BJO373" s="153"/>
      <c r="BJP373" s="153"/>
      <c r="BJQ373" s="153"/>
      <c r="BJR373" s="153"/>
      <c r="BJS373" s="153"/>
      <c r="BJT373" s="153"/>
      <c r="BJU373" s="153"/>
      <c r="BJV373" s="153"/>
      <c r="BJW373" s="153"/>
      <c r="BJX373" s="153"/>
      <c r="BJY373" s="153"/>
      <c r="BJZ373" s="153"/>
      <c r="BKA373" s="153"/>
      <c r="BKB373" s="153"/>
      <c r="BKC373" s="153"/>
      <c r="BKD373" s="153"/>
      <c r="BKE373" s="153"/>
      <c r="BKF373" s="153"/>
      <c r="BKG373" s="153"/>
      <c r="BKH373" s="153"/>
      <c r="BKI373" s="153"/>
      <c r="BKJ373" s="153"/>
      <c r="BKK373" s="153"/>
      <c r="BKL373" s="153"/>
      <c r="BKM373" s="153"/>
      <c r="BKN373" s="153"/>
      <c r="BKO373" s="153"/>
      <c r="BKP373" s="153"/>
      <c r="BKQ373" s="153"/>
      <c r="BKR373" s="153"/>
      <c r="BKS373" s="153"/>
      <c r="BKT373" s="153"/>
      <c r="BKU373" s="153"/>
      <c r="BKV373" s="153"/>
      <c r="BKW373" s="153"/>
      <c r="BKX373" s="153"/>
      <c r="BKY373" s="153"/>
      <c r="BKZ373" s="153"/>
      <c r="BLA373" s="153"/>
      <c r="BLB373" s="153"/>
      <c r="BLC373" s="153"/>
      <c r="BLD373" s="153"/>
      <c r="BLE373" s="153"/>
      <c r="BLF373" s="153"/>
      <c r="BLG373" s="153"/>
      <c r="BLH373" s="153"/>
      <c r="BLI373" s="153"/>
      <c r="BLJ373" s="153"/>
      <c r="BLK373" s="153"/>
      <c r="BLL373" s="153"/>
      <c r="BLM373" s="153"/>
      <c r="BLN373" s="153"/>
      <c r="BLO373" s="153"/>
      <c r="BLP373" s="153"/>
      <c r="BLQ373" s="153"/>
      <c r="BLR373" s="153"/>
      <c r="BLS373" s="153"/>
      <c r="BLT373" s="153"/>
      <c r="BLU373" s="153"/>
      <c r="BLV373" s="153"/>
      <c r="BLW373" s="153"/>
      <c r="BLX373" s="153"/>
      <c r="BLY373" s="153"/>
      <c r="BLZ373" s="153"/>
      <c r="BMA373" s="153"/>
      <c r="BMB373" s="153"/>
      <c r="BMC373" s="153"/>
      <c r="BMD373" s="153"/>
      <c r="BME373" s="153"/>
      <c r="BMF373" s="153"/>
      <c r="BMG373" s="153"/>
      <c r="BMH373" s="153"/>
      <c r="BMI373" s="153"/>
      <c r="BMJ373" s="153"/>
      <c r="BMK373" s="153"/>
      <c r="BML373" s="153"/>
      <c r="BMM373" s="153"/>
      <c r="BMN373" s="153"/>
      <c r="BMO373" s="153"/>
      <c r="BMP373" s="153"/>
      <c r="BMQ373" s="153"/>
      <c r="BMR373" s="153"/>
      <c r="BMS373" s="153"/>
      <c r="BMT373" s="153"/>
      <c r="BMU373" s="153"/>
      <c r="BMV373" s="153"/>
      <c r="BMW373" s="153"/>
      <c r="BMX373" s="153"/>
      <c r="BMY373" s="153"/>
      <c r="BMZ373" s="153"/>
      <c r="BNA373" s="153"/>
      <c r="BNB373" s="153"/>
      <c r="BNC373" s="153"/>
      <c r="BND373" s="153"/>
      <c r="BNE373" s="153"/>
      <c r="BNF373" s="153"/>
      <c r="BNG373" s="153"/>
      <c r="BNH373" s="153"/>
      <c r="BNI373" s="153"/>
      <c r="BNJ373" s="153"/>
      <c r="BNK373" s="153"/>
      <c r="BNL373" s="153"/>
      <c r="BNM373" s="153"/>
      <c r="BNN373" s="153"/>
      <c r="BNO373" s="153"/>
      <c r="BNP373" s="153"/>
      <c r="BNQ373" s="153"/>
      <c r="BNR373" s="153"/>
      <c r="BNS373" s="153"/>
      <c r="BNT373" s="153"/>
      <c r="BNU373" s="153"/>
      <c r="BNV373" s="153"/>
      <c r="BNW373" s="153"/>
      <c r="BNX373" s="153"/>
      <c r="BNY373" s="153"/>
      <c r="BNZ373" s="153"/>
      <c r="BOA373" s="153"/>
      <c r="BOB373" s="153"/>
      <c r="BOC373" s="153"/>
      <c r="BOD373" s="153"/>
      <c r="BOE373" s="153"/>
      <c r="BOF373" s="153"/>
      <c r="BOG373" s="153"/>
      <c r="BOH373" s="153"/>
      <c r="BOI373" s="153"/>
      <c r="BOJ373" s="153"/>
      <c r="BOK373" s="153"/>
      <c r="BOL373" s="153"/>
      <c r="BOM373" s="153"/>
      <c r="BON373" s="153"/>
      <c r="BOO373" s="153"/>
      <c r="BOP373" s="153"/>
      <c r="BOQ373" s="153"/>
      <c r="BOR373" s="153"/>
      <c r="BOS373" s="153"/>
      <c r="BOT373" s="153"/>
      <c r="BOU373" s="153"/>
      <c r="BOV373" s="153"/>
      <c r="BOW373" s="153"/>
      <c r="BOX373" s="153"/>
      <c r="BOY373" s="153"/>
      <c r="BOZ373" s="153"/>
      <c r="BPA373" s="153"/>
      <c r="BPB373" s="153"/>
      <c r="BPC373" s="153"/>
      <c r="BPD373" s="153"/>
      <c r="BPE373" s="153"/>
      <c r="BPF373" s="153"/>
      <c r="BPG373" s="153"/>
      <c r="BPH373" s="153"/>
      <c r="BPI373" s="153"/>
      <c r="BPJ373" s="153"/>
      <c r="BPK373" s="153"/>
      <c r="BPL373" s="153"/>
      <c r="BPM373" s="153"/>
      <c r="BPN373" s="153"/>
      <c r="BPO373" s="153"/>
      <c r="BPP373" s="153"/>
      <c r="BPQ373" s="153"/>
      <c r="BPR373" s="153"/>
      <c r="BPS373" s="153"/>
      <c r="BPT373" s="153"/>
      <c r="BPU373" s="153"/>
      <c r="BPV373" s="153"/>
      <c r="BPW373" s="153"/>
      <c r="BPX373" s="153"/>
      <c r="BPY373" s="153"/>
      <c r="BPZ373" s="153"/>
      <c r="BQA373" s="153"/>
      <c r="BQB373" s="153"/>
      <c r="BQC373" s="153"/>
      <c r="BQD373" s="153"/>
      <c r="BQE373" s="153"/>
      <c r="BQF373" s="153"/>
      <c r="BQG373" s="153"/>
      <c r="BQH373" s="153"/>
      <c r="BQI373" s="153"/>
      <c r="BQJ373" s="153"/>
      <c r="BQK373" s="153"/>
      <c r="BQL373" s="153"/>
      <c r="BQM373" s="153"/>
      <c r="BQN373" s="153"/>
      <c r="BQO373" s="153"/>
      <c r="BQP373" s="153"/>
      <c r="BQQ373" s="153"/>
      <c r="BQR373" s="153"/>
      <c r="BQS373" s="153"/>
      <c r="BQT373" s="153"/>
      <c r="BQU373" s="153"/>
      <c r="BQV373" s="153"/>
      <c r="BQW373" s="153"/>
      <c r="BQX373" s="153"/>
      <c r="BQY373" s="153"/>
      <c r="BQZ373" s="153"/>
      <c r="BRA373" s="153"/>
      <c r="BRB373" s="153"/>
      <c r="BRC373" s="153"/>
      <c r="BRD373" s="153"/>
      <c r="BRE373" s="153"/>
      <c r="BRF373" s="153"/>
      <c r="BRG373" s="153"/>
      <c r="BRH373" s="153"/>
      <c r="BRI373" s="153"/>
      <c r="BRJ373" s="153"/>
      <c r="BRK373" s="153"/>
      <c r="BRL373" s="153"/>
      <c r="BRM373" s="153"/>
      <c r="BRN373" s="153"/>
      <c r="BRO373" s="153"/>
      <c r="BRP373" s="153"/>
      <c r="BRQ373" s="153"/>
      <c r="BRR373" s="153"/>
      <c r="BRS373" s="153"/>
      <c r="BRT373" s="153"/>
      <c r="BRU373" s="153"/>
      <c r="BRV373" s="153"/>
      <c r="BRW373" s="153"/>
      <c r="BRX373" s="153"/>
      <c r="BRY373" s="153"/>
      <c r="BRZ373" s="153"/>
      <c r="BSA373" s="153"/>
      <c r="BSB373" s="153"/>
      <c r="BSC373" s="153"/>
      <c r="BSD373" s="153"/>
      <c r="BSE373" s="153"/>
      <c r="BSF373" s="153"/>
      <c r="BSG373" s="153"/>
      <c r="BSH373" s="153"/>
      <c r="BSI373" s="153"/>
      <c r="BSJ373" s="153"/>
      <c r="BSK373" s="153"/>
      <c r="BSL373" s="153"/>
      <c r="BSM373" s="153"/>
      <c r="BSN373" s="153"/>
      <c r="BSO373" s="153"/>
      <c r="BSP373" s="153"/>
      <c r="BSQ373" s="153"/>
      <c r="BSR373" s="153"/>
      <c r="BSS373" s="153"/>
      <c r="BST373" s="153"/>
      <c r="BSU373" s="153"/>
      <c r="BSV373" s="153"/>
      <c r="BSW373" s="153"/>
      <c r="BSX373" s="153"/>
      <c r="BSY373" s="153"/>
      <c r="BSZ373" s="153"/>
      <c r="BTA373" s="153"/>
      <c r="BTB373" s="153"/>
      <c r="BTC373" s="153"/>
      <c r="BTD373" s="153"/>
      <c r="BTE373" s="153"/>
      <c r="BTF373" s="153"/>
      <c r="BTG373" s="153"/>
      <c r="BTH373" s="153"/>
      <c r="BTI373" s="153"/>
      <c r="BTJ373" s="153"/>
      <c r="BTK373" s="153"/>
      <c r="BTL373" s="153"/>
      <c r="BTM373" s="153"/>
      <c r="BTN373" s="153"/>
      <c r="BTO373" s="153"/>
      <c r="BTP373" s="153"/>
      <c r="BTQ373" s="153"/>
      <c r="BTR373" s="153"/>
      <c r="BTS373" s="153"/>
      <c r="BTT373" s="153"/>
      <c r="BTU373" s="153"/>
      <c r="BTV373" s="153"/>
      <c r="BTW373" s="153"/>
      <c r="BTX373" s="153"/>
      <c r="BTY373" s="153"/>
      <c r="BTZ373" s="153"/>
      <c r="BUA373" s="153"/>
      <c r="BUB373" s="153"/>
      <c r="BUC373" s="153"/>
      <c r="BUD373" s="153"/>
      <c r="BUE373" s="153"/>
      <c r="BUF373" s="153"/>
      <c r="BUG373" s="153"/>
      <c r="BUH373" s="153"/>
      <c r="BUI373" s="153"/>
      <c r="BUJ373" s="153"/>
      <c r="BUK373" s="153"/>
      <c r="BUL373" s="153"/>
      <c r="BUM373" s="153"/>
      <c r="BUN373" s="153"/>
      <c r="BUO373" s="153"/>
      <c r="BUP373" s="153"/>
      <c r="BUQ373" s="153"/>
      <c r="BUR373" s="153"/>
      <c r="BUS373" s="153"/>
      <c r="BUT373" s="153"/>
      <c r="BUU373" s="153"/>
      <c r="BUV373" s="153"/>
      <c r="BUW373" s="153"/>
      <c r="BUX373" s="153"/>
      <c r="BUY373" s="153"/>
      <c r="BUZ373" s="153"/>
      <c r="BVA373" s="153"/>
      <c r="BVB373" s="153"/>
      <c r="BVC373" s="153"/>
      <c r="BVD373" s="153"/>
      <c r="BVE373" s="153"/>
      <c r="BVF373" s="153"/>
      <c r="BVG373" s="153"/>
      <c r="BVH373" s="153"/>
      <c r="BVI373" s="153"/>
      <c r="BVJ373" s="153"/>
      <c r="BVK373" s="153"/>
      <c r="BVL373" s="153"/>
      <c r="BVM373" s="153"/>
      <c r="BVN373" s="153"/>
      <c r="BVO373" s="153"/>
      <c r="BVP373" s="153"/>
      <c r="BVQ373" s="153"/>
      <c r="BVR373" s="153"/>
      <c r="BVS373" s="153"/>
      <c r="BVT373" s="153"/>
      <c r="BVU373" s="153"/>
      <c r="BVV373" s="153"/>
      <c r="BVW373" s="153"/>
      <c r="BVX373" s="153"/>
      <c r="BVY373" s="153"/>
      <c r="BVZ373" s="153"/>
      <c r="BWA373" s="153"/>
      <c r="BWB373" s="153"/>
      <c r="BWC373" s="153"/>
      <c r="BWD373" s="153"/>
      <c r="BWE373" s="153"/>
      <c r="BWF373" s="153"/>
      <c r="BWG373" s="153"/>
      <c r="BWH373" s="153"/>
      <c r="BWI373" s="153"/>
      <c r="BWJ373" s="153"/>
      <c r="BWK373" s="153"/>
      <c r="BWL373" s="153"/>
      <c r="BWM373" s="153"/>
      <c r="BWN373" s="153"/>
      <c r="BWO373" s="153"/>
      <c r="BWP373" s="153"/>
      <c r="BWQ373" s="153"/>
      <c r="BWR373" s="153"/>
      <c r="BWS373" s="153"/>
      <c r="BWT373" s="153"/>
      <c r="BWU373" s="153"/>
      <c r="BWV373" s="153"/>
      <c r="BWW373" s="153"/>
      <c r="BWX373" s="153"/>
      <c r="BWY373" s="153"/>
      <c r="BWZ373" s="153"/>
      <c r="BXA373" s="153"/>
      <c r="BXB373" s="153"/>
      <c r="BXC373" s="153"/>
      <c r="BXD373" s="153"/>
      <c r="BXE373" s="153"/>
      <c r="BXF373" s="153"/>
      <c r="BXG373" s="153"/>
      <c r="BXH373" s="153"/>
      <c r="BXI373" s="153"/>
      <c r="BXJ373" s="153"/>
      <c r="BXK373" s="153"/>
      <c r="BXL373" s="153"/>
      <c r="BXM373" s="153"/>
      <c r="BXN373" s="153"/>
      <c r="BXO373" s="153"/>
      <c r="BXP373" s="153"/>
      <c r="BXQ373" s="153"/>
      <c r="BXR373" s="153"/>
      <c r="BXS373" s="153"/>
      <c r="BXT373" s="153"/>
      <c r="BXU373" s="153"/>
      <c r="BXV373" s="153"/>
      <c r="BXW373" s="153"/>
      <c r="BXX373" s="153"/>
      <c r="BXY373" s="153"/>
      <c r="BXZ373" s="153"/>
      <c r="BYA373" s="153"/>
      <c r="BYB373" s="153"/>
      <c r="BYC373" s="153"/>
      <c r="BYD373" s="153"/>
      <c r="BYE373" s="153"/>
      <c r="BYF373" s="153"/>
      <c r="BYG373" s="153"/>
      <c r="BYH373" s="153"/>
      <c r="BYI373" s="153"/>
      <c r="BYJ373" s="153"/>
      <c r="BYK373" s="153"/>
      <c r="BYL373" s="153"/>
      <c r="BYM373" s="153"/>
      <c r="BYN373" s="153"/>
      <c r="BYO373" s="153"/>
      <c r="BYP373" s="153"/>
    </row>
    <row r="374" spans="1:2018" s="153" customFormat="1" ht="12.75" customHeight="1">
      <c r="A374"/>
      <c r="C374" s="197">
        <v>2016</v>
      </c>
      <c r="D374" s="21" t="s">
        <v>46</v>
      </c>
      <c r="E374" s="20" t="s">
        <v>185</v>
      </c>
      <c r="I374" s="31"/>
      <c r="J374" s="165">
        <f>IF($I356="n/a",0,IF(J$4&lt;=$C374,0,IF(SUM($C374,$I356)&gt;J$4,$J370/$I356,$J370-SUM($I374:I374))))</f>
        <v>0</v>
      </c>
      <c r="K374" s="165">
        <f>IF($I356="n/a",0,IF(K$4&lt;=$C374,0,IF(SUM($C374,$I356)&gt;K$4,$J370/$I356,$J370-SUM($I374:J374))))</f>
        <v>0.15968584894149954</v>
      </c>
      <c r="L374" s="165">
        <f>IF($I356="n/a",0,IF(L$4&lt;=$C374,0,IF(SUM($C374,$I356)&gt;L$4,$J370/$I356,$J370-SUM($I374:K374))))</f>
        <v>0.15968584894149954</v>
      </c>
      <c r="M374" s="165">
        <f>IF($I356="n/a",0,IF(M$4&lt;=$C374,0,IF(SUM($C374,$I356)&gt;M$4,$J370/$I356,$J370-SUM($I374:L374))))</f>
        <v>0.15968584894149954</v>
      </c>
      <c r="N374" s="165">
        <f>IF($I356="n/a",0,IF(N$4&lt;=$C374,0,IF(SUM($C374,$I356)&gt;N$4,$J370/$I356,$J370-SUM($I374:M374))))</f>
        <v>0.15968584894149954</v>
      </c>
      <c r="O374" s="165">
        <f>IF($I356="n/a",0,IF(O$4&lt;=$C374,0,IF(SUM($C374,$I356)&gt;O$4,$J370/$I356,$J370-SUM($I374:N374))))</f>
        <v>0.15968584894149954</v>
      </c>
      <c r="P374" s="165">
        <f>IF($I356="n/a",0,IF(P$4&lt;=$C374,0,IF(SUM($C374,$I356)&gt;P$4,$J370/$I356,$J370-SUM($I374:O374))))</f>
        <v>0.15968584894149954</v>
      </c>
      <c r="Q374" s="165">
        <f>IF($I356="n/a",0,IF(Q$4&lt;=$C374,0,IF(SUM($C374,$I356)&gt;Q$4,$J370/$I356,$J370-SUM($I374:P374))))</f>
        <v>0.15968584894149954</v>
      </c>
      <c r="R374" s="165">
        <f>IF($I356="n/a",0,IF(R$4&lt;=$C374,0,IF(SUM($C374,$I356)&gt;R$4,$J370/$I356,$J370-SUM($I374:Q374))))</f>
        <v>0.15968584894149954</v>
      </c>
      <c r="S374" s="165">
        <f>IF($I356="n/a",0,IF(S$4&lt;=$C374,0,IF(SUM($C374,$I356)&gt;S$4,$J370/$I356,$J370-SUM($I374:R374))))</f>
        <v>0.15968584894149954</v>
      </c>
      <c r="T374" s="165">
        <f>IF($I356="n/a",0,IF(T$4&lt;=$C374,0,IF(SUM($C374,$I356)&gt;T$4,$J370/$I356,$J370-SUM($I374:S374))))</f>
        <v>0.15968584894149954</v>
      </c>
      <c r="U374" s="165">
        <f>IF($I356="n/a",0,IF(U$4&lt;=$C374,0,IF(SUM($C374,$I356)&gt;U$4,$J370/$I356,$J370-SUM($I374:T374))))</f>
        <v>0.15968584894149954</v>
      </c>
      <c r="V374" s="165">
        <f>IF($I356="n/a",0,IF(V$4&lt;=$C374,0,IF(SUM($C374,$I356)&gt;V$4,$J370/$I356,$J370-SUM($I374:U374))))</f>
        <v>0.15968584894149954</v>
      </c>
      <c r="W374" s="165">
        <f>IF($I356="n/a",0,IF(W$4&lt;=$C374,0,IF(SUM($C374,$I356)&gt;W$4,$J370/$I356,$J370-SUM($I374:V374))))</f>
        <v>0.15968584894149954</v>
      </c>
      <c r="X374" s="165">
        <f>IF($I356="n/a",0,IF(X$4&lt;=$C374,0,IF(SUM($C374,$I356)&gt;X$4,$J370/$I356,$J370-SUM($I374:W374))))</f>
        <v>0.15968584894149954</v>
      </c>
      <c r="Y374" s="165">
        <f>IF($I356="n/a",0,IF(Y$4&lt;=$C374,0,IF(SUM($C374,$I356)&gt;Y$4,$J370/$I356,$J370-SUM($I374:X374))))</f>
        <v>0.15968584894149954</v>
      </c>
      <c r="Z374" s="165">
        <f>IF($I356="n/a",0,IF(Z$4&lt;=$C374,0,IF(SUM($C374,$I356)&gt;Z$4,$J370/$I356,$J370-SUM($I374:Y374))))</f>
        <v>0.15968584894149954</v>
      </c>
      <c r="AA374" s="165">
        <f>IF($I356="n/a",0,IF(AA$4&lt;=$C374,0,IF(SUM($C374,$I356)&gt;AA$4,$J370/$I356,$J370-SUM($I374:Z374))))</f>
        <v>0.15968584894149954</v>
      </c>
      <c r="AB374" s="165">
        <f>IF($I356="n/a",0,IF(AB$4&lt;=$C374,0,IF(SUM($C374,$I356)&gt;AB$4,$J370/$I356,$J370-SUM($I374:AA374))))</f>
        <v>0.15968584894149954</v>
      </c>
      <c r="AC374" s="165">
        <f>IF($I356="n/a",0,IF(AC$4&lt;=$C374,0,IF(SUM($C374,$I356)&gt;AC$4,$J370/$I356,$J370-SUM($I374:AB374))))</f>
        <v>0.15968584894149954</v>
      </c>
      <c r="AD374" s="165">
        <f>IF($I356="n/a",0,IF(AD$4&lt;=$C374,0,IF(SUM($C374,$I356)&gt;AD$4,$J370/$I356,$J370-SUM($I374:AC374))))</f>
        <v>0.15968584894149954</v>
      </c>
      <c r="AE374" s="165">
        <f>IF($I356="n/a",0,IF(AE$4&lt;=$C374,0,IF(SUM($C374,$I356)&gt;AE$4,$J370/$I356,$J370-SUM($I374:AD374))))</f>
        <v>0.15968584894149954</v>
      </c>
      <c r="AF374" s="165">
        <f>IF($I356="n/a",0,IF(AF$4&lt;=$C374,0,IF(SUM($C374,$I356)&gt;AF$4,$J370/$I356,$J370-SUM($I374:AE374))))</f>
        <v>0.15968584894149954</v>
      </c>
      <c r="AG374" s="165">
        <f>IF($I356="n/a",0,IF(AG$4&lt;=$C374,0,IF(SUM($C374,$I356)&gt;AG$4,$J370/$I356,$J370-SUM($I374:AF374))))</f>
        <v>0.15968584894149954</v>
      </c>
      <c r="AH374" s="165">
        <f>IF($I356="n/a",0,IF(AH$4&lt;=$C374,0,IF(SUM($C374,$I356)&gt;AH$4,$J370/$I356,$J370-SUM($I374:AG374))))</f>
        <v>0.15968584894149954</v>
      </c>
      <c r="AI374" s="165">
        <f>IF($I356="n/a",0,IF(AI$4&lt;=$C374,0,IF(SUM($C374,$I356)&gt;AI$4,$J370/$I356,$J370-SUM($I374:AH374))))</f>
        <v>0.15968584894149954</v>
      </c>
      <c r="AJ374" s="165">
        <f>IF($I356="n/a",0,IF(AJ$4&lt;=$C374,0,IF(SUM($C374,$I356)&gt;AJ$4,$J370/$I356,$J370-SUM($I374:AI374))))</f>
        <v>0.15968584894149954</v>
      </c>
      <c r="AK374" s="165">
        <f>IF($I356="n/a",0,IF(AK$4&lt;=$C374,0,IF(SUM($C374,$I356)&gt;AK$4,$J370/$I356,$J370-SUM($I374:AJ374))))</f>
        <v>0.15968584894149954</v>
      </c>
      <c r="AL374" s="165">
        <f>IF($I356="n/a",0,IF(AL$4&lt;=$C374,0,IF(SUM($C374,$I356)&gt;AL$4,$J370/$I356,$J370-SUM($I374:AK374))))</f>
        <v>0.15968584894149954</v>
      </c>
      <c r="AM374" s="165">
        <f>IF($I356="n/a",0,IF(AM$4&lt;=$C374,0,IF(SUM($C374,$I356)&gt;AM$4,$J370/$I356,$J370-SUM($I374:AL374))))</f>
        <v>0.15968584894149954</v>
      </c>
      <c r="AN374" s="165">
        <f>IF($I356="n/a",0,IF(AN$4&lt;=$C374,0,IF(SUM($C374,$I356)&gt;AN$4,$J370/$I356,$J370-SUM($I374:AM374))))</f>
        <v>0.15968584894149954</v>
      </c>
      <c r="AO374" s="165">
        <f>IF($I356="n/a",0,IF(AO$4&lt;=$C374,0,IF(SUM($C374,$I356)&gt;AO$4,$J370/$I356,$J370-SUM($I374:AN374))))</f>
        <v>0.15968584894149954</v>
      </c>
      <c r="AP374" s="165">
        <f>IF($I356="n/a",0,IF(AP$4&lt;=$C374,0,IF(SUM($C374,$I356)&gt;AP$4,$J370/$I356,$J370-SUM($I374:AO374))))</f>
        <v>0.15968584894149954</v>
      </c>
      <c r="AQ374" s="165">
        <f>IF($I356="n/a",0,IF(AQ$4&lt;=$C374,0,IF(SUM($C374,$I356)&gt;AQ$4,$J370/$I356,$J370-SUM($I374:AP374))))</f>
        <v>0.15968584894149954</v>
      </c>
      <c r="AR374" s="165">
        <f>IF($I356="n/a",0,IF(AR$4&lt;=$C374,0,IF(SUM($C374,$I356)&gt;AR$4,$J370/$I356,$J370-SUM($I374:AQ374))))</f>
        <v>0.15968584894149954</v>
      </c>
      <c r="AS374" s="165">
        <f>IF($I356="n/a",0,IF(AS$4&lt;=$C374,0,IF(SUM($C374,$I356)&gt;AS$4,$J370/$I356,$J370-SUM($I374:AR374))))</f>
        <v>0.15968584894149954</v>
      </c>
      <c r="AT374" s="165">
        <f>IF($I356="n/a",0,IF(AT$4&lt;=$C374,0,IF(SUM($C374,$I356)&gt;AT$4,$J370/$I356,$J370-SUM($I374:AS374))))</f>
        <v>0.15968584894149954</v>
      </c>
      <c r="AU374" s="165">
        <f>IF($I356="n/a",0,IF(AU$4&lt;=$C374,0,IF(SUM($C374,$I356)&gt;AU$4,$J370/$I356,$J370-SUM($I374:AT374))))</f>
        <v>0.15968584894149954</v>
      </c>
      <c r="AV374" s="165">
        <f>IF($I356="n/a",0,IF(AV$4&lt;=$C374,0,IF(SUM($C374,$I356)&gt;AV$4,$J370/$I356,$J370-SUM($I374:AU374))))</f>
        <v>0.15968584894149954</v>
      </c>
      <c r="AW374" s="165">
        <f>IF($I356="n/a",0,IF(AW$4&lt;=$C374,0,IF(SUM($C374,$I356)&gt;AW$4,$J370/$I356,$J370-SUM($I374:AV374))))</f>
        <v>0.15968584894149954</v>
      </c>
      <c r="AX374" s="165">
        <f>IF($I356="n/a",0,IF(AX$4&lt;=$C374,0,IF(SUM($C374,$I356)&gt;AX$4,$J370/$I356,$J370-SUM($I374:AW374))))</f>
        <v>0.15968584894149954</v>
      </c>
      <c r="AY374" s="165">
        <f>IF($I356="n/a",0,IF(AY$4&lt;=$C374,0,IF(SUM($C374,$I356)&gt;AY$4,$J370/$I356,$J370-SUM($I374:AX374))))</f>
        <v>0.15968584894149954</v>
      </c>
      <c r="AZ374" s="165">
        <f>IF($I356="n/a",0,IF(AZ$4&lt;=$C374,0,IF(SUM($C374,$I356)&gt;AZ$4,$J370/$I356,$J370-SUM($I374:AY374))))</f>
        <v>0.15968584894149954</v>
      </c>
      <c r="BA374" s="165">
        <f>IF($I356="n/a",0,IF(BA$4&lt;=$C374,0,IF(SUM($C374,$I356)&gt;BA$4,$J370/$I356,$J370-SUM($I374:AZ374))))</f>
        <v>0.15968584894149954</v>
      </c>
      <c r="BB374" s="165">
        <f>IF($I356="n/a",0,IF(BB$4&lt;=$C374,0,IF(SUM($C374,$I356)&gt;BB$4,$J370/$I356,$J370-SUM($I374:BA374))))</f>
        <v>0.15968584894149954</v>
      </c>
      <c r="BC374" s="165">
        <f>IF($I356="n/a",0,IF(BC$4&lt;=$C374,0,IF(SUM($C374,$I356)&gt;BC$4,$J370/$I356,$J370-SUM($I374:BB374))))</f>
        <v>0.15968584894149954</v>
      </c>
      <c r="BD374" s="165">
        <f>IF($I356="n/a",0,IF(BD$4&lt;=$C374,0,IF(SUM($C374,$I356)&gt;BD$4,$J370/$I356,$J370-SUM($I374:BC374))))</f>
        <v>0.15968584894149954</v>
      </c>
      <c r="BE374" s="165">
        <f>IF($I356="n/a",0,IF(BE$4&lt;=$C374,0,IF(SUM($C374,$I356)&gt;BE$4,$J370/$I356,$J370-SUM($I374:BD374))))</f>
        <v>0.15968584894149954</v>
      </c>
      <c r="BF374" s="165">
        <f>IF($I356="n/a",0,IF(BF$4&lt;=$C374,0,IF(SUM($C374,$I356)&gt;BF$4,$J370/$I356,$J370-SUM($I374:BE374))))</f>
        <v>0.15968584894149954</v>
      </c>
      <c r="BG374" s="165">
        <f>IF($I356="n/a",0,IF(BG$4&lt;=$C374,0,IF(SUM($C374,$I356)&gt;BG$4,$J370/$I356,$J370-SUM($I374:BF374))))</f>
        <v>0.15968584894149954</v>
      </c>
      <c r="BH374" s="165">
        <f>IF($I356="n/a",0,IF(BH$4&lt;=$C374,0,IF(SUM($C374,$I356)&gt;BH$4,$J370/$I356,$J370-SUM($I374:BG374))))</f>
        <v>0.15968584894149954</v>
      </c>
      <c r="BI374" s="165">
        <f>IF($I356="n/a",0,IF(BI$4&lt;=$C374,0,IF(SUM($C374,$I356)&gt;BI$4,$J370/$I356,$J370-SUM($I374:BH374))))</f>
        <v>0.15968584894149954</v>
      </c>
      <c r="BJ374" s="165">
        <f>IF($I356="n/a",0,IF(BJ$4&lt;=$C374,0,IF(SUM($C374,$I356)&gt;BJ$4,$J370/$I356,$J370-SUM($I374:BI374))))</f>
        <v>0.15968584894149954</v>
      </c>
      <c r="BK374" s="165">
        <f>IF($I356="n/a",0,IF(BK$4&lt;=$C374,0,IF(SUM($C374,$I356)&gt;BK$4,$J370/$I356,$J370-SUM($I374:BJ374))))</f>
        <v>0.15968584894149954</v>
      </c>
      <c r="BL374" s="165">
        <f>IF($I356="n/a",0,IF(BL$4&lt;=$C374,0,IF(SUM($C374,$I356)&gt;BL$4,$J370/$I356,$J370-SUM($I374:BK374))))</f>
        <v>0.15968584894149954</v>
      </c>
      <c r="BM374" s="165">
        <f>IF($I356="n/a",0,IF(BM$4&lt;=$C374,0,IF(SUM($C374,$I356)&gt;BM$4,$J370/$I356,$J370-SUM($I374:BL374))))</f>
        <v>0.15968584894149954</v>
      </c>
      <c r="BN374" s="165">
        <f>IF($I356="n/a",0,IF(BN$4&lt;=$C374,0,IF(SUM($C374,$I356)&gt;BN$4,$J370/$I356,$J370-SUM($I374:BM374))))</f>
        <v>0.15968584894149954</v>
      </c>
      <c r="BO374" s="165">
        <f>IF($I356="n/a",0,IF(BO$4&lt;=$C374,0,IF(SUM($C374,$I356)&gt;BO$4,$J370/$I356,$J370-SUM($I374:BN374))))</f>
        <v>0.15968584894149954</v>
      </c>
      <c r="BP374" s="165">
        <f>IF($I356="n/a",0,IF(BP$4&lt;=$C374,0,IF(SUM($C374,$I356)&gt;BP$4,$J370/$I356,$J370-SUM($I374:BO374))))</f>
        <v>0.15968584894149954</v>
      </c>
      <c r="BQ374" s="165">
        <f>IF($I356="n/a",0,IF(BQ$4&lt;=$C374,0,IF(SUM($C374,$I356)&gt;BQ$4,$J370/$I356,$J370-SUM($I374:BP374))))</f>
        <v>0.15968584894149954</v>
      </c>
      <c r="BR374" s="165">
        <f>IF($I356="n/a",0,IF(BR$4&lt;=$C374,0,IF(SUM($C374,$I356)&gt;BR$4,$J370/$I356,$J370-SUM($I374:BQ374))))</f>
        <v>0.15968584894149096</v>
      </c>
      <c r="BS374" s="165">
        <f>IF($I356="n/a",0,IF(BS$4&lt;=$C374,0,IF(SUM($C374,$I356)&gt;BS$4,$J370/$I356,$J370-SUM($I374:BR374))))</f>
        <v>0</v>
      </c>
      <c r="BT374" s="165">
        <f>IF($I356="n/a",0,IF(BT$4&lt;=$C374,0,IF(SUM($C374,$I356)&gt;BT$4,$J370/$I356,$J370-SUM($I374:BS374))))</f>
        <v>0</v>
      </c>
      <c r="BU374" s="165">
        <f>IF($I356="n/a",0,IF(BU$4&lt;=$C374,0,IF(SUM($C374,$I356)&gt;BU$4,$J370/$I356,$J370-SUM($I374:BT374))))</f>
        <v>0</v>
      </c>
      <c r="BV374" s="165">
        <f>IF($I356="n/a",0,IF(BV$4&lt;=$C374,0,IF(SUM($C374,$I356)&gt;BV$4,$J370/$I356,$J370-SUM($I374:BU374))))</f>
        <v>0</v>
      </c>
      <c r="BW374" s="165">
        <f>IF($I356="n/a",0,IF(BW$4&lt;=$C374,0,IF(SUM($C374,$I356)&gt;BW$4,$J370/$I356,$J370-SUM($I374:BV374))))</f>
        <v>0</v>
      </c>
      <c r="BX374" s="165">
        <f>IF($I356="n/a",0,IF(BX$4&lt;=$C374,0,IF(SUM($C374,$I356)&gt;BX$4,$J370/$I356,$J370-SUM($I374:BW374))))</f>
        <v>0</v>
      </c>
      <c r="BY374" s="165">
        <f>IF($I356="n/a",0,IF(BY$4&lt;=$C374,0,IF(SUM($C374,$I356)&gt;BY$4,$J370/$I356,$J370-SUM($I374:BX374))))</f>
        <v>0</v>
      </c>
      <c r="BZ374" s="165">
        <f>IF($I356="n/a",0,IF(BZ$4&lt;=$C374,0,IF(SUM($C374,$I356)&gt;BZ$4,$J370/$I356,$J370-SUM($I374:BY374))))</f>
        <v>0</v>
      </c>
      <c r="CA374" s="165">
        <f>IF($I356="n/a",0,IF(CA$4&lt;=$C374,0,IF(SUM($C374,$I356)&gt;CA$4,$J370/$I356,$J370-SUM($I374:BZ374))))</f>
        <v>0</v>
      </c>
      <c r="CB374" s="165">
        <f>IF($I356="n/a",0,IF(CB$4&lt;=$C374,0,IF(SUM($C374,$I356)&gt;CB$4,$J370/$I356,$J370-SUM($I374:CA374))))</f>
        <v>0</v>
      </c>
      <c r="CC374" s="165">
        <f>IF($I356="n/a",0,IF(CC$4&lt;=$C374,0,IF(SUM($C374,$I356)&gt;CC$4,$J370/$I356,$J370-SUM($I374:CB374))))</f>
        <v>0</v>
      </c>
      <c r="CD374" s="165">
        <f>IF($I356="n/a",0,IF(CD$4&lt;=$C374,0,IF(SUM($C374,$I356)&gt;CD$4,$J370/$I356,$J370-SUM($I374:CC374))))</f>
        <v>0</v>
      </c>
      <c r="CE374" s="165">
        <f>IF($I356="n/a",0,IF(CE$4&lt;=$C374,0,IF(SUM($C374,$I356)&gt;CE$4,$J370/$I356,$J370-SUM($I374:CD374))))</f>
        <v>0</v>
      </c>
      <c r="CF374" s="165">
        <f>IF($I356="n/a",0,IF(CF$4&lt;=$C374,0,IF(SUM($C374,$I356)&gt;CF$4,$J370/$I356,$J370-SUM($I374:CE374))))</f>
        <v>0</v>
      </c>
    </row>
    <row r="375" spans="1:2018" s="153" customFormat="1" ht="12.75" customHeight="1">
      <c r="A375"/>
      <c r="C375" s="197">
        <v>2017</v>
      </c>
      <c r="D375" s="21" t="s">
        <v>45</v>
      </c>
      <c r="E375" s="21" t="s">
        <v>185</v>
      </c>
      <c r="I375" s="31"/>
      <c r="J375" s="165">
        <f>IF($I356="n/a",0,IF(J$4&lt;=$C375,0,IF(SUM($C375,$I356)&gt;J$4,$K370/$I356,$K370-SUM($I375:I375))))</f>
        <v>0</v>
      </c>
      <c r="K375" s="165">
        <f>IF($I356="n/a",0,IF(K$4&lt;=$C375,0,IF(SUM($C375,$I356)&gt;K$4,$K370/$I356,$K370-SUM($I375:J375))))</f>
        <v>0</v>
      </c>
      <c r="L375" s="165">
        <f>IF($I356="n/a",0,IF(L$4&lt;=$C375,0,IF(SUM($C375,$I356)&gt;L$4,$K370/$I356,$K370-SUM($I375:K375))))</f>
        <v>8.0609326428118397E-2</v>
      </c>
      <c r="M375" s="165">
        <f>IF($I356="n/a",0,IF(M$4&lt;=$C375,0,IF(SUM($C375,$I356)&gt;M$4,$K370/$I356,$K370-SUM($I375:L375))))</f>
        <v>8.0609326428118397E-2</v>
      </c>
      <c r="N375" s="165">
        <f>IF($I356="n/a",0,IF(N$4&lt;=$C375,0,IF(SUM($C375,$I356)&gt;N$4,$K370/$I356,$K370-SUM($I375:M375))))</f>
        <v>8.0609326428118397E-2</v>
      </c>
      <c r="O375" s="165">
        <f>IF($I356="n/a",0,IF(O$4&lt;=$C375,0,IF(SUM($C375,$I356)&gt;O$4,$K370/$I356,$K370-SUM($I375:N375))))</f>
        <v>8.0609326428118397E-2</v>
      </c>
      <c r="P375" s="165">
        <f>IF($I356="n/a",0,IF(P$4&lt;=$C375,0,IF(SUM($C375,$I356)&gt;P$4,$K370/$I356,$K370-SUM($I375:O375))))</f>
        <v>8.0609326428118397E-2</v>
      </c>
      <c r="Q375" s="165">
        <f>IF($I356="n/a",0,IF(Q$4&lt;=$C375,0,IF(SUM($C375,$I356)&gt;Q$4,$K370/$I356,$K370-SUM($I375:P375))))</f>
        <v>8.0609326428118397E-2</v>
      </c>
      <c r="R375" s="165">
        <f>IF($I356="n/a",0,IF(R$4&lt;=$C375,0,IF(SUM($C375,$I356)&gt;R$4,$K370/$I356,$K370-SUM($I375:Q375))))</f>
        <v>8.0609326428118397E-2</v>
      </c>
      <c r="S375" s="165">
        <f>IF($I356="n/a",0,IF(S$4&lt;=$C375,0,IF(SUM($C375,$I356)&gt;S$4,$K370/$I356,$K370-SUM($I375:R375))))</f>
        <v>8.0609326428118397E-2</v>
      </c>
      <c r="T375" s="165">
        <f>IF($I356="n/a",0,IF(T$4&lt;=$C375,0,IF(SUM($C375,$I356)&gt;T$4,$K370/$I356,$K370-SUM($I375:S375))))</f>
        <v>8.0609326428118397E-2</v>
      </c>
      <c r="U375" s="165">
        <f>IF($I356="n/a",0,IF(U$4&lt;=$C375,0,IF(SUM($C375,$I356)&gt;U$4,$K370/$I356,$K370-SUM($I375:T375))))</f>
        <v>8.0609326428118397E-2</v>
      </c>
      <c r="V375" s="165">
        <f>IF($I356="n/a",0,IF(V$4&lt;=$C375,0,IF(SUM($C375,$I356)&gt;V$4,$K370/$I356,$K370-SUM($I375:U375))))</f>
        <v>8.0609326428118397E-2</v>
      </c>
      <c r="W375" s="165">
        <f>IF($I356="n/a",0,IF(W$4&lt;=$C375,0,IF(SUM($C375,$I356)&gt;W$4,$K370/$I356,$K370-SUM($I375:V375))))</f>
        <v>8.0609326428118397E-2</v>
      </c>
      <c r="X375" s="165">
        <f>IF($I356="n/a",0,IF(X$4&lt;=$C375,0,IF(SUM($C375,$I356)&gt;X$4,$K370/$I356,$K370-SUM($I375:W375))))</f>
        <v>8.0609326428118397E-2</v>
      </c>
      <c r="Y375" s="165">
        <f>IF($I356="n/a",0,IF(Y$4&lt;=$C375,0,IF(SUM($C375,$I356)&gt;Y$4,$K370/$I356,$K370-SUM($I375:X375))))</f>
        <v>8.0609326428118397E-2</v>
      </c>
      <c r="Z375" s="165">
        <f>IF($I356="n/a",0,IF(Z$4&lt;=$C375,0,IF(SUM($C375,$I356)&gt;Z$4,$K370/$I356,$K370-SUM($I375:Y375))))</f>
        <v>8.0609326428118397E-2</v>
      </c>
      <c r="AA375" s="165">
        <f>IF($I356="n/a",0,IF(AA$4&lt;=$C375,0,IF(SUM($C375,$I356)&gt;AA$4,$K370/$I356,$K370-SUM($I375:Z375))))</f>
        <v>8.0609326428118397E-2</v>
      </c>
      <c r="AB375" s="165">
        <f>IF($I356="n/a",0,IF(AB$4&lt;=$C375,0,IF(SUM($C375,$I356)&gt;AB$4,$K370/$I356,$K370-SUM($I375:AA375))))</f>
        <v>8.0609326428118397E-2</v>
      </c>
      <c r="AC375" s="165">
        <f>IF($I356="n/a",0,IF(AC$4&lt;=$C375,0,IF(SUM($C375,$I356)&gt;AC$4,$K370/$I356,$K370-SUM($I375:AB375))))</f>
        <v>8.0609326428118397E-2</v>
      </c>
      <c r="AD375" s="165">
        <f>IF($I356="n/a",0,IF(AD$4&lt;=$C375,0,IF(SUM($C375,$I356)&gt;AD$4,$K370/$I356,$K370-SUM($I375:AC375))))</f>
        <v>8.0609326428118397E-2</v>
      </c>
      <c r="AE375" s="165">
        <f>IF($I356="n/a",0,IF(AE$4&lt;=$C375,0,IF(SUM($C375,$I356)&gt;AE$4,$K370/$I356,$K370-SUM($I375:AD375))))</f>
        <v>8.0609326428118397E-2</v>
      </c>
      <c r="AF375" s="165">
        <f>IF($I356="n/a",0,IF(AF$4&lt;=$C375,0,IF(SUM($C375,$I356)&gt;AF$4,$K370/$I356,$K370-SUM($I375:AE375))))</f>
        <v>8.0609326428118397E-2</v>
      </c>
      <c r="AG375" s="165">
        <f>IF($I356="n/a",0,IF(AG$4&lt;=$C375,0,IF(SUM($C375,$I356)&gt;AG$4,$K370/$I356,$K370-SUM($I375:AF375))))</f>
        <v>8.0609326428118397E-2</v>
      </c>
      <c r="AH375" s="165">
        <f>IF($I356="n/a",0,IF(AH$4&lt;=$C375,0,IF(SUM($C375,$I356)&gt;AH$4,$K370/$I356,$K370-SUM($I375:AG375))))</f>
        <v>8.0609326428118397E-2</v>
      </c>
      <c r="AI375" s="165">
        <f>IF($I356="n/a",0,IF(AI$4&lt;=$C375,0,IF(SUM($C375,$I356)&gt;AI$4,$K370/$I356,$K370-SUM($I375:AH375))))</f>
        <v>8.0609326428118397E-2</v>
      </c>
      <c r="AJ375" s="165">
        <f>IF($I356="n/a",0,IF(AJ$4&lt;=$C375,0,IF(SUM($C375,$I356)&gt;AJ$4,$K370/$I356,$K370-SUM($I375:AI375))))</f>
        <v>8.0609326428118397E-2</v>
      </c>
      <c r="AK375" s="165">
        <f>IF($I356="n/a",0,IF(AK$4&lt;=$C375,0,IF(SUM($C375,$I356)&gt;AK$4,$K370/$I356,$K370-SUM($I375:AJ375))))</f>
        <v>8.0609326428118397E-2</v>
      </c>
      <c r="AL375" s="165">
        <f>IF($I356="n/a",0,IF(AL$4&lt;=$C375,0,IF(SUM($C375,$I356)&gt;AL$4,$K370/$I356,$K370-SUM($I375:AK375))))</f>
        <v>8.0609326428118397E-2</v>
      </c>
      <c r="AM375" s="165">
        <f>IF($I356="n/a",0,IF(AM$4&lt;=$C375,0,IF(SUM($C375,$I356)&gt;AM$4,$K370/$I356,$K370-SUM($I375:AL375))))</f>
        <v>8.0609326428118397E-2</v>
      </c>
      <c r="AN375" s="165">
        <f>IF($I356="n/a",0,IF(AN$4&lt;=$C375,0,IF(SUM($C375,$I356)&gt;AN$4,$K370/$I356,$K370-SUM($I375:AM375))))</f>
        <v>8.0609326428118397E-2</v>
      </c>
      <c r="AO375" s="165">
        <f>IF($I356="n/a",0,IF(AO$4&lt;=$C375,0,IF(SUM($C375,$I356)&gt;AO$4,$K370/$I356,$K370-SUM($I375:AN375))))</f>
        <v>8.0609326428118397E-2</v>
      </c>
      <c r="AP375" s="165">
        <f>IF($I356="n/a",0,IF(AP$4&lt;=$C375,0,IF(SUM($C375,$I356)&gt;AP$4,$K370/$I356,$K370-SUM($I375:AO375))))</f>
        <v>8.0609326428118397E-2</v>
      </c>
      <c r="AQ375" s="165">
        <f>IF($I356="n/a",0,IF(AQ$4&lt;=$C375,0,IF(SUM($C375,$I356)&gt;AQ$4,$K370/$I356,$K370-SUM($I375:AP375))))</f>
        <v>8.0609326428118397E-2</v>
      </c>
      <c r="AR375" s="165">
        <f>IF($I356="n/a",0,IF(AR$4&lt;=$C375,0,IF(SUM($C375,$I356)&gt;AR$4,$K370/$I356,$K370-SUM($I375:AQ375))))</f>
        <v>8.0609326428118397E-2</v>
      </c>
      <c r="AS375" s="165">
        <f>IF($I356="n/a",0,IF(AS$4&lt;=$C375,0,IF(SUM($C375,$I356)&gt;AS$4,$K370/$I356,$K370-SUM($I375:AR375))))</f>
        <v>8.0609326428118397E-2</v>
      </c>
      <c r="AT375" s="165">
        <f>IF($I356="n/a",0,IF(AT$4&lt;=$C375,0,IF(SUM($C375,$I356)&gt;AT$4,$K370/$I356,$K370-SUM($I375:AS375))))</f>
        <v>8.0609326428118397E-2</v>
      </c>
      <c r="AU375" s="165">
        <f>IF($I356="n/a",0,IF(AU$4&lt;=$C375,0,IF(SUM($C375,$I356)&gt;AU$4,$K370/$I356,$K370-SUM($I375:AT375))))</f>
        <v>8.0609326428118397E-2</v>
      </c>
      <c r="AV375" s="165">
        <f>IF($I356="n/a",0,IF(AV$4&lt;=$C375,0,IF(SUM($C375,$I356)&gt;AV$4,$K370/$I356,$K370-SUM($I375:AU375))))</f>
        <v>8.0609326428118397E-2</v>
      </c>
      <c r="AW375" s="165">
        <f>IF($I356="n/a",0,IF(AW$4&lt;=$C375,0,IF(SUM($C375,$I356)&gt;AW$4,$K370/$I356,$K370-SUM($I375:AV375))))</f>
        <v>8.0609326428118397E-2</v>
      </c>
      <c r="AX375" s="165">
        <f>IF($I356="n/a",0,IF(AX$4&lt;=$C375,0,IF(SUM($C375,$I356)&gt;AX$4,$K370/$I356,$K370-SUM($I375:AW375))))</f>
        <v>8.0609326428118397E-2</v>
      </c>
      <c r="AY375" s="165">
        <f>IF($I356="n/a",0,IF(AY$4&lt;=$C375,0,IF(SUM($C375,$I356)&gt;AY$4,$K370/$I356,$K370-SUM($I375:AX375))))</f>
        <v>8.0609326428118397E-2</v>
      </c>
      <c r="AZ375" s="165">
        <f>IF($I356="n/a",0,IF(AZ$4&lt;=$C375,0,IF(SUM($C375,$I356)&gt;AZ$4,$K370/$I356,$K370-SUM($I375:AY375))))</f>
        <v>8.0609326428118397E-2</v>
      </c>
      <c r="BA375" s="165">
        <f>IF($I356="n/a",0,IF(BA$4&lt;=$C375,0,IF(SUM($C375,$I356)&gt;BA$4,$K370/$I356,$K370-SUM($I375:AZ375))))</f>
        <v>8.0609326428118397E-2</v>
      </c>
      <c r="BB375" s="165">
        <f>IF($I356="n/a",0,IF(BB$4&lt;=$C375,0,IF(SUM($C375,$I356)&gt;BB$4,$K370/$I356,$K370-SUM($I375:BA375))))</f>
        <v>8.0609326428118397E-2</v>
      </c>
      <c r="BC375" s="165">
        <f>IF($I356="n/a",0,IF(BC$4&lt;=$C375,0,IF(SUM($C375,$I356)&gt;BC$4,$K370/$I356,$K370-SUM($I375:BB375))))</f>
        <v>8.0609326428118397E-2</v>
      </c>
      <c r="BD375" s="165">
        <f>IF($I356="n/a",0,IF(BD$4&lt;=$C375,0,IF(SUM($C375,$I356)&gt;BD$4,$K370/$I356,$K370-SUM($I375:BC375))))</f>
        <v>8.0609326428118397E-2</v>
      </c>
      <c r="BE375" s="165">
        <f>IF($I356="n/a",0,IF(BE$4&lt;=$C375,0,IF(SUM($C375,$I356)&gt;BE$4,$K370/$I356,$K370-SUM($I375:BD375))))</f>
        <v>8.0609326428118397E-2</v>
      </c>
      <c r="BF375" s="165">
        <f>IF($I356="n/a",0,IF(BF$4&lt;=$C375,0,IF(SUM($C375,$I356)&gt;BF$4,$K370/$I356,$K370-SUM($I375:BE375))))</f>
        <v>8.0609326428118397E-2</v>
      </c>
      <c r="BG375" s="165">
        <f>IF($I356="n/a",0,IF(BG$4&lt;=$C375,0,IF(SUM($C375,$I356)&gt;BG$4,$K370/$I356,$K370-SUM($I375:BF375))))</f>
        <v>8.0609326428118397E-2</v>
      </c>
      <c r="BH375" s="165">
        <f>IF($I356="n/a",0,IF(BH$4&lt;=$C375,0,IF(SUM($C375,$I356)&gt;BH$4,$K370/$I356,$K370-SUM($I375:BG375))))</f>
        <v>8.0609326428118397E-2</v>
      </c>
      <c r="BI375" s="165">
        <f>IF($I356="n/a",0,IF(BI$4&lt;=$C375,0,IF(SUM($C375,$I356)&gt;BI$4,$K370/$I356,$K370-SUM($I375:BH375))))</f>
        <v>8.0609326428118397E-2</v>
      </c>
      <c r="BJ375" s="165">
        <f>IF($I356="n/a",0,IF(BJ$4&lt;=$C375,0,IF(SUM($C375,$I356)&gt;BJ$4,$K370/$I356,$K370-SUM($I375:BI375))))</f>
        <v>8.0609326428118397E-2</v>
      </c>
      <c r="BK375" s="165">
        <f>IF($I356="n/a",0,IF(BK$4&lt;=$C375,0,IF(SUM($C375,$I356)&gt;BK$4,$K370/$I356,$K370-SUM($I375:BJ375))))</f>
        <v>8.0609326428118397E-2</v>
      </c>
      <c r="BL375" s="165">
        <f>IF($I356="n/a",0,IF(BL$4&lt;=$C375,0,IF(SUM($C375,$I356)&gt;BL$4,$K370/$I356,$K370-SUM($I375:BK375))))</f>
        <v>8.0609326428118397E-2</v>
      </c>
      <c r="BM375" s="165">
        <f>IF($I356="n/a",0,IF(BM$4&lt;=$C375,0,IF(SUM($C375,$I356)&gt;BM$4,$K370/$I356,$K370-SUM($I375:BL375))))</f>
        <v>8.0609326428118397E-2</v>
      </c>
      <c r="BN375" s="165">
        <f>IF($I356="n/a",0,IF(BN$4&lt;=$C375,0,IF(SUM($C375,$I356)&gt;BN$4,$K370/$I356,$K370-SUM($I375:BM375))))</f>
        <v>8.0609326428118397E-2</v>
      </c>
      <c r="BO375" s="165">
        <f>IF($I356="n/a",0,IF(BO$4&lt;=$C375,0,IF(SUM($C375,$I356)&gt;BO$4,$K370/$I356,$K370-SUM($I375:BN375))))</f>
        <v>8.0609326428118397E-2</v>
      </c>
      <c r="BP375" s="165">
        <f>IF($I356="n/a",0,IF(BP$4&lt;=$C375,0,IF(SUM($C375,$I356)&gt;BP$4,$K370/$I356,$K370-SUM($I375:BO375))))</f>
        <v>8.0609326428118397E-2</v>
      </c>
      <c r="BQ375" s="165">
        <f>IF($I356="n/a",0,IF(BQ$4&lt;=$C375,0,IF(SUM($C375,$I356)&gt;BQ$4,$K370/$I356,$K370-SUM($I375:BP375))))</f>
        <v>8.0609326428118397E-2</v>
      </c>
      <c r="BR375" s="165">
        <f>IF($I356="n/a",0,IF(BR$4&lt;=$C375,0,IF(SUM($C375,$I356)&gt;BR$4,$K370/$I356,$K370-SUM($I375:BQ375))))</f>
        <v>8.0609326428118397E-2</v>
      </c>
      <c r="BS375" s="165">
        <f>IF($I356="n/a",0,IF(BS$4&lt;=$C375,0,IF(SUM($C375,$I356)&gt;BS$4,$K370/$I356,$K370-SUM($I375:BR375))))</f>
        <v>8.0609326428122685E-2</v>
      </c>
      <c r="BT375" s="165">
        <f>IF($I356="n/a",0,IF(BT$4&lt;=$C375,0,IF(SUM($C375,$I356)&gt;BT$4,$K370/$I356,$K370-SUM($I375:BS375))))</f>
        <v>0</v>
      </c>
      <c r="BU375" s="165">
        <f>IF($I356="n/a",0,IF(BU$4&lt;=$C375,0,IF(SUM($C375,$I356)&gt;BU$4,$K370/$I356,$K370-SUM($I375:BT375))))</f>
        <v>0</v>
      </c>
      <c r="BV375" s="165">
        <f>IF($I356="n/a",0,IF(BV$4&lt;=$C375,0,IF(SUM($C375,$I356)&gt;BV$4,$K370/$I356,$K370-SUM($I375:BU375))))</f>
        <v>0</v>
      </c>
      <c r="BW375" s="165">
        <f>IF($I356="n/a",0,IF(BW$4&lt;=$C375,0,IF(SUM($C375,$I356)&gt;BW$4,$K370/$I356,$K370-SUM($I375:BV375))))</f>
        <v>0</v>
      </c>
      <c r="BX375" s="165">
        <f>IF($I356="n/a",0,IF(BX$4&lt;=$C375,0,IF(SUM($C375,$I356)&gt;BX$4,$K370/$I356,$K370-SUM($I375:BW375))))</f>
        <v>0</v>
      </c>
      <c r="BY375" s="165">
        <f>IF($I356="n/a",0,IF(BY$4&lt;=$C375,0,IF(SUM($C375,$I356)&gt;BY$4,$K370/$I356,$K370-SUM($I375:BX375))))</f>
        <v>0</v>
      </c>
      <c r="BZ375" s="165">
        <f>IF($I356="n/a",0,IF(BZ$4&lt;=$C375,0,IF(SUM($C375,$I356)&gt;BZ$4,$K370/$I356,$K370-SUM($I375:BY375))))</f>
        <v>0</v>
      </c>
      <c r="CA375" s="165">
        <f>IF($I356="n/a",0,IF(CA$4&lt;=$C375,0,IF(SUM($C375,$I356)&gt;CA$4,$K370/$I356,$K370-SUM($I375:BZ375))))</f>
        <v>0</v>
      </c>
      <c r="CB375" s="165">
        <f>IF($I356="n/a",0,IF(CB$4&lt;=$C375,0,IF(SUM($C375,$I356)&gt;CB$4,$K370/$I356,$K370-SUM($I375:CA375))))</f>
        <v>0</v>
      </c>
      <c r="CC375" s="165">
        <f>IF($I356="n/a",0,IF(CC$4&lt;=$C375,0,IF(SUM($C375,$I356)&gt;CC$4,$K370/$I356,$K370-SUM($I375:CB375))))</f>
        <v>0</v>
      </c>
      <c r="CD375" s="165">
        <f>IF($I356="n/a",0,IF(CD$4&lt;=$C375,0,IF(SUM($C375,$I356)&gt;CD$4,$K370/$I356,$K370-SUM($I375:CC375))))</f>
        <v>0</v>
      </c>
      <c r="CE375" s="165">
        <f>IF($I356="n/a",0,IF(CE$4&lt;=$C375,0,IF(SUM($C375,$I356)&gt;CE$4,$K370/$I356,$K370-SUM($I375:CD375))))</f>
        <v>0</v>
      </c>
      <c r="CF375" s="165">
        <f>IF($I356="n/a",0,IF(CF$4&lt;=$C375,0,IF(SUM($C375,$I356)&gt;CF$4,$K370/$I356,$K370-SUM($I375:CE375))))</f>
        <v>0</v>
      </c>
    </row>
    <row r="376" spans="1:2018" s="153" customFormat="1" ht="12.75" customHeight="1">
      <c r="A376"/>
      <c r="C376" s="197">
        <v>2018</v>
      </c>
      <c r="D376" s="214" t="s">
        <v>47</v>
      </c>
      <c r="E376" s="21" t="s">
        <v>185</v>
      </c>
      <c r="I376" s="31"/>
      <c r="J376" s="167">
        <f>IF($I356="n/a",0,IF(J$4&lt;=$C376,0,IF(SUM($C376,$I356)&gt;J$4,$L370/$I356,$L370-SUM($I376:I376))))</f>
        <v>0</v>
      </c>
      <c r="K376" s="167">
        <f>IF($I356="n/a",0,IF(K$4&lt;=$C376,0,IF(SUM($C376,$I356)&gt;K$4,$L370/$I356,$L370-SUM($I376:J376))))</f>
        <v>0</v>
      </c>
      <c r="L376" s="167">
        <f>IF($I356="n/a",0,IF(L$4&lt;=$C376,0,IF(SUM($C376,$I356)&gt;L$4,$L370/$I356,$L370-SUM($I376:K376))))</f>
        <v>0</v>
      </c>
      <c r="M376" s="167">
        <f>IF($I356="n/a",0,IF(M$4&lt;=$C376,0,IF(SUM($C376,$I356)&gt;M$4,$L370/$I356,$L370-SUM($I376:L376))))</f>
        <v>7.5127250772520096E-2</v>
      </c>
      <c r="N376" s="167">
        <f>IF($I356="n/a",0,IF(N$4&lt;=$C376,0,IF(SUM($C376,$I356)&gt;N$4,$L370/$I356,$L370-SUM($I376:M376))))</f>
        <v>7.5127250772520096E-2</v>
      </c>
      <c r="O376" s="167">
        <f>IF($I356="n/a",0,IF(O$4&lt;=$C376,0,IF(SUM($C376,$I356)&gt;O$4,$L370/$I356,$L370-SUM($I376:N376))))</f>
        <v>7.5127250772520096E-2</v>
      </c>
      <c r="P376" s="167">
        <f>IF($I356="n/a",0,IF(P$4&lt;=$C376,0,IF(SUM($C376,$I356)&gt;P$4,$L370/$I356,$L370-SUM($I376:O376))))</f>
        <v>7.5127250772520096E-2</v>
      </c>
      <c r="Q376" s="167">
        <f>IF($I356="n/a",0,IF(Q$4&lt;=$C376,0,IF(SUM($C376,$I356)&gt;Q$4,$L370/$I356,$L370-SUM($I376:P376))))</f>
        <v>7.5127250772520096E-2</v>
      </c>
      <c r="R376" s="167">
        <f>IF($I356="n/a",0,IF(R$4&lt;=$C376,0,IF(SUM($C376,$I356)&gt;R$4,$L370/$I356,$L370-SUM($I376:Q376))))</f>
        <v>7.5127250772520096E-2</v>
      </c>
      <c r="S376" s="167">
        <f>IF($I356="n/a",0,IF(S$4&lt;=$C376,0,IF(SUM($C376,$I356)&gt;S$4,$L370/$I356,$L370-SUM($I376:R376))))</f>
        <v>7.5127250772520096E-2</v>
      </c>
      <c r="T376" s="167">
        <f>IF($I356="n/a",0,IF(T$4&lt;=$C376,0,IF(SUM($C376,$I356)&gt;T$4,$L370/$I356,$L370-SUM($I376:S376))))</f>
        <v>7.5127250772520096E-2</v>
      </c>
      <c r="U376" s="167">
        <f>IF($I356="n/a",0,IF(U$4&lt;=$C376,0,IF(SUM($C376,$I356)&gt;U$4,$L370/$I356,$L370-SUM($I376:T376))))</f>
        <v>7.5127250772520096E-2</v>
      </c>
      <c r="V376" s="167">
        <f>IF($I356="n/a",0,IF(V$4&lt;=$C376,0,IF(SUM($C376,$I356)&gt;V$4,$L370/$I356,$L370-SUM($I376:U376))))</f>
        <v>7.5127250772520096E-2</v>
      </c>
      <c r="W376" s="167">
        <f>IF($I356="n/a",0,IF(W$4&lt;=$C376,0,IF(SUM($C376,$I356)&gt;W$4,$L370/$I356,$L370-SUM($I376:V376))))</f>
        <v>7.5127250772520096E-2</v>
      </c>
      <c r="X376" s="167">
        <f>IF($I356="n/a",0,IF(X$4&lt;=$C376,0,IF(SUM($C376,$I356)&gt;X$4,$L370/$I356,$L370-SUM($I376:W376))))</f>
        <v>7.5127250772520096E-2</v>
      </c>
      <c r="Y376" s="167">
        <f>IF($I356="n/a",0,IF(Y$4&lt;=$C376,0,IF(SUM($C376,$I356)&gt;Y$4,$L370/$I356,$L370-SUM($I376:X376))))</f>
        <v>7.5127250772520096E-2</v>
      </c>
      <c r="Z376" s="167">
        <f>IF($I356="n/a",0,IF(Z$4&lt;=$C376,0,IF(SUM($C376,$I356)&gt;Z$4,$L370/$I356,$L370-SUM($I376:Y376))))</f>
        <v>7.5127250772520096E-2</v>
      </c>
      <c r="AA376" s="167">
        <f>IF($I356="n/a",0,IF(AA$4&lt;=$C376,0,IF(SUM($C376,$I356)&gt;AA$4,$L370/$I356,$L370-SUM($I376:Z376))))</f>
        <v>7.5127250772520096E-2</v>
      </c>
      <c r="AB376" s="167">
        <f>IF($I356="n/a",0,IF(AB$4&lt;=$C376,0,IF(SUM($C376,$I356)&gt;AB$4,$L370/$I356,$L370-SUM($I376:AA376))))</f>
        <v>7.5127250772520096E-2</v>
      </c>
      <c r="AC376" s="167">
        <f>IF($I356="n/a",0,IF(AC$4&lt;=$C376,0,IF(SUM($C376,$I356)&gt;AC$4,$L370/$I356,$L370-SUM($I376:AB376))))</f>
        <v>7.5127250772520096E-2</v>
      </c>
      <c r="AD376" s="167">
        <f>IF($I356="n/a",0,IF(AD$4&lt;=$C376,0,IF(SUM($C376,$I356)&gt;AD$4,$L370/$I356,$L370-SUM($I376:AC376))))</f>
        <v>7.5127250772520096E-2</v>
      </c>
      <c r="AE376" s="167">
        <f>IF($I356="n/a",0,IF(AE$4&lt;=$C376,0,IF(SUM($C376,$I356)&gt;AE$4,$L370/$I356,$L370-SUM($I376:AD376))))</f>
        <v>7.5127250772520096E-2</v>
      </c>
      <c r="AF376" s="167">
        <f>IF($I356="n/a",0,IF(AF$4&lt;=$C376,0,IF(SUM($C376,$I356)&gt;AF$4,$L370/$I356,$L370-SUM($I376:AE376))))</f>
        <v>7.5127250772520096E-2</v>
      </c>
      <c r="AG376" s="167">
        <f>IF($I356="n/a",0,IF(AG$4&lt;=$C376,0,IF(SUM($C376,$I356)&gt;AG$4,$L370/$I356,$L370-SUM($I376:AF376))))</f>
        <v>7.5127250772520096E-2</v>
      </c>
      <c r="AH376" s="167">
        <f>IF($I356="n/a",0,IF(AH$4&lt;=$C376,0,IF(SUM($C376,$I356)&gt;AH$4,$L370/$I356,$L370-SUM($I376:AG376))))</f>
        <v>7.5127250772520096E-2</v>
      </c>
      <c r="AI376" s="167">
        <f>IF($I356="n/a",0,IF(AI$4&lt;=$C376,0,IF(SUM($C376,$I356)&gt;AI$4,$L370/$I356,$L370-SUM($I376:AH376))))</f>
        <v>7.5127250772520096E-2</v>
      </c>
      <c r="AJ376" s="167">
        <f>IF($I356="n/a",0,IF(AJ$4&lt;=$C376,0,IF(SUM($C376,$I356)&gt;AJ$4,$L370/$I356,$L370-SUM($I376:AI376))))</f>
        <v>7.5127250772520096E-2</v>
      </c>
      <c r="AK376" s="167">
        <f>IF($I356="n/a",0,IF(AK$4&lt;=$C376,0,IF(SUM($C376,$I356)&gt;AK$4,$L370/$I356,$L370-SUM($I376:AJ376))))</f>
        <v>7.5127250772520096E-2</v>
      </c>
      <c r="AL376" s="167">
        <f>IF($I356="n/a",0,IF(AL$4&lt;=$C376,0,IF(SUM($C376,$I356)&gt;AL$4,$L370/$I356,$L370-SUM($I376:AK376))))</f>
        <v>7.5127250772520096E-2</v>
      </c>
      <c r="AM376" s="167">
        <f>IF($I356="n/a",0,IF(AM$4&lt;=$C376,0,IF(SUM($C376,$I356)&gt;AM$4,$L370/$I356,$L370-SUM($I376:AL376))))</f>
        <v>7.5127250772520096E-2</v>
      </c>
      <c r="AN376" s="167">
        <f>IF($I356="n/a",0,IF(AN$4&lt;=$C376,0,IF(SUM($C376,$I356)&gt;AN$4,$L370/$I356,$L370-SUM($I376:AM376))))</f>
        <v>7.5127250772520096E-2</v>
      </c>
      <c r="AO376" s="167">
        <f>IF($I356="n/a",0,IF(AO$4&lt;=$C376,0,IF(SUM($C376,$I356)&gt;AO$4,$L370/$I356,$L370-SUM($I376:AN376))))</f>
        <v>7.5127250772520096E-2</v>
      </c>
      <c r="AP376" s="167">
        <f>IF($I356="n/a",0,IF(AP$4&lt;=$C376,0,IF(SUM($C376,$I356)&gt;AP$4,$L370/$I356,$L370-SUM($I376:AO376))))</f>
        <v>7.5127250772520096E-2</v>
      </c>
      <c r="AQ376" s="167">
        <f>IF($I356="n/a",0,IF(AQ$4&lt;=$C376,0,IF(SUM($C376,$I356)&gt;AQ$4,$L370/$I356,$L370-SUM($I376:AP376))))</f>
        <v>7.5127250772520096E-2</v>
      </c>
      <c r="AR376" s="167">
        <f>IF($I356="n/a",0,IF(AR$4&lt;=$C376,0,IF(SUM($C376,$I356)&gt;AR$4,$L370/$I356,$L370-SUM($I376:AQ376))))</f>
        <v>7.5127250772520096E-2</v>
      </c>
      <c r="AS376" s="167">
        <f>IF($I356="n/a",0,IF(AS$4&lt;=$C376,0,IF(SUM($C376,$I356)&gt;AS$4,$L370/$I356,$L370-SUM($I376:AR376))))</f>
        <v>7.5127250772520096E-2</v>
      </c>
      <c r="AT376" s="167">
        <f>IF($I356="n/a",0,IF(AT$4&lt;=$C376,0,IF(SUM($C376,$I356)&gt;AT$4,$L370/$I356,$L370-SUM($I376:AS376))))</f>
        <v>7.5127250772520096E-2</v>
      </c>
      <c r="AU376" s="167">
        <f>IF($I356="n/a",0,IF(AU$4&lt;=$C376,0,IF(SUM($C376,$I356)&gt;AU$4,$L370/$I356,$L370-SUM($I376:AT376))))</f>
        <v>7.5127250772520096E-2</v>
      </c>
      <c r="AV376" s="167">
        <f>IF($I356="n/a",0,IF(AV$4&lt;=$C376,0,IF(SUM($C376,$I356)&gt;AV$4,$L370/$I356,$L370-SUM($I376:AU376))))</f>
        <v>7.5127250772520096E-2</v>
      </c>
      <c r="AW376" s="167">
        <f>IF($I356="n/a",0,IF(AW$4&lt;=$C376,0,IF(SUM($C376,$I356)&gt;AW$4,$L370/$I356,$L370-SUM($I376:AV376))))</f>
        <v>7.5127250772520096E-2</v>
      </c>
      <c r="AX376" s="167">
        <f>IF($I356="n/a",0,IF(AX$4&lt;=$C376,0,IF(SUM($C376,$I356)&gt;AX$4,$L370/$I356,$L370-SUM($I376:AW376))))</f>
        <v>7.5127250772520096E-2</v>
      </c>
      <c r="AY376" s="167">
        <f>IF($I356="n/a",0,IF(AY$4&lt;=$C376,0,IF(SUM($C376,$I356)&gt;AY$4,$L370/$I356,$L370-SUM($I376:AX376))))</f>
        <v>7.5127250772520096E-2</v>
      </c>
      <c r="AZ376" s="167">
        <f>IF($I356="n/a",0,IF(AZ$4&lt;=$C376,0,IF(SUM($C376,$I356)&gt;AZ$4,$L370/$I356,$L370-SUM($I376:AY376))))</f>
        <v>7.5127250772520096E-2</v>
      </c>
      <c r="BA376" s="167">
        <f>IF($I356="n/a",0,IF(BA$4&lt;=$C376,0,IF(SUM($C376,$I356)&gt;BA$4,$L370/$I356,$L370-SUM($I376:AZ376))))</f>
        <v>7.5127250772520096E-2</v>
      </c>
      <c r="BB376" s="167">
        <f>IF($I356="n/a",0,IF(BB$4&lt;=$C376,0,IF(SUM($C376,$I356)&gt;BB$4,$L370/$I356,$L370-SUM($I376:BA376))))</f>
        <v>7.5127250772520096E-2</v>
      </c>
      <c r="BC376" s="167">
        <f>IF($I356="n/a",0,IF(BC$4&lt;=$C376,0,IF(SUM($C376,$I356)&gt;BC$4,$L370/$I356,$L370-SUM($I376:BB376))))</f>
        <v>7.5127250772520096E-2</v>
      </c>
      <c r="BD376" s="167">
        <f>IF($I356="n/a",0,IF(BD$4&lt;=$C376,0,IF(SUM($C376,$I356)&gt;BD$4,$L370/$I356,$L370-SUM($I376:BC376))))</f>
        <v>7.5127250772520096E-2</v>
      </c>
      <c r="BE376" s="167">
        <f>IF($I356="n/a",0,IF(BE$4&lt;=$C376,0,IF(SUM($C376,$I356)&gt;BE$4,$L370/$I356,$L370-SUM($I376:BD376))))</f>
        <v>7.5127250772520096E-2</v>
      </c>
      <c r="BF376" s="167">
        <f>IF($I356="n/a",0,IF(BF$4&lt;=$C376,0,IF(SUM($C376,$I356)&gt;BF$4,$L370/$I356,$L370-SUM($I376:BE376))))</f>
        <v>7.5127250772520096E-2</v>
      </c>
      <c r="BG376" s="167">
        <f>IF($I356="n/a",0,IF(BG$4&lt;=$C376,0,IF(SUM($C376,$I356)&gt;BG$4,$L370/$I356,$L370-SUM($I376:BF376))))</f>
        <v>7.5127250772520096E-2</v>
      </c>
      <c r="BH376" s="167">
        <f>IF($I356="n/a",0,IF(BH$4&lt;=$C376,0,IF(SUM($C376,$I356)&gt;BH$4,$L370/$I356,$L370-SUM($I376:BG376))))</f>
        <v>7.5127250772520096E-2</v>
      </c>
      <c r="BI376" s="167">
        <f>IF($I356="n/a",0,IF(BI$4&lt;=$C376,0,IF(SUM($C376,$I356)&gt;BI$4,$L370/$I356,$L370-SUM($I376:BH376))))</f>
        <v>7.5127250772520096E-2</v>
      </c>
      <c r="BJ376" s="167">
        <f>IF($I356="n/a",0,IF(BJ$4&lt;=$C376,0,IF(SUM($C376,$I356)&gt;BJ$4,$L370/$I356,$L370-SUM($I376:BI376))))</f>
        <v>7.5127250772520096E-2</v>
      </c>
      <c r="BK376" s="167">
        <f>IF($I356="n/a",0,IF(BK$4&lt;=$C376,0,IF(SUM($C376,$I356)&gt;BK$4,$L370/$I356,$L370-SUM($I376:BJ376))))</f>
        <v>7.5127250772520096E-2</v>
      </c>
      <c r="BL376" s="167">
        <f>IF($I356="n/a",0,IF(BL$4&lt;=$C376,0,IF(SUM($C376,$I356)&gt;BL$4,$L370/$I356,$L370-SUM($I376:BK376))))</f>
        <v>7.5127250772520096E-2</v>
      </c>
      <c r="BM376" s="167">
        <f>IF($I356="n/a",0,IF(BM$4&lt;=$C376,0,IF(SUM($C376,$I356)&gt;BM$4,$L370/$I356,$L370-SUM($I376:BL376))))</f>
        <v>7.5127250772520096E-2</v>
      </c>
      <c r="BN376" s="167">
        <f>IF($I356="n/a",0,IF(BN$4&lt;=$C376,0,IF(SUM($C376,$I356)&gt;BN$4,$L370/$I356,$L370-SUM($I376:BM376))))</f>
        <v>7.5127250772520096E-2</v>
      </c>
      <c r="BO376" s="167">
        <f>IF($I356="n/a",0,IF(BO$4&lt;=$C376,0,IF(SUM($C376,$I356)&gt;BO$4,$L370/$I356,$L370-SUM($I376:BN376))))</f>
        <v>7.5127250772520096E-2</v>
      </c>
      <c r="BP376" s="167">
        <f>IF($I356="n/a",0,IF(BP$4&lt;=$C376,0,IF(SUM($C376,$I356)&gt;BP$4,$L370/$I356,$L370-SUM($I376:BO376))))</f>
        <v>7.5127250772520096E-2</v>
      </c>
      <c r="BQ376" s="167">
        <f>IF($I356="n/a",0,IF(BQ$4&lt;=$C376,0,IF(SUM($C376,$I356)&gt;BQ$4,$L370/$I356,$L370-SUM($I376:BP376))))</f>
        <v>7.5127250772520096E-2</v>
      </c>
      <c r="BR376" s="167">
        <f>IF($I356="n/a",0,IF(BR$4&lt;=$C376,0,IF(SUM($C376,$I356)&gt;BR$4,$L370/$I356,$L370-SUM($I376:BQ376))))</f>
        <v>7.5127250772520096E-2</v>
      </c>
      <c r="BS376" s="167">
        <f>IF($I356="n/a",0,IF(BS$4&lt;=$C376,0,IF(SUM($C376,$I356)&gt;BS$4,$L370/$I356,$L370-SUM($I376:BR376))))</f>
        <v>7.5127250772520096E-2</v>
      </c>
      <c r="BT376" s="167">
        <f>IF($I356="n/a",0,IF(BT$4&lt;=$C376,0,IF(SUM($C376,$I356)&gt;BT$4,$L370/$I356,$L370-SUM($I376:BS376))))</f>
        <v>7.5127250772516696E-2</v>
      </c>
      <c r="BU376" s="167">
        <f>IF($I356="n/a",0,IF(BU$4&lt;=$C376,0,IF(SUM($C376,$I356)&gt;BU$4,$L370/$I356,$L370-SUM($I376:BT376))))</f>
        <v>0</v>
      </c>
      <c r="BV376" s="167">
        <f>IF($I356="n/a",0,IF(BV$4&lt;=$C376,0,IF(SUM($C376,$I356)&gt;BV$4,$L370/$I356,$L370-SUM($I376:BU376))))</f>
        <v>0</v>
      </c>
      <c r="BW376" s="167">
        <f>IF($I356="n/a",0,IF(BW$4&lt;=$C376,0,IF(SUM($C376,$I356)&gt;BW$4,$L370/$I356,$L370-SUM($I376:BV376))))</f>
        <v>0</v>
      </c>
      <c r="BX376" s="167">
        <f>IF($I356="n/a",0,IF(BX$4&lt;=$C376,0,IF(SUM($C376,$I356)&gt;BX$4,$L370/$I356,$L370-SUM($I376:BW376))))</f>
        <v>0</v>
      </c>
      <c r="BY376" s="167">
        <f>IF($I356="n/a",0,IF(BY$4&lt;=$C376,0,IF(SUM($C376,$I356)&gt;BY$4,$L370/$I356,$L370-SUM($I376:BX376))))</f>
        <v>0</v>
      </c>
      <c r="BZ376" s="167">
        <f>IF($I356="n/a",0,IF(BZ$4&lt;=$C376,0,IF(SUM($C376,$I356)&gt;BZ$4,$L370/$I356,$L370-SUM($I376:BY376))))</f>
        <v>0</v>
      </c>
      <c r="CA376" s="167">
        <f>IF($I356="n/a",0,IF(CA$4&lt;=$C376,0,IF(SUM($C376,$I356)&gt;CA$4,$L370/$I356,$L370-SUM($I376:BZ376))))</f>
        <v>0</v>
      </c>
      <c r="CB376" s="167">
        <f>IF($I356="n/a",0,IF(CB$4&lt;=$C376,0,IF(SUM($C376,$I356)&gt;CB$4,$L370/$I356,$L370-SUM($I376:CA376))))</f>
        <v>0</v>
      </c>
      <c r="CC376" s="167">
        <f>IF($I356="n/a",0,IF(CC$4&lt;=$C376,0,IF(SUM($C376,$I356)&gt;CC$4,$L370/$I356,$L370-SUM($I376:CB376))))</f>
        <v>0</v>
      </c>
      <c r="CD376" s="167">
        <f>IF($I356="n/a",0,IF(CD$4&lt;=$C376,0,IF(SUM($C376,$I356)&gt;CD$4,$L370/$I356,$L370-SUM($I376:CC376))))</f>
        <v>0</v>
      </c>
      <c r="CE376" s="167">
        <f>IF($I356="n/a",0,IF(CE$4&lt;=$C376,0,IF(SUM($C376,$I356)&gt;CE$4,$L370/$I356,$L370-SUM($I376:CD376))))</f>
        <v>0</v>
      </c>
      <c r="CF376" s="167">
        <f>IF($I356="n/a",0,IF(CF$4&lt;=$C376,0,IF(SUM($C376,$I356)&gt;CF$4,$L370/$I356,$L370-SUM($I376:CE376))))</f>
        <v>0</v>
      </c>
    </row>
    <row r="377" spans="1:2018" s="153" customFormat="1" ht="12.75" customHeight="1">
      <c r="A377"/>
      <c r="C377" s="197">
        <v>2019</v>
      </c>
      <c r="D377" s="214" t="s">
        <v>48</v>
      </c>
      <c r="E377" s="21" t="s">
        <v>185</v>
      </c>
      <c r="I377" s="31"/>
      <c r="J377" s="166">
        <f>IF($I356="n/a",0,IF(J$4&lt;=$C377,0,IF(SUM($C377,$I356)&gt;J$4,$M370/$I356,$M370-SUM($I377:I377))))</f>
        <v>0</v>
      </c>
      <c r="K377" s="166">
        <f>IF($I356="n/a",0,IF(K$4&lt;=$C377,0,IF(SUM($C377,$I356)&gt;K$4,$M370/$I356,$M370-SUM($I377:J377))))</f>
        <v>0</v>
      </c>
      <c r="L377" s="166">
        <f>IF($I356="n/a",0,IF(L$4&lt;=$C377,0,IF(SUM($C377,$I356)&gt;L$4,$M370/$I356,$M370-SUM($I377:K377))))</f>
        <v>0</v>
      </c>
      <c r="M377" s="166">
        <f>IF($I356="n/a",0,IF(M$4&lt;=$C377,0,IF(SUM($C377,$I356)&gt;M$4,$M370/$I356,$M370-SUM($I377:L377))))</f>
        <v>0</v>
      </c>
      <c r="N377" s="166">
        <f>IF($I356="n/a",0,IF(N$4&lt;=$C377,0,IF(SUM($C377,$I356)&gt;N$4,$M370/$I356,$M370-SUM($I377:M377))))</f>
        <v>0.27776135854821349</v>
      </c>
      <c r="O377" s="166">
        <f>IF($I356="n/a",0,IF(O$4&lt;=$C377,0,IF(SUM($C377,$I356)&gt;O$4,$M370/$I356,$M370-SUM($I377:N377))))</f>
        <v>0.27776135854821349</v>
      </c>
      <c r="P377" s="166">
        <f>IF($I356="n/a",0,IF(P$4&lt;=$C377,0,IF(SUM($C377,$I356)&gt;P$4,$M370/$I356,$M370-SUM($I377:O377))))</f>
        <v>0.27776135854821349</v>
      </c>
      <c r="Q377" s="166">
        <f>IF($I356="n/a",0,IF(Q$4&lt;=$C377,0,IF(SUM($C377,$I356)&gt;Q$4,$M370/$I356,$M370-SUM($I377:P377))))</f>
        <v>0.27776135854821349</v>
      </c>
      <c r="R377" s="166">
        <f>IF($I356="n/a",0,IF(R$4&lt;=$C377,0,IF(SUM($C377,$I356)&gt;R$4,$M370/$I356,$M370-SUM($I377:Q377))))</f>
        <v>0.27776135854821349</v>
      </c>
      <c r="S377" s="166">
        <f>IF($I356="n/a",0,IF(S$4&lt;=$C377,0,IF(SUM($C377,$I356)&gt;S$4,$M370/$I356,$M370-SUM($I377:R377))))</f>
        <v>0.27776135854821349</v>
      </c>
      <c r="T377" s="166">
        <f>IF($I356="n/a",0,IF(T$4&lt;=$C377,0,IF(SUM($C377,$I356)&gt;T$4,$M370/$I356,$M370-SUM($I377:S377))))</f>
        <v>0.27776135854821349</v>
      </c>
      <c r="U377" s="166">
        <f>IF($I356="n/a",0,IF(U$4&lt;=$C377,0,IF(SUM($C377,$I356)&gt;U$4,$M370/$I356,$M370-SUM($I377:T377))))</f>
        <v>0.27776135854821349</v>
      </c>
      <c r="V377" s="166">
        <f>IF($I356="n/a",0,IF(V$4&lt;=$C377,0,IF(SUM($C377,$I356)&gt;V$4,$M370/$I356,$M370-SUM($I377:U377))))</f>
        <v>0.27776135854821349</v>
      </c>
      <c r="W377" s="166">
        <f>IF($I356="n/a",0,IF(W$4&lt;=$C377,0,IF(SUM($C377,$I356)&gt;W$4,$M370/$I356,$M370-SUM($I377:V377))))</f>
        <v>0.27776135854821349</v>
      </c>
      <c r="X377" s="166">
        <f>IF($I356="n/a",0,IF(X$4&lt;=$C377,0,IF(SUM($C377,$I356)&gt;X$4,$M370/$I356,$M370-SUM($I377:W377))))</f>
        <v>0.27776135854821349</v>
      </c>
      <c r="Y377" s="166">
        <f>IF($I356="n/a",0,IF(Y$4&lt;=$C377,0,IF(SUM($C377,$I356)&gt;Y$4,$M370/$I356,$M370-SUM($I377:X377))))</f>
        <v>0.27776135854821349</v>
      </c>
      <c r="Z377" s="166">
        <f>IF($I356="n/a",0,IF(Z$4&lt;=$C377,0,IF(SUM($C377,$I356)&gt;Z$4,$M370/$I356,$M370-SUM($I377:Y377))))</f>
        <v>0.27776135854821349</v>
      </c>
      <c r="AA377" s="166">
        <f>IF($I356="n/a",0,IF(AA$4&lt;=$C377,0,IF(SUM($C377,$I356)&gt;AA$4,$M370/$I356,$M370-SUM($I377:Z377))))</f>
        <v>0.27776135854821349</v>
      </c>
      <c r="AB377" s="166">
        <f>IF($I356="n/a",0,IF(AB$4&lt;=$C377,0,IF(SUM($C377,$I356)&gt;AB$4,$M370/$I356,$M370-SUM($I377:AA377))))</f>
        <v>0.27776135854821349</v>
      </c>
      <c r="AC377" s="166">
        <f>IF($I356="n/a",0,IF(AC$4&lt;=$C377,0,IF(SUM($C377,$I356)&gt;AC$4,$M370/$I356,$M370-SUM($I377:AB377))))</f>
        <v>0.27776135854821349</v>
      </c>
      <c r="AD377" s="166">
        <f>IF($I356="n/a",0,IF(AD$4&lt;=$C377,0,IF(SUM($C377,$I356)&gt;AD$4,$M370/$I356,$M370-SUM($I377:AC377))))</f>
        <v>0.27776135854821349</v>
      </c>
      <c r="AE377" s="166">
        <f>IF($I356="n/a",0,IF(AE$4&lt;=$C377,0,IF(SUM($C377,$I356)&gt;AE$4,$M370/$I356,$M370-SUM($I377:AD377))))</f>
        <v>0.27776135854821349</v>
      </c>
      <c r="AF377" s="166">
        <f>IF($I356="n/a",0,IF(AF$4&lt;=$C377,0,IF(SUM($C377,$I356)&gt;AF$4,$M370/$I356,$M370-SUM($I377:AE377))))</f>
        <v>0.27776135854821349</v>
      </c>
      <c r="AG377" s="166">
        <f>IF($I356="n/a",0,IF(AG$4&lt;=$C377,0,IF(SUM($C377,$I356)&gt;AG$4,$M370/$I356,$M370-SUM($I377:AF377))))</f>
        <v>0.27776135854821349</v>
      </c>
      <c r="AH377" s="166">
        <f>IF($I356="n/a",0,IF(AH$4&lt;=$C377,0,IF(SUM($C377,$I356)&gt;AH$4,$M370/$I356,$M370-SUM($I377:AG377))))</f>
        <v>0.27776135854821349</v>
      </c>
      <c r="AI377" s="166">
        <f>IF($I356="n/a",0,IF(AI$4&lt;=$C377,0,IF(SUM($C377,$I356)&gt;AI$4,$M370/$I356,$M370-SUM($I377:AH377))))</f>
        <v>0.27776135854821349</v>
      </c>
      <c r="AJ377" s="166">
        <f>IF($I356="n/a",0,IF(AJ$4&lt;=$C377,0,IF(SUM($C377,$I356)&gt;AJ$4,$M370/$I356,$M370-SUM($I377:AI377))))</f>
        <v>0.27776135854821349</v>
      </c>
      <c r="AK377" s="166">
        <f>IF($I356="n/a",0,IF(AK$4&lt;=$C377,0,IF(SUM($C377,$I356)&gt;AK$4,$M370/$I356,$M370-SUM($I377:AJ377))))</f>
        <v>0.27776135854821349</v>
      </c>
      <c r="AL377" s="166">
        <f>IF($I356="n/a",0,IF(AL$4&lt;=$C377,0,IF(SUM($C377,$I356)&gt;AL$4,$M370/$I356,$M370-SUM($I377:AK377))))</f>
        <v>0.27776135854821349</v>
      </c>
      <c r="AM377" s="166">
        <f>IF($I356="n/a",0,IF(AM$4&lt;=$C377,0,IF(SUM($C377,$I356)&gt;AM$4,$M370/$I356,$M370-SUM($I377:AL377))))</f>
        <v>0.27776135854821349</v>
      </c>
      <c r="AN377" s="166">
        <f>IF($I356="n/a",0,IF(AN$4&lt;=$C377,0,IF(SUM($C377,$I356)&gt;AN$4,$M370/$I356,$M370-SUM($I377:AM377))))</f>
        <v>0.27776135854821349</v>
      </c>
      <c r="AO377" s="166">
        <f>IF($I356="n/a",0,IF(AO$4&lt;=$C377,0,IF(SUM($C377,$I356)&gt;AO$4,$M370/$I356,$M370-SUM($I377:AN377))))</f>
        <v>0.27776135854821349</v>
      </c>
      <c r="AP377" s="166">
        <f>IF($I356="n/a",0,IF(AP$4&lt;=$C377,0,IF(SUM($C377,$I356)&gt;AP$4,$M370/$I356,$M370-SUM($I377:AO377))))</f>
        <v>0.27776135854821349</v>
      </c>
      <c r="AQ377" s="166">
        <f>IF($I356="n/a",0,IF(AQ$4&lt;=$C377,0,IF(SUM($C377,$I356)&gt;AQ$4,$M370/$I356,$M370-SUM($I377:AP377))))</f>
        <v>0.27776135854821349</v>
      </c>
      <c r="AR377" s="166">
        <f>IF($I356="n/a",0,IF(AR$4&lt;=$C377,0,IF(SUM($C377,$I356)&gt;AR$4,$M370/$I356,$M370-SUM($I377:AQ377))))</f>
        <v>0.27776135854821349</v>
      </c>
      <c r="AS377" s="166">
        <f>IF($I356="n/a",0,IF(AS$4&lt;=$C377,0,IF(SUM($C377,$I356)&gt;AS$4,$M370/$I356,$M370-SUM($I377:AR377))))</f>
        <v>0.27776135854821349</v>
      </c>
      <c r="AT377" s="166">
        <f>IF($I356="n/a",0,IF(AT$4&lt;=$C377,0,IF(SUM($C377,$I356)&gt;AT$4,$M370/$I356,$M370-SUM($I377:AS377))))</f>
        <v>0.27776135854821349</v>
      </c>
      <c r="AU377" s="166">
        <f>IF($I356="n/a",0,IF(AU$4&lt;=$C377,0,IF(SUM($C377,$I356)&gt;AU$4,$M370/$I356,$M370-SUM($I377:AT377))))</f>
        <v>0.27776135854821349</v>
      </c>
      <c r="AV377" s="166">
        <f>IF($I356="n/a",0,IF(AV$4&lt;=$C377,0,IF(SUM($C377,$I356)&gt;AV$4,$M370/$I356,$M370-SUM($I377:AU377))))</f>
        <v>0.27776135854821349</v>
      </c>
      <c r="AW377" s="166">
        <f>IF($I356="n/a",0,IF(AW$4&lt;=$C377,0,IF(SUM($C377,$I356)&gt;AW$4,$M370/$I356,$M370-SUM($I377:AV377))))</f>
        <v>0.27776135854821349</v>
      </c>
      <c r="AX377" s="166">
        <f>IF($I356="n/a",0,IF(AX$4&lt;=$C377,0,IF(SUM($C377,$I356)&gt;AX$4,$M370/$I356,$M370-SUM($I377:AW377))))</f>
        <v>0.27776135854821349</v>
      </c>
      <c r="AY377" s="166">
        <f>IF($I356="n/a",0,IF(AY$4&lt;=$C377,0,IF(SUM($C377,$I356)&gt;AY$4,$M370/$I356,$M370-SUM($I377:AX377))))</f>
        <v>0.27776135854821349</v>
      </c>
      <c r="AZ377" s="166">
        <f>IF($I356="n/a",0,IF(AZ$4&lt;=$C377,0,IF(SUM($C377,$I356)&gt;AZ$4,$M370/$I356,$M370-SUM($I377:AY377))))</f>
        <v>0.27776135854821349</v>
      </c>
      <c r="BA377" s="166">
        <f>IF($I356="n/a",0,IF(BA$4&lt;=$C377,0,IF(SUM($C377,$I356)&gt;BA$4,$M370/$I356,$M370-SUM($I377:AZ377))))</f>
        <v>0.27776135854821349</v>
      </c>
      <c r="BB377" s="166">
        <f>IF($I356="n/a",0,IF(BB$4&lt;=$C377,0,IF(SUM($C377,$I356)&gt;BB$4,$M370/$I356,$M370-SUM($I377:BA377))))</f>
        <v>0.27776135854821349</v>
      </c>
      <c r="BC377" s="166">
        <f>IF($I356="n/a",0,IF(BC$4&lt;=$C377,0,IF(SUM($C377,$I356)&gt;BC$4,$M370/$I356,$M370-SUM($I377:BB377))))</f>
        <v>0.27776135854821349</v>
      </c>
      <c r="BD377" s="166">
        <f>IF($I356="n/a",0,IF(BD$4&lt;=$C377,0,IF(SUM($C377,$I356)&gt;BD$4,$M370/$I356,$M370-SUM($I377:BC377))))</f>
        <v>0.27776135854821349</v>
      </c>
      <c r="BE377" s="166">
        <f>IF($I356="n/a",0,IF(BE$4&lt;=$C377,0,IF(SUM($C377,$I356)&gt;BE$4,$M370/$I356,$M370-SUM($I377:BD377))))</f>
        <v>0.27776135854821349</v>
      </c>
      <c r="BF377" s="166">
        <f>IF($I356="n/a",0,IF(BF$4&lt;=$C377,0,IF(SUM($C377,$I356)&gt;BF$4,$M370/$I356,$M370-SUM($I377:BE377))))</f>
        <v>0.27776135854821349</v>
      </c>
      <c r="BG377" s="166">
        <f>IF($I356="n/a",0,IF(BG$4&lt;=$C377,0,IF(SUM($C377,$I356)&gt;BG$4,$M370/$I356,$M370-SUM($I377:BF377))))</f>
        <v>0.27776135854821349</v>
      </c>
      <c r="BH377" s="166">
        <f>IF($I356="n/a",0,IF(BH$4&lt;=$C377,0,IF(SUM($C377,$I356)&gt;BH$4,$M370/$I356,$M370-SUM($I377:BG377))))</f>
        <v>0.27776135854821349</v>
      </c>
      <c r="BI377" s="166">
        <f>IF($I356="n/a",0,IF(BI$4&lt;=$C377,0,IF(SUM($C377,$I356)&gt;BI$4,$M370/$I356,$M370-SUM($I377:BH377))))</f>
        <v>0.27776135854821349</v>
      </c>
      <c r="BJ377" s="166">
        <f>IF($I356="n/a",0,IF(BJ$4&lt;=$C377,0,IF(SUM($C377,$I356)&gt;BJ$4,$M370/$I356,$M370-SUM($I377:BI377))))</f>
        <v>0.27776135854821349</v>
      </c>
      <c r="BK377" s="166">
        <f>IF($I356="n/a",0,IF(BK$4&lt;=$C377,0,IF(SUM($C377,$I356)&gt;BK$4,$M370/$I356,$M370-SUM($I377:BJ377))))</f>
        <v>0.27776135854821349</v>
      </c>
      <c r="BL377" s="166">
        <f>IF($I356="n/a",0,IF(BL$4&lt;=$C377,0,IF(SUM($C377,$I356)&gt;BL$4,$M370/$I356,$M370-SUM($I377:BK377))))</f>
        <v>0.27776135854821349</v>
      </c>
      <c r="BM377" s="166">
        <f>IF($I356="n/a",0,IF(BM$4&lt;=$C377,0,IF(SUM($C377,$I356)&gt;BM$4,$M370/$I356,$M370-SUM($I377:BL377))))</f>
        <v>0.27776135854821349</v>
      </c>
      <c r="BN377" s="166">
        <f>IF($I356="n/a",0,IF(BN$4&lt;=$C377,0,IF(SUM($C377,$I356)&gt;BN$4,$M370/$I356,$M370-SUM($I377:BM377))))</f>
        <v>0.27776135854821349</v>
      </c>
      <c r="BO377" s="166">
        <f>IF($I356="n/a",0,IF(BO$4&lt;=$C377,0,IF(SUM($C377,$I356)&gt;BO$4,$M370/$I356,$M370-SUM($I377:BN377))))</f>
        <v>0.27776135854821349</v>
      </c>
      <c r="BP377" s="166">
        <f>IF($I356="n/a",0,IF(BP$4&lt;=$C377,0,IF(SUM($C377,$I356)&gt;BP$4,$M370/$I356,$M370-SUM($I377:BO377))))</f>
        <v>0.27776135854821349</v>
      </c>
      <c r="BQ377" s="166">
        <f>IF($I356="n/a",0,IF(BQ$4&lt;=$C377,0,IF(SUM($C377,$I356)&gt;BQ$4,$M370/$I356,$M370-SUM($I377:BP377))))</f>
        <v>0.27776135854821349</v>
      </c>
      <c r="BR377" s="166">
        <f>IF($I356="n/a",0,IF(BR$4&lt;=$C377,0,IF(SUM($C377,$I356)&gt;BR$4,$M370/$I356,$M370-SUM($I377:BQ377))))</f>
        <v>0.27776135854821349</v>
      </c>
      <c r="BS377" s="166">
        <f>IF($I356="n/a",0,IF(BS$4&lt;=$C377,0,IF(SUM($C377,$I356)&gt;BS$4,$M370/$I356,$M370-SUM($I377:BR377))))</f>
        <v>0.27776135854821349</v>
      </c>
      <c r="BT377" s="166">
        <f>IF($I356="n/a",0,IF(BT$4&lt;=$C377,0,IF(SUM($C377,$I356)&gt;BT$4,$M370/$I356,$M370-SUM($I377:BS377))))</f>
        <v>0.27776135854821349</v>
      </c>
      <c r="BU377" s="166">
        <f>IF($I356="n/a",0,IF(BU$4&lt;=$C377,0,IF(SUM($C377,$I356)&gt;BU$4,$M370/$I356,$M370-SUM($I377:BT377))))</f>
        <v>0.27776135854822215</v>
      </c>
      <c r="BV377" s="166">
        <f>IF($I356="n/a",0,IF(BV$4&lt;=$C377,0,IF(SUM($C377,$I356)&gt;BV$4,$M370/$I356,$M370-SUM($I377:BU377))))</f>
        <v>0</v>
      </c>
      <c r="BW377" s="166">
        <f>IF($I356="n/a",0,IF(BW$4&lt;=$C377,0,IF(SUM($C377,$I356)&gt;BW$4,$M370/$I356,$M370-SUM($I377:BV377))))</f>
        <v>0</v>
      </c>
      <c r="BX377" s="166">
        <f>IF($I356="n/a",0,IF(BX$4&lt;=$C377,0,IF(SUM($C377,$I356)&gt;BX$4,$M370/$I356,$M370-SUM($I377:BW377))))</f>
        <v>0</v>
      </c>
      <c r="BY377" s="166">
        <f>IF($I356="n/a",0,IF(BY$4&lt;=$C377,0,IF(SUM($C377,$I356)&gt;BY$4,$M370/$I356,$M370-SUM($I377:BX377))))</f>
        <v>0</v>
      </c>
      <c r="BZ377" s="166">
        <f>IF($I356="n/a",0,IF(BZ$4&lt;=$C377,0,IF(SUM($C377,$I356)&gt;BZ$4,$M370/$I356,$M370-SUM($I377:BY377))))</f>
        <v>0</v>
      </c>
      <c r="CA377" s="166">
        <f>IF($I356="n/a",0,IF(CA$4&lt;=$C377,0,IF(SUM($C377,$I356)&gt;CA$4,$M370/$I356,$M370-SUM($I377:BZ377))))</f>
        <v>0</v>
      </c>
      <c r="CB377" s="166">
        <f>IF($I356="n/a",0,IF(CB$4&lt;=$C377,0,IF(SUM($C377,$I356)&gt;CB$4,$M370/$I356,$M370-SUM($I377:CA377))))</f>
        <v>0</v>
      </c>
      <c r="CC377" s="166">
        <f>IF($I356="n/a",0,IF(CC$4&lt;=$C377,0,IF(SUM($C377,$I356)&gt;CC$4,$M370/$I356,$M370-SUM($I377:CB377))))</f>
        <v>0</v>
      </c>
      <c r="CD377" s="166">
        <f>IF($I356="n/a",0,IF(CD$4&lt;=$C377,0,IF(SUM($C377,$I356)&gt;CD$4,$M370/$I356,$M370-SUM($I377:CC377))))</f>
        <v>0</v>
      </c>
      <c r="CE377" s="166">
        <f>IF($I356="n/a",0,IF(CE$4&lt;=$C377,0,IF(SUM($C377,$I356)&gt;CE$4,$M370/$I356,$M370-SUM($I377:CD377))))</f>
        <v>0</v>
      </c>
      <c r="CF377" s="166">
        <f>IF($I356="n/a",0,IF(CF$4&lt;=$C377,0,IF(SUM($C377,$I356)&gt;CF$4,$M370/$I356,$M370-SUM($I377:CE377))))</f>
        <v>0</v>
      </c>
    </row>
    <row r="378" spans="1:2018" s="153" customFormat="1" ht="12.75" customHeight="1">
      <c r="A378"/>
      <c r="C378" s="197">
        <v>2020</v>
      </c>
      <c r="D378" s="21" t="s">
        <v>49</v>
      </c>
      <c r="E378" s="21" t="s">
        <v>185</v>
      </c>
      <c r="I378" s="31"/>
      <c r="J378" s="167">
        <f>IF($I356="n/a",0,IF(J$4&lt;=$C378,0,IF(SUM($C378,$I356)&gt;J$4,$N370/$I356,$N370-SUM($I378:I378))))</f>
        <v>0</v>
      </c>
      <c r="K378" s="167">
        <f>IF($I356="n/a",0,IF(K$4&lt;=$C378,0,IF(SUM($C378,$I356)&gt;K$4,$N370/$I356,$N370-SUM($I378:J378))))</f>
        <v>0</v>
      </c>
      <c r="L378" s="167">
        <f>IF($I356="n/a",0,IF(L$4&lt;=$C378,0,IF(SUM($C378,$I356)&gt;L$4,$N370/$I356,$N370-SUM($I378:K378))))</f>
        <v>0</v>
      </c>
      <c r="M378" s="167">
        <f>IF($I356="n/a",0,IF(M$4&lt;=$C378,0,IF(SUM($C378,$I356)&gt;M$4,$N370/$I356,$N370-SUM($I378:L378))))</f>
        <v>0</v>
      </c>
      <c r="N378" s="167">
        <f>IF($I356="n/a",0,IF(N$4&lt;=$C378,0,IF(SUM($C378,$I356)&gt;N$4,$N370/$I356,$N370-SUM($I378:M378))))</f>
        <v>0</v>
      </c>
      <c r="O378" s="167">
        <f>IF($I356="n/a",0,IF(O$4&lt;=$C378,0,IF(SUM($C378,$I356)&gt;O$4,$N370/$I356,$N370-SUM($I378:N378))))</f>
        <v>0.12812480551096672</v>
      </c>
      <c r="P378" s="167">
        <f>IF($I356="n/a",0,IF(P$4&lt;=$C378,0,IF(SUM($C378,$I356)&gt;P$4,$N370/$I356,$N370-SUM($I378:O378))))</f>
        <v>0.12812480551096672</v>
      </c>
      <c r="Q378" s="167">
        <f>IF($I356="n/a",0,IF(Q$4&lt;=$C378,0,IF(SUM($C378,$I356)&gt;Q$4,$N370/$I356,$N370-SUM($I378:P378))))</f>
        <v>0.12812480551096672</v>
      </c>
      <c r="R378" s="167">
        <f>IF($I356="n/a",0,IF(R$4&lt;=$C378,0,IF(SUM($C378,$I356)&gt;R$4,$N370/$I356,$N370-SUM($I378:Q378))))</f>
        <v>0.12812480551096672</v>
      </c>
      <c r="S378" s="167">
        <f>IF($I356="n/a",0,IF(S$4&lt;=$C378,0,IF(SUM($C378,$I356)&gt;S$4,$N370/$I356,$N370-SUM($I378:R378))))</f>
        <v>0.12812480551096672</v>
      </c>
      <c r="T378" s="167">
        <f>IF($I356="n/a",0,IF(T$4&lt;=$C378,0,IF(SUM($C378,$I356)&gt;T$4,$N370/$I356,$N370-SUM($I378:S378))))</f>
        <v>0.12812480551096672</v>
      </c>
      <c r="U378" s="167">
        <f>IF($I356="n/a",0,IF(U$4&lt;=$C378,0,IF(SUM($C378,$I356)&gt;U$4,$N370/$I356,$N370-SUM($I378:T378))))</f>
        <v>0.12812480551096672</v>
      </c>
      <c r="V378" s="167">
        <f>IF($I356="n/a",0,IF(V$4&lt;=$C378,0,IF(SUM($C378,$I356)&gt;V$4,$N370/$I356,$N370-SUM($I378:U378))))</f>
        <v>0.12812480551096672</v>
      </c>
      <c r="W378" s="167">
        <f>IF($I356="n/a",0,IF(W$4&lt;=$C378,0,IF(SUM($C378,$I356)&gt;W$4,$N370/$I356,$N370-SUM($I378:V378))))</f>
        <v>0.12812480551096672</v>
      </c>
      <c r="X378" s="167">
        <f>IF($I356="n/a",0,IF(X$4&lt;=$C378,0,IF(SUM($C378,$I356)&gt;X$4,$N370/$I356,$N370-SUM($I378:W378))))</f>
        <v>0.12812480551096672</v>
      </c>
      <c r="Y378" s="167">
        <f>IF($I356="n/a",0,IF(Y$4&lt;=$C378,0,IF(SUM($C378,$I356)&gt;Y$4,$N370/$I356,$N370-SUM($I378:X378))))</f>
        <v>0.12812480551096672</v>
      </c>
      <c r="Z378" s="167">
        <f>IF($I356="n/a",0,IF(Z$4&lt;=$C378,0,IF(SUM($C378,$I356)&gt;Z$4,$N370/$I356,$N370-SUM($I378:Y378))))</f>
        <v>0.12812480551096672</v>
      </c>
      <c r="AA378" s="167">
        <f>IF($I356="n/a",0,IF(AA$4&lt;=$C378,0,IF(SUM($C378,$I356)&gt;AA$4,$N370/$I356,$N370-SUM($I378:Z378))))</f>
        <v>0.12812480551096672</v>
      </c>
      <c r="AB378" s="167">
        <f>IF($I356="n/a",0,IF(AB$4&lt;=$C378,0,IF(SUM($C378,$I356)&gt;AB$4,$N370/$I356,$N370-SUM($I378:AA378))))</f>
        <v>0.12812480551096672</v>
      </c>
      <c r="AC378" s="167">
        <f>IF($I356="n/a",0,IF(AC$4&lt;=$C378,0,IF(SUM($C378,$I356)&gt;AC$4,$N370/$I356,$N370-SUM($I378:AB378))))</f>
        <v>0.12812480551096672</v>
      </c>
      <c r="AD378" s="167">
        <f>IF($I356="n/a",0,IF(AD$4&lt;=$C378,0,IF(SUM($C378,$I356)&gt;AD$4,$N370/$I356,$N370-SUM($I378:AC378))))</f>
        <v>0.12812480551096672</v>
      </c>
      <c r="AE378" s="167">
        <f>IF($I356="n/a",0,IF(AE$4&lt;=$C378,0,IF(SUM($C378,$I356)&gt;AE$4,$N370/$I356,$N370-SUM($I378:AD378))))</f>
        <v>0.12812480551096672</v>
      </c>
      <c r="AF378" s="167">
        <f>IF($I356="n/a",0,IF(AF$4&lt;=$C378,0,IF(SUM($C378,$I356)&gt;AF$4,$N370/$I356,$N370-SUM($I378:AE378))))</f>
        <v>0.12812480551096672</v>
      </c>
      <c r="AG378" s="167">
        <f>IF($I356="n/a",0,IF(AG$4&lt;=$C378,0,IF(SUM($C378,$I356)&gt;AG$4,$N370/$I356,$N370-SUM($I378:AF378))))</f>
        <v>0.12812480551096672</v>
      </c>
      <c r="AH378" s="167">
        <f>IF($I356="n/a",0,IF(AH$4&lt;=$C378,0,IF(SUM($C378,$I356)&gt;AH$4,$N370/$I356,$N370-SUM($I378:AG378))))</f>
        <v>0.12812480551096672</v>
      </c>
      <c r="AI378" s="167">
        <f>IF($I356="n/a",0,IF(AI$4&lt;=$C378,0,IF(SUM($C378,$I356)&gt;AI$4,$N370/$I356,$N370-SUM($I378:AH378))))</f>
        <v>0.12812480551096672</v>
      </c>
      <c r="AJ378" s="167">
        <f>IF($I356="n/a",0,IF(AJ$4&lt;=$C378,0,IF(SUM($C378,$I356)&gt;AJ$4,$N370/$I356,$N370-SUM($I378:AI378))))</f>
        <v>0.12812480551096672</v>
      </c>
      <c r="AK378" s="167">
        <f>IF($I356="n/a",0,IF(AK$4&lt;=$C378,0,IF(SUM($C378,$I356)&gt;AK$4,$N370/$I356,$N370-SUM($I378:AJ378))))</f>
        <v>0.12812480551096672</v>
      </c>
      <c r="AL378" s="167">
        <f>IF($I356="n/a",0,IF(AL$4&lt;=$C378,0,IF(SUM($C378,$I356)&gt;AL$4,$N370/$I356,$N370-SUM($I378:AK378))))</f>
        <v>0.12812480551096672</v>
      </c>
      <c r="AM378" s="167">
        <f>IF($I356="n/a",0,IF(AM$4&lt;=$C378,0,IF(SUM($C378,$I356)&gt;AM$4,$N370/$I356,$N370-SUM($I378:AL378))))</f>
        <v>0.12812480551096672</v>
      </c>
      <c r="AN378" s="167">
        <f>IF($I356="n/a",0,IF(AN$4&lt;=$C378,0,IF(SUM($C378,$I356)&gt;AN$4,$N370/$I356,$N370-SUM($I378:AM378))))</f>
        <v>0.12812480551096672</v>
      </c>
      <c r="AO378" s="167">
        <f>IF($I356="n/a",0,IF(AO$4&lt;=$C378,0,IF(SUM($C378,$I356)&gt;AO$4,$N370/$I356,$N370-SUM($I378:AN378))))</f>
        <v>0.12812480551096672</v>
      </c>
      <c r="AP378" s="167">
        <f>IF($I356="n/a",0,IF(AP$4&lt;=$C378,0,IF(SUM($C378,$I356)&gt;AP$4,$N370/$I356,$N370-SUM($I378:AO378))))</f>
        <v>0.12812480551096672</v>
      </c>
      <c r="AQ378" s="167">
        <f>IF($I356="n/a",0,IF(AQ$4&lt;=$C378,0,IF(SUM($C378,$I356)&gt;AQ$4,$N370/$I356,$N370-SUM($I378:AP378))))</f>
        <v>0.12812480551096672</v>
      </c>
      <c r="AR378" s="167">
        <f>IF($I356="n/a",0,IF(AR$4&lt;=$C378,0,IF(SUM($C378,$I356)&gt;AR$4,$N370/$I356,$N370-SUM($I378:AQ378))))</f>
        <v>0.12812480551096672</v>
      </c>
      <c r="AS378" s="167">
        <f>IF($I356="n/a",0,IF(AS$4&lt;=$C378,0,IF(SUM($C378,$I356)&gt;AS$4,$N370/$I356,$N370-SUM($I378:AR378))))</f>
        <v>0.12812480551096672</v>
      </c>
      <c r="AT378" s="167">
        <f>IF($I356="n/a",0,IF(AT$4&lt;=$C378,0,IF(SUM($C378,$I356)&gt;AT$4,$N370/$I356,$N370-SUM($I378:AS378))))</f>
        <v>0.12812480551096672</v>
      </c>
      <c r="AU378" s="167">
        <f>IF($I356="n/a",0,IF(AU$4&lt;=$C378,0,IF(SUM($C378,$I356)&gt;AU$4,$N370/$I356,$N370-SUM($I378:AT378))))</f>
        <v>0.12812480551096672</v>
      </c>
      <c r="AV378" s="167">
        <f>IF($I356="n/a",0,IF(AV$4&lt;=$C378,0,IF(SUM($C378,$I356)&gt;AV$4,$N370/$I356,$N370-SUM($I378:AU378))))</f>
        <v>0.12812480551096672</v>
      </c>
      <c r="AW378" s="167">
        <f>IF($I356="n/a",0,IF(AW$4&lt;=$C378,0,IF(SUM($C378,$I356)&gt;AW$4,$N370/$I356,$N370-SUM($I378:AV378))))</f>
        <v>0.12812480551096672</v>
      </c>
      <c r="AX378" s="167">
        <f>IF($I356="n/a",0,IF(AX$4&lt;=$C378,0,IF(SUM($C378,$I356)&gt;AX$4,$N370/$I356,$N370-SUM($I378:AW378))))</f>
        <v>0.12812480551096672</v>
      </c>
      <c r="AY378" s="167">
        <f>IF($I356="n/a",0,IF(AY$4&lt;=$C378,0,IF(SUM($C378,$I356)&gt;AY$4,$N370/$I356,$N370-SUM($I378:AX378))))</f>
        <v>0.12812480551096672</v>
      </c>
      <c r="AZ378" s="167">
        <f>IF($I356="n/a",0,IF(AZ$4&lt;=$C378,0,IF(SUM($C378,$I356)&gt;AZ$4,$N370/$I356,$N370-SUM($I378:AY378))))</f>
        <v>0.12812480551096672</v>
      </c>
      <c r="BA378" s="167">
        <f>IF($I356="n/a",0,IF(BA$4&lt;=$C378,0,IF(SUM($C378,$I356)&gt;BA$4,$N370/$I356,$N370-SUM($I378:AZ378))))</f>
        <v>0.12812480551096672</v>
      </c>
      <c r="BB378" s="167">
        <f>IF($I356="n/a",0,IF(BB$4&lt;=$C378,0,IF(SUM($C378,$I356)&gt;BB$4,$N370/$I356,$N370-SUM($I378:BA378))))</f>
        <v>0.12812480551096672</v>
      </c>
      <c r="BC378" s="167">
        <f>IF($I356="n/a",0,IF(BC$4&lt;=$C378,0,IF(SUM($C378,$I356)&gt;BC$4,$N370/$I356,$N370-SUM($I378:BB378))))</f>
        <v>0.12812480551096672</v>
      </c>
      <c r="BD378" s="167">
        <f>IF($I356="n/a",0,IF(BD$4&lt;=$C378,0,IF(SUM($C378,$I356)&gt;BD$4,$N370/$I356,$N370-SUM($I378:BC378))))</f>
        <v>0.12812480551096672</v>
      </c>
      <c r="BE378" s="167">
        <f>IF($I356="n/a",0,IF(BE$4&lt;=$C378,0,IF(SUM($C378,$I356)&gt;BE$4,$N370/$I356,$N370-SUM($I378:BD378))))</f>
        <v>0.12812480551096672</v>
      </c>
      <c r="BF378" s="167">
        <f>IF($I356="n/a",0,IF(BF$4&lt;=$C378,0,IF(SUM($C378,$I356)&gt;BF$4,$N370/$I356,$N370-SUM($I378:BE378))))</f>
        <v>0.12812480551096672</v>
      </c>
      <c r="BG378" s="167">
        <f>IF($I356="n/a",0,IF(BG$4&lt;=$C378,0,IF(SUM($C378,$I356)&gt;BG$4,$N370/$I356,$N370-SUM($I378:BF378))))</f>
        <v>0.12812480551096672</v>
      </c>
      <c r="BH378" s="167">
        <f>IF($I356="n/a",0,IF(BH$4&lt;=$C378,0,IF(SUM($C378,$I356)&gt;BH$4,$N370/$I356,$N370-SUM($I378:BG378))))</f>
        <v>0.12812480551096672</v>
      </c>
      <c r="BI378" s="167">
        <f>IF($I356="n/a",0,IF(BI$4&lt;=$C378,0,IF(SUM($C378,$I356)&gt;BI$4,$N370/$I356,$N370-SUM($I378:BH378))))</f>
        <v>0.12812480551096672</v>
      </c>
      <c r="BJ378" s="167">
        <f>IF($I356="n/a",0,IF(BJ$4&lt;=$C378,0,IF(SUM($C378,$I356)&gt;BJ$4,$N370/$I356,$N370-SUM($I378:BI378))))</f>
        <v>0.12812480551096672</v>
      </c>
      <c r="BK378" s="167">
        <f>IF($I356="n/a",0,IF(BK$4&lt;=$C378,0,IF(SUM($C378,$I356)&gt;BK$4,$N370/$I356,$N370-SUM($I378:BJ378))))</f>
        <v>0.12812480551096672</v>
      </c>
      <c r="BL378" s="167">
        <f>IF($I356="n/a",0,IF(BL$4&lt;=$C378,0,IF(SUM($C378,$I356)&gt;BL$4,$N370/$I356,$N370-SUM($I378:BK378))))</f>
        <v>0.12812480551096672</v>
      </c>
      <c r="BM378" s="167">
        <f>IF($I356="n/a",0,IF(BM$4&lt;=$C378,0,IF(SUM($C378,$I356)&gt;BM$4,$N370/$I356,$N370-SUM($I378:BL378))))</f>
        <v>0.12812480551096672</v>
      </c>
      <c r="BN378" s="167">
        <f>IF($I356="n/a",0,IF(BN$4&lt;=$C378,0,IF(SUM($C378,$I356)&gt;BN$4,$N370/$I356,$N370-SUM($I378:BM378))))</f>
        <v>0.12812480551096672</v>
      </c>
      <c r="BO378" s="167">
        <f>IF($I356="n/a",0,IF(BO$4&lt;=$C378,0,IF(SUM($C378,$I356)&gt;BO$4,$N370/$I356,$N370-SUM($I378:BN378))))</f>
        <v>0.12812480551096672</v>
      </c>
      <c r="BP378" s="167">
        <f>IF($I356="n/a",0,IF(BP$4&lt;=$C378,0,IF(SUM($C378,$I356)&gt;BP$4,$N370/$I356,$N370-SUM($I378:BO378))))</f>
        <v>0.12812480551096672</v>
      </c>
      <c r="BQ378" s="167">
        <f>IF($I356="n/a",0,IF(BQ$4&lt;=$C378,0,IF(SUM($C378,$I356)&gt;BQ$4,$N370/$I356,$N370-SUM($I378:BP378))))</f>
        <v>0.12812480551096672</v>
      </c>
      <c r="BR378" s="167">
        <f>IF($I356="n/a",0,IF(BR$4&lt;=$C378,0,IF(SUM($C378,$I356)&gt;BR$4,$N370/$I356,$N370-SUM($I378:BQ378))))</f>
        <v>0.12812480551096672</v>
      </c>
      <c r="BS378" s="167">
        <f>IF($I356="n/a",0,IF(BS$4&lt;=$C378,0,IF(SUM($C378,$I356)&gt;BS$4,$N370/$I356,$N370-SUM($I378:BR378))))</f>
        <v>0.12812480551096672</v>
      </c>
      <c r="BT378" s="167">
        <f>IF($I356="n/a",0,IF(BT$4&lt;=$C378,0,IF(SUM($C378,$I356)&gt;BT$4,$N370/$I356,$N370-SUM($I378:BS378))))</f>
        <v>0.12812480551096672</v>
      </c>
      <c r="BU378" s="167">
        <f>IF($I356="n/a",0,IF(BU$4&lt;=$C378,0,IF(SUM($C378,$I356)&gt;BU$4,$N370/$I356,$N370-SUM($I378:BT378))))</f>
        <v>0.12812480551096672</v>
      </c>
      <c r="BV378" s="167">
        <f>IF($I356="n/a",0,IF(BV$4&lt;=$C378,0,IF(SUM($C378,$I356)&gt;BV$4,$N370/$I356,$N370-SUM($I378:BU378))))</f>
        <v>0.12812480551095717</v>
      </c>
      <c r="BW378" s="167">
        <f>IF($I356="n/a",0,IF(BW$4&lt;=$C378,0,IF(SUM($C378,$I356)&gt;BW$4,$N370/$I356,$N370-SUM($I378:BV378))))</f>
        <v>0</v>
      </c>
      <c r="BX378" s="167">
        <f>IF($I356="n/a",0,IF(BX$4&lt;=$C378,0,IF(SUM($C378,$I356)&gt;BX$4,$N370/$I356,$N370-SUM($I378:BW378))))</f>
        <v>0</v>
      </c>
      <c r="BY378" s="167">
        <f>IF($I356="n/a",0,IF(BY$4&lt;=$C378,0,IF(SUM($C378,$I356)&gt;BY$4,$N370/$I356,$N370-SUM($I378:BX378))))</f>
        <v>0</v>
      </c>
      <c r="BZ378" s="167">
        <f>IF($I356="n/a",0,IF(BZ$4&lt;=$C378,0,IF(SUM($C378,$I356)&gt;BZ$4,$N370/$I356,$N370-SUM($I378:BY378))))</f>
        <v>0</v>
      </c>
      <c r="CA378" s="167">
        <f>IF($I356="n/a",0,IF(CA$4&lt;=$C378,0,IF(SUM($C378,$I356)&gt;CA$4,$N370/$I356,$N370-SUM($I378:BZ378))))</f>
        <v>0</v>
      </c>
      <c r="CB378" s="167">
        <f>IF($I356="n/a",0,IF(CB$4&lt;=$C378,0,IF(SUM($C378,$I356)&gt;CB$4,$N370/$I356,$N370-SUM($I378:CA378))))</f>
        <v>0</v>
      </c>
      <c r="CC378" s="167">
        <f>IF($I356="n/a",0,IF(CC$4&lt;=$C378,0,IF(SUM($C378,$I356)&gt;CC$4,$N370/$I356,$N370-SUM($I378:CB378))))</f>
        <v>0</v>
      </c>
      <c r="CD378" s="167">
        <f>IF($I356="n/a",0,IF(CD$4&lt;=$C378,0,IF(SUM($C378,$I356)&gt;CD$4,$N370/$I356,$N370-SUM($I378:CC378))))</f>
        <v>0</v>
      </c>
      <c r="CE378" s="167">
        <f>IF($I356="n/a",0,IF(CE$4&lt;=$C378,0,IF(SUM($C378,$I356)&gt;CE$4,$N370/$I356,$N370-SUM($I378:CD378))))</f>
        <v>0</v>
      </c>
      <c r="CF378" s="167">
        <f>IF($I356="n/a",0,IF(CF$4&lt;=$C378,0,IF(SUM($C378,$I356)&gt;CF$4,$N370/$I356,$N370-SUM($I378:CE378))))</f>
        <v>0</v>
      </c>
    </row>
    <row r="379" spans="1:2018" s="7" customFormat="1" ht="12.75" customHeight="1">
      <c r="A379" s="213"/>
      <c r="C379" s="197">
        <v>2021</v>
      </c>
      <c r="D379" s="21" t="s">
        <v>50</v>
      </c>
      <c r="E379" s="214" t="s">
        <v>185</v>
      </c>
      <c r="I379" s="33"/>
      <c r="J379" s="33">
        <f>IF($I356="n/a",0,IF(J$4&lt;=$C379,0,IF(SUM($C379,$I356)&gt;J$4,$O370/$I356,$O370-SUM($I379:I379))))</f>
        <v>0</v>
      </c>
      <c r="K379" s="33">
        <f>IF($I356="n/a",0,IF(K$4&lt;=$C379,0,IF(SUM($C379,$I356)&gt;K$4,$O370/$I356,$O370-SUM($I379:J379))))</f>
        <v>0</v>
      </c>
      <c r="L379" s="33">
        <f>IF($I356="n/a",0,IF(L$4&lt;=$C379,0,IF(SUM($C379,$I356)&gt;L$4,$O370/$I356,$O370-SUM($I379:K379))))</f>
        <v>0</v>
      </c>
      <c r="M379" s="33">
        <f>IF($I356="n/a",0,IF(M$4&lt;=$C379,0,IF(SUM($C379,$I356)&gt;M$4,$O370/$I356,$O370-SUM($I379:L379))))</f>
        <v>0</v>
      </c>
      <c r="N379" s="33">
        <f>IF($I356="n/a",0,IF(N$4&lt;=$C379,0,IF(SUM($C379,$I356)&gt;N$4,$O370/$I356,$O370-SUM($I379:M379))))</f>
        <v>0</v>
      </c>
      <c r="O379" s="33">
        <f>IF($I356="n/a",0,IF(O$4&lt;=$C379,0,IF(SUM($C379,$I356)&gt;O$4,$O370/$I356,$O370-SUM($I379:N379))))</f>
        <v>0</v>
      </c>
      <c r="P379" s="33">
        <f>IF($I356="n/a",0,IF(P$4&lt;=$C379,0,IF(SUM($C379,$I356)&gt;P$4,$O370/$I356,$O370-SUM($I379:O379))))</f>
        <v>0</v>
      </c>
      <c r="Q379" s="33">
        <f>IF($I356="n/a",0,IF(Q$4&lt;=$C379,0,IF(SUM($C379,$I356)&gt;Q$4,$O370/$I356,$O370-SUM($I379:P379))))</f>
        <v>0</v>
      </c>
      <c r="R379" s="33">
        <f>IF($I356="n/a",0,IF(R$4&lt;=$C379,0,IF(SUM($C379,$I356)&gt;R$4,$O370/$I356,$O370-SUM($I379:Q379))))</f>
        <v>0</v>
      </c>
      <c r="S379" s="33">
        <f>IF($I356="n/a",0,IF(S$4&lt;=$C379,0,IF(SUM($C379,$I356)&gt;S$4,$O370/$I356,$O370-SUM($I379:R379))))</f>
        <v>0</v>
      </c>
      <c r="T379" s="33">
        <f>IF($I356="n/a",0,IF(T$4&lt;=$C379,0,IF(SUM($C379,$I356)&gt;T$4,$O370/$I356,$O370-SUM($I379:S379))))</f>
        <v>0</v>
      </c>
      <c r="U379" s="33">
        <f>IF($I356="n/a",0,IF(U$4&lt;=$C379,0,IF(SUM($C379,$I356)&gt;U$4,$O370/$I356,$O370-SUM($I379:T379))))</f>
        <v>0</v>
      </c>
      <c r="V379" s="33">
        <f>IF($I356="n/a",0,IF(V$4&lt;=$C379,0,IF(SUM($C379,$I356)&gt;V$4,$O370/$I356,$O370-SUM($I379:U379))))</f>
        <v>0</v>
      </c>
      <c r="W379" s="33">
        <f>IF($I356="n/a",0,IF(W$4&lt;=$C379,0,IF(SUM($C379,$I356)&gt;W$4,$O370/$I356,$O370-SUM($I379:V379))))</f>
        <v>0</v>
      </c>
      <c r="X379" s="33">
        <f>IF($I356="n/a",0,IF(X$4&lt;=$C379,0,IF(SUM($C379,$I356)&gt;X$4,$O370/$I356,$O370-SUM($I379:W379))))</f>
        <v>0</v>
      </c>
      <c r="Y379" s="33">
        <f>IF($I356="n/a",0,IF(Y$4&lt;=$C379,0,IF(SUM($C379,$I356)&gt;Y$4,$O370/$I356,$O370-SUM($I379:X379))))</f>
        <v>0</v>
      </c>
      <c r="Z379" s="33">
        <f>IF($I356="n/a",0,IF(Z$4&lt;=$C379,0,IF(SUM($C379,$I356)&gt;Z$4,$O370/$I356,$O370-SUM($I379:Y379))))</f>
        <v>0</v>
      </c>
      <c r="AA379" s="33">
        <f>IF($I356="n/a",0,IF(AA$4&lt;=$C379,0,IF(SUM($C379,$I356)&gt;AA$4,$O370/$I356,$O370-SUM($I379:Z379))))</f>
        <v>0</v>
      </c>
      <c r="AB379" s="33">
        <f>IF($I356="n/a",0,IF(AB$4&lt;=$C379,0,IF(SUM($C379,$I356)&gt;AB$4,$O370/$I356,$O370-SUM($I379:AA379))))</f>
        <v>0</v>
      </c>
      <c r="AC379" s="33">
        <f>IF($I356="n/a",0,IF(AC$4&lt;=$C379,0,IF(SUM($C379,$I356)&gt;AC$4,$O370/$I356,$O370-SUM($I379:AB379))))</f>
        <v>0</v>
      </c>
      <c r="AD379" s="33">
        <f>IF($I356="n/a",0,IF(AD$4&lt;=$C379,0,IF(SUM($C379,$I356)&gt;AD$4,$O370/$I356,$O370-SUM($I379:AC379))))</f>
        <v>0</v>
      </c>
      <c r="AE379" s="33">
        <f>IF($I356="n/a",0,IF(AE$4&lt;=$C379,0,IF(SUM($C379,$I356)&gt;AE$4,$O370/$I356,$O370-SUM($I379:AD379))))</f>
        <v>0</v>
      </c>
      <c r="AF379" s="33">
        <f>IF($I356="n/a",0,IF(AF$4&lt;=$C379,0,IF(SUM($C379,$I356)&gt;AF$4,$O370/$I356,$O370-SUM($I379:AE379))))</f>
        <v>0</v>
      </c>
      <c r="AG379" s="33">
        <f>IF($I356="n/a",0,IF(AG$4&lt;=$C379,0,IF(SUM($C379,$I356)&gt;AG$4,$O370/$I356,$O370-SUM($I379:AF379))))</f>
        <v>0</v>
      </c>
      <c r="AH379" s="33">
        <f>IF($I356="n/a",0,IF(AH$4&lt;=$C379,0,IF(SUM($C379,$I356)&gt;AH$4,$O370/$I356,$O370-SUM($I379:AG379))))</f>
        <v>0</v>
      </c>
      <c r="AI379" s="33">
        <f>IF($I356="n/a",0,IF(AI$4&lt;=$C379,0,IF(SUM($C379,$I356)&gt;AI$4,$O370/$I356,$O370-SUM($I379:AH379))))</f>
        <v>0</v>
      </c>
      <c r="AJ379" s="33">
        <f>IF($I356="n/a",0,IF(AJ$4&lt;=$C379,0,IF(SUM($C379,$I356)&gt;AJ$4,$O370/$I356,$O370-SUM($I379:AI379))))</f>
        <v>0</v>
      </c>
      <c r="AK379" s="33">
        <f>IF($I356="n/a",0,IF(AK$4&lt;=$C379,0,IF(SUM($C379,$I356)&gt;AK$4,$O370/$I356,$O370-SUM($I379:AJ379))))</f>
        <v>0</v>
      </c>
      <c r="AL379" s="33">
        <f>IF($I356="n/a",0,IF(AL$4&lt;=$C379,0,IF(SUM($C379,$I356)&gt;AL$4,$O370/$I356,$O370-SUM($I379:AK379))))</f>
        <v>0</v>
      </c>
      <c r="AM379" s="33">
        <f>IF($I356="n/a",0,IF(AM$4&lt;=$C379,0,IF(SUM($C379,$I356)&gt;AM$4,$O370/$I356,$O370-SUM($I379:AL379))))</f>
        <v>0</v>
      </c>
      <c r="AN379" s="33">
        <f>IF($I356="n/a",0,IF(AN$4&lt;=$C379,0,IF(SUM($C379,$I356)&gt;AN$4,$O370/$I356,$O370-SUM($I379:AM379))))</f>
        <v>0</v>
      </c>
      <c r="AO379" s="33">
        <f>IF($I356="n/a",0,IF(AO$4&lt;=$C379,0,IF(SUM($C379,$I356)&gt;AO$4,$O370/$I356,$O370-SUM($I379:AN379))))</f>
        <v>0</v>
      </c>
      <c r="AP379" s="33">
        <f>IF($I356="n/a",0,IF(AP$4&lt;=$C379,0,IF(SUM($C379,$I356)&gt;AP$4,$O370/$I356,$O370-SUM($I379:AO379))))</f>
        <v>0</v>
      </c>
      <c r="AQ379" s="33">
        <f>IF($I356="n/a",0,IF(AQ$4&lt;=$C379,0,IF(SUM($C379,$I356)&gt;AQ$4,$O370/$I356,$O370-SUM($I379:AP379))))</f>
        <v>0</v>
      </c>
      <c r="AR379" s="33">
        <f>IF($I356="n/a",0,IF(AR$4&lt;=$C379,0,IF(SUM($C379,$I356)&gt;AR$4,$O370/$I356,$O370-SUM($I379:AQ379))))</f>
        <v>0</v>
      </c>
      <c r="AS379" s="33">
        <f>IF($I356="n/a",0,IF(AS$4&lt;=$C379,0,IF(SUM($C379,$I356)&gt;AS$4,$O370/$I356,$O370-SUM($I379:AR379))))</f>
        <v>0</v>
      </c>
      <c r="AT379" s="33">
        <f>IF($I356="n/a",0,IF(AT$4&lt;=$C379,0,IF(SUM($C379,$I356)&gt;AT$4,$O370/$I356,$O370-SUM($I379:AS379))))</f>
        <v>0</v>
      </c>
      <c r="AU379" s="33">
        <f>IF($I356="n/a",0,IF(AU$4&lt;=$C379,0,IF(SUM($C379,$I356)&gt;AU$4,$O370/$I356,$O370-SUM($I379:AT379))))</f>
        <v>0</v>
      </c>
      <c r="AV379" s="33">
        <f>IF($I356="n/a",0,IF(AV$4&lt;=$C379,0,IF(SUM($C379,$I356)&gt;AV$4,$O370/$I356,$O370-SUM($I379:AU379))))</f>
        <v>0</v>
      </c>
      <c r="AW379" s="33">
        <f>IF($I356="n/a",0,IF(AW$4&lt;=$C379,0,IF(SUM($C379,$I356)&gt;AW$4,$O370/$I356,$O370-SUM($I379:AV379))))</f>
        <v>0</v>
      </c>
      <c r="AX379" s="33">
        <f>IF($I356="n/a",0,IF(AX$4&lt;=$C379,0,IF(SUM($C379,$I356)&gt;AX$4,$O370/$I356,$O370-SUM($I379:AW379))))</f>
        <v>0</v>
      </c>
      <c r="AY379" s="33">
        <f>IF($I356="n/a",0,IF(AY$4&lt;=$C379,0,IF(SUM($C379,$I356)&gt;AY$4,$O370/$I356,$O370-SUM($I379:AX379))))</f>
        <v>0</v>
      </c>
      <c r="AZ379" s="33">
        <f>IF($I356="n/a",0,IF(AZ$4&lt;=$C379,0,IF(SUM($C379,$I356)&gt;AZ$4,$O370/$I356,$O370-SUM($I379:AY379))))</f>
        <v>0</v>
      </c>
      <c r="BA379" s="33">
        <f>IF($I356="n/a",0,IF(BA$4&lt;=$C379,0,IF(SUM($C379,$I356)&gt;BA$4,$O370/$I356,$O370-SUM($I379:AZ379))))</f>
        <v>0</v>
      </c>
      <c r="BB379" s="33">
        <f>IF($I356="n/a",0,IF(BB$4&lt;=$C379,0,IF(SUM($C379,$I356)&gt;BB$4,$O370/$I356,$O370-SUM($I379:BA379))))</f>
        <v>0</v>
      </c>
      <c r="BC379" s="33">
        <f>IF($I356="n/a",0,IF(BC$4&lt;=$C379,0,IF(SUM($C379,$I356)&gt;BC$4,$O370/$I356,$O370-SUM($I379:BB379))))</f>
        <v>0</v>
      </c>
      <c r="BD379" s="33">
        <f>IF($I356="n/a",0,IF(BD$4&lt;=$C379,0,IF(SUM($C379,$I356)&gt;BD$4,$O370/$I356,$O370-SUM($I379:BC379))))</f>
        <v>0</v>
      </c>
      <c r="BE379" s="33">
        <f>IF($I356="n/a",0,IF(BE$4&lt;=$C379,0,IF(SUM($C379,$I356)&gt;BE$4,$O370/$I356,$O370-SUM($I379:BD379))))</f>
        <v>0</v>
      </c>
      <c r="BF379" s="33">
        <f>IF($I356="n/a",0,IF(BF$4&lt;=$C379,0,IF(SUM($C379,$I356)&gt;BF$4,$O370/$I356,$O370-SUM($I379:BE379))))</f>
        <v>0</v>
      </c>
      <c r="BG379" s="33">
        <f>IF($I356="n/a",0,IF(BG$4&lt;=$C379,0,IF(SUM($C379,$I356)&gt;BG$4,$O370/$I356,$O370-SUM($I379:BF379))))</f>
        <v>0</v>
      </c>
      <c r="BH379" s="33">
        <f>IF($I356="n/a",0,IF(BH$4&lt;=$C379,0,IF(SUM($C379,$I356)&gt;BH$4,$O370/$I356,$O370-SUM($I379:BG379))))</f>
        <v>0</v>
      </c>
      <c r="BI379" s="33">
        <f>IF($I356="n/a",0,IF(BI$4&lt;=$C379,0,IF(SUM($C379,$I356)&gt;BI$4,$O370/$I356,$O370-SUM($I379:BH379))))</f>
        <v>0</v>
      </c>
      <c r="BJ379" s="33">
        <f>IF($I356="n/a",0,IF(BJ$4&lt;=$C379,0,IF(SUM($C379,$I356)&gt;BJ$4,$O370/$I356,$O370-SUM($I379:BI379))))</f>
        <v>0</v>
      </c>
      <c r="BK379" s="33">
        <f>IF($I356="n/a",0,IF(BK$4&lt;=$C379,0,IF(SUM($C379,$I356)&gt;BK$4,$O370/$I356,$O370-SUM($I379:BJ379))))</f>
        <v>0</v>
      </c>
      <c r="BL379" s="33">
        <f>IF($I356="n/a",0,IF(BL$4&lt;=$C379,0,IF(SUM($C379,$I356)&gt;BL$4,$O370/$I356,$O370-SUM($I379:BK379))))</f>
        <v>0</v>
      </c>
      <c r="BM379" s="33">
        <f>IF($I356="n/a",0,IF(BM$4&lt;=$C379,0,IF(SUM($C379,$I356)&gt;BM$4,$O370/$I356,$O370-SUM($I379:BL379))))</f>
        <v>0</v>
      </c>
      <c r="BN379" s="33">
        <f>IF($I356="n/a",0,IF(BN$4&lt;=$C379,0,IF(SUM($C379,$I356)&gt;BN$4,$O370/$I356,$O370-SUM($I379:BM379))))</f>
        <v>0</v>
      </c>
      <c r="BO379" s="33">
        <f>IF($I356="n/a",0,IF(BO$4&lt;=$C379,0,IF(SUM($C379,$I356)&gt;BO$4,$O370/$I356,$O370-SUM($I379:BN379))))</f>
        <v>0</v>
      </c>
      <c r="BP379" s="33">
        <f>IF($I356="n/a",0,IF(BP$4&lt;=$C379,0,IF(SUM($C379,$I356)&gt;BP$4,$O370/$I356,$O370-SUM($I379:BO379))))</f>
        <v>0</v>
      </c>
      <c r="BQ379" s="33">
        <f>IF($I356="n/a",0,IF(BQ$4&lt;=$C379,0,IF(SUM($C379,$I356)&gt;BQ$4,$O370/$I356,$O370-SUM($I379:BP379))))</f>
        <v>0</v>
      </c>
      <c r="BR379" s="33">
        <f>IF($I356="n/a",0,IF(BR$4&lt;=$C379,0,IF(SUM($C379,$I356)&gt;BR$4,$O370/$I356,$O370-SUM($I379:BQ379))))</f>
        <v>0</v>
      </c>
      <c r="BS379" s="33">
        <f>IF($I356="n/a",0,IF(BS$4&lt;=$C379,0,IF(SUM($C379,$I356)&gt;BS$4,$O370/$I356,$O370-SUM($I379:BR379))))</f>
        <v>0</v>
      </c>
      <c r="BT379" s="33">
        <f>IF($I356="n/a",0,IF(BT$4&lt;=$C379,0,IF(SUM($C379,$I356)&gt;BT$4,$O370/$I356,$O370-SUM($I379:BS379))))</f>
        <v>0</v>
      </c>
      <c r="BU379" s="33">
        <f>IF($I356="n/a",0,IF(BU$4&lt;=$C379,0,IF(SUM($C379,$I356)&gt;BU$4,$O370/$I356,$O370-SUM($I379:BT379))))</f>
        <v>0</v>
      </c>
      <c r="BV379" s="33">
        <f>IF($I356="n/a",0,IF(BV$4&lt;=$C379,0,IF(SUM($C379,$I356)&gt;BV$4,$O370/$I356,$O370-SUM($I379:BU379))))</f>
        <v>0</v>
      </c>
      <c r="BW379" s="33">
        <f>IF($I356="n/a",0,IF(BW$4&lt;=$C379,0,IF(SUM($C379,$I356)&gt;BW$4,$O370/$I356,$O370-SUM($I379:BV379))))</f>
        <v>0</v>
      </c>
      <c r="BX379" s="33">
        <f>IF($I356="n/a",0,IF(BX$4&lt;=$C379,0,IF(SUM($C379,$I356)&gt;BX$4,$O370/$I356,$O370-SUM($I379:BW379))))</f>
        <v>0</v>
      </c>
      <c r="BY379" s="33">
        <f>IF($I356="n/a",0,IF(BY$4&lt;=$C379,0,IF(SUM($C379,$I356)&gt;BY$4,$O370/$I356,$O370-SUM($I379:BX379))))</f>
        <v>0</v>
      </c>
      <c r="BZ379" s="33">
        <f>IF($I356="n/a",0,IF(BZ$4&lt;=$C379,0,IF(SUM($C379,$I356)&gt;BZ$4,$O370/$I356,$O370-SUM($I379:BY379))))</f>
        <v>0</v>
      </c>
      <c r="CA379" s="33">
        <f>IF($I356="n/a",0,IF(CA$4&lt;=$C379,0,IF(SUM($C379,$I356)&gt;CA$4,$O370/$I356,$O370-SUM($I379:BZ379))))</f>
        <v>0</v>
      </c>
      <c r="CB379" s="33">
        <f>IF($I356="n/a",0,IF(CB$4&lt;=$C379,0,IF(SUM($C379,$I356)&gt;CB$4,$O370/$I356,$O370-SUM($I379:CA379))))</f>
        <v>0</v>
      </c>
      <c r="CC379" s="33">
        <f>IF($I356="n/a",0,IF(CC$4&lt;=$C379,0,IF(SUM($C379,$I356)&gt;CC$4,$O370/$I356,$O370-SUM($I379:CB379))))</f>
        <v>0</v>
      </c>
      <c r="CD379" s="33">
        <f>IF($I356="n/a",0,IF(CD$4&lt;=$C379,0,IF(SUM($C379,$I356)&gt;CD$4,$O370/$I356,$O370-SUM($I379:CC379))))</f>
        <v>0</v>
      </c>
      <c r="CE379" s="33">
        <f>IF($I356="n/a",0,IF(CE$4&lt;=$C379,0,IF(SUM($C379,$I356)&gt;CE$4,$O370/$I356,$O370-SUM($I379:CD379))))</f>
        <v>0</v>
      </c>
      <c r="CF379" s="33">
        <f>IF($I356="n/a",0,IF(CF$4&lt;=$C379,0,IF(SUM($C379,$I356)&gt;CF$4,$O370/$I356,$O370-SUM($I379:CE379))))</f>
        <v>0</v>
      </c>
    </row>
    <row r="380" spans="1:2018" s="7" customFormat="1" ht="12.75" customHeight="1">
      <c r="A380" s="213"/>
      <c r="C380" s="197">
        <v>2022</v>
      </c>
      <c r="D380" s="21" t="s">
        <v>51</v>
      </c>
      <c r="E380" s="214" t="s">
        <v>185</v>
      </c>
      <c r="I380" s="33"/>
      <c r="J380" s="33">
        <f>IF($I356="n/a",0,IF(J$4&lt;=$C380,0,IF(SUM($C380,$I356)&gt;J$4,$P370/$I356,$P370-SUM($I380:I380))))</f>
        <v>0</v>
      </c>
      <c r="K380" s="33">
        <f>IF($I356="n/a",0,IF(K$4&lt;=$C380,0,IF(SUM($C380,$I356)&gt;K$4,$P370/$I356,$P370-SUM($I380:J380))))</f>
        <v>0</v>
      </c>
      <c r="L380" s="33">
        <f>IF($I356="n/a",0,IF(L$4&lt;=$C380,0,IF(SUM($C380,$I356)&gt;L$4,$P370/$I356,$P370-SUM($I380:K380))))</f>
        <v>0</v>
      </c>
      <c r="M380" s="33">
        <f>IF($I356="n/a",0,IF(M$4&lt;=$C380,0,IF(SUM($C380,$I356)&gt;M$4,$P370/$I356,$P370-SUM($I380:L380))))</f>
        <v>0</v>
      </c>
      <c r="N380" s="33">
        <f>IF($I356="n/a",0,IF(N$4&lt;=$C380,0,IF(SUM($C380,$I356)&gt;N$4,$P370/$I356,$P370-SUM($I380:M380))))</f>
        <v>0</v>
      </c>
      <c r="O380" s="33">
        <f>IF($I356="n/a",0,IF(O$4&lt;=$C380,0,IF(SUM($C380,$I356)&gt;O$4,$P370/$I356,$P370-SUM($I380:N380))))</f>
        <v>0</v>
      </c>
      <c r="P380" s="33">
        <f>IF($I356="n/a",0,IF(P$4&lt;=$C380,0,IF(SUM($C380,$I356)&gt;P$4,$P370/$I356,$P370-SUM($I380:O380))))</f>
        <v>0</v>
      </c>
      <c r="Q380" s="33">
        <f>IF($I356="n/a",0,IF(Q$4&lt;=$C380,0,IF(SUM($C380,$I356)&gt;Q$4,$P370/$I356,$P370-SUM($I380:P380))))</f>
        <v>0</v>
      </c>
      <c r="R380" s="33">
        <f>IF($I356="n/a",0,IF(R$4&lt;=$C380,0,IF(SUM($C380,$I356)&gt;R$4,$P370/$I356,$P370-SUM($I380:Q380))))</f>
        <v>0</v>
      </c>
      <c r="S380" s="33">
        <f>IF($I356="n/a",0,IF(S$4&lt;=$C380,0,IF(SUM($C380,$I356)&gt;S$4,$P370/$I356,$P370-SUM($I380:R380))))</f>
        <v>0</v>
      </c>
      <c r="T380" s="33">
        <f>IF($I356="n/a",0,IF(T$4&lt;=$C380,0,IF(SUM($C380,$I356)&gt;T$4,$P370/$I356,$P370-SUM($I380:S380))))</f>
        <v>0</v>
      </c>
      <c r="U380" s="33">
        <f>IF($I356="n/a",0,IF(U$4&lt;=$C380,0,IF(SUM($C380,$I356)&gt;U$4,$P370/$I356,$P370-SUM($I380:T380))))</f>
        <v>0</v>
      </c>
      <c r="V380" s="33">
        <f>IF($I356="n/a",0,IF(V$4&lt;=$C380,0,IF(SUM($C380,$I356)&gt;V$4,$P370/$I356,$P370-SUM($I380:U380))))</f>
        <v>0</v>
      </c>
      <c r="W380" s="33">
        <f>IF($I356="n/a",0,IF(W$4&lt;=$C380,0,IF(SUM($C380,$I356)&gt;W$4,$P370/$I356,$P370-SUM($I380:V380))))</f>
        <v>0</v>
      </c>
      <c r="X380" s="33">
        <f>IF($I356="n/a",0,IF(X$4&lt;=$C380,0,IF(SUM($C380,$I356)&gt;X$4,$P370/$I356,$P370-SUM($I380:W380))))</f>
        <v>0</v>
      </c>
      <c r="Y380" s="33">
        <f>IF($I356="n/a",0,IF(Y$4&lt;=$C380,0,IF(SUM($C380,$I356)&gt;Y$4,$P370/$I356,$P370-SUM($I380:X380))))</f>
        <v>0</v>
      </c>
      <c r="Z380" s="33">
        <f>IF($I356="n/a",0,IF(Z$4&lt;=$C380,0,IF(SUM($C380,$I356)&gt;Z$4,$P370/$I356,$P370-SUM($I380:Y380))))</f>
        <v>0</v>
      </c>
      <c r="AA380" s="33">
        <f>IF($I356="n/a",0,IF(AA$4&lt;=$C380,0,IF(SUM($C380,$I356)&gt;AA$4,$P370/$I356,$P370-SUM($I380:Z380))))</f>
        <v>0</v>
      </c>
      <c r="AB380" s="33">
        <f>IF($I356="n/a",0,IF(AB$4&lt;=$C380,0,IF(SUM($C380,$I356)&gt;AB$4,$P370/$I356,$P370-SUM($I380:AA380))))</f>
        <v>0</v>
      </c>
      <c r="AC380" s="33">
        <f>IF($I356="n/a",0,IF(AC$4&lt;=$C380,0,IF(SUM($C380,$I356)&gt;AC$4,$P370/$I356,$P370-SUM($I380:AB380))))</f>
        <v>0</v>
      </c>
      <c r="AD380" s="33">
        <f>IF($I356="n/a",0,IF(AD$4&lt;=$C380,0,IF(SUM($C380,$I356)&gt;AD$4,$P370/$I356,$P370-SUM($I380:AC380))))</f>
        <v>0</v>
      </c>
      <c r="AE380" s="33">
        <f>IF($I356="n/a",0,IF(AE$4&lt;=$C380,0,IF(SUM($C380,$I356)&gt;AE$4,$P370/$I356,$P370-SUM($I380:AD380))))</f>
        <v>0</v>
      </c>
      <c r="AF380" s="33">
        <f>IF($I356="n/a",0,IF(AF$4&lt;=$C380,0,IF(SUM($C380,$I356)&gt;AF$4,$P370/$I356,$P370-SUM($I380:AE380))))</f>
        <v>0</v>
      </c>
      <c r="AG380" s="33">
        <f>IF($I356="n/a",0,IF(AG$4&lt;=$C380,0,IF(SUM($C380,$I356)&gt;AG$4,$P370/$I356,$P370-SUM($I380:AF380))))</f>
        <v>0</v>
      </c>
      <c r="AH380" s="33">
        <f>IF($I356="n/a",0,IF(AH$4&lt;=$C380,0,IF(SUM($C380,$I356)&gt;AH$4,$P370/$I356,$P370-SUM($I380:AG380))))</f>
        <v>0</v>
      </c>
      <c r="AI380" s="33">
        <f>IF($I356="n/a",0,IF(AI$4&lt;=$C380,0,IF(SUM($C380,$I356)&gt;AI$4,$P370/$I356,$P370-SUM($I380:AH380))))</f>
        <v>0</v>
      </c>
      <c r="AJ380" s="33">
        <f>IF($I356="n/a",0,IF(AJ$4&lt;=$C380,0,IF(SUM($C380,$I356)&gt;AJ$4,$P370/$I356,$P370-SUM($I380:AI380))))</f>
        <v>0</v>
      </c>
      <c r="AK380" s="33">
        <f>IF($I356="n/a",0,IF(AK$4&lt;=$C380,0,IF(SUM($C380,$I356)&gt;AK$4,$P370/$I356,$P370-SUM($I380:AJ380))))</f>
        <v>0</v>
      </c>
      <c r="AL380" s="33">
        <f>IF($I356="n/a",0,IF(AL$4&lt;=$C380,0,IF(SUM($C380,$I356)&gt;AL$4,$P370/$I356,$P370-SUM($I380:AK380))))</f>
        <v>0</v>
      </c>
      <c r="AM380" s="33">
        <f>IF($I356="n/a",0,IF(AM$4&lt;=$C380,0,IF(SUM($C380,$I356)&gt;AM$4,$P370/$I356,$P370-SUM($I380:AL380))))</f>
        <v>0</v>
      </c>
      <c r="AN380" s="33">
        <f>IF($I356="n/a",0,IF(AN$4&lt;=$C380,0,IF(SUM($C380,$I356)&gt;AN$4,$P370/$I356,$P370-SUM($I380:AM380))))</f>
        <v>0</v>
      </c>
      <c r="AO380" s="33">
        <f>IF($I356="n/a",0,IF(AO$4&lt;=$C380,0,IF(SUM($C380,$I356)&gt;AO$4,$P370/$I356,$P370-SUM($I380:AN380))))</f>
        <v>0</v>
      </c>
      <c r="AP380" s="33">
        <f>IF($I356="n/a",0,IF(AP$4&lt;=$C380,0,IF(SUM($C380,$I356)&gt;AP$4,$P370/$I356,$P370-SUM($I380:AO380))))</f>
        <v>0</v>
      </c>
      <c r="AQ380" s="33">
        <f>IF($I356="n/a",0,IF(AQ$4&lt;=$C380,0,IF(SUM($C380,$I356)&gt;AQ$4,$P370/$I356,$P370-SUM($I380:AP380))))</f>
        <v>0</v>
      </c>
      <c r="AR380" s="33">
        <f>IF($I356="n/a",0,IF(AR$4&lt;=$C380,0,IF(SUM($C380,$I356)&gt;AR$4,$P370/$I356,$P370-SUM($I380:AQ380))))</f>
        <v>0</v>
      </c>
      <c r="AS380" s="33">
        <f>IF($I356="n/a",0,IF(AS$4&lt;=$C380,0,IF(SUM($C380,$I356)&gt;AS$4,$P370/$I356,$P370-SUM($I380:AR380))))</f>
        <v>0</v>
      </c>
      <c r="AT380" s="33">
        <f>IF($I356="n/a",0,IF(AT$4&lt;=$C380,0,IF(SUM($C380,$I356)&gt;AT$4,$P370/$I356,$P370-SUM($I380:AS380))))</f>
        <v>0</v>
      </c>
      <c r="AU380" s="33">
        <f>IF($I356="n/a",0,IF(AU$4&lt;=$C380,0,IF(SUM($C380,$I356)&gt;AU$4,$P370/$I356,$P370-SUM($I380:AT380))))</f>
        <v>0</v>
      </c>
      <c r="AV380" s="33">
        <f>IF($I356="n/a",0,IF(AV$4&lt;=$C380,0,IF(SUM($C380,$I356)&gt;AV$4,$P370/$I356,$P370-SUM($I380:AU380))))</f>
        <v>0</v>
      </c>
      <c r="AW380" s="33">
        <f>IF($I356="n/a",0,IF(AW$4&lt;=$C380,0,IF(SUM($C380,$I356)&gt;AW$4,$P370/$I356,$P370-SUM($I380:AV380))))</f>
        <v>0</v>
      </c>
      <c r="AX380" s="33">
        <f>IF($I356="n/a",0,IF(AX$4&lt;=$C380,0,IF(SUM($C380,$I356)&gt;AX$4,$P370/$I356,$P370-SUM($I380:AW380))))</f>
        <v>0</v>
      </c>
      <c r="AY380" s="33">
        <f>IF($I356="n/a",0,IF(AY$4&lt;=$C380,0,IF(SUM($C380,$I356)&gt;AY$4,$P370/$I356,$P370-SUM($I380:AX380))))</f>
        <v>0</v>
      </c>
      <c r="AZ380" s="33">
        <f>IF($I356="n/a",0,IF(AZ$4&lt;=$C380,0,IF(SUM($C380,$I356)&gt;AZ$4,$P370/$I356,$P370-SUM($I380:AY380))))</f>
        <v>0</v>
      </c>
      <c r="BA380" s="33">
        <f>IF($I356="n/a",0,IF(BA$4&lt;=$C380,0,IF(SUM($C380,$I356)&gt;BA$4,$P370/$I356,$P370-SUM($I380:AZ380))))</f>
        <v>0</v>
      </c>
      <c r="BB380" s="33">
        <f>IF($I356="n/a",0,IF(BB$4&lt;=$C380,0,IF(SUM($C380,$I356)&gt;BB$4,$P370/$I356,$P370-SUM($I380:BA380))))</f>
        <v>0</v>
      </c>
      <c r="BC380" s="33">
        <f>IF($I356="n/a",0,IF(BC$4&lt;=$C380,0,IF(SUM($C380,$I356)&gt;BC$4,$P370/$I356,$P370-SUM($I380:BB380))))</f>
        <v>0</v>
      </c>
      <c r="BD380" s="33">
        <f>IF($I356="n/a",0,IF(BD$4&lt;=$C380,0,IF(SUM($C380,$I356)&gt;BD$4,$P370/$I356,$P370-SUM($I380:BC380))))</f>
        <v>0</v>
      </c>
      <c r="BE380" s="33">
        <f>IF($I356="n/a",0,IF(BE$4&lt;=$C380,0,IF(SUM($C380,$I356)&gt;BE$4,$P370/$I356,$P370-SUM($I380:BD380))))</f>
        <v>0</v>
      </c>
      <c r="BF380" s="33">
        <f>IF($I356="n/a",0,IF(BF$4&lt;=$C380,0,IF(SUM($C380,$I356)&gt;BF$4,$P370/$I356,$P370-SUM($I380:BE380))))</f>
        <v>0</v>
      </c>
      <c r="BG380" s="33">
        <f>IF($I356="n/a",0,IF(BG$4&lt;=$C380,0,IF(SUM($C380,$I356)&gt;BG$4,$P370/$I356,$P370-SUM($I380:BF380))))</f>
        <v>0</v>
      </c>
      <c r="BH380" s="33">
        <f>IF($I356="n/a",0,IF(BH$4&lt;=$C380,0,IF(SUM($C380,$I356)&gt;BH$4,$P370/$I356,$P370-SUM($I380:BG380))))</f>
        <v>0</v>
      </c>
      <c r="BI380" s="33">
        <f>IF($I356="n/a",0,IF(BI$4&lt;=$C380,0,IF(SUM($C380,$I356)&gt;BI$4,$P370/$I356,$P370-SUM($I380:BH380))))</f>
        <v>0</v>
      </c>
      <c r="BJ380" s="33">
        <f>IF($I356="n/a",0,IF(BJ$4&lt;=$C380,0,IF(SUM($C380,$I356)&gt;BJ$4,$P370/$I356,$P370-SUM($I380:BI380))))</f>
        <v>0</v>
      </c>
      <c r="BK380" s="33">
        <f>IF($I356="n/a",0,IF(BK$4&lt;=$C380,0,IF(SUM($C380,$I356)&gt;BK$4,$P370/$I356,$P370-SUM($I380:BJ380))))</f>
        <v>0</v>
      </c>
      <c r="BL380" s="33">
        <f>IF($I356="n/a",0,IF(BL$4&lt;=$C380,0,IF(SUM($C380,$I356)&gt;BL$4,$P370/$I356,$P370-SUM($I380:BK380))))</f>
        <v>0</v>
      </c>
      <c r="BM380" s="33">
        <f>IF($I356="n/a",0,IF(BM$4&lt;=$C380,0,IF(SUM($C380,$I356)&gt;BM$4,$P370/$I356,$P370-SUM($I380:BL380))))</f>
        <v>0</v>
      </c>
      <c r="BN380" s="33">
        <f>IF($I356="n/a",0,IF(BN$4&lt;=$C380,0,IF(SUM($C380,$I356)&gt;BN$4,$P370/$I356,$P370-SUM($I380:BM380))))</f>
        <v>0</v>
      </c>
      <c r="BO380" s="33">
        <f>IF($I356="n/a",0,IF(BO$4&lt;=$C380,0,IF(SUM($C380,$I356)&gt;BO$4,$P370/$I356,$P370-SUM($I380:BN380))))</f>
        <v>0</v>
      </c>
      <c r="BP380" s="33">
        <f>IF($I356="n/a",0,IF(BP$4&lt;=$C380,0,IF(SUM($C380,$I356)&gt;BP$4,$P370/$I356,$P370-SUM($I380:BO380))))</f>
        <v>0</v>
      </c>
      <c r="BQ380" s="33">
        <f>IF($I356="n/a",0,IF(BQ$4&lt;=$C380,0,IF(SUM($C380,$I356)&gt;BQ$4,$P370/$I356,$P370-SUM($I380:BP380))))</f>
        <v>0</v>
      </c>
      <c r="BR380" s="33">
        <f>IF($I356="n/a",0,IF(BR$4&lt;=$C380,0,IF(SUM($C380,$I356)&gt;BR$4,$P370/$I356,$P370-SUM($I380:BQ380))))</f>
        <v>0</v>
      </c>
      <c r="BS380" s="33">
        <f>IF($I356="n/a",0,IF(BS$4&lt;=$C380,0,IF(SUM($C380,$I356)&gt;BS$4,$P370/$I356,$P370-SUM($I380:BR380))))</f>
        <v>0</v>
      </c>
      <c r="BT380" s="33">
        <f>IF($I356="n/a",0,IF(BT$4&lt;=$C380,0,IF(SUM($C380,$I356)&gt;BT$4,$P370/$I356,$P370-SUM($I380:BS380))))</f>
        <v>0</v>
      </c>
      <c r="BU380" s="33">
        <f>IF($I356="n/a",0,IF(BU$4&lt;=$C380,0,IF(SUM($C380,$I356)&gt;BU$4,$P370/$I356,$P370-SUM($I380:BT380))))</f>
        <v>0</v>
      </c>
      <c r="BV380" s="33">
        <f>IF($I356="n/a",0,IF(BV$4&lt;=$C380,0,IF(SUM($C380,$I356)&gt;BV$4,$P370/$I356,$P370-SUM($I380:BU380))))</f>
        <v>0</v>
      </c>
      <c r="BW380" s="33">
        <f>IF($I356="n/a",0,IF(BW$4&lt;=$C380,0,IF(SUM($C380,$I356)&gt;BW$4,$P370/$I356,$P370-SUM($I380:BV380))))</f>
        <v>0</v>
      </c>
      <c r="BX380" s="33">
        <f>IF($I356="n/a",0,IF(BX$4&lt;=$C380,0,IF(SUM($C380,$I356)&gt;BX$4,$P370/$I356,$P370-SUM($I380:BW380))))</f>
        <v>0</v>
      </c>
      <c r="BY380" s="33">
        <f>IF($I356="n/a",0,IF(BY$4&lt;=$C380,0,IF(SUM($C380,$I356)&gt;BY$4,$P370/$I356,$P370-SUM($I380:BX380))))</f>
        <v>0</v>
      </c>
      <c r="BZ380" s="33">
        <f>IF($I356="n/a",0,IF(BZ$4&lt;=$C380,0,IF(SUM($C380,$I356)&gt;BZ$4,$P370/$I356,$P370-SUM($I380:BY380))))</f>
        <v>0</v>
      </c>
      <c r="CA380" s="33">
        <f>IF($I356="n/a",0,IF(CA$4&lt;=$C380,0,IF(SUM($C380,$I356)&gt;CA$4,$P370/$I356,$P370-SUM($I380:BZ380))))</f>
        <v>0</v>
      </c>
      <c r="CB380" s="33">
        <f>IF($I356="n/a",0,IF(CB$4&lt;=$C380,0,IF(SUM($C380,$I356)&gt;CB$4,$P370/$I356,$P370-SUM($I380:CA380))))</f>
        <v>0</v>
      </c>
      <c r="CC380" s="33">
        <f>IF($I356="n/a",0,IF(CC$4&lt;=$C380,0,IF(SUM($C380,$I356)&gt;CC$4,$P370/$I356,$P370-SUM($I380:CB380))))</f>
        <v>0</v>
      </c>
      <c r="CD380" s="33">
        <f>IF($I356="n/a",0,IF(CD$4&lt;=$C380,0,IF(SUM($C380,$I356)&gt;CD$4,$P370/$I356,$P370-SUM($I380:CC380))))</f>
        <v>0</v>
      </c>
      <c r="CE380" s="33">
        <f>IF($I356="n/a",0,IF(CE$4&lt;=$C380,0,IF(SUM($C380,$I356)&gt;CE$4,$P370/$I356,$P370-SUM($I380:CD380))))</f>
        <v>0</v>
      </c>
      <c r="CF380" s="33">
        <f>IF($I356="n/a",0,IF(CF$4&lt;=$C380,0,IF(SUM($C380,$I356)&gt;CF$4,$P370/$I356,$P370-SUM($I380:CE380))))</f>
        <v>0</v>
      </c>
    </row>
    <row r="381" spans="1:2018" s="153" customFormat="1" ht="12.75" customHeight="1">
      <c r="A381"/>
      <c r="C381" s="197">
        <v>2023</v>
      </c>
      <c r="D381" s="21" t="s">
        <v>52</v>
      </c>
      <c r="E381" s="21" t="s">
        <v>185</v>
      </c>
      <c r="I381" s="31"/>
      <c r="J381" s="31">
        <f>IF($I356="n/a",0,IF(J$4&lt;=$C381,0,IF(SUM($C381,$I356)&gt;J$4,$Q370/$I356,$Q370-SUM($I381:I381))))</f>
        <v>0</v>
      </c>
      <c r="K381" s="31">
        <f>IF($I356="n/a",0,IF(K$4&lt;=$C381,0,IF(SUM($C381,$I356)&gt;K$4,$Q370/$I356,$Q370-SUM($I381:J381))))</f>
        <v>0</v>
      </c>
      <c r="L381" s="31">
        <f>IF($I356="n/a",0,IF(L$4&lt;=$C381,0,IF(SUM($C381,$I356)&gt;L$4,$Q370/$I356,$Q370-SUM($I381:K381))))</f>
        <v>0</v>
      </c>
      <c r="M381" s="31">
        <f>IF($I356="n/a",0,IF(M$4&lt;=$C381,0,IF(SUM($C381,$I356)&gt;M$4,$Q370/$I356,$Q370-SUM($I381:L381))))</f>
        <v>0</v>
      </c>
      <c r="N381" s="31">
        <f>IF($I356="n/a",0,IF(N$4&lt;=$C381,0,IF(SUM($C381,$I356)&gt;N$4,$Q370/$I356,$Q370-SUM($I381:M381))))</f>
        <v>0</v>
      </c>
      <c r="O381" s="31">
        <f>IF($I356="n/a",0,IF(O$4&lt;=$C381,0,IF(SUM($C381,$I356)&gt;O$4,$Q370/$I356,$Q370-SUM($I381:N381))))</f>
        <v>0</v>
      </c>
      <c r="P381" s="31">
        <f>IF($I356="n/a",0,IF(P$4&lt;=$C381,0,IF(SUM($C381,$I356)&gt;P$4,$Q370/$I356,$Q370-SUM($I381:O381))))</f>
        <v>0</v>
      </c>
      <c r="Q381" s="31">
        <f>IF($I356="n/a",0,IF(Q$4&lt;=$C381,0,IF(SUM($C381,$I356)&gt;Q$4,$Q370/$I356,$Q370-SUM($I381:P381))))</f>
        <v>0</v>
      </c>
      <c r="R381" s="31">
        <f>IF($I356="n/a",0,IF(R$4&lt;=$C381,0,IF(SUM($C381,$I356)&gt;R$4,$Q370/$I356,$Q370-SUM($I381:Q381))))</f>
        <v>0</v>
      </c>
      <c r="S381" s="31">
        <f>IF($I356="n/a",0,IF(S$4&lt;=$C381,0,IF(SUM($C381,$I356)&gt;S$4,$Q370/$I356,$Q370-SUM($I381:R381))))</f>
        <v>0</v>
      </c>
      <c r="T381" s="31">
        <f>IF($I356="n/a",0,IF(T$4&lt;=$C381,0,IF(SUM($C381,$I356)&gt;T$4,$Q370/$I356,$Q370-SUM($I381:S381))))</f>
        <v>0</v>
      </c>
      <c r="U381" s="31">
        <f>IF($I356="n/a",0,IF(U$4&lt;=$C381,0,IF(SUM($C381,$I356)&gt;U$4,$Q370/$I356,$Q370-SUM($I381:T381))))</f>
        <v>0</v>
      </c>
      <c r="V381" s="31">
        <f>IF($I356="n/a",0,IF(V$4&lt;=$C381,0,IF(SUM($C381,$I356)&gt;V$4,$Q370/$I356,$Q370-SUM($I381:U381))))</f>
        <v>0</v>
      </c>
      <c r="W381" s="31">
        <f>IF($I356="n/a",0,IF(W$4&lt;=$C381,0,IF(SUM($C381,$I356)&gt;W$4,$Q370/$I356,$Q370-SUM($I381:V381))))</f>
        <v>0</v>
      </c>
      <c r="X381" s="31">
        <f>IF($I356="n/a",0,IF(X$4&lt;=$C381,0,IF(SUM($C381,$I356)&gt;X$4,$Q370/$I356,$Q370-SUM($I381:W381))))</f>
        <v>0</v>
      </c>
      <c r="Y381" s="31">
        <f>IF($I356="n/a",0,IF(Y$4&lt;=$C381,0,IF(SUM($C381,$I356)&gt;Y$4,$Q370/$I356,$Q370-SUM($I381:X381))))</f>
        <v>0</v>
      </c>
      <c r="Z381" s="31">
        <f>IF($I356="n/a",0,IF(Z$4&lt;=$C381,0,IF(SUM($C381,$I356)&gt;Z$4,$Q370/$I356,$Q370-SUM($I381:Y381))))</f>
        <v>0</v>
      </c>
      <c r="AA381" s="31">
        <f>IF($I356="n/a",0,IF(AA$4&lt;=$C381,0,IF(SUM($C381,$I356)&gt;AA$4,$Q370/$I356,$Q370-SUM($I381:Z381))))</f>
        <v>0</v>
      </c>
      <c r="AB381" s="31">
        <f>IF($I356="n/a",0,IF(AB$4&lt;=$C381,0,IF(SUM($C381,$I356)&gt;AB$4,$Q370/$I356,$Q370-SUM($I381:AA381))))</f>
        <v>0</v>
      </c>
      <c r="AC381" s="31">
        <f>IF($I356="n/a",0,IF(AC$4&lt;=$C381,0,IF(SUM($C381,$I356)&gt;AC$4,$Q370/$I356,$Q370-SUM($I381:AB381))))</f>
        <v>0</v>
      </c>
      <c r="AD381" s="31">
        <f>IF($I356="n/a",0,IF(AD$4&lt;=$C381,0,IF(SUM($C381,$I356)&gt;AD$4,$Q370/$I356,$Q370-SUM($I381:AC381))))</f>
        <v>0</v>
      </c>
      <c r="AE381" s="31">
        <f>IF($I356="n/a",0,IF(AE$4&lt;=$C381,0,IF(SUM($C381,$I356)&gt;AE$4,$Q370/$I356,$Q370-SUM($I381:AD381))))</f>
        <v>0</v>
      </c>
      <c r="AF381" s="31">
        <f>IF($I356="n/a",0,IF(AF$4&lt;=$C381,0,IF(SUM($C381,$I356)&gt;AF$4,$Q370/$I356,$Q370-SUM($I381:AE381))))</f>
        <v>0</v>
      </c>
      <c r="AG381" s="31">
        <f>IF($I356="n/a",0,IF(AG$4&lt;=$C381,0,IF(SUM($C381,$I356)&gt;AG$4,$Q370/$I356,$Q370-SUM($I381:AF381))))</f>
        <v>0</v>
      </c>
      <c r="AH381" s="31">
        <f>IF($I356="n/a",0,IF(AH$4&lt;=$C381,0,IF(SUM($C381,$I356)&gt;AH$4,$Q370/$I356,$Q370-SUM($I381:AG381))))</f>
        <v>0</v>
      </c>
      <c r="AI381" s="31">
        <f>IF($I356="n/a",0,IF(AI$4&lt;=$C381,0,IF(SUM($C381,$I356)&gt;AI$4,$Q370/$I356,$Q370-SUM($I381:AH381))))</f>
        <v>0</v>
      </c>
      <c r="AJ381" s="31">
        <f>IF($I356="n/a",0,IF(AJ$4&lt;=$C381,0,IF(SUM($C381,$I356)&gt;AJ$4,$Q370/$I356,$Q370-SUM($I381:AI381))))</f>
        <v>0</v>
      </c>
      <c r="AK381" s="31">
        <f>IF($I356="n/a",0,IF(AK$4&lt;=$C381,0,IF(SUM($C381,$I356)&gt;AK$4,$Q370/$I356,$Q370-SUM($I381:AJ381))))</f>
        <v>0</v>
      </c>
      <c r="AL381" s="31">
        <f>IF($I356="n/a",0,IF(AL$4&lt;=$C381,0,IF(SUM($C381,$I356)&gt;AL$4,$Q370/$I356,$Q370-SUM($I381:AK381))))</f>
        <v>0</v>
      </c>
      <c r="AM381" s="31">
        <f>IF($I356="n/a",0,IF(AM$4&lt;=$C381,0,IF(SUM($C381,$I356)&gt;AM$4,$Q370/$I356,$Q370-SUM($I381:AL381))))</f>
        <v>0</v>
      </c>
      <c r="AN381" s="31">
        <f>IF($I356="n/a",0,IF(AN$4&lt;=$C381,0,IF(SUM($C381,$I356)&gt;AN$4,$Q370/$I356,$Q370-SUM($I381:AM381))))</f>
        <v>0</v>
      </c>
      <c r="AO381" s="31">
        <f>IF($I356="n/a",0,IF(AO$4&lt;=$C381,0,IF(SUM($C381,$I356)&gt;AO$4,$Q370/$I356,$Q370-SUM($I381:AN381))))</f>
        <v>0</v>
      </c>
      <c r="AP381" s="31">
        <f>IF($I356="n/a",0,IF(AP$4&lt;=$C381,0,IF(SUM($C381,$I356)&gt;AP$4,$Q370/$I356,$Q370-SUM($I381:AO381))))</f>
        <v>0</v>
      </c>
      <c r="AQ381" s="31">
        <f>IF($I356="n/a",0,IF(AQ$4&lt;=$C381,0,IF(SUM($C381,$I356)&gt;AQ$4,$Q370/$I356,$Q370-SUM($I381:AP381))))</f>
        <v>0</v>
      </c>
      <c r="AR381" s="31">
        <f>IF($I356="n/a",0,IF(AR$4&lt;=$C381,0,IF(SUM($C381,$I356)&gt;AR$4,$Q370/$I356,$Q370-SUM($I381:AQ381))))</f>
        <v>0</v>
      </c>
      <c r="AS381" s="31">
        <f>IF($I356="n/a",0,IF(AS$4&lt;=$C381,0,IF(SUM($C381,$I356)&gt;AS$4,$Q370/$I356,$Q370-SUM($I381:AR381))))</f>
        <v>0</v>
      </c>
      <c r="AT381" s="31">
        <f>IF($I356="n/a",0,IF(AT$4&lt;=$C381,0,IF(SUM($C381,$I356)&gt;AT$4,$Q370/$I356,$Q370-SUM($I381:AS381))))</f>
        <v>0</v>
      </c>
      <c r="AU381" s="31">
        <f>IF($I356="n/a",0,IF(AU$4&lt;=$C381,0,IF(SUM($C381,$I356)&gt;AU$4,$Q370/$I356,$Q370-SUM($I381:AT381))))</f>
        <v>0</v>
      </c>
      <c r="AV381" s="31">
        <f>IF($I356="n/a",0,IF(AV$4&lt;=$C381,0,IF(SUM($C381,$I356)&gt;AV$4,$Q370/$I356,$Q370-SUM($I381:AU381))))</f>
        <v>0</v>
      </c>
      <c r="AW381" s="31">
        <f>IF($I356="n/a",0,IF(AW$4&lt;=$C381,0,IF(SUM($C381,$I356)&gt;AW$4,$Q370/$I356,$Q370-SUM($I381:AV381))))</f>
        <v>0</v>
      </c>
      <c r="AX381" s="31">
        <f>IF($I356="n/a",0,IF(AX$4&lt;=$C381,0,IF(SUM($C381,$I356)&gt;AX$4,$Q370/$I356,$Q370-SUM($I381:AW381))))</f>
        <v>0</v>
      </c>
      <c r="AY381" s="31">
        <f>IF($I356="n/a",0,IF(AY$4&lt;=$C381,0,IF(SUM($C381,$I356)&gt;AY$4,$Q370/$I356,$Q370-SUM($I381:AX381))))</f>
        <v>0</v>
      </c>
      <c r="AZ381" s="31">
        <f>IF($I356="n/a",0,IF(AZ$4&lt;=$C381,0,IF(SUM($C381,$I356)&gt;AZ$4,$Q370/$I356,$Q370-SUM($I381:AY381))))</f>
        <v>0</v>
      </c>
      <c r="BA381" s="31">
        <f>IF($I356="n/a",0,IF(BA$4&lt;=$C381,0,IF(SUM($C381,$I356)&gt;BA$4,$Q370/$I356,$Q370-SUM($I381:AZ381))))</f>
        <v>0</v>
      </c>
      <c r="BB381" s="31">
        <f>IF($I356="n/a",0,IF(BB$4&lt;=$C381,0,IF(SUM($C381,$I356)&gt;BB$4,$Q370/$I356,$Q370-SUM($I381:BA381))))</f>
        <v>0</v>
      </c>
      <c r="BC381" s="31">
        <f>IF($I356="n/a",0,IF(BC$4&lt;=$C381,0,IF(SUM($C381,$I356)&gt;BC$4,$Q370/$I356,$Q370-SUM($I381:BB381))))</f>
        <v>0</v>
      </c>
      <c r="BD381" s="31">
        <f>IF($I356="n/a",0,IF(BD$4&lt;=$C381,0,IF(SUM($C381,$I356)&gt;BD$4,$Q370/$I356,$Q370-SUM($I381:BC381))))</f>
        <v>0</v>
      </c>
      <c r="BE381" s="31">
        <f>IF($I356="n/a",0,IF(BE$4&lt;=$C381,0,IF(SUM($C381,$I356)&gt;BE$4,$Q370/$I356,$Q370-SUM($I381:BD381))))</f>
        <v>0</v>
      </c>
      <c r="BF381" s="31">
        <f>IF($I356="n/a",0,IF(BF$4&lt;=$C381,0,IF(SUM($C381,$I356)&gt;BF$4,$Q370/$I356,$Q370-SUM($I381:BE381))))</f>
        <v>0</v>
      </c>
      <c r="BG381" s="31">
        <f>IF($I356="n/a",0,IF(BG$4&lt;=$C381,0,IF(SUM($C381,$I356)&gt;BG$4,$Q370/$I356,$Q370-SUM($I381:BF381))))</f>
        <v>0</v>
      </c>
      <c r="BH381" s="31">
        <f>IF($I356="n/a",0,IF(BH$4&lt;=$C381,0,IF(SUM($C381,$I356)&gt;BH$4,$Q370/$I356,$Q370-SUM($I381:BG381))))</f>
        <v>0</v>
      </c>
      <c r="BI381" s="31">
        <f>IF($I356="n/a",0,IF(BI$4&lt;=$C381,0,IF(SUM($C381,$I356)&gt;BI$4,$Q370/$I356,$Q370-SUM($I381:BH381))))</f>
        <v>0</v>
      </c>
      <c r="BJ381" s="31">
        <f>IF($I356="n/a",0,IF(BJ$4&lt;=$C381,0,IF(SUM($C381,$I356)&gt;BJ$4,$Q370/$I356,$Q370-SUM($I381:BI381))))</f>
        <v>0</v>
      </c>
      <c r="BK381" s="31">
        <f>IF($I356="n/a",0,IF(BK$4&lt;=$C381,0,IF(SUM($C381,$I356)&gt;BK$4,$Q370/$I356,$Q370-SUM($I381:BJ381))))</f>
        <v>0</v>
      </c>
      <c r="BL381" s="31">
        <f>IF($I356="n/a",0,IF(BL$4&lt;=$C381,0,IF(SUM($C381,$I356)&gt;BL$4,$Q370/$I356,$Q370-SUM($I381:BK381))))</f>
        <v>0</v>
      </c>
      <c r="BM381" s="31">
        <f>IF($I356="n/a",0,IF(BM$4&lt;=$C381,0,IF(SUM($C381,$I356)&gt;BM$4,$Q370/$I356,$Q370-SUM($I381:BL381))))</f>
        <v>0</v>
      </c>
      <c r="BN381" s="31">
        <f>IF($I356="n/a",0,IF(BN$4&lt;=$C381,0,IF(SUM($C381,$I356)&gt;BN$4,$Q370/$I356,$Q370-SUM($I381:BM381))))</f>
        <v>0</v>
      </c>
      <c r="BO381" s="31">
        <f>IF($I356="n/a",0,IF(BO$4&lt;=$C381,0,IF(SUM($C381,$I356)&gt;BO$4,$Q370/$I356,$Q370-SUM($I381:BN381))))</f>
        <v>0</v>
      </c>
      <c r="BP381" s="31">
        <f>IF($I356="n/a",0,IF(BP$4&lt;=$C381,0,IF(SUM($C381,$I356)&gt;BP$4,$Q370/$I356,$Q370-SUM($I381:BO381))))</f>
        <v>0</v>
      </c>
      <c r="BQ381" s="31">
        <f>IF($I356="n/a",0,IF(BQ$4&lt;=$C381,0,IF(SUM($C381,$I356)&gt;BQ$4,$Q370/$I356,$Q370-SUM($I381:BP381))))</f>
        <v>0</v>
      </c>
      <c r="BR381" s="31">
        <f>IF($I356="n/a",0,IF(BR$4&lt;=$C381,0,IF(SUM($C381,$I356)&gt;BR$4,$Q370/$I356,$Q370-SUM($I381:BQ381))))</f>
        <v>0</v>
      </c>
      <c r="BS381" s="31">
        <f>IF($I356="n/a",0,IF(BS$4&lt;=$C381,0,IF(SUM($C381,$I356)&gt;BS$4,$Q370/$I356,$Q370-SUM($I381:BR381))))</f>
        <v>0</v>
      </c>
      <c r="BT381" s="31">
        <f>IF($I356="n/a",0,IF(BT$4&lt;=$C381,0,IF(SUM($C381,$I356)&gt;BT$4,$Q370/$I356,$Q370-SUM($I381:BS381))))</f>
        <v>0</v>
      </c>
      <c r="BU381" s="31">
        <f>IF($I356="n/a",0,IF(BU$4&lt;=$C381,0,IF(SUM($C381,$I356)&gt;BU$4,$Q370/$I356,$Q370-SUM($I381:BT381))))</f>
        <v>0</v>
      </c>
      <c r="BV381" s="31">
        <f>IF($I356="n/a",0,IF(BV$4&lt;=$C381,0,IF(SUM($C381,$I356)&gt;BV$4,$Q370/$I356,$Q370-SUM($I381:BU381))))</f>
        <v>0</v>
      </c>
      <c r="BW381" s="31">
        <f>IF($I356="n/a",0,IF(BW$4&lt;=$C381,0,IF(SUM($C381,$I356)&gt;BW$4,$Q370/$I356,$Q370-SUM($I381:BV381))))</f>
        <v>0</v>
      </c>
      <c r="BX381" s="31">
        <f>IF($I356="n/a",0,IF(BX$4&lt;=$C381,0,IF(SUM($C381,$I356)&gt;BX$4,$Q370/$I356,$Q370-SUM($I381:BW381))))</f>
        <v>0</v>
      </c>
      <c r="BY381" s="31">
        <f>IF($I356="n/a",0,IF(BY$4&lt;=$C381,0,IF(SUM($C381,$I356)&gt;BY$4,$Q370/$I356,$Q370-SUM($I381:BX381))))</f>
        <v>0</v>
      </c>
      <c r="BZ381" s="31">
        <f>IF($I356="n/a",0,IF(BZ$4&lt;=$C381,0,IF(SUM($C381,$I356)&gt;BZ$4,$Q370/$I356,$Q370-SUM($I381:BY381))))</f>
        <v>0</v>
      </c>
      <c r="CA381" s="31">
        <f>IF($I356="n/a",0,IF(CA$4&lt;=$C381,0,IF(SUM($C381,$I356)&gt;CA$4,$Q370/$I356,$Q370-SUM($I381:BZ381))))</f>
        <v>0</v>
      </c>
      <c r="CB381" s="31">
        <f>IF($I356="n/a",0,IF(CB$4&lt;=$C381,0,IF(SUM($C381,$I356)&gt;CB$4,$Q370/$I356,$Q370-SUM($I381:CA381))))</f>
        <v>0</v>
      </c>
      <c r="CC381" s="31">
        <f>IF($I356="n/a",0,IF(CC$4&lt;=$C381,0,IF(SUM($C381,$I356)&gt;CC$4,$Q370/$I356,$Q370-SUM($I381:CB381))))</f>
        <v>0</v>
      </c>
      <c r="CD381" s="31">
        <f>IF($I356="n/a",0,IF(CD$4&lt;=$C381,0,IF(SUM($C381,$I356)&gt;CD$4,$Q370/$I356,$Q370-SUM($I381:CC381))))</f>
        <v>0</v>
      </c>
      <c r="CE381" s="31">
        <f>IF($I356="n/a",0,IF(CE$4&lt;=$C381,0,IF(SUM($C381,$I356)&gt;CE$4,$Q370/$I356,$Q370-SUM($I381:CD381))))</f>
        <v>0</v>
      </c>
      <c r="CF381" s="31">
        <f>IF($I356="n/a",0,IF(CF$4&lt;=$C381,0,IF(SUM($C381,$I356)&gt;CF$4,$Q370/$I356,$Q370-SUM($I381:CE381))))</f>
        <v>0</v>
      </c>
    </row>
    <row r="382" spans="1:2018" s="153" customFormat="1" ht="12.75" customHeight="1">
      <c r="A382"/>
      <c r="C382" s="197">
        <v>2024</v>
      </c>
      <c r="D382" s="21" t="s">
        <v>53</v>
      </c>
      <c r="E382" s="21" t="s">
        <v>185</v>
      </c>
      <c r="I382" s="31"/>
      <c r="J382" s="31">
        <f>IF($I356="n/a",0,IF(J$4&lt;=$C382,0,IF(SUM($C382,$I356)&gt;J$4,$R370/$I356,$R370-SUM($I382:I382))))</f>
        <v>0</v>
      </c>
      <c r="K382" s="31">
        <f>IF($I356="n/a",0,IF(K$4&lt;=$C382,0,IF(SUM($C382,$I356)&gt;K$4,$R370/$I356,$R370-SUM($I382:J382))))</f>
        <v>0</v>
      </c>
      <c r="L382" s="31">
        <f>IF($I356="n/a",0,IF(L$4&lt;=$C382,0,IF(SUM($C382,$I356)&gt;L$4,$R370/$I356,$R370-SUM($I382:K382))))</f>
        <v>0</v>
      </c>
      <c r="M382" s="31">
        <f>IF($I356="n/a",0,IF(M$4&lt;=$C382,0,IF(SUM($C382,$I356)&gt;M$4,$R370/$I356,$R370-SUM($I382:L382))))</f>
        <v>0</v>
      </c>
      <c r="N382" s="31">
        <f>IF($I356="n/a",0,IF(N$4&lt;=$C382,0,IF(SUM($C382,$I356)&gt;N$4,$R370/$I356,$R370-SUM($I382:M382))))</f>
        <v>0</v>
      </c>
      <c r="O382" s="31">
        <f>IF($I356="n/a",0,IF(O$4&lt;=$C382,0,IF(SUM($C382,$I356)&gt;O$4,$R370/$I356,$R370-SUM($I382:N382))))</f>
        <v>0</v>
      </c>
      <c r="P382" s="31">
        <f>IF($I356="n/a",0,IF(P$4&lt;=$C382,0,IF(SUM($C382,$I356)&gt;P$4,$R370/$I356,$R370-SUM($I382:O382))))</f>
        <v>0</v>
      </c>
      <c r="Q382" s="31">
        <f>IF($I356="n/a",0,IF(Q$4&lt;=$C382,0,IF(SUM($C382,$I356)&gt;Q$4,$R370/$I356,$R370-SUM($I382:P382))))</f>
        <v>0</v>
      </c>
      <c r="R382" s="31">
        <f>IF($I356="n/a",0,IF(R$4&lt;=$C382,0,IF(SUM($C382,$I356)&gt;R$4,$R370/$I356,$R370-SUM($I382:Q382))))</f>
        <v>0</v>
      </c>
      <c r="S382" s="31">
        <f>IF($I356="n/a",0,IF(S$4&lt;=$C382,0,IF(SUM($C382,$I356)&gt;S$4,$R370/$I356,$R370-SUM($I382:R382))))</f>
        <v>0</v>
      </c>
      <c r="T382" s="31">
        <f>IF($I356="n/a",0,IF(T$4&lt;=$C382,0,IF(SUM($C382,$I356)&gt;T$4,$R370/$I356,$R370-SUM($I382:S382))))</f>
        <v>0</v>
      </c>
      <c r="U382" s="31">
        <f>IF($I356="n/a",0,IF(U$4&lt;=$C382,0,IF(SUM($C382,$I356)&gt;U$4,$R370/$I356,$R370-SUM($I382:T382))))</f>
        <v>0</v>
      </c>
      <c r="V382" s="31">
        <f>IF($I356="n/a",0,IF(V$4&lt;=$C382,0,IF(SUM($C382,$I356)&gt;V$4,$R370/$I356,$R370-SUM($I382:U382))))</f>
        <v>0</v>
      </c>
      <c r="W382" s="31">
        <f>IF($I356="n/a",0,IF(W$4&lt;=$C382,0,IF(SUM($C382,$I356)&gt;W$4,$R370/$I356,$R370-SUM($I382:V382))))</f>
        <v>0</v>
      </c>
      <c r="X382" s="31">
        <f>IF($I356="n/a",0,IF(X$4&lt;=$C382,0,IF(SUM($C382,$I356)&gt;X$4,$R370/$I356,$R370-SUM($I382:W382))))</f>
        <v>0</v>
      </c>
      <c r="Y382" s="31">
        <f>IF($I356="n/a",0,IF(Y$4&lt;=$C382,0,IF(SUM($C382,$I356)&gt;Y$4,$R370/$I356,$R370-SUM($I382:X382))))</f>
        <v>0</v>
      </c>
      <c r="Z382" s="31">
        <f>IF($I356="n/a",0,IF(Z$4&lt;=$C382,0,IF(SUM($C382,$I356)&gt;Z$4,$R370/$I356,$R370-SUM($I382:Y382))))</f>
        <v>0</v>
      </c>
      <c r="AA382" s="31">
        <f>IF($I356="n/a",0,IF(AA$4&lt;=$C382,0,IF(SUM($C382,$I356)&gt;AA$4,$R370/$I356,$R370-SUM($I382:Z382))))</f>
        <v>0</v>
      </c>
      <c r="AB382" s="31">
        <f>IF($I356="n/a",0,IF(AB$4&lt;=$C382,0,IF(SUM($C382,$I356)&gt;AB$4,$R370/$I356,$R370-SUM($I382:AA382))))</f>
        <v>0</v>
      </c>
      <c r="AC382" s="31">
        <f>IF($I356="n/a",0,IF(AC$4&lt;=$C382,0,IF(SUM($C382,$I356)&gt;AC$4,$R370/$I356,$R370-SUM($I382:AB382))))</f>
        <v>0</v>
      </c>
      <c r="AD382" s="31">
        <f>IF($I356="n/a",0,IF(AD$4&lt;=$C382,0,IF(SUM($C382,$I356)&gt;AD$4,$R370/$I356,$R370-SUM($I382:AC382))))</f>
        <v>0</v>
      </c>
      <c r="AE382" s="31">
        <f>IF($I356="n/a",0,IF(AE$4&lt;=$C382,0,IF(SUM($C382,$I356)&gt;AE$4,$R370/$I356,$R370-SUM($I382:AD382))))</f>
        <v>0</v>
      </c>
      <c r="AF382" s="31">
        <f>IF($I356="n/a",0,IF(AF$4&lt;=$C382,0,IF(SUM($C382,$I356)&gt;AF$4,$R370/$I356,$R370-SUM($I382:AE382))))</f>
        <v>0</v>
      </c>
      <c r="AG382" s="31">
        <f>IF($I356="n/a",0,IF(AG$4&lt;=$C382,0,IF(SUM($C382,$I356)&gt;AG$4,$R370/$I356,$R370-SUM($I382:AF382))))</f>
        <v>0</v>
      </c>
      <c r="AH382" s="31">
        <f>IF($I356="n/a",0,IF(AH$4&lt;=$C382,0,IF(SUM($C382,$I356)&gt;AH$4,$R370/$I356,$R370-SUM($I382:AG382))))</f>
        <v>0</v>
      </c>
      <c r="AI382" s="31">
        <f>IF($I356="n/a",0,IF(AI$4&lt;=$C382,0,IF(SUM($C382,$I356)&gt;AI$4,$R370/$I356,$R370-SUM($I382:AH382))))</f>
        <v>0</v>
      </c>
      <c r="AJ382" s="31">
        <f>IF($I356="n/a",0,IF(AJ$4&lt;=$C382,0,IF(SUM($C382,$I356)&gt;AJ$4,$R370/$I356,$R370-SUM($I382:AI382))))</f>
        <v>0</v>
      </c>
      <c r="AK382" s="31">
        <f>IF($I356="n/a",0,IF(AK$4&lt;=$C382,0,IF(SUM($C382,$I356)&gt;AK$4,$R370/$I356,$R370-SUM($I382:AJ382))))</f>
        <v>0</v>
      </c>
      <c r="AL382" s="31">
        <f>IF($I356="n/a",0,IF(AL$4&lt;=$C382,0,IF(SUM($C382,$I356)&gt;AL$4,$R370/$I356,$R370-SUM($I382:AK382))))</f>
        <v>0</v>
      </c>
      <c r="AM382" s="31">
        <f>IF($I356="n/a",0,IF(AM$4&lt;=$C382,0,IF(SUM($C382,$I356)&gt;AM$4,$R370/$I356,$R370-SUM($I382:AL382))))</f>
        <v>0</v>
      </c>
      <c r="AN382" s="31">
        <f>IF($I356="n/a",0,IF(AN$4&lt;=$C382,0,IF(SUM($C382,$I356)&gt;AN$4,$R370/$I356,$R370-SUM($I382:AM382))))</f>
        <v>0</v>
      </c>
      <c r="AO382" s="31">
        <f>IF($I356="n/a",0,IF(AO$4&lt;=$C382,0,IF(SUM($C382,$I356)&gt;AO$4,$R370/$I356,$R370-SUM($I382:AN382))))</f>
        <v>0</v>
      </c>
      <c r="AP382" s="31">
        <f>IF($I356="n/a",0,IF(AP$4&lt;=$C382,0,IF(SUM($C382,$I356)&gt;AP$4,$R370/$I356,$R370-SUM($I382:AO382))))</f>
        <v>0</v>
      </c>
      <c r="AQ382" s="31">
        <f>IF($I356="n/a",0,IF(AQ$4&lt;=$C382,0,IF(SUM($C382,$I356)&gt;AQ$4,$R370/$I356,$R370-SUM($I382:AP382))))</f>
        <v>0</v>
      </c>
      <c r="AR382" s="31">
        <f>IF($I356="n/a",0,IF(AR$4&lt;=$C382,0,IF(SUM($C382,$I356)&gt;AR$4,$R370/$I356,$R370-SUM($I382:AQ382))))</f>
        <v>0</v>
      </c>
      <c r="AS382" s="31">
        <f>IF($I356="n/a",0,IF(AS$4&lt;=$C382,0,IF(SUM($C382,$I356)&gt;AS$4,$R370/$I356,$R370-SUM($I382:AR382))))</f>
        <v>0</v>
      </c>
      <c r="AT382" s="31">
        <f>IF($I356="n/a",0,IF(AT$4&lt;=$C382,0,IF(SUM($C382,$I356)&gt;AT$4,$R370/$I356,$R370-SUM($I382:AS382))))</f>
        <v>0</v>
      </c>
      <c r="AU382" s="31">
        <f>IF($I356="n/a",0,IF(AU$4&lt;=$C382,0,IF(SUM($C382,$I356)&gt;AU$4,$R370/$I356,$R370-SUM($I382:AT382))))</f>
        <v>0</v>
      </c>
      <c r="AV382" s="31">
        <f>IF($I356="n/a",0,IF(AV$4&lt;=$C382,0,IF(SUM($C382,$I356)&gt;AV$4,$R370/$I356,$R370-SUM($I382:AU382))))</f>
        <v>0</v>
      </c>
      <c r="AW382" s="31">
        <f>IF($I356="n/a",0,IF(AW$4&lt;=$C382,0,IF(SUM($C382,$I356)&gt;AW$4,$R370/$I356,$R370-SUM($I382:AV382))))</f>
        <v>0</v>
      </c>
      <c r="AX382" s="31">
        <f>IF($I356="n/a",0,IF(AX$4&lt;=$C382,0,IF(SUM($C382,$I356)&gt;AX$4,$R370/$I356,$R370-SUM($I382:AW382))))</f>
        <v>0</v>
      </c>
      <c r="AY382" s="31">
        <f>IF($I356="n/a",0,IF(AY$4&lt;=$C382,0,IF(SUM($C382,$I356)&gt;AY$4,$R370/$I356,$R370-SUM($I382:AX382))))</f>
        <v>0</v>
      </c>
      <c r="AZ382" s="31">
        <f>IF($I356="n/a",0,IF(AZ$4&lt;=$C382,0,IF(SUM($C382,$I356)&gt;AZ$4,$R370/$I356,$R370-SUM($I382:AY382))))</f>
        <v>0</v>
      </c>
      <c r="BA382" s="31">
        <f>IF($I356="n/a",0,IF(BA$4&lt;=$C382,0,IF(SUM($C382,$I356)&gt;BA$4,$R370/$I356,$R370-SUM($I382:AZ382))))</f>
        <v>0</v>
      </c>
      <c r="BB382" s="31">
        <f>IF($I356="n/a",0,IF(BB$4&lt;=$C382,0,IF(SUM($C382,$I356)&gt;BB$4,$R370/$I356,$R370-SUM($I382:BA382))))</f>
        <v>0</v>
      </c>
      <c r="BC382" s="31">
        <f>IF($I356="n/a",0,IF(BC$4&lt;=$C382,0,IF(SUM($C382,$I356)&gt;BC$4,$R370/$I356,$R370-SUM($I382:BB382))))</f>
        <v>0</v>
      </c>
      <c r="BD382" s="31">
        <f>IF($I356="n/a",0,IF(BD$4&lt;=$C382,0,IF(SUM($C382,$I356)&gt;BD$4,$R370/$I356,$R370-SUM($I382:BC382))))</f>
        <v>0</v>
      </c>
      <c r="BE382" s="31">
        <f>IF($I356="n/a",0,IF(BE$4&lt;=$C382,0,IF(SUM($C382,$I356)&gt;BE$4,$R370/$I356,$R370-SUM($I382:BD382))))</f>
        <v>0</v>
      </c>
      <c r="BF382" s="31">
        <f>IF($I356="n/a",0,IF(BF$4&lt;=$C382,0,IF(SUM($C382,$I356)&gt;BF$4,$R370/$I356,$R370-SUM($I382:BE382))))</f>
        <v>0</v>
      </c>
      <c r="BG382" s="31">
        <f>IF($I356="n/a",0,IF(BG$4&lt;=$C382,0,IF(SUM($C382,$I356)&gt;BG$4,$R370/$I356,$R370-SUM($I382:BF382))))</f>
        <v>0</v>
      </c>
      <c r="BH382" s="31">
        <f>IF($I356="n/a",0,IF(BH$4&lt;=$C382,0,IF(SUM($C382,$I356)&gt;BH$4,$R370/$I356,$R370-SUM($I382:BG382))))</f>
        <v>0</v>
      </c>
      <c r="BI382" s="31">
        <f>IF($I356="n/a",0,IF(BI$4&lt;=$C382,0,IF(SUM($C382,$I356)&gt;BI$4,$R370/$I356,$R370-SUM($I382:BH382))))</f>
        <v>0</v>
      </c>
      <c r="BJ382" s="31">
        <f>IF($I356="n/a",0,IF(BJ$4&lt;=$C382,0,IF(SUM($C382,$I356)&gt;BJ$4,$R370/$I356,$R370-SUM($I382:BI382))))</f>
        <v>0</v>
      </c>
      <c r="BK382" s="31">
        <f>IF($I356="n/a",0,IF(BK$4&lt;=$C382,0,IF(SUM($C382,$I356)&gt;BK$4,$R370/$I356,$R370-SUM($I382:BJ382))))</f>
        <v>0</v>
      </c>
      <c r="BL382" s="31">
        <f>IF($I356="n/a",0,IF(BL$4&lt;=$C382,0,IF(SUM($C382,$I356)&gt;BL$4,$R370/$I356,$R370-SUM($I382:BK382))))</f>
        <v>0</v>
      </c>
      <c r="BM382" s="31">
        <f>IF($I356="n/a",0,IF(BM$4&lt;=$C382,0,IF(SUM($C382,$I356)&gt;BM$4,$R370/$I356,$R370-SUM($I382:BL382))))</f>
        <v>0</v>
      </c>
      <c r="BN382" s="31">
        <f>IF($I356="n/a",0,IF(BN$4&lt;=$C382,0,IF(SUM($C382,$I356)&gt;BN$4,$R370/$I356,$R370-SUM($I382:BM382))))</f>
        <v>0</v>
      </c>
      <c r="BO382" s="31">
        <f>IF($I356="n/a",0,IF(BO$4&lt;=$C382,0,IF(SUM($C382,$I356)&gt;BO$4,$R370/$I356,$R370-SUM($I382:BN382))))</f>
        <v>0</v>
      </c>
      <c r="BP382" s="31">
        <f>IF($I356="n/a",0,IF(BP$4&lt;=$C382,0,IF(SUM($C382,$I356)&gt;BP$4,$R370/$I356,$R370-SUM($I382:BO382))))</f>
        <v>0</v>
      </c>
      <c r="BQ382" s="31">
        <f>IF($I356="n/a",0,IF(BQ$4&lt;=$C382,0,IF(SUM($C382,$I356)&gt;BQ$4,$R370/$I356,$R370-SUM($I382:BP382))))</f>
        <v>0</v>
      </c>
      <c r="BR382" s="31">
        <f>IF($I356="n/a",0,IF(BR$4&lt;=$C382,0,IF(SUM($C382,$I356)&gt;BR$4,$R370/$I356,$R370-SUM($I382:BQ382))))</f>
        <v>0</v>
      </c>
      <c r="BS382" s="31">
        <f>IF($I356="n/a",0,IF(BS$4&lt;=$C382,0,IF(SUM($C382,$I356)&gt;BS$4,$R370/$I356,$R370-SUM($I382:BR382))))</f>
        <v>0</v>
      </c>
      <c r="BT382" s="31">
        <f>IF($I356="n/a",0,IF(BT$4&lt;=$C382,0,IF(SUM($C382,$I356)&gt;BT$4,$R370/$I356,$R370-SUM($I382:BS382))))</f>
        <v>0</v>
      </c>
      <c r="BU382" s="31">
        <f>IF($I356="n/a",0,IF(BU$4&lt;=$C382,0,IF(SUM($C382,$I356)&gt;BU$4,$R370/$I356,$R370-SUM($I382:BT382))))</f>
        <v>0</v>
      </c>
      <c r="BV382" s="31">
        <f>IF($I356="n/a",0,IF(BV$4&lt;=$C382,0,IF(SUM($C382,$I356)&gt;BV$4,$R370/$I356,$R370-SUM($I382:BU382))))</f>
        <v>0</v>
      </c>
      <c r="BW382" s="31">
        <f>IF($I356="n/a",0,IF(BW$4&lt;=$C382,0,IF(SUM($C382,$I356)&gt;BW$4,$R370/$I356,$R370-SUM($I382:BV382))))</f>
        <v>0</v>
      </c>
      <c r="BX382" s="31">
        <f>IF($I356="n/a",0,IF(BX$4&lt;=$C382,0,IF(SUM($C382,$I356)&gt;BX$4,$R370/$I356,$R370-SUM($I382:BW382))))</f>
        <v>0</v>
      </c>
      <c r="BY382" s="31">
        <f>IF($I356="n/a",0,IF(BY$4&lt;=$C382,0,IF(SUM($C382,$I356)&gt;BY$4,$R370/$I356,$R370-SUM($I382:BX382))))</f>
        <v>0</v>
      </c>
      <c r="BZ382" s="31">
        <f>IF($I356="n/a",0,IF(BZ$4&lt;=$C382,0,IF(SUM($C382,$I356)&gt;BZ$4,$R370/$I356,$R370-SUM($I382:BY382))))</f>
        <v>0</v>
      </c>
      <c r="CA382" s="31">
        <f>IF($I356="n/a",0,IF(CA$4&lt;=$C382,0,IF(SUM($C382,$I356)&gt;CA$4,$R370/$I356,$R370-SUM($I382:BZ382))))</f>
        <v>0</v>
      </c>
      <c r="CB382" s="31">
        <f>IF($I356="n/a",0,IF(CB$4&lt;=$C382,0,IF(SUM($C382,$I356)&gt;CB$4,$R370/$I356,$R370-SUM($I382:CA382))))</f>
        <v>0</v>
      </c>
      <c r="CC382" s="31">
        <f>IF($I356="n/a",0,IF(CC$4&lt;=$C382,0,IF(SUM($C382,$I356)&gt;CC$4,$R370/$I356,$R370-SUM($I382:CB382))))</f>
        <v>0</v>
      </c>
      <c r="CD382" s="31">
        <f>IF($I356="n/a",0,IF(CD$4&lt;=$C382,0,IF(SUM($C382,$I356)&gt;CD$4,$R370/$I356,$R370-SUM($I382:CC382))))</f>
        <v>0</v>
      </c>
      <c r="CE382" s="31">
        <f>IF($I356="n/a",0,IF(CE$4&lt;=$C382,0,IF(SUM($C382,$I356)&gt;CE$4,$R370/$I356,$R370-SUM($I382:CD382))))</f>
        <v>0</v>
      </c>
      <c r="CF382" s="31">
        <f>IF($I356="n/a",0,IF(CF$4&lt;=$C382,0,IF(SUM($C382,$I356)&gt;CF$4,$R370/$I356,$R370-SUM($I382:CE382))))</f>
        <v>0</v>
      </c>
    </row>
    <row r="383" spans="1:2018" s="153" customFormat="1" ht="12.75" customHeight="1">
      <c r="A383"/>
      <c r="C383" s="197">
        <v>2025</v>
      </c>
      <c r="D383" s="21" t="s">
        <v>54</v>
      </c>
      <c r="E383" s="21" t="s">
        <v>185</v>
      </c>
      <c r="I383" s="31"/>
      <c r="J383" s="31">
        <f>IF($I356="n/a",0,IF(J$4&lt;=$C383,0,IF(SUM($C383,$I356)&gt;J$4,$S370/$I356,$S370-SUM($I383:I383))))</f>
        <v>0</v>
      </c>
      <c r="K383" s="31">
        <f>IF($I356="n/a",0,IF(K$4&lt;=$C383,0,IF(SUM($C383,$I356)&gt;K$4,$S370/$I356,$S370-SUM($I383:J383))))</f>
        <v>0</v>
      </c>
      <c r="L383" s="31">
        <f>IF($I356="n/a",0,IF(L$4&lt;=$C383,0,IF(SUM($C383,$I356)&gt;L$4,$S370/$I356,$S370-SUM($I383:K383))))</f>
        <v>0</v>
      </c>
      <c r="M383" s="31">
        <f>IF($I356="n/a",0,IF(M$4&lt;=$C383,0,IF(SUM($C383,$I356)&gt;M$4,$S370/$I356,$S370-SUM($I383:L383))))</f>
        <v>0</v>
      </c>
      <c r="N383" s="31">
        <f>IF($I356="n/a",0,IF(N$4&lt;=$C383,0,IF(SUM($C383,$I356)&gt;N$4,$S370/$I356,$S370-SUM($I383:M383))))</f>
        <v>0</v>
      </c>
      <c r="O383" s="31">
        <f>IF($I356="n/a",0,IF(O$4&lt;=$C383,0,IF(SUM($C383,$I356)&gt;O$4,$S370/$I356,$S370-SUM($I383:N383))))</f>
        <v>0</v>
      </c>
      <c r="P383" s="31">
        <f>IF($I356="n/a",0,IF(P$4&lt;=$C383,0,IF(SUM($C383,$I356)&gt;P$4,$S370/$I356,$S370-SUM($I383:O383))))</f>
        <v>0</v>
      </c>
      <c r="Q383" s="31">
        <f>IF($I356="n/a",0,IF(Q$4&lt;=$C383,0,IF(SUM($C383,$I356)&gt;Q$4,$S370/$I356,$S370-SUM($I383:P383))))</f>
        <v>0</v>
      </c>
      <c r="R383" s="31">
        <f>IF($I356="n/a",0,IF(R$4&lt;=$C383,0,IF(SUM($C383,$I356)&gt;R$4,$S370/$I356,$S370-SUM($I383:Q383))))</f>
        <v>0</v>
      </c>
      <c r="S383" s="31">
        <f>IF($I356="n/a",0,IF(S$4&lt;=$C383,0,IF(SUM($C383,$I356)&gt;S$4,$S370/$I356,$S370-SUM($I383:R383))))</f>
        <v>0</v>
      </c>
      <c r="T383" s="31">
        <f>IF($I356="n/a",0,IF(T$4&lt;=$C383,0,IF(SUM($C383,$I356)&gt;T$4,$S370/$I356,$S370-SUM($I383:S383))))</f>
        <v>0</v>
      </c>
      <c r="U383" s="31">
        <f>IF($I356="n/a",0,IF(U$4&lt;=$C383,0,IF(SUM($C383,$I356)&gt;U$4,$S370/$I356,$S370-SUM($I383:T383))))</f>
        <v>0</v>
      </c>
      <c r="V383" s="31">
        <f>IF($I356="n/a",0,IF(V$4&lt;=$C383,0,IF(SUM($C383,$I356)&gt;V$4,$S370/$I356,$S370-SUM($I383:U383))))</f>
        <v>0</v>
      </c>
      <c r="W383" s="31">
        <f>IF($I356="n/a",0,IF(W$4&lt;=$C383,0,IF(SUM($C383,$I356)&gt;W$4,$S370/$I356,$S370-SUM($I383:V383))))</f>
        <v>0</v>
      </c>
      <c r="X383" s="31">
        <f>IF($I356="n/a",0,IF(X$4&lt;=$C383,0,IF(SUM($C383,$I356)&gt;X$4,$S370/$I356,$S370-SUM($I383:W383))))</f>
        <v>0</v>
      </c>
      <c r="Y383" s="31">
        <f>IF($I356="n/a",0,IF(Y$4&lt;=$C383,0,IF(SUM($C383,$I356)&gt;Y$4,$S370/$I356,$S370-SUM($I383:X383))))</f>
        <v>0</v>
      </c>
      <c r="Z383" s="31">
        <f>IF($I356="n/a",0,IF(Z$4&lt;=$C383,0,IF(SUM($C383,$I356)&gt;Z$4,$S370/$I356,$S370-SUM($I383:Y383))))</f>
        <v>0</v>
      </c>
      <c r="AA383" s="31">
        <f>IF($I356="n/a",0,IF(AA$4&lt;=$C383,0,IF(SUM($C383,$I356)&gt;AA$4,$S370/$I356,$S370-SUM($I383:Z383))))</f>
        <v>0</v>
      </c>
      <c r="AB383" s="31">
        <f>IF($I356="n/a",0,IF(AB$4&lt;=$C383,0,IF(SUM($C383,$I356)&gt;AB$4,$S370/$I356,$S370-SUM($I383:AA383))))</f>
        <v>0</v>
      </c>
      <c r="AC383" s="31">
        <f>IF($I356="n/a",0,IF(AC$4&lt;=$C383,0,IF(SUM($C383,$I356)&gt;AC$4,$S370/$I356,$S370-SUM($I383:AB383))))</f>
        <v>0</v>
      </c>
      <c r="AD383" s="31">
        <f>IF($I356="n/a",0,IF(AD$4&lt;=$C383,0,IF(SUM($C383,$I356)&gt;AD$4,$S370/$I356,$S370-SUM($I383:AC383))))</f>
        <v>0</v>
      </c>
      <c r="AE383" s="31">
        <f>IF($I356="n/a",0,IF(AE$4&lt;=$C383,0,IF(SUM($C383,$I356)&gt;AE$4,$S370/$I356,$S370-SUM($I383:AD383))))</f>
        <v>0</v>
      </c>
      <c r="AF383" s="31">
        <f>IF($I356="n/a",0,IF(AF$4&lt;=$C383,0,IF(SUM($C383,$I356)&gt;AF$4,$S370/$I356,$S370-SUM($I383:AE383))))</f>
        <v>0</v>
      </c>
      <c r="AG383" s="31">
        <f>IF($I356="n/a",0,IF(AG$4&lt;=$C383,0,IF(SUM($C383,$I356)&gt;AG$4,$S370/$I356,$S370-SUM($I383:AF383))))</f>
        <v>0</v>
      </c>
      <c r="AH383" s="31">
        <f>IF($I356="n/a",0,IF(AH$4&lt;=$C383,0,IF(SUM($C383,$I356)&gt;AH$4,$S370/$I356,$S370-SUM($I383:AG383))))</f>
        <v>0</v>
      </c>
      <c r="AI383" s="31">
        <f>IF($I356="n/a",0,IF(AI$4&lt;=$C383,0,IF(SUM($C383,$I356)&gt;AI$4,$S370/$I356,$S370-SUM($I383:AH383))))</f>
        <v>0</v>
      </c>
      <c r="AJ383" s="31">
        <f>IF($I356="n/a",0,IF(AJ$4&lt;=$C383,0,IF(SUM($C383,$I356)&gt;AJ$4,$S370/$I356,$S370-SUM($I383:AI383))))</f>
        <v>0</v>
      </c>
      <c r="AK383" s="31">
        <f>IF($I356="n/a",0,IF(AK$4&lt;=$C383,0,IF(SUM($C383,$I356)&gt;AK$4,$S370/$I356,$S370-SUM($I383:AJ383))))</f>
        <v>0</v>
      </c>
      <c r="AL383" s="31">
        <f>IF($I356="n/a",0,IF(AL$4&lt;=$C383,0,IF(SUM($C383,$I356)&gt;AL$4,$S370/$I356,$S370-SUM($I383:AK383))))</f>
        <v>0</v>
      </c>
      <c r="AM383" s="31">
        <f>IF($I356="n/a",0,IF(AM$4&lt;=$C383,0,IF(SUM($C383,$I356)&gt;AM$4,$S370/$I356,$S370-SUM($I383:AL383))))</f>
        <v>0</v>
      </c>
      <c r="AN383" s="31">
        <f>IF($I356="n/a",0,IF(AN$4&lt;=$C383,0,IF(SUM($C383,$I356)&gt;AN$4,$S370/$I356,$S370-SUM($I383:AM383))))</f>
        <v>0</v>
      </c>
      <c r="AO383" s="31">
        <f>IF($I356="n/a",0,IF(AO$4&lt;=$C383,0,IF(SUM($C383,$I356)&gt;AO$4,$S370/$I356,$S370-SUM($I383:AN383))))</f>
        <v>0</v>
      </c>
      <c r="AP383" s="31">
        <f>IF($I356="n/a",0,IF(AP$4&lt;=$C383,0,IF(SUM($C383,$I356)&gt;AP$4,$S370/$I356,$S370-SUM($I383:AO383))))</f>
        <v>0</v>
      </c>
      <c r="AQ383" s="31">
        <f>IF($I356="n/a",0,IF(AQ$4&lt;=$C383,0,IF(SUM($C383,$I356)&gt;AQ$4,$S370/$I356,$S370-SUM($I383:AP383))))</f>
        <v>0</v>
      </c>
      <c r="AR383" s="31">
        <f>IF($I356="n/a",0,IF(AR$4&lt;=$C383,0,IF(SUM($C383,$I356)&gt;AR$4,$S370/$I356,$S370-SUM($I383:AQ383))))</f>
        <v>0</v>
      </c>
      <c r="AS383" s="31">
        <f>IF($I356="n/a",0,IF(AS$4&lt;=$C383,0,IF(SUM($C383,$I356)&gt;AS$4,$S370/$I356,$S370-SUM($I383:AR383))))</f>
        <v>0</v>
      </c>
      <c r="AT383" s="31">
        <f>IF($I356="n/a",0,IF(AT$4&lt;=$C383,0,IF(SUM($C383,$I356)&gt;AT$4,$S370/$I356,$S370-SUM($I383:AS383))))</f>
        <v>0</v>
      </c>
      <c r="AU383" s="31">
        <f>IF($I356="n/a",0,IF(AU$4&lt;=$C383,0,IF(SUM($C383,$I356)&gt;AU$4,$S370/$I356,$S370-SUM($I383:AT383))))</f>
        <v>0</v>
      </c>
      <c r="AV383" s="31">
        <f>IF($I356="n/a",0,IF(AV$4&lt;=$C383,0,IF(SUM($C383,$I356)&gt;AV$4,$S370/$I356,$S370-SUM($I383:AU383))))</f>
        <v>0</v>
      </c>
      <c r="AW383" s="31">
        <f>IF($I356="n/a",0,IF(AW$4&lt;=$C383,0,IF(SUM($C383,$I356)&gt;AW$4,$S370/$I356,$S370-SUM($I383:AV383))))</f>
        <v>0</v>
      </c>
      <c r="AX383" s="31">
        <f>IF($I356="n/a",0,IF(AX$4&lt;=$C383,0,IF(SUM($C383,$I356)&gt;AX$4,$S370/$I356,$S370-SUM($I383:AW383))))</f>
        <v>0</v>
      </c>
      <c r="AY383" s="31">
        <f>IF($I356="n/a",0,IF(AY$4&lt;=$C383,0,IF(SUM($C383,$I356)&gt;AY$4,$S370/$I356,$S370-SUM($I383:AX383))))</f>
        <v>0</v>
      </c>
      <c r="AZ383" s="31">
        <f>IF($I356="n/a",0,IF(AZ$4&lt;=$C383,0,IF(SUM($C383,$I356)&gt;AZ$4,$S370/$I356,$S370-SUM($I383:AY383))))</f>
        <v>0</v>
      </c>
      <c r="BA383" s="31">
        <f>IF($I356="n/a",0,IF(BA$4&lt;=$C383,0,IF(SUM($C383,$I356)&gt;BA$4,$S370/$I356,$S370-SUM($I383:AZ383))))</f>
        <v>0</v>
      </c>
      <c r="BB383" s="31">
        <f>IF($I356="n/a",0,IF(BB$4&lt;=$C383,0,IF(SUM($C383,$I356)&gt;BB$4,$S370/$I356,$S370-SUM($I383:BA383))))</f>
        <v>0</v>
      </c>
      <c r="BC383" s="31">
        <f>IF($I356="n/a",0,IF(BC$4&lt;=$C383,0,IF(SUM($C383,$I356)&gt;BC$4,$S370/$I356,$S370-SUM($I383:BB383))))</f>
        <v>0</v>
      </c>
      <c r="BD383" s="31">
        <f>IF($I356="n/a",0,IF(BD$4&lt;=$C383,0,IF(SUM($C383,$I356)&gt;BD$4,$S370/$I356,$S370-SUM($I383:BC383))))</f>
        <v>0</v>
      </c>
      <c r="BE383" s="31">
        <f>IF($I356="n/a",0,IF(BE$4&lt;=$C383,0,IF(SUM($C383,$I356)&gt;BE$4,$S370/$I356,$S370-SUM($I383:BD383))))</f>
        <v>0</v>
      </c>
      <c r="BF383" s="31">
        <f>IF($I356="n/a",0,IF(BF$4&lt;=$C383,0,IF(SUM($C383,$I356)&gt;BF$4,$S370/$I356,$S370-SUM($I383:BE383))))</f>
        <v>0</v>
      </c>
      <c r="BG383" s="31">
        <f>IF($I356="n/a",0,IF(BG$4&lt;=$C383,0,IF(SUM($C383,$I356)&gt;BG$4,$S370/$I356,$S370-SUM($I383:BF383))))</f>
        <v>0</v>
      </c>
      <c r="BH383" s="31">
        <f>IF($I356="n/a",0,IF(BH$4&lt;=$C383,0,IF(SUM($C383,$I356)&gt;BH$4,$S370/$I356,$S370-SUM($I383:BG383))))</f>
        <v>0</v>
      </c>
      <c r="BI383" s="31">
        <f>IF($I356="n/a",0,IF(BI$4&lt;=$C383,0,IF(SUM($C383,$I356)&gt;BI$4,$S370/$I356,$S370-SUM($I383:BH383))))</f>
        <v>0</v>
      </c>
      <c r="BJ383" s="31">
        <f>IF($I356="n/a",0,IF(BJ$4&lt;=$C383,0,IF(SUM($C383,$I356)&gt;BJ$4,$S370/$I356,$S370-SUM($I383:BI383))))</f>
        <v>0</v>
      </c>
      <c r="BK383" s="31">
        <f>IF($I356="n/a",0,IF(BK$4&lt;=$C383,0,IF(SUM($C383,$I356)&gt;BK$4,$S370/$I356,$S370-SUM($I383:BJ383))))</f>
        <v>0</v>
      </c>
      <c r="BL383" s="31">
        <f>IF($I356="n/a",0,IF(BL$4&lt;=$C383,0,IF(SUM($C383,$I356)&gt;BL$4,$S370/$I356,$S370-SUM($I383:BK383))))</f>
        <v>0</v>
      </c>
      <c r="BM383" s="31">
        <f>IF($I356="n/a",0,IF(BM$4&lt;=$C383,0,IF(SUM($C383,$I356)&gt;BM$4,$S370/$I356,$S370-SUM($I383:BL383))))</f>
        <v>0</v>
      </c>
      <c r="BN383" s="31">
        <f>IF($I356="n/a",0,IF(BN$4&lt;=$C383,0,IF(SUM($C383,$I356)&gt;BN$4,$S370/$I356,$S370-SUM($I383:BM383))))</f>
        <v>0</v>
      </c>
      <c r="BO383" s="31">
        <f>IF($I356="n/a",0,IF(BO$4&lt;=$C383,0,IF(SUM($C383,$I356)&gt;BO$4,$S370/$I356,$S370-SUM($I383:BN383))))</f>
        <v>0</v>
      </c>
      <c r="BP383" s="31">
        <f>IF($I356="n/a",0,IF(BP$4&lt;=$C383,0,IF(SUM($C383,$I356)&gt;BP$4,$S370/$I356,$S370-SUM($I383:BO383))))</f>
        <v>0</v>
      </c>
      <c r="BQ383" s="31">
        <f>IF($I356="n/a",0,IF(BQ$4&lt;=$C383,0,IF(SUM($C383,$I356)&gt;BQ$4,$S370/$I356,$S370-SUM($I383:BP383))))</f>
        <v>0</v>
      </c>
      <c r="BR383" s="31">
        <f>IF($I356="n/a",0,IF(BR$4&lt;=$C383,0,IF(SUM($C383,$I356)&gt;BR$4,$S370/$I356,$S370-SUM($I383:BQ383))))</f>
        <v>0</v>
      </c>
      <c r="BS383" s="31">
        <f>IF($I356="n/a",0,IF(BS$4&lt;=$C383,0,IF(SUM($C383,$I356)&gt;BS$4,$S370/$I356,$S370-SUM($I383:BR383))))</f>
        <v>0</v>
      </c>
      <c r="BT383" s="31">
        <f>IF($I356="n/a",0,IF(BT$4&lt;=$C383,0,IF(SUM($C383,$I356)&gt;BT$4,$S370/$I356,$S370-SUM($I383:BS383))))</f>
        <v>0</v>
      </c>
      <c r="BU383" s="31">
        <f>IF($I356="n/a",0,IF(BU$4&lt;=$C383,0,IF(SUM($C383,$I356)&gt;BU$4,$S370/$I356,$S370-SUM($I383:BT383))))</f>
        <v>0</v>
      </c>
      <c r="BV383" s="31">
        <f>IF($I356="n/a",0,IF(BV$4&lt;=$C383,0,IF(SUM($C383,$I356)&gt;BV$4,$S370/$I356,$S370-SUM($I383:BU383))))</f>
        <v>0</v>
      </c>
      <c r="BW383" s="31">
        <f>IF($I356="n/a",0,IF(BW$4&lt;=$C383,0,IF(SUM($C383,$I356)&gt;BW$4,$S370/$I356,$S370-SUM($I383:BV383))))</f>
        <v>0</v>
      </c>
      <c r="BX383" s="31">
        <f>IF($I356="n/a",0,IF(BX$4&lt;=$C383,0,IF(SUM($C383,$I356)&gt;BX$4,$S370/$I356,$S370-SUM($I383:BW383))))</f>
        <v>0</v>
      </c>
      <c r="BY383" s="31">
        <f>IF($I356="n/a",0,IF(BY$4&lt;=$C383,0,IF(SUM($C383,$I356)&gt;BY$4,$S370/$I356,$S370-SUM($I383:BX383))))</f>
        <v>0</v>
      </c>
      <c r="BZ383" s="31">
        <f>IF($I356="n/a",0,IF(BZ$4&lt;=$C383,0,IF(SUM($C383,$I356)&gt;BZ$4,$S370/$I356,$S370-SUM($I383:BY383))))</f>
        <v>0</v>
      </c>
      <c r="CA383" s="31">
        <f>IF($I356="n/a",0,IF(CA$4&lt;=$C383,0,IF(SUM($C383,$I356)&gt;CA$4,$S370/$I356,$S370-SUM($I383:BZ383))))</f>
        <v>0</v>
      </c>
      <c r="CB383" s="31">
        <f>IF($I356="n/a",0,IF(CB$4&lt;=$C383,0,IF(SUM($C383,$I356)&gt;CB$4,$S370/$I356,$S370-SUM($I383:CA383))))</f>
        <v>0</v>
      </c>
      <c r="CC383" s="31">
        <f>IF($I356="n/a",0,IF(CC$4&lt;=$C383,0,IF(SUM($C383,$I356)&gt;CC$4,$S370/$I356,$S370-SUM($I383:CB383))))</f>
        <v>0</v>
      </c>
      <c r="CD383" s="31">
        <f>IF($I356="n/a",0,IF(CD$4&lt;=$C383,0,IF(SUM($C383,$I356)&gt;CD$4,$S370/$I356,$S370-SUM($I383:CC383))))</f>
        <v>0</v>
      </c>
      <c r="CE383" s="31">
        <f>IF($I356="n/a",0,IF(CE$4&lt;=$C383,0,IF(SUM($C383,$I356)&gt;CE$4,$S370/$I356,$S370-SUM($I383:CD383))))</f>
        <v>0</v>
      </c>
      <c r="CF383" s="31">
        <f>IF($I356="n/a",0,IF(CF$4&lt;=$C383,0,IF(SUM($C383,$I356)&gt;CF$4,$S370/$I356,$S370-SUM($I383:CE383))))</f>
        <v>0</v>
      </c>
    </row>
    <row r="384" spans="1:2018" s="153" customFormat="1" ht="12.75" customHeight="1">
      <c r="A384"/>
      <c r="C384" s="197">
        <v>2026</v>
      </c>
      <c r="D384" s="21" t="s">
        <v>55</v>
      </c>
      <c r="E384" s="21" t="s">
        <v>185</v>
      </c>
      <c r="I384" s="31"/>
      <c r="J384" s="31">
        <f>IF($I356="n/a",0,IF(J$4&lt;=$C384,0,IF(SUM($C384,$I356)&gt;J$4,$T370/$I356,$T370-SUM($I384:I384))))</f>
        <v>0</v>
      </c>
      <c r="K384" s="31">
        <f>IF($I356="n/a",0,IF(K$4&lt;=$C384,0,IF(SUM($C384,$I356)&gt;K$4,$T370/$I356,$T370-SUM($I384:J384))))</f>
        <v>0</v>
      </c>
      <c r="L384" s="31">
        <f>IF($I356="n/a",0,IF(L$4&lt;=$C384,0,IF(SUM($C384,$I356)&gt;L$4,$T370/$I356,$T370-SUM($I384:K384))))</f>
        <v>0</v>
      </c>
      <c r="M384" s="31">
        <f>IF($I356="n/a",0,IF(M$4&lt;=$C384,0,IF(SUM($C384,$I356)&gt;M$4,$T370/$I356,$T370-SUM($I384:L384))))</f>
        <v>0</v>
      </c>
      <c r="N384" s="31">
        <f>IF($I356="n/a",0,IF(N$4&lt;=$C384,0,IF(SUM($C384,$I356)&gt;N$4,$T370/$I356,$T370-SUM($I384:M384))))</f>
        <v>0</v>
      </c>
      <c r="O384" s="31">
        <f>IF($I356="n/a",0,IF(O$4&lt;=$C384,0,IF(SUM($C384,$I356)&gt;O$4,$T370/$I356,$T370-SUM($I384:N384))))</f>
        <v>0</v>
      </c>
      <c r="P384" s="31">
        <f>IF($I356="n/a",0,IF(P$4&lt;=$C384,0,IF(SUM($C384,$I356)&gt;P$4,$T370/$I356,$T370-SUM($I384:O384))))</f>
        <v>0</v>
      </c>
      <c r="Q384" s="31">
        <f>IF($I356="n/a",0,IF(Q$4&lt;=$C384,0,IF(SUM($C384,$I356)&gt;Q$4,$T370/$I356,$T370-SUM($I384:P384))))</f>
        <v>0</v>
      </c>
      <c r="R384" s="31">
        <f>IF($I356="n/a",0,IF(R$4&lt;=$C384,0,IF(SUM($C384,$I356)&gt;R$4,$T370/$I356,$T370-SUM($I384:Q384))))</f>
        <v>0</v>
      </c>
      <c r="S384" s="31">
        <f>IF($I356="n/a",0,IF(S$4&lt;=$C384,0,IF(SUM($C384,$I356)&gt;S$4,$T370/$I356,$T370-SUM($I384:R384))))</f>
        <v>0</v>
      </c>
      <c r="T384" s="31">
        <f>IF($I356="n/a",0,IF(T$4&lt;=$C384,0,IF(SUM($C384,$I356)&gt;T$4,$T370/$I356,$T370-SUM($I384:S384))))</f>
        <v>0</v>
      </c>
      <c r="U384" s="31">
        <f>IF($I356="n/a",0,IF(U$4&lt;=$C384,0,IF(SUM($C384,$I356)&gt;U$4,$T370/$I356,$T370-SUM($I384:T384))))</f>
        <v>0</v>
      </c>
      <c r="V384" s="31">
        <f>IF($I356="n/a",0,IF(V$4&lt;=$C384,0,IF(SUM($C384,$I356)&gt;V$4,$T370/$I356,$T370-SUM($I384:U384))))</f>
        <v>0</v>
      </c>
      <c r="W384" s="31">
        <f>IF($I356="n/a",0,IF(W$4&lt;=$C384,0,IF(SUM($C384,$I356)&gt;W$4,$T370/$I356,$T370-SUM($I384:V384))))</f>
        <v>0</v>
      </c>
      <c r="X384" s="31">
        <f>IF($I356="n/a",0,IF(X$4&lt;=$C384,0,IF(SUM($C384,$I356)&gt;X$4,$T370/$I356,$T370-SUM($I384:W384))))</f>
        <v>0</v>
      </c>
      <c r="Y384" s="31">
        <f>IF($I356="n/a",0,IF(Y$4&lt;=$C384,0,IF(SUM($C384,$I356)&gt;Y$4,$T370/$I356,$T370-SUM($I384:X384))))</f>
        <v>0</v>
      </c>
      <c r="Z384" s="31">
        <f>IF($I356="n/a",0,IF(Z$4&lt;=$C384,0,IF(SUM($C384,$I356)&gt;Z$4,$T370/$I356,$T370-SUM($I384:Y384))))</f>
        <v>0</v>
      </c>
      <c r="AA384" s="31">
        <f>IF($I356="n/a",0,IF(AA$4&lt;=$C384,0,IF(SUM($C384,$I356)&gt;AA$4,$T370/$I356,$T370-SUM($I384:Z384))))</f>
        <v>0</v>
      </c>
      <c r="AB384" s="31">
        <f>IF($I356="n/a",0,IF(AB$4&lt;=$C384,0,IF(SUM($C384,$I356)&gt;AB$4,$T370/$I356,$T370-SUM($I384:AA384))))</f>
        <v>0</v>
      </c>
      <c r="AC384" s="31">
        <f>IF($I356="n/a",0,IF(AC$4&lt;=$C384,0,IF(SUM($C384,$I356)&gt;AC$4,$T370/$I356,$T370-SUM($I384:AB384))))</f>
        <v>0</v>
      </c>
      <c r="AD384" s="31">
        <f>IF($I356="n/a",0,IF(AD$4&lt;=$C384,0,IF(SUM($C384,$I356)&gt;AD$4,$T370/$I356,$T370-SUM($I384:AC384))))</f>
        <v>0</v>
      </c>
      <c r="AE384" s="31">
        <f>IF($I356="n/a",0,IF(AE$4&lt;=$C384,0,IF(SUM($C384,$I356)&gt;AE$4,$T370/$I356,$T370-SUM($I384:AD384))))</f>
        <v>0</v>
      </c>
      <c r="AF384" s="31">
        <f>IF($I356="n/a",0,IF(AF$4&lt;=$C384,0,IF(SUM($C384,$I356)&gt;AF$4,$T370/$I356,$T370-SUM($I384:AE384))))</f>
        <v>0</v>
      </c>
      <c r="AG384" s="31">
        <f>IF($I356="n/a",0,IF(AG$4&lt;=$C384,0,IF(SUM($C384,$I356)&gt;AG$4,$T370/$I356,$T370-SUM($I384:AF384))))</f>
        <v>0</v>
      </c>
      <c r="AH384" s="31">
        <f>IF($I356="n/a",0,IF(AH$4&lt;=$C384,0,IF(SUM($C384,$I356)&gt;AH$4,$T370/$I356,$T370-SUM($I384:AG384))))</f>
        <v>0</v>
      </c>
      <c r="AI384" s="31">
        <f>IF($I356="n/a",0,IF(AI$4&lt;=$C384,0,IF(SUM($C384,$I356)&gt;AI$4,$T370/$I356,$T370-SUM($I384:AH384))))</f>
        <v>0</v>
      </c>
      <c r="AJ384" s="31">
        <f>IF($I356="n/a",0,IF(AJ$4&lt;=$C384,0,IF(SUM($C384,$I356)&gt;AJ$4,$T370/$I356,$T370-SUM($I384:AI384))))</f>
        <v>0</v>
      </c>
      <c r="AK384" s="31">
        <f>IF($I356="n/a",0,IF(AK$4&lt;=$C384,0,IF(SUM($C384,$I356)&gt;AK$4,$T370/$I356,$T370-SUM($I384:AJ384))))</f>
        <v>0</v>
      </c>
      <c r="AL384" s="31">
        <f>IF($I356="n/a",0,IF(AL$4&lt;=$C384,0,IF(SUM($C384,$I356)&gt;AL$4,$T370/$I356,$T370-SUM($I384:AK384))))</f>
        <v>0</v>
      </c>
      <c r="AM384" s="31">
        <f>IF($I356="n/a",0,IF(AM$4&lt;=$C384,0,IF(SUM($C384,$I356)&gt;AM$4,$T370/$I356,$T370-SUM($I384:AL384))))</f>
        <v>0</v>
      </c>
      <c r="AN384" s="31">
        <f>IF($I356="n/a",0,IF(AN$4&lt;=$C384,0,IF(SUM($C384,$I356)&gt;AN$4,$T370/$I356,$T370-SUM($I384:AM384))))</f>
        <v>0</v>
      </c>
      <c r="AO384" s="31">
        <f>IF($I356="n/a",0,IF(AO$4&lt;=$C384,0,IF(SUM($C384,$I356)&gt;AO$4,$T370/$I356,$T370-SUM($I384:AN384))))</f>
        <v>0</v>
      </c>
      <c r="AP384" s="31">
        <f>IF($I356="n/a",0,IF(AP$4&lt;=$C384,0,IF(SUM($C384,$I356)&gt;AP$4,$T370/$I356,$T370-SUM($I384:AO384))))</f>
        <v>0</v>
      </c>
      <c r="AQ384" s="31">
        <f>IF($I356="n/a",0,IF(AQ$4&lt;=$C384,0,IF(SUM($C384,$I356)&gt;AQ$4,$T370/$I356,$T370-SUM($I384:AP384))))</f>
        <v>0</v>
      </c>
      <c r="AR384" s="31">
        <f>IF($I356="n/a",0,IF(AR$4&lt;=$C384,0,IF(SUM($C384,$I356)&gt;AR$4,$T370/$I356,$T370-SUM($I384:AQ384))))</f>
        <v>0</v>
      </c>
      <c r="AS384" s="31">
        <f>IF($I356="n/a",0,IF(AS$4&lt;=$C384,0,IF(SUM($C384,$I356)&gt;AS$4,$T370/$I356,$T370-SUM($I384:AR384))))</f>
        <v>0</v>
      </c>
      <c r="AT384" s="31">
        <f>IF($I356="n/a",0,IF(AT$4&lt;=$C384,0,IF(SUM($C384,$I356)&gt;AT$4,$T370/$I356,$T370-SUM($I384:AS384))))</f>
        <v>0</v>
      </c>
      <c r="AU384" s="31">
        <f>IF($I356="n/a",0,IF(AU$4&lt;=$C384,0,IF(SUM($C384,$I356)&gt;AU$4,$T370/$I356,$T370-SUM($I384:AT384))))</f>
        <v>0</v>
      </c>
      <c r="AV384" s="31">
        <f>IF($I356="n/a",0,IF(AV$4&lt;=$C384,0,IF(SUM($C384,$I356)&gt;AV$4,$T370/$I356,$T370-SUM($I384:AU384))))</f>
        <v>0</v>
      </c>
      <c r="AW384" s="31">
        <f>IF($I356="n/a",0,IF(AW$4&lt;=$C384,0,IF(SUM($C384,$I356)&gt;AW$4,$T370/$I356,$T370-SUM($I384:AV384))))</f>
        <v>0</v>
      </c>
      <c r="AX384" s="31">
        <f>IF($I356="n/a",0,IF(AX$4&lt;=$C384,0,IF(SUM($C384,$I356)&gt;AX$4,$T370/$I356,$T370-SUM($I384:AW384))))</f>
        <v>0</v>
      </c>
      <c r="AY384" s="31">
        <f>IF($I356="n/a",0,IF(AY$4&lt;=$C384,0,IF(SUM($C384,$I356)&gt;AY$4,$T370/$I356,$T370-SUM($I384:AX384))))</f>
        <v>0</v>
      </c>
      <c r="AZ384" s="31">
        <f>IF($I356="n/a",0,IF(AZ$4&lt;=$C384,0,IF(SUM($C384,$I356)&gt;AZ$4,$T370/$I356,$T370-SUM($I384:AY384))))</f>
        <v>0</v>
      </c>
      <c r="BA384" s="31">
        <f>IF($I356="n/a",0,IF(BA$4&lt;=$C384,0,IF(SUM($C384,$I356)&gt;BA$4,$T370/$I356,$T370-SUM($I384:AZ384))))</f>
        <v>0</v>
      </c>
      <c r="BB384" s="31">
        <f>IF($I356="n/a",0,IF(BB$4&lt;=$C384,0,IF(SUM($C384,$I356)&gt;BB$4,$T370/$I356,$T370-SUM($I384:BA384))))</f>
        <v>0</v>
      </c>
      <c r="BC384" s="31">
        <f>IF($I356="n/a",0,IF(BC$4&lt;=$C384,0,IF(SUM($C384,$I356)&gt;BC$4,$T370/$I356,$T370-SUM($I384:BB384))))</f>
        <v>0</v>
      </c>
      <c r="BD384" s="31">
        <f>IF($I356="n/a",0,IF(BD$4&lt;=$C384,0,IF(SUM($C384,$I356)&gt;BD$4,$T370/$I356,$T370-SUM($I384:BC384))))</f>
        <v>0</v>
      </c>
      <c r="BE384" s="31">
        <f>IF($I356="n/a",0,IF(BE$4&lt;=$C384,0,IF(SUM($C384,$I356)&gt;BE$4,$T370/$I356,$T370-SUM($I384:BD384))))</f>
        <v>0</v>
      </c>
      <c r="BF384" s="31">
        <f>IF($I356="n/a",0,IF(BF$4&lt;=$C384,0,IF(SUM($C384,$I356)&gt;BF$4,$T370/$I356,$T370-SUM($I384:BE384))))</f>
        <v>0</v>
      </c>
      <c r="BG384" s="31">
        <f>IF($I356="n/a",0,IF(BG$4&lt;=$C384,0,IF(SUM($C384,$I356)&gt;BG$4,$T370/$I356,$T370-SUM($I384:BF384))))</f>
        <v>0</v>
      </c>
      <c r="BH384" s="31">
        <f>IF($I356="n/a",0,IF(BH$4&lt;=$C384,0,IF(SUM($C384,$I356)&gt;BH$4,$T370/$I356,$T370-SUM($I384:BG384))))</f>
        <v>0</v>
      </c>
      <c r="BI384" s="31">
        <f>IF($I356="n/a",0,IF(BI$4&lt;=$C384,0,IF(SUM($C384,$I356)&gt;BI$4,$T370/$I356,$T370-SUM($I384:BH384))))</f>
        <v>0</v>
      </c>
      <c r="BJ384" s="31">
        <f>IF($I356="n/a",0,IF(BJ$4&lt;=$C384,0,IF(SUM($C384,$I356)&gt;BJ$4,$T370/$I356,$T370-SUM($I384:BI384))))</f>
        <v>0</v>
      </c>
      <c r="BK384" s="31">
        <f>IF($I356="n/a",0,IF(BK$4&lt;=$C384,0,IF(SUM($C384,$I356)&gt;BK$4,$T370/$I356,$T370-SUM($I384:BJ384))))</f>
        <v>0</v>
      </c>
      <c r="BL384" s="31">
        <f>IF($I356="n/a",0,IF(BL$4&lt;=$C384,0,IF(SUM($C384,$I356)&gt;BL$4,$T370/$I356,$T370-SUM($I384:BK384))))</f>
        <v>0</v>
      </c>
      <c r="BM384" s="31">
        <f>IF($I356="n/a",0,IF(BM$4&lt;=$C384,0,IF(SUM($C384,$I356)&gt;BM$4,$T370/$I356,$T370-SUM($I384:BL384))))</f>
        <v>0</v>
      </c>
      <c r="BN384" s="31">
        <f>IF($I356="n/a",0,IF(BN$4&lt;=$C384,0,IF(SUM($C384,$I356)&gt;BN$4,$T370/$I356,$T370-SUM($I384:BM384))))</f>
        <v>0</v>
      </c>
      <c r="BO384" s="31">
        <f>IF($I356="n/a",0,IF(BO$4&lt;=$C384,0,IF(SUM($C384,$I356)&gt;BO$4,$T370/$I356,$T370-SUM($I384:BN384))))</f>
        <v>0</v>
      </c>
      <c r="BP384" s="31">
        <f>IF($I356="n/a",0,IF(BP$4&lt;=$C384,0,IF(SUM($C384,$I356)&gt;BP$4,$T370/$I356,$T370-SUM($I384:BO384))))</f>
        <v>0</v>
      </c>
      <c r="BQ384" s="31">
        <f>IF($I356="n/a",0,IF(BQ$4&lt;=$C384,0,IF(SUM($C384,$I356)&gt;BQ$4,$T370/$I356,$T370-SUM($I384:BP384))))</f>
        <v>0</v>
      </c>
      <c r="BR384" s="31">
        <f>IF($I356="n/a",0,IF(BR$4&lt;=$C384,0,IF(SUM($C384,$I356)&gt;BR$4,$T370/$I356,$T370-SUM($I384:BQ384))))</f>
        <v>0</v>
      </c>
      <c r="BS384" s="31">
        <f>IF($I356="n/a",0,IF(BS$4&lt;=$C384,0,IF(SUM($C384,$I356)&gt;BS$4,$T370/$I356,$T370-SUM($I384:BR384))))</f>
        <v>0</v>
      </c>
      <c r="BT384" s="31">
        <f>IF($I356="n/a",0,IF(BT$4&lt;=$C384,0,IF(SUM($C384,$I356)&gt;BT$4,$T370/$I356,$T370-SUM($I384:BS384))))</f>
        <v>0</v>
      </c>
      <c r="BU384" s="31">
        <f>IF($I356="n/a",0,IF(BU$4&lt;=$C384,0,IF(SUM($C384,$I356)&gt;BU$4,$T370/$I356,$T370-SUM($I384:BT384))))</f>
        <v>0</v>
      </c>
      <c r="BV384" s="31">
        <f>IF($I356="n/a",0,IF(BV$4&lt;=$C384,0,IF(SUM($C384,$I356)&gt;BV$4,$T370/$I356,$T370-SUM($I384:BU384))))</f>
        <v>0</v>
      </c>
      <c r="BW384" s="31">
        <f>IF($I356="n/a",0,IF(BW$4&lt;=$C384,0,IF(SUM($C384,$I356)&gt;BW$4,$T370/$I356,$T370-SUM($I384:BV384))))</f>
        <v>0</v>
      </c>
      <c r="BX384" s="31">
        <f>IF($I356="n/a",0,IF(BX$4&lt;=$C384,0,IF(SUM($C384,$I356)&gt;BX$4,$T370/$I356,$T370-SUM($I384:BW384))))</f>
        <v>0</v>
      </c>
      <c r="BY384" s="31">
        <f>IF($I356="n/a",0,IF(BY$4&lt;=$C384,0,IF(SUM($C384,$I356)&gt;BY$4,$T370/$I356,$T370-SUM($I384:BX384))))</f>
        <v>0</v>
      </c>
      <c r="BZ384" s="31">
        <f>IF($I356="n/a",0,IF(BZ$4&lt;=$C384,0,IF(SUM($C384,$I356)&gt;BZ$4,$T370/$I356,$T370-SUM($I384:BY384))))</f>
        <v>0</v>
      </c>
      <c r="CA384" s="31">
        <f>IF($I356="n/a",0,IF(CA$4&lt;=$C384,0,IF(SUM($C384,$I356)&gt;CA$4,$T370/$I356,$T370-SUM($I384:BZ384))))</f>
        <v>0</v>
      </c>
      <c r="CB384" s="31">
        <f>IF($I356="n/a",0,IF(CB$4&lt;=$C384,0,IF(SUM($C384,$I356)&gt;CB$4,$T370/$I356,$T370-SUM($I384:CA384))))</f>
        <v>0</v>
      </c>
      <c r="CC384" s="31">
        <f>IF($I356="n/a",0,IF(CC$4&lt;=$C384,0,IF(SUM($C384,$I356)&gt;CC$4,$T370/$I356,$T370-SUM($I384:CB384))))</f>
        <v>0</v>
      </c>
      <c r="CD384" s="31">
        <f>IF($I356="n/a",0,IF(CD$4&lt;=$C384,0,IF(SUM($C384,$I356)&gt;CD$4,$T370/$I356,$T370-SUM($I384:CC384))))</f>
        <v>0</v>
      </c>
      <c r="CE384" s="31">
        <f>IF($I356="n/a",0,IF(CE$4&lt;=$C384,0,IF(SUM($C384,$I356)&gt;CE$4,$T370/$I356,$T370-SUM($I384:CD384))))</f>
        <v>0</v>
      </c>
      <c r="CF384" s="31">
        <f>IF($I356="n/a",0,IF(CF$4&lt;=$C384,0,IF(SUM($C384,$I356)&gt;CF$4,$T370/$I356,$T370-SUM($I384:CE384))))</f>
        <v>0</v>
      </c>
    </row>
    <row r="385" spans="1:84" s="153" customFormat="1" ht="12.75" customHeight="1">
      <c r="A385"/>
      <c r="C385" s="197">
        <v>2027</v>
      </c>
      <c r="D385" s="21" t="s">
        <v>56</v>
      </c>
      <c r="E385" s="21" t="s">
        <v>185</v>
      </c>
      <c r="I385" s="31"/>
      <c r="J385" s="31">
        <f>IF($I356="n/a",0,IF(J$4&lt;=$C385,0,IF(SUM($C385,$I356)&gt;J$4,$U370/$I356,$U370-SUM($I385:I385))))</f>
        <v>0</v>
      </c>
      <c r="K385" s="31">
        <f>IF($I356="n/a",0,IF(K$4&lt;=$C385,0,IF(SUM($C385,$I356)&gt;K$4,$U370/$I356,$U370-SUM($I385:J385))))</f>
        <v>0</v>
      </c>
      <c r="L385" s="31">
        <f>IF($I356="n/a",0,IF(L$4&lt;=$C385,0,IF(SUM($C385,$I356)&gt;L$4,$U370/$I356,$U370-SUM($I385:K385))))</f>
        <v>0</v>
      </c>
      <c r="M385" s="31">
        <f>IF($I356="n/a",0,IF(M$4&lt;=$C385,0,IF(SUM($C385,$I356)&gt;M$4,$U370/$I356,$U370-SUM($I385:L385))))</f>
        <v>0</v>
      </c>
      <c r="N385" s="31">
        <f>IF($I356="n/a",0,IF(N$4&lt;=$C385,0,IF(SUM($C385,$I356)&gt;N$4,$U370/$I356,$U370-SUM($I385:M385))))</f>
        <v>0</v>
      </c>
      <c r="O385" s="31">
        <f>IF($I356="n/a",0,IF(O$4&lt;=$C385,0,IF(SUM($C385,$I356)&gt;O$4,$U370/$I356,$U370-SUM($I385:N385))))</f>
        <v>0</v>
      </c>
      <c r="P385" s="31">
        <f>IF($I356="n/a",0,IF(P$4&lt;=$C385,0,IF(SUM($C385,$I356)&gt;P$4,$U370/$I356,$U370-SUM($I385:O385))))</f>
        <v>0</v>
      </c>
      <c r="Q385" s="31">
        <f>IF($I356="n/a",0,IF(Q$4&lt;=$C385,0,IF(SUM($C385,$I356)&gt;Q$4,$U370/$I356,$U370-SUM($I385:P385))))</f>
        <v>0</v>
      </c>
      <c r="R385" s="31">
        <f>IF($I356="n/a",0,IF(R$4&lt;=$C385,0,IF(SUM($C385,$I356)&gt;R$4,$U370/$I356,$U370-SUM($I385:Q385))))</f>
        <v>0</v>
      </c>
      <c r="S385" s="31">
        <f>IF($I356="n/a",0,IF(S$4&lt;=$C385,0,IF(SUM($C385,$I356)&gt;S$4,$U370/$I356,$U370-SUM($I385:R385))))</f>
        <v>0</v>
      </c>
      <c r="T385" s="31">
        <f>IF($I356="n/a",0,IF(T$4&lt;=$C385,0,IF(SUM($C385,$I356)&gt;T$4,$U370/$I356,$U370-SUM($I385:S385))))</f>
        <v>0</v>
      </c>
      <c r="U385" s="31">
        <f>IF($I356="n/a",0,IF(U$4&lt;=$C385,0,IF(SUM($C385,$I356)&gt;U$4,$U370/$I356,$U370-SUM($I385:T385))))</f>
        <v>0</v>
      </c>
      <c r="V385" s="31">
        <f>IF($I356="n/a",0,IF(V$4&lt;=$C385,0,IF(SUM($C385,$I356)&gt;V$4,$U370/$I356,$U370-SUM($I385:U385))))</f>
        <v>0</v>
      </c>
      <c r="W385" s="31">
        <f>IF($I356="n/a",0,IF(W$4&lt;=$C385,0,IF(SUM($C385,$I356)&gt;W$4,$U370/$I356,$U370-SUM($I385:V385))))</f>
        <v>0</v>
      </c>
      <c r="X385" s="31">
        <f>IF($I356="n/a",0,IF(X$4&lt;=$C385,0,IF(SUM($C385,$I356)&gt;X$4,$U370/$I356,$U370-SUM($I385:W385))))</f>
        <v>0</v>
      </c>
      <c r="Y385" s="31">
        <f>IF($I356="n/a",0,IF(Y$4&lt;=$C385,0,IF(SUM($C385,$I356)&gt;Y$4,$U370/$I356,$U370-SUM($I385:X385))))</f>
        <v>0</v>
      </c>
      <c r="Z385" s="31">
        <f>IF($I356="n/a",0,IF(Z$4&lt;=$C385,0,IF(SUM($C385,$I356)&gt;Z$4,$U370/$I356,$U370-SUM($I385:Y385))))</f>
        <v>0</v>
      </c>
      <c r="AA385" s="31">
        <f>IF($I356="n/a",0,IF(AA$4&lt;=$C385,0,IF(SUM($C385,$I356)&gt;AA$4,$U370/$I356,$U370-SUM($I385:Z385))))</f>
        <v>0</v>
      </c>
      <c r="AB385" s="31">
        <f>IF($I356="n/a",0,IF(AB$4&lt;=$C385,0,IF(SUM($C385,$I356)&gt;AB$4,$U370/$I356,$U370-SUM($I385:AA385))))</f>
        <v>0</v>
      </c>
      <c r="AC385" s="31">
        <f>IF($I356="n/a",0,IF(AC$4&lt;=$C385,0,IF(SUM($C385,$I356)&gt;AC$4,$U370/$I356,$U370-SUM($I385:AB385))))</f>
        <v>0</v>
      </c>
      <c r="AD385" s="31">
        <f>IF($I356="n/a",0,IF(AD$4&lt;=$C385,0,IF(SUM($C385,$I356)&gt;AD$4,$U370/$I356,$U370-SUM($I385:AC385))))</f>
        <v>0</v>
      </c>
      <c r="AE385" s="31">
        <f>IF($I356="n/a",0,IF(AE$4&lt;=$C385,0,IF(SUM($C385,$I356)&gt;AE$4,$U370/$I356,$U370-SUM($I385:AD385))))</f>
        <v>0</v>
      </c>
      <c r="AF385" s="31">
        <f>IF($I356="n/a",0,IF(AF$4&lt;=$C385,0,IF(SUM($C385,$I356)&gt;AF$4,$U370/$I356,$U370-SUM($I385:AE385))))</f>
        <v>0</v>
      </c>
      <c r="AG385" s="31">
        <f>IF($I356="n/a",0,IF(AG$4&lt;=$C385,0,IF(SUM($C385,$I356)&gt;AG$4,$U370/$I356,$U370-SUM($I385:AF385))))</f>
        <v>0</v>
      </c>
      <c r="AH385" s="31">
        <f>IF($I356="n/a",0,IF(AH$4&lt;=$C385,0,IF(SUM($C385,$I356)&gt;AH$4,$U370/$I356,$U370-SUM($I385:AG385))))</f>
        <v>0</v>
      </c>
      <c r="AI385" s="31">
        <f>IF($I356="n/a",0,IF(AI$4&lt;=$C385,0,IF(SUM($C385,$I356)&gt;AI$4,$U370/$I356,$U370-SUM($I385:AH385))))</f>
        <v>0</v>
      </c>
      <c r="AJ385" s="31">
        <f>IF($I356="n/a",0,IF(AJ$4&lt;=$C385,0,IF(SUM($C385,$I356)&gt;AJ$4,$U370/$I356,$U370-SUM($I385:AI385))))</f>
        <v>0</v>
      </c>
      <c r="AK385" s="31">
        <f>IF($I356="n/a",0,IF(AK$4&lt;=$C385,0,IF(SUM($C385,$I356)&gt;AK$4,$U370/$I356,$U370-SUM($I385:AJ385))))</f>
        <v>0</v>
      </c>
      <c r="AL385" s="31">
        <f>IF($I356="n/a",0,IF(AL$4&lt;=$C385,0,IF(SUM($C385,$I356)&gt;AL$4,$U370/$I356,$U370-SUM($I385:AK385))))</f>
        <v>0</v>
      </c>
      <c r="AM385" s="31">
        <f>IF($I356="n/a",0,IF(AM$4&lt;=$C385,0,IF(SUM($C385,$I356)&gt;AM$4,$U370/$I356,$U370-SUM($I385:AL385))))</f>
        <v>0</v>
      </c>
      <c r="AN385" s="31">
        <f>IF($I356="n/a",0,IF(AN$4&lt;=$C385,0,IF(SUM($C385,$I356)&gt;AN$4,$U370/$I356,$U370-SUM($I385:AM385))))</f>
        <v>0</v>
      </c>
      <c r="AO385" s="31">
        <f>IF($I356="n/a",0,IF(AO$4&lt;=$C385,0,IF(SUM($C385,$I356)&gt;AO$4,$U370/$I356,$U370-SUM($I385:AN385))))</f>
        <v>0</v>
      </c>
      <c r="AP385" s="31">
        <f>IF($I356="n/a",0,IF(AP$4&lt;=$C385,0,IF(SUM($C385,$I356)&gt;AP$4,$U370/$I356,$U370-SUM($I385:AO385))))</f>
        <v>0</v>
      </c>
      <c r="AQ385" s="31">
        <f>IF($I356="n/a",0,IF(AQ$4&lt;=$C385,0,IF(SUM($C385,$I356)&gt;AQ$4,$U370/$I356,$U370-SUM($I385:AP385))))</f>
        <v>0</v>
      </c>
      <c r="AR385" s="31">
        <f>IF($I356="n/a",0,IF(AR$4&lt;=$C385,0,IF(SUM($C385,$I356)&gt;AR$4,$U370/$I356,$U370-SUM($I385:AQ385))))</f>
        <v>0</v>
      </c>
      <c r="AS385" s="31">
        <f>IF($I356="n/a",0,IF(AS$4&lt;=$C385,0,IF(SUM($C385,$I356)&gt;AS$4,$U370/$I356,$U370-SUM($I385:AR385))))</f>
        <v>0</v>
      </c>
      <c r="AT385" s="31">
        <f>IF($I356="n/a",0,IF(AT$4&lt;=$C385,0,IF(SUM($C385,$I356)&gt;AT$4,$U370/$I356,$U370-SUM($I385:AS385))))</f>
        <v>0</v>
      </c>
      <c r="AU385" s="31">
        <f>IF($I356="n/a",0,IF(AU$4&lt;=$C385,0,IF(SUM($C385,$I356)&gt;AU$4,$U370/$I356,$U370-SUM($I385:AT385))))</f>
        <v>0</v>
      </c>
      <c r="AV385" s="31">
        <f>IF($I356="n/a",0,IF(AV$4&lt;=$C385,0,IF(SUM($C385,$I356)&gt;AV$4,$U370/$I356,$U370-SUM($I385:AU385))))</f>
        <v>0</v>
      </c>
      <c r="AW385" s="31">
        <f>IF($I356="n/a",0,IF(AW$4&lt;=$C385,0,IF(SUM($C385,$I356)&gt;AW$4,$U370/$I356,$U370-SUM($I385:AV385))))</f>
        <v>0</v>
      </c>
      <c r="AX385" s="31">
        <f>IF($I356="n/a",0,IF(AX$4&lt;=$C385,0,IF(SUM($C385,$I356)&gt;AX$4,$U370/$I356,$U370-SUM($I385:AW385))))</f>
        <v>0</v>
      </c>
      <c r="AY385" s="31">
        <f>IF($I356="n/a",0,IF(AY$4&lt;=$C385,0,IF(SUM($C385,$I356)&gt;AY$4,$U370/$I356,$U370-SUM($I385:AX385))))</f>
        <v>0</v>
      </c>
      <c r="AZ385" s="31">
        <f>IF($I356="n/a",0,IF(AZ$4&lt;=$C385,0,IF(SUM($C385,$I356)&gt;AZ$4,$U370/$I356,$U370-SUM($I385:AY385))))</f>
        <v>0</v>
      </c>
      <c r="BA385" s="31">
        <f>IF($I356="n/a",0,IF(BA$4&lt;=$C385,0,IF(SUM($C385,$I356)&gt;BA$4,$U370/$I356,$U370-SUM($I385:AZ385))))</f>
        <v>0</v>
      </c>
      <c r="BB385" s="31">
        <f>IF($I356="n/a",0,IF(BB$4&lt;=$C385,0,IF(SUM($C385,$I356)&gt;BB$4,$U370/$I356,$U370-SUM($I385:BA385))))</f>
        <v>0</v>
      </c>
      <c r="BC385" s="31">
        <f>IF($I356="n/a",0,IF(BC$4&lt;=$C385,0,IF(SUM($C385,$I356)&gt;BC$4,$U370/$I356,$U370-SUM($I385:BB385))))</f>
        <v>0</v>
      </c>
      <c r="BD385" s="31">
        <f>IF($I356="n/a",0,IF(BD$4&lt;=$C385,0,IF(SUM($C385,$I356)&gt;BD$4,$U370/$I356,$U370-SUM($I385:BC385))))</f>
        <v>0</v>
      </c>
      <c r="BE385" s="31">
        <f>IF($I356="n/a",0,IF(BE$4&lt;=$C385,0,IF(SUM($C385,$I356)&gt;BE$4,$U370/$I356,$U370-SUM($I385:BD385))))</f>
        <v>0</v>
      </c>
      <c r="BF385" s="31">
        <f>IF($I356="n/a",0,IF(BF$4&lt;=$C385,0,IF(SUM($C385,$I356)&gt;BF$4,$U370/$I356,$U370-SUM($I385:BE385))))</f>
        <v>0</v>
      </c>
      <c r="BG385" s="31">
        <f>IF($I356="n/a",0,IF(BG$4&lt;=$C385,0,IF(SUM($C385,$I356)&gt;BG$4,$U370/$I356,$U370-SUM($I385:BF385))))</f>
        <v>0</v>
      </c>
      <c r="BH385" s="31">
        <f>IF($I356="n/a",0,IF(BH$4&lt;=$C385,0,IF(SUM($C385,$I356)&gt;BH$4,$U370/$I356,$U370-SUM($I385:BG385))))</f>
        <v>0</v>
      </c>
      <c r="BI385" s="31">
        <f>IF($I356="n/a",0,IF(BI$4&lt;=$C385,0,IF(SUM($C385,$I356)&gt;BI$4,$U370/$I356,$U370-SUM($I385:BH385))))</f>
        <v>0</v>
      </c>
      <c r="BJ385" s="31">
        <f>IF($I356="n/a",0,IF(BJ$4&lt;=$C385,0,IF(SUM($C385,$I356)&gt;BJ$4,$U370/$I356,$U370-SUM($I385:BI385))))</f>
        <v>0</v>
      </c>
      <c r="BK385" s="31">
        <f>IF($I356="n/a",0,IF(BK$4&lt;=$C385,0,IF(SUM($C385,$I356)&gt;BK$4,$U370/$I356,$U370-SUM($I385:BJ385))))</f>
        <v>0</v>
      </c>
      <c r="BL385" s="31">
        <f>IF($I356="n/a",0,IF(BL$4&lt;=$C385,0,IF(SUM($C385,$I356)&gt;BL$4,$U370/$I356,$U370-SUM($I385:BK385))))</f>
        <v>0</v>
      </c>
      <c r="BM385" s="31">
        <f>IF($I356="n/a",0,IF(BM$4&lt;=$C385,0,IF(SUM($C385,$I356)&gt;BM$4,$U370/$I356,$U370-SUM($I385:BL385))))</f>
        <v>0</v>
      </c>
      <c r="BN385" s="31">
        <f>IF($I356="n/a",0,IF(BN$4&lt;=$C385,0,IF(SUM($C385,$I356)&gt;BN$4,$U370/$I356,$U370-SUM($I385:BM385))))</f>
        <v>0</v>
      </c>
      <c r="BO385" s="31">
        <f>IF($I356="n/a",0,IF(BO$4&lt;=$C385,0,IF(SUM($C385,$I356)&gt;BO$4,$U370/$I356,$U370-SUM($I385:BN385))))</f>
        <v>0</v>
      </c>
      <c r="BP385" s="31">
        <f>IF($I356="n/a",0,IF(BP$4&lt;=$C385,0,IF(SUM($C385,$I356)&gt;BP$4,$U370/$I356,$U370-SUM($I385:BO385))))</f>
        <v>0</v>
      </c>
      <c r="BQ385" s="31">
        <f>IF($I356="n/a",0,IF(BQ$4&lt;=$C385,0,IF(SUM($C385,$I356)&gt;BQ$4,$U370/$I356,$U370-SUM($I385:BP385))))</f>
        <v>0</v>
      </c>
      <c r="BR385" s="31">
        <f>IF($I356="n/a",0,IF(BR$4&lt;=$C385,0,IF(SUM($C385,$I356)&gt;BR$4,$U370/$I356,$U370-SUM($I385:BQ385))))</f>
        <v>0</v>
      </c>
      <c r="BS385" s="31">
        <f>IF($I356="n/a",0,IF(BS$4&lt;=$C385,0,IF(SUM($C385,$I356)&gt;BS$4,$U370/$I356,$U370-SUM($I385:BR385))))</f>
        <v>0</v>
      </c>
      <c r="BT385" s="31">
        <f>IF($I356="n/a",0,IF(BT$4&lt;=$C385,0,IF(SUM($C385,$I356)&gt;BT$4,$U370/$I356,$U370-SUM($I385:BS385))))</f>
        <v>0</v>
      </c>
      <c r="BU385" s="31">
        <f>IF($I356="n/a",0,IF(BU$4&lt;=$C385,0,IF(SUM($C385,$I356)&gt;BU$4,$U370/$I356,$U370-SUM($I385:BT385))))</f>
        <v>0</v>
      </c>
      <c r="BV385" s="31">
        <f>IF($I356="n/a",0,IF(BV$4&lt;=$C385,0,IF(SUM($C385,$I356)&gt;BV$4,$U370/$I356,$U370-SUM($I385:BU385))))</f>
        <v>0</v>
      </c>
      <c r="BW385" s="31">
        <f>IF($I356="n/a",0,IF(BW$4&lt;=$C385,0,IF(SUM($C385,$I356)&gt;BW$4,$U370/$I356,$U370-SUM($I385:BV385))))</f>
        <v>0</v>
      </c>
      <c r="BX385" s="31">
        <f>IF($I356="n/a",0,IF(BX$4&lt;=$C385,0,IF(SUM($C385,$I356)&gt;BX$4,$U370/$I356,$U370-SUM($I385:BW385))))</f>
        <v>0</v>
      </c>
      <c r="BY385" s="31">
        <f>IF($I356="n/a",0,IF(BY$4&lt;=$C385,0,IF(SUM($C385,$I356)&gt;BY$4,$U370/$I356,$U370-SUM($I385:BX385))))</f>
        <v>0</v>
      </c>
      <c r="BZ385" s="31">
        <f>IF($I356="n/a",0,IF(BZ$4&lt;=$C385,0,IF(SUM($C385,$I356)&gt;BZ$4,$U370/$I356,$U370-SUM($I385:BY385))))</f>
        <v>0</v>
      </c>
      <c r="CA385" s="31">
        <f>IF($I356="n/a",0,IF(CA$4&lt;=$C385,0,IF(SUM($C385,$I356)&gt;CA$4,$U370/$I356,$U370-SUM($I385:BZ385))))</f>
        <v>0</v>
      </c>
      <c r="CB385" s="31">
        <f>IF($I356="n/a",0,IF(CB$4&lt;=$C385,0,IF(SUM($C385,$I356)&gt;CB$4,$U370/$I356,$U370-SUM($I385:CA385))))</f>
        <v>0</v>
      </c>
      <c r="CC385" s="31">
        <f>IF($I356="n/a",0,IF(CC$4&lt;=$C385,0,IF(SUM($C385,$I356)&gt;CC$4,$U370/$I356,$U370-SUM($I385:CB385))))</f>
        <v>0</v>
      </c>
      <c r="CD385" s="31">
        <f>IF($I356="n/a",0,IF(CD$4&lt;=$C385,0,IF(SUM($C385,$I356)&gt;CD$4,$U370/$I356,$U370-SUM($I385:CC385))))</f>
        <v>0</v>
      </c>
      <c r="CE385" s="31">
        <f>IF($I356="n/a",0,IF(CE$4&lt;=$C385,0,IF(SUM($C385,$I356)&gt;CE$4,$U370/$I356,$U370-SUM($I385:CD385))))</f>
        <v>0</v>
      </c>
      <c r="CF385" s="31">
        <f>IF($I356="n/a",0,IF(CF$4&lt;=$C385,0,IF(SUM($C385,$I356)&gt;CF$4,$U370/$I356,$U370-SUM($I385:CE385))))</f>
        <v>0</v>
      </c>
    </row>
    <row r="386" spans="1:84" s="153" customFormat="1" ht="12.75" customHeight="1">
      <c r="A386"/>
      <c r="C386" s="197">
        <v>2028</v>
      </c>
      <c r="D386" s="21" t="s">
        <v>57</v>
      </c>
      <c r="E386" s="21" t="s">
        <v>185</v>
      </c>
      <c r="I386" s="31"/>
      <c r="J386" s="31">
        <f>IF($I356="n/a",0,IF(J$4&lt;=$C386,0,IF(SUM($C386,$I356)&gt;J$4,$V370/$I356,$V370-SUM($I386:I386))))</f>
        <v>0</v>
      </c>
      <c r="K386" s="31">
        <f>IF($I356="n/a",0,IF(K$4&lt;=$C386,0,IF(SUM($C386,$I356)&gt;K$4,$V370/$I356,$V370-SUM($I386:J386))))</f>
        <v>0</v>
      </c>
      <c r="L386" s="31">
        <f>IF($I356="n/a",0,IF(L$4&lt;=$C386,0,IF(SUM($C386,$I356)&gt;L$4,$V370/$I356,$V370-SUM($I386:K386))))</f>
        <v>0</v>
      </c>
      <c r="M386" s="31">
        <f>IF($I356="n/a",0,IF(M$4&lt;=$C386,0,IF(SUM($C386,$I356)&gt;M$4,$V370/$I356,$V370-SUM($I386:L386))))</f>
        <v>0</v>
      </c>
      <c r="N386" s="31">
        <f>IF($I356="n/a",0,IF(N$4&lt;=$C386,0,IF(SUM($C386,$I356)&gt;N$4,$V370/$I356,$V370-SUM($I386:M386))))</f>
        <v>0</v>
      </c>
      <c r="O386" s="31">
        <f>IF($I356="n/a",0,IF(O$4&lt;=$C386,0,IF(SUM($C386,$I356)&gt;O$4,$V370/$I356,$V370-SUM($I386:N386))))</f>
        <v>0</v>
      </c>
      <c r="P386" s="31">
        <f>IF($I356="n/a",0,IF(P$4&lt;=$C386,0,IF(SUM($C386,$I356)&gt;P$4,$V370/$I356,$V370-SUM($I386:O386))))</f>
        <v>0</v>
      </c>
      <c r="Q386" s="31">
        <f>IF($I356="n/a",0,IF(Q$4&lt;=$C386,0,IF(SUM($C386,$I356)&gt;Q$4,$V370/$I356,$V370-SUM($I386:P386))))</f>
        <v>0</v>
      </c>
      <c r="R386" s="31">
        <f>IF($I356="n/a",0,IF(R$4&lt;=$C386,0,IF(SUM($C386,$I356)&gt;R$4,$V370/$I356,$V370-SUM($I386:Q386))))</f>
        <v>0</v>
      </c>
      <c r="S386" s="31">
        <f>IF($I356="n/a",0,IF(S$4&lt;=$C386,0,IF(SUM($C386,$I356)&gt;S$4,$V370/$I356,$V370-SUM($I386:R386))))</f>
        <v>0</v>
      </c>
      <c r="T386" s="31">
        <f>IF($I356="n/a",0,IF(T$4&lt;=$C386,0,IF(SUM($C386,$I356)&gt;T$4,$V370/$I356,$V370-SUM($I386:S386))))</f>
        <v>0</v>
      </c>
      <c r="U386" s="31">
        <f>IF($I356="n/a",0,IF(U$4&lt;=$C386,0,IF(SUM($C386,$I356)&gt;U$4,$V370/$I356,$V370-SUM($I386:T386))))</f>
        <v>0</v>
      </c>
      <c r="V386" s="31">
        <f>IF($I356="n/a",0,IF(V$4&lt;=$C386,0,IF(SUM($C386,$I356)&gt;V$4,$V370/$I356,$V370-SUM($I386:U386))))</f>
        <v>0</v>
      </c>
      <c r="W386" s="31">
        <f>IF($I356="n/a",0,IF(W$4&lt;=$C386,0,IF(SUM($C386,$I356)&gt;W$4,$V370/$I356,$V370-SUM($I386:V386))))</f>
        <v>0</v>
      </c>
      <c r="X386" s="31">
        <f>IF($I356="n/a",0,IF(X$4&lt;=$C386,0,IF(SUM($C386,$I356)&gt;X$4,$V370/$I356,$V370-SUM($I386:W386))))</f>
        <v>0</v>
      </c>
      <c r="Y386" s="31">
        <f>IF($I356="n/a",0,IF(Y$4&lt;=$C386,0,IF(SUM($C386,$I356)&gt;Y$4,$V370/$I356,$V370-SUM($I386:X386))))</f>
        <v>0</v>
      </c>
      <c r="Z386" s="31">
        <f>IF($I356="n/a",0,IF(Z$4&lt;=$C386,0,IF(SUM($C386,$I356)&gt;Z$4,$V370/$I356,$V370-SUM($I386:Y386))))</f>
        <v>0</v>
      </c>
      <c r="AA386" s="31">
        <f>IF($I356="n/a",0,IF(AA$4&lt;=$C386,0,IF(SUM($C386,$I356)&gt;AA$4,$V370/$I356,$V370-SUM($I386:Z386))))</f>
        <v>0</v>
      </c>
      <c r="AB386" s="31">
        <f>IF($I356="n/a",0,IF(AB$4&lt;=$C386,0,IF(SUM($C386,$I356)&gt;AB$4,$V370/$I356,$V370-SUM($I386:AA386))))</f>
        <v>0</v>
      </c>
      <c r="AC386" s="31">
        <f>IF($I356="n/a",0,IF(AC$4&lt;=$C386,0,IF(SUM($C386,$I356)&gt;AC$4,$V370/$I356,$V370-SUM($I386:AB386))))</f>
        <v>0</v>
      </c>
      <c r="AD386" s="31">
        <f>IF($I356="n/a",0,IF(AD$4&lt;=$C386,0,IF(SUM($C386,$I356)&gt;AD$4,$V370/$I356,$V370-SUM($I386:AC386))))</f>
        <v>0</v>
      </c>
      <c r="AE386" s="31">
        <f>IF($I356="n/a",0,IF(AE$4&lt;=$C386,0,IF(SUM($C386,$I356)&gt;AE$4,$V370/$I356,$V370-SUM($I386:AD386))))</f>
        <v>0</v>
      </c>
      <c r="AF386" s="31">
        <f>IF($I356="n/a",0,IF(AF$4&lt;=$C386,0,IF(SUM($C386,$I356)&gt;AF$4,$V370/$I356,$V370-SUM($I386:AE386))))</f>
        <v>0</v>
      </c>
      <c r="AG386" s="31">
        <f>IF($I356="n/a",0,IF(AG$4&lt;=$C386,0,IF(SUM($C386,$I356)&gt;AG$4,$V370/$I356,$V370-SUM($I386:AF386))))</f>
        <v>0</v>
      </c>
      <c r="AH386" s="31">
        <f>IF($I356="n/a",0,IF(AH$4&lt;=$C386,0,IF(SUM($C386,$I356)&gt;AH$4,$V370/$I356,$V370-SUM($I386:AG386))))</f>
        <v>0</v>
      </c>
      <c r="AI386" s="31">
        <f>IF($I356="n/a",0,IF(AI$4&lt;=$C386,0,IF(SUM($C386,$I356)&gt;AI$4,$V370/$I356,$V370-SUM($I386:AH386))))</f>
        <v>0</v>
      </c>
      <c r="AJ386" s="31">
        <f>IF($I356="n/a",0,IF(AJ$4&lt;=$C386,0,IF(SUM($C386,$I356)&gt;AJ$4,$V370/$I356,$V370-SUM($I386:AI386))))</f>
        <v>0</v>
      </c>
      <c r="AK386" s="31">
        <f>IF($I356="n/a",0,IF(AK$4&lt;=$C386,0,IF(SUM($C386,$I356)&gt;AK$4,$V370/$I356,$V370-SUM($I386:AJ386))))</f>
        <v>0</v>
      </c>
      <c r="AL386" s="31">
        <f>IF($I356="n/a",0,IF(AL$4&lt;=$C386,0,IF(SUM($C386,$I356)&gt;AL$4,$V370/$I356,$V370-SUM($I386:AK386))))</f>
        <v>0</v>
      </c>
      <c r="AM386" s="31">
        <f>IF($I356="n/a",0,IF(AM$4&lt;=$C386,0,IF(SUM($C386,$I356)&gt;AM$4,$V370/$I356,$V370-SUM($I386:AL386))))</f>
        <v>0</v>
      </c>
      <c r="AN386" s="31">
        <f>IF($I356="n/a",0,IF(AN$4&lt;=$C386,0,IF(SUM($C386,$I356)&gt;AN$4,$V370/$I356,$V370-SUM($I386:AM386))))</f>
        <v>0</v>
      </c>
      <c r="AO386" s="31">
        <f>IF($I356="n/a",0,IF(AO$4&lt;=$C386,0,IF(SUM($C386,$I356)&gt;AO$4,$V370/$I356,$V370-SUM($I386:AN386))))</f>
        <v>0</v>
      </c>
      <c r="AP386" s="31">
        <f>IF($I356="n/a",0,IF(AP$4&lt;=$C386,0,IF(SUM($C386,$I356)&gt;AP$4,$V370/$I356,$V370-SUM($I386:AO386))))</f>
        <v>0</v>
      </c>
      <c r="AQ386" s="31">
        <f>IF($I356="n/a",0,IF(AQ$4&lt;=$C386,0,IF(SUM($C386,$I356)&gt;AQ$4,$V370/$I356,$V370-SUM($I386:AP386))))</f>
        <v>0</v>
      </c>
      <c r="AR386" s="31">
        <f>IF($I356="n/a",0,IF(AR$4&lt;=$C386,0,IF(SUM($C386,$I356)&gt;AR$4,$V370/$I356,$V370-SUM($I386:AQ386))))</f>
        <v>0</v>
      </c>
      <c r="AS386" s="31">
        <f>IF($I356="n/a",0,IF(AS$4&lt;=$C386,0,IF(SUM($C386,$I356)&gt;AS$4,$V370/$I356,$V370-SUM($I386:AR386))))</f>
        <v>0</v>
      </c>
      <c r="AT386" s="31">
        <f>IF($I356="n/a",0,IF(AT$4&lt;=$C386,0,IF(SUM($C386,$I356)&gt;AT$4,$V370/$I356,$V370-SUM($I386:AS386))))</f>
        <v>0</v>
      </c>
      <c r="AU386" s="31">
        <f>IF($I356="n/a",0,IF(AU$4&lt;=$C386,0,IF(SUM($C386,$I356)&gt;AU$4,$V370/$I356,$V370-SUM($I386:AT386))))</f>
        <v>0</v>
      </c>
      <c r="AV386" s="31">
        <f>IF($I356="n/a",0,IF(AV$4&lt;=$C386,0,IF(SUM($C386,$I356)&gt;AV$4,$V370/$I356,$V370-SUM($I386:AU386))))</f>
        <v>0</v>
      </c>
      <c r="AW386" s="31">
        <f>IF($I356="n/a",0,IF(AW$4&lt;=$C386,0,IF(SUM($C386,$I356)&gt;AW$4,$V370/$I356,$V370-SUM($I386:AV386))))</f>
        <v>0</v>
      </c>
      <c r="AX386" s="31">
        <f>IF($I356="n/a",0,IF(AX$4&lt;=$C386,0,IF(SUM($C386,$I356)&gt;AX$4,$V370/$I356,$V370-SUM($I386:AW386))))</f>
        <v>0</v>
      </c>
      <c r="AY386" s="31">
        <f>IF($I356="n/a",0,IF(AY$4&lt;=$C386,0,IF(SUM($C386,$I356)&gt;AY$4,$V370/$I356,$V370-SUM($I386:AX386))))</f>
        <v>0</v>
      </c>
      <c r="AZ386" s="31">
        <f>IF($I356="n/a",0,IF(AZ$4&lt;=$C386,0,IF(SUM($C386,$I356)&gt;AZ$4,$V370/$I356,$V370-SUM($I386:AY386))))</f>
        <v>0</v>
      </c>
      <c r="BA386" s="31">
        <f>IF($I356="n/a",0,IF(BA$4&lt;=$C386,0,IF(SUM($C386,$I356)&gt;BA$4,$V370/$I356,$V370-SUM($I386:AZ386))))</f>
        <v>0</v>
      </c>
      <c r="BB386" s="31">
        <f>IF($I356="n/a",0,IF(BB$4&lt;=$C386,0,IF(SUM($C386,$I356)&gt;BB$4,$V370/$I356,$V370-SUM($I386:BA386))))</f>
        <v>0</v>
      </c>
      <c r="BC386" s="31">
        <f>IF($I356="n/a",0,IF(BC$4&lt;=$C386,0,IF(SUM($C386,$I356)&gt;BC$4,$V370/$I356,$V370-SUM($I386:BB386))))</f>
        <v>0</v>
      </c>
      <c r="BD386" s="31">
        <f>IF($I356="n/a",0,IF(BD$4&lt;=$C386,0,IF(SUM($C386,$I356)&gt;BD$4,$V370/$I356,$V370-SUM($I386:BC386))))</f>
        <v>0</v>
      </c>
      <c r="BE386" s="31">
        <f>IF($I356="n/a",0,IF(BE$4&lt;=$C386,0,IF(SUM($C386,$I356)&gt;BE$4,$V370/$I356,$V370-SUM($I386:BD386))))</f>
        <v>0</v>
      </c>
      <c r="BF386" s="31">
        <f>IF($I356="n/a",0,IF(BF$4&lt;=$C386,0,IF(SUM($C386,$I356)&gt;BF$4,$V370/$I356,$V370-SUM($I386:BE386))))</f>
        <v>0</v>
      </c>
      <c r="BG386" s="31">
        <f>IF($I356="n/a",0,IF(BG$4&lt;=$C386,0,IF(SUM($C386,$I356)&gt;BG$4,$V370/$I356,$V370-SUM($I386:BF386))))</f>
        <v>0</v>
      </c>
      <c r="BH386" s="31">
        <f>IF($I356="n/a",0,IF(BH$4&lt;=$C386,0,IF(SUM($C386,$I356)&gt;BH$4,$V370/$I356,$V370-SUM($I386:BG386))))</f>
        <v>0</v>
      </c>
      <c r="BI386" s="31">
        <f>IF($I356="n/a",0,IF(BI$4&lt;=$C386,0,IF(SUM($C386,$I356)&gt;BI$4,$V370/$I356,$V370-SUM($I386:BH386))))</f>
        <v>0</v>
      </c>
      <c r="BJ386" s="31">
        <f>IF($I356="n/a",0,IF(BJ$4&lt;=$C386,0,IF(SUM($C386,$I356)&gt;BJ$4,$V370/$I356,$V370-SUM($I386:BI386))))</f>
        <v>0</v>
      </c>
      <c r="BK386" s="31">
        <f>IF($I356="n/a",0,IF(BK$4&lt;=$C386,0,IF(SUM($C386,$I356)&gt;BK$4,$V370/$I356,$V370-SUM($I386:BJ386))))</f>
        <v>0</v>
      </c>
      <c r="BL386" s="31">
        <f>IF($I356="n/a",0,IF(BL$4&lt;=$C386,0,IF(SUM($C386,$I356)&gt;BL$4,$V370/$I356,$V370-SUM($I386:BK386))))</f>
        <v>0</v>
      </c>
      <c r="BM386" s="31">
        <f>IF($I356="n/a",0,IF(BM$4&lt;=$C386,0,IF(SUM($C386,$I356)&gt;BM$4,$V370/$I356,$V370-SUM($I386:BL386))))</f>
        <v>0</v>
      </c>
      <c r="BN386" s="31">
        <f>IF($I356="n/a",0,IF(BN$4&lt;=$C386,0,IF(SUM($C386,$I356)&gt;BN$4,$V370/$I356,$V370-SUM($I386:BM386))))</f>
        <v>0</v>
      </c>
      <c r="BO386" s="31">
        <f>IF($I356="n/a",0,IF(BO$4&lt;=$C386,0,IF(SUM($C386,$I356)&gt;BO$4,$V370/$I356,$V370-SUM($I386:BN386))))</f>
        <v>0</v>
      </c>
      <c r="BP386" s="31">
        <f>IF($I356="n/a",0,IF(BP$4&lt;=$C386,0,IF(SUM($C386,$I356)&gt;BP$4,$V370/$I356,$V370-SUM($I386:BO386))))</f>
        <v>0</v>
      </c>
      <c r="BQ386" s="31">
        <f>IF($I356="n/a",0,IF(BQ$4&lt;=$C386,0,IF(SUM($C386,$I356)&gt;BQ$4,$V370/$I356,$V370-SUM($I386:BP386))))</f>
        <v>0</v>
      </c>
      <c r="BR386" s="31">
        <f>IF($I356="n/a",0,IF(BR$4&lt;=$C386,0,IF(SUM($C386,$I356)&gt;BR$4,$V370/$I356,$V370-SUM($I386:BQ386))))</f>
        <v>0</v>
      </c>
      <c r="BS386" s="31">
        <f>IF($I356="n/a",0,IF(BS$4&lt;=$C386,0,IF(SUM($C386,$I356)&gt;BS$4,$V370/$I356,$V370-SUM($I386:BR386))))</f>
        <v>0</v>
      </c>
      <c r="BT386" s="31">
        <f>IF($I356="n/a",0,IF(BT$4&lt;=$C386,0,IF(SUM($C386,$I356)&gt;BT$4,$V370/$I356,$V370-SUM($I386:BS386))))</f>
        <v>0</v>
      </c>
      <c r="BU386" s="31">
        <f>IF($I356="n/a",0,IF(BU$4&lt;=$C386,0,IF(SUM($C386,$I356)&gt;BU$4,$V370/$I356,$V370-SUM($I386:BT386))))</f>
        <v>0</v>
      </c>
      <c r="BV386" s="31">
        <f>IF($I356="n/a",0,IF(BV$4&lt;=$C386,0,IF(SUM($C386,$I356)&gt;BV$4,$V370/$I356,$V370-SUM($I386:BU386))))</f>
        <v>0</v>
      </c>
      <c r="BW386" s="31">
        <f>IF($I356="n/a",0,IF(BW$4&lt;=$C386,0,IF(SUM($C386,$I356)&gt;BW$4,$V370/$I356,$V370-SUM($I386:BV386))))</f>
        <v>0</v>
      </c>
      <c r="BX386" s="31">
        <f>IF($I356="n/a",0,IF(BX$4&lt;=$C386,0,IF(SUM($C386,$I356)&gt;BX$4,$V370/$I356,$V370-SUM($I386:BW386))))</f>
        <v>0</v>
      </c>
      <c r="BY386" s="31">
        <f>IF($I356="n/a",0,IF(BY$4&lt;=$C386,0,IF(SUM($C386,$I356)&gt;BY$4,$V370/$I356,$V370-SUM($I386:BX386))))</f>
        <v>0</v>
      </c>
      <c r="BZ386" s="31">
        <f>IF($I356="n/a",0,IF(BZ$4&lt;=$C386,0,IF(SUM($C386,$I356)&gt;BZ$4,$V370/$I356,$V370-SUM($I386:BY386))))</f>
        <v>0</v>
      </c>
      <c r="CA386" s="31">
        <f>IF($I356="n/a",0,IF(CA$4&lt;=$C386,0,IF(SUM($C386,$I356)&gt;CA$4,$V370/$I356,$V370-SUM($I386:BZ386))))</f>
        <v>0</v>
      </c>
      <c r="CB386" s="31">
        <f>IF($I356="n/a",0,IF(CB$4&lt;=$C386,0,IF(SUM($C386,$I356)&gt;CB$4,$V370/$I356,$V370-SUM($I386:CA386))))</f>
        <v>0</v>
      </c>
      <c r="CC386" s="31">
        <f>IF($I356="n/a",0,IF(CC$4&lt;=$C386,0,IF(SUM($C386,$I356)&gt;CC$4,$V370/$I356,$V370-SUM($I386:CB386))))</f>
        <v>0</v>
      </c>
      <c r="CD386" s="31">
        <f>IF($I356="n/a",0,IF(CD$4&lt;=$C386,0,IF(SUM($C386,$I356)&gt;CD$4,$V370/$I356,$V370-SUM($I386:CC386))))</f>
        <v>0</v>
      </c>
      <c r="CE386" s="31">
        <f>IF($I356="n/a",0,IF(CE$4&lt;=$C386,0,IF(SUM($C386,$I356)&gt;CE$4,$V370/$I356,$V370-SUM($I386:CD386))))</f>
        <v>0</v>
      </c>
      <c r="CF386" s="31">
        <f>IF($I356="n/a",0,IF(CF$4&lt;=$C386,0,IF(SUM($C386,$I356)&gt;CF$4,$V370/$I356,$V370-SUM($I386:CE386))))</f>
        <v>0</v>
      </c>
    </row>
    <row r="387" spans="1:84" s="153" customFormat="1" ht="12.75" customHeight="1">
      <c r="A387"/>
      <c r="C387" s="197">
        <v>2029</v>
      </c>
      <c r="D387" s="21" t="s">
        <v>58</v>
      </c>
      <c r="E387" s="21" t="s">
        <v>185</v>
      </c>
      <c r="I387" s="31"/>
      <c r="J387" s="31">
        <f>IF($I356="n/a",0,IF(J$4&lt;=$C387,0,IF(SUM($C387,$I356)&gt;J$4,$W370/$I356,$W370-SUM($I387:I387))))</f>
        <v>0</v>
      </c>
      <c r="K387" s="31">
        <f>IF($I356="n/a",0,IF(K$4&lt;=$C387,0,IF(SUM($C387,$I356)&gt;K$4,$W370/$I356,$W370-SUM($I387:J387))))</f>
        <v>0</v>
      </c>
      <c r="L387" s="31">
        <f>IF($I356="n/a",0,IF(L$4&lt;=$C387,0,IF(SUM($C387,$I356)&gt;L$4,$W370/$I356,$W370-SUM($I387:K387))))</f>
        <v>0</v>
      </c>
      <c r="M387" s="31">
        <f>IF($I356="n/a",0,IF(M$4&lt;=$C387,0,IF(SUM($C387,$I356)&gt;M$4,$W370/$I356,$W370-SUM($I387:L387))))</f>
        <v>0</v>
      </c>
      <c r="N387" s="31">
        <f>IF($I356="n/a",0,IF(N$4&lt;=$C387,0,IF(SUM($C387,$I356)&gt;N$4,$W370/$I356,$W370-SUM($I387:M387))))</f>
        <v>0</v>
      </c>
      <c r="O387" s="31">
        <f>IF($I356="n/a",0,IF(O$4&lt;=$C387,0,IF(SUM($C387,$I356)&gt;O$4,$W370/$I356,$W370-SUM($I387:N387))))</f>
        <v>0</v>
      </c>
      <c r="P387" s="31">
        <f>IF($I356="n/a",0,IF(P$4&lt;=$C387,0,IF(SUM($C387,$I356)&gt;P$4,$W370/$I356,$W370-SUM($I387:O387))))</f>
        <v>0</v>
      </c>
      <c r="Q387" s="31">
        <f>IF($I356="n/a",0,IF(Q$4&lt;=$C387,0,IF(SUM($C387,$I356)&gt;Q$4,$W370/$I356,$W370-SUM($I387:P387))))</f>
        <v>0</v>
      </c>
      <c r="R387" s="31">
        <f>IF($I356="n/a",0,IF(R$4&lt;=$C387,0,IF(SUM($C387,$I356)&gt;R$4,$W370/$I356,$W370-SUM($I387:Q387))))</f>
        <v>0</v>
      </c>
      <c r="S387" s="31">
        <f>IF($I356="n/a",0,IF(S$4&lt;=$C387,0,IF(SUM($C387,$I356)&gt;S$4,$W370/$I356,$W370-SUM($I387:R387))))</f>
        <v>0</v>
      </c>
      <c r="T387" s="31">
        <f>IF($I356="n/a",0,IF(T$4&lt;=$C387,0,IF(SUM($C387,$I356)&gt;T$4,$W370/$I356,$W370-SUM($I387:S387))))</f>
        <v>0</v>
      </c>
      <c r="U387" s="31">
        <f>IF($I356="n/a",0,IF(U$4&lt;=$C387,0,IF(SUM($C387,$I356)&gt;U$4,$W370/$I356,$W370-SUM($I387:T387))))</f>
        <v>0</v>
      </c>
      <c r="V387" s="31">
        <f>IF($I356="n/a",0,IF(V$4&lt;=$C387,0,IF(SUM($C387,$I356)&gt;V$4,$W370/$I356,$W370-SUM($I387:U387))))</f>
        <v>0</v>
      </c>
      <c r="W387" s="31">
        <f>IF($I356="n/a",0,IF(W$4&lt;=$C387,0,IF(SUM($C387,$I356)&gt;W$4,$W370/$I356,$W370-SUM($I387:V387))))</f>
        <v>0</v>
      </c>
      <c r="X387" s="31">
        <f>IF($I356="n/a",0,IF(X$4&lt;=$C387,0,IF(SUM($C387,$I356)&gt;X$4,$W370/$I356,$W370-SUM($I387:W387))))</f>
        <v>0</v>
      </c>
      <c r="Y387" s="31">
        <f>IF($I356="n/a",0,IF(Y$4&lt;=$C387,0,IF(SUM($C387,$I356)&gt;Y$4,$W370/$I356,$W370-SUM($I387:X387))))</f>
        <v>0</v>
      </c>
      <c r="Z387" s="31">
        <f>IF($I356="n/a",0,IF(Z$4&lt;=$C387,0,IF(SUM($C387,$I356)&gt;Z$4,$W370/$I356,$W370-SUM($I387:Y387))))</f>
        <v>0</v>
      </c>
      <c r="AA387" s="31">
        <f>IF($I356="n/a",0,IF(AA$4&lt;=$C387,0,IF(SUM($C387,$I356)&gt;AA$4,$W370/$I356,$W370-SUM($I387:Z387))))</f>
        <v>0</v>
      </c>
      <c r="AB387" s="31">
        <f>IF($I356="n/a",0,IF(AB$4&lt;=$C387,0,IF(SUM($C387,$I356)&gt;AB$4,$W370/$I356,$W370-SUM($I387:AA387))))</f>
        <v>0</v>
      </c>
      <c r="AC387" s="31">
        <f>IF($I356="n/a",0,IF(AC$4&lt;=$C387,0,IF(SUM($C387,$I356)&gt;AC$4,$W370/$I356,$W370-SUM($I387:AB387))))</f>
        <v>0</v>
      </c>
      <c r="AD387" s="31">
        <f>IF($I356="n/a",0,IF(AD$4&lt;=$C387,0,IF(SUM($C387,$I356)&gt;AD$4,$W370/$I356,$W370-SUM($I387:AC387))))</f>
        <v>0</v>
      </c>
      <c r="AE387" s="31">
        <f>IF($I356="n/a",0,IF(AE$4&lt;=$C387,0,IF(SUM($C387,$I356)&gt;AE$4,$W370/$I356,$W370-SUM($I387:AD387))))</f>
        <v>0</v>
      </c>
      <c r="AF387" s="31">
        <f>IF($I356="n/a",0,IF(AF$4&lt;=$C387,0,IF(SUM($C387,$I356)&gt;AF$4,$W370/$I356,$W370-SUM($I387:AE387))))</f>
        <v>0</v>
      </c>
      <c r="AG387" s="31">
        <f>IF($I356="n/a",0,IF(AG$4&lt;=$C387,0,IF(SUM($C387,$I356)&gt;AG$4,$W370/$I356,$W370-SUM($I387:AF387))))</f>
        <v>0</v>
      </c>
      <c r="AH387" s="31">
        <f>IF($I356="n/a",0,IF(AH$4&lt;=$C387,0,IF(SUM($C387,$I356)&gt;AH$4,$W370/$I356,$W370-SUM($I387:AG387))))</f>
        <v>0</v>
      </c>
      <c r="AI387" s="31">
        <f>IF($I356="n/a",0,IF(AI$4&lt;=$C387,0,IF(SUM($C387,$I356)&gt;AI$4,$W370/$I356,$W370-SUM($I387:AH387))))</f>
        <v>0</v>
      </c>
      <c r="AJ387" s="31">
        <f>IF($I356="n/a",0,IF(AJ$4&lt;=$C387,0,IF(SUM($C387,$I356)&gt;AJ$4,$W370/$I356,$W370-SUM($I387:AI387))))</f>
        <v>0</v>
      </c>
      <c r="AK387" s="31">
        <f>IF($I356="n/a",0,IF(AK$4&lt;=$C387,0,IF(SUM($C387,$I356)&gt;AK$4,$W370/$I356,$W370-SUM($I387:AJ387))))</f>
        <v>0</v>
      </c>
      <c r="AL387" s="31">
        <f>IF($I356="n/a",0,IF(AL$4&lt;=$C387,0,IF(SUM($C387,$I356)&gt;AL$4,$W370/$I356,$W370-SUM($I387:AK387))))</f>
        <v>0</v>
      </c>
      <c r="AM387" s="31">
        <f>IF($I356="n/a",0,IF(AM$4&lt;=$C387,0,IF(SUM($C387,$I356)&gt;AM$4,$W370/$I356,$W370-SUM($I387:AL387))))</f>
        <v>0</v>
      </c>
      <c r="AN387" s="31">
        <f>IF($I356="n/a",0,IF(AN$4&lt;=$C387,0,IF(SUM($C387,$I356)&gt;AN$4,$W370/$I356,$W370-SUM($I387:AM387))))</f>
        <v>0</v>
      </c>
      <c r="AO387" s="31">
        <f>IF($I356="n/a",0,IF(AO$4&lt;=$C387,0,IF(SUM($C387,$I356)&gt;AO$4,$W370/$I356,$W370-SUM($I387:AN387))))</f>
        <v>0</v>
      </c>
      <c r="AP387" s="31">
        <f>IF($I356="n/a",0,IF(AP$4&lt;=$C387,0,IF(SUM($C387,$I356)&gt;AP$4,$W370/$I356,$W370-SUM($I387:AO387))))</f>
        <v>0</v>
      </c>
      <c r="AQ387" s="31">
        <f>IF($I356="n/a",0,IF(AQ$4&lt;=$C387,0,IF(SUM($C387,$I356)&gt;AQ$4,$W370/$I356,$W370-SUM($I387:AP387))))</f>
        <v>0</v>
      </c>
      <c r="AR387" s="31">
        <f>IF($I356="n/a",0,IF(AR$4&lt;=$C387,0,IF(SUM($C387,$I356)&gt;AR$4,$W370/$I356,$W370-SUM($I387:AQ387))))</f>
        <v>0</v>
      </c>
      <c r="AS387" s="31">
        <f>IF($I356="n/a",0,IF(AS$4&lt;=$C387,0,IF(SUM($C387,$I356)&gt;AS$4,$W370/$I356,$W370-SUM($I387:AR387))))</f>
        <v>0</v>
      </c>
      <c r="AT387" s="31">
        <f>IF($I356="n/a",0,IF(AT$4&lt;=$C387,0,IF(SUM($C387,$I356)&gt;AT$4,$W370/$I356,$W370-SUM($I387:AS387))))</f>
        <v>0</v>
      </c>
      <c r="AU387" s="31">
        <f>IF($I356="n/a",0,IF(AU$4&lt;=$C387,0,IF(SUM($C387,$I356)&gt;AU$4,$W370/$I356,$W370-SUM($I387:AT387))))</f>
        <v>0</v>
      </c>
      <c r="AV387" s="31">
        <f>IF($I356="n/a",0,IF(AV$4&lt;=$C387,0,IF(SUM($C387,$I356)&gt;AV$4,$W370/$I356,$W370-SUM($I387:AU387))))</f>
        <v>0</v>
      </c>
      <c r="AW387" s="31">
        <f>IF($I356="n/a",0,IF(AW$4&lt;=$C387,0,IF(SUM($C387,$I356)&gt;AW$4,$W370/$I356,$W370-SUM($I387:AV387))))</f>
        <v>0</v>
      </c>
      <c r="AX387" s="31">
        <f>IF($I356="n/a",0,IF(AX$4&lt;=$C387,0,IF(SUM($C387,$I356)&gt;AX$4,$W370/$I356,$W370-SUM($I387:AW387))))</f>
        <v>0</v>
      </c>
      <c r="AY387" s="31">
        <f>IF($I356="n/a",0,IF(AY$4&lt;=$C387,0,IF(SUM($C387,$I356)&gt;AY$4,$W370/$I356,$W370-SUM($I387:AX387))))</f>
        <v>0</v>
      </c>
      <c r="AZ387" s="31">
        <f>IF($I356="n/a",0,IF(AZ$4&lt;=$C387,0,IF(SUM($C387,$I356)&gt;AZ$4,$W370/$I356,$W370-SUM($I387:AY387))))</f>
        <v>0</v>
      </c>
      <c r="BA387" s="31">
        <f>IF($I356="n/a",0,IF(BA$4&lt;=$C387,0,IF(SUM($C387,$I356)&gt;BA$4,$W370/$I356,$W370-SUM($I387:AZ387))))</f>
        <v>0</v>
      </c>
      <c r="BB387" s="31">
        <f>IF($I356="n/a",0,IF(BB$4&lt;=$C387,0,IF(SUM($C387,$I356)&gt;BB$4,$W370/$I356,$W370-SUM($I387:BA387))))</f>
        <v>0</v>
      </c>
      <c r="BC387" s="31">
        <f>IF($I356="n/a",0,IF(BC$4&lt;=$C387,0,IF(SUM($C387,$I356)&gt;BC$4,$W370/$I356,$W370-SUM($I387:BB387))))</f>
        <v>0</v>
      </c>
      <c r="BD387" s="31">
        <f>IF($I356="n/a",0,IF(BD$4&lt;=$C387,0,IF(SUM($C387,$I356)&gt;BD$4,$W370/$I356,$W370-SUM($I387:BC387))))</f>
        <v>0</v>
      </c>
      <c r="BE387" s="31">
        <f>IF($I356="n/a",0,IF(BE$4&lt;=$C387,0,IF(SUM($C387,$I356)&gt;BE$4,$W370/$I356,$W370-SUM($I387:BD387))))</f>
        <v>0</v>
      </c>
      <c r="BF387" s="31">
        <f>IF($I356="n/a",0,IF(BF$4&lt;=$C387,0,IF(SUM($C387,$I356)&gt;BF$4,$W370/$I356,$W370-SUM($I387:BE387))))</f>
        <v>0</v>
      </c>
      <c r="BG387" s="31">
        <f>IF($I356="n/a",0,IF(BG$4&lt;=$C387,0,IF(SUM($C387,$I356)&gt;BG$4,$W370/$I356,$W370-SUM($I387:BF387))))</f>
        <v>0</v>
      </c>
      <c r="BH387" s="31">
        <f>IF($I356="n/a",0,IF(BH$4&lt;=$C387,0,IF(SUM($C387,$I356)&gt;BH$4,$W370/$I356,$W370-SUM($I387:BG387))))</f>
        <v>0</v>
      </c>
      <c r="BI387" s="31">
        <f>IF($I356="n/a",0,IF(BI$4&lt;=$C387,0,IF(SUM($C387,$I356)&gt;BI$4,$W370/$I356,$W370-SUM($I387:BH387))))</f>
        <v>0</v>
      </c>
      <c r="BJ387" s="31">
        <f>IF($I356="n/a",0,IF(BJ$4&lt;=$C387,0,IF(SUM($C387,$I356)&gt;BJ$4,$W370/$I356,$W370-SUM($I387:BI387))))</f>
        <v>0</v>
      </c>
      <c r="BK387" s="31">
        <f>IF($I356="n/a",0,IF(BK$4&lt;=$C387,0,IF(SUM($C387,$I356)&gt;BK$4,$W370/$I356,$W370-SUM($I387:BJ387))))</f>
        <v>0</v>
      </c>
      <c r="BL387" s="31">
        <f>IF($I356="n/a",0,IF(BL$4&lt;=$C387,0,IF(SUM($C387,$I356)&gt;BL$4,$W370/$I356,$W370-SUM($I387:BK387))))</f>
        <v>0</v>
      </c>
      <c r="BM387" s="31">
        <f>IF($I356="n/a",0,IF(BM$4&lt;=$C387,0,IF(SUM($C387,$I356)&gt;BM$4,$W370/$I356,$W370-SUM($I387:BL387))))</f>
        <v>0</v>
      </c>
      <c r="BN387" s="31">
        <f>IF($I356="n/a",0,IF(BN$4&lt;=$C387,0,IF(SUM($C387,$I356)&gt;BN$4,$W370/$I356,$W370-SUM($I387:BM387))))</f>
        <v>0</v>
      </c>
      <c r="BO387" s="31">
        <f>IF($I356="n/a",0,IF(BO$4&lt;=$C387,0,IF(SUM($C387,$I356)&gt;BO$4,$W370/$I356,$W370-SUM($I387:BN387))))</f>
        <v>0</v>
      </c>
      <c r="BP387" s="31">
        <f>IF($I356="n/a",0,IF(BP$4&lt;=$C387,0,IF(SUM($C387,$I356)&gt;BP$4,$W370/$I356,$W370-SUM($I387:BO387))))</f>
        <v>0</v>
      </c>
      <c r="BQ387" s="31">
        <f>IF($I356="n/a",0,IF(BQ$4&lt;=$C387,0,IF(SUM($C387,$I356)&gt;BQ$4,$W370/$I356,$W370-SUM($I387:BP387))))</f>
        <v>0</v>
      </c>
      <c r="BR387" s="31">
        <f>IF($I356="n/a",0,IF(BR$4&lt;=$C387,0,IF(SUM($C387,$I356)&gt;BR$4,$W370/$I356,$W370-SUM($I387:BQ387))))</f>
        <v>0</v>
      </c>
      <c r="BS387" s="31">
        <f>IF($I356="n/a",0,IF(BS$4&lt;=$C387,0,IF(SUM($C387,$I356)&gt;BS$4,$W370/$I356,$W370-SUM($I387:BR387))))</f>
        <v>0</v>
      </c>
      <c r="BT387" s="31">
        <f>IF($I356="n/a",0,IF(BT$4&lt;=$C387,0,IF(SUM($C387,$I356)&gt;BT$4,$W370/$I356,$W370-SUM($I387:BS387))))</f>
        <v>0</v>
      </c>
      <c r="BU387" s="31">
        <f>IF($I356="n/a",0,IF(BU$4&lt;=$C387,0,IF(SUM($C387,$I356)&gt;BU$4,$W370/$I356,$W370-SUM($I387:BT387))))</f>
        <v>0</v>
      </c>
      <c r="BV387" s="31">
        <f>IF($I356="n/a",0,IF(BV$4&lt;=$C387,0,IF(SUM($C387,$I356)&gt;BV$4,$W370/$I356,$W370-SUM($I387:BU387))))</f>
        <v>0</v>
      </c>
      <c r="BW387" s="31">
        <f>IF($I356="n/a",0,IF(BW$4&lt;=$C387,0,IF(SUM($C387,$I356)&gt;BW$4,$W370/$I356,$W370-SUM($I387:BV387))))</f>
        <v>0</v>
      </c>
      <c r="BX387" s="31">
        <f>IF($I356="n/a",0,IF(BX$4&lt;=$C387,0,IF(SUM($C387,$I356)&gt;BX$4,$W370/$I356,$W370-SUM($I387:BW387))))</f>
        <v>0</v>
      </c>
      <c r="BY387" s="31">
        <f>IF($I356="n/a",0,IF(BY$4&lt;=$C387,0,IF(SUM($C387,$I356)&gt;BY$4,$W370/$I356,$W370-SUM($I387:BX387))))</f>
        <v>0</v>
      </c>
      <c r="BZ387" s="31">
        <f>IF($I356="n/a",0,IF(BZ$4&lt;=$C387,0,IF(SUM($C387,$I356)&gt;BZ$4,$W370/$I356,$W370-SUM($I387:BY387))))</f>
        <v>0</v>
      </c>
      <c r="CA387" s="31">
        <f>IF($I356="n/a",0,IF(CA$4&lt;=$C387,0,IF(SUM($C387,$I356)&gt;CA$4,$W370/$I356,$W370-SUM($I387:BZ387))))</f>
        <v>0</v>
      </c>
      <c r="CB387" s="31">
        <f>IF($I356="n/a",0,IF(CB$4&lt;=$C387,0,IF(SUM($C387,$I356)&gt;CB$4,$W370/$I356,$W370-SUM($I387:CA387))))</f>
        <v>0</v>
      </c>
      <c r="CC387" s="31">
        <f>IF($I356="n/a",0,IF(CC$4&lt;=$C387,0,IF(SUM($C387,$I356)&gt;CC$4,$W370/$I356,$W370-SUM($I387:CB387))))</f>
        <v>0</v>
      </c>
      <c r="CD387" s="31">
        <f>IF($I356="n/a",0,IF(CD$4&lt;=$C387,0,IF(SUM($C387,$I356)&gt;CD$4,$W370/$I356,$W370-SUM($I387:CC387))))</f>
        <v>0</v>
      </c>
      <c r="CE387" s="31">
        <f>IF($I356="n/a",0,IF(CE$4&lt;=$C387,0,IF(SUM($C387,$I356)&gt;CE$4,$W370/$I356,$W370-SUM($I387:CD387))))</f>
        <v>0</v>
      </c>
      <c r="CF387" s="31">
        <f>IF($I356="n/a",0,IF(CF$4&lt;=$C387,0,IF(SUM($C387,$I356)&gt;CF$4,$W370/$I356,$W370-SUM($I387:CE387))))</f>
        <v>0</v>
      </c>
    </row>
    <row r="388" spans="1:84" s="153" customFormat="1" ht="12.75" customHeight="1">
      <c r="A388"/>
      <c r="C388" s="197">
        <v>2030</v>
      </c>
      <c r="D388" s="21" t="s">
        <v>59</v>
      </c>
      <c r="E388" s="21" t="s">
        <v>185</v>
      </c>
      <c r="I388" s="31"/>
      <c r="J388" s="31">
        <f>IF($I356="n/a",0,IF(J$4&lt;=$C388,0,IF(SUM($C388,$I356)&gt;J$4,$X370/$I356,$X370-SUM($I388:I388))))</f>
        <v>0</v>
      </c>
      <c r="K388" s="31">
        <f>IF($I356="n/a",0,IF(K$4&lt;=$C388,0,IF(SUM($C388,$I356)&gt;K$4,$X370/$I356,$X370-SUM($I388:J388))))</f>
        <v>0</v>
      </c>
      <c r="L388" s="31">
        <f>IF($I356="n/a",0,IF(L$4&lt;=$C388,0,IF(SUM($C388,$I356)&gt;L$4,$X370/$I356,$X370-SUM($I388:K388))))</f>
        <v>0</v>
      </c>
      <c r="M388" s="31">
        <f>IF($I356="n/a",0,IF(M$4&lt;=$C388,0,IF(SUM($C388,$I356)&gt;M$4,$X370/$I356,$X370-SUM($I388:L388))))</f>
        <v>0</v>
      </c>
      <c r="N388" s="31">
        <f>IF($I356="n/a",0,IF(N$4&lt;=$C388,0,IF(SUM($C388,$I356)&gt;N$4,$X370/$I356,$X370-SUM($I388:M388))))</f>
        <v>0</v>
      </c>
      <c r="O388" s="31">
        <f>IF($I356="n/a",0,IF(O$4&lt;=$C388,0,IF(SUM($C388,$I356)&gt;O$4,$X370/$I356,$X370-SUM($I388:N388))))</f>
        <v>0</v>
      </c>
      <c r="P388" s="31">
        <f>IF($I356="n/a",0,IF(P$4&lt;=$C388,0,IF(SUM($C388,$I356)&gt;P$4,$X370/$I356,$X370-SUM($I388:O388))))</f>
        <v>0</v>
      </c>
      <c r="Q388" s="31">
        <f>IF($I356="n/a",0,IF(Q$4&lt;=$C388,0,IF(SUM($C388,$I356)&gt;Q$4,$X370/$I356,$X370-SUM($I388:P388))))</f>
        <v>0</v>
      </c>
      <c r="R388" s="31">
        <f>IF($I356="n/a",0,IF(R$4&lt;=$C388,0,IF(SUM($C388,$I356)&gt;R$4,$X370/$I356,$X370-SUM($I388:Q388))))</f>
        <v>0</v>
      </c>
      <c r="S388" s="31">
        <f>IF($I356="n/a",0,IF(S$4&lt;=$C388,0,IF(SUM($C388,$I356)&gt;S$4,$X370/$I356,$X370-SUM($I388:R388))))</f>
        <v>0</v>
      </c>
      <c r="T388" s="31">
        <f>IF($I356="n/a",0,IF(T$4&lt;=$C388,0,IF(SUM($C388,$I356)&gt;T$4,$X370/$I356,$X370-SUM($I388:S388))))</f>
        <v>0</v>
      </c>
      <c r="U388" s="31">
        <f>IF($I356="n/a",0,IF(U$4&lt;=$C388,0,IF(SUM($C388,$I356)&gt;U$4,$X370/$I356,$X370-SUM($I388:T388))))</f>
        <v>0</v>
      </c>
      <c r="V388" s="31">
        <f>IF($I356="n/a",0,IF(V$4&lt;=$C388,0,IF(SUM($C388,$I356)&gt;V$4,$X370/$I356,$X370-SUM($I388:U388))))</f>
        <v>0</v>
      </c>
      <c r="W388" s="31">
        <f>IF($I356="n/a",0,IF(W$4&lt;=$C388,0,IF(SUM($C388,$I356)&gt;W$4,$X370/$I356,$X370-SUM($I388:V388))))</f>
        <v>0</v>
      </c>
      <c r="X388" s="31">
        <f>IF($I356="n/a",0,IF(X$4&lt;=$C388,0,IF(SUM($C388,$I356)&gt;X$4,$X370/$I356,$X370-SUM($I388:W388))))</f>
        <v>0</v>
      </c>
      <c r="Y388" s="31">
        <f>IF($I356="n/a",0,IF(Y$4&lt;=$C388,0,IF(SUM($C388,$I356)&gt;Y$4,$X370/$I356,$X370-SUM($I388:X388))))</f>
        <v>0</v>
      </c>
      <c r="Z388" s="31">
        <f>IF($I356="n/a",0,IF(Z$4&lt;=$C388,0,IF(SUM($C388,$I356)&gt;Z$4,$X370/$I356,$X370-SUM($I388:Y388))))</f>
        <v>0</v>
      </c>
      <c r="AA388" s="31">
        <f>IF($I356="n/a",0,IF(AA$4&lt;=$C388,0,IF(SUM($C388,$I356)&gt;AA$4,$X370/$I356,$X370-SUM($I388:Z388))))</f>
        <v>0</v>
      </c>
      <c r="AB388" s="31">
        <f>IF($I356="n/a",0,IF(AB$4&lt;=$C388,0,IF(SUM($C388,$I356)&gt;AB$4,$X370/$I356,$X370-SUM($I388:AA388))))</f>
        <v>0</v>
      </c>
      <c r="AC388" s="31">
        <f>IF($I356="n/a",0,IF(AC$4&lt;=$C388,0,IF(SUM($C388,$I356)&gt;AC$4,$X370/$I356,$X370-SUM($I388:AB388))))</f>
        <v>0</v>
      </c>
      <c r="AD388" s="31">
        <f>IF($I356="n/a",0,IF(AD$4&lt;=$C388,0,IF(SUM($C388,$I356)&gt;AD$4,$X370/$I356,$X370-SUM($I388:AC388))))</f>
        <v>0</v>
      </c>
      <c r="AE388" s="31">
        <f>IF($I356="n/a",0,IF(AE$4&lt;=$C388,0,IF(SUM($C388,$I356)&gt;AE$4,$X370/$I356,$X370-SUM($I388:AD388))))</f>
        <v>0</v>
      </c>
      <c r="AF388" s="31">
        <f>IF($I356="n/a",0,IF(AF$4&lt;=$C388,0,IF(SUM($C388,$I356)&gt;AF$4,$X370/$I356,$X370-SUM($I388:AE388))))</f>
        <v>0</v>
      </c>
      <c r="AG388" s="31">
        <f>IF($I356="n/a",0,IF(AG$4&lt;=$C388,0,IF(SUM($C388,$I356)&gt;AG$4,$X370/$I356,$X370-SUM($I388:AF388))))</f>
        <v>0</v>
      </c>
      <c r="AH388" s="31">
        <f>IF($I356="n/a",0,IF(AH$4&lt;=$C388,0,IF(SUM($C388,$I356)&gt;AH$4,$X370/$I356,$X370-SUM($I388:AG388))))</f>
        <v>0</v>
      </c>
      <c r="AI388" s="31">
        <f>IF($I356="n/a",0,IF(AI$4&lt;=$C388,0,IF(SUM($C388,$I356)&gt;AI$4,$X370/$I356,$X370-SUM($I388:AH388))))</f>
        <v>0</v>
      </c>
      <c r="AJ388" s="31">
        <f>IF($I356="n/a",0,IF(AJ$4&lt;=$C388,0,IF(SUM($C388,$I356)&gt;AJ$4,$X370/$I356,$X370-SUM($I388:AI388))))</f>
        <v>0</v>
      </c>
      <c r="AK388" s="31">
        <f>IF($I356="n/a",0,IF(AK$4&lt;=$C388,0,IF(SUM($C388,$I356)&gt;AK$4,$X370/$I356,$X370-SUM($I388:AJ388))))</f>
        <v>0</v>
      </c>
      <c r="AL388" s="31">
        <f>IF($I356="n/a",0,IF(AL$4&lt;=$C388,0,IF(SUM($C388,$I356)&gt;AL$4,$X370/$I356,$X370-SUM($I388:AK388))))</f>
        <v>0</v>
      </c>
      <c r="AM388" s="31">
        <f>IF($I356="n/a",0,IF(AM$4&lt;=$C388,0,IF(SUM($C388,$I356)&gt;AM$4,$X370/$I356,$X370-SUM($I388:AL388))))</f>
        <v>0</v>
      </c>
      <c r="AN388" s="31">
        <f>IF($I356="n/a",0,IF(AN$4&lt;=$C388,0,IF(SUM($C388,$I356)&gt;AN$4,$X370/$I356,$X370-SUM($I388:AM388))))</f>
        <v>0</v>
      </c>
      <c r="AO388" s="31">
        <f>IF($I356="n/a",0,IF(AO$4&lt;=$C388,0,IF(SUM($C388,$I356)&gt;AO$4,$X370/$I356,$X370-SUM($I388:AN388))))</f>
        <v>0</v>
      </c>
      <c r="AP388" s="31">
        <f>IF($I356="n/a",0,IF(AP$4&lt;=$C388,0,IF(SUM($C388,$I356)&gt;AP$4,$X370/$I356,$X370-SUM($I388:AO388))))</f>
        <v>0</v>
      </c>
      <c r="AQ388" s="31">
        <f>IF($I356="n/a",0,IF(AQ$4&lt;=$C388,0,IF(SUM($C388,$I356)&gt;AQ$4,$X370/$I356,$X370-SUM($I388:AP388))))</f>
        <v>0</v>
      </c>
      <c r="AR388" s="31">
        <f>IF($I356="n/a",0,IF(AR$4&lt;=$C388,0,IF(SUM($C388,$I356)&gt;AR$4,$X370/$I356,$X370-SUM($I388:AQ388))))</f>
        <v>0</v>
      </c>
      <c r="AS388" s="31">
        <f>IF($I356="n/a",0,IF(AS$4&lt;=$C388,0,IF(SUM($C388,$I356)&gt;AS$4,$X370/$I356,$X370-SUM($I388:AR388))))</f>
        <v>0</v>
      </c>
      <c r="AT388" s="31">
        <f>IF($I356="n/a",0,IF(AT$4&lt;=$C388,0,IF(SUM($C388,$I356)&gt;AT$4,$X370/$I356,$X370-SUM($I388:AS388))))</f>
        <v>0</v>
      </c>
      <c r="AU388" s="31">
        <f>IF($I356="n/a",0,IF(AU$4&lt;=$C388,0,IF(SUM($C388,$I356)&gt;AU$4,$X370/$I356,$X370-SUM($I388:AT388))))</f>
        <v>0</v>
      </c>
      <c r="AV388" s="31">
        <f>IF($I356="n/a",0,IF(AV$4&lt;=$C388,0,IF(SUM($C388,$I356)&gt;AV$4,$X370/$I356,$X370-SUM($I388:AU388))))</f>
        <v>0</v>
      </c>
      <c r="AW388" s="31">
        <f>IF($I356="n/a",0,IF(AW$4&lt;=$C388,0,IF(SUM($C388,$I356)&gt;AW$4,$X370/$I356,$X370-SUM($I388:AV388))))</f>
        <v>0</v>
      </c>
      <c r="AX388" s="31">
        <f>IF($I356="n/a",0,IF(AX$4&lt;=$C388,0,IF(SUM($C388,$I356)&gt;AX$4,$X370/$I356,$X370-SUM($I388:AW388))))</f>
        <v>0</v>
      </c>
      <c r="AY388" s="31">
        <f>IF($I356="n/a",0,IF(AY$4&lt;=$C388,0,IF(SUM($C388,$I356)&gt;AY$4,$X370/$I356,$X370-SUM($I388:AX388))))</f>
        <v>0</v>
      </c>
      <c r="AZ388" s="31">
        <f>IF($I356="n/a",0,IF(AZ$4&lt;=$C388,0,IF(SUM($C388,$I356)&gt;AZ$4,$X370/$I356,$X370-SUM($I388:AY388))))</f>
        <v>0</v>
      </c>
      <c r="BA388" s="31">
        <f>IF($I356="n/a",0,IF(BA$4&lt;=$C388,0,IF(SUM($C388,$I356)&gt;BA$4,$X370/$I356,$X370-SUM($I388:AZ388))))</f>
        <v>0</v>
      </c>
      <c r="BB388" s="31">
        <f>IF($I356="n/a",0,IF(BB$4&lt;=$C388,0,IF(SUM($C388,$I356)&gt;BB$4,$X370/$I356,$X370-SUM($I388:BA388))))</f>
        <v>0</v>
      </c>
      <c r="BC388" s="31">
        <f>IF($I356="n/a",0,IF(BC$4&lt;=$C388,0,IF(SUM($C388,$I356)&gt;BC$4,$X370/$I356,$X370-SUM($I388:BB388))))</f>
        <v>0</v>
      </c>
      <c r="BD388" s="31">
        <f>IF($I356="n/a",0,IF(BD$4&lt;=$C388,0,IF(SUM($C388,$I356)&gt;BD$4,$X370/$I356,$X370-SUM($I388:BC388))))</f>
        <v>0</v>
      </c>
      <c r="BE388" s="31">
        <f>IF($I356="n/a",0,IF(BE$4&lt;=$C388,0,IF(SUM($C388,$I356)&gt;BE$4,$X370/$I356,$X370-SUM($I388:BD388))))</f>
        <v>0</v>
      </c>
      <c r="BF388" s="31">
        <f>IF($I356="n/a",0,IF(BF$4&lt;=$C388,0,IF(SUM($C388,$I356)&gt;BF$4,$X370/$I356,$X370-SUM($I388:BE388))))</f>
        <v>0</v>
      </c>
      <c r="BG388" s="31">
        <f>IF($I356="n/a",0,IF(BG$4&lt;=$C388,0,IF(SUM($C388,$I356)&gt;BG$4,$X370/$I356,$X370-SUM($I388:BF388))))</f>
        <v>0</v>
      </c>
      <c r="BH388" s="31">
        <f>IF($I356="n/a",0,IF(BH$4&lt;=$C388,0,IF(SUM($C388,$I356)&gt;BH$4,$X370/$I356,$X370-SUM($I388:BG388))))</f>
        <v>0</v>
      </c>
      <c r="BI388" s="31">
        <f>IF($I356="n/a",0,IF(BI$4&lt;=$C388,0,IF(SUM($C388,$I356)&gt;BI$4,$X370/$I356,$X370-SUM($I388:BH388))))</f>
        <v>0</v>
      </c>
      <c r="BJ388" s="31">
        <f>IF($I356="n/a",0,IF(BJ$4&lt;=$C388,0,IF(SUM($C388,$I356)&gt;BJ$4,$X370/$I356,$X370-SUM($I388:BI388))))</f>
        <v>0</v>
      </c>
      <c r="BK388" s="31">
        <f>IF($I356="n/a",0,IF(BK$4&lt;=$C388,0,IF(SUM($C388,$I356)&gt;BK$4,$X370/$I356,$X370-SUM($I388:BJ388))))</f>
        <v>0</v>
      </c>
      <c r="BL388" s="31">
        <f>IF($I356="n/a",0,IF(BL$4&lt;=$C388,0,IF(SUM($C388,$I356)&gt;BL$4,$X370/$I356,$X370-SUM($I388:BK388))))</f>
        <v>0</v>
      </c>
      <c r="BM388" s="31">
        <f>IF($I356="n/a",0,IF(BM$4&lt;=$C388,0,IF(SUM($C388,$I356)&gt;BM$4,$X370/$I356,$X370-SUM($I388:BL388))))</f>
        <v>0</v>
      </c>
      <c r="BN388" s="31">
        <f>IF($I356="n/a",0,IF(BN$4&lt;=$C388,0,IF(SUM($C388,$I356)&gt;BN$4,$X370/$I356,$X370-SUM($I388:BM388))))</f>
        <v>0</v>
      </c>
      <c r="BO388" s="31">
        <f>IF($I356="n/a",0,IF(BO$4&lt;=$C388,0,IF(SUM($C388,$I356)&gt;BO$4,$X370/$I356,$X370-SUM($I388:BN388))))</f>
        <v>0</v>
      </c>
      <c r="BP388" s="31">
        <f>IF($I356="n/a",0,IF(BP$4&lt;=$C388,0,IF(SUM($C388,$I356)&gt;BP$4,$X370/$I356,$X370-SUM($I388:BO388))))</f>
        <v>0</v>
      </c>
      <c r="BQ388" s="31">
        <f>IF($I356="n/a",0,IF(BQ$4&lt;=$C388,0,IF(SUM($C388,$I356)&gt;BQ$4,$X370/$I356,$X370-SUM($I388:BP388))))</f>
        <v>0</v>
      </c>
      <c r="BR388" s="31">
        <f>IF($I356="n/a",0,IF(BR$4&lt;=$C388,0,IF(SUM($C388,$I356)&gt;BR$4,$X370/$I356,$X370-SUM($I388:BQ388))))</f>
        <v>0</v>
      </c>
      <c r="BS388" s="31">
        <f>IF($I356="n/a",0,IF(BS$4&lt;=$C388,0,IF(SUM($C388,$I356)&gt;BS$4,$X370/$I356,$X370-SUM($I388:BR388))))</f>
        <v>0</v>
      </c>
      <c r="BT388" s="31">
        <f>IF($I356="n/a",0,IF(BT$4&lt;=$C388,0,IF(SUM($C388,$I356)&gt;BT$4,$X370/$I356,$X370-SUM($I388:BS388))))</f>
        <v>0</v>
      </c>
      <c r="BU388" s="31">
        <f>IF($I356="n/a",0,IF(BU$4&lt;=$C388,0,IF(SUM($C388,$I356)&gt;BU$4,$X370/$I356,$X370-SUM($I388:BT388))))</f>
        <v>0</v>
      </c>
      <c r="BV388" s="31">
        <f>IF($I356="n/a",0,IF(BV$4&lt;=$C388,0,IF(SUM($C388,$I356)&gt;BV$4,$X370/$I356,$X370-SUM($I388:BU388))))</f>
        <v>0</v>
      </c>
      <c r="BW388" s="31">
        <f>IF($I356="n/a",0,IF(BW$4&lt;=$C388,0,IF(SUM($C388,$I356)&gt;BW$4,$X370/$I356,$X370-SUM($I388:BV388))))</f>
        <v>0</v>
      </c>
      <c r="BX388" s="31">
        <f>IF($I356="n/a",0,IF(BX$4&lt;=$C388,0,IF(SUM($C388,$I356)&gt;BX$4,$X370/$I356,$X370-SUM($I388:BW388))))</f>
        <v>0</v>
      </c>
      <c r="BY388" s="31">
        <f>IF($I356="n/a",0,IF(BY$4&lt;=$C388,0,IF(SUM($C388,$I356)&gt;BY$4,$X370/$I356,$X370-SUM($I388:BX388))))</f>
        <v>0</v>
      </c>
      <c r="BZ388" s="31">
        <f>IF($I356="n/a",0,IF(BZ$4&lt;=$C388,0,IF(SUM($C388,$I356)&gt;BZ$4,$X370/$I356,$X370-SUM($I388:BY388))))</f>
        <v>0</v>
      </c>
      <c r="CA388" s="31">
        <f>IF($I356="n/a",0,IF(CA$4&lt;=$C388,0,IF(SUM($C388,$I356)&gt;CA$4,$X370/$I356,$X370-SUM($I388:BZ388))))</f>
        <v>0</v>
      </c>
      <c r="CB388" s="31">
        <f>IF($I356="n/a",0,IF(CB$4&lt;=$C388,0,IF(SUM($C388,$I356)&gt;CB$4,$X370/$I356,$X370-SUM($I388:CA388))))</f>
        <v>0</v>
      </c>
      <c r="CC388" s="31">
        <f>IF($I356="n/a",0,IF(CC$4&lt;=$C388,0,IF(SUM($C388,$I356)&gt;CC$4,$X370/$I356,$X370-SUM($I388:CB388))))</f>
        <v>0</v>
      </c>
      <c r="CD388" s="31">
        <f>IF($I356="n/a",0,IF(CD$4&lt;=$C388,0,IF(SUM($C388,$I356)&gt;CD$4,$X370/$I356,$X370-SUM($I388:CC388))))</f>
        <v>0</v>
      </c>
      <c r="CE388" s="31">
        <f>IF($I356="n/a",0,IF(CE$4&lt;=$C388,0,IF(SUM($C388,$I356)&gt;CE$4,$X370/$I356,$X370-SUM($I388:CD388))))</f>
        <v>0</v>
      </c>
      <c r="CF388" s="31">
        <f>IF($I356="n/a",0,IF(CF$4&lt;=$C388,0,IF(SUM($C388,$I356)&gt;CF$4,$X370/$I356,$X370-SUM($I388:CE388))))</f>
        <v>0</v>
      </c>
    </row>
    <row r="389" spans="1:84" s="153" customFormat="1" ht="12.75" customHeight="1">
      <c r="A389"/>
      <c r="C389" s="197">
        <v>2031</v>
      </c>
      <c r="D389" s="21" t="s">
        <v>60</v>
      </c>
      <c r="E389" s="21" t="s">
        <v>185</v>
      </c>
      <c r="I389" s="31"/>
      <c r="J389" s="31">
        <f>IF($I356="n/a",0,IF(J$4&lt;=$C389,0,IF(SUM($C389,$I356)&gt;J$4,$Y370/$I356,$Y370-SUM($I389:I389))))</f>
        <v>0</v>
      </c>
      <c r="K389" s="31">
        <f>IF($I356="n/a",0,IF(K$4&lt;=$C389,0,IF(SUM($C389,$I356)&gt;K$4,$Y370/$I356,$Y370-SUM($I389:J389))))</f>
        <v>0</v>
      </c>
      <c r="L389" s="31">
        <f>IF($I356="n/a",0,IF(L$4&lt;=$C389,0,IF(SUM($C389,$I356)&gt;L$4,$Y370/$I356,$Y370-SUM($I389:K389))))</f>
        <v>0</v>
      </c>
      <c r="M389" s="31">
        <f>IF($I356="n/a",0,IF(M$4&lt;=$C389,0,IF(SUM($C389,$I356)&gt;M$4,$Y370/$I356,$Y370-SUM($I389:L389))))</f>
        <v>0</v>
      </c>
      <c r="N389" s="31">
        <f>IF($I356="n/a",0,IF(N$4&lt;=$C389,0,IF(SUM($C389,$I356)&gt;N$4,$Y370/$I356,$Y370-SUM($I389:M389))))</f>
        <v>0</v>
      </c>
      <c r="O389" s="31">
        <f>IF($I356="n/a",0,IF(O$4&lt;=$C389,0,IF(SUM($C389,$I356)&gt;O$4,$Y370/$I356,$Y370-SUM($I389:N389))))</f>
        <v>0</v>
      </c>
      <c r="P389" s="31">
        <f>IF($I356="n/a",0,IF(P$4&lt;=$C389,0,IF(SUM($C389,$I356)&gt;P$4,$Y370/$I356,$Y370-SUM($I389:O389))))</f>
        <v>0</v>
      </c>
      <c r="Q389" s="31">
        <f>IF($I356="n/a",0,IF(Q$4&lt;=$C389,0,IF(SUM($C389,$I356)&gt;Q$4,$Y370/$I356,$Y370-SUM($I389:P389))))</f>
        <v>0</v>
      </c>
      <c r="R389" s="31">
        <f>IF($I356="n/a",0,IF(R$4&lt;=$C389,0,IF(SUM($C389,$I356)&gt;R$4,$Y370/$I356,$Y370-SUM($I389:Q389))))</f>
        <v>0</v>
      </c>
      <c r="S389" s="31">
        <f>IF($I356="n/a",0,IF(S$4&lt;=$C389,0,IF(SUM($C389,$I356)&gt;S$4,$Y370/$I356,$Y370-SUM($I389:R389))))</f>
        <v>0</v>
      </c>
      <c r="T389" s="31">
        <f>IF($I356="n/a",0,IF(T$4&lt;=$C389,0,IF(SUM($C389,$I356)&gt;T$4,$Y370/$I356,$Y370-SUM($I389:S389))))</f>
        <v>0</v>
      </c>
      <c r="U389" s="31">
        <f>IF($I356="n/a",0,IF(U$4&lt;=$C389,0,IF(SUM($C389,$I356)&gt;U$4,$Y370/$I356,$Y370-SUM($I389:T389))))</f>
        <v>0</v>
      </c>
      <c r="V389" s="31">
        <f>IF($I356="n/a",0,IF(V$4&lt;=$C389,0,IF(SUM($C389,$I356)&gt;V$4,$Y370/$I356,$Y370-SUM($I389:U389))))</f>
        <v>0</v>
      </c>
      <c r="W389" s="31">
        <f>IF($I356="n/a",0,IF(W$4&lt;=$C389,0,IF(SUM($C389,$I356)&gt;W$4,$Y370/$I356,$Y370-SUM($I389:V389))))</f>
        <v>0</v>
      </c>
      <c r="X389" s="31">
        <f>IF($I356="n/a",0,IF(X$4&lt;=$C389,0,IF(SUM($C389,$I356)&gt;X$4,$Y370/$I356,$Y370-SUM($I389:W389))))</f>
        <v>0</v>
      </c>
      <c r="Y389" s="31">
        <f>IF($I356="n/a",0,IF(Y$4&lt;=$C389,0,IF(SUM($C389,$I356)&gt;Y$4,$Y370/$I356,$Y370-SUM($I389:X389))))</f>
        <v>0</v>
      </c>
      <c r="Z389" s="31">
        <f>IF($I356="n/a",0,IF(Z$4&lt;=$C389,0,IF(SUM($C389,$I356)&gt;Z$4,$Y370/$I356,$Y370-SUM($I389:Y389))))</f>
        <v>0</v>
      </c>
      <c r="AA389" s="31">
        <f>IF($I356="n/a",0,IF(AA$4&lt;=$C389,0,IF(SUM($C389,$I356)&gt;AA$4,$Y370/$I356,$Y370-SUM($I389:Z389))))</f>
        <v>0</v>
      </c>
      <c r="AB389" s="31">
        <f>IF($I356="n/a",0,IF(AB$4&lt;=$C389,0,IF(SUM($C389,$I356)&gt;AB$4,$Y370/$I356,$Y370-SUM($I389:AA389))))</f>
        <v>0</v>
      </c>
      <c r="AC389" s="31">
        <f>IF($I356="n/a",0,IF(AC$4&lt;=$C389,0,IF(SUM($C389,$I356)&gt;AC$4,$Y370/$I356,$Y370-SUM($I389:AB389))))</f>
        <v>0</v>
      </c>
      <c r="AD389" s="31">
        <f>IF($I356="n/a",0,IF(AD$4&lt;=$C389,0,IF(SUM($C389,$I356)&gt;AD$4,$Y370/$I356,$Y370-SUM($I389:AC389))))</f>
        <v>0</v>
      </c>
      <c r="AE389" s="31">
        <f>IF($I356="n/a",0,IF(AE$4&lt;=$C389,0,IF(SUM($C389,$I356)&gt;AE$4,$Y370/$I356,$Y370-SUM($I389:AD389))))</f>
        <v>0</v>
      </c>
      <c r="AF389" s="31">
        <f>IF($I356="n/a",0,IF(AF$4&lt;=$C389,0,IF(SUM($C389,$I356)&gt;AF$4,$Y370/$I356,$Y370-SUM($I389:AE389))))</f>
        <v>0</v>
      </c>
      <c r="AG389" s="31">
        <f>IF($I356="n/a",0,IF(AG$4&lt;=$C389,0,IF(SUM($C389,$I356)&gt;AG$4,$Y370/$I356,$Y370-SUM($I389:AF389))))</f>
        <v>0</v>
      </c>
      <c r="AH389" s="31">
        <f>IF($I356="n/a",0,IF(AH$4&lt;=$C389,0,IF(SUM($C389,$I356)&gt;AH$4,$Y370/$I356,$Y370-SUM($I389:AG389))))</f>
        <v>0</v>
      </c>
      <c r="AI389" s="31">
        <f>IF($I356="n/a",0,IF(AI$4&lt;=$C389,0,IF(SUM($C389,$I356)&gt;AI$4,$Y370/$I356,$Y370-SUM($I389:AH389))))</f>
        <v>0</v>
      </c>
      <c r="AJ389" s="31">
        <f>IF($I356="n/a",0,IF(AJ$4&lt;=$C389,0,IF(SUM($C389,$I356)&gt;AJ$4,$Y370/$I356,$Y370-SUM($I389:AI389))))</f>
        <v>0</v>
      </c>
      <c r="AK389" s="31">
        <f>IF($I356="n/a",0,IF(AK$4&lt;=$C389,0,IF(SUM($C389,$I356)&gt;AK$4,$Y370/$I356,$Y370-SUM($I389:AJ389))))</f>
        <v>0</v>
      </c>
      <c r="AL389" s="31">
        <f>IF($I356="n/a",0,IF(AL$4&lt;=$C389,0,IF(SUM($C389,$I356)&gt;AL$4,$Y370/$I356,$Y370-SUM($I389:AK389))))</f>
        <v>0</v>
      </c>
      <c r="AM389" s="31">
        <f>IF($I356="n/a",0,IF(AM$4&lt;=$C389,0,IF(SUM($C389,$I356)&gt;AM$4,$Y370/$I356,$Y370-SUM($I389:AL389))))</f>
        <v>0</v>
      </c>
      <c r="AN389" s="31">
        <f>IF($I356="n/a",0,IF(AN$4&lt;=$C389,0,IF(SUM($C389,$I356)&gt;AN$4,$Y370/$I356,$Y370-SUM($I389:AM389))))</f>
        <v>0</v>
      </c>
      <c r="AO389" s="31">
        <f>IF($I356="n/a",0,IF(AO$4&lt;=$C389,0,IF(SUM($C389,$I356)&gt;AO$4,$Y370/$I356,$Y370-SUM($I389:AN389))))</f>
        <v>0</v>
      </c>
      <c r="AP389" s="31">
        <f>IF($I356="n/a",0,IF(AP$4&lt;=$C389,0,IF(SUM($C389,$I356)&gt;AP$4,$Y370/$I356,$Y370-SUM($I389:AO389))))</f>
        <v>0</v>
      </c>
      <c r="AQ389" s="31">
        <f>IF($I356="n/a",0,IF(AQ$4&lt;=$C389,0,IF(SUM($C389,$I356)&gt;AQ$4,$Y370/$I356,$Y370-SUM($I389:AP389))))</f>
        <v>0</v>
      </c>
      <c r="AR389" s="31">
        <f>IF($I356="n/a",0,IF(AR$4&lt;=$C389,0,IF(SUM($C389,$I356)&gt;AR$4,$Y370/$I356,$Y370-SUM($I389:AQ389))))</f>
        <v>0</v>
      </c>
      <c r="AS389" s="31">
        <f>IF($I356="n/a",0,IF(AS$4&lt;=$C389,0,IF(SUM($C389,$I356)&gt;AS$4,$Y370/$I356,$Y370-SUM($I389:AR389))))</f>
        <v>0</v>
      </c>
      <c r="AT389" s="31">
        <f>IF($I356="n/a",0,IF(AT$4&lt;=$C389,0,IF(SUM($C389,$I356)&gt;AT$4,$Y370/$I356,$Y370-SUM($I389:AS389))))</f>
        <v>0</v>
      </c>
      <c r="AU389" s="31">
        <f>IF($I356="n/a",0,IF(AU$4&lt;=$C389,0,IF(SUM($C389,$I356)&gt;AU$4,$Y370/$I356,$Y370-SUM($I389:AT389))))</f>
        <v>0</v>
      </c>
      <c r="AV389" s="31">
        <f>IF($I356="n/a",0,IF(AV$4&lt;=$C389,0,IF(SUM($C389,$I356)&gt;AV$4,$Y370/$I356,$Y370-SUM($I389:AU389))))</f>
        <v>0</v>
      </c>
      <c r="AW389" s="31">
        <f>IF($I356="n/a",0,IF(AW$4&lt;=$C389,0,IF(SUM($C389,$I356)&gt;AW$4,$Y370/$I356,$Y370-SUM($I389:AV389))))</f>
        <v>0</v>
      </c>
      <c r="AX389" s="31">
        <f>IF($I356="n/a",0,IF(AX$4&lt;=$C389,0,IF(SUM($C389,$I356)&gt;AX$4,$Y370/$I356,$Y370-SUM($I389:AW389))))</f>
        <v>0</v>
      </c>
      <c r="AY389" s="31">
        <f>IF($I356="n/a",0,IF(AY$4&lt;=$C389,0,IF(SUM($C389,$I356)&gt;AY$4,$Y370/$I356,$Y370-SUM($I389:AX389))))</f>
        <v>0</v>
      </c>
      <c r="AZ389" s="31">
        <f>IF($I356="n/a",0,IF(AZ$4&lt;=$C389,0,IF(SUM($C389,$I356)&gt;AZ$4,$Y370/$I356,$Y370-SUM($I389:AY389))))</f>
        <v>0</v>
      </c>
      <c r="BA389" s="31">
        <f>IF($I356="n/a",0,IF(BA$4&lt;=$C389,0,IF(SUM($C389,$I356)&gt;BA$4,$Y370/$I356,$Y370-SUM($I389:AZ389))))</f>
        <v>0</v>
      </c>
      <c r="BB389" s="31">
        <f>IF($I356="n/a",0,IF(BB$4&lt;=$C389,0,IF(SUM($C389,$I356)&gt;BB$4,$Y370/$I356,$Y370-SUM($I389:BA389))))</f>
        <v>0</v>
      </c>
      <c r="BC389" s="31">
        <f>IF($I356="n/a",0,IF(BC$4&lt;=$C389,0,IF(SUM($C389,$I356)&gt;BC$4,$Y370/$I356,$Y370-SUM($I389:BB389))))</f>
        <v>0</v>
      </c>
      <c r="BD389" s="31">
        <f>IF($I356="n/a",0,IF(BD$4&lt;=$C389,0,IF(SUM($C389,$I356)&gt;BD$4,$Y370/$I356,$Y370-SUM($I389:BC389))))</f>
        <v>0</v>
      </c>
      <c r="BE389" s="31">
        <f>IF($I356="n/a",0,IF(BE$4&lt;=$C389,0,IF(SUM($C389,$I356)&gt;BE$4,$Y370/$I356,$Y370-SUM($I389:BD389))))</f>
        <v>0</v>
      </c>
      <c r="BF389" s="31">
        <f>IF($I356="n/a",0,IF(BF$4&lt;=$C389,0,IF(SUM($C389,$I356)&gt;BF$4,$Y370/$I356,$Y370-SUM($I389:BE389))))</f>
        <v>0</v>
      </c>
      <c r="BG389" s="31">
        <f>IF($I356="n/a",0,IF(BG$4&lt;=$C389,0,IF(SUM($C389,$I356)&gt;BG$4,$Y370/$I356,$Y370-SUM($I389:BF389))))</f>
        <v>0</v>
      </c>
      <c r="BH389" s="31">
        <f>IF($I356="n/a",0,IF(BH$4&lt;=$C389,0,IF(SUM($C389,$I356)&gt;BH$4,$Y370/$I356,$Y370-SUM($I389:BG389))))</f>
        <v>0</v>
      </c>
      <c r="BI389" s="31">
        <f>IF($I356="n/a",0,IF(BI$4&lt;=$C389,0,IF(SUM($C389,$I356)&gt;BI$4,$Y370/$I356,$Y370-SUM($I389:BH389))))</f>
        <v>0</v>
      </c>
      <c r="BJ389" s="31">
        <f>IF($I356="n/a",0,IF(BJ$4&lt;=$C389,0,IF(SUM($C389,$I356)&gt;BJ$4,$Y370/$I356,$Y370-SUM($I389:BI389))))</f>
        <v>0</v>
      </c>
      <c r="BK389" s="31">
        <f>IF($I356="n/a",0,IF(BK$4&lt;=$C389,0,IF(SUM($C389,$I356)&gt;BK$4,$Y370/$I356,$Y370-SUM($I389:BJ389))))</f>
        <v>0</v>
      </c>
      <c r="BL389" s="31">
        <f>IF($I356="n/a",0,IF(BL$4&lt;=$C389,0,IF(SUM($C389,$I356)&gt;BL$4,$Y370/$I356,$Y370-SUM($I389:BK389))))</f>
        <v>0</v>
      </c>
      <c r="BM389" s="31">
        <f>IF($I356="n/a",0,IF(BM$4&lt;=$C389,0,IF(SUM($C389,$I356)&gt;BM$4,$Y370/$I356,$Y370-SUM($I389:BL389))))</f>
        <v>0</v>
      </c>
      <c r="BN389" s="31">
        <f>IF($I356="n/a",0,IF(BN$4&lt;=$C389,0,IF(SUM($C389,$I356)&gt;BN$4,$Y370/$I356,$Y370-SUM($I389:BM389))))</f>
        <v>0</v>
      </c>
      <c r="BO389" s="31">
        <f>IF($I356="n/a",0,IF(BO$4&lt;=$C389,0,IF(SUM($C389,$I356)&gt;BO$4,$Y370/$I356,$Y370-SUM($I389:BN389))))</f>
        <v>0</v>
      </c>
      <c r="BP389" s="31">
        <f>IF($I356="n/a",0,IF(BP$4&lt;=$C389,0,IF(SUM($C389,$I356)&gt;BP$4,$Y370/$I356,$Y370-SUM($I389:BO389))))</f>
        <v>0</v>
      </c>
      <c r="BQ389" s="31">
        <f>IF($I356="n/a",0,IF(BQ$4&lt;=$C389,0,IF(SUM($C389,$I356)&gt;BQ$4,$Y370/$I356,$Y370-SUM($I389:BP389))))</f>
        <v>0</v>
      </c>
      <c r="BR389" s="31">
        <f>IF($I356="n/a",0,IF(BR$4&lt;=$C389,0,IF(SUM($C389,$I356)&gt;BR$4,$Y370/$I356,$Y370-SUM($I389:BQ389))))</f>
        <v>0</v>
      </c>
      <c r="BS389" s="31">
        <f>IF($I356="n/a",0,IF(BS$4&lt;=$C389,0,IF(SUM($C389,$I356)&gt;BS$4,$Y370/$I356,$Y370-SUM($I389:BR389))))</f>
        <v>0</v>
      </c>
      <c r="BT389" s="31">
        <f>IF($I356="n/a",0,IF(BT$4&lt;=$C389,0,IF(SUM($C389,$I356)&gt;BT$4,$Y370/$I356,$Y370-SUM($I389:BS389))))</f>
        <v>0</v>
      </c>
      <c r="BU389" s="31">
        <f>IF($I356="n/a",0,IF(BU$4&lt;=$C389,0,IF(SUM($C389,$I356)&gt;BU$4,$Y370/$I356,$Y370-SUM($I389:BT389))))</f>
        <v>0</v>
      </c>
      <c r="BV389" s="31">
        <f>IF($I356="n/a",0,IF(BV$4&lt;=$C389,0,IF(SUM($C389,$I356)&gt;BV$4,$Y370/$I356,$Y370-SUM($I389:BU389))))</f>
        <v>0</v>
      </c>
      <c r="BW389" s="31">
        <f>IF($I356="n/a",0,IF(BW$4&lt;=$C389,0,IF(SUM($C389,$I356)&gt;BW$4,$Y370/$I356,$Y370-SUM($I389:BV389))))</f>
        <v>0</v>
      </c>
      <c r="BX389" s="31">
        <f>IF($I356="n/a",0,IF(BX$4&lt;=$C389,0,IF(SUM($C389,$I356)&gt;BX$4,$Y370/$I356,$Y370-SUM($I389:BW389))))</f>
        <v>0</v>
      </c>
      <c r="BY389" s="31">
        <f>IF($I356="n/a",0,IF(BY$4&lt;=$C389,0,IF(SUM($C389,$I356)&gt;BY$4,$Y370/$I356,$Y370-SUM($I389:BX389))))</f>
        <v>0</v>
      </c>
      <c r="BZ389" s="31">
        <f>IF($I356="n/a",0,IF(BZ$4&lt;=$C389,0,IF(SUM($C389,$I356)&gt;BZ$4,$Y370/$I356,$Y370-SUM($I389:BY389))))</f>
        <v>0</v>
      </c>
      <c r="CA389" s="31">
        <f>IF($I356="n/a",0,IF(CA$4&lt;=$C389,0,IF(SUM($C389,$I356)&gt;CA$4,$Y370/$I356,$Y370-SUM($I389:BZ389))))</f>
        <v>0</v>
      </c>
      <c r="CB389" s="31">
        <f>IF($I356="n/a",0,IF(CB$4&lt;=$C389,0,IF(SUM($C389,$I356)&gt;CB$4,$Y370/$I356,$Y370-SUM($I389:CA389))))</f>
        <v>0</v>
      </c>
      <c r="CC389" s="31">
        <f>IF($I356="n/a",0,IF(CC$4&lt;=$C389,0,IF(SUM($C389,$I356)&gt;CC$4,$Y370/$I356,$Y370-SUM($I389:CB389))))</f>
        <v>0</v>
      </c>
      <c r="CD389" s="31">
        <f>IF($I356="n/a",0,IF(CD$4&lt;=$C389,0,IF(SUM($C389,$I356)&gt;CD$4,$Y370/$I356,$Y370-SUM($I389:CC389))))</f>
        <v>0</v>
      </c>
      <c r="CE389" s="31">
        <f>IF($I356="n/a",0,IF(CE$4&lt;=$C389,0,IF(SUM($C389,$I356)&gt;CE$4,$Y370/$I356,$Y370-SUM($I389:CD389))))</f>
        <v>0</v>
      </c>
      <c r="CF389" s="31">
        <f>IF($I356="n/a",0,IF(CF$4&lt;=$C389,0,IF(SUM($C389,$I356)&gt;CF$4,$Y370/$I356,$Y370-SUM($I389:CE389))))</f>
        <v>0</v>
      </c>
    </row>
    <row r="390" spans="1:84" s="153" customFormat="1" ht="12.75" customHeight="1">
      <c r="A390"/>
      <c r="C390" s="197">
        <v>2032</v>
      </c>
      <c r="D390" s="21" t="s">
        <v>61</v>
      </c>
      <c r="E390" s="21" t="s">
        <v>185</v>
      </c>
      <c r="I390" s="31"/>
      <c r="J390" s="31">
        <f>IF($I356="n/a",0,IF(J$4&lt;=$C390,0,IF(SUM($C390,$I356)&gt;J$4,$Z370/$I356,$Z370-SUM($I390:I390))))</f>
        <v>0</v>
      </c>
      <c r="K390" s="31">
        <f>IF($I356="n/a",0,IF(K$4&lt;=$C390,0,IF(SUM($C390,$I356)&gt;K$4,$Z370/$I356,$Z370-SUM($I390:J390))))</f>
        <v>0</v>
      </c>
      <c r="L390" s="31">
        <f>IF($I356="n/a",0,IF(L$4&lt;=$C390,0,IF(SUM($C390,$I356)&gt;L$4,$Z370/$I356,$Z370-SUM($I390:K390))))</f>
        <v>0</v>
      </c>
      <c r="M390" s="31">
        <f>IF($I356="n/a",0,IF(M$4&lt;=$C390,0,IF(SUM($C390,$I356)&gt;M$4,$Z370/$I356,$Z370-SUM($I390:L390))))</f>
        <v>0</v>
      </c>
      <c r="N390" s="31">
        <f>IF($I356="n/a",0,IF(N$4&lt;=$C390,0,IF(SUM($C390,$I356)&gt;N$4,$Z370/$I356,$Z370-SUM($I390:M390))))</f>
        <v>0</v>
      </c>
      <c r="O390" s="31">
        <f>IF($I356="n/a",0,IF(O$4&lt;=$C390,0,IF(SUM($C390,$I356)&gt;O$4,$Z370/$I356,$Z370-SUM($I390:N390))))</f>
        <v>0</v>
      </c>
      <c r="P390" s="31">
        <f>IF($I356="n/a",0,IF(P$4&lt;=$C390,0,IF(SUM($C390,$I356)&gt;P$4,$Z370/$I356,$Z370-SUM($I390:O390))))</f>
        <v>0</v>
      </c>
      <c r="Q390" s="31">
        <f>IF($I356="n/a",0,IF(Q$4&lt;=$C390,0,IF(SUM($C390,$I356)&gt;Q$4,$Z370/$I356,$Z370-SUM($I390:P390))))</f>
        <v>0</v>
      </c>
      <c r="R390" s="31">
        <f>IF($I356="n/a",0,IF(R$4&lt;=$C390,0,IF(SUM($C390,$I356)&gt;R$4,$Z370/$I356,$Z370-SUM($I390:Q390))))</f>
        <v>0</v>
      </c>
      <c r="S390" s="31">
        <f>IF($I356="n/a",0,IF(S$4&lt;=$C390,0,IF(SUM($C390,$I356)&gt;S$4,$Z370/$I356,$Z370-SUM($I390:R390))))</f>
        <v>0</v>
      </c>
      <c r="T390" s="31">
        <f>IF($I356="n/a",0,IF(T$4&lt;=$C390,0,IF(SUM($C390,$I356)&gt;T$4,$Z370/$I356,$Z370-SUM($I390:S390))))</f>
        <v>0</v>
      </c>
      <c r="U390" s="31">
        <f>IF($I356="n/a",0,IF(U$4&lt;=$C390,0,IF(SUM($C390,$I356)&gt;U$4,$Z370/$I356,$Z370-SUM($I390:T390))))</f>
        <v>0</v>
      </c>
      <c r="V390" s="31">
        <f>IF($I356="n/a",0,IF(V$4&lt;=$C390,0,IF(SUM($C390,$I356)&gt;V$4,$Z370/$I356,$Z370-SUM($I390:U390))))</f>
        <v>0</v>
      </c>
      <c r="W390" s="31">
        <f>IF($I356="n/a",0,IF(W$4&lt;=$C390,0,IF(SUM($C390,$I356)&gt;W$4,$Z370/$I356,$Z370-SUM($I390:V390))))</f>
        <v>0</v>
      </c>
      <c r="X390" s="31">
        <f>IF($I356="n/a",0,IF(X$4&lt;=$C390,0,IF(SUM($C390,$I356)&gt;X$4,$Z370/$I356,$Z370-SUM($I390:W390))))</f>
        <v>0</v>
      </c>
      <c r="Y390" s="31">
        <f>IF($I356="n/a",0,IF(Y$4&lt;=$C390,0,IF(SUM($C390,$I356)&gt;Y$4,$Z370/$I356,$Z370-SUM($I390:X390))))</f>
        <v>0</v>
      </c>
      <c r="Z390" s="31">
        <f>IF($I356="n/a",0,IF(Z$4&lt;=$C390,0,IF(SUM($C390,$I356)&gt;Z$4,$Z370/$I356,$Z370-SUM($I390:Y390))))</f>
        <v>0</v>
      </c>
      <c r="AA390" s="31">
        <f>IF($I356="n/a",0,IF(AA$4&lt;=$C390,0,IF(SUM($C390,$I356)&gt;AA$4,$Z370/$I356,$Z370-SUM($I390:Z390))))</f>
        <v>0</v>
      </c>
      <c r="AB390" s="31">
        <f>IF($I356="n/a",0,IF(AB$4&lt;=$C390,0,IF(SUM($C390,$I356)&gt;AB$4,$Z370/$I356,$Z370-SUM($I390:AA390))))</f>
        <v>0</v>
      </c>
      <c r="AC390" s="31">
        <f>IF($I356="n/a",0,IF(AC$4&lt;=$C390,0,IF(SUM($C390,$I356)&gt;AC$4,$Z370/$I356,$Z370-SUM($I390:AB390))))</f>
        <v>0</v>
      </c>
      <c r="AD390" s="31">
        <f>IF($I356="n/a",0,IF(AD$4&lt;=$C390,0,IF(SUM($C390,$I356)&gt;AD$4,$Z370/$I356,$Z370-SUM($I390:AC390))))</f>
        <v>0</v>
      </c>
      <c r="AE390" s="31">
        <f>IF($I356="n/a",0,IF(AE$4&lt;=$C390,0,IF(SUM($C390,$I356)&gt;AE$4,$Z370/$I356,$Z370-SUM($I390:AD390))))</f>
        <v>0</v>
      </c>
      <c r="AF390" s="31">
        <f>IF($I356="n/a",0,IF(AF$4&lt;=$C390,0,IF(SUM($C390,$I356)&gt;AF$4,$Z370/$I356,$Z370-SUM($I390:AE390))))</f>
        <v>0</v>
      </c>
      <c r="AG390" s="31">
        <f>IF($I356="n/a",0,IF(AG$4&lt;=$C390,0,IF(SUM($C390,$I356)&gt;AG$4,$Z370/$I356,$Z370-SUM($I390:AF390))))</f>
        <v>0</v>
      </c>
      <c r="AH390" s="31">
        <f>IF($I356="n/a",0,IF(AH$4&lt;=$C390,0,IF(SUM($C390,$I356)&gt;AH$4,$Z370/$I356,$Z370-SUM($I390:AG390))))</f>
        <v>0</v>
      </c>
      <c r="AI390" s="31">
        <f>IF($I356="n/a",0,IF(AI$4&lt;=$C390,0,IF(SUM($C390,$I356)&gt;AI$4,$Z370/$I356,$Z370-SUM($I390:AH390))))</f>
        <v>0</v>
      </c>
      <c r="AJ390" s="31">
        <f>IF($I356="n/a",0,IF(AJ$4&lt;=$C390,0,IF(SUM($C390,$I356)&gt;AJ$4,$Z370/$I356,$Z370-SUM($I390:AI390))))</f>
        <v>0</v>
      </c>
      <c r="AK390" s="31">
        <f>IF($I356="n/a",0,IF(AK$4&lt;=$C390,0,IF(SUM($C390,$I356)&gt;AK$4,$Z370/$I356,$Z370-SUM($I390:AJ390))))</f>
        <v>0</v>
      </c>
      <c r="AL390" s="31">
        <f>IF($I356="n/a",0,IF(AL$4&lt;=$C390,0,IF(SUM($C390,$I356)&gt;AL$4,$Z370/$I356,$Z370-SUM($I390:AK390))))</f>
        <v>0</v>
      </c>
      <c r="AM390" s="31">
        <f>IF($I356="n/a",0,IF(AM$4&lt;=$C390,0,IF(SUM($C390,$I356)&gt;AM$4,$Z370/$I356,$Z370-SUM($I390:AL390))))</f>
        <v>0</v>
      </c>
      <c r="AN390" s="31">
        <f>IF($I356="n/a",0,IF(AN$4&lt;=$C390,0,IF(SUM($C390,$I356)&gt;AN$4,$Z370/$I356,$Z370-SUM($I390:AM390))))</f>
        <v>0</v>
      </c>
      <c r="AO390" s="31">
        <f>IF($I356="n/a",0,IF(AO$4&lt;=$C390,0,IF(SUM($C390,$I356)&gt;AO$4,$Z370/$I356,$Z370-SUM($I390:AN390))))</f>
        <v>0</v>
      </c>
      <c r="AP390" s="31">
        <f>IF($I356="n/a",0,IF(AP$4&lt;=$C390,0,IF(SUM($C390,$I356)&gt;AP$4,$Z370/$I356,$Z370-SUM($I390:AO390))))</f>
        <v>0</v>
      </c>
      <c r="AQ390" s="31">
        <f>IF($I356="n/a",0,IF(AQ$4&lt;=$C390,0,IF(SUM($C390,$I356)&gt;AQ$4,$Z370/$I356,$Z370-SUM($I390:AP390))))</f>
        <v>0</v>
      </c>
      <c r="AR390" s="31">
        <f>IF($I356="n/a",0,IF(AR$4&lt;=$C390,0,IF(SUM($C390,$I356)&gt;AR$4,$Z370/$I356,$Z370-SUM($I390:AQ390))))</f>
        <v>0</v>
      </c>
      <c r="AS390" s="31">
        <f>IF($I356="n/a",0,IF(AS$4&lt;=$C390,0,IF(SUM($C390,$I356)&gt;AS$4,$Z370/$I356,$Z370-SUM($I390:AR390))))</f>
        <v>0</v>
      </c>
      <c r="AT390" s="31">
        <f>IF($I356="n/a",0,IF(AT$4&lt;=$C390,0,IF(SUM($C390,$I356)&gt;AT$4,$Z370/$I356,$Z370-SUM($I390:AS390))))</f>
        <v>0</v>
      </c>
      <c r="AU390" s="31">
        <f>IF($I356="n/a",0,IF(AU$4&lt;=$C390,0,IF(SUM($C390,$I356)&gt;AU$4,$Z370/$I356,$Z370-SUM($I390:AT390))))</f>
        <v>0</v>
      </c>
      <c r="AV390" s="31">
        <f>IF($I356="n/a",0,IF(AV$4&lt;=$C390,0,IF(SUM($C390,$I356)&gt;AV$4,$Z370/$I356,$Z370-SUM($I390:AU390))))</f>
        <v>0</v>
      </c>
      <c r="AW390" s="31">
        <f>IF($I356="n/a",0,IF(AW$4&lt;=$C390,0,IF(SUM($C390,$I356)&gt;AW$4,$Z370/$I356,$Z370-SUM($I390:AV390))))</f>
        <v>0</v>
      </c>
      <c r="AX390" s="31">
        <f>IF($I356="n/a",0,IF(AX$4&lt;=$C390,0,IF(SUM($C390,$I356)&gt;AX$4,$Z370/$I356,$Z370-SUM($I390:AW390))))</f>
        <v>0</v>
      </c>
      <c r="AY390" s="31">
        <f>IF($I356="n/a",0,IF(AY$4&lt;=$C390,0,IF(SUM($C390,$I356)&gt;AY$4,$Z370/$I356,$Z370-SUM($I390:AX390))))</f>
        <v>0</v>
      </c>
      <c r="AZ390" s="31">
        <f>IF($I356="n/a",0,IF(AZ$4&lt;=$C390,0,IF(SUM($C390,$I356)&gt;AZ$4,$Z370/$I356,$Z370-SUM($I390:AY390))))</f>
        <v>0</v>
      </c>
      <c r="BA390" s="31">
        <f>IF($I356="n/a",0,IF(BA$4&lt;=$C390,0,IF(SUM($C390,$I356)&gt;BA$4,$Z370/$I356,$Z370-SUM($I390:AZ390))))</f>
        <v>0</v>
      </c>
      <c r="BB390" s="31">
        <f>IF($I356="n/a",0,IF(BB$4&lt;=$C390,0,IF(SUM($C390,$I356)&gt;BB$4,$Z370/$I356,$Z370-SUM($I390:BA390))))</f>
        <v>0</v>
      </c>
      <c r="BC390" s="31">
        <f>IF($I356="n/a",0,IF(BC$4&lt;=$C390,0,IF(SUM($C390,$I356)&gt;BC$4,$Z370/$I356,$Z370-SUM($I390:BB390))))</f>
        <v>0</v>
      </c>
      <c r="BD390" s="31">
        <f>IF($I356="n/a",0,IF(BD$4&lt;=$C390,0,IF(SUM($C390,$I356)&gt;BD$4,$Z370/$I356,$Z370-SUM($I390:BC390))))</f>
        <v>0</v>
      </c>
      <c r="BE390" s="31">
        <f>IF($I356="n/a",0,IF(BE$4&lt;=$C390,0,IF(SUM($C390,$I356)&gt;BE$4,$Z370/$I356,$Z370-SUM($I390:BD390))))</f>
        <v>0</v>
      </c>
      <c r="BF390" s="31">
        <f>IF($I356="n/a",0,IF(BF$4&lt;=$C390,0,IF(SUM($C390,$I356)&gt;BF$4,$Z370/$I356,$Z370-SUM($I390:BE390))))</f>
        <v>0</v>
      </c>
      <c r="BG390" s="31">
        <f>IF($I356="n/a",0,IF(BG$4&lt;=$C390,0,IF(SUM($C390,$I356)&gt;BG$4,$Z370/$I356,$Z370-SUM($I390:BF390))))</f>
        <v>0</v>
      </c>
      <c r="BH390" s="31">
        <f>IF($I356="n/a",0,IF(BH$4&lt;=$C390,0,IF(SUM($C390,$I356)&gt;BH$4,$Z370/$I356,$Z370-SUM($I390:BG390))))</f>
        <v>0</v>
      </c>
      <c r="BI390" s="31">
        <f>IF($I356="n/a",0,IF(BI$4&lt;=$C390,0,IF(SUM($C390,$I356)&gt;BI$4,$Z370/$I356,$Z370-SUM($I390:BH390))))</f>
        <v>0</v>
      </c>
      <c r="BJ390" s="31">
        <f>IF($I356="n/a",0,IF(BJ$4&lt;=$C390,0,IF(SUM($C390,$I356)&gt;BJ$4,$Z370/$I356,$Z370-SUM($I390:BI390))))</f>
        <v>0</v>
      </c>
      <c r="BK390" s="31">
        <f>IF($I356="n/a",0,IF(BK$4&lt;=$C390,0,IF(SUM($C390,$I356)&gt;BK$4,$Z370/$I356,$Z370-SUM($I390:BJ390))))</f>
        <v>0</v>
      </c>
      <c r="BL390" s="31">
        <f>IF($I356="n/a",0,IF(BL$4&lt;=$C390,0,IF(SUM($C390,$I356)&gt;BL$4,$Z370/$I356,$Z370-SUM($I390:BK390))))</f>
        <v>0</v>
      </c>
      <c r="BM390" s="31">
        <f>IF($I356="n/a",0,IF(BM$4&lt;=$C390,0,IF(SUM($C390,$I356)&gt;BM$4,$Z370/$I356,$Z370-SUM($I390:BL390))))</f>
        <v>0</v>
      </c>
      <c r="BN390" s="31">
        <f>IF($I356="n/a",0,IF(BN$4&lt;=$C390,0,IF(SUM($C390,$I356)&gt;BN$4,$Z370/$I356,$Z370-SUM($I390:BM390))))</f>
        <v>0</v>
      </c>
      <c r="BO390" s="31">
        <f>IF($I356="n/a",0,IF(BO$4&lt;=$C390,0,IF(SUM($C390,$I356)&gt;BO$4,$Z370/$I356,$Z370-SUM($I390:BN390))))</f>
        <v>0</v>
      </c>
      <c r="BP390" s="31">
        <f>IF($I356="n/a",0,IF(BP$4&lt;=$C390,0,IF(SUM($C390,$I356)&gt;BP$4,$Z370/$I356,$Z370-SUM($I390:BO390))))</f>
        <v>0</v>
      </c>
      <c r="BQ390" s="31">
        <f>IF($I356="n/a",0,IF(BQ$4&lt;=$C390,0,IF(SUM($C390,$I356)&gt;BQ$4,$Z370/$I356,$Z370-SUM($I390:BP390))))</f>
        <v>0</v>
      </c>
      <c r="BR390" s="31">
        <f>IF($I356="n/a",0,IF(BR$4&lt;=$C390,0,IF(SUM($C390,$I356)&gt;BR$4,$Z370/$I356,$Z370-SUM($I390:BQ390))))</f>
        <v>0</v>
      </c>
      <c r="BS390" s="31">
        <f>IF($I356="n/a",0,IF(BS$4&lt;=$C390,0,IF(SUM($C390,$I356)&gt;BS$4,$Z370/$I356,$Z370-SUM($I390:BR390))))</f>
        <v>0</v>
      </c>
      <c r="BT390" s="31">
        <f>IF($I356="n/a",0,IF(BT$4&lt;=$C390,0,IF(SUM($C390,$I356)&gt;BT$4,$Z370/$I356,$Z370-SUM($I390:BS390))))</f>
        <v>0</v>
      </c>
      <c r="BU390" s="31">
        <f>IF($I356="n/a",0,IF(BU$4&lt;=$C390,0,IF(SUM($C390,$I356)&gt;BU$4,$Z370/$I356,$Z370-SUM($I390:BT390))))</f>
        <v>0</v>
      </c>
      <c r="BV390" s="31">
        <f>IF($I356="n/a",0,IF(BV$4&lt;=$C390,0,IF(SUM($C390,$I356)&gt;BV$4,$Z370/$I356,$Z370-SUM($I390:BU390))))</f>
        <v>0</v>
      </c>
      <c r="BW390" s="31">
        <f>IF($I356="n/a",0,IF(BW$4&lt;=$C390,0,IF(SUM($C390,$I356)&gt;BW$4,$Z370/$I356,$Z370-SUM($I390:BV390))))</f>
        <v>0</v>
      </c>
      <c r="BX390" s="31">
        <f>IF($I356="n/a",0,IF(BX$4&lt;=$C390,0,IF(SUM($C390,$I356)&gt;BX$4,$Z370/$I356,$Z370-SUM($I390:BW390))))</f>
        <v>0</v>
      </c>
      <c r="BY390" s="31">
        <f>IF($I356="n/a",0,IF(BY$4&lt;=$C390,0,IF(SUM($C390,$I356)&gt;BY$4,$Z370/$I356,$Z370-SUM($I390:BX390))))</f>
        <v>0</v>
      </c>
      <c r="BZ390" s="31">
        <f>IF($I356="n/a",0,IF(BZ$4&lt;=$C390,0,IF(SUM($C390,$I356)&gt;BZ$4,$Z370/$I356,$Z370-SUM($I390:BY390))))</f>
        <v>0</v>
      </c>
      <c r="CA390" s="31">
        <f>IF($I356="n/a",0,IF(CA$4&lt;=$C390,0,IF(SUM($C390,$I356)&gt;CA$4,$Z370/$I356,$Z370-SUM($I390:BZ390))))</f>
        <v>0</v>
      </c>
      <c r="CB390" s="31">
        <f>IF($I356="n/a",0,IF(CB$4&lt;=$C390,0,IF(SUM($C390,$I356)&gt;CB$4,$Z370/$I356,$Z370-SUM($I390:CA390))))</f>
        <v>0</v>
      </c>
      <c r="CC390" s="31">
        <f>IF($I356="n/a",0,IF(CC$4&lt;=$C390,0,IF(SUM($C390,$I356)&gt;CC$4,$Z370/$I356,$Z370-SUM($I390:CB390))))</f>
        <v>0</v>
      </c>
      <c r="CD390" s="31">
        <f>IF($I356="n/a",0,IF(CD$4&lt;=$C390,0,IF(SUM($C390,$I356)&gt;CD$4,$Z370/$I356,$Z370-SUM($I390:CC390))))</f>
        <v>0</v>
      </c>
      <c r="CE390" s="31">
        <f>IF($I356="n/a",0,IF(CE$4&lt;=$C390,0,IF(SUM($C390,$I356)&gt;CE$4,$Z370/$I356,$Z370-SUM($I390:CD390))))</f>
        <v>0</v>
      </c>
      <c r="CF390" s="31">
        <f>IF($I356="n/a",0,IF(CF$4&lt;=$C390,0,IF(SUM($C390,$I356)&gt;CF$4,$Z370/$I356,$Z370-SUM($I390:CE390))))</f>
        <v>0</v>
      </c>
    </row>
    <row r="391" spans="1:84" s="153" customFormat="1" ht="12.75" customHeight="1">
      <c r="A391"/>
      <c r="C391" s="197">
        <v>2033</v>
      </c>
      <c r="D391" s="21" t="s">
        <v>62</v>
      </c>
      <c r="E391" s="21" t="s">
        <v>185</v>
      </c>
      <c r="I391" s="31"/>
      <c r="J391" s="31">
        <f>IF($I356="n/a",0,IF(J$4&lt;=$C391,0,IF(SUM($C391,$I356)&gt;J$4,$AA370/$I356,$AA370-SUM($I391:I391))))</f>
        <v>0</v>
      </c>
      <c r="K391" s="31">
        <f>IF($I356="n/a",0,IF(K$4&lt;=$C391,0,IF(SUM($C391,$I356)&gt;K$4,$AA370/$I356,$AA370-SUM($I391:J391))))</f>
        <v>0</v>
      </c>
      <c r="L391" s="31">
        <f>IF($I356="n/a",0,IF(L$4&lt;=$C391,0,IF(SUM($C391,$I356)&gt;L$4,$AA370/$I356,$AA370-SUM($I391:K391))))</f>
        <v>0</v>
      </c>
      <c r="M391" s="31">
        <f>IF($I356="n/a",0,IF(M$4&lt;=$C391,0,IF(SUM($C391,$I356)&gt;M$4,$AA370/$I356,$AA370-SUM($I391:L391))))</f>
        <v>0</v>
      </c>
      <c r="N391" s="31">
        <f>IF($I356="n/a",0,IF(N$4&lt;=$C391,0,IF(SUM($C391,$I356)&gt;N$4,$AA370/$I356,$AA370-SUM($I391:M391))))</f>
        <v>0</v>
      </c>
      <c r="O391" s="31">
        <f>IF($I356="n/a",0,IF(O$4&lt;=$C391,0,IF(SUM($C391,$I356)&gt;O$4,$AA370/$I356,$AA370-SUM($I391:N391))))</f>
        <v>0</v>
      </c>
      <c r="P391" s="31">
        <f>IF($I356="n/a",0,IF(P$4&lt;=$C391,0,IF(SUM($C391,$I356)&gt;P$4,$AA370/$I356,$AA370-SUM($I391:O391))))</f>
        <v>0</v>
      </c>
      <c r="Q391" s="31">
        <f>IF($I356="n/a",0,IF(Q$4&lt;=$C391,0,IF(SUM($C391,$I356)&gt;Q$4,$AA370/$I356,$AA370-SUM($I391:P391))))</f>
        <v>0</v>
      </c>
      <c r="R391" s="31">
        <f>IF($I356="n/a",0,IF(R$4&lt;=$C391,0,IF(SUM($C391,$I356)&gt;R$4,$AA370/$I356,$AA370-SUM($I391:Q391))))</f>
        <v>0</v>
      </c>
      <c r="S391" s="31">
        <f>IF($I356="n/a",0,IF(S$4&lt;=$C391,0,IF(SUM($C391,$I356)&gt;S$4,$AA370/$I356,$AA370-SUM($I391:R391))))</f>
        <v>0</v>
      </c>
      <c r="T391" s="31">
        <f>IF($I356="n/a",0,IF(T$4&lt;=$C391,0,IF(SUM($C391,$I356)&gt;T$4,$AA370/$I356,$AA370-SUM($I391:S391))))</f>
        <v>0</v>
      </c>
      <c r="U391" s="31">
        <f>IF($I356="n/a",0,IF(U$4&lt;=$C391,0,IF(SUM($C391,$I356)&gt;U$4,$AA370/$I356,$AA370-SUM($I391:T391))))</f>
        <v>0</v>
      </c>
      <c r="V391" s="31">
        <f>IF($I356="n/a",0,IF(V$4&lt;=$C391,0,IF(SUM($C391,$I356)&gt;V$4,$AA370/$I356,$AA370-SUM($I391:U391))))</f>
        <v>0</v>
      </c>
      <c r="W391" s="31">
        <f>IF($I356="n/a",0,IF(W$4&lt;=$C391,0,IF(SUM($C391,$I356)&gt;W$4,$AA370/$I356,$AA370-SUM($I391:V391))))</f>
        <v>0</v>
      </c>
      <c r="X391" s="31">
        <f>IF($I356="n/a",0,IF(X$4&lt;=$C391,0,IF(SUM($C391,$I356)&gt;X$4,$AA370/$I356,$AA370-SUM($I391:W391))))</f>
        <v>0</v>
      </c>
      <c r="Y391" s="31">
        <f>IF($I356="n/a",0,IF(Y$4&lt;=$C391,0,IF(SUM($C391,$I356)&gt;Y$4,$AA370/$I356,$AA370-SUM($I391:X391))))</f>
        <v>0</v>
      </c>
      <c r="Z391" s="31">
        <f>IF($I356="n/a",0,IF(Z$4&lt;=$C391,0,IF(SUM($C391,$I356)&gt;Z$4,$AA370/$I356,$AA370-SUM($I391:Y391))))</f>
        <v>0</v>
      </c>
      <c r="AA391" s="31">
        <f>IF($I356="n/a",0,IF(AA$4&lt;=$C391,0,IF(SUM($C391,$I356)&gt;AA$4,$AA370/$I356,$AA370-SUM($I391:Z391))))</f>
        <v>0</v>
      </c>
      <c r="AB391" s="31">
        <f>IF($I356="n/a",0,IF(AB$4&lt;=$C391,0,IF(SUM($C391,$I356)&gt;AB$4,$AA370/$I356,$AA370-SUM($I391:AA391))))</f>
        <v>0</v>
      </c>
      <c r="AC391" s="31">
        <f>IF($I356="n/a",0,IF(AC$4&lt;=$C391,0,IF(SUM($C391,$I356)&gt;AC$4,$AA370/$I356,$AA370-SUM($I391:AB391))))</f>
        <v>0</v>
      </c>
      <c r="AD391" s="31">
        <f>IF($I356="n/a",0,IF(AD$4&lt;=$C391,0,IF(SUM($C391,$I356)&gt;AD$4,$AA370/$I356,$AA370-SUM($I391:AC391))))</f>
        <v>0</v>
      </c>
      <c r="AE391" s="31">
        <f>IF($I356="n/a",0,IF(AE$4&lt;=$C391,0,IF(SUM($C391,$I356)&gt;AE$4,$AA370/$I356,$AA370-SUM($I391:AD391))))</f>
        <v>0</v>
      </c>
      <c r="AF391" s="31">
        <f>IF($I356="n/a",0,IF(AF$4&lt;=$C391,0,IF(SUM($C391,$I356)&gt;AF$4,$AA370/$I356,$AA370-SUM($I391:AE391))))</f>
        <v>0</v>
      </c>
      <c r="AG391" s="31">
        <f>IF($I356="n/a",0,IF(AG$4&lt;=$C391,0,IF(SUM($C391,$I356)&gt;AG$4,$AA370/$I356,$AA370-SUM($I391:AF391))))</f>
        <v>0</v>
      </c>
      <c r="AH391" s="31">
        <f>IF($I356="n/a",0,IF(AH$4&lt;=$C391,0,IF(SUM($C391,$I356)&gt;AH$4,$AA370/$I356,$AA370-SUM($I391:AG391))))</f>
        <v>0</v>
      </c>
      <c r="AI391" s="31">
        <f>IF($I356="n/a",0,IF(AI$4&lt;=$C391,0,IF(SUM($C391,$I356)&gt;AI$4,$AA370/$I356,$AA370-SUM($I391:AH391))))</f>
        <v>0</v>
      </c>
      <c r="AJ391" s="31">
        <f>IF($I356="n/a",0,IF(AJ$4&lt;=$C391,0,IF(SUM($C391,$I356)&gt;AJ$4,$AA370/$I356,$AA370-SUM($I391:AI391))))</f>
        <v>0</v>
      </c>
      <c r="AK391" s="31">
        <f>IF($I356="n/a",0,IF(AK$4&lt;=$C391,0,IF(SUM($C391,$I356)&gt;AK$4,$AA370/$I356,$AA370-SUM($I391:AJ391))))</f>
        <v>0</v>
      </c>
      <c r="AL391" s="31">
        <f>IF($I356="n/a",0,IF(AL$4&lt;=$C391,0,IF(SUM($C391,$I356)&gt;AL$4,$AA370/$I356,$AA370-SUM($I391:AK391))))</f>
        <v>0</v>
      </c>
      <c r="AM391" s="31">
        <f>IF($I356="n/a",0,IF(AM$4&lt;=$C391,0,IF(SUM($C391,$I356)&gt;AM$4,$AA370/$I356,$AA370-SUM($I391:AL391))))</f>
        <v>0</v>
      </c>
      <c r="AN391" s="31">
        <f>IF($I356="n/a",0,IF(AN$4&lt;=$C391,0,IF(SUM($C391,$I356)&gt;AN$4,$AA370/$I356,$AA370-SUM($I391:AM391))))</f>
        <v>0</v>
      </c>
      <c r="AO391" s="31">
        <f>IF($I356="n/a",0,IF(AO$4&lt;=$C391,0,IF(SUM($C391,$I356)&gt;AO$4,$AA370/$I356,$AA370-SUM($I391:AN391))))</f>
        <v>0</v>
      </c>
      <c r="AP391" s="31">
        <f>IF($I356="n/a",0,IF(AP$4&lt;=$C391,0,IF(SUM($C391,$I356)&gt;AP$4,$AA370/$I356,$AA370-SUM($I391:AO391))))</f>
        <v>0</v>
      </c>
      <c r="AQ391" s="31">
        <f>IF($I356="n/a",0,IF(AQ$4&lt;=$C391,0,IF(SUM($C391,$I356)&gt;AQ$4,$AA370/$I356,$AA370-SUM($I391:AP391))))</f>
        <v>0</v>
      </c>
      <c r="AR391" s="31">
        <f>IF($I356="n/a",0,IF(AR$4&lt;=$C391,0,IF(SUM($C391,$I356)&gt;AR$4,$AA370/$I356,$AA370-SUM($I391:AQ391))))</f>
        <v>0</v>
      </c>
      <c r="AS391" s="31">
        <f>IF($I356="n/a",0,IF(AS$4&lt;=$C391,0,IF(SUM($C391,$I356)&gt;AS$4,$AA370/$I356,$AA370-SUM($I391:AR391))))</f>
        <v>0</v>
      </c>
      <c r="AT391" s="31">
        <f>IF($I356="n/a",0,IF(AT$4&lt;=$C391,0,IF(SUM($C391,$I356)&gt;AT$4,$AA370/$I356,$AA370-SUM($I391:AS391))))</f>
        <v>0</v>
      </c>
      <c r="AU391" s="31">
        <f>IF($I356="n/a",0,IF(AU$4&lt;=$C391,0,IF(SUM($C391,$I356)&gt;AU$4,$AA370/$I356,$AA370-SUM($I391:AT391))))</f>
        <v>0</v>
      </c>
      <c r="AV391" s="31">
        <f>IF($I356="n/a",0,IF(AV$4&lt;=$C391,0,IF(SUM($C391,$I356)&gt;AV$4,$AA370/$I356,$AA370-SUM($I391:AU391))))</f>
        <v>0</v>
      </c>
      <c r="AW391" s="31">
        <f>IF($I356="n/a",0,IF(AW$4&lt;=$C391,0,IF(SUM($C391,$I356)&gt;AW$4,$AA370/$I356,$AA370-SUM($I391:AV391))))</f>
        <v>0</v>
      </c>
      <c r="AX391" s="31">
        <f>IF($I356="n/a",0,IF(AX$4&lt;=$C391,0,IF(SUM($C391,$I356)&gt;AX$4,$AA370/$I356,$AA370-SUM($I391:AW391))))</f>
        <v>0</v>
      </c>
      <c r="AY391" s="31">
        <f>IF($I356="n/a",0,IF(AY$4&lt;=$C391,0,IF(SUM($C391,$I356)&gt;AY$4,$AA370/$I356,$AA370-SUM($I391:AX391))))</f>
        <v>0</v>
      </c>
      <c r="AZ391" s="31">
        <f>IF($I356="n/a",0,IF(AZ$4&lt;=$C391,0,IF(SUM($C391,$I356)&gt;AZ$4,$AA370/$I356,$AA370-SUM($I391:AY391))))</f>
        <v>0</v>
      </c>
      <c r="BA391" s="31">
        <f>IF($I356="n/a",0,IF(BA$4&lt;=$C391,0,IF(SUM($C391,$I356)&gt;BA$4,$AA370/$I356,$AA370-SUM($I391:AZ391))))</f>
        <v>0</v>
      </c>
      <c r="BB391" s="31">
        <f>IF($I356="n/a",0,IF(BB$4&lt;=$C391,0,IF(SUM($C391,$I356)&gt;BB$4,$AA370/$I356,$AA370-SUM($I391:BA391))))</f>
        <v>0</v>
      </c>
      <c r="BC391" s="31">
        <f>IF($I356="n/a",0,IF(BC$4&lt;=$C391,0,IF(SUM($C391,$I356)&gt;BC$4,$AA370/$I356,$AA370-SUM($I391:BB391))))</f>
        <v>0</v>
      </c>
      <c r="BD391" s="31">
        <f>IF($I356="n/a",0,IF(BD$4&lt;=$C391,0,IF(SUM($C391,$I356)&gt;BD$4,$AA370/$I356,$AA370-SUM($I391:BC391))))</f>
        <v>0</v>
      </c>
      <c r="BE391" s="31">
        <f>IF($I356="n/a",0,IF(BE$4&lt;=$C391,0,IF(SUM($C391,$I356)&gt;BE$4,$AA370/$I356,$AA370-SUM($I391:BD391))))</f>
        <v>0</v>
      </c>
      <c r="BF391" s="31">
        <f>IF($I356="n/a",0,IF(BF$4&lt;=$C391,0,IF(SUM($C391,$I356)&gt;BF$4,$AA370/$I356,$AA370-SUM($I391:BE391))))</f>
        <v>0</v>
      </c>
      <c r="BG391" s="31">
        <f>IF($I356="n/a",0,IF(BG$4&lt;=$C391,0,IF(SUM($C391,$I356)&gt;BG$4,$AA370/$I356,$AA370-SUM($I391:BF391))))</f>
        <v>0</v>
      </c>
      <c r="BH391" s="31">
        <f>IF($I356="n/a",0,IF(BH$4&lt;=$C391,0,IF(SUM($C391,$I356)&gt;BH$4,$AA370/$I356,$AA370-SUM($I391:BG391))))</f>
        <v>0</v>
      </c>
      <c r="BI391" s="31">
        <f>IF($I356="n/a",0,IF(BI$4&lt;=$C391,0,IF(SUM($C391,$I356)&gt;BI$4,$AA370/$I356,$AA370-SUM($I391:BH391))))</f>
        <v>0</v>
      </c>
      <c r="BJ391" s="31">
        <f>IF($I356="n/a",0,IF(BJ$4&lt;=$C391,0,IF(SUM($C391,$I356)&gt;BJ$4,$AA370/$I356,$AA370-SUM($I391:BI391))))</f>
        <v>0</v>
      </c>
      <c r="BK391" s="31">
        <f>IF($I356="n/a",0,IF(BK$4&lt;=$C391,0,IF(SUM($C391,$I356)&gt;BK$4,$AA370/$I356,$AA370-SUM($I391:BJ391))))</f>
        <v>0</v>
      </c>
      <c r="BL391" s="31">
        <f>IF($I356="n/a",0,IF(BL$4&lt;=$C391,0,IF(SUM($C391,$I356)&gt;BL$4,$AA370/$I356,$AA370-SUM($I391:BK391))))</f>
        <v>0</v>
      </c>
      <c r="BM391" s="31">
        <f>IF($I356="n/a",0,IF(BM$4&lt;=$C391,0,IF(SUM($C391,$I356)&gt;BM$4,$AA370/$I356,$AA370-SUM($I391:BL391))))</f>
        <v>0</v>
      </c>
      <c r="BN391" s="31">
        <f>IF($I356="n/a",0,IF(BN$4&lt;=$C391,0,IF(SUM($C391,$I356)&gt;BN$4,$AA370/$I356,$AA370-SUM($I391:BM391))))</f>
        <v>0</v>
      </c>
      <c r="BO391" s="31">
        <f>IF($I356="n/a",0,IF(BO$4&lt;=$C391,0,IF(SUM($C391,$I356)&gt;BO$4,$AA370/$I356,$AA370-SUM($I391:BN391))))</f>
        <v>0</v>
      </c>
      <c r="BP391" s="31">
        <f>IF($I356="n/a",0,IF(BP$4&lt;=$C391,0,IF(SUM($C391,$I356)&gt;BP$4,$AA370/$I356,$AA370-SUM($I391:BO391))))</f>
        <v>0</v>
      </c>
      <c r="BQ391" s="31">
        <f>IF($I356="n/a",0,IF(BQ$4&lt;=$C391,0,IF(SUM($C391,$I356)&gt;BQ$4,$AA370/$I356,$AA370-SUM($I391:BP391))))</f>
        <v>0</v>
      </c>
      <c r="BR391" s="31">
        <f>IF($I356="n/a",0,IF(BR$4&lt;=$C391,0,IF(SUM($C391,$I356)&gt;BR$4,$AA370/$I356,$AA370-SUM($I391:BQ391))))</f>
        <v>0</v>
      </c>
      <c r="BS391" s="31">
        <f>IF($I356="n/a",0,IF(BS$4&lt;=$C391,0,IF(SUM($C391,$I356)&gt;BS$4,$AA370/$I356,$AA370-SUM($I391:BR391))))</f>
        <v>0</v>
      </c>
      <c r="BT391" s="31">
        <f>IF($I356="n/a",0,IF(BT$4&lt;=$C391,0,IF(SUM($C391,$I356)&gt;BT$4,$AA370/$I356,$AA370-SUM($I391:BS391))))</f>
        <v>0</v>
      </c>
      <c r="BU391" s="31">
        <f>IF($I356="n/a",0,IF(BU$4&lt;=$C391,0,IF(SUM($C391,$I356)&gt;BU$4,$AA370/$I356,$AA370-SUM($I391:BT391))))</f>
        <v>0</v>
      </c>
      <c r="BV391" s="31">
        <f>IF($I356="n/a",0,IF(BV$4&lt;=$C391,0,IF(SUM($C391,$I356)&gt;BV$4,$AA370/$I356,$AA370-SUM($I391:BU391))))</f>
        <v>0</v>
      </c>
      <c r="BW391" s="31">
        <f>IF($I356="n/a",0,IF(BW$4&lt;=$C391,0,IF(SUM($C391,$I356)&gt;BW$4,$AA370/$I356,$AA370-SUM($I391:BV391))))</f>
        <v>0</v>
      </c>
      <c r="BX391" s="31">
        <f>IF($I356="n/a",0,IF(BX$4&lt;=$C391,0,IF(SUM($C391,$I356)&gt;BX$4,$AA370/$I356,$AA370-SUM($I391:BW391))))</f>
        <v>0</v>
      </c>
      <c r="BY391" s="31">
        <f>IF($I356="n/a",0,IF(BY$4&lt;=$C391,0,IF(SUM($C391,$I356)&gt;BY$4,$AA370/$I356,$AA370-SUM($I391:BX391))))</f>
        <v>0</v>
      </c>
      <c r="BZ391" s="31">
        <f>IF($I356="n/a",0,IF(BZ$4&lt;=$C391,0,IF(SUM($C391,$I356)&gt;BZ$4,$AA370/$I356,$AA370-SUM($I391:BY391))))</f>
        <v>0</v>
      </c>
      <c r="CA391" s="31">
        <f>IF($I356="n/a",0,IF(CA$4&lt;=$C391,0,IF(SUM($C391,$I356)&gt;CA$4,$AA370/$I356,$AA370-SUM($I391:BZ391))))</f>
        <v>0</v>
      </c>
      <c r="CB391" s="31">
        <f>IF($I356="n/a",0,IF(CB$4&lt;=$C391,0,IF(SUM($C391,$I356)&gt;CB$4,$AA370/$I356,$AA370-SUM($I391:CA391))))</f>
        <v>0</v>
      </c>
      <c r="CC391" s="31">
        <f>IF($I356="n/a",0,IF(CC$4&lt;=$C391,0,IF(SUM($C391,$I356)&gt;CC$4,$AA370/$I356,$AA370-SUM($I391:CB391))))</f>
        <v>0</v>
      </c>
      <c r="CD391" s="31">
        <f>IF($I356="n/a",0,IF(CD$4&lt;=$C391,0,IF(SUM($C391,$I356)&gt;CD$4,$AA370/$I356,$AA370-SUM($I391:CC391))))</f>
        <v>0</v>
      </c>
      <c r="CE391" s="31">
        <f>IF($I356="n/a",0,IF(CE$4&lt;=$C391,0,IF(SUM($C391,$I356)&gt;CE$4,$AA370/$I356,$AA370-SUM($I391:CD391))))</f>
        <v>0</v>
      </c>
      <c r="CF391" s="31">
        <f>IF($I356="n/a",0,IF(CF$4&lt;=$C391,0,IF(SUM($C391,$I356)&gt;CF$4,$AA370/$I356,$AA370-SUM($I391:CE391))))</f>
        <v>0</v>
      </c>
    </row>
    <row r="392" spans="1:84" s="153" customFormat="1" ht="12.75" customHeight="1">
      <c r="A392"/>
      <c r="C392" s="197">
        <v>2034</v>
      </c>
      <c r="D392" s="21" t="s">
        <v>63</v>
      </c>
      <c r="E392" s="21" t="s">
        <v>185</v>
      </c>
      <c r="I392" s="31"/>
      <c r="J392" s="31">
        <f>IF($I356="n/a",0,IF(J$4&lt;=$C392,0,IF(SUM($C392,$I356)&gt;J$4,$AB370/$I356,$AB370-SUM($I392:I392))))</f>
        <v>0</v>
      </c>
      <c r="K392" s="31">
        <f>IF($I356="n/a",0,IF(K$4&lt;=$C392,0,IF(SUM($C392,$I356)&gt;K$4,$AB370/$I356,$AB370-SUM($I392:J392))))</f>
        <v>0</v>
      </c>
      <c r="L392" s="31">
        <f>IF($I356="n/a",0,IF(L$4&lt;=$C392,0,IF(SUM($C392,$I356)&gt;L$4,$AB370/$I356,$AB370-SUM($I392:K392))))</f>
        <v>0</v>
      </c>
      <c r="M392" s="31">
        <f>IF($I356="n/a",0,IF(M$4&lt;=$C392,0,IF(SUM($C392,$I356)&gt;M$4,$AB370/$I356,$AB370-SUM($I392:L392))))</f>
        <v>0</v>
      </c>
      <c r="N392" s="31">
        <f>IF($I356="n/a",0,IF(N$4&lt;=$C392,0,IF(SUM($C392,$I356)&gt;N$4,$AB370/$I356,$AB370-SUM($I392:M392))))</f>
        <v>0</v>
      </c>
      <c r="O392" s="31">
        <f>IF($I356="n/a",0,IF(O$4&lt;=$C392,0,IF(SUM($C392,$I356)&gt;O$4,$AB370/$I356,$AB370-SUM($I392:N392))))</f>
        <v>0</v>
      </c>
      <c r="P392" s="31">
        <f>IF($I356="n/a",0,IF(P$4&lt;=$C392,0,IF(SUM($C392,$I356)&gt;P$4,$AB370/$I356,$AB370-SUM($I392:O392))))</f>
        <v>0</v>
      </c>
      <c r="Q392" s="31">
        <f>IF($I356="n/a",0,IF(Q$4&lt;=$C392,0,IF(SUM($C392,$I356)&gt;Q$4,$AB370/$I356,$AB370-SUM($I392:P392))))</f>
        <v>0</v>
      </c>
      <c r="R392" s="31">
        <f>IF($I356="n/a",0,IF(R$4&lt;=$C392,0,IF(SUM($C392,$I356)&gt;R$4,$AB370/$I356,$AB370-SUM($I392:Q392))))</f>
        <v>0</v>
      </c>
      <c r="S392" s="31">
        <f>IF($I356="n/a",0,IF(S$4&lt;=$C392,0,IF(SUM($C392,$I356)&gt;S$4,$AB370/$I356,$AB370-SUM($I392:R392))))</f>
        <v>0</v>
      </c>
      <c r="T392" s="31">
        <f>IF($I356="n/a",0,IF(T$4&lt;=$C392,0,IF(SUM($C392,$I356)&gt;T$4,$AB370/$I356,$AB370-SUM($I392:S392))))</f>
        <v>0</v>
      </c>
      <c r="U392" s="31">
        <f>IF($I356="n/a",0,IF(U$4&lt;=$C392,0,IF(SUM($C392,$I356)&gt;U$4,$AB370/$I356,$AB370-SUM($I392:T392))))</f>
        <v>0</v>
      </c>
      <c r="V392" s="31">
        <f>IF($I356="n/a",0,IF(V$4&lt;=$C392,0,IF(SUM($C392,$I356)&gt;V$4,$AB370/$I356,$AB370-SUM($I392:U392))))</f>
        <v>0</v>
      </c>
      <c r="W392" s="31">
        <f>IF($I356="n/a",0,IF(W$4&lt;=$C392,0,IF(SUM($C392,$I356)&gt;W$4,$AB370/$I356,$AB370-SUM($I392:V392))))</f>
        <v>0</v>
      </c>
      <c r="X392" s="31">
        <f>IF($I356="n/a",0,IF(X$4&lt;=$C392,0,IF(SUM($C392,$I356)&gt;X$4,$AB370/$I356,$AB370-SUM($I392:W392))))</f>
        <v>0</v>
      </c>
      <c r="Y392" s="31">
        <f>IF($I356="n/a",0,IF(Y$4&lt;=$C392,0,IF(SUM($C392,$I356)&gt;Y$4,$AB370/$I356,$AB370-SUM($I392:X392))))</f>
        <v>0</v>
      </c>
      <c r="Z392" s="31">
        <f>IF($I356="n/a",0,IF(Z$4&lt;=$C392,0,IF(SUM($C392,$I356)&gt;Z$4,$AB370/$I356,$AB370-SUM($I392:Y392))))</f>
        <v>0</v>
      </c>
      <c r="AA392" s="31">
        <f>IF($I356="n/a",0,IF(AA$4&lt;=$C392,0,IF(SUM($C392,$I356)&gt;AA$4,$AB370/$I356,$AB370-SUM($I392:Z392))))</f>
        <v>0</v>
      </c>
      <c r="AB392" s="31">
        <f>IF($I356="n/a",0,IF(AB$4&lt;=$C392,0,IF(SUM($C392,$I356)&gt;AB$4,$AB370/$I356,$AB370-SUM($I392:AA392))))</f>
        <v>0</v>
      </c>
      <c r="AC392" s="31">
        <f>IF($I356="n/a",0,IF(AC$4&lt;=$C392,0,IF(SUM($C392,$I356)&gt;AC$4,$AB370/$I356,$AB370-SUM($I392:AB392))))</f>
        <v>0</v>
      </c>
      <c r="AD392" s="31">
        <f>IF($I356="n/a",0,IF(AD$4&lt;=$C392,0,IF(SUM($C392,$I356)&gt;AD$4,$AB370/$I356,$AB370-SUM($I392:AC392))))</f>
        <v>0</v>
      </c>
      <c r="AE392" s="31">
        <f>IF($I356="n/a",0,IF(AE$4&lt;=$C392,0,IF(SUM($C392,$I356)&gt;AE$4,$AB370/$I356,$AB370-SUM($I392:AD392))))</f>
        <v>0</v>
      </c>
      <c r="AF392" s="31">
        <f>IF($I356="n/a",0,IF(AF$4&lt;=$C392,0,IF(SUM($C392,$I356)&gt;AF$4,$AB370/$I356,$AB370-SUM($I392:AE392))))</f>
        <v>0</v>
      </c>
      <c r="AG392" s="31">
        <f>IF($I356="n/a",0,IF(AG$4&lt;=$C392,0,IF(SUM($C392,$I356)&gt;AG$4,$AB370/$I356,$AB370-SUM($I392:AF392))))</f>
        <v>0</v>
      </c>
      <c r="AH392" s="31">
        <f>IF($I356="n/a",0,IF(AH$4&lt;=$C392,0,IF(SUM($C392,$I356)&gt;AH$4,$AB370/$I356,$AB370-SUM($I392:AG392))))</f>
        <v>0</v>
      </c>
      <c r="AI392" s="31">
        <f>IF($I356="n/a",0,IF(AI$4&lt;=$C392,0,IF(SUM($C392,$I356)&gt;AI$4,$AB370/$I356,$AB370-SUM($I392:AH392))))</f>
        <v>0</v>
      </c>
      <c r="AJ392" s="31">
        <f>IF($I356="n/a",0,IF(AJ$4&lt;=$C392,0,IF(SUM($C392,$I356)&gt;AJ$4,$AB370/$I356,$AB370-SUM($I392:AI392))))</f>
        <v>0</v>
      </c>
      <c r="AK392" s="31">
        <f>IF($I356="n/a",0,IF(AK$4&lt;=$C392,0,IF(SUM($C392,$I356)&gt;AK$4,$AB370/$I356,$AB370-SUM($I392:AJ392))))</f>
        <v>0</v>
      </c>
      <c r="AL392" s="31">
        <f>IF($I356="n/a",0,IF(AL$4&lt;=$C392,0,IF(SUM($C392,$I356)&gt;AL$4,$AB370/$I356,$AB370-SUM($I392:AK392))))</f>
        <v>0</v>
      </c>
      <c r="AM392" s="31">
        <f>IF($I356="n/a",0,IF(AM$4&lt;=$C392,0,IF(SUM($C392,$I356)&gt;AM$4,$AB370/$I356,$AB370-SUM($I392:AL392))))</f>
        <v>0</v>
      </c>
      <c r="AN392" s="31">
        <f>IF($I356="n/a",0,IF(AN$4&lt;=$C392,0,IF(SUM($C392,$I356)&gt;AN$4,$AB370/$I356,$AB370-SUM($I392:AM392))))</f>
        <v>0</v>
      </c>
      <c r="AO392" s="31">
        <f>IF($I356="n/a",0,IF(AO$4&lt;=$C392,0,IF(SUM($C392,$I356)&gt;AO$4,$AB370/$I356,$AB370-SUM($I392:AN392))))</f>
        <v>0</v>
      </c>
      <c r="AP392" s="31">
        <f>IF($I356="n/a",0,IF(AP$4&lt;=$C392,0,IF(SUM($C392,$I356)&gt;AP$4,$AB370/$I356,$AB370-SUM($I392:AO392))))</f>
        <v>0</v>
      </c>
      <c r="AQ392" s="31">
        <f>IF($I356="n/a",0,IF(AQ$4&lt;=$C392,0,IF(SUM($C392,$I356)&gt;AQ$4,$AB370/$I356,$AB370-SUM($I392:AP392))))</f>
        <v>0</v>
      </c>
      <c r="AR392" s="31">
        <f>IF($I356="n/a",0,IF(AR$4&lt;=$C392,0,IF(SUM($C392,$I356)&gt;AR$4,$AB370/$I356,$AB370-SUM($I392:AQ392))))</f>
        <v>0</v>
      </c>
      <c r="AS392" s="31">
        <f>IF($I356="n/a",0,IF(AS$4&lt;=$C392,0,IF(SUM($C392,$I356)&gt;AS$4,$AB370/$I356,$AB370-SUM($I392:AR392))))</f>
        <v>0</v>
      </c>
      <c r="AT392" s="31">
        <f>IF($I356="n/a",0,IF(AT$4&lt;=$C392,0,IF(SUM($C392,$I356)&gt;AT$4,$AB370/$I356,$AB370-SUM($I392:AS392))))</f>
        <v>0</v>
      </c>
      <c r="AU392" s="31">
        <f>IF($I356="n/a",0,IF(AU$4&lt;=$C392,0,IF(SUM($C392,$I356)&gt;AU$4,$AB370/$I356,$AB370-SUM($I392:AT392))))</f>
        <v>0</v>
      </c>
      <c r="AV392" s="31">
        <f>IF($I356="n/a",0,IF(AV$4&lt;=$C392,0,IF(SUM($C392,$I356)&gt;AV$4,$AB370/$I356,$AB370-SUM($I392:AU392))))</f>
        <v>0</v>
      </c>
      <c r="AW392" s="31">
        <f>IF($I356="n/a",0,IF(AW$4&lt;=$C392,0,IF(SUM($C392,$I356)&gt;AW$4,$AB370/$I356,$AB370-SUM($I392:AV392))))</f>
        <v>0</v>
      </c>
      <c r="AX392" s="31">
        <f>IF($I356="n/a",0,IF(AX$4&lt;=$C392,0,IF(SUM($C392,$I356)&gt;AX$4,$AB370/$I356,$AB370-SUM($I392:AW392))))</f>
        <v>0</v>
      </c>
      <c r="AY392" s="31">
        <f>IF($I356="n/a",0,IF(AY$4&lt;=$C392,0,IF(SUM($C392,$I356)&gt;AY$4,$AB370/$I356,$AB370-SUM($I392:AX392))))</f>
        <v>0</v>
      </c>
      <c r="AZ392" s="31">
        <f>IF($I356="n/a",0,IF(AZ$4&lt;=$C392,0,IF(SUM($C392,$I356)&gt;AZ$4,$AB370/$I356,$AB370-SUM($I392:AY392))))</f>
        <v>0</v>
      </c>
      <c r="BA392" s="31">
        <f>IF($I356="n/a",0,IF(BA$4&lt;=$C392,0,IF(SUM($C392,$I356)&gt;BA$4,$AB370/$I356,$AB370-SUM($I392:AZ392))))</f>
        <v>0</v>
      </c>
      <c r="BB392" s="31">
        <f>IF($I356="n/a",0,IF(BB$4&lt;=$C392,0,IF(SUM($C392,$I356)&gt;BB$4,$AB370/$I356,$AB370-SUM($I392:BA392))))</f>
        <v>0</v>
      </c>
      <c r="BC392" s="31">
        <f>IF($I356="n/a",0,IF(BC$4&lt;=$C392,0,IF(SUM($C392,$I356)&gt;BC$4,$AB370/$I356,$AB370-SUM($I392:BB392))))</f>
        <v>0</v>
      </c>
      <c r="BD392" s="31">
        <f>IF($I356="n/a",0,IF(BD$4&lt;=$C392,0,IF(SUM($C392,$I356)&gt;BD$4,$AB370/$I356,$AB370-SUM($I392:BC392))))</f>
        <v>0</v>
      </c>
      <c r="BE392" s="31">
        <f>IF($I356="n/a",0,IF(BE$4&lt;=$C392,0,IF(SUM($C392,$I356)&gt;BE$4,$AB370/$I356,$AB370-SUM($I392:BD392))))</f>
        <v>0</v>
      </c>
      <c r="BF392" s="31">
        <f>IF($I356="n/a",0,IF(BF$4&lt;=$C392,0,IF(SUM($C392,$I356)&gt;BF$4,$AB370/$I356,$AB370-SUM($I392:BE392))))</f>
        <v>0</v>
      </c>
      <c r="BG392" s="31">
        <f>IF($I356="n/a",0,IF(BG$4&lt;=$C392,0,IF(SUM($C392,$I356)&gt;BG$4,$AB370/$I356,$AB370-SUM($I392:BF392))))</f>
        <v>0</v>
      </c>
      <c r="BH392" s="31">
        <f>IF($I356="n/a",0,IF(BH$4&lt;=$C392,0,IF(SUM($C392,$I356)&gt;BH$4,$AB370/$I356,$AB370-SUM($I392:BG392))))</f>
        <v>0</v>
      </c>
      <c r="BI392" s="31">
        <f>IF($I356="n/a",0,IF(BI$4&lt;=$C392,0,IF(SUM($C392,$I356)&gt;BI$4,$AB370/$I356,$AB370-SUM($I392:BH392))))</f>
        <v>0</v>
      </c>
      <c r="BJ392" s="31">
        <f>IF($I356="n/a",0,IF(BJ$4&lt;=$C392,0,IF(SUM($C392,$I356)&gt;BJ$4,$AB370/$I356,$AB370-SUM($I392:BI392))))</f>
        <v>0</v>
      </c>
      <c r="BK392" s="31">
        <f>IF($I356="n/a",0,IF(BK$4&lt;=$C392,0,IF(SUM($C392,$I356)&gt;BK$4,$AB370/$I356,$AB370-SUM($I392:BJ392))))</f>
        <v>0</v>
      </c>
      <c r="BL392" s="31">
        <f>IF($I356="n/a",0,IF(BL$4&lt;=$C392,0,IF(SUM($C392,$I356)&gt;BL$4,$AB370/$I356,$AB370-SUM($I392:BK392))))</f>
        <v>0</v>
      </c>
      <c r="BM392" s="31">
        <f>IF($I356="n/a",0,IF(BM$4&lt;=$C392,0,IF(SUM($C392,$I356)&gt;BM$4,$AB370/$I356,$AB370-SUM($I392:BL392))))</f>
        <v>0</v>
      </c>
      <c r="BN392" s="31">
        <f>IF($I356="n/a",0,IF(BN$4&lt;=$C392,0,IF(SUM($C392,$I356)&gt;BN$4,$AB370/$I356,$AB370-SUM($I392:BM392))))</f>
        <v>0</v>
      </c>
      <c r="BO392" s="31">
        <f>IF($I356="n/a",0,IF(BO$4&lt;=$C392,0,IF(SUM($C392,$I356)&gt;BO$4,$AB370/$I356,$AB370-SUM($I392:BN392))))</f>
        <v>0</v>
      </c>
      <c r="BP392" s="31">
        <f>IF($I356="n/a",0,IF(BP$4&lt;=$C392,0,IF(SUM($C392,$I356)&gt;BP$4,$AB370/$I356,$AB370-SUM($I392:BO392))))</f>
        <v>0</v>
      </c>
      <c r="BQ392" s="31">
        <f>IF($I356="n/a",0,IF(BQ$4&lt;=$C392,0,IF(SUM($C392,$I356)&gt;BQ$4,$AB370/$I356,$AB370-SUM($I392:BP392))))</f>
        <v>0</v>
      </c>
      <c r="BR392" s="31">
        <f>IF($I356="n/a",0,IF(BR$4&lt;=$C392,0,IF(SUM($C392,$I356)&gt;BR$4,$AB370/$I356,$AB370-SUM($I392:BQ392))))</f>
        <v>0</v>
      </c>
      <c r="BS392" s="31">
        <f>IF($I356="n/a",0,IF(BS$4&lt;=$C392,0,IF(SUM($C392,$I356)&gt;BS$4,$AB370/$I356,$AB370-SUM($I392:BR392))))</f>
        <v>0</v>
      </c>
      <c r="BT392" s="31">
        <f>IF($I356="n/a",0,IF(BT$4&lt;=$C392,0,IF(SUM($C392,$I356)&gt;BT$4,$AB370/$I356,$AB370-SUM($I392:BS392))))</f>
        <v>0</v>
      </c>
      <c r="BU392" s="31">
        <f>IF($I356="n/a",0,IF(BU$4&lt;=$C392,0,IF(SUM($C392,$I356)&gt;BU$4,$AB370/$I356,$AB370-SUM($I392:BT392))))</f>
        <v>0</v>
      </c>
      <c r="BV392" s="31">
        <f>IF($I356="n/a",0,IF(BV$4&lt;=$C392,0,IF(SUM($C392,$I356)&gt;BV$4,$AB370/$I356,$AB370-SUM($I392:BU392))))</f>
        <v>0</v>
      </c>
      <c r="BW392" s="31">
        <f>IF($I356="n/a",0,IF(BW$4&lt;=$C392,0,IF(SUM($C392,$I356)&gt;BW$4,$AB370/$I356,$AB370-SUM($I392:BV392))))</f>
        <v>0</v>
      </c>
      <c r="BX392" s="31">
        <f>IF($I356="n/a",0,IF(BX$4&lt;=$C392,0,IF(SUM($C392,$I356)&gt;BX$4,$AB370/$I356,$AB370-SUM($I392:BW392))))</f>
        <v>0</v>
      </c>
      <c r="BY392" s="31">
        <f>IF($I356="n/a",0,IF(BY$4&lt;=$C392,0,IF(SUM($C392,$I356)&gt;BY$4,$AB370/$I356,$AB370-SUM($I392:BX392))))</f>
        <v>0</v>
      </c>
      <c r="BZ392" s="31">
        <f>IF($I356="n/a",0,IF(BZ$4&lt;=$C392,0,IF(SUM($C392,$I356)&gt;BZ$4,$AB370/$I356,$AB370-SUM($I392:BY392))))</f>
        <v>0</v>
      </c>
      <c r="CA392" s="31">
        <f>IF($I356="n/a",0,IF(CA$4&lt;=$C392,0,IF(SUM($C392,$I356)&gt;CA$4,$AB370/$I356,$AB370-SUM($I392:BZ392))))</f>
        <v>0</v>
      </c>
      <c r="CB392" s="31">
        <f>IF($I356="n/a",0,IF(CB$4&lt;=$C392,0,IF(SUM($C392,$I356)&gt;CB$4,$AB370/$I356,$AB370-SUM($I392:CA392))))</f>
        <v>0</v>
      </c>
      <c r="CC392" s="31">
        <f>IF($I356="n/a",0,IF(CC$4&lt;=$C392,0,IF(SUM($C392,$I356)&gt;CC$4,$AB370/$I356,$AB370-SUM($I392:CB392))))</f>
        <v>0</v>
      </c>
      <c r="CD392" s="31">
        <f>IF($I356="n/a",0,IF(CD$4&lt;=$C392,0,IF(SUM($C392,$I356)&gt;CD$4,$AB370/$I356,$AB370-SUM($I392:CC392))))</f>
        <v>0</v>
      </c>
      <c r="CE392" s="31">
        <f>IF($I356="n/a",0,IF(CE$4&lt;=$C392,0,IF(SUM($C392,$I356)&gt;CE$4,$AB370/$I356,$AB370-SUM($I392:CD392))))</f>
        <v>0</v>
      </c>
      <c r="CF392" s="31">
        <f>IF($I356="n/a",0,IF(CF$4&lt;=$C392,0,IF(SUM($C392,$I356)&gt;CF$4,$AB370/$I356,$AB370-SUM($I392:CE392))))</f>
        <v>0</v>
      </c>
    </row>
    <row r="393" spans="1:84" s="153" customFormat="1" ht="12.75" customHeight="1">
      <c r="A393"/>
      <c r="C393" s="197">
        <v>2035</v>
      </c>
      <c r="D393" s="21" t="s">
        <v>64</v>
      </c>
      <c r="E393" s="21" t="s">
        <v>185</v>
      </c>
      <c r="I393" s="31"/>
      <c r="J393" s="31">
        <f>IF($I356="n/a",0,IF(J$4&lt;=$C393,0,IF(SUM($C393,$I356)&gt;J$4,$AC370/$I356,$AC370-SUM($I393:I393))))</f>
        <v>0</v>
      </c>
      <c r="K393" s="31">
        <f>IF($I356="n/a",0,IF(K$4&lt;=$C393,0,IF(SUM($C393,$I356)&gt;K$4,$AC370/$I356,$AC370-SUM($I393:J393))))</f>
        <v>0</v>
      </c>
      <c r="L393" s="31">
        <f>IF($I356="n/a",0,IF(L$4&lt;=$C393,0,IF(SUM($C393,$I356)&gt;L$4,$AC370/$I356,$AC370-SUM($I393:K393))))</f>
        <v>0</v>
      </c>
      <c r="M393" s="31">
        <f>IF($I356="n/a",0,IF(M$4&lt;=$C393,0,IF(SUM($C393,$I356)&gt;M$4,$AC370/$I356,$AC370-SUM($I393:L393))))</f>
        <v>0</v>
      </c>
      <c r="N393" s="31">
        <f>IF($I356="n/a",0,IF(N$4&lt;=$C393,0,IF(SUM($C393,$I356)&gt;N$4,$AC370/$I356,$AC370-SUM($I393:M393))))</f>
        <v>0</v>
      </c>
      <c r="O393" s="31">
        <f>IF($I356="n/a",0,IF(O$4&lt;=$C393,0,IF(SUM($C393,$I356)&gt;O$4,$AC370/$I356,$AC370-SUM($I393:N393))))</f>
        <v>0</v>
      </c>
      <c r="P393" s="31">
        <f>IF($I356="n/a",0,IF(P$4&lt;=$C393,0,IF(SUM($C393,$I356)&gt;P$4,$AC370/$I356,$AC370-SUM($I393:O393))))</f>
        <v>0</v>
      </c>
      <c r="Q393" s="31">
        <f>IF($I356="n/a",0,IF(Q$4&lt;=$C393,0,IF(SUM($C393,$I356)&gt;Q$4,$AC370/$I356,$AC370-SUM($I393:P393))))</f>
        <v>0</v>
      </c>
      <c r="R393" s="31">
        <f>IF($I356="n/a",0,IF(R$4&lt;=$C393,0,IF(SUM($C393,$I356)&gt;R$4,$AC370/$I356,$AC370-SUM($I393:Q393))))</f>
        <v>0</v>
      </c>
      <c r="S393" s="31">
        <f>IF($I356="n/a",0,IF(S$4&lt;=$C393,0,IF(SUM($C393,$I356)&gt;S$4,$AC370/$I356,$AC370-SUM($I393:R393))))</f>
        <v>0</v>
      </c>
      <c r="T393" s="31">
        <f>IF($I356="n/a",0,IF(T$4&lt;=$C393,0,IF(SUM($C393,$I356)&gt;T$4,$AC370/$I356,$AC370-SUM($I393:S393))))</f>
        <v>0</v>
      </c>
      <c r="U393" s="31">
        <f>IF($I356="n/a",0,IF(U$4&lt;=$C393,0,IF(SUM($C393,$I356)&gt;U$4,$AC370/$I356,$AC370-SUM($I393:T393))))</f>
        <v>0</v>
      </c>
      <c r="V393" s="31">
        <f>IF($I356="n/a",0,IF(V$4&lt;=$C393,0,IF(SUM($C393,$I356)&gt;V$4,$AC370/$I356,$AC370-SUM($I393:U393))))</f>
        <v>0</v>
      </c>
      <c r="W393" s="31">
        <f>IF($I356="n/a",0,IF(W$4&lt;=$C393,0,IF(SUM($C393,$I356)&gt;W$4,$AC370/$I356,$AC370-SUM($I393:V393))))</f>
        <v>0</v>
      </c>
      <c r="X393" s="31">
        <f>IF($I356="n/a",0,IF(X$4&lt;=$C393,0,IF(SUM($C393,$I356)&gt;X$4,$AC370/$I356,$AC370-SUM($I393:W393))))</f>
        <v>0</v>
      </c>
      <c r="Y393" s="31">
        <f>IF($I356="n/a",0,IF(Y$4&lt;=$C393,0,IF(SUM($C393,$I356)&gt;Y$4,$AC370/$I356,$AC370-SUM($I393:X393))))</f>
        <v>0</v>
      </c>
      <c r="Z393" s="31">
        <f>IF($I356="n/a",0,IF(Z$4&lt;=$C393,0,IF(SUM($C393,$I356)&gt;Z$4,$AC370/$I356,$AC370-SUM($I393:Y393))))</f>
        <v>0</v>
      </c>
      <c r="AA393" s="31">
        <f>IF($I356="n/a",0,IF(AA$4&lt;=$C393,0,IF(SUM($C393,$I356)&gt;AA$4,$AC370/$I356,$AC370-SUM($I393:Z393))))</f>
        <v>0</v>
      </c>
      <c r="AB393" s="31">
        <f>IF($I356="n/a",0,IF(AB$4&lt;=$C393,0,IF(SUM($C393,$I356)&gt;AB$4,$AC370/$I356,$AC370-SUM($I393:AA393))))</f>
        <v>0</v>
      </c>
      <c r="AC393" s="31">
        <f>IF($I356="n/a",0,IF(AC$4&lt;=$C393,0,IF(SUM($C393,$I356)&gt;AC$4,$AC370/$I356,$AC370-SUM($I393:AB393))))</f>
        <v>0</v>
      </c>
      <c r="AD393" s="31">
        <f>IF($I356="n/a",0,IF(AD$4&lt;=$C393,0,IF(SUM($C393,$I356)&gt;AD$4,$AC370/$I356,$AC370-SUM($I393:AC393))))</f>
        <v>0</v>
      </c>
      <c r="AE393" s="31">
        <f>IF($I356="n/a",0,IF(AE$4&lt;=$C393,0,IF(SUM($C393,$I356)&gt;AE$4,$AC370/$I356,$AC370-SUM($I393:AD393))))</f>
        <v>0</v>
      </c>
      <c r="AF393" s="31">
        <f>IF($I356="n/a",0,IF(AF$4&lt;=$C393,0,IF(SUM($C393,$I356)&gt;AF$4,$AC370/$I356,$AC370-SUM($I393:AE393))))</f>
        <v>0</v>
      </c>
      <c r="AG393" s="31">
        <f>IF($I356="n/a",0,IF(AG$4&lt;=$C393,0,IF(SUM($C393,$I356)&gt;AG$4,$AC370/$I356,$AC370-SUM($I393:AF393))))</f>
        <v>0</v>
      </c>
      <c r="AH393" s="31">
        <f>IF($I356="n/a",0,IF(AH$4&lt;=$C393,0,IF(SUM($C393,$I356)&gt;AH$4,$AC370/$I356,$AC370-SUM($I393:AG393))))</f>
        <v>0</v>
      </c>
      <c r="AI393" s="31">
        <f>IF($I356="n/a",0,IF(AI$4&lt;=$C393,0,IF(SUM($C393,$I356)&gt;AI$4,$AC370/$I356,$AC370-SUM($I393:AH393))))</f>
        <v>0</v>
      </c>
      <c r="AJ393" s="31">
        <f>IF($I356="n/a",0,IF(AJ$4&lt;=$C393,0,IF(SUM($C393,$I356)&gt;AJ$4,$AC370/$I356,$AC370-SUM($I393:AI393))))</f>
        <v>0</v>
      </c>
      <c r="AK393" s="31">
        <f>IF($I356="n/a",0,IF(AK$4&lt;=$C393,0,IF(SUM($C393,$I356)&gt;AK$4,$AC370/$I356,$AC370-SUM($I393:AJ393))))</f>
        <v>0</v>
      </c>
      <c r="AL393" s="31">
        <f>IF($I356="n/a",0,IF(AL$4&lt;=$C393,0,IF(SUM($C393,$I356)&gt;AL$4,$AC370/$I356,$AC370-SUM($I393:AK393))))</f>
        <v>0</v>
      </c>
      <c r="AM393" s="31">
        <f>IF($I356="n/a",0,IF(AM$4&lt;=$C393,0,IF(SUM($C393,$I356)&gt;AM$4,$AC370/$I356,$AC370-SUM($I393:AL393))))</f>
        <v>0</v>
      </c>
      <c r="AN393" s="31">
        <f>IF($I356="n/a",0,IF(AN$4&lt;=$C393,0,IF(SUM($C393,$I356)&gt;AN$4,$AC370/$I356,$AC370-SUM($I393:AM393))))</f>
        <v>0</v>
      </c>
      <c r="AO393" s="31">
        <f>IF($I356="n/a",0,IF(AO$4&lt;=$C393,0,IF(SUM($C393,$I356)&gt;AO$4,$AC370/$I356,$AC370-SUM($I393:AN393))))</f>
        <v>0</v>
      </c>
      <c r="AP393" s="31">
        <f>IF($I356="n/a",0,IF(AP$4&lt;=$C393,0,IF(SUM($C393,$I356)&gt;AP$4,$AC370/$I356,$AC370-SUM($I393:AO393))))</f>
        <v>0</v>
      </c>
      <c r="AQ393" s="31">
        <f>IF($I356="n/a",0,IF(AQ$4&lt;=$C393,0,IF(SUM($C393,$I356)&gt;AQ$4,$AC370/$I356,$AC370-SUM($I393:AP393))))</f>
        <v>0</v>
      </c>
      <c r="AR393" s="31">
        <f>IF($I356="n/a",0,IF(AR$4&lt;=$C393,0,IF(SUM($C393,$I356)&gt;AR$4,$AC370/$I356,$AC370-SUM($I393:AQ393))))</f>
        <v>0</v>
      </c>
      <c r="AS393" s="31">
        <f>IF($I356="n/a",0,IF(AS$4&lt;=$C393,0,IF(SUM($C393,$I356)&gt;AS$4,$AC370/$I356,$AC370-SUM($I393:AR393))))</f>
        <v>0</v>
      </c>
      <c r="AT393" s="31">
        <f>IF($I356="n/a",0,IF(AT$4&lt;=$C393,0,IF(SUM($C393,$I356)&gt;AT$4,$AC370/$I356,$AC370-SUM($I393:AS393))))</f>
        <v>0</v>
      </c>
      <c r="AU393" s="31">
        <f>IF($I356="n/a",0,IF(AU$4&lt;=$C393,0,IF(SUM($C393,$I356)&gt;AU$4,$AC370/$I356,$AC370-SUM($I393:AT393))))</f>
        <v>0</v>
      </c>
      <c r="AV393" s="31">
        <f>IF($I356="n/a",0,IF(AV$4&lt;=$C393,0,IF(SUM($C393,$I356)&gt;AV$4,$AC370/$I356,$AC370-SUM($I393:AU393))))</f>
        <v>0</v>
      </c>
      <c r="AW393" s="31">
        <f>IF($I356="n/a",0,IF(AW$4&lt;=$C393,0,IF(SUM($C393,$I356)&gt;AW$4,$AC370/$I356,$AC370-SUM($I393:AV393))))</f>
        <v>0</v>
      </c>
      <c r="AX393" s="31">
        <f>IF($I356="n/a",0,IF(AX$4&lt;=$C393,0,IF(SUM($C393,$I356)&gt;AX$4,$AC370/$I356,$AC370-SUM($I393:AW393))))</f>
        <v>0</v>
      </c>
      <c r="AY393" s="31">
        <f>IF($I356="n/a",0,IF(AY$4&lt;=$C393,0,IF(SUM($C393,$I356)&gt;AY$4,$AC370/$I356,$AC370-SUM($I393:AX393))))</f>
        <v>0</v>
      </c>
      <c r="AZ393" s="31">
        <f>IF($I356="n/a",0,IF(AZ$4&lt;=$C393,0,IF(SUM($C393,$I356)&gt;AZ$4,$AC370/$I356,$AC370-SUM($I393:AY393))))</f>
        <v>0</v>
      </c>
      <c r="BA393" s="31">
        <f>IF($I356="n/a",0,IF(BA$4&lt;=$C393,0,IF(SUM($C393,$I356)&gt;BA$4,$AC370/$I356,$AC370-SUM($I393:AZ393))))</f>
        <v>0</v>
      </c>
      <c r="BB393" s="31">
        <f>IF($I356="n/a",0,IF(BB$4&lt;=$C393,0,IF(SUM($C393,$I356)&gt;BB$4,$AC370/$I356,$AC370-SUM($I393:BA393))))</f>
        <v>0</v>
      </c>
      <c r="BC393" s="31">
        <f>IF($I356="n/a",0,IF(BC$4&lt;=$C393,0,IF(SUM($C393,$I356)&gt;BC$4,$AC370/$I356,$AC370-SUM($I393:BB393))))</f>
        <v>0</v>
      </c>
      <c r="BD393" s="31">
        <f>IF($I356="n/a",0,IF(BD$4&lt;=$C393,0,IF(SUM($C393,$I356)&gt;BD$4,$AC370/$I356,$AC370-SUM($I393:BC393))))</f>
        <v>0</v>
      </c>
      <c r="BE393" s="31">
        <f>IF($I356="n/a",0,IF(BE$4&lt;=$C393,0,IF(SUM($C393,$I356)&gt;BE$4,$AC370/$I356,$AC370-SUM($I393:BD393))))</f>
        <v>0</v>
      </c>
      <c r="BF393" s="31">
        <f>IF($I356="n/a",0,IF(BF$4&lt;=$C393,0,IF(SUM($C393,$I356)&gt;BF$4,$AC370/$I356,$AC370-SUM($I393:BE393))))</f>
        <v>0</v>
      </c>
      <c r="BG393" s="31">
        <f>IF($I356="n/a",0,IF(BG$4&lt;=$C393,0,IF(SUM($C393,$I356)&gt;BG$4,$AC370/$I356,$AC370-SUM($I393:BF393))))</f>
        <v>0</v>
      </c>
      <c r="BH393" s="31">
        <f>IF($I356="n/a",0,IF(BH$4&lt;=$C393,0,IF(SUM($C393,$I356)&gt;BH$4,$AC370/$I356,$AC370-SUM($I393:BG393))))</f>
        <v>0</v>
      </c>
      <c r="BI393" s="31">
        <f>IF($I356="n/a",0,IF(BI$4&lt;=$C393,0,IF(SUM($C393,$I356)&gt;BI$4,$AC370/$I356,$AC370-SUM($I393:BH393))))</f>
        <v>0</v>
      </c>
      <c r="BJ393" s="31">
        <f>IF($I356="n/a",0,IF(BJ$4&lt;=$C393,0,IF(SUM($C393,$I356)&gt;BJ$4,$AC370/$I356,$AC370-SUM($I393:BI393))))</f>
        <v>0</v>
      </c>
      <c r="BK393" s="31">
        <f>IF($I356="n/a",0,IF(BK$4&lt;=$C393,0,IF(SUM($C393,$I356)&gt;BK$4,$AC370/$I356,$AC370-SUM($I393:BJ393))))</f>
        <v>0</v>
      </c>
      <c r="BL393" s="31">
        <f>IF($I356="n/a",0,IF(BL$4&lt;=$C393,0,IF(SUM($C393,$I356)&gt;BL$4,$AC370/$I356,$AC370-SUM($I393:BK393))))</f>
        <v>0</v>
      </c>
      <c r="BM393" s="31">
        <f>IF($I356="n/a",0,IF(BM$4&lt;=$C393,0,IF(SUM($C393,$I356)&gt;BM$4,$AC370/$I356,$AC370-SUM($I393:BL393))))</f>
        <v>0</v>
      </c>
      <c r="BN393" s="31">
        <f>IF($I356="n/a",0,IF(BN$4&lt;=$C393,0,IF(SUM($C393,$I356)&gt;BN$4,$AC370/$I356,$AC370-SUM($I393:BM393))))</f>
        <v>0</v>
      </c>
      <c r="BO393" s="31">
        <f>IF($I356="n/a",0,IF(BO$4&lt;=$C393,0,IF(SUM($C393,$I356)&gt;BO$4,$AC370/$I356,$AC370-SUM($I393:BN393))))</f>
        <v>0</v>
      </c>
      <c r="BP393" s="31">
        <f>IF($I356="n/a",0,IF(BP$4&lt;=$C393,0,IF(SUM($C393,$I356)&gt;BP$4,$AC370/$I356,$AC370-SUM($I393:BO393))))</f>
        <v>0</v>
      </c>
      <c r="BQ393" s="31">
        <f>IF($I356="n/a",0,IF(BQ$4&lt;=$C393,0,IF(SUM($C393,$I356)&gt;BQ$4,$AC370/$I356,$AC370-SUM($I393:BP393))))</f>
        <v>0</v>
      </c>
      <c r="BR393" s="31">
        <f>IF($I356="n/a",0,IF(BR$4&lt;=$C393,0,IF(SUM($C393,$I356)&gt;BR$4,$AC370/$I356,$AC370-SUM($I393:BQ393))))</f>
        <v>0</v>
      </c>
      <c r="BS393" s="31">
        <f>IF($I356="n/a",0,IF(BS$4&lt;=$C393,0,IF(SUM($C393,$I356)&gt;BS$4,$AC370/$I356,$AC370-SUM($I393:BR393))))</f>
        <v>0</v>
      </c>
      <c r="BT393" s="31">
        <f>IF($I356="n/a",0,IF(BT$4&lt;=$C393,0,IF(SUM($C393,$I356)&gt;BT$4,$AC370/$I356,$AC370-SUM($I393:BS393))))</f>
        <v>0</v>
      </c>
      <c r="BU393" s="31">
        <f>IF($I356="n/a",0,IF(BU$4&lt;=$C393,0,IF(SUM($C393,$I356)&gt;BU$4,$AC370/$I356,$AC370-SUM($I393:BT393))))</f>
        <v>0</v>
      </c>
      <c r="BV393" s="31">
        <f>IF($I356="n/a",0,IF(BV$4&lt;=$C393,0,IF(SUM($C393,$I356)&gt;BV$4,$AC370/$I356,$AC370-SUM($I393:BU393))))</f>
        <v>0</v>
      </c>
      <c r="BW393" s="31">
        <f>IF($I356="n/a",0,IF(BW$4&lt;=$C393,0,IF(SUM($C393,$I356)&gt;BW$4,$AC370/$I356,$AC370-SUM($I393:BV393))))</f>
        <v>0</v>
      </c>
      <c r="BX393" s="31">
        <f>IF($I356="n/a",0,IF(BX$4&lt;=$C393,0,IF(SUM($C393,$I356)&gt;BX$4,$AC370/$I356,$AC370-SUM($I393:BW393))))</f>
        <v>0</v>
      </c>
      <c r="BY393" s="31">
        <f>IF($I356="n/a",0,IF(BY$4&lt;=$C393,0,IF(SUM($C393,$I356)&gt;BY$4,$AC370/$I356,$AC370-SUM($I393:BX393))))</f>
        <v>0</v>
      </c>
      <c r="BZ393" s="31">
        <f>IF($I356="n/a",0,IF(BZ$4&lt;=$C393,0,IF(SUM($C393,$I356)&gt;BZ$4,$AC370/$I356,$AC370-SUM($I393:BY393))))</f>
        <v>0</v>
      </c>
      <c r="CA393" s="31">
        <f>IF($I356="n/a",0,IF(CA$4&lt;=$C393,0,IF(SUM($C393,$I356)&gt;CA$4,$AC370/$I356,$AC370-SUM($I393:BZ393))))</f>
        <v>0</v>
      </c>
      <c r="CB393" s="31">
        <f>IF($I356="n/a",0,IF(CB$4&lt;=$C393,0,IF(SUM($C393,$I356)&gt;CB$4,$AC370/$I356,$AC370-SUM($I393:CA393))))</f>
        <v>0</v>
      </c>
      <c r="CC393" s="31">
        <f>IF($I356="n/a",0,IF(CC$4&lt;=$C393,0,IF(SUM($C393,$I356)&gt;CC$4,$AC370/$I356,$AC370-SUM($I393:CB393))))</f>
        <v>0</v>
      </c>
      <c r="CD393" s="31">
        <f>IF($I356="n/a",0,IF(CD$4&lt;=$C393,0,IF(SUM($C393,$I356)&gt;CD$4,$AC370/$I356,$AC370-SUM($I393:CC393))))</f>
        <v>0</v>
      </c>
      <c r="CE393" s="31">
        <f>IF($I356="n/a",0,IF(CE$4&lt;=$C393,0,IF(SUM($C393,$I356)&gt;CE$4,$AC370/$I356,$AC370-SUM($I393:CD393))))</f>
        <v>0</v>
      </c>
      <c r="CF393" s="31">
        <f>IF($I356="n/a",0,IF(CF$4&lt;=$C393,0,IF(SUM($C393,$I356)&gt;CF$4,$AC370/$I356,$AC370-SUM($I393:CE393))))</f>
        <v>0</v>
      </c>
    </row>
    <row r="394" spans="1:84" s="153" customFormat="1" ht="12.75" customHeight="1">
      <c r="A394"/>
      <c r="C394" s="197">
        <v>2036</v>
      </c>
      <c r="D394" s="21" t="s">
        <v>65</v>
      </c>
      <c r="E394" s="21" t="s">
        <v>185</v>
      </c>
      <c r="I394" s="31"/>
      <c r="J394" s="31">
        <f>IF($I356="n/a",0,IF(J$4&lt;=$C394,0,IF(SUM($C394,$I356)&gt;J$4,$AD370/$I356,$AD370-SUM($I394:I394))))</f>
        <v>0</v>
      </c>
      <c r="K394" s="31">
        <f>IF($I356="n/a",0,IF(K$4&lt;=$C394,0,IF(SUM($C394,$I356)&gt;K$4,$AD370/$I356,$AD370-SUM($I394:J394))))</f>
        <v>0</v>
      </c>
      <c r="L394" s="31">
        <f>IF($I356="n/a",0,IF(L$4&lt;=$C394,0,IF(SUM($C394,$I356)&gt;L$4,$AD370/$I356,$AD370-SUM($I394:K394))))</f>
        <v>0</v>
      </c>
      <c r="M394" s="31">
        <f>IF($I356="n/a",0,IF(M$4&lt;=$C394,0,IF(SUM($C394,$I356)&gt;M$4,$AD370/$I356,$AD370-SUM($I394:L394))))</f>
        <v>0</v>
      </c>
      <c r="N394" s="31">
        <f>IF($I356="n/a",0,IF(N$4&lt;=$C394,0,IF(SUM($C394,$I356)&gt;N$4,$AD370/$I356,$AD370-SUM($I394:M394))))</f>
        <v>0</v>
      </c>
      <c r="O394" s="31">
        <f>IF($I356="n/a",0,IF(O$4&lt;=$C394,0,IF(SUM($C394,$I356)&gt;O$4,$AD370/$I356,$AD370-SUM($I394:N394))))</f>
        <v>0</v>
      </c>
      <c r="P394" s="31">
        <f>IF($I356="n/a",0,IF(P$4&lt;=$C394,0,IF(SUM($C394,$I356)&gt;P$4,$AD370/$I356,$AD370-SUM($I394:O394))))</f>
        <v>0</v>
      </c>
      <c r="Q394" s="31">
        <f>IF($I356="n/a",0,IF(Q$4&lt;=$C394,0,IF(SUM($C394,$I356)&gt;Q$4,$AD370/$I356,$AD370-SUM($I394:P394))))</f>
        <v>0</v>
      </c>
      <c r="R394" s="31">
        <f>IF($I356="n/a",0,IF(R$4&lt;=$C394,0,IF(SUM($C394,$I356)&gt;R$4,$AD370/$I356,$AD370-SUM($I394:Q394))))</f>
        <v>0</v>
      </c>
      <c r="S394" s="31">
        <f>IF($I356="n/a",0,IF(S$4&lt;=$C394,0,IF(SUM($C394,$I356)&gt;S$4,$AD370/$I356,$AD370-SUM($I394:R394))))</f>
        <v>0</v>
      </c>
      <c r="T394" s="31">
        <f>IF($I356="n/a",0,IF(T$4&lt;=$C394,0,IF(SUM($C394,$I356)&gt;T$4,$AD370/$I356,$AD370-SUM($I394:S394))))</f>
        <v>0</v>
      </c>
      <c r="U394" s="31">
        <f>IF($I356="n/a",0,IF(U$4&lt;=$C394,0,IF(SUM($C394,$I356)&gt;U$4,$AD370/$I356,$AD370-SUM($I394:T394))))</f>
        <v>0</v>
      </c>
      <c r="V394" s="31">
        <f>IF($I356="n/a",0,IF(V$4&lt;=$C394,0,IF(SUM($C394,$I356)&gt;V$4,$AD370/$I356,$AD370-SUM($I394:U394))))</f>
        <v>0</v>
      </c>
      <c r="W394" s="31">
        <f>IF($I356="n/a",0,IF(W$4&lt;=$C394,0,IF(SUM($C394,$I356)&gt;W$4,$AD370/$I356,$AD370-SUM($I394:V394))))</f>
        <v>0</v>
      </c>
      <c r="X394" s="31">
        <f>IF($I356="n/a",0,IF(X$4&lt;=$C394,0,IF(SUM($C394,$I356)&gt;X$4,$AD370/$I356,$AD370-SUM($I394:W394))))</f>
        <v>0</v>
      </c>
      <c r="Y394" s="31">
        <f>IF($I356="n/a",0,IF(Y$4&lt;=$C394,0,IF(SUM($C394,$I356)&gt;Y$4,$AD370/$I356,$AD370-SUM($I394:X394))))</f>
        <v>0</v>
      </c>
      <c r="Z394" s="31">
        <f>IF($I356="n/a",0,IF(Z$4&lt;=$C394,0,IF(SUM($C394,$I356)&gt;Z$4,$AD370/$I356,$AD370-SUM($I394:Y394))))</f>
        <v>0</v>
      </c>
      <c r="AA394" s="31">
        <f>IF($I356="n/a",0,IF(AA$4&lt;=$C394,0,IF(SUM($C394,$I356)&gt;AA$4,$AD370/$I356,$AD370-SUM($I394:Z394))))</f>
        <v>0</v>
      </c>
      <c r="AB394" s="31">
        <f>IF($I356="n/a",0,IF(AB$4&lt;=$C394,0,IF(SUM($C394,$I356)&gt;AB$4,$AD370/$I356,$AD370-SUM($I394:AA394))))</f>
        <v>0</v>
      </c>
      <c r="AC394" s="31">
        <f>IF($I356="n/a",0,IF(AC$4&lt;=$C394,0,IF(SUM($C394,$I356)&gt;AC$4,$AD370/$I356,$AD370-SUM($I394:AB394))))</f>
        <v>0</v>
      </c>
      <c r="AD394" s="31">
        <f>IF($I356="n/a",0,IF(AD$4&lt;=$C394,0,IF(SUM($C394,$I356)&gt;AD$4,$AD370/$I356,$AD370-SUM($I394:AC394))))</f>
        <v>0</v>
      </c>
      <c r="AE394" s="31">
        <f>IF($I356="n/a",0,IF(AE$4&lt;=$C394,0,IF(SUM($C394,$I356)&gt;AE$4,$AD370/$I356,$AD370-SUM($I394:AD394))))</f>
        <v>0</v>
      </c>
      <c r="AF394" s="31">
        <f>IF($I356="n/a",0,IF(AF$4&lt;=$C394,0,IF(SUM($C394,$I356)&gt;AF$4,$AD370/$I356,$AD370-SUM($I394:AE394))))</f>
        <v>0</v>
      </c>
      <c r="AG394" s="31">
        <f>IF($I356="n/a",0,IF(AG$4&lt;=$C394,0,IF(SUM($C394,$I356)&gt;AG$4,$AD370/$I356,$AD370-SUM($I394:AF394))))</f>
        <v>0</v>
      </c>
      <c r="AH394" s="31">
        <f>IF($I356="n/a",0,IF(AH$4&lt;=$C394,0,IF(SUM($C394,$I356)&gt;AH$4,$AD370/$I356,$AD370-SUM($I394:AG394))))</f>
        <v>0</v>
      </c>
      <c r="AI394" s="31">
        <f>IF($I356="n/a",0,IF(AI$4&lt;=$C394,0,IF(SUM($C394,$I356)&gt;AI$4,$AD370/$I356,$AD370-SUM($I394:AH394))))</f>
        <v>0</v>
      </c>
      <c r="AJ394" s="31">
        <f>IF($I356="n/a",0,IF(AJ$4&lt;=$C394,0,IF(SUM($C394,$I356)&gt;AJ$4,$AD370/$I356,$AD370-SUM($I394:AI394))))</f>
        <v>0</v>
      </c>
      <c r="AK394" s="31">
        <f>IF($I356="n/a",0,IF(AK$4&lt;=$C394,0,IF(SUM($C394,$I356)&gt;AK$4,$AD370/$I356,$AD370-SUM($I394:AJ394))))</f>
        <v>0</v>
      </c>
      <c r="AL394" s="31">
        <f>IF($I356="n/a",0,IF(AL$4&lt;=$C394,0,IF(SUM($C394,$I356)&gt;AL$4,$AD370/$I356,$AD370-SUM($I394:AK394))))</f>
        <v>0</v>
      </c>
      <c r="AM394" s="31">
        <f>IF($I356="n/a",0,IF(AM$4&lt;=$C394,0,IF(SUM($C394,$I356)&gt;AM$4,$AD370/$I356,$AD370-SUM($I394:AL394))))</f>
        <v>0</v>
      </c>
      <c r="AN394" s="31">
        <f>IF($I356="n/a",0,IF(AN$4&lt;=$C394,0,IF(SUM($C394,$I356)&gt;AN$4,$AD370/$I356,$AD370-SUM($I394:AM394))))</f>
        <v>0</v>
      </c>
      <c r="AO394" s="31">
        <f>IF($I356="n/a",0,IF(AO$4&lt;=$C394,0,IF(SUM($C394,$I356)&gt;AO$4,$AD370/$I356,$AD370-SUM($I394:AN394))))</f>
        <v>0</v>
      </c>
      <c r="AP394" s="31">
        <f>IF($I356="n/a",0,IF(AP$4&lt;=$C394,0,IF(SUM($C394,$I356)&gt;AP$4,$AD370/$I356,$AD370-SUM($I394:AO394))))</f>
        <v>0</v>
      </c>
      <c r="AQ394" s="31">
        <f>IF($I356="n/a",0,IF(AQ$4&lt;=$C394,0,IF(SUM($C394,$I356)&gt;AQ$4,$AD370/$I356,$AD370-SUM($I394:AP394))))</f>
        <v>0</v>
      </c>
      <c r="AR394" s="31">
        <f>IF($I356="n/a",0,IF(AR$4&lt;=$C394,0,IF(SUM($C394,$I356)&gt;AR$4,$AD370/$I356,$AD370-SUM($I394:AQ394))))</f>
        <v>0</v>
      </c>
      <c r="AS394" s="31">
        <f>IF($I356="n/a",0,IF(AS$4&lt;=$C394,0,IF(SUM($C394,$I356)&gt;AS$4,$AD370/$I356,$AD370-SUM($I394:AR394))))</f>
        <v>0</v>
      </c>
      <c r="AT394" s="31">
        <f>IF($I356="n/a",0,IF(AT$4&lt;=$C394,0,IF(SUM($C394,$I356)&gt;AT$4,$AD370/$I356,$AD370-SUM($I394:AS394))))</f>
        <v>0</v>
      </c>
      <c r="AU394" s="31">
        <f>IF($I356="n/a",0,IF(AU$4&lt;=$C394,0,IF(SUM($C394,$I356)&gt;AU$4,$AD370/$I356,$AD370-SUM($I394:AT394))))</f>
        <v>0</v>
      </c>
      <c r="AV394" s="31">
        <f>IF($I356="n/a",0,IF(AV$4&lt;=$C394,0,IF(SUM($C394,$I356)&gt;AV$4,$AD370/$I356,$AD370-SUM($I394:AU394))))</f>
        <v>0</v>
      </c>
      <c r="AW394" s="31">
        <f>IF($I356="n/a",0,IF(AW$4&lt;=$C394,0,IF(SUM($C394,$I356)&gt;AW$4,$AD370/$I356,$AD370-SUM($I394:AV394))))</f>
        <v>0</v>
      </c>
      <c r="AX394" s="31">
        <f>IF($I356="n/a",0,IF(AX$4&lt;=$C394,0,IF(SUM($C394,$I356)&gt;AX$4,$AD370/$I356,$AD370-SUM($I394:AW394))))</f>
        <v>0</v>
      </c>
      <c r="AY394" s="31">
        <f>IF($I356="n/a",0,IF(AY$4&lt;=$C394,0,IF(SUM($C394,$I356)&gt;AY$4,$AD370/$I356,$AD370-SUM($I394:AX394))))</f>
        <v>0</v>
      </c>
      <c r="AZ394" s="31">
        <f>IF($I356="n/a",0,IF(AZ$4&lt;=$C394,0,IF(SUM($C394,$I356)&gt;AZ$4,$AD370/$I356,$AD370-SUM($I394:AY394))))</f>
        <v>0</v>
      </c>
      <c r="BA394" s="31">
        <f>IF($I356="n/a",0,IF(BA$4&lt;=$C394,0,IF(SUM($C394,$I356)&gt;BA$4,$AD370/$I356,$AD370-SUM($I394:AZ394))))</f>
        <v>0</v>
      </c>
      <c r="BB394" s="31">
        <f>IF($I356="n/a",0,IF(BB$4&lt;=$C394,0,IF(SUM($C394,$I356)&gt;BB$4,$AD370/$I356,$AD370-SUM($I394:BA394))))</f>
        <v>0</v>
      </c>
      <c r="BC394" s="31">
        <f>IF($I356="n/a",0,IF(BC$4&lt;=$C394,0,IF(SUM($C394,$I356)&gt;BC$4,$AD370/$I356,$AD370-SUM($I394:BB394))))</f>
        <v>0</v>
      </c>
      <c r="BD394" s="31">
        <f>IF($I356="n/a",0,IF(BD$4&lt;=$C394,0,IF(SUM($C394,$I356)&gt;BD$4,$AD370/$I356,$AD370-SUM($I394:BC394))))</f>
        <v>0</v>
      </c>
      <c r="BE394" s="31">
        <f>IF($I356="n/a",0,IF(BE$4&lt;=$C394,0,IF(SUM($C394,$I356)&gt;BE$4,$AD370/$I356,$AD370-SUM($I394:BD394))))</f>
        <v>0</v>
      </c>
      <c r="BF394" s="31">
        <f>IF($I356="n/a",0,IF(BF$4&lt;=$C394,0,IF(SUM($C394,$I356)&gt;BF$4,$AD370/$I356,$AD370-SUM($I394:BE394))))</f>
        <v>0</v>
      </c>
      <c r="BG394" s="31">
        <f>IF($I356="n/a",0,IF(BG$4&lt;=$C394,0,IF(SUM($C394,$I356)&gt;BG$4,$AD370/$I356,$AD370-SUM($I394:BF394))))</f>
        <v>0</v>
      </c>
      <c r="BH394" s="31">
        <f>IF($I356="n/a",0,IF(BH$4&lt;=$C394,0,IF(SUM($C394,$I356)&gt;BH$4,$AD370/$I356,$AD370-SUM($I394:BG394))))</f>
        <v>0</v>
      </c>
      <c r="BI394" s="31">
        <f>IF($I356="n/a",0,IF(BI$4&lt;=$C394,0,IF(SUM($C394,$I356)&gt;BI$4,$AD370/$I356,$AD370-SUM($I394:BH394))))</f>
        <v>0</v>
      </c>
      <c r="BJ394" s="31">
        <f>IF($I356="n/a",0,IF(BJ$4&lt;=$C394,0,IF(SUM($C394,$I356)&gt;BJ$4,$AD370/$I356,$AD370-SUM($I394:BI394))))</f>
        <v>0</v>
      </c>
      <c r="BK394" s="31">
        <f>IF($I356="n/a",0,IF(BK$4&lt;=$C394,0,IF(SUM($C394,$I356)&gt;BK$4,$AD370/$I356,$AD370-SUM($I394:BJ394))))</f>
        <v>0</v>
      </c>
      <c r="BL394" s="31">
        <f>IF($I356="n/a",0,IF(BL$4&lt;=$C394,0,IF(SUM($C394,$I356)&gt;BL$4,$AD370/$I356,$AD370-SUM($I394:BK394))))</f>
        <v>0</v>
      </c>
      <c r="BM394" s="31">
        <f>IF($I356="n/a",0,IF(BM$4&lt;=$C394,0,IF(SUM($C394,$I356)&gt;BM$4,$AD370/$I356,$AD370-SUM($I394:BL394))))</f>
        <v>0</v>
      </c>
      <c r="BN394" s="31">
        <f>IF($I356="n/a",0,IF(BN$4&lt;=$C394,0,IF(SUM($C394,$I356)&gt;BN$4,$AD370/$I356,$AD370-SUM($I394:BM394))))</f>
        <v>0</v>
      </c>
      <c r="BO394" s="31">
        <f>IF($I356="n/a",0,IF(BO$4&lt;=$C394,0,IF(SUM($C394,$I356)&gt;BO$4,$AD370/$I356,$AD370-SUM($I394:BN394))))</f>
        <v>0</v>
      </c>
      <c r="BP394" s="31">
        <f>IF($I356="n/a",0,IF(BP$4&lt;=$C394,0,IF(SUM($C394,$I356)&gt;BP$4,$AD370/$I356,$AD370-SUM($I394:BO394))))</f>
        <v>0</v>
      </c>
      <c r="BQ394" s="31">
        <f>IF($I356="n/a",0,IF(BQ$4&lt;=$C394,0,IF(SUM($C394,$I356)&gt;BQ$4,$AD370/$I356,$AD370-SUM($I394:BP394))))</f>
        <v>0</v>
      </c>
      <c r="BR394" s="31">
        <f>IF($I356="n/a",0,IF(BR$4&lt;=$C394,0,IF(SUM($C394,$I356)&gt;BR$4,$AD370/$I356,$AD370-SUM($I394:BQ394))))</f>
        <v>0</v>
      </c>
      <c r="BS394" s="31">
        <f>IF($I356="n/a",0,IF(BS$4&lt;=$C394,0,IF(SUM($C394,$I356)&gt;BS$4,$AD370/$I356,$AD370-SUM($I394:BR394))))</f>
        <v>0</v>
      </c>
      <c r="BT394" s="31">
        <f>IF($I356="n/a",0,IF(BT$4&lt;=$C394,0,IF(SUM($C394,$I356)&gt;BT$4,$AD370/$I356,$AD370-SUM($I394:BS394))))</f>
        <v>0</v>
      </c>
      <c r="BU394" s="31">
        <f>IF($I356="n/a",0,IF(BU$4&lt;=$C394,0,IF(SUM($C394,$I356)&gt;BU$4,$AD370/$I356,$AD370-SUM($I394:BT394))))</f>
        <v>0</v>
      </c>
      <c r="BV394" s="31">
        <f>IF($I356="n/a",0,IF(BV$4&lt;=$C394,0,IF(SUM($C394,$I356)&gt;BV$4,$AD370/$I356,$AD370-SUM($I394:BU394))))</f>
        <v>0</v>
      </c>
      <c r="BW394" s="31">
        <f>IF($I356="n/a",0,IF(BW$4&lt;=$C394,0,IF(SUM($C394,$I356)&gt;BW$4,$AD370/$I356,$AD370-SUM($I394:BV394))))</f>
        <v>0</v>
      </c>
      <c r="BX394" s="31">
        <f>IF($I356="n/a",0,IF(BX$4&lt;=$C394,0,IF(SUM($C394,$I356)&gt;BX$4,$AD370/$I356,$AD370-SUM($I394:BW394))))</f>
        <v>0</v>
      </c>
      <c r="BY394" s="31">
        <f>IF($I356="n/a",0,IF(BY$4&lt;=$C394,0,IF(SUM($C394,$I356)&gt;BY$4,$AD370/$I356,$AD370-SUM($I394:BX394))))</f>
        <v>0</v>
      </c>
      <c r="BZ394" s="31">
        <f>IF($I356="n/a",0,IF(BZ$4&lt;=$C394,0,IF(SUM($C394,$I356)&gt;BZ$4,$AD370/$I356,$AD370-SUM($I394:BY394))))</f>
        <v>0</v>
      </c>
      <c r="CA394" s="31">
        <f>IF($I356="n/a",0,IF(CA$4&lt;=$C394,0,IF(SUM($C394,$I356)&gt;CA$4,$AD370/$I356,$AD370-SUM($I394:BZ394))))</f>
        <v>0</v>
      </c>
      <c r="CB394" s="31">
        <f>IF($I356="n/a",0,IF(CB$4&lt;=$C394,0,IF(SUM($C394,$I356)&gt;CB$4,$AD370/$I356,$AD370-SUM($I394:CA394))))</f>
        <v>0</v>
      </c>
      <c r="CC394" s="31">
        <f>IF($I356="n/a",0,IF(CC$4&lt;=$C394,0,IF(SUM($C394,$I356)&gt;CC$4,$AD370/$I356,$AD370-SUM($I394:CB394))))</f>
        <v>0</v>
      </c>
      <c r="CD394" s="31">
        <f>IF($I356="n/a",0,IF(CD$4&lt;=$C394,0,IF(SUM($C394,$I356)&gt;CD$4,$AD370/$I356,$AD370-SUM($I394:CC394))))</f>
        <v>0</v>
      </c>
      <c r="CE394" s="31">
        <f>IF($I356="n/a",0,IF(CE$4&lt;=$C394,0,IF(SUM($C394,$I356)&gt;CE$4,$AD370/$I356,$AD370-SUM($I394:CD394))))</f>
        <v>0</v>
      </c>
      <c r="CF394" s="31">
        <f>IF($I356="n/a",0,IF(CF$4&lt;=$C394,0,IF(SUM($C394,$I356)&gt;CF$4,$AD370/$I356,$AD370-SUM($I394:CE394))))</f>
        <v>0</v>
      </c>
    </row>
    <row r="395" spans="1:84" s="153" customFormat="1" ht="12.75" customHeight="1">
      <c r="A395"/>
      <c r="C395" s="197">
        <v>2037</v>
      </c>
      <c r="D395" s="21" t="s">
        <v>66</v>
      </c>
      <c r="E395" s="21" t="s">
        <v>185</v>
      </c>
      <c r="I395" s="31"/>
      <c r="J395" s="31">
        <f>IF($I356="n/a",0,IF(J$4&lt;=$C395,0,IF(SUM($C395,$I356)&gt;J$4,$AE370/$I356,$AE370-SUM($I395:I395))))</f>
        <v>0</v>
      </c>
      <c r="K395" s="31">
        <f>IF($I356="n/a",0,IF(K$4&lt;=$C395,0,IF(SUM($C395,$I356)&gt;K$4,$AE370/$I356,$AE370-SUM($I395:J395))))</f>
        <v>0</v>
      </c>
      <c r="L395" s="31">
        <f>IF($I356="n/a",0,IF(L$4&lt;=$C395,0,IF(SUM($C395,$I356)&gt;L$4,$AE370/$I356,$AE370-SUM($I395:K395))))</f>
        <v>0</v>
      </c>
      <c r="M395" s="31">
        <f>IF($I356="n/a",0,IF(M$4&lt;=$C395,0,IF(SUM($C395,$I356)&gt;M$4,$AE370/$I356,$AE370-SUM($I395:L395))))</f>
        <v>0</v>
      </c>
      <c r="N395" s="31">
        <f>IF($I356="n/a",0,IF(N$4&lt;=$C395,0,IF(SUM($C395,$I356)&gt;N$4,$AE370/$I356,$AE370-SUM($I395:M395))))</f>
        <v>0</v>
      </c>
      <c r="O395" s="31">
        <f>IF($I356="n/a",0,IF(O$4&lt;=$C395,0,IF(SUM($C395,$I356)&gt;O$4,$AE370/$I356,$AE370-SUM($I395:N395))))</f>
        <v>0</v>
      </c>
      <c r="P395" s="31">
        <f>IF($I356="n/a",0,IF(P$4&lt;=$C395,0,IF(SUM($C395,$I356)&gt;P$4,$AE370/$I356,$AE370-SUM($I395:O395))))</f>
        <v>0</v>
      </c>
      <c r="Q395" s="31">
        <f>IF($I356="n/a",0,IF(Q$4&lt;=$C395,0,IF(SUM($C395,$I356)&gt;Q$4,$AE370/$I356,$AE370-SUM($I395:P395))))</f>
        <v>0</v>
      </c>
      <c r="R395" s="31">
        <f>IF($I356="n/a",0,IF(R$4&lt;=$C395,0,IF(SUM($C395,$I356)&gt;R$4,$AE370/$I356,$AE370-SUM($I395:Q395))))</f>
        <v>0</v>
      </c>
      <c r="S395" s="31">
        <f>IF($I356="n/a",0,IF(S$4&lt;=$C395,0,IF(SUM($C395,$I356)&gt;S$4,$AE370/$I356,$AE370-SUM($I395:R395))))</f>
        <v>0</v>
      </c>
      <c r="T395" s="31">
        <f>IF($I356="n/a",0,IF(T$4&lt;=$C395,0,IF(SUM($C395,$I356)&gt;T$4,$AE370/$I356,$AE370-SUM($I395:S395))))</f>
        <v>0</v>
      </c>
      <c r="U395" s="31">
        <f>IF($I356="n/a",0,IF(U$4&lt;=$C395,0,IF(SUM($C395,$I356)&gt;U$4,$AE370/$I356,$AE370-SUM($I395:T395))))</f>
        <v>0</v>
      </c>
      <c r="V395" s="31">
        <f>IF($I356="n/a",0,IF(V$4&lt;=$C395,0,IF(SUM($C395,$I356)&gt;V$4,$AE370/$I356,$AE370-SUM($I395:U395))))</f>
        <v>0</v>
      </c>
      <c r="W395" s="31">
        <f>IF($I356="n/a",0,IF(W$4&lt;=$C395,0,IF(SUM($C395,$I356)&gt;W$4,$AE370/$I356,$AE370-SUM($I395:V395))))</f>
        <v>0</v>
      </c>
      <c r="X395" s="31">
        <f>IF($I356="n/a",0,IF(X$4&lt;=$C395,0,IF(SUM($C395,$I356)&gt;X$4,$AE370/$I356,$AE370-SUM($I395:W395))))</f>
        <v>0</v>
      </c>
      <c r="Y395" s="31">
        <f>IF($I356="n/a",0,IF(Y$4&lt;=$C395,0,IF(SUM($C395,$I356)&gt;Y$4,$AE370/$I356,$AE370-SUM($I395:X395))))</f>
        <v>0</v>
      </c>
      <c r="Z395" s="31">
        <f>IF($I356="n/a",0,IF(Z$4&lt;=$C395,0,IF(SUM($C395,$I356)&gt;Z$4,$AE370/$I356,$AE370-SUM($I395:Y395))))</f>
        <v>0</v>
      </c>
      <c r="AA395" s="31">
        <f>IF($I356="n/a",0,IF(AA$4&lt;=$C395,0,IF(SUM($C395,$I356)&gt;AA$4,$AE370/$I356,$AE370-SUM($I395:Z395))))</f>
        <v>0</v>
      </c>
      <c r="AB395" s="31">
        <f>IF($I356="n/a",0,IF(AB$4&lt;=$C395,0,IF(SUM($C395,$I356)&gt;AB$4,$AE370/$I356,$AE370-SUM($I395:AA395))))</f>
        <v>0</v>
      </c>
      <c r="AC395" s="31">
        <f>IF($I356="n/a",0,IF(AC$4&lt;=$C395,0,IF(SUM($C395,$I356)&gt;AC$4,$AE370/$I356,$AE370-SUM($I395:AB395))))</f>
        <v>0</v>
      </c>
      <c r="AD395" s="31">
        <f>IF($I356="n/a",0,IF(AD$4&lt;=$C395,0,IF(SUM($C395,$I356)&gt;AD$4,$AE370/$I356,$AE370-SUM($I395:AC395))))</f>
        <v>0</v>
      </c>
      <c r="AE395" s="31">
        <f>IF($I356="n/a",0,IF(AE$4&lt;=$C395,0,IF(SUM($C395,$I356)&gt;AE$4,$AE370/$I356,$AE370-SUM($I395:AD395))))</f>
        <v>0</v>
      </c>
      <c r="AF395" s="31">
        <f>IF($I356="n/a",0,IF(AF$4&lt;=$C395,0,IF(SUM($C395,$I356)&gt;AF$4,$AE370/$I356,$AE370-SUM($I395:AE395))))</f>
        <v>0</v>
      </c>
      <c r="AG395" s="31">
        <f>IF($I356="n/a",0,IF(AG$4&lt;=$C395,0,IF(SUM($C395,$I356)&gt;AG$4,$AE370/$I356,$AE370-SUM($I395:AF395))))</f>
        <v>0</v>
      </c>
      <c r="AH395" s="31">
        <f>IF($I356="n/a",0,IF(AH$4&lt;=$C395,0,IF(SUM($C395,$I356)&gt;AH$4,$AE370/$I356,$AE370-SUM($I395:AG395))))</f>
        <v>0</v>
      </c>
      <c r="AI395" s="31">
        <f>IF($I356="n/a",0,IF(AI$4&lt;=$C395,0,IF(SUM($C395,$I356)&gt;AI$4,$AE370/$I356,$AE370-SUM($I395:AH395))))</f>
        <v>0</v>
      </c>
      <c r="AJ395" s="31">
        <f>IF($I356="n/a",0,IF(AJ$4&lt;=$C395,0,IF(SUM($C395,$I356)&gt;AJ$4,$AE370/$I356,$AE370-SUM($I395:AI395))))</f>
        <v>0</v>
      </c>
      <c r="AK395" s="31">
        <f>IF($I356="n/a",0,IF(AK$4&lt;=$C395,0,IF(SUM($C395,$I356)&gt;AK$4,$AE370/$I356,$AE370-SUM($I395:AJ395))))</f>
        <v>0</v>
      </c>
      <c r="AL395" s="31">
        <f>IF($I356="n/a",0,IF(AL$4&lt;=$C395,0,IF(SUM($C395,$I356)&gt;AL$4,$AE370/$I356,$AE370-SUM($I395:AK395))))</f>
        <v>0</v>
      </c>
      <c r="AM395" s="31">
        <f>IF($I356="n/a",0,IF(AM$4&lt;=$C395,0,IF(SUM($C395,$I356)&gt;AM$4,$AE370/$I356,$AE370-SUM($I395:AL395))))</f>
        <v>0</v>
      </c>
      <c r="AN395" s="31">
        <f>IF($I356="n/a",0,IF(AN$4&lt;=$C395,0,IF(SUM($C395,$I356)&gt;AN$4,$AE370/$I356,$AE370-SUM($I395:AM395))))</f>
        <v>0</v>
      </c>
      <c r="AO395" s="31">
        <f>IF($I356="n/a",0,IF(AO$4&lt;=$C395,0,IF(SUM($C395,$I356)&gt;AO$4,$AE370/$I356,$AE370-SUM($I395:AN395))))</f>
        <v>0</v>
      </c>
      <c r="AP395" s="31">
        <f>IF($I356="n/a",0,IF(AP$4&lt;=$C395,0,IF(SUM($C395,$I356)&gt;AP$4,$AE370/$I356,$AE370-SUM($I395:AO395))))</f>
        <v>0</v>
      </c>
      <c r="AQ395" s="31">
        <f>IF($I356="n/a",0,IF(AQ$4&lt;=$C395,0,IF(SUM($C395,$I356)&gt;AQ$4,$AE370/$I356,$AE370-SUM($I395:AP395))))</f>
        <v>0</v>
      </c>
      <c r="AR395" s="31">
        <f>IF($I356="n/a",0,IF(AR$4&lt;=$C395,0,IF(SUM($C395,$I356)&gt;AR$4,$AE370/$I356,$AE370-SUM($I395:AQ395))))</f>
        <v>0</v>
      </c>
      <c r="AS395" s="31">
        <f>IF($I356="n/a",0,IF(AS$4&lt;=$C395,0,IF(SUM($C395,$I356)&gt;AS$4,$AE370/$I356,$AE370-SUM($I395:AR395))))</f>
        <v>0</v>
      </c>
      <c r="AT395" s="31">
        <f>IF($I356="n/a",0,IF(AT$4&lt;=$C395,0,IF(SUM($C395,$I356)&gt;AT$4,$AE370/$I356,$AE370-SUM($I395:AS395))))</f>
        <v>0</v>
      </c>
      <c r="AU395" s="31">
        <f>IF($I356="n/a",0,IF(AU$4&lt;=$C395,0,IF(SUM($C395,$I356)&gt;AU$4,$AE370/$I356,$AE370-SUM($I395:AT395))))</f>
        <v>0</v>
      </c>
      <c r="AV395" s="31">
        <f>IF($I356="n/a",0,IF(AV$4&lt;=$C395,0,IF(SUM($C395,$I356)&gt;AV$4,$AE370/$I356,$AE370-SUM($I395:AU395))))</f>
        <v>0</v>
      </c>
      <c r="AW395" s="31">
        <f>IF($I356="n/a",0,IF(AW$4&lt;=$C395,0,IF(SUM($C395,$I356)&gt;AW$4,$AE370/$I356,$AE370-SUM($I395:AV395))))</f>
        <v>0</v>
      </c>
      <c r="AX395" s="31">
        <f>IF($I356="n/a",0,IF(AX$4&lt;=$C395,0,IF(SUM($C395,$I356)&gt;AX$4,$AE370/$I356,$AE370-SUM($I395:AW395))))</f>
        <v>0</v>
      </c>
      <c r="AY395" s="31">
        <f>IF($I356="n/a",0,IF(AY$4&lt;=$C395,0,IF(SUM($C395,$I356)&gt;AY$4,$AE370/$I356,$AE370-SUM($I395:AX395))))</f>
        <v>0</v>
      </c>
      <c r="AZ395" s="31">
        <f>IF($I356="n/a",0,IF(AZ$4&lt;=$C395,0,IF(SUM($C395,$I356)&gt;AZ$4,$AE370/$I356,$AE370-SUM($I395:AY395))))</f>
        <v>0</v>
      </c>
      <c r="BA395" s="31">
        <f>IF($I356="n/a",0,IF(BA$4&lt;=$C395,0,IF(SUM($C395,$I356)&gt;BA$4,$AE370/$I356,$AE370-SUM($I395:AZ395))))</f>
        <v>0</v>
      </c>
      <c r="BB395" s="31">
        <f>IF($I356="n/a",0,IF(BB$4&lt;=$C395,0,IF(SUM($C395,$I356)&gt;BB$4,$AE370/$I356,$AE370-SUM($I395:BA395))))</f>
        <v>0</v>
      </c>
      <c r="BC395" s="31">
        <f>IF($I356="n/a",0,IF(BC$4&lt;=$C395,0,IF(SUM($C395,$I356)&gt;BC$4,$AE370/$I356,$AE370-SUM($I395:BB395))))</f>
        <v>0</v>
      </c>
      <c r="BD395" s="31">
        <f>IF($I356="n/a",0,IF(BD$4&lt;=$C395,0,IF(SUM($C395,$I356)&gt;BD$4,$AE370/$I356,$AE370-SUM($I395:BC395))))</f>
        <v>0</v>
      </c>
      <c r="BE395" s="31">
        <f>IF($I356="n/a",0,IF(BE$4&lt;=$C395,0,IF(SUM($C395,$I356)&gt;BE$4,$AE370/$I356,$AE370-SUM($I395:BD395))))</f>
        <v>0</v>
      </c>
      <c r="BF395" s="31">
        <f>IF($I356="n/a",0,IF(BF$4&lt;=$C395,0,IF(SUM($C395,$I356)&gt;BF$4,$AE370/$I356,$AE370-SUM($I395:BE395))))</f>
        <v>0</v>
      </c>
      <c r="BG395" s="31">
        <f>IF($I356="n/a",0,IF(BG$4&lt;=$C395,0,IF(SUM($C395,$I356)&gt;BG$4,$AE370/$I356,$AE370-SUM($I395:BF395))))</f>
        <v>0</v>
      </c>
      <c r="BH395" s="31">
        <f>IF($I356="n/a",0,IF(BH$4&lt;=$C395,0,IF(SUM($C395,$I356)&gt;BH$4,$AE370/$I356,$AE370-SUM($I395:BG395))))</f>
        <v>0</v>
      </c>
      <c r="BI395" s="31">
        <f>IF($I356="n/a",0,IF(BI$4&lt;=$C395,0,IF(SUM($C395,$I356)&gt;BI$4,$AE370/$I356,$AE370-SUM($I395:BH395))))</f>
        <v>0</v>
      </c>
      <c r="BJ395" s="31">
        <f>IF($I356="n/a",0,IF(BJ$4&lt;=$C395,0,IF(SUM($C395,$I356)&gt;BJ$4,$AE370/$I356,$AE370-SUM($I395:BI395))))</f>
        <v>0</v>
      </c>
      <c r="BK395" s="31">
        <f>IF($I356="n/a",0,IF(BK$4&lt;=$C395,0,IF(SUM($C395,$I356)&gt;BK$4,$AE370/$I356,$AE370-SUM($I395:BJ395))))</f>
        <v>0</v>
      </c>
      <c r="BL395" s="31">
        <f>IF($I356="n/a",0,IF(BL$4&lt;=$C395,0,IF(SUM($C395,$I356)&gt;BL$4,$AE370/$I356,$AE370-SUM($I395:BK395))))</f>
        <v>0</v>
      </c>
      <c r="BM395" s="31">
        <f>IF($I356="n/a",0,IF(BM$4&lt;=$C395,0,IF(SUM($C395,$I356)&gt;BM$4,$AE370/$I356,$AE370-SUM($I395:BL395))))</f>
        <v>0</v>
      </c>
      <c r="BN395" s="31">
        <f>IF($I356="n/a",0,IF(BN$4&lt;=$C395,0,IF(SUM($C395,$I356)&gt;BN$4,$AE370/$I356,$AE370-SUM($I395:BM395))))</f>
        <v>0</v>
      </c>
      <c r="BO395" s="31">
        <f>IF($I356="n/a",0,IF(BO$4&lt;=$C395,0,IF(SUM($C395,$I356)&gt;BO$4,$AE370/$I356,$AE370-SUM($I395:BN395))))</f>
        <v>0</v>
      </c>
      <c r="BP395" s="31">
        <f>IF($I356="n/a",0,IF(BP$4&lt;=$C395,0,IF(SUM($C395,$I356)&gt;BP$4,$AE370/$I356,$AE370-SUM($I395:BO395))))</f>
        <v>0</v>
      </c>
      <c r="BQ395" s="31">
        <f>IF($I356="n/a",0,IF(BQ$4&lt;=$C395,0,IF(SUM($C395,$I356)&gt;BQ$4,$AE370/$I356,$AE370-SUM($I395:BP395))))</f>
        <v>0</v>
      </c>
      <c r="BR395" s="31">
        <f>IF($I356="n/a",0,IF(BR$4&lt;=$C395,0,IF(SUM($C395,$I356)&gt;BR$4,$AE370/$I356,$AE370-SUM($I395:BQ395))))</f>
        <v>0</v>
      </c>
      <c r="BS395" s="31">
        <f>IF($I356="n/a",0,IF(BS$4&lt;=$C395,0,IF(SUM($C395,$I356)&gt;BS$4,$AE370/$I356,$AE370-SUM($I395:BR395))))</f>
        <v>0</v>
      </c>
      <c r="BT395" s="31">
        <f>IF($I356="n/a",0,IF(BT$4&lt;=$C395,0,IF(SUM($C395,$I356)&gt;BT$4,$AE370/$I356,$AE370-SUM($I395:BS395))))</f>
        <v>0</v>
      </c>
      <c r="BU395" s="31">
        <f>IF($I356="n/a",0,IF(BU$4&lt;=$C395,0,IF(SUM($C395,$I356)&gt;BU$4,$AE370/$I356,$AE370-SUM($I395:BT395))))</f>
        <v>0</v>
      </c>
      <c r="BV395" s="31">
        <f>IF($I356="n/a",0,IF(BV$4&lt;=$C395,0,IF(SUM($C395,$I356)&gt;BV$4,$AE370/$I356,$AE370-SUM($I395:BU395))))</f>
        <v>0</v>
      </c>
      <c r="BW395" s="31">
        <f>IF($I356="n/a",0,IF(BW$4&lt;=$C395,0,IF(SUM($C395,$I356)&gt;BW$4,$AE370/$I356,$AE370-SUM($I395:BV395))))</f>
        <v>0</v>
      </c>
      <c r="BX395" s="31">
        <f>IF($I356="n/a",0,IF(BX$4&lt;=$C395,0,IF(SUM($C395,$I356)&gt;BX$4,$AE370/$I356,$AE370-SUM($I395:BW395))))</f>
        <v>0</v>
      </c>
      <c r="BY395" s="31">
        <f>IF($I356="n/a",0,IF(BY$4&lt;=$C395,0,IF(SUM($C395,$I356)&gt;BY$4,$AE370/$I356,$AE370-SUM($I395:BX395))))</f>
        <v>0</v>
      </c>
      <c r="BZ395" s="31">
        <f>IF($I356="n/a",0,IF(BZ$4&lt;=$C395,0,IF(SUM($C395,$I356)&gt;BZ$4,$AE370/$I356,$AE370-SUM($I395:BY395))))</f>
        <v>0</v>
      </c>
      <c r="CA395" s="31">
        <f>IF($I356="n/a",0,IF(CA$4&lt;=$C395,0,IF(SUM($C395,$I356)&gt;CA$4,$AE370/$I356,$AE370-SUM($I395:BZ395))))</f>
        <v>0</v>
      </c>
      <c r="CB395" s="31">
        <f>IF($I356="n/a",0,IF(CB$4&lt;=$C395,0,IF(SUM($C395,$I356)&gt;CB$4,$AE370/$I356,$AE370-SUM($I395:CA395))))</f>
        <v>0</v>
      </c>
      <c r="CC395" s="31">
        <f>IF($I356="n/a",0,IF(CC$4&lt;=$C395,0,IF(SUM($C395,$I356)&gt;CC$4,$AE370/$I356,$AE370-SUM($I395:CB395))))</f>
        <v>0</v>
      </c>
      <c r="CD395" s="31">
        <f>IF($I356="n/a",0,IF(CD$4&lt;=$C395,0,IF(SUM($C395,$I356)&gt;CD$4,$AE370/$I356,$AE370-SUM($I395:CC395))))</f>
        <v>0</v>
      </c>
      <c r="CE395" s="31">
        <f>IF($I356="n/a",0,IF(CE$4&lt;=$C395,0,IF(SUM($C395,$I356)&gt;CE$4,$AE370/$I356,$AE370-SUM($I395:CD395))))</f>
        <v>0</v>
      </c>
      <c r="CF395" s="31">
        <f>IF($I356="n/a",0,IF(CF$4&lt;=$C395,0,IF(SUM($C395,$I356)&gt;CF$4,$AE370/$I356,$AE370-SUM($I395:CE395))))</f>
        <v>0</v>
      </c>
    </row>
    <row r="396" spans="1:84" s="153" customFormat="1" ht="12.75" customHeight="1">
      <c r="A396"/>
      <c r="C396" s="197">
        <v>2038</v>
      </c>
      <c r="D396" s="21" t="s">
        <v>67</v>
      </c>
      <c r="E396" s="21" t="s">
        <v>185</v>
      </c>
      <c r="I396" s="31"/>
      <c r="J396" s="31">
        <f>IF($I356="n/a",0,IF(J$4&lt;=$C396,0,IF(SUM($C396,$I356)&gt;J$4,$AF370/$I356,$AF370-SUM($I396:I396))))</f>
        <v>0</v>
      </c>
      <c r="K396" s="31">
        <f>IF($I356="n/a",0,IF(K$4&lt;=$C396,0,IF(SUM($C396,$I356)&gt;K$4,$AF370/$I356,$AF370-SUM($I396:J396))))</f>
        <v>0</v>
      </c>
      <c r="L396" s="31">
        <f>IF($I356="n/a",0,IF(L$4&lt;=$C396,0,IF(SUM($C396,$I356)&gt;L$4,$AF370/$I356,$AF370-SUM($I396:K396))))</f>
        <v>0</v>
      </c>
      <c r="M396" s="31">
        <f>IF($I356="n/a",0,IF(M$4&lt;=$C396,0,IF(SUM($C396,$I356)&gt;M$4,$AF370/$I356,$AF370-SUM($I396:L396))))</f>
        <v>0</v>
      </c>
      <c r="N396" s="31">
        <f>IF($I356="n/a",0,IF(N$4&lt;=$C396,0,IF(SUM($C396,$I356)&gt;N$4,$AF370/$I356,$AF370-SUM($I396:M396))))</f>
        <v>0</v>
      </c>
      <c r="O396" s="31">
        <f>IF($I356="n/a",0,IF(O$4&lt;=$C396,0,IF(SUM($C396,$I356)&gt;O$4,$AF370/$I356,$AF370-SUM($I396:N396))))</f>
        <v>0</v>
      </c>
      <c r="P396" s="31">
        <f>IF($I356="n/a",0,IF(P$4&lt;=$C396,0,IF(SUM($C396,$I356)&gt;P$4,$AF370/$I356,$AF370-SUM($I396:O396))))</f>
        <v>0</v>
      </c>
      <c r="Q396" s="31">
        <f>IF($I356="n/a",0,IF(Q$4&lt;=$C396,0,IF(SUM($C396,$I356)&gt;Q$4,$AF370/$I356,$AF370-SUM($I396:P396))))</f>
        <v>0</v>
      </c>
      <c r="R396" s="31">
        <f>IF($I356="n/a",0,IF(R$4&lt;=$C396,0,IF(SUM($C396,$I356)&gt;R$4,$AF370/$I356,$AF370-SUM($I396:Q396))))</f>
        <v>0</v>
      </c>
      <c r="S396" s="31">
        <f>IF($I356="n/a",0,IF(S$4&lt;=$C396,0,IF(SUM($C396,$I356)&gt;S$4,$AF370/$I356,$AF370-SUM($I396:R396))))</f>
        <v>0</v>
      </c>
      <c r="T396" s="31">
        <f>IF($I356="n/a",0,IF(T$4&lt;=$C396,0,IF(SUM($C396,$I356)&gt;T$4,$AF370/$I356,$AF370-SUM($I396:S396))))</f>
        <v>0</v>
      </c>
      <c r="U396" s="31">
        <f>IF($I356="n/a",0,IF(U$4&lt;=$C396,0,IF(SUM($C396,$I356)&gt;U$4,$AF370/$I356,$AF370-SUM($I396:T396))))</f>
        <v>0</v>
      </c>
      <c r="V396" s="31">
        <f>IF($I356="n/a",0,IF(V$4&lt;=$C396,0,IF(SUM($C396,$I356)&gt;V$4,$AF370/$I356,$AF370-SUM($I396:U396))))</f>
        <v>0</v>
      </c>
      <c r="W396" s="31">
        <f>IF($I356="n/a",0,IF(W$4&lt;=$C396,0,IF(SUM($C396,$I356)&gt;W$4,$AF370/$I356,$AF370-SUM($I396:V396))))</f>
        <v>0</v>
      </c>
      <c r="X396" s="31">
        <f>IF($I356="n/a",0,IF(X$4&lt;=$C396,0,IF(SUM($C396,$I356)&gt;X$4,$AF370/$I356,$AF370-SUM($I396:W396))))</f>
        <v>0</v>
      </c>
      <c r="Y396" s="31">
        <f>IF($I356="n/a",0,IF(Y$4&lt;=$C396,0,IF(SUM($C396,$I356)&gt;Y$4,$AF370/$I356,$AF370-SUM($I396:X396))))</f>
        <v>0</v>
      </c>
      <c r="Z396" s="31">
        <f>IF($I356="n/a",0,IF(Z$4&lt;=$C396,0,IF(SUM($C396,$I356)&gt;Z$4,$AF370/$I356,$AF370-SUM($I396:Y396))))</f>
        <v>0</v>
      </c>
      <c r="AA396" s="31">
        <f>IF($I356="n/a",0,IF(AA$4&lt;=$C396,0,IF(SUM($C396,$I356)&gt;AA$4,$AF370/$I356,$AF370-SUM($I396:Z396))))</f>
        <v>0</v>
      </c>
      <c r="AB396" s="31">
        <f>IF($I356="n/a",0,IF(AB$4&lt;=$C396,0,IF(SUM($C396,$I356)&gt;AB$4,$AF370/$I356,$AF370-SUM($I396:AA396))))</f>
        <v>0</v>
      </c>
      <c r="AC396" s="31">
        <f>IF($I356="n/a",0,IF(AC$4&lt;=$C396,0,IF(SUM($C396,$I356)&gt;AC$4,$AF370/$I356,$AF370-SUM($I396:AB396))))</f>
        <v>0</v>
      </c>
      <c r="AD396" s="31">
        <f>IF($I356="n/a",0,IF(AD$4&lt;=$C396,0,IF(SUM($C396,$I356)&gt;AD$4,$AF370/$I356,$AF370-SUM($I396:AC396))))</f>
        <v>0</v>
      </c>
      <c r="AE396" s="31">
        <f>IF($I356="n/a",0,IF(AE$4&lt;=$C396,0,IF(SUM($C396,$I356)&gt;AE$4,$AF370/$I356,$AF370-SUM($I396:AD396))))</f>
        <v>0</v>
      </c>
      <c r="AF396" s="31">
        <f>IF($I356="n/a",0,IF(AF$4&lt;=$C396,0,IF(SUM($C396,$I356)&gt;AF$4,$AF370/$I356,$AF370-SUM($I396:AE396))))</f>
        <v>0</v>
      </c>
      <c r="AG396" s="31">
        <f>IF($I356="n/a",0,IF(AG$4&lt;=$C396,0,IF(SUM($C396,$I356)&gt;AG$4,$AF370/$I356,$AF370-SUM($I396:AF396))))</f>
        <v>0</v>
      </c>
      <c r="AH396" s="31">
        <f>IF($I356="n/a",0,IF(AH$4&lt;=$C396,0,IF(SUM($C396,$I356)&gt;AH$4,$AF370/$I356,$AF370-SUM($I396:AG396))))</f>
        <v>0</v>
      </c>
      <c r="AI396" s="31">
        <f>IF($I356="n/a",0,IF(AI$4&lt;=$C396,0,IF(SUM($C396,$I356)&gt;AI$4,$AF370/$I356,$AF370-SUM($I396:AH396))))</f>
        <v>0</v>
      </c>
      <c r="AJ396" s="31">
        <f>IF($I356="n/a",0,IF(AJ$4&lt;=$C396,0,IF(SUM($C396,$I356)&gt;AJ$4,$AF370/$I356,$AF370-SUM($I396:AI396))))</f>
        <v>0</v>
      </c>
      <c r="AK396" s="31">
        <f>IF($I356="n/a",0,IF(AK$4&lt;=$C396,0,IF(SUM($C396,$I356)&gt;AK$4,$AF370/$I356,$AF370-SUM($I396:AJ396))))</f>
        <v>0</v>
      </c>
      <c r="AL396" s="31">
        <f>IF($I356="n/a",0,IF(AL$4&lt;=$C396,0,IF(SUM($C396,$I356)&gt;AL$4,$AF370/$I356,$AF370-SUM($I396:AK396))))</f>
        <v>0</v>
      </c>
      <c r="AM396" s="31">
        <f>IF($I356="n/a",0,IF(AM$4&lt;=$C396,0,IF(SUM($C396,$I356)&gt;AM$4,$AF370/$I356,$AF370-SUM($I396:AL396))))</f>
        <v>0</v>
      </c>
      <c r="AN396" s="31">
        <f>IF($I356="n/a",0,IF(AN$4&lt;=$C396,0,IF(SUM($C396,$I356)&gt;AN$4,$AF370/$I356,$AF370-SUM($I396:AM396))))</f>
        <v>0</v>
      </c>
      <c r="AO396" s="31">
        <f>IF($I356="n/a",0,IF(AO$4&lt;=$C396,0,IF(SUM($C396,$I356)&gt;AO$4,$AF370/$I356,$AF370-SUM($I396:AN396))))</f>
        <v>0</v>
      </c>
      <c r="AP396" s="31">
        <f>IF($I356="n/a",0,IF(AP$4&lt;=$C396,0,IF(SUM($C396,$I356)&gt;AP$4,$AF370/$I356,$AF370-SUM($I396:AO396))))</f>
        <v>0</v>
      </c>
      <c r="AQ396" s="31">
        <f>IF($I356="n/a",0,IF(AQ$4&lt;=$C396,0,IF(SUM($C396,$I356)&gt;AQ$4,$AF370/$I356,$AF370-SUM($I396:AP396))))</f>
        <v>0</v>
      </c>
      <c r="AR396" s="31">
        <f>IF($I356="n/a",0,IF(AR$4&lt;=$C396,0,IF(SUM($C396,$I356)&gt;AR$4,$AF370/$I356,$AF370-SUM($I396:AQ396))))</f>
        <v>0</v>
      </c>
      <c r="AS396" s="31">
        <f>IF($I356="n/a",0,IF(AS$4&lt;=$C396,0,IF(SUM($C396,$I356)&gt;AS$4,$AF370/$I356,$AF370-SUM($I396:AR396))))</f>
        <v>0</v>
      </c>
      <c r="AT396" s="31">
        <f>IF($I356="n/a",0,IF(AT$4&lt;=$C396,0,IF(SUM($C396,$I356)&gt;AT$4,$AF370/$I356,$AF370-SUM($I396:AS396))))</f>
        <v>0</v>
      </c>
      <c r="AU396" s="31">
        <f>IF($I356="n/a",0,IF(AU$4&lt;=$C396,0,IF(SUM($C396,$I356)&gt;AU$4,$AF370/$I356,$AF370-SUM($I396:AT396))))</f>
        <v>0</v>
      </c>
      <c r="AV396" s="31">
        <f>IF($I356="n/a",0,IF(AV$4&lt;=$C396,0,IF(SUM($C396,$I356)&gt;AV$4,$AF370/$I356,$AF370-SUM($I396:AU396))))</f>
        <v>0</v>
      </c>
      <c r="AW396" s="31">
        <f>IF($I356="n/a",0,IF(AW$4&lt;=$C396,0,IF(SUM($C396,$I356)&gt;AW$4,$AF370/$I356,$AF370-SUM($I396:AV396))))</f>
        <v>0</v>
      </c>
      <c r="AX396" s="31">
        <f>IF($I356="n/a",0,IF(AX$4&lt;=$C396,0,IF(SUM($C396,$I356)&gt;AX$4,$AF370/$I356,$AF370-SUM($I396:AW396))))</f>
        <v>0</v>
      </c>
      <c r="AY396" s="31">
        <f>IF($I356="n/a",0,IF(AY$4&lt;=$C396,0,IF(SUM($C396,$I356)&gt;AY$4,$AF370/$I356,$AF370-SUM($I396:AX396))))</f>
        <v>0</v>
      </c>
      <c r="AZ396" s="31">
        <f>IF($I356="n/a",0,IF(AZ$4&lt;=$C396,0,IF(SUM($C396,$I356)&gt;AZ$4,$AF370/$I356,$AF370-SUM($I396:AY396))))</f>
        <v>0</v>
      </c>
      <c r="BA396" s="31">
        <f>IF($I356="n/a",0,IF(BA$4&lt;=$C396,0,IF(SUM($C396,$I356)&gt;BA$4,$AF370/$I356,$AF370-SUM($I396:AZ396))))</f>
        <v>0</v>
      </c>
      <c r="BB396" s="31">
        <f>IF($I356="n/a",0,IF(BB$4&lt;=$C396,0,IF(SUM($C396,$I356)&gt;BB$4,$AF370/$I356,$AF370-SUM($I396:BA396))))</f>
        <v>0</v>
      </c>
      <c r="BC396" s="31">
        <f>IF($I356="n/a",0,IF(BC$4&lt;=$C396,0,IF(SUM($C396,$I356)&gt;BC$4,$AF370/$I356,$AF370-SUM($I396:BB396))))</f>
        <v>0</v>
      </c>
      <c r="BD396" s="31">
        <f>IF($I356="n/a",0,IF(BD$4&lt;=$C396,0,IF(SUM($C396,$I356)&gt;BD$4,$AF370/$I356,$AF370-SUM($I396:BC396))))</f>
        <v>0</v>
      </c>
      <c r="BE396" s="31">
        <f>IF($I356="n/a",0,IF(BE$4&lt;=$C396,0,IF(SUM($C396,$I356)&gt;BE$4,$AF370/$I356,$AF370-SUM($I396:BD396))))</f>
        <v>0</v>
      </c>
      <c r="BF396" s="31">
        <f>IF($I356="n/a",0,IF(BF$4&lt;=$C396,0,IF(SUM($C396,$I356)&gt;BF$4,$AF370/$I356,$AF370-SUM($I396:BE396))))</f>
        <v>0</v>
      </c>
      <c r="BG396" s="31">
        <f>IF($I356="n/a",0,IF(BG$4&lt;=$C396,0,IF(SUM($C396,$I356)&gt;BG$4,$AF370/$I356,$AF370-SUM($I396:BF396))))</f>
        <v>0</v>
      </c>
      <c r="BH396" s="31">
        <f>IF($I356="n/a",0,IF(BH$4&lt;=$C396,0,IF(SUM($C396,$I356)&gt;BH$4,$AF370/$I356,$AF370-SUM($I396:BG396))))</f>
        <v>0</v>
      </c>
      <c r="BI396" s="31">
        <f>IF($I356="n/a",0,IF(BI$4&lt;=$C396,0,IF(SUM($C396,$I356)&gt;BI$4,$AF370/$I356,$AF370-SUM($I396:BH396))))</f>
        <v>0</v>
      </c>
      <c r="BJ396" s="31">
        <f>IF($I356="n/a",0,IF(BJ$4&lt;=$C396,0,IF(SUM($C396,$I356)&gt;BJ$4,$AF370/$I356,$AF370-SUM($I396:BI396))))</f>
        <v>0</v>
      </c>
      <c r="BK396" s="31">
        <f>IF($I356="n/a",0,IF(BK$4&lt;=$C396,0,IF(SUM($C396,$I356)&gt;BK$4,$AF370/$I356,$AF370-SUM($I396:BJ396))))</f>
        <v>0</v>
      </c>
      <c r="BL396" s="31">
        <f>IF($I356="n/a",0,IF(BL$4&lt;=$C396,0,IF(SUM($C396,$I356)&gt;BL$4,$AF370/$I356,$AF370-SUM($I396:BK396))))</f>
        <v>0</v>
      </c>
      <c r="BM396" s="31">
        <f>IF($I356="n/a",0,IF(BM$4&lt;=$C396,0,IF(SUM($C396,$I356)&gt;BM$4,$AF370/$I356,$AF370-SUM($I396:BL396))))</f>
        <v>0</v>
      </c>
      <c r="BN396" s="31">
        <f>IF($I356="n/a",0,IF(BN$4&lt;=$C396,0,IF(SUM($C396,$I356)&gt;BN$4,$AF370/$I356,$AF370-SUM($I396:BM396))))</f>
        <v>0</v>
      </c>
      <c r="BO396" s="31">
        <f>IF($I356="n/a",0,IF(BO$4&lt;=$C396,0,IF(SUM($C396,$I356)&gt;BO$4,$AF370/$I356,$AF370-SUM($I396:BN396))))</f>
        <v>0</v>
      </c>
      <c r="BP396" s="31">
        <f>IF($I356="n/a",0,IF(BP$4&lt;=$C396,0,IF(SUM($C396,$I356)&gt;BP$4,$AF370/$I356,$AF370-SUM($I396:BO396))))</f>
        <v>0</v>
      </c>
      <c r="BQ396" s="31">
        <f>IF($I356="n/a",0,IF(BQ$4&lt;=$C396,0,IF(SUM($C396,$I356)&gt;BQ$4,$AF370/$I356,$AF370-SUM($I396:BP396))))</f>
        <v>0</v>
      </c>
      <c r="BR396" s="31">
        <f>IF($I356="n/a",0,IF(BR$4&lt;=$C396,0,IF(SUM($C396,$I356)&gt;BR$4,$AF370/$I356,$AF370-SUM($I396:BQ396))))</f>
        <v>0</v>
      </c>
      <c r="BS396" s="31">
        <f>IF($I356="n/a",0,IF(BS$4&lt;=$C396,0,IF(SUM($C396,$I356)&gt;BS$4,$AF370/$I356,$AF370-SUM($I396:BR396))))</f>
        <v>0</v>
      </c>
      <c r="BT396" s="31">
        <f>IF($I356="n/a",0,IF(BT$4&lt;=$C396,0,IF(SUM($C396,$I356)&gt;BT$4,$AF370/$I356,$AF370-SUM($I396:BS396))))</f>
        <v>0</v>
      </c>
      <c r="BU396" s="31">
        <f>IF($I356="n/a",0,IF(BU$4&lt;=$C396,0,IF(SUM($C396,$I356)&gt;BU$4,$AF370/$I356,$AF370-SUM($I396:BT396))))</f>
        <v>0</v>
      </c>
      <c r="BV396" s="31">
        <f>IF($I356="n/a",0,IF(BV$4&lt;=$C396,0,IF(SUM($C396,$I356)&gt;BV$4,$AF370/$I356,$AF370-SUM($I396:BU396))))</f>
        <v>0</v>
      </c>
      <c r="BW396" s="31">
        <f>IF($I356="n/a",0,IF(BW$4&lt;=$C396,0,IF(SUM($C396,$I356)&gt;BW$4,$AF370/$I356,$AF370-SUM($I396:BV396))))</f>
        <v>0</v>
      </c>
      <c r="BX396" s="31">
        <f>IF($I356="n/a",0,IF(BX$4&lt;=$C396,0,IF(SUM($C396,$I356)&gt;BX$4,$AF370/$I356,$AF370-SUM($I396:BW396))))</f>
        <v>0</v>
      </c>
      <c r="BY396" s="31">
        <f>IF($I356="n/a",0,IF(BY$4&lt;=$C396,0,IF(SUM($C396,$I356)&gt;BY$4,$AF370/$I356,$AF370-SUM($I396:BX396))))</f>
        <v>0</v>
      </c>
      <c r="BZ396" s="31">
        <f>IF($I356="n/a",0,IF(BZ$4&lt;=$C396,0,IF(SUM($C396,$I356)&gt;BZ$4,$AF370/$I356,$AF370-SUM($I396:BY396))))</f>
        <v>0</v>
      </c>
      <c r="CA396" s="31">
        <f>IF($I356="n/a",0,IF(CA$4&lt;=$C396,0,IF(SUM($C396,$I356)&gt;CA$4,$AF370/$I356,$AF370-SUM($I396:BZ396))))</f>
        <v>0</v>
      </c>
      <c r="CB396" s="31">
        <f>IF($I356="n/a",0,IF(CB$4&lt;=$C396,0,IF(SUM($C396,$I356)&gt;CB$4,$AF370/$I356,$AF370-SUM($I396:CA396))))</f>
        <v>0</v>
      </c>
      <c r="CC396" s="31">
        <f>IF($I356="n/a",0,IF(CC$4&lt;=$C396,0,IF(SUM($C396,$I356)&gt;CC$4,$AF370/$I356,$AF370-SUM($I396:CB396))))</f>
        <v>0</v>
      </c>
      <c r="CD396" s="31">
        <f>IF($I356="n/a",0,IF(CD$4&lt;=$C396,0,IF(SUM($C396,$I356)&gt;CD$4,$AF370/$I356,$AF370-SUM($I396:CC396))))</f>
        <v>0</v>
      </c>
      <c r="CE396" s="31">
        <f>IF($I356="n/a",0,IF(CE$4&lt;=$C396,0,IF(SUM($C396,$I356)&gt;CE$4,$AF370/$I356,$AF370-SUM($I396:CD396))))</f>
        <v>0</v>
      </c>
      <c r="CF396" s="31">
        <f>IF($I356="n/a",0,IF(CF$4&lt;=$C396,0,IF(SUM($C396,$I356)&gt;CF$4,$AF370/$I356,$AF370-SUM($I396:CE396))))</f>
        <v>0</v>
      </c>
    </row>
    <row r="397" spans="1:84" s="153" customFormat="1" ht="12.75" customHeight="1">
      <c r="A397"/>
      <c r="C397" s="197">
        <v>2039</v>
      </c>
      <c r="D397" s="21" t="s">
        <v>68</v>
      </c>
      <c r="E397" s="21" t="s">
        <v>185</v>
      </c>
      <c r="I397" s="31"/>
      <c r="J397" s="31">
        <f>IF($I356="n/a",0,IF(J$4&lt;=$C397,0,IF(SUM($C397,$I356)&gt;J$4,$AG370/$I356,$AG370-SUM($I397:I397))))</f>
        <v>0</v>
      </c>
      <c r="K397" s="31">
        <f>IF($I356="n/a",0,IF(K$4&lt;=$C397,0,IF(SUM($C397,$I356)&gt;K$4,$AG370/$I356,$AG370-SUM($I397:J397))))</f>
        <v>0</v>
      </c>
      <c r="L397" s="31">
        <f>IF($I356="n/a",0,IF(L$4&lt;=$C397,0,IF(SUM($C397,$I356)&gt;L$4,$AG370/$I356,$AG370-SUM($I397:K397))))</f>
        <v>0</v>
      </c>
      <c r="M397" s="31">
        <f>IF($I356="n/a",0,IF(M$4&lt;=$C397,0,IF(SUM($C397,$I356)&gt;M$4,$AG370/$I356,$AG370-SUM($I397:L397))))</f>
        <v>0</v>
      </c>
      <c r="N397" s="31">
        <f>IF($I356="n/a",0,IF(N$4&lt;=$C397,0,IF(SUM($C397,$I356)&gt;N$4,$AG370/$I356,$AG370-SUM($I397:M397))))</f>
        <v>0</v>
      </c>
      <c r="O397" s="31">
        <f>IF($I356="n/a",0,IF(O$4&lt;=$C397,0,IF(SUM($C397,$I356)&gt;O$4,$AG370/$I356,$AG370-SUM($I397:N397))))</f>
        <v>0</v>
      </c>
      <c r="P397" s="31">
        <f>IF($I356="n/a",0,IF(P$4&lt;=$C397,0,IF(SUM($C397,$I356)&gt;P$4,$AG370/$I356,$AG370-SUM($I397:O397))))</f>
        <v>0</v>
      </c>
      <c r="Q397" s="31">
        <f>IF($I356="n/a",0,IF(Q$4&lt;=$C397,0,IF(SUM($C397,$I356)&gt;Q$4,$AG370/$I356,$AG370-SUM($I397:P397))))</f>
        <v>0</v>
      </c>
      <c r="R397" s="31">
        <f>IF($I356="n/a",0,IF(R$4&lt;=$C397,0,IF(SUM($C397,$I356)&gt;R$4,$AG370/$I356,$AG370-SUM($I397:Q397))))</f>
        <v>0</v>
      </c>
      <c r="S397" s="31">
        <f>IF($I356="n/a",0,IF(S$4&lt;=$C397,0,IF(SUM($C397,$I356)&gt;S$4,$AG370/$I356,$AG370-SUM($I397:R397))))</f>
        <v>0</v>
      </c>
      <c r="T397" s="31">
        <f>IF($I356="n/a",0,IF(T$4&lt;=$C397,0,IF(SUM($C397,$I356)&gt;T$4,$AG370/$I356,$AG370-SUM($I397:S397))))</f>
        <v>0</v>
      </c>
      <c r="U397" s="31">
        <f>IF($I356="n/a",0,IF(U$4&lt;=$C397,0,IF(SUM($C397,$I356)&gt;U$4,$AG370/$I356,$AG370-SUM($I397:T397))))</f>
        <v>0</v>
      </c>
      <c r="V397" s="31">
        <f>IF($I356="n/a",0,IF(V$4&lt;=$C397,0,IF(SUM($C397,$I356)&gt;V$4,$AG370/$I356,$AG370-SUM($I397:U397))))</f>
        <v>0</v>
      </c>
      <c r="W397" s="31">
        <f>IF($I356="n/a",0,IF(W$4&lt;=$C397,0,IF(SUM($C397,$I356)&gt;W$4,$AG370/$I356,$AG370-SUM($I397:V397))))</f>
        <v>0</v>
      </c>
      <c r="X397" s="31">
        <f>IF($I356="n/a",0,IF(X$4&lt;=$C397,0,IF(SUM($C397,$I356)&gt;X$4,$AG370/$I356,$AG370-SUM($I397:W397))))</f>
        <v>0</v>
      </c>
      <c r="Y397" s="31">
        <f>IF($I356="n/a",0,IF(Y$4&lt;=$C397,0,IF(SUM($C397,$I356)&gt;Y$4,$AG370/$I356,$AG370-SUM($I397:X397))))</f>
        <v>0</v>
      </c>
      <c r="Z397" s="31">
        <f>IF($I356="n/a",0,IF(Z$4&lt;=$C397,0,IF(SUM($C397,$I356)&gt;Z$4,$AG370/$I356,$AG370-SUM($I397:Y397))))</f>
        <v>0</v>
      </c>
      <c r="AA397" s="31">
        <f>IF($I356="n/a",0,IF(AA$4&lt;=$C397,0,IF(SUM($C397,$I356)&gt;AA$4,$AG370/$I356,$AG370-SUM($I397:Z397))))</f>
        <v>0</v>
      </c>
      <c r="AB397" s="31">
        <f>IF($I356="n/a",0,IF(AB$4&lt;=$C397,0,IF(SUM($C397,$I356)&gt;AB$4,$AG370/$I356,$AG370-SUM($I397:AA397))))</f>
        <v>0</v>
      </c>
      <c r="AC397" s="31">
        <f>IF($I356="n/a",0,IF(AC$4&lt;=$C397,0,IF(SUM($C397,$I356)&gt;AC$4,$AG370/$I356,$AG370-SUM($I397:AB397))))</f>
        <v>0</v>
      </c>
      <c r="AD397" s="31">
        <f>IF($I356="n/a",0,IF(AD$4&lt;=$C397,0,IF(SUM($C397,$I356)&gt;AD$4,$AG370/$I356,$AG370-SUM($I397:AC397))))</f>
        <v>0</v>
      </c>
      <c r="AE397" s="31">
        <f>IF($I356="n/a",0,IF(AE$4&lt;=$C397,0,IF(SUM($C397,$I356)&gt;AE$4,$AG370/$I356,$AG370-SUM($I397:AD397))))</f>
        <v>0</v>
      </c>
      <c r="AF397" s="31">
        <f>IF($I356="n/a",0,IF(AF$4&lt;=$C397,0,IF(SUM($C397,$I356)&gt;AF$4,$AG370/$I356,$AG370-SUM($I397:AE397))))</f>
        <v>0</v>
      </c>
      <c r="AG397" s="31">
        <f>IF($I356="n/a",0,IF(AG$4&lt;=$C397,0,IF(SUM($C397,$I356)&gt;AG$4,$AG370/$I356,$AG370-SUM($I397:AF397))))</f>
        <v>0</v>
      </c>
      <c r="AH397" s="31">
        <f>IF($I356="n/a",0,IF(AH$4&lt;=$C397,0,IF(SUM($C397,$I356)&gt;AH$4,$AG370/$I356,$AG370-SUM($I397:AG397))))</f>
        <v>0</v>
      </c>
      <c r="AI397" s="31">
        <f>IF($I356="n/a",0,IF(AI$4&lt;=$C397,0,IF(SUM($C397,$I356)&gt;AI$4,$AG370/$I356,$AG370-SUM($I397:AH397))))</f>
        <v>0</v>
      </c>
      <c r="AJ397" s="31">
        <f>IF($I356="n/a",0,IF(AJ$4&lt;=$C397,0,IF(SUM($C397,$I356)&gt;AJ$4,$AG370/$I356,$AG370-SUM($I397:AI397))))</f>
        <v>0</v>
      </c>
      <c r="AK397" s="31">
        <f>IF($I356="n/a",0,IF(AK$4&lt;=$C397,0,IF(SUM($C397,$I356)&gt;AK$4,$AG370/$I356,$AG370-SUM($I397:AJ397))))</f>
        <v>0</v>
      </c>
      <c r="AL397" s="31">
        <f>IF($I356="n/a",0,IF(AL$4&lt;=$C397,0,IF(SUM($C397,$I356)&gt;AL$4,$AG370/$I356,$AG370-SUM($I397:AK397))))</f>
        <v>0</v>
      </c>
      <c r="AM397" s="31">
        <f>IF($I356="n/a",0,IF(AM$4&lt;=$C397,0,IF(SUM($C397,$I356)&gt;AM$4,$AG370/$I356,$AG370-SUM($I397:AL397))))</f>
        <v>0</v>
      </c>
      <c r="AN397" s="31">
        <f>IF($I356="n/a",0,IF(AN$4&lt;=$C397,0,IF(SUM($C397,$I356)&gt;AN$4,$AG370/$I356,$AG370-SUM($I397:AM397))))</f>
        <v>0</v>
      </c>
      <c r="AO397" s="31">
        <f>IF($I356="n/a",0,IF(AO$4&lt;=$C397,0,IF(SUM($C397,$I356)&gt;AO$4,$AG370/$I356,$AG370-SUM($I397:AN397))))</f>
        <v>0</v>
      </c>
      <c r="AP397" s="31">
        <f>IF($I356="n/a",0,IF(AP$4&lt;=$C397,0,IF(SUM($C397,$I356)&gt;AP$4,$AG370/$I356,$AG370-SUM($I397:AO397))))</f>
        <v>0</v>
      </c>
      <c r="AQ397" s="31">
        <f>IF($I356="n/a",0,IF(AQ$4&lt;=$C397,0,IF(SUM($C397,$I356)&gt;AQ$4,$AG370/$I356,$AG370-SUM($I397:AP397))))</f>
        <v>0</v>
      </c>
      <c r="AR397" s="31">
        <f>IF($I356="n/a",0,IF(AR$4&lt;=$C397,0,IF(SUM($C397,$I356)&gt;AR$4,$AG370/$I356,$AG370-SUM($I397:AQ397))))</f>
        <v>0</v>
      </c>
      <c r="AS397" s="31">
        <f>IF($I356="n/a",0,IF(AS$4&lt;=$C397,0,IF(SUM($C397,$I356)&gt;AS$4,$AG370/$I356,$AG370-SUM($I397:AR397))))</f>
        <v>0</v>
      </c>
      <c r="AT397" s="31">
        <f>IF($I356="n/a",0,IF(AT$4&lt;=$C397,0,IF(SUM($C397,$I356)&gt;AT$4,$AG370/$I356,$AG370-SUM($I397:AS397))))</f>
        <v>0</v>
      </c>
      <c r="AU397" s="31">
        <f>IF($I356="n/a",0,IF(AU$4&lt;=$C397,0,IF(SUM($C397,$I356)&gt;AU$4,$AG370/$I356,$AG370-SUM($I397:AT397))))</f>
        <v>0</v>
      </c>
      <c r="AV397" s="31">
        <f>IF($I356="n/a",0,IF(AV$4&lt;=$C397,0,IF(SUM($C397,$I356)&gt;AV$4,$AG370/$I356,$AG370-SUM($I397:AU397))))</f>
        <v>0</v>
      </c>
      <c r="AW397" s="31">
        <f>IF($I356="n/a",0,IF(AW$4&lt;=$C397,0,IF(SUM($C397,$I356)&gt;AW$4,$AG370/$I356,$AG370-SUM($I397:AV397))))</f>
        <v>0</v>
      </c>
      <c r="AX397" s="31">
        <f>IF($I356="n/a",0,IF(AX$4&lt;=$C397,0,IF(SUM($C397,$I356)&gt;AX$4,$AG370/$I356,$AG370-SUM($I397:AW397))))</f>
        <v>0</v>
      </c>
      <c r="AY397" s="31">
        <f>IF($I356="n/a",0,IF(AY$4&lt;=$C397,0,IF(SUM($C397,$I356)&gt;AY$4,$AG370/$I356,$AG370-SUM($I397:AX397))))</f>
        <v>0</v>
      </c>
      <c r="AZ397" s="31">
        <f>IF($I356="n/a",0,IF(AZ$4&lt;=$C397,0,IF(SUM($C397,$I356)&gt;AZ$4,$AG370/$I356,$AG370-SUM($I397:AY397))))</f>
        <v>0</v>
      </c>
      <c r="BA397" s="31">
        <f>IF($I356="n/a",0,IF(BA$4&lt;=$C397,0,IF(SUM($C397,$I356)&gt;BA$4,$AG370/$I356,$AG370-SUM($I397:AZ397))))</f>
        <v>0</v>
      </c>
      <c r="BB397" s="31">
        <f>IF($I356="n/a",0,IF(BB$4&lt;=$C397,0,IF(SUM($C397,$I356)&gt;BB$4,$AG370/$I356,$AG370-SUM($I397:BA397))))</f>
        <v>0</v>
      </c>
      <c r="BC397" s="31">
        <f>IF($I356="n/a",0,IF(BC$4&lt;=$C397,0,IF(SUM($C397,$I356)&gt;BC$4,$AG370/$I356,$AG370-SUM($I397:BB397))))</f>
        <v>0</v>
      </c>
      <c r="BD397" s="31">
        <f>IF($I356="n/a",0,IF(BD$4&lt;=$C397,0,IF(SUM($C397,$I356)&gt;BD$4,$AG370/$I356,$AG370-SUM($I397:BC397))))</f>
        <v>0</v>
      </c>
      <c r="BE397" s="31">
        <f>IF($I356="n/a",0,IF(BE$4&lt;=$C397,0,IF(SUM($C397,$I356)&gt;BE$4,$AG370/$I356,$AG370-SUM($I397:BD397))))</f>
        <v>0</v>
      </c>
      <c r="BF397" s="31">
        <f>IF($I356="n/a",0,IF(BF$4&lt;=$C397,0,IF(SUM($C397,$I356)&gt;BF$4,$AG370/$I356,$AG370-SUM($I397:BE397))))</f>
        <v>0</v>
      </c>
      <c r="BG397" s="31">
        <f>IF($I356="n/a",0,IF(BG$4&lt;=$C397,0,IF(SUM($C397,$I356)&gt;BG$4,$AG370/$I356,$AG370-SUM($I397:BF397))))</f>
        <v>0</v>
      </c>
      <c r="BH397" s="31">
        <f>IF($I356="n/a",0,IF(BH$4&lt;=$C397,0,IF(SUM($C397,$I356)&gt;BH$4,$AG370/$I356,$AG370-SUM($I397:BG397))))</f>
        <v>0</v>
      </c>
      <c r="BI397" s="31">
        <f>IF($I356="n/a",0,IF(BI$4&lt;=$C397,0,IF(SUM($C397,$I356)&gt;BI$4,$AG370/$I356,$AG370-SUM($I397:BH397))))</f>
        <v>0</v>
      </c>
      <c r="BJ397" s="31">
        <f>IF($I356="n/a",0,IF(BJ$4&lt;=$C397,0,IF(SUM($C397,$I356)&gt;BJ$4,$AG370/$I356,$AG370-SUM($I397:BI397))))</f>
        <v>0</v>
      </c>
      <c r="BK397" s="31">
        <f>IF($I356="n/a",0,IF(BK$4&lt;=$C397,0,IF(SUM($C397,$I356)&gt;BK$4,$AG370/$I356,$AG370-SUM($I397:BJ397))))</f>
        <v>0</v>
      </c>
      <c r="BL397" s="31">
        <f>IF($I356="n/a",0,IF(BL$4&lt;=$C397,0,IF(SUM($C397,$I356)&gt;BL$4,$AG370/$I356,$AG370-SUM($I397:BK397))))</f>
        <v>0</v>
      </c>
      <c r="BM397" s="31">
        <f>IF($I356="n/a",0,IF(BM$4&lt;=$C397,0,IF(SUM($C397,$I356)&gt;BM$4,$AG370/$I356,$AG370-SUM($I397:BL397))))</f>
        <v>0</v>
      </c>
      <c r="BN397" s="31">
        <f>IF($I356="n/a",0,IF(BN$4&lt;=$C397,0,IF(SUM($C397,$I356)&gt;BN$4,$AG370/$I356,$AG370-SUM($I397:BM397))))</f>
        <v>0</v>
      </c>
      <c r="BO397" s="31">
        <f>IF($I356="n/a",0,IF(BO$4&lt;=$C397,0,IF(SUM($C397,$I356)&gt;BO$4,$AG370/$I356,$AG370-SUM($I397:BN397))))</f>
        <v>0</v>
      </c>
      <c r="BP397" s="31">
        <f>IF($I356="n/a",0,IF(BP$4&lt;=$C397,0,IF(SUM($C397,$I356)&gt;BP$4,$AG370/$I356,$AG370-SUM($I397:BO397))))</f>
        <v>0</v>
      </c>
      <c r="BQ397" s="31">
        <f>IF($I356="n/a",0,IF(BQ$4&lt;=$C397,0,IF(SUM($C397,$I356)&gt;BQ$4,$AG370/$I356,$AG370-SUM($I397:BP397))))</f>
        <v>0</v>
      </c>
      <c r="BR397" s="31">
        <f>IF($I356="n/a",0,IF(BR$4&lt;=$C397,0,IF(SUM($C397,$I356)&gt;BR$4,$AG370/$I356,$AG370-SUM($I397:BQ397))))</f>
        <v>0</v>
      </c>
      <c r="BS397" s="31">
        <f>IF($I356="n/a",0,IF(BS$4&lt;=$C397,0,IF(SUM($C397,$I356)&gt;BS$4,$AG370/$I356,$AG370-SUM($I397:BR397))))</f>
        <v>0</v>
      </c>
      <c r="BT397" s="31">
        <f>IF($I356="n/a",0,IF(BT$4&lt;=$C397,0,IF(SUM($C397,$I356)&gt;BT$4,$AG370/$I356,$AG370-SUM($I397:BS397))))</f>
        <v>0</v>
      </c>
      <c r="BU397" s="31">
        <f>IF($I356="n/a",0,IF(BU$4&lt;=$C397,0,IF(SUM($C397,$I356)&gt;BU$4,$AG370/$I356,$AG370-SUM($I397:BT397))))</f>
        <v>0</v>
      </c>
      <c r="BV397" s="31">
        <f>IF($I356="n/a",0,IF(BV$4&lt;=$C397,0,IF(SUM($C397,$I356)&gt;BV$4,$AG370/$I356,$AG370-SUM($I397:BU397))))</f>
        <v>0</v>
      </c>
      <c r="BW397" s="31">
        <f>IF($I356="n/a",0,IF(BW$4&lt;=$C397,0,IF(SUM($C397,$I356)&gt;BW$4,$AG370/$I356,$AG370-SUM($I397:BV397))))</f>
        <v>0</v>
      </c>
      <c r="BX397" s="31">
        <f>IF($I356="n/a",0,IF(BX$4&lt;=$C397,0,IF(SUM($C397,$I356)&gt;BX$4,$AG370/$I356,$AG370-SUM($I397:BW397))))</f>
        <v>0</v>
      </c>
      <c r="BY397" s="31">
        <f>IF($I356="n/a",0,IF(BY$4&lt;=$C397,0,IF(SUM($C397,$I356)&gt;BY$4,$AG370/$I356,$AG370-SUM($I397:BX397))))</f>
        <v>0</v>
      </c>
      <c r="BZ397" s="31">
        <f>IF($I356="n/a",0,IF(BZ$4&lt;=$C397,0,IF(SUM($C397,$I356)&gt;BZ$4,$AG370/$I356,$AG370-SUM($I397:BY397))))</f>
        <v>0</v>
      </c>
      <c r="CA397" s="31">
        <f>IF($I356="n/a",0,IF(CA$4&lt;=$C397,0,IF(SUM($C397,$I356)&gt;CA$4,$AG370/$I356,$AG370-SUM($I397:BZ397))))</f>
        <v>0</v>
      </c>
      <c r="CB397" s="31">
        <f>IF($I356="n/a",0,IF(CB$4&lt;=$C397,0,IF(SUM($C397,$I356)&gt;CB$4,$AG370/$I356,$AG370-SUM($I397:CA397))))</f>
        <v>0</v>
      </c>
      <c r="CC397" s="31">
        <f>IF($I356="n/a",0,IF(CC$4&lt;=$C397,0,IF(SUM($C397,$I356)&gt;CC$4,$AG370/$I356,$AG370-SUM($I397:CB397))))</f>
        <v>0</v>
      </c>
      <c r="CD397" s="31">
        <f>IF($I356="n/a",0,IF(CD$4&lt;=$C397,0,IF(SUM($C397,$I356)&gt;CD$4,$AG370/$I356,$AG370-SUM($I397:CC397))))</f>
        <v>0</v>
      </c>
      <c r="CE397" s="31">
        <f>IF($I356="n/a",0,IF(CE$4&lt;=$C397,0,IF(SUM($C397,$I356)&gt;CE$4,$AG370/$I356,$AG370-SUM($I397:CD397))))</f>
        <v>0</v>
      </c>
      <c r="CF397" s="31">
        <f>IF($I356="n/a",0,IF(CF$4&lt;=$C397,0,IF(SUM($C397,$I356)&gt;CF$4,$AG370/$I356,$AG370-SUM($I397:CE397))))</f>
        <v>0</v>
      </c>
    </row>
    <row r="398" spans="1:84" s="153" customFormat="1" ht="12.75" customHeight="1">
      <c r="A398"/>
      <c r="C398" s="197">
        <v>2040</v>
      </c>
      <c r="D398" s="21" t="s">
        <v>69</v>
      </c>
      <c r="E398" s="21" t="s">
        <v>185</v>
      </c>
      <c r="I398" s="31"/>
      <c r="J398" s="31">
        <f>IF($I356="n/a",0,IF(J$4&lt;=$C398,0,IF(SUM($C398,$I356)&gt;J$4,$AH370/$I356,$AH370-SUM($I398:I398))))</f>
        <v>0</v>
      </c>
      <c r="K398" s="31">
        <f>IF($I356="n/a",0,IF(K$4&lt;=$C398,0,IF(SUM($C398,$I356)&gt;K$4,$AH370/$I356,$AH370-SUM($I398:J398))))</f>
        <v>0</v>
      </c>
      <c r="L398" s="31">
        <f>IF($I356="n/a",0,IF(L$4&lt;=$C398,0,IF(SUM($C398,$I356)&gt;L$4,$AH370/$I356,$AH370-SUM($I398:K398))))</f>
        <v>0</v>
      </c>
      <c r="M398" s="31">
        <f>IF($I356="n/a",0,IF(M$4&lt;=$C398,0,IF(SUM($C398,$I356)&gt;M$4,$AH370/$I356,$AH370-SUM($I398:L398))))</f>
        <v>0</v>
      </c>
      <c r="N398" s="31">
        <f>IF($I356="n/a",0,IF(N$4&lt;=$C398,0,IF(SUM($C398,$I356)&gt;N$4,$AH370/$I356,$AH370-SUM($I398:M398))))</f>
        <v>0</v>
      </c>
      <c r="O398" s="31">
        <f>IF($I356="n/a",0,IF(O$4&lt;=$C398,0,IF(SUM($C398,$I356)&gt;O$4,$AH370/$I356,$AH370-SUM($I398:N398))))</f>
        <v>0</v>
      </c>
      <c r="P398" s="31">
        <f>IF($I356="n/a",0,IF(P$4&lt;=$C398,0,IF(SUM($C398,$I356)&gt;P$4,$AH370/$I356,$AH370-SUM($I398:O398))))</f>
        <v>0</v>
      </c>
      <c r="Q398" s="31">
        <f>IF($I356="n/a",0,IF(Q$4&lt;=$C398,0,IF(SUM($C398,$I356)&gt;Q$4,$AH370/$I356,$AH370-SUM($I398:P398))))</f>
        <v>0</v>
      </c>
      <c r="R398" s="31">
        <f>IF($I356="n/a",0,IF(R$4&lt;=$C398,0,IF(SUM($C398,$I356)&gt;R$4,$AH370/$I356,$AH370-SUM($I398:Q398))))</f>
        <v>0</v>
      </c>
      <c r="S398" s="31">
        <f>IF($I356="n/a",0,IF(S$4&lt;=$C398,0,IF(SUM($C398,$I356)&gt;S$4,$AH370/$I356,$AH370-SUM($I398:R398))))</f>
        <v>0</v>
      </c>
      <c r="T398" s="31">
        <f>IF($I356="n/a",0,IF(T$4&lt;=$C398,0,IF(SUM($C398,$I356)&gt;T$4,$AH370/$I356,$AH370-SUM($I398:S398))))</f>
        <v>0</v>
      </c>
      <c r="U398" s="31">
        <f>IF($I356="n/a",0,IF(U$4&lt;=$C398,0,IF(SUM($C398,$I356)&gt;U$4,$AH370/$I356,$AH370-SUM($I398:T398))))</f>
        <v>0</v>
      </c>
      <c r="V398" s="31">
        <f>IF($I356="n/a",0,IF(V$4&lt;=$C398,0,IF(SUM($C398,$I356)&gt;V$4,$AH370/$I356,$AH370-SUM($I398:U398))))</f>
        <v>0</v>
      </c>
      <c r="W398" s="31">
        <f>IF($I356="n/a",0,IF(W$4&lt;=$C398,0,IF(SUM($C398,$I356)&gt;W$4,$AH370/$I356,$AH370-SUM($I398:V398))))</f>
        <v>0</v>
      </c>
      <c r="X398" s="31">
        <f>IF($I356="n/a",0,IF(X$4&lt;=$C398,0,IF(SUM($C398,$I356)&gt;X$4,$AH370/$I356,$AH370-SUM($I398:W398))))</f>
        <v>0</v>
      </c>
      <c r="Y398" s="31">
        <f>IF($I356="n/a",0,IF(Y$4&lt;=$C398,0,IF(SUM($C398,$I356)&gt;Y$4,$AH370/$I356,$AH370-SUM($I398:X398))))</f>
        <v>0</v>
      </c>
      <c r="Z398" s="31">
        <f>IF($I356="n/a",0,IF(Z$4&lt;=$C398,0,IF(SUM($C398,$I356)&gt;Z$4,$AH370/$I356,$AH370-SUM($I398:Y398))))</f>
        <v>0</v>
      </c>
      <c r="AA398" s="31">
        <f>IF($I356="n/a",0,IF(AA$4&lt;=$C398,0,IF(SUM($C398,$I356)&gt;AA$4,$AH370/$I356,$AH370-SUM($I398:Z398))))</f>
        <v>0</v>
      </c>
      <c r="AB398" s="31">
        <f>IF($I356="n/a",0,IF(AB$4&lt;=$C398,0,IF(SUM($C398,$I356)&gt;AB$4,$AH370/$I356,$AH370-SUM($I398:AA398))))</f>
        <v>0</v>
      </c>
      <c r="AC398" s="31">
        <f>IF($I356="n/a",0,IF(AC$4&lt;=$C398,0,IF(SUM($C398,$I356)&gt;AC$4,$AH370/$I356,$AH370-SUM($I398:AB398))))</f>
        <v>0</v>
      </c>
      <c r="AD398" s="31">
        <f>IF($I356="n/a",0,IF(AD$4&lt;=$C398,0,IF(SUM($C398,$I356)&gt;AD$4,$AH370/$I356,$AH370-SUM($I398:AC398))))</f>
        <v>0</v>
      </c>
      <c r="AE398" s="31">
        <f>IF($I356="n/a",0,IF(AE$4&lt;=$C398,0,IF(SUM($C398,$I356)&gt;AE$4,$AH370/$I356,$AH370-SUM($I398:AD398))))</f>
        <v>0</v>
      </c>
      <c r="AF398" s="31">
        <f>IF($I356="n/a",0,IF(AF$4&lt;=$C398,0,IF(SUM($C398,$I356)&gt;AF$4,$AH370/$I356,$AH370-SUM($I398:AE398))))</f>
        <v>0</v>
      </c>
      <c r="AG398" s="31">
        <f>IF($I356="n/a",0,IF(AG$4&lt;=$C398,0,IF(SUM($C398,$I356)&gt;AG$4,$AH370/$I356,$AH370-SUM($I398:AF398))))</f>
        <v>0</v>
      </c>
      <c r="AH398" s="31">
        <f>IF($I356="n/a",0,IF(AH$4&lt;=$C398,0,IF(SUM($C398,$I356)&gt;AH$4,$AH370/$I356,$AH370-SUM($I398:AG398))))</f>
        <v>0</v>
      </c>
      <c r="AI398" s="31">
        <f>IF($I356="n/a",0,IF(AI$4&lt;=$C398,0,IF(SUM($C398,$I356)&gt;AI$4,$AH370/$I356,$AH370-SUM($I398:AH398))))</f>
        <v>0</v>
      </c>
      <c r="AJ398" s="31">
        <f>IF($I356="n/a",0,IF(AJ$4&lt;=$C398,0,IF(SUM($C398,$I356)&gt;AJ$4,$AH370/$I356,$AH370-SUM($I398:AI398))))</f>
        <v>0</v>
      </c>
      <c r="AK398" s="31">
        <f>IF($I356="n/a",0,IF(AK$4&lt;=$C398,0,IF(SUM($C398,$I356)&gt;AK$4,$AH370/$I356,$AH370-SUM($I398:AJ398))))</f>
        <v>0</v>
      </c>
      <c r="AL398" s="31">
        <f>IF($I356="n/a",0,IF(AL$4&lt;=$C398,0,IF(SUM($C398,$I356)&gt;AL$4,$AH370/$I356,$AH370-SUM($I398:AK398))))</f>
        <v>0</v>
      </c>
      <c r="AM398" s="31">
        <f>IF($I356="n/a",0,IF(AM$4&lt;=$C398,0,IF(SUM($C398,$I356)&gt;AM$4,$AH370/$I356,$AH370-SUM($I398:AL398))))</f>
        <v>0</v>
      </c>
      <c r="AN398" s="31">
        <f>IF($I356="n/a",0,IF(AN$4&lt;=$C398,0,IF(SUM($C398,$I356)&gt;AN$4,$AH370/$I356,$AH370-SUM($I398:AM398))))</f>
        <v>0</v>
      </c>
      <c r="AO398" s="31">
        <f>IF($I356="n/a",0,IF(AO$4&lt;=$C398,0,IF(SUM($C398,$I356)&gt;AO$4,$AH370/$I356,$AH370-SUM($I398:AN398))))</f>
        <v>0</v>
      </c>
      <c r="AP398" s="31">
        <f>IF($I356="n/a",0,IF(AP$4&lt;=$C398,0,IF(SUM($C398,$I356)&gt;AP$4,$AH370/$I356,$AH370-SUM($I398:AO398))))</f>
        <v>0</v>
      </c>
      <c r="AQ398" s="31">
        <f>IF($I356="n/a",0,IF(AQ$4&lt;=$C398,0,IF(SUM($C398,$I356)&gt;AQ$4,$AH370/$I356,$AH370-SUM($I398:AP398))))</f>
        <v>0</v>
      </c>
      <c r="AR398" s="31">
        <f>IF($I356="n/a",0,IF(AR$4&lt;=$C398,0,IF(SUM($C398,$I356)&gt;AR$4,$AH370/$I356,$AH370-SUM($I398:AQ398))))</f>
        <v>0</v>
      </c>
      <c r="AS398" s="31">
        <f>IF($I356="n/a",0,IF(AS$4&lt;=$C398,0,IF(SUM($C398,$I356)&gt;AS$4,$AH370/$I356,$AH370-SUM($I398:AR398))))</f>
        <v>0</v>
      </c>
      <c r="AT398" s="31">
        <f>IF($I356="n/a",0,IF(AT$4&lt;=$C398,0,IF(SUM($C398,$I356)&gt;AT$4,$AH370/$I356,$AH370-SUM($I398:AS398))))</f>
        <v>0</v>
      </c>
      <c r="AU398" s="31">
        <f>IF($I356="n/a",0,IF(AU$4&lt;=$C398,0,IF(SUM($C398,$I356)&gt;AU$4,$AH370/$I356,$AH370-SUM($I398:AT398))))</f>
        <v>0</v>
      </c>
      <c r="AV398" s="31">
        <f>IF($I356="n/a",0,IF(AV$4&lt;=$C398,0,IF(SUM($C398,$I356)&gt;AV$4,$AH370/$I356,$AH370-SUM($I398:AU398))))</f>
        <v>0</v>
      </c>
      <c r="AW398" s="31">
        <f>IF($I356="n/a",0,IF(AW$4&lt;=$C398,0,IF(SUM($C398,$I356)&gt;AW$4,$AH370/$I356,$AH370-SUM($I398:AV398))))</f>
        <v>0</v>
      </c>
      <c r="AX398" s="31">
        <f>IF($I356="n/a",0,IF(AX$4&lt;=$C398,0,IF(SUM($C398,$I356)&gt;AX$4,$AH370/$I356,$AH370-SUM($I398:AW398))))</f>
        <v>0</v>
      </c>
      <c r="AY398" s="31">
        <f>IF($I356="n/a",0,IF(AY$4&lt;=$C398,0,IF(SUM($C398,$I356)&gt;AY$4,$AH370/$I356,$AH370-SUM($I398:AX398))))</f>
        <v>0</v>
      </c>
      <c r="AZ398" s="31">
        <f>IF($I356="n/a",0,IF(AZ$4&lt;=$C398,0,IF(SUM($C398,$I356)&gt;AZ$4,$AH370/$I356,$AH370-SUM($I398:AY398))))</f>
        <v>0</v>
      </c>
      <c r="BA398" s="31">
        <f>IF($I356="n/a",0,IF(BA$4&lt;=$C398,0,IF(SUM($C398,$I356)&gt;BA$4,$AH370/$I356,$AH370-SUM($I398:AZ398))))</f>
        <v>0</v>
      </c>
      <c r="BB398" s="31">
        <f>IF($I356="n/a",0,IF(BB$4&lt;=$C398,0,IF(SUM($C398,$I356)&gt;BB$4,$AH370/$I356,$AH370-SUM($I398:BA398))))</f>
        <v>0</v>
      </c>
      <c r="BC398" s="31">
        <f>IF($I356="n/a",0,IF(BC$4&lt;=$C398,0,IF(SUM($C398,$I356)&gt;BC$4,$AH370/$I356,$AH370-SUM($I398:BB398))))</f>
        <v>0</v>
      </c>
      <c r="BD398" s="31">
        <f>IF($I356="n/a",0,IF(BD$4&lt;=$C398,0,IF(SUM($C398,$I356)&gt;BD$4,$AH370/$I356,$AH370-SUM($I398:BC398))))</f>
        <v>0</v>
      </c>
      <c r="BE398" s="31">
        <f>IF($I356="n/a",0,IF(BE$4&lt;=$C398,0,IF(SUM($C398,$I356)&gt;BE$4,$AH370/$I356,$AH370-SUM($I398:BD398))))</f>
        <v>0</v>
      </c>
      <c r="BF398" s="31">
        <f>IF($I356="n/a",0,IF(BF$4&lt;=$C398,0,IF(SUM($C398,$I356)&gt;BF$4,$AH370/$I356,$AH370-SUM($I398:BE398))))</f>
        <v>0</v>
      </c>
      <c r="BG398" s="31">
        <f>IF($I356="n/a",0,IF(BG$4&lt;=$C398,0,IF(SUM($C398,$I356)&gt;BG$4,$AH370/$I356,$AH370-SUM($I398:BF398))))</f>
        <v>0</v>
      </c>
      <c r="BH398" s="31">
        <f>IF($I356="n/a",0,IF(BH$4&lt;=$C398,0,IF(SUM($C398,$I356)&gt;BH$4,$AH370/$I356,$AH370-SUM($I398:BG398))))</f>
        <v>0</v>
      </c>
      <c r="BI398" s="31">
        <f>IF($I356="n/a",0,IF(BI$4&lt;=$C398,0,IF(SUM($C398,$I356)&gt;BI$4,$AH370/$I356,$AH370-SUM($I398:BH398))))</f>
        <v>0</v>
      </c>
      <c r="BJ398" s="31">
        <f>IF($I356="n/a",0,IF(BJ$4&lt;=$C398,0,IF(SUM($C398,$I356)&gt;BJ$4,$AH370/$I356,$AH370-SUM($I398:BI398))))</f>
        <v>0</v>
      </c>
      <c r="BK398" s="31">
        <f>IF($I356="n/a",0,IF(BK$4&lt;=$C398,0,IF(SUM($C398,$I356)&gt;BK$4,$AH370/$I356,$AH370-SUM($I398:BJ398))))</f>
        <v>0</v>
      </c>
      <c r="BL398" s="31">
        <f>IF($I356="n/a",0,IF(BL$4&lt;=$C398,0,IF(SUM($C398,$I356)&gt;BL$4,$AH370/$I356,$AH370-SUM($I398:BK398))))</f>
        <v>0</v>
      </c>
      <c r="BM398" s="31">
        <f>IF($I356="n/a",0,IF(BM$4&lt;=$C398,0,IF(SUM($C398,$I356)&gt;BM$4,$AH370/$I356,$AH370-SUM($I398:BL398))))</f>
        <v>0</v>
      </c>
      <c r="BN398" s="31">
        <f>IF($I356="n/a",0,IF(BN$4&lt;=$C398,0,IF(SUM($C398,$I356)&gt;BN$4,$AH370/$I356,$AH370-SUM($I398:BM398))))</f>
        <v>0</v>
      </c>
      <c r="BO398" s="31">
        <f>IF($I356="n/a",0,IF(BO$4&lt;=$C398,0,IF(SUM($C398,$I356)&gt;BO$4,$AH370/$I356,$AH370-SUM($I398:BN398))))</f>
        <v>0</v>
      </c>
      <c r="BP398" s="31">
        <f>IF($I356="n/a",0,IF(BP$4&lt;=$C398,0,IF(SUM($C398,$I356)&gt;BP$4,$AH370/$I356,$AH370-SUM($I398:BO398))))</f>
        <v>0</v>
      </c>
      <c r="BQ398" s="31">
        <f>IF($I356="n/a",0,IF(BQ$4&lt;=$C398,0,IF(SUM($C398,$I356)&gt;BQ$4,$AH370/$I356,$AH370-SUM($I398:BP398))))</f>
        <v>0</v>
      </c>
      <c r="BR398" s="31">
        <f>IF($I356="n/a",0,IF(BR$4&lt;=$C398,0,IF(SUM($C398,$I356)&gt;BR$4,$AH370/$I356,$AH370-SUM($I398:BQ398))))</f>
        <v>0</v>
      </c>
      <c r="BS398" s="31">
        <f>IF($I356="n/a",0,IF(BS$4&lt;=$C398,0,IF(SUM($C398,$I356)&gt;BS$4,$AH370/$I356,$AH370-SUM($I398:BR398))))</f>
        <v>0</v>
      </c>
      <c r="BT398" s="31">
        <f>IF($I356="n/a",0,IF(BT$4&lt;=$C398,0,IF(SUM($C398,$I356)&gt;BT$4,$AH370/$I356,$AH370-SUM($I398:BS398))))</f>
        <v>0</v>
      </c>
      <c r="BU398" s="31">
        <f>IF($I356="n/a",0,IF(BU$4&lt;=$C398,0,IF(SUM($C398,$I356)&gt;BU$4,$AH370/$I356,$AH370-SUM($I398:BT398))))</f>
        <v>0</v>
      </c>
      <c r="BV398" s="31">
        <f>IF($I356="n/a",0,IF(BV$4&lt;=$C398,0,IF(SUM($C398,$I356)&gt;BV$4,$AH370/$I356,$AH370-SUM($I398:BU398))))</f>
        <v>0</v>
      </c>
      <c r="BW398" s="31">
        <f>IF($I356="n/a",0,IF(BW$4&lt;=$C398,0,IF(SUM($C398,$I356)&gt;BW$4,$AH370/$I356,$AH370-SUM($I398:BV398))))</f>
        <v>0</v>
      </c>
      <c r="BX398" s="31">
        <f>IF($I356="n/a",0,IF(BX$4&lt;=$C398,0,IF(SUM($C398,$I356)&gt;BX$4,$AH370/$I356,$AH370-SUM($I398:BW398))))</f>
        <v>0</v>
      </c>
      <c r="BY398" s="31">
        <f>IF($I356="n/a",0,IF(BY$4&lt;=$C398,0,IF(SUM($C398,$I356)&gt;BY$4,$AH370/$I356,$AH370-SUM($I398:BX398))))</f>
        <v>0</v>
      </c>
      <c r="BZ398" s="31">
        <f>IF($I356="n/a",0,IF(BZ$4&lt;=$C398,0,IF(SUM($C398,$I356)&gt;BZ$4,$AH370/$I356,$AH370-SUM($I398:BY398))))</f>
        <v>0</v>
      </c>
      <c r="CA398" s="31">
        <f>IF($I356="n/a",0,IF(CA$4&lt;=$C398,0,IF(SUM($C398,$I356)&gt;CA$4,$AH370/$I356,$AH370-SUM($I398:BZ398))))</f>
        <v>0</v>
      </c>
      <c r="CB398" s="31">
        <f>IF($I356="n/a",0,IF(CB$4&lt;=$C398,0,IF(SUM($C398,$I356)&gt;CB$4,$AH370/$I356,$AH370-SUM($I398:CA398))))</f>
        <v>0</v>
      </c>
      <c r="CC398" s="31">
        <f>IF($I356="n/a",0,IF(CC$4&lt;=$C398,0,IF(SUM($C398,$I356)&gt;CC$4,$AH370/$I356,$AH370-SUM($I398:CB398))))</f>
        <v>0</v>
      </c>
      <c r="CD398" s="31">
        <f>IF($I356="n/a",0,IF(CD$4&lt;=$C398,0,IF(SUM($C398,$I356)&gt;CD$4,$AH370/$I356,$AH370-SUM($I398:CC398))))</f>
        <v>0</v>
      </c>
      <c r="CE398" s="31">
        <f>IF($I356="n/a",0,IF(CE$4&lt;=$C398,0,IF(SUM($C398,$I356)&gt;CE$4,$AH370/$I356,$AH370-SUM($I398:CD398))))</f>
        <v>0</v>
      </c>
      <c r="CF398" s="31">
        <f>IF($I356="n/a",0,IF(CF$4&lt;=$C398,0,IF(SUM($C398,$I356)&gt;CF$4,$AH370/$I356,$AH370-SUM($I398:CE398))))</f>
        <v>0</v>
      </c>
    </row>
    <row r="399" spans="1:84" s="153" customFormat="1" ht="12.75" customHeight="1">
      <c r="A399"/>
      <c r="C399" s="197">
        <v>2041</v>
      </c>
      <c r="D399" s="21" t="s">
        <v>186</v>
      </c>
      <c r="E399" s="21" t="s">
        <v>185</v>
      </c>
      <c r="I399" s="31"/>
      <c r="J399" s="31">
        <f>IF($I356="n/a",0,IF(J$4&lt;=$C399,0,IF(SUM($C399,$I356)&gt;J$4,$AI370/$I356,$AI370-SUM($I399:I399))))</f>
        <v>0</v>
      </c>
      <c r="K399" s="31">
        <f>IF($I356="n/a",0,IF(K$4&lt;=$C399,0,IF(SUM($C399,$I356)&gt;K$4,$AI370/$I356,$AI370-SUM($I399:J399))))</f>
        <v>0</v>
      </c>
      <c r="L399" s="31">
        <f>IF($I356="n/a",0,IF(L$4&lt;=$C399,0,IF(SUM($C399,$I356)&gt;L$4,$AI370/$I356,$AI370-SUM($I399:K399))))</f>
        <v>0</v>
      </c>
      <c r="M399" s="31">
        <f>IF($I356="n/a",0,IF(M$4&lt;=$C399,0,IF(SUM($C399,$I356)&gt;M$4,$AI370/$I356,$AI370-SUM($I399:L399))))</f>
        <v>0</v>
      </c>
      <c r="N399" s="31">
        <f>IF($I356="n/a",0,IF(N$4&lt;=$C399,0,IF(SUM($C399,$I356)&gt;N$4,$AI370/$I356,$AI370-SUM($I399:M399))))</f>
        <v>0</v>
      </c>
      <c r="O399" s="31">
        <f>IF($I356="n/a",0,IF(O$4&lt;=$C399,0,IF(SUM($C399,$I356)&gt;O$4,$AI370/$I356,$AI370-SUM($I399:N399))))</f>
        <v>0</v>
      </c>
      <c r="P399" s="31">
        <f>IF($I356="n/a",0,IF(P$4&lt;=$C399,0,IF(SUM($C399,$I356)&gt;P$4,$AI370/$I356,$AI370-SUM($I399:O399))))</f>
        <v>0</v>
      </c>
      <c r="Q399" s="31">
        <f>IF($I356="n/a",0,IF(Q$4&lt;=$C399,0,IF(SUM($C399,$I356)&gt;Q$4,$AI370/$I356,$AI370-SUM($I399:P399))))</f>
        <v>0</v>
      </c>
      <c r="R399" s="31">
        <f>IF($I356="n/a",0,IF(R$4&lt;=$C399,0,IF(SUM($C399,$I356)&gt;R$4,$AI370/$I356,$AI370-SUM($I399:Q399))))</f>
        <v>0</v>
      </c>
      <c r="S399" s="31">
        <f>IF($I356="n/a",0,IF(S$4&lt;=$C399,0,IF(SUM($C399,$I356)&gt;S$4,$AI370/$I356,$AI370-SUM($I399:R399))))</f>
        <v>0</v>
      </c>
      <c r="T399" s="31">
        <f>IF($I356="n/a",0,IF(T$4&lt;=$C399,0,IF(SUM($C399,$I356)&gt;T$4,$AI370/$I356,$AI370-SUM($I399:S399))))</f>
        <v>0</v>
      </c>
      <c r="U399" s="31">
        <f>IF($I356="n/a",0,IF(U$4&lt;=$C399,0,IF(SUM($C399,$I356)&gt;U$4,$AI370/$I356,$AI370-SUM($I399:T399))))</f>
        <v>0</v>
      </c>
      <c r="V399" s="31">
        <f>IF($I356="n/a",0,IF(V$4&lt;=$C399,0,IF(SUM($C399,$I356)&gt;V$4,$AI370/$I356,$AI370-SUM($I399:U399))))</f>
        <v>0</v>
      </c>
      <c r="W399" s="31">
        <f>IF($I356="n/a",0,IF(W$4&lt;=$C399,0,IF(SUM($C399,$I356)&gt;W$4,$AI370/$I356,$AI370-SUM($I399:V399))))</f>
        <v>0</v>
      </c>
      <c r="X399" s="31">
        <f>IF($I356="n/a",0,IF(X$4&lt;=$C399,0,IF(SUM($C399,$I356)&gt;X$4,$AI370/$I356,$AI370-SUM($I399:W399))))</f>
        <v>0</v>
      </c>
      <c r="Y399" s="31">
        <f>IF($I356="n/a",0,IF(Y$4&lt;=$C399,0,IF(SUM($C399,$I356)&gt;Y$4,$AI370/$I356,$AI370-SUM($I399:X399))))</f>
        <v>0</v>
      </c>
      <c r="Z399" s="31">
        <f>IF($I356="n/a",0,IF(Z$4&lt;=$C399,0,IF(SUM($C399,$I356)&gt;Z$4,$AI370/$I356,$AI370-SUM($I399:Y399))))</f>
        <v>0</v>
      </c>
      <c r="AA399" s="31">
        <f>IF($I356="n/a",0,IF(AA$4&lt;=$C399,0,IF(SUM($C399,$I356)&gt;AA$4,$AI370/$I356,$AI370-SUM($I399:Z399))))</f>
        <v>0</v>
      </c>
      <c r="AB399" s="31">
        <f>IF($I356="n/a",0,IF(AB$4&lt;=$C399,0,IF(SUM($C399,$I356)&gt;AB$4,$AI370/$I356,$AI370-SUM($I399:AA399))))</f>
        <v>0</v>
      </c>
      <c r="AC399" s="31">
        <f>IF($I356="n/a",0,IF(AC$4&lt;=$C399,0,IF(SUM($C399,$I356)&gt;AC$4,$AI370/$I356,$AI370-SUM($I399:AB399))))</f>
        <v>0</v>
      </c>
      <c r="AD399" s="31">
        <f>IF($I356="n/a",0,IF(AD$4&lt;=$C399,0,IF(SUM($C399,$I356)&gt;AD$4,$AI370/$I356,$AI370-SUM($I399:AC399))))</f>
        <v>0</v>
      </c>
      <c r="AE399" s="31">
        <f>IF($I356="n/a",0,IF(AE$4&lt;=$C399,0,IF(SUM($C399,$I356)&gt;AE$4,$AI370/$I356,$AI370-SUM($I399:AD399))))</f>
        <v>0</v>
      </c>
      <c r="AF399" s="31">
        <f>IF($I356="n/a",0,IF(AF$4&lt;=$C399,0,IF(SUM($C399,$I356)&gt;AF$4,$AI370/$I356,$AI370-SUM($I399:AE399))))</f>
        <v>0</v>
      </c>
      <c r="AG399" s="31">
        <f>IF($I356="n/a",0,IF(AG$4&lt;=$C399,0,IF(SUM($C399,$I356)&gt;AG$4,$AI370/$I356,$AI370-SUM($I399:AF399))))</f>
        <v>0</v>
      </c>
      <c r="AH399" s="31">
        <f>IF($I356="n/a",0,IF(AH$4&lt;=$C399,0,IF(SUM($C399,$I356)&gt;AH$4,$AI370/$I356,$AI370-SUM($I399:AG399))))</f>
        <v>0</v>
      </c>
      <c r="AI399" s="31">
        <f>IF($I356="n/a",0,IF(AI$4&lt;=$C399,0,IF(SUM($C399,$I356)&gt;AI$4,$AI370/$I356,$AI370-SUM($I399:AH399))))</f>
        <v>0</v>
      </c>
      <c r="AJ399" s="31">
        <f>IF($I356="n/a",0,IF(AJ$4&lt;=$C399,0,IF(SUM($C399,$I356)&gt;AJ$4,$AI370/$I356,$AI370-SUM($I399:AI399))))</f>
        <v>0</v>
      </c>
      <c r="AK399" s="31">
        <f>IF($I356="n/a",0,IF(AK$4&lt;=$C399,0,IF(SUM($C399,$I356)&gt;AK$4,$AI370/$I356,$AI370-SUM($I399:AJ399))))</f>
        <v>0</v>
      </c>
      <c r="AL399" s="31">
        <f>IF($I356="n/a",0,IF(AL$4&lt;=$C399,0,IF(SUM($C399,$I356)&gt;AL$4,$AI370/$I356,$AI370-SUM($I399:AK399))))</f>
        <v>0</v>
      </c>
      <c r="AM399" s="31">
        <f>IF($I356="n/a",0,IF(AM$4&lt;=$C399,0,IF(SUM($C399,$I356)&gt;AM$4,$AI370/$I356,$AI370-SUM($I399:AL399))))</f>
        <v>0</v>
      </c>
      <c r="AN399" s="31">
        <f>IF($I356="n/a",0,IF(AN$4&lt;=$C399,0,IF(SUM($C399,$I356)&gt;AN$4,$AI370/$I356,$AI370-SUM($I399:AM399))))</f>
        <v>0</v>
      </c>
      <c r="AO399" s="31">
        <f>IF($I356="n/a",0,IF(AO$4&lt;=$C399,0,IF(SUM($C399,$I356)&gt;AO$4,$AI370/$I356,$AI370-SUM($I399:AN399))))</f>
        <v>0</v>
      </c>
      <c r="AP399" s="31">
        <f>IF($I356="n/a",0,IF(AP$4&lt;=$C399,0,IF(SUM($C399,$I356)&gt;AP$4,$AI370/$I356,$AI370-SUM($I399:AO399))))</f>
        <v>0</v>
      </c>
      <c r="AQ399" s="31">
        <f>IF($I356="n/a",0,IF(AQ$4&lt;=$C399,0,IF(SUM($C399,$I356)&gt;AQ$4,$AI370/$I356,$AI370-SUM($I399:AP399))))</f>
        <v>0</v>
      </c>
      <c r="AR399" s="31">
        <f>IF($I356="n/a",0,IF(AR$4&lt;=$C399,0,IF(SUM($C399,$I356)&gt;AR$4,$AI370/$I356,$AI370-SUM($I399:AQ399))))</f>
        <v>0</v>
      </c>
      <c r="AS399" s="31">
        <f>IF($I356="n/a",0,IF(AS$4&lt;=$C399,0,IF(SUM($C399,$I356)&gt;AS$4,$AI370/$I356,$AI370-SUM($I399:AR399))))</f>
        <v>0</v>
      </c>
      <c r="AT399" s="31">
        <f>IF($I356="n/a",0,IF(AT$4&lt;=$C399,0,IF(SUM($C399,$I356)&gt;AT$4,$AI370/$I356,$AI370-SUM($I399:AS399))))</f>
        <v>0</v>
      </c>
      <c r="AU399" s="31">
        <f>IF($I356="n/a",0,IF(AU$4&lt;=$C399,0,IF(SUM($C399,$I356)&gt;AU$4,$AI370/$I356,$AI370-SUM($I399:AT399))))</f>
        <v>0</v>
      </c>
      <c r="AV399" s="31">
        <f>IF($I356="n/a",0,IF(AV$4&lt;=$C399,0,IF(SUM($C399,$I356)&gt;AV$4,$AI370/$I356,$AI370-SUM($I399:AU399))))</f>
        <v>0</v>
      </c>
      <c r="AW399" s="31">
        <f>IF($I356="n/a",0,IF(AW$4&lt;=$C399,0,IF(SUM($C399,$I356)&gt;AW$4,$AI370/$I356,$AI370-SUM($I399:AV399))))</f>
        <v>0</v>
      </c>
      <c r="AX399" s="31">
        <f>IF($I356="n/a",0,IF(AX$4&lt;=$C399,0,IF(SUM($C399,$I356)&gt;AX$4,$AI370/$I356,$AI370-SUM($I399:AW399))))</f>
        <v>0</v>
      </c>
      <c r="AY399" s="31">
        <f>IF($I356="n/a",0,IF(AY$4&lt;=$C399,0,IF(SUM($C399,$I356)&gt;AY$4,$AI370/$I356,$AI370-SUM($I399:AX399))))</f>
        <v>0</v>
      </c>
      <c r="AZ399" s="31">
        <f>IF($I356="n/a",0,IF(AZ$4&lt;=$C399,0,IF(SUM($C399,$I356)&gt;AZ$4,$AI370/$I356,$AI370-SUM($I399:AY399))))</f>
        <v>0</v>
      </c>
      <c r="BA399" s="31">
        <f>IF($I356="n/a",0,IF(BA$4&lt;=$C399,0,IF(SUM($C399,$I356)&gt;BA$4,$AI370/$I356,$AI370-SUM($I399:AZ399))))</f>
        <v>0</v>
      </c>
      <c r="BB399" s="31">
        <f>IF($I356="n/a",0,IF(BB$4&lt;=$C399,0,IF(SUM($C399,$I356)&gt;BB$4,$AI370/$I356,$AI370-SUM($I399:BA399))))</f>
        <v>0</v>
      </c>
      <c r="BC399" s="31">
        <f>IF($I356="n/a",0,IF(BC$4&lt;=$C399,0,IF(SUM($C399,$I356)&gt;BC$4,$AI370/$I356,$AI370-SUM($I399:BB399))))</f>
        <v>0</v>
      </c>
      <c r="BD399" s="31">
        <f>IF($I356="n/a",0,IF(BD$4&lt;=$C399,0,IF(SUM($C399,$I356)&gt;BD$4,$AI370/$I356,$AI370-SUM($I399:BC399))))</f>
        <v>0</v>
      </c>
      <c r="BE399" s="31">
        <f>IF($I356="n/a",0,IF(BE$4&lt;=$C399,0,IF(SUM($C399,$I356)&gt;BE$4,$AI370/$I356,$AI370-SUM($I399:BD399))))</f>
        <v>0</v>
      </c>
      <c r="BF399" s="31">
        <f>IF($I356="n/a",0,IF(BF$4&lt;=$C399,0,IF(SUM($C399,$I356)&gt;BF$4,$AI370/$I356,$AI370-SUM($I399:BE399))))</f>
        <v>0</v>
      </c>
      <c r="BG399" s="31">
        <f>IF($I356="n/a",0,IF(BG$4&lt;=$C399,0,IF(SUM($C399,$I356)&gt;BG$4,$AI370/$I356,$AI370-SUM($I399:BF399))))</f>
        <v>0</v>
      </c>
      <c r="BH399" s="31">
        <f>IF($I356="n/a",0,IF(BH$4&lt;=$C399,0,IF(SUM($C399,$I356)&gt;BH$4,$AI370/$I356,$AI370-SUM($I399:BG399))))</f>
        <v>0</v>
      </c>
      <c r="BI399" s="31">
        <f>IF($I356="n/a",0,IF(BI$4&lt;=$C399,0,IF(SUM($C399,$I356)&gt;BI$4,$AI370/$I356,$AI370-SUM($I399:BH399))))</f>
        <v>0</v>
      </c>
      <c r="BJ399" s="31">
        <f>IF($I356="n/a",0,IF(BJ$4&lt;=$C399,0,IF(SUM($C399,$I356)&gt;BJ$4,$AI370/$I356,$AI370-SUM($I399:BI399))))</f>
        <v>0</v>
      </c>
      <c r="BK399" s="31">
        <f>IF($I356="n/a",0,IF(BK$4&lt;=$C399,0,IF(SUM($C399,$I356)&gt;BK$4,$AI370/$I356,$AI370-SUM($I399:BJ399))))</f>
        <v>0</v>
      </c>
      <c r="BL399" s="31">
        <f>IF($I356="n/a",0,IF(BL$4&lt;=$C399,0,IF(SUM($C399,$I356)&gt;BL$4,$AI370/$I356,$AI370-SUM($I399:BK399))))</f>
        <v>0</v>
      </c>
      <c r="BM399" s="31">
        <f>IF($I356="n/a",0,IF(BM$4&lt;=$C399,0,IF(SUM($C399,$I356)&gt;BM$4,$AI370/$I356,$AI370-SUM($I399:BL399))))</f>
        <v>0</v>
      </c>
      <c r="BN399" s="31">
        <f>IF($I356="n/a",0,IF(BN$4&lt;=$C399,0,IF(SUM($C399,$I356)&gt;BN$4,$AI370/$I356,$AI370-SUM($I399:BM399))))</f>
        <v>0</v>
      </c>
      <c r="BO399" s="31">
        <f>IF($I356="n/a",0,IF(BO$4&lt;=$C399,0,IF(SUM($C399,$I356)&gt;BO$4,$AI370/$I356,$AI370-SUM($I399:BN399))))</f>
        <v>0</v>
      </c>
      <c r="BP399" s="31">
        <f>IF($I356="n/a",0,IF(BP$4&lt;=$C399,0,IF(SUM($C399,$I356)&gt;BP$4,$AI370/$I356,$AI370-SUM($I399:BO399))))</f>
        <v>0</v>
      </c>
      <c r="BQ399" s="31">
        <f>IF($I356="n/a",0,IF(BQ$4&lt;=$C399,0,IF(SUM($C399,$I356)&gt;BQ$4,$AI370/$I356,$AI370-SUM($I399:BP399))))</f>
        <v>0</v>
      </c>
      <c r="BR399" s="31">
        <f>IF($I356="n/a",0,IF(BR$4&lt;=$C399,0,IF(SUM($C399,$I356)&gt;BR$4,$AI370/$I356,$AI370-SUM($I399:BQ399))))</f>
        <v>0</v>
      </c>
      <c r="BS399" s="31">
        <f>IF($I356="n/a",0,IF(BS$4&lt;=$C399,0,IF(SUM($C399,$I356)&gt;BS$4,$AI370/$I356,$AI370-SUM($I399:BR399))))</f>
        <v>0</v>
      </c>
      <c r="BT399" s="31">
        <f>IF($I356="n/a",0,IF(BT$4&lt;=$C399,0,IF(SUM($C399,$I356)&gt;BT$4,$AI370/$I356,$AI370-SUM($I399:BS399))))</f>
        <v>0</v>
      </c>
      <c r="BU399" s="31">
        <f>IF($I356="n/a",0,IF(BU$4&lt;=$C399,0,IF(SUM($C399,$I356)&gt;BU$4,$AI370/$I356,$AI370-SUM($I399:BT399))))</f>
        <v>0</v>
      </c>
      <c r="BV399" s="31">
        <f>IF($I356="n/a",0,IF(BV$4&lt;=$C399,0,IF(SUM($C399,$I356)&gt;BV$4,$AI370/$I356,$AI370-SUM($I399:BU399))))</f>
        <v>0</v>
      </c>
      <c r="BW399" s="31">
        <f>IF($I356="n/a",0,IF(BW$4&lt;=$C399,0,IF(SUM($C399,$I356)&gt;BW$4,$AI370/$I356,$AI370-SUM($I399:BV399))))</f>
        <v>0</v>
      </c>
      <c r="BX399" s="31">
        <f>IF($I356="n/a",0,IF(BX$4&lt;=$C399,0,IF(SUM($C399,$I356)&gt;BX$4,$AI370/$I356,$AI370-SUM($I399:BW399))))</f>
        <v>0</v>
      </c>
      <c r="BY399" s="31">
        <f>IF($I356="n/a",0,IF(BY$4&lt;=$C399,0,IF(SUM($C399,$I356)&gt;BY$4,$AI370/$I356,$AI370-SUM($I399:BX399))))</f>
        <v>0</v>
      </c>
      <c r="BZ399" s="31">
        <f>IF($I356="n/a",0,IF(BZ$4&lt;=$C399,0,IF(SUM($C399,$I356)&gt;BZ$4,$AI370/$I356,$AI370-SUM($I399:BY399))))</f>
        <v>0</v>
      </c>
      <c r="CA399" s="31">
        <f>IF($I356="n/a",0,IF(CA$4&lt;=$C399,0,IF(SUM($C399,$I356)&gt;CA$4,$AI370/$I356,$AI370-SUM($I399:BZ399))))</f>
        <v>0</v>
      </c>
      <c r="CB399" s="31">
        <f>IF($I356="n/a",0,IF(CB$4&lt;=$C399,0,IF(SUM($C399,$I356)&gt;CB$4,$AI370/$I356,$AI370-SUM($I399:CA399))))</f>
        <v>0</v>
      </c>
      <c r="CC399" s="31">
        <f>IF($I356="n/a",0,IF(CC$4&lt;=$C399,0,IF(SUM($C399,$I356)&gt;CC$4,$AI370/$I356,$AI370-SUM($I399:CB399))))</f>
        <v>0</v>
      </c>
      <c r="CD399" s="31">
        <f>IF($I356="n/a",0,IF(CD$4&lt;=$C399,0,IF(SUM($C399,$I356)&gt;CD$4,$AI370/$I356,$AI370-SUM($I399:CC399))))</f>
        <v>0</v>
      </c>
      <c r="CE399" s="31">
        <f>IF($I356="n/a",0,IF(CE$4&lt;=$C399,0,IF(SUM($C399,$I356)&gt;CE$4,$AI370/$I356,$AI370-SUM($I399:CD399))))</f>
        <v>0</v>
      </c>
      <c r="CF399" s="31">
        <f>IF($I356="n/a",0,IF(CF$4&lt;=$C399,0,IF(SUM($C399,$I356)&gt;CF$4,$AI370/$I356,$AI370-SUM($I399:CE399))))</f>
        <v>0</v>
      </c>
    </row>
    <row r="400" spans="1:84" s="153" customFormat="1" ht="12.75" customHeight="1">
      <c r="A400"/>
      <c r="C400" s="197">
        <v>2042</v>
      </c>
      <c r="D400" s="21" t="s">
        <v>187</v>
      </c>
      <c r="E400" s="21" t="s">
        <v>185</v>
      </c>
      <c r="I400" s="31"/>
      <c r="J400" s="31">
        <f>IF($I356="n/a",0,IF(J$4&lt;=$C400,0,IF(SUM($C400,$I356)&gt;J$4,$AJ370/$I356,$AJ370-SUM($I400:I400))))</f>
        <v>0</v>
      </c>
      <c r="K400" s="31">
        <f>IF($I356="n/a",0,IF(K$4&lt;=$C400,0,IF(SUM($C400,$I356)&gt;K$4,$AJ370/$I356,$AJ370-SUM($I400:J400))))</f>
        <v>0</v>
      </c>
      <c r="L400" s="31">
        <f>IF($I356="n/a",0,IF(L$4&lt;=$C400,0,IF(SUM($C400,$I356)&gt;L$4,$AJ370/$I356,$AJ370-SUM($I400:K400))))</f>
        <v>0</v>
      </c>
      <c r="M400" s="31">
        <f>IF($I356="n/a",0,IF(M$4&lt;=$C400,0,IF(SUM($C400,$I356)&gt;M$4,$AJ370/$I356,$AJ370-SUM($I400:L400))))</f>
        <v>0</v>
      </c>
      <c r="N400" s="31">
        <f>IF($I356="n/a",0,IF(N$4&lt;=$C400,0,IF(SUM($C400,$I356)&gt;N$4,$AJ370/$I356,$AJ370-SUM($I400:M400))))</f>
        <v>0</v>
      </c>
      <c r="O400" s="31">
        <f>IF($I356="n/a",0,IF(O$4&lt;=$C400,0,IF(SUM($C400,$I356)&gt;O$4,$AJ370/$I356,$AJ370-SUM($I400:N400))))</f>
        <v>0</v>
      </c>
      <c r="P400" s="31">
        <f>IF($I356="n/a",0,IF(P$4&lt;=$C400,0,IF(SUM($C400,$I356)&gt;P$4,$AJ370/$I356,$AJ370-SUM($I400:O400))))</f>
        <v>0</v>
      </c>
      <c r="Q400" s="31">
        <f>IF($I356="n/a",0,IF(Q$4&lt;=$C400,0,IF(SUM($C400,$I356)&gt;Q$4,$AJ370/$I356,$AJ370-SUM($I400:P400))))</f>
        <v>0</v>
      </c>
      <c r="R400" s="31">
        <f>IF($I356="n/a",0,IF(R$4&lt;=$C400,0,IF(SUM($C400,$I356)&gt;R$4,$AJ370/$I356,$AJ370-SUM($I400:Q400))))</f>
        <v>0</v>
      </c>
      <c r="S400" s="31">
        <f>IF($I356="n/a",0,IF(S$4&lt;=$C400,0,IF(SUM($C400,$I356)&gt;S$4,$AJ370/$I356,$AJ370-SUM($I400:R400))))</f>
        <v>0</v>
      </c>
      <c r="T400" s="31">
        <f>IF($I356="n/a",0,IF(T$4&lt;=$C400,0,IF(SUM($C400,$I356)&gt;T$4,$AJ370/$I356,$AJ370-SUM($I400:S400))))</f>
        <v>0</v>
      </c>
      <c r="U400" s="31">
        <f>IF($I356="n/a",0,IF(U$4&lt;=$C400,0,IF(SUM($C400,$I356)&gt;U$4,$AJ370/$I356,$AJ370-SUM($I400:T400))))</f>
        <v>0</v>
      </c>
      <c r="V400" s="31">
        <f>IF($I356="n/a",0,IF(V$4&lt;=$C400,0,IF(SUM($C400,$I356)&gt;V$4,$AJ370/$I356,$AJ370-SUM($I400:U400))))</f>
        <v>0</v>
      </c>
      <c r="W400" s="31">
        <f>IF($I356="n/a",0,IF(W$4&lt;=$C400,0,IF(SUM($C400,$I356)&gt;W$4,$AJ370/$I356,$AJ370-SUM($I400:V400))))</f>
        <v>0</v>
      </c>
      <c r="X400" s="31">
        <f>IF($I356="n/a",0,IF(X$4&lt;=$C400,0,IF(SUM($C400,$I356)&gt;X$4,$AJ370/$I356,$AJ370-SUM($I400:W400))))</f>
        <v>0</v>
      </c>
      <c r="Y400" s="31">
        <f>IF($I356="n/a",0,IF(Y$4&lt;=$C400,0,IF(SUM($C400,$I356)&gt;Y$4,$AJ370/$I356,$AJ370-SUM($I400:X400))))</f>
        <v>0</v>
      </c>
      <c r="Z400" s="31">
        <f>IF($I356="n/a",0,IF(Z$4&lt;=$C400,0,IF(SUM($C400,$I356)&gt;Z$4,$AJ370/$I356,$AJ370-SUM($I400:Y400))))</f>
        <v>0</v>
      </c>
      <c r="AA400" s="31">
        <f>IF($I356="n/a",0,IF(AA$4&lt;=$C400,0,IF(SUM($C400,$I356)&gt;AA$4,$AJ370/$I356,$AJ370-SUM($I400:Z400))))</f>
        <v>0</v>
      </c>
      <c r="AB400" s="31">
        <f>IF($I356="n/a",0,IF(AB$4&lt;=$C400,0,IF(SUM($C400,$I356)&gt;AB$4,$AJ370/$I356,$AJ370-SUM($I400:AA400))))</f>
        <v>0</v>
      </c>
      <c r="AC400" s="31">
        <f>IF($I356="n/a",0,IF(AC$4&lt;=$C400,0,IF(SUM($C400,$I356)&gt;AC$4,$AJ370/$I356,$AJ370-SUM($I400:AB400))))</f>
        <v>0</v>
      </c>
      <c r="AD400" s="31">
        <f>IF($I356="n/a",0,IF(AD$4&lt;=$C400,0,IF(SUM($C400,$I356)&gt;AD$4,$AJ370/$I356,$AJ370-SUM($I400:AC400))))</f>
        <v>0</v>
      </c>
      <c r="AE400" s="31">
        <f>IF($I356="n/a",0,IF(AE$4&lt;=$C400,0,IF(SUM($C400,$I356)&gt;AE$4,$AJ370/$I356,$AJ370-SUM($I400:AD400))))</f>
        <v>0</v>
      </c>
      <c r="AF400" s="31">
        <f>IF($I356="n/a",0,IF(AF$4&lt;=$C400,0,IF(SUM($C400,$I356)&gt;AF$4,$AJ370/$I356,$AJ370-SUM($I400:AE400))))</f>
        <v>0</v>
      </c>
      <c r="AG400" s="31">
        <f>IF($I356="n/a",0,IF(AG$4&lt;=$C400,0,IF(SUM($C400,$I356)&gt;AG$4,$AJ370/$I356,$AJ370-SUM($I400:AF400))))</f>
        <v>0</v>
      </c>
      <c r="AH400" s="31">
        <f>IF($I356="n/a",0,IF(AH$4&lt;=$C400,0,IF(SUM($C400,$I356)&gt;AH$4,$AJ370/$I356,$AJ370-SUM($I400:AG400))))</f>
        <v>0</v>
      </c>
      <c r="AI400" s="31">
        <f>IF($I356="n/a",0,IF(AI$4&lt;=$C400,0,IF(SUM($C400,$I356)&gt;AI$4,$AJ370/$I356,$AJ370-SUM($I400:AH400))))</f>
        <v>0</v>
      </c>
      <c r="AJ400" s="31">
        <f>IF($I356="n/a",0,IF(AJ$4&lt;=$C400,0,IF(SUM($C400,$I356)&gt;AJ$4,$AJ370/$I356,$AJ370-SUM($I400:AI400))))</f>
        <v>0</v>
      </c>
      <c r="AK400" s="31">
        <f>IF($I356="n/a",0,IF(AK$4&lt;=$C400,0,IF(SUM($C400,$I356)&gt;AK$4,$AJ370/$I356,$AJ370-SUM($I400:AJ400))))</f>
        <v>0</v>
      </c>
      <c r="AL400" s="31">
        <f>IF($I356="n/a",0,IF(AL$4&lt;=$C400,0,IF(SUM($C400,$I356)&gt;AL$4,$AJ370/$I356,$AJ370-SUM($I400:AK400))))</f>
        <v>0</v>
      </c>
      <c r="AM400" s="31">
        <f>IF($I356="n/a",0,IF(AM$4&lt;=$C400,0,IF(SUM($C400,$I356)&gt;AM$4,$AJ370/$I356,$AJ370-SUM($I400:AL400))))</f>
        <v>0</v>
      </c>
      <c r="AN400" s="31">
        <f>IF($I356="n/a",0,IF(AN$4&lt;=$C400,0,IF(SUM($C400,$I356)&gt;AN$4,$AJ370/$I356,$AJ370-SUM($I400:AM400))))</f>
        <v>0</v>
      </c>
      <c r="AO400" s="31">
        <f>IF($I356="n/a",0,IF(AO$4&lt;=$C400,0,IF(SUM($C400,$I356)&gt;AO$4,$AJ370/$I356,$AJ370-SUM($I400:AN400))))</f>
        <v>0</v>
      </c>
      <c r="AP400" s="31">
        <f>IF($I356="n/a",0,IF(AP$4&lt;=$C400,0,IF(SUM($C400,$I356)&gt;AP$4,$AJ370/$I356,$AJ370-SUM($I400:AO400))))</f>
        <v>0</v>
      </c>
      <c r="AQ400" s="31">
        <f>IF($I356="n/a",0,IF(AQ$4&lt;=$C400,0,IF(SUM($C400,$I356)&gt;AQ$4,$AJ370/$I356,$AJ370-SUM($I400:AP400))))</f>
        <v>0</v>
      </c>
      <c r="AR400" s="31">
        <f>IF($I356="n/a",0,IF(AR$4&lt;=$C400,0,IF(SUM($C400,$I356)&gt;AR$4,$AJ370/$I356,$AJ370-SUM($I400:AQ400))))</f>
        <v>0</v>
      </c>
      <c r="AS400" s="31">
        <f>IF($I356="n/a",0,IF(AS$4&lt;=$C400,0,IF(SUM($C400,$I356)&gt;AS$4,$AJ370/$I356,$AJ370-SUM($I400:AR400))))</f>
        <v>0</v>
      </c>
      <c r="AT400" s="31">
        <f>IF($I356="n/a",0,IF(AT$4&lt;=$C400,0,IF(SUM($C400,$I356)&gt;AT$4,$AJ370/$I356,$AJ370-SUM($I400:AS400))))</f>
        <v>0</v>
      </c>
      <c r="AU400" s="31">
        <f>IF($I356="n/a",0,IF(AU$4&lt;=$C400,0,IF(SUM($C400,$I356)&gt;AU$4,$AJ370/$I356,$AJ370-SUM($I400:AT400))))</f>
        <v>0</v>
      </c>
      <c r="AV400" s="31">
        <f>IF($I356="n/a",0,IF(AV$4&lt;=$C400,0,IF(SUM($C400,$I356)&gt;AV$4,$AJ370/$I356,$AJ370-SUM($I400:AU400))))</f>
        <v>0</v>
      </c>
      <c r="AW400" s="31">
        <f>IF($I356="n/a",0,IF(AW$4&lt;=$C400,0,IF(SUM($C400,$I356)&gt;AW$4,$AJ370/$I356,$AJ370-SUM($I400:AV400))))</f>
        <v>0</v>
      </c>
      <c r="AX400" s="31">
        <f>IF($I356="n/a",0,IF(AX$4&lt;=$C400,0,IF(SUM($C400,$I356)&gt;AX$4,$AJ370/$I356,$AJ370-SUM($I400:AW400))))</f>
        <v>0</v>
      </c>
      <c r="AY400" s="31">
        <f>IF($I356="n/a",0,IF(AY$4&lt;=$C400,0,IF(SUM($C400,$I356)&gt;AY$4,$AJ370/$I356,$AJ370-SUM($I400:AX400))))</f>
        <v>0</v>
      </c>
      <c r="AZ400" s="31">
        <f>IF($I356="n/a",0,IF(AZ$4&lt;=$C400,0,IF(SUM($C400,$I356)&gt;AZ$4,$AJ370/$I356,$AJ370-SUM($I400:AY400))))</f>
        <v>0</v>
      </c>
      <c r="BA400" s="31">
        <f>IF($I356="n/a",0,IF(BA$4&lt;=$C400,0,IF(SUM($C400,$I356)&gt;BA$4,$AJ370/$I356,$AJ370-SUM($I400:AZ400))))</f>
        <v>0</v>
      </c>
      <c r="BB400" s="31">
        <f>IF($I356="n/a",0,IF(BB$4&lt;=$C400,0,IF(SUM($C400,$I356)&gt;BB$4,$AJ370/$I356,$AJ370-SUM($I400:BA400))))</f>
        <v>0</v>
      </c>
      <c r="BC400" s="31">
        <f>IF($I356="n/a",0,IF(BC$4&lt;=$C400,0,IF(SUM($C400,$I356)&gt;BC$4,$AJ370/$I356,$AJ370-SUM($I400:BB400))))</f>
        <v>0</v>
      </c>
      <c r="BD400" s="31">
        <f>IF($I356="n/a",0,IF(BD$4&lt;=$C400,0,IF(SUM($C400,$I356)&gt;BD$4,$AJ370/$I356,$AJ370-SUM($I400:BC400))))</f>
        <v>0</v>
      </c>
      <c r="BE400" s="31">
        <f>IF($I356="n/a",0,IF(BE$4&lt;=$C400,0,IF(SUM($C400,$I356)&gt;BE$4,$AJ370/$I356,$AJ370-SUM($I400:BD400))))</f>
        <v>0</v>
      </c>
      <c r="BF400" s="31">
        <f>IF($I356="n/a",0,IF(BF$4&lt;=$C400,0,IF(SUM($C400,$I356)&gt;BF$4,$AJ370/$I356,$AJ370-SUM($I400:BE400))))</f>
        <v>0</v>
      </c>
      <c r="BG400" s="31">
        <f>IF($I356="n/a",0,IF(BG$4&lt;=$C400,0,IF(SUM($C400,$I356)&gt;BG$4,$AJ370/$I356,$AJ370-SUM($I400:BF400))))</f>
        <v>0</v>
      </c>
      <c r="BH400" s="31">
        <f>IF($I356="n/a",0,IF(BH$4&lt;=$C400,0,IF(SUM($C400,$I356)&gt;BH$4,$AJ370/$I356,$AJ370-SUM($I400:BG400))))</f>
        <v>0</v>
      </c>
      <c r="BI400" s="31">
        <f>IF($I356="n/a",0,IF(BI$4&lt;=$C400,0,IF(SUM($C400,$I356)&gt;BI$4,$AJ370/$I356,$AJ370-SUM($I400:BH400))))</f>
        <v>0</v>
      </c>
      <c r="BJ400" s="31">
        <f>IF($I356="n/a",0,IF(BJ$4&lt;=$C400,0,IF(SUM($C400,$I356)&gt;BJ$4,$AJ370/$I356,$AJ370-SUM($I400:BI400))))</f>
        <v>0</v>
      </c>
      <c r="BK400" s="31">
        <f>IF($I356="n/a",0,IF(BK$4&lt;=$C400,0,IF(SUM($C400,$I356)&gt;BK$4,$AJ370/$I356,$AJ370-SUM($I400:BJ400))))</f>
        <v>0</v>
      </c>
      <c r="BL400" s="31">
        <f>IF($I356="n/a",0,IF(BL$4&lt;=$C400,0,IF(SUM($C400,$I356)&gt;BL$4,$AJ370/$I356,$AJ370-SUM($I400:BK400))))</f>
        <v>0</v>
      </c>
      <c r="BM400" s="31">
        <f>IF($I356="n/a",0,IF(BM$4&lt;=$C400,0,IF(SUM($C400,$I356)&gt;BM$4,$AJ370/$I356,$AJ370-SUM($I400:BL400))))</f>
        <v>0</v>
      </c>
      <c r="BN400" s="31">
        <f>IF($I356="n/a",0,IF(BN$4&lt;=$C400,0,IF(SUM($C400,$I356)&gt;BN$4,$AJ370/$I356,$AJ370-SUM($I400:BM400))))</f>
        <v>0</v>
      </c>
      <c r="BO400" s="31">
        <f>IF($I356="n/a",0,IF(BO$4&lt;=$C400,0,IF(SUM($C400,$I356)&gt;BO$4,$AJ370/$I356,$AJ370-SUM($I400:BN400))))</f>
        <v>0</v>
      </c>
      <c r="BP400" s="31">
        <f>IF($I356="n/a",0,IF(BP$4&lt;=$C400,0,IF(SUM($C400,$I356)&gt;BP$4,$AJ370/$I356,$AJ370-SUM($I400:BO400))))</f>
        <v>0</v>
      </c>
      <c r="BQ400" s="31">
        <f>IF($I356="n/a",0,IF(BQ$4&lt;=$C400,0,IF(SUM($C400,$I356)&gt;BQ$4,$AJ370/$I356,$AJ370-SUM($I400:BP400))))</f>
        <v>0</v>
      </c>
      <c r="BR400" s="31">
        <f>IF($I356="n/a",0,IF(BR$4&lt;=$C400,0,IF(SUM($C400,$I356)&gt;BR$4,$AJ370/$I356,$AJ370-SUM($I400:BQ400))))</f>
        <v>0</v>
      </c>
      <c r="BS400" s="31">
        <f>IF($I356="n/a",0,IF(BS$4&lt;=$C400,0,IF(SUM($C400,$I356)&gt;BS$4,$AJ370/$I356,$AJ370-SUM($I400:BR400))))</f>
        <v>0</v>
      </c>
      <c r="BT400" s="31">
        <f>IF($I356="n/a",0,IF(BT$4&lt;=$C400,0,IF(SUM($C400,$I356)&gt;BT$4,$AJ370/$I356,$AJ370-SUM($I400:BS400))))</f>
        <v>0</v>
      </c>
      <c r="BU400" s="31">
        <f>IF($I356="n/a",0,IF(BU$4&lt;=$C400,0,IF(SUM($C400,$I356)&gt;BU$4,$AJ370/$I356,$AJ370-SUM($I400:BT400))))</f>
        <v>0</v>
      </c>
      <c r="BV400" s="31">
        <f>IF($I356="n/a",0,IF(BV$4&lt;=$C400,0,IF(SUM($C400,$I356)&gt;BV$4,$AJ370/$I356,$AJ370-SUM($I400:BU400))))</f>
        <v>0</v>
      </c>
      <c r="BW400" s="31">
        <f>IF($I356="n/a",0,IF(BW$4&lt;=$C400,0,IF(SUM($C400,$I356)&gt;BW$4,$AJ370/$I356,$AJ370-SUM($I400:BV400))))</f>
        <v>0</v>
      </c>
      <c r="BX400" s="31">
        <f>IF($I356="n/a",0,IF(BX$4&lt;=$C400,0,IF(SUM($C400,$I356)&gt;BX$4,$AJ370/$I356,$AJ370-SUM($I400:BW400))))</f>
        <v>0</v>
      </c>
      <c r="BY400" s="31">
        <f>IF($I356="n/a",0,IF(BY$4&lt;=$C400,0,IF(SUM($C400,$I356)&gt;BY$4,$AJ370/$I356,$AJ370-SUM($I400:BX400))))</f>
        <v>0</v>
      </c>
      <c r="BZ400" s="31">
        <f>IF($I356="n/a",0,IF(BZ$4&lt;=$C400,0,IF(SUM($C400,$I356)&gt;BZ$4,$AJ370/$I356,$AJ370-SUM($I400:BY400))))</f>
        <v>0</v>
      </c>
      <c r="CA400" s="31">
        <f>IF($I356="n/a",0,IF(CA$4&lt;=$C400,0,IF(SUM($C400,$I356)&gt;CA$4,$AJ370/$I356,$AJ370-SUM($I400:BZ400))))</f>
        <v>0</v>
      </c>
      <c r="CB400" s="31">
        <f>IF($I356="n/a",0,IF(CB$4&lt;=$C400,0,IF(SUM($C400,$I356)&gt;CB$4,$AJ370/$I356,$AJ370-SUM($I400:CA400))))</f>
        <v>0</v>
      </c>
      <c r="CC400" s="31">
        <f>IF($I356="n/a",0,IF(CC$4&lt;=$C400,0,IF(SUM($C400,$I356)&gt;CC$4,$AJ370/$I356,$AJ370-SUM($I400:CB400))))</f>
        <v>0</v>
      </c>
      <c r="CD400" s="31">
        <f>IF($I356="n/a",0,IF(CD$4&lt;=$C400,0,IF(SUM($C400,$I356)&gt;CD$4,$AJ370/$I356,$AJ370-SUM($I400:CC400))))</f>
        <v>0</v>
      </c>
      <c r="CE400" s="31">
        <f>IF($I356="n/a",0,IF(CE$4&lt;=$C400,0,IF(SUM($C400,$I356)&gt;CE$4,$AJ370/$I356,$AJ370-SUM($I400:CD400))))</f>
        <v>0</v>
      </c>
      <c r="CF400" s="31">
        <f>IF($I356="n/a",0,IF(CF$4&lt;=$C400,0,IF(SUM($C400,$I356)&gt;CF$4,$AJ370/$I356,$AJ370-SUM($I400:CE400))))</f>
        <v>0</v>
      </c>
    </row>
    <row r="401" spans="1:84" s="153" customFormat="1" ht="12.75" customHeight="1">
      <c r="A401"/>
      <c r="C401" s="197">
        <v>2043</v>
      </c>
      <c r="D401" s="21" t="s">
        <v>188</v>
      </c>
      <c r="E401" s="21" t="s">
        <v>185</v>
      </c>
      <c r="I401" s="31"/>
      <c r="J401" s="31">
        <f>IF($I356="n/a",0,IF(J$4&lt;=$C401,0,IF(SUM($C401,$I356)&gt;J$4,$AK370/$I356,$AK370-SUM($I401:I401))))</f>
        <v>0</v>
      </c>
      <c r="K401" s="31">
        <f>IF($I356="n/a",0,IF(K$4&lt;=$C401,0,IF(SUM($C401,$I356)&gt;K$4,$AK370/$I356,$AK370-SUM($I401:J401))))</f>
        <v>0</v>
      </c>
      <c r="L401" s="31">
        <f>IF($I356="n/a",0,IF(L$4&lt;=$C401,0,IF(SUM($C401,$I356)&gt;L$4,$AK370/$I356,$AK370-SUM($I401:K401))))</f>
        <v>0</v>
      </c>
      <c r="M401" s="31">
        <f>IF($I356="n/a",0,IF(M$4&lt;=$C401,0,IF(SUM($C401,$I356)&gt;M$4,$AK370/$I356,$AK370-SUM($I401:L401))))</f>
        <v>0</v>
      </c>
      <c r="N401" s="31">
        <f>IF($I356="n/a",0,IF(N$4&lt;=$C401,0,IF(SUM($C401,$I356)&gt;N$4,$AK370/$I356,$AK370-SUM($I401:M401))))</f>
        <v>0</v>
      </c>
      <c r="O401" s="31">
        <f>IF($I356="n/a",0,IF(O$4&lt;=$C401,0,IF(SUM($C401,$I356)&gt;O$4,$AK370/$I356,$AK370-SUM($I401:N401))))</f>
        <v>0</v>
      </c>
      <c r="P401" s="31">
        <f>IF($I356="n/a",0,IF(P$4&lt;=$C401,0,IF(SUM($C401,$I356)&gt;P$4,$AK370/$I356,$AK370-SUM($I401:O401))))</f>
        <v>0</v>
      </c>
      <c r="Q401" s="31">
        <f>IF($I356="n/a",0,IF(Q$4&lt;=$C401,0,IF(SUM($C401,$I356)&gt;Q$4,$AK370/$I356,$AK370-SUM($I401:P401))))</f>
        <v>0</v>
      </c>
      <c r="R401" s="31">
        <f>IF($I356="n/a",0,IF(R$4&lt;=$C401,0,IF(SUM($C401,$I356)&gt;R$4,$AK370/$I356,$AK370-SUM($I401:Q401))))</f>
        <v>0</v>
      </c>
      <c r="S401" s="31">
        <f>IF($I356="n/a",0,IF(S$4&lt;=$C401,0,IF(SUM($C401,$I356)&gt;S$4,$AK370/$I356,$AK370-SUM($I401:R401))))</f>
        <v>0</v>
      </c>
      <c r="T401" s="31">
        <f>IF($I356="n/a",0,IF(T$4&lt;=$C401,0,IF(SUM($C401,$I356)&gt;T$4,$AK370/$I356,$AK370-SUM($I401:S401))))</f>
        <v>0</v>
      </c>
      <c r="U401" s="31">
        <f>IF($I356="n/a",0,IF(U$4&lt;=$C401,0,IF(SUM($C401,$I356)&gt;U$4,$AK370/$I356,$AK370-SUM($I401:T401))))</f>
        <v>0</v>
      </c>
      <c r="V401" s="31">
        <f>IF($I356="n/a",0,IF(V$4&lt;=$C401,0,IF(SUM($C401,$I356)&gt;V$4,$AK370/$I356,$AK370-SUM($I401:U401))))</f>
        <v>0</v>
      </c>
      <c r="W401" s="31">
        <f>IF($I356="n/a",0,IF(W$4&lt;=$C401,0,IF(SUM($C401,$I356)&gt;W$4,$AK370/$I356,$AK370-SUM($I401:V401))))</f>
        <v>0</v>
      </c>
      <c r="X401" s="31">
        <f>IF($I356="n/a",0,IF(X$4&lt;=$C401,0,IF(SUM($C401,$I356)&gt;X$4,$AK370/$I356,$AK370-SUM($I401:W401))))</f>
        <v>0</v>
      </c>
      <c r="Y401" s="31">
        <f>IF($I356="n/a",0,IF(Y$4&lt;=$C401,0,IF(SUM($C401,$I356)&gt;Y$4,$AK370/$I356,$AK370-SUM($I401:X401))))</f>
        <v>0</v>
      </c>
      <c r="Z401" s="31">
        <f>IF($I356="n/a",0,IF(Z$4&lt;=$C401,0,IF(SUM($C401,$I356)&gt;Z$4,$AK370/$I356,$AK370-SUM($I401:Y401))))</f>
        <v>0</v>
      </c>
      <c r="AA401" s="31">
        <f>IF($I356="n/a",0,IF(AA$4&lt;=$C401,0,IF(SUM($C401,$I356)&gt;AA$4,$AK370/$I356,$AK370-SUM($I401:Z401))))</f>
        <v>0</v>
      </c>
      <c r="AB401" s="31">
        <f>IF($I356="n/a",0,IF(AB$4&lt;=$C401,0,IF(SUM($C401,$I356)&gt;AB$4,$AK370/$I356,$AK370-SUM($I401:AA401))))</f>
        <v>0</v>
      </c>
      <c r="AC401" s="31">
        <f>IF($I356="n/a",0,IF(AC$4&lt;=$C401,0,IF(SUM($C401,$I356)&gt;AC$4,$AK370/$I356,$AK370-SUM($I401:AB401))))</f>
        <v>0</v>
      </c>
      <c r="AD401" s="31">
        <f>IF($I356="n/a",0,IF(AD$4&lt;=$C401,0,IF(SUM($C401,$I356)&gt;AD$4,$AK370/$I356,$AK370-SUM($I401:AC401))))</f>
        <v>0</v>
      </c>
      <c r="AE401" s="31">
        <f>IF($I356="n/a",0,IF(AE$4&lt;=$C401,0,IF(SUM($C401,$I356)&gt;AE$4,$AK370/$I356,$AK370-SUM($I401:AD401))))</f>
        <v>0</v>
      </c>
      <c r="AF401" s="31">
        <f>IF($I356="n/a",0,IF(AF$4&lt;=$C401,0,IF(SUM($C401,$I356)&gt;AF$4,$AK370/$I356,$AK370-SUM($I401:AE401))))</f>
        <v>0</v>
      </c>
      <c r="AG401" s="31">
        <f>IF($I356="n/a",0,IF(AG$4&lt;=$C401,0,IF(SUM($C401,$I356)&gt;AG$4,$AK370/$I356,$AK370-SUM($I401:AF401))))</f>
        <v>0</v>
      </c>
      <c r="AH401" s="31">
        <f>IF($I356="n/a",0,IF(AH$4&lt;=$C401,0,IF(SUM($C401,$I356)&gt;AH$4,$AK370/$I356,$AK370-SUM($I401:AG401))))</f>
        <v>0</v>
      </c>
      <c r="AI401" s="31">
        <f>IF($I356="n/a",0,IF(AI$4&lt;=$C401,0,IF(SUM($C401,$I356)&gt;AI$4,$AK370/$I356,$AK370-SUM($I401:AH401))))</f>
        <v>0</v>
      </c>
      <c r="AJ401" s="31">
        <f>IF($I356="n/a",0,IF(AJ$4&lt;=$C401,0,IF(SUM($C401,$I356)&gt;AJ$4,$AK370/$I356,$AK370-SUM($I401:AI401))))</f>
        <v>0</v>
      </c>
      <c r="AK401" s="31">
        <f>IF($I356="n/a",0,IF(AK$4&lt;=$C401,0,IF(SUM($C401,$I356)&gt;AK$4,$AK370/$I356,$AK370-SUM($I401:AJ401))))</f>
        <v>0</v>
      </c>
      <c r="AL401" s="31">
        <f>IF($I356="n/a",0,IF(AL$4&lt;=$C401,0,IF(SUM($C401,$I356)&gt;AL$4,$AK370/$I356,$AK370-SUM($I401:AK401))))</f>
        <v>0</v>
      </c>
      <c r="AM401" s="31">
        <f>IF($I356="n/a",0,IF(AM$4&lt;=$C401,0,IF(SUM($C401,$I356)&gt;AM$4,$AK370/$I356,$AK370-SUM($I401:AL401))))</f>
        <v>0</v>
      </c>
      <c r="AN401" s="31">
        <f>IF($I356="n/a",0,IF(AN$4&lt;=$C401,0,IF(SUM($C401,$I356)&gt;AN$4,$AK370/$I356,$AK370-SUM($I401:AM401))))</f>
        <v>0</v>
      </c>
      <c r="AO401" s="31">
        <f>IF($I356="n/a",0,IF(AO$4&lt;=$C401,0,IF(SUM($C401,$I356)&gt;AO$4,$AK370/$I356,$AK370-SUM($I401:AN401))))</f>
        <v>0</v>
      </c>
      <c r="AP401" s="31">
        <f>IF($I356="n/a",0,IF(AP$4&lt;=$C401,0,IF(SUM($C401,$I356)&gt;AP$4,$AK370/$I356,$AK370-SUM($I401:AO401))))</f>
        <v>0</v>
      </c>
      <c r="AQ401" s="31">
        <f>IF($I356="n/a",0,IF(AQ$4&lt;=$C401,0,IF(SUM($C401,$I356)&gt;AQ$4,$AK370/$I356,$AK370-SUM($I401:AP401))))</f>
        <v>0</v>
      </c>
      <c r="AR401" s="31">
        <f>IF($I356="n/a",0,IF(AR$4&lt;=$C401,0,IF(SUM($C401,$I356)&gt;AR$4,$AK370/$I356,$AK370-SUM($I401:AQ401))))</f>
        <v>0</v>
      </c>
      <c r="AS401" s="31">
        <f>IF($I356="n/a",0,IF(AS$4&lt;=$C401,0,IF(SUM($C401,$I356)&gt;AS$4,$AK370/$I356,$AK370-SUM($I401:AR401))))</f>
        <v>0</v>
      </c>
      <c r="AT401" s="31">
        <f>IF($I356="n/a",0,IF(AT$4&lt;=$C401,0,IF(SUM($C401,$I356)&gt;AT$4,$AK370/$I356,$AK370-SUM($I401:AS401))))</f>
        <v>0</v>
      </c>
      <c r="AU401" s="31">
        <f>IF($I356="n/a",0,IF(AU$4&lt;=$C401,0,IF(SUM($C401,$I356)&gt;AU$4,$AK370/$I356,$AK370-SUM($I401:AT401))))</f>
        <v>0</v>
      </c>
      <c r="AV401" s="31">
        <f>IF($I356="n/a",0,IF(AV$4&lt;=$C401,0,IF(SUM($C401,$I356)&gt;AV$4,$AK370/$I356,$AK370-SUM($I401:AU401))))</f>
        <v>0</v>
      </c>
      <c r="AW401" s="31">
        <f>IF($I356="n/a",0,IF(AW$4&lt;=$C401,0,IF(SUM($C401,$I356)&gt;AW$4,$AK370/$I356,$AK370-SUM($I401:AV401))))</f>
        <v>0</v>
      </c>
      <c r="AX401" s="31">
        <f>IF($I356="n/a",0,IF(AX$4&lt;=$C401,0,IF(SUM($C401,$I356)&gt;AX$4,$AK370/$I356,$AK370-SUM($I401:AW401))))</f>
        <v>0</v>
      </c>
      <c r="AY401" s="31">
        <f>IF($I356="n/a",0,IF(AY$4&lt;=$C401,0,IF(SUM($C401,$I356)&gt;AY$4,$AK370/$I356,$AK370-SUM($I401:AX401))))</f>
        <v>0</v>
      </c>
      <c r="AZ401" s="31">
        <f>IF($I356="n/a",0,IF(AZ$4&lt;=$C401,0,IF(SUM($C401,$I356)&gt;AZ$4,$AK370/$I356,$AK370-SUM($I401:AY401))))</f>
        <v>0</v>
      </c>
      <c r="BA401" s="31">
        <f>IF($I356="n/a",0,IF(BA$4&lt;=$C401,0,IF(SUM($C401,$I356)&gt;BA$4,$AK370/$I356,$AK370-SUM($I401:AZ401))))</f>
        <v>0</v>
      </c>
      <c r="BB401" s="31">
        <f>IF($I356="n/a",0,IF(BB$4&lt;=$C401,0,IF(SUM($C401,$I356)&gt;BB$4,$AK370/$I356,$AK370-SUM($I401:BA401))))</f>
        <v>0</v>
      </c>
      <c r="BC401" s="31">
        <f>IF($I356="n/a",0,IF(BC$4&lt;=$C401,0,IF(SUM($C401,$I356)&gt;BC$4,$AK370/$I356,$AK370-SUM($I401:BB401))))</f>
        <v>0</v>
      </c>
      <c r="BD401" s="31">
        <f>IF($I356="n/a",0,IF(BD$4&lt;=$C401,0,IF(SUM($C401,$I356)&gt;BD$4,$AK370/$I356,$AK370-SUM($I401:BC401))))</f>
        <v>0</v>
      </c>
      <c r="BE401" s="31">
        <f>IF($I356="n/a",0,IF(BE$4&lt;=$C401,0,IF(SUM($C401,$I356)&gt;BE$4,$AK370/$I356,$AK370-SUM($I401:BD401))))</f>
        <v>0</v>
      </c>
      <c r="BF401" s="31">
        <f>IF($I356="n/a",0,IF(BF$4&lt;=$C401,0,IF(SUM($C401,$I356)&gt;BF$4,$AK370/$I356,$AK370-SUM($I401:BE401))))</f>
        <v>0</v>
      </c>
      <c r="BG401" s="31">
        <f>IF($I356="n/a",0,IF(BG$4&lt;=$C401,0,IF(SUM($C401,$I356)&gt;BG$4,$AK370/$I356,$AK370-SUM($I401:BF401))))</f>
        <v>0</v>
      </c>
      <c r="BH401" s="31">
        <f>IF($I356="n/a",0,IF(BH$4&lt;=$C401,0,IF(SUM($C401,$I356)&gt;BH$4,$AK370/$I356,$AK370-SUM($I401:BG401))))</f>
        <v>0</v>
      </c>
      <c r="BI401" s="31">
        <f>IF($I356="n/a",0,IF(BI$4&lt;=$C401,0,IF(SUM($C401,$I356)&gt;BI$4,$AK370/$I356,$AK370-SUM($I401:BH401))))</f>
        <v>0</v>
      </c>
      <c r="BJ401" s="31">
        <f>IF($I356="n/a",0,IF(BJ$4&lt;=$C401,0,IF(SUM($C401,$I356)&gt;BJ$4,$AK370/$I356,$AK370-SUM($I401:BI401))))</f>
        <v>0</v>
      </c>
      <c r="BK401" s="31">
        <f>IF($I356="n/a",0,IF(BK$4&lt;=$C401,0,IF(SUM($C401,$I356)&gt;BK$4,$AK370/$I356,$AK370-SUM($I401:BJ401))))</f>
        <v>0</v>
      </c>
      <c r="BL401" s="31">
        <f>IF($I356="n/a",0,IF(BL$4&lt;=$C401,0,IF(SUM($C401,$I356)&gt;BL$4,$AK370/$I356,$AK370-SUM($I401:BK401))))</f>
        <v>0</v>
      </c>
      <c r="BM401" s="31">
        <f>IF($I356="n/a",0,IF(BM$4&lt;=$C401,0,IF(SUM($C401,$I356)&gt;BM$4,$AK370/$I356,$AK370-SUM($I401:BL401))))</f>
        <v>0</v>
      </c>
      <c r="BN401" s="31">
        <f>IF($I356="n/a",0,IF(BN$4&lt;=$C401,0,IF(SUM($C401,$I356)&gt;BN$4,$AK370/$I356,$AK370-SUM($I401:BM401))))</f>
        <v>0</v>
      </c>
      <c r="BO401" s="31">
        <f>IF($I356="n/a",0,IF(BO$4&lt;=$C401,0,IF(SUM($C401,$I356)&gt;BO$4,$AK370/$I356,$AK370-SUM($I401:BN401))))</f>
        <v>0</v>
      </c>
      <c r="BP401" s="31">
        <f>IF($I356="n/a",0,IF(BP$4&lt;=$C401,0,IF(SUM($C401,$I356)&gt;BP$4,$AK370/$I356,$AK370-SUM($I401:BO401))))</f>
        <v>0</v>
      </c>
      <c r="BQ401" s="31">
        <f>IF($I356="n/a",0,IF(BQ$4&lt;=$C401,0,IF(SUM($C401,$I356)&gt;BQ$4,$AK370/$I356,$AK370-SUM($I401:BP401))))</f>
        <v>0</v>
      </c>
      <c r="BR401" s="31">
        <f>IF($I356="n/a",0,IF(BR$4&lt;=$C401,0,IF(SUM($C401,$I356)&gt;BR$4,$AK370/$I356,$AK370-SUM($I401:BQ401))))</f>
        <v>0</v>
      </c>
      <c r="BS401" s="31">
        <f>IF($I356="n/a",0,IF(BS$4&lt;=$C401,0,IF(SUM($C401,$I356)&gt;BS$4,$AK370/$I356,$AK370-SUM($I401:BR401))))</f>
        <v>0</v>
      </c>
      <c r="BT401" s="31">
        <f>IF($I356="n/a",0,IF(BT$4&lt;=$C401,0,IF(SUM($C401,$I356)&gt;BT$4,$AK370/$I356,$AK370-SUM($I401:BS401))))</f>
        <v>0</v>
      </c>
      <c r="BU401" s="31">
        <f>IF($I356="n/a",0,IF(BU$4&lt;=$C401,0,IF(SUM($C401,$I356)&gt;BU$4,$AK370/$I356,$AK370-SUM($I401:BT401))))</f>
        <v>0</v>
      </c>
      <c r="BV401" s="31">
        <f>IF($I356="n/a",0,IF(BV$4&lt;=$C401,0,IF(SUM($C401,$I356)&gt;BV$4,$AK370/$I356,$AK370-SUM($I401:BU401))))</f>
        <v>0</v>
      </c>
      <c r="BW401" s="31">
        <f>IF($I356="n/a",0,IF(BW$4&lt;=$C401,0,IF(SUM($C401,$I356)&gt;BW$4,$AK370/$I356,$AK370-SUM($I401:BV401))))</f>
        <v>0</v>
      </c>
      <c r="BX401" s="31">
        <f>IF($I356="n/a",0,IF(BX$4&lt;=$C401,0,IF(SUM($C401,$I356)&gt;BX$4,$AK370/$I356,$AK370-SUM($I401:BW401))))</f>
        <v>0</v>
      </c>
      <c r="BY401" s="31">
        <f>IF($I356="n/a",0,IF(BY$4&lt;=$C401,0,IF(SUM($C401,$I356)&gt;BY$4,$AK370/$I356,$AK370-SUM($I401:BX401))))</f>
        <v>0</v>
      </c>
      <c r="BZ401" s="31">
        <f>IF($I356="n/a",0,IF(BZ$4&lt;=$C401,0,IF(SUM($C401,$I356)&gt;BZ$4,$AK370/$I356,$AK370-SUM($I401:BY401))))</f>
        <v>0</v>
      </c>
      <c r="CA401" s="31">
        <f>IF($I356="n/a",0,IF(CA$4&lt;=$C401,0,IF(SUM($C401,$I356)&gt;CA$4,$AK370/$I356,$AK370-SUM($I401:BZ401))))</f>
        <v>0</v>
      </c>
      <c r="CB401" s="31">
        <f>IF($I356="n/a",0,IF(CB$4&lt;=$C401,0,IF(SUM($C401,$I356)&gt;CB$4,$AK370/$I356,$AK370-SUM($I401:CA401))))</f>
        <v>0</v>
      </c>
      <c r="CC401" s="31">
        <f>IF($I356="n/a",0,IF(CC$4&lt;=$C401,0,IF(SUM($C401,$I356)&gt;CC$4,$AK370/$I356,$AK370-SUM($I401:CB401))))</f>
        <v>0</v>
      </c>
      <c r="CD401" s="31">
        <f>IF($I356="n/a",0,IF(CD$4&lt;=$C401,0,IF(SUM($C401,$I356)&gt;CD$4,$AK370/$I356,$AK370-SUM($I401:CC401))))</f>
        <v>0</v>
      </c>
      <c r="CE401" s="31">
        <f>IF($I356="n/a",0,IF(CE$4&lt;=$C401,0,IF(SUM($C401,$I356)&gt;CE$4,$AK370/$I356,$AK370-SUM($I401:CD401))))</f>
        <v>0</v>
      </c>
      <c r="CF401" s="31">
        <f>IF($I356="n/a",0,IF(CF$4&lt;=$C401,0,IF(SUM($C401,$I356)&gt;CF$4,$AK370/$I356,$AK370-SUM($I401:CE401))))</f>
        <v>0</v>
      </c>
    </row>
    <row r="402" spans="1:84" s="153" customFormat="1" ht="12.75" customHeight="1">
      <c r="A402"/>
      <c r="C402" s="197">
        <v>2044</v>
      </c>
      <c r="D402" s="21" t="s">
        <v>189</v>
      </c>
      <c r="E402" s="21" t="s">
        <v>185</v>
      </c>
      <c r="I402" s="31"/>
      <c r="J402" s="31">
        <f>IF($I356="n/a",0,IF(J$4&lt;=$C402,0,IF(SUM($C402,$I356)&gt;J$4,$AL370/$I356,$AL370-SUM($I402:I402))))</f>
        <v>0</v>
      </c>
      <c r="K402" s="31">
        <f>IF($I356="n/a",0,IF(K$4&lt;=$C402,0,IF(SUM($C402,$I356)&gt;K$4,$AL370/$I356,$AL370-SUM($I402:J402))))</f>
        <v>0</v>
      </c>
      <c r="L402" s="31">
        <f>IF($I356="n/a",0,IF(L$4&lt;=$C402,0,IF(SUM($C402,$I356)&gt;L$4,$AL370/$I356,$AL370-SUM($I402:K402))))</f>
        <v>0</v>
      </c>
      <c r="M402" s="31">
        <f>IF($I356="n/a",0,IF(M$4&lt;=$C402,0,IF(SUM($C402,$I356)&gt;M$4,$AL370/$I356,$AL370-SUM($I402:L402))))</f>
        <v>0</v>
      </c>
      <c r="N402" s="31">
        <f>IF($I356="n/a",0,IF(N$4&lt;=$C402,0,IF(SUM($C402,$I356)&gt;N$4,$AL370/$I356,$AL370-SUM($I402:M402))))</f>
        <v>0</v>
      </c>
      <c r="O402" s="31">
        <f>IF($I356="n/a",0,IF(O$4&lt;=$C402,0,IF(SUM($C402,$I356)&gt;O$4,$AL370/$I356,$AL370-SUM($I402:N402))))</f>
        <v>0</v>
      </c>
      <c r="P402" s="31">
        <f>IF($I356="n/a",0,IF(P$4&lt;=$C402,0,IF(SUM($C402,$I356)&gt;P$4,$AL370/$I356,$AL370-SUM($I402:O402))))</f>
        <v>0</v>
      </c>
      <c r="Q402" s="31">
        <f>IF($I356="n/a",0,IF(Q$4&lt;=$C402,0,IF(SUM($C402,$I356)&gt;Q$4,$AL370/$I356,$AL370-SUM($I402:P402))))</f>
        <v>0</v>
      </c>
      <c r="R402" s="31">
        <f>IF($I356="n/a",0,IF(R$4&lt;=$C402,0,IF(SUM($C402,$I356)&gt;R$4,$AL370/$I356,$AL370-SUM($I402:Q402))))</f>
        <v>0</v>
      </c>
      <c r="S402" s="31">
        <f>IF($I356="n/a",0,IF(S$4&lt;=$C402,0,IF(SUM($C402,$I356)&gt;S$4,$AL370/$I356,$AL370-SUM($I402:R402))))</f>
        <v>0</v>
      </c>
      <c r="T402" s="31">
        <f>IF($I356="n/a",0,IF(T$4&lt;=$C402,0,IF(SUM($C402,$I356)&gt;T$4,$AL370/$I356,$AL370-SUM($I402:S402))))</f>
        <v>0</v>
      </c>
      <c r="U402" s="31">
        <f>IF($I356="n/a",0,IF(U$4&lt;=$C402,0,IF(SUM($C402,$I356)&gt;U$4,$AL370/$I356,$AL370-SUM($I402:T402))))</f>
        <v>0</v>
      </c>
      <c r="V402" s="31">
        <f>IF($I356="n/a",0,IF(V$4&lt;=$C402,0,IF(SUM($C402,$I356)&gt;V$4,$AL370/$I356,$AL370-SUM($I402:U402))))</f>
        <v>0</v>
      </c>
      <c r="W402" s="31">
        <f>IF($I356="n/a",0,IF(W$4&lt;=$C402,0,IF(SUM($C402,$I356)&gt;W$4,$AL370/$I356,$AL370-SUM($I402:V402))))</f>
        <v>0</v>
      </c>
      <c r="X402" s="31">
        <f>IF($I356="n/a",0,IF(X$4&lt;=$C402,0,IF(SUM($C402,$I356)&gt;X$4,$AL370/$I356,$AL370-SUM($I402:W402))))</f>
        <v>0</v>
      </c>
      <c r="Y402" s="31">
        <f>IF($I356="n/a",0,IF(Y$4&lt;=$C402,0,IF(SUM($C402,$I356)&gt;Y$4,$AL370/$I356,$AL370-SUM($I402:X402))))</f>
        <v>0</v>
      </c>
      <c r="Z402" s="31">
        <f>IF($I356="n/a",0,IF(Z$4&lt;=$C402,0,IF(SUM($C402,$I356)&gt;Z$4,$AL370/$I356,$AL370-SUM($I402:Y402))))</f>
        <v>0</v>
      </c>
      <c r="AA402" s="31">
        <f>IF($I356="n/a",0,IF(AA$4&lt;=$C402,0,IF(SUM($C402,$I356)&gt;AA$4,$AL370/$I356,$AL370-SUM($I402:Z402))))</f>
        <v>0</v>
      </c>
      <c r="AB402" s="31">
        <f>IF($I356="n/a",0,IF(AB$4&lt;=$C402,0,IF(SUM($C402,$I356)&gt;AB$4,$AL370/$I356,$AL370-SUM($I402:AA402))))</f>
        <v>0</v>
      </c>
      <c r="AC402" s="31">
        <f>IF($I356="n/a",0,IF(AC$4&lt;=$C402,0,IF(SUM($C402,$I356)&gt;AC$4,$AL370/$I356,$AL370-SUM($I402:AB402))))</f>
        <v>0</v>
      </c>
      <c r="AD402" s="31">
        <f>IF($I356="n/a",0,IF(AD$4&lt;=$C402,0,IF(SUM($C402,$I356)&gt;AD$4,$AL370/$I356,$AL370-SUM($I402:AC402))))</f>
        <v>0</v>
      </c>
      <c r="AE402" s="31">
        <f>IF($I356="n/a",0,IF(AE$4&lt;=$C402,0,IF(SUM($C402,$I356)&gt;AE$4,$AL370/$I356,$AL370-SUM($I402:AD402))))</f>
        <v>0</v>
      </c>
      <c r="AF402" s="31">
        <f>IF($I356="n/a",0,IF(AF$4&lt;=$C402,0,IF(SUM($C402,$I356)&gt;AF$4,$AL370/$I356,$AL370-SUM($I402:AE402))))</f>
        <v>0</v>
      </c>
      <c r="AG402" s="31">
        <f>IF($I356="n/a",0,IF(AG$4&lt;=$C402,0,IF(SUM($C402,$I356)&gt;AG$4,$AL370/$I356,$AL370-SUM($I402:AF402))))</f>
        <v>0</v>
      </c>
      <c r="AH402" s="31">
        <f>IF($I356="n/a",0,IF(AH$4&lt;=$C402,0,IF(SUM($C402,$I356)&gt;AH$4,$AL370/$I356,$AL370-SUM($I402:AG402))))</f>
        <v>0</v>
      </c>
      <c r="AI402" s="31">
        <f>IF($I356="n/a",0,IF(AI$4&lt;=$C402,0,IF(SUM($C402,$I356)&gt;AI$4,$AL370/$I356,$AL370-SUM($I402:AH402))))</f>
        <v>0</v>
      </c>
      <c r="AJ402" s="31">
        <f>IF($I356="n/a",0,IF(AJ$4&lt;=$C402,0,IF(SUM($C402,$I356)&gt;AJ$4,$AL370/$I356,$AL370-SUM($I402:AI402))))</f>
        <v>0</v>
      </c>
      <c r="AK402" s="31">
        <f>IF($I356="n/a",0,IF(AK$4&lt;=$C402,0,IF(SUM($C402,$I356)&gt;AK$4,$AL370/$I356,$AL370-SUM($I402:AJ402))))</f>
        <v>0</v>
      </c>
      <c r="AL402" s="31">
        <f>IF($I356="n/a",0,IF(AL$4&lt;=$C402,0,IF(SUM($C402,$I356)&gt;AL$4,$AL370/$I356,$AL370-SUM($I402:AK402))))</f>
        <v>0</v>
      </c>
      <c r="AM402" s="31">
        <f>IF($I356="n/a",0,IF(AM$4&lt;=$C402,0,IF(SUM($C402,$I356)&gt;AM$4,$AL370/$I356,$AL370-SUM($I402:AL402))))</f>
        <v>0</v>
      </c>
      <c r="AN402" s="31">
        <f>IF($I356="n/a",0,IF(AN$4&lt;=$C402,0,IF(SUM($C402,$I356)&gt;AN$4,$AL370/$I356,$AL370-SUM($I402:AM402))))</f>
        <v>0</v>
      </c>
      <c r="AO402" s="31">
        <f>IF($I356="n/a",0,IF(AO$4&lt;=$C402,0,IF(SUM($C402,$I356)&gt;AO$4,$AL370/$I356,$AL370-SUM($I402:AN402))))</f>
        <v>0</v>
      </c>
      <c r="AP402" s="31">
        <f>IF($I356="n/a",0,IF(AP$4&lt;=$C402,0,IF(SUM($C402,$I356)&gt;AP$4,$AL370/$I356,$AL370-SUM($I402:AO402))))</f>
        <v>0</v>
      </c>
      <c r="AQ402" s="31">
        <f>IF($I356="n/a",0,IF(AQ$4&lt;=$C402,0,IF(SUM($C402,$I356)&gt;AQ$4,$AL370/$I356,$AL370-SUM($I402:AP402))))</f>
        <v>0</v>
      </c>
      <c r="AR402" s="31">
        <f>IF($I356="n/a",0,IF(AR$4&lt;=$C402,0,IF(SUM($C402,$I356)&gt;AR$4,$AL370/$I356,$AL370-SUM($I402:AQ402))))</f>
        <v>0</v>
      </c>
      <c r="AS402" s="31">
        <f>IF($I356="n/a",0,IF(AS$4&lt;=$C402,0,IF(SUM($C402,$I356)&gt;AS$4,$AL370/$I356,$AL370-SUM($I402:AR402))))</f>
        <v>0</v>
      </c>
      <c r="AT402" s="31">
        <f>IF($I356="n/a",0,IF(AT$4&lt;=$C402,0,IF(SUM($C402,$I356)&gt;AT$4,$AL370/$I356,$AL370-SUM($I402:AS402))))</f>
        <v>0</v>
      </c>
      <c r="AU402" s="31">
        <f>IF($I356="n/a",0,IF(AU$4&lt;=$C402,0,IF(SUM($C402,$I356)&gt;AU$4,$AL370/$I356,$AL370-SUM($I402:AT402))))</f>
        <v>0</v>
      </c>
      <c r="AV402" s="31">
        <f>IF($I356="n/a",0,IF(AV$4&lt;=$C402,0,IF(SUM($C402,$I356)&gt;AV$4,$AL370/$I356,$AL370-SUM($I402:AU402))))</f>
        <v>0</v>
      </c>
      <c r="AW402" s="31">
        <f>IF($I356="n/a",0,IF(AW$4&lt;=$C402,0,IF(SUM($C402,$I356)&gt;AW$4,$AL370/$I356,$AL370-SUM($I402:AV402))))</f>
        <v>0</v>
      </c>
      <c r="AX402" s="31">
        <f>IF($I356="n/a",0,IF(AX$4&lt;=$C402,0,IF(SUM($C402,$I356)&gt;AX$4,$AL370/$I356,$AL370-SUM($I402:AW402))))</f>
        <v>0</v>
      </c>
      <c r="AY402" s="31">
        <f>IF($I356="n/a",0,IF(AY$4&lt;=$C402,0,IF(SUM($C402,$I356)&gt;AY$4,$AL370/$I356,$AL370-SUM($I402:AX402))))</f>
        <v>0</v>
      </c>
      <c r="AZ402" s="31">
        <f>IF($I356="n/a",0,IF(AZ$4&lt;=$C402,0,IF(SUM($C402,$I356)&gt;AZ$4,$AL370/$I356,$AL370-SUM($I402:AY402))))</f>
        <v>0</v>
      </c>
      <c r="BA402" s="31">
        <f>IF($I356="n/a",0,IF(BA$4&lt;=$C402,0,IF(SUM($C402,$I356)&gt;BA$4,$AL370/$I356,$AL370-SUM($I402:AZ402))))</f>
        <v>0</v>
      </c>
      <c r="BB402" s="31">
        <f>IF($I356="n/a",0,IF(BB$4&lt;=$C402,0,IF(SUM($C402,$I356)&gt;BB$4,$AL370/$I356,$AL370-SUM($I402:BA402))))</f>
        <v>0</v>
      </c>
      <c r="BC402" s="31">
        <f>IF($I356="n/a",0,IF(BC$4&lt;=$C402,0,IF(SUM($C402,$I356)&gt;BC$4,$AL370/$I356,$AL370-SUM($I402:BB402))))</f>
        <v>0</v>
      </c>
      <c r="BD402" s="31">
        <f>IF($I356="n/a",0,IF(BD$4&lt;=$C402,0,IF(SUM($C402,$I356)&gt;BD$4,$AL370/$I356,$AL370-SUM($I402:BC402))))</f>
        <v>0</v>
      </c>
      <c r="BE402" s="31">
        <f>IF($I356="n/a",0,IF(BE$4&lt;=$C402,0,IF(SUM($C402,$I356)&gt;BE$4,$AL370/$I356,$AL370-SUM($I402:BD402))))</f>
        <v>0</v>
      </c>
      <c r="BF402" s="31">
        <f>IF($I356="n/a",0,IF(BF$4&lt;=$C402,0,IF(SUM($C402,$I356)&gt;BF$4,$AL370/$I356,$AL370-SUM($I402:BE402))))</f>
        <v>0</v>
      </c>
      <c r="BG402" s="31">
        <f>IF($I356="n/a",0,IF(BG$4&lt;=$C402,0,IF(SUM($C402,$I356)&gt;BG$4,$AL370/$I356,$AL370-SUM($I402:BF402))))</f>
        <v>0</v>
      </c>
      <c r="BH402" s="31">
        <f>IF($I356="n/a",0,IF(BH$4&lt;=$C402,0,IF(SUM($C402,$I356)&gt;BH$4,$AL370/$I356,$AL370-SUM($I402:BG402))))</f>
        <v>0</v>
      </c>
      <c r="BI402" s="31">
        <f>IF($I356="n/a",0,IF(BI$4&lt;=$C402,0,IF(SUM($C402,$I356)&gt;BI$4,$AL370/$I356,$AL370-SUM($I402:BH402))))</f>
        <v>0</v>
      </c>
      <c r="BJ402" s="31">
        <f>IF($I356="n/a",0,IF(BJ$4&lt;=$C402,0,IF(SUM($C402,$I356)&gt;BJ$4,$AL370/$I356,$AL370-SUM($I402:BI402))))</f>
        <v>0</v>
      </c>
      <c r="BK402" s="31">
        <f>IF($I356="n/a",0,IF(BK$4&lt;=$C402,0,IF(SUM($C402,$I356)&gt;BK$4,$AL370/$I356,$AL370-SUM($I402:BJ402))))</f>
        <v>0</v>
      </c>
      <c r="BL402" s="31">
        <f>IF($I356="n/a",0,IF(BL$4&lt;=$C402,0,IF(SUM($C402,$I356)&gt;BL$4,$AL370/$I356,$AL370-SUM($I402:BK402))))</f>
        <v>0</v>
      </c>
      <c r="BM402" s="31">
        <f>IF($I356="n/a",0,IF(BM$4&lt;=$C402,0,IF(SUM($C402,$I356)&gt;BM$4,$AL370/$I356,$AL370-SUM($I402:BL402))))</f>
        <v>0</v>
      </c>
      <c r="BN402" s="31">
        <f>IF($I356="n/a",0,IF(BN$4&lt;=$C402,0,IF(SUM($C402,$I356)&gt;BN$4,$AL370/$I356,$AL370-SUM($I402:BM402))))</f>
        <v>0</v>
      </c>
      <c r="BO402" s="31">
        <f>IF($I356="n/a",0,IF(BO$4&lt;=$C402,0,IF(SUM($C402,$I356)&gt;BO$4,$AL370/$I356,$AL370-SUM($I402:BN402))))</f>
        <v>0</v>
      </c>
      <c r="BP402" s="31">
        <f>IF($I356="n/a",0,IF(BP$4&lt;=$C402,0,IF(SUM($C402,$I356)&gt;BP$4,$AL370/$I356,$AL370-SUM($I402:BO402))))</f>
        <v>0</v>
      </c>
      <c r="BQ402" s="31">
        <f>IF($I356="n/a",0,IF(BQ$4&lt;=$C402,0,IF(SUM($C402,$I356)&gt;BQ$4,$AL370/$I356,$AL370-SUM($I402:BP402))))</f>
        <v>0</v>
      </c>
      <c r="BR402" s="31">
        <f>IF($I356="n/a",0,IF(BR$4&lt;=$C402,0,IF(SUM($C402,$I356)&gt;BR$4,$AL370/$I356,$AL370-SUM($I402:BQ402))))</f>
        <v>0</v>
      </c>
      <c r="BS402" s="31">
        <f>IF($I356="n/a",0,IF(BS$4&lt;=$C402,0,IF(SUM($C402,$I356)&gt;BS$4,$AL370/$I356,$AL370-SUM($I402:BR402))))</f>
        <v>0</v>
      </c>
      <c r="BT402" s="31">
        <f>IF($I356="n/a",0,IF(BT$4&lt;=$C402,0,IF(SUM($C402,$I356)&gt;BT$4,$AL370/$I356,$AL370-SUM($I402:BS402))))</f>
        <v>0</v>
      </c>
      <c r="BU402" s="31">
        <f>IF($I356="n/a",0,IF(BU$4&lt;=$C402,0,IF(SUM($C402,$I356)&gt;BU$4,$AL370/$I356,$AL370-SUM($I402:BT402))))</f>
        <v>0</v>
      </c>
      <c r="BV402" s="31">
        <f>IF($I356="n/a",0,IF(BV$4&lt;=$C402,0,IF(SUM($C402,$I356)&gt;BV$4,$AL370/$I356,$AL370-SUM($I402:BU402))))</f>
        <v>0</v>
      </c>
      <c r="BW402" s="31">
        <f>IF($I356="n/a",0,IF(BW$4&lt;=$C402,0,IF(SUM($C402,$I356)&gt;BW$4,$AL370/$I356,$AL370-SUM($I402:BV402))))</f>
        <v>0</v>
      </c>
      <c r="BX402" s="31">
        <f>IF($I356="n/a",0,IF(BX$4&lt;=$C402,0,IF(SUM($C402,$I356)&gt;BX$4,$AL370/$I356,$AL370-SUM($I402:BW402))))</f>
        <v>0</v>
      </c>
      <c r="BY402" s="31">
        <f>IF($I356="n/a",0,IF(BY$4&lt;=$C402,0,IF(SUM($C402,$I356)&gt;BY$4,$AL370/$I356,$AL370-SUM($I402:BX402))))</f>
        <v>0</v>
      </c>
      <c r="BZ402" s="31">
        <f>IF($I356="n/a",0,IF(BZ$4&lt;=$C402,0,IF(SUM($C402,$I356)&gt;BZ$4,$AL370/$I356,$AL370-SUM($I402:BY402))))</f>
        <v>0</v>
      </c>
      <c r="CA402" s="31">
        <f>IF($I356="n/a",0,IF(CA$4&lt;=$C402,0,IF(SUM($C402,$I356)&gt;CA$4,$AL370/$I356,$AL370-SUM($I402:BZ402))))</f>
        <v>0</v>
      </c>
      <c r="CB402" s="31">
        <f>IF($I356="n/a",0,IF(CB$4&lt;=$C402,0,IF(SUM($C402,$I356)&gt;CB$4,$AL370/$I356,$AL370-SUM($I402:CA402))))</f>
        <v>0</v>
      </c>
      <c r="CC402" s="31">
        <f>IF($I356="n/a",0,IF(CC$4&lt;=$C402,0,IF(SUM($C402,$I356)&gt;CC$4,$AL370/$I356,$AL370-SUM($I402:CB402))))</f>
        <v>0</v>
      </c>
      <c r="CD402" s="31">
        <f>IF($I356="n/a",0,IF(CD$4&lt;=$C402,0,IF(SUM($C402,$I356)&gt;CD$4,$AL370/$I356,$AL370-SUM($I402:CC402))))</f>
        <v>0</v>
      </c>
      <c r="CE402" s="31">
        <f>IF($I356="n/a",0,IF(CE$4&lt;=$C402,0,IF(SUM($C402,$I356)&gt;CE$4,$AL370/$I356,$AL370-SUM($I402:CD402))))</f>
        <v>0</v>
      </c>
      <c r="CF402" s="31">
        <f>IF($I356="n/a",0,IF(CF$4&lt;=$C402,0,IF(SUM($C402,$I356)&gt;CF$4,$AL370/$I356,$AL370-SUM($I402:CE402))))</f>
        <v>0</v>
      </c>
    </row>
    <row r="403" spans="1:84" s="153" customFormat="1" ht="12.75" customHeight="1">
      <c r="A403"/>
      <c r="C403" s="197">
        <v>2045</v>
      </c>
      <c r="D403" s="21" t="s">
        <v>190</v>
      </c>
      <c r="E403" s="21" t="s">
        <v>185</v>
      </c>
      <c r="I403" s="31"/>
      <c r="J403" s="31">
        <f>IF($I356="n/a",0,IF(J$4&lt;=$C403,0,IF(SUM($C403,$I356)&gt;J$4,$AM370/$I356,$AM370-SUM($I403:I403))))</f>
        <v>0</v>
      </c>
      <c r="K403" s="31">
        <f>IF($I356="n/a",0,IF(K$4&lt;=$C403,0,IF(SUM($C403,$I356)&gt;K$4,$AM370/$I356,$AM370-SUM($I403:J403))))</f>
        <v>0</v>
      </c>
      <c r="L403" s="31">
        <f>IF($I356="n/a",0,IF(L$4&lt;=$C403,0,IF(SUM($C403,$I356)&gt;L$4,$AM370/$I356,$AM370-SUM($I403:K403))))</f>
        <v>0</v>
      </c>
      <c r="M403" s="31">
        <f>IF($I356="n/a",0,IF(M$4&lt;=$C403,0,IF(SUM($C403,$I356)&gt;M$4,$AM370/$I356,$AM370-SUM($I403:L403))))</f>
        <v>0</v>
      </c>
      <c r="N403" s="31">
        <f>IF($I356="n/a",0,IF(N$4&lt;=$C403,0,IF(SUM($C403,$I356)&gt;N$4,$AM370/$I356,$AM370-SUM($I403:M403))))</f>
        <v>0</v>
      </c>
      <c r="O403" s="31">
        <f>IF($I356="n/a",0,IF(O$4&lt;=$C403,0,IF(SUM($C403,$I356)&gt;O$4,$AM370/$I356,$AM370-SUM($I403:N403))))</f>
        <v>0</v>
      </c>
      <c r="P403" s="31">
        <f>IF($I356="n/a",0,IF(P$4&lt;=$C403,0,IF(SUM($C403,$I356)&gt;P$4,$AM370/$I356,$AM370-SUM($I403:O403))))</f>
        <v>0</v>
      </c>
      <c r="Q403" s="31">
        <f>IF($I356="n/a",0,IF(Q$4&lt;=$C403,0,IF(SUM($C403,$I356)&gt;Q$4,$AM370/$I356,$AM370-SUM($I403:P403))))</f>
        <v>0</v>
      </c>
      <c r="R403" s="31">
        <f>IF($I356="n/a",0,IF(R$4&lt;=$C403,0,IF(SUM($C403,$I356)&gt;R$4,$AM370/$I356,$AM370-SUM($I403:Q403))))</f>
        <v>0</v>
      </c>
      <c r="S403" s="31">
        <f>IF($I356="n/a",0,IF(S$4&lt;=$C403,0,IF(SUM($C403,$I356)&gt;S$4,$AM370/$I356,$AM370-SUM($I403:R403))))</f>
        <v>0</v>
      </c>
      <c r="T403" s="31">
        <f>IF($I356="n/a",0,IF(T$4&lt;=$C403,0,IF(SUM($C403,$I356)&gt;T$4,$AM370/$I356,$AM370-SUM($I403:S403))))</f>
        <v>0</v>
      </c>
      <c r="U403" s="31">
        <f>IF($I356="n/a",0,IF(U$4&lt;=$C403,0,IF(SUM($C403,$I356)&gt;U$4,$AM370/$I356,$AM370-SUM($I403:T403))))</f>
        <v>0</v>
      </c>
      <c r="V403" s="31">
        <f>IF($I356="n/a",0,IF(V$4&lt;=$C403,0,IF(SUM($C403,$I356)&gt;V$4,$AM370/$I356,$AM370-SUM($I403:U403))))</f>
        <v>0</v>
      </c>
      <c r="W403" s="31">
        <f>IF($I356="n/a",0,IF(W$4&lt;=$C403,0,IF(SUM($C403,$I356)&gt;W$4,$AM370/$I356,$AM370-SUM($I403:V403))))</f>
        <v>0</v>
      </c>
      <c r="X403" s="31">
        <f>IF($I356="n/a",0,IF(X$4&lt;=$C403,0,IF(SUM($C403,$I356)&gt;X$4,$AM370/$I356,$AM370-SUM($I403:W403))))</f>
        <v>0</v>
      </c>
      <c r="Y403" s="31">
        <f>IF($I356="n/a",0,IF(Y$4&lt;=$C403,0,IF(SUM($C403,$I356)&gt;Y$4,$AM370/$I356,$AM370-SUM($I403:X403))))</f>
        <v>0</v>
      </c>
      <c r="Z403" s="31">
        <f>IF($I356="n/a",0,IF(Z$4&lt;=$C403,0,IF(SUM($C403,$I356)&gt;Z$4,$AM370/$I356,$AM370-SUM($I403:Y403))))</f>
        <v>0</v>
      </c>
      <c r="AA403" s="31">
        <f>IF($I356="n/a",0,IF(AA$4&lt;=$C403,0,IF(SUM($C403,$I356)&gt;AA$4,$AM370/$I356,$AM370-SUM($I403:Z403))))</f>
        <v>0</v>
      </c>
      <c r="AB403" s="31">
        <f>IF($I356="n/a",0,IF(AB$4&lt;=$C403,0,IF(SUM($C403,$I356)&gt;AB$4,$AM370/$I356,$AM370-SUM($I403:AA403))))</f>
        <v>0</v>
      </c>
      <c r="AC403" s="31">
        <f>IF($I356="n/a",0,IF(AC$4&lt;=$C403,0,IF(SUM($C403,$I356)&gt;AC$4,$AM370/$I356,$AM370-SUM($I403:AB403))))</f>
        <v>0</v>
      </c>
      <c r="AD403" s="31">
        <f>IF($I356="n/a",0,IF(AD$4&lt;=$C403,0,IF(SUM($C403,$I356)&gt;AD$4,$AM370/$I356,$AM370-SUM($I403:AC403))))</f>
        <v>0</v>
      </c>
      <c r="AE403" s="31">
        <f>IF($I356="n/a",0,IF(AE$4&lt;=$C403,0,IF(SUM($C403,$I356)&gt;AE$4,$AM370/$I356,$AM370-SUM($I403:AD403))))</f>
        <v>0</v>
      </c>
      <c r="AF403" s="31">
        <f>IF($I356="n/a",0,IF(AF$4&lt;=$C403,0,IF(SUM($C403,$I356)&gt;AF$4,$AM370/$I356,$AM370-SUM($I403:AE403))))</f>
        <v>0</v>
      </c>
      <c r="AG403" s="31">
        <f>IF($I356="n/a",0,IF(AG$4&lt;=$C403,0,IF(SUM($C403,$I356)&gt;AG$4,$AM370/$I356,$AM370-SUM($I403:AF403))))</f>
        <v>0</v>
      </c>
      <c r="AH403" s="31">
        <f>IF($I356="n/a",0,IF(AH$4&lt;=$C403,0,IF(SUM($C403,$I356)&gt;AH$4,$AM370/$I356,$AM370-SUM($I403:AG403))))</f>
        <v>0</v>
      </c>
      <c r="AI403" s="31">
        <f>IF($I356="n/a",0,IF(AI$4&lt;=$C403,0,IF(SUM($C403,$I356)&gt;AI$4,$AM370/$I356,$AM370-SUM($I403:AH403))))</f>
        <v>0</v>
      </c>
      <c r="AJ403" s="31">
        <f>IF($I356="n/a",0,IF(AJ$4&lt;=$C403,0,IF(SUM($C403,$I356)&gt;AJ$4,$AM370/$I356,$AM370-SUM($I403:AI403))))</f>
        <v>0</v>
      </c>
      <c r="AK403" s="31">
        <f>IF($I356="n/a",0,IF(AK$4&lt;=$C403,0,IF(SUM($C403,$I356)&gt;AK$4,$AM370/$I356,$AM370-SUM($I403:AJ403))))</f>
        <v>0</v>
      </c>
      <c r="AL403" s="31">
        <f>IF($I356="n/a",0,IF(AL$4&lt;=$C403,0,IF(SUM($C403,$I356)&gt;AL$4,$AM370/$I356,$AM370-SUM($I403:AK403))))</f>
        <v>0</v>
      </c>
      <c r="AM403" s="31">
        <f>IF($I356="n/a",0,IF(AM$4&lt;=$C403,0,IF(SUM($C403,$I356)&gt;AM$4,$AM370/$I356,$AM370-SUM($I403:AL403))))</f>
        <v>0</v>
      </c>
      <c r="AN403" s="31">
        <f>IF($I356="n/a",0,IF(AN$4&lt;=$C403,0,IF(SUM($C403,$I356)&gt;AN$4,$AM370/$I356,$AM370-SUM($I403:AM403))))</f>
        <v>0</v>
      </c>
      <c r="AO403" s="31">
        <f>IF($I356="n/a",0,IF(AO$4&lt;=$C403,0,IF(SUM($C403,$I356)&gt;AO$4,$AM370/$I356,$AM370-SUM($I403:AN403))))</f>
        <v>0</v>
      </c>
      <c r="AP403" s="31">
        <f>IF($I356="n/a",0,IF(AP$4&lt;=$C403,0,IF(SUM($C403,$I356)&gt;AP$4,$AM370/$I356,$AM370-SUM($I403:AO403))))</f>
        <v>0</v>
      </c>
      <c r="AQ403" s="31">
        <f>IF($I356="n/a",0,IF(AQ$4&lt;=$C403,0,IF(SUM($C403,$I356)&gt;AQ$4,$AM370/$I356,$AM370-SUM($I403:AP403))))</f>
        <v>0</v>
      </c>
      <c r="AR403" s="31">
        <f>IF($I356="n/a",0,IF(AR$4&lt;=$C403,0,IF(SUM($C403,$I356)&gt;AR$4,$AM370/$I356,$AM370-SUM($I403:AQ403))))</f>
        <v>0</v>
      </c>
      <c r="AS403" s="31">
        <f>IF($I356="n/a",0,IF(AS$4&lt;=$C403,0,IF(SUM($C403,$I356)&gt;AS$4,$AM370/$I356,$AM370-SUM($I403:AR403))))</f>
        <v>0</v>
      </c>
      <c r="AT403" s="31">
        <f>IF($I356="n/a",0,IF(AT$4&lt;=$C403,0,IF(SUM($C403,$I356)&gt;AT$4,$AM370/$I356,$AM370-SUM($I403:AS403))))</f>
        <v>0</v>
      </c>
      <c r="AU403" s="31">
        <f>IF($I356="n/a",0,IF(AU$4&lt;=$C403,0,IF(SUM($C403,$I356)&gt;AU$4,$AM370/$I356,$AM370-SUM($I403:AT403))))</f>
        <v>0</v>
      </c>
      <c r="AV403" s="31">
        <f>IF($I356="n/a",0,IF(AV$4&lt;=$C403,0,IF(SUM($C403,$I356)&gt;AV$4,$AM370/$I356,$AM370-SUM($I403:AU403))))</f>
        <v>0</v>
      </c>
      <c r="AW403" s="31">
        <f>IF($I356="n/a",0,IF(AW$4&lt;=$C403,0,IF(SUM($C403,$I356)&gt;AW$4,$AM370/$I356,$AM370-SUM($I403:AV403))))</f>
        <v>0</v>
      </c>
      <c r="AX403" s="31">
        <f>IF($I356="n/a",0,IF(AX$4&lt;=$C403,0,IF(SUM($C403,$I356)&gt;AX$4,$AM370/$I356,$AM370-SUM($I403:AW403))))</f>
        <v>0</v>
      </c>
      <c r="AY403" s="31">
        <f>IF($I356="n/a",0,IF(AY$4&lt;=$C403,0,IF(SUM($C403,$I356)&gt;AY$4,$AM370/$I356,$AM370-SUM($I403:AX403))))</f>
        <v>0</v>
      </c>
      <c r="AZ403" s="31">
        <f>IF($I356="n/a",0,IF(AZ$4&lt;=$C403,0,IF(SUM($C403,$I356)&gt;AZ$4,$AM370/$I356,$AM370-SUM($I403:AY403))))</f>
        <v>0</v>
      </c>
      <c r="BA403" s="31">
        <f>IF($I356="n/a",0,IF(BA$4&lt;=$C403,0,IF(SUM($C403,$I356)&gt;BA$4,$AM370/$I356,$AM370-SUM($I403:AZ403))))</f>
        <v>0</v>
      </c>
      <c r="BB403" s="31">
        <f>IF($I356="n/a",0,IF(BB$4&lt;=$C403,0,IF(SUM($C403,$I356)&gt;BB$4,$AM370/$I356,$AM370-SUM($I403:BA403))))</f>
        <v>0</v>
      </c>
      <c r="BC403" s="31">
        <f>IF($I356="n/a",0,IF(BC$4&lt;=$C403,0,IF(SUM($C403,$I356)&gt;BC$4,$AM370/$I356,$AM370-SUM($I403:BB403))))</f>
        <v>0</v>
      </c>
      <c r="BD403" s="31">
        <f>IF($I356="n/a",0,IF(BD$4&lt;=$C403,0,IF(SUM($C403,$I356)&gt;BD$4,$AM370/$I356,$AM370-SUM($I403:BC403))))</f>
        <v>0</v>
      </c>
      <c r="BE403" s="31">
        <f>IF($I356="n/a",0,IF(BE$4&lt;=$C403,0,IF(SUM($C403,$I356)&gt;BE$4,$AM370/$I356,$AM370-SUM($I403:BD403))))</f>
        <v>0</v>
      </c>
      <c r="BF403" s="31">
        <f>IF($I356="n/a",0,IF(BF$4&lt;=$C403,0,IF(SUM($C403,$I356)&gt;BF$4,$AM370/$I356,$AM370-SUM($I403:BE403))))</f>
        <v>0</v>
      </c>
      <c r="BG403" s="31">
        <f>IF($I356="n/a",0,IF(BG$4&lt;=$C403,0,IF(SUM($C403,$I356)&gt;BG$4,$AM370/$I356,$AM370-SUM($I403:BF403))))</f>
        <v>0</v>
      </c>
      <c r="BH403" s="31">
        <f>IF($I356="n/a",0,IF(BH$4&lt;=$C403,0,IF(SUM($C403,$I356)&gt;BH$4,$AM370/$I356,$AM370-SUM($I403:BG403))))</f>
        <v>0</v>
      </c>
      <c r="BI403" s="31">
        <f>IF($I356="n/a",0,IF(BI$4&lt;=$C403,0,IF(SUM($C403,$I356)&gt;BI$4,$AM370/$I356,$AM370-SUM($I403:BH403))))</f>
        <v>0</v>
      </c>
      <c r="BJ403" s="31">
        <f>IF($I356="n/a",0,IF(BJ$4&lt;=$C403,0,IF(SUM($C403,$I356)&gt;BJ$4,$AM370/$I356,$AM370-SUM($I403:BI403))))</f>
        <v>0</v>
      </c>
      <c r="BK403" s="31">
        <f>IF($I356="n/a",0,IF(BK$4&lt;=$C403,0,IF(SUM($C403,$I356)&gt;BK$4,$AM370/$I356,$AM370-SUM($I403:BJ403))))</f>
        <v>0</v>
      </c>
      <c r="BL403" s="31">
        <f>IF($I356="n/a",0,IF(BL$4&lt;=$C403,0,IF(SUM($C403,$I356)&gt;BL$4,$AM370/$I356,$AM370-SUM($I403:BK403))))</f>
        <v>0</v>
      </c>
      <c r="BM403" s="31">
        <f>IF($I356="n/a",0,IF(BM$4&lt;=$C403,0,IF(SUM($C403,$I356)&gt;BM$4,$AM370/$I356,$AM370-SUM($I403:BL403))))</f>
        <v>0</v>
      </c>
      <c r="BN403" s="31">
        <f>IF($I356="n/a",0,IF(BN$4&lt;=$C403,0,IF(SUM($C403,$I356)&gt;BN$4,$AM370/$I356,$AM370-SUM($I403:BM403))))</f>
        <v>0</v>
      </c>
      <c r="BO403" s="31">
        <f>IF($I356="n/a",0,IF(BO$4&lt;=$C403,0,IF(SUM($C403,$I356)&gt;BO$4,$AM370/$I356,$AM370-SUM($I403:BN403))))</f>
        <v>0</v>
      </c>
      <c r="BP403" s="31">
        <f>IF($I356="n/a",0,IF(BP$4&lt;=$C403,0,IF(SUM($C403,$I356)&gt;BP$4,$AM370/$I356,$AM370-SUM($I403:BO403))))</f>
        <v>0</v>
      </c>
      <c r="BQ403" s="31">
        <f>IF($I356="n/a",0,IF(BQ$4&lt;=$C403,0,IF(SUM($C403,$I356)&gt;BQ$4,$AM370/$I356,$AM370-SUM($I403:BP403))))</f>
        <v>0</v>
      </c>
      <c r="BR403" s="31">
        <f>IF($I356="n/a",0,IF(BR$4&lt;=$C403,0,IF(SUM($C403,$I356)&gt;BR$4,$AM370/$I356,$AM370-SUM($I403:BQ403))))</f>
        <v>0</v>
      </c>
      <c r="BS403" s="31">
        <f>IF($I356="n/a",0,IF(BS$4&lt;=$C403,0,IF(SUM($C403,$I356)&gt;BS$4,$AM370/$I356,$AM370-SUM($I403:BR403))))</f>
        <v>0</v>
      </c>
      <c r="BT403" s="31">
        <f>IF($I356="n/a",0,IF(BT$4&lt;=$C403,0,IF(SUM($C403,$I356)&gt;BT$4,$AM370/$I356,$AM370-SUM($I403:BS403))))</f>
        <v>0</v>
      </c>
      <c r="BU403" s="31">
        <f>IF($I356="n/a",0,IF(BU$4&lt;=$C403,0,IF(SUM($C403,$I356)&gt;BU$4,$AM370/$I356,$AM370-SUM($I403:BT403))))</f>
        <v>0</v>
      </c>
      <c r="BV403" s="31">
        <f>IF($I356="n/a",0,IF(BV$4&lt;=$C403,0,IF(SUM($C403,$I356)&gt;BV$4,$AM370/$I356,$AM370-SUM($I403:BU403))))</f>
        <v>0</v>
      </c>
      <c r="BW403" s="31">
        <f>IF($I356="n/a",0,IF(BW$4&lt;=$C403,0,IF(SUM($C403,$I356)&gt;BW$4,$AM370/$I356,$AM370-SUM($I403:BV403))))</f>
        <v>0</v>
      </c>
      <c r="BX403" s="31">
        <f>IF($I356="n/a",0,IF(BX$4&lt;=$C403,0,IF(SUM($C403,$I356)&gt;BX$4,$AM370/$I356,$AM370-SUM($I403:BW403))))</f>
        <v>0</v>
      </c>
      <c r="BY403" s="31">
        <f>IF($I356="n/a",0,IF(BY$4&lt;=$C403,0,IF(SUM($C403,$I356)&gt;BY$4,$AM370/$I356,$AM370-SUM($I403:BX403))))</f>
        <v>0</v>
      </c>
      <c r="BZ403" s="31">
        <f>IF($I356="n/a",0,IF(BZ$4&lt;=$C403,0,IF(SUM($C403,$I356)&gt;BZ$4,$AM370/$I356,$AM370-SUM($I403:BY403))))</f>
        <v>0</v>
      </c>
      <c r="CA403" s="31">
        <f>IF($I356="n/a",0,IF(CA$4&lt;=$C403,0,IF(SUM($C403,$I356)&gt;CA$4,$AM370/$I356,$AM370-SUM($I403:BZ403))))</f>
        <v>0</v>
      </c>
      <c r="CB403" s="31">
        <f>IF($I356="n/a",0,IF(CB$4&lt;=$C403,0,IF(SUM($C403,$I356)&gt;CB$4,$AM370/$I356,$AM370-SUM($I403:CA403))))</f>
        <v>0</v>
      </c>
      <c r="CC403" s="31">
        <f>IF($I356="n/a",0,IF(CC$4&lt;=$C403,0,IF(SUM($C403,$I356)&gt;CC$4,$AM370/$I356,$AM370-SUM($I403:CB403))))</f>
        <v>0</v>
      </c>
      <c r="CD403" s="31">
        <f>IF($I356="n/a",0,IF(CD$4&lt;=$C403,0,IF(SUM($C403,$I356)&gt;CD$4,$AM370/$I356,$AM370-SUM($I403:CC403))))</f>
        <v>0</v>
      </c>
      <c r="CE403" s="31">
        <f>IF($I356="n/a",0,IF(CE$4&lt;=$C403,0,IF(SUM($C403,$I356)&gt;CE$4,$AM370/$I356,$AM370-SUM($I403:CD403))))</f>
        <v>0</v>
      </c>
      <c r="CF403" s="31">
        <f>IF($I356="n/a",0,IF(CF$4&lt;=$C403,0,IF(SUM($C403,$I356)&gt;CF$4,$AM370/$I356,$AM370-SUM($I403:CE403))))</f>
        <v>0</v>
      </c>
    </row>
    <row r="404" spans="1:84" s="153" customFormat="1" ht="12.75" customHeight="1">
      <c r="A404"/>
      <c r="C404" s="164"/>
      <c r="D404" s="155"/>
      <c r="E404" s="155"/>
      <c r="I404" s="31"/>
    </row>
    <row r="405" spans="1:84" s="153" customFormat="1" ht="12.75" customHeight="1">
      <c r="A405"/>
      <c r="B405" s="97"/>
      <c r="C405" s="97"/>
      <c r="D405" s="97" t="s">
        <v>9</v>
      </c>
      <c r="E405" s="97" t="s">
        <v>185</v>
      </c>
      <c r="F405" s="97"/>
      <c r="G405" s="97"/>
      <c r="H405" s="97"/>
      <c r="I405" s="97"/>
      <c r="J405" s="267">
        <f t="shared" ref="J405:AO405" si="1824">J362+SUM(J372:J403)</f>
        <v>10.729761534273441</v>
      </c>
      <c r="K405" s="267">
        <f t="shared" si="1824"/>
        <v>10.889447383214941</v>
      </c>
      <c r="L405" s="267">
        <f t="shared" si="1824"/>
        <v>10.970056709643059</v>
      </c>
      <c r="M405" s="267">
        <f t="shared" si="1824"/>
        <v>11.04518396041558</v>
      </c>
      <c r="N405" s="267">
        <f t="shared" si="1824"/>
        <v>11.322945318963793</v>
      </c>
      <c r="O405" s="204">
        <f t="shared" si="1824"/>
        <v>11.468743553599463</v>
      </c>
      <c r="P405" s="204">
        <f t="shared" si="1824"/>
        <v>11.468743553599463</v>
      </c>
      <c r="Q405" s="204">
        <f t="shared" si="1824"/>
        <v>11.468743553599463</v>
      </c>
      <c r="R405" s="204">
        <f t="shared" si="1824"/>
        <v>11.468743553599463</v>
      </c>
      <c r="S405" s="204">
        <f t="shared" si="1824"/>
        <v>11.468743553599463</v>
      </c>
      <c r="T405" s="204">
        <f t="shared" si="1824"/>
        <v>11.468743553599463</v>
      </c>
      <c r="U405" s="204">
        <f t="shared" si="1824"/>
        <v>11.468743553599463</v>
      </c>
      <c r="V405" s="204">
        <f t="shared" si="1824"/>
        <v>11.468743553599463</v>
      </c>
      <c r="W405" s="204">
        <f t="shared" si="1824"/>
        <v>11.468743553599463</v>
      </c>
      <c r="X405" s="204">
        <f t="shared" si="1824"/>
        <v>11.468743553599463</v>
      </c>
      <c r="Y405" s="204">
        <f t="shared" si="1824"/>
        <v>11.468743553599463</v>
      </c>
      <c r="Z405" s="204">
        <f t="shared" si="1824"/>
        <v>11.468743553599463</v>
      </c>
      <c r="AA405" s="204">
        <f t="shared" si="1824"/>
        <v>11.468743553599463</v>
      </c>
      <c r="AB405" s="204">
        <f t="shared" si="1824"/>
        <v>11.468743553599463</v>
      </c>
      <c r="AC405" s="204">
        <f t="shared" si="1824"/>
        <v>11.468743553599463</v>
      </c>
      <c r="AD405" s="204">
        <f t="shared" si="1824"/>
        <v>11.468743553599463</v>
      </c>
      <c r="AE405" s="204">
        <f t="shared" si="1824"/>
        <v>11.468743553599463</v>
      </c>
      <c r="AF405" s="204">
        <f t="shared" si="1824"/>
        <v>11.468743553599463</v>
      </c>
      <c r="AG405" s="204">
        <f t="shared" si="1824"/>
        <v>11.468743553599463</v>
      </c>
      <c r="AH405" s="204">
        <f t="shared" si="1824"/>
        <v>11.468743553599463</v>
      </c>
      <c r="AI405" s="204">
        <f t="shared" si="1824"/>
        <v>11.468743553599463</v>
      </c>
      <c r="AJ405" s="204">
        <f t="shared" si="1824"/>
        <v>4.0084770327605153</v>
      </c>
      <c r="AK405" s="204">
        <f t="shared" si="1824"/>
        <v>1.8376417492399975</v>
      </c>
      <c r="AL405" s="204">
        <f t="shared" si="1824"/>
        <v>1.8376417492399975</v>
      </c>
      <c r="AM405" s="204">
        <f t="shared" si="1824"/>
        <v>1.8376417492399975</v>
      </c>
      <c r="AN405" s="204">
        <f t="shared" si="1824"/>
        <v>1.8376417492399975</v>
      </c>
      <c r="AO405" s="204">
        <f t="shared" si="1824"/>
        <v>1.8376417492399975</v>
      </c>
      <c r="AP405" s="204">
        <f t="shared" ref="AP405:BU405" si="1825">AP362+SUM(AP372:AP403)</f>
        <v>1.8376417492399975</v>
      </c>
      <c r="AQ405" s="204">
        <f t="shared" si="1825"/>
        <v>1.8376417492399975</v>
      </c>
      <c r="AR405" s="204">
        <f t="shared" si="1825"/>
        <v>1.8376417492399975</v>
      </c>
      <c r="AS405" s="204">
        <f t="shared" si="1825"/>
        <v>1.8376417492399975</v>
      </c>
      <c r="AT405" s="204">
        <f t="shared" si="1825"/>
        <v>1.8376417492399975</v>
      </c>
      <c r="AU405" s="204">
        <f t="shared" si="1825"/>
        <v>1.8376417492399975</v>
      </c>
      <c r="AV405" s="204">
        <f t="shared" si="1825"/>
        <v>1.8376417492399975</v>
      </c>
      <c r="AW405" s="204">
        <f t="shared" si="1825"/>
        <v>1.8376417492399975</v>
      </c>
      <c r="AX405" s="204">
        <f t="shared" si="1825"/>
        <v>1.8376417492399975</v>
      </c>
      <c r="AY405" s="204">
        <f t="shared" si="1825"/>
        <v>1.8376417492399975</v>
      </c>
      <c r="AZ405" s="204">
        <f t="shared" si="1825"/>
        <v>1.8376417492399975</v>
      </c>
      <c r="BA405" s="204">
        <f t="shared" si="1825"/>
        <v>1.8376417492399975</v>
      </c>
      <c r="BB405" s="204">
        <f t="shared" si="1825"/>
        <v>1.8376417492399975</v>
      </c>
      <c r="BC405" s="204">
        <f t="shared" si="1825"/>
        <v>1.8376417492399975</v>
      </c>
      <c r="BD405" s="204">
        <f t="shared" si="1825"/>
        <v>1.8376417492399975</v>
      </c>
      <c r="BE405" s="204">
        <f t="shared" si="1825"/>
        <v>1.8376417492399975</v>
      </c>
      <c r="BF405" s="204">
        <f t="shared" si="1825"/>
        <v>1.8376417492399975</v>
      </c>
      <c r="BG405" s="204">
        <f t="shared" si="1825"/>
        <v>1.8376417492399975</v>
      </c>
      <c r="BH405" s="204">
        <f t="shared" si="1825"/>
        <v>1.8376417492399975</v>
      </c>
      <c r="BI405" s="204">
        <f t="shared" si="1825"/>
        <v>1.8376417492399975</v>
      </c>
      <c r="BJ405" s="204">
        <f t="shared" si="1825"/>
        <v>1.8376417492399975</v>
      </c>
      <c r="BK405" s="204">
        <f t="shared" si="1825"/>
        <v>1.8376417492399975</v>
      </c>
      <c r="BL405" s="204">
        <f t="shared" si="1825"/>
        <v>1.8376417492399975</v>
      </c>
      <c r="BM405" s="204">
        <f t="shared" si="1825"/>
        <v>1.8376417492399975</v>
      </c>
      <c r="BN405" s="204">
        <f t="shared" si="1825"/>
        <v>1.8376417492399975</v>
      </c>
      <c r="BO405" s="204">
        <f t="shared" si="1825"/>
        <v>1.5683509956216264</v>
      </c>
      <c r="BP405" s="204">
        <f t="shared" si="1825"/>
        <v>0.73898201932602148</v>
      </c>
      <c r="BQ405" s="204">
        <f t="shared" si="1825"/>
        <v>0.73898201932602148</v>
      </c>
      <c r="BR405" s="204">
        <f t="shared" si="1825"/>
        <v>0.72130859020130966</v>
      </c>
      <c r="BS405" s="204">
        <f t="shared" si="1825"/>
        <v>0.56162274125982292</v>
      </c>
      <c r="BT405" s="204">
        <f t="shared" si="1825"/>
        <v>0.48101341483169691</v>
      </c>
      <c r="BU405" s="204">
        <f t="shared" si="1825"/>
        <v>0.40588616405918887</v>
      </c>
      <c r="BV405" s="204">
        <f t="shared" ref="BV405:CF405" si="1826">BV362+SUM(BV372:BV403)</f>
        <v>0.12812480551095717</v>
      </c>
      <c r="BW405" s="204">
        <f t="shared" si="1826"/>
        <v>0</v>
      </c>
      <c r="BX405" s="204">
        <f t="shared" si="1826"/>
        <v>0</v>
      </c>
      <c r="BY405" s="204">
        <f t="shared" si="1826"/>
        <v>0</v>
      </c>
      <c r="BZ405" s="204">
        <f t="shared" si="1826"/>
        <v>0</v>
      </c>
      <c r="CA405" s="204">
        <f t="shared" si="1826"/>
        <v>0</v>
      </c>
      <c r="CB405" s="204">
        <f t="shared" si="1826"/>
        <v>0</v>
      </c>
      <c r="CC405" s="204">
        <f t="shared" si="1826"/>
        <v>0</v>
      </c>
      <c r="CD405" s="204">
        <f t="shared" si="1826"/>
        <v>0</v>
      </c>
      <c r="CE405" s="204">
        <f t="shared" si="1826"/>
        <v>0</v>
      </c>
      <c r="CF405" s="204">
        <f t="shared" si="1826"/>
        <v>0</v>
      </c>
    </row>
    <row r="406" spans="1:84" s="153" customFormat="1" ht="12.75" customHeight="1">
      <c r="A406"/>
      <c r="C406" s="164"/>
      <c r="D406" s="155" t="s">
        <v>8</v>
      </c>
      <c r="E406" s="155" t="s">
        <v>185</v>
      </c>
      <c r="I406" s="31"/>
      <c r="J406" s="205">
        <f t="shared" ref="J406" si="1827">J370-SUM(J374:J403)+I406</f>
        <v>9.5811509364899727</v>
      </c>
      <c r="K406" s="205">
        <f t="shared" ref="K406" si="1828">K370-SUM(K374:K403)+J406</f>
        <v>14.258024673235576</v>
      </c>
      <c r="L406" s="205">
        <f t="shared" ref="L406" si="1829">L370-SUM(L374:L403)+K406</f>
        <v>18.525364544217165</v>
      </c>
      <c r="M406" s="205">
        <f t="shared" ref="M406" si="1830">M370-SUM(M374:M403)+L406</f>
        <v>34.875623630967837</v>
      </c>
      <c r="N406" s="205">
        <f t="shared" ref="N406" si="1831">N370-SUM(N374:N403)+M406</f>
        <v>41.96992817693549</v>
      </c>
      <c r="O406" s="205">
        <f t="shared" ref="O406" si="1832">O370-SUM(O374:O403)+N406</f>
        <v>41.248619586734172</v>
      </c>
      <c r="P406" s="205">
        <f t="shared" ref="P406" si="1833">P370-SUM(P374:P403)+O406</f>
        <v>40.527310996532854</v>
      </c>
      <c r="Q406" s="205">
        <f t="shared" ref="Q406" si="1834">Q370-SUM(Q374:Q403)+P406</f>
        <v>39.806002406331537</v>
      </c>
      <c r="R406" s="205">
        <f t="shared" ref="R406" si="1835">R370-SUM(R374:R403)+Q406</f>
        <v>39.084693816130219</v>
      </c>
      <c r="S406" s="205">
        <f t="shared" ref="S406" si="1836">S370-SUM(S374:S403)+R406</f>
        <v>38.363385225928901</v>
      </c>
      <c r="T406" s="205">
        <f t="shared" ref="T406" si="1837">T370-SUM(T374:T403)+S406</f>
        <v>37.642076635727584</v>
      </c>
      <c r="U406" s="205">
        <f t="shared" ref="U406" si="1838">U370-SUM(U374:U403)+T406</f>
        <v>36.920768045526266</v>
      </c>
      <c r="V406" s="205">
        <f t="shared" ref="V406" si="1839">V370-SUM(V374:V403)+U406</f>
        <v>36.199459455324948</v>
      </c>
      <c r="W406" s="205">
        <f t="shared" ref="W406" si="1840">W370-SUM(W374:W403)+V406</f>
        <v>35.478150865123631</v>
      </c>
      <c r="X406" s="205">
        <f t="shared" ref="X406" si="1841">X370-SUM(X374:X403)+W406</f>
        <v>34.756842274922313</v>
      </c>
      <c r="Y406" s="205">
        <f t="shared" ref="Y406" si="1842">Y370-SUM(Y374:Y403)+X406</f>
        <v>34.035533684720995</v>
      </c>
      <c r="Z406" s="205">
        <f t="shared" ref="Z406" si="1843">Z370-SUM(Z374:Z403)+Y406</f>
        <v>33.314225094519678</v>
      </c>
      <c r="AA406" s="205">
        <f t="shared" ref="AA406" si="1844">AA370-SUM(AA374:AA403)+Z406</f>
        <v>32.59291650431836</v>
      </c>
      <c r="AB406" s="205">
        <f t="shared" ref="AB406" si="1845">AB370-SUM(AB374:AB403)+AA406</f>
        <v>31.871607914117043</v>
      </c>
      <c r="AC406" s="205">
        <f t="shared" ref="AC406" si="1846">AC370-SUM(AC374:AC403)+AB406</f>
        <v>31.150299323915725</v>
      </c>
      <c r="AD406" s="205">
        <f t="shared" ref="AD406" si="1847">AD370-SUM(AD374:AD403)+AC406</f>
        <v>30.428990733714407</v>
      </c>
      <c r="AE406" s="205">
        <f t="shared" ref="AE406" si="1848">AE370-SUM(AE374:AE403)+AD406</f>
        <v>29.70768214351309</v>
      </c>
      <c r="AF406" s="205">
        <f t="shared" ref="AF406" si="1849">AF370-SUM(AF374:AF403)+AE406</f>
        <v>28.986373553311772</v>
      </c>
      <c r="AG406" s="205">
        <f t="shared" ref="AG406" si="1850">AG370-SUM(AG374:AG403)+AF406</f>
        <v>28.265064963110454</v>
      </c>
      <c r="AH406" s="205">
        <f t="shared" ref="AH406" si="1851">AH370-SUM(AH374:AH403)+AG406</f>
        <v>27.543756372909137</v>
      </c>
      <c r="AI406" s="205">
        <f t="shared" ref="AI406" si="1852">AI370-SUM(AI374:AI403)+AH406</f>
        <v>26.822447782707819</v>
      </c>
      <c r="AJ406" s="205">
        <f t="shared" ref="AJ406" si="1853">AJ370-SUM(AJ374:AJ403)+AI406</f>
        <v>26.101139192506501</v>
      </c>
      <c r="AK406" s="205">
        <f t="shared" ref="AK406" si="1854">AK370-SUM(AK374:AK403)+AJ406</f>
        <v>25.379830602305184</v>
      </c>
      <c r="AL406" s="205">
        <f t="shared" ref="AL406" si="1855">AL370-SUM(AL374:AL403)+AK406</f>
        <v>24.658522012103866</v>
      </c>
      <c r="AM406" s="205">
        <f t="shared" ref="AM406" si="1856">AM370-SUM(AM374:AM403)+AL406</f>
        <v>23.937213421902548</v>
      </c>
      <c r="AN406" s="205">
        <f t="shared" ref="AN406" si="1857">AN370-SUM(AN374:AN403)+AM406</f>
        <v>23.215904831701231</v>
      </c>
      <c r="AO406" s="205">
        <f t="shared" ref="AO406" si="1858">AO370-SUM(AO374:AO403)+AN406</f>
        <v>22.494596241499913</v>
      </c>
      <c r="AP406" s="205">
        <f t="shared" ref="AP406" si="1859">AP370-SUM(AP374:AP403)+AO406</f>
        <v>21.773287651298595</v>
      </c>
      <c r="AQ406" s="205">
        <f t="shared" ref="AQ406" si="1860">AQ370-SUM(AQ374:AQ403)+AP406</f>
        <v>21.051979061097278</v>
      </c>
      <c r="AR406" s="205">
        <f t="shared" ref="AR406" si="1861">AR370-SUM(AR374:AR403)+AQ406</f>
        <v>20.33067047089596</v>
      </c>
      <c r="AS406" s="205">
        <f t="shared" ref="AS406" si="1862">AS370-SUM(AS374:AS403)+AR406</f>
        <v>19.609361880694642</v>
      </c>
      <c r="AT406" s="205">
        <f t="shared" ref="AT406" si="1863">AT370-SUM(AT374:AT403)+AS406</f>
        <v>18.888053290493325</v>
      </c>
      <c r="AU406" s="205">
        <f t="shared" ref="AU406" si="1864">AU370-SUM(AU374:AU403)+AT406</f>
        <v>18.166744700292007</v>
      </c>
      <c r="AV406" s="205">
        <f t="shared" ref="AV406" si="1865">AV370-SUM(AV374:AV403)+AU406</f>
        <v>17.445436110090689</v>
      </c>
      <c r="AW406" s="205">
        <f t="shared" ref="AW406" si="1866">AW370-SUM(AW374:AW403)+AV406</f>
        <v>16.724127519889372</v>
      </c>
      <c r="AX406" s="205">
        <f t="shared" ref="AX406" si="1867">AX370-SUM(AX374:AX403)+AW406</f>
        <v>16.002818929688054</v>
      </c>
      <c r="AY406" s="205">
        <f t="shared" ref="AY406" si="1868">AY370-SUM(AY374:AY403)+AX406</f>
        <v>15.281510339486736</v>
      </c>
      <c r="AZ406" s="205">
        <f t="shared" ref="AZ406" si="1869">AZ370-SUM(AZ374:AZ403)+AY406</f>
        <v>14.560201749285419</v>
      </c>
      <c r="BA406" s="205">
        <f t="shared" ref="BA406" si="1870">BA370-SUM(BA374:BA403)+AZ406</f>
        <v>13.838893159084101</v>
      </c>
      <c r="BB406" s="205">
        <f t="shared" ref="BB406" si="1871">BB370-SUM(BB374:BB403)+BA406</f>
        <v>13.117584568882783</v>
      </c>
      <c r="BC406" s="205">
        <f t="shared" ref="BC406" si="1872">BC370-SUM(BC374:BC403)+BB406</f>
        <v>12.396275978681466</v>
      </c>
      <c r="BD406" s="205">
        <f t="shared" ref="BD406" si="1873">BD370-SUM(BD374:BD403)+BC406</f>
        <v>11.674967388480148</v>
      </c>
      <c r="BE406" s="205">
        <f t="shared" ref="BE406" si="1874">BE370-SUM(BE374:BE403)+BD406</f>
        <v>10.95365879827883</v>
      </c>
      <c r="BF406" s="205">
        <f t="shared" ref="BF406" si="1875">BF370-SUM(BF374:BF403)+BE406</f>
        <v>10.232350208077513</v>
      </c>
      <c r="BG406" s="205">
        <f t="shared" ref="BG406" si="1876">BG370-SUM(BG374:BG403)+BF406</f>
        <v>9.5110416178761952</v>
      </c>
      <c r="BH406" s="205">
        <f t="shared" ref="BH406" si="1877">BH370-SUM(BH374:BH403)+BG406</f>
        <v>8.7897330276748775</v>
      </c>
      <c r="BI406" s="205">
        <f t="shared" ref="BI406" si="1878">BI370-SUM(BI374:BI403)+BH406</f>
        <v>8.0684244374735599</v>
      </c>
      <c r="BJ406" s="205">
        <f t="shared" ref="BJ406" si="1879">BJ370-SUM(BJ374:BJ403)+BI406</f>
        <v>7.3471158472722413</v>
      </c>
      <c r="BK406" s="205">
        <f t="shared" ref="BK406" si="1880">BK370-SUM(BK374:BK403)+BJ406</f>
        <v>6.6258072570709228</v>
      </c>
      <c r="BL406" s="205">
        <f t="shared" ref="BL406" si="1881">BL370-SUM(BL374:BL403)+BK406</f>
        <v>5.9044986668696042</v>
      </c>
      <c r="BM406" s="205">
        <f t="shared" ref="BM406" si="1882">BM370-SUM(BM374:BM403)+BL406</f>
        <v>5.1831900766682857</v>
      </c>
      <c r="BN406" s="205">
        <f t="shared" ref="BN406" si="1883">BN370-SUM(BN374:BN403)+BM406</f>
        <v>4.4618814864669671</v>
      </c>
      <c r="BO406" s="205">
        <f t="shared" ref="BO406" si="1884">BO370-SUM(BO374:BO403)+BN406</f>
        <v>3.740572896265649</v>
      </c>
      <c r="BP406" s="205">
        <f t="shared" ref="BP406" si="1885">BP370-SUM(BP374:BP403)+BO406</f>
        <v>3.0192643060643309</v>
      </c>
      <c r="BQ406" s="205">
        <f t="shared" ref="BQ406" si="1886">BQ370-SUM(BQ374:BQ403)+BP406</f>
        <v>2.2979557158630128</v>
      </c>
      <c r="BR406" s="205">
        <f t="shared" ref="BR406" si="1887">BR370-SUM(BR374:BR403)+BQ406</f>
        <v>1.5766471256617032</v>
      </c>
      <c r="BS406" s="205">
        <f t="shared" ref="BS406" si="1888">BS370-SUM(BS374:BS403)+BR406</f>
        <v>1.0150243844018803</v>
      </c>
      <c r="BT406" s="205">
        <f t="shared" ref="BT406" si="1889">BT370-SUM(BT374:BT403)+BS406</f>
        <v>0.53401096957018335</v>
      </c>
      <c r="BU406" s="205">
        <f t="shared" ref="BU406" si="1890">BU370-SUM(BU374:BU403)+BT406</f>
        <v>0.12812480551099448</v>
      </c>
      <c r="BV406" s="205">
        <f t="shared" ref="BV406" si="1891">BV370-SUM(BV374:BV403)+BU406</f>
        <v>3.730349362740526E-14</v>
      </c>
      <c r="BW406" s="205">
        <f t="shared" ref="BW406" si="1892">BW370-SUM(BW374:BW403)+BV406</f>
        <v>3.730349362740526E-14</v>
      </c>
      <c r="BX406" s="205">
        <f t="shared" ref="BX406" si="1893">BX370-SUM(BX374:BX403)+BW406</f>
        <v>3.730349362740526E-14</v>
      </c>
      <c r="BY406" s="205">
        <f t="shared" ref="BY406" si="1894">BY370-SUM(BY374:BY403)+BX406</f>
        <v>3.730349362740526E-14</v>
      </c>
      <c r="BZ406" s="205">
        <f t="shared" ref="BZ406" si="1895">BZ370-SUM(BZ374:BZ403)+BY406</f>
        <v>3.730349362740526E-14</v>
      </c>
      <c r="CA406" s="205">
        <f t="shared" ref="CA406" si="1896">CA370-SUM(CA374:CA403)+BZ406</f>
        <v>3.730349362740526E-14</v>
      </c>
      <c r="CB406" s="205">
        <f t="shared" ref="CB406" si="1897">CB370-SUM(CB374:CB403)+CA406</f>
        <v>3.730349362740526E-14</v>
      </c>
      <c r="CC406" s="205">
        <f t="shared" ref="CC406" si="1898">CC370-SUM(CC374:CC403)+CB406</f>
        <v>3.730349362740526E-14</v>
      </c>
      <c r="CD406" s="205">
        <f t="shared" ref="CD406" si="1899">CD370-SUM(CD374:CD403)+CC406</f>
        <v>3.730349362740526E-14</v>
      </c>
      <c r="CE406" s="205">
        <f t="shared" ref="CE406" si="1900">CE370-SUM(CE374:CE403)+CD406</f>
        <v>3.730349362740526E-14</v>
      </c>
      <c r="CF406" s="205">
        <f t="shared" ref="CF406" si="1901">CF370-SUM(CF374:CF403)+CE406</f>
        <v>3.730349362740526E-14</v>
      </c>
    </row>
    <row r="407" spans="1:84" s="153" customFormat="1" ht="12.75" customHeight="1">
      <c r="A407"/>
      <c r="C407" s="164"/>
      <c r="D407" s="155" t="str">
        <f>"Total Closing RAB - "&amp;B353</f>
        <v>Total Closing RAB - Substation Establishment</v>
      </c>
      <c r="E407" s="155" t="s">
        <v>185</v>
      </c>
      <c r="I407" s="31"/>
      <c r="J407" s="4">
        <f t="shared" ref="J407:BU407" si="1902">J406+J366</f>
        <v>252.52953132899719</v>
      </c>
      <c r="K407" s="4">
        <f t="shared" si="1902"/>
        <v>247.57530326138334</v>
      </c>
      <c r="L407" s="4">
        <f t="shared" si="1902"/>
        <v>242.21154132800544</v>
      </c>
      <c r="M407" s="4">
        <f t="shared" si="1902"/>
        <v>248.93069861039663</v>
      </c>
      <c r="N407" s="4">
        <f t="shared" si="1902"/>
        <v>246.39390135200483</v>
      </c>
      <c r="O407" s="4">
        <f t="shared" si="1902"/>
        <v>236.04149095744404</v>
      </c>
      <c r="P407" s="4">
        <f t="shared" si="1902"/>
        <v>225.68908056288325</v>
      </c>
      <c r="Q407" s="4">
        <f t="shared" si="1902"/>
        <v>215.33667016832246</v>
      </c>
      <c r="R407" s="4">
        <f t="shared" si="1902"/>
        <v>204.98425977376166</v>
      </c>
      <c r="S407" s="4">
        <f t="shared" si="1902"/>
        <v>194.63184937920087</v>
      </c>
      <c r="T407" s="4">
        <f t="shared" si="1902"/>
        <v>184.27943898464008</v>
      </c>
      <c r="U407" s="4">
        <f t="shared" si="1902"/>
        <v>173.92702859007929</v>
      </c>
      <c r="V407" s="4">
        <f t="shared" si="1902"/>
        <v>163.5746181955185</v>
      </c>
      <c r="W407" s="4">
        <f t="shared" si="1902"/>
        <v>153.22220780095773</v>
      </c>
      <c r="X407" s="4">
        <f t="shared" si="1902"/>
        <v>142.86979740639694</v>
      </c>
      <c r="Y407" s="4">
        <f t="shared" si="1902"/>
        <v>132.51738701183618</v>
      </c>
      <c r="Z407" s="4">
        <f t="shared" si="1902"/>
        <v>122.16497661727539</v>
      </c>
      <c r="AA407" s="4">
        <f t="shared" si="1902"/>
        <v>111.81256622271462</v>
      </c>
      <c r="AB407" s="4">
        <f t="shared" si="1902"/>
        <v>101.46015582815383</v>
      </c>
      <c r="AC407" s="4">
        <f t="shared" si="1902"/>
        <v>91.107745433593053</v>
      </c>
      <c r="AD407" s="4">
        <f t="shared" si="1902"/>
        <v>80.755335039032275</v>
      </c>
      <c r="AE407" s="4">
        <f t="shared" si="1902"/>
        <v>70.402924644471483</v>
      </c>
      <c r="AF407" s="4">
        <f t="shared" si="1902"/>
        <v>60.050514249910698</v>
      </c>
      <c r="AG407" s="4">
        <f t="shared" si="1902"/>
        <v>49.698103855349913</v>
      </c>
      <c r="AH407" s="4">
        <f t="shared" si="1902"/>
        <v>39.345693460789128</v>
      </c>
      <c r="AI407" s="4">
        <f t="shared" si="1902"/>
        <v>28.993283066228347</v>
      </c>
      <c r="AJ407" s="4">
        <f t="shared" si="1902"/>
        <v>26.101139192506512</v>
      </c>
      <c r="AK407" s="4">
        <f t="shared" si="1902"/>
        <v>25.379830602305194</v>
      </c>
      <c r="AL407" s="4">
        <f t="shared" si="1902"/>
        <v>24.658522012103877</v>
      </c>
      <c r="AM407" s="4">
        <f t="shared" si="1902"/>
        <v>23.937213421902559</v>
      </c>
      <c r="AN407" s="4">
        <f t="shared" si="1902"/>
        <v>23.215904831701241</v>
      </c>
      <c r="AO407" s="4">
        <f t="shared" si="1902"/>
        <v>22.494596241499924</v>
      </c>
      <c r="AP407" s="4">
        <f t="shared" si="1902"/>
        <v>21.773287651298606</v>
      </c>
      <c r="AQ407" s="4">
        <f t="shared" si="1902"/>
        <v>21.051979061097288</v>
      </c>
      <c r="AR407" s="4">
        <f t="shared" si="1902"/>
        <v>20.330670470895971</v>
      </c>
      <c r="AS407" s="4">
        <f t="shared" si="1902"/>
        <v>19.609361880694653</v>
      </c>
      <c r="AT407" s="4">
        <f t="shared" si="1902"/>
        <v>18.888053290493335</v>
      </c>
      <c r="AU407" s="4">
        <f t="shared" si="1902"/>
        <v>18.166744700292018</v>
      </c>
      <c r="AV407" s="4">
        <f t="shared" si="1902"/>
        <v>17.4454361100907</v>
      </c>
      <c r="AW407" s="4">
        <f t="shared" si="1902"/>
        <v>16.724127519889382</v>
      </c>
      <c r="AX407" s="4">
        <f t="shared" si="1902"/>
        <v>16.002818929688065</v>
      </c>
      <c r="AY407" s="4">
        <f t="shared" si="1902"/>
        <v>15.281510339486747</v>
      </c>
      <c r="AZ407" s="4">
        <f t="shared" si="1902"/>
        <v>14.560201749285429</v>
      </c>
      <c r="BA407" s="4">
        <f t="shared" si="1902"/>
        <v>13.838893159084112</v>
      </c>
      <c r="BB407" s="4">
        <f t="shared" si="1902"/>
        <v>13.117584568882794</v>
      </c>
      <c r="BC407" s="4">
        <f t="shared" si="1902"/>
        <v>12.396275978681476</v>
      </c>
      <c r="BD407" s="4">
        <f t="shared" si="1902"/>
        <v>11.674967388480159</v>
      </c>
      <c r="BE407" s="4">
        <f t="shared" si="1902"/>
        <v>10.953658798278841</v>
      </c>
      <c r="BF407" s="4">
        <f t="shared" si="1902"/>
        <v>10.232350208077523</v>
      </c>
      <c r="BG407" s="4">
        <f t="shared" si="1902"/>
        <v>9.5110416178762058</v>
      </c>
      <c r="BH407" s="4">
        <f t="shared" si="1902"/>
        <v>8.7897330276748882</v>
      </c>
      <c r="BI407" s="4">
        <f t="shared" si="1902"/>
        <v>8.0684244374735705</v>
      </c>
      <c r="BJ407" s="4">
        <f t="shared" si="1902"/>
        <v>7.347115847272252</v>
      </c>
      <c r="BK407" s="4">
        <f t="shared" si="1902"/>
        <v>6.6258072570709334</v>
      </c>
      <c r="BL407" s="4">
        <f t="shared" si="1902"/>
        <v>5.9044986668696149</v>
      </c>
      <c r="BM407" s="4">
        <f t="shared" si="1902"/>
        <v>5.1831900766682963</v>
      </c>
      <c r="BN407" s="4">
        <f t="shared" si="1902"/>
        <v>4.4618814864669778</v>
      </c>
      <c r="BO407" s="4">
        <f t="shared" si="1902"/>
        <v>3.7405728962656597</v>
      </c>
      <c r="BP407" s="4">
        <f t="shared" si="1902"/>
        <v>3.0192643060643416</v>
      </c>
      <c r="BQ407" s="4">
        <f t="shared" si="1902"/>
        <v>2.2979557158630235</v>
      </c>
      <c r="BR407" s="4">
        <f t="shared" si="1902"/>
        <v>1.5766471256617138</v>
      </c>
      <c r="BS407" s="4">
        <f t="shared" si="1902"/>
        <v>1.0150243844018909</v>
      </c>
      <c r="BT407" s="4">
        <f t="shared" si="1902"/>
        <v>0.53401096957019401</v>
      </c>
      <c r="BU407" s="4">
        <f t="shared" si="1902"/>
        <v>0.12812480551100514</v>
      </c>
      <c r="BV407" s="4">
        <f t="shared" ref="BV407:CF407" si="1903">BV406+BV366</f>
        <v>4.7961634663806763E-14</v>
      </c>
      <c r="BW407" s="4">
        <f t="shared" si="1903"/>
        <v>4.7961634663806763E-14</v>
      </c>
      <c r="BX407" s="4">
        <f t="shared" si="1903"/>
        <v>4.7961634663806763E-14</v>
      </c>
      <c r="BY407" s="4">
        <f t="shared" si="1903"/>
        <v>4.7961634663806763E-14</v>
      </c>
      <c r="BZ407" s="4">
        <f t="shared" si="1903"/>
        <v>4.7961634663806763E-14</v>
      </c>
      <c r="CA407" s="4">
        <f t="shared" si="1903"/>
        <v>4.7961634663806763E-14</v>
      </c>
      <c r="CB407" s="4">
        <f t="shared" si="1903"/>
        <v>4.7961634663806763E-14</v>
      </c>
      <c r="CC407" s="4">
        <f t="shared" si="1903"/>
        <v>4.7961634663806763E-14</v>
      </c>
      <c r="CD407" s="4">
        <f t="shared" si="1903"/>
        <v>4.7961634663806763E-14</v>
      </c>
      <c r="CE407" s="4">
        <f t="shared" si="1903"/>
        <v>4.7961634663806763E-14</v>
      </c>
      <c r="CF407" s="4">
        <f t="shared" si="1903"/>
        <v>4.7961634663806763E-14</v>
      </c>
    </row>
    <row r="408" spans="1:84" ht="12.75" customHeight="1">
      <c r="I408" s="31"/>
    </row>
    <row r="409" spans="1:84" s="14" customFormat="1" ht="12.75" customHeight="1">
      <c r="A409"/>
      <c r="B409" s="16" t="str">
        <f>Inputs!C101</f>
        <v>Distribution Substation Switchgear</v>
      </c>
      <c r="C409" s="174"/>
      <c r="D409" s="19"/>
      <c r="E409" s="19"/>
      <c r="F409" s="15"/>
      <c r="G409" s="15"/>
      <c r="H409" s="15"/>
      <c r="I409" s="32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</row>
    <row r="410" spans="1:84" ht="12.75" customHeight="1">
      <c r="B410" s="6"/>
      <c r="C410" s="175" t="s">
        <v>223</v>
      </c>
      <c r="I410" s="1">
        <f>INDEX(Inputs!$E$94:$E$121, MATCH(B409, Inputs!$C$94:$C$121,0))</f>
        <v>30.354565163753971</v>
      </c>
    </row>
    <row r="411" spans="1:84" s="153" customFormat="1" ht="12.75" customHeight="1">
      <c r="A411"/>
      <c r="B411" s="6"/>
      <c r="C411" s="175" t="s">
        <v>222</v>
      </c>
      <c r="D411" s="155"/>
      <c r="E411" s="155"/>
      <c r="I411" s="33">
        <f>INDEX(Inputs!$F$94:$F$121, MATCH(B409, Inputs!$C$94:$C$121,0))</f>
        <v>42.79064586422335</v>
      </c>
    </row>
    <row r="412" spans="1:84" ht="12.75" customHeight="1">
      <c r="B412" s="6"/>
      <c r="C412" s="175" t="s">
        <v>2</v>
      </c>
      <c r="I412" s="1">
        <f>INDEX(Inputs!$G$94:$G$121, MATCH(B409, Inputs!$C$94:$C$121,0))</f>
        <v>45</v>
      </c>
    </row>
    <row r="413" spans="1:84" ht="12.75" customHeight="1">
      <c r="B413" s="6"/>
      <c r="C413" s="175"/>
      <c r="I413" s="31"/>
    </row>
    <row r="414" spans="1:84" ht="12.75" customHeight="1">
      <c r="C414" s="164" t="s">
        <v>3</v>
      </c>
      <c r="I414" s="31"/>
    </row>
    <row r="415" spans="1:84" s="153" customFormat="1" ht="12.75" customHeight="1">
      <c r="A415"/>
      <c r="C415" s="164"/>
      <c r="D415" s="98" t="s">
        <v>203</v>
      </c>
      <c r="E415" s="98" t="s">
        <v>185</v>
      </c>
      <c r="F415" s="97"/>
      <c r="G415" s="97"/>
      <c r="H415" s="97"/>
      <c r="I415" s="99"/>
      <c r="J415" s="267">
        <f>IF(OR($I410=0,I422=0,$I410="n/a"),0,SIGN($I422)*MIN(ABS($I422/$I410), ABS($I422-SUM($I415:I415))))</f>
        <v>3.8420687542099037</v>
      </c>
      <c r="K415" s="267">
        <f>IF(OR($I410=0,J422=0,$I410="n/a"),0,SIGN($I422)*MIN(ABS($I422/$I410), ABS($I422-SUM($I415:J415))))</f>
        <v>3.8420687542099037</v>
      </c>
      <c r="L415" s="267">
        <f>IF(OR($I410=0,K422=0,$I410="n/a"),0,SIGN($I422)*MIN(ABS($I422/$I410), ABS($I422-SUM($I415:K415))))</f>
        <v>3.8420687542099037</v>
      </c>
      <c r="M415" s="267">
        <f>IF(OR($I410=0,L422=0,$I410="n/a"),0,SIGN($I422)*MIN(ABS($I422/$I410), ABS($I422-SUM($I415:L415))))</f>
        <v>3.8420687542099037</v>
      </c>
      <c r="N415" s="267">
        <f>IF(OR($I410=0,M422=0,$I410="n/a"),0,SIGN($I422)*MIN(ABS($I422/$I410), ABS($I422-SUM($I415:M415))))</f>
        <v>3.8420687542099037</v>
      </c>
      <c r="O415" s="105">
        <f>IF(OR($I410=0,N422=0,$I410="n/a"),0,SIGN($I422)*MIN(ABS($I422/$I410), ABS($I422-SUM($I415:N415))))</f>
        <v>3.8420687542099037</v>
      </c>
      <c r="P415" s="105">
        <f>IF(OR($I410=0,O422=0,$I410="n/a"),0,SIGN($I422)*MIN(ABS($I422/$I410), ABS($I422-SUM($I415:O415))))</f>
        <v>3.8420687542099037</v>
      </c>
      <c r="Q415" s="105">
        <f>IF(OR($I410=0,P422=0,$I410="n/a"),0,SIGN($I422)*MIN(ABS($I422/$I410), ABS($I422-SUM($I415:P415))))</f>
        <v>3.8420687542099037</v>
      </c>
      <c r="R415" s="105">
        <f>IF(OR($I410=0,Q422=0,$I410="n/a"),0,SIGN($I422)*MIN(ABS($I422/$I410), ABS($I422-SUM($I415:Q415))))</f>
        <v>3.8420687542099037</v>
      </c>
      <c r="S415" s="105">
        <f>IF(OR($I410=0,R422=0,$I410="n/a"),0,SIGN($I422)*MIN(ABS($I422/$I410), ABS($I422-SUM($I415:R415))))</f>
        <v>3.8420687542099037</v>
      </c>
      <c r="T415" s="105">
        <f>IF(OR($I410=0,S422=0,$I410="n/a"),0,SIGN($I422)*MIN(ABS($I422/$I410), ABS($I422-SUM($I415:S415))))</f>
        <v>3.8420687542099037</v>
      </c>
      <c r="U415" s="105">
        <f>IF(OR($I410=0,T422=0,$I410="n/a"),0,SIGN($I422)*MIN(ABS($I422/$I410), ABS($I422-SUM($I415:T415))))</f>
        <v>3.8420687542099037</v>
      </c>
      <c r="V415" s="105">
        <f>IF(OR($I410=0,U422=0,$I410="n/a"),0,SIGN($I422)*MIN(ABS($I422/$I410), ABS($I422-SUM($I415:U415))))</f>
        <v>3.8420687542099037</v>
      </c>
      <c r="W415" s="105">
        <f>IF(OR($I410=0,V422=0,$I410="n/a"),0,SIGN($I422)*MIN(ABS($I422/$I410), ABS($I422-SUM($I415:V415))))</f>
        <v>3.8420687542099037</v>
      </c>
      <c r="X415" s="105">
        <f>IF(OR($I410=0,W422=0,$I410="n/a"),0,SIGN($I422)*MIN(ABS($I422/$I410), ABS($I422-SUM($I415:W415))))</f>
        <v>3.8420687542099037</v>
      </c>
      <c r="Y415" s="105">
        <f>IF(OR($I410=0,X422=0,$I410="n/a"),0,SIGN($I422)*MIN(ABS($I422/$I410), ABS($I422-SUM($I415:X415))))</f>
        <v>3.8420687542099037</v>
      </c>
      <c r="Z415" s="105">
        <f>IF(OR($I410=0,Y422=0,$I410="n/a"),0,SIGN($I422)*MIN(ABS($I422/$I410), ABS($I422-SUM($I415:Y415))))</f>
        <v>3.8420687542099037</v>
      </c>
      <c r="AA415" s="105">
        <f>IF(OR($I410=0,Z422=0,$I410="n/a"),0,SIGN($I422)*MIN(ABS($I422/$I410), ABS($I422-SUM($I415:Z415))))</f>
        <v>3.8420687542099037</v>
      </c>
      <c r="AB415" s="105">
        <f>IF(OR($I410=0,AA422=0,$I410="n/a"),0,SIGN($I422)*MIN(ABS($I422/$I410), ABS($I422-SUM($I415:AA415))))</f>
        <v>3.8420687542099037</v>
      </c>
      <c r="AC415" s="105">
        <f>IF(OR($I410=0,AB422=0,$I410="n/a"),0,SIGN($I422)*MIN(ABS($I422/$I410), ABS($I422-SUM($I415:AB415))))</f>
        <v>3.8420687542099037</v>
      </c>
      <c r="AD415" s="105">
        <f>IF(OR($I410=0,AC422=0,$I410="n/a"),0,SIGN($I422)*MIN(ABS($I422/$I410), ABS($I422-SUM($I415:AC415))))</f>
        <v>3.8420687542099037</v>
      </c>
      <c r="AE415" s="105">
        <f>IF(OR($I410=0,AD422=0,$I410="n/a"),0,SIGN($I422)*MIN(ABS($I422/$I410), ABS($I422-SUM($I415:AD415))))</f>
        <v>3.8420687542099037</v>
      </c>
      <c r="AF415" s="105">
        <f>IF(OR($I410=0,AE422=0,$I410="n/a"),0,SIGN($I422)*MIN(ABS($I422/$I410), ABS($I422-SUM($I415:AE415))))</f>
        <v>3.8420687542099037</v>
      </c>
      <c r="AG415" s="105">
        <f>IF(OR($I410=0,AF422=0,$I410="n/a"),0,SIGN($I422)*MIN(ABS($I422/$I410), ABS($I422-SUM($I415:AF415))))</f>
        <v>3.8420687542099037</v>
      </c>
      <c r="AH415" s="105">
        <f>IF(OR($I410=0,AG422=0,$I410="n/a"),0,SIGN($I422)*MIN(ABS($I422/$I410), ABS($I422-SUM($I415:AG415))))</f>
        <v>3.8420687542099037</v>
      </c>
      <c r="AI415" s="105">
        <f>IF(OR($I410=0,AH422=0,$I410="n/a"),0,SIGN($I422)*MIN(ABS($I422/$I410), ABS($I422-SUM($I415:AH415))))</f>
        <v>3.8420687542099037</v>
      </c>
      <c r="AJ415" s="105">
        <f>IF(OR($I410=0,AI422=0,$I410="n/a"),0,SIGN($I422)*MIN(ABS($I422/$I410), ABS($I422-SUM($I415:AI415))))</f>
        <v>3.8420687542099037</v>
      </c>
      <c r="AK415" s="105">
        <f>IF(OR($I410=0,AJ422=0,$I410="n/a"),0,SIGN($I422)*MIN(ABS($I422/$I410), ABS($I422-SUM($I415:AJ415))))</f>
        <v>3.8420687542099037</v>
      </c>
      <c r="AL415" s="105">
        <f>IF(OR($I410=0,AK422=0,$I410="n/a"),0,SIGN($I422)*MIN(ABS($I422/$I410), ABS($I422-SUM($I415:AK415))))</f>
        <v>3.8420687542099037</v>
      </c>
      <c r="AM415" s="105">
        <f>IF(OR($I410=0,AL422=0,$I410="n/a"),0,SIGN($I422)*MIN(ABS($I422/$I410), ABS($I422-SUM($I415:AL415))))</f>
        <v>3.8420687542099037</v>
      </c>
      <c r="AN415" s="105">
        <f>IF(OR($I410=0,AM422=0,$I410="n/a"),0,SIGN($I422)*MIN(ABS($I422/$I410), ABS($I422-SUM($I415:AM415))))</f>
        <v>1.3622637369904425</v>
      </c>
      <c r="AO415" s="105">
        <f>IF(OR($I410=0,AN422=0,$I410="n/a"),0,SIGN($I422)*MIN(ABS($I422/$I410), ABS($I422-SUM($I415:AN415))))</f>
        <v>0</v>
      </c>
      <c r="AP415" s="105">
        <f>IF(OR($I410=0,AO422=0,$I410="n/a"),0,SIGN($I422)*MIN(ABS($I422/$I410), ABS($I422-SUM($I415:AO415))))</f>
        <v>0</v>
      </c>
      <c r="AQ415" s="105">
        <f>IF(OR($I410=0,AP422=0,$I410="n/a"),0,SIGN($I422)*MIN(ABS($I422/$I410), ABS($I422-SUM($I415:AP415))))</f>
        <v>0</v>
      </c>
      <c r="AR415" s="105">
        <f>IF(OR($I410=0,AQ422=0,$I410="n/a"),0,SIGN($I422)*MIN(ABS($I422/$I410), ABS($I422-SUM($I415:AQ415))))</f>
        <v>0</v>
      </c>
      <c r="AS415" s="105">
        <f>IF(OR($I410=0,AR422=0,$I410="n/a"),0,SIGN($I422)*MIN(ABS($I422/$I410), ABS($I422-SUM($I415:AR415))))</f>
        <v>0</v>
      </c>
      <c r="AT415" s="105">
        <f>IF(OR($I410=0,AS422=0,$I410="n/a"),0,SIGN($I422)*MIN(ABS($I422/$I410), ABS($I422-SUM($I415:AS415))))</f>
        <v>0</v>
      </c>
      <c r="AU415" s="105">
        <f>IF(OR($I410=0,AT422=0,$I410="n/a"),0,SIGN($I422)*MIN(ABS($I422/$I410), ABS($I422-SUM($I415:AT415))))</f>
        <v>0</v>
      </c>
      <c r="AV415" s="105">
        <f>IF(OR($I410=0,AU422=0,$I410="n/a"),0,SIGN($I422)*MIN(ABS($I422/$I410), ABS($I422-SUM($I415:AU415))))</f>
        <v>0</v>
      </c>
      <c r="AW415" s="105">
        <f>IF(OR($I410=0,AV422=0,$I410="n/a"),0,SIGN($I422)*MIN(ABS($I422/$I410), ABS($I422-SUM($I415:AV415))))</f>
        <v>0</v>
      </c>
      <c r="AX415" s="105">
        <f>IF(OR($I410=0,AW422=0,$I410="n/a"),0,SIGN($I422)*MIN(ABS($I422/$I410), ABS($I422-SUM($I415:AW415))))</f>
        <v>0</v>
      </c>
      <c r="AY415" s="105">
        <f>IF(OR($I410=0,AX422=0,$I410="n/a"),0,SIGN($I422)*MIN(ABS($I422/$I410), ABS($I422-SUM($I415:AX415))))</f>
        <v>0</v>
      </c>
      <c r="AZ415" s="105">
        <f>IF(OR($I410=0,AY422=0,$I410="n/a"),0,SIGN($I422)*MIN(ABS($I422/$I410), ABS($I422-SUM($I415:AY415))))</f>
        <v>0</v>
      </c>
      <c r="BA415" s="105">
        <f>IF(OR($I410=0,AZ422=0,$I410="n/a"),0,SIGN($I422)*MIN(ABS($I422/$I410), ABS($I422-SUM($I415:AZ415))))</f>
        <v>0</v>
      </c>
      <c r="BB415" s="105">
        <f>IF(OR($I410=0,BA422=0,$I410="n/a"),0,SIGN($I422)*MIN(ABS($I422/$I410), ABS($I422-SUM($I415:BA415))))</f>
        <v>0</v>
      </c>
      <c r="BC415" s="105">
        <f>IF(OR($I410=0,BB422=0,$I410="n/a"),0,SIGN($I422)*MIN(ABS($I422/$I410), ABS($I422-SUM($I415:BB415))))</f>
        <v>0</v>
      </c>
      <c r="BD415" s="105">
        <f>IF(OR($I410=0,BC422=0,$I410="n/a"),0,SIGN($I422)*MIN(ABS($I422/$I410), ABS($I422-SUM($I415:BC415))))</f>
        <v>0</v>
      </c>
      <c r="BE415" s="105">
        <f>IF(OR($I410=0,BD422=0,$I410="n/a"),0,SIGN($I422)*MIN(ABS($I422/$I410), ABS($I422-SUM($I415:BD415))))</f>
        <v>0</v>
      </c>
      <c r="BF415" s="105">
        <f>IF(OR($I410=0,BE422=0,$I410="n/a"),0,SIGN($I422)*MIN(ABS($I422/$I410), ABS($I422-SUM($I415:BE415))))</f>
        <v>0</v>
      </c>
      <c r="BG415" s="105">
        <f>IF(OR($I410=0,BF422=0,$I410="n/a"),0,SIGN($I422)*MIN(ABS($I422/$I410), ABS($I422-SUM($I415:BF415))))</f>
        <v>0</v>
      </c>
      <c r="BH415" s="105">
        <f>IF(OR($I410=0,BG422=0,$I410="n/a"),0,SIGN($I422)*MIN(ABS($I422/$I410), ABS($I422-SUM($I415:BG415))))</f>
        <v>0</v>
      </c>
      <c r="BI415" s="105">
        <f>IF(OR($I410=0,BH422=0,$I410="n/a"),0,SIGN($I422)*MIN(ABS($I422/$I410), ABS($I422-SUM($I415:BH415))))</f>
        <v>0</v>
      </c>
      <c r="BJ415" s="105">
        <f>IF(OR($I410=0,BI422=0,$I410="n/a"),0,SIGN($I422)*MIN(ABS($I422/$I410), ABS($I422-SUM($I415:BI415))))</f>
        <v>0</v>
      </c>
      <c r="BK415" s="105">
        <f>IF(OR($I410=0,BJ422=0,$I410="n/a"),0,SIGN($I422)*MIN(ABS($I422/$I410), ABS($I422-SUM($I415:BJ415))))</f>
        <v>0</v>
      </c>
      <c r="BL415" s="105">
        <f>IF(OR($I410=0,BK422=0,$I410="n/a"),0,SIGN($I422)*MIN(ABS($I422/$I410), ABS($I422-SUM($I415:BK415))))</f>
        <v>0</v>
      </c>
      <c r="BM415" s="105">
        <f>IF(OR($I410=0,BL422=0,$I410="n/a"),0,SIGN($I422)*MIN(ABS($I422/$I410), ABS($I422-SUM($I415:BL415))))</f>
        <v>0</v>
      </c>
      <c r="BN415" s="105">
        <f>IF(OR($I410=0,BM422=0,$I410="n/a"),0,SIGN($I422)*MIN(ABS($I422/$I410), ABS($I422-SUM($I415:BM415))))</f>
        <v>0</v>
      </c>
      <c r="BO415" s="105">
        <f>IF(OR($I410=0,BN422=0,$I410="n/a"),0,SIGN($I422)*MIN(ABS($I422/$I410), ABS($I422-SUM($I415:BN415))))</f>
        <v>0</v>
      </c>
      <c r="BP415" s="105">
        <f>IF(OR($I410=0,BO422=0,$I410="n/a"),0,SIGN($I422)*MIN(ABS($I422/$I410), ABS($I422-SUM($I415:BO415))))</f>
        <v>0</v>
      </c>
      <c r="BQ415" s="105">
        <f>IF(OR($I410=0,BP422=0,$I410="n/a"),0,SIGN($I422)*MIN(ABS($I422/$I410), ABS($I422-SUM($I415:BP415))))</f>
        <v>0</v>
      </c>
      <c r="BR415" s="105">
        <f>IF(OR($I410=0,BQ422=0,$I410="n/a"),0,SIGN($I422)*MIN(ABS($I422/$I410), ABS($I422-SUM($I415:BQ415))))</f>
        <v>0</v>
      </c>
      <c r="BS415" s="105">
        <f>IF(OR($I410=0,BR422=0,$I410="n/a"),0,SIGN($I422)*MIN(ABS($I422/$I410), ABS($I422-SUM($I415:BR415))))</f>
        <v>0</v>
      </c>
      <c r="BT415" s="105">
        <f>IF(OR($I410=0,BS422=0,$I410="n/a"),0,SIGN($I422)*MIN(ABS($I422/$I410), ABS($I422-SUM($I415:BS415))))</f>
        <v>0</v>
      </c>
      <c r="BU415" s="105">
        <f>IF(OR($I410=0,BT422=0,$I410="n/a"),0,SIGN($I422)*MIN(ABS($I422/$I410), ABS($I422-SUM($I415:BT415))))</f>
        <v>0</v>
      </c>
      <c r="BV415" s="105">
        <f>IF(OR($I410=0,BU422=0,$I410="n/a"),0,SIGN($I422)*MIN(ABS($I422/$I410), ABS($I422-SUM($I415:BU415))))</f>
        <v>0</v>
      </c>
      <c r="BW415" s="105">
        <f>IF(OR($I410=0,BV422=0,$I410="n/a"),0,SIGN($I422)*MIN(ABS($I422/$I410), ABS($I422-SUM($I415:BV415))))</f>
        <v>0</v>
      </c>
      <c r="BX415" s="105">
        <f>IF(OR($I410=0,BW422=0,$I410="n/a"),0,SIGN($I422)*MIN(ABS($I422/$I410), ABS($I422-SUM($I415:BW415))))</f>
        <v>0</v>
      </c>
      <c r="BY415" s="105">
        <f>IF(OR($I410=0,BX422=0,$I410="n/a"),0,SIGN($I422)*MIN(ABS($I422/$I410), ABS($I422-SUM($I415:BX415))))</f>
        <v>0</v>
      </c>
      <c r="BZ415" s="105">
        <f>IF(OR($I410=0,BY422=0,$I410="n/a"),0,SIGN($I422)*MIN(ABS($I422/$I410), ABS($I422-SUM($I415:BY415))))</f>
        <v>0</v>
      </c>
      <c r="CA415" s="105">
        <f>IF(OR($I410=0,BZ422=0,$I410="n/a"),0,SIGN($I422)*MIN(ABS($I422/$I410), ABS($I422-SUM($I415:BZ415))))</f>
        <v>0</v>
      </c>
      <c r="CB415" s="105">
        <f>IF(OR($I410=0,CA422=0,$I410="n/a"),0,SIGN($I422)*MIN(ABS($I422/$I410), ABS($I422-SUM($I415:CA415))))</f>
        <v>0</v>
      </c>
      <c r="CC415" s="105">
        <f>IF(OR($I410=0,CB422=0,$I410="n/a"),0,SIGN($I422)*MIN(ABS($I422/$I410), ABS($I422-SUM($I415:CB415))))</f>
        <v>0</v>
      </c>
      <c r="CD415" s="105">
        <f>IF(OR($I410=0,CC422=0,$I410="n/a"),0,SIGN($I422)*MIN(ABS($I422/$I410), ABS($I422-SUM($I415:CC415))))</f>
        <v>0</v>
      </c>
      <c r="CE415" s="105">
        <f>IF(OR($I410=0,CD422=0,$I410="n/a"),0,SIGN($I422)*MIN(ABS($I422/$I410), ABS($I422-SUM($I415:CD415))))</f>
        <v>0</v>
      </c>
      <c r="CF415" s="105">
        <f>IF(OR($I410=0,CE422=0,$I410="n/a"),0,SIGN($I422)*MIN(ABS($I422/$I410), ABS($I422-SUM($I415:CE415))))</f>
        <v>0</v>
      </c>
    </row>
    <row r="416" spans="1:84" s="153" customFormat="1" ht="12.75" customHeight="1">
      <c r="A416"/>
      <c r="C416" s="164"/>
      <c r="D416" s="98" t="s">
        <v>208</v>
      </c>
      <c r="E416" s="98"/>
      <c r="F416" s="97"/>
      <c r="G416" s="97"/>
      <c r="H416" s="97"/>
      <c r="I416" s="99"/>
      <c r="J416" s="267">
        <f>IF(OR($I411=0,I423=0,$I411="n/a"),0,SIGN($I423)*MIN(ABS($I423/$I411), ABS($I423-SUM($I416:I416))))</f>
        <v>4.1273684412555358</v>
      </c>
      <c r="K416" s="267">
        <f>IF(OR($I411=0,J423=0,$I411="n/a"),0,SIGN($I423)*MIN(ABS($I423/$I411), ABS($I423-SUM($I416:J416))))</f>
        <v>4.1273684412555358</v>
      </c>
      <c r="L416" s="267">
        <f>IF(OR($I411=0,K423=0,$I411="n/a"),0,SIGN($I423)*MIN(ABS($I423/$I411), ABS($I423-SUM($I416:K416))))</f>
        <v>4.1273684412555358</v>
      </c>
      <c r="M416" s="267">
        <f>IF(OR($I411=0,L423=0,$I411="n/a"),0,SIGN($I423)*MIN(ABS($I423/$I411), ABS($I423-SUM($I416:L416))))</f>
        <v>4.1273684412555358</v>
      </c>
      <c r="N416" s="267">
        <f>IF(OR($I411=0,M423=0,$I411="n/a"),0,SIGN($I423)*MIN(ABS($I423/$I411), ABS($I423-SUM($I416:M416))))</f>
        <v>4.1273684412555358</v>
      </c>
      <c r="O416" s="267">
        <f>IF(OR($I411=0,N423=0,$I411="n/a"),0,SIGN($I423)*MIN(ABS($I423/$I411), ABS($I423-SUM($I416:N416))))</f>
        <v>4.1273684412555358</v>
      </c>
      <c r="P416" s="267">
        <f>IF(OR($I411=0,O423=0,$I411="n/a"),0,SIGN($I423)*MIN(ABS($I423/$I411), ABS($I423-SUM($I416:O416))))</f>
        <v>4.1273684412555358</v>
      </c>
      <c r="Q416" s="267">
        <f>IF(OR($I411=0,P423=0,$I411="n/a"),0,SIGN($I423)*MIN(ABS($I423/$I411), ABS($I423-SUM($I416:P416))))</f>
        <v>4.1273684412555358</v>
      </c>
      <c r="R416" s="267">
        <f>IF(OR($I411=0,Q423=0,$I411="n/a"),0,SIGN($I423)*MIN(ABS($I423/$I411), ABS($I423-SUM($I416:Q416))))</f>
        <v>4.1273684412555358</v>
      </c>
      <c r="S416" s="267">
        <f>IF(OR($I411=0,R423=0,$I411="n/a"),0,SIGN($I423)*MIN(ABS($I423/$I411), ABS($I423-SUM($I416:R416))))</f>
        <v>4.1273684412555358</v>
      </c>
      <c r="T416" s="267">
        <f>IF(OR($I411=0,S423=0,$I411="n/a"),0,SIGN($I423)*MIN(ABS($I423/$I411), ABS($I423-SUM($I416:S416))))</f>
        <v>4.1273684412555358</v>
      </c>
      <c r="U416" s="267">
        <f>IF(OR($I411=0,T423=0,$I411="n/a"),0,SIGN($I423)*MIN(ABS($I423/$I411), ABS($I423-SUM($I416:T416))))</f>
        <v>4.1273684412555358</v>
      </c>
      <c r="V416" s="267">
        <f>IF(OR($I411=0,U423=0,$I411="n/a"),0,SIGN($I423)*MIN(ABS($I423/$I411), ABS($I423-SUM($I416:U416))))</f>
        <v>4.1273684412555358</v>
      </c>
      <c r="W416" s="267">
        <f>IF(OR($I411=0,V423=0,$I411="n/a"),0,SIGN($I423)*MIN(ABS($I423/$I411), ABS($I423-SUM($I416:V416))))</f>
        <v>4.1273684412555358</v>
      </c>
      <c r="X416" s="267">
        <f>IF(OR($I411=0,W423=0,$I411="n/a"),0,SIGN($I423)*MIN(ABS($I423/$I411), ABS($I423-SUM($I416:W416))))</f>
        <v>4.1273684412555358</v>
      </c>
      <c r="Y416" s="267">
        <f>IF(OR($I411=0,X423=0,$I411="n/a"),0,SIGN($I423)*MIN(ABS($I423/$I411), ABS($I423-SUM($I416:X416))))</f>
        <v>4.1273684412555358</v>
      </c>
      <c r="Z416" s="267">
        <f>IF(OR($I411=0,Y423=0,$I411="n/a"),0,SIGN($I423)*MIN(ABS($I423/$I411), ABS($I423-SUM($I416:Y416))))</f>
        <v>4.1273684412555358</v>
      </c>
      <c r="AA416" s="267">
        <f>IF(OR($I411=0,Z423=0,$I411="n/a"),0,SIGN($I423)*MIN(ABS($I423/$I411), ABS($I423-SUM($I416:Z416))))</f>
        <v>4.1273684412555358</v>
      </c>
      <c r="AB416" s="267">
        <f>IF(OR($I411=0,AA423=0,$I411="n/a"),0,SIGN($I423)*MIN(ABS($I423/$I411), ABS($I423-SUM($I416:AA416))))</f>
        <v>4.1273684412555358</v>
      </c>
      <c r="AC416" s="267">
        <f>IF(OR($I411=0,AB423=0,$I411="n/a"),0,SIGN($I423)*MIN(ABS($I423/$I411), ABS($I423-SUM($I416:AB416))))</f>
        <v>4.1273684412555358</v>
      </c>
      <c r="AD416" s="267">
        <f>IF(OR($I411=0,AC423=0,$I411="n/a"),0,SIGN($I423)*MIN(ABS($I423/$I411), ABS($I423-SUM($I416:AC416))))</f>
        <v>4.1273684412555358</v>
      </c>
      <c r="AE416" s="267">
        <f>IF(OR($I411=0,AD423=0,$I411="n/a"),0,SIGN($I423)*MIN(ABS($I423/$I411), ABS($I423-SUM($I416:AD416))))</f>
        <v>4.1273684412555358</v>
      </c>
      <c r="AF416" s="267">
        <f>IF(OR($I411=0,AE423=0,$I411="n/a"),0,SIGN($I423)*MIN(ABS($I423/$I411), ABS($I423-SUM($I416:AE416))))</f>
        <v>4.1273684412555358</v>
      </c>
      <c r="AG416" s="267">
        <f>IF(OR($I411=0,AF423=0,$I411="n/a"),0,SIGN($I423)*MIN(ABS($I423/$I411), ABS($I423-SUM($I416:AF416))))</f>
        <v>4.1273684412555358</v>
      </c>
      <c r="AH416" s="267">
        <f>IF(OR($I411=0,AG423=0,$I411="n/a"),0,SIGN($I423)*MIN(ABS($I423/$I411), ABS($I423-SUM($I416:AG416))))</f>
        <v>4.1273684412555358</v>
      </c>
      <c r="AI416" s="267">
        <f>IF(OR($I411=0,AH423=0,$I411="n/a"),0,SIGN($I423)*MIN(ABS($I423/$I411), ABS($I423-SUM($I416:AH416))))</f>
        <v>4.1273684412555358</v>
      </c>
      <c r="AJ416" s="267">
        <f>IF(OR($I411=0,AI423=0,$I411="n/a"),0,SIGN($I423)*MIN(ABS($I423/$I411), ABS($I423-SUM($I416:AI416))))</f>
        <v>4.1273684412555358</v>
      </c>
      <c r="AK416" s="267">
        <f>IF(OR($I411=0,AJ423=0,$I411="n/a"),0,SIGN($I423)*MIN(ABS($I423/$I411), ABS($I423-SUM($I416:AJ416))))</f>
        <v>4.1273684412555358</v>
      </c>
      <c r="AL416" s="267">
        <f>IF(OR($I411=0,AK423=0,$I411="n/a"),0,SIGN($I423)*MIN(ABS($I423/$I411), ABS($I423-SUM($I416:AK416))))</f>
        <v>4.1273684412555358</v>
      </c>
      <c r="AM416" s="267">
        <f>IF(OR($I411=0,AL423=0,$I411="n/a"),0,SIGN($I423)*MIN(ABS($I423/$I411), ABS($I423-SUM($I416:AL416))))</f>
        <v>4.1273684412555358</v>
      </c>
      <c r="AN416" s="267">
        <f>IF(OR($I411=0,AM423=0,$I411="n/a"),0,SIGN($I423)*MIN(ABS($I423/$I411), ABS($I423-SUM($I416:AM416))))</f>
        <v>4.1273684412555358</v>
      </c>
      <c r="AO416" s="267">
        <f>IF(OR($I411=0,AN423=0,$I411="n/a"),0,SIGN($I423)*MIN(ABS($I423/$I411), ABS($I423-SUM($I416:AN416))))</f>
        <v>4.1273684412555358</v>
      </c>
      <c r="AP416" s="267">
        <f>IF(OR($I411=0,AO423=0,$I411="n/a"),0,SIGN($I423)*MIN(ABS($I423/$I411), ABS($I423-SUM($I416:AO416))))</f>
        <v>4.1273684412555358</v>
      </c>
      <c r="AQ416" s="267">
        <f>IF(OR($I411=0,AP423=0,$I411="n/a"),0,SIGN($I423)*MIN(ABS($I423/$I411), ABS($I423-SUM($I416:AP416))))</f>
        <v>4.1273684412555358</v>
      </c>
      <c r="AR416" s="267">
        <f>IF(OR($I411=0,AQ423=0,$I411="n/a"),0,SIGN($I423)*MIN(ABS($I423/$I411), ABS($I423-SUM($I416:AQ416))))</f>
        <v>4.1273684412555358</v>
      </c>
      <c r="AS416" s="267">
        <f>IF(OR($I411=0,AR423=0,$I411="n/a"),0,SIGN($I423)*MIN(ABS($I423/$I411), ABS($I423-SUM($I416:AR416))))</f>
        <v>4.1273684412555358</v>
      </c>
      <c r="AT416" s="267">
        <f>IF(OR($I411=0,AS423=0,$I411="n/a"),0,SIGN($I423)*MIN(ABS($I423/$I411), ABS($I423-SUM($I416:AS416))))</f>
        <v>4.1273684412555358</v>
      </c>
      <c r="AU416" s="267">
        <f>IF(OR($I411=0,AT423=0,$I411="n/a"),0,SIGN($I423)*MIN(ABS($I423/$I411), ABS($I423-SUM($I416:AT416))))</f>
        <v>4.1273684412555358</v>
      </c>
      <c r="AV416" s="267">
        <f>IF(OR($I411=0,AU423=0,$I411="n/a"),0,SIGN($I423)*MIN(ABS($I423/$I411), ABS($I423-SUM($I416:AU416))))</f>
        <v>4.1273684412555358</v>
      </c>
      <c r="AW416" s="267">
        <f>IF(OR($I411=0,AV423=0,$I411="n/a"),0,SIGN($I423)*MIN(ABS($I423/$I411), ABS($I423-SUM($I416:AV416))))</f>
        <v>4.1273684412555358</v>
      </c>
      <c r="AX416" s="267">
        <f>IF(OR($I411=0,AW423=0,$I411="n/a"),0,SIGN($I423)*MIN(ABS($I423/$I411), ABS($I423-SUM($I416:AW416))))</f>
        <v>4.1273684412555358</v>
      </c>
      <c r="AY416" s="267">
        <f>IF(OR($I411=0,AX423=0,$I411="n/a"),0,SIGN($I423)*MIN(ABS($I423/$I411), ABS($I423-SUM($I416:AX416))))</f>
        <v>4.1273684412555358</v>
      </c>
      <c r="AZ416" s="267">
        <f>IF(OR($I411=0,AY423=0,$I411="n/a"),0,SIGN($I423)*MIN(ABS($I423/$I411), ABS($I423-SUM($I416:AY416))))</f>
        <v>3.263286788204681</v>
      </c>
      <c r="BA416" s="267">
        <f>IF(OR($I411=0,AZ423=0,$I411="n/a"),0,SIGN($I423)*MIN(ABS($I423/$I411), ABS($I423-SUM($I416:AZ416))))</f>
        <v>0</v>
      </c>
      <c r="BB416" s="267">
        <f>IF(OR($I411=0,BA423=0,$I411="n/a"),0,SIGN($I423)*MIN(ABS($I423/$I411), ABS($I423-SUM($I416:BA416))))</f>
        <v>0</v>
      </c>
      <c r="BC416" s="267">
        <f>IF(OR($I411=0,BB423=0,$I411="n/a"),0,SIGN($I423)*MIN(ABS($I423/$I411), ABS($I423-SUM($I416:BB416))))</f>
        <v>0</v>
      </c>
      <c r="BD416" s="267">
        <f>IF(OR($I411=0,BC423=0,$I411="n/a"),0,SIGN($I423)*MIN(ABS($I423/$I411), ABS($I423-SUM($I416:BC416))))</f>
        <v>0</v>
      </c>
      <c r="BE416" s="267">
        <f>IF(OR($I411=0,BD423=0,$I411="n/a"),0,SIGN($I423)*MIN(ABS($I423/$I411), ABS($I423-SUM($I416:BD416))))</f>
        <v>0</v>
      </c>
      <c r="BF416" s="267">
        <f>IF(OR($I411=0,BE423=0,$I411="n/a"),0,SIGN($I423)*MIN(ABS($I423/$I411), ABS($I423-SUM($I416:BE416))))</f>
        <v>0</v>
      </c>
      <c r="BG416" s="267">
        <f>IF(OR($I411=0,BF423=0,$I411="n/a"),0,SIGN($I423)*MIN(ABS($I423/$I411), ABS($I423-SUM($I416:BF416))))</f>
        <v>0</v>
      </c>
      <c r="BH416" s="267">
        <f>IF(OR($I411=0,BG423=0,$I411="n/a"),0,SIGN($I423)*MIN(ABS($I423/$I411), ABS($I423-SUM($I416:BG416))))</f>
        <v>0</v>
      </c>
      <c r="BI416" s="267">
        <f>IF(OR($I411=0,BH423=0,$I411="n/a"),0,SIGN($I423)*MIN(ABS($I423/$I411), ABS($I423-SUM($I416:BH416))))</f>
        <v>0</v>
      </c>
      <c r="BJ416" s="267">
        <f>IF(OR($I411=0,BI423=0,$I411="n/a"),0,SIGN($I423)*MIN(ABS($I423/$I411), ABS($I423-SUM($I416:BI416))))</f>
        <v>0</v>
      </c>
      <c r="BK416" s="267">
        <f>IF(OR($I411=0,BJ423=0,$I411="n/a"),0,SIGN($I423)*MIN(ABS($I423/$I411), ABS($I423-SUM($I416:BJ416))))</f>
        <v>0</v>
      </c>
      <c r="BL416" s="267">
        <f>IF(OR($I411=0,BK423=0,$I411="n/a"),0,SIGN($I423)*MIN(ABS($I423/$I411), ABS($I423-SUM($I416:BK416))))</f>
        <v>0</v>
      </c>
      <c r="BM416" s="267">
        <f>IF(OR($I411=0,BL423=0,$I411="n/a"),0,SIGN($I423)*MIN(ABS($I423/$I411), ABS($I423-SUM($I416:BL416))))</f>
        <v>0</v>
      </c>
      <c r="BN416" s="267">
        <f>IF(OR($I411=0,BM423=0,$I411="n/a"),0,SIGN($I423)*MIN(ABS($I423/$I411), ABS($I423-SUM($I416:BM416))))</f>
        <v>0</v>
      </c>
      <c r="BO416" s="267">
        <f>IF(OR($I411=0,BN423=0,$I411="n/a"),0,SIGN($I423)*MIN(ABS($I423/$I411), ABS($I423-SUM($I416:BN416))))</f>
        <v>0</v>
      </c>
      <c r="BP416" s="267">
        <f>IF(OR($I411=0,BO423=0,$I411="n/a"),0,SIGN($I423)*MIN(ABS($I423/$I411), ABS($I423-SUM($I416:BO416))))</f>
        <v>0</v>
      </c>
      <c r="BQ416" s="267">
        <f>IF(OR($I411=0,BP423=0,$I411="n/a"),0,SIGN($I423)*MIN(ABS($I423/$I411), ABS($I423-SUM($I416:BP416))))</f>
        <v>0</v>
      </c>
      <c r="BR416" s="267">
        <f>IF(OR($I411=0,BQ423=0,$I411="n/a"),0,SIGN($I423)*MIN(ABS($I423/$I411), ABS($I423-SUM($I416:BQ416))))</f>
        <v>0</v>
      </c>
      <c r="BS416" s="267">
        <f>IF(OR($I411=0,BR423=0,$I411="n/a"),0,SIGN($I423)*MIN(ABS($I423/$I411), ABS($I423-SUM($I416:BR416))))</f>
        <v>0</v>
      </c>
      <c r="BT416" s="267">
        <f>IF(OR($I411=0,BS423=0,$I411="n/a"),0,SIGN($I423)*MIN(ABS($I423/$I411), ABS($I423-SUM($I416:BS416))))</f>
        <v>0</v>
      </c>
      <c r="BU416" s="267">
        <f>IF(OR($I411=0,BT423=0,$I411="n/a"),0,SIGN($I423)*MIN(ABS($I423/$I411), ABS($I423-SUM($I416:BT416))))</f>
        <v>0</v>
      </c>
      <c r="BV416" s="267">
        <f>IF(OR($I411=0,BU423=0,$I411="n/a"),0,SIGN($I423)*MIN(ABS($I423/$I411), ABS($I423-SUM($I416:BU416))))</f>
        <v>0</v>
      </c>
      <c r="BW416" s="267">
        <f>IF(OR($I411=0,BV423=0,$I411="n/a"),0,SIGN($I423)*MIN(ABS($I423/$I411), ABS($I423-SUM($I416:BV416))))</f>
        <v>0</v>
      </c>
      <c r="BX416" s="267">
        <f>IF(OR($I411=0,BW423=0,$I411="n/a"),0,SIGN($I423)*MIN(ABS($I423/$I411), ABS($I423-SUM($I416:BW416))))</f>
        <v>0</v>
      </c>
      <c r="BY416" s="267">
        <f>IF(OR($I411=0,BX423=0,$I411="n/a"),0,SIGN($I423)*MIN(ABS($I423/$I411), ABS($I423-SUM($I416:BX416))))</f>
        <v>0</v>
      </c>
      <c r="BZ416" s="267">
        <f>IF(OR($I411=0,BY423=0,$I411="n/a"),0,SIGN($I423)*MIN(ABS($I423/$I411), ABS($I423-SUM($I416:BY416))))</f>
        <v>0</v>
      </c>
      <c r="CA416" s="267">
        <f>IF(OR($I411=0,BZ423=0,$I411="n/a"),0,SIGN($I423)*MIN(ABS($I423/$I411), ABS($I423-SUM($I416:BZ416))))</f>
        <v>0</v>
      </c>
      <c r="CB416" s="267">
        <f>IF(OR($I411=0,CA423=0,$I411="n/a"),0,SIGN($I423)*MIN(ABS($I423/$I411), ABS($I423-SUM($I416:CA416))))</f>
        <v>0</v>
      </c>
      <c r="CC416" s="267">
        <f>IF(OR($I411=0,CB423=0,$I411="n/a"),0,SIGN($I423)*MIN(ABS($I423/$I411), ABS($I423-SUM($I416:CB416))))</f>
        <v>0</v>
      </c>
      <c r="CD416" s="267">
        <f>IF(OR($I411=0,CC423=0,$I411="n/a"),0,SIGN($I423)*MIN(ABS($I423/$I411), ABS($I423-SUM($I416:CC416))))</f>
        <v>0</v>
      </c>
      <c r="CE416" s="267">
        <f>IF(OR($I411=0,CD423=0,$I411="n/a"),0,SIGN($I423)*MIN(ABS($I423/$I411), ABS($I423-SUM($I416:CD416))))</f>
        <v>0</v>
      </c>
      <c r="CF416" s="267">
        <f>IF(OR($I411=0,CE423=0,$I411="n/a"),0,SIGN($I423)*MIN(ABS($I423/$I411), ABS($I423-SUM($I416:CE416))))</f>
        <v>0</v>
      </c>
    </row>
    <row r="417" spans="1:2018" s="153" customFormat="1" ht="12.75" customHeight="1">
      <c r="D417" s="98" t="s">
        <v>151</v>
      </c>
      <c r="E417" s="97" t="s">
        <v>185</v>
      </c>
      <c r="F417" s="97"/>
      <c r="G417" s="97"/>
      <c r="H417" s="97"/>
      <c r="I417" s="99"/>
      <c r="J417" s="99"/>
      <c r="K417" s="99"/>
      <c r="L417" s="99"/>
      <c r="M417" s="99"/>
      <c r="N417" s="99"/>
      <c r="O417" s="105">
        <f>IFERROR(IF(OR($I410=0,N422=0),0,IF($N421&gt;0,(MIN($N421/IF($I410&lt;=5,1,($I410-5)),$N421-SUM($N417:N417))), (MAX($N421/IF($I410&lt;=5,1,($I410-5)),$N421-SUM($N417:N417))))),0)</f>
        <v>0</v>
      </c>
      <c r="P417" s="105">
        <f>IFERROR(IF(OR($I410=0,O422=0),0,IF($N421&gt;0,(MIN($N421/IF($I410&lt;=5,1,($I410-5)),$N421-SUM($N417:O417))), (MAX($N421/IF($I410&lt;=5,1,($I410-5)),$N421-SUM($N417:O417))))),0)</f>
        <v>0</v>
      </c>
      <c r="Q417" s="105">
        <f>IFERROR(IF(OR($I410=0,P422=0),0,IF($N421&gt;0,(MIN($N421/IF($I410&lt;=5,1,($I410-5)),$N421-SUM($N417:P417))), (MAX($N421/IF($I410&lt;=5,1,($I410-5)),$N421-SUM($N417:P417))))),0)</f>
        <v>0</v>
      </c>
      <c r="R417" s="105">
        <f>IFERROR(IF(OR($I410=0,Q422=0),0,IF($N421&gt;0,(MIN($N421/IF($I410&lt;=5,1,($I410-5)),$N421-SUM($N417:Q417))), (MAX($N421/IF($I410&lt;=5,1,($I410-5)),$N421-SUM($N417:Q417))))),0)</f>
        <v>0</v>
      </c>
      <c r="S417" s="105">
        <f>IFERROR(IF(OR($I410=0,R422=0),0,IF($N421&gt;0,(MIN($N421/IF($I410&lt;=5,1,($I410-5)),$N421-SUM($N417:R417))), (MAX($N421/IF($I410&lt;=5,1,($I410-5)),$N421-SUM($N417:R417))))),0)</f>
        <v>0</v>
      </c>
      <c r="T417" s="105">
        <f>IFERROR(IF(OR($I410=0,S422=0),0,IF($N421&gt;0,(MIN($N421/IF($I410&lt;=5,1,($I410-5)),$N421-SUM($N417:S417))), (MAX($N421/IF($I410&lt;=5,1,($I410-5)),$N421-SUM($N417:S417))))),0)</f>
        <v>0</v>
      </c>
      <c r="U417" s="105">
        <f>IFERROR(IF(OR($I410=0,T422=0),0,IF($N421&gt;0,(MIN($N421/IF($I410&lt;=5,1,($I410-5)),$N421-SUM($N417:T417))), (MAX($N421/IF($I410&lt;=5,1,($I410-5)),$N421-SUM($N417:T417))))),0)</f>
        <v>0</v>
      </c>
      <c r="V417" s="105">
        <f>IFERROR(IF(OR($I410=0,U422=0),0,IF($N421&gt;0,(MIN($N421/IF($I410&lt;=5,1,($I410-5)),$N421-SUM($N417:U417))), (MAX($N421/IF($I410&lt;=5,1,($I410-5)),$N421-SUM($N417:U417))))),0)</f>
        <v>0</v>
      </c>
      <c r="W417" s="105">
        <f>IFERROR(IF(OR($I410=0,V422=0),0,IF($N421&gt;0,(MIN($N421/IF($I410&lt;=5,1,($I410-5)),$N421-SUM($N417:V417))), (MAX($N421/IF($I410&lt;=5,1,($I410-5)),$N421-SUM($N417:V417))))),0)</f>
        <v>0</v>
      </c>
      <c r="X417" s="105">
        <f>IFERROR(IF(OR($I410=0,W422=0),0,IF($N421&gt;0,(MIN($N421/IF($I410&lt;=5,1,($I410-5)),$N421-SUM($N417:W417))), (MAX($N421/IF($I410&lt;=5,1,($I410-5)),$N421-SUM($N417:W417))))),0)</f>
        <v>0</v>
      </c>
      <c r="Y417" s="105">
        <f>IFERROR(IF(OR($I410=0,X422=0),0,IF($N421&gt;0,(MIN($N421/IF($I410&lt;=5,1,($I410-5)),$N421-SUM($N417:X417))), (MAX($N421/IF($I410&lt;=5,1,($I410-5)),$N421-SUM($N417:X417))))),0)</f>
        <v>0</v>
      </c>
      <c r="Z417" s="105">
        <f>IFERROR(IF(OR($I410=0,Y422=0),0,IF($N421&gt;0,(MIN($N421/IF($I410&lt;=5,1,($I410-5)),$N421-SUM($N417:Y417))), (MAX($N421/IF($I410&lt;=5,1,($I410-5)),$N421-SUM($N417:Y417))))),0)</f>
        <v>0</v>
      </c>
      <c r="AA417" s="105">
        <f>IFERROR(IF(OR($I410=0,Z422=0),0,IF($N421&gt;0,(MIN($N421/IF($I410&lt;=5,1,($I410-5)),$N421-SUM($N417:Z417))), (MAX($N421/IF($I410&lt;=5,1,($I410-5)),$N421-SUM($N417:Z417))))),0)</f>
        <v>0</v>
      </c>
      <c r="AB417" s="105">
        <f>IFERROR(IF(OR($I410=0,AA422=0),0,IF($N421&gt;0,(MIN($N421/IF($I410&lt;=5,1,($I410-5)),$N421-SUM($N417:AA417))), (MAX($N421/IF($I410&lt;=5,1,($I410-5)),$N421-SUM($N417:AA417))))),0)</f>
        <v>0</v>
      </c>
      <c r="AC417" s="105">
        <f>IFERROR(IF(OR($I410=0,AB422=0),0,IF($N421&gt;0,(MIN($N421/IF($I410&lt;=5,1,($I410-5)),$N421-SUM($N417:AB417))), (MAX($N421/IF($I410&lt;=5,1,($I410-5)),$N421-SUM($N417:AB417))))),0)</f>
        <v>0</v>
      </c>
      <c r="AD417" s="105">
        <f>IFERROR(IF(OR($I410=0,AC422=0),0,IF($N421&gt;0,(MIN($N421/IF($I410&lt;=5,1,($I410-5)),$N421-SUM($N417:AC417))), (MAX($N421/IF($I410&lt;=5,1,($I410-5)),$N421-SUM($N417:AC417))))),0)</f>
        <v>0</v>
      </c>
      <c r="AE417" s="105">
        <f>IFERROR(IF(OR($I410=0,AD422=0),0,IF($N421&gt;0,(MIN($N421/IF($I410&lt;=5,1,($I410-5)),$N421-SUM($N417:AD417))), (MAX($N421/IF($I410&lt;=5,1,($I410-5)),$N421-SUM($N417:AD417))))),0)</f>
        <v>0</v>
      </c>
      <c r="AF417" s="105">
        <f>IFERROR(IF(OR($I410=0,AE422=0),0,IF($N421&gt;0,(MIN($N421/IF($I410&lt;=5,1,($I410-5)),$N421-SUM($N417:AE417))), (MAX($N421/IF($I410&lt;=5,1,($I410-5)),$N421-SUM($N417:AE417))))),0)</f>
        <v>0</v>
      </c>
      <c r="AG417" s="105">
        <f>IFERROR(IF(OR($I410=0,AF422=0),0,IF($N421&gt;0,(MIN($N421/IF($I410&lt;=5,1,($I410-5)),$N421-SUM($N417:AF417))), (MAX($N421/IF($I410&lt;=5,1,($I410-5)),$N421-SUM($N417:AF417))))),0)</f>
        <v>0</v>
      </c>
      <c r="AH417" s="105">
        <f>IFERROR(IF(OR($I410=0,AG422=0),0,IF($N421&gt;0,(MIN($N421/IF($I410&lt;=5,1,($I410-5)),$N421-SUM($N417:AG417))), (MAX($N421/IF($I410&lt;=5,1,($I410-5)),$N421-SUM($N417:AG417))))),0)</f>
        <v>0</v>
      </c>
      <c r="AI417" s="105">
        <f>IFERROR(IF(OR($I410=0,AH422=0),0,IF($N421&gt;0,(MIN($N421/IF($I410&lt;=5,1,($I410-5)),$N421-SUM($N417:AH417))), (MAX($N421/IF($I410&lt;=5,1,($I410-5)),$N421-SUM($N417:AH417))))),0)</f>
        <v>0</v>
      </c>
      <c r="AJ417" s="105">
        <f>IFERROR(IF(OR($I410=0,AI422=0),0,IF($N421&gt;0,(MIN($N421/IF($I410&lt;=5,1,($I410-5)),$N421-SUM($N417:AI417))), (MAX($N421/IF($I410&lt;=5,1,($I410-5)),$N421-SUM($N417:AI417))))),0)</f>
        <v>0</v>
      </c>
      <c r="AK417" s="105">
        <f>IFERROR(IF(OR($I410=0,AJ422=0),0,IF($N421&gt;0,(MIN($N421/IF($I410&lt;=5,1,($I410-5)),$N421-SUM($N417:AJ417))), (MAX($N421/IF($I410&lt;=5,1,($I410-5)),$N421-SUM($N417:AJ417))))),0)</f>
        <v>0</v>
      </c>
      <c r="AL417" s="105">
        <f>IFERROR(IF(OR($I410=0,AK422=0),0,IF($N421&gt;0,(MIN($N421/IF($I410&lt;=5,1,($I410-5)),$N421-SUM($N417:AK417))), (MAX($N421/IF($I410&lt;=5,1,($I410-5)),$N421-SUM($N417:AK417))))),0)</f>
        <v>0</v>
      </c>
      <c r="AM417" s="105">
        <f>IFERROR(IF(OR($I410=0,AL422=0),0,IF($N421&gt;0,(MIN($N421/IF($I410&lt;=5,1,($I410-5)),$N421-SUM($N417:AL417))), (MAX($N421/IF($I410&lt;=5,1,($I410-5)),$N421-SUM($N417:AL417))))),0)</f>
        <v>0</v>
      </c>
      <c r="AN417" s="105">
        <f>IFERROR(IF(OR($I410=0,AM422=0),0,IF($N421&gt;0,(MIN($N421/IF($I410&lt;=5,1,($I410-5)),$N421-SUM($N417:AM417))), (MAX($N421/IF($I410&lt;=5,1,($I410-5)),$N421-SUM($N417:AM417))))),0)</f>
        <v>0</v>
      </c>
      <c r="AO417" s="105">
        <f>IFERROR(IF(OR($I410=0,AN422=0),0,IF($N421&gt;0,(MIN($N421/IF($I410&lt;=5,1,($I410-5)),$N421-SUM($N417:AN417))), (MAX($N421/IF($I410&lt;=5,1,($I410-5)),$N421-SUM($N417:AN417))))),0)</f>
        <v>0</v>
      </c>
      <c r="AP417" s="105">
        <f>IFERROR(IF(OR($I410=0,AO422=0),0,IF($N421&gt;0,(MIN($N421/IF($I410&lt;=5,1,($I410-5)),$N421-SUM($N417:AO417))), (MAX($N421/IF($I410&lt;=5,1,($I410-5)),$N421-SUM($N417:AO417))))),0)</f>
        <v>0</v>
      </c>
      <c r="AQ417" s="105">
        <f>IFERROR(IF(OR($I410=0,AP422=0),0,IF($N421&gt;0,(MIN($N421/IF($I410&lt;=5,1,($I410-5)),$N421-SUM($N417:AP417))), (MAX($N421/IF($I410&lt;=5,1,($I410-5)),$N421-SUM($N417:AP417))))),0)</f>
        <v>0</v>
      </c>
      <c r="AR417" s="105">
        <f>IFERROR(IF(OR($I410=0,AQ422=0),0,IF($N421&gt;0,(MIN($N421/IF($I410&lt;=5,1,($I410-5)),$N421-SUM($N417:AQ417))), (MAX($N421/IF($I410&lt;=5,1,($I410-5)),$N421-SUM($N417:AQ417))))),0)</f>
        <v>0</v>
      </c>
      <c r="AS417" s="105">
        <f>IFERROR(IF(OR($I410=0,AR422=0),0,IF($N421&gt;0,(MIN($N421/IF($I410&lt;=5,1,($I410-5)),$N421-SUM($N417:AR417))), (MAX($N421/IF($I410&lt;=5,1,($I410-5)),$N421-SUM($N417:AR417))))),0)</f>
        <v>0</v>
      </c>
      <c r="AT417" s="105">
        <f>IFERROR(IF(OR($I410=0,AS422=0),0,IF($N421&gt;0,(MIN($N421/IF($I410&lt;=5,1,($I410-5)),$N421-SUM($N417:AS417))), (MAX($N421/IF($I410&lt;=5,1,($I410-5)),$N421-SUM($N417:AS417))))),0)</f>
        <v>0</v>
      </c>
      <c r="AU417" s="105">
        <f>IFERROR(IF(OR($I410=0,AT422=0),0,IF($N421&gt;0,(MIN($N421/IF($I410&lt;=5,1,($I410-5)),$N421-SUM($N417:AT417))), (MAX($N421/IF($I410&lt;=5,1,($I410-5)),$N421-SUM($N417:AT417))))),0)</f>
        <v>0</v>
      </c>
      <c r="AV417" s="105">
        <f>IFERROR(IF(OR($I410=0,AU422=0),0,IF($N421&gt;0,(MIN($N421/IF($I410&lt;=5,1,($I410-5)),$N421-SUM($N417:AU417))), (MAX($N421/IF($I410&lt;=5,1,($I410-5)),$N421-SUM($N417:AU417))))),0)</f>
        <v>0</v>
      </c>
      <c r="AW417" s="105">
        <f>IFERROR(IF(OR($I410=0,AV422=0),0,IF($N421&gt;0,(MIN($N421/IF($I410&lt;=5,1,($I410-5)),$N421-SUM($N417:AV417))), (MAX($N421/IF($I410&lt;=5,1,($I410-5)),$N421-SUM($N417:AV417))))),0)</f>
        <v>0</v>
      </c>
      <c r="AX417" s="105">
        <f>IFERROR(IF(OR($I410=0,AW422=0),0,IF($N421&gt;0,(MIN($N421/IF($I410&lt;=5,1,($I410-5)),$N421-SUM($N417:AW417))), (MAX($N421/IF($I410&lt;=5,1,($I410-5)),$N421-SUM($N417:AW417))))),0)</f>
        <v>0</v>
      </c>
      <c r="AY417" s="105">
        <f>IFERROR(IF(OR($I410=0,AX422=0),0,IF($N421&gt;0,(MIN($N421/IF($I410&lt;=5,1,($I410-5)),$N421-SUM($N417:AX417))), (MAX($N421/IF($I410&lt;=5,1,($I410-5)),$N421-SUM($N417:AX417))))),0)</f>
        <v>0</v>
      </c>
      <c r="AZ417" s="105">
        <f>IFERROR(IF(OR($I410=0,AY422=0),0,IF($N421&gt;0,(MIN($N421/IF($I410&lt;=5,1,($I410-5)),$N421-SUM($N417:AY417))), (MAX($N421/IF($I410&lt;=5,1,($I410-5)),$N421-SUM($N417:AY417))))),0)</f>
        <v>0</v>
      </c>
      <c r="BA417" s="105">
        <f>IFERROR(IF(OR($I410=0,AZ422=0),0,IF($N421&gt;0,(MIN($N421/IF($I410&lt;=5,1,($I410-5)),$N421-SUM($N417:AZ417))), (MAX($N421/IF($I410&lt;=5,1,($I410-5)),$N421-SUM($N417:AZ417))))),0)</f>
        <v>0</v>
      </c>
      <c r="BB417" s="105">
        <f>IFERROR(IF(OR($I410=0,BA422=0),0,IF($N421&gt;0,(MIN($N421/IF($I410&lt;=5,1,($I410-5)),$N421-SUM($N417:BA417))), (MAX($N421/IF($I410&lt;=5,1,($I410-5)),$N421-SUM($N417:BA417))))),0)</f>
        <v>0</v>
      </c>
      <c r="BC417" s="105">
        <f>IFERROR(IF(OR($I410=0,BB422=0),0,IF($N421&gt;0,(MIN($N421/IF($I410&lt;=5,1,($I410-5)),$N421-SUM($N417:BB417))), (MAX($N421/IF($I410&lt;=5,1,($I410-5)),$N421-SUM($N417:BB417))))),0)</f>
        <v>0</v>
      </c>
      <c r="BD417" s="105">
        <f>IFERROR(IF(OR($I410=0,BC422=0),0,IF($N421&gt;0,(MIN($N421/IF($I410&lt;=5,1,($I410-5)),$N421-SUM($N417:BC417))), (MAX($N421/IF($I410&lt;=5,1,($I410-5)),$N421-SUM($N417:BC417))))),0)</f>
        <v>0</v>
      </c>
      <c r="BE417" s="105">
        <f>IFERROR(IF(OR($I410=0,BD422=0),0,IF($N421&gt;0,(MIN($N421/IF($I410&lt;=5,1,($I410-5)),$N421-SUM($N417:BD417))), (MAX($N421/IF($I410&lt;=5,1,($I410-5)),$N421-SUM($N417:BD417))))),0)</f>
        <v>0</v>
      </c>
      <c r="BF417" s="105">
        <f>IFERROR(IF(OR($I410=0,BE422=0),0,IF($N421&gt;0,(MIN($N421/IF($I410&lt;=5,1,($I410-5)),$N421-SUM($N417:BE417))), (MAX($N421/IF($I410&lt;=5,1,($I410-5)),$N421-SUM($N417:BE417))))),0)</f>
        <v>0</v>
      </c>
      <c r="BG417" s="105">
        <f>IFERROR(IF(OR($I410=0,BF422=0),0,IF($N421&gt;0,(MIN($N421/IF($I410&lt;=5,1,($I410-5)),$N421-SUM($N417:BF417))), (MAX($N421/IF($I410&lt;=5,1,($I410-5)),$N421-SUM($N417:BF417))))),0)</f>
        <v>0</v>
      </c>
      <c r="BH417" s="105">
        <f>IFERROR(IF(OR($I410=0,BG422=0),0,IF($N421&gt;0,(MIN($N421/IF($I410&lt;=5,1,($I410-5)),$N421-SUM($N417:BG417))), (MAX($N421/IF($I410&lt;=5,1,($I410-5)),$N421-SUM($N417:BG417))))),0)</f>
        <v>0</v>
      </c>
      <c r="BI417" s="105">
        <f>IFERROR(IF(OR($I410=0,BH422=0),0,IF($N421&gt;0,(MIN($N421/IF($I410&lt;=5,1,($I410-5)),$N421-SUM($N417:BH417))), (MAX($N421/IF($I410&lt;=5,1,($I410-5)),$N421-SUM($N417:BH417))))),0)</f>
        <v>0</v>
      </c>
      <c r="BJ417" s="105">
        <f>IFERROR(IF(OR($I410=0,BI422=0),0,IF($N421&gt;0,(MIN($N421/IF($I410&lt;=5,1,($I410-5)),$N421-SUM($N417:BI417))), (MAX($N421/IF($I410&lt;=5,1,($I410-5)),$N421-SUM($N417:BI417))))),0)</f>
        <v>0</v>
      </c>
      <c r="BK417" s="105">
        <f>IFERROR(IF(OR($I410=0,BJ422=0),0,IF($N421&gt;0,(MIN($N421/IF($I410&lt;=5,1,($I410-5)),$N421-SUM($N417:BJ417))), (MAX($N421/IF($I410&lt;=5,1,($I410-5)),$N421-SUM($N417:BJ417))))),0)</f>
        <v>0</v>
      </c>
      <c r="BL417" s="105">
        <f>IFERROR(IF(OR($I410=0,BK422=0),0,IF($N421&gt;0,(MIN($N421/IF($I410&lt;=5,1,($I410-5)),$N421-SUM($N417:BK417))), (MAX($N421/IF($I410&lt;=5,1,($I410-5)),$N421-SUM($N417:BK417))))),0)</f>
        <v>0</v>
      </c>
      <c r="BM417" s="105">
        <f>IFERROR(IF(OR($I410=0,BL422=0),0,IF($N421&gt;0,(MIN($N421/IF($I410&lt;=5,1,($I410-5)),$N421-SUM($N417:BL417))), (MAX($N421/IF($I410&lt;=5,1,($I410-5)),$N421-SUM($N417:BL417))))),0)</f>
        <v>0</v>
      </c>
      <c r="BN417" s="105">
        <f>IFERROR(IF(OR($I410=0,BM422=0),0,IF($N421&gt;0,(MIN($N421/IF($I410&lt;=5,1,($I410-5)),$N421-SUM($N417:BM417))), (MAX($N421/IF($I410&lt;=5,1,($I410-5)),$N421-SUM($N417:BM417))))),0)</f>
        <v>0</v>
      </c>
      <c r="BO417" s="105">
        <f>IFERROR(IF(OR($I410=0,BN422=0),0,IF($N421&gt;0,(MIN($N421/IF($I410&lt;=5,1,($I410-5)),$N421-SUM($N417:BN417))), (MAX($N421/IF($I410&lt;=5,1,($I410-5)),$N421-SUM($N417:BN417))))),0)</f>
        <v>0</v>
      </c>
      <c r="BP417" s="105">
        <f>IFERROR(IF(OR($I410=0,BO422=0),0,IF($N421&gt;0,(MIN($N421/IF($I410&lt;=5,1,($I410-5)),$N421-SUM($N417:BO417))), (MAX($N421/IF($I410&lt;=5,1,($I410-5)),$N421-SUM($N417:BO417))))),0)</f>
        <v>0</v>
      </c>
      <c r="BQ417" s="105">
        <f>IFERROR(IF(OR($I410=0,BP422=0),0,IF($N421&gt;0,(MIN($N421/IF($I410&lt;=5,1,($I410-5)),$N421-SUM($N417:BP417))), (MAX($N421/IF($I410&lt;=5,1,($I410-5)),$N421-SUM($N417:BP417))))),0)</f>
        <v>0</v>
      </c>
      <c r="BR417" s="105">
        <f>IFERROR(IF(OR($I410=0,BQ422=0),0,IF($N421&gt;0,(MIN($N421/IF($I410&lt;=5,1,($I410-5)),$N421-SUM($N417:BQ417))), (MAX($N421/IF($I410&lt;=5,1,($I410-5)),$N421-SUM($N417:BQ417))))),0)</f>
        <v>0</v>
      </c>
      <c r="BS417" s="105">
        <f>IFERROR(IF(OR($I410=0,BR422=0),0,IF($N421&gt;0,(MIN($N421/IF($I410&lt;=5,1,($I410-5)),$N421-SUM($N417:BR417))), (MAX($N421/IF($I410&lt;=5,1,($I410-5)),$N421-SUM($N417:BR417))))),0)</f>
        <v>0</v>
      </c>
      <c r="BT417" s="105">
        <f>IFERROR(IF(OR($I410=0,BS422=0),0,IF($N421&gt;0,(MIN($N421/IF($I410&lt;=5,1,($I410-5)),$N421-SUM($N417:BS417))), (MAX($N421/IF($I410&lt;=5,1,($I410-5)),$N421-SUM($N417:BS417))))),0)</f>
        <v>0</v>
      </c>
      <c r="BU417" s="105">
        <f>IFERROR(IF(OR($I410=0,BT422=0),0,IF($N421&gt;0,(MIN($N421/IF($I410&lt;=5,1,($I410-5)),$N421-SUM($N417:BT417))), (MAX($N421/IF($I410&lt;=5,1,($I410-5)),$N421-SUM($N417:BT417))))),0)</f>
        <v>0</v>
      </c>
      <c r="BV417" s="105">
        <f>IFERROR(IF(OR($I410=0,BU422=0),0,IF($N421&gt;0,(MIN($N421/IF($I410&lt;=5,1,($I410-5)),$N421-SUM($N417:BU417))), (MAX($N421/IF($I410&lt;=5,1,($I410-5)),$N421-SUM($N417:BU417))))),0)</f>
        <v>0</v>
      </c>
      <c r="BW417" s="105">
        <f>IFERROR(IF(OR($I410=0,BV422=0),0,IF($N421&gt;0,(MIN($N421/IF($I410&lt;=5,1,($I410-5)),$N421-SUM($N417:BV417))), (MAX($N421/IF($I410&lt;=5,1,($I410-5)),$N421-SUM($N417:BV417))))),0)</f>
        <v>0</v>
      </c>
      <c r="BX417" s="105">
        <f>IFERROR(IF(OR($I410=0,BW422=0),0,IF($N421&gt;0,(MIN($N421/IF($I410&lt;=5,1,($I410-5)),$N421-SUM($N417:BW417))), (MAX($N421/IF($I410&lt;=5,1,($I410-5)),$N421-SUM($N417:BW417))))),0)</f>
        <v>0</v>
      </c>
      <c r="BY417" s="105">
        <f>IFERROR(IF(OR($I410=0,BX422=0),0,IF($N421&gt;0,(MIN($N421/IF($I410&lt;=5,1,($I410-5)),$N421-SUM($N417:BX417))), (MAX($N421/IF($I410&lt;=5,1,($I410-5)),$N421-SUM($N417:BX417))))),0)</f>
        <v>0</v>
      </c>
      <c r="BZ417" s="105">
        <f>IFERROR(IF(OR($I410=0,BY422=0),0,IF($N421&gt;0,(MIN($N421/IF($I410&lt;=5,1,($I410-5)),$N421-SUM($N417:BY417))), (MAX($N421/IF($I410&lt;=5,1,($I410-5)),$N421-SUM($N417:BY417))))),0)</f>
        <v>0</v>
      </c>
      <c r="CA417" s="105">
        <f>IFERROR(IF(OR($I410=0,BZ422=0),0,IF($N421&gt;0,(MIN($N421/IF($I410&lt;=5,1,($I410-5)),$N421-SUM($N417:BZ417))), (MAX($N421/IF($I410&lt;=5,1,($I410-5)),$N421-SUM($N417:BZ417))))),0)</f>
        <v>0</v>
      </c>
      <c r="CB417" s="105">
        <f>IFERROR(IF(OR($I410=0,CA422=0),0,IF($N421&gt;0,(MIN($N421/IF($I410&lt;=5,1,($I410-5)),$N421-SUM($N417:CA417))), (MAX($N421/IF($I410&lt;=5,1,($I410-5)),$N421-SUM($N417:CA417))))),0)</f>
        <v>0</v>
      </c>
      <c r="CC417" s="105">
        <f>IFERROR(IF(OR($I410=0,CB422=0),0,IF($N421&gt;0,(MIN($N421/IF($I410&lt;=5,1,($I410-5)),$N421-SUM($N417:CB417))), (MAX($N421/IF($I410&lt;=5,1,($I410-5)),$N421-SUM($N417:CB417))))),0)</f>
        <v>0</v>
      </c>
      <c r="CD417" s="105">
        <f>IFERROR(IF(OR($I410=0,CC422=0),0,IF($N421&gt;0,(MIN($N421/IF($I410&lt;=5,1,($I410-5)),$N421-SUM($N417:CC417))), (MAX($N421/IF($I410&lt;=5,1,($I410-5)),$N421-SUM($N417:CC417))))),0)</f>
        <v>0</v>
      </c>
      <c r="CE417" s="105">
        <f>IFERROR(IF(OR($I410=0,CD422=0),0,IF($N421&gt;0,(MIN($N421/IF($I410&lt;=5,1,($I410-5)),$N421-SUM($N417:CD417))), (MAX($N421/IF($I410&lt;=5,1,($I410-5)),$N421-SUM($N417:CD417))))),0)</f>
        <v>0</v>
      </c>
      <c r="CF417" s="105">
        <f>IFERROR(IF(OR($I410=0,CE422=0),0,IF($N421&gt;0,(MIN($N421/IF($I410&lt;=5,1,($I410-5)),$N421-SUM($N417:CE417))), (MAX($N421/IF($I410&lt;=5,1,($I410-5)),$N421-SUM($N417:CE417))))),0)</f>
        <v>0</v>
      </c>
    </row>
    <row r="418" spans="1:2018" s="153" customFormat="1" ht="12.75" customHeight="1">
      <c r="C418" s="164"/>
      <c r="D418" s="104" t="s">
        <v>32</v>
      </c>
      <c r="E418" s="104" t="s">
        <v>185</v>
      </c>
      <c r="F418" s="106"/>
      <c r="G418" s="106"/>
      <c r="H418" s="106"/>
      <c r="I418" s="107"/>
      <c r="J418" s="268">
        <f>SUM(J415:J416)</f>
        <v>7.9694371954654395</v>
      </c>
      <c r="K418" s="268">
        <f t="shared" ref="K418:BV418" si="1904">SUM(K415:K416)</f>
        <v>7.9694371954654395</v>
      </c>
      <c r="L418" s="268">
        <f t="shared" si="1904"/>
        <v>7.9694371954654395</v>
      </c>
      <c r="M418" s="268">
        <f t="shared" si="1904"/>
        <v>7.9694371954654395</v>
      </c>
      <c r="N418" s="268">
        <f t="shared" si="1904"/>
        <v>7.9694371954654395</v>
      </c>
      <c r="O418" s="268">
        <f t="shared" si="1904"/>
        <v>7.9694371954654395</v>
      </c>
      <c r="P418" s="268">
        <f t="shared" si="1904"/>
        <v>7.9694371954654395</v>
      </c>
      <c r="Q418" s="268">
        <f t="shared" si="1904"/>
        <v>7.9694371954654395</v>
      </c>
      <c r="R418" s="268">
        <f t="shared" si="1904"/>
        <v>7.9694371954654395</v>
      </c>
      <c r="S418" s="268">
        <f t="shared" si="1904"/>
        <v>7.9694371954654395</v>
      </c>
      <c r="T418" s="268">
        <f t="shared" si="1904"/>
        <v>7.9694371954654395</v>
      </c>
      <c r="U418" s="268">
        <f t="shared" si="1904"/>
        <v>7.9694371954654395</v>
      </c>
      <c r="V418" s="268">
        <f t="shared" si="1904"/>
        <v>7.9694371954654395</v>
      </c>
      <c r="W418" s="268">
        <f t="shared" si="1904"/>
        <v>7.9694371954654395</v>
      </c>
      <c r="X418" s="268">
        <f t="shared" si="1904"/>
        <v>7.9694371954654395</v>
      </c>
      <c r="Y418" s="268">
        <f t="shared" si="1904"/>
        <v>7.9694371954654395</v>
      </c>
      <c r="Z418" s="268">
        <f t="shared" si="1904"/>
        <v>7.9694371954654395</v>
      </c>
      <c r="AA418" s="268">
        <f t="shared" si="1904"/>
        <v>7.9694371954654395</v>
      </c>
      <c r="AB418" s="268">
        <f t="shared" si="1904"/>
        <v>7.9694371954654395</v>
      </c>
      <c r="AC418" s="268">
        <f t="shared" si="1904"/>
        <v>7.9694371954654395</v>
      </c>
      <c r="AD418" s="268">
        <f t="shared" si="1904"/>
        <v>7.9694371954654395</v>
      </c>
      <c r="AE418" s="268">
        <f t="shared" si="1904"/>
        <v>7.9694371954654395</v>
      </c>
      <c r="AF418" s="268">
        <f t="shared" si="1904"/>
        <v>7.9694371954654395</v>
      </c>
      <c r="AG418" s="268">
        <f t="shared" si="1904"/>
        <v>7.9694371954654395</v>
      </c>
      <c r="AH418" s="268">
        <f t="shared" si="1904"/>
        <v>7.9694371954654395</v>
      </c>
      <c r="AI418" s="268">
        <f t="shared" si="1904"/>
        <v>7.9694371954654395</v>
      </c>
      <c r="AJ418" s="268">
        <f t="shared" si="1904"/>
        <v>7.9694371954654395</v>
      </c>
      <c r="AK418" s="268">
        <f t="shared" si="1904"/>
        <v>7.9694371954654395</v>
      </c>
      <c r="AL418" s="268">
        <f t="shared" si="1904"/>
        <v>7.9694371954654395</v>
      </c>
      <c r="AM418" s="268">
        <f t="shared" si="1904"/>
        <v>7.9694371954654395</v>
      </c>
      <c r="AN418" s="268">
        <f t="shared" si="1904"/>
        <v>5.4896321782459783</v>
      </c>
      <c r="AO418" s="268">
        <f t="shared" si="1904"/>
        <v>4.1273684412555358</v>
      </c>
      <c r="AP418" s="268">
        <f t="shared" si="1904"/>
        <v>4.1273684412555358</v>
      </c>
      <c r="AQ418" s="268">
        <f t="shared" si="1904"/>
        <v>4.1273684412555358</v>
      </c>
      <c r="AR418" s="268">
        <f t="shared" si="1904"/>
        <v>4.1273684412555358</v>
      </c>
      <c r="AS418" s="268">
        <f t="shared" si="1904"/>
        <v>4.1273684412555358</v>
      </c>
      <c r="AT418" s="268">
        <f t="shared" si="1904"/>
        <v>4.1273684412555358</v>
      </c>
      <c r="AU418" s="268">
        <f t="shared" si="1904"/>
        <v>4.1273684412555358</v>
      </c>
      <c r="AV418" s="268">
        <f t="shared" si="1904"/>
        <v>4.1273684412555358</v>
      </c>
      <c r="AW418" s="268">
        <f t="shared" si="1904"/>
        <v>4.1273684412555358</v>
      </c>
      <c r="AX418" s="268">
        <f t="shared" si="1904"/>
        <v>4.1273684412555358</v>
      </c>
      <c r="AY418" s="268">
        <f t="shared" si="1904"/>
        <v>4.1273684412555358</v>
      </c>
      <c r="AZ418" s="268">
        <f t="shared" si="1904"/>
        <v>3.263286788204681</v>
      </c>
      <c r="BA418" s="268">
        <f t="shared" si="1904"/>
        <v>0</v>
      </c>
      <c r="BB418" s="268">
        <f t="shared" si="1904"/>
        <v>0</v>
      </c>
      <c r="BC418" s="268">
        <f t="shared" si="1904"/>
        <v>0</v>
      </c>
      <c r="BD418" s="268">
        <f t="shared" si="1904"/>
        <v>0</v>
      </c>
      <c r="BE418" s="268">
        <f t="shared" si="1904"/>
        <v>0</v>
      </c>
      <c r="BF418" s="268">
        <f t="shared" si="1904"/>
        <v>0</v>
      </c>
      <c r="BG418" s="268">
        <f t="shared" si="1904"/>
        <v>0</v>
      </c>
      <c r="BH418" s="268">
        <f t="shared" si="1904"/>
        <v>0</v>
      </c>
      <c r="BI418" s="268">
        <f t="shared" si="1904"/>
        <v>0</v>
      </c>
      <c r="BJ418" s="268">
        <f t="shared" si="1904"/>
        <v>0</v>
      </c>
      <c r="BK418" s="268">
        <f t="shared" si="1904"/>
        <v>0</v>
      </c>
      <c r="BL418" s="268">
        <f t="shared" si="1904"/>
        <v>0</v>
      </c>
      <c r="BM418" s="268">
        <f t="shared" si="1904"/>
        <v>0</v>
      </c>
      <c r="BN418" s="268">
        <f t="shared" si="1904"/>
        <v>0</v>
      </c>
      <c r="BO418" s="268">
        <f t="shared" si="1904"/>
        <v>0</v>
      </c>
      <c r="BP418" s="268">
        <f t="shared" si="1904"/>
        <v>0</v>
      </c>
      <c r="BQ418" s="268">
        <f t="shared" si="1904"/>
        <v>0</v>
      </c>
      <c r="BR418" s="268">
        <f t="shared" si="1904"/>
        <v>0</v>
      </c>
      <c r="BS418" s="268">
        <f t="shared" si="1904"/>
        <v>0</v>
      </c>
      <c r="BT418" s="268">
        <f t="shared" si="1904"/>
        <v>0</v>
      </c>
      <c r="BU418" s="268">
        <f t="shared" si="1904"/>
        <v>0</v>
      </c>
      <c r="BV418" s="268">
        <f t="shared" si="1904"/>
        <v>0</v>
      </c>
      <c r="BW418" s="268">
        <f t="shared" ref="BW418:CF418" si="1905">SUM(BW415:BW416)</f>
        <v>0</v>
      </c>
      <c r="BX418" s="268">
        <f t="shared" si="1905"/>
        <v>0</v>
      </c>
      <c r="BY418" s="268">
        <f t="shared" si="1905"/>
        <v>0</v>
      </c>
      <c r="BZ418" s="268">
        <f t="shared" si="1905"/>
        <v>0</v>
      </c>
      <c r="CA418" s="268">
        <f t="shared" si="1905"/>
        <v>0</v>
      </c>
      <c r="CB418" s="268">
        <f t="shared" si="1905"/>
        <v>0</v>
      </c>
      <c r="CC418" s="268">
        <f t="shared" si="1905"/>
        <v>0</v>
      </c>
      <c r="CD418" s="268">
        <f t="shared" si="1905"/>
        <v>0</v>
      </c>
      <c r="CE418" s="268">
        <f t="shared" si="1905"/>
        <v>0</v>
      </c>
      <c r="CF418" s="268">
        <f t="shared" si="1905"/>
        <v>0</v>
      </c>
    </row>
    <row r="419" spans="1:2018" s="153" customFormat="1" ht="12.75" customHeight="1">
      <c r="C419" s="164"/>
      <c r="D419" s="155" t="s">
        <v>204</v>
      </c>
      <c r="E419" s="155"/>
      <c r="I419" s="31">
        <f>IF(I$4=first_reg_period, INDEX(Inputs!$J$94:$J$121,MATCH(B409,Inputs!$C$94:$C$121,0)),0)</f>
        <v>116.62432636328757</v>
      </c>
      <c r="J419" s="166">
        <f>IF(J$4=first_reg_period, INDEX(Inputs!$J$94:$J$121,MATCH(C409,Inputs!$C$94:$C$121,0)),0)</f>
        <v>0</v>
      </c>
      <c r="K419" s="166">
        <f>IF(K$4=first_reg_period, INDEX(Inputs!$J$94:$J$121,MATCH(D409,Inputs!$C$94:$C$121,0)),0)</f>
        <v>0</v>
      </c>
      <c r="L419" s="166">
        <f>IF(L$4=first_reg_period, INDEX(Inputs!$J$94:$J$121,MATCH(E409,Inputs!$C$94:$C$121,0)),0)</f>
        <v>0</v>
      </c>
      <c r="M419" s="166">
        <f>IF(M$4=first_reg_period, INDEX(Inputs!$J$94:$J$121,MATCH(F409,Inputs!$C$94:$C$121,0)),0)</f>
        <v>0</v>
      </c>
      <c r="N419" s="166">
        <f>IF(N$4=first_reg_period, INDEX(Inputs!$J$94:$J$121,MATCH(G409,Inputs!$C$94:$C$121,0)),0)</f>
        <v>0</v>
      </c>
      <c r="O419" s="31">
        <f>IF(O$4=first_reg_period, INDEX(Inputs!$J$94:$J$121,MATCH(H409,Inputs!$C$94:$C$121,0)),0)</f>
        <v>0</v>
      </c>
      <c r="P419" s="31">
        <f>IF(P$4=first_reg_period, INDEX(Inputs!$J$94:$J$121,MATCH(I409,Inputs!$C$94:$C$121,0)),0)</f>
        <v>0</v>
      </c>
      <c r="Q419" s="31">
        <f>IF(Q$4=first_reg_period, INDEX(Inputs!$J$94:$J$121,MATCH(J409,Inputs!$C$94:$C$121,0)),0)</f>
        <v>0</v>
      </c>
      <c r="R419" s="31">
        <f>IF(R$4=first_reg_period, INDEX(Inputs!$J$94:$J$121,MATCH(K409,Inputs!$C$94:$C$121,0)),0)</f>
        <v>0</v>
      </c>
      <c r="S419" s="31">
        <f>IF(S$4=first_reg_period, INDEX(Inputs!$J$94:$J$121,MATCH(L409,Inputs!$C$94:$C$121,0)),0)</f>
        <v>0</v>
      </c>
      <c r="T419" s="31">
        <f>IF(T$4=first_reg_period, INDEX(Inputs!$J$94:$J$121,MATCH(M409,Inputs!$C$94:$C$121,0)),0)</f>
        <v>0</v>
      </c>
      <c r="U419" s="31">
        <f>IF(U$4=first_reg_period, INDEX(Inputs!$J$94:$J$121,MATCH(N409,Inputs!$C$94:$C$121,0)),0)</f>
        <v>0</v>
      </c>
      <c r="V419" s="31">
        <f>IF(V$4=first_reg_period, INDEX(Inputs!$J$94:$J$121,MATCH(O409,Inputs!$C$94:$C$121,0)),0)</f>
        <v>0</v>
      </c>
      <c r="W419" s="31">
        <f>IF(W$4=first_reg_period, INDEX(Inputs!$J$94:$J$121,MATCH(P409,Inputs!$C$94:$C$121,0)),0)</f>
        <v>0</v>
      </c>
      <c r="X419" s="31">
        <f>IF(X$4=first_reg_period, INDEX(Inputs!$J$94:$J$121,MATCH(Q409,Inputs!$C$94:$C$121,0)),0)</f>
        <v>0</v>
      </c>
      <c r="Y419" s="31">
        <f>IF(Y$4=first_reg_period, INDEX(Inputs!$J$94:$J$121,MATCH(R409,Inputs!$C$94:$C$121,0)),0)</f>
        <v>0</v>
      </c>
      <c r="Z419" s="31">
        <f>IF(Z$4=first_reg_period, INDEX(Inputs!$J$94:$J$121,MATCH(S409,Inputs!$C$94:$C$121,0)),0)</f>
        <v>0</v>
      </c>
      <c r="AA419" s="31">
        <f>IF(AA$4=first_reg_period, INDEX(Inputs!$J$94:$J$121,MATCH(T409,Inputs!$C$94:$C$121,0)),0)</f>
        <v>0</v>
      </c>
      <c r="AB419" s="31">
        <f>IF(AB$4=first_reg_period, INDEX(Inputs!$J$94:$J$121,MATCH(U409,Inputs!$C$94:$C$121,0)),0)</f>
        <v>0</v>
      </c>
      <c r="AC419" s="31">
        <f>IF(AC$4=first_reg_period, INDEX(Inputs!$J$94:$J$121,MATCH(V409,Inputs!$C$94:$C$121,0)),0)</f>
        <v>0</v>
      </c>
      <c r="AD419" s="31">
        <f>IF(AD$4=first_reg_period, INDEX(Inputs!$J$94:$J$121,MATCH(W409,Inputs!$C$94:$C$121,0)),0)</f>
        <v>0</v>
      </c>
      <c r="AE419" s="31">
        <f>IF(AE$4=first_reg_period, INDEX(Inputs!$J$94:$J$121,MATCH(X409,Inputs!$C$94:$C$121,0)),0)</f>
        <v>0</v>
      </c>
      <c r="AF419" s="31">
        <f>IF(AF$4=first_reg_period, INDEX(Inputs!$J$94:$J$121,MATCH(Y409,Inputs!$C$94:$C$121,0)),0)</f>
        <v>0</v>
      </c>
      <c r="AG419" s="31">
        <f>IF(AG$4=first_reg_period, INDEX(Inputs!$J$94:$J$121,MATCH(Z409,Inputs!$C$94:$C$121,0)),0)</f>
        <v>0</v>
      </c>
      <c r="AH419" s="31">
        <f>IF(AH$4=first_reg_period, INDEX(Inputs!$J$94:$J$121,MATCH(AA409,Inputs!$C$94:$C$121,0)),0)</f>
        <v>0</v>
      </c>
      <c r="AI419" s="31">
        <f>IF(AI$4=first_reg_period, INDEX(Inputs!$J$94:$J$121,MATCH(AB409,Inputs!$C$94:$C$121,0)),0)</f>
        <v>0</v>
      </c>
      <c r="AJ419" s="31">
        <f>IF(AJ$4=first_reg_period, INDEX(Inputs!$J$94:$J$121,MATCH(AC409,Inputs!$C$94:$C$121,0)),0)</f>
        <v>0</v>
      </c>
      <c r="AK419" s="31">
        <f>IF(AK$4=first_reg_period, INDEX(Inputs!$J$94:$J$121,MATCH(AD409,Inputs!$C$94:$C$121,0)),0)</f>
        <v>0</v>
      </c>
      <c r="AL419" s="31">
        <f>IF(AL$4=first_reg_period, INDEX(Inputs!$J$94:$J$121,MATCH(AE409,Inputs!$C$94:$C$121,0)),0)</f>
        <v>0</v>
      </c>
      <c r="AM419" s="31">
        <f>IF(AM$4=first_reg_period, INDEX(Inputs!$J$94:$J$121,MATCH(AF409,Inputs!$C$94:$C$121,0)),0)</f>
        <v>0</v>
      </c>
      <c r="AN419" s="31">
        <f>IF(AN$4=first_reg_period, INDEX(Inputs!$J$94:$J$121,MATCH(AG409,Inputs!$C$94:$C$121,0)),0)</f>
        <v>0</v>
      </c>
      <c r="AO419" s="31">
        <f>IF(AO$4=first_reg_period, INDEX(Inputs!$J$94:$J$121,MATCH(AH409,Inputs!$C$94:$C$121,0)),0)</f>
        <v>0</v>
      </c>
      <c r="AP419" s="31">
        <f>IF(AP$4=first_reg_period, INDEX(Inputs!$J$94:$J$121,MATCH(AI409,Inputs!$C$94:$C$121,0)),0)</f>
        <v>0</v>
      </c>
      <c r="AQ419" s="31">
        <f>IF(AQ$4=first_reg_period, INDEX(Inputs!$J$94:$J$121,MATCH(AJ409,Inputs!$C$94:$C$121,0)),0)</f>
        <v>0</v>
      </c>
      <c r="AR419" s="31">
        <f>IF(AR$4=first_reg_period, INDEX(Inputs!$J$94:$J$121,MATCH(AK409,Inputs!$C$94:$C$121,0)),0)</f>
        <v>0</v>
      </c>
      <c r="AS419" s="31">
        <f>IF(AS$4=first_reg_period, INDEX(Inputs!$J$94:$J$121,MATCH(AL409,Inputs!$C$94:$C$121,0)),0)</f>
        <v>0</v>
      </c>
      <c r="AT419" s="31">
        <f>IF(AT$4=first_reg_period, INDEX(Inputs!$J$94:$J$121,MATCH(AM409,Inputs!$C$94:$C$121,0)),0)</f>
        <v>0</v>
      </c>
      <c r="AU419" s="31">
        <f>IF(AU$4=first_reg_period, INDEX(Inputs!$J$94:$J$121,MATCH(AN409,Inputs!$C$94:$C$121,0)),0)</f>
        <v>0</v>
      </c>
      <c r="AV419" s="31">
        <f>IF(AV$4=first_reg_period, INDEX(Inputs!$J$94:$J$121,MATCH(AO409,Inputs!$C$94:$C$121,0)),0)</f>
        <v>0</v>
      </c>
      <c r="AW419" s="31">
        <f>IF(AW$4=first_reg_period, INDEX(Inputs!$J$94:$J$121,MATCH(AP409,Inputs!$C$94:$C$121,0)),0)</f>
        <v>0</v>
      </c>
      <c r="AX419" s="31">
        <f>IF(AX$4=first_reg_period, INDEX(Inputs!$J$94:$J$121,MATCH(AQ409,Inputs!$C$94:$C$121,0)),0)</f>
        <v>0</v>
      </c>
      <c r="AY419" s="31">
        <f>IF(AY$4=first_reg_period, INDEX(Inputs!$J$94:$J$121,MATCH(AR409,Inputs!$C$94:$C$121,0)),0)</f>
        <v>0</v>
      </c>
      <c r="AZ419" s="31">
        <f>IF(AZ$4=first_reg_period, INDEX(Inputs!$J$94:$J$121,MATCH(AS409,Inputs!$C$94:$C$121,0)),0)</f>
        <v>0</v>
      </c>
      <c r="BA419" s="31">
        <f>IF(BA$4=first_reg_period, INDEX(Inputs!$J$94:$J$121,MATCH(AT409,Inputs!$C$94:$C$121,0)),0)</f>
        <v>0</v>
      </c>
      <c r="BB419" s="31">
        <f>IF(BB$4=first_reg_period, INDEX(Inputs!$J$94:$J$121,MATCH(AU409,Inputs!$C$94:$C$121,0)),0)</f>
        <v>0</v>
      </c>
      <c r="BC419" s="31">
        <f>IF(BC$4=first_reg_period, INDEX(Inputs!$J$94:$J$121,MATCH(AV409,Inputs!$C$94:$C$121,0)),0)</f>
        <v>0</v>
      </c>
      <c r="BD419" s="31">
        <f>IF(BD$4=first_reg_period, INDEX(Inputs!$J$94:$J$121,MATCH(AW409,Inputs!$C$94:$C$121,0)),0)</f>
        <v>0</v>
      </c>
      <c r="BE419" s="31">
        <f>IF(BE$4=first_reg_period, INDEX(Inputs!$J$94:$J$121,MATCH(AX409,Inputs!$C$94:$C$121,0)),0)</f>
        <v>0</v>
      </c>
      <c r="BF419" s="31">
        <f>IF(BF$4=first_reg_period, INDEX(Inputs!$J$94:$J$121,MATCH(AY409,Inputs!$C$94:$C$121,0)),0)</f>
        <v>0</v>
      </c>
      <c r="BG419" s="31">
        <f>IF(BG$4=first_reg_period, INDEX(Inputs!$J$94:$J$121,MATCH(AZ409,Inputs!$C$94:$C$121,0)),0)</f>
        <v>0</v>
      </c>
      <c r="BH419" s="31">
        <f>IF(BH$4=first_reg_period, INDEX(Inputs!$J$94:$J$121,MATCH(BA409,Inputs!$C$94:$C$121,0)),0)</f>
        <v>0</v>
      </c>
      <c r="BI419" s="31">
        <f>IF(BI$4=first_reg_period, INDEX(Inputs!$J$94:$J$121,MATCH(BB409,Inputs!$C$94:$C$121,0)),0)</f>
        <v>0</v>
      </c>
      <c r="BJ419" s="31">
        <f>IF(BJ$4=first_reg_period, INDEX(Inputs!$J$94:$J$121,MATCH(BC409,Inputs!$C$94:$C$121,0)),0)</f>
        <v>0</v>
      </c>
      <c r="BK419" s="31">
        <f>IF(BK$4=first_reg_period, INDEX(Inputs!$J$94:$J$121,MATCH(BD409,Inputs!$C$94:$C$121,0)),0)</f>
        <v>0</v>
      </c>
      <c r="BL419" s="31">
        <f>IF(BL$4=first_reg_period, INDEX(Inputs!$J$94:$J$121,MATCH(BE409,Inputs!$C$94:$C$121,0)),0)</f>
        <v>0</v>
      </c>
      <c r="BM419" s="31">
        <f>IF(BM$4=first_reg_period, INDEX(Inputs!$J$94:$J$121,MATCH(BF409,Inputs!$C$94:$C$121,0)),0)</f>
        <v>0</v>
      </c>
      <c r="BN419" s="31">
        <f>IF(BN$4=first_reg_period, INDEX(Inputs!$J$94:$J$121,MATCH(BG409,Inputs!$C$94:$C$121,0)),0)</f>
        <v>0</v>
      </c>
      <c r="BO419" s="31">
        <f>IF(BO$4=first_reg_period, INDEX(Inputs!$J$94:$J$121,MATCH(BH409,Inputs!$C$94:$C$121,0)),0)</f>
        <v>0</v>
      </c>
      <c r="BP419" s="31">
        <f>IF(BP$4=first_reg_period, INDEX(Inputs!$J$94:$J$121,MATCH(BI409,Inputs!$C$94:$C$121,0)),0)</f>
        <v>0</v>
      </c>
      <c r="BQ419" s="31">
        <f>IF(BQ$4=first_reg_period, INDEX(Inputs!$J$94:$J$121,MATCH(BJ409,Inputs!$C$94:$C$121,0)),0)</f>
        <v>0</v>
      </c>
      <c r="BR419" s="31">
        <f>IF(BR$4=first_reg_period, INDEX(Inputs!$J$94:$J$121,MATCH(BK409,Inputs!$C$94:$C$121,0)),0)</f>
        <v>0</v>
      </c>
      <c r="BS419" s="31">
        <f>IF(BS$4=first_reg_period, INDEX(Inputs!$J$94:$J$121,MATCH(BL409,Inputs!$C$94:$C$121,0)),0)</f>
        <v>0</v>
      </c>
      <c r="BT419" s="31">
        <f>IF(BT$4=first_reg_period, INDEX(Inputs!$J$94:$J$121,MATCH(BM409,Inputs!$C$94:$C$121,0)),0)</f>
        <v>0</v>
      </c>
      <c r="BU419" s="31">
        <f>IF(BU$4=first_reg_period, INDEX(Inputs!$J$94:$J$121,MATCH(BN409,Inputs!$C$94:$C$121,0)),0)</f>
        <v>0</v>
      </c>
      <c r="BV419" s="31">
        <f>IF(BV$4=first_reg_period, INDEX(Inputs!$J$94:$J$121,MATCH(BO409,Inputs!$C$94:$C$121,0)),0)</f>
        <v>0</v>
      </c>
      <c r="BW419" s="31">
        <f>IF(BW$4=first_reg_period, INDEX(Inputs!$J$94:$J$121,MATCH(BP409,Inputs!$C$94:$C$121,0)),0)</f>
        <v>0</v>
      </c>
      <c r="BX419" s="31">
        <f>IF(BX$4=first_reg_period, INDEX(Inputs!$J$94:$J$121,MATCH(BQ409,Inputs!$C$94:$C$121,0)),0)</f>
        <v>0</v>
      </c>
      <c r="BY419" s="31">
        <f>IF(BY$4=first_reg_period, INDEX(Inputs!$J$94:$J$121,MATCH(BR409,Inputs!$C$94:$C$121,0)),0)</f>
        <v>0</v>
      </c>
      <c r="BZ419" s="31">
        <f>IF(BZ$4=first_reg_period, INDEX(Inputs!$J$94:$J$121,MATCH(BS409,Inputs!$C$94:$C$121,0)),0)</f>
        <v>0</v>
      </c>
      <c r="CA419" s="31">
        <f>IF(CA$4=first_reg_period, INDEX(Inputs!$J$94:$J$121,MATCH(BT409,Inputs!$C$94:$C$121,0)),0)</f>
        <v>0</v>
      </c>
      <c r="CB419" s="31">
        <f>IF(CB$4=first_reg_period, INDEX(Inputs!$J$94:$J$121,MATCH(BU409,Inputs!$C$94:$C$121,0)),0)</f>
        <v>0</v>
      </c>
      <c r="CC419" s="31">
        <f>IF(CC$4=first_reg_period, INDEX(Inputs!$J$94:$J$121,MATCH(BV409,Inputs!$C$94:$C$121,0)),0)</f>
        <v>0</v>
      </c>
      <c r="CD419" s="31">
        <f>IF(CD$4=first_reg_period, INDEX(Inputs!$J$94:$J$121,MATCH(BW409,Inputs!$C$94:$C$121,0)),0)</f>
        <v>0</v>
      </c>
      <c r="CE419" s="31">
        <f>IF(CE$4=first_reg_period, INDEX(Inputs!$J$94:$J$121,MATCH(BX409,Inputs!$C$94:$C$121,0)),0)</f>
        <v>0</v>
      </c>
      <c r="CF419" s="31">
        <f>IF(CF$4=first_reg_period, INDEX(Inputs!$J$94:$J$121,MATCH(BY409,Inputs!$C$94:$C$121,0)),0)</f>
        <v>0</v>
      </c>
    </row>
    <row r="420" spans="1:2018" s="153" customFormat="1" ht="12.75" customHeight="1">
      <c r="C420" s="164"/>
      <c r="D420" s="155" t="s">
        <v>205</v>
      </c>
      <c r="E420" s="155"/>
      <c r="I420" s="31">
        <f>IF(I$4=first_reg_period, INDEX(Inputs!$K$94:$K$121,MATCH(B409,Inputs!$C$94:$C$121,0)),0)</f>
        <v>176.61276132093715</v>
      </c>
      <c r="J420" s="31">
        <f>IF(J$4=first_reg_period, INDEX(Inputs!$K$94:$K$121,MATCH(C409,Inputs!$C$94:$C$121,0)),0)</f>
        <v>0</v>
      </c>
      <c r="K420" s="31">
        <f>IF(K$4=first_reg_period, INDEX(Inputs!$K$94:$K$121,MATCH(D409,Inputs!$C$94:$C$121,0)),0)</f>
        <v>0</v>
      </c>
      <c r="L420" s="31">
        <f>IF(L$4=first_reg_period, INDEX(Inputs!$K$94:$K$121,MATCH(E409,Inputs!$C$94:$C$121,0)),0)</f>
        <v>0</v>
      </c>
      <c r="M420" s="31">
        <f>IF(M$4=first_reg_period, INDEX(Inputs!$K$94:$K$121,MATCH(F409,Inputs!$C$94:$C$121,0)),0)</f>
        <v>0</v>
      </c>
      <c r="N420" s="31">
        <f>IF(N$4=first_reg_period, INDEX(Inputs!$K$94:$K$121,MATCH(G409,Inputs!$C$94:$C$121,0)),0)</f>
        <v>0</v>
      </c>
      <c r="O420" s="31">
        <f>IF(O$4=first_reg_period, INDEX(Inputs!$K$94:$K$121,MATCH(H409,Inputs!$C$94:$C$121,0)),0)</f>
        <v>0</v>
      </c>
      <c r="P420" s="31">
        <f>IF(P$4=first_reg_period, INDEX(Inputs!$K$94:$K$121,MATCH(I409,Inputs!$C$94:$C$121,0)),0)</f>
        <v>0</v>
      </c>
      <c r="Q420" s="31">
        <f>IF(Q$4=first_reg_period, INDEX(Inputs!$K$94:$K$121,MATCH(J409,Inputs!$C$94:$C$121,0)),0)</f>
        <v>0</v>
      </c>
      <c r="R420" s="31">
        <f>IF(R$4=first_reg_period, INDEX(Inputs!$K$94:$K$121,MATCH(K409,Inputs!$C$94:$C$121,0)),0)</f>
        <v>0</v>
      </c>
      <c r="S420" s="31">
        <f>IF(S$4=first_reg_period, INDEX(Inputs!$K$94:$K$121,MATCH(L409,Inputs!$C$94:$C$121,0)),0)</f>
        <v>0</v>
      </c>
      <c r="T420" s="31">
        <f>IF(T$4=first_reg_period, INDEX(Inputs!$K$94:$K$121,MATCH(M409,Inputs!$C$94:$C$121,0)),0)</f>
        <v>0</v>
      </c>
      <c r="U420" s="31">
        <f>IF(U$4=first_reg_period, INDEX(Inputs!$K$94:$K$121,MATCH(N409,Inputs!$C$94:$C$121,0)),0)</f>
        <v>0</v>
      </c>
      <c r="V420" s="31">
        <f>IF(V$4=first_reg_period, INDEX(Inputs!$K$94:$K$121,MATCH(O409,Inputs!$C$94:$C$121,0)),0)</f>
        <v>0</v>
      </c>
      <c r="W420" s="31">
        <f>IF(W$4=first_reg_period, INDEX(Inputs!$K$94:$K$121,MATCH(P409,Inputs!$C$94:$C$121,0)),0)</f>
        <v>0</v>
      </c>
      <c r="X420" s="31">
        <f>IF(X$4=first_reg_period, INDEX(Inputs!$K$94:$K$121,MATCH(Q409,Inputs!$C$94:$C$121,0)),0)</f>
        <v>0</v>
      </c>
      <c r="Y420" s="31">
        <f>IF(Y$4=first_reg_period, INDEX(Inputs!$K$94:$K$121,MATCH(R409,Inputs!$C$94:$C$121,0)),0)</f>
        <v>0</v>
      </c>
      <c r="Z420" s="31">
        <f>IF(Z$4=first_reg_period, INDEX(Inputs!$K$94:$K$121,MATCH(S409,Inputs!$C$94:$C$121,0)),0)</f>
        <v>0</v>
      </c>
      <c r="AA420" s="31">
        <f>IF(AA$4=first_reg_period, INDEX(Inputs!$K$94:$K$121,MATCH(T409,Inputs!$C$94:$C$121,0)),0)</f>
        <v>0</v>
      </c>
      <c r="AB420" s="31">
        <f>IF(AB$4=first_reg_period, INDEX(Inputs!$K$94:$K$121,MATCH(U409,Inputs!$C$94:$C$121,0)),0)</f>
        <v>0</v>
      </c>
      <c r="AC420" s="31">
        <f>IF(AC$4=first_reg_period, INDEX(Inputs!$K$94:$K$121,MATCH(V409,Inputs!$C$94:$C$121,0)),0)</f>
        <v>0</v>
      </c>
      <c r="AD420" s="31">
        <f>IF(AD$4=first_reg_period, INDEX(Inputs!$K$94:$K$121,MATCH(W409,Inputs!$C$94:$C$121,0)),0)</f>
        <v>0</v>
      </c>
      <c r="AE420" s="31">
        <f>IF(AE$4=first_reg_period, INDEX(Inputs!$K$94:$K$121,MATCH(X409,Inputs!$C$94:$C$121,0)),0)</f>
        <v>0</v>
      </c>
      <c r="AF420" s="31">
        <f>IF(AF$4=first_reg_period, INDEX(Inputs!$K$94:$K$121,MATCH(Y409,Inputs!$C$94:$C$121,0)),0)</f>
        <v>0</v>
      </c>
      <c r="AG420" s="31">
        <f>IF(AG$4=first_reg_period, INDEX(Inputs!$K$94:$K$121,MATCH(Z409,Inputs!$C$94:$C$121,0)),0)</f>
        <v>0</v>
      </c>
      <c r="AH420" s="31">
        <f>IF(AH$4=first_reg_period, INDEX(Inputs!$K$94:$K$121,MATCH(AA409,Inputs!$C$94:$C$121,0)),0)</f>
        <v>0</v>
      </c>
      <c r="AI420" s="31">
        <f>IF(AI$4=first_reg_period, INDEX(Inputs!$K$94:$K$121,MATCH(AB409,Inputs!$C$94:$C$121,0)),0)</f>
        <v>0</v>
      </c>
      <c r="AJ420" s="31">
        <f>IF(AJ$4=first_reg_period, INDEX(Inputs!$K$94:$K$121,MATCH(AC409,Inputs!$C$94:$C$121,0)),0)</f>
        <v>0</v>
      </c>
      <c r="AK420" s="31">
        <f>IF(AK$4=first_reg_period, INDEX(Inputs!$K$94:$K$121,MATCH(AD409,Inputs!$C$94:$C$121,0)),0)</f>
        <v>0</v>
      </c>
      <c r="AL420" s="31">
        <f>IF(AL$4=first_reg_period, INDEX(Inputs!$K$94:$K$121,MATCH(AE409,Inputs!$C$94:$C$121,0)),0)</f>
        <v>0</v>
      </c>
      <c r="AM420" s="31">
        <f>IF(AM$4=first_reg_period, INDEX(Inputs!$K$94:$K$121,MATCH(AF409,Inputs!$C$94:$C$121,0)),0)</f>
        <v>0</v>
      </c>
      <c r="AN420" s="31">
        <f>IF(AN$4=first_reg_period, INDEX(Inputs!$K$94:$K$121,MATCH(AG409,Inputs!$C$94:$C$121,0)),0)</f>
        <v>0</v>
      </c>
      <c r="AO420" s="31">
        <f>IF(AO$4=first_reg_period, INDEX(Inputs!$K$94:$K$121,MATCH(AH409,Inputs!$C$94:$C$121,0)),0)</f>
        <v>0</v>
      </c>
      <c r="AP420" s="31">
        <f>IF(AP$4=first_reg_period, INDEX(Inputs!$K$94:$K$121,MATCH(AI409,Inputs!$C$94:$C$121,0)),0)</f>
        <v>0</v>
      </c>
      <c r="AQ420" s="31">
        <f>IF(AQ$4=first_reg_period, INDEX(Inputs!$K$94:$K$121,MATCH(AJ409,Inputs!$C$94:$C$121,0)),0)</f>
        <v>0</v>
      </c>
      <c r="AR420" s="31">
        <f>IF(AR$4=first_reg_period, INDEX(Inputs!$K$94:$K$121,MATCH(AK409,Inputs!$C$94:$C$121,0)),0)</f>
        <v>0</v>
      </c>
      <c r="AS420" s="31">
        <f>IF(AS$4=first_reg_period, INDEX(Inputs!$K$94:$K$121,MATCH(AL409,Inputs!$C$94:$C$121,0)),0)</f>
        <v>0</v>
      </c>
      <c r="AT420" s="31">
        <f>IF(AT$4=first_reg_period, INDEX(Inputs!$K$94:$K$121,MATCH(AM409,Inputs!$C$94:$C$121,0)),0)</f>
        <v>0</v>
      </c>
      <c r="AU420" s="31">
        <f>IF(AU$4=first_reg_period, INDEX(Inputs!$K$94:$K$121,MATCH(AN409,Inputs!$C$94:$C$121,0)),0)</f>
        <v>0</v>
      </c>
      <c r="AV420" s="31">
        <f>IF(AV$4=first_reg_period, INDEX(Inputs!$K$94:$K$121,MATCH(AO409,Inputs!$C$94:$C$121,0)),0)</f>
        <v>0</v>
      </c>
      <c r="AW420" s="31">
        <f>IF(AW$4=first_reg_period, INDEX(Inputs!$K$94:$K$121,MATCH(AP409,Inputs!$C$94:$C$121,0)),0)</f>
        <v>0</v>
      </c>
      <c r="AX420" s="31">
        <f>IF(AX$4=first_reg_period, INDEX(Inputs!$K$94:$K$121,MATCH(AQ409,Inputs!$C$94:$C$121,0)),0)</f>
        <v>0</v>
      </c>
      <c r="AY420" s="31">
        <f>IF(AY$4=first_reg_period, INDEX(Inputs!$K$94:$K$121,MATCH(AR409,Inputs!$C$94:$C$121,0)),0)</f>
        <v>0</v>
      </c>
      <c r="AZ420" s="31">
        <f>IF(AZ$4=first_reg_period, INDEX(Inputs!$K$94:$K$121,MATCH(AS409,Inputs!$C$94:$C$121,0)),0)</f>
        <v>0</v>
      </c>
      <c r="BA420" s="31">
        <f>IF(BA$4=first_reg_period, INDEX(Inputs!$K$94:$K$121,MATCH(AT409,Inputs!$C$94:$C$121,0)),0)</f>
        <v>0</v>
      </c>
      <c r="BB420" s="31">
        <f>IF(BB$4=first_reg_period, INDEX(Inputs!$K$94:$K$121,MATCH(AU409,Inputs!$C$94:$C$121,0)),0)</f>
        <v>0</v>
      </c>
      <c r="BC420" s="31">
        <f>IF(BC$4=first_reg_period, INDEX(Inputs!$K$94:$K$121,MATCH(AV409,Inputs!$C$94:$C$121,0)),0)</f>
        <v>0</v>
      </c>
      <c r="BD420" s="31">
        <f>IF(BD$4=first_reg_period, INDEX(Inputs!$K$94:$K$121,MATCH(AW409,Inputs!$C$94:$C$121,0)),0)</f>
        <v>0</v>
      </c>
      <c r="BE420" s="31">
        <f>IF(BE$4=first_reg_period, INDEX(Inputs!$K$94:$K$121,MATCH(AX409,Inputs!$C$94:$C$121,0)),0)</f>
        <v>0</v>
      </c>
      <c r="BF420" s="31">
        <f>IF(BF$4=first_reg_period, INDEX(Inputs!$K$94:$K$121,MATCH(AY409,Inputs!$C$94:$C$121,0)),0)</f>
        <v>0</v>
      </c>
      <c r="BG420" s="31">
        <f>IF(BG$4=first_reg_period, INDEX(Inputs!$K$94:$K$121,MATCH(AZ409,Inputs!$C$94:$C$121,0)),0)</f>
        <v>0</v>
      </c>
      <c r="BH420" s="31">
        <f>IF(BH$4=first_reg_period, INDEX(Inputs!$K$94:$K$121,MATCH(BA409,Inputs!$C$94:$C$121,0)),0)</f>
        <v>0</v>
      </c>
      <c r="BI420" s="31">
        <f>IF(BI$4=first_reg_period, INDEX(Inputs!$K$94:$K$121,MATCH(BB409,Inputs!$C$94:$C$121,0)),0)</f>
        <v>0</v>
      </c>
      <c r="BJ420" s="31">
        <f>IF(BJ$4=first_reg_period, INDEX(Inputs!$K$94:$K$121,MATCH(BC409,Inputs!$C$94:$C$121,0)),0)</f>
        <v>0</v>
      </c>
      <c r="BK420" s="31">
        <f>IF(BK$4=first_reg_period, INDEX(Inputs!$K$94:$K$121,MATCH(BD409,Inputs!$C$94:$C$121,0)),0)</f>
        <v>0</v>
      </c>
      <c r="BL420" s="31">
        <f>IF(BL$4=first_reg_period, INDEX(Inputs!$K$94:$K$121,MATCH(BE409,Inputs!$C$94:$C$121,0)),0)</f>
        <v>0</v>
      </c>
      <c r="BM420" s="31">
        <f>IF(BM$4=first_reg_period, INDEX(Inputs!$K$94:$K$121,MATCH(BF409,Inputs!$C$94:$C$121,0)),0)</f>
        <v>0</v>
      </c>
      <c r="BN420" s="31">
        <f>IF(BN$4=first_reg_period, INDEX(Inputs!$K$94:$K$121,MATCH(BG409,Inputs!$C$94:$C$121,0)),0)</f>
        <v>0</v>
      </c>
      <c r="BO420" s="31">
        <f>IF(BO$4=first_reg_period, INDEX(Inputs!$K$94:$K$121,MATCH(BH409,Inputs!$C$94:$C$121,0)),0)</f>
        <v>0</v>
      </c>
      <c r="BP420" s="31">
        <f>IF(BP$4=first_reg_period, INDEX(Inputs!$K$94:$K$121,MATCH(BI409,Inputs!$C$94:$C$121,0)),0)</f>
        <v>0</v>
      </c>
      <c r="BQ420" s="31">
        <f>IF(BQ$4=first_reg_period, INDEX(Inputs!$K$94:$K$121,MATCH(BJ409,Inputs!$C$94:$C$121,0)),0)</f>
        <v>0</v>
      </c>
      <c r="BR420" s="31">
        <f>IF(BR$4=first_reg_period, INDEX(Inputs!$K$94:$K$121,MATCH(BK409,Inputs!$C$94:$C$121,0)),0)</f>
        <v>0</v>
      </c>
      <c r="BS420" s="31">
        <f>IF(BS$4=first_reg_period, INDEX(Inputs!$K$94:$K$121,MATCH(BL409,Inputs!$C$94:$C$121,0)),0)</f>
        <v>0</v>
      </c>
      <c r="BT420" s="31">
        <f>IF(BT$4=first_reg_period, INDEX(Inputs!$K$94:$K$121,MATCH(BM409,Inputs!$C$94:$C$121,0)),0)</f>
        <v>0</v>
      </c>
      <c r="BU420" s="31">
        <f>IF(BU$4=first_reg_period, INDEX(Inputs!$K$94:$K$121,MATCH(BN409,Inputs!$C$94:$C$121,0)),0)</f>
        <v>0</v>
      </c>
      <c r="BV420" s="31">
        <f>IF(BV$4=first_reg_period, INDEX(Inputs!$K$94:$K$121,MATCH(BO409,Inputs!$C$94:$C$121,0)),0)</f>
        <v>0</v>
      </c>
      <c r="BW420" s="31">
        <f>IF(BW$4=first_reg_period, INDEX(Inputs!$K$94:$K$121,MATCH(BP409,Inputs!$C$94:$C$121,0)),0)</f>
        <v>0</v>
      </c>
      <c r="BX420" s="31">
        <f>IF(BX$4=first_reg_period, INDEX(Inputs!$K$94:$K$121,MATCH(BQ409,Inputs!$C$94:$C$121,0)),0)</f>
        <v>0</v>
      </c>
      <c r="BY420" s="31">
        <f>IF(BY$4=first_reg_period, INDEX(Inputs!$K$94:$K$121,MATCH(BR409,Inputs!$C$94:$C$121,0)),0)</f>
        <v>0</v>
      </c>
      <c r="BZ420" s="31">
        <f>IF(BZ$4=first_reg_period, INDEX(Inputs!$K$94:$K$121,MATCH(BS409,Inputs!$C$94:$C$121,0)),0)</f>
        <v>0</v>
      </c>
      <c r="CA420" s="31">
        <f>IF(CA$4=first_reg_period, INDEX(Inputs!$K$94:$K$121,MATCH(BT409,Inputs!$C$94:$C$121,0)),0)</f>
        <v>0</v>
      </c>
      <c r="CB420" s="31">
        <f>IF(CB$4=first_reg_period, INDEX(Inputs!$K$94:$K$121,MATCH(BU409,Inputs!$C$94:$C$121,0)),0)</f>
        <v>0</v>
      </c>
      <c r="CC420" s="31">
        <f>IF(CC$4=first_reg_period, INDEX(Inputs!$K$94:$K$121,MATCH(BV409,Inputs!$C$94:$C$121,0)),0)</f>
        <v>0</v>
      </c>
      <c r="CD420" s="31">
        <f>IF(CD$4=first_reg_period, INDEX(Inputs!$K$94:$K$121,MATCH(BW409,Inputs!$C$94:$C$121,0)),0)</f>
        <v>0</v>
      </c>
      <c r="CE420" s="31">
        <f>IF(CE$4=first_reg_period, INDEX(Inputs!$K$94:$K$121,MATCH(BX409,Inputs!$C$94:$C$121,0)),0)</f>
        <v>0</v>
      </c>
      <c r="CF420" s="31">
        <f>IF(CF$4=first_reg_period, INDEX(Inputs!$K$94:$K$121,MATCH(BY409,Inputs!$C$94:$C$121,0)),0)</f>
        <v>0</v>
      </c>
    </row>
    <row r="421" spans="1:2018" s="97" customFormat="1" ht="12.75" customHeight="1">
      <c r="C421" s="176"/>
      <c r="D421" s="176" t="s">
        <v>230</v>
      </c>
      <c r="E421" s="176" t="s">
        <v>185</v>
      </c>
      <c r="I421" s="99"/>
      <c r="J421" s="269">
        <f>IF(J$4=second_reg_period, INDEX(Inputs!$P$292:$P$320,MATCH($B409,Inputs!$C$292:$C$320,0)),0)/conv_2020_2015</f>
        <v>0</v>
      </c>
      <c r="K421" s="269">
        <f>IF(K$4=second_reg_period, INDEX(Inputs!$P$292:$P$320,MATCH($B409,Inputs!$C$292:$C$320,0)),0)/conv_2020_2015</f>
        <v>0</v>
      </c>
      <c r="L421" s="269">
        <f>IF(L$4=second_reg_period, INDEX(Inputs!$P$292:$P$320,MATCH($B409,Inputs!$C$292:$C$320,0)),0)/conv_2020_2015</f>
        <v>0</v>
      </c>
      <c r="M421" s="269">
        <f>IF(M$4=second_reg_period, INDEX(Inputs!$P$292:$P$320,MATCH($B409,Inputs!$C$292:$C$320,0)),0)/conv_2020_2015</f>
        <v>0</v>
      </c>
      <c r="N421" s="269">
        <f>IF(N$4=second_reg_period, INDEX(Inputs!$P$292:$P$320,MATCH($B409,Inputs!$C$292:$C$320,0)),0)/conv_2020_2015</f>
        <v>0</v>
      </c>
      <c r="O421" s="100">
        <f>IF(O$4=second_reg_period, INDEX(Inputs!$P$292:$P$320,MATCH($B409,Inputs!$C$292:$C$320,0)),0)/conv_2020_2015</f>
        <v>0</v>
      </c>
      <c r="P421" s="100">
        <f>IF(P$4=second_reg_period, INDEX(Inputs!$P$292:$P$320,MATCH($B409,Inputs!$C$292:$C$320,0)),0)/conv_2020_2015</f>
        <v>0</v>
      </c>
      <c r="Q421" s="100">
        <f>IF(Q$4=second_reg_period, INDEX(Inputs!$P$292:$P$320,MATCH($B409,Inputs!$C$292:$C$320,0)),0)/conv_2020_2015</f>
        <v>0</v>
      </c>
      <c r="R421" s="100">
        <f>IF(R$4=second_reg_period, INDEX(Inputs!$P$292:$P$320,MATCH($B409,Inputs!$C$292:$C$320,0)),0)/conv_2020_2015</f>
        <v>0</v>
      </c>
      <c r="S421" s="100">
        <f>IF(S$4=second_reg_period, INDEX(Inputs!$P$292:$P$320,MATCH($B409,Inputs!$C$292:$C$320,0)),0)/conv_2020_2015</f>
        <v>0</v>
      </c>
      <c r="T421" s="100">
        <f>IF(T$4=second_reg_period, INDEX(Inputs!$P$292:$P$320,MATCH($B409,Inputs!$C$292:$C$320,0)),0)/conv_2020_2015</f>
        <v>0</v>
      </c>
      <c r="U421" s="100">
        <f>IF(U$4=second_reg_period, INDEX(Inputs!$P$292:$P$320,MATCH($B409,Inputs!$C$292:$C$320,0)),0)/conv_2020_2015</f>
        <v>0</v>
      </c>
      <c r="V421" s="100">
        <f>IF(V$4=second_reg_period, INDEX(Inputs!$P$292:$P$320,MATCH($B409,Inputs!$C$292:$C$320,0)),0)/conv_2020_2015</f>
        <v>0</v>
      </c>
      <c r="W421" s="100">
        <f>IF(W$4=second_reg_period, INDEX(Inputs!$P$292:$P$320,MATCH($B409,Inputs!$C$292:$C$320,0)),0)/conv_2020_2015</f>
        <v>0</v>
      </c>
      <c r="X421" s="100">
        <f>IF(X$4=second_reg_period, INDEX(Inputs!$P$292:$P$320,MATCH($B409,Inputs!$C$292:$C$320,0)),0)/conv_2020_2015</f>
        <v>0</v>
      </c>
      <c r="Y421" s="100">
        <f>IF(Y$4=second_reg_period, INDEX(Inputs!$P$292:$P$320,MATCH($B409,Inputs!$C$292:$C$320,0)),0)/conv_2020_2015</f>
        <v>0</v>
      </c>
      <c r="Z421" s="100">
        <f>IF(Z$4=second_reg_period, INDEX(Inputs!$P$292:$P$320,MATCH($B409,Inputs!$C$292:$C$320,0)),0)/conv_2020_2015</f>
        <v>0</v>
      </c>
      <c r="AA421" s="100">
        <f>IF(AA$4=second_reg_period, INDEX(Inputs!$P$292:$P$320,MATCH($B409,Inputs!$C$292:$C$320,0)),0)/conv_2020_2015</f>
        <v>0</v>
      </c>
      <c r="AB421" s="100">
        <f>IF(AB$4=second_reg_period, INDEX(Inputs!$P$292:$P$320,MATCH($B409,Inputs!$C$292:$C$320,0)),0)/conv_2020_2015</f>
        <v>0</v>
      </c>
      <c r="AC421" s="100">
        <f>IF(AC$4=second_reg_period, INDEX(Inputs!$P$292:$P$320,MATCH($B409,Inputs!$C$292:$C$320,0)),0)/conv_2020_2015</f>
        <v>0</v>
      </c>
      <c r="AD421" s="100">
        <f>IF(AD$4=second_reg_period, INDEX(Inputs!$P$292:$P$320,MATCH($B409,Inputs!$C$292:$C$320,0)),0)/conv_2020_2015</f>
        <v>0</v>
      </c>
      <c r="AE421" s="100">
        <f>IF(AE$4=second_reg_period, INDEX(Inputs!$P$292:$P$320,MATCH($B409,Inputs!$C$292:$C$320,0)),0)/conv_2020_2015</f>
        <v>0</v>
      </c>
      <c r="AF421" s="100">
        <f>IF(AF$4=second_reg_period, INDEX(Inputs!$P$292:$P$320,MATCH($B409,Inputs!$C$292:$C$320,0)),0)/conv_2020_2015</f>
        <v>0</v>
      </c>
      <c r="AG421" s="100">
        <f>IF(AG$4=second_reg_period, INDEX(Inputs!$P$292:$P$320,MATCH($B409,Inputs!$C$292:$C$320,0)),0)/conv_2020_2015</f>
        <v>0</v>
      </c>
      <c r="AH421" s="100">
        <f>IF(AH$4=second_reg_period, INDEX(Inputs!$P$292:$P$320,MATCH($B409,Inputs!$C$292:$C$320,0)),0)/conv_2020_2015</f>
        <v>0</v>
      </c>
      <c r="AI421" s="100">
        <f>IF(AI$4=second_reg_period, INDEX(Inputs!$P$292:$P$320,MATCH($B409,Inputs!$C$292:$C$320,0)),0)/conv_2020_2015</f>
        <v>0</v>
      </c>
      <c r="AJ421" s="100">
        <f>IF(AJ$4=second_reg_period, INDEX(Inputs!$P$292:$P$320,MATCH($B409,Inputs!$C$292:$C$320,0)),0)/conv_2020_2015</f>
        <v>0</v>
      </c>
      <c r="AK421" s="100">
        <f>IF(AK$4=second_reg_period, INDEX(Inputs!$P$292:$P$320,MATCH($B409,Inputs!$C$292:$C$320,0)),0)/conv_2020_2015</f>
        <v>0</v>
      </c>
      <c r="AL421" s="100">
        <f>IF(AL$4=second_reg_period, INDEX(Inputs!$P$292:$P$320,MATCH($B409,Inputs!$C$292:$C$320,0)),0)/conv_2020_2015</f>
        <v>0</v>
      </c>
      <c r="AM421" s="100">
        <f>IF(AM$4=second_reg_period, INDEX(Inputs!$P$292:$P$320,MATCH($B409,Inputs!$C$292:$C$320,0)),0)/conv_2020_2015</f>
        <v>0</v>
      </c>
      <c r="AN421" s="100">
        <f>IF(AN$4=second_reg_period, INDEX(Inputs!$P$292:$P$320,MATCH($B409,Inputs!$C$292:$C$320,0)),0)/conv_2020_2015</f>
        <v>0</v>
      </c>
      <c r="AO421" s="100">
        <f>IF(AO$4=second_reg_period, INDEX(Inputs!$P$292:$P$320,MATCH($B409,Inputs!$C$292:$C$320,0)),0)/conv_2020_2015</f>
        <v>0</v>
      </c>
      <c r="AP421" s="100">
        <f>IF(AP$4=second_reg_period, INDEX(Inputs!$P$292:$P$320,MATCH($B409,Inputs!$C$292:$C$320,0)),0)/conv_2020_2015</f>
        <v>0</v>
      </c>
      <c r="AQ421" s="100">
        <f>IF(AQ$4=second_reg_period, INDEX(Inputs!$P$292:$P$320,MATCH($B409,Inputs!$C$292:$C$320,0)),0)/conv_2020_2015</f>
        <v>0</v>
      </c>
      <c r="AR421" s="100">
        <f>IF(AR$4=second_reg_period, INDEX(Inputs!$P$292:$P$320,MATCH($B409,Inputs!$C$292:$C$320,0)),0)/conv_2020_2015</f>
        <v>0</v>
      </c>
      <c r="AS421" s="100">
        <f>IF(AS$4=second_reg_period, INDEX(Inputs!$P$292:$P$320,MATCH($B409,Inputs!$C$292:$C$320,0)),0)/conv_2020_2015</f>
        <v>0</v>
      </c>
      <c r="AT421" s="100">
        <f>IF(AT$4=second_reg_period, INDEX(Inputs!$P$292:$P$320,MATCH($B409,Inputs!$C$292:$C$320,0)),0)/conv_2020_2015</f>
        <v>0</v>
      </c>
      <c r="AU421" s="100">
        <f>IF(AU$4=second_reg_period, INDEX(Inputs!$P$292:$P$320,MATCH($B409,Inputs!$C$292:$C$320,0)),0)/conv_2020_2015</f>
        <v>0</v>
      </c>
      <c r="AV421" s="100">
        <f>IF(AV$4=second_reg_period, INDEX(Inputs!$P$292:$P$320,MATCH($B409,Inputs!$C$292:$C$320,0)),0)/conv_2020_2015</f>
        <v>0</v>
      </c>
      <c r="AW421" s="100">
        <f>IF(AW$4=second_reg_period, INDEX(Inputs!$P$292:$P$320,MATCH($B409,Inputs!$C$292:$C$320,0)),0)/conv_2020_2015</f>
        <v>0</v>
      </c>
      <c r="AX421" s="100">
        <f>IF(AX$4=second_reg_period, INDEX(Inputs!$P$292:$P$320,MATCH($B409,Inputs!$C$292:$C$320,0)),0)/conv_2020_2015</f>
        <v>0</v>
      </c>
      <c r="AY421" s="100">
        <f>IF(AY$4=second_reg_period, INDEX(Inputs!$P$292:$P$320,MATCH($B409,Inputs!$C$292:$C$320,0)),0)/conv_2020_2015</f>
        <v>0</v>
      </c>
      <c r="AZ421" s="100">
        <f>IF(AZ$4=second_reg_period, INDEX(Inputs!$P$292:$P$320,MATCH($B409,Inputs!$C$292:$C$320,0)),0)/conv_2020_2015</f>
        <v>0</v>
      </c>
      <c r="BA421" s="100">
        <f>IF(BA$4=second_reg_period, INDEX(Inputs!$P$292:$P$320,MATCH($B409,Inputs!$C$292:$C$320,0)),0)/conv_2020_2015</f>
        <v>0</v>
      </c>
      <c r="BB421" s="100">
        <f>IF(BB$4=second_reg_period, INDEX(Inputs!$P$292:$P$320,MATCH($B409,Inputs!$C$292:$C$320,0)),0)/conv_2020_2015</f>
        <v>0</v>
      </c>
      <c r="BC421" s="100">
        <f>IF(BC$4=second_reg_period, INDEX(Inputs!$P$292:$P$320,MATCH($B409,Inputs!$C$292:$C$320,0)),0)/conv_2020_2015</f>
        <v>0</v>
      </c>
      <c r="BD421" s="100">
        <f>IF(BD$4=second_reg_period, INDEX(Inputs!$P$292:$P$320,MATCH($B409,Inputs!$C$292:$C$320,0)),0)/conv_2020_2015</f>
        <v>0</v>
      </c>
      <c r="BE421" s="100">
        <f>IF(BE$4=second_reg_period, INDEX(Inputs!$P$292:$P$320,MATCH($B409,Inputs!$C$292:$C$320,0)),0)/conv_2020_2015</f>
        <v>0</v>
      </c>
      <c r="BF421" s="100">
        <f>IF(BF$4=second_reg_period, INDEX(Inputs!$P$292:$P$320,MATCH($B409,Inputs!$C$292:$C$320,0)),0)/conv_2020_2015</f>
        <v>0</v>
      </c>
      <c r="BG421" s="100">
        <f>IF(BG$4=second_reg_period, INDEX(Inputs!$P$292:$P$320,MATCH($B409,Inputs!$C$292:$C$320,0)),0)/conv_2020_2015</f>
        <v>0</v>
      </c>
      <c r="BH421" s="100">
        <f>IF(BH$4=second_reg_period, INDEX(Inputs!$P$292:$P$320,MATCH($B409,Inputs!$C$292:$C$320,0)),0)/conv_2020_2015</f>
        <v>0</v>
      </c>
      <c r="BI421" s="100">
        <f>IF(BI$4=second_reg_period, INDEX(Inputs!$P$292:$P$320,MATCH($B409,Inputs!$C$292:$C$320,0)),0)/conv_2020_2015</f>
        <v>0</v>
      </c>
      <c r="BJ421" s="100">
        <f>IF(BJ$4=second_reg_period, INDEX(Inputs!$P$292:$P$320,MATCH($B409,Inputs!$C$292:$C$320,0)),0)/conv_2020_2015</f>
        <v>0</v>
      </c>
      <c r="BK421" s="100">
        <f>IF(BK$4=second_reg_period, INDEX(Inputs!$P$292:$P$320,MATCH($B409,Inputs!$C$292:$C$320,0)),0)/conv_2020_2015</f>
        <v>0</v>
      </c>
      <c r="BL421" s="100">
        <f>IF(BL$4=second_reg_period, INDEX(Inputs!$P$292:$P$320,MATCH($B409,Inputs!$C$292:$C$320,0)),0)/conv_2020_2015</f>
        <v>0</v>
      </c>
      <c r="BM421" s="100">
        <f>IF(BM$4=second_reg_period, INDEX(Inputs!$P$292:$P$320,MATCH($B409,Inputs!$C$292:$C$320,0)),0)/conv_2020_2015</f>
        <v>0</v>
      </c>
      <c r="BN421" s="100">
        <f>IF(BN$4=second_reg_period, INDEX(Inputs!$P$292:$P$320,MATCH($B409,Inputs!$C$292:$C$320,0)),0)/conv_2020_2015</f>
        <v>0</v>
      </c>
      <c r="BO421" s="100">
        <f>IF(BO$4=second_reg_period, INDEX(Inputs!$P$292:$P$320,MATCH($B409,Inputs!$C$292:$C$320,0)),0)/conv_2020_2015</f>
        <v>0</v>
      </c>
      <c r="BP421" s="100">
        <f>IF(BP$4=second_reg_period, INDEX(Inputs!$P$292:$P$320,MATCH($B409,Inputs!$C$292:$C$320,0)),0)/conv_2020_2015</f>
        <v>0</v>
      </c>
      <c r="BQ421" s="100">
        <f>IF(BQ$4=second_reg_period, INDEX(Inputs!$P$292:$P$320,MATCH($B409,Inputs!$C$292:$C$320,0)),0)/conv_2020_2015</f>
        <v>0</v>
      </c>
      <c r="BR421" s="100">
        <f>IF(BR$4=second_reg_period, INDEX(Inputs!$P$292:$P$320,MATCH($B409,Inputs!$C$292:$C$320,0)),0)/conv_2020_2015</f>
        <v>0</v>
      </c>
      <c r="BS421" s="100">
        <f>IF(BS$4=second_reg_period, INDEX(Inputs!$P$292:$P$320,MATCH($B409,Inputs!$C$292:$C$320,0)),0)/conv_2020_2015</f>
        <v>0</v>
      </c>
      <c r="BT421" s="100">
        <f>IF(BT$4=second_reg_period, INDEX(Inputs!$P$292:$P$320,MATCH($B409,Inputs!$C$292:$C$320,0)),0)/conv_2020_2015</f>
        <v>0</v>
      </c>
      <c r="BU421" s="100">
        <f>IF(BU$4=second_reg_period, INDEX(Inputs!$P$292:$P$320,MATCH($B409,Inputs!$C$292:$C$320,0)),0)/conv_2020_2015</f>
        <v>0</v>
      </c>
      <c r="BV421" s="100">
        <f>IF(BV$4=second_reg_period, INDEX(Inputs!$P$292:$P$320,MATCH($B409,Inputs!$C$292:$C$320,0)),0)/conv_2020_2015</f>
        <v>0</v>
      </c>
      <c r="BW421" s="100">
        <f>IF(BW$4=second_reg_period, INDEX(Inputs!$P$292:$P$320,MATCH($B409,Inputs!$C$292:$C$320,0)),0)/conv_2020_2015</f>
        <v>0</v>
      </c>
      <c r="BX421" s="100">
        <f>IF(BX$4=second_reg_period, INDEX(Inputs!$P$292:$P$320,MATCH($B409,Inputs!$C$292:$C$320,0)),0)/conv_2020_2015</f>
        <v>0</v>
      </c>
      <c r="BY421" s="100">
        <f>IF(BY$4=second_reg_period, INDEX(Inputs!$P$292:$P$320,MATCH($B409,Inputs!$C$292:$C$320,0)),0)/conv_2020_2015</f>
        <v>0</v>
      </c>
      <c r="BZ421" s="100">
        <f>IF(BZ$4=second_reg_period, INDEX(Inputs!$P$292:$P$320,MATCH($B409,Inputs!$C$292:$C$320,0)),0)/conv_2020_2015</f>
        <v>0</v>
      </c>
      <c r="CA421" s="100">
        <f>IF(CA$4=second_reg_period, INDEX(Inputs!$P$292:$P$320,MATCH($B409,Inputs!$C$292:$C$320,0)),0)/conv_2020_2015</f>
        <v>0</v>
      </c>
      <c r="CB421" s="100">
        <f>IF(CB$4=second_reg_period, INDEX(Inputs!$P$292:$P$320,MATCH($B409,Inputs!$C$292:$C$320,0)),0)/conv_2020_2015</f>
        <v>0</v>
      </c>
      <c r="CC421" s="100">
        <f>IF(CC$4=second_reg_period, INDEX(Inputs!$P$292:$P$320,MATCH($B409,Inputs!$C$292:$C$320,0)),0)/conv_2020_2015</f>
        <v>0</v>
      </c>
      <c r="CD421" s="100">
        <f>IF(CD$4=second_reg_period, INDEX(Inputs!$P$292:$P$320,MATCH($B409,Inputs!$C$292:$C$320,0)),0)/conv_2020_2015</f>
        <v>0</v>
      </c>
      <c r="CE421" s="100">
        <f>IF(CE$4=second_reg_period, INDEX(Inputs!$P$292:$P$320,MATCH($B409,Inputs!$C$292:$C$320,0)),0)/conv_2020_2015</f>
        <v>0</v>
      </c>
      <c r="CF421" s="100">
        <f>IF(CF$4=second_reg_period, INDEX(Inputs!$P$292:$P$320,MATCH($B409,Inputs!$C$292:$C$320,0)),0)/conv_2020_2015</f>
        <v>0</v>
      </c>
      <c r="CG421" s="153"/>
      <c r="CH421" s="153"/>
      <c r="CI421" s="153"/>
      <c r="CJ421" s="153"/>
      <c r="CK421" s="153"/>
      <c r="CL421" s="153"/>
      <c r="CM421" s="153"/>
      <c r="CN421" s="153"/>
      <c r="CO421" s="153"/>
      <c r="CP421" s="153"/>
      <c r="CQ421" s="153"/>
      <c r="CR421" s="153"/>
      <c r="CS421" s="153"/>
      <c r="CT421" s="153"/>
      <c r="CU421" s="153"/>
      <c r="CV421" s="153"/>
      <c r="CW421" s="153"/>
      <c r="CX421" s="153"/>
      <c r="CY421" s="153"/>
      <c r="CZ421" s="153"/>
      <c r="DA421" s="153"/>
      <c r="DB421" s="153"/>
      <c r="DC421" s="153"/>
      <c r="DD421" s="153"/>
      <c r="DE421" s="153"/>
      <c r="DF421" s="153"/>
      <c r="DG421" s="153"/>
      <c r="DH421" s="153"/>
      <c r="DI421" s="153"/>
      <c r="DJ421" s="153"/>
      <c r="DK421" s="153"/>
      <c r="DL421" s="153"/>
      <c r="DM421" s="153"/>
      <c r="DN421" s="153"/>
      <c r="DO421" s="153"/>
      <c r="DP421" s="153"/>
      <c r="DQ421" s="153"/>
      <c r="DR421" s="153"/>
      <c r="DS421" s="153"/>
      <c r="DT421" s="153"/>
      <c r="DU421" s="153"/>
      <c r="DV421" s="153"/>
      <c r="DW421" s="153"/>
      <c r="DX421" s="153"/>
      <c r="DY421" s="153"/>
      <c r="DZ421" s="153"/>
      <c r="EA421" s="153"/>
      <c r="EB421" s="153"/>
      <c r="EC421" s="153"/>
      <c r="ED421" s="153"/>
      <c r="EE421" s="153"/>
      <c r="EF421" s="153"/>
      <c r="EG421" s="153"/>
      <c r="EH421" s="153"/>
      <c r="EI421" s="153"/>
      <c r="EJ421" s="153"/>
      <c r="EK421" s="153"/>
      <c r="EL421" s="153"/>
      <c r="EM421" s="153"/>
      <c r="EN421" s="153"/>
      <c r="EO421" s="153"/>
      <c r="EP421" s="153"/>
      <c r="EQ421" s="153"/>
      <c r="ER421" s="153"/>
      <c r="ES421" s="153"/>
      <c r="ET421" s="153"/>
      <c r="EU421" s="153"/>
      <c r="EV421" s="153"/>
      <c r="EW421" s="153"/>
      <c r="EX421" s="153"/>
      <c r="EY421" s="153"/>
      <c r="EZ421" s="153"/>
      <c r="FA421" s="153"/>
      <c r="FB421" s="153"/>
      <c r="FC421" s="153"/>
      <c r="FD421" s="153"/>
      <c r="FE421" s="153"/>
      <c r="FF421" s="153"/>
      <c r="FG421" s="153"/>
      <c r="FH421" s="153"/>
      <c r="FI421" s="153"/>
      <c r="FJ421" s="153"/>
      <c r="FK421" s="153"/>
      <c r="FL421" s="153"/>
      <c r="FM421" s="153"/>
      <c r="FN421" s="153"/>
      <c r="FO421" s="153"/>
      <c r="FP421" s="153"/>
      <c r="FQ421" s="153"/>
      <c r="FR421" s="153"/>
      <c r="FS421" s="153"/>
      <c r="FT421" s="153"/>
      <c r="FU421" s="153"/>
      <c r="FV421" s="153"/>
      <c r="FW421" s="153"/>
      <c r="FX421" s="153"/>
      <c r="FY421" s="153"/>
      <c r="FZ421" s="153"/>
      <c r="GA421" s="153"/>
      <c r="GB421" s="153"/>
      <c r="GC421" s="153"/>
      <c r="GD421" s="153"/>
      <c r="GE421" s="153"/>
      <c r="GF421" s="153"/>
      <c r="GG421" s="153"/>
      <c r="GH421" s="153"/>
      <c r="GI421" s="153"/>
      <c r="GJ421" s="153"/>
      <c r="GK421" s="153"/>
      <c r="GL421" s="153"/>
      <c r="GM421" s="153"/>
      <c r="GN421" s="153"/>
      <c r="GO421" s="153"/>
      <c r="GP421" s="153"/>
      <c r="GQ421" s="153"/>
      <c r="GR421" s="153"/>
      <c r="GS421" s="153"/>
      <c r="GT421" s="153"/>
      <c r="GU421" s="153"/>
      <c r="GV421" s="153"/>
      <c r="GW421" s="153"/>
      <c r="GX421" s="153"/>
      <c r="GY421" s="153"/>
      <c r="GZ421" s="153"/>
      <c r="HA421" s="153"/>
      <c r="HB421" s="153"/>
      <c r="HC421" s="153"/>
      <c r="HD421" s="153"/>
      <c r="HE421" s="153"/>
      <c r="HF421" s="153"/>
      <c r="HG421" s="153"/>
      <c r="HH421" s="153"/>
      <c r="HI421" s="153"/>
      <c r="HJ421" s="153"/>
      <c r="HK421" s="153"/>
      <c r="HL421" s="153"/>
      <c r="HM421" s="153"/>
      <c r="HN421" s="153"/>
      <c r="HO421" s="153"/>
      <c r="HP421" s="153"/>
      <c r="HQ421" s="153"/>
      <c r="HR421" s="153"/>
      <c r="HS421" s="153"/>
      <c r="HT421" s="153"/>
      <c r="HU421" s="153"/>
      <c r="HV421" s="153"/>
      <c r="HW421" s="153"/>
      <c r="HX421" s="153"/>
      <c r="HY421" s="153"/>
      <c r="HZ421" s="153"/>
      <c r="IA421" s="153"/>
      <c r="IB421" s="153"/>
      <c r="IC421" s="153"/>
      <c r="ID421" s="153"/>
      <c r="IE421" s="153"/>
      <c r="IF421" s="153"/>
      <c r="IG421" s="153"/>
      <c r="IH421" s="153"/>
      <c r="II421" s="153"/>
      <c r="IJ421" s="153"/>
      <c r="IK421" s="153"/>
      <c r="IL421" s="153"/>
      <c r="IM421" s="153"/>
      <c r="IN421" s="153"/>
      <c r="IO421" s="153"/>
      <c r="IP421" s="153"/>
      <c r="IQ421" s="153"/>
      <c r="IR421" s="153"/>
      <c r="IS421" s="153"/>
      <c r="IT421" s="153"/>
      <c r="IU421" s="153"/>
      <c r="IV421" s="153"/>
      <c r="IW421" s="153"/>
      <c r="IX421" s="153"/>
      <c r="IY421" s="153"/>
      <c r="IZ421" s="153"/>
      <c r="JA421" s="153"/>
      <c r="JB421" s="153"/>
      <c r="JC421" s="153"/>
      <c r="JD421" s="153"/>
      <c r="JE421" s="153"/>
      <c r="JF421" s="153"/>
      <c r="JG421" s="153"/>
      <c r="JH421" s="153"/>
      <c r="JI421" s="153"/>
      <c r="JJ421" s="153"/>
      <c r="JK421" s="153"/>
      <c r="JL421" s="153"/>
      <c r="JM421" s="153"/>
      <c r="JN421" s="153"/>
      <c r="JO421" s="153"/>
      <c r="JP421" s="153"/>
      <c r="JQ421" s="153"/>
      <c r="JR421" s="153"/>
      <c r="JS421" s="153"/>
      <c r="JT421" s="153"/>
      <c r="JU421" s="153"/>
      <c r="JV421" s="153"/>
      <c r="JW421" s="153"/>
      <c r="JX421" s="153"/>
      <c r="JY421" s="153"/>
      <c r="JZ421" s="153"/>
      <c r="KA421" s="153"/>
      <c r="KB421" s="153"/>
      <c r="KC421" s="153"/>
      <c r="KD421" s="153"/>
      <c r="KE421" s="153"/>
      <c r="KF421" s="153"/>
      <c r="KG421" s="153"/>
      <c r="KH421" s="153"/>
      <c r="KI421" s="153"/>
      <c r="KJ421" s="153"/>
      <c r="KK421" s="153"/>
      <c r="KL421" s="153"/>
      <c r="KM421" s="153"/>
      <c r="KN421" s="153"/>
      <c r="KO421" s="153"/>
      <c r="KP421" s="153"/>
      <c r="KQ421" s="153"/>
      <c r="KR421" s="153"/>
      <c r="KS421" s="153"/>
      <c r="KT421" s="153"/>
      <c r="KU421" s="153"/>
      <c r="KV421" s="153"/>
      <c r="KW421" s="153"/>
      <c r="KX421" s="153"/>
      <c r="KY421" s="153"/>
      <c r="KZ421" s="153"/>
      <c r="LA421" s="153"/>
      <c r="LB421" s="153"/>
      <c r="LC421" s="153"/>
      <c r="LD421" s="153"/>
      <c r="LE421" s="153"/>
      <c r="LF421" s="153"/>
      <c r="LG421" s="153"/>
      <c r="LH421" s="153"/>
      <c r="LI421" s="153"/>
      <c r="LJ421" s="153"/>
      <c r="LK421" s="153"/>
      <c r="LL421" s="153"/>
      <c r="LM421" s="153"/>
      <c r="LN421" s="153"/>
      <c r="LO421" s="153"/>
      <c r="LP421" s="153"/>
      <c r="LQ421" s="153"/>
      <c r="LR421" s="153"/>
      <c r="LS421" s="153"/>
      <c r="LT421" s="153"/>
      <c r="LU421" s="153"/>
      <c r="LV421" s="153"/>
      <c r="LW421" s="153"/>
      <c r="LX421" s="153"/>
      <c r="LY421" s="153"/>
      <c r="LZ421" s="153"/>
      <c r="MA421" s="153"/>
      <c r="MB421" s="153"/>
      <c r="MC421" s="153"/>
      <c r="MD421" s="153"/>
      <c r="ME421" s="153"/>
      <c r="MF421" s="153"/>
      <c r="MG421" s="153"/>
      <c r="MH421" s="153"/>
      <c r="MI421" s="153"/>
      <c r="MJ421" s="153"/>
      <c r="MK421" s="153"/>
      <c r="ML421" s="153"/>
      <c r="MM421" s="153"/>
      <c r="MN421" s="153"/>
      <c r="MO421" s="153"/>
      <c r="MP421" s="153"/>
      <c r="MQ421" s="153"/>
      <c r="MR421" s="153"/>
      <c r="MS421" s="153"/>
      <c r="MT421" s="153"/>
      <c r="MU421" s="153"/>
      <c r="MV421" s="153"/>
      <c r="MW421" s="153"/>
      <c r="MX421" s="153"/>
      <c r="MY421" s="153"/>
      <c r="MZ421" s="153"/>
      <c r="NA421" s="153"/>
      <c r="NB421" s="153"/>
      <c r="NC421" s="153"/>
      <c r="ND421" s="153"/>
      <c r="NE421" s="153"/>
      <c r="NF421" s="153"/>
      <c r="NG421" s="153"/>
      <c r="NH421" s="153"/>
      <c r="NI421" s="153"/>
      <c r="NJ421" s="153"/>
      <c r="NK421" s="153"/>
      <c r="NL421" s="153"/>
      <c r="NM421" s="153"/>
      <c r="NN421" s="153"/>
      <c r="NO421" s="153"/>
      <c r="NP421" s="153"/>
      <c r="NQ421" s="153"/>
      <c r="NR421" s="153"/>
      <c r="NS421" s="153"/>
      <c r="NT421" s="153"/>
      <c r="NU421" s="153"/>
      <c r="NV421" s="153"/>
      <c r="NW421" s="153"/>
      <c r="NX421" s="153"/>
      <c r="NY421" s="153"/>
      <c r="NZ421" s="153"/>
      <c r="OA421" s="153"/>
      <c r="OB421" s="153"/>
      <c r="OC421" s="153"/>
      <c r="OD421" s="153"/>
      <c r="OE421" s="153"/>
      <c r="OF421" s="153"/>
      <c r="OG421" s="153"/>
      <c r="OH421" s="153"/>
      <c r="OI421" s="153"/>
      <c r="OJ421" s="153"/>
      <c r="OK421" s="153"/>
      <c r="OL421" s="153"/>
      <c r="OM421" s="153"/>
      <c r="ON421" s="153"/>
      <c r="OO421" s="153"/>
      <c r="OP421" s="153"/>
      <c r="OQ421" s="153"/>
      <c r="OR421" s="153"/>
      <c r="OS421" s="153"/>
      <c r="OT421" s="153"/>
      <c r="OU421" s="153"/>
      <c r="OV421" s="153"/>
      <c r="OW421" s="153"/>
      <c r="OX421" s="153"/>
      <c r="OY421" s="153"/>
      <c r="OZ421" s="153"/>
      <c r="PA421" s="153"/>
      <c r="PB421" s="153"/>
      <c r="PC421" s="153"/>
      <c r="PD421" s="153"/>
      <c r="PE421" s="153"/>
      <c r="PF421" s="153"/>
      <c r="PG421" s="153"/>
      <c r="PH421" s="153"/>
      <c r="PI421" s="153"/>
      <c r="PJ421" s="153"/>
      <c r="PK421" s="153"/>
      <c r="PL421" s="153"/>
      <c r="PM421" s="153"/>
      <c r="PN421" s="153"/>
      <c r="PO421" s="153"/>
      <c r="PP421" s="153"/>
      <c r="PQ421" s="153"/>
      <c r="PR421" s="153"/>
      <c r="PS421" s="153"/>
      <c r="PT421" s="153"/>
      <c r="PU421" s="153"/>
      <c r="PV421" s="153"/>
      <c r="PW421" s="153"/>
      <c r="PX421" s="153"/>
      <c r="PY421" s="153"/>
      <c r="PZ421" s="153"/>
      <c r="QA421" s="153"/>
      <c r="QB421" s="153"/>
      <c r="QC421" s="153"/>
      <c r="QD421" s="153"/>
      <c r="QE421" s="153"/>
      <c r="QF421" s="153"/>
      <c r="QG421" s="153"/>
      <c r="QH421" s="153"/>
      <c r="QI421" s="153"/>
      <c r="QJ421" s="153"/>
      <c r="QK421" s="153"/>
      <c r="QL421" s="153"/>
      <c r="QM421" s="153"/>
      <c r="QN421" s="153"/>
      <c r="QO421" s="153"/>
      <c r="QP421" s="153"/>
      <c r="QQ421" s="153"/>
      <c r="QR421" s="153"/>
      <c r="QS421" s="153"/>
      <c r="QT421" s="153"/>
      <c r="QU421" s="153"/>
      <c r="QV421" s="153"/>
      <c r="QW421" s="153"/>
      <c r="QX421" s="153"/>
      <c r="QY421" s="153"/>
      <c r="QZ421" s="153"/>
      <c r="RA421" s="153"/>
      <c r="RB421" s="153"/>
      <c r="RC421" s="153"/>
      <c r="RD421" s="153"/>
      <c r="RE421" s="153"/>
      <c r="RF421" s="153"/>
      <c r="RG421" s="153"/>
      <c r="RH421" s="153"/>
      <c r="RI421" s="153"/>
      <c r="RJ421" s="153"/>
      <c r="RK421" s="153"/>
      <c r="RL421" s="153"/>
      <c r="RM421" s="153"/>
      <c r="RN421" s="153"/>
      <c r="RO421" s="153"/>
      <c r="RP421" s="153"/>
      <c r="RQ421" s="153"/>
      <c r="RR421" s="153"/>
      <c r="RS421" s="153"/>
      <c r="RT421" s="153"/>
      <c r="RU421" s="153"/>
      <c r="RV421" s="153"/>
      <c r="RW421" s="153"/>
      <c r="RX421" s="153"/>
      <c r="RY421" s="153"/>
      <c r="RZ421" s="153"/>
      <c r="SA421" s="153"/>
      <c r="SB421" s="153"/>
      <c r="SC421" s="153"/>
      <c r="SD421" s="153"/>
      <c r="SE421" s="153"/>
      <c r="SF421" s="153"/>
      <c r="SG421" s="153"/>
      <c r="SH421" s="153"/>
      <c r="SI421" s="153"/>
      <c r="SJ421" s="153"/>
      <c r="SK421" s="153"/>
      <c r="SL421" s="153"/>
      <c r="SM421" s="153"/>
      <c r="SN421" s="153"/>
      <c r="SO421" s="153"/>
      <c r="SP421" s="153"/>
      <c r="SQ421" s="153"/>
      <c r="SR421" s="153"/>
      <c r="SS421" s="153"/>
      <c r="ST421" s="153"/>
      <c r="SU421" s="153"/>
      <c r="SV421" s="153"/>
      <c r="SW421" s="153"/>
      <c r="SX421" s="153"/>
      <c r="SY421" s="153"/>
      <c r="SZ421" s="153"/>
      <c r="TA421" s="153"/>
      <c r="TB421" s="153"/>
      <c r="TC421" s="153"/>
      <c r="TD421" s="153"/>
      <c r="TE421" s="153"/>
      <c r="TF421" s="153"/>
      <c r="TG421" s="153"/>
      <c r="TH421" s="153"/>
      <c r="TI421" s="153"/>
      <c r="TJ421" s="153"/>
      <c r="TK421" s="153"/>
      <c r="TL421" s="153"/>
      <c r="TM421" s="153"/>
      <c r="TN421" s="153"/>
      <c r="TO421" s="153"/>
      <c r="TP421" s="153"/>
      <c r="TQ421" s="153"/>
      <c r="TR421" s="153"/>
      <c r="TS421" s="153"/>
      <c r="TT421" s="153"/>
      <c r="TU421" s="153"/>
      <c r="TV421" s="153"/>
      <c r="TW421" s="153"/>
      <c r="TX421" s="153"/>
      <c r="TY421" s="153"/>
      <c r="TZ421" s="153"/>
      <c r="UA421" s="153"/>
      <c r="UB421" s="153"/>
      <c r="UC421" s="153"/>
      <c r="UD421" s="153"/>
      <c r="UE421" s="153"/>
      <c r="UF421" s="153"/>
      <c r="UG421" s="153"/>
      <c r="UH421" s="153"/>
      <c r="UI421" s="153"/>
      <c r="UJ421" s="153"/>
      <c r="UK421" s="153"/>
      <c r="UL421" s="153"/>
      <c r="UM421" s="153"/>
      <c r="UN421" s="153"/>
      <c r="UO421" s="153"/>
      <c r="UP421" s="153"/>
      <c r="UQ421" s="153"/>
      <c r="UR421" s="153"/>
      <c r="US421" s="153"/>
      <c r="UT421" s="153"/>
      <c r="UU421" s="153"/>
      <c r="UV421" s="153"/>
      <c r="UW421" s="153"/>
      <c r="UX421" s="153"/>
      <c r="UY421" s="153"/>
      <c r="UZ421" s="153"/>
      <c r="VA421" s="153"/>
      <c r="VB421" s="153"/>
      <c r="VC421" s="153"/>
      <c r="VD421" s="153"/>
      <c r="VE421" s="153"/>
      <c r="VF421" s="153"/>
      <c r="VG421" s="153"/>
      <c r="VH421" s="153"/>
      <c r="VI421" s="153"/>
      <c r="VJ421" s="153"/>
      <c r="VK421" s="153"/>
      <c r="VL421" s="153"/>
      <c r="VM421" s="153"/>
      <c r="VN421" s="153"/>
      <c r="VO421" s="153"/>
      <c r="VP421" s="153"/>
      <c r="VQ421" s="153"/>
      <c r="VR421" s="153"/>
      <c r="VS421" s="153"/>
      <c r="VT421" s="153"/>
      <c r="VU421" s="153"/>
      <c r="VV421" s="153"/>
      <c r="VW421" s="153"/>
      <c r="VX421" s="153"/>
      <c r="VY421" s="153"/>
      <c r="VZ421" s="153"/>
      <c r="WA421" s="153"/>
      <c r="WB421" s="153"/>
      <c r="WC421" s="153"/>
      <c r="WD421" s="153"/>
      <c r="WE421" s="153"/>
      <c r="WF421" s="153"/>
      <c r="WG421" s="153"/>
      <c r="WH421" s="153"/>
      <c r="WI421" s="153"/>
      <c r="WJ421" s="153"/>
      <c r="WK421" s="153"/>
      <c r="WL421" s="153"/>
      <c r="WM421" s="153"/>
      <c r="WN421" s="153"/>
      <c r="WO421" s="153"/>
      <c r="WP421" s="153"/>
      <c r="WQ421" s="153"/>
      <c r="WR421" s="153"/>
      <c r="WS421" s="153"/>
      <c r="WT421" s="153"/>
      <c r="WU421" s="153"/>
      <c r="WV421" s="153"/>
      <c r="WW421" s="153"/>
      <c r="WX421" s="153"/>
      <c r="WY421" s="153"/>
      <c r="WZ421" s="153"/>
      <c r="XA421" s="153"/>
      <c r="XB421" s="153"/>
      <c r="XC421" s="153"/>
      <c r="XD421" s="153"/>
      <c r="XE421" s="153"/>
      <c r="XF421" s="153"/>
      <c r="XG421" s="153"/>
      <c r="XH421" s="153"/>
      <c r="XI421" s="153"/>
      <c r="XJ421" s="153"/>
      <c r="XK421" s="153"/>
      <c r="XL421" s="153"/>
      <c r="XM421" s="153"/>
      <c r="XN421" s="153"/>
      <c r="XO421" s="153"/>
      <c r="XP421" s="153"/>
      <c r="XQ421" s="153"/>
      <c r="XR421" s="153"/>
      <c r="XS421" s="153"/>
      <c r="XT421" s="153"/>
      <c r="XU421" s="153"/>
      <c r="XV421" s="153"/>
      <c r="XW421" s="153"/>
      <c r="XX421" s="153"/>
      <c r="XY421" s="153"/>
      <c r="XZ421" s="153"/>
      <c r="YA421" s="153"/>
      <c r="YB421" s="153"/>
      <c r="YC421" s="153"/>
      <c r="YD421" s="153"/>
      <c r="YE421" s="153"/>
      <c r="YF421" s="153"/>
      <c r="YG421" s="153"/>
      <c r="YH421" s="153"/>
      <c r="YI421" s="153"/>
      <c r="YJ421" s="153"/>
      <c r="YK421" s="153"/>
      <c r="YL421" s="153"/>
      <c r="YM421" s="153"/>
      <c r="YN421" s="153"/>
      <c r="YO421" s="153"/>
      <c r="YP421" s="153"/>
      <c r="YQ421" s="153"/>
      <c r="YR421" s="153"/>
      <c r="YS421" s="153"/>
      <c r="YT421" s="153"/>
      <c r="YU421" s="153"/>
      <c r="YV421" s="153"/>
      <c r="YW421" s="153"/>
      <c r="YX421" s="153"/>
      <c r="YY421" s="153"/>
      <c r="YZ421" s="153"/>
      <c r="ZA421" s="153"/>
      <c r="ZB421" s="153"/>
      <c r="ZC421" s="153"/>
      <c r="ZD421" s="153"/>
      <c r="ZE421" s="153"/>
      <c r="ZF421" s="153"/>
      <c r="ZG421" s="153"/>
      <c r="ZH421" s="153"/>
      <c r="ZI421" s="153"/>
      <c r="ZJ421" s="153"/>
      <c r="ZK421" s="153"/>
      <c r="ZL421" s="153"/>
      <c r="ZM421" s="153"/>
      <c r="ZN421" s="153"/>
      <c r="ZO421" s="153"/>
      <c r="ZP421" s="153"/>
      <c r="ZQ421" s="153"/>
      <c r="ZR421" s="153"/>
      <c r="ZS421" s="153"/>
      <c r="ZT421" s="153"/>
      <c r="ZU421" s="153"/>
      <c r="ZV421" s="153"/>
      <c r="ZW421" s="153"/>
      <c r="ZX421" s="153"/>
      <c r="ZY421" s="153"/>
      <c r="ZZ421" s="153"/>
      <c r="AAA421" s="153"/>
      <c r="AAB421" s="153"/>
      <c r="AAC421" s="153"/>
      <c r="AAD421" s="153"/>
      <c r="AAE421" s="153"/>
      <c r="AAF421" s="153"/>
      <c r="AAG421" s="153"/>
      <c r="AAH421" s="153"/>
      <c r="AAI421" s="153"/>
      <c r="AAJ421" s="153"/>
      <c r="AAK421" s="153"/>
      <c r="AAL421" s="153"/>
      <c r="AAM421" s="153"/>
      <c r="AAN421" s="153"/>
      <c r="AAO421" s="153"/>
      <c r="AAP421" s="153"/>
      <c r="AAQ421" s="153"/>
      <c r="AAR421" s="153"/>
      <c r="AAS421" s="153"/>
      <c r="AAT421" s="153"/>
      <c r="AAU421" s="153"/>
      <c r="AAV421" s="153"/>
      <c r="AAW421" s="153"/>
      <c r="AAX421" s="153"/>
      <c r="AAY421" s="153"/>
      <c r="AAZ421" s="153"/>
      <c r="ABA421" s="153"/>
      <c r="ABB421" s="153"/>
      <c r="ABC421" s="153"/>
      <c r="ABD421" s="153"/>
      <c r="ABE421" s="153"/>
      <c r="ABF421" s="153"/>
      <c r="ABG421" s="153"/>
      <c r="ABH421" s="153"/>
      <c r="ABI421" s="153"/>
      <c r="ABJ421" s="153"/>
      <c r="ABK421" s="153"/>
      <c r="ABL421" s="153"/>
      <c r="ABM421" s="153"/>
      <c r="ABN421" s="153"/>
      <c r="ABO421" s="153"/>
      <c r="ABP421" s="153"/>
      <c r="ABQ421" s="153"/>
      <c r="ABR421" s="153"/>
      <c r="ABS421" s="153"/>
      <c r="ABT421" s="153"/>
      <c r="ABU421" s="153"/>
      <c r="ABV421" s="153"/>
      <c r="ABW421" s="153"/>
      <c r="ABX421" s="153"/>
      <c r="ABY421" s="153"/>
      <c r="ABZ421" s="153"/>
      <c r="ACA421" s="153"/>
      <c r="ACB421" s="153"/>
      <c r="ACC421" s="153"/>
      <c r="ACD421" s="153"/>
      <c r="ACE421" s="153"/>
      <c r="ACF421" s="153"/>
      <c r="ACG421" s="153"/>
      <c r="ACH421" s="153"/>
      <c r="ACI421" s="153"/>
      <c r="ACJ421" s="153"/>
      <c r="ACK421" s="153"/>
      <c r="ACL421" s="153"/>
      <c r="ACM421" s="153"/>
      <c r="ACN421" s="153"/>
      <c r="ACO421" s="153"/>
      <c r="ACP421" s="153"/>
      <c r="ACQ421" s="153"/>
      <c r="ACR421" s="153"/>
      <c r="ACS421" s="153"/>
      <c r="ACT421" s="153"/>
      <c r="ACU421" s="153"/>
      <c r="ACV421" s="153"/>
      <c r="ACW421" s="153"/>
      <c r="ACX421" s="153"/>
      <c r="ACY421" s="153"/>
      <c r="ACZ421" s="153"/>
      <c r="ADA421" s="153"/>
      <c r="ADB421" s="153"/>
      <c r="ADC421" s="153"/>
      <c r="ADD421" s="153"/>
      <c r="ADE421" s="153"/>
      <c r="ADF421" s="153"/>
      <c r="ADG421" s="153"/>
      <c r="ADH421" s="153"/>
      <c r="ADI421" s="153"/>
      <c r="ADJ421" s="153"/>
      <c r="ADK421" s="153"/>
      <c r="ADL421" s="153"/>
      <c r="ADM421" s="153"/>
      <c r="ADN421" s="153"/>
      <c r="ADO421" s="153"/>
      <c r="ADP421" s="153"/>
      <c r="ADQ421" s="153"/>
      <c r="ADR421" s="153"/>
      <c r="ADS421" s="153"/>
      <c r="ADT421" s="153"/>
      <c r="ADU421" s="153"/>
      <c r="ADV421" s="153"/>
      <c r="ADW421" s="153"/>
      <c r="ADX421" s="153"/>
      <c r="ADY421" s="153"/>
      <c r="ADZ421" s="153"/>
      <c r="AEA421" s="153"/>
      <c r="AEB421" s="153"/>
      <c r="AEC421" s="153"/>
      <c r="AED421" s="153"/>
      <c r="AEE421" s="153"/>
      <c r="AEF421" s="153"/>
      <c r="AEG421" s="153"/>
      <c r="AEH421" s="153"/>
      <c r="AEI421" s="153"/>
      <c r="AEJ421" s="153"/>
      <c r="AEK421" s="153"/>
      <c r="AEL421" s="153"/>
      <c r="AEM421" s="153"/>
      <c r="AEN421" s="153"/>
      <c r="AEO421" s="153"/>
      <c r="AEP421" s="153"/>
      <c r="AEQ421" s="153"/>
      <c r="AER421" s="153"/>
      <c r="AES421" s="153"/>
      <c r="AET421" s="153"/>
      <c r="AEU421" s="153"/>
      <c r="AEV421" s="153"/>
      <c r="AEW421" s="153"/>
      <c r="AEX421" s="153"/>
      <c r="AEY421" s="153"/>
      <c r="AEZ421" s="153"/>
      <c r="AFA421" s="153"/>
      <c r="AFB421" s="153"/>
      <c r="AFC421" s="153"/>
      <c r="AFD421" s="153"/>
      <c r="AFE421" s="153"/>
      <c r="AFF421" s="153"/>
      <c r="AFG421" s="153"/>
      <c r="AFH421" s="153"/>
      <c r="AFI421" s="153"/>
      <c r="AFJ421" s="153"/>
      <c r="AFK421" s="153"/>
      <c r="AFL421" s="153"/>
      <c r="AFM421" s="153"/>
      <c r="AFN421" s="153"/>
      <c r="AFO421" s="153"/>
      <c r="AFP421" s="153"/>
      <c r="AFQ421" s="153"/>
      <c r="AFR421" s="153"/>
      <c r="AFS421" s="153"/>
      <c r="AFT421" s="153"/>
      <c r="AFU421" s="153"/>
      <c r="AFV421" s="153"/>
      <c r="AFW421" s="153"/>
      <c r="AFX421" s="153"/>
      <c r="AFY421" s="153"/>
      <c r="AFZ421" s="153"/>
      <c r="AGA421" s="153"/>
      <c r="AGB421" s="153"/>
      <c r="AGC421" s="153"/>
      <c r="AGD421" s="153"/>
      <c r="AGE421" s="153"/>
      <c r="AGF421" s="153"/>
      <c r="AGG421" s="153"/>
      <c r="AGH421" s="153"/>
      <c r="AGI421" s="153"/>
      <c r="AGJ421" s="153"/>
      <c r="AGK421" s="153"/>
      <c r="AGL421" s="153"/>
      <c r="AGM421" s="153"/>
      <c r="AGN421" s="153"/>
      <c r="AGO421" s="153"/>
      <c r="AGP421" s="153"/>
      <c r="AGQ421" s="153"/>
      <c r="AGR421" s="153"/>
      <c r="AGS421" s="153"/>
      <c r="AGT421" s="153"/>
      <c r="AGU421" s="153"/>
      <c r="AGV421" s="153"/>
      <c r="AGW421" s="153"/>
      <c r="AGX421" s="153"/>
      <c r="AGY421" s="153"/>
      <c r="AGZ421" s="153"/>
      <c r="AHA421" s="153"/>
      <c r="AHB421" s="153"/>
      <c r="AHC421" s="153"/>
      <c r="AHD421" s="153"/>
      <c r="AHE421" s="153"/>
      <c r="AHF421" s="153"/>
      <c r="AHG421" s="153"/>
      <c r="AHH421" s="153"/>
      <c r="AHI421" s="153"/>
      <c r="AHJ421" s="153"/>
      <c r="AHK421" s="153"/>
      <c r="AHL421" s="153"/>
      <c r="AHM421" s="153"/>
      <c r="AHN421" s="153"/>
      <c r="AHO421" s="153"/>
      <c r="AHP421" s="153"/>
      <c r="AHQ421" s="153"/>
      <c r="AHR421" s="153"/>
      <c r="AHS421" s="153"/>
      <c r="AHT421" s="153"/>
      <c r="AHU421" s="153"/>
      <c r="AHV421" s="153"/>
      <c r="AHW421" s="153"/>
      <c r="AHX421" s="153"/>
      <c r="AHY421" s="153"/>
      <c r="AHZ421" s="153"/>
      <c r="AIA421" s="153"/>
      <c r="AIB421" s="153"/>
      <c r="AIC421" s="153"/>
      <c r="AID421" s="153"/>
      <c r="AIE421" s="153"/>
      <c r="AIF421" s="153"/>
      <c r="AIG421" s="153"/>
      <c r="AIH421" s="153"/>
      <c r="AII421" s="153"/>
      <c r="AIJ421" s="153"/>
      <c r="AIK421" s="153"/>
      <c r="AIL421" s="153"/>
      <c r="AIM421" s="153"/>
      <c r="AIN421" s="153"/>
      <c r="AIO421" s="153"/>
      <c r="AIP421" s="153"/>
      <c r="AIQ421" s="153"/>
      <c r="AIR421" s="153"/>
      <c r="AIS421" s="153"/>
      <c r="AIT421" s="153"/>
      <c r="AIU421" s="153"/>
      <c r="AIV421" s="153"/>
      <c r="AIW421" s="153"/>
      <c r="AIX421" s="153"/>
      <c r="AIY421" s="153"/>
      <c r="AIZ421" s="153"/>
      <c r="AJA421" s="153"/>
      <c r="AJB421" s="153"/>
      <c r="AJC421" s="153"/>
      <c r="AJD421" s="153"/>
      <c r="AJE421" s="153"/>
      <c r="AJF421" s="153"/>
      <c r="AJG421" s="153"/>
      <c r="AJH421" s="153"/>
      <c r="AJI421" s="153"/>
      <c r="AJJ421" s="153"/>
      <c r="AJK421" s="153"/>
      <c r="AJL421" s="153"/>
      <c r="AJM421" s="153"/>
      <c r="AJN421" s="153"/>
      <c r="AJO421" s="153"/>
      <c r="AJP421" s="153"/>
      <c r="AJQ421" s="153"/>
      <c r="AJR421" s="153"/>
      <c r="AJS421" s="153"/>
      <c r="AJT421" s="153"/>
      <c r="AJU421" s="153"/>
      <c r="AJV421" s="153"/>
      <c r="AJW421" s="153"/>
      <c r="AJX421" s="153"/>
      <c r="AJY421" s="153"/>
      <c r="AJZ421" s="153"/>
      <c r="AKA421" s="153"/>
      <c r="AKB421" s="153"/>
      <c r="AKC421" s="153"/>
      <c r="AKD421" s="153"/>
      <c r="AKE421" s="153"/>
      <c r="AKF421" s="153"/>
      <c r="AKG421" s="153"/>
      <c r="AKH421" s="153"/>
      <c r="AKI421" s="153"/>
      <c r="AKJ421" s="153"/>
      <c r="AKK421" s="153"/>
      <c r="AKL421" s="153"/>
      <c r="AKM421" s="153"/>
      <c r="AKN421" s="153"/>
      <c r="AKO421" s="153"/>
      <c r="AKP421" s="153"/>
      <c r="AKQ421" s="153"/>
      <c r="AKR421" s="153"/>
      <c r="AKS421" s="153"/>
      <c r="AKT421" s="153"/>
      <c r="AKU421" s="153"/>
      <c r="AKV421" s="153"/>
      <c r="AKW421" s="153"/>
      <c r="AKX421" s="153"/>
      <c r="AKY421" s="153"/>
      <c r="AKZ421" s="153"/>
      <c r="ALA421" s="153"/>
      <c r="ALB421" s="153"/>
      <c r="ALC421" s="153"/>
      <c r="ALD421" s="153"/>
      <c r="ALE421" s="153"/>
      <c r="ALF421" s="153"/>
      <c r="ALG421" s="153"/>
      <c r="ALH421" s="153"/>
      <c r="ALI421" s="153"/>
      <c r="ALJ421" s="153"/>
      <c r="ALK421" s="153"/>
      <c r="ALL421" s="153"/>
      <c r="ALM421" s="153"/>
      <c r="ALN421" s="153"/>
      <c r="ALO421" s="153"/>
      <c r="ALP421" s="153"/>
      <c r="ALQ421" s="153"/>
      <c r="ALR421" s="153"/>
      <c r="ALS421" s="153"/>
      <c r="ALT421" s="153"/>
      <c r="ALU421" s="153"/>
      <c r="ALV421" s="153"/>
      <c r="ALW421" s="153"/>
      <c r="ALX421" s="153"/>
      <c r="ALY421" s="153"/>
      <c r="ALZ421" s="153"/>
      <c r="AMA421" s="153"/>
      <c r="AMB421" s="153"/>
      <c r="AMC421" s="153"/>
      <c r="AMD421" s="153"/>
      <c r="AME421" s="153"/>
      <c r="AMF421" s="153"/>
      <c r="AMG421" s="153"/>
      <c r="AMH421" s="153"/>
      <c r="AMI421" s="153"/>
      <c r="AMJ421" s="153"/>
      <c r="AMK421" s="153"/>
      <c r="AML421" s="153"/>
      <c r="AMM421" s="153"/>
      <c r="AMN421" s="153"/>
      <c r="AMO421" s="153"/>
      <c r="AMP421" s="153"/>
      <c r="AMQ421" s="153"/>
      <c r="AMR421" s="153"/>
      <c r="AMS421" s="153"/>
      <c r="AMT421" s="153"/>
      <c r="AMU421" s="153"/>
      <c r="AMV421" s="153"/>
      <c r="AMW421" s="153"/>
      <c r="AMX421" s="153"/>
      <c r="AMY421" s="153"/>
      <c r="AMZ421" s="153"/>
      <c r="ANA421" s="153"/>
      <c r="ANB421" s="153"/>
      <c r="ANC421" s="153"/>
      <c r="AND421" s="153"/>
      <c r="ANE421" s="153"/>
      <c r="ANF421" s="153"/>
      <c r="ANG421" s="153"/>
      <c r="ANH421" s="153"/>
      <c r="ANI421" s="153"/>
      <c r="ANJ421" s="153"/>
      <c r="ANK421" s="153"/>
      <c r="ANL421" s="153"/>
      <c r="ANM421" s="153"/>
      <c r="ANN421" s="153"/>
      <c r="ANO421" s="153"/>
      <c r="ANP421" s="153"/>
      <c r="ANQ421" s="153"/>
      <c r="ANR421" s="153"/>
      <c r="ANS421" s="153"/>
      <c r="ANT421" s="153"/>
      <c r="ANU421" s="153"/>
      <c r="ANV421" s="153"/>
      <c r="ANW421" s="153"/>
      <c r="ANX421" s="153"/>
      <c r="ANY421" s="153"/>
      <c r="ANZ421" s="153"/>
      <c r="AOA421" s="153"/>
      <c r="AOB421" s="153"/>
      <c r="AOC421" s="153"/>
      <c r="AOD421" s="153"/>
      <c r="AOE421" s="153"/>
      <c r="AOF421" s="153"/>
      <c r="AOG421" s="153"/>
      <c r="AOH421" s="153"/>
      <c r="AOI421" s="153"/>
      <c r="AOJ421" s="153"/>
      <c r="AOK421" s="153"/>
      <c r="AOL421" s="153"/>
      <c r="AOM421" s="153"/>
      <c r="AON421" s="153"/>
      <c r="AOO421" s="153"/>
      <c r="AOP421" s="153"/>
      <c r="AOQ421" s="153"/>
      <c r="AOR421" s="153"/>
      <c r="AOS421" s="153"/>
      <c r="AOT421" s="153"/>
      <c r="AOU421" s="153"/>
      <c r="AOV421" s="153"/>
      <c r="AOW421" s="153"/>
      <c r="AOX421" s="153"/>
      <c r="AOY421" s="153"/>
      <c r="AOZ421" s="153"/>
      <c r="APA421" s="153"/>
      <c r="APB421" s="153"/>
      <c r="APC421" s="153"/>
      <c r="APD421" s="153"/>
      <c r="APE421" s="153"/>
      <c r="APF421" s="153"/>
      <c r="APG421" s="153"/>
      <c r="APH421" s="153"/>
      <c r="API421" s="153"/>
      <c r="APJ421" s="153"/>
      <c r="APK421" s="153"/>
      <c r="APL421" s="153"/>
      <c r="APM421" s="153"/>
      <c r="APN421" s="153"/>
      <c r="APO421" s="153"/>
      <c r="APP421" s="153"/>
      <c r="APQ421" s="153"/>
      <c r="APR421" s="153"/>
      <c r="APS421" s="153"/>
      <c r="APT421" s="153"/>
      <c r="APU421" s="153"/>
      <c r="APV421" s="153"/>
      <c r="APW421" s="153"/>
      <c r="APX421" s="153"/>
      <c r="APY421" s="153"/>
      <c r="APZ421" s="153"/>
      <c r="AQA421" s="153"/>
      <c r="AQB421" s="153"/>
      <c r="AQC421" s="153"/>
      <c r="AQD421" s="153"/>
      <c r="AQE421" s="153"/>
      <c r="AQF421" s="153"/>
      <c r="AQG421" s="153"/>
      <c r="AQH421" s="153"/>
      <c r="AQI421" s="153"/>
      <c r="AQJ421" s="153"/>
      <c r="AQK421" s="153"/>
      <c r="AQL421" s="153"/>
      <c r="AQM421" s="153"/>
      <c r="AQN421" s="153"/>
      <c r="AQO421" s="153"/>
      <c r="AQP421" s="153"/>
      <c r="AQQ421" s="153"/>
      <c r="AQR421" s="153"/>
      <c r="AQS421" s="153"/>
      <c r="AQT421" s="153"/>
      <c r="AQU421" s="153"/>
      <c r="AQV421" s="153"/>
      <c r="AQW421" s="153"/>
      <c r="AQX421" s="153"/>
      <c r="AQY421" s="153"/>
      <c r="AQZ421" s="153"/>
      <c r="ARA421" s="153"/>
      <c r="ARB421" s="153"/>
      <c r="ARC421" s="153"/>
      <c r="ARD421" s="153"/>
      <c r="ARE421" s="153"/>
      <c r="ARF421" s="153"/>
      <c r="ARG421" s="153"/>
      <c r="ARH421" s="153"/>
      <c r="ARI421" s="153"/>
      <c r="ARJ421" s="153"/>
      <c r="ARK421" s="153"/>
      <c r="ARL421" s="153"/>
      <c r="ARM421" s="153"/>
      <c r="ARN421" s="153"/>
      <c r="ARO421" s="153"/>
      <c r="ARP421" s="153"/>
      <c r="ARQ421" s="153"/>
      <c r="ARR421" s="153"/>
      <c r="ARS421" s="153"/>
      <c r="ART421" s="153"/>
      <c r="ARU421" s="153"/>
      <c r="ARV421" s="153"/>
      <c r="ARW421" s="153"/>
      <c r="ARX421" s="153"/>
      <c r="ARY421" s="153"/>
      <c r="ARZ421" s="153"/>
      <c r="ASA421" s="153"/>
      <c r="ASB421" s="153"/>
      <c r="ASC421" s="153"/>
      <c r="ASD421" s="153"/>
      <c r="ASE421" s="153"/>
      <c r="ASF421" s="153"/>
      <c r="ASG421" s="153"/>
      <c r="ASH421" s="153"/>
      <c r="ASI421" s="153"/>
      <c r="ASJ421" s="153"/>
      <c r="ASK421" s="153"/>
      <c r="ASL421" s="153"/>
      <c r="ASM421" s="153"/>
      <c r="ASN421" s="153"/>
      <c r="ASO421" s="153"/>
      <c r="ASP421" s="153"/>
      <c r="ASQ421" s="153"/>
      <c r="ASR421" s="153"/>
      <c r="ASS421" s="153"/>
      <c r="AST421" s="153"/>
      <c r="ASU421" s="153"/>
      <c r="ASV421" s="153"/>
      <c r="ASW421" s="153"/>
      <c r="ASX421" s="153"/>
      <c r="ASY421" s="153"/>
      <c r="ASZ421" s="153"/>
      <c r="ATA421" s="153"/>
      <c r="ATB421" s="153"/>
      <c r="ATC421" s="153"/>
      <c r="ATD421" s="153"/>
      <c r="ATE421" s="153"/>
      <c r="ATF421" s="153"/>
      <c r="ATG421" s="153"/>
      <c r="ATH421" s="153"/>
      <c r="ATI421" s="153"/>
      <c r="ATJ421" s="153"/>
      <c r="ATK421" s="153"/>
      <c r="ATL421" s="153"/>
      <c r="ATM421" s="153"/>
      <c r="ATN421" s="153"/>
      <c r="ATO421" s="153"/>
      <c r="ATP421" s="153"/>
      <c r="ATQ421" s="153"/>
      <c r="ATR421" s="153"/>
      <c r="ATS421" s="153"/>
      <c r="ATT421" s="153"/>
      <c r="ATU421" s="153"/>
      <c r="ATV421" s="153"/>
      <c r="ATW421" s="153"/>
      <c r="ATX421" s="153"/>
      <c r="ATY421" s="153"/>
      <c r="ATZ421" s="153"/>
      <c r="AUA421" s="153"/>
      <c r="AUB421" s="153"/>
      <c r="AUC421" s="153"/>
      <c r="AUD421" s="153"/>
      <c r="AUE421" s="153"/>
      <c r="AUF421" s="153"/>
      <c r="AUG421" s="153"/>
      <c r="AUH421" s="153"/>
      <c r="AUI421" s="153"/>
      <c r="AUJ421" s="153"/>
      <c r="AUK421" s="153"/>
      <c r="AUL421" s="153"/>
      <c r="AUM421" s="153"/>
      <c r="AUN421" s="153"/>
      <c r="AUO421" s="153"/>
      <c r="AUP421" s="153"/>
      <c r="AUQ421" s="153"/>
      <c r="AUR421" s="153"/>
      <c r="AUS421" s="153"/>
      <c r="AUT421" s="153"/>
      <c r="AUU421" s="153"/>
      <c r="AUV421" s="153"/>
      <c r="AUW421" s="153"/>
      <c r="AUX421" s="153"/>
      <c r="AUY421" s="153"/>
      <c r="AUZ421" s="153"/>
      <c r="AVA421" s="153"/>
      <c r="AVB421" s="153"/>
      <c r="AVC421" s="153"/>
      <c r="AVD421" s="153"/>
      <c r="AVE421" s="153"/>
      <c r="AVF421" s="153"/>
      <c r="AVG421" s="153"/>
      <c r="AVH421" s="153"/>
      <c r="AVI421" s="153"/>
      <c r="AVJ421" s="153"/>
      <c r="AVK421" s="153"/>
      <c r="AVL421" s="153"/>
      <c r="AVM421" s="153"/>
      <c r="AVN421" s="153"/>
      <c r="AVO421" s="153"/>
      <c r="AVP421" s="153"/>
      <c r="AVQ421" s="153"/>
      <c r="AVR421" s="153"/>
      <c r="AVS421" s="153"/>
      <c r="AVT421" s="153"/>
      <c r="AVU421" s="153"/>
      <c r="AVV421" s="153"/>
      <c r="AVW421" s="153"/>
      <c r="AVX421" s="153"/>
      <c r="AVY421" s="153"/>
      <c r="AVZ421" s="153"/>
      <c r="AWA421" s="153"/>
      <c r="AWB421" s="153"/>
      <c r="AWC421" s="153"/>
      <c r="AWD421" s="153"/>
      <c r="AWE421" s="153"/>
      <c r="AWF421" s="153"/>
      <c r="AWG421" s="153"/>
      <c r="AWH421" s="153"/>
      <c r="AWI421" s="153"/>
      <c r="AWJ421" s="153"/>
      <c r="AWK421" s="153"/>
      <c r="AWL421" s="153"/>
      <c r="AWM421" s="153"/>
      <c r="AWN421" s="153"/>
      <c r="AWO421" s="153"/>
      <c r="AWP421" s="153"/>
      <c r="AWQ421" s="153"/>
      <c r="AWR421" s="153"/>
      <c r="AWS421" s="153"/>
      <c r="AWT421" s="153"/>
      <c r="AWU421" s="153"/>
      <c r="AWV421" s="153"/>
      <c r="AWW421" s="153"/>
      <c r="AWX421" s="153"/>
      <c r="AWY421" s="153"/>
      <c r="AWZ421" s="153"/>
      <c r="AXA421" s="153"/>
      <c r="AXB421" s="153"/>
      <c r="AXC421" s="153"/>
      <c r="AXD421" s="153"/>
      <c r="AXE421" s="153"/>
      <c r="AXF421" s="153"/>
      <c r="AXG421" s="153"/>
      <c r="AXH421" s="153"/>
      <c r="AXI421" s="153"/>
      <c r="AXJ421" s="153"/>
      <c r="AXK421" s="153"/>
      <c r="AXL421" s="153"/>
      <c r="AXM421" s="153"/>
      <c r="AXN421" s="153"/>
      <c r="AXO421" s="153"/>
      <c r="AXP421" s="153"/>
      <c r="AXQ421" s="153"/>
      <c r="AXR421" s="153"/>
      <c r="AXS421" s="153"/>
      <c r="AXT421" s="153"/>
      <c r="AXU421" s="153"/>
      <c r="AXV421" s="153"/>
      <c r="AXW421" s="153"/>
      <c r="AXX421" s="153"/>
      <c r="AXY421" s="153"/>
      <c r="AXZ421" s="153"/>
      <c r="AYA421" s="153"/>
      <c r="AYB421" s="153"/>
      <c r="AYC421" s="153"/>
      <c r="AYD421" s="153"/>
      <c r="AYE421" s="153"/>
      <c r="AYF421" s="153"/>
      <c r="AYG421" s="153"/>
      <c r="AYH421" s="153"/>
      <c r="AYI421" s="153"/>
      <c r="AYJ421" s="153"/>
      <c r="AYK421" s="153"/>
      <c r="AYL421" s="153"/>
      <c r="AYM421" s="153"/>
      <c r="AYN421" s="153"/>
      <c r="AYO421" s="153"/>
      <c r="AYP421" s="153"/>
      <c r="AYQ421" s="153"/>
      <c r="AYR421" s="153"/>
      <c r="AYS421" s="153"/>
      <c r="AYT421" s="153"/>
      <c r="AYU421" s="153"/>
      <c r="AYV421" s="153"/>
      <c r="AYW421" s="153"/>
      <c r="AYX421" s="153"/>
      <c r="AYY421" s="153"/>
      <c r="AYZ421" s="153"/>
      <c r="AZA421" s="153"/>
      <c r="AZB421" s="153"/>
      <c r="AZC421" s="153"/>
      <c r="AZD421" s="153"/>
      <c r="AZE421" s="153"/>
      <c r="AZF421" s="153"/>
      <c r="AZG421" s="153"/>
      <c r="AZH421" s="153"/>
      <c r="AZI421" s="153"/>
      <c r="AZJ421" s="153"/>
      <c r="AZK421" s="153"/>
      <c r="AZL421" s="153"/>
      <c r="AZM421" s="153"/>
      <c r="AZN421" s="153"/>
      <c r="AZO421" s="153"/>
      <c r="AZP421" s="153"/>
      <c r="AZQ421" s="153"/>
      <c r="AZR421" s="153"/>
      <c r="AZS421" s="153"/>
      <c r="AZT421" s="153"/>
      <c r="AZU421" s="153"/>
      <c r="AZV421" s="153"/>
      <c r="AZW421" s="153"/>
      <c r="AZX421" s="153"/>
      <c r="AZY421" s="153"/>
      <c r="AZZ421" s="153"/>
      <c r="BAA421" s="153"/>
      <c r="BAB421" s="153"/>
      <c r="BAC421" s="153"/>
      <c r="BAD421" s="153"/>
      <c r="BAE421" s="153"/>
      <c r="BAF421" s="153"/>
      <c r="BAG421" s="153"/>
      <c r="BAH421" s="153"/>
      <c r="BAI421" s="153"/>
      <c r="BAJ421" s="153"/>
      <c r="BAK421" s="153"/>
      <c r="BAL421" s="153"/>
      <c r="BAM421" s="153"/>
      <c r="BAN421" s="153"/>
      <c r="BAO421" s="153"/>
      <c r="BAP421" s="153"/>
      <c r="BAQ421" s="153"/>
      <c r="BAR421" s="153"/>
      <c r="BAS421" s="153"/>
      <c r="BAT421" s="153"/>
      <c r="BAU421" s="153"/>
      <c r="BAV421" s="153"/>
      <c r="BAW421" s="153"/>
      <c r="BAX421" s="153"/>
      <c r="BAY421" s="153"/>
      <c r="BAZ421" s="153"/>
      <c r="BBA421" s="153"/>
      <c r="BBB421" s="153"/>
      <c r="BBC421" s="153"/>
      <c r="BBD421" s="153"/>
      <c r="BBE421" s="153"/>
      <c r="BBF421" s="153"/>
      <c r="BBG421" s="153"/>
      <c r="BBH421" s="153"/>
      <c r="BBI421" s="153"/>
      <c r="BBJ421" s="153"/>
      <c r="BBK421" s="153"/>
      <c r="BBL421" s="153"/>
      <c r="BBM421" s="153"/>
      <c r="BBN421" s="153"/>
      <c r="BBO421" s="153"/>
      <c r="BBP421" s="153"/>
      <c r="BBQ421" s="153"/>
      <c r="BBR421" s="153"/>
      <c r="BBS421" s="153"/>
      <c r="BBT421" s="153"/>
      <c r="BBU421" s="153"/>
      <c r="BBV421" s="153"/>
      <c r="BBW421" s="153"/>
      <c r="BBX421" s="153"/>
      <c r="BBY421" s="153"/>
      <c r="BBZ421" s="153"/>
      <c r="BCA421" s="153"/>
      <c r="BCB421" s="153"/>
      <c r="BCC421" s="153"/>
      <c r="BCD421" s="153"/>
      <c r="BCE421" s="153"/>
      <c r="BCF421" s="153"/>
      <c r="BCG421" s="153"/>
      <c r="BCH421" s="153"/>
      <c r="BCI421" s="153"/>
      <c r="BCJ421" s="153"/>
      <c r="BCK421" s="153"/>
      <c r="BCL421" s="153"/>
      <c r="BCM421" s="153"/>
      <c r="BCN421" s="153"/>
      <c r="BCO421" s="153"/>
      <c r="BCP421" s="153"/>
      <c r="BCQ421" s="153"/>
      <c r="BCR421" s="153"/>
      <c r="BCS421" s="153"/>
      <c r="BCT421" s="153"/>
      <c r="BCU421" s="153"/>
      <c r="BCV421" s="153"/>
      <c r="BCW421" s="153"/>
      <c r="BCX421" s="153"/>
      <c r="BCY421" s="153"/>
      <c r="BCZ421" s="153"/>
      <c r="BDA421" s="153"/>
      <c r="BDB421" s="153"/>
      <c r="BDC421" s="153"/>
      <c r="BDD421" s="153"/>
      <c r="BDE421" s="153"/>
      <c r="BDF421" s="153"/>
      <c r="BDG421" s="153"/>
      <c r="BDH421" s="153"/>
      <c r="BDI421" s="153"/>
      <c r="BDJ421" s="153"/>
      <c r="BDK421" s="153"/>
      <c r="BDL421" s="153"/>
      <c r="BDM421" s="153"/>
      <c r="BDN421" s="153"/>
      <c r="BDO421" s="153"/>
      <c r="BDP421" s="153"/>
      <c r="BDQ421" s="153"/>
      <c r="BDR421" s="153"/>
      <c r="BDS421" s="153"/>
      <c r="BDT421" s="153"/>
      <c r="BDU421" s="153"/>
      <c r="BDV421" s="153"/>
      <c r="BDW421" s="153"/>
      <c r="BDX421" s="153"/>
      <c r="BDY421" s="153"/>
      <c r="BDZ421" s="153"/>
      <c r="BEA421" s="153"/>
      <c r="BEB421" s="153"/>
      <c r="BEC421" s="153"/>
      <c r="BED421" s="153"/>
      <c r="BEE421" s="153"/>
      <c r="BEF421" s="153"/>
      <c r="BEG421" s="153"/>
      <c r="BEH421" s="153"/>
      <c r="BEI421" s="153"/>
      <c r="BEJ421" s="153"/>
      <c r="BEK421" s="153"/>
      <c r="BEL421" s="153"/>
      <c r="BEM421" s="153"/>
      <c r="BEN421" s="153"/>
      <c r="BEO421" s="153"/>
      <c r="BEP421" s="153"/>
      <c r="BEQ421" s="153"/>
      <c r="BER421" s="153"/>
      <c r="BES421" s="153"/>
      <c r="BET421" s="153"/>
      <c r="BEU421" s="153"/>
      <c r="BEV421" s="153"/>
      <c r="BEW421" s="153"/>
      <c r="BEX421" s="153"/>
      <c r="BEY421" s="153"/>
      <c r="BEZ421" s="153"/>
      <c r="BFA421" s="153"/>
      <c r="BFB421" s="153"/>
      <c r="BFC421" s="153"/>
      <c r="BFD421" s="153"/>
      <c r="BFE421" s="153"/>
      <c r="BFF421" s="153"/>
      <c r="BFG421" s="153"/>
      <c r="BFH421" s="153"/>
      <c r="BFI421" s="153"/>
      <c r="BFJ421" s="153"/>
      <c r="BFK421" s="153"/>
      <c r="BFL421" s="153"/>
      <c r="BFM421" s="153"/>
      <c r="BFN421" s="153"/>
      <c r="BFO421" s="153"/>
      <c r="BFP421" s="153"/>
      <c r="BFQ421" s="153"/>
      <c r="BFR421" s="153"/>
      <c r="BFS421" s="153"/>
      <c r="BFT421" s="153"/>
      <c r="BFU421" s="153"/>
      <c r="BFV421" s="153"/>
      <c r="BFW421" s="153"/>
      <c r="BFX421" s="153"/>
      <c r="BFY421" s="153"/>
      <c r="BFZ421" s="153"/>
      <c r="BGA421" s="153"/>
      <c r="BGB421" s="153"/>
      <c r="BGC421" s="153"/>
      <c r="BGD421" s="153"/>
      <c r="BGE421" s="153"/>
      <c r="BGF421" s="153"/>
      <c r="BGG421" s="153"/>
      <c r="BGH421" s="153"/>
      <c r="BGI421" s="153"/>
      <c r="BGJ421" s="153"/>
      <c r="BGK421" s="153"/>
      <c r="BGL421" s="153"/>
      <c r="BGM421" s="153"/>
      <c r="BGN421" s="153"/>
      <c r="BGO421" s="153"/>
      <c r="BGP421" s="153"/>
      <c r="BGQ421" s="153"/>
      <c r="BGR421" s="153"/>
      <c r="BGS421" s="153"/>
      <c r="BGT421" s="153"/>
      <c r="BGU421" s="153"/>
      <c r="BGV421" s="153"/>
      <c r="BGW421" s="153"/>
      <c r="BGX421" s="153"/>
      <c r="BGY421" s="153"/>
      <c r="BGZ421" s="153"/>
      <c r="BHA421" s="153"/>
      <c r="BHB421" s="153"/>
      <c r="BHC421" s="153"/>
      <c r="BHD421" s="153"/>
      <c r="BHE421" s="153"/>
      <c r="BHF421" s="153"/>
      <c r="BHG421" s="153"/>
      <c r="BHH421" s="153"/>
      <c r="BHI421" s="153"/>
      <c r="BHJ421" s="153"/>
      <c r="BHK421" s="153"/>
      <c r="BHL421" s="153"/>
      <c r="BHM421" s="153"/>
      <c r="BHN421" s="153"/>
      <c r="BHO421" s="153"/>
      <c r="BHP421" s="153"/>
      <c r="BHQ421" s="153"/>
      <c r="BHR421" s="153"/>
      <c r="BHS421" s="153"/>
      <c r="BHT421" s="153"/>
      <c r="BHU421" s="153"/>
      <c r="BHV421" s="153"/>
      <c r="BHW421" s="153"/>
      <c r="BHX421" s="153"/>
      <c r="BHY421" s="153"/>
      <c r="BHZ421" s="153"/>
      <c r="BIA421" s="153"/>
      <c r="BIB421" s="153"/>
      <c r="BIC421" s="153"/>
      <c r="BID421" s="153"/>
      <c r="BIE421" s="153"/>
      <c r="BIF421" s="153"/>
      <c r="BIG421" s="153"/>
      <c r="BIH421" s="153"/>
      <c r="BII421" s="153"/>
      <c r="BIJ421" s="153"/>
      <c r="BIK421" s="153"/>
      <c r="BIL421" s="153"/>
      <c r="BIM421" s="153"/>
      <c r="BIN421" s="153"/>
      <c r="BIO421" s="153"/>
      <c r="BIP421" s="153"/>
      <c r="BIQ421" s="153"/>
      <c r="BIR421" s="153"/>
      <c r="BIS421" s="153"/>
      <c r="BIT421" s="153"/>
      <c r="BIU421" s="153"/>
      <c r="BIV421" s="153"/>
      <c r="BIW421" s="153"/>
      <c r="BIX421" s="153"/>
      <c r="BIY421" s="153"/>
      <c r="BIZ421" s="153"/>
      <c r="BJA421" s="153"/>
      <c r="BJB421" s="153"/>
      <c r="BJC421" s="153"/>
      <c r="BJD421" s="153"/>
      <c r="BJE421" s="153"/>
      <c r="BJF421" s="153"/>
      <c r="BJG421" s="153"/>
      <c r="BJH421" s="153"/>
      <c r="BJI421" s="153"/>
      <c r="BJJ421" s="153"/>
      <c r="BJK421" s="153"/>
      <c r="BJL421" s="153"/>
      <c r="BJM421" s="153"/>
      <c r="BJN421" s="153"/>
      <c r="BJO421" s="153"/>
      <c r="BJP421" s="153"/>
      <c r="BJQ421" s="153"/>
      <c r="BJR421" s="153"/>
      <c r="BJS421" s="153"/>
      <c r="BJT421" s="153"/>
      <c r="BJU421" s="153"/>
      <c r="BJV421" s="153"/>
      <c r="BJW421" s="153"/>
      <c r="BJX421" s="153"/>
      <c r="BJY421" s="153"/>
      <c r="BJZ421" s="153"/>
      <c r="BKA421" s="153"/>
      <c r="BKB421" s="153"/>
      <c r="BKC421" s="153"/>
      <c r="BKD421" s="153"/>
      <c r="BKE421" s="153"/>
      <c r="BKF421" s="153"/>
      <c r="BKG421" s="153"/>
      <c r="BKH421" s="153"/>
      <c r="BKI421" s="153"/>
      <c r="BKJ421" s="153"/>
      <c r="BKK421" s="153"/>
      <c r="BKL421" s="153"/>
      <c r="BKM421" s="153"/>
      <c r="BKN421" s="153"/>
      <c r="BKO421" s="153"/>
      <c r="BKP421" s="153"/>
      <c r="BKQ421" s="153"/>
      <c r="BKR421" s="153"/>
      <c r="BKS421" s="153"/>
      <c r="BKT421" s="153"/>
      <c r="BKU421" s="153"/>
      <c r="BKV421" s="153"/>
      <c r="BKW421" s="153"/>
      <c r="BKX421" s="153"/>
      <c r="BKY421" s="153"/>
      <c r="BKZ421" s="153"/>
      <c r="BLA421" s="153"/>
      <c r="BLB421" s="153"/>
      <c r="BLC421" s="153"/>
      <c r="BLD421" s="153"/>
      <c r="BLE421" s="153"/>
      <c r="BLF421" s="153"/>
      <c r="BLG421" s="153"/>
      <c r="BLH421" s="153"/>
      <c r="BLI421" s="153"/>
      <c r="BLJ421" s="153"/>
      <c r="BLK421" s="153"/>
      <c r="BLL421" s="153"/>
      <c r="BLM421" s="153"/>
      <c r="BLN421" s="153"/>
      <c r="BLO421" s="153"/>
      <c r="BLP421" s="153"/>
      <c r="BLQ421" s="153"/>
      <c r="BLR421" s="153"/>
      <c r="BLS421" s="153"/>
      <c r="BLT421" s="153"/>
      <c r="BLU421" s="153"/>
      <c r="BLV421" s="153"/>
      <c r="BLW421" s="153"/>
      <c r="BLX421" s="153"/>
      <c r="BLY421" s="153"/>
      <c r="BLZ421" s="153"/>
      <c r="BMA421" s="153"/>
      <c r="BMB421" s="153"/>
      <c r="BMC421" s="153"/>
      <c r="BMD421" s="153"/>
      <c r="BME421" s="153"/>
      <c r="BMF421" s="153"/>
      <c r="BMG421" s="153"/>
      <c r="BMH421" s="153"/>
      <c r="BMI421" s="153"/>
      <c r="BMJ421" s="153"/>
      <c r="BMK421" s="153"/>
      <c r="BML421" s="153"/>
      <c r="BMM421" s="153"/>
      <c r="BMN421" s="153"/>
      <c r="BMO421" s="153"/>
      <c r="BMP421" s="153"/>
      <c r="BMQ421" s="153"/>
      <c r="BMR421" s="153"/>
      <c r="BMS421" s="153"/>
      <c r="BMT421" s="153"/>
      <c r="BMU421" s="153"/>
      <c r="BMV421" s="153"/>
      <c r="BMW421" s="153"/>
      <c r="BMX421" s="153"/>
      <c r="BMY421" s="153"/>
      <c r="BMZ421" s="153"/>
      <c r="BNA421" s="153"/>
      <c r="BNB421" s="153"/>
      <c r="BNC421" s="153"/>
      <c r="BND421" s="153"/>
      <c r="BNE421" s="153"/>
      <c r="BNF421" s="153"/>
      <c r="BNG421" s="153"/>
      <c r="BNH421" s="153"/>
      <c r="BNI421" s="153"/>
      <c r="BNJ421" s="153"/>
      <c r="BNK421" s="153"/>
      <c r="BNL421" s="153"/>
      <c r="BNM421" s="153"/>
      <c r="BNN421" s="153"/>
      <c r="BNO421" s="153"/>
      <c r="BNP421" s="153"/>
      <c r="BNQ421" s="153"/>
      <c r="BNR421" s="153"/>
      <c r="BNS421" s="153"/>
      <c r="BNT421" s="153"/>
      <c r="BNU421" s="153"/>
      <c r="BNV421" s="153"/>
      <c r="BNW421" s="153"/>
      <c r="BNX421" s="153"/>
      <c r="BNY421" s="153"/>
      <c r="BNZ421" s="153"/>
      <c r="BOA421" s="153"/>
      <c r="BOB421" s="153"/>
      <c r="BOC421" s="153"/>
      <c r="BOD421" s="153"/>
      <c r="BOE421" s="153"/>
      <c r="BOF421" s="153"/>
      <c r="BOG421" s="153"/>
      <c r="BOH421" s="153"/>
      <c r="BOI421" s="153"/>
      <c r="BOJ421" s="153"/>
      <c r="BOK421" s="153"/>
      <c r="BOL421" s="153"/>
      <c r="BOM421" s="153"/>
      <c r="BON421" s="153"/>
      <c r="BOO421" s="153"/>
      <c r="BOP421" s="153"/>
      <c r="BOQ421" s="153"/>
      <c r="BOR421" s="153"/>
      <c r="BOS421" s="153"/>
      <c r="BOT421" s="153"/>
      <c r="BOU421" s="153"/>
      <c r="BOV421" s="153"/>
      <c r="BOW421" s="153"/>
      <c r="BOX421" s="153"/>
      <c r="BOY421" s="153"/>
      <c r="BOZ421" s="153"/>
      <c r="BPA421" s="153"/>
      <c r="BPB421" s="153"/>
      <c r="BPC421" s="153"/>
      <c r="BPD421" s="153"/>
      <c r="BPE421" s="153"/>
      <c r="BPF421" s="153"/>
      <c r="BPG421" s="153"/>
      <c r="BPH421" s="153"/>
      <c r="BPI421" s="153"/>
      <c r="BPJ421" s="153"/>
      <c r="BPK421" s="153"/>
      <c r="BPL421" s="153"/>
      <c r="BPM421" s="153"/>
      <c r="BPN421" s="153"/>
      <c r="BPO421" s="153"/>
      <c r="BPP421" s="153"/>
      <c r="BPQ421" s="153"/>
      <c r="BPR421" s="153"/>
      <c r="BPS421" s="153"/>
      <c r="BPT421" s="153"/>
      <c r="BPU421" s="153"/>
      <c r="BPV421" s="153"/>
      <c r="BPW421" s="153"/>
      <c r="BPX421" s="153"/>
      <c r="BPY421" s="153"/>
      <c r="BPZ421" s="153"/>
      <c r="BQA421" s="153"/>
      <c r="BQB421" s="153"/>
      <c r="BQC421" s="153"/>
      <c r="BQD421" s="153"/>
      <c r="BQE421" s="153"/>
      <c r="BQF421" s="153"/>
      <c r="BQG421" s="153"/>
      <c r="BQH421" s="153"/>
      <c r="BQI421" s="153"/>
      <c r="BQJ421" s="153"/>
      <c r="BQK421" s="153"/>
      <c r="BQL421" s="153"/>
      <c r="BQM421" s="153"/>
      <c r="BQN421" s="153"/>
      <c r="BQO421" s="153"/>
      <c r="BQP421" s="153"/>
      <c r="BQQ421" s="153"/>
      <c r="BQR421" s="153"/>
      <c r="BQS421" s="153"/>
      <c r="BQT421" s="153"/>
      <c r="BQU421" s="153"/>
      <c r="BQV421" s="153"/>
      <c r="BQW421" s="153"/>
      <c r="BQX421" s="153"/>
      <c r="BQY421" s="153"/>
      <c r="BQZ421" s="153"/>
      <c r="BRA421" s="153"/>
      <c r="BRB421" s="153"/>
      <c r="BRC421" s="153"/>
      <c r="BRD421" s="153"/>
      <c r="BRE421" s="153"/>
      <c r="BRF421" s="153"/>
      <c r="BRG421" s="153"/>
      <c r="BRH421" s="153"/>
      <c r="BRI421" s="153"/>
      <c r="BRJ421" s="153"/>
      <c r="BRK421" s="153"/>
      <c r="BRL421" s="153"/>
      <c r="BRM421" s="153"/>
      <c r="BRN421" s="153"/>
      <c r="BRO421" s="153"/>
      <c r="BRP421" s="153"/>
      <c r="BRQ421" s="153"/>
      <c r="BRR421" s="153"/>
      <c r="BRS421" s="153"/>
      <c r="BRT421" s="153"/>
      <c r="BRU421" s="153"/>
      <c r="BRV421" s="153"/>
      <c r="BRW421" s="153"/>
      <c r="BRX421" s="153"/>
      <c r="BRY421" s="153"/>
      <c r="BRZ421" s="153"/>
      <c r="BSA421" s="153"/>
      <c r="BSB421" s="153"/>
      <c r="BSC421" s="153"/>
      <c r="BSD421" s="153"/>
      <c r="BSE421" s="153"/>
      <c r="BSF421" s="153"/>
      <c r="BSG421" s="153"/>
      <c r="BSH421" s="153"/>
      <c r="BSI421" s="153"/>
      <c r="BSJ421" s="153"/>
      <c r="BSK421" s="153"/>
      <c r="BSL421" s="153"/>
      <c r="BSM421" s="153"/>
      <c r="BSN421" s="153"/>
      <c r="BSO421" s="153"/>
      <c r="BSP421" s="153"/>
      <c r="BSQ421" s="153"/>
      <c r="BSR421" s="153"/>
      <c r="BSS421" s="153"/>
      <c r="BST421" s="153"/>
      <c r="BSU421" s="153"/>
      <c r="BSV421" s="153"/>
      <c r="BSW421" s="153"/>
      <c r="BSX421" s="153"/>
      <c r="BSY421" s="153"/>
      <c r="BSZ421" s="153"/>
      <c r="BTA421" s="153"/>
      <c r="BTB421" s="153"/>
      <c r="BTC421" s="153"/>
      <c r="BTD421" s="153"/>
      <c r="BTE421" s="153"/>
      <c r="BTF421" s="153"/>
      <c r="BTG421" s="153"/>
      <c r="BTH421" s="153"/>
      <c r="BTI421" s="153"/>
      <c r="BTJ421" s="153"/>
      <c r="BTK421" s="153"/>
      <c r="BTL421" s="153"/>
      <c r="BTM421" s="153"/>
      <c r="BTN421" s="153"/>
      <c r="BTO421" s="153"/>
      <c r="BTP421" s="153"/>
      <c r="BTQ421" s="153"/>
      <c r="BTR421" s="153"/>
      <c r="BTS421" s="153"/>
      <c r="BTT421" s="153"/>
      <c r="BTU421" s="153"/>
      <c r="BTV421" s="153"/>
      <c r="BTW421" s="153"/>
      <c r="BTX421" s="153"/>
      <c r="BTY421" s="153"/>
      <c r="BTZ421" s="153"/>
      <c r="BUA421" s="153"/>
      <c r="BUB421" s="153"/>
      <c r="BUC421" s="153"/>
      <c r="BUD421" s="153"/>
      <c r="BUE421" s="153"/>
      <c r="BUF421" s="153"/>
      <c r="BUG421" s="153"/>
      <c r="BUH421" s="153"/>
      <c r="BUI421" s="153"/>
      <c r="BUJ421" s="153"/>
      <c r="BUK421" s="153"/>
      <c r="BUL421" s="153"/>
      <c r="BUM421" s="153"/>
      <c r="BUN421" s="153"/>
      <c r="BUO421" s="153"/>
      <c r="BUP421" s="153"/>
      <c r="BUQ421" s="153"/>
      <c r="BUR421" s="153"/>
      <c r="BUS421" s="153"/>
      <c r="BUT421" s="153"/>
      <c r="BUU421" s="153"/>
      <c r="BUV421" s="153"/>
      <c r="BUW421" s="153"/>
      <c r="BUX421" s="153"/>
      <c r="BUY421" s="153"/>
      <c r="BUZ421" s="153"/>
      <c r="BVA421" s="153"/>
      <c r="BVB421" s="153"/>
      <c r="BVC421" s="153"/>
      <c r="BVD421" s="153"/>
      <c r="BVE421" s="153"/>
      <c r="BVF421" s="153"/>
      <c r="BVG421" s="153"/>
      <c r="BVH421" s="153"/>
      <c r="BVI421" s="153"/>
      <c r="BVJ421" s="153"/>
      <c r="BVK421" s="153"/>
      <c r="BVL421" s="153"/>
      <c r="BVM421" s="153"/>
      <c r="BVN421" s="153"/>
      <c r="BVO421" s="153"/>
      <c r="BVP421" s="153"/>
      <c r="BVQ421" s="153"/>
      <c r="BVR421" s="153"/>
      <c r="BVS421" s="153"/>
      <c r="BVT421" s="153"/>
      <c r="BVU421" s="153"/>
      <c r="BVV421" s="153"/>
      <c r="BVW421" s="153"/>
      <c r="BVX421" s="153"/>
      <c r="BVY421" s="153"/>
      <c r="BVZ421" s="153"/>
      <c r="BWA421" s="153"/>
      <c r="BWB421" s="153"/>
      <c r="BWC421" s="153"/>
      <c r="BWD421" s="153"/>
      <c r="BWE421" s="153"/>
      <c r="BWF421" s="153"/>
      <c r="BWG421" s="153"/>
      <c r="BWH421" s="153"/>
      <c r="BWI421" s="153"/>
      <c r="BWJ421" s="153"/>
      <c r="BWK421" s="153"/>
      <c r="BWL421" s="153"/>
      <c r="BWM421" s="153"/>
      <c r="BWN421" s="153"/>
      <c r="BWO421" s="153"/>
      <c r="BWP421" s="153"/>
      <c r="BWQ421" s="153"/>
      <c r="BWR421" s="153"/>
      <c r="BWS421" s="153"/>
      <c r="BWT421" s="153"/>
      <c r="BWU421" s="153"/>
      <c r="BWV421" s="153"/>
      <c r="BWW421" s="153"/>
      <c r="BWX421" s="153"/>
      <c r="BWY421" s="153"/>
      <c r="BWZ421" s="153"/>
      <c r="BXA421" s="153"/>
      <c r="BXB421" s="153"/>
      <c r="BXC421" s="153"/>
      <c r="BXD421" s="153"/>
      <c r="BXE421" s="153"/>
      <c r="BXF421" s="153"/>
      <c r="BXG421" s="153"/>
      <c r="BXH421" s="153"/>
      <c r="BXI421" s="153"/>
      <c r="BXJ421" s="153"/>
      <c r="BXK421" s="153"/>
      <c r="BXL421" s="153"/>
      <c r="BXM421" s="153"/>
      <c r="BXN421" s="153"/>
      <c r="BXO421" s="153"/>
      <c r="BXP421" s="153"/>
      <c r="BXQ421" s="153"/>
      <c r="BXR421" s="153"/>
      <c r="BXS421" s="153"/>
      <c r="BXT421" s="153"/>
      <c r="BXU421" s="153"/>
      <c r="BXV421" s="153"/>
      <c r="BXW421" s="153"/>
      <c r="BXX421" s="153"/>
      <c r="BXY421" s="153"/>
      <c r="BXZ421" s="153"/>
      <c r="BYA421" s="153"/>
      <c r="BYB421" s="153"/>
      <c r="BYC421" s="153"/>
      <c r="BYD421" s="153"/>
      <c r="BYE421" s="153"/>
      <c r="BYF421" s="153"/>
      <c r="BYG421" s="153"/>
      <c r="BYH421" s="153"/>
      <c r="BYI421" s="153"/>
      <c r="BYJ421" s="153"/>
      <c r="BYK421" s="153"/>
      <c r="BYL421" s="153"/>
      <c r="BYM421" s="153"/>
      <c r="BYN421" s="153"/>
      <c r="BYO421" s="153"/>
      <c r="BYP421" s="153"/>
    </row>
    <row r="422" spans="1:2018" s="153" customFormat="1" ht="12.75" customHeight="1">
      <c r="C422" s="164"/>
      <c r="D422" s="155" t="s">
        <v>206</v>
      </c>
      <c r="E422" s="155" t="s">
        <v>185</v>
      </c>
      <c r="I422" s="153">
        <f>H422-I415+I419+I421</f>
        <v>116.62432636328757</v>
      </c>
      <c r="J422" s="153">
        <f>I422-J415+J419+J421</f>
        <v>112.78225760907766</v>
      </c>
      <c r="K422" s="153">
        <f t="shared" ref="K422" si="1906">J422-K415+K419+K421</f>
        <v>108.94018885486776</v>
      </c>
      <c r="L422" s="153">
        <f t="shared" ref="L422" si="1907">K422-L415+L419+L421</f>
        <v>105.09812010065785</v>
      </c>
      <c r="M422" s="153">
        <f t="shared" ref="M422" si="1908">L422-M415+M419+M421</f>
        <v>101.25605134644795</v>
      </c>
      <c r="N422" s="153">
        <f t="shared" ref="N422" si="1909">M422-N415+N419+N421</f>
        <v>97.413982592238042</v>
      </c>
      <c r="O422" s="153">
        <f t="shared" ref="O422" si="1910">N422-O415+O419+O421</f>
        <v>93.571913838028138</v>
      </c>
      <c r="P422" s="153">
        <f t="shared" ref="P422" si="1911">O422-P415+P419+P421</f>
        <v>89.729845083818233</v>
      </c>
      <c r="Q422" s="153">
        <f t="shared" ref="Q422" si="1912">P422-Q415+Q419+Q421</f>
        <v>85.887776329608329</v>
      </c>
      <c r="R422" s="153">
        <f t="shared" ref="R422" si="1913">Q422-R415+R419+R421</f>
        <v>82.045707575398424</v>
      </c>
      <c r="S422" s="153">
        <f t="shared" ref="S422" si="1914">R422-S415+S419+S421</f>
        <v>78.20363882118852</v>
      </c>
      <c r="T422" s="153">
        <f t="shared" ref="T422" si="1915">S422-T415+T419+T421</f>
        <v>74.361570066978615</v>
      </c>
      <c r="U422" s="153">
        <f t="shared" ref="U422" si="1916">T422-U415+U419+U421</f>
        <v>70.51950131276871</v>
      </c>
      <c r="V422" s="153">
        <f t="shared" ref="V422" si="1917">U422-V415+V419+V421</f>
        <v>66.677432558558806</v>
      </c>
      <c r="W422" s="153">
        <f t="shared" ref="W422" si="1918">V422-W415+W419+W421</f>
        <v>62.835363804348901</v>
      </c>
      <c r="X422" s="153">
        <f t="shared" ref="X422" si="1919">W422-X415+X419+X421</f>
        <v>58.993295050138997</v>
      </c>
      <c r="Y422" s="153">
        <f t="shared" ref="Y422" si="1920">X422-Y415+Y419+Y421</f>
        <v>55.151226295929092</v>
      </c>
      <c r="Z422" s="153">
        <f t="shared" ref="Z422" si="1921">Y422-Z415+Z419+Z421</f>
        <v>51.309157541719188</v>
      </c>
      <c r="AA422" s="153">
        <f t="shared" ref="AA422" si="1922">Z422-AA415+AA419+AA421</f>
        <v>47.467088787509283</v>
      </c>
      <c r="AB422" s="153">
        <f t="shared" ref="AB422" si="1923">AA422-AB415+AB419+AB421</f>
        <v>43.625020033299378</v>
      </c>
      <c r="AC422" s="153">
        <f t="shared" ref="AC422" si="1924">AB422-AC415+AC419+AC421</f>
        <v>39.782951279089474</v>
      </c>
      <c r="AD422" s="153">
        <f t="shared" ref="AD422" si="1925">AC422-AD415+AD419+AD421</f>
        <v>35.940882524879569</v>
      </c>
      <c r="AE422" s="153">
        <f t="shared" ref="AE422" si="1926">AD422-AE415+AE419+AE421</f>
        <v>32.098813770669665</v>
      </c>
      <c r="AF422" s="153">
        <f t="shared" ref="AF422" si="1927">AE422-AF415+AF419+AF421</f>
        <v>28.25674501645976</v>
      </c>
      <c r="AG422" s="153">
        <f t="shared" ref="AG422" si="1928">AF422-AG415+AG419+AG421</f>
        <v>24.414676262249856</v>
      </c>
      <c r="AH422" s="153">
        <f t="shared" ref="AH422" si="1929">AG422-AH415+AH419+AH421</f>
        <v>20.572607508039951</v>
      </c>
      <c r="AI422" s="153">
        <f t="shared" ref="AI422" si="1930">AH422-AI415+AI419+AI421</f>
        <v>16.730538753830047</v>
      </c>
      <c r="AJ422" s="153">
        <f t="shared" ref="AJ422" si="1931">AI422-AJ415+AJ419+AJ421</f>
        <v>12.888469999620142</v>
      </c>
      <c r="AK422" s="153">
        <f t="shared" ref="AK422" si="1932">AJ422-AK415+AK419+AK421</f>
        <v>9.0464012454102374</v>
      </c>
      <c r="AL422" s="153">
        <f t="shared" ref="AL422" si="1933">AK422-AL415+AL419+AL421</f>
        <v>5.2043324912003337</v>
      </c>
      <c r="AM422" s="153">
        <f t="shared" ref="AM422" si="1934">AL422-AM415+AM419+AM421</f>
        <v>1.36226373699043</v>
      </c>
      <c r="AN422" s="153">
        <f t="shared" ref="AN422" si="1935">AM422-AN415+AN419+AN421</f>
        <v>-1.2434497875801753E-14</v>
      </c>
      <c r="AO422" s="153">
        <f t="shared" ref="AO422" si="1936">AN422-AO415+AO419+AO421</f>
        <v>-1.2434497875801753E-14</v>
      </c>
      <c r="AP422" s="153">
        <f t="shared" ref="AP422" si="1937">AO422-AP415+AP419+AP421</f>
        <v>-1.2434497875801753E-14</v>
      </c>
      <c r="AQ422" s="153">
        <f t="shared" ref="AQ422" si="1938">AP422-AQ415+AQ419+AQ421</f>
        <v>-1.2434497875801753E-14</v>
      </c>
      <c r="AR422" s="153">
        <f t="shared" ref="AR422" si="1939">AQ422-AR415+AR419+AR421</f>
        <v>-1.2434497875801753E-14</v>
      </c>
      <c r="AS422" s="153">
        <f t="shared" ref="AS422" si="1940">AR422-AS415+AS419+AS421</f>
        <v>-1.2434497875801753E-14</v>
      </c>
      <c r="AT422" s="153">
        <f t="shared" ref="AT422" si="1941">AS422-AT415+AT419+AT421</f>
        <v>-1.2434497875801753E-14</v>
      </c>
      <c r="AU422" s="153">
        <f t="shared" ref="AU422" si="1942">AT422-AU415+AU419+AU421</f>
        <v>-1.2434497875801753E-14</v>
      </c>
      <c r="AV422" s="153">
        <f t="shared" ref="AV422" si="1943">AU422-AV415+AV419+AV421</f>
        <v>-1.2434497875801753E-14</v>
      </c>
      <c r="AW422" s="153">
        <f t="shared" ref="AW422" si="1944">AV422-AW415+AW419+AW421</f>
        <v>-1.2434497875801753E-14</v>
      </c>
      <c r="AX422" s="153">
        <f t="shared" ref="AX422" si="1945">AW422-AX415+AX419+AX421</f>
        <v>-1.2434497875801753E-14</v>
      </c>
      <c r="AY422" s="153">
        <f t="shared" ref="AY422" si="1946">AX422-AY415+AY419+AY421</f>
        <v>-1.2434497875801753E-14</v>
      </c>
      <c r="AZ422" s="153">
        <f t="shared" ref="AZ422" si="1947">AY422-AZ415+AZ419+AZ421</f>
        <v>-1.2434497875801753E-14</v>
      </c>
      <c r="BA422" s="153">
        <f t="shared" ref="BA422" si="1948">AZ422-BA415+BA419+BA421</f>
        <v>-1.2434497875801753E-14</v>
      </c>
      <c r="BB422" s="153">
        <f t="shared" ref="BB422" si="1949">BA422-BB415+BB419+BB421</f>
        <v>-1.2434497875801753E-14</v>
      </c>
      <c r="BC422" s="153">
        <f t="shared" ref="BC422" si="1950">BB422-BC415+BC419+BC421</f>
        <v>-1.2434497875801753E-14</v>
      </c>
      <c r="BD422" s="153">
        <f t="shared" ref="BD422" si="1951">BC422-BD415+BD419+BD421</f>
        <v>-1.2434497875801753E-14</v>
      </c>
      <c r="BE422" s="153">
        <f t="shared" ref="BE422" si="1952">BD422-BE415+BE419+BE421</f>
        <v>-1.2434497875801753E-14</v>
      </c>
      <c r="BF422" s="153">
        <f t="shared" ref="BF422" si="1953">BE422-BF415+BF419+BF421</f>
        <v>-1.2434497875801753E-14</v>
      </c>
      <c r="BG422" s="153">
        <f t="shared" ref="BG422" si="1954">BF422-BG415+BG419+BG421</f>
        <v>-1.2434497875801753E-14</v>
      </c>
      <c r="BH422" s="153">
        <f t="shared" ref="BH422" si="1955">BG422-BH415+BH419+BH421</f>
        <v>-1.2434497875801753E-14</v>
      </c>
      <c r="BI422" s="153">
        <f t="shared" ref="BI422" si="1956">BH422-BI415+BI419+BI421</f>
        <v>-1.2434497875801753E-14</v>
      </c>
      <c r="BJ422" s="153">
        <f t="shared" ref="BJ422" si="1957">BI422-BJ415+BJ419+BJ421</f>
        <v>-1.2434497875801753E-14</v>
      </c>
      <c r="BK422" s="153">
        <f t="shared" ref="BK422" si="1958">BJ422-BK415+BK419+BK421</f>
        <v>-1.2434497875801753E-14</v>
      </c>
      <c r="BL422" s="153">
        <f t="shared" ref="BL422" si="1959">BK422-BL415+BL419+BL421</f>
        <v>-1.2434497875801753E-14</v>
      </c>
      <c r="BM422" s="153">
        <f t="shared" ref="BM422" si="1960">BL422-BM415+BM419+BM421</f>
        <v>-1.2434497875801753E-14</v>
      </c>
      <c r="BN422" s="153">
        <f t="shared" ref="BN422" si="1961">BM422-BN415+BN419+BN421</f>
        <v>-1.2434497875801753E-14</v>
      </c>
      <c r="BO422" s="153">
        <f t="shared" ref="BO422" si="1962">BN422-BO415+BO419+BO421</f>
        <v>-1.2434497875801753E-14</v>
      </c>
      <c r="BP422" s="153">
        <f t="shared" ref="BP422" si="1963">BO422-BP415+BP419+BP421</f>
        <v>-1.2434497875801753E-14</v>
      </c>
      <c r="BQ422" s="153">
        <f t="shared" ref="BQ422" si="1964">BP422-BQ415+BQ419+BQ421</f>
        <v>-1.2434497875801753E-14</v>
      </c>
      <c r="BR422" s="153">
        <f t="shared" ref="BR422" si="1965">BQ422-BR415+BR419+BR421</f>
        <v>-1.2434497875801753E-14</v>
      </c>
      <c r="BS422" s="153">
        <f t="shared" ref="BS422" si="1966">BR422-BS415+BS419+BS421</f>
        <v>-1.2434497875801753E-14</v>
      </c>
      <c r="BT422" s="153">
        <f t="shared" ref="BT422" si="1967">BS422-BT415+BT419+BT421</f>
        <v>-1.2434497875801753E-14</v>
      </c>
      <c r="BU422" s="153">
        <f t="shared" ref="BU422" si="1968">BT422-BU415+BU419+BU421</f>
        <v>-1.2434497875801753E-14</v>
      </c>
      <c r="BV422" s="153">
        <f t="shared" ref="BV422" si="1969">BU422-BV415+BV419+BV421</f>
        <v>-1.2434497875801753E-14</v>
      </c>
      <c r="BW422" s="153">
        <f t="shared" ref="BW422" si="1970">BV422-BW415+BW419+BW421</f>
        <v>-1.2434497875801753E-14</v>
      </c>
      <c r="BX422" s="153">
        <f t="shared" ref="BX422" si="1971">BW422-BX415+BX419+BX421</f>
        <v>-1.2434497875801753E-14</v>
      </c>
      <c r="BY422" s="153">
        <f t="shared" ref="BY422" si="1972">BX422-BY415+BY419+BY421</f>
        <v>-1.2434497875801753E-14</v>
      </c>
      <c r="BZ422" s="153">
        <f t="shared" ref="BZ422" si="1973">BY422-BZ415+BZ419+BZ421</f>
        <v>-1.2434497875801753E-14</v>
      </c>
      <c r="CA422" s="153">
        <f t="shared" ref="CA422" si="1974">BZ422-CA415+CA419+CA421</f>
        <v>-1.2434497875801753E-14</v>
      </c>
      <c r="CB422" s="153">
        <f t="shared" ref="CB422" si="1975">CA422-CB415+CB419+CB421</f>
        <v>-1.2434497875801753E-14</v>
      </c>
      <c r="CC422" s="153">
        <f t="shared" ref="CC422" si="1976">CB422-CC415+CC419+CC421</f>
        <v>-1.2434497875801753E-14</v>
      </c>
      <c r="CD422" s="153">
        <f t="shared" ref="CD422" si="1977">CC422-CD415+CD419+CD421</f>
        <v>-1.2434497875801753E-14</v>
      </c>
      <c r="CE422" s="153">
        <f t="shared" ref="CE422" si="1978">CD422-CE415+CE419+CE421</f>
        <v>-1.2434497875801753E-14</v>
      </c>
      <c r="CF422" s="153">
        <f t="shared" ref="CF422" si="1979">CE422-CF415+CF419+CF421</f>
        <v>-1.2434497875801753E-14</v>
      </c>
    </row>
    <row r="423" spans="1:2018" s="153" customFormat="1" ht="12.75" customHeight="1">
      <c r="C423" s="164"/>
      <c r="D423" s="155" t="s">
        <v>207</v>
      </c>
      <c r="E423" s="155" t="s">
        <v>185</v>
      </c>
      <c r="I423" s="153">
        <f>H423-I416+I420</f>
        <v>176.61276132093715</v>
      </c>
      <c r="J423" s="153">
        <f>I423-J416+J420</f>
        <v>172.48539287968163</v>
      </c>
      <c r="K423" s="153">
        <f t="shared" ref="K423:BV423" si="1980">J423-K416+K420</f>
        <v>168.3580244384261</v>
      </c>
      <c r="L423" s="153">
        <f t="shared" si="1980"/>
        <v>164.23065599717057</v>
      </c>
      <c r="M423" s="153">
        <f t="shared" si="1980"/>
        <v>160.10328755591505</v>
      </c>
      <c r="N423" s="153">
        <f t="shared" si="1980"/>
        <v>155.97591911465952</v>
      </c>
      <c r="O423" s="153">
        <f t="shared" si="1980"/>
        <v>151.84855067340399</v>
      </c>
      <c r="P423" s="153">
        <f t="shared" si="1980"/>
        <v>147.72118223214846</v>
      </c>
      <c r="Q423" s="153">
        <f t="shared" si="1980"/>
        <v>143.59381379089294</v>
      </c>
      <c r="R423" s="153">
        <f t="shared" si="1980"/>
        <v>139.46644534963741</v>
      </c>
      <c r="S423" s="153">
        <f t="shared" si="1980"/>
        <v>135.33907690838188</v>
      </c>
      <c r="T423" s="153">
        <f t="shared" si="1980"/>
        <v>131.21170846712636</v>
      </c>
      <c r="U423" s="153">
        <f t="shared" si="1980"/>
        <v>127.08434002587082</v>
      </c>
      <c r="V423" s="153">
        <f t="shared" si="1980"/>
        <v>122.95697158461527</v>
      </c>
      <c r="W423" s="153">
        <f t="shared" si="1980"/>
        <v>118.82960314335973</v>
      </c>
      <c r="X423" s="153">
        <f t="shared" si="1980"/>
        <v>114.70223470210419</v>
      </c>
      <c r="Y423" s="153">
        <f t="shared" si="1980"/>
        <v>110.57486626084865</v>
      </c>
      <c r="Z423" s="153">
        <f t="shared" si="1980"/>
        <v>106.44749781959311</v>
      </c>
      <c r="AA423" s="153">
        <f t="shared" si="1980"/>
        <v>102.32012937833757</v>
      </c>
      <c r="AB423" s="153">
        <f t="shared" si="1980"/>
        <v>98.192760937082028</v>
      </c>
      <c r="AC423" s="153">
        <f t="shared" si="1980"/>
        <v>94.065392495826487</v>
      </c>
      <c r="AD423" s="153">
        <f t="shared" si="1980"/>
        <v>89.938024054570946</v>
      </c>
      <c r="AE423" s="153">
        <f t="shared" si="1980"/>
        <v>85.810655613315404</v>
      </c>
      <c r="AF423" s="153">
        <f t="shared" si="1980"/>
        <v>81.683287172059863</v>
      </c>
      <c r="AG423" s="153">
        <f t="shared" si="1980"/>
        <v>77.555918730804322</v>
      </c>
      <c r="AH423" s="153">
        <f t="shared" si="1980"/>
        <v>73.428550289548781</v>
      </c>
      <c r="AI423" s="153">
        <f t="shared" si="1980"/>
        <v>69.30118184829324</v>
      </c>
      <c r="AJ423" s="153">
        <f t="shared" si="1980"/>
        <v>65.173813407037699</v>
      </c>
      <c r="AK423" s="153">
        <f t="shared" si="1980"/>
        <v>61.046444965782165</v>
      </c>
      <c r="AL423" s="153">
        <f t="shared" si="1980"/>
        <v>56.919076524526631</v>
      </c>
      <c r="AM423" s="153">
        <f t="shared" si="1980"/>
        <v>52.791708083271097</v>
      </c>
      <c r="AN423" s="153">
        <f t="shared" si="1980"/>
        <v>48.664339642015563</v>
      </c>
      <c r="AO423" s="153">
        <f t="shared" si="1980"/>
        <v>44.536971200760028</v>
      </c>
      <c r="AP423" s="153">
        <f t="shared" si="1980"/>
        <v>40.409602759504494</v>
      </c>
      <c r="AQ423" s="153">
        <f t="shared" si="1980"/>
        <v>36.28223431824896</v>
      </c>
      <c r="AR423" s="153">
        <f t="shared" si="1980"/>
        <v>32.154865876993426</v>
      </c>
      <c r="AS423" s="153">
        <f t="shared" si="1980"/>
        <v>28.027497435737892</v>
      </c>
      <c r="AT423" s="153">
        <f t="shared" si="1980"/>
        <v>23.900128994482358</v>
      </c>
      <c r="AU423" s="153">
        <f t="shared" si="1980"/>
        <v>19.772760553226824</v>
      </c>
      <c r="AV423" s="153">
        <f t="shared" si="1980"/>
        <v>15.645392111971288</v>
      </c>
      <c r="AW423" s="153">
        <f t="shared" si="1980"/>
        <v>11.518023670715753</v>
      </c>
      <c r="AX423" s="153">
        <f t="shared" si="1980"/>
        <v>7.3906552294602168</v>
      </c>
      <c r="AY423" s="153">
        <f t="shared" si="1980"/>
        <v>3.263286788204681</v>
      </c>
      <c r="AZ423" s="153">
        <f t="shared" si="1980"/>
        <v>0</v>
      </c>
      <c r="BA423" s="153">
        <f t="shared" si="1980"/>
        <v>0</v>
      </c>
      <c r="BB423" s="153">
        <f t="shared" si="1980"/>
        <v>0</v>
      </c>
      <c r="BC423" s="153">
        <f t="shared" si="1980"/>
        <v>0</v>
      </c>
      <c r="BD423" s="153">
        <f t="shared" si="1980"/>
        <v>0</v>
      </c>
      <c r="BE423" s="153">
        <f t="shared" si="1980"/>
        <v>0</v>
      </c>
      <c r="BF423" s="153">
        <f t="shared" si="1980"/>
        <v>0</v>
      </c>
      <c r="BG423" s="153">
        <f t="shared" si="1980"/>
        <v>0</v>
      </c>
      <c r="BH423" s="153">
        <f t="shared" si="1980"/>
        <v>0</v>
      </c>
      <c r="BI423" s="153">
        <f t="shared" si="1980"/>
        <v>0</v>
      </c>
      <c r="BJ423" s="153">
        <f t="shared" si="1980"/>
        <v>0</v>
      </c>
      <c r="BK423" s="153">
        <f t="shared" si="1980"/>
        <v>0</v>
      </c>
      <c r="BL423" s="153">
        <f t="shared" si="1980"/>
        <v>0</v>
      </c>
      <c r="BM423" s="153">
        <f t="shared" si="1980"/>
        <v>0</v>
      </c>
      <c r="BN423" s="153">
        <f t="shared" si="1980"/>
        <v>0</v>
      </c>
      <c r="BO423" s="153">
        <f t="shared" si="1980"/>
        <v>0</v>
      </c>
      <c r="BP423" s="153">
        <f t="shared" si="1980"/>
        <v>0</v>
      </c>
      <c r="BQ423" s="153">
        <f t="shared" si="1980"/>
        <v>0</v>
      </c>
      <c r="BR423" s="153">
        <f t="shared" si="1980"/>
        <v>0</v>
      </c>
      <c r="BS423" s="153">
        <f t="shared" si="1980"/>
        <v>0</v>
      </c>
      <c r="BT423" s="153">
        <f t="shared" si="1980"/>
        <v>0</v>
      </c>
      <c r="BU423" s="153">
        <f t="shared" si="1980"/>
        <v>0</v>
      </c>
      <c r="BV423" s="153">
        <f t="shared" si="1980"/>
        <v>0</v>
      </c>
      <c r="BW423" s="153">
        <f t="shared" ref="BW423:CF423" si="1981">BV423-BW416+BW420</f>
        <v>0</v>
      </c>
      <c r="BX423" s="153">
        <f t="shared" si="1981"/>
        <v>0</v>
      </c>
      <c r="BY423" s="153">
        <f t="shared" si="1981"/>
        <v>0</v>
      </c>
      <c r="BZ423" s="153">
        <f t="shared" si="1981"/>
        <v>0</v>
      </c>
      <c r="CA423" s="153">
        <f t="shared" si="1981"/>
        <v>0</v>
      </c>
      <c r="CB423" s="153">
        <f t="shared" si="1981"/>
        <v>0</v>
      </c>
      <c r="CC423" s="153">
        <f t="shared" si="1981"/>
        <v>0</v>
      </c>
      <c r="CD423" s="153">
        <f t="shared" si="1981"/>
        <v>0</v>
      </c>
      <c r="CE423" s="153">
        <f t="shared" si="1981"/>
        <v>0</v>
      </c>
      <c r="CF423" s="153">
        <f t="shared" si="1981"/>
        <v>0</v>
      </c>
    </row>
    <row r="424" spans="1:2018" s="153" customFormat="1" ht="12.75" customHeight="1">
      <c r="A424"/>
      <c r="C424" s="164"/>
      <c r="D424" s="155"/>
      <c r="E424" s="155"/>
      <c r="I424" s="31"/>
    </row>
    <row r="425" spans="1:2018" s="153" customFormat="1" ht="12.75" customHeight="1">
      <c r="A425"/>
      <c r="C425" s="164"/>
      <c r="D425" s="155"/>
      <c r="E425" s="155"/>
      <c r="I425" s="134"/>
    </row>
    <row r="426" spans="1:2018" s="153" customFormat="1" ht="12.75" customHeight="1">
      <c r="C426" s="164" t="s">
        <v>6</v>
      </c>
      <c r="D426" s="155"/>
      <c r="E426" s="155" t="s">
        <v>185</v>
      </c>
      <c r="I426" s="31"/>
      <c r="J426" s="267">
        <f>INDEX(Inputs!L$94:L$121,MATCH($B409,Inputs!$C$94:$C$121,0))*(1+J$7)^0.5</f>
        <v>43.092677102899771</v>
      </c>
      <c r="K426" s="267">
        <f>INDEX(Inputs!M$94:M$121,MATCH($B409,Inputs!$C$94:$C$121,0))*(1+K$7)^0.5</f>
        <v>23.239555478044608</v>
      </c>
      <c r="L426" s="267">
        <f>INDEX(Inputs!N$94:N$121,MATCH($B409,Inputs!$C$94:$C$121,0))*(1+L$7)^0.5</f>
        <v>18.923994776556622</v>
      </c>
      <c r="M426" s="267">
        <f>INDEX(Inputs!O$94:O$121,MATCH($B409,Inputs!$C$94:$C$121,0))*(1+M$7)^0.5</f>
        <v>20.944767811431582</v>
      </c>
      <c r="N426" s="267">
        <f>INDEX(Inputs!P$94:P$121,MATCH($B409,Inputs!$C$94:$C$121,0))*(1+N$7)^0.5</f>
        <v>33.823738176091695</v>
      </c>
      <c r="O426" s="267">
        <f>INDEX(Inputs!Q$94:Q$121,MATCH($B409,Inputs!$C$94:$C$121,0))*(1+O$7)^0.5</f>
        <v>0</v>
      </c>
      <c r="P426" s="267">
        <f>INDEX(Inputs!R$94:R$121,MATCH($B409,Inputs!$C$94:$C$121,0))*(1+P$7)^0.5</f>
        <v>0</v>
      </c>
      <c r="Q426" s="267">
        <f>INDEX(Inputs!S$94:S$121,MATCH($B409,Inputs!$C$94:$C$121,0))*(1+Q$7)^0.5</f>
        <v>0</v>
      </c>
      <c r="R426" s="267">
        <f>INDEX(Inputs!T$94:T$121,MATCH($B409,Inputs!$C$94:$C$121,0))*(1+R$7)^0.5</f>
        <v>0</v>
      </c>
      <c r="S426" s="267">
        <f>INDEX(Inputs!U$94:U$121,MATCH($B409,Inputs!$C$94:$C$121,0))*(1+S$7)^0.5</f>
        <v>0</v>
      </c>
      <c r="T426" s="267">
        <f>INDEX(Inputs!V$94:V$121,MATCH($B409,Inputs!$C$94:$C$121,0))*(1+T$7)^0.5</f>
        <v>0</v>
      </c>
      <c r="U426" s="267">
        <f>INDEX(Inputs!W$94:W$121,MATCH($B409,Inputs!$C$94:$C$121,0))*(1+U$7)^0.5</f>
        <v>0</v>
      </c>
      <c r="V426" s="267">
        <f>INDEX(Inputs!X$94:X$121,MATCH($B409,Inputs!$C$94:$C$121,0))*(1+V$7)^0.5</f>
        <v>0</v>
      </c>
      <c r="W426" s="267">
        <f>INDEX(Inputs!Y$94:Y$121,MATCH($B409,Inputs!$C$94:$C$121,0))*(1+W$7)^0.5</f>
        <v>0</v>
      </c>
      <c r="X426" s="267">
        <f>INDEX(Inputs!Z$94:Z$121,MATCH($B409,Inputs!$C$94:$C$121,0))*(1+X$7)^0.5</f>
        <v>0</v>
      </c>
      <c r="Y426" s="267">
        <f>INDEX(Inputs!AA$94:AA$121,MATCH($B409,Inputs!$C$94:$C$121,0))*(1+Y$7)^0.5</f>
        <v>0</v>
      </c>
      <c r="Z426" s="267">
        <f>INDEX(Inputs!AB$94:AB$121,MATCH($B409,Inputs!$C$94:$C$121,0))*(1+Z$7)^0.5</f>
        <v>0</v>
      </c>
      <c r="AA426" s="267">
        <f>INDEX(Inputs!AC$94:AC$121,MATCH($B409,Inputs!$C$94:$C$121,0))*(1+AA$7)^0.5</f>
        <v>0</v>
      </c>
      <c r="AB426" s="267">
        <f>INDEX(Inputs!AD$94:AD$121,MATCH($B409,Inputs!$C$94:$C$121,0))*(1+AB$7)^0.5</f>
        <v>0</v>
      </c>
      <c r="AC426" s="267">
        <f>INDEX(Inputs!AE$94:AE$121,MATCH($B409,Inputs!$C$94:$C$121,0))*(1+AC$7)^0.5</f>
        <v>0</v>
      </c>
      <c r="AD426" s="267">
        <f>INDEX(Inputs!AF$94:AF$121,MATCH($B409,Inputs!$C$94:$C$121,0))*(1+AD$7)^0.5</f>
        <v>0</v>
      </c>
      <c r="AE426" s="267">
        <f>INDEX(Inputs!AG$94:AG$121,MATCH($B409,Inputs!$C$94:$C$121,0))*(1+AE$7)^0.5</f>
        <v>0</v>
      </c>
      <c r="AF426" s="267">
        <f>INDEX(Inputs!AH$94:AH$121,MATCH($B409,Inputs!$C$94:$C$121,0))*(1+AF$7)^0.5</f>
        <v>0</v>
      </c>
      <c r="AG426" s="267">
        <f>INDEX(Inputs!AI$94:AI$121,MATCH($B409,Inputs!$C$94:$C$121,0))*(1+AG$7)^0.5</f>
        <v>0</v>
      </c>
      <c r="AH426" s="267">
        <f>INDEX(Inputs!AJ$94:AJ$121,MATCH($B409,Inputs!$C$94:$C$121,0))*(1+AH$7)^0.5</f>
        <v>0</v>
      </c>
      <c r="AI426" s="267">
        <f>INDEX(Inputs!AK$94:AK$121,MATCH($B409,Inputs!$C$94:$C$121,0))*(1+AI$7)^0.5</f>
        <v>0</v>
      </c>
      <c r="AJ426" s="267">
        <f>INDEX(Inputs!AL$94:AL$121,MATCH($B409,Inputs!$C$94:$C$121,0))*(1+AJ$7)^0.5</f>
        <v>0</v>
      </c>
      <c r="AK426" s="267">
        <f>INDEX(Inputs!AM$94:AM$121,MATCH($B409,Inputs!$C$94:$C$121,0))*(1+AK$7)^0.5</f>
        <v>0</v>
      </c>
      <c r="AL426" s="267">
        <f>INDEX(Inputs!AN$94:AN$121,MATCH($B409,Inputs!$C$94:$C$121,0))*(1+AL$7)^0.5</f>
        <v>0</v>
      </c>
      <c r="AM426" s="267">
        <f>INDEX(Inputs!AO$94:AO$121,MATCH($B409,Inputs!$C$94:$C$121,0))*(1+AM$7)^0.5</f>
        <v>0</v>
      </c>
      <c r="AN426" s="267">
        <f>INDEX(Inputs!AP$94:AP$121,MATCH($B409,Inputs!$C$94:$C$121,0))*(1+AN$7)^0.5</f>
        <v>0</v>
      </c>
      <c r="AO426" s="267">
        <f>INDEX(Inputs!AQ$94:AQ$121,MATCH($B409,Inputs!$C$94:$C$121,0))*(1+AO$7)^0.5</f>
        <v>0</v>
      </c>
      <c r="AP426" s="267">
        <f>INDEX(Inputs!AR$94:AR$121,MATCH($B409,Inputs!$C$94:$C$121,0))*(1+AP$7)^0.5</f>
        <v>0</v>
      </c>
      <c r="AQ426" s="267">
        <f>INDEX(Inputs!AS$94:AS$121,MATCH($B409,Inputs!$C$94:$C$121,0))*(1+AQ$7)^0.5</f>
        <v>0</v>
      </c>
      <c r="AR426" s="267">
        <f>INDEX(Inputs!AT$94:AT$121,MATCH($B409,Inputs!$C$94:$C$121,0))*(1+AR$7)^0.5</f>
        <v>0</v>
      </c>
      <c r="AS426" s="267">
        <f>INDEX(Inputs!AU$94:AU$121,MATCH($B409,Inputs!$C$94:$C$121,0))*(1+AS$7)^0.5</f>
        <v>0</v>
      </c>
      <c r="AT426" s="267">
        <f>INDEX(Inputs!AV$94:AV$121,MATCH($B409,Inputs!$C$94:$C$121,0))*(1+AT$7)^0.5</f>
        <v>0</v>
      </c>
      <c r="AU426" s="267">
        <f>INDEX(Inputs!AW$94:AW$121,MATCH($B409,Inputs!$C$94:$C$121,0))*(1+AU$7)^0.5</f>
        <v>0</v>
      </c>
      <c r="AV426" s="267">
        <f>INDEX(Inputs!AX$94:AX$121,MATCH($B409,Inputs!$C$94:$C$121,0))*(1+AV$7)^0.5</f>
        <v>0</v>
      </c>
      <c r="AW426" s="267">
        <f>INDEX(Inputs!AY$94:AY$121,MATCH($B409,Inputs!$C$94:$C$121,0))*(1+AW$7)^0.5</f>
        <v>0</v>
      </c>
      <c r="AX426" s="267">
        <f>INDEX(Inputs!AZ$94:AZ$121,MATCH($B409,Inputs!$C$94:$C$121,0))*(1+AX$7)^0.5</f>
        <v>0</v>
      </c>
      <c r="AY426" s="267">
        <f>INDEX(Inputs!BA$94:BA$121,MATCH($B409,Inputs!$C$94:$C$121,0))*(1+AY$7)^0.5</f>
        <v>0</v>
      </c>
      <c r="AZ426" s="267">
        <f>INDEX(Inputs!BB$94:BB$121,MATCH($B409,Inputs!$C$94:$C$121,0))*(1+AZ$7)^0.5</f>
        <v>0</v>
      </c>
      <c r="BA426" s="267">
        <f>INDEX(Inputs!BC$94:BC$121,MATCH($B409,Inputs!$C$94:$C$121,0))*(1+BA$7)^0.5</f>
        <v>0</v>
      </c>
      <c r="BB426" s="267">
        <f>INDEX(Inputs!BD$94:BD$121,MATCH($B409,Inputs!$C$94:$C$121,0))*(1+BB$7)^0.5</f>
        <v>0</v>
      </c>
      <c r="BC426" s="267">
        <f>INDEX(Inputs!BE$94:BE$121,MATCH($B409,Inputs!$C$94:$C$121,0))*(1+BC$7)^0.5</f>
        <v>0</v>
      </c>
      <c r="BD426" s="267">
        <f>INDEX(Inputs!BF$94:BF$121,MATCH($B409,Inputs!$C$94:$C$121,0))*(1+BD$7)^0.5</f>
        <v>0</v>
      </c>
      <c r="BE426" s="267">
        <f>INDEX(Inputs!BG$94:BG$121,MATCH($B409,Inputs!$C$94:$C$121,0))*(1+BE$7)^0.5</f>
        <v>0</v>
      </c>
      <c r="BF426" s="267">
        <f>INDEX(Inputs!BH$94:BH$121,MATCH($B409,Inputs!$C$94:$C$121,0))*(1+BF$7)^0.5</f>
        <v>0</v>
      </c>
      <c r="BG426" s="267">
        <f>INDEX(Inputs!BI$94:BI$121,MATCH($B409,Inputs!$C$94:$C$121,0))*(1+BG$7)^0.5</f>
        <v>0</v>
      </c>
      <c r="BH426" s="267">
        <f>INDEX(Inputs!BJ$94:BJ$121,MATCH($B409,Inputs!$C$94:$C$121,0))*(1+BH$7)^0.5</f>
        <v>0</v>
      </c>
      <c r="BI426" s="267">
        <f>INDEX(Inputs!BK$94:BK$121,MATCH($B409,Inputs!$C$94:$C$121,0))*(1+BI$7)^0.5</f>
        <v>0</v>
      </c>
      <c r="BJ426" s="267">
        <f>INDEX(Inputs!BL$94:BL$121,MATCH($B409,Inputs!$C$94:$C$121,0))*(1+BJ$7)^0.5</f>
        <v>0</v>
      </c>
      <c r="BK426" s="267">
        <f>INDEX(Inputs!BM$94:BM$121,MATCH($B409,Inputs!$C$94:$C$121,0))*(1+BK$7)^0.5</f>
        <v>0</v>
      </c>
      <c r="BL426" s="267">
        <f>INDEX(Inputs!BN$94:BN$121,MATCH($B409,Inputs!$C$94:$C$121,0))*(1+BL$7)^0.5</f>
        <v>0</v>
      </c>
      <c r="BM426" s="267">
        <f>INDEX(Inputs!BO$94:BO$121,MATCH($B409,Inputs!$C$94:$C$121,0))*(1+BM$7)^0.5</f>
        <v>0</v>
      </c>
      <c r="BN426" s="267">
        <f>INDEX(Inputs!BP$94:BP$121,MATCH($B409,Inputs!$C$94:$C$121,0))*(1+BN$7)^0.5</f>
        <v>0</v>
      </c>
      <c r="BO426" s="267">
        <f>INDEX(Inputs!BQ$94:BQ$121,MATCH($B409,Inputs!$C$94:$C$121,0))*(1+BO$7)^0.5</f>
        <v>0</v>
      </c>
      <c r="BP426" s="267">
        <f>INDEX(Inputs!BR$94:BR$121,MATCH($B409,Inputs!$C$94:$C$121,0))*(1+BP$7)^0.5</f>
        <v>0</v>
      </c>
      <c r="BQ426" s="267">
        <f>INDEX(Inputs!BS$94:BS$121,MATCH($B409,Inputs!$C$94:$C$121,0))*(1+BQ$7)^0.5</f>
        <v>0</v>
      </c>
      <c r="BR426" s="267">
        <f>INDEX(Inputs!BT$94:BT$121,MATCH($B409,Inputs!$C$94:$C$121,0))*(1+BR$7)^0.5</f>
        <v>0</v>
      </c>
      <c r="BS426" s="267">
        <f>INDEX(Inputs!BU$94:BU$121,MATCH($B409,Inputs!$C$94:$C$121,0))*(1+BS$7)^0.5</f>
        <v>0</v>
      </c>
      <c r="BT426" s="267">
        <f>INDEX(Inputs!BV$94:BV$121,MATCH($B409,Inputs!$C$94:$C$121,0))*(1+BT$7)^0.5</f>
        <v>0</v>
      </c>
      <c r="BU426" s="267">
        <f>INDEX(Inputs!BW$94:BW$121,MATCH($B409,Inputs!$C$94:$C$121,0))*(1+BU$7)^0.5</f>
        <v>0</v>
      </c>
      <c r="BV426" s="267">
        <f>INDEX(Inputs!BX$94:BX$121,MATCH($B409,Inputs!$C$94:$C$121,0))*(1+BV$7)^0.5</f>
        <v>0</v>
      </c>
      <c r="BW426" s="267">
        <f>INDEX(Inputs!BY$94:BY$121,MATCH($B409,Inputs!$C$94:$C$121,0))*(1+BW$7)^0.5</f>
        <v>0</v>
      </c>
      <c r="BX426" s="267">
        <f>INDEX(Inputs!BZ$94:BZ$121,MATCH($B409,Inputs!$C$94:$C$121,0))*(1+BX$7)^0.5</f>
        <v>0</v>
      </c>
      <c r="BY426" s="267">
        <f>INDEX(Inputs!CA$94:CA$121,MATCH($B409,Inputs!$C$94:$C$121,0))*(1+BY$7)^0.5</f>
        <v>0</v>
      </c>
      <c r="BZ426" s="267">
        <f>INDEX(Inputs!CB$94:CB$121,MATCH($B409,Inputs!$C$94:$C$121,0))*(1+BZ$7)^0.5</f>
        <v>0</v>
      </c>
      <c r="CA426" s="267">
        <f>INDEX(Inputs!CC$94:CC$121,MATCH($B409,Inputs!$C$94:$C$121,0))*(1+CA$7)^0.5</f>
        <v>0</v>
      </c>
      <c r="CB426" s="267">
        <f>INDEX(Inputs!CD$94:CD$121,MATCH($B409,Inputs!$C$94:$C$121,0))*(1+CB$7)^0.5</f>
        <v>0</v>
      </c>
      <c r="CC426" s="267">
        <f>INDEX(Inputs!CE$94:CE$121,MATCH($B409,Inputs!$C$94:$C$121,0))*(1+CC$7)^0.5</f>
        <v>0</v>
      </c>
      <c r="CD426" s="267">
        <f>INDEX(Inputs!CF$94:CF$121,MATCH($B409,Inputs!$C$94:$C$121,0))*(1+CD$7)^0.5</f>
        <v>0</v>
      </c>
      <c r="CE426" s="267">
        <f>INDEX(Inputs!CG$94:CG$121,MATCH($B409,Inputs!$C$94:$C$121,0))*(1+CE$7)^0.5</f>
        <v>0</v>
      </c>
      <c r="CF426" s="267">
        <f>INDEX(Inputs!CH$94:CH$121,MATCH($B409,Inputs!$C$94:$C$121,0))*(1+CF$7)^0.5</f>
        <v>0</v>
      </c>
    </row>
    <row r="427" spans="1:2018" s="153" customFormat="1" ht="12.75" customHeight="1">
      <c r="A427"/>
      <c r="C427" s="164"/>
      <c r="D427" s="155" t="s">
        <v>10</v>
      </c>
      <c r="E427" s="155"/>
      <c r="I427" s="31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</row>
    <row r="428" spans="1:2018" s="97" customFormat="1" ht="12.75" customHeight="1">
      <c r="C428" s="237">
        <v>2015</v>
      </c>
      <c r="D428" s="101" t="s">
        <v>139</v>
      </c>
      <c r="E428" s="101" t="s">
        <v>185</v>
      </c>
      <c r="H428" s="182">
        <f>INDEX(Inputs!$P$260:$P$287,MATCH($B409,Inputs!$C$260:$C$287,0))/conv_2020_2015</f>
        <v>73.469140371770166</v>
      </c>
      <c r="I428" s="171"/>
      <c r="J428" s="171">
        <f t="shared" ref="J428" si="1982">IF($I412="n/a",0,IF(J$4&gt;second_reg_period,IF(J$4&lt;=$I412+$C428,$H428/($I412-5),IF(AND($H428&lt;&gt;0,I428=0,J$4=$C428+$I412+1),$H428,0)),0))</f>
        <v>0</v>
      </c>
      <c r="K428" s="171">
        <f t="shared" ref="K428" si="1983">IF($I412="n/a",0,IF(K$4&gt;second_reg_period,IF(K$4&lt;=$I412+$C428,$H428/($I412-5),IF(AND($H428&lt;&gt;0,J428=0,K$4=$C428+$I412+1),$H428,0)),0))</f>
        <v>0</v>
      </c>
      <c r="L428" s="171">
        <f t="shared" ref="L428" si="1984">IF($I412="n/a",0,IF(L$4&gt;second_reg_period,IF(L$4&lt;=$I412+$C428,$H428/($I412-5),IF(AND($H428&lt;&gt;0,K428=0,L$4=$C428+$I412+1),$H428,0)),0))</f>
        <v>0</v>
      </c>
      <c r="M428" s="171">
        <f t="shared" ref="M428" si="1985">IF($I412="n/a",0,IF(M$4&gt;second_reg_period,IF(M$4&lt;=$I412+$C428,$H428/($I412-5),IF(AND($H428&lt;&gt;0,L428=0,M$4=$C428+$I412+1),$H428,0)),0))</f>
        <v>0</v>
      </c>
      <c r="N428" s="171">
        <f t="shared" ref="N428" si="1986">IF($I412="n/a",0,IF(N$4&gt;second_reg_period,IF(N$4&lt;=$I412+$C428,$H428/($I412-5),IF(AND($H428&lt;&gt;0,M428=0,N$4=$C428+$I412+1),$H428,0)),0))</f>
        <v>0</v>
      </c>
      <c r="O428" s="171">
        <f t="shared" ref="O428" si="1987">IF($I412="n/a",0,IF(O$4&gt;second_reg_period,IF(O$4&lt;=$I412+$C428,$H428/($I412-5),IF(AND($H428&lt;&gt;0,N428=0,O$4=$C428+$I412+1),$H428,0)),0))</f>
        <v>1.8367285092942542</v>
      </c>
      <c r="P428" s="171">
        <f t="shared" ref="P428" si="1988">IF($I412="n/a",0,IF(P$4&gt;second_reg_period,IF(P$4&lt;=$I412+$C428,$H428/($I412-5),IF(AND($H428&lt;&gt;0,O428=0,P$4=$C428+$I412+1),$H428,0)),0))</f>
        <v>1.8367285092942542</v>
      </c>
      <c r="Q428" s="171">
        <f t="shared" ref="Q428" si="1989">IF($I412="n/a",0,IF(Q$4&gt;second_reg_period,IF(Q$4&lt;=$I412+$C428,$H428/($I412-5),IF(AND($H428&lt;&gt;0,P428=0,Q$4=$C428+$I412+1),$H428,0)),0))</f>
        <v>1.8367285092942542</v>
      </c>
      <c r="R428" s="171">
        <f t="shared" ref="R428" si="1990">IF($I412="n/a",0,IF(R$4&gt;second_reg_period,IF(R$4&lt;=$I412+$C428,$H428/($I412-5),IF(AND($H428&lt;&gt;0,Q428=0,R$4=$C428+$I412+1),$H428,0)),0))</f>
        <v>1.8367285092942542</v>
      </c>
      <c r="S428" s="171">
        <f t="shared" ref="S428" si="1991">IF($I412="n/a",0,IF(S$4&gt;second_reg_period,IF(S$4&lt;=$I412+$C428,$H428/($I412-5),IF(AND($H428&lt;&gt;0,R428=0,S$4=$C428+$I412+1),$H428,0)),0))</f>
        <v>1.8367285092942542</v>
      </c>
      <c r="T428" s="171">
        <f t="shared" ref="T428" si="1992">IF($I412="n/a",0,IF(T$4&gt;second_reg_period,IF(T$4&lt;=$I412+$C428,$H428/($I412-5),IF(AND($H428&lt;&gt;0,S428=0,T$4=$C428+$I412+1),$H428,0)),0))</f>
        <v>1.8367285092942542</v>
      </c>
      <c r="U428" s="171">
        <f t="shared" ref="U428" si="1993">IF($I412="n/a",0,IF(U$4&gt;second_reg_period,IF(U$4&lt;=$I412+$C428,$H428/($I412-5),IF(AND($H428&lt;&gt;0,T428=0,U$4=$C428+$I412+1),$H428,0)),0))</f>
        <v>1.8367285092942542</v>
      </c>
      <c r="V428" s="171">
        <f t="shared" ref="V428" si="1994">IF($I412="n/a",0,IF(V$4&gt;second_reg_period,IF(V$4&lt;=$I412+$C428,$H428/($I412-5),IF(AND($H428&lt;&gt;0,U428=0,V$4=$C428+$I412+1),$H428,0)),0))</f>
        <v>1.8367285092942542</v>
      </c>
      <c r="W428" s="171">
        <f t="shared" ref="W428" si="1995">IF($I412="n/a",0,IF(W$4&gt;second_reg_period,IF(W$4&lt;=$I412+$C428,$H428/($I412-5),IF(AND($H428&lt;&gt;0,V428=0,W$4=$C428+$I412+1),$H428,0)),0))</f>
        <v>1.8367285092942542</v>
      </c>
      <c r="X428" s="171">
        <f t="shared" ref="X428" si="1996">IF($I412="n/a",0,IF(X$4&gt;second_reg_period,IF(X$4&lt;=$I412+$C428,$H428/($I412-5),IF(AND($H428&lt;&gt;0,W428=0,X$4=$C428+$I412+1),$H428,0)),0))</f>
        <v>1.8367285092942542</v>
      </c>
      <c r="Y428" s="171">
        <f t="shared" ref="Y428" si="1997">IF($I412="n/a",0,IF(Y$4&gt;second_reg_period,IF(Y$4&lt;=$I412+$C428,$H428/($I412-5),IF(AND($H428&lt;&gt;0,X428=0,Y$4=$C428+$I412+1),$H428,0)),0))</f>
        <v>1.8367285092942542</v>
      </c>
      <c r="Z428" s="171">
        <f t="shared" ref="Z428" si="1998">IF($I412="n/a",0,IF(Z$4&gt;second_reg_period,IF(Z$4&lt;=$I412+$C428,$H428/($I412-5),IF(AND($H428&lt;&gt;0,Y428=0,Z$4=$C428+$I412+1),$H428,0)),0))</f>
        <v>1.8367285092942542</v>
      </c>
      <c r="AA428" s="171">
        <f t="shared" ref="AA428" si="1999">IF($I412="n/a",0,IF(AA$4&gt;second_reg_period,IF(AA$4&lt;=$I412+$C428,$H428/($I412-5),IF(AND($H428&lt;&gt;0,Z428=0,AA$4=$C428+$I412+1),$H428,0)),0))</f>
        <v>1.8367285092942542</v>
      </c>
      <c r="AB428" s="171">
        <f t="shared" ref="AB428" si="2000">IF($I412="n/a",0,IF(AB$4&gt;second_reg_period,IF(AB$4&lt;=$I412+$C428,$H428/($I412-5),IF(AND($H428&lt;&gt;0,AA428=0,AB$4=$C428+$I412+1),$H428,0)),0))</f>
        <v>1.8367285092942542</v>
      </c>
      <c r="AC428" s="171">
        <f t="shared" ref="AC428" si="2001">IF($I412="n/a",0,IF(AC$4&gt;second_reg_period,IF(AC$4&lt;=$I412+$C428,$H428/($I412-5),IF(AND($H428&lt;&gt;0,AB428=0,AC$4=$C428+$I412+1),$H428,0)),0))</f>
        <v>1.8367285092942542</v>
      </c>
      <c r="AD428" s="171">
        <f t="shared" ref="AD428" si="2002">IF($I412="n/a",0,IF(AD$4&gt;second_reg_period,IF(AD$4&lt;=$I412+$C428,$H428/($I412-5),IF(AND($H428&lt;&gt;0,AC428=0,AD$4=$C428+$I412+1),$H428,0)),0))</f>
        <v>1.8367285092942542</v>
      </c>
      <c r="AE428" s="171">
        <f t="shared" ref="AE428" si="2003">IF($I412="n/a",0,IF(AE$4&gt;second_reg_period,IF(AE$4&lt;=$I412+$C428,$H428/($I412-5),IF(AND($H428&lt;&gt;0,AD428=0,AE$4=$C428+$I412+1),$H428,0)),0))</f>
        <v>1.8367285092942542</v>
      </c>
      <c r="AF428" s="171">
        <f t="shared" ref="AF428" si="2004">IF($I412="n/a",0,IF(AF$4&gt;second_reg_period,IF(AF$4&lt;=$I412+$C428,$H428/($I412-5),IF(AND($H428&lt;&gt;0,AE428=0,AF$4=$C428+$I412+1),$H428,0)),0))</f>
        <v>1.8367285092942542</v>
      </c>
      <c r="AG428" s="171">
        <f t="shared" ref="AG428" si="2005">IF($I412="n/a",0,IF(AG$4&gt;second_reg_period,IF(AG$4&lt;=$I412+$C428,$H428/($I412-5),IF(AND($H428&lt;&gt;0,AF428=0,AG$4=$C428+$I412+1),$H428,0)),0))</f>
        <v>1.8367285092942542</v>
      </c>
      <c r="AH428" s="171">
        <f t="shared" ref="AH428" si="2006">IF($I412="n/a",0,IF(AH$4&gt;second_reg_period,IF(AH$4&lt;=$I412+$C428,$H428/($I412-5),IF(AND($H428&lt;&gt;0,AG428=0,AH$4=$C428+$I412+1),$H428,0)),0))</f>
        <v>1.8367285092942542</v>
      </c>
      <c r="AI428" s="171">
        <f t="shared" ref="AI428" si="2007">IF($I412="n/a",0,IF(AI$4&gt;second_reg_period,IF(AI$4&lt;=$I412+$C428,$H428/($I412-5),IF(AND($H428&lt;&gt;0,AH428=0,AI$4=$C428+$I412+1),$H428,0)),0))</f>
        <v>1.8367285092942542</v>
      </c>
      <c r="AJ428" s="171">
        <f t="shared" ref="AJ428" si="2008">IF($I412="n/a",0,IF(AJ$4&gt;second_reg_period,IF(AJ$4&lt;=$I412+$C428,$H428/($I412-5),IF(AND($H428&lt;&gt;0,AI428=0,AJ$4=$C428+$I412+1),$H428,0)),0))</f>
        <v>1.8367285092942542</v>
      </c>
      <c r="AK428" s="171">
        <f t="shared" ref="AK428" si="2009">IF($I412="n/a",0,IF(AK$4&gt;second_reg_period,IF(AK$4&lt;=$I412+$C428,$H428/($I412-5),IF(AND($H428&lt;&gt;0,AJ428=0,AK$4=$C428+$I412+1),$H428,0)),0))</f>
        <v>1.8367285092942542</v>
      </c>
      <c r="AL428" s="171">
        <f t="shared" ref="AL428" si="2010">IF($I412="n/a",0,IF(AL$4&gt;second_reg_period,IF(AL$4&lt;=$I412+$C428,$H428/($I412-5),IF(AND($H428&lt;&gt;0,AK428=0,AL$4=$C428+$I412+1),$H428,0)),0))</f>
        <v>1.8367285092942542</v>
      </c>
      <c r="AM428" s="171">
        <f t="shared" ref="AM428" si="2011">IF($I412="n/a",0,IF(AM$4&gt;second_reg_period,IF(AM$4&lt;=$I412+$C428,$H428/($I412-5),IF(AND($H428&lt;&gt;0,AL428=0,AM$4=$C428+$I412+1),$H428,0)),0))</f>
        <v>1.8367285092942542</v>
      </c>
      <c r="AN428" s="171">
        <f t="shared" ref="AN428" si="2012">IF($I412="n/a",0,IF(AN$4&gt;second_reg_period,IF(AN$4&lt;=$I412+$C428,$H428/($I412-5),IF(AND($H428&lt;&gt;0,AM428=0,AN$4=$C428+$I412+1),$H428,0)),0))</f>
        <v>1.8367285092942542</v>
      </c>
      <c r="AO428" s="171">
        <f t="shared" ref="AO428" si="2013">IF($I412="n/a",0,IF(AO$4&gt;second_reg_period,IF(AO$4&lt;=$I412+$C428,$H428/($I412-5),IF(AND($H428&lt;&gt;0,AN428=0,AO$4=$C428+$I412+1),$H428,0)),0))</f>
        <v>1.8367285092942542</v>
      </c>
      <c r="AP428" s="171">
        <f t="shared" ref="AP428" si="2014">IF($I412="n/a",0,IF(AP$4&gt;second_reg_period,IF(AP$4&lt;=$I412+$C428,$H428/($I412-5),IF(AND($H428&lt;&gt;0,AO428=0,AP$4=$C428+$I412+1),$H428,0)),0))</f>
        <v>1.8367285092942542</v>
      </c>
      <c r="AQ428" s="171">
        <f t="shared" ref="AQ428" si="2015">IF($I412="n/a",0,IF(AQ$4&gt;second_reg_period,IF(AQ$4&lt;=$I412+$C428,$H428/($I412-5),IF(AND($H428&lt;&gt;0,AP428=0,AQ$4=$C428+$I412+1),$H428,0)),0))</f>
        <v>1.8367285092942542</v>
      </c>
      <c r="AR428" s="171">
        <f t="shared" ref="AR428" si="2016">IF($I412="n/a",0,IF(AR$4&gt;second_reg_period,IF(AR$4&lt;=$I412+$C428,$H428/($I412-5),IF(AND($H428&lt;&gt;0,AQ428=0,AR$4=$C428+$I412+1),$H428,0)),0))</f>
        <v>1.8367285092942542</v>
      </c>
      <c r="AS428" s="171">
        <f t="shared" ref="AS428" si="2017">IF($I412="n/a",0,IF(AS$4&gt;second_reg_period,IF(AS$4&lt;=$I412+$C428,$H428/($I412-5),IF(AND($H428&lt;&gt;0,AR428=0,AS$4=$C428+$I412+1),$H428,0)),0))</f>
        <v>1.8367285092942542</v>
      </c>
      <c r="AT428" s="171">
        <f t="shared" ref="AT428" si="2018">IF($I412="n/a",0,IF(AT$4&gt;second_reg_period,IF(AT$4&lt;=$I412+$C428,$H428/($I412-5),IF(AND($H428&lt;&gt;0,AS428=0,AT$4=$C428+$I412+1),$H428,0)),0))</f>
        <v>1.8367285092942542</v>
      </c>
      <c r="AU428" s="171">
        <f t="shared" ref="AU428" si="2019">IF($I412="n/a",0,IF(AU$4&gt;second_reg_period,IF(AU$4&lt;=$I412+$C428,$H428/($I412-5),IF(AND($H428&lt;&gt;0,AT428=0,AU$4=$C428+$I412+1),$H428,0)),0))</f>
        <v>1.8367285092942542</v>
      </c>
      <c r="AV428" s="171">
        <f t="shared" ref="AV428" si="2020">IF($I412="n/a",0,IF(AV$4&gt;second_reg_period,IF(AV$4&lt;=$I412+$C428,$H428/($I412-5),IF(AND($H428&lt;&gt;0,AU428=0,AV$4=$C428+$I412+1),$H428,0)),0))</f>
        <v>1.8367285092942542</v>
      </c>
      <c r="AW428" s="171">
        <f t="shared" ref="AW428" si="2021">IF($I412="n/a",0,IF(AW$4&gt;second_reg_period,IF(AW$4&lt;=$I412+$C428,$H428/($I412-5),IF(AND($H428&lt;&gt;0,AV428=0,AW$4=$C428+$I412+1),$H428,0)),0))</f>
        <v>1.8367285092942542</v>
      </c>
      <c r="AX428" s="171">
        <f t="shared" ref="AX428" si="2022">IF($I412="n/a",0,IF(AX$4&gt;second_reg_period,IF(AX$4&lt;=$I412+$C428,$H428/($I412-5),IF(AND($H428&lt;&gt;0,AW428=0,AX$4=$C428+$I412+1),$H428,0)),0))</f>
        <v>1.8367285092942542</v>
      </c>
      <c r="AY428" s="171">
        <f t="shared" ref="AY428" si="2023">IF($I412="n/a",0,IF(AY$4&gt;second_reg_period,IF(AY$4&lt;=$I412+$C428,$H428/($I412-5),IF(AND($H428&lt;&gt;0,AX428=0,AY$4=$C428+$I412+1),$H428,0)),0))</f>
        <v>1.8367285092942542</v>
      </c>
      <c r="AZ428" s="171">
        <f t="shared" ref="AZ428" si="2024">IF($I412="n/a",0,IF(AZ$4&gt;second_reg_period,IF(AZ$4&lt;=$I412+$C428,$H428/($I412-5),IF(AND($H428&lt;&gt;0,AY428=0,AZ$4=$C428+$I412+1),$H428,0)),0))</f>
        <v>1.8367285092942542</v>
      </c>
      <c r="BA428" s="171">
        <f t="shared" ref="BA428" si="2025">IF($I412="n/a",0,IF(BA$4&gt;second_reg_period,IF(BA$4&lt;=$I412+$C428,$H428/($I412-5),IF(AND($H428&lt;&gt;0,AZ428=0,BA$4=$C428+$I412+1),$H428,0)),0))</f>
        <v>1.8367285092942542</v>
      </c>
      <c r="BB428" s="171">
        <f t="shared" ref="BB428" si="2026">IF($I412="n/a",0,IF(BB$4&gt;second_reg_period,IF(BB$4&lt;=$I412+$C428,$H428/($I412-5),IF(AND($H428&lt;&gt;0,BA428=0,BB$4=$C428+$I412+1),$H428,0)),0))</f>
        <v>1.8367285092942542</v>
      </c>
      <c r="BC428" s="171">
        <f t="shared" ref="BC428" si="2027">IF($I412="n/a",0,IF(BC$4&gt;second_reg_period,IF(BC$4&lt;=$I412+$C428,$H428/($I412-5),IF(AND($H428&lt;&gt;0,BB428=0,BC$4=$C428+$I412+1),$H428,0)),0))</f>
        <v>0</v>
      </c>
      <c r="BD428" s="171">
        <f t="shared" ref="BD428" si="2028">IF($I412="n/a",0,IF(BD$4&gt;second_reg_period,IF(BD$4&lt;=$I412+$C428,$H428/($I412-5),IF(AND($H428&lt;&gt;0,BC428=0,BD$4=$C428+$I412+1),$H428,0)),0))</f>
        <v>0</v>
      </c>
      <c r="BE428" s="171">
        <f t="shared" ref="BE428" si="2029">IF($I412="n/a",0,IF(BE$4&gt;second_reg_period,IF(BE$4&lt;=$I412+$C428,$H428/($I412-5),IF(AND($H428&lt;&gt;0,BD428=0,BE$4=$C428+$I412+1),$H428,0)),0))</f>
        <v>0</v>
      </c>
      <c r="BF428" s="171">
        <f t="shared" ref="BF428" si="2030">IF($I412="n/a",0,IF(BF$4&gt;second_reg_period,IF(BF$4&lt;=$I412+$C428,$H428/($I412-5),IF(AND($H428&lt;&gt;0,BE428=0,BF$4=$C428+$I412+1),$H428,0)),0))</f>
        <v>0</v>
      </c>
      <c r="BG428" s="171">
        <f t="shared" ref="BG428" si="2031">IF($I412="n/a",0,IF(BG$4&gt;second_reg_period,IF(BG$4&lt;=$I412+$C428,$H428/($I412-5),IF(AND($H428&lt;&gt;0,BF428=0,BG$4=$C428+$I412+1),$H428,0)),0))</f>
        <v>0</v>
      </c>
      <c r="BH428" s="171">
        <f t="shared" ref="BH428" si="2032">IF($I412="n/a",0,IF(BH$4&gt;second_reg_period,IF(BH$4&lt;=$I412+$C428,$H428/($I412-5),IF(AND($H428&lt;&gt;0,BG428=0,BH$4=$C428+$I412+1),$H428,0)),0))</f>
        <v>0</v>
      </c>
      <c r="BI428" s="171">
        <f t="shared" ref="BI428" si="2033">IF($I412="n/a",0,IF(BI$4&gt;second_reg_period,IF(BI$4&lt;=$I412+$C428,$H428/($I412-5),IF(AND($H428&lt;&gt;0,BH428=0,BI$4=$C428+$I412+1),$H428,0)),0))</f>
        <v>0</v>
      </c>
      <c r="BJ428" s="171">
        <f t="shared" ref="BJ428" si="2034">IF($I412="n/a",0,IF(BJ$4&gt;second_reg_period,IF(BJ$4&lt;=$I412+$C428,$H428/($I412-5),IF(AND($H428&lt;&gt;0,BI428=0,BJ$4=$C428+$I412+1),$H428,0)),0))</f>
        <v>0</v>
      </c>
      <c r="BK428" s="171">
        <f t="shared" ref="BK428" si="2035">IF($I412="n/a",0,IF(BK$4&gt;second_reg_period,IF(BK$4&lt;=$I412+$C428,$H428/($I412-5),IF(AND($H428&lt;&gt;0,BJ428=0,BK$4=$C428+$I412+1),$H428,0)),0))</f>
        <v>0</v>
      </c>
      <c r="BL428" s="171">
        <f t="shared" ref="BL428" si="2036">IF($I412="n/a",0,IF(BL$4&gt;second_reg_period,IF(BL$4&lt;=$I412+$C428,$H428/($I412-5),IF(AND($H428&lt;&gt;0,BK428=0,BL$4=$C428+$I412+1),$H428,0)),0))</f>
        <v>0</v>
      </c>
      <c r="BM428" s="171">
        <f t="shared" ref="BM428" si="2037">IF($I412="n/a",0,IF(BM$4&gt;second_reg_period,IF(BM$4&lt;=$I412+$C428,$H428/($I412-5),IF(AND($H428&lt;&gt;0,BL428=0,BM$4=$C428+$I412+1),$H428,0)),0))</f>
        <v>0</v>
      </c>
      <c r="BN428" s="171">
        <f t="shared" ref="BN428" si="2038">IF($I412="n/a",0,IF(BN$4&gt;second_reg_period,IF(BN$4&lt;=$I412+$C428,$H428/($I412-5),IF(AND($H428&lt;&gt;0,BM428=0,BN$4=$C428+$I412+1),$H428,0)),0))</f>
        <v>0</v>
      </c>
      <c r="BO428" s="171">
        <f t="shared" ref="BO428" si="2039">IF($I412="n/a",0,IF(BO$4&gt;second_reg_period,IF(BO$4&lt;=$I412+$C428,$H428/($I412-5),IF(AND($H428&lt;&gt;0,BN428=0,BO$4=$C428+$I412+1),$H428,0)),0))</f>
        <v>0</v>
      </c>
      <c r="BP428" s="171">
        <f t="shared" ref="BP428" si="2040">IF($I412="n/a",0,IF(BP$4&gt;second_reg_period,IF(BP$4&lt;=$I412+$C428,$H428/($I412-5),IF(AND($H428&lt;&gt;0,BO428=0,BP$4=$C428+$I412+1),$H428,0)),0))</f>
        <v>0</v>
      </c>
      <c r="BQ428" s="171">
        <f t="shared" ref="BQ428" si="2041">IF($I412="n/a",0,IF(BQ$4&gt;second_reg_period,IF(BQ$4&lt;=$I412+$C428,$H428/($I412-5),IF(AND($H428&lt;&gt;0,BP428=0,BQ$4=$C428+$I412+1),$H428,0)),0))</f>
        <v>0</v>
      </c>
      <c r="BR428" s="171">
        <f t="shared" ref="BR428" si="2042">IF($I412="n/a",0,IF(BR$4&gt;second_reg_period,IF(BR$4&lt;=$I412+$C428,$H428/($I412-5),IF(AND($H428&lt;&gt;0,BQ428=0,BR$4=$C428+$I412+1),$H428,0)),0))</f>
        <v>0</v>
      </c>
      <c r="BS428" s="171">
        <f t="shared" ref="BS428" si="2043">IF($I412="n/a",0,IF(BS$4&gt;second_reg_period,IF(BS$4&lt;=$I412+$C428,$H428/($I412-5),IF(AND($H428&lt;&gt;0,BR428=0,BS$4=$C428+$I412+1),$H428,0)),0))</f>
        <v>0</v>
      </c>
      <c r="BT428" s="171">
        <f t="shared" ref="BT428" si="2044">IF($I412="n/a",0,IF(BT$4&gt;second_reg_period,IF(BT$4&lt;=$I412+$C428,$H428/($I412-5),IF(AND($H428&lt;&gt;0,BS428=0,BT$4=$C428+$I412+1),$H428,0)),0))</f>
        <v>0</v>
      </c>
      <c r="BU428" s="171">
        <f t="shared" ref="BU428" si="2045">IF($I412="n/a",0,IF(BU$4&gt;second_reg_period,IF(BU$4&lt;=$I412+$C428,$H428/($I412-5),IF(AND($H428&lt;&gt;0,BT428=0,BU$4=$C428+$I412+1),$H428,0)),0))</f>
        <v>0</v>
      </c>
      <c r="BV428" s="171">
        <f t="shared" ref="BV428" si="2046">IF($I412="n/a",0,IF(BV$4&gt;second_reg_period,IF(BV$4&lt;=$I412+$C428,$H428/($I412-5),IF(AND($H428&lt;&gt;0,BU428=0,BV$4=$C428+$I412+1),$H428,0)),0))</f>
        <v>0</v>
      </c>
      <c r="BW428" s="171">
        <f t="shared" ref="BW428" si="2047">IF($I412="n/a",0,IF(BW$4&gt;second_reg_period,IF(BW$4&lt;=$I412+$C428,$H428/($I412-5),IF(AND($H428&lt;&gt;0,BV428=0,BW$4=$C428+$I412+1),$H428,0)),0))</f>
        <v>0</v>
      </c>
      <c r="BX428" s="171">
        <f t="shared" ref="BX428" si="2048">IF($I412="n/a",0,IF(BX$4&gt;second_reg_period,IF(BX$4&lt;=$I412+$C428,$H428/($I412-5),IF(AND($H428&lt;&gt;0,BW428=0,BX$4=$C428+$I412+1),$H428,0)),0))</f>
        <v>0</v>
      </c>
      <c r="BY428" s="171">
        <f t="shared" ref="BY428" si="2049">IF($I412="n/a",0,IF(BY$4&gt;second_reg_period,IF(BY$4&lt;=$I412+$C428,$H428/($I412-5),IF(AND($H428&lt;&gt;0,BX428=0,BY$4=$C428+$I412+1),$H428,0)),0))</f>
        <v>0</v>
      </c>
      <c r="BZ428" s="171">
        <f t="shared" ref="BZ428" si="2050">IF($I412="n/a",0,IF(BZ$4&gt;second_reg_period,IF(BZ$4&lt;=$I412+$C428,$H428/($I412-5),IF(AND($H428&lt;&gt;0,BY428=0,BZ$4=$C428+$I412+1),$H428,0)),0))</f>
        <v>0</v>
      </c>
      <c r="CA428" s="171">
        <f t="shared" ref="CA428" si="2051">IF($I412="n/a",0,IF(CA$4&gt;second_reg_period,IF(CA$4&lt;=$I412+$C428,$H428/($I412-5),IF(AND($H428&lt;&gt;0,BZ428=0,CA$4=$C428+$I412+1),$H428,0)),0))</f>
        <v>0</v>
      </c>
      <c r="CB428" s="171">
        <f t="shared" ref="CB428" si="2052">IF($I412="n/a",0,IF(CB$4&gt;second_reg_period,IF(CB$4&lt;=$I412+$C428,$H428/($I412-5),IF(AND($H428&lt;&gt;0,CA428=0,CB$4=$C428+$I412+1),$H428,0)),0))</f>
        <v>0</v>
      </c>
      <c r="CC428" s="171">
        <f t="shared" ref="CC428" si="2053">IF($I412="n/a",0,IF(CC$4&gt;second_reg_period,IF(CC$4&lt;=$I412+$C428,$H428/($I412-5),IF(AND($H428&lt;&gt;0,CB428=0,CC$4=$C428+$I412+1),$H428,0)),0))</f>
        <v>0</v>
      </c>
      <c r="CD428" s="171">
        <f t="shared" ref="CD428" si="2054">IF($I412="n/a",0,IF(CD$4&gt;second_reg_period,IF(CD$4&lt;=$I412+$C428,$H428/($I412-5),IF(AND($H428&lt;&gt;0,CC428=0,CD$4=$C428+$I412+1),$H428,0)),0))</f>
        <v>0</v>
      </c>
      <c r="CE428" s="171">
        <f t="shared" ref="CE428" si="2055">IF($I412="n/a",0,IF(CE$4&gt;second_reg_period,IF(CE$4&lt;=$I412+$C428,$H428/($I412-5),IF(AND($H428&lt;&gt;0,CD428=0,CE$4=$C428+$I412+1),$H428,0)),0))</f>
        <v>0</v>
      </c>
      <c r="CF428" s="171">
        <f t="shared" ref="CF428" si="2056">IF($I412="n/a",0,IF(CF$4&gt;second_reg_period,IF(CF$4&lt;=$I412+$C428,$H428/($I412-5),IF(AND($H428&lt;&gt;0,CE428=0,CF$4=$C428+$I412+1),$H428,0)),0))</f>
        <v>0</v>
      </c>
      <c r="CG428" s="153"/>
      <c r="CH428" s="153"/>
      <c r="CI428" s="153"/>
      <c r="CJ428" s="153"/>
      <c r="CK428" s="153"/>
      <c r="CL428" s="153"/>
      <c r="CM428" s="153"/>
      <c r="CN428" s="153"/>
      <c r="CO428" s="153"/>
      <c r="CP428" s="153"/>
      <c r="CQ428" s="153"/>
      <c r="CR428" s="153"/>
      <c r="CS428" s="153"/>
      <c r="CT428" s="153"/>
      <c r="CU428" s="153"/>
      <c r="CV428" s="153"/>
      <c r="CW428" s="153"/>
      <c r="CX428" s="153"/>
      <c r="CY428" s="153"/>
      <c r="CZ428" s="153"/>
      <c r="DA428" s="153"/>
      <c r="DB428" s="153"/>
      <c r="DC428" s="153"/>
      <c r="DD428" s="153"/>
      <c r="DE428" s="153"/>
      <c r="DF428" s="153"/>
      <c r="DG428" s="153"/>
      <c r="DH428" s="153"/>
      <c r="DI428" s="153"/>
      <c r="DJ428" s="153"/>
      <c r="DK428" s="153"/>
      <c r="DL428" s="153"/>
      <c r="DM428" s="153"/>
      <c r="DN428" s="153"/>
      <c r="DO428" s="153"/>
      <c r="DP428" s="153"/>
      <c r="DQ428" s="153"/>
      <c r="DR428" s="153"/>
      <c r="DS428" s="153"/>
      <c r="DT428" s="153"/>
      <c r="DU428" s="153"/>
      <c r="DV428" s="153"/>
      <c r="DW428" s="153"/>
      <c r="DX428" s="153"/>
      <c r="DY428" s="153"/>
      <c r="DZ428" s="153"/>
      <c r="EA428" s="153"/>
      <c r="EB428" s="153"/>
      <c r="EC428" s="153"/>
      <c r="ED428" s="153"/>
      <c r="EE428" s="153"/>
      <c r="EF428" s="153"/>
      <c r="EG428" s="153"/>
      <c r="EH428" s="153"/>
      <c r="EI428" s="153"/>
      <c r="EJ428" s="153"/>
      <c r="EK428" s="153"/>
      <c r="EL428" s="153"/>
      <c r="EM428" s="153"/>
      <c r="EN428" s="153"/>
      <c r="EO428" s="153"/>
      <c r="EP428" s="153"/>
      <c r="EQ428" s="153"/>
      <c r="ER428" s="153"/>
      <c r="ES428" s="153"/>
      <c r="ET428" s="153"/>
      <c r="EU428" s="153"/>
      <c r="EV428" s="153"/>
      <c r="EW428" s="153"/>
      <c r="EX428" s="153"/>
      <c r="EY428" s="153"/>
      <c r="EZ428" s="153"/>
      <c r="FA428" s="153"/>
      <c r="FB428" s="153"/>
      <c r="FC428" s="153"/>
      <c r="FD428" s="153"/>
      <c r="FE428" s="153"/>
      <c r="FF428" s="153"/>
      <c r="FG428" s="153"/>
      <c r="FH428" s="153"/>
      <c r="FI428" s="153"/>
      <c r="FJ428" s="153"/>
      <c r="FK428" s="153"/>
      <c r="FL428" s="153"/>
      <c r="FM428" s="153"/>
      <c r="FN428" s="153"/>
      <c r="FO428" s="153"/>
      <c r="FP428" s="153"/>
      <c r="FQ428" s="153"/>
      <c r="FR428" s="153"/>
      <c r="FS428" s="153"/>
      <c r="FT428" s="153"/>
      <c r="FU428" s="153"/>
      <c r="FV428" s="153"/>
      <c r="FW428" s="153"/>
      <c r="FX428" s="153"/>
      <c r="FY428" s="153"/>
      <c r="FZ428" s="153"/>
      <c r="GA428" s="153"/>
      <c r="GB428" s="153"/>
      <c r="GC428" s="153"/>
      <c r="GD428" s="153"/>
      <c r="GE428" s="153"/>
      <c r="GF428" s="153"/>
      <c r="GG428" s="153"/>
      <c r="GH428" s="153"/>
      <c r="GI428" s="153"/>
      <c r="GJ428" s="153"/>
      <c r="GK428" s="153"/>
      <c r="GL428" s="153"/>
      <c r="GM428" s="153"/>
      <c r="GN428" s="153"/>
      <c r="GO428" s="153"/>
      <c r="GP428" s="153"/>
      <c r="GQ428" s="153"/>
      <c r="GR428" s="153"/>
      <c r="GS428" s="153"/>
      <c r="GT428" s="153"/>
      <c r="GU428" s="153"/>
      <c r="GV428" s="153"/>
      <c r="GW428" s="153"/>
      <c r="GX428" s="153"/>
      <c r="GY428" s="153"/>
      <c r="GZ428" s="153"/>
      <c r="HA428" s="153"/>
      <c r="HB428" s="153"/>
      <c r="HC428" s="153"/>
      <c r="HD428" s="153"/>
      <c r="HE428" s="153"/>
      <c r="HF428" s="153"/>
      <c r="HG428" s="153"/>
      <c r="HH428" s="153"/>
      <c r="HI428" s="153"/>
      <c r="HJ428" s="153"/>
      <c r="HK428" s="153"/>
      <c r="HL428" s="153"/>
      <c r="HM428" s="153"/>
      <c r="HN428" s="153"/>
      <c r="HO428" s="153"/>
      <c r="HP428" s="153"/>
      <c r="HQ428" s="153"/>
      <c r="HR428" s="153"/>
      <c r="HS428" s="153"/>
      <c r="HT428" s="153"/>
      <c r="HU428" s="153"/>
      <c r="HV428" s="153"/>
      <c r="HW428" s="153"/>
      <c r="HX428" s="153"/>
      <c r="HY428" s="153"/>
      <c r="HZ428" s="153"/>
      <c r="IA428" s="153"/>
      <c r="IB428" s="153"/>
      <c r="IC428" s="153"/>
      <c r="ID428" s="153"/>
      <c r="IE428" s="153"/>
      <c r="IF428" s="153"/>
      <c r="IG428" s="153"/>
      <c r="IH428" s="153"/>
      <c r="II428" s="153"/>
      <c r="IJ428" s="153"/>
      <c r="IK428" s="153"/>
      <c r="IL428" s="153"/>
      <c r="IM428" s="153"/>
      <c r="IN428" s="153"/>
      <c r="IO428" s="153"/>
      <c r="IP428" s="153"/>
      <c r="IQ428" s="153"/>
      <c r="IR428" s="153"/>
      <c r="IS428" s="153"/>
      <c r="IT428" s="153"/>
      <c r="IU428" s="153"/>
      <c r="IV428" s="153"/>
      <c r="IW428" s="153"/>
      <c r="IX428" s="153"/>
      <c r="IY428" s="153"/>
      <c r="IZ428" s="153"/>
      <c r="JA428" s="153"/>
      <c r="JB428" s="153"/>
      <c r="JC428" s="153"/>
      <c r="JD428" s="153"/>
      <c r="JE428" s="153"/>
      <c r="JF428" s="153"/>
      <c r="JG428" s="153"/>
      <c r="JH428" s="153"/>
      <c r="JI428" s="153"/>
      <c r="JJ428" s="153"/>
      <c r="JK428" s="153"/>
      <c r="JL428" s="153"/>
      <c r="JM428" s="153"/>
      <c r="JN428" s="153"/>
      <c r="JO428" s="153"/>
      <c r="JP428" s="153"/>
      <c r="JQ428" s="153"/>
      <c r="JR428" s="153"/>
      <c r="JS428" s="153"/>
      <c r="JT428" s="153"/>
      <c r="JU428" s="153"/>
      <c r="JV428" s="153"/>
      <c r="JW428" s="153"/>
      <c r="JX428" s="153"/>
      <c r="JY428" s="153"/>
      <c r="JZ428" s="153"/>
      <c r="KA428" s="153"/>
      <c r="KB428" s="153"/>
      <c r="KC428" s="153"/>
      <c r="KD428" s="153"/>
      <c r="KE428" s="153"/>
      <c r="KF428" s="153"/>
      <c r="KG428" s="153"/>
      <c r="KH428" s="153"/>
      <c r="KI428" s="153"/>
      <c r="KJ428" s="153"/>
      <c r="KK428" s="153"/>
      <c r="KL428" s="153"/>
      <c r="KM428" s="153"/>
      <c r="KN428" s="153"/>
      <c r="KO428" s="153"/>
      <c r="KP428" s="153"/>
      <c r="KQ428" s="153"/>
      <c r="KR428" s="153"/>
      <c r="KS428" s="153"/>
      <c r="KT428" s="153"/>
      <c r="KU428" s="153"/>
      <c r="KV428" s="153"/>
      <c r="KW428" s="153"/>
      <c r="KX428" s="153"/>
      <c r="KY428" s="153"/>
      <c r="KZ428" s="153"/>
      <c r="LA428" s="153"/>
      <c r="LB428" s="153"/>
      <c r="LC428" s="153"/>
      <c r="LD428" s="153"/>
      <c r="LE428" s="153"/>
      <c r="LF428" s="153"/>
      <c r="LG428" s="153"/>
      <c r="LH428" s="153"/>
      <c r="LI428" s="153"/>
      <c r="LJ428" s="153"/>
      <c r="LK428" s="153"/>
      <c r="LL428" s="153"/>
      <c r="LM428" s="153"/>
      <c r="LN428" s="153"/>
      <c r="LO428" s="153"/>
      <c r="LP428" s="153"/>
      <c r="LQ428" s="153"/>
      <c r="LR428" s="153"/>
      <c r="LS428" s="153"/>
      <c r="LT428" s="153"/>
      <c r="LU428" s="153"/>
      <c r="LV428" s="153"/>
      <c r="LW428" s="153"/>
      <c r="LX428" s="153"/>
      <c r="LY428" s="153"/>
      <c r="LZ428" s="153"/>
      <c r="MA428" s="153"/>
      <c r="MB428" s="153"/>
      <c r="MC428" s="153"/>
      <c r="MD428" s="153"/>
      <c r="ME428" s="153"/>
      <c r="MF428" s="153"/>
      <c r="MG428" s="153"/>
      <c r="MH428" s="153"/>
      <c r="MI428" s="153"/>
      <c r="MJ428" s="153"/>
      <c r="MK428" s="153"/>
      <c r="ML428" s="153"/>
      <c r="MM428" s="153"/>
      <c r="MN428" s="153"/>
      <c r="MO428" s="153"/>
      <c r="MP428" s="153"/>
      <c r="MQ428" s="153"/>
      <c r="MR428" s="153"/>
      <c r="MS428" s="153"/>
      <c r="MT428" s="153"/>
      <c r="MU428" s="153"/>
      <c r="MV428" s="153"/>
      <c r="MW428" s="153"/>
      <c r="MX428" s="153"/>
      <c r="MY428" s="153"/>
      <c r="MZ428" s="153"/>
      <c r="NA428" s="153"/>
      <c r="NB428" s="153"/>
      <c r="NC428" s="153"/>
      <c r="ND428" s="153"/>
      <c r="NE428" s="153"/>
      <c r="NF428" s="153"/>
      <c r="NG428" s="153"/>
      <c r="NH428" s="153"/>
      <c r="NI428" s="153"/>
      <c r="NJ428" s="153"/>
      <c r="NK428" s="153"/>
      <c r="NL428" s="153"/>
      <c r="NM428" s="153"/>
      <c r="NN428" s="153"/>
      <c r="NO428" s="153"/>
      <c r="NP428" s="153"/>
      <c r="NQ428" s="153"/>
      <c r="NR428" s="153"/>
      <c r="NS428" s="153"/>
      <c r="NT428" s="153"/>
      <c r="NU428" s="153"/>
      <c r="NV428" s="153"/>
      <c r="NW428" s="153"/>
      <c r="NX428" s="153"/>
      <c r="NY428" s="153"/>
      <c r="NZ428" s="153"/>
      <c r="OA428" s="153"/>
      <c r="OB428" s="153"/>
      <c r="OC428" s="153"/>
      <c r="OD428" s="153"/>
      <c r="OE428" s="153"/>
      <c r="OF428" s="153"/>
      <c r="OG428" s="153"/>
      <c r="OH428" s="153"/>
      <c r="OI428" s="153"/>
      <c r="OJ428" s="153"/>
      <c r="OK428" s="153"/>
      <c r="OL428" s="153"/>
      <c r="OM428" s="153"/>
      <c r="ON428" s="153"/>
      <c r="OO428" s="153"/>
      <c r="OP428" s="153"/>
      <c r="OQ428" s="153"/>
      <c r="OR428" s="153"/>
      <c r="OS428" s="153"/>
      <c r="OT428" s="153"/>
      <c r="OU428" s="153"/>
      <c r="OV428" s="153"/>
      <c r="OW428" s="153"/>
      <c r="OX428" s="153"/>
      <c r="OY428" s="153"/>
      <c r="OZ428" s="153"/>
      <c r="PA428" s="153"/>
      <c r="PB428" s="153"/>
      <c r="PC428" s="153"/>
      <c r="PD428" s="153"/>
      <c r="PE428" s="153"/>
      <c r="PF428" s="153"/>
      <c r="PG428" s="153"/>
      <c r="PH428" s="153"/>
      <c r="PI428" s="153"/>
      <c r="PJ428" s="153"/>
      <c r="PK428" s="153"/>
      <c r="PL428" s="153"/>
      <c r="PM428" s="153"/>
      <c r="PN428" s="153"/>
      <c r="PO428" s="153"/>
      <c r="PP428" s="153"/>
      <c r="PQ428" s="153"/>
      <c r="PR428" s="153"/>
      <c r="PS428" s="153"/>
      <c r="PT428" s="153"/>
      <c r="PU428" s="153"/>
      <c r="PV428" s="153"/>
      <c r="PW428" s="153"/>
      <c r="PX428" s="153"/>
      <c r="PY428" s="153"/>
      <c r="PZ428" s="153"/>
      <c r="QA428" s="153"/>
      <c r="QB428" s="153"/>
      <c r="QC428" s="153"/>
      <c r="QD428" s="153"/>
      <c r="QE428" s="153"/>
      <c r="QF428" s="153"/>
      <c r="QG428" s="153"/>
      <c r="QH428" s="153"/>
      <c r="QI428" s="153"/>
      <c r="QJ428" s="153"/>
      <c r="QK428" s="153"/>
      <c r="QL428" s="153"/>
      <c r="QM428" s="153"/>
      <c r="QN428" s="153"/>
      <c r="QO428" s="153"/>
      <c r="QP428" s="153"/>
      <c r="QQ428" s="153"/>
      <c r="QR428" s="153"/>
      <c r="QS428" s="153"/>
      <c r="QT428" s="153"/>
      <c r="QU428" s="153"/>
      <c r="QV428" s="153"/>
      <c r="QW428" s="153"/>
      <c r="QX428" s="153"/>
      <c r="QY428" s="153"/>
      <c r="QZ428" s="153"/>
      <c r="RA428" s="153"/>
      <c r="RB428" s="153"/>
      <c r="RC428" s="153"/>
      <c r="RD428" s="153"/>
      <c r="RE428" s="153"/>
      <c r="RF428" s="153"/>
      <c r="RG428" s="153"/>
      <c r="RH428" s="153"/>
      <c r="RI428" s="153"/>
      <c r="RJ428" s="153"/>
      <c r="RK428" s="153"/>
      <c r="RL428" s="153"/>
      <c r="RM428" s="153"/>
      <c r="RN428" s="153"/>
      <c r="RO428" s="153"/>
      <c r="RP428" s="153"/>
      <c r="RQ428" s="153"/>
      <c r="RR428" s="153"/>
      <c r="RS428" s="153"/>
      <c r="RT428" s="153"/>
      <c r="RU428" s="153"/>
      <c r="RV428" s="153"/>
      <c r="RW428" s="153"/>
      <c r="RX428" s="153"/>
      <c r="RY428" s="153"/>
      <c r="RZ428" s="153"/>
      <c r="SA428" s="153"/>
      <c r="SB428" s="153"/>
      <c r="SC428" s="153"/>
      <c r="SD428" s="153"/>
      <c r="SE428" s="153"/>
      <c r="SF428" s="153"/>
      <c r="SG428" s="153"/>
      <c r="SH428" s="153"/>
      <c r="SI428" s="153"/>
      <c r="SJ428" s="153"/>
      <c r="SK428" s="153"/>
      <c r="SL428" s="153"/>
      <c r="SM428" s="153"/>
      <c r="SN428" s="153"/>
      <c r="SO428" s="153"/>
      <c r="SP428" s="153"/>
      <c r="SQ428" s="153"/>
      <c r="SR428" s="153"/>
      <c r="SS428" s="153"/>
      <c r="ST428" s="153"/>
      <c r="SU428" s="153"/>
      <c r="SV428" s="153"/>
      <c r="SW428" s="153"/>
      <c r="SX428" s="153"/>
      <c r="SY428" s="153"/>
      <c r="SZ428" s="153"/>
      <c r="TA428" s="153"/>
      <c r="TB428" s="153"/>
      <c r="TC428" s="153"/>
      <c r="TD428" s="153"/>
      <c r="TE428" s="153"/>
      <c r="TF428" s="153"/>
      <c r="TG428" s="153"/>
      <c r="TH428" s="153"/>
      <c r="TI428" s="153"/>
      <c r="TJ428" s="153"/>
      <c r="TK428" s="153"/>
      <c r="TL428" s="153"/>
      <c r="TM428" s="153"/>
      <c r="TN428" s="153"/>
      <c r="TO428" s="153"/>
      <c r="TP428" s="153"/>
      <c r="TQ428" s="153"/>
      <c r="TR428" s="153"/>
      <c r="TS428" s="153"/>
      <c r="TT428" s="153"/>
      <c r="TU428" s="153"/>
      <c r="TV428" s="153"/>
      <c r="TW428" s="153"/>
      <c r="TX428" s="153"/>
      <c r="TY428" s="153"/>
      <c r="TZ428" s="153"/>
      <c r="UA428" s="153"/>
      <c r="UB428" s="153"/>
      <c r="UC428" s="153"/>
      <c r="UD428" s="153"/>
      <c r="UE428" s="153"/>
      <c r="UF428" s="153"/>
      <c r="UG428" s="153"/>
      <c r="UH428" s="153"/>
      <c r="UI428" s="153"/>
      <c r="UJ428" s="153"/>
      <c r="UK428" s="153"/>
      <c r="UL428" s="153"/>
      <c r="UM428" s="153"/>
      <c r="UN428" s="153"/>
      <c r="UO428" s="153"/>
      <c r="UP428" s="153"/>
      <c r="UQ428" s="153"/>
      <c r="UR428" s="153"/>
      <c r="US428" s="153"/>
      <c r="UT428" s="153"/>
      <c r="UU428" s="153"/>
      <c r="UV428" s="153"/>
      <c r="UW428" s="153"/>
      <c r="UX428" s="153"/>
      <c r="UY428" s="153"/>
      <c r="UZ428" s="153"/>
      <c r="VA428" s="153"/>
      <c r="VB428" s="153"/>
      <c r="VC428" s="153"/>
      <c r="VD428" s="153"/>
      <c r="VE428" s="153"/>
      <c r="VF428" s="153"/>
      <c r="VG428" s="153"/>
      <c r="VH428" s="153"/>
      <c r="VI428" s="153"/>
      <c r="VJ428" s="153"/>
      <c r="VK428" s="153"/>
      <c r="VL428" s="153"/>
      <c r="VM428" s="153"/>
      <c r="VN428" s="153"/>
      <c r="VO428" s="153"/>
      <c r="VP428" s="153"/>
      <c r="VQ428" s="153"/>
      <c r="VR428" s="153"/>
      <c r="VS428" s="153"/>
      <c r="VT428" s="153"/>
      <c r="VU428" s="153"/>
      <c r="VV428" s="153"/>
      <c r="VW428" s="153"/>
      <c r="VX428" s="153"/>
      <c r="VY428" s="153"/>
      <c r="VZ428" s="153"/>
      <c r="WA428" s="153"/>
      <c r="WB428" s="153"/>
      <c r="WC428" s="153"/>
      <c r="WD428" s="153"/>
      <c r="WE428" s="153"/>
      <c r="WF428" s="153"/>
      <c r="WG428" s="153"/>
      <c r="WH428" s="153"/>
      <c r="WI428" s="153"/>
      <c r="WJ428" s="153"/>
      <c r="WK428" s="153"/>
      <c r="WL428" s="153"/>
      <c r="WM428" s="153"/>
      <c r="WN428" s="153"/>
      <c r="WO428" s="153"/>
      <c r="WP428" s="153"/>
      <c r="WQ428" s="153"/>
      <c r="WR428" s="153"/>
      <c r="WS428" s="153"/>
      <c r="WT428" s="153"/>
      <c r="WU428" s="153"/>
      <c r="WV428" s="153"/>
      <c r="WW428" s="153"/>
      <c r="WX428" s="153"/>
      <c r="WY428" s="153"/>
      <c r="WZ428" s="153"/>
      <c r="XA428" s="153"/>
      <c r="XB428" s="153"/>
      <c r="XC428" s="153"/>
      <c r="XD428" s="153"/>
      <c r="XE428" s="153"/>
      <c r="XF428" s="153"/>
      <c r="XG428" s="153"/>
      <c r="XH428" s="153"/>
      <c r="XI428" s="153"/>
      <c r="XJ428" s="153"/>
      <c r="XK428" s="153"/>
      <c r="XL428" s="153"/>
      <c r="XM428" s="153"/>
      <c r="XN428" s="153"/>
      <c r="XO428" s="153"/>
      <c r="XP428" s="153"/>
      <c r="XQ428" s="153"/>
      <c r="XR428" s="153"/>
      <c r="XS428" s="153"/>
      <c r="XT428" s="153"/>
      <c r="XU428" s="153"/>
      <c r="XV428" s="153"/>
      <c r="XW428" s="153"/>
      <c r="XX428" s="153"/>
      <c r="XY428" s="153"/>
      <c r="XZ428" s="153"/>
      <c r="YA428" s="153"/>
      <c r="YB428" s="153"/>
      <c r="YC428" s="153"/>
      <c r="YD428" s="153"/>
      <c r="YE428" s="153"/>
      <c r="YF428" s="153"/>
      <c r="YG428" s="153"/>
      <c r="YH428" s="153"/>
      <c r="YI428" s="153"/>
      <c r="YJ428" s="153"/>
      <c r="YK428" s="153"/>
      <c r="YL428" s="153"/>
      <c r="YM428" s="153"/>
      <c r="YN428" s="153"/>
      <c r="YO428" s="153"/>
      <c r="YP428" s="153"/>
      <c r="YQ428" s="153"/>
      <c r="YR428" s="153"/>
      <c r="YS428" s="153"/>
      <c r="YT428" s="153"/>
      <c r="YU428" s="153"/>
      <c r="YV428" s="153"/>
      <c r="YW428" s="153"/>
      <c r="YX428" s="153"/>
      <c r="YY428" s="153"/>
      <c r="YZ428" s="153"/>
      <c r="ZA428" s="153"/>
      <c r="ZB428" s="153"/>
      <c r="ZC428" s="153"/>
      <c r="ZD428" s="153"/>
      <c r="ZE428" s="153"/>
      <c r="ZF428" s="153"/>
      <c r="ZG428" s="153"/>
      <c r="ZH428" s="153"/>
      <c r="ZI428" s="153"/>
      <c r="ZJ428" s="153"/>
      <c r="ZK428" s="153"/>
      <c r="ZL428" s="153"/>
      <c r="ZM428" s="153"/>
      <c r="ZN428" s="153"/>
      <c r="ZO428" s="153"/>
      <c r="ZP428" s="153"/>
      <c r="ZQ428" s="153"/>
      <c r="ZR428" s="153"/>
      <c r="ZS428" s="153"/>
      <c r="ZT428" s="153"/>
      <c r="ZU428" s="153"/>
      <c r="ZV428" s="153"/>
      <c r="ZW428" s="153"/>
      <c r="ZX428" s="153"/>
      <c r="ZY428" s="153"/>
      <c r="ZZ428" s="153"/>
      <c r="AAA428" s="153"/>
      <c r="AAB428" s="153"/>
      <c r="AAC428" s="153"/>
      <c r="AAD428" s="153"/>
      <c r="AAE428" s="153"/>
      <c r="AAF428" s="153"/>
      <c r="AAG428" s="153"/>
      <c r="AAH428" s="153"/>
      <c r="AAI428" s="153"/>
      <c r="AAJ428" s="153"/>
      <c r="AAK428" s="153"/>
      <c r="AAL428" s="153"/>
      <c r="AAM428" s="153"/>
      <c r="AAN428" s="153"/>
      <c r="AAO428" s="153"/>
      <c r="AAP428" s="153"/>
      <c r="AAQ428" s="153"/>
      <c r="AAR428" s="153"/>
      <c r="AAS428" s="153"/>
      <c r="AAT428" s="153"/>
      <c r="AAU428" s="153"/>
      <c r="AAV428" s="153"/>
      <c r="AAW428" s="153"/>
      <c r="AAX428" s="153"/>
      <c r="AAY428" s="153"/>
      <c r="AAZ428" s="153"/>
      <c r="ABA428" s="153"/>
      <c r="ABB428" s="153"/>
      <c r="ABC428" s="153"/>
      <c r="ABD428" s="153"/>
      <c r="ABE428" s="153"/>
      <c r="ABF428" s="153"/>
      <c r="ABG428" s="153"/>
      <c r="ABH428" s="153"/>
      <c r="ABI428" s="153"/>
      <c r="ABJ428" s="153"/>
      <c r="ABK428" s="153"/>
      <c r="ABL428" s="153"/>
      <c r="ABM428" s="153"/>
      <c r="ABN428" s="153"/>
      <c r="ABO428" s="153"/>
      <c r="ABP428" s="153"/>
      <c r="ABQ428" s="153"/>
      <c r="ABR428" s="153"/>
      <c r="ABS428" s="153"/>
      <c r="ABT428" s="153"/>
      <c r="ABU428" s="153"/>
      <c r="ABV428" s="153"/>
      <c r="ABW428" s="153"/>
      <c r="ABX428" s="153"/>
      <c r="ABY428" s="153"/>
      <c r="ABZ428" s="153"/>
      <c r="ACA428" s="153"/>
      <c r="ACB428" s="153"/>
      <c r="ACC428" s="153"/>
      <c r="ACD428" s="153"/>
      <c r="ACE428" s="153"/>
      <c r="ACF428" s="153"/>
      <c r="ACG428" s="153"/>
      <c r="ACH428" s="153"/>
      <c r="ACI428" s="153"/>
      <c r="ACJ428" s="153"/>
      <c r="ACK428" s="153"/>
      <c r="ACL428" s="153"/>
      <c r="ACM428" s="153"/>
      <c r="ACN428" s="153"/>
      <c r="ACO428" s="153"/>
      <c r="ACP428" s="153"/>
      <c r="ACQ428" s="153"/>
      <c r="ACR428" s="153"/>
      <c r="ACS428" s="153"/>
      <c r="ACT428" s="153"/>
      <c r="ACU428" s="153"/>
      <c r="ACV428" s="153"/>
      <c r="ACW428" s="153"/>
      <c r="ACX428" s="153"/>
      <c r="ACY428" s="153"/>
      <c r="ACZ428" s="153"/>
      <c r="ADA428" s="153"/>
      <c r="ADB428" s="153"/>
      <c r="ADC428" s="153"/>
      <c r="ADD428" s="153"/>
      <c r="ADE428" s="153"/>
      <c r="ADF428" s="153"/>
      <c r="ADG428" s="153"/>
      <c r="ADH428" s="153"/>
      <c r="ADI428" s="153"/>
      <c r="ADJ428" s="153"/>
      <c r="ADK428" s="153"/>
      <c r="ADL428" s="153"/>
      <c r="ADM428" s="153"/>
      <c r="ADN428" s="153"/>
      <c r="ADO428" s="153"/>
      <c r="ADP428" s="153"/>
      <c r="ADQ428" s="153"/>
      <c r="ADR428" s="153"/>
      <c r="ADS428" s="153"/>
      <c r="ADT428" s="153"/>
      <c r="ADU428" s="153"/>
      <c r="ADV428" s="153"/>
      <c r="ADW428" s="153"/>
      <c r="ADX428" s="153"/>
      <c r="ADY428" s="153"/>
      <c r="ADZ428" s="153"/>
      <c r="AEA428" s="153"/>
      <c r="AEB428" s="153"/>
      <c r="AEC428" s="153"/>
      <c r="AED428" s="153"/>
      <c r="AEE428" s="153"/>
      <c r="AEF428" s="153"/>
      <c r="AEG428" s="153"/>
      <c r="AEH428" s="153"/>
      <c r="AEI428" s="153"/>
      <c r="AEJ428" s="153"/>
      <c r="AEK428" s="153"/>
      <c r="AEL428" s="153"/>
      <c r="AEM428" s="153"/>
      <c r="AEN428" s="153"/>
      <c r="AEO428" s="153"/>
      <c r="AEP428" s="153"/>
      <c r="AEQ428" s="153"/>
      <c r="AER428" s="153"/>
      <c r="AES428" s="153"/>
      <c r="AET428" s="153"/>
      <c r="AEU428" s="153"/>
      <c r="AEV428" s="153"/>
      <c r="AEW428" s="153"/>
      <c r="AEX428" s="153"/>
      <c r="AEY428" s="153"/>
      <c r="AEZ428" s="153"/>
      <c r="AFA428" s="153"/>
      <c r="AFB428" s="153"/>
      <c r="AFC428" s="153"/>
      <c r="AFD428" s="153"/>
      <c r="AFE428" s="153"/>
      <c r="AFF428" s="153"/>
      <c r="AFG428" s="153"/>
      <c r="AFH428" s="153"/>
      <c r="AFI428" s="153"/>
      <c r="AFJ428" s="153"/>
      <c r="AFK428" s="153"/>
      <c r="AFL428" s="153"/>
      <c r="AFM428" s="153"/>
      <c r="AFN428" s="153"/>
      <c r="AFO428" s="153"/>
      <c r="AFP428" s="153"/>
      <c r="AFQ428" s="153"/>
      <c r="AFR428" s="153"/>
      <c r="AFS428" s="153"/>
      <c r="AFT428" s="153"/>
      <c r="AFU428" s="153"/>
      <c r="AFV428" s="153"/>
      <c r="AFW428" s="153"/>
      <c r="AFX428" s="153"/>
      <c r="AFY428" s="153"/>
      <c r="AFZ428" s="153"/>
      <c r="AGA428" s="153"/>
      <c r="AGB428" s="153"/>
      <c r="AGC428" s="153"/>
      <c r="AGD428" s="153"/>
      <c r="AGE428" s="153"/>
      <c r="AGF428" s="153"/>
      <c r="AGG428" s="153"/>
      <c r="AGH428" s="153"/>
      <c r="AGI428" s="153"/>
      <c r="AGJ428" s="153"/>
      <c r="AGK428" s="153"/>
      <c r="AGL428" s="153"/>
      <c r="AGM428" s="153"/>
      <c r="AGN428" s="153"/>
      <c r="AGO428" s="153"/>
      <c r="AGP428" s="153"/>
      <c r="AGQ428" s="153"/>
      <c r="AGR428" s="153"/>
      <c r="AGS428" s="153"/>
      <c r="AGT428" s="153"/>
      <c r="AGU428" s="153"/>
      <c r="AGV428" s="153"/>
      <c r="AGW428" s="153"/>
      <c r="AGX428" s="153"/>
      <c r="AGY428" s="153"/>
      <c r="AGZ428" s="153"/>
      <c r="AHA428" s="153"/>
      <c r="AHB428" s="153"/>
      <c r="AHC428" s="153"/>
      <c r="AHD428" s="153"/>
      <c r="AHE428" s="153"/>
      <c r="AHF428" s="153"/>
      <c r="AHG428" s="153"/>
      <c r="AHH428" s="153"/>
      <c r="AHI428" s="153"/>
      <c r="AHJ428" s="153"/>
      <c r="AHK428" s="153"/>
      <c r="AHL428" s="153"/>
      <c r="AHM428" s="153"/>
      <c r="AHN428" s="153"/>
      <c r="AHO428" s="153"/>
      <c r="AHP428" s="153"/>
      <c r="AHQ428" s="153"/>
      <c r="AHR428" s="153"/>
      <c r="AHS428" s="153"/>
      <c r="AHT428" s="153"/>
      <c r="AHU428" s="153"/>
      <c r="AHV428" s="153"/>
      <c r="AHW428" s="153"/>
      <c r="AHX428" s="153"/>
      <c r="AHY428" s="153"/>
      <c r="AHZ428" s="153"/>
      <c r="AIA428" s="153"/>
      <c r="AIB428" s="153"/>
      <c r="AIC428" s="153"/>
      <c r="AID428" s="153"/>
      <c r="AIE428" s="153"/>
      <c r="AIF428" s="153"/>
      <c r="AIG428" s="153"/>
      <c r="AIH428" s="153"/>
      <c r="AII428" s="153"/>
      <c r="AIJ428" s="153"/>
      <c r="AIK428" s="153"/>
      <c r="AIL428" s="153"/>
      <c r="AIM428" s="153"/>
      <c r="AIN428" s="153"/>
      <c r="AIO428" s="153"/>
      <c r="AIP428" s="153"/>
      <c r="AIQ428" s="153"/>
      <c r="AIR428" s="153"/>
      <c r="AIS428" s="153"/>
      <c r="AIT428" s="153"/>
      <c r="AIU428" s="153"/>
      <c r="AIV428" s="153"/>
      <c r="AIW428" s="153"/>
      <c r="AIX428" s="153"/>
      <c r="AIY428" s="153"/>
      <c r="AIZ428" s="153"/>
      <c r="AJA428" s="153"/>
      <c r="AJB428" s="153"/>
      <c r="AJC428" s="153"/>
      <c r="AJD428" s="153"/>
      <c r="AJE428" s="153"/>
      <c r="AJF428" s="153"/>
      <c r="AJG428" s="153"/>
      <c r="AJH428" s="153"/>
      <c r="AJI428" s="153"/>
      <c r="AJJ428" s="153"/>
      <c r="AJK428" s="153"/>
      <c r="AJL428" s="153"/>
      <c r="AJM428" s="153"/>
      <c r="AJN428" s="153"/>
      <c r="AJO428" s="153"/>
      <c r="AJP428" s="153"/>
      <c r="AJQ428" s="153"/>
      <c r="AJR428" s="153"/>
      <c r="AJS428" s="153"/>
      <c r="AJT428" s="153"/>
      <c r="AJU428" s="153"/>
      <c r="AJV428" s="153"/>
      <c r="AJW428" s="153"/>
      <c r="AJX428" s="153"/>
      <c r="AJY428" s="153"/>
      <c r="AJZ428" s="153"/>
      <c r="AKA428" s="153"/>
      <c r="AKB428" s="153"/>
      <c r="AKC428" s="153"/>
      <c r="AKD428" s="153"/>
      <c r="AKE428" s="153"/>
      <c r="AKF428" s="153"/>
      <c r="AKG428" s="153"/>
      <c r="AKH428" s="153"/>
      <c r="AKI428" s="153"/>
      <c r="AKJ428" s="153"/>
      <c r="AKK428" s="153"/>
      <c r="AKL428" s="153"/>
      <c r="AKM428" s="153"/>
      <c r="AKN428" s="153"/>
      <c r="AKO428" s="153"/>
      <c r="AKP428" s="153"/>
      <c r="AKQ428" s="153"/>
      <c r="AKR428" s="153"/>
      <c r="AKS428" s="153"/>
      <c r="AKT428" s="153"/>
      <c r="AKU428" s="153"/>
      <c r="AKV428" s="153"/>
      <c r="AKW428" s="153"/>
      <c r="AKX428" s="153"/>
      <c r="AKY428" s="153"/>
      <c r="AKZ428" s="153"/>
      <c r="ALA428" s="153"/>
      <c r="ALB428" s="153"/>
      <c r="ALC428" s="153"/>
      <c r="ALD428" s="153"/>
      <c r="ALE428" s="153"/>
      <c r="ALF428" s="153"/>
      <c r="ALG428" s="153"/>
      <c r="ALH428" s="153"/>
      <c r="ALI428" s="153"/>
      <c r="ALJ428" s="153"/>
      <c r="ALK428" s="153"/>
      <c r="ALL428" s="153"/>
      <c r="ALM428" s="153"/>
      <c r="ALN428" s="153"/>
      <c r="ALO428" s="153"/>
      <c r="ALP428" s="153"/>
      <c r="ALQ428" s="153"/>
      <c r="ALR428" s="153"/>
      <c r="ALS428" s="153"/>
      <c r="ALT428" s="153"/>
      <c r="ALU428" s="153"/>
      <c r="ALV428" s="153"/>
      <c r="ALW428" s="153"/>
      <c r="ALX428" s="153"/>
      <c r="ALY428" s="153"/>
      <c r="ALZ428" s="153"/>
      <c r="AMA428" s="153"/>
      <c r="AMB428" s="153"/>
      <c r="AMC428" s="153"/>
      <c r="AMD428" s="153"/>
      <c r="AME428" s="153"/>
      <c r="AMF428" s="153"/>
      <c r="AMG428" s="153"/>
      <c r="AMH428" s="153"/>
      <c r="AMI428" s="153"/>
      <c r="AMJ428" s="153"/>
      <c r="AMK428" s="153"/>
      <c r="AML428" s="153"/>
      <c r="AMM428" s="153"/>
      <c r="AMN428" s="153"/>
      <c r="AMO428" s="153"/>
      <c r="AMP428" s="153"/>
      <c r="AMQ428" s="153"/>
      <c r="AMR428" s="153"/>
      <c r="AMS428" s="153"/>
      <c r="AMT428" s="153"/>
      <c r="AMU428" s="153"/>
      <c r="AMV428" s="153"/>
      <c r="AMW428" s="153"/>
      <c r="AMX428" s="153"/>
      <c r="AMY428" s="153"/>
      <c r="AMZ428" s="153"/>
      <c r="ANA428" s="153"/>
      <c r="ANB428" s="153"/>
      <c r="ANC428" s="153"/>
      <c r="AND428" s="153"/>
      <c r="ANE428" s="153"/>
      <c r="ANF428" s="153"/>
      <c r="ANG428" s="153"/>
      <c r="ANH428" s="153"/>
      <c r="ANI428" s="153"/>
      <c r="ANJ428" s="153"/>
      <c r="ANK428" s="153"/>
      <c r="ANL428" s="153"/>
      <c r="ANM428" s="153"/>
      <c r="ANN428" s="153"/>
      <c r="ANO428" s="153"/>
      <c r="ANP428" s="153"/>
      <c r="ANQ428" s="153"/>
      <c r="ANR428" s="153"/>
      <c r="ANS428" s="153"/>
      <c r="ANT428" s="153"/>
      <c r="ANU428" s="153"/>
      <c r="ANV428" s="153"/>
      <c r="ANW428" s="153"/>
      <c r="ANX428" s="153"/>
      <c r="ANY428" s="153"/>
      <c r="ANZ428" s="153"/>
      <c r="AOA428" s="153"/>
      <c r="AOB428" s="153"/>
      <c r="AOC428" s="153"/>
      <c r="AOD428" s="153"/>
      <c r="AOE428" s="153"/>
      <c r="AOF428" s="153"/>
      <c r="AOG428" s="153"/>
      <c r="AOH428" s="153"/>
      <c r="AOI428" s="153"/>
      <c r="AOJ428" s="153"/>
      <c r="AOK428" s="153"/>
      <c r="AOL428" s="153"/>
      <c r="AOM428" s="153"/>
      <c r="AON428" s="153"/>
      <c r="AOO428" s="153"/>
      <c r="AOP428" s="153"/>
      <c r="AOQ428" s="153"/>
      <c r="AOR428" s="153"/>
      <c r="AOS428" s="153"/>
      <c r="AOT428" s="153"/>
      <c r="AOU428" s="153"/>
      <c r="AOV428" s="153"/>
      <c r="AOW428" s="153"/>
      <c r="AOX428" s="153"/>
      <c r="AOY428" s="153"/>
      <c r="AOZ428" s="153"/>
      <c r="APA428" s="153"/>
      <c r="APB428" s="153"/>
      <c r="APC428" s="153"/>
      <c r="APD428" s="153"/>
      <c r="APE428" s="153"/>
      <c r="APF428" s="153"/>
      <c r="APG428" s="153"/>
      <c r="APH428" s="153"/>
      <c r="API428" s="153"/>
      <c r="APJ428" s="153"/>
      <c r="APK428" s="153"/>
      <c r="APL428" s="153"/>
      <c r="APM428" s="153"/>
      <c r="APN428" s="153"/>
      <c r="APO428" s="153"/>
      <c r="APP428" s="153"/>
      <c r="APQ428" s="153"/>
      <c r="APR428" s="153"/>
      <c r="APS428" s="153"/>
      <c r="APT428" s="153"/>
      <c r="APU428" s="153"/>
      <c r="APV428" s="153"/>
      <c r="APW428" s="153"/>
      <c r="APX428" s="153"/>
      <c r="APY428" s="153"/>
      <c r="APZ428" s="153"/>
      <c r="AQA428" s="153"/>
      <c r="AQB428" s="153"/>
      <c r="AQC428" s="153"/>
      <c r="AQD428" s="153"/>
      <c r="AQE428" s="153"/>
      <c r="AQF428" s="153"/>
      <c r="AQG428" s="153"/>
      <c r="AQH428" s="153"/>
      <c r="AQI428" s="153"/>
      <c r="AQJ428" s="153"/>
      <c r="AQK428" s="153"/>
      <c r="AQL428" s="153"/>
      <c r="AQM428" s="153"/>
      <c r="AQN428" s="153"/>
      <c r="AQO428" s="153"/>
      <c r="AQP428" s="153"/>
      <c r="AQQ428" s="153"/>
      <c r="AQR428" s="153"/>
      <c r="AQS428" s="153"/>
      <c r="AQT428" s="153"/>
      <c r="AQU428" s="153"/>
      <c r="AQV428" s="153"/>
      <c r="AQW428" s="153"/>
      <c r="AQX428" s="153"/>
      <c r="AQY428" s="153"/>
      <c r="AQZ428" s="153"/>
      <c r="ARA428" s="153"/>
      <c r="ARB428" s="153"/>
      <c r="ARC428" s="153"/>
      <c r="ARD428" s="153"/>
      <c r="ARE428" s="153"/>
      <c r="ARF428" s="153"/>
      <c r="ARG428" s="153"/>
      <c r="ARH428" s="153"/>
      <c r="ARI428" s="153"/>
      <c r="ARJ428" s="153"/>
      <c r="ARK428" s="153"/>
      <c r="ARL428" s="153"/>
      <c r="ARM428" s="153"/>
      <c r="ARN428" s="153"/>
      <c r="ARO428" s="153"/>
      <c r="ARP428" s="153"/>
      <c r="ARQ428" s="153"/>
      <c r="ARR428" s="153"/>
      <c r="ARS428" s="153"/>
      <c r="ART428" s="153"/>
      <c r="ARU428" s="153"/>
      <c r="ARV428" s="153"/>
      <c r="ARW428" s="153"/>
      <c r="ARX428" s="153"/>
      <c r="ARY428" s="153"/>
      <c r="ARZ428" s="153"/>
      <c r="ASA428" s="153"/>
      <c r="ASB428" s="153"/>
      <c r="ASC428" s="153"/>
      <c r="ASD428" s="153"/>
      <c r="ASE428" s="153"/>
      <c r="ASF428" s="153"/>
      <c r="ASG428" s="153"/>
      <c r="ASH428" s="153"/>
      <c r="ASI428" s="153"/>
      <c r="ASJ428" s="153"/>
      <c r="ASK428" s="153"/>
      <c r="ASL428" s="153"/>
      <c r="ASM428" s="153"/>
      <c r="ASN428" s="153"/>
      <c r="ASO428" s="153"/>
      <c r="ASP428" s="153"/>
      <c r="ASQ428" s="153"/>
      <c r="ASR428" s="153"/>
      <c r="ASS428" s="153"/>
      <c r="AST428" s="153"/>
      <c r="ASU428" s="153"/>
      <c r="ASV428" s="153"/>
      <c r="ASW428" s="153"/>
      <c r="ASX428" s="153"/>
      <c r="ASY428" s="153"/>
      <c r="ASZ428" s="153"/>
      <c r="ATA428" s="153"/>
      <c r="ATB428" s="153"/>
      <c r="ATC428" s="153"/>
      <c r="ATD428" s="153"/>
      <c r="ATE428" s="153"/>
      <c r="ATF428" s="153"/>
      <c r="ATG428" s="153"/>
      <c r="ATH428" s="153"/>
      <c r="ATI428" s="153"/>
      <c r="ATJ428" s="153"/>
      <c r="ATK428" s="153"/>
      <c r="ATL428" s="153"/>
      <c r="ATM428" s="153"/>
      <c r="ATN428" s="153"/>
      <c r="ATO428" s="153"/>
      <c r="ATP428" s="153"/>
      <c r="ATQ428" s="153"/>
      <c r="ATR428" s="153"/>
      <c r="ATS428" s="153"/>
      <c r="ATT428" s="153"/>
      <c r="ATU428" s="153"/>
      <c r="ATV428" s="153"/>
      <c r="ATW428" s="153"/>
      <c r="ATX428" s="153"/>
      <c r="ATY428" s="153"/>
      <c r="ATZ428" s="153"/>
      <c r="AUA428" s="153"/>
      <c r="AUB428" s="153"/>
      <c r="AUC428" s="153"/>
      <c r="AUD428" s="153"/>
      <c r="AUE428" s="153"/>
      <c r="AUF428" s="153"/>
      <c r="AUG428" s="153"/>
      <c r="AUH428" s="153"/>
      <c r="AUI428" s="153"/>
      <c r="AUJ428" s="153"/>
      <c r="AUK428" s="153"/>
      <c r="AUL428" s="153"/>
      <c r="AUM428" s="153"/>
      <c r="AUN428" s="153"/>
      <c r="AUO428" s="153"/>
      <c r="AUP428" s="153"/>
      <c r="AUQ428" s="153"/>
      <c r="AUR428" s="153"/>
      <c r="AUS428" s="153"/>
      <c r="AUT428" s="153"/>
      <c r="AUU428" s="153"/>
      <c r="AUV428" s="153"/>
      <c r="AUW428" s="153"/>
      <c r="AUX428" s="153"/>
      <c r="AUY428" s="153"/>
      <c r="AUZ428" s="153"/>
      <c r="AVA428" s="153"/>
      <c r="AVB428" s="153"/>
      <c r="AVC428" s="153"/>
      <c r="AVD428" s="153"/>
      <c r="AVE428" s="153"/>
      <c r="AVF428" s="153"/>
      <c r="AVG428" s="153"/>
      <c r="AVH428" s="153"/>
      <c r="AVI428" s="153"/>
      <c r="AVJ428" s="153"/>
      <c r="AVK428" s="153"/>
      <c r="AVL428" s="153"/>
      <c r="AVM428" s="153"/>
      <c r="AVN428" s="153"/>
      <c r="AVO428" s="153"/>
      <c r="AVP428" s="153"/>
      <c r="AVQ428" s="153"/>
      <c r="AVR428" s="153"/>
      <c r="AVS428" s="153"/>
      <c r="AVT428" s="153"/>
      <c r="AVU428" s="153"/>
      <c r="AVV428" s="153"/>
      <c r="AVW428" s="153"/>
      <c r="AVX428" s="153"/>
      <c r="AVY428" s="153"/>
      <c r="AVZ428" s="153"/>
      <c r="AWA428" s="153"/>
      <c r="AWB428" s="153"/>
      <c r="AWC428" s="153"/>
      <c r="AWD428" s="153"/>
      <c r="AWE428" s="153"/>
      <c r="AWF428" s="153"/>
      <c r="AWG428" s="153"/>
      <c r="AWH428" s="153"/>
      <c r="AWI428" s="153"/>
      <c r="AWJ428" s="153"/>
      <c r="AWK428" s="153"/>
      <c r="AWL428" s="153"/>
      <c r="AWM428" s="153"/>
      <c r="AWN428" s="153"/>
      <c r="AWO428" s="153"/>
      <c r="AWP428" s="153"/>
      <c r="AWQ428" s="153"/>
      <c r="AWR428" s="153"/>
      <c r="AWS428" s="153"/>
      <c r="AWT428" s="153"/>
      <c r="AWU428" s="153"/>
      <c r="AWV428" s="153"/>
      <c r="AWW428" s="153"/>
      <c r="AWX428" s="153"/>
      <c r="AWY428" s="153"/>
      <c r="AWZ428" s="153"/>
      <c r="AXA428" s="153"/>
      <c r="AXB428" s="153"/>
      <c r="AXC428" s="153"/>
      <c r="AXD428" s="153"/>
      <c r="AXE428" s="153"/>
      <c r="AXF428" s="153"/>
      <c r="AXG428" s="153"/>
      <c r="AXH428" s="153"/>
      <c r="AXI428" s="153"/>
      <c r="AXJ428" s="153"/>
      <c r="AXK428" s="153"/>
      <c r="AXL428" s="153"/>
      <c r="AXM428" s="153"/>
      <c r="AXN428" s="153"/>
      <c r="AXO428" s="153"/>
      <c r="AXP428" s="153"/>
      <c r="AXQ428" s="153"/>
      <c r="AXR428" s="153"/>
      <c r="AXS428" s="153"/>
      <c r="AXT428" s="153"/>
      <c r="AXU428" s="153"/>
      <c r="AXV428" s="153"/>
      <c r="AXW428" s="153"/>
      <c r="AXX428" s="153"/>
      <c r="AXY428" s="153"/>
      <c r="AXZ428" s="153"/>
      <c r="AYA428" s="153"/>
      <c r="AYB428" s="153"/>
      <c r="AYC428" s="153"/>
      <c r="AYD428" s="153"/>
      <c r="AYE428" s="153"/>
      <c r="AYF428" s="153"/>
      <c r="AYG428" s="153"/>
      <c r="AYH428" s="153"/>
      <c r="AYI428" s="153"/>
      <c r="AYJ428" s="153"/>
      <c r="AYK428" s="153"/>
      <c r="AYL428" s="153"/>
      <c r="AYM428" s="153"/>
      <c r="AYN428" s="153"/>
      <c r="AYO428" s="153"/>
      <c r="AYP428" s="153"/>
      <c r="AYQ428" s="153"/>
      <c r="AYR428" s="153"/>
      <c r="AYS428" s="153"/>
      <c r="AYT428" s="153"/>
      <c r="AYU428" s="153"/>
      <c r="AYV428" s="153"/>
      <c r="AYW428" s="153"/>
      <c r="AYX428" s="153"/>
      <c r="AYY428" s="153"/>
      <c r="AYZ428" s="153"/>
      <c r="AZA428" s="153"/>
      <c r="AZB428" s="153"/>
      <c r="AZC428" s="153"/>
      <c r="AZD428" s="153"/>
      <c r="AZE428" s="153"/>
      <c r="AZF428" s="153"/>
      <c r="AZG428" s="153"/>
      <c r="AZH428" s="153"/>
      <c r="AZI428" s="153"/>
      <c r="AZJ428" s="153"/>
      <c r="AZK428" s="153"/>
      <c r="AZL428" s="153"/>
      <c r="AZM428" s="153"/>
      <c r="AZN428" s="153"/>
      <c r="AZO428" s="153"/>
      <c r="AZP428" s="153"/>
      <c r="AZQ428" s="153"/>
      <c r="AZR428" s="153"/>
      <c r="AZS428" s="153"/>
      <c r="AZT428" s="153"/>
      <c r="AZU428" s="153"/>
      <c r="AZV428" s="153"/>
      <c r="AZW428" s="153"/>
      <c r="AZX428" s="153"/>
      <c r="AZY428" s="153"/>
      <c r="AZZ428" s="153"/>
      <c r="BAA428" s="153"/>
      <c r="BAB428" s="153"/>
      <c r="BAC428" s="153"/>
      <c r="BAD428" s="153"/>
      <c r="BAE428" s="153"/>
      <c r="BAF428" s="153"/>
      <c r="BAG428" s="153"/>
      <c r="BAH428" s="153"/>
      <c r="BAI428" s="153"/>
      <c r="BAJ428" s="153"/>
      <c r="BAK428" s="153"/>
      <c r="BAL428" s="153"/>
      <c r="BAM428" s="153"/>
      <c r="BAN428" s="153"/>
      <c r="BAO428" s="153"/>
      <c r="BAP428" s="153"/>
      <c r="BAQ428" s="153"/>
      <c r="BAR428" s="153"/>
      <c r="BAS428" s="153"/>
      <c r="BAT428" s="153"/>
      <c r="BAU428" s="153"/>
      <c r="BAV428" s="153"/>
      <c r="BAW428" s="153"/>
      <c r="BAX428" s="153"/>
      <c r="BAY428" s="153"/>
      <c r="BAZ428" s="153"/>
      <c r="BBA428" s="153"/>
      <c r="BBB428" s="153"/>
      <c r="BBC428" s="153"/>
      <c r="BBD428" s="153"/>
      <c r="BBE428" s="153"/>
      <c r="BBF428" s="153"/>
      <c r="BBG428" s="153"/>
      <c r="BBH428" s="153"/>
      <c r="BBI428" s="153"/>
      <c r="BBJ428" s="153"/>
      <c r="BBK428" s="153"/>
      <c r="BBL428" s="153"/>
      <c r="BBM428" s="153"/>
      <c r="BBN428" s="153"/>
      <c r="BBO428" s="153"/>
      <c r="BBP428" s="153"/>
      <c r="BBQ428" s="153"/>
      <c r="BBR428" s="153"/>
      <c r="BBS428" s="153"/>
      <c r="BBT428" s="153"/>
      <c r="BBU428" s="153"/>
      <c r="BBV428" s="153"/>
      <c r="BBW428" s="153"/>
      <c r="BBX428" s="153"/>
      <c r="BBY428" s="153"/>
      <c r="BBZ428" s="153"/>
      <c r="BCA428" s="153"/>
      <c r="BCB428" s="153"/>
      <c r="BCC428" s="153"/>
      <c r="BCD428" s="153"/>
      <c r="BCE428" s="153"/>
      <c r="BCF428" s="153"/>
      <c r="BCG428" s="153"/>
      <c r="BCH428" s="153"/>
      <c r="BCI428" s="153"/>
      <c r="BCJ428" s="153"/>
      <c r="BCK428" s="153"/>
      <c r="BCL428" s="153"/>
      <c r="BCM428" s="153"/>
      <c r="BCN428" s="153"/>
      <c r="BCO428" s="153"/>
      <c r="BCP428" s="153"/>
      <c r="BCQ428" s="153"/>
      <c r="BCR428" s="153"/>
      <c r="BCS428" s="153"/>
      <c r="BCT428" s="153"/>
      <c r="BCU428" s="153"/>
      <c r="BCV428" s="153"/>
      <c r="BCW428" s="153"/>
      <c r="BCX428" s="153"/>
      <c r="BCY428" s="153"/>
      <c r="BCZ428" s="153"/>
      <c r="BDA428" s="153"/>
      <c r="BDB428" s="153"/>
      <c r="BDC428" s="153"/>
      <c r="BDD428" s="153"/>
      <c r="BDE428" s="153"/>
      <c r="BDF428" s="153"/>
      <c r="BDG428" s="153"/>
      <c r="BDH428" s="153"/>
      <c r="BDI428" s="153"/>
      <c r="BDJ428" s="153"/>
      <c r="BDK428" s="153"/>
      <c r="BDL428" s="153"/>
      <c r="BDM428" s="153"/>
      <c r="BDN428" s="153"/>
      <c r="BDO428" s="153"/>
      <c r="BDP428" s="153"/>
      <c r="BDQ428" s="153"/>
      <c r="BDR428" s="153"/>
      <c r="BDS428" s="153"/>
      <c r="BDT428" s="153"/>
      <c r="BDU428" s="153"/>
      <c r="BDV428" s="153"/>
      <c r="BDW428" s="153"/>
      <c r="BDX428" s="153"/>
      <c r="BDY428" s="153"/>
      <c r="BDZ428" s="153"/>
      <c r="BEA428" s="153"/>
      <c r="BEB428" s="153"/>
      <c r="BEC428" s="153"/>
      <c r="BED428" s="153"/>
      <c r="BEE428" s="153"/>
      <c r="BEF428" s="153"/>
      <c r="BEG428" s="153"/>
      <c r="BEH428" s="153"/>
      <c r="BEI428" s="153"/>
      <c r="BEJ428" s="153"/>
      <c r="BEK428" s="153"/>
      <c r="BEL428" s="153"/>
      <c r="BEM428" s="153"/>
      <c r="BEN428" s="153"/>
      <c r="BEO428" s="153"/>
      <c r="BEP428" s="153"/>
      <c r="BEQ428" s="153"/>
      <c r="BER428" s="153"/>
      <c r="BES428" s="153"/>
      <c r="BET428" s="153"/>
      <c r="BEU428" s="153"/>
      <c r="BEV428" s="153"/>
      <c r="BEW428" s="153"/>
      <c r="BEX428" s="153"/>
      <c r="BEY428" s="153"/>
      <c r="BEZ428" s="153"/>
      <c r="BFA428" s="153"/>
      <c r="BFB428" s="153"/>
      <c r="BFC428" s="153"/>
      <c r="BFD428" s="153"/>
      <c r="BFE428" s="153"/>
      <c r="BFF428" s="153"/>
      <c r="BFG428" s="153"/>
      <c r="BFH428" s="153"/>
      <c r="BFI428" s="153"/>
      <c r="BFJ428" s="153"/>
      <c r="BFK428" s="153"/>
      <c r="BFL428" s="153"/>
      <c r="BFM428" s="153"/>
      <c r="BFN428" s="153"/>
      <c r="BFO428" s="153"/>
      <c r="BFP428" s="153"/>
      <c r="BFQ428" s="153"/>
      <c r="BFR428" s="153"/>
      <c r="BFS428" s="153"/>
      <c r="BFT428" s="153"/>
      <c r="BFU428" s="153"/>
      <c r="BFV428" s="153"/>
      <c r="BFW428" s="153"/>
      <c r="BFX428" s="153"/>
      <c r="BFY428" s="153"/>
      <c r="BFZ428" s="153"/>
      <c r="BGA428" s="153"/>
      <c r="BGB428" s="153"/>
      <c r="BGC428" s="153"/>
      <c r="BGD428" s="153"/>
      <c r="BGE428" s="153"/>
      <c r="BGF428" s="153"/>
      <c r="BGG428" s="153"/>
      <c r="BGH428" s="153"/>
      <c r="BGI428" s="153"/>
      <c r="BGJ428" s="153"/>
      <c r="BGK428" s="153"/>
      <c r="BGL428" s="153"/>
      <c r="BGM428" s="153"/>
      <c r="BGN428" s="153"/>
      <c r="BGO428" s="153"/>
      <c r="BGP428" s="153"/>
      <c r="BGQ428" s="153"/>
      <c r="BGR428" s="153"/>
      <c r="BGS428" s="153"/>
      <c r="BGT428" s="153"/>
      <c r="BGU428" s="153"/>
      <c r="BGV428" s="153"/>
      <c r="BGW428" s="153"/>
      <c r="BGX428" s="153"/>
      <c r="BGY428" s="153"/>
      <c r="BGZ428" s="153"/>
      <c r="BHA428" s="153"/>
      <c r="BHB428" s="153"/>
      <c r="BHC428" s="153"/>
      <c r="BHD428" s="153"/>
      <c r="BHE428" s="153"/>
      <c r="BHF428" s="153"/>
      <c r="BHG428" s="153"/>
      <c r="BHH428" s="153"/>
      <c r="BHI428" s="153"/>
      <c r="BHJ428" s="153"/>
      <c r="BHK428" s="153"/>
      <c r="BHL428" s="153"/>
      <c r="BHM428" s="153"/>
      <c r="BHN428" s="153"/>
      <c r="BHO428" s="153"/>
      <c r="BHP428" s="153"/>
      <c r="BHQ428" s="153"/>
      <c r="BHR428" s="153"/>
      <c r="BHS428" s="153"/>
      <c r="BHT428" s="153"/>
      <c r="BHU428" s="153"/>
      <c r="BHV428" s="153"/>
      <c r="BHW428" s="153"/>
      <c r="BHX428" s="153"/>
      <c r="BHY428" s="153"/>
      <c r="BHZ428" s="153"/>
      <c r="BIA428" s="153"/>
      <c r="BIB428" s="153"/>
      <c r="BIC428" s="153"/>
      <c r="BID428" s="153"/>
      <c r="BIE428" s="153"/>
      <c r="BIF428" s="153"/>
      <c r="BIG428" s="153"/>
      <c r="BIH428" s="153"/>
      <c r="BII428" s="153"/>
      <c r="BIJ428" s="153"/>
      <c r="BIK428" s="153"/>
      <c r="BIL428" s="153"/>
      <c r="BIM428" s="153"/>
      <c r="BIN428" s="153"/>
      <c r="BIO428" s="153"/>
      <c r="BIP428" s="153"/>
      <c r="BIQ428" s="153"/>
      <c r="BIR428" s="153"/>
      <c r="BIS428" s="153"/>
      <c r="BIT428" s="153"/>
      <c r="BIU428" s="153"/>
      <c r="BIV428" s="153"/>
      <c r="BIW428" s="153"/>
      <c r="BIX428" s="153"/>
      <c r="BIY428" s="153"/>
      <c r="BIZ428" s="153"/>
      <c r="BJA428" s="153"/>
      <c r="BJB428" s="153"/>
      <c r="BJC428" s="153"/>
      <c r="BJD428" s="153"/>
      <c r="BJE428" s="153"/>
      <c r="BJF428" s="153"/>
      <c r="BJG428" s="153"/>
      <c r="BJH428" s="153"/>
      <c r="BJI428" s="153"/>
      <c r="BJJ428" s="153"/>
      <c r="BJK428" s="153"/>
      <c r="BJL428" s="153"/>
      <c r="BJM428" s="153"/>
      <c r="BJN428" s="153"/>
      <c r="BJO428" s="153"/>
      <c r="BJP428" s="153"/>
      <c r="BJQ428" s="153"/>
      <c r="BJR428" s="153"/>
      <c r="BJS428" s="153"/>
      <c r="BJT428" s="153"/>
      <c r="BJU428" s="153"/>
      <c r="BJV428" s="153"/>
      <c r="BJW428" s="153"/>
      <c r="BJX428" s="153"/>
      <c r="BJY428" s="153"/>
      <c r="BJZ428" s="153"/>
      <c r="BKA428" s="153"/>
      <c r="BKB428" s="153"/>
      <c r="BKC428" s="153"/>
      <c r="BKD428" s="153"/>
      <c r="BKE428" s="153"/>
      <c r="BKF428" s="153"/>
      <c r="BKG428" s="153"/>
      <c r="BKH428" s="153"/>
      <c r="BKI428" s="153"/>
      <c r="BKJ428" s="153"/>
      <c r="BKK428" s="153"/>
      <c r="BKL428" s="153"/>
      <c r="BKM428" s="153"/>
      <c r="BKN428" s="153"/>
      <c r="BKO428" s="153"/>
      <c r="BKP428" s="153"/>
      <c r="BKQ428" s="153"/>
      <c r="BKR428" s="153"/>
      <c r="BKS428" s="153"/>
      <c r="BKT428" s="153"/>
      <c r="BKU428" s="153"/>
      <c r="BKV428" s="153"/>
      <c r="BKW428" s="153"/>
      <c r="BKX428" s="153"/>
      <c r="BKY428" s="153"/>
      <c r="BKZ428" s="153"/>
      <c r="BLA428" s="153"/>
      <c r="BLB428" s="153"/>
      <c r="BLC428" s="153"/>
      <c r="BLD428" s="153"/>
      <c r="BLE428" s="153"/>
      <c r="BLF428" s="153"/>
      <c r="BLG428" s="153"/>
      <c r="BLH428" s="153"/>
      <c r="BLI428" s="153"/>
      <c r="BLJ428" s="153"/>
      <c r="BLK428" s="153"/>
      <c r="BLL428" s="153"/>
      <c r="BLM428" s="153"/>
      <c r="BLN428" s="153"/>
      <c r="BLO428" s="153"/>
      <c r="BLP428" s="153"/>
      <c r="BLQ428" s="153"/>
      <c r="BLR428" s="153"/>
      <c r="BLS428" s="153"/>
      <c r="BLT428" s="153"/>
      <c r="BLU428" s="153"/>
      <c r="BLV428" s="153"/>
      <c r="BLW428" s="153"/>
      <c r="BLX428" s="153"/>
      <c r="BLY428" s="153"/>
      <c r="BLZ428" s="153"/>
      <c r="BMA428" s="153"/>
      <c r="BMB428" s="153"/>
      <c r="BMC428" s="153"/>
      <c r="BMD428" s="153"/>
      <c r="BME428" s="153"/>
      <c r="BMF428" s="153"/>
      <c r="BMG428" s="153"/>
      <c r="BMH428" s="153"/>
      <c r="BMI428" s="153"/>
      <c r="BMJ428" s="153"/>
      <c r="BMK428" s="153"/>
      <c r="BML428" s="153"/>
      <c r="BMM428" s="153"/>
      <c r="BMN428" s="153"/>
      <c r="BMO428" s="153"/>
      <c r="BMP428" s="153"/>
      <c r="BMQ428" s="153"/>
      <c r="BMR428" s="153"/>
      <c r="BMS428" s="153"/>
      <c r="BMT428" s="153"/>
      <c r="BMU428" s="153"/>
      <c r="BMV428" s="153"/>
      <c r="BMW428" s="153"/>
      <c r="BMX428" s="153"/>
      <c r="BMY428" s="153"/>
      <c r="BMZ428" s="153"/>
      <c r="BNA428" s="153"/>
      <c r="BNB428" s="153"/>
      <c r="BNC428" s="153"/>
      <c r="BND428" s="153"/>
      <c r="BNE428" s="153"/>
      <c r="BNF428" s="153"/>
      <c r="BNG428" s="153"/>
      <c r="BNH428" s="153"/>
      <c r="BNI428" s="153"/>
      <c r="BNJ428" s="153"/>
      <c r="BNK428" s="153"/>
      <c r="BNL428" s="153"/>
      <c r="BNM428" s="153"/>
      <c r="BNN428" s="153"/>
      <c r="BNO428" s="153"/>
      <c r="BNP428" s="153"/>
      <c r="BNQ428" s="153"/>
      <c r="BNR428" s="153"/>
      <c r="BNS428" s="153"/>
      <c r="BNT428" s="153"/>
      <c r="BNU428" s="153"/>
      <c r="BNV428" s="153"/>
      <c r="BNW428" s="153"/>
      <c r="BNX428" s="153"/>
      <c r="BNY428" s="153"/>
      <c r="BNZ428" s="153"/>
      <c r="BOA428" s="153"/>
      <c r="BOB428" s="153"/>
      <c r="BOC428" s="153"/>
      <c r="BOD428" s="153"/>
      <c r="BOE428" s="153"/>
      <c r="BOF428" s="153"/>
      <c r="BOG428" s="153"/>
      <c r="BOH428" s="153"/>
      <c r="BOI428" s="153"/>
      <c r="BOJ428" s="153"/>
      <c r="BOK428" s="153"/>
      <c r="BOL428" s="153"/>
      <c r="BOM428" s="153"/>
      <c r="BON428" s="153"/>
      <c r="BOO428" s="153"/>
      <c r="BOP428" s="153"/>
      <c r="BOQ428" s="153"/>
      <c r="BOR428" s="153"/>
      <c r="BOS428" s="153"/>
      <c r="BOT428" s="153"/>
      <c r="BOU428" s="153"/>
      <c r="BOV428" s="153"/>
      <c r="BOW428" s="153"/>
      <c r="BOX428" s="153"/>
      <c r="BOY428" s="153"/>
      <c r="BOZ428" s="153"/>
      <c r="BPA428" s="153"/>
      <c r="BPB428" s="153"/>
      <c r="BPC428" s="153"/>
      <c r="BPD428" s="153"/>
      <c r="BPE428" s="153"/>
      <c r="BPF428" s="153"/>
      <c r="BPG428" s="153"/>
      <c r="BPH428" s="153"/>
      <c r="BPI428" s="153"/>
      <c r="BPJ428" s="153"/>
      <c r="BPK428" s="153"/>
      <c r="BPL428" s="153"/>
      <c r="BPM428" s="153"/>
      <c r="BPN428" s="153"/>
      <c r="BPO428" s="153"/>
      <c r="BPP428" s="153"/>
      <c r="BPQ428" s="153"/>
      <c r="BPR428" s="153"/>
      <c r="BPS428" s="153"/>
      <c r="BPT428" s="153"/>
      <c r="BPU428" s="153"/>
      <c r="BPV428" s="153"/>
      <c r="BPW428" s="153"/>
      <c r="BPX428" s="153"/>
      <c r="BPY428" s="153"/>
      <c r="BPZ428" s="153"/>
      <c r="BQA428" s="153"/>
      <c r="BQB428" s="153"/>
      <c r="BQC428" s="153"/>
      <c r="BQD428" s="153"/>
      <c r="BQE428" s="153"/>
      <c r="BQF428" s="153"/>
      <c r="BQG428" s="153"/>
      <c r="BQH428" s="153"/>
      <c r="BQI428" s="153"/>
      <c r="BQJ428" s="153"/>
      <c r="BQK428" s="153"/>
      <c r="BQL428" s="153"/>
      <c r="BQM428" s="153"/>
      <c r="BQN428" s="153"/>
      <c r="BQO428" s="153"/>
      <c r="BQP428" s="153"/>
      <c r="BQQ428" s="153"/>
      <c r="BQR428" s="153"/>
      <c r="BQS428" s="153"/>
      <c r="BQT428" s="153"/>
      <c r="BQU428" s="153"/>
      <c r="BQV428" s="153"/>
      <c r="BQW428" s="153"/>
      <c r="BQX428" s="153"/>
      <c r="BQY428" s="153"/>
      <c r="BQZ428" s="153"/>
      <c r="BRA428" s="153"/>
      <c r="BRB428" s="153"/>
      <c r="BRC428" s="153"/>
      <c r="BRD428" s="153"/>
      <c r="BRE428" s="153"/>
      <c r="BRF428" s="153"/>
      <c r="BRG428" s="153"/>
      <c r="BRH428" s="153"/>
      <c r="BRI428" s="153"/>
      <c r="BRJ428" s="153"/>
      <c r="BRK428" s="153"/>
      <c r="BRL428" s="153"/>
      <c r="BRM428" s="153"/>
      <c r="BRN428" s="153"/>
      <c r="BRO428" s="153"/>
      <c r="BRP428" s="153"/>
      <c r="BRQ428" s="153"/>
      <c r="BRR428" s="153"/>
      <c r="BRS428" s="153"/>
      <c r="BRT428" s="153"/>
      <c r="BRU428" s="153"/>
      <c r="BRV428" s="153"/>
      <c r="BRW428" s="153"/>
      <c r="BRX428" s="153"/>
      <c r="BRY428" s="153"/>
      <c r="BRZ428" s="153"/>
      <c r="BSA428" s="153"/>
      <c r="BSB428" s="153"/>
      <c r="BSC428" s="153"/>
      <c r="BSD428" s="153"/>
      <c r="BSE428" s="153"/>
      <c r="BSF428" s="153"/>
      <c r="BSG428" s="153"/>
      <c r="BSH428" s="153"/>
      <c r="BSI428" s="153"/>
      <c r="BSJ428" s="153"/>
      <c r="BSK428" s="153"/>
      <c r="BSL428" s="153"/>
      <c r="BSM428" s="153"/>
      <c r="BSN428" s="153"/>
      <c r="BSO428" s="153"/>
      <c r="BSP428" s="153"/>
      <c r="BSQ428" s="153"/>
      <c r="BSR428" s="153"/>
      <c r="BSS428" s="153"/>
      <c r="BST428" s="153"/>
      <c r="BSU428" s="153"/>
      <c r="BSV428" s="153"/>
      <c r="BSW428" s="153"/>
      <c r="BSX428" s="153"/>
      <c r="BSY428" s="153"/>
      <c r="BSZ428" s="153"/>
      <c r="BTA428" s="153"/>
      <c r="BTB428" s="153"/>
      <c r="BTC428" s="153"/>
      <c r="BTD428" s="153"/>
      <c r="BTE428" s="153"/>
      <c r="BTF428" s="153"/>
      <c r="BTG428" s="153"/>
      <c r="BTH428" s="153"/>
      <c r="BTI428" s="153"/>
      <c r="BTJ428" s="153"/>
      <c r="BTK428" s="153"/>
      <c r="BTL428" s="153"/>
      <c r="BTM428" s="153"/>
      <c r="BTN428" s="153"/>
      <c r="BTO428" s="153"/>
      <c r="BTP428" s="153"/>
      <c r="BTQ428" s="153"/>
      <c r="BTR428" s="153"/>
      <c r="BTS428" s="153"/>
      <c r="BTT428" s="153"/>
      <c r="BTU428" s="153"/>
      <c r="BTV428" s="153"/>
      <c r="BTW428" s="153"/>
      <c r="BTX428" s="153"/>
      <c r="BTY428" s="153"/>
      <c r="BTZ428" s="153"/>
      <c r="BUA428" s="153"/>
      <c r="BUB428" s="153"/>
      <c r="BUC428" s="153"/>
      <c r="BUD428" s="153"/>
      <c r="BUE428" s="153"/>
      <c r="BUF428" s="153"/>
      <c r="BUG428" s="153"/>
      <c r="BUH428" s="153"/>
      <c r="BUI428" s="153"/>
      <c r="BUJ428" s="153"/>
      <c r="BUK428" s="153"/>
      <c r="BUL428" s="153"/>
      <c r="BUM428" s="153"/>
      <c r="BUN428" s="153"/>
      <c r="BUO428" s="153"/>
      <c r="BUP428" s="153"/>
      <c r="BUQ428" s="153"/>
      <c r="BUR428" s="153"/>
      <c r="BUS428" s="153"/>
      <c r="BUT428" s="153"/>
      <c r="BUU428" s="153"/>
      <c r="BUV428" s="153"/>
      <c r="BUW428" s="153"/>
      <c r="BUX428" s="153"/>
      <c r="BUY428" s="153"/>
      <c r="BUZ428" s="153"/>
      <c r="BVA428" s="153"/>
      <c r="BVB428" s="153"/>
      <c r="BVC428" s="153"/>
      <c r="BVD428" s="153"/>
      <c r="BVE428" s="153"/>
      <c r="BVF428" s="153"/>
      <c r="BVG428" s="153"/>
      <c r="BVH428" s="153"/>
      <c r="BVI428" s="153"/>
      <c r="BVJ428" s="153"/>
      <c r="BVK428" s="153"/>
      <c r="BVL428" s="153"/>
      <c r="BVM428" s="153"/>
      <c r="BVN428" s="153"/>
      <c r="BVO428" s="153"/>
      <c r="BVP428" s="153"/>
      <c r="BVQ428" s="153"/>
      <c r="BVR428" s="153"/>
      <c r="BVS428" s="153"/>
      <c r="BVT428" s="153"/>
      <c r="BVU428" s="153"/>
      <c r="BVV428" s="153"/>
      <c r="BVW428" s="153"/>
      <c r="BVX428" s="153"/>
      <c r="BVY428" s="153"/>
      <c r="BVZ428" s="153"/>
      <c r="BWA428" s="153"/>
      <c r="BWB428" s="153"/>
      <c r="BWC428" s="153"/>
      <c r="BWD428" s="153"/>
      <c r="BWE428" s="153"/>
      <c r="BWF428" s="153"/>
      <c r="BWG428" s="153"/>
      <c r="BWH428" s="153"/>
      <c r="BWI428" s="153"/>
      <c r="BWJ428" s="153"/>
      <c r="BWK428" s="153"/>
      <c r="BWL428" s="153"/>
      <c r="BWM428" s="153"/>
      <c r="BWN428" s="153"/>
      <c r="BWO428" s="153"/>
      <c r="BWP428" s="153"/>
      <c r="BWQ428" s="153"/>
      <c r="BWR428" s="153"/>
      <c r="BWS428" s="153"/>
      <c r="BWT428" s="153"/>
      <c r="BWU428" s="153"/>
      <c r="BWV428" s="153"/>
      <c r="BWW428" s="153"/>
      <c r="BWX428" s="153"/>
      <c r="BWY428" s="153"/>
      <c r="BWZ428" s="153"/>
      <c r="BXA428" s="153"/>
      <c r="BXB428" s="153"/>
      <c r="BXC428" s="153"/>
      <c r="BXD428" s="153"/>
      <c r="BXE428" s="153"/>
      <c r="BXF428" s="153"/>
      <c r="BXG428" s="153"/>
      <c r="BXH428" s="153"/>
      <c r="BXI428" s="153"/>
      <c r="BXJ428" s="153"/>
      <c r="BXK428" s="153"/>
      <c r="BXL428" s="153"/>
      <c r="BXM428" s="153"/>
      <c r="BXN428" s="153"/>
      <c r="BXO428" s="153"/>
      <c r="BXP428" s="153"/>
      <c r="BXQ428" s="153"/>
      <c r="BXR428" s="153"/>
      <c r="BXS428" s="153"/>
      <c r="BXT428" s="153"/>
      <c r="BXU428" s="153"/>
      <c r="BXV428" s="153"/>
      <c r="BXW428" s="153"/>
      <c r="BXX428" s="153"/>
      <c r="BXY428" s="153"/>
      <c r="BXZ428" s="153"/>
      <c r="BYA428" s="153"/>
      <c r="BYB428" s="153"/>
      <c r="BYC428" s="153"/>
      <c r="BYD428" s="153"/>
      <c r="BYE428" s="153"/>
      <c r="BYF428" s="153"/>
      <c r="BYG428" s="153"/>
      <c r="BYH428" s="153"/>
      <c r="BYI428" s="153"/>
      <c r="BYJ428" s="153"/>
      <c r="BYK428" s="153"/>
      <c r="BYL428" s="153"/>
      <c r="BYM428" s="153"/>
      <c r="BYN428" s="153"/>
      <c r="BYO428" s="153"/>
      <c r="BYP428" s="153"/>
    </row>
    <row r="429" spans="1:2018" s="97" customFormat="1" ht="12.75" customHeight="1">
      <c r="C429" s="237">
        <v>2020</v>
      </c>
      <c r="D429" s="101" t="s">
        <v>191</v>
      </c>
      <c r="E429" s="101" t="s">
        <v>185</v>
      </c>
      <c r="H429" s="182">
        <f>INDEX(Inputs!$V$260:$V$287,MATCH($B409,Inputs!$C$260:$C$287,0))/conv_2020_2015</f>
        <v>0</v>
      </c>
      <c r="I429" s="171"/>
      <c r="J429" s="171">
        <f t="shared" ref="J429" si="2057">IF($I412="n/a",0,IF(J$4&gt;third_reg_period,IF(J$4&lt;=$I412+$C429,$H429/($I412-5),IF(AND($H429&lt;&gt;0,I429=0,J$4=$C429+$I412+1),$H429,0)),0))</f>
        <v>0</v>
      </c>
      <c r="K429" s="171">
        <f t="shared" ref="K429" si="2058">IF($I412="n/a",0,IF(K$4&gt;third_reg_period,IF(K$4&lt;=$I412+$C429,$H429/($I412-5),IF(AND($H429&lt;&gt;0,J429=0,K$4=$C429+$I412+1),$H429,0)),0))</f>
        <v>0</v>
      </c>
      <c r="L429" s="171">
        <f t="shared" ref="L429" si="2059">IF($I412="n/a",0,IF(L$4&gt;third_reg_period,IF(L$4&lt;=$I412+$C429,$H429/($I412-5),IF(AND($H429&lt;&gt;0,K429=0,L$4=$C429+$I412+1),$H429,0)),0))</f>
        <v>0</v>
      </c>
      <c r="M429" s="171">
        <f t="shared" ref="M429" si="2060">IF($I412="n/a",0,IF(M$4&gt;third_reg_period,IF(M$4&lt;=$I412+$C429,$H429/($I412-5),IF(AND($H429&lt;&gt;0,L429=0,M$4=$C429+$I412+1),$H429,0)),0))</f>
        <v>0</v>
      </c>
      <c r="N429" s="171">
        <f t="shared" ref="N429" si="2061">IF($I412="n/a",0,IF(N$4&gt;third_reg_period,IF(N$4&lt;=$I412+$C429,$H429/($I412-5),IF(AND($H429&lt;&gt;0,M429=0,N$4=$C429+$I412+1),$H429,0)),0))</f>
        <v>0</v>
      </c>
      <c r="O429" s="171">
        <f t="shared" ref="O429" si="2062">IF($I412="n/a",0,IF(O$4&gt;third_reg_period,IF(O$4&lt;=$I412+$C429,$H429/($I412-5),IF(AND($H429&lt;&gt;0,N429=0,O$4=$C429+$I412+1),$H429,0)),0))</f>
        <v>0</v>
      </c>
      <c r="P429" s="171">
        <f t="shared" ref="P429" si="2063">IF($I412="n/a",0,IF(P$4&gt;third_reg_period,IF(P$4&lt;=$I412+$C429,$H429/($I412-5),IF(AND($H429&lt;&gt;0,O429=0,P$4=$C429+$I412+1),$H429,0)),0))</f>
        <v>0</v>
      </c>
      <c r="Q429" s="171">
        <f t="shared" ref="Q429" si="2064">IF($I412="n/a",0,IF(Q$4&gt;third_reg_period,IF(Q$4&lt;=$I412+$C429,$H429/($I412-5),IF(AND($H429&lt;&gt;0,P429=0,Q$4=$C429+$I412+1),$H429,0)),0))</f>
        <v>0</v>
      </c>
      <c r="R429" s="171">
        <f t="shared" ref="R429" si="2065">IF($I412="n/a",0,IF(R$4&gt;third_reg_period,IF(R$4&lt;=$I412+$C429,$H429/($I412-5),IF(AND($H429&lt;&gt;0,Q429=0,R$4=$C429+$I412+1),$H429,0)),0))</f>
        <v>0</v>
      </c>
      <c r="S429" s="171">
        <f t="shared" ref="S429" si="2066">IF($I412="n/a",0,IF(S$4&gt;third_reg_period,IF(S$4&lt;=$I412+$C429,$H429/($I412-5),IF(AND($H429&lt;&gt;0,R429=0,S$4=$C429+$I412+1),$H429,0)),0))</f>
        <v>0</v>
      </c>
      <c r="T429" s="171">
        <f t="shared" ref="T429" si="2067">IF($I412="n/a",0,IF(T$4&gt;third_reg_period,IF(T$4&lt;=$I412+$C429,$H429/($I412-5),IF(AND($H429&lt;&gt;0,S429=0,T$4=$C429+$I412+1),$H429,0)),0))</f>
        <v>0</v>
      </c>
      <c r="U429" s="171">
        <f t="shared" ref="U429" si="2068">IF($I412="n/a",0,IF(U$4&gt;third_reg_period,IF(U$4&lt;=$I412+$C429,$H429/($I412-5),IF(AND($H429&lt;&gt;0,T429=0,U$4=$C429+$I412+1),$H429,0)),0))</f>
        <v>0</v>
      </c>
      <c r="V429" s="171">
        <f t="shared" ref="V429" si="2069">IF($I412="n/a",0,IF(V$4&gt;third_reg_period,IF(V$4&lt;=$I412+$C429,$H429/($I412-5),IF(AND($H429&lt;&gt;0,U429=0,V$4=$C429+$I412+1),$H429,0)),0))</f>
        <v>0</v>
      </c>
      <c r="W429" s="171">
        <f t="shared" ref="W429" si="2070">IF($I412="n/a",0,IF(W$4&gt;third_reg_period,IF(W$4&lt;=$I412+$C429,$H429/($I412-5),IF(AND($H429&lt;&gt;0,V429=0,W$4=$C429+$I412+1),$H429,0)),0))</f>
        <v>0</v>
      </c>
      <c r="X429" s="171">
        <f t="shared" ref="X429" si="2071">IF($I412="n/a",0,IF(X$4&gt;third_reg_period,IF(X$4&lt;=$I412+$C429,$H429/($I412-5),IF(AND($H429&lt;&gt;0,W429=0,X$4=$C429+$I412+1),$H429,0)),0))</f>
        <v>0</v>
      </c>
      <c r="Y429" s="171">
        <f t="shared" ref="Y429" si="2072">IF($I412="n/a",0,IF(Y$4&gt;third_reg_period,IF(Y$4&lt;=$I412+$C429,$H429/($I412-5),IF(AND($H429&lt;&gt;0,X429=0,Y$4=$C429+$I412+1),$H429,0)),0))</f>
        <v>0</v>
      </c>
      <c r="Z429" s="171">
        <f t="shared" ref="Z429" si="2073">IF($I412="n/a",0,IF(Z$4&gt;third_reg_period,IF(Z$4&lt;=$I412+$C429,$H429/($I412-5),IF(AND($H429&lt;&gt;0,Y429=0,Z$4=$C429+$I412+1),$H429,0)),0))</f>
        <v>0</v>
      </c>
      <c r="AA429" s="171">
        <f t="shared" ref="AA429" si="2074">IF($I412="n/a",0,IF(AA$4&gt;third_reg_period,IF(AA$4&lt;=$I412+$C429,$H429/($I412-5),IF(AND($H429&lt;&gt;0,Z429=0,AA$4=$C429+$I412+1),$H429,0)),0))</f>
        <v>0</v>
      </c>
      <c r="AB429" s="171">
        <f t="shared" ref="AB429" si="2075">IF($I412="n/a",0,IF(AB$4&gt;third_reg_period,IF(AB$4&lt;=$I412+$C429,$H429/($I412-5),IF(AND($H429&lt;&gt;0,AA429=0,AB$4=$C429+$I412+1),$H429,0)),0))</f>
        <v>0</v>
      </c>
      <c r="AC429" s="171">
        <f t="shared" ref="AC429" si="2076">IF($I412="n/a",0,IF(AC$4&gt;third_reg_period,IF(AC$4&lt;=$I412+$C429,$H429/($I412-5),IF(AND($H429&lt;&gt;0,AB429=0,AC$4=$C429+$I412+1),$H429,0)),0))</f>
        <v>0</v>
      </c>
      <c r="AD429" s="171">
        <f t="shared" ref="AD429" si="2077">IF($I412="n/a",0,IF(AD$4&gt;third_reg_period,IF(AD$4&lt;=$I412+$C429,$H429/($I412-5),IF(AND($H429&lt;&gt;0,AC429=0,AD$4=$C429+$I412+1),$H429,0)),0))</f>
        <v>0</v>
      </c>
      <c r="AE429" s="171">
        <f t="shared" ref="AE429" si="2078">IF($I412="n/a",0,IF(AE$4&gt;third_reg_period,IF(AE$4&lt;=$I412+$C429,$H429/($I412-5),IF(AND($H429&lt;&gt;0,AD429=0,AE$4=$C429+$I412+1),$H429,0)),0))</f>
        <v>0</v>
      </c>
      <c r="AF429" s="171">
        <f t="shared" ref="AF429" si="2079">IF($I412="n/a",0,IF(AF$4&gt;third_reg_period,IF(AF$4&lt;=$I412+$C429,$H429/($I412-5),IF(AND($H429&lt;&gt;0,AE429=0,AF$4=$C429+$I412+1),$H429,0)),0))</f>
        <v>0</v>
      </c>
      <c r="AG429" s="171">
        <f t="shared" ref="AG429" si="2080">IF($I412="n/a",0,IF(AG$4&gt;third_reg_period,IF(AG$4&lt;=$I412+$C429,$H429/($I412-5),IF(AND($H429&lt;&gt;0,AF429=0,AG$4=$C429+$I412+1),$H429,0)),0))</f>
        <v>0</v>
      </c>
      <c r="AH429" s="171">
        <f t="shared" ref="AH429" si="2081">IF($I412="n/a",0,IF(AH$4&gt;third_reg_period,IF(AH$4&lt;=$I412+$C429,$H429/($I412-5),IF(AND($H429&lt;&gt;0,AG429=0,AH$4=$C429+$I412+1),$H429,0)),0))</f>
        <v>0</v>
      </c>
      <c r="AI429" s="171">
        <f t="shared" ref="AI429" si="2082">IF($I412="n/a",0,IF(AI$4&gt;third_reg_period,IF(AI$4&lt;=$I412+$C429,$H429/($I412-5),IF(AND($H429&lt;&gt;0,AH429=0,AI$4=$C429+$I412+1),$H429,0)),0))</f>
        <v>0</v>
      </c>
      <c r="AJ429" s="171">
        <f t="shared" ref="AJ429" si="2083">IF($I412="n/a",0,IF(AJ$4&gt;third_reg_period,IF(AJ$4&lt;=$I412+$C429,$H429/($I412-5),IF(AND($H429&lt;&gt;0,AI429=0,AJ$4=$C429+$I412+1),$H429,0)),0))</f>
        <v>0</v>
      </c>
      <c r="AK429" s="171">
        <f t="shared" ref="AK429" si="2084">IF($I412="n/a",0,IF(AK$4&gt;third_reg_period,IF(AK$4&lt;=$I412+$C429,$H429/($I412-5),IF(AND($H429&lt;&gt;0,AJ429=0,AK$4=$C429+$I412+1),$H429,0)),0))</f>
        <v>0</v>
      </c>
      <c r="AL429" s="171">
        <f t="shared" ref="AL429" si="2085">IF($I412="n/a",0,IF(AL$4&gt;third_reg_period,IF(AL$4&lt;=$I412+$C429,$H429/($I412-5),IF(AND($H429&lt;&gt;0,AK429=0,AL$4=$C429+$I412+1),$H429,0)),0))</f>
        <v>0</v>
      </c>
      <c r="AM429" s="171">
        <f t="shared" ref="AM429" si="2086">IF($I412="n/a",0,IF(AM$4&gt;third_reg_period,IF(AM$4&lt;=$I412+$C429,$H429/($I412-5),IF(AND($H429&lt;&gt;0,AL429=0,AM$4=$C429+$I412+1),$H429,0)),0))</f>
        <v>0</v>
      </c>
      <c r="AN429" s="171">
        <f t="shared" ref="AN429" si="2087">IF($I412="n/a",0,IF(AN$4&gt;third_reg_period,IF(AN$4&lt;=$I412+$C429,$H429/($I412-5),IF(AND($H429&lt;&gt;0,AM429=0,AN$4=$C429+$I412+1),$H429,0)),0))</f>
        <v>0</v>
      </c>
      <c r="AO429" s="171">
        <f t="shared" ref="AO429" si="2088">IF($I412="n/a",0,IF(AO$4&gt;third_reg_period,IF(AO$4&lt;=$I412+$C429,$H429/($I412-5),IF(AND($H429&lt;&gt;0,AN429=0,AO$4=$C429+$I412+1),$H429,0)),0))</f>
        <v>0</v>
      </c>
      <c r="AP429" s="171">
        <f t="shared" ref="AP429" si="2089">IF($I412="n/a",0,IF(AP$4&gt;third_reg_period,IF(AP$4&lt;=$I412+$C429,$H429/($I412-5),IF(AND($H429&lt;&gt;0,AO429=0,AP$4=$C429+$I412+1),$H429,0)),0))</f>
        <v>0</v>
      </c>
      <c r="AQ429" s="171">
        <f t="shared" ref="AQ429" si="2090">IF($I412="n/a",0,IF(AQ$4&gt;third_reg_period,IF(AQ$4&lt;=$I412+$C429,$H429/($I412-5),IF(AND($H429&lt;&gt;0,AP429=0,AQ$4=$C429+$I412+1),$H429,0)),0))</f>
        <v>0</v>
      </c>
      <c r="AR429" s="171">
        <f t="shared" ref="AR429" si="2091">IF($I412="n/a",0,IF(AR$4&gt;third_reg_period,IF(AR$4&lt;=$I412+$C429,$H429/($I412-5),IF(AND($H429&lt;&gt;0,AQ429=0,AR$4=$C429+$I412+1),$H429,0)),0))</f>
        <v>0</v>
      </c>
      <c r="AS429" s="171">
        <f t="shared" ref="AS429" si="2092">IF($I412="n/a",0,IF(AS$4&gt;third_reg_period,IF(AS$4&lt;=$I412+$C429,$H429/($I412-5),IF(AND($H429&lt;&gt;0,AR429=0,AS$4=$C429+$I412+1),$H429,0)),0))</f>
        <v>0</v>
      </c>
      <c r="AT429" s="171">
        <f t="shared" ref="AT429" si="2093">IF($I412="n/a",0,IF(AT$4&gt;third_reg_period,IF(AT$4&lt;=$I412+$C429,$H429/($I412-5),IF(AND($H429&lt;&gt;0,AS429=0,AT$4=$C429+$I412+1),$H429,0)),0))</f>
        <v>0</v>
      </c>
      <c r="AU429" s="171">
        <f t="shared" ref="AU429" si="2094">IF($I412="n/a",0,IF(AU$4&gt;third_reg_period,IF(AU$4&lt;=$I412+$C429,$H429/($I412-5),IF(AND($H429&lt;&gt;0,AT429=0,AU$4=$C429+$I412+1),$H429,0)),0))</f>
        <v>0</v>
      </c>
      <c r="AV429" s="171">
        <f t="shared" ref="AV429" si="2095">IF($I412="n/a",0,IF(AV$4&gt;third_reg_period,IF(AV$4&lt;=$I412+$C429,$H429/($I412-5),IF(AND($H429&lt;&gt;0,AU429=0,AV$4=$C429+$I412+1),$H429,0)),0))</f>
        <v>0</v>
      </c>
      <c r="AW429" s="171">
        <f t="shared" ref="AW429" si="2096">IF($I412="n/a",0,IF(AW$4&gt;third_reg_period,IF(AW$4&lt;=$I412+$C429,$H429/($I412-5),IF(AND($H429&lt;&gt;0,AV429=0,AW$4=$C429+$I412+1),$H429,0)),0))</f>
        <v>0</v>
      </c>
      <c r="AX429" s="171">
        <f t="shared" ref="AX429" si="2097">IF($I412="n/a",0,IF(AX$4&gt;third_reg_period,IF(AX$4&lt;=$I412+$C429,$H429/($I412-5),IF(AND($H429&lt;&gt;0,AW429=0,AX$4=$C429+$I412+1),$H429,0)),0))</f>
        <v>0</v>
      </c>
      <c r="AY429" s="171">
        <f t="shared" ref="AY429" si="2098">IF($I412="n/a",0,IF(AY$4&gt;third_reg_period,IF(AY$4&lt;=$I412+$C429,$H429/($I412-5),IF(AND($H429&lt;&gt;0,AX429=0,AY$4=$C429+$I412+1),$H429,0)),0))</f>
        <v>0</v>
      </c>
      <c r="AZ429" s="171">
        <f t="shared" ref="AZ429" si="2099">IF($I412="n/a",0,IF(AZ$4&gt;third_reg_period,IF(AZ$4&lt;=$I412+$C429,$H429/($I412-5),IF(AND($H429&lt;&gt;0,AY429=0,AZ$4=$C429+$I412+1),$H429,0)),0))</f>
        <v>0</v>
      </c>
      <c r="BA429" s="171">
        <f t="shared" ref="BA429" si="2100">IF($I412="n/a",0,IF(BA$4&gt;third_reg_period,IF(BA$4&lt;=$I412+$C429,$H429/($I412-5),IF(AND($H429&lt;&gt;0,AZ429=0,BA$4=$C429+$I412+1),$H429,0)),0))</f>
        <v>0</v>
      </c>
      <c r="BB429" s="171">
        <f t="shared" ref="BB429" si="2101">IF($I412="n/a",0,IF(BB$4&gt;third_reg_period,IF(BB$4&lt;=$I412+$C429,$H429/($I412-5),IF(AND($H429&lt;&gt;0,BA429=0,BB$4=$C429+$I412+1),$H429,0)),0))</f>
        <v>0</v>
      </c>
      <c r="BC429" s="171">
        <f t="shared" ref="BC429" si="2102">IF($I412="n/a",0,IF(BC$4&gt;third_reg_period,IF(BC$4&lt;=$I412+$C429,$H429/($I412-5),IF(AND($H429&lt;&gt;0,BB429=0,BC$4=$C429+$I412+1),$H429,0)),0))</f>
        <v>0</v>
      </c>
      <c r="BD429" s="171">
        <f t="shared" ref="BD429" si="2103">IF($I412="n/a",0,IF(BD$4&gt;third_reg_period,IF(BD$4&lt;=$I412+$C429,$H429/($I412-5),IF(AND($H429&lt;&gt;0,BC429=0,BD$4=$C429+$I412+1),$H429,0)),0))</f>
        <v>0</v>
      </c>
      <c r="BE429" s="171">
        <f t="shared" ref="BE429" si="2104">IF($I412="n/a",0,IF(BE$4&gt;third_reg_period,IF(BE$4&lt;=$I412+$C429,$H429/($I412-5),IF(AND($H429&lt;&gt;0,BD429=0,BE$4=$C429+$I412+1),$H429,0)),0))</f>
        <v>0</v>
      </c>
      <c r="BF429" s="171">
        <f t="shared" ref="BF429" si="2105">IF($I412="n/a",0,IF(BF$4&gt;third_reg_period,IF(BF$4&lt;=$I412+$C429,$H429/($I412-5),IF(AND($H429&lt;&gt;0,BE429=0,BF$4=$C429+$I412+1),$H429,0)),0))</f>
        <v>0</v>
      </c>
      <c r="BG429" s="171">
        <f t="shared" ref="BG429" si="2106">IF($I412="n/a",0,IF(BG$4&gt;third_reg_period,IF(BG$4&lt;=$I412+$C429,$H429/($I412-5),IF(AND($H429&lt;&gt;0,BF429=0,BG$4=$C429+$I412+1),$H429,0)),0))</f>
        <v>0</v>
      </c>
      <c r="BH429" s="171">
        <f t="shared" ref="BH429" si="2107">IF($I412="n/a",0,IF(BH$4&gt;third_reg_period,IF(BH$4&lt;=$I412+$C429,$H429/($I412-5),IF(AND($H429&lt;&gt;0,BG429=0,BH$4=$C429+$I412+1),$H429,0)),0))</f>
        <v>0</v>
      </c>
      <c r="BI429" s="171">
        <f t="shared" ref="BI429" si="2108">IF($I412="n/a",0,IF(BI$4&gt;third_reg_period,IF(BI$4&lt;=$I412+$C429,$H429/($I412-5),IF(AND($H429&lt;&gt;0,BH429=0,BI$4=$C429+$I412+1),$H429,0)),0))</f>
        <v>0</v>
      </c>
      <c r="BJ429" s="171">
        <f t="shared" ref="BJ429" si="2109">IF($I412="n/a",0,IF(BJ$4&gt;third_reg_period,IF(BJ$4&lt;=$I412+$C429,$H429/($I412-5),IF(AND($H429&lt;&gt;0,BI429=0,BJ$4=$C429+$I412+1),$H429,0)),0))</f>
        <v>0</v>
      </c>
      <c r="BK429" s="171">
        <f t="shared" ref="BK429" si="2110">IF($I412="n/a",0,IF(BK$4&gt;third_reg_period,IF(BK$4&lt;=$I412+$C429,$H429/($I412-5),IF(AND($H429&lt;&gt;0,BJ429=0,BK$4=$C429+$I412+1),$H429,0)),0))</f>
        <v>0</v>
      </c>
      <c r="BL429" s="171">
        <f t="shared" ref="BL429" si="2111">IF($I412="n/a",0,IF(BL$4&gt;third_reg_period,IF(BL$4&lt;=$I412+$C429,$H429/($I412-5),IF(AND($H429&lt;&gt;0,BK429=0,BL$4=$C429+$I412+1),$H429,0)),0))</f>
        <v>0</v>
      </c>
      <c r="BM429" s="171">
        <f t="shared" ref="BM429" si="2112">IF($I412="n/a",0,IF(BM$4&gt;third_reg_period,IF(BM$4&lt;=$I412+$C429,$H429/($I412-5),IF(AND($H429&lt;&gt;0,BL429=0,BM$4=$C429+$I412+1),$H429,0)),0))</f>
        <v>0</v>
      </c>
      <c r="BN429" s="171">
        <f t="shared" ref="BN429" si="2113">IF($I412="n/a",0,IF(BN$4&gt;third_reg_period,IF(BN$4&lt;=$I412+$C429,$H429/($I412-5),IF(AND($H429&lt;&gt;0,BM429=0,BN$4=$C429+$I412+1),$H429,0)),0))</f>
        <v>0</v>
      </c>
      <c r="BO429" s="171">
        <f t="shared" ref="BO429" si="2114">IF($I412="n/a",0,IF(BO$4&gt;third_reg_period,IF(BO$4&lt;=$I412+$C429,$H429/($I412-5),IF(AND($H429&lt;&gt;0,BN429=0,BO$4=$C429+$I412+1),$H429,0)),0))</f>
        <v>0</v>
      </c>
      <c r="BP429" s="171">
        <f t="shared" ref="BP429" si="2115">IF($I412="n/a",0,IF(BP$4&gt;third_reg_period,IF(BP$4&lt;=$I412+$C429,$H429/($I412-5),IF(AND($H429&lt;&gt;0,BO429=0,BP$4=$C429+$I412+1),$H429,0)),0))</f>
        <v>0</v>
      </c>
      <c r="BQ429" s="171">
        <f t="shared" ref="BQ429" si="2116">IF($I412="n/a",0,IF(BQ$4&gt;third_reg_period,IF(BQ$4&lt;=$I412+$C429,$H429/($I412-5),IF(AND($H429&lt;&gt;0,BP429=0,BQ$4=$C429+$I412+1),$H429,0)),0))</f>
        <v>0</v>
      </c>
      <c r="BR429" s="171">
        <f t="shared" ref="BR429" si="2117">IF($I412="n/a",0,IF(BR$4&gt;third_reg_period,IF(BR$4&lt;=$I412+$C429,$H429/($I412-5),IF(AND($H429&lt;&gt;0,BQ429=0,BR$4=$C429+$I412+1),$H429,0)),0))</f>
        <v>0</v>
      </c>
      <c r="BS429" s="171">
        <f t="shared" ref="BS429" si="2118">IF($I412="n/a",0,IF(BS$4&gt;third_reg_period,IF(BS$4&lt;=$I412+$C429,$H429/($I412-5),IF(AND($H429&lt;&gt;0,BR429=0,BS$4=$C429+$I412+1),$H429,0)),0))</f>
        <v>0</v>
      </c>
      <c r="BT429" s="171">
        <f t="shared" ref="BT429" si="2119">IF($I412="n/a",0,IF(BT$4&gt;third_reg_period,IF(BT$4&lt;=$I412+$C429,$H429/($I412-5),IF(AND($H429&lt;&gt;0,BS429=0,BT$4=$C429+$I412+1),$H429,0)),0))</f>
        <v>0</v>
      </c>
      <c r="BU429" s="171">
        <f t="shared" ref="BU429" si="2120">IF($I412="n/a",0,IF(BU$4&gt;third_reg_period,IF(BU$4&lt;=$I412+$C429,$H429/($I412-5),IF(AND($H429&lt;&gt;0,BT429=0,BU$4=$C429+$I412+1),$H429,0)),0))</f>
        <v>0</v>
      </c>
      <c r="BV429" s="171">
        <f t="shared" ref="BV429" si="2121">IF($I412="n/a",0,IF(BV$4&gt;third_reg_period,IF(BV$4&lt;=$I412+$C429,$H429/($I412-5),IF(AND($H429&lt;&gt;0,BU429=0,BV$4=$C429+$I412+1),$H429,0)),0))</f>
        <v>0</v>
      </c>
      <c r="BW429" s="171">
        <f t="shared" ref="BW429" si="2122">IF($I412="n/a",0,IF(BW$4&gt;third_reg_period,IF(BW$4&lt;=$I412+$C429,$H429/($I412-5),IF(AND($H429&lt;&gt;0,BV429=0,BW$4=$C429+$I412+1),$H429,0)),0))</f>
        <v>0</v>
      </c>
      <c r="BX429" s="171">
        <f t="shared" ref="BX429" si="2123">IF($I412="n/a",0,IF(BX$4&gt;third_reg_period,IF(BX$4&lt;=$I412+$C429,$H429/($I412-5),IF(AND($H429&lt;&gt;0,BW429=0,BX$4=$C429+$I412+1),$H429,0)),0))</f>
        <v>0</v>
      </c>
      <c r="BY429" s="171">
        <f t="shared" ref="BY429" si="2124">IF($I412="n/a",0,IF(BY$4&gt;third_reg_period,IF(BY$4&lt;=$I412+$C429,$H429/($I412-5),IF(AND($H429&lt;&gt;0,BX429=0,BY$4=$C429+$I412+1),$H429,0)),0))</f>
        <v>0</v>
      </c>
      <c r="BZ429" s="171">
        <f t="shared" ref="BZ429" si="2125">IF($I412="n/a",0,IF(BZ$4&gt;third_reg_period,IF(BZ$4&lt;=$I412+$C429,$H429/($I412-5),IF(AND($H429&lt;&gt;0,BY429=0,BZ$4=$C429+$I412+1),$H429,0)),0))</f>
        <v>0</v>
      </c>
      <c r="CA429" s="171">
        <f t="shared" ref="CA429" si="2126">IF($I412="n/a",0,IF(CA$4&gt;third_reg_period,IF(CA$4&lt;=$I412+$C429,$H429/($I412-5),IF(AND($H429&lt;&gt;0,BZ429=0,CA$4=$C429+$I412+1),$H429,0)),0))</f>
        <v>0</v>
      </c>
      <c r="CB429" s="171">
        <f t="shared" ref="CB429" si="2127">IF($I412="n/a",0,IF(CB$4&gt;third_reg_period,IF(CB$4&lt;=$I412+$C429,$H429/($I412-5),IF(AND($H429&lt;&gt;0,CA429=0,CB$4=$C429+$I412+1),$H429,0)),0))</f>
        <v>0</v>
      </c>
      <c r="CC429" s="171">
        <f t="shared" ref="CC429" si="2128">IF($I412="n/a",0,IF(CC$4&gt;third_reg_period,IF(CC$4&lt;=$I412+$C429,$H429/($I412-5),IF(AND($H429&lt;&gt;0,CB429=0,CC$4=$C429+$I412+1),$H429,0)),0))</f>
        <v>0</v>
      </c>
      <c r="CD429" s="171">
        <f t="shared" ref="CD429" si="2129">IF($I412="n/a",0,IF(CD$4&gt;third_reg_period,IF(CD$4&lt;=$I412+$C429,$H429/($I412-5),IF(AND($H429&lt;&gt;0,CC429=0,CD$4=$C429+$I412+1),$H429,0)),0))</f>
        <v>0</v>
      </c>
      <c r="CE429" s="171">
        <f t="shared" ref="CE429" si="2130">IF($I412="n/a",0,IF(CE$4&gt;third_reg_period,IF(CE$4&lt;=$I412+$C429,$H429/($I412-5),IF(AND($H429&lt;&gt;0,CD429=0,CE$4=$C429+$I412+1),$H429,0)),0))</f>
        <v>0</v>
      </c>
      <c r="CF429" s="171">
        <f t="shared" ref="CF429" si="2131">IF($I412="n/a",0,IF(CF$4&gt;third_reg_period,IF(CF$4&lt;=$I412+$C429,$H429/($I412-5),IF(AND($H429&lt;&gt;0,CE429=0,CF$4=$C429+$I412+1),$H429,0)),0))</f>
        <v>0</v>
      </c>
      <c r="CG429" s="153"/>
      <c r="CH429" s="153"/>
      <c r="CI429" s="153"/>
      <c r="CJ429" s="153"/>
      <c r="CK429" s="153"/>
      <c r="CL429" s="153"/>
      <c r="CM429" s="153"/>
      <c r="CN429" s="153"/>
      <c r="CO429" s="153"/>
      <c r="CP429" s="153"/>
      <c r="CQ429" s="153"/>
      <c r="CR429" s="153"/>
      <c r="CS429" s="153"/>
      <c r="CT429" s="153"/>
      <c r="CU429" s="153"/>
      <c r="CV429" s="153"/>
      <c r="CW429" s="153"/>
      <c r="CX429" s="153"/>
      <c r="CY429" s="153"/>
      <c r="CZ429" s="153"/>
      <c r="DA429" s="153"/>
      <c r="DB429" s="153"/>
      <c r="DC429" s="153"/>
      <c r="DD429" s="153"/>
      <c r="DE429" s="153"/>
      <c r="DF429" s="153"/>
      <c r="DG429" s="153"/>
      <c r="DH429" s="153"/>
      <c r="DI429" s="153"/>
      <c r="DJ429" s="153"/>
      <c r="DK429" s="153"/>
      <c r="DL429" s="153"/>
      <c r="DM429" s="153"/>
      <c r="DN429" s="153"/>
      <c r="DO429" s="153"/>
      <c r="DP429" s="153"/>
      <c r="DQ429" s="153"/>
      <c r="DR429" s="153"/>
      <c r="DS429" s="153"/>
      <c r="DT429" s="153"/>
      <c r="DU429" s="153"/>
      <c r="DV429" s="153"/>
      <c r="DW429" s="153"/>
      <c r="DX429" s="153"/>
      <c r="DY429" s="153"/>
      <c r="DZ429" s="153"/>
      <c r="EA429" s="153"/>
      <c r="EB429" s="153"/>
      <c r="EC429" s="153"/>
      <c r="ED429" s="153"/>
      <c r="EE429" s="153"/>
      <c r="EF429" s="153"/>
      <c r="EG429" s="153"/>
      <c r="EH429" s="153"/>
      <c r="EI429" s="153"/>
      <c r="EJ429" s="153"/>
      <c r="EK429" s="153"/>
      <c r="EL429" s="153"/>
      <c r="EM429" s="153"/>
      <c r="EN429" s="153"/>
      <c r="EO429" s="153"/>
      <c r="EP429" s="153"/>
      <c r="EQ429" s="153"/>
      <c r="ER429" s="153"/>
      <c r="ES429" s="153"/>
      <c r="ET429" s="153"/>
      <c r="EU429" s="153"/>
      <c r="EV429" s="153"/>
      <c r="EW429" s="153"/>
      <c r="EX429" s="153"/>
      <c r="EY429" s="153"/>
      <c r="EZ429" s="153"/>
      <c r="FA429" s="153"/>
      <c r="FB429" s="153"/>
      <c r="FC429" s="153"/>
      <c r="FD429" s="153"/>
      <c r="FE429" s="153"/>
      <c r="FF429" s="153"/>
      <c r="FG429" s="153"/>
      <c r="FH429" s="153"/>
      <c r="FI429" s="153"/>
      <c r="FJ429" s="153"/>
      <c r="FK429" s="153"/>
      <c r="FL429" s="153"/>
      <c r="FM429" s="153"/>
      <c r="FN429" s="153"/>
      <c r="FO429" s="153"/>
      <c r="FP429" s="153"/>
      <c r="FQ429" s="153"/>
      <c r="FR429" s="153"/>
      <c r="FS429" s="153"/>
      <c r="FT429" s="153"/>
      <c r="FU429" s="153"/>
      <c r="FV429" s="153"/>
      <c r="FW429" s="153"/>
      <c r="FX429" s="153"/>
      <c r="FY429" s="153"/>
      <c r="FZ429" s="153"/>
      <c r="GA429" s="153"/>
      <c r="GB429" s="153"/>
      <c r="GC429" s="153"/>
      <c r="GD429" s="153"/>
      <c r="GE429" s="153"/>
      <c r="GF429" s="153"/>
      <c r="GG429" s="153"/>
      <c r="GH429" s="153"/>
      <c r="GI429" s="153"/>
      <c r="GJ429" s="153"/>
      <c r="GK429" s="153"/>
      <c r="GL429" s="153"/>
      <c r="GM429" s="153"/>
      <c r="GN429" s="153"/>
      <c r="GO429" s="153"/>
      <c r="GP429" s="153"/>
      <c r="GQ429" s="153"/>
      <c r="GR429" s="153"/>
      <c r="GS429" s="153"/>
      <c r="GT429" s="153"/>
      <c r="GU429" s="153"/>
      <c r="GV429" s="153"/>
      <c r="GW429" s="153"/>
      <c r="GX429" s="153"/>
      <c r="GY429" s="153"/>
      <c r="GZ429" s="153"/>
      <c r="HA429" s="153"/>
      <c r="HB429" s="153"/>
      <c r="HC429" s="153"/>
      <c r="HD429" s="153"/>
      <c r="HE429" s="153"/>
      <c r="HF429" s="153"/>
      <c r="HG429" s="153"/>
      <c r="HH429" s="153"/>
      <c r="HI429" s="153"/>
      <c r="HJ429" s="153"/>
      <c r="HK429" s="153"/>
      <c r="HL429" s="153"/>
      <c r="HM429" s="153"/>
      <c r="HN429" s="153"/>
      <c r="HO429" s="153"/>
      <c r="HP429" s="153"/>
      <c r="HQ429" s="153"/>
      <c r="HR429" s="153"/>
      <c r="HS429" s="153"/>
      <c r="HT429" s="153"/>
      <c r="HU429" s="153"/>
      <c r="HV429" s="153"/>
      <c r="HW429" s="153"/>
      <c r="HX429" s="153"/>
      <c r="HY429" s="153"/>
      <c r="HZ429" s="153"/>
      <c r="IA429" s="153"/>
      <c r="IB429" s="153"/>
      <c r="IC429" s="153"/>
      <c r="ID429" s="153"/>
      <c r="IE429" s="153"/>
      <c r="IF429" s="153"/>
      <c r="IG429" s="153"/>
      <c r="IH429" s="153"/>
      <c r="II429" s="153"/>
      <c r="IJ429" s="153"/>
      <c r="IK429" s="153"/>
      <c r="IL429" s="153"/>
      <c r="IM429" s="153"/>
      <c r="IN429" s="153"/>
      <c r="IO429" s="153"/>
      <c r="IP429" s="153"/>
      <c r="IQ429" s="153"/>
      <c r="IR429" s="153"/>
      <c r="IS429" s="153"/>
      <c r="IT429" s="153"/>
      <c r="IU429" s="153"/>
      <c r="IV429" s="153"/>
      <c r="IW429" s="153"/>
      <c r="IX429" s="153"/>
      <c r="IY429" s="153"/>
      <c r="IZ429" s="153"/>
      <c r="JA429" s="153"/>
      <c r="JB429" s="153"/>
      <c r="JC429" s="153"/>
      <c r="JD429" s="153"/>
      <c r="JE429" s="153"/>
      <c r="JF429" s="153"/>
      <c r="JG429" s="153"/>
      <c r="JH429" s="153"/>
      <c r="JI429" s="153"/>
      <c r="JJ429" s="153"/>
      <c r="JK429" s="153"/>
      <c r="JL429" s="153"/>
      <c r="JM429" s="153"/>
      <c r="JN429" s="153"/>
      <c r="JO429" s="153"/>
      <c r="JP429" s="153"/>
      <c r="JQ429" s="153"/>
      <c r="JR429" s="153"/>
      <c r="JS429" s="153"/>
      <c r="JT429" s="153"/>
      <c r="JU429" s="153"/>
      <c r="JV429" s="153"/>
      <c r="JW429" s="153"/>
      <c r="JX429" s="153"/>
      <c r="JY429" s="153"/>
      <c r="JZ429" s="153"/>
      <c r="KA429" s="153"/>
      <c r="KB429" s="153"/>
      <c r="KC429" s="153"/>
      <c r="KD429" s="153"/>
      <c r="KE429" s="153"/>
      <c r="KF429" s="153"/>
      <c r="KG429" s="153"/>
      <c r="KH429" s="153"/>
      <c r="KI429" s="153"/>
      <c r="KJ429" s="153"/>
      <c r="KK429" s="153"/>
      <c r="KL429" s="153"/>
      <c r="KM429" s="153"/>
      <c r="KN429" s="153"/>
      <c r="KO429" s="153"/>
      <c r="KP429" s="153"/>
      <c r="KQ429" s="153"/>
      <c r="KR429" s="153"/>
      <c r="KS429" s="153"/>
      <c r="KT429" s="153"/>
      <c r="KU429" s="153"/>
      <c r="KV429" s="153"/>
      <c r="KW429" s="153"/>
      <c r="KX429" s="153"/>
      <c r="KY429" s="153"/>
      <c r="KZ429" s="153"/>
      <c r="LA429" s="153"/>
      <c r="LB429" s="153"/>
      <c r="LC429" s="153"/>
      <c r="LD429" s="153"/>
      <c r="LE429" s="153"/>
      <c r="LF429" s="153"/>
      <c r="LG429" s="153"/>
      <c r="LH429" s="153"/>
      <c r="LI429" s="153"/>
      <c r="LJ429" s="153"/>
      <c r="LK429" s="153"/>
      <c r="LL429" s="153"/>
      <c r="LM429" s="153"/>
      <c r="LN429" s="153"/>
      <c r="LO429" s="153"/>
      <c r="LP429" s="153"/>
      <c r="LQ429" s="153"/>
      <c r="LR429" s="153"/>
      <c r="LS429" s="153"/>
      <c r="LT429" s="153"/>
      <c r="LU429" s="153"/>
      <c r="LV429" s="153"/>
      <c r="LW429" s="153"/>
      <c r="LX429" s="153"/>
      <c r="LY429" s="153"/>
      <c r="LZ429" s="153"/>
      <c r="MA429" s="153"/>
      <c r="MB429" s="153"/>
      <c r="MC429" s="153"/>
      <c r="MD429" s="153"/>
      <c r="ME429" s="153"/>
      <c r="MF429" s="153"/>
      <c r="MG429" s="153"/>
      <c r="MH429" s="153"/>
      <c r="MI429" s="153"/>
      <c r="MJ429" s="153"/>
      <c r="MK429" s="153"/>
      <c r="ML429" s="153"/>
      <c r="MM429" s="153"/>
      <c r="MN429" s="153"/>
      <c r="MO429" s="153"/>
      <c r="MP429" s="153"/>
      <c r="MQ429" s="153"/>
      <c r="MR429" s="153"/>
      <c r="MS429" s="153"/>
      <c r="MT429" s="153"/>
      <c r="MU429" s="153"/>
      <c r="MV429" s="153"/>
      <c r="MW429" s="153"/>
      <c r="MX429" s="153"/>
      <c r="MY429" s="153"/>
      <c r="MZ429" s="153"/>
      <c r="NA429" s="153"/>
      <c r="NB429" s="153"/>
      <c r="NC429" s="153"/>
      <c r="ND429" s="153"/>
      <c r="NE429" s="153"/>
      <c r="NF429" s="153"/>
      <c r="NG429" s="153"/>
      <c r="NH429" s="153"/>
      <c r="NI429" s="153"/>
      <c r="NJ429" s="153"/>
      <c r="NK429" s="153"/>
      <c r="NL429" s="153"/>
      <c r="NM429" s="153"/>
      <c r="NN429" s="153"/>
      <c r="NO429" s="153"/>
      <c r="NP429" s="153"/>
      <c r="NQ429" s="153"/>
      <c r="NR429" s="153"/>
      <c r="NS429" s="153"/>
      <c r="NT429" s="153"/>
      <c r="NU429" s="153"/>
      <c r="NV429" s="153"/>
      <c r="NW429" s="153"/>
      <c r="NX429" s="153"/>
      <c r="NY429" s="153"/>
      <c r="NZ429" s="153"/>
      <c r="OA429" s="153"/>
      <c r="OB429" s="153"/>
      <c r="OC429" s="153"/>
      <c r="OD429" s="153"/>
      <c r="OE429" s="153"/>
      <c r="OF429" s="153"/>
      <c r="OG429" s="153"/>
      <c r="OH429" s="153"/>
      <c r="OI429" s="153"/>
      <c r="OJ429" s="153"/>
      <c r="OK429" s="153"/>
      <c r="OL429" s="153"/>
      <c r="OM429" s="153"/>
      <c r="ON429" s="153"/>
      <c r="OO429" s="153"/>
      <c r="OP429" s="153"/>
      <c r="OQ429" s="153"/>
      <c r="OR429" s="153"/>
      <c r="OS429" s="153"/>
      <c r="OT429" s="153"/>
      <c r="OU429" s="153"/>
      <c r="OV429" s="153"/>
      <c r="OW429" s="153"/>
      <c r="OX429" s="153"/>
      <c r="OY429" s="153"/>
      <c r="OZ429" s="153"/>
      <c r="PA429" s="153"/>
      <c r="PB429" s="153"/>
      <c r="PC429" s="153"/>
      <c r="PD429" s="153"/>
      <c r="PE429" s="153"/>
      <c r="PF429" s="153"/>
      <c r="PG429" s="153"/>
      <c r="PH429" s="153"/>
      <c r="PI429" s="153"/>
      <c r="PJ429" s="153"/>
      <c r="PK429" s="153"/>
      <c r="PL429" s="153"/>
      <c r="PM429" s="153"/>
      <c r="PN429" s="153"/>
      <c r="PO429" s="153"/>
      <c r="PP429" s="153"/>
      <c r="PQ429" s="153"/>
      <c r="PR429" s="153"/>
      <c r="PS429" s="153"/>
      <c r="PT429" s="153"/>
      <c r="PU429" s="153"/>
      <c r="PV429" s="153"/>
      <c r="PW429" s="153"/>
      <c r="PX429" s="153"/>
      <c r="PY429" s="153"/>
      <c r="PZ429" s="153"/>
      <c r="QA429" s="153"/>
      <c r="QB429" s="153"/>
      <c r="QC429" s="153"/>
      <c r="QD429" s="153"/>
      <c r="QE429" s="153"/>
      <c r="QF429" s="153"/>
      <c r="QG429" s="153"/>
      <c r="QH429" s="153"/>
      <c r="QI429" s="153"/>
      <c r="QJ429" s="153"/>
      <c r="QK429" s="153"/>
      <c r="QL429" s="153"/>
      <c r="QM429" s="153"/>
      <c r="QN429" s="153"/>
      <c r="QO429" s="153"/>
      <c r="QP429" s="153"/>
      <c r="QQ429" s="153"/>
      <c r="QR429" s="153"/>
      <c r="QS429" s="153"/>
      <c r="QT429" s="153"/>
      <c r="QU429" s="153"/>
      <c r="QV429" s="153"/>
      <c r="QW429" s="153"/>
      <c r="QX429" s="153"/>
      <c r="QY429" s="153"/>
      <c r="QZ429" s="153"/>
      <c r="RA429" s="153"/>
      <c r="RB429" s="153"/>
      <c r="RC429" s="153"/>
      <c r="RD429" s="153"/>
      <c r="RE429" s="153"/>
      <c r="RF429" s="153"/>
      <c r="RG429" s="153"/>
      <c r="RH429" s="153"/>
      <c r="RI429" s="153"/>
      <c r="RJ429" s="153"/>
      <c r="RK429" s="153"/>
      <c r="RL429" s="153"/>
      <c r="RM429" s="153"/>
      <c r="RN429" s="153"/>
      <c r="RO429" s="153"/>
      <c r="RP429" s="153"/>
      <c r="RQ429" s="153"/>
      <c r="RR429" s="153"/>
      <c r="RS429" s="153"/>
      <c r="RT429" s="153"/>
      <c r="RU429" s="153"/>
      <c r="RV429" s="153"/>
      <c r="RW429" s="153"/>
      <c r="RX429" s="153"/>
      <c r="RY429" s="153"/>
      <c r="RZ429" s="153"/>
      <c r="SA429" s="153"/>
      <c r="SB429" s="153"/>
      <c r="SC429" s="153"/>
      <c r="SD429" s="153"/>
      <c r="SE429" s="153"/>
      <c r="SF429" s="153"/>
      <c r="SG429" s="153"/>
      <c r="SH429" s="153"/>
      <c r="SI429" s="153"/>
      <c r="SJ429" s="153"/>
      <c r="SK429" s="153"/>
      <c r="SL429" s="153"/>
      <c r="SM429" s="153"/>
      <c r="SN429" s="153"/>
      <c r="SO429" s="153"/>
      <c r="SP429" s="153"/>
      <c r="SQ429" s="153"/>
      <c r="SR429" s="153"/>
      <c r="SS429" s="153"/>
      <c r="ST429" s="153"/>
      <c r="SU429" s="153"/>
      <c r="SV429" s="153"/>
      <c r="SW429" s="153"/>
      <c r="SX429" s="153"/>
      <c r="SY429" s="153"/>
      <c r="SZ429" s="153"/>
      <c r="TA429" s="153"/>
      <c r="TB429" s="153"/>
      <c r="TC429" s="153"/>
      <c r="TD429" s="153"/>
      <c r="TE429" s="153"/>
      <c r="TF429" s="153"/>
      <c r="TG429" s="153"/>
      <c r="TH429" s="153"/>
      <c r="TI429" s="153"/>
      <c r="TJ429" s="153"/>
      <c r="TK429" s="153"/>
      <c r="TL429" s="153"/>
      <c r="TM429" s="153"/>
      <c r="TN429" s="153"/>
      <c r="TO429" s="153"/>
      <c r="TP429" s="153"/>
      <c r="TQ429" s="153"/>
      <c r="TR429" s="153"/>
      <c r="TS429" s="153"/>
      <c r="TT429" s="153"/>
      <c r="TU429" s="153"/>
      <c r="TV429" s="153"/>
      <c r="TW429" s="153"/>
      <c r="TX429" s="153"/>
      <c r="TY429" s="153"/>
      <c r="TZ429" s="153"/>
      <c r="UA429" s="153"/>
      <c r="UB429" s="153"/>
      <c r="UC429" s="153"/>
      <c r="UD429" s="153"/>
      <c r="UE429" s="153"/>
      <c r="UF429" s="153"/>
      <c r="UG429" s="153"/>
      <c r="UH429" s="153"/>
      <c r="UI429" s="153"/>
      <c r="UJ429" s="153"/>
      <c r="UK429" s="153"/>
      <c r="UL429" s="153"/>
      <c r="UM429" s="153"/>
      <c r="UN429" s="153"/>
      <c r="UO429" s="153"/>
      <c r="UP429" s="153"/>
      <c r="UQ429" s="153"/>
      <c r="UR429" s="153"/>
      <c r="US429" s="153"/>
      <c r="UT429" s="153"/>
      <c r="UU429" s="153"/>
      <c r="UV429" s="153"/>
      <c r="UW429" s="153"/>
      <c r="UX429" s="153"/>
      <c r="UY429" s="153"/>
      <c r="UZ429" s="153"/>
      <c r="VA429" s="153"/>
      <c r="VB429" s="153"/>
      <c r="VC429" s="153"/>
      <c r="VD429" s="153"/>
      <c r="VE429" s="153"/>
      <c r="VF429" s="153"/>
      <c r="VG429" s="153"/>
      <c r="VH429" s="153"/>
      <c r="VI429" s="153"/>
      <c r="VJ429" s="153"/>
      <c r="VK429" s="153"/>
      <c r="VL429" s="153"/>
      <c r="VM429" s="153"/>
      <c r="VN429" s="153"/>
      <c r="VO429" s="153"/>
      <c r="VP429" s="153"/>
      <c r="VQ429" s="153"/>
      <c r="VR429" s="153"/>
      <c r="VS429" s="153"/>
      <c r="VT429" s="153"/>
      <c r="VU429" s="153"/>
      <c r="VV429" s="153"/>
      <c r="VW429" s="153"/>
      <c r="VX429" s="153"/>
      <c r="VY429" s="153"/>
      <c r="VZ429" s="153"/>
      <c r="WA429" s="153"/>
      <c r="WB429" s="153"/>
      <c r="WC429" s="153"/>
      <c r="WD429" s="153"/>
      <c r="WE429" s="153"/>
      <c r="WF429" s="153"/>
      <c r="WG429" s="153"/>
      <c r="WH429" s="153"/>
      <c r="WI429" s="153"/>
      <c r="WJ429" s="153"/>
      <c r="WK429" s="153"/>
      <c r="WL429" s="153"/>
      <c r="WM429" s="153"/>
      <c r="WN429" s="153"/>
      <c r="WO429" s="153"/>
      <c r="WP429" s="153"/>
      <c r="WQ429" s="153"/>
      <c r="WR429" s="153"/>
      <c r="WS429" s="153"/>
      <c r="WT429" s="153"/>
      <c r="WU429" s="153"/>
      <c r="WV429" s="153"/>
      <c r="WW429" s="153"/>
      <c r="WX429" s="153"/>
      <c r="WY429" s="153"/>
      <c r="WZ429" s="153"/>
      <c r="XA429" s="153"/>
      <c r="XB429" s="153"/>
      <c r="XC429" s="153"/>
      <c r="XD429" s="153"/>
      <c r="XE429" s="153"/>
      <c r="XF429" s="153"/>
      <c r="XG429" s="153"/>
      <c r="XH429" s="153"/>
      <c r="XI429" s="153"/>
      <c r="XJ429" s="153"/>
      <c r="XK429" s="153"/>
      <c r="XL429" s="153"/>
      <c r="XM429" s="153"/>
      <c r="XN429" s="153"/>
      <c r="XO429" s="153"/>
      <c r="XP429" s="153"/>
      <c r="XQ429" s="153"/>
      <c r="XR429" s="153"/>
      <c r="XS429" s="153"/>
      <c r="XT429" s="153"/>
      <c r="XU429" s="153"/>
      <c r="XV429" s="153"/>
      <c r="XW429" s="153"/>
      <c r="XX429" s="153"/>
      <c r="XY429" s="153"/>
      <c r="XZ429" s="153"/>
      <c r="YA429" s="153"/>
      <c r="YB429" s="153"/>
      <c r="YC429" s="153"/>
      <c r="YD429" s="153"/>
      <c r="YE429" s="153"/>
      <c r="YF429" s="153"/>
      <c r="YG429" s="153"/>
      <c r="YH429" s="153"/>
      <c r="YI429" s="153"/>
      <c r="YJ429" s="153"/>
      <c r="YK429" s="153"/>
      <c r="YL429" s="153"/>
      <c r="YM429" s="153"/>
      <c r="YN429" s="153"/>
      <c r="YO429" s="153"/>
      <c r="YP429" s="153"/>
      <c r="YQ429" s="153"/>
      <c r="YR429" s="153"/>
      <c r="YS429" s="153"/>
      <c r="YT429" s="153"/>
      <c r="YU429" s="153"/>
      <c r="YV429" s="153"/>
      <c r="YW429" s="153"/>
      <c r="YX429" s="153"/>
      <c r="YY429" s="153"/>
      <c r="YZ429" s="153"/>
      <c r="ZA429" s="153"/>
      <c r="ZB429" s="153"/>
      <c r="ZC429" s="153"/>
      <c r="ZD429" s="153"/>
      <c r="ZE429" s="153"/>
      <c r="ZF429" s="153"/>
      <c r="ZG429" s="153"/>
      <c r="ZH429" s="153"/>
      <c r="ZI429" s="153"/>
      <c r="ZJ429" s="153"/>
      <c r="ZK429" s="153"/>
      <c r="ZL429" s="153"/>
      <c r="ZM429" s="153"/>
      <c r="ZN429" s="153"/>
      <c r="ZO429" s="153"/>
      <c r="ZP429" s="153"/>
      <c r="ZQ429" s="153"/>
      <c r="ZR429" s="153"/>
      <c r="ZS429" s="153"/>
      <c r="ZT429" s="153"/>
      <c r="ZU429" s="153"/>
      <c r="ZV429" s="153"/>
      <c r="ZW429" s="153"/>
      <c r="ZX429" s="153"/>
      <c r="ZY429" s="153"/>
      <c r="ZZ429" s="153"/>
      <c r="AAA429" s="153"/>
      <c r="AAB429" s="153"/>
      <c r="AAC429" s="153"/>
      <c r="AAD429" s="153"/>
      <c r="AAE429" s="153"/>
      <c r="AAF429" s="153"/>
      <c r="AAG429" s="153"/>
      <c r="AAH429" s="153"/>
      <c r="AAI429" s="153"/>
      <c r="AAJ429" s="153"/>
      <c r="AAK429" s="153"/>
      <c r="AAL429" s="153"/>
      <c r="AAM429" s="153"/>
      <c r="AAN429" s="153"/>
      <c r="AAO429" s="153"/>
      <c r="AAP429" s="153"/>
      <c r="AAQ429" s="153"/>
      <c r="AAR429" s="153"/>
      <c r="AAS429" s="153"/>
      <c r="AAT429" s="153"/>
      <c r="AAU429" s="153"/>
      <c r="AAV429" s="153"/>
      <c r="AAW429" s="153"/>
      <c r="AAX429" s="153"/>
      <c r="AAY429" s="153"/>
      <c r="AAZ429" s="153"/>
      <c r="ABA429" s="153"/>
      <c r="ABB429" s="153"/>
      <c r="ABC429" s="153"/>
      <c r="ABD429" s="153"/>
      <c r="ABE429" s="153"/>
      <c r="ABF429" s="153"/>
      <c r="ABG429" s="153"/>
      <c r="ABH429" s="153"/>
      <c r="ABI429" s="153"/>
      <c r="ABJ429" s="153"/>
      <c r="ABK429" s="153"/>
      <c r="ABL429" s="153"/>
      <c r="ABM429" s="153"/>
      <c r="ABN429" s="153"/>
      <c r="ABO429" s="153"/>
      <c r="ABP429" s="153"/>
      <c r="ABQ429" s="153"/>
      <c r="ABR429" s="153"/>
      <c r="ABS429" s="153"/>
      <c r="ABT429" s="153"/>
      <c r="ABU429" s="153"/>
      <c r="ABV429" s="153"/>
      <c r="ABW429" s="153"/>
      <c r="ABX429" s="153"/>
      <c r="ABY429" s="153"/>
      <c r="ABZ429" s="153"/>
      <c r="ACA429" s="153"/>
      <c r="ACB429" s="153"/>
      <c r="ACC429" s="153"/>
      <c r="ACD429" s="153"/>
      <c r="ACE429" s="153"/>
      <c r="ACF429" s="153"/>
      <c r="ACG429" s="153"/>
      <c r="ACH429" s="153"/>
      <c r="ACI429" s="153"/>
      <c r="ACJ429" s="153"/>
      <c r="ACK429" s="153"/>
      <c r="ACL429" s="153"/>
      <c r="ACM429" s="153"/>
      <c r="ACN429" s="153"/>
      <c r="ACO429" s="153"/>
      <c r="ACP429" s="153"/>
      <c r="ACQ429" s="153"/>
      <c r="ACR429" s="153"/>
      <c r="ACS429" s="153"/>
      <c r="ACT429" s="153"/>
      <c r="ACU429" s="153"/>
      <c r="ACV429" s="153"/>
      <c r="ACW429" s="153"/>
      <c r="ACX429" s="153"/>
      <c r="ACY429" s="153"/>
      <c r="ACZ429" s="153"/>
      <c r="ADA429" s="153"/>
      <c r="ADB429" s="153"/>
      <c r="ADC429" s="153"/>
      <c r="ADD429" s="153"/>
      <c r="ADE429" s="153"/>
      <c r="ADF429" s="153"/>
      <c r="ADG429" s="153"/>
      <c r="ADH429" s="153"/>
      <c r="ADI429" s="153"/>
      <c r="ADJ429" s="153"/>
      <c r="ADK429" s="153"/>
      <c r="ADL429" s="153"/>
      <c r="ADM429" s="153"/>
      <c r="ADN429" s="153"/>
      <c r="ADO429" s="153"/>
      <c r="ADP429" s="153"/>
      <c r="ADQ429" s="153"/>
      <c r="ADR429" s="153"/>
      <c r="ADS429" s="153"/>
      <c r="ADT429" s="153"/>
      <c r="ADU429" s="153"/>
      <c r="ADV429" s="153"/>
      <c r="ADW429" s="153"/>
      <c r="ADX429" s="153"/>
      <c r="ADY429" s="153"/>
      <c r="ADZ429" s="153"/>
      <c r="AEA429" s="153"/>
      <c r="AEB429" s="153"/>
      <c r="AEC429" s="153"/>
      <c r="AED429" s="153"/>
      <c r="AEE429" s="153"/>
      <c r="AEF429" s="153"/>
      <c r="AEG429" s="153"/>
      <c r="AEH429" s="153"/>
      <c r="AEI429" s="153"/>
      <c r="AEJ429" s="153"/>
      <c r="AEK429" s="153"/>
      <c r="AEL429" s="153"/>
      <c r="AEM429" s="153"/>
      <c r="AEN429" s="153"/>
      <c r="AEO429" s="153"/>
      <c r="AEP429" s="153"/>
      <c r="AEQ429" s="153"/>
      <c r="AER429" s="153"/>
      <c r="AES429" s="153"/>
      <c r="AET429" s="153"/>
      <c r="AEU429" s="153"/>
      <c r="AEV429" s="153"/>
      <c r="AEW429" s="153"/>
      <c r="AEX429" s="153"/>
      <c r="AEY429" s="153"/>
      <c r="AEZ429" s="153"/>
      <c r="AFA429" s="153"/>
      <c r="AFB429" s="153"/>
      <c r="AFC429" s="153"/>
      <c r="AFD429" s="153"/>
      <c r="AFE429" s="153"/>
      <c r="AFF429" s="153"/>
      <c r="AFG429" s="153"/>
      <c r="AFH429" s="153"/>
      <c r="AFI429" s="153"/>
      <c r="AFJ429" s="153"/>
      <c r="AFK429" s="153"/>
      <c r="AFL429" s="153"/>
      <c r="AFM429" s="153"/>
      <c r="AFN429" s="153"/>
      <c r="AFO429" s="153"/>
      <c r="AFP429" s="153"/>
      <c r="AFQ429" s="153"/>
      <c r="AFR429" s="153"/>
      <c r="AFS429" s="153"/>
      <c r="AFT429" s="153"/>
      <c r="AFU429" s="153"/>
      <c r="AFV429" s="153"/>
      <c r="AFW429" s="153"/>
      <c r="AFX429" s="153"/>
      <c r="AFY429" s="153"/>
      <c r="AFZ429" s="153"/>
      <c r="AGA429" s="153"/>
      <c r="AGB429" s="153"/>
      <c r="AGC429" s="153"/>
      <c r="AGD429" s="153"/>
      <c r="AGE429" s="153"/>
      <c r="AGF429" s="153"/>
      <c r="AGG429" s="153"/>
      <c r="AGH429" s="153"/>
      <c r="AGI429" s="153"/>
      <c r="AGJ429" s="153"/>
      <c r="AGK429" s="153"/>
      <c r="AGL429" s="153"/>
      <c r="AGM429" s="153"/>
      <c r="AGN429" s="153"/>
      <c r="AGO429" s="153"/>
      <c r="AGP429" s="153"/>
      <c r="AGQ429" s="153"/>
      <c r="AGR429" s="153"/>
      <c r="AGS429" s="153"/>
      <c r="AGT429" s="153"/>
      <c r="AGU429" s="153"/>
      <c r="AGV429" s="153"/>
      <c r="AGW429" s="153"/>
      <c r="AGX429" s="153"/>
      <c r="AGY429" s="153"/>
      <c r="AGZ429" s="153"/>
      <c r="AHA429" s="153"/>
      <c r="AHB429" s="153"/>
      <c r="AHC429" s="153"/>
      <c r="AHD429" s="153"/>
      <c r="AHE429" s="153"/>
      <c r="AHF429" s="153"/>
      <c r="AHG429" s="153"/>
      <c r="AHH429" s="153"/>
      <c r="AHI429" s="153"/>
      <c r="AHJ429" s="153"/>
      <c r="AHK429" s="153"/>
      <c r="AHL429" s="153"/>
      <c r="AHM429" s="153"/>
      <c r="AHN429" s="153"/>
      <c r="AHO429" s="153"/>
      <c r="AHP429" s="153"/>
      <c r="AHQ429" s="153"/>
      <c r="AHR429" s="153"/>
      <c r="AHS429" s="153"/>
      <c r="AHT429" s="153"/>
      <c r="AHU429" s="153"/>
      <c r="AHV429" s="153"/>
      <c r="AHW429" s="153"/>
      <c r="AHX429" s="153"/>
      <c r="AHY429" s="153"/>
      <c r="AHZ429" s="153"/>
      <c r="AIA429" s="153"/>
      <c r="AIB429" s="153"/>
      <c r="AIC429" s="153"/>
      <c r="AID429" s="153"/>
      <c r="AIE429" s="153"/>
      <c r="AIF429" s="153"/>
      <c r="AIG429" s="153"/>
      <c r="AIH429" s="153"/>
      <c r="AII429" s="153"/>
      <c r="AIJ429" s="153"/>
      <c r="AIK429" s="153"/>
      <c r="AIL429" s="153"/>
      <c r="AIM429" s="153"/>
      <c r="AIN429" s="153"/>
      <c r="AIO429" s="153"/>
      <c r="AIP429" s="153"/>
      <c r="AIQ429" s="153"/>
      <c r="AIR429" s="153"/>
      <c r="AIS429" s="153"/>
      <c r="AIT429" s="153"/>
      <c r="AIU429" s="153"/>
      <c r="AIV429" s="153"/>
      <c r="AIW429" s="153"/>
      <c r="AIX429" s="153"/>
      <c r="AIY429" s="153"/>
      <c r="AIZ429" s="153"/>
      <c r="AJA429" s="153"/>
      <c r="AJB429" s="153"/>
      <c r="AJC429" s="153"/>
      <c r="AJD429" s="153"/>
      <c r="AJE429" s="153"/>
      <c r="AJF429" s="153"/>
      <c r="AJG429" s="153"/>
      <c r="AJH429" s="153"/>
      <c r="AJI429" s="153"/>
      <c r="AJJ429" s="153"/>
      <c r="AJK429" s="153"/>
      <c r="AJL429" s="153"/>
      <c r="AJM429" s="153"/>
      <c r="AJN429" s="153"/>
      <c r="AJO429" s="153"/>
      <c r="AJP429" s="153"/>
      <c r="AJQ429" s="153"/>
      <c r="AJR429" s="153"/>
      <c r="AJS429" s="153"/>
      <c r="AJT429" s="153"/>
      <c r="AJU429" s="153"/>
      <c r="AJV429" s="153"/>
      <c r="AJW429" s="153"/>
      <c r="AJX429" s="153"/>
      <c r="AJY429" s="153"/>
      <c r="AJZ429" s="153"/>
      <c r="AKA429" s="153"/>
      <c r="AKB429" s="153"/>
      <c r="AKC429" s="153"/>
      <c r="AKD429" s="153"/>
      <c r="AKE429" s="153"/>
      <c r="AKF429" s="153"/>
      <c r="AKG429" s="153"/>
      <c r="AKH429" s="153"/>
      <c r="AKI429" s="153"/>
      <c r="AKJ429" s="153"/>
      <c r="AKK429" s="153"/>
      <c r="AKL429" s="153"/>
      <c r="AKM429" s="153"/>
      <c r="AKN429" s="153"/>
      <c r="AKO429" s="153"/>
      <c r="AKP429" s="153"/>
      <c r="AKQ429" s="153"/>
      <c r="AKR429" s="153"/>
      <c r="AKS429" s="153"/>
      <c r="AKT429" s="153"/>
      <c r="AKU429" s="153"/>
      <c r="AKV429" s="153"/>
      <c r="AKW429" s="153"/>
      <c r="AKX429" s="153"/>
      <c r="AKY429" s="153"/>
      <c r="AKZ429" s="153"/>
      <c r="ALA429" s="153"/>
      <c r="ALB429" s="153"/>
      <c r="ALC429" s="153"/>
      <c r="ALD429" s="153"/>
      <c r="ALE429" s="153"/>
      <c r="ALF429" s="153"/>
      <c r="ALG429" s="153"/>
      <c r="ALH429" s="153"/>
      <c r="ALI429" s="153"/>
      <c r="ALJ429" s="153"/>
      <c r="ALK429" s="153"/>
      <c r="ALL429" s="153"/>
      <c r="ALM429" s="153"/>
      <c r="ALN429" s="153"/>
      <c r="ALO429" s="153"/>
      <c r="ALP429" s="153"/>
      <c r="ALQ429" s="153"/>
      <c r="ALR429" s="153"/>
      <c r="ALS429" s="153"/>
      <c r="ALT429" s="153"/>
      <c r="ALU429" s="153"/>
      <c r="ALV429" s="153"/>
      <c r="ALW429" s="153"/>
      <c r="ALX429" s="153"/>
      <c r="ALY429" s="153"/>
      <c r="ALZ429" s="153"/>
      <c r="AMA429" s="153"/>
      <c r="AMB429" s="153"/>
      <c r="AMC429" s="153"/>
      <c r="AMD429" s="153"/>
      <c r="AME429" s="153"/>
      <c r="AMF429" s="153"/>
      <c r="AMG429" s="153"/>
      <c r="AMH429" s="153"/>
      <c r="AMI429" s="153"/>
      <c r="AMJ429" s="153"/>
      <c r="AMK429" s="153"/>
      <c r="AML429" s="153"/>
      <c r="AMM429" s="153"/>
      <c r="AMN429" s="153"/>
      <c r="AMO429" s="153"/>
      <c r="AMP429" s="153"/>
      <c r="AMQ429" s="153"/>
      <c r="AMR429" s="153"/>
      <c r="AMS429" s="153"/>
      <c r="AMT429" s="153"/>
      <c r="AMU429" s="153"/>
      <c r="AMV429" s="153"/>
      <c r="AMW429" s="153"/>
      <c r="AMX429" s="153"/>
      <c r="AMY429" s="153"/>
      <c r="AMZ429" s="153"/>
      <c r="ANA429" s="153"/>
      <c r="ANB429" s="153"/>
      <c r="ANC429" s="153"/>
      <c r="AND429" s="153"/>
      <c r="ANE429" s="153"/>
      <c r="ANF429" s="153"/>
      <c r="ANG429" s="153"/>
      <c r="ANH429" s="153"/>
      <c r="ANI429" s="153"/>
      <c r="ANJ429" s="153"/>
      <c r="ANK429" s="153"/>
      <c r="ANL429" s="153"/>
      <c r="ANM429" s="153"/>
      <c r="ANN429" s="153"/>
      <c r="ANO429" s="153"/>
      <c r="ANP429" s="153"/>
      <c r="ANQ429" s="153"/>
      <c r="ANR429" s="153"/>
      <c r="ANS429" s="153"/>
      <c r="ANT429" s="153"/>
      <c r="ANU429" s="153"/>
      <c r="ANV429" s="153"/>
      <c r="ANW429" s="153"/>
      <c r="ANX429" s="153"/>
      <c r="ANY429" s="153"/>
      <c r="ANZ429" s="153"/>
      <c r="AOA429" s="153"/>
      <c r="AOB429" s="153"/>
      <c r="AOC429" s="153"/>
      <c r="AOD429" s="153"/>
      <c r="AOE429" s="153"/>
      <c r="AOF429" s="153"/>
      <c r="AOG429" s="153"/>
      <c r="AOH429" s="153"/>
      <c r="AOI429" s="153"/>
      <c r="AOJ429" s="153"/>
      <c r="AOK429" s="153"/>
      <c r="AOL429" s="153"/>
      <c r="AOM429" s="153"/>
      <c r="AON429" s="153"/>
      <c r="AOO429" s="153"/>
      <c r="AOP429" s="153"/>
      <c r="AOQ429" s="153"/>
      <c r="AOR429" s="153"/>
      <c r="AOS429" s="153"/>
      <c r="AOT429" s="153"/>
      <c r="AOU429" s="153"/>
      <c r="AOV429" s="153"/>
      <c r="AOW429" s="153"/>
      <c r="AOX429" s="153"/>
      <c r="AOY429" s="153"/>
      <c r="AOZ429" s="153"/>
      <c r="APA429" s="153"/>
      <c r="APB429" s="153"/>
      <c r="APC429" s="153"/>
      <c r="APD429" s="153"/>
      <c r="APE429" s="153"/>
      <c r="APF429" s="153"/>
      <c r="APG429" s="153"/>
      <c r="APH429" s="153"/>
      <c r="API429" s="153"/>
      <c r="APJ429" s="153"/>
      <c r="APK429" s="153"/>
      <c r="APL429" s="153"/>
      <c r="APM429" s="153"/>
      <c r="APN429" s="153"/>
      <c r="APO429" s="153"/>
      <c r="APP429" s="153"/>
      <c r="APQ429" s="153"/>
      <c r="APR429" s="153"/>
      <c r="APS429" s="153"/>
      <c r="APT429" s="153"/>
      <c r="APU429" s="153"/>
      <c r="APV429" s="153"/>
      <c r="APW429" s="153"/>
      <c r="APX429" s="153"/>
      <c r="APY429" s="153"/>
      <c r="APZ429" s="153"/>
      <c r="AQA429" s="153"/>
      <c r="AQB429" s="153"/>
      <c r="AQC429" s="153"/>
      <c r="AQD429" s="153"/>
      <c r="AQE429" s="153"/>
      <c r="AQF429" s="153"/>
      <c r="AQG429" s="153"/>
      <c r="AQH429" s="153"/>
      <c r="AQI429" s="153"/>
      <c r="AQJ429" s="153"/>
      <c r="AQK429" s="153"/>
      <c r="AQL429" s="153"/>
      <c r="AQM429" s="153"/>
      <c r="AQN429" s="153"/>
      <c r="AQO429" s="153"/>
      <c r="AQP429" s="153"/>
      <c r="AQQ429" s="153"/>
      <c r="AQR429" s="153"/>
      <c r="AQS429" s="153"/>
      <c r="AQT429" s="153"/>
      <c r="AQU429" s="153"/>
      <c r="AQV429" s="153"/>
      <c r="AQW429" s="153"/>
      <c r="AQX429" s="153"/>
      <c r="AQY429" s="153"/>
      <c r="AQZ429" s="153"/>
      <c r="ARA429" s="153"/>
      <c r="ARB429" s="153"/>
      <c r="ARC429" s="153"/>
      <c r="ARD429" s="153"/>
      <c r="ARE429" s="153"/>
      <c r="ARF429" s="153"/>
      <c r="ARG429" s="153"/>
      <c r="ARH429" s="153"/>
      <c r="ARI429" s="153"/>
      <c r="ARJ429" s="153"/>
      <c r="ARK429" s="153"/>
      <c r="ARL429" s="153"/>
      <c r="ARM429" s="153"/>
      <c r="ARN429" s="153"/>
      <c r="ARO429" s="153"/>
      <c r="ARP429" s="153"/>
      <c r="ARQ429" s="153"/>
      <c r="ARR429" s="153"/>
      <c r="ARS429" s="153"/>
      <c r="ART429" s="153"/>
      <c r="ARU429" s="153"/>
      <c r="ARV429" s="153"/>
      <c r="ARW429" s="153"/>
      <c r="ARX429" s="153"/>
      <c r="ARY429" s="153"/>
      <c r="ARZ429" s="153"/>
      <c r="ASA429" s="153"/>
      <c r="ASB429" s="153"/>
      <c r="ASC429" s="153"/>
      <c r="ASD429" s="153"/>
      <c r="ASE429" s="153"/>
      <c r="ASF429" s="153"/>
      <c r="ASG429" s="153"/>
      <c r="ASH429" s="153"/>
      <c r="ASI429" s="153"/>
      <c r="ASJ429" s="153"/>
      <c r="ASK429" s="153"/>
      <c r="ASL429" s="153"/>
      <c r="ASM429" s="153"/>
      <c r="ASN429" s="153"/>
      <c r="ASO429" s="153"/>
      <c r="ASP429" s="153"/>
      <c r="ASQ429" s="153"/>
      <c r="ASR429" s="153"/>
      <c r="ASS429" s="153"/>
      <c r="AST429" s="153"/>
      <c r="ASU429" s="153"/>
      <c r="ASV429" s="153"/>
      <c r="ASW429" s="153"/>
      <c r="ASX429" s="153"/>
      <c r="ASY429" s="153"/>
      <c r="ASZ429" s="153"/>
      <c r="ATA429" s="153"/>
      <c r="ATB429" s="153"/>
      <c r="ATC429" s="153"/>
      <c r="ATD429" s="153"/>
      <c r="ATE429" s="153"/>
      <c r="ATF429" s="153"/>
      <c r="ATG429" s="153"/>
      <c r="ATH429" s="153"/>
      <c r="ATI429" s="153"/>
      <c r="ATJ429" s="153"/>
      <c r="ATK429" s="153"/>
      <c r="ATL429" s="153"/>
      <c r="ATM429" s="153"/>
      <c r="ATN429" s="153"/>
      <c r="ATO429" s="153"/>
      <c r="ATP429" s="153"/>
      <c r="ATQ429" s="153"/>
      <c r="ATR429" s="153"/>
      <c r="ATS429" s="153"/>
      <c r="ATT429" s="153"/>
      <c r="ATU429" s="153"/>
      <c r="ATV429" s="153"/>
      <c r="ATW429" s="153"/>
      <c r="ATX429" s="153"/>
      <c r="ATY429" s="153"/>
      <c r="ATZ429" s="153"/>
      <c r="AUA429" s="153"/>
      <c r="AUB429" s="153"/>
      <c r="AUC429" s="153"/>
      <c r="AUD429" s="153"/>
      <c r="AUE429" s="153"/>
      <c r="AUF429" s="153"/>
      <c r="AUG429" s="153"/>
      <c r="AUH429" s="153"/>
      <c r="AUI429" s="153"/>
      <c r="AUJ429" s="153"/>
      <c r="AUK429" s="153"/>
      <c r="AUL429" s="153"/>
      <c r="AUM429" s="153"/>
      <c r="AUN429" s="153"/>
      <c r="AUO429" s="153"/>
      <c r="AUP429" s="153"/>
      <c r="AUQ429" s="153"/>
      <c r="AUR429" s="153"/>
      <c r="AUS429" s="153"/>
      <c r="AUT429" s="153"/>
      <c r="AUU429" s="153"/>
      <c r="AUV429" s="153"/>
      <c r="AUW429" s="153"/>
      <c r="AUX429" s="153"/>
      <c r="AUY429" s="153"/>
      <c r="AUZ429" s="153"/>
      <c r="AVA429" s="153"/>
      <c r="AVB429" s="153"/>
      <c r="AVC429" s="153"/>
      <c r="AVD429" s="153"/>
      <c r="AVE429" s="153"/>
      <c r="AVF429" s="153"/>
      <c r="AVG429" s="153"/>
      <c r="AVH429" s="153"/>
      <c r="AVI429" s="153"/>
      <c r="AVJ429" s="153"/>
      <c r="AVK429" s="153"/>
      <c r="AVL429" s="153"/>
      <c r="AVM429" s="153"/>
      <c r="AVN429" s="153"/>
      <c r="AVO429" s="153"/>
      <c r="AVP429" s="153"/>
      <c r="AVQ429" s="153"/>
      <c r="AVR429" s="153"/>
      <c r="AVS429" s="153"/>
      <c r="AVT429" s="153"/>
      <c r="AVU429" s="153"/>
      <c r="AVV429" s="153"/>
      <c r="AVW429" s="153"/>
      <c r="AVX429" s="153"/>
      <c r="AVY429" s="153"/>
      <c r="AVZ429" s="153"/>
      <c r="AWA429" s="153"/>
      <c r="AWB429" s="153"/>
      <c r="AWC429" s="153"/>
      <c r="AWD429" s="153"/>
      <c r="AWE429" s="153"/>
      <c r="AWF429" s="153"/>
      <c r="AWG429" s="153"/>
      <c r="AWH429" s="153"/>
      <c r="AWI429" s="153"/>
      <c r="AWJ429" s="153"/>
      <c r="AWK429" s="153"/>
      <c r="AWL429" s="153"/>
      <c r="AWM429" s="153"/>
      <c r="AWN429" s="153"/>
      <c r="AWO429" s="153"/>
      <c r="AWP429" s="153"/>
      <c r="AWQ429" s="153"/>
      <c r="AWR429" s="153"/>
      <c r="AWS429" s="153"/>
      <c r="AWT429" s="153"/>
      <c r="AWU429" s="153"/>
      <c r="AWV429" s="153"/>
      <c r="AWW429" s="153"/>
      <c r="AWX429" s="153"/>
      <c r="AWY429" s="153"/>
      <c r="AWZ429" s="153"/>
      <c r="AXA429" s="153"/>
      <c r="AXB429" s="153"/>
      <c r="AXC429" s="153"/>
      <c r="AXD429" s="153"/>
      <c r="AXE429" s="153"/>
      <c r="AXF429" s="153"/>
      <c r="AXG429" s="153"/>
      <c r="AXH429" s="153"/>
      <c r="AXI429" s="153"/>
      <c r="AXJ429" s="153"/>
      <c r="AXK429" s="153"/>
      <c r="AXL429" s="153"/>
      <c r="AXM429" s="153"/>
      <c r="AXN429" s="153"/>
      <c r="AXO429" s="153"/>
      <c r="AXP429" s="153"/>
      <c r="AXQ429" s="153"/>
      <c r="AXR429" s="153"/>
      <c r="AXS429" s="153"/>
      <c r="AXT429" s="153"/>
      <c r="AXU429" s="153"/>
      <c r="AXV429" s="153"/>
      <c r="AXW429" s="153"/>
      <c r="AXX429" s="153"/>
      <c r="AXY429" s="153"/>
      <c r="AXZ429" s="153"/>
      <c r="AYA429" s="153"/>
      <c r="AYB429" s="153"/>
      <c r="AYC429" s="153"/>
      <c r="AYD429" s="153"/>
      <c r="AYE429" s="153"/>
      <c r="AYF429" s="153"/>
      <c r="AYG429" s="153"/>
      <c r="AYH429" s="153"/>
      <c r="AYI429" s="153"/>
      <c r="AYJ429" s="153"/>
      <c r="AYK429" s="153"/>
      <c r="AYL429" s="153"/>
      <c r="AYM429" s="153"/>
      <c r="AYN429" s="153"/>
      <c r="AYO429" s="153"/>
      <c r="AYP429" s="153"/>
      <c r="AYQ429" s="153"/>
      <c r="AYR429" s="153"/>
      <c r="AYS429" s="153"/>
      <c r="AYT429" s="153"/>
      <c r="AYU429" s="153"/>
      <c r="AYV429" s="153"/>
      <c r="AYW429" s="153"/>
      <c r="AYX429" s="153"/>
      <c r="AYY429" s="153"/>
      <c r="AYZ429" s="153"/>
      <c r="AZA429" s="153"/>
      <c r="AZB429" s="153"/>
      <c r="AZC429" s="153"/>
      <c r="AZD429" s="153"/>
      <c r="AZE429" s="153"/>
      <c r="AZF429" s="153"/>
      <c r="AZG429" s="153"/>
      <c r="AZH429" s="153"/>
      <c r="AZI429" s="153"/>
      <c r="AZJ429" s="153"/>
      <c r="AZK429" s="153"/>
      <c r="AZL429" s="153"/>
      <c r="AZM429" s="153"/>
      <c r="AZN429" s="153"/>
      <c r="AZO429" s="153"/>
      <c r="AZP429" s="153"/>
      <c r="AZQ429" s="153"/>
      <c r="AZR429" s="153"/>
      <c r="AZS429" s="153"/>
      <c r="AZT429" s="153"/>
      <c r="AZU429" s="153"/>
      <c r="AZV429" s="153"/>
      <c r="AZW429" s="153"/>
      <c r="AZX429" s="153"/>
      <c r="AZY429" s="153"/>
      <c r="AZZ429" s="153"/>
      <c r="BAA429" s="153"/>
      <c r="BAB429" s="153"/>
      <c r="BAC429" s="153"/>
      <c r="BAD429" s="153"/>
      <c r="BAE429" s="153"/>
      <c r="BAF429" s="153"/>
      <c r="BAG429" s="153"/>
      <c r="BAH429" s="153"/>
      <c r="BAI429" s="153"/>
      <c r="BAJ429" s="153"/>
      <c r="BAK429" s="153"/>
      <c r="BAL429" s="153"/>
      <c r="BAM429" s="153"/>
      <c r="BAN429" s="153"/>
      <c r="BAO429" s="153"/>
      <c r="BAP429" s="153"/>
      <c r="BAQ429" s="153"/>
      <c r="BAR429" s="153"/>
      <c r="BAS429" s="153"/>
      <c r="BAT429" s="153"/>
      <c r="BAU429" s="153"/>
      <c r="BAV429" s="153"/>
      <c r="BAW429" s="153"/>
      <c r="BAX429" s="153"/>
      <c r="BAY429" s="153"/>
      <c r="BAZ429" s="153"/>
      <c r="BBA429" s="153"/>
      <c r="BBB429" s="153"/>
      <c r="BBC429" s="153"/>
      <c r="BBD429" s="153"/>
      <c r="BBE429" s="153"/>
      <c r="BBF429" s="153"/>
      <c r="BBG429" s="153"/>
      <c r="BBH429" s="153"/>
      <c r="BBI429" s="153"/>
      <c r="BBJ429" s="153"/>
      <c r="BBK429" s="153"/>
      <c r="BBL429" s="153"/>
      <c r="BBM429" s="153"/>
      <c r="BBN429" s="153"/>
      <c r="BBO429" s="153"/>
      <c r="BBP429" s="153"/>
      <c r="BBQ429" s="153"/>
      <c r="BBR429" s="153"/>
      <c r="BBS429" s="153"/>
      <c r="BBT429" s="153"/>
      <c r="BBU429" s="153"/>
      <c r="BBV429" s="153"/>
      <c r="BBW429" s="153"/>
      <c r="BBX429" s="153"/>
      <c r="BBY429" s="153"/>
      <c r="BBZ429" s="153"/>
      <c r="BCA429" s="153"/>
      <c r="BCB429" s="153"/>
      <c r="BCC429" s="153"/>
      <c r="BCD429" s="153"/>
      <c r="BCE429" s="153"/>
      <c r="BCF429" s="153"/>
      <c r="BCG429" s="153"/>
      <c r="BCH429" s="153"/>
      <c r="BCI429" s="153"/>
      <c r="BCJ429" s="153"/>
      <c r="BCK429" s="153"/>
      <c r="BCL429" s="153"/>
      <c r="BCM429" s="153"/>
      <c r="BCN429" s="153"/>
      <c r="BCO429" s="153"/>
      <c r="BCP429" s="153"/>
      <c r="BCQ429" s="153"/>
      <c r="BCR429" s="153"/>
      <c r="BCS429" s="153"/>
      <c r="BCT429" s="153"/>
      <c r="BCU429" s="153"/>
      <c r="BCV429" s="153"/>
      <c r="BCW429" s="153"/>
      <c r="BCX429" s="153"/>
      <c r="BCY429" s="153"/>
      <c r="BCZ429" s="153"/>
      <c r="BDA429" s="153"/>
      <c r="BDB429" s="153"/>
      <c r="BDC429" s="153"/>
      <c r="BDD429" s="153"/>
      <c r="BDE429" s="153"/>
      <c r="BDF429" s="153"/>
      <c r="BDG429" s="153"/>
      <c r="BDH429" s="153"/>
      <c r="BDI429" s="153"/>
      <c r="BDJ429" s="153"/>
      <c r="BDK429" s="153"/>
      <c r="BDL429" s="153"/>
      <c r="BDM429" s="153"/>
      <c r="BDN429" s="153"/>
      <c r="BDO429" s="153"/>
      <c r="BDP429" s="153"/>
      <c r="BDQ429" s="153"/>
      <c r="BDR429" s="153"/>
      <c r="BDS429" s="153"/>
      <c r="BDT429" s="153"/>
      <c r="BDU429" s="153"/>
      <c r="BDV429" s="153"/>
      <c r="BDW429" s="153"/>
      <c r="BDX429" s="153"/>
      <c r="BDY429" s="153"/>
      <c r="BDZ429" s="153"/>
      <c r="BEA429" s="153"/>
      <c r="BEB429" s="153"/>
      <c r="BEC429" s="153"/>
      <c r="BED429" s="153"/>
      <c r="BEE429" s="153"/>
      <c r="BEF429" s="153"/>
      <c r="BEG429" s="153"/>
      <c r="BEH429" s="153"/>
      <c r="BEI429" s="153"/>
      <c r="BEJ429" s="153"/>
      <c r="BEK429" s="153"/>
      <c r="BEL429" s="153"/>
      <c r="BEM429" s="153"/>
      <c r="BEN429" s="153"/>
      <c r="BEO429" s="153"/>
      <c r="BEP429" s="153"/>
      <c r="BEQ429" s="153"/>
      <c r="BER429" s="153"/>
      <c r="BES429" s="153"/>
      <c r="BET429" s="153"/>
      <c r="BEU429" s="153"/>
      <c r="BEV429" s="153"/>
      <c r="BEW429" s="153"/>
      <c r="BEX429" s="153"/>
      <c r="BEY429" s="153"/>
      <c r="BEZ429" s="153"/>
      <c r="BFA429" s="153"/>
      <c r="BFB429" s="153"/>
      <c r="BFC429" s="153"/>
      <c r="BFD429" s="153"/>
      <c r="BFE429" s="153"/>
      <c r="BFF429" s="153"/>
      <c r="BFG429" s="153"/>
      <c r="BFH429" s="153"/>
      <c r="BFI429" s="153"/>
      <c r="BFJ429" s="153"/>
      <c r="BFK429" s="153"/>
      <c r="BFL429" s="153"/>
      <c r="BFM429" s="153"/>
      <c r="BFN429" s="153"/>
      <c r="BFO429" s="153"/>
      <c r="BFP429" s="153"/>
      <c r="BFQ429" s="153"/>
      <c r="BFR429" s="153"/>
      <c r="BFS429" s="153"/>
      <c r="BFT429" s="153"/>
      <c r="BFU429" s="153"/>
      <c r="BFV429" s="153"/>
      <c r="BFW429" s="153"/>
      <c r="BFX429" s="153"/>
      <c r="BFY429" s="153"/>
      <c r="BFZ429" s="153"/>
      <c r="BGA429" s="153"/>
      <c r="BGB429" s="153"/>
      <c r="BGC429" s="153"/>
      <c r="BGD429" s="153"/>
      <c r="BGE429" s="153"/>
      <c r="BGF429" s="153"/>
      <c r="BGG429" s="153"/>
      <c r="BGH429" s="153"/>
      <c r="BGI429" s="153"/>
      <c r="BGJ429" s="153"/>
      <c r="BGK429" s="153"/>
      <c r="BGL429" s="153"/>
      <c r="BGM429" s="153"/>
      <c r="BGN429" s="153"/>
      <c r="BGO429" s="153"/>
      <c r="BGP429" s="153"/>
      <c r="BGQ429" s="153"/>
      <c r="BGR429" s="153"/>
      <c r="BGS429" s="153"/>
      <c r="BGT429" s="153"/>
      <c r="BGU429" s="153"/>
      <c r="BGV429" s="153"/>
      <c r="BGW429" s="153"/>
      <c r="BGX429" s="153"/>
      <c r="BGY429" s="153"/>
      <c r="BGZ429" s="153"/>
      <c r="BHA429" s="153"/>
      <c r="BHB429" s="153"/>
      <c r="BHC429" s="153"/>
      <c r="BHD429" s="153"/>
      <c r="BHE429" s="153"/>
      <c r="BHF429" s="153"/>
      <c r="BHG429" s="153"/>
      <c r="BHH429" s="153"/>
      <c r="BHI429" s="153"/>
      <c r="BHJ429" s="153"/>
      <c r="BHK429" s="153"/>
      <c r="BHL429" s="153"/>
      <c r="BHM429" s="153"/>
      <c r="BHN429" s="153"/>
      <c r="BHO429" s="153"/>
      <c r="BHP429" s="153"/>
      <c r="BHQ429" s="153"/>
      <c r="BHR429" s="153"/>
      <c r="BHS429" s="153"/>
      <c r="BHT429" s="153"/>
      <c r="BHU429" s="153"/>
      <c r="BHV429" s="153"/>
      <c r="BHW429" s="153"/>
      <c r="BHX429" s="153"/>
      <c r="BHY429" s="153"/>
      <c r="BHZ429" s="153"/>
      <c r="BIA429" s="153"/>
      <c r="BIB429" s="153"/>
      <c r="BIC429" s="153"/>
      <c r="BID429" s="153"/>
      <c r="BIE429" s="153"/>
      <c r="BIF429" s="153"/>
      <c r="BIG429" s="153"/>
      <c r="BIH429" s="153"/>
      <c r="BII429" s="153"/>
      <c r="BIJ429" s="153"/>
      <c r="BIK429" s="153"/>
      <c r="BIL429" s="153"/>
      <c r="BIM429" s="153"/>
      <c r="BIN429" s="153"/>
      <c r="BIO429" s="153"/>
      <c r="BIP429" s="153"/>
      <c r="BIQ429" s="153"/>
      <c r="BIR429" s="153"/>
      <c r="BIS429" s="153"/>
      <c r="BIT429" s="153"/>
      <c r="BIU429" s="153"/>
      <c r="BIV429" s="153"/>
      <c r="BIW429" s="153"/>
      <c r="BIX429" s="153"/>
      <c r="BIY429" s="153"/>
      <c r="BIZ429" s="153"/>
      <c r="BJA429" s="153"/>
      <c r="BJB429" s="153"/>
      <c r="BJC429" s="153"/>
      <c r="BJD429" s="153"/>
      <c r="BJE429" s="153"/>
      <c r="BJF429" s="153"/>
      <c r="BJG429" s="153"/>
      <c r="BJH429" s="153"/>
      <c r="BJI429" s="153"/>
      <c r="BJJ429" s="153"/>
      <c r="BJK429" s="153"/>
      <c r="BJL429" s="153"/>
      <c r="BJM429" s="153"/>
      <c r="BJN429" s="153"/>
      <c r="BJO429" s="153"/>
      <c r="BJP429" s="153"/>
      <c r="BJQ429" s="153"/>
      <c r="BJR429" s="153"/>
      <c r="BJS429" s="153"/>
      <c r="BJT429" s="153"/>
      <c r="BJU429" s="153"/>
      <c r="BJV429" s="153"/>
      <c r="BJW429" s="153"/>
      <c r="BJX429" s="153"/>
      <c r="BJY429" s="153"/>
      <c r="BJZ429" s="153"/>
      <c r="BKA429" s="153"/>
      <c r="BKB429" s="153"/>
      <c r="BKC429" s="153"/>
      <c r="BKD429" s="153"/>
      <c r="BKE429" s="153"/>
      <c r="BKF429" s="153"/>
      <c r="BKG429" s="153"/>
      <c r="BKH429" s="153"/>
      <c r="BKI429" s="153"/>
      <c r="BKJ429" s="153"/>
      <c r="BKK429" s="153"/>
      <c r="BKL429" s="153"/>
      <c r="BKM429" s="153"/>
      <c r="BKN429" s="153"/>
      <c r="BKO429" s="153"/>
      <c r="BKP429" s="153"/>
      <c r="BKQ429" s="153"/>
      <c r="BKR429" s="153"/>
      <c r="BKS429" s="153"/>
      <c r="BKT429" s="153"/>
      <c r="BKU429" s="153"/>
      <c r="BKV429" s="153"/>
      <c r="BKW429" s="153"/>
      <c r="BKX429" s="153"/>
      <c r="BKY429" s="153"/>
      <c r="BKZ429" s="153"/>
      <c r="BLA429" s="153"/>
      <c r="BLB429" s="153"/>
      <c r="BLC429" s="153"/>
      <c r="BLD429" s="153"/>
      <c r="BLE429" s="153"/>
      <c r="BLF429" s="153"/>
      <c r="BLG429" s="153"/>
      <c r="BLH429" s="153"/>
      <c r="BLI429" s="153"/>
      <c r="BLJ429" s="153"/>
      <c r="BLK429" s="153"/>
      <c r="BLL429" s="153"/>
      <c r="BLM429" s="153"/>
      <c r="BLN429" s="153"/>
      <c r="BLO429" s="153"/>
      <c r="BLP429" s="153"/>
      <c r="BLQ429" s="153"/>
      <c r="BLR429" s="153"/>
      <c r="BLS429" s="153"/>
      <c r="BLT429" s="153"/>
      <c r="BLU429" s="153"/>
      <c r="BLV429" s="153"/>
      <c r="BLW429" s="153"/>
      <c r="BLX429" s="153"/>
      <c r="BLY429" s="153"/>
      <c r="BLZ429" s="153"/>
      <c r="BMA429" s="153"/>
      <c r="BMB429" s="153"/>
      <c r="BMC429" s="153"/>
      <c r="BMD429" s="153"/>
      <c r="BME429" s="153"/>
      <c r="BMF429" s="153"/>
      <c r="BMG429" s="153"/>
      <c r="BMH429" s="153"/>
      <c r="BMI429" s="153"/>
      <c r="BMJ429" s="153"/>
      <c r="BMK429" s="153"/>
      <c r="BML429" s="153"/>
      <c r="BMM429" s="153"/>
      <c r="BMN429" s="153"/>
      <c r="BMO429" s="153"/>
      <c r="BMP429" s="153"/>
      <c r="BMQ429" s="153"/>
      <c r="BMR429" s="153"/>
      <c r="BMS429" s="153"/>
      <c r="BMT429" s="153"/>
      <c r="BMU429" s="153"/>
      <c r="BMV429" s="153"/>
      <c r="BMW429" s="153"/>
      <c r="BMX429" s="153"/>
      <c r="BMY429" s="153"/>
      <c r="BMZ429" s="153"/>
      <c r="BNA429" s="153"/>
      <c r="BNB429" s="153"/>
      <c r="BNC429" s="153"/>
      <c r="BND429" s="153"/>
      <c r="BNE429" s="153"/>
      <c r="BNF429" s="153"/>
      <c r="BNG429" s="153"/>
      <c r="BNH429" s="153"/>
      <c r="BNI429" s="153"/>
      <c r="BNJ429" s="153"/>
      <c r="BNK429" s="153"/>
      <c r="BNL429" s="153"/>
      <c r="BNM429" s="153"/>
      <c r="BNN429" s="153"/>
      <c r="BNO429" s="153"/>
      <c r="BNP429" s="153"/>
      <c r="BNQ429" s="153"/>
      <c r="BNR429" s="153"/>
      <c r="BNS429" s="153"/>
      <c r="BNT429" s="153"/>
      <c r="BNU429" s="153"/>
      <c r="BNV429" s="153"/>
      <c r="BNW429" s="153"/>
      <c r="BNX429" s="153"/>
      <c r="BNY429" s="153"/>
      <c r="BNZ429" s="153"/>
      <c r="BOA429" s="153"/>
      <c r="BOB429" s="153"/>
      <c r="BOC429" s="153"/>
      <c r="BOD429" s="153"/>
      <c r="BOE429" s="153"/>
      <c r="BOF429" s="153"/>
      <c r="BOG429" s="153"/>
      <c r="BOH429" s="153"/>
      <c r="BOI429" s="153"/>
      <c r="BOJ429" s="153"/>
      <c r="BOK429" s="153"/>
      <c r="BOL429" s="153"/>
      <c r="BOM429" s="153"/>
      <c r="BON429" s="153"/>
      <c r="BOO429" s="153"/>
      <c r="BOP429" s="153"/>
      <c r="BOQ429" s="153"/>
      <c r="BOR429" s="153"/>
      <c r="BOS429" s="153"/>
      <c r="BOT429" s="153"/>
      <c r="BOU429" s="153"/>
      <c r="BOV429" s="153"/>
      <c r="BOW429" s="153"/>
      <c r="BOX429" s="153"/>
      <c r="BOY429" s="153"/>
      <c r="BOZ429" s="153"/>
      <c r="BPA429" s="153"/>
      <c r="BPB429" s="153"/>
      <c r="BPC429" s="153"/>
      <c r="BPD429" s="153"/>
      <c r="BPE429" s="153"/>
      <c r="BPF429" s="153"/>
      <c r="BPG429" s="153"/>
      <c r="BPH429" s="153"/>
      <c r="BPI429" s="153"/>
      <c r="BPJ429" s="153"/>
      <c r="BPK429" s="153"/>
      <c r="BPL429" s="153"/>
      <c r="BPM429" s="153"/>
      <c r="BPN429" s="153"/>
      <c r="BPO429" s="153"/>
      <c r="BPP429" s="153"/>
      <c r="BPQ429" s="153"/>
      <c r="BPR429" s="153"/>
      <c r="BPS429" s="153"/>
      <c r="BPT429" s="153"/>
      <c r="BPU429" s="153"/>
      <c r="BPV429" s="153"/>
      <c r="BPW429" s="153"/>
      <c r="BPX429" s="153"/>
      <c r="BPY429" s="153"/>
      <c r="BPZ429" s="153"/>
      <c r="BQA429" s="153"/>
      <c r="BQB429" s="153"/>
      <c r="BQC429" s="153"/>
      <c r="BQD429" s="153"/>
      <c r="BQE429" s="153"/>
      <c r="BQF429" s="153"/>
      <c r="BQG429" s="153"/>
      <c r="BQH429" s="153"/>
      <c r="BQI429" s="153"/>
      <c r="BQJ429" s="153"/>
      <c r="BQK429" s="153"/>
      <c r="BQL429" s="153"/>
      <c r="BQM429" s="153"/>
      <c r="BQN429" s="153"/>
      <c r="BQO429" s="153"/>
      <c r="BQP429" s="153"/>
      <c r="BQQ429" s="153"/>
      <c r="BQR429" s="153"/>
      <c r="BQS429" s="153"/>
      <c r="BQT429" s="153"/>
      <c r="BQU429" s="153"/>
      <c r="BQV429" s="153"/>
      <c r="BQW429" s="153"/>
      <c r="BQX429" s="153"/>
      <c r="BQY429" s="153"/>
      <c r="BQZ429" s="153"/>
      <c r="BRA429" s="153"/>
      <c r="BRB429" s="153"/>
      <c r="BRC429" s="153"/>
      <c r="BRD429" s="153"/>
      <c r="BRE429" s="153"/>
      <c r="BRF429" s="153"/>
      <c r="BRG429" s="153"/>
      <c r="BRH429" s="153"/>
      <c r="BRI429" s="153"/>
      <c r="BRJ429" s="153"/>
      <c r="BRK429" s="153"/>
      <c r="BRL429" s="153"/>
      <c r="BRM429" s="153"/>
      <c r="BRN429" s="153"/>
      <c r="BRO429" s="153"/>
      <c r="BRP429" s="153"/>
      <c r="BRQ429" s="153"/>
      <c r="BRR429" s="153"/>
      <c r="BRS429" s="153"/>
      <c r="BRT429" s="153"/>
      <c r="BRU429" s="153"/>
      <c r="BRV429" s="153"/>
      <c r="BRW429" s="153"/>
      <c r="BRX429" s="153"/>
      <c r="BRY429" s="153"/>
      <c r="BRZ429" s="153"/>
      <c r="BSA429" s="153"/>
      <c r="BSB429" s="153"/>
      <c r="BSC429" s="153"/>
      <c r="BSD429" s="153"/>
      <c r="BSE429" s="153"/>
      <c r="BSF429" s="153"/>
      <c r="BSG429" s="153"/>
      <c r="BSH429" s="153"/>
      <c r="BSI429" s="153"/>
      <c r="BSJ429" s="153"/>
      <c r="BSK429" s="153"/>
      <c r="BSL429" s="153"/>
      <c r="BSM429" s="153"/>
      <c r="BSN429" s="153"/>
      <c r="BSO429" s="153"/>
      <c r="BSP429" s="153"/>
      <c r="BSQ429" s="153"/>
      <c r="BSR429" s="153"/>
      <c r="BSS429" s="153"/>
      <c r="BST429" s="153"/>
      <c r="BSU429" s="153"/>
      <c r="BSV429" s="153"/>
      <c r="BSW429" s="153"/>
      <c r="BSX429" s="153"/>
      <c r="BSY429" s="153"/>
      <c r="BSZ429" s="153"/>
      <c r="BTA429" s="153"/>
      <c r="BTB429" s="153"/>
      <c r="BTC429" s="153"/>
      <c r="BTD429" s="153"/>
      <c r="BTE429" s="153"/>
      <c r="BTF429" s="153"/>
      <c r="BTG429" s="153"/>
      <c r="BTH429" s="153"/>
      <c r="BTI429" s="153"/>
      <c r="BTJ429" s="153"/>
      <c r="BTK429" s="153"/>
      <c r="BTL429" s="153"/>
      <c r="BTM429" s="153"/>
      <c r="BTN429" s="153"/>
      <c r="BTO429" s="153"/>
      <c r="BTP429" s="153"/>
      <c r="BTQ429" s="153"/>
      <c r="BTR429" s="153"/>
      <c r="BTS429" s="153"/>
      <c r="BTT429" s="153"/>
      <c r="BTU429" s="153"/>
      <c r="BTV429" s="153"/>
      <c r="BTW429" s="153"/>
      <c r="BTX429" s="153"/>
      <c r="BTY429" s="153"/>
      <c r="BTZ429" s="153"/>
      <c r="BUA429" s="153"/>
      <c r="BUB429" s="153"/>
      <c r="BUC429" s="153"/>
      <c r="BUD429" s="153"/>
      <c r="BUE429" s="153"/>
      <c r="BUF429" s="153"/>
      <c r="BUG429" s="153"/>
      <c r="BUH429" s="153"/>
      <c r="BUI429" s="153"/>
      <c r="BUJ429" s="153"/>
      <c r="BUK429" s="153"/>
      <c r="BUL429" s="153"/>
      <c r="BUM429" s="153"/>
      <c r="BUN429" s="153"/>
      <c r="BUO429" s="153"/>
      <c r="BUP429" s="153"/>
      <c r="BUQ429" s="153"/>
      <c r="BUR429" s="153"/>
      <c r="BUS429" s="153"/>
      <c r="BUT429" s="153"/>
      <c r="BUU429" s="153"/>
      <c r="BUV429" s="153"/>
      <c r="BUW429" s="153"/>
      <c r="BUX429" s="153"/>
      <c r="BUY429" s="153"/>
      <c r="BUZ429" s="153"/>
      <c r="BVA429" s="153"/>
      <c r="BVB429" s="153"/>
      <c r="BVC429" s="153"/>
      <c r="BVD429" s="153"/>
      <c r="BVE429" s="153"/>
      <c r="BVF429" s="153"/>
      <c r="BVG429" s="153"/>
      <c r="BVH429" s="153"/>
      <c r="BVI429" s="153"/>
      <c r="BVJ429" s="153"/>
      <c r="BVK429" s="153"/>
      <c r="BVL429" s="153"/>
      <c r="BVM429" s="153"/>
      <c r="BVN429" s="153"/>
      <c r="BVO429" s="153"/>
      <c r="BVP429" s="153"/>
      <c r="BVQ429" s="153"/>
      <c r="BVR429" s="153"/>
      <c r="BVS429" s="153"/>
      <c r="BVT429" s="153"/>
      <c r="BVU429" s="153"/>
      <c r="BVV429" s="153"/>
      <c r="BVW429" s="153"/>
      <c r="BVX429" s="153"/>
      <c r="BVY429" s="153"/>
      <c r="BVZ429" s="153"/>
      <c r="BWA429" s="153"/>
      <c r="BWB429" s="153"/>
      <c r="BWC429" s="153"/>
      <c r="BWD429" s="153"/>
      <c r="BWE429" s="153"/>
      <c r="BWF429" s="153"/>
      <c r="BWG429" s="153"/>
      <c r="BWH429" s="153"/>
      <c r="BWI429" s="153"/>
      <c r="BWJ429" s="153"/>
      <c r="BWK429" s="153"/>
      <c r="BWL429" s="153"/>
      <c r="BWM429" s="153"/>
      <c r="BWN429" s="153"/>
      <c r="BWO429" s="153"/>
      <c r="BWP429" s="153"/>
      <c r="BWQ429" s="153"/>
      <c r="BWR429" s="153"/>
      <c r="BWS429" s="153"/>
      <c r="BWT429" s="153"/>
      <c r="BWU429" s="153"/>
      <c r="BWV429" s="153"/>
      <c r="BWW429" s="153"/>
      <c r="BWX429" s="153"/>
      <c r="BWY429" s="153"/>
      <c r="BWZ429" s="153"/>
      <c r="BXA429" s="153"/>
      <c r="BXB429" s="153"/>
      <c r="BXC429" s="153"/>
      <c r="BXD429" s="153"/>
      <c r="BXE429" s="153"/>
      <c r="BXF429" s="153"/>
      <c r="BXG429" s="153"/>
      <c r="BXH429" s="153"/>
      <c r="BXI429" s="153"/>
      <c r="BXJ429" s="153"/>
      <c r="BXK429" s="153"/>
      <c r="BXL429" s="153"/>
      <c r="BXM429" s="153"/>
      <c r="BXN429" s="153"/>
      <c r="BXO429" s="153"/>
      <c r="BXP429" s="153"/>
      <c r="BXQ429" s="153"/>
      <c r="BXR429" s="153"/>
      <c r="BXS429" s="153"/>
      <c r="BXT429" s="153"/>
      <c r="BXU429" s="153"/>
      <c r="BXV429" s="153"/>
      <c r="BXW429" s="153"/>
      <c r="BXX429" s="153"/>
      <c r="BXY429" s="153"/>
      <c r="BXZ429" s="153"/>
      <c r="BYA429" s="153"/>
      <c r="BYB429" s="153"/>
      <c r="BYC429" s="153"/>
      <c r="BYD429" s="153"/>
      <c r="BYE429" s="153"/>
      <c r="BYF429" s="153"/>
      <c r="BYG429" s="153"/>
      <c r="BYH429" s="153"/>
      <c r="BYI429" s="153"/>
      <c r="BYJ429" s="153"/>
      <c r="BYK429" s="153"/>
      <c r="BYL429" s="153"/>
      <c r="BYM429" s="153"/>
      <c r="BYN429" s="153"/>
      <c r="BYO429" s="153"/>
      <c r="BYP429" s="153"/>
    </row>
    <row r="430" spans="1:2018" s="153" customFormat="1" ht="12.75" customHeight="1">
      <c r="A430"/>
      <c r="C430" s="197">
        <v>2016</v>
      </c>
      <c r="D430" s="21" t="s">
        <v>46</v>
      </c>
      <c r="E430" s="20" t="s">
        <v>185</v>
      </c>
      <c r="I430" s="31"/>
      <c r="J430" s="165">
        <f>IF($I412="n/a",0,IF(J$4&lt;=$C430,0,IF(SUM($C430,$I412)&gt;J$4,$J426/$I412,$J426-SUM($I430:I430))))</f>
        <v>0</v>
      </c>
      <c r="K430" s="165">
        <f>IF($I412="n/a",0,IF(K$4&lt;=$C430,0,IF(SUM($C430,$I412)&gt;K$4,$J426/$I412,$J426-SUM($I430:J430))))</f>
        <v>0.95761504673110598</v>
      </c>
      <c r="L430" s="165">
        <f>IF($I412="n/a",0,IF(L$4&lt;=$C430,0,IF(SUM($C430,$I412)&gt;L$4,$J426/$I412,$J426-SUM($I430:K430))))</f>
        <v>0.95761504673110598</v>
      </c>
      <c r="M430" s="165">
        <f>IF($I412="n/a",0,IF(M$4&lt;=$C430,0,IF(SUM($C430,$I412)&gt;M$4,$J426/$I412,$J426-SUM($I430:L430))))</f>
        <v>0.95761504673110598</v>
      </c>
      <c r="N430" s="165">
        <f>IF($I412="n/a",0,IF(N$4&lt;=$C430,0,IF(SUM($C430,$I412)&gt;N$4,$J426/$I412,$J426-SUM($I430:M430))))</f>
        <v>0.95761504673110598</v>
      </c>
      <c r="O430" s="165">
        <f>IF($I412="n/a",0,IF(O$4&lt;=$C430,0,IF(SUM($C430,$I412)&gt;O$4,$J426/$I412,$J426-SUM($I430:N430))))</f>
        <v>0.95761504673110598</v>
      </c>
      <c r="P430" s="165">
        <f>IF($I412="n/a",0,IF(P$4&lt;=$C430,0,IF(SUM($C430,$I412)&gt;P$4,$J426/$I412,$J426-SUM($I430:O430))))</f>
        <v>0.95761504673110598</v>
      </c>
      <c r="Q430" s="165">
        <f>IF($I412="n/a",0,IF(Q$4&lt;=$C430,0,IF(SUM($C430,$I412)&gt;Q$4,$J426/$I412,$J426-SUM($I430:P430))))</f>
        <v>0.95761504673110598</v>
      </c>
      <c r="R430" s="165">
        <f>IF($I412="n/a",0,IF(R$4&lt;=$C430,0,IF(SUM($C430,$I412)&gt;R$4,$J426/$I412,$J426-SUM($I430:Q430))))</f>
        <v>0.95761504673110598</v>
      </c>
      <c r="S430" s="165">
        <f>IF($I412="n/a",0,IF(S$4&lt;=$C430,0,IF(SUM($C430,$I412)&gt;S$4,$J426/$I412,$J426-SUM($I430:R430))))</f>
        <v>0.95761504673110598</v>
      </c>
      <c r="T430" s="165">
        <f>IF($I412="n/a",0,IF(T$4&lt;=$C430,0,IF(SUM($C430,$I412)&gt;T$4,$J426/$I412,$J426-SUM($I430:S430))))</f>
        <v>0.95761504673110598</v>
      </c>
      <c r="U430" s="165">
        <f>IF($I412="n/a",0,IF(U$4&lt;=$C430,0,IF(SUM($C430,$I412)&gt;U$4,$J426/$I412,$J426-SUM($I430:T430))))</f>
        <v>0.95761504673110598</v>
      </c>
      <c r="V430" s="165">
        <f>IF($I412="n/a",0,IF(V$4&lt;=$C430,0,IF(SUM($C430,$I412)&gt;V$4,$J426/$I412,$J426-SUM($I430:U430))))</f>
        <v>0.95761504673110598</v>
      </c>
      <c r="W430" s="165">
        <f>IF($I412="n/a",0,IF(W$4&lt;=$C430,0,IF(SUM($C430,$I412)&gt;W$4,$J426/$I412,$J426-SUM($I430:V430))))</f>
        <v>0.95761504673110598</v>
      </c>
      <c r="X430" s="165">
        <f>IF($I412="n/a",0,IF(X$4&lt;=$C430,0,IF(SUM($C430,$I412)&gt;X$4,$J426/$I412,$J426-SUM($I430:W430))))</f>
        <v>0.95761504673110598</v>
      </c>
      <c r="Y430" s="165">
        <f>IF($I412="n/a",0,IF(Y$4&lt;=$C430,0,IF(SUM($C430,$I412)&gt;Y$4,$J426/$I412,$J426-SUM($I430:X430))))</f>
        <v>0.95761504673110598</v>
      </c>
      <c r="Z430" s="165">
        <f>IF($I412="n/a",0,IF(Z$4&lt;=$C430,0,IF(SUM($C430,$I412)&gt;Z$4,$J426/$I412,$J426-SUM($I430:Y430))))</f>
        <v>0.95761504673110598</v>
      </c>
      <c r="AA430" s="165">
        <f>IF($I412="n/a",0,IF(AA$4&lt;=$C430,0,IF(SUM($C430,$I412)&gt;AA$4,$J426/$I412,$J426-SUM($I430:Z430))))</f>
        <v>0.95761504673110598</v>
      </c>
      <c r="AB430" s="165">
        <f>IF($I412="n/a",0,IF(AB$4&lt;=$C430,0,IF(SUM($C430,$I412)&gt;AB$4,$J426/$I412,$J426-SUM($I430:AA430))))</f>
        <v>0.95761504673110598</v>
      </c>
      <c r="AC430" s="165">
        <f>IF($I412="n/a",0,IF(AC$4&lt;=$C430,0,IF(SUM($C430,$I412)&gt;AC$4,$J426/$I412,$J426-SUM($I430:AB430))))</f>
        <v>0.95761504673110598</v>
      </c>
      <c r="AD430" s="165">
        <f>IF($I412="n/a",0,IF(AD$4&lt;=$C430,0,IF(SUM($C430,$I412)&gt;AD$4,$J426/$I412,$J426-SUM($I430:AC430))))</f>
        <v>0.95761504673110598</v>
      </c>
      <c r="AE430" s="165">
        <f>IF($I412="n/a",0,IF(AE$4&lt;=$C430,0,IF(SUM($C430,$I412)&gt;AE$4,$J426/$I412,$J426-SUM($I430:AD430))))</f>
        <v>0.95761504673110598</v>
      </c>
      <c r="AF430" s="165">
        <f>IF($I412="n/a",0,IF(AF$4&lt;=$C430,0,IF(SUM($C430,$I412)&gt;AF$4,$J426/$I412,$J426-SUM($I430:AE430))))</f>
        <v>0.95761504673110598</v>
      </c>
      <c r="AG430" s="165">
        <f>IF($I412="n/a",0,IF(AG$4&lt;=$C430,0,IF(SUM($C430,$I412)&gt;AG$4,$J426/$I412,$J426-SUM($I430:AF430))))</f>
        <v>0.95761504673110598</v>
      </c>
      <c r="AH430" s="165">
        <f>IF($I412="n/a",0,IF(AH$4&lt;=$C430,0,IF(SUM($C430,$I412)&gt;AH$4,$J426/$I412,$J426-SUM($I430:AG430))))</f>
        <v>0.95761504673110598</v>
      </c>
      <c r="AI430" s="165">
        <f>IF($I412="n/a",0,IF(AI$4&lt;=$C430,0,IF(SUM($C430,$I412)&gt;AI$4,$J426/$I412,$J426-SUM($I430:AH430))))</f>
        <v>0.95761504673110598</v>
      </c>
      <c r="AJ430" s="165">
        <f>IF($I412="n/a",0,IF(AJ$4&lt;=$C430,0,IF(SUM($C430,$I412)&gt;AJ$4,$J426/$I412,$J426-SUM($I430:AI430))))</f>
        <v>0.95761504673110598</v>
      </c>
      <c r="AK430" s="165">
        <f>IF($I412="n/a",0,IF(AK$4&lt;=$C430,0,IF(SUM($C430,$I412)&gt;AK$4,$J426/$I412,$J426-SUM($I430:AJ430))))</f>
        <v>0.95761504673110598</v>
      </c>
      <c r="AL430" s="165">
        <f>IF($I412="n/a",0,IF(AL$4&lt;=$C430,0,IF(SUM($C430,$I412)&gt;AL$4,$J426/$I412,$J426-SUM($I430:AK430))))</f>
        <v>0.95761504673110598</v>
      </c>
      <c r="AM430" s="165">
        <f>IF($I412="n/a",0,IF(AM$4&lt;=$C430,0,IF(SUM($C430,$I412)&gt;AM$4,$J426/$I412,$J426-SUM($I430:AL430))))</f>
        <v>0.95761504673110598</v>
      </c>
      <c r="AN430" s="165">
        <f>IF($I412="n/a",0,IF(AN$4&lt;=$C430,0,IF(SUM($C430,$I412)&gt;AN$4,$J426/$I412,$J426-SUM($I430:AM430))))</f>
        <v>0.95761504673110598</v>
      </c>
      <c r="AO430" s="165">
        <f>IF($I412="n/a",0,IF(AO$4&lt;=$C430,0,IF(SUM($C430,$I412)&gt;AO$4,$J426/$I412,$J426-SUM($I430:AN430))))</f>
        <v>0.95761504673110598</v>
      </c>
      <c r="AP430" s="165">
        <f>IF($I412="n/a",0,IF(AP$4&lt;=$C430,0,IF(SUM($C430,$I412)&gt;AP$4,$J426/$I412,$J426-SUM($I430:AO430))))</f>
        <v>0.95761504673110598</v>
      </c>
      <c r="AQ430" s="165">
        <f>IF($I412="n/a",0,IF(AQ$4&lt;=$C430,0,IF(SUM($C430,$I412)&gt;AQ$4,$J426/$I412,$J426-SUM($I430:AP430))))</f>
        <v>0.95761504673110598</v>
      </c>
      <c r="AR430" s="165">
        <f>IF($I412="n/a",0,IF(AR$4&lt;=$C430,0,IF(SUM($C430,$I412)&gt;AR$4,$J426/$I412,$J426-SUM($I430:AQ430))))</f>
        <v>0.95761504673110598</v>
      </c>
      <c r="AS430" s="165">
        <f>IF($I412="n/a",0,IF(AS$4&lt;=$C430,0,IF(SUM($C430,$I412)&gt;AS$4,$J426/$I412,$J426-SUM($I430:AR430))))</f>
        <v>0.95761504673110598</v>
      </c>
      <c r="AT430" s="165">
        <f>IF($I412="n/a",0,IF(AT$4&lt;=$C430,0,IF(SUM($C430,$I412)&gt;AT$4,$J426/$I412,$J426-SUM($I430:AS430))))</f>
        <v>0.95761504673110598</v>
      </c>
      <c r="AU430" s="165">
        <f>IF($I412="n/a",0,IF(AU$4&lt;=$C430,0,IF(SUM($C430,$I412)&gt;AU$4,$J426/$I412,$J426-SUM($I430:AT430))))</f>
        <v>0.95761504673110598</v>
      </c>
      <c r="AV430" s="165">
        <f>IF($I412="n/a",0,IF(AV$4&lt;=$C430,0,IF(SUM($C430,$I412)&gt;AV$4,$J426/$I412,$J426-SUM($I430:AU430))))</f>
        <v>0.95761504673110598</v>
      </c>
      <c r="AW430" s="165">
        <f>IF($I412="n/a",0,IF(AW$4&lt;=$C430,0,IF(SUM($C430,$I412)&gt;AW$4,$J426/$I412,$J426-SUM($I430:AV430))))</f>
        <v>0.95761504673110598</v>
      </c>
      <c r="AX430" s="165">
        <f>IF($I412="n/a",0,IF(AX$4&lt;=$C430,0,IF(SUM($C430,$I412)&gt;AX$4,$J426/$I412,$J426-SUM($I430:AW430))))</f>
        <v>0.95761504673110598</v>
      </c>
      <c r="AY430" s="165">
        <f>IF($I412="n/a",0,IF(AY$4&lt;=$C430,0,IF(SUM($C430,$I412)&gt;AY$4,$J426/$I412,$J426-SUM($I430:AX430))))</f>
        <v>0.95761504673110598</v>
      </c>
      <c r="AZ430" s="165">
        <f>IF($I412="n/a",0,IF(AZ$4&lt;=$C430,0,IF(SUM($C430,$I412)&gt;AZ$4,$J426/$I412,$J426-SUM($I430:AY430))))</f>
        <v>0.95761504673110598</v>
      </c>
      <c r="BA430" s="165">
        <f>IF($I412="n/a",0,IF(BA$4&lt;=$C430,0,IF(SUM($C430,$I412)&gt;BA$4,$J426/$I412,$J426-SUM($I430:AZ430))))</f>
        <v>0.95761504673110598</v>
      </c>
      <c r="BB430" s="165">
        <f>IF($I412="n/a",0,IF(BB$4&lt;=$C430,0,IF(SUM($C430,$I412)&gt;BB$4,$J426/$I412,$J426-SUM($I430:BA430))))</f>
        <v>0.95761504673110598</v>
      </c>
      <c r="BC430" s="165">
        <f>IF($I412="n/a",0,IF(BC$4&lt;=$C430,0,IF(SUM($C430,$I412)&gt;BC$4,$J426/$I412,$J426-SUM($I430:BB430))))</f>
        <v>0.95761504673108533</v>
      </c>
      <c r="BD430" s="165">
        <f>IF($I412="n/a",0,IF(BD$4&lt;=$C430,0,IF(SUM($C430,$I412)&gt;BD$4,$J426/$I412,$J426-SUM($I430:BC430))))</f>
        <v>0</v>
      </c>
      <c r="BE430" s="165">
        <f>IF($I412="n/a",0,IF(BE$4&lt;=$C430,0,IF(SUM($C430,$I412)&gt;BE$4,$J426/$I412,$J426-SUM($I430:BD430))))</f>
        <v>0</v>
      </c>
      <c r="BF430" s="165">
        <f>IF($I412="n/a",0,IF(BF$4&lt;=$C430,0,IF(SUM($C430,$I412)&gt;BF$4,$J426/$I412,$J426-SUM($I430:BE430))))</f>
        <v>0</v>
      </c>
      <c r="BG430" s="165">
        <f>IF($I412="n/a",0,IF(BG$4&lt;=$C430,0,IF(SUM($C430,$I412)&gt;BG$4,$J426/$I412,$J426-SUM($I430:BF430))))</f>
        <v>0</v>
      </c>
      <c r="BH430" s="165">
        <f>IF($I412="n/a",0,IF(BH$4&lt;=$C430,0,IF(SUM($C430,$I412)&gt;BH$4,$J426/$I412,$J426-SUM($I430:BG430))))</f>
        <v>0</v>
      </c>
      <c r="BI430" s="165">
        <f>IF($I412="n/a",0,IF(BI$4&lt;=$C430,0,IF(SUM($C430,$I412)&gt;BI$4,$J426/$I412,$J426-SUM($I430:BH430))))</f>
        <v>0</v>
      </c>
      <c r="BJ430" s="165">
        <f>IF($I412="n/a",0,IF(BJ$4&lt;=$C430,0,IF(SUM($C430,$I412)&gt;BJ$4,$J426/$I412,$J426-SUM($I430:BI430))))</f>
        <v>0</v>
      </c>
      <c r="BK430" s="165">
        <f>IF($I412="n/a",0,IF(BK$4&lt;=$C430,0,IF(SUM($C430,$I412)&gt;BK$4,$J426/$I412,$J426-SUM($I430:BJ430))))</f>
        <v>0</v>
      </c>
      <c r="BL430" s="165">
        <f>IF($I412="n/a",0,IF(BL$4&lt;=$C430,0,IF(SUM($C430,$I412)&gt;BL$4,$J426/$I412,$J426-SUM($I430:BK430))))</f>
        <v>0</v>
      </c>
      <c r="BM430" s="165">
        <f>IF($I412="n/a",0,IF(BM$4&lt;=$C430,0,IF(SUM($C430,$I412)&gt;BM$4,$J426/$I412,$J426-SUM($I430:BL430))))</f>
        <v>0</v>
      </c>
      <c r="BN430" s="165">
        <f>IF($I412="n/a",0,IF(BN$4&lt;=$C430,0,IF(SUM($C430,$I412)&gt;BN$4,$J426/$I412,$J426-SUM($I430:BM430))))</f>
        <v>0</v>
      </c>
      <c r="BO430" s="165">
        <f>IF($I412="n/a",0,IF(BO$4&lt;=$C430,0,IF(SUM($C430,$I412)&gt;BO$4,$J426/$I412,$J426-SUM($I430:BN430))))</f>
        <v>0</v>
      </c>
      <c r="BP430" s="165">
        <f>IF($I412="n/a",0,IF(BP$4&lt;=$C430,0,IF(SUM($C430,$I412)&gt;BP$4,$J426/$I412,$J426-SUM($I430:BO430))))</f>
        <v>0</v>
      </c>
      <c r="BQ430" s="165">
        <f>IF($I412="n/a",0,IF(BQ$4&lt;=$C430,0,IF(SUM($C430,$I412)&gt;BQ$4,$J426/$I412,$J426-SUM($I430:BP430))))</f>
        <v>0</v>
      </c>
      <c r="BR430" s="165">
        <f>IF($I412="n/a",0,IF(BR$4&lt;=$C430,0,IF(SUM($C430,$I412)&gt;BR$4,$J426/$I412,$J426-SUM($I430:BQ430))))</f>
        <v>0</v>
      </c>
      <c r="BS430" s="165">
        <f>IF($I412="n/a",0,IF(BS$4&lt;=$C430,0,IF(SUM($C430,$I412)&gt;BS$4,$J426/$I412,$J426-SUM($I430:BR430))))</f>
        <v>0</v>
      </c>
      <c r="BT430" s="165">
        <f>IF($I412="n/a",0,IF(BT$4&lt;=$C430,0,IF(SUM($C430,$I412)&gt;BT$4,$J426/$I412,$J426-SUM($I430:BS430))))</f>
        <v>0</v>
      </c>
      <c r="BU430" s="165">
        <f>IF($I412="n/a",0,IF(BU$4&lt;=$C430,0,IF(SUM($C430,$I412)&gt;BU$4,$J426/$I412,$J426-SUM($I430:BT430))))</f>
        <v>0</v>
      </c>
      <c r="BV430" s="165">
        <f>IF($I412="n/a",0,IF(BV$4&lt;=$C430,0,IF(SUM($C430,$I412)&gt;BV$4,$J426/$I412,$J426-SUM($I430:BU430))))</f>
        <v>0</v>
      </c>
      <c r="BW430" s="165">
        <f>IF($I412="n/a",0,IF(BW$4&lt;=$C430,0,IF(SUM($C430,$I412)&gt;BW$4,$J426/$I412,$J426-SUM($I430:BV430))))</f>
        <v>0</v>
      </c>
      <c r="BX430" s="165">
        <f>IF($I412="n/a",0,IF(BX$4&lt;=$C430,0,IF(SUM($C430,$I412)&gt;BX$4,$J426/$I412,$J426-SUM($I430:BW430))))</f>
        <v>0</v>
      </c>
      <c r="BY430" s="165">
        <f>IF($I412="n/a",0,IF(BY$4&lt;=$C430,0,IF(SUM($C430,$I412)&gt;BY$4,$J426/$I412,$J426-SUM($I430:BX430))))</f>
        <v>0</v>
      </c>
      <c r="BZ430" s="165">
        <f>IF($I412="n/a",0,IF(BZ$4&lt;=$C430,0,IF(SUM($C430,$I412)&gt;BZ$4,$J426/$I412,$J426-SUM($I430:BY430))))</f>
        <v>0</v>
      </c>
      <c r="CA430" s="165">
        <f>IF($I412="n/a",0,IF(CA$4&lt;=$C430,0,IF(SUM($C430,$I412)&gt;CA$4,$J426/$I412,$J426-SUM($I430:BZ430))))</f>
        <v>0</v>
      </c>
      <c r="CB430" s="165">
        <f>IF($I412="n/a",0,IF(CB$4&lt;=$C430,0,IF(SUM($C430,$I412)&gt;CB$4,$J426/$I412,$J426-SUM($I430:CA430))))</f>
        <v>0</v>
      </c>
      <c r="CC430" s="165">
        <f>IF($I412="n/a",0,IF(CC$4&lt;=$C430,0,IF(SUM($C430,$I412)&gt;CC$4,$J426/$I412,$J426-SUM($I430:CB430))))</f>
        <v>0</v>
      </c>
      <c r="CD430" s="165">
        <f>IF($I412="n/a",0,IF(CD$4&lt;=$C430,0,IF(SUM($C430,$I412)&gt;CD$4,$J426/$I412,$J426-SUM($I430:CC430))))</f>
        <v>0</v>
      </c>
      <c r="CE430" s="165">
        <f>IF($I412="n/a",0,IF(CE$4&lt;=$C430,0,IF(SUM($C430,$I412)&gt;CE$4,$J426/$I412,$J426-SUM($I430:CD430))))</f>
        <v>0</v>
      </c>
      <c r="CF430" s="165">
        <f>IF($I412="n/a",0,IF(CF$4&lt;=$C430,0,IF(SUM($C430,$I412)&gt;CF$4,$J426/$I412,$J426-SUM($I430:CE430))))</f>
        <v>0</v>
      </c>
    </row>
    <row r="431" spans="1:2018" s="153" customFormat="1" ht="12.75" customHeight="1">
      <c r="A431"/>
      <c r="C431" s="197">
        <v>2017</v>
      </c>
      <c r="D431" s="21" t="s">
        <v>45</v>
      </c>
      <c r="E431" s="21" t="s">
        <v>185</v>
      </c>
      <c r="I431" s="31"/>
      <c r="J431" s="165">
        <f>IF($I412="n/a",0,IF(J$4&lt;=$C431,0,IF(SUM($C431,$I412)&gt;J$4,$K426/$I412,$K426-SUM($I431:I431))))</f>
        <v>0</v>
      </c>
      <c r="K431" s="165">
        <f>IF($I412="n/a",0,IF(K$4&lt;=$C431,0,IF(SUM($C431,$I412)&gt;K$4,$K426/$I412,$K426-SUM($I431:J431))))</f>
        <v>0</v>
      </c>
      <c r="L431" s="165">
        <f>IF($I412="n/a",0,IF(L$4&lt;=$C431,0,IF(SUM($C431,$I412)&gt;L$4,$K426/$I412,$K426-SUM($I431:K431))))</f>
        <v>0.51643456617876904</v>
      </c>
      <c r="M431" s="165">
        <f>IF($I412="n/a",0,IF(M$4&lt;=$C431,0,IF(SUM($C431,$I412)&gt;M$4,$K426/$I412,$K426-SUM($I431:L431))))</f>
        <v>0.51643456617876904</v>
      </c>
      <c r="N431" s="165">
        <f>IF($I412="n/a",0,IF(N$4&lt;=$C431,0,IF(SUM($C431,$I412)&gt;N$4,$K426/$I412,$K426-SUM($I431:M431))))</f>
        <v>0.51643456617876904</v>
      </c>
      <c r="O431" s="165">
        <f>IF($I412="n/a",0,IF(O$4&lt;=$C431,0,IF(SUM($C431,$I412)&gt;O$4,$K426/$I412,$K426-SUM($I431:N431))))</f>
        <v>0.51643456617876904</v>
      </c>
      <c r="P431" s="165">
        <f>IF($I412="n/a",0,IF(P$4&lt;=$C431,0,IF(SUM($C431,$I412)&gt;P$4,$K426/$I412,$K426-SUM($I431:O431))))</f>
        <v>0.51643456617876904</v>
      </c>
      <c r="Q431" s="165">
        <f>IF($I412="n/a",0,IF(Q$4&lt;=$C431,0,IF(SUM($C431,$I412)&gt;Q$4,$K426/$I412,$K426-SUM($I431:P431))))</f>
        <v>0.51643456617876904</v>
      </c>
      <c r="R431" s="165">
        <f>IF($I412="n/a",0,IF(R$4&lt;=$C431,0,IF(SUM($C431,$I412)&gt;R$4,$K426/$I412,$K426-SUM($I431:Q431))))</f>
        <v>0.51643456617876904</v>
      </c>
      <c r="S431" s="165">
        <f>IF($I412="n/a",0,IF(S$4&lt;=$C431,0,IF(SUM($C431,$I412)&gt;S$4,$K426/$I412,$K426-SUM($I431:R431))))</f>
        <v>0.51643456617876904</v>
      </c>
      <c r="T431" s="165">
        <f>IF($I412="n/a",0,IF(T$4&lt;=$C431,0,IF(SUM($C431,$I412)&gt;T$4,$K426/$I412,$K426-SUM($I431:S431))))</f>
        <v>0.51643456617876904</v>
      </c>
      <c r="U431" s="165">
        <f>IF($I412="n/a",0,IF(U$4&lt;=$C431,0,IF(SUM($C431,$I412)&gt;U$4,$K426/$I412,$K426-SUM($I431:T431))))</f>
        <v>0.51643456617876904</v>
      </c>
      <c r="V431" s="165">
        <f>IF($I412="n/a",0,IF(V$4&lt;=$C431,0,IF(SUM($C431,$I412)&gt;V$4,$K426/$I412,$K426-SUM($I431:U431))))</f>
        <v>0.51643456617876904</v>
      </c>
      <c r="W431" s="165">
        <f>IF($I412="n/a",0,IF(W$4&lt;=$C431,0,IF(SUM($C431,$I412)&gt;W$4,$K426/$I412,$K426-SUM($I431:V431))))</f>
        <v>0.51643456617876904</v>
      </c>
      <c r="X431" s="165">
        <f>IF($I412="n/a",0,IF(X$4&lt;=$C431,0,IF(SUM($C431,$I412)&gt;X$4,$K426/$I412,$K426-SUM($I431:W431))))</f>
        <v>0.51643456617876904</v>
      </c>
      <c r="Y431" s="165">
        <f>IF($I412="n/a",0,IF(Y$4&lt;=$C431,0,IF(SUM($C431,$I412)&gt;Y$4,$K426/$I412,$K426-SUM($I431:X431))))</f>
        <v>0.51643456617876904</v>
      </c>
      <c r="Z431" s="165">
        <f>IF($I412="n/a",0,IF(Z$4&lt;=$C431,0,IF(SUM($C431,$I412)&gt;Z$4,$K426/$I412,$K426-SUM($I431:Y431))))</f>
        <v>0.51643456617876904</v>
      </c>
      <c r="AA431" s="165">
        <f>IF($I412="n/a",0,IF(AA$4&lt;=$C431,0,IF(SUM($C431,$I412)&gt;AA$4,$K426/$I412,$K426-SUM($I431:Z431))))</f>
        <v>0.51643456617876904</v>
      </c>
      <c r="AB431" s="165">
        <f>IF($I412="n/a",0,IF(AB$4&lt;=$C431,0,IF(SUM($C431,$I412)&gt;AB$4,$K426/$I412,$K426-SUM($I431:AA431))))</f>
        <v>0.51643456617876904</v>
      </c>
      <c r="AC431" s="165">
        <f>IF($I412="n/a",0,IF(AC$4&lt;=$C431,0,IF(SUM($C431,$I412)&gt;AC$4,$K426/$I412,$K426-SUM($I431:AB431))))</f>
        <v>0.51643456617876904</v>
      </c>
      <c r="AD431" s="165">
        <f>IF($I412="n/a",0,IF(AD$4&lt;=$C431,0,IF(SUM($C431,$I412)&gt;AD$4,$K426/$I412,$K426-SUM($I431:AC431))))</f>
        <v>0.51643456617876904</v>
      </c>
      <c r="AE431" s="165">
        <f>IF($I412="n/a",0,IF(AE$4&lt;=$C431,0,IF(SUM($C431,$I412)&gt;AE$4,$K426/$I412,$K426-SUM($I431:AD431))))</f>
        <v>0.51643456617876904</v>
      </c>
      <c r="AF431" s="165">
        <f>IF($I412="n/a",0,IF(AF$4&lt;=$C431,0,IF(SUM($C431,$I412)&gt;AF$4,$K426/$I412,$K426-SUM($I431:AE431))))</f>
        <v>0.51643456617876904</v>
      </c>
      <c r="AG431" s="165">
        <f>IF($I412="n/a",0,IF(AG$4&lt;=$C431,0,IF(SUM($C431,$I412)&gt;AG$4,$K426/$I412,$K426-SUM($I431:AF431))))</f>
        <v>0.51643456617876904</v>
      </c>
      <c r="AH431" s="165">
        <f>IF($I412="n/a",0,IF(AH$4&lt;=$C431,0,IF(SUM($C431,$I412)&gt;AH$4,$K426/$I412,$K426-SUM($I431:AG431))))</f>
        <v>0.51643456617876904</v>
      </c>
      <c r="AI431" s="165">
        <f>IF($I412="n/a",0,IF(AI$4&lt;=$C431,0,IF(SUM($C431,$I412)&gt;AI$4,$K426/$I412,$K426-SUM($I431:AH431))))</f>
        <v>0.51643456617876904</v>
      </c>
      <c r="AJ431" s="165">
        <f>IF($I412="n/a",0,IF(AJ$4&lt;=$C431,0,IF(SUM($C431,$I412)&gt;AJ$4,$K426/$I412,$K426-SUM($I431:AI431))))</f>
        <v>0.51643456617876904</v>
      </c>
      <c r="AK431" s="165">
        <f>IF($I412="n/a",0,IF(AK$4&lt;=$C431,0,IF(SUM($C431,$I412)&gt;AK$4,$K426/$I412,$K426-SUM($I431:AJ431))))</f>
        <v>0.51643456617876904</v>
      </c>
      <c r="AL431" s="165">
        <f>IF($I412="n/a",0,IF(AL$4&lt;=$C431,0,IF(SUM($C431,$I412)&gt;AL$4,$K426/$I412,$K426-SUM($I431:AK431))))</f>
        <v>0.51643456617876904</v>
      </c>
      <c r="AM431" s="165">
        <f>IF($I412="n/a",0,IF(AM$4&lt;=$C431,0,IF(SUM($C431,$I412)&gt;AM$4,$K426/$I412,$K426-SUM($I431:AL431))))</f>
        <v>0.51643456617876904</v>
      </c>
      <c r="AN431" s="165">
        <f>IF($I412="n/a",0,IF(AN$4&lt;=$C431,0,IF(SUM($C431,$I412)&gt;AN$4,$K426/$I412,$K426-SUM($I431:AM431))))</f>
        <v>0.51643456617876904</v>
      </c>
      <c r="AO431" s="165">
        <f>IF($I412="n/a",0,IF(AO$4&lt;=$C431,0,IF(SUM($C431,$I412)&gt;AO$4,$K426/$I412,$K426-SUM($I431:AN431))))</f>
        <v>0.51643456617876904</v>
      </c>
      <c r="AP431" s="165">
        <f>IF($I412="n/a",0,IF(AP$4&lt;=$C431,0,IF(SUM($C431,$I412)&gt;AP$4,$K426/$I412,$K426-SUM($I431:AO431))))</f>
        <v>0.51643456617876904</v>
      </c>
      <c r="AQ431" s="165">
        <f>IF($I412="n/a",0,IF(AQ$4&lt;=$C431,0,IF(SUM($C431,$I412)&gt;AQ$4,$K426/$I412,$K426-SUM($I431:AP431))))</f>
        <v>0.51643456617876904</v>
      </c>
      <c r="AR431" s="165">
        <f>IF($I412="n/a",0,IF(AR$4&lt;=$C431,0,IF(SUM($C431,$I412)&gt;AR$4,$K426/$I412,$K426-SUM($I431:AQ431))))</f>
        <v>0.51643456617876904</v>
      </c>
      <c r="AS431" s="165">
        <f>IF($I412="n/a",0,IF(AS$4&lt;=$C431,0,IF(SUM($C431,$I412)&gt;AS$4,$K426/$I412,$K426-SUM($I431:AR431))))</f>
        <v>0.51643456617876904</v>
      </c>
      <c r="AT431" s="165">
        <f>IF($I412="n/a",0,IF(AT$4&lt;=$C431,0,IF(SUM($C431,$I412)&gt;AT$4,$K426/$I412,$K426-SUM($I431:AS431))))</f>
        <v>0.51643456617876904</v>
      </c>
      <c r="AU431" s="165">
        <f>IF($I412="n/a",0,IF(AU$4&lt;=$C431,0,IF(SUM($C431,$I412)&gt;AU$4,$K426/$I412,$K426-SUM($I431:AT431))))</f>
        <v>0.51643456617876904</v>
      </c>
      <c r="AV431" s="165">
        <f>IF($I412="n/a",0,IF(AV$4&lt;=$C431,0,IF(SUM($C431,$I412)&gt;AV$4,$K426/$I412,$K426-SUM($I431:AU431))))</f>
        <v>0.51643456617876904</v>
      </c>
      <c r="AW431" s="165">
        <f>IF($I412="n/a",0,IF(AW$4&lt;=$C431,0,IF(SUM($C431,$I412)&gt;AW$4,$K426/$I412,$K426-SUM($I431:AV431))))</f>
        <v>0.51643456617876904</v>
      </c>
      <c r="AX431" s="165">
        <f>IF($I412="n/a",0,IF(AX$4&lt;=$C431,0,IF(SUM($C431,$I412)&gt;AX$4,$K426/$I412,$K426-SUM($I431:AW431))))</f>
        <v>0.51643456617876904</v>
      </c>
      <c r="AY431" s="165">
        <f>IF($I412="n/a",0,IF(AY$4&lt;=$C431,0,IF(SUM($C431,$I412)&gt;AY$4,$K426/$I412,$K426-SUM($I431:AX431))))</f>
        <v>0.51643456617876904</v>
      </c>
      <c r="AZ431" s="165">
        <f>IF($I412="n/a",0,IF(AZ$4&lt;=$C431,0,IF(SUM($C431,$I412)&gt;AZ$4,$K426/$I412,$K426-SUM($I431:AY431))))</f>
        <v>0.51643456617876904</v>
      </c>
      <c r="BA431" s="165">
        <f>IF($I412="n/a",0,IF(BA$4&lt;=$C431,0,IF(SUM($C431,$I412)&gt;BA$4,$K426/$I412,$K426-SUM($I431:AZ431))))</f>
        <v>0.51643456617876904</v>
      </c>
      <c r="BB431" s="165">
        <f>IF($I412="n/a",0,IF(BB$4&lt;=$C431,0,IF(SUM($C431,$I412)&gt;BB$4,$K426/$I412,$K426-SUM($I431:BA431))))</f>
        <v>0.51643456617876904</v>
      </c>
      <c r="BC431" s="165">
        <f>IF($I412="n/a",0,IF(BC$4&lt;=$C431,0,IF(SUM($C431,$I412)&gt;BC$4,$K426/$I412,$K426-SUM($I431:BB431))))</f>
        <v>0.51643456617876904</v>
      </c>
      <c r="BD431" s="165">
        <f>IF($I412="n/a",0,IF(BD$4&lt;=$C431,0,IF(SUM($C431,$I412)&gt;BD$4,$K426/$I412,$K426-SUM($I431:BC431))))</f>
        <v>0.51643456617874506</v>
      </c>
      <c r="BE431" s="165">
        <f>IF($I412="n/a",0,IF(BE$4&lt;=$C431,0,IF(SUM($C431,$I412)&gt;BE$4,$K426/$I412,$K426-SUM($I431:BD431))))</f>
        <v>0</v>
      </c>
      <c r="BF431" s="165">
        <f>IF($I412="n/a",0,IF(BF$4&lt;=$C431,0,IF(SUM($C431,$I412)&gt;BF$4,$K426/$I412,$K426-SUM($I431:BE431))))</f>
        <v>0</v>
      </c>
      <c r="BG431" s="165">
        <f>IF($I412="n/a",0,IF(BG$4&lt;=$C431,0,IF(SUM($C431,$I412)&gt;BG$4,$K426/$I412,$K426-SUM($I431:BF431))))</f>
        <v>0</v>
      </c>
      <c r="BH431" s="165">
        <f>IF($I412="n/a",0,IF(BH$4&lt;=$C431,0,IF(SUM($C431,$I412)&gt;BH$4,$K426/$I412,$K426-SUM($I431:BG431))))</f>
        <v>0</v>
      </c>
      <c r="BI431" s="165">
        <f>IF($I412="n/a",0,IF(BI$4&lt;=$C431,0,IF(SUM($C431,$I412)&gt;BI$4,$K426/$I412,$K426-SUM($I431:BH431))))</f>
        <v>0</v>
      </c>
      <c r="BJ431" s="165">
        <f>IF($I412="n/a",0,IF(BJ$4&lt;=$C431,0,IF(SUM($C431,$I412)&gt;BJ$4,$K426/$I412,$K426-SUM($I431:BI431))))</f>
        <v>0</v>
      </c>
      <c r="BK431" s="165">
        <f>IF($I412="n/a",0,IF(BK$4&lt;=$C431,0,IF(SUM($C431,$I412)&gt;BK$4,$K426/$I412,$K426-SUM($I431:BJ431))))</f>
        <v>0</v>
      </c>
      <c r="BL431" s="165">
        <f>IF($I412="n/a",0,IF(BL$4&lt;=$C431,0,IF(SUM($C431,$I412)&gt;BL$4,$K426/$I412,$K426-SUM($I431:BK431))))</f>
        <v>0</v>
      </c>
      <c r="BM431" s="165">
        <f>IF($I412="n/a",0,IF(BM$4&lt;=$C431,0,IF(SUM($C431,$I412)&gt;BM$4,$K426/$I412,$K426-SUM($I431:BL431))))</f>
        <v>0</v>
      </c>
      <c r="BN431" s="165">
        <f>IF($I412="n/a",0,IF(BN$4&lt;=$C431,0,IF(SUM($C431,$I412)&gt;BN$4,$K426/$I412,$K426-SUM($I431:BM431))))</f>
        <v>0</v>
      </c>
      <c r="BO431" s="165">
        <f>IF($I412="n/a",0,IF(BO$4&lt;=$C431,0,IF(SUM($C431,$I412)&gt;BO$4,$K426/$I412,$K426-SUM($I431:BN431))))</f>
        <v>0</v>
      </c>
      <c r="BP431" s="165">
        <f>IF($I412="n/a",0,IF(BP$4&lt;=$C431,0,IF(SUM($C431,$I412)&gt;BP$4,$K426/$I412,$K426-SUM($I431:BO431))))</f>
        <v>0</v>
      </c>
      <c r="BQ431" s="165">
        <f>IF($I412="n/a",0,IF(BQ$4&lt;=$C431,0,IF(SUM($C431,$I412)&gt;BQ$4,$K426/$I412,$K426-SUM($I431:BP431))))</f>
        <v>0</v>
      </c>
      <c r="BR431" s="165">
        <f>IF($I412="n/a",0,IF(BR$4&lt;=$C431,0,IF(SUM($C431,$I412)&gt;BR$4,$K426/$I412,$K426-SUM($I431:BQ431))))</f>
        <v>0</v>
      </c>
      <c r="BS431" s="165">
        <f>IF($I412="n/a",0,IF(BS$4&lt;=$C431,0,IF(SUM($C431,$I412)&gt;BS$4,$K426/$I412,$K426-SUM($I431:BR431))))</f>
        <v>0</v>
      </c>
      <c r="BT431" s="165">
        <f>IF($I412="n/a",0,IF(BT$4&lt;=$C431,0,IF(SUM($C431,$I412)&gt;BT$4,$K426/$I412,$K426-SUM($I431:BS431))))</f>
        <v>0</v>
      </c>
      <c r="BU431" s="165">
        <f>IF($I412="n/a",0,IF(BU$4&lt;=$C431,0,IF(SUM($C431,$I412)&gt;BU$4,$K426/$I412,$K426-SUM($I431:BT431))))</f>
        <v>0</v>
      </c>
      <c r="BV431" s="165">
        <f>IF($I412="n/a",0,IF(BV$4&lt;=$C431,0,IF(SUM($C431,$I412)&gt;BV$4,$K426/$I412,$K426-SUM($I431:BU431))))</f>
        <v>0</v>
      </c>
      <c r="BW431" s="165">
        <f>IF($I412="n/a",0,IF(BW$4&lt;=$C431,0,IF(SUM($C431,$I412)&gt;BW$4,$K426/$I412,$K426-SUM($I431:BV431))))</f>
        <v>0</v>
      </c>
      <c r="BX431" s="165">
        <f>IF($I412="n/a",0,IF(BX$4&lt;=$C431,0,IF(SUM($C431,$I412)&gt;BX$4,$K426/$I412,$K426-SUM($I431:BW431))))</f>
        <v>0</v>
      </c>
      <c r="BY431" s="165">
        <f>IF($I412="n/a",0,IF(BY$4&lt;=$C431,0,IF(SUM($C431,$I412)&gt;BY$4,$K426/$I412,$K426-SUM($I431:BX431))))</f>
        <v>0</v>
      </c>
      <c r="BZ431" s="165">
        <f>IF($I412="n/a",0,IF(BZ$4&lt;=$C431,0,IF(SUM($C431,$I412)&gt;BZ$4,$K426/$I412,$K426-SUM($I431:BY431))))</f>
        <v>0</v>
      </c>
      <c r="CA431" s="165">
        <f>IF($I412="n/a",0,IF(CA$4&lt;=$C431,0,IF(SUM($C431,$I412)&gt;CA$4,$K426/$I412,$K426-SUM($I431:BZ431))))</f>
        <v>0</v>
      </c>
      <c r="CB431" s="165">
        <f>IF($I412="n/a",0,IF(CB$4&lt;=$C431,0,IF(SUM($C431,$I412)&gt;CB$4,$K426/$I412,$K426-SUM($I431:CA431))))</f>
        <v>0</v>
      </c>
      <c r="CC431" s="165">
        <f>IF($I412="n/a",0,IF(CC$4&lt;=$C431,0,IF(SUM($C431,$I412)&gt;CC$4,$K426/$I412,$K426-SUM($I431:CB431))))</f>
        <v>0</v>
      </c>
      <c r="CD431" s="165">
        <f>IF($I412="n/a",0,IF(CD$4&lt;=$C431,0,IF(SUM($C431,$I412)&gt;CD$4,$K426/$I412,$K426-SUM($I431:CC431))))</f>
        <v>0</v>
      </c>
      <c r="CE431" s="165">
        <f>IF($I412="n/a",0,IF(CE$4&lt;=$C431,0,IF(SUM($C431,$I412)&gt;CE$4,$K426/$I412,$K426-SUM($I431:CD431))))</f>
        <v>0</v>
      </c>
      <c r="CF431" s="165">
        <f>IF($I412="n/a",0,IF(CF$4&lt;=$C431,0,IF(SUM($C431,$I412)&gt;CF$4,$K426/$I412,$K426-SUM($I431:CE431))))</f>
        <v>0</v>
      </c>
    </row>
    <row r="432" spans="1:2018" s="153" customFormat="1" ht="12.75" customHeight="1">
      <c r="A432"/>
      <c r="C432" s="197">
        <v>2018</v>
      </c>
      <c r="D432" s="214" t="s">
        <v>47</v>
      </c>
      <c r="E432" s="21" t="s">
        <v>185</v>
      </c>
      <c r="I432" s="31"/>
      <c r="J432" s="167">
        <f>IF($I412="n/a",0,IF(J$4&lt;=$C432,0,IF(SUM($C432,$I412)&gt;J$4,$L426/$I412,$L426-SUM($I432:I432))))</f>
        <v>0</v>
      </c>
      <c r="K432" s="167">
        <f>IF($I412="n/a",0,IF(K$4&lt;=$C432,0,IF(SUM($C432,$I412)&gt;K$4,$L426/$I412,$L426-SUM($I432:J432))))</f>
        <v>0</v>
      </c>
      <c r="L432" s="167">
        <f>IF($I412="n/a",0,IF(L$4&lt;=$C432,0,IF(SUM($C432,$I412)&gt;L$4,$L426/$I412,$L426-SUM($I432:K432))))</f>
        <v>0</v>
      </c>
      <c r="M432" s="167">
        <f>IF($I412="n/a",0,IF(M$4&lt;=$C432,0,IF(SUM($C432,$I412)&gt;M$4,$L426/$I412,$L426-SUM($I432:L432))))</f>
        <v>0.42053321725681381</v>
      </c>
      <c r="N432" s="167">
        <f>IF($I412="n/a",0,IF(N$4&lt;=$C432,0,IF(SUM($C432,$I412)&gt;N$4,$L426/$I412,$L426-SUM($I432:M432))))</f>
        <v>0.42053321725681381</v>
      </c>
      <c r="O432" s="167">
        <f>IF($I412="n/a",0,IF(O$4&lt;=$C432,0,IF(SUM($C432,$I412)&gt;O$4,$L426/$I412,$L426-SUM($I432:N432))))</f>
        <v>0.42053321725681381</v>
      </c>
      <c r="P432" s="167">
        <f>IF($I412="n/a",0,IF(P$4&lt;=$C432,0,IF(SUM($C432,$I412)&gt;P$4,$L426/$I412,$L426-SUM($I432:O432))))</f>
        <v>0.42053321725681381</v>
      </c>
      <c r="Q432" s="167">
        <f>IF($I412="n/a",0,IF(Q$4&lt;=$C432,0,IF(SUM($C432,$I412)&gt;Q$4,$L426/$I412,$L426-SUM($I432:P432))))</f>
        <v>0.42053321725681381</v>
      </c>
      <c r="R432" s="167">
        <f>IF($I412="n/a",0,IF(R$4&lt;=$C432,0,IF(SUM($C432,$I412)&gt;R$4,$L426/$I412,$L426-SUM($I432:Q432))))</f>
        <v>0.42053321725681381</v>
      </c>
      <c r="S432" s="167">
        <f>IF($I412="n/a",0,IF(S$4&lt;=$C432,0,IF(SUM($C432,$I412)&gt;S$4,$L426/$I412,$L426-SUM($I432:R432))))</f>
        <v>0.42053321725681381</v>
      </c>
      <c r="T432" s="167">
        <f>IF($I412="n/a",0,IF(T$4&lt;=$C432,0,IF(SUM($C432,$I412)&gt;T$4,$L426/$I412,$L426-SUM($I432:S432))))</f>
        <v>0.42053321725681381</v>
      </c>
      <c r="U432" s="167">
        <f>IF($I412="n/a",0,IF(U$4&lt;=$C432,0,IF(SUM($C432,$I412)&gt;U$4,$L426/$I412,$L426-SUM($I432:T432))))</f>
        <v>0.42053321725681381</v>
      </c>
      <c r="V432" s="167">
        <f>IF($I412="n/a",0,IF(V$4&lt;=$C432,0,IF(SUM($C432,$I412)&gt;V$4,$L426/$I412,$L426-SUM($I432:U432))))</f>
        <v>0.42053321725681381</v>
      </c>
      <c r="W432" s="167">
        <f>IF($I412="n/a",0,IF(W$4&lt;=$C432,0,IF(SUM($C432,$I412)&gt;W$4,$L426/$I412,$L426-SUM($I432:V432))))</f>
        <v>0.42053321725681381</v>
      </c>
      <c r="X432" s="167">
        <f>IF($I412="n/a",0,IF(X$4&lt;=$C432,0,IF(SUM($C432,$I412)&gt;X$4,$L426/$I412,$L426-SUM($I432:W432))))</f>
        <v>0.42053321725681381</v>
      </c>
      <c r="Y432" s="167">
        <f>IF($I412="n/a",0,IF(Y$4&lt;=$C432,0,IF(SUM($C432,$I412)&gt;Y$4,$L426/$I412,$L426-SUM($I432:X432))))</f>
        <v>0.42053321725681381</v>
      </c>
      <c r="Z432" s="167">
        <f>IF($I412="n/a",0,IF(Z$4&lt;=$C432,0,IF(SUM($C432,$I412)&gt;Z$4,$L426/$I412,$L426-SUM($I432:Y432))))</f>
        <v>0.42053321725681381</v>
      </c>
      <c r="AA432" s="167">
        <f>IF($I412="n/a",0,IF(AA$4&lt;=$C432,0,IF(SUM($C432,$I412)&gt;AA$4,$L426/$I412,$L426-SUM($I432:Z432))))</f>
        <v>0.42053321725681381</v>
      </c>
      <c r="AB432" s="167">
        <f>IF($I412="n/a",0,IF(AB$4&lt;=$C432,0,IF(SUM($C432,$I412)&gt;AB$4,$L426/$I412,$L426-SUM($I432:AA432))))</f>
        <v>0.42053321725681381</v>
      </c>
      <c r="AC432" s="167">
        <f>IF($I412="n/a",0,IF(AC$4&lt;=$C432,0,IF(SUM($C432,$I412)&gt;AC$4,$L426/$I412,$L426-SUM($I432:AB432))))</f>
        <v>0.42053321725681381</v>
      </c>
      <c r="AD432" s="167">
        <f>IF($I412="n/a",0,IF(AD$4&lt;=$C432,0,IF(SUM($C432,$I412)&gt;AD$4,$L426/$I412,$L426-SUM($I432:AC432))))</f>
        <v>0.42053321725681381</v>
      </c>
      <c r="AE432" s="167">
        <f>IF($I412="n/a",0,IF(AE$4&lt;=$C432,0,IF(SUM($C432,$I412)&gt;AE$4,$L426/$I412,$L426-SUM($I432:AD432))))</f>
        <v>0.42053321725681381</v>
      </c>
      <c r="AF432" s="167">
        <f>IF($I412="n/a",0,IF(AF$4&lt;=$C432,0,IF(SUM($C432,$I412)&gt;AF$4,$L426/$I412,$L426-SUM($I432:AE432))))</f>
        <v>0.42053321725681381</v>
      </c>
      <c r="AG432" s="167">
        <f>IF($I412="n/a",0,IF(AG$4&lt;=$C432,0,IF(SUM($C432,$I412)&gt;AG$4,$L426/$I412,$L426-SUM($I432:AF432))))</f>
        <v>0.42053321725681381</v>
      </c>
      <c r="AH432" s="167">
        <f>IF($I412="n/a",0,IF(AH$4&lt;=$C432,0,IF(SUM($C432,$I412)&gt;AH$4,$L426/$I412,$L426-SUM($I432:AG432))))</f>
        <v>0.42053321725681381</v>
      </c>
      <c r="AI432" s="167">
        <f>IF($I412="n/a",0,IF(AI$4&lt;=$C432,0,IF(SUM($C432,$I412)&gt;AI$4,$L426/$I412,$L426-SUM($I432:AH432))))</f>
        <v>0.42053321725681381</v>
      </c>
      <c r="AJ432" s="167">
        <f>IF($I412="n/a",0,IF(AJ$4&lt;=$C432,0,IF(SUM($C432,$I412)&gt;AJ$4,$L426/$I412,$L426-SUM($I432:AI432))))</f>
        <v>0.42053321725681381</v>
      </c>
      <c r="AK432" s="167">
        <f>IF($I412="n/a",0,IF(AK$4&lt;=$C432,0,IF(SUM($C432,$I412)&gt;AK$4,$L426/$I412,$L426-SUM($I432:AJ432))))</f>
        <v>0.42053321725681381</v>
      </c>
      <c r="AL432" s="167">
        <f>IF($I412="n/a",0,IF(AL$4&lt;=$C432,0,IF(SUM($C432,$I412)&gt;AL$4,$L426/$I412,$L426-SUM($I432:AK432))))</f>
        <v>0.42053321725681381</v>
      </c>
      <c r="AM432" s="167">
        <f>IF($I412="n/a",0,IF(AM$4&lt;=$C432,0,IF(SUM($C432,$I412)&gt;AM$4,$L426/$I412,$L426-SUM($I432:AL432))))</f>
        <v>0.42053321725681381</v>
      </c>
      <c r="AN432" s="167">
        <f>IF($I412="n/a",0,IF(AN$4&lt;=$C432,0,IF(SUM($C432,$I412)&gt;AN$4,$L426/$I412,$L426-SUM($I432:AM432))))</f>
        <v>0.42053321725681381</v>
      </c>
      <c r="AO432" s="167">
        <f>IF($I412="n/a",0,IF(AO$4&lt;=$C432,0,IF(SUM($C432,$I412)&gt;AO$4,$L426/$I412,$L426-SUM($I432:AN432))))</f>
        <v>0.42053321725681381</v>
      </c>
      <c r="AP432" s="167">
        <f>IF($I412="n/a",0,IF(AP$4&lt;=$C432,0,IF(SUM($C432,$I412)&gt;AP$4,$L426/$I412,$L426-SUM($I432:AO432))))</f>
        <v>0.42053321725681381</v>
      </c>
      <c r="AQ432" s="167">
        <f>IF($I412="n/a",0,IF(AQ$4&lt;=$C432,0,IF(SUM($C432,$I412)&gt;AQ$4,$L426/$I412,$L426-SUM($I432:AP432))))</f>
        <v>0.42053321725681381</v>
      </c>
      <c r="AR432" s="167">
        <f>IF($I412="n/a",0,IF(AR$4&lt;=$C432,0,IF(SUM($C432,$I412)&gt;AR$4,$L426/$I412,$L426-SUM($I432:AQ432))))</f>
        <v>0.42053321725681381</v>
      </c>
      <c r="AS432" s="167">
        <f>IF($I412="n/a",0,IF(AS$4&lt;=$C432,0,IF(SUM($C432,$I412)&gt;AS$4,$L426/$I412,$L426-SUM($I432:AR432))))</f>
        <v>0.42053321725681381</v>
      </c>
      <c r="AT432" s="167">
        <f>IF($I412="n/a",0,IF(AT$4&lt;=$C432,0,IF(SUM($C432,$I412)&gt;AT$4,$L426/$I412,$L426-SUM($I432:AS432))))</f>
        <v>0.42053321725681381</v>
      </c>
      <c r="AU432" s="167">
        <f>IF($I412="n/a",0,IF(AU$4&lt;=$C432,0,IF(SUM($C432,$I412)&gt;AU$4,$L426/$I412,$L426-SUM($I432:AT432))))</f>
        <v>0.42053321725681381</v>
      </c>
      <c r="AV432" s="167">
        <f>IF($I412="n/a",0,IF(AV$4&lt;=$C432,0,IF(SUM($C432,$I412)&gt;AV$4,$L426/$I412,$L426-SUM($I432:AU432))))</f>
        <v>0.42053321725681381</v>
      </c>
      <c r="AW432" s="167">
        <f>IF($I412="n/a",0,IF(AW$4&lt;=$C432,0,IF(SUM($C432,$I412)&gt;AW$4,$L426/$I412,$L426-SUM($I432:AV432))))</f>
        <v>0.42053321725681381</v>
      </c>
      <c r="AX432" s="167">
        <f>IF($I412="n/a",0,IF(AX$4&lt;=$C432,0,IF(SUM($C432,$I412)&gt;AX$4,$L426/$I412,$L426-SUM($I432:AW432))))</f>
        <v>0.42053321725681381</v>
      </c>
      <c r="AY432" s="167">
        <f>IF($I412="n/a",0,IF(AY$4&lt;=$C432,0,IF(SUM($C432,$I412)&gt;AY$4,$L426/$I412,$L426-SUM($I432:AX432))))</f>
        <v>0.42053321725681381</v>
      </c>
      <c r="AZ432" s="167">
        <f>IF($I412="n/a",0,IF(AZ$4&lt;=$C432,0,IF(SUM($C432,$I412)&gt;AZ$4,$L426/$I412,$L426-SUM($I432:AY432))))</f>
        <v>0.42053321725681381</v>
      </c>
      <c r="BA432" s="167">
        <f>IF($I412="n/a",0,IF(BA$4&lt;=$C432,0,IF(SUM($C432,$I412)&gt;BA$4,$L426/$I412,$L426-SUM($I432:AZ432))))</f>
        <v>0.42053321725681381</v>
      </c>
      <c r="BB432" s="167">
        <f>IF($I412="n/a",0,IF(BB$4&lt;=$C432,0,IF(SUM($C432,$I412)&gt;BB$4,$L426/$I412,$L426-SUM($I432:BA432))))</f>
        <v>0.42053321725681381</v>
      </c>
      <c r="BC432" s="167">
        <f>IF($I412="n/a",0,IF(BC$4&lt;=$C432,0,IF(SUM($C432,$I412)&gt;BC$4,$L426/$I412,$L426-SUM($I432:BB432))))</f>
        <v>0.42053321725681381</v>
      </c>
      <c r="BD432" s="167">
        <f>IF($I412="n/a",0,IF(BD$4&lt;=$C432,0,IF(SUM($C432,$I412)&gt;BD$4,$L426/$I412,$L426-SUM($I432:BC432))))</f>
        <v>0.42053321725681381</v>
      </c>
      <c r="BE432" s="167">
        <f>IF($I412="n/a",0,IF(BE$4&lt;=$C432,0,IF(SUM($C432,$I412)&gt;BE$4,$L426/$I412,$L426-SUM($I432:BD432))))</f>
        <v>0.42053321725680348</v>
      </c>
      <c r="BF432" s="167">
        <f>IF($I412="n/a",0,IF(BF$4&lt;=$C432,0,IF(SUM($C432,$I412)&gt;BF$4,$L426/$I412,$L426-SUM($I432:BE432))))</f>
        <v>0</v>
      </c>
      <c r="BG432" s="167">
        <f>IF($I412="n/a",0,IF(BG$4&lt;=$C432,0,IF(SUM($C432,$I412)&gt;BG$4,$L426/$I412,$L426-SUM($I432:BF432))))</f>
        <v>0</v>
      </c>
      <c r="BH432" s="167">
        <f>IF($I412="n/a",0,IF(BH$4&lt;=$C432,0,IF(SUM($C432,$I412)&gt;BH$4,$L426/$I412,$L426-SUM($I432:BG432))))</f>
        <v>0</v>
      </c>
      <c r="BI432" s="167">
        <f>IF($I412="n/a",0,IF(BI$4&lt;=$C432,0,IF(SUM($C432,$I412)&gt;BI$4,$L426/$I412,$L426-SUM($I432:BH432))))</f>
        <v>0</v>
      </c>
      <c r="BJ432" s="167">
        <f>IF($I412="n/a",0,IF(BJ$4&lt;=$C432,0,IF(SUM($C432,$I412)&gt;BJ$4,$L426/$I412,$L426-SUM($I432:BI432))))</f>
        <v>0</v>
      </c>
      <c r="BK432" s="167">
        <f>IF($I412="n/a",0,IF(BK$4&lt;=$C432,0,IF(SUM($C432,$I412)&gt;BK$4,$L426/$I412,$L426-SUM($I432:BJ432))))</f>
        <v>0</v>
      </c>
      <c r="BL432" s="167">
        <f>IF($I412="n/a",0,IF(BL$4&lt;=$C432,0,IF(SUM($C432,$I412)&gt;BL$4,$L426/$I412,$L426-SUM($I432:BK432))))</f>
        <v>0</v>
      </c>
      <c r="BM432" s="167">
        <f>IF($I412="n/a",0,IF(BM$4&lt;=$C432,0,IF(SUM($C432,$I412)&gt;BM$4,$L426/$I412,$L426-SUM($I432:BL432))))</f>
        <v>0</v>
      </c>
      <c r="BN432" s="167">
        <f>IF($I412="n/a",0,IF(BN$4&lt;=$C432,0,IF(SUM($C432,$I412)&gt;BN$4,$L426/$I412,$L426-SUM($I432:BM432))))</f>
        <v>0</v>
      </c>
      <c r="BO432" s="167">
        <f>IF($I412="n/a",0,IF(BO$4&lt;=$C432,0,IF(SUM($C432,$I412)&gt;BO$4,$L426/$I412,$L426-SUM($I432:BN432))))</f>
        <v>0</v>
      </c>
      <c r="BP432" s="167">
        <f>IF($I412="n/a",0,IF(BP$4&lt;=$C432,0,IF(SUM($C432,$I412)&gt;BP$4,$L426/$I412,$L426-SUM($I432:BO432))))</f>
        <v>0</v>
      </c>
      <c r="BQ432" s="167">
        <f>IF($I412="n/a",0,IF(BQ$4&lt;=$C432,0,IF(SUM($C432,$I412)&gt;BQ$4,$L426/$I412,$L426-SUM($I432:BP432))))</f>
        <v>0</v>
      </c>
      <c r="BR432" s="167">
        <f>IF($I412="n/a",0,IF(BR$4&lt;=$C432,0,IF(SUM($C432,$I412)&gt;BR$4,$L426/$I412,$L426-SUM($I432:BQ432))))</f>
        <v>0</v>
      </c>
      <c r="BS432" s="167">
        <f>IF($I412="n/a",0,IF(BS$4&lt;=$C432,0,IF(SUM($C432,$I412)&gt;BS$4,$L426/$I412,$L426-SUM($I432:BR432))))</f>
        <v>0</v>
      </c>
      <c r="BT432" s="167">
        <f>IF($I412="n/a",0,IF(BT$4&lt;=$C432,0,IF(SUM($C432,$I412)&gt;BT$4,$L426/$I412,$L426-SUM($I432:BS432))))</f>
        <v>0</v>
      </c>
      <c r="BU432" s="167">
        <f>IF($I412="n/a",0,IF(BU$4&lt;=$C432,0,IF(SUM($C432,$I412)&gt;BU$4,$L426/$I412,$L426-SUM($I432:BT432))))</f>
        <v>0</v>
      </c>
      <c r="BV432" s="167">
        <f>IF($I412="n/a",0,IF(BV$4&lt;=$C432,0,IF(SUM($C432,$I412)&gt;BV$4,$L426/$I412,$L426-SUM($I432:BU432))))</f>
        <v>0</v>
      </c>
      <c r="BW432" s="167">
        <f>IF($I412="n/a",0,IF(BW$4&lt;=$C432,0,IF(SUM($C432,$I412)&gt;BW$4,$L426/$I412,$L426-SUM($I432:BV432))))</f>
        <v>0</v>
      </c>
      <c r="BX432" s="167">
        <f>IF($I412="n/a",0,IF(BX$4&lt;=$C432,0,IF(SUM($C432,$I412)&gt;BX$4,$L426/$I412,$L426-SUM($I432:BW432))))</f>
        <v>0</v>
      </c>
      <c r="BY432" s="167">
        <f>IF($I412="n/a",0,IF(BY$4&lt;=$C432,0,IF(SUM($C432,$I412)&gt;BY$4,$L426/$I412,$L426-SUM($I432:BX432))))</f>
        <v>0</v>
      </c>
      <c r="BZ432" s="167">
        <f>IF($I412="n/a",0,IF(BZ$4&lt;=$C432,0,IF(SUM($C432,$I412)&gt;BZ$4,$L426/$I412,$L426-SUM($I432:BY432))))</f>
        <v>0</v>
      </c>
      <c r="CA432" s="167">
        <f>IF($I412="n/a",0,IF(CA$4&lt;=$C432,0,IF(SUM($C432,$I412)&gt;CA$4,$L426/$I412,$L426-SUM($I432:BZ432))))</f>
        <v>0</v>
      </c>
      <c r="CB432" s="167">
        <f>IF($I412="n/a",0,IF(CB$4&lt;=$C432,0,IF(SUM($C432,$I412)&gt;CB$4,$L426/$I412,$L426-SUM($I432:CA432))))</f>
        <v>0</v>
      </c>
      <c r="CC432" s="167">
        <f>IF($I412="n/a",0,IF(CC$4&lt;=$C432,0,IF(SUM($C432,$I412)&gt;CC$4,$L426/$I412,$L426-SUM($I432:CB432))))</f>
        <v>0</v>
      </c>
      <c r="CD432" s="167">
        <f>IF($I412="n/a",0,IF(CD$4&lt;=$C432,0,IF(SUM($C432,$I412)&gt;CD$4,$L426/$I412,$L426-SUM($I432:CC432))))</f>
        <v>0</v>
      </c>
      <c r="CE432" s="167">
        <f>IF($I412="n/a",0,IF(CE$4&lt;=$C432,0,IF(SUM($C432,$I412)&gt;CE$4,$L426/$I412,$L426-SUM($I432:CD432))))</f>
        <v>0</v>
      </c>
      <c r="CF432" s="167">
        <f>IF($I412="n/a",0,IF(CF$4&lt;=$C432,0,IF(SUM($C432,$I412)&gt;CF$4,$L426/$I412,$L426-SUM($I432:CE432))))</f>
        <v>0</v>
      </c>
    </row>
    <row r="433" spans="1:84" s="153" customFormat="1" ht="12.75" customHeight="1">
      <c r="A433"/>
      <c r="C433" s="197">
        <v>2019</v>
      </c>
      <c r="D433" s="214" t="s">
        <v>48</v>
      </c>
      <c r="E433" s="21" t="s">
        <v>185</v>
      </c>
      <c r="I433" s="31"/>
      <c r="J433" s="166">
        <f>IF($I412="n/a",0,IF(J$4&lt;=$C433,0,IF(SUM($C433,$I412)&gt;J$4,$M426/$I412,$M426-SUM($I433:I433))))</f>
        <v>0</v>
      </c>
      <c r="K433" s="166">
        <f>IF($I412="n/a",0,IF(K$4&lt;=$C433,0,IF(SUM($C433,$I412)&gt;K$4,$M426/$I412,$M426-SUM($I433:J433))))</f>
        <v>0</v>
      </c>
      <c r="L433" s="166">
        <f>IF($I412="n/a",0,IF(L$4&lt;=$C433,0,IF(SUM($C433,$I412)&gt;L$4,$M426/$I412,$M426-SUM($I433:K433))))</f>
        <v>0</v>
      </c>
      <c r="M433" s="166">
        <f>IF($I412="n/a",0,IF(M$4&lt;=$C433,0,IF(SUM($C433,$I412)&gt;M$4,$M426/$I412,$M426-SUM($I433:L433))))</f>
        <v>0</v>
      </c>
      <c r="N433" s="166">
        <f>IF($I412="n/a",0,IF(N$4&lt;=$C433,0,IF(SUM($C433,$I412)&gt;N$4,$M426/$I412,$M426-SUM($I433:M433))))</f>
        <v>0.46543928469847962</v>
      </c>
      <c r="O433" s="166">
        <f>IF($I412="n/a",0,IF(O$4&lt;=$C433,0,IF(SUM($C433,$I412)&gt;O$4,$M426/$I412,$M426-SUM($I433:N433))))</f>
        <v>0.46543928469847962</v>
      </c>
      <c r="P433" s="166">
        <f>IF($I412="n/a",0,IF(P$4&lt;=$C433,0,IF(SUM($C433,$I412)&gt;P$4,$M426/$I412,$M426-SUM($I433:O433))))</f>
        <v>0.46543928469847962</v>
      </c>
      <c r="Q433" s="166">
        <f>IF($I412="n/a",0,IF(Q$4&lt;=$C433,0,IF(SUM($C433,$I412)&gt;Q$4,$M426/$I412,$M426-SUM($I433:P433))))</f>
        <v>0.46543928469847962</v>
      </c>
      <c r="R433" s="166">
        <f>IF($I412="n/a",0,IF(R$4&lt;=$C433,0,IF(SUM($C433,$I412)&gt;R$4,$M426/$I412,$M426-SUM($I433:Q433))))</f>
        <v>0.46543928469847962</v>
      </c>
      <c r="S433" s="166">
        <f>IF($I412="n/a",0,IF(S$4&lt;=$C433,0,IF(SUM($C433,$I412)&gt;S$4,$M426/$I412,$M426-SUM($I433:R433))))</f>
        <v>0.46543928469847962</v>
      </c>
      <c r="T433" s="166">
        <f>IF($I412="n/a",0,IF(T$4&lt;=$C433,0,IF(SUM($C433,$I412)&gt;T$4,$M426/$I412,$M426-SUM($I433:S433))))</f>
        <v>0.46543928469847962</v>
      </c>
      <c r="U433" s="166">
        <f>IF($I412="n/a",0,IF(U$4&lt;=$C433,0,IF(SUM($C433,$I412)&gt;U$4,$M426/$I412,$M426-SUM($I433:T433))))</f>
        <v>0.46543928469847962</v>
      </c>
      <c r="V433" s="166">
        <f>IF($I412="n/a",0,IF(V$4&lt;=$C433,0,IF(SUM($C433,$I412)&gt;V$4,$M426/$I412,$M426-SUM($I433:U433))))</f>
        <v>0.46543928469847962</v>
      </c>
      <c r="W433" s="166">
        <f>IF($I412="n/a",0,IF(W$4&lt;=$C433,0,IF(SUM($C433,$I412)&gt;W$4,$M426/$I412,$M426-SUM($I433:V433))))</f>
        <v>0.46543928469847962</v>
      </c>
      <c r="X433" s="166">
        <f>IF($I412="n/a",0,IF(X$4&lt;=$C433,0,IF(SUM($C433,$I412)&gt;X$4,$M426/$I412,$M426-SUM($I433:W433))))</f>
        <v>0.46543928469847962</v>
      </c>
      <c r="Y433" s="166">
        <f>IF($I412="n/a",0,IF(Y$4&lt;=$C433,0,IF(SUM($C433,$I412)&gt;Y$4,$M426/$I412,$M426-SUM($I433:X433))))</f>
        <v>0.46543928469847962</v>
      </c>
      <c r="Z433" s="166">
        <f>IF($I412="n/a",0,IF(Z$4&lt;=$C433,0,IF(SUM($C433,$I412)&gt;Z$4,$M426/$I412,$M426-SUM($I433:Y433))))</f>
        <v>0.46543928469847962</v>
      </c>
      <c r="AA433" s="166">
        <f>IF($I412="n/a",0,IF(AA$4&lt;=$C433,0,IF(SUM($C433,$I412)&gt;AA$4,$M426/$I412,$M426-SUM($I433:Z433))))</f>
        <v>0.46543928469847962</v>
      </c>
      <c r="AB433" s="166">
        <f>IF($I412="n/a",0,IF(AB$4&lt;=$C433,0,IF(SUM($C433,$I412)&gt;AB$4,$M426/$I412,$M426-SUM($I433:AA433))))</f>
        <v>0.46543928469847962</v>
      </c>
      <c r="AC433" s="166">
        <f>IF($I412="n/a",0,IF(AC$4&lt;=$C433,0,IF(SUM($C433,$I412)&gt;AC$4,$M426/$I412,$M426-SUM($I433:AB433))))</f>
        <v>0.46543928469847962</v>
      </c>
      <c r="AD433" s="166">
        <f>IF($I412="n/a",0,IF(AD$4&lt;=$C433,0,IF(SUM($C433,$I412)&gt;AD$4,$M426/$I412,$M426-SUM($I433:AC433))))</f>
        <v>0.46543928469847962</v>
      </c>
      <c r="AE433" s="166">
        <f>IF($I412="n/a",0,IF(AE$4&lt;=$C433,0,IF(SUM($C433,$I412)&gt;AE$4,$M426/$I412,$M426-SUM($I433:AD433))))</f>
        <v>0.46543928469847962</v>
      </c>
      <c r="AF433" s="166">
        <f>IF($I412="n/a",0,IF(AF$4&lt;=$C433,0,IF(SUM($C433,$I412)&gt;AF$4,$M426/$I412,$M426-SUM($I433:AE433))))</f>
        <v>0.46543928469847962</v>
      </c>
      <c r="AG433" s="166">
        <f>IF($I412="n/a",0,IF(AG$4&lt;=$C433,0,IF(SUM($C433,$I412)&gt;AG$4,$M426/$I412,$M426-SUM($I433:AF433))))</f>
        <v>0.46543928469847962</v>
      </c>
      <c r="AH433" s="166">
        <f>IF($I412="n/a",0,IF(AH$4&lt;=$C433,0,IF(SUM($C433,$I412)&gt;AH$4,$M426/$I412,$M426-SUM($I433:AG433))))</f>
        <v>0.46543928469847962</v>
      </c>
      <c r="AI433" s="166">
        <f>IF($I412="n/a",0,IF(AI$4&lt;=$C433,0,IF(SUM($C433,$I412)&gt;AI$4,$M426/$I412,$M426-SUM($I433:AH433))))</f>
        <v>0.46543928469847962</v>
      </c>
      <c r="AJ433" s="166">
        <f>IF($I412="n/a",0,IF(AJ$4&lt;=$C433,0,IF(SUM($C433,$I412)&gt;AJ$4,$M426/$I412,$M426-SUM($I433:AI433))))</f>
        <v>0.46543928469847962</v>
      </c>
      <c r="AK433" s="166">
        <f>IF($I412="n/a",0,IF(AK$4&lt;=$C433,0,IF(SUM($C433,$I412)&gt;AK$4,$M426/$I412,$M426-SUM($I433:AJ433))))</f>
        <v>0.46543928469847962</v>
      </c>
      <c r="AL433" s="166">
        <f>IF($I412="n/a",0,IF(AL$4&lt;=$C433,0,IF(SUM($C433,$I412)&gt;AL$4,$M426/$I412,$M426-SUM($I433:AK433))))</f>
        <v>0.46543928469847962</v>
      </c>
      <c r="AM433" s="166">
        <f>IF($I412="n/a",0,IF(AM$4&lt;=$C433,0,IF(SUM($C433,$I412)&gt;AM$4,$M426/$I412,$M426-SUM($I433:AL433))))</f>
        <v>0.46543928469847962</v>
      </c>
      <c r="AN433" s="166">
        <f>IF($I412="n/a",0,IF(AN$4&lt;=$C433,0,IF(SUM($C433,$I412)&gt;AN$4,$M426/$I412,$M426-SUM($I433:AM433))))</f>
        <v>0.46543928469847962</v>
      </c>
      <c r="AO433" s="166">
        <f>IF($I412="n/a",0,IF(AO$4&lt;=$C433,0,IF(SUM($C433,$I412)&gt;AO$4,$M426/$I412,$M426-SUM($I433:AN433))))</f>
        <v>0.46543928469847962</v>
      </c>
      <c r="AP433" s="166">
        <f>IF($I412="n/a",0,IF(AP$4&lt;=$C433,0,IF(SUM($C433,$I412)&gt;AP$4,$M426/$I412,$M426-SUM($I433:AO433))))</f>
        <v>0.46543928469847962</v>
      </c>
      <c r="AQ433" s="166">
        <f>IF($I412="n/a",0,IF(AQ$4&lt;=$C433,0,IF(SUM($C433,$I412)&gt;AQ$4,$M426/$I412,$M426-SUM($I433:AP433))))</f>
        <v>0.46543928469847962</v>
      </c>
      <c r="AR433" s="166">
        <f>IF($I412="n/a",0,IF(AR$4&lt;=$C433,0,IF(SUM($C433,$I412)&gt;AR$4,$M426/$I412,$M426-SUM($I433:AQ433))))</f>
        <v>0.46543928469847962</v>
      </c>
      <c r="AS433" s="166">
        <f>IF($I412="n/a",0,IF(AS$4&lt;=$C433,0,IF(SUM($C433,$I412)&gt;AS$4,$M426/$I412,$M426-SUM($I433:AR433))))</f>
        <v>0.46543928469847962</v>
      </c>
      <c r="AT433" s="166">
        <f>IF($I412="n/a",0,IF(AT$4&lt;=$C433,0,IF(SUM($C433,$I412)&gt;AT$4,$M426/$I412,$M426-SUM($I433:AS433))))</f>
        <v>0.46543928469847962</v>
      </c>
      <c r="AU433" s="166">
        <f>IF($I412="n/a",0,IF(AU$4&lt;=$C433,0,IF(SUM($C433,$I412)&gt;AU$4,$M426/$I412,$M426-SUM($I433:AT433))))</f>
        <v>0.46543928469847962</v>
      </c>
      <c r="AV433" s="166">
        <f>IF($I412="n/a",0,IF(AV$4&lt;=$C433,0,IF(SUM($C433,$I412)&gt;AV$4,$M426/$I412,$M426-SUM($I433:AU433))))</f>
        <v>0.46543928469847962</v>
      </c>
      <c r="AW433" s="166">
        <f>IF($I412="n/a",0,IF(AW$4&lt;=$C433,0,IF(SUM($C433,$I412)&gt;AW$4,$M426/$I412,$M426-SUM($I433:AV433))))</f>
        <v>0.46543928469847962</v>
      </c>
      <c r="AX433" s="166">
        <f>IF($I412="n/a",0,IF(AX$4&lt;=$C433,0,IF(SUM($C433,$I412)&gt;AX$4,$M426/$I412,$M426-SUM($I433:AW433))))</f>
        <v>0.46543928469847962</v>
      </c>
      <c r="AY433" s="166">
        <f>IF($I412="n/a",0,IF(AY$4&lt;=$C433,0,IF(SUM($C433,$I412)&gt;AY$4,$M426/$I412,$M426-SUM($I433:AX433))))</f>
        <v>0.46543928469847962</v>
      </c>
      <c r="AZ433" s="166">
        <f>IF($I412="n/a",0,IF(AZ$4&lt;=$C433,0,IF(SUM($C433,$I412)&gt;AZ$4,$M426/$I412,$M426-SUM($I433:AY433))))</f>
        <v>0.46543928469847962</v>
      </c>
      <c r="BA433" s="166">
        <f>IF($I412="n/a",0,IF(BA$4&lt;=$C433,0,IF(SUM($C433,$I412)&gt;BA$4,$M426/$I412,$M426-SUM($I433:AZ433))))</f>
        <v>0.46543928469847962</v>
      </c>
      <c r="BB433" s="166">
        <f>IF($I412="n/a",0,IF(BB$4&lt;=$C433,0,IF(SUM($C433,$I412)&gt;BB$4,$M426/$I412,$M426-SUM($I433:BA433))))</f>
        <v>0.46543928469847962</v>
      </c>
      <c r="BC433" s="166">
        <f>IF($I412="n/a",0,IF(BC$4&lt;=$C433,0,IF(SUM($C433,$I412)&gt;BC$4,$M426/$I412,$M426-SUM($I433:BB433))))</f>
        <v>0.46543928469847962</v>
      </c>
      <c r="BD433" s="166">
        <f>IF($I412="n/a",0,IF(BD$4&lt;=$C433,0,IF(SUM($C433,$I412)&gt;BD$4,$M426/$I412,$M426-SUM($I433:BC433))))</f>
        <v>0.46543928469847962</v>
      </c>
      <c r="BE433" s="166">
        <f>IF($I412="n/a",0,IF(BE$4&lt;=$C433,0,IF(SUM($C433,$I412)&gt;BE$4,$M426/$I412,$M426-SUM($I433:BD433))))</f>
        <v>0.46543928469847962</v>
      </c>
      <c r="BF433" s="166">
        <f>IF($I412="n/a",0,IF(BF$4&lt;=$C433,0,IF(SUM($C433,$I412)&gt;BF$4,$M426/$I412,$M426-SUM($I433:BE433))))</f>
        <v>0.46543928469847273</v>
      </c>
      <c r="BG433" s="166">
        <f>IF($I412="n/a",0,IF(BG$4&lt;=$C433,0,IF(SUM($C433,$I412)&gt;BG$4,$M426/$I412,$M426-SUM($I433:BF433))))</f>
        <v>0</v>
      </c>
      <c r="BH433" s="166">
        <f>IF($I412="n/a",0,IF(BH$4&lt;=$C433,0,IF(SUM($C433,$I412)&gt;BH$4,$M426/$I412,$M426-SUM($I433:BG433))))</f>
        <v>0</v>
      </c>
      <c r="BI433" s="166">
        <f>IF($I412="n/a",0,IF(BI$4&lt;=$C433,0,IF(SUM($C433,$I412)&gt;BI$4,$M426/$I412,$M426-SUM($I433:BH433))))</f>
        <v>0</v>
      </c>
      <c r="BJ433" s="166">
        <f>IF($I412="n/a",0,IF(BJ$4&lt;=$C433,0,IF(SUM($C433,$I412)&gt;BJ$4,$M426/$I412,$M426-SUM($I433:BI433))))</f>
        <v>0</v>
      </c>
      <c r="BK433" s="166">
        <f>IF($I412="n/a",0,IF(BK$4&lt;=$C433,0,IF(SUM($C433,$I412)&gt;BK$4,$M426/$I412,$M426-SUM($I433:BJ433))))</f>
        <v>0</v>
      </c>
      <c r="BL433" s="166">
        <f>IF($I412="n/a",0,IF(BL$4&lt;=$C433,0,IF(SUM($C433,$I412)&gt;BL$4,$M426/$I412,$M426-SUM($I433:BK433))))</f>
        <v>0</v>
      </c>
      <c r="BM433" s="166">
        <f>IF($I412="n/a",0,IF(BM$4&lt;=$C433,0,IF(SUM($C433,$I412)&gt;BM$4,$M426/$I412,$M426-SUM($I433:BL433))))</f>
        <v>0</v>
      </c>
      <c r="BN433" s="166">
        <f>IF($I412="n/a",0,IF(BN$4&lt;=$C433,0,IF(SUM($C433,$I412)&gt;BN$4,$M426/$I412,$M426-SUM($I433:BM433))))</f>
        <v>0</v>
      </c>
      <c r="BO433" s="166">
        <f>IF($I412="n/a",0,IF(BO$4&lt;=$C433,0,IF(SUM($C433,$I412)&gt;BO$4,$M426/$I412,$M426-SUM($I433:BN433))))</f>
        <v>0</v>
      </c>
      <c r="BP433" s="166">
        <f>IF($I412="n/a",0,IF(BP$4&lt;=$C433,0,IF(SUM($C433,$I412)&gt;BP$4,$M426/$I412,$M426-SUM($I433:BO433))))</f>
        <v>0</v>
      </c>
      <c r="BQ433" s="166">
        <f>IF($I412="n/a",0,IF(BQ$4&lt;=$C433,0,IF(SUM($C433,$I412)&gt;BQ$4,$M426/$I412,$M426-SUM($I433:BP433))))</f>
        <v>0</v>
      </c>
      <c r="BR433" s="166">
        <f>IF($I412="n/a",0,IF(BR$4&lt;=$C433,0,IF(SUM($C433,$I412)&gt;BR$4,$M426/$I412,$M426-SUM($I433:BQ433))))</f>
        <v>0</v>
      </c>
      <c r="BS433" s="166">
        <f>IF($I412="n/a",0,IF(BS$4&lt;=$C433,0,IF(SUM($C433,$I412)&gt;BS$4,$M426/$I412,$M426-SUM($I433:BR433))))</f>
        <v>0</v>
      </c>
      <c r="BT433" s="166">
        <f>IF($I412="n/a",0,IF(BT$4&lt;=$C433,0,IF(SUM($C433,$I412)&gt;BT$4,$M426/$I412,$M426-SUM($I433:BS433))))</f>
        <v>0</v>
      </c>
      <c r="BU433" s="166">
        <f>IF($I412="n/a",0,IF(BU$4&lt;=$C433,0,IF(SUM($C433,$I412)&gt;BU$4,$M426/$I412,$M426-SUM($I433:BT433))))</f>
        <v>0</v>
      </c>
      <c r="BV433" s="166">
        <f>IF($I412="n/a",0,IF(BV$4&lt;=$C433,0,IF(SUM($C433,$I412)&gt;BV$4,$M426/$I412,$M426-SUM($I433:BU433))))</f>
        <v>0</v>
      </c>
      <c r="BW433" s="166">
        <f>IF($I412="n/a",0,IF(BW$4&lt;=$C433,0,IF(SUM($C433,$I412)&gt;BW$4,$M426/$I412,$M426-SUM($I433:BV433))))</f>
        <v>0</v>
      </c>
      <c r="BX433" s="166">
        <f>IF($I412="n/a",0,IF(BX$4&lt;=$C433,0,IF(SUM($C433,$I412)&gt;BX$4,$M426/$I412,$M426-SUM($I433:BW433))))</f>
        <v>0</v>
      </c>
      <c r="BY433" s="166">
        <f>IF($I412="n/a",0,IF(BY$4&lt;=$C433,0,IF(SUM($C433,$I412)&gt;BY$4,$M426/$I412,$M426-SUM($I433:BX433))))</f>
        <v>0</v>
      </c>
      <c r="BZ433" s="166">
        <f>IF($I412="n/a",0,IF(BZ$4&lt;=$C433,0,IF(SUM($C433,$I412)&gt;BZ$4,$M426/$I412,$M426-SUM($I433:BY433))))</f>
        <v>0</v>
      </c>
      <c r="CA433" s="166">
        <f>IF($I412="n/a",0,IF(CA$4&lt;=$C433,0,IF(SUM($C433,$I412)&gt;CA$4,$M426/$I412,$M426-SUM($I433:BZ433))))</f>
        <v>0</v>
      </c>
      <c r="CB433" s="166">
        <f>IF($I412="n/a",0,IF(CB$4&lt;=$C433,0,IF(SUM($C433,$I412)&gt;CB$4,$M426/$I412,$M426-SUM($I433:CA433))))</f>
        <v>0</v>
      </c>
      <c r="CC433" s="166">
        <f>IF($I412="n/a",0,IF(CC$4&lt;=$C433,0,IF(SUM($C433,$I412)&gt;CC$4,$M426/$I412,$M426-SUM($I433:CB433))))</f>
        <v>0</v>
      </c>
      <c r="CD433" s="166">
        <f>IF($I412="n/a",0,IF(CD$4&lt;=$C433,0,IF(SUM($C433,$I412)&gt;CD$4,$M426/$I412,$M426-SUM($I433:CC433))))</f>
        <v>0</v>
      </c>
      <c r="CE433" s="166">
        <f>IF($I412="n/a",0,IF(CE$4&lt;=$C433,0,IF(SUM($C433,$I412)&gt;CE$4,$M426/$I412,$M426-SUM($I433:CD433))))</f>
        <v>0</v>
      </c>
      <c r="CF433" s="166">
        <f>IF($I412="n/a",0,IF(CF$4&lt;=$C433,0,IF(SUM($C433,$I412)&gt;CF$4,$M426/$I412,$M426-SUM($I433:CE433))))</f>
        <v>0</v>
      </c>
    </row>
    <row r="434" spans="1:84" s="153" customFormat="1" ht="12.75" customHeight="1">
      <c r="A434"/>
      <c r="C434" s="197">
        <v>2020</v>
      </c>
      <c r="D434" s="21" t="s">
        <v>49</v>
      </c>
      <c r="E434" s="21" t="s">
        <v>185</v>
      </c>
      <c r="I434" s="31"/>
      <c r="J434" s="167">
        <f>IF($I412="n/a",0,IF(J$4&lt;=$C434,0,IF(SUM($C434,$I412)&gt;J$4,$N426/$I412,$N426-SUM($I434:I434))))</f>
        <v>0</v>
      </c>
      <c r="K434" s="167">
        <f>IF($I412="n/a",0,IF(K$4&lt;=$C434,0,IF(SUM($C434,$I412)&gt;K$4,$N426/$I412,$N426-SUM($I434:J434))))</f>
        <v>0</v>
      </c>
      <c r="L434" s="167">
        <f>IF($I412="n/a",0,IF(L$4&lt;=$C434,0,IF(SUM($C434,$I412)&gt;L$4,$N426/$I412,$N426-SUM($I434:K434))))</f>
        <v>0</v>
      </c>
      <c r="M434" s="167">
        <f>IF($I412="n/a",0,IF(M$4&lt;=$C434,0,IF(SUM($C434,$I412)&gt;M$4,$N426/$I412,$N426-SUM($I434:L434))))</f>
        <v>0</v>
      </c>
      <c r="N434" s="167">
        <f>IF($I412="n/a",0,IF(N$4&lt;=$C434,0,IF(SUM($C434,$I412)&gt;N$4,$N426/$I412,$N426-SUM($I434:M434))))</f>
        <v>0</v>
      </c>
      <c r="O434" s="167">
        <f>IF($I412="n/a",0,IF(O$4&lt;=$C434,0,IF(SUM($C434,$I412)&gt;O$4,$N426/$I412,$N426-SUM($I434:N434))))</f>
        <v>0.75163862613537102</v>
      </c>
      <c r="P434" s="167">
        <f>IF($I412="n/a",0,IF(P$4&lt;=$C434,0,IF(SUM($C434,$I412)&gt;P$4,$N426/$I412,$N426-SUM($I434:O434))))</f>
        <v>0.75163862613537102</v>
      </c>
      <c r="Q434" s="167">
        <f>IF($I412="n/a",0,IF(Q$4&lt;=$C434,0,IF(SUM($C434,$I412)&gt;Q$4,$N426/$I412,$N426-SUM($I434:P434))))</f>
        <v>0.75163862613537102</v>
      </c>
      <c r="R434" s="167">
        <f>IF($I412="n/a",0,IF(R$4&lt;=$C434,0,IF(SUM($C434,$I412)&gt;R$4,$N426/$I412,$N426-SUM($I434:Q434))))</f>
        <v>0.75163862613537102</v>
      </c>
      <c r="S434" s="167">
        <f>IF($I412="n/a",0,IF(S$4&lt;=$C434,0,IF(SUM($C434,$I412)&gt;S$4,$N426/$I412,$N426-SUM($I434:R434))))</f>
        <v>0.75163862613537102</v>
      </c>
      <c r="T434" s="167">
        <f>IF($I412="n/a",0,IF(T$4&lt;=$C434,0,IF(SUM($C434,$I412)&gt;T$4,$N426/$I412,$N426-SUM($I434:S434))))</f>
        <v>0.75163862613537102</v>
      </c>
      <c r="U434" s="167">
        <f>IF($I412="n/a",0,IF(U$4&lt;=$C434,0,IF(SUM($C434,$I412)&gt;U$4,$N426/$I412,$N426-SUM($I434:T434))))</f>
        <v>0.75163862613537102</v>
      </c>
      <c r="V434" s="167">
        <f>IF($I412="n/a",0,IF(V$4&lt;=$C434,0,IF(SUM($C434,$I412)&gt;V$4,$N426/$I412,$N426-SUM($I434:U434))))</f>
        <v>0.75163862613537102</v>
      </c>
      <c r="W434" s="167">
        <f>IF($I412="n/a",0,IF(W$4&lt;=$C434,0,IF(SUM($C434,$I412)&gt;W$4,$N426/$I412,$N426-SUM($I434:V434))))</f>
        <v>0.75163862613537102</v>
      </c>
      <c r="X434" s="167">
        <f>IF($I412="n/a",0,IF(X$4&lt;=$C434,0,IF(SUM($C434,$I412)&gt;X$4,$N426/$I412,$N426-SUM($I434:W434))))</f>
        <v>0.75163862613537102</v>
      </c>
      <c r="Y434" s="167">
        <f>IF($I412="n/a",0,IF(Y$4&lt;=$C434,0,IF(SUM($C434,$I412)&gt;Y$4,$N426/$I412,$N426-SUM($I434:X434))))</f>
        <v>0.75163862613537102</v>
      </c>
      <c r="Z434" s="167">
        <f>IF($I412="n/a",0,IF(Z$4&lt;=$C434,0,IF(SUM($C434,$I412)&gt;Z$4,$N426/$I412,$N426-SUM($I434:Y434))))</f>
        <v>0.75163862613537102</v>
      </c>
      <c r="AA434" s="167">
        <f>IF($I412="n/a",0,IF(AA$4&lt;=$C434,0,IF(SUM($C434,$I412)&gt;AA$4,$N426/$I412,$N426-SUM($I434:Z434))))</f>
        <v>0.75163862613537102</v>
      </c>
      <c r="AB434" s="167">
        <f>IF($I412="n/a",0,IF(AB$4&lt;=$C434,0,IF(SUM($C434,$I412)&gt;AB$4,$N426/$I412,$N426-SUM($I434:AA434))))</f>
        <v>0.75163862613537102</v>
      </c>
      <c r="AC434" s="167">
        <f>IF($I412="n/a",0,IF(AC$4&lt;=$C434,0,IF(SUM($C434,$I412)&gt;AC$4,$N426/$I412,$N426-SUM($I434:AB434))))</f>
        <v>0.75163862613537102</v>
      </c>
      <c r="AD434" s="167">
        <f>IF($I412="n/a",0,IF(AD$4&lt;=$C434,0,IF(SUM($C434,$I412)&gt;AD$4,$N426/$I412,$N426-SUM($I434:AC434))))</f>
        <v>0.75163862613537102</v>
      </c>
      <c r="AE434" s="167">
        <f>IF($I412="n/a",0,IF(AE$4&lt;=$C434,0,IF(SUM($C434,$I412)&gt;AE$4,$N426/$I412,$N426-SUM($I434:AD434))))</f>
        <v>0.75163862613537102</v>
      </c>
      <c r="AF434" s="167">
        <f>IF($I412="n/a",0,IF(AF$4&lt;=$C434,0,IF(SUM($C434,$I412)&gt;AF$4,$N426/$I412,$N426-SUM($I434:AE434))))</f>
        <v>0.75163862613537102</v>
      </c>
      <c r="AG434" s="167">
        <f>IF($I412="n/a",0,IF(AG$4&lt;=$C434,0,IF(SUM($C434,$I412)&gt;AG$4,$N426/$I412,$N426-SUM($I434:AF434))))</f>
        <v>0.75163862613537102</v>
      </c>
      <c r="AH434" s="167">
        <f>IF($I412="n/a",0,IF(AH$4&lt;=$C434,0,IF(SUM($C434,$I412)&gt;AH$4,$N426/$I412,$N426-SUM($I434:AG434))))</f>
        <v>0.75163862613537102</v>
      </c>
      <c r="AI434" s="167">
        <f>IF($I412="n/a",0,IF(AI$4&lt;=$C434,0,IF(SUM($C434,$I412)&gt;AI$4,$N426/$I412,$N426-SUM($I434:AH434))))</f>
        <v>0.75163862613537102</v>
      </c>
      <c r="AJ434" s="167">
        <f>IF($I412="n/a",0,IF(AJ$4&lt;=$C434,0,IF(SUM($C434,$I412)&gt;AJ$4,$N426/$I412,$N426-SUM($I434:AI434))))</f>
        <v>0.75163862613537102</v>
      </c>
      <c r="AK434" s="167">
        <f>IF($I412="n/a",0,IF(AK$4&lt;=$C434,0,IF(SUM($C434,$I412)&gt;AK$4,$N426/$I412,$N426-SUM($I434:AJ434))))</f>
        <v>0.75163862613537102</v>
      </c>
      <c r="AL434" s="167">
        <f>IF($I412="n/a",0,IF(AL$4&lt;=$C434,0,IF(SUM($C434,$I412)&gt;AL$4,$N426/$I412,$N426-SUM($I434:AK434))))</f>
        <v>0.75163862613537102</v>
      </c>
      <c r="AM434" s="167">
        <f>IF($I412="n/a",0,IF(AM$4&lt;=$C434,0,IF(SUM($C434,$I412)&gt;AM$4,$N426/$I412,$N426-SUM($I434:AL434))))</f>
        <v>0.75163862613537102</v>
      </c>
      <c r="AN434" s="167">
        <f>IF($I412="n/a",0,IF(AN$4&lt;=$C434,0,IF(SUM($C434,$I412)&gt;AN$4,$N426/$I412,$N426-SUM($I434:AM434))))</f>
        <v>0.75163862613537102</v>
      </c>
      <c r="AO434" s="167">
        <f>IF($I412="n/a",0,IF(AO$4&lt;=$C434,0,IF(SUM($C434,$I412)&gt;AO$4,$N426/$I412,$N426-SUM($I434:AN434))))</f>
        <v>0.75163862613537102</v>
      </c>
      <c r="AP434" s="167">
        <f>IF($I412="n/a",0,IF(AP$4&lt;=$C434,0,IF(SUM($C434,$I412)&gt;AP$4,$N426/$I412,$N426-SUM($I434:AO434))))</f>
        <v>0.75163862613537102</v>
      </c>
      <c r="AQ434" s="167">
        <f>IF($I412="n/a",0,IF(AQ$4&lt;=$C434,0,IF(SUM($C434,$I412)&gt;AQ$4,$N426/$I412,$N426-SUM($I434:AP434))))</f>
        <v>0.75163862613537102</v>
      </c>
      <c r="AR434" s="167">
        <f>IF($I412="n/a",0,IF(AR$4&lt;=$C434,0,IF(SUM($C434,$I412)&gt;AR$4,$N426/$I412,$N426-SUM($I434:AQ434))))</f>
        <v>0.75163862613537102</v>
      </c>
      <c r="AS434" s="167">
        <f>IF($I412="n/a",0,IF(AS$4&lt;=$C434,0,IF(SUM($C434,$I412)&gt;AS$4,$N426/$I412,$N426-SUM($I434:AR434))))</f>
        <v>0.75163862613537102</v>
      </c>
      <c r="AT434" s="167">
        <f>IF($I412="n/a",0,IF(AT$4&lt;=$C434,0,IF(SUM($C434,$I412)&gt;AT$4,$N426/$I412,$N426-SUM($I434:AS434))))</f>
        <v>0.75163862613537102</v>
      </c>
      <c r="AU434" s="167">
        <f>IF($I412="n/a",0,IF(AU$4&lt;=$C434,0,IF(SUM($C434,$I412)&gt;AU$4,$N426/$I412,$N426-SUM($I434:AT434))))</f>
        <v>0.75163862613537102</v>
      </c>
      <c r="AV434" s="167">
        <f>IF($I412="n/a",0,IF(AV$4&lt;=$C434,0,IF(SUM($C434,$I412)&gt;AV$4,$N426/$I412,$N426-SUM($I434:AU434))))</f>
        <v>0.75163862613537102</v>
      </c>
      <c r="AW434" s="167">
        <f>IF($I412="n/a",0,IF(AW$4&lt;=$C434,0,IF(SUM($C434,$I412)&gt;AW$4,$N426/$I412,$N426-SUM($I434:AV434))))</f>
        <v>0.75163862613537102</v>
      </c>
      <c r="AX434" s="167">
        <f>IF($I412="n/a",0,IF(AX$4&lt;=$C434,0,IF(SUM($C434,$I412)&gt;AX$4,$N426/$I412,$N426-SUM($I434:AW434))))</f>
        <v>0.75163862613537102</v>
      </c>
      <c r="AY434" s="167">
        <f>IF($I412="n/a",0,IF(AY$4&lt;=$C434,0,IF(SUM($C434,$I412)&gt;AY$4,$N426/$I412,$N426-SUM($I434:AX434))))</f>
        <v>0.75163862613537102</v>
      </c>
      <c r="AZ434" s="167">
        <f>IF($I412="n/a",0,IF(AZ$4&lt;=$C434,0,IF(SUM($C434,$I412)&gt;AZ$4,$N426/$I412,$N426-SUM($I434:AY434))))</f>
        <v>0.75163862613537102</v>
      </c>
      <c r="BA434" s="167">
        <f>IF($I412="n/a",0,IF(BA$4&lt;=$C434,0,IF(SUM($C434,$I412)&gt;BA$4,$N426/$I412,$N426-SUM($I434:AZ434))))</f>
        <v>0.75163862613537102</v>
      </c>
      <c r="BB434" s="167">
        <f>IF($I412="n/a",0,IF(BB$4&lt;=$C434,0,IF(SUM($C434,$I412)&gt;BB$4,$N426/$I412,$N426-SUM($I434:BA434))))</f>
        <v>0.75163862613537102</v>
      </c>
      <c r="BC434" s="167">
        <f>IF($I412="n/a",0,IF(BC$4&lt;=$C434,0,IF(SUM($C434,$I412)&gt;BC$4,$N426/$I412,$N426-SUM($I434:BB434))))</f>
        <v>0.75163862613537102</v>
      </c>
      <c r="BD434" s="167">
        <f>IF($I412="n/a",0,IF(BD$4&lt;=$C434,0,IF(SUM($C434,$I412)&gt;BD$4,$N426/$I412,$N426-SUM($I434:BC434))))</f>
        <v>0.75163862613537102</v>
      </c>
      <c r="BE434" s="167">
        <f>IF($I412="n/a",0,IF(BE$4&lt;=$C434,0,IF(SUM($C434,$I412)&gt;BE$4,$N426/$I412,$N426-SUM($I434:BD434))))</f>
        <v>0.75163862613537102</v>
      </c>
      <c r="BF434" s="167">
        <f>IF($I412="n/a",0,IF(BF$4&lt;=$C434,0,IF(SUM($C434,$I412)&gt;BF$4,$N426/$I412,$N426-SUM($I434:BE434))))</f>
        <v>0.75163862613537102</v>
      </c>
      <c r="BG434" s="167">
        <f>IF($I412="n/a",0,IF(BG$4&lt;=$C434,0,IF(SUM($C434,$I412)&gt;BG$4,$N426/$I412,$N426-SUM($I434:BF434))))</f>
        <v>0.75163862613536736</v>
      </c>
      <c r="BH434" s="167">
        <f>IF($I412="n/a",0,IF(BH$4&lt;=$C434,0,IF(SUM($C434,$I412)&gt;BH$4,$N426/$I412,$N426-SUM($I434:BG434))))</f>
        <v>0</v>
      </c>
      <c r="BI434" s="167">
        <f>IF($I412="n/a",0,IF(BI$4&lt;=$C434,0,IF(SUM($C434,$I412)&gt;BI$4,$N426/$I412,$N426-SUM($I434:BH434))))</f>
        <v>0</v>
      </c>
      <c r="BJ434" s="167">
        <f>IF($I412="n/a",0,IF(BJ$4&lt;=$C434,0,IF(SUM($C434,$I412)&gt;BJ$4,$N426/$I412,$N426-SUM($I434:BI434))))</f>
        <v>0</v>
      </c>
      <c r="BK434" s="167">
        <f>IF($I412="n/a",0,IF(BK$4&lt;=$C434,0,IF(SUM($C434,$I412)&gt;BK$4,$N426/$I412,$N426-SUM($I434:BJ434))))</f>
        <v>0</v>
      </c>
      <c r="BL434" s="167">
        <f>IF($I412="n/a",0,IF(BL$4&lt;=$C434,0,IF(SUM($C434,$I412)&gt;BL$4,$N426/$I412,$N426-SUM($I434:BK434))))</f>
        <v>0</v>
      </c>
      <c r="BM434" s="167">
        <f>IF($I412="n/a",0,IF(BM$4&lt;=$C434,0,IF(SUM($C434,$I412)&gt;BM$4,$N426/$I412,$N426-SUM($I434:BL434))))</f>
        <v>0</v>
      </c>
      <c r="BN434" s="167">
        <f>IF($I412="n/a",0,IF(BN$4&lt;=$C434,0,IF(SUM($C434,$I412)&gt;BN$4,$N426/$I412,$N426-SUM($I434:BM434))))</f>
        <v>0</v>
      </c>
      <c r="BO434" s="167">
        <f>IF($I412="n/a",0,IF(BO$4&lt;=$C434,0,IF(SUM($C434,$I412)&gt;BO$4,$N426/$I412,$N426-SUM($I434:BN434))))</f>
        <v>0</v>
      </c>
      <c r="BP434" s="167">
        <f>IF($I412="n/a",0,IF(BP$4&lt;=$C434,0,IF(SUM($C434,$I412)&gt;BP$4,$N426/$I412,$N426-SUM($I434:BO434))))</f>
        <v>0</v>
      </c>
      <c r="BQ434" s="167">
        <f>IF($I412="n/a",0,IF(BQ$4&lt;=$C434,0,IF(SUM($C434,$I412)&gt;BQ$4,$N426/$I412,$N426-SUM($I434:BP434))))</f>
        <v>0</v>
      </c>
      <c r="BR434" s="167">
        <f>IF($I412="n/a",0,IF(BR$4&lt;=$C434,0,IF(SUM($C434,$I412)&gt;BR$4,$N426/$I412,$N426-SUM($I434:BQ434))))</f>
        <v>0</v>
      </c>
      <c r="BS434" s="167">
        <f>IF($I412="n/a",0,IF(BS$4&lt;=$C434,0,IF(SUM($C434,$I412)&gt;BS$4,$N426/$I412,$N426-SUM($I434:BR434))))</f>
        <v>0</v>
      </c>
      <c r="BT434" s="167">
        <f>IF($I412="n/a",0,IF(BT$4&lt;=$C434,0,IF(SUM($C434,$I412)&gt;BT$4,$N426/$I412,$N426-SUM($I434:BS434))))</f>
        <v>0</v>
      </c>
      <c r="BU434" s="167">
        <f>IF($I412="n/a",0,IF(BU$4&lt;=$C434,0,IF(SUM($C434,$I412)&gt;BU$4,$N426/$I412,$N426-SUM($I434:BT434))))</f>
        <v>0</v>
      </c>
      <c r="BV434" s="167">
        <f>IF($I412="n/a",0,IF(BV$4&lt;=$C434,0,IF(SUM($C434,$I412)&gt;BV$4,$N426/$I412,$N426-SUM($I434:BU434))))</f>
        <v>0</v>
      </c>
      <c r="BW434" s="167">
        <f>IF($I412="n/a",0,IF(BW$4&lt;=$C434,0,IF(SUM($C434,$I412)&gt;BW$4,$N426/$I412,$N426-SUM($I434:BV434))))</f>
        <v>0</v>
      </c>
      <c r="BX434" s="167">
        <f>IF($I412="n/a",0,IF(BX$4&lt;=$C434,0,IF(SUM($C434,$I412)&gt;BX$4,$N426/$I412,$N426-SUM($I434:BW434))))</f>
        <v>0</v>
      </c>
      <c r="BY434" s="167">
        <f>IF($I412="n/a",0,IF(BY$4&lt;=$C434,0,IF(SUM($C434,$I412)&gt;BY$4,$N426/$I412,$N426-SUM($I434:BX434))))</f>
        <v>0</v>
      </c>
      <c r="BZ434" s="167">
        <f>IF($I412="n/a",0,IF(BZ$4&lt;=$C434,0,IF(SUM($C434,$I412)&gt;BZ$4,$N426/$I412,$N426-SUM($I434:BY434))))</f>
        <v>0</v>
      </c>
      <c r="CA434" s="167">
        <f>IF($I412="n/a",0,IF(CA$4&lt;=$C434,0,IF(SUM($C434,$I412)&gt;CA$4,$N426/$I412,$N426-SUM($I434:BZ434))))</f>
        <v>0</v>
      </c>
      <c r="CB434" s="167">
        <f>IF($I412="n/a",0,IF(CB$4&lt;=$C434,0,IF(SUM($C434,$I412)&gt;CB$4,$N426/$I412,$N426-SUM($I434:CA434))))</f>
        <v>0</v>
      </c>
      <c r="CC434" s="167">
        <f>IF($I412="n/a",0,IF(CC$4&lt;=$C434,0,IF(SUM($C434,$I412)&gt;CC$4,$N426/$I412,$N426-SUM($I434:CB434))))</f>
        <v>0</v>
      </c>
      <c r="CD434" s="167">
        <f>IF($I412="n/a",0,IF(CD$4&lt;=$C434,0,IF(SUM($C434,$I412)&gt;CD$4,$N426/$I412,$N426-SUM($I434:CC434))))</f>
        <v>0</v>
      </c>
      <c r="CE434" s="167">
        <f>IF($I412="n/a",0,IF(CE$4&lt;=$C434,0,IF(SUM($C434,$I412)&gt;CE$4,$N426/$I412,$N426-SUM($I434:CD434))))</f>
        <v>0</v>
      </c>
      <c r="CF434" s="167">
        <f>IF($I412="n/a",0,IF(CF$4&lt;=$C434,0,IF(SUM($C434,$I412)&gt;CF$4,$N426/$I412,$N426-SUM($I434:CE434))))</f>
        <v>0</v>
      </c>
    </row>
    <row r="435" spans="1:84" s="7" customFormat="1" ht="12.75" customHeight="1">
      <c r="A435" s="213"/>
      <c r="C435" s="197">
        <v>2021</v>
      </c>
      <c r="D435" s="21" t="s">
        <v>50</v>
      </c>
      <c r="E435" s="214" t="s">
        <v>185</v>
      </c>
      <c r="I435" s="33"/>
      <c r="J435" s="33">
        <f>IF($I412="n/a",0,IF(J$4&lt;=$C435,0,IF(SUM($C435,$I412)&gt;J$4,$O426/$I412,$O426-SUM($I435:I435))))</f>
        <v>0</v>
      </c>
      <c r="K435" s="33">
        <f>IF($I412="n/a",0,IF(K$4&lt;=$C435,0,IF(SUM($C435,$I412)&gt;K$4,$O426/$I412,$O426-SUM($I435:J435))))</f>
        <v>0</v>
      </c>
      <c r="L435" s="33">
        <f>IF($I412="n/a",0,IF(L$4&lt;=$C435,0,IF(SUM($C435,$I412)&gt;L$4,$O426/$I412,$O426-SUM($I435:K435))))</f>
        <v>0</v>
      </c>
      <c r="M435" s="33">
        <f>IF($I412="n/a",0,IF(M$4&lt;=$C435,0,IF(SUM($C435,$I412)&gt;M$4,$O426/$I412,$O426-SUM($I435:L435))))</f>
        <v>0</v>
      </c>
      <c r="N435" s="33">
        <f>IF($I412="n/a",0,IF(N$4&lt;=$C435,0,IF(SUM($C435,$I412)&gt;N$4,$O426/$I412,$O426-SUM($I435:M435))))</f>
        <v>0</v>
      </c>
      <c r="O435" s="33">
        <f>IF($I412="n/a",0,IF(O$4&lt;=$C435,0,IF(SUM($C435,$I412)&gt;O$4,$O426/$I412,$O426-SUM($I435:N435))))</f>
        <v>0</v>
      </c>
      <c r="P435" s="33">
        <f>IF($I412="n/a",0,IF(P$4&lt;=$C435,0,IF(SUM($C435,$I412)&gt;P$4,$O426/$I412,$O426-SUM($I435:O435))))</f>
        <v>0</v>
      </c>
      <c r="Q435" s="33">
        <f>IF($I412="n/a",0,IF(Q$4&lt;=$C435,0,IF(SUM($C435,$I412)&gt;Q$4,$O426/$I412,$O426-SUM($I435:P435))))</f>
        <v>0</v>
      </c>
      <c r="R435" s="33">
        <f>IF($I412="n/a",0,IF(R$4&lt;=$C435,0,IF(SUM($C435,$I412)&gt;R$4,$O426/$I412,$O426-SUM($I435:Q435))))</f>
        <v>0</v>
      </c>
      <c r="S435" s="33">
        <f>IF($I412="n/a",0,IF(S$4&lt;=$C435,0,IF(SUM($C435,$I412)&gt;S$4,$O426/$I412,$O426-SUM($I435:R435))))</f>
        <v>0</v>
      </c>
      <c r="T435" s="33">
        <f>IF($I412="n/a",0,IF(T$4&lt;=$C435,0,IF(SUM($C435,$I412)&gt;T$4,$O426/$I412,$O426-SUM($I435:S435))))</f>
        <v>0</v>
      </c>
      <c r="U435" s="33">
        <f>IF($I412="n/a",0,IF(U$4&lt;=$C435,0,IF(SUM($C435,$I412)&gt;U$4,$O426/$I412,$O426-SUM($I435:T435))))</f>
        <v>0</v>
      </c>
      <c r="V435" s="33">
        <f>IF($I412="n/a",0,IF(V$4&lt;=$C435,0,IF(SUM($C435,$I412)&gt;V$4,$O426/$I412,$O426-SUM($I435:U435))))</f>
        <v>0</v>
      </c>
      <c r="W435" s="33">
        <f>IF($I412="n/a",0,IF(W$4&lt;=$C435,0,IF(SUM($C435,$I412)&gt;W$4,$O426/$I412,$O426-SUM($I435:V435))))</f>
        <v>0</v>
      </c>
      <c r="X435" s="33">
        <f>IF($I412="n/a",0,IF(X$4&lt;=$C435,0,IF(SUM($C435,$I412)&gt;X$4,$O426/$I412,$O426-SUM($I435:W435))))</f>
        <v>0</v>
      </c>
      <c r="Y435" s="33">
        <f>IF($I412="n/a",0,IF(Y$4&lt;=$C435,0,IF(SUM($C435,$I412)&gt;Y$4,$O426/$I412,$O426-SUM($I435:X435))))</f>
        <v>0</v>
      </c>
      <c r="Z435" s="33">
        <f>IF($I412="n/a",0,IF(Z$4&lt;=$C435,0,IF(SUM($C435,$I412)&gt;Z$4,$O426/$I412,$O426-SUM($I435:Y435))))</f>
        <v>0</v>
      </c>
      <c r="AA435" s="33">
        <f>IF($I412="n/a",0,IF(AA$4&lt;=$C435,0,IF(SUM($C435,$I412)&gt;AA$4,$O426/$I412,$O426-SUM($I435:Z435))))</f>
        <v>0</v>
      </c>
      <c r="AB435" s="33">
        <f>IF($I412="n/a",0,IF(AB$4&lt;=$C435,0,IF(SUM($C435,$I412)&gt;AB$4,$O426/$I412,$O426-SUM($I435:AA435))))</f>
        <v>0</v>
      </c>
      <c r="AC435" s="33">
        <f>IF($I412="n/a",0,IF(AC$4&lt;=$C435,0,IF(SUM($C435,$I412)&gt;AC$4,$O426/$I412,$O426-SUM($I435:AB435))))</f>
        <v>0</v>
      </c>
      <c r="AD435" s="33">
        <f>IF($I412="n/a",0,IF(AD$4&lt;=$C435,0,IF(SUM($C435,$I412)&gt;AD$4,$O426/$I412,$O426-SUM($I435:AC435))))</f>
        <v>0</v>
      </c>
      <c r="AE435" s="33">
        <f>IF($I412="n/a",0,IF(AE$4&lt;=$C435,0,IF(SUM($C435,$I412)&gt;AE$4,$O426/$I412,$O426-SUM($I435:AD435))))</f>
        <v>0</v>
      </c>
      <c r="AF435" s="33">
        <f>IF($I412="n/a",0,IF(AF$4&lt;=$C435,0,IF(SUM($C435,$I412)&gt;AF$4,$O426/$I412,$O426-SUM($I435:AE435))))</f>
        <v>0</v>
      </c>
      <c r="AG435" s="33">
        <f>IF($I412="n/a",0,IF(AG$4&lt;=$C435,0,IF(SUM($C435,$I412)&gt;AG$4,$O426/$I412,$O426-SUM($I435:AF435))))</f>
        <v>0</v>
      </c>
      <c r="AH435" s="33">
        <f>IF($I412="n/a",0,IF(AH$4&lt;=$C435,0,IF(SUM($C435,$I412)&gt;AH$4,$O426/$I412,$O426-SUM($I435:AG435))))</f>
        <v>0</v>
      </c>
      <c r="AI435" s="33">
        <f>IF($I412="n/a",0,IF(AI$4&lt;=$C435,0,IF(SUM($C435,$I412)&gt;AI$4,$O426/$I412,$O426-SUM($I435:AH435))))</f>
        <v>0</v>
      </c>
      <c r="AJ435" s="33">
        <f>IF($I412="n/a",0,IF(AJ$4&lt;=$C435,0,IF(SUM($C435,$I412)&gt;AJ$4,$O426/$I412,$O426-SUM($I435:AI435))))</f>
        <v>0</v>
      </c>
      <c r="AK435" s="33">
        <f>IF($I412="n/a",0,IF(AK$4&lt;=$C435,0,IF(SUM($C435,$I412)&gt;AK$4,$O426/$I412,$O426-SUM($I435:AJ435))))</f>
        <v>0</v>
      </c>
      <c r="AL435" s="33">
        <f>IF($I412="n/a",0,IF(AL$4&lt;=$C435,0,IF(SUM($C435,$I412)&gt;AL$4,$O426/$I412,$O426-SUM($I435:AK435))))</f>
        <v>0</v>
      </c>
      <c r="AM435" s="33">
        <f>IF($I412="n/a",0,IF(AM$4&lt;=$C435,0,IF(SUM($C435,$I412)&gt;AM$4,$O426/$I412,$O426-SUM($I435:AL435))))</f>
        <v>0</v>
      </c>
      <c r="AN435" s="33">
        <f>IF($I412="n/a",0,IF(AN$4&lt;=$C435,0,IF(SUM($C435,$I412)&gt;AN$4,$O426/$I412,$O426-SUM($I435:AM435))))</f>
        <v>0</v>
      </c>
      <c r="AO435" s="33">
        <f>IF($I412="n/a",0,IF(AO$4&lt;=$C435,0,IF(SUM($C435,$I412)&gt;AO$4,$O426/$I412,$O426-SUM($I435:AN435))))</f>
        <v>0</v>
      </c>
      <c r="AP435" s="33">
        <f>IF($I412="n/a",0,IF(AP$4&lt;=$C435,0,IF(SUM($C435,$I412)&gt;AP$4,$O426/$I412,$O426-SUM($I435:AO435))))</f>
        <v>0</v>
      </c>
      <c r="AQ435" s="33">
        <f>IF($I412="n/a",0,IF(AQ$4&lt;=$C435,0,IF(SUM($C435,$I412)&gt;AQ$4,$O426/$I412,$O426-SUM($I435:AP435))))</f>
        <v>0</v>
      </c>
      <c r="AR435" s="33">
        <f>IF($I412="n/a",0,IF(AR$4&lt;=$C435,0,IF(SUM($C435,$I412)&gt;AR$4,$O426/$I412,$O426-SUM($I435:AQ435))))</f>
        <v>0</v>
      </c>
      <c r="AS435" s="33">
        <f>IF($I412="n/a",0,IF(AS$4&lt;=$C435,0,IF(SUM($C435,$I412)&gt;AS$4,$O426/$I412,$O426-SUM($I435:AR435))))</f>
        <v>0</v>
      </c>
      <c r="AT435" s="33">
        <f>IF($I412="n/a",0,IF(AT$4&lt;=$C435,0,IF(SUM($C435,$I412)&gt;AT$4,$O426/$I412,$O426-SUM($I435:AS435))))</f>
        <v>0</v>
      </c>
      <c r="AU435" s="33">
        <f>IF($I412="n/a",0,IF(AU$4&lt;=$C435,0,IF(SUM($C435,$I412)&gt;AU$4,$O426/$I412,$O426-SUM($I435:AT435))))</f>
        <v>0</v>
      </c>
      <c r="AV435" s="33">
        <f>IF($I412="n/a",0,IF(AV$4&lt;=$C435,0,IF(SUM($C435,$I412)&gt;AV$4,$O426/$I412,$O426-SUM($I435:AU435))))</f>
        <v>0</v>
      </c>
      <c r="AW435" s="33">
        <f>IF($I412="n/a",0,IF(AW$4&lt;=$C435,0,IF(SUM($C435,$I412)&gt;AW$4,$O426/$I412,$O426-SUM($I435:AV435))))</f>
        <v>0</v>
      </c>
      <c r="AX435" s="33">
        <f>IF($I412="n/a",0,IF(AX$4&lt;=$C435,0,IF(SUM($C435,$I412)&gt;AX$4,$O426/$I412,$O426-SUM($I435:AW435))))</f>
        <v>0</v>
      </c>
      <c r="AY435" s="33">
        <f>IF($I412="n/a",0,IF(AY$4&lt;=$C435,0,IF(SUM($C435,$I412)&gt;AY$4,$O426/$I412,$O426-SUM($I435:AX435))))</f>
        <v>0</v>
      </c>
      <c r="AZ435" s="33">
        <f>IF($I412="n/a",0,IF(AZ$4&lt;=$C435,0,IF(SUM($C435,$I412)&gt;AZ$4,$O426/$I412,$O426-SUM($I435:AY435))))</f>
        <v>0</v>
      </c>
      <c r="BA435" s="33">
        <f>IF($I412="n/a",0,IF(BA$4&lt;=$C435,0,IF(SUM($C435,$I412)&gt;BA$4,$O426/$I412,$O426-SUM($I435:AZ435))))</f>
        <v>0</v>
      </c>
      <c r="BB435" s="33">
        <f>IF($I412="n/a",0,IF(BB$4&lt;=$C435,0,IF(SUM($C435,$I412)&gt;BB$4,$O426/$I412,$O426-SUM($I435:BA435))))</f>
        <v>0</v>
      </c>
      <c r="BC435" s="33">
        <f>IF($I412="n/a",0,IF(BC$4&lt;=$C435,0,IF(SUM($C435,$I412)&gt;BC$4,$O426/$I412,$O426-SUM($I435:BB435))))</f>
        <v>0</v>
      </c>
      <c r="BD435" s="33">
        <f>IF($I412="n/a",0,IF(BD$4&lt;=$C435,0,IF(SUM($C435,$I412)&gt;BD$4,$O426/$I412,$O426-SUM($I435:BC435))))</f>
        <v>0</v>
      </c>
      <c r="BE435" s="33">
        <f>IF($I412="n/a",0,IF(BE$4&lt;=$C435,0,IF(SUM($C435,$I412)&gt;BE$4,$O426/$I412,$O426-SUM($I435:BD435))))</f>
        <v>0</v>
      </c>
      <c r="BF435" s="33">
        <f>IF($I412="n/a",0,IF(BF$4&lt;=$C435,0,IF(SUM($C435,$I412)&gt;BF$4,$O426/$I412,$O426-SUM($I435:BE435))))</f>
        <v>0</v>
      </c>
      <c r="BG435" s="33">
        <f>IF($I412="n/a",0,IF(BG$4&lt;=$C435,0,IF(SUM($C435,$I412)&gt;BG$4,$O426/$I412,$O426-SUM($I435:BF435))))</f>
        <v>0</v>
      </c>
      <c r="BH435" s="33">
        <f>IF($I412="n/a",0,IF(BH$4&lt;=$C435,0,IF(SUM($C435,$I412)&gt;BH$4,$O426/$I412,$O426-SUM($I435:BG435))))</f>
        <v>0</v>
      </c>
      <c r="BI435" s="33">
        <f>IF($I412="n/a",0,IF(BI$4&lt;=$C435,0,IF(SUM($C435,$I412)&gt;BI$4,$O426/$I412,$O426-SUM($I435:BH435))))</f>
        <v>0</v>
      </c>
      <c r="BJ435" s="33">
        <f>IF($I412="n/a",0,IF(BJ$4&lt;=$C435,0,IF(SUM($C435,$I412)&gt;BJ$4,$O426/$I412,$O426-SUM($I435:BI435))))</f>
        <v>0</v>
      </c>
      <c r="BK435" s="33">
        <f>IF($I412="n/a",0,IF(BK$4&lt;=$C435,0,IF(SUM($C435,$I412)&gt;BK$4,$O426/$I412,$O426-SUM($I435:BJ435))))</f>
        <v>0</v>
      </c>
      <c r="BL435" s="33">
        <f>IF($I412="n/a",0,IF(BL$4&lt;=$C435,0,IF(SUM($C435,$I412)&gt;BL$4,$O426/$I412,$O426-SUM($I435:BK435))))</f>
        <v>0</v>
      </c>
      <c r="BM435" s="33">
        <f>IF($I412="n/a",0,IF(BM$4&lt;=$C435,0,IF(SUM($C435,$I412)&gt;BM$4,$O426/$I412,$O426-SUM($I435:BL435))))</f>
        <v>0</v>
      </c>
      <c r="BN435" s="33">
        <f>IF($I412="n/a",0,IF(BN$4&lt;=$C435,0,IF(SUM($C435,$I412)&gt;BN$4,$O426/$I412,$O426-SUM($I435:BM435))))</f>
        <v>0</v>
      </c>
      <c r="BO435" s="33">
        <f>IF($I412="n/a",0,IF(BO$4&lt;=$C435,0,IF(SUM($C435,$I412)&gt;BO$4,$O426/$I412,$O426-SUM($I435:BN435))))</f>
        <v>0</v>
      </c>
      <c r="BP435" s="33">
        <f>IF($I412="n/a",0,IF(BP$4&lt;=$C435,0,IF(SUM($C435,$I412)&gt;BP$4,$O426/$I412,$O426-SUM($I435:BO435))))</f>
        <v>0</v>
      </c>
      <c r="BQ435" s="33">
        <f>IF($I412="n/a",0,IF(BQ$4&lt;=$C435,0,IF(SUM($C435,$I412)&gt;BQ$4,$O426/$I412,$O426-SUM($I435:BP435))))</f>
        <v>0</v>
      </c>
      <c r="BR435" s="33">
        <f>IF($I412="n/a",0,IF(BR$4&lt;=$C435,0,IF(SUM($C435,$I412)&gt;BR$4,$O426/$I412,$O426-SUM($I435:BQ435))))</f>
        <v>0</v>
      </c>
      <c r="BS435" s="33">
        <f>IF($I412="n/a",0,IF(BS$4&lt;=$C435,0,IF(SUM($C435,$I412)&gt;BS$4,$O426/$I412,$O426-SUM($I435:BR435))))</f>
        <v>0</v>
      </c>
      <c r="BT435" s="33">
        <f>IF($I412="n/a",0,IF(BT$4&lt;=$C435,0,IF(SUM($C435,$I412)&gt;BT$4,$O426/$I412,$O426-SUM($I435:BS435))))</f>
        <v>0</v>
      </c>
      <c r="BU435" s="33">
        <f>IF($I412="n/a",0,IF(BU$4&lt;=$C435,0,IF(SUM($C435,$I412)&gt;BU$4,$O426/$I412,$O426-SUM($I435:BT435))))</f>
        <v>0</v>
      </c>
      <c r="BV435" s="33">
        <f>IF($I412="n/a",0,IF(BV$4&lt;=$C435,0,IF(SUM($C435,$I412)&gt;BV$4,$O426/$I412,$O426-SUM($I435:BU435))))</f>
        <v>0</v>
      </c>
      <c r="BW435" s="33">
        <f>IF($I412="n/a",0,IF(BW$4&lt;=$C435,0,IF(SUM($C435,$I412)&gt;BW$4,$O426/$I412,$O426-SUM($I435:BV435))))</f>
        <v>0</v>
      </c>
      <c r="BX435" s="33">
        <f>IF($I412="n/a",0,IF(BX$4&lt;=$C435,0,IF(SUM($C435,$I412)&gt;BX$4,$O426/$I412,$O426-SUM($I435:BW435))))</f>
        <v>0</v>
      </c>
      <c r="BY435" s="33">
        <f>IF($I412="n/a",0,IF(BY$4&lt;=$C435,0,IF(SUM($C435,$I412)&gt;BY$4,$O426/$I412,$O426-SUM($I435:BX435))))</f>
        <v>0</v>
      </c>
      <c r="BZ435" s="33">
        <f>IF($I412="n/a",0,IF(BZ$4&lt;=$C435,0,IF(SUM($C435,$I412)&gt;BZ$4,$O426/$I412,$O426-SUM($I435:BY435))))</f>
        <v>0</v>
      </c>
      <c r="CA435" s="33">
        <f>IF($I412="n/a",0,IF(CA$4&lt;=$C435,0,IF(SUM($C435,$I412)&gt;CA$4,$O426/$I412,$O426-SUM($I435:BZ435))))</f>
        <v>0</v>
      </c>
      <c r="CB435" s="33">
        <f>IF($I412="n/a",0,IF(CB$4&lt;=$C435,0,IF(SUM($C435,$I412)&gt;CB$4,$O426/$I412,$O426-SUM($I435:CA435))))</f>
        <v>0</v>
      </c>
      <c r="CC435" s="33">
        <f>IF($I412="n/a",0,IF(CC$4&lt;=$C435,0,IF(SUM($C435,$I412)&gt;CC$4,$O426/$I412,$O426-SUM($I435:CB435))))</f>
        <v>0</v>
      </c>
      <c r="CD435" s="33">
        <f>IF($I412="n/a",0,IF(CD$4&lt;=$C435,0,IF(SUM($C435,$I412)&gt;CD$4,$O426/$I412,$O426-SUM($I435:CC435))))</f>
        <v>0</v>
      </c>
      <c r="CE435" s="33">
        <f>IF($I412="n/a",0,IF(CE$4&lt;=$C435,0,IF(SUM($C435,$I412)&gt;CE$4,$O426/$I412,$O426-SUM($I435:CD435))))</f>
        <v>0</v>
      </c>
      <c r="CF435" s="33">
        <f>IF($I412="n/a",0,IF(CF$4&lt;=$C435,0,IF(SUM($C435,$I412)&gt;CF$4,$O426/$I412,$O426-SUM($I435:CE435))))</f>
        <v>0</v>
      </c>
    </row>
    <row r="436" spans="1:84" s="7" customFormat="1" ht="12.75" customHeight="1">
      <c r="A436" s="213"/>
      <c r="C436" s="197">
        <v>2022</v>
      </c>
      <c r="D436" s="21" t="s">
        <v>51</v>
      </c>
      <c r="E436" s="214" t="s">
        <v>185</v>
      </c>
      <c r="I436" s="33"/>
      <c r="J436" s="33">
        <f>IF($I412="n/a",0,IF(J$4&lt;=$C436,0,IF(SUM($C436,$I412)&gt;J$4,$P426/$I412,$P426-SUM($I436:I436))))</f>
        <v>0</v>
      </c>
      <c r="K436" s="33">
        <f>IF($I412="n/a",0,IF(K$4&lt;=$C436,0,IF(SUM($C436,$I412)&gt;K$4,$P426/$I412,$P426-SUM($I436:J436))))</f>
        <v>0</v>
      </c>
      <c r="L436" s="33">
        <f>IF($I412="n/a",0,IF(L$4&lt;=$C436,0,IF(SUM($C436,$I412)&gt;L$4,$P426/$I412,$P426-SUM($I436:K436))))</f>
        <v>0</v>
      </c>
      <c r="M436" s="33">
        <f>IF($I412="n/a",0,IF(M$4&lt;=$C436,0,IF(SUM($C436,$I412)&gt;M$4,$P426/$I412,$P426-SUM($I436:L436))))</f>
        <v>0</v>
      </c>
      <c r="N436" s="33">
        <f>IF($I412="n/a",0,IF(N$4&lt;=$C436,0,IF(SUM($C436,$I412)&gt;N$4,$P426/$I412,$P426-SUM($I436:M436))))</f>
        <v>0</v>
      </c>
      <c r="O436" s="33">
        <f>IF($I412="n/a",0,IF(O$4&lt;=$C436,0,IF(SUM($C436,$I412)&gt;O$4,$P426/$I412,$P426-SUM($I436:N436))))</f>
        <v>0</v>
      </c>
      <c r="P436" s="33">
        <f>IF($I412="n/a",0,IF(P$4&lt;=$C436,0,IF(SUM($C436,$I412)&gt;P$4,$P426/$I412,$P426-SUM($I436:O436))))</f>
        <v>0</v>
      </c>
      <c r="Q436" s="33">
        <f>IF($I412="n/a",0,IF(Q$4&lt;=$C436,0,IF(SUM($C436,$I412)&gt;Q$4,$P426/$I412,$P426-SUM($I436:P436))))</f>
        <v>0</v>
      </c>
      <c r="R436" s="33">
        <f>IF($I412="n/a",0,IF(R$4&lt;=$C436,0,IF(SUM($C436,$I412)&gt;R$4,$P426/$I412,$P426-SUM($I436:Q436))))</f>
        <v>0</v>
      </c>
      <c r="S436" s="33">
        <f>IF($I412="n/a",0,IF(S$4&lt;=$C436,0,IF(SUM($C436,$I412)&gt;S$4,$P426/$I412,$P426-SUM($I436:R436))))</f>
        <v>0</v>
      </c>
      <c r="T436" s="33">
        <f>IF($I412="n/a",0,IF(T$4&lt;=$C436,0,IF(SUM($C436,$I412)&gt;T$4,$P426/$I412,$P426-SUM($I436:S436))))</f>
        <v>0</v>
      </c>
      <c r="U436" s="33">
        <f>IF($I412="n/a",0,IF(U$4&lt;=$C436,0,IF(SUM($C436,$I412)&gt;U$4,$P426/$I412,$P426-SUM($I436:T436))))</f>
        <v>0</v>
      </c>
      <c r="V436" s="33">
        <f>IF($I412="n/a",0,IF(V$4&lt;=$C436,0,IF(SUM($C436,$I412)&gt;V$4,$P426/$I412,$P426-SUM($I436:U436))))</f>
        <v>0</v>
      </c>
      <c r="W436" s="33">
        <f>IF($I412="n/a",0,IF(W$4&lt;=$C436,0,IF(SUM($C436,$I412)&gt;W$4,$P426/$I412,$P426-SUM($I436:V436))))</f>
        <v>0</v>
      </c>
      <c r="X436" s="33">
        <f>IF($I412="n/a",0,IF(X$4&lt;=$C436,0,IF(SUM($C436,$I412)&gt;X$4,$P426/$I412,$P426-SUM($I436:W436))))</f>
        <v>0</v>
      </c>
      <c r="Y436" s="33">
        <f>IF($I412="n/a",0,IF(Y$4&lt;=$C436,0,IF(SUM($C436,$I412)&gt;Y$4,$P426/$I412,$P426-SUM($I436:X436))))</f>
        <v>0</v>
      </c>
      <c r="Z436" s="33">
        <f>IF($I412="n/a",0,IF(Z$4&lt;=$C436,0,IF(SUM($C436,$I412)&gt;Z$4,$P426/$I412,$P426-SUM($I436:Y436))))</f>
        <v>0</v>
      </c>
      <c r="AA436" s="33">
        <f>IF($I412="n/a",0,IF(AA$4&lt;=$C436,0,IF(SUM($C436,$I412)&gt;AA$4,$P426/$I412,$P426-SUM($I436:Z436))))</f>
        <v>0</v>
      </c>
      <c r="AB436" s="33">
        <f>IF($I412="n/a",0,IF(AB$4&lt;=$C436,0,IF(SUM($C436,$I412)&gt;AB$4,$P426/$I412,$P426-SUM($I436:AA436))))</f>
        <v>0</v>
      </c>
      <c r="AC436" s="33">
        <f>IF($I412="n/a",0,IF(AC$4&lt;=$C436,0,IF(SUM($C436,$I412)&gt;AC$4,$P426/$I412,$P426-SUM($I436:AB436))))</f>
        <v>0</v>
      </c>
      <c r="AD436" s="33">
        <f>IF($I412="n/a",0,IF(AD$4&lt;=$C436,0,IF(SUM($C436,$I412)&gt;AD$4,$P426/$I412,$P426-SUM($I436:AC436))))</f>
        <v>0</v>
      </c>
      <c r="AE436" s="33">
        <f>IF($I412="n/a",0,IF(AE$4&lt;=$C436,0,IF(SUM($C436,$I412)&gt;AE$4,$P426/$I412,$P426-SUM($I436:AD436))))</f>
        <v>0</v>
      </c>
      <c r="AF436" s="33">
        <f>IF($I412="n/a",0,IF(AF$4&lt;=$C436,0,IF(SUM($C436,$I412)&gt;AF$4,$P426/$I412,$P426-SUM($I436:AE436))))</f>
        <v>0</v>
      </c>
      <c r="AG436" s="33">
        <f>IF($I412="n/a",0,IF(AG$4&lt;=$C436,0,IF(SUM($C436,$I412)&gt;AG$4,$P426/$I412,$P426-SUM($I436:AF436))))</f>
        <v>0</v>
      </c>
      <c r="AH436" s="33">
        <f>IF($I412="n/a",0,IF(AH$4&lt;=$C436,0,IF(SUM($C436,$I412)&gt;AH$4,$P426/$I412,$P426-SUM($I436:AG436))))</f>
        <v>0</v>
      </c>
      <c r="AI436" s="33">
        <f>IF($I412="n/a",0,IF(AI$4&lt;=$C436,0,IF(SUM($C436,$I412)&gt;AI$4,$P426/$I412,$P426-SUM($I436:AH436))))</f>
        <v>0</v>
      </c>
      <c r="AJ436" s="33">
        <f>IF($I412="n/a",0,IF(AJ$4&lt;=$C436,0,IF(SUM($C436,$I412)&gt;AJ$4,$P426/$I412,$P426-SUM($I436:AI436))))</f>
        <v>0</v>
      </c>
      <c r="AK436" s="33">
        <f>IF($I412="n/a",0,IF(AK$4&lt;=$C436,0,IF(SUM($C436,$I412)&gt;AK$4,$P426/$I412,$P426-SUM($I436:AJ436))))</f>
        <v>0</v>
      </c>
      <c r="AL436" s="33">
        <f>IF($I412="n/a",0,IF(AL$4&lt;=$C436,0,IF(SUM($C436,$I412)&gt;AL$4,$P426/$I412,$P426-SUM($I436:AK436))))</f>
        <v>0</v>
      </c>
      <c r="AM436" s="33">
        <f>IF($I412="n/a",0,IF(AM$4&lt;=$C436,0,IF(SUM($C436,$I412)&gt;AM$4,$P426/$I412,$P426-SUM($I436:AL436))))</f>
        <v>0</v>
      </c>
      <c r="AN436" s="33">
        <f>IF($I412="n/a",0,IF(AN$4&lt;=$C436,0,IF(SUM($C436,$I412)&gt;AN$4,$P426/$I412,$P426-SUM($I436:AM436))))</f>
        <v>0</v>
      </c>
      <c r="AO436" s="33">
        <f>IF($I412="n/a",0,IF(AO$4&lt;=$C436,0,IF(SUM($C436,$I412)&gt;AO$4,$P426/$I412,$P426-SUM($I436:AN436))))</f>
        <v>0</v>
      </c>
      <c r="AP436" s="33">
        <f>IF($I412="n/a",0,IF(AP$4&lt;=$C436,0,IF(SUM($C436,$I412)&gt;AP$4,$P426/$I412,$P426-SUM($I436:AO436))))</f>
        <v>0</v>
      </c>
      <c r="AQ436" s="33">
        <f>IF($I412="n/a",0,IF(AQ$4&lt;=$C436,0,IF(SUM($C436,$I412)&gt;AQ$4,$P426/$I412,$P426-SUM($I436:AP436))))</f>
        <v>0</v>
      </c>
      <c r="AR436" s="33">
        <f>IF($I412="n/a",0,IF(AR$4&lt;=$C436,0,IF(SUM($C436,$I412)&gt;AR$4,$P426/$I412,$P426-SUM($I436:AQ436))))</f>
        <v>0</v>
      </c>
      <c r="AS436" s="33">
        <f>IF($I412="n/a",0,IF(AS$4&lt;=$C436,0,IF(SUM($C436,$I412)&gt;AS$4,$P426/$I412,$P426-SUM($I436:AR436))))</f>
        <v>0</v>
      </c>
      <c r="AT436" s="33">
        <f>IF($I412="n/a",0,IF(AT$4&lt;=$C436,0,IF(SUM($C436,$I412)&gt;AT$4,$P426/$I412,$P426-SUM($I436:AS436))))</f>
        <v>0</v>
      </c>
      <c r="AU436" s="33">
        <f>IF($I412="n/a",0,IF(AU$4&lt;=$C436,0,IF(SUM($C436,$I412)&gt;AU$4,$P426/$I412,$P426-SUM($I436:AT436))))</f>
        <v>0</v>
      </c>
      <c r="AV436" s="33">
        <f>IF($I412="n/a",0,IF(AV$4&lt;=$C436,0,IF(SUM($C436,$I412)&gt;AV$4,$P426/$I412,$P426-SUM($I436:AU436))))</f>
        <v>0</v>
      </c>
      <c r="AW436" s="33">
        <f>IF($I412="n/a",0,IF(AW$4&lt;=$C436,0,IF(SUM($C436,$I412)&gt;AW$4,$P426/$I412,$P426-SUM($I436:AV436))))</f>
        <v>0</v>
      </c>
      <c r="AX436" s="33">
        <f>IF($I412="n/a",0,IF(AX$4&lt;=$C436,0,IF(SUM($C436,$I412)&gt;AX$4,$P426/$I412,$P426-SUM($I436:AW436))))</f>
        <v>0</v>
      </c>
      <c r="AY436" s="33">
        <f>IF($I412="n/a",0,IF(AY$4&lt;=$C436,0,IF(SUM($C436,$I412)&gt;AY$4,$P426/$I412,$P426-SUM($I436:AX436))))</f>
        <v>0</v>
      </c>
      <c r="AZ436" s="33">
        <f>IF($I412="n/a",0,IF(AZ$4&lt;=$C436,0,IF(SUM($C436,$I412)&gt;AZ$4,$P426/$I412,$P426-SUM($I436:AY436))))</f>
        <v>0</v>
      </c>
      <c r="BA436" s="33">
        <f>IF($I412="n/a",0,IF(BA$4&lt;=$C436,0,IF(SUM($C436,$I412)&gt;BA$4,$P426/$I412,$P426-SUM($I436:AZ436))))</f>
        <v>0</v>
      </c>
      <c r="BB436" s="33">
        <f>IF($I412="n/a",0,IF(BB$4&lt;=$C436,0,IF(SUM($C436,$I412)&gt;BB$4,$P426/$I412,$P426-SUM($I436:BA436))))</f>
        <v>0</v>
      </c>
      <c r="BC436" s="33">
        <f>IF($I412="n/a",0,IF(BC$4&lt;=$C436,0,IF(SUM($C436,$I412)&gt;BC$4,$P426/$I412,$P426-SUM($I436:BB436))))</f>
        <v>0</v>
      </c>
      <c r="BD436" s="33">
        <f>IF($I412="n/a",0,IF(BD$4&lt;=$C436,0,IF(SUM($C436,$I412)&gt;BD$4,$P426/$I412,$P426-SUM($I436:BC436))))</f>
        <v>0</v>
      </c>
      <c r="BE436" s="33">
        <f>IF($I412="n/a",0,IF(BE$4&lt;=$C436,0,IF(SUM($C436,$I412)&gt;BE$4,$P426/$I412,$P426-SUM($I436:BD436))))</f>
        <v>0</v>
      </c>
      <c r="BF436" s="33">
        <f>IF($I412="n/a",0,IF(BF$4&lt;=$C436,0,IF(SUM($C436,$I412)&gt;BF$4,$P426/$I412,$P426-SUM($I436:BE436))))</f>
        <v>0</v>
      </c>
      <c r="BG436" s="33">
        <f>IF($I412="n/a",0,IF(BG$4&lt;=$C436,0,IF(SUM($C436,$I412)&gt;BG$4,$P426/$I412,$P426-SUM($I436:BF436))))</f>
        <v>0</v>
      </c>
      <c r="BH436" s="33">
        <f>IF($I412="n/a",0,IF(BH$4&lt;=$C436,0,IF(SUM($C436,$I412)&gt;BH$4,$P426/$I412,$P426-SUM($I436:BG436))))</f>
        <v>0</v>
      </c>
      <c r="BI436" s="33">
        <f>IF($I412="n/a",0,IF(BI$4&lt;=$C436,0,IF(SUM($C436,$I412)&gt;BI$4,$P426/$I412,$P426-SUM($I436:BH436))))</f>
        <v>0</v>
      </c>
      <c r="BJ436" s="33">
        <f>IF($I412="n/a",0,IF(BJ$4&lt;=$C436,0,IF(SUM($C436,$I412)&gt;BJ$4,$P426/$I412,$P426-SUM($I436:BI436))))</f>
        <v>0</v>
      </c>
      <c r="BK436" s="33">
        <f>IF($I412="n/a",0,IF(BK$4&lt;=$C436,0,IF(SUM($C436,$I412)&gt;BK$4,$P426/$I412,$P426-SUM($I436:BJ436))))</f>
        <v>0</v>
      </c>
      <c r="BL436" s="33">
        <f>IF($I412="n/a",0,IF(BL$4&lt;=$C436,0,IF(SUM($C436,$I412)&gt;BL$4,$P426/$I412,$P426-SUM($I436:BK436))))</f>
        <v>0</v>
      </c>
      <c r="BM436" s="33">
        <f>IF($I412="n/a",0,IF(BM$4&lt;=$C436,0,IF(SUM($C436,$I412)&gt;BM$4,$P426/$I412,$P426-SUM($I436:BL436))))</f>
        <v>0</v>
      </c>
      <c r="BN436" s="33">
        <f>IF($I412="n/a",0,IF(BN$4&lt;=$C436,0,IF(SUM($C436,$I412)&gt;BN$4,$P426/$I412,$P426-SUM($I436:BM436))))</f>
        <v>0</v>
      </c>
      <c r="BO436" s="33">
        <f>IF($I412="n/a",0,IF(BO$4&lt;=$C436,0,IF(SUM($C436,$I412)&gt;BO$4,$P426/$I412,$P426-SUM($I436:BN436))))</f>
        <v>0</v>
      </c>
      <c r="BP436" s="33">
        <f>IF($I412="n/a",0,IF(BP$4&lt;=$C436,0,IF(SUM($C436,$I412)&gt;BP$4,$P426/$I412,$P426-SUM($I436:BO436))))</f>
        <v>0</v>
      </c>
      <c r="BQ436" s="33">
        <f>IF($I412="n/a",0,IF(BQ$4&lt;=$C436,0,IF(SUM($C436,$I412)&gt;BQ$4,$P426/$I412,$P426-SUM($I436:BP436))))</f>
        <v>0</v>
      </c>
      <c r="BR436" s="33">
        <f>IF($I412="n/a",0,IF(BR$4&lt;=$C436,0,IF(SUM($C436,$I412)&gt;BR$4,$P426/$I412,$P426-SUM($I436:BQ436))))</f>
        <v>0</v>
      </c>
      <c r="BS436" s="33">
        <f>IF($I412="n/a",0,IF(BS$4&lt;=$C436,0,IF(SUM($C436,$I412)&gt;BS$4,$P426/$I412,$P426-SUM($I436:BR436))))</f>
        <v>0</v>
      </c>
      <c r="BT436" s="33">
        <f>IF($I412="n/a",0,IF(BT$4&lt;=$C436,0,IF(SUM($C436,$I412)&gt;BT$4,$P426/$I412,$P426-SUM($I436:BS436))))</f>
        <v>0</v>
      </c>
      <c r="BU436" s="33">
        <f>IF($I412="n/a",0,IF(BU$4&lt;=$C436,0,IF(SUM($C436,$I412)&gt;BU$4,$P426/$I412,$P426-SUM($I436:BT436))))</f>
        <v>0</v>
      </c>
      <c r="BV436" s="33">
        <f>IF($I412="n/a",0,IF(BV$4&lt;=$C436,0,IF(SUM($C436,$I412)&gt;BV$4,$P426/$I412,$P426-SUM($I436:BU436))))</f>
        <v>0</v>
      </c>
      <c r="BW436" s="33">
        <f>IF($I412="n/a",0,IF(BW$4&lt;=$C436,0,IF(SUM($C436,$I412)&gt;BW$4,$P426/$I412,$P426-SUM($I436:BV436))))</f>
        <v>0</v>
      </c>
      <c r="BX436" s="33">
        <f>IF($I412="n/a",0,IF(BX$4&lt;=$C436,0,IF(SUM($C436,$I412)&gt;BX$4,$P426/$I412,$P426-SUM($I436:BW436))))</f>
        <v>0</v>
      </c>
      <c r="BY436" s="33">
        <f>IF($I412="n/a",0,IF(BY$4&lt;=$C436,0,IF(SUM($C436,$I412)&gt;BY$4,$P426/$I412,$P426-SUM($I436:BX436))))</f>
        <v>0</v>
      </c>
      <c r="BZ436" s="33">
        <f>IF($I412="n/a",0,IF(BZ$4&lt;=$C436,0,IF(SUM($C436,$I412)&gt;BZ$4,$P426/$I412,$P426-SUM($I436:BY436))))</f>
        <v>0</v>
      </c>
      <c r="CA436" s="33">
        <f>IF($I412="n/a",0,IF(CA$4&lt;=$C436,0,IF(SUM($C436,$I412)&gt;CA$4,$P426/$I412,$P426-SUM($I436:BZ436))))</f>
        <v>0</v>
      </c>
      <c r="CB436" s="33">
        <f>IF($I412="n/a",0,IF(CB$4&lt;=$C436,0,IF(SUM($C436,$I412)&gt;CB$4,$P426/$I412,$P426-SUM($I436:CA436))))</f>
        <v>0</v>
      </c>
      <c r="CC436" s="33">
        <f>IF($I412="n/a",0,IF(CC$4&lt;=$C436,0,IF(SUM($C436,$I412)&gt;CC$4,$P426/$I412,$P426-SUM($I436:CB436))))</f>
        <v>0</v>
      </c>
      <c r="CD436" s="33">
        <f>IF($I412="n/a",0,IF(CD$4&lt;=$C436,0,IF(SUM($C436,$I412)&gt;CD$4,$P426/$I412,$P426-SUM($I436:CC436))))</f>
        <v>0</v>
      </c>
      <c r="CE436" s="33">
        <f>IF($I412="n/a",0,IF(CE$4&lt;=$C436,0,IF(SUM($C436,$I412)&gt;CE$4,$P426/$I412,$P426-SUM($I436:CD436))))</f>
        <v>0</v>
      </c>
      <c r="CF436" s="33">
        <f>IF($I412="n/a",0,IF(CF$4&lt;=$C436,0,IF(SUM($C436,$I412)&gt;CF$4,$P426/$I412,$P426-SUM($I436:CE436))))</f>
        <v>0</v>
      </c>
    </row>
    <row r="437" spans="1:84" s="153" customFormat="1" ht="12.75" customHeight="1">
      <c r="A437"/>
      <c r="C437" s="197">
        <v>2023</v>
      </c>
      <c r="D437" s="21" t="s">
        <v>52</v>
      </c>
      <c r="E437" s="21" t="s">
        <v>185</v>
      </c>
      <c r="I437" s="31"/>
      <c r="J437" s="31">
        <f>IF($I412="n/a",0,IF(J$4&lt;=$C437,0,IF(SUM($C437,$I412)&gt;J$4,$Q426/$I412,$Q426-SUM($I437:I437))))</f>
        <v>0</v>
      </c>
      <c r="K437" s="31">
        <f>IF($I412="n/a",0,IF(K$4&lt;=$C437,0,IF(SUM($C437,$I412)&gt;K$4,$Q426/$I412,$Q426-SUM($I437:J437))))</f>
        <v>0</v>
      </c>
      <c r="L437" s="31">
        <f>IF($I412="n/a",0,IF(L$4&lt;=$C437,0,IF(SUM($C437,$I412)&gt;L$4,$Q426/$I412,$Q426-SUM($I437:K437))))</f>
        <v>0</v>
      </c>
      <c r="M437" s="31">
        <f>IF($I412="n/a",0,IF(M$4&lt;=$C437,0,IF(SUM($C437,$I412)&gt;M$4,$Q426/$I412,$Q426-SUM($I437:L437))))</f>
        <v>0</v>
      </c>
      <c r="N437" s="31">
        <f>IF($I412="n/a",0,IF(N$4&lt;=$C437,0,IF(SUM($C437,$I412)&gt;N$4,$Q426/$I412,$Q426-SUM($I437:M437))))</f>
        <v>0</v>
      </c>
      <c r="O437" s="31">
        <f>IF($I412="n/a",0,IF(O$4&lt;=$C437,0,IF(SUM($C437,$I412)&gt;O$4,$Q426/$I412,$Q426-SUM($I437:N437))))</f>
        <v>0</v>
      </c>
      <c r="P437" s="31">
        <f>IF($I412="n/a",0,IF(P$4&lt;=$C437,0,IF(SUM($C437,$I412)&gt;P$4,$Q426/$I412,$Q426-SUM($I437:O437))))</f>
        <v>0</v>
      </c>
      <c r="Q437" s="31">
        <f>IF($I412="n/a",0,IF(Q$4&lt;=$C437,0,IF(SUM($C437,$I412)&gt;Q$4,$Q426/$I412,$Q426-SUM($I437:P437))))</f>
        <v>0</v>
      </c>
      <c r="R437" s="31">
        <f>IF($I412="n/a",0,IF(R$4&lt;=$C437,0,IF(SUM($C437,$I412)&gt;R$4,$Q426/$I412,$Q426-SUM($I437:Q437))))</f>
        <v>0</v>
      </c>
      <c r="S437" s="31">
        <f>IF($I412="n/a",0,IF(S$4&lt;=$C437,0,IF(SUM($C437,$I412)&gt;S$4,$Q426/$I412,$Q426-SUM($I437:R437))))</f>
        <v>0</v>
      </c>
      <c r="T437" s="31">
        <f>IF($I412="n/a",0,IF(T$4&lt;=$C437,0,IF(SUM($C437,$I412)&gt;T$4,$Q426/$I412,$Q426-SUM($I437:S437))))</f>
        <v>0</v>
      </c>
      <c r="U437" s="31">
        <f>IF($I412="n/a",0,IF(U$4&lt;=$C437,0,IF(SUM($C437,$I412)&gt;U$4,$Q426/$I412,$Q426-SUM($I437:T437))))</f>
        <v>0</v>
      </c>
      <c r="V437" s="31">
        <f>IF($I412="n/a",0,IF(V$4&lt;=$C437,0,IF(SUM($C437,$I412)&gt;V$4,$Q426/$I412,$Q426-SUM($I437:U437))))</f>
        <v>0</v>
      </c>
      <c r="W437" s="31">
        <f>IF($I412="n/a",0,IF(W$4&lt;=$C437,0,IF(SUM($C437,$I412)&gt;W$4,$Q426/$I412,$Q426-SUM($I437:V437))))</f>
        <v>0</v>
      </c>
      <c r="X437" s="31">
        <f>IF($I412="n/a",0,IF(X$4&lt;=$C437,0,IF(SUM($C437,$I412)&gt;X$4,$Q426/$I412,$Q426-SUM($I437:W437))))</f>
        <v>0</v>
      </c>
      <c r="Y437" s="31">
        <f>IF($I412="n/a",0,IF(Y$4&lt;=$C437,0,IF(SUM($C437,$I412)&gt;Y$4,$Q426/$I412,$Q426-SUM($I437:X437))))</f>
        <v>0</v>
      </c>
      <c r="Z437" s="31">
        <f>IF($I412="n/a",0,IF(Z$4&lt;=$C437,0,IF(SUM($C437,$I412)&gt;Z$4,$Q426/$I412,$Q426-SUM($I437:Y437))))</f>
        <v>0</v>
      </c>
      <c r="AA437" s="31">
        <f>IF($I412="n/a",0,IF(AA$4&lt;=$C437,0,IF(SUM($C437,$I412)&gt;AA$4,$Q426/$I412,$Q426-SUM($I437:Z437))))</f>
        <v>0</v>
      </c>
      <c r="AB437" s="31">
        <f>IF($I412="n/a",0,IF(AB$4&lt;=$C437,0,IF(SUM($C437,$I412)&gt;AB$4,$Q426/$I412,$Q426-SUM($I437:AA437))))</f>
        <v>0</v>
      </c>
      <c r="AC437" s="31">
        <f>IF($I412="n/a",0,IF(AC$4&lt;=$C437,0,IF(SUM($C437,$I412)&gt;AC$4,$Q426/$I412,$Q426-SUM($I437:AB437))))</f>
        <v>0</v>
      </c>
      <c r="AD437" s="31">
        <f>IF($I412="n/a",0,IF(AD$4&lt;=$C437,0,IF(SUM($C437,$I412)&gt;AD$4,$Q426/$I412,$Q426-SUM($I437:AC437))))</f>
        <v>0</v>
      </c>
      <c r="AE437" s="31">
        <f>IF($I412="n/a",0,IF(AE$4&lt;=$C437,0,IF(SUM($C437,$I412)&gt;AE$4,$Q426/$I412,$Q426-SUM($I437:AD437))))</f>
        <v>0</v>
      </c>
      <c r="AF437" s="31">
        <f>IF($I412="n/a",0,IF(AF$4&lt;=$C437,0,IF(SUM($C437,$I412)&gt;AF$4,$Q426/$I412,$Q426-SUM($I437:AE437))))</f>
        <v>0</v>
      </c>
      <c r="AG437" s="31">
        <f>IF($I412="n/a",0,IF(AG$4&lt;=$C437,0,IF(SUM($C437,$I412)&gt;AG$4,$Q426/$I412,$Q426-SUM($I437:AF437))))</f>
        <v>0</v>
      </c>
      <c r="AH437" s="31">
        <f>IF($I412="n/a",0,IF(AH$4&lt;=$C437,0,IF(SUM($C437,$I412)&gt;AH$4,$Q426/$I412,$Q426-SUM($I437:AG437))))</f>
        <v>0</v>
      </c>
      <c r="AI437" s="31">
        <f>IF($I412="n/a",0,IF(AI$4&lt;=$C437,0,IF(SUM($C437,$I412)&gt;AI$4,$Q426/$I412,$Q426-SUM($I437:AH437))))</f>
        <v>0</v>
      </c>
      <c r="AJ437" s="31">
        <f>IF($I412="n/a",0,IF(AJ$4&lt;=$C437,0,IF(SUM($C437,$I412)&gt;AJ$4,$Q426/$I412,$Q426-SUM($I437:AI437))))</f>
        <v>0</v>
      </c>
      <c r="AK437" s="31">
        <f>IF($I412="n/a",0,IF(AK$4&lt;=$C437,0,IF(SUM($C437,$I412)&gt;AK$4,$Q426/$I412,$Q426-SUM($I437:AJ437))))</f>
        <v>0</v>
      </c>
      <c r="AL437" s="31">
        <f>IF($I412="n/a",0,IF(AL$4&lt;=$C437,0,IF(SUM($C437,$I412)&gt;AL$4,$Q426/$I412,$Q426-SUM($I437:AK437))))</f>
        <v>0</v>
      </c>
      <c r="AM437" s="31">
        <f>IF($I412="n/a",0,IF(AM$4&lt;=$C437,0,IF(SUM($C437,$I412)&gt;AM$4,$Q426/$I412,$Q426-SUM($I437:AL437))))</f>
        <v>0</v>
      </c>
      <c r="AN437" s="31">
        <f>IF($I412="n/a",0,IF(AN$4&lt;=$C437,0,IF(SUM($C437,$I412)&gt;AN$4,$Q426/$I412,$Q426-SUM($I437:AM437))))</f>
        <v>0</v>
      </c>
      <c r="AO437" s="31">
        <f>IF($I412="n/a",0,IF(AO$4&lt;=$C437,0,IF(SUM($C437,$I412)&gt;AO$4,$Q426/$I412,$Q426-SUM($I437:AN437))))</f>
        <v>0</v>
      </c>
      <c r="AP437" s="31">
        <f>IF($I412="n/a",0,IF(AP$4&lt;=$C437,0,IF(SUM($C437,$I412)&gt;AP$4,$Q426/$I412,$Q426-SUM($I437:AO437))))</f>
        <v>0</v>
      </c>
      <c r="AQ437" s="31">
        <f>IF($I412="n/a",0,IF(AQ$4&lt;=$C437,0,IF(SUM($C437,$I412)&gt;AQ$4,$Q426/$I412,$Q426-SUM($I437:AP437))))</f>
        <v>0</v>
      </c>
      <c r="AR437" s="31">
        <f>IF($I412="n/a",0,IF(AR$4&lt;=$C437,0,IF(SUM($C437,$I412)&gt;AR$4,$Q426/$I412,$Q426-SUM($I437:AQ437))))</f>
        <v>0</v>
      </c>
      <c r="AS437" s="31">
        <f>IF($I412="n/a",0,IF(AS$4&lt;=$C437,0,IF(SUM($C437,$I412)&gt;AS$4,$Q426/$I412,$Q426-SUM($I437:AR437))))</f>
        <v>0</v>
      </c>
      <c r="AT437" s="31">
        <f>IF($I412="n/a",0,IF(AT$4&lt;=$C437,0,IF(SUM($C437,$I412)&gt;AT$4,$Q426/$I412,$Q426-SUM($I437:AS437))))</f>
        <v>0</v>
      </c>
      <c r="AU437" s="31">
        <f>IF($I412="n/a",0,IF(AU$4&lt;=$C437,0,IF(SUM($C437,$I412)&gt;AU$4,$Q426/$I412,$Q426-SUM($I437:AT437))))</f>
        <v>0</v>
      </c>
      <c r="AV437" s="31">
        <f>IF($I412="n/a",0,IF(AV$4&lt;=$C437,0,IF(SUM($C437,$I412)&gt;AV$4,$Q426/$I412,$Q426-SUM($I437:AU437))))</f>
        <v>0</v>
      </c>
      <c r="AW437" s="31">
        <f>IF($I412="n/a",0,IF(AW$4&lt;=$C437,0,IF(SUM($C437,$I412)&gt;AW$4,$Q426/$I412,$Q426-SUM($I437:AV437))))</f>
        <v>0</v>
      </c>
      <c r="AX437" s="31">
        <f>IF($I412="n/a",0,IF(AX$4&lt;=$C437,0,IF(SUM($C437,$I412)&gt;AX$4,$Q426/$I412,$Q426-SUM($I437:AW437))))</f>
        <v>0</v>
      </c>
      <c r="AY437" s="31">
        <f>IF($I412="n/a",0,IF(AY$4&lt;=$C437,0,IF(SUM($C437,$I412)&gt;AY$4,$Q426/$I412,$Q426-SUM($I437:AX437))))</f>
        <v>0</v>
      </c>
      <c r="AZ437" s="31">
        <f>IF($I412="n/a",0,IF(AZ$4&lt;=$C437,0,IF(SUM($C437,$I412)&gt;AZ$4,$Q426/$I412,$Q426-SUM($I437:AY437))))</f>
        <v>0</v>
      </c>
      <c r="BA437" s="31">
        <f>IF($I412="n/a",0,IF(BA$4&lt;=$C437,0,IF(SUM($C437,$I412)&gt;BA$4,$Q426/$I412,$Q426-SUM($I437:AZ437))))</f>
        <v>0</v>
      </c>
      <c r="BB437" s="31">
        <f>IF($I412="n/a",0,IF(BB$4&lt;=$C437,0,IF(SUM($C437,$I412)&gt;BB$4,$Q426/$I412,$Q426-SUM($I437:BA437))))</f>
        <v>0</v>
      </c>
      <c r="BC437" s="31">
        <f>IF($I412="n/a",0,IF(BC$4&lt;=$C437,0,IF(SUM($C437,$I412)&gt;BC$4,$Q426/$I412,$Q426-SUM($I437:BB437))))</f>
        <v>0</v>
      </c>
      <c r="BD437" s="31">
        <f>IF($I412="n/a",0,IF(BD$4&lt;=$C437,0,IF(SUM($C437,$I412)&gt;BD$4,$Q426/$I412,$Q426-SUM($I437:BC437))))</f>
        <v>0</v>
      </c>
      <c r="BE437" s="31">
        <f>IF($I412="n/a",0,IF(BE$4&lt;=$C437,0,IF(SUM($C437,$I412)&gt;BE$4,$Q426/$I412,$Q426-SUM($I437:BD437))))</f>
        <v>0</v>
      </c>
      <c r="BF437" s="31">
        <f>IF($I412="n/a",0,IF(BF$4&lt;=$C437,0,IF(SUM($C437,$I412)&gt;BF$4,$Q426/$I412,$Q426-SUM($I437:BE437))))</f>
        <v>0</v>
      </c>
      <c r="BG437" s="31">
        <f>IF($I412="n/a",0,IF(BG$4&lt;=$C437,0,IF(SUM($C437,$I412)&gt;BG$4,$Q426/$I412,$Q426-SUM($I437:BF437))))</f>
        <v>0</v>
      </c>
      <c r="BH437" s="31">
        <f>IF($I412="n/a",0,IF(BH$4&lt;=$C437,0,IF(SUM($C437,$I412)&gt;BH$4,$Q426/$I412,$Q426-SUM($I437:BG437))))</f>
        <v>0</v>
      </c>
      <c r="BI437" s="31">
        <f>IF($I412="n/a",0,IF(BI$4&lt;=$C437,0,IF(SUM($C437,$I412)&gt;BI$4,$Q426/$I412,$Q426-SUM($I437:BH437))))</f>
        <v>0</v>
      </c>
      <c r="BJ437" s="31">
        <f>IF($I412="n/a",0,IF(BJ$4&lt;=$C437,0,IF(SUM($C437,$I412)&gt;BJ$4,$Q426/$I412,$Q426-SUM($I437:BI437))))</f>
        <v>0</v>
      </c>
      <c r="BK437" s="31">
        <f>IF($I412="n/a",0,IF(BK$4&lt;=$C437,0,IF(SUM($C437,$I412)&gt;BK$4,$Q426/$I412,$Q426-SUM($I437:BJ437))))</f>
        <v>0</v>
      </c>
      <c r="BL437" s="31">
        <f>IF($I412="n/a",0,IF(BL$4&lt;=$C437,0,IF(SUM($C437,$I412)&gt;BL$4,$Q426/$I412,$Q426-SUM($I437:BK437))))</f>
        <v>0</v>
      </c>
      <c r="BM437" s="31">
        <f>IF($I412="n/a",0,IF(BM$4&lt;=$C437,0,IF(SUM($C437,$I412)&gt;BM$4,$Q426/$I412,$Q426-SUM($I437:BL437))))</f>
        <v>0</v>
      </c>
      <c r="BN437" s="31">
        <f>IF($I412="n/a",0,IF(BN$4&lt;=$C437,0,IF(SUM($C437,$I412)&gt;BN$4,$Q426/$I412,$Q426-SUM($I437:BM437))))</f>
        <v>0</v>
      </c>
      <c r="BO437" s="31">
        <f>IF($I412="n/a",0,IF(BO$4&lt;=$C437,0,IF(SUM($C437,$I412)&gt;BO$4,$Q426/$I412,$Q426-SUM($I437:BN437))))</f>
        <v>0</v>
      </c>
      <c r="BP437" s="31">
        <f>IF($I412="n/a",0,IF(BP$4&lt;=$C437,0,IF(SUM($C437,$I412)&gt;BP$4,$Q426/$I412,$Q426-SUM($I437:BO437))))</f>
        <v>0</v>
      </c>
      <c r="BQ437" s="31">
        <f>IF($I412="n/a",0,IF(BQ$4&lt;=$C437,0,IF(SUM($C437,$I412)&gt;BQ$4,$Q426/$I412,$Q426-SUM($I437:BP437))))</f>
        <v>0</v>
      </c>
      <c r="BR437" s="31">
        <f>IF($I412="n/a",0,IF(BR$4&lt;=$C437,0,IF(SUM($C437,$I412)&gt;BR$4,$Q426/$I412,$Q426-SUM($I437:BQ437))))</f>
        <v>0</v>
      </c>
      <c r="BS437" s="31">
        <f>IF($I412="n/a",0,IF(BS$4&lt;=$C437,0,IF(SUM($C437,$I412)&gt;BS$4,$Q426/$I412,$Q426-SUM($I437:BR437))))</f>
        <v>0</v>
      </c>
      <c r="BT437" s="31">
        <f>IF($I412="n/a",0,IF(BT$4&lt;=$C437,0,IF(SUM($C437,$I412)&gt;BT$4,$Q426/$I412,$Q426-SUM($I437:BS437))))</f>
        <v>0</v>
      </c>
      <c r="BU437" s="31">
        <f>IF($I412="n/a",0,IF(BU$4&lt;=$C437,0,IF(SUM($C437,$I412)&gt;BU$4,$Q426/$I412,$Q426-SUM($I437:BT437))))</f>
        <v>0</v>
      </c>
      <c r="BV437" s="31">
        <f>IF($I412="n/a",0,IF(BV$4&lt;=$C437,0,IF(SUM($C437,$I412)&gt;BV$4,$Q426/$I412,$Q426-SUM($I437:BU437))))</f>
        <v>0</v>
      </c>
      <c r="BW437" s="31">
        <f>IF($I412="n/a",0,IF(BW$4&lt;=$C437,0,IF(SUM($C437,$I412)&gt;BW$4,$Q426/$I412,$Q426-SUM($I437:BV437))))</f>
        <v>0</v>
      </c>
      <c r="BX437" s="31">
        <f>IF($I412="n/a",0,IF(BX$4&lt;=$C437,0,IF(SUM($C437,$I412)&gt;BX$4,$Q426/$I412,$Q426-SUM($I437:BW437))))</f>
        <v>0</v>
      </c>
      <c r="BY437" s="31">
        <f>IF($I412="n/a",0,IF(BY$4&lt;=$C437,0,IF(SUM($C437,$I412)&gt;BY$4,$Q426/$I412,$Q426-SUM($I437:BX437))))</f>
        <v>0</v>
      </c>
      <c r="BZ437" s="31">
        <f>IF($I412="n/a",0,IF(BZ$4&lt;=$C437,0,IF(SUM($C437,$I412)&gt;BZ$4,$Q426/$I412,$Q426-SUM($I437:BY437))))</f>
        <v>0</v>
      </c>
      <c r="CA437" s="31">
        <f>IF($I412="n/a",0,IF(CA$4&lt;=$C437,0,IF(SUM($C437,$I412)&gt;CA$4,$Q426/$I412,$Q426-SUM($I437:BZ437))))</f>
        <v>0</v>
      </c>
      <c r="CB437" s="31">
        <f>IF($I412="n/a",0,IF(CB$4&lt;=$C437,0,IF(SUM($C437,$I412)&gt;CB$4,$Q426/$I412,$Q426-SUM($I437:CA437))))</f>
        <v>0</v>
      </c>
      <c r="CC437" s="31">
        <f>IF($I412="n/a",0,IF(CC$4&lt;=$C437,0,IF(SUM($C437,$I412)&gt;CC$4,$Q426/$I412,$Q426-SUM($I437:CB437))))</f>
        <v>0</v>
      </c>
      <c r="CD437" s="31">
        <f>IF($I412="n/a",0,IF(CD$4&lt;=$C437,0,IF(SUM($C437,$I412)&gt;CD$4,$Q426/$I412,$Q426-SUM($I437:CC437))))</f>
        <v>0</v>
      </c>
      <c r="CE437" s="31">
        <f>IF($I412="n/a",0,IF(CE$4&lt;=$C437,0,IF(SUM($C437,$I412)&gt;CE$4,$Q426/$I412,$Q426-SUM($I437:CD437))))</f>
        <v>0</v>
      </c>
      <c r="CF437" s="31">
        <f>IF($I412="n/a",0,IF(CF$4&lt;=$C437,0,IF(SUM($C437,$I412)&gt;CF$4,$Q426/$I412,$Q426-SUM($I437:CE437))))</f>
        <v>0</v>
      </c>
    </row>
    <row r="438" spans="1:84" s="153" customFormat="1" ht="12.75" customHeight="1">
      <c r="A438"/>
      <c r="C438" s="197">
        <v>2024</v>
      </c>
      <c r="D438" s="21" t="s">
        <v>53</v>
      </c>
      <c r="E438" s="21" t="s">
        <v>185</v>
      </c>
      <c r="I438" s="31"/>
      <c r="J438" s="31">
        <f>IF($I412="n/a",0,IF(J$4&lt;=$C438,0,IF(SUM($C438,$I412)&gt;J$4,$R426/$I412,$R426-SUM($I438:I438))))</f>
        <v>0</v>
      </c>
      <c r="K438" s="31">
        <f>IF($I412="n/a",0,IF(K$4&lt;=$C438,0,IF(SUM($C438,$I412)&gt;K$4,$R426/$I412,$R426-SUM($I438:J438))))</f>
        <v>0</v>
      </c>
      <c r="L438" s="31">
        <f>IF($I412="n/a",0,IF(L$4&lt;=$C438,0,IF(SUM($C438,$I412)&gt;L$4,$R426/$I412,$R426-SUM($I438:K438))))</f>
        <v>0</v>
      </c>
      <c r="M438" s="31">
        <f>IF($I412="n/a",0,IF(M$4&lt;=$C438,0,IF(SUM($C438,$I412)&gt;M$4,$R426/$I412,$R426-SUM($I438:L438))))</f>
        <v>0</v>
      </c>
      <c r="N438" s="31">
        <f>IF($I412="n/a",0,IF(N$4&lt;=$C438,0,IF(SUM($C438,$I412)&gt;N$4,$R426/$I412,$R426-SUM($I438:M438))))</f>
        <v>0</v>
      </c>
      <c r="O438" s="31">
        <f>IF($I412="n/a",0,IF(O$4&lt;=$C438,0,IF(SUM($C438,$I412)&gt;O$4,$R426/$I412,$R426-SUM($I438:N438))))</f>
        <v>0</v>
      </c>
      <c r="P438" s="31">
        <f>IF($I412="n/a",0,IF(P$4&lt;=$C438,0,IF(SUM($C438,$I412)&gt;P$4,$R426/$I412,$R426-SUM($I438:O438))))</f>
        <v>0</v>
      </c>
      <c r="Q438" s="31">
        <f>IF($I412="n/a",0,IF(Q$4&lt;=$C438,0,IF(SUM($C438,$I412)&gt;Q$4,$R426/$I412,$R426-SUM($I438:P438))))</f>
        <v>0</v>
      </c>
      <c r="R438" s="31">
        <f>IF($I412="n/a",0,IF(R$4&lt;=$C438,0,IF(SUM($C438,$I412)&gt;R$4,$R426/$I412,$R426-SUM($I438:Q438))))</f>
        <v>0</v>
      </c>
      <c r="S438" s="31">
        <f>IF($I412="n/a",0,IF(S$4&lt;=$C438,0,IF(SUM($C438,$I412)&gt;S$4,$R426/$I412,$R426-SUM($I438:R438))))</f>
        <v>0</v>
      </c>
      <c r="T438" s="31">
        <f>IF($I412="n/a",0,IF(T$4&lt;=$C438,0,IF(SUM($C438,$I412)&gt;T$4,$R426/$I412,$R426-SUM($I438:S438))))</f>
        <v>0</v>
      </c>
      <c r="U438" s="31">
        <f>IF($I412="n/a",0,IF(U$4&lt;=$C438,0,IF(SUM($C438,$I412)&gt;U$4,$R426/$I412,$R426-SUM($I438:T438))))</f>
        <v>0</v>
      </c>
      <c r="V438" s="31">
        <f>IF($I412="n/a",0,IF(V$4&lt;=$C438,0,IF(SUM($C438,$I412)&gt;V$4,$R426/$I412,$R426-SUM($I438:U438))))</f>
        <v>0</v>
      </c>
      <c r="W438" s="31">
        <f>IF($I412="n/a",0,IF(W$4&lt;=$C438,0,IF(SUM($C438,$I412)&gt;W$4,$R426/$I412,$R426-SUM($I438:V438))))</f>
        <v>0</v>
      </c>
      <c r="X438" s="31">
        <f>IF($I412="n/a",0,IF(X$4&lt;=$C438,0,IF(SUM($C438,$I412)&gt;X$4,$R426/$I412,$R426-SUM($I438:W438))))</f>
        <v>0</v>
      </c>
      <c r="Y438" s="31">
        <f>IF($I412="n/a",0,IF(Y$4&lt;=$C438,0,IF(SUM($C438,$I412)&gt;Y$4,$R426/$I412,$R426-SUM($I438:X438))))</f>
        <v>0</v>
      </c>
      <c r="Z438" s="31">
        <f>IF($I412="n/a",0,IF(Z$4&lt;=$C438,0,IF(SUM($C438,$I412)&gt;Z$4,$R426/$I412,$R426-SUM($I438:Y438))))</f>
        <v>0</v>
      </c>
      <c r="AA438" s="31">
        <f>IF($I412="n/a",0,IF(AA$4&lt;=$C438,0,IF(SUM($C438,$I412)&gt;AA$4,$R426/$I412,$R426-SUM($I438:Z438))))</f>
        <v>0</v>
      </c>
      <c r="AB438" s="31">
        <f>IF($I412="n/a",0,IF(AB$4&lt;=$C438,0,IF(SUM($C438,$I412)&gt;AB$4,$R426/$I412,$R426-SUM($I438:AA438))))</f>
        <v>0</v>
      </c>
      <c r="AC438" s="31">
        <f>IF($I412="n/a",0,IF(AC$4&lt;=$C438,0,IF(SUM($C438,$I412)&gt;AC$4,$R426/$I412,$R426-SUM($I438:AB438))))</f>
        <v>0</v>
      </c>
      <c r="AD438" s="31">
        <f>IF($I412="n/a",0,IF(AD$4&lt;=$C438,0,IF(SUM($C438,$I412)&gt;AD$4,$R426/$I412,$R426-SUM($I438:AC438))))</f>
        <v>0</v>
      </c>
      <c r="AE438" s="31">
        <f>IF($I412="n/a",0,IF(AE$4&lt;=$C438,0,IF(SUM($C438,$I412)&gt;AE$4,$R426/$I412,$R426-SUM($I438:AD438))))</f>
        <v>0</v>
      </c>
      <c r="AF438" s="31">
        <f>IF($I412="n/a",0,IF(AF$4&lt;=$C438,0,IF(SUM($C438,$I412)&gt;AF$4,$R426/$I412,$R426-SUM($I438:AE438))))</f>
        <v>0</v>
      </c>
      <c r="AG438" s="31">
        <f>IF($I412="n/a",0,IF(AG$4&lt;=$C438,0,IF(SUM($C438,$I412)&gt;AG$4,$R426/$I412,$R426-SUM($I438:AF438))))</f>
        <v>0</v>
      </c>
      <c r="AH438" s="31">
        <f>IF($I412="n/a",0,IF(AH$4&lt;=$C438,0,IF(SUM($C438,$I412)&gt;AH$4,$R426/$I412,$R426-SUM($I438:AG438))))</f>
        <v>0</v>
      </c>
      <c r="AI438" s="31">
        <f>IF($I412="n/a",0,IF(AI$4&lt;=$C438,0,IF(SUM($C438,$I412)&gt;AI$4,$R426/$I412,$R426-SUM($I438:AH438))))</f>
        <v>0</v>
      </c>
      <c r="AJ438" s="31">
        <f>IF($I412="n/a",0,IF(AJ$4&lt;=$C438,0,IF(SUM($C438,$I412)&gt;AJ$4,$R426/$I412,$R426-SUM($I438:AI438))))</f>
        <v>0</v>
      </c>
      <c r="AK438" s="31">
        <f>IF($I412="n/a",0,IF(AK$4&lt;=$C438,0,IF(SUM($C438,$I412)&gt;AK$4,$R426/$I412,$R426-SUM($I438:AJ438))))</f>
        <v>0</v>
      </c>
      <c r="AL438" s="31">
        <f>IF($I412="n/a",0,IF(AL$4&lt;=$C438,0,IF(SUM($C438,$I412)&gt;AL$4,$R426/$I412,$R426-SUM($I438:AK438))))</f>
        <v>0</v>
      </c>
      <c r="AM438" s="31">
        <f>IF($I412="n/a",0,IF(AM$4&lt;=$C438,0,IF(SUM($C438,$I412)&gt;AM$4,$R426/$I412,$R426-SUM($I438:AL438))))</f>
        <v>0</v>
      </c>
      <c r="AN438" s="31">
        <f>IF($I412="n/a",0,IF(AN$4&lt;=$C438,0,IF(SUM($C438,$I412)&gt;AN$4,$R426/$I412,$R426-SUM($I438:AM438))))</f>
        <v>0</v>
      </c>
      <c r="AO438" s="31">
        <f>IF($I412="n/a",0,IF(AO$4&lt;=$C438,0,IF(SUM($C438,$I412)&gt;AO$4,$R426/$I412,$R426-SUM($I438:AN438))))</f>
        <v>0</v>
      </c>
      <c r="AP438" s="31">
        <f>IF($I412="n/a",0,IF(AP$4&lt;=$C438,0,IF(SUM($C438,$I412)&gt;AP$4,$R426/$I412,$R426-SUM($I438:AO438))))</f>
        <v>0</v>
      </c>
      <c r="AQ438" s="31">
        <f>IF($I412="n/a",0,IF(AQ$4&lt;=$C438,0,IF(SUM($C438,$I412)&gt;AQ$4,$R426/$I412,$R426-SUM($I438:AP438))))</f>
        <v>0</v>
      </c>
      <c r="AR438" s="31">
        <f>IF($I412="n/a",0,IF(AR$4&lt;=$C438,0,IF(SUM($C438,$I412)&gt;AR$4,$R426/$I412,$R426-SUM($I438:AQ438))))</f>
        <v>0</v>
      </c>
      <c r="AS438" s="31">
        <f>IF($I412="n/a",0,IF(AS$4&lt;=$C438,0,IF(SUM($C438,$I412)&gt;AS$4,$R426/$I412,$R426-SUM($I438:AR438))))</f>
        <v>0</v>
      </c>
      <c r="AT438" s="31">
        <f>IF($I412="n/a",0,IF(AT$4&lt;=$C438,0,IF(SUM($C438,$I412)&gt;AT$4,$R426/$I412,$R426-SUM($I438:AS438))))</f>
        <v>0</v>
      </c>
      <c r="AU438" s="31">
        <f>IF($I412="n/a",0,IF(AU$4&lt;=$C438,0,IF(SUM($C438,$I412)&gt;AU$4,$R426/$I412,$R426-SUM($I438:AT438))))</f>
        <v>0</v>
      </c>
      <c r="AV438" s="31">
        <f>IF($I412="n/a",0,IF(AV$4&lt;=$C438,0,IF(SUM($C438,$I412)&gt;AV$4,$R426/$I412,$R426-SUM($I438:AU438))))</f>
        <v>0</v>
      </c>
      <c r="AW438" s="31">
        <f>IF($I412="n/a",0,IF(AW$4&lt;=$C438,0,IF(SUM($C438,$I412)&gt;AW$4,$R426/$I412,$R426-SUM($I438:AV438))))</f>
        <v>0</v>
      </c>
      <c r="AX438" s="31">
        <f>IF($I412="n/a",0,IF(AX$4&lt;=$C438,0,IF(SUM($C438,$I412)&gt;AX$4,$R426/$I412,$R426-SUM($I438:AW438))))</f>
        <v>0</v>
      </c>
      <c r="AY438" s="31">
        <f>IF($I412="n/a",0,IF(AY$4&lt;=$C438,0,IF(SUM($C438,$I412)&gt;AY$4,$R426/$I412,$R426-SUM($I438:AX438))))</f>
        <v>0</v>
      </c>
      <c r="AZ438" s="31">
        <f>IF($I412="n/a",0,IF(AZ$4&lt;=$C438,0,IF(SUM($C438,$I412)&gt;AZ$4,$R426/$I412,$R426-SUM($I438:AY438))))</f>
        <v>0</v>
      </c>
      <c r="BA438" s="31">
        <f>IF($I412="n/a",0,IF(BA$4&lt;=$C438,0,IF(SUM($C438,$I412)&gt;BA$4,$R426/$I412,$R426-SUM($I438:AZ438))))</f>
        <v>0</v>
      </c>
      <c r="BB438" s="31">
        <f>IF($I412="n/a",0,IF(BB$4&lt;=$C438,0,IF(SUM($C438,$I412)&gt;BB$4,$R426/$I412,$R426-SUM($I438:BA438))))</f>
        <v>0</v>
      </c>
      <c r="BC438" s="31">
        <f>IF($I412="n/a",0,IF(BC$4&lt;=$C438,0,IF(SUM($C438,$I412)&gt;BC$4,$R426/$I412,$R426-SUM($I438:BB438))))</f>
        <v>0</v>
      </c>
      <c r="BD438" s="31">
        <f>IF($I412="n/a",0,IF(BD$4&lt;=$C438,0,IF(SUM($C438,$I412)&gt;BD$4,$R426/$I412,$R426-SUM($I438:BC438))))</f>
        <v>0</v>
      </c>
      <c r="BE438" s="31">
        <f>IF($I412="n/a",0,IF(BE$4&lt;=$C438,0,IF(SUM($C438,$I412)&gt;BE$4,$R426/$I412,$R426-SUM($I438:BD438))))</f>
        <v>0</v>
      </c>
      <c r="BF438" s="31">
        <f>IF($I412="n/a",0,IF(BF$4&lt;=$C438,0,IF(SUM($C438,$I412)&gt;BF$4,$R426/$I412,$R426-SUM($I438:BE438))))</f>
        <v>0</v>
      </c>
      <c r="BG438" s="31">
        <f>IF($I412="n/a",0,IF(BG$4&lt;=$C438,0,IF(SUM($C438,$I412)&gt;BG$4,$R426/$I412,$R426-SUM($I438:BF438))))</f>
        <v>0</v>
      </c>
      <c r="BH438" s="31">
        <f>IF($I412="n/a",0,IF(BH$4&lt;=$C438,0,IF(SUM($C438,$I412)&gt;BH$4,$R426/$I412,$R426-SUM($I438:BG438))))</f>
        <v>0</v>
      </c>
      <c r="BI438" s="31">
        <f>IF($I412="n/a",0,IF(BI$4&lt;=$C438,0,IF(SUM($C438,$I412)&gt;BI$4,$R426/$I412,$R426-SUM($I438:BH438))))</f>
        <v>0</v>
      </c>
      <c r="BJ438" s="31">
        <f>IF($I412="n/a",0,IF(BJ$4&lt;=$C438,0,IF(SUM($C438,$I412)&gt;BJ$4,$R426/$I412,$R426-SUM($I438:BI438))))</f>
        <v>0</v>
      </c>
      <c r="BK438" s="31">
        <f>IF($I412="n/a",0,IF(BK$4&lt;=$C438,0,IF(SUM($C438,$I412)&gt;BK$4,$R426/$I412,$R426-SUM($I438:BJ438))))</f>
        <v>0</v>
      </c>
      <c r="BL438" s="31">
        <f>IF($I412="n/a",0,IF(BL$4&lt;=$C438,0,IF(SUM($C438,$I412)&gt;BL$4,$R426/$I412,$R426-SUM($I438:BK438))))</f>
        <v>0</v>
      </c>
      <c r="BM438" s="31">
        <f>IF($I412="n/a",0,IF(BM$4&lt;=$C438,0,IF(SUM($C438,$I412)&gt;BM$4,$R426/$I412,$R426-SUM($I438:BL438))))</f>
        <v>0</v>
      </c>
      <c r="BN438" s="31">
        <f>IF($I412="n/a",0,IF(BN$4&lt;=$C438,0,IF(SUM($C438,$I412)&gt;BN$4,$R426/$I412,$R426-SUM($I438:BM438))))</f>
        <v>0</v>
      </c>
      <c r="BO438" s="31">
        <f>IF($I412="n/a",0,IF(BO$4&lt;=$C438,0,IF(SUM($C438,$I412)&gt;BO$4,$R426/$I412,$R426-SUM($I438:BN438))))</f>
        <v>0</v>
      </c>
      <c r="BP438" s="31">
        <f>IF($I412="n/a",0,IF(BP$4&lt;=$C438,0,IF(SUM($C438,$I412)&gt;BP$4,$R426/$I412,$R426-SUM($I438:BO438))))</f>
        <v>0</v>
      </c>
      <c r="BQ438" s="31">
        <f>IF($I412="n/a",0,IF(BQ$4&lt;=$C438,0,IF(SUM($C438,$I412)&gt;BQ$4,$R426/$I412,$R426-SUM($I438:BP438))))</f>
        <v>0</v>
      </c>
      <c r="BR438" s="31">
        <f>IF($I412="n/a",0,IF(BR$4&lt;=$C438,0,IF(SUM($C438,$I412)&gt;BR$4,$R426/$I412,$R426-SUM($I438:BQ438))))</f>
        <v>0</v>
      </c>
      <c r="BS438" s="31">
        <f>IF($I412="n/a",0,IF(BS$4&lt;=$C438,0,IF(SUM($C438,$I412)&gt;BS$4,$R426/$I412,$R426-SUM($I438:BR438))))</f>
        <v>0</v>
      </c>
      <c r="BT438" s="31">
        <f>IF($I412="n/a",0,IF(BT$4&lt;=$C438,0,IF(SUM($C438,$I412)&gt;BT$4,$R426/$I412,$R426-SUM($I438:BS438))))</f>
        <v>0</v>
      </c>
      <c r="BU438" s="31">
        <f>IF($I412="n/a",0,IF(BU$4&lt;=$C438,0,IF(SUM($C438,$I412)&gt;BU$4,$R426/$I412,$R426-SUM($I438:BT438))))</f>
        <v>0</v>
      </c>
      <c r="BV438" s="31">
        <f>IF($I412="n/a",0,IF(BV$4&lt;=$C438,0,IF(SUM($C438,$I412)&gt;BV$4,$R426/$I412,$R426-SUM($I438:BU438))))</f>
        <v>0</v>
      </c>
      <c r="BW438" s="31">
        <f>IF($I412="n/a",0,IF(BW$4&lt;=$C438,0,IF(SUM($C438,$I412)&gt;BW$4,$R426/$I412,$R426-SUM($I438:BV438))))</f>
        <v>0</v>
      </c>
      <c r="BX438" s="31">
        <f>IF($I412="n/a",0,IF(BX$4&lt;=$C438,0,IF(SUM($C438,$I412)&gt;BX$4,$R426/$I412,$R426-SUM($I438:BW438))))</f>
        <v>0</v>
      </c>
      <c r="BY438" s="31">
        <f>IF($I412="n/a",0,IF(BY$4&lt;=$C438,0,IF(SUM($C438,$I412)&gt;BY$4,$R426/$I412,$R426-SUM($I438:BX438))))</f>
        <v>0</v>
      </c>
      <c r="BZ438" s="31">
        <f>IF($I412="n/a",0,IF(BZ$4&lt;=$C438,0,IF(SUM($C438,$I412)&gt;BZ$4,$R426/$I412,$R426-SUM($I438:BY438))))</f>
        <v>0</v>
      </c>
      <c r="CA438" s="31">
        <f>IF($I412="n/a",0,IF(CA$4&lt;=$C438,0,IF(SUM($C438,$I412)&gt;CA$4,$R426/$I412,$R426-SUM($I438:BZ438))))</f>
        <v>0</v>
      </c>
      <c r="CB438" s="31">
        <f>IF($I412="n/a",0,IF(CB$4&lt;=$C438,0,IF(SUM($C438,$I412)&gt;CB$4,$R426/$I412,$R426-SUM($I438:CA438))))</f>
        <v>0</v>
      </c>
      <c r="CC438" s="31">
        <f>IF($I412="n/a",0,IF(CC$4&lt;=$C438,0,IF(SUM($C438,$I412)&gt;CC$4,$R426/$I412,$R426-SUM($I438:CB438))))</f>
        <v>0</v>
      </c>
      <c r="CD438" s="31">
        <f>IF($I412="n/a",0,IF(CD$4&lt;=$C438,0,IF(SUM($C438,$I412)&gt;CD$4,$R426/$I412,$R426-SUM($I438:CC438))))</f>
        <v>0</v>
      </c>
      <c r="CE438" s="31">
        <f>IF($I412="n/a",0,IF(CE$4&lt;=$C438,0,IF(SUM($C438,$I412)&gt;CE$4,$R426/$I412,$R426-SUM($I438:CD438))))</f>
        <v>0</v>
      </c>
      <c r="CF438" s="31">
        <f>IF($I412="n/a",0,IF(CF$4&lt;=$C438,0,IF(SUM($C438,$I412)&gt;CF$4,$R426/$I412,$R426-SUM($I438:CE438))))</f>
        <v>0</v>
      </c>
    </row>
    <row r="439" spans="1:84" s="153" customFormat="1" ht="12.75" customHeight="1">
      <c r="A439"/>
      <c r="C439" s="197">
        <v>2025</v>
      </c>
      <c r="D439" s="21" t="s">
        <v>54</v>
      </c>
      <c r="E439" s="21" t="s">
        <v>185</v>
      </c>
      <c r="I439" s="31"/>
      <c r="J439" s="31">
        <f>IF($I412="n/a",0,IF(J$4&lt;=$C439,0,IF(SUM($C439,$I412)&gt;J$4,$S426/$I412,$S426-SUM($I439:I439))))</f>
        <v>0</v>
      </c>
      <c r="K439" s="31">
        <f>IF($I412="n/a",0,IF(K$4&lt;=$C439,0,IF(SUM($C439,$I412)&gt;K$4,$S426/$I412,$S426-SUM($I439:J439))))</f>
        <v>0</v>
      </c>
      <c r="L439" s="31">
        <f>IF($I412="n/a",0,IF(L$4&lt;=$C439,0,IF(SUM($C439,$I412)&gt;L$4,$S426/$I412,$S426-SUM($I439:K439))))</f>
        <v>0</v>
      </c>
      <c r="M439" s="31">
        <f>IF($I412="n/a",0,IF(M$4&lt;=$C439,0,IF(SUM($C439,$I412)&gt;M$4,$S426/$I412,$S426-SUM($I439:L439))))</f>
        <v>0</v>
      </c>
      <c r="N439" s="31">
        <f>IF($I412="n/a",0,IF(N$4&lt;=$C439,0,IF(SUM($C439,$I412)&gt;N$4,$S426/$I412,$S426-SUM($I439:M439))))</f>
        <v>0</v>
      </c>
      <c r="O439" s="31">
        <f>IF($I412="n/a",0,IF(O$4&lt;=$C439,0,IF(SUM($C439,$I412)&gt;O$4,$S426/$I412,$S426-SUM($I439:N439))))</f>
        <v>0</v>
      </c>
      <c r="P439" s="31">
        <f>IF($I412="n/a",0,IF(P$4&lt;=$C439,0,IF(SUM($C439,$I412)&gt;P$4,$S426/$I412,$S426-SUM($I439:O439))))</f>
        <v>0</v>
      </c>
      <c r="Q439" s="31">
        <f>IF($I412="n/a",0,IF(Q$4&lt;=$C439,0,IF(SUM($C439,$I412)&gt;Q$4,$S426/$I412,$S426-SUM($I439:P439))))</f>
        <v>0</v>
      </c>
      <c r="R439" s="31">
        <f>IF($I412="n/a",0,IF(R$4&lt;=$C439,0,IF(SUM($C439,$I412)&gt;R$4,$S426/$I412,$S426-SUM($I439:Q439))))</f>
        <v>0</v>
      </c>
      <c r="S439" s="31">
        <f>IF($I412="n/a",0,IF(S$4&lt;=$C439,0,IF(SUM($C439,$I412)&gt;S$4,$S426/$I412,$S426-SUM($I439:R439))))</f>
        <v>0</v>
      </c>
      <c r="T439" s="31">
        <f>IF($I412="n/a",0,IF(T$4&lt;=$C439,0,IF(SUM($C439,$I412)&gt;T$4,$S426/$I412,$S426-SUM($I439:S439))))</f>
        <v>0</v>
      </c>
      <c r="U439" s="31">
        <f>IF($I412="n/a",0,IF(U$4&lt;=$C439,0,IF(SUM($C439,$I412)&gt;U$4,$S426/$I412,$S426-SUM($I439:T439))))</f>
        <v>0</v>
      </c>
      <c r="V439" s="31">
        <f>IF($I412="n/a",0,IF(V$4&lt;=$C439,0,IF(SUM($C439,$I412)&gt;V$4,$S426/$I412,$S426-SUM($I439:U439))))</f>
        <v>0</v>
      </c>
      <c r="W439" s="31">
        <f>IF($I412="n/a",0,IF(W$4&lt;=$C439,0,IF(SUM($C439,$I412)&gt;W$4,$S426/$I412,$S426-SUM($I439:V439))))</f>
        <v>0</v>
      </c>
      <c r="X439" s="31">
        <f>IF($I412="n/a",0,IF(X$4&lt;=$C439,0,IF(SUM($C439,$I412)&gt;X$4,$S426/$I412,$S426-SUM($I439:W439))))</f>
        <v>0</v>
      </c>
      <c r="Y439" s="31">
        <f>IF($I412="n/a",0,IF(Y$4&lt;=$C439,0,IF(SUM($C439,$I412)&gt;Y$4,$S426/$I412,$S426-SUM($I439:X439))))</f>
        <v>0</v>
      </c>
      <c r="Z439" s="31">
        <f>IF($I412="n/a",0,IF(Z$4&lt;=$C439,0,IF(SUM($C439,$I412)&gt;Z$4,$S426/$I412,$S426-SUM($I439:Y439))))</f>
        <v>0</v>
      </c>
      <c r="AA439" s="31">
        <f>IF($I412="n/a",0,IF(AA$4&lt;=$C439,0,IF(SUM($C439,$I412)&gt;AA$4,$S426/$I412,$S426-SUM($I439:Z439))))</f>
        <v>0</v>
      </c>
      <c r="AB439" s="31">
        <f>IF($I412="n/a",0,IF(AB$4&lt;=$C439,0,IF(SUM($C439,$I412)&gt;AB$4,$S426/$I412,$S426-SUM($I439:AA439))))</f>
        <v>0</v>
      </c>
      <c r="AC439" s="31">
        <f>IF($I412="n/a",0,IF(AC$4&lt;=$C439,0,IF(SUM($C439,$I412)&gt;AC$4,$S426/$I412,$S426-SUM($I439:AB439))))</f>
        <v>0</v>
      </c>
      <c r="AD439" s="31">
        <f>IF($I412="n/a",0,IF(AD$4&lt;=$C439,0,IF(SUM($C439,$I412)&gt;AD$4,$S426/$I412,$S426-SUM($I439:AC439))))</f>
        <v>0</v>
      </c>
      <c r="AE439" s="31">
        <f>IF($I412="n/a",0,IF(AE$4&lt;=$C439,0,IF(SUM($C439,$I412)&gt;AE$4,$S426/$I412,$S426-SUM($I439:AD439))))</f>
        <v>0</v>
      </c>
      <c r="AF439" s="31">
        <f>IF($I412="n/a",0,IF(AF$4&lt;=$C439,0,IF(SUM($C439,$I412)&gt;AF$4,$S426/$I412,$S426-SUM($I439:AE439))))</f>
        <v>0</v>
      </c>
      <c r="AG439" s="31">
        <f>IF($I412="n/a",0,IF(AG$4&lt;=$C439,0,IF(SUM($C439,$I412)&gt;AG$4,$S426/$I412,$S426-SUM($I439:AF439))))</f>
        <v>0</v>
      </c>
      <c r="AH439" s="31">
        <f>IF($I412="n/a",0,IF(AH$4&lt;=$C439,0,IF(SUM($C439,$I412)&gt;AH$4,$S426/$I412,$S426-SUM($I439:AG439))))</f>
        <v>0</v>
      </c>
      <c r="AI439" s="31">
        <f>IF($I412="n/a",0,IF(AI$4&lt;=$C439,0,IF(SUM($C439,$I412)&gt;AI$4,$S426/$I412,$S426-SUM($I439:AH439))))</f>
        <v>0</v>
      </c>
      <c r="AJ439" s="31">
        <f>IF($I412="n/a",0,IF(AJ$4&lt;=$C439,0,IF(SUM($C439,$I412)&gt;AJ$4,$S426/$I412,$S426-SUM($I439:AI439))))</f>
        <v>0</v>
      </c>
      <c r="AK439" s="31">
        <f>IF($I412="n/a",0,IF(AK$4&lt;=$C439,0,IF(SUM($C439,$I412)&gt;AK$4,$S426/$I412,$S426-SUM($I439:AJ439))))</f>
        <v>0</v>
      </c>
      <c r="AL439" s="31">
        <f>IF($I412="n/a",0,IF(AL$4&lt;=$C439,0,IF(SUM($C439,$I412)&gt;AL$4,$S426/$I412,$S426-SUM($I439:AK439))))</f>
        <v>0</v>
      </c>
      <c r="AM439" s="31">
        <f>IF($I412="n/a",0,IF(AM$4&lt;=$C439,0,IF(SUM($C439,$I412)&gt;AM$4,$S426/$I412,$S426-SUM($I439:AL439))))</f>
        <v>0</v>
      </c>
      <c r="AN439" s="31">
        <f>IF($I412="n/a",0,IF(AN$4&lt;=$C439,0,IF(SUM($C439,$I412)&gt;AN$4,$S426/$I412,$S426-SUM($I439:AM439))))</f>
        <v>0</v>
      </c>
      <c r="AO439" s="31">
        <f>IF($I412="n/a",0,IF(AO$4&lt;=$C439,0,IF(SUM($C439,$I412)&gt;AO$4,$S426/$I412,$S426-SUM($I439:AN439))))</f>
        <v>0</v>
      </c>
      <c r="AP439" s="31">
        <f>IF($I412="n/a",0,IF(AP$4&lt;=$C439,0,IF(SUM($C439,$I412)&gt;AP$4,$S426/$I412,$S426-SUM($I439:AO439))))</f>
        <v>0</v>
      </c>
      <c r="AQ439" s="31">
        <f>IF($I412="n/a",0,IF(AQ$4&lt;=$C439,0,IF(SUM($C439,$I412)&gt;AQ$4,$S426/$I412,$S426-SUM($I439:AP439))))</f>
        <v>0</v>
      </c>
      <c r="AR439" s="31">
        <f>IF($I412="n/a",0,IF(AR$4&lt;=$C439,0,IF(SUM($C439,$I412)&gt;AR$4,$S426/$I412,$S426-SUM($I439:AQ439))))</f>
        <v>0</v>
      </c>
      <c r="AS439" s="31">
        <f>IF($I412="n/a",0,IF(AS$4&lt;=$C439,0,IF(SUM($C439,$I412)&gt;AS$4,$S426/$I412,$S426-SUM($I439:AR439))))</f>
        <v>0</v>
      </c>
      <c r="AT439" s="31">
        <f>IF($I412="n/a",0,IF(AT$4&lt;=$C439,0,IF(SUM($C439,$I412)&gt;AT$4,$S426/$I412,$S426-SUM($I439:AS439))))</f>
        <v>0</v>
      </c>
      <c r="AU439" s="31">
        <f>IF($I412="n/a",0,IF(AU$4&lt;=$C439,0,IF(SUM($C439,$I412)&gt;AU$4,$S426/$I412,$S426-SUM($I439:AT439))))</f>
        <v>0</v>
      </c>
      <c r="AV439" s="31">
        <f>IF($I412="n/a",0,IF(AV$4&lt;=$C439,0,IF(SUM($C439,$I412)&gt;AV$4,$S426/$I412,$S426-SUM($I439:AU439))))</f>
        <v>0</v>
      </c>
      <c r="AW439" s="31">
        <f>IF($I412="n/a",0,IF(AW$4&lt;=$C439,0,IF(SUM($C439,$I412)&gt;AW$4,$S426/$I412,$S426-SUM($I439:AV439))))</f>
        <v>0</v>
      </c>
      <c r="AX439" s="31">
        <f>IF($I412="n/a",0,IF(AX$4&lt;=$C439,0,IF(SUM($C439,$I412)&gt;AX$4,$S426/$I412,$S426-SUM($I439:AW439))))</f>
        <v>0</v>
      </c>
      <c r="AY439" s="31">
        <f>IF($I412="n/a",0,IF(AY$4&lt;=$C439,0,IF(SUM($C439,$I412)&gt;AY$4,$S426/$I412,$S426-SUM($I439:AX439))))</f>
        <v>0</v>
      </c>
      <c r="AZ439" s="31">
        <f>IF($I412="n/a",0,IF(AZ$4&lt;=$C439,0,IF(SUM($C439,$I412)&gt;AZ$4,$S426/$I412,$S426-SUM($I439:AY439))))</f>
        <v>0</v>
      </c>
      <c r="BA439" s="31">
        <f>IF($I412="n/a",0,IF(BA$4&lt;=$C439,0,IF(SUM($C439,$I412)&gt;BA$4,$S426/$I412,$S426-SUM($I439:AZ439))))</f>
        <v>0</v>
      </c>
      <c r="BB439" s="31">
        <f>IF($I412="n/a",0,IF(BB$4&lt;=$C439,0,IF(SUM($C439,$I412)&gt;BB$4,$S426/$I412,$S426-SUM($I439:BA439))))</f>
        <v>0</v>
      </c>
      <c r="BC439" s="31">
        <f>IF($I412="n/a",0,IF(BC$4&lt;=$C439,0,IF(SUM($C439,$I412)&gt;BC$4,$S426/$I412,$S426-SUM($I439:BB439))))</f>
        <v>0</v>
      </c>
      <c r="BD439" s="31">
        <f>IF($I412="n/a",0,IF(BD$4&lt;=$C439,0,IF(SUM($C439,$I412)&gt;BD$4,$S426/$I412,$S426-SUM($I439:BC439))))</f>
        <v>0</v>
      </c>
      <c r="BE439" s="31">
        <f>IF($I412="n/a",0,IF(BE$4&lt;=$C439,0,IF(SUM($C439,$I412)&gt;BE$4,$S426/$I412,$S426-SUM($I439:BD439))))</f>
        <v>0</v>
      </c>
      <c r="BF439" s="31">
        <f>IF($I412="n/a",0,IF(BF$4&lt;=$C439,0,IF(SUM($C439,$I412)&gt;BF$4,$S426/$I412,$S426-SUM($I439:BE439))))</f>
        <v>0</v>
      </c>
      <c r="BG439" s="31">
        <f>IF($I412="n/a",0,IF(BG$4&lt;=$C439,0,IF(SUM($C439,$I412)&gt;BG$4,$S426/$I412,$S426-SUM($I439:BF439))))</f>
        <v>0</v>
      </c>
      <c r="BH439" s="31">
        <f>IF($I412="n/a",0,IF(BH$4&lt;=$C439,0,IF(SUM($C439,$I412)&gt;BH$4,$S426/$I412,$S426-SUM($I439:BG439))))</f>
        <v>0</v>
      </c>
      <c r="BI439" s="31">
        <f>IF($I412="n/a",0,IF(BI$4&lt;=$C439,0,IF(SUM($C439,$I412)&gt;BI$4,$S426/$I412,$S426-SUM($I439:BH439))))</f>
        <v>0</v>
      </c>
      <c r="BJ439" s="31">
        <f>IF($I412="n/a",0,IF(BJ$4&lt;=$C439,0,IF(SUM($C439,$I412)&gt;BJ$4,$S426/$I412,$S426-SUM($I439:BI439))))</f>
        <v>0</v>
      </c>
      <c r="BK439" s="31">
        <f>IF($I412="n/a",0,IF(BK$4&lt;=$C439,0,IF(SUM($C439,$I412)&gt;BK$4,$S426/$I412,$S426-SUM($I439:BJ439))))</f>
        <v>0</v>
      </c>
      <c r="BL439" s="31">
        <f>IF($I412="n/a",0,IF(BL$4&lt;=$C439,0,IF(SUM($C439,$I412)&gt;BL$4,$S426/$I412,$S426-SUM($I439:BK439))))</f>
        <v>0</v>
      </c>
      <c r="BM439" s="31">
        <f>IF($I412="n/a",0,IF(BM$4&lt;=$C439,0,IF(SUM($C439,$I412)&gt;BM$4,$S426/$I412,$S426-SUM($I439:BL439))))</f>
        <v>0</v>
      </c>
      <c r="BN439" s="31">
        <f>IF($I412="n/a",0,IF(BN$4&lt;=$C439,0,IF(SUM($C439,$I412)&gt;BN$4,$S426/$I412,$S426-SUM($I439:BM439))))</f>
        <v>0</v>
      </c>
      <c r="BO439" s="31">
        <f>IF($I412="n/a",0,IF(BO$4&lt;=$C439,0,IF(SUM($C439,$I412)&gt;BO$4,$S426/$I412,$S426-SUM($I439:BN439))))</f>
        <v>0</v>
      </c>
      <c r="BP439" s="31">
        <f>IF($I412="n/a",0,IF(BP$4&lt;=$C439,0,IF(SUM($C439,$I412)&gt;BP$4,$S426/$I412,$S426-SUM($I439:BO439))))</f>
        <v>0</v>
      </c>
      <c r="BQ439" s="31">
        <f>IF($I412="n/a",0,IF(BQ$4&lt;=$C439,0,IF(SUM($C439,$I412)&gt;BQ$4,$S426/$I412,$S426-SUM($I439:BP439))))</f>
        <v>0</v>
      </c>
      <c r="BR439" s="31">
        <f>IF($I412="n/a",0,IF(BR$4&lt;=$C439,0,IF(SUM($C439,$I412)&gt;BR$4,$S426/$I412,$S426-SUM($I439:BQ439))))</f>
        <v>0</v>
      </c>
      <c r="BS439" s="31">
        <f>IF($I412="n/a",0,IF(BS$4&lt;=$C439,0,IF(SUM($C439,$I412)&gt;BS$4,$S426/$I412,$S426-SUM($I439:BR439))))</f>
        <v>0</v>
      </c>
      <c r="BT439" s="31">
        <f>IF($I412="n/a",0,IF(BT$4&lt;=$C439,0,IF(SUM($C439,$I412)&gt;BT$4,$S426/$I412,$S426-SUM($I439:BS439))))</f>
        <v>0</v>
      </c>
      <c r="BU439" s="31">
        <f>IF($I412="n/a",0,IF(BU$4&lt;=$C439,0,IF(SUM($C439,$I412)&gt;BU$4,$S426/$I412,$S426-SUM($I439:BT439))))</f>
        <v>0</v>
      </c>
      <c r="BV439" s="31">
        <f>IF($I412="n/a",0,IF(BV$4&lt;=$C439,0,IF(SUM($C439,$I412)&gt;BV$4,$S426/$I412,$S426-SUM($I439:BU439))))</f>
        <v>0</v>
      </c>
      <c r="BW439" s="31">
        <f>IF($I412="n/a",0,IF(BW$4&lt;=$C439,0,IF(SUM($C439,$I412)&gt;BW$4,$S426/$I412,$S426-SUM($I439:BV439))))</f>
        <v>0</v>
      </c>
      <c r="BX439" s="31">
        <f>IF($I412="n/a",0,IF(BX$4&lt;=$C439,0,IF(SUM($C439,$I412)&gt;BX$4,$S426/$I412,$S426-SUM($I439:BW439))))</f>
        <v>0</v>
      </c>
      <c r="BY439" s="31">
        <f>IF($I412="n/a",0,IF(BY$4&lt;=$C439,0,IF(SUM($C439,$I412)&gt;BY$4,$S426/$I412,$S426-SUM($I439:BX439))))</f>
        <v>0</v>
      </c>
      <c r="BZ439" s="31">
        <f>IF($I412="n/a",0,IF(BZ$4&lt;=$C439,0,IF(SUM($C439,$I412)&gt;BZ$4,$S426/$I412,$S426-SUM($I439:BY439))))</f>
        <v>0</v>
      </c>
      <c r="CA439" s="31">
        <f>IF($I412="n/a",0,IF(CA$4&lt;=$C439,0,IF(SUM($C439,$I412)&gt;CA$4,$S426/$I412,$S426-SUM($I439:BZ439))))</f>
        <v>0</v>
      </c>
      <c r="CB439" s="31">
        <f>IF($I412="n/a",0,IF(CB$4&lt;=$C439,0,IF(SUM($C439,$I412)&gt;CB$4,$S426/$I412,$S426-SUM($I439:CA439))))</f>
        <v>0</v>
      </c>
      <c r="CC439" s="31">
        <f>IF($I412="n/a",0,IF(CC$4&lt;=$C439,0,IF(SUM($C439,$I412)&gt;CC$4,$S426/$I412,$S426-SUM($I439:CB439))))</f>
        <v>0</v>
      </c>
      <c r="CD439" s="31">
        <f>IF($I412="n/a",0,IF(CD$4&lt;=$C439,0,IF(SUM($C439,$I412)&gt;CD$4,$S426/$I412,$S426-SUM($I439:CC439))))</f>
        <v>0</v>
      </c>
      <c r="CE439" s="31">
        <f>IF($I412="n/a",0,IF(CE$4&lt;=$C439,0,IF(SUM($C439,$I412)&gt;CE$4,$S426/$I412,$S426-SUM($I439:CD439))))</f>
        <v>0</v>
      </c>
      <c r="CF439" s="31">
        <f>IF($I412="n/a",0,IF(CF$4&lt;=$C439,0,IF(SUM($C439,$I412)&gt;CF$4,$S426/$I412,$S426-SUM($I439:CE439))))</f>
        <v>0</v>
      </c>
    </row>
    <row r="440" spans="1:84" s="153" customFormat="1" ht="12.75" customHeight="1">
      <c r="A440"/>
      <c r="C440" s="197">
        <v>2026</v>
      </c>
      <c r="D440" s="21" t="s">
        <v>55</v>
      </c>
      <c r="E440" s="21" t="s">
        <v>185</v>
      </c>
      <c r="I440" s="31"/>
      <c r="J440" s="31">
        <f>IF($I412="n/a",0,IF(J$4&lt;=$C440,0,IF(SUM($C440,$I412)&gt;J$4,$T426/$I412,$T426-SUM($I440:I440))))</f>
        <v>0</v>
      </c>
      <c r="K440" s="31">
        <f>IF($I412="n/a",0,IF(K$4&lt;=$C440,0,IF(SUM($C440,$I412)&gt;K$4,$T426/$I412,$T426-SUM($I440:J440))))</f>
        <v>0</v>
      </c>
      <c r="L440" s="31">
        <f>IF($I412="n/a",0,IF(L$4&lt;=$C440,0,IF(SUM($C440,$I412)&gt;L$4,$T426/$I412,$T426-SUM($I440:K440))))</f>
        <v>0</v>
      </c>
      <c r="M440" s="31">
        <f>IF($I412="n/a",0,IF(M$4&lt;=$C440,0,IF(SUM($C440,$I412)&gt;M$4,$T426/$I412,$T426-SUM($I440:L440))))</f>
        <v>0</v>
      </c>
      <c r="N440" s="31">
        <f>IF($I412="n/a",0,IF(N$4&lt;=$C440,0,IF(SUM($C440,$I412)&gt;N$4,$T426/$I412,$T426-SUM($I440:M440))))</f>
        <v>0</v>
      </c>
      <c r="O440" s="31">
        <f>IF($I412="n/a",0,IF(O$4&lt;=$C440,0,IF(SUM($C440,$I412)&gt;O$4,$T426/$I412,$T426-SUM($I440:N440))))</f>
        <v>0</v>
      </c>
      <c r="P440" s="31">
        <f>IF($I412="n/a",0,IF(P$4&lt;=$C440,0,IF(SUM($C440,$I412)&gt;P$4,$T426/$I412,$T426-SUM($I440:O440))))</f>
        <v>0</v>
      </c>
      <c r="Q440" s="31">
        <f>IF($I412="n/a",0,IF(Q$4&lt;=$C440,0,IF(SUM($C440,$I412)&gt;Q$4,$T426/$I412,$T426-SUM($I440:P440))))</f>
        <v>0</v>
      </c>
      <c r="R440" s="31">
        <f>IF($I412="n/a",0,IF(R$4&lt;=$C440,0,IF(SUM($C440,$I412)&gt;R$4,$T426/$I412,$T426-SUM($I440:Q440))))</f>
        <v>0</v>
      </c>
      <c r="S440" s="31">
        <f>IF($I412="n/a",0,IF(S$4&lt;=$C440,0,IF(SUM($C440,$I412)&gt;S$4,$T426/$I412,$T426-SUM($I440:R440))))</f>
        <v>0</v>
      </c>
      <c r="T440" s="31">
        <f>IF($I412="n/a",0,IF(T$4&lt;=$C440,0,IF(SUM($C440,$I412)&gt;T$4,$T426/$I412,$T426-SUM($I440:S440))))</f>
        <v>0</v>
      </c>
      <c r="U440" s="31">
        <f>IF($I412="n/a",0,IF(U$4&lt;=$C440,0,IF(SUM($C440,$I412)&gt;U$4,$T426/$I412,$T426-SUM($I440:T440))))</f>
        <v>0</v>
      </c>
      <c r="V440" s="31">
        <f>IF($I412="n/a",0,IF(V$4&lt;=$C440,0,IF(SUM($C440,$I412)&gt;V$4,$T426/$I412,$T426-SUM($I440:U440))))</f>
        <v>0</v>
      </c>
      <c r="W440" s="31">
        <f>IF($I412="n/a",0,IF(W$4&lt;=$C440,0,IF(SUM($C440,$I412)&gt;W$4,$T426/$I412,$T426-SUM($I440:V440))))</f>
        <v>0</v>
      </c>
      <c r="X440" s="31">
        <f>IF($I412="n/a",0,IF(X$4&lt;=$C440,0,IF(SUM($C440,$I412)&gt;X$4,$T426/$I412,$T426-SUM($I440:W440))))</f>
        <v>0</v>
      </c>
      <c r="Y440" s="31">
        <f>IF($I412="n/a",0,IF(Y$4&lt;=$C440,0,IF(SUM($C440,$I412)&gt;Y$4,$T426/$I412,$T426-SUM($I440:X440))))</f>
        <v>0</v>
      </c>
      <c r="Z440" s="31">
        <f>IF($I412="n/a",0,IF(Z$4&lt;=$C440,0,IF(SUM($C440,$I412)&gt;Z$4,$T426/$I412,$T426-SUM($I440:Y440))))</f>
        <v>0</v>
      </c>
      <c r="AA440" s="31">
        <f>IF($I412="n/a",0,IF(AA$4&lt;=$C440,0,IF(SUM($C440,$I412)&gt;AA$4,$T426/$I412,$T426-SUM($I440:Z440))))</f>
        <v>0</v>
      </c>
      <c r="AB440" s="31">
        <f>IF($I412="n/a",0,IF(AB$4&lt;=$C440,0,IF(SUM($C440,$I412)&gt;AB$4,$T426/$I412,$T426-SUM($I440:AA440))))</f>
        <v>0</v>
      </c>
      <c r="AC440" s="31">
        <f>IF($I412="n/a",0,IF(AC$4&lt;=$C440,0,IF(SUM($C440,$I412)&gt;AC$4,$T426/$I412,$T426-SUM($I440:AB440))))</f>
        <v>0</v>
      </c>
      <c r="AD440" s="31">
        <f>IF($I412="n/a",0,IF(AD$4&lt;=$C440,0,IF(SUM($C440,$I412)&gt;AD$4,$T426/$I412,$T426-SUM($I440:AC440))))</f>
        <v>0</v>
      </c>
      <c r="AE440" s="31">
        <f>IF($I412="n/a",0,IF(AE$4&lt;=$C440,0,IF(SUM($C440,$I412)&gt;AE$4,$T426/$I412,$T426-SUM($I440:AD440))))</f>
        <v>0</v>
      </c>
      <c r="AF440" s="31">
        <f>IF($I412="n/a",0,IF(AF$4&lt;=$C440,0,IF(SUM($C440,$I412)&gt;AF$4,$T426/$I412,$T426-SUM($I440:AE440))))</f>
        <v>0</v>
      </c>
      <c r="AG440" s="31">
        <f>IF($I412="n/a",0,IF(AG$4&lt;=$C440,0,IF(SUM($C440,$I412)&gt;AG$4,$T426/$I412,$T426-SUM($I440:AF440))))</f>
        <v>0</v>
      </c>
      <c r="AH440" s="31">
        <f>IF($I412="n/a",0,IF(AH$4&lt;=$C440,0,IF(SUM($C440,$I412)&gt;AH$4,$T426/$I412,$T426-SUM($I440:AG440))))</f>
        <v>0</v>
      </c>
      <c r="AI440" s="31">
        <f>IF($I412="n/a",0,IF(AI$4&lt;=$C440,0,IF(SUM($C440,$I412)&gt;AI$4,$T426/$I412,$T426-SUM($I440:AH440))))</f>
        <v>0</v>
      </c>
      <c r="AJ440" s="31">
        <f>IF($I412="n/a",0,IF(AJ$4&lt;=$C440,0,IF(SUM($C440,$I412)&gt;AJ$4,$T426/$I412,$T426-SUM($I440:AI440))))</f>
        <v>0</v>
      </c>
      <c r="AK440" s="31">
        <f>IF($I412="n/a",0,IF(AK$4&lt;=$C440,0,IF(SUM($C440,$I412)&gt;AK$4,$T426/$I412,$T426-SUM($I440:AJ440))))</f>
        <v>0</v>
      </c>
      <c r="AL440" s="31">
        <f>IF($I412="n/a",0,IF(AL$4&lt;=$C440,0,IF(SUM($C440,$I412)&gt;AL$4,$T426/$I412,$T426-SUM($I440:AK440))))</f>
        <v>0</v>
      </c>
      <c r="AM440" s="31">
        <f>IF($I412="n/a",0,IF(AM$4&lt;=$C440,0,IF(SUM($C440,$I412)&gt;AM$4,$T426/$I412,$T426-SUM($I440:AL440))))</f>
        <v>0</v>
      </c>
      <c r="AN440" s="31">
        <f>IF($I412="n/a",0,IF(AN$4&lt;=$C440,0,IF(SUM($C440,$I412)&gt;AN$4,$T426/$I412,$T426-SUM($I440:AM440))))</f>
        <v>0</v>
      </c>
      <c r="AO440" s="31">
        <f>IF($I412="n/a",0,IF(AO$4&lt;=$C440,0,IF(SUM($C440,$I412)&gt;AO$4,$T426/$I412,$T426-SUM($I440:AN440))))</f>
        <v>0</v>
      </c>
      <c r="AP440" s="31">
        <f>IF($I412="n/a",0,IF(AP$4&lt;=$C440,0,IF(SUM($C440,$I412)&gt;AP$4,$T426/$I412,$T426-SUM($I440:AO440))))</f>
        <v>0</v>
      </c>
      <c r="AQ440" s="31">
        <f>IF($I412="n/a",0,IF(AQ$4&lt;=$C440,0,IF(SUM($C440,$I412)&gt;AQ$4,$T426/$I412,$T426-SUM($I440:AP440))))</f>
        <v>0</v>
      </c>
      <c r="AR440" s="31">
        <f>IF($I412="n/a",0,IF(AR$4&lt;=$C440,0,IF(SUM($C440,$I412)&gt;AR$4,$T426/$I412,$T426-SUM($I440:AQ440))))</f>
        <v>0</v>
      </c>
      <c r="AS440" s="31">
        <f>IF($I412="n/a",0,IF(AS$4&lt;=$C440,0,IF(SUM($C440,$I412)&gt;AS$4,$T426/$I412,$T426-SUM($I440:AR440))))</f>
        <v>0</v>
      </c>
      <c r="AT440" s="31">
        <f>IF($I412="n/a",0,IF(AT$4&lt;=$C440,0,IF(SUM($C440,$I412)&gt;AT$4,$T426/$I412,$T426-SUM($I440:AS440))))</f>
        <v>0</v>
      </c>
      <c r="AU440" s="31">
        <f>IF($I412="n/a",0,IF(AU$4&lt;=$C440,0,IF(SUM($C440,$I412)&gt;AU$4,$T426/$I412,$T426-SUM($I440:AT440))))</f>
        <v>0</v>
      </c>
      <c r="AV440" s="31">
        <f>IF($I412="n/a",0,IF(AV$4&lt;=$C440,0,IF(SUM($C440,$I412)&gt;AV$4,$T426/$I412,$T426-SUM($I440:AU440))))</f>
        <v>0</v>
      </c>
      <c r="AW440" s="31">
        <f>IF($I412="n/a",0,IF(AW$4&lt;=$C440,0,IF(SUM($C440,$I412)&gt;AW$4,$T426/$I412,$T426-SUM($I440:AV440))))</f>
        <v>0</v>
      </c>
      <c r="AX440" s="31">
        <f>IF($I412="n/a",0,IF(AX$4&lt;=$C440,0,IF(SUM($C440,$I412)&gt;AX$4,$T426/$I412,$T426-SUM($I440:AW440))))</f>
        <v>0</v>
      </c>
      <c r="AY440" s="31">
        <f>IF($I412="n/a",0,IF(AY$4&lt;=$C440,0,IF(SUM($C440,$I412)&gt;AY$4,$T426/$I412,$T426-SUM($I440:AX440))))</f>
        <v>0</v>
      </c>
      <c r="AZ440" s="31">
        <f>IF($I412="n/a",0,IF(AZ$4&lt;=$C440,0,IF(SUM($C440,$I412)&gt;AZ$4,$T426/$I412,$T426-SUM($I440:AY440))))</f>
        <v>0</v>
      </c>
      <c r="BA440" s="31">
        <f>IF($I412="n/a",0,IF(BA$4&lt;=$C440,0,IF(SUM($C440,$I412)&gt;BA$4,$T426/$I412,$T426-SUM($I440:AZ440))))</f>
        <v>0</v>
      </c>
      <c r="BB440" s="31">
        <f>IF($I412="n/a",0,IF(BB$4&lt;=$C440,0,IF(SUM($C440,$I412)&gt;BB$4,$T426/$I412,$T426-SUM($I440:BA440))))</f>
        <v>0</v>
      </c>
      <c r="BC440" s="31">
        <f>IF($I412="n/a",0,IF(BC$4&lt;=$C440,0,IF(SUM($C440,$I412)&gt;BC$4,$T426/$I412,$T426-SUM($I440:BB440))))</f>
        <v>0</v>
      </c>
      <c r="BD440" s="31">
        <f>IF($I412="n/a",0,IF(BD$4&lt;=$C440,0,IF(SUM($C440,$I412)&gt;BD$4,$T426/$I412,$T426-SUM($I440:BC440))))</f>
        <v>0</v>
      </c>
      <c r="BE440" s="31">
        <f>IF($I412="n/a",0,IF(BE$4&lt;=$C440,0,IF(SUM($C440,$I412)&gt;BE$4,$T426/$I412,$T426-SUM($I440:BD440))))</f>
        <v>0</v>
      </c>
      <c r="BF440" s="31">
        <f>IF($I412="n/a",0,IF(BF$4&lt;=$C440,0,IF(SUM($C440,$I412)&gt;BF$4,$T426/$I412,$T426-SUM($I440:BE440))))</f>
        <v>0</v>
      </c>
      <c r="BG440" s="31">
        <f>IF($I412="n/a",0,IF(BG$4&lt;=$C440,0,IF(SUM($C440,$I412)&gt;BG$4,$T426/$I412,$T426-SUM($I440:BF440))))</f>
        <v>0</v>
      </c>
      <c r="BH440" s="31">
        <f>IF($I412="n/a",0,IF(BH$4&lt;=$C440,0,IF(SUM($C440,$I412)&gt;BH$4,$T426/$I412,$T426-SUM($I440:BG440))))</f>
        <v>0</v>
      </c>
      <c r="BI440" s="31">
        <f>IF($I412="n/a",0,IF(BI$4&lt;=$C440,0,IF(SUM($C440,$I412)&gt;BI$4,$T426/$I412,$T426-SUM($I440:BH440))))</f>
        <v>0</v>
      </c>
      <c r="BJ440" s="31">
        <f>IF($I412="n/a",0,IF(BJ$4&lt;=$C440,0,IF(SUM($C440,$I412)&gt;BJ$4,$T426/$I412,$T426-SUM($I440:BI440))))</f>
        <v>0</v>
      </c>
      <c r="BK440" s="31">
        <f>IF($I412="n/a",0,IF(BK$4&lt;=$C440,0,IF(SUM($C440,$I412)&gt;BK$4,$T426/$I412,$T426-SUM($I440:BJ440))))</f>
        <v>0</v>
      </c>
      <c r="BL440" s="31">
        <f>IF($I412="n/a",0,IF(BL$4&lt;=$C440,0,IF(SUM($C440,$I412)&gt;BL$4,$T426/$I412,$T426-SUM($I440:BK440))))</f>
        <v>0</v>
      </c>
      <c r="BM440" s="31">
        <f>IF($I412="n/a",0,IF(BM$4&lt;=$C440,0,IF(SUM($C440,$I412)&gt;BM$4,$T426/$I412,$T426-SUM($I440:BL440))))</f>
        <v>0</v>
      </c>
      <c r="BN440" s="31">
        <f>IF($I412="n/a",0,IF(BN$4&lt;=$C440,0,IF(SUM($C440,$I412)&gt;BN$4,$T426/$I412,$T426-SUM($I440:BM440))))</f>
        <v>0</v>
      </c>
      <c r="BO440" s="31">
        <f>IF($I412="n/a",0,IF(BO$4&lt;=$C440,0,IF(SUM($C440,$I412)&gt;BO$4,$T426/$I412,$T426-SUM($I440:BN440))))</f>
        <v>0</v>
      </c>
      <c r="BP440" s="31">
        <f>IF($I412="n/a",0,IF(BP$4&lt;=$C440,0,IF(SUM($C440,$I412)&gt;BP$4,$T426/$I412,$T426-SUM($I440:BO440))))</f>
        <v>0</v>
      </c>
      <c r="BQ440" s="31">
        <f>IF($I412="n/a",0,IF(BQ$4&lt;=$C440,0,IF(SUM($C440,$I412)&gt;BQ$4,$T426/$I412,$T426-SUM($I440:BP440))))</f>
        <v>0</v>
      </c>
      <c r="BR440" s="31">
        <f>IF($I412="n/a",0,IF(BR$4&lt;=$C440,0,IF(SUM($C440,$I412)&gt;BR$4,$T426/$I412,$T426-SUM($I440:BQ440))))</f>
        <v>0</v>
      </c>
      <c r="BS440" s="31">
        <f>IF($I412="n/a",0,IF(BS$4&lt;=$C440,0,IF(SUM($C440,$I412)&gt;BS$4,$T426/$I412,$T426-SUM($I440:BR440))))</f>
        <v>0</v>
      </c>
      <c r="BT440" s="31">
        <f>IF($I412="n/a",0,IF(BT$4&lt;=$C440,0,IF(SUM($C440,$I412)&gt;BT$4,$T426/$I412,$T426-SUM($I440:BS440))))</f>
        <v>0</v>
      </c>
      <c r="BU440" s="31">
        <f>IF($I412="n/a",0,IF(BU$4&lt;=$C440,0,IF(SUM($C440,$I412)&gt;BU$4,$T426/$I412,$T426-SUM($I440:BT440))))</f>
        <v>0</v>
      </c>
      <c r="BV440" s="31">
        <f>IF($I412="n/a",0,IF(BV$4&lt;=$C440,0,IF(SUM($C440,$I412)&gt;BV$4,$T426/$I412,$T426-SUM($I440:BU440))))</f>
        <v>0</v>
      </c>
      <c r="BW440" s="31">
        <f>IF($I412="n/a",0,IF(BW$4&lt;=$C440,0,IF(SUM($C440,$I412)&gt;BW$4,$T426/$I412,$T426-SUM($I440:BV440))))</f>
        <v>0</v>
      </c>
      <c r="BX440" s="31">
        <f>IF($I412="n/a",0,IF(BX$4&lt;=$C440,0,IF(SUM($C440,$I412)&gt;BX$4,$T426/$I412,$T426-SUM($I440:BW440))))</f>
        <v>0</v>
      </c>
      <c r="BY440" s="31">
        <f>IF($I412="n/a",0,IF(BY$4&lt;=$C440,0,IF(SUM($C440,$I412)&gt;BY$4,$T426/$I412,$T426-SUM($I440:BX440))))</f>
        <v>0</v>
      </c>
      <c r="BZ440" s="31">
        <f>IF($I412="n/a",0,IF(BZ$4&lt;=$C440,0,IF(SUM($C440,$I412)&gt;BZ$4,$T426/$I412,$T426-SUM($I440:BY440))))</f>
        <v>0</v>
      </c>
      <c r="CA440" s="31">
        <f>IF($I412="n/a",0,IF(CA$4&lt;=$C440,0,IF(SUM($C440,$I412)&gt;CA$4,$T426/$I412,$T426-SUM($I440:BZ440))))</f>
        <v>0</v>
      </c>
      <c r="CB440" s="31">
        <f>IF($I412="n/a",0,IF(CB$4&lt;=$C440,0,IF(SUM($C440,$I412)&gt;CB$4,$T426/$I412,$T426-SUM($I440:CA440))))</f>
        <v>0</v>
      </c>
      <c r="CC440" s="31">
        <f>IF($I412="n/a",0,IF(CC$4&lt;=$C440,0,IF(SUM($C440,$I412)&gt;CC$4,$T426/$I412,$T426-SUM($I440:CB440))))</f>
        <v>0</v>
      </c>
      <c r="CD440" s="31">
        <f>IF($I412="n/a",0,IF(CD$4&lt;=$C440,0,IF(SUM($C440,$I412)&gt;CD$4,$T426/$I412,$T426-SUM($I440:CC440))))</f>
        <v>0</v>
      </c>
      <c r="CE440" s="31">
        <f>IF($I412="n/a",0,IF(CE$4&lt;=$C440,0,IF(SUM($C440,$I412)&gt;CE$4,$T426/$I412,$T426-SUM($I440:CD440))))</f>
        <v>0</v>
      </c>
      <c r="CF440" s="31">
        <f>IF($I412="n/a",0,IF(CF$4&lt;=$C440,0,IF(SUM($C440,$I412)&gt;CF$4,$T426/$I412,$T426-SUM($I440:CE440))))</f>
        <v>0</v>
      </c>
    </row>
    <row r="441" spans="1:84" s="153" customFormat="1" ht="12.75" customHeight="1">
      <c r="A441"/>
      <c r="C441" s="197">
        <v>2027</v>
      </c>
      <c r="D441" s="21" t="s">
        <v>56</v>
      </c>
      <c r="E441" s="21" t="s">
        <v>185</v>
      </c>
      <c r="I441" s="31"/>
      <c r="J441" s="31">
        <f>IF($I412="n/a",0,IF(J$4&lt;=$C441,0,IF(SUM($C441,$I412)&gt;J$4,$U426/$I412,$U426-SUM($I441:I441))))</f>
        <v>0</v>
      </c>
      <c r="K441" s="31">
        <f>IF($I412="n/a",0,IF(K$4&lt;=$C441,0,IF(SUM($C441,$I412)&gt;K$4,$U426/$I412,$U426-SUM($I441:J441))))</f>
        <v>0</v>
      </c>
      <c r="L441" s="31">
        <f>IF($I412="n/a",0,IF(L$4&lt;=$C441,0,IF(SUM($C441,$I412)&gt;L$4,$U426/$I412,$U426-SUM($I441:K441))))</f>
        <v>0</v>
      </c>
      <c r="M441" s="31">
        <f>IF($I412="n/a",0,IF(M$4&lt;=$C441,0,IF(SUM($C441,$I412)&gt;M$4,$U426/$I412,$U426-SUM($I441:L441))))</f>
        <v>0</v>
      </c>
      <c r="N441" s="31">
        <f>IF($I412="n/a",0,IF(N$4&lt;=$C441,0,IF(SUM($C441,$I412)&gt;N$4,$U426/$I412,$U426-SUM($I441:M441))))</f>
        <v>0</v>
      </c>
      <c r="O441" s="31">
        <f>IF($I412="n/a",0,IF(O$4&lt;=$C441,0,IF(SUM($C441,$I412)&gt;O$4,$U426/$I412,$U426-SUM($I441:N441))))</f>
        <v>0</v>
      </c>
      <c r="P441" s="31">
        <f>IF($I412="n/a",0,IF(P$4&lt;=$C441,0,IF(SUM($C441,$I412)&gt;P$4,$U426/$I412,$U426-SUM($I441:O441))))</f>
        <v>0</v>
      </c>
      <c r="Q441" s="31">
        <f>IF($I412="n/a",0,IF(Q$4&lt;=$C441,0,IF(SUM($C441,$I412)&gt;Q$4,$U426/$I412,$U426-SUM($I441:P441))))</f>
        <v>0</v>
      </c>
      <c r="R441" s="31">
        <f>IF($I412="n/a",0,IF(R$4&lt;=$C441,0,IF(SUM($C441,$I412)&gt;R$4,$U426/$I412,$U426-SUM($I441:Q441))))</f>
        <v>0</v>
      </c>
      <c r="S441" s="31">
        <f>IF($I412="n/a",0,IF(S$4&lt;=$C441,0,IF(SUM($C441,$I412)&gt;S$4,$U426/$I412,$U426-SUM($I441:R441))))</f>
        <v>0</v>
      </c>
      <c r="T441" s="31">
        <f>IF($I412="n/a",0,IF(T$4&lt;=$C441,0,IF(SUM($C441,$I412)&gt;T$4,$U426/$I412,$U426-SUM($I441:S441))))</f>
        <v>0</v>
      </c>
      <c r="U441" s="31">
        <f>IF($I412="n/a",0,IF(U$4&lt;=$C441,0,IF(SUM($C441,$I412)&gt;U$4,$U426/$I412,$U426-SUM($I441:T441))))</f>
        <v>0</v>
      </c>
      <c r="V441" s="31">
        <f>IF($I412="n/a",0,IF(V$4&lt;=$C441,0,IF(SUM($C441,$I412)&gt;V$4,$U426/$I412,$U426-SUM($I441:U441))))</f>
        <v>0</v>
      </c>
      <c r="W441" s="31">
        <f>IF($I412="n/a",0,IF(W$4&lt;=$C441,0,IF(SUM($C441,$I412)&gt;W$4,$U426/$I412,$U426-SUM($I441:V441))))</f>
        <v>0</v>
      </c>
      <c r="X441" s="31">
        <f>IF($I412="n/a",0,IF(X$4&lt;=$C441,0,IF(SUM($C441,$I412)&gt;X$4,$U426/$I412,$U426-SUM($I441:W441))))</f>
        <v>0</v>
      </c>
      <c r="Y441" s="31">
        <f>IF($I412="n/a",0,IF(Y$4&lt;=$C441,0,IF(SUM($C441,$I412)&gt;Y$4,$U426/$I412,$U426-SUM($I441:X441))))</f>
        <v>0</v>
      </c>
      <c r="Z441" s="31">
        <f>IF($I412="n/a",0,IF(Z$4&lt;=$C441,0,IF(SUM($C441,$I412)&gt;Z$4,$U426/$I412,$U426-SUM($I441:Y441))))</f>
        <v>0</v>
      </c>
      <c r="AA441" s="31">
        <f>IF($I412="n/a",0,IF(AA$4&lt;=$C441,0,IF(SUM($C441,$I412)&gt;AA$4,$U426/$I412,$U426-SUM($I441:Z441))))</f>
        <v>0</v>
      </c>
      <c r="AB441" s="31">
        <f>IF($I412="n/a",0,IF(AB$4&lt;=$C441,0,IF(SUM($C441,$I412)&gt;AB$4,$U426/$I412,$U426-SUM($I441:AA441))))</f>
        <v>0</v>
      </c>
      <c r="AC441" s="31">
        <f>IF($I412="n/a",0,IF(AC$4&lt;=$C441,0,IF(SUM($C441,$I412)&gt;AC$4,$U426/$I412,$U426-SUM($I441:AB441))))</f>
        <v>0</v>
      </c>
      <c r="AD441" s="31">
        <f>IF($I412="n/a",0,IF(AD$4&lt;=$C441,0,IF(SUM($C441,$I412)&gt;AD$4,$U426/$I412,$U426-SUM($I441:AC441))))</f>
        <v>0</v>
      </c>
      <c r="AE441" s="31">
        <f>IF($I412="n/a",0,IF(AE$4&lt;=$C441,0,IF(SUM($C441,$I412)&gt;AE$4,$U426/$I412,$U426-SUM($I441:AD441))))</f>
        <v>0</v>
      </c>
      <c r="AF441" s="31">
        <f>IF($I412="n/a",0,IF(AF$4&lt;=$C441,0,IF(SUM($C441,$I412)&gt;AF$4,$U426/$I412,$U426-SUM($I441:AE441))))</f>
        <v>0</v>
      </c>
      <c r="AG441" s="31">
        <f>IF($I412="n/a",0,IF(AG$4&lt;=$C441,0,IF(SUM($C441,$I412)&gt;AG$4,$U426/$I412,$U426-SUM($I441:AF441))))</f>
        <v>0</v>
      </c>
      <c r="AH441" s="31">
        <f>IF($I412="n/a",0,IF(AH$4&lt;=$C441,0,IF(SUM($C441,$I412)&gt;AH$4,$U426/$I412,$U426-SUM($I441:AG441))))</f>
        <v>0</v>
      </c>
      <c r="AI441" s="31">
        <f>IF($I412="n/a",0,IF(AI$4&lt;=$C441,0,IF(SUM($C441,$I412)&gt;AI$4,$U426/$I412,$U426-SUM($I441:AH441))))</f>
        <v>0</v>
      </c>
      <c r="AJ441" s="31">
        <f>IF($I412="n/a",0,IF(AJ$4&lt;=$C441,0,IF(SUM($C441,$I412)&gt;AJ$4,$U426/$I412,$U426-SUM($I441:AI441))))</f>
        <v>0</v>
      </c>
      <c r="AK441" s="31">
        <f>IF($I412="n/a",0,IF(AK$4&lt;=$C441,0,IF(SUM($C441,$I412)&gt;AK$4,$U426/$I412,$U426-SUM($I441:AJ441))))</f>
        <v>0</v>
      </c>
      <c r="AL441" s="31">
        <f>IF($I412="n/a",0,IF(AL$4&lt;=$C441,0,IF(SUM($C441,$I412)&gt;AL$4,$U426/$I412,$U426-SUM($I441:AK441))))</f>
        <v>0</v>
      </c>
      <c r="AM441" s="31">
        <f>IF($I412="n/a",0,IF(AM$4&lt;=$C441,0,IF(SUM($C441,$I412)&gt;AM$4,$U426/$I412,$U426-SUM($I441:AL441))))</f>
        <v>0</v>
      </c>
      <c r="AN441" s="31">
        <f>IF($I412="n/a",0,IF(AN$4&lt;=$C441,0,IF(SUM($C441,$I412)&gt;AN$4,$U426/$I412,$U426-SUM($I441:AM441))))</f>
        <v>0</v>
      </c>
      <c r="AO441" s="31">
        <f>IF($I412="n/a",0,IF(AO$4&lt;=$C441,0,IF(SUM($C441,$I412)&gt;AO$4,$U426/$I412,$U426-SUM($I441:AN441))))</f>
        <v>0</v>
      </c>
      <c r="AP441" s="31">
        <f>IF($I412="n/a",0,IF(AP$4&lt;=$C441,0,IF(SUM($C441,$I412)&gt;AP$4,$U426/$I412,$U426-SUM($I441:AO441))))</f>
        <v>0</v>
      </c>
      <c r="AQ441" s="31">
        <f>IF($I412="n/a",0,IF(AQ$4&lt;=$C441,0,IF(SUM($C441,$I412)&gt;AQ$4,$U426/$I412,$U426-SUM($I441:AP441))))</f>
        <v>0</v>
      </c>
      <c r="AR441" s="31">
        <f>IF($I412="n/a",0,IF(AR$4&lt;=$C441,0,IF(SUM($C441,$I412)&gt;AR$4,$U426/$I412,$U426-SUM($I441:AQ441))))</f>
        <v>0</v>
      </c>
      <c r="AS441" s="31">
        <f>IF($I412="n/a",0,IF(AS$4&lt;=$C441,0,IF(SUM($C441,$I412)&gt;AS$4,$U426/$I412,$U426-SUM($I441:AR441))))</f>
        <v>0</v>
      </c>
      <c r="AT441" s="31">
        <f>IF($I412="n/a",0,IF(AT$4&lt;=$C441,0,IF(SUM($C441,$I412)&gt;AT$4,$U426/$I412,$U426-SUM($I441:AS441))))</f>
        <v>0</v>
      </c>
      <c r="AU441" s="31">
        <f>IF($I412="n/a",0,IF(AU$4&lt;=$C441,0,IF(SUM($C441,$I412)&gt;AU$4,$U426/$I412,$U426-SUM($I441:AT441))))</f>
        <v>0</v>
      </c>
      <c r="AV441" s="31">
        <f>IF($I412="n/a",0,IF(AV$4&lt;=$C441,0,IF(SUM($C441,$I412)&gt;AV$4,$U426/$I412,$U426-SUM($I441:AU441))))</f>
        <v>0</v>
      </c>
      <c r="AW441" s="31">
        <f>IF($I412="n/a",0,IF(AW$4&lt;=$C441,0,IF(SUM($C441,$I412)&gt;AW$4,$U426/$I412,$U426-SUM($I441:AV441))))</f>
        <v>0</v>
      </c>
      <c r="AX441" s="31">
        <f>IF($I412="n/a",0,IF(AX$4&lt;=$C441,0,IF(SUM($C441,$I412)&gt;AX$4,$U426/$I412,$U426-SUM($I441:AW441))))</f>
        <v>0</v>
      </c>
      <c r="AY441" s="31">
        <f>IF($I412="n/a",0,IF(AY$4&lt;=$C441,0,IF(SUM($C441,$I412)&gt;AY$4,$U426/$I412,$U426-SUM($I441:AX441))))</f>
        <v>0</v>
      </c>
      <c r="AZ441" s="31">
        <f>IF($I412="n/a",0,IF(AZ$4&lt;=$C441,0,IF(SUM($C441,$I412)&gt;AZ$4,$U426/$I412,$U426-SUM($I441:AY441))))</f>
        <v>0</v>
      </c>
      <c r="BA441" s="31">
        <f>IF($I412="n/a",0,IF(BA$4&lt;=$C441,0,IF(SUM($C441,$I412)&gt;BA$4,$U426/$I412,$U426-SUM($I441:AZ441))))</f>
        <v>0</v>
      </c>
      <c r="BB441" s="31">
        <f>IF($I412="n/a",0,IF(BB$4&lt;=$C441,0,IF(SUM($C441,$I412)&gt;BB$4,$U426/$I412,$U426-SUM($I441:BA441))))</f>
        <v>0</v>
      </c>
      <c r="BC441" s="31">
        <f>IF($I412="n/a",0,IF(BC$4&lt;=$C441,0,IF(SUM($C441,$I412)&gt;BC$4,$U426/$I412,$U426-SUM($I441:BB441))))</f>
        <v>0</v>
      </c>
      <c r="BD441" s="31">
        <f>IF($I412="n/a",0,IF(BD$4&lt;=$C441,0,IF(SUM($C441,$I412)&gt;BD$4,$U426/$I412,$U426-SUM($I441:BC441))))</f>
        <v>0</v>
      </c>
      <c r="BE441" s="31">
        <f>IF($I412="n/a",0,IF(BE$4&lt;=$C441,0,IF(SUM($C441,$I412)&gt;BE$4,$U426/$I412,$U426-SUM($I441:BD441))))</f>
        <v>0</v>
      </c>
      <c r="BF441" s="31">
        <f>IF($I412="n/a",0,IF(BF$4&lt;=$C441,0,IF(SUM($C441,$I412)&gt;BF$4,$U426/$I412,$U426-SUM($I441:BE441))))</f>
        <v>0</v>
      </c>
      <c r="BG441" s="31">
        <f>IF($I412="n/a",0,IF(BG$4&lt;=$C441,0,IF(SUM($C441,$I412)&gt;BG$4,$U426/$I412,$U426-SUM($I441:BF441))))</f>
        <v>0</v>
      </c>
      <c r="BH441" s="31">
        <f>IF($I412="n/a",0,IF(BH$4&lt;=$C441,0,IF(SUM($C441,$I412)&gt;BH$4,$U426/$I412,$U426-SUM($I441:BG441))))</f>
        <v>0</v>
      </c>
      <c r="BI441" s="31">
        <f>IF($I412="n/a",0,IF(BI$4&lt;=$C441,0,IF(SUM($C441,$I412)&gt;BI$4,$U426/$I412,$U426-SUM($I441:BH441))))</f>
        <v>0</v>
      </c>
      <c r="BJ441" s="31">
        <f>IF($I412="n/a",0,IF(BJ$4&lt;=$C441,0,IF(SUM($C441,$I412)&gt;BJ$4,$U426/$I412,$U426-SUM($I441:BI441))))</f>
        <v>0</v>
      </c>
      <c r="BK441" s="31">
        <f>IF($I412="n/a",0,IF(BK$4&lt;=$C441,0,IF(SUM($C441,$I412)&gt;BK$4,$U426/$I412,$U426-SUM($I441:BJ441))))</f>
        <v>0</v>
      </c>
      <c r="BL441" s="31">
        <f>IF($I412="n/a",0,IF(BL$4&lt;=$C441,0,IF(SUM($C441,$I412)&gt;BL$4,$U426/$I412,$U426-SUM($I441:BK441))))</f>
        <v>0</v>
      </c>
      <c r="BM441" s="31">
        <f>IF($I412="n/a",0,IF(BM$4&lt;=$C441,0,IF(SUM($C441,$I412)&gt;BM$4,$U426/$I412,$U426-SUM($I441:BL441))))</f>
        <v>0</v>
      </c>
      <c r="BN441" s="31">
        <f>IF($I412="n/a",0,IF(BN$4&lt;=$C441,0,IF(SUM($C441,$I412)&gt;BN$4,$U426/$I412,$U426-SUM($I441:BM441))))</f>
        <v>0</v>
      </c>
      <c r="BO441" s="31">
        <f>IF($I412="n/a",0,IF(BO$4&lt;=$C441,0,IF(SUM($C441,$I412)&gt;BO$4,$U426/$I412,$U426-SUM($I441:BN441))))</f>
        <v>0</v>
      </c>
      <c r="BP441" s="31">
        <f>IF($I412="n/a",0,IF(BP$4&lt;=$C441,0,IF(SUM($C441,$I412)&gt;BP$4,$U426/$I412,$U426-SUM($I441:BO441))))</f>
        <v>0</v>
      </c>
      <c r="BQ441" s="31">
        <f>IF($I412="n/a",0,IF(BQ$4&lt;=$C441,0,IF(SUM($C441,$I412)&gt;BQ$4,$U426/$I412,$U426-SUM($I441:BP441))))</f>
        <v>0</v>
      </c>
      <c r="BR441" s="31">
        <f>IF($I412="n/a",0,IF(BR$4&lt;=$C441,0,IF(SUM($C441,$I412)&gt;BR$4,$U426/$I412,$U426-SUM($I441:BQ441))))</f>
        <v>0</v>
      </c>
      <c r="BS441" s="31">
        <f>IF($I412="n/a",0,IF(BS$4&lt;=$C441,0,IF(SUM($C441,$I412)&gt;BS$4,$U426/$I412,$U426-SUM($I441:BR441))))</f>
        <v>0</v>
      </c>
      <c r="BT441" s="31">
        <f>IF($I412="n/a",0,IF(BT$4&lt;=$C441,0,IF(SUM($C441,$I412)&gt;BT$4,$U426/$I412,$U426-SUM($I441:BS441))))</f>
        <v>0</v>
      </c>
      <c r="BU441" s="31">
        <f>IF($I412="n/a",0,IF(BU$4&lt;=$C441,0,IF(SUM($C441,$I412)&gt;BU$4,$U426/$I412,$U426-SUM($I441:BT441))))</f>
        <v>0</v>
      </c>
      <c r="BV441" s="31">
        <f>IF($I412="n/a",0,IF(BV$4&lt;=$C441,0,IF(SUM($C441,$I412)&gt;BV$4,$U426/$I412,$U426-SUM($I441:BU441))))</f>
        <v>0</v>
      </c>
      <c r="BW441" s="31">
        <f>IF($I412="n/a",0,IF(BW$4&lt;=$C441,0,IF(SUM($C441,$I412)&gt;BW$4,$U426/$I412,$U426-SUM($I441:BV441))))</f>
        <v>0</v>
      </c>
      <c r="BX441" s="31">
        <f>IF($I412="n/a",0,IF(BX$4&lt;=$C441,0,IF(SUM($C441,$I412)&gt;BX$4,$U426/$I412,$U426-SUM($I441:BW441))))</f>
        <v>0</v>
      </c>
      <c r="BY441" s="31">
        <f>IF($I412="n/a",0,IF(BY$4&lt;=$C441,0,IF(SUM($C441,$I412)&gt;BY$4,$U426/$I412,$U426-SUM($I441:BX441))))</f>
        <v>0</v>
      </c>
      <c r="BZ441" s="31">
        <f>IF($I412="n/a",0,IF(BZ$4&lt;=$C441,0,IF(SUM($C441,$I412)&gt;BZ$4,$U426/$I412,$U426-SUM($I441:BY441))))</f>
        <v>0</v>
      </c>
      <c r="CA441" s="31">
        <f>IF($I412="n/a",0,IF(CA$4&lt;=$C441,0,IF(SUM($C441,$I412)&gt;CA$4,$U426/$I412,$U426-SUM($I441:BZ441))))</f>
        <v>0</v>
      </c>
      <c r="CB441" s="31">
        <f>IF($I412="n/a",0,IF(CB$4&lt;=$C441,0,IF(SUM($C441,$I412)&gt;CB$4,$U426/$I412,$U426-SUM($I441:CA441))))</f>
        <v>0</v>
      </c>
      <c r="CC441" s="31">
        <f>IF($I412="n/a",0,IF(CC$4&lt;=$C441,0,IF(SUM($C441,$I412)&gt;CC$4,$U426/$I412,$U426-SUM($I441:CB441))))</f>
        <v>0</v>
      </c>
      <c r="CD441" s="31">
        <f>IF($I412="n/a",0,IF(CD$4&lt;=$C441,0,IF(SUM($C441,$I412)&gt;CD$4,$U426/$I412,$U426-SUM($I441:CC441))))</f>
        <v>0</v>
      </c>
      <c r="CE441" s="31">
        <f>IF($I412="n/a",0,IF(CE$4&lt;=$C441,0,IF(SUM($C441,$I412)&gt;CE$4,$U426/$I412,$U426-SUM($I441:CD441))))</f>
        <v>0</v>
      </c>
      <c r="CF441" s="31">
        <f>IF($I412="n/a",0,IF(CF$4&lt;=$C441,0,IF(SUM($C441,$I412)&gt;CF$4,$U426/$I412,$U426-SUM($I441:CE441))))</f>
        <v>0</v>
      </c>
    </row>
    <row r="442" spans="1:84" s="153" customFormat="1" ht="12.75" customHeight="1">
      <c r="A442"/>
      <c r="C442" s="197">
        <v>2028</v>
      </c>
      <c r="D442" s="21" t="s">
        <v>57</v>
      </c>
      <c r="E442" s="21" t="s">
        <v>185</v>
      </c>
      <c r="I442" s="31"/>
      <c r="J442" s="31">
        <f>IF($I412="n/a",0,IF(J$4&lt;=$C442,0,IF(SUM($C442,$I412)&gt;J$4,$V426/$I412,$V426-SUM($I442:I442))))</f>
        <v>0</v>
      </c>
      <c r="K442" s="31">
        <f>IF($I412="n/a",0,IF(K$4&lt;=$C442,0,IF(SUM($C442,$I412)&gt;K$4,$V426/$I412,$V426-SUM($I442:J442))))</f>
        <v>0</v>
      </c>
      <c r="L442" s="31">
        <f>IF($I412="n/a",0,IF(L$4&lt;=$C442,0,IF(SUM($C442,$I412)&gt;L$4,$V426/$I412,$V426-SUM($I442:K442))))</f>
        <v>0</v>
      </c>
      <c r="M442" s="31">
        <f>IF($I412="n/a",0,IF(M$4&lt;=$C442,0,IF(SUM($C442,$I412)&gt;M$4,$V426/$I412,$V426-SUM($I442:L442))))</f>
        <v>0</v>
      </c>
      <c r="N442" s="31">
        <f>IF($I412="n/a",0,IF(N$4&lt;=$C442,0,IF(SUM($C442,$I412)&gt;N$4,$V426/$I412,$V426-SUM($I442:M442))))</f>
        <v>0</v>
      </c>
      <c r="O442" s="31">
        <f>IF($I412="n/a",0,IF(O$4&lt;=$C442,0,IF(SUM($C442,$I412)&gt;O$4,$V426/$I412,$V426-SUM($I442:N442))))</f>
        <v>0</v>
      </c>
      <c r="P442" s="31">
        <f>IF($I412="n/a",0,IF(P$4&lt;=$C442,0,IF(SUM($C442,$I412)&gt;P$4,$V426/$I412,$V426-SUM($I442:O442))))</f>
        <v>0</v>
      </c>
      <c r="Q442" s="31">
        <f>IF($I412="n/a",0,IF(Q$4&lt;=$C442,0,IF(SUM($C442,$I412)&gt;Q$4,$V426/$I412,$V426-SUM($I442:P442))))</f>
        <v>0</v>
      </c>
      <c r="R442" s="31">
        <f>IF($I412="n/a",0,IF(R$4&lt;=$C442,0,IF(SUM($C442,$I412)&gt;R$4,$V426/$I412,$V426-SUM($I442:Q442))))</f>
        <v>0</v>
      </c>
      <c r="S442" s="31">
        <f>IF($I412="n/a",0,IF(S$4&lt;=$C442,0,IF(SUM($C442,$I412)&gt;S$4,$V426/$I412,$V426-SUM($I442:R442))))</f>
        <v>0</v>
      </c>
      <c r="T442" s="31">
        <f>IF($I412="n/a",0,IF(T$4&lt;=$C442,0,IF(SUM($C442,$I412)&gt;T$4,$V426/$I412,$V426-SUM($I442:S442))))</f>
        <v>0</v>
      </c>
      <c r="U442" s="31">
        <f>IF($I412="n/a",0,IF(U$4&lt;=$C442,0,IF(SUM($C442,$I412)&gt;U$4,$V426/$I412,$V426-SUM($I442:T442))))</f>
        <v>0</v>
      </c>
      <c r="V442" s="31">
        <f>IF($I412="n/a",0,IF(V$4&lt;=$C442,0,IF(SUM($C442,$I412)&gt;V$4,$V426/$I412,$V426-SUM($I442:U442))))</f>
        <v>0</v>
      </c>
      <c r="W442" s="31">
        <f>IF($I412="n/a",0,IF(W$4&lt;=$C442,0,IF(SUM($C442,$I412)&gt;W$4,$V426/$I412,$V426-SUM($I442:V442))))</f>
        <v>0</v>
      </c>
      <c r="X442" s="31">
        <f>IF($I412="n/a",0,IF(X$4&lt;=$C442,0,IF(SUM($C442,$I412)&gt;X$4,$V426/$I412,$V426-SUM($I442:W442))))</f>
        <v>0</v>
      </c>
      <c r="Y442" s="31">
        <f>IF($I412="n/a",0,IF(Y$4&lt;=$C442,0,IF(SUM($C442,$I412)&gt;Y$4,$V426/$I412,$V426-SUM($I442:X442))))</f>
        <v>0</v>
      </c>
      <c r="Z442" s="31">
        <f>IF($I412="n/a",0,IF(Z$4&lt;=$C442,0,IF(SUM($C442,$I412)&gt;Z$4,$V426/$I412,$V426-SUM($I442:Y442))))</f>
        <v>0</v>
      </c>
      <c r="AA442" s="31">
        <f>IF($I412="n/a",0,IF(AA$4&lt;=$C442,0,IF(SUM($C442,$I412)&gt;AA$4,$V426/$I412,$V426-SUM($I442:Z442))))</f>
        <v>0</v>
      </c>
      <c r="AB442" s="31">
        <f>IF($I412="n/a",0,IF(AB$4&lt;=$C442,0,IF(SUM($C442,$I412)&gt;AB$4,$V426/$I412,$V426-SUM($I442:AA442))))</f>
        <v>0</v>
      </c>
      <c r="AC442" s="31">
        <f>IF($I412="n/a",0,IF(AC$4&lt;=$C442,0,IF(SUM($C442,$I412)&gt;AC$4,$V426/$I412,$V426-SUM($I442:AB442))))</f>
        <v>0</v>
      </c>
      <c r="AD442" s="31">
        <f>IF($I412="n/a",0,IF(AD$4&lt;=$C442,0,IF(SUM($C442,$I412)&gt;AD$4,$V426/$I412,$V426-SUM($I442:AC442))))</f>
        <v>0</v>
      </c>
      <c r="AE442" s="31">
        <f>IF($I412="n/a",0,IF(AE$4&lt;=$C442,0,IF(SUM($C442,$I412)&gt;AE$4,$V426/$I412,$V426-SUM($I442:AD442))))</f>
        <v>0</v>
      </c>
      <c r="AF442" s="31">
        <f>IF($I412="n/a",0,IF(AF$4&lt;=$C442,0,IF(SUM($C442,$I412)&gt;AF$4,$V426/$I412,$V426-SUM($I442:AE442))))</f>
        <v>0</v>
      </c>
      <c r="AG442" s="31">
        <f>IF($I412="n/a",0,IF(AG$4&lt;=$C442,0,IF(SUM($C442,$I412)&gt;AG$4,$V426/$I412,$V426-SUM($I442:AF442))))</f>
        <v>0</v>
      </c>
      <c r="AH442" s="31">
        <f>IF($I412="n/a",0,IF(AH$4&lt;=$C442,0,IF(SUM($C442,$I412)&gt;AH$4,$V426/$I412,$V426-SUM($I442:AG442))))</f>
        <v>0</v>
      </c>
      <c r="AI442" s="31">
        <f>IF($I412="n/a",0,IF(AI$4&lt;=$C442,0,IF(SUM($C442,$I412)&gt;AI$4,$V426/$I412,$V426-SUM($I442:AH442))))</f>
        <v>0</v>
      </c>
      <c r="AJ442" s="31">
        <f>IF($I412="n/a",0,IF(AJ$4&lt;=$C442,0,IF(SUM($C442,$I412)&gt;AJ$4,$V426/$I412,$V426-SUM($I442:AI442))))</f>
        <v>0</v>
      </c>
      <c r="AK442" s="31">
        <f>IF($I412="n/a",0,IF(AK$4&lt;=$C442,0,IF(SUM($C442,$I412)&gt;AK$4,$V426/$I412,$V426-SUM($I442:AJ442))))</f>
        <v>0</v>
      </c>
      <c r="AL442" s="31">
        <f>IF($I412="n/a",0,IF(AL$4&lt;=$C442,0,IF(SUM($C442,$I412)&gt;AL$4,$V426/$I412,$V426-SUM($I442:AK442))))</f>
        <v>0</v>
      </c>
      <c r="AM442" s="31">
        <f>IF($I412="n/a",0,IF(AM$4&lt;=$C442,0,IF(SUM($C442,$I412)&gt;AM$4,$V426/$I412,$V426-SUM($I442:AL442))))</f>
        <v>0</v>
      </c>
      <c r="AN442" s="31">
        <f>IF($I412="n/a",0,IF(AN$4&lt;=$C442,0,IF(SUM($C442,$I412)&gt;AN$4,$V426/$I412,$V426-SUM($I442:AM442))))</f>
        <v>0</v>
      </c>
      <c r="AO442" s="31">
        <f>IF($I412="n/a",0,IF(AO$4&lt;=$C442,0,IF(SUM($C442,$I412)&gt;AO$4,$V426/$I412,$V426-SUM($I442:AN442))))</f>
        <v>0</v>
      </c>
      <c r="AP442" s="31">
        <f>IF($I412="n/a",0,IF(AP$4&lt;=$C442,0,IF(SUM($C442,$I412)&gt;AP$4,$V426/$I412,$V426-SUM($I442:AO442))))</f>
        <v>0</v>
      </c>
      <c r="AQ442" s="31">
        <f>IF($I412="n/a",0,IF(AQ$4&lt;=$C442,0,IF(SUM($C442,$I412)&gt;AQ$4,$V426/$I412,$V426-SUM($I442:AP442))))</f>
        <v>0</v>
      </c>
      <c r="AR442" s="31">
        <f>IF($I412="n/a",0,IF(AR$4&lt;=$C442,0,IF(SUM($C442,$I412)&gt;AR$4,$V426/$I412,$V426-SUM($I442:AQ442))))</f>
        <v>0</v>
      </c>
      <c r="AS442" s="31">
        <f>IF($I412="n/a",0,IF(AS$4&lt;=$C442,0,IF(SUM($C442,$I412)&gt;AS$4,$V426/$I412,$V426-SUM($I442:AR442))))</f>
        <v>0</v>
      </c>
      <c r="AT442" s="31">
        <f>IF($I412="n/a",0,IF(AT$4&lt;=$C442,0,IF(SUM($C442,$I412)&gt;AT$4,$V426/$I412,$V426-SUM($I442:AS442))))</f>
        <v>0</v>
      </c>
      <c r="AU442" s="31">
        <f>IF($I412="n/a",0,IF(AU$4&lt;=$C442,0,IF(SUM($C442,$I412)&gt;AU$4,$V426/$I412,$V426-SUM($I442:AT442))))</f>
        <v>0</v>
      </c>
      <c r="AV442" s="31">
        <f>IF($I412="n/a",0,IF(AV$4&lt;=$C442,0,IF(SUM($C442,$I412)&gt;AV$4,$V426/$I412,$V426-SUM($I442:AU442))))</f>
        <v>0</v>
      </c>
      <c r="AW442" s="31">
        <f>IF($I412="n/a",0,IF(AW$4&lt;=$C442,0,IF(SUM($C442,$I412)&gt;AW$4,$V426/$I412,$V426-SUM($I442:AV442))))</f>
        <v>0</v>
      </c>
      <c r="AX442" s="31">
        <f>IF($I412="n/a",0,IF(AX$4&lt;=$C442,0,IF(SUM($C442,$I412)&gt;AX$4,$V426/$I412,$V426-SUM($I442:AW442))))</f>
        <v>0</v>
      </c>
      <c r="AY442" s="31">
        <f>IF($I412="n/a",0,IF(AY$4&lt;=$C442,0,IF(SUM($C442,$I412)&gt;AY$4,$V426/$I412,$V426-SUM($I442:AX442))))</f>
        <v>0</v>
      </c>
      <c r="AZ442" s="31">
        <f>IF($I412="n/a",0,IF(AZ$4&lt;=$C442,0,IF(SUM($C442,$I412)&gt;AZ$4,$V426/$I412,$V426-SUM($I442:AY442))))</f>
        <v>0</v>
      </c>
      <c r="BA442" s="31">
        <f>IF($I412="n/a",0,IF(BA$4&lt;=$C442,0,IF(SUM($C442,$I412)&gt;BA$4,$V426/$I412,$V426-SUM($I442:AZ442))))</f>
        <v>0</v>
      </c>
      <c r="BB442" s="31">
        <f>IF($I412="n/a",0,IF(BB$4&lt;=$C442,0,IF(SUM($C442,$I412)&gt;BB$4,$V426/$I412,$V426-SUM($I442:BA442))))</f>
        <v>0</v>
      </c>
      <c r="BC442" s="31">
        <f>IF($I412="n/a",0,IF(BC$4&lt;=$C442,0,IF(SUM($C442,$I412)&gt;BC$4,$V426/$I412,$V426-SUM($I442:BB442))))</f>
        <v>0</v>
      </c>
      <c r="BD442" s="31">
        <f>IF($I412="n/a",0,IF(BD$4&lt;=$C442,0,IF(SUM($C442,$I412)&gt;BD$4,$V426/$I412,$V426-SUM($I442:BC442))))</f>
        <v>0</v>
      </c>
      <c r="BE442" s="31">
        <f>IF($I412="n/a",0,IF(BE$4&lt;=$C442,0,IF(SUM($C442,$I412)&gt;BE$4,$V426/$I412,$V426-SUM($I442:BD442))))</f>
        <v>0</v>
      </c>
      <c r="BF442" s="31">
        <f>IF($I412="n/a",0,IF(BF$4&lt;=$C442,0,IF(SUM($C442,$I412)&gt;BF$4,$V426/$I412,$V426-SUM($I442:BE442))))</f>
        <v>0</v>
      </c>
      <c r="BG442" s="31">
        <f>IF($I412="n/a",0,IF(BG$4&lt;=$C442,0,IF(SUM($C442,$I412)&gt;BG$4,$V426/$I412,$V426-SUM($I442:BF442))))</f>
        <v>0</v>
      </c>
      <c r="BH442" s="31">
        <f>IF($I412="n/a",0,IF(BH$4&lt;=$C442,0,IF(SUM($C442,$I412)&gt;BH$4,$V426/$I412,$V426-SUM($I442:BG442))))</f>
        <v>0</v>
      </c>
      <c r="BI442" s="31">
        <f>IF($I412="n/a",0,IF(BI$4&lt;=$C442,0,IF(SUM($C442,$I412)&gt;BI$4,$V426/$I412,$V426-SUM($I442:BH442))))</f>
        <v>0</v>
      </c>
      <c r="BJ442" s="31">
        <f>IF($I412="n/a",0,IF(BJ$4&lt;=$C442,0,IF(SUM($C442,$I412)&gt;BJ$4,$V426/$I412,$V426-SUM($I442:BI442))))</f>
        <v>0</v>
      </c>
      <c r="BK442" s="31">
        <f>IF($I412="n/a",0,IF(BK$4&lt;=$C442,0,IF(SUM($C442,$I412)&gt;BK$4,$V426/$I412,$V426-SUM($I442:BJ442))))</f>
        <v>0</v>
      </c>
      <c r="BL442" s="31">
        <f>IF($I412="n/a",0,IF(BL$4&lt;=$C442,0,IF(SUM($C442,$I412)&gt;BL$4,$V426/$I412,$V426-SUM($I442:BK442))))</f>
        <v>0</v>
      </c>
      <c r="BM442" s="31">
        <f>IF($I412="n/a",0,IF(BM$4&lt;=$C442,0,IF(SUM($C442,$I412)&gt;BM$4,$V426/$I412,$V426-SUM($I442:BL442))))</f>
        <v>0</v>
      </c>
      <c r="BN442" s="31">
        <f>IF($I412="n/a",0,IF(BN$4&lt;=$C442,0,IF(SUM($C442,$I412)&gt;BN$4,$V426/$I412,$V426-SUM($I442:BM442))))</f>
        <v>0</v>
      </c>
      <c r="BO442" s="31">
        <f>IF($I412="n/a",0,IF(BO$4&lt;=$C442,0,IF(SUM($C442,$I412)&gt;BO$4,$V426/$I412,$V426-SUM($I442:BN442))))</f>
        <v>0</v>
      </c>
      <c r="BP442" s="31">
        <f>IF($I412="n/a",0,IF(BP$4&lt;=$C442,0,IF(SUM($C442,$I412)&gt;BP$4,$V426/$I412,$V426-SUM($I442:BO442))))</f>
        <v>0</v>
      </c>
      <c r="BQ442" s="31">
        <f>IF($I412="n/a",0,IF(BQ$4&lt;=$C442,0,IF(SUM($C442,$I412)&gt;BQ$4,$V426/$I412,$V426-SUM($I442:BP442))))</f>
        <v>0</v>
      </c>
      <c r="BR442" s="31">
        <f>IF($I412="n/a",0,IF(BR$4&lt;=$C442,0,IF(SUM($C442,$I412)&gt;BR$4,$V426/$I412,$V426-SUM($I442:BQ442))))</f>
        <v>0</v>
      </c>
      <c r="BS442" s="31">
        <f>IF($I412="n/a",0,IF(BS$4&lt;=$C442,0,IF(SUM($C442,$I412)&gt;BS$4,$V426/$I412,$V426-SUM($I442:BR442))))</f>
        <v>0</v>
      </c>
      <c r="BT442" s="31">
        <f>IF($I412="n/a",0,IF(BT$4&lt;=$C442,0,IF(SUM($C442,$I412)&gt;BT$4,$V426/$I412,$V426-SUM($I442:BS442))))</f>
        <v>0</v>
      </c>
      <c r="BU442" s="31">
        <f>IF($I412="n/a",0,IF(BU$4&lt;=$C442,0,IF(SUM($C442,$I412)&gt;BU$4,$V426/$I412,$V426-SUM($I442:BT442))))</f>
        <v>0</v>
      </c>
      <c r="BV442" s="31">
        <f>IF($I412="n/a",0,IF(BV$4&lt;=$C442,0,IF(SUM($C442,$I412)&gt;BV$4,$V426/$I412,$V426-SUM($I442:BU442))))</f>
        <v>0</v>
      </c>
      <c r="BW442" s="31">
        <f>IF($I412="n/a",0,IF(BW$4&lt;=$C442,0,IF(SUM($C442,$I412)&gt;BW$4,$V426/$I412,$V426-SUM($I442:BV442))))</f>
        <v>0</v>
      </c>
      <c r="BX442" s="31">
        <f>IF($I412="n/a",0,IF(BX$4&lt;=$C442,0,IF(SUM($C442,$I412)&gt;BX$4,$V426/$I412,$V426-SUM($I442:BW442))))</f>
        <v>0</v>
      </c>
      <c r="BY442" s="31">
        <f>IF($I412="n/a",0,IF(BY$4&lt;=$C442,0,IF(SUM($C442,$I412)&gt;BY$4,$V426/$I412,$V426-SUM($I442:BX442))))</f>
        <v>0</v>
      </c>
      <c r="BZ442" s="31">
        <f>IF($I412="n/a",0,IF(BZ$4&lt;=$C442,0,IF(SUM($C442,$I412)&gt;BZ$4,$V426/$I412,$V426-SUM($I442:BY442))))</f>
        <v>0</v>
      </c>
      <c r="CA442" s="31">
        <f>IF($I412="n/a",0,IF(CA$4&lt;=$C442,0,IF(SUM($C442,$I412)&gt;CA$4,$V426/$I412,$V426-SUM($I442:BZ442))))</f>
        <v>0</v>
      </c>
      <c r="CB442" s="31">
        <f>IF($I412="n/a",0,IF(CB$4&lt;=$C442,0,IF(SUM($C442,$I412)&gt;CB$4,$V426/$I412,$V426-SUM($I442:CA442))))</f>
        <v>0</v>
      </c>
      <c r="CC442" s="31">
        <f>IF($I412="n/a",0,IF(CC$4&lt;=$C442,0,IF(SUM($C442,$I412)&gt;CC$4,$V426/$I412,$V426-SUM($I442:CB442))))</f>
        <v>0</v>
      </c>
      <c r="CD442" s="31">
        <f>IF($I412="n/a",0,IF(CD$4&lt;=$C442,0,IF(SUM($C442,$I412)&gt;CD$4,$V426/$I412,$V426-SUM($I442:CC442))))</f>
        <v>0</v>
      </c>
      <c r="CE442" s="31">
        <f>IF($I412="n/a",0,IF(CE$4&lt;=$C442,0,IF(SUM($C442,$I412)&gt;CE$4,$V426/$I412,$V426-SUM($I442:CD442))))</f>
        <v>0</v>
      </c>
      <c r="CF442" s="31">
        <f>IF($I412="n/a",0,IF(CF$4&lt;=$C442,0,IF(SUM($C442,$I412)&gt;CF$4,$V426/$I412,$V426-SUM($I442:CE442))))</f>
        <v>0</v>
      </c>
    </row>
    <row r="443" spans="1:84" s="153" customFormat="1" ht="12.75" customHeight="1">
      <c r="A443"/>
      <c r="C443" s="197">
        <v>2029</v>
      </c>
      <c r="D443" s="21" t="s">
        <v>58</v>
      </c>
      <c r="E443" s="21" t="s">
        <v>185</v>
      </c>
      <c r="I443" s="31"/>
      <c r="J443" s="31">
        <f>IF($I412="n/a",0,IF(J$4&lt;=$C443,0,IF(SUM($C443,$I412)&gt;J$4,$W426/$I412,$W426-SUM($I443:I443))))</f>
        <v>0</v>
      </c>
      <c r="K443" s="31">
        <f>IF($I412="n/a",0,IF(K$4&lt;=$C443,0,IF(SUM($C443,$I412)&gt;K$4,$W426/$I412,$W426-SUM($I443:J443))))</f>
        <v>0</v>
      </c>
      <c r="L443" s="31">
        <f>IF($I412="n/a",0,IF(L$4&lt;=$C443,0,IF(SUM($C443,$I412)&gt;L$4,$W426/$I412,$W426-SUM($I443:K443))))</f>
        <v>0</v>
      </c>
      <c r="M443" s="31">
        <f>IF($I412="n/a",0,IF(M$4&lt;=$C443,0,IF(SUM($C443,$I412)&gt;M$4,$W426/$I412,$W426-SUM($I443:L443))))</f>
        <v>0</v>
      </c>
      <c r="N443" s="31">
        <f>IF($I412="n/a",0,IF(N$4&lt;=$C443,0,IF(SUM($C443,$I412)&gt;N$4,$W426/$I412,$W426-SUM($I443:M443))))</f>
        <v>0</v>
      </c>
      <c r="O443" s="31">
        <f>IF($I412="n/a",0,IF(O$4&lt;=$C443,0,IF(SUM($C443,$I412)&gt;O$4,$W426/$I412,$W426-SUM($I443:N443))))</f>
        <v>0</v>
      </c>
      <c r="P443" s="31">
        <f>IF($I412="n/a",0,IF(P$4&lt;=$C443,0,IF(SUM($C443,$I412)&gt;P$4,$W426/$I412,$W426-SUM($I443:O443))))</f>
        <v>0</v>
      </c>
      <c r="Q443" s="31">
        <f>IF($I412="n/a",0,IF(Q$4&lt;=$C443,0,IF(SUM($C443,$I412)&gt;Q$4,$W426/$I412,$W426-SUM($I443:P443))))</f>
        <v>0</v>
      </c>
      <c r="R443" s="31">
        <f>IF($I412="n/a",0,IF(R$4&lt;=$C443,0,IF(SUM($C443,$I412)&gt;R$4,$W426/$I412,$W426-SUM($I443:Q443))))</f>
        <v>0</v>
      </c>
      <c r="S443" s="31">
        <f>IF($I412="n/a",0,IF(S$4&lt;=$C443,0,IF(SUM($C443,$I412)&gt;S$4,$W426/$I412,$W426-SUM($I443:R443))))</f>
        <v>0</v>
      </c>
      <c r="T443" s="31">
        <f>IF($I412="n/a",0,IF(T$4&lt;=$C443,0,IF(SUM($C443,$I412)&gt;T$4,$W426/$I412,$W426-SUM($I443:S443))))</f>
        <v>0</v>
      </c>
      <c r="U443" s="31">
        <f>IF($I412="n/a",0,IF(U$4&lt;=$C443,0,IF(SUM($C443,$I412)&gt;U$4,$W426/$I412,$W426-SUM($I443:T443))))</f>
        <v>0</v>
      </c>
      <c r="V443" s="31">
        <f>IF($I412="n/a",0,IF(V$4&lt;=$C443,0,IF(SUM($C443,$I412)&gt;V$4,$W426/$I412,$W426-SUM($I443:U443))))</f>
        <v>0</v>
      </c>
      <c r="W443" s="31">
        <f>IF($I412="n/a",0,IF(W$4&lt;=$C443,0,IF(SUM($C443,$I412)&gt;W$4,$W426/$I412,$W426-SUM($I443:V443))))</f>
        <v>0</v>
      </c>
      <c r="X443" s="31">
        <f>IF($I412="n/a",0,IF(X$4&lt;=$C443,0,IF(SUM($C443,$I412)&gt;X$4,$W426/$I412,$W426-SUM($I443:W443))))</f>
        <v>0</v>
      </c>
      <c r="Y443" s="31">
        <f>IF($I412="n/a",0,IF(Y$4&lt;=$C443,0,IF(SUM($C443,$I412)&gt;Y$4,$W426/$I412,$W426-SUM($I443:X443))))</f>
        <v>0</v>
      </c>
      <c r="Z443" s="31">
        <f>IF($I412="n/a",0,IF(Z$4&lt;=$C443,0,IF(SUM($C443,$I412)&gt;Z$4,$W426/$I412,$W426-SUM($I443:Y443))))</f>
        <v>0</v>
      </c>
      <c r="AA443" s="31">
        <f>IF($I412="n/a",0,IF(AA$4&lt;=$C443,0,IF(SUM($C443,$I412)&gt;AA$4,$W426/$I412,$W426-SUM($I443:Z443))))</f>
        <v>0</v>
      </c>
      <c r="AB443" s="31">
        <f>IF($I412="n/a",0,IF(AB$4&lt;=$C443,0,IF(SUM($C443,$I412)&gt;AB$4,$W426/$I412,$W426-SUM($I443:AA443))))</f>
        <v>0</v>
      </c>
      <c r="AC443" s="31">
        <f>IF($I412="n/a",0,IF(AC$4&lt;=$C443,0,IF(SUM($C443,$I412)&gt;AC$4,$W426/$I412,$W426-SUM($I443:AB443))))</f>
        <v>0</v>
      </c>
      <c r="AD443" s="31">
        <f>IF($I412="n/a",0,IF(AD$4&lt;=$C443,0,IF(SUM($C443,$I412)&gt;AD$4,$W426/$I412,$W426-SUM($I443:AC443))))</f>
        <v>0</v>
      </c>
      <c r="AE443" s="31">
        <f>IF($I412="n/a",0,IF(AE$4&lt;=$C443,0,IF(SUM($C443,$I412)&gt;AE$4,$W426/$I412,$W426-SUM($I443:AD443))))</f>
        <v>0</v>
      </c>
      <c r="AF443" s="31">
        <f>IF($I412="n/a",0,IF(AF$4&lt;=$C443,0,IF(SUM($C443,$I412)&gt;AF$4,$W426/$I412,$W426-SUM($I443:AE443))))</f>
        <v>0</v>
      </c>
      <c r="AG443" s="31">
        <f>IF($I412="n/a",0,IF(AG$4&lt;=$C443,0,IF(SUM($C443,$I412)&gt;AG$4,$W426/$I412,$W426-SUM($I443:AF443))))</f>
        <v>0</v>
      </c>
      <c r="AH443" s="31">
        <f>IF($I412="n/a",0,IF(AH$4&lt;=$C443,0,IF(SUM($C443,$I412)&gt;AH$4,$W426/$I412,$W426-SUM($I443:AG443))))</f>
        <v>0</v>
      </c>
      <c r="AI443" s="31">
        <f>IF($I412="n/a",0,IF(AI$4&lt;=$C443,0,IF(SUM($C443,$I412)&gt;AI$4,$W426/$I412,$W426-SUM($I443:AH443))))</f>
        <v>0</v>
      </c>
      <c r="AJ443" s="31">
        <f>IF($I412="n/a",0,IF(AJ$4&lt;=$C443,0,IF(SUM($C443,$I412)&gt;AJ$4,$W426/$I412,$W426-SUM($I443:AI443))))</f>
        <v>0</v>
      </c>
      <c r="AK443" s="31">
        <f>IF($I412="n/a",0,IF(AK$4&lt;=$C443,0,IF(SUM($C443,$I412)&gt;AK$4,$W426/$I412,$W426-SUM($I443:AJ443))))</f>
        <v>0</v>
      </c>
      <c r="AL443" s="31">
        <f>IF($I412="n/a",0,IF(AL$4&lt;=$C443,0,IF(SUM($C443,$I412)&gt;AL$4,$W426/$I412,$W426-SUM($I443:AK443))))</f>
        <v>0</v>
      </c>
      <c r="AM443" s="31">
        <f>IF($I412="n/a",0,IF(AM$4&lt;=$C443,0,IF(SUM($C443,$I412)&gt;AM$4,$W426/$I412,$W426-SUM($I443:AL443))))</f>
        <v>0</v>
      </c>
      <c r="AN443" s="31">
        <f>IF($I412="n/a",0,IF(AN$4&lt;=$C443,0,IF(SUM($C443,$I412)&gt;AN$4,$W426/$I412,$W426-SUM($I443:AM443))))</f>
        <v>0</v>
      </c>
      <c r="AO443" s="31">
        <f>IF($I412="n/a",0,IF(AO$4&lt;=$C443,0,IF(SUM($C443,$I412)&gt;AO$4,$W426/$I412,$W426-SUM($I443:AN443))))</f>
        <v>0</v>
      </c>
      <c r="AP443" s="31">
        <f>IF($I412="n/a",0,IF(AP$4&lt;=$C443,0,IF(SUM($C443,$I412)&gt;AP$4,$W426/$I412,$W426-SUM($I443:AO443))))</f>
        <v>0</v>
      </c>
      <c r="AQ443" s="31">
        <f>IF($I412="n/a",0,IF(AQ$4&lt;=$C443,0,IF(SUM($C443,$I412)&gt;AQ$4,$W426/$I412,$W426-SUM($I443:AP443))))</f>
        <v>0</v>
      </c>
      <c r="AR443" s="31">
        <f>IF($I412="n/a",0,IF(AR$4&lt;=$C443,0,IF(SUM($C443,$I412)&gt;AR$4,$W426/$I412,$W426-SUM($I443:AQ443))))</f>
        <v>0</v>
      </c>
      <c r="AS443" s="31">
        <f>IF($I412="n/a",0,IF(AS$4&lt;=$C443,0,IF(SUM($C443,$I412)&gt;AS$4,$W426/$I412,$W426-SUM($I443:AR443))))</f>
        <v>0</v>
      </c>
      <c r="AT443" s="31">
        <f>IF($I412="n/a",0,IF(AT$4&lt;=$C443,0,IF(SUM($C443,$I412)&gt;AT$4,$W426/$I412,$W426-SUM($I443:AS443))))</f>
        <v>0</v>
      </c>
      <c r="AU443" s="31">
        <f>IF($I412="n/a",0,IF(AU$4&lt;=$C443,0,IF(SUM($C443,$I412)&gt;AU$4,$W426/$I412,$W426-SUM($I443:AT443))))</f>
        <v>0</v>
      </c>
      <c r="AV443" s="31">
        <f>IF($I412="n/a",0,IF(AV$4&lt;=$C443,0,IF(SUM($C443,$I412)&gt;AV$4,$W426/$I412,$W426-SUM($I443:AU443))))</f>
        <v>0</v>
      </c>
      <c r="AW443" s="31">
        <f>IF($I412="n/a",0,IF(AW$4&lt;=$C443,0,IF(SUM($C443,$I412)&gt;AW$4,$W426/$I412,$W426-SUM($I443:AV443))))</f>
        <v>0</v>
      </c>
      <c r="AX443" s="31">
        <f>IF($I412="n/a",0,IF(AX$4&lt;=$C443,0,IF(SUM($C443,$I412)&gt;AX$4,$W426/$I412,$W426-SUM($I443:AW443))))</f>
        <v>0</v>
      </c>
      <c r="AY443" s="31">
        <f>IF($I412="n/a",0,IF(AY$4&lt;=$C443,0,IF(SUM($C443,$I412)&gt;AY$4,$W426/$I412,$W426-SUM($I443:AX443))))</f>
        <v>0</v>
      </c>
      <c r="AZ443" s="31">
        <f>IF($I412="n/a",0,IF(AZ$4&lt;=$C443,0,IF(SUM($C443,$I412)&gt;AZ$4,$W426/$I412,$W426-SUM($I443:AY443))))</f>
        <v>0</v>
      </c>
      <c r="BA443" s="31">
        <f>IF($I412="n/a",0,IF(BA$4&lt;=$C443,0,IF(SUM($C443,$I412)&gt;BA$4,$W426/$I412,$W426-SUM($I443:AZ443))))</f>
        <v>0</v>
      </c>
      <c r="BB443" s="31">
        <f>IF($I412="n/a",0,IF(BB$4&lt;=$C443,0,IF(SUM($C443,$I412)&gt;BB$4,$W426/$I412,$W426-SUM($I443:BA443))))</f>
        <v>0</v>
      </c>
      <c r="BC443" s="31">
        <f>IF($I412="n/a",0,IF(BC$4&lt;=$C443,0,IF(SUM($C443,$I412)&gt;BC$4,$W426/$I412,$W426-SUM($I443:BB443))))</f>
        <v>0</v>
      </c>
      <c r="BD443" s="31">
        <f>IF($I412="n/a",0,IF(BD$4&lt;=$C443,0,IF(SUM($C443,$I412)&gt;BD$4,$W426/$I412,$W426-SUM($I443:BC443))))</f>
        <v>0</v>
      </c>
      <c r="BE443" s="31">
        <f>IF($I412="n/a",0,IF(BE$4&lt;=$C443,0,IF(SUM($C443,$I412)&gt;BE$4,$W426/$I412,$W426-SUM($I443:BD443))))</f>
        <v>0</v>
      </c>
      <c r="BF443" s="31">
        <f>IF($I412="n/a",0,IF(BF$4&lt;=$C443,0,IF(SUM($C443,$I412)&gt;BF$4,$W426/$I412,$W426-SUM($I443:BE443))))</f>
        <v>0</v>
      </c>
      <c r="BG443" s="31">
        <f>IF($I412="n/a",0,IF(BG$4&lt;=$C443,0,IF(SUM($C443,$I412)&gt;BG$4,$W426/$I412,$W426-SUM($I443:BF443))))</f>
        <v>0</v>
      </c>
      <c r="BH443" s="31">
        <f>IF($I412="n/a",0,IF(BH$4&lt;=$C443,0,IF(SUM($C443,$I412)&gt;BH$4,$W426/$I412,$W426-SUM($I443:BG443))))</f>
        <v>0</v>
      </c>
      <c r="BI443" s="31">
        <f>IF($I412="n/a",0,IF(BI$4&lt;=$C443,0,IF(SUM($C443,$I412)&gt;BI$4,$W426/$I412,$W426-SUM($I443:BH443))))</f>
        <v>0</v>
      </c>
      <c r="BJ443" s="31">
        <f>IF($I412="n/a",0,IF(BJ$4&lt;=$C443,0,IF(SUM($C443,$I412)&gt;BJ$4,$W426/$I412,$W426-SUM($I443:BI443))))</f>
        <v>0</v>
      </c>
      <c r="BK443" s="31">
        <f>IF($I412="n/a",0,IF(BK$4&lt;=$C443,0,IF(SUM($C443,$I412)&gt;BK$4,$W426/$I412,$W426-SUM($I443:BJ443))))</f>
        <v>0</v>
      </c>
      <c r="BL443" s="31">
        <f>IF($I412="n/a",0,IF(BL$4&lt;=$C443,0,IF(SUM($C443,$I412)&gt;BL$4,$W426/$I412,$W426-SUM($I443:BK443))))</f>
        <v>0</v>
      </c>
      <c r="BM443" s="31">
        <f>IF($I412="n/a",0,IF(BM$4&lt;=$C443,0,IF(SUM($C443,$I412)&gt;BM$4,$W426/$I412,$W426-SUM($I443:BL443))))</f>
        <v>0</v>
      </c>
      <c r="BN443" s="31">
        <f>IF($I412="n/a",0,IF(BN$4&lt;=$C443,0,IF(SUM($C443,$I412)&gt;BN$4,$W426/$I412,$W426-SUM($I443:BM443))))</f>
        <v>0</v>
      </c>
      <c r="BO443" s="31">
        <f>IF($I412="n/a",0,IF(BO$4&lt;=$C443,0,IF(SUM($C443,$I412)&gt;BO$4,$W426/$I412,$W426-SUM($I443:BN443))))</f>
        <v>0</v>
      </c>
      <c r="BP443" s="31">
        <f>IF($I412="n/a",0,IF(BP$4&lt;=$C443,0,IF(SUM($C443,$I412)&gt;BP$4,$W426/$I412,$W426-SUM($I443:BO443))))</f>
        <v>0</v>
      </c>
      <c r="BQ443" s="31">
        <f>IF($I412="n/a",0,IF(BQ$4&lt;=$C443,0,IF(SUM($C443,$I412)&gt;BQ$4,$W426/$I412,$W426-SUM($I443:BP443))))</f>
        <v>0</v>
      </c>
      <c r="BR443" s="31">
        <f>IF($I412="n/a",0,IF(BR$4&lt;=$C443,0,IF(SUM($C443,$I412)&gt;BR$4,$W426/$I412,$W426-SUM($I443:BQ443))))</f>
        <v>0</v>
      </c>
      <c r="BS443" s="31">
        <f>IF($I412="n/a",0,IF(BS$4&lt;=$C443,0,IF(SUM($C443,$I412)&gt;BS$4,$W426/$I412,$W426-SUM($I443:BR443))))</f>
        <v>0</v>
      </c>
      <c r="BT443" s="31">
        <f>IF($I412="n/a",0,IF(BT$4&lt;=$C443,0,IF(SUM($C443,$I412)&gt;BT$4,$W426/$I412,$W426-SUM($I443:BS443))))</f>
        <v>0</v>
      </c>
      <c r="BU443" s="31">
        <f>IF($I412="n/a",0,IF(BU$4&lt;=$C443,0,IF(SUM($C443,$I412)&gt;BU$4,$W426/$I412,$W426-SUM($I443:BT443))))</f>
        <v>0</v>
      </c>
      <c r="BV443" s="31">
        <f>IF($I412="n/a",0,IF(BV$4&lt;=$C443,0,IF(SUM($C443,$I412)&gt;BV$4,$W426/$I412,$W426-SUM($I443:BU443))))</f>
        <v>0</v>
      </c>
      <c r="BW443" s="31">
        <f>IF($I412="n/a",0,IF(BW$4&lt;=$C443,0,IF(SUM($C443,$I412)&gt;BW$4,$W426/$I412,$W426-SUM($I443:BV443))))</f>
        <v>0</v>
      </c>
      <c r="BX443" s="31">
        <f>IF($I412="n/a",0,IF(BX$4&lt;=$C443,0,IF(SUM($C443,$I412)&gt;BX$4,$W426/$I412,$W426-SUM($I443:BW443))))</f>
        <v>0</v>
      </c>
      <c r="BY443" s="31">
        <f>IF($I412="n/a",0,IF(BY$4&lt;=$C443,0,IF(SUM($C443,$I412)&gt;BY$4,$W426/$I412,$W426-SUM($I443:BX443))))</f>
        <v>0</v>
      </c>
      <c r="BZ443" s="31">
        <f>IF($I412="n/a",0,IF(BZ$4&lt;=$C443,0,IF(SUM($C443,$I412)&gt;BZ$4,$W426/$I412,$W426-SUM($I443:BY443))))</f>
        <v>0</v>
      </c>
      <c r="CA443" s="31">
        <f>IF($I412="n/a",0,IF(CA$4&lt;=$C443,0,IF(SUM($C443,$I412)&gt;CA$4,$W426/$I412,$W426-SUM($I443:BZ443))))</f>
        <v>0</v>
      </c>
      <c r="CB443" s="31">
        <f>IF($I412="n/a",0,IF(CB$4&lt;=$C443,0,IF(SUM($C443,$I412)&gt;CB$4,$W426/$I412,$W426-SUM($I443:CA443))))</f>
        <v>0</v>
      </c>
      <c r="CC443" s="31">
        <f>IF($I412="n/a",0,IF(CC$4&lt;=$C443,0,IF(SUM($C443,$I412)&gt;CC$4,$W426/$I412,$W426-SUM($I443:CB443))))</f>
        <v>0</v>
      </c>
      <c r="CD443" s="31">
        <f>IF($I412="n/a",0,IF(CD$4&lt;=$C443,0,IF(SUM($C443,$I412)&gt;CD$4,$W426/$I412,$W426-SUM($I443:CC443))))</f>
        <v>0</v>
      </c>
      <c r="CE443" s="31">
        <f>IF($I412="n/a",0,IF(CE$4&lt;=$C443,0,IF(SUM($C443,$I412)&gt;CE$4,$W426/$I412,$W426-SUM($I443:CD443))))</f>
        <v>0</v>
      </c>
      <c r="CF443" s="31">
        <f>IF($I412="n/a",0,IF(CF$4&lt;=$C443,0,IF(SUM($C443,$I412)&gt;CF$4,$W426/$I412,$W426-SUM($I443:CE443))))</f>
        <v>0</v>
      </c>
    </row>
    <row r="444" spans="1:84" s="153" customFormat="1" ht="12.75" customHeight="1">
      <c r="A444"/>
      <c r="C444" s="197">
        <v>2030</v>
      </c>
      <c r="D444" s="21" t="s">
        <v>59</v>
      </c>
      <c r="E444" s="21" t="s">
        <v>185</v>
      </c>
      <c r="I444" s="31"/>
      <c r="J444" s="31">
        <f>IF($I412="n/a",0,IF(J$4&lt;=$C444,0,IF(SUM($C444,$I412)&gt;J$4,$X426/$I412,$X426-SUM($I444:I444))))</f>
        <v>0</v>
      </c>
      <c r="K444" s="31">
        <f>IF($I412="n/a",0,IF(K$4&lt;=$C444,0,IF(SUM($C444,$I412)&gt;K$4,$X426/$I412,$X426-SUM($I444:J444))))</f>
        <v>0</v>
      </c>
      <c r="L444" s="31">
        <f>IF($I412="n/a",0,IF(L$4&lt;=$C444,0,IF(SUM($C444,$I412)&gt;L$4,$X426/$I412,$X426-SUM($I444:K444))))</f>
        <v>0</v>
      </c>
      <c r="M444" s="31">
        <f>IF($I412="n/a",0,IF(M$4&lt;=$C444,0,IF(SUM($C444,$I412)&gt;M$4,$X426/$I412,$X426-SUM($I444:L444))))</f>
        <v>0</v>
      </c>
      <c r="N444" s="31">
        <f>IF($I412="n/a",0,IF(N$4&lt;=$C444,0,IF(SUM($C444,$I412)&gt;N$4,$X426/$I412,$X426-SUM($I444:M444))))</f>
        <v>0</v>
      </c>
      <c r="O444" s="31">
        <f>IF($I412="n/a",0,IF(O$4&lt;=$C444,0,IF(SUM($C444,$I412)&gt;O$4,$X426/$I412,$X426-SUM($I444:N444))))</f>
        <v>0</v>
      </c>
      <c r="P444" s="31">
        <f>IF($I412="n/a",0,IF(P$4&lt;=$C444,0,IF(SUM($C444,$I412)&gt;P$4,$X426/$I412,$X426-SUM($I444:O444))))</f>
        <v>0</v>
      </c>
      <c r="Q444" s="31">
        <f>IF($I412="n/a",0,IF(Q$4&lt;=$C444,0,IF(SUM($C444,$I412)&gt;Q$4,$X426/$I412,$X426-SUM($I444:P444))))</f>
        <v>0</v>
      </c>
      <c r="R444" s="31">
        <f>IF($I412="n/a",0,IF(R$4&lt;=$C444,0,IF(SUM($C444,$I412)&gt;R$4,$X426/$I412,$X426-SUM($I444:Q444))))</f>
        <v>0</v>
      </c>
      <c r="S444" s="31">
        <f>IF($I412="n/a",0,IF(S$4&lt;=$C444,0,IF(SUM($C444,$I412)&gt;S$4,$X426/$I412,$X426-SUM($I444:R444))))</f>
        <v>0</v>
      </c>
      <c r="T444" s="31">
        <f>IF($I412="n/a",0,IF(T$4&lt;=$C444,0,IF(SUM($C444,$I412)&gt;T$4,$X426/$I412,$X426-SUM($I444:S444))))</f>
        <v>0</v>
      </c>
      <c r="U444" s="31">
        <f>IF($I412="n/a",0,IF(U$4&lt;=$C444,0,IF(SUM($C444,$I412)&gt;U$4,$X426/$I412,$X426-SUM($I444:T444))))</f>
        <v>0</v>
      </c>
      <c r="V444" s="31">
        <f>IF($I412="n/a",0,IF(V$4&lt;=$C444,0,IF(SUM($C444,$I412)&gt;V$4,$X426/$I412,$X426-SUM($I444:U444))))</f>
        <v>0</v>
      </c>
      <c r="W444" s="31">
        <f>IF($I412="n/a",0,IF(W$4&lt;=$C444,0,IF(SUM($C444,$I412)&gt;W$4,$X426/$I412,$X426-SUM($I444:V444))))</f>
        <v>0</v>
      </c>
      <c r="X444" s="31">
        <f>IF($I412="n/a",0,IF(X$4&lt;=$C444,0,IF(SUM($C444,$I412)&gt;X$4,$X426/$I412,$X426-SUM($I444:W444))))</f>
        <v>0</v>
      </c>
      <c r="Y444" s="31">
        <f>IF($I412="n/a",0,IF(Y$4&lt;=$C444,0,IF(SUM($C444,$I412)&gt;Y$4,$X426/$I412,$X426-SUM($I444:X444))))</f>
        <v>0</v>
      </c>
      <c r="Z444" s="31">
        <f>IF($I412="n/a",0,IF(Z$4&lt;=$C444,0,IF(SUM($C444,$I412)&gt;Z$4,$X426/$I412,$X426-SUM($I444:Y444))))</f>
        <v>0</v>
      </c>
      <c r="AA444" s="31">
        <f>IF($I412="n/a",0,IF(AA$4&lt;=$C444,0,IF(SUM($C444,$I412)&gt;AA$4,$X426/$I412,$X426-SUM($I444:Z444))))</f>
        <v>0</v>
      </c>
      <c r="AB444" s="31">
        <f>IF($I412="n/a",0,IF(AB$4&lt;=$C444,0,IF(SUM($C444,$I412)&gt;AB$4,$X426/$I412,$X426-SUM($I444:AA444))))</f>
        <v>0</v>
      </c>
      <c r="AC444" s="31">
        <f>IF($I412="n/a",0,IF(AC$4&lt;=$C444,0,IF(SUM($C444,$I412)&gt;AC$4,$X426/$I412,$X426-SUM($I444:AB444))))</f>
        <v>0</v>
      </c>
      <c r="AD444" s="31">
        <f>IF($I412="n/a",0,IF(AD$4&lt;=$C444,0,IF(SUM($C444,$I412)&gt;AD$4,$X426/$I412,$X426-SUM($I444:AC444))))</f>
        <v>0</v>
      </c>
      <c r="AE444" s="31">
        <f>IF($I412="n/a",0,IF(AE$4&lt;=$C444,0,IF(SUM($C444,$I412)&gt;AE$4,$X426/$I412,$X426-SUM($I444:AD444))))</f>
        <v>0</v>
      </c>
      <c r="AF444" s="31">
        <f>IF($I412="n/a",0,IF(AF$4&lt;=$C444,0,IF(SUM($C444,$I412)&gt;AF$4,$X426/$I412,$X426-SUM($I444:AE444))))</f>
        <v>0</v>
      </c>
      <c r="AG444" s="31">
        <f>IF($I412="n/a",0,IF(AG$4&lt;=$C444,0,IF(SUM($C444,$I412)&gt;AG$4,$X426/$I412,$X426-SUM($I444:AF444))))</f>
        <v>0</v>
      </c>
      <c r="AH444" s="31">
        <f>IF($I412="n/a",0,IF(AH$4&lt;=$C444,0,IF(SUM($C444,$I412)&gt;AH$4,$X426/$I412,$X426-SUM($I444:AG444))))</f>
        <v>0</v>
      </c>
      <c r="AI444" s="31">
        <f>IF($I412="n/a",0,IF(AI$4&lt;=$C444,0,IF(SUM($C444,$I412)&gt;AI$4,$X426/$I412,$X426-SUM($I444:AH444))))</f>
        <v>0</v>
      </c>
      <c r="AJ444" s="31">
        <f>IF($I412="n/a",0,IF(AJ$4&lt;=$C444,0,IF(SUM($C444,$I412)&gt;AJ$4,$X426/$I412,$X426-SUM($I444:AI444))))</f>
        <v>0</v>
      </c>
      <c r="AK444" s="31">
        <f>IF($I412="n/a",0,IF(AK$4&lt;=$C444,0,IF(SUM($C444,$I412)&gt;AK$4,$X426/$I412,$X426-SUM($I444:AJ444))))</f>
        <v>0</v>
      </c>
      <c r="AL444" s="31">
        <f>IF($I412="n/a",0,IF(AL$4&lt;=$C444,0,IF(SUM($C444,$I412)&gt;AL$4,$X426/$I412,$X426-SUM($I444:AK444))))</f>
        <v>0</v>
      </c>
      <c r="AM444" s="31">
        <f>IF($I412="n/a",0,IF(AM$4&lt;=$C444,0,IF(SUM($C444,$I412)&gt;AM$4,$X426/$I412,$X426-SUM($I444:AL444))))</f>
        <v>0</v>
      </c>
      <c r="AN444" s="31">
        <f>IF($I412="n/a",0,IF(AN$4&lt;=$C444,0,IF(SUM($C444,$I412)&gt;AN$4,$X426/$I412,$X426-SUM($I444:AM444))))</f>
        <v>0</v>
      </c>
      <c r="AO444" s="31">
        <f>IF($I412="n/a",0,IF(AO$4&lt;=$C444,0,IF(SUM($C444,$I412)&gt;AO$4,$X426/$I412,$X426-SUM($I444:AN444))))</f>
        <v>0</v>
      </c>
      <c r="AP444" s="31">
        <f>IF($I412="n/a",0,IF(AP$4&lt;=$C444,0,IF(SUM($C444,$I412)&gt;AP$4,$X426/$I412,$X426-SUM($I444:AO444))))</f>
        <v>0</v>
      </c>
      <c r="AQ444" s="31">
        <f>IF($I412="n/a",0,IF(AQ$4&lt;=$C444,0,IF(SUM($C444,$I412)&gt;AQ$4,$X426/$I412,$X426-SUM($I444:AP444))))</f>
        <v>0</v>
      </c>
      <c r="AR444" s="31">
        <f>IF($I412="n/a",0,IF(AR$4&lt;=$C444,0,IF(SUM($C444,$I412)&gt;AR$4,$X426/$I412,$X426-SUM($I444:AQ444))))</f>
        <v>0</v>
      </c>
      <c r="AS444" s="31">
        <f>IF($I412="n/a",0,IF(AS$4&lt;=$C444,0,IF(SUM($C444,$I412)&gt;AS$4,$X426/$I412,$X426-SUM($I444:AR444))))</f>
        <v>0</v>
      </c>
      <c r="AT444" s="31">
        <f>IF($I412="n/a",0,IF(AT$4&lt;=$C444,0,IF(SUM($C444,$I412)&gt;AT$4,$X426/$I412,$X426-SUM($I444:AS444))))</f>
        <v>0</v>
      </c>
      <c r="AU444" s="31">
        <f>IF($I412="n/a",0,IF(AU$4&lt;=$C444,0,IF(SUM($C444,$I412)&gt;AU$4,$X426/$I412,$X426-SUM($I444:AT444))))</f>
        <v>0</v>
      </c>
      <c r="AV444" s="31">
        <f>IF($I412="n/a",0,IF(AV$4&lt;=$C444,0,IF(SUM($C444,$I412)&gt;AV$4,$X426/$I412,$X426-SUM($I444:AU444))))</f>
        <v>0</v>
      </c>
      <c r="AW444" s="31">
        <f>IF($I412="n/a",0,IF(AW$4&lt;=$C444,0,IF(SUM($C444,$I412)&gt;AW$4,$X426/$I412,$X426-SUM($I444:AV444))))</f>
        <v>0</v>
      </c>
      <c r="AX444" s="31">
        <f>IF($I412="n/a",0,IF(AX$4&lt;=$C444,0,IF(SUM($C444,$I412)&gt;AX$4,$X426/$I412,$X426-SUM($I444:AW444))))</f>
        <v>0</v>
      </c>
      <c r="AY444" s="31">
        <f>IF($I412="n/a",0,IF(AY$4&lt;=$C444,0,IF(SUM($C444,$I412)&gt;AY$4,$X426/$I412,$X426-SUM($I444:AX444))))</f>
        <v>0</v>
      </c>
      <c r="AZ444" s="31">
        <f>IF($I412="n/a",0,IF(AZ$4&lt;=$C444,0,IF(SUM($C444,$I412)&gt;AZ$4,$X426/$I412,$X426-SUM($I444:AY444))))</f>
        <v>0</v>
      </c>
      <c r="BA444" s="31">
        <f>IF($I412="n/a",0,IF(BA$4&lt;=$C444,0,IF(SUM($C444,$I412)&gt;BA$4,$X426/$I412,$X426-SUM($I444:AZ444))))</f>
        <v>0</v>
      </c>
      <c r="BB444" s="31">
        <f>IF($I412="n/a",0,IF(BB$4&lt;=$C444,0,IF(SUM($C444,$I412)&gt;BB$4,$X426/$I412,$X426-SUM($I444:BA444))))</f>
        <v>0</v>
      </c>
      <c r="BC444" s="31">
        <f>IF($I412="n/a",0,IF(BC$4&lt;=$C444,0,IF(SUM($C444,$I412)&gt;BC$4,$X426/$I412,$X426-SUM($I444:BB444))))</f>
        <v>0</v>
      </c>
      <c r="BD444" s="31">
        <f>IF($I412="n/a",0,IF(BD$4&lt;=$C444,0,IF(SUM($C444,$I412)&gt;BD$4,$X426/$I412,$X426-SUM($I444:BC444))))</f>
        <v>0</v>
      </c>
      <c r="BE444" s="31">
        <f>IF($I412="n/a",0,IF(BE$4&lt;=$C444,0,IF(SUM($C444,$I412)&gt;BE$4,$X426/$I412,$X426-SUM($I444:BD444))))</f>
        <v>0</v>
      </c>
      <c r="BF444" s="31">
        <f>IF($I412="n/a",0,IF(BF$4&lt;=$C444,0,IF(SUM($C444,$I412)&gt;BF$4,$X426/$I412,$X426-SUM($I444:BE444))))</f>
        <v>0</v>
      </c>
      <c r="BG444" s="31">
        <f>IF($I412="n/a",0,IF(BG$4&lt;=$C444,0,IF(SUM($C444,$I412)&gt;BG$4,$X426/$I412,$X426-SUM($I444:BF444))))</f>
        <v>0</v>
      </c>
      <c r="BH444" s="31">
        <f>IF($I412="n/a",0,IF(BH$4&lt;=$C444,0,IF(SUM($C444,$I412)&gt;BH$4,$X426/$I412,$X426-SUM($I444:BG444))))</f>
        <v>0</v>
      </c>
      <c r="BI444" s="31">
        <f>IF($I412="n/a",0,IF(BI$4&lt;=$C444,0,IF(SUM($C444,$I412)&gt;BI$4,$X426/$I412,$X426-SUM($I444:BH444))))</f>
        <v>0</v>
      </c>
      <c r="BJ444" s="31">
        <f>IF($I412="n/a",0,IF(BJ$4&lt;=$C444,0,IF(SUM($C444,$I412)&gt;BJ$4,$X426/$I412,$X426-SUM($I444:BI444))))</f>
        <v>0</v>
      </c>
      <c r="BK444" s="31">
        <f>IF($I412="n/a",0,IF(BK$4&lt;=$C444,0,IF(SUM($C444,$I412)&gt;BK$4,$X426/$I412,$X426-SUM($I444:BJ444))))</f>
        <v>0</v>
      </c>
      <c r="BL444" s="31">
        <f>IF($I412="n/a",0,IF(BL$4&lt;=$C444,0,IF(SUM($C444,$I412)&gt;BL$4,$X426/$I412,$X426-SUM($I444:BK444))))</f>
        <v>0</v>
      </c>
      <c r="BM444" s="31">
        <f>IF($I412="n/a",0,IF(BM$4&lt;=$C444,0,IF(SUM($C444,$I412)&gt;BM$4,$X426/$I412,$X426-SUM($I444:BL444))))</f>
        <v>0</v>
      </c>
      <c r="BN444" s="31">
        <f>IF($I412="n/a",0,IF(BN$4&lt;=$C444,0,IF(SUM($C444,$I412)&gt;BN$4,$X426/$I412,$X426-SUM($I444:BM444))))</f>
        <v>0</v>
      </c>
      <c r="BO444" s="31">
        <f>IF($I412="n/a",0,IF(BO$4&lt;=$C444,0,IF(SUM($C444,$I412)&gt;BO$4,$X426/$I412,$X426-SUM($I444:BN444))))</f>
        <v>0</v>
      </c>
      <c r="BP444" s="31">
        <f>IF($I412="n/a",0,IF(BP$4&lt;=$C444,0,IF(SUM($C444,$I412)&gt;BP$4,$X426/$I412,$X426-SUM($I444:BO444))))</f>
        <v>0</v>
      </c>
      <c r="BQ444" s="31">
        <f>IF($I412="n/a",0,IF(BQ$4&lt;=$C444,0,IF(SUM($C444,$I412)&gt;BQ$4,$X426/$I412,$X426-SUM($I444:BP444))))</f>
        <v>0</v>
      </c>
      <c r="BR444" s="31">
        <f>IF($I412="n/a",0,IF(BR$4&lt;=$C444,0,IF(SUM($C444,$I412)&gt;BR$4,$X426/$I412,$X426-SUM($I444:BQ444))))</f>
        <v>0</v>
      </c>
      <c r="BS444" s="31">
        <f>IF($I412="n/a",0,IF(BS$4&lt;=$C444,0,IF(SUM($C444,$I412)&gt;BS$4,$X426/$I412,$X426-SUM($I444:BR444))))</f>
        <v>0</v>
      </c>
      <c r="BT444" s="31">
        <f>IF($I412="n/a",0,IF(BT$4&lt;=$C444,0,IF(SUM($C444,$I412)&gt;BT$4,$X426/$I412,$X426-SUM($I444:BS444))))</f>
        <v>0</v>
      </c>
      <c r="BU444" s="31">
        <f>IF($I412="n/a",0,IF(BU$4&lt;=$C444,0,IF(SUM($C444,$I412)&gt;BU$4,$X426/$I412,$X426-SUM($I444:BT444))))</f>
        <v>0</v>
      </c>
      <c r="BV444" s="31">
        <f>IF($I412="n/a",0,IF(BV$4&lt;=$C444,0,IF(SUM($C444,$I412)&gt;BV$4,$X426/$I412,$X426-SUM($I444:BU444))))</f>
        <v>0</v>
      </c>
      <c r="BW444" s="31">
        <f>IF($I412="n/a",0,IF(BW$4&lt;=$C444,0,IF(SUM($C444,$I412)&gt;BW$4,$X426/$I412,$X426-SUM($I444:BV444))))</f>
        <v>0</v>
      </c>
      <c r="BX444" s="31">
        <f>IF($I412="n/a",0,IF(BX$4&lt;=$C444,0,IF(SUM($C444,$I412)&gt;BX$4,$X426/$I412,$X426-SUM($I444:BW444))))</f>
        <v>0</v>
      </c>
      <c r="BY444" s="31">
        <f>IF($I412="n/a",0,IF(BY$4&lt;=$C444,0,IF(SUM($C444,$I412)&gt;BY$4,$X426/$I412,$X426-SUM($I444:BX444))))</f>
        <v>0</v>
      </c>
      <c r="BZ444" s="31">
        <f>IF($I412="n/a",0,IF(BZ$4&lt;=$C444,0,IF(SUM($C444,$I412)&gt;BZ$4,$X426/$I412,$X426-SUM($I444:BY444))))</f>
        <v>0</v>
      </c>
      <c r="CA444" s="31">
        <f>IF($I412="n/a",0,IF(CA$4&lt;=$C444,0,IF(SUM($C444,$I412)&gt;CA$4,$X426/$I412,$X426-SUM($I444:BZ444))))</f>
        <v>0</v>
      </c>
      <c r="CB444" s="31">
        <f>IF($I412="n/a",0,IF(CB$4&lt;=$C444,0,IF(SUM($C444,$I412)&gt;CB$4,$X426/$I412,$X426-SUM($I444:CA444))))</f>
        <v>0</v>
      </c>
      <c r="CC444" s="31">
        <f>IF($I412="n/a",0,IF(CC$4&lt;=$C444,0,IF(SUM($C444,$I412)&gt;CC$4,$X426/$I412,$X426-SUM($I444:CB444))))</f>
        <v>0</v>
      </c>
      <c r="CD444" s="31">
        <f>IF($I412="n/a",0,IF(CD$4&lt;=$C444,0,IF(SUM($C444,$I412)&gt;CD$4,$X426/$I412,$X426-SUM($I444:CC444))))</f>
        <v>0</v>
      </c>
      <c r="CE444" s="31">
        <f>IF($I412="n/a",0,IF(CE$4&lt;=$C444,0,IF(SUM($C444,$I412)&gt;CE$4,$X426/$I412,$X426-SUM($I444:CD444))))</f>
        <v>0</v>
      </c>
      <c r="CF444" s="31">
        <f>IF($I412="n/a",0,IF(CF$4&lt;=$C444,0,IF(SUM($C444,$I412)&gt;CF$4,$X426/$I412,$X426-SUM($I444:CE444))))</f>
        <v>0</v>
      </c>
    </row>
    <row r="445" spans="1:84" s="153" customFormat="1" ht="12.75" customHeight="1">
      <c r="A445"/>
      <c r="C445" s="197">
        <v>2031</v>
      </c>
      <c r="D445" s="21" t="s">
        <v>60</v>
      </c>
      <c r="E445" s="21" t="s">
        <v>185</v>
      </c>
      <c r="I445" s="31"/>
      <c r="J445" s="31">
        <f>IF($I412="n/a",0,IF(J$4&lt;=$C445,0,IF(SUM($C445,$I412)&gt;J$4,$Y426/$I412,$Y426-SUM($I445:I445))))</f>
        <v>0</v>
      </c>
      <c r="K445" s="31">
        <f>IF($I412="n/a",0,IF(K$4&lt;=$C445,0,IF(SUM($C445,$I412)&gt;K$4,$Y426/$I412,$Y426-SUM($I445:J445))))</f>
        <v>0</v>
      </c>
      <c r="L445" s="31">
        <f>IF($I412="n/a",0,IF(L$4&lt;=$C445,0,IF(SUM($C445,$I412)&gt;L$4,$Y426/$I412,$Y426-SUM($I445:K445))))</f>
        <v>0</v>
      </c>
      <c r="M445" s="31">
        <f>IF($I412="n/a",0,IF(M$4&lt;=$C445,0,IF(SUM($C445,$I412)&gt;M$4,$Y426/$I412,$Y426-SUM($I445:L445))))</f>
        <v>0</v>
      </c>
      <c r="N445" s="31">
        <f>IF($I412="n/a",0,IF(N$4&lt;=$C445,0,IF(SUM($C445,$I412)&gt;N$4,$Y426/$I412,$Y426-SUM($I445:M445))))</f>
        <v>0</v>
      </c>
      <c r="O445" s="31">
        <f>IF($I412="n/a",0,IF(O$4&lt;=$C445,0,IF(SUM($C445,$I412)&gt;O$4,$Y426/$I412,$Y426-SUM($I445:N445))))</f>
        <v>0</v>
      </c>
      <c r="P445" s="31">
        <f>IF($I412="n/a",0,IF(P$4&lt;=$C445,0,IF(SUM($C445,$I412)&gt;P$4,$Y426/$I412,$Y426-SUM($I445:O445))))</f>
        <v>0</v>
      </c>
      <c r="Q445" s="31">
        <f>IF($I412="n/a",0,IF(Q$4&lt;=$C445,0,IF(SUM($C445,$I412)&gt;Q$4,$Y426/$I412,$Y426-SUM($I445:P445))))</f>
        <v>0</v>
      </c>
      <c r="R445" s="31">
        <f>IF($I412="n/a",0,IF(R$4&lt;=$C445,0,IF(SUM($C445,$I412)&gt;R$4,$Y426/$I412,$Y426-SUM($I445:Q445))))</f>
        <v>0</v>
      </c>
      <c r="S445" s="31">
        <f>IF($I412="n/a",0,IF(S$4&lt;=$C445,0,IF(SUM($C445,$I412)&gt;S$4,$Y426/$I412,$Y426-SUM($I445:R445))))</f>
        <v>0</v>
      </c>
      <c r="T445" s="31">
        <f>IF($I412="n/a",0,IF(T$4&lt;=$C445,0,IF(SUM($C445,$I412)&gt;T$4,$Y426/$I412,$Y426-SUM($I445:S445))))</f>
        <v>0</v>
      </c>
      <c r="U445" s="31">
        <f>IF($I412="n/a",0,IF(U$4&lt;=$C445,0,IF(SUM($C445,$I412)&gt;U$4,$Y426/$I412,$Y426-SUM($I445:T445))))</f>
        <v>0</v>
      </c>
      <c r="V445" s="31">
        <f>IF($I412="n/a",0,IF(V$4&lt;=$C445,0,IF(SUM($C445,$I412)&gt;V$4,$Y426/$I412,$Y426-SUM($I445:U445))))</f>
        <v>0</v>
      </c>
      <c r="W445" s="31">
        <f>IF($I412="n/a",0,IF(W$4&lt;=$C445,0,IF(SUM($C445,$I412)&gt;W$4,$Y426/$I412,$Y426-SUM($I445:V445))))</f>
        <v>0</v>
      </c>
      <c r="X445" s="31">
        <f>IF($I412="n/a",0,IF(X$4&lt;=$C445,0,IF(SUM($C445,$I412)&gt;X$4,$Y426/$I412,$Y426-SUM($I445:W445))))</f>
        <v>0</v>
      </c>
      <c r="Y445" s="31">
        <f>IF($I412="n/a",0,IF(Y$4&lt;=$C445,0,IF(SUM($C445,$I412)&gt;Y$4,$Y426/$I412,$Y426-SUM($I445:X445))))</f>
        <v>0</v>
      </c>
      <c r="Z445" s="31">
        <f>IF($I412="n/a",0,IF(Z$4&lt;=$C445,0,IF(SUM($C445,$I412)&gt;Z$4,$Y426/$I412,$Y426-SUM($I445:Y445))))</f>
        <v>0</v>
      </c>
      <c r="AA445" s="31">
        <f>IF($I412="n/a",0,IF(AA$4&lt;=$C445,0,IF(SUM($C445,$I412)&gt;AA$4,$Y426/$I412,$Y426-SUM($I445:Z445))))</f>
        <v>0</v>
      </c>
      <c r="AB445" s="31">
        <f>IF($I412="n/a",0,IF(AB$4&lt;=$C445,0,IF(SUM($C445,$I412)&gt;AB$4,$Y426/$I412,$Y426-SUM($I445:AA445))))</f>
        <v>0</v>
      </c>
      <c r="AC445" s="31">
        <f>IF($I412="n/a",0,IF(AC$4&lt;=$C445,0,IF(SUM($C445,$I412)&gt;AC$4,$Y426/$I412,$Y426-SUM($I445:AB445))))</f>
        <v>0</v>
      </c>
      <c r="AD445" s="31">
        <f>IF($I412="n/a",0,IF(AD$4&lt;=$C445,0,IF(SUM($C445,$I412)&gt;AD$4,$Y426/$I412,$Y426-SUM($I445:AC445))))</f>
        <v>0</v>
      </c>
      <c r="AE445" s="31">
        <f>IF($I412="n/a",0,IF(AE$4&lt;=$C445,0,IF(SUM($C445,$I412)&gt;AE$4,$Y426/$I412,$Y426-SUM($I445:AD445))))</f>
        <v>0</v>
      </c>
      <c r="AF445" s="31">
        <f>IF($I412="n/a",0,IF(AF$4&lt;=$C445,0,IF(SUM($C445,$I412)&gt;AF$4,$Y426/$I412,$Y426-SUM($I445:AE445))))</f>
        <v>0</v>
      </c>
      <c r="AG445" s="31">
        <f>IF($I412="n/a",0,IF(AG$4&lt;=$C445,0,IF(SUM($C445,$I412)&gt;AG$4,$Y426/$I412,$Y426-SUM($I445:AF445))))</f>
        <v>0</v>
      </c>
      <c r="AH445" s="31">
        <f>IF($I412="n/a",0,IF(AH$4&lt;=$C445,0,IF(SUM($C445,$I412)&gt;AH$4,$Y426/$I412,$Y426-SUM($I445:AG445))))</f>
        <v>0</v>
      </c>
      <c r="AI445" s="31">
        <f>IF($I412="n/a",0,IF(AI$4&lt;=$C445,0,IF(SUM($C445,$I412)&gt;AI$4,$Y426/$I412,$Y426-SUM($I445:AH445))))</f>
        <v>0</v>
      </c>
      <c r="AJ445" s="31">
        <f>IF($I412="n/a",0,IF(AJ$4&lt;=$C445,0,IF(SUM($C445,$I412)&gt;AJ$4,$Y426/$I412,$Y426-SUM($I445:AI445))))</f>
        <v>0</v>
      </c>
      <c r="AK445" s="31">
        <f>IF($I412="n/a",0,IF(AK$4&lt;=$C445,0,IF(SUM($C445,$I412)&gt;AK$4,$Y426/$I412,$Y426-SUM($I445:AJ445))))</f>
        <v>0</v>
      </c>
      <c r="AL445" s="31">
        <f>IF($I412="n/a",0,IF(AL$4&lt;=$C445,0,IF(SUM($C445,$I412)&gt;AL$4,$Y426/$I412,$Y426-SUM($I445:AK445))))</f>
        <v>0</v>
      </c>
      <c r="AM445" s="31">
        <f>IF($I412="n/a",0,IF(AM$4&lt;=$C445,0,IF(SUM($C445,$I412)&gt;AM$4,$Y426/$I412,$Y426-SUM($I445:AL445))))</f>
        <v>0</v>
      </c>
      <c r="AN445" s="31">
        <f>IF($I412="n/a",0,IF(AN$4&lt;=$C445,0,IF(SUM($C445,$I412)&gt;AN$4,$Y426/$I412,$Y426-SUM($I445:AM445))))</f>
        <v>0</v>
      </c>
      <c r="AO445" s="31">
        <f>IF($I412="n/a",0,IF(AO$4&lt;=$C445,0,IF(SUM($C445,$I412)&gt;AO$4,$Y426/$I412,$Y426-SUM($I445:AN445))))</f>
        <v>0</v>
      </c>
      <c r="AP445" s="31">
        <f>IF($I412="n/a",0,IF(AP$4&lt;=$C445,0,IF(SUM($C445,$I412)&gt;AP$4,$Y426/$I412,$Y426-SUM($I445:AO445))))</f>
        <v>0</v>
      </c>
      <c r="AQ445" s="31">
        <f>IF($I412="n/a",0,IF(AQ$4&lt;=$C445,0,IF(SUM($C445,$I412)&gt;AQ$4,$Y426/$I412,$Y426-SUM($I445:AP445))))</f>
        <v>0</v>
      </c>
      <c r="AR445" s="31">
        <f>IF($I412="n/a",0,IF(AR$4&lt;=$C445,0,IF(SUM($C445,$I412)&gt;AR$4,$Y426/$I412,$Y426-SUM($I445:AQ445))))</f>
        <v>0</v>
      </c>
      <c r="AS445" s="31">
        <f>IF($I412="n/a",0,IF(AS$4&lt;=$C445,0,IF(SUM($C445,$I412)&gt;AS$4,$Y426/$I412,$Y426-SUM($I445:AR445))))</f>
        <v>0</v>
      </c>
      <c r="AT445" s="31">
        <f>IF($I412="n/a",0,IF(AT$4&lt;=$C445,0,IF(SUM($C445,$I412)&gt;AT$4,$Y426/$I412,$Y426-SUM($I445:AS445))))</f>
        <v>0</v>
      </c>
      <c r="AU445" s="31">
        <f>IF($I412="n/a",0,IF(AU$4&lt;=$C445,0,IF(SUM($C445,$I412)&gt;AU$4,$Y426/$I412,$Y426-SUM($I445:AT445))))</f>
        <v>0</v>
      </c>
      <c r="AV445" s="31">
        <f>IF($I412="n/a",0,IF(AV$4&lt;=$C445,0,IF(SUM($C445,$I412)&gt;AV$4,$Y426/$I412,$Y426-SUM($I445:AU445))))</f>
        <v>0</v>
      </c>
      <c r="AW445" s="31">
        <f>IF($I412="n/a",0,IF(AW$4&lt;=$C445,0,IF(SUM($C445,$I412)&gt;AW$4,$Y426/$I412,$Y426-SUM($I445:AV445))))</f>
        <v>0</v>
      </c>
      <c r="AX445" s="31">
        <f>IF($I412="n/a",0,IF(AX$4&lt;=$C445,0,IF(SUM($C445,$I412)&gt;AX$4,$Y426/$I412,$Y426-SUM($I445:AW445))))</f>
        <v>0</v>
      </c>
      <c r="AY445" s="31">
        <f>IF($I412="n/a",0,IF(AY$4&lt;=$C445,0,IF(SUM($C445,$I412)&gt;AY$4,$Y426/$I412,$Y426-SUM($I445:AX445))))</f>
        <v>0</v>
      </c>
      <c r="AZ445" s="31">
        <f>IF($I412="n/a",0,IF(AZ$4&lt;=$C445,0,IF(SUM($C445,$I412)&gt;AZ$4,$Y426/$I412,$Y426-SUM($I445:AY445))))</f>
        <v>0</v>
      </c>
      <c r="BA445" s="31">
        <f>IF($I412="n/a",0,IF(BA$4&lt;=$C445,0,IF(SUM($C445,$I412)&gt;BA$4,$Y426/$I412,$Y426-SUM($I445:AZ445))))</f>
        <v>0</v>
      </c>
      <c r="BB445" s="31">
        <f>IF($I412="n/a",0,IF(BB$4&lt;=$C445,0,IF(SUM($C445,$I412)&gt;BB$4,$Y426/$I412,$Y426-SUM($I445:BA445))))</f>
        <v>0</v>
      </c>
      <c r="BC445" s="31">
        <f>IF($I412="n/a",0,IF(BC$4&lt;=$C445,0,IF(SUM($C445,$I412)&gt;BC$4,$Y426/$I412,$Y426-SUM($I445:BB445))))</f>
        <v>0</v>
      </c>
      <c r="BD445" s="31">
        <f>IF($I412="n/a",0,IF(BD$4&lt;=$C445,0,IF(SUM($C445,$I412)&gt;BD$4,$Y426/$I412,$Y426-SUM($I445:BC445))))</f>
        <v>0</v>
      </c>
      <c r="BE445" s="31">
        <f>IF($I412="n/a",0,IF(BE$4&lt;=$C445,0,IF(SUM($C445,$I412)&gt;BE$4,$Y426/$I412,$Y426-SUM($I445:BD445))))</f>
        <v>0</v>
      </c>
      <c r="BF445" s="31">
        <f>IF($I412="n/a",0,IF(BF$4&lt;=$C445,0,IF(SUM($C445,$I412)&gt;BF$4,$Y426/$I412,$Y426-SUM($I445:BE445))))</f>
        <v>0</v>
      </c>
      <c r="BG445" s="31">
        <f>IF($I412="n/a",0,IF(BG$4&lt;=$C445,0,IF(SUM($C445,$I412)&gt;BG$4,$Y426/$I412,$Y426-SUM($I445:BF445))))</f>
        <v>0</v>
      </c>
      <c r="BH445" s="31">
        <f>IF($I412="n/a",0,IF(BH$4&lt;=$C445,0,IF(SUM($C445,$I412)&gt;BH$4,$Y426/$I412,$Y426-SUM($I445:BG445))))</f>
        <v>0</v>
      </c>
      <c r="BI445" s="31">
        <f>IF($I412="n/a",0,IF(BI$4&lt;=$C445,0,IF(SUM($C445,$I412)&gt;BI$4,$Y426/$I412,$Y426-SUM($I445:BH445))))</f>
        <v>0</v>
      </c>
      <c r="BJ445" s="31">
        <f>IF($I412="n/a",0,IF(BJ$4&lt;=$C445,0,IF(SUM($C445,$I412)&gt;BJ$4,$Y426/$I412,$Y426-SUM($I445:BI445))))</f>
        <v>0</v>
      </c>
      <c r="BK445" s="31">
        <f>IF($I412="n/a",0,IF(BK$4&lt;=$C445,0,IF(SUM($C445,$I412)&gt;BK$4,$Y426/$I412,$Y426-SUM($I445:BJ445))))</f>
        <v>0</v>
      </c>
      <c r="BL445" s="31">
        <f>IF($I412="n/a",0,IF(BL$4&lt;=$C445,0,IF(SUM($C445,$I412)&gt;BL$4,$Y426/$I412,$Y426-SUM($I445:BK445))))</f>
        <v>0</v>
      </c>
      <c r="BM445" s="31">
        <f>IF($I412="n/a",0,IF(BM$4&lt;=$C445,0,IF(SUM($C445,$I412)&gt;BM$4,$Y426/$I412,$Y426-SUM($I445:BL445))))</f>
        <v>0</v>
      </c>
      <c r="BN445" s="31">
        <f>IF($I412="n/a",0,IF(BN$4&lt;=$C445,0,IF(SUM($C445,$I412)&gt;BN$4,$Y426/$I412,$Y426-SUM($I445:BM445))))</f>
        <v>0</v>
      </c>
      <c r="BO445" s="31">
        <f>IF($I412="n/a",0,IF(BO$4&lt;=$C445,0,IF(SUM($C445,$I412)&gt;BO$4,$Y426/$I412,$Y426-SUM($I445:BN445))))</f>
        <v>0</v>
      </c>
      <c r="BP445" s="31">
        <f>IF($I412="n/a",0,IF(BP$4&lt;=$C445,0,IF(SUM($C445,$I412)&gt;BP$4,$Y426/$I412,$Y426-SUM($I445:BO445))))</f>
        <v>0</v>
      </c>
      <c r="BQ445" s="31">
        <f>IF($I412="n/a",0,IF(BQ$4&lt;=$C445,0,IF(SUM($C445,$I412)&gt;BQ$4,$Y426/$I412,$Y426-SUM($I445:BP445))))</f>
        <v>0</v>
      </c>
      <c r="BR445" s="31">
        <f>IF($I412="n/a",0,IF(BR$4&lt;=$C445,0,IF(SUM($C445,$I412)&gt;BR$4,$Y426/$I412,$Y426-SUM($I445:BQ445))))</f>
        <v>0</v>
      </c>
      <c r="BS445" s="31">
        <f>IF($I412="n/a",0,IF(BS$4&lt;=$C445,0,IF(SUM($C445,$I412)&gt;BS$4,$Y426/$I412,$Y426-SUM($I445:BR445))))</f>
        <v>0</v>
      </c>
      <c r="BT445" s="31">
        <f>IF($I412="n/a",0,IF(BT$4&lt;=$C445,0,IF(SUM($C445,$I412)&gt;BT$4,$Y426/$I412,$Y426-SUM($I445:BS445))))</f>
        <v>0</v>
      </c>
      <c r="BU445" s="31">
        <f>IF($I412="n/a",0,IF(BU$4&lt;=$C445,0,IF(SUM($C445,$I412)&gt;BU$4,$Y426/$I412,$Y426-SUM($I445:BT445))))</f>
        <v>0</v>
      </c>
      <c r="BV445" s="31">
        <f>IF($I412="n/a",0,IF(BV$4&lt;=$C445,0,IF(SUM($C445,$I412)&gt;BV$4,$Y426/$I412,$Y426-SUM($I445:BU445))))</f>
        <v>0</v>
      </c>
      <c r="BW445" s="31">
        <f>IF($I412="n/a",0,IF(BW$4&lt;=$C445,0,IF(SUM($C445,$I412)&gt;BW$4,$Y426/$I412,$Y426-SUM($I445:BV445))))</f>
        <v>0</v>
      </c>
      <c r="BX445" s="31">
        <f>IF($I412="n/a",0,IF(BX$4&lt;=$C445,0,IF(SUM($C445,$I412)&gt;BX$4,$Y426/$I412,$Y426-SUM($I445:BW445))))</f>
        <v>0</v>
      </c>
      <c r="BY445" s="31">
        <f>IF($I412="n/a",0,IF(BY$4&lt;=$C445,0,IF(SUM($C445,$I412)&gt;BY$4,$Y426/$I412,$Y426-SUM($I445:BX445))))</f>
        <v>0</v>
      </c>
      <c r="BZ445" s="31">
        <f>IF($I412="n/a",0,IF(BZ$4&lt;=$C445,0,IF(SUM($C445,$I412)&gt;BZ$4,$Y426/$I412,$Y426-SUM($I445:BY445))))</f>
        <v>0</v>
      </c>
      <c r="CA445" s="31">
        <f>IF($I412="n/a",0,IF(CA$4&lt;=$C445,0,IF(SUM($C445,$I412)&gt;CA$4,$Y426/$I412,$Y426-SUM($I445:BZ445))))</f>
        <v>0</v>
      </c>
      <c r="CB445" s="31">
        <f>IF($I412="n/a",0,IF(CB$4&lt;=$C445,0,IF(SUM($C445,$I412)&gt;CB$4,$Y426/$I412,$Y426-SUM($I445:CA445))))</f>
        <v>0</v>
      </c>
      <c r="CC445" s="31">
        <f>IF($I412="n/a",0,IF(CC$4&lt;=$C445,0,IF(SUM($C445,$I412)&gt;CC$4,$Y426/$I412,$Y426-SUM($I445:CB445))))</f>
        <v>0</v>
      </c>
      <c r="CD445" s="31">
        <f>IF($I412="n/a",0,IF(CD$4&lt;=$C445,0,IF(SUM($C445,$I412)&gt;CD$4,$Y426/$I412,$Y426-SUM($I445:CC445))))</f>
        <v>0</v>
      </c>
      <c r="CE445" s="31">
        <f>IF($I412="n/a",0,IF(CE$4&lt;=$C445,0,IF(SUM($C445,$I412)&gt;CE$4,$Y426/$I412,$Y426-SUM($I445:CD445))))</f>
        <v>0</v>
      </c>
      <c r="CF445" s="31">
        <f>IF($I412="n/a",0,IF(CF$4&lt;=$C445,0,IF(SUM($C445,$I412)&gt;CF$4,$Y426/$I412,$Y426-SUM($I445:CE445))))</f>
        <v>0</v>
      </c>
    </row>
    <row r="446" spans="1:84" s="153" customFormat="1" ht="12.75" customHeight="1">
      <c r="A446"/>
      <c r="C446" s="197">
        <v>2032</v>
      </c>
      <c r="D446" s="21" t="s">
        <v>61</v>
      </c>
      <c r="E446" s="21" t="s">
        <v>185</v>
      </c>
      <c r="I446" s="31"/>
      <c r="J446" s="31">
        <f>IF($I412="n/a",0,IF(J$4&lt;=$C446,0,IF(SUM($C446,$I412)&gt;J$4,$Z426/$I412,$Z426-SUM($I446:I446))))</f>
        <v>0</v>
      </c>
      <c r="K446" s="31">
        <f>IF($I412="n/a",0,IF(K$4&lt;=$C446,0,IF(SUM($C446,$I412)&gt;K$4,$Z426/$I412,$Z426-SUM($I446:J446))))</f>
        <v>0</v>
      </c>
      <c r="L446" s="31">
        <f>IF($I412="n/a",0,IF(L$4&lt;=$C446,0,IF(SUM($C446,$I412)&gt;L$4,$Z426/$I412,$Z426-SUM($I446:K446))))</f>
        <v>0</v>
      </c>
      <c r="M446" s="31">
        <f>IF($I412="n/a",0,IF(M$4&lt;=$C446,0,IF(SUM($C446,$I412)&gt;M$4,$Z426/$I412,$Z426-SUM($I446:L446))))</f>
        <v>0</v>
      </c>
      <c r="N446" s="31">
        <f>IF($I412="n/a",0,IF(N$4&lt;=$C446,0,IF(SUM($C446,$I412)&gt;N$4,$Z426/$I412,$Z426-SUM($I446:M446))))</f>
        <v>0</v>
      </c>
      <c r="O446" s="31">
        <f>IF($I412="n/a",0,IF(O$4&lt;=$C446,0,IF(SUM($C446,$I412)&gt;O$4,$Z426/$I412,$Z426-SUM($I446:N446))))</f>
        <v>0</v>
      </c>
      <c r="P446" s="31">
        <f>IF($I412="n/a",0,IF(P$4&lt;=$C446,0,IF(SUM($C446,$I412)&gt;P$4,$Z426/$I412,$Z426-SUM($I446:O446))))</f>
        <v>0</v>
      </c>
      <c r="Q446" s="31">
        <f>IF($I412="n/a",0,IF(Q$4&lt;=$C446,0,IF(SUM($C446,$I412)&gt;Q$4,$Z426/$I412,$Z426-SUM($I446:P446))))</f>
        <v>0</v>
      </c>
      <c r="R446" s="31">
        <f>IF($I412="n/a",0,IF(R$4&lt;=$C446,0,IF(SUM($C446,$I412)&gt;R$4,$Z426/$I412,$Z426-SUM($I446:Q446))))</f>
        <v>0</v>
      </c>
      <c r="S446" s="31">
        <f>IF($I412="n/a",0,IF(S$4&lt;=$C446,0,IF(SUM($C446,$I412)&gt;S$4,$Z426/$I412,$Z426-SUM($I446:R446))))</f>
        <v>0</v>
      </c>
      <c r="T446" s="31">
        <f>IF($I412="n/a",0,IF(T$4&lt;=$C446,0,IF(SUM($C446,$I412)&gt;T$4,$Z426/$I412,$Z426-SUM($I446:S446))))</f>
        <v>0</v>
      </c>
      <c r="U446" s="31">
        <f>IF($I412="n/a",0,IF(U$4&lt;=$C446,0,IF(SUM($C446,$I412)&gt;U$4,$Z426/$I412,$Z426-SUM($I446:T446))))</f>
        <v>0</v>
      </c>
      <c r="V446" s="31">
        <f>IF($I412="n/a",0,IF(V$4&lt;=$C446,0,IF(SUM($C446,$I412)&gt;V$4,$Z426/$I412,$Z426-SUM($I446:U446))))</f>
        <v>0</v>
      </c>
      <c r="W446" s="31">
        <f>IF($I412="n/a",0,IF(W$4&lt;=$C446,0,IF(SUM($C446,$I412)&gt;W$4,$Z426/$I412,$Z426-SUM($I446:V446))))</f>
        <v>0</v>
      </c>
      <c r="X446" s="31">
        <f>IF($I412="n/a",0,IF(X$4&lt;=$C446,0,IF(SUM($C446,$I412)&gt;X$4,$Z426/$I412,$Z426-SUM($I446:W446))))</f>
        <v>0</v>
      </c>
      <c r="Y446" s="31">
        <f>IF($I412="n/a",0,IF(Y$4&lt;=$C446,0,IF(SUM($C446,$I412)&gt;Y$4,$Z426/$I412,$Z426-SUM($I446:X446))))</f>
        <v>0</v>
      </c>
      <c r="Z446" s="31">
        <f>IF($I412="n/a",0,IF(Z$4&lt;=$C446,0,IF(SUM($C446,$I412)&gt;Z$4,$Z426/$I412,$Z426-SUM($I446:Y446))))</f>
        <v>0</v>
      </c>
      <c r="AA446" s="31">
        <f>IF($I412="n/a",0,IF(AA$4&lt;=$C446,0,IF(SUM($C446,$I412)&gt;AA$4,$Z426/$I412,$Z426-SUM($I446:Z446))))</f>
        <v>0</v>
      </c>
      <c r="AB446" s="31">
        <f>IF($I412="n/a",0,IF(AB$4&lt;=$C446,0,IF(SUM($C446,$I412)&gt;AB$4,$Z426/$I412,$Z426-SUM($I446:AA446))))</f>
        <v>0</v>
      </c>
      <c r="AC446" s="31">
        <f>IF($I412="n/a",0,IF(AC$4&lt;=$C446,0,IF(SUM($C446,$I412)&gt;AC$4,$Z426/$I412,$Z426-SUM($I446:AB446))))</f>
        <v>0</v>
      </c>
      <c r="AD446" s="31">
        <f>IF($I412="n/a",0,IF(AD$4&lt;=$C446,0,IF(SUM($C446,$I412)&gt;AD$4,$Z426/$I412,$Z426-SUM($I446:AC446))))</f>
        <v>0</v>
      </c>
      <c r="AE446" s="31">
        <f>IF($I412="n/a",0,IF(AE$4&lt;=$C446,0,IF(SUM($C446,$I412)&gt;AE$4,$Z426/$I412,$Z426-SUM($I446:AD446))))</f>
        <v>0</v>
      </c>
      <c r="AF446" s="31">
        <f>IF($I412="n/a",0,IF(AF$4&lt;=$C446,0,IF(SUM($C446,$I412)&gt;AF$4,$Z426/$I412,$Z426-SUM($I446:AE446))))</f>
        <v>0</v>
      </c>
      <c r="AG446" s="31">
        <f>IF($I412="n/a",0,IF(AG$4&lt;=$C446,0,IF(SUM($C446,$I412)&gt;AG$4,$Z426/$I412,$Z426-SUM($I446:AF446))))</f>
        <v>0</v>
      </c>
      <c r="AH446" s="31">
        <f>IF($I412="n/a",0,IF(AH$4&lt;=$C446,0,IF(SUM($C446,$I412)&gt;AH$4,$Z426/$I412,$Z426-SUM($I446:AG446))))</f>
        <v>0</v>
      </c>
      <c r="AI446" s="31">
        <f>IF($I412="n/a",0,IF(AI$4&lt;=$C446,0,IF(SUM($C446,$I412)&gt;AI$4,$Z426/$I412,$Z426-SUM($I446:AH446))))</f>
        <v>0</v>
      </c>
      <c r="AJ446" s="31">
        <f>IF($I412="n/a",0,IF(AJ$4&lt;=$C446,0,IF(SUM($C446,$I412)&gt;AJ$4,$Z426/$I412,$Z426-SUM($I446:AI446))))</f>
        <v>0</v>
      </c>
      <c r="AK446" s="31">
        <f>IF($I412="n/a",0,IF(AK$4&lt;=$C446,0,IF(SUM($C446,$I412)&gt;AK$4,$Z426/$I412,$Z426-SUM($I446:AJ446))))</f>
        <v>0</v>
      </c>
      <c r="AL446" s="31">
        <f>IF($I412="n/a",0,IF(AL$4&lt;=$C446,0,IF(SUM($C446,$I412)&gt;AL$4,$Z426/$I412,$Z426-SUM($I446:AK446))))</f>
        <v>0</v>
      </c>
      <c r="AM446" s="31">
        <f>IF($I412="n/a",0,IF(AM$4&lt;=$C446,0,IF(SUM($C446,$I412)&gt;AM$4,$Z426/$I412,$Z426-SUM($I446:AL446))))</f>
        <v>0</v>
      </c>
      <c r="AN446" s="31">
        <f>IF($I412="n/a",0,IF(AN$4&lt;=$C446,0,IF(SUM($C446,$I412)&gt;AN$4,$Z426/$I412,$Z426-SUM($I446:AM446))))</f>
        <v>0</v>
      </c>
      <c r="AO446" s="31">
        <f>IF($I412="n/a",0,IF(AO$4&lt;=$C446,0,IF(SUM($C446,$I412)&gt;AO$4,$Z426/$I412,$Z426-SUM($I446:AN446))))</f>
        <v>0</v>
      </c>
      <c r="AP446" s="31">
        <f>IF($I412="n/a",0,IF(AP$4&lt;=$C446,0,IF(SUM($C446,$I412)&gt;AP$4,$Z426/$I412,$Z426-SUM($I446:AO446))))</f>
        <v>0</v>
      </c>
      <c r="AQ446" s="31">
        <f>IF($I412="n/a",0,IF(AQ$4&lt;=$C446,0,IF(SUM($C446,$I412)&gt;AQ$4,$Z426/$I412,$Z426-SUM($I446:AP446))))</f>
        <v>0</v>
      </c>
      <c r="AR446" s="31">
        <f>IF($I412="n/a",0,IF(AR$4&lt;=$C446,0,IF(SUM($C446,$I412)&gt;AR$4,$Z426/$I412,$Z426-SUM($I446:AQ446))))</f>
        <v>0</v>
      </c>
      <c r="AS446" s="31">
        <f>IF($I412="n/a",0,IF(AS$4&lt;=$C446,0,IF(SUM($C446,$I412)&gt;AS$4,$Z426/$I412,$Z426-SUM($I446:AR446))))</f>
        <v>0</v>
      </c>
      <c r="AT446" s="31">
        <f>IF($I412="n/a",0,IF(AT$4&lt;=$C446,0,IF(SUM($C446,$I412)&gt;AT$4,$Z426/$I412,$Z426-SUM($I446:AS446))))</f>
        <v>0</v>
      </c>
      <c r="AU446" s="31">
        <f>IF($I412="n/a",0,IF(AU$4&lt;=$C446,0,IF(SUM($C446,$I412)&gt;AU$4,$Z426/$I412,$Z426-SUM($I446:AT446))))</f>
        <v>0</v>
      </c>
      <c r="AV446" s="31">
        <f>IF($I412="n/a",0,IF(AV$4&lt;=$C446,0,IF(SUM($C446,$I412)&gt;AV$4,$Z426/$I412,$Z426-SUM($I446:AU446))))</f>
        <v>0</v>
      </c>
      <c r="AW446" s="31">
        <f>IF($I412="n/a",0,IF(AW$4&lt;=$C446,0,IF(SUM($C446,$I412)&gt;AW$4,$Z426/$I412,$Z426-SUM($I446:AV446))))</f>
        <v>0</v>
      </c>
      <c r="AX446" s="31">
        <f>IF($I412="n/a",0,IF(AX$4&lt;=$C446,0,IF(SUM($C446,$I412)&gt;AX$4,$Z426/$I412,$Z426-SUM($I446:AW446))))</f>
        <v>0</v>
      </c>
      <c r="AY446" s="31">
        <f>IF($I412="n/a",0,IF(AY$4&lt;=$C446,0,IF(SUM($C446,$I412)&gt;AY$4,$Z426/$I412,$Z426-SUM($I446:AX446))))</f>
        <v>0</v>
      </c>
      <c r="AZ446" s="31">
        <f>IF($I412="n/a",0,IF(AZ$4&lt;=$C446,0,IF(SUM($C446,$I412)&gt;AZ$4,$Z426/$I412,$Z426-SUM($I446:AY446))))</f>
        <v>0</v>
      </c>
      <c r="BA446" s="31">
        <f>IF($I412="n/a",0,IF(BA$4&lt;=$C446,0,IF(SUM($C446,$I412)&gt;BA$4,$Z426/$I412,$Z426-SUM($I446:AZ446))))</f>
        <v>0</v>
      </c>
      <c r="BB446" s="31">
        <f>IF($I412="n/a",0,IF(BB$4&lt;=$C446,0,IF(SUM($C446,$I412)&gt;BB$4,$Z426/$I412,$Z426-SUM($I446:BA446))))</f>
        <v>0</v>
      </c>
      <c r="BC446" s="31">
        <f>IF($I412="n/a",0,IF(BC$4&lt;=$C446,0,IF(SUM($C446,$I412)&gt;BC$4,$Z426/$I412,$Z426-SUM($I446:BB446))))</f>
        <v>0</v>
      </c>
      <c r="BD446" s="31">
        <f>IF($I412="n/a",0,IF(BD$4&lt;=$C446,0,IF(SUM($C446,$I412)&gt;BD$4,$Z426/$I412,$Z426-SUM($I446:BC446))))</f>
        <v>0</v>
      </c>
      <c r="BE446" s="31">
        <f>IF($I412="n/a",0,IF(BE$4&lt;=$C446,0,IF(SUM($C446,$I412)&gt;BE$4,$Z426/$I412,$Z426-SUM($I446:BD446))))</f>
        <v>0</v>
      </c>
      <c r="BF446" s="31">
        <f>IF($I412="n/a",0,IF(BF$4&lt;=$C446,0,IF(SUM($C446,$I412)&gt;BF$4,$Z426/$I412,$Z426-SUM($I446:BE446))))</f>
        <v>0</v>
      </c>
      <c r="BG446" s="31">
        <f>IF($I412="n/a",0,IF(BG$4&lt;=$C446,0,IF(SUM($C446,$I412)&gt;BG$4,$Z426/$I412,$Z426-SUM($I446:BF446))))</f>
        <v>0</v>
      </c>
      <c r="BH446" s="31">
        <f>IF($I412="n/a",0,IF(BH$4&lt;=$C446,0,IF(SUM($C446,$I412)&gt;BH$4,$Z426/$I412,$Z426-SUM($I446:BG446))))</f>
        <v>0</v>
      </c>
      <c r="BI446" s="31">
        <f>IF($I412="n/a",0,IF(BI$4&lt;=$C446,0,IF(SUM($C446,$I412)&gt;BI$4,$Z426/$I412,$Z426-SUM($I446:BH446))))</f>
        <v>0</v>
      </c>
      <c r="BJ446" s="31">
        <f>IF($I412="n/a",0,IF(BJ$4&lt;=$C446,0,IF(SUM($C446,$I412)&gt;BJ$4,$Z426/$I412,$Z426-SUM($I446:BI446))))</f>
        <v>0</v>
      </c>
      <c r="BK446" s="31">
        <f>IF($I412="n/a",0,IF(BK$4&lt;=$C446,0,IF(SUM($C446,$I412)&gt;BK$4,$Z426/$I412,$Z426-SUM($I446:BJ446))))</f>
        <v>0</v>
      </c>
      <c r="BL446" s="31">
        <f>IF($I412="n/a",0,IF(BL$4&lt;=$C446,0,IF(SUM($C446,$I412)&gt;BL$4,$Z426/$I412,$Z426-SUM($I446:BK446))))</f>
        <v>0</v>
      </c>
      <c r="BM446" s="31">
        <f>IF($I412="n/a",0,IF(BM$4&lt;=$C446,0,IF(SUM($C446,$I412)&gt;BM$4,$Z426/$I412,$Z426-SUM($I446:BL446))))</f>
        <v>0</v>
      </c>
      <c r="BN446" s="31">
        <f>IF($I412="n/a",0,IF(BN$4&lt;=$C446,0,IF(SUM($C446,$I412)&gt;BN$4,$Z426/$I412,$Z426-SUM($I446:BM446))))</f>
        <v>0</v>
      </c>
      <c r="BO446" s="31">
        <f>IF($I412="n/a",0,IF(BO$4&lt;=$C446,0,IF(SUM($C446,$I412)&gt;BO$4,$Z426/$I412,$Z426-SUM($I446:BN446))))</f>
        <v>0</v>
      </c>
      <c r="BP446" s="31">
        <f>IF($I412="n/a",0,IF(BP$4&lt;=$C446,0,IF(SUM($C446,$I412)&gt;BP$4,$Z426/$I412,$Z426-SUM($I446:BO446))))</f>
        <v>0</v>
      </c>
      <c r="BQ446" s="31">
        <f>IF($I412="n/a",0,IF(BQ$4&lt;=$C446,0,IF(SUM($C446,$I412)&gt;BQ$4,$Z426/$I412,$Z426-SUM($I446:BP446))))</f>
        <v>0</v>
      </c>
      <c r="BR446" s="31">
        <f>IF($I412="n/a",0,IF(BR$4&lt;=$C446,0,IF(SUM($C446,$I412)&gt;BR$4,$Z426/$I412,$Z426-SUM($I446:BQ446))))</f>
        <v>0</v>
      </c>
      <c r="BS446" s="31">
        <f>IF($I412="n/a",0,IF(BS$4&lt;=$C446,0,IF(SUM($C446,$I412)&gt;BS$4,$Z426/$I412,$Z426-SUM($I446:BR446))))</f>
        <v>0</v>
      </c>
      <c r="BT446" s="31">
        <f>IF($I412="n/a",0,IF(BT$4&lt;=$C446,0,IF(SUM($C446,$I412)&gt;BT$4,$Z426/$I412,$Z426-SUM($I446:BS446))))</f>
        <v>0</v>
      </c>
      <c r="BU446" s="31">
        <f>IF($I412="n/a",0,IF(BU$4&lt;=$C446,0,IF(SUM($C446,$I412)&gt;BU$4,$Z426/$I412,$Z426-SUM($I446:BT446))))</f>
        <v>0</v>
      </c>
      <c r="BV446" s="31">
        <f>IF($I412="n/a",0,IF(BV$4&lt;=$C446,0,IF(SUM($C446,$I412)&gt;BV$4,$Z426/$I412,$Z426-SUM($I446:BU446))))</f>
        <v>0</v>
      </c>
      <c r="BW446" s="31">
        <f>IF($I412="n/a",0,IF(BW$4&lt;=$C446,0,IF(SUM($C446,$I412)&gt;BW$4,$Z426/$I412,$Z426-SUM($I446:BV446))))</f>
        <v>0</v>
      </c>
      <c r="BX446" s="31">
        <f>IF($I412="n/a",0,IF(BX$4&lt;=$C446,0,IF(SUM($C446,$I412)&gt;BX$4,$Z426/$I412,$Z426-SUM($I446:BW446))))</f>
        <v>0</v>
      </c>
      <c r="BY446" s="31">
        <f>IF($I412="n/a",0,IF(BY$4&lt;=$C446,0,IF(SUM($C446,$I412)&gt;BY$4,$Z426/$I412,$Z426-SUM($I446:BX446))))</f>
        <v>0</v>
      </c>
      <c r="BZ446" s="31">
        <f>IF($I412="n/a",0,IF(BZ$4&lt;=$C446,0,IF(SUM($C446,$I412)&gt;BZ$4,$Z426/$I412,$Z426-SUM($I446:BY446))))</f>
        <v>0</v>
      </c>
      <c r="CA446" s="31">
        <f>IF($I412="n/a",0,IF(CA$4&lt;=$C446,0,IF(SUM($C446,$I412)&gt;CA$4,$Z426/$I412,$Z426-SUM($I446:BZ446))))</f>
        <v>0</v>
      </c>
      <c r="CB446" s="31">
        <f>IF($I412="n/a",0,IF(CB$4&lt;=$C446,0,IF(SUM($C446,$I412)&gt;CB$4,$Z426/$I412,$Z426-SUM($I446:CA446))))</f>
        <v>0</v>
      </c>
      <c r="CC446" s="31">
        <f>IF($I412="n/a",0,IF(CC$4&lt;=$C446,0,IF(SUM($C446,$I412)&gt;CC$4,$Z426/$I412,$Z426-SUM($I446:CB446))))</f>
        <v>0</v>
      </c>
      <c r="CD446" s="31">
        <f>IF($I412="n/a",0,IF(CD$4&lt;=$C446,0,IF(SUM($C446,$I412)&gt;CD$4,$Z426/$I412,$Z426-SUM($I446:CC446))))</f>
        <v>0</v>
      </c>
      <c r="CE446" s="31">
        <f>IF($I412="n/a",0,IF(CE$4&lt;=$C446,0,IF(SUM($C446,$I412)&gt;CE$4,$Z426/$I412,$Z426-SUM($I446:CD446))))</f>
        <v>0</v>
      </c>
      <c r="CF446" s="31">
        <f>IF($I412="n/a",0,IF(CF$4&lt;=$C446,0,IF(SUM($C446,$I412)&gt;CF$4,$Z426/$I412,$Z426-SUM($I446:CE446))))</f>
        <v>0</v>
      </c>
    </row>
    <row r="447" spans="1:84" s="153" customFormat="1" ht="12.75" customHeight="1">
      <c r="A447"/>
      <c r="C447" s="197">
        <v>2033</v>
      </c>
      <c r="D447" s="21" t="s">
        <v>62</v>
      </c>
      <c r="E447" s="21" t="s">
        <v>185</v>
      </c>
      <c r="I447" s="31"/>
      <c r="J447" s="31">
        <f>IF($I412="n/a",0,IF(J$4&lt;=$C447,0,IF(SUM($C447,$I412)&gt;J$4,$AA426/$I412,$AA426-SUM($I447:I447))))</f>
        <v>0</v>
      </c>
      <c r="K447" s="31">
        <f>IF($I412="n/a",0,IF(K$4&lt;=$C447,0,IF(SUM($C447,$I412)&gt;K$4,$AA426/$I412,$AA426-SUM($I447:J447))))</f>
        <v>0</v>
      </c>
      <c r="L447" s="31">
        <f>IF($I412="n/a",0,IF(L$4&lt;=$C447,0,IF(SUM($C447,$I412)&gt;L$4,$AA426/$I412,$AA426-SUM($I447:K447))))</f>
        <v>0</v>
      </c>
      <c r="M447" s="31">
        <f>IF($I412="n/a",0,IF(M$4&lt;=$C447,0,IF(SUM($C447,$I412)&gt;M$4,$AA426/$I412,$AA426-SUM($I447:L447))))</f>
        <v>0</v>
      </c>
      <c r="N447" s="31">
        <f>IF($I412="n/a",0,IF(N$4&lt;=$C447,0,IF(SUM($C447,$I412)&gt;N$4,$AA426/$I412,$AA426-SUM($I447:M447))))</f>
        <v>0</v>
      </c>
      <c r="O447" s="31">
        <f>IF($I412="n/a",0,IF(O$4&lt;=$C447,0,IF(SUM($C447,$I412)&gt;O$4,$AA426/$I412,$AA426-SUM($I447:N447))))</f>
        <v>0</v>
      </c>
      <c r="P447" s="31">
        <f>IF($I412="n/a",0,IF(P$4&lt;=$C447,0,IF(SUM($C447,$I412)&gt;P$4,$AA426/$I412,$AA426-SUM($I447:O447))))</f>
        <v>0</v>
      </c>
      <c r="Q447" s="31">
        <f>IF($I412="n/a",0,IF(Q$4&lt;=$C447,0,IF(SUM($C447,$I412)&gt;Q$4,$AA426/$I412,$AA426-SUM($I447:P447))))</f>
        <v>0</v>
      </c>
      <c r="R447" s="31">
        <f>IF($I412="n/a",0,IF(R$4&lt;=$C447,0,IF(SUM($C447,$I412)&gt;R$4,$AA426/$I412,$AA426-SUM($I447:Q447))))</f>
        <v>0</v>
      </c>
      <c r="S447" s="31">
        <f>IF($I412="n/a",0,IF(S$4&lt;=$C447,0,IF(SUM($C447,$I412)&gt;S$4,$AA426/$I412,$AA426-SUM($I447:R447))))</f>
        <v>0</v>
      </c>
      <c r="T447" s="31">
        <f>IF($I412="n/a",0,IF(T$4&lt;=$C447,0,IF(SUM($C447,$I412)&gt;T$4,$AA426/$I412,$AA426-SUM($I447:S447))))</f>
        <v>0</v>
      </c>
      <c r="U447" s="31">
        <f>IF($I412="n/a",0,IF(U$4&lt;=$C447,0,IF(SUM($C447,$I412)&gt;U$4,$AA426/$I412,$AA426-SUM($I447:T447))))</f>
        <v>0</v>
      </c>
      <c r="V447" s="31">
        <f>IF($I412="n/a",0,IF(V$4&lt;=$C447,0,IF(SUM($C447,$I412)&gt;V$4,$AA426/$I412,$AA426-SUM($I447:U447))))</f>
        <v>0</v>
      </c>
      <c r="W447" s="31">
        <f>IF($I412="n/a",0,IF(W$4&lt;=$C447,0,IF(SUM($C447,$I412)&gt;W$4,$AA426/$I412,$AA426-SUM($I447:V447))))</f>
        <v>0</v>
      </c>
      <c r="X447" s="31">
        <f>IF($I412="n/a",0,IF(X$4&lt;=$C447,0,IF(SUM($C447,$I412)&gt;X$4,$AA426/$I412,$AA426-SUM($I447:W447))))</f>
        <v>0</v>
      </c>
      <c r="Y447" s="31">
        <f>IF($I412="n/a",0,IF(Y$4&lt;=$C447,0,IF(SUM($C447,$I412)&gt;Y$4,$AA426/$I412,$AA426-SUM($I447:X447))))</f>
        <v>0</v>
      </c>
      <c r="Z447" s="31">
        <f>IF($I412="n/a",0,IF(Z$4&lt;=$C447,0,IF(SUM($C447,$I412)&gt;Z$4,$AA426/$I412,$AA426-SUM($I447:Y447))))</f>
        <v>0</v>
      </c>
      <c r="AA447" s="31">
        <f>IF($I412="n/a",0,IF(AA$4&lt;=$C447,0,IF(SUM($C447,$I412)&gt;AA$4,$AA426/$I412,$AA426-SUM($I447:Z447))))</f>
        <v>0</v>
      </c>
      <c r="AB447" s="31">
        <f>IF($I412="n/a",0,IF(AB$4&lt;=$C447,0,IF(SUM($C447,$I412)&gt;AB$4,$AA426/$I412,$AA426-SUM($I447:AA447))))</f>
        <v>0</v>
      </c>
      <c r="AC447" s="31">
        <f>IF($I412="n/a",0,IF(AC$4&lt;=$C447,0,IF(SUM($C447,$I412)&gt;AC$4,$AA426/$I412,$AA426-SUM($I447:AB447))))</f>
        <v>0</v>
      </c>
      <c r="AD447" s="31">
        <f>IF($I412="n/a",0,IF(AD$4&lt;=$C447,0,IF(SUM($C447,$I412)&gt;AD$4,$AA426/$I412,$AA426-SUM($I447:AC447))))</f>
        <v>0</v>
      </c>
      <c r="AE447" s="31">
        <f>IF($I412="n/a",0,IF(AE$4&lt;=$C447,0,IF(SUM($C447,$I412)&gt;AE$4,$AA426/$I412,$AA426-SUM($I447:AD447))))</f>
        <v>0</v>
      </c>
      <c r="AF447" s="31">
        <f>IF($I412="n/a",0,IF(AF$4&lt;=$C447,0,IF(SUM($C447,$I412)&gt;AF$4,$AA426/$I412,$AA426-SUM($I447:AE447))))</f>
        <v>0</v>
      </c>
      <c r="AG447" s="31">
        <f>IF($I412="n/a",0,IF(AG$4&lt;=$C447,0,IF(SUM($C447,$I412)&gt;AG$4,$AA426/$I412,$AA426-SUM($I447:AF447))))</f>
        <v>0</v>
      </c>
      <c r="AH447" s="31">
        <f>IF($I412="n/a",0,IF(AH$4&lt;=$C447,0,IF(SUM($C447,$I412)&gt;AH$4,$AA426/$I412,$AA426-SUM($I447:AG447))))</f>
        <v>0</v>
      </c>
      <c r="AI447" s="31">
        <f>IF($I412="n/a",0,IF(AI$4&lt;=$C447,0,IF(SUM($C447,$I412)&gt;AI$4,$AA426/$I412,$AA426-SUM($I447:AH447))))</f>
        <v>0</v>
      </c>
      <c r="AJ447" s="31">
        <f>IF($I412="n/a",0,IF(AJ$4&lt;=$C447,0,IF(SUM($C447,$I412)&gt;AJ$4,$AA426/$I412,$AA426-SUM($I447:AI447))))</f>
        <v>0</v>
      </c>
      <c r="AK447" s="31">
        <f>IF($I412="n/a",0,IF(AK$4&lt;=$C447,0,IF(SUM($C447,$I412)&gt;AK$4,$AA426/$I412,$AA426-SUM($I447:AJ447))))</f>
        <v>0</v>
      </c>
      <c r="AL447" s="31">
        <f>IF($I412="n/a",0,IF(AL$4&lt;=$C447,0,IF(SUM($C447,$I412)&gt;AL$4,$AA426/$I412,$AA426-SUM($I447:AK447))))</f>
        <v>0</v>
      </c>
      <c r="AM447" s="31">
        <f>IF($I412="n/a",0,IF(AM$4&lt;=$C447,0,IF(SUM($C447,$I412)&gt;AM$4,$AA426/$I412,$AA426-SUM($I447:AL447))))</f>
        <v>0</v>
      </c>
      <c r="AN447" s="31">
        <f>IF($I412="n/a",0,IF(AN$4&lt;=$C447,0,IF(SUM($C447,$I412)&gt;AN$4,$AA426/$I412,$AA426-SUM($I447:AM447))))</f>
        <v>0</v>
      </c>
      <c r="AO447" s="31">
        <f>IF($I412="n/a",0,IF(AO$4&lt;=$C447,0,IF(SUM($C447,$I412)&gt;AO$4,$AA426/$I412,$AA426-SUM($I447:AN447))))</f>
        <v>0</v>
      </c>
      <c r="AP447" s="31">
        <f>IF($I412="n/a",0,IF(AP$4&lt;=$C447,0,IF(SUM($C447,$I412)&gt;AP$4,$AA426/$I412,$AA426-SUM($I447:AO447))))</f>
        <v>0</v>
      </c>
      <c r="AQ447" s="31">
        <f>IF($I412="n/a",0,IF(AQ$4&lt;=$C447,0,IF(SUM($C447,$I412)&gt;AQ$4,$AA426/$I412,$AA426-SUM($I447:AP447))))</f>
        <v>0</v>
      </c>
      <c r="AR447" s="31">
        <f>IF($I412="n/a",0,IF(AR$4&lt;=$C447,0,IF(SUM($C447,$I412)&gt;AR$4,$AA426/$I412,$AA426-SUM($I447:AQ447))))</f>
        <v>0</v>
      </c>
      <c r="AS447" s="31">
        <f>IF($I412="n/a",0,IF(AS$4&lt;=$C447,0,IF(SUM($C447,$I412)&gt;AS$4,$AA426/$I412,$AA426-SUM($I447:AR447))))</f>
        <v>0</v>
      </c>
      <c r="AT447" s="31">
        <f>IF($I412="n/a",0,IF(AT$4&lt;=$C447,0,IF(SUM($C447,$I412)&gt;AT$4,$AA426/$I412,$AA426-SUM($I447:AS447))))</f>
        <v>0</v>
      </c>
      <c r="AU447" s="31">
        <f>IF($I412="n/a",0,IF(AU$4&lt;=$C447,0,IF(SUM($C447,$I412)&gt;AU$4,$AA426/$I412,$AA426-SUM($I447:AT447))))</f>
        <v>0</v>
      </c>
      <c r="AV447" s="31">
        <f>IF($I412="n/a",0,IF(AV$4&lt;=$C447,0,IF(SUM($C447,$I412)&gt;AV$4,$AA426/$I412,$AA426-SUM($I447:AU447))))</f>
        <v>0</v>
      </c>
      <c r="AW447" s="31">
        <f>IF($I412="n/a",0,IF(AW$4&lt;=$C447,0,IF(SUM($C447,$I412)&gt;AW$4,$AA426/$I412,$AA426-SUM($I447:AV447))))</f>
        <v>0</v>
      </c>
      <c r="AX447" s="31">
        <f>IF($I412="n/a",0,IF(AX$4&lt;=$C447,0,IF(SUM($C447,$I412)&gt;AX$4,$AA426/$I412,$AA426-SUM($I447:AW447))))</f>
        <v>0</v>
      </c>
      <c r="AY447" s="31">
        <f>IF($I412="n/a",0,IF(AY$4&lt;=$C447,0,IF(SUM($C447,$I412)&gt;AY$4,$AA426/$I412,$AA426-SUM($I447:AX447))))</f>
        <v>0</v>
      </c>
      <c r="AZ447" s="31">
        <f>IF($I412="n/a",0,IF(AZ$4&lt;=$C447,0,IF(SUM($C447,$I412)&gt;AZ$4,$AA426/$I412,$AA426-SUM($I447:AY447))))</f>
        <v>0</v>
      </c>
      <c r="BA447" s="31">
        <f>IF($I412="n/a",0,IF(BA$4&lt;=$C447,0,IF(SUM($C447,$I412)&gt;BA$4,$AA426/$I412,$AA426-SUM($I447:AZ447))))</f>
        <v>0</v>
      </c>
      <c r="BB447" s="31">
        <f>IF($I412="n/a",0,IF(BB$4&lt;=$C447,0,IF(SUM($C447,$I412)&gt;BB$4,$AA426/$I412,$AA426-SUM($I447:BA447))))</f>
        <v>0</v>
      </c>
      <c r="BC447" s="31">
        <f>IF($I412="n/a",0,IF(BC$4&lt;=$C447,0,IF(SUM($C447,$I412)&gt;BC$4,$AA426/$I412,$AA426-SUM($I447:BB447))))</f>
        <v>0</v>
      </c>
      <c r="BD447" s="31">
        <f>IF($I412="n/a",0,IF(BD$4&lt;=$C447,0,IF(SUM($C447,$I412)&gt;BD$4,$AA426/$I412,$AA426-SUM($I447:BC447))))</f>
        <v>0</v>
      </c>
      <c r="BE447" s="31">
        <f>IF($I412="n/a",0,IF(BE$4&lt;=$C447,0,IF(SUM($C447,$I412)&gt;BE$4,$AA426/$I412,$AA426-SUM($I447:BD447))))</f>
        <v>0</v>
      </c>
      <c r="BF447" s="31">
        <f>IF($I412="n/a",0,IF(BF$4&lt;=$C447,0,IF(SUM($C447,$I412)&gt;BF$4,$AA426/$I412,$AA426-SUM($I447:BE447))))</f>
        <v>0</v>
      </c>
      <c r="BG447" s="31">
        <f>IF($I412="n/a",0,IF(BG$4&lt;=$C447,0,IF(SUM($C447,$I412)&gt;BG$4,$AA426/$I412,$AA426-SUM($I447:BF447))))</f>
        <v>0</v>
      </c>
      <c r="BH447" s="31">
        <f>IF($I412="n/a",0,IF(BH$4&lt;=$C447,0,IF(SUM($C447,$I412)&gt;BH$4,$AA426/$I412,$AA426-SUM($I447:BG447))))</f>
        <v>0</v>
      </c>
      <c r="BI447" s="31">
        <f>IF($I412="n/a",0,IF(BI$4&lt;=$C447,0,IF(SUM($C447,$I412)&gt;BI$4,$AA426/$I412,$AA426-SUM($I447:BH447))))</f>
        <v>0</v>
      </c>
      <c r="BJ447" s="31">
        <f>IF($I412="n/a",0,IF(BJ$4&lt;=$C447,0,IF(SUM($C447,$I412)&gt;BJ$4,$AA426/$I412,$AA426-SUM($I447:BI447))))</f>
        <v>0</v>
      </c>
      <c r="BK447" s="31">
        <f>IF($I412="n/a",0,IF(BK$4&lt;=$C447,0,IF(SUM($C447,$I412)&gt;BK$4,$AA426/$I412,$AA426-SUM($I447:BJ447))))</f>
        <v>0</v>
      </c>
      <c r="BL447" s="31">
        <f>IF($I412="n/a",0,IF(BL$4&lt;=$C447,0,IF(SUM($C447,$I412)&gt;BL$4,$AA426/$I412,$AA426-SUM($I447:BK447))))</f>
        <v>0</v>
      </c>
      <c r="BM447" s="31">
        <f>IF($I412="n/a",0,IF(BM$4&lt;=$C447,0,IF(SUM($C447,$I412)&gt;BM$4,$AA426/$I412,$AA426-SUM($I447:BL447))))</f>
        <v>0</v>
      </c>
      <c r="BN447" s="31">
        <f>IF($I412="n/a",0,IF(BN$4&lt;=$C447,0,IF(SUM($C447,$I412)&gt;BN$4,$AA426/$I412,$AA426-SUM($I447:BM447))))</f>
        <v>0</v>
      </c>
      <c r="BO447" s="31">
        <f>IF($I412="n/a",0,IF(BO$4&lt;=$C447,0,IF(SUM($C447,$I412)&gt;BO$4,$AA426/$I412,$AA426-SUM($I447:BN447))))</f>
        <v>0</v>
      </c>
      <c r="BP447" s="31">
        <f>IF($I412="n/a",0,IF(BP$4&lt;=$C447,0,IF(SUM($C447,$I412)&gt;BP$4,$AA426/$I412,$AA426-SUM($I447:BO447))))</f>
        <v>0</v>
      </c>
      <c r="BQ447" s="31">
        <f>IF($I412="n/a",0,IF(BQ$4&lt;=$C447,0,IF(SUM($C447,$I412)&gt;BQ$4,$AA426/$I412,$AA426-SUM($I447:BP447))))</f>
        <v>0</v>
      </c>
      <c r="BR447" s="31">
        <f>IF($I412="n/a",0,IF(BR$4&lt;=$C447,0,IF(SUM($C447,$I412)&gt;BR$4,$AA426/$I412,$AA426-SUM($I447:BQ447))))</f>
        <v>0</v>
      </c>
      <c r="BS447" s="31">
        <f>IF($I412="n/a",0,IF(BS$4&lt;=$C447,0,IF(SUM($C447,$I412)&gt;BS$4,$AA426/$I412,$AA426-SUM($I447:BR447))))</f>
        <v>0</v>
      </c>
      <c r="BT447" s="31">
        <f>IF($I412="n/a",0,IF(BT$4&lt;=$C447,0,IF(SUM($C447,$I412)&gt;BT$4,$AA426/$I412,$AA426-SUM($I447:BS447))))</f>
        <v>0</v>
      </c>
      <c r="BU447" s="31">
        <f>IF($I412="n/a",0,IF(BU$4&lt;=$C447,0,IF(SUM($C447,$I412)&gt;BU$4,$AA426/$I412,$AA426-SUM($I447:BT447))))</f>
        <v>0</v>
      </c>
      <c r="BV447" s="31">
        <f>IF($I412="n/a",0,IF(BV$4&lt;=$C447,0,IF(SUM($C447,$I412)&gt;BV$4,$AA426/$I412,$AA426-SUM($I447:BU447))))</f>
        <v>0</v>
      </c>
      <c r="BW447" s="31">
        <f>IF($I412="n/a",0,IF(BW$4&lt;=$C447,0,IF(SUM($C447,$I412)&gt;BW$4,$AA426/$I412,$AA426-SUM($I447:BV447))))</f>
        <v>0</v>
      </c>
      <c r="BX447" s="31">
        <f>IF($I412="n/a",0,IF(BX$4&lt;=$C447,0,IF(SUM($C447,$I412)&gt;BX$4,$AA426/$I412,$AA426-SUM($I447:BW447))))</f>
        <v>0</v>
      </c>
      <c r="BY447" s="31">
        <f>IF($I412="n/a",0,IF(BY$4&lt;=$C447,0,IF(SUM($C447,$I412)&gt;BY$4,$AA426/$I412,$AA426-SUM($I447:BX447))))</f>
        <v>0</v>
      </c>
      <c r="BZ447" s="31">
        <f>IF($I412="n/a",0,IF(BZ$4&lt;=$C447,0,IF(SUM($C447,$I412)&gt;BZ$4,$AA426/$I412,$AA426-SUM($I447:BY447))))</f>
        <v>0</v>
      </c>
      <c r="CA447" s="31">
        <f>IF($I412="n/a",0,IF(CA$4&lt;=$C447,0,IF(SUM($C447,$I412)&gt;CA$4,$AA426/$I412,$AA426-SUM($I447:BZ447))))</f>
        <v>0</v>
      </c>
      <c r="CB447" s="31">
        <f>IF($I412="n/a",0,IF(CB$4&lt;=$C447,0,IF(SUM($C447,$I412)&gt;CB$4,$AA426/$I412,$AA426-SUM($I447:CA447))))</f>
        <v>0</v>
      </c>
      <c r="CC447" s="31">
        <f>IF($I412="n/a",0,IF(CC$4&lt;=$C447,0,IF(SUM($C447,$I412)&gt;CC$4,$AA426/$I412,$AA426-SUM($I447:CB447))))</f>
        <v>0</v>
      </c>
      <c r="CD447" s="31">
        <f>IF($I412="n/a",0,IF(CD$4&lt;=$C447,0,IF(SUM($C447,$I412)&gt;CD$4,$AA426/$I412,$AA426-SUM($I447:CC447))))</f>
        <v>0</v>
      </c>
      <c r="CE447" s="31">
        <f>IF($I412="n/a",0,IF(CE$4&lt;=$C447,0,IF(SUM($C447,$I412)&gt;CE$4,$AA426/$I412,$AA426-SUM($I447:CD447))))</f>
        <v>0</v>
      </c>
      <c r="CF447" s="31">
        <f>IF($I412="n/a",0,IF(CF$4&lt;=$C447,0,IF(SUM($C447,$I412)&gt;CF$4,$AA426/$I412,$AA426-SUM($I447:CE447))))</f>
        <v>0</v>
      </c>
    </row>
    <row r="448" spans="1:84" s="153" customFormat="1" ht="12.75" customHeight="1">
      <c r="A448"/>
      <c r="C448" s="197">
        <v>2034</v>
      </c>
      <c r="D448" s="21" t="s">
        <v>63</v>
      </c>
      <c r="E448" s="21" t="s">
        <v>185</v>
      </c>
      <c r="I448" s="31"/>
      <c r="J448" s="31">
        <f>IF($I412="n/a",0,IF(J$4&lt;=$C448,0,IF(SUM($C448,$I412)&gt;J$4,$AB426/$I412,$AB426-SUM($I448:I448))))</f>
        <v>0</v>
      </c>
      <c r="K448" s="31">
        <f>IF($I412="n/a",0,IF(K$4&lt;=$C448,0,IF(SUM($C448,$I412)&gt;K$4,$AB426/$I412,$AB426-SUM($I448:J448))))</f>
        <v>0</v>
      </c>
      <c r="L448" s="31">
        <f>IF($I412="n/a",0,IF(L$4&lt;=$C448,0,IF(SUM($C448,$I412)&gt;L$4,$AB426/$I412,$AB426-SUM($I448:K448))))</f>
        <v>0</v>
      </c>
      <c r="M448" s="31">
        <f>IF($I412="n/a",0,IF(M$4&lt;=$C448,0,IF(SUM($C448,$I412)&gt;M$4,$AB426/$I412,$AB426-SUM($I448:L448))))</f>
        <v>0</v>
      </c>
      <c r="N448" s="31">
        <f>IF($I412="n/a",0,IF(N$4&lt;=$C448,0,IF(SUM($C448,$I412)&gt;N$4,$AB426/$I412,$AB426-SUM($I448:M448))))</f>
        <v>0</v>
      </c>
      <c r="O448" s="31">
        <f>IF($I412="n/a",0,IF(O$4&lt;=$C448,0,IF(SUM($C448,$I412)&gt;O$4,$AB426/$I412,$AB426-SUM($I448:N448))))</f>
        <v>0</v>
      </c>
      <c r="P448" s="31">
        <f>IF($I412="n/a",0,IF(P$4&lt;=$C448,0,IF(SUM($C448,$I412)&gt;P$4,$AB426/$I412,$AB426-SUM($I448:O448))))</f>
        <v>0</v>
      </c>
      <c r="Q448" s="31">
        <f>IF($I412="n/a",0,IF(Q$4&lt;=$C448,0,IF(SUM($C448,$I412)&gt;Q$4,$AB426/$I412,$AB426-SUM($I448:P448))))</f>
        <v>0</v>
      </c>
      <c r="R448" s="31">
        <f>IF($I412="n/a",0,IF(R$4&lt;=$C448,0,IF(SUM($C448,$I412)&gt;R$4,$AB426/$I412,$AB426-SUM($I448:Q448))))</f>
        <v>0</v>
      </c>
      <c r="S448" s="31">
        <f>IF($I412="n/a",0,IF(S$4&lt;=$C448,0,IF(SUM($C448,$I412)&gt;S$4,$AB426/$I412,$AB426-SUM($I448:R448))))</f>
        <v>0</v>
      </c>
      <c r="T448" s="31">
        <f>IF($I412="n/a",0,IF(T$4&lt;=$C448,0,IF(SUM($C448,$I412)&gt;T$4,$AB426/$I412,$AB426-SUM($I448:S448))))</f>
        <v>0</v>
      </c>
      <c r="U448" s="31">
        <f>IF($I412="n/a",0,IF(U$4&lt;=$C448,0,IF(SUM($C448,$I412)&gt;U$4,$AB426/$I412,$AB426-SUM($I448:T448))))</f>
        <v>0</v>
      </c>
      <c r="V448" s="31">
        <f>IF($I412="n/a",0,IF(V$4&lt;=$C448,0,IF(SUM($C448,$I412)&gt;V$4,$AB426/$I412,$AB426-SUM($I448:U448))))</f>
        <v>0</v>
      </c>
      <c r="W448" s="31">
        <f>IF($I412="n/a",0,IF(W$4&lt;=$C448,0,IF(SUM($C448,$I412)&gt;W$4,$AB426/$I412,$AB426-SUM($I448:V448))))</f>
        <v>0</v>
      </c>
      <c r="X448" s="31">
        <f>IF($I412="n/a",0,IF(X$4&lt;=$C448,0,IF(SUM($C448,$I412)&gt;X$4,$AB426/$I412,$AB426-SUM($I448:W448))))</f>
        <v>0</v>
      </c>
      <c r="Y448" s="31">
        <f>IF($I412="n/a",0,IF(Y$4&lt;=$C448,0,IF(SUM($C448,$I412)&gt;Y$4,$AB426/$I412,$AB426-SUM($I448:X448))))</f>
        <v>0</v>
      </c>
      <c r="Z448" s="31">
        <f>IF($I412="n/a",0,IF(Z$4&lt;=$C448,0,IF(SUM($C448,$I412)&gt;Z$4,$AB426/$I412,$AB426-SUM($I448:Y448))))</f>
        <v>0</v>
      </c>
      <c r="AA448" s="31">
        <f>IF($I412="n/a",0,IF(AA$4&lt;=$C448,0,IF(SUM($C448,$I412)&gt;AA$4,$AB426/$I412,$AB426-SUM($I448:Z448))))</f>
        <v>0</v>
      </c>
      <c r="AB448" s="31">
        <f>IF($I412="n/a",0,IF(AB$4&lt;=$C448,0,IF(SUM($C448,$I412)&gt;AB$4,$AB426/$I412,$AB426-SUM($I448:AA448))))</f>
        <v>0</v>
      </c>
      <c r="AC448" s="31">
        <f>IF($I412="n/a",0,IF(AC$4&lt;=$C448,0,IF(SUM($C448,$I412)&gt;AC$4,$AB426/$I412,$AB426-SUM($I448:AB448))))</f>
        <v>0</v>
      </c>
      <c r="AD448" s="31">
        <f>IF($I412="n/a",0,IF(AD$4&lt;=$C448,0,IF(SUM($C448,$I412)&gt;AD$4,$AB426/$I412,$AB426-SUM($I448:AC448))))</f>
        <v>0</v>
      </c>
      <c r="AE448" s="31">
        <f>IF($I412="n/a",0,IF(AE$4&lt;=$C448,0,IF(SUM($C448,$I412)&gt;AE$4,$AB426/$I412,$AB426-SUM($I448:AD448))))</f>
        <v>0</v>
      </c>
      <c r="AF448" s="31">
        <f>IF($I412="n/a",0,IF(AF$4&lt;=$C448,0,IF(SUM($C448,$I412)&gt;AF$4,$AB426/$I412,$AB426-SUM($I448:AE448))))</f>
        <v>0</v>
      </c>
      <c r="AG448" s="31">
        <f>IF($I412="n/a",0,IF(AG$4&lt;=$C448,0,IF(SUM($C448,$I412)&gt;AG$4,$AB426/$I412,$AB426-SUM($I448:AF448))))</f>
        <v>0</v>
      </c>
      <c r="AH448" s="31">
        <f>IF($I412="n/a",0,IF(AH$4&lt;=$C448,0,IF(SUM($C448,$I412)&gt;AH$4,$AB426/$I412,$AB426-SUM($I448:AG448))))</f>
        <v>0</v>
      </c>
      <c r="AI448" s="31">
        <f>IF($I412="n/a",0,IF(AI$4&lt;=$C448,0,IF(SUM($C448,$I412)&gt;AI$4,$AB426/$I412,$AB426-SUM($I448:AH448))))</f>
        <v>0</v>
      </c>
      <c r="AJ448" s="31">
        <f>IF($I412="n/a",0,IF(AJ$4&lt;=$C448,0,IF(SUM($C448,$I412)&gt;AJ$4,$AB426/$I412,$AB426-SUM($I448:AI448))))</f>
        <v>0</v>
      </c>
      <c r="AK448" s="31">
        <f>IF($I412="n/a",0,IF(AK$4&lt;=$C448,0,IF(SUM($C448,$I412)&gt;AK$4,$AB426/$I412,$AB426-SUM($I448:AJ448))))</f>
        <v>0</v>
      </c>
      <c r="AL448" s="31">
        <f>IF($I412="n/a",0,IF(AL$4&lt;=$C448,0,IF(SUM($C448,$I412)&gt;AL$4,$AB426/$I412,$AB426-SUM($I448:AK448))))</f>
        <v>0</v>
      </c>
      <c r="AM448" s="31">
        <f>IF($I412="n/a",0,IF(AM$4&lt;=$C448,0,IF(SUM($C448,$I412)&gt;AM$4,$AB426/$I412,$AB426-SUM($I448:AL448))))</f>
        <v>0</v>
      </c>
      <c r="AN448" s="31">
        <f>IF($I412="n/a",0,IF(AN$4&lt;=$C448,0,IF(SUM($C448,$I412)&gt;AN$4,$AB426/$I412,$AB426-SUM($I448:AM448))))</f>
        <v>0</v>
      </c>
      <c r="AO448" s="31">
        <f>IF($I412="n/a",0,IF(AO$4&lt;=$C448,0,IF(SUM($C448,$I412)&gt;AO$4,$AB426/$I412,$AB426-SUM($I448:AN448))))</f>
        <v>0</v>
      </c>
      <c r="AP448" s="31">
        <f>IF($I412="n/a",0,IF(AP$4&lt;=$C448,0,IF(SUM($C448,$I412)&gt;AP$4,$AB426/$I412,$AB426-SUM($I448:AO448))))</f>
        <v>0</v>
      </c>
      <c r="AQ448" s="31">
        <f>IF($I412="n/a",0,IF(AQ$4&lt;=$C448,0,IF(SUM($C448,$I412)&gt;AQ$4,$AB426/$I412,$AB426-SUM($I448:AP448))))</f>
        <v>0</v>
      </c>
      <c r="AR448" s="31">
        <f>IF($I412="n/a",0,IF(AR$4&lt;=$C448,0,IF(SUM($C448,$I412)&gt;AR$4,$AB426/$I412,$AB426-SUM($I448:AQ448))))</f>
        <v>0</v>
      </c>
      <c r="AS448" s="31">
        <f>IF($I412="n/a",0,IF(AS$4&lt;=$C448,0,IF(SUM($C448,$I412)&gt;AS$4,$AB426/$I412,$AB426-SUM($I448:AR448))))</f>
        <v>0</v>
      </c>
      <c r="AT448" s="31">
        <f>IF($I412="n/a",0,IF(AT$4&lt;=$C448,0,IF(SUM($C448,$I412)&gt;AT$4,$AB426/$I412,$AB426-SUM($I448:AS448))))</f>
        <v>0</v>
      </c>
      <c r="AU448" s="31">
        <f>IF($I412="n/a",0,IF(AU$4&lt;=$C448,0,IF(SUM($C448,$I412)&gt;AU$4,$AB426/$I412,$AB426-SUM($I448:AT448))))</f>
        <v>0</v>
      </c>
      <c r="AV448" s="31">
        <f>IF($I412="n/a",0,IF(AV$4&lt;=$C448,0,IF(SUM($C448,$I412)&gt;AV$4,$AB426/$I412,$AB426-SUM($I448:AU448))))</f>
        <v>0</v>
      </c>
      <c r="AW448" s="31">
        <f>IF($I412="n/a",0,IF(AW$4&lt;=$C448,0,IF(SUM($C448,$I412)&gt;AW$4,$AB426/$I412,$AB426-SUM($I448:AV448))))</f>
        <v>0</v>
      </c>
      <c r="AX448" s="31">
        <f>IF($I412="n/a",0,IF(AX$4&lt;=$C448,0,IF(SUM($C448,$I412)&gt;AX$4,$AB426/$I412,$AB426-SUM($I448:AW448))))</f>
        <v>0</v>
      </c>
      <c r="AY448" s="31">
        <f>IF($I412="n/a",0,IF(AY$4&lt;=$C448,0,IF(SUM($C448,$I412)&gt;AY$4,$AB426/$I412,$AB426-SUM($I448:AX448))))</f>
        <v>0</v>
      </c>
      <c r="AZ448" s="31">
        <f>IF($I412="n/a",0,IF(AZ$4&lt;=$C448,0,IF(SUM($C448,$I412)&gt;AZ$4,$AB426/$I412,$AB426-SUM($I448:AY448))))</f>
        <v>0</v>
      </c>
      <c r="BA448" s="31">
        <f>IF($I412="n/a",0,IF(BA$4&lt;=$C448,0,IF(SUM($C448,$I412)&gt;BA$4,$AB426/$I412,$AB426-SUM($I448:AZ448))))</f>
        <v>0</v>
      </c>
      <c r="BB448" s="31">
        <f>IF($I412="n/a",0,IF(BB$4&lt;=$C448,0,IF(SUM($C448,$I412)&gt;BB$4,$AB426/$I412,$AB426-SUM($I448:BA448))))</f>
        <v>0</v>
      </c>
      <c r="BC448" s="31">
        <f>IF($I412="n/a",0,IF(BC$4&lt;=$C448,0,IF(SUM($C448,$I412)&gt;BC$4,$AB426/$I412,$AB426-SUM($I448:BB448))))</f>
        <v>0</v>
      </c>
      <c r="BD448" s="31">
        <f>IF($I412="n/a",0,IF(BD$4&lt;=$C448,0,IF(SUM($C448,$I412)&gt;BD$4,$AB426/$I412,$AB426-SUM($I448:BC448))))</f>
        <v>0</v>
      </c>
      <c r="BE448" s="31">
        <f>IF($I412="n/a",0,IF(BE$4&lt;=$C448,0,IF(SUM($C448,$I412)&gt;BE$4,$AB426/$I412,$AB426-SUM($I448:BD448))))</f>
        <v>0</v>
      </c>
      <c r="BF448" s="31">
        <f>IF($I412="n/a",0,IF(BF$4&lt;=$C448,0,IF(SUM($C448,$I412)&gt;BF$4,$AB426/$I412,$AB426-SUM($I448:BE448))))</f>
        <v>0</v>
      </c>
      <c r="BG448" s="31">
        <f>IF($I412="n/a",0,IF(BG$4&lt;=$C448,0,IF(SUM($C448,$I412)&gt;BG$4,$AB426/$I412,$AB426-SUM($I448:BF448))))</f>
        <v>0</v>
      </c>
      <c r="BH448" s="31">
        <f>IF($I412="n/a",0,IF(BH$4&lt;=$C448,0,IF(SUM($C448,$I412)&gt;BH$4,$AB426/$I412,$AB426-SUM($I448:BG448))))</f>
        <v>0</v>
      </c>
      <c r="BI448" s="31">
        <f>IF($I412="n/a",0,IF(BI$4&lt;=$C448,0,IF(SUM($C448,$I412)&gt;BI$4,$AB426/$I412,$AB426-SUM($I448:BH448))))</f>
        <v>0</v>
      </c>
      <c r="BJ448" s="31">
        <f>IF($I412="n/a",0,IF(BJ$4&lt;=$C448,0,IF(SUM($C448,$I412)&gt;BJ$4,$AB426/$I412,$AB426-SUM($I448:BI448))))</f>
        <v>0</v>
      </c>
      <c r="BK448" s="31">
        <f>IF($I412="n/a",0,IF(BK$4&lt;=$C448,0,IF(SUM($C448,$I412)&gt;BK$4,$AB426/$I412,$AB426-SUM($I448:BJ448))))</f>
        <v>0</v>
      </c>
      <c r="BL448" s="31">
        <f>IF($I412="n/a",0,IF(BL$4&lt;=$C448,0,IF(SUM($C448,$I412)&gt;BL$4,$AB426/$I412,$AB426-SUM($I448:BK448))))</f>
        <v>0</v>
      </c>
      <c r="BM448" s="31">
        <f>IF($I412="n/a",0,IF(BM$4&lt;=$C448,0,IF(SUM($C448,$I412)&gt;BM$4,$AB426/$I412,$AB426-SUM($I448:BL448))))</f>
        <v>0</v>
      </c>
      <c r="BN448" s="31">
        <f>IF($I412="n/a",0,IF(BN$4&lt;=$C448,0,IF(SUM($C448,$I412)&gt;BN$4,$AB426/$I412,$AB426-SUM($I448:BM448))))</f>
        <v>0</v>
      </c>
      <c r="BO448" s="31">
        <f>IF($I412="n/a",0,IF(BO$4&lt;=$C448,0,IF(SUM($C448,$I412)&gt;BO$4,$AB426/$I412,$AB426-SUM($I448:BN448))))</f>
        <v>0</v>
      </c>
      <c r="BP448" s="31">
        <f>IF($I412="n/a",0,IF(BP$4&lt;=$C448,0,IF(SUM($C448,$I412)&gt;BP$4,$AB426/$I412,$AB426-SUM($I448:BO448))))</f>
        <v>0</v>
      </c>
      <c r="BQ448" s="31">
        <f>IF($I412="n/a",0,IF(BQ$4&lt;=$C448,0,IF(SUM($C448,$I412)&gt;BQ$4,$AB426/$I412,$AB426-SUM($I448:BP448))))</f>
        <v>0</v>
      </c>
      <c r="BR448" s="31">
        <f>IF($I412="n/a",0,IF(BR$4&lt;=$C448,0,IF(SUM($C448,$I412)&gt;BR$4,$AB426/$I412,$AB426-SUM($I448:BQ448))))</f>
        <v>0</v>
      </c>
      <c r="BS448" s="31">
        <f>IF($I412="n/a",0,IF(BS$4&lt;=$C448,0,IF(SUM($C448,$I412)&gt;BS$4,$AB426/$I412,$AB426-SUM($I448:BR448))))</f>
        <v>0</v>
      </c>
      <c r="BT448" s="31">
        <f>IF($I412="n/a",0,IF(BT$4&lt;=$C448,0,IF(SUM($C448,$I412)&gt;BT$4,$AB426/$I412,$AB426-SUM($I448:BS448))))</f>
        <v>0</v>
      </c>
      <c r="BU448" s="31">
        <f>IF($I412="n/a",0,IF(BU$4&lt;=$C448,0,IF(SUM($C448,$I412)&gt;BU$4,$AB426/$I412,$AB426-SUM($I448:BT448))))</f>
        <v>0</v>
      </c>
      <c r="BV448" s="31">
        <f>IF($I412="n/a",0,IF(BV$4&lt;=$C448,0,IF(SUM($C448,$I412)&gt;BV$4,$AB426/$I412,$AB426-SUM($I448:BU448))))</f>
        <v>0</v>
      </c>
      <c r="BW448" s="31">
        <f>IF($I412="n/a",0,IF(BW$4&lt;=$C448,0,IF(SUM($C448,$I412)&gt;BW$4,$AB426/$I412,$AB426-SUM($I448:BV448))))</f>
        <v>0</v>
      </c>
      <c r="BX448" s="31">
        <f>IF($I412="n/a",0,IF(BX$4&lt;=$C448,0,IF(SUM($C448,$I412)&gt;BX$4,$AB426/$I412,$AB426-SUM($I448:BW448))))</f>
        <v>0</v>
      </c>
      <c r="BY448" s="31">
        <f>IF($I412="n/a",0,IF(BY$4&lt;=$C448,0,IF(SUM($C448,$I412)&gt;BY$4,$AB426/$I412,$AB426-SUM($I448:BX448))))</f>
        <v>0</v>
      </c>
      <c r="BZ448" s="31">
        <f>IF($I412="n/a",0,IF(BZ$4&lt;=$C448,0,IF(SUM($C448,$I412)&gt;BZ$4,$AB426/$I412,$AB426-SUM($I448:BY448))))</f>
        <v>0</v>
      </c>
      <c r="CA448" s="31">
        <f>IF($I412="n/a",0,IF(CA$4&lt;=$C448,0,IF(SUM($C448,$I412)&gt;CA$4,$AB426/$I412,$AB426-SUM($I448:BZ448))))</f>
        <v>0</v>
      </c>
      <c r="CB448" s="31">
        <f>IF($I412="n/a",0,IF(CB$4&lt;=$C448,0,IF(SUM($C448,$I412)&gt;CB$4,$AB426/$I412,$AB426-SUM($I448:CA448))))</f>
        <v>0</v>
      </c>
      <c r="CC448" s="31">
        <f>IF($I412="n/a",0,IF(CC$4&lt;=$C448,0,IF(SUM($C448,$I412)&gt;CC$4,$AB426/$I412,$AB426-SUM($I448:CB448))))</f>
        <v>0</v>
      </c>
      <c r="CD448" s="31">
        <f>IF($I412="n/a",0,IF(CD$4&lt;=$C448,0,IF(SUM($C448,$I412)&gt;CD$4,$AB426/$I412,$AB426-SUM($I448:CC448))))</f>
        <v>0</v>
      </c>
      <c r="CE448" s="31">
        <f>IF($I412="n/a",0,IF(CE$4&lt;=$C448,0,IF(SUM($C448,$I412)&gt;CE$4,$AB426/$I412,$AB426-SUM($I448:CD448))))</f>
        <v>0</v>
      </c>
      <c r="CF448" s="31">
        <f>IF($I412="n/a",0,IF(CF$4&lt;=$C448,0,IF(SUM($C448,$I412)&gt;CF$4,$AB426/$I412,$AB426-SUM($I448:CE448))))</f>
        <v>0</v>
      </c>
    </row>
    <row r="449" spans="1:84" s="153" customFormat="1" ht="12.75" customHeight="1">
      <c r="A449"/>
      <c r="C449" s="197">
        <v>2035</v>
      </c>
      <c r="D449" s="21" t="s">
        <v>64</v>
      </c>
      <c r="E449" s="21" t="s">
        <v>185</v>
      </c>
      <c r="I449" s="31"/>
      <c r="J449" s="31">
        <f>IF($I412="n/a",0,IF(J$4&lt;=$C449,0,IF(SUM($C449,$I412)&gt;J$4,$AC426/$I412,$AC426-SUM($I449:I449))))</f>
        <v>0</v>
      </c>
      <c r="K449" s="31">
        <f>IF($I412="n/a",0,IF(K$4&lt;=$C449,0,IF(SUM($C449,$I412)&gt;K$4,$AC426/$I412,$AC426-SUM($I449:J449))))</f>
        <v>0</v>
      </c>
      <c r="L449" s="31">
        <f>IF($I412="n/a",0,IF(L$4&lt;=$C449,0,IF(SUM($C449,$I412)&gt;L$4,$AC426/$I412,$AC426-SUM($I449:K449))))</f>
        <v>0</v>
      </c>
      <c r="M449" s="31">
        <f>IF($I412="n/a",0,IF(M$4&lt;=$C449,0,IF(SUM($C449,$I412)&gt;M$4,$AC426/$I412,$AC426-SUM($I449:L449))))</f>
        <v>0</v>
      </c>
      <c r="N449" s="31">
        <f>IF($I412="n/a",0,IF(N$4&lt;=$C449,0,IF(SUM($C449,$I412)&gt;N$4,$AC426/$I412,$AC426-SUM($I449:M449))))</f>
        <v>0</v>
      </c>
      <c r="O449" s="31">
        <f>IF($I412="n/a",0,IF(O$4&lt;=$C449,0,IF(SUM($C449,$I412)&gt;O$4,$AC426/$I412,$AC426-SUM($I449:N449))))</f>
        <v>0</v>
      </c>
      <c r="P449" s="31">
        <f>IF($I412="n/a",0,IF(P$4&lt;=$C449,0,IF(SUM($C449,$I412)&gt;P$4,$AC426/$I412,$AC426-SUM($I449:O449))))</f>
        <v>0</v>
      </c>
      <c r="Q449" s="31">
        <f>IF($I412="n/a",0,IF(Q$4&lt;=$C449,0,IF(SUM($C449,$I412)&gt;Q$4,$AC426/$I412,$AC426-SUM($I449:P449))))</f>
        <v>0</v>
      </c>
      <c r="R449" s="31">
        <f>IF($I412="n/a",0,IF(R$4&lt;=$C449,0,IF(SUM($C449,$I412)&gt;R$4,$AC426/$I412,$AC426-SUM($I449:Q449))))</f>
        <v>0</v>
      </c>
      <c r="S449" s="31">
        <f>IF($I412="n/a",0,IF(S$4&lt;=$C449,0,IF(SUM($C449,$I412)&gt;S$4,$AC426/$I412,$AC426-SUM($I449:R449))))</f>
        <v>0</v>
      </c>
      <c r="T449" s="31">
        <f>IF($I412="n/a",0,IF(T$4&lt;=$C449,0,IF(SUM($C449,$I412)&gt;T$4,$AC426/$I412,$AC426-SUM($I449:S449))))</f>
        <v>0</v>
      </c>
      <c r="U449" s="31">
        <f>IF($I412="n/a",0,IF(U$4&lt;=$C449,0,IF(SUM($C449,$I412)&gt;U$4,$AC426/$I412,$AC426-SUM($I449:T449))))</f>
        <v>0</v>
      </c>
      <c r="V449" s="31">
        <f>IF($I412="n/a",0,IF(V$4&lt;=$C449,0,IF(SUM($C449,$I412)&gt;V$4,$AC426/$I412,$AC426-SUM($I449:U449))))</f>
        <v>0</v>
      </c>
      <c r="W449" s="31">
        <f>IF($I412="n/a",0,IF(W$4&lt;=$C449,0,IF(SUM($C449,$I412)&gt;W$4,$AC426/$I412,$AC426-SUM($I449:V449))))</f>
        <v>0</v>
      </c>
      <c r="X449" s="31">
        <f>IF($I412="n/a",0,IF(X$4&lt;=$C449,0,IF(SUM($C449,$I412)&gt;X$4,$AC426/$I412,$AC426-SUM($I449:W449))))</f>
        <v>0</v>
      </c>
      <c r="Y449" s="31">
        <f>IF($I412="n/a",0,IF(Y$4&lt;=$C449,0,IF(SUM($C449,$I412)&gt;Y$4,$AC426/$I412,$AC426-SUM($I449:X449))))</f>
        <v>0</v>
      </c>
      <c r="Z449" s="31">
        <f>IF($I412="n/a",0,IF(Z$4&lt;=$C449,0,IF(SUM($C449,$I412)&gt;Z$4,$AC426/$I412,$AC426-SUM($I449:Y449))))</f>
        <v>0</v>
      </c>
      <c r="AA449" s="31">
        <f>IF($I412="n/a",0,IF(AA$4&lt;=$C449,0,IF(SUM($C449,$I412)&gt;AA$4,$AC426/$I412,$AC426-SUM($I449:Z449))))</f>
        <v>0</v>
      </c>
      <c r="AB449" s="31">
        <f>IF($I412="n/a",0,IF(AB$4&lt;=$C449,0,IF(SUM($C449,$I412)&gt;AB$4,$AC426/$I412,$AC426-SUM($I449:AA449))))</f>
        <v>0</v>
      </c>
      <c r="AC449" s="31">
        <f>IF($I412="n/a",0,IF(AC$4&lt;=$C449,0,IF(SUM($C449,$I412)&gt;AC$4,$AC426/$I412,$AC426-SUM($I449:AB449))))</f>
        <v>0</v>
      </c>
      <c r="AD449" s="31">
        <f>IF($I412="n/a",0,IF(AD$4&lt;=$C449,0,IF(SUM($C449,$I412)&gt;AD$4,$AC426/$I412,$AC426-SUM($I449:AC449))))</f>
        <v>0</v>
      </c>
      <c r="AE449" s="31">
        <f>IF($I412="n/a",0,IF(AE$4&lt;=$C449,0,IF(SUM($C449,$I412)&gt;AE$4,$AC426/$I412,$AC426-SUM($I449:AD449))))</f>
        <v>0</v>
      </c>
      <c r="AF449" s="31">
        <f>IF($I412="n/a",0,IF(AF$4&lt;=$C449,0,IF(SUM($C449,$I412)&gt;AF$4,$AC426/$I412,$AC426-SUM($I449:AE449))))</f>
        <v>0</v>
      </c>
      <c r="AG449" s="31">
        <f>IF($I412="n/a",0,IF(AG$4&lt;=$C449,0,IF(SUM($C449,$I412)&gt;AG$4,$AC426/$I412,$AC426-SUM($I449:AF449))))</f>
        <v>0</v>
      </c>
      <c r="AH449" s="31">
        <f>IF($I412="n/a",0,IF(AH$4&lt;=$C449,0,IF(SUM($C449,$I412)&gt;AH$4,$AC426/$I412,$AC426-SUM($I449:AG449))))</f>
        <v>0</v>
      </c>
      <c r="AI449" s="31">
        <f>IF($I412="n/a",0,IF(AI$4&lt;=$C449,0,IF(SUM($C449,$I412)&gt;AI$4,$AC426/$I412,$AC426-SUM($I449:AH449))))</f>
        <v>0</v>
      </c>
      <c r="AJ449" s="31">
        <f>IF($I412="n/a",0,IF(AJ$4&lt;=$C449,0,IF(SUM($C449,$I412)&gt;AJ$4,$AC426/$I412,$AC426-SUM($I449:AI449))))</f>
        <v>0</v>
      </c>
      <c r="AK449" s="31">
        <f>IF($I412="n/a",0,IF(AK$4&lt;=$C449,0,IF(SUM($C449,$I412)&gt;AK$4,$AC426/$I412,$AC426-SUM($I449:AJ449))))</f>
        <v>0</v>
      </c>
      <c r="AL449" s="31">
        <f>IF($I412="n/a",0,IF(AL$4&lt;=$C449,0,IF(SUM($C449,$I412)&gt;AL$4,$AC426/$I412,$AC426-SUM($I449:AK449))))</f>
        <v>0</v>
      </c>
      <c r="AM449" s="31">
        <f>IF($I412="n/a",0,IF(AM$4&lt;=$C449,0,IF(SUM($C449,$I412)&gt;AM$4,$AC426/$I412,$AC426-SUM($I449:AL449))))</f>
        <v>0</v>
      </c>
      <c r="AN449" s="31">
        <f>IF($I412="n/a",0,IF(AN$4&lt;=$C449,0,IF(SUM($C449,$I412)&gt;AN$4,$AC426/$I412,$AC426-SUM($I449:AM449))))</f>
        <v>0</v>
      </c>
      <c r="AO449" s="31">
        <f>IF($I412="n/a",0,IF(AO$4&lt;=$C449,0,IF(SUM($C449,$I412)&gt;AO$4,$AC426/$I412,$AC426-SUM($I449:AN449))))</f>
        <v>0</v>
      </c>
      <c r="AP449" s="31">
        <f>IF($I412="n/a",0,IF(AP$4&lt;=$C449,0,IF(SUM($C449,$I412)&gt;AP$4,$AC426/$I412,$AC426-SUM($I449:AO449))))</f>
        <v>0</v>
      </c>
      <c r="AQ449" s="31">
        <f>IF($I412="n/a",0,IF(AQ$4&lt;=$C449,0,IF(SUM($C449,$I412)&gt;AQ$4,$AC426/$I412,$AC426-SUM($I449:AP449))))</f>
        <v>0</v>
      </c>
      <c r="AR449" s="31">
        <f>IF($I412="n/a",0,IF(AR$4&lt;=$C449,0,IF(SUM($C449,$I412)&gt;AR$4,$AC426/$I412,$AC426-SUM($I449:AQ449))))</f>
        <v>0</v>
      </c>
      <c r="AS449" s="31">
        <f>IF($I412="n/a",0,IF(AS$4&lt;=$C449,0,IF(SUM($C449,$I412)&gt;AS$4,$AC426/$I412,$AC426-SUM($I449:AR449))))</f>
        <v>0</v>
      </c>
      <c r="AT449" s="31">
        <f>IF($I412="n/a",0,IF(AT$4&lt;=$C449,0,IF(SUM($C449,$I412)&gt;AT$4,$AC426/$I412,$AC426-SUM($I449:AS449))))</f>
        <v>0</v>
      </c>
      <c r="AU449" s="31">
        <f>IF($I412="n/a",0,IF(AU$4&lt;=$C449,0,IF(SUM($C449,$I412)&gt;AU$4,$AC426/$I412,$AC426-SUM($I449:AT449))))</f>
        <v>0</v>
      </c>
      <c r="AV449" s="31">
        <f>IF($I412="n/a",0,IF(AV$4&lt;=$C449,0,IF(SUM($C449,$I412)&gt;AV$4,$AC426/$I412,$AC426-SUM($I449:AU449))))</f>
        <v>0</v>
      </c>
      <c r="AW449" s="31">
        <f>IF($I412="n/a",0,IF(AW$4&lt;=$C449,0,IF(SUM($C449,$I412)&gt;AW$4,$AC426/$I412,$AC426-SUM($I449:AV449))))</f>
        <v>0</v>
      </c>
      <c r="AX449" s="31">
        <f>IF($I412="n/a",0,IF(AX$4&lt;=$C449,0,IF(SUM($C449,$I412)&gt;AX$4,$AC426/$I412,$AC426-SUM($I449:AW449))))</f>
        <v>0</v>
      </c>
      <c r="AY449" s="31">
        <f>IF($I412="n/a",0,IF(AY$4&lt;=$C449,0,IF(SUM($C449,$I412)&gt;AY$4,$AC426/$I412,$AC426-SUM($I449:AX449))))</f>
        <v>0</v>
      </c>
      <c r="AZ449" s="31">
        <f>IF($I412="n/a",0,IF(AZ$4&lt;=$C449,0,IF(SUM($C449,$I412)&gt;AZ$4,$AC426/$I412,$AC426-SUM($I449:AY449))))</f>
        <v>0</v>
      </c>
      <c r="BA449" s="31">
        <f>IF($I412="n/a",0,IF(BA$4&lt;=$C449,0,IF(SUM($C449,$I412)&gt;BA$4,$AC426/$I412,$AC426-SUM($I449:AZ449))))</f>
        <v>0</v>
      </c>
      <c r="BB449" s="31">
        <f>IF($I412="n/a",0,IF(BB$4&lt;=$C449,0,IF(SUM($C449,$I412)&gt;BB$4,$AC426/$I412,$AC426-SUM($I449:BA449))))</f>
        <v>0</v>
      </c>
      <c r="BC449" s="31">
        <f>IF($I412="n/a",0,IF(BC$4&lt;=$C449,0,IF(SUM($C449,$I412)&gt;BC$4,$AC426/$I412,$AC426-SUM($I449:BB449))))</f>
        <v>0</v>
      </c>
      <c r="BD449" s="31">
        <f>IF($I412="n/a",0,IF(BD$4&lt;=$C449,0,IF(SUM($C449,$I412)&gt;BD$4,$AC426/$I412,$AC426-SUM($I449:BC449))))</f>
        <v>0</v>
      </c>
      <c r="BE449" s="31">
        <f>IF($I412="n/a",0,IF(BE$4&lt;=$C449,0,IF(SUM($C449,$I412)&gt;BE$4,$AC426/$I412,$AC426-SUM($I449:BD449))))</f>
        <v>0</v>
      </c>
      <c r="BF449" s="31">
        <f>IF($I412="n/a",0,IF(BF$4&lt;=$C449,0,IF(SUM($C449,$I412)&gt;BF$4,$AC426/$I412,$AC426-SUM($I449:BE449))))</f>
        <v>0</v>
      </c>
      <c r="BG449" s="31">
        <f>IF($I412="n/a",0,IF(BG$4&lt;=$C449,0,IF(SUM($C449,$I412)&gt;BG$4,$AC426/$I412,$AC426-SUM($I449:BF449))))</f>
        <v>0</v>
      </c>
      <c r="BH449" s="31">
        <f>IF($I412="n/a",0,IF(BH$4&lt;=$C449,0,IF(SUM($C449,$I412)&gt;BH$4,$AC426/$I412,$AC426-SUM($I449:BG449))))</f>
        <v>0</v>
      </c>
      <c r="BI449" s="31">
        <f>IF($I412="n/a",0,IF(BI$4&lt;=$C449,0,IF(SUM($C449,$I412)&gt;BI$4,$AC426/$I412,$AC426-SUM($I449:BH449))))</f>
        <v>0</v>
      </c>
      <c r="BJ449" s="31">
        <f>IF($I412="n/a",0,IF(BJ$4&lt;=$C449,0,IF(SUM($C449,$I412)&gt;BJ$4,$AC426/$I412,$AC426-SUM($I449:BI449))))</f>
        <v>0</v>
      </c>
      <c r="BK449" s="31">
        <f>IF($I412="n/a",0,IF(BK$4&lt;=$C449,0,IF(SUM($C449,$I412)&gt;BK$4,$AC426/$I412,$AC426-SUM($I449:BJ449))))</f>
        <v>0</v>
      </c>
      <c r="BL449" s="31">
        <f>IF($I412="n/a",0,IF(BL$4&lt;=$C449,0,IF(SUM($C449,$I412)&gt;BL$4,$AC426/$I412,$AC426-SUM($I449:BK449))))</f>
        <v>0</v>
      </c>
      <c r="BM449" s="31">
        <f>IF($I412="n/a",0,IF(BM$4&lt;=$C449,0,IF(SUM($C449,$I412)&gt;BM$4,$AC426/$I412,$AC426-SUM($I449:BL449))))</f>
        <v>0</v>
      </c>
      <c r="BN449" s="31">
        <f>IF($I412="n/a",0,IF(BN$4&lt;=$C449,0,IF(SUM($C449,$I412)&gt;BN$4,$AC426/$I412,$AC426-SUM($I449:BM449))))</f>
        <v>0</v>
      </c>
      <c r="BO449" s="31">
        <f>IF($I412="n/a",0,IF(BO$4&lt;=$C449,0,IF(SUM($C449,$I412)&gt;BO$4,$AC426/$I412,$AC426-SUM($I449:BN449))))</f>
        <v>0</v>
      </c>
      <c r="BP449" s="31">
        <f>IF($I412="n/a",0,IF(BP$4&lt;=$C449,0,IF(SUM($C449,$I412)&gt;BP$4,$AC426/$I412,$AC426-SUM($I449:BO449))))</f>
        <v>0</v>
      </c>
      <c r="BQ449" s="31">
        <f>IF($I412="n/a",0,IF(BQ$4&lt;=$C449,0,IF(SUM($C449,$I412)&gt;BQ$4,$AC426/$I412,$AC426-SUM($I449:BP449))))</f>
        <v>0</v>
      </c>
      <c r="BR449" s="31">
        <f>IF($I412="n/a",0,IF(BR$4&lt;=$C449,0,IF(SUM($C449,$I412)&gt;BR$4,$AC426/$I412,$AC426-SUM($I449:BQ449))))</f>
        <v>0</v>
      </c>
      <c r="BS449" s="31">
        <f>IF($I412="n/a",0,IF(BS$4&lt;=$C449,0,IF(SUM($C449,$I412)&gt;BS$4,$AC426/$I412,$AC426-SUM($I449:BR449))))</f>
        <v>0</v>
      </c>
      <c r="BT449" s="31">
        <f>IF($I412="n/a",0,IF(BT$4&lt;=$C449,0,IF(SUM($C449,$I412)&gt;BT$4,$AC426/$I412,$AC426-SUM($I449:BS449))))</f>
        <v>0</v>
      </c>
      <c r="BU449" s="31">
        <f>IF($I412="n/a",0,IF(BU$4&lt;=$C449,0,IF(SUM($C449,$I412)&gt;BU$4,$AC426/$I412,$AC426-SUM($I449:BT449))))</f>
        <v>0</v>
      </c>
      <c r="BV449" s="31">
        <f>IF($I412="n/a",0,IF(BV$4&lt;=$C449,0,IF(SUM($C449,$I412)&gt;BV$4,$AC426/$I412,$AC426-SUM($I449:BU449))))</f>
        <v>0</v>
      </c>
      <c r="BW449" s="31">
        <f>IF($I412="n/a",0,IF(BW$4&lt;=$C449,0,IF(SUM($C449,$I412)&gt;BW$4,$AC426/$I412,$AC426-SUM($I449:BV449))))</f>
        <v>0</v>
      </c>
      <c r="BX449" s="31">
        <f>IF($I412="n/a",0,IF(BX$4&lt;=$C449,0,IF(SUM($C449,$I412)&gt;BX$4,$AC426/$I412,$AC426-SUM($I449:BW449))))</f>
        <v>0</v>
      </c>
      <c r="BY449" s="31">
        <f>IF($I412="n/a",0,IF(BY$4&lt;=$C449,0,IF(SUM($C449,$I412)&gt;BY$4,$AC426/$I412,$AC426-SUM($I449:BX449))))</f>
        <v>0</v>
      </c>
      <c r="BZ449" s="31">
        <f>IF($I412="n/a",0,IF(BZ$4&lt;=$C449,0,IF(SUM($C449,$I412)&gt;BZ$4,$AC426/$I412,$AC426-SUM($I449:BY449))))</f>
        <v>0</v>
      </c>
      <c r="CA449" s="31">
        <f>IF($I412="n/a",0,IF(CA$4&lt;=$C449,0,IF(SUM($C449,$I412)&gt;CA$4,$AC426/$I412,$AC426-SUM($I449:BZ449))))</f>
        <v>0</v>
      </c>
      <c r="CB449" s="31">
        <f>IF($I412="n/a",0,IF(CB$4&lt;=$C449,0,IF(SUM($C449,$I412)&gt;CB$4,$AC426/$I412,$AC426-SUM($I449:CA449))))</f>
        <v>0</v>
      </c>
      <c r="CC449" s="31">
        <f>IF($I412="n/a",0,IF(CC$4&lt;=$C449,0,IF(SUM($C449,$I412)&gt;CC$4,$AC426/$I412,$AC426-SUM($I449:CB449))))</f>
        <v>0</v>
      </c>
      <c r="CD449" s="31">
        <f>IF($I412="n/a",0,IF(CD$4&lt;=$C449,0,IF(SUM($C449,$I412)&gt;CD$4,$AC426/$I412,$AC426-SUM($I449:CC449))))</f>
        <v>0</v>
      </c>
      <c r="CE449" s="31">
        <f>IF($I412="n/a",0,IF(CE$4&lt;=$C449,0,IF(SUM($C449,$I412)&gt;CE$4,$AC426/$I412,$AC426-SUM($I449:CD449))))</f>
        <v>0</v>
      </c>
      <c r="CF449" s="31">
        <f>IF($I412="n/a",0,IF(CF$4&lt;=$C449,0,IF(SUM($C449,$I412)&gt;CF$4,$AC426/$I412,$AC426-SUM($I449:CE449))))</f>
        <v>0</v>
      </c>
    </row>
    <row r="450" spans="1:84" s="153" customFormat="1" ht="12.75" customHeight="1">
      <c r="A450"/>
      <c r="C450" s="197">
        <v>2036</v>
      </c>
      <c r="D450" s="21" t="s">
        <v>65</v>
      </c>
      <c r="E450" s="21" t="s">
        <v>185</v>
      </c>
      <c r="I450" s="31"/>
      <c r="J450" s="31">
        <f>IF($I412="n/a",0,IF(J$4&lt;=$C450,0,IF(SUM($C450,$I412)&gt;J$4,$AD426/$I412,$AD426-SUM($I450:I450))))</f>
        <v>0</v>
      </c>
      <c r="K450" s="31">
        <f>IF($I412="n/a",0,IF(K$4&lt;=$C450,0,IF(SUM($C450,$I412)&gt;K$4,$AD426/$I412,$AD426-SUM($I450:J450))))</f>
        <v>0</v>
      </c>
      <c r="L450" s="31">
        <f>IF($I412="n/a",0,IF(L$4&lt;=$C450,0,IF(SUM($C450,$I412)&gt;L$4,$AD426/$I412,$AD426-SUM($I450:K450))))</f>
        <v>0</v>
      </c>
      <c r="M450" s="31">
        <f>IF($I412="n/a",0,IF(M$4&lt;=$C450,0,IF(SUM($C450,$I412)&gt;M$4,$AD426/$I412,$AD426-SUM($I450:L450))))</f>
        <v>0</v>
      </c>
      <c r="N450" s="31">
        <f>IF($I412="n/a",0,IF(N$4&lt;=$C450,0,IF(SUM($C450,$I412)&gt;N$4,$AD426/$I412,$AD426-SUM($I450:M450))))</f>
        <v>0</v>
      </c>
      <c r="O450" s="31">
        <f>IF($I412="n/a",0,IF(O$4&lt;=$C450,0,IF(SUM($C450,$I412)&gt;O$4,$AD426/$I412,$AD426-SUM($I450:N450))))</f>
        <v>0</v>
      </c>
      <c r="P450" s="31">
        <f>IF($I412="n/a",0,IF(P$4&lt;=$C450,0,IF(SUM($C450,$I412)&gt;P$4,$AD426/$I412,$AD426-SUM($I450:O450))))</f>
        <v>0</v>
      </c>
      <c r="Q450" s="31">
        <f>IF($I412="n/a",0,IF(Q$4&lt;=$C450,0,IF(SUM($C450,$I412)&gt;Q$4,$AD426/$I412,$AD426-SUM($I450:P450))))</f>
        <v>0</v>
      </c>
      <c r="R450" s="31">
        <f>IF($I412="n/a",0,IF(R$4&lt;=$C450,0,IF(SUM($C450,$I412)&gt;R$4,$AD426/$I412,$AD426-SUM($I450:Q450))))</f>
        <v>0</v>
      </c>
      <c r="S450" s="31">
        <f>IF($I412="n/a",0,IF(S$4&lt;=$C450,0,IF(SUM($C450,$I412)&gt;S$4,$AD426/$I412,$AD426-SUM($I450:R450))))</f>
        <v>0</v>
      </c>
      <c r="T450" s="31">
        <f>IF($I412="n/a",0,IF(T$4&lt;=$C450,0,IF(SUM($C450,$I412)&gt;T$4,$AD426/$I412,$AD426-SUM($I450:S450))))</f>
        <v>0</v>
      </c>
      <c r="U450" s="31">
        <f>IF($I412="n/a",0,IF(U$4&lt;=$C450,0,IF(SUM($C450,$I412)&gt;U$4,$AD426/$I412,$AD426-SUM($I450:T450))))</f>
        <v>0</v>
      </c>
      <c r="V450" s="31">
        <f>IF($I412="n/a",0,IF(V$4&lt;=$C450,0,IF(SUM($C450,$I412)&gt;V$4,$AD426/$I412,$AD426-SUM($I450:U450))))</f>
        <v>0</v>
      </c>
      <c r="W450" s="31">
        <f>IF($I412="n/a",0,IF(W$4&lt;=$C450,0,IF(SUM($C450,$I412)&gt;W$4,$AD426/$I412,$AD426-SUM($I450:V450))))</f>
        <v>0</v>
      </c>
      <c r="X450" s="31">
        <f>IF($I412="n/a",0,IF(X$4&lt;=$C450,0,IF(SUM($C450,$I412)&gt;X$4,$AD426/$I412,$AD426-SUM($I450:W450))))</f>
        <v>0</v>
      </c>
      <c r="Y450" s="31">
        <f>IF($I412="n/a",0,IF(Y$4&lt;=$C450,0,IF(SUM($C450,$I412)&gt;Y$4,$AD426/$I412,$AD426-SUM($I450:X450))))</f>
        <v>0</v>
      </c>
      <c r="Z450" s="31">
        <f>IF($I412="n/a",0,IF(Z$4&lt;=$C450,0,IF(SUM($C450,$I412)&gt;Z$4,$AD426/$I412,$AD426-SUM($I450:Y450))))</f>
        <v>0</v>
      </c>
      <c r="AA450" s="31">
        <f>IF($I412="n/a",0,IF(AA$4&lt;=$C450,0,IF(SUM($C450,$I412)&gt;AA$4,$AD426/$I412,$AD426-SUM($I450:Z450))))</f>
        <v>0</v>
      </c>
      <c r="AB450" s="31">
        <f>IF($I412="n/a",0,IF(AB$4&lt;=$C450,0,IF(SUM($C450,$I412)&gt;AB$4,$AD426/$I412,$AD426-SUM($I450:AA450))))</f>
        <v>0</v>
      </c>
      <c r="AC450" s="31">
        <f>IF($I412="n/a",0,IF(AC$4&lt;=$C450,0,IF(SUM($C450,$I412)&gt;AC$4,$AD426/$I412,$AD426-SUM($I450:AB450))))</f>
        <v>0</v>
      </c>
      <c r="AD450" s="31">
        <f>IF($I412="n/a",0,IF(AD$4&lt;=$C450,0,IF(SUM($C450,$I412)&gt;AD$4,$AD426/$I412,$AD426-SUM($I450:AC450))))</f>
        <v>0</v>
      </c>
      <c r="AE450" s="31">
        <f>IF($I412="n/a",0,IF(AE$4&lt;=$C450,0,IF(SUM($C450,$I412)&gt;AE$4,$AD426/$I412,$AD426-SUM($I450:AD450))))</f>
        <v>0</v>
      </c>
      <c r="AF450" s="31">
        <f>IF($I412="n/a",0,IF(AF$4&lt;=$C450,0,IF(SUM($C450,$I412)&gt;AF$4,$AD426/$I412,$AD426-SUM($I450:AE450))))</f>
        <v>0</v>
      </c>
      <c r="AG450" s="31">
        <f>IF($I412="n/a",0,IF(AG$4&lt;=$C450,0,IF(SUM($C450,$I412)&gt;AG$4,$AD426/$I412,$AD426-SUM($I450:AF450))))</f>
        <v>0</v>
      </c>
      <c r="AH450" s="31">
        <f>IF($I412="n/a",0,IF(AH$4&lt;=$C450,0,IF(SUM($C450,$I412)&gt;AH$4,$AD426/$I412,$AD426-SUM($I450:AG450))))</f>
        <v>0</v>
      </c>
      <c r="AI450" s="31">
        <f>IF($I412="n/a",0,IF(AI$4&lt;=$C450,0,IF(SUM($C450,$I412)&gt;AI$4,$AD426/$I412,$AD426-SUM($I450:AH450))))</f>
        <v>0</v>
      </c>
      <c r="AJ450" s="31">
        <f>IF($I412="n/a",0,IF(AJ$4&lt;=$C450,0,IF(SUM($C450,$I412)&gt;AJ$4,$AD426/$I412,$AD426-SUM($I450:AI450))))</f>
        <v>0</v>
      </c>
      <c r="AK450" s="31">
        <f>IF($I412="n/a",0,IF(AK$4&lt;=$C450,0,IF(SUM($C450,$I412)&gt;AK$4,$AD426/$I412,$AD426-SUM($I450:AJ450))))</f>
        <v>0</v>
      </c>
      <c r="AL450" s="31">
        <f>IF($I412="n/a",0,IF(AL$4&lt;=$C450,0,IF(SUM($C450,$I412)&gt;AL$4,$AD426/$I412,$AD426-SUM($I450:AK450))))</f>
        <v>0</v>
      </c>
      <c r="AM450" s="31">
        <f>IF($I412="n/a",0,IF(AM$4&lt;=$C450,0,IF(SUM($C450,$I412)&gt;AM$4,$AD426/$I412,$AD426-SUM($I450:AL450))))</f>
        <v>0</v>
      </c>
      <c r="AN450" s="31">
        <f>IF($I412="n/a",0,IF(AN$4&lt;=$C450,0,IF(SUM($C450,$I412)&gt;AN$4,$AD426/$I412,$AD426-SUM($I450:AM450))))</f>
        <v>0</v>
      </c>
      <c r="AO450" s="31">
        <f>IF($I412="n/a",0,IF(AO$4&lt;=$C450,0,IF(SUM($C450,$I412)&gt;AO$4,$AD426/$I412,$AD426-SUM($I450:AN450))))</f>
        <v>0</v>
      </c>
      <c r="AP450" s="31">
        <f>IF($I412="n/a",0,IF(AP$4&lt;=$C450,0,IF(SUM($C450,$I412)&gt;AP$4,$AD426/$I412,$AD426-SUM($I450:AO450))))</f>
        <v>0</v>
      </c>
      <c r="AQ450" s="31">
        <f>IF($I412="n/a",0,IF(AQ$4&lt;=$C450,0,IF(SUM($C450,$I412)&gt;AQ$4,$AD426/$I412,$AD426-SUM($I450:AP450))))</f>
        <v>0</v>
      </c>
      <c r="AR450" s="31">
        <f>IF($I412="n/a",0,IF(AR$4&lt;=$C450,0,IF(SUM($C450,$I412)&gt;AR$4,$AD426/$I412,$AD426-SUM($I450:AQ450))))</f>
        <v>0</v>
      </c>
      <c r="AS450" s="31">
        <f>IF($I412="n/a",0,IF(AS$4&lt;=$C450,0,IF(SUM($C450,$I412)&gt;AS$4,$AD426/$I412,$AD426-SUM($I450:AR450))))</f>
        <v>0</v>
      </c>
      <c r="AT450" s="31">
        <f>IF($I412="n/a",0,IF(AT$4&lt;=$C450,0,IF(SUM($C450,$I412)&gt;AT$4,$AD426/$I412,$AD426-SUM($I450:AS450))))</f>
        <v>0</v>
      </c>
      <c r="AU450" s="31">
        <f>IF($I412="n/a",0,IF(AU$4&lt;=$C450,0,IF(SUM($C450,$I412)&gt;AU$4,$AD426/$I412,$AD426-SUM($I450:AT450))))</f>
        <v>0</v>
      </c>
      <c r="AV450" s="31">
        <f>IF($I412="n/a",0,IF(AV$4&lt;=$C450,0,IF(SUM($C450,$I412)&gt;AV$4,$AD426/$I412,$AD426-SUM($I450:AU450))))</f>
        <v>0</v>
      </c>
      <c r="AW450" s="31">
        <f>IF($I412="n/a",0,IF(AW$4&lt;=$C450,0,IF(SUM($C450,$I412)&gt;AW$4,$AD426/$I412,$AD426-SUM($I450:AV450))))</f>
        <v>0</v>
      </c>
      <c r="AX450" s="31">
        <f>IF($I412="n/a",0,IF(AX$4&lt;=$C450,0,IF(SUM($C450,$I412)&gt;AX$4,$AD426/$I412,$AD426-SUM($I450:AW450))))</f>
        <v>0</v>
      </c>
      <c r="AY450" s="31">
        <f>IF($I412="n/a",0,IF(AY$4&lt;=$C450,0,IF(SUM($C450,$I412)&gt;AY$4,$AD426/$I412,$AD426-SUM($I450:AX450))))</f>
        <v>0</v>
      </c>
      <c r="AZ450" s="31">
        <f>IF($I412="n/a",0,IF(AZ$4&lt;=$C450,0,IF(SUM($C450,$I412)&gt;AZ$4,$AD426/$I412,$AD426-SUM($I450:AY450))))</f>
        <v>0</v>
      </c>
      <c r="BA450" s="31">
        <f>IF($I412="n/a",0,IF(BA$4&lt;=$C450,0,IF(SUM($C450,$I412)&gt;BA$4,$AD426/$I412,$AD426-SUM($I450:AZ450))))</f>
        <v>0</v>
      </c>
      <c r="BB450" s="31">
        <f>IF($I412="n/a",0,IF(BB$4&lt;=$C450,0,IF(SUM($C450,$I412)&gt;BB$4,$AD426/$I412,$AD426-SUM($I450:BA450))))</f>
        <v>0</v>
      </c>
      <c r="BC450" s="31">
        <f>IF($I412="n/a",0,IF(BC$4&lt;=$C450,0,IF(SUM($C450,$I412)&gt;BC$4,$AD426/$I412,$AD426-SUM($I450:BB450))))</f>
        <v>0</v>
      </c>
      <c r="BD450" s="31">
        <f>IF($I412="n/a",0,IF(BD$4&lt;=$C450,0,IF(SUM($C450,$I412)&gt;BD$4,$AD426/$I412,$AD426-SUM($I450:BC450))))</f>
        <v>0</v>
      </c>
      <c r="BE450" s="31">
        <f>IF($I412="n/a",0,IF(BE$4&lt;=$C450,0,IF(SUM($C450,$I412)&gt;BE$4,$AD426/$I412,$AD426-SUM($I450:BD450))))</f>
        <v>0</v>
      </c>
      <c r="BF450" s="31">
        <f>IF($I412="n/a",0,IF(BF$4&lt;=$C450,0,IF(SUM($C450,$I412)&gt;BF$4,$AD426/$I412,$AD426-SUM($I450:BE450))))</f>
        <v>0</v>
      </c>
      <c r="BG450" s="31">
        <f>IF($I412="n/a",0,IF(BG$4&lt;=$C450,0,IF(SUM($C450,$I412)&gt;BG$4,$AD426/$I412,$AD426-SUM($I450:BF450))))</f>
        <v>0</v>
      </c>
      <c r="BH450" s="31">
        <f>IF($I412="n/a",0,IF(BH$4&lt;=$C450,0,IF(SUM($C450,$I412)&gt;BH$4,$AD426/$I412,$AD426-SUM($I450:BG450))))</f>
        <v>0</v>
      </c>
      <c r="BI450" s="31">
        <f>IF($I412="n/a",0,IF(BI$4&lt;=$C450,0,IF(SUM($C450,$I412)&gt;BI$4,$AD426/$I412,$AD426-SUM($I450:BH450))))</f>
        <v>0</v>
      </c>
      <c r="BJ450" s="31">
        <f>IF($I412="n/a",0,IF(BJ$4&lt;=$C450,0,IF(SUM($C450,$I412)&gt;BJ$4,$AD426/$I412,$AD426-SUM($I450:BI450))))</f>
        <v>0</v>
      </c>
      <c r="BK450" s="31">
        <f>IF($I412="n/a",0,IF(BK$4&lt;=$C450,0,IF(SUM($C450,$I412)&gt;BK$4,$AD426/$I412,$AD426-SUM($I450:BJ450))))</f>
        <v>0</v>
      </c>
      <c r="BL450" s="31">
        <f>IF($I412="n/a",0,IF(BL$4&lt;=$C450,0,IF(SUM($C450,$I412)&gt;BL$4,$AD426/$I412,$AD426-SUM($I450:BK450))))</f>
        <v>0</v>
      </c>
      <c r="BM450" s="31">
        <f>IF($I412="n/a",0,IF(BM$4&lt;=$C450,0,IF(SUM($C450,$I412)&gt;BM$4,$AD426/$I412,$AD426-SUM($I450:BL450))))</f>
        <v>0</v>
      </c>
      <c r="BN450" s="31">
        <f>IF($I412="n/a",0,IF(BN$4&lt;=$C450,0,IF(SUM($C450,$I412)&gt;BN$4,$AD426/$I412,$AD426-SUM($I450:BM450))))</f>
        <v>0</v>
      </c>
      <c r="BO450" s="31">
        <f>IF($I412="n/a",0,IF(BO$4&lt;=$C450,0,IF(SUM($C450,$I412)&gt;BO$4,$AD426/$I412,$AD426-SUM($I450:BN450))))</f>
        <v>0</v>
      </c>
      <c r="BP450" s="31">
        <f>IF($I412="n/a",0,IF(BP$4&lt;=$C450,0,IF(SUM($C450,$I412)&gt;BP$4,$AD426/$I412,$AD426-SUM($I450:BO450))))</f>
        <v>0</v>
      </c>
      <c r="BQ450" s="31">
        <f>IF($I412="n/a",0,IF(BQ$4&lt;=$C450,0,IF(SUM($C450,$I412)&gt;BQ$4,$AD426/$I412,$AD426-SUM($I450:BP450))))</f>
        <v>0</v>
      </c>
      <c r="BR450" s="31">
        <f>IF($I412="n/a",0,IF(BR$4&lt;=$C450,0,IF(SUM($C450,$I412)&gt;BR$4,$AD426/$I412,$AD426-SUM($I450:BQ450))))</f>
        <v>0</v>
      </c>
      <c r="BS450" s="31">
        <f>IF($I412="n/a",0,IF(BS$4&lt;=$C450,0,IF(SUM($C450,$I412)&gt;BS$4,$AD426/$I412,$AD426-SUM($I450:BR450))))</f>
        <v>0</v>
      </c>
      <c r="BT450" s="31">
        <f>IF($I412="n/a",0,IF(BT$4&lt;=$C450,0,IF(SUM($C450,$I412)&gt;BT$4,$AD426/$I412,$AD426-SUM($I450:BS450))))</f>
        <v>0</v>
      </c>
      <c r="BU450" s="31">
        <f>IF($I412="n/a",0,IF(BU$4&lt;=$C450,0,IF(SUM($C450,$I412)&gt;BU$4,$AD426/$I412,$AD426-SUM($I450:BT450))))</f>
        <v>0</v>
      </c>
      <c r="BV450" s="31">
        <f>IF($I412="n/a",0,IF(BV$4&lt;=$C450,0,IF(SUM($C450,$I412)&gt;BV$4,$AD426/$I412,$AD426-SUM($I450:BU450))))</f>
        <v>0</v>
      </c>
      <c r="BW450" s="31">
        <f>IF($I412="n/a",0,IF(BW$4&lt;=$C450,0,IF(SUM($C450,$I412)&gt;BW$4,$AD426/$I412,$AD426-SUM($I450:BV450))))</f>
        <v>0</v>
      </c>
      <c r="BX450" s="31">
        <f>IF($I412="n/a",0,IF(BX$4&lt;=$C450,0,IF(SUM($C450,$I412)&gt;BX$4,$AD426/$I412,$AD426-SUM($I450:BW450))))</f>
        <v>0</v>
      </c>
      <c r="BY450" s="31">
        <f>IF($I412="n/a",0,IF(BY$4&lt;=$C450,0,IF(SUM($C450,$I412)&gt;BY$4,$AD426/$I412,$AD426-SUM($I450:BX450))))</f>
        <v>0</v>
      </c>
      <c r="BZ450" s="31">
        <f>IF($I412="n/a",0,IF(BZ$4&lt;=$C450,0,IF(SUM($C450,$I412)&gt;BZ$4,$AD426/$I412,$AD426-SUM($I450:BY450))))</f>
        <v>0</v>
      </c>
      <c r="CA450" s="31">
        <f>IF($I412="n/a",0,IF(CA$4&lt;=$C450,0,IF(SUM($C450,$I412)&gt;CA$4,$AD426/$I412,$AD426-SUM($I450:BZ450))))</f>
        <v>0</v>
      </c>
      <c r="CB450" s="31">
        <f>IF($I412="n/a",0,IF(CB$4&lt;=$C450,0,IF(SUM($C450,$I412)&gt;CB$4,$AD426/$I412,$AD426-SUM($I450:CA450))))</f>
        <v>0</v>
      </c>
      <c r="CC450" s="31">
        <f>IF($I412="n/a",0,IF(CC$4&lt;=$C450,0,IF(SUM($C450,$I412)&gt;CC$4,$AD426/$I412,$AD426-SUM($I450:CB450))))</f>
        <v>0</v>
      </c>
      <c r="CD450" s="31">
        <f>IF($I412="n/a",0,IF(CD$4&lt;=$C450,0,IF(SUM($C450,$I412)&gt;CD$4,$AD426/$I412,$AD426-SUM($I450:CC450))))</f>
        <v>0</v>
      </c>
      <c r="CE450" s="31">
        <f>IF($I412="n/a",0,IF(CE$4&lt;=$C450,0,IF(SUM($C450,$I412)&gt;CE$4,$AD426/$I412,$AD426-SUM($I450:CD450))))</f>
        <v>0</v>
      </c>
      <c r="CF450" s="31">
        <f>IF($I412="n/a",0,IF(CF$4&lt;=$C450,0,IF(SUM($C450,$I412)&gt;CF$4,$AD426/$I412,$AD426-SUM($I450:CE450))))</f>
        <v>0</v>
      </c>
    </row>
    <row r="451" spans="1:84" s="153" customFormat="1" ht="12.75" customHeight="1">
      <c r="A451"/>
      <c r="C451" s="197">
        <v>2037</v>
      </c>
      <c r="D451" s="21" t="s">
        <v>66</v>
      </c>
      <c r="E451" s="21" t="s">
        <v>185</v>
      </c>
      <c r="I451" s="31"/>
      <c r="J451" s="31">
        <f>IF($I412="n/a",0,IF(J$4&lt;=$C451,0,IF(SUM($C451,$I412)&gt;J$4,$AE426/$I412,$AE426-SUM($I451:I451))))</f>
        <v>0</v>
      </c>
      <c r="K451" s="31">
        <f>IF($I412="n/a",0,IF(K$4&lt;=$C451,0,IF(SUM($C451,$I412)&gt;K$4,$AE426/$I412,$AE426-SUM($I451:J451))))</f>
        <v>0</v>
      </c>
      <c r="L451" s="31">
        <f>IF($I412="n/a",0,IF(L$4&lt;=$C451,0,IF(SUM($C451,$I412)&gt;L$4,$AE426/$I412,$AE426-SUM($I451:K451))))</f>
        <v>0</v>
      </c>
      <c r="M451" s="31">
        <f>IF($I412="n/a",0,IF(M$4&lt;=$C451,0,IF(SUM($C451,$I412)&gt;M$4,$AE426/$I412,$AE426-SUM($I451:L451))))</f>
        <v>0</v>
      </c>
      <c r="N451" s="31">
        <f>IF($I412="n/a",0,IF(N$4&lt;=$C451,0,IF(SUM($C451,$I412)&gt;N$4,$AE426/$I412,$AE426-SUM($I451:M451))))</f>
        <v>0</v>
      </c>
      <c r="O451" s="31">
        <f>IF($I412="n/a",0,IF(O$4&lt;=$C451,0,IF(SUM($C451,$I412)&gt;O$4,$AE426/$I412,$AE426-SUM($I451:N451))))</f>
        <v>0</v>
      </c>
      <c r="P451" s="31">
        <f>IF($I412="n/a",0,IF(P$4&lt;=$C451,0,IF(SUM($C451,$I412)&gt;P$4,$AE426/$I412,$AE426-SUM($I451:O451))))</f>
        <v>0</v>
      </c>
      <c r="Q451" s="31">
        <f>IF($I412="n/a",0,IF(Q$4&lt;=$C451,0,IF(SUM($C451,$I412)&gt;Q$4,$AE426/$I412,$AE426-SUM($I451:P451))))</f>
        <v>0</v>
      </c>
      <c r="R451" s="31">
        <f>IF($I412="n/a",0,IF(R$4&lt;=$C451,0,IF(SUM($C451,$I412)&gt;R$4,$AE426/$I412,$AE426-SUM($I451:Q451))))</f>
        <v>0</v>
      </c>
      <c r="S451" s="31">
        <f>IF($I412="n/a",0,IF(S$4&lt;=$C451,0,IF(SUM($C451,$I412)&gt;S$4,$AE426/$I412,$AE426-SUM($I451:R451))))</f>
        <v>0</v>
      </c>
      <c r="T451" s="31">
        <f>IF($I412="n/a",0,IF(T$4&lt;=$C451,0,IF(SUM($C451,$I412)&gt;T$4,$AE426/$I412,$AE426-SUM($I451:S451))))</f>
        <v>0</v>
      </c>
      <c r="U451" s="31">
        <f>IF($I412="n/a",0,IF(U$4&lt;=$C451,0,IF(SUM($C451,$I412)&gt;U$4,$AE426/$I412,$AE426-SUM($I451:T451))))</f>
        <v>0</v>
      </c>
      <c r="V451" s="31">
        <f>IF($I412="n/a",0,IF(V$4&lt;=$C451,0,IF(SUM($C451,$I412)&gt;V$4,$AE426/$I412,$AE426-SUM($I451:U451))))</f>
        <v>0</v>
      </c>
      <c r="W451" s="31">
        <f>IF($I412="n/a",0,IF(W$4&lt;=$C451,0,IF(SUM($C451,$I412)&gt;W$4,$AE426/$I412,$AE426-SUM($I451:V451))))</f>
        <v>0</v>
      </c>
      <c r="X451" s="31">
        <f>IF($I412="n/a",0,IF(X$4&lt;=$C451,0,IF(SUM($C451,$I412)&gt;X$4,$AE426/$I412,$AE426-SUM($I451:W451))))</f>
        <v>0</v>
      </c>
      <c r="Y451" s="31">
        <f>IF($I412="n/a",0,IF(Y$4&lt;=$C451,0,IF(SUM($C451,$I412)&gt;Y$4,$AE426/$I412,$AE426-SUM($I451:X451))))</f>
        <v>0</v>
      </c>
      <c r="Z451" s="31">
        <f>IF($I412="n/a",0,IF(Z$4&lt;=$C451,0,IF(SUM($C451,$I412)&gt;Z$4,$AE426/$I412,$AE426-SUM($I451:Y451))))</f>
        <v>0</v>
      </c>
      <c r="AA451" s="31">
        <f>IF($I412="n/a",0,IF(AA$4&lt;=$C451,0,IF(SUM($C451,$I412)&gt;AA$4,$AE426/$I412,$AE426-SUM($I451:Z451))))</f>
        <v>0</v>
      </c>
      <c r="AB451" s="31">
        <f>IF($I412="n/a",0,IF(AB$4&lt;=$C451,0,IF(SUM($C451,$I412)&gt;AB$4,$AE426/$I412,$AE426-SUM($I451:AA451))))</f>
        <v>0</v>
      </c>
      <c r="AC451" s="31">
        <f>IF($I412="n/a",0,IF(AC$4&lt;=$C451,0,IF(SUM($C451,$I412)&gt;AC$4,$AE426/$I412,$AE426-SUM($I451:AB451))))</f>
        <v>0</v>
      </c>
      <c r="AD451" s="31">
        <f>IF($I412="n/a",0,IF(AD$4&lt;=$C451,0,IF(SUM($C451,$I412)&gt;AD$4,$AE426/$I412,$AE426-SUM($I451:AC451))))</f>
        <v>0</v>
      </c>
      <c r="AE451" s="31">
        <f>IF($I412="n/a",0,IF(AE$4&lt;=$C451,0,IF(SUM($C451,$I412)&gt;AE$4,$AE426/$I412,$AE426-SUM($I451:AD451))))</f>
        <v>0</v>
      </c>
      <c r="AF451" s="31">
        <f>IF($I412="n/a",0,IF(AF$4&lt;=$C451,0,IF(SUM($C451,$I412)&gt;AF$4,$AE426/$I412,$AE426-SUM($I451:AE451))))</f>
        <v>0</v>
      </c>
      <c r="AG451" s="31">
        <f>IF($I412="n/a",0,IF(AG$4&lt;=$C451,0,IF(SUM($C451,$I412)&gt;AG$4,$AE426/$I412,$AE426-SUM($I451:AF451))))</f>
        <v>0</v>
      </c>
      <c r="AH451" s="31">
        <f>IF($I412="n/a",0,IF(AH$4&lt;=$C451,0,IF(SUM($C451,$I412)&gt;AH$4,$AE426/$I412,$AE426-SUM($I451:AG451))))</f>
        <v>0</v>
      </c>
      <c r="AI451" s="31">
        <f>IF($I412="n/a",0,IF(AI$4&lt;=$C451,0,IF(SUM($C451,$I412)&gt;AI$4,$AE426/$I412,$AE426-SUM($I451:AH451))))</f>
        <v>0</v>
      </c>
      <c r="AJ451" s="31">
        <f>IF($I412="n/a",0,IF(AJ$4&lt;=$C451,0,IF(SUM($C451,$I412)&gt;AJ$4,$AE426/$I412,$AE426-SUM($I451:AI451))))</f>
        <v>0</v>
      </c>
      <c r="AK451" s="31">
        <f>IF($I412="n/a",0,IF(AK$4&lt;=$C451,0,IF(SUM($C451,$I412)&gt;AK$4,$AE426/$I412,$AE426-SUM($I451:AJ451))))</f>
        <v>0</v>
      </c>
      <c r="AL451" s="31">
        <f>IF($I412="n/a",0,IF(AL$4&lt;=$C451,0,IF(SUM($C451,$I412)&gt;AL$4,$AE426/$I412,$AE426-SUM($I451:AK451))))</f>
        <v>0</v>
      </c>
      <c r="AM451" s="31">
        <f>IF($I412="n/a",0,IF(AM$4&lt;=$C451,0,IF(SUM($C451,$I412)&gt;AM$4,$AE426/$I412,$AE426-SUM($I451:AL451))))</f>
        <v>0</v>
      </c>
      <c r="AN451" s="31">
        <f>IF($I412="n/a",0,IF(AN$4&lt;=$C451,0,IF(SUM($C451,$I412)&gt;AN$4,$AE426/$I412,$AE426-SUM($I451:AM451))))</f>
        <v>0</v>
      </c>
      <c r="AO451" s="31">
        <f>IF($I412="n/a",0,IF(AO$4&lt;=$C451,0,IF(SUM($C451,$I412)&gt;AO$4,$AE426/$I412,$AE426-SUM($I451:AN451))))</f>
        <v>0</v>
      </c>
      <c r="AP451" s="31">
        <f>IF($I412="n/a",0,IF(AP$4&lt;=$C451,0,IF(SUM($C451,$I412)&gt;AP$4,$AE426/$I412,$AE426-SUM($I451:AO451))))</f>
        <v>0</v>
      </c>
      <c r="AQ451" s="31">
        <f>IF($I412="n/a",0,IF(AQ$4&lt;=$C451,0,IF(SUM($C451,$I412)&gt;AQ$4,$AE426/$I412,$AE426-SUM($I451:AP451))))</f>
        <v>0</v>
      </c>
      <c r="AR451" s="31">
        <f>IF($I412="n/a",0,IF(AR$4&lt;=$C451,0,IF(SUM($C451,$I412)&gt;AR$4,$AE426/$I412,$AE426-SUM($I451:AQ451))))</f>
        <v>0</v>
      </c>
      <c r="AS451" s="31">
        <f>IF($I412="n/a",0,IF(AS$4&lt;=$C451,0,IF(SUM($C451,$I412)&gt;AS$4,$AE426/$I412,$AE426-SUM($I451:AR451))))</f>
        <v>0</v>
      </c>
      <c r="AT451" s="31">
        <f>IF($I412="n/a",0,IF(AT$4&lt;=$C451,0,IF(SUM($C451,$I412)&gt;AT$4,$AE426/$I412,$AE426-SUM($I451:AS451))))</f>
        <v>0</v>
      </c>
      <c r="AU451" s="31">
        <f>IF($I412="n/a",0,IF(AU$4&lt;=$C451,0,IF(SUM($C451,$I412)&gt;AU$4,$AE426/$I412,$AE426-SUM($I451:AT451))))</f>
        <v>0</v>
      </c>
      <c r="AV451" s="31">
        <f>IF($I412="n/a",0,IF(AV$4&lt;=$C451,0,IF(SUM($C451,$I412)&gt;AV$4,$AE426/$I412,$AE426-SUM($I451:AU451))))</f>
        <v>0</v>
      </c>
      <c r="AW451" s="31">
        <f>IF($I412="n/a",0,IF(AW$4&lt;=$C451,0,IF(SUM($C451,$I412)&gt;AW$4,$AE426/$I412,$AE426-SUM($I451:AV451))))</f>
        <v>0</v>
      </c>
      <c r="AX451" s="31">
        <f>IF($I412="n/a",0,IF(AX$4&lt;=$C451,0,IF(SUM($C451,$I412)&gt;AX$4,$AE426/$I412,$AE426-SUM($I451:AW451))))</f>
        <v>0</v>
      </c>
      <c r="AY451" s="31">
        <f>IF($I412="n/a",0,IF(AY$4&lt;=$C451,0,IF(SUM($C451,$I412)&gt;AY$4,$AE426/$I412,$AE426-SUM($I451:AX451))))</f>
        <v>0</v>
      </c>
      <c r="AZ451" s="31">
        <f>IF($I412="n/a",0,IF(AZ$4&lt;=$C451,0,IF(SUM($C451,$I412)&gt;AZ$4,$AE426/$I412,$AE426-SUM($I451:AY451))))</f>
        <v>0</v>
      </c>
      <c r="BA451" s="31">
        <f>IF($I412="n/a",0,IF(BA$4&lt;=$C451,0,IF(SUM($C451,$I412)&gt;BA$4,$AE426/$I412,$AE426-SUM($I451:AZ451))))</f>
        <v>0</v>
      </c>
      <c r="BB451" s="31">
        <f>IF($I412="n/a",0,IF(BB$4&lt;=$C451,0,IF(SUM($C451,$I412)&gt;BB$4,$AE426/$I412,$AE426-SUM($I451:BA451))))</f>
        <v>0</v>
      </c>
      <c r="BC451" s="31">
        <f>IF($I412="n/a",0,IF(BC$4&lt;=$C451,0,IF(SUM($C451,$I412)&gt;BC$4,$AE426/$I412,$AE426-SUM($I451:BB451))))</f>
        <v>0</v>
      </c>
      <c r="BD451" s="31">
        <f>IF($I412="n/a",0,IF(BD$4&lt;=$C451,0,IF(SUM($C451,$I412)&gt;BD$4,$AE426/$I412,$AE426-SUM($I451:BC451))))</f>
        <v>0</v>
      </c>
      <c r="BE451" s="31">
        <f>IF($I412="n/a",0,IF(BE$4&lt;=$C451,0,IF(SUM($C451,$I412)&gt;BE$4,$AE426/$I412,$AE426-SUM($I451:BD451))))</f>
        <v>0</v>
      </c>
      <c r="BF451" s="31">
        <f>IF($I412="n/a",0,IF(BF$4&lt;=$C451,0,IF(SUM($C451,$I412)&gt;BF$4,$AE426/$I412,$AE426-SUM($I451:BE451))))</f>
        <v>0</v>
      </c>
      <c r="BG451" s="31">
        <f>IF($I412="n/a",0,IF(BG$4&lt;=$C451,0,IF(SUM($C451,$I412)&gt;BG$4,$AE426/$I412,$AE426-SUM($I451:BF451))))</f>
        <v>0</v>
      </c>
      <c r="BH451" s="31">
        <f>IF($I412="n/a",0,IF(BH$4&lt;=$C451,0,IF(SUM($C451,$I412)&gt;BH$4,$AE426/$I412,$AE426-SUM($I451:BG451))))</f>
        <v>0</v>
      </c>
      <c r="BI451" s="31">
        <f>IF($I412="n/a",0,IF(BI$4&lt;=$C451,0,IF(SUM($C451,$I412)&gt;BI$4,$AE426/$I412,$AE426-SUM($I451:BH451))))</f>
        <v>0</v>
      </c>
      <c r="BJ451" s="31">
        <f>IF($I412="n/a",0,IF(BJ$4&lt;=$C451,0,IF(SUM($C451,$I412)&gt;BJ$4,$AE426/$I412,$AE426-SUM($I451:BI451))))</f>
        <v>0</v>
      </c>
      <c r="BK451" s="31">
        <f>IF($I412="n/a",0,IF(BK$4&lt;=$C451,0,IF(SUM($C451,$I412)&gt;BK$4,$AE426/$I412,$AE426-SUM($I451:BJ451))))</f>
        <v>0</v>
      </c>
      <c r="BL451" s="31">
        <f>IF($I412="n/a",0,IF(BL$4&lt;=$C451,0,IF(SUM($C451,$I412)&gt;BL$4,$AE426/$I412,$AE426-SUM($I451:BK451))))</f>
        <v>0</v>
      </c>
      <c r="BM451" s="31">
        <f>IF($I412="n/a",0,IF(BM$4&lt;=$C451,0,IF(SUM($C451,$I412)&gt;BM$4,$AE426/$I412,$AE426-SUM($I451:BL451))))</f>
        <v>0</v>
      </c>
      <c r="BN451" s="31">
        <f>IF($I412="n/a",0,IF(BN$4&lt;=$C451,0,IF(SUM($C451,$I412)&gt;BN$4,$AE426/$I412,$AE426-SUM($I451:BM451))))</f>
        <v>0</v>
      </c>
      <c r="BO451" s="31">
        <f>IF($I412="n/a",0,IF(BO$4&lt;=$C451,0,IF(SUM($C451,$I412)&gt;BO$4,$AE426/$I412,$AE426-SUM($I451:BN451))))</f>
        <v>0</v>
      </c>
      <c r="BP451" s="31">
        <f>IF($I412="n/a",0,IF(BP$4&lt;=$C451,0,IF(SUM($C451,$I412)&gt;BP$4,$AE426/$I412,$AE426-SUM($I451:BO451))))</f>
        <v>0</v>
      </c>
      <c r="BQ451" s="31">
        <f>IF($I412="n/a",0,IF(BQ$4&lt;=$C451,0,IF(SUM($C451,$I412)&gt;BQ$4,$AE426/$I412,$AE426-SUM($I451:BP451))))</f>
        <v>0</v>
      </c>
      <c r="BR451" s="31">
        <f>IF($I412="n/a",0,IF(BR$4&lt;=$C451,0,IF(SUM($C451,$I412)&gt;BR$4,$AE426/$I412,$AE426-SUM($I451:BQ451))))</f>
        <v>0</v>
      </c>
      <c r="BS451" s="31">
        <f>IF($I412="n/a",0,IF(BS$4&lt;=$C451,0,IF(SUM($C451,$I412)&gt;BS$4,$AE426/$I412,$AE426-SUM($I451:BR451))))</f>
        <v>0</v>
      </c>
      <c r="BT451" s="31">
        <f>IF($I412="n/a",0,IF(BT$4&lt;=$C451,0,IF(SUM($C451,$I412)&gt;BT$4,$AE426/$I412,$AE426-SUM($I451:BS451))))</f>
        <v>0</v>
      </c>
      <c r="BU451" s="31">
        <f>IF($I412="n/a",0,IF(BU$4&lt;=$C451,0,IF(SUM($C451,$I412)&gt;BU$4,$AE426/$I412,$AE426-SUM($I451:BT451))))</f>
        <v>0</v>
      </c>
      <c r="BV451" s="31">
        <f>IF($I412="n/a",0,IF(BV$4&lt;=$C451,0,IF(SUM($C451,$I412)&gt;BV$4,$AE426/$I412,$AE426-SUM($I451:BU451))))</f>
        <v>0</v>
      </c>
      <c r="BW451" s="31">
        <f>IF($I412="n/a",0,IF(BW$4&lt;=$C451,0,IF(SUM($C451,$I412)&gt;BW$4,$AE426/$I412,$AE426-SUM($I451:BV451))))</f>
        <v>0</v>
      </c>
      <c r="BX451" s="31">
        <f>IF($I412="n/a",0,IF(BX$4&lt;=$C451,0,IF(SUM($C451,$I412)&gt;BX$4,$AE426/$I412,$AE426-SUM($I451:BW451))))</f>
        <v>0</v>
      </c>
      <c r="BY451" s="31">
        <f>IF($I412="n/a",0,IF(BY$4&lt;=$C451,0,IF(SUM($C451,$I412)&gt;BY$4,$AE426/$I412,$AE426-SUM($I451:BX451))))</f>
        <v>0</v>
      </c>
      <c r="BZ451" s="31">
        <f>IF($I412="n/a",0,IF(BZ$4&lt;=$C451,0,IF(SUM($C451,$I412)&gt;BZ$4,$AE426/$I412,$AE426-SUM($I451:BY451))))</f>
        <v>0</v>
      </c>
      <c r="CA451" s="31">
        <f>IF($I412="n/a",0,IF(CA$4&lt;=$C451,0,IF(SUM($C451,$I412)&gt;CA$4,$AE426/$I412,$AE426-SUM($I451:BZ451))))</f>
        <v>0</v>
      </c>
      <c r="CB451" s="31">
        <f>IF($I412="n/a",0,IF(CB$4&lt;=$C451,0,IF(SUM($C451,$I412)&gt;CB$4,$AE426/$I412,$AE426-SUM($I451:CA451))))</f>
        <v>0</v>
      </c>
      <c r="CC451" s="31">
        <f>IF($I412="n/a",0,IF(CC$4&lt;=$C451,0,IF(SUM($C451,$I412)&gt;CC$4,$AE426/$I412,$AE426-SUM($I451:CB451))))</f>
        <v>0</v>
      </c>
      <c r="CD451" s="31">
        <f>IF($I412="n/a",0,IF(CD$4&lt;=$C451,0,IF(SUM($C451,$I412)&gt;CD$4,$AE426/$I412,$AE426-SUM($I451:CC451))))</f>
        <v>0</v>
      </c>
      <c r="CE451" s="31">
        <f>IF($I412="n/a",0,IF(CE$4&lt;=$C451,0,IF(SUM($C451,$I412)&gt;CE$4,$AE426/$I412,$AE426-SUM($I451:CD451))))</f>
        <v>0</v>
      </c>
      <c r="CF451" s="31">
        <f>IF($I412="n/a",0,IF(CF$4&lt;=$C451,0,IF(SUM($C451,$I412)&gt;CF$4,$AE426/$I412,$AE426-SUM($I451:CE451))))</f>
        <v>0</v>
      </c>
    </row>
    <row r="452" spans="1:84" s="153" customFormat="1" ht="12.75" customHeight="1">
      <c r="A452"/>
      <c r="C452" s="197">
        <v>2038</v>
      </c>
      <c r="D452" s="21" t="s">
        <v>67</v>
      </c>
      <c r="E452" s="21" t="s">
        <v>185</v>
      </c>
      <c r="I452" s="31"/>
      <c r="J452" s="31">
        <f>IF($I412="n/a",0,IF(J$4&lt;=$C452,0,IF(SUM($C452,$I412)&gt;J$4,$AF426/$I412,$AF426-SUM($I452:I452))))</f>
        <v>0</v>
      </c>
      <c r="K452" s="31">
        <f>IF($I412="n/a",0,IF(K$4&lt;=$C452,0,IF(SUM($C452,$I412)&gt;K$4,$AF426/$I412,$AF426-SUM($I452:J452))))</f>
        <v>0</v>
      </c>
      <c r="L452" s="31">
        <f>IF($I412="n/a",0,IF(L$4&lt;=$C452,0,IF(SUM($C452,$I412)&gt;L$4,$AF426/$I412,$AF426-SUM($I452:K452))))</f>
        <v>0</v>
      </c>
      <c r="M452" s="31">
        <f>IF($I412="n/a",0,IF(M$4&lt;=$C452,0,IF(SUM($C452,$I412)&gt;M$4,$AF426/$I412,$AF426-SUM($I452:L452))))</f>
        <v>0</v>
      </c>
      <c r="N452" s="31">
        <f>IF($I412="n/a",0,IF(N$4&lt;=$C452,0,IF(SUM($C452,$I412)&gt;N$4,$AF426/$I412,$AF426-SUM($I452:M452))))</f>
        <v>0</v>
      </c>
      <c r="O452" s="31">
        <f>IF($I412="n/a",0,IF(O$4&lt;=$C452,0,IF(SUM($C452,$I412)&gt;O$4,$AF426/$I412,$AF426-SUM($I452:N452))))</f>
        <v>0</v>
      </c>
      <c r="P452" s="31">
        <f>IF($I412="n/a",0,IF(P$4&lt;=$C452,0,IF(SUM($C452,$I412)&gt;P$4,$AF426/$I412,$AF426-SUM($I452:O452))))</f>
        <v>0</v>
      </c>
      <c r="Q452" s="31">
        <f>IF($I412="n/a",0,IF(Q$4&lt;=$C452,0,IF(SUM($C452,$I412)&gt;Q$4,$AF426/$I412,$AF426-SUM($I452:P452))))</f>
        <v>0</v>
      </c>
      <c r="R452" s="31">
        <f>IF($I412="n/a",0,IF(R$4&lt;=$C452,0,IF(SUM($C452,$I412)&gt;R$4,$AF426/$I412,$AF426-SUM($I452:Q452))))</f>
        <v>0</v>
      </c>
      <c r="S452" s="31">
        <f>IF($I412="n/a",0,IF(S$4&lt;=$C452,0,IF(SUM($C452,$I412)&gt;S$4,$AF426/$I412,$AF426-SUM($I452:R452))))</f>
        <v>0</v>
      </c>
      <c r="T452" s="31">
        <f>IF($I412="n/a",0,IF(T$4&lt;=$C452,0,IF(SUM($C452,$I412)&gt;T$4,$AF426/$I412,$AF426-SUM($I452:S452))))</f>
        <v>0</v>
      </c>
      <c r="U452" s="31">
        <f>IF($I412="n/a",0,IF(U$4&lt;=$C452,0,IF(SUM($C452,$I412)&gt;U$4,$AF426/$I412,$AF426-SUM($I452:T452))))</f>
        <v>0</v>
      </c>
      <c r="V452" s="31">
        <f>IF($I412="n/a",0,IF(V$4&lt;=$C452,0,IF(SUM($C452,$I412)&gt;V$4,$AF426/$I412,$AF426-SUM($I452:U452))))</f>
        <v>0</v>
      </c>
      <c r="W452" s="31">
        <f>IF($I412="n/a",0,IF(W$4&lt;=$C452,0,IF(SUM($C452,$I412)&gt;W$4,$AF426/$I412,$AF426-SUM($I452:V452))))</f>
        <v>0</v>
      </c>
      <c r="X452" s="31">
        <f>IF($I412="n/a",0,IF(X$4&lt;=$C452,0,IF(SUM($C452,$I412)&gt;X$4,$AF426/$I412,$AF426-SUM($I452:W452))))</f>
        <v>0</v>
      </c>
      <c r="Y452" s="31">
        <f>IF($I412="n/a",0,IF(Y$4&lt;=$C452,0,IF(SUM($C452,$I412)&gt;Y$4,$AF426/$I412,$AF426-SUM($I452:X452))))</f>
        <v>0</v>
      </c>
      <c r="Z452" s="31">
        <f>IF($I412="n/a",0,IF(Z$4&lt;=$C452,0,IF(SUM($C452,$I412)&gt;Z$4,$AF426/$I412,$AF426-SUM($I452:Y452))))</f>
        <v>0</v>
      </c>
      <c r="AA452" s="31">
        <f>IF($I412="n/a",0,IF(AA$4&lt;=$C452,0,IF(SUM($C452,$I412)&gt;AA$4,$AF426/$I412,$AF426-SUM($I452:Z452))))</f>
        <v>0</v>
      </c>
      <c r="AB452" s="31">
        <f>IF($I412="n/a",0,IF(AB$4&lt;=$C452,0,IF(SUM($C452,$I412)&gt;AB$4,$AF426/$I412,$AF426-SUM($I452:AA452))))</f>
        <v>0</v>
      </c>
      <c r="AC452" s="31">
        <f>IF($I412="n/a",0,IF(AC$4&lt;=$C452,0,IF(SUM($C452,$I412)&gt;AC$4,$AF426/$I412,$AF426-SUM($I452:AB452))))</f>
        <v>0</v>
      </c>
      <c r="AD452" s="31">
        <f>IF($I412="n/a",0,IF(AD$4&lt;=$C452,0,IF(SUM($C452,$I412)&gt;AD$4,$AF426/$I412,$AF426-SUM($I452:AC452))))</f>
        <v>0</v>
      </c>
      <c r="AE452" s="31">
        <f>IF($I412="n/a",0,IF(AE$4&lt;=$C452,0,IF(SUM($C452,$I412)&gt;AE$4,$AF426/$I412,$AF426-SUM($I452:AD452))))</f>
        <v>0</v>
      </c>
      <c r="AF452" s="31">
        <f>IF($I412="n/a",0,IF(AF$4&lt;=$C452,0,IF(SUM($C452,$I412)&gt;AF$4,$AF426/$I412,$AF426-SUM($I452:AE452))))</f>
        <v>0</v>
      </c>
      <c r="AG452" s="31">
        <f>IF($I412="n/a",0,IF(AG$4&lt;=$C452,0,IF(SUM($C452,$I412)&gt;AG$4,$AF426/$I412,$AF426-SUM($I452:AF452))))</f>
        <v>0</v>
      </c>
      <c r="AH452" s="31">
        <f>IF($I412="n/a",0,IF(AH$4&lt;=$C452,0,IF(SUM($C452,$I412)&gt;AH$4,$AF426/$I412,$AF426-SUM($I452:AG452))))</f>
        <v>0</v>
      </c>
      <c r="AI452" s="31">
        <f>IF($I412="n/a",0,IF(AI$4&lt;=$C452,0,IF(SUM($C452,$I412)&gt;AI$4,$AF426/$I412,$AF426-SUM($I452:AH452))))</f>
        <v>0</v>
      </c>
      <c r="AJ452" s="31">
        <f>IF($I412="n/a",0,IF(AJ$4&lt;=$C452,0,IF(SUM($C452,$I412)&gt;AJ$4,$AF426/$I412,$AF426-SUM($I452:AI452))))</f>
        <v>0</v>
      </c>
      <c r="AK452" s="31">
        <f>IF($I412="n/a",0,IF(AK$4&lt;=$C452,0,IF(SUM($C452,$I412)&gt;AK$4,$AF426/$I412,$AF426-SUM($I452:AJ452))))</f>
        <v>0</v>
      </c>
      <c r="AL452" s="31">
        <f>IF($I412="n/a",0,IF(AL$4&lt;=$C452,0,IF(SUM($C452,$I412)&gt;AL$4,$AF426/$I412,$AF426-SUM($I452:AK452))))</f>
        <v>0</v>
      </c>
      <c r="AM452" s="31">
        <f>IF($I412="n/a",0,IF(AM$4&lt;=$C452,0,IF(SUM($C452,$I412)&gt;AM$4,$AF426/$I412,$AF426-SUM($I452:AL452))))</f>
        <v>0</v>
      </c>
      <c r="AN452" s="31">
        <f>IF($I412="n/a",0,IF(AN$4&lt;=$C452,0,IF(SUM($C452,$I412)&gt;AN$4,$AF426/$I412,$AF426-SUM($I452:AM452))))</f>
        <v>0</v>
      </c>
      <c r="AO452" s="31">
        <f>IF($I412="n/a",0,IF(AO$4&lt;=$C452,0,IF(SUM($C452,$I412)&gt;AO$4,$AF426/$I412,$AF426-SUM($I452:AN452))))</f>
        <v>0</v>
      </c>
      <c r="AP452" s="31">
        <f>IF($I412="n/a",0,IF(AP$4&lt;=$C452,0,IF(SUM($C452,$I412)&gt;AP$4,$AF426/$I412,$AF426-SUM($I452:AO452))))</f>
        <v>0</v>
      </c>
      <c r="AQ452" s="31">
        <f>IF($I412="n/a",0,IF(AQ$4&lt;=$C452,0,IF(SUM($C452,$I412)&gt;AQ$4,$AF426/$I412,$AF426-SUM($I452:AP452))))</f>
        <v>0</v>
      </c>
      <c r="AR452" s="31">
        <f>IF($I412="n/a",0,IF(AR$4&lt;=$C452,0,IF(SUM($C452,$I412)&gt;AR$4,$AF426/$I412,$AF426-SUM($I452:AQ452))))</f>
        <v>0</v>
      </c>
      <c r="AS452" s="31">
        <f>IF($I412="n/a",0,IF(AS$4&lt;=$C452,0,IF(SUM($C452,$I412)&gt;AS$4,$AF426/$I412,$AF426-SUM($I452:AR452))))</f>
        <v>0</v>
      </c>
      <c r="AT452" s="31">
        <f>IF($I412="n/a",0,IF(AT$4&lt;=$C452,0,IF(SUM($C452,$I412)&gt;AT$4,$AF426/$I412,$AF426-SUM($I452:AS452))))</f>
        <v>0</v>
      </c>
      <c r="AU452" s="31">
        <f>IF($I412="n/a",0,IF(AU$4&lt;=$C452,0,IF(SUM($C452,$I412)&gt;AU$4,$AF426/$I412,$AF426-SUM($I452:AT452))))</f>
        <v>0</v>
      </c>
      <c r="AV452" s="31">
        <f>IF($I412="n/a",0,IF(AV$4&lt;=$C452,0,IF(SUM($C452,$I412)&gt;AV$4,$AF426/$I412,$AF426-SUM($I452:AU452))))</f>
        <v>0</v>
      </c>
      <c r="AW452" s="31">
        <f>IF($I412="n/a",0,IF(AW$4&lt;=$C452,0,IF(SUM($C452,$I412)&gt;AW$4,$AF426/$I412,$AF426-SUM($I452:AV452))))</f>
        <v>0</v>
      </c>
      <c r="AX452" s="31">
        <f>IF($I412="n/a",0,IF(AX$4&lt;=$C452,0,IF(SUM($C452,$I412)&gt;AX$4,$AF426/$I412,$AF426-SUM($I452:AW452))))</f>
        <v>0</v>
      </c>
      <c r="AY452" s="31">
        <f>IF($I412="n/a",0,IF(AY$4&lt;=$C452,0,IF(SUM($C452,$I412)&gt;AY$4,$AF426/$I412,$AF426-SUM($I452:AX452))))</f>
        <v>0</v>
      </c>
      <c r="AZ452" s="31">
        <f>IF($I412="n/a",0,IF(AZ$4&lt;=$C452,0,IF(SUM($C452,$I412)&gt;AZ$4,$AF426/$I412,$AF426-SUM($I452:AY452))))</f>
        <v>0</v>
      </c>
      <c r="BA452" s="31">
        <f>IF($I412="n/a",0,IF(BA$4&lt;=$C452,0,IF(SUM($C452,$I412)&gt;BA$4,$AF426/$I412,$AF426-SUM($I452:AZ452))))</f>
        <v>0</v>
      </c>
      <c r="BB452" s="31">
        <f>IF($I412="n/a",0,IF(BB$4&lt;=$C452,0,IF(SUM($C452,$I412)&gt;BB$4,$AF426/$I412,$AF426-SUM($I452:BA452))))</f>
        <v>0</v>
      </c>
      <c r="BC452" s="31">
        <f>IF($I412="n/a",0,IF(BC$4&lt;=$C452,0,IF(SUM($C452,$I412)&gt;BC$4,$AF426/$I412,$AF426-SUM($I452:BB452))))</f>
        <v>0</v>
      </c>
      <c r="BD452" s="31">
        <f>IF($I412="n/a",0,IF(BD$4&lt;=$C452,0,IF(SUM($C452,$I412)&gt;BD$4,$AF426/$I412,$AF426-SUM($I452:BC452))))</f>
        <v>0</v>
      </c>
      <c r="BE452" s="31">
        <f>IF($I412="n/a",0,IF(BE$4&lt;=$C452,0,IF(SUM($C452,$I412)&gt;BE$4,$AF426/$I412,$AF426-SUM($I452:BD452))))</f>
        <v>0</v>
      </c>
      <c r="BF452" s="31">
        <f>IF($I412="n/a",0,IF(BF$4&lt;=$C452,0,IF(SUM($C452,$I412)&gt;BF$4,$AF426/$I412,$AF426-SUM($I452:BE452))))</f>
        <v>0</v>
      </c>
      <c r="BG452" s="31">
        <f>IF($I412="n/a",0,IF(BG$4&lt;=$C452,0,IF(SUM($C452,$I412)&gt;BG$4,$AF426/$I412,$AF426-SUM($I452:BF452))))</f>
        <v>0</v>
      </c>
      <c r="BH452" s="31">
        <f>IF($I412="n/a",0,IF(BH$4&lt;=$C452,0,IF(SUM($C452,$I412)&gt;BH$4,$AF426/$I412,$AF426-SUM($I452:BG452))))</f>
        <v>0</v>
      </c>
      <c r="BI452" s="31">
        <f>IF($I412="n/a",0,IF(BI$4&lt;=$C452,0,IF(SUM($C452,$I412)&gt;BI$4,$AF426/$I412,$AF426-SUM($I452:BH452))))</f>
        <v>0</v>
      </c>
      <c r="BJ452" s="31">
        <f>IF($I412="n/a",0,IF(BJ$4&lt;=$C452,0,IF(SUM($C452,$I412)&gt;BJ$4,$AF426/$I412,$AF426-SUM($I452:BI452))))</f>
        <v>0</v>
      </c>
      <c r="BK452" s="31">
        <f>IF($I412="n/a",0,IF(BK$4&lt;=$C452,0,IF(SUM($C452,$I412)&gt;BK$4,$AF426/$I412,$AF426-SUM($I452:BJ452))))</f>
        <v>0</v>
      </c>
      <c r="BL452" s="31">
        <f>IF($I412="n/a",0,IF(BL$4&lt;=$C452,0,IF(SUM($C452,$I412)&gt;BL$4,$AF426/$I412,$AF426-SUM($I452:BK452))))</f>
        <v>0</v>
      </c>
      <c r="BM452" s="31">
        <f>IF($I412="n/a",0,IF(BM$4&lt;=$C452,0,IF(SUM($C452,$I412)&gt;BM$4,$AF426/$I412,$AF426-SUM($I452:BL452))))</f>
        <v>0</v>
      </c>
      <c r="BN452" s="31">
        <f>IF($I412="n/a",0,IF(BN$4&lt;=$C452,0,IF(SUM($C452,$I412)&gt;BN$4,$AF426/$I412,$AF426-SUM($I452:BM452))))</f>
        <v>0</v>
      </c>
      <c r="BO452" s="31">
        <f>IF($I412="n/a",0,IF(BO$4&lt;=$C452,0,IF(SUM($C452,$I412)&gt;BO$4,$AF426/$I412,$AF426-SUM($I452:BN452))))</f>
        <v>0</v>
      </c>
      <c r="BP452" s="31">
        <f>IF($I412="n/a",0,IF(BP$4&lt;=$C452,0,IF(SUM($C452,$I412)&gt;BP$4,$AF426/$I412,$AF426-SUM($I452:BO452))))</f>
        <v>0</v>
      </c>
      <c r="BQ452" s="31">
        <f>IF($I412="n/a",0,IF(BQ$4&lt;=$C452,0,IF(SUM($C452,$I412)&gt;BQ$4,$AF426/$I412,$AF426-SUM($I452:BP452))))</f>
        <v>0</v>
      </c>
      <c r="BR452" s="31">
        <f>IF($I412="n/a",0,IF(BR$4&lt;=$C452,0,IF(SUM($C452,$I412)&gt;BR$4,$AF426/$I412,$AF426-SUM($I452:BQ452))))</f>
        <v>0</v>
      </c>
      <c r="BS452" s="31">
        <f>IF($I412="n/a",0,IF(BS$4&lt;=$C452,0,IF(SUM($C452,$I412)&gt;BS$4,$AF426/$I412,$AF426-SUM($I452:BR452))))</f>
        <v>0</v>
      </c>
      <c r="BT452" s="31">
        <f>IF($I412="n/a",0,IF(BT$4&lt;=$C452,0,IF(SUM($C452,$I412)&gt;BT$4,$AF426/$I412,$AF426-SUM($I452:BS452))))</f>
        <v>0</v>
      </c>
      <c r="BU452" s="31">
        <f>IF($I412="n/a",0,IF(BU$4&lt;=$C452,0,IF(SUM($C452,$I412)&gt;BU$4,$AF426/$I412,$AF426-SUM($I452:BT452))))</f>
        <v>0</v>
      </c>
      <c r="BV452" s="31">
        <f>IF($I412="n/a",0,IF(BV$4&lt;=$C452,0,IF(SUM($C452,$I412)&gt;BV$4,$AF426/$I412,$AF426-SUM($I452:BU452))))</f>
        <v>0</v>
      </c>
      <c r="BW452" s="31">
        <f>IF($I412="n/a",0,IF(BW$4&lt;=$C452,0,IF(SUM($C452,$I412)&gt;BW$4,$AF426/$I412,$AF426-SUM($I452:BV452))))</f>
        <v>0</v>
      </c>
      <c r="BX452" s="31">
        <f>IF($I412="n/a",0,IF(BX$4&lt;=$C452,0,IF(SUM($C452,$I412)&gt;BX$4,$AF426/$I412,$AF426-SUM($I452:BW452))))</f>
        <v>0</v>
      </c>
      <c r="BY452" s="31">
        <f>IF($I412="n/a",0,IF(BY$4&lt;=$C452,0,IF(SUM($C452,$I412)&gt;BY$4,$AF426/$I412,$AF426-SUM($I452:BX452))))</f>
        <v>0</v>
      </c>
      <c r="BZ452" s="31">
        <f>IF($I412="n/a",0,IF(BZ$4&lt;=$C452,0,IF(SUM($C452,$I412)&gt;BZ$4,$AF426/$I412,$AF426-SUM($I452:BY452))))</f>
        <v>0</v>
      </c>
      <c r="CA452" s="31">
        <f>IF($I412="n/a",0,IF(CA$4&lt;=$C452,0,IF(SUM($C452,$I412)&gt;CA$4,$AF426/$I412,$AF426-SUM($I452:BZ452))))</f>
        <v>0</v>
      </c>
      <c r="CB452" s="31">
        <f>IF($I412="n/a",0,IF(CB$4&lt;=$C452,0,IF(SUM($C452,$I412)&gt;CB$4,$AF426/$I412,$AF426-SUM($I452:CA452))))</f>
        <v>0</v>
      </c>
      <c r="CC452" s="31">
        <f>IF($I412="n/a",0,IF(CC$4&lt;=$C452,0,IF(SUM($C452,$I412)&gt;CC$4,$AF426/$I412,$AF426-SUM($I452:CB452))))</f>
        <v>0</v>
      </c>
      <c r="CD452" s="31">
        <f>IF($I412="n/a",0,IF(CD$4&lt;=$C452,0,IF(SUM($C452,$I412)&gt;CD$4,$AF426/$I412,$AF426-SUM($I452:CC452))))</f>
        <v>0</v>
      </c>
      <c r="CE452" s="31">
        <f>IF($I412="n/a",0,IF(CE$4&lt;=$C452,0,IF(SUM($C452,$I412)&gt;CE$4,$AF426/$I412,$AF426-SUM($I452:CD452))))</f>
        <v>0</v>
      </c>
      <c r="CF452" s="31">
        <f>IF($I412="n/a",0,IF(CF$4&lt;=$C452,0,IF(SUM($C452,$I412)&gt;CF$4,$AF426/$I412,$AF426-SUM($I452:CE452))))</f>
        <v>0</v>
      </c>
    </row>
    <row r="453" spans="1:84" s="153" customFormat="1" ht="12.75" customHeight="1">
      <c r="A453"/>
      <c r="C453" s="197">
        <v>2039</v>
      </c>
      <c r="D453" s="21" t="s">
        <v>68</v>
      </c>
      <c r="E453" s="21" t="s">
        <v>185</v>
      </c>
      <c r="I453" s="31"/>
      <c r="J453" s="31">
        <f>IF($I412="n/a",0,IF(J$4&lt;=$C453,0,IF(SUM($C453,$I412)&gt;J$4,$AG426/$I412,$AG426-SUM($I453:I453))))</f>
        <v>0</v>
      </c>
      <c r="K453" s="31">
        <f>IF($I412="n/a",0,IF(K$4&lt;=$C453,0,IF(SUM($C453,$I412)&gt;K$4,$AG426/$I412,$AG426-SUM($I453:J453))))</f>
        <v>0</v>
      </c>
      <c r="L453" s="31">
        <f>IF($I412="n/a",0,IF(L$4&lt;=$C453,0,IF(SUM($C453,$I412)&gt;L$4,$AG426/$I412,$AG426-SUM($I453:K453))))</f>
        <v>0</v>
      </c>
      <c r="M453" s="31">
        <f>IF($I412="n/a",0,IF(M$4&lt;=$C453,0,IF(SUM($C453,$I412)&gt;M$4,$AG426/$I412,$AG426-SUM($I453:L453))))</f>
        <v>0</v>
      </c>
      <c r="N453" s="31">
        <f>IF($I412="n/a",0,IF(N$4&lt;=$C453,0,IF(SUM($C453,$I412)&gt;N$4,$AG426/$I412,$AG426-SUM($I453:M453))))</f>
        <v>0</v>
      </c>
      <c r="O453" s="31">
        <f>IF($I412="n/a",0,IF(O$4&lt;=$C453,0,IF(SUM($C453,$I412)&gt;O$4,$AG426/$I412,$AG426-SUM($I453:N453))))</f>
        <v>0</v>
      </c>
      <c r="P453" s="31">
        <f>IF($I412="n/a",0,IF(P$4&lt;=$C453,0,IF(SUM($C453,$I412)&gt;P$4,$AG426/$I412,$AG426-SUM($I453:O453))))</f>
        <v>0</v>
      </c>
      <c r="Q453" s="31">
        <f>IF($I412="n/a",0,IF(Q$4&lt;=$C453,0,IF(SUM($C453,$I412)&gt;Q$4,$AG426/$I412,$AG426-SUM($I453:P453))))</f>
        <v>0</v>
      </c>
      <c r="R453" s="31">
        <f>IF($I412="n/a",0,IF(R$4&lt;=$C453,0,IF(SUM($C453,$I412)&gt;R$4,$AG426/$I412,$AG426-SUM($I453:Q453))))</f>
        <v>0</v>
      </c>
      <c r="S453" s="31">
        <f>IF($I412="n/a",0,IF(S$4&lt;=$C453,0,IF(SUM($C453,$I412)&gt;S$4,$AG426/$I412,$AG426-SUM($I453:R453))))</f>
        <v>0</v>
      </c>
      <c r="T453" s="31">
        <f>IF($I412="n/a",0,IF(T$4&lt;=$C453,0,IF(SUM($C453,$I412)&gt;T$4,$AG426/$I412,$AG426-SUM($I453:S453))))</f>
        <v>0</v>
      </c>
      <c r="U453" s="31">
        <f>IF($I412="n/a",0,IF(U$4&lt;=$C453,0,IF(SUM($C453,$I412)&gt;U$4,$AG426/$I412,$AG426-SUM($I453:T453))))</f>
        <v>0</v>
      </c>
      <c r="V453" s="31">
        <f>IF($I412="n/a",0,IF(V$4&lt;=$C453,0,IF(SUM($C453,$I412)&gt;V$4,$AG426/$I412,$AG426-SUM($I453:U453))))</f>
        <v>0</v>
      </c>
      <c r="W453" s="31">
        <f>IF($I412="n/a",0,IF(W$4&lt;=$C453,0,IF(SUM($C453,$I412)&gt;W$4,$AG426/$I412,$AG426-SUM($I453:V453))))</f>
        <v>0</v>
      </c>
      <c r="X453" s="31">
        <f>IF($I412="n/a",0,IF(X$4&lt;=$C453,0,IF(SUM($C453,$I412)&gt;X$4,$AG426/$I412,$AG426-SUM($I453:W453))))</f>
        <v>0</v>
      </c>
      <c r="Y453" s="31">
        <f>IF($I412="n/a",0,IF(Y$4&lt;=$C453,0,IF(SUM($C453,$I412)&gt;Y$4,$AG426/$I412,$AG426-SUM($I453:X453))))</f>
        <v>0</v>
      </c>
      <c r="Z453" s="31">
        <f>IF($I412="n/a",0,IF(Z$4&lt;=$C453,0,IF(SUM($C453,$I412)&gt;Z$4,$AG426/$I412,$AG426-SUM($I453:Y453))))</f>
        <v>0</v>
      </c>
      <c r="AA453" s="31">
        <f>IF($I412="n/a",0,IF(AA$4&lt;=$C453,0,IF(SUM($C453,$I412)&gt;AA$4,$AG426/$I412,$AG426-SUM($I453:Z453))))</f>
        <v>0</v>
      </c>
      <c r="AB453" s="31">
        <f>IF($I412="n/a",0,IF(AB$4&lt;=$C453,0,IF(SUM($C453,$I412)&gt;AB$4,$AG426/$I412,$AG426-SUM($I453:AA453))))</f>
        <v>0</v>
      </c>
      <c r="AC453" s="31">
        <f>IF($I412="n/a",0,IF(AC$4&lt;=$C453,0,IF(SUM($C453,$I412)&gt;AC$4,$AG426/$I412,$AG426-SUM($I453:AB453))))</f>
        <v>0</v>
      </c>
      <c r="AD453" s="31">
        <f>IF($I412="n/a",0,IF(AD$4&lt;=$C453,0,IF(SUM($C453,$I412)&gt;AD$4,$AG426/$I412,$AG426-SUM($I453:AC453))))</f>
        <v>0</v>
      </c>
      <c r="AE453" s="31">
        <f>IF($I412="n/a",0,IF(AE$4&lt;=$C453,0,IF(SUM($C453,$I412)&gt;AE$4,$AG426/$I412,$AG426-SUM($I453:AD453))))</f>
        <v>0</v>
      </c>
      <c r="AF453" s="31">
        <f>IF($I412="n/a",0,IF(AF$4&lt;=$C453,0,IF(SUM($C453,$I412)&gt;AF$4,$AG426/$I412,$AG426-SUM($I453:AE453))))</f>
        <v>0</v>
      </c>
      <c r="AG453" s="31">
        <f>IF($I412="n/a",0,IF(AG$4&lt;=$C453,0,IF(SUM($C453,$I412)&gt;AG$4,$AG426/$I412,$AG426-SUM($I453:AF453))))</f>
        <v>0</v>
      </c>
      <c r="AH453" s="31">
        <f>IF($I412="n/a",0,IF(AH$4&lt;=$C453,0,IF(SUM($C453,$I412)&gt;AH$4,$AG426/$I412,$AG426-SUM($I453:AG453))))</f>
        <v>0</v>
      </c>
      <c r="AI453" s="31">
        <f>IF($I412="n/a",0,IF(AI$4&lt;=$C453,0,IF(SUM($C453,$I412)&gt;AI$4,$AG426/$I412,$AG426-SUM($I453:AH453))))</f>
        <v>0</v>
      </c>
      <c r="AJ453" s="31">
        <f>IF($I412="n/a",0,IF(AJ$4&lt;=$C453,0,IF(SUM($C453,$I412)&gt;AJ$4,$AG426/$I412,$AG426-SUM($I453:AI453))))</f>
        <v>0</v>
      </c>
      <c r="AK453" s="31">
        <f>IF($I412="n/a",0,IF(AK$4&lt;=$C453,0,IF(SUM($C453,$I412)&gt;AK$4,$AG426/$I412,$AG426-SUM($I453:AJ453))))</f>
        <v>0</v>
      </c>
      <c r="AL453" s="31">
        <f>IF($I412="n/a",0,IF(AL$4&lt;=$C453,0,IF(SUM($C453,$I412)&gt;AL$4,$AG426/$I412,$AG426-SUM($I453:AK453))))</f>
        <v>0</v>
      </c>
      <c r="AM453" s="31">
        <f>IF($I412="n/a",0,IF(AM$4&lt;=$C453,0,IF(SUM($C453,$I412)&gt;AM$4,$AG426/$I412,$AG426-SUM($I453:AL453))))</f>
        <v>0</v>
      </c>
      <c r="AN453" s="31">
        <f>IF($I412="n/a",0,IF(AN$4&lt;=$C453,0,IF(SUM($C453,$I412)&gt;AN$4,$AG426/$I412,$AG426-SUM($I453:AM453))))</f>
        <v>0</v>
      </c>
      <c r="AO453" s="31">
        <f>IF($I412="n/a",0,IF(AO$4&lt;=$C453,0,IF(SUM($C453,$I412)&gt;AO$4,$AG426/$I412,$AG426-SUM($I453:AN453))))</f>
        <v>0</v>
      </c>
      <c r="AP453" s="31">
        <f>IF($I412="n/a",0,IF(AP$4&lt;=$C453,0,IF(SUM($C453,$I412)&gt;AP$4,$AG426/$I412,$AG426-SUM($I453:AO453))))</f>
        <v>0</v>
      </c>
      <c r="AQ453" s="31">
        <f>IF($I412="n/a",0,IF(AQ$4&lt;=$C453,0,IF(SUM($C453,$I412)&gt;AQ$4,$AG426/$I412,$AG426-SUM($I453:AP453))))</f>
        <v>0</v>
      </c>
      <c r="AR453" s="31">
        <f>IF($I412="n/a",0,IF(AR$4&lt;=$C453,0,IF(SUM($C453,$I412)&gt;AR$4,$AG426/$I412,$AG426-SUM($I453:AQ453))))</f>
        <v>0</v>
      </c>
      <c r="AS453" s="31">
        <f>IF($I412="n/a",0,IF(AS$4&lt;=$C453,0,IF(SUM($C453,$I412)&gt;AS$4,$AG426/$I412,$AG426-SUM($I453:AR453))))</f>
        <v>0</v>
      </c>
      <c r="AT453" s="31">
        <f>IF($I412="n/a",0,IF(AT$4&lt;=$C453,0,IF(SUM($C453,$I412)&gt;AT$4,$AG426/$I412,$AG426-SUM($I453:AS453))))</f>
        <v>0</v>
      </c>
      <c r="AU453" s="31">
        <f>IF($I412="n/a",0,IF(AU$4&lt;=$C453,0,IF(SUM($C453,$I412)&gt;AU$4,$AG426/$I412,$AG426-SUM($I453:AT453))))</f>
        <v>0</v>
      </c>
      <c r="AV453" s="31">
        <f>IF($I412="n/a",0,IF(AV$4&lt;=$C453,0,IF(SUM($C453,$I412)&gt;AV$4,$AG426/$I412,$AG426-SUM($I453:AU453))))</f>
        <v>0</v>
      </c>
      <c r="AW453" s="31">
        <f>IF($I412="n/a",0,IF(AW$4&lt;=$C453,0,IF(SUM($C453,$I412)&gt;AW$4,$AG426/$I412,$AG426-SUM($I453:AV453))))</f>
        <v>0</v>
      </c>
      <c r="AX453" s="31">
        <f>IF($I412="n/a",0,IF(AX$4&lt;=$C453,0,IF(SUM($C453,$I412)&gt;AX$4,$AG426/$I412,$AG426-SUM($I453:AW453))))</f>
        <v>0</v>
      </c>
      <c r="AY453" s="31">
        <f>IF($I412="n/a",0,IF(AY$4&lt;=$C453,0,IF(SUM($C453,$I412)&gt;AY$4,$AG426/$I412,$AG426-SUM($I453:AX453))))</f>
        <v>0</v>
      </c>
      <c r="AZ453" s="31">
        <f>IF($I412="n/a",0,IF(AZ$4&lt;=$C453,0,IF(SUM($C453,$I412)&gt;AZ$4,$AG426/$I412,$AG426-SUM($I453:AY453))))</f>
        <v>0</v>
      </c>
      <c r="BA453" s="31">
        <f>IF($I412="n/a",0,IF(BA$4&lt;=$C453,0,IF(SUM($C453,$I412)&gt;BA$4,$AG426/$I412,$AG426-SUM($I453:AZ453))))</f>
        <v>0</v>
      </c>
      <c r="BB453" s="31">
        <f>IF($I412="n/a",0,IF(BB$4&lt;=$C453,0,IF(SUM($C453,$I412)&gt;BB$4,$AG426/$I412,$AG426-SUM($I453:BA453))))</f>
        <v>0</v>
      </c>
      <c r="BC453" s="31">
        <f>IF($I412="n/a",0,IF(BC$4&lt;=$C453,0,IF(SUM($C453,$I412)&gt;BC$4,$AG426/$I412,$AG426-SUM($I453:BB453))))</f>
        <v>0</v>
      </c>
      <c r="BD453" s="31">
        <f>IF($I412="n/a",0,IF(BD$4&lt;=$C453,0,IF(SUM($C453,$I412)&gt;BD$4,$AG426/$I412,$AG426-SUM($I453:BC453))))</f>
        <v>0</v>
      </c>
      <c r="BE453" s="31">
        <f>IF($I412="n/a",0,IF(BE$4&lt;=$C453,0,IF(SUM($C453,$I412)&gt;BE$4,$AG426/$I412,$AG426-SUM($I453:BD453))))</f>
        <v>0</v>
      </c>
      <c r="BF453" s="31">
        <f>IF($I412="n/a",0,IF(BF$4&lt;=$C453,0,IF(SUM($C453,$I412)&gt;BF$4,$AG426/$I412,$AG426-SUM($I453:BE453))))</f>
        <v>0</v>
      </c>
      <c r="BG453" s="31">
        <f>IF($I412="n/a",0,IF(BG$4&lt;=$C453,0,IF(SUM($C453,$I412)&gt;BG$4,$AG426/$I412,$AG426-SUM($I453:BF453))))</f>
        <v>0</v>
      </c>
      <c r="BH453" s="31">
        <f>IF($I412="n/a",0,IF(BH$4&lt;=$C453,0,IF(SUM($C453,$I412)&gt;BH$4,$AG426/$I412,$AG426-SUM($I453:BG453))))</f>
        <v>0</v>
      </c>
      <c r="BI453" s="31">
        <f>IF($I412="n/a",0,IF(BI$4&lt;=$C453,0,IF(SUM($C453,$I412)&gt;BI$4,$AG426/$I412,$AG426-SUM($I453:BH453))))</f>
        <v>0</v>
      </c>
      <c r="BJ453" s="31">
        <f>IF($I412="n/a",0,IF(BJ$4&lt;=$C453,0,IF(SUM($C453,$I412)&gt;BJ$4,$AG426/$I412,$AG426-SUM($I453:BI453))))</f>
        <v>0</v>
      </c>
      <c r="BK453" s="31">
        <f>IF($I412="n/a",0,IF(BK$4&lt;=$C453,0,IF(SUM($C453,$I412)&gt;BK$4,$AG426/$I412,$AG426-SUM($I453:BJ453))))</f>
        <v>0</v>
      </c>
      <c r="BL453" s="31">
        <f>IF($I412="n/a",0,IF(BL$4&lt;=$C453,0,IF(SUM($C453,$I412)&gt;BL$4,$AG426/$I412,$AG426-SUM($I453:BK453))))</f>
        <v>0</v>
      </c>
      <c r="BM453" s="31">
        <f>IF($I412="n/a",0,IF(BM$4&lt;=$C453,0,IF(SUM($C453,$I412)&gt;BM$4,$AG426/$I412,$AG426-SUM($I453:BL453))))</f>
        <v>0</v>
      </c>
      <c r="BN453" s="31">
        <f>IF($I412="n/a",0,IF(BN$4&lt;=$C453,0,IF(SUM($C453,$I412)&gt;BN$4,$AG426/$I412,$AG426-SUM($I453:BM453))))</f>
        <v>0</v>
      </c>
      <c r="BO453" s="31">
        <f>IF($I412="n/a",0,IF(BO$4&lt;=$C453,0,IF(SUM($C453,$I412)&gt;BO$4,$AG426/$I412,$AG426-SUM($I453:BN453))))</f>
        <v>0</v>
      </c>
      <c r="BP453" s="31">
        <f>IF($I412="n/a",0,IF(BP$4&lt;=$C453,0,IF(SUM($C453,$I412)&gt;BP$4,$AG426/$I412,$AG426-SUM($I453:BO453))))</f>
        <v>0</v>
      </c>
      <c r="BQ453" s="31">
        <f>IF($I412="n/a",0,IF(BQ$4&lt;=$C453,0,IF(SUM($C453,$I412)&gt;BQ$4,$AG426/$I412,$AG426-SUM($I453:BP453))))</f>
        <v>0</v>
      </c>
      <c r="BR453" s="31">
        <f>IF($I412="n/a",0,IF(BR$4&lt;=$C453,0,IF(SUM($C453,$I412)&gt;BR$4,$AG426/$I412,$AG426-SUM($I453:BQ453))))</f>
        <v>0</v>
      </c>
      <c r="BS453" s="31">
        <f>IF($I412="n/a",0,IF(BS$4&lt;=$C453,0,IF(SUM($C453,$I412)&gt;BS$4,$AG426/$I412,$AG426-SUM($I453:BR453))))</f>
        <v>0</v>
      </c>
      <c r="BT453" s="31">
        <f>IF($I412="n/a",0,IF(BT$4&lt;=$C453,0,IF(SUM($C453,$I412)&gt;BT$4,$AG426/$I412,$AG426-SUM($I453:BS453))))</f>
        <v>0</v>
      </c>
      <c r="BU453" s="31">
        <f>IF($I412="n/a",0,IF(BU$4&lt;=$C453,0,IF(SUM($C453,$I412)&gt;BU$4,$AG426/$I412,$AG426-SUM($I453:BT453))))</f>
        <v>0</v>
      </c>
      <c r="BV453" s="31">
        <f>IF($I412="n/a",0,IF(BV$4&lt;=$C453,0,IF(SUM($C453,$I412)&gt;BV$4,$AG426/$I412,$AG426-SUM($I453:BU453))))</f>
        <v>0</v>
      </c>
      <c r="BW453" s="31">
        <f>IF($I412="n/a",0,IF(BW$4&lt;=$C453,0,IF(SUM($C453,$I412)&gt;BW$4,$AG426/$I412,$AG426-SUM($I453:BV453))))</f>
        <v>0</v>
      </c>
      <c r="BX453" s="31">
        <f>IF($I412="n/a",0,IF(BX$4&lt;=$C453,0,IF(SUM($C453,$I412)&gt;BX$4,$AG426/$I412,$AG426-SUM($I453:BW453))))</f>
        <v>0</v>
      </c>
      <c r="BY453" s="31">
        <f>IF($I412="n/a",0,IF(BY$4&lt;=$C453,0,IF(SUM($C453,$I412)&gt;BY$4,$AG426/$I412,$AG426-SUM($I453:BX453))))</f>
        <v>0</v>
      </c>
      <c r="BZ453" s="31">
        <f>IF($I412="n/a",0,IF(BZ$4&lt;=$C453,0,IF(SUM($C453,$I412)&gt;BZ$4,$AG426/$I412,$AG426-SUM($I453:BY453))))</f>
        <v>0</v>
      </c>
      <c r="CA453" s="31">
        <f>IF($I412="n/a",0,IF(CA$4&lt;=$C453,0,IF(SUM($C453,$I412)&gt;CA$4,$AG426/$I412,$AG426-SUM($I453:BZ453))))</f>
        <v>0</v>
      </c>
      <c r="CB453" s="31">
        <f>IF($I412="n/a",0,IF(CB$4&lt;=$C453,0,IF(SUM($C453,$I412)&gt;CB$4,$AG426/$I412,$AG426-SUM($I453:CA453))))</f>
        <v>0</v>
      </c>
      <c r="CC453" s="31">
        <f>IF($I412="n/a",0,IF(CC$4&lt;=$C453,0,IF(SUM($C453,$I412)&gt;CC$4,$AG426/$I412,$AG426-SUM($I453:CB453))))</f>
        <v>0</v>
      </c>
      <c r="CD453" s="31">
        <f>IF($I412="n/a",0,IF(CD$4&lt;=$C453,0,IF(SUM($C453,$I412)&gt;CD$4,$AG426/$I412,$AG426-SUM($I453:CC453))))</f>
        <v>0</v>
      </c>
      <c r="CE453" s="31">
        <f>IF($I412="n/a",0,IF(CE$4&lt;=$C453,0,IF(SUM($C453,$I412)&gt;CE$4,$AG426/$I412,$AG426-SUM($I453:CD453))))</f>
        <v>0</v>
      </c>
      <c r="CF453" s="31">
        <f>IF($I412="n/a",0,IF(CF$4&lt;=$C453,0,IF(SUM($C453,$I412)&gt;CF$4,$AG426/$I412,$AG426-SUM($I453:CE453))))</f>
        <v>0</v>
      </c>
    </row>
    <row r="454" spans="1:84" s="153" customFormat="1" ht="12.75" customHeight="1">
      <c r="A454"/>
      <c r="C454" s="197">
        <v>2040</v>
      </c>
      <c r="D454" s="21" t="s">
        <v>69</v>
      </c>
      <c r="E454" s="21" t="s">
        <v>185</v>
      </c>
      <c r="I454" s="31"/>
      <c r="J454" s="31">
        <f>IF($I412="n/a",0,IF(J$4&lt;=$C454,0,IF(SUM($C454,$I412)&gt;J$4,$AH426/$I412,$AH426-SUM($I454:I454))))</f>
        <v>0</v>
      </c>
      <c r="K454" s="31">
        <f>IF($I412="n/a",0,IF(K$4&lt;=$C454,0,IF(SUM($C454,$I412)&gt;K$4,$AH426/$I412,$AH426-SUM($I454:J454))))</f>
        <v>0</v>
      </c>
      <c r="L454" s="31">
        <f>IF($I412="n/a",0,IF(L$4&lt;=$C454,0,IF(SUM($C454,$I412)&gt;L$4,$AH426/$I412,$AH426-SUM($I454:K454))))</f>
        <v>0</v>
      </c>
      <c r="M454" s="31">
        <f>IF($I412="n/a",0,IF(M$4&lt;=$C454,0,IF(SUM($C454,$I412)&gt;M$4,$AH426/$I412,$AH426-SUM($I454:L454))))</f>
        <v>0</v>
      </c>
      <c r="N454" s="31">
        <f>IF($I412="n/a",0,IF(N$4&lt;=$C454,0,IF(SUM($C454,$I412)&gt;N$4,$AH426/$I412,$AH426-SUM($I454:M454))))</f>
        <v>0</v>
      </c>
      <c r="O454" s="31">
        <f>IF($I412="n/a",0,IF(O$4&lt;=$C454,0,IF(SUM($C454,$I412)&gt;O$4,$AH426/$I412,$AH426-SUM($I454:N454))))</f>
        <v>0</v>
      </c>
      <c r="P454" s="31">
        <f>IF($I412="n/a",0,IF(P$4&lt;=$C454,0,IF(SUM($C454,$I412)&gt;P$4,$AH426/$I412,$AH426-SUM($I454:O454))))</f>
        <v>0</v>
      </c>
      <c r="Q454" s="31">
        <f>IF($I412="n/a",0,IF(Q$4&lt;=$C454,0,IF(SUM($C454,$I412)&gt;Q$4,$AH426/$I412,$AH426-SUM($I454:P454))))</f>
        <v>0</v>
      </c>
      <c r="R454" s="31">
        <f>IF($I412="n/a",0,IF(R$4&lt;=$C454,0,IF(SUM($C454,$I412)&gt;R$4,$AH426/$I412,$AH426-SUM($I454:Q454))))</f>
        <v>0</v>
      </c>
      <c r="S454" s="31">
        <f>IF($I412="n/a",0,IF(S$4&lt;=$C454,0,IF(SUM($C454,$I412)&gt;S$4,$AH426/$I412,$AH426-SUM($I454:R454))))</f>
        <v>0</v>
      </c>
      <c r="T454" s="31">
        <f>IF($I412="n/a",0,IF(T$4&lt;=$C454,0,IF(SUM($C454,$I412)&gt;T$4,$AH426/$I412,$AH426-SUM($I454:S454))))</f>
        <v>0</v>
      </c>
      <c r="U454" s="31">
        <f>IF($I412="n/a",0,IF(U$4&lt;=$C454,0,IF(SUM($C454,$I412)&gt;U$4,$AH426/$I412,$AH426-SUM($I454:T454))))</f>
        <v>0</v>
      </c>
      <c r="V454" s="31">
        <f>IF($I412="n/a",0,IF(V$4&lt;=$C454,0,IF(SUM($C454,$I412)&gt;V$4,$AH426/$I412,$AH426-SUM($I454:U454))))</f>
        <v>0</v>
      </c>
      <c r="W454" s="31">
        <f>IF($I412="n/a",0,IF(W$4&lt;=$C454,0,IF(SUM($C454,$I412)&gt;W$4,$AH426/$I412,$AH426-SUM($I454:V454))))</f>
        <v>0</v>
      </c>
      <c r="X454" s="31">
        <f>IF($I412="n/a",0,IF(X$4&lt;=$C454,0,IF(SUM($C454,$I412)&gt;X$4,$AH426/$I412,$AH426-SUM($I454:W454))))</f>
        <v>0</v>
      </c>
      <c r="Y454" s="31">
        <f>IF($I412="n/a",0,IF(Y$4&lt;=$C454,0,IF(SUM($C454,$I412)&gt;Y$4,$AH426/$I412,$AH426-SUM($I454:X454))))</f>
        <v>0</v>
      </c>
      <c r="Z454" s="31">
        <f>IF($I412="n/a",0,IF(Z$4&lt;=$C454,0,IF(SUM($C454,$I412)&gt;Z$4,$AH426/$I412,$AH426-SUM($I454:Y454))))</f>
        <v>0</v>
      </c>
      <c r="AA454" s="31">
        <f>IF($I412="n/a",0,IF(AA$4&lt;=$C454,0,IF(SUM($C454,$I412)&gt;AA$4,$AH426/$I412,$AH426-SUM($I454:Z454))))</f>
        <v>0</v>
      </c>
      <c r="AB454" s="31">
        <f>IF($I412="n/a",0,IF(AB$4&lt;=$C454,0,IF(SUM($C454,$I412)&gt;AB$4,$AH426/$I412,$AH426-SUM($I454:AA454))))</f>
        <v>0</v>
      </c>
      <c r="AC454" s="31">
        <f>IF($I412="n/a",0,IF(AC$4&lt;=$C454,0,IF(SUM($C454,$I412)&gt;AC$4,$AH426/$I412,$AH426-SUM($I454:AB454))))</f>
        <v>0</v>
      </c>
      <c r="AD454" s="31">
        <f>IF($I412="n/a",0,IF(AD$4&lt;=$C454,0,IF(SUM($C454,$I412)&gt;AD$4,$AH426/$I412,$AH426-SUM($I454:AC454))))</f>
        <v>0</v>
      </c>
      <c r="AE454" s="31">
        <f>IF($I412="n/a",0,IF(AE$4&lt;=$C454,0,IF(SUM($C454,$I412)&gt;AE$4,$AH426/$I412,$AH426-SUM($I454:AD454))))</f>
        <v>0</v>
      </c>
      <c r="AF454" s="31">
        <f>IF($I412="n/a",0,IF(AF$4&lt;=$C454,0,IF(SUM($C454,$I412)&gt;AF$4,$AH426/$I412,$AH426-SUM($I454:AE454))))</f>
        <v>0</v>
      </c>
      <c r="AG454" s="31">
        <f>IF($I412="n/a",0,IF(AG$4&lt;=$C454,0,IF(SUM($C454,$I412)&gt;AG$4,$AH426/$I412,$AH426-SUM($I454:AF454))))</f>
        <v>0</v>
      </c>
      <c r="AH454" s="31">
        <f>IF($I412="n/a",0,IF(AH$4&lt;=$C454,0,IF(SUM($C454,$I412)&gt;AH$4,$AH426/$I412,$AH426-SUM($I454:AG454))))</f>
        <v>0</v>
      </c>
      <c r="AI454" s="31">
        <f>IF($I412="n/a",0,IF(AI$4&lt;=$C454,0,IF(SUM($C454,$I412)&gt;AI$4,$AH426/$I412,$AH426-SUM($I454:AH454))))</f>
        <v>0</v>
      </c>
      <c r="AJ454" s="31">
        <f>IF($I412="n/a",0,IF(AJ$4&lt;=$C454,0,IF(SUM($C454,$I412)&gt;AJ$4,$AH426/$I412,$AH426-SUM($I454:AI454))))</f>
        <v>0</v>
      </c>
      <c r="AK454" s="31">
        <f>IF($I412="n/a",0,IF(AK$4&lt;=$C454,0,IF(SUM($C454,$I412)&gt;AK$4,$AH426/$I412,$AH426-SUM($I454:AJ454))))</f>
        <v>0</v>
      </c>
      <c r="AL454" s="31">
        <f>IF($I412="n/a",0,IF(AL$4&lt;=$C454,0,IF(SUM($C454,$I412)&gt;AL$4,$AH426/$I412,$AH426-SUM($I454:AK454))))</f>
        <v>0</v>
      </c>
      <c r="AM454" s="31">
        <f>IF($I412="n/a",0,IF(AM$4&lt;=$C454,0,IF(SUM($C454,$I412)&gt;AM$4,$AH426/$I412,$AH426-SUM($I454:AL454))))</f>
        <v>0</v>
      </c>
      <c r="AN454" s="31">
        <f>IF($I412="n/a",0,IF(AN$4&lt;=$C454,0,IF(SUM($C454,$I412)&gt;AN$4,$AH426/$I412,$AH426-SUM($I454:AM454))))</f>
        <v>0</v>
      </c>
      <c r="AO454" s="31">
        <f>IF($I412="n/a",0,IF(AO$4&lt;=$C454,0,IF(SUM($C454,$I412)&gt;AO$4,$AH426/$I412,$AH426-SUM($I454:AN454))))</f>
        <v>0</v>
      </c>
      <c r="AP454" s="31">
        <f>IF($I412="n/a",0,IF(AP$4&lt;=$C454,0,IF(SUM($C454,$I412)&gt;AP$4,$AH426/$I412,$AH426-SUM($I454:AO454))))</f>
        <v>0</v>
      </c>
      <c r="AQ454" s="31">
        <f>IF($I412="n/a",0,IF(AQ$4&lt;=$C454,0,IF(SUM($C454,$I412)&gt;AQ$4,$AH426/$I412,$AH426-SUM($I454:AP454))))</f>
        <v>0</v>
      </c>
      <c r="AR454" s="31">
        <f>IF($I412="n/a",0,IF(AR$4&lt;=$C454,0,IF(SUM($C454,$I412)&gt;AR$4,$AH426/$I412,$AH426-SUM($I454:AQ454))))</f>
        <v>0</v>
      </c>
      <c r="AS454" s="31">
        <f>IF($I412="n/a",0,IF(AS$4&lt;=$C454,0,IF(SUM($C454,$I412)&gt;AS$4,$AH426/$I412,$AH426-SUM($I454:AR454))))</f>
        <v>0</v>
      </c>
      <c r="AT454" s="31">
        <f>IF($I412="n/a",0,IF(AT$4&lt;=$C454,0,IF(SUM($C454,$I412)&gt;AT$4,$AH426/$I412,$AH426-SUM($I454:AS454))))</f>
        <v>0</v>
      </c>
      <c r="AU454" s="31">
        <f>IF($I412="n/a",0,IF(AU$4&lt;=$C454,0,IF(SUM($C454,$I412)&gt;AU$4,$AH426/$I412,$AH426-SUM($I454:AT454))))</f>
        <v>0</v>
      </c>
      <c r="AV454" s="31">
        <f>IF($I412="n/a",0,IF(AV$4&lt;=$C454,0,IF(SUM($C454,$I412)&gt;AV$4,$AH426/$I412,$AH426-SUM($I454:AU454))))</f>
        <v>0</v>
      </c>
      <c r="AW454" s="31">
        <f>IF($I412="n/a",0,IF(AW$4&lt;=$C454,0,IF(SUM($C454,$I412)&gt;AW$4,$AH426/$I412,$AH426-SUM($I454:AV454))))</f>
        <v>0</v>
      </c>
      <c r="AX454" s="31">
        <f>IF($I412="n/a",0,IF(AX$4&lt;=$C454,0,IF(SUM($C454,$I412)&gt;AX$4,$AH426/$I412,$AH426-SUM($I454:AW454))))</f>
        <v>0</v>
      </c>
      <c r="AY454" s="31">
        <f>IF($I412="n/a",0,IF(AY$4&lt;=$C454,0,IF(SUM($C454,$I412)&gt;AY$4,$AH426/$I412,$AH426-SUM($I454:AX454))))</f>
        <v>0</v>
      </c>
      <c r="AZ454" s="31">
        <f>IF($I412="n/a",0,IF(AZ$4&lt;=$C454,0,IF(SUM($C454,$I412)&gt;AZ$4,$AH426/$I412,$AH426-SUM($I454:AY454))))</f>
        <v>0</v>
      </c>
      <c r="BA454" s="31">
        <f>IF($I412="n/a",0,IF(BA$4&lt;=$C454,0,IF(SUM($C454,$I412)&gt;BA$4,$AH426/$I412,$AH426-SUM($I454:AZ454))))</f>
        <v>0</v>
      </c>
      <c r="BB454" s="31">
        <f>IF($I412="n/a",0,IF(BB$4&lt;=$C454,0,IF(SUM($C454,$I412)&gt;BB$4,$AH426/$I412,$AH426-SUM($I454:BA454))))</f>
        <v>0</v>
      </c>
      <c r="BC454" s="31">
        <f>IF($I412="n/a",0,IF(BC$4&lt;=$C454,0,IF(SUM($C454,$I412)&gt;BC$4,$AH426/$I412,$AH426-SUM($I454:BB454))))</f>
        <v>0</v>
      </c>
      <c r="BD454" s="31">
        <f>IF($I412="n/a",0,IF(BD$4&lt;=$C454,0,IF(SUM($C454,$I412)&gt;BD$4,$AH426/$I412,$AH426-SUM($I454:BC454))))</f>
        <v>0</v>
      </c>
      <c r="BE454" s="31">
        <f>IF($I412="n/a",0,IF(BE$4&lt;=$C454,0,IF(SUM($C454,$I412)&gt;BE$4,$AH426/$I412,$AH426-SUM($I454:BD454))))</f>
        <v>0</v>
      </c>
      <c r="BF454" s="31">
        <f>IF($I412="n/a",0,IF(BF$4&lt;=$C454,0,IF(SUM($C454,$I412)&gt;BF$4,$AH426/$I412,$AH426-SUM($I454:BE454))))</f>
        <v>0</v>
      </c>
      <c r="BG454" s="31">
        <f>IF($I412="n/a",0,IF(BG$4&lt;=$C454,0,IF(SUM($C454,$I412)&gt;BG$4,$AH426/$I412,$AH426-SUM($I454:BF454))))</f>
        <v>0</v>
      </c>
      <c r="BH454" s="31">
        <f>IF($I412="n/a",0,IF(BH$4&lt;=$C454,0,IF(SUM($C454,$I412)&gt;BH$4,$AH426/$I412,$AH426-SUM($I454:BG454))))</f>
        <v>0</v>
      </c>
      <c r="BI454" s="31">
        <f>IF($I412="n/a",0,IF(BI$4&lt;=$C454,0,IF(SUM($C454,$I412)&gt;BI$4,$AH426/$I412,$AH426-SUM($I454:BH454))))</f>
        <v>0</v>
      </c>
      <c r="BJ454" s="31">
        <f>IF($I412="n/a",0,IF(BJ$4&lt;=$C454,0,IF(SUM($C454,$I412)&gt;BJ$4,$AH426/$I412,$AH426-SUM($I454:BI454))))</f>
        <v>0</v>
      </c>
      <c r="BK454" s="31">
        <f>IF($I412="n/a",0,IF(BK$4&lt;=$C454,0,IF(SUM($C454,$I412)&gt;BK$4,$AH426/$I412,$AH426-SUM($I454:BJ454))))</f>
        <v>0</v>
      </c>
      <c r="BL454" s="31">
        <f>IF($I412="n/a",0,IF(BL$4&lt;=$C454,0,IF(SUM($C454,$I412)&gt;BL$4,$AH426/$I412,$AH426-SUM($I454:BK454))))</f>
        <v>0</v>
      </c>
      <c r="BM454" s="31">
        <f>IF($I412="n/a",0,IF(BM$4&lt;=$C454,0,IF(SUM($C454,$I412)&gt;BM$4,$AH426/$I412,$AH426-SUM($I454:BL454))))</f>
        <v>0</v>
      </c>
      <c r="BN454" s="31">
        <f>IF($I412="n/a",0,IF(BN$4&lt;=$C454,0,IF(SUM($C454,$I412)&gt;BN$4,$AH426/$I412,$AH426-SUM($I454:BM454))))</f>
        <v>0</v>
      </c>
      <c r="BO454" s="31">
        <f>IF($I412="n/a",0,IF(BO$4&lt;=$C454,0,IF(SUM($C454,$I412)&gt;BO$4,$AH426/$I412,$AH426-SUM($I454:BN454))))</f>
        <v>0</v>
      </c>
      <c r="BP454" s="31">
        <f>IF($I412="n/a",0,IF(BP$4&lt;=$C454,0,IF(SUM($C454,$I412)&gt;BP$4,$AH426/$I412,$AH426-SUM($I454:BO454))))</f>
        <v>0</v>
      </c>
      <c r="BQ454" s="31">
        <f>IF($I412="n/a",0,IF(BQ$4&lt;=$C454,0,IF(SUM($C454,$I412)&gt;BQ$4,$AH426/$I412,$AH426-SUM($I454:BP454))))</f>
        <v>0</v>
      </c>
      <c r="BR454" s="31">
        <f>IF($I412="n/a",0,IF(BR$4&lt;=$C454,0,IF(SUM($C454,$I412)&gt;BR$4,$AH426/$I412,$AH426-SUM($I454:BQ454))))</f>
        <v>0</v>
      </c>
      <c r="BS454" s="31">
        <f>IF($I412="n/a",0,IF(BS$4&lt;=$C454,0,IF(SUM($C454,$I412)&gt;BS$4,$AH426/$I412,$AH426-SUM($I454:BR454))))</f>
        <v>0</v>
      </c>
      <c r="BT454" s="31">
        <f>IF($I412="n/a",0,IF(BT$4&lt;=$C454,0,IF(SUM($C454,$I412)&gt;BT$4,$AH426/$I412,$AH426-SUM($I454:BS454))))</f>
        <v>0</v>
      </c>
      <c r="BU454" s="31">
        <f>IF($I412="n/a",0,IF(BU$4&lt;=$C454,0,IF(SUM($C454,$I412)&gt;BU$4,$AH426/$I412,$AH426-SUM($I454:BT454))))</f>
        <v>0</v>
      </c>
      <c r="BV454" s="31">
        <f>IF($I412="n/a",0,IF(BV$4&lt;=$C454,0,IF(SUM($C454,$I412)&gt;BV$4,$AH426/$I412,$AH426-SUM($I454:BU454))))</f>
        <v>0</v>
      </c>
      <c r="BW454" s="31">
        <f>IF($I412="n/a",0,IF(BW$4&lt;=$C454,0,IF(SUM($C454,$I412)&gt;BW$4,$AH426/$I412,$AH426-SUM($I454:BV454))))</f>
        <v>0</v>
      </c>
      <c r="BX454" s="31">
        <f>IF($I412="n/a",0,IF(BX$4&lt;=$C454,0,IF(SUM($C454,$I412)&gt;BX$4,$AH426/$I412,$AH426-SUM($I454:BW454))))</f>
        <v>0</v>
      </c>
      <c r="BY454" s="31">
        <f>IF($I412="n/a",0,IF(BY$4&lt;=$C454,0,IF(SUM($C454,$I412)&gt;BY$4,$AH426/$I412,$AH426-SUM($I454:BX454))))</f>
        <v>0</v>
      </c>
      <c r="BZ454" s="31">
        <f>IF($I412="n/a",0,IF(BZ$4&lt;=$C454,0,IF(SUM($C454,$I412)&gt;BZ$4,$AH426/$I412,$AH426-SUM($I454:BY454))))</f>
        <v>0</v>
      </c>
      <c r="CA454" s="31">
        <f>IF($I412="n/a",0,IF(CA$4&lt;=$C454,0,IF(SUM($C454,$I412)&gt;CA$4,$AH426/$I412,$AH426-SUM($I454:BZ454))))</f>
        <v>0</v>
      </c>
      <c r="CB454" s="31">
        <f>IF($I412="n/a",0,IF(CB$4&lt;=$C454,0,IF(SUM($C454,$I412)&gt;CB$4,$AH426/$I412,$AH426-SUM($I454:CA454))))</f>
        <v>0</v>
      </c>
      <c r="CC454" s="31">
        <f>IF($I412="n/a",0,IF(CC$4&lt;=$C454,0,IF(SUM($C454,$I412)&gt;CC$4,$AH426/$I412,$AH426-SUM($I454:CB454))))</f>
        <v>0</v>
      </c>
      <c r="CD454" s="31">
        <f>IF($I412="n/a",0,IF(CD$4&lt;=$C454,0,IF(SUM($C454,$I412)&gt;CD$4,$AH426/$I412,$AH426-SUM($I454:CC454))))</f>
        <v>0</v>
      </c>
      <c r="CE454" s="31">
        <f>IF($I412="n/a",0,IF(CE$4&lt;=$C454,0,IF(SUM($C454,$I412)&gt;CE$4,$AH426/$I412,$AH426-SUM($I454:CD454))))</f>
        <v>0</v>
      </c>
      <c r="CF454" s="31">
        <f>IF($I412="n/a",0,IF(CF$4&lt;=$C454,0,IF(SUM($C454,$I412)&gt;CF$4,$AH426/$I412,$AH426-SUM($I454:CE454))))</f>
        <v>0</v>
      </c>
    </row>
    <row r="455" spans="1:84" s="153" customFormat="1" ht="12.75" customHeight="1">
      <c r="A455"/>
      <c r="C455" s="197">
        <v>2041</v>
      </c>
      <c r="D455" s="21" t="s">
        <v>186</v>
      </c>
      <c r="E455" s="21" t="s">
        <v>185</v>
      </c>
      <c r="I455" s="31"/>
      <c r="J455" s="31">
        <f>IF($I412="n/a",0,IF(J$4&lt;=$C455,0,IF(SUM($C455,$I412)&gt;J$4,$AI426/$I412,$AI426-SUM($I455:I455))))</f>
        <v>0</v>
      </c>
      <c r="K455" s="31">
        <f>IF($I412="n/a",0,IF(K$4&lt;=$C455,0,IF(SUM($C455,$I412)&gt;K$4,$AI426/$I412,$AI426-SUM($I455:J455))))</f>
        <v>0</v>
      </c>
      <c r="L455" s="31">
        <f>IF($I412="n/a",0,IF(L$4&lt;=$C455,0,IF(SUM($C455,$I412)&gt;L$4,$AI426/$I412,$AI426-SUM($I455:K455))))</f>
        <v>0</v>
      </c>
      <c r="M455" s="31">
        <f>IF($I412="n/a",0,IF(M$4&lt;=$C455,0,IF(SUM($C455,$I412)&gt;M$4,$AI426/$I412,$AI426-SUM($I455:L455))))</f>
        <v>0</v>
      </c>
      <c r="N455" s="31">
        <f>IF($I412="n/a",0,IF(N$4&lt;=$C455,0,IF(SUM($C455,$I412)&gt;N$4,$AI426/$I412,$AI426-SUM($I455:M455))))</f>
        <v>0</v>
      </c>
      <c r="O455" s="31">
        <f>IF($I412="n/a",0,IF(O$4&lt;=$C455,0,IF(SUM($C455,$I412)&gt;O$4,$AI426/$I412,$AI426-SUM($I455:N455))))</f>
        <v>0</v>
      </c>
      <c r="P455" s="31">
        <f>IF($I412="n/a",0,IF(P$4&lt;=$C455,0,IF(SUM($C455,$I412)&gt;P$4,$AI426/$I412,$AI426-SUM($I455:O455))))</f>
        <v>0</v>
      </c>
      <c r="Q455" s="31">
        <f>IF($I412="n/a",0,IF(Q$4&lt;=$C455,0,IF(SUM($C455,$I412)&gt;Q$4,$AI426/$I412,$AI426-SUM($I455:P455))))</f>
        <v>0</v>
      </c>
      <c r="R455" s="31">
        <f>IF($I412="n/a",0,IF(R$4&lt;=$C455,0,IF(SUM($C455,$I412)&gt;R$4,$AI426/$I412,$AI426-SUM($I455:Q455))))</f>
        <v>0</v>
      </c>
      <c r="S455" s="31">
        <f>IF($I412="n/a",0,IF(S$4&lt;=$C455,0,IF(SUM($C455,$I412)&gt;S$4,$AI426/$I412,$AI426-SUM($I455:R455))))</f>
        <v>0</v>
      </c>
      <c r="T455" s="31">
        <f>IF($I412="n/a",0,IF(T$4&lt;=$C455,0,IF(SUM($C455,$I412)&gt;T$4,$AI426/$I412,$AI426-SUM($I455:S455))))</f>
        <v>0</v>
      </c>
      <c r="U455" s="31">
        <f>IF($I412="n/a",0,IF(U$4&lt;=$C455,0,IF(SUM($C455,$I412)&gt;U$4,$AI426/$I412,$AI426-SUM($I455:T455))))</f>
        <v>0</v>
      </c>
      <c r="V455" s="31">
        <f>IF($I412="n/a",0,IF(V$4&lt;=$C455,0,IF(SUM($C455,$I412)&gt;V$4,$AI426/$I412,$AI426-SUM($I455:U455))))</f>
        <v>0</v>
      </c>
      <c r="W455" s="31">
        <f>IF($I412="n/a",0,IF(W$4&lt;=$C455,0,IF(SUM($C455,$I412)&gt;W$4,$AI426/$I412,$AI426-SUM($I455:V455))))</f>
        <v>0</v>
      </c>
      <c r="X455" s="31">
        <f>IF($I412="n/a",0,IF(X$4&lt;=$C455,0,IF(SUM($C455,$I412)&gt;X$4,$AI426/$I412,$AI426-SUM($I455:W455))))</f>
        <v>0</v>
      </c>
      <c r="Y455" s="31">
        <f>IF($I412="n/a",0,IF(Y$4&lt;=$C455,0,IF(SUM($C455,$I412)&gt;Y$4,$AI426/$I412,$AI426-SUM($I455:X455))))</f>
        <v>0</v>
      </c>
      <c r="Z455" s="31">
        <f>IF($I412="n/a",0,IF(Z$4&lt;=$C455,0,IF(SUM($C455,$I412)&gt;Z$4,$AI426/$I412,$AI426-SUM($I455:Y455))))</f>
        <v>0</v>
      </c>
      <c r="AA455" s="31">
        <f>IF($I412="n/a",0,IF(AA$4&lt;=$C455,0,IF(SUM($C455,$I412)&gt;AA$4,$AI426/$I412,$AI426-SUM($I455:Z455))))</f>
        <v>0</v>
      </c>
      <c r="AB455" s="31">
        <f>IF($I412="n/a",0,IF(AB$4&lt;=$C455,0,IF(SUM($C455,$I412)&gt;AB$4,$AI426/$I412,$AI426-SUM($I455:AA455))))</f>
        <v>0</v>
      </c>
      <c r="AC455" s="31">
        <f>IF($I412="n/a",0,IF(AC$4&lt;=$C455,0,IF(SUM($C455,$I412)&gt;AC$4,$AI426/$I412,$AI426-SUM($I455:AB455))))</f>
        <v>0</v>
      </c>
      <c r="AD455" s="31">
        <f>IF($I412="n/a",0,IF(AD$4&lt;=$C455,0,IF(SUM($C455,$I412)&gt;AD$4,$AI426/$I412,$AI426-SUM($I455:AC455))))</f>
        <v>0</v>
      </c>
      <c r="AE455" s="31">
        <f>IF($I412="n/a",0,IF(AE$4&lt;=$C455,0,IF(SUM($C455,$I412)&gt;AE$4,$AI426/$I412,$AI426-SUM($I455:AD455))))</f>
        <v>0</v>
      </c>
      <c r="AF455" s="31">
        <f>IF($I412="n/a",0,IF(AF$4&lt;=$C455,0,IF(SUM($C455,$I412)&gt;AF$4,$AI426/$I412,$AI426-SUM($I455:AE455))))</f>
        <v>0</v>
      </c>
      <c r="AG455" s="31">
        <f>IF($I412="n/a",0,IF(AG$4&lt;=$C455,0,IF(SUM($C455,$I412)&gt;AG$4,$AI426/$I412,$AI426-SUM($I455:AF455))))</f>
        <v>0</v>
      </c>
      <c r="AH455" s="31">
        <f>IF($I412="n/a",0,IF(AH$4&lt;=$C455,0,IF(SUM($C455,$I412)&gt;AH$4,$AI426/$I412,$AI426-SUM($I455:AG455))))</f>
        <v>0</v>
      </c>
      <c r="AI455" s="31">
        <f>IF($I412="n/a",0,IF(AI$4&lt;=$C455,0,IF(SUM($C455,$I412)&gt;AI$4,$AI426/$I412,$AI426-SUM($I455:AH455))))</f>
        <v>0</v>
      </c>
      <c r="AJ455" s="31">
        <f>IF($I412="n/a",0,IF(AJ$4&lt;=$C455,0,IF(SUM($C455,$I412)&gt;AJ$4,$AI426/$I412,$AI426-SUM($I455:AI455))))</f>
        <v>0</v>
      </c>
      <c r="AK455" s="31">
        <f>IF($I412="n/a",0,IF(AK$4&lt;=$C455,0,IF(SUM($C455,$I412)&gt;AK$4,$AI426/$I412,$AI426-SUM($I455:AJ455))))</f>
        <v>0</v>
      </c>
      <c r="AL455" s="31">
        <f>IF($I412="n/a",0,IF(AL$4&lt;=$C455,0,IF(SUM($C455,$I412)&gt;AL$4,$AI426/$I412,$AI426-SUM($I455:AK455))))</f>
        <v>0</v>
      </c>
      <c r="AM455" s="31">
        <f>IF($I412="n/a",0,IF(AM$4&lt;=$C455,0,IF(SUM($C455,$I412)&gt;AM$4,$AI426/$I412,$AI426-SUM($I455:AL455))))</f>
        <v>0</v>
      </c>
      <c r="AN455" s="31">
        <f>IF($I412="n/a",0,IF(AN$4&lt;=$C455,0,IF(SUM($C455,$I412)&gt;AN$4,$AI426/$I412,$AI426-SUM($I455:AM455))))</f>
        <v>0</v>
      </c>
      <c r="AO455" s="31">
        <f>IF($I412="n/a",0,IF(AO$4&lt;=$C455,0,IF(SUM($C455,$I412)&gt;AO$4,$AI426/$I412,$AI426-SUM($I455:AN455))))</f>
        <v>0</v>
      </c>
      <c r="AP455" s="31">
        <f>IF($I412="n/a",0,IF(AP$4&lt;=$C455,0,IF(SUM($C455,$I412)&gt;AP$4,$AI426/$I412,$AI426-SUM($I455:AO455))))</f>
        <v>0</v>
      </c>
      <c r="AQ455" s="31">
        <f>IF($I412="n/a",0,IF(AQ$4&lt;=$C455,0,IF(SUM($C455,$I412)&gt;AQ$4,$AI426/$I412,$AI426-SUM($I455:AP455))))</f>
        <v>0</v>
      </c>
      <c r="AR455" s="31">
        <f>IF($I412="n/a",0,IF(AR$4&lt;=$C455,0,IF(SUM($C455,$I412)&gt;AR$4,$AI426/$I412,$AI426-SUM($I455:AQ455))))</f>
        <v>0</v>
      </c>
      <c r="AS455" s="31">
        <f>IF($I412="n/a",0,IF(AS$4&lt;=$C455,0,IF(SUM($C455,$I412)&gt;AS$4,$AI426/$I412,$AI426-SUM($I455:AR455))))</f>
        <v>0</v>
      </c>
      <c r="AT455" s="31">
        <f>IF($I412="n/a",0,IF(AT$4&lt;=$C455,0,IF(SUM($C455,$I412)&gt;AT$4,$AI426/$I412,$AI426-SUM($I455:AS455))))</f>
        <v>0</v>
      </c>
      <c r="AU455" s="31">
        <f>IF($I412="n/a",0,IF(AU$4&lt;=$C455,0,IF(SUM($C455,$I412)&gt;AU$4,$AI426/$I412,$AI426-SUM($I455:AT455))))</f>
        <v>0</v>
      </c>
      <c r="AV455" s="31">
        <f>IF($I412="n/a",0,IF(AV$4&lt;=$C455,0,IF(SUM($C455,$I412)&gt;AV$4,$AI426/$I412,$AI426-SUM($I455:AU455))))</f>
        <v>0</v>
      </c>
      <c r="AW455" s="31">
        <f>IF($I412="n/a",0,IF(AW$4&lt;=$C455,0,IF(SUM($C455,$I412)&gt;AW$4,$AI426/$I412,$AI426-SUM($I455:AV455))))</f>
        <v>0</v>
      </c>
      <c r="AX455" s="31">
        <f>IF($I412="n/a",0,IF(AX$4&lt;=$C455,0,IF(SUM($C455,$I412)&gt;AX$4,$AI426/$I412,$AI426-SUM($I455:AW455))))</f>
        <v>0</v>
      </c>
      <c r="AY455" s="31">
        <f>IF($I412="n/a",0,IF(AY$4&lt;=$C455,0,IF(SUM($C455,$I412)&gt;AY$4,$AI426/$I412,$AI426-SUM($I455:AX455))))</f>
        <v>0</v>
      </c>
      <c r="AZ455" s="31">
        <f>IF($I412="n/a",0,IF(AZ$4&lt;=$C455,0,IF(SUM($C455,$I412)&gt;AZ$4,$AI426/$I412,$AI426-SUM($I455:AY455))))</f>
        <v>0</v>
      </c>
      <c r="BA455" s="31">
        <f>IF($I412="n/a",0,IF(BA$4&lt;=$C455,0,IF(SUM($C455,$I412)&gt;BA$4,$AI426/$I412,$AI426-SUM($I455:AZ455))))</f>
        <v>0</v>
      </c>
      <c r="BB455" s="31">
        <f>IF($I412="n/a",0,IF(BB$4&lt;=$C455,0,IF(SUM($C455,$I412)&gt;BB$4,$AI426/$I412,$AI426-SUM($I455:BA455))))</f>
        <v>0</v>
      </c>
      <c r="BC455" s="31">
        <f>IF($I412="n/a",0,IF(BC$4&lt;=$C455,0,IF(SUM($C455,$I412)&gt;BC$4,$AI426/$I412,$AI426-SUM($I455:BB455))))</f>
        <v>0</v>
      </c>
      <c r="BD455" s="31">
        <f>IF($I412="n/a",0,IF(BD$4&lt;=$C455,0,IF(SUM($C455,$I412)&gt;BD$4,$AI426/$I412,$AI426-SUM($I455:BC455))))</f>
        <v>0</v>
      </c>
      <c r="BE455" s="31">
        <f>IF($I412="n/a",0,IF(BE$4&lt;=$C455,0,IF(SUM($C455,$I412)&gt;BE$4,$AI426/$I412,$AI426-SUM($I455:BD455))))</f>
        <v>0</v>
      </c>
      <c r="BF455" s="31">
        <f>IF($I412="n/a",0,IF(BF$4&lt;=$C455,0,IF(SUM($C455,$I412)&gt;BF$4,$AI426/$I412,$AI426-SUM($I455:BE455))))</f>
        <v>0</v>
      </c>
      <c r="BG455" s="31">
        <f>IF($I412="n/a",0,IF(BG$4&lt;=$C455,0,IF(SUM($C455,$I412)&gt;BG$4,$AI426/$I412,$AI426-SUM($I455:BF455))))</f>
        <v>0</v>
      </c>
      <c r="BH455" s="31">
        <f>IF($I412="n/a",0,IF(BH$4&lt;=$C455,0,IF(SUM($C455,$I412)&gt;BH$4,$AI426/$I412,$AI426-SUM($I455:BG455))))</f>
        <v>0</v>
      </c>
      <c r="BI455" s="31">
        <f>IF($I412="n/a",0,IF(BI$4&lt;=$C455,0,IF(SUM($C455,$I412)&gt;BI$4,$AI426/$I412,$AI426-SUM($I455:BH455))))</f>
        <v>0</v>
      </c>
      <c r="BJ455" s="31">
        <f>IF($I412="n/a",0,IF(BJ$4&lt;=$C455,0,IF(SUM($C455,$I412)&gt;BJ$4,$AI426/$I412,$AI426-SUM($I455:BI455))))</f>
        <v>0</v>
      </c>
      <c r="BK455" s="31">
        <f>IF($I412="n/a",0,IF(BK$4&lt;=$C455,0,IF(SUM($C455,$I412)&gt;BK$4,$AI426/$I412,$AI426-SUM($I455:BJ455))))</f>
        <v>0</v>
      </c>
      <c r="BL455" s="31">
        <f>IF($I412="n/a",0,IF(BL$4&lt;=$C455,0,IF(SUM($C455,$I412)&gt;BL$4,$AI426/$I412,$AI426-SUM($I455:BK455))))</f>
        <v>0</v>
      </c>
      <c r="BM455" s="31">
        <f>IF($I412="n/a",0,IF(BM$4&lt;=$C455,0,IF(SUM($C455,$I412)&gt;BM$4,$AI426/$I412,$AI426-SUM($I455:BL455))))</f>
        <v>0</v>
      </c>
      <c r="BN455" s="31">
        <f>IF($I412="n/a",0,IF(BN$4&lt;=$C455,0,IF(SUM($C455,$I412)&gt;BN$4,$AI426/$I412,$AI426-SUM($I455:BM455))))</f>
        <v>0</v>
      </c>
      <c r="BO455" s="31">
        <f>IF($I412="n/a",0,IF(BO$4&lt;=$C455,0,IF(SUM($C455,$I412)&gt;BO$4,$AI426/$I412,$AI426-SUM($I455:BN455))))</f>
        <v>0</v>
      </c>
      <c r="BP455" s="31">
        <f>IF($I412="n/a",0,IF(BP$4&lt;=$C455,0,IF(SUM($C455,$I412)&gt;BP$4,$AI426/$I412,$AI426-SUM($I455:BO455))))</f>
        <v>0</v>
      </c>
      <c r="BQ455" s="31">
        <f>IF($I412="n/a",0,IF(BQ$4&lt;=$C455,0,IF(SUM($C455,$I412)&gt;BQ$4,$AI426/$I412,$AI426-SUM($I455:BP455))))</f>
        <v>0</v>
      </c>
      <c r="BR455" s="31">
        <f>IF($I412="n/a",0,IF(BR$4&lt;=$C455,0,IF(SUM($C455,$I412)&gt;BR$4,$AI426/$I412,$AI426-SUM($I455:BQ455))))</f>
        <v>0</v>
      </c>
      <c r="BS455" s="31">
        <f>IF($I412="n/a",0,IF(BS$4&lt;=$C455,0,IF(SUM($C455,$I412)&gt;BS$4,$AI426/$I412,$AI426-SUM($I455:BR455))))</f>
        <v>0</v>
      </c>
      <c r="BT455" s="31">
        <f>IF($I412="n/a",0,IF(BT$4&lt;=$C455,0,IF(SUM($C455,$I412)&gt;BT$4,$AI426/$I412,$AI426-SUM($I455:BS455))))</f>
        <v>0</v>
      </c>
      <c r="BU455" s="31">
        <f>IF($I412="n/a",0,IF(BU$4&lt;=$C455,0,IF(SUM($C455,$I412)&gt;BU$4,$AI426/$I412,$AI426-SUM($I455:BT455))))</f>
        <v>0</v>
      </c>
      <c r="BV455" s="31">
        <f>IF($I412="n/a",0,IF(BV$4&lt;=$C455,0,IF(SUM($C455,$I412)&gt;BV$4,$AI426/$I412,$AI426-SUM($I455:BU455))))</f>
        <v>0</v>
      </c>
      <c r="BW455" s="31">
        <f>IF($I412="n/a",0,IF(BW$4&lt;=$C455,0,IF(SUM($C455,$I412)&gt;BW$4,$AI426/$I412,$AI426-SUM($I455:BV455))))</f>
        <v>0</v>
      </c>
      <c r="BX455" s="31">
        <f>IF($I412="n/a",0,IF(BX$4&lt;=$C455,0,IF(SUM($C455,$I412)&gt;BX$4,$AI426/$I412,$AI426-SUM($I455:BW455))))</f>
        <v>0</v>
      </c>
      <c r="BY455" s="31">
        <f>IF($I412="n/a",0,IF(BY$4&lt;=$C455,0,IF(SUM($C455,$I412)&gt;BY$4,$AI426/$I412,$AI426-SUM($I455:BX455))))</f>
        <v>0</v>
      </c>
      <c r="BZ455" s="31">
        <f>IF($I412="n/a",0,IF(BZ$4&lt;=$C455,0,IF(SUM($C455,$I412)&gt;BZ$4,$AI426/$I412,$AI426-SUM($I455:BY455))))</f>
        <v>0</v>
      </c>
      <c r="CA455" s="31">
        <f>IF($I412="n/a",0,IF(CA$4&lt;=$C455,0,IF(SUM($C455,$I412)&gt;CA$4,$AI426/$I412,$AI426-SUM($I455:BZ455))))</f>
        <v>0</v>
      </c>
      <c r="CB455" s="31">
        <f>IF($I412="n/a",0,IF(CB$4&lt;=$C455,0,IF(SUM($C455,$I412)&gt;CB$4,$AI426/$I412,$AI426-SUM($I455:CA455))))</f>
        <v>0</v>
      </c>
      <c r="CC455" s="31">
        <f>IF($I412="n/a",0,IF(CC$4&lt;=$C455,0,IF(SUM($C455,$I412)&gt;CC$4,$AI426/$I412,$AI426-SUM($I455:CB455))))</f>
        <v>0</v>
      </c>
      <c r="CD455" s="31">
        <f>IF($I412="n/a",0,IF(CD$4&lt;=$C455,0,IF(SUM($C455,$I412)&gt;CD$4,$AI426/$I412,$AI426-SUM($I455:CC455))))</f>
        <v>0</v>
      </c>
      <c r="CE455" s="31">
        <f>IF($I412="n/a",0,IF(CE$4&lt;=$C455,0,IF(SUM($C455,$I412)&gt;CE$4,$AI426/$I412,$AI426-SUM($I455:CD455))))</f>
        <v>0</v>
      </c>
      <c r="CF455" s="31">
        <f>IF($I412="n/a",0,IF(CF$4&lt;=$C455,0,IF(SUM($C455,$I412)&gt;CF$4,$AI426/$I412,$AI426-SUM($I455:CE455))))</f>
        <v>0</v>
      </c>
    </row>
    <row r="456" spans="1:84" s="153" customFormat="1" ht="12.75" customHeight="1">
      <c r="A456"/>
      <c r="C456" s="197">
        <v>2042</v>
      </c>
      <c r="D456" s="21" t="s">
        <v>187</v>
      </c>
      <c r="E456" s="21" t="s">
        <v>185</v>
      </c>
      <c r="I456" s="31"/>
      <c r="J456" s="31">
        <f>IF($I412="n/a",0,IF(J$4&lt;=$C456,0,IF(SUM($C456,$I412)&gt;J$4,$AJ426/$I412,$AJ426-SUM($I456:I456))))</f>
        <v>0</v>
      </c>
      <c r="K456" s="31">
        <f>IF($I412="n/a",0,IF(K$4&lt;=$C456,0,IF(SUM($C456,$I412)&gt;K$4,$AJ426/$I412,$AJ426-SUM($I456:J456))))</f>
        <v>0</v>
      </c>
      <c r="L456" s="31">
        <f>IF($I412="n/a",0,IF(L$4&lt;=$C456,0,IF(SUM($C456,$I412)&gt;L$4,$AJ426/$I412,$AJ426-SUM($I456:K456))))</f>
        <v>0</v>
      </c>
      <c r="M456" s="31">
        <f>IF($I412="n/a",0,IF(M$4&lt;=$C456,0,IF(SUM($C456,$I412)&gt;M$4,$AJ426/$I412,$AJ426-SUM($I456:L456))))</f>
        <v>0</v>
      </c>
      <c r="N456" s="31">
        <f>IF($I412="n/a",0,IF(N$4&lt;=$C456,0,IF(SUM($C456,$I412)&gt;N$4,$AJ426/$I412,$AJ426-SUM($I456:M456))))</f>
        <v>0</v>
      </c>
      <c r="O456" s="31">
        <f>IF($I412="n/a",0,IF(O$4&lt;=$C456,0,IF(SUM($C456,$I412)&gt;O$4,$AJ426/$I412,$AJ426-SUM($I456:N456))))</f>
        <v>0</v>
      </c>
      <c r="P456" s="31">
        <f>IF($I412="n/a",0,IF(P$4&lt;=$C456,0,IF(SUM($C456,$I412)&gt;P$4,$AJ426/$I412,$AJ426-SUM($I456:O456))))</f>
        <v>0</v>
      </c>
      <c r="Q456" s="31">
        <f>IF($I412="n/a",0,IF(Q$4&lt;=$C456,0,IF(SUM($C456,$I412)&gt;Q$4,$AJ426/$I412,$AJ426-SUM($I456:P456))))</f>
        <v>0</v>
      </c>
      <c r="R456" s="31">
        <f>IF($I412="n/a",0,IF(R$4&lt;=$C456,0,IF(SUM($C456,$I412)&gt;R$4,$AJ426/$I412,$AJ426-SUM($I456:Q456))))</f>
        <v>0</v>
      </c>
      <c r="S456" s="31">
        <f>IF($I412="n/a",0,IF(S$4&lt;=$C456,0,IF(SUM($C456,$I412)&gt;S$4,$AJ426/$I412,$AJ426-SUM($I456:R456))))</f>
        <v>0</v>
      </c>
      <c r="T456" s="31">
        <f>IF($I412="n/a",0,IF(T$4&lt;=$C456,0,IF(SUM($C456,$I412)&gt;T$4,$AJ426/$I412,$AJ426-SUM($I456:S456))))</f>
        <v>0</v>
      </c>
      <c r="U456" s="31">
        <f>IF($I412="n/a",0,IF(U$4&lt;=$C456,0,IF(SUM($C456,$I412)&gt;U$4,$AJ426/$I412,$AJ426-SUM($I456:T456))))</f>
        <v>0</v>
      </c>
      <c r="V456" s="31">
        <f>IF($I412="n/a",0,IF(V$4&lt;=$C456,0,IF(SUM($C456,$I412)&gt;V$4,$AJ426/$I412,$AJ426-SUM($I456:U456))))</f>
        <v>0</v>
      </c>
      <c r="W456" s="31">
        <f>IF($I412="n/a",0,IF(W$4&lt;=$C456,0,IF(SUM($C456,$I412)&gt;W$4,$AJ426/$I412,$AJ426-SUM($I456:V456))))</f>
        <v>0</v>
      </c>
      <c r="X456" s="31">
        <f>IF($I412="n/a",0,IF(X$4&lt;=$C456,0,IF(SUM($C456,$I412)&gt;X$4,$AJ426/$I412,$AJ426-SUM($I456:W456))))</f>
        <v>0</v>
      </c>
      <c r="Y456" s="31">
        <f>IF($I412="n/a",0,IF(Y$4&lt;=$C456,0,IF(SUM($C456,$I412)&gt;Y$4,$AJ426/$I412,$AJ426-SUM($I456:X456))))</f>
        <v>0</v>
      </c>
      <c r="Z456" s="31">
        <f>IF($I412="n/a",0,IF(Z$4&lt;=$C456,0,IF(SUM($C456,$I412)&gt;Z$4,$AJ426/$I412,$AJ426-SUM($I456:Y456))))</f>
        <v>0</v>
      </c>
      <c r="AA456" s="31">
        <f>IF($I412="n/a",0,IF(AA$4&lt;=$C456,0,IF(SUM($C456,$I412)&gt;AA$4,$AJ426/$I412,$AJ426-SUM($I456:Z456))))</f>
        <v>0</v>
      </c>
      <c r="AB456" s="31">
        <f>IF($I412="n/a",0,IF(AB$4&lt;=$C456,0,IF(SUM($C456,$I412)&gt;AB$4,$AJ426/$I412,$AJ426-SUM($I456:AA456))))</f>
        <v>0</v>
      </c>
      <c r="AC456" s="31">
        <f>IF($I412="n/a",0,IF(AC$4&lt;=$C456,0,IF(SUM($C456,$I412)&gt;AC$4,$AJ426/$I412,$AJ426-SUM($I456:AB456))))</f>
        <v>0</v>
      </c>
      <c r="AD456" s="31">
        <f>IF($I412="n/a",0,IF(AD$4&lt;=$C456,0,IF(SUM($C456,$I412)&gt;AD$4,$AJ426/$I412,$AJ426-SUM($I456:AC456))))</f>
        <v>0</v>
      </c>
      <c r="AE456" s="31">
        <f>IF($I412="n/a",0,IF(AE$4&lt;=$C456,0,IF(SUM($C456,$I412)&gt;AE$4,$AJ426/$I412,$AJ426-SUM($I456:AD456))))</f>
        <v>0</v>
      </c>
      <c r="AF456" s="31">
        <f>IF($I412="n/a",0,IF(AF$4&lt;=$C456,0,IF(SUM($C456,$I412)&gt;AF$4,$AJ426/$I412,$AJ426-SUM($I456:AE456))))</f>
        <v>0</v>
      </c>
      <c r="AG456" s="31">
        <f>IF($I412="n/a",0,IF(AG$4&lt;=$C456,0,IF(SUM($C456,$I412)&gt;AG$4,$AJ426/$I412,$AJ426-SUM($I456:AF456))))</f>
        <v>0</v>
      </c>
      <c r="AH456" s="31">
        <f>IF($I412="n/a",0,IF(AH$4&lt;=$C456,0,IF(SUM($C456,$I412)&gt;AH$4,$AJ426/$I412,$AJ426-SUM($I456:AG456))))</f>
        <v>0</v>
      </c>
      <c r="AI456" s="31">
        <f>IF($I412="n/a",0,IF(AI$4&lt;=$C456,0,IF(SUM($C456,$I412)&gt;AI$4,$AJ426/$I412,$AJ426-SUM($I456:AH456))))</f>
        <v>0</v>
      </c>
      <c r="AJ456" s="31">
        <f>IF($I412="n/a",0,IF(AJ$4&lt;=$C456,0,IF(SUM($C456,$I412)&gt;AJ$4,$AJ426/$I412,$AJ426-SUM($I456:AI456))))</f>
        <v>0</v>
      </c>
      <c r="AK456" s="31">
        <f>IF($I412="n/a",0,IF(AK$4&lt;=$C456,0,IF(SUM($C456,$I412)&gt;AK$4,$AJ426/$I412,$AJ426-SUM($I456:AJ456))))</f>
        <v>0</v>
      </c>
      <c r="AL456" s="31">
        <f>IF($I412="n/a",0,IF(AL$4&lt;=$C456,0,IF(SUM($C456,$I412)&gt;AL$4,$AJ426/$I412,$AJ426-SUM($I456:AK456))))</f>
        <v>0</v>
      </c>
      <c r="AM456" s="31">
        <f>IF($I412="n/a",0,IF(AM$4&lt;=$C456,0,IF(SUM($C456,$I412)&gt;AM$4,$AJ426/$I412,$AJ426-SUM($I456:AL456))))</f>
        <v>0</v>
      </c>
      <c r="AN456" s="31">
        <f>IF($I412="n/a",0,IF(AN$4&lt;=$C456,0,IF(SUM($C456,$I412)&gt;AN$4,$AJ426/$I412,$AJ426-SUM($I456:AM456))))</f>
        <v>0</v>
      </c>
      <c r="AO456" s="31">
        <f>IF($I412="n/a",0,IF(AO$4&lt;=$C456,0,IF(SUM($C456,$I412)&gt;AO$4,$AJ426/$I412,$AJ426-SUM($I456:AN456))))</f>
        <v>0</v>
      </c>
      <c r="AP456" s="31">
        <f>IF($I412="n/a",0,IF(AP$4&lt;=$C456,0,IF(SUM($C456,$I412)&gt;AP$4,$AJ426/$I412,$AJ426-SUM($I456:AO456))))</f>
        <v>0</v>
      </c>
      <c r="AQ456" s="31">
        <f>IF($I412="n/a",0,IF(AQ$4&lt;=$C456,0,IF(SUM($C456,$I412)&gt;AQ$4,$AJ426/$I412,$AJ426-SUM($I456:AP456))))</f>
        <v>0</v>
      </c>
      <c r="AR456" s="31">
        <f>IF($I412="n/a",0,IF(AR$4&lt;=$C456,0,IF(SUM($C456,$I412)&gt;AR$4,$AJ426/$I412,$AJ426-SUM($I456:AQ456))))</f>
        <v>0</v>
      </c>
      <c r="AS456" s="31">
        <f>IF($I412="n/a",0,IF(AS$4&lt;=$C456,0,IF(SUM($C456,$I412)&gt;AS$4,$AJ426/$I412,$AJ426-SUM($I456:AR456))))</f>
        <v>0</v>
      </c>
      <c r="AT456" s="31">
        <f>IF($I412="n/a",0,IF(AT$4&lt;=$C456,0,IF(SUM($C456,$I412)&gt;AT$4,$AJ426/$I412,$AJ426-SUM($I456:AS456))))</f>
        <v>0</v>
      </c>
      <c r="AU456" s="31">
        <f>IF($I412="n/a",0,IF(AU$4&lt;=$C456,0,IF(SUM($C456,$I412)&gt;AU$4,$AJ426/$I412,$AJ426-SUM($I456:AT456))))</f>
        <v>0</v>
      </c>
      <c r="AV456" s="31">
        <f>IF($I412="n/a",0,IF(AV$4&lt;=$C456,0,IF(SUM($C456,$I412)&gt;AV$4,$AJ426/$I412,$AJ426-SUM($I456:AU456))))</f>
        <v>0</v>
      </c>
      <c r="AW456" s="31">
        <f>IF($I412="n/a",0,IF(AW$4&lt;=$C456,0,IF(SUM($C456,$I412)&gt;AW$4,$AJ426/$I412,$AJ426-SUM($I456:AV456))))</f>
        <v>0</v>
      </c>
      <c r="AX456" s="31">
        <f>IF($I412="n/a",0,IF(AX$4&lt;=$C456,0,IF(SUM($C456,$I412)&gt;AX$4,$AJ426/$I412,$AJ426-SUM($I456:AW456))))</f>
        <v>0</v>
      </c>
      <c r="AY456" s="31">
        <f>IF($I412="n/a",0,IF(AY$4&lt;=$C456,0,IF(SUM($C456,$I412)&gt;AY$4,$AJ426/$I412,$AJ426-SUM($I456:AX456))))</f>
        <v>0</v>
      </c>
      <c r="AZ456" s="31">
        <f>IF($I412="n/a",0,IF(AZ$4&lt;=$C456,0,IF(SUM($C456,$I412)&gt;AZ$4,$AJ426/$I412,$AJ426-SUM($I456:AY456))))</f>
        <v>0</v>
      </c>
      <c r="BA456" s="31">
        <f>IF($I412="n/a",0,IF(BA$4&lt;=$C456,0,IF(SUM($C456,$I412)&gt;BA$4,$AJ426/$I412,$AJ426-SUM($I456:AZ456))))</f>
        <v>0</v>
      </c>
      <c r="BB456" s="31">
        <f>IF($I412="n/a",0,IF(BB$4&lt;=$C456,0,IF(SUM($C456,$I412)&gt;BB$4,$AJ426/$I412,$AJ426-SUM($I456:BA456))))</f>
        <v>0</v>
      </c>
      <c r="BC456" s="31">
        <f>IF($I412="n/a",0,IF(BC$4&lt;=$C456,0,IF(SUM($C456,$I412)&gt;BC$4,$AJ426/$I412,$AJ426-SUM($I456:BB456))))</f>
        <v>0</v>
      </c>
      <c r="BD456" s="31">
        <f>IF($I412="n/a",0,IF(BD$4&lt;=$C456,0,IF(SUM($C456,$I412)&gt;BD$4,$AJ426/$I412,$AJ426-SUM($I456:BC456))))</f>
        <v>0</v>
      </c>
      <c r="BE456" s="31">
        <f>IF($I412="n/a",0,IF(BE$4&lt;=$C456,0,IF(SUM($C456,$I412)&gt;BE$4,$AJ426/$I412,$AJ426-SUM($I456:BD456))))</f>
        <v>0</v>
      </c>
      <c r="BF456" s="31">
        <f>IF($I412="n/a",0,IF(BF$4&lt;=$C456,0,IF(SUM($C456,$I412)&gt;BF$4,$AJ426/$I412,$AJ426-SUM($I456:BE456))))</f>
        <v>0</v>
      </c>
      <c r="BG456" s="31">
        <f>IF($I412="n/a",0,IF(BG$4&lt;=$C456,0,IF(SUM($C456,$I412)&gt;BG$4,$AJ426/$I412,$AJ426-SUM($I456:BF456))))</f>
        <v>0</v>
      </c>
      <c r="BH456" s="31">
        <f>IF($I412="n/a",0,IF(BH$4&lt;=$C456,0,IF(SUM($C456,$I412)&gt;BH$4,$AJ426/$I412,$AJ426-SUM($I456:BG456))))</f>
        <v>0</v>
      </c>
      <c r="BI456" s="31">
        <f>IF($I412="n/a",0,IF(BI$4&lt;=$C456,0,IF(SUM($C456,$I412)&gt;BI$4,$AJ426/$I412,$AJ426-SUM($I456:BH456))))</f>
        <v>0</v>
      </c>
      <c r="BJ456" s="31">
        <f>IF($I412="n/a",0,IF(BJ$4&lt;=$C456,0,IF(SUM($C456,$I412)&gt;BJ$4,$AJ426/$I412,$AJ426-SUM($I456:BI456))))</f>
        <v>0</v>
      </c>
      <c r="BK456" s="31">
        <f>IF($I412="n/a",0,IF(BK$4&lt;=$C456,0,IF(SUM($C456,$I412)&gt;BK$4,$AJ426/$I412,$AJ426-SUM($I456:BJ456))))</f>
        <v>0</v>
      </c>
      <c r="BL456" s="31">
        <f>IF($I412="n/a",0,IF(BL$4&lt;=$C456,0,IF(SUM($C456,$I412)&gt;BL$4,$AJ426/$I412,$AJ426-SUM($I456:BK456))))</f>
        <v>0</v>
      </c>
      <c r="BM456" s="31">
        <f>IF($I412="n/a",0,IF(BM$4&lt;=$C456,0,IF(SUM($C456,$I412)&gt;BM$4,$AJ426/$I412,$AJ426-SUM($I456:BL456))))</f>
        <v>0</v>
      </c>
      <c r="BN456" s="31">
        <f>IF($I412="n/a",0,IF(BN$4&lt;=$C456,0,IF(SUM($C456,$I412)&gt;BN$4,$AJ426/$I412,$AJ426-SUM($I456:BM456))))</f>
        <v>0</v>
      </c>
      <c r="BO456" s="31">
        <f>IF($I412="n/a",0,IF(BO$4&lt;=$C456,0,IF(SUM($C456,$I412)&gt;BO$4,$AJ426/$I412,$AJ426-SUM($I456:BN456))))</f>
        <v>0</v>
      </c>
      <c r="BP456" s="31">
        <f>IF($I412="n/a",0,IF(BP$4&lt;=$C456,0,IF(SUM($C456,$I412)&gt;BP$4,$AJ426/$I412,$AJ426-SUM($I456:BO456))))</f>
        <v>0</v>
      </c>
      <c r="BQ456" s="31">
        <f>IF($I412="n/a",0,IF(BQ$4&lt;=$C456,0,IF(SUM($C456,$I412)&gt;BQ$4,$AJ426/$I412,$AJ426-SUM($I456:BP456))))</f>
        <v>0</v>
      </c>
      <c r="BR456" s="31">
        <f>IF($I412="n/a",0,IF(BR$4&lt;=$C456,0,IF(SUM($C456,$I412)&gt;BR$4,$AJ426/$I412,$AJ426-SUM($I456:BQ456))))</f>
        <v>0</v>
      </c>
      <c r="BS456" s="31">
        <f>IF($I412="n/a",0,IF(BS$4&lt;=$C456,0,IF(SUM($C456,$I412)&gt;BS$4,$AJ426/$I412,$AJ426-SUM($I456:BR456))))</f>
        <v>0</v>
      </c>
      <c r="BT456" s="31">
        <f>IF($I412="n/a",0,IF(BT$4&lt;=$C456,0,IF(SUM($C456,$I412)&gt;BT$4,$AJ426/$I412,$AJ426-SUM($I456:BS456))))</f>
        <v>0</v>
      </c>
      <c r="BU456" s="31">
        <f>IF($I412="n/a",0,IF(BU$4&lt;=$C456,0,IF(SUM($C456,$I412)&gt;BU$4,$AJ426/$I412,$AJ426-SUM($I456:BT456))))</f>
        <v>0</v>
      </c>
      <c r="BV456" s="31">
        <f>IF($I412="n/a",0,IF(BV$4&lt;=$C456,0,IF(SUM($C456,$I412)&gt;BV$4,$AJ426/$I412,$AJ426-SUM($I456:BU456))))</f>
        <v>0</v>
      </c>
      <c r="BW456" s="31">
        <f>IF($I412="n/a",0,IF(BW$4&lt;=$C456,0,IF(SUM($C456,$I412)&gt;BW$4,$AJ426/$I412,$AJ426-SUM($I456:BV456))))</f>
        <v>0</v>
      </c>
      <c r="BX456" s="31">
        <f>IF($I412="n/a",0,IF(BX$4&lt;=$C456,0,IF(SUM($C456,$I412)&gt;BX$4,$AJ426/$I412,$AJ426-SUM($I456:BW456))))</f>
        <v>0</v>
      </c>
      <c r="BY456" s="31">
        <f>IF($I412="n/a",0,IF(BY$4&lt;=$C456,0,IF(SUM($C456,$I412)&gt;BY$4,$AJ426/$I412,$AJ426-SUM($I456:BX456))))</f>
        <v>0</v>
      </c>
      <c r="BZ456" s="31">
        <f>IF($I412="n/a",0,IF(BZ$4&lt;=$C456,0,IF(SUM($C456,$I412)&gt;BZ$4,$AJ426/$I412,$AJ426-SUM($I456:BY456))))</f>
        <v>0</v>
      </c>
      <c r="CA456" s="31">
        <f>IF($I412="n/a",0,IF(CA$4&lt;=$C456,0,IF(SUM($C456,$I412)&gt;CA$4,$AJ426/$I412,$AJ426-SUM($I456:BZ456))))</f>
        <v>0</v>
      </c>
      <c r="CB456" s="31">
        <f>IF($I412="n/a",0,IF(CB$4&lt;=$C456,0,IF(SUM($C456,$I412)&gt;CB$4,$AJ426/$I412,$AJ426-SUM($I456:CA456))))</f>
        <v>0</v>
      </c>
      <c r="CC456" s="31">
        <f>IF($I412="n/a",0,IF(CC$4&lt;=$C456,0,IF(SUM($C456,$I412)&gt;CC$4,$AJ426/$I412,$AJ426-SUM($I456:CB456))))</f>
        <v>0</v>
      </c>
      <c r="CD456" s="31">
        <f>IF($I412="n/a",0,IF(CD$4&lt;=$C456,0,IF(SUM($C456,$I412)&gt;CD$4,$AJ426/$I412,$AJ426-SUM($I456:CC456))))</f>
        <v>0</v>
      </c>
      <c r="CE456" s="31">
        <f>IF($I412="n/a",0,IF(CE$4&lt;=$C456,0,IF(SUM($C456,$I412)&gt;CE$4,$AJ426/$I412,$AJ426-SUM($I456:CD456))))</f>
        <v>0</v>
      </c>
      <c r="CF456" s="31">
        <f>IF($I412="n/a",0,IF(CF$4&lt;=$C456,0,IF(SUM($C456,$I412)&gt;CF$4,$AJ426/$I412,$AJ426-SUM($I456:CE456))))</f>
        <v>0</v>
      </c>
    </row>
    <row r="457" spans="1:84" s="153" customFormat="1" ht="12.75" customHeight="1">
      <c r="A457"/>
      <c r="C457" s="197">
        <v>2043</v>
      </c>
      <c r="D457" s="21" t="s">
        <v>188</v>
      </c>
      <c r="E457" s="21" t="s">
        <v>185</v>
      </c>
      <c r="I457" s="31"/>
      <c r="J457" s="31">
        <f>IF($I412="n/a",0,IF(J$4&lt;=$C457,0,IF(SUM($C457,$I412)&gt;J$4,$AK426/$I412,$AK426-SUM($I457:I457))))</f>
        <v>0</v>
      </c>
      <c r="K457" s="31">
        <f>IF($I412="n/a",0,IF(K$4&lt;=$C457,0,IF(SUM($C457,$I412)&gt;K$4,$AK426/$I412,$AK426-SUM($I457:J457))))</f>
        <v>0</v>
      </c>
      <c r="L457" s="31">
        <f>IF($I412="n/a",0,IF(L$4&lt;=$C457,0,IF(SUM($C457,$I412)&gt;L$4,$AK426/$I412,$AK426-SUM($I457:K457))))</f>
        <v>0</v>
      </c>
      <c r="M457" s="31">
        <f>IF($I412="n/a",0,IF(M$4&lt;=$C457,0,IF(SUM($C457,$I412)&gt;M$4,$AK426/$I412,$AK426-SUM($I457:L457))))</f>
        <v>0</v>
      </c>
      <c r="N457" s="31">
        <f>IF($I412="n/a",0,IF(N$4&lt;=$C457,0,IF(SUM($C457,$I412)&gt;N$4,$AK426/$I412,$AK426-SUM($I457:M457))))</f>
        <v>0</v>
      </c>
      <c r="O457" s="31">
        <f>IF($I412="n/a",0,IF(O$4&lt;=$C457,0,IF(SUM($C457,$I412)&gt;O$4,$AK426/$I412,$AK426-SUM($I457:N457))))</f>
        <v>0</v>
      </c>
      <c r="P457" s="31">
        <f>IF($I412="n/a",0,IF(P$4&lt;=$C457,0,IF(SUM($C457,$I412)&gt;P$4,$AK426/$I412,$AK426-SUM($I457:O457))))</f>
        <v>0</v>
      </c>
      <c r="Q457" s="31">
        <f>IF($I412="n/a",0,IF(Q$4&lt;=$C457,0,IF(SUM($C457,$I412)&gt;Q$4,$AK426/$I412,$AK426-SUM($I457:P457))))</f>
        <v>0</v>
      </c>
      <c r="R457" s="31">
        <f>IF($I412="n/a",0,IF(R$4&lt;=$C457,0,IF(SUM($C457,$I412)&gt;R$4,$AK426/$I412,$AK426-SUM($I457:Q457))))</f>
        <v>0</v>
      </c>
      <c r="S457" s="31">
        <f>IF($I412="n/a",0,IF(S$4&lt;=$C457,0,IF(SUM($C457,$I412)&gt;S$4,$AK426/$I412,$AK426-SUM($I457:R457))))</f>
        <v>0</v>
      </c>
      <c r="T457" s="31">
        <f>IF($I412="n/a",0,IF(T$4&lt;=$C457,0,IF(SUM($C457,$I412)&gt;T$4,$AK426/$I412,$AK426-SUM($I457:S457))))</f>
        <v>0</v>
      </c>
      <c r="U457" s="31">
        <f>IF($I412="n/a",0,IF(U$4&lt;=$C457,0,IF(SUM($C457,$I412)&gt;U$4,$AK426/$I412,$AK426-SUM($I457:T457))))</f>
        <v>0</v>
      </c>
      <c r="V457" s="31">
        <f>IF($I412="n/a",0,IF(V$4&lt;=$C457,0,IF(SUM($C457,$I412)&gt;V$4,$AK426/$I412,$AK426-SUM($I457:U457))))</f>
        <v>0</v>
      </c>
      <c r="W457" s="31">
        <f>IF($I412="n/a",0,IF(W$4&lt;=$C457,0,IF(SUM($C457,$I412)&gt;W$4,$AK426/$I412,$AK426-SUM($I457:V457))))</f>
        <v>0</v>
      </c>
      <c r="X457" s="31">
        <f>IF($I412="n/a",0,IF(X$4&lt;=$C457,0,IF(SUM($C457,$I412)&gt;X$4,$AK426/$I412,$AK426-SUM($I457:W457))))</f>
        <v>0</v>
      </c>
      <c r="Y457" s="31">
        <f>IF($I412="n/a",0,IF(Y$4&lt;=$C457,0,IF(SUM($C457,$I412)&gt;Y$4,$AK426/$I412,$AK426-SUM($I457:X457))))</f>
        <v>0</v>
      </c>
      <c r="Z457" s="31">
        <f>IF($I412="n/a",0,IF(Z$4&lt;=$C457,0,IF(SUM($C457,$I412)&gt;Z$4,$AK426/$I412,$AK426-SUM($I457:Y457))))</f>
        <v>0</v>
      </c>
      <c r="AA457" s="31">
        <f>IF($I412="n/a",0,IF(AA$4&lt;=$C457,0,IF(SUM($C457,$I412)&gt;AA$4,$AK426/$I412,$AK426-SUM($I457:Z457))))</f>
        <v>0</v>
      </c>
      <c r="AB457" s="31">
        <f>IF($I412="n/a",0,IF(AB$4&lt;=$C457,0,IF(SUM($C457,$I412)&gt;AB$4,$AK426/$I412,$AK426-SUM($I457:AA457))))</f>
        <v>0</v>
      </c>
      <c r="AC457" s="31">
        <f>IF($I412="n/a",0,IF(AC$4&lt;=$C457,0,IF(SUM($C457,$I412)&gt;AC$4,$AK426/$I412,$AK426-SUM($I457:AB457))))</f>
        <v>0</v>
      </c>
      <c r="AD457" s="31">
        <f>IF($I412="n/a",0,IF(AD$4&lt;=$C457,0,IF(SUM($C457,$I412)&gt;AD$4,$AK426/$I412,$AK426-SUM($I457:AC457))))</f>
        <v>0</v>
      </c>
      <c r="AE457" s="31">
        <f>IF($I412="n/a",0,IF(AE$4&lt;=$C457,0,IF(SUM($C457,$I412)&gt;AE$4,$AK426/$I412,$AK426-SUM($I457:AD457))))</f>
        <v>0</v>
      </c>
      <c r="AF457" s="31">
        <f>IF($I412="n/a",0,IF(AF$4&lt;=$C457,0,IF(SUM($C457,$I412)&gt;AF$4,$AK426/$I412,$AK426-SUM($I457:AE457))))</f>
        <v>0</v>
      </c>
      <c r="AG457" s="31">
        <f>IF($I412="n/a",0,IF(AG$4&lt;=$C457,0,IF(SUM($C457,$I412)&gt;AG$4,$AK426/$I412,$AK426-SUM($I457:AF457))))</f>
        <v>0</v>
      </c>
      <c r="AH457" s="31">
        <f>IF($I412="n/a",0,IF(AH$4&lt;=$C457,0,IF(SUM($C457,$I412)&gt;AH$4,$AK426/$I412,$AK426-SUM($I457:AG457))))</f>
        <v>0</v>
      </c>
      <c r="AI457" s="31">
        <f>IF($I412="n/a",0,IF(AI$4&lt;=$C457,0,IF(SUM($C457,$I412)&gt;AI$4,$AK426/$I412,$AK426-SUM($I457:AH457))))</f>
        <v>0</v>
      </c>
      <c r="AJ457" s="31">
        <f>IF($I412="n/a",0,IF(AJ$4&lt;=$C457,0,IF(SUM($C457,$I412)&gt;AJ$4,$AK426/$I412,$AK426-SUM($I457:AI457))))</f>
        <v>0</v>
      </c>
      <c r="AK457" s="31">
        <f>IF($I412="n/a",0,IF(AK$4&lt;=$C457,0,IF(SUM($C457,$I412)&gt;AK$4,$AK426/$I412,$AK426-SUM($I457:AJ457))))</f>
        <v>0</v>
      </c>
      <c r="AL457" s="31">
        <f>IF($I412="n/a",0,IF(AL$4&lt;=$C457,0,IF(SUM($C457,$I412)&gt;AL$4,$AK426/$I412,$AK426-SUM($I457:AK457))))</f>
        <v>0</v>
      </c>
      <c r="AM457" s="31">
        <f>IF($I412="n/a",0,IF(AM$4&lt;=$C457,0,IF(SUM($C457,$I412)&gt;AM$4,$AK426/$I412,$AK426-SUM($I457:AL457))))</f>
        <v>0</v>
      </c>
      <c r="AN457" s="31">
        <f>IF($I412="n/a",0,IF(AN$4&lt;=$C457,0,IF(SUM($C457,$I412)&gt;AN$4,$AK426/$I412,$AK426-SUM($I457:AM457))))</f>
        <v>0</v>
      </c>
      <c r="AO457" s="31">
        <f>IF($I412="n/a",0,IF(AO$4&lt;=$C457,0,IF(SUM($C457,$I412)&gt;AO$4,$AK426/$I412,$AK426-SUM($I457:AN457))))</f>
        <v>0</v>
      </c>
      <c r="AP457" s="31">
        <f>IF($I412="n/a",0,IF(AP$4&lt;=$C457,0,IF(SUM($C457,$I412)&gt;AP$4,$AK426/$I412,$AK426-SUM($I457:AO457))))</f>
        <v>0</v>
      </c>
      <c r="AQ457" s="31">
        <f>IF($I412="n/a",0,IF(AQ$4&lt;=$C457,0,IF(SUM($C457,$I412)&gt;AQ$4,$AK426/$I412,$AK426-SUM($I457:AP457))))</f>
        <v>0</v>
      </c>
      <c r="AR457" s="31">
        <f>IF($I412="n/a",0,IF(AR$4&lt;=$C457,0,IF(SUM($C457,$I412)&gt;AR$4,$AK426/$I412,$AK426-SUM($I457:AQ457))))</f>
        <v>0</v>
      </c>
      <c r="AS457" s="31">
        <f>IF($I412="n/a",0,IF(AS$4&lt;=$C457,0,IF(SUM($C457,$I412)&gt;AS$4,$AK426/$I412,$AK426-SUM($I457:AR457))))</f>
        <v>0</v>
      </c>
      <c r="AT457" s="31">
        <f>IF($I412="n/a",0,IF(AT$4&lt;=$C457,0,IF(SUM($C457,$I412)&gt;AT$4,$AK426/$I412,$AK426-SUM($I457:AS457))))</f>
        <v>0</v>
      </c>
      <c r="AU457" s="31">
        <f>IF($I412="n/a",0,IF(AU$4&lt;=$C457,0,IF(SUM($C457,$I412)&gt;AU$4,$AK426/$I412,$AK426-SUM($I457:AT457))))</f>
        <v>0</v>
      </c>
      <c r="AV457" s="31">
        <f>IF($I412="n/a",0,IF(AV$4&lt;=$C457,0,IF(SUM($C457,$I412)&gt;AV$4,$AK426/$I412,$AK426-SUM($I457:AU457))))</f>
        <v>0</v>
      </c>
      <c r="AW457" s="31">
        <f>IF($I412="n/a",0,IF(AW$4&lt;=$C457,0,IF(SUM($C457,$I412)&gt;AW$4,$AK426/$I412,$AK426-SUM($I457:AV457))))</f>
        <v>0</v>
      </c>
      <c r="AX457" s="31">
        <f>IF($I412="n/a",0,IF(AX$4&lt;=$C457,0,IF(SUM($C457,$I412)&gt;AX$4,$AK426/$I412,$AK426-SUM($I457:AW457))))</f>
        <v>0</v>
      </c>
      <c r="AY457" s="31">
        <f>IF($I412="n/a",0,IF(AY$4&lt;=$C457,0,IF(SUM($C457,$I412)&gt;AY$4,$AK426/$I412,$AK426-SUM($I457:AX457))))</f>
        <v>0</v>
      </c>
      <c r="AZ457" s="31">
        <f>IF($I412="n/a",0,IF(AZ$4&lt;=$C457,0,IF(SUM($C457,$I412)&gt;AZ$4,$AK426/$I412,$AK426-SUM($I457:AY457))))</f>
        <v>0</v>
      </c>
      <c r="BA457" s="31">
        <f>IF($I412="n/a",0,IF(BA$4&lt;=$C457,0,IF(SUM($C457,$I412)&gt;BA$4,$AK426/$I412,$AK426-SUM($I457:AZ457))))</f>
        <v>0</v>
      </c>
      <c r="BB457" s="31">
        <f>IF($I412="n/a",0,IF(BB$4&lt;=$C457,0,IF(SUM($C457,$I412)&gt;BB$4,$AK426/$I412,$AK426-SUM($I457:BA457))))</f>
        <v>0</v>
      </c>
      <c r="BC457" s="31">
        <f>IF($I412="n/a",0,IF(BC$4&lt;=$C457,0,IF(SUM($C457,$I412)&gt;BC$4,$AK426/$I412,$AK426-SUM($I457:BB457))))</f>
        <v>0</v>
      </c>
      <c r="BD457" s="31">
        <f>IF($I412="n/a",0,IF(BD$4&lt;=$C457,0,IF(SUM($C457,$I412)&gt;BD$4,$AK426/$I412,$AK426-SUM($I457:BC457))))</f>
        <v>0</v>
      </c>
      <c r="BE457" s="31">
        <f>IF($I412="n/a",0,IF(BE$4&lt;=$C457,0,IF(SUM($C457,$I412)&gt;BE$4,$AK426/$I412,$AK426-SUM($I457:BD457))))</f>
        <v>0</v>
      </c>
      <c r="BF457" s="31">
        <f>IF($I412="n/a",0,IF(BF$4&lt;=$C457,0,IF(SUM($C457,$I412)&gt;BF$4,$AK426/$I412,$AK426-SUM($I457:BE457))))</f>
        <v>0</v>
      </c>
      <c r="BG457" s="31">
        <f>IF($I412="n/a",0,IF(BG$4&lt;=$C457,0,IF(SUM($C457,$I412)&gt;BG$4,$AK426/$I412,$AK426-SUM($I457:BF457))))</f>
        <v>0</v>
      </c>
      <c r="BH457" s="31">
        <f>IF($I412="n/a",0,IF(BH$4&lt;=$C457,0,IF(SUM($C457,$I412)&gt;BH$4,$AK426/$I412,$AK426-SUM($I457:BG457))))</f>
        <v>0</v>
      </c>
      <c r="BI457" s="31">
        <f>IF($I412="n/a",0,IF(BI$4&lt;=$C457,0,IF(SUM($C457,$I412)&gt;BI$4,$AK426/$I412,$AK426-SUM($I457:BH457))))</f>
        <v>0</v>
      </c>
      <c r="BJ457" s="31">
        <f>IF($I412="n/a",0,IF(BJ$4&lt;=$C457,0,IF(SUM($C457,$I412)&gt;BJ$4,$AK426/$I412,$AK426-SUM($I457:BI457))))</f>
        <v>0</v>
      </c>
      <c r="BK457" s="31">
        <f>IF($I412="n/a",0,IF(BK$4&lt;=$C457,0,IF(SUM($C457,$I412)&gt;BK$4,$AK426/$I412,$AK426-SUM($I457:BJ457))))</f>
        <v>0</v>
      </c>
      <c r="BL457" s="31">
        <f>IF($I412="n/a",0,IF(BL$4&lt;=$C457,0,IF(SUM($C457,$I412)&gt;BL$4,$AK426/$I412,$AK426-SUM($I457:BK457))))</f>
        <v>0</v>
      </c>
      <c r="BM457" s="31">
        <f>IF($I412="n/a",0,IF(BM$4&lt;=$C457,0,IF(SUM($C457,$I412)&gt;BM$4,$AK426/$I412,$AK426-SUM($I457:BL457))))</f>
        <v>0</v>
      </c>
      <c r="BN457" s="31">
        <f>IF($I412="n/a",0,IF(BN$4&lt;=$C457,0,IF(SUM($C457,$I412)&gt;BN$4,$AK426/$I412,$AK426-SUM($I457:BM457))))</f>
        <v>0</v>
      </c>
      <c r="BO457" s="31">
        <f>IF($I412="n/a",0,IF(BO$4&lt;=$C457,0,IF(SUM($C457,$I412)&gt;BO$4,$AK426/$I412,$AK426-SUM($I457:BN457))))</f>
        <v>0</v>
      </c>
      <c r="BP457" s="31">
        <f>IF($I412="n/a",0,IF(BP$4&lt;=$C457,0,IF(SUM($C457,$I412)&gt;BP$4,$AK426/$I412,$AK426-SUM($I457:BO457))))</f>
        <v>0</v>
      </c>
      <c r="BQ457" s="31">
        <f>IF($I412="n/a",0,IF(BQ$4&lt;=$C457,0,IF(SUM($C457,$I412)&gt;BQ$4,$AK426/$I412,$AK426-SUM($I457:BP457))))</f>
        <v>0</v>
      </c>
      <c r="BR457" s="31">
        <f>IF($I412="n/a",0,IF(BR$4&lt;=$C457,0,IF(SUM($C457,$I412)&gt;BR$4,$AK426/$I412,$AK426-SUM($I457:BQ457))))</f>
        <v>0</v>
      </c>
      <c r="BS457" s="31">
        <f>IF($I412="n/a",0,IF(BS$4&lt;=$C457,0,IF(SUM($C457,$I412)&gt;BS$4,$AK426/$I412,$AK426-SUM($I457:BR457))))</f>
        <v>0</v>
      </c>
      <c r="BT457" s="31">
        <f>IF($I412="n/a",0,IF(BT$4&lt;=$C457,0,IF(SUM($C457,$I412)&gt;BT$4,$AK426/$I412,$AK426-SUM($I457:BS457))))</f>
        <v>0</v>
      </c>
      <c r="BU457" s="31">
        <f>IF($I412="n/a",0,IF(BU$4&lt;=$C457,0,IF(SUM($C457,$I412)&gt;BU$4,$AK426/$I412,$AK426-SUM($I457:BT457))))</f>
        <v>0</v>
      </c>
      <c r="BV457" s="31">
        <f>IF($I412="n/a",0,IF(BV$4&lt;=$C457,0,IF(SUM($C457,$I412)&gt;BV$4,$AK426/$I412,$AK426-SUM($I457:BU457))))</f>
        <v>0</v>
      </c>
      <c r="BW457" s="31">
        <f>IF($I412="n/a",0,IF(BW$4&lt;=$C457,0,IF(SUM($C457,$I412)&gt;BW$4,$AK426/$I412,$AK426-SUM($I457:BV457))))</f>
        <v>0</v>
      </c>
      <c r="BX457" s="31">
        <f>IF($I412="n/a",0,IF(BX$4&lt;=$C457,0,IF(SUM($C457,$I412)&gt;BX$4,$AK426/$I412,$AK426-SUM($I457:BW457))))</f>
        <v>0</v>
      </c>
      <c r="BY457" s="31">
        <f>IF($I412="n/a",0,IF(BY$4&lt;=$C457,0,IF(SUM($C457,$I412)&gt;BY$4,$AK426/$I412,$AK426-SUM($I457:BX457))))</f>
        <v>0</v>
      </c>
      <c r="BZ457" s="31">
        <f>IF($I412="n/a",0,IF(BZ$4&lt;=$C457,0,IF(SUM($C457,$I412)&gt;BZ$4,$AK426/$I412,$AK426-SUM($I457:BY457))))</f>
        <v>0</v>
      </c>
      <c r="CA457" s="31">
        <f>IF($I412="n/a",0,IF(CA$4&lt;=$C457,0,IF(SUM($C457,$I412)&gt;CA$4,$AK426/$I412,$AK426-SUM($I457:BZ457))))</f>
        <v>0</v>
      </c>
      <c r="CB457" s="31">
        <f>IF($I412="n/a",0,IF(CB$4&lt;=$C457,0,IF(SUM($C457,$I412)&gt;CB$4,$AK426/$I412,$AK426-SUM($I457:CA457))))</f>
        <v>0</v>
      </c>
      <c r="CC457" s="31">
        <f>IF($I412="n/a",0,IF(CC$4&lt;=$C457,0,IF(SUM($C457,$I412)&gt;CC$4,$AK426/$I412,$AK426-SUM($I457:CB457))))</f>
        <v>0</v>
      </c>
      <c r="CD457" s="31">
        <f>IF($I412="n/a",0,IF(CD$4&lt;=$C457,0,IF(SUM($C457,$I412)&gt;CD$4,$AK426/$I412,$AK426-SUM($I457:CC457))))</f>
        <v>0</v>
      </c>
      <c r="CE457" s="31">
        <f>IF($I412="n/a",0,IF(CE$4&lt;=$C457,0,IF(SUM($C457,$I412)&gt;CE$4,$AK426/$I412,$AK426-SUM($I457:CD457))))</f>
        <v>0</v>
      </c>
      <c r="CF457" s="31">
        <f>IF($I412="n/a",0,IF(CF$4&lt;=$C457,0,IF(SUM($C457,$I412)&gt;CF$4,$AK426/$I412,$AK426-SUM($I457:CE457))))</f>
        <v>0</v>
      </c>
    </row>
    <row r="458" spans="1:84" s="153" customFormat="1" ht="12.75" customHeight="1">
      <c r="A458"/>
      <c r="C458" s="197">
        <v>2044</v>
      </c>
      <c r="D458" s="21" t="s">
        <v>189</v>
      </c>
      <c r="E458" s="21" t="s">
        <v>185</v>
      </c>
      <c r="I458" s="31"/>
      <c r="J458" s="31">
        <f>IF($I412="n/a",0,IF(J$4&lt;=$C458,0,IF(SUM($C458,$I412)&gt;J$4,$AL426/$I412,$AL426-SUM($I458:I458))))</f>
        <v>0</v>
      </c>
      <c r="K458" s="31">
        <f>IF($I412="n/a",0,IF(K$4&lt;=$C458,0,IF(SUM($C458,$I412)&gt;K$4,$AL426/$I412,$AL426-SUM($I458:J458))))</f>
        <v>0</v>
      </c>
      <c r="L458" s="31">
        <f>IF($I412="n/a",0,IF(L$4&lt;=$C458,0,IF(SUM($C458,$I412)&gt;L$4,$AL426/$I412,$AL426-SUM($I458:K458))))</f>
        <v>0</v>
      </c>
      <c r="M458" s="31">
        <f>IF($I412="n/a",0,IF(M$4&lt;=$C458,0,IF(SUM($C458,$I412)&gt;M$4,$AL426/$I412,$AL426-SUM($I458:L458))))</f>
        <v>0</v>
      </c>
      <c r="N458" s="31">
        <f>IF($I412="n/a",0,IF(N$4&lt;=$C458,0,IF(SUM($C458,$I412)&gt;N$4,$AL426/$I412,$AL426-SUM($I458:M458))))</f>
        <v>0</v>
      </c>
      <c r="O458" s="31">
        <f>IF($I412="n/a",0,IF(O$4&lt;=$C458,0,IF(SUM($C458,$I412)&gt;O$4,$AL426/$I412,$AL426-SUM($I458:N458))))</f>
        <v>0</v>
      </c>
      <c r="P458" s="31">
        <f>IF($I412="n/a",0,IF(P$4&lt;=$C458,0,IF(SUM($C458,$I412)&gt;P$4,$AL426/$I412,$AL426-SUM($I458:O458))))</f>
        <v>0</v>
      </c>
      <c r="Q458" s="31">
        <f>IF($I412="n/a",0,IF(Q$4&lt;=$C458,0,IF(SUM($C458,$I412)&gt;Q$4,$AL426/$I412,$AL426-SUM($I458:P458))))</f>
        <v>0</v>
      </c>
      <c r="R458" s="31">
        <f>IF($I412="n/a",0,IF(R$4&lt;=$C458,0,IF(SUM($C458,$I412)&gt;R$4,$AL426/$I412,$AL426-SUM($I458:Q458))))</f>
        <v>0</v>
      </c>
      <c r="S458" s="31">
        <f>IF($I412="n/a",0,IF(S$4&lt;=$C458,0,IF(SUM($C458,$I412)&gt;S$4,$AL426/$I412,$AL426-SUM($I458:R458))))</f>
        <v>0</v>
      </c>
      <c r="T458" s="31">
        <f>IF($I412="n/a",0,IF(T$4&lt;=$C458,0,IF(SUM($C458,$I412)&gt;T$4,$AL426/$I412,$AL426-SUM($I458:S458))))</f>
        <v>0</v>
      </c>
      <c r="U458" s="31">
        <f>IF($I412="n/a",0,IF(U$4&lt;=$C458,0,IF(SUM($C458,$I412)&gt;U$4,$AL426/$I412,$AL426-SUM($I458:T458))))</f>
        <v>0</v>
      </c>
      <c r="V458" s="31">
        <f>IF($I412="n/a",0,IF(V$4&lt;=$C458,0,IF(SUM($C458,$I412)&gt;V$4,$AL426/$I412,$AL426-SUM($I458:U458))))</f>
        <v>0</v>
      </c>
      <c r="W458" s="31">
        <f>IF($I412="n/a",0,IF(W$4&lt;=$C458,0,IF(SUM($C458,$I412)&gt;W$4,$AL426/$I412,$AL426-SUM($I458:V458))))</f>
        <v>0</v>
      </c>
      <c r="X458" s="31">
        <f>IF($I412="n/a",0,IF(X$4&lt;=$C458,0,IF(SUM($C458,$I412)&gt;X$4,$AL426/$I412,$AL426-SUM($I458:W458))))</f>
        <v>0</v>
      </c>
      <c r="Y458" s="31">
        <f>IF($I412="n/a",0,IF(Y$4&lt;=$C458,0,IF(SUM($C458,$I412)&gt;Y$4,$AL426/$I412,$AL426-SUM($I458:X458))))</f>
        <v>0</v>
      </c>
      <c r="Z458" s="31">
        <f>IF($I412="n/a",0,IF(Z$4&lt;=$C458,0,IF(SUM($C458,$I412)&gt;Z$4,$AL426/$I412,$AL426-SUM($I458:Y458))))</f>
        <v>0</v>
      </c>
      <c r="AA458" s="31">
        <f>IF($I412="n/a",0,IF(AA$4&lt;=$C458,0,IF(SUM($C458,$I412)&gt;AA$4,$AL426/$I412,$AL426-SUM($I458:Z458))))</f>
        <v>0</v>
      </c>
      <c r="AB458" s="31">
        <f>IF($I412="n/a",0,IF(AB$4&lt;=$C458,0,IF(SUM($C458,$I412)&gt;AB$4,$AL426/$I412,$AL426-SUM($I458:AA458))))</f>
        <v>0</v>
      </c>
      <c r="AC458" s="31">
        <f>IF($I412="n/a",0,IF(AC$4&lt;=$C458,0,IF(SUM($C458,$I412)&gt;AC$4,$AL426/$I412,$AL426-SUM($I458:AB458))))</f>
        <v>0</v>
      </c>
      <c r="AD458" s="31">
        <f>IF($I412="n/a",0,IF(AD$4&lt;=$C458,0,IF(SUM($C458,$I412)&gt;AD$4,$AL426/$I412,$AL426-SUM($I458:AC458))))</f>
        <v>0</v>
      </c>
      <c r="AE458" s="31">
        <f>IF($I412="n/a",0,IF(AE$4&lt;=$C458,0,IF(SUM($C458,$I412)&gt;AE$4,$AL426/$I412,$AL426-SUM($I458:AD458))))</f>
        <v>0</v>
      </c>
      <c r="AF458" s="31">
        <f>IF($I412="n/a",0,IF(AF$4&lt;=$C458,0,IF(SUM($C458,$I412)&gt;AF$4,$AL426/$I412,$AL426-SUM($I458:AE458))))</f>
        <v>0</v>
      </c>
      <c r="AG458" s="31">
        <f>IF($I412="n/a",0,IF(AG$4&lt;=$C458,0,IF(SUM($C458,$I412)&gt;AG$4,$AL426/$I412,$AL426-SUM($I458:AF458))))</f>
        <v>0</v>
      </c>
      <c r="AH458" s="31">
        <f>IF($I412="n/a",0,IF(AH$4&lt;=$C458,0,IF(SUM($C458,$I412)&gt;AH$4,$AL426/$I412,$AL426-SUM($I458:AG458))))</f>
        <v>0</v>
      </c>
      <c r="AI458" s="31">
        <f>IF($I412="n/a",0,IF(AI$4&lt;=$C458,0,IF(SUM($C458,$I412)&gt;AI$4,$AL426/$I412,$AL426-SUM($I458:AH458))))</f>
        <v>0</v>
      </c>
      <c r="AJ458" s="31">
        <f>IF($I412="n/a",0,IF(AJ$4&lt;=$C458,0,IF(SUM($C458,$I412)&gt;AJ$4,$AL426/$I412,$AL426-SUM($I458:AI458))))</f>
        <v>0</v>
      </c>
      <c r="AK458" s="31">
        <f>IF($I412="n/a",0,IF(AK$4&lt;=$C458,0,IF(SUM($C458,$I412)&gt;AK$4,$AL426/$I412,$AL426-SUM($I458:AJ458))))</f>
        <v>0</v>
      </c>
      <c r="AL458" s="31">
        <f>IF($I412="n/a",0,IF(AL$4&lt;=$C458,0,IF(SUM($C458,$I412)&gt;AL$4,$AL426/$I412,$AL426-SUM($I458:AK458))))</f>
        <v>0</v>
      </c>
      <c r="AM458" s="31">
        <f>IF($I412="n/a",0,IF(AM$4&lt;=$C458,0,IF(SUM($C458,$I412)&gt;AM$4,$AL426/$I412,$AL426-SUM($I458:AL458))))</f>
        <v>0</v>
      </c>
      <c r="AN458" s="31">
        <f>IF($I412="n/a",0,IF(AN$4&lt;=$C458,0,IF(SUM($C458,$I412)&gt;AN$4,$AL426/$I412,$AL426-SUM($I458:AM458))))</f>
        <v>0</v>
      </c>
      <c r="AO458" s="31">
        <f>IF($I412="n/a",0,IF(AO$4&lt;=$C458,0,IF(SUM($C458,$I412)&gt;AO$4,$AL426/$I412,$AL426-SUM($I458:AN458))))</f>
        <v>0</v>
      </c>
      <c r="AP458" s="31">
        <f>IF($I412="n/a",0,IF(AP$4&lt;=$C458,0,IF(SUM($C458,$I412)&gt;AP$4,$AL426/$I412,$AL426-SUM($I458:AO458))))</f>
        <v>0</v>
      </c>
      <c r="AQ458" s="31">
        <f>IF($I412="n/a",0,IF(AQ$4&lt;=$C458,0,IF(SUM($C458,$I412)&gt;AQ$4,$AL426/$I412,$AL426-SUM($I458:AP458))))</f>
        <v>0</v>
      </c>
      <c r="AR458" s="31">
        <f>IF($I412="n/a",0,IF(AR$4&lt;=$C458,0,IF(SUM($C458,$I412)&gt;AR$4,$AL426/$I412,$AL426-SUM($I458:AQ458))))</f>
        <v>0</v>
      </c>
      <c r="AS458" s="31">
        <f>IF($I412="n/a",0,IF(AS$4&lt;=$C458,0,IF(SUM($C458,$I412)&gt;AS$4,$AL426/$I412,$AL426-SUM($I458:AR458))))</f>
        <v>0</v>
      </c>
      <c r="AT458" s="31">
        <f>IF($I412="n/a",0,IF(AT$4&lt;=$C458,0,IF(SUM($C458,$I412)&gt;AT$4,$AL426/$I412,$AL426-SUM($I458:AS458))))</f>
        <v>0</v>
      </c>
      <c r="AU458" s="31">
        <f>IF($I412="n/a",0,IF(AU$4&lt;=$C458,0,IF(SUM($C458,$I412)&gt;AU$4,$AL426/$I412,$AL426-SUM($I458:AT458))))</f>
        <v>0</v>
      </c>
      <c r="AV458" s="31">
        <f>IF($I412="n/a",0,IF(AV$4&lt;=$C458,0,IF(SUM($C458,$I412)&gt;AV$4,$AL426/$I412,$AL426-SUM($I458:AU458))))</f>
        <v>0</v>
      </c>
      <c r="AW458" s="31">
        <f>IF($I412="n/a",0,IF(AW$4&lt;=$C458,0,IF(SUM($C458,$I412)&gt;AW$4,$AL426/$I412,$AL426-SUM($I458:AV458))))</f>
        <v>0</v>
      </c>
      <c r="AX458" s="31">
        <f>IF($I412="n/a",0,IF(AX$4&lt;=$C458,0,IF(SUM($C458,$I412)&gt;AX$4,$AL426/$I412,$AL426-SUM($I458:AW458))))</f>
        <v>0</v>
      </c>
      <c r="AY458" s="31">
        <f>IF($I412="n/a",0,IF(AY$4&lt;=$C458,0,IF(SUM($C458,$I412)&gt;AY$4,$AL426/$I412,$AL426-SUM($I458:AX458))))</f>
        <v>0</v>
      </c>
      <c r="AZ458" s="31">
        <f>IF($I412="n/a",0,IF(AZ$4&lt;=$C458,0,IF(SUM($C458,$I412)&gt;AZ$4,$AL426/$I412,$AL426-SUM($I458:AY458))))</f>
        <v>0</v>
      </c>
      <c r="BA458" s="31">
        <f>IF($I412="n/a",0,IF(BA$4&lt;=$C458,0,IF(SUM($C458,$I412)&gt;BA$4,$AL426/$I412,$AL426-SUM($I458:AZ458))))</f>
        <v>0</v>
      </c>
      <c r="BB458" s="31">
        <f>IF($I412="n/a",0,IF(BB$4&lt;=$C458,0,IF(SUM($C458,$I412)&gt;BB$4,$AL426/$I412,$AL426-SUM($I458:BA458))))</f>
        <v>0</v>
      </c>
      <c r="BC458" s="31">
        <f>IF($I412="n/a",0,IF(BC$4&lt;=$C458,0,IF(SUM($C458,$I412)&gt;BC$4,$AL426/$I412,$AL426-SUM($I458:BB458))))</f>
        <v>0</v>
      </c>
      <c r="BD458" s="31">
        <f>IF($I412="n/a",0,IF(BD$4&lt;=$C458,0,IF(SUM($C458,$I412)&gt;BD$4,$AL426/$I412,$AL426-SUM($I458:BC458))))</f>
        <v>0</v>
      </c>
      <c r="BE458" s="31">
        <f>IF($I412="n/a",0,IF(BE$4&lt;=$C458,0,IF(SUM($C458,$I412)&gt;BE$4,$AL426/$I412,$AL426-SUM($I458:BD458))))</f>
        <v>0</v>
      </c>
      <c r="BF458" s="31">
        <f>IF($I412="n/a",0,IF(BF$4&lt;=$C458,0,IF(SUM($C458,$I412)&gt;BF$4,$AL426/$I412,$AL426-SUM($I458:BE458))))</f>
        <v>0</v>
      </c>
      <c r="BG458" s="31">
        <f>IF($I412="n/a",0,IF(BG$4&lt;=$C458,0,IF(SUM($C458,$I412)&gt;BG$4,$AL426/$I412,$AL426-SUM($I458:BF458))))</f>
        <v>0</v>
      </c>
      <c r="BH458" s="31">
        <f>IF($I412="n/a",0,IF(BH$4&lt;=$C458,0,IF(SUM($C458,$I412)&gt;BH$4,$AL426/$I412,$AL426-SUM($I458:BG458))))</f>
        <v>0</v>
      </c>
      <c r="BI458" s="31">
        <f>IF($I412="n/a",0,IF(BI$4&lt;=$C458,0,IF(SUM($C458,$I412)&gt;BI$4,$AL426/$I412,$AL426-SUM($I458:BH458))))</f>
        <v>0</v>
      </c>
      <c r="BJ458" s="31">
        <f>IF($I412="n/a",0,IF(BJ$4&lt;=$C458,0,IF(SUM($C458,$I412)&gt;BJ$4,$AL426/$I412,$AL426-SUM($I458:BI458))))</f>
        <v>0</v>
      </c>
      <c r="BK458" s="31">
        <f>IF($I412="n/a",0,IF(BK$4&lt;=$C458,0,IF(SUM($C458,$I412)&gt;BK$4,$AL426/$I412,$AL426-SUM($I458:BJ458))))</f>
        <v>0</v>
      </c>
      <c r="BL458" s="31">
        <f>IF($I412="n/a",0,IF(BL$4&lt;=$C458,0,IF(SUM($C458,$I412)&gt;BL$4,$AL426/$I412,$AL426-SUM($I458:BK458))))</f>
        <v>0</v>
      </c>
      <c r="BM458" s="31">
        <f>IF($I412="n/a",0,IF(BM$4&lt;=$C458,0,IF(SUM($C458,$I412)&gt;BM$4,$AL426/$I412,$AL426-SUM($I458:BL458))))</f>
        <v>0</v>
      </c>
      <c r="BN458" s="31">
        <f>IF($I412="n/a",0,IF(BN$4&lt;=$C458,0,IF(SUM($C458,$I412)&gt;BN$4,$AL426/$I412,$AL426-SUM($I458:BM458))))</f>
        <v>0</v>
      </c>
      <c r="BO458" s="31">
        <f>IF($I412="n/a",0,IF(BO$4&lt;=$C458,0,IF(SUM($C458,$I412)&gt;BO$4,$AL426/$I412,$AL426-SUM($I458:BN458))))</f>
        <v>0</v>
      </c>
      <c r="BP458" s="31">
        <f>IF($I412="n/a",0,IF(BP$4&lt;=$C458,0,IF(SUM($C458,$I412)&gt;BP$4,$AL426/$I412,$AL426-SUM($I458:BO458))))</f>
        <v>0</v>
      </c>
      <c r="BQ458" s="31">
        <f>IF($I412="n/a",0,IF(BQ$4&lt;=$C458,0,IF(SUM($C458,$I412)&gt;BQ$4,$AL426/$I412,$AL426-SUM($I458:BP458))))</f>
        <v>0</v>
      </c>
      <c r="BR458" s="31">
        <f>IF($I412="n/a",0,IF(BR$4&lt;=$C458,0,IF(SUM($C458,$I412)&gt;BR$4,$AL426/$I412,$AL426-SUM($I458:BQ458))))</f>
        <v>0</v>
      </c>
      <c r="BS458" s="31">
        <f>IF($I412="n/a",0,IF(BS$4&lt;=$C458,0,IF(SUM($C458,$I412)&gt;BS$4,$AL426/$I412,$AL426-SUM($I458:BR458))))</f>
        <v>0</v>
      </c>
      <c r="BT458" s="31">
        <f>IF($I412="n/a",0,IF(BT$4&lt;=$C458,0,IF(SUM($C458,$I412)&gt;BT$4,$AL426/$I412,$AL426-SUM($I458:BS458))))</f>
        <v>0</v>
      </c>
      <c r="BU458" s="31">
        <f>IF($I412="n/a",0,IF(BU$4&lt;=$C458,0,IF(SUM($C458,$I412)&gt;BU$4,$AL426/$I412,$AL426-SUM($I458:BT458))))</f>
        <v>0</v>
      </c>
      <c r="BV458" s="31">
        <f>IF($I412="n/a",0,IF(BV$4&lt;=$C458,0,IF(SUM($C458,$I412)&gt;BV$4,$AL426/$I412,$AL426-SUM($I458:BU458))))</f>
        <v>0</v>
      </c>
      <c r="BW458" s="31">
        <f>IF($I412="n/a",0,IF(BW$4&lt;=$C458,0,IF(SUM($C458,$I412)&gt;BW$4,$AL426/$I412,$AL426-SUM($I458:BV458))))</f>
        <v>0</v>
      </c>
      <c r="BX458" s="31">
        <f>IF($I412="n/a",0,IF(BX$4&lt;=$C458,0,IF(SUM($C458,$I412)&gt;BX$4,$AL426/$I412,$AL426-SUM($I458:BW458))))</f>
        <v>0</v>
      </c>
      <c r="BY458" s="31">
        <f>IF($I412="n/a",0,IF(BY$4&lt;=$C458,0,IF(SUM($C458,$I412)&gt;BY$4,$AL426/$I412,$AL426-SUM($I458:BX458))))</f>
        <v>0</v>
      </c>
      <c r="BZ458" s="31">
        <f>IF($I412="n/a",0,IF(BZ$4&lt;=$C458,0,IF(SUM($C458,$I412)&gt;BZ$4,$AL426/$I412,$AL426-SUM($I458:BY458))))</f>
        <v>0</v>
      </c>
      <c r="CA458" s="31">
        <f>IF($I412="n/a",0,IF(CA$4&lt;=$C458,0,IF(SUM($C458,$I412)&gt;CA$4,$AL426/$I412,$AL426-SUM($I458:BZ458))))</f>
        <v>0</v>
      </c>
      <c r="CB458" s="31">
        <f>IF($I412="n/a",0,IF(CB$4&lt;=$C458,0,IF(SUM($C458,$I412)&gt;CB$4,$AL426/$I412,$AL426-SUM($I458:CA458))))</f>
        <v>0</v>
      </c>
      <c r="CC458" s="31">
        <f>IF($I412="n/a",0,IF(CC$4&lt;=$C458,0,IF(SUM($C458,$I412)&gt;CC$4,$AL426/$I412,$AL426-SUM($I458:CB458))))</f>
        <v>0</v>
      </c>
      <c r="CD458" s="31">
        <f>IF($I412="n/a",0,IF(CD$4&lt;=$C458,0,IF(SUM($C458,$I412)&gt;CD$4,$AL426/$I412,$AL426-SUM($I458:CC458))))</f>
        <v>0</v>
      </c>
      <c r="CE458" s="31">
        <f>IF($I412="n/a",0,IF(CE$4&lt;=$C458,0,IF(SUM($C458,$I412)&gt;CE$4,$AL426/$I412,$AL426-SUM($I458:CD458))))</f>
        <v>0</v>
      </c>
      <c r="CF458" s="31">
        <f>IF($I412="n/a",0,IF(CF$4&lt;=$C458,0,IF(SUM($C458,$I412)&gt;CF$4,$AL426/$I412,$AL426-SUM($I458:CE458))))</f>
        <v>0</v>
      </c>
    </row>
    <row r="459" spans="1:84" s="153" customFormat="1" ht="12.75" customHeight="1">
      <c r="A459"/>
      <c r="C459" s="197">
        <v>2045</v>
      </c>
      <c r="D459" s="21" t="s">
        <v>190</v>
      </c>
      <c r="E459" s="21" t="s">
        <v>185</v>
      </c>
      <c r="I459" s="31"/>
      <c r="J459" s="31">
        <f>IF($I412="n/a",0,IF(J$4&lt;=$C459,0,IF(SUM($C459,$I412)&gt;J$4,$AM426/$I412,$AM426-SUM($I459:I459))))</f>
        <v>0</v>
      </c>
      <c r="K459" s="31">
        <f>IF($I412="n/a",0,IF(K$4&lt;=$C459,0,IF(SUM($C459,$I412)&gt;K$4,$AM426/$I412,$AM426-SUM($I459:J459))))</f>
        <v>0</v>
      </c>
      <c r="L459" s="31">
        <f>IF($I412="n/a",0,IF(L$4&lt;=$C459,0,IF(SUM($C459,$I412)&gt;L$4,$AM426/$I412,$AM426-SUM($I459:K459))))</f>
        <v>0</v>
      </c>
      <c r="M459" s="31">
        <f>IF($I412="n/a",0,IF(M$4&lt;=$C459,0,IF(SUM($C459,$I412)&gt;M$4,$AM426/$I412,$AM426-SUM($I459:L459))))</f>
        <v>0</v>
      </c>
      <c r="N459" s="31">
        <f>IF($I412="n/a",0,IF(N$4&lt;=$C459,0,IF(SUM($C459,$I412)&gt;N$4,$AM426/$I412,$AM426-SUM($I459:M459))))</f>
        <v>0</v>
      </c>
      <c r="O459" s="31">
        <f>IF($I412="n/a",0,IF(O$4&lt;=$C459,0,IF(SUM($C459,$I412)&gt;O$4,$AM426/$I412,$AM426-SUM($I459:N459))))</f>
        <v>0</v>
      </c>
      <c r="P459" s="31">
        <f>IF($I412="n/a",0,IF(P$4&lt;=$C459,0,IF(SUM($C459,$I412)&gt;P$4,$AM426/$I412,$AM426-SUM($I459:O459))))</f>
        <v>0</v>
      </c>
      <c r="Q459" s="31">
        <f>IF($I412="n/a",0,IF(Q$4&lt;=$C459,0,IF(SUM($C459,$I412)&gt;Q$4,$AM426/$I412,$AM426-SUM($I459:P459))))</f>
        <v>0</v>
      </c>
      <c r="R459" s="31">
        <f>IF($I412="n/a",0,IF(R$4&lt;=$C459,0,IF(SUM($C459,$I412)&gt;R$4,$AM426/$I412,$AM426-SUM($I459:Q459))))</f>
        <v>0</v>
      </c>
      <c r="S459" s="31">
        <f>IF($I412="n/a",0,IF(S$4&lt;=$C459,0,IF(SUM($C459,$I412)&gt;S$4,$AM426/$I412,$AM426-SUM($I459:R459))))</f>
        <v>0</v>
      </c>
      <c r="T459" s="31">
        <f>IF($I412="n/a",0,IF(T$4&lt;=$C459,0,IF(SUM($C459,$I412)&gt;T$4,$AM426/$I412,$AM426-SUM($I459:S459))))</f>
        <v>0</v>
      </c>
      <c r="U459" s="31">
        <f>IF($I412="n/a",0,IF(U$4&lt;=$C459,0,IF(SUM($C459,$I412)&gt;U$4,$AM426/$I412,$AM426-SUM($I459:T459))))</f>
        <v>0</v>
      </c>
      <c r="V459" s="31">
        <f>IF($I412="n/a",0,IF(V$4&lt;=$C459,0,IF(SUM($C459,$I412)&gt;V$4,$AM426/$I412,$AM426-SUM($I459:U459))))</f>
        <v>0</v>
      </c>
      <c r="W459" s="31">
        <f>IF($I412="n/a",0,IF(W$4&lt;=$C459,0,IF(SUM($C459,$I412)&gt;W$4,$AM426/$I412,$AM426-SUM($I459:V459))))</f>
        <v>0</v>
      </c>
      <c r="X459" s="31">
        <f>IF($I412="n/a",0,IF(X$4&lt;=$C459,0,IF(SUM($C459,$I412)&gt;X$4,$AM426/$I412,$AM426-SUM($I459:W459))))</f>
        <v>0</v>
      </c>
      <c r="Y459" s="31">
        <f>IF($I412="n/a",0,IF(Y$4&lt;=$C459,0,IF(SUM($C459,$I412)&gt;Y$4,$AM426/$I412,$AM426-SUM($I459:X459))))</f>
        <v>0</v>
      </c>
      <c r="Z459" s="31">
        <f>IF($I412="n/a",0,IF(Z$4&lt;=$C459,0,IF(SUM($C459,$I412)&gt;Z$4,$AM426/$I412,$AM426-SUM($I459:Y459))))</f>
        <v>0</v>
      </c>
      <c r="AA459" s="31">
        <f>IF($I412="n/a",0,IF(AA$4&lt;=$C459,0,IF(SUM($C459,$I412)&gt;AA$4,$AM426/$I412,$AM426-SUM($I459:Z459))))</f>
        <v>0</v>
      </c>
      <c r="AB459" s="31">
        <f>IF($I412="n/a",0,IF(AB$4&lt;=$C459,0,IF(SUM($C459,$I412)&gt;AB$4,$AM426/$I412,$AM426-SUM($I459:AA459))))</f>
        <v>0</v>
      </c>
      <c r="AC459" s="31">
        <f>IF($I412="n/a",0,IF(AC$4&lt;=$C459,0,IF(SUM($C459,$I412)&gt;AC$4,$AM426/$I412,$AM426-SUM($I459:AB459))))</f>
        <v>0</v>
      </c>
      <c r="AD459" s="31">
        <f>IF($I412="n/a",0,IF(AD$4&lt;=$C459,0,IF(SUM($C459,$I412)&gt;AD$4,$AM426/$I412,$AM426-SUM($I459:AC459))))</f>
        <v>0</v>
      </c>
      <c r="AE459" s="31">
        <f>IF($I412="n/a",0,IF(AE$4&lt;=$C459,0,IF(SUM($C459,$I412)&gt;AE$4,$AM426/$I412,$AM426-SUM($I459:AD459))))</f>
        <v>0</v>
      </c>
      <c r="AF459" s="31">
        <f>IF($I412="n/a",0,IF(AF$4&lt;=$C459,0,IF(SUM($C459,$I412)&gt;AF$4,$AM426/$I412,$AM426-SUM($I459:AE459))))</f>
        <v>0</v>
      </c>
      <c r="AG459" s="31">
        <f>IF($I412="n/a",0,IF(AG$4&lt;=$C459,0,IF(SUM($C459,$I412)&gt;AG$4,$AM426/$I412,$AM426-SUM($I459:AF459))))</f>
        <v>0</v>
      </c>
      <c r="AH459" s="31">
        <f>IF($I412="n/a",0,IF(AH$4&lt;=$C459,0,IF(SUM($C459,$I412)&gt;AH$4,$AM426/$I412,$AM426-SUM($I459:AG459))))</f>
        <v>0</v>
      </c>
      <c r="AI459" s="31">
        <f>IF($I412="n/a",0,IF(AI$4&lt;=$C459,0,IF(SUM($C459,$I412)&gt;AI$4,$AM426/$I412,$AM426-SUM($I459:AH459))))</f>
        <v>0</v>
      </c>
      <c r="AJ459" s="31">
        <f>IF($I412="n/a",0,IF(AJ$4&lt;=$C459,0,IF(SUM($C459,$I412)&gt;AJ$4,$AM426/$I412,$AM426-SUM($I459:AI459))))</f>
        <v>0</v>
      </c>
      <c r="AK459" s="31">
        <f>IF($I412="n/a",0,IF(AK$4&lt;=$C459,0,IF(SUM($C459,$I412)&gt;AK$4,$AM426/$I412,$AM426-SUM($I459:AJ459))))</f>
        <v>0</v>
      </c>
      <c r="AL459" s="31">
        <f>IF($I412="n/a",0,IF(AL$4&lt;=$C459,0,IF(SUM($C459,$I412)&gt;AL$4,$AM426/$I412,$AM426-SUM($I459:AK459))))</f>
        <v>0</v>
      </c>
      <c r="AM459" s="31">
        <f>IF($I412="n/a",0,IF(AM$4&lt;=$C459,0,IF(SUM($C459,$I412)&gt;AM$4,$AM426/$I412,$AM426-SUM($I459:AL459))))</f>
        <v>0</v>
      </c>
      <c r="AN459" s="31">
        <f>IF($I412="n/a",0,IF(AN$4&lt;=$C459,0,IF(SUM($C459,$I412)&gt;AN$4,$AM426/$I412,$AM426-SUM($I459:AM459))))</f>
        <v>0</v>
      </c>
      <c r="AO459" s="31">
        <f>IF($I412="n/a",0,IF(AO$4&lt;=$C459,0,IF(SUM($C459,$I412)&gt;AO$4,$AM426/$I412,$AM426-SUM($I459:AN459))))</f>
        <v>0</v>
      </c>
      <c r="AP459" s="31">
        <f>IF($I412="n/a",0,IF(AP$4&lt;=$C459,0,IF(SUM($C459,$I412)&gt;AP$4,$AM426/$I412,$AM426-SUM($I459:AO459))))</f>
        <v>0</v>
      </c>
      <c r="AQ459" s="31">
        <f>IF($I412="n/a",0,IF(AQ$4&lt;=$C459,0,IF(SUM($C459,$I412)&gt;AQ$4,$AM426/$I412,$AM426-SUM($I459:AP459))))</f>
        <v>0</v>
      </c>
      <c r="AR459" s="31">
        <f>IF($I412="n/a",0,IF(AR$4&lt;=$C459,0,IF(SUM($C459,$I412)&gt;AR$4,$AM426/$I412,$AM426-SUM($I459:AQ459))))</f>
        <v>0</v>
      </c>
      <c r="AS459" s="31">
        <f>IF($I412="n/a",0,IF(AS$4&lt;=$C459,0,IF(SUM($C459,$I412)&gt;AS$4,$AM426/$I412,$AM426-SUM($I459:AR459))))</f>
        <v>0</v>
      </c>
      <c r="AT459" s="31">
        <f>IF($I412="n/a",0,IF(AT$4&lt;=$C459,0,IF(SUM($C459,$I412)&gt;AT$4,$AM426/$I412,$AM426-SUM($I459:AS459))))</f>
        <v>0</v>
      </c>
      <c r="AU459" s="31">
        <f>IF($I412="n/a",0,IF(AU$4&lt;=$C459,0,IF(SUM($C459,$I412)&gt;AU$4,$AM426/$I412,$AM426-SUM($I459:AT459))))</f>
        <v>0</v>
      </c>
      <c r="AV459" s="31">
        <f>IF($I412="n/a",0,IF(AV$4&lt;=$C459,0,IF(SUM($C459,$I412)&gt;AV$4,$AM426/$I412,$AM426-SUM($I459:AU459))))</f>
        <v>0</v>
      </c>
      <c r="AW459" s="31">
        <f>IF($I412="n/a",0,IF(AW$4&lt;=$C459,0,IF(SUM($C459,$I412)&gt;AW$4,$AM426/$I412,$AM426-SUM($I459:AV459))))</f>
        <v>0</v>
      </c>
      <c r="AX459" s="31">
        <f>IF($I412="n/a",0,IF(AX$4&lt;=$C459,0,IF(SUM($C459,$I412)&gt;AX$4,$AM426/$I412,$AM426-SUM($I459:AW459))))</f>
        <v>0</v>
      </c>
      <c r="AY459" s="31">
        <f>IF($I412="n/a",0,IF(AY$4&lt;=$C459,0,IF(SUM($C459,$I412)&gt;AY$4,$AM426/$I412,$AM426-SUM($I459:AX459))))</f>
        <v>0</v>
      </c>
      <c r="AZ459" s="31">
        <f>IF($I412="n/a",0,IF(AZ$4&lt;=$C459,0,IF(SUM($C459,$I412)&gt;AZ$4,$AM426/$I412,$AM426-SUM($I459:AY459))))</f>
        <v>0</v>
      </c>
      <c r="BA459" s="31">
        <f>IF($I412="n/a",0,IF(BA$4&lt;=$C459,0,IF(SUM($C459,$I412)&gt;BA$4,$AM426/$I412,$AM426-SUM($I459:AZ459))))</f>
        <v>0</v>
      </c>
      <c r="BB459" s="31">
        <f>IF($I412="n/a",0,IF(BB$4&lt;=$C459,0,IF(SUM($C459,$I412)&gt;BB$4,$AM426/$I412,$AM426-SUM($I459:BA459))))</f>
        <v>0</v>
      </c>
      <c r="BC459" s="31">
        <f>IF($I412="n/a",0,IF(BC$4&lt;=$C459,0,IF(SUM($C459,$I412)&gt;BC$4,$AM426/$I412,$AM426-SUM($I459:BB459))))</f>
        <v>0</v>
      </c>
      <c r="BD459" s="31">
        <f>IF($I412="n/a",0,IF(BD$4&lt;=$C459,0,IF(SUM($C459,$I412)&gt;BD$4,$AM426/$I412,$AM426-SUM($I459:BC459))))</f>
        <v>0</v>
      </c>
      <c r="BE459" s="31">
        <f>IF($I412="n/a",0,IF(BE$4&lt;=$C459,0,IF(SUM($C459,$I412)&gt;BE$4,$AM426/$I412,$AM426-SUM($I459:BD459))))</f>
        <v>0</v>
      </c>
      <c r="BF459" s="31">
        <f>IF($I412="n/a",0,IF(BF$4&lt;=$C459,0,IF(SUM($C459,$I412)&gt;BF$4,$AM426/$I412,$AM426-SUM($I459:BE459))))</f>
        <v>0</v>
      </c>
      <c r="BG459" s="31">
        <f>IF($I412="n/a",0,IF(BG$4&lt;=$C459,0,IF(SUM($C459,$I412)&gt;BG$4,$AM426/$I412,$AM426-SUM($I459:BF459))))</f>
        <v>0</v>
      </c>
      <c r="BH459" s="31">
        <f>IF($I412="n/a",0,IF(BH$4&lt;=$C459,0,IF(SUM($C459,$I412)&gt;BH$4,$AM426/$I412,$AM426-SUM($I459:BG459))))</f>
        <v>0</v>
      </c>
      <c r="BI459" s="31">
        <f>IF($I412="n/a",0,IF(BI$4&lt;=$C459,0,IF(SUM($C459,$I412)&gt;BI$4,$AM426/$I412,$AM426-SUM($I459:BH459))))</f>
        <v>0</v>
      </c>
      <c r="BJ459" s="31">
        <f>IF($I412="n/a",0,IF(BJ$4&lt;=$C459,0,IF(SUM($C459,$I412)&gt;BJ$4,$AM426/$I412,$AM426-SUM($I459:BI459))))</f>
        <v>0</v>
      </c>
      <c r="BK459" s="31">
        <f>IF($I412="n/a",0,IF(BK$4&lt;=$C459,0,IF(SUM($C459,$I412)&gt;BK$4,$AM426/$I412,$AM426-SUM($I459:BJ459))))</f>
        <v>0</v>
      </c>
      <c r="BL459" s="31">
        <f>IF($I412="n/a",0,IF(BL$4&lt;=$C459,0,IF(SUM($C459,$I412)&gt;BL$4,$AM426/$I412,$AM426-SUM($I459:BK459))))</f>
        <v>0</v>
      </c>
      <c r="BM459" s="31">
        <f>IF($I412="n/a",0,IF(BM$4&lt;=$C459,0,IF(SUM($C459,$I412)&gt;BM$4,$AM426/$I412,$AM426-SUM($I459:BL459))))</f>
        <v>0</v>
      </c>
      <c r="BN459" s="31">
        <f>IF($I412="n/a",0,IF(BN$4&lt;=$C459,0,IF(SUM($C459,$I412)&gt;BN$4,$AM426/$I412,$AM426-SUM($I459:BM459))))</f>
        <v>0</v>
      </c>
      <c r="BO459" s="31">
        <f>IF($I412="n/a",0,IF(BO$4&lt;=$C459,0,IF(SUM($C459,$I412)&gt;BO$4,$AM426/$I412,$AM426-SUM($I459:BN459))))</f>
        <v>0</v>
      </c>
      <c r="BP459" s="31">
        <f>IF($I412="n/a",0,IF(BP$4&lt;=$C459,0,IF(SUM($C459,$I412)&gt;BP$4,$AM426/$I412,$AM426-SUM($I459:BO459))))</f>
        <v>0</v>
      </c>
      <c r="BQ459" s="31">
        <f>IF($I412="n/a",0,IF(BQ$4&lt;=$C459,0,IF(SUM($C459,$I412)&gt;BQ$4,$AM426/$I412,$AM426-SUM($I459:BP459))))</f>
        <v>0</v>
      </c>
      <c r="BR459" s="31">
        <f>IF($I412="n/a",0,IF(BR$4&lt;=$C459,0,IF(SUM($C459,$I412)&gt;BR$4,$AM426/$I412,$AM426-SUM($I459:BQ459))))</f>
        <v>0</v>
      </c>
      <c r="BS459" s="31">
        <f>IF($I412="n/a",0,IF(BS$4&lt;=$C459,0,IF(SUM($C459,$I412)&gt;BS$4,$AM426/$I412,$AM426-SUM($I459:BR459))))</f>
        <v>0</v>
      </c>
      <c r="BT459" s="31">
        <f>IF($I412="n/a",0,IF(BT$4&lt;=$C459,0,IF(SUM($C459,$I412)&gt;BT$4,$AM426/$I412,$AM426-SUM($I459:BS459))))</f>
        <v>0</v>
      </c>
      <c r="BU459" s="31">
        <f>IF($I412="n/a",0,IF(BU$4&lt;=$C459,0,IF(SUM($C459,$I412)&gt;BU$4,$AM426/$I412,$AM426-SUM($I459:BT459))))</f>
        <v>0</v>
      </c>
      <c r="BV459" s="31">
        <f>IF($I412="n/a",0,IF(BV$4&lt;=$C459,0,IF(SUM($C459,$I412)&gt;BV$4,$AM426/$I412,$AM426-SUM($I459:BU459))))</f>
        <v>0</v>
      </c>
      <c r="BW459" s="31">
        <f>IF($I412="n/a",0,IF(BW$4&lt;=$C459,0,IF(SUM($C459,$I412)&gt;BW$4,$AM426/$I412,$AM426-SUM($I459:BV459))))</f>
        <v>0</v>
      </c>
      <c r="BX459" s="31">
        <f>IF($I412="n/a",0,IF(BX$4&lt;=$C459,0,IF(SUM($C459,$I412)&gt;BX$4,$AM426/$I412,$AM426-SUM($I459:BW459))))</f>
        <v>0</v>
      </c>
      <c r="BY459" s="31">
        <f>IF($I412="n/a",0,IF(BY$4&lt;=$C459,0,IF(SUM($C459,$I412)&gt;BY$4,$AM426/$I412,$AM426-SUM($I459:BX459))))</f>
        <v>0</v>
      </c>
      <c r="BZ459" s="31">
        <f>IF($I412="n/a",0,IF(BZ$4&lt;=$C459,0,IF(SUM($C459,$I412)&gt;BZ$4,$AM426/$I412,$AM426-SUM($I459:BY459))))</f>
        <v>0</v>
      </c>
      <c r="CA459" s="31">
        <f>IF($I412="n/a",0,IF(CA$4&lt;=$C459,0,IF(SUM($C459,$I412)&gt;CA$4,$AM426/$I412,$AM426-SUM($I459:BZ459))))</f>
        <v>0</v>
      </c>
      <c r="CB459" s="31">
        <f>IF($I412="n/a",0,IF(CB$4&lt;=$C459,0,IF(SUM($C459,$I412)&gt;CB$4,$AM426/$I412,$AM426-SUM($I459:CA459))))</f>
        <v>0</v>
      </c>
      <c r="CC459" s="31">
        <f>IF($I412="n/a",0,IF(CC$4&lt;=$C459,0,IF(SUM($C459,$I412)&gt;CC$4,$AM426/$I412,$AM426-SUM($I459:CB459))))</f>
        <v>0</v>
      </c>
      <c r="CD459" s="31">
        <f>IF($I412="n/a",0,IF(CD$4&lt;=$C459,0,IF(SUM($C459,$I412)&gt;CD$4,$AM426/$I412,$AM426-SUM($I459:CC459))))</f>
        <v>0</v>
      </c>
      <c r="CE459" s="31">
        <f>IF($I412="n/a",0,IF(CE$4&lt;=$C459,0,IF(SUM($C459,$I412)&gt;CE$4,$AM426/$I412,$AM426-SUM($I459:CD459))))</f>
        <v>0</v>
      </c>
      <c r="CF459" s="31">
        <f>IF($I412="n/a",0,IF(CF$4&lt;=$C459,0,IF(SUM($C459,$I412)&gt;CF$4,$AM426/$I412,$AM426-SUM($I459:CE459))))</f>
        <v>0</v>
      </c>
    </row>
    <row r="460" spans="1:84" s="153" customFormat="1" ht="12.75" customHeight="1">
      <c r="A460"/>
      <c r="C460" s="164"/>
      <c r="D460" s="155"/>
      <c r="E460" s="155"/>
      <c r="I460" s="31"/>
    </row>
    <row r="461" spans="1:84" s="153" customFormat="1" ht="12.75" customHeight="1">
      <c r="A461"/>
      <c r="B461" s="97"/>
      <c r="C461" s="97"/>
      <c r="D461" s="97" t="s">
        <v>9</v>
      </c>
      <c r="E461" s="97" t="s">
        <v>185</v>
      </c>
      <c r="F461" s="97"/>
      <c r="G461" s="97"/>
      <c r="H461" s="97"/>
      <c r="I461" s="97"/>
      <c r="J461" s="267">
        <f t="shared" ref="J461:AO461" si="2132">J418+SUM(J428:J459)</f>
        <v>7.9694371954654395</v>
      </c>
      <c r="K461" s="267">
        <f t="shared" si="2132"/>
        <v>8.9270522421965453</v>
      </c>
      <c r="L461" s="267">
        <f t="shared" si="2132"/>
        <v>9.4434868083753152</v>
      </c>
      <c r="M461" s="267">
        <f t="shared" si="2132"/>
        <v>9.8640200256321293</v>
      </c>
      <c r="N461" s="267">
        <f t="shared" si="2132"/>
        <v>10.329459310330609</v>
      </c>
      <c r="O461" s="204">
        <f t="shared" si="2132"/>
        <v>12.917826445760234</v>
      </c>
      <c r="P461" s="204">
        <f t="shared" si="2132"/>
        <v>12.917826445760234</v>
      </c>
      <c r="Q461" s="204">
        <f t="shared" si="2132"/>
        <v>12.917826445760234</v>
      </c>
      <c r="R461" s="204">
        <f t="shared" si="2132"/>
        <v>12.917826445760234</v>
      </c>
      <c r="S461" s="204">
        <f t="shared" si="2132"/>
        <v>12.917826445760234</v>
      </c>
      <c r="T461" s="204">
        <f t="shared" si="2132"/>
        <v>12.917826445760234</v>
      </c>
      <c r="U461" s="204">
        <f t="shared" si="2132"/>
        <v>12.917826445760234</v>
      </c>
      <c r="V461" s="204">
        <f t="shared" si="2132"/>
        <v>12.917826445760234</v>
      </c>
      <c r="W461" s="204">
        <f t="shared" si="2132"/>
        <v>12.917826445760234</v>
      </c>
      <c r="X461" s="204">
        <f t="shared" si="2132"/>
        <v>12.917826445760234</v>
      </c>
      <c r="Y461" s="204">
        <f t="shared" si="2132"/>
        <v>12.917826445760234</v>
      </c>
      <c r="Z461" s="204">
        <f t="shared" si="2132"/>
        <v>12.917826445760234</v>
      </c>
      <c r="AA461" s="204">
        <f t="shared" si="2132"/>
        <v>12.917826445760234</v>
      </c>
      <c r="AB461" s="204">
        <f t="shared" si="2132"/>
        <v>12.917826445760234</v>
      </c>
      <c r="AC461" s="204">
        <f t="shared" si="2132"/>
        <v>12.917826445760234</v>
      </c>
      <c r="AD461" s="204">
        <f t="shared" si="2132"/>
        <v>12.917826445760234</v>
      </c>
      <c r="AE461" s="204">
        <f t="shared" si="2132"/>
        <v>12.917826445760234</v>
      </c>
      <c r="AF461" s="204">
        <f t="shared" si="2132"/>
        <v>12.917826445760234</v>
      </c>
      <c r="AG461" s="204">
        <f t="shared" si="2132"/>
        <v>12.917826445760234</v>
      </c>
      <c r="AH461" s="204">
        <f t="shared" si="2132"/>
        <v>12.917826445760234</v>
      </c>
      <c r="AI461" s="204">
        <f t="shared" si="2132"/>
        <v>12.917826445760234</v>
      </c>
      <c r="AJ461" s="204">
        <f t="shared" si="2132"/>
        <v>12.917826445760234</v>
      </c>
      <c r="AK461" s="204">
        <f t="shared" si="2132"/>
        <v>12.917826445760234</v>
      </c>
      <c r="AL461" s="204">
        <f t="shared" si="2132"/>
        <v>12.917826445760234</v>
      </c>
      <c r="AM461" s="204">
        <f t="shared" si="2132"/>
        <v>12.917826445760234</v>
      </c>
      <c r="AN461" s="204">
        <f t="shared" si="2132"/>
        <v>10.438021428540772</v>
      </c>
      <c r="AO461" s="204">
        <f t="shared" si="2132"/>
        <v>9.0757576915503293</v>
      </c>
      <c r="AP461" s="204">
        <f t="shared" ref="AP461:BU461" si="2133">AP418+SUM(AP428:AP459)</f>
        <v>9.0757576915503293</v>
      </c>
      <c r="AQ461" s="204">
        <f t="shared" si="2133"/>
        <v>9.0757576915503293</v>
      </c>
      <c r="AR461" s="204">
        <f t="shared" si="2133"/>
        <v>9.0757576915503293</v>
      </c>
      <c r="AS461" s="204">
        <f t="shared" si="2133"/>
        <v>9.0757576915503293</v>
      </c>
      <c r="AT461" s="204">
        <f t="shared" si="2133"/>
        <v>9.0757576915503293</v>
      </c>
      <c r="AU461" s="204">
        <f t="shared" si="2133"/>
        <v>9.0757576915503293</v>
      </c>
      <c r="AV461" s="204">
        <f t="shared" si="2133"/>
        <v>9.0757576915503293</v>
      </c>
      <c r="AW461" s="204">
        <f t="shared" si="2133"/>
        <v>9.0757576915503293</v>
      </c>
      <c r="AX461" s="204">
        <f t="shared" si="2133"/>
        <v>9.0757576915503293</v>
      </c>
      <c r="AY461" s="204">
        <f t="shared" si="2133"/>
        <v>9.0757576915503293</v>
      </c>
      <c r="AZ461" s="204">
        <f t="shared" si="2133"/>
        <v>8.2116760384994745</v>
      </c>
      <c r="BA461" s="204">
        <f t="shared" si="2133"/>
        <v>4.9483892502947935</v>
      </c>
      <c r="BB461" s="204">
        <f t="shared" si="2133"/>
        <v>4.9483892502947935</v>
      </c>
      <c r="BC461" s="204">
        <f t="shared" si="2133"/>
        <v>3.1116607410005184</v>
      </c>
      <c r="BD461" s="204">
        <f t="shared" si="2133"/>
        <v>2.1540456942694095</v>
      </c>
      <c r="BE461" s="204">
        <f t="shared" si="2133"/>
        <v>1.6376111280906542</v>
      </c>
      <c r="BF461" s="204">
        <f t="shared" si="2133"/>
        <v>1.2170779108338436</v>
      </c>
      <c r="BG461" s="204">
        <f t="shared" si="2133"/>
        <v>0.75163862613536736</v>
      </c>
      <c r="BH461" s="204">
        <f t="shared" si="2133"/>
        <v>0</v>
      </c>
      <c r="BI461" s="204">
        <f t="shared" si="2133"/>
        <v>0</v>
      </c>
      <c r="BJ461" s="204">
        <f t="shared" si="2133"/>
        <v>0</v>
      </c>
      <c r="BK461" s="204">
        <f t="shared" si="2133"/>
        <v>0</v>
      </c>
      <c r="BL461" s="204">
        <f t="shared" si="2133"/>
        <v>0</v>
      </c>
      <c r="BM461" s="204">
        <f t="shared" si="2133"/>
        <v>0</v>
      </c>
      <c r="BN461" s="204">
        <f t="shared" si="2133"/>
        <v>0</v>
      </c>
      <c r="BO461" s="204">
        <f t="shared" si="2133"/>
        <v>0</v>
      </c>
      <c r="BP461" s="204">
        <f t="shared" si="2133"/>
        <v>0</v>
      </c>
      <c r="BQ461" s="204">
        <f t="shared" si="2133"/>
        <v>0</v>
      </c>
      <c r="BR461" s="204">
        <f t="shared" si="2133"/>
        <v>0</v>
      </c>
      <c r="BS461" s="204">
        <f t="shared" si="2133"/>
        <v>0</v>
      </c>
      <c r="BT461" s="204">
        <f t="shared" si="2133"/>
        <v>0</v>
      </c>
      <c r="BU461" s="204">
        <f t="shared" si="2133"/>
        <v>0</v>
      </c>
      <c r="BV461" s="204">
        <f t="shared" ref="BV461:CF461" si="2134">BV418+SUM(BV428:BV459)</f>
        <v>0</v>
      </c>
      <c r="BW461" s="204">
        <f t="shared" si="2134"/>
        <v>0</v>
      </c>
      <c r="BX461" s="204">
        <f t="shared" si="2134"/>
        <v>0</v>
      </c>
      <c r="BY461" s="204">
        <f t="shared" si="2134"/>
        <v>0</v>
      </c>
      <c r="BZ461" s="204">
        <f t="shared" si="2134"/>
        <v>0</v>
      </c>
      <c r="CA461" s="204">
        <f t="shared" si="2134"/>
        <v>0</v>
      </c>
      <c r="CB461" s="204">
        <f t="shared" si="2134"/>
        <v>0</v>
      </c>
      <c r="CC461" s="204">
        <f t="shared" si="2134"/>
        <v>0</v>
      </c>
      <c r="CD461" s="204">
        <f t="shared" si="2134"/>
        <v>0</v>
      </c>
      <c r="CE461" s="204">
        <f t="shared" si="2134"/>
        <v>0</v>
      </c>
      <c r="CF461" s="204">
        <f t="shared" si="2134"/>
        <v>0</v>
      </c>
    </row>
    <row r="462" spans="1:84" s="153" customFormat="1" ht="12.75" customHeight="1">
      <c r="A462"/>
      <c r="C462" s="164"/>
      <c r="D462" s="155" t="s">
        <v>8</v>
      </c>
      <c r="E462" s="155" t="s">
        <v>185</v>
      </c>
      <c r="I462" s="31"/>
      <c r="J462" s="205">
        <f t="shared" ref="J462" si="2135">J426-SUM(J430:J459)+I462</f>
        <v>43.092677102899771</v>
      </c>
      <c r="K462" s="205">
        <f t="shared" ref="K462" si="2136">K426-SUM(K430:K459)+J462</f>
        <v>65.374617534213272</v>
      </c>
      <c r="L462" s="205">
        <f t="shared" ref="L462" si="2137">L426-SUM(L430:L459)+K462</f>
        <v>82.824562697860017</v>
      </c>
      <c r="M462" s="205">
        <f t="shared" ref="M462" si="2138">M426-SUM(M430:M459)+L462</f>
        <v>101.87474767912491</v>
      </c>
      <c r="N462" s="205">
        <f t="shared" ref="N462" si="2139">N426-SUM(N430:N459)+M462</f>
        <v>133.33846374035144</v>
      </c>
      <c r="O462" s="205">
        <f t="shared" ref="O462" si="2140">O426-SUM(O430:O459)+N462</f>
        <v>130.22680299935089</v>
      </c>
      <c r="P462" s="205">
        <f t="shared" ref="P462" si="2141">P426-SUM(P430:P459)+O462</f>
        <v>127.11514225835036</v>
      </c>
      <c r="Q462" s="205">
        <f t="shared" ref="Q462" si="2142">Q426-SUM(Q430:Q459)+P462</f>
        <v>124.00348151734983</v>
      </c>
      <c r="R462" s="205">
        <f t="shared" ref="R462" si="2143">R426-SUM(R430:R459)+Q462</f>
        <v>120.89182077634929</v>
      </c>
      <c r="S462" s="205">
        <f t="shared" ref="S462" si="2144">S426-SUM(S430:S459)+R462</f>
        <v>117.78016003534876</v>
      </c>
      <c r="T462" s="205">
        <f t="shared" ref="T462" si="2145">T426-SUM(T430:T459)+S462</f>
        <v>114.66849929434822</v>
      </c>
      <c r="U462" s="205">
        <f t="shared" ref="U462" si="2146">U426-SUM(U430:U459)+T462</f>
        <v>111.55683855334769</v>
      </c>
      <c r="V462" s="205">
        <f t="shared" ref="V462" si="2147">V426-SUM(V430:V459)+U462</f>
        <v>108.44517781234715</v>
      </c>
      <c r="W462" s="205">
        <f t="shared" ref="W462" si="2148">W426-SUM(W430:W459)+V462</f>
        <v>105.33351707134662</v>
      </c>
      <c r="X462" s="205">
        <f t="shared" ref="X462" si="2149">X426-SUM(X430:X459)+W462</f>
        <v>102.22185633034609</v>
      </c>
      <c r="Y462" s="205">
        <f t="shared" ref="Y462" si="2150">Y426-SUM(Y430:Y459)+X462</f>
        <v>99.110195589345551</v>
      </c>
      <c r="Z462" s="205">
        <f t="shared" ref="Z462" si="2151">Z426-SUM(Z430:Z459)+Y462</f>
        <v>95.998534848345017</v>
      </c>
      <c r="AA462" s="205">
        <f t="shared" ref="AA462" si="2152">AA426-SUM(AA430:AA459)+Z462</f>
        <v>92.886874107344482</v>
      </c>
      <c r="AB462" s="205">
        <f t="shared" ref="AB462" si="2153">AB426-SUM(AB430:AB459)+AA462</f>
        <v>89.775213366343948</v>
      </c>
      <c r="AC462" s="205">
        <f t="shared" ref="AC462" si="2154">AC426-SUM(AC430:AC459)+AB462</f>
        <v>86.663552625343414</v>
      </c>
      <c r="AD462" s="205">
        <f t="shared" ref="AD462" si="2155">AD426-SUM(AD430:AD459)+AC462</f>
        <v>83.551891884342879</v>
      </c>
      <c r="AE462" s="205">
        <f t="shared" ref="AE462" si="2156">AE426-SUM(AE430:AE459)+AD462</f>
        <v>80.440231143342345</v>
      </c>
      <c r="AF462" s="205">
        <f t="shared" ref="AF462" si="2157">AF426-SUM(AF430:AF459)+AE462</f>
        <v>77.328570402341811</v>
      </c>
      <c r="AG462" s="205">
        <f t="shared" ref="AG462" si="2158">AG426-SUM(AG430:AG459)+AF462</f>
        <v>74.216909661341276</v>
      </c>
      <c r="AH462" s="205">
        <f t="shared" ref="AH462" si="2159">AH426-SUM(AH430:AH459)+AG462</f>
        <v>71.105248920340742</v>
      </c>
      <c r="AI462" s="205">
        <f t="shared" ref="AI462" si="2160">AI426-SUM(AI430:AI459)+AH462</f>
        <v>67.993588179340207</v>
      </c>
      <c r="AJ462" s="205">
        <f t="shared" ref="AJ462" si="2161">AJ426-SUM(AJ430:AJ459)+AI462</f>
        <v>64.881927438339673</v>
      </c>
      <c r="AK462" s="205">
        <f t="shared" ref="AK462" si="2162">AK426-SUM(AK430:AK459)+AJ462</f>
        <v>61.770266697339132</v>
      </c>
      <c r="AL462" s="205">
        <f t="shared" ref="AL462" si="2163">AL426-SUM(AL430:AL459)+AK462</f>
        <v>58.65860595633859</v>
      </c>
      <c r="AM462" s="205">
        <f t="shared" ref="AM462" si="2164">AM426-SUM(AM430:AM459)+AL462</f>
        <v>55.546945215338049</v>
      </c>
      <c r="AN462" s="205">
        <f t="shared" ref="AN462" si="2165">AN426-SUM(AN430:AN459)+AM462</f>
        <v>52.435284474337507</v>
      </c>
      <c r="AO462" s="205">
        <f t="shared" ref="AO462" si="2166">AO426-SUM(AO430:AO459)+AN462</f>
        <v>49.323623733336966</v>
      </c>
      <c r="AP462" s="205">
        <f t="shared" ref="AP462" si="2167">AP426-SUM(AP430:AP459)+AO462</f>
        <v>46.211962992336424</v>
      </c>
      <c r="AQ462" s="205">
        <f t="shared" ref="AQ462" si="2168">AQ426-SUM(AQ430:AQ459)+AP462</f>
        <v>43.100302251335883</v>
      </c>
      <c r="AR462" s="205">
        <f t="shared" ref="AR462" si="2169">AR426-SUM(AR430:AR459)+AQ462</f>
        <v>39.988641510335341</v>
      </c>
      <c r="AS462" s="205">
        <f t="shared" ref="AS462" si="2170">AS426-SUM(AS430:AS459)+AR462</f>
        <v>36.8769807693348</v>
      </c>
      <c r="AT462" s="205">
        <f t="shared" ref="AT462" si="2171">AT426-SUM(AT430:AT459)+AS462</f>
        <v>33.765320028334258</v>
      </c>
      <c r="AU462" s="205">
        <f t="shared" ref="AU462" si="2172">AU426-SUM(AU430:AU459)+AT462</f>
        <v>30.653659287333717</v>
      </c>
      <c r="AV462" s="205">
        <f t="shared" ref="AV462" si="2173">AV426-SUM(AV430:AV459)+AU462</f>
        <v>27.541998546333176</v>
      </c>
      <c r="AW462" s="205">
        <f t="shared" ref="AW462" si="2174">AW426-SUM(AW430:AW459)+AV462</f>
        <v>24.430337805332634</v>
      </c>
      <c r="AX462" s="205">
        <f t="shared" ref="AX462" si="2175">AX426-SUM(AX430:AX459)+AW462</f>
        <v>21.318677064332093</v>
      </c>
      <c r="AY462" s="205">
        <f t="shared" ref="AY462" si="2176">AY426-SUM(AY430:AY459)+AX462</f>
        <v>18.207016323331551</v>
      </c>
      <c r="AZ462" s="205">
        <f t="shared" ref="AZ462" si="2177">AZ426-SUM(AZ430:AZ459)+AY462</f>
        <v>15.095355582331011</v>
      </c>
      <c r="BA462" s="205">
        <f t="shared" ref="BA462" si="2178">BA426-SUM(BA430:BA459)+AZ462</f>
        <v>11.983694841330472</v>
      </c>
      <c r="BB462" s="205">
        <f t="shared" ref="BB462" si="2179">BB426-SUM(BB430:BB459)+BA462</f>
        <v>8.8720341003299321</v>
      </c>
      <c r="BC462" s="205">
        <f t="shared" ref="BC462" si="2180">BC426-SUM(BC430:BC459)+BB462</f>
        <v>5.7603733593294137</v>
      </c>
      <c r="BD462" s="205">
        <f t="shared" ref="BD462" si="2181">BD426-SUM(BD430:BD459)+BC462</f>
        <v>3.6063276650600042</v>
      </c>
      <c r="BE462" s="205">
        <f t="shared" ref="BE462" si="2182">BE426-SUM(BE430:BE459)+BD462</f>
        <v>1.96871653696935</v>
      </c>
      <c r="BF462" s="205">
        <f t="shared" ref="BF462" si="2183">BF426-SUM(BF430:BF459)+BE462</f>
        <v>0.75163862613550636</v>
      </c>
      <c r="BG462" s="205">
        <f t="shared" ref="BG462" si="2184">BG426-SUM(BG430:BG459)+BF462</f>
        <v>1.389999226830696E-13</v>
      </c>
      <c r="BH462" s="205">
        <f t="shared" ref="BH462" si="2185">BH426-SUM(BH430:BH459)+BG462</f>
        <v>1.389999226830696E-13</v>
      </c>
      <c r="BI462" s="205">
        <f t="shared" ref="BI462" si="2186">BI426-SUM(BI430:BI459)+BH462</f>
        <v>1.389999226830696E-13</v>
      </c>
      <c r="BJ462" s="205">
        <f t="shared" ref="BJ462" si="2187">BJ426-SUM(BJ430:BJ459)+BI462</f>
        <v>1.389999226830696E-13</v>
      </c>
      <c r="BK462" s="205">
        <f t="shared" ref="BK462" si="2188">BK426-SUM(BK430:BK459)+BJ462</f>
        <v>1.389999226830696E-13</v>
      </c>
      <c r="BL462" s="205">
        <f t="shared" ref="BL462" si="2189">BL426-SUM(BL430:BL459)+BK462</f>
        <v>1.389999226830696E-13</v>
      </c>
      <c r="BM462" s="205">
        <f t="shared" ref="BM462" si="2190">BM426-SUM(BM430:BM459)+BL462</f>
        <v>1.389999226830696E-13</v>
      </c>
      <c r="BN462" s="205">
        <f t="shared" ref="BN462" si="2191">BN426-SUM(BN430:BN459)+BM462</f>
        <v>1.389999226830696E-13</v>
      </c>
      <c r="BO462" s="205">
        <f t="shared" ref="BO462" si="2192">BO426-SUM(BO430:BO459)+BN462</f>
        <v>1.389999226830696E-13</v>
      </c>
      <c r="BP462" s="205">
        <f t="shared" ref="BP462" si="2193">BP426-SUM(BP430:BP459)+BO462</f>
        <v>1.389999226830696E-13</v>
      </c>
      <c r="BQ462" s="205">
        <f t="shared" ref="BQ462" si="2194">BQ426-SUM(BQ430:BQ459)+BP462</f>
        <v>1.389999226830696E-13</v>
      </c>
      <c r="BR462" s="205">
        <f t="shared" ref="BR462" si="2195">BR426-SUM(BR430:BR459)+BQ462</f>
        <v>1.389999226830696E-13</v>
      </c>
      <c r="BS462" s="205">
        <f t="shared" ref="BS462" si="2196">BS426-SUM(BS430:BS459)+BR462</f>
        <v>1.389999226830696E-13</v>
      </c>
      <c r="BT462" s="205">
        <f t="shared" ref="BT462" si="2197">BT426-SUM(BT430:BT459)+BS462</f>
        <v>1.389999226830696E-13</v>
      </c>
      <c r="BU462" s="205">
        <f t="shared" ref="BU462" si="2198">BU426-SUM(BU430:BU459)+BT462</f>
        <v>1.389999226830696E-13</v>
      </c>
      <c r="BV462" s="205">
        <f t="shared" ref="BV462" si="2199">BV426-SUM(BV430:BV459)+BU462</f>
        <v>1.389999226830696E-13</v>
      </c>
      <c r="BW462" s="205">
        <f t="shared" ref="BW462" si="2200">BW426-SUM(BW430:BW459)+BV462</f>
        <v>1.389999226830696E-13</v>
      </c>
      <c r="BX462" s="205">
        <f t="shared" ref="BX462" si="2201">BX426-SUM(BX430:BX459)+BW462</f>
        <v>1.389999226830696E-13</v>
      </c>
      <c r="BY462" s="205">
        <f t="shared" ref="BY462" si="2202">BY426-SUM(BY430:BY459)+BX462</f>
        <v>1.389999226830696E-13</v>
      </c>
      <c r="BZ462" s="205">
        <f t="shared" ref="BZ462" si="2203">BZ426-SUM(BZ430:BZ459)+BY462</f>
        <v>1.389999226830696E-13</v>
      </c>
      <c r="CA462" s="205">
        <f t="shared" ref="CA462" si="2204">CA426-SUM(CA430:CA459)+BZ462</f>
        <v>1.389999226830696E-13</v>
      </c>
      <c r="CB462" s="205">
        <f t="shared" ref="CB462" si="2205">CB426-SUM(CB430:CB459)+CA462</f>
        <v>1.389999226830696E-13</v>
      </c>
      <c r="CC462" s="205">
        <f t="shared" ref="CC462" si="2206">CC426-SUM(CC430:CC459)+CB462</f>
        <v>1.389999226830696E-13</v>
      </c>
      <c r="CD462" s="205">
        <f t="shared" ref="CD462" si="2207">CD426-SUM(CD430:CD459)+CC462</f>
        <v>1.389999226830696E-13</v>
      </c>
      <c r="CE462" s="205">
        <f t="shared" ref="CE462" si="2208">CE426-SUM(CE430:CE459)+CD462</f>
        <v>1.389999226830696E-13</v>
      </c>
      <c r="CF462" s="205">
        <f t="shared" ref="CF462" si="2209">CF426-SUM(CF430:CF459)+CE462</f>
        <v>1.389999226830696E-13</v>
      </c>
    </row>
    <row r="463" spans="1:84" s="153" customFormat="1" ht="12.75" customHeight="1">
      <c r="A463"/>
      <c r="C463" s="164"/>
      <c r="D463" s="155" t="str">
        <f>"Total Closing RAB - "&amp;B409</f>
        <v>Total Closing RAB - Distribution Substation Switchgear</v>
      </c>
      <c r="E463" s="155" t="s">
        <v>185</v>
      </c>
      <c r="I463" s="31"/>
      <c r="J463" s="4">
        <f t="shared" ref="J463:BU463" si="2210">J462+J422</f>
        <v>155.87493471197743</v>
      </c>
      <c r="K463" s="4">
        <f t="shared" si="2210"/>
        <v>174.31480638908101</v>
      </c>
      <c r="L463" s="4">
        <f t="shared" si="2210"/>
        <v>187.92268279851788</v>
      </c>
      <c r="M463" s="4">
        <f t="shared" si="2210"/>
        <v>203.13079902557286</v>
      </c>
      <c r="N463" s="4">
        <f t="shared" si="2210"/>
        <v>230.7524463325895</v>
      </c>
      <c r="O463" s="4">
        <f t="shared" si="2210"/>
        <v>223.79871683737903</v>
      </c>
      <c r="P463" s="4">
        <f t="shared" si="2210"/>
        <v>216.84498734216859</v>
      </c>
      <c r="Q463" s="4">
        <f t="shared" si="2210"/>
        <v>209.89125784695815</v>
      </c>
      <c r="R463" s="4">
        <f t="shared" si="2210"/>
        <v>202.93752835174772</v>
      </c>
      <c r="S463" s="4">
        <f t="shared" si="2210"/>
        <v>195.98379885653728</v>
      </c>
      <c r="T463" s="4">
        <f t="shared" si="2210"/>
        <v>189.03006936132684</v>
      </c>
      <c r="U463" s="4">
        <f t="shared" si="2210"/>
        <v>182.0763398661164</v>
      </c>
      <c r="V463" s="4">
        <f t="shared" si="2210"/>
        <v>175.12261037090596</v>
      </c>
      <c r="W463" s="4">
        <f t="shared" si="2210"/>
        <v>168.16888087569552</v>
      </c>
      <c r="X463" s="4">
        <f t="shared" si="2210"/>
        <v>161.21515138048508</v>
      </c>
      <c r="Y463" s="4">
        <f t="shared" si="2210"/>
        <v>154.26142188527464</v>
      </c>
      <c r="Z463" s="4">
        <f t="shared" si="2210"/>
        <v>147.3076923900642</v>
      </c>
      <c r="AA463" s="4">
        <f t="shared" si="2210"/>
        <v>140.35396289485377</v>
      </c>
      <c r="AB463" s="4">
        <f t="shared" si="2210"/>
        <v>133.40023339964333</v>
      </c>
      <c r="AC463" s="4">
        <f t="shared" si="2210"/>
        <v>126.44650390443289</v>
      </c>
      <c r="AD463" s="4">
        <f t="shared" si="2210"/>
        <v>119.49277440922245</v>
      </c>
      <c r="AE463" s="4">
        <f t="shared" si="2210"/>
        <v>112.53904491401201</v>
      </c>
      <c r="AF463" s="4">
        <f t="shared" si="2210"/>
        <v>105.58531541880157</v>
      </c>
      <c r="AG463" s="4">
        <f t="shared" si="2210"/>
        <v>98.631585923591132</v>
      </c>
      <c r="AH463" s="4">
        <f t="shared" si="2210"/>
        <v>91.677856428380693</v>
      </c>
      <c r="AI463" s="4">
        <f t="shared" si="2210"/>
        <v>84.724126933170254</v>
      </c>
      <c r="AJ463" s="4">
        <f t="shared" si="2210"/>
        <v>77.770397437959815</v>
      </c>
      <c r="AK463" s="4">
        <f t="shared" si="2210"/>
        <v>70.816667942749376</v>
      </c>
      <c r="AL463" s="4">
        <f t="shared" si="2210"/>
        <v>63.862938447538923</v>
      </c>
      <c r="AM463" s="4">
        <f t="shared" si="2210"/>
        <v>56.909208952328477</v>
      </c>
      <c r="AN463" s="4">
        <f t="shared" si="2210"/>
        <v>52.435284474337493</v>
      </c>
      <c r="AO463" s="4">
        <f t="shared" si="2210"/>
        <v>49.323623733336952</v>
      </c>
      <c r="AP463" s="4">
        <f t="shared" si="2210"/>
        <v>46.21196299233641</v>
      </c>
      <c r="AQ463" s="4">
        <f t="shared" si="2210"/>
        <v>43.100302251335869</v>
      </c>
      <c r="AR463" s="4">
        <f t="shared" si="2210"/>
        <v>39.988641510335327</v>
      </c>
      <c r="AS463" s="4">
        <f t="shared" si="2210"/>
        <v>36.876980769334786</v>
      </c>
      <c r="AT463" s="4">
        <f t="shared" si="2210"/>
        <v>33.765320028334244</v>
      </c>
      <c r="AU463" s="4">
        <f t="shared" si="2210"/>
        <v>30.653659287333703</v>
      </c>
      <c r="AV463" s="4">
        <f t="shared" si="2210"/>
        <v>27.541998546333161</v>
      </c>
      <c r="AW463" s="4">
        <f t="shared" si="2210"/>
        <v>24.43033780533262</v>
      </c>
      <c r="AX463" s="4">
        <f t="shared" si="2210"/>
        <v>21.318677064332078</v>
      </c>
      <c r="AY463" s="4">
        <f t="shared" si="2210"/>
        <v>18.207016323331537</v>
      </c>
      <c r="AZ463" s="4">
        <f t="shared" si="2210"/>
        <v>15.095355582330999</v>
      </c>
      <c r="BA463" s="4">
        <f t="shared" si="2210"/>
        <v>11.983694841330459</v>
      </c>
      <c r="BB463" s="4">
        <f t="shared" si="2210"/>
        <v>8.8720341003299197</v>
      </c>
      <c r="BC463" s="4">
        <f t="shared" si="2210"/>
        <v>5.7603733593294013</v>
      </c>
      <c r="BD463" s="4">
        <f t="shared" si="2210"/>
        <v>3.6063276650599918</v>
      </c>
      <c r="BE463" s="4">
        <f t="shared" si="2210"/>
        <v>1.9687165369693376</v>
      </c>
      <c r="BF463" s="4">
        <f t="shared" si="2210"/>
        <v>0.75163862613549393</v>
      </c>
      <c r="BG463" s="4">
        <f t="shared" si="2210"/>
        <v>1.2656542480726785E-13</v>
      </c>
      <c r="BH463" s="4">
        <f t="shared" si="2210"/>
        <v>1.2656542480726785E-13</v>
      </c>
      <c r="BI463" s="4">
        <f t="shared" si="2210"/>
        <v>1.2656542480726785E-13</v>
      </c>
      <c r="BJ463" s="4">
        <f t="shared" si="2210"/>
        <v>1.2656542480726785E-13</v>
      </c>
      <c r="BK463" s="4">
        <f t="shared" si="2210"/>
        <v>1.2656542480726785E-13</v>
      </c>
      <c r="BL463" s="4">
        <f t="shared" si="2210"/>
        <v>1.2656542480726785E-13</v>
      </c>
      <c r="BM463" s="4">
        <f t="shared" si="2210"/>
        <v>1.2656542480726785E-13</v>
      </c>
      <c r="BN463" s="4">
        <f t="shared" si="2210"/>
        <v>1.2656542480726785E-13</v>
      </c>
      <c r="BO463" s="4">
        <f t="shared" si="2210"/>
        <v>1.2656542480726785E-13</v>
      </c>
      <c r="BP463" s="4">
        <f t="shared" si="2210"/>
        <v>1.2656542480726785E-13</v>
      </c>
      <c r="BQ463" s="4">
        <f t="shared" si="2210"/>
        <v>1.2656542480726785E-13</v>
      </c>
      <c r="BR463" s="4">
        <f t="shared" si="2210"/>
        <v>1.2656542480726785E-13</v>
      </c>
      <c r="BS463" s="4">
        <f t="shared" si="2210"/>
        <v>1.2656542480726785E-13</v>
      </c>
      <c r="BT463" s="4">
        <f t="shared" si="2210"/>
        <v>1.2656542480726785E-13</v>
      </c>
      <c r="BU463" s="4">
        <f t="shared" si="2210"/>
        <v>1.2656542480726785E-13</v>
      </c>
      <c r="BV463" s="4">
        <f t="shared" ref="BV463:CF463" si="2211">BV462+BV422</f>
        <v>1.2656542480726785E-13</v>
      </c>
      <c r="BW463" s="4">
        <f t="shared" si="2211"/>
        <v>1.2656542480726785E-13</v>
      </c>
      <c r="BX463" s="4">
        <f t="shared" si="2211"/>
        <v>1.2656542480726785E-13</v>
      </c>
      <c r="BY463" s="4">
        <f t="shared" si="2211"/>
        <v>1.2656542480726785E-13</v>
      </c>
      <c r="BZ463" s="4">
        <f t="shared" si="2211"/>
        <v>1.2656542480726785E-13</v>
      </c>
      <c r="CA463" s="4">
        <f t="shared" si="2211"/>
        <v>1.2656542480726785E-13</v>
      </c>
      <c r="CB463" s="4">
        <f t="shared" si="2211"/>
        <v>1.2656542480726785E-13</v>
      </c>
      <c r="CC463" s="4">
        <f t="shared" si="2211"/>
        <v>1.2656542480726785E-13</v>
      </c>
      <c r="CD463" s="4">
        <f t="shared" si="2211"/>
        <v>1.2656542480726785E-13</v>
      </c>
      <c r="CE463" s="4">
        <f t="shared" si="2211"/>
        <v>1.2656542480726785E-13</v>
      </c>
      <c r="CF463" s="4">
        <f t="shared" si="2211"/>
        <v>1.2656542480726785E-13</v>
      </c>
    </row>
    <row r="464" spans="1:84" ht="12.75" customHeight="1">
      <c r="I464" s="31"/>
    </row>
    <row r="465" spans="1:2018" s="14" customFormat="1" ht="12.75" customHeight="1">
      <c r="A465"/>
      <c r="B465" s="16" t="str">
        <f>Inputs!C102</f>
        <v>Zone Transformers</v>
      </c>
      <c r="C465" s="174"/>
      <c r="D465" s="19"/>
      <c r="E465" s="19"/>
      <c r="F465" s="15"/>
      <c r="G465" s="15"/>
      <c r="H465" s="15"/>
      <c r="I465" s="32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</row>
    <row r="466" spans="1:2018" ht="12.75" customHeight="1">
      <c r="B466" s="6"/>
      <c r="C466" s="175" t="s">
        <v>223</v>
      </c>
      <c r="I466" s="1">
        <f>INDEX(Inputs!$E$94:$E$121, MATCH(B465, Inputs!$C$94:$C$121,0))</f>
        <v>22.544457688637667</v>
      </c>
    </row>
    <row r="467" spans="1:2018" s="153" customFormat="1" ht="12.75" customHeight="1">
      <c r="A467"/>
      <c r="B467" s="6"/>
      <c r="C467" s="175" t="s">
        <v>222</v>
      </c>
      <c r="D467" s="155"/>
      <c r="E467" s="155"/>
      <c r="I467" s="33">
        <f>INDEX(Inputs!$F$94:$F$121, MATCH(B465, Inputs!$C$94:$C$121,0))</f>
        <v>48.402542385815913</v>
      </c>
    </row>
    <row r="468" spans="1:2018" ht="12.75" customHeight="1">
      <c r="B468" s="6"/>
      <c r="C468" s="175" t="s">
        <v>2</v>
      </c>
      <c r="I468" s="153">
        <f>INDEX(Inputs!$G$94:$G$104, MATCH(B465, Inputs!$C$94:$C$104,0))</f>
        <v>50</v>
      </c>
    </row>
    <row r="469" spans="1:2018" ht="12.75" customHeight="1">
      <c r="B469" s="6"/>
      <c r="C469" s="175"/>
      <c r="I469" s="4"/>
    </row>
    <row r="470" spans="1:2018" ht="12.75" customHeight="1">
      <c r="C470" s="164" t="s">
        <v>3</v>
      </c>
      <c r="I470" s="31"/>
    </row>
    <row r="471" spans="1:2018" s="153" customFormat="1" ht="12.75" customHeight="1">
      <c r="A471"/>
      <c r="C471" s="164"/>
      <c r="D471" s="98" t="s">
        <v>203</v>
      </c>
      <c r="E471" s="98" t="s">
        <v>185</v>
      </c>
      <c r="F471" s="97"/>
      <c r="G471" s="97"/>
      <c r="H471" s="97"/>
      <c r="I471" s="99"/>
      <c r="J471" s="267">
        <f>IF(OR($I466=0,I478=0,$I466="n/a"),0,SIGN($I478)*MIN(ABS($I478/$I466), ABS($I478-SUM($I471:I471))))</f>
        <v>11.187368204986036</v>
      </c>
      <c r="K471" s="267">
        <f>IF(OR($I466=0,J478=0,$I466="n/a"),0,SIGN($I478)*MIN(ABS($I478/$I466), ABS($I478-SUM($I471:J471))))</f>
        <v>11.187368204986036</v>
      </c>
      <c r="L471" s="267">
        <f>IF(OR($I466=0,K478=0,$I466="n/a"),0,SIGN($I478)*MIN(ABS($I478/$I466), ABS($I478-SUM($I471:K471))))</f>
        <v>11.187368204986036</v>
      </c>
      <c r="M471" s="267">
        <f>IF(OR($I466=0,L478=0,$I466="n/a"),0,SIGN($I478)*MIN(ABS($I478/$I466), ABS($I478-SUM($I471:L471))))</f>
        <v>11.187368204986036</v>
      </c>
      <c r="N471" s="267">
        <f>IF(OR($I466=0,M478=0,$I466="n/a"),0,SIGN($I478)*MIN(ABS($I478/$I466), ABS($I478-SUM($I471:M471))))</f>
        <v>11.187368204986036</v>
      </c>
      <c r="O471" s="105">
        <f>IF(OR($I466=0,N478=0,$I466="n/a"),0,SIGN($I478)*MIN(ABS($I478/$I466), ABS($I478-SUM($I471:N471))))</f>
        <v>11.187368204986036</v>
      </c>
      <c r="P471" s="105">
        <f>IF(OR($I466=0,O478=0,$I466="n/a"),0,SIGN($I478)*MIN(ABS($I478/$I466), ABS($I478-SUM($I471:O471))))</f>
        <v>11.187368204986036</v>
      </c>
      <c r="Q471" s="105">
        <f>IF(OR($I466=0,P478=0,$I466="n/a"),0,SIGN($I478)*MIN(ABS($I478/$I466), ABS($I478-SUM($I471:P471))))</f>
        <v>11.187368204986036</v>
      </c>
      <c r="R471" s="105">
        <f>IF(OR($I466=0,Q478=0,$I466="n/a"),0,SIGN($I478)*MIN(ABS($I478/$I466), ABS($I478-SUM($I471:Q471))))</f>
        <v>11.187368204986036</v>
      </c>
      <c r="S471" s="105">
        <f>IF(OR($I466=0,R478=0,$I466="n/a"),0,SIGN($I478)*MIN(ABS($I478/$I466), ABS($I478-SUM($I471:R471))))</f>
        <v>11.187368204986036</v>
      </c>
      <c r="T471" s="105">
        <f>IF(OR($I466=0,S478=0,$I466="n/a"),0,SIGN($I478)*MIN(ABS($I478/$I466), ABS($I478-SUM($I471:S471))))</f>
        <v>11.187368204986036</v>
      </c>
      <c r="U471" s="105">
        <f>IF(OR($I466=0,T478=0,$I466="n/a"),0,SIGN($I478)*MIN(ABS($I478/$I466), ABS($I478-SUM($I471:T471))))</f>
        <v>11.187368204986036</v>
      </c>
      <c r="V471" s="105">
        <f>IF(OR($I466=0,U478=0,$I466="n/a"),0,SIGN($I478)*MIN(ABS($I478/$I466), ABS($I478-SUM($I471:U471))))</f>
        <v>11.187368204986036</v>
      </c>
      <c r="W471" s="105">
        <f>IF(OR($I466=0,V478=0,$I466="n/a"),0,SIGN($I478)*MIN(ABS($I478/$I466), ABS($I478-SUM($I471:V471))))</f>
        <v>11.187368204986036</v>
      </c>
      <c r="X471" s="105">
        <f>IF(OR($I466=0,W478=0,$I466="n/a"),0,SIGN($I478)*MIN(ABS($I478/$I466), ABS($I478-SUM($I471:W471))))</f>
        <v>11.187368204986036</v>
      </c>
      <c r="Y471" s="105">
        <f>IF(OR($I466=0,X478=0,$I466="n/a"),0,SIGN($I478)*MIN(ABS($I478/$I466), ABS($I478-SUM($I471:X471))))</f>
        <v>11.187368204986036</v>
      </c>
      <c r="Z471" s="105">
        <f>IF(OR($I466=0,Y478=0,$I466="n/a"),0,SIGN($I478)*MIN(ABS($I478/$I466), ABS($I478-SUM($I471:Y471))))</f>
        <v>11.187368204986036</v>
      </c>
      <c r="AA471" s="105">
        <f>IF(OR($I466=0,Z478=0,$I466="n/a"),0,SIGN($I478)*MIN(ABS($I478/$I466), ABS($I478-SUM($I471:Z471))))</f>
        <v>11.187368204986036</v>
      </c>
      <c r="AB471" s="105">
        <f>IF(OR($I466=0,AA478=0,$I466="n/a"),0,SIGN($I478)*MIN(ABS($I478/$I466), ABS($I478-SUM($I471:AA471))))</f>
        <v>11.187368204986036</v>
      </c>
      <c r="AC471" s="105">
        <f>IF(OR($I466=0,AB478=0,$I466="n/a"),0,SIGN($I478)*MIN(ABS($I478/$I466), ABS($I478-SUM($I471:AB471))))</f>
        <v>11.187368204986036</v>
      </c>
      <c r="AD471" s="105">
        <f>IF(OR($I466=0,AC478=0,$I466="n/a"),0,SIGN($I478)*MIN(ABS($I478/$I466), ABS($I478-SUM($I471:AC471))))</f>
        <v>11.187368204986036</v>
      </c>
      <c r="AE471" s="105">
        <f>IF(OR($I466=0,AD478=0,$I466="n/a"),0,SIGN($I478)*MIN(ABS($I478/$I466), ABS($I478-SUM($I471:AD471))))</f>
        <v>11.187368204986036</v>
      </c>
      <c r="AF471" s="105">
        <f>IF(OR($I466=0,AE478=0,$I466="n/a"),0,SIGN($I478)*MIN(ABS($I478/$I466), ABS($I478-SUM($I471:AE471))))</f>
        <v>6.091048634825313</v>
      </c>
      <c r="AG471" s="105">
        <f>IF(OR($I466=0,AF478=0,$I466="n/a"),0,SIGN($I478)*MIN(ABS($I478/$I466), ABS($I478-SUM($I471:AF471))))</f>
        <v>0</v>
      </c>
      <c r="AH471" s="105">
        <f>IF(OR($I466=0,AG478=0,$I466="n/a"),0,SIGN($I478)*MIN(ABS($I478/$I466), ABS($I478-SUM($I471:AG471))))</f>
        <v>0</v>
      </c>
      <c r="AI471" s="105">
        <f>IF(OR($I466=0,AH478=0,$I466="n/a"),0,SIGN($I478)*MIN(ABS($I478/$I466), ABS($I478-SUM($I471:AH471))))</f>
        <v>0</v>
      </c>
      <c r="AJ471" s="105">
        <f>IF(OR($I466=0,AI478=0,$I466="n/a"),0,SIGN($I478)*MIN(ABS($I478/$I466), ABS($I478-SUM($I471:AI471))))</f>
        <v>0</v>
      </c>
      <c r="AK471" s="105">
        <f>IF(OR($I466=0,AJ478=0,$I466="n/a"),0,SIGN($I478)*MIN(ABS($I478/$I466), ABS($I478-SUM($I471:AJ471))))</f>
        <v>0</v>
      </c>
      <c r="AL471" s="105">
        <f>IF(OR($I466=0,AK478=0,$I466="n/a"),0,SIGN($I478)*MIN(ABS($I478/$I466), ABS($I478-SUM($I471:AK471))))</f>
        <v>0</v>
      </c>
      <c r="AM471" s="105">
        <f>IF(OR($I466=0,AL478=0,$I466="n/a"),0,SIGN($I478)*MIN(ABS($I478/$I466), ABS($I478-SUM($I471:AL471))))</f>
        <v>0</v>
      </c>
      <c r="AN471" s="105">
        <f>IF(OR($I466=0,AM478=0,$I466="n/a"),0,SIGN($I478)*MIN(ABS($I478/$I466), ABS($I478-SUM($I471:AM471))))</f>
        <v>0</v>
      </c>
      <c r="AO471" s="105">
        <f>IF(OR($I466=0,AN478=0,$I466="n/a"),0,SIGN($I478)*MIN(ABS($I478/$I466), ABS($I478-SUM($I471:AN471))))</f>
        <v>0</v>
      </c>
      <c r="AP471" s="105">
        <f>IF(OR($I466=0,AO478=0,$I466="n/a"),0,SIGN($I478)*MIN(ABS($I478/$I466), ABS($I478-SUM($I471:AO471))))</f>
        <v>0</v>
      </c>
      <c r="AQ471" s="105">
        <f>IF(OR($I466=0,AP478=0,$I466="n/a"),0,SIGN($I478)*MIN(ABS($I478/$I466), ABS($I478-SUM($I471:AP471))))</f>
        <v>0</v>
      </c>
      <c r="AR471" s="105">
        <f>IF(OR($I466=0,AQ478=0,$I466="n/a"),0,SIGN($I478)*MIN(ABS($I478/$I466), ABS($I478-SUM($I471:AQ471))))</f>
        <v>0</v>
      </c>
      <c r="AS471" s="105">
        <f>IF(OR($I466=0,AR478=0,$I466="n/a"),0,SIGN($I478)*MIN(ABS($I478/$I466), ABS($I478-SUM($I471:AR471))))</f>
        <v>0</v>
      </c>
      <c r="AT471" s="105">
        <f>IF(OR($I466=0,AS478=0,$I466="n/a"),0,SIGN($I478)*MIN(ABS($I478/$I466), ABS($I478-SUM($I471:AS471))))</f>
        <v>0</v>
      </c>
      <c r="AU471" s="105">
        <f>IF(OR($I466=0,AT478=0,$I466="n/a"),0,SIGN($I478)*MIN(ABS($I478/$I466), ABS($I478-SUM($I471:AT471))))</f>
        <v>0</v>
      </c>
      <c r="AV471" s="105">
        <f>IF(OR($I466=0,AU478=0,$I466="n/a"),0,SIGN($I478)*MIN(ABS($I478/$I466), ABS($I478-SUM($I471:AU471))))</f>
        <v>0</v>
      </c>
      <c r="AW471" s="105">
        <f>IF(OR($I466=0,AV478=0,$I466="n/a"),0,SIGN($I478)*MIN(ABS($I478/$I466), ABS($I478-SUM($I471:AV471))))</f>
        <v>0</v>
      </c>
      <c r="AX471" s="105">
        <f>IF(OR($I466=0,AW478=0,$I466="n/a"),0,SIGN($I478)*MIN(ABS($I478/$I466), ABS($I478-SUM($I471:AW471))))</f>
        <v>0</v>
      </c>
      <c r="AY471" s="105">
        <f>IF(OR($I466=0,AX478=0,$I466="n/a"),0,SIGN($I478)*MIN(ABS($I478/$I466), ABS($I478-SUM($I471:AX471))))</f>
        <v>0</v>
      </c>
      <c r="AZ471" s="105">
        <f>IF(OR($I466=0,AY478=0,$I466="n/a"),0,SIGN($I478)*MIN(ABS($I478/$I466), ABS($I478-SUM($I471:AY471))))</f>
        <v>0</v>
      </c>
      <c r="BA471" s="105">
        <f>IF(OR($I466=0,AZ478=0,$I466="n/a"),0,SIGN($I478)*MIN(ABS($I478/$I466), ABS($I478-SUM($I471:AZ471))))</f>
        <v>0</v>
      </c>
      <c r="BB471" s="105">
        <f>IF(OR($I466=0,BA478=0,$I466="n/a"),0,SIGN($I478)*MIN(ABS($I478/$I466), ABS($I478-SUM($I471:BA471))))</f>
        <v>0</v>
      </c>
      <c r="BC471" s="105">
        <f>IF(OR($I466=0,BB478=0,$I466="n/a"),0,SIGN($I478)*MIN(ABS($I478/$I466), ABS($I478-SUM($I471:BB471))))</f>
        <v>0</v>
      </c>
      <c r="BD471" s="105">
        <f>IF(OR($I466=0,BC478=0,$I466="n/a"),0,SIGN($I478)*MIN(ABS($I478/$I466), ABS($I478-SUM($I471:BC471))))</f>
        <v>0</v>
      </c>
      <c r="BE471" s="105">
        <f>IF(OR($I466=0,BD478=0,$I466="n/a"),0,SIGN($I478)*MIN(ABS($I478/$I466), ABS($I478-SUM($I471:BD471))))</f>
        <v>0</v>
      </c>
      <c r="BF471" s="105">
        <f>IF(OR($I466=0,BE478=0,$I466="n/a"),0,SIGN($I478)*MIN(ABS($I478/$I466), ABS($I478-SUM($I471:BE471))))</f>
        <v>0</v>
      </c>
      <c r="BG471" s="105">
        <f>IF(OR($I466=0,BF478=0,$I466="n/a"),0,SIGN($I478)*MIN(ABS($I478/$I466), ABS($I478-SUM($I471:BF471))))</f>
        <v>0</v>
      </c>
      <c r="BH471" s="105">
        <f>IF(OR($I466=0,BG478=0,$I466="n/a"),0,SIGN($I478)*MIN(ABS($I478/$I466), ABS($I478-SUM($I471:BG471))))</f>
        <v>0</v>
      </c>
      <c r="BI471" s="105">
        <f>IF(OR($I466=0,BH478=0,$I466="n/a"),0,SIGN($I478)*MIN(ABS($I478/$I466), ABS($I478-SUM($I471:BH471))))</f>
        <v>0</v>
      </c>
      <c r="BJ471" s="105">
        <f>IF(OR($I466=0,BI478=0,$I466="n/a"),0,SIGN($I478)*MIN(ABS($I478/$I466), ABS($I478-SUM($I471:BI471))))</f>
        <v>0</v>
      </c>
      <c r="BK471" s="105">
        <f>IF(OR($I466=0,BJ478=0,$I466="n/a"),0,SIGN($I478)*MIN(ABS($I478/$I466), ABS($I478-SUM($I471:BJ471))))</f>
        <v>0</v>
      </c>
      <c r="BL471" s="105">
        <f>IF(OR($I466=0,BK478=0,$I466="n/a"),0,SIGN($I478)*MIN(ABS($I478/$I466), ABS($I478-SUM($I471:BK471))))</f>
        <v>0</v>
      </c>
      <c r="BM471" s="105">
        <f>IF(OR($I466=0,BL478=0,$I466="n/a"),0,SIGN($I478)*MIN(ABS($I478/$I466), ABS($I478-SUM($I471:BL471))))</f>
        <v>0</v>
      </c>
      <c r="BN471" s="105">
        <f>IF(OR($I466=0,BM478=0,$I466="n/a"),0,SIGN($I478)*MIN(ABS($I478/$I466), ABS($I478-SUM($I471:BM471))))</f>
        <v>0</v>
      </c>
      <c r="BO471" s="105">
        <f>IF(OR($I466=0,BN478=0,$I466="n/a"),0,SIGN($I478)*MIN(ABS($I478/$I466), ABS($I478-SUM($I471:BN471))))</f>
        <v>0</v>
      </c>
      <c r="BP471" s="105">
        <f>IF(OR($I466=0,BO478=0,$I466="n/a"),0,SIGN($I478)*MIN(ABS($I478/$I466), ABS($I478-SUM($I471:BO471))))</f>
        <v>0</v>
      </c>
      <c r="BQ471" s="105">
        <f>IF(OR($I466=0,BP478=0,$I466="n/a"),0,SIGN($I478)*MIN(ABS($I478/$I466), ABS($I478-SUM($I471:BP471))))</f>
        <v>0</v>
      </c>
      <c r="BR471" s="105">
        <f>IF(OR($I466=0,BQ478=0,$I466="n/a"),0,SIGN($I478)*MIN(ABS($I478/$I466), ABS($I478-SUM($I471:BQ471))))</f>
        <v>0</v>
      </c>
      <c r="BS471" s="105">
        <f>IF(OR($I466=0,BR478=0,$I466="n/a"),0,SIGN($I478)*MIN(ABS($I478/$I466), ABS($I478-SUM($I471:BR471))))</f>
        <v>0</v>
      </c>
      <c r="BT471" s="105">
        <f>IF(OR($I466=0,BS478=0,$I466="n/a"),0,SIGN($I478)*MIN(ABS($I478/$I466), ABS($I478-SUM($I471:BS471))))</f>
        <v>0</v>
      </c>
      <c r="BU471" s="105">
        <f>IF(OR($I466=0,BT478=0,$I466="n/a"),0,SIGN($I478)*MIN(ABS($I478/$I466), ABS($I478-SUM($I471:BT471))))</f>
        <v>0</v>
      </c>
      <c r="BV471" s="105">
        <f>IF(OR($I466=0,BU478=0,$I466="n/a"),0,SIGN($I478)*MIN(ABS($I478/$I466), ABS($I478-SUM($I471:BU471))))</f>
        <v>0</v>
      </c>
      <c r="BW471" s="105">
        <f>IF(OR($I466=0,BV478=0,$I466="n/a"),0,SIGN($I478)*MIN(ABS($I478/$I466), ABS($I478-SUM($I471:BV471))))</f>
        <v>0</v>
      </c>
      <c r="BX471" s="105">
        <f>IF(OR($I466=0,BW478=0,$I466="n/a"),0,SIGN($I478)*MIN(ABS($I478/$I466), ABS($I478-SUM($I471:BW471))))</f>
        <v>0</v>
      </c>
      <c r="BY471" s="105">
        <f>IF(OR($I466=0,BX478=0,$I466="n/a"),0,SIGN($I478)*MIN(ABS($I478/$I466), ABS($I478-SUM($I471:BX471))))</f>
        <v>0</v>
      </c>
      <c r="BZ471" s="105">
        <f>IF(OR($I466=0,BY478=0,$I466="n/a"),0,SIGN($I478)*MIN(ABS($I478/$I466), ABS($I478-SUM($I471:BY471))))</f>
        <v>0</v>
      </c>
      <c r="CA471" s="105">
        <f>IF(OR($I466=0,BZ478=0,$I466="n/a"),0,SIGN($I478)*MIN(ABS($I478/$I466), ABS($I478-SUM($I471:BZ471))))</f>
        <v>0</v>
      </c>
      <c r="CB471" s="105">
        <f>IF(OR($I466=0,CA478=0,$I466="n/a"),0,SIGN($I478)*MIN(ABS($I478/$I466), ABS($I478-SUM($I471:CA471))))</f>
        <v>0</v>
      </c>
      <c r="CC471" s="105">
        <f>IF(OR($I466=0,CB478=0,$I466="n/a"),0,SIGN($I478)*MIN(ABS($I478/$I466), ABS($I478-SUM($I471:CB471))))</f>
        <v>0</v>
      </c>
      <c r="CD471" s="105">
        <f>IF(OR($I466=0,CC478=0,$I466="n/a"),0,SIGN($I478)*MIN(ABS($I478/$I466), ABS($I478-SUM($I471:CC471))))</f>
        <v>0</v>
      </c>
      <c r="CE471" s="105">
        <f>IF(OR($I466=0,CD478=0,$I466="n/a"),0,SIGN($I478)*MIN(ABS($I478/$I466), ABS($I478-SUM($I471:CD471))))</f>
        <v>0</v>
      </c>
      <c r="CF471" s="105">
        <f>IF(OR($I466=0,CE478=0,$I466="n/a"),0,SIGN($I478)*MIN(ABS($I478/$I466), ABS($I478-SUM($I471:CE471))))</f>
        <v>0</v>
      </c>
    </row>
    <row r="472" spans="1:2018" s="153" customFormat="1" ht="12.75" customHeight="1">
      <c r="A472"/>
      <c r="C472" s="164"/>
      <c r="D472" s="98" t="s">
        <v>208</v>
      </c>
      <c r="E472" s="98"/>
      <c r="F472" s="97"/>
      <c r="G472" s="97"/>
      <c r="H472" s="97"/>
      <c r="I472" s="99"/>
      <c r="J472" s="267">
        <f>IF(OR($I467=0,I479=0,$I467="n/a"),0,SIGN($I479)*MIN(ABS($I479/$I467), ABS($I479-SUM($I472:I472))))</f>
        <v>2.8242508825103698</v>
      </c>
      <c r="K472" s="267">
        <f>IF(OR($I467=0,J479=0,$I467="n/a"),0,SIGN($I479)*MIN(ABS($I479/$I467), ABS($I479-SUM($I472:J472))))</f>
        <v>2.8242508825103698</v>
      </c>
      <c r="L472" s="267">
        <f>IF(OR($I467=0,K479=0,$I467="n/a"),0,SIGN($I479)*MIN(ABS($I479/$I467), ABS($I479-SUM($I472:K472))))</f>
        <v>2.8242508825103698</v>
      </c>
      <c r="M472" s="267">
        <f>IF(OR($I467=0,L479=0,$I467="n/a"),0,SIGN($I479)*MIN(ABS($I479/$I467), ABS($I479-SUM($I472:L472))))</f>
        <v>2.8242508825103698</v>
      </c>
      <c r="N472" s="267">
        <f>IF(OR($I467=0,M479=0,$I467="n/a"),0,SIGN($I479)*MIN(ABS($I479/$I467), ABS($I479-SUM($I472:M472))))</f>
        <v>2.8242508825103698</v>
      </c>
      <c r="O472" s="267">
        <f>IF(OR($I467=0,N479=0,$I467="n/a"),0,SIGN($I479)*MIN(ABS($I479/$I467), ABS($I479-SUM($I472:N472))))</f>
        <v>2.8242508825103698</v>
      </c>
      <c r="P472" s="267">
        <f>IF(OR($I467=0,O479=0,$I467="n/a"),0,SIGN($I479)*MIN(ABS($I479/$I467), ABS($I479-SUM($I472:O472))))</f>
        <v>2.8242508825103698</v>
      </c>
      <c r="Q472" s="267">
        <f>IF(OR($I467=0,P479=0,$I467="n/a"),0,SIGN($I479)*MIN(ABS($I479/$I467), ABS($I479-SUM($I472:P472))))</f>
        <v>2.8242508825103698</v>
      </c>
      <c r="R472" s="267">
        <f>IF(OR($I467=0,Q479=0,$I467="n/a"),0,SIGN($I479)*MIN(ABS($I479/$I467), ABS($I479-SUM($I472:Q472))))</f>
        <v>2.8242508825103698</v>
      </c>
      <c r="S472" s="267">
        <f>IF(OR($I467=0,R479=0,$I467="n/a"),0,SIGN($I479)*MIN(ABS($I479/$I467), ABS($I479-SUM($I472:R472))))</f>
        <v>2.8242508825103698</v>
      </c>
      <c r="T472" s="267">
        <f>IF(OR($I467=0,S479=0,$I467="n/a"),0,SIGN($I479)*MIN(ABS($I479/$I467), ABS($I479-SUM($I472:S472))))</f>
        <v>2.8242508825103698</v>
      </c>
      <c r="U472" s="267">
        <f>IF(OR($I467=0,T479=0,$I467="n/a"),0,SIGN($I479)*MIN(ABS($I479/$I467), ABS($I479-SUM($I472:T472))))</f>
        <v>2.8242508825103698</v>
      </c>
      <c r="V472" s="267">
        <f>IF(OR($I467=0,U479=0,$I467="n/a"),0,SIGN($I479)*MIN(ABS($I479/$I467), ABS($I479-SUM($I472:U472))))</f>
        <v>2.8242508825103698</v>
      </c>
      <c r="W472" s="267">
        <f>IF(OR($I467=0,V479=0,$I467="n/a"),0,SIGN($I479)*MIN(ABS($I479/$I467), ABS($I479-SUM($I472:V472))))</f>
        <v>2.8242508825103698</v>
      </c>
      <c r="X472" s="267">
        <f>IF(OR($I467=0,W479=0,$I467="n/a"),0,SIGN($I479)*MIN(ABS($I479/$I467), ABS($I479-SUM($I472:W472))))</f>
        <v>2.8242508825103698</v>
      </c>
      <c r="Y472" s="267">
        <f>IF(OR($I467=0,X479=0,$I467="n/a"),0,SIGN($I479)*MIN(ABS($I479/$I467), ABS($I479-SUM($I472:X472))))</f>
        <v>2.8242508825103698</v>
      </c>
      <c r="Z472" s="267">
        <f>IF(OR($I467=0,Y479=0,$I467="n/a"),0,SIGN($I479)*MIN(ABS($I479/$I467), ABS($I479-SUM($I472:Y472))))</f>
        <v>2.8242508825103698</v>
      </c>
      <c r="AA472" s="267">
        <f>IF(OR($I467=0,Z479=0,$I467="n/a"),0,SIGN($I479)*MIN(ABS($I479/$I467), ABS($I479-SUM($I472:Z472))))</f>
        <v>2.8242508825103698</v>
      </c>
      <c r="AB472" s="267">
        <f>IF(OR($I467=0,AA479=0,$I467="n/a"),0,SIGN($I479)*MIN(ABS($I479/$I467), ABS($I479-SUM($I472:AA472))))</f>
        <v>2.8242508825103698</v>
      </c>
      <c r="AC472" s="267">
        <f>IF(OR($I467=0,AB479=0,$I467="n/a"),0,SIGN($I479)*MIN(ABS($I479/$I467), ABS($I479-SUM($I472:AB472))))</f>
        <v>2.8242508825103698</v>
      </c>
      <c r="AD472" s="267">
        <f>IF(OR($I467=0,AC479=0,$I467="n/a"),0,SIGN($I479)*MIN(ABS($I479/$I467), ABS($I479-SUM($I472:AC472))))</f>
        <v>2.8242508825103698</v>
      </c>
      <c r="AE472" s="267">
        <f>IF(OR($I467=0,AD479=0,$I467="n/a"),0,SIGN($I479)*MIN(ABS($I479/$I467), ABS($I479-SUM($I472:AD472))))</f>
        <v>2.8242508825103698</v>
      </c>
      <c r="AF472" s="267">
        <f>IF(OR($I467=0,AE479=0,$I467="n/a"),0,SIGN($I479)*MIN(ABS($I479/$I467), ABS($I479-SUM($I472:AE472))))</f>
        <v>2.8242508825103698</v>
      </c>
      <c r="AG472" s="267">
        <f>IF(OR($I467=0,AF479=0,$I467="n/a"),0,SIGN($I479)*MIN(ABS($I479/$I467), ABS($I479-SUM($I472:AF472))))</f>
        <v>2.8242508825103698</v>
      </c>
      <c r="AH472" s="267">
        <f>IF(OR($I467=0,AG479=0,$I467="n/a"),0,SIGN($I479)*MIN(ABS($I479/$I467), ABS($I479-SUM($I472:AG472))))</f>
        <v>2.8242508825103698</v>
      </c>
      <c r="AI472" s="267">
        <f>IF(OR($I467=0,AH479=0,$I467="n/a"),0,SIGN($I479)*MIN(ABS($I479/$I467), ABS($I479-SUM($I472:AH472))))</f>
        <v>2.8242508825103698</v>
      </c>
      <c r="AJ472" s="267">
        <f>IF(OR($I467=0,AI479=0,$I467="n/a"),0,SIGN($I479)*MIN(ABS($I479/$I467), ABS($I479-SUM($I472:AI472))))</f>
        <v>2.8242508825103698</v>
      </c>
      <c r="AK472" s="267">
        <f>IF(OR($I467=0,AJ479=0,$I467="n/a"),0,SIGN($I479)*MIN(ABS($I479/$I467), ABS($I479-SUM($I472:AJ472))))</f>
        <v>2.8242508825103698</v>
      </c>
      <c r="AL472" s="267">
        <f>IF(OR($I467=0,AK479=0,$I467="n/a"),0,SIGN($I479)*MIN(ABS($I479/$I467), ABS($I479-SUM($I472:AK472))))</f>
        <v>2.8242508825103698</v>
      </c>
      <c r="AM472" s="267">
        <f>IF(OR($I467=0,AL479=0,$I467="n/a"),0,SIGN($I479)*MIN(ABS($I479/$I467), ABS($I479-SUM($I472:AL472))))</f>
        <v>2.8242508825103698</v>
      </c>
      <c r="AN472" s="267">
        <f>IF(OR($I467=0,AM479=0,$I467="n/a"),0,SIGN($I479)*MIN(ABS($I479/$I467), ABS($I479-SUM($I472:AM472))))</f>
        <v>2.8242508825103698</v>
      </c>
      <c r="AO472" s="267">
        <f>IF(OR($I467=0,AN479=0,$I467="n/a"),0,SIGN($I479)*MIN(ABS($I479/$I467), ABS($I479-SUM($I472:AN472))))</f>
        <v>2.8242508825103698</v>
      </c>
      <c r="AP472" s="267">
        <f>IF(OR($I467=0,AO479=0,$I467="n/a"),0,SIGN($I479)*MIN(ABS($I479/$I467), ABS($I479-SUM($I472:AO472))))</f>
        <v>2.8242508825103698</v>
      </c>
      <c r="AQ472" s="267">
        <f>IF(OR($I467=0,AP479=0,$I467="n/a"),0,SIGN($I479)*MIN(ABS($I479/$I467), ABS($I479-SUM($I472:AP472))))</f>
        <v>2.8242508825103698</v>
      </c>
      <c r="AR472" s="267">
        <f>IF(OR($I467=0,AQ479=0,$I467="n/a"),0,SIGN($I479)*MIN(ABS($I479/$I467), ABS($I479-SUM($I472:AQ472))))</f>
        <v>2.8242508825103698</v>
      </c>
      <c r="AS472" s="267">
        <f>IF(OR($I467=0,AR479=0,$I467="n/a"),0,SIGN($I479)*MIN(ABS($I479/$I467), ABS($I479-SUM($I472:AR472))))</f>
        <v>2.8242508825103698</v>
      </c>
      <c r="AT472" s="267">
        <f>IF(OR($I467=0,AS479=0,$I467="n/a"),0,SIGN($I479)*MIN(ABS($I479/$I467), ABS($I479-SUM($I472:AS472))))</f>
        <v>2.8242508825103698</v>
      </c>
      <c r="AU472" s="267">
        <f>IF(OR($I467=0,AT479=0,$I467="n/a"),0,SIGN($I479)*MIN(ABS($I479/$I467), ABS($I479-SUM($I472:AT472))))</f>
        <v>2.8242508825103698</v>
      </c>
      <c r="AV472" s="267">
        <f>IF(OR($I467=0,AU479=0,$I467="n/a"),0,SIGN($I479)*MIN(ABS($I479/$I467), ABS($I479-SUM($I472:AU472))))</f>
        <v>2.8242508825103698</v>
      </c>
      <c r="AW472" s="267">
        <f>IF(OR($I467=0,AV479=0,$I467="n/a"),0,SIGN($I479)*MIN(ABS($I479/$I467), ABS($I479-SUM($I472:AV472))))</f>
        <v>2.8242508825103698</v>
      </c>
      <c r="AX472" s="267">
        <f>IF(OR($I467=0,AW479=0,$I467="n/a"),0,SIGN($I479)*MIN(ABS($I479/$I467), ABS($I479-SUM($I472:AW472))))</f>
        <v>2.8242508825103698</v>
      </c>
      <c r="AY472" s="267">
        <f>IF(OR($I467=0,AX479=0,$I467="n/a"),0,SIGN($I479)*MIN(ABS($I479/$I467), ABS($I479-SUM($I472:AX472))))</f>
        <v>2.8242508825103698</v>
      </c>
      <c r="AZ472" s="267">
        <f>IF(OR($I467=0,AY479=0,$I467="n/a"),0,SIGN($I479)*MIN(ABS($I479/$I467), ABS($I479-SUM($I472:AY472))))</f>
        <v>2.8242508825103698</v>
      </c>
      <c r="BA472" s="267">
        <f>IF(OR($I467=0,AZ479=0,$I467="n/a"),0,SIGN($I479)*MIN(ABS($I479/$I467), ABS($I479-SUM($I472:AZ472))))</f>
        <v>2.8242508825103698</v>
      </c>
      <c r="BB472" s="267">
        <f>IF(OR($I467=0,BA479=0,$I467="n/a"),0,SIGN($I479)*MIN(ABS($I479/$I467), ABS($I479-SUM($I472:BA472))))</f>
        <v>2.8242508825103698</v>
      </c>
      <c r="BC472" s="267">
        <f>IF(OR($I467=0,BB479=0,$I467="n/a"),0,SIGN($I479)*MIN(ABS($I479/$I467), ABS($I479-SUM($I472:BB472))))</f>
        <v>2.8242508825103698</v>
      </c>
      <c r="BD472" s="267">
        <f>IF(OR($I467=0,BC479=0,$I467="n/a"),0,SIGN($I479)*MIN(ABS($I479/$I467), ABS($I479-SUM($I472:BC472))))</f>
        <v>2.8242508825103698</v>
      </c>
      <c r="BE472" s="267">
        <f>IF(OR($I467=0,BD479=0,$I467="n/a"),0,SIGN($I479)*MIN(ABS($I479/$I467), ABS($I479-SUM($I472:BD472))))</f>
        <v>2.8242508825103698</v>
      </c>
      <c r="BF472" s="267">
        <f>IF(OR($I467=0,BE479=0,$I467="n/a"),0,SIGN($I479)*MIN(ABS($I479/$I467), ABS($I479-SUM($I472:BE472))))</f>
        <v>1.1368806883884304</v>
      </c>
      <c r="BG472" s="267">
        <f>IF(OR($I467=0,BF479=0,$I467="n/a"),0,SIGN($I479)*MIN(ABS($I479/$I467), ABS($I479-SUM($I472:BF472))))</f>
        <v>0</v>
      </c>
      <c r="BH472" s="267">
        <f>IF(OR($I467=0,BG479=0,$I467="n/a"),0,SIGN($I479)*MIN(ABS($I479/$I467), ABS($I479-SUM($I472:BG472))))</f>
        <v>0</v>
      </c>
      <c r="BI472" s="267">
        <f>IF(OR($I467=0,BH479=0,$I467="n/a"),0,SIGN($I479)*MIN(ABS($I479/$I467), ABS($I479-SUM($I472:BH472))))</f>
        <v>0</v>
      </c>
      <c r="BJ472" s="267">
        <f>IF(OR($I467=0,BI479=0,$I467="n/a"),0,SIGN($I479)*MIN(ABS($I479/$I467), ABS($I479-SUM($I472:BI472))))</f>
        <v>0</v>
      </c>
      <c r="BK472" s="267">
        <f>IF(OR($I467=0,BJ479=0,$I467="n/a"),0,SIGN($I479)*MIN(ABS($I479/$I467), ABS($I479-SUM($I472:BJ472))))</f>
        <v>0</v>
      </c>
      <c r="BL472" s="267">
        <f>IF(OR($I467=0,BK479=0,$I467="n/a"),0,SIGN($I479)*MIN(ABS($I479/$I467), ABS($I479-SUM($I472:BK472))))</f>
        <v>0</v>
      </c>
      <c r="BM472" s="267">
        <f>IF(OR($I467=0,BL479=0,$I467="n/a"),0,SIGN($I479)*MIN(ABS($I479/$I467), ABS($I479-SUM($I472:BL472))))</f>
        <v>0</v>
      </c>
      <c r="BN472" s="267">
        <f>IF(OR($I467=0,BM479=0,$I467="n/a"),0,SIGN($I479)*MIN(ABS($I479/$I467), ABS($I479-SUM($I472:BM472))))</f>
        <v>0</v>
      </c>
      <c r="BO472" s="267">
        <f>IF(OR($I467=0,BN479=0,$I467="n/a"),0,SIGN($I479)*MIN(ABS($I479/$I467), ABS($I479-SUM($I472:BN472))))</f>
        <v>0</v>
      </c>
      <c r="BP472" s="267">
        <f>IF(OR($I467=0,BO479=0,$I467="n/a"),0,SIGN($I479)*MIN(ABS($I479/$I467), ABS($I479-SUM($I472:BO472))))</f>
        <v>0</v>
      </c>
      <c r="BQ472" s="267">
        <f>IF(OR($I467=0,BP479=0,$I467="n/a"),0,SIGN($I479)*MIN(ABS($I479/$I467), ABS($I479-SUM($I472:BP472))))</f>
        <v>0</v>
      </c>
      <c r="BR472" s="267">
        <f>IF(OR($I467=0,BQ479=0,$I467="n/a"),0,SIGN($I479)*MIN(ABS($I479/$I467), ABS($I479-SUM($I472:BQ472))))</f>
        <v>0</v>
      </c>
      <c r="BS472" s="267">
        <f>IF(OR($I467=0,BR479=0,$I467="n/a"),0,SIGN($I479)*MIN(ABS($I479/$I467), ABS($I479-SUM($I472:BR472))))</f>
        <v>0</v>
      </c>
      <c r="BT472" s="267">
        <f>IF(OR($I467=0,BS479=0,$I467="n/a"),0,SIGN($I479)*MIN(ABS($I479/$I467), ABS($I479-SUM($I472:BS472))))</f>
        <v>0</v>
      </c>
      <c r="BU472" s="267">
        <f>IF(OR($I467=0,BT479=0,$I467="n/a"),0,SIGN($I479)*MIN(ABS($I479/$I467), ABS($I479-SUM($I472:BT472))))</f>
        <v>0</v>
      </c>
      <c r="BV472" s="267">
        <f>IF(OR($I467=0,BU479=0,$I467="n/a"),0,SIGN($I479)*MIN(ABS($I479/$I467), ABS($I479-SUM($I472:BU472))))</f>
        <v>0</v>
      </c>
      <c r="BW472" s="267">
        <f>IF(OR($I467=0,BV479=0,$I467="n/a"),0,SIGN($I479)*MIN(ABS($I479/$I467), ABS($I479-SUM($I472:BV472))))</f>
        <v>0</v>
      </c>
      <c r="BX472" s="267">
        <f>IF(OR($I467=0,BW479=0,$I467="n/a"),0,SIGN($I479)*MIN(ABS($I479/$I467), ABS($I479-SUM($I472:BW472))))</f>
        <v>0</v>
      </c>
      <c r="BY472" s="267">
        <f>IF(OR($I467=0,BX479=0,$I467="n/a"),0,SIGN($I479)*MIN(ABS($I479/$I467), ABS($I479-SUM($I472:BX472))))</f>
        <v>0</v>
      </c>
      <c r="BZ472" s="267">
        <f>IF(OR($I467=0,BY479=0,$I467="n/a"),0,SIGN($I479)*MIN(ABS($I479/$I467), ABS($I479-SUM($I472:BY472))))</f>
        <v>0</v>
      </c>
      <c r="CA472" s="267">
        <f>IF(OR($I467=0,BZ479=0,$I467="n/a"),0,SIGN($I479)*MIN(ABS($I479/$I467), ABS($I479-SUM($I472:BZ472))))</f>
        <v>0</v>
      </c>
      <c r="CB472" s="267">
        <f>IF(OR($I467=0,CA479=0,$I467="n/a"),0,SIGN($I479)*MIN(ABS($I479/$I467), ABS($I479-SUM($I472:CA472))))</f>
        <v>0</v>
      </c>
      <c r="CC472" s="267">
        <f>IF(OR($I467=0,CB479=0,$I467="n/a"),0,SIGN($I479)*MIN(ABS($I479/$I467), ABS($I479-SUM($I472:CB472))))</f>
        <v>0</v>
      </c>
      <c r="CD472" s="267">
        <f>IF(OR($I467=0,CC479=0,$I467="n/a"),0,SIGN($I479)*MIN(ABS($I479/$I467), ABS($I479-SUM($I472:CC472))))</f>
        <v>0</v>
      </c>
      <c r="CE472" s="267">
        <f>IF(OR($I467=0,CD479=0,$I467="n/a"),0,SIGN($I479)*MIN(ABS($I479/$I467), ABS($I479-SUM($I472:CD472))))</f>
        <v>0</v>
      </c>
      <c r="CF472" s="267">
        <f>IF(OR($I467=0,CE479=0,$I467="n/a"),0,SIGN($I479)*MIN(ABS($I479/$I467), ABS($I479-SUM($I472:CE472))))</f>
        <v>0</v>
      </c>
    </row>
    <row r="473" spans="1:2018" s="153" customFormat="1" ht="12.75" customHeight="1">
      <c r="D473" s="98" t="s">
        <v>151</v>
      </c>
      <c r="E473" s="97" t="s">
        <v>185</v>
      </c>
      <c r="F473" s="97"/>
      <c r="G473" s="97"/>
      <c r="H473" s="97"/>
      <c r="I473" s="99"/>
      <c r="J473" s="99"/>
      <c r="K473" s="99"/>
      <c r="L473" s="99"/>
      <c r="M473" s="99"/>
      <c r="N473" s="99"/>
      <c r="O473" s="105">
        <f>IFERROR(IF(OR($I466=0,N478=0),0,IF($N477&gt;0,(MIN($N477/IF($I466&lt;=5,1,($I466-5)),$N477-SUM($N473:N473))), (MAX($N477/IF($I466&lt;=5,1,($I466-5)),$N477-SUM($N473:N473))))),0)</f>
        <v>0</v>
      </c>
      <c r="P473" s="105">
        <f>IFERROR(IF(OR($I466=0,O478=0),0,IF($N477&gt;0,(MIN($N477/IF($I466&lt;=5,1,($I466-5)),$N477-SUM($N473:O473))), (MAX($N477/IF($I466&lt;=5,1,($I466-5)),$N477-SUM($N473:O473))))),0)</f>
        <v>0</v>
      </c>
      <c r="Q473" s="105">
        <f>IFERROR(IF(OR($I466=0,P478=0),0,IF($N477&gt;0,(MIN($N477/IF($I466&lt;=5,1,($I466-5)),$N477-SUM($N473:P473))), (MAX($N477/IF($I466&lt;=5,1,($I466-5)),$N477-SUM($N473:P473))))),0)</f>
        <v>0</v>
      </c>
      <c r="R473" s="105">
        <f>IFERROR(IF(OR($I466=0,Q478=0),0,IF($N477&gt;0,(MIN($N477/IF($I466&lt;=5,1,($I466-5)),$N477-SUM($N473:Q473))), (MAX($N477/IF($I466&lt;=5,1,($I466-5)),$N477-SUM($N473:Q473))))),0)</f>
        <v>0</v>
      </c>
      <c r="S473" s="105">
        <f>IFERROR(IF(OR($I466=0,R478=0),0,IF($N477&gt;0,(MIN($N477/IF($I466&lt;=5,1,($I466-5)),$N477-SUM($N473:R473))), (MAX($N477/IF($I466&lt;=5,1,($I466-5)),$N477-SUM($N473:R473))))),0)</f>
        <v>0</v>
      </c>
      <c r="T473" s="105">
        <f>IFERROR(IF(OR($I466=0,S478=0),0,IF($N477&gt;0,(MIN($N477/IF($I466&lt;=5,1,($I466-5)),$N477-SUM($N473:S473))), (MAX($N477/IF($I466&lt;=5,1,($I466-5)),$N477-SUM($N473:S473))))),0)</f>
        <v>0</v>
      </c>
      <c r="U473" s="105">
        <f>IFERROR(IF(OR($I466=0,T478=0),0,IF($N477&gt;0,(MIN($N477/IF($I466&lt;=5,1,($I466-5)),$N477-SUM($N473:T473))), (MAX($N477/IF($I466&lt;=5,1,($I466-5)),$N477-SUM($N473:T473))))),0)</f>
        <v>0</v>
      </c>
      <c r="V473" s="105">
        <f>IFERROR(IF(OR($I466=0,U478=0),0,IF($N477&gt;0,(MIN($N477/IF($I466&lt;=5,1,($I466-5)),$N477-SUM($N473:U473))), (MAX($N477/IF($I466&lt;=5,1,($I466-5)),$N477-SUM($N473:U473))))),0)</f>
        <v>0</v>
      </c>
      <c r="W473" s="105">
        <f>IFERROR(IF(OR($I466=0,V478=0),0,IF($N477&gt;0,(MIN($N477/IF($I466&lt;=5,1,($I466-5)),$N477-SUM($N473:V473))), (MAX($N477/IF($I466&lt;=5,1,($I466-5)),$N477-SUM($N473:V473))))),0)</f>
        <v>0</v>
      </c>
      <c r="X473" s="105">
        <f>IFERROR(IF(OR($I466=0,W478=0),0,IF($N477&gt;0,(MIN($N477/IF($I466&lt;=5,1,($I466-5)),$N477-SUM($N473:W473))), (MAX($N477/IF($I466&lt;=5,1,($I466-5)),$N477-SUM($N473:W473))))),0)</f>
        <v>0</v>
      </c>
      <c r="Y473" s="105">
        <f>IFERROR(IF(OR($I466=0,X478=0),0,IF($N477&gt;0,(MIN($N477/IF($I466&lt;=5,1,($I466-5)),$N477-SUM($N473:X473))), (MAX($N477/IF($I466&lt;=5,1,($I466-5)),$N477-SUM($N473:X473))))),0)</f>
        <v>0</v>
      </c>
      <c r="Z473" s="105">
        <f>IFERROR(IF(OR($I466=0,Y478=0),0,IF($N477&gt;0,(MIN($N477/IF($I466&lt;=5,1,($I466-5)),$N477-SUM($N473:Y473))), (MAX($N477/IF($I466&lt;=5,1,($I466-5)),$N477-SUM($N473:Y473))))),0)</f>
        <v>0</v>
      </c>
      <c r="AA473" s="105">
        <f>IFERROR(IF(OR($I466=0,Z478=0),0,IF($N477&gt;0,(MIN($N477/IF($I466&lt;=5,1,($I466-5)),$N477-SUM($N473:Z473))), (MAX($N477/IF($I466&lt;=5,1,($I466-5)),$N477-SUM($N473:Z473))))),0)</f>
        <v>0</v>
      </c>
      <c r="AB473" s="105">
        <f>IFERROR(IF(OR($I466=0,AA478=0),0,IF($N477&gt;0,(MIN($N477/IF($I466&lt;=5,1,($I466-5)),$N477-SUM($N473:AA473))), (MAX($N477/IF($I466&lt;=5,1,($I466-5)),$N477-SUM($N473:AA473))))),0)</f>
        <v>0</v>
      </c>
      <c r="AC473" s="105">
        <f>IFERROR(IF(OR($I466=0,AB478=0),0,IF($N477&gt;0,(MIN($N477/IF($I466&lt;=5,1,($I466-5)),$N477-SUM($N473:AB473))), (MAX($N477/IF($I466&lt;=5,1,($I466-5)),$N477-SUM($N473:AB473))))),0)</f>
        <v>0</v>
      </c>
      <c r="AD473" s="105">
        <f>IFERROR(IF(OR($I466=0,AC478=0),0,IF($N477&gt;0,(MIN($N477/IF($I466&lt;=5,1,($I466-5)),$N477-SUM($N473:AC473))), (MAX($N477/IF($I466&lt;=5,1,($I466-5)),$N477-SUM($N473:AC473))))),0)</f>
        <v>0</v>
      </c>
      <c r="AE473" s="105">
        <f>IFERROR(IF(OR($I466=0,AD478=0),0,IF($N477&gt;0,(MIN($N477/IF($I466&lt;=5,1,($I466-5)),$N477-SUM($N473:AD473))), (MAX($N477/IF($I466&lt;=5,1,($I466-5)),$N477-SUM($N473:AD473))))),0)</f>
        <v>0</v>
      </c>
      <c r="AF473" s="105">
        <f>IFERROR(IF(OR($I466=0,AE478=0),0,IF($N477&gt;0,(MIN($N477/IF($I466&lt;=5,1,($I466-5)),$N477-SUM($N473:AE473))), (MAX($N477/IF($I466&lt;=5,1,($I466-5)),$N477-SUM($N473:AE473))))),0)</f>
        <v>0</v>
      </c>
      <c r="AG473" s="105">
        <f>IFERROR(IF(OR($I466=0,AF478=0),0,IF($N477&gt;0,(MIN($N477/IF($I466&lt;=5,1,($I466-5)),$N477-SUM($N473:AF473))), (MAX($N477/IF($I466&lt;=5,1,($I466-5)),$N477-SUM($N473:AF473))))),0)</f>
        <v>0</v>
      </c>
      <c r="AH473" s="105">
        <f>IFERROR(IF(OR($I466=0,AG478=0),0,IF($N477&gt;0,(MIN($N477/IF($I466&lt;=5,1,($I466-5)),$N477-SUM($N473:AG473))), (MAX($N477/IF($I466&lt;=5,1,($I466-5)),$N477-SUM($N473:AG473))))),0)</f>
        <v>0</v>
      </c>
      <c r="AI473" s="105">
        <f>IFERROR(IF(OR($I466=0,AH478=0),0,IF($N477&gt;0,(MIN($N477/IF($I466&lt;=5,1,($I466-5)),$N477-SUM($N473:AH473))), (MAX($N477/IF($I466&lt;=5,1,($I466-5)),$N477-SUM($N473:AH473))))),0)</f>
        <v>0</v>
      </c>
      <c r="AJ473" s="105">
        <f>IFERROR(IF(OR($I466=0,AI478=0),0,IF($N477&gt;0,(MIN($N477/IF($I466&lt;=5,1,($I466-5)),$N477-SUM($N473:AI473))), (MAX($N477/IF($I466&lt;=5,1,($I466-5)),$N477-SUM($N473:AI473))))),0)</f>
        <v>0</v>
      </c>
      <c r="AK473" s="105">
        <f>IFERROR(IF(OR($I466=0,AJ478=0),0,IF($N477&gt;0,(MIN($N477/IF($I466&lt;=5,1,($I466-5)),$N477-SUM($N473:AJ473))), (MAX($N477/IF($I466&lt;=5,1,($I466-5)),$N477-SUM($N473:AJ473))))),0)</f>
        <v>0</v>
      </c>
      <c r="AL473" s="105">
        <f>IFERROR(IF(OR($I466=0,AK478=0),0,IF($N477&gt;0,(MIN($N477/IF($I466&lt;=5,1,($I466-5)),$N477-SUM($N473:AK473))), (MAX($N477/IF($I466&lt;=5,1,($I466-5)),$N477-SUM($N473:AK473))))),0)</f>
        <v>0</v>
      </c>
      <c r="AM473" s="105">
        <f>IFERROR(IF(OR($I466=0,AL478=0),0,IF($N477&gt;0,(MIN($N477/IF($I466&lt;=5,1,($I466-5)),$N477-SUM($N473:AL473))), (MAX($N477/IF($I466&lt;=5,1,($I466-5)),$N477-SUM($N473:AL473))))),0)</f>
        <v>0</v>
      </c>
      <c r="AN473" s="105">
        <f>IFERROR(IF(OR($I466=0,AM478=0),0,IF($N477&gt;0,(MIN($N477/IF($I466&lt;=5,1,($I466-5)),$N477-SUM($N473:AM473))), (MAX($N477/IF($I466&lt;=5,1,($I466-5)),$N477-SUM($N473:AM473))))),0)</f>
        <v>0</v>
      </c>
      <c r="AO473" s="105">
        <f>IFERROR(IF(OR($I466=0,AN478=0),0,IF($N477&gt;0,(MIN($N477/IF($I466&lt;=5,1,($I466-5)),$N477-SUM($N473:AN473))), (MAX($N477/IF($I466&lt;=5,1,($I466-5)),$N477-SUM($N473:AN473))))),0)</f>
        <v>0</v>
      </c>
      <c r="AP473" s="105">
        <f>IFERROR(IF(OR($I466=0,AO478=0),0,IF($N477&gt;0,(MIN($N477/IF($I466&lt;=5,1,($I466-5)),$N477-SUM($N473:AO473))), (MAX($N477/IF($I466&lt;=5,1,($I466-5)),$N477-SUM($N473:AO473))))),0)</f>
        <v>0</v>
      </c>
      <c r="AQ473" s="105">
        <f>IFERROR(IF(OR($I466=0,AP478=0),0,IF($N477&gt;0,(MIN($N477/IF($I466&lt;=5,1,($I466-5)),$N477-SUM($N473:AP473))), (MAX($N477/IF($I466&lt;=5,1,($I466-5)),$N477-SUM($N473:AP473))))),0)</f>
        <v>0</v>
      </c>
      <c r="AR473" s="105">
        <f>IFERROR(IF(OR($I466=0,AQ478=0),0,IF($N477&gt;0,(MIN($N477/IF($I466&lt;=5,1,($I466-5)),$N477-SUM($N473:AQ473))), (MAX($N477/IF($I466&lt;=5,1,($I466-5)),$N477-SUM($N473:AQ473))))),0)</f>
        <v>0</v>
      </c>
      <c r="AS473" s="105">
        <f>IFERROR(IF(OR($I466=0,AR478=0),0,IF($N477&gt;0,(MIN($N477/IF($I466&lt;=5,1,($I466-5)),$N477-SUM($N473:AR473))), (MAX($N477/IF($I466&lt;=5,1,($I466-5)),$N477-SUM($N473:AR473))))),0)</f>
        <v>0</v>
      </c>
      <c r="AT473" s="105">
        <f>IFERROR(IF(OR($I466=0,AS478=0),0,IF($N477&gt;0,(MIN($N477/IF($I466&lt;=5,1,($I466-5)),$N477-SUM($N473:AS473))), (MAX($N477/IF($I466&lt;=5,1,($I466-5)),$N477-SUM($N473:AS473))))),0)</f>
        <v>0</v>
      </c>
      <c r="AU473" s="105">
        <f>IFERROR(IF(OR($I466=0,AT478=0),0,IF($N477&gt;0,(MIN($N477/IF($I466&lt;=5,1,($I466-5)),$N477-SUM($N473:AT473))), (MAX($N477/IF($I466&lt;=5,1,($I466-5)),$N477-SUM($N473:AT473))))),0)</f>
        <v>0</v>
      </c>
      <c r="AV473" s="105">
        <f>IFERROR(IF(OR($I466=0,AU478=0),0,IF($N477&gt;0,(MIN($N477/IF($I466&lt;=5,1,($I466-5)),$N477-SUM($N473:AU473))), (MAX($N477/IF($I466&lt;=5,1,($I466-5)),$N477-SUM($N473:AU473))))),0)</f>
        <v>0</v>
      </c>
      <c r="AW473" s="105">
        <f>IFERROR(IF(OR($I466=0,AV478=0),0,IF($N477&gt;0,(MIN($N477/IF($I466&lt;=5,1,($I466-5)),$N477-SUM($N473:AV473))), (MAX($N477/IF($I466&lt;=5,1,($I466-5)),$N477-SUM($N473:AV473))))),0)</f>
        <v>0</v>
      </c>
      <c r="AX473" s="105">
        <f>IFERROR(IF(OR($I466=0,AW478=0),0,IF($N477&gt;0,(MIN($N477/IF($I466&lt;=5,1,($I466-5)),$N477-SUM($N473:AW473))), (MAX($N477/IF($I466&lt;=5,1,($I466-5)),$N477-SUM($N473:AW473))))),0)</f>
        <v>0</v>
      </c>
      <c r="AY473" s="105">
        <f>IFERROR(IF(OR($I466=0,AX478=0),0,IF($N477&gt;0,(MIN($N477/IF($I466&lt;=5,1,($I466-5)),$N477-SUM($N473:AX473))), (MAX($N477/IF($I466&lt;=5,1,($I466-5)),$N477-SUM($N473:AX473))))),0)</f>
        <v>0</v>
      </c>
      <c r="AZ473" s="105">
        <f>IFERROR(IF(OR($I466=0,AY478=0),0,IF($N477&gt;0,(MIN($N477/IF($I466&lt;=5,1,($I466-5)),$N477-SUM($N473:AY473))), (MAX($N477/IF($I466&lt;=5,1,($I466-5)),$N477-SUM($N473:AY473))))),0)</f>
        <v>0</v>
      </c>
      <c r="BA473" s="105">
        <f>IFERROR(IF(OR($I466=0,AZ478=0),0,IF($N477&gt;0,(MIN($N477/IF($I466&lt;=5,1,($I466-5)),$N477-SUM($N473:AZ473))), (MAX($N477/IF($I466&lt;=5,1,($I466-5)),$N477-SUM($N473:AZ473))))),0)</f>
        <v>0</v>
      </c>
      <c r="BB473" s="105">
        <f>IFERROR(IF(OR($I466=0,BA478=0),0,IF($N477&gt;0,(MIN($N477/IF($I466&lt;=5,1,($I466-5)),$N477-SUM($N473:BA473))), (MAX($N477/IF($I466&lt;=5,1,($I466-5)),$N477-SUM($N473:BA473))))),0)</f>
        <v>0</v>
      </c>
      <c r="BC473" s="105">
        <f>IFERROR(IF(OR($I466=0,BB478=0),0,IF($N477&gt;0,(MIN($N477/IF($I466&lt;=5,1,($I466-5)),$N477-SUM($N473:BB473))), (MAX($N477/IF($I466&lt;=5,1,($I466-5)),$N477-SUM($N473:BB473))))),0)</f>
        <v>0</v>
      </c>
      <c r="BD473" s="105">
        <f>IFERROR(IF(OR($I466=0,BC478=0),0,IF($N477&gt;0,(MIN($N477/IF($I466&lt;=5,1,($I466-5)),$N477-SUM($N473:BC473))), (MAX($N477/IF($I466&lt;=5,1,($I466-5)),$N477-SUM($N473:BC473))))),0)</f>
        <v>0</v>
      </c>
      <c r="BE473" s="105">
        <f>IFERROR(IF(OR($I466=0,BD478=0),0,IF($N477&gt;0,(MIN($N477/IF($I466&lt;=5,1,($I466-5)),$N477-SUM($N473:BD473))), (MAX($N477/IF($I466&lt;=5,1,($I466-5)),$N477-SUM($N473:BD473))))),0)</f>
        <v>0</v>
      </c>
      <c r="BF473" s="105">
        <f>IFERROR(IF(OR($I466=0,BE478=0),0,IF($N477&gt;0,(MIN($N477/IF($I466&lt;=5,1,($I466-5)),$N477-SUM($N473:BE473))), (MAX($N477/IF($I466&lt;=5,1,($I466-5)),$N477-SUM($N473:BE473))))),0)</f>
        <v>0</v>
      </c>
      <c r="BG473" s="105">
        <f>IFERROR(IF(OR($I466=0,BF478=0),0,IF($N477&gt;0,(MIN($N477/IF($I466&lt;=5,1,($I466-5)),$N477-SUM($N473:BF473))), (MAX($N477/IF($I466&lt;=5,1,($I466-5)),$N477-SUM($N473:BF473))))),0)</f>
        <v>0</v>
      </c>
      <c r="BH473" s="105">
        <f>IFERROR(IF(OR($I466=0,BG478=0),0,IF($N477&gt;0,(MIN($N477/IF($I466&lt;=5,1,($I466-5)),$N477-SUM($N473:BG473))), (MAX($N477/IF($I466&lt;=5,1,($I466-5)),$N477-SUM($N473:BG473))))),0)</f>
        <v>0</v>
      </c>
      <c r="BI473" s="105">
        <f>IFERROR(IF(OR($I466=0,BH478=0),0,IF($N477&gt;0,(MIN($N477/IF($I466&lt;=5,1,($I466-5)),$N477-SUM($N473:BH473))), (MAX($N477/IF($I466&lt;=5,1,($I466-5)),$N477-SUM($N473:BH473))))),0)</f>
        <v>0</v>
      </c>
      <c r="BJ473" s="105">
        <f>IFERROR(IF(OR($I466=0,BI478=0),0,IF($N477&gt;0,(MIN($N477/IF($I466&lt;=5,1,($I466-5)),$N477-SUM($N473:BI473))), (MAX($N477/IF($I466&lt;=5,1,($I466-5)),$N477-SUM($N473:BI473))))),0)</f>
        <v>0</v>
      </c>
      <c r="BK473" s="105">
        <f>IFERROR(IF(OR($I466=0,BJ478=0),0,IF($N477&gt;0,(MIN($N477/IF($I466&lt;=5,1,($I466-5)),$N477-SUM($N473:BJ473))), (MAX($N477/IF($I466&lt;=5,1,($I466-5)),$N477-SUM($N473:BJ473))))),0)</f>
        <v>0</v>
      </c>
      <c r="BL473" s="105">
        <f>IFERROR(IF(OR($I466=0,BK478=0),0,IF($N477&gt;0,(MIN($N477/IF($I466&lt;=5,1,($I466-5)),$N477-SUM($N473:BK473))), (MAX($N477/IF($I466&lt;=5,1,($I466-5)),$N477-SUM($N473:BK473))))),0)</f>
        <v>0</v>
      </c>
      <c r="BM473" s="105">
        <f>IFERROR(IF(OR($I466=0,BL478=0),0,IF($N477&gt;0,(MIN($N477/IF($I466&lt;=5,1,($I466-5)),$N477-SUM($N473:BL473))), (MAX($N477/IF($I466&lt;=5,1,($I466-5)),$N477-SUM($N473:BL473))))),0)</f>
        <v>0</v>
      </c>
      <c r="BN473" s="105">
        <f>IFERROR(IF(OR($I466=0,BM478=0),0,IF($N477&gt;0,(MIN($N477/IF($I466&lt;=5,1,($I466-5)),$N477-SUM($N473:BM473))), (MAX($N477/IF($I466&lt;=5,1,($I466-5)),$N477-SUM($N473:BM473))))),0)</f>
        <v>0</v>
      </c>
      <c r="BO473" s="105">
        <f>IFERROR(IF(OR($I466=0,BN478=0),0,IF($N477&gt;0,(MIN($N477/IF($I466&lt;=5,1,($I466-5)),$N477-SUM($N473:BN473))), (MAX($N477/IF($I466&lt;=5,1,($I466-5)),$N477-SUM($N473:BN473))))),0)</f>
        <v>0</v>
      </c>
      <c r="BP473" s="105">
        <f>IFERROR(IF(OR($I466=0,BO478=0),0,IF($N477&gt;0,(MIN($N477/IF($I466&lt;=5,1,($I466-5)),$N477-SUM($N473:BO473))), (MAX($N477/IF($I466&lt;=5,1,($I466-5)),$N477-SUM($N473:BO473))))),0)</f>
        <v>0</v>
      </c>
      <c r="BQ473" s="105">
        <f>IFERROR(IF(OR($I466=0,BP478=0),0,IF($N477&gt;0,(MIN($N477/IF($I466&lt;=5,1,($I466-5)),$N477-SUM($N473:BP473))), (MAX($N477/IF($I466&lt;=5,1,($I466-5)),$N477-SUM($N473:BP473))))),0)</f>
        <v>0</v>
      </c>
      <c r="BR473" s="105">
        <f>IFERROR(IF(OR($I466=0,BQ478=0),0,IF($N477&gt;0,(MIN($N477/IF($I466&lt;=5,1,($I466-5)),$N477-SUM($N473:BQ473))), (MAX($N477/IF($I466&lt;=5,1,($I466-5)),$N477-SUM($N473:BQ473))))),0)</f>
        <v>0</v>
      </c>
      <c r="BS473" s="105">
        <f>IFERROR(IF(OR($I466=0,BR478=0),0,IF($N477&gt;0,(MIN($N477/IF($I466&lt;=5,1,($I466-5)),$N477-SUM($N473:BR473))), (MAX($N477/IF($I466&lt;=5,1,($I466-5)),$N477-SUM($N473:BR473))))),0)</f>
        <v>0</v>
      </c>
      <c r="BT473" s="105">
        <f>IFERROR(IF(OR($I466=0,BS478=0),0,IF($N477&gt;0,(MIN($N477/IF($I466&lt;=5,1,($I466-5)),$N477-SUM($N473:BS473))), (MAX($N477/IF($I466&lt;=5,1,($I466-5)),$N477-SUM($N473:BS473))))),0)</f>
        <v>0</v>
      </c>
      <c r="BU473" s="105">
        <f>IFERROR(IF(OR($I466=0,BT478=0),0,IF($N477&gt;0,(MIN($N477/IF($I466&lt;=5,1,($I466-5)),$N477-SUM($N473:BT473))), (MAX($N477/IF($I466&lt;=5,1,($I466-5)),$N477-SUM($N473:BT473))))),0)</f>
        <v>0</v>
      </c>
      <c r="BV473" s="105">
        <f>IFERROR(IF(OR($I466=0,BU478=0),0,IF($N477&gt;0,(MIN($N477/IF($I466&lt;=5,1,($I466-5)),$N477-SUM($N473:BU473))), (MAX($N477/IF($I466&lt;=5,1,($I466-5)),$N477-SUM($N473:BU473))))),0)</f>
        <v>0</v>
      </c>
      <c r="BW473" s="105">
        <f>IFERROR(IF(OR($I466=0,BV478=0),0,IF($N477&gt;0,(MIN($N477/IF($I466&lt;=5,1,($I466-5)),$N477-SUM($N473:BV473))), (MAX($N477/IF($I466&lt;=5,1,($I466-5)),$N477-SUM($N473:BV473))))),0)</f>
        <v>0</v>
      </c>
      <c r="BX473" s="105">
        <f>IFERROR(IF(OR($I466=0,BW478=0),0,IF($N477&gt;0,(MIN($N477/IF($I466&lt;=5,1,($I466-5)),$N477-SUM($N473:BW473))), (MAX($N477/IF($I466&lt;=5,1,($I466-5)),$N477-SUM($N473:BW473))))),0)</f>
        <v>0</v>
      </c>
      <c r="BY473" s="105">
        <f>IFERROR(IF(OR($I466=0,BX478=0),0,IF($N477&gt;0,(MIN($N477/IF($I466&lt;=5,1,($I466-5)),$N477-SUM($N473:BX473))), (MAX($N477/IF($I466&lt;=5,1,($I466-5)),$N477-SUM($N473:BX473))))),0)</f>
        <v>0</v>
      </c>
      <c r="BZ473" s="105">
        <f>IFERROR(IF(OR($I466=0,BY478=0),0,IF($N477&gt;0,(MIN($N477/IF($I466&lt;=5,1,($I466-5)),$N477-SUM($N473:BY473))), (MAX($N477/IF($I466&lt;=5,1,($I466-5)),$N477-SUM($N473:BY473))))),0)</f>
        <v>0</v>
      </c>
      <c r="CA473" s="105">
        <f>IFERROR(IF(OR($I466=0,BZ478=0),0,IF($N477&gt;0,(MIN($N477/IF($I466&lt;=5,1,($I466-5)),$N477-SUM($N473:BZ473))), (MAX($N477/IF($I466&lt;=5,1,($I466-5)),$N477-SUM($N473:BZ473))))),0)</f>
        <v>0</v>
      </c>
      <c r="CB473" s="105">
        <f>IFERROR(IF(OR($I466=0,CA478=0),0,IF($N477&gt;0,(MIN($N477/IF($I466&lt;=5,1,($I466-5)),$N477-SUM($N473:CA473))), (MAX($N477/IF($I466&lt;=5,1,($I466-5)),$N477-SUM($N473:CA473))))),0)</f>
        <v>0</v>
      </c>
      <c r="CC473" s="105">
        <f>IFERROR(IF(OR($I466=0,CB478=0),0,IF($N477&gt;0,(MIN($N477/IF($I466&lt;=5,1,($I466-5)),$N477-SUM($N473:CB473))), (MAX($N477/IF($I466&lt;=5,1,($I466-5)),$N477-SUM($N473:CB473))))),0)</f>
        <v>0</v>
      </c>
      <c r="CD473" s="105">
        <f>IFERROR(IF(OR($I466=0,CC478=0),0,IF($N477&gt;0,(MIN($N477/IF($I466&lt;=5,1,($I466-5)),$N477-SUM($N473:CC473))), (MAX($N477/IF($I466&lt;=5,1,($I466-5)),$N477-SUM($N473:CC473))))),0)</f>
        <v>0</v>
      </c>
      <c r="CE473" s="105">
        <f>IFERROR(IF(OR($I466=0,CD478=0),0,IF($N477&gt;0,(MIN($N477/IF($I466&lt;=5,1,($I466-5)),$N477-SUM($N473:CD473))), (MAX($N477/IF($I466&lt;=5,1,($I466-5)),$N477-SUM($N473:CD473))))),0)</f>
        <v>0</v>
      </c>
      <c r="CF473" s="105">
        <f>IFERROR(IF(OR($I466=0,CE478=0),0,IF($N477&gt;0,(MIN($N477/IF($I466&lt;=5,1,($I466-5)),$N477-SUM($N473:CE473))), (MAX($N477/IF($I466&lt;=5,1,($I466-5)),$N477-SUM($N473:CE473))))),0)</f>
        <v>0</v>
      </c>
    </row>
    <row r="474" spans="1:2018" s="153" customFormat="1" ht="12.75" customHeight="1">
      <c r="C474" s="164"/>
      <c r="D474" s="104" t="s">
        <v>32</v>
      </c>
      <c r="E474" s="104" t="s">
        <v>185</v>
      </c>
      <c r="F474" s="106"/>
      <c r="G474" s="106"/>
      <c r="H474" s="106"/>
      <c r="I474" s="107"/>
      <c r="J474" s="268">
        <f>SUM(J471:J472)</f>
        <v>14.011619087496406</v>
      </c>
      <c r="K474" s="268">
        <f t="shared" ref="K474:BV474" si="2212">SUM(K471:K472)</f>
        <v>14.011619087496406</v>
      </c>
      <c r="L474" s="268">
        <f t="shared" si="2212"/>
        <v>14.011619087496406</v>
      </c>
      <c r="M474" s="268">
        <f t="shared" si="2212"/>
        <v>14.011619087496406</v>
      </c>
      <c r="N474" s="268">
        <f t="shared" si="2212"/>
        <v>14.011619087496406</v>
      </c>
      <c r="O474" s="268">
        <f t="shared" si="2212"/>
        <v>14.011619087496406</v>
      </c>
      <c r="P474" s="268">
        <f t="shared" si="2212"/>
        <v>14.011619087496406</v>
      </c>
      <c r="Q474" s="268">
        <f t="shared" si="2212"/>
        <v>14.011619087496406</v>
      </c>
      <c r="R474" s="268">
        <f t="shared" si="2212"/>
        <v>14.011619087496406</v>
      </c>
      <c r="S474" s="268">
        <f t="shared" si="2212"/>
        <v>14.011619087496406</v>
      </c>
      <c r="T474" s="268">
        <f t="shared" si="2212"/>
        <v>14.011619087496406</v>
      </c>
      <c r="U474" s="268">
        <f t="shared" si="2212"/>
        <v>14.011619087496406</v>
      </c>
      <c r="V474" s="268">
        <f t="shared" si="2212"/>
        <v>14.011619087496406</v>
      </c>
      <c r="W474" s="268">
        <f t="shared" si="2212"/>
        <v>14.011619087496406</v>
      </c>
      <c r="X474" s="268">
        <f t="shared" si="2212"/>
        <v>14.011619087496406</v>
      </c>
      <c r="Y474" s="268">
        <f t="shared" si="2212"/>
        <v>14.011619087496406</v>
      </c>
      <c r="Z474" s="268">
        <f t="shared" si="2212"/>
        <v>14.011619087496406</v>
      </c>
      <c r="AA474" s="268">
        <f t="shared" si="2212"/>
        <v>14.011619087496406</v>
      </c>
      <c r="AB474" s="268">
        <f t="shared" si="2212"/>
        <v>14.011619087496406</v>
      </c>
      <c r="AC474" s="268">
        <f t="shared" si="2212"/>
        <v>14.011619087496406</v>
      </c>
      <c r="AD474" s="268">
        <f t="shared" si="2212"/>
        <v>14.011619087496406</v>
      </c>
      <c r="AE474" s="268">
        <f t="shared" si="2212"/>
        <v>14.011619087496406</v>
      </c>
      <c r="AF474" s="268">
        <f t="shared" si="2212"/>
        <v>8.9152995173356828</v>
      </c>
      <c r="AG474" s="268">
        <f t="shared" si="2212"/>
        <v>2.8242508825103698</v>
      </c>
      <c r="AH474" s="268">
        <f t="shared" si="2212"/>
        <v>2.8242508825103698</v>
      </c>
      <c r="AI474" s="268">
        <f t="shared" si="2212"/>
        <v>2.8242508825103698</v>
      </c>
      <c r="AJ474" s="268">
        <f t="shared" si="2212"/>
        <v>2.8242508825103698</v>
      </c>
      <c r="AK474" s="268">
        <f t="shared" si="2212"/>
        <v>2.8242508825103698</v>
      </c>
      <c r="AL474" s="268">
        <f t="shared" si="2212"/>
        <v>2.8242508825103698</v>
      </c>
      <c r="AM474" s="268">
        <f t="shared" si="2212"/>
        <v>2.8242508825103698</v>
      </c>
      <c r="AN474" s="268">
        <f t="shared" si="2212"/>
        <v>2.8242508825103698</v>
      </c>
      <c r="AO474" s="268">
        <f t="shared" si="2212"/>
        <v>2.8242508825103698</v>
      </c>
      <c r="AP474" s="268">
        <f t="shared" si="2212"/>
        <v>2.8242508825103698</v>
      </c>
      <c r="AQ474" s="268">
        <f t="shared" si="2212"/>
        <v>2.8242508825103698</v>
      </c>
      <c r="AR474" s="268">
        <f t="shared" si="2212"/>
        <v>2.8242508825103698</v>
      </c>
      <c r="AS474" s="268">
        <f t="shared" si="2212"/>
        <v>2.8242508825103698</v>
      </c>
      <c r="AT474" s="268">
        <f t="shared" si="2212"/>
        <v>2.8242508825103698</v>
      </c>
      <c r="AU474" s="268">
        <f t="shared" si="2212"/>
        <v>2.8242508825103698</v>
      </c>
      <c r="AV474" s="268">
        <f t="shared" si="2212"/>
        <v>2.8242508825103698</v>
      </c>
      <c r="AW474" s="268">
        <f t="shared" si="2212"/>
        <v>2.8242508825103698</v>
      </c>
      <c r="AX474" s="268">
        <f t="shared" si="2212"/>
        <v>2.8242508825103698</v>
      </c>
      <c r="AY474" s="268">
        <f t="shared" si="2212"/>
        <v>2.8242508825103698</v>
      </c>
      <c r="AZ474" s="268">
        <f t="shared" si="2212"/>
        <v>2.8242508825103698</v>
      </c>
      <c r="BA474" s="268">
        <f t="shared" si="2212"/>
        <v>2.8242508825103698</v>
      </c>
      <c r="BB474" s="268">
        <f t="shared" si="2212"/>
        <v>2.8242508825103698</v>
      </c>
      <c r="BC474" s="268">
        <f t="shared" si="2212"/>
        <v>2.8242508825103698</v>
      </c>
      <c r="BD474" s="268">
        <f t="shared" si="2212"/>
        <v>2.8242508825103698</v>
      </c>
      <c r="BE474" s="268">
        <f t="shared" si="2212"/>
        <v>2.8242508825103698</v>
      </c>
      <c r="BF474" s="268">
        <f t="shared" si="2212"/>
        <v>1.1368806883884304</v>
      </c>
      <c r="BG474" s="268">
        <f t="shared" si="2212"/>
        <v>0</v>
      </c>
      <c r="BH474" s="268">
        <f t="shared" si="2212"/>
        <v>0</v>
      </c>
      <c r="BI474" s="268">
        <f t="shared" si="2212"/>
        <v>0</v>
      </c>
      <c r="BJ474" s="268">
        <f t="shared" si="2212"/>
        <v>0</v>
      </c>
      <c r="BK474" s="268">
        <f t="shared" si="2212"/>
        <v>0</v>
      </c>
      <c r="BL474" s="268">
        <f t="shared" si="2212"/>
        <v>0</v>
      </c>
      <c r="BM474" s="268">
        <f t="shared" si="2212"/>
        <v>0</v>
      </c>
      <c r="BN474" s="268">
        <f t="shared" si="2212"/>
        <v>0</v>
      </c>
      <c r="BO474" s="268">
        <f t="shared" si="2212"/>
        <v>0</v>
      </c>
      <c r="BP474" s="268">
        <f t="shared" si="2212"/>
        <v>0</v>
      </c>
      <c r="BQ474" s="268">
        <f t="shared" si="2212"/>
        <v>0</v>
      </c>
      <c r="BR474" s="268">
        <f t="shared" si="2212"/>
        <v>0</v>
      </c>
      <c r="BS474" s="268">
        <f t="shared" si="2212"/>
        <v>0</v>
      </c>
      <c r="BT474" s="268">
        <f t="shared" si="2212"/>
        <v>0</v>
      </c>
      <c r="BU474" s="268">
        <f t="shared" si="2212"/>
        <v>0</v>
      </c>
      <c r="BV474" s="268">
        <f t="shared" si="2212"/>
        <v>0</v>
      </c>
      <c r="BW474" s="268">
        <f t="shared" ref="BW474:CF474" si="2213">SUM(BW471:BW472)</f>
        <v>0</v>
      </c>
      <c r="BX474" s="268">
        <f t="shared" si="2213"/>
        <v>0</v>
      </c>
      <c r="BY474" s="268">
        <f t="shared" si="2213"/>
        <v>0</v>
      </c>
      <c r="BZ474" s="268">
        <f t="shared" si="2213"/>
        <v>0</v>
      </c>
      <c r="CA474" s="268">
        <f t="shared" si="2213"/>
        <v>0</v>
      </c>
      <c r="CB474" s="268">
        <f t="shared" si="2213"/>
        <v>0</v>
      </c>
      <c r="CC474" s="268">
        <f t="shared" si="2213"/>
        <v>0</v>
      </c>
      <c r="CD474" s="268">
        <f t="shared" si="2213"/>
        <v>0</v>
      </c>
      <c r="CE474" s="268">
        <f t="shared" si="2213"/>
        <v>0</v>
      </c>
      <c r="CF474" s="268">
        <f t="shared" si="2213"/>
        <v>0</v>
      </c>
    </row>
    <row r="475" spans="1:2018" s="153" customFormat="1" ht="12.75" customHeight="1">
      <c r="C475" s="164"/>
      <c r="D475" s="155" t="s">
        <v>204</v>
      </c>
      <c r="E475" s="155"/>
      <c r="I475" s="31">
        <f>IF(I$4=first_reg_period, INDEX(Inputs!$J$94:$J$121,MATCH(B465,Inputs!$C$94:$C$121,0)),0)</f>
        <v>252.21314914451801</v>
      </c>
      <c r="J475" s="166">
        <f>IF(J$4=first_reg_period, INDEX(Inputs!$J$94:$J$121,MATCH(C465,Inputs!$C$94:$C$121,0)),0)</f>
        <v>0</v>
      </c>
      <c r="K475" s="166">
        <f>IF(K$4=first_reg_period, INDEX(Inputs!$J$94:$J$121,MATCH(D465,Inputs!$C$94:$C$121,0)),0)</f>
        <v>0</v>
      </c>
      <c r="L475" s="166">
        <f>IF(L$4=first_reg_period, INDEX(Inputs!$J$94:$J$121,MATCH(E465,Inputs!$C$94:$C$121,0)),0)</f>
        <v>0</v>
      </c>
      <c r="M475" s="166">
        <f>IF(M$4=first_reg_period, INDEX(Inputs!$J$94:$J$121,MATCH(F465,Inputs!$C$94:$C$121,0)),0)</f>
        <v>0</v>
      </c>
      <c r="N475" s="166">
        <f>IF(N$4=first_reg_period, INDEX(Inputs!$J$94:$J$121,MATCH(G465,Inputs!$C$94:$C$121,0)),0)</f>
        <v>0</v>
      </c>
      <c r="O475" s="31">
        <f>IF(O$4=first_reg_period, INDEX(Inputs!$J$94:$J$121,MATCH(H465,Inputs!$C$94:$C$121,0)),0)</f>
        <v>0</v>
      </c>
      <c r="P475" s="31">
        <f>IF(P$4=first_reg_period, INDEX(Inputs!$J$94:$J$121,MATCH(I465,Inputs!$C$94:$C$121,0)),0)</f>
        <v>0</v>
      </c>
      <c r="Q475" s="31">
        <f>IF(Q$4=first_reg_period, INDEX(Inputs!$J$94:$J$121,MATCH(J465,Inputs!$C$94:$C$121,0)),0)</f>
        <v>0</v>
      </c>
      <c r="R475" s="31">
        <f>IF(R$4=first_reg_period, INDEX(Inputs!$J$94:$J$121,MATCH(K465,Inputs!$C$94:$C$121,0)),0)</f>
        <v>0</v>
      </c>
      <c r="S475" s="31">
        <f>IF(S$4=first_reg_period, INDEX(Inputs!$J$94:$J$121,MATCH(L465,Inputs!$C$94:$C$121,0)),0)</f>
        <v>0</v>
      </c>
      <c r="T475" s="31">
        <f>IF(T$4=first_reg_period, INDEX(Inputs!$J$94:$J$121,MATCH(M465,Inputs!$C$94:$C$121,0)),0)</f>
        <v>0</v>
      </c>
      <c r="U475" s="31">
        <f>IF(U$4=first_reg_period, INDEX(Inputs!$J$94:$J$121,MATCH(N465,Inputs!$C$94:$C$121,0)),0)</f>
        <v>0</v>
      </c>
      <c r="V475" s="31">
        <f>IF(V$4=first_reg_period, INDEX(Inputs!$J$94:$J$121,MATCH(O465,Inputs!$C$94:$C$121,0)),0)</f>
        <v>0</v>
      </c>
      <c r="W475" s="31">
        <f>IF(W$4=first_reg_period, INDEX(Inputs!$J$94:$J$121,MATCH(P465,Inputs!$C$94:$C$121,0)),0)</f>
        <v>0</v>
      </c>
      <c r="X475" s="31">
        <f>IF(X$4=first_reg_period, INDEX(Inputs!$J$94:$J$121,MATCH(Q465,Inputs!$C$94:$C$121,0)),0)</f>
        <v>0</v>
      </c>
      <c r="Y475" s="31">
        <f>IF(Y$4=first_reg_period, INDEX(Inputs!$J$94:$J$121,MATCH(R465,Inputs!$C$94:$C$121,0)),0)</f>
        <v>0</v>
      </c>
      <c r="Z475" s="31">
        <f>IF(Z$4=first_reg_period, INDEX(Inputs!$J$94:$J$121,MATCH(S465,Inputs!$C$94:$C$121,0)),0)</f>
        <v>0</v>
      </c>
      <c r="AA475" s="31">
        <f>IF(AA$4=first_reg_period, INDEX(Inputs!$J$94:$J$121,MATCH(T465,Inputs!$C$94:$C$121,0)),0)</f>
        <v>0</v>
      </c>
      <c r="AB475" s="31">
        <f>IF(AB$4=first_reg_period, INDEX(Inputs!$J$94:$J$121,MATCH(U465,Inputs!$C$94:$C$121,0)),0)</f>
        <v>0</v>
      </c>
      <c r="AC475" s="31">
        <f>IF(AC$4=first_reg_period, INDEX(Inputs!$J$94:$J$121,MATCH(V465,Inputs!$C$94:$C$121,0)),0)</f>
        <v>0</v>
      </c>
      <c r="AD475" s="31">
        <f>IF(AD$4=first_reg_period, INDEX(Inputs!$J$94:$J$121,MATCH(W465,Inputs!$C$94:$C$121,0)),0)</f>
        <v>0</v>
      </c>
      <c r="AE475" s="31">
        <f>IF(AE$4=first_reg_period, INDEX(Inputs!$J$94:$J$121,MATCH(X465,Inputs!$C$94:$C$121,0)),0)</f>
        <v>0</v>
      </c>
      <c r="AF475" s="31">
        <f>IF(AF$4=first_reg_period, INDEX(Inputs!$J$94:$J$121,MATCH(Y465,Inputs!$C$94:$C$121,0)),0)</f>
        <v>0</v>
      </c>
      <c r="AG475" s="31">
        <f>IF(AG$4=first_reg_period, INDEX(Inputs!$J$94:$J$121,MATCH(Z465,Inputs!$C$94:$C$121,0)),0)</f>
        <v>0</v>
      </c>
      <c r="AH475" s="31">
        <f>IF(AH$4=first_reg_period, INDEX(Inputs!$J$94:$J$121,MATCH(AA465,Inputs!$C$94:$C$121,0)),0)</f>
        <v>0</v>
      </c>
      <c r="AI475" s="31">
        <f>IF(AI$4=first_reg_period, INDEX(Inputs!$J$94:$J$121,MATCH(AB465,Inputs!$C$94:$C$121,0)),0)</f>
        <v>0</v>
      </c>
      <c r="AJ475" s="31">
        <f>IF(AJ$4=first_reg_period, INDEX(Inputs!$J$94:$J$121,MATCH(AC465,Inputs!$C$94:$C$121,0)),0)</f>
        <v>0</v>
      </c>
      <c r="AK475" s="31">
        <f>IF(AK$4=first_reg_period, INDEX(Inputs!$J$94:$J$121,MATCH(AD465,Inputs!$C$94:$C$121,0)),0)</f>
        <v>0</v>
      </c>
      <c r="AL475" s="31">
        <f>IF(AL$4=first_reg_period, INDEX(Inputs!$J$94:$J$121,MATCH(AE465,Inputs!$C$94:$C$121,0)),0)</f>
        <v>0</v>
      </c>
      <c r="AM475" s="31">
        <f>IF(AM$4=first_reg_period, INDEX(Inputs!$J$94:$J$121,MATCH(AF465,Inputs!$C$94:$C$121,0)),0)</f>
        <v>0</v>
      </c>
      <c r="AN475" s="31">
        <f>IF(AN$4=first_reg_period, INDEX(Inputs!$J$94:$J$121,MATCH(AG465,Inputs!$C$94:$C$121,0)),0)</f>
        <v>0</v>
      </c>
      <c r="AO475" s="31">
        <f>IF(AO$4=first_reg_period, INDEX(Inputs!$J$94:$J$121,MATCH(AH465,Inputs!$C$94:$C$121,0)),0)</f>
        <v>0</v>
      </c>
      <c r="AP475" s="31">
        <f>IF(AP$4=first_reg_period, INDEX(Inputs!$J$94:$J$121,MATCH(AI465,Inputs!$C$94:$C$121,0)),0)</f>
        <v>0</v>
      </c>
      <c r="AQ475" s="31">
        <f>IF(AQ$4=first_reg_period, INDEX(Inputs!$J$94:$J$121,MATCH(AJ465,Inputs!$C$94:$C$121,0)),0)</f>
        <v>0</v>
      </c>
      <c r="AR475" s="31">
        <f>IF(AR$4=first_reg_period, INDEX(Inputs!$J$94:$J$121,MATCH(AK465,Inputs!$C$94:$C$121,0)),0)</f>
        <v>0</v>
      </c>
      <c r="AS475" s="31">
        <f>IF(AS$4=first_reg_period, INDEX(Inputs!$J$94:$J$121,MATCH(AL465,Inputs!$C$94:$C$121,0)),0)</f>
        <v>0</v>
      </c>
      <c r="AT475" s="31">
        <f>IF(AT$4=first_reg_period, INDEX(Inputs!$J$94:$J$121,MATCH(AM465,Inputs!$C$94:$C$121,0)),0)</f>
        <v>0</v>
      </c>
      <c r="AU475" s="31">
        <f>IF(AU$4=first_reg_period, INDEX(Inputs!$J$94:$J$121,MATCH(AN465,Inputs!$C$94:$C$121,0)),0)</f>
        <v>0</v>
      </c>
      <c r="AV475" s="31">
        <f>IF(AV$4=first_reg_period, INDEX(Inputs!$J$94:$J$121,MATCH(AO465,Inputs!$C$94:$C$121,0)),0)</f>
        <v>0</v>
      </c>
      <c r="AW475" s="31">
        <f>IF(AW$4=first_reg_period, INDEX(Inputs!$J$94:$J$121,MATCH(AP465,Inputs!$C$94:$C$121,0)),0)</f>
        <v>0</v>
      </c>
      <c r="AX475" s="31">
        <f>IF(AX$4=first_reg_period, INDEX(Inputs!$J$94:$J$121,MATCH(AQ465,Inputs!$C$94:$C$121,0)),0)</f>
        <v>0</v>
      </c>
      <c r="AY475" s="31">
        <f>IF(AY$4=first_reg_period, INDEX(Inputs!$J$94:$J$121,MATCH(AR465,Inputs!$C$94:$C$121,0)),0)</f>
        <v>0</v>
      </c>
      <c r="AZ475" s="31">
        <f>IF(AZ$4=first_reg_period, INDEX(Inputs!$J$94:$J$121,MATCH(AS465,Inputs!$C$94:$C$121,0)),0)</f>
        <v>0</v>
      </c>
      <c r="BA475" s="31">
        <f>IF(BA$4=first_reg_period, INDEX(Inputs!$J$94:$J$121,MATCH(AT465,Inputs!$C$94:$C$121,0)),0)</f>
        <v>0</v>
      </c>
      <c r="BB475" s="31">
        <f>IF(BB$4=first_reg_period, INDEX(Inputs!$J$94:$J$121,MATCH(AU465,Inputs!$C$94:$C$121,0)),0)</f>
        <v>0</v>
      </c>
      <c r="BC475" s="31">
        <f>IF(BC$4=first_reg_period, INDEX(Inputs!$J$94:$J$121,MATCH(AV465,Inputs!$C$94:$C$121,0)),0)</f>
        <v>0</v>
      </c>
      <c r="BD475" s="31">
        <f>IF(BD$4=first_reg_period, INDEX(Inputs!$J$94:$J$121,MATCH(AW465,Inputs!$C$94:$C$121,0)),0)</f>
        <v>0</v>
      </c>
      <c r="BE475" s="31">
        <f>IF(BE$4=first_reg_period, INDEX(Inputs!$J$94:$J$121,MATCH(AX465,Inputs!$C$94:$C$121,0)),0)</f>
        <v>0</v>
      </c>
      <c r="BF475" s="31">
        <f>IF(BF$4=first_reg_period, INDEX(Inputs!$J$94:$J$121,MATCH(AY465,Inputs!$C$94:$C$121,0)),0)</f>
        <v>0</v>
      </c>
      <c r="BG475" s="31">
        <f>IF(BG$4=first_reg_period, INDEX(Inputs!$J$94:$J$121,MATCH(AZ465,Inputs!$C$94:$C$121,0)),0)</f>
        <v>0</v>
      </c>
      <c r="BH475" s="31">
        <f>IF(BH$4=first_reg_period, INDEX(Inputs!$J$94:$J$121,MATCH(BA465,Inputs!$C$94:$C$121,0)),0)</f>
        <v>0</v>
      </c>
      <c r="BI475" s="31">
        <f>IF(BI$4=first_reg_period, INDEX(Inputs!$J$94:$J$121,MATCH(BB465,Inputs!$C$94:$C$121,0)),0)</f>
        <v>0</v>
      </c>
      <c r="BJ475" s="31">
        <f>IF(BJ$4=first_reg_period, INDEX(Inputs!$J$94:$J$121,MATCH(BC465,Inputs!$C$94:$C$121,0)),0)</f>
        <v>0</v>
      </c>
      <c r="BK475" s="31">
        <f>IF(BK$4=first_reg_period, INDEX(Inputs!$J$94:$J$121,MATCH(BD465,Inputs!$C$94:$C$121,0)),0)</f>
        <v>0</v>
      </c>
      <c r="BL475" s="31">
        <f>IF(BL$4=first_reg_period, INDEX(Inputs!$J$94:$J$121,MATCH(BE465,Inputs!$C$94:$C$121,0)),0)</f>
        <v>0</v>
      </c>
      <c r="BM475" s="31">
        <f>IF(BM$4=first_reg_period, INDEX(Inputs!$J$94:$J$121,MATCH(BF465,Inputs!$C$94:$C$121,0)),0)</f>
        <v>0</v>
      </c>
      <c r="BN475" s="31">
        <f>IF(BN$4=first_reg_period, INDEX(Inputs!$J$94:$J$121,MATCH(BG465,Inputs!$C$94:$C$121,0)),0)</f>
        <v>0</v>
      </c>
      <c r="BO475" s="31">
        <f>IF(BO$4=first_reg_period, INDEX(Inputs!$J$94:$J$121,MATCH(BH465,Inputs!$C$94:$C$121,0)),0)</f>
        <v>0</v>
      </c>
      <c r="BP475" s="31">
        <f>IF(BP$4=first_reg_period, INDEX(Inputs!$J$94:$J$121,MATCH(BI465,Inputs!$C$94:$C$121,0)),0)</f>
        <v>0</v>
      </c>
      <c r="BQ475" s="31">
        <f>IF(BQ$4=first_reg_period, INDEX(Inputs!$J$94:$J$121,MATCH(BJ465,Inputs!$C$94:$C$121,0)),0)</f>
        <v>0</v>
      </c>
      <c r="BR475" s="31">
        <f>IF(BR$4=first_reg_period, INDEX(Inputs!$J$94:$J$121,MATCH(BK465,Inputs!$C$94:$C$121,0)),0)</f>
        <v>0</v>
      </c>
      <c r="BS475" s="31">
        <f>IF(BS$4=first_reg_period, INDEX(Inputs!$J$94:$J$121,MATCH(BL465,Inputs!$C$94:$C$121,0)),0)</f>
        <v>0</v>
      </c>
      <c r="BT475" s="31">
        <f>IF(BT$4=first_reg_period, INDEX(Inputs!$J$94:$J$121,MATCH(BM465,Inputs!$C$94:$C$121,0)),0)</f>
        <v>0</v>
      </c>
      <c r="BU475" s="31">
        <f>IF(BU$4=first_reg_period, INDEX(Inputs!$J$94:$J$121,MATCH(BN465,Inputs!$C$94:$C$121,0)),0)</f>
        <v>0</v>
      </c>
      <c r="BV475" s="31">
        <f>IF(BV$4=first_reg_period, INDEX(Inputs!$J$94:$J$121,MATCH(BO465,Inputs!$C$94:$C$121,0)),0)</f>
        <v>0</v>
      </c>
      <c r="BW475" s="31">
        <f>IF(BW$4=first_reg_period, INDEX(Inputs!$J$94:$J$121,MATCH(BP465,Inputs!$C$94:$C$121,0)),0)</f>
        <v>0</v>
      </c>
      <c r="BX475" s="31">
        <f>IF(BX$4=first_reg_period, INDEX(Inputs!$J$94:$J$121,MATCH(BQ465,Inputs!$C$94:$C$121,0)),0)</f>
        <v>0</v>
      </c>
      <c r="BY475" s="31">
        <f>IF(BY$4=first_reg_period, INDEX(Inputs!$J$94:$J$121,MATCH(BR465,Inputs!$C$94:$C$121,0)),0)</f>
        <v>0</v>
      </c>
      <c r="BZ475" s="31">
        <f>IF(BZ$4=first_reg_period, INDEX(Inputs!$J$94:$J$121,MATCH(BS465,Inputs!$C$94:$C$121,0)),0)</f>
        <v>0</v>
      </c>
      <c r="CA475" s="31">
        <f>IF(CA$4=first_reg_period, INDEX(Inputs!$J$94:$J$121,MATCH(BT465,Inputs!$C$94:$C$121,0)),0)</f>
        <v>0</v>
      </c>
      <c r="CB475" s="31">
        <f>IF(CB$4=first_reg_period, INDEX(Inputs!$J$94:$J$121,MATCH(BU465,Inputs!$C$94:$C$121,0)),0)</f>
        <v>0</v>
      </c>
      <c r="CC475" s="31">
        <f>IF(CC$4=first_reg_period, INDEX(Inputs!$J$94:$J$121,MATCH(BV465,Inputs!$C$94:$C$121,0)),0)</f>
        <v>0</v>
      </c>
      <c r="CD475" s="31">
        <f>IF(CD$4=first_reg_period, INDEX(Inputs!$J$94:$J$121,MATCH(BW465,Inputs!$C$94:$C$121,0)),0)</f>
        <v>0</v>
      </c>
      <c r="CE475" s="31">
        <f>IF(CE$4=first_reg_period, INDEX(Inputs!$J$94:$J$121,MATCH(BX465,Inputs!$C$94:$C$121,0)),0)</f>
        <v>0</v>
      </c>
      <c r="CF475" s="31">
        <f>IF(CF$4=first_reg_period, INDEX(Inputs!$J$94:$J$121,MATCH(BY465,Inputs!$C$94:$C$121,0)),0)</f>
        <v>0</v>
      </c>
    </row>
    <row r="476" spans="1:2018" s="153" customFormat="1" ht="12.75" customHeight="1">
      <c r="C476" s="164"/>
      <c r="D476" s="155" t="s">
        <v>205</v>
      </c>
      <c r="E476" s="155"/>
      <c r="I476" s="31">
        <f>IF(I$4=first_reg_period, INDEX(Inputs!$K$94:$K$121,MATCH(B465,Inputs!$C$94:$C$121,0)),0)</f>
        <v>136.70092304888618</v>
      </c>
      <c r="J476" s="31">
        <f>IF(J$4=first_reg_period, INDEX(Inputs!$K$94:$K$121,MATCH(C465,Inputs!$C$94:$C$121,0)),0)</f>
        <v>0</v>
      </c>
      <c r="K476" s="31">
        <f>IF(K$4=first_reg_period, INDEX(Inputs!$K$94:$K$121,MATCH(D465,Inputs!$C$94:$C$121,0)),0)</f>
        <v>0</v>
      </c>
      <c r="L476" s="31">
        <f>IF(L$4=first_reg_period, INDEX(Inputs!$K$94:$K$121,MATCH(E465,Inputs!$C$94:$C$121,0)),0)</f>
        <v>0</v>
      </c>
      <c r="M476" s="31">
        <f>IF(M$4=first_reg_period, INDEX(Inputs!$K$94:$K$121,MATCH(F465,Inputs!$C$94:$C$121,0)),0)</f>
        <v>0</v>
      </c>
      <c r="N476" s="31">
        <f>IF(N$4=first_reg_period, INDEX(Inputs!$K$94:$K$121,MATCH(G465,Inputs!$C$94:$C$121,0)),0)</f>
        <v>0</v>
      </c>
      <c r="O476" s="31">
        <f>IF(O$4=first_reg_period, INDEX(Inputs!$K$94:$K$121,MATCH(H465,Inputs!$C$94:$C$121,0)),0)</f>
        <v>0</v>
      </c>
      <c r="P476" s="31">
        <f>IF(P$4=first_reg_period, INDEX(Inputs!$K$94:$K$121,MATCH(I465,Inputs!$C$94:$C$121,0)),0)</f>
        <v>0</v>
      </c>
      <c r="Q476" s="31">
        <f>IF(Q$4=first_reg_period, INDEX(Inputs!$K$94:$K$121,MATCH(J465,Inputs!$C$94:$C$121,0)),0)</f>
        <v>0</v>
      </c>
      <c r="R476" s="31">
        <f>IF(R$4=first_reg_period, INDEX(Inputs!$K$94:$K$121,MATCH(K465,Inputs!$C$94:$C$121,0)),0)</f>
        <v>0</v>
      </c>
      <c r="S476" s="31">
        <f>IF(S$4=first_reg_period, INDEX(Inputs!$K$94:$K$121,MATCH(L465,Inputs!$C$94:$C$121,0)),0)</f>
        <v>0</v>
      </c>
      <c r="T476" s="31">
        <f>IF(T$4=first_reg_period, INDEX(Inputs!$K$94:$K$121,MATCH(M465,Inputs!$C$94:$C$121,0)),0)</f>
        <v>0</v>
      </c>
      <c r="U476" s="31">
        <f>IF(U$4=first_reg_period, INDEX(Inputs!$K$94:$K$121,MATCH(N465,Inputs!$C$94:$C$121,0)),0)</f>
        <v>0</v>
      </c>
      <c r="V476" s="31">
        <f>IF(V$4=first_reg_period, INDEX(Inputs!$K$94:$K$121,MATCH(O465,Inputs!$C$94:$C$121,0)),0)</f>
        <v>0</v>
      </c>
      <c r="W476" s="31">
        <f>IF(W$4=first_reg_period, INDEX(Inputs!$K$94:$K$121,MATCH(P465,Inputs!$C$94:$C$121,0)),0)</f>
        <v>0</v>
      </c>
      <c r="X476" s="31">
        <f>IF(X$4=first_reg_period, INDEX(Inputs!$K$94:$K$121,MATCH(Q465,Inputs!$C$94:$C$121,0)),0)</f>
        <v>0</v>
      </c>
      <c r="Y476" s="31">
        <f>IF(Y$4=first_reg_period, INDEX(Inputs!$K$94:$K$121,MATCH(R465,Inputs!$C$94:$C$121,0)),0)</f>
        <v>0</v>
      </c>
      <c r="Z476" s="31">
        <f>IF(Z$4=first_reg_period, INDEX(Inputs!$K$94:$K$121,MATCH(S465,Inputs!$C$94:$C$121,0)),0)</f>
        <v>0</v>
      </c>
      <c r="AA476" s="31">
        <f>IF(AA$4=first_reg_period, INDEX(Inputs!$K$94:$K$121,MATCH(T465,Inputs!$C$94:$C$121,0)),0)</f>
        <v>0</v>
      </c>
      <c r="AB476" s="31">
        <f>IF(AB$4=first_reg_period, INDEX(Inputs!$K$94:$K$121,MATCH(U465,Inputs!$C$94:$C$121,0)),0)</f>
        <v>0</v>
      </c>
      <c r="AC476" s="31">
        <f>IF(AC$4=first_reg_period, INDEX(Inputs!$K$94:$K$121,MATCH(V465,Inputs!$C$94:$C$121,0)),0)</f>
        <v>0</v>
      </c>
      <c r="AD476" s="31">
        <f>IF(AD$4=first_reg_period, INDEX(Inputs!$K$94:$K$121,MATCH(W465,Inputs!$C$94:$C$121,0)),0)</f>
        <v>0</v>
      </c>
      <c r="AE476" s="31">
        <f>IF(AE$4=first_reg_period, INDEX(Inputs!$K$94:$K$121,MATCH(X465,Inputs!$C$94:$C$121,0)),0)</f>
        <v>0</v>
      </c>
      <c r="AF476" s="31">
        <f>IF(AF$4=first_reg_period, INDEX(Inputs!$K$94:$K$121,MATCH(Y465,Inputs!$C$94:$C$121,0)),0)</f>
        <v>0</v>
      </c>
      <c r="AG476" s="31">
        <f>IF(AG$4=first_reg_period, INDEX(Inputs!$K$94:$K$121,MATCH(Z465,Inputs!$C$94:$C$121,0)),0)</f>
        <v>0</v>
      </c>
      <c r="AH476" s="31">
        <f>IF(AH$4=first_reg_period, INDEX(Inputs!$K$94:$K$121,MATCH(AA465,Inputs!$C$94:$C$121,0)),0)</f>
        <v>0</v>
      </c>
      <c r="AI476" s="31">
        <f>IF(AI$4=first_reg_period, INDEX(Inputs!$K$94:$K$121,MATCH(AB465,Inputs!$C$94:$C$121,0)),0)</f>
        <v>0</v>
      </c>
      <c r="AJ476" s="31">
        <f>IF(AJ$4=first_reg_period, INDEX(Inputs!$K$94:$K$121,MATCH(AC465,Inputs!$C$94:$C$121,0)),0)</f>
        <v>0</v>
      </c>
      <c r="AK476" s="31">
        <f>IF(AK$4=first_reg_period, INDEX(Inputs!$K$94:$K$121,MATCH(AD465,Inputs!$C$94:$C$121,0)),0)</f>
        <v>0</v>
      </c>
      <c r="AL476" s="31">
        <f>IF(AL$4=first_reg_period, INDEX(Inputs!$K$94:$K$121,MATCH(AE465,Inputs!$C$94:$C$121,0)),0)</f>
        <v>0</v>
      </c>
      <c r="AM476" s="31">
        <f>IF(AM$4=first_reg_period, INDEX(Inputs!$K$94:$K$121,MATCH(AF465,Inputs!$C$94:$C$121,0)),0)</f>
        <v>0</v>
      </c>
      <c r="AN476" s="31">
        <f>IF(AN$4=first_reg_period, INDEX(Inputs!$K$94:$K$121,MATCH(AG465,Inputs!$C$94:$C$121,0)),0)</f>
        <v>0</v>
      </c>
      <c r="AO476" s="31">
        <f>IF(AO$4=first_reg_period, INDEX(Inputs!$K$94:$K$121,MATCH(AH465,Inputs!$C$94:$C$121,0)),0)</f>
        <v>0</v>
      </c>
      <c r="AP476" s="31">
        <f>IF(AP$4=first_reg_period, INDEX(Inputs!$K$94:$K$121,MATCH(AI465,Inputs!$C$94:$C$121,0)),0)</f>
        <v>0</v>
      </c>
      <c r="AQ476" s="31">
        <f>IF(AQ$4=first_reg_period, INDEX(Inputs!$K$94:$K$121,MATCH(AJ465,Inputs!$C$94:$C$121,0)),0)</f>
        <v>0</v>
      </c>
      <c r="AR476" s="31">
        <f>IF(AR$4=first_reg_period, INDEX(Inputs!$K$94:$K$121,MATCH(AK465,Inputs!$C$94:$C$121,0)),0)</f>
        <v>0</v>
      </c>
      <c r="AS476" s="31">
        <f>IF(AS$4=first_reg_period, INDEX(Inputs!$K$94:$K$121,MATCH(AL465,Inputs!$C$94:$C$121,0)),0)</f>
        <v>0</v>
      </c>
      <c r="AT476" s="31">
        <f>IF(AT$4=first_reg_period, INDEX(Inputs!$K$94:$K$121,MATCH(AM465,Inputs!$C$94:$C$121,0)),0)</f>
        <v>0</v>
      </c>
      <c r="AU476" s="31">
        <f>IF(AU$4=first_reg_period, INDEX(Inputs!$K$94:$K$121,MATCH(AN465,Inputs!$C$94:$C$121,0)),0)</f>
        <v>0</v>
      </c>
      <c r="AV476" s="31">
        <f>IF(AV$4=first_reg_period, INDEX(Inputs!$K$94:$K$121,MATCH(AO465,Inputs!$C$94:$C$121,0)),0)</f>
        <v>0</v>
      </c>
      <c r="AW476" s="31">
        <f>IF(AW$4=first_reg_period, INDEX(Inputs!$K$94:$K$121,MATCH(AP465,Inputs!$C$94:$C$121,0)),0)</f>
        <v>0</v>
      </c>
      <c r="AX476" s="31">
        <f>IF(AX$4=first_reg_period, INDEX(Inputs!$K$94:$K$121,MATCH(AQ465,Inputs!$C$94:$C$121,0)),0)</f>
        <v>0</v>
      </c>
      <c r="AY476" s="31">
        <f>IF(AY$4=first_reg_period, INDEX(Inputs!$K$94:$K$121,MATCH(AR465,Inputs!$C$94:$C$121,0)),0)</f>
        <v>0</v>
      </c>
      <c r="AZ476" s="31">
        <f>IF(AZ$4=first_reg_period, INDEX(Inputs!$K$94:$K$121,MATCH(AS465,Inputs!$C$94:$C$121,0)),0)</f>
        <v>0</v>
      </c>
      <c r="BA476" s="31">
        <f>IF(BA$4=first_reg_period, INDEX(Inputs!$K$94:$K$121,MATCH(AT465,Inputs!$C$94:$C$121,0)),0)</f>
        <v>0</v>
      </c>
      <c r="BB476" s="31">
        <f>IF(BB$4=first_reg_period, INDEX(Inputs!$K$94:$K$121,MATCH(AU465,Inputs!$C$94:$C$121,0)),0)</f>
        <v>0</v>
      </c>
      <c r="BC476" s="31">
        <f>IF(BC$4=first_reg_period, INDEX(Inputs!$K$94:$K$121,MATCH(AV465,Inputs!$C$94:$C$121,0)),0)</f>
        <v>0</v>
      </c>
      <c r="BD476" s="31">
        <f>IF(BD$4=first_reg_period, INDEX(Inputs!$K$94:$K$121,MATCH(AW465,Inputs!$C$94:$C$121,0)),0)</f>
        <v>0</v>
      </c>
      <c r="BE476" s="31">
        <f>IF(BE$4=first_reg_period, INDEX(Inputs!$K$94:$K$121,MATCH(AX465,Inputs!$C$94:$C$121,0)),0)</f>
        <v>0</v>
      </c>
      <c r="BF476" s="31">
        <f>IF(BF$4=first_reg_period, INDEX(Inputs!$K$94:$K$121,MATCH(AY465,Inputs!$C$94:$C$121,0)),0)</f>
        <v>0</v>
      </c>
      <c r="BG476" s="31">
        <f>IF(BG$4=first_reg_period, INDEX(Inputs!$K$94:$K$121,MATCH(AZ465,Inputs!$C$94:$C$121,0)),0)</f>
        <v>0</v>
      </c>
      <c r="BH476" s="31">
        <f>IF(BH$4=first_reg_period, INDEX(Inputs!$K$94:$K$121,MATCH(BA465,Inputs!$C$94:$C$121,0)),0)</f>
        <v>0</v>
      </c>
      <c r="BI476" s="31">
        <f>IF(BI$4=first_reg_period, INDEX(Inputs!$K$94:$K$121,MATCH(BB465,Inputs!$C$94:$C$121,0)),0)</f>
        <v>0</v>
      </c>
      <c r="BJ476" s="31">
        <f>IF(BJ$4=first_reg_period, INDEX(Inputs!$K$94:$K$121,MATCH(BC465,Inputs!$C$94:$C$121,0)),0)</f>
        <v>0</v>
      </c>
      <c r="BK476" s="31">
        <f>IF(BK$4=first_reg_period, INDEX(Inputs!$K$94:$K$121,MATCH(BD465,Inputs!$C$94:$C$121,0)),0)</f>
        <v>0</v>
      </c>
      <c r="BL476" s="31">
        <f>IF(BL$4=first_reg_period, INDEX(Inputs!$K$94:$K$121,MATCH(BE465,Inputs!$C$94:$C$121,0)),0)</f>
        <v>0</v>
      </c>
      <c r="BM476" s="31">
        <f>IF(BM$4=first_reg_period, INDEX(Inputs!$K$94:$K$121,MATCH(BF465,Inputs!$C$94:$C$121,0)),0)</f>
        <v>0</v>
      </c>
      <c r="BN476" s="31">
        <f>IF(BN$4=first_reg_period, INDEX(Inputs!$K$94:$K$121,MATCH(BG465,Inputs!$C$94:$C$121,0)),0)</f>
        <v>0</v>
      </c>
      <c r="BO476" s="31">
        <f>IF(BO$4=first_reg_period, INDEX(Inputs!$K$94:$K$121,MATCH(BH465,Inputs!$C$94:$C$121,0)),0)</f>
        <v>0</v>
      </c>
      <c r="BP476" s="31">
        <f>IF(BP$4=first_reg_period, INDEX(Inputs!$K$94:$K$121,MATCH(BI465,Inputs!$C$94:$C$121,0)),0)</f>
        <v>0</v>
      </c>
      <c r="BQ476" s="31">
        <f>IF(BQ$4=first_reg_period, INDEX(Inputs!$K$94:$K$121,MATCH(BJ465,Inputs!$C$94:$C$121,0)),0)</f>
        <v>0</v>
      </c>
      <c r="BR476" s="31">
        <f>IF(BR$4=first_reg_period, INDEX(Inputs!$K$94:$K$121,MATCH(BK465,Inputs!$C$94:$C$121,0)),0)</f>
        <v>0</v>
      </c>
      <c r="BS476" s="31">
        <f>IF(BS$4=first_reg_period, INDEX(Inputs!$K$94:$K$121,MATCH(BL465,Inputs!$C$94:$C$121,0)),0)</f>
        <v>0</v>
      </c>
      <c r="BT476" s="31">
        <f>IF(BT$4=first_reg_period, INDEX(Inputs!$K$94:$K$121,MATCH(BM465,Inputs!$C$94:$C$121,0)),0)</f>
        <v>0</v>
      </c>
      <c r="BU476" s="31">
        <f>IF(BU$4=first_reg_period, INDEX(Inputs!$K$94:$K$121,MATCH(BN465,Inputs!$C$94:$C$121,0)),0)</f>
        <v>0</v>
      </c>
      <c r="BV476" s="31">
        <f>IF(BV$4=first_reg_period, INDEX(Inputs!$K$94:$K$121,MATCH(BO465,Inputs!$C$94:$C$121,0)),0)</f>
        <v>0</v>
      </c>
      <c r="BW476" s="31">
        <f>IF(BW$4=first_reg_period, INDEX(Inputs!$K$94:$K$121,MATCH(BP465,Inputs!$C$94:$C$121,0)),0)</f>
        <v>0</v>
      </c>
      <c r="BX476" s="31">
        <f>IF(BX$4=first_reg_period, INDEX(Inputs!$K$94:$K$121,MATCH(BQ465,Inputs!$C$94:$C$121,0)),0)</f>
        <v>0</v>
      </c>
      <c r="BY476" s="31">
        <f>IF(BY$4=first_reg_period, INDEX(Inputs!$K$94:$K$121,MATCH(BR465,Inputs!$C$94:$C$121,0)),0)</f>
        <v>0</v>
      </c>
      <c r="BZ476" s="31">
        <f>IF(BZ$4=first_reg_period, INDEX(Inputs!$K$94:$K$121,MATCH(BS465,Inputs!$C$94:$C$121,0)),0)</f>
        <v>0</v>
      </c>
      <c r="CA476" s="31">
        <f>IF(CA$4=first_reg_period, INDEX(Inputs!$K$94:$K$121,MATCH(BT465,Inputs!$C$94:$C$121,0)),0)</f>
        <v>0</v>
      </c>
      <c r="CB476" s="31">
        <f>IF(CB$4=first_reg_period, INDEX(Inputs!$K$94:$K$121,MATCH(BU465,Inputs!$C$94:$C$121,0)),0)</f>
        <v>0</v>
      </c>
      <c r="CC476" s="31">
        <f>IF(CC$4=first_reg_period, INDEX(Inputs!$K$94:$K$121,MATCH(BV465,Inputs!$C$94:$C$121,0)),0)</f>
        <v>0</v>
      </c>
      <c r="CD476" s="31">
        <f>IF(CD$4=first_reg_period, INDEX(Inputs!$K$94:$K$121,MATCH(BW465,Inputs!$C$94:$C$121,0)),0)</f>
        <v>0</v>
      </c>
      <c r="CE476" s="31">
        <f>IF(CE$4=first_reg_period, INDEX(Inputs!$K$94:$K$121,MATCH(BX465,Inputs!$C$94:$C$121,0)),0)</f>
        <v>0</v>
      </c>
      <c r="CF476" s="31">
        <f>IF(CF$4=first_reg_period, INDEX(Inputs!$K$94:$K$121,MATCH(BY465,Inputs!$C$94:$C$121,0)),0)</f>
        <v>0</v>
      </c>
    </row>
    <row r="477" spans="1:2018" s="97" customFormat="1" ht="12.75" customHeight="1">
      <c r="C477" s="176"/>
      <c r="D477" s="176" t="s">
        <v>230</v>
      </c>
      <c r="E477" s="176" t="s">
        <v>185</v>
      </c>
      <c r="I477" s="99"/>
      <c r="J477" s="269">
        <f>IF(J$4=second_reg_period, INDEX(Inputs!$P$292:$P$320,MATCH($B465,Inputs!$C$292:$C$320,0)),0)/conv_2020_2015</f>
        <v>0</v>
      </c>
      <c r="K477" s="269">
        <f>IF(K$4=second_reg_period, INDEX(Inputs!$P$292:$P$320,MATCH($B465,Inputs!$C$292:$C$320,0)),0)/conv_2020_2015</f>
        <v>0</v>
      </c>
      <c r="L477" s="269">
        <f>IF(L$4=second_reg_period, INDEX(Inputs!$P$292:$P$320,MATCH($B465,Inputs!$C$292:$C$320,0)),0)/conv_2020_2015</f>
        <v>0</v>
      </c>
      <c r="M477" s="269">
        <f>IF(M$4=second_reg_period, INDEX(Inputs!$P$292:$P$320,MATCH($B465,Inputs!$C$292:$C$320,0)),0)/conv_2020_2015</f>
        <v>0</v>
      </c>
      <c r="N477" s="269">
        <f>IF(N$4=second_reg_period, INDEX(Inputs!$P$292:$P$320,MATCH($B465,Inputs!$C$292:$C$320,0)),0)/conv_2020_2015</f>
        <v>0</v>
      </c>
      <c r="O477" s="100">
        <f>IF(O$4=second_reg_period, INDEX(Inputs!$P$292:$P$320,MATCH($B465,Inputs!$C$292:$C$320,0)),0)/conv_2020_2015</f>
        <v>0</v>
      </c>
      <c r="P477" s="100">
        <f>IF(P$4=second_reg_period, INDEX(Inputs!$P$292:$P$320,MATCH($B465,Inputs!$C$292:$C$320,0)),0)/conv_2020_2015</f>
        <v>0</v>
      </c>
      <c r="Q477" s="100">
        <f>IF(Q$4=second_reg_period, INDEX(Inputs!$P$292:$P$320,MATCH($B465,Inputs!$C$292:$C$320,0)),0)/conv_2020_2015</f>
        <v>0</v>
      </c>
      <c r="R477" s="100">
        <f>IF(R$4=second_reg_period, INDEX(Inputs!$P$292:$P$320,MATCH($B465,Inputs!$C$292:$C$320,0)),0)/conv_2020_2015</f>
        <v>0</v>
      </c>
      <c r="S477" s="100">
        <f>IF(S$4=second_reg_period, INDEX(Inputs!$P$292:$P$320,MATCH($B465,Inputs!$C$292:$C$320,0)),0)/conv_2020_2015</f>
        <v>0</v>
      </c>
      <c r="T477" s="100">
        <f>IF(T$4=second_reg_period, INDEX(Inputs!$P$292:$P$320,MATCH($B465,Inputs!$C$292:$C$320,0)),0)/conv_2020_2015</f>
        <v>0</v>
      </c>
      <c r="U477" s="100">
        <f>IF(U$4=second_reg_period, INDEX(Inputs!$P$292:$P$320,MATCH($B465,Inputs!$C$292:$C$320,0)),0)/conv_2020_2015</f>
        <v>0</v>
      </c>
      <c r="V477" s="100">
        <f>IF(V$4=second_reg_period, INDEX(Inputs!$P$292:$P$320,MATCH($B465,Inputs!$C$292:$C$320,0)),0)/conv_2020_2015</f>
        <v>0</v>
      </c>
      <c r="W477" s="100">
        <f>IF(W$4=second_reg_period, INDEX(Inputs!$P$292:$P$320,MATCH($B465,Inputs!$C$292:$C$320,0)),0)/conv_2020_2015</f>
        <v>0</v>
      </c>
      <c r="X477" s="100">
        <f>IF(X$4=second_reg_period, INDEX(Inputs!$P$292:$P$320,MATCH($B465,Inputs!$C$292:$C$320,0)),0)/conv_2020_2015</f>
        <v>0</v>
      </c>
      <c r="Y477" s="100">
        <f>IF(Y$4=second_reg_period, INDEX(Inputs!$P$292:$P$320,MATCH($B465,Inputs!$C$292:$C$320,0)),0)/conv_2020_2015</f>
        <v>0</v>
      </c>
      <c r="Z477" s="100">
        <f>IF(Z$4=second_reg_period, INDEX(Inputs!$P$292:$P$320,MATCH($B465,Inputs!$C$292:$C$320,0)),0)/conv_2020_2015</f>
        <v>0</v>
      </c>
      <c r="AA477" s="100">
        <f>IF(AA$4=second_reg_period, INDEX(Inputs!$P$292:$P$320,MATCH($B465,Inputs!$C$292:$C$320,0)),0)/conv_2020_2015</f>
        <v>0</v>
      </c>
      <c r="AB477" s="100">
        <f>IF(AB$4=second_reg_period, INDEX(Inputs!$P$292:$P$320,MATCH($B465,Inputs!$C$292:$C$320,0)),0)/conv_2020_2015</f>
        <v>0</v>
      </c>
      <c r="AC477" s="100">
        <f>IF(AC$4=second_reg_period, INDEX(Inputs!$P$292:$P$320,MATCH($B465,Inputs!$C$292:$C$320,0)),0)/conv_2020_2015</f>
        <v>0</v>
      </c>
      <c r="AD477" s="100">
        <f>IF(AD$4=second_reg_period, INDEX(Inputs!$P$292:$P$320,MATCH($B465,Inputs!$C$292:$C$320,0)),0)/conv_2020_2015</f>
        <v>0</v>
      </c>
      <c r="AE477" s="100">
        <f>IF(AE$4=second_reg_period, INDEX(Inputs!$P$292:$P$320,MATCH($B465,Inputs!$C$292:$C$320,0)),0)/conv_2020_2015</f>
        <v>0</v>
      </c>
      <c r="AF477" s="100">
        <f>IF(AF$4=second_reg_period, INDEX(Inputs!$P$292:$P$320,MATCH($B465,Inputs!$C$292:$C$320,0)),0)/conv_2020_2015</f>
        <v>0</v>
      </c>
      <c r="AG477" s="100">
        <f>IF(AG$4=second_reg_period, INDEX(Inputs!$P$292:$P$320,MATCH($B465,Inputs!$C$292:$C$320,0)),0)/conv_2020_2015</f>
        <v>0</v>
      </c>
      <c r="AH477" s="100">
        <f>IF(AH$4=second_reg_period, INDEX(Inputs!$P$292:$P$320,MATCH($B465,Inputs!$C$292:$C$320,0)),0)/conv_2020_2015</f>
        <v>0</v>
      </c>
      <c r="AI477" s="100">
        <f>IF(AI$4=second_reg_period, INDEX(Inputs!$P$292:$P$320,MATCH($B465,Inputs!$C$292:$C$320,0)),0)/conv_2020_2015</f>
        <v>0</v>
      </c>
      <c r="AJ477" s="100">
        <f>IF(AJ$4=second_reg_period, INDEX(Inputs!$P$292:$P$320,MATCH($B465,Inputs!$C$292:$C$320,0)),0)/conv_2020_2015</f>
        <v>0</v>
      </c>
      <c r="AK477" s="100">
        <f>IF(AK$4=second_reg_period, INDEX(Inputs!$P$292:$P$320,MATCH($B465,Inputs!$C$292:$C$320,0)),0)/conv_2020_2015</f>
        <v>0</v>
      </c>
      <c r="AL477" s="100">
        <f>IF(AL$4=second_reg_period, INDEX(Inputs!$P$292:$P$320,MATCH($B465,Inputs!$C$292:$C$320,0)),0)/conv_2020_2015</f>
        <v>0</v>
      </c>
      <c r="AM477" s="100">
        <f>IF(AM$4=second_reg_period, INDEX(Inputs!$P$292:$P$320,MATCH($B465,Inputs!$C$292:$C$320,0)),0)/conv_2020_2015</f>
        <v>0</v>
      </c>
      <c r="AN477" s="100">
        <f>IF(AN$4=second_reg_period, INDEX(Inputs!$P$292:$P$320,MATCH($B465,Inputs!$C$292:$C$320,0)),0)/conv_2020_2015</f>
        <v>0</v>
      </c>
      <c r="AO477" s="100">
        <f>IF(AO$4=second_reg_period, INDEX(Inputs!$P$292:$P$320,MATCH($B465,Inputs!$C$292:$C$320,0)),0)/conv_2020_2015</f>
        <v>0</v>
      </c>
      <c r="AP477" s="100">
        <f>IF(AP$4=second_reg_period, INDEX(Inputs!$P$292:$P$320,MATCH($B465,Inputs!$C$292:$C$320,0)),0)/conv_2020_2015</f>
        <v>0</v>
      </c>
      <c r="AQ477" s="100">
        <f>IF(AQ$4=second_reg_period, INDEX(Inputs!$P$292:$P$320,MATCH($B465,Inputs!$C$292:$C$320,0)),0)/conv_2020_2015</f>
        <v>0</v>
      </c>
      <c r="AR477" s="100">
        <f>IF(AR$4=second_reg_period, INDEX(Inputs!$P$292:$P$320,MATCH($B465,Inputs!$C$292:$C$320,0)),0)/conv_2020_2015</f>
        <v>0</v>
      </c>
      <c r="AS477" s="100">
        <f>IF(AS$4=second_reg_period, INDEX(Inputs!$P$292:$P$320,MATCH($B465,Inputs!$C$292:$C$320,0)),0)/conv_2020_2015</f>
        <v>0</v>
      </c>
      <c r="AT477" s="100">
        <f>IF(AT$4=second_reg_period, INDEX(Inputs!$P$292:$P$320,MATCH($B465,Inputs!$C$292:$C$320,0)),0)/conv_2020_2015</f>
        <v>0</v>
      </c>
      <c r="AU477" s="100">
        <f>IF(AU$4=second_reg_period, INDEX(Inputs!$P$292:$P$320,MATCH($B465,Inputs!$C$292:$C$320,0)),0)/conv_2020_2015</f>
        <v>0</v>
      </c>
      <c r="AV477" s="100">
        <f>IF(AV$4=second_reg_period, INDEX(Inputs!$P$292:$P$320,MATCH($B465,Inputs!$C$292:$C$320,0)),0)/conv_2020_2015</f>
        <v>0</v>
      </c>
      <c r="AW477" s="100">
        <f>IF(AW$4=second_reg_period, INDEX(Inputs!$P$292:$P$320,MATCH($B465,Inputs!$C$292:$C$320,0)),0)/conv_2020_2015</f>
        <v>0</v>
      </c>
      <c r="AX477" s="100">
        <f>IF(AX$4=second_reg_period, INDEX(Inputs!$P$292:$P$320,MATCH($B465,Inputs!$C$292:$C$320,0)),0)/conv_2020_2015</f>
        <v>0</v>
      </c>
      <c r="AY477" s="100">
        <f>IF(AY$4=second_reg_period, INDEX(Inputs!$P$292:$P$320,MATCH($B465,Inputs!$C$292:$C$320,0)),0)/conv_2020_2015</f>
        <v>0</v>
      </c>
      <c r="AZ477" s="100">
        <f>IF(AZ$4=second_reg_period, INDEX(Inputs!$P$292:$P$320,MATCH($B465,Inputs!$C$292:$C$320,0)),0)/conv_2020_2015</f>
        <v>0</v>
      </c>
      <c r="BA477" s="100">
        <f>IF(BA$4=second_reg_period, INDEX(Inputs!$P$292:$P$320,MATCH($B465,Inputs!$C$292:$C$320,0)),0)/conv_2020_2015</f>
        <v>0</v>
      </c>
      <c r="BB477" s="100">
        <f>IF(BB$4=second_reg_period, INDEX(Inputs!$P$292:$P$320,MATCH($B465,Inputs!$C$292:$C$320,0)),0)/conv_2020_2015</f>
        <v>0</v>
      </c>
      <c r="BC477" s="100">
        <f>IF(BC$4=second_reg_period, INDEX(Inputs!$P$292:$P$320,MATCH($B465,Inputs!$C$292:$C$320,0)),0)/conv_2020_2015</f>
        <v>0</v>
      </c>
      <c r="BD477" s="100">
        <f>IF(BD$4=second_reg_period, INDEX(Inputs!$P$292:$P$320,MATCH($B465,Inputs!$C$292:$C$320,0)),0)/conv_2020_2015</f>
        <v>0</v>
      </c>
      <c r="BE477" s="100">
        <f>IF(BE$4=second_reg_period, INDEX(Inputs!$P$292:$P$320,MATCH($B465,Inputs!$C$292:$C$320,0)),0)/conv_2020_2015</f>
        <v>0</v>
      </c>
      <c r="BF477" s="100">
        <f>IF(BF$4=second_reg_period, INDEX(Inputs!$P$292:$P$320,MATCH($B465,Inputs!$C$292:$C$320,0)),0)/conv_2020_2015</f>
        <v>0</v>
      </c>
      <c r="BG477" s="100">
        <f>IF(BG$4=second_reg_period, INDEX(Inputs!$P$292:$P$320,MATCH($B465,Inputs!$C$292:$C$320,0)),0)/conv_2020_2015</f>
        <v>0</v>
      </c>
      <c r="BH477" s="100">
        <f>IF(BH$4=second_reg_period, INDEX(Inputs!$P$292:$P$320,MATCH($B465,Inputs!$C$292:$C$320,0)),0)/conv_2020_2015</f>
        <v>0</v>
      </c>
      <c r="BI477" s="100">
        <f>IF(BI$4=second_reg_period, INDEX(Inputs!$P$292:$P$320,MATCH($B465,Inputs!$C$292:$C$320,0)),0)/conv_2020_2015</f>
        <v>0</v>
      </c>
      <c r="BJ477" s="100">
        <f>IF(BJ$4=second_reg_period, INDEX(Inputs!$P$292:$P$320,MATCH($B465,Inputs!$C$292:$C$320,0)),0)/conv_2020_2015</f>
        <v>0</v>
      </c>
      <c r="BK477" s="100">
        <f>IF(BK$4=second_reg_period, INDEX(Inputs!$P$292:$P$320,MATCH($B465,Inputs!$C$292:$C$320,0)),0)/conv_2020_2015</f>
        <v>0</v>
      </c>
      <c r="BL477" s="100">
        <f>IF(BL$4=second_reg_period, INDEX(Inputs!$P$292:$P$320,MATCH($B465,Inputs!$C$292:$C$320,0)),0)/conv_2020_2015</f>
        <v>0</v>
      </c>
      <c r="BM477" s="100">
        <f>IF(BM$4=second_reg_period, INDEX(Inputs!$P$292:$P$320,MATCH($B465,Inputs!$C$292:$C$320,0)),0)/conv_2020_2015</f>
        <v>0</v>
      </c>
      <c r="BN477" s="100">
        <f>IF(BN$4=second_reg_period, INDEX(Inputs!$P$292:$P$320,MATCH($B465,Inputs!$C$292:$C$320,0)),0)/conv_2020_2015</f>
        <v>0</v>
      </c>
      <c r="BO477" s="100">
        <f>IF(BO$4=second_reg_period, INDEX(Inputs!$P$292:$P$320,MATCH($B465,Inputs!$C$292:$C$320,0)),0)/conv_2020_2015</f>
        <v>0</v>
      </c>
      <c r="BP477" s="100">
        <f>IF(BP$4=second_reg_period, INDEX(Inputs!$P$292:$P$320,MATCH($B465,Inputs!$C$292:$C$320,0)),0)/conv_2020_2015</f>
        <v>0</v>
      </c>
      <c r="BQ477" s="100">
        <f>IF(BQ$4=second_reg_period, INDEX(Inputs!$P$292:$P$320,MATCH($B465,Inputs!$C$292:$C$320,0)),0)/conv_2020_2015</f>
        <v>0</v>
      </c>
      <c r="BR477" s="100">
        <f>IF(BR$4=second_reg_period, INDEX(Inputs!$P$292:$P$320,MATCH($B465,Inputs!$C$292:$C$320,0)),0)/conv_2020_2015</f>
        <v>0</v>
      </c>
      <c r="BS477" s="100">
        <f>IF(BS$4=second_reg_period, INDEX(Inputs!$P$292:$P$320,MATCH($B465,Inputs!$C$292:$C$320,0)),0)/conv_2020_2015</f>
        <v>0</v>
      </c>
      <c r="BT477" s="100">
        <f>IF(BT$4=second_reg_period, INDEX(Inputs!$P$292:$P$320,MATCH($B465,Inputs!$C$292:$C$320,0)),0)/conv_2020_2015</f>
        <v>0</v>
      </c>
      <c r="BU477" s="100">
        <f>IF(BU$4=second_reg_period, INDEX(Inputs!$P$292:$P$320,MATCH($B465,Inputs!$C$292:$C$320,0)),0)/conv_2020_2015</f>
        <v>0</v>
      </c>
      <c r="BV477" s="100">
        <f>IF(BV$4=second_reg_period, INDEX(Inputs!$P$292:$P$320,MATCH($B465,Inputs!$C$292:$C$320,0)),0)/conv_2020_2015</f>
        <v>0</v>
      </c>
      <c r="BW477" s="100">
        <f>IF(BW$4=second_reg_period, INDEX(Inputs!$P$292:$P$320,MATCH($B465,Inputs!$C$292:$C$320,0)),0)/conv_2020_2015</f>
        <v>0</v>
      </c>
      <c r="BX477" s="100">
        <f>IF(BX$4=second_reg_period, INDEX(Inputs!$P$292:$P$320,MATCH($B465,Inputs!$C$292:$C$320,0)),0)/conv_2020_2015</f>
        <v>0</v>
      </c>
      <c r="BY477" s="100">
        <f>IF(BY$4=second_reg_period, INDEX(Inputs!$P$292:$P$320,MATCH($B465,Inputs!$C$292:$C$320,0)),0)/conv_2020_2015</f>
        <v>0</v>
      </c>
      <c r="BZ477" s="100">
        <f>IF(BZ$4=second_reg_period, INDEX(Inputs!$P$292:$P$320,MATCH($B465,Inputs!$C$292:$C$320,0)),0)/conv_2020_2015</f>
        <v>0</v>
      </c>
      <c r="CA477" s="100">
        <f>IF(CA$4=second_reg_period, INDEX(Inputs!$P$292:$P$320,MATCH($B465,Inputs!$C$292:$C$320,0)),0)/conv_2020_2015</f>
        <v>0</v>
      </c>
      <c r="CB477" s="100">
        <f>IF(CB$4=second_reg_period, INDEX(Inputs!$P$292:$P$320,MATCH($B465,Inputs!$C$292:$C$320,0)),0)/conv_2020_2015</f>
        <v>0</v>
      </c>
      <c r="CC477" s="100">
        <f>IF(CC$4=second_reg_period, INDEX(Inputs!$P$292:$P$320,MATCH($B465,Inputs!$C$292:$C$320,0)),0)/conv_2020_2015</f>
        <v>0</v>
      </c>
      <c r="CD477" s="100">
        <f>IF(CD$4=second_reg_period, INDEX(Inputs!$P$292:$P$320,MATCH($B465,Inputs!$C$292:$C$320,0)),0)/conv_2020_2015</f>
        <v>0</v>
      </c>
      <c r="CE477" s="100">
        <f>IF(CE$4=second_reg_period, INDEX(Inputs!$P$292:$P$320,MATCH($B465,Inputs!$C$292:$C$320,0)),0)/conv_2020_2015</f>
        <v>0</v>
      </c>
      <c r="CF477" s="100">
        <f>IF(CF$4=second_reg_period, INDEX(Inputs!$P$292:$P$320,MATCH($B465,Inputs!$C$292:$C$320,0)),0)/conv_2020_2015</f>
        <v>0</v>
      </c>
      <c r="CG477" s="153"/>
      <c r="CH477" s="153"/>
      <c r="CI477" s="153"/>
      <c r="CJ477" s="153"/>
      <c r="CK477" s="153"/>
      <c r="CL477" s="153"/>
      <c r="CM477" s="153"/>
      <c r="CN477" s="153"/>
      <c r="CO477" s="153"/>
      <c r="CP477" s="153"/>
      <c r="CQ477" s="153"/>
      <c r="CR477" s="153"/>
      <c r="CS477" s="153"/>
      <c r="CT477" s="153"/>
      <c r="CU477" s="153"/>
      <c r="CV477" s="153"/>
      <c r="CW477" s="153"/>
      <c r="CX477" s="153"/>
      <c r="CY477" s="153"/>
      <c r="CZ477" s="153"/>
      <c r="DA477" s="153"/>
      <c r="DB477" s="153"/>
      <c r="DC477" s="153"/>
      <c r="DD477" s="153"/>
      <c r="DE477" s="153"/>
      <c r="DF477" s="153"/>
      <c r="DG477" s="153"/>
      <c r="DH477" s="153"/>
      <c r="DI477" s="153"/>
      <c r="DJ477" s="153"/>
      <c r="DK477" s="153"/>
      <c r="DL477" s="153"/>
      <c r="DM477" s="153"/>
      <c r="DN477" s="153"/>
      <c r="DO477" s="153"/>
      <c r="DP477" s="153"/>
      <c r="DQ477" s="153"/>
      <c r="DR477" s="153"/>
      <c r="DS477" s="153"/>
      <c r="DT477" s="153"/>
      <c r="DU477" s="153"/>
      <c r="DV477" s="153"/>
      <c r="DW477" s="153"/>
      <c r="DX477" s="153"/>
      <c r="DY477" s="153"/>
      <c r="DZ477" s="153"/>
      <c r="EA477" s="153"/>
      <c r="EB477" s="153"/>
      <c r="EC477" s="153"/>
      <c r="ED477" s="153"/>
      <c r="EE477" s="153"/>
      <c r="EF477" s="153"/>
      <c r="EG477" s="153"/>
      <c r="EH477" s="153"/>
      <c r="EI477" s="153"/>
      <c r="EJ477" s="153"/>
      <c r="EK477" s="153"/>
      <c r="EL477" s="153"/>
      <c r="EM477" s="153"/>
      <c r="EN477" s="153"/>
      <c r="EO477" s="153"/>
      <c r="EP477" s="153"/>
      <c r="EQ477" s="153"/>
      <c r="ER477" s="153"/>
      <c r="ES477" s="153"/>
      <c r="ET477" s="153"/>
      <c r="EU477" s="153"/>
      <c r="EV477" s="153"/>
      <c r="EW477" s="153"/>
      <c r="EX477" s="153"/>
      <c r="EY477" s="153"/>
      <c r="EZ477" s="153"/>
      <c r="FA477" s="153"/>
      <c r="FB477" s="153"/>
      <c r="FC477" s="153"/>
      <c r="FD477" s="153"/>
      <c r="FE477" s="153"/>
      <c r="FF477" s="153"/>
      <c r="FG477" s="153"/>
      <c r="FH477" s="153"/>
      <c r="FI477" s="153"/>
      <c r="FJ477" s="153"/>
      <c r="FK477" s="153"/>
      <c r="FL477" s="153"/>
      <c r="FM477" s="153"/>
      <c r="FN477" s="153"/>
      <c r="FO477" s="153"/>
      <c r="FP477" s="153"/>
      <c r="FQ477" s="153"/>
      <c r="FR477" s="153"/>
      <c r="FS477" s="153"/>
      <c r="FT477" s="153"/>
      <c r="FU477" s="153"/>
      <c r="FV477" s="153"/>
      <c r="FW477" s="153"/>
      <c r="FX477" s="153"/>
      <c r="FY477" s="153"/>
      <c r="FZ477" s="153"/>
      <c r="GA477" s="153"/>
      <c r="GB477" s="153"/>
      <c r="GC477" s="153"/>
      <c r="GD477" s="153"/>
      <c r="GE477" s="153"/>
      <c r="GF477" s="153"/>
      <c r="GG477" s="153"/>
      <c r="GH477" s="153"/>
      <c r="GI477" s="153"/>
      <c r="GJ477" s="153"/>
      <c r="GK477" s="153"/>
      <c r="GL477" s="153"/>
      <c r="GM477" s="153"/>
      <c r="GN477" s="153"/>
      <c r="GO477" s="153"/>
      <c r="GP477" s="153"/>
      <c r="GQ477" s="153"/>
      <c r="GR477" s="153"/>
      <c r="GS477" s="153"/>
      <c r="GT477" s="153"/>
      <c r="GU477" s="153"/>
      <c r="GV477" s="153"/>
      <c r="GW477" s="153"/>
      <c r="GX477" s="153"/>
      <c r="GY477" s="153"/>
      <c r="GZ477" s="153"/>
      <c r="HA477" s="153"/>
      <c r="HB477" s="153"/>
      <c r="HC477" s="153"/>
      <c r="HD477" s="153"/>
      <c r="HE477" s="153"/>
      <c r="HF477" s="153"/>
      <c r="HG477" s="153"/>
      <c r="HH477" s="153"/>
      <c r="HI477" s="153"/>
      <c r="HJ477" s="153"/>
      <c r="HK477" s="153"/>
      <c r="HL477" s="153"/>
      <c r="HM477" s="153"/>
      <c r="HN477" s="153"/>
      <c r="HO477" s="153"/>
      <c r="HP477" s="153"/>
      <c r="HQ477" s="153"/>
      <c r="HR477" s="153"/>
      <c r="HS477" s="153"/>
      <c r="HT477" s="153"/>
      <c r="HU477" s="153"/>
      <c r="HV477" s="153"/>
      <c r="HW477" s="153"/>
      <c r="HX477" s="153"/>
      <c r="HY477" s="153"/>
      <c r="HZ477" s="153"/>
      <c r="IA477" s="153"/>
      <c r="IB477" s="153"/>
      <c r="IC477" s="153"/>
      <c r="ID477" s="153"/>
      <c r="IE477" s="153"/>
      <c r="IF477" s="153"/>
      <c r="IG477" s="153"/>
      <c r="IH477" s="153"/>
      <c r="II477" s="153"/>
      <c r="IJ477" s="153"/>
      <c r="IK477" s="153"/>
      <c r="IL477" s="153"/>
      <c r="IM477" s="153"/>
      <c r="IN477" s="153"/>
      <c r="IO477" s="153"/>
      <c r="IP477" s="153"/>
      <c r="IQ477" s="153"/>
      <c r="IR477" s="153"/>
      <c r="IS477" s="153"/>
      <c r="IT477" s="153"/>
      <c r="IU477" s="153"/>
      <c r="IV477" s="153"/>
      <c r="IW477" s="153"/>
      <c r="IX477" s="153"/>
      <c r="IY477" s="153"/>
      <c r="IZ477" s="153"/>
      <c r="JA477" s="153"/>
      <c r="JB477" s="153"/>
      <c r="JC477" s="153"/>
      <c r="JD477" s="153"/>
      <c r="JE477" s="153"/>
      <c r="JF477" s="153"/>
      <c r="JG477" s="153"/>
      <c r="JH477" s="153"/>
      <c r="JI477" s="153"/>
      <c r="JJ477" s="153"/>
      <c r="JK477" s="153"/>
      <c r="JL477" s="153"/>
      <c r="JM477" s="153"/>
      <c r="JN477" s="153"/>
      <c r="JO477" s="153"/>
      <c r="JP477" s="153"/>
      <c r="JQ477" s="153"/>
      <c r="JR477" s="153"/>
      <c r="JS477" s="153"/>
      <c r="JT477" s="153"/>
      <c r="JU477" s="153"/>
      <c r="JV477" s="153"/>
      <c r="JW477" s="153"/>
      <c r="JX477" s="153"/>
      <c r="JY477" s="153"/>
      <c r="JZ477" s="153"/>
      <c r="KA477" s="153"/>
      <c r="KB477" s="153"/>
      <c r="KC477" s="153"/>
      <c r="KD477" s="153"/>
      <c r="KE477" s="153"/>
      <c r="KF477" s="153"/>
      <c r="KG477" s="153"/>
      <c r="KH477" s="153"/>
      <c r="KI477" s="153"/>
      <c r="KJ477" s="153"/>
      <c r="KK477" s="153"/>
      <c r="KL477" s="153"/>
      <c r="KM477" s="153"/>
      <c r="KN477" s="153"/>
      <c r="KO477" s="153"/>
      <c r="KP477" s="153"/>
      <c r="KQ477" s="153"/>
      <c r="KR477" s="153"/>
      <c r="KS477" s="153"/>
      <c r="KT477" s="153"/>
      <c r="KU477" s="153"/>
      <c r="KV477" s="153"/>
      <c r="KW477" s="153"/>
      <c r="KX477" s="153"/>
      <c r="KY477" s="153"/>
      <c r="KZ477" s="153"/>
      <c r="LA477" s="153"/>
      <c r="LB477" s="153"/>
      <c r="LC477" s="153"/>
      <c r="LD477" s="153"/>
      <c r="LE477" s="153"/>
      <c r="LF477" s="153"/>
      <c r="LG477" s="153"/>
      <c r="LH477" s="153"/>
      <c r="LI477" s="153"/>
      <c r="LJ477" s="153"/>
      <c r="LK477" s="153"/>
      <c r="LL477" s="153"/>
      <c r="LM477" s="153"/>
      <c r="LN477" s="153"/>
      <c r="LO477" s="153"/>
      <c r="LP477" s="153"/>
      <c r="LQ477" s="153"/>
      <c r="LR477" s="153"/>
      <c r="LS477" s="153"/>
      <c r="LT477" s="153"/>
      <c r="LU477" s="153"/>
      <c r="LV477" s="153"/>
      <c r="LW477" s="153"/>
      <c r="LX477" s="153"/>
      <c r="LY477" s="153"/>
      <c r="LZ477" s="153"/>
      <c r="MA477" s="153"/>
      <c r="MB477" s="153"/>
      <c r="MC477" s="153"/>
      <c r="MD477" s="153"/>
      <c r="ME477" s="153"/>
      <c r="MF477" s="153"/>
      <c r="MG477" s="153"/>
      <c r="MH477" s="153"/>
      <c r="MI477" s="153"/>
      <c r="MJ477" s="153"/>
      <c r="MK477" s="153"/>
      <c r="ML477" s="153"/>
      <c r="MM477" s="153"/>
      <c r="MN477" s="153"/>
      <c r="MO477" s="153"/>
      <c r="MP477" s="153"/>
      <c r="MQ477" s="153"/>
      <c r="MR477" s="153"/>
      <c r="MS477" s="153"/>
      <c r="MT477" s="153"/>
      <c r="MU477" s="153"/>
      <c r="MV477" s="153"/>
      <c r="MW477" s="153"/>
      <c r="MX477" s="153"/>
      <c r="MY477" s="153"/>
      <c r="MZ477" s="153"/>
      <c r="NA477" s="153"/>
      <c r="NB477" s="153"/>
      <c r="NC477" s="153"/>
      <c r="ND477" s="153"/>
      <c r="NE477" s="153"/>
      <c r="NF477" s="153"/>
      <c r="NG477" s="153"/>
      <c r="NH477" s="153"/>
      <c r="NI477" s="153"/>
      <c r="NJ477" s="153"/>
      <c r="NK477" s="153"/>
      <c r="NL477" s="153"/>
      <c r="NM477" s="153"/>
      <c r="NN477" s="153"/>
      <c r="NO477" s="153"/>
      <c r="NP477" s="153"/>
      <c r="NQ477" s="153"/>
      <c r="NR477" s="153"/>
      <c r="NS477" s="153"/>
      <c r="NT477" s="153"/>
      <c r="NU477" s="153"/>
      <c r="NV477" s="153"/>
      <c r="NW477" s="153"/>
      <c r="NX477" s="153"/>
      <c r="NY477" s="153"/>
      <c r="NZ477" s="153"/>
      <c r="OA477" s="153"/>
      <c r="OB477" s="153"/>
      <c r="OC477" s="153"/>
      <c r="OD477" s="153"/>
      <c r="OE477" s="153"/>
      <c r="OF477" s="153"/>
      <c r="OG477" s="153"/>
      <c r="OH477" s="153"/>
      <c r="OI477" s="153"/>
      <c r="OJ477" s="153"/>
      <c r="OK477" s="153"/>
      <c r="OL477" s="153"/>
      <c r="OM477" s="153"/>
      <c r="ON477" s="153"/>
      <c r="OO477" s="153"/>
      <c r="OP477" s="153"/>
      <c r="OQ477" s="153"/>
      <c r="OR477" s="153"/>
      <c r="OS477" s="153"/>
      <c r="OT477" s="153"/>
      <c r="OU477" s="153"/>
      <c r="OV477" s="153"/>
      <c r="OW477" s="153"/>
      <c r="OX477" s="153"/>
      <c r="OY477" s="153"/>
      <c r="OZ477" s="153"/>
      <c r="PA477" s="153"/>
      <c r="PB477" s="153"/>
      <c r="PC477" s="153"/>
      <c r="PD477" s="153"/>
      <c r="PE477" s="153"/>
      <c r="PF477" s="153"/>
      <c r="PG477" s="153"/>
      <c r="PH477" s="153"/>
      <c r="PI477" s="153"/>
      <c r="PJ477" s="153"/>
      <c r="PK477" s="153"/>
      <c r="PL477" s="153"/>
      <c r="PM477" s="153"/>
      <c r="PN477" s="153"/>
      <c r="PO477" s="153"/>
      <c r="PP477" s="153"/>
      <c r="PQ477" s="153"/>
      <c r="PR477" s="153"/>
      <c r="PS477" s="153"/>
      <c r="PT477" s="153"/>
      <c r="PU477" s="153"/>
      <c r="PV477" s="153"/>
      <c r="PW477" s="153"/>
      <c r="PX477" s="153"/>
      <c r="PY477" s="153"/>
      <c r="PZ477" s="153"/>
      <c r="QA477" s="153"/>
      <c r="QB477" s="153"/>
      <c r="QC477" s="153"/>
      <c r="QD477" s="153"/>
      <c r="QE477" s="153"/>
      <c r="QF477" s="153"/>
      <c r="QG477" s="153"/>
      <c r="QH477" s="153"/>
      <c r="QI477" s="153"/>
      <c r="QJ477" s="153"/>
      <c r="QK477" s="153"/>
      <c r="QL477" s="153"/>
      <c r="QM477" s="153"/>
      <c r="QN477" s="153"/>
      <c r="QO477" s="153"/>
      <c r="QP477" s="153"/>
      <c r="QQ477" s="153"/>
      <c r="QR477" s="153"/>
      <c r="QS477" s="153"/>
      <c r="QT477" s="153"/>
      <c r="QU477" s="153"/>
      <c r="QV477" s="153"/>
      <c r="QW477" s="153"/>
      <c r="QX477" s="153"/>
      <c r="QY477" s="153"/>
      <c r="QZ477" s="153"/>
      <c r="RA477" s="153"/>
      <c r="RB477" s="153"/>
      <c r="RC477" s="153"/>
      <c r="RD477" s="153"/>
      <c r="RE477" s="153"/>
      <c r="RF477" s="153"/>
      <c r="RG477" s="153"/>
      <c r="RH477" s="153"/>
      <c r="RI477" s="153"/>
      <c r="RJ477" s="153"/>
      <c r="RK477" s="153"/>
      <c r="RL477" s="153"/>
      <c r="RM477" s="153"/>
      <c r="RN477" s="153"/>
      <c r="RO477" s="153"/>
      <c r="RP477" s="153"/>
      <c r="RQ477" s="153"/>
      <c r="RR477" s="153"/>
      <c r="RS477" s="153"/>
      <c r="RT477" s="153"/>
      <c r="RU477" s="153"/>
      <c r="RV477" s="153"/>
      <c r="RW477" s="153"/>
      <c r="RX477" s="153"/>
      <c r="RY477" s="153"/>
      <c r="RZ477" s="153"/>
      <c r="SA477" s="153"/>
      <c r="SB477" s="153"/>
      <c r="SC477" s="153"/>
      <c r="SD477" s="153"/>
      <c r="SE477" s="153"/>
      <c r="SF477" s="153"/>
      <c r="SG477" s="153"/>
      <c r="SH477" s="153"/>
      <c r="SI477" s="153"/>
      <c r="SJ477" s="153"/>
      <c r="SK477" s="153"/>
      <c r="SL477" s="153"/>
      <c r="SM477" s="153"/>
      <c r="SN477" s="153"/>
      <c r="SO477" s="153"/>
      <c r="SP477" s="153"/>
      <c r="SQ477" s="153"/>
      <c r="SR477" s="153"/>
      <c r="SS477" s="153"/>
      <c r="ST477" s="153"/>
      <c r="SU477" s="153"/>
      <c r="SV477" s="153"/>
      <c r="SW477" s="153"/>
      <c r="SX477" s="153"/>
      <c r="SY477" s="153"/>
      <c r="SZ477" s="153"/>
      <c r="TA477" s="153"/>
      <c r="TB477" s="153"/>
      <c r="TC477" s="153"/>
      <c r="TD477" s="153"/>
      <c r="TE477" s="153"/>
      <c r="TF477" s="153"/>
      <c r="TG477" s="153"/>
      <c r="TH477" s="153"/>
      <c r="TI477" s="153"/>
      <c r="TJ477" s="153"/>
      <c r="TK477" s="153"/>
      <c r="TL477" s="153"/>
      <c r="TM477" s="153"/>
      <c r="TN477" s="153"/>
      <c r="TO477" s="153"/>
      <c r="TP477" s="153"/>
      <c r="TQ477" s="153"/>
      <c r="TR477" s="153"/>
      <c r="TS477" s="153"/>
      <c r="TT477" s="153"/>
      <c r="TU477" s="153"/>
      <c r="TV477" s="153"/>
      <c r="TW477" s="153"/>
      <c r="TX477" s="153"/>
      <c r="TY477" s="153"/>
      <c r="TZ477" s="153"/>
      <c r="UA477" s="153"/>
      <c r="UB477" s="153"/>
      <c r="UC477" s="153"/>
      <c r="UD477" s="153"/>
      <c r="UE477" s="153"/>
      <c r="UF477" s="153"/>
      <c r="UG477" s="153"/>
      <c r="UH477" s="153"/>
      <c r="UI477" s="153"/>
      <c r="UJ477" s="153"/>
      <c r="UK477" s="153"/>
      <c r="UL477" s="153"/>
      <c r="UM477" s="153"/>
      <c r="UN477" s="153"/>
      <c r="UO477" s="153"/>
      <c r="UP477" s="153"/>
      <c r="UQ477" s="153"/>
      <c r="UR477" s="153"/>
      <c r="US477" s="153"/>
      <c r="UT477" s="153"/>
      <c r="UU477" s="153"/>
      <c r="UV477" s="153"/>
      <c r="UW477" s="153"/>
      <c r="UX477" s="153"/>
      <c r="UY477" s="153"/>
      <c r="UZ477" s="153"/>
      <c r="VA477" s="153"/>
      <c r="VB477" s="153"/>
      <c r="VC477" s="153"/>
      <c r="VD477" s="153"/>
      <c r="VE477" s="153"/>
      <c r="VF477" s="153"/>
      <c r="VG477" s="153"/>
      <c r="VH477" s="153"/>
      <c r="VI477" s="153"/>
      <c r="VJ477" s="153"/>
      <c r="VK477" s="153"/>
      <c r="VL477" s="153"/>
      <c r="VM477" s="153"/>
      <c r="VN477" s="153"/>
      <c r="VO477" s="153"/>
      <c r="VP477" s="153"/>
      <c r="VQ477" s="153"/>
      <c r="VR477" s="153"/>
      <c r="VS477" s="153"/>
      <c r="VT477" s="153"/>
      <c r="VU477" s="153"/>
      <c r="VV477" s="153"/>
      <c r="VW477" s="153"/>
      <c r="VX477" s="153"/>
      <c r="VY477" s="153"/>
      <c r="VZ477" s="153"/>
      <c r="WA477" s="153"/>
      <c r="WB477" s="153"/>
      <c r="WC477" s="153"/>
      <c r="WD477" s="153"/>
      <c r="WE477" s="153"/>
      <c r="WF477" s="153"/>
      <c r="WG477" s="153"/>
      <c r="WH477" s="153"/>
      <c r="WI477" s="153"/>
      <c r="WJ477" s="153"/>
      <c r="WK477" s="153"/>
      <c r="WL477" s="153"/>
      <c r="WM477" s="153"/>
      <c r="WN477" s="153"/>
      <c r="WO477" s="153"/>
      <c r="WP477" s="153"/>
      <c r="WQ477" s="153"/>
      <c r="WR477" s="153"/>
      <c r="WS477" s="153"/>
      <c r="WT477" s="153"/>
      <c r="WU477" s="153"/>
      <c r="WV477" s="153"/>
      <c r="WW477" s="153"/>
      <c r="WX477" s="153"/>
      <c r="WY477" s="153"/>
      <c r="WZ477" s="153"/>
      <c r="XA477" s="153"/>
      <c r="XB477" s="153"/>
      <c r="XC477" s="153"/>
      <c r="XD477" s="153"/>
      <c r="XE477" s="153"/>
      <c r="XF477" s="153"/>
      <c r="XG477" s="153"/>
      <c r="XH477" s="153"/>
      <c r="XI477" s="153"/>
      <c r="XJ477" s="153"/>
      <c r="XK477" s="153"/>
      <c r="XL477" s="153"/>
      <c r="XM477" s="153"/>
      <c r="XN477" s="153"/>
      <c r="XO477" s="153"/>
      <c r="XP477" s="153"/>
      <c r="XQ477" s="153"/>
      <c r="XR477" s="153"/>
      <c r="XS477" s="153"/>
      <c r="XT477" s="153"/>
      <c r="XU477" s="153"/>
      <c r="XV477" s="153"/>
      <c r="XW477" s="153"/>
      <c r="XX477" s="153"/>
      <c r="XY477" s="153"/>
      <c r="XZ477" s="153"/>
      <c r="YA477" s="153"/>
      <c r="YB477" s="153"/>
      <c r="YC477" s="153"/>
      <c r="YD477" s="153"/>
      <c r="YE477" s="153"/>
      <c r="YF477" s="153"/>
      <c r="YG477" s="153"/>
      <c r="YH477" s="153"/>
      <c r="YI477" s="153"/>
      <c r="YJ477" s="153"/>
      <c r="YK477" s="153"/>
      <c r="YL477" s="153"/>
      <c r="YM477" s="153"/>
      <c r="YN477" s="153"/>
      <c r="YO477" s="153"/>
      <c r="YP477" s="153"/>
      <c r="YQ477" s="153"/>
      <c r="YR477" s="153"/>
      <c r="YS477" s="153"/>
      <c r="YT477" s="153"/>
      <c r="YU477" s="153"/>
      <c r="YV477" s="153"/>
      <c r="YW477" s="153"/>
      <c r="YX477" s="153"/>
      <c r="YY477" s="153"/>
      <c r="YZ477" s="153"/>
      <c r="ZA477" s="153"/>
      <c r="ZB477" s="153"/>
      <c r="ZC477" s="153"/>
      <c r="ZD477" s="153"/>
      <c r="ZE477" s="153"/>
      <c r="ZF477" s="153"/>
      <c r="ZG477" s="153"/>
      <c r="ZH477" s="153"/>
      <c r="ZI477" s="153"/>
      <c r="ZJ477" s="153"/>
      <c r="ZK477" s="153"/>
      <c r="ZL477" s="153"/>
      <c r="ZM477" s="153"/>
      <c r="ZN477" s="153"/>
      <c r="ZO477" s="153"/>
      <c r="ZP477" s="153"/>
      <c r="ZQ477" s="153"/>
      <c r="ZR477" s="153"/>
      <c r="ZS477" s="153"/>
      <c r="ZT477" s="153"/>
      <c r="ZU477" s="153"/>
      <c r="ZV477" s="153"/>
      <c r="ZW477" s="153"/>
      <c r="ZX477" s="153"/>
      <c r="ZY477" s="153"/>
      <c r="ZZ477" s="153"/>
      <c r="AAA477" s="153"/>
      <c r="AAB477" s="153"/>
      <c r="AAC477" s="153"/>
      <c r="AAD477" s="153"/>
      <c r="AAE477" s="153"/>
      <c r="AAF477" s="153"/>
      <c r="AAG477" s="153"/>
      <c r="AAH477" s="153"/>
      <c r="AAI477" s="153"/>
      <c r="AAJ477" s="153"/>
      <c r="AAK477" s="153"/>
      <c r="AAL477" s="153"/>
      <c r="AAM477" s="153"/>
      <c r="AAN477" s="153"/>
      <c r="AAO477" s="153"/>
      <c r="AAP477" s="153"/>
      <c r="AAQ477" s="153"/>
      <c r="AAR477" s="153"/>
      <c r="AAS477" s="153"/>
      <c r="AAT477" s="153"/>
      <c r="AAU477" s="153"/>
      <c r="AAV477" s="153"/>
      <c r="AAW477" s="153"/>
      <c r="AAX477" s="153"/>
      <c r="AAY477" s="153"/>
      <c r="AAZ477" s="153"/>
      <c r="ABA477" s="153"/>
      <c r="ABB477" s="153"/>
      <c r="ABC477" s="153"/>
      <c r="ABD477" s="153"/>
      <c r="ABE477" s="153"/>
      <c r="ABF477" s="153"/>
      <c r="ABG477" s="153"/>
      <c r="ABH477" s="153"/>
      <c r="ABI477" s="153"/>
      <c r="ABJ477" s="153"/>
      <c r="ABK477" s="153"/>
      <c r="ABL477" s="153"/>
      <c r="ABM477" s="153"/>
      <c r="ABN477" s="153"/>
      <c r="ABO477" s="153"/>
      <c r="ABP477" s="153"/>
      <c r="ABQ477" s="153"/>
      <c r="ABR477" s="153"/>
      <c r="ABS477" s="153"/>
      <c r="ABT477" s="153"/>
      <c r="ABU477" s="153"/>
      <c r="ABV477" s="153"/>
      <c r="ABW477" s="153"/>
      <c r="ABX477" s="153"/>
      <c r="ABY477" s="153"/>
      <c r="ABZ477" s="153"/>
      <c r="ACA477" s="153"/>
      <c r="ACB477" s="153"/>
      <c r="ACC477" s="153"/>
      <c r="ACD477" s="153"/>
      <c r="ACE477" s="153"/>
      <c r="ACF477" s="153"/>
      <c r="ACG477" s="153"/>
      <c r="ACH477" s="153"/>
      <c r="ACI477" s="153"/>
      <c r="ACJ477" s="153"/>
      <c r="ACK477" s="153"/>
      <c r="ACL477" s="153"/>
      <c r="ACM477" s="153"/>
      <c r="ACN477" s="153"/>
      <c r="ACO477" s="153"/>
      <c r="ACP477" s="153"/>
      <c r="ACQ477" s="153"/>
      <c r="ACR477" s="153"/>
      <c r="ACS477" s="153"/>
      <c r="ACT477" s="153"/>
      <c r="ACU477" s="153"/>
      <c r="ACV477" s="153"/>
      <c r="ACW477" s="153"/>
      <c r="ACX477" s="153"/>
      <c r="ACY477" s="153"/>
      <c r="ACZ477" s="153"/>
      <c r="ADA477" s="153"/>
      <c r="ADB477" s="153"/>
      <c r="ADC477" s="153"/>
      <c r="ADD477" s="153"/>
      <c r="ADE477" s="153"/>
      <c r="ADF477" s="153"/>
      <c r="ADG477" s="153"/>
      <c r="ADH477" s="153"/>
      <c r="ADI477" s="153"/>
      <c r="ADJ477" s="153"/>
      <c r="ADK477" s="153"/>
      <c r="ADL477" s="153"/>
      <c r="ADM477" s="153"/>
      <c r="ADN477" s="153"/>
      <c r="ADO477" s="153"/>
      <c r="ADP477" s="153"/>
      <c r="ADQ477" s="153"/>
      <c r="ADR477" s="153"/>
      <c r="ADS477" s="153"/>
      <c r="ADT477" s="153"/>
      <c r="ADU477" s="153"/>
      <c r="ADV477" s="153"/>
      <c r="ADW477" s="153"/>
      <c r="ADX477" s="153"/>
      <c r="ADY477" s="153"/>
      <c r="ADZ477" s="153"/>
      <c r="AEA477" s="153"/>
      <c r="AEB477" s="153"/>
      <c r="AEC477" s="153"/>
      <c r="AED477" s="153"/>
      <c r="AEE477" s="153"/>
      <c r="AEF477" s="153"/>
      <c r="AEG477" s="153"/>
      <c r="AEH477" s="153"/>
      <c r="AEI477" s="153"/>
      <c r="AEJ477" s="153"/>
      <c r="AEK477" s="153"/>
      <c r="AEL477" s="153"/>
      <c r="AEM477" s="153"/>
      <c r="AEN477" s="153"/>
      <c r="AEO477" s="153"/>
      <c r="AEP477" s="153"/>
      <c r="AEQ477" s="153"/>
      <c r="AER477" s="153"/>
      <c r="AES477" s="153"/>
      <c r="AET477" s="153"/>
      <c r="AEU477" s="153"/>
      <c r="AEV477" s="153"/>
      <c r="AEW477" s="153"/>
      <c r="AEX477" s="153"/>
      <c r="AEY477" s="153"/>
      <c r="AEZ477" s="153"/>
      <c r="AFA477" s="153"/>
      <c r="AFB477" s="153"/>
      <c r="AFC477" s="153"/>
      <c r="AFD477" s="153"/>
      <c r="AFE477" s="153"/>
      <c r="AFF477" s="153"/>
      <c r="AFG477" s="153"/>
      <c r="AFH477" s="153"/>
      <c r="AFI477" s="153"/>
      <c r="AFJ477" s="153"/>
      <c r="AFK477" s="153"/>
      <c r="AFL477" s="153"/>
      <c r="AFM477" s="153"/>
      <c r="AFN477" s="153"/>
      <c r="AFO477" s="153"/>
      <c r="AFP477" s="153"/>
      <c r="AFQ477" s="153"/>
      <c r="AFR477" s="153"/>
      <c r="AFS477" s="153"/>
      <c r="AFT477" s="153"/>
      <c r="AFU477" s="153"/>
      <c r="AFV477" s="153"/>
      <c r="AFW477" s="153"/>
      <c r="AFX477" s="153"/>
      <c r="AFY477" s="153"/>
      <c r="AFZ477" s="153"/>
      <c r="AGA477" s="153"/>
      <c r="AGB477" s="153"/>
      <c r="AGC477" s="153"/>
      <c r="AGD477" s="153"/>
      <c r="AGE477" s="153"/>
      <c r="AGF477" s="153"/>
      <c r="AGG477" s="153"/>
      <c r="AGH477" s="153"/>
      <c r="AGI477" s="153"/>
      <c r="AGJ477" s="153"/>
      <c r="AGK477" s="153"/>
      <c r="AGL477" s="153"/>
      <c r="AGM477" s="153"/>
      <c r="AGN477" s="153"/>
      <c r="AGO477" s="153"/>
      <c r="AGP477" s="153"/>
      <c r="AGQ477" s="153"/>
      <c r="AGR477" s="153"/>
      <c r="AGS477" s="153"/>
      <c r="AGT477" s="153"/>
      <c r="AGU477" s="153"/>
      <c r="AGV477" s="153"/>
      <c r="AGW477" s="153"/>
      <c r="AGX477" s="153"/>
      <c r="AGY477" s="153"/>
      <c r="AGZ477" s="153"/>
      <c r="AHA477" s="153"/>
      <c r="AHB477" s="153"/>
      <c r="AHC477" s="153"/>
      <c r="AHD477" s="153"/>
      <c r="AHE477" s="153"/>
      <c r="AHF477" s="153"/>
      <c r="AHG477" s="153"/>
      <c r="AHH477" s="153"/>
      <c r="AHI477" s="153"/>
      <c r="AHJ477" s="153"/>
      <c r="AHK477" s="153"/>
      <c r="AHL477" s="153"/>
      <c r="AHM477" s="153"/>
      <c r="AHN477" s="153"/>
      <c r="AHO477" s="153"/>
      <c r="AHP477" s="153"/>
      <c r="AHQ477" s="153"/>
      <c r="AHR477" s="153"/>
      <c r="AHS477" s="153"/>
      <c r="AHT477" s="153"/>
      <c r="AHU477" s="153"/>
      <c r="AHV477" s="153"/>
      <c r="AHW477" s="153"/>
      <c r="AHX477" s="153"/>
      <c r="AHY477" s="153"/>
      <c r="AHZ477" s="153"/>
      <c r="AIA477" s="153"/>
      <c r="AIB477" s="153"/>
      <c r="AIC477" s="153"/>
      <c r="AID477" s="153"/>
      <c r="AIE477" s="153"/>
      <c r="AIF477" s="153"/>
      <c r="AIG477" s="153"/>
      <c r="AIH477" s="153"/>
      <c r="AII477" s="153"/>
      <c r="AIJ477" s="153"/>
      <c r="AIK477" s="153"/>
      <c r="AIL477" s="153"/>
      <c r="AIM477" s="153"/>
      <c r="AIN477" s="153"/>
      <c r="AIO477" s="153"/>
      <c r="AIP477" s="153"/>
      <c r="AIQ477" s="153"/>
      <c r="AIR477" s="153"/>
      <c r="AIS477" s="153"/>
      <c r="AIT477" s="153"/>
      <c r="AIU477" s="153"/>
      <c r="AIV477" s="153"/>
      <c r="AIW477" s="153"/>
      <c r="AIX477" s="153"/>
      <c r="AIY477" s="153"/>
      <c r="AIZ477" s="153"/>
      <c r="AJA477" s="153"/>
      <c r="AJB477" s="153"/>
      <c r="AJC477" s="153"/>
      <c r="AJD477" s="153"/>
      <c r="AJE477" s="153"/>
      <c r="AJF477" s="153"/>
      <c r="AJG477" s="153"/>
      <c r="AJH477" s="153"/>
      <c r="AJI477" s="153"/>
      <c r="AJJ477" s="153"/>
      <c r="AJK477" s="153"/>
      <c r="AJL477" s="153"/>
      <c r="AJM477" s="153"/>
      <c r="AJN477" s="153"/>
      <c r="AJO477" s="153"/>
      <c r="AJP477" s="153"/>
      <c r="AJQ477" s="153"/>
      <c r="AJR477" s="153"/>
      <c r="AJS477" s="153"/>
      <c r="AJT477" s="153"/>
      <c r="AJU477" s="153"/>
      <c r="AJV477" s="153"/>
      <c r="AJW477" s="153"/>
      <c r="AJX477" s="153"/>
      <c r="AJY477" s="153"/>
      <c r="AJZ477" s="153"/>
      <c r="AKA477" s="153"/>
      <c r="AKB477" s="153"/>
      <c r="AKC477" s="153"/>
      <c r="AKD477" s="153"/>
      <c r="AKE477" s="153"/>
      <c r="AKF477" s="153"/>
      <c r="AKG477" s="153"/>
      <c r="AKH477" s="153"/>
      <c r="AKI477" s="153"/>
      <c r="AKJ477" s="153"/>
      <c r="AKK477" s="153"/>
      <c r="AKL477" s="153"/>
      <c r="AKM477" s="153"/>
      <c r="AKN477" s="153"/>
      <c r="AKO477" s="153"/>
      <c r="AKP477" s="153"/>
      <c r="AKQ477" s="153"/>
      <c r="AKR477" s="153"/>
      <c r="AKS477" s="153"/>
      <c r="AKT477" s="153"/>
      <c r="AKU477" s="153"/>
      <c r="AKV477" s="153"/>
      <c r="AKW477" s="153"/>
      <c r="AKX477" s="153"/>
      <c r="AKY477" s="153"/>
      <c r="AKZ477" s="153"/>
      <c r="ALA477" s="153"/>
      <c r="ALB477" s="153"/>
      <c r="ALC477" s="153"/>
      <c r="ALD477" s="153"/>
      <c r="ALE477" s="153"/>
      <c r="ALF477" s="153"/>
      <c r="ALG477" s="153"/>
      <c r="ALH477" s="153"/>
      <c r="ALI477" s="153"/>
      <c r="ALJ477" s="153"/>
      <c r="ALK477" s="153"/>
      <c r="ALL477" s="153"/>
      <c r="ALM477" s="153"/>
      <c r="ALN477" s="153"/>
      <c r="ALO477" s="153"/>
      <c r="ALP477" s="153"/>
      <c r="ALQ477" s="153"/>
      <c r="ALR477" s="153"/>
      <c r="ALS477" s="153"/>
      <c r="ALT477" s="153"/>
      <c r="ALU477" s="153"/>
      <c r="ALV477" s="153"/>
      <c r="ALW477" s="153"/>
      <c r="ALX477" s="153"/>
      <c r="ALY477" s="153"/>
      <c r="ALZ477" s="153"/>
      <c r="AMA477" s="153"/>
      <c r="AMB477" s="153"/>
      <c r="AMC477" s="153"/>
      <c r="AMD477" s="153"/>
      <c r="AME477" s="153"/>
      <c r="AMF477" s="153"/>
      <c r="AMG477" s="153"/>
      <c r="AMH477" s="153"/>
      <c r="AMI477" s="153"/>
      <c r="AMJ477" s="153"/>
      <c r="AMK477" s="153"/>
      <c r="AML477" s="153"/>
      <c r="AMM477" s="153"/>
      <c r="AMN477" s="153"/>
      <c r="AMO477" s="153"/>
      <c r="AMP477" s="153"/>
      <c r="AMQ477" s="153"/>
      <c r="AMR477" s="153"/>
      <c r="AMS477" s="153"/>
      <c r="AMT477" s="153"/>
      <c r="AMU477" s="153"/>
      <c r="AMV477" s="153"/>
      <c r="AMW477" s="153"/>
      <c r="AMX477" s="153"/>
      <c r="AMY477" s="153"/>
      <c r="AMZ477" s="153"/>
      <c r="ANA477" s="153"/>
      <c r="ANB477" s="153"/>
      <c r="ANC477" s="153"/>
      <c r="AND477" s="153"/>
      <c r="ANE477" s="153"/>
      <c r="ANF477" s="153"/>
      <c r="ANG477" s="153"/>
      <c r="ANH477" s="153"/>
      <c r="ANI477" s="153"/>
      <c r="ANJ477" s="153"/>
      <c r="ANK477" s="153"/>
      <c r="ANL477" s="153"/>
      <c r="ANM477" s="153"/>
      <c r="ANN477" s="153"/>
      <c r="ANO477" s="153"/>
      <c r="ANP477" s="153"/>
      <c r="ANQ477" s="153"/>
      <c r="ANR477" s="153"/>
      <c r="ANS477" s="153"/>
      <c r="ANT477" s="153"/>
      <c r="ANU477" s="153"/>
      <c r="ANV477" s="153"/>
      <c r="ANW477" s="153"/>
      <c r="ANX477" s="153"/>
      <c r="ANY477" s="153"/>
      <c r="ANZ477" s="153"/>
      <c r="AOA477" s="153"/>
      <c r="AOB477" s="153"/>
      <c r="AOC477" s="153"/>
      <c r="AOD477" s="153"/>
      <c r="AOE477" s="153"/>
      <c r="AOF477" s="153"/>
      <c r="AOG477" s="153"/>
      <c r="AOH477" s="153"/>
      <c r="AOI477" s="153"/>
      <c r="AOJ477" s="153"/>
      <c r="AOK477" s="153"/>
      <c r="AOL477" s="153"/>
      <c r="AOM477" s="153"/>
      <c r="AON477" s="153"/>
      <c r="AOO477" s="153"/>
      <c r="AOP477" s="153"/>
      <c r="AOQ477" s="153"/>
      <c r="AOR477" s="153"/>
      <c r="AOS477" s="153"/>
      <c r="AOT477" s="153"/>
      <c r="AOU477" s="153"/>
      <c r="AOV477" s="153"/>
      <c r="AOW477" s="153"/>
      <c r="AOX477" s="153"/>
      <c r="AOY477" s="153"/>
      <c r="AOZ477" s="153"/>
      <c r="APA477" s="153"/>
      <c r="APB477" s="153"/>
      <c r="APC477" s="153"/>
      <c r="APD477" s="153"/>
      <c r="APE477" s="153"/>
      <c r="APF477" s="153"/>
      <c r="APG477" s="153"/>
      <c r="APH477" s="153"/>
      <c r="API477" s="153"/>
      <c r="APJ477" s="153"/>
      <c r="APK477" s="153"/>
      <c r="APL477" s="153"/>
      <c r="APM477" s="153"/>
      <c r="APN477" s="153"/>
      <c r="APO477" s="153"/>
      <c r="APP477" s="153"/>
      <c r="APQ477" s="153"/>
      <c r="APR477" s="153"/>
      <c r="APS477" s="153"/>
      <c r="APT477" s="153"/>
      <c r="APU477" s="153"/>
      <c r="APV477" s="153"/>
      <c r="APW477" s="153"/>
      <c r="APX477" s="153"/>
      <c r="APY477" s="153"/>
      <c r="APZ477" s="153"/>
      <c r="AQA477" s="153"/>
      <c r="AQB477" s="153"/>
      <c r="AQC477" s="153"/>
      <c r="AQD477" s="153"/>
      <c r="AQE477" s="153"/>
      <c r="AQF477" s="153"/>
      <c r="AQG477" s="153"/>
      <c r="AQH477" s="153"/>
      <c r="AQI477" s="153"/>
      <c r="AQJ477" s="153"/>
      <c r="AQK477" s="153"/>
      <c r="AQL477" s="153"/>
      <c r="AQM477" s="153"/>
      <c r="AQN477" s="153"/>
      <c r="AQO477" s="153"/>
      <c r="AQP477" s="153"/>
      <c r="AQQ477" s="153"/>
      <c r="AQR477" s="153"/>
      <c r="AQS477" s="153"/>
      <c r="AQT477" s="153"/>
      <c r="AQU477" s="153"/>
      <c r="AQV477" s="153"/>
      <c r="AQW477" s="153"/>
      <c r="AQX477" s="153"/>
      <c r="AQY477" s="153"/>
      <c r="AQZ477" s="153"/>
      <c r="ARA477" s="153"/>
      <c r="ARB477" s="153"/>
      <c r="ARC477" s="153"/>
      <c r="ARD477" s="153"/>
      <c r="ARE477" s="153"/>
      <c r="ARF477" s="153"/>
      <c r="ARG477" s="153"/>
      <c r="ARH477" s="153"/>
      <c r="ARI477" s="153"/>
      <c r="ARJ477" s="153"/>
      <c r="ARK477" s="153"/>
      <c r="ARL477" s="153"/>
      <c r="ARM477" s="153"/>
      <c r="ARN477" s="153"/>
      <c r="ARO477" s="153"/>
      <c r="ARP477" s="153"/>
      <c r="ARQ477" s="153"/>
      <c r="ARR477" s="153"/>
      <c r="ARS477" s="153"/>
      <c r="ART477" s="153"/>
      <c r="ARU477" s="153"/>
      <c r="ARV477" s="153"/>
      <c r="ARW477" s="153"/>
      <c r="ARX477" s="153"/>
      <c r="ARY477" s="153"/>
      <c r="ARZ477" s="153"/>
      <c r="ASA477" s="153"/>
      <c r="ASB477" s="153"/>
      <c r="ASC477" s="153"/>
      <c r="ASD477" s="153"/>
      <c r="ASE477" s="153"/>
      <c r="ASF477" s="153"/>
      <c r="ASG477" s="153"/>
      <c r="ASH477" s="153"/>
      <c r="ASI477" s="153"/>
      <c r="ASJ477" s="153"/>
      <c r="ASK477" s="153"/>
      <c r="ASL477" s="153"/>
      <c r="ASM477" s="153"/>
      <c r="ASN477" s="153"/>
      <c r="ASO477" s="153"/>
      <c r="ASP477" s="153"/>
      <c r="ASQ477" s="153"/>
      <c r="ASR477" s="153"/>
      <c r="ASS477" s="153"/>
      <c r="AST477" s="153"/>
      <c r="ASU477" s="153"/>
      <c r="ASV477" s="153"/>
      <c r="ASW477" s="153"/>
      <c r="ASX477" s="153"/>
      <c r="ASY477" s="153"/>
      <c r="ASZ477" s="153"/>
      <c r="ATA477" s="153"/>
      <c r="ATB477" s="153"/>
      <c r="ATC477" s="153"/>
      <c r="ATD477" s="153"/>
      <c r="ATE477" s="153"/>
      <c r="ATF477" s="153"/>
      <c r="ATG477" s="153"/>
      <c r="ATH477" s="153"/>
      <c r="ATI477" s="153"/>
      <c r="ATJ477" s="153"/>
      <c r="ATK477" s="153"/>
      <c r="ATL477" s="153"/>
      <c r="ATM477" s="153"/>
      <c r="ATN477" s="153"/>
      <c r="ATO477" s="153"/>
      <c r="ATP477" s="153"/>
      <c r="ATQ477" s="153"/>
      <c r="ATR477" s="153"/>
      <c r="ATS477" s="153"/>
      <c r="ATT477" s="153"/>
      <c r="ATU477" s="153"/>
      <c r="ATV477" s="153"/>
      <c r="ATW477" s="153"/>
      <c r="ATX477" s="153"/>
      <c r="ATY477" s="153"/>
      <c r="ATZ477" s="153"/>
      <c r="AUA477" s="153"/>
      <c r="AUB477" s="153"/>
      <c r="AUC477" s="153"/>
      <c r="AUD477" s="153"/>
      <c r="AUE477" s="153"/>
      <c r="AUF477" s="153"/>
      <c r="AUG477" s="153"/>
      <c r="AUH477" s="153"/>
      <c r="AUI477" s="153"/>
      <c r="AUJ477" s="153"/>
      <c r="AUK477" s="153"/>
      <c r="AUL477" s="153"/>
      <c r="AUM477" s="153"/>
      <c r="AUN477" s="153"/>
      <c r="AUO477" s="153"/>
      <c r="AUP477" s="153"/>
      <c r="AUQ477" s="153"/>
      <c r="AUR477" s="153"/>
      <c r="AUS477" s="153"/>
      <c r="AUT477" s="153"/>
      <c r="AUU477" s="153"/>
      <c r="AUV477" s="153"/>
      <c r="AUW477" s="153"/>
      <c r="AUX477" s="153"/>
      <c r="AUY477" s="153"/>
      <c r="AUZ477" s="153"/>
      <c r="AVA477" s="153"/>
      <c r="AVB477" s="153"/>
      <c r="AVC477" s="153"/>
      <c r="AVD477" s="153"/>
      <c r="AVE477" s="153"/>
      <c r="AVF477" s="153"/>
      <c r="AVG477" s="153"/>
      <c r="AVH477" s="153"/>
      <c r="AVI477" s="153"/>
      <c r="AVJ477" s="153"/>
      <c r="AVK477" s="153"/>
      <c r="AVL477" s="153"/>
      <c r="AVM477" s="153"/>
      <c r="AVN477" s="153"/>
      <c r="AVO477" s="153"/>
      <c r="AVP477" s="153"/>
      <c r="AVQ477" s="153"/>
      <c r="AVR477" s="153"/>
      <c r="AVS477" s="153"/>
      <c r="AVT477" s="153"/>
      <c r="AVU477" s="153"/>
      <c r="AVV477" s="153"/>
      <c r="AVW477" s="153"/>
      <c r="AVX477" s="153"/>
      <c r="AVY477" s="153"/>
      <c r="AVZ477" s="153"/>
      <c r="AWA477" s="153"/>
      <c r="AWB477" s="153"/>
      <c r="AWC477" s="153"/>
      <c r="AWD477" s="153"/>
      <c r="AWE477" s="153"/>
      <c r="AWF477" s="153"/>
      <c r="AWG477" s="153"/>
      <c r="AWH477" s="153"/>
      <c r="AWI477" s="153"/>
      <c r="AWJ477" s="153"/>
      <c r="AWK477" s="153"/>
      <c r="AWL477" s="153"/>
      <c r="AWM477" s="153"/>
      <c r="AWN477" s="153"/>
      <c r="AWO477" s="153"/>
      <c r="AWP477" s="153"/>
      <c r="AWQ477" s="153"/>
      <c r="AWR477" s="153"/>
      <c r="AWS477" s="153"/>
      <c r="AWT477" s="153"/>
      <c r="AWU477" s="153"/>
      <c r="AWV477" s="153"/>
      <c r="AWW477" s="153"/>
      <c r="AWX477" s="153"/>
      <c r="AWY477" s="153"/>
      <c r="AWZ477" s="153"/>
      <c r="AXA477" s="153"/>
      <c r="AXB477" s="153"/>
      <c r="AXC477" s="153"/>
      <c r="AXD477" s="153"/>
      <c r="AXE477" s="153"/>
      <c r="AXF477" s="153"/>
      <c r="AXG477" s="153"/>
      <c r="AXH477" s="153"/>
      <c r="AXI477" s="153"/>
      <c r="AXJ477" s="153"/>
      <c r="AXK477" s="153"/>
      <c r="AXL477" s="153"/>
      <c r="AXM477" s="153"/>
      <c r="AXN477" s="153"/>
      <c r="AXO477" s="153"/>
      <c r="AXP477" s="153"/>
      <c r="AXQ477" s="153"/>
      <c r="AXR477" s="153"/>
      <c r="AXS477" s="153"/>
      <c r="AXT477" s="153"/>
      <c r="AXU477" s="153"/>
      <c r="AXV477" s="153"/>
      <c r="AXW477" s="153"/>
      <c r="AXX477" s="153"/>
      <c r="AXY477" s="153"/>
      <c r="AXZ477" s="153"/>
      <c r="AYA477" s="153"/>
      <c r="AYB477" s="153"/>
      <c r="AYC477" s="153"/>
      <c r="AYD477" s="153"/>
      <c r="AYE477" s="153"/>
      <c r="AYF477" s="153"/>
      <c r="AYG477" s="153"/>
      <c r="AYH477" s="153"/>
      <c r="AYI477" s="153"/>
      <c r="AYJ477" s="153"/>
      <c r="AYK477" s="153"/>
      <c r="AYL477" s="153"/>
      <c r="AYM477" s="153"/>
      <c r="AYN477" s="153"/>
      <c r="AYO477" s="153"/>
      <c r="AYP477" s="153"/>
      <c r="AYQ477" s="153"/>
      <c r="AYR477" s="153"/>
      <c r="AYS477" s="153"/>
      <c r="AYT477" s="153"/>
      <c r="AYU477" s="153"/>
      <c r="AYV477" s="153"/>
      <c r="AYW477" s="153"/>
      <c r="AYX477" s="153"/>
      <c r="AYY477" s="153"/>
      <c r="AYZ477" s="153"/>
      <c r="AZA477" s="153"/>
      <c r="AZB477" s="153"/>
      <c r="AZC477" s="153"/>
      <c r="AZD477" s="153"/>
      <c r="AZE477" s="153"/>
      <c r="AZF477" s="153"/>
      <c r="AZG477" s="153"/>
      <c r="AZH477" s="153"/>
      <c r="AZI477" s="153"/>
      <c r="AZJ477" s="153"/>
      <c r="AZK477" s="153"/>
      <c r="AZL477" s="153"/>
      <c r="AZM477" s="153"/>
      <c r="AZN477" s="153"/>
      <c r="AZO477" s="153"/>
      <c r="AZP477" s="153"/>
      <c r="AZQ477" s="153"/>
      <c r="AZR477" s="153"/>
      <c r="AZS477" s="153"/>
      <c r="AZT477" s="153"/>
      <c r="AZU477" s="153"/>
      <c r="AZV477" s="153"/>
      <c r="AZW477" s="153"/>
      <c r="AZX477" s="153"/>
      <c r="AZY477" s="153"/>
      <c r="AZZ477" s="153"/>
      <c r="BAA477" s="153"/>
      <c r="BAB477" s="153"/>
      <c r="BAC477" s="153"/>
      <c r="BAD477" s="153"/>
      <c r="BAE477" s="153"/>
      <c r="BAF477" s="153"/>
      <c r="BAG477" s="153"/>
      <c r="BAH477" s="153"/>
      <c r="BAI477" s="153"/>
      <c r="BAJ477" s="153"/>
      <c r="BAK477" s="153"/>
      <c r="BAL477" s="153"/>
      <c r="BAM477" s="153"/>
      <c r="BAN477" s="153"/>
      <c r="BAO477" s="153"/>
      <c r="BAP477" s="153"/>
      <c r="BAQ477" s="153"/>
      <c r="BAR477" s="153"/>
      <c r="BAS477" s="153"/>
      <c r="BAT477" s="153"/>
      <c r="BAU477" s="153"/>
      <c r="BAV477" s="153"/>
      <c r="BAW477" s="153"/>
      <c r="BAX477" s="153"/>
      <c r="BAY477" s="153"/>
      <c r="BAZ477" s="153"/>
      <c r="BBA477" s="153"/>
      <c r="BBB477" s="153"/>
      <c r="BBC477" s="153"/>
      <c r="BBD477" s="153"/>
      <c r="BBE477" s="153"/>
      <c r="BBF477" s="153"/>
      <c r="BBG477" s="153"/>
      <c r="BBH477" s="153"/>
      <c r="BBI477" s="153"/>
      <c r="BBJ477" s="153"/>
      <c r="BBK477" s="153"/>
      <c r="BBL477" s="153"/>
      <c r="BBM477" s="153"/>
      <c r="BBN477" s="153"/>
      <c r="BBO477" s="153"/>
      <c r="BBP477" s="153"/>
      <c r="BBQ477" s="153"/>
      <c r="BBR477" s="153"/>
      <c r="BBS477" s="153"/>
      <c r="BBT477" s="153"/>
      <c r="BBU477" s="153"/>
      <c r="BBV477" s="153"/>
      <c r="BBW477" s="153"/>
      <c r="BBX477" s="153"/>
      <c r="BBY477" s="153"/>
      <c r="BBZ477" s="153"/>
      <c r="BCA477" s="153"/>
      <c r="BCB477" s="153"/>
      <c r="BCC477" s="153"/>
      <c r="BCD477" s="153"/>
      <c r="BCE477" s="153"/>
      <c r="BCF477" s="153"/>
      <c r="BCG477" s="153"/>
      <c r="BCH477" s="153"/>
      <c r="BCI477" s="153"/>
      <c r="BCJ477" s="153"/>
      <c r="BCK477" s="153"/>
      <c r="BCL477" s="153"/>
      <c r="BCM477" s="153"/>
      <c r="BCN477" s="153"/>
      <c r="BCO477" s="153"/>
      <c r="BCP477" s="153"/>
      <c r="BCQ477" s="153"/>
      <c r="BCR477" s="153"/>
      <c r="BCS477" s="153"/>
      <c r="BCT477" s="153"/>
      <c r="BCU477" s="153"/>
      <c r="BCV477" s="153"/>
      <c r="BCW477" s="153"/>
      <c r="BCX477" s="153"/>
      <c r="BCY477" s="153"/>
      <c r="BCZ477" s="153"/>
      <c r="BDA477" s="153"/>
      <c r="BDB477" s="153"/>
      <c r="BDC477" s="153"/>
      <c r="BDD477" s="153"/>
      <c r="BDE477" s="153"/>
      <c r="BDF477" s="153"/>
      <c r="BDG477" s="153"/>
      <c r="BDH477" s="153"/>
      <c r="BDI477" s="153"/>
      <c r="BDJ477" s="153"/>
      <c r="BDK477" s="153"/>
      <c r="BDL477" s="153"/>
      <c r="BDM477" s="153"/>
      <c r="BDN477" s="153"/>
      <c r="BDO477" s="153"/>
      <c r="BDP477" s="153"/>
      <c r="BDQ477" s="153"/>
      <c r="BDR477" s="153"/>
      <c r="BDS477" s="153"/>
      <c r="BDT477" s="153"/>
      <c r="BDU477" s="153"/>
      <c r="BDV477" s="153"/>
      <c r="BDW477" s="153"/>
      <c r="BDX477" s="153"/>
      <c r="BDY477" s="153"/>
      <c r="BDZ477" s="153"/>
      <c r="BEA477" s="153"/>
      <c r="BEB477" s="153"/>
      <c r="BEC477" s="153"/>
      <c r="BED477" s="153"/>
      <c r="BEE477" s="153"/>
      <c r="BEF477" s="153"/>
      <c r="BEG477" s="153"/>
      <c r="BEH477" s="153"/>
      <c r="BEI477" s="153"/>
      <c r="BEJ477" s="153"/>
      <c r="BEK477" s="153"/>
      <c r="BEL477" s="153"/>
      <c r="BEM477" s="153"/>
      <c r="BEN477" s="153"/>
      <c r="BEO477" s="153"/>
      <c r="BEP477" s="153"/>
      <c r="BEQ477" s="153"/>
      <c r="BER477" s="153"/>
      <c r="BES477" s="153"/>
      <c r="BET477" s="153"/>
      <c r="BEU477" s="153"/>
      <c r="BEV477" s="153"/>
      <c r="BEW477" s="153"/>
      <c r="BEX477" s="153"/>
      <c r="BEY477" s="153"/>
      <c r="BEZ477" s="153"/>
      <c r="BFA477" s="153"/>
      <c r="BFB477" s="153"/>
      <c r="BFC477" s="153"/>
      <c r="BFD477" s="153"/>
      <c r="BFE477" s="153"/>
      <c r="BFF477" s="153"/>
      <c r="BFG477" s="153"/>
      <c r="BFH477" s="153"/>
      <c r="BFI477" s="153"/>
      <c r="BFJ477" s="153"/>
      <c r="BFK477" s="153"/>
      <c r="BFL477" s="153"/>
      <c r="BFM477" s="153"/>
      <c r="BFN477" s="153"/>
      <c r="BFO477" s="153"/>
      <c r="BFP477" s="153"/>
      <c r="BFQ477" s="153"/>
      <c r="BFR477" s="153"/>
      <c r="BFS477" s="153"/>
      <c r="BFT477" s="153"/>
      <c r="BFU477" s="153"/>
      <c r="BFV477" s="153"/>
      <c r="BFW477" s="153"/>
      <c r="BFX477" s="153"/>
      <c r="BFY477" s="153"/>
      <c r="BFZ477" s="153"/>
      <c r="BGA477" s="153"/>
      <c r="BGB477" s="153"/>
      <c r="BGC477" s="153"/>
      <c r="BGD477" s="153"/>
      <c r="BGE477" s="153"/>
      <c r="BGF477" s="153"/>
      <c r="BGG477" s="153"/>
      <c r="BGH477" s="153"/>
      <c r="BGI477" s="153"/>
      <c r="BGJ477" s="153"/>
      <c r="BGK477" s="153"/>
      <c r="BGL477" s="153"/>
      <c r="BGM477" s="153"/>
      <c r="BGN477" s="153"/>
      <c r="BGO477" s="153"/>
      <c r="BGP477" s="153"/>
      <c r="BGQ477" s="153"/>
      <c r="BGR477" s="153"/>
      <c r="BGS477" s="153"/>
      <c r="BGT477" s="153"/>
      <c r="BGU477" s="153"/>
      <c r="BGV477" s="153"/>
      <c r="BGW477" s="153"/>
      <c r="BGX477" s="153"/>
      <c r="BGY477" s="153"/>
      <c r="BGZ477" s="153"/>
      <c r="BHA477" s="153"/>
      <c r="BHB477" s="153"/>
      <c r="BHC477" s="153"/>
      <c r="BHD477" s="153"/>
      <c r="BHE477" s="153"/>
      <c r="BHF477" s="153"/>
      <c r="BHG477" s="153"/>
      <c r="BHH477" s="153"/>
      <c r="BHI477" s="153"/>
      <c r="BHJ477" s="153"/>
      <c r="BHK477" s="153"/>
      <c r="BHL477" s="153"/>
      <c r="BHM477" s="153"/>
      <c r="BHN477" s="153"/>
      <c r="BHO477" s="153"/>
      <c r="BHP477" s="153"/>
      <c r="BHQ477" s="153"/>
      <c r="BHR477" s="153"/>
      <c r="BHS477" s="153"/>
      <c r="BHT477" s="153"/>
      <c r="BHU477" s="153"/>
      <c r="BHV477" s="153"/>
      <c r="BHW477" s="153"/>
      <c r="BHX477" s="153"/>
      <c r="BHY477" s="153"/>
      <c r="BHZ477" s="153"/>
      <c r="BIA477" s="153"/>
      <c r="BIB477" s="153"/>
      <c r="BIC477" s="153"/>
      <c r="BID477" s="153"/>
      <c r="BIE477" s="153"/>
      <c r="BIF477" s="153"/>
      <c r="BIG477" s="153"/>
      <c r="BIH477" s="153"/>
      <c r="BII477" s="153"/>
      <c r="BIJ477" s="153"/>
      <c r="BIK477" s="153"/>
      <c r="BIL477" s="153"/>
      <c r="BIM477" s="153"/>
      <c r="BIN477" s="153"/>
      <c r="BIO477" s="153"/>
      <c r="BIP477" s="153"/>
      <c r="BIQ477" s="153"/>
      <c r="BIR477" s="153"/>
      <c r="BIS477" s="153"/>
      <c r="BIT477" s="153"/>
      <c r="BIU477" s="153"/>
      <c r="BIV477" s="153"/>
      <c r="BIW477" s="153"/>
      <c r="BIX477" s="153"/>
      <c r="BIY477" s="153"/>
      <c r="BIZ477" s="153"/>
      <c r="BJA477" s="153"/>
      <c r="BJB477" s="153"/>
      <c r="BJC477" s="153"/>
      <c r="BJD477" s="153"/>
      <c r="BJE477" s="153"/>
      <c r="BJF477" s="153"/>
      <c r="BJG477" s="153"/>
      <c r="BJH477" s="153"/>
      <c r="BJI477" s="153"/>
      <c r="BJJ477" s="153"/>
      <c r="BJK477" s="153"/>
      <c r="BJL477" s="153"/>
      <c r="BJM477" s="153"/>
      <c r="BJN477" s="153"/>
      <c r="BJO477" s="153"/>
      <c r="BJP477" s="153"/>
      <c r="BJQ477" s="153"/>
      <c r="BJR477" s="153"/>
      <c r="BJS477" s="153"/>
      <c r="BJT477" s="153"/>
      <c r="BJU477" s="153"/>
      <c r="BJV477" s="153"/>
      <c r="BJW477" s="153"/>
      <c r="BJX477" s="153"/>
      <c r="BJY477" s="153"/>
      <c r="BJZ477" s="153"/>
      <c r="BKA477" s="153"/>
      <c r="BKB477" s="153"/>
      <c r="BKC477" s="153"/>
      <c r="BKD477" s="153"/>
      <c r="BKE477" s="153"/>
      <c r="BKF477" s="153"/>
      <c r="BKG477" s="153"/>
      <c r="BKH477" s="153"/>
      <c r="BKI477" s="153"/>
      <c r="BKJ477" s="153"/>
      <c r="BKK477" s="153"/>
      <c r="BKL477" s="153"/>
      <c r="BKM477" s="153"/>
      <c r="BKN477" s="153"/>
      <c r="BKO477" s="153"/>
      <c r="BKP477" s="153"/>
      <c r="BKQ477" s="153"/>
      <c r="BKR477" s="153"/>
      <c r="BKS477" s="153"/>
      <c r="BKT477" s="153"/>
      <c r="BKU477" s="153"/>
      <c r="BKV477" s="153"/>
      <c r="BKW477" s="153"/>
      <c r="BKX477" s="153"/>
      <c r="BKY477" s="153"/>
      <c r="BKZ477" s="153"/>
      <c r="BLA477" s="153"/>
      <c r="BLB477" s="153"/>
      <c r="BLC477" s="153"/>
      <c r="BLD477" s="153"/>
      <c r="BLE477" s="153"/>
      <c r="BLF477" s="153"/>
      <c r="BLG477" s="153"/>
      <c r="BLH477" s="153"/>
      <c r="BLI477" s="153"/>
      <c r="BLJ477" s="153"/>
      <c r="BLK477" s="153"/>
      <c r="BLL477" s="153"/>
      <c r="BLM477" s="153"/>
      <c r="BLN477" s="153"/>
      <c r="BLO477" s="153"/>
      <c r="BLP477" s="153"/>
      <c r="BLQ477" s="153"/>
      <c r="BLR477" s="153"/>
      <c r="BLS477" s="153"/>
      <c r="BLT477" s="153"/>
      <c r="BLU477" s="153"/>
      <c r="BLV477" s="153"/>
      <c r="BLW477" s="153"/>
      <c r="BLX477" s="153"/>
      <c r="BLY477" s="153"/>
      <c r="BLZ477" s="153"/>
      <c r="BMA477" s="153"/>
      <c r="BMB477" s="153"/>
      <c r="BMC477" s="153"/>
      <c r="BMD477" s="153"/>
      <c r="BME477" s="153"/>
      <c r="BMF477" s="153"/>
      <c r="BMG477" s="153"/>
      <c r="BMH477" s="153"/>
      <c r="BMI477" s="153"/>
      <c r="BMJ477" s="153"/>
      <c r="BMK477" s="153"/>
      <c r="BML477" s="153"/>
      <c r="BMM477" s="153"/>
      <c r="BMN477" s="153"/>
      <c r="BMO477" s="153"/>
      <c r="BMP477" s="153"/>
      <c r="BMQ477" s="153"/>
      <c r="BMR477" s="153"/>
      <c r="BMS477" s="153"/>
      <c r="BMT477" s="153"/>
      <c r="BMU477" s="153"/>
      <c r="BMV477" s="153"/>
      <c r="BMW477" s="153"/>
      <c r="BMX477" s="153"/>
      <c r="BMY477" s="153"/>
      <c r="BMZ477" s="153"/>
      <c r="BNA477" s="153"/>
      <c r="BNB477" s="153"/>
      <c r="BNC477" s="153"/>
      <c r="BND477" s="153"/>
      <c r="BNE477" s="153"/>
      <c r="BNF477" s="153"/>
      <c r="BNG477" s="153"/>
      <c r="BNH477" s="153"/>
      <c r="BNI477" s="153"/>
      <c r="BNJ477" s="153"/>
      <c r="BNK477" s="153"/>
      <c r="BNL477" s="153"/>
      <c r="BNM477" s="153"/>
      <c r="BNN477" s="153"/>
      <c r="BNO477" s="153"/>
      <c r="BNP477" s="153"/>
      <c r="BNQ477" s="153"/>
      <c r="BNR477" s="153"/>
      <c r="BNS477" s="153"/>
      <c r="BNT477" s="153"/>
      <c r="BNU477" s="153"/>
      <c r="BNV477" s="153"/>
      <c r="BNW477" s="153"/>
      <c r="BNX477" s="153"/>
      <c r="BNY477" s="153"/>
      <c r="BNZ477" s="153"/>
      <c r="BOA477" s="153"/>
      <c r="BOB477" s="153"/>
      <c r="BOC477" s="153"/>
      <c r="BOD477" s="153"/>
      <c r="BOE477" s="153"/>
      <c r="BOF477" s="153"/>
      <c r="BOG477" s="153"/>
      <c r="BOH477" s="153"/>
      <c r="BOI477" s="153"/>
      <c r="BOJ477" s="153"/>
      <c r="BOK477" s="153"/>
      <c r="BOL477" s="153"/>
      <c r="BOM477" s="153"/>
      <c r="BON477" s="153"/>
      <c r="BOO477" s="153"/>
      <c r="BOP477" s="153"/>
      <c r="BOQ477" s="153"/>
      <c r="BOR477" s="153"/>
      <c r="BOS477" s="153"/>
      <c r="BOT477" s="153"/>
      <c r="BOU477" s="153"/>
      <c r="BOV477" s="153"/>
      <c r="BOW477" s="153"/>
      <c r="BOX477" s="153"/>
      <c r="BOY477" s="153"/>
      <c r="BOZ477" s="153"/>
      <c r="BPA477" s="153"/>
      <c r="BPB477" s="153"/>
      <c r="BPC477" s="153"/>
      <c r="BPD477" s="153"/>
      <c r="BPE477" s="153"/>
      <c r="BPF477" s="153"/>
      <c r="BPG477" s="153"/>
      <c r="BPH477" s="153"/>
      <c r="BPI477" s="153"/>
      <c r="BPJ477" s="153"/>
      <c r="BPK477" s="153"/>
      <c r="BPL477" s="153"/>
      <c r="BPM477" s="153"/>
      <c r="BPN477" s="153"/>
      <c r="BPO477" s="153"/>
      <c r="BPP477" s="153"/>
      <c r="BPQ477" s="153"/>
      <c r="BPR477" s="153"/>
      <c r="BPS477" s="153"/>
      <c r="BPT477" s="153"/>
      <c r="BPU477" s="153"/>
      <c r="BPV477" s="153"/>
      <c r="BPW477" s="153"/>
      <c r="BPX477" s="153"/>
      <c r="BPY477" s="153"/>
      <c r="BPZ477" s="153"/>
      <c r="BQA477" s="153"/>
      <c r="BQB477" s="153"/>
      <c r="BQC477" s="153"/>
      <c r="BQD477" s="153"/>
      <c r="BQE477" s="153"/>
      <c r="BQF477" s="153"/>
      <c r="BQG477" s="153"/>
      <c r="BQH477" s="153"/>
      <c r="BQI477" s="153"/>
      <c r="BQJ477" s="153"/>
      <c r="BQK477" s="153"/>
      <c r="BQL477" s="153"/>
      <c r="BQM477" s="153"/>
      <c r="BQN477" s="153"/>
      <c r="BQO477" s="153"/>
      <c r="BQP477" s="153"/>
      <c r="BQQ477" s="153"/>
      <c r="BQR477" s="153"/>
      <c r="BQS477" s="153"/>
      <c r="BQT477" s="153"/>
      <c r="BQU477" s="153"/>
      <c r="BQV477" s="153"/>
      <c r="BQW477" s="153"/>
      <c r="BQX477" s="153"/>
      <c r="BQY477" s="153"/>
      <c r="BQZ477" s="153"/>
      <c r="BRA477" s="153"/>
      <c r="BRB477" s="153"/>
      <c r="BRC477" s="153"/>
      <c r="BRD477" s="153"/>
      <c r="BRE477" s="153"/>
      <c r="BRF477" s="153"/>
      <c r="BRG477" s="153"/>
      <c r="BRH477" s="153"/>
      <c r="BRI477" s="153"/>
      <c r="BRJ477" s="153"/>
      <c r="BRK477" s="153"/>
      <c r="BRL477" s="153"/>
      <c r="BRM477" s="153"/>
      <c r="BRN477" s="153"/>
      <c r="BRO477" s="153"/>
      <c r="BRP477" s="153"/>
      <c r="BRQ477" s="153"/>
      <c r="BRR477" s="153"/>
      <c r="BRS477" s="153"/>
      <c r="BRT477" s="153"/>
      <c r="BRU477" s="153"/>
      <c r="BRV477" s="153"/>
      <c r="BRW477" s="153"/>
      <c r="BRX477" s="153"/>
      <c r="BRY477" s="153"/>
      <c r="BRZ477" s="153"/>
      <c r="BSA477" s="153"/>
      <c r="BSB477" s="153"/>
      <c r="BSC477" s="153"/>
      <c r="BSD477" s="153"/>
      <c r="BSE477" s="153"/>
      <c r="BSF477" s="153"/>
      <c r="BSG477" s="153"/>
      <c r="BSH477" s="153"/>
      <c r="BSI477" s="153"/>
      <c r="BSJ477" s="153"/>
      <c r="BSK477" s="153"/>
      <c r="BSL477" s="153"/>
      <c r="BSM477" s="153"/>
      <c r="BSN477" s="153"/>
      <c r="BSO477" s="153"/>
      <c r="BSP477" s="153"/>
      <c r="BSQ477" s="153"/>
      <c r="BSR477" s="153"/>
      <c r="BSS477" s="153"/>
      <c r="BST477" s="153"/>
      <c r="BSU477" s="153"/>
      <c r="BSV477" s="153"/>
      <c r="BSW477" s="153"/>
      <c r="BSX477" s="153"/>
      <c r="BSY477" s="153"/>
      <c r="BSZ477" s="153"/>
      <c r="BTA477" s="153"/>
      <c r="BTB477" s="153"/>
      <c r="BTC477" s="153"/>
      <c r="BTD477" s="153"/>
      <c r="BTE477" s="153"/>
      <c r="BTF477" s="153"/>
      <c r="BTG477" s="153"/>
      <c r="BTH477" s="153"/>
      <c r="BTI477" s="153"/>
      <c r="BTJ477" s="153"/>
      <c r="BTK477" s="153"/>
      <c r="BTL477" s="153"/>
      <c r="BTM477" s="153"/>
      <c r="BTN477" s="153"/>
      <c r="BTO477" s="153"/>
      <c r="BTP477" s="153"/>
      <c r="BTQ477" s="153"/>
      <c r="BTR477" s="153"/>
      <c r="BTS477" s="153"/>
      <c r="BTT477" s="153"/>
      <c r="BTU477" s="153"/>
      <c r="BTV477" s="153"/>
      <c r="BTW477" s="153"/>
      <c r="BTX477" s="153"/>
      <c r="BTY477" s="153"/>
      <c r="BTZ477" s="153"/>
      <c r="BUA477" s="153"/>
      <c r="BUB477" s="153"/>
      <c r="BUC477" s="153"/>
      <c r="BUD477" s="153"/>
      <c r="BUE477" s="153"/>
      <c r="BUF477" s="153"/>
      <c r="BUG477" s="153"/>
      <c r="BUH477" s="153"/>
      <c r="BUI477" s="153"/>
      <c r="BUJ477" s="153"/>
      <c r="BUK477" s="153"/>
      <c r="BUL477" s="153"/>
      <c r="BUM477" s="153"/>
      <c r="BUN477" s="153"/>
      <c r="BUO477" s="153"/>
      <c r="BUP477" s="153"/>
      <c r="BUQ477" s="153"/>
      <c r="BUR477" s="153"/>
      <c r="BUS477" s="153"/>
      <c r="BUT477" s="153"/>
      <c r="BUU477" s="153"/>
      <c r="BUV477" s="153"/>
      <c r="BUW477" s="153"/>
      <c r="BUX477" s="153"/>
      <c r="BUY477" s="153"/>
      <c r="BUZ477" s="153"/>
      <c r="BVA477" s="153"/>
      <c r="BVB477" s="153"/>
      <c r="BVC477" s="153"/>
      <c r="BVD477" s="153"/>
      <c r="BVE477" s="153"/>
      <c r="BVF477" s="153"/>
      <c r="BVG477" s="153"/>
      <c r="BVH477" s="153"/>
      <c r="BVI477" s="153"/>
      <c r="BVJ477" s="153"/>
      <c r="BVK477" s="153"/>
      <c r="BVL477" s="153"/>
      <c r="BVM477" s="153"/>
      <c r="BVN477" s="153"/>
      <c r="BVO477" s="153"/>
      <c r="BVP477" s="153"/>
      <c r="BVQ477" s="153"/>
      <c r="BVR477" s="153"/>
      <c r="BVS477" s="153"/>
      <c r="BVT477" s="153"/>
      <c r="BVU477" s="153"/>
      <c r="BVV477" s="153"/>
      <c r="BVW477" s="153"/>
      <c r="BVX477" s="153"/>
      <c r="BVY477" s="153"/>
      <c r="BVZ477" s="153"/>
      <c r="BWA477" s="153"/>
      <c r="BWB477" s="153"/>
      <c r="BWC477" s="153"/>
      <c r="BWD477" s="153"/>
      <c r="BWE477" s="153"/>
      <c r="BWF477" s="153"/>
      <c r="BWG477" s="153"/>
      <c r="BWH477" s="153"/>
      <c r="BWI477" s="153"/>
      <c r="BWJ477" s="153"/>
      <c r="BWK477" s="153"/>
      <c r="BWL477" s="153"/>
      <c r="BWM477" s="153"/>
      <c r="BWN477" s="153"/>
      <c r="BWO477" s="153"/>
      <c r="BWP477" s="153"/>
      <c r="BWQ477" s="153"/>
      <c r="BWR477" s="153"/>
      <c r="BWS477" s="153"/>
      <c r="BWT477" s="153"/>
      <c r="BWU477" s="153"/>
      <c r="BWV477" s="153"/>
      <c r="BWW477" s="153"/>
      <c r="BWX477" s="153"/>
      <c r="BWY477" s="153"/>
      <c r="BWZ477" s="153"/>
      <c r="BXA477" s="153"/>
      <c r="BXB477" s="153"/>
      <c r="BXC477" s="153"/>
      <c r="BXD477" s="153"/>
      <c r="BXE477" s="153"/>
      <c r="BXF477" s="153"/>
      <c r="BXG477" s="153"/>
      <c r="BXH477" s="153"/>
      <c r="BXI477" s="153"/>
      <c r="BXJ477" s="153"/>
      <c r="BXK477" s="153"/>
      <c r="BXL477" s="153"/>
      <c r="BXM477" s="153"/>
      <c r="BXN477" s="153"/>
      <c r="BXO477" s="153"/>
      <c r="BXP477" s="153"/>
      <c r="BXQ477" s="153"/>
      <c r="BXR477" s="153"/>
      <c r="BXS477" s="153"/>
      <c r="BXT477" s="153"/>
      <c r="BXU477" s="153"/>
      <c r="BXV477" s="153"/>
      <c r="BXW477" s="153"/>
      <c r="BXX477" s="153"/>
      <c r="BXY477" s="153"/>
      <c r="BXZ477" s="153"/>
      <c r="BYA477" s="153"/>
      <c r="BYB477" s="153"/>
      <c r="BYC477" s="153"/>
      <c r="BYD477" s="153"/>
      <c r="BYE477" s="153"/>
      <c r="BYF477" s="153"/>
      <c r="BYG477" s="153"/>
      <c r="BYH477" s="153"/>
      <c r="BYI477" s="153"/>
      <c r="BYJ477" s="153"/>
      <c r="BYK477" s="153"/>
      <c r="BYL477" s="153"/>
      <c r="BYM477" s="153"/>
      <c r="BYN477" s="153"/>
      <c r="BYO477" s="153"/>
      <c r="BYP477" s="153"/>
    </row>
    <row r="478" spans="1:2018" s="153" customFormat="1" ht="12.75" customHeight="1">
      <c r="C478" s="164"/>
      <c r="D478" s="155" t="s">
        <v>206</v>
      </c>
      <c r="E478" s="155" t="s">
        <v>185</v>
      </c>
      <c r="I478" s="153">
        <f>H478-I471+I475+I477</f>
        <v>252.21314914451801</v>
      </c>
      <c r="J478" s="153">
        <f>I478-J471+J475+J477</f>
        <v>241.02578093953198</v>
      </c>
      <c r="K478" s="153">
        <f t="shared" ref="K478" si="2214">J478-K471+K475+K477</f>
        <v>229.83841273454595</v>
      </c>
      <c r="L478" s="153">
        <f t="shared" ref="L478" si="2215">K478-L471+L475+L477</f>
        <v>218.65104452955993</v>
      </c>
      <c r="M478" s="153">
        <f t="shared" ref="M478" si="2216">L478-M471+M475+M477</f>
        <v>207.4636763245739</v>
      </c>
      <c r="N478" s="153">
        <f t="shared" ref="N478" si="2217">M478-N471+N475+N477</f>
        <v>196.27630811958787</v>
      </c>
      <c r="O478" s="153">
        <f t="shared" ref="O478" si="2218">N478-O471+O475+O477</f>
        <v>185.08893991460184</v>
      </c>
      <c r="P478" s="153">
        <f t="shared" ref="P478" si="2219">O478-P471+P475+P477</f>
        <v>173.90157170961581</v>
      </c>
      <c r="Q478" s="153">
        <f t="shared" ref="Q478" si="2220">P478-Q471+Q475+Q477</f>
        <v>162.71420350462978</v>
      </c>
      <c r="R478" s="153">
        <f t="shared" ref="R478" si="2221">Q478-R471+R475+R477</f>
        <v>151.52683529964375</v>
      </c>
      <c r="S478" s="153">
        <f t="shared" ref="S478" si="2222">R478-S471+S475+S477</f>
        <v>140.33946709465772</v>
      </c>
      <c r="T478" s="153">
        <f t="shared" ref="T478" si="2223">S478-T471+T475+T477</f>
        <v>129.15209888967169</v>
      </c>
      <c r="U478" s="153">
        <f t="shared" ref="U478" si="2224">T478-U471+U475+U477</f>
        <v>117.96473068468566</v>
      </c>
      <c r="V478" s="153">
        <f t="shared" ref="V478" si="2225">U478-V471+V475+V477</f>
        <v>106.77736247969963</v>
      </c>
      <c r="W478" s="153">
        <f t="shared" ref="W478" si="2226">V478-W471+W475+W477</f>
        <v>95.589994274713604</v>
      </c>
      <c r="X478" s="153">
        <f t="shared" ref="X478" si="2227">W478-X471+X475+X477</f>
        <v>84.402626069727575</v>
      </c>
      <c r="Y478" s="153">
        <f t="shared" ref="Y478" si="2228">X478-Y471+Y475+Y477</f>
        <v>73.215257864741545</v>
      </c>
      <c r="Z478" s="153">
        <f t="shared" ref="Z478" si="2229">Y478-Z471+Z475+Z477</f>
        <v>62.027889659755509</v>
      </c>
      <c r="AA478" s="153">
        <f t="shared" ref="AA478" si="2230">Z478-AA471+AA475+AA477</f>
        <v>50.840521454769473</v>
      </c>
      <c r="AB478" s="153">
        <f t="shared" ref="AB478" si="2231">AA478-AB471+AB475+AB477</f>
        <v>39.653153249783436</v>
      </c>
      <c r="AC478" s="153">
        <f t="shared" ref="AC478" si="2232">AB478-AC471+AC475+AC477</f>
        <v>28.4657850447974</v>
      </c>
      <c r="AD478" s="153">
        <f t="shared" ref="AD478" si="2233">AC478-AD471+AD475+AD477</f>
        <v>17.278416839811364</v>
      </c>
      <c r="AE478" s="153">
        <f t="shared" ref="AE478" si="2234">AD478-AE471+AE475+AE477</f>
        <v>6.0910486348253272</v>
      </c>
      <c r="AF478" s="153">
        <f t="shared" ref="AF478" si="2235">AE478-AF471+AF475+AF477</f>
        <v>1.4210854715202004E-14</v>
      </c>
      <c r="AG478" s="153">
        <f t="shared" ref="AG478" si="2236">AF478-AG471+AG475+AG477</f>
        <v>1.4210854715202004E-14</v>
      </c>
      <c r="AH478" s="153">
        <f t="shared" ref="AH478" si="2237">AG478-AH471+AH475+AH477</f>
        <v>1.4210854715202004E-14</v>
      </c>
      <c r="AI478" s="153">
        <f t="shared" ref="AI478" si="2238">AH478-AI471+AI475+AI477</f>
        <v>1.4210854715202004E-14</v>
      </c>
      <c r="AJ478" s="153">
        <f t="shared" ref="AJ478" si="2239">AI478-AJ471+AJ475+AJ477</f>
        <v>1.4210854715202004E-14</v>
      </c>
      <c r="AK478" s="153">
        <f t="shared" ref="AK478" si="2240">AJ478-AK471+AK475+AK477</f>
        <v>1.4210854715202004E-14</v>
      </c>
      <c r="AL478" s="153">
        <f t="shared" ref="AL478" si="2241">AK478-AL471+AL475+AL477</f>
        <v>1.4210854715202004E-14</v>
      </c>
      <c r="AM478" s="153">
        <f t="shared" ref="AM478" si="2242">AL478-AM471+AM475+AM477</f>
        <v>1.4210854715202004E-14</v>
      </c>
      <c r="AN478" s="153">
        <f t="shared" ref="AN478" si="2243">AM478-AN471+AN475+AN477</f>
        <v>1.4210854715202004E-14</v>
      </c>
      <c r="AO478" s="153">
        <f t="shared" ref="AO478" si="2244">AN478-AO471+AO475+AO477</f>
        <v>1.4210854715202004E-14</v>
      </c>
      <c r="AP478" s="153">
        <f t="shared" ref="AP478" si="2245">AO478-AP471+AP475+AP477</f>
        <v>1.4210854715202004E-14</v>
      </c>
      <c r="AQ478" s="153">
        <f t="shared" ref="AQ478" si="2246">AP478-AQ471+AQ475+AQ477</f>
        <v>1.4210854715202004E-14</v>
      </c>
      <c r="AR478" s="153">
        <f t="shared" ref="AR478" si="2247">AQ478-AR471+AR475+AR477</f>
        <v>1.4210854715202004E-14</v>
      </c>
      <c r="AS478" s="153">
        <f t="shared" ref="AS478" si="2248">AR478-AS471+AS475+AS477</f>
        <v>1.4210854715202004E-14</v>
      </c>
      <c r="AT478" s="153">
        <f t="shared" ref="AT478" si="2249">AS478-AT471+AT475+AT477</f>
        <v>1.4210854715202004E-14</v>
      </c>
      <c r="AU478" s="153">
        <f t="shared" ref="AU478" si="2250">AT478-AU471+AU475+AU477</f>
        <v>1.4210854715202004E-14</v>
      </c>
      <c r="AV478" s="153">
        <f t="shared" ref="AV478" si="2251">AU478-AV471+AV475+AV477</f>
        <v>1.4210854715202004E-14</v>
      </c>
      <c r="AW478" s="153">
        <f t="shared" ref="AW478" si="2252">AV478-AW471+AW475+AW477</f>
        <v>1.4210854715202004E-14</v>
      </c>
      <c r="AX478" s="153">
        <f t="shared" ref="AX478" si="2253">AW478-AX471+AX475+AX477</f>
        <v>1.4210854715202004E-14</v>
      </c>
      <c r="AY478" s="153">
        <f t="shared" ref="AY478" si="2254">AX478-AY471+AY475+AY477</f>
        <v>1.4210854715202004E-14</v>
      </c>
      <c r="AZ478" s="153">
        <f t="shared" ref="AZ478" si="2255">AY478-AZ471+AZ475+AZ477</f>
        <v>1.4210854715202004E-14</v>
      </c>
      <c r="BA478" s="153">
        <f t="shared" ref="BA478" si="2256">AZ478-BA471+BA475+BA477</f>
        <v>1.4210854715202004E-14</v>
      </c>
      <c r="BB478" s="153">
        <f t="shared" ref="BB478" si="2257">BA478-BB471+BB475+BB477</f>
        <v>1.4210854715202004E-14</v>
      </c>
      <c r="BC478" s="153">
        <f t="shared" ref="BC478" si="2258">BB478-BC471+BC475+BC477</f>
        <v>1.4210854715202004E-14</v>
      </c>
      <c r="BD478" s="153">
        <f t="shared" ref="BD478" si="2259">BC478-BD471+BD475+BD477</f>
        <v>1.4210854715202004E-14</v>
      </c>
      <c r="BE478" s="153">
        <f t="shared" ref="BE478" si="2260">BD478-BE471+BE475+BE477</f>
        <v>1.4210854715202004E-14</v>
      </c>
      <c r="BF478" s="153">
        <f t="shared" ref="BF478" si="2261">BE478-BF471+BF475+BF477</f>
        <v>1.4210854715202004E-14</v>
      </c>
      <c r="BG478" s="153">
        <f t="shared" ref="BG478" si="2262">BF478-BG471+BG475+BG477</f>
        <v>1.4210854715202004E-14</v>
      </c>
      <c r="BH478" s="153">
        <f t="shared" ref="BH478" si="2263">BG478-BH471+BH475+BH477</f>
        <v>1.4210854715202004E-14</v>
      </c>
      <c r="BI478" s="153">
        <f t="shared" ref="BI478" si="2264">BH478-BI471+BI475+BI477</f>
        <v>1.4210854715202004E-14</v>
      </c>
      <c r="BJ478" s="153">
        <f t="shared" ref="BJ478" si="2265">BI478-BJ471+BJ475+BJ477</f>
        <v>1.4210854715202004E-14</v>
      </c>
      <c r="BK478" s="153">
        <f t="shared" ref="BK478" si="2266">BJ478-BK471+BK475+BK477</f>
        <v>1.4210854715202004E-14</v>
      </c>
      <c r="BL478" s="153">
        <f t="shared" ref="BL478" si="2267">BK478-BL471+BL475+BL477</f>
        <v>1.4210854715202004E-14</v>
      </c>
      <c r="BM478" s="153">
        <f t="shared" ref="BM478" si="2268">BL478-BM471+BM475+BM477</f>
        <v>1.4210854715202004E-14</v>
      </c>
      <c r="BN478" s="153">
        <f t="shared" ref="BN478" si="2269">BM478-BN471+BN475+BN477</f>
        <v>1.4210854715202004E-14</v>
      </c>
      <c r="BO478" s="153">
        <f t="shared" ref="BO478" si="2270">BN478-BO471+BO475+BO477</f>
        <v>1.4210854715202004E-14</v>
      </c>
      <c r="BP478" s="153">
        <f t="shared" ref="BP478" si="2271">BO478-BP471+BP475+BP477</f>
        <v>1.4210854715202004E-14</v>
      </c>
      <c r="BQ478" s="153">
        <f t="shared" ref="BQ478" si="2272">BP478-BQ471+BQ475+BQ477</f>
        <v>1.4210854715202004E-14</v>
      </c>
      <c r="BR478" s="153">
        <f t="shared" ref="BR478" si="2273">BQ478-BR471+BR475+BR477</f>
        <v>1.4210854715202004E-14</v>
      </c>
      <c r="BS478" s="153">
        <f t="shared" ref="BS478" si="2274">BR478-BS471+BS475+BS477</f>
        <v>1.4210854715202004E-14</v>
      </c>
      <c r="BT478" s="153">
        <f t="shared" ref="BT478" si="2275">BS478-BT471+BT475+BT477</f>
        <v>1.4210854715202004E-14</v>
      </c>
      <c r="BU478" s="153">
        <f t="shared" ref="BU478" si="2276">BT478-BU471+BU475+BU477</f>
        <v>1.4210854715202004E-14</v>
      </c>
      <c r="BV478" s="153">
        <f t="shared" ref="BV478" si="2277">BU478-BV471+BV475+BV477</f>
        <v>1.4210854715202004E-14</v>
      </c>
      <c r="BW478" s="153">
        <f t="shared" ref="BW478" si="2278">BV478-BW471+BW475+BW477</f>
        <v>1.4210854715202004E-14</v>
      </c>
      <c r="BX478" s="153">
        <f t="shared" ref="BX478" si="2279">BW478-BX471+BX475+BX477</f>
        <v>1.4210854715202004E-14</v>
      </c>
      <c r="BY478" s="153">
        <f t="shared" ref="BY478" si="2280">BX478-BY471+BY475+BY477</f>
        <v>1.4210854715202004E-14</v>
      </c>
      <c r="BZ478" s="153">
        <f t="shared" ref="BZ478" si="2281">BY478-BZ471+BZ475+BZ477</f>
        <v>1.4210854715202004E-14</v>
      </c>
      <c r="CA478" s="153">
        <f t="shared" ref="CA478" si="2282">BZ478-CA471+CA475+CA477</f>
        <v>1.4210854715202004E-14</v>
      </c>
      <c r="CB478" s="153">
        <f t="shared" ref="CB478" si="2283">CA478-CB471+CB475+CB477</f>
        <v>1.4210854715202004E-14</v>
      </c>
      <c r="CC478" s="153">
        <f t="shared" ref="CC478" si="2284">CB478-CC471+CC475+CC477</f>
        <v>1.4210854715202004E-14</v>
      </c>
      <c r="CD478" s="153">
        <f t="shared" ref="CD478" si="2285">CC478-CD471+CD475+CD477</f>
        <v>1.4210854715202004E-14</v>
      </c>
      <c r="CE478" s="153">
        <f t="shared" ref="CE478" si="2286">CD478-CE471+CE475+CE477</f>
        <v>1.4210854715202004E-14</v>
      </c>
      <c r="CF478" s="153">
        <f t="shared" ref="CF478" si="2287">CE478-CF471+CF475+CF477</f>
        <v>1.4210854715202004E-14</v>
      </c>
    </row>
    <row r="479" spans="1:2018" s="153" customFormat="1" ht="12.75" customHeight="1">
      <c r="C479" s="164"/>
      <c r="D479" s="155" t="s">
        <v>207</v>
      </c>
      <c r="E479" s="155" t="s">
        <v>185</v>
      </c>
      <c r="I479" s="153">
        <f>H479-I472+I476</f>
        <v>136.70092304888618</v>
      </c>
      <c r="J479" s="153">
        <f>I479-J472+J476</f>
        <v>133.87667216637581</v>
      </c>
      <c r="K479" s="153">
        <f t="shared" ref="K479:BV479" si="2288">J479-K472+K476</f>
        <v>131.05242128386544</v>
      </c>
      <c r="L479" s="153">
        <f t="shared" si="2288"/>
        <v>128.22817040135507</v>
      </c>
      <c r="M479" s="153">
        <f t="shared" si="2288"/>
        <v>125.4039195188447</v>
      </c>
      <c r="N479" s="153">
        <f t="shared" si="2288"/>
        <v>122.57966863633433</v>
      </c>
      <c r="O479" s="153">
        <f t="shared" si="2288"/>
        <v>119.75541775382396</v>
      </c>
      <c r="P479" s="153">
        <f t="shared" si="2288"/>
        <v>116.93116687131359</v>
      </c>
      <c r="Q479" s="153">
        <f t="shared" si="2288"/>
        <v>114.10691598880322</v>
      </c>
      <c r="R479" s="153">
        <f t="shared" si="2288"/>
        <v>111.28266510629285</v>
      </c>
      <c r="S479" s="153">
        <f t="shared" si="2288"/>
        <v>108.45841422378248</v>
      </c>
      <c r="T479" s="153">
        <f t="shared" si="2288"/>
        <v>105.63416334127211</v>
      </c>
      <c r="U479" s="153">
        <f t="shared" si="2288"/>
        <v>102.80991245876174</v>
      </c>
      <c r="V479" s="153">
        <f t="shared" si="2288"/>
        <v>99.985661576251374</v>
      </c>
      <c r="W479" s="153">
        <f t="shared" si="2288"/>
        <v>97.161410693741004</v>
      </c>
      <c r="X479" s="153">
        <f t="shared" si="2288"/>
        <v>94.337159811230634</v>
      </c>
      <c r="Y479" s="153">
        <f t="shared" si="2288"/>
        <v>91.512908928720265</v>
      </c>
      <c r="Z479" s="153">
        <f t="shared" si="2288"/>
        <v>88.688658046209895</v>
      </c>
      <c r="AA479" s="153">
        <f t="shared" si="2288"/>
        <v>85.864407163699525</v>
      </c>
      <c r="AB479" s="153">
        <f t="shared" si="2288"/>
        <v>83.040156281189155</v>
      </c>
      <c r="AC479" s="153">
        <f t="shared" si="2288"/>
        <v>80.215905398678785</v>
      </c>
      <c r="AD479" s="153">
        <f t="shared" si="2288"/>
        <v>77.391654516168416</v>
      </c>
      <c r="AE479" s="153">
        <f t="shared" si="2288"/>
        <v>74.567403633658046</v>
      </c>
      <c r="AF479" s="153">
        <f t="shared" si="2288"/>
        <v>71.743152751147676</v>
      </c>
      <c r="AG479" s="153">
        <f t="shared" si="2288"/>
        <v>68.918901868637306</v>
      </c>
      <c r="AH479" s="153">
        <f t="shared" si="2288"/>
        <v>66.094650986126936</v>
      </c>
      <c r="AI479" s="153">
        <f t="shared" si="2288"/>
        <v>63.270400103616566</v>
      </c>
      <c r="AJ479" s="153">
        <f t="shared" si="2288"/>
        <v>60.446149221106197</v>
      </c>
      <c r="AK479" s="153">
        <f t="shared" si="2288"/>
        <v>57.621898338595827</v>
      </c>
      <c r="AL479" s="153">
        <f t="shared" si="2288"/>
        <v>54.797647456085457</v>
      </c>
      <c r="AM479" s="153">
        <f t="shared" si="2288"/>
        <v>51.973396573575087</v>
      </c>
      <c r="AN479" s="153">
        <f t="shared" si="2288"/>
        <v>49.149145691064717</v>
      </c>
      <c r="AO479" s="153">
        <f t="shared" si="2288"/>
        <v>46.324894808554347</v>
      </c>
      <c r="AP479" s="153">
        <f t="shared" si="2288"/>
        <v>43.500643926043978</v>
      </c>
      <c r="AQ479" s="153">
        <f t="shared" si="2288"/>
        <v>40.676393043533608</v>
      </c>
      <c r="AR479" s="153">
        <f t="shared" si="2288"/>
        <v>37.852142161023238</v>
      </c>
      <c r="AS479" s="153">
        <f t="shared" si="2288"/>
        <v>35.027891278512868</v>
      </c>
      <c r="AT479" s="153">
        <f t="shared" si="2288"/>
        <v>32.203640396002498</v>
      </c>
      <c r="AU479" s="153">
        <f t="shared" si="2288"/>
        <v>29.379389513492129</v>
      </c>
      <c r="AV479" s="153">
        <f t="shared" si="2288"/>
        <v>26.555138630981759</v>
      </c>
      <c r="AW479" s="153">
        <f t="shared" si="2288"/>
        <v>23.730887748471389</v>
      </c>
      <c r="AX479" s="153">
        <f t="shared" si="2288"/>
        <v>20.906636865961019</v>
      </c>
      <c r="AY479" s="153">
        <f t="shared" si="2288"/>
        <v>18.082385983450649</v>
      </c>
      <c r="AZ479" s="153">
        <f t="shared" si="2288"/>
        <v>15.258135100940279</v>
      </c>
      <c r="BA479" s="153">
        <f t="shared" si="2288"/>
        <v>12.43388421842991</v>
      </c>
      <c r="BB479" s="153">
        <f t="shared" si="2288"/>
        <v>9.6096333359195398</v>
      </c>
      <c r="BC479" s="153">
        <f t="shared" si="2288"/>
        <v>6.78538245340917</v>
      </c>
      <c r="BD479" s="153">
        <f t="shared" si="2288"/>
        <v>3.9611315708988002</v>
      </c>
      <c r="BE479" s="153">
        <f t="shared" si="2288"/>
        <v>1.1368806883884304</v>
      </c>
      <c r="BF479" s="153">
        <f t="shared" si="2288"/>
        <v>0</v>
      </c>
      <c r="BG479" s="153">
        <f t="shared" si="2288"/>
        <v>0</v>
      </c>
      <c r="BH479" s="153">
        <f t="shared" si="2288"/>
        <v>0</v>
      </c>
      <c r="BI479" s="153">
        <f t="shared" si="2288"/>
        <v>0</v>
      </c>
      <c r="BJ479" s="153">
        <f t="shared" si="2288"/>
        <v>0</v>
      </c>
      <c r="BK479" s="153">
        <f t="shared" si="2288"/>
        <v>0</v>
      </c>
      <c r="BL479" s="153">
        <f t="shared" si="2288"/>
        <v>0</v>
      </c>
      <c r="BM479" s="153">
        <f t="shared" si="2288"/>
        <v>0</v>
      </c>
      <c r="BN479" s="153">
        <f t="shared" si="2288"/>
        <v>0</v>
      </c>
      <c r="BO479" s="153">
        <f t="shared" si="2288"/>
        <v>0</v>
      </c>
      <c r="BP479" s="153">
        <f t="shared" si="2288"/>
        <v>0</v>
      </c>
      <c r="BQ479" s="153">
        <f t="shared" si="2288"/>
        <v>0</v>
      </c>
      <c r="BR479" s="153">
        <f t="shared" si="2288"/>
        <v>0</v>
      </c>
      <c r="BS479" s="153">
        <f t="shared" si="2288"/>
        <v>0</v>
      </c>
      <c r="BT479" s="153">
        <f t="shared" si="2288"/>
        <v>0</v>
      </c>
      <c r="BU479" s="153">
        <f t="shared" si="2288"/>
        <v>0</v>
      </c>
      <c r="BV479" s="153">
        <f t="shared" si="2288"/>
        <v>0</v>
      </c>
      <c r="BW479" s="153">
        <f t="shared" ref="BW479:CF479" si="2289">BV479-BW472+BW476</f>
        <v>0</v>
      </c>
      <c r="BX479" s="153">
        <f t="shared" si="2289"/>
        <v>0</v>
      </c>
      <c r="BY479" s="153">
        <f t="shared" si="2289"/>
        <v>0</v>
      </c>
      <c r="BZ479" s="153">
        <f t="shared" si="2289"/>
        <v>0</v>
      </c>
      <c r="CA479" s="153">
        <f t="shared" si="2289"/>
        <v>0</v>
      </c>
      <c r="CB479" s="153">
        <f t="shared" si="2289"/>
        <v>0</v>
      </c>
      <c r="CC479" s="153">
        <f t="shared" si="2289"/>
        <v>0</v>
      </c>
      <c r="CD479" s="153">
        <f t="shared" si="2289"/>
        <v>0</v>
      </c>
      <c r="CE479" s="153">
        <f t="shared" si="2289"/>
        <v>0</v>
      </c>
      <c r="CF479" s="153">
        <f t="shared" si="2289"/>
        <v>0</v>
      </c>
    </row>
    <row r="480" spans="1:2018" s="153" customFormat="1" ht="12.75" customHeight="1">
      <c r="A480"/>
      <c r="C480" s="164"/>
      <c r="D480" s="155"/>
      <c r="E480" s="155"/>
      <c r="I480" s="31"/>
    </row>
    <row r="481" spans="1:2018" s="153" customFormat="1" ht="12.75" customHeight="1">
      <c r="A481"/>
      <c r="C481" s="164"/>
      <c r="D481" s="155"/>
      <c r="E481" s="155"/>
      <c r="I481" s="134"/>
    </row>
    <row r="482" spans="1:2018" s="153" customFormat="1" ht="12.75" customHeight="1">
      <c r="C482" s="164" t="s">
        <v>6</v>
      </c>
      <c r="D482" s="155"/>
      <c r="E482" s="155" t="s">
        <v>185</v>
      </c>
      <c r="I482" s="31"/>
      <c r="J482" s="267">
        <f>INDEX(Inputs!L$94:L$121,MATCH($B465,Inputs!$C$94:$C$121,0))*(1+J$7)^0.5</f>
        <v>14.330853581452821</v>
      </c>
      <c r="K482" s="267">
        <f>INDEX(Inputs!M$94:M$121,MATCH($B465,Inputs!$C$94:$C$121,0))*(1+K$7)^0.5</f>
        <v>9.4380470189629193</v>
      </c>
      <c r="L482" s="267">
        <f>INDEX(Inputs!N$94:N$121,MATCH($B465,Inputs!$C$94:$C$121,0))*(1+L$7)^0.5</f>
        <v>6.0425950315415591</v>
      </c>
      <c r="M482" s="267">
        <f>INDEX(Inputs!O$94:O$121,MATCH($B465,Inputs!$C$94:$C$121,0))*(1+M$7)^0.5</f>
        <v>5.9173919337292675</v>
      </c>
      <c r="N482" s="267">
        <f>INDEX(Inputs!P$94:P$121,MATCH($B465,Inputs!$C$94:$C$121,0))*(1+N$7)^0.5</f>
        <v>6.7279091843769141</v>
      </c>
      <c r="O482" s="267">
        <f>INDEX(Inputs!Q$94:Q$121,MATCH($B465,Inputs!$C$94:$C$121,0))*(1+O$7)^0.5</f>
        <v>0</v>
      </c>
      <c r="P482" s="267">
        <f>INDEX(Inputs!R$94:R$121,MATCH($B465,Inputs!$C$94:$C$121,0))*(1+P$7)^0.5</f>
        <v>0</v>
      </c>
      <c r="Q482" s="267">
        <f>INDEX(Inputs!S$94:S$121,MATCH($B465,Inputs!$C$94:$C$121,0))*(1+Q$7)^0.5</f>
        <v>0</v>
      </c>
      <c r="R482" s="267">
        <f>INDEX(Inputs!T$94:T$121,MATCH($B465,Inputs!$C$94:$C$121,0))*(1+R$7)^0.5</f>
        <v>0</v>
      </c>
      <c r="S482" s="267">
        <f>INDEX(Inputs!U$94:U$121,MATCH($B465,Inputs!$C$94:$C$121,0))*(1+S$7)^0.5</f>
        <v>0</v>
      </c>
      <c r="T482" s="267">
        <f>INDEX(Inputs!V$94:V$121,MATCH($B465,Inputs!$C$94:$C$121,0))*(1+T$7)^0.5</f>
        <v>0</v>
      </c>
      <c r="U482" s="267">
        <f>INDEX(Inputs!W$94:W$121,MATCH($B465,Inputs!$C$94:$C$121,0))*(1+U$7)^0.5</f>
        <v>0</v>
      </c>
      <c r="V482" s="267">
        <f>INDEX(Inputs!X$94:X$121,MATCH($B465,Inputs!$C$94:$C$121,0))*(1+V$7)^0.5</f>
        <v>0</v>
      </c>
      <c r="W482" s="267">
        <f>INDEX(Inputs!Y$94:Y$121,MATCH($B465,Inputs!$C$94:$C$121,0))*(1+W$7)^0.5</f>
        <v>0</v>
      </c>
      <c r="X482" s="267">
        <f>INDEX(Inputs!Z$94:Z$121,MATCH($B465,Inputs!$C$94:$C$121,0))*(1+X$7)^0.5</f>
        <v>0</v>
      </c>
      <c r="Y482" s="267">
        <f>INDEX(Inputs!AA$94:AA$121,MATCH($B465,Inputs!$C$94:$C$121,0))*(1+Y$7)^0.5</f>
        <v>0</v>
      </c>
      <c r="Z482" s="267">
        <f>INDEX(Inputs!AB$94:AB$121,MATCH($B465,Inputs!$C$94:$C$121,0))*(1+Z$7)^0.5</f>
        <v>0</v>
      </c>
      <c r="AA482" s="267">
        <f>INDEX(Inputs!AC$94:AC$121,MATCH($B465,Inputs!$C$94:$C$121,0))*(1+AA$7)^0.5</f>
        <v>0</v>
      </c>
      <c r="AB482" s="267">
        <f>INDEX(Inputs!AD$94:AD$121,MATCH($B465,Inputs!$C$94:$C$121,0))*(1+AB$7)^0.5</f>
        <v>0</v>
      </c>
      <c r="AC482" s="267">
        <f>INDEX(Inputs!AE$94:AE$121,MATCH($B465,Inputs!$C$94:$C$121,0))*(1+AC$7)^0.5</f>
        <v>0</v>
      </c>
      <c r="AD482" s="267">
        <f>INDEX(Inputs!AF$94:AF$121,MATCH($B465,Inputs!$C$94:$C$121,0))*(1+AD$7)^0.5</f>
        <v>0</v>
      </c>
      <c r="AE482" s="267">
        <f>INDEX(Inputs!AG$94:AG$121,MATCH($B465,Inputs!$C$94:$C$121,0))*(1+AE$7)^0.5</f>
        <v>0</v>
      </c>
      <c r="AF482" s="267">
        <f>INDEX(Inputs!AH$94:AH$121,MATCH($B465,Inputs!$C$94:$C$121,0))*(1+AF$7)^0.5</f>
        <v>0</v>
      </c>
      <c r="AG482" s="267">
        <f>INDEX(Inputs!AI$94:AI$121,MATCH($B465,Inputs!$C$94:$C$121,0))*(1+AG$7)^0.5</f>
        <v>0</v>
      </c>
      <c r="AH482" s="267">
        <f>INDEX(Inputs!AJ$94:AJ$121,MATCH($B465,Inputs!$C$94:$C$121,0))*(1+AH$7)^0.5</f>
        <v>0</v>
      </c>
      <c r="AI482" s="267">
        <f>INDEX(Inputs!AK$94:AK$121,MATCH($B465,Inputs!$C$94:$C$121,0))*(1+AI$7)^0.5</f>
        <v>0</v>
      </c>
      <c r="AJ482" s="267">
        <f>INDEX(Inputs!AL$94:AL$121,MATCH($B465,Inputs!$C$94:$C$121,0))*(1+AJ$7)^0.5</f>
        <v>0</v>
      </c>
      <c r="AK482" s="267">
        <f>INDEX(Inputs!AM$94:AM$121,MATCH($B465,Inputs!$C$94:$C$121,0))*(1+AK$7)^0.5</f>
        <v>0</v>
      </c>
      <c r="AL482" s="267">
        <f>INDEX(Inputs!AN$94:AN$121,MATCH($B465,Inputs!$C$94:$C$121,0))*(1+AL$7)^0.5</f>
        <v>0</v>
      </c>
      <c r="AM482" s="267">
        <f>INDEX(Inputs!AO$94:AO$121,MATCH($B465,Inputs!$C$94:$C$121,0))*(1+AM$7)^0.5</f>
        <v>0</v>
      </c>
      <c r="AN482" s="267">
        <f>INDEX(Inputs!AP$94:AP$121,MATCH($B465,Inputs!$C$94:$C$121,0))*(1+AN$7)^0.5</f>
        <v>0</v>
      </c>
      <c r="AO482" s="267">
        <f>INDEX(Inputs!AQ$94:AQ$121,MATCH($B465,Inputs!$C$94:$C$121,0))*(1+AO$7)^0.5</f>
        <v>0</v>
      </c>
      <c r="AP482" s="267">
        <f>INDEX(Inputs!AR$94:AR$121,MATCH($B465,Inputs!$C$94:$C$121,0))*(1+AP$7)^0.5</f>
        <v>0</v>
      </c>
      <c r="AQ482" s="267">
        <f>INDEX(Inputs!AS$94:AS$121,MATCH($B465,Inputs!$C$94:$C$121,0))*(1+AQ$7)^0.5</f>
        <v>0</v>
      </c>
      <c r="AR482" s="267">
        <f>INDEX(Inputs!AT$94:AT$121,MATCH($B465,Inputs!$C$94:$C$121,0))*(1+AR$7)^0.5</f>
        <v>0</v>
      </c>
      <c r="AS482" s="267">
        <f>INDEX(Inputs!AU$94:AU$121,MATCH($B465,Inputs!$C$94:$C$121,0))*(1+AS$7)^0.5</f>
        <v>0</v>
      </c>
      <c r="AT482" s="267">
        <f>INDEX(Inputs!AV$94:AV$121,MATCH($B465,Inputs!$C$94:$C$121,0))*(1+AT$7)^0.5</f>
        <v>0</v>
      </c>
      <c r="AU482" s="267">
        <f>INDEX(Inputs!AW$94:AW$121,MATCH($B465,Inputs!$C$94:$C$121,0))*(1+AU$7)^0.5</f>
        <v>0</v>
      </c>
      <c r="AV482" s="267">
        <f>INDEX(Inputs!AX$94:AX$121,MATCH($B465,Inputs!$C$94:$C$121,0))*(1+AV$7)^0.5</f>
        <v>0</v>
      </c>
      <c r="AW482" s="267">
        <f>INDEX(Inputs!AY$94:AY$121,MATCH($B465,Inputs!$C$94:$C$121,0))*(1+AW$7)^0.5</f>
        <v>0</v>
      </c>
      <c r="AX482" s="267">
        <f>INDEX(Inputs!AZ$94:AZ$121,MATCH($B465,Inputs!$C$94:$C$121,0))*(1+AX$7)^0.5</f>
        <v>0</v>
      </c>
      <c r="AY482" s="267">
        <f>INDEX(Inputs!BA$94:BA$121,MATCH($B465,Inputs!$C$94:$C$121,0))*(1+AY$7)^0.5</f>
        <v>0</v>
      </c>
      <c r="AZ482" s="267">
        <f>INDEX(Inputs!BB$94:BB$121,MATCH($B465,Inputs!$C$94:$C$121,0))*(1+AZ$7)^0.5</f>
        <v>0</v>
      </c>
      <c r="BA482" s="267">
        <f>INDEX(Inputs!BC$94:BC$121,MATCH($B465,Inputs!$C$94:$C$121,0))*(1+BA$7)^0.5</f>
        <v>0</v>
      </c>
      <c r="BB482" s="267">
        <f>INDEX(Inputs!BD$94:BD$121,MATCH($B465,Inputs!$C$94:$C$121,0))*(1+BB$7)^0.5</f>
        <v>0</v>
      </c>
      <c r="BC482" s="267">
        <f>INDEX(Inputs!BE$94:BE$121,MATCH($B465,Inputs!$C$94:$C$121,0))*(1+BC$7)^0.5</f>
        <v>0</v>
      </c>
      <c r="BD482" s="267">
        <f>INDEX(Inputs!BF$94:BF$121,MATCH($B465,Inputs!$C$94:$C$121,0))*(1+BD$7)^0.5</f>
        <v>0</v>
      </c>
      <c r="BE482" s="267">
        <f>INDEX(Inputs!BG$94:BG$121,MATCH($B465,Inputs!$C$94:$C$121,0))*(1+BE$7)^0.5</f>
        <v>0</v>
      </c>
      <c r="BF482" s="267">
        <f>INDEX(Inputs!BH$94:BH$121,MATCH($B465,Inputs!$C$94:$C$121,0))*(1+BF$7)^0.5</f>
        <v>0</v>
      </c>
      <c r="BG482" s="267">
        <f>INDEX(Inputs!BI$94:BI$121,MATCH($B465,Inputs!$C$94:$C$121,0))*(1+BG$7)^0.5</f>
        <v>0</v>
      </c>
      <c r="BH482" s="267">
        <f>INDEX(Inputs!BJ$94:BJ$121,MATCH($B465,Inputs!$C$94:$C$121,0))*(1+BH$7)^0.5</f>
        <v>0</v>
      </c>
      <c r="BI482" s="267">
        <f>INDEX(Inputs!BK$94:BK$121,MATCH($B465,Inputs!$C$94:$C$121,0))*(1+BI$7)^0.5</f>
        <v>0</v>
      </c>
      <c r="BJ482" s="267">
        <f>INDEX(Inputs!BL$94:BL$121,MATCH($B465,Inputs!$C$94:$C$121,0))*(1+BJ$7)^0.5</f>
        <v>0</v>
      </c>
      <c r="BK482" s="267">
        <f>INDEX(Inputs!BM$94:BM$121,MATCH($B465,Inputs!$C$94:$C$121,0))*(1+BK$7)^0.5</f>
        <v>0</v>
      </c>
      <c r="BL482" s="267">
        <f>INDEX(Inputs!BN$94:BN$121,MATCH($B465,Inputs!$C$94:$C$121,0))*(1+BL$7)^0.5</f>
        <v>0</v>
      </c>
      <c r="BM482" s="267">
        <f>INDEX(Inputs!BO$94:BO$121,MATCH($B465,Inputs!$C$94:$C$121,0))*(1+BM$7)^0.5</f>
        <v>0</v>
      </c>
      <c r="BN482" s="267">
        <f>INDEX(Inputs!BP$94:BP$121,MATCH($B465,Inputs!$C$94:$C$121,0))*(1+BN$7)^0.5</f>
        <v>0</v>
      </c>
      <c r="BO482" s="267">
        <f>INDEX(Inputs!BQ$94:BQ$121,MATCH($B465,Inputs!$C$94:$C$121,0))*(1+BO$7)^0.5</f>
        <v>0</v>
      </c>
      <c r="BP482" s="267">
        <f>INDEX(Inputs!BR$94:BR$121,MATCH($B465,Inputs!$C$94:$C$121,0))*(1+BP$7)^0.5</f>
        <v>0</v>
      </c>
      <c r="BQ482" s="267">
        <f>INDEX(Inputs!BS$94:BS$121,MATCH($B465,Inputs!$C$94:$C$121,0))*(1+BQ$7)^0.5</f>
        <v>0</v>
      </c>
      <c r="BR482" s="267">
        <f>INDEX(Inputs!BT$94:BT$121,MATCH($B465,Inputs!$C$94:$C$121,0))*(1+BR$7)^0.5</f>
        <v>0</v>
      </c>
      <c r="BS482" s="267">
        <f>INDEX(Inputs!BU$94:BU$121,MATCH($B465,Inputs!$C$94:$C$121,0))*(1+BS$7)^0.5</f>
        <v>0</v>
      </c>
      <c r="BT482" s="267">
        <f>INDEX(Inputs!BV$94:BV$121,MATCH($B465,Inputs!$C$94:$C$121,0))*(1+BT$7)^0.5</f>
        <v>0</v>
      </c>
      <c r="BU482" s="267">
        <f>INDEX(Inputs!BW$94:BW$121,MATCH($B465,Inputs!$C$94:$C$121,0))*(1+BU$7)^0.5</f>
        <v>0</v>
      </c>
      <c r="BV482" s="267">
        <f>INDEX(Inputs!BX$94:BX$121,MATCH($B465,Inputs!$C$94:$C$121,0))*(1+BV$7)^0.5</f>
        <v>0</v>
      </c>
      <c r="BW482" s="267">
        <f>INDEX(Inputs!BY$94:BY$121,MATCH($B465,Inputs!$C$94:$C$121,0))*(1+BW$7)^0.5</f>
        <v>0</v>
      </c>
      <c r="BX482" s="267">
        <f>INDEX(Inputs!BZ$94:BZ$121,MATCH($B465,Inputs!$C$94:$C$121,0))*(1+BX$7)^0.5</f>
        <v>0</v>
      </c>
      <c r="BY482" s="267">
        <f>INDEX(Inputs!CA$94:CA$121,MATCH($B465,Inputs!$C$94:$C$121,0))*(1+BY$7)^0.5</f>
        <v>0</v>
      </c>
      <c r="BZ482" s="267">
        <f>INDEX(Inputs!CB$94:CB$121,MATCH($B465,Inputs!$C$94:$C$121,0))*(1+BZ$7)^0.5</f>
        <v>0</v>
      </c>
      <c r="CA482" s="267">
        <f>INDEX(Inputs!CC$94:CC$121,MATCH($B465,Inputs!$C$94:$C$121,0))*(1+CA$7)^0.5</f>
        <v>0</v>
      </c>
      <c r="CB482" s="267">
        <f>INDEX(Inputs!CD$94:CD$121,MATCH($B465,Inputs!$C$94:$C$121,0))*(1+CB$7)^0.5</f>
        <v>0</v>
      </c>
      <c r="CC482" s="267">
        <f>INDEX(Inputs!CE$94:CE$121,MATCH($B465,Inputs!$C$94:$C$121,0))*(1+CC$7)^0.5</f>
        <v>0</v>
      </c>
      <c r="CD482" s="267">
        <f>INDEX(Inputs!CF$94:CF$121,MATCH($B465,Inputs!$C$94:$C$121,0))*(1+CD$7)^0.5</f>
        <v>0</v>
      </c>
      <c r="CE482" s="267">
        <f>INDEX(Inputs!CG$94:CG$121,MATCH($B465,Inputs!$C$94:$C$121,0))*(1+CE$7)^0.5</f>
        <v>0</v>
      </c>
      <c r="CF482" s="267">
        <f>INDEX(Inputs!CH$94:CH$121,MATCH($B465,Inputs!$C$94:$C$121,0))*(1+CF$7)^0.5</f>
        <v>0</v>
      </c>
    </row>
    <row r="483" spans="1:2018" s="153" customFormat="1" ht="12.75" customHeight="1">
      <c r="A483"/>
      <c r="C483" s="164"/>
      <c r="D483" s="155" t="s">
        <v>10</v>
      </c>
      <c r="E483" s="155"/>
      <c r="I483" s="31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</row>
    <row r="484" spans="1:2018" s="97" customFormat="1" ht="12.75" customHeight="1">
      <c r="C484" s="237">
        <v>2015</v>
      </c>
      <c r="D484" s="101" t="s">
        <v>139</v>
      </c>
      <c r="E484" s="101" t="s">
        <v>185</v>
      </c>
      <c r="H484" s="182">
        <f>INDEX(Inputs!$P$260:$P$287,MATCH($B465,Inputs!$C$260:$C$287,0))/conv_2020_2015</f>
        <v>-53.612733859564706</v>
      </c>
      <c r="I484" s="171"/>
      <c r="J484" s="171">
        <f t="shared" ref="J484" si="2290">IF($I468="n/a",0,IF(J$4&gt;second_reg_period,IF(J$4&lt;=$I468+$C484,$H484/($I468-5),IF(AND($H484&lt;&gt;0,I484=0,J$4=$C484+$I468+1),$H484,0)),0))</f>
        <v>0</v>
      </c>
      <c r="K484" s="171">
        <f t="shared" ref="K484" si="2291">IF($I468="n/a",0,IF(K$4&gt;second_reg_period,IF(K$4&lt;=$I468+$C484,$H484/($I468-5),IF(AND($H484&lt;&gt;0,J484=0,K$4=$C484+$I468+1),$H484,0)),0))</f>
        <v>0</v>
      </c>
      <c r="L484" s="171">
        <f t="shared" ref="L484" si="2292">IF($I468="n/a",0,IF(L$4&gt;second_reg_period,IF(L$4&lt;=$I468+$C484,$H484/($I468-5),IF(AND($H484&lt;&gt;0,K484=0,L$4=$C484+$I468+1),$H484,0)),0))</f>
        <v>0</v>
      </c>
      <c r="M484" s="171">
        <f t="shared" ref="M484" si="2293">IF($I468="n/a",0,IF(M$4&gt;second_reg_period,IF(M$4&lt;=$I468+$C484,$H484/($I468-5),IF(AND($H484&lt;&gt;0,L484=0,M$4=$C484+$I468+1),$H484,0)),0))</f>
        <v>0</v>
      </c>
      <c r="N484" s="171">
        <f t="shared" ref="N484" si="2294">IF($I468="n/a",0,IF(N$4&gt;second_reg_period,IF(N$4&lt;=$I468+$C484,$H484/($I468-5),IF(AND($H484&lt;&gt;0,M484=0,N$4=$C484+$I468+1),$H484,0)),0))</f>
        <v>0</v>
      </c>
      <c r="O484" s="171">
        <f t="shared" ref="O484" si="2295">IF($I468="n/a",0,IF(O$4&gt;second_reg_period,IF(O$4&lt;=$I468+$C484,$H484/($I468-5),IF(AND($H484&lt;&gt;0,N484=0,O$4=$C484+$I468+1),$H484,0)),0))</f>
        <v>-1.1913940857681047</v>
      </c>
      <c r="P484" s="171">
        <f t="shared" ref="P484" si="2296">IF($I468="n/a",0,IF(P$4&gt;second_reg_period,IF(P$4&lt;=$I468+$C484,$H484/($I468-5),IF(AND($H484&lt;&gt;0,O484=0,P$4=$C484+$I468+1),$H484,0)),0))</f>
        <v>-1.1913940857681047</v>
      </c>
      <c r="Q484" s="171">
        <f t="shared" ref="Q484" si="2297">IF($I468="n/a",0,IF(Q$4&gt;second_reg_period,IF(Q$4&lt;=$I468+$C484,$H484/($I468-5),IF(AND($H484&lt;&gt;0,P484=0,Q$4=$C484+$I468+1),$H484,0)),0))</f>
        <v>-1.1913940857681047</v>
      </c>
      <c r="R484" s="171">
        <f t="shared" ref="R484" si="2298">IF($I468="n/a",0,IF(R$4&gt;second_reg_period,IF(R$4&lt;=$I468+$C484,$H484/($I468-5),IF(AND($H484&lt;&gt;0,Q484=0,R$4=$C484+$I468+1),$H484,0)),0))</f>
        <v>-1.1913940857681047</v>
      </c>
      <c r="S484" s="171">
        <f t="shared" ref="S484" si="2299">IF($I468="n/a",0,IF(S$4&gt;second_reg_period,IF(S$4&lt;=$I468+$C484,$H484/($I468-5),IF(AND($H484&lt;&gt;0,R484=0,S$4=$C484+$I468+1),$H484,0)),0))</f>
        <v>-1.1913940857681047</v>
      </c>
      <c r="T484" s="171">
        <f t="shared" ref="T484" si="2300">IF($I468="n/a",0,IF(T$4&gt;second_reg_period,IF(T$4&lt;=$I468+$C484,$H484/($I468-5),IF(AND($H484&lt;&gt;0,S484=0,T$4=$C484+$I468+1),$H484,0)),0))</f>
        <v>-1.1913940857681047</v>
      </c>
      <c r="U484" s="171">
        <f t="shared" ref="U484" si="2301">IF($I468="n/a",0,IF(U$4&gt;second_reg_period,IF(U$4&lt;=$I468+$C484,$H484/($I468-5),IF(AND($H484&lt;&gt;0,T484=0,U$4=$C484+$I468+1),$H484,0)),0))</f>
        <v>-1.1913940857681047</v>
      </c>
      <c r="V484" s="171">
        <f t="shared" ref="V484" si="2302">IF($I468="n/a",0,IF(V$4&gt;second_reg_period,IF(V$4&lt;=$I468+$C484,$H484/($I468-5),IF(AND($H484&lt;&gt;0,U484=0,V$4=$C484+$I468+1),$H484,0)),0))</f>
        <v>-1.1913940857681047</v>
      </c>
      <c r="W484" s="171">
        <f t="shared" ref="W484" si="2303">IF($I468="n/a",0,IF(W$4&gt;second_reg_period,IF(W$4&lt;=$I468+$C484,$H484/($I468-5),IF(AND($H484&lt;&gt;0,V484=0,W$4=$C484+$I468+1),$H484,0)),0))</f>
        <v>-1.1913940857681047</v>
      </c>
      <c r="X484" s="171">
        <f t="shared" ref="X484" si="2304">IF($I468="n/a",0,IF(X$4&gt;second_reg_period,IF(X$4&lt;=$I468+$C484,$H484/($I468-5),IF(AND($H484&lt;&gt;0,W484=0,X$4=$C484+$I468+1),$H484,0)),0))</f>
        <v>-1.1913940857681047</v>
      </c>
      <c r="Y484" s="171">
        <f t="shared" ref="Y484" si="2305">IF($I468="n/a",0,IF(Y$4&gt;second_reg_period,IF(Y$4&lt;=$I468+$C484,$H484/($I468-5),IF(AND($H484&lt;&gt;0,X484=0,Y$4=$C484+$I468+1),$H484,0)),0))</f>
        <v>-1.1913940857681047</v>
      </c>
      <c r="Z484" s="171">
        <f t="shared" ref="Z484" si="2306">IF($I468="n/a",0,IF(Z$4&gt;second_reg_period,IF(Z$4&lt;=$I468+$C484,$H484/($I468-5),IF(AND($H484&lt;&gt;0,Y484=0,Z$4=$C484+$I468+1),$H484,0)),0))</f>
        <v>-1.1913940857681047</v>
      </c>
      <c r="AA484" s="171">
        <f t="shared" ref="AA484" si="2307">IF($I468="n/a",0,IF(AA$4&gt;second_reg_period,IF(AA$4&lt;=$I468+$C484,$H484/($I468-5),IF(AND($H484&lt;&gt;0,Z484=0,AA$4=$C484+$I468+1),$H484,0)),0))</f>
        <v>-1.1913940857681047</v>
      </c>
      <c r="AB484" s="171">
        <f t="shared" ref="AB484" si="2308">IF($I468="n/a",0,IF(AB$4&gt;second_reg_period,IF(AB$4&lt;=$I468+$C484,$H484/($I468-5),IF(AND($H484&lt;&gt;0,AA484=0,AB$4=$C484+$I468+1),$H484,0)),0))</f>
        <v>-1.1913940857681047</v>
      </c>
      <c r="AC484" s="171">
        <f t="shared" ref="AC484" si="2309">IF($I468="n/a",0,IF(AC$4&gt;second_reg_period,IF(AC$4&lt;=$I468+$C484,$H484/($I468-5),IF(AND($H484&lt;&gt;0,AB484=0,AC$4=$C484+$I468+1),$H484,0)),0))</f>
        <v>-1.1913940857681047</v>
      </c>
      <c r="AD484" s="171">
        <f t="shared" ref="AD484" si="2310">IF($I468="n/a",0,IF(AD$4&gt;second_reg_period,IF(AD$4&lt;=$I468+$C484,$H484/($I468-5),IF(AND($H484&lt;&gt;0,AC484=0,AD$4=$C484+$I468+1),$H484,0)),0))</f>
        <v>-1.1913940857681047</v>
      </c>
      <c r="AE484" s="171">
        <f t="shared" ref="AE484" si="2311">IF($I468="n/a",0,IF(AE$4&gt;second_reg_period,IF(AE$4&lt;=$I468+$C484,$H484/($I468-5),IF(AND($H484&lt;&gt;0,AD484=0,AE$4=$C484+$I468+1),$H484,0)),0))</f>
        <v>-1.1913940857681047</v>
      </c>
      <c r="AF484" s="171">
        <f t="shared" ref="AF484" si="2312">IF($I468="n/a",0,IF(AF$4&gt;second_reg_period,IF(AF$4&lt;=$I468+$C484,$H484/($I468-5),IF(AND($H484&lt;&gt;0,AE484=0,AF$4=$C484+$I468+1),$H484,0)),0))</f>
        <v>-1.1913940857681047</v>
      </c>
      <c r="AG484" s="171">
        <f t="shared" ref="AG484" si="2313">IF($I468="n/a",0,IF(AG$4&gt;second_reg_period,IF(AG$4&lt;=$I468+$C484,$H484/($I468-5),IF(AND($H484&lt;&gt;0,AF484=0,AG$4=$C484+$I468+1),$H484,0)),0))</f>
        <v>-1.1913940857681047</v>
      </c>
      <c r="AH484" s="171">
        <f t="shared" ref="AH484" si="2314">IF($I468="n/a",0,IF(AH$4&gt;second_reg_period,IF(AH$4&lt;=$I468+$C484,$H484/($I468-5),IF(AND($H484&lt;&gt;0,AG484=0,AH$4=$C484+$I468+1),$H484,0)),0))</f>
        <v>-1.1913940857681047</v>
      </c>
      <c r="AI484" s="171">
        <f t="shared" ref="AI484" si="2315">IF($I468="n/a",0,IF(AI$4&gt;second_reg_period,IF(AI$4&lt;=$I468+$C484,$H484/($I468-5),IF(AND($H484&lt;&gt;0,AH484=0,AI$4=$C484+$I468+1),$H484,0)),0))</f>
        <v>-1.1913940857681047</v>
      </c>
      <c r="AJ484" s="171">
        <f t="shared" ref="AJ484" si="2316">IF($I468="n/a",0,IF(AJ$4&gt;second_reg_period,IF(AJ$4&lt;=$I468+$C484,$H484/($I468-5),IF(AND($H484&lt;&gt;0,AI484=0,AJ$4=$C484+$I468+1),$H484,0)),0))</f>
        <v>-1.1913940857681047</v>
      </c>
      <c r="AK484" s="171">
        <f t="shared" ref="AK484" si="2317">IF($I468="n/a",0,IF(AK$4&gt;second_reg_period,IF(AK$4&lt;=$I468+$C484,$H484/($I468-5),IF(AND($H484&lt;&gt;0,AJ484=0,AK$4=$C484+$I468+1),$H484,0)),0))</f>
        <v>-1.1913940857681047</v>
      </c>
      <c r="AL484" s="171">
        <f t="shared" ref="AL484" si="2318">IF($I468="n/a",0,IF(AL$4&gt;second_reg_period,IF(AL$4&lt;=$I468+$C484,$H484/($I468-5),IF(AND($H484&lt;&gt;0,AK484=0,AL$4=$C484+$I468+1),$H484,0)),0))</f>
        <v>-1.1913940857681047</v>
      </c>
      <c r="AM484" s="171">
        <f t="shared" ref="AM484" si="2319">IF($I468="n/a",0,IF(AM$4&gt;second_reg_period,IF(AM$4&lt;=$I468+$C484,$H484/($I468-5),IF(AND($H484&lt;&gt;0,AL484=0,AM$4=$C484+$I468+1),$H484,0)),0))</f>
        <v>-1.1913940857681047</v>
      </c>
      <c r="AN484" s="171">
        <f t="shared" ref="AN484" si="2320">IF($I468="n/a",0,IF(AN$4&gt;second_reg_period,IF(AN$4&lt;=$I468+$C484,$H484/($I468-5),IF(AND($H484&lt;&gt;0,AM484=0,AN$4=$C484+$I468+1),$H484,0)),0))</f>
        <v>-1.1913940857681047</v>
      </c>
      <c r="AO484" s="171">
        <f t="shared" ref="AO484" si="2321">IF($I468="n/a",0,IF(AO$4&gt;second_reg_period,IF(AO$4&lt;=$I468+$C484,$H484/($I468-5),IF(AND($H484&lt;&gt;0,AN484=0,AO$4=$C484+$I468+1),$H484,0)),0))</f>
        <v>-1.1913940857681047</v>
      </c>
      <c r="AP484" s="171">
        <f t="shared" ref="AP484" si="2322">IF($I468="n/a",0,IF(AP$4&gt;second_reg_period,IF(AP$4&lt;=$I468+$C484,$H484/($I468-5),IF(AND($H484&lt;&gt;0,AO484=0,AP$4=$C484+$I468+1),$H484,0)),0))</f>
        <v>-1.1913940857681047</v>
      </c>
      <c r="AQ484" s="171">
        <f t="shared" ref="AQ484" si="2323">IF($I468="n/a",0,IF(AQ$4&gt;second_reg_period,IF(AQ$4&lt;=$I468+$C484,$H484/($I468-5),IF(AND($H484&lt;&gt;0,AP484=0,AQ$4=$C484+$I468+1),$H484,0)),0))</f>
        <v>-1.1913940857681047</v>
      </c>
      <c r="AR484" s="171">
        <f t="shared" ref="AR484" si="2324">IF($I468="n/a",0,IF(AR$4&gt;second_reg_period,IF(AR$4&lt;=$I468+$C484,$H484/($I468-5),IF(AND($H484&lt;&gt;0,AQ484=0,AR$4=$C484+$I468+1),$H484,0)),0))</f>
        <v>-1.1913940857681047</v>
      </c>
      <c r="AS484" s="171">
        <f t="shared" ref="AS484" si="2325">IF($I468="n/a",0,IF(AS$4&gt;second_reg_period,IF(AS$4&lt;=$I468+$C484,$H484/($I468-5),IF(AND($H484&lt;&gt;0,AR484=0,AS$4=$C484+$I468+1),$H484,0)),0))</f>
        <v>-1.1913940857681047</v>
      </c>
      <c r="AT484" s="171">
        <f t="shared" ref="AT484" si="2326">IF($I468="n/a",0,IF(AT$4&gt;second_reg_period,IF(AT$4&lt;=$I468+$C484,$H484/($I468-5),IF(AND($H484&lt;&gt;0,AS484=0,AT$4=$C484+$I468+1),$H484,0)),0))</f>
        <v>-1.1913940857681047</v>
      </c>
      <c r="AU484" s="171">
        <f t="shared" ref="AU484" si="2327">IF($I468="n/a",0,IF(AU$4&gt;second_reg_period,IF(AU$4&lt;=$I468+$C484,$H484/($I468-5),IF(AND($H484&lt;&gt;0,AT484=0,AU$4=$C484+$I468+1),$H484,0)),0))</f>
        <v>-1.1913940857681047</v>
      </c>
      <c r="AV484" s="171">
        <f t="shared" ref="AV484" si="2328">IF($I468="n/a",0,IF(AV$4&gt;second_reg_period,IF(AV$4&lt;=$I468+$C484,$H484/($I468-5),IF(AND($H484&lt;&gt;0,AU484=0,AV$4=$C484+$I468+1),$H484,0)),0))</f>
        <v>-1.1913940857681047</v>
      </c>
      <c r="AW484" s="171">
        <f t="shared" ref="AW484" si="2329">IF($I468="n/a",0,IF(AW$4&gt;second_reg_period,IF(AW$4&lt;=$I468+$C484,$H484/($I468-5),IF(AND($H484&lt;&gt;0,AV484=0,AW$4=$C484+$I468+1),$H484,0)),0))</f>
        <v>-1.1913940857681047</v>
      </c>
      <c r="AX484" s="171">
        <f t="shared" ref="AX484" si="2330">IF($I468="n/a",0,IF(AX$4&gt;second_reg_period,IF(AX$4&lt;=$I468+$C484,$H484/($I468-5),IF(AND($H484&lt;&gt;0,AW484=0,AX$4=$C484+$I468+1),$H484,0)),0))</f>
        <v>-1.1913940857681047</v>
      </c>
      <c r="AY484" s="171">
        <f t="shared" ref="AY484" si="2331">IF($I468="n/a",0,IF(AY$4&gt;second_reg_period,IF(AY$4&lt;=$I468+$C484,$H484/($I468-5),IF(AND($H484&lt;&gt;0,AX484=0,AY$4=$C484+$I468+1),$H484,0)),0))</f>
        <v>-1.1913940857681047</v>
      </c>
      <c r="AZ484" s="171">
        <f t="shared" ref="AZ484" si="2332">IF($I468="n/a",0,IF(AZ$4&gt;second_reg_period,IF(AZ$4&lt;=$I468+$C484,$H484/($I468-5),IF(AND($H484&lt;&gt;0,AY484=0,AZ$4=$C484+$I468+1),$H484,0)),0))</f>
        <v>-1.1913940857681047</v>
      </c>
      <c r="BA484" s="171">
        <f t="shared" ref="BA484" si="2333">IF($I468="n/a",0,IF(BA$4&gt;second_reg_period,IF(BA$4&lt;=$I468+$C484,$H484/($I468-5),IF(AND($H484&lt;&gt;0,AZ484=0,BA$4=$C484+$I468+1),$H484,0)),0))</f>
        <v>-1.1913940857681047</v>
      </c>
      <c r="BB484" s="171">
        <f t="shared" ref="BB484" si="2334">IF($I468="n/a",0,IF(BB$4&gt;second_reg_period,IF(BB$4&lt;=$I468+$C484,$H484/($I468-5),IF(AND($H484&lt;&gt;0,BA484=0,BB$4=$C484+$I468+1),$H484,0)),0))</f>
        <v>-1.1913940857681047</v>
      </c>
      <c r="BC484" s="171">
        <f t="shared" ref="BC484" si="2335">IF($I468="n/a",0,IF(BC$4&gt;second_reg_period,IF(BC$4&lt;=$I468+$C484,$H484/($I468-5),IF(AND($H484&lt;&gt;0,BB484=0,BC$4=$C484+$I468+1),$H484,0)),0))</f>
        <v>-1.1913940857681047</v>
      </c>
      <c r="BD484" s="171">
        <f t="shared" ref="BD484" si="2336">IF($I468="n/a",0,IF(BD$4&gt;second_reg_period,IF(BD$4&lt;=$I468+$C484,$H484/($I468-5),IF(AND($H484&lt;&gt;0,BC484=0,BD$4=$C484+$I468+1),$H484,0)),0))</f>
        <v>-1.1913940857681047</v>
      </c>
      <c r="BE484" s="171">
        <f t="shared" ref="BE484" si="2337">IF($I468="n/a",0,IF(BE$4&gt;second_reg_period,IF(BE$4&lt;=$I468+$C484,$H484/($I468-5),IF(AND($H484&lt;&gt;0,BD484=0,BE$4=$C484+$I468+1),$H484,0)),0))</f>
        <v>-1.1913940857681047</v>
      </c>
      <c r="BF484" s="171">
        <f t="shared" ref="BF484" si="2338">IF($I468="n/a",0,IF(BF$4&gt;second_reg_period,IF(BF$4&lt;=$I468+$C484,$H484/($I468-5),IF(AND($H484&lt;&gt;0,BE484=0,BF$4=$C484+$I468+1),$H484,0)),0))</f>
        <v>-1.1913940857681047</v>
      </c>
      <c r="BG484" s="171">
        <f t="shared" ref="BG484" si="2339">IF($I468="n/a",0,IF(BG$4&gt;second_reg_period,IF(BG$4&lt;=$I468+$C484,$H484/($I468-5),IF(AND($H484&lt;&gt;0,BF484=0,BG$4=$C484+$I468+1),$H484,0)),0))</f>
        <v>-1.1913940857681047</v>
      </c>
      <c r="BH484" s="171">
        <f t="shared" ref="BH484" si="2340">IF($I468="n/a",0,IF(BH$4&gt;second_reg_period,IF(BH$4&lt;=$I468+$C484,$H484/($I468-5),IF(AND($H484&lt;&gt;0,BG484=0,BH$4=$C484+$I468+1),$H484,0)),0))</f>
        <v>0</v>
      </c>
      <c r="BI484" s="171">
        <f t="shared" ref="BI484" si="2341">IF($I468="n/a",0,IF(BI$4&gt;second_reg_period,IF(BI$4&lt;=$I468+$C484,$H484/($I468-5),IF(AND($H484&lt;&gt;0,BH484=0,BI$4=$C484+$I468+1),$H484,0)),0))</f>
        <v>0</v>
      </c>
      <c r="BJ484" s="171">
        <f t="shared" ref="BJ484" si="2342">IF($I468="n/a",0,IF(BJ$4&gt;second_reg_period,IF(BJ$4&lt;=$I468+$C484,$H484/($I468-5),IF(AND($H484&lt;&gt;0,BI484=0,BJ$4=$C484+$I468+1),$H484,0)),0))</f>
        <v>0</v>
      </c>
      <c r="BK484" s="171">
        <f t="shared" ref="BK484" si="2343">IF($I468="n/a",0,IF(BK$4&gt;second_reg_period,IF(BK$4&lt;=$I468+$C484,$H484/($I468-5),IF(AND($H484&lt;&gt;0,BJ484=0,BK$4=$C484+$I468+1),$H484,0)),0))</f>
        <v>0</v>
      </c>
      <c r="BL484" s="171">
        <f t="shared" ref="BL484" si="2344">IF($I468="n/a",0,IF(BL$4&gt;second_reg_period,IF(BL$4&lt;=$I468+$C484,$H484/($I468-5),IF(AND($H484&lt;&gt;0,BK484=0,BL$4=$C484+$I468+1),$H484,0)),0))</f>
        <v>0</v>
      </c>
      <c r="BM484" s="171">
        <f t="shared" ref="BM484" si="2345">IF($I468="n/a",0,IF(BM$4&gt;second_reg_period,IF(BM$4&lt;=$I468+$C484,$H484/($I468-5),IF(AND($H484&lt;&gt;0,BL484=0,BM$4=$C484+$I468+1),$H484,0)),0))</f>
        <v>0</v>
      </c>
      <c r="BN484" s="171">
        <f t="shared" ref="BN484" si="2346">IF($I468="n/a",0,IF(BN$4&gt;second_reg_period,IF(BN$4&lt;=$I468+$C484,$H484/($I468-5),IF(AND($H484&lt;&gt;0,BM484=0,BN$4=$C484+$I468+1),$H484,0)),0))</f>
        <v>0</v>
      </c>
      <c r="BO484" s="171">
        <f t="shared" ref="BO484" si="2347">IF($I468="n/a",0,IF(BO$4&gt;second_reg_period,IF(BO$4&lt;=$I468+$C484,$H484/($I468-5),IF(AND($H484&lt;&gt;0,BN484=0,BO$4=$C484+$I468+1),$H484,0)),0))</f>
        <v>0</v>
      </c>
      <c r="BP484" s="171">
        <f t="shared" ref="BP484" si="2348">IF($I468="n/a",0,IF(BP$4&gt;second_reg_period,IF(BP$4&lt;=$I468+$C484,$H484/($I468-5),IF(AND($H484&lt;&gt;0,BO484=0,BP$4=$C484+$I468+1),$H484,0)),0))</f>
        <v>0</v>
      </c>
      <c r="BQ484" s="171">
        <f t="shared" ref="BQ484" si="2349">IF($I468="n/a",0,IF(BQ$4&gt;second_reg_period,IF(BQ$4&lt;=$I468+$C484,$H484/($I468-5),IF(AND($H484&lt;&gt;0,BP484=0,BQ$4=$C484+$I468+1),$H484,0)),0))</f>
        <v>0</v>
      </c>
      <c r="BR484" s="171">
        <f t="shared" ref="BR484" si="2350">IF($I468="n/a",0,IF(BR$4&gt;second_reg_period,IF(BR$4&lt;=$I468+$C484,$H484/($I468-5),IF(AND($H484&lt;&gt;0,BQ484=0,BR$4=$C484+$I468+1),$H484,0)),0))</f>
        <v>0</v>
      </c>
      <c r="BS484" s="171">
        <f t="shared" ref="BS484" si="2351">IF($I468="n/a",0,IF(BS$4&gt;second_reg_period,IF(BS$4&lt;=$I468+$C484,$H484/($I468-5),IF(AND($H484&lt;&gt;0,BR484=0,BS$4=$C484+$I468+1),$H484,0)),0))</f>
        <v>0</v>
      </c>
      <c r="BT484" s="171">
        <f t="shared" ref="BT484" si="2352">IF($I468="n/a",0,IF(BT$4&gt;second_reg_period,IF(BT$4&lt;=$I468+$C484,$H484/($I468-5),IF(AND($H484&lt;&gt;0,BS484=0,BT$4=$C484+$I468+1),$H484,0)),0))</f>
        <v>0</v>
      </c>
      <c r="BU484" s="171">
        <f t="shared" ref="BU484" si="2353">IF($I468="n/a",0,IF(BU$4&gt;second_reg_period,IF(BU$4&lt;=$I468+$C484,$H484/($I468-5),IF(AND($H484&lt;&gt;0,BT484=0,BU$4=$C484+$I468+1),$H484,0)),0))</f>
        <v>0</v>
      </c>
      <c r="BV484" s="171">
        <f t="shared" ref="BV484" si="2354">IF($I468="n/a",0,IF(BV$4&gt;second_reg_period,IF(BV$4&lt;=$I468+$C484,$H484/($I468-5),IF(AND($H484&lt;&gt;0,BU484=0,BV$4=$C484+$I468+1),$H484,0)),0))</f>
        <v>0</v>
      </c>
      <c r="BW484" s="171">
        <f t="shared" ref="BW484" si="2355">IF($I468="n/a",0,IF(BW$4&gt;second_reg_period,IF(BW$4&lt;=$I468+$C484,$H484/($I468-5),IF(AND($H484&lt;&gt;0,BV484=0,BW$4=$C484+$I468+1),$H484,0)),0))</f>
        <v>0</v>
      </c>
      <c r="BX484" s="171">
        <f t="shared" ref="BX484" si="2356">IF($I468="n/a",0,IF(BX$4&gt;second_reg_period,IF(BX$4&lt;=$I468+$C484,$H484/($I468-5),IF(AND($H484&lt;&gt;0,BW484=0,BX$4=$C484+$I468+1),$H484,0)),0))</f>
        <v>0</v>
      </c>
      <c r="BY484" s="171">
        <f t="shared" ref="BY484" si="2357">IF($I468="n/a",0,IF(BY$4&gt;second_reg_period,IF(BY$4&lt;=$I468+$C484,$H484/($I468-5),IF(AND($H484&lt;&gt;0,BX484=0,BY$4=$C484+$I468+1),$H484,0)),0))</f>
        <v>0</v>
      </c>
      <c r="BZ484" s="171">
        <f t="shared" ref="BZ484" si="2358">IF($I468="n/a",0,IF(BZ$4&gt;second_reg_period,IF(BZ$4&lt;=$I468+$C484,$H484/($I468-5),IF(AND($H484&lt;&gt;0,BY484=0,BZ$4=$C484+$I468+1),$H484,0)),0))</f>
        <v>0</v>
      </c>
      <c r="CA484" s="171">
        <f t="shared" ref="CA484" si="2359">IF($I468="n/a",0,IF(CA$4&gt;second_reg_period,IF(CA$4&lt;=$I468+$C484,$H484/($I468-5),IF(AND($H484&lt;&gt;0,BZ484=0,CA$4=$C484+$I468+1),$H484,0)),0))</f>
        <v>0</v>
      </c>
      <c r="CB484" s="171">
        <f t="shared" ref="CB484" si="2360">IF($I468="n/a",0,IF(CB$4&gt;second_reg_period,IF(CB$4&lt;=$I468+$C484,$H484/($I468-5),IF(AND($H484&lt;&gt;0,CA484=0,CB$4=$C484+$I468+1),$H484,0)),0))</f>
        <v>0</v>
      </c>
      <c r="CC484" s="171">
        <f t="shared" ref="CC484" si="2361">IF($I468="n/a",0,IF(CC$4&gt;second_reg_period,IF(CC$4&lt;=$I468+$C484,$H484/($I468-5),IF(AND($H484&lt;&gt;0,CB484=0,CC$4=$C484+$I468+1),$H484,0)),0))</f>
        <v>0</v>
      </c>
      <c r="CD484" s="171">
        <f t="shared" ref="CD484" si="2362">IF($I468="n/a",0,IF(CD$4&gt;second_reg_period,IF(CD$4&lt;=$I468+$C484,$H484/($I468-5),IF(AND($H484&lt;&gt;0,CC484=0,CD$4=$C484+$I468+1),$H484,0)),0))</f>
        <v>0</v>
      </c>
      <c r="CE484" s="171">
        <f t="shared" ref="CE484" si="2363">IF($I468="n/a",0,IF(CE$4&gt;second_reg_period,IF(CE$4&lt;=$I468+$C484,$H484/($I468-5),IF(AND($H484&lt;&gt;0,CD484=0,CE$4=$C484+$I468+1),$H484,0)),0))</f>
        <v>0</v>
      </c>
      <c r="CF484" s="171">
        <f t="shared" ref="CF484" si="2364">IF($I468="n/a",0,IF(CF$4&gt;second_reg_period,IF(CF$4&lt;=$I468+$C484,$H484/($I468-5),IF(AND($H484&lt;&gt;0,CE484=0,CF$4=$C484+$I468+1),$H484,0)),0))</f>
        <v>0</v>
      </c>
      <c r="CG484" s="153"/>
      <c r="CH484" s="153"/>
      <c r="CI484" s="153"/>
      <c r="CJ484" s="153"/>
      <c r="CK484" s="153"/>
      <c r="CL484" s="153"/>
      <c r="CM484" s="153"/>
      <c r="CN484" s="153"/>
      <c r="CO484" s="153"/>
      <c r="CP484" s="153"/>
      <c r="CQ484" s="153"/>
      <c r="CR484" s="153"/>
      <c r="CS484" s="153"/>
      <c r="CT484" s="153"/>
      <c r="CU484" s="153"/>
      <c r="CV484" s="153"/>
      <c r="CW484" s="153"/>
      <c r="CX484" s="153"/>
      <c r="CY484" s="153"/>
      <c r="CZ484" s="153"/>
      <c r="DA484" s="153"/>
      <c r="DB484" s="153"/>
      <c r="DC484" s="153"/>
      <c r="DD484" s="153"/>
      <c r="DE484" s="153"/>
      <c r="DF484" s="153"/>
      <c r="DG484" s="153"/>
      <c r="DH484" s="153"/>
      <c r="DI484" s="153"/>
      <c r="DJ484" s="153"/>
      <c r="DK484" s="153"/>
      <c r="DL484" s="153"/>
      <c r="DM484" s="153"/>
      <c r="DN484" s="153"/>
      <c r="DO484" s="153"/>
      <c r="DP484" s="153"/>
      <c r="DQ484" s="153"/>
      <c r="DR484" s="153"/>
      <c r="DS484" s="153"/>
      <c r="DT484" s="153"/>
      <c r="DU484" s="153"/>
      <c r="DV484" s="153"/>
      <c r="DW484" s="153"/>
      <c r="DX484" s="153"/>
      <c r="DY484" s="153"/>
      <c r="DZ484" s="153"/>
      <c r="EA484" s="153"/>
      <c r="EB484" s="153"/>
      <c r="EC484" s="153"/>
      <c r="ED484" s="153"/>
      <c r="EE484" s="153"/>
      <c r="EF484" s="153"/>
      <c r="EG484" s="153"/>
      <c r="EH484" s="153"/>
      <c r="EI484" s="153"/>
      <c r="EJ484" s="153"/>
      <c r="EK484" s="153"/>
      <c r="EL484" s="153"/>
      <c r="EM484" s="153"/>
      <c r="EN484" s="153"/>
      <c r="EO484" s="153"/>
      <c r="EP484" s="153"/>
      <c r="EQ484" s="153"/>
      <c r="ER484" s="153"/>
      <c r="ES484" s="153"/>
      <c r="ET484" s="153"/>
      <c r="EU484" s="153"/>
      <c r="EV484" s="153"/>
      <c r="EW484" s="153"/>
      <c r="EX484" s="153"/>
      <c r="EY484" s="153"/>
      <c r="EZ484" s="153"/>
      <c r="FA484" s="153"/>
      <c r="FB484" s="153"/>
      <c r="FC484" s="153"/>
      <c r="FD484" s="153"/>
      <c r="FE484" s="153"/>
      <c r="FF484" s="153"/>
      <c r="FG484" s="153"/>
      <c r="FH484" s="153"/>
      <c r="FI484" s="153"/>
      <c r="FJ484" s="153"/>
      <c r="FK484" s="153"/>
      <c r="FL484" s="153"/>
      <c r="FM484" s="153"/>
      <c r="FN484" s="153"/>
      <c r="FO484" s="153"/>
      <c r="FP484" s="153"/>
      <c r="FQ484" s="153"/>
      <c r="FR484" s="153"/>
      <c r="FS484" s="153"/>
      <c r="FT484" s="153"/>
      <c r="FU484" s="153"/>
      <c r="FV484" s="153"/>
      <c r="FW484" s="153"/>
      <c r="FX484" s="153"/>
      <c r="FY484" s="153"/>
      <c r="FZ484" s="153"/>
      <c r="GA484" s="153"/>
      <c r="GB484" s="153"/>
      <c r="GC484" s="153"/>
      <c r="GD484" s="153"/>
      <c r="GE484" s="153"/>
      <c r="GF484" s="153"/>
      <c r="GG484" s="153"/>
      <c r="GH484" s="153"/>
      <c r="GI484" s="153"/>
      <c r="GJ484" s="153"/>
      <c r="GK484" s="153"/>
      <c r="GL484" s="153"/>
      <c r="GM484" s="153"/>
      <c r="GN484" s="153"/>
      <c r="GO484" s="153"/>
      <c r="GP484" s="153"/>
      <c r="GQ484" s="153"/>
      <c r="GR484" s="153"/>
      <c r="GS484" s="153"/>
      <c r="GT484" s="153"/>
      <c r="GU484" s="153"/>
      <c r="GV484" s="153"/>
      <c r="GW484" s="153"/>
      <c r="GX484" s="153"/>
      <c r="GY484" s="153"/>
      <c r="GZ484" s="153"/>
      <c r="HA484" s="153"/>
      <c r="HB484" s="153"/>
      <c r="HC484" s="153"/>
      <c r="HD484" s="153"/>
      <c r="HE484" s="153"/>
      <c r="HF484" s="153"/>
      <c r="HG484" s="153"/>
      <c r="HH484" s="153"/>
      <c r="HI484" s="153"/>
      <c r="HJ484" s="153"/>
      <c r="HK484" s="153"/>
      <c r="HL484" s="153"/>
      <c r="HM484" s="153"/>
      <c r="HN484" s="153"/>
      <c r="HO484" s="153"/>
      <c r="HP484" s="153"/>
      <c r="HQ484" s="153"/>
      <c r="HR484" s="153"/>
      <c r="HS484" s="153"/>
      <c r="HT484" s="153"/>
      <c r="HU484" s="153"/>
      <c r="HV484" s="153"/>
      <c r="HW484" s="153"/>
      <c r="HX484" s="153"/>
      <c r="HY484" s="153"/>
      <c r="HZ484" s="153"/>
      <c r="IA484" s="153"/>
      <c r="IB484" s="153"/>
      <c r="IC484" s="153"/>
      <c r="ID484" s="153"/>
      <c r="IE484" s="153"/>
      <c r="IF484" s="153"/>
      <c r="IG484" s="153"/>
      <c r="IH484" s="153"/>
      <c r="II484" s="153"/>
      <c r="IJ484" s="153"/>
      <c r="IK484" s="153"/>
      <c r="IL484" s="153"/>
      <c r="IM484" s="153"/>
      <c r="IN484" s="153"/>
      <c r="IO484" s="153"/>
      <c r="IP484" s="153"/>
      <c r="IQ484" s="153"/>
      <c r="IR484" s="153"/>
      <c r="IS484" s="153"/>
      <c r="IT484" s="153"/>
      <c r="IU484" s="153"/>
      <c r="IV484" s="153"/>
      <c r="IW484" s="153"/>
      <c r="IX484" s="153"/>
      <c r="IY484" s="153"/>
      <c r="IZ484" s="153"/>
      <c r="JA484" s="153"/>
      <c r="JB484" s="153"/>
      <c r="JC484" s="153"/>
      <c r="JD484" s="153"/>
      <c r="JE484" s="153"/>
      <c r="JF484" s="153"/>
      <c r="JG484" s="153"/>
      <c r="JH484" s="153"/>
      <c r="JI484" s="153"/>
      <c r="JJ484" s="153"/>
      <c r="JK484" s="153"/>
      <c r="JL484" s="153"/>
      <c r="JM484" s="153"/>
      <c r="JN484" s="153"/>
      <c r="JO484" s="153"/>
      <c r="JP484" s="153"/>
      <c r="JQ484" s="153"/>
      <c r="JR484" s="153"/>
      <c r="JS484" s="153"/>
      <c r="JT484" s="153"/>
      <c r="JU484" s="153"/>
      <c r="JV484" s="153"/>
      <c r="JW484" s="153"/>
      <c r="JX484" s="153"/>
      <c r="JY484" s="153"/>
      <c r="JZ484" s="153"/>
      <c r="KA484" s="153"/>
      <c r="KB484" s="153"/>
      <c r="KC484" s="153"/>
      <c r="KD484" s="153"/>
      <c r="KE484" s="153"/>
      <c r="KF484" s="153"/>
      <c r="KG484" s="153"/>
      <c r="KH484" s="153"/>
      <c r="KI484" s="153"/>
      <c r="KJ484" s="153"/>
      <c r="KK484" s="153"/>
      <c r="KL484" s="153"/>
      <c r="KM484" s="153"/>
      <c r="KN484" s="153"/>
      <c r="KO484" s="153"/>
      <c r="KP484" s="153"/>
      <c r="KQ484" s="153"/>
      <c r="KR484" s="153"/>
      <c r="KS484" s="153"/>
      <c r="KT484" s="153"/>
      <c r="KU484" s="153"/>
      <c r="KV484" s="153"/>
      <c r="KW484" s="153"/>
      <c r="KX484" s="153"/>
      <c r="KY484" s="153"/>
      <c r="KZ484" s="153"/>
      <c r="LA484" s="153"/>
      <c r="LB484" s="153"/>
      <c r="LC484" s="153"/>
      <c r="LD484" s="153"/>
      <c r="LE484" s="153"/>
      <c r="LF484" s="153"/>
      <c r="LG484" s="153"/>
      <c r="LH484" s="153"/>
      <c r="LI484" s="153"/>
      <c r="LJ484" s="153"/>
      <c r="LK484" s="153"/>
      <c r="LL484" s="153"/>
      <c r="LM484" s="153"/>
      <c r="LN484" s="153"/>
      <c r="LO484" s="153"/>
      <c r="LP484" s="153"/>
      <c r="LQ484" s="153"/>
      <c r="LR484" s="153"/>
      <c r="LS484" s="153"/>
      <c r="LT484" s="153"/>
      <c r="LU484" s="153"/>
      <c r="LV484" s="153"/>
      <c r="LW484" s="153"/>
      <c r="LX484" s="153"/>
      <c r="LY484" s="153"/>
      <c r="LZ484" s="153"/>
      <c r="MA484" s="153"/>
      <c r="MB484" s="153"/>
      <c r="MC484" s="153"/>
      <c r="MD484" s="153"/>
      <c r="ME484" s="153"/>
      <c r="MF484" s="153"/>
      <c r="MG484" s="153"/>
      <c r="MH484" s="153"/>
      <c r="MI484" s="153"/>
      <c r="MJ484" s="153"/>
      <c r="MK484" s="153"/>
      <c r="ML484" s="153"/>
      <c r="MM484" s="153"/>
      <c r="MN484" s="153"/>
      <c r="MO484" s="153"/>
      <c r="MP484" s="153"/>
      <c r="MQ484" s="153"/>
      <c r="MR484" s="153"/>
      <c r="MS484" s="153"/>
      <c r="MT484" s="153"/>
      <c r="MU484" s="153"/>
      <c r="MV484" s="153"/>
      <c r="MW484" s="153"/>
      <c r="MX484" s="153"/>
      <c r="MY484" s="153"/>
      <c r="MZ484" s="153"/>
      <c r="NA484" s="153"/>
      <c r="NB484" s="153"/>
      <c r="NC484" s="153"/>
      <c r="ND484" s="153"/>
      <c r="NE484" s="153"/>
      <c r="NF484" s="153"/>
      <c r="NG484" s="153"/>
      <c r="NH484" s="153"/>
      <c r="NI484" s="153"/>
      <c r="NJ484" s="153"/>
      <c r="NK484" s="153"/>
      <c r="NL484" s="153"/>
      <c r="NM484" s="153"/>
      <c r="NN484" s="153"/>
      <c r="NO484" s="153"/>
      <c r="NP484" s="153"/>
      <c r="NQ484" s="153"/>
      <c r="NR484" s="153"/>
      <c r="NS484" s="153"/>
      <c r="NT484" s="153"/>
      <c r="NU484" s="153"/>
      <c r="NV484" s="153"/>
      <c r="NW484" s="153"/>
      <c r="NX484" s="153"/>
      <c r="NY484" s="153"/>
      <c r="NZ484" s="153"/>
      <c r="OA484" s="153"/>
      <c r="OB484" s="153"/>
      <c r="OC484" s="153"/>
      <c r="OD484" s="153"/>
      <c r="OE484" s="153"/>
      <c r="OF484" s="153"/>
      <c r="OG484" s="153"/>
      <c r="OH484" s="153"/>
      <c r="OI484" s="153"/>
      <c r="OJ484" s="153"/>
      <c r="OK484" s="153"/>
      <c r="OL484" s="153"/>
      <c r="OM484" s="153"/>
      <c r="ON484" s="153"/>
      <c r="OO484" s="153"/>
      <c r="OP484" s="153"/>
      <c r="OQ484" s="153"/>
      <c r="OR484" s="153"/>
      <c r="OS484" s="153"/>
      <c r="OT484" s="153"/>
      <c r="OU484" s="153"/>
      <c r="OV484" s="153"/>
      <c r="OW484" s="153"/>
      <c r="OX484" s="153"/>
      <c r="OY484" s="153"/>
      <c r="OZ484" s="153"/>
      <c r="PA484" s="153"/>
      <c r="PB484" s="153"/>
      <c r="PC484" s="153"/>
      <c r="PD484" s="153"/>
      <c r="PE484" s="153"/>
      <c r="PF484" s="153"/>
      <c r="PG484" s="153"/>
      <c r="PH484" s="153"/>
      <c r="PI484" s="153"/>
      <c r="PJ484" s="153"/>
      <c r="PK484" s="153"/>
      <c r="PL484" s="153"/>
      <c r="PM484" s="153"/>
      <c r="PN484" s="153"/>
      <c r="PO484" s="153"/>
      <c r="PP484" s="153"/>
      <c r="PQ484" s="153"/>
      <c r="PR484" s="153"/>
      <c r="PS484" s="153"/>
      <c r="PT484" s="153"/>
      <c r="PU484" s="153"/>
      <c r="PV484" s="153"/>
      <c r="PW484" s="153"/>
      <c r="PX484" s="153"/>
      <c r="PY484" s="153"/>
      <c r="PZ484" s="153"/>
      <c r="QA484" s="153"/>
      <c r="QB484" s="153"/>
      <c r="QC484" s="153"/>
      <c r="QD484" s="153"/>
      <c r="QE484" s="153"/>
      <c r="QF484" s="153"/>
      <c r="QG484" s="153"/>
      <c r="QH484" s="153"/>
      <c r="QI484" s="153"/>
      <c r="QJ484" s="153"/>
      <c r="QK484" s="153"/>
      <c r="QL484" s="153"/>
      <c r="QM484" s="153"/>
      <c r="QN484" s="153"/>
      <c r="QO484" s="153"/>
      <c r="QP484" s="153"/>
      <c r="QQ484" s="153"/>
      <c r="QR484" s="153"/>
      <c r="QS484" s="153"/>
      <c r="QT484" s="153"/>
      <c r="QU484" s="153"/>
      <c r="QV484" s="153"/>
      <c r="QW484" s="153"/>
      <c r="QX484" s="153"/>
      <c r="QY484" s="153"/>
      <c r="QZ484" s="153"/>
      <c r="RA484" s="153"/>
      <c r="RB484" s="153"/>
      <c r="RC484" s="153"/>
      <c r="RD484" s="153"/>
      <c r="RE484" s="153"/>
      <c r="RF484" s="153"/>
      <c r="RG484" s="153"/>
      <c r="RH484" s="153"/>
      <c r="RI484" s="153"/>
      <c r="RJ484" s="153"/>
      <c r="RK484" s="153"/>
      <c r="RL484" s="153"/>
      <c r="RM484" s="153"/>
      <c r="RN484" s="153"/>
      <c r="RO484" s="153"/>
      <c r="RP484" s="153"/>
      <c r="RQ484" s="153"/>
      <c r="RR484" s="153"/>
      <c r="RS484" s="153"/>
      <c r="RT484" s="153"/>
      <c r="RU484" s="153"/>
      <c r="RV484" s="153"/>
      <c r="RW484" s="153"/>
      <c r="RX484" s="153"/>
      <c r="RY484" s="153"/>
      <c r="RZ484" s="153"/>
      <c r="SA484" s="153"/>
      <c r="SB484" s="153"/>
      <c r="SC484" s="153"/>
      <c r="SD484" s="153"/>
      <c r="SE484" s="153"/>
      <c r="SF484" s="153"/>
      <c r="SG484" s="153"/>
      <c r="SH484" s="153"/>
      <c r="SI484" s="153"/>
      <c r="SJ484" s="153"/>
      <c r="SK484" s="153"/>
      <c r="SL484" s="153"/>
      <c r="SM484" s="153"/>
      <c r="SN484" s="153"/>
      <c r="SO484" s="153"/>
      <c r="SP484" s="153"/>
      <c r="SQ484" s="153"/>
      <c r="SR484" s="153"/>
      <c r="SS484" s="153"/>
      <c r="ST484" s="153"/>
      <c r="SU484" s="153"/>
      <c r="SV484" s="153"/>
      <c r="SW484" s="153"/>
      <c r="SX484" s="153"/>
      <c r="SY484" s="153"/>
      <c r="SZ484" s="153"/>
      <c r="TA484" s="153"/>
      <c r="TB484" s="153"/>
      <c r="TC484" s="153"/>
      <c r="TD484" s="153"/>
      <c r="TE484" s="153"/>
      <c r="TF484" s="153"/>
      <c r="TG484" s="153"/>
      <c r="TH484" s="153"/>
      <c r="TI484" s="153"/>
      <c r="TJ484" s="153"/>
      <c r="TK484" s="153"/>
      <c r="TL484" s="153"/>
      <c r="TM484" s="153"/>
      <c r="TN484" s="153"/>
      <c r="TO484" s="153"/>
      <c r="TP484" s="153"/>
      <c r="TQ484" s="153"/>
      <c r="TR484" s="153"/>
      <c r="TS484" s="153"/>
      <c r="TT484" s="153"/>
      <c r="TU484" s="153"/>
      <c r="TV484" s="153"/>
      <c r="TW484" s="153"/>
      <c r="TX484" s="153"/>
      <c r="TY484" s="153"/>
      <c r="TZ484" s="153"/>
      <c r="UA484" s="153"/>
      <c r="UB484" s="153"/>
      <c r="UC484" s="153"/>
      <c r="UD484" s="153"/>
      <c r="UE484" s="153"/>
      <c r="UF484" s="153"/>
      <c r="UG484" s="153"/>
      <c r="UH484" s="153"/>
      <c r="UI484" s="153"/>
      <c r="UJ484" s="153"/>
      <c r="UK484" s="153"/>
      <c r="UL484" s="153"/>
      <c r="UM484" s="153"/>
      <c r="UN484" s="153"/>
      <c r="UO484" s="153"/>
      <c r="UP484" s="153"/>
      <c r="UQ484" s="153"/>
      <c r="UR484" s="153"/>
      <c r="US484" s="153"/>
      <c r="UT484" s="153"/>
      <c r="UU484" s="153"/>
      <c r="UV484" s="153"/>
      <c r="UW484" s="153"/>
      <c r="UX484" s="153"/>
      <c r="UY484" s="153"/>
      <c r="UZ484" s="153"/>
      <c r="VA484" s="153"/>
      <c r="VB484" s="153"/>
      <c r="VC484" s="153"/>
      <c r="VD484" s="153"/>
      <c r="VE484" s="153"/>
      <c r="VF484" s="153"/>
      <c r="VG484" s="153"/>
      <c r="VH484" s="153"/>
      <c r="VI484" s="153"/>
      <c r="VJ484" s="153"/>
      <c r="VK484" s="153"/>
      <c r="VL484" s="153"/>
      <c r="VM484" s="153"/>
      <c r="VN484" s="153"/>
      <c r="VO484" s="153"/>
      <c r="VP484" s="153"/>
      <c r="VQ484" s="153"/>
      <c r="VR484" s="153"/>
      <c r="VS484" s="153"/>
      <c r="VT484" s="153"/>
      <c r="VU484" s="153"/>
      <c r="VV484" s="153"/>
      <c r="VW484" s="153"/>
      <c r="VX484" s="153"/>
      <c r="VY484" s="153"/>
      <c r="VZ484" s="153"/>
      <c r="WA484" s="153"/>
      <c r="WB484" s="153"/>
      <c r="WC484" s="153"/>
      <c r="WD484" s="153"/>
      <c r="WE484" s="153"/>
      <c r="WF484" s="153"/>
      <c r="WG484" s="153"/>
      <c r="WH484" s="153"/>
      <c r="WI484" s="153"/>
      <c r="WJ484" s="153"/>
      <c r="WK484" s="153"/>
      <c r="WL484" s="153"/>
      <c r="WM484" s="153"/>
      <c r="WN484" s="153"/>
      <c r="WO484" s="153"/>
      <c r="WP484" s="153"/>
      <c r="WQ484" s="153"/>
      <c r="WR484" s="153"/>
      <c r="WS484" s="153"/>
      <c r="WT484" s="153"/>
      <c r="WU484" s="153"/>
      <c r="WV484" s="153"/>
      <c r="WW484" s="153"/>
      <c r="WX484" s="153"/>
      <c r="WY484" s="153"/>
      <c r="WZ484" s="153"/>
      <c r="XA484" s="153"/>
      <c r="XB484" s="153"/>
      <c r="XC484" s="153"/>
      <c r="XD484" s="153"/>
      <c r="XE484" s="153"/>
      <c r="XF484" s="153"/>
      <c r="XG484" s="153"/>
      <c r="XH484" s="153"/>
      <c r="XI484" s="153"/>
      <c r="XJ484" s="153"/>
      <c r="XK484" s="153"/>
      <c r="XL484" s="153"/>
      <c r="XM484" s="153"/>
      <c r="XN484" s="153"/>
      <c r="XO484" s="153"/>
      <c r="XP484" s="153"/>
      <c r="XQ484" s="153"/>
      <c r="XR484" s="153"/>
      <c r="XS484" s="153"/>
      <c r="XT484" s="153"/>
      <c r="XU484" s="153"/>
      <c r="XV484" s="153"/>
      <c r="XW484" s="153"/>
      <c r="XX484" s="153"/>
      <c r="XY484" s="153"/>
      <c r="XZ484" s="153"/>
      <c r="YA484" s="153"/>
      <c r="YB484" s="153"/>
      <c r="YC484" s="153"/>
      <c r="YD484" s="153"/>
      <c r="YE484" s="153"/>
      <c r="YF484" s="153"/>
      <c r="YG484" s="153"/>
      <c r="YH484" s="153"/>
      <c r="YI484" s="153"/>
      <c r="YJ484" s="153"/>
      <c r="YK484" s="153"/>
      <c r="YL484" s="153"/>
      <c r="YM484" s="153"/>
      <c r="YN484" s="153"/>
      <c r="YO484" s="153"/>
      <c r="YP484" s="153"/>
      <c r="YQ484" s="153"/>
      <c r="YR484" s="153"/>
      <c r="YS484" s="153"/>
      <c r="YT484" s="153"/>
      <c r="YU484" s="153"/>
      <c r="YV484" s="153"/>
      <c r="YW484" s="153"/>
      <c r="YX484" s="153"/>
      <c r="YY484" s="153"/>
      <c r="YZ484" s="153"/>
      <c r="ZA484" s="153"/>
      <c r="ZB484" s="153"/>
      <c r="ZC484" s="153"/>
      <c r="ZD484" s="153"/>
      <c r="ZE484" s="153"/>
      <c r="ZF484" s="153"/>
      <c r="ZG484" s="153"/>
      <c r="ZH484" s="153"/>
      <c r="ZI484" s="153"/>
      <c r="ZJ484" s="153"/>
      <c r="ZK484" s="153"/>
      <c r="ZL484" s="153"/>
      <c r="ZM484" s="153"/>
      <c r="ZN484" s="153"/>
      <c r="ZO484" s="153"/>
      <c r="ZP484" s="153"/>
      <c r="ZQ484" s="153"/>
      <c r="ZR484" s="153"/>
      <c r="ZS484" s="153"/>
      <c r="ZT484" s="153"/>
      <c r="ZU484" s="153"/>
      <c r="ZV484" s="153"/>
      <c r="ZW484" s="153"/>
      <c r="ZX484" s="153"/>
      <c r="ZY484" s="153"/>
      <c r="ZZ484" s="153"/>
      <c r="AAA484" s="153"/>
      <c r="AAB484" s="153"/>
      <c r="AAC484" s="153"/>
      <c r="AAD484" s="153"/>
      <c r="AAE484" s="153"/>
      <c r="AAF484" s="153"/>
      <c r="AAG484" s="153"/>
      <c r="AAH484" s="153"/>
      <c r="AAI484" s="153"/>
      <c r="AAJ484" s="153"/>
      <c r="AAK484" s="153"/>
      <c r="AAL484" s="153"/>
      <c r="AAM484" s="153"/>
      <c r="AAN484" s="153"/>
      <c r="AAO484" s="153"/>
      <c r="AAP484" s="153"/>
      <c r="AAQ484" s="153"/>
      <c r="AAR484" s="153"/>
      <c r="AAS484" s="153"/>
      <c r="AAT484" s="153"/>
      <c r="AAU484" s="153"/>
      <c r="AAV484" s="153"/>
      <c r="AAW484" s="153"/>
      <c r="AAX484" s="153"/>
      <c r="AAY484" s="153"/>
      <c r="AAZ484" s="153"/>
      <c r="ABA484" s="153"/>
      <c r="ABB484" s="153"/>
      <c r="ABC484" s="153"/>
      <c r="ABD484" s="153"/>
      <c r="ABE484" s="153"/>
      <c r="ABF484" s="153"/>
      <c r="ABG484" s="153"/>
      <c r="ABH484" s="153"/>
      <c r="ABI484" s="153"/>
      <c r="ABJ484" s="153"/>
      <c r="ABK484" s="153"/>
      <c r="ABL484" s="153"/>
      <c r="ABM484" s="153"/>
      <c r="ABN484" s="153"/>
      <c r="ABO484" s="153"/>
      <c r="ABP484" s="153"/>
      <c r="ABQ484" s="153"/>
      <c r="ABR484" s="153"/>
      <c r="ABS484" s="153"/>
      <c r="ABT484" s="153"/>
      <c r="ABU484" s="153"/>
      <c r="ABV484" s="153"/>
      <c r="ABW484" s="153"/>
      <c r="ABX484" s="153"/>
      <c r="ABY484" s="153"/>
      <c r="ABZ484" s="153"/>
      <c r="ACA484" s="153"/>
      <c r="ACB484" s="153"/>
      <c r="ACC484" s="153"/>
      <c r="ACD484" s="153"/>
      <c r="ACE484" s="153"/>
      <c r="ACF484" s="153"/>
      <c r="ACG484" s="153"/>
      <c r="ACH484" s="153"/>
      <c r="ACI484" s="153"/>
      <c r="ACJ484" s="153"/>
      <c r="ACK484" s="153"/>
      <c r="ACL484" s="153"/>
      <c r="ACM484" s="153"/>
      <c r="ACN484" s="153"/>
      <c r="ACO484" s="153"/>
      <c r="ACP484" s="153"/>
      <c r="ACQ484" s="153"/>
      <c r="ACR484" s="153"/>
      <c r="ACS484" s="153"/>
      <c r="ACT484" s="153"/>
      <c r="ACU484" s="153"/>
      <c r="ACV484" s="153"/>
      <c r="ACW484" s="153"/>
      <c r="ACX484" s="153"/>
      <c r="ACY484" s="153"/>
      <c r="ACZ484" s="153"/>
      <c r="ADA484" s="153"/>
      <c r="ADB484" s="153"/>
      <c r="ADC484" s="153"/>
      <c r="ADD484" s="153"/>
      <c r="ADE484" s="153"/>
      <c r="ADF484" s="153"/>
      <c r="ADG484" s="153"/>
      <c r="ADH484" s="153"/>
      <c r="ADI484" s="153"/>
      <c r="ADJ484" s="153"/>
      <c r="ADK484" s="153"/>
      <c r="ADL484" s="153"/>
      <c r="ADM484" s="153"/>
      <c r="ADN484" s="153"/>
      <c r="ADO484" s="153"/>
      <c r="ADP484" s="153"/>
      <c r="ADQ484" s="153"/>
      <c r="ADR484" s="153"/>
      <c r="ADS484" s="153"/>
      <c r="ADT484" s="153"/>
      <c r="ADU484" s="153"/>
      <c r="ADV484" s="153"/>
      <c r="ADW484" s="153"/>
      <c r="ADX484" s="153"/>
      <c r="ADY484" s="153"/>
      <c r="ADZ484" s="153"/>
      <c r="AEA484" s="153"/>
      <c r="AEB484" s="153"/>
      <c r="AEC484" s="153"/>
      <c r="AED484" s="153"/>
      <c r="AEE484" s="153"/>
      <c r="AEF484" s="153"/>
      <c r="AEG484" s="153"/>
      <c r="AEH484" s="153"/>
      <c r="AEI484" s="153"/>
      <c r="AEJ484" s="153"/>
      <c r="AEK484" s="153"/>
      <c r="AEL484" s="153"/>
      <c r="AEM484" s="153"/>
      <c r="AEN484" s="153"/>
      <c r="AEO484" s="153"/>
      <c r="AEP484" s="153"/>
      <c r="AEQ484" s="153"/>
      <c r="AER484" s="153"/>
      <c r="AES484" s="153"/>
      <c r="AET484" s="153"/>
      <c r="AEU484" s="153"/>
      <c r="AEV484" s="153"/>
      <c r="AEW484" s="153"/>
      <c r="AEX484" s="153"/>
      <c r="AEY484" s="153"/>
      <c r="AEZ484" s="153"/>
      <c r="AFA484" s="153"/>
      <c r="AFB484" s="153"/>
      <c r="AFC484" s="153"/>
      <c r="AFD484" s="153"/>
      <c r="AFE484" s="153"/>
      <c r="AFF484" s="153"/>
      <c r="AFG484" s="153"/>
      <c r="AFH484" s="153"/>
      <c r="AFI484" s="153"/>
      <c r="AFJ484" s="153"/>
      <c r="AFK484" s="153"/>
      <c r="AFL484" s="153"/>
      <c r="AFM484" s="153"/>
      <c r="AFN484" s="153"/>
      <c r="AFO484" s="153"/>
      <c r="AFP484" s="153"/>
      <c r="AFQ484" s="153"/>
      <c r="AFR484" s="153"/>
      <c r="AFS484" s="153"/>
      <c r="AFT484" s="153"/>
      <c r="AFU484" s="153"/>
      <c r="AFV484" s="153"/>
      <c r="AFW484" s="153"/>
      <c r="AFX484" s="153"/>
      <c r="AFY484" s="153"/>
      <c r="AFZ484" s="153"/>
      <c r="AGA484" s="153"/>
      <c r="AGB484" s="153"/>
      <c r="AGC484" s="153"/>
      <c r="AGD484" s="153"/>
      <c r="AGE484" s="153"/>
      <c r="AGF484" s="153"/>
      <c r="AGG484" s="153"/>
      <c r="AGH484" s="153"/>
      <c r="AGI484" s="153"/>
      <c r="AGJ484" s="153"/>
      <c r="AGK484" s="153"/>
      <c r="AGL484" s="153"/>
      <c r="AGM484" s="153"/>
      <c r="AGN484" s="153"/>
      <c r="AGO484" s="153"/>
      <c r="AGP484" s="153"/>
      <c r="AGQ484" s="153"/>
      <c r="AGR484" s="153"/>
      <c r="AGS484" s="153"/>
      <c r="AGT484" s="153"/>
      <c r="AGU484" s="153"/>
      <c r="AGV484" s="153"/>
      <c r="AGW484" s="153"/>
      <c r="AGX484" s="153"/>
      <c r="AGY484" s="153"/>
      <c r="AGZ484" s="153"/>
      <c r="AHA484" s="153"/>
      <c r="AHB484" s="153"/>
      <c r="AHC484" s="153"/>
      <c r="AHD484" s="153"/>
      <c r="AHE484" s="153"/>
      <c r="AHF484" s="153"/>
      <c r="AHG484" s="153"/>
      <c r="AHH484" s="153"/>
      <c r="AHI484" s="153"/>
      <c r="AHJ484" s="153"/>
      <c r="AHK484" s="153"/>
      <c r="AHL484" s="153"/>
      <c r="AHM484" s="153"/>
      <c r="AHN484" s="153"/>
      <c r="AHO484" s="153"/>
      <c r="AHP484" s="153"/>
      <c r="AHQ484" s="153"/>
      <c r="AHR484" s="153"/>
      <c r="AHS484" s="153"/>
      <c r="AHT484" s="153"/>
      <c r="AHU484" s="153"/>
      <c r="AHV484" s="153"/>
      <c r="AHW484" s="153"/>
      <c r="AHX484" s="153"/>
      <c r="AHY484" s="153"/>
      <c r="AHZ484" s="153"/>
      <c r="AIA484" s="153"/>
      <c r="AIB484" s="153"/>
      <c r="AIC484" s="153"/>
      <c r="AID484" s="153"/>
      <c r="AIE484" s="153"/>
      <c r="AIF484" s="153"/>
      <c r="AIG484" s="153"/>
      <c r="AIH484" s="153"/>
      <c r="AII484" s="153"/>
      <c r="AIJ484" s="153"/>
      <c r="AIK484" s="153"/>
      <c r="AIL484" s="153"/>
      <c r="AIM484" s="153"/>
      <c r="AIN484" s="153"/>
      <c r="AIO484" s="153"/>
      <c r="AIP484" s="153"/>
      <c r="AIQ484" s="153"/>
      <c r="AIR484" s="153"/>
      <c r="AIS484" s="153"/>
      <c r="AIT484" s="153"/>
      <c r="AIU484" s="153"/>
      <c r="AIV484" s="153"/>
      <c r="AIW484" s="153"/>
      <c r="AIX484" s="153"/>
      <c r="AIY484" s="153"/>
      <c r="AIZ484" s="153"/>
      <c r="AJA484" s="153"/>
      <c r="AJB484" s="153"/>
      <c r="AJC484" s="153"/>
      <c r="AJD484" s="153"/>
      <c r="AJE484" s="153"/>
      <c r="AJF484" s="153"/>
      <c r="AJG484" s="153"/>
      <c r="AJH484" s="153"/>
      <c r="AJI484" s="153"/>
      <c r="AJJ484" s="153"/>
      <c r="AJK484" s="153"/>
      <c r="AJL484" s="153"/>
      <c r="AJM484" s="153"/>
      <c r="AJN484" s="153"/>
      <c r="AJO484" s="153"/>
      <c r="AJP484" s="153"/>
      <c r="AJQ484" s="153"/>
      <c r="AJR484" s="153"/>
      <c r="AJS484" s="153"/>
      <c r="AJT484" s="153"/>
      <c r="AJU484" s="153"/>
      <c r="AJV484" s="153"/>
      <c r="AJW484" s="153"/>
      <c r="AJX484" s="153"/>
      <c r="AJY484" s="153"/>
      <c r="AJZ484" s="153"/>
      <c r="AKA484" s="153"/>
      <c r="AKB484" s="153"/>
      <c r="AKC484" s="153"/>
      <c r="AKD484" s="153"/>
      <c r="AKE484" s="153"/>
      <c r="AKF484" s="153"/>
      <c r="AKG484" s="153"/>
      <c r="AKH484" s="153"/>
      <c r="AKI484" s="153"/>
      <c r="AKJ484" s="153"/>
      <c r="AKK484" s="153"/>
      <c r="AKL484" s="153"/>
      <c r="AKM484" s="153"/>
      <c r="AKN484" s="153"/>
      <c r="AKO484" s="153"/>
      <c r="AKP484" s="153"/>
      <c r="AKQ484" s="153"/>
      <c r="AKR484" s="153"/>
      <c r="AKS484" s="153"/>
      <c r="AKT484" s="153"/>
      <c r="AKU484" s="153"/>
      <c r="AKV484" s="153"/>
      <c r="AKW484" s="153"/>
      <c r="AKX484" s="153"/>
      <c r="AKY484" s="153"/>
      <c r="AKZ484" s="153"/>
      <c r="ALA484" s="153"/>
      <c r="ALB484" s="153"/>
      <c r="ALC484" s="153"/>
      <c r="ALD484" s="153"/>
      <c r="ALE484" s="153"/>
      <c r="ALF484" s="153"/>
      <c r="ALG484" s="153"/>
      <c r="ALH484" s="153"/>
      <c r="ALI484" s="153"/>
      <c r="ALJ484" s="153"/>
      <c r="ALK484" s="153"/>
      <c r="ALL484" s="153"/>
      <c r="ALM484" s="153"/>
      <c r="ALN484" s="153"/>
      <c r="ALO484" s="153"/>
      <c r="ALP484" s="153"/>
      <c r="ALQ484" s="153"/>
      <c r="ALR484" s="153"/>
      <c r="ALS484" s="153"/>
      <c r="ALT484" s="153"/>
      <c r="ALU484" s="153"/>
      <c r="ALV484" s="153"/>
      <c r="ALW484" s="153"/>
      <c r="ALX484" s="153"/>
      <c r="ALY484" s="153"/>
      <c r="ALZ484" s="153"/>
      <c r="AMA484" s="153"/>
      <c r="AMB484" s="153"/>
      <c r="AMC484" s="153"/>
      <c r="AMD484" s="153"/>
      <c r="AME484" s="153"/>
      <c r="AMF484" s="153"/>
      <c r="AMG484" s="153"/>
      <c r="AMH484" s="153"/>
      <c r="AMI484" s="153"/>
      <c r="AMJ484" s="153"/>
      <c r="AMK484" s="153"/>
      <c r="AML484" s="153"/>
      <c r="AMM484" s="153"/>
      <c r="AMN484" s="153"/>
      <c r="AMO484" s="153"/>
      <c r="AMP484" s="153"/>
      <c r="AMQ484" s="153"/>
      <c r="AMR484" s="153"/>
      <c r="AMS484" s="153"/>
      <c r="AMT484" s="153"/>
      <c r="AMU484" s="153"/>
      <c r="AMV484" s="153"/>
      <c r="AMW484" s="153"/>
      <c r="AMX484" s="153"/>
      <c r="AMY484" s="153"/>
      <c r="AMZ484" s="153"/>
      <c r="ANA484" s="153"/>
      <c r="ANB484" s="153"/>
      <c r="ANC484" s="153"/>
      <c r="AND484" s="153"/>
      <c r="ANE484" s="153"/>
      <c r="ANF484" s="153"/>
      <c r="ANG484" s="153"/>
      <c r="ANH484" s="153"/>
      <c r="ANI484" s="153"/>
      <c r="ANJ484" s="153"/>
      <c r="ANK484" s="153"/>
      <c r="ANL484" s="153"/>
      <c r="ANM484" s="153"/>
      <c r="ANN484" s="153"/>
      <c r="ANO484" s="153"/>
      <c r="ANP484" s="153"/>
      <c r="ANQ484" s="153"/>
      <c r="ANR484" s="153"/>
      <c r="ANS484" s="153"/>
      <c r="ANT484" s="153"/>
      <c r="ANU484" s="153"/>
      <c r="ANV484" s="153"/>
      <c r="ANW484" s="153"/>
      <c r="ANX484" s="153"/>
      <c r="ANY484" s="153"/>
      <c r="ANZ484" s="153"/>
      <c r="AOA484" s="153"/>
      <c r="AOB484" s="153"/>
      <c r="AOC484" s="153"/>
      <c r="AOD484" s="153"/>
      <c r="AOE484" s="153"/>
      <c r="AOF484" s="153"/>
      <c r="AOG484" s="153"/>
      <c r="AOH484" s="153"/>
      <c r="AOI484" s="153"/>
      <c r="AOJ484" s="153"/>
      <c r="AOK484" s="153"/>
      <c r="AOL484" s="153"/>
      <c r="AOM484" s="153"/>
      <c r="AON484" s="153"/>
      <c r="AOO484" s="153"/>
      <c r="AOP484" s="153"/>
      <c r="AOQ484" s="153"/>
      <c r="AOR484" s="153"/>
      <c r="AOS484" s="153"/>
      <c r="AOT484" s="153"/>
      <c r="AOU484" s="153"/>
      <c r="AOV484" s="153"/>
      <c r="AOW484" s="153"/>
      <c r="AOX484" s="153"/>
      <c r="AOY484" s="153"/>
      <c r="AOZ484" s="153"/>
      <c r="APA484" s="153"/>
      <c r="APB484" s="153"/>
      <c r="APC484" s="153"/>
      <c r="APD484" s="153"/>
      <c r="APE484" s="153"/>
      <c r="APF484" s="153"/>
      <c r="APG484" s="153"/>
      <c r="APH484" s="153"/>
      <c r="API484" s="153"/>
      <c r="APJ484" s="153"/>
      <c r="APK484" s="153"/>
      <c r="APL484" s="153"/>
      <c r="APM484" s="153"/>
      <c r="APN484" s="153"/>
      <c r="APO484" s="153"/>
      <c r="APP484" s="153"/>
      <c r="APQ484" s="153"/>
      <c r="APR484" s="153"/>
      <c r="APS484" s="153"/>
      <c r="APT484" s="153"/>
      <c r="APU484" s="153"/>
      <c r="APV484" s="153"/>
      <c r="APW484" s="153"/>
      <c r="APX484" s="153"/>
      <c r="APY484" s="153"/>
      <c r="APZ484" s="153"/>
      <c r="AQA484" s="153"/>
      <c r="AQB484" s="153"/>
      <c r="AQC484" s="153"/>
      <c r="AQD484" s="153"/>
      <c r="AQE484" s="153"/>
      <c r="AQF484" s="153"/>
      <c r="AQG484" s="153"/>
      <c r="AQH484" s="153"/>
      <c r="AQI484" s="153"/>
      <c r="AQJ484" s="153"/>
      <c r="AQK484" s="153"/>
      <c r="AQL484" s="153"/>
      <c r="AQM484" s="153"/>
      <c r="AQN484" s="153"/>
      <c r="AQO484" s="153"/>
      <c r="AQP484" s="153"/>
      <c r="AQQ484" s="153"/>
      <c r="AQR484" s="153"/>
      <c r="AQS484" s="153"/>
      <c r="AQT484" s="153"/>
      <c r="AQU484" s="153"/>
      <c r="AQV484" s="153"/>
      <c r="AQW484" s="153"/>
      <c r="AQX484" s="153"/>
      <c r="AQY484" s="153"/>
      <c r="AQZ484" s="153"/>
      <c r="ARA484" s="153"/>
      <c r="ARB484" s="153"/>
      <c r="ARC484" s="153"/>
      <c r="ARD484" s="153"/>
      <c r="ARE484" s="153"/>
      <c r="ARF484" s="153"/>
      <c r="ARG484" s="153"/>
      <c r="ARH484" s="153"/>
      <c r="ARI484" s="153"/>
      <c r="ARJ484" s="153"/>
      <c r="ARK484" s="153"/>
      <c r="ARL484" s="153"/>
      <c r="ARM484" s="153"/>
      <c r="ARN484" s="153"/>
      <c r="ARO484" s="153"/>
      <c r="ARP484" s="153"/>
      <c r="ARQ484" s="153"/>
      <c r="ARR484" s="153"/>
      <c r="ARS484" s="153"/>
      <c r="ART484" s="153"/>
      <c r="ARU484" s="153"/>
      <c r="ARV484" s="153"/>
      <c r="ARW484" s="153"/>
      <c r="ARX484" s="153"/>
      <c r="ARY484" s="153"/>
      <c r="ARZ484" s="153"/>
      <c r="ASA484" s="153"/>
      <c r="ASB484" s="153"/>
      <c r="ASC484" s="153"/>
      <c r="ASD484" s="153"/>
      <c r="ASE484" s="153"/>
      <c r="ASF484" s="153"/>
      <c r="ASG484" s="153"/>
      <c r="ASH484" s="153"/>
      <c r="ASI484" s="153"/>
      <c r="ASJ484" s="153"/>
      <c r="ASK484" s="153"/>
      <c r="ASL484" s="153"/>
      <c r="ASM484" s="153"/>
      <c r="ASN484" s="153"/>
      <c r="ASO484" s="153"/>
      <c r="ASP484" s="153"/>
      <c r="ASQ484" s="153"/>
      <c r="ASR484" s="153"/>
      <c r="ASS484" s="153"/>
      <c r="AST484" s="153"/>
      <c r="ASU484" s="153"/>
      <c r="ASV484" s="153"/>
      <c r="ASW484" s="153"/>
      <c r="ASX484" s="153"/>
      <c r="ASY484" s="153"/>
      <c r="ASZ484" s="153"/>
      <c r="ATA484" s="153"/>
      <c r="ATB484" s="153"/>
      <c r="ATC484" s="153"/>
      <c r="ATD484" s="153"/>
      <c r="ATE484" s="153"/>
      <c r="ATF484" s="153"/>
      <c r="ATG484" s="153"/>
      <c r="ATH484" s="153"/>
      <c r="ATI484" s="153"/>
      <c r="ATJ484" s="153"/>
      <c r="ATK484" s="153"/>
      <c r="ATL484" s="153"/>
      <c r="ATM484" s="153"/>
      <c r="ATN484" s="153"/>
      <c r="ATO484" s="153"/>
      <c r="ATP484" s="153"/>
      <c r="ATQ484" s="153"/>
      <c r="ATR484" s="153"/>
      <c r="ATS484" s="153"/>
      <c r="ATT484" s="153"/>
      <c r="ATU484" s="153"/>
      <c r="ATV484" s="153"/>
      <c r="ATW484" s="153"/>
      <c r="ATX484" s="153"/>
      <c r="ATY484" s="153"/>
      <c r="ATZ484" s="153"/>
      <c r="AUA484" s="153"/>
      <c r="AUB484" s="153"/>
      <c r="AUC484" s="153"/>
      <c r="AUD484" s="153"/>
      <c r="AUE484" s="153"/>
      <c r="AUF484" s="153"/>
      <c r="AUG484" s="153"/>
      <c r="AUH484" s="153"/>
      <c r="AUI484" s="153"/>
      <c r="AUJ484" s="153"/>
      <c r="AUK484" s="153"/>
      <c r="AUL484" s="153"/>
      <c r="AUM484" s="153"/>
      <c r="AUN484" s="153"/>
      <c r="AUO484" s="153"/>
      <c r="AUP484" s="153"/>
      <c r="AUQ484" s="153"/>
      <c r="AUR484" s="153"/>
      <c r="AUS484" s="153"/>
      <c r="AUT484" s="153"/>
      <c r="AUU484" s="153"/>
      <c r="AUV484" s="153"/>
      <c r="AUW484" s="153"/>
      <c r="AUX484" s="153"/>
      <c r="AUY484" s="153"/>
      <c r="AUZ484" s="153"/>
      <c r="AVA484" s="153"/>
      <c r="AVB484" s="153"/>
      <c r="AVC484" s="153"/>
      <c r="AVD484" s="153"/>
      <c r="AVE484" s="153"/>
      <c r="AVF484" s="153"/>
      <c r="AVG484" s="153"/>
      <c r="AVH484" s="153"/>
      <c r="AVI484" s="153"/>
      <c r="AVJ484" s="153"/>
      <c r="AVK484" s="153"/>
      <c r="AVL484" s="153"/>
      <c r="AVM484" s="153"/>
      <c r="AVN484" s="153"/>
      <c r="AVO484" s="153"/>
      <c r="AVP484" s="153"/>
      <c r="AVQ484" s="153"/>
      <c r="AVR484" s="153"/>
      <c r="AVS484" s="153"/>
      <c r="AVT484" s="153"/>
      <c r="AVU484" s="153"/>
      <c r="AVV484" s="153"/>
      <c r="AVW484" s="153"/>
      <c r="AVX484" s="153"/>
      <c r="AVY484" s="153"/>
      <c r="AVZ484" s="153"/>
      <c r="AWA484" s="153"/>
      <c r="AWB484" s="153"/>
      <c r="AWC484" s="153"/>
      <c r="AWD484" s="153"/>
      <c r="AWE484" s="153"/>
      <c r="AWF484" s="153"/>
      <c r="AWG484" s="153"/>
      <c r="AWH484" s="153"/>
      <c r="AWI484" s="153"/>
      <c r="AWJ484" s="153"/>
      <c r="AWK484" s="153"/>
      <c r="AWL484" s="153"/>
      <c r="AWM484" s="153"/>
      <c r="AWN484" s="153"/>
      <c r="AWO484" s="153"/>
      <c r="AWP484" s="153"/>
      <c r="AWQ484" s="153"/>
      <c r="AWR484" s="153"/>
      <c r="AWS484" s="153"/>
      <c r="AWT484" s="153"/>
      <c r="AWU484" s="153"/>
      <c r="AWV484" s="153"/>
      <c r="AWW484" s="153"/>
      <c r="AWX484" s="153"/>
      <c r="AWY484" s="153"/>
      <c r="AWZ484" s="153"/>
      <c r="AXA484" s="153"/>
      <c r="AXB484" s="153"/>
      <c r="AXC484" s="153"/>
      <c r="AXD484" s="153"/>
      <c r="AXE484" s="153"/>
      <c r="AXF484" s="153"/>
      <c r="AXG484" s="153"/>
      <c r="AXH484" s="153"/>
      <c r="AXI484" s="153"/>
      <c r="AXJ484" s="153"/>
      <c r="AXK484" s="153"/>
      <c r="AXL484" s="153"/>
      <c r="AXM484" s="153"/>
      <c r="AXN484" s="153"/>
      <c r="AXO484" s="153"/>
      <c r="AXP484" s="153"/>
      <c r="AXQ484" s="153"/>
      <c r="AXR484" s="153"/>
      <c r="AXS484" s="153"/>
      <c r="AXT484" s="153"/>
      <c r="AXU484" s="153"/>
      <c r="AXV484" s="153"/>
      <c r="AXW484" s="153"/>
      <c r="AXX484" s="153"/>
      <c r="AXY484" s="153"/>
      <c r="AXZ484" s="153"/>
      <c r="AYA484" s="153"/>
      <c r="AYB484" s="153"/>
      <c r="AYC484" s="153"/>
      <c r="AYD484" s="153"/>
      <c r="AYE484" s="153"/>
      <c r="AYF484" s="153"/>
      <c r="AYG484" s="153"/>
      <c r="AYH484" s="153"/>
      <c r="AYI484" s="153"/>
      <c r="AYJ484" s="153"/>
      <c r="AYK484" s="153"/>
      <c r="AYL484" s="153"/>
      <c r="AYM484" s="153"/>
      <c r="AYN484" s="153"/>
      <c r="AYO484" s="153"/>
      <c r="AYP484" s="153"/>
      <c r="AYQ484" s="153"/>
      <c r="AYR484" s="153"/>
      <c r="AYS484" s="153"/>
      <c r="AYT484" s="153"/>
      <c r="AYU484" s="153"/>
      <c r="AYV484" s="153"/>
      <c r="AYW484" s="153"/>
      <c r="AYX484" s="153"/>
      <c r="AYY484" s="153"/>
      <c r="AYZ484" s="153"/>
      <c r="AZA484" s="153"/>
      <c r="AZB484" s="153"/>
      <c r="AZC484" s="153"/>
      <c r="AZD484" s="153"/>
      <c r="AZE484" s="153"/>
      <c r="AZF484" s="153"/>
      <c r="AZG484" s="153"/>
      <c r="AZH484" s="153"/>
      <c r="AZI484" s="153"/>
      <c r="AZJ484" s="153"/>
      <c r="AZK484" s="153"/>
      <c r="AZL484" s="153"/>
      <c r="AZM484" s="153"/>
      <c r="AZN484" s="153"/>
      <c r="AZO484" s="153"/>
      <c r="AZP484" s="153"/>
      <c r="AZQ484" s="153"/>
      <c r="AZR484" s="153"/>
      <c r="AZS484" s="153"/>
      <c r="AZT484" s="153"/>
      <c r="AZU484" s="153"/>
      <c r="AZV484" s="153"/>
      <c r="AZW484" s="153"/>
      <c r="AZX484" s="153"/>
      <c r="AZY484" s="153"/>
      <c r="AZZ484" s="153"/>
      <c r="BAA484" s="153"/>
      <c r="BAB484" s="153"/>
      <c r="BAC484" s="153"/>
      <c r="BAD484" s="153"/>
      <c r="BAE484" s="153"/>
      <c r="BAF484" s="153"/>
      <c r="BAG484" s="153"/>
      <c r="BAH484" s="153"/>
      <c r="BAI484" s="153"/>
      <c r="BAJ484" s="153"/>
      <c r="BAK484" s="153"/>
      <c r="BAL484" s="153"/>
      <c r="BAM484" s="153"/>
      <c r="BAN484" s="153"/>
      <c r="BAO484" s="153"/>
      <c r="BAP484" s="153"/>
      <c r="BAQ484" s="153"/>
      <c r="BAR484" s="153"/>
      <c r="BAS484" s="153"/>
      <c r="BAT484" s="153"/>
      <c r="BAU484" s="153"/>
      <c r="BAV484" s="153"/>
      <c r="BAW484" s="153"/>
      <c r="BAX484" s="153"/>
      <c r="BAY484" s="153"/>
      <c r="BAZ484" s="153"/>
      <c r="BBA484" s="153"/>
      <c r="BBB484" s="153"/>
      <c r="BBC484" s="153"/>
      <c r="BBD484" s="153"/>
      <c r="BBE484" s="153"/>
      <c r="BBF484" s="153"/>
      <c r="BBG484" s="153"/>
      <c r="BBH484" s="153"/>
      <c r="BBI484" s="153"/>
      <c r="BBJ484" s="153"/>
      <c r="BBK484" s="153"/>
      <c r="BBL484" s="153"/>
      <c r="BBM484" s="153"/>
      <c r="BBN484" s="153"/>
      <c r="BBO484" s="153"/>
      <c r="BBP484" s="153"/>
      <c r="BBQ484" s="153"/>
      <c r="BBR484" s="153"/>
      <c r="BBS484" s="153"/>
      <c r="BBT484" s="153"/>
      <c r="BBU484" s="153"/>
      <c r="BBV484" s="153"/>
      <c r="BBW484" s="153"/>
      <c r="BBX484" s="153"/>
      <c r="BBY484" s="153"/>
      <c r="BBZ484" s="153"/>
      <c r="BCA484" s="153"/>
      <c r="BCB484" s="153"/>
      <c r="BCC484" s="153"/>
      <c r="BCD484" s="153"/>
      <c r="BCE484" s="153"/>
      <c r="BCF484" s="153"/>
      <c r="BCG484" s="153"/>
      <c r="BCH484" s="153"/>
      <c r="BCI484" s="153"/>
      <c r="BCJ484" s="153"/>
      <c r="BCK484" s="153"/>
      <c r="BCL484" s="153"/>
      <c r="BCM484" s="153"/>
      <c r="BCN484" s="153"/>
      <c r="BCO484" s="153"/>
      <c r="BCP484" s="153"/>
      <c r="BCQ484" s="153"/>
      <c r="BCR484" s="153"/>
      <c r="BCS484" s="153"/>
      <c r="BCT484" s="153"/>
      <c r="BCU484" s="153"/>
      <c r="BCV484" s="153"/>
      <c r="BCW484" s="153"/>
      <c r="BCX484" s="153"/>
      <c r="BCY484" s="153"/>
      <c r="BCZ484" s="153"/>
      <c r="BDA484" s="153"/>
      <c r="BDB484" s="153"/>
      <c r="BDC484" s="153"/>
      <c r="BDD484" s="153"/>
      <c r="BDE484" s="153"/>
      <c r="BDF484" s="153"/>
      <c r="BDG484" s="153"/>
      <c r="BDH484" s="153"/>
      <c r="BDI484" s="153"/>
      <c r="BDJ484" s="153"/>
      <c r="BDK484" s="153"/>
      <c r="BDL484" s="153"/>
      <c r="BDM484" s="153"/>
      <c r="BDN484" s="153"/>
      <c r="BDO484" s="153"/>
      <c r="BDP484" s="153"/>
      <c r="BDQ484" s="153"/>
      <c r="BDR484" s="153"/>
      <c r="BDS484" s="153"/>
      <c r="BDT484" s="153"/>
      <c r="BDU484" s="153"/>
      <c r="BDV484" s="153"/>
      <c r="BDW484" s="153"/>
      <c r="BDX484" s="153"/>
      <c r="BDY484" s="153"/>
      <c r="BDZ484" s="153"/>
      <c r="BEA484" s="153"/>
      <c r="BEB484" s="153"/>
      <c r="BEC484" s="153"/>
      <c r="BED484" s="153"/>
      <c r="BEE484" s="153"/>
      <c r="BEF484" s="153"/>
      <c r="BEG484" s="153"/>
      <c r="BEH484" s="153"/>
      <c r="BEI484" s="153"/>
      <c r="BEJ484" s="153"/>
      <c r="BEK484" s="153"/>
      <c r="BEL484" s="153"/>
      <c r="BEM484" s="153"/>
      <c r="BEN484" s="153"/>
      <c r="BEO484" s="153"/>
      <c r="BEP484" s="153"/>
      <c r="BEQ484" s="153"/>
      <c r="BER484" s="153"/>
      <c r="BES484" s="153"/>
      <c r="BET484" s="153"/>
      <c r="BEU484" s="153"/>
      <c r="BEV484" s="153"/>
      <c r="BEW484" s="153"/>
      <c r="BEX484" s="153"/>
      <c r="BEY484" s="153"/>
      <c r="BEZ484" s="153"/>
      <c r="BFA484" s="153"/>
      <c r="BFB484" s="153"/>
      <c r="BFC484" s="153"/>
      <c r="BFD484" s="153"/>
      <c r="BFE484" s="153"/>
      <c r="BFF484" s="153"/>
      <c r="BFG484" s="153"/>
      <c r="BFH484" s="153"/>
      <c r="BFI484" s="153"/>
      <c r="BFJ484" s="153"/>
      <c r="BFK484" s="153"/>
      <c r="BFL484" s="153"/>
      <c r="BFM484" s="153"/>
      <c r="BFN484" s="153"/>
      <c r="BFO484" s="153"/>
      <c r="BFP484" s="153"/>
      <c r="BFQ484" s="153"/>
      <c r="BFR484" s="153"/>
      <c r="BFS484" s="153"/>
      <c r="BFT484" s="153"/>
      <c r="BFU484" s="153"/>
      <c r="BFV484" s="153"/>
      <c r="BFW484" s="153"/>
      <c r="BFX484" s="153"/>
      <c r="BFY484" s="153"/>
      <c r="BFZ484" s="153"/>
      <c r="BGA484" s="153"/>
      <c r="BGB484" s="153"/>
      <c r="BGC484" s="153"/>
      <c r="BGD484" s="153"/>
      <c r="BGE484" s="153"/>
      <c r="BGF484" s="153"/>
      <c r="BGG484" s="153"/>
      <c r="BGH484" s="153"/>
      <c r="BGI484" s="153"/>
      <c r="BGJ484" s="153"/>
      <c r="BGK484" s="153"/>
      <c r="BGL484" s="153"/>
      <c r="BGM484" s="153"/>
      <c r="BGN484" s="153"/>
      <c r="BGO484" s="153"/>
      <c r="BGP484" s="153"/>
      <c r="BGQ484" s="153"/>
      <c r="BGR484" s="153"/>
      <c r="BGS484" s="153"/>
      <c r="BGT484" s="153"/>
      <c r="BGU484" s="153"/>
      <c r="BGV484" s="153"/>
      <c r="BGW484" s="153"/>
      <c r="BGX484" s="153"/>
      <c r="BGY484" s="153"/>
      <c r="BGZ484" s="153"/>
      <c r="BHA484" s="153"/>
      <c r="BHB484" s="153"/>
      <c r="BHC484" s="153"/>
      <c r="BHD484" s="153"/>
      <c r="BHE484" s="153"/>
      <c r="BHF484" s="153"/>
      <c r="BHG484" s="153"/>
      <c r="BHH484" s="153"/>
      <c r="BHI484" s="153"/>
      <c r="BHJ484" s="153"/>
      <c r="BHK484" s="153"/>
      <c r="BHL484" s="153"/>
      <c r="BHM484" s="153"/>
      <c r="BHN484" s="153"/>
      <c r="BHO484" s="153"/>
      <c r="BHP484" s="153"/>
      <c r="BHQ484" s="153"/>
      <c r="BHR484" s="153"/>
      <c r="BHS484" s="153"/>
      <c r="BHT484" s="153"/>
      <c r="BHU484" s="153"/>
      <c r="BHV484" s="153"/>
      <c r="BHW484" s="153"/>
      <c r="BHX484" s="153"/>
      <c r="BHY484" s="153"/>
      <c r="BHZ484" s="153"/>
      <c r="BIA484" s="153"/>
      <c r="BIB484" s="153"/>
      <c r="BIC484" s="153"/>
      <c r="BID484" s="153"/>
      <c r="BIE484" s="153"/>
      <c r="BIF484" s="153"/>
      <c r="BIG484" s="153"/>
      <c r="BIH484" s="153"/>
      <c r="BII484" s="153"/>
      <c r="BIJ484" s="153"/>
      <c r="BIK484" s="153"/>
      <c r="BIL484" s="153"/>
      <c r="BIM484" s="153"/>
      <c r="BIN484" s="153"/>
      <c r="BIO484" s="153"/>
      <c r="BIP484" s="153"/>
      <c r="BIQ484" s="153"/>
      <c r="BIR484" s="153"/>
      <c r="BIS484" s="153"/>
      <c r="BIT484" s="153"/>
      <c r="BIU484" s="153"/>
      <c r="BIV484" s="153"/>
      <c r="BIW484" s="153"/>
      <c r="BIX484" s="153"/>
      <c r="BIY484" s="153"/>
      <c r="BIZ484" s="153"/>
      <c r="BJA484" s="153"/>
      <c r="BJB484" s="153"/>
      <c r="BJC484" s="153"/>
      <c r="BJD484" s="153"/>
      <c r="BJE484" s="153"/>
      <c r="BJF484" s="153"/>
      <c r="BJG484" s="153"/>
      <c r="BJH484" s="153"/>
      <c r="BJI484" s="153"/>
      <c r="BJJ484" s="153"/>
      <c r="BJK484" s="153"/>
      <c r="BJL484" s="153"/>
      <c r="BJM484" s="153"/>
      <c r="BJN484" s="153"/>
      <c r="BJO484" s="153"/>
      <c r="BJP484" s="153"/>
      <c r="BJQ484" s="153"/>
      <c r="BJR484" s="153"/>
      <c r="BJS484" s="153"/>
      <c r="BJT484" s="153"/>
      <c r="BJU484" s="153"/>
      <c r="BJV484" s="153"/>
      <c r="BJW484" s="153"/>
      <c r="BJX484" s="153"/>
      <c r="BJY484" s="153"/>
      <c r="BJZ484" s="153"/>
      <c r="BKA484" s="153"/>
      <c r="BKB484" s="153"/>
      <c r="BKC484" s="153"/>
      <c r="BKD484" s="153"/>
      <c r="BKE484" s="153"/>
      <c r="BKF484" s="153"/>
      <c r="BKG484" s="153"/>
      <c r="BKH484" s="153"/>
      <c r="BKI484" s="153"/>
      <c r="BKJ484" s="153"/>
      <c r="BKK484" s="153"/>
      <c r="BKL484" s="153"/>
      <c r="BKM484" s="153"/>
      <c r="BKN484" s="153"/>
      <c r="BKO484" s="153"/>
      <c r="BKP484" s="153"/>
      <c r="BKQ484" s="153"/>
      <c r="BKR484" s="153"/>
      <c r="BKS484" s="153"/>
      <c r="BKT484" s="153"/>
      <c r="BKU484" s="153"/>
      <c r="BKV484" s="153"/>
      <c r="BKW484" s="153"/>
      <c r="BKX484" s="153"/>
      <c r="BKY484" s="153"/>
      <c r="BKZ484" s="153"/>
      <c r="BLA484" s="153"/>
      <c r="BLB484" s="153"/>
      <c r="BLC484" s="153"/>
      <c r="BLD484" s="153"/>
      <c r="BLE484" s="153"/>
      <c r="BLF484" s="153"/>
      <c r="BLG484" s="153"/>
      <c r="BLH484" s="153"/>
      <c r="BLI484" s="153"/>
      <c r="BLJ484" s="153"/>
      <c r="BLK484" s="153"/>
      <c r="BLL484" s="153"/>
      <c r="BLM484" s="153"/>
      <c r="BLN484" s="153"/>
      <c r="BLO484" s="153"/>
      <c r="BLP484" s="153"/>
      <c r="BLQ484" s="153"/>
      <c r="BLR484" s="153"/>
      <c r="BLS484" s="153"/>
      <c r="BLT484" s="153"/>
      <c r="BLU484" s="153"/>
      <c r="BLV484" s="153"/>
      <c r="BLW484" s="153"/>
      <c r="BLX484" s="153"/>
      <c r="BLY484" s="153"/>
      <c r="BLZ484" s="153"/>
      <c r="BMA484" s="153"/>
      <c r="BMB484" s="153"/>
      <c r="BMC484" s="153"/>
      <c r="BMD484" s="153"/>
      <c r="BME484" s="153"/>
      <c r="BMF484" s="153"/>
      <c r="BMG484" s="153"/>
      <c r="BMH484" s="153"/>
      <c r="BMI484" s="153"/>
      <c r="BMJ484" s="153"/>
      <c r="BMK484" s="153"/>
      <c r="BML484" s="153"/>
      <c r="BMM484" s="153"/>
      <c r="BMN484" s="153"/>
      <c r="BMO484" s="153"/>
      <c r="BMP484" s="153"/>
      <c r="BMQ484" s="153"/>
      <c r="BMR484" s="153"/>
      <c r="BMS484" s="153"/>
      <c r="BMT484" s="153"/>
      <c r="BMU484" s="153"/>
      <c r="BMV484" s="153"/>
      <c r="BMW484" s="153"/>
      <c r="BMX484" s="153"/>
      <c r="BMY484" s="153"/>
      <c r="BMZ484" s="153"/>
      <c r="BNA484" s="153"/>
      <c r="BNB484" s="153"/>
      <c r="BNC484" s="153"/>
      <c r="BND484" s="153"/>
      <c r="BNE484" s="153"/>
      <c r="BNF484" s="153"/>
      <c r="BNG484" s="153"/>
      <c r="BNH484" s="153"/>
      <c r="BNI484" s="153"/>
      <c r="BNJ484" s="153"/>
      <c r="BNK484" s="153"/>
      <c r="BNL484" s="153"/>
      <c r="BNM484" s="153"/>
      <c r="BNN484" s="153"/>
      <c r="BNO484" s="153"/>
      <c r="BNP484" s="153"/>
      <c r="BNQ484" s="153"/>
      <c r="BNR484" s="153"/>
      <c r="BNS484" s="153"/>
      <c r="BNT484" s="153"/>
      <c r="BNU484" s="153"/>
      <c r="BNV484" s="153"/>
      <c r="BNW484" s="153"/>
      <c r="BNX484" s="153"/>
      <c r="BNY484" s="153"/>
      <c r="BNZ484" s="153"/>
      <c r="BOA484" s="153"/>
      <c r="BOB484" s="153"/>
      <c r="BOC484" s="153"/>
      <c r="BOD484" s="153"/>
      <c r="BOE484" s="153"/>
      <c r="BOF484" s="153"/>
      <c r="BOG484" s="153"/>
      <c r="BOH484" s="153"/>
      <c r="BOI484" s="153"/>
      <c r="BOJ484" s="153"/>
      <c r="BOK484" s="153"/>
      <c r="BOL484" s="153"/>
      <c r="BOM484" s="153"/>
      <c r="BON484" s="153"/>
      <c r="BOO484" s="153"/>
      <c r="BOP484" s="153"/>
      <c r="BOQ484" s="153"/>
      <c r="BOR484" s="153"/>
      <c r="BOS484" s="153"/>
      <c r="BOT484" s="153"/>
      <c r="BOU484" s="153"/>
      <c r="BOV484" s="153"/>
      <c r="BOW484" s="153"/>
      <c r="BOX484" s="153"/>
      <c r="BOY484" s="153"/>
      <c r="BOZ484" s="153"/>
      <c r="BPA484" s="153"/>
      <c r="BPB484" s="153"/>
      <c r="BPC484" s="153"/>
      <c r="BPD484" s="153"/>
      <c r="BPE484" s="153"/>
      <c r="BPF484" s="153"/>
      <c r="BPG484" s="153"/>
      <c r="BPH484" s="153"/>
      <c r="BPI484" s="153"/>
      <c r="BPJ484" s="153"/>
      <c r="BPK484" s="153"/>
      <c r="BPL484" s="153"/>
      <c r="BPM484" s="153"/>
      <c r="BPN484" s="153"/>
      <c r="BPO484" s="153"/>
      <c r="BPP484" s="153"/>
      <c r="BPQ484" s="153"/>
      <c r="BPR484" s="153"/>
      <c r="BPS484" s="153"/>
      <c r="BPT484" s="153"/>
      <c r="BPU484" s="153"/>
      <c r="BPV484" s="153"/>
      <c r="BPW484" s="153"/>
      <c r="BPX484" s="153"/>
      <c r="BPY484" s="153"/>
      <c r="BPZ484" s="153"/>
      <c r="BQA484" s="153"/>
      <c r="BQB484" s="153"/>
      <c r="BQC484" s="153"/>
      <c r="BQD484" s="153"/>
      <c r="BQE484" s="153"/>
      <c r="BQF484" s="153"/>
      <c r="BQG484" s="153"/>
      <c r="BQH484" s="153"/>
      <c r="BQI484" s="153"/>
      <c r="BQJ484" s="153"/>
      <c r="BQK484" s="153"/>
      <c r="BQL484" s="153"/>
      <c r="BQM484" s="153"/>
      <c r="BQN484" s="153"/>
      <c r="BQO484" s="153"/>
      <c r="BQP484" s="153"/>
      <c r="BQQ484" s="153"/>
      <c r="BQR484" s="153"/>
      <c r="BQS484" s="153"/>
      <c r="BQT484" s="153"/>
      <c r="BQU484" s="153"/>
      <c r="BQV484" s="153"/>
      <c r="BQW484" s="153"/>
      <c r="BQX484" s="153"/>
      <c r="BQY484" s="153"/>
      <c r="BQZ484" s="153"/>
      <c r="BRA484" s="153"/>
      <c r="BRB484" s="153"/>
      <c r="BRC484" s="153"/>
      <c r="BRD484" s="153"/>
      <c r="BRE484" s="153"/>
      <c r="BRF484" s="153"/>
      <c r="BRG484" s="153"/>
      <c r="BRH484" s="153"/>
      <c r="BRI484" s="153"/>
      <c r="BRJ484" s="153"/>
      <c r="BRK484" s="153"/>
      <c r="BRL484" s="153"/>
      <c r="BRM484" s="153"/>
      <c r="BRN484" s="153"/>
      <c r="BRO484" s="153"/>
      <c r="BRP484" s="153"/>
      <c r="BRQ484" s="153"/>
      <c r="BRR484" s="153"/>
      <c r="BRS484" s="153"/>
      <c r="BRT484" s="153"/>
      <c r="BRU484" s="153"/>
      <c r="BRV484" s="153"/>
      <c r="BRW484" s="153"/>
      <c r="BRX484" s="153"/>
      <c r="BRY484" s="153"/>
      <c r="BRZ484" s="153"/>
      <c r="BSA484" s="153"/>
      <c r="BSB484" s="153"/>
      <c r="BSC484" s="153"/>
      <c r="BSD484" s="153"/>
      <c r="BSE484" s="153"/>
      <c r="BSF484" s="153"/>
      <c r="BSG484" s="153"/>
      <c r="BSH484" s="153"/>
      <c r="BSI484" s="153"/>
      <c r="BSJ484" s="153"/>
      <c r="BSK484" s="153"/>
      <c r="BSL484" s="153"/>
      <c r="BSM484" s="153"/>
      <c r="BSN484" s="153"/>
      <c r="BSO484" s="153"/>
      <c r="BSP484" s="153"/>
      <c r="BSQ484" s="153"/>
      <c r="BSR484" s="153"/>
      <c r="BSS484" s="153"/>
      <c r="BST484" s="153"/>
      <c r="BSU484" s="153"/>
      <c r="BSV484" s="153"/>
      <c r="BSW484" s="153"/>
      <c r="BSX484" s="153"/>
      <c r="BSY484" s="153"/>
      <c r="BSZ484" s="153"/>
      <c r="BTA484" s="153"/>
      <c r="BTB484" s="153"/>
      <c r="BTC484" s="153"/>
      <c r="BTD484" s="153"/>
      <c r="BTE484" s="153"/>
      <c r="BTF484" s="153"/>
      <c r="BTG484" s="153"/>
      <c r="BTH484" s="153"/>
      <c r="BTI484" s="153"/>
      <c r="BTJ484" s="153"/>
      <c r="BTK484" s="153"/>
      <c r="BTL484" s="153"/>
      <c r="BTM484" s="153"/>
      <c r="BTN484" s="153"/>
      <c r="BTO484" s="153"/>
      <c r="BTP484" s="153"/>
      <c r="BTQ484" s="153"/>
      <c r="BTR484" s="153"/>
      <c r="BTS484" s="153"/>
      <c r="BTT484" s="153"/>
      <c r="BTU484" s="153"/>
      <c r="BTV484" s="153"/>
      <c r="BTW484" s="153"/>
      <c r="BTX484" s="153"/>
      <c r="BTY484" s="153"/>
      <c r="BTZ484" s="153"/>
      <c r="BUA484" s="153"/>
      <c r="BUB484" s="153"/>
      <c r="BUC484" s="153"/>
      <c r="BUD484" s="153"/>
      <c r="BUE484" s="153"/>
      <c r="BUF484" s="153"/>
      <c r="BUG484" s="153"/>
      <c r="BUH484" s="153"/>
      <c r="BUI484" s="153"/>
      <c r="BUJ484" s="153"/>
      <c r="BUK484" s="153"/>
      <c r="BUL484" s="153"/>
      <c r="BUM484" s="153"/>
      <c r="BUN484" s="153"/>
      <c r="BUO484" s="153"/>
      <c r="BUP484" s="153"/>
      <c r="BUQ484" s="153"/>
      <c r="BUR484" s="153"/>
      <c r="BUS484" s="153"/>
      <c r="BUT484" s="153"/>
      <c r="BUU484" s="153"/>
      <c r="BUV484" s="153"/>
      <c r="BUW484" s="153"/>
      <c r="BUX484" s="153"/>
      <c r="BUY484" s="153"/>
      <c r="BUZ484" s="153"/>
      <c r="BVA484" s="153"/>
      <c r="BVB484" s="153"/>
      <c r="BVC484" s="153"/>
      <c r="BVD484" s="153"/>
      <c r="BVE484" s="153"/>
      <c r="BVF484" s="153"/>
      <c r="BVG484" s="153"/>
      <c r="BVH484" s="153"/>
      <c r="BVI484" s="153"/>
      <c r="BVJ484" s="153"/>
      <c r="BVK484" s="153"/>
      <c r="BVL484" s="153"/>
      <c r="BVM484" s="153"/>
      <c r="BVN484" s="153"/>
      <c r="BVO484" s="153"/>
      <c r="BVP484" s="153"/>
      <c r="BVQ484" s="153"/>
      <c r="BVR484" s="153"/>
      <c r="BVS484" s="153"/>
      <c r="BVT484" s="153"/>
      <c r="BVU484" s="153"/>
      <c r="BVV484" s="153"/>
      <c r="BVW484" s="153"/>
      <c r="BVX484" s="153"/>
      <c r="BVY484" s="153"/>
      <c r="BVZ484" s="153"/>
      <c r="BWA484" s="153"/>
      <c r="BWB484" s="153"/>
      <c r="BWC484" s="153"/>
      <c r="BWD484" s="153"/>
      <c r="BWE484" s="153"/>
      <c r="BWF484" s="153"/>
      <c r="BWG484" s="153"/>
      <c r="BWH484" s="153"/>
      <c r="BWI484" s="153"/>
      <c r="BWJ484" s="153"/>
      <c r="BWK484" s="153"/>
      <c r="BWL484" s="153"/>
      <c r="BWM484" s="153"/>
      <c r="BWN484" s="153"/>
      <c r="BWO484" s="153"/>
      <c r="BWP484" s="153"/>
      <c r="BWQ484" s="153"/>
      <c r="BWR484" s="153"/>
      <c r="BWS484" s="153"/>
      <c r="BWT484" s="153"/>
      <c r="BWU484" s="153"/>
      <c r="BWV484" s="153"/>
      <c r="BWW484" s="153"/>
      <c r="BWX484" s="153"/>
      <c r="BWY484" s="153"/>
      <c r="BWZ484" s="153"/>
      <c r="BXA484" s="153"/>
      <c r="BXB484" s="153"/>
      <c r="BXC484" s="153"/>
      <c r="BXD484" s="153"/>
      <c r="BXE484" s="153"/>
      <c r="BXF484" s="153"/>
      <c r="BXG484" s="153"/>
      <c r="BXH484" s="153"/>
      <c r="BXI484" s="153"/>
      <c r="BXJ484" s="153"/>
      <c r="BXK484" s="153"/>
      <c r="BXL484" s="153"/>
      <c r="BXM484" s="153"/>
      <c r="BXN484" s="153"/>
      <c r="BXO484" s="153"/>
      <c r="BXP484" s="153"/>
      <c r="BXQ484" s="153"/>
      <c r="BXR484" s="153"/>
      <c r="BXS484" s="153"/>
      <c r="BXT484" s="153"/>
      <c r="BXU484" s="153"/>
      <c r="BXV484" s="153"/>
      <c r="BXW484" s="153"/>
      <c r="BXX484" s="153"/>
      <c r="BXY484" s="153"/>
      <c r="BXZ484" s="153"/>
      <c r="BYA484" s="153"/>
      <c r="BYB484" s="153"/>
      <c r="BYC484" s="153"/>
      <c r="BYD484" s="153"/>
      <c r="BYE484" s="153"/>
      <c r="BYF484" s="153"/>
      <c r="BYG484" s="153"/>
      <c r="BYH484" s="153"/>
      <c r="BYI484" s="153"/>
      <c r="BYJ484" s="153"/>
      <c r="BYK484" s="153"/>
      <c r="BYL484" s="153"/>
      <c r="BYM484" s="153"/>
      <c r="BYN484" s="153"/>
      <c r="BYO484" s="153"/>
      <c r="BYP484" s="153"/>
    </row>
    <row r="485" spans="1:2018" s="97" customFormat="1" ht="12.75" customHeight="1">
      <c r="C485" s="237">
        <v>2020</v>
      </c>
      <c r="D485" s="101" t="s">
        <v>191</v>
      </c>
      <c r="E485" s="101" t="s">
        <v>185</v>
      </c>
      <c r="H485" s="182">
        <f>INDEX(Inputs!$V$260:$V$287,MATCH($B465,Inputs!$C$260:$C$287,0))/conv_2020_2015</f>
        <v>0</v>
      </c>
      <c r="I485" s="171"/>
      <c r="J485" s="171">
        <f t="shared" ref="J485" si="2365">IF($I468="n/a",0,IF(J$4&gt;third_reg_period,IF(J$4&lt;=$I468+$C485,$H485/($I468-5),IF(AND($H485&lt;&gt;0,I485=0,J$4=$C485+$I468+1),$H485,0)),0))</f>
        <v>0</v>
      </c>
      <c r="K485" s="171">
        <f t="shared" ref="K485" si="2366">IF($I468="n/a",0,IF(K$4&gt;third_reg_period,IF(K$4&lt;=$I468+$C485,$H485/($I468-5),IF(AND($H485&lt;&gt;0,J485=0,K$4=$C485+$I468+1),$H485,0)),0))</f>
        <v>0</v>
      </c>
      <c r="L485" s="171">
        <f t="shared" ref="L485" si="2367">IF($I468="n/a",0,IF(L$4&gt;third_reg_period,IF(L$4&lt;=$I468+$C485,$H485/($I468-5),IF(AND($H485&lt;&gt;0,K485=0,L$4=$C485+$I468+1),$H485,0)),0))</f>
        <v>0</v>
      </c>
      <c r="M485" s="171">
        <f t="shared" ref="M485" si="2368">IF($I468="n/a",0,IF(M$4&gt;third_reg_period,IF(M$4&lt;=$I468+$C485,$H485/($I468-5),IF(AND($H485&lt;&gt;0,L485=0,M$4=$C485+$I468+1),$H485,0)),0))</f>
        <v>0</v>
      </c>
      <c r="N485" s="171">
        <f t="shared" ref="N485" si="2369">IF($I468="n/a",0,IF(N$4&gt;third_reg_period,IF(N$4&lt;=$I468+$C485,$H485/($I468-5),IF(AND($H485&lt;&gt;0,M485=0,N$4=$C485+$I468+1),$H485,0)),0))</f>
        <v>0</v>
      </c>
      <c r="O485" s="171">
        <f t="shared" ref="O485" si="2370">IF($I468="n/a",0,IF(O$4&gt;third_reg_period,IF(O$4&lt;=$I468+$C485,$H485/($I468-5),IF(AND($H485&lt;&gt;0,N485=0,O$4=$C485+$I468+1),$H485,0)),0))</f>
        <v>0</v>
      </c>
      <c r="P485" s="171">
        <f t="shared" ref="P485" si="2371">IF($I468="n/a",0,IF(P$4&gt;third_reg_period,IF(P$4&lt;=$I468+$C485,$H485/($I468-5),IF(AND($H485&lt;&gt;0,O485=0,P$4=$C485+$I468+1),$H485,0)),0))</f>
        <v>0</v>
      </c>
      <c r="Q485" s="171">
        <f t="shared" ref="Q485" si="2372">IF($I468="n/a",0,IF(Q$4&gt;third_reg_period,IF(Q$4&lt;=$I468+$C485,$H485/($I468-5),IF(AND($H485&lt;&gt;0,P485=0,Q$4=$C485+$I468+1),$H485,0)),0))</f>
        <v>0</v>
      </c>
      <c r="R485" s="171">
        <f t="shared" ref="R485" si="2373">IF($I468="n/a",0,IF(R$4&gt;third_reg_period,IF(R$4&lt;=$I468+$C485,$H485/($I468-5),IF(AND($H485&lt;&gt;0,Q485=0,R$4=$C485+$I468+1),$H485,0)),0))</f>
        <v>0</v>
      </c>
      <c r="S485" s="171">
        <f t="shared" ref="S485" si="2374">IF($I468="n/a",0,IF(S$4&gt;third_reg_period,IF(S$4&lt;=$I468+$C485,$H485/($I468-5),IF(AND($H485&lt;&gt;0,R485=0,S$4=$C485+$I468+1),$H485,0)),0))</f>
        <v>0</v>
      </c>
      <c r="T485" s="171">
        <f t="shared" ref="T485" si="2375">IF($I468="n/a",0,IF(T$4&gt;third_reg_period,IF(T$4&lt;=$I468+$C485,$H485/($I468-5),IF(AND($H485&lt;&gt;0,S485=0,T$4=$C485+$I468+1),$H485,0)),0))</f>
        <v>0</v>
      </c>
      <c r="U485" s="171">
        <f t="shared" ref="U485" si="2376">IF($I468="n/a",0,IF(U$4&gt;third_reg_period,IF(U$4&lt;=$I468+$C485,$H485/($I468-5),IF(AND($H485&lt;&gt;0,T485=0,U$4=$C485+$I468+1),$H485,0)),0))</f>
        <v>0</v>
      </c>
      <c r="V485" s="171">
        <f t="shared" ref="V485" si="2377">IF($I468="n/a",0,IF(V$4&gt;third_reg_period,IF(V$4&lt;=$I468+$C485,$H485/($I468-5),IF(AND($H485&lt;&gt;0,U485=0,V$4=$C485+$I468+1),$H485,0)),0))</f>
        <v>0</v>
      </c>
      <c r="W485" s="171">
        <f t="shared" ref="W485" si="2378">IF($I468="n/a",0,IF(W$4&gt;third_reg_period,IF(W$4&lt;=$I468+$C485,$H485/($I468-5),IF(AND($H485&lt;&gt;0,V485=0,W$4=$C485+$I468+1),$H485,0)),0))</f>
        <v>0</v>
      </c>
      <c r="X485" s="171">
        <f t="shared" ref="X485" si="2379">IF($I468="n/a",0,IF(X$4&gt;third_reg_period,IF(X$4&lt;=$I468+$C485,$H485/($I468-5),IF(AND($H485&lt;&gt;0,W485=0,X$4=$C485+$I468+1),$H485,0)),0))</f>
        <v>0</v>
      </c>
      <c r="Y485" s="171">
        <f t="shared" ref="Y485" si="2380">IF($I468="n/a",0,IF(Y$4&gt;third_reg_period,IF(Y$4&lt;=$I468+$C485,$H485/($I468-5),IF(AND($H485&lt;&gt;0,X485=0,Y$4=$C485+$I468+1),$H485,0)),0))</f>
        <v>0</v>
      </c>
      <c r="Z485" s="171">
        <f t="shared" ref="Z485" si="2381">IF($I468="n/a",0,IF(Z$4&gt;third_reg_period,IF(Z$4&lt;=$I468+$C485,$H485/($I468-5),IF(AND($H485&lt;&gt;0,Y485=0,Z$4=$C485+$I468+1),$H485,0)),0))</f>
        <v>0</v>
      </c>
      <c r="AA485" s="171">
        <f t="shared" ref="AA485" si="2382">IF($I468="n/a",0,IF(AA$4&gt;third_reg_period,IF(AA$4&lt;=$I468+$C485,$H485/($I468-5),IF(AND($H485&lt;&gt;0,Z485=0,AA$4=$C485+$I468+1),$H485,0)),0))</f>
        <v>0</v>
      </c>
      <c r="AB485" s="171">
        <f t="shared" ref="AB485" si="2383">IF($I468="n/a",0,IF(AB$4&gt;third_reg_period,IF(AB$4&lt;=$I468+$C485,$H485/($I468-5),IF(AND($H485&lt;&gt;0,AA485=0,AB$4=$C485+$I468+1),$H485,0)),0))</f>
        <v>0</v>
      </c>
      <c r="AC485" s="171">
        <f t="shared" ref="AC485" si="2384">IF($I468="n/a",0,IF(AC$4&gt;third_reg_period,IF(AC$4&lt;=$I468+$C485,$H485/($I468-5),IF(AND($H485&lt;&gt;0,AB485=0,AC$4=$C485+$I468+1),$H485,0)),0))</f>
        <v>0</v>
      </c>
      <c r="AD485" s="171">
        <f t="shared" ref="AD485" si="2385">IF($I468="n/a",0,IF(AD$4&gt;third_reg_period,IF(AD$4&lt;=$I468+$C485,$H485/($I468-5),IF(AND($H485&lt;&gt;0,AC485=0,AD$4=$C485+$I468+1),$H485,0)),0))</f>
        <v>0</v>
      </c>
      <c r="AE485" s="171">
        <f t="shared" ref="AE485" si="2386">IF($I468="n/a",0,IF(AE$4&gt;third_reg_period,IF(AE$4&lt;=$I468+$C485,$H485/($I468-5),IF(AND($H485&lt;&gt;0,AD485=0,AE$4=$C485+$I468+1),$H485,0)),0))</f>
        <v>0</v>
      </c>
      <c r="AF485" s="171">
        <f t="shared" ref="AF485" si="2387">IF($I468="n/a",0,IF(AF$4&gt;third_reg_period,IF(AF$4&lt;=$I468+$C485,$H485/($I468-5),IF(AND($H485&lt;&gt;0,AE485=0,AF$4=$C485+$I468+1),$H485,0)),0))</f>
        <v>0</v>
      </c>
      <c r="AG485" s="171">
        <f t="shared" ref="AG485" si="2388">IF($I468="n/a",0,IF(AG$4&gt;third_reg_period,IF(AG$4&lt;=$I468+$C485,$H485/($I468-5),IF(AND($H485&lt;&gt;0,AF485=0,AG$4=$C485+$I468+1),$H485,0)),0))</f>
        <v>0</v>
      </c>
      <c r="AH485" s="171">
        <f t="shared" ref="AH485" si="2389">IF($I468="n/a",0,IF(AH$4&gt;third_reg_period,IF(AH$4&lt;=$I468+$C485,$H485/($I468-5),IF(AND($H485&lt;&gt;0,AG485=0,AH$4=$C485+$I468+1),$H485,0)),0))</f>
        <v>0</v>
      </c>
      <c r="AI485" s="171">
        <f t="shared" ref="AI485" si="2390">IF($I468="n/a",0,IF(AI$4&gt;third_reg_period,IF(AI$4&lt;=$I468+$C485,$H485/($I468-5),IF(AND($H485&lt;&gt;0,AH485=0,AI$4=$C485+$I468+1),$H485,0)),0))</f>
        <v>0</v>
      </c>
      <c r="AJ485" s="171">
        <f t="shared" ref="AJ485" si="2391">IF($I468="n/a",0,IF(AJ$4&gt;third_reg_period,IF(AJ$4&lt;=$I468+$C485,$H485/($I468-5),IF(AND($H485&lt;&gt;0,AI485=0,AJ$4=$C485+$I468+1),$H485,0)),0))</f>
        <v>0</v>
      </c>
      <c r="AK485" s="171">
        <f t="shared" ref="AK485" si="2392">IF($I468="n/a",0,IF(AK$4&gt;third_reg_period,IF(AK$4&lt;=$I468+$C485,$H485/($I468-5),IF(AND($H485&lt;&gt;0,AJ485=0,AK$4=$C485+$I468+1),$H485,0)),0))</f>
        <v>0</v>
      </c>
      <c r="AL485" s="171">
        <f t="shared" ref="AL485" si="2393">IF($I468="n/a",0,IF(AL$4&gt;third_reg_period,IF(AL$4&lt;=$I468+$C485,$H485/($I468-5),IF(AND($H485&lt;&gt;0,AK485=0,AL$4=$C485+$I468+1),$H485,0)),0))</f>
        <v>0</v>
      </c>
      <c r="AM485" s="171">
        <f t="shared" ref="AM485" si="2394">IF($I468="n/a",0,IF(AM$4&gt;third_reg_period,IF(AM$4&lt;=$I468+$C485,$H485/($I468-5),IF(AND($H485&lt;&gt;0,AL485=0,AM$4=$C485+$I468+1),$H485,0)),0))</f>
        <v>0</v>
      </c>
      <c r="AN485" s="171">
        <f t="shared" ref="AN485" si="2395">IF($I468="n/a",0,IF(AN$4&gt;third_reg_period,IF(AN$4&lt;=$I468+$C485,$H485/($I468-5),IF(AND($H485&lt;&gt;0,AM485=0,AN$4=$C485+$I468+1),$H485,0)),0))</f>
        <v>0</v>
      </c>
      <c r="AO485" s="171">
        <f t="shared" ref="AO485" si="2396">IF($I468="n/a",0,IF(AO$4&gt;third_reg_period,IF(AO$4&lt;=$I468+$C485,$H485/($I468-5),IF(AND($H485&lt;&gt;0,AN485=0,AO$4=$C485+$I468+1),$H485,0)),0))</f>
        <v>0</v>
      </c>
      <c r="AP485" s="171">
        <f t="shared" ref="AP485" si="2397">IF($I468="n/a",0,IF(AP$4&gt;third_reg_period,IF(AP$4&lt;=$I468+$C485,$H485/($I468-5),IF(AND($H485&lt;&gt;0,AO485=0,AP$4=$C485+$I468+1),$H485,0)),0))</f>
        <v>0</v>
      </c>
      <c r="AQ485" s="171">
        <f t="shared" ref="AQ485" si="2398">IF($I468="n/a",0,IF(AQ$4&gt;third_reg_period,IF(AQ$4&lt;=$I468+$C485,$H485/($I468-5),IF(AND($H485&lt;&gt;0,AP485=0,AQ$4=$C485+$I468+1),$H485,0)),0))</f>
        <v>0</v>
      </c>
      <c r="AR485" s="171">
        <f t="shared" ref="AR485" si="2399">IF($I468="n/a",0,IF(AR$4&gt;third_reg_period,IF(AR$4&lt;=$I468+$C485,$H485/($I468-5),IF(AND($H485&lt;&gt;0,AQ485=0,AR$4=$C485+$I468+1),$H485,0)),0))</f>
        <v>0</v>
      </c>
      <c r="AS485" s="171">
        <f t="shared" ref="AS485" si="2400">IF($I468="n/a",0,IF(AS$4&gt;third_reg_period,IF(AS$4&lt;=$I468+$C485,$H485/($I468-5),IF(AND($H485&lt;&gt;0,AR485=0,AS$4=$C485+$I468+1),$H485,0)),0))</f>
        <v>0</v>
      </c>
      <c r="AT485" s="171">
        <f t="shared" ref="AT485" si="2401">IF($I468="n/a",0,IF(AT$4&gt;third_reg_period,IF(AT$4&lt;=$I468+$C485,$H485/($I468-5),IF(AND($H485&lt;&gt;0,AS485=0,AT$4=$C485+$I468+1),$H485,0)),0))</f>
        <v>0</v>
      </c>
      <c r="AU485" s="171">
        <f t="shared" ref="AU485" si="2402">IF($I468="n/a",0,IF(AU$4&gt;third_reg_period,IF(AU$4&lt;=$I468+$C485,$H485/($I468-5),IF(AND($H485&lt;&gt;0,AT485=0,AU$4=$C485+$I468+1),$H485,0)),0))</f>
        <v>0</v>
      </c>
      <c r="AV485" s="171">
        <f t="shared" ref="AV485" si="2403">IF($I468="n/a",0,IF(AV$4&gt;third_reg_period,IF(AV$4&lt;=$I468+$C485,$H485/($I468-5),IF(AND($H485&lt;&gt;0,AU485=0,AV$4=$C485+$I468+1),$H485,0)),0))</f>
        <v>0</v>
      </c>
      <c r="AW485" s="171">
        <f t="shared" ref="AW485" si="2404">IF($I468="n/a",0,IF(AW$4&gt;third_reg_period,IF(AW$4&lt;=$I468+$C485,$H485/($I468-5),IF(AND($H485&lt;&gt;0,AV485=0,AW$4=$C485+$I468+1),$H485,0)),0))</f>
        <v>0</v>
      </c>
      <c r="AX485" s="171">
        <f t="shared" ref="AX485" si="2405">IF($I468="n/a",0,IF(AX$4&gt;third_reg_period,IF(AX$4&lt;=$I468+$C485,$H485/($I468-5),IF(AND($H485&lt;&gt;0,AW485=0,AX$4=$C485+$I468+1),$H485,0)),0))</f>
        <v>0</v>
      </c>
      <c r="AY485" s="171">
        <f t="shared" ref="AY485" si="2406">IF($I468="n/a",0,IF(AY$4&gt;third_reg_period,IF(AY$4&lt;=$I468+$C485,$H485/($I468-5),IF(AND($H485&lt;&gt;0,AX485=0,AY$4=$C485+$I468+1),$H485,0)),0))</f>
        <v>0</v>
      </c>
      <c r="AZ485" s="171">
        <f t="shared" ref="AZ485" si="2407">IF($I468="n/a",0,IF(AZ$4&gt;third_reg_period,IF(AZ$4&lt;=$I468+$C485,$H485/($I468-5),IF(AND($H485&lt;&gt;0,AY485=0,AZ$4=$C485+$I468+1),$H485,0)),0))</f>
        <v>0</v>
      </c>
      <c r="BA485" s="171">
        <f t="shared" ref="BA485" si="2408">IF($I468="n/a",0,IF(BA$4&gt;third_reg_period,IF(BA$4&lt;=$I468+$C485,$H485/($I468-5),IF(AND($H485&lt;&gt;0,AZ485=0,BA$4=$C485+$I468+1),$H485,0)),0))</f>
        <v>0</v>
      </c>
      <c r="BB485" s="171">
        <f t="shared" ref="BB485" si="2409">IF($I468="n/a",0,IF(BB$4&gt;third_reg_period,IF(BB$4&lt;=$I468+$C485,$H485/($I468-5),IF(AND($H485&lt;&gt;0,BA485=0,BB$4=$C485+$I468+1),$H485,0)),0))</f>
        <v>0</v>
      </c>
      <c r="BC485" s="171">
        <f t="shared" ref="BC485" si="2410">IF($I468="n/a",0,IF(BC$4&gt;third_reg_period,IF(BC$4&lt;=$I468+$C485,$H485/($I468-5),IF(AND($H485&lt;&gt;0,BB485=0,BC$4=$C485+$I468+1),$H485,0)),0))</f>
        <v>0</v>
      </c>
      <c r="BD485" s="171">
        <f t="shared" ref="BD485" si="2411">IF($I468="n/a",0,IF(BD$4&gt;third_reg_period,IF(BD$4&lt;=$I468+$C485,$H485/($I468-5),IF(AND($H485&lt;&gt;0,BC485=0,BD$4=$C485+$I468+1),$H485,0)),0))</f>
        <v>0</v>
      </c>
      <c r="BE485" s="171">
        <f t="shared" ref="BE485" si="2412">IF($I468="n/a",0,IF(BE$4&gt;third_reg_period,IF(BE$4&lt;=$I468+$C485,$H485/($I468-5),IF(AND($H485&lt;&gt;0,BD485=0,BE$4=$C485+$I468+1),$H485,0)),0))</f>
        <v>0</v>
      </c>
      <c r="BF485" s="171">
        <f t="shared" ref="BF485" si="2413">IF($I468="n/a",0,IF(BF$4&gt;third_reg_period,IF(BF$4&lt;=$I468+$C485,$H485/($I468-5),IF(AND($H485&lt;&gt;0,BE485=0,BF$4=$C485+$I468+1),$H485,0)),0))</f>
        <v>0</v>
      </c>
      <c r="BG485" s="171">
        <f t="shared" ref="BG485" si="2414">IF($I468="n/a",0,IF(BG$4&gt;third_reg_period,IF(BG$4&lt;=$I468+$C485,$H485/($I468-5),IF(AND($H485&lt;&gt;0,BF485=0,BG$4=$C485+$I468+1),$H485,0)),0))</f>
        <v>0</v>
      </c>
      <c r="BH485" s="171">
        <f t="shared" ref="BH485" si="2415">IF($I468="n/a",0,IF(BH$4&gt;third_reg_period,IF(BH$4&lt;=$I468+$C485,$H485/($I468-5),IF(AND($H485&lt;&gt;0,BG485=0,BH$4=$C485+$I468+1),$H485,0)),0))</f>
        <v>0</v>
      </c>
      <c r="BI485" s="171">
        <f t="shared" ref="BI485" si="2416">IF($I468="n/a",0,IF(BI$4&gt;third_reg_period,IF(BI$4&lt;=$I468+$C485,$H485/($I468-5),IF(AND($H485&lt;&gt;0,BH485=0,BI$4=$C485+$I468+1),$H485,0)),0))</f>
        <v>0</v>
      </c>
      <c r="BJ485" s="171">
        <f t="shared" ref="BJ485" si="2417">IF($I468="n/a",0,IF(BJ$4&gt;third_reg_period,IF(BJ$4&lt;=$I468+$C485,$H485/($I468-5),IF(AND($H485&lt;&gt;0,BI485=0,BJ$4=$C485+$I468+1),$H485,0)),0))</f>
        <v>0</v>
      </c>
      <c r="BK485" s="171">
        <f t="shared" ref="BK485" si="2418">IF($I468="n/a",0,IF(BK$4&gt;third_reg_period,IF(BK$4&lt;=$I468+$C485,$H485/($I468-5),IF(AND($H485&lt;&gt;0,BJ485=0,BK$4=$C485+$I468+1),$H485,0)),0))</f>
        <v>0</v>
      </c>
      <c r="BL485" s="171">
        <f t="shared" ref="BL485" si="2419">IF($I468="n/a",0,IF(BL$4&gt;third_reg_period,IF(BL$4&lt;=$I468+$C485,$H485/($I468-5),IF(AND($H485&lt;&gt;0,BK485=0,BL$4=$C485+$I468+1),$H485,0)),0))</f>
        <v>0</v>
      </c>
      <c r="BM485" s="171">
        <f t="shared" ref="BM485" si="2420">IF($I468="n/a",0,IF(BM$4&gt;third_reg_period,IF(BM$4&lt;=$I468+$C485,$H485/($I468-5),IF(AND($H485&lt;&gt;0,BL485=0,BM$4=$C485+$I468+1),$H485,0)),0))</f>
        <v>0</v>
      </c>
      <c r="BN485" s="171">
        <f t="shared" ref="BN485" si="2421">IF($I468="n/a",0,IF(BN$4&gt;third_reg_period,IF(BN$4&lt;=$I468+$C485,$H485/($I468-5),IF(AND($H485&lt;&gt;0,BM485=0,BN$4=$C485+$I468+1),$H485,0)),0))</f>
        <v>0</v>
      </c>
      <c r="BO485" s="171">
        <f t="shared" ref="BO485" si="2422">IF($I468="n/a",0,IF(BO$4&gt;third_reg_period,IF(BO$4&lt;=$I468+$C485,$H485/($I468-5),IF(AND($H485&lt;&gt;0,BN485=0,BO$4=$C485+$I468+1),$H485,0)),0))</f>
        <v>0</v>
      </c>
      <c r="BP485" s="171">
        <f t="shared" ref="BP485" si="2423">IF($I468="n/a",0,IF(BP$4&gt;third_reg_period,IF(BP$4&lt;=$I468+$C485,$H485/($I468-5),IF(AND($H485&lt;&gt;0,BO485=0,BP$4=$C485+$I468+1),$H485,0)),0))</f>
        <v>0</v>
      </c>
      <c r="BQ485" s="171">
        <f t="shared" ref="BQ485" si="2424">IF($I468="n/a",0,IF(BQ$4&gt;third_reg_period,IF(BQ$4&lt;=$I468+$C485,$H485/($I468-5),IF(AND($H485&lt;&gt;0,BP485=0,BQ$4=$C485+$I468+1),$H485,0)),0))</f>
        <v>0</v>
      </c>
      <c r="BR485" s="171">
        <f t="shared" ref="BR485" si="2425">IF($I468="n/a",0,IF(BR$4&gt;third_reg_period,IF(BR$4&lt;=$I468+$C485,$H485/($I468-5),IF(AND($H485&lt;&gt;0,BQ485=0,BR$4=$C485+$I468+1),$H485,0)),0))</f>
        <v>0</v>
      </c>
      <c r="BS485" s="171">
        <f t="shared" ref="BS485" si="2426">IF($I468="n/a",0,IF(BS$4&gt;third_reg_period,IF(BS$4&lt;=$I468+$C485,$H485/($I468-5),IF(AND($H485&lt;&gt;0,BR485=0,BS$4=$C485+$I468+1),$H485,0)),0))</f>
        <v>0</v>
      </c>
      <c r="BT485" s="171">
        <f t="shared" ref="BT485" si="2427">IF($I468="n/a",0,IF(BT$4&gt;third_reg_period,IF(BT$4&lt;=$I468+$C485,$H485/($I468-5),IF(AND($H485&lt;&gt;0,BS485=0,BT$4=$C485+$I468+1),$H485,0)),0))</f>
        <v>0</v>
      </c>
      <c r="BU485" s="171">
        <f t="shared" ref="BU485" si="2428">IF($I468="n/a",0,IF(BU$4&gt;third_reg_period,IF(BU$4&lt;=$I468+$C485,$H485/($I468-5),IF(AND($H485&lt;&gt;0,BT485=0,BU$4=$C485+$I468+1),$H485,0)),0))</f>
        <v>0</v>
      </c>
      <c r="BV485" s="171">
        <f t="shared" ref="BV485" si="2429">IF($I468="n/a",0,IF(BV$4&gt;third_reg_period,IF(BV$4&lt;=$I468+$C485,$H485/($I468-5),IF(AND($H485&lt;&gt;0,BU485=0,BV$4=$C485+$I468+1),$H485,0)),0))</f>
        <v>0</v>
      </c>
      <c r="BW485" s="171">
        <f t="shared" ref="BW485" si="2430">IF($I468="n/a",0,IF(BW$4&gt;third_reg_period,IF(BW$4&lt;=$I468+$C485,$H485/($I468-5),IF(AND($H485&lt;&gt;0,BV485=0,BW$4=$C485+$I468+1),$H485,0)),0))</f>
        <v>0</v>
      </c>
      <c r="BX485" s="171">
        <f t="shared" ref="BX485" si="2431">IF($I468="n/a",0,IF(BX$4&gt;third_reg_period,IF(BX$4&lt;=$I468+$C485,$H485/($I468-5),IF(AND($H485&lt;&gt;0,BW485=0,BX$4=$C485+$I468+1),$H485,0)),0))</f>
        <v>0</v>
      </c>
      <c r="BY485" s="171">
        <f t="shared" ref="BY485" si="2432">IF($I468="n/a",0,IF(BY$4&gt;third_reg_period,IF(BY$4&lt;=$I468+$C485,$H485/($I468-5),IF(AND($H485&lt;&gt;0,BX485=0,BY$4=$C485+$I468+1),$H485,0)),0))</f>
        <v>0</v>
      </c>
      <c r="BZ485" s="171">
        <f t="shared" ref="BZ485" si="2433">IF($I468="n/a",0,IF(BZ$4&gt;third_reg_period,IF(BZ$4&lt;=$I468+$C485,$H485/($I468-5),IF(AND($H485&lt;&gt;0,BY485=0,BZ$4=$C485+$I468+1),$H485,0)),0))</f>
        <v>0</v>
      </c>
      <c r="CA485" s="171">
        <f t="shared" ref="CA485" si="2434">IF($I468="n/a",0,IF(CA$4&gt;third_reg_period,IF(CA$4&lt;=$I468+$C485,$H485/($I468-5),IF(AND($H485&lt;&gt;0,BZ485=0,CA$4=$C485+$I468+1),$H485,0)),0))</f>
        <v>0</v>
      </c>
      <c r="CB485" s="171">
        <f t="shared" ref="CB485" si="2435">IF($I468="n/a",0,IF(CB$4&gt;third_reg_period,IF(CB$4&lt;=$I468+$C485,$H485/($I468-5),IF(AND($H485&lt;&gt;0,CA485=0,CB$4=$C485+$I468+1),$H485,0)),0))</f>
        <v>0</v>
      </c>
      <c r="CC485" s="171">
        <f t="shared" ref="CC485" si="2436">IF($I468="n/a",0,IF(CC$4&gt;third_reg_period,IF(CC$4&lt;=$I468+$C485,$H485/($I468-5),IF(AND($H485&lt;&gt;0,CB485=0,CC$4=$C485+$I468+1),$H485,0)),0))</f>
        <v>0</v>
      </c>
      <c r="CD485" s="171">
        <f t="shared" ref="CD485" si="2437">IF($I468="n/a",0,IF(CD$4&gt;third_reg_period,IF(CD$4&lt;=$I468+$C485,$H485/($I468-5),IF(AND($H485&lt;&gt;0,CC485=0,CD$4=$C485+$I468+1),$H485,0)),0))</f>
        <v>0</v>
      </c>
      <c r="CE485" s="171">
        <f t="shared" ref="CE485" si="2438">IF($I468="n/a",0,IF(CE$4&gt;third_reg_period,IF(CE$4&lt;=$I468+$C485,$H485/($I468-5),IF(AND($H485&lt;&gt;0,CD485=0,CE$4=$C485+$I468+1),$H485,0)),0))</f>
        <v>0</v>
      </c>
      <c r="CF485" s="171">
        <f t="shared" ref="CF485" si="2439">IF($I468="n/a",0,IF(CF$4&gt;third_reg_period,IF(CF$4&lt;=$I468+$C485,$H485/($I468-5),IF(AND($H485&lt;&gt;0,CE485=0,CF$4=$C485+$I468+1),$H485,0)),0))</f>
        <v>0</v>
      </c>
      <c r="CG485" s="153"/>
      <c r="CH485" s="153"/>
      <c r="CI485" s="153"/>
      <c r="CJ485" s="153"/>
      <c r="CK485" s="153"/>
      <c r="CL485" s="153"/>
      <c r="CM485" s="153"/>
      <c r="CN485" s="153"/>
      <c r="CO485" s="153"/>
      <c r="CP485" s="153"/>
      <c r="CQ485" s="153"/>
      <c r="CR485" s="153"/>
      <c r="CS485" s="153"/>
      <c r="CT485" s="153"/>
      <c r="CU485" s="153"/>
      <c r="CV485" s="153"/>
      <c r="CW485" s="153"/>
      <c r="CX485" s="153"/>
      <c r="CY485" s="153"/>
      <c r="CZ485" s="153"/>
      <c r="DA485" s="153"/>
      <c r="DB485" s="153"/>
      <c r="DC485" s="153"/>
      <c r="DD485" s="153"/>
      <c r="DE485" s="153"/>
      <c r="DF485" s="153"/>
      <c r="DG485" s="153"/>
      <c r="DH485" s="153"/>
      <c r="DI485" s="153"/>
      <c r="DJ485" s="153"/>
      <c r="DK485" s="153"/>
      <c r="DL485" s="153"/>
      <c r="DM485" s="153"/>
      <c r="DN485" s="153"/>
      <c r="DO485" s="153"/>
      <c r="DP485" s="153"/>
      <c r="DQ485" s="153"/>
      <c r="DR485" s="153"/>
      <c r="DS485" s="153"/>
      <c r="DT485" s="153"/>
      <c r="DU485" s="153"/>
      <c r="DV485" s="153"/>
      <c r="DW485" s="153"/>
      <c r="DX485" s="153"/>
      <c r="DY485" s="153"/>
      <c r="DZ485" s="153"/>
      <c r="EA485" s="153"/>
      <c r="EB485" s="153"/>
      <c r="EC485" s="153"/>
      <c r="ED485" s="153"/>
      <c r="EE485" s="153"/>
      <c r="EF485" s="153"/>
      <c r="EG485" s="153"/>
      <c r="EH485" s="153"/>
      <c r="EI485" s="153"/>
      <c r="EJ485" s="153"/>
      <c r="EK485" s="153"/>
      <c r="EL485" s="153"/>
      <c r="EM485" s="153"/>
      <c r="EN485" s="153"/>
      <c r="EO485" s="153"/>
      <c r="EP485" s="153"/>
      <c r="EQ485" s="153"/>
      <c r="ER485" s="153"/>
      <c r="ES485" s="153"/>
      <c r="ET485" s="153"/>
      <c r="EU485" s="153"/>
      <c r="EV485" s="153"/>
      <c r="EW485" s="153"/>
      <c r="EX485" s="153"/>
      <c r="EY485" s="153"/>
      <c r="EZ485" s="153"/>
      <c r="FA485" s="153"/>
      <c r="FB485" s="153"/>
      <c r="FC485" s="153"/>
      <c r="FD485" s="153"/>
      <c r="FE485" s="153"/>
      <c r="FF485" s="153"/>
      <c r="FG485" s="153"/>
      <c r="FH485" s="153"/>
      <c r="FI485" s="153"/>
      <c r="FJ485" s="153"/>
      <c r="FK485" s="153"/>
      <c r="FL485" s="153"/>
      <c r="FM485" s="153"/>
      <c r="FN485" s="153"/>
      <c r="FO485" s="153"/>
      <c r="FP485" s="153"/>
      <c r="FQ485" s="153"/>
      <c r="FR485" s="153"/>
      <c r="FS485" s="153"/>
      <c r="FT485" s="153"/>
      <c r="FU485" s="153"/>
      <c r="FV485" s="153"/>
      <c r="FW485" s="153"/>
      <c r="FX485" s="153"/>
      <c r="FY485" s="153"/>
      <c r="FZ485" s="153"/>
      <c r="GA485" s="153"/>
      <c r="GB485" s="153"/>
      <c r="GC485" s="153"/>
      <c r="GD485" s="153"/>
      <c r="GE485" s="153"/>
      <c r="GF485" s="153"/>
      <c r="GG485" s="153"/>
      <c r="GH485" s="153"/>
      <c r="GI485" s="153"/>
      <c r="GJ485" s="153"/>
      <c r="GK485" s="153"/>
      <c r="GL485" s="153"/>
      <c r="GM485" s="153"/>
      <c r="GN485" s="153"/>
      <c r="GO485" s="153"/>
      <c r="GP485" s="153"/>
      <c r="GQ485" s="153"/>
      <c r="GR485" s="153"/>
      <c r="GS485" s="153"/>
      <c r="GT485" s="153"/>
      <c r="GU485" s="153"/>
      <c r="GV485" s="153"/>
      <c r="GW485" s="153"/>
      <c r="GX485" s="153"/>
      <c r="GY485" s="153"/>
      <c r="GZ485" s="153"/>
      <c r="HA485" s="153"/>
      <c r="HB485" s="153"/>
      <c r="HC485" s="153"/>
      <c r="HD485" s="153"/>
      <c r="HE485" s="153"/>
      <c r="HF485" s="153"/>
      <c r="HG485" s="153"/>
      <c r="HH485" s="153"/>
      <c r="HI485" s="153"/>
      <c r="HJ485" s="153"/>
      <c r="HK485" s="153"/>
      <c r="HL485" s="153"/>
      <c r="HM485" s="153"/>
      <c r="HN485" s="153"/>
      <c r="HO485" s="153"/>
      <c r="HP485" s="153"/>
      <c r="HQ485" s="153"/>
      <c r="HR485" s="153"/>
      <c r="HS485" s="153"/>
      <c r="HT485" s="153"/>
      <c r="HU485" s="153"/>
      <c r="HV485" s="153"/>
      <c r="HW485" s="153"/>
      <c r="HX485" s="153"/>
      <c r="HY485" s="153"/>
      <c r="HZ485" s="153"/>
      <c r="IA485" s="153"/>
      <c r="IB485" s="153"/>
      <c r="IC485" s="153"/>
      <c r="ID485" s="153"/>
      <c r="IE485" s="153"/>
      <c r="IF485" s="153"/>
      <c r="IG485" s="153"/>
      <c r="IH485" s="153"/>
      <c r="II485" s="153"/>
      <c r="IJ485" s="153"/>
      <c r="IK485" s="153"/>
      <c r="IL485" s="153"/>
      <c r="IM485" s="153"/>
      <c r="IN485" s="153"/>
      <c r="IO485" s="153"/>
      <c r="IP485" s="153"/>
      <c r="IQ485" s="153"/>
      <c r="IR485" s="153"/>
      <c r="IS485" s="153"/>
      <c r="IT485" s="153"/>
      <c r="IU485" s="153"/>
      <c r="IV485" s="153"/>
      <c r="IW485" s="153"/>
      <c r="IX485" s="153"/>
      <c r="IY485" s="153"/>
      <c r="IZ485" s="153"/>
      <c r="JA485" s="153"/>
      <c r="JB485" s="153"/>
      <c r="JC485" s="153"/>
      <c r="JD485" s="153"/>
      <c r="JE485" s="153"/>
      <c r="JF485" s="153"/>
      <c r="JG485" s="153"/>
      <c r="JH485" s="153"/>
      <c r="JI485" s="153"/>
      <c r="JJ485" s="153"/>
      <c r="JK485" s="153"/>
      <c r="JL485" s="153"/>
      <c r="JM485" s="153"/>
      <c r="JN485" s="153"/>
      <c r="JO485" s="153"/>
      <c r="JP485" s="153"/>
      <c r="JQ485" s="153"/>
      <c r="JR485" s="153"/>
      <c r="JS485" s="153"/>
      <c r="JT485" s="153"/>
      <c r="JU485" s="153"/>
      <c r="JV485" s="153"/>
      <c r="JW485" s="153"/>
      <c r="JX485" s="153"/>
      <c r="JY485" s="153"/>
      <c r="JZ485" s="153"/>
      <c r="KA485" s="153"/>
      <c r="KB485" s="153"/>
      <c r="KC485" s="153"/>
      <c r="KD485" s="153"/>
      <c r="KE485" s="153"/>
      <c r="KF485" s="153"/>
      <c r="KG485" s="153"/>
      <c r="KH485" s="153"/>
      <c r="KI485" s="153"/>
      <c r="KJ485" s="153"/>
      <c r="KK485" s="153"/>
      <c r="KL485" s="153"/>
      <c r="KM485" s="153"/>
      <c r="KN485" s="153"/>
      <c r="KO485" s="153"/>
      <c r="KP485" s="153"/>
      <c r="KQ485" s="153"/>
      <c r="KR485" s="153"/>
      <c r="KS485" s="153"/>
      <c r="KT485" s="153"/>
      <c r="KU485" s="153"/>
      <c r="KV485" s="153"/>
      <c r="KW485" s="153"/>
      <c r="KX485" s="153"/>
      <c r="KY485" s="153"/>
      <c r="KZ485" s="153"/>
      <c r="LA485" s="153"/>
      <c r="LB485" s="153"/>
      <c r="LC485" s="153"/>
      <c r="LD485" s="153"/>
      <c r="LE485" s="153"/>
      <c r="LF485" s="153"/>
      <c r="LG485" s="153"/>
      <c r="LH485" s="153"/>
      <c r="LI485" s="153"/>
      <c r="LJ485" s="153"/>
      <c r="LK485" s="153"/>
      <c r="LL485" s="153"/>
      <c r="LM485" s="153"/>
      <c r="LN485" s="153"/>
      <c r="LO485" s="153"/>
      <c r="LP485" s="153"/>
      <c r="LQ485" s="153"/>
      <c r="LR485" s="153"/>
      <c r="LS485" s="153"/>
      <c r="LT485" s="153"/>
      <c r="LU485" s="153"/>
      <c r="LV485" s="153"/>
      <c r="LW485" s="153"/>
      <c r="LX485" s="153"/>
      <c r="LY485" s="153"/>
      <c r="LZ485" s="153"/>
      <c r="MA485" s="153"/>
      <c r="MB485" s="153"/>
      <c r="MC485" s="153"/>
      <c r="MD485" s="153"/>
      <c r="ME485" s="153"/>
      <c r="MF485" s="153"/>
      <c r="MG485" s="153"/>
      <c r="MH485" s="153"/>
      <c r="MI485" s="153"/>
      <c r="MJ485" s="153"/>
      <c r="MK485" s="153"/>
      <c r="ML485" s="153"/>
      <c r="MM485" s="153"/>
      <c r="MN485" s="153"/>
      <c r="MO485" s="153"/>
      <c r="MP485" s="153"/>
      <c r="MQ485" s="153"/>
      <c r="MR485" s="153"/>
      <c r="MS485" s="153"/>
      <c r="MT485" s="153"/>
      <c r="MU485" s="153"/>
      <c r="MV485" s="153"/>
      <c r="MW485" s="153"/>
      <c r="MX485" s="153"/>
      <c r="MY485" s="153"/>
      <c r="MZ485" s="153"/>
      <c r="NA485" s="153"/>
      <c r="NB485" s="153"/>
      <c r="NC485" s="153"/>
      <c r="ND485" s="153"/>
      <c r="NE485" s="153"/>
      <c r="NF485" s="153"/>
      <c r="NG485" s="153"/>
      <c r="NH485" s="153"/>
      <c r="NI485" s="153"/>
      <c r="NJ485" s="153"/>
      <c r="NK485" s="153"/>
      <c r="NL485" s="153"/>
      <c r="NM485" s="153"/>
      <c r="NN485" s="153"/>
      <c r="NO485" s="153"/>
      <c r="NP485" s="153"/>
      <c r="NQ485" s="153"/>
      <c r="NR485" s="153"/>
      <c r="NS485" s="153"/>
      <c r="NT485" s="153"/>
      <c r="NU485" s="153"/>
      <c r="NV485" s="153"/>
      <c r="NW485" s="153"/>
      <c r="NX485" s="153"/>
      <c r="NY485" s="153"/>
      <c r="NZ485" s="153"/>
      <c r="OA485" s="153"/>
      <c r="OB485" s="153"/>
      <c r="OC485" s="153"/>
      <c r="OD485" s="153"/>
      <c r="OE485" s="153"/>
      <c r="OF485" s="153"/>
      <c r="OG485" s="153"/>
      <c r="OH485" s="153"/>
      <c r="OI485" s="153"/>
      <c r="OJ485" s="153"/>
      <c r="OK485" s="153"/>
      <c r="OL485" s="153"/>
      <c r="OM485" s="153"/>
      <c r="ON485" s="153"/>
      <c r="OO485" s="153"/>
      <c r="OP485" s="153"/>
      <c r="OQ485" s="153"/>
      <c r="OR485" s="153"/>
      <c r="OS485" s="153"/>
      <c r="OT485" s="153"/>
      <c r="OU485" s="153"/>
      <c r="OV485" s="153"/>
      <c r="OW485" s="153"/>
      <c r="OX485" s="153"/>
      <c r="OY485" s="153"/>
      <c r="OZ485" s="153"/>
      <c r="PA485" s="153"/>
      <c r="PB485" s="153"/>
      <c r="PC485" s="153"/>
      <c r="PD485" s="153"/>
      <c r="PE485" s="153"/>
      <c r="PF485" s="153"/>
      <c r="PG485" s="153"/>
      <c r="PH485" s="153"/>
      <c r="PI485" s="153"/>
      <c r="PJ485" s="153"/>
      <c r="PK485" s="153"/>
      <c r="PL485" s="153"/>
      <c r="PM485" s="153"/>
      <c r="PN485" s="153"/>
      <c r="PO485" s="153"/>
      <c r="PP485" s="153"/>
      <c r="PQ485" s="153"/>
      <c r="PR485" s="153"/>
      <c r="PS485" s="153"/>
      <c r="PT485" s="153"/>
      <c r="PU485" s="153"/>
      <c r="PV485" s="153"/>
      <c r="PW485" s="153"/>
      <c r="PX485" s="153"/>
      <c r="PY485" s="153"/>
      <c r="PZ485" s="153"/>
      <c r="QA485" s="153"/>
      <c r="QB485" s="153"/>
      <c r="QC485" s="153"/>
      <c r="QD485" s="153"/>
      <c r="QE485" s="153"/>
      <c r="QF485" s="153"/>
      <c r="QG485" s="153"/>
      <c r="QH485" s="153"/>
      <c r="QI485" s="153"/>
      <c r="QJ485" s="153"/>
      <c r="QK485" s="153"/>
      <c r="QL485" s="153"/>
      <c r="QM485" s="153"/>
      <c r="QN485" s="153"/>
      <c r="QO485" s="153"/>
      <c r="QP485" s="153"/>
      <c r="QQ485" s="153"/>
      <c r="QR485" s="153"/>
      <c r="QS485" s="153"/>
      <c r="QT485" s="153"/>
      <c r="QU485" s="153"/>
      <c r="QV485" s="153"/>
      <c r="QW485" s="153"/>
      <c r="QX485" s="153"/>
      <c r="QY485" s="153"/>
      <c r="QZ485" s="153"/>
      <c r="RA485" s="153"/>
      <c r="RB485" s="153"/>
      <c r="RC485" s="153"/>
      <c r="RD485" s="153"/>
      <c r="RE485" s="153"/>
      <c r="RF485" s="153"/>
      <c r="RG485" s="153"/>
      <c r="RH485" s="153"/>
      <c r="RI485" s="153"/>
      <c r="RJ485" s="153"/>
      <c r="RK485" s="153"/>
      <c r="RL485" s="153"/>
      <c r="RM485" s="153"/>
      <c r="RN485" s="153"/>
      <c r="RO485" s="153"/>
      <c r="RP485" s="153"/>
      <c r="RQ485" s="153"/>
      <c r="RR485" s="153"/>
      <c r="RS485" s="153"/>
      <c r="RT485" s="153"/>
      <c r="RU485" s="153"/>
      <c r="RV485" s="153"/>
      <c r="RW485" s="153"/>
      <c r="RX485" s="153"/>
      <c r="RY485" s="153"/>
      <c r="RZ485" s="153"/>
      <c r="SA485" s="153"/>
      <c r="SB485" s="153"/>
      <c r="SC485" s="153"/>
      <c r="SD485" s="153"/>
      <c r="SE485" s="153"/>
      <c r="SF485" s="153"/>
      <c r="SG485" s="153"/>
      <c r="SH485" s="153"/>
      <c r="SI485" s="153"/>
      <c r="SJ485" s="153"/>
      <c r="SK485" s="153"/>
      <c r="SL485" s="153"/>
      <c r="SM485" s="153"/>
      <c r="SN485" s="153"/>
      <c r="SO485" s="153"/>
      <c r="SP485" s="153"/>
      <c r="SQ485" s="153"/>
      <c r="SR485" s="153"/>
      <c r="SS485" s="153"/>
      <c r="ST485" s="153"/>
      <c r="SU485" s="153"/>
      <c r="SV485" s="153"/>
      <c r="SW485" s="153"/>
      <c r="SX485" s="153"/>
      <c r="SY485" s="153"/>
      <c r="SZ485" s="153"/>
      <c r="TA485" s="153"/>
      <c r="TB485" s="153"/>
      <c r="TC485" s="153"/>
      <c r="TD485" s="153"/>
      <c r="TE485" s="153"/>
      <c r="TF485" s="153"/>
      <c r="TG485" s="153"/>
      <c r="TH485" s="153"/>
      <c r="TI485" s="153"/>
      <c r="TJ485" s="153"/>
      <c r="TK485" s="153"/>
      <c r="TL485" s="153"/>
      <c r="TM485" s="153"/>
      <c r="TN485" s="153"/>
      <c r="TO485" s="153"/>
      <c r="TP485" s="153"/>
      <c r="TQ485" s="153"/>
      <c r="TR485" s="153"/>
      <c r="TS485" s="153"/>
      <c r="TT485" s="153"/>
      <c r="TU485" s="153"/>
      <c r="TV485" s="153"/>
      <c r="TW485" s="153"/>
      <c r="TX485" s="153"/>
      <c r="TY485" s="153"/>
      <c r="TZ485" s="153"/>
      <c r="UA485" s="153"/>
      <c r="UB485" s="153"/>
      <c r="UC485" s="153"/>
      <c r="UD485" s="153"/>
      <c r="UE485" s="153"/>
      <c r="UF485" s="153"/>
      <c r="UG485" s="153"/>
      <c r="UH485" s="153"/>
      <c r="UI485" s="153"/>
      <c r="UJ485" s="153"/>
      <c r="UK485" s="153"/>
      <c r="UL485" s="153"/>
      <c r="UM485" s="153"/>
      <c r="UN485" s="153"/>
      <c r="UO485" s="153"/>
      <c r="UP485" s="153"/>
      <c r="UQ485" s="153"/>
      <c r="UR485" s="153"/>
      <c r="US485" s="153"/>
      <c r="UT485" s="153"/>
      <c r="UU485" s="153"/>
      <c r="UV485" s="153"/>
      <c r="UW485" s="153"/>
      <c r="UX485" s="153"/>
      <c r="UY485" s="153"/>
      <c r="UZ485" s="153"/>
      <c r="VA485" s="153"/>
      <c r="VB485" s="153"/>
      <c r="VC485" s="153"/>
      <c r="VD485" s="153"/>
      <c r="VE485" s="153"/>
      <c r="VF485" s="153"/>
      <c r="VG485" s="153"/>
      <c r="VH485" s="153"/>
      <c r="VI485" s="153"/>
      <c r="VJ485" s="153"/>
      <c r="VK485" s="153"/>
      <c r="VL485" s="153"/>
      <c r="VM485" s="153"/>
      <c r="VN485" s="153"/>
      <c r="VO485" s="153"/>
      <c r="VP485" s="153"/>
      <c r="VQ485" s="153"/>
      <c r="VR485" s="153"/>
      <c r="VS485" s="153"/>
      <c r="VT485" s="153"/>
      <c r="VU485" s="153"/>
      <c r="VV485" s="153"/>
      <c r="VW485" s="153"/>
      <c r="VX485" s="153"/>
      <c r="VY485" s="153"/>
      <c r="VZ485" s="153"/>
      <c r="WA485" s="153"/>
      <c r="WB485" s="153"/>
      <c r="WC485" s="153"/>
      <c r="WD485" s="153"/>
      <c r="WE485" s="153"/>
      <c r="WF485" s="153"/>
      <c r="WG485" s="153"/>
      <c r="WH485" s="153"/>
      <c r="WI485" s="153"/>
      <c r="WJ485" s="153"/>
      <c r="WK485" s="153"/>
      <c r="WL485" s="153"/>
      <c r="WM485" s="153"/>
      <c r="WN485" s="153"/>
      <c r="WO485" s="153"/>
      <c r="WP485" s="153"/>
      <c r="WQ485" s="153"/>
      <c r="WR485" s="153"/>
      <c r="WS485" s="153"/>
      <c r="WT485" s="153"/>
      <c r="WU485" s="153"/>
      <c r="WV485" s="153"/>
      <c r="WW485" s="153"/>
      <c r="WX485" s="153"/>
      <c r="WY485" s="153"/>
      <c r="WZ485" s="153"/>
      <c r="XA485" s="153"/>
      <c r="XB485" s="153"/>
      <c r="XC485" s="153"/>
      <c r="XD485" s="153"/>
      <c r="XE485" s="153"/>
      <c r="XF485" s="153"/>
      <c r="XG485" s="153"/>
      <c r="XH485" s="153"/>
      <c r="XI485" s="153"/>
      <c r="XJ485" s="153"/>
      <c r="XK485" s="153"/>
      <c r="XL485" s="153"/>
      <c r="XM485" s="153"/>
      <c r="XN485" s="153"/>
      <c r="XO485" s="153"/>
      <c r="XP485" s="153"/>
      <c r="XQ485" s="153"/>
      <c r="XR485" s="153"/>
      <c r="XS485" s="153"/>
      <c r="XT485" s="153"/>
      <c r="XU485" s="153"/>
      <c r="XV485" s="153"/>
      <c r="XW485" s="153"/>
      <c r="XX485" s="153"/>
      <c r="XY485" s="153"/>
      <c r="XZ485" s="153"/>
      <c r="YA485" s="153"/>
      <c r="YB485" s="153"/>
      <c r="YC485" s="153"/>
      <c r="YD485" s="153"/>
      <c r="YE485" s="153"/>
      <c r="YF485" s="153"/>
      <c r="YG485" s="153"/>
      <c r="YH485" s="153"/>
      <c r="YI485" s="153"/>
      <c r="YJ485" s="153"/>
      <c r="YK485" s="153"/>
      <c r="YL485" s="153"/>
      <c r="YM485" s="153"/>
      <c r="YN485" s="153"/>
      <c r="YO485" s="153"/>
      <c r="YP485" s="153"/>
      <c r="YQ485" s="153"/>
      <c r="YR485" s="153"/>
      <c r="YS485" s="153"/>
      <c r="YT485" s="153"/>
      <c r="YU485" s="153"/>
      <c r="YV485" s="153"/>
      <c r="YW485" s="153"/>
      <c r="YX485" s="153"/>
      <c r="YY485" s="153"/>
      <c r="YZ485" s="153"/>
      <c r="ZA485" s="153"/>
      <c r="ZB485" s="153"/>
      <c r="ZC485" s="153"/>
      <c r="ZD485" s="153"/>
      <c r="ZE485" s="153"/>
      <c r="ZF485" s="153"/>
      <c r="ZG485" s="153"/>
      <c r="ZH485" s="153"/>
      <c r="ZI485" s="153"/>
      <c r="ZJ485" s="153"/>
      <c r="ZK485" s="153"/>
      <c r="ZL485" s="153"/>
      <c r="ZM485" s="153"/>
      <c r="ZN485" s="153"/>
      <c r="ZO485" s="153"/>
      <c r="ZP485" s="153"/>
      <c r="ZQ485" s="153"/>
      <c r="ZR485" s="153"/>
      <c r="ZS485" s="153"/>
      <c r="ZT485" s="153"/>
      <c r="ZU485" s="153"/>
      <c r="ZV485" s="153"/>
      <c r="ZW485" s="153"/>
      <c r="ZX485" s="153"/>
      <c r="ZY485" s="153"/>
      <c r="ZZ485" s="153"/>
      <c r="AAA485" s="153"/>
      <c r="AAB485" s="153"/>
      <c r="AAC485" s="153"/>
      <c r="AAD485" s="153"/>
      <c r="AAE485" s="153"/>
      <c r="AAF485" s="153"/>
      <c r="AAG485" s="153"/>
      <c r="AAH485" s="153"/>
      <c r="AAI485" s="153"/>
      <c r="AAJ485" s="153"/>
      <c r="AAK485" s="153"/>
      <c r="AAL485" s="153"/>
      <c r="AAM485" s="153"/>
      <c r="AAN485" s="153"/>
      <c r="AAO485" s="153"/>
      <c r="AAP485" s="153"/>
      <c r="AAQ485" s="153"/>
      <c r="AAR485" s="153"/>
      <c r="AAS485" s="153"/>
      <c r="AAT485" s="153"/>
      <c r="AAU485" s="153"/>
      <c r="AAV485" s="153"/>
      <c r="AAW485" s="153"/>
      <c r="AAX485" s="153"/>
      <c r="AAY485" s="153"/>
      <c r="AAZ485" s="153"/>
      <c r="ABA485" s="153"/>
      <c r="ABB485" s="153"/>
      <c r="ABC485" s="153"/>
      <c r="ABD485" s="153"/>
      <c r="ABE485" s="153"/>
      <c r="ABF485" s="153"/>
      <c r="ABG485" s="153"/>
      <c r="ABH485" s="153"/>
      <c r="ABI485" s="153"/>
      <c r="ABJ485" s="153"/>
      <c r="ABK485" s="153"/>
      <c r="ABL485" s="153"/>
      <c r="ABM485" s="153"/>
      <c r="ABN485" s="153"/>
      <c r="ABO485" s="153"/>
      <c r="ABP485" s="153"/>
      <c r="ABQ485" s="153"/>
      <c r="ABR485" s="153"/>
      <c r="ABS485" s="153"/>
      <c r="ABT485" s="153"/>
      <c r="ABU485" s="153"/>
      <c r="ABV485" s="153"/>
      <c r="ABW485" s="153"/>
      <c r="ABX485" s="153"/>
      <c r="ABY485" s="153"/>
      <c r="ABZ485" s="153"/>
      <c r="ACA485" s="153"/>
      <c r="ACB485" s="153"/>
      <c r="ACC485" s="153"/>
      <c r="ACD485" s="153"/>
      <c r="ACE485" s="153"/>
      <c r="ACF485" s="153"/>
      <c r="ACG485" s="153"/>
      <c r="ACH485" s="153"/>
      <c r="ACI485" s="153"/>
      <c r="ACJ485" s="153"/>
      <c r="ACK485" s="153"/>
      <c r="ACL485" s="153"/>
      <c r="ACM485" s="153"/>
      <c r="ACN485" s="153"/>
      <c r="ACO485" s="153"/>
      <c r="ACP485" s="153"/>
      <c r="ACQ485" s="153"/>
      <c r="ACR485" s="153"/>
      <c r="ACS485" s="153"/>
      <c r="ACT485" s="153"/>
      <c r="ACU485" s="153"/>
      <c r="ACV485" s="153"/>
      <c r="ACW485" s="153"/>
      <c r="ACX485" s="153"/>
      <c r="ACY485" s="153"/>
      <c r="ACZ485" s="153"/>
      <c r="ADA485" s="153"/>
      <c r="ADB485" s="153"/>
      <c r="ADC485" s="153"/>
      <c r="ADD485" s="153"/>
      <c r="ADE485" s="153"/>
      <c r="ADF485" s="153"/>
      <c r="ADG485" s="153"/>
      <c r="ADH485" s="153"/>
      <c r="ADI485" s="153"/>
      <c r="ADJ485" s="153"/>
      <c r="ADK485" s="153"/>
      <c r="ADL485" s="153"/>
      <c r="ADM485" s="153"/>
      <c r="ADN485" s="153"/>
      <c r="ADO485" s="153"/>
      <c r="ADP485" s="153"/>
      <c r="ADQ485" s="153"/>
      <c r="ADR485" s="153"/>
      <c r="ADS485" s="153"/>
      <c r="ADT485" s="153"/>
      <c r="ADU485" s="153"/>
      <c r="ADV485" s="153"/>
      <c r="ADW485" s="153"/>
      <c r="ADX485" s="153"/>
      <c r="ADY485" s="153"/>
      <c r="ADZ485" s="153"/>
      <c r="AEA485" s="153"/>
      <c r="AEB485" s="153"/>
      <c r="AEC485" s="153"/>
      <c r="AED485" s="153"/>
      <c r="AEE485" s="153"/>
      <c r="AEF485" s="153"/>
      <c r="AEG485" s="153"/>
      <c r="AEH485" s="153"/>
      <c r="AEI485" s="153"/>
      <c r="AEJ485" s="153"/>
      <c r="AEK485" s="153"/>
      <c r="AEL485" s="153"/>
      <c r="AEM485" s="153"/>
      <c r="AEN485" s="153"/>
      <c r="AEO485" s="153"/>
      <c r="AEP485" s="153"/>
      <c r="AEQ485" s="153"/>
      <c r="AER485" s="153"/>
      <c r="AES485" s="153"/>
      <c r="AET485" s="153"/>
      <c r="AEU485" s="153"/>
      <c r="AEV485" s="153"/>
      <c r="AEW485" s="153"/>
      <c r="AEX485" s="153"/>
      <c r="AEY485" s="153"/>
      <c r="AEZ485" s="153"/>
      <c r="AFA485" s="153"/>
      <c r="AFB485" s="153"/>
      <c r="AFC485" s="153"/>
      <c r="AFD485" s="153"/>
      <c r="AFE485" s="153"/>
      <c r="AFF485" s="153"/>
      <c r="AFG485" s="153"/>
      <c r="AFH485" s="153"/>
      <c r="AFI485" s="153"/>
      <c r="AFJ485" s="153"/>
      <c r="AFK485" s="153"/>
      <c r="AFL485" s="153"/>
      <c r="AFM485" s="153"/>
      <c r="AFN485" s="153"/>
      <c r="AFO485" s="153"/>
      <c r="AFP485" s="153"/>
      <c r="AFQ485" s="153"/>
      <c r="AFR485" s="153"/>
      <c r="AFS485" s="153"/>
      <c r="AFT485" s="153"/>
      <c r="AFU485" s="153"/>
      <c r="AFV485" s="153"/>
      <c r="AFW485" s="153"/>
      <c r="AFX485" s="153"/>
      <c r="AFY485" s="153"/>
      <c r="AFZ485" s="153"/>
      <c r="AGA485" s="153"/>
      <c r="AGB485" s="153"/>
      <c r="AGC485" s="153"/>
      <c r="AGD485" s="153"/>
      <c r="AGE485" s="153"/>
      <c r="AGF485" s="153"/>
      <c r="AGG485" s="153"/>
      <c r="AGH485" s="153"/>
      <c r="AGI485" s="153"/>
      <c r="AGJ485" s="153"/>
      <c r="AGK485" s="153"/>
      <c r="AGL485" s="153"/>
      <c r="AGM485" s="153"/>
      <c r="AGN485" s="153"/>
      <c r="AGO485" s="153"/>
      <c r="AGP485" s="153"/>
      <c r="AGQ485" s="153"/>
      <c r="AGR485" s="153"/>
      <c r="AGS485" s="153"/>
      <c r="AGT485" s="153"/>
      <c r="AGU485" s="153"/>
      <c r="AGV485" s="153"/>
      <c r="AGW485" s="153"/>
      <c r="AGX485" s="153"/>
      <c r="AGY485" s="153"/>
      <c r="AGZ485" s="153"/>
      <c r="AHA485" s="153"/>
      <c r="AHB485" s="153"/>
      <c r="AHC485" s="153"/>
      <c r="AHD485" s="153"/>
      <c r="AHE485" s="153"/>
      <c r="AHF485" s="153"/>
      <c r="AHG485" s="153"/>
      <c r="AHH485" s="153"/>
      <c r="AHI485" s="153"/>
      <c r="AHJ485" s="153"/>
      <c r="AHK485" s="153"/>
      <c r="AHL485" s="153"/>
      <c r="AHM485" s="153"/>
      <c r="AHN485" s="153"/>
      <c r="AHO485" s="153"/>
      <c r="AHP485" s="153"/>
      <c r="AHQ485" s="153"/>
      <c r="AHR485" s="153"/>
      <c r="AHS485" s="153"/>
      <c r="AHT485" s="153"/>
      <c r="AHU485" s="153"/>
      <c r="AHV485" s="153"/>
      <c r="AHW485" s="153"/>
      <c r="AHX485" s="153"/>
      <c r="AHY485" s="153"/>
      <c r="AHZ485" s="153"/>
      <c r="AIA485" s="153"/>
      <c r="AIB485" s="153"/>
      <c r="AIC485" s="153"/>
      <c r="AID485" s="153"/>
      <c r="AIE485" s="153"/>
      <c r="AIF485" s="153"/>
      <c r="AIG485" s="153"/>
      <c r="AIH485" s="153"/>
      <c r="AII485" s="153"/>
      <c r="AIJ485" s="153"/>
      <c r="AIK485" s="153"/>
      <c r="AIL485" s="153"/>
      <c r="AIM485" s="153"/>
      <c r="AIN485" s="153"/>
      <c r="AIO485" s="153"/>
      <c r="AIP485" s="153"/>
      <c r="AIQ485" s="153"/>
      <c r="AIR485" s="153"/>
      <c r="AIS485" s="153"/>
      <c r="AIT485" s="153"/>
      <c r="AIU485" s="153"/>
      <c r="AIV485" s="153"/>
      <c r="AIW485" s="153"/>
      <c r="AIX485" s="153"/>
      <c r="AIY485" s="153"/>
      <c r="AIZ485" s="153"/>
      <c r="AJA485" s="153"/>
      <c r="AJB485" s="153"/>
      <c r="AJC485" s="153"/>
      <c r="AJD485" s="153"/>
      <c r="AJE485" s="153"/>
      <c r="AJF485" s="153"/>
      <c r="AJG485" s="153"/>
      <c r="AJH485" s="153"/>
      <c r="AJI485" s="153"/>
      <c r="AJJ485" s="153"/>
      <c r="AJK485" s="153"/>
      <c r="AJL485" s="153"/>
      <c r="AJM485" s="153"/>
      <c r="AJN485" s="153"/>
      <c r="AJO485" s="153"/>
      <c r="AJP485" s="153"/>
      <c r="AJQ485" s="153"/>
      <c r="AJR485" s="153"/>
      <c r="AJS485" s="153"/>
      <c r="AJT485" s="153"/>
      <c r="AJU485" s="153"/>
      <c r="AJV485" s="153"/>
      <c r="AJW485" s="153"/>
      <c r="AJX485" s="153"/>
      <c r="AJY485" s="153"/>
      <c r="AJZ485" s="153"/>
      <c r="AKA485" s="153"/>
      <c r="AKB485" s="153"/>
      <c r="AKC485" s="153"/>
      <c r="AKD485" s="153"/>
      <c r="AKE485" s="153"/>
      <c r="AKF485" s="153"/>
      <c r="AKG485" s="153"/>
      <c r="AKH485" s="153"/>
      <c r="AKI485" s="153"/>
      <c r="AKJ485" s="153"/>
      <c r="AKK485" s="153"/>
      <c r="AKL485" s="153"/>
      <c r="AKM485" s="153"/>
      <c r="AKN485" s="153"/>
      <c r="AKO485" s="153"/>
      <c r="AKP485" s="153"/>
      <c r="AKQ485" s="153"/>
      <c r="AKR485" s="153"/>
      <c r="AKS485" s="153"/>
      <c r="AKT485" s="153"/>
      <c r="AKU485" s="153"/>
      <c r="AKV485" s="153"/>
      <c r="AKW485" s="153"/>
      <c r="AKX485" s="153"/>
      <c r="AKY485" s="153"/>
      <c r="AKZ485" s="153"/>
      <c r="ALA485" s="153"/>
      <c r="ALB485" s="153"/>
      <c r="ALC485" s="153"/>
      <c r="ALD485" s="153"/>
      <c r="ALE485" s="153"/>
      <c r="ALF485" s="153"/>
      <c r="ALG485" s="153"/>
      <c r="ALH485" s="153"/>
      <c r="ALI485" s="153"/>
      <c r="ALJ485" s="153"/>
      <c r="ALK485" s="153"/>
      <c r="ALL485" s="153"/>
      <c r="ALM485" s="153"/>
      <c r="ALN485" s="153"/>
      <c r="ALO485" s="153"/>
      <c r="ALP485" s="153"/>
      <c r="ALQ485" s="153"/>
      <c r="ALR485" s="153"/>
      <c r="ALS485" s="153"/>
      <c r="ALT485" s="153"/>
      <c r="ALU485" s="153"/>
      <c r="ALV485" s="153"/>
      <c r="ALW485" s="153"/>
      <c r="ALX485" s="153"/>
      <c r="ALY485" s="153"/>
      <c r="ALZ485" s="153"/>
      <c r="AMA485" s="153"/>
      <c r="AMB485" s="153"/>
      <c r="AMC485" s="153"/>
      <c r="AMD485" s="153"/>
      <c r="AME485" s="153"/>
      <c r="AMF485" s="153"/>
      <c r="AMG485" s="153"/>
      <c r="AMH485" s="153"/>
      <c r="AMI485" s="153"/>
      <c r="AMJ485" s="153"/>
      <c r="AMK485" s="153"/>
      <c r="AML485" s="153"/>
      <c r="AMM485" s="153"/>
      <c r="AMN485" s="153"/>
      <c r="AMO485" s="153"/>
      <c r="AMP485" s="153"/>
      <c r="AMQ485" s="153"/>
      <c r="AMR485" s="153"/>
      <c r="AMS485" s="153"/>
      <c r="AMT485" s="153"/>
      <c r="AMU485" s="153"/>
      <c r="AMV485" s="153"/>
      <c r="AMW485" s="153"/>
      <c r="AMX485" s="153"/>
      <c r="AMY485" s="153"/>
      <c r="AMZ485" s="153"/>
      <c r="ANA485" s="153"/>
      <c r="ANB485" s="153"/>
      <c r="ANC485" s="153"/>
      <c r="AND485" s="153"/>
      <c r="ANE485" s="153"/>
      <c r="ANF485" s="153"/>
      <c r="ANG485" s="153"/>
      <c r="ANH485" s="153"/>
      <c r="ANI485" s="153"/>
      <c r="ANJ485" s="153"/>
      <c r="ANK485" s="153"/>
      <c r="ANL485" s="153"/>
      <c r="ANM485" s="153"/>
      <c r="ANN485" s="153"/>
      <c r="ANO485" s="153"/>
      <c r="ANP485" s="153"/>
      <c r="ANQ485" s="153"/>
      <c r="ANR485" s="153"/>
      <c r="ANS485" s="153"/>
      <c r="ANT485" s="153"/>
      <c r="ANU485" s="153"/>
      <c r="ANV485" s="153"/>
      <c r="ANW485" s="153"/>
      <c r="ANX485" s="153"/>
      <c r="ANY485" s="153"/>
      <c r="ANZ485" s="153"/>
      <c r="AOA485" s="153"/>
      <c r="AOB485" s="153"/>
      <c r="AOC485" s="153"/>
      <c r="AOD485" s="153"/>
      <c r="AOE485" s="153"/>
      <c r="AOF485" s="153"/>
      <c r="AOG485" s="153"/>
      <c r="AOH485" s="153"/>
      <c r="AOI485" s="153"/>
      <c r="AOJ485" s="153"/>
      <c r="AOK485" s="153"/>
      <c r="AOL485" s="153"/>
      <c r="AOM485" s="153"/>
      <c r="AON485" s="153"/>
      <c r="AOO485" s="153"/>
      <c r="AOP485" s="153"/>
      <c r="AOQ485" s="153"/>
      <c r="AOR485" s="153"/>
      <c r="AOS485" s="153"/>
      <c r="AOT485" s="153"/>
      <c r="AOU485" s="153"/>
      <c r="AOV485" s="153"/>
      <c r="AOW485" s="153"/>
      <c r="AOX485" s="153"/>
      <c r="AOY485" s="153"/>
      <c r="AOZ485" s="153"/>
      <c r="APA485" s="153"/>
      <c r="APB485" s="153"/>
      <c r="APC485" s="153"/>
      <c r="APD485" s="153"/>
      <c r="APE485" s="153"/>
      <c r="APF485" s="153"/>
      <c r="APG485" s="153"/>
      <c r="APH485" s="153"/>
      <c r="API485" s="153"/>
      <c r="APJ485" s="153"/>
      <c r="APK485" s="153"/>
      <c r="APL485" s="153"/>
      <c r="APM485" s="153"/>
      <c r="APN485" s="153"/>
      <c r="APO485" s="153"/>
      <c r="APP485" s="153"/>
      <c r="APQ485" s="153"/>
      <c r="APR485" s="153"/>
      <c r="APS485" s="153"/>
      <c r="APT485" s="153"/>
      <c r="APU485" s="153"/>
      <c r="APV485" s="153"/>
      <c r="APW485" s="153"/>
      <c r="APX485" s="153"/>
      <c r="APY485" s="153"/>
      <c r="APZ485" s="153"/>
      <c r="AQA485" s="153"/>
      <c r="AQB485" s="153"/>
      <c r="AQC485" s="153"/>
      <c r="AQD485" s="153"/>
      <c r="AQE485" s="153"/>
      <c r="AQF485" s="153"/>
      <c r="AQG485" s="153"/>
      <c r="AQH485" s="153"/>
      <c r="AQI485" s="153"/>
      <c r="AQJ485" s="153"/>
      <c r="AQK485" s="153"/>
      <c r="AQL485" s="153"/>
      <c r="AQM485" s="153"/>
      <c r="AQN485" s="153"/>
      <c r="AQO485" s="153"/>
      <c r="AQP485" s="153"/>
      <c r="AQQ485" s="153"/>
      <c r="AQR485" s="153"/>
      <c r="AQS485" s="153"/>
      <c r="AQT485" s="153"/>
      <c r="AQU485" s="153"/>
      <c r="AQV485" s="153"/>
      <c r="AQW485" s="153"/>
      <c r="AQX485" s="153"/>
      <c r="AQY485" s="153"/>
      <c r="AQZ485" s="153"/>
      <c r="ARA485" s="153"/>
      <c r="ARB485" s="153"/>
      <c r="ARC485" s="153"/>
      <c r="ARD485" s="153"/>
      <c r="ARE485" s="153"/>
      <c r="ARF485" s="153"/>
      <c r="ARG485" s="153"/>
      <c r="ARH485" s="153"/>
      <c r="ARI485" s="153"/>
      <c r="ARJ485" s="153"/>
      <c r="ARK485" s="153"/>
      <c r="ARL485" s="153"/>
      <c r="ARM485" s="153"/>
      <c r="ARN485" s="153"/>
      <c r="ARO485" s="153"/>
      <c r="ARP485" s="153"/>
      <c r="ARQ485" s="153"/>
      <c r="ARR485" s="153"/>
      <c r="ARS485" s="153"/>
      <c r="ART485" s="153"/>
      <c r="ARU485" s="153"/>
      <c r="ARV485" s="153"/>
      <c r="ARW485" s="153"/>
      <c r="ARX485" s="153"/>
      <c r="ARY485" s="153"/>
      <c r="ARZ485" s="153"/>
      <c r="ASA485" s="153"/>
      <c r="ASB485" s="153"/>
      <c r="ASC485" s="153"/>
      <c r="ASD485" s="153"/>
      <c r="ASE485" s="153"/>
      <c r="ASF485" s="153"/>
      <c r="ASG485" s="153"/>
      <c r="ASH485" s="153"/>
      <c r="ASI485" s="153"/>
      <c r="ASJ485" s="153"/>
      <c r="ASK485" s="153"/>
      <c r="ASL485" s="153"/>
      <c r="ASM485" s="153"/>
      <c r="ASN485" s="153"/>
      <c r="ASO485" s="153"/>
      <c r="ASP485" s="153"/>
      <c r="ASQ485" s="153"/>
      <c r="ASR485" s="153"/>
      <c r="ASS485" s="153"/>
      <c r="AST485" s="153"/>
      <c r="ASU485" s="153"/>
      <c r="ASV485" s="153"/>
      <c r="ASW485" s="153"/>
      <c r="ASX485" s="153"/>
      <c r="ASY485" s="153"/>
      <c r="ASZ485" s="153"/>
      <c r="ATA485" s="153"/>
      <c r="ATB485" s="153"/>
      <c r="ATC485" s="153"/>
      <c r="ATD485" s="153"/>
      <c r="ATE485" s="153"/>
      <c r="ATF485" s="153"/>
      <c r="ATG485" s="153"/>
      <c r="ATH485" s="153"/>
      <c r="ATI485" s="153"/>
      <c r="ATJ485" s="153"/>
      <c r="ATK485" s="153"/>
      <c r="ATL485" s="153"/>
      <c r="ATM485" s="153"/>
      <c r="ATN485" s="153"/>
      <c r="ATO485" s="153"/>
      <c r="ATP485" s="153"/>
      <c r="ATQ485" s="153"/>
      <c r="ATR485" s="153"/>
      <c r="ATS485" s="153"/>
      <c r="ATT485" s="153"/>
      <c r="ATU485" s="153"/>
      <c r="ATV485" s="153"/>
      <c r="ATW485" s="153"/>
      <c r="ATX485" s="153"/>
      <c r="ATY485" s="153"/>
      <c r="ATZ485" s="153"/>
      <c r="AUA485" s="153"/>
      <c r="AUB485" s="153"/>
      <c r="AUC485" s="153"/>
      <c r="AUD485" s="153"/>
      <c r="AUE485" s="153"/>
      <c r="AUF485" s="153"/>
      <c r="AUG485" s="153"/>
      <c r="AUH485" s="153"/>
      <c r="AUI485" s="153"/>
      <c r="AUJ485" s="153"/>
      <c r="AUK485" s="153"/>
      <c r="AUL485" s="153"/>
      <c r="AUM485" s="153"/>
      <c r="AUN485" s="153"/>
      <c r="AUO485" s="153"/>
      <c r="AUP485" s="153"/>
      <c r="AUQ485" s="153"/>
      <c r="AUR485" s="153"/>
      <c r="AUS485" s="153"/>
      <c r="AUT485" s="153"/>
      <c r="AUU485" s="153"/>
      <c r="AUV485" s="153"/>
      <c r="AUW485" s="153"/>
      <c r="AUX485" s="153"/>
      <c r="AUY485" s="153"/>
      <c r="AUZ485" s="153"/>
      <c r="AVA485" s="153"/>
      <c r="AVB485" s="153"/>
      <c r="AVC485" s="153"/>
      <c r="AVD485" s="153"/>
      <c r="AVE485" s="153"/>
      <c r="AVF485" s="153"/>
      <c r="AVG485" s="153"/>
      <c r="AVH485" s="153"/>
      <c r="AVI485" s="153"/>
      <c r="AVJ485" s="153"/>
      <c r="AVK485" s="153"/>
      <c r="AVL485" s="153"/>
      <c r="AVM485" s="153"/>
      <c r="AVN485" s="153"/>
      <c r="AVO485" s="153"/>
      <c r="AVP485" s="153"/>
      <c r="AVQ485" s="153"/>
      <c r="AVR485" s="153"/>
      <c r="AVS485" s="153"/>
      <c r="AVT485" s="153"/>
      <c r="AVU485" s="153"/>
      <c r="AVV485" s="153"/>
      <c r="AVW485" s="153"/>
      <c r="AVX485" s="153"/>
      <c r="AVY485" s="153"/>
      <c r="AVZ485" s="153"/>
      <c r="AWA485" s="153"/>
      <c r="AWB485" s="153"/>
      <c r="AWC485" s="153"/>
      <c r="AWD485" s="153"/>
      <c r="AWE485" s="153"/>
      <c r="AWF485" s="153"/>
      <c r="AWG485" s="153"/>
      <c r="AWH485" s="153"/>
      <c r="AWI485" s="153"/>
      <c r="AWJ485" s="153"/>
      <c r="AWK485" s="153"/>
      <c r="AWL485" s="153"/>
      <c r="AWM485" s="153"/>
      <c r="AWN485" s="153"/>
      <c r="AWO485" s="153"/>
      <c r="AWP485" s="153"/>
      <c r="AWQ485" s="153"/>
      <c r="AWR485" s="153"/>
      <c r="AWS485" s="153"/>
      <c r="AWT485" s="153"/>
      <c r="AWU485" s="153"/>
      <c r="AWV485" s="153"/>
      <c r="AWW485" s="153"/>
      <c r="AWX485" s="153"/>
      <c r="AWY485" s="153"/>
      <c r="AWZ485" s="153"/>
      <c r="AXA485" s="153"/>
      <c r="AXB485" s="153"/>
      <c r="AXC485" s="153"/>
      <c r="AXD485" s="153"/>
      <c r="AXE485" s="153"/>
      <c r="AXF485" s="153"/>
      <c r="AXG485" s="153"/>
      <c r="AXH485" s="153"/>
      <c r="AXI485" s="153"/>
      <c r="AXJ485" s="153"/>
      <c r="AXK485" s="153"/>
      <c r="AXL485" s="153"/>
      <c r="AXM485" s="153"/>
      <c r="AXN485" s="153"/>
      <c r="AXO485" s="153"/>
      <c r="AXP485" s="153"/>
      <c r="AXQ485" s="153"/>
      <c r="AXR485" s="153"/>
      <c r="AXS485" s="153"/>
      <c r="AXT485" s="153"/>
      <c r="AXU485" s="153"/>
      <c r="AXV485" s="153"/>
      <c r="AXW485" s="153"/>
      <c r="AXX485" s="153"/>
      <c r="AXY485" s="153"/>
      <c r="AXZ485" s="153"/>
      <c r="AYA485" s="153"/>
      <c r="AYB485" s="153"/>
      <c r="AYC485" s="153"/>
      <c r="AYD485" s="153"/>
      <c r="AYE485" s="153"/>
      <c r="AYF485" s="153"/>
      <c r="AYG485" s="153"/>
      <c r="AYH485" s="153"/>
      <c r="AYI485" s="153"/>
      <c r="AYJ485" s="153"/>
      <c r="AYK485" s="153"/>
      <c r="AYL485" s="153"/>
      <c r="AYM485" s="153"/>
      <c r="AYN485" s="153"/>
      <c r="AYO485" s="153"/>
      <c r="AYP485" s="153"/>
      <c r="AYQ485" s="153"/>
      <c r="AYR485" s="153"/>
      <c r="AYS485" s="153"/>
      <c r="AYT485" s="153"/>
      <c r="AYU485" s="153"/>
      <c r="AYV485" s="153"/>
      <c r="AYW485" s="153"/>
      <c r="AYX485" s="153"/>
      <c r="AYY485" s="153"/>
      <c r="AYZ485" s="153"/>
      <c r="AZA485" s="153"/>
      <c r="AZB485" s="153"/>
      <c r="AZC485" s="153"/>
      <c r="AZD485" s="153"/>
      <c r="AZE485" s="153"/>
      <c r="AZF485" s="153"/>
      <c r="AZG485" s="153"/>
      <c r="AZH485" s="153"/>
      <c r="AZI485" s="153"/>
      <c r="AZJ485" s="153"/>
      <c r="AZK485" s="153"/>
      <c r="AZL485" s="153"/>
      <c r="AZM485" s="153"/>
      <c r="AZN485" s="153"/>
      <c r="AZO485" s="153"/>
      <c r="AZP485" s="153"/>
      <c r="AZQ485" s="153"/>
      <c r="AZR485" s="153"/>
      <c r="AZS485" s="153"/>
      <c r="AZT485" s="153"/>
      <c r="AZU485" s="153"/>
      <c r="AZV485" s="153"/>
      <c r="AZW485" s="153"/>
      <c r="AZX485" s="153"/>
      <c r="AZY485" s="153"/>
      <c r="AZZ485" s="153"/>
      <c r="BAA485" s="153"/>
      <c r="BAB485" s="153"/>
      <c r="BAC485" s="153"/>
      <c r="BAD485" s="153"/>
      <c r="BAE485" s="153"/>
      <c r="BAF485" s="153"/>
      <c r="BAG485" s="153"/>
      <c r="BAH485" s="153"/>
      <c r="BAI485" s="153"/>
      <c r="BAJ485" s="153"/>
      <c r="BAK485" s="153"/>
      <c r="BAL485" s="153"/>
      <c r="BAM485" s="153"/>
      <c r="BAN485" s="153"/>
      <c r="BAO485" s="153"/>
      <c r="BAP485" s="153"/>
      <c r="BAQ485" s="153"/>
      <c r="BAR485" s="153"/>
      <c r="BAS485" s="153"/>
      <c r="BAT485" s="153"/>
      <c r="BAU485" s="153"/>
      <c r="BAV485" s="153"/>
      <c r="BAW485" s="153"/>
      <c r="BAX485" s="153"/>
      <c r="BAY485" s="153"/>
      <c r="BAZ485" s="153"/>
      <c r="BBA485" s="153"/>
      <c r="BBB485" s="153"/>
      <c r="BBC485" s="153"/>
      <c r="BBD485" s="153"/>
      <c r="BBE485" s="153"/>
      <c r="BBF485" s="153"/>
      <c r="BBG485" s="153"/>
      <c r="BBH485" s="153"/>
      <c r="BBI485" s="153"/>
      <c r="BBJ485" s="153"/>
      <c r="BBK485" s="153"/>
      <c r="BBL485" s="153"/>
      <c r="BBM485" s="153"/>
      <c r="BBN485" s="153"/>
      <c r="BBO485" s="153"/>
      <c r="BBP485" s="153"/>
      <c r="BBQ485" s="153"/>
      <c r="BBR485" s="153"/>
      <c r="BBS485" s="153"/>
      <c r="BBT485" s="153"/>
      <c r="BBU485" s="153"/>
      <c r="BBV485" s="153"/>
      <c r="BBW485" s="153"/>
      <c r="BBX485" s="153"/>
      <c r="BBY485" s="153"/>
      <c r="BBZ485" s="153"/>
      <c r="BCA485" s="153"/>
      <c r="BCB485" s="153"/>
      <c r="BCC485" s="153"/>
      <c r="BCD485" s="153"/>
      <c r="BCE485" s="153"/>
      <c r="BCF485" s="153"/>
      <c r="BCG485" s="153"/>
      <c r="BCH485" s="153"/>
      <c r="BCI485" s="153"/>
      <c r="BCJ485" s="153"/>
      <c r="BCK485" s="153"/>
      <c r="BCL485" s="153"/>
      <c r="BCM485" s="153"/>
      <c r="BCN485" s="153"/>
      <c r="BCO485" s="153"/>
      <c r="BCP485" s="153"/>
      <c r="BCQ485" s="153"/>
      <c r="BCR485" s="153"/>
      <c r="BCS485" s="153"/>
      <c r="BCT485" s="153"/>
      <c r="BCU485" s="153"/>
      <c r="BCV485" s="153"/>
      <c r="BCW485" s="153"/>
      <c r="BCX485" s="153"/>
      <c r="BCY485" s="153"/>
      <c r="BCZ485" s="153"/>
      <c r="BDA485" s="153"/>
      <c r="BDB485" s="153"/>
      <c r="BDC485" s="153"/>
      <c r="BDD485" s="153"/>
      <c r="BDE485" s="153"/>
      <c r="BDF485" s="153"/>
      <c r="BDG485" s="153"/>
      <c r="BDH485" s="153"/>
      <c r="BDI485" s="153"/>
      <c r="BDJ485" s="153"/>
      <c r="BDK485" s="153"/>
      <c r="BDL485" s="153"/>
      <c r="BDM485" s="153"/>
      <c r="BDN485" s="153"/>
      <c r="BDO485" s="153"/>
      <c r="BDP485" s="153"/>
      <c r="BDQ485" s="153"/>
      <c r="BDR485" s="153"/>
      <c r="BDS485" s="153"/>
      <c r="BDT485" s="153"/>
      <c r="BDU485" s="153"/>
      <c r="BDV485" s="153"/>
      <c r="BDW485" s="153"/>
      <c r="BDX485" s="153"/>
      <c r="BDY485" s="153"/>
      <c r="BDZ485" s="153"/>
      <c r="BEA485" s="153"/>
      <c r="BEB485" s="153"/>
      <c r="BEC485" s="153"/>
      <c r="BED485" s="153"/>
      <c r="BEE485" s="153"/>
      <c r="BEF485" s="153"/>
      <c r="BEG485" s="153"/>
      <c r="BEH485" s="153"/>
      <c r="BEI485" s="153"/>
      <c r="BEJ485" s="153"/>
      <c r="BEK485" s="153"/>
      <c r="BEL485" s="153"/>
      <c r="BEM485" s="153"/>
      <c r="BEN485" s="153"/>
      <c r="BEO485" s="153"/>
      <c r="BEP485" s="153"/>
      <c r="BEQ485" s="153"/>
      <c r="BER485" s="153"/>
      <c r="BES485" s="153"/>
      <c r="BET485" s="153"/>
      <c r="BEU485" s="153"/>
      <c r="BEV485" s="153"/>
      <c r="BEW485" s="153"/>
      <c r="BEX485" s="153"/>
      <c r="BEY485" s="153"/>
      <c r="BEZ485" s="153"/>
      <c r="BFA485" s="153"/>
      <c r="BFB485" s="153"/>
      <c r="BFC485" s="153"/>
      <c r="BFD485" s="153"/>
      <c r="BFE485" s="153"/>
      <c r="BFF485" s="153"/>
      <c r="BFG485" s="153"/>
      <c r="BFH485" s="153"/>
      <c r="BFI485" s="153"/>
      <c r="BFJ485" s="153"/>
      <c r="BFK485" s="153"/>
      <c r="BFL485" s="153"/>
      <c r="BFM485" s="153"/>
      <c r="BFN485" s="153"/>
      <c r="BFO485" s="153"/>
      <c r="BFP485" s="153"/>
      <c r="BFQ485" s="153"/>
      <c r="BFR485" s="153"/>
      <c r="BFS485" s="153"/>
      <c r="BFT485" s="153"/>
      <c r="BFU485" s="153"/>
      <c r="BFV485" s="153"/>
      <c r="BFW485" s="153"/>
      <c r="BFX485" s="153"/>
      <c r="BFY485" s="153"/>
      <c r="BFZ485" s="153"/>
      <c r="BGA485" s="153"/>
      <c r="BGB485" s="153"/>
      <c r="BGC485" s="153"/>
      <c r="BGD485" s="153"/>
      <c r="BGE485" s="153"/>
      <c r="BGF485" s="153"/>
      <c r="BGG485" s="153"/>
      <c r="BGH485" s="153"/>
      <c r="BGI485" s="153"/>
      <c r="BGJ485" s="153"/>
      <c r="BGK485" s="153"/>
      <c r="BGL485" s="153"/>
      <c r="BGM485" s="153"/>
      <c r="BGN485" s="153"/>
      <c r="BGO485" s="153"/>
      <c r="BGP485" s="153"/>
      <c r="BGQ485" s="153"/>
      <c r="BGR485" s="153"/>
      <c r="BGS485" s="153"/>
      <c r="BGT485" s="153"/>
      <c r="BGU485" s="153"/>
      <c r="BGV485" s="153"/>
      <c r="BGW485" s="153"/>
      <c r="BGX485" s="153"/>
      <c r="BGY485" s="153"/>
      <c r="BGZ485" s="153"/>
      <c r="BHA485" s="153"/>
      <c r="BHB485" s="153"/>
      <c r="BHC485" s="153"/>
      <c r="BHD485" s="153"/>
      <c r="BHE485" s="153"/>
      <c r="BHF485" s="153"/>
      <c r="BHG485" s="153"/>
      <c r="BHH485" s="153"/>
      <c r="BHI485" s="153"/>
      <c r="BHJ485" s="153"/>
      <c r="BHK485" s="153"/>
      <c r="BHL485" s="153"/>
      <c r="BHM485" s="153"/>
      <c r="BHN485" s="153"/>
      <c r="BHO485" s="153"/>
      <c r="BHP485" s="153"/>
      <c r="BHQ485" s="153"/>
      <c r="BHR485" s="153"/>
      <c r="BHS485" s="153"/>
      <c r="BHT485" s="153"/>
      <c r="BHU485" s="153"/>
      <c r="BHV485" s="153"/>
      <c r="BHW485" s="153"/>
      <c r="BHX485" s="153"/>
      <c r="BHY485" s="153"/>
      <c r="BHZ485" s="153"/>
      <c r="BIA485" s="153"/>
      <c r="BIB485" s="153"/>
      <c r="BIC485" s="153"/>
      <c r="BID485" s="153"/>
      <c r="BIE485" s="153"/>
      <c r="BIF485" s="153"/>
      <c r="BIG485" s="153"/>
      <c r="BIH485" s="153"/>
      <c r="BII485" s="153"/>
      <c r="BIJ485" s="153"/>
      <c r="BIK485" s="153"/>
      <c r="BIL485" s="153"/>
      <c r="BIM485" s="153"/>
      <c r="BIN485" s="153"/>
      <c r="BIO485" s="153"/>
      <c r="BIP485" s="153"/>
      <c r="BIQ485" s="153"/>
      <c r="BIR485" s="153"/>
      <c r="BIS485" s="153"/>
      <c r="BIT485" s="153"/>
      <c r="BIU485" s="153"/>
      <c r="BIV485" s="153"/>
      <c r="BIW485" s="153"/>
      <c r="BIX485" s="153"/>
      <c r="BIY485" s="153"/>
      <c r="BIZ485" s="153"/>
      <c r="BJA485" s="153"/>
      <c r="BJB485" s="153"/>
      <c r="BJC485" s="153"/>
      <c r="BJD485" s="153"/>
      <c r="BJE485" s="153"/>
      <c r="BJF485" s="153"/>
      <c r="BJG485" s="153"/>
      <c r="BJH485" s="153"/>
      <c r="BJI485" s="153"/>
      <c r="BJJ485" s="153"/>
      <c r="BJK485" s="153"/>
      <c r="BJL485" s="153"/>
      <c r="BJM485" s="153"/>
      <c r="BJN485" s="153"/>
      <c r="BJO485" s="153"/>
      <c r="BJP485" s="153"/>
      <c r="BJQ485" s="153"/>
      <c r="BJR485" s="153"/>
      <c r="BJS485" s="153"/>
      <c r="BJT485" s="153"/>
      <c r="BJU485" s="153"/>
      <c r="BJV485" s="153"/>
      <c r="BJW485" s="153"/>
      <c r="BJX485" s="153"/>
      <c r="BJY485" s="153"/>
      <c r="BJZ485" s="153"/>
      <c r="BKA485" s="153"/>
      <c r="BKB485" s="153"/>
      <c r="BKC485" s="153"/>
      <c r="BKD485" s="153"/>
      <c r="BKE485" s="153"/>
      <c r="BKF485" s="153"/>
      <c r="BKG485" s="153"/>
      <c r="BKH485" s="153"/>
      <c r="BKI485" s="153"/>
      <c r="BKJ485" s="153"/>
      <c r="BKK485" s="153"/>
      <c r="BKL485" s="153"/>
      <c r="BKM485" s="153"/>
      <c r="BKN485" s="153"/>
      <c r="BKO485" s="153"/>
      <c r="BKP485" s="153"/>
      <c r="BKQ485" s="153"/>
      <c r="BKR485" s="153"/>
      <c r="BKS485" s="153"/>
      <c r="BKT485" s="153"/>
      <c r="BKU485" s="153"/>
      <c r="BKV485" s="153"/>
      <c r="BKW485" s="153"/>
      <c r="BKX485" s="153"/>
      <c r="BKY485" s="153"/>
      <c r="BKZ485" s="153"/>
      <c r="BLA485" s="153"/>
      <c r="BLB485" s="153"/>
      <c r="BLC485" s="153"/>
      <c r="BLD485" s="153"/>
      <c r="BLE485" s="153"/>
      <c r="BLF485" s="153"/>
      <c r="BLG485" s="153"/>
      <c r="BLH485" s="153"/>
      <c r="BLI485" s="153"/>
      <c r="BLJ485" s="153"/>
      <c r="BLK485" s="153"/>
      <c r="BLL485" s="153"/>
      <c r="BLM485" s="153"/>
      <c r="BLN485" s="153"/>
      <c r="BLO485" s="153"/>
      <c r="BLP485" s="153"/>
      <c r="BLQ485" s="153"/>
      <c r="BLR485" s="153"/>
      <c r="BLS485" s="153"/>
      <c r="BLT485" s="153"/>
      <c r="BLU485" s="153"/>
      <c r="BLV485" s="153"/>
      <c r="BLW485" s="153"/>
      <c r="BLX485" s="153"/>
      <c r="BLY485" s="153"/>
      <c r="BLZ485" s="153"/>
      <c r="BMA485" s="153"/>
      <c r="BMB485" s="153"/>
      <c r="BMC485" s="153"/>
      <c r="BMD485" s="153"/>
      <c r="BME485" s="153"/>
      <c r="BMF485" s="153"/>
      <c r="BMG485" s="153"/>
      <c r="BMH485" s="153"/>
      <c r="BMI485" s="153"/>
      <c r="BMJ485" s="153"/>
      <c r="BMK485" s="153"/>
      <c r="BML485" s="153"/>
      <c r="BMM485" s="153"/>
      <c r="BMN485" s="153"/>
      <c r="BMO485" s="153"/>
      <c r="BMP485" s="153"/>
      <c r="BMQ485" s="153"/>
      <c r="BMR485" s="153"/>
      <c r="BMS485" s="153"/>
      <c r="BMT485" s="153"/>
      <c r="BMU485" s="153"/>
      <c r="BMV485" s="153"/>
      <c r="BMW485" s="153"/>
      <c r="BMX485" s="153"/>
      <c r="BMY485" s="153"/>
      <c r="BMZ485" s="153"/>
      <c r="BNA485" s="153"/>
      <c r="BNB485" s="153"/>
      <c r="BNC485" s="153"/>
      <c r="BND485" s="153"/>
      <c r="BNE485" s="153"/>
      <c r="BNF485" s="153"/>
      <c r="BNG485" s="153"/>
      <c r="BNH485" s="153"/>
      <c r="BNI485" s="153"/>
      <c r="BNJ485" s="153"/>
      <c r="BNK485" s="153"/>
      <c r="BNL485" s="153"/>
      <c r="BNM485" s="153"/>
      <c r="BNN485" s="153"/>
      <c r="BNO485" s="153"/>
      <c r="BNP485" s="153"/>
      <c r="BNQ485" s="153"/>
      <c r="BNR485" s="153"/>
      <c r="BNS485" s="153"/>
      <c r="BNT485" s="153"/>
      <c r="BNU485" s="153"/>
      <c r="BNV485" s="153"/>
      <c r="BNW485" s="153"/>
      <c r="BNX485" s="153"/>
      <c r="BNY485" s="153"/>
      <c r="BNZ485" s="153"/>
      <c r="BOA485" s="153"/>
      <c r="BOB485" s="153"/>
      <c r="BOC485" s="153"/>
      <c r="BOD485" s="153"/>
      <c r="BOE485" s="153"/>
      <c r="BOF485" s="153"/>
      <c r="BOG485" s="153"/>
      <c r="BOH485" s="153"/>
      <c r="BOI485" s="153"/>
      <c r="BOJ485" s="153"/>
      <c r="BOK485" s="153"/>
      <c r="BOL485" s="153"/>
      <c r="BOM485" s="153"/>
      <c r="BON485" s="153"/>
      <c r="BOO485" s="153"/>
      <c r="BOP485" s="153"/>
      <c r="BOQ485" s="153"/>
      <c r="BOR485" s="153"/>
      <c r="BOS485" s="153"/>
      <c r="BOT485" s="153"/>
      <c r="BOU485" s="153"/>
      <c r="BOV485" s="153"/>
      <c r="BOW485" s="153"/>
      <c r="BOX485" s="153"/>
      <c r="BOY485" s="153"/>
      <c r="BOZ485" s="153"/>
      <c r="BPA485" s="153"/>
      <c r="BPB485" s="153"/>
      <c r="BPC485" s="153"/>
      <c r="BPD485" s="153"/>
      <c r="BPE485" s="153"/>
      <c r="BPF485" s="153"/>
      <c r="BPG485" s="153"/>
      <c r="BPH485" s="153"/>
      <c r="BPI485" s="153"/>
      <c r="BPJ485" s="153"/>
      <c r="BPK485" s="153"/>
      <c r="BPL485" s="153"/>
      <c r="BPM485" s="153"/>
      <c r="BPN485" s="153"/>
      <c r="BPO485" s="153"/>
      <c r="BPP485" s="153"/>
      <c r="BPQ485" s="153"/>
      <c r="BPR485" s="153"/>
      <c r="BPS485" s="153"/>
      <c r="BPT485" s="153"/>
      <c r="BPU485" s="153"/>
      <c r="BPV485" s="153"/>
      <c r="BPW485" s="153"/>
      <c r="BPX485" s="153"/>
      <c r="BPY485" s="153"/>
      <c r="BPZ485" s="153"/>
      <c r="BQA485" s="153"/>
      <c r="BQB485" s="153"/>
      <c r="BQC485" s="153"/>
      <c r="BQD485" s="153"/>
      <c r="BQE485" s="153"/>
      <c r="BQF485" s="153"/>
      <c r="BQG485" s="153"/>
      <c r="BQH485" s="153"/>
      <c r="BQI485" s="153"/>
      <c r="BQJ485" s="153"/>
      <c r="BQK485" s="153"/>
      <c r="BQL485" s="153"/>
      <c r="BQM485" s="153"/>
      <c r="BQN485" s="153"/>
      <c r="BQO485" s="153"/>
      <c r="BQP485" s="153"/>
      <c r="BQQ485" s="153"/>
      <c r="BQR485" s="153"/>
      <c r="BQS485" s="153"/>
      <c r="BQT485" s="153"/>
      <c r="BQU485" s="153"/>
      <c r="BQV485" s="153"/>
      <c r="BQW485" s="153"/>
      <c r="BQX485" s="153"/>
      <c r="BQY485" s="153"/>
      <c r="BQZ485" s="153"/>
      <c r="BRA485" s="153"/>
      <c r="BRB485" s="153"/>
      <c r="BRC485" s="153"/>
      <c r="BRD485" s="153"/>
      <c r="BRE485" s="153"/>
      <c r="BRF485" s="153"/>
      <c r="BRG485" s="153"/>
      <c r="BRH485" s="153"/>
      <c r="BRI485" s="153"/>
      <c r="BRJ485" s="153"/>
      <c r="BRK485" s="153"/>
      <c r="BRL485" s="153"/>
      <c r="BRM485" s="153"/>
      <c r="BRN485" s="153"/>
      <c r="BRO485" s="153"/>
      <c r="BRP485" s="153"/>
      <c r="BRQ485" s="153"/>
      <c r="BRR485" s="153"/>
      <c r="BRS485" s="153"/>
      <c r="BRT485" s="153"/>
      <c r="BRU485" s="153"/>
      <c r="BRV485" s="153"/>
      <c r="BRW485" s="153"/>
      <c r="BRX485" s="153"/>
      <c r="BRY485" s="153"/>
      <c r="BRZ485" s="153"/>
      <c r="BSA485" s="153"/>
      <c r="BSB485" s="153"/>
      <c r="BSC485" s="153"/>
      <c r="BSD485" s="153"/>
      <c r="BSE485" s="153"/>
      <c r="BSF485" s="153"/>
      <c r="BSG485" s="153"/>
      <c r="BSH485" s="153"/>
      <c r="BSI485" s="153"/>
      <c r="BSJ485" s="153"/>
      <c r="BSK485" s="153"/>
      <c r="BSL485" s="153"/>
      <c r="BSM485" s="153"/>
      <c r="BSN485" s="153"/>
      <c r="BSO485" s="153"/>
      <c r="BSP485" s="153"/>
      <c r="BSQ485" s="153"/>
      <c r="BSR485" s="153"/>
      <c r="BSS485" s="153"/>
      <c r="BST485" s="153"/>
      <c r="BSU485" s="153"/>
      <c r="BSV485" s="153"/>
      <c r="BSW485" s="153"/>
      <c r="BSX485" s="153"/>
      <c r="BSY485" s="153"/>
      <c r="BSZ485" s="153"/>
      <c r="BTA485" s="153"/>
      <c r="BTB485" s="153"/>
      <c r="BTC485" s="153"/>
      <c r="BTD485" s="153"/>
      <c r="BTE485" s="153"/>
      <c r="BTF485" s="153"/>
      <c r="BTG485" s="153"/>
      <c r="BTH485" s="153"/>
      <c r="BTI485" s="153"/>
      <c r="BTJ485" s="153"/>
      <c r="BTK485" s="153"/>
      <c r="BTL485" s="153"/>
      <c r="BTM485" s="153"/>
      <c r="BTN485" s="153"/>
      <c r="BTO485" s="153"/>
      <c r="BTP485" s="153"/>
      <c r="BTQ485" s="153"/>
      <c r="BTR485" s="153"/>
      <c r="BTS485" s="153"/>
      <c r="BTT485" s="153"/>
      <c r="BTU485" s="153"/>
      <c r="BTV485" s="153"/>
      <c r="BTW485" s="153"/>
      <c r="BTX485" s="153"/>
      <c r="BTY485" s="153"/>
      <c r="BTZ485" s="153"/>
      <c r="BUA485" s="153"/>
      <c r="BUB485" s="153"/>
      <c r="BUC485" s="153"/>
      <c r="BUD485" s="153"/>
      <c r="BUE485" s="153"/>
      <c r="BUF485" s="153"/>
      <c r="BUG485" s="153"/>
      <c r="BUH485" s="153"/>
      <c r="BUI485" s="153"/>
      <c r="BUJ485" s="153"/>
      <c r="BUK485" s="153"/>
      <c r="BUL485" s="153"/>
      <c r="BUM485" s="153"/>
      <c r="BUN485" s="153"/>
      <c r="BUO485" s="153"/>
      <c r="BUP485" s="153"/>
      <c r="BUQ485" s="153"/>
      <c r="BUR485" s="153"/>
      <c r="BUS485" s="153"/>
      <c r="BUT485" s="153"/>
      <c r="BUU485" s="153"/>
      <c r="BUV485" s="153"/>
      <c r="BUW485" s="153"/>
      <c r="BUX485" s="153"/>
      <c r="BUY485" s="153"/>
      <c r="BUZ485" s="153"/>
      <c r="BVA485" s="153"/>
      <c r="BVB485" s="153"/>
      <c r="BVC485" s="153"/>
      <c r="BVD485" s="153"/>
      <c r="BVE485" s="153"/>
      <c r="BVF485" s="153"/>
      <c r="BVG485" s="153"/>
      <c r="BVH485" s="153"/>
      <c r="BVI485" s="153"/>
      <c r="BVJ485" s="153"/>
      <c r="BVK485" s="153"/>
      <c r="BVL485" s="153"/>
      <c r="BVM485" s="153"/>
      <c r="BVN485" s="153"/>
      <c r="BVO485" s="153"/>
      <c r="BVP485" s="153"/>
      <c r="BVQ485" s="153"/>
      <c r="BVR485" s="153"/>
      <c r="BVS485" s="153"/>
      <c r="BVT485" s="153"/>
      <c r="BVU485" s="153"/>
      <c r="BVV485" s="153"/>
      <c r="BVW485" s="153"/>
      <c r="BVX485" s="153"/>
      <c r="BVY485" s="153"/>
      <c r="BVZ485" s="153"/>
      <c r="BWA485" s="153"/>
      <c r="BWB485" s="153"/>
      <c r="BWC485" s="153"/>
      <c r="BWD485" s="153"/>
      <c r="BWE485" s="153"/>
      <c r="BWF485" s="153"/>
      <c r="BWG485" s="153"/>
      <c r="BWH485" s="153"/>
      <c r="BWI485" s="153"/>
      <c r="BWJ485" s="153"/>
      <c r="BWK485" s="153"/>
      <c r="BWL485" s="153"/>
      <c r="BWM485" s="153"/>
      <c r="BWN485" s="153"/>
      <c r="BWO485" s="153"/>
      <c r="BWP485" s="153"/>
      <c r="BWQ485" s="153"/>
      <c r="BWR485" s="153"/>
      <c r="BWS485" s="153"/>
      <c r="BWT485" s="153"/>
      <c r="BWU485" s="153"/>
      <c r="BWV485" s="153"/>
      <c r="BWW485" s="153"/>
      <c r="BWX485" s="153"/>
      <c r="BWY485" s="153"/>
      <c r="BWZ485" s="153"/>
      <c r="BXA485" s="153"/>
      <c r="BXB485" s="153"/>
      <c r="BXC485" s="153"/>
      <c r="BXD485" s="153"/>
      <c r="BXE485" s="153"/>
      <c r="BXF485" s="153"/>
      <c r="BXG485" s="153"/>
      <c r="BXH485" s="153"/>
      <c r="BXI485" s="153"/>
      <c r="BXJ485" s="153"/>
      <c r="BXK485" s="153"/>
      <c r="BXL485" s="153"/>
      <c r="BXM485" s="153"/>
      <c r="BXN485" s="153"/>
      <c r="BXO485" s="153"/>
      <c r="BXP485" s="153"/>
      <c r="BXQ485" s="153"/>
      <c r="BXR485" s="153"/>
      <c r="BXS485" s="153"/>
      <c r="BXT485" s="153"/>
      <c r="BXU485" s="153"/>
      <c r="BXV485" s="153"/>
      <c r="BXW485" s="153"/>
      <c r="BXX485" s="153"/>
      <c r="BXY485" s="153"/>
      <c r="BXZ485" s="153"/>
      <c r="BYA485" s="153"/>
      <c r="BYB485" s="153"/>
      <c r="BYC485" s="153"/>
      <c r="BYD485" s="153"/>
      <c r="BYE485" s="153"/>
      <c r="BYF485" s="153"/>
      <c r="BYG485" s="153"/>
      <c r="BYH485" s="153"/>
      <c r="BYI485" s="153"/>
      <c r="BYJ485" s="153"/>
      <c r="BYK485" s="153"/>
      <c r="BYL485" s="153"/>
      <c r="BYM485" s="153"/>
      <c r="BYN485" s="153"/>
      <c r="BYO485" s="153"/>
      <c r="BYP485" s="153"/>
    </row>
    <row r="486" spans="1:2018" s="153" customFormat="1" ht="12.75" customHeight="1">
      <c r="A486"/>
      <c r="C486" s="197">
        <v>2016</v>
      </c>
      <c r="D486" s="21" t="s">
        <v>46</v>
      </c>
      <c r="E486" s="20" t="s">
        <v>185</v>
      </c>
      <c r="I486" s="31"/>
      <c r="J486" s="165">
        <f>IF($I468="n/a",0,IF(J$4&lt;=$C486,0,IF(SUM($C486,$I468)&gt;J$4,$J482/$I468,$J482-SUM($I486:I486))))</f>
        <v>0</v>
      </c>
      <c r="K486" s="165">
        <f>IF($I468="n/a",0,IF(K$4&lt;=$C486,0,IF(SUM($C486,$I468)&gt;K$4,$J482/$I468,$J482-SUM($I486:J486))))</f>
        <v>0.28661707162905642</v>
      </c>
      <c r="L486" s="165">
        <f>IF($I468="n/a",0,IF(L$4&lt;=$C486,0,IF(SUM($C486,$I468)&gt;L$4,$J482/$I468,$J482-SUM($I486:K486))))</f>
        <v>0.28661707162905642</v>
      </c>
      <c r="M486" s="165">
        <f>IF($I468="n/a",0,IF(M$4&lt;=$C486,0,IF(SUM($C486,$I468)&gt;M$4,$J482/$I468,$J482-SUM($I486:L486))))</f>
        <v>0.28661707162905642</v>
      </c>
      <c r="N486" s="165">
        <f>IF($I468="n/a",0,IF(N$4&lt;=$C486,0,IF(SUM($C486,$I468)&gt;N$4,$J482/$I468,$J482-SUM($I486:M486))))</f>
        <v>0.28661707162905642</v>
      </c>
      <c r="O486" s="165">
        <f>IF($I468="n/a",0,IF(O$4&lt;=$C486,0,IF(SUM($C486,$I468)&gt;O$4,$J482/$I468,$J482-SUM($I486:N486))))</f>
        <v>0.28661707162905642</v>
      </c>
      <c r="P486" s="165">
        <f>IF($I468="n/a",0,IF(P$4&lt;=$C486,0,IF(SUM($C486,$I468)&gt;P$4,$J482/$I468,$J482-SUM($I486:O486))))</f>
        <v>0.28661707162905642</v>
      </c>
      <c r="Q486" s="165">
        <f>IF($I468="n/a",0,IF(Q$4&lt;=$C486,0,IF(SUM($C486,$I468)&gt;Q$4,$J482/$I468,$J482-SUM($I486:P486))))</f>
        <v>0.28661707162905642</v>
      </c>
      <c r="R486" s="165">
        <f>IF($I468="n/a",0,IF(R$4&lt;=$C486,0,IF(SUM($C486,$I468)&gt;R$4,$J482/$I468,$J482-SUM($I486:Q486))))</f>
        <v>0.28661707162905642</v>
      </c>
      <c r="S486" s="165">
        <f>IF($I468="n/a",0,IF(S$4&lt;=$C486,0,IF(SUM($C486,$I468)&gt;S$4,$J482/$I468,$J482-SUM($I486:R486))))</f>
        <v>0.28661707162905642</v>
      </c>
      <c r="T486" s="165">
        <f>IF($I468="n/a",0,IF(T$4&lt;=$C486,0,IF(SUM($C486,$I468)&gt;T$4,$J482/$I468,$J482-SUM($I486:S486))))</f>
        <v>0.28661707162905642</v>
      </c>
      <c r="U486" s="165">
        <f>IF($I468="n/a",0,IF(U$4&lt;=$C486,0,IF(SUM($C486,$I468)&gt;U$4,$J482/$I468,$J482-SUM($I486:T486))))</f>
        <v>0.28661707162905642</v>
      </c>
      <c r="V486" s="165">
        <f>IF($I468="n/a",0,IF(V$4&lt;=$C486,0,IF(SUM($C486,$I468)&gt;V$4,$J482/$I468,$J482-SUM($I486:U486))))</f>
        <v>0.28661707162905642</v>
      </c>
      <c r="W486" s="165">
        <f>IF($I468="n/a",0,IF(W$4&lt;=$C486,0,IF(SUM($C486,$I468)&gt;W$4,$J482/$I468,$J482-SUM($I486:V486))))</f>
        <v>0.28661707162905642</v>
      </c>
      <c r="X486" s="165">
        <f>IF($I468="n/a",0,IF(X$4&lt;=$C486,0,IF(SUM($C486,$I468)&gt;X$4,$J482/$I468,$J482-SUM($I486:W486))))</f>
        <v>0.28661707162905642</v>
      </c>
      <c r="Y486" s="165">
        <f>IF($I468="n/a",0,IF(Y$4&lt;=$C486,0,IF(SUM($C486,$I468)&gt;Y$4,$J482/$I468,$J482-SUM($I486:X486))))</f>
        <v>0.28661707162905642</v>
      </c>
      <c r="Z486" s="165">
        <f>IF($I468="n/a",0,IF(Z$4&lt;=$C486,0,IF(SUM($C486,$I468)&gt;Z$4,$J482/$I468,$J482-SUM($I486:Y486))))</f>
        <v>0.28661707162905642</v>
      </c>
      <c r="AA486" s="165">
        <f>IF($I468="n/a",0,IF(AA$4&lt;=$C486,0,IF(SUM($C486,$I468)&gt;AA$4,$J482/$I468,$J482-SUM($I486:Z486))))</f>
        <v>0.28661707162905642</v>
      </c>
      <c r="AB486" s="165">
        <f>IF($I468="n/a",0,IF(AB$4&lt;=$C486,0,IF(SUM($C486,$I468)&gt;AB$4,$J482/$I468,$J482-SUM($I486:AA486))))</f>
        <v>0.28661707162905642</v>
      </c>
      <c r="AC486" s="165">
        <f>IF($I468="n/a",0,IF(AC$4&lt;=$C486,0,IF(SUM($C486,$I468)&gt;AC$4,$J482/$I468,$J482-SUM($I486:AB486))))</f>
        <v>0.28661707162905642</v>
      </c>
      <c r="AD486" s="165">
        <f>IF($I468="n/a",0,IF(AD$4&lt;=$C486,0,IF(SUM($C486,$I468)&gt;AD$4,$J482/$I468,$J482-SUM($I486:AC486))))</f>
        <v>0.28661707162905642</v>
      </c>
      <c r="AE486" s="165">
        <f>IF($I468="n/a",0,IF(AE$4&lt;=$C486,0,IF(SUM($C486,$I468)&gt;AE$4,$J482/$I468,$J482-SUM($I486:AD486))))</f>
        <v>0.28661707162905642</v>
      </c>
      <c r="AF486" s="165">
        <f>IF($I468="n/a",0,IF(AF$4&lt;=$C486,0,IF(SUM($C486,$I468)&gt;AF$4,$J482/$I468,$J482-SUM($I486:AE486))))</f>
        <v>0.28661707162905642</v>
      </c>
      <c r="AG486" s="165">
        <f>IF($I468="n/a",0,IF(AG$4&lt;=$C486,0,IF(SUM($C486,$I468)&gt;AG$4,$J482/$I468,$J482-SUM($I486:AF486))))</f>
        <v>0.28661707162905642</v>
      </c>
      <c r="AH486" s="165">
        <f>IF($I468="n/a",0,IF(AH$4&lt;=$C486,0,IF(SUM($C486,$I468)&gt;AH$4,$J482/$I468,$J482-SUM($I486:AG486))))</f>
        <v>0.28661707162905642</v>
      </c>
      <c r="AI486" s="165">
        <f>IF($I468="n/a",0,IF(AI$4&lt;=$C486,0,IF(SUM($C486,$I468)&gt;AI$4,$J482/$I468,$J482-SUM($I486:AH486))))</f>
        <v>0.28661707162905642</v>
      </c>
      <c r="AJ486" s="165">
        <f>IF($I468="n/a",0,IF(AJ$4&lt;=$C486,0,IF(SUM($C486,$I468)&gt;AJ$4,$J482/$I468,$J482-SUM($I486:AI486))))</f>
        <v>0.28661707162905642</v>
      </c>
      <c r="AK486" s="165">
        <f>IF($I468="n/a",0,IF(AK$4&lt;=$C486,0,IF(SUM($C486,$I468)&gt;AK$4,$J482/$I468,$J482-SUM($I486:AJ486))))</f>
        <v>0.28661707162905642</v>
      </c>
      <c r="AL486" s="165">
        <f>IF($I468="n/a",0,IF(AL$4&lt;=$C486,0,IF(SUM($C486,$I468)&gt;AL$4,$J482/$I468,$J482-SUM($I486:AK486))))</f>
        <v>0.28661707162905642</v>
      </c>
      <c r="AM486" s="165">
        <f>IF($I468="n/a",0,IF(AM$4&lt;=$C486,0,IF(SUM($C486,$I468)&gt;AM$4,$J482/$I468,$J482-SUM($I486:AL486))))</f>
        <v>0.28661707162905642</v>
      </c>
      <c r="AN486" s="165">
        <f>IF($I468="n/a",0,IF(AN$4&lt;=$C486,0,IF(SUM($C486,$I468)&gt;AN$4,$J482/$I468,$J482-SUM($I486:AM486))))</f>
        <v>0.28661707162905642</v>
      </c>
      <c r="AO486" s="165">
        <f>IF($I468="n/a",0,IF(AO$4&lt;=$C486,0,IF(SUM($C486,$I468)&gt;AO$4,$J482/$I468,$J482-SUM($I486:AN486))))</f>
        <v>0.28661707162905642</v>
      </c>
      <c r="AP486" s="165">
        <f>IF($I468="n/a",0,IF(AP$4&lt;=$C486,0,IF(SUM($C486,$I468)&gt;AP$4,$J482/$I468,$J482-SUM($I486:AO486))))</f>
        <v>0.28661707162905642</v>
      </c>
      <c r="AQ486" s="165">
        <f>IF($I468="n/a",0,IF(AQ$4&lt;=$C486,0,IF(SUM($C486,$I468)&gt;AQ$4,$J482/$I468,$J482-SUM($I486:AP486))))</f>
        <v>0.28661707162905642</v>
      </c>
      <c r="AR486" s="165">
        <f>IF($I468="n/a",0,IF(AR$4&lt;=$C486,0,IF(SUM($C486,$I468)&gt;AR$4,$J482/$I468,$J482-SUM($I486:AQ486))))</f>
        <v>0.28661707162905642</v>
      </c>
      <c r="AS486" s="165">
        <f>IF($I468="n/a",0,IF(AS$4&lt;=$C486,0,IF(SUM($C486,$I468)&gt;AS$4,$J482/$I468,$J482-SUM($I486:AR486))))</f>
        <v>0.28661707162905642</v>
      </c>
      <c r="AT486" s="165">
        <f>IF($I468="n/a",0,IF(AT$4&lt;=$C486,0,IF(SUM($C486,$I468)&gt;AT$4,$J482/$I468,$J482-SUM($I486:AS486))))</f>
        <v>0.28661707162905642</v>
      </c>
      <c r="AU486" s="165">
        <f>IF($I468="n/a",0,IF(AU$4&lt;=$C486,0,IF(SUM($C486,$I468)&gt;AU$4,$J482/$I468,$J482-SUM($I486:AT486))))</f>
        <v>0.28661707162905642</v>
      </c>
      <c r="AV486" s="165">
        <f>IF($I468="n/a",0,IF(AV$4&lt;=$C486,0,IF(SUM($C486,$I468)&gt;AV$4,$J482/$I468,$J482-SUM($I486:AU486))))</f>
        <v>0.28661707162905642</v>
      </c>
      <c r="AW486" s="165">
        <f>IF($I468="n/a",0,IF(AW$4&lt;=$C486,0,IF(SUM($C486,$I468)&gt;AW$4,$J482/$I468,$J482-SUM($I486:AV486))))</f>
        <v>0.28661707162905642</v>
      </c>
      <c r="AX486" s="165">
        <f>IF($I468="n/a",0,IF(AX$4&lt;=$C486,0,IF(SUM($C486,$I468)&gt;AX$4,$J482/$I468,$J482-SUM($I486:AW486))))</f>
        <v>0.28661707162905642</v>
      </c>
      <c r="AY486" s="165">
        <f>IF($I468="n/a",0,IF(AY$4&lt;=$C486,0,IF(SUM($C486,$I468)&gt;AY$4,$J482/$I468,$J482-SUM($I486:AX486))))</f>
        <v>0.28661707162905642</v>
      </c>
      <c r="AZ486" s="165">
        <f>IF($I468="n/a",0,IF(AZ$4&lt;=$C486,0,IF(SUM($C486,$I468)&gt;AZ$4,$J482/$I468,$J482-SUM($I486:AY486))))</f>
        <v>0.28661707162905642</v>
      </c>
      <c r="BA486" s="165">
        <f>IF($I468="n/a",0,IF(BA$4&lt;=$C486,0,IF(SUM($C486,$I468)&gt;BA$4,$J482/$I468,$J482-SUM($I486:AZ486))))</f>
        <v>0.28661707162905642</v>
      </c>
      <c r="BB486" s="165">
        <f>IF($I468="n/a",0,IF(BB$4&lt;=$C486,0,IF(SUM($C486,$I468)&gt;BB$4,$J482/$I468,$J482-SUM($I486:BA486))))</f>
        <v>0.28661707162905642</v>
      </c>
      <c r="BC486" s="165">
        <f>IF($I468="n/a",0,IF(BC$4&lt;=$C486,0,IF(SUM($C486,$I468)&gt;BC$4,$J482/$I468,$J482-SUM($I486:BB486))))</f>
        <v>0.28661707162905642</v>
      </c>
      <c r="BD486" s="165">
        <f>IF($I468="n/a",0,IF(BD$4&lt;=$C486,0,IF(SUM($C486,$I468)&gt;BD$4,$J482/$I468,$J482-SUM($I486:BC486))))</f>
        <v>0.28661707162905642</v>
      </c>
      <c r="BE486" s="165">
        <f>IF($I468="n/a",0,IF(BE$4&lt;=$C486,0,IF(SUM($C486,$I468)&gt;BE$4,$J482/$I468,$J482-SUM($I486:BD486))))</f>
        <v>0.28661707162905642</v>
      </c>
      <c r="BF486" s="165">
        <f>IF($I468="n/a",0,IF(BF$4&lt;=$C486,0,IF(SUM($C486,$I468)&gt;BF$4,$J482/$I468,$J482-SUM($I486:BE486))))</f>
        <v>0.28661707162905642</v>
      </c>
      <c r="BG486" s="165">
        <f>IF($I468="n/a",0,IF(BG$4&lt;=$C486,0,IF(SUM($C486,$I468)&gt;BG$4,$J482/$I468,$J482-SUM($I486:BF486))))</f>
        <v>0.28661707162905642</v>
      </c>
      <c r="BH486" s="165">
        <f>IF($I468="n/a",0,IF(BH$4&lt;=$C486,0,IF(SUM($C486,$I468)&gt;BH$4,$J482/$I468,$J482-SUM($I486:BG486))))</f>
        <v>0.28661707162906502</v>
      </c>
      <c r="BI486" s="165">
        <f>IF($I468="n/a",0,IF(BI$4&lt;=$C486,0,IF(SUM($C486,$I468)&gt;BI$4,$J482/$I468,$J482-SUM($I486:BH486))))</f>
        <v>0</v>
      </c>
      <c r="BJ486" s="165">
        <f>IF($I468="n/a",0,IF(BJ$4&lt;=$C486,0,IF(SUM($C486,$I468)&gt;BJ$4,$J482/$I468,$J482-SUM($I486:BI486))))</f>
        <v>0</v>
      </c>
      <c r="BK486" s="165">
        <f>IF($I468="n/a",0,IF(BK$4&lt;=$C486,0,IF(SUM($C486,$I468)&gt;BK$4,$J482/$I468,$J482-SUM($I486:BJ486))))</f>
        <v>0</v>
      </c>
      <c r="BL486" s="165">
        <f>IF($I468="n/a",0,IF(BL$4&lt;=$C486,0,IF(SUM($C486,$I468)&gt;BL$4,$J482/$I468,$J482-SUM($I486:BK486))))</f>
        <v>0</v>
      </c>
      <c r="BM486" s="165">
        <f>IF($I468="n/a",0,IF(BM$4&lt;=$C486,0,IF(SUM($C486,$I468)&gt;BM$4,$J482/$I468,$J482-SUM($I486:BL486))))</f>
        <v>0</v>
      </c>
      <c r="BN486" s="165">
        <f>IF($I468="n/a",0,IF(BN$4&lt;=$C486,0,IF(SUM($C486,$I468)&gt;BN$4,$J482/$I468,$J482-SUM($I486:BM486))))</f>
        <v>0</v>
      </c>
      <c r="BO486" s="165">
        <f>IF($I468="n/a",0,IF(BO$4&lt;=$C486,0,IF(SUM($C486,$I468)&gt;BO$4,$J482/$I468,$J482-SUM($I486:BN486))))</f>
        <v>0</v>
      </c>
      <c r="BP486" s="165">
        <f>IF($I468="n/a",0,IF(BP$4&lt;=$C486,0,IF(SUM($C486,$I468)&gt;BP$4,$J482/$I468,$J482-SUM($I486:BO486))))</f>
        <v>0</v>
      </c>
      <c r="BQ486" s="165">
        <f>IF($I468="n/a",0,IF(BQ$4&lt;=$C486,0,IF(SUM($C486,$I468)&gt;BQ$4,$J482/$I468,$J482-SUM($I486:BP486))))</f>
        <v>0</v>
      </c>
      <c r="BR486" s="165">
        <f>IF($I468="n/a",0,IF(BR$4&lt;=$C486,0,IF(SUM($C486,$I468)&gt;BR$4,$J482/$I468,$J482-SUM($I486:BQ486))))</f>
        <v>0</v>
      </c>
      <c r="BS486" s="165">
        <f>IF($I468="n/a",0,IF(BS$4&lt;=$C486,0,IF(SUM($C486,$I468)&gt;BS$4,$J482/$I468,$J482-SUM($I486:BR486))))</f>
        <v>0</v>
      </c>
      <c r="BT486" s="165">
        <f>IF($I468="n/a",0,IF(BT$4&lt;=$C486,0,IF(SUM($C486,$I468)&gt;BT$4,$J482/$I468,$J482-SUM($I486:BS486))))</f>
        <v>0</v>
      </c>
      <c r="BU486" s="165">
        <f>IF($I468="n/a",0,IF(BU$4&lt;=$C486,0,IF(SUM($C486,$I468)&gt;BU$4,$J482/$I468,$J482-SUM($I486:BT486))))</f>
        <v>0</v>
      </c>
      <c r="BV486" s="165">
        <f>IF($I468="n/a",0,IF(BV$4&lt;=$C486,0,IF(SUM($C486,$I468)&gt;BV$4,$J482/$I468,$J482-SUM($I486:BU486))))</f>
        <v>0</v>
      </c>
      <c r="BW486" s="165">
        <f>IF($I468="n/a",0,IF(BW$4&lt;=$C486,0,IF(SUM($C486,$I468)&gt;BW$4,$J482/$I468,$J482-SUM($I486:BV486))))</f>
        <v>0</v>
      </c>
      <c r="BX486" s="165">
        <f>IF($I468="n/a",0,IF(BX$4&lt;=$C486,0,IF(SUM($C486,$I468)&gt;BX$4,$J482/$I468,$J482-SUM($I486:BW486))))</f>
        <v>0</v>
      </c>
      <c r="BY486" s="165">
        <f>IF($I468="n/a",0,IF(BY$4&lt;=$C486,0,IF(SUM($C486,$I468)&gt;BY$4,$J482/$I468,$J482-SUM($I486:BX486))))</f>
        <v>0</v>
      </c>
      <c r="BZ486" s="165">
        <f>IF($I468="n/a",0,IF(BZ$4&lt;=$C486,0,IF(SUM($C486,$I468)&gt;BZ$4,$J482/$I468,$J482-SUM($I486:BY486))))</f>
        <v>0</v>
      </c>
      <c r="CA486" s="165">
        <f>IF($I468="n/a",0,IF(CA$4&lt;=$C486,0,IF(SUM($C486,$I468)&gt;CA$4,$J482/$I468,$J482-SUM($I486:BZ486))))</f>
        <v>0</v>
      </c>
      <c r="CB486" s="165">
        <f>IF($I468="n/a",0,IF(CB$4&lt;=$C486,0,IF(SUM($C486,$I468)&gt;CB$4,$J482/$I468,$J482-SUM($I486:CA486))))</f>
        <v>0</v>
      </c>
      <c r="CC486" s="165">
        <f>IF($I468="n/a",0,IF(CC$4&lt;=$C486,0,IF(SUM($C486,$I468)&gt;CC$4,$J482/$I468,$J482-SUM($I486:CB486))))</f>
        <v>0</v>
      </c>
      <c r="CD486" s="165">
        <f>IF($I468="n/a",0,IF(CD$4&lt;=$C486,0,IF(SUM($C486,$I468)&gt;CD$4,$J482/$I468,$J482-SUM($I486:CC486))))</f>
        <v>0</v>
      </c>
      <c r="CE486" s="165">
        <f>IF($I468="n/a",0,IF(CE$4&lt;=$C486,0,IF(SUM($C486,$I468)&gt;CE$4,$J482/$I468,$J482-SUM($I486:CD486))))</f>
        <v>0</v>
      </c>
      <c r="CF486" s="165">
        <f>IF($I468="n/a",0,IF(CF$4&lt;=$C486,0,IF(SUM($C486,$I468)&gt;CF$4,$J482/$I468,$J482-SUM($I486:CE486))))</f>
        <v>0</v>
      </c>
    </row>
    <row r="487" spans="1:2018" s="153" customFormat="1" ht="12.75" customHeight="1">
      <c r="A487"/>
      <c r="C487" s="197">
        <v>2017</v>
      </c>
      <c r="D487" s="21" t="s">
        <v>45</v>
      </c>
      <c r="E487" s="21" t="s">
        <v>185</v>
      </c>
      <c r="I487" s="31"/>
      <c r="J487" s="165">
        <f>IF($I468="n/a",0,IF(J$4&lt;=$C487,0,IF(SUM($C487,$I468)&gt;J$4,$K482/$I468,$K482-SUM($I487:I487))))</f>
        <v>0</v>
      </c>
      <c r="K487" s="165">
        <f>IF($I468="n/a",0,IF(K$4&lt;=$C487,0,IF(SUM($C487,$I468)&gt;K$4,$K482/$I468,$K482-SUM($I487:J487))))</f>
        <v>0</v>
      </c>
      <c r="L487" s="165">
        <f>IF($I468="n/a",0,IF(L$4&lt;=$C487,0,IF(SUM($C487,$I468)&gt;L$4,$K482/$I468,$K482-SUM($I487:K487))))</f>
        <v>0.18876094037925839</v>
      </c>
      <c r="M487" s="165">
        <f>IF($I468="n/a",0,IF(M$4&lt;=$C487,0,IF(SUM($C487,$I468)&gt;M$4,$K482/$I468,$K482-SUM($I487:L487))))</f>
        <v>0.18876094037925839</v>
      </c>
      <c r="N487" s="165">
        <f>IF($I468="n/a",0,IF(N$4&lt;=$C487,0,IF(SUM($C487,$I468)&gt;N$4,$K482/$I468,$K482-SUM($I487:M487))))</f>
        <v>0.18876094037925839</v>
      </c>
      <c r="O487" s="165">
        <f>IF($I468="n/a",0,IF(O$4&lt;=$C487,0,IF(SUM($C487,$I468)&gt;O$4,$K482/$I468,$K482-SUM($I487:N487))))</f>
        <v>0.18876094037925839</v>
      </c>
      <c r="P487" s="165">
        <f>IF($I468="n/a",0,IF(P$4&lt;=$C487,0,IF(SUM($C487,$I468)&gt;P$4,$K482/$I468,$K482-SUM($I487:O487))))</f>
        <v>0.18876094037925839</v>
      </c>
      <c r="Q487" s="165">
        <f>IF($I468="n/a",0,IF(Q$4&lt;=$C487,0,IF(SUM($C487,$I468)&gt;Q$4,$K482/$I468,$K482-SUM($I487:P487))))</f>
        <v>0.18876094037925839</v>
      </c>
      <c r="R487" s="165">
        <f>IF($I468="n/a",0,IF(R$4&lt;=$C487,0,IF(SUM($C487,$I468)&gt;R$4,$K482/$I468,$K482-SUM($I487:Q487))))</f>
        <v>0.18876094037925839</v>
      </c>
      <c r="S487" s="165">
        <f>IF($I468="n/a",0,IF(S$4&lt;=$C487,0,IF(SUM($C487,$I468)&gt;S$4,$K482/$I468,$K482-SUM($I487:R487))))</f>
        <v>0.18876094037925839</v>
      </c>
      <c r="T487" s="165">
        <f>IF($I468="n/a",0,IF(T$4&lt;=$C487,0,IF(SUM($C487,$I468)&gt;T$4,$K482/$I468,$K482-SUM($I487:S487))))</f>
        <v>0.18876094037925839</v>
      </c>
      <c r="U487" s="165">
        <f>IF($I468="n/a",0,IF(U$4&lt;=$C487,0,IF(SUM($C487,$I468)&gt;U$4,$K482/$I468,$K482-SUM($I487:T487))))</f>
        <v>0.18876094037925839</v>
      </c>
      <c r="V487" s="165">
        <f>IF($I468="n/a",0,IF(V$4&lt;=$C487,0,IF(SUM($C487,$I468)&gt;V$4,$K482/$I468,$K482-SUM($I487:U487))))</f>
        <v>0.18876094037925839</v>
      </c>
      <c r="W487" s="165">
        <f>IF($I468="n/a",0,IF(W$4&lt;=$C487,0,IF(SUM($C487,$I468)&gt;W$4,$K482/$I468,$K482-SUM($I487:V487))))</f>
        <v>0.18876094037925839</v>
      </c>
      <c r="X487" s="165">
        <f>IF($I468="n/a",0,IF(X$4&lt;=$C487,0,IF(SUM($C487,$I468)&gt;X$4,$K482/$I468,$K482-SUM($I487:W487))))</f>
        <v>0.18876094037925839</v>
      </c>
      <c r="Y487" s="165">
        <f>IF($I468="n/a",0,IF(Y$4&lt;=$C487,0,IF(SUM($C487,$I468)&gt;Y$4,$K482/$I468,$K482-SUM($I487:X487))))</f>
        <v>0.18876094037925839</v>
      </c>
      <c r="Z487" s="165">
        <f>IF($I468="n/a",0,IF(Z$4&lt;=$C487,0,IF(SUM($C487,$I468)&gt;Z$4,$K482/$I468,$K482-SUM($I487:Y487))))</f>
        <v>0.18876094037925839</v>
      </c>
      <c r="AA487" s="165">
        <f>IF($I468="n/a",0,IF(AA$4&lt;=$C487,0,IF(SUM($C487,$I468)&gt;AA$4,$K482/$I468,$K482-SUM($I487:Z487))))</f>
        <v>0.18876094037925839</v>
      </c>
      <c r="AB487" s="165">
        <f>IF($I468="n/a",0,IF(AB$4&lt;=$C487,0,IF(SUM($C487,$I468)&gt;AB$4,$K482/$I468,$K482-SUM($I487:AA487))))</f>
        <v>0.18876094037925839</v>
      </c>
      <c r="AC487" s="165">
        <f>IF($I468="n/a",0,IF(AC$4&lt;=$C487,0,IF(SUM($C487,$I468)&gt;AC$4,$K482/$I468,$K482-SUM($I487:AB487))))</f>
        <v>0.18876094037925839</v>
      </c>
      <c r="AD487" s="165">
        <f>IF($I468="n/a",0,IF(AD$4&lt;=$C487,0,IF(SUM($C487,$I468)&gt;AD$4,$K482/$I468,$K482-SUM($I487:AC487))))</f>
        <v>0.18876094037925839</v>
      </c>
      <c r="AE487" s="165">
        <f>IF($I468="n/a",0,IF(AE$4&lt;=$C487,0,IF(SUM($C487,$I468)&gt;AE$4,$K482/$I468,$K482-SUM($I487:AD487))))</f>
        <v>0.18876094037925839</v>
      </c>
      <c r="AF487" s="165">
        <f>IF($I468="n/a",0,IF(AF$4&lt;=$C487,0,IF(SUM($C487,$I468)&gt;AF$4,$K482/$I468,$K482-SUM($I487:AE487))))</f>
        <v>0.18876094037925839</v>
      </c>
      <c r="AG487" s="165">
        <f>IF($I468="n/a",0,IF(AG$4&lt;=$C487,0,IF(SUM($C487,$I468)&gt;AG$4,$K482/$I468,$K482-SUM($I487:AF487))))</f>
        <v>0.18876094037925839</v>
      </c>
      <c r="AH487" s="165">
        <f>IF($I468="n/a",0,IF(AH$4&lt;=$C487,0,IF(SUM($C487,$I468)&gt;AH$4,$K482/$I468,$K482-SUM($I487:AG487))))</f>
        <v>0.18876094037925839</v>
      </c>
      <c r="AI487" s="165">
        <f>IF($I468="n/a",0,IF(AI$4&lt;=$C487,0,IF(SUM($C487,$I468)&gt;AI$4,$K482/$I468,$K482-SUM($I487:AH487))))</f>
        <v>0.18876094037925839</v>
      </c>
      <c r="AJ487" s="165">
        <f>IF($I468="n/a",0,IF(AJ$4&lt;=$C487,0,IF(SUM($C487,$I468)&gt;AJ$4,$K482/$I468,$K482-SUM($I487:AI487))))</f>
        <v>0.18876094037925839</v>
      </c>
      <c r="AK487" s="165">
        <f>IF($I468="n/a",0,IF(AK$4&lt;=$C487,0,IF(SUM($C487,$I468)&gt;AK$4,$K482/$I468,$K482-SUM($I487:AJ487))))</f>
        <v>0.18876094037925839</v>
      </c>
      <c r="AL487" s="165">
        <f>IF($I468="n/a",0,IF(AL$4&lt;=$C487,0,IF(SUM($C487,$I468)&gt;AL$4,$K482/$I468,$K482-SUM($I487:AK487))))</f>
        <v>0.18876094037925839</v>
      </c>
      <c r="AM487" s="165">
        <f>IF($I468="n/a",0,IF(AM$4&lt;=$C487,0,IF(SUM($C487,$I468)&gt;AM$4,$K482/$I468,$K482-SUM($I487:AL487))))</f>
        <v>0.18876094037925839</v>
      </c>
      <c r="AN487" s="165">
        <f>IF($I468="n/a",0,IF(AN$4&lt;=$C487,0,IF(SUM($C487,$I468)&gt;AN$4,$K482/$I468,$K482-SUM($I487:AM487))))</f>
        <v>0.18876094037925839</v>
      </c>
      <c r="AO487" s="165">
        <f>IF($I468="n/a",0,IF(AO$4&lt;=$C487,0,IF(SUM($C487,$I468)&gt;AO$4,$K482/$I468,$K482-SUM($I487:AN487))))</f>
        <v>0.18876094037925839</v>
      </c>
      <c r="AP487" s="165">
        <f>IF($I468="n/a",0,IF(AP$4&lt;=$C487,0,IF(SUM($C487,$I468)&gt;AP$4,$K482/$I468,$K482-SUM($I487:AO487))))</f>
        <v>0.18876094037925839</v>
      </c>
      <c r="AQ487" s="165">
        <f>IF($I468="n/a",0,IF(AQ$4&lt;=$C487,0,IF(SUM($C487,$I468)&gt;AQ$4,$K482/$I468,$K482-SUM($I487:AP487))))</f>
        <v>0.18876094037925839</v>
      </c>
      <c r="AR487" s="165">
        <f>IF($I468="n/a",0,IF(AR$4&lt;=$C487,0,IF(SUM($C487,$I468)&gt;AR$4,$K482/$I468,$K482-SUM($I487:AQ487))))</f>
        <v>0.18876094037925839</v>
      </c>
      <c r="AS487" s="165">
        <f>IF($I468="n/a",0,IF(AS$4&lt;=$C487,0,IF(SUM($C487,$I468)&gt;AS$4,$K482/$I468,$K482-SUM($I487:AR487))))</f>
        <v>0.18876094037925839</v>
      </c>
      <c r="AT487" s="165">
        <f>IF($I468="n/a",0,IF(AT$4&lt;=$C487,0,IF(SUM($C487,$I468)&gt;AT$4,$K482/$I468,$K482-SUM($I487:AS487))))</f>
        <v>0.18876094037925839</v>
      </c>
      <c r="AU487" s="165">
        <f>IF($I468="n/a",0,IF(AU$4&lt;=$C487,0,IF(SUM($C487,$I468)&gt;AU$4,$K482/$I468,$K482-SUM($I487:AT487))))</f>
        <v>0.18876094037925839</v>
      </c>
      <c r="AV487" s="165">
        <f>IF($I468="n/a",0,IF(AV$4&lt;=$C487,0,IF(SUM($C487,$I468)&gt;AV$4,$K482/$I468,$K482-SUM($I487:AU487))))</f>
        <v>0.18876094037925839</v>
      </c>
      <c r="AW487" s="165">
        <f>IF($I468="n/a",0,IF(AW$4&lt;=$C487,0,IF(SUM($C487,$I468)&gt;AW$4,$K482/$I468,$K482-SUM($I487:AV487))))</f>
        <v>0.18876094037925839</v>
      </c>
      <c r="AX487" s="165">
        <f>IF($I468="n/a",0,IF(AX$4&lt;=$C487,0,IF(SUM($C487,$I468)&gt;AX$4,$K482/$I468,$K482-SUM($I487:AW487))))</f>
        <v>0.18876094037925839</v>
      </c>
      <c r="AY487" s="165">
        <f>IF($I468="n/a",0,IF(AY$4&lt;=$C487,0,IF(SUM($C487,$I468)&gt;AY$4,$K482/$I468,$K482-SUM($I487:AX487))))</f>
        <v>0.18876094037925839</v>
      </c>
      <c r="AZ487" s="165">
        <f>IF($I468="n/a",0,IF(AZ$4&lt;=$C487,0,IF(SUM($C487,$I468)&gt;AZ$4,$K482/$I468,$K482-SUM($I487:AY487))))</f>
        <v>0.18876094037925839</v>
      </c>
      <c r="BA487" s="165">
        <f>IF($I468="n/a",0,IF(BA$4&lt;=$C487,0,IF(SUM($C487,$I468)&gt;BA$4,$K482/$I468,$K482-SUM($I487:AZ487))))</f>
        <v>0.18876094037925839</v>
      </c>
      <c r="BB487" s="165">
        <f>IF($I468="n/a",0,IF(BB$4&lt;=$C487,0,IF(SUM($C487,$I468)&gt;BB$4,$K482/$I468,$K482-SUM($I487:BA487))))</f>
        <v>0.18876094037925839</v>
      </c>
      <c r="BC487" s="165">
        <f>IF($I468="n/a",0,IF(BC$4&lt;=$C487,0,IF(SUM($C487,$I468)&gt;BC$4,$K482/$I468,$K482-SUM($I487:BB487))))</f>
        <v>0.18876094037925839</v>
      </c>
      <c r="BD487" s="165">
        <f>IF($I468="n/a",0,IF(BD$4&lt;=$C487,0,IF(SUM($C487,$I468)&gt;BD$4,$K482/$I468,$K482-SUM($I487:BC487))))</f>
        <v>0.18876094037925839</v>
      </c>
      <c r="BE487" s="165">
        <f>IF($I468="n/a",0,IF(BE$4&lt;=$C487,0,IF(SUM($C487,$I468)&gt;BE$4,$K482/$I468,$K482-SUM($I487:BD487))))</f>
        <v>0.18876094037925839</v>
      </c>
      <c r="BF487" s="165">
        <f>IF($I468="n/a",0,IF(BF$4&lt;=$C487,0,IF(SUM($C487,$I468)&gt;BF$4,$K482/$I468,$K482-SUM($I487:BE487))))</f>
        <v>0.18876094037925839</v>
      </c>
      <c r="BG487" s="165">
        <f>IF($I468="n/a",0,IF(BG$4&lt;=$C487,0,IF(SUM($C487,$I468)&gt;BG$4,$K482/$I468,$K482-SUM($I487:BF487))))</f>
        <v>0.18876094037925839</v>
      </c>
      <c r="BH487" s="165">
        <f>IF($I468="n/a",0,IF(BH$4&lt;=$C487,0,IF(SUM($C487,$I468)&gt;BH$4,$K482/$I468,$K482-SUM($I487:BG487))))</f>
        <v>0.18876094037925839</v>
      </c>
      <c r="BI487" s="165">
        <f>IF($I468="n/a",0,IF(BI$4&lt;=$C487,0,IF(SUM($C487,$I468)&gt;BI$4,$K482/$I468,$K482-SUM($I487:BH487))))</f>
        <v>0.18876094037925739</v>
      </c>
      <c r="BJ487" s="165">
        <f>IF($I468="n/a",0,IF(BJ$4&lt;=$C487,0,IF(SUM($C487,$I468)&gt;BJ$4,$K482/$I468,$K482-SUM($I487:BI487))))</f>
        <v>0</v>
      </c>
      <c r="BK487" s="165">
        <f>IF($I468="n/a",0,IF(BK$4&lt;=$C487,0,IF(SUM($C487,$I468)&gt;BK$4,$K482/$I468,$K482-SUM($I487:BJ487))))</f>
        <v>0</v>
      </c>
      <c r="BL487" s="165">
        <f>IF($I468="n/a",0,IF(BL$4&lt;=$C487,0,IF(SUM($C487,$I468)&gt;BL$4,$K482/$I468,$K482-SUM($I487:BK487))))</f>
        <v>0</v>
      </c>
      <c r="BM487" s="165">
        <f>IF($I468="n/a",0,IF(BM$4&lt;=$C487,0,IF(SUM($C487,$I468)&gt;BM$4,$K482/$I468,$K482-SUM($I487:BL487))))</f>
        <v>0</v>
      </c>
      <c r="BN487" s="165">
        <f>IF($I468="n/a",0,IF(BN$4&lt;=$C487,0,IF(SUM($C487,$I468)&gt;BN$4,$K482/$I468,$K482-SUM($I487:BM487))))</f>
        <v>0</v>
      </c>
      <c r="BO487" s="165">
        <f>IF($I468="n/a",0,IF(BO$4&lt;=$C487,0,IF(SUM($C487,$I468)&gt;BO$4,$K482/$I468,$K482-SUM($I487:BN487))))</f>
        <v>0</v>
      </c>
      <c r="BP487" s="165">
        <f>IF($I468="n/a",0,IF(BP$4&lt;=$C487,0,IF(SUM($C487,$I468)&gt;BP$4,$K482/$I468,$K482-SUM($I487:BO487))))</f>
        <v>0</v>
      </c>
      <c r="BQ487" s="165">
        <f>IF($I468="n/a",0,IF(BQ$4&lt;=$C487,0,IF(SUM($C487,$I468)&gt;BQ$4,$K482/$I468,$K482-SUM($I487:BP487))))</f>
        <v>0</v>
      </c>
      <c r="BR487" s="165">
        <f>IF($I468="n/a",0,IF(BR$4&lt;=$C487,0,IF(SUM($C487,$I468)&gt;BR$4,$K482/$I468,$K482-SUM($I487:BQ487))))</f>
        <v>0</v>
      </c>
      <c r="BS487" s="165">
        <f>IF($I468="n/a",0,IF(BS$4&lt;=$C487,0,IF(SUM($C487,$I468)&gt;BS$4,$K482/$I468,$K482-SUM($I487:BR487))))</f>
        <v>0</v>
      </c>
      <c r="BT487" s="165">
        <f>IF($I468="n/a",0,IF(BT$4&lt;=$C487,0,IF(SUM($C487,$I468)&gt;BT$4,$K482/$I468,$K482-SUM($I487:BS487))))</f>
        <v>0</v>
      </c>
      <c r="BU487" s="165">
        <f>IF($I468="n/a",0,IF(BU$4&lt;=$C487,0,IF(SUM($C487,$I468)&gt;BU$4,$K482/$I468,$K482-SUM($I487:BT487))))</f>
        <v>0</v>
      </c>
      <c r="BV487" s="165">
        <f>IF($I468="n/a",0,IF(BV$4&lt;=$C487,0,IF(SUM($C487,$I468)&gt;BV$4,$K482/$I468,$K482-SUM($I487:BU487))))</f>
        <v>0</v>
      </c>
      <c r="BW487" s="165">
        <f>IF($I468="n/a",0,IF(BW$4&lt;=$C487,0,IF(SUM($C487,$I468)&gt;BW$4,$K482/$I468,$K482-SUM($I487:BV487))))</f>
        <v>0</v>
      </c>
      <c r="BX487" s="165">
        <f>IF($I468="n/a",0,IF(BX$4&lt;=$C487,0,IF(SUM($C487,$I468)&gt;BX$4,$K482/$I468,$K482-SUM($I487:BW487))))</f>
        <v>0</v>
      </c>
      <c r="BY487" s="165">
        <f>IF($I468="n/a",0,IF(BY$4&lt;=$C487,0,IF(SUM($C487,$I468)&gt;BY$4,$K482/$I468,$K482-SUM($I487:BX487))))</f>
        <v>0</v>
      </c>
      <c r="BZ487" s="165">
        <f>IF($I468="n/a",0,IF(BZ$4&lt;=$C487,0,IF(SUM($C487,$I468)&gt;BZ$4,$K482/$I468,$K482-SUM($I487:BY487))))</f>
        <v>0</v>
      </c>
      <c r="CA487" s="165">
        <f>IF($I468="n/a",0,IF(CA$4&lt;=$C487,0,IF(SUM($C487,$I468)&gt;CA$4,$K482/$I468,$K482-SUM($I487:BZ487))))</f>
        <v>0</v>
      </c>
      <c r="CB487" s="165">
        <f>IF($I468="n/a",0,IF(CB$4&lt;=$C487,0,IF(SUM($C487,$I468)&gt;CB$4,$K482/$I468,$K482-SUM($I487:CA487))))</f>
        <v>0</v>
      </c>
      <c r="CC487" s="165">
        <f>IF($I468="n/a",0,IF(CC$4&lt;=$C487,0,IF(SUM($C487,$I468)&gt;CC$4,$K482/$I468,$K482-SUM($I487:CB487))))</f>
        <v>0</v>
      </c>
      <c r="CD487" s="165">
        <f>IF($I468="n/a",0,IF(CD$4&lt;=$C487,0,IF(SUM($C487,$I468)&gt;CD$4,$K482/$I468,$K482-SUM($I487:CC487))))</f>
        <v>0</v>
      </c>
      <c r="CE487" s="165">
        <f>IF($I468="n/a",0,IF(CE$4&lt;=$C487,0,IF(SUM($C487,$I468)&gt;CE$4,$K482/$I468,$K482-SUM($I487:CD487))))</f>
        <v>0</v>
      </c>
      <c r="CF487" s="165">
        <f>IF($I468="n/a",0,IF(CF$4&lt;=$C487,0,IF(SUM($C487,$I468)&gt;CF$4,$K482/$I468,$K482-SUM($I487:CE487))))</f>
        <v>0</v>
      </c>
    </row>
    <row r="488" spans="1:2018" s="153" customFormat="1" ht="12.75" customHeight="1">
      <c r="A488"/>
      <c r="C488" s="197">
        <v>2018</v>
      </c>
      <c r="D488" s="214" t="s">
        <v>47</v>
      </c>
      <c r="E488" s="21" t="s">
        <v>185</v>
      </c>
      <c r="I488" s="31"/>
      <c r="J488" s="167">
        <f>IF($I468="n/a",0,IF(J$4&lt;=$C488,0,IF(SUM($C488,$I468)&gt;J$4,$L482/$I468,$L482-SUM($I488:I488))))</f>
        <v>0</v>
      </c>
      <c r="K488" s="167">
        <f>IF($I468="n/a",0,IF(K$4&lt;=$C488,0,IF(SUM($C488,$I468)&gt;K$4,$L482/$I468,$L482-SUM($I488:J488))))</f>
        <v>0</v>
      </c>
      <c r="L488" s="167">
        <f>IF($I468="n/a",0,IF(L$4&lt;=$C488,0,IF(SUM($C488,$I468)&gt;L$4,$L482/$I468,$L482-SUM($I488:K488))))</f>
        <v>0</v>
      </c>
      <c r="M488" s="167">
        <f>IF($I468="n/a",0,IF(M$4&lt;=$C488,0,IF(SUM($C488,$I468)&gt;M$4,$L482/$I468,$L482-SUM($I488:L488))))</f>
        <v>0.12085190063083118</v>
      </c>
      <c r="N488" s="167">
        <f>IF($I468="n/a",0,IF(N$4&lt;=$C488,0,IF(SUM($C488,$I468)&gt;N$4,$L482/$I468,$L482-SUM($I488:M488))))</f>
        <v>0.12085190063083118</v>
      </c>
      <c r="O488" s="167">
        <f>IF($I468="n/a",0,IF(O$4&lt;=$C488,0,IF(SUM($C488,$I468)&gt;O$4,$L482/$I468,$L482-SUM($I488:N488))))</f>
        <v>0.12085190063083118</v>
      </c>
      <c r="P488" s="167">
        <f>IF($I468="n/a",0,IF(P$4&lt;=$C488,0,IF(SUM($C488,$I468)&gt;P$4,$L482/$I468,$L482-SUM($I488:O488))))</f>
        <v>0.12085190063083118</v>
      </c>
      <c r="Q488" s="167">
        <f>IF($I468="n/a",0,IF(Q$4&lt;=$C488,0,IF(SUM($C488,$I468)&gt;Q$4,$L482/$I468,$L482-SUM($I488:P488))))</f>
        <v>0.12085190063083118</v>
      </c>
      <c r="R488" s="167">
        <f>IF($I468="n/a",0,IF(R$4&lt;=$C488,0,IF(SUM($C488,$I468)&gt;R$4,$L482/$I468,$L482-SUM($I488:Q488))))</f>
        <v>0.12085190063083118</v>
      </c>
      <c r="S488" s="167">
        <f>IF($I468="n/a",0,IF(S$4&lt;=$C488,0,IF(SUM($C488,$I468)&gt;S$4,$L482/$I468,$L482-SUM($I488:R488))))</f>
        <v>0.12085190063083118</v>
      </c>
      <c r="T488" s="167">
        <f>IF($I468="n/a",0,IF(T$4&lt;=$C488,0,IF(SUM($C488,$I468)&gt;T$4,$L482/$I468,$L482-SUM($I488:S488))))</f>
        <v>0.12085190063083118</v>
      </c>
      <c r="U488" s="167">
        <f>IF($I468="n/a",0,IF(U$4&lt;=$C488,0,IF(SUM($C488,$I468)&gt;U$4,$L482/$I468,$L482-SUM($I488:T488))))</f>
        <v>0.12085190063083118</v>
      </c>
      <c r="V488" s="167">
        <f>IF($I468="n/a",0,IF(V$4&lt;=$C488,0,IF(SUM($C488,$I468)&gt;V$4,$L482/$I468,$L482-SUM($I488:U488))))</f>
        <v>0.12085190063083118</v>
      </c>
      <c r="W488" s="167">
        <f>IF($I468="n/a",0,IF(W$4&lt;=$C488,0,IF(SUM($C488,$I468)&gt;W$4,$L482/$I468,$L482-SUM($I488:V488))))</f>
        <v>0.12085190063083118</v>
      </c>
      <c r="X488" s="167">
        <f>IF($I468="n/a",0,IF(X$4&lt;=$C488,0,IF(SUM($C488,$I468)&gt;X$4,$L482/$I468,$L482-SUM($I488:W488))))</f>
        <v>0.12085190063083118</v>
      </c>
      <c r="Y488" s="167">
        <f>IF($I468="n/a",0,IF(Y$4&lt;=$C488,0,IF(SUM($C488,$I468)&gt;Y$4,$L482/$I468,$L482-SUM($I488:X488))))</f>
        <v>0.12085190063083118</v>
      </c>
      <c r="Z488" s="167">
        <f>IF($I468="n/a",0,IF(Z$4&lt;=$C488,0,IF(SUM($C488,$I468)&gt;Z$4,$L482/$I468,$L482-SUM($I488:Y488))))</f>
        <v>0.12085190063083118</v>
      </c>
      <c r="AA488" s="167">
        <f>IF($I468="n/a",0,IF(AA$4&lt;=$C488,0,IF(SUM($C488,$I468)&gt;AA$4,$L482/$I468,$L482-SUM($I488:Z488))))</f>
        <v>0.12085190063083118</v>
      </c>
      <c r="AB488" s="167">
        <f>IF($I468="n/a",0,IF(AB$4&lt;=$C488,0,IF(SUM($C488,$I468)&gt;AB$4,$L482/$I468,$L482-SUM($I488:AA488))))</f>
        <v>0.12085190063083118</v>
      </c>
      <c r="AC488" s="167">
        <f>IF($I468="n/a",0,IF(AC$4&lt;=$C488,0,IF(SUM($C488,$I468)&gt;AC$4,$L482/$I468,$L482-SUM($I488:AB488))))</f>
        <v>0.12085190063083118</v>
      </c>
      <c r="AD488" s="167">
        <f>IF($I468="n/a",0,IF(AD$4&lt;=$C488,0,IF(SUM($C488,$I468)&gt;AD$4,$L482/$I468,$L482-SUM($I488:AC488))))</f>
        <v>0.12085190063083118</v>
      </c>
      <c r="AE488" s="167">
        <f>IF($I468="n/a",0,IF(AE$4&lt;=$C488,0,IF(SUM($C488,$I468)&gt;AE$4,$L482/$I468,$L482-SUM($I488:AD488))))</f>
        <v>0.12085190063083118</v>
      </c>
      <c r="AF488" s="167">
        <f>IF($I468="n/a",0,IF(AF$4&lt;=$C488,0,IF(SUM($C488,$I468)&gt;AF$4,$L482/$I468,$L482-SUM($I488:AE488))))</f>
        <v>0.12085190063083118</v>
      </c>
      <c r="AG488" s="167">
        <f>IF($I468="n/a",0,IF(AG$4&lt;=$C488,0,IF(SUM($C488,$I468)&gt;AG$4,$L482/$I468,$L482-SUM($I488:AF488))))</f>
        <v>0.12085190063083118</v>
      </c>
      <c r="AH488" s="167">
        <f>IF($I468="n/a",0,IF(AH$4&lt;=$C488,0,IF(SUM($C488,$I468)&gt;AH$4,$L482/$I468,$L482-SUM($I488:AG488))))</f>
        <v>0.12085190063083118</v>
      </c>
      <c r="AI488" s="167">
        <f>IF($I468="n/a",0,IF(AI$4&lt;=$C488,0,IF(SUM($C488,$I468)&gt;AI$4,$L482/$I468,$L482-SUM($I488:AH488))))</f>
        <v>0.12085190063083118</v>
      </c>
      <c r="AJ488" s="167">
        <f>IF($I468="n/a",0,IF(AJ$4&lt;=$C488,0,IF(SUM($C488,$I468)&gt;AJ$4,$L482/$I468,$L482-SUM($I488:AI488))))</f>
        <v>0.12085190063083118</v>
      </c>
      <c r="AK488" s="167">
        <f>IF($I468="n/a",0,IF(AK$4&lt;=$C488,0,IF(SUM($C488,$I468)&gt;AK$4,$L482/$I468,$L482-SUM($I488:AJ488))))</f>
        <v>0.12085190063083118</v>
      </c>
      <c r="AL488" s="167">
        <f>IF($I468="n/a",0,IF(AL$4&lt;=$C488,0,IF(SUM($C488,$I468)&gt;AL$4,$L482/$I468,$L482-SUM($I488:AK488))))</f>
        <v>0.12085190063083118</v>
      </c>
      <c r="AM488" s="167">
        <f>IF($I468="n/a",0,IF(AM$4&lt;=$C488,0,IF(SUM($C488,$I468)&gt;AM$4,$L482/$I468,$L482-SUM($I488:AL488))))</f>
        <v>0.12085190063083118</v>
      </c>
      <c r="AN488" s="167">
        <f>IF($I468="n/a",0,IF(AN$4&lt;=$C488,0,IF(SUM($C488,$I468)&gt;AN$4,$L482/$I468,$L482-SUM($I488:AM488))))</f>
        <v>0.12085190063083118</v>
      </c>
      <c r="AO488" s="167">
        <f>IF($I468="n/a",0,IF(AO$4&lt;=$C488,0,IF(SUM($C488,$I468)&gt;AO$4,$L482/$I468,$L482-SUM($I488:AN488))))</f>
        <v>0.12085190063083118</v>
      </c>
      <c r="AP488" s="167">
        <f>IF($I468="n/a",0,IF(AP$4&lt;=$C488,0,IF(SUM($C488,$I468)&gt;AP$4,$L482/$I468,$L482-SUM($I488:AO488))))</f>
        <v>0.12085190063083118</v>
      </c>
      <c r="AQ488" s="167">
        <f>IF($I468="n/a",0,IF(AQ$4&lt;=$C488,0,IF(SUM($C488,$I468)&gt;AQ$4,$L482/$I468,$L482-SUM($I488:AP488))))</f>
        <v>0.12085190063083118</v>
      </c>
      <c r="AR488" s="167">
        <f>IF($I468="n/a",0,IF(AR$4&lt;=$C488,0,IF(SUM($C488,$I468)&gt;AR$4,$L482/$I468,$L482-SUM($I488:AQ488))))</f>
        <v>0.12085190063083118</v>
      </c>
      <c r="AS488" s="167">
        <f>IF($I468="n/a",0,IF(AS$4&lt;=$C488,0,IF(SUM($C488,$I468)&gt;AS$4,$L482/$I468,$L482-SUM($I488:AR488))))</f>
        <v>0.12085190063083118</v>
      </c>
      <c r="AT488" s="167">
        <f>IF($I468="n/a",0,IF(AT$4&lt;=$C488,0,IF(SUM($C488,$I468)&gt;AT$4,$L482/$I468,$L482-SUM($I488:AS488))))</f>
        <v>0.12085190063083118</v>
      </c>
      <c r="AU488" s="167">
        <f>IF($I468="n/a",0,IF(AU$4&lt;=$C488,0,IF(SUM($C488,$I468)&gt;AU$4,$L482/$I468,$L482-SUM($I488:AT488))))</f>
        <v>0.12085190063083118</v>
      </c>
      <c r="AV488" s="167">
        <f>IF($I468="n/a",0,IF(AV$4&lt;=$C488,0,IF(SUM($C488,$I468)&gt;AV$4,$L482/$I468,$L482-SUM($I488:AU488))))</f>
        <v>0.12085190063083118</v>
      </c>
      <c r="AW488" s="167">
        <f>IF($I468="n/a",0,IF(AW$4&lt;=$C488,0,IF(SUM($C488,$I468)&gt;AW$4,$L482/$I468,$L482-SUM($I488:AV488))))</f>
        <v>0.12085190063083118</v>
      </c>
      <c r="AX488" s="167">
        <f>IF($I468="n/a",0,IF(AX$4&lt;=$C488,0,IF(SUM($C488,$I468)&gt;AX$4,$L482/$I468,$L482-SUM($I488:AW488))))</f>
        <v>0.12085190063083118</v>
      </c>
      <c r="AY488" s="167">
        <f>IF($I468="n/a",0,IF(AY$4&lt;=$C488,0,IF(SUM($C488,$I468)&gt;AY$4,$L482/$I468,$L482-SUM($I488:AX488))))</f>
        <v>0.12085190063083118</v>
      </c>
      <c r="AZ488" s="167">
        <f>IF($I468="n/a",0,IF(AZ$4&lt;=$C488,0,IF(SUM($C488,$I468)&gt;AZ$4,$L482/$I468,$L482-SUM($I488:AY488))))</f>
        <v>0.12085190063083118</v>
      </c>
      <c r="BA488" s="167">
        <f>IF($I468="n/a",0,IF(BA$4&lt;=$C488,0,IF(SUM($C488,$I468)&gt;BA$4,$L482/$I468,$L482-SUM($I488:AZ488))))</f>
        <v>0.12085190063083118</v>
      </c>
      <c r="BB488" s="167">
        <f>IF($I468="n/a",0,IF(BB$4&lt;=$C488,0,IF(SUM($C488,$I468)&gt;BB$4,$L482/$I468,$L482-SUM($I488:BA488))))</f>
        <v>0.12085190063083118</v>
      </c>
      <c r="BC488" s="167">
        <f>IF($I468="n/a",0,IF(BC$4&lt;=$C488,0,IF(SUM($C488,$I468)&gt;BC$4,$L482/$I468,$L482-SUM($I488:BB488))))</f>
        <v>0.12085190063083118</v>
      </c>
      <c r="BD488" s="167">
        <f>IF($I468="n/a",0,IF(BD$4&lt;=$C488,0,IF(SUM($C488,$I468)&gt;BD$4,$L482/$I468,$L482-SUM($I488:BC488))))</f>
        <v>0.12085190063083118</v>
      </c>
      <c r="BE488" s="167">
        <f>IF($I468="n/a",0,IF(BE$4&lt;=$C488,0,IF(SUM($C488,$I468)&gt;BE$4,$L482/$I468,$L482-SUM($I488:BD488))))</f>
        <v>0.12085190063083118</v>
      </c>
      <c r="BF488" s="167">
        <f>IF($I468="n/a",0,IF(BF$4&lt;=$C488,0,IF(SUM($C488,$I468)&gt;BF$4,$L482/$I468,$L482-SUM($I488:BE488))))</f>
        <v>0.12085190063083118</v>
      </c>
      <c r="BG488" s="167">
        <f>IF($I468="n/a",0,IF(BG$4&lt;=$C488,0,IF(SUM($C488,$I468)&gt;BG$4,$L482/$I468,$L482-SUM($I488:BF488))))</f>
        <v>0.12085190063083118</v>
      </c>
      <c r="BH488" s="167">
        <f>IF($I468="n/a",0,IF(BH$4&lt;=$C488,0,IF(SUM($C488,$I468)&gt;BH$4,$L482/$I468,$L482-SUM($I488:BG488))))</f>
        <v>0.12085190063083118</v>
      </c>
      <c r="BI488" s="167">
        <f>IF($I468="n/a",0,IF(BI$4&lt;=$C488,0,IF(SUM($C488,$I468)&gt;BI$4,$L482/$I468,$L482-SUM($I488:BH488))))</f>
        <v>0.12085190063083118</v>
      </c>
      <c r="BJ488" s="167">
        <f>IF($I468="n/a",0,IF(BJ$4&lt;=$C488,0,IF(SUM($C488,$I468)&gt;BJ$4,$L482/$I468,$L482-SUM($I488:BI488))))</f>
        <v>0.12085190063082685</v>
      </c>
      <c r="BK488" s="167">
        <f>IF($I468="n/a",0,IF(BK$4&lt;=$C488,0,IF(SUM($C488,$I468)&gt;BK$4,$L482/$I468,$L482-SUM($I488:BJ488))))</f>
        <v>0</v>
      </c>
      <c r="BL488" s="167">
        <f>IF($I468="n/a",0,IF(BL$4&lt;=$C488,0,IF(SUM($C488,$I468)&gt;BL$4,$L482/$I468,$L482-SUM($I488:BK488))))</f>
        <v>0</v>
      </c>
      <c r="BM488" s="167">
        <f>IF($I468="n/a",0,IF(BM$4&lt;=$C488,0,IF(SUM($C488,$I468)&gt;BM$4,$L482/$I468,$L482-SUM($I488:BL488))))</f>
        <v>0</v>
      </c>
      <c r="BN488" s="167">
        <f>IF($I468="n/a",0,IF(BN$4&lt;=$C488,0,IF(SUM($C488,$I468)&gt;BN$4,$L482/$I468,$L482-SUM($I488:BM488))))</f>
        <v>0</v>
      </c>
      <c r="BO488" s="167">
        <f>IF($I468="n/a",0,IF(BO$4&lt;=$C488,0,IF(SUM($C488,$I468)&gt;BO$4,$L482/$I468,$L482-SUM($I488:BN488))))</f>
        <v>0</v>
      </c>
      <c r="BP488" s="167">
        <f>IF($I468="n/a",0,IF(BP$4&lt;=$C488,0,IF(SUM($C488,$I468)&gt;BP$4,$L482/$I468,$L482-SUM($I488:BO488))))</f>
        <v>0</v>
      </c>
      <c r="BQ488" s="167">
        <f>IF($I468="n/a",0,IF(BQ$4&lt;=$C488,0,IF(SUM($C488,$I468)&gt;BQ$4,$L482/$I468,$L482-SUM($I488:BP488))))</f>
        <v>0</v>
      </c>
      <c r="BR488" s="167">
        <f>IF($I468="n/a",0,IF(BR$4&lt;=$C488,0,IF(SUM($C488,$I468)&gt;BR$4,$L482/$I468,$L482-SUM($I488:BQ488))))</f>
        <v>0</v>
      </c>
      <c r="BS488" s="167">
        <f>IF($I468="n/a",0,IF(BS$4&lt;=$C488,0,IF(SUM($C488,$I468)&gt;BS$4,$L482/$I468,$L482-SUM($I488:BR488))))</f>
        <v>0</v>
      </c>
      <c r="BT488" s="167">
        <f>IF($I468="n/a",0,IF(BT$4&lt;=$C488,0,IF(SUM($C488,$I468)&gt;BT$4,$L482/$I468,$L482-SUM($I488:BS488))))</f>
        <v>0</v>
      </c>
      <c r="BU488" s="167">
        <f>IF($I468="n/a",0,IF(BU$4&lt;=$C488,0,IF(SUM($C488,$I468)&gt;BU$4,$L482/$I468,$L482-SUM($I488:BT488))))</f>
        <v>0</v>
      </c>
      <c r="BV488" s="167">
        <f>IF($I468="n/a",0,IF(BV$4&lt;=$C488,0,IF(SUM($C488,$I468)&gt;BV$4,$L482/$I468,$L482-SUM($I488:BU488))))</f>
        <v>0</v>
      </c>
      <c r="BW488" s="167">
        <f>IF($I468="n/a",0,IF(BW$4&lt;=$C488,0,IF(SUM($C488,$I468)&gt;BW$4,$L482/$I468,$L482-SUM($I488:BV488))))</f>
        <v>0</v>
      </c>
      <c r="BX488" s="167">
        <f>IF($I468="n/a",0,IF(BX$4&lt;=$C488,0,IF(SUM($C488,$I468)&gt;BX$4,$L482/$I468,$L482-SUM($I488:BW488))))</f>
        <v>0</v>
      </c>
      <c r="BY488" s="167">
        <f>IF($I468="n/a",0,IF(BY$4&lt;=$C488,0,IF(SUM($C488,$I468)&gt;BY$4,$L482/$I468,$L482-SUM($I488:BX488))))</f>
        <v>0</v>
      </c>
      <c r="BZ488" s="167">
        <f>IF($I468="n/a",0,IF(BZ$4&lt;=$C488,0,IF(SUM($C488,$I468)&gt;BZ$4,$L482/$I468,$L482-SUM($I488:BY488))))</f>
        <v>0</v>
      </c>
      <c r="CA488" s="167">
        <f>IF($I468="n/a",0,IF(CA$4&lt;=$C488,0,IF(SUM($C488,$I468)&gt;CA$4,$L482/$I468,$L482-SUM($I488:BZ488))))</f>
        <v>0</v>
      </c>
      <c r="CB488" s="167">
        <f>IF($I468="n/a",0,IF(CB$4&lt;=$C488,0,IF(SUM($C488,$I468)&gt;CB$4,$L482/$I468,$L482-SUM($I488:CA488))))</f>
        <v>0</v>
      </c>
      <c r="CC488" s="167">
        <f>IF($I468="n/a",0,IF(CC$4&lt;=$C488,0,IF(SUM($C488,$I468)&gt;CC$4,$L482/$I468,$L482-SUM($I488:CB488))))</f>
        <v>0</v>
      </c>
      <c r="CD488" s="167">
        <f>IF($I468="n/a",0,IF(CD$4&lt;=$C488,0,IF(SUM($C488,$I468)&gt;CD$4,$L482/$I468,$L482-SUM($I488:CC488))))</f>
        <v>0</v>
      </c>
      <c r="CE488" s="167">
        <f>IF($I468="n/a",0,IF(CE$4&lt;=$C488,0,IF(SUM($C488,$I468)&gt;CE$4,$L482/$I468,$L482-SUM($I488:CD488))))</f>
        <v>0</v>
      </c>
      <c r="CF488" s="167">
        <f>IF($I468="n/a",0,IF(CF$4&lt;=$C488,0,IF(SUM($C488,$I468)&gt;CF$4,$L482/$I468,$L482-SUM($I488:CE488))))</f>
        <v>0</v>
      </c>
    </row>
    <row r="489" spans="1:2018" s="153" customFormat="1" ht="12.75" customHeight="1">
      <c r="A489"/>
      <c r="C489" s="197">
        <v>2019</v>
      </c>
      <c r="D489" s="214" t="s">
        <v>48</v>
      </c>
      <c r="E489" s="21" t="s">
        <v>185</v>
      </c>
      <c r="I489" s="31"/>
      <c r="J489" s="166">
        <f>IF($I468="n/a",0,IF(J$4&lt;=$C489,0,IF(SUM($C489,$I468)&gt;J$4,$M482/$I468,$M482-SUM($I489:I489))))</f>
        <v>0</v>
      </c>
      <c r="K489" s="166">
        <f>IF($I468="n/a",0,IF(K$4&lt;=$C489,0,IF(SUM($C489,$I468)&gt;K$4,$M482/$I468,$M482-SUM($I489:J489))))</f>
        <v>0</v>
      </c>
      <c r="L489" s="166">
        <f>IF($I468="n/a",0,IF(L$4&lt;=$C489,0,IF(SUM($C489,$I468)&gt;L$4,$M482/$I468,$M482-SUM($I489:K489))))</f>
        <v>0</v>
      </c>
      <c r="M489" s="166">
        <f>IF($I468="n/a",0,IF(M$4&lt;=$C489,0,IF(SUM($C489,$I468)&gt;M$4,$M482/$I468,$M482-SUM($I489:L489))))</f>
        <v>0</v>
      </c>
      <c r="N489" s="166">
        <f>IF($I468="n/a",0,IF(N$4&lt;=$C489,0,IF(SUM($C489,$I468)&gt;N$4,$M482/$I468,$M482-SUM($I489:M489))))</f>
        <v>0.11834783867458536</v>
      </c>
      <c r="O489" s="166">
        <f>IF($I468="n/a",0,IF(O$4&lt;=$C489,0,IF(SUM($C489,$I468)&gt;O$4,$M482/$I468,$M482-SUM($I489:N489))))</f>
        <v>0.11834783867458536</v>
      </c>
      <c r="P489" s="166">
        <f>IF($I468="n/a",0,IF(P$4&lt;=$C489,0,IF(SUM($C489,$I468)&gt;P$4,$M482/$I468,$M482-SUM($I489:O489))))</f>
        <v>0.11834783867458536</v>
      </c>
      <c r="Q489" s="166">
        <f>IF($I468="n/a",0,IF(Q$4&lt;=$C489,0,IF(SUM($C489,$I468)&gt;Q$4,$M482/$I468,$M482-SUM($I489:P489))))</f>
        <v>0.11834783867458536</v>
      </c>
      <c r="R489" s="166">
        <f>IF($I468="n/a",0,IF(R$4&lt;=$C489,0,IF(SUM($C489,$I468)&gt;R$4,$M482/$I468,$M482-SUM($I489:Q489))))</f>
        <v>0.11834783867458536</v>
      </c>
      <c r="S489" s="166">
        <f>IF($I468="n/a",0,IF(S$4&lt;=$C489,0,IF(SUM($C489,$I468)&gt;S$4,$M482/$I468,$M482-SUM($I489:R489))))</f>
        <v>0.11834783867458536</v>
      </c>
      <c r="T489" s="166">
        <f>IF($I468="n/a",0,IF(T$4&lt;=$C489,0,IF(SUM($C489,$I468)&gt;T$4,$M482/$I468,$M482-SUM($I489:S489))))</f>
        <v>0.11834783867458536</v>
      </c>
      <c r="U489" s="166">
        <f>IF($I468="n/a",0,IF(U$4&lt;=$C489,0,IF(SUM($C489,$I468)&gt;U$4,$M482/$I468,$M482-SUM($I489:T489))))</f>
        <v>0.11834783867458536</v>
      </c>
      <c r="V489" s="166">
        <f>IF($I468="n/a",0,IF(V$4&lt;=$C489,0,IF(SUM($C489,$I468)&gt;V$4,$M482/$I468,$M482-SUM($I489:U489))))</f>
        <v>0.11834783867458536</v>
      </c>
      <c r="W489" s="166">
        <f>IF($I468="n/a",0,IF(W$4&lt;=$C489,0,IF(SUM($C489,$I468)&gt;W$4,$M482/$I468,$M482-SUM($I489:V489))))</f>
        <v>0.11834783867458536</v>
      </c>
      <c r="X489" s="166">
        <f>IF($I468="n/a",0,IF(X$4&lt;=$C489,0,IF(SUM($C489,$I468)&gt;X$4,$M482/$I468,$M482-SUM($I489:W489))))</f>
        <v>0.11834783867458536</v>
      </c>
      <c r="Y489" s="166">
        <f>IF($I468="n/a",0,IF(Y$4&lt;=$C489,0,IF(SUM($C489,$I468)&gt;Y$4,$M482/$I468,$M482-SUM($I489:X489))))</f>
        <v>0.11834783867458536</v>
      </c>
      <c r="Z489" s="166">
        <f>IF($I468="n/a",0,IF(Z$4&lt;=$C489,0,IF(SUM($C489,$I468)&gt;Z$4,$M482/$I468,$M482-SUM($I489:Y489))))</f>
        <v>0.11834783867458536</v>
      </c>
      <c r="AA489" s="166">
        <f>IF($I468="n/a",0,IF(AA$4&lt;=$C489,0,IF(SUM($C489,$I468)&gt;AA$4,$M482/$I468,$M482-SUM($I489:Z489))))</f>
        <v>0.11834783867458536</v>
      </c>
      <c r="AB489" s="166">
        <f>IF($I468="n/a",0,IF(AB$4&lt;=$C489,0,IF(SUM($C489,$I468)&gt;AB$4,$M482/$I468,$M482-SUM($I489:AA489))))</f>
        <v>0.11834783867458536</v>
      </c>
      <c r="AC489" s="166">
        <f>IF($I468="n/a",0,IF(AC$4&lt;=$C489,0,IF(SUM($C489,$I468)&gt;AC$4,$M482/$I468,$M482-SUM($I489:AB489))))</f>
        <v>0.11834783867458536</v>
      </c>
      <c r="AD489" s="166">
        <f>IF($I468="n/a",0,IF(AD$4&lt;=$C489,0,IF(SUM($C489,$I468)&gt;AD$4,$M482/$I468,$M482-SUM($I489:AC489))))</f>
        <v>0.11834783867458536</v>
      </c>
      <c r="AE489" s="166">
        <f>IF($I468="n/a",0,IF(AE$4&lt;=$C489,0,IF(SUM($C489,$I468)&gt;AE$4,$M482/$I468,$M482-SUM($I489:AD489))))</f>
        <v>0.11834783867458536</v>
      </c>
      <c r="AF489" s="166">
        <f>IF($I468="n/a",0,IF(AF$4&lt;=$C489,0,IF(SUM($C489,$I468)&gt;AF$4,$M482/$I468,$M482-SUM($I489:AE489))))</f>
        <v>0.11834783867458536</v>
      </c>
      <c r="AG489" s="166">
        <f>IF($I468="n/a",0,IF(AG$4&lt;=$C489,0,IF(SUM($C489,$I468)&gt;AG$4,$M482/$I468,$M482-SUM($I489:AF489))))</f>
        <v>0.11834783867458536</v>
      </c>
      <c r="AH489" s="166">
        <f>IF($I468="n/a",0,IF(AH$4&lt;=$C489,0,IF(SUM($C489,$I468)&gt;AH$4,$M482/$I468,$M482-SUM($I489:AG489))))</f>
        <v>0.11834783867458536</v>
      </c>
      <c r="AI489" s="166">
        <f>IF($I468="n/a",0,IF(AI$4&lt;=$C489,0,IF(SUM($C489,$I468)&gt;AI$4,$M482/$I468,$M482-SUM($I489:AH489))))</f>
        <v>0.11834783867458536</v>
      </c>
      <c r="AJ489" s="166">
        <f>IF($I468="n/a",0,IF(AJ$4&lt;=$C489,0,IF(SUM($C489,$I468)&gt;AJ$4,$M482/$I468,$M482-SUM($I489:AI489))))</f>
        <v>0.11834783867458536</v>
      </c>
      <c r="AK489" s="166">
        <f>IF($I468="n/a",0,IF(AK$4&lt;=$C489,0,IF(SUM($C489,$I468)&gt;AK$4,$M482/$I468,$M482-SUM($I489:AJ489))))</f>
        <v>0.11834783867458536</v>
      </c>
      <c r="AL489" s="166">
        <f>IF($I468="n/a",0,IF(AL$4&lt;=$C489,0,IF(SUM($C489,$I468)&gt;AL$4,$M482/$I468,$M482-SUM($I489:AK489))))</f>
        <v>0.11834783867458536</v>
      </c>
      <c r="AM489" s="166">
        <f>IF($I468="n/a",0,IF(AM$4&lt;=$C489,0,IF(SUM($C489,$I468)&gt;AM$4,$M482/$I468,$M482-SUM($I489:AL489))))</f>
        <v>0.11834783867458536</v>
      </c>
      <c r="AN489" s="166">
        <f>IF($I468="n/a",0,IF(AN$4&lt;=$C489,0,IF(SUM($C489,$I468)&gt;AN$4,$M482/$I468,$M482-SUM($I489:AM489))))</f>
        <v>0.11834783867458536</v>
      </c>
      <c r="AO489" s="166">
        <f>IF($I468="n/a",0,IF(AO$4&lt;=$C489,0,IF(SUM($C489,$I468)&gt;AO$4,$M482/$I468,$M482-SUM($I489:AN489))))</f>
        <v>0.11834783867458536</v>
      </c>
      <c r="AP489" s="166">
        <f>IF($I468="n/a",0,IF(AP$4&lt;=$C489,0,IF(SUM($C489,$I468)&gt;AP$4,$M482/$I468,$M482-SUM($I489:AO489))))</f>
        <v>0.11834783867458536</v>
      </c>
      <c r="AQ489" s="166">
        <f>IF($I468="n/a",0,IF(AQ$4&lt;=$C489,0,IF(SUM($C489,$I468)&gt;AQ$4,$M482/$I468,$M482-SUM($I489:AP489))))</f>
        <v>0.11834783867458536</v>
      </c>
      <c r="AR489" s="166">
        <f>IF($I468="n/a",0,IF(AR$4&lt;=$C489,0,IF(SUM($C489,$I468)&gt;AR$4,$M482/$I468,$M482-SUM($I489:AQ489))))</f>
        <v>0.11834783867458536</v>
      </c>
      <c r="AS489" s="166">
        <f>IF($I468="n/a",0,IF(AS$4&lt;=$C489,0,IF(SUM($C489,$I468)&gt;AS$4,$M482/$I468,$M482-SUM($I489:AR489))))</f>
        <v>0.11834783867458536</v>
      </c>
      <c r="AT489" s="166">
        <f>IF($I468="n/a",0,IF(AT$4&lt;=$C489,0,IF(SUM($C489,$I468)&gt;AT$4,$M482/$I468,$M482-SUM($I489:AS489))))</f>
        <v>0.11834783867458536</v>
      </c>
      <c r="AU489" s="166">
        <f>IF($I468="n/a",0,IF(AU$4&lt;=$C489,0,IF(SUM($C489,$I468)&gt;AU$4,$M482/$I468,$M482-SUM($I489:AT489))))</f>
        <v>0.11834783867458536</v>
      </c>
      <c r="AV489" s="166">
        <f>IF($I468="n/a",0,IF(AV$4&lt;=$C489,0,IF(SUM($C489,$I468)&gt;AV$4,$M482/$I468,$M482-SUM($I489:AU489))))</f>
        <v>0.11834783867458536</v>
      </c>
      <c r="AW489" s="166">
        <f>IF($I468="n/a",0,IF(AW$4&lt;=$C489,0,IF(SUM($C489,$I468)&gt;AW$4,$M482/$I468,$M482-SUM($I489:AV489))))</f>
        <v>0.11834783867458536</v>
      </c>
      <c r="AX489" s="166">
        <f>IF($I468="n/a",0,IF(AX$4&lt;=$C489,0,IF(SUM($C489,$I468)&gt;AX$4,$M482/$I468,$M482-SUM($I489:AW489))))</f>
        <v>0.11834783867458536</v>
      </c>
      <c r="AY489" s="166">
        <f>IF($I468="n/a",0,IF(AY$4&lt;=$C489,0,IF(SUM($C489,$I468)&gt;AY$4,$M482/$I468,$M482-SUM($I489:AX489))))</f>
        <v>0.11834783867458536</v>
      </c>
      <c r="AZ489" s="166">
        <f>IF($I468="n/a",0,IF(AZ$4&lt;=$C489,0,IF(SUM($C489,$I468)&gt;AZ$4,$M482/$I468,$M482-SUM($I489:AY489))))</f>
        <v>0.11834783867458536</v>
      </c>
      <c r="BA489" s="166">
        <f>IF($I468="n/a",0,IF(BA$4&lt;=$C489,0,IF(SUM($C489,$I468)&gt;BA$4,$M482/$I468,$M482-SUM($I489:AZ489))))</f>
        <v>0.11834783867458536</v>
      </c>
      <c r="BB489" s="166">
        <f>IF($I468="n/a",0,IF(BB$4&lt;=$C489,0,IF(SUM($C489,$I468)&gt;BB$4,$M482/$I468,$M482-SUM($I489:BA489))))</f>
        <v>0.11834783867458536</v>
      </c>
      <c r="BC489" s="166">
        <f>IF($I468="n/a",0,IF(BC$4&lt;=$C489,0,IF(SUM($C489,$I468)&gt;BC$4,$M482/$I468,$M482-SUM($I489:BB489))))</f>
        <v>0.11834783867458536</v>
      </c>
      <c r="BD489" s="166">
        <f>IF($I468="n/a",0,IF(BD$4&lt;=$C489,0,IF(SUM($C489,$I468)&gt;BD$4,$M482/$I468,$M482-SUM($I489:BC489))))</f>
        <v>0.11834783867458536</v>
      </c>
      <c r="BE489" s="166">
        <f>IF($I468="n/a",0,IF(BE$4&lt;=$C489,0,IF(SUM($C489,$I468)&gt;BE$4,$M482/$I468,$M482-SUM($I489:BD489))))</f>
        <v>0.11834783867458536</v>
      </c>
      <c r="BF489" s="166">
        <f>IF($I468="n/a",0,IF(BF$4&lt;=$C489,0,IF(SUM($C489,$I468)&gt;BF$4,$M482/$I468,$M482-SUM($I489:BE489))))</f>
        <v>0.11834783867458536</v>
      </c>
      <c r="BG489" s="166">
        <f>IF($I468="n/a",0,IF(BG$4&lt;=$C489,0,IF(SUM($C489,$I468)&gt;BG$4,$M482/$I468,$M482-SUM($I489:BF489))))</f>
        <v>0.11834783867458536</v>
      </c>
      <c r="BH489" s="166">
        <f>IF($I468="n/a",0,IF(BH$4&lt;=$C489,0,IF(SUM($C489,$I468)&gt;BH$4,$M482/$I468,$M482-SUM($I489:BG489))))</f>
        <v>0.11834783867458536</v>
      </c>
      <c r="BI489" s="166">
        <f>IF($I468="n/a",0,IF(BI$4&lt;=$C489,0,IF(SUM($C489,$I468)&gt;BI$4,$M482/$I468,$M482-SUM($I489:BH489))))</f>
        <v>0.11834783867458536</v>
      </c>
      <c r="BJ489" s="166">
        <f>IF($I468="n/a",0,IF(BJ$4&lt;=$C489,0,IF(SUM($C489,$I468)&gt;BJ$4,$M482/$I468,$M482-SUM($I489:BI489))))</f>
        <v>0.11834783867458536</v>
      </c>
      <c r="BK489" s="166">
        <f>IF($I468="n/a",0,IF(BK$4&lt;=$C489,0,IF(SUM($C489,$I468)&gt;BK$4,$M482/$I468,$M482-SUM($I489:BJ489))))</f>
        <v>0.11834783867457954</v>
      </c>
      <c r="BL489" s="166">
        <f>IF($I468="n/a",0,IF(BL$4&lt;=$C489,0,IF(SUM($C489,$I468)&gt;BL$4,$M482/$I468,$M482-SUM($I489:BK489))))</f>
        <v>0</v>
      </c>
      <c r="BM489" s="166">
        <f>IF($I468="n/a",0,IF(BM$4&lt;=$C489,0,IF(SUM($C489,$I468)&gt;BM$4,$M482/$I468,$M482-SUM($I489:BL489))))</f>
        <v>0</v>
      </c>
      <c r="BN489" s="166">
        <f>IF($I468="n/a",0,IF(BN$4&lt;=$C489,0,IF(SUM($C489,$I468)&gt;BN$4,$M482/$I468,$M482-SUM($I489:BM489))))</f>
        <v>0</v>
      </c>
      <c r="BO489" s="166">
        <f>IF($I468="n/a",0,IF(BO$4&lt;=$C489,0,IF(SUM($C489,$I468)&gt;BO$4,$M482/$I468,$M482-SUM($I489:BN489))))</f>
        <v>0</v>
      </c>
      <c r="BP489" s="166">
        <f>IF($I468="n/a",0,IF(BP$4&lt;=$C489,0,IF(SUM($C489,$I468)&gt;BP$4,$M482/$I468,$M482-SUM($I489:BO489))))</f>
        <v>0</v>
      </c>
      <c r="BQ489" s="166">
        <f>IF($I468="n/a",0,IF(BQ$4&lt;=$C489,0,IF(SUM($C489,$I468)&gt;BQ$4,$M482/$I468,$M482-SUM($I489:BP489))))</f>
        <v>0</v>
      </c>
      <c r="BR489" s="166">
        <f>IF($I468="n/a",0,IF(BR$4&lt;=$C489,0,IF(SUM($C489,$I468)&gt;BR$4,$M482/$I468,$M482-SUM($I489:BQ489))))</f>
        <v>0</v>
      </c>
      <c r="BS489" s="166">
        <f>IF($I468="n/a",0,IF(BS$4&lt;=$C489,0,IF(SUM($C489,$I468)&gt;BS$4,$M482/$I468,$M482-SUM($I489:BR489))))</f>
        <v>0</v>
      </c>
      <c r="BT489" s="166">
        <f>IF($I468="n/a",0,IF(BT$4&lt;=$C489,0,IF(SUM($C489,$I468)&gt;BT$4,$M482/$I468,$M482-SUM($I489:BS489))))</f>
        <v>0</v>
      </c>
      <c r="BU489" s="166">
        <f>IF($I468="n/a",0,IF(BU$4&lt;=$C489,0,IF(SUM($C489,$I468)&gt;BU$4,$M482/$I468,$M482-SUM($I489:BT489))))</f>
        <v>0</v>
      </c>
      <c r="BV489" s="166">
        <f>IF($I468="n/a",0,IF(BV$4&lt;=$C489,0,IF(SUM($C489,$I468)&gt;BV$4,$M482/$I468,$M482-SUM($I489:BU489))))</f>
        <v>0</v>
      </c>
      <c r="BW489" s="166">
        <f>IF($I468="n/a",0,IF(BW$4&lt;=$C489,0,IF(SUM($C489,$I468)&gt;BW$4,$M482/$I468,$M482-SUM($I489:BV489))))</f>
        <v>0</v>
      </c>
      <c r="BX489" s="166">
        <f>IF($I468="n/a",0,IF(BX$4&lt;=$C489,0,IF(SUM($C489,$I468)&gt;BX$4,$M482/$I468,$M482-SUM($I489:BW489))))</f>
        <v>0</v>
      </c>
      <c r="BY489" s="166">
        <f>IF($I468="n/a",0,IF(BY$4&lt;=$C489,0,IF(SUM($C489,$I468)&gt;BY$4,$M482/$I468,$M482-SUM($I489:BX489))))</f>
        <v>0</v>
      </c>
      <c r="BZ489" s="166">
        <f>IF($I468="n/a",0,IF(BZ$4&lt;=$C489,0,IF(SUM($C489,$I468)&gt;BZ$4,$M482/$I468,$M482-SUM($I489:BY489))))</f>
        <v>0</v>
      </c>
      <c r="CA489" s="166">
        <f>IF($I468="n/a",0,IF(CA$4&lt;=$C489,0,IF(SUM($C489,$I468)&gt;CA$4,$M482/$I468,$M482-SUM($I489:BZ489))))</f>
        <v>0</v>
      </c>
      <c r="CB489" s="166">
        <f>IF($I468="n/a",0,IF(CB$4&lt;=$C489,0,IF(SUM($C489,$I468)&gt;CB$4,$M482/$I468,$M482-SUM($I489:CA489))))</f>
        <v>0</v>
      </c>
      <c r="CC489" s="166">
        <f>IF($I468="n/a",0,IF(CC$4&lt;=$C489,0,IF(SUM($C489,$I468)&gt;CC$4,$M482/$I468,$M482-SUM($I489:CB489))))</f>
        <v>0</v>
      </c>
      <c r="CD489" s="166">
        <f>IF($I468="n/a",0,IF(CD$4&lt;=$C489,0,IF(SUM($C489,$I468)&gt;CD$4,$M482/$I468,$M482-SUM($I489:CC489))))</f>
        <v>0</v>
      </c>
      <c r="CE489" s="166">
        <f>IF($I468="n/a",0,IF(CE$4&lt;=$C489,0,IF(SUM($C489,$I468)&gt;CE$4,$M482/$I468,$M482-SUM($I489:CD489))))</f>
        <v>0</v>
      </c>
      <c r="CF489" s="166">
        <f>IF($I468="n/a",0,IF(CF$4&lt;=$C489,0,IF(SUM($C489,$I468)&gt;CF$4,$M482/$I468,$M482-SUM($I489:CE489))))</f>
        <v>0</v>
      </c>
    </row>
    <row r="490" spans="1:2018" s="153" customFormat="1" ht="12.75" customHeight="1">
      <c r="A490"/>
      <c r="C490" s="197">
        <v>2020</v>
      </c>
      <c r="D490" s="21" t="s">
        <v>49</v>
      </c>
      <c r="E490" s="21" t="s">
        <v>185</v>
      </c>
      <c r="I490" s="31"/>
      <c r="J490" s="167">
        <f>IF($I468="n/a",0,IF(J$4&lt;=$C490,0,IF(SUM($C490,$I468)&gt;J$4,$N482/$I468,$N482-SUM($I490:I490))))</f>
        <v>0</v>
      </c>
      <c r="K490" s="167">
        <f>IF($I468="n/a",0,IF(K$4&lt;=$C490,0,IF(SUM($C490,$I468)&gt;K$4,$N482/$I468,$N482-SUM($I490:J490))))</f>
        <v>0</v>
      </c>
      <c r="L490" s="167">
        <f>IF($I468="n/a",0,IF(L$4&lt;=$C490,0,IF(SUM($C490,$I468)&gt;L$4,$N482/$I468,$N482-SUM($I490:K490))))</f>
        <v>0</v>
      </c>
      <c r="M490" s="167">
        <f>IF($I468="n/a",0,IF(M$4&lt;=$C490,0,IF(SUM($C490,$I468)&gt;M$4,$N482/$I468,$N482-SUM($I490:L490))))</f>
        <v>0</v>
      </c>
      <c r="N490" s="167">
        <f>IF($I468="n/a",0,IF(N$4&lt;=$C490,0,IF(SUM($C490,$I468)&gt;N$4,$N482/$I468,$N482-SUM($I490:M490))))</f>
        <v>0</v>
      </c>
      <c r="O490" s="167">
        <f>IF($I468="n/a",0,IF(O$4&lt;=$C490,0,IF(SUM($C490,$I468)&gt;O$4,$N482/$I468,$N482-SUM($I490:N490))))</f>
        <v>0.13455818368753827</v>
      </c>
      <c r="P490" s="167">
        <f>IF($I468="n/a",0,IF(P$4&lt;=$C490,0,IF(SUM($C490,$I468)&gt;P$4,$N482/$I468,$N482-SUM($I490:O490))))</f>
        <v>0.13455818368753827</v>
      </c>
      <c r="Q490" s="167">
        <f>IF($I468="n/a",0,IF(Q$4&lt;=$C490,0,IF(SUM($C490,$I468)&gt;Q$4,$N482/$I468,$N482-SUM($I490:P490))))</f>
        <v>0.13455818368753827</v>
      </c>
      <c r="R490" s="167">
        <f>IF($I468="n/a",0,IF(R$4&lt;=$C490,0,IF(SUM($C490,$I468)&gt;R$4,$N482/$I468,$N482-SUM($I490:Q490))))</f>
        <v>0.13455818368753827</v>
      </c>
      <c r="S490" s="167">
        <f>IF($I468="n/a",0,IF(S$4&lt;=$C490,0,IF(SUM($C490,$I468)&gt;S$4,$N482/$I468,$N482-SUM($I490:R490))))</f>
        <v>0.13455818368753827</v>
      </c>
      <c r="T490" s="167">
        <f>IF($I468="n/a",0,IF(T$4&lt;=$C490,0,IF(SUM($C490,$I468)&gt;T$4,$N482/$I468,$N482-SUM($I490:S490))))</f>
        <v>0.13455818368753827</v>
      </c>
      <c r="U490" s="167">
        <f>IF($I468="n/a",0,IF(U$4&lt;=$C490,0,IF(SUM($C490,$I468)&gt;U$4,$N482/$I468,$N482-SUM($I490:T490))))</f>
        <v>0.13455818368753827</v>
      </c>
      <c r="V490" s="167">
        <f>IF($I468="n/a",0,IF(V$4&lt;=$C490,0,IF(SUM($C490,$I468)&gt;V$4,$N482/$I468,$N482-SUM($I490:U490))))</f>
        <v>0.13455818368753827</v>
      </c>
      <c r="W490" s="167">
        <f>IF($I468="n/a",0,IF(W$4&lt;=$C490,0,IF(SUM($C490,$I468)&gt;W$4,$N482/$I468,$N482-SUM($I490:V490))))</f>
        <v>0.13455818368753827</v>
      </c>
      <c r="X490" s="167">
        <f>IF($I468="n/a",0,IF(X$4&lt;=$C490,0,IF(SUM($C490,$I468)&gt;X$4,$N482/$I468,$N482-SUM($I490:W490))))</f>
        <v>0.13455818368753827</v>
      </c>
      <c r="Y490" s="167">
        <f>IF($I468="n/a",0,IF(Y$4&lt;=$C490,0,IF(SUM($C490,$I468)&gt;Y$4,$N482/$I468,$N482-SUM($I490:X490))))</f>
        <v>0.13455818368753827</v>
      </c>
      <c r="Z490" s="167">
        <f>IF($I468="n/a",0,IF(Z$4&lt;=$C490,0,IF(SUM($C490,$I468)&gt;Z$4,$N482/$I468,$N482-SUM($I490:Y490))))</f>
        <v>0.13455818368753827</v>
      </c>
      <c r="AA490" s="167">
        <f>IF($I468="n/a",0,IF(AA$4&lt;=$C490,0,IF(SUM($C490,$I468)&gt;AA$4,$N482/$I468,$N482-SUM($I490:Z490))))</f>
        <v>0.13455818368753827</v>
      </c>
      <c r="AB490" s="167">
        <f>IF($I468="n/a",0,IF(AB$4&lt;=$C490,0,IF(SUM($C490,$I468)&gt;AB$4,$N482/$I468,$N482-SUM($I490:AA490))))</f>
        <v>0.13455818368753827</v>
      </c>
      <c r="AC490" s="167">
        <f>IF($I468="n/a",0,IF(AC$4&lt;=$C490,0,IF(SUM($C490,$I468)&gt;AC$4,$N482/$I468,$N482-SUM($I490:AB490))))</f>
        <v>0.13455818368753827</v>
      </c>
      <c r="AD490" s="167">
        <f>IF($I468="n/a",0,IF(AD$4&lt;=$C490,0,IF(SUM($C490,$I468)&gt;AD$4,$N482/$I468,$N482-SUM($I490:AC490))))</f>
        <v>0.13455818368753827</v>
      </c>
      <c r="AE490" s="167">
        <f>IF($I468="n/a",0,IF(AE$4&lt;=$C490,0,IF(SUM($C490,$I468)&gt;AE$4,$N482/$I468,$N482-SUM($I490:AD490))))</f>
        <v>0.13455818368753827</v>
      </c>
      <c r="AF490" s="167">
        <f>IF($I468="n/a",0,IF(AF$4&lt;=$C490,0,IF(SUM($C490,$I468)&gt;AF$4,$N482/$I468,$N482-SUM($I490:AE490))))</f>
        <v>0.13455818368753827</v>
      </c>
      <c r="AG490" s="167">
        <f>IF($I468="n/a",0,IF(AG$4&lt;=$C490,0,IF(SUM($C490,$I468)&gt;AG$4,$N482/$I468,$N482-SUM($I490:AF490))))</f>
        <v>0.13455818368753827</v>
      </c>
      <c r="AH490" s="167">
        <f>IF($I468="n/a",0,IF(AH$4&lt;=$C490,0,IF(SUM($C490,$I468)&gt;AH$4,$N482/$I468,$N482-SUM($I490:AG490))))</f>
        <v>0.13455818368753827</v>
      </c>
      <c r="AI490" s="167">
        <f>IF($I468="n/a",0,IF(AI$4&lt;=$C490,0,IF(SUM($C490,$I468)&gt;AI$4,$N482/$I468,$N482-SUM($I490:AH490))))</f>
        <v>0.13455818368753827</v>
      </c>
      <c r="AJ490" s="167">
        <f>IF($I468="n/a",0,IF(AJ$4&lt;=$C490,0,IF(SUM($C490,$I468)&gt;AJ$4,$N482/$I468,$N482-SUM($I490:AI490))))</f>
        <v>0.13455818368753827</v>
      </c>
      <c r="AK490" s="167">
        <f>IF($I468="n/a",0,IF(AK$4&lt;=$C490,0,IF(SUM($C490,$I468)&gt;AK$4,$N482/$I468,$N482-SUM($I490:AJ490))))</f>
        <v>0.13455818368753827</v>
      </c>
      <c r="AL490" s="167">
        <f>IF($I468="n/a",0,IF(AL$4&lt;=$C490,0,IF(SUM($C490,$I468)&gt;AL$4,$N482/$I468,$N482-SUM($I490:AK490))))</f>
        <v>0.13455818368753827</v>
      </c>
      <c r="AM490" s="167">
        <f>IF($I468="n/a",0,IF(AM$4&lt;=$C490,0,IF(SUM($C490,$I468)&gt;AM$4,$N482/$I468,$N482-SUM($I490:AL490))))</f>
        <v>0.13455818368753827</v>
      </c>
      <c r="AN490" s="167">
        <f>IF($I468="n/a",0,IF(AN$4&lt;=$C490,0,IF(SUM($C490,$I468)&gt;AN$4,$N482/$I468,$N482-SUM($I490:AM490))))</f>
        <v>0.13455818368753827</v>
      </c>
      <c r="AO490" s="167">
        <f>IF($I468="n/a",0,IF(AO$4&lt;=$C490,0,IF(SUM($C490,$I468)&gt;AO$4,$N482/$I468,$N482-SUM($I490:AN490))))</f>
        <v>0.13455818368753827</v>
      </c>
      <c r="AP490" s="167">
        <f>IF($I468="n/a",0,IF(AP$4&lt;=$C490,0,IF(SUM($C490,$I468)&gt;AP$4,$N482/$I468,$N482-SUM($I490:AO490))))</f>
        <v>0.13455818368753827</v>
      </c>
      <c r="AQ490" s="167">
        <f>IF($I468="n/a",0,IF(AQ$4&lt;=$C490,0,IF(SUM($C490,$I468)&gt;AQ$4,$N482/$I468,$N482-SUM($I490:AP490))))</f>
        <v>0.13455818368753827</v>
      </c>
      <c r="AR490" s="167">
        <f>IF($I468="n/a",0,IF(AR$4&lt;=$C490,0,IF(SUM($C490,$I468)&gt;AR$4,$N482/$I468,$N482-SUM($I490:AQ490))))</f>
        <v>0.13455818368753827</v>
      </c>
      <c r="AS490" s="167">
        <f>IF($I468="n/a",0,IF(AS$4&lt;=$C490,0,IF(SUM($C490,$I468)&gt;AS$4,$N482/$I468,$N482-SUM($I490:AR490))))</f>
        <v>0.13455818368753827</v>
      </c>
      <c r="AT490" s="167">
        <f>IF($I468="n/a",0,IF(AT$4&lt;=$C490,0,IF(SUM($C490,$I468)&gt;AT$4,$N482/$I468,$N482-SUM($I490:AS490))))</f>
        <v>0.13455818368753827</v>
      </c>
      <c r="AU490" s="167">
        <f>IF($I468="n/a",0,IF(AU$4&lt;=$C490,0,IF(SUM($C490,$I468)&gt;AU$4,$N482/$I468,$N482-SUM($I490:AT490))))</f>
        <v>0.13455818368753827</v>
      </c>
      <c r="AV490" s="167">
        <f>IF($I468="n/a",0,IF(AV$4&lt;=$C490,0,IF(SUM($C490,$I468)&gt;AV$4,$N482/$I468,$N482-SUM($I490:AU490))))</f>
        <v>0.13455818368753827</v>
      </c>
      <c r="AW490" s="167">
        <f>IF($I468="n/a",0,IF(AW$4&lt;=$C490,0,IF(SUM($C490,$I468)&gt;AW$4,$N482/$I468,$N482-SUM($I490:AV490))))</f>
        <v>0.13455818368753827</v>
      </c>
      <c r="AX490" s="167">
        <f>IF($I468="n/a",0,IF(AX$4&lt;=$C490,0,IF(SUM($C490,$I468)&gt;AX$4,$N482/$I468,$N482-SUM($I490:AW490))))</f>
        <v>0.13455818368753827</v>
      </c>
      <c r="AY490" s="167">
        <f>IF($I468="n/a",0,IF(AY$4&lt;=$C490,0,IF(SUM($C490,$I468)&gt;AY$4,$N482/$I468,$N482-SUM($I490:AX490))))</f>
        <v>0.13455818368753827</v>
      </c>
      <c r="AZ490" s="167">
        <f>IF($I468="n/a",0,IF(AZ$4&lt;=$C490,0,IF(SUM($C490,$I468)&gt;AZ$4,$N482/$I468,$N482-SUM($I490:AY490))))</f>
        <v>0.13455818368753827</v>
      </c>
      <c r="BA490" s="167">
        <f>IF($I468="n/a",0,IF(BA$4&lt;=$C490,0,IF(SUM($C490,$I468)&gt;BA$4,$N482/$I468,$N482-SUM($I490:AZ490))))</f>
        <v>0.13455818368753827</v>
      </c>
      <c r="BB490" s="167">
        <f>IF($I468="n/a",0,IF(BB$4&lt;=$C490,0,IF(SUM($C490,$I468)&gt;BB$4,$N482/$I468,$N482-SUM($I490:BA490))))</f>
        <v>0.13455818368753827</v>
      </c>
      <c r="BC490" s="167">
        <f>IF($I468="n/a",0,IF(BC$4&lt;=$C490,0,IF(SUM($C490,$I468)&gt;BC$4,$N482/$I468,$N482-SUM($I490:BB490))))</f>
        <v>0.13455818368753827</v>
      </c>
      <c r="BD490" s="167">
        <f>IF($I468="n/a",0,IF(BD$4&lt;=$C490,0,IF(SUM($C490,$I468)&gt;BD$4,$N482/$I468,$N482-SUM($I490:BC490))))</f>
        <v>0.13455818368753827</v>
      </c>
      <c r="BE490" s="167">
        <f>IF($I468="n/a",0,IF(BE$4&lt;=$C490,0,IF(SUM($C490,$I468)&gt;BE$4,$N482/$I468,$N482-SUM($I490:BD490))))</f>
        <v>0.13455818368753827</v>
      </c>
      <c r="BF490" s="167">
        <f>IF($I468="n/a",0,IF(BF$4&lt;=$C490,0,IF(SUM($C490,$I468)&gt;BF$4,$N482/$I468,$N482-SUM($I490:BE490))))</f>
        <v>0.13455818368753827</v>
      </c>
      <c r="BG490" s="167">
        <f>IF($I468="n/a",0,IF(BG$4&lt;=$C490,0,IF(SUM($C490,$I468)&gt;BG$4,$N482/$I468,$N482-SUM($I490:BF490))))</f>
        <v>0.13455818368753827</v>
      </c>
      <c r="BH490" s="167">
        <f>IF($I468="n/a",0,IF(BH$4&lt;=$C490,0,IF(SUM($C490,$I468)&gt;BH$4,$N482/$I468,$N482-SUM($I490:BG490))))</f>
        <v>0.13455818368753827</v>
      </c>
      <c r="BI490" s="167">
        <f>IF($I468="n/a",0,IF(BI$4&lt;=$C490,0,IF(SUM($C490,$I468)&gt;BI$4,$N482/$I468,$N482-SUM($I490:BH490))))</f>
        <v>0.13455818368753827</v>
      </c>
      <c r="BJ490" s="167">
        <f>IF($I468="n/a",0,IF(BJ$4&lt;=$C490,0,IF(SUM($C490,$I468)&gt;BJ$4,$N482/$I468,$N482-SUM($I490:BI490))))</f>
        <v>0.13455818368753827</v>
      </c>
      <c r="BK490" s="167">
        <f>IF($I468="n/a",0,IF(BK$4&lt;=$C490,0,IF(SUM($C490,$I468)&gt;BK$4,$N482/$I468,$N482-SUM($I490:BJ490))))</f>
        <v>0.13455818368753827</v>
      </c>
      <c r="BL490" s="167">
        <f>IF($I468="n/a",0,IF(BL$4&lt;=$C490,0,IF(SUM($C490,$I468)&gt;BL$4,$N482/$I468,$N482-SUM($I490:BK490))))</f>
        <v>0.13455818368753913</v>
      </c>
      <c r="BM490" s="167">
        <f>IF($I468="n/a",0,IF(BM$4&lt;=$C490,0,IF(SUM($C490,$I468)&gt;BM$4,$N482/$I468,$N482-SUM($I490:BL490))))</f>
        <v>0</v>
      </c>
      <c r="BN490" s="167">
        <f>IF($I468="n/a",0,IF(BN$4&lt;=$C490,0,IF(SUM($C490,$I468)&gt;BN$4,$N482/$I468,$N482-SUM($I490:BM490))))</f>
        <v>0</v>
      </c>
      <c r="BO490" s="167">
        <f>IF($I468="n/a",0,IF(BO$4&lt;=$C490,0,IF(SUM($C490,$I468)&gt;BO$4,$N482/$I468,$N482-SUM($I490:BN490))))</f>
        <v>0</v>
      </c>
      <c r="BP490" s="167">
        <f>IF($I468="n/a",0,IF(BP$4&lt;=$C490,0,IF(SUM($C490,$I468)&gt;BP$4,$N482/$I468,$N482-SUM($I490:BO490))))</f>
        <v>0</v>
      </c>
      <c r="BQ490" s="167">
        <f>IF($I468="n/a",0,IF(BQ$4&lt;=$C490,0,IF(SUM($C490,$I468)&gt;BQ$4,$N482/$I468,$N482-SUM($I490:BP490))))</f>
        <v>0</v>
      </c>
      <c r="BR490" s="167">
        <f>IF($I468="n/a",0,IF(BR$4&lt;=$C490,0,IF(SUM($C490,$I468)&gt;BR$4,$N482/$I468,$N482-SUM($I490:BQ490))))</f>
        <v>0</v>
      </c>
      <c r="BS490" s="167">
        <f>IF($I468="n/a",0,IF(BS$4&lt;=$C490,0,IF(SUM($C490,$I468)&gt;BS$4,$N482/$I468,$N482-SUM($I490:BR490))))</f>
        <v>0</v>
      </c>
      <c r="BT490" s="167">
        <f>IF($I468="n/a",0,IF(BT$4&lt;=$C490,0,IF(SUM($C490,$I468)&gt;BT$4,$N482/$I468,$N482-SUM($I490:BS490))))</f>
        <v>0</v>
      </c>
      <c r="BU490" s="167">
        <f>IF($I468="n/a",0,IF(BU$4&lt;=$C490,0,IF(SUM($C490,$I468)&gt;BU$4,$N482/$I468,$N482-SUM($I490:BT490))))</f>
        <v>0</v>
      </c>
      <c r="BV490" s="167">
        <f>IF($I468="n/a",0,IF(BV$4&lt;=$C490,0,IF(SUM($C490,$I468)&gt;BV$4,$N482/$I468,$N482-SUM($I490:BU490))))</f>
        <v>0</v>
      </c>
      <c r="BW490" s="167">
        <f>IF($I468="n/a",0,IF(BW$4&lt;=$C490,0,IF(SUM($C490,$I468)&gt;BW$4,$N482/$I468,$N482-SUM($I490:BV490))))</f>
        <v>0</v>
      </c>
      <c r="BX490" s="167">
        <f>IF($I468="n/a",0,IF(BX$4&lt;=$C490,0,IF(SUM($C490,$I468)&gt;BX$4,$N482/$I468,$N482-SUM($I490:BW490))))</f>
        <v>0</v>
      </c>
      <c r="BY490" s="167">
        <f>IF($I468="n/a",0,IF(BY$4&lt;=$C490,0,IF(SUM($C490,$I468)&gt;BY$4,$N482/$I468,$N482-SUM($I490:BX490))))</f>
        <v>0</v>
      </c>
      <c r="BZ490" s="167">
        <f>IF($I468="n/a",0,IF(BZ$4&lt;=$C490,0,IF(SUM($C490,$I468)&gt;BZ$4,$N482/$I468,$N482-SUM($I490:BY490))))</f>
        <v>0</v>
      </c>
      <c r="CA490" s="167">
        <f>IF($I468="n/a",0,IF(CA$4&lt;=$C490,0,IF(SUM($C490,$I468)&gt;CA$4,$N482/$I468,$N482-SUM($I490:BZ490))))</f>
        <v>0</v>
      </c>
      <c r="CB490" s="167">
        <f>IF($I468="n/a",0,IF(CB$4&lt;=$C490,0,IF(SUM($C490,$I468)&gt;CB$4,$N482/$I468,$N482-SUM($I490:CA490))))</f>
        <v>0</v>
      </c>
      <c r="CC490" s="167">
        <f>IF($I468="n/a",0,IF(CC$4&lt;=$C490,0,IF(SUM($C490,$I468)&gt;CC$4,$N482/$I468,$N482-SUM($I490:CB490))))</f>
        <v>0</v>
      </c>
      <c r="CD490" s="167">
        <f>IF($I468="n/a",0,IF(CD$4&lt;=$C490,0,IF(SUM($C490,$I468)&gt;CD$4,$N482/$I468,$N482-SUM($I490:CC490))))</f>
        <v>0</v>
      </c>
      <c r="CE490" s="167">
        <f>IF($I468="n/a",0,IF(CE$4&lt;=$C490,0,IF(SUM($C490,$I468)&gt;CE$4,$N482/$I468,$N482-SUM($I490:CD490))))</f>
        <v>0</v>
      </c>
      <c r="CF490" s="167">
        <f>IF($I468="n/a",0,IF(CF$4&lt;=$C490,0,IF(SUM($C490,$I468)&gt;CF$4,$N482/$I468,$N482-SUM($I490:CE490))))</f>
        <v>0</v>
      </c>
    </row>
    <row r="491" spans="1:2018" s="7" customFormat="1" ht="12.75" customHeight="1">
      <c r="A491" s="213"/>
      <c r="C491" s="197">
        <v>2021</v>
      </c>
      <c r="D491" s="21" t="s">
        <v>50</v>
      </c>
      <c r="E491" s="214" t="s">
        <v>185</v>
      </c>
      <c r="I491" s="33"/>
      <c r="J491" s="33">
        <f>IF($I468="n/a",0,IF(J$4&lt;=$C491,0,IF(SUM($C491,$I468)&gt;J$4,$O482/$I468,$O482-SUM($I491:I491))))</f>
        <v>0</v>
      </c>
      <c r="K491" s="33">
        <f>IF($I468="n/a",0,IF(K$4&lt;=$C491,0,IF(SUM($C491,$I468)&gt;K$4,$O482/$I468,$O482-SUM($I491:J491))))</f>
        <v>0</v>
      </c>
      <c r="L491" s="33">
        <f>IF($I468="n/a",0,IF(L$4&lt;=$C491,0,IF(SUM($C491,$I468)&gt;L$4,$O482/$I468,$O482-SUM($I491:K491))))</f>
        <v>0</v>
      </c>
      <c r="M491" s="33">
        <f>IF($I468="n/a",0,IF(M$4&lt;=$C491,0,IF(SUM($C491,$I468)&gt;M$4,$O482/$I468,$O482-SUM($I491:L491))))</f>
        <v>0</v>
      </c>
      <c r="N491" s="33">
        <f>IF($I468="n/a",0,IF(N$4&lt;=$C491,0,IF(SUM($C491,$I468)&gt;N$4,$O482/$I468,$O482-SUM($I491:M491))))</f>
        <v>0</v>
      </c>
      <c r="O491" s="33">
        <f>IF($I468="n/a",0,IF(O$4&lt;=$C491,0,IF(SUM($C491,$I468)&gt;O$4,$O482/$I468,$O482-SUM($I491:N491))))</f>
        <v>0</v>
      </c>
      <c r="P491" s="33">
        <f>IF($I468="n/a",0,IF(P$4&lt;=$C491,0,IF(SUM($C491,$I468)&gt;P$4,$O482/$I468,$O482-SUM($I491:O491))))</f>
        <v>0</v>
      </c>
      <c r="Q491" s="33">
        <f>IF($I468="n/a",0,IF(Q$4&lt;=$C491,0,IF(SUM($C491,$I468)&gt;Q$4,$O482/$I468,$O482-SUM($I491:P491))))</f>
        <v>0</v>
      </c>
      <c r="R491" s="33">
        <f>IF($I468="n/a",0,IF(R$4&lt;=$C491,0,IF(SUM($C491,$I468)&gt;R$4,$O482/$I468,$O482-SUM($I491:Q491))))</f>
        <v>0</v>
      </c>
      <c r="S491" s="33">
        <f>IF($I468="n/a",0,IF(S$4&lt;=$C491,0,IF(SUM($C491,$I468)&gt;S$4,$O482/$I468,$O482-SUM($I491:R491))))</f>
        <v>0</v>
      </c>
      <c r="T491" s="33">
        <f>IF($I468="n/a",0,IF(T$4&lt;=$C491,0,IF(SUM($C491,$I468)&gt;T$4,$O482/$I468,$O482-SUM($I491:S491))))</f>
        <v>0</v>
      </c>
      <c r="U491" s="33">
        <f>IF($I468="n/a",0,IF(U$4&lt;=$C491,0,IF(SUM($C491,$I468)&gt;U$4,$O482/$I468,$O482-SUM($I491:T491))))</f>
        <v>0</v>
      </c>
      <c r="V491" s="33">
        <f>IF($I468="n/a",0,IF(V$4&lt;=$C491,0,IF(SUM($C491,$I468)&gt;V$4,$O482/$I468,$O482-SUM($I491:U491))))</f>
        <v>0</v>
      </c>
      <c r="W491" s="33">
        <f>IF($I468="n/a",0,IF(W$4&lt;=$C491,0,IF(SUM($C491,$I468)&gt;W$4,$O482/$I468,$O482-SUM($I491:V491))))</f>
        <v>0</v>
      </c>
      <c r="X491" s="33">
        <f>IF($I468="n/a",0,IF(X$4&lt;=$C491,0,IF(SUM($C491,$I468)&gt;X$4,$O482/$I468,$O482-SUM($I491:W491))))</f>
        <v>0</v>
      </c>
      <c r="Y491" s="33">
        <f>IF($I468="n/a",0,IF(Y$4&lt;=$C491,0,IF(SUM($C491,$I468)&gt;Y$4,$O482/$I468,$O482-SUM($I491:X491))))</f>
        <v>0</v>
      </c>
      <c r="Z491" s="33">
        <f>IF($I468="n/a",0,IF(Z$4&lt;=$C491,0,IF(SUM($C491,$I468)&gt;Z$4,$O482/$I468,$O482-SUM($I491:Y491))))</f>
        <v>0</v>
      </c>
      <c r="AA491" s="33">
        <f>IF($I468="n/a",0,IF(AA$4&lt;=$C491,0,IF(SUM($C491,$I468)&gt;AA$4,$O482/$I468,$O482-SUM($I491:Z491))))</f>
        <v>0</v>
      </c>
      <c r="AB491" s="33">
        <f>IF($I468="n/a",0,IF(AB$4&lt;=$C491,0,IF(SUM($C491,$I468)&gt;AB$4,$O482/$I468,$O482-SUM($I491:AA491))))</f>
        <v>0</v>
      </c>
      <c r="AC491" s="33">
        <f>IF($I468="n/a",0,IF(AC$4&lt;=$C491,0,IF(SUM($C491,$I468)&gt;AC$4,$O482/$I468,$O482-SUM($I491:AB491))))</f>
        <v>0</v>
      </c>
      <c r="AD491" s="33">
        <f>IF($I468="n/a",0,IF(AD$4&lt;=$C491,0,IF(SUM($C491,$I468)&gt;AD$4,$O482/$I468,$O482-SUM($I491:AC491))))</f>
        <v>0</v>
      </c>
      <c r="AE491" s="33">
        <f>IF($I468="n/a",0,IF(AE$4&lt;=$C491,0,IF(SUM($C491,$I468)&gt;AE$4,$O482/$I468,$O482-SUM($I491:AD491))))</f>
        <v>0</v>
      </c>
      <c r="AF491" s="33">
        <f>IF($I468="n/a",0,IF(AF$4&lt;=$C491,0,IF(SUM($C491,$I468)&gt;AF$4,$O482/$I468,$O482-SUM($I491:AE491))))</f>
        <v>0</v>
      </c>
      <c r="AG491" s="33">
        <f>IF($I468="n/a",0,IF(AG$4&lt;=$C491,0,IF(SUM($C491,$I468)&gt;AG$4,$O482/$I468,$O482-SUM($I491:AF491))))</f>
        <v>0</v>
      </c>
      <c r="AH491" s="33">
        <f>IF($I468="n/a",0,IF(AH$4&lt;=$C491,0,IF(SUM($C491,$I468)&gt;AH$4,$O482/$I468,$O482-SUM($I491:AG491))))</f>
        <v>0</v>
      </c>
      <c r="AI491" s="33">
        <f>IF($I468="n/a",0,IF(AI$4&lt;=$C491,0,IF(SUM($C491,$I468)&gt;AI$4,$O482/$I468,$O482-SUM($I491:AH491))))</f>
        <v>0</v>
      </c>
      <c r="AJ491" s="33">
        <f>IF($I468="n/a",0,IF(AJ$4&lt;=$C491,0,IF(SUM($C491,$I468)&gt;AJ$4,$O482/$I468,$O482-SUM($I491:AI491))))</f>
        <v>0</v>
      </c>
      <c r="AK491" s="33">
        <f>IF($I468="n/a",0,IF(AK$4&lt;=$C491,0,IF(SUM($C491,$I468)&gt;AK$4,$O482/$I468,$O482-SUM($I491:AJ491))))</f>
        <v>0</v>
      </c>
      <c r="AL491" s="33">
        <f>IF($I468="n/a",0,IF(AL$4&lt;=$C491,0,IF(SUM($C491,$I468)&gt;AL$4,$O482/$I468,$O482-SUM($I491:AK491))))</f>
        <v>0</v>
      </c>
      <c r="AM491" s="33">
        <f>IF($I468="n/a",0,IF(AM$4&lt;=$C491,0,IF(SUM($C491,$I468)&gt;AM$4,$O482/$I468,$O482-SUM($I491:AL491))))</f>
        <v>0</v>
      </c>
      <c r="AN491" s="33">
        <f>IF($I468="n/a",0,IF(AN$4&lt;=$C491,0,IF(SUM($C491,$I468)&gt;AN$4,$O482/$I468,$O482-SUM($I491:AM491))))</f>
        <v>0</v>
      </c>
      <c r="AO491" s="33">
        <f>IF($I468="n/a",0,IF(AO$4&lt;=$C491,0,IF(SUM($C491,$I468)&gt;AO$4,$O482/$I468,$O482-SUM($I491:AN491))))</f>
        <v>0</v>
      </c>
      <c r="AP491" s="33">
        <f>IF($I468="n/a",0,IF(AP$4&lt;=$C491,0,IF(SUM($C491,$I468)&gt;AP$4,$O482/$I468,$O482-SUM($I491:AO491))))</f>
        <v>0</v>
      </c>
      <c r="AQ491" s="33">
        <f>IF($I468="n/a",0,IF(AQ$4&lt;=$C491,0,IF(SUM($C491,$I468)&gt;AQ$4,$O482/$I468,$O482-SUM($I491:AP491))))</f>
        <v>0</v>
      </c>
      <c r="AR491" s="33">
        <f>IF($I468="n/a",0,IF(AR$4&lt;=$C491,0,IF(SUM($C491,$I468)&gt;AR$4,$O482/$I468,$O482-SUM($I491:AQ491))))</f>
        <v>0</v>
      </c>
      <c r="AS491" s="33">
        <f>IF($I468="n/a",0,IF(AS$4&lt;=$C491,0,IF(SUM($C491,$I468)&gt;AS$4,$O482/$I468,$O482-SUM($I491:AR491))))</f>
        <v>0</v>
      </c>
      <c r="AT491" s="33">
        <f>IF($I468="n/a",0,IF(AT$4&lt;=$C491,0,IF(SUM($C491,$I468)&gt;AT$4,$O482/$I468,$O482-SUM($I491:AS491))))</f>
        <v>0</v>
      </c>
      <c r="AU491" s="33">
        <f>IF($I468="n/a",0,IF(AU$4&lt;=$C491,0,IF(SUM($C491,$I468)&gt;AU$4,$O482/$I468,$O482-SUM($I491:AT491))))</f>
        <v>0</v>
      </c>
      <c r="AV491" s="33">
        <f>IF($I468="n/a",0,IF(AV$4&lt;=$C491,0,IF(SUM($C491,$I468)&gt;AV$4,$O482/$I468,$O482-SUM($I491:AU491))))</f>
        <v>0</v>
      </c>
      <c r="AW491" s="33">
        <f>IF($I468="n/a",0,IF(AW$4&lt;=$C491,0,IF(SUM($C491,$I468)&gt;AW$4,$O482/$I468,$O482-SUM($I491:AV491))))</f>
        <v>0</v>
      </c>
      <c r="AX491" s="33">
        <f>IF($I468="n/a",0,IF(AX$4&lt;=$C491,0,IF(SUM($C491,$I468)&gt;AX$4,$O482/$I468,$O482-SUM($I491:AW491))))</f>
        <v>0</v>
      </c>
      <c r="AY491" s="33">
        <f>IF($I468="n/a",0,IF(AY$4&lt;=$C491,0,IF(SUM($C491,$I468)&gt;AY$4,$O482/$I468,$O482-SUM($I491:AX491))))</f>
        <v>0</v>
      </c>
      <c r="AZ491" s="33">
        <f>IF($I468="n/a",0,IF(AZ$4&lt;=$C491,0,IF(SUM($C491,$I468)&gt;AZ$4,$O482/$I468,$O482-SUM($I491:AY491))))</f>
        <v>0</v>
      </c>
      <c r="BA491" s="33">
        <f>IF($I468="n/a",0,IF(BA$4&lt;=$C491,0,IF(SUM($C491,$I468)&gt;BA$4,$O482/$I468,$O482-SUM($I491:AZ491))))</f>
        <v>0</v>
      </c>
      <c r="BB491" s="33">
        <f>IF($I468="n/a",0,IF(BB$4&lt;=$C491,0,IF(SUM($C491,$I468)&gt;BB$4,$O482/$I468,$O482-SUM($I491:BA491))))</f>
        <v>0</v>
      </c>
      <c r="BC491" s="33">
        <f>IF($I468="n/a",0,IF(BC$4&lt;=$C491,0,IF(SUM($C491,$I468)&gt;BC$4,$O482/$I468,$O482-SUM($I491:BB491))))</f>
        <v>0</v>
      </c>
      <c r="BD491" s="33">
        <f>IF($I468="n/a",0,IF(BD$4&lt;=$C491,0,IF(SUM($C491,$I468)&gt;BD$4,$O482/$I468,$O482-SUM($I491:BC491))))</f>
        <v>0</v>
      </c>
      <c r="BE491" s="33">
        <f>IF($I468="n/a",0,IF(BE$4&lt;=$C491,0,IF(SUM($C491,$I468)&gt;BE$4,$O482/$I468,$O482-SUM($I491:BD491))))</f>
        <v>0</v>
      </c>
      <c r="BF491" s="33">
        <f>IF($I468="n/a",0,IF(BF$4&lt;=$C491,0,IF(SUM($C491,$I468)&gt;BF$4,$O482/$I468,$O482-SUM($I491:BE491))))</f>
        <v>0</v>
      </c>
      <c r="BG491" s="33">
        <f>IF($I468="n/a",0,IF(BG$4&lt;=$C491,0,IF(SUM($C491,$I468)&gt;BG$4,$O482/$I468,$O482-SUM($I491:BF491))))</f>
        <v>0</v>
      </c>
      <c r="BH491" s="33">
        <f>IF($I468="n/a",0,IF(BH$4&lt;=$C491,0,IF(SUM($C491,$I468)&gt;BH$4,$O482/$I468,$O482-SUM($I491:BG491))))</f>
        <v>0</v>
      </c>
      <c r="BI491" s="33">
        <f>IF($I468="n/a",0,IF(BI$4&lt;=$C491,0,IF(SUM($C491,$I468)&gt;BI$4,$O482/$I468,$O482-SUM($I491:BH491))))</f>
        <v>0</v>
      </c>
      <c r="BJ491" s="33">
        <f>IF($I468="n/a",0,IF(BJ$4&lt;=$C491,0,IF(SUM($C491,$I468)&gt;BJ$4,$O482/$I468,$O482-SUM($I491:BI491))))</f>
        <v>0</v>
      </c>
      <c r="BK491" s="33">
        <f>IF($I468="n/a",0,IF(BK$4&lt;=$C491,0,IF(SUM($C491,$I468)&gt;BK$4,$O482/$I468,$O482-SUM($I491:BJ491))))</f>
        <v>0</v>
      </c>
      <c r="BL491" s="33">
        <f>IF($I468="n/a",0,IF(BL$4&lt;=$C491,0,IF(SUM($C491,$I468)&gt;BL$4,$O482/$I468,$O482-SUM($I491:BK491))))</f>
        <v>0</v>
      </c>
      <c r="BM491" s="33">
        <f>IF($I468="n/a",0,IF(BM$4&lt;=$C491,0,IF(SUM($C491,$I468)&gt;BM$4,$O482/$I468,$O482-SUM($I491:BL491))))</f>
        <v>0</v>
      </c>
      <c r="BN491" s="33">
        <f>IF($I468="n/a",0,IF(BN$4&lt;=$C491,0,IF(SUM($C491,$I468)&gt;BN$4,$O482/$I468,$O482-SUM($I491:BM491))))</f>
        <v>0</v>
      </c>
      <c r="BO491" s="33">
        <f>IF($I468="n/a",0,IF(BO$4&lt;=$C491,0,IF(SUM($C491,$I468)&gt;BO$4,$O482/$I468,$O482-SUM($I491:BN491))))</f>
        <v>0</v>
      </c>
      <c r="BP491" s="33">
        <f>IF($I468="n/a",0,IF(BP$4&lt;=$C491,0,IF(SUM($C491,$I468)&gt;BP$4,$O482/$I468,$O482-SUM($I491:BO491))))</f>
        <v>0</v>
      </c>
      <c r="BQ491" s="33">
        <f>IF($I468="n/a",0,IF(BQ$4&lt;=$C491,0,IF(SUM($C491,$I468)&gt;BQ$4,$O482/$I468,$O482-SUM($I491:BP491))))</f>
        <v>0</v>
      </c>
      <c r="BR491" s="33">
        <f>IF($I468="n/a",0,IF(BR$4&lt;=$C491,0,IF(SUM($C491,$I468)&gt;BR$4,$O482/$I468,$O482-SUM($I491:BQ491))))</f>
        <v>0</v>
      </c>
      <c r="BS491" s="33">
        <f>IF($I468="n/a",0,IF(BS$4&lt;=$C491,0,IF(SUM($C491,$I468)&gt;BS$4,$O482/$I468,$O482-SUM($I491:BR491))))</f>
        <v>0</v>
      </c>
      <c r="BT491" s="33">
        <f>IF($I468="n/a",0,IF(BT$4&lt;=$C491,0,IF(SUM($C491,$I468)&gt;BT$4,$O482/$I468,$O482-SUM($I491:BS491))))</f>
        <v>0</v>
      </c>
      <c r="BU491" s="33">
        <f>IF($I468="n/a",0,IF(BU$4&lt;=$C491,0,IF(SUM($C491,$I468)&gt;BU$4,$O482/$I468,$O482-SUM($I491:BT491))))</f>
        <v>0</v>
      </c>
      <c r="BV491" s="33">
        <f>IF($I468="n/a",0,IF(BV$4&lt;=$C491,0,IF(SUM($C491,$I468)&gt;BV$4,$O482/$I468,$O482-SUM($I491:BU491))))</f>
        <v>0</v>
      </c>
      <c r="BW491" s="33">
        <f>IF($I468="n/a",0,IF(BW$4&lt;=$C491,0,IF(SUM($C491,$I468)&gt;BW$4,$O482/$I468,$O482-SUM($I491:BV491))))</f>
        <v>0</v>
      </c>
      <c r="BX491" s="33">
        <f>IF($I468="n/a",0,IF(BX$4&lt;=$C491,0,IF(SUM($C491,$I468)&gt;BX$4,$O482/$I468,$O482-SUM($I491:BW491))))</f>
        <v>0</v>
      </c>
      <c r="BY491" s="33">
        <f>IF($I468="n/a",0,IF(BY$4&lt;=$C491,0,IF(SUM($C491,$I468)&gt;BY$4,$O482/$I468,$O482-SUM($I491:BX491))))</f>
        <v>0</v>
      </c>
      <c r="BZ491" s="33">
        <f>IF($I468="n/a",0,IF(BZ$4&lt;=$C491,0,IF(SUM($C491,$I468)&gt;BZ$4,$O482/$I468,$O482-SUM($I491:BY491))))</f>
        <v>0</v>
      </c>
      <c r="CA491" s="33">
        <f>IF($I468="n/a",0,IF(CA$4&lt;=$C491,0,IF(SUM($C491,$I468)&gt;CA$4,$O482/$I468,$O482-SUM($I491:BZ491))))</f>
        <v>0</v>
      </c>
      <c r="CB491" s="33">
        <f>IF($I468="n/a",0,IF(CB$4&lt;=$C491,0,IF(SUM($C491,$I468)&gt;CB$4,$O482/$I468,$O482-SUM($I491:CA491))))</f>
        <v>0</v>
      </c>
      <c r="CC491" s="33">
        <f>IF($I468="n/a",0,IF(CC$4&lt;=$C491,0,IF(SUM($C491,$I468)&gt;CC$4,$O482/$I468,$O482-SUM($I491:CB491))))</f>
        <v>0</v>
      </c>
      <c r="CD491" s="33">
        <f>IF($I468="n/a",0,IF(CD$4&lt;=$C491,0,IF(SUM($C491,$I468)&gt;CD$4,$O482/$I468,$O482-SUM($I491:CC491))))</f>
        <v>0</v>
      </c>
      <c r="CE491" s="33">
        <f>IF($I468="n/a",0,IF(CE$4&lt;=$C491,0,IF(SUM($C491,$I468)&gt;CE$4,$O482/$I468,$O482-SUM($I491:CD491))))</f>
        <v>0</v>
      </c>
      <c r="CF491" s="33">
        <f>IF($I468="n/a",0,IF(CF$4&lt;=$C491,0,IF(SUM($C491,$I468)&gt;CF$4,$O482/$I468,$O482-SUM($I491:CE491))))</f>
        <v>0</v>
      </c>
    </row>
    <row r="492" spans="1:2018" s="7" customFormat="1" ht="12.75" customHeight="1">
      <c r="A492" s="213"/>
      <c r="C492" s="197">
        <v>2022</v>
      </c>
      <c r="D492" s="21" t="s">
        <v>51</v>
      </c>
      <c r="E492" s="214" t="s">
        <v>185</v>
      </c>
      <c r="I492" s="33"/>
      <c r="J492" s="33">
        <f>IF($I468="n/a",0,IF(J$4&lt;=$C492,0,IF(SUM($C492,$I468)&gt;J$4,$P482/$I468,$P482-SUM($I492:I492))))</f>
        <v>0</v>
      </c>
      <c r="K492" s="33">
        <f>IF($I468="n/a",0,IF(K$4&lt;=$C492,0,IF(SUM($C492,$I468)&gt;K$4,$P482/$I468,$P482-SUM($I492:J492))))</f>
        <v>0</v>
      </c>
      <c r="L492" s="33">
        <f>IF($I468="n/a",0,IF(L$4&lt;=$C492,0,IF(SUM($C492,$I468)&gt;L$4,$P482/$I468,$P482-SUM($I492:K492))))</f>
        <v>0</v>
      </c>
      <c r="M492" s="33">
        <f>IF($I468="n/a",0,IF(M$4&lt;=$C492,0,IF(SUM($C492,$I468)&gt;M$4,$P482/$I468,$P482-SUM($I492:L492))))</f>
        <v>0</v>
      </c>
      <c r="N492" s="33">
        <f>IF($I468="n/a",0,IF(N$4&lt;=$C492,0,IF(SUM($C492,$I468)&gt;N$4,$P482/$I468,$P482-SUM($I492:M492))))</f>
        <v>0</v>
      </c>
      <c r="O492" s="33">
        <f>IF($I468="n/a",0,IF(O$4&lt;=$C492,0,IF(SUM($C492,$I468)&gt;O$4,$P482/$I468,$P482-SUM($I492:N492))))</f>
        <v>0</v>
      </c>
      <c r="P492" s="33">
        <f>IF($I468="n/a",0,IF(P$4&lt;=$C492,0,IF(SUM($C492,$I468)&gt;P$4,$P482/$I468,$P482-SUM($I492:O492))))</f>
        <v>0</v>
      </c>
      <c r="Q492" s="33">
        <f>IF($I468="n/a",0,IF(Q$4&lt;=$C492,0,IF(SUM($C492,$I468)&gt;Q$4,$P482/$I468,$P482-SUM($I492:P492))))</f>
        <v>0</v>
      </c>
      <c r="R492" s="33">
        <f>IF($I468="n/a",0,IF(R$4&lt;=$C492,0,IF(SUM($C492,$I468)&gt;R$4,$P482/$I468,$P482-SUM($I492:Q492))))</f>
        <v>0</v>
      </c>
      <c r="S492" s="33">
        <f>IF($I468="n/a",0,IF(S$4&lt;=$C492,0,IF(SUM($C492,$I468)&gt;S$4,$P482/$I468,$P482-SUM($I492:R492))))</f>
        <v>0</v>
      </c>
      <c r="T492" s="33">
        <f>IF($I468="n/a",0,IF(T$4&lt;=$C492,0,IF(SUM($C492,$I468)&gt;T$4,$P482/$I468,$P482-SUM($I492:S492))))</f>
        <v>0</v>
      </c>
      <c r="U492" s="33">
        <f>IF($I468="n/a",0,IF(U$4&lt;=$C492,0,IF(SUM($C492,$I468)&gt;U$4,$P482/$I468,$P482-SUM($I492:T492))))</f>
        <v>0</v>
      </c>
      <c r="V492" s="33">
        <f>IF($I468="n/a",0,IF(V$4&lt;=$C492,0,IF(SUM($C492,$I468)&gt;V$4,$P482/$I468,$P482-SUM($I492:U492))))</f>
        <v>0</v>
      </c>
      <c r="W492" s="33">
        <f>IF($I468="n/a",0,IF(W$4&lt;=$C492,0,IF(SUM($C492,$I468)&gt;W$4,$P482/$I468,$P482-SUM($I492:V492))))</f>
        <v>0</v>
      </c>
      <c r="X492" s="33">
        <f>IF($I468="n/a",0,IF(X$4&lt;=$C492,0,IF(SUM($C492,$I468)&gt;X$4,$P482/$I468,$P482-SUM($I492:W492))))</f>
        <v>0</v>
      </c>
      <c r="Y492" s="33">
        <f>IF($I468="n/a",0,IF(Y$4&lt;=$C492,0,IF(SUM($C492,$I468)&gt;Y$4,$P482/$I468,$P482-SUM($I492:X492))))</f>
        <v>0</v>
      </c>
      <c r="Z492" s="33">
        <f>IF($I468="n/a",0,IF(Z$4&lt;=$C492,0,IF(SUM($C492,$I468)&gt;Z$4,$P482/$I468,$P482-SUM($I492:Y492))))</f>
        <v>0</v>
      </c>
      <c r="AA492" s="33">
        <f>IF($I468="n/a",0,IF(AA$4&lt;=$C492,0,IF(SUM($C492,$I468)&gt;AA$4,$P482/$I468,$P482-SUM($I492:Z492))))</f>
        <v>0</v>
      </c>
      <c r="AB492" s="33">
        <f>IF($I468="n/a",0,IF(AB$4&lt;=$C492,0,IF(SUM($C492,$I468)&gt;AB$4,$P482/$I468,$P482-SUM($I492:AA492))))</f>
        <v>0</v>
      </c>
      <c r="AC492" s="33">
        <f>IF($I468="n/a",0,IF(AC$4&lt;=$C492,0,IF(SUM($C492,$I468)&gt;AC$4,$P482/$I468,$P482-SUM($I492:AB492))))</f>
        <v>0</v>
      </c>
      <c r="AD492" s="33">
        <f>IF($I468="n/a",0,IF(AD$4&lt;=$C492,0,IF(SUM($C492,$I468)&gt;AD$4,$P482/$I468,$P482-SUM($I492:AC492))))</f>
        <v>0</v>
      </c>
      <c r="AE492" s="33">
        <f>IF($I468="n/a",0,IF(AE$4&lt;=$C492,0,IF(SUM($C492,$I468)&gt;AE$4,$P482/$I468,$P482-SUM($I492:AD492))))</f>
        <v>0</v>
      </c>
      <c r="AF492" s="33">
        <f>IF($I468="n/a",0,IF(AF$4&lt;=$C492,0,IF(SUM($C492,$I468)&gt;AF$4,$P482/$I468,$P482-SUM($I492:AE492))))</f>
        <v>0</v>
      </c>
      <c r="AG492" s="33">
        <f>IF($I468="n/a",0,IF(AG$4&lt;=$C492,0,IF(SUM($C492,$I468)&gt;AG$4,$P482/$I468,$P482-SUM($I492:AF492))))</f>
        <v>0</v>
      </c>
      <c r="AH492" s="33">
        <f>IF($I468="n/a",0,IF(AH$4&lt;=$C492,0,IF(SUM($C492,$I468)&gt;AH$4,$P482/$I468,$P482-SUM($I492:AG492))))</f>
        <v>0</v>
      </c>
      <c r="AI492" s="33">
        <f>IF($I468="n/a",0,IF(AI$4&lt;=$C492,0,IF(SUM($C492,$I468)&gt;AI$4,$P482/$I468,$P482-SUM($I492:AH492))))</f>
        <v>0</v>
      </c>
      <c r="AJ492" s="33">
        <f>IF($I468="n/a",0,IF(AJ$4&lt;=$C492,0,IF(SUM($C492,$I468)&gt;AJ$4,$P482/$I468,$P482-SUM($I492:AI492))))</f>
        <v>0</v>
      </c>
      <c r="AK492" s="33">
        <f>IF($I468="n/a",0,IF(AK$4&lt;=$C492,0,IF(SUM($C492,$I468)&gt;AK$4,$P482/$I468,$P482-SUM($I492:AJ492))))</f>
        <v>0</v>
      </c>
      <c r="AL492" s="33">
        <f>IF($I468="n/a",0,IF(AL$4&lt;=$C492,0,IF(SUM($C492,$I468)&gt;AL$4,$P482/$I468,$P482-SUM($I492:AK492))))</f>
        <v>0</v>
      </c>
      <c r="AM492" s="33">
        <f>IF($I468="n/a",0,IF(AM$4&lt;=$C492,0,IF(SUM($C492,$I468)&gt;AM$4,$P482/$I468,$P482-SUM($I492:AL492))))</f>
        <v>0</v>
      </c>
      <c r="AN492" s="33">
        <f>IF($I468="n/a",0,IF(AN$4&lt;=$C492,0,IF(SUM($C492,$I468)&gt;AN$4,$P482/$I468,$P482-SUM($I492:AM492))))</f>
        <v>0</v>
      </c>
      <c r="AO492" s="33">
        <f>IF($I468="n/a",0,IF(AO$4&lt;=$C492,0,IF(SUM($C492,$I468)&gt;AO$4,$P482/$I468,$P482-SUM($I492:AN492))))</f>
        <v>0</v>
      </c>
      <c r="AP492" s="33">
        <f>IF($I468="n/a",0,IF(AP$4&lt;=$C492,0,IF(SUM($C492,$I468)&gt;AP$4,$P482/$I468,$P482-SUM($I492:AO492))))</f>
        <v>0</v>
      </c>
      <c r="AQ492" s="33">
        <f>IF($I468="n/a",0,IF(AQ$4&lt;=$C492,0,IF(SUM($C492,$I468)&gt;AQ$4,$P482/$I468,$P482-SUM($I492:AP492))))</f>
        <v>0</v>
      </c>
      <c r="AR492" s="33">
        <f>IF($I468="n/a",0,IF(AR$4&lt;=$C492,0,IF(SUM($C492,$I468)&gt;AR$4,$P482/$I468,$P482-SUM($I492:AQ492))))</f>
        <v>0</v>
      </c>
      <c r="AS492" s="33">
        <f>IF($I468="n/a",0,IF(AS$4&lt;=$C492,0,IF(SUM($C492,$I468)&gt;AS$4,$P482/$I468,$P482-SUM($I492:AR492))))</f>
        <v>0</v>
      </c>
      <c r="AT492" s="33">
        <f>IF($I468="n/a",0,IF(AT$4&lt;=$C492,0,IF(SUM($C492,$I468)&gt;AT$4,$P482/$I468,$P482-SUM($I492:AS492))))</f>
        <v>0</v>
      </c>
      <c r="AU492" s="33">
        <f>IF($I468="n/a",0,IF(AU$4&lt;=$C492,0,IF(SUM($C492,$I468)&gt;AU$4,$P482/$I468,$P482-SUM($I492:AT492))))</f>
        <v>0</v>
      </c>
      <c r="AV492" s="33">
        <f>IF($I468="n/a",0,IF(AV$4&lt;=$C492,0,IF(SUM($C492,$I468)&gt;AV$4,$P482/$I468,$P482-SUM($I492:AU492))))</f>
        <v>0</v>
      </c>
      <c r="AW492" s="33">
        <f>IF($I468="n/a",0,IF(AW$4&lt;=$C492,0,IF(SUM($C492,$I468)&gt;AW$4,$P482/$I468,$P482-SUM($I492:AV492))))</f>
        <v>0</v>
      </c>
      <c r="AX492" s="33">
        <f>IF($I468="n/a",0,IF(AX$4&lt;=$C492,0,IF(SUM($C492,$I468)&gt;AX$4,$P482/$I468,$P482-SUM($I492:AW492))))</f>
        <v>0</v>
      </c>
      <c r="AY492" s="33">
        <f>IF($I468="n/a",0,IF(AY$4&lt;=$C492,0,IF(SUM($C492,$I468)&gt;AY$4,$P482/$I468,$P482-SUM($I492:AX492))))</f>
        <v>0</v>
      </c>
      <c r="AZ492" s="33">
        <f>IF($I468="n/a",0,IF(AZ$4&lt;=$C492,0,IF(SUM($C492,$I468)&gt;AZ$4,$P482/$I468,$P482-SUM($I492:AY492))))</f>
        <v>0</v>
      </c>
      <c r="BA492" s="33">
        <f>IF($I468="n/a",0,IF(BA$4&lt;=$C492,0,IF(SUM($C492,$I468)&gt;BA$4,$P482/$I468,$P482-SUM($I492:AZ492))))</f>
        <v>0</v>
      </c>
      <c r="BB492" s="33">
        <f>IF($I468="n/a",0,IF(BB$4&lt;=$C492,0,IF(SUM($C492,$I468)&gt;BB$4,$P482/$I468,$P482-SUM($I492:BA492))))</f>
        <v>0</v>
      </c>
      <c r="BC492" s="33">
        <f>IF($I468="n/a",0,IF(BC$4&lt;=$C492,0,IF(SUM($C492,$I468)&gt;BC$4,$P482/$I468,$P482-SUM($I492:BB492))))</f>
        <v>0</v>
      </c>
      <c r="BD492" s="33">
        <f>IF($I468="n/a",0,IF(BD$4&lt;=$C492,0,IF(SUM($C492,$I468)&gt;BD$4,$P482/$I468,$P482-SUM($I492:BC492))))</f>
        <v>0</v>
      </c>
      <c r="BE492" s="33">
        <f>IF($I468="n/a",0,IF(BE$4&lt;=$C492,0,IF(SUM($C492,$I468)&gt;BE$4,$P482/$I468,$P482-SUM($I492:BD492))))</f>
        <v>0</v>
      </c>
      <c r="BF492" s="33">
        <f>IF($I468="n/a",0,IF(BF$4&lt;=$C492,0,IF(SUM($C492,$I468)&gt;BF$4,$P482/$I468,$P482-SUM($I492:BE492))))</f>
        <v>0</v>
      </c>
      <c r="BG492" s="33">
        <f>IF($I468="n/a",0,IF(BG$4&lt;=$C492,0,IF(SUM($C492,$I468)&gt;BG$4,$P482/$I468,$P482-SUM($I492:BF492))))</f>
        <v>0</v>
      </c>
      <c r="BH492" s="33">
        <f>IF($I468="n/a",0,IF(BH$4&lt;=$C492,0,IF(SUM($C492,$I468)&gt;BH$4,$P482/$I468,$P482-SUM($I492:BG492))))</f>
        <v>0</v>
      </c>
      <c r="BI492" s="33">
        <f>IF($I468="n/a",0,IF(BI$4&lt;=$C492,0,IF(SUM($C492,$I468)&gt;BI$4,$P482/$I468,$P482-SUM($I492:BH492))))</f>
        <v>0</v>
      </c>
      <c r="BJ492" s="33">
        <f>IF($I468="n/a",0,IF(BJ$4&lt;=$C492,0,IF(SUM($C492,$I468)&gt;BJ$4,$P482/$I468,$P482-SUM($I492:BI492))))</f>
        <v>0</v>
      </c>
      <c r="BK492" s="33">
        <f>IF($I468="n/a",0,IF(BK$4&lt;=$C492,0,IF(SUM($C492,$I468)&gt;BK$4,$P482/$I468,$P482-SUM($I492:BJ492))))</f>
        <v>0</v>
      </c>
      <c r="BL492" s="33">
        <f>IF($I468="n/a",0,IF(BL$4&lt;=$C492,0,IF(SUM($C492,$I468)&gt;BL$4,$P482/$I468,$P482-SUM($I492:BK492))))</f>
        <v>0</v>
      </c>
      <c r="BM492" s="33">
        <f>IF($I468="n/a",0,IF(BM$4&lt;=$C492,0,IF(SUM($C492,$I468)&gt;BM$4,$P482/$I468,$P482-SUM($I492:BL492))))</f>
        <v>0</v>
      </c>
      <c r="BN492" s="33">
        <f>IF($I468="n/a",0,IF(BN$4&lt;=$C492,0,IF(SUM($C492,$I468)&gt;BN$4,$P482/$I468,$P482-SUM($I492:BM492))))</f>
        <v>0</v>
      </c>
      <c r="BO492" s="33">
        <f>IF($I468="n/a",0,IF(BO$4&lt;=$C492,0,IF(SUM($C492,$I468)&gt;BO$4,$P482/$I468,$P482-SUM($I492:BN492))))</f>
        <v>0</v>
      </c>
      <c r="BP492" s="33">
        <f>IF($I468="n/a",0,IF(BP$4&lt;=$C492,0,IF(SUM($C492,$I468)&gt;BP$4,$P482/$I468,$P482-SUM($I492:BO492))))</f>
        <v>0</v>
      </c>
      <c r="BQ492" s="33">
        <f>IF($I468="n/a",0,IF(BQ$4&lt;=$C492,0,IF(SUM($C492,$I468)&gt;BQ$4,$P482/$I468,$P482-SUM($I492:BP492))))</f>
        <v>0</v>
      </c>
      <c r="BR492" s="33">
        <f>IF($I468="n/a",0,IF(BR$4&lt;=$C492,0,IF(SUM($C492,$I468)&gt;BR$4,$P482/$I468,$P482-SUM($I492:BQ492))))</f>
        <v>0</v>
      </c>
      <c r="BS492" s="33">
        <f>IF($I468="n/a",0,IF(BS$4&lt;=$C492,0,IF(SUM($C492,$I468)&gt;BS$4,$P482/$I468,$P482-SUM($I492:BR492))))</f>
        <v>0</v>
      </c>
      <c r="BT492" s="33">
        <f>IF($I468="n/a",0,IF(BT$4&lt;=$C492,0,IF(SUM($C492,$I468)&gt;BT$4,$P482/$I468,$P482-SUM($I492:BS492))))</f>
        <v>0</v>
      </c>
      <c r="BU492" s="33">
        <f>IF($I468="n/a",0,IF(BU$4&lt;=$C492,0,IF(SUM($C492,$I468)&gt;BU$4,$P482/$I468,$P482-SUM($I492:BT492))))</f>
        <v>0</v>
      </c>
      <c r="BV492" s="33">
        <f>IF($I468="n/a",0,IF(BV$4&lt;=$C492,0,IF(SUM($C492,$I468)&gt;BV$4,$P482/$I468,$P482-SUM($I492:BU492))))</f>
        <v>0</v>
      </c>
      <c r="BW492" s="33">
        <f>IF($I468="n/a",0,IF(BW$4&lt;=$C492,0,IF(SUM($C492,$I468)&gt;BW$4,$P482/$I468,$P482-SUM($I492:BV492))))</f>
        <v>0</v>
      </c>
      <c r="BX492" s="33">
        <f>IF($I468="n/a",0,IF(BX$4&lt;=$C492,0,IF(SUM($C492,$I468)&gt;BX$4,$P482/$I468,$P482-SUM($I492:BW492))))</f>
        <v>0</v>
      </c>
      <c r="BY492" s="33">
        <f>IF($I468="n/a",0,IF(BY$4&lt;=$C492,0,IF(SUM($C492,$I468)&gt;BY$4,$P482/$I468,$P482-SUM($I492:BX492))))</f>
        <v>0</v>
      </c>
      <c r="BZ492" s="33">
        <f>IF($I468="n/a",0,IF(BZ$4&lt;=$C492,0,IF(SUM($C492,$I468)&gt;BZ$4,$P482/$I468,$P482-SUM($I492:BY492))))</f>
        <v>0</v>
      </c>
      <c r="CA492" s="33">
        <f>IF($I468="n/a",0,IF(CA$4&lt;=$C492,0,IF(SUM($C492,$I468)&gt;CA$4,$P482/$I468,$P482-SUM($I492:BZ492))))</f>
        <v>0</v>
      </c>
      <c r="CB492" s="33">
        <f>IF($I468="n/a",0,IF(CB$4&lt;=$C492,0,IF(SUM($C492,$I468)&gt;CB$4,$P482/$I468,$P482-SUM($I492:CA492))))</f>
        <v>0</v>
      </c>
      <c r="CC492" s="33">
        <f>IF($I468="n/a",0,IF(CC$4&lt;=$C492,0,IF(SUM($C492,$I468)&gt;CC$4,$P482/$I468,$P482-SUM($I492:CB492))))</f>
        <v>0</v>
      </c>
      <c r="CD492" s="33">
        <f>IF($I468="n/a",0,IF(CD$4&lt;=$C492,0,IF(SUM($C492,$I468)&gt;CD$4,$P482/$I468,$P482-SUM($I492:CC492))))</f>
        <v>0</v>
      </c>
      <c r="CE492" s="33">
        <f>IF($I468="n/a",0,IF(CE$4&lt;=$C492,0,IF(SUM($C492,$I468)&gt;CE$4,$P482/$I468,$P482-SUM($I492:CD492))))</f>
        <v>0</v>
      </c>
      <c r="CF492" s="33">
        <f>IF($I468="n/a",0,IF(CF$4&lt;=$C492,0,IF(SUM($C492,$I468)&gt;CF$4,$P482/$I468,$P482-SUM($I492:CE492))))</f>
        <v>0</v>
      </c>
    </row>
    <row r="493" spans="1:2018" s="153" customFormat="1" ht="12.75" customHeight="1">
      <c r="A493"/>
      <c r="C493" s="197">
        <v>2023</v>
      </c>
      <c r="D493" s="21" t="s">
        <v>52</v>
      </c>
      <c r="E493" s="21" t="s">
        <v>185</v>
      </c>
      <c r="I493" s="31"/>
      <c r="J493" s="31">
        <f>IF($I468="n/a",0,IF(J$4&lt;=$C493,0,IF(SUM($C493,$I468)&gt;J$4,$Q482/$I468,$Q482-SUM($I493:I493))))</f>
        <v>0</v>
      </c>
      <c r="K493" s="31">
        <f>IF($I468="n/a",0,IF(K$4&lt;=$C493,0,IF(SUM($C493,$I468)&gt;K$4,$Q482/$I468,$Q482-SUM($I493:J493))))</f>
        <v>0</v>
      </c>
      <c r="L493" s="31">
        <f>IF($I468="n/a",0,IF(L$4&lt;=$C493,0,IF(SUM($C493,$I468)&gt;L$4,$Q482/$I468,$Q482-SUM($I493:K493))))</f>
        <v>0</v>
      </c>
      <c r="M493" s="31">
        <f>IF($I468="n/a",0,IF(M$4&lt;=$C493,0,IF(SUM($C493,$I468)&gt;M$4,$Q482/$I468,$Q482-SUM($I493:L493))))</f>
        <v>0</v>
      </c>
      <c r="N493" s="31">
        <f>IF($I468="n/a",0,IF(N$4&lt;=$C493,0,IF(SUM($C493,$I468)&gt;N$4,$Q482/$I468,$Q482-SUM($I493:M493))))</f>
        <v>0</v>
      </c>
      <c r="O493" s="31">
        <f>IF($I468="n/a",0,IF(O$4&lt;=$C493,0,IF(SUM($C493,$I468)&gt;O$4,$Q482/$I468,$Q482-SUM($I493:N493))))</f>
        <v>0</v>
      </c>
      <c r="P493" s="31">
        <f>IF($I468="n/a",0,IF(P$4&lt;=$C493,0,IF(SUM($C493,$I468)&gt;P$4,$Q482/$I468,$Q482-SUM($I493:O493))))</f>
        <v>0</v>
      </c>
      <c r="Q493" s="31">
        <f>IF($I468="n/a",0,IF(Q$4&lt;=$C493,0,IF(SUM($C493,$I468)&gt;Q$4,$Q482/$I468,$Q482-SUM($I493:P493))))</f>
        <v>0</v>
      </c>
      <c r="R493" s="31">
        <f>IF($I468="n/a",0,IF(R$4&lt;=$C493,0,IF(SUM($C493,$I468)&gt;R$4,$Q482/$I468,$Q482-SUM($I493:Q493))))</f>
        <v>0</v>
      </c>
      <c r="S493" s="31">
        <f>IF($I468="n/a",0,IF(S$4&lt;=$C493,0,IF(SUM($C493,$I468)&gt;S$4,$Q482/$I468,$Q482-SUM($I493:R493))))</f>
        <v>0</v>
      </c>
      <c r="T493" s="31">
        <f>IF($I468="n/a",0,IF(T$4&lt;=$C493,0,IF(SUM($C493,$I468)&gt;T$4,$Q482/$I468,$Q482-SUM($I493:S493))))</f>
        <v>0</v>
      </c>
      <c r="U493" s="31">
        <f>IF($I468="n/a",0,IF(U$4&lt;=$C493,0,IF(SUM($C493,$I468)&gt;U$4,$Q482/$I468,$Q482-SUM($I493:T493))))</f>
        <v>0</v>
      </c>
      <c r="V493" s="31">
        <f>IF($I468="n/a",0,IF(V$4&lt;=$C493,0,IF(SUM($C493,$I468)&gt;V$4,$Q482/$I468,$Q482-SUM($I493:U493))))</f>
        <v>0</v>
      </c>
      <c r="W493" s="31">
        <f>IF($I468="n/a",0,IF(W$4&lt;=$C493,0,IF(SUM($C493,$I468)&gt;W$4,$Q482/$I468,$Q482-SUM($I493:V493))))</f>
        <v>0</v>
      </c>
      <c r="X493" s="31">
        <f>IF($I468="n/a",0,IF(X$4&lt;=$C493,0,IF(SUM($C493,$I468)&gt;X$4,$Q482/$I468,$Q482-SUM($I493:W493))))</f>
        <v>0</v>
      </c>
      <c r="Y493" s="31">
        <f>IF($I468="n/a",0,IF(Y$4&lt;=$C493,0,IF(SUM($C493,$I468)&gt;Y$4,$Q482/$I468,$Q482-SUM($I493:X493))))</f>
        <v>0</v>
      </c>
      <c r="Z493" s="31">
        <f>IF($I468="n/a",0,IF(Z$4&lt;=$C493,0,IF(SUM($C493,$I468)&gt;Z$4,$Q482/$I468,$Q482-SUM($I493:Y493))))</f>
        <v>0</v>
      </c>
      <c r="AA493" s="31">
        <f>IF($I468="n/a",0,IF(AA$4&lt;=$C493,0,IF(SUM($C493,$I468)&gt;AA$4,$Q482/$I468,$Q482-SUM($I493:Z493))))</f>
        <v>0</v>
      </c>
      <c r="AB493" s="31">
        <f>IF($I468="n/a",0,IF(AB$4&lt;=$C493,0,IF(SUM($C493,$I468)&gt;AB$4,$Q482/$I468,$Q482-SUM($I493:AA493))))</f>
        <v>0</v>
      </c>
      <c r="AC493" s="31">
        <f>IF($I468="n/a",0,IF(AC$4&lt;=$C493,0,IF(SUM($C493,$I468)&gt;AC$4,$Q482/$I468,$Q482-SUM($I493:AB493))))</f>
        <v>0</v>
      </c>
      <c r="AD493" s="31">
        <f>IF($I468="n/a",0,IF(AD$4&lt;=$C493,0,IF(SUM($C493,$I468)&gt;AD$4,$Q482/$I468,$Q482-SUM($I493:AC493))))</f>
        <v>0</v>
      </c>
      <c r="AE493" s="31">
        <f>IF($I468="n/a",0,IF(AE$4&lt;=$C493,0,IF(SUM($C493,$I468)&gt;AE$4,$Q482/$I468,$Q482-SUM($I493:AD493))))</f>
        <v>0</v>
      </c>
      <c r="AF493" s="31">
        <f>IF($I468="n/a",0,IF(AF$4&lt;=$C493,0,IF(SUM($C493,$I468)&gt;AF$4,$Q482/$I468,$Q482-SUM($I493:AE493))))</f>
        <v>0</v>
      </c>
      <c r="AG493" s="31">
        <f>IF($I468="n/a",0,IF(AG$4&lt;=$C493,0,IF(SUM($C493,$I468)&gt;AG$4,$Q482/$I468,$Q482-SUM($I493:AF493))))</f>
        <v>0</v>
      </c>
      <c r="AH493" s="31">
        <f>IF($I468="n/a",0,IF(AH$4&lt;=$C493,0,IF(SUM($C493,$I468)&gt;AH$4,$Q482/$I468,$Q482-SUM($I493:AG493))))</f>
        <v>0</v>
      </c>
      <c r="AI493" s="31">
        <f>IF($I468="n/a",0,IF(AI$4&lt;=$C493,0,IF(SUM($C493,$I468)&gt;AI$4,$Q482/$I468,$Q482-SUM($I493:AH493))))</f>
        <v>0</v>
      </c>
      <c r="AJ493" s="31">
        <f>IF($I468="n/a",0,IF(AJ$4&lt;=$C493,0,IF(SUM($C493,$I468)&gt;AJ$4,$Q482/$I468,$Q482-SUM($I493:AI493))))</f>
        <v>0</v>
      </c>
      <c r="AK493" s="31">
        <f>IF($I468="n/a",0,IF(AK$4&lt;=$C493,0,IF(SUM($C493,$I468)&gt;AK$4,$Q482/$I468,$Q482-SUM($I493:AJ493))))</f>
        <v>0</v>
      </c>
      <c r="AL493" s="31">
        <f>IF($I468="n/a",0,IF(AL$4&lt;=$C493,0,IF(SUM($C493,$I468)&gt;AL$4,$Q482/$I468,$Q482-SUM($I493:AK493))))</f>
        <v>0</v>
      </c>
      <c r="AM493" s="31">
        <f>IF($I468="n/a",0,IF(AM$4&lt;=$C493,0,IF(SUM($C493,$I468)&gt;AM$4,$Q482/$I468,$Q482-SUM($I493:AL493))))</f>
        <v>0</v>
      </c>
      <c r="AN493" s="31">
        <f>IF($I468="n/a",0,IF(AN$4&lt;=$C493,0,IF(SUM($C493,$I468)&gt;AN$4,$Q482/$I468,$Q482-SUM($I493:AM493))))</f>
        <v>0</v>
      </c>
      <c r="AO493" s="31">
        <f>IF($I468="n/a",0,IF(AO$4&lt;=$C493,0,IF(SUM($C493,$I468)&gt;AO$4,$Q482/$I468,$Q482-SUM($I493:AN493))))</f>
        <v>0</v>
      </c>
      <c r="AP493" s="31">
        <f>IF($I468="n/a",0,IF(AP$4&lt;=$C493,0,IF(SUM($C493,$I468)&gt;AP$4,$Q482/$I468,$Q482-SUM($I493:AO493))))</f>
        <v>0</v>
      </c>
      <c r="AQ493" s="31">
        <f>IF($I468="n/a",0,IF(AQ$4&lt;=$C493,0,IF(SUM($C493,$I468)&gt;AQ$4,$Q482/$I468,$Q482-SUM($I493:AP493))))</f>
        <v>0</v>
      </c>
      <c r="AR493" s="31">
        <f>IF($I468="n/a",0,IF(AR$4&lt;=$C493,0,IF(SUM($C493,$I468)&gt;AR$4,$Q482/$I468,$Q482-SUM($I493:AQ493))))</f>
        <v>0</v>
      </c>
      <c r="AS493" s="31">
        <f>IF($I468="n/a",0,IF(AS$4&lt;=$C493,0,IF(SUM($C493,$I468)&gt;AS$4,$Q482/$I468,$Q482-SUM($I493:AR493))))</f>
        <v>0</v>
      </c>
      <c r="AT493" s="31">
        <f>IF($I468="n/a",0,IF(AT$4&lt;=$C493,0,IF(SUM($C493,$I468)&gt;AT$4,$Q482/$I468,$Q482-SUM($I493:AS493))))</f>
        <v>0</v>
      </c>
      <c r="AU493" s="31">
        <f>IF($I468="n/a",0,IF(AU$4&lt;=$C493,0,IF(SUM($C493,$I468)&gt;AU$4,$Q482/$I468,$Q482-SUM($I493:AT493))))</f>
        <v>0</v>
      </c>
      <c r="AV493" s="31">
        <f>IF($I468="n/a",0,IF(AV$4&lt;=$C493,0,IF(SUM($C493,$I468)&gt;AV$4,$Q482/$I468,$Q482-SUM($I493:AU493))))</f>
        <v>0</v>
      </c>
      <c r="AW493" s="31">
        <f>IF($I468="n/a",0,IF(AW$4&lt;=$C493,0,IF(SUM($C493,$I468)&gt;AW$4,$Q482/$I468,$Q482-SUM($I493:AV493))))</f>
        <v>0</v>
      </c>
      <c r="AX493" s="31">
        <f>IF($I468="n/a",0,IF(AX$4&lt;=$C493,0,IF(SUM($C493,$I468)&gt;AX$4,$Q482/$I468,$Q482-SUM($I493:AW493))))</f>
        <v>0</v>
      </c>
      <c r="AY493" s="31">
        <f>IF($I468="n/a",0,IF(AY$4&lt;=$C493,0,IF(SUM($C493,$I468)&gt;AY$4,$Q482/$I468,$Q482-SUM($I493:AX493))))</f>
        <v>0</v>
      </c>
      <c r="AZ493" s="31">
        <f>IF($I468="n/a",0,IF(AZ$4&lt;=$C493,0,IF(SUM($C493,$I468)&gt;AZ$4,$Q482/$I468,$Q482-SUM($I493:AY493))))</f>
        <v>0</v>
      </c>
      <c r="BA493" s="31">
        <f>IF($I468="n/a",0,IF(BA$4&lt;=$C493,0,IF(SUM($C493,$I468)&gt;BA$4,$Q482/$I468,$Q482-SUM($I493:AZ493))))</f>
        <v>0</v>
      </c>
      <c r="BB493" s="31">
        <f>IF($I468="n/a",0,IF(BB$4&lt;=$C493,0,IF(SUM($C493,$I468)&gt;BB$4,$Q482/$I468,$Q482-SUM($I493:BA493))))</f>
        <v>0</v>
      </c>
      <c r="BC493" s="31">
        <f>IF($I468="n/a",0,IF(BC$4&lt;=$C493,0,IF(SUM($C493,$I468)&gt;BC$4,$Q482/$I468,$Q482-SUM($I493:BB493))))</f>
        <v>0</v>
      </c>
      <c r="BD493" s="31">
        <f>IF($I468="n/a",0,IF(BD$4&lt;=$C493,0,IF(SUM($C493,$I468)&gt;BD$4,$Q482/$I468,$Q482-SUM($I493:BC493))))</f>
        <v>0</v>
      </c>
      <c r="BE493" s="31">
        <f>IF($I468="n/a",0,IF(BE$4&lt;=$C493,0,IF(SUM($C493,$I468)&gt;BE$4,$Q482/$I468,$Q482-SUM($I493:BD493))))</f>
        <v>0</v>
      </c>
      <c r="BF493" s="31">
        <f>IF($I468="n/a",0,IF(BF$4&lt;=$C493,0,IF(SUM($C493,$I468)&gt;BF$4,$Q482/$I468,$Q482-SUM($I493:BE493))))</f>
        <v>0</v>
      </c>
      <c r="BG493" s="31">
        <f>IF($I468="n/a",0,IF(BG$4&lt;=$C493,0,IF(SUM($C493,$I468)&gt;BG$4,$Q482/$I468,$Q482-SUM($I493:BF493))))</f>
        <v>0</v>
      </c>
      <c r="BH493" s="31">
        <f>IF($I468="n/a",0,IF(BH$4&lt;=$C493,0,IF(SUM($C493,$I468)&gt;BH$4,$Q482/$I468,$Q482-SUM($I493:BG493))))</f>
        <v>0</v>
      </c>
      <c r="BI493" s="31">
        <f>IF($I468="n/a",0,IF(BI$4&lt;=$C493,0,IF(SUM($C493,$I468)&gt;BI$4,$Q482/$I468,$Q482-SUM($I493:BH493))))</f>
        <v>0</v>
      </c>
      <c r="BJ493" s="31">
        <f>IF($I468="n/a",0,IF(BJ$4&lt;=$C493,0,IF(SUM($C493,$I468)&gt;BJ$4,$Q482/$I468,$Q482-SUM($I493:BI493))))</f>
        <v>0</v>
      </c>
      <c r="BK493" s="31">
        <f>IF($I468="n/a",0,IF(BK$4&lt;=$C493,0,IF(SUM($C493,$I468)&gt;BK$4,$Q482/$I468,$Q482-SUM($I493:BJ493))))</f>
        <v>0</v>
      </c>
      <c r="BL493" s="31">
        <f>IF($I468="n/a",0,IF(BL$4&lt;=$C493,0,IF(SUM($C493,$I468)&gt;BL$4,$Q482/$I468,$Q482-SUM($I493:BK493))))</f>
        <v>0</v>
      </c>
      <c r="BM493" s="31">
        <f>IF($I468="n/a",0,IF(BM$4&lt;=$C493,0,IF(SUM($C493,$I468)&gt;BM$4,$Q482/$I468,$Q482-SUM($I493:BL493))))</f>
        <v>0</v>
      </c>
      <c r="BN493" s="31">
        <f>IF($I468="n/a",0,IF(BN$4&lt;=$C493,0,IF(SUM($C493,$I468)&gt;BN$4,$Q482/$I468,$Q482-SUM($I493:BM493))))</f>
        <v>0</v>
      </c>
      <c r="BO493" s="31">
        <f>IF($I468="n/a",0,IF(BO$4&lt;=$C493,0,IF(SUM($C493,$I468)&gt;BO$4,$Q482/$I468,$Q482-SUM($I493:BN493))))</f>
        <v>0</v>
      </c>
      <c r="BP493" s="31">
        <f>IF($I468="n/a",0,IF(BP$4&lt;=$C493,0,IF(SUM($C493,$I468)&gt;BP$4,$Q482/$I468,$Q482-SUM($I493:BO493))))</f>
        <v>0</v>
      </c>
      <c r="BQ493" s="31">
        <f>IF($I468="n/a",0,IF(BQ$4&lt;=$C493,0,IF(SUM($C493,$I468)&gt;BQ$4,$Q482/$I468,$Q482-SUM($I493:BP493))))</f>
        <v>0</v>
      </c>
      <c r="BR493" s="31">
        <f>IF($I468="n/a",0,IF(BR$4&lt;=$C493,0,IF(SUM($C493,$I468)&gt;BR$4,$Q482/$I468,$Q482-SUM($I493:BQ493))))</f>
        <v>0</v>
      </c>
      <c r="BS493" s="31">
        <f>IF($I468="n/a",0,IF(BS$4&lt;=$C493,0,IF(SUM($C493,$I468)&gt;BS$4,$Q482/$I468,$Q482-SUM($I493:BR493))))</f>
        <v>0</v>
      </c>
      <c r="BT493" s="31">
        <f>IF($I468="n/a",0,IF(BT$4&lt;=$C493,0,IF(SUM($C493,$I468)&gt;BT$4,$Q482/$I468,$Q482-SUM($I493:BS493))))</f>
        <v>0</v>
      </c>
      <c r="BU493" s="31">
        <f>IF($I468="n/a",0,IF(BU$4&lt;=$C493,0,IF(SUM($C493,$I468)&gt;BU$4,$Q482/$I468,$Q482-SUM($I493:BT493))))</f>
        <v>0</v>
      </c>
      <c r="BV493" s="31">
        <f>IF($I468="n/a",0,IF(BV$4&lt;=$C493,0,IF(SUM($C493,$I468)&gt;BV$4,$Q482/$I468,$Q482-SUM($I493:BU493))))</f>
        <v>0</v>
      </c>
      <c r="BW493" s="31">
        <f>IF($I468="n/a",0,IF(BW$4&lt;=$C493,0,IF(SUM($C493,$I468)&gt;BW$4,$Q482/$I468,$Q482-SUM($I493:BV493))))</f>
        <v>0</v>
      </c>
      <c r="BX493" s="31">
        <f>IF($I468="n/a",0,IF(BX$4&lt;=$C493,0,IF(SUM($C493,$I468)&gt;BX$4,$Q482/$I468,$Q482-SUM($I493:BW493))))</f>
        <v>0</v>
      </c>
      <c r="BY493" s="31">
        <f>IF($I468="n/a",0,IF(BY$4&lt;=$C493,0,IF(SUM($C493,$I468)&gt;BY$4,$Q482/$I468,$Q482-SUM($I493:BX493))))</f>
        <v>0</v>
      </c>
      <c r="BZ493" s="31">
        <f>IF($I468="n/a",0,IF(BZ$4&lt;=$C493,0,IF(SUM($C493,$I468)&gt;BZ$4,$Q482/$I468,$Q482-SUM($I493:BY493))))</f>
        <v>0</v>
      </c>
      <c r="CA493" s="31">
        <f>IF($I468="n/a",0,IF(CA$4&lt;=$C493,0,IF(SUM($C493,$I468)&gt;CA$4,$Q482/$I468,$Q482-SUM($I493:BZ493))))</f>
        <v>0</v>
      </c>
      <c r="CB493" s="31">
        <f>IF($I468="n/a",0,IF(CB$4&lt;=$C493,0,IF(SUM($C493,$I468)&gt;CB$4,$Q482/$I468,$Q482-SUM($I493:CA493))))</f>
        <v>0</v>
      </c>
      <c r="CC493" s="31">
        <f>IF($I468="n/a",0,IF(CC$4&lt;=$C493,0,IF(SUM($C493,$I468)&gt;CC$4,$Q482/$I468,$Q482-SUM($I493:CB493))))</f>
        <v>0</v>
      </c>
      <c r="CD493" s="31">
        <f>IF($I468="n/a",0,IF(CD$4&lt;=$C493,0,IF(SUM($C493,$I468)&gt;CD$4,$Q482/$I468,$Q482-SUM($I493:CC493))))</f>
        <v>0</v>
      </c>
      <c r="CE493" s="31">
        <f>IF($I468="n/a",0,IF(CE$4&lt;=$C493,0,IF(SUM($C493,$I468)&gt;CE$4,$Q482/$I468,$Q482-SUM($I493:CD493))))</f>
        <v>0</v>
      </c>
      <c r="CF493" s="31">
        <f>IF($I468="n/a",0,IF(CF$4&lt;=$C493,0,IF(SUM($C493,$I468)&gt;CF$4,$Q482/$I468,$Q482-SUM($I493:CE493))))</f>
        <v>0</v>
      </c>
    </row>
    <row r="494" spans="1:2018" s="153" customFormat="1" ht="12.75" customHeight="1">
      <c r="A494"/>
      <c r="C494" s="197">
        <v>2024</v>
      </c>
      <c r="D494" s="21" t="s">
        <v>53</v>
      </c>
      <c r="E494" s="21" t="s">
        <v>185</v>
      </c>
      <c r="I494" s="31"/>
      <c r="J494" s="31">
        <f>IF($I468="n/a",0,IF(J$4&lt;=$C494,0,IF(SUM($C494,$I468)&gt;J$4,$R482/$I468,$R482-SUM($I494:I494))))</f>
        <v>0</v>
      </c>
      <c r="K494" s="31">
        <f>IF($I468="n/a",0,IF(K$4&lt;=$C494,0,IF(SUM($C494,$I468)&gt;K$4,$R482/$I468,$R482-SUM($I494:J494))))</f>
        <v>0</v>
      </c>
      <c r="L494" s="31">
        <f>IF($I468="n/a",0,IF(L$4&lt;=$C494,0,IF(SUM($C494,$I468)&gt;L$4,$R482/$I468,$R482-SUM($I494:K494))))</f>
        <v>0</v>
      </c>
      <c r="M494" s="31">
        <f>IF($I468="n/a",0,IF(M$4&lt;=$C494,0,IF(SUM($C494,$I468)&gt;M$4,$R482/$I468,$R482-SUM($I494:L494))))</f>
        <v>0</v>
      </c>
      <c r="N494" s="31">
        <f>IF($I468="n/a",0,IF(N$4&lt;=$C494,0,IF(SUM($C494,$I468)&gt;N$4,$R482/$I468,$R482-SUM($I494:M494))))</f>
        <v>0</v>
      </c>
      <c r="O494" s="31">
        <f>IF($I468="n/a",0,IF(O$4&lt;=$C494,0,IF(SUM($C494,$I468)&gt;O$4,$R482/$I468,$R482-SUM($I494:N494))))</f>
        <v>0</v>
      </c>
      <c r="P494" s="31">
        <f>IF($I468="n/a",0,IF(P$4&lt;=$C494,0,IF(SUM($C494,$I468)&gt;P$4,$R482/$I468,$R482-SUM($I494:O494))))</f>
        <v>0</v>
      </c>
      <c r="Q494" s="31">
        <f>IF($I468="n/a",0,IF(Q$4&lt;=$C494,0,IF(SUM($C494,$I468)&gt;Q$4,$R482/$I468,$R482-SUM($I494:P494))))</f>
        <v>0</v>
      </c>
      <c r="R494" s="31">
        <f>IF($I468="n/a",0,IF(R$4&lt;=$C494,0,IF(SUM($C494,$I468)&gt;R$4,$R482/$I468,$R482-SUM($I494:Q494))))</f>
        <v>0</v>
      </c>
      <c r="S494" s="31">
        <f>IF($I468="n/a",0,IF(S$4&lt;=$C494,0,IF(SUM($C494,$I468)&gt;S$4,$R482/$I468,$R482-SUM($I494:R494))))</f>
        <v>0</v>
      </c>
      <c r="T494" s="31">
        <f>IF($I468="n/a",0,IF(T$4&lt;=$C494,0,IF(SUM($C494,$I468)&gt;T$4,$R482/$I468,$R482-SUM($I494:S494))))</f>
        <v>0</v>
      </c>
      <c r="U494" s="31">
        <f>IF($I468="n/a",0,IF(U$4&lt;=$C494,0,IF(SUM($C494,$I468)&gt;U$4,$R482/$I468,$R482-SUM($I494:T494))))</f>
        <v>0</v>
      </c>
      <c r="V494" s="31">
        <f>IF($I468="n/a",0,IF(V$4&lt;=$C494,0,IF(SUM($C494,$I468)&gt;V$4,$R482/$I468,$R482-SUM($I494:U494))))</f>
        <v>0</v>
      </c>
      <c r="W494" s="31">
        <f>IF($I468="n/a",0,IF(W$4&lt;=$C494,0,IF(SUM($C494,$I468)&gt;W$4,$R482/$I468,$R482-SUM($I494:V494))))</f>
        <v>0</v>
      </c>
      <c r="X494" s="31">
        <f>IF($I468="n/a",0,IF(X$4&lt;=$C494,0,IF(SUM($C494,$I468)&gt;X$4,$R482/$I468,$R482-SUM($I494:W494))))</f>
        <v>0</v>
      </c>
      <c r="Y494" s="31">
        <f>IF($I468="n/a",0,IF(Y$4&lt;=$C494,0,IF(SUM($C494,$I468)&gt;Y$4,$R482/$I468,$R482-SUM($I494:X494))))</f>
        <v>0</v>
      </c>
      <c r="Z494" s="31">
        <f>IF($I468="n/a",0,IF(Z$4&lt;=$C494,0,IF(SUM($C494,$I468)&gt;Z$4,$R482/$I468,$R482-SUM($I494:Y494))))</f>
        <v>0</v>
      </c>
      <c r="AA494" s="31">
        <f>IF($I468="n/a",0,IF(AA$4&lt;=$C494,0,IF(SUM($C494,$I468)&gt;AA$4,$R482/$I468,$R482-SUM($I494:Z494))))</f>
        <v>0</v>
      </c>
      <c r="AB494" s="31">
        <f>IF($I468="n/a",0,IF(AB$4&lt;=$C494,0,IF(SUM($C494,$I468)&gt;AB$4,$R482/$I468,$R482-SUM($I494:AA494))))</f>
        <v>0</v>
      </c>
      <c r="AC494" s="31">
        <f>IF($I468="n/a",0,IF(AC$4&lt;=$C494,0,IF(SUM($C494,$I468)&gt;AC$4,$R482/$I468,$R482-SUM($I494:AB494))))</f>
        <v>0</v>
      </c>
      <c r="AD494" s="31">
        <f>IF($I468="n/a",0,IF(AD$4&lt;=$C494,0,IF(SUM($C494,$I468)&gt;AD$4,$R482/$I468,$R482-SUM($I494:AC494))))</f>
        <v>0</v>
      </c>
      <c r="AE494" s="31">
        <f>IF($I468="n/a",0,IF(AE$4&lt;=$C494,0,IF(SUM($C494,$I468)&gt;AE$4,$R482/$I468,$R482-SUM($I494:AD494))))</f>
        <v>0</v>
      </c>
      <c r="AF494" s="31">
        <f>IF($I468="n/a",0,IF(AF$4&lt;=$C494,0,IF(SUM($C494,$I468)&gt;AF$4,$R482/$I468,$R482-SUM($I494:AE494))))</f>
        <v>0</v>
      </c>
      <c r="AG494" s="31">
        <f>IF($I468="n/a",0,IF(AG$4&lt;=$C494,0,IF(SUM($C494,$I468)&gt;AG$4,$R482/$I468,$R482-SUM($I494:AF494))))</f>
        <v>0</v>
      </c>
      <c r="AH494" s="31">
        <f>IF($I468="n/a",0,IF(AH$4&lt;=$C494,0,IF(SUM($C494,$I468)&gt;AH$4,$R482/$I468,$R482-SUM($I494:AG494))))</f>
        <v>0</v>
      </c>
      <c r="AI494" s="31">
        <f>IF($I468="n/a",0,IF(AI$4&lt;=$C494,0,IF(SUM($C494,$I468)&gt;AI$4,$R482/$I468,$R482-SUM($I494:AH494))))</f>
        <v>0</v>
      </c>
      <c r="AJ494" s="31">
        <f>IF($I468="n/a",0,IF(AJ$4&lt;=$C494,0,IF(SUM($C494,$I468)&gt;AJ$4,$R482/$I468,$R482-SUM($I494:AI494))))</f>
        <v>0</v>
      </c>
      <c r="AK494" s="31">
        <f>IF($I468="n/a",0,IF(AK$4&lt;=$C494,0,IF(SUM($C494,$I468)&gt;AK$4,$R482/$I468,$R482-SUM($I494:AJ494))))</f>
        <v>0</v>
      </c>
      <c r="AL494" s="31">
        <f>IF($I468="n/a",0,IF(AL$4&lt;=$C494,0,IF(SUM($C494,$I468)&gt;AL$4,$R482/$I468,$R482-SUM($I494:AK494))))</f>
        <v>0</v>
      </c>
      <c r="AM494" s="31">
        <f>IF($I468="n/a",0,IF(AM$4&lt;=$C494,0,IF(SUM($C494,$I468)&gt;AM$4,$R482/$I468,$R482-SUM($I494:AL494))))</f>
        <v>0</v>
      </c>
      <c r="AN494" s="31">
        <f>IF($I468="n/a",0,IF(AN$4&lt;=$C494,0,IF(SUM($C494,$I468)&gt;AN$4,$R482/$I468,$R482-SUM($I494:AM494))))</f>
        <v>0</v>
      </c>
      <c r="AO494" s="31">
        <f>IF($I468="n/a",0,IF(AO$4&lt;=$C494,0,IF(SUM($C494,$I468)&gt;AO$4,$R482/$I468,$R482-SUM($I494:AN494))))</f>
        <v>0</v>
      </c>
      <c r="AP494" s="31">
        <f>IF($I468="n/a",0,IF(AP$4&lt;=$C494,0,IF(SUM($C494,$I468)&gt;AP$4,$R482/$I468,$R482-SUM($I494:AO494))))</f>
        <v>0</v>
      </c>
      <c r="AQ494" s="31">
        <f>IF($I468="n/a",0,IF(AQ$4&lt;=$C494,0,IF(SUM($C494,$I468)&gt;AQ$4,$R482/$I468,$R482-SUM($I494:AP494))))</f>
        <v>0</v>
      </c>
      <c r="AR494" s="31">
        <f>IF($I468="n/a",0,IF(AR$4&lt;=$C494,0,IF(SUM($C494,$I468)&gt;AR$4,$R482/$I468,$R482-SUM($I494:AQ494))))</f>
        <v>0</v>
      </c>
      <c r="AS494" s="31">
        <f>IF($I468="n/a",0,IF(AS$4&lt;=$C494,0,IF(SUM($C494,$I468)&gt;AS$4,$R482/$I468,$R482-SUM($I494:AR494))))</f>
        <v>0</v>
      </c>
      <c r="AT494" s="31">
        <f>IF($I468="n/a",0,IF(AT$4&lt;=$C494,0,IF(SUM($C494,$I468)&gt;AT$4,$R482/$I468,$R482-SUM($I494:AS494))))</f>
        <v>0</v>
      </c>
      <c r="AU494" s="31">
        <f>IF($I468="n/a",0,IF(AU$4&lt;=$C494,0,IF(SUM($C494,$I468)&gt;AU$4,$R482/$I468,$R482-SUM($I494:AT494))))</f>
        <v>0</v>
      </c>
      <c r="AV494" s="31">
        <f>IF($I468="n/a",0,IF(AV$4&lt;=$C494,0,IF(SUM($C494,$I468)&gt;AV$4,$R482/$I468,$R482-SUM($I494:AU494))))</f>
        <v>0</v>
      </c>
      <c r="AW494" s="31">
        <f>IF($I468="n/a",0,IF(AW$4&lt;=$C494,0,IF(SUM($C494,$I468)&gt;AW$4,$R482/$I468,$R482-SUM($I494:AV494))))</f>
        <v>0</v>
      </c>
      <c r="AX494" s="31">
        <f>IF($I468="n/a",0,IF(AX$4&lt;=$C494,0,IF(SUM($C494,$I468)&gt;AX$4,$R482/$I468,$R482-SUM($I494:AW494))))</f>
        <v>0</v>
      </c>
      <c r="AY494" s="31">
        <f>IF($I468="n/a",0,IF(AY$4&lt;=$C494,0,IF(SUM($C494,$I468)&gt;AY$4,$R482/$I468,$R482-SUM($I494:AX494))))</f>
        <v>0</v>
      </c>
      <c r="AZ494" s="31">
        <f>IF($I468="n/a",0,IF(AZ$4&lt;=$C494,0,IF(SUM($C494,$I468)&gt;AZ$4,$R482/$I468,$R482-SUM($I494:AY494))))</f>
        <v>0</v>
      </c>
      <c r="BA494" s="31">
        <f>IF($I468="n/a",0,IF(BA$4&lt;=$C494,0,IF(SUM($C494,$I468)&gt;BA$4,$R482/$I468,$R482-SUM($I494:AZ494))))</f>
        <v>0</v>
      </c>
      <c r="BB494" s="31">
        <f>IF($I468="n/a",0,IF(BB$4&lt;=$C494,0,IF(SUM($C494,$I468)&gt;BB$4,$R482/$I468,$R482-SUM($I494:BA494))))</f>
        <v>0</v>
      </c>
      <c r="BC494" s="31">
        <f>IF($I468="n/a",0,IF(BC$4&lt;=$C494,0,IF(SUM($C494,$I468)&gt;BC$4,$R482/$I468,$R482-SUM($I494:BB494))))</f>
        <v>0</v>
      </c>
      <c r="BD494" s="31">
        <f>IF($I468="n/a",0,IF(BD$4&lt;=$C494,0,IF(SUM($C494,$I468)&gt;BD$4,$R482/$I468,$R482-SUM($I494:BC494))))</f>
        <v>0</v>
      </c>
      <c r="BE494" s="31">
        <f>IF($I468="n/a",0,IF(BE$4&lt;=$C494,0,IF(SUM($C494,$I468)&gt;BE$4,$R482/$I468,$R482-SUM($I494:BD494))))</f>
        <v>0</v>
      </c>
      <c r="BF494" s="31">
        <f>IF($I468="n/a",0,IF(BF$4&lt;=$C494,0,IF(SUM($C494,$I468)&gt;BF$4,$R482/$I468,$R482-SUM($I494:BE494))))</f>
        <v>0</v>
      </c>
      <c r="BG494" s="31">
        <f>IF($I468="n/a",0,IF(BG$4&lt;=$C494,0,IF(SUM($C494,$I468)&gt;BG$4,$R482/$I468,$R482-SUM($I494:BF494))))</f>
        <v>0</v>
      </c>
      <c r="BH494" s="31">
        <f>IF($I468="n/a",0,IF(BH$4&lt;=$C494,0,IF(SUM($C494,$I468)&gt;BH$4,$R482/$I468,$R482-SUM($I494:BG494))))</f>
        <v>0</v>
      </c>
      <c r="BI494" s="31">
        <f>IF($I468="n/a",0,IF(BI$4&lt;=$C494,0,IF(SUM($C494,$I468)&gt;BI$4,$R482/$I468,$R482-SUM($I494:BH494))))</f>
        <v>0</v>
      </c>
      <c r="BJ494" s="31">
        <f>IF($I468="n/a",0,IF(BJ$4&lt;=$C494,0,IF(SUM($C494,$I468)&gt;BJ$4,$R482/$I468,$R482-SUM($I494:BI494))))</f>
        <v>0</v>
      </c>
      <c r="BK494" s="31">
        <f>IF($I468="n/a",0,IF(BK$4&lt;=$C494,0,IF(SUM($C494,$I468)&gt;BK$4,$R482/$I468,$R482-SUM($I494:BJ494))))</f>
        <v>0</v>
      </c>
      <c r="BL494" s="31">
        <f>IF($I468="n/a",0,IF(BL$4&lt;=$C494,0,IF(SUM($C494,$I468)&gt;BL$4,$R482/$I468,$R482-SUM($I494:BK494))))</f>
        <v>0</v>
      </c>
      <c r="BM494" s="31">
        <f>IF($I468="n/a",0,IF(BM$4&lt;=$C494,0,IF(SUM($C494,$I468)&gt;BM$4,$R482/$I468,$R482-SUM($I494:BL494))))</f>
        <v>0</v>
      </c>
      <c r="BN494" s="31">
        <f>IF($I468="n/a",0,IF(BN$4&lt;=$C494,0,IF(SUM($C494,$I468)&gt;BN$4,$R482/$I468,$R482-SUM($I494:BM494))))</f>
        <v>0</v>
      </c>
      <c r="BO494" s="31">
        <f>IF($I468="n/a",0,IF(BO$4&lt;=$C494,0,IF(SUM($C494,$I468)&gt;BO$4,$R482/$I468,$R482-SUM($I494:BN494))))</f>
        <v>0</v>
      </c>
      <c r="BP494" s="31">
        <f>IF($I468="n/a",0,IF(BP$4&lt;=$C494,0,IF(SUM($C494,$I468)&gt;BP$4,$R482/$I468,$R482-SUM($I494:BO494))))</f>
        <v>0</v>
      </c>
      <c r="BQ494" s="31">
        <f>IF($I468="n/a",0,IF(BQ$4&lt;=$C494,0,IF(SUM($C494,$I468)&gt;BQ$4,$R482/$I468,$R482-SUM($I494:BP494))))</f>
        <v>0</v>
      </c>
      <c r="BR494" s="31">
        <f>IF($I468="n/a",0,IF(BR$4&lt;=$C494,0,IF(SUM($C494,$I468)&gt;BR$4,$R482/$I468,$R482-SUM($I494:BQ494))))</f>
        <v>0</v>
      </c>
      <c r="BS494" s="31">
        <f>IF($I468="n/a",0,IF(BS$4&lt;=$C494,0,IF(SUM($C494,$I468)&gt;BS$4,$R482/$I468,$R482-SUM($I494:BR494))))</f>
        <v>0</v>
      </c>
      <c r="BT494" s="31">
        <f>IF($I468="n/a",0,IF(BT$4&lt;=$C494,0,IF(SUM($C494,$I468)&gt;BT$4,$R482/$I468,$R482-SUM($I494:BS494))))</f>
        <v>0</v>
      </c>
      <c r="BU494" s="31">
        <f>IF($I468="n/a",0,IF(BU$4&lt;=$C494,0,IF(SUM($C494,$I468)&gt;BU$4,$R482/$I468,$R482-SUM($I494:BT494))))</f>
        <v>0</v>
      </c>
      <c r="BV494" s="31">
        <f>IF($I468="n/a",0,IF(BV$4&lt;=$C494,0,IF(SUM($C494,$I468)&gt;BV$4,$R482/$I468,$R482-SUM($I494:BU494))))</f>
        <v>0</v>
      </c>
      <c r="BW494" s="31">
        <f>IF($I468="n/a",0,IF(BW$4&lt;=$C494,0,IF(SUM($C494,$I468)&gt;BW$4,$R482/$I468,$R482-SUM($I494:BV494))))</f>
        <v>0</v>
      </c>
      <c r="BX494" s="31">
        <f>IF($I468="n/a",0,IF(BX$4&lt;=$C494,0,IF(SUM($C494,$I468)&gt;BX$4,$R482/$I468,$R482-SUM($I494:BW494))))</f>
        <v>0</v>
      </c>
      <c r="BY494" s="31">
        <f>IF($I468="n/a",0,IF(BY$4&lt;=$C494,0,IF(SUM($C494,$I468)&gt;BY$4,$R482/$I468,$R482-SUM($I494:BX494))))</f>
        <v>0</v>
      </c>
      <c r="BZ494" s="31">
        <f>IF($I468="n/a",0,IF(BZ$4&lt;=$C494,0,IF(SUM($C494,$I468)&gt;BZ$4,$R482/$I468,$R482-SUM($I494:BY494))))</f>
        <v>0</v>
      </c>
      <c r="CA494" s="31">
        <f>IF($I468="n/a",0,IF(CA$4&lt;=$C494,0,IF(SUM($C494,$I468)&gt;CA$4,$R482/$I468,$R482-SUM($I494:BZ494))))</f>
        <v>0</v>
      </c>
      <c r="CB494" s="31">
        <f>IF($I468="n/a",0,IF(CB$4&lt;=$C494,0,IF(SUM($C494,$I468)&gt;CB$4,$R482/$I468,$R482-SUM($I494:CA494))))</f>
        <v>0</v>
      </c>
      <c r="CC494" s="31">
        <f>IF($I468="n/a",0,IF(CC$4&lt;=$C494,0,IF(SUM($C494,$I468)&gt;CC$4,$R482/$I468,$R482-SUM($I494:CB494))))</f>
        <v>0</v>
      </c>
      <c r="CD494" s="31">
        <f>IF($I468="n/a",0,IF(CD$4&lt;=$C494,0,IF(SUM($C494,$I468)&gt;CD$4,$R482/$I468,$R482-SUM($I494:CC494))))</f>
        <v>0</v>
      </c>
      <c r="CE494" s="31">
        <f>IF($I468="n/a",0,IF(CE$4&lt;=$C494,0,IF(SUM($C494,$I468)&gt;CE$4,$R482/$I468,$R482-SUM($I494:CD494))))</f>
        <v>0</v>
      </c>
      <c r="CF494" s="31">
        <f>IF($I468="n/a",0,IF(CF$4&lt;=$C494,0,IF(SUM($C494,$I468)&gt;CF$4,$R482/$I468,$R482-SUM($I494:CE494))))</f>
        <v>0</v>
      </c>
    </row>
    <row r="495" spans="1:2018" s="153" customFormat="1" ht="12.75" customHeight="1">
      <c r="A495"/>
      <c r="C495" s="197">
        <v>2025</v>
      </c>
      <c r="D495" s="21" t="s">
        <v>54</v>
      </c>
      <c r="E495" s="21" t="s">
        <v>185</v>
      </c>
      <c r="I495" s="31"/>
      <c r="J495" s="31">
        <f>IF($I468="n/a",0,IF(J$4&lt;=$C495,0,IF(SUM($C495,$I468)&gt;J$4,$S482/$I468,$S482-SUM($I495:I495))))</f>
        <v>0</v>
      </c>
      <c r="K495" s="31">
        <f>IF($I468="n/a",0,IF(K$4&lt;=$C495,0,IF(SUM($C495,$I468)&gt;K$4,$S482/$I468,$S482-SUM($I495:J495))))</f>
        <v>0</v>
      </c>
      <c r="L495" s="31">
        <f>IF($I468="n/a",0,IF(L$4&lt;=$C495,0,IF(SUM($C495,$I468)&gt;L$4,$S482/$I468,$S482-SUM($I495:K495))))</f>
        <v>0</v>
      </c>
      <c r="M495" s="31">
        <f>IF($I468="n/a",0,IF(M$4&lt;=$C495,0,IF(SUM($C495,$I468)&gt;M$4,$S482/$I468,$S482-SUM($I495:L495))))</f>
        <v>0</v>
      </c>
      <c r="N495" s="31">
        <f>IF($I468="n/a",0,IF(N$4&lt;=$C495,0,IF(SUM($C495,$I468)&gt;N$4,$S482/$I468,$S482-SUM($I495:M495))))</f>
        <v>0</v>
      </c>
      <c r="O495" s="31">
        <f>IF($I468="n/a",0,IF(O$4&lt;=$C495,0,IF(SUM($C495,$I468)&gt;O$4,$S482/$I468,$S482-SUM($I495:N495))))</f>
        <v>0</v>
      </c>
      <c r="P495" s="31">
        <f>IF($I468="n/a",0,IF(P$4&lt;=$C495,0,IF(SUM($C495,$I468)&gt;P$4,$S482/$I468,$S482-SUM($I495:O495))))</f>
        <v>0</v>
      </c>
      <c r="Q495" s="31">
        <f>IF($I468="n/a",0,IF(Q$4&lt;=$C495,0,IF(SUM($C495,$I468)&gt;Q$4,$S482/$I468,$S482-SUM($I495:P495))))</f>
        <v>0</v>
      </c>
      <c r="R495" s="31">
        <f>IF($I468="n/a",0,IF(R$4&lt;=$C495,0,IF(SUM($C495,$I468)&gt;R$4,$S482/$I468,$S482-SUM($I495:Q495))))</f>
        <v>0</v>
      </c>
      <c r="S495" s="31">
        <f>IF($I468="n/a",0,IF(S$4&lt;=$C495,0,IF(SUM($C495,$I468)&gt;S$4,$S482/$I468,$S482-SUM($I495:R495))))</f>
        <v>0</v>
      </c>
      <c r="T495" s="31">
        <f>IF($I468="n/a",0,IF(T$4&lt;=$C495,0,IF(SUM($C495,$I468)&gt;T$4,$S482/$I468,$S482-SUM($I495:S495))))</f>
        <v>0</v>
      </c>
      <c r="U495" s="31">
        <f>IF($I468="n/a",0,IF(U$4&lt;=$C495,0,IF(SUM($C495,$I468)&gt;U$4,$S482/$I468,$S482-SUM($I495:T495))))</f>
        <v>0</v>
      </c>
      <c r="V495" s="31">
        <f>IF($I468="n/a",0,IF(V$4&lt;=$C495,0,IF(SUM($C495,$I468)&gt;V$4,$S482/$I468,$S482-SUM($I495:U495))))</f>
        <v>0</v>
      </c>
      <c r="W495" s="31">
        <f>IF($I468="n/a",0,IF(W$4&lt;=$C495,0,IF(SUM($C495,$I468)&gt;W$4,$S482/$I468,$S482-SUM($I495:V495))))</f>
        <v>0</v>
      </c>
      <c r="X495" s="31">
        <f>IF($I468="n/a",0,IF(X$4&lt;=$C495,0,IF(SUM($C495,$I468)&gt;X$4,$S482/$I468,$S482-SUM($I495:W495))))</f>
        <v>0</v>
      </c>
      <c r="Y495" s="31">
        <f>IF($I468="n/a",0,IF(Y$4&lt;=$C495,0,IF(SUM($C495,$I468)&gt;Y$4,$S482/$I468,$S482-SUM($I495:X495))))</f>
        <v>0</v>
      </c>
      <c r="Z495" s="31">
        <f>IF($I468="n/a",0,IF(Z$4&lt;=$C495,0,IF(SUM($C495,$I468)&gt;Z$4,$S482/$I468,$S482-SUM($I495:Y495))))</f>
        <v>0</v>
      </c>
      <c r="AA495" s="31">
        <f>IF($I468="n/a",0,IF(AA$4&lt;=$C495,0,IF(SUM($C495,$I468)&gt;AA$4,$S482/$I468,$S482-SUM($I495:Z495))))</f>
        <v>0</v>
      </c>
      <c r="AB495" s="31">
        <f>IF($I468="n/a",0,IF(AB$4&lt;=$C495,0,IF(SUM($C495,$I468)&gt;AB$4,$S482/$I468,$S482-SUM($I495:AA495))))</f>
        <v>0</v>
      </c>
      <c r="AC495" s="31">
        <f>IF($I468="n/a",0,IF(AC$4&lt;=$C495,0,IF(SUM($C495,$I468)&gt;AC$4,$S482/$I468,$S482-SUM($I495:AB495))))</f>
        <v>0</v>
      </c>
      <c r="AD495" s="31">
        <f>IF($I468="n/a",0,IF(AD$4&lt;=$C495,0,IF(SUM($C495,$I468)&gt;AD$4,$S482/$I468,$S482-SUM($I495:AC495))))</f>
        <v>0</v>
      </c>
      <c r="AE495" s="31">
        <f>IF($I468="n/a",0,IF(AE$4&lt;=$C495,0,IF(SUM($C495,$I468)&gt;AE$4,$S482/$I468,$S482-SUM($I495:AD495))))</f>
        <v>0</v>
      </c>
      <c r="AF495" s="31">
        <f>IF($I468="n/a",0,IF(AF$4&lt;=$C495,0,IF(SUM($C495,$I468)&gt;AF$4,$S482/$I468,$S482-SUM($I495:AE495))))</f>
        <v>0</v>
      </c>
      <c r="AG495" s="31">
        <f>IF($I468="n/a",0,IF(AG$4&lt;=$C495,0,IF(SUM($C495,$I468)&gt;AG$4,$S482/$I468,$S482-SUM($I495:AF495))))</f>
        <v>0</v>
      </c>
      <c r="AH495" s="31">
        <f>IF($I468="n/a",0,IF(AH$4&lt;=$C495,0,IF(SUM($C495,$I468)&gt;AH$4,$S482/$I468,$S482-SUM($I495:AG495))))</f>
        <v>0</v>
      </c>
      <c r="AI495" s="31">
        <f>IF($I468="n/a",0,IF(AI$4&lt;=$C495,0,IF(SUM($C495,$I468)&gt;AI$4,$S482/$I468,$S482-SUM($I495:AH495))))</f>
        <v>0</v>
      </c>
      <c r="AJ495" s="31">
        <f>IF($I468="n/a",0,IF(AJ$4&lt;=$C495,0,IF(SUM($C495,$I468)&gt;AJ$4,$S482/$I468,$S482-SUM($I495:AI495))))</f>
        <v>0</v>
      </c>
      <c r="AK495" s="31">
        <f>IF($I468="n/a",0,IF(AK$4&lt;=$C495,0,IF(SUM($C495,$I468)&gt;AK$4,$S482/$I468,$S482-SUM($I495:AJ495))))</f>
        <v>0</v>
      </c>
      <c r="AL495" s="31">
        <f>IF($I468="n/a",0,IF(AL$4&lt;=$C495,0,IF(SUM($C495,$I468)&gt;AL$4,$S482/$I468,$S482-SUM($I495:AK495))))</f>
        <v>0</v>
      </c>
      <c r="AM495" s="31">
        <f>IF($I468="n/a",0,IF(AM$4&lt;=$C495,0,IF(SUM($C495,$I468)&gt;AM$4,$S482/$I468,$S482-SUM($I495:AL495))))</f>
        <v>0</v>
      </c>
      <c r="AN495" s="31">
        <f>IF($I468="n/a",0,IF(AN$4&lt;=$C495,0,IF(SUM($C495,$I468)&gt;AN$4,$S482/$I468,$S482-SUM($I495:AM495))))</f>
        <v>0</v>
      </c>
      <c r="AO495" s="31">
        <f>IF($I468="n/a",0,IF(AO$4&lt;=$C495,0,IF(SUM($C495,$I468)&gt;AO$4,$S482/$I468,$S482-SUM($I495:AN495))))</f>
        <v>0</v>
      </c>
      <c r="AP495" s="31">
        <f>IF($I468="n/a",0,IF(AP$4&lt;=$C495,0,IF(SUM($C495,$I468)&gt;AP$4,$S482/$I468,$S482-SUM($I495:AO495))))</f>
        <v>0</v>
      </c>
      <c r="AQ495" s="31">
        <f>IF($I468="n/a",0,IF(AQ$4&lt;=$C495,0,IF(SUM($C495,$I468)&gt;AQ$4,$S482/$I468,$S482-SUM($I495:AP495))))</f>
        <v>0</v>
      </c>
      <c r="AR495" s="31">
        <f>IF($I468="n/a",0,IF(AR$4&lt;=$C495,0,IF(SUM($C495,$I468)&gt;AR$4,$S482/$I468,$S482-SUM($I495:AQ495))))</f>
        <v>0</v>
      </c>
      <c r="AS495" s="31">
        <f>IF($I468="n/a",0,IF(AS$4&lt;=$C495,0,IF(SUM($C495,$I468)&gt;AS$4,$S482/$I468,$S482-SUM($I495:AR495))))</f>
        <v>0</v>
      </c>
      <c r="AT495" s="31">
        <f>IF($I468="n/a",0,IF(AT$4&lt;=$C495,0,IF(SUM($C495,$I468)&gt;AT$4,$S482/$I468,$S482-SUM($I495:AS495))))</f>
        <v>0</v>
      </c>
      <c r="AU495" s="31">
        <f>IF($I468="n/a",0,IF(AU$4&lt;=$C495,0,IF(SUM($C495,$I468)&gt;AU$4,$S482/$I468,$S482-SUM($I495:AT495))))</f>
        <v>0</v>
      </c>
      <c r="AV495" s="31">
        <f>IF($I468="n/a",0,IF(AV$4&lt;=$C495,0,IF(SUM($C495,$I468)&gt;AV$4,$S482/$I468,$S482-SUM($I495:AU495))))</f>
        <v>0</v>
      </c>
      <c r="AW495" s="31">
        <f>IF($I468="n/a",0,IF(AW$4&lt;=$C495,0,IF(SUM($C495,$I468)&gt;AW$4,$S482/$I468,$S482-SUM($I495:AV495))))</f>
        <v>0</v>
      </c>
      <c r="AX495" s="31">
        <f>IF($I468="n/a",0,IF(AX$4&lt;=$C495,0,IF(SUM($C495,$I468)&gt;AX$4,$S482/$I468,$S482-SUM($I495:AW495))))</f>
        <v>0</v>
      </c>
      <c r="AY495" s="31">
        <f>IF($I468="n/a",0,IF(AY$4&lt;=$C495,0,IF(SUM($C495,$I468)&gt;AY$4,$S482/$I468,$S482-SUM($I495:AX495))))</f>
        <v>0</v>
      </c>
      <c r="AZ495" s="31">
        <f>IF($I468="n/a",0,IF(AZ$4&lt;=$C495,0,IF(SUM($C495,$I468)&gt;AZ$4,$S482/$I468,$S482-SUM($I495:AY495))))</f>
        <v>0</v>
      </c>
      <c r="BA495" s="31">
        <f>IF($I468="n/a",0,IF(BA$4&lt;=$C495,0,IF(SUM($C495,$I468)&gt;BA$4,$S482/$I468,$S482-SUM($I495:AZ495))))</f>
        <v>0</v>
      </c>
      <c r="BB495" s="31">
        <f>IF($I468="n/a",0,IF(BB$4&lt;=$C495,0,IF(SUM($C495,$I468)&gt;BB$4,$S482/$I468,$S482-SUM($I495:BA495))))</f>
        <v>0</v>
      </c>
      <c r="BC495" s="31">
        <f>IF($I468="n/a",0,IF(BC$4&lt;=$C495,0,IF(SUM($C495,$I468)&gt;BC$4,$S482/$I468,$S482-SUM($I495:BB495))))</f>
        <v>0</v>
      </c>
      <c r="BD495" s="31">
        <f>IF($I468="n/a",0,IF(BD$4&lt;=$C495,0,IF(SUM($C495,$I468)&gt;BD$4,$S482/$I468,$S482-SUM($I495:BC495))))</f>
        <v>0</v>
      </c>
      <c r="BE495" s="31">
        <f>IF($I468="n/a",0,IF(BE$4&lt;=$C495,0,IF(SUM($C495,$I468)&gt;BE$4,$S482/$I468,$S482-SUM($I495:BD495))))</f>
        <v>0</v>
      </c>
      <c r="BF495" s="31">
        <f>IF($I468="n/a",0,IF(BF$4&lt;=$C495,0,IF(SUM($C495,$I468)&gt;BF$4,$S482/$I468,$S482-SUM($I495:BE495))))</f>
        <v>0</v>
      </c>
      <c r="BG495" s="31">
        <f>IF($I468="n/a",0,IF(BG$4&lt;=$C495,0,IF(SUM($C495,$I468)&gt;BG$4,$S482/$I468,$S482-SUM($I495:BF495))))</f>
        <v>0</v>
      </c>
      <c r="BH495" s="31">
        <f>IF($I468="n/a",0,IF(BH$4&lt;=$C495,0,IF(SUM($C495,$I468)&gt;BH$4,$S482/$I468,$S482-SUM($I495:BG495))))</f>
        <v>0</v>
      </c>
      <c r="BI495" s="31">
        <f>IF($I468="n/a",0,IF(BI$4&lt;=$C495,0,IF(SUM($C495,$I468)&gt;BI$4,$S482/$I468,$S482-SUM($I495:BH495))))</f>
        <v>0</v>
      </c>
      <c r="BJ495" s="31">
        <f>IF($I468="n/a",0,IF(BJ$4&lt;=$C495,0,IF(SUM($C495,$I468)&gt;BJ$4,$S482/$I468,$S482-SUM($I495:BI495))))</f>
        <v>0</v>
      </c>
      <c r="BK495" s="31">
        <f>IF($I468="n/a",0,IF(BK$4&lt;=$C495,0,IF(SUM($C495,$I468)&gt;BK$4,$S482/$I468,$S482-SUM($I495:BJ495))))</f>
        <v>0</v>
      </c>
      <c r="BL495" s="31">
        <f>IF($I468="n/a",0,IF(BL$4&lt;=$C495,0,IF(SUM($C495,$I468)&gt;BL$4,$S482/$I468,$S482-SUM($I495:BK495))))</f>
        <v>0</v>
      </c>
      <c r="BM495" s="31">
        <f>IF($I468="n/a",0,IF(BM$4&lt;=$C495,0,IF(SUM($C495,$I468)&gt;BM$4,$S482/$I468,$S482-SUM($I495:BL495))))</f>
        <v>0</v>
      </c>
      <c r="BN495" s="31">
        <f>IF($I468="n/a",0,IF(BN$4&lt;=$C495,0,IF(SUM($C495,$I468)&gt;BN$4,$S482/$I468,$S482-SUM($I495:BM495))))</f>
        <v>0</v>
      </c>
      <c r="BO495" s="31">
        <f>IF($I468="n/a",0,IF(BO$4&lt;=$C495,0,IF(SUM($C495,$I468)&gt;BO$4,$S482/$I468,$S482-SUM($I495:BN495))))</f>
        <v>0</v>
      </c>
      <c r="BP495" s="31">
        <f>IF($I468="n/a",0,IF(BP$4&lt;=$C495,0,IF(SUM($C495,$I468)&gt;BP$4,$S482/$I468,$S482-SUM($I495:BO495))))</f>
        <v>0</v>
      </c>
      <c r="BQ495" s="31">
        <f>IF($I468="n/a",0,IF(BQ$4&lt;=$C495,0,IF(SUM($C495,$I468)&gt;BQ$4,$S482/$I468,$S482-SUM($I495:BP495))))</f>
        <v>0</v>
      </c>
      <c r="BR495" s="31">
        <f>IF($I468="n/a",0,IF(BR$4&lt;=$C495,0,IF(SUM($C495,$I468)&gt;BR$4,$S482/$I468,$S482-SUM($I495:BQ495))))</f>
        <v>0</v>
      </c>
      <c r="BS495" s="31">
        <f>IF($I468="n/a",0,IF(BS$4&lt;=$C495,0,IF(SUM($C495,$I468)&gt;BS$4,$S482/$I468,$S482-SUM($I495:BR495))))</f>
        <v>0</v>
      </c>
      <c r="BT495" s="31">
        <f>IF($I468="n/a",0,IF(BT$4&lt;=$C495,0,IF(SUM($C495,$I468)&gt;BT$4,$S482/$I468,$S482-SUM($I495:BS495))))</f>
        <v>0</v>
      </c>
      <c r="BU495" s="31">
        <f>IF($I468="n/a",0,IF(BU$4&lt;=$C495,0,IF(SUM($C495,$I468)&gt;BU$4,$S482/$I468,$S482-SUM($I495:BT495))))</f>
        <v>0</v>
      </c>
      <c r="BV495" s="31">
        <f>IF($I468="n/a",0,IF(BV$4&lt;=$C495,0,IF(SUM($C495,$I468)&gt;BV$4,$S482/$I468,$S482-SUM($I495:BU495))))</f>
        <v>0</v>
      </c>
      <c r="BW495" s="31">
        <f>IF($I468="n/a",0,IF(BW$4&lt;=$C495,0,IF(SUM($C495,$I468)&gt;BW$4,$S482/$I468,$S482-SUM($I495:BV495))))</f>
        <v>0</v>
      </c>
      <c r="BX495" s="31">
        <f>IF($I468="n/a",0,IF(BX$4&lt;=$C495,0,IF(SUM($C495,$I468)&gt;BX$4,$S482/$I468,$S482-SUM($I495:BW495))))</f>
        <v>0</v>
      </c>
      <c r="BY495" s="31">
        <f>IF($I468="n/a",0,IF(BY$4&lt;=$C495,0,IF(SUM($C495,$I468)&gt;BY$4,$S482/$I468,$S482-SUM($I495:BX495))))</f>
        <v>0</v>
      </c>
      <c r="BZ495" s="31">
        <f>IF($I468="n/a",0,IF(BZ$4&lt;=$C495,0,IF(SUM($C495,$I468)&gt;BZ$4,$S482/$I468,$S482-SUM($I495:BY495))))</f>
        <v>0</v>
      </c>
      <c r="CA495" s="31">
        <f>IF($I468="n/a",0,IF(CA$4&lt;=$C495,0,IF(SUM($C495,$I468)&gt;CA$4,$S482/$I468,$S482-SUM($I495:BZ495))))</f>
        <v>0</v>
      </c>
      <c r="CB495" s="31">
        <f>IF($I468="n/a",0,IF(CB$4&lt;=$C495,0,IF(SUM($C495,$I468)&gt;CB$4,$S482/$I468,$S482-SUM($I495:CA495))))</f>
        <v>0</v>
      </c>
      <c r="CC495" s="31">
        <f>IF($I468="n/a",0,IF(CC$4&lt;=$C495,0,IF(SUM($C495,$I468)&gt;CC$4,$S482/$I468,$S482-SUM($I495:CB495))))</f>
        <v>0</v>
      </c>
      <c r="CD495" s="31">
        <f>IF($I468="n/a",0,IF(CD$4&lt;=$C495,0,IF(SUM($C495,$I468)&gt;CD$4,$S482/$I468,$S482-SUM($I495:CC495))))</f>
        <v>0</v>
      </c>
      <c r="CE495" s="31">
        <f>IF($I468="n/a",0,IF(CE$4&lt;=$C495,0,IF(SUM($C495,$I468)&gt;CE$4,$S482/$I468,$S482-SUM($I495:CD495))))</f>
        <v>0</v>
      </c>
      <c r="CF495" s="31">
        <f>IF($I468="n/a",0,IF(CF$4&lt;=$C495,0,IF(SUM($C495,$I468)&gt;CF$4,$S482/$I468,$S482-SUM($I495:CE495))))</f>
        <v>0</v>
      </c>
    </row>
    <row r="496" spans="1:2018" s="153" customFormat="1" ht="12.75" customHeight="1">
      <c r="A496"/>
      <c r="C496" s="197">
        <v>2026</v>
      </c>
      <c r="D496" s="21" t="s">
        <v>55</v>
      </c>
      <c r="E496" s="21" t="s">
        <v>185</v>
      </c>
      <c r="I496" s="31"/>
      <c r="J496" s="31">
        <f>IF($I468="n/a",0,IF(J$4&lt;=$C496,0,IF(SUM($C496,$I468)&gt;J$4,$T482/$I468,$T482-SUM($I496:I496))))</f>
        <v>0</v>
      </c>
      <c r="K496" s="31">
        <f>IF($I468="n/a",0,IF(K$4&lt;=$C496,0,IF(SUM($C496,$I468)&gt;K$4,$T482/$I468,$T482-SUM($I496:J496))))</f>
        <v>0</v>
      </c>
      <c r="L496" s="31">
        <f>IF($I468="n/a",0,IF(L$4&lt;=$C496,0,IF(SUM($C496,$I468)&gt;L$4,$T482/$I468,$T482-SUM($I496:K496))))</f>
        <v>0</v>
      </c>
      <c r="M496" s="31">
        <f>IF($I468="n/a",0,IF(M$4&lt;=$C496,0,IF(SUM($C496,$I468)&gt;M$4,$T482/$I468,$T482-SUM($I496:L496))))</f>
        <v>0</v>
      </c>
      <c r="N496" s="31">
        <f>IF($I468="n/a",0,IF(N$4&lt;=$C496,0,IF(SUM($C496,$I468)&gt;N$4,$T482/$I468,$T482-SUM($I496:M496))))</f>
        <v>0</v>
      </c>
      <c r="O496" s="31">
        <f>IF($I468="n/a",0,IF(O$4&lt;=$C496,0,IF(SUM($C496,$I468)&gt;O$4,$T482/$I468,$T482-SUM($I496:N496))))</f>
        <v>0</v>
      </c>
      <c r="P496" s="31">
        <f>IF($I468="n/a",0,IF(P$4&lt;=$C496,0,IF(SUM($C496,$I468)&gt;P$4,$T482/$I468,$T482-SUM($I496:O496))))</f>
        <v>0</v>
      </c>
      <c r="Q496" s="31">
        <f>IF($I468="n/a",0,IF(Q$4&lt;=$C496,0,IF(SUM($C496,$I468)&gt;Q$4,$T482/$I468,$T482-SUM($I496:P496))))</f>
        <v>0</v>
      </c>
      <c r="R496" s="31">
        <f>IF($I468="n/a",0,IF(R$4&lt;=$C496,0,IF(SUM($C496,$I468)&gt;R$4,$T482/$I468,$T482-SUM($I496:Q496))))</f>
        <v>0</v>
      </c>
      <c r="S496" s="31">
        <f>IF($I468="n/a",0,IF(S$4&lt;=$C496,0,IF(SUM($C496,$I468)&gt;S$4,$T482/$I468,$T482-SUM($I496:R496))))</f>
        <v>0</v>
      </c>
      <c r="T496" s="31">
        <f>IF($I468="n/a",0,IF(T$4&lt;=$C496,0,IF(SUM($C496,$I468)&gt;T$4,$T482/$I468,$T482-SUM($I496:S496))))</f>
        <v>0</v>
      </c>
      <c r="U496" s="31">
        <f>IF($I468="n/a",0,IF(U$4&lt;=$C496,0,IF(SUM($C496,$I468)&gt;U$4,$T482/$I468,$T482-SUM($I496:T496))))</f>
        <v>0</v>
      </c>
      <c r="V496" s="31">
        <f>IF($I468="n/a",0,IF(V$4&lt;=$C496,0,IF(SUM($C496,$I468)&gt;V$4,$T482/$I468,$T482-SUM($I496:U496))))</f>
        <v>0</v>
      </c>
      <c r="W496" s="31">
        <f>IF($I468="n/a",0,IF(W$4&lt;=$C496,0,IF(SUM($C496,$I468)&gt;W$4,$T482/$I468,$T482-SUM($I496:V496))))</f>
        <v>0</v>
      </c>
      <c r="X496" s="31">
        <f>IF($I468="n/a",0,IF(X$4&lt;=$C496,0,IF(SUM($C496,$I468)&gt;X$4,$T482/$I468,$T482-SUM($I496:W496))))</f>
        <v>0</v>
      </c>
      <c r="Y496" s="31">
        <f>IF($I468="n/a",0,IF(Y$4&lt;=$C496,0,IF(SUM($C496,$I468)&gt;Y$4,$T482/$I468,$T482-SUM($I496:X496))))</f>
        <v>0</v>
      </c>
      <c r="Z496" s="31">
        <f>IF($I468="n/a",0,IF(Z$4&lt;=$C496,0,IF(SUM($C496,$I468)&gt;Z$4,$T482/$I468,$T482-SUM($I496:Y496))))</f>
        <v>0</v>
      </c>
      <c r="AA496" s="31">
        <f>IF($I468="n/a",0,IF(AA$4&lt;=$C496,0,IF(SUM($C496,$I468)&gt;AA$4,$T482/$I468,$T482-SUM($I496:Z496))))</f>
        <v>0</v>
      </c>
      <c r="AB496" s="31">
        <f>IF($I468="n/a",0,IF(AB$4&lt;=$C496,0,IF(SUM($C496,$I468)&gt;AB$4,$T482/$I468,$T482-SUM($I496:AA496))))</f>
        <v>0</v>
      </c>
      <c r="AC496" s="31">
        <f>IF($I468="n/a",0,IF(AC$4&lt;=$C496,0,IF(SUM($C496,$I468)&gt;AC$4,$T482/$I468,$T482-SUM($I496:AB496))))</f>
        <v>0</v>
      </c>
      <c r="AD496" s="31">
        <f>IF($I468="n/a",0,IF(AD$4&lt;=$C496,0,IF(SUM($C496,$I468)&gt;AD$4,$T482/$I468,$T482-SUM($I496:AC496))))</f>
        <v>0</v>
      </c>
      <c r="AE496" s="31">
        <f>IF($I468="n/a",0,IF(AE$4&lt;=$C496,0,IF(SUM($C496,$I468)&gt;AE$4,$T482/$I468,$T482-SUM($I496:AD496))))</f>
        <v>0</v>
      </c>
      <c r="AF496" s="31">
        <f>IF($I468="n/a",0,IF(AF$4&lt;=$C496,0,IF(SUM($C496,$I468)&gt;AF$4,$T482/$I468,$T482-SUM($I496:AE496))))</f>
        <v>0</v>
      </c>
      <c r="AG496" s="31">
        <f>IF($I468="n/a",0,IF(AG$4&lt;=$C496,0,IF(SUM($C496,$I468)&gt;AG$4,$T482/$I468,$T482-SUM($I496:AF496))))</f>
        <v>0</v>
      </c>
      <c r="AH496" s="31">
        <f>IF($I468="n/a",0,IF(AH$4&lt;=$C496,0,IF(SUM($C496,$I468)&gt;AH$4,$T482/$I468,$T482-SUM($I496:AG496))))</f>
        <v>0</v>
      </c>
      <c r="AI496" s="31">
        <f>IF($I468="n/a",0,IF(AI$4&lt;=$C496,0,IF(SUM($C496,$I468)&gt;AI$4,$T482/$I468,$T482-SUM($I496:AH496))))</f>
        <v>0</v>
      </c>
      <c r="AJ496" s="31">
        <f>IF($I468="n/a",0,IF(AJ$4&lt;=$C496,0,IF(SUM($C496,$I468)&gt;AJ$4,$T482/$I468,$T482-SUM($I496:AI496))))</f>
        <v>0</v>
      </c>
      <c r="AK496" s="31">
        <f>IF($I468="n/a",0,IF(AK$4&lt;=$C496,0,IF(SUM($C496,$I468)&gt;AK$4,$T482/$I468,$T482-SUM($I496:AJ496))))</f>
        <v>0</v>
      </c>
      <c r="AL496" s="31">
        <f>IF($I468="n/a",0,IF(AL$4&lt;=$C496,0,IF(SUM($C496,$I468)&gt;AL$4,$T482/$I468,$T482-SUM($I496:AK496))))</f>
        <v>0</v>
      </c>
      <c r="AM496" s="31">
        <f>IF($I468="n/a",0,IF(AM$4&lt;=$C496,0,IF(SUM($C496,$I468)&gt;AM$4,$T482/$I468,$T482-SUM($I496:AL496))))</f>
        <v>0</v>
      </c>
      <c r="AN496" s="31">
        <f>IF($I468="n/a",0,IF(AN$4&lt;=$C496,0,IF(SUM($C496,$I468)&gt;AN$4,$T482/$I468,$T482-SUM($I496:AM496))))</f>
        <v>0</v>
      </c>
      <c r="AO496" s="31">
        <f>IF($I468="n/a",0,IF(AO$4&lt;=$C496,0,IF(SUM($C496,$I468)&gt;AO$4,$T482/$I468,$T482-SUM($I496:AN496))))</f>
        <v>0</v>
      </c>
      <c r="AP496" s="31">
        <f>IF($I468="n/a",0,IF(AP$4&lt;=$C496,0,IF(SUM($C496,$I468)&gt;AP$4,$T482/$I468,$T482-SUM($I496:AO496))))</f>
        <v>0</v>
      </c>
      <c r="AQ496" s="31">
        <f>IF($I468="n/a",0,IF(AQ$4&lt;=$C496,0,IF(SUM($C496,$I468)&gt;AQ$4,$T482/$I468,$T482-SUM($I496:AP496))))</f>
        <v>0</v>
      </c>
      <c r="AR496" s="31">
        <f>IF($I468="n/a",0,IF(AR$4&lt;=$C496,0,IF(SUM($C496,$I468)&gt;AR$4,$T482/$I468,$T482-SUM($I496:AQ496))))</f>
        <v>0</v>
      </c>
      <c r="AS496" s="31">
        <f>IF($I468="n/a",0,IF(AS$4&lt;=$C496,0,IF(SUM($C496,$I468)&gt;AS$4,$T482/$I468,$T482-SUM($I496:AR496))))</f>
        <v>0</v>
      </c>
      <c r="AT496" s="31">
        <f>IF($I468="n/a",0,IF(AT$4&lt;=$C496,0,IF(SUM($C496,$I468)&gt;AT$4,$T482/$I468,$T482-SUM($I496:AS496))))</f>
        <v>0</v>
      </c>
      <c r="AU496" s="31">
        <f>IF($I468="n/a",0,IF(AU$4&lt;=$C496,0,IF(SUM($C496,$I468)&gt;AU$4,$T482/$I468,$T482-SUM($I496:AT496))))</f>
        <v>0</v>
      </c>
      <c r="AV496" s="31">
        <f>IF($I468="n/a",0,IF(AV$4&lt;=$C496,0,IF(SUM($C496,$I468)&gt;AV$4,$T482/$I468,$T482-SUM($I496:AU496))))</f>
        <v>0</v>
      </c>
      <c r="AW496" s="31">
        <f>IF($I468="n/a",0,IF(AW$4&lt;=$C496,0,IF(SUM($C496,$I468)&gt;AW$4,$T482/$I468,$T482-SUM($I496:AV496))))</f>
        <v>0</v>
      </c>
      <c r="AX496" s="31">
        <f>IF($I468="n/a",0,IF(AX$4&lt;=$C496,0,IF(SUM($C496,$I468)&gt;AX$4,$T482/$I468,$T482-SUM($I496:AW496))))</f>
        <v>0</v>
      </c>
      <c r="AY496" s="31">
        <f>IF($I468="n/a",0,IF(AY$4&lt;=$C496,0,IF(SUM($C496,$I468)&gt;AY$4,$T482/$I468,$T482-SUM($I496:AX496))))</f>
        <v>0</v>
      </c>
      <c r="AZ496" s="31">
        <f>IF($I468="n/a",0,IF(AZ$4&lt;=$C496,0,IF(SUM($C496,$I468)&gt;AZ$4,$T482/$I468,$T482-SUM($I496:AY496))))</f>
        <v>0</v>
      </c>
      <c r="BA496" s="31">
        <f>IF($I468="n/a",0,IF(BA$4&lt;=$C496,0,IF(SUM($C496,$I468)&gt;BA$4,$T482/$I468,$T482-SUM($I496:AZ496))))</f>
        <v>0</v>
      </c>
      <c r="BB496" s="31">
        <f>IF($I468="n/a",0,IF(BB$4&lt;=$C496,0,IF(SUM($C496,$I468)&gt;BB$4,$T482/$I468,$T482-SUM($I496:BA496))))</f>
        <v>0</v>
      </c>
      <c r="BC496" s="31">
        <f>IF($I468="n/a",0,IF(BC$4&lt;=$C496,0,IF(SUM($C496,$I468)&gt;BC$4,$T482/$I468,$T482-SUM($I496:BB496))))</f>
        <v>0</v>
      </c>
      <c r="BD496" s="31">
        <f>IF($I468="n/a",0,IF(BD$4&lt;=$C496,0,IF(SUM($C496,$I468)&gt;BD$4,$T482/$I468,$T482-SUM($I496:BC496))))</f>
        <v>0</v>
      </c>
      <c r="BE496" s="31">
        <f>IF($I468="n/a",0,IF(BE$4&lt;=$C496,0,IF(SUM($C496,$I468)&gt;BE$4,$T482/$I468,$T482-SUM($I496:BD496))))</f>
        <v>0</v>
      </c>
      <c r="BF496" s="31">
        <f>IF($I468="n/a",0,IF(BF$4&lt;=$C496,0,IF(SUM($C496,$I468)&gt;BF$4,$T482/$I468,$T482-SUM($I496:BE496))))</f>
        <v>0</v>
      </c>
      <c r="BG496" s="31">
        <f>IF($I468="n/a",0,IF(BG$4&lt;=$C496,0,IF(SUM($C496,$I468)&gt;BG$4,$T482/$I468,$T482-SUM($I496:BF496))))</f>
        <v>0</v>
      </c>
      <c r="BH496" s="31">
        <f>IF($I468="n/a",0,IF(BH$4&lt;=$C496,0,IF(SUM($C496,$I468)&gt;BH$4,$T482/$I468,$T482-SUM($I496:BG496))))</f>
        <v>0</v>
      </c>
      <c r="BI496" s="31">
        <f>IF($I468="n/a",0,IF(BI$4&lt;=$C496,0,IF(SUM($C496,$I468)&gt;BI$4,$T482/$I468,$T482-SUM($I496:BH496))))</f>
        <v>0</v>
      </c>
      <c r="BJ496" s="31">
        <f>IF($I468="n/a",0,IF(BJ$4&lt;=$C496,0,IF(SUM($C496,$I468)&gt;BJ$4,$T482/$I468,$T482-SUM($I496:BI496))))</f>
        <v>0</v>
      </c>
      <c r="BK496" s="31">
        <f>IF($I468="n/a",0,IF(BK$4&lt;=$C496,0,IF(SUM($C496,$I468)&gt;BK$4,$T482/$I468,$T482-SUM($I496:BJ496))))</f>
        <v>0</v>
      </c>
      <c r="BL496" s="31">
        <f>IF($I468="n/a",0,IF(BL$4&lt;=$C496,0,IF(SUM($C496,$I468)&gt;BL$4,$T482/$I468,$T482-SUM($I496:BK496))))</f>
        <v>0</v>
      </c>
      <c r="BM496" s="31">
        <f>IF($I468="n/a",0,IF(BM$4&lt;=$C496,0,IF(SUM($C496,$I468)&gt;BM$4,$T482/$I468,$T482-SUM($I496:BL496))))</f>
        <v>0</v>
      </c>
      <c r="BN496" s="31">
        <f>IF($I468="n/a",0,IF(BN$4&lt;=$C496,0,IF(SUM($C496,$I468)&gt;BN$4,$T482/$I468,$T482-SUM($I496:BM496))))</f>
        <v>0</v>
      </c>
      <c r="BO496" s="31">
        <f>IF($I468="n/a",0,IF(BO$4&lt;=$C496,0,IF(SUM($C496,$I468)&gt;BO$4,$T482/$I468,$T482-SUM($I496:BN496))))</f>
        <v>0</v>
      </c>
      <c r="BP496" s="31">
        <f>IF($I468="n/a",0,IF(BP$4&lt;=$C496,0,IF(SUM($C496,$I468)&gt;BP$4,$T482/$I468,$T482-SUM($I496:BO496))))</f>
        <v>0</v>
      </c>
      <c r="BQ496" s="31">
        <f>IF($I468="n/a",0,IF(BQ$4&lt;=$C496,0,IF(SUM($C496,$I468)&gt;BQ$4,$T482/$I468,$T482-SUM($I496:BP496))))</f>
        <v>0</v>
      </c>
      <c r="BR496" s="31">
        <f>IF($I468="n/a",0,IF(BR$4&lt;=$C496,0,IF(SUM($C496,$I468)&gt;BR$4,$T482/$I468,$T482-SUM($I496:BQ496))))</f>
        <v>0</v>
      </c>
      <c r="BS496" s="31">
        <f>IF($I468="n/a",0,IF(BS$4&lt;=$C496,0,IF(SUM($C496,$I468)&gt;BS$4,$T482/$I468,$T482-SUM($I496:BR496))))</f>
        <v>0</v>
      </c>
      <c r="BT496" s="31">
        <f>IF($I468="n/a",0,IF(BT$4&lt;=$C496,0,IF(SUM($C496,$I468)&gt;BT$4,$T482/$I468,$T482-SUM($I496:BS496))))</f>
        <v>0</v>
      </c>
      <c r="BU496" s="31">
        <f>IF($I468="n/a",0,IF(BU$4&lt;=$C496,0,IF(SUM($C496,$I468)&gt;BU$4,$T482/$I468,$T482-SUM($I496:BT496))))</f>
        <v>0</v>
      </c>
      <c r="BV496" s="31">
        <f>IF($I468="n/a",0,IF(BV$4&lt;=$C496,0,IF(SUM($C496,$I468)&gt;BV$4,$T482/$I468,$T482-SUM($I496:BU496))))</f>
        <v>0</v>
      </c>
      <c r="BW496" s="31">
        <f>IF($I468="n/a",0,IF(BW$4&lt;=$C496,0,IF(SUM($C496,$I468)&gt;BW$4,$T482/$I468,$T482-SUM($I496:BV496))))</f>
        <v>0</v>
      </c>
      <c r="BX496" s="31">
        <f>IF($I468="n/a",0,IF(BX$4&lt;=$C496,0,IF(SUM($C496,$I468)&gt;BX$4,$T482/$I468,$T482-SUM($I496:BW496))))</f>
        <v>0</v>
      </c>
      <c r="BY496" s="31">
        <f>IF($I468="n/a",0,IF(BY$4&lt;=$C496,0,IF(SUM($C496,$I468)&gt;BY$4,$T482/$I468,$T482-SUM($I496:BX496))))</f>
        <v>0</v>
      </c>
      <c r="BZ496" s="31">
        <f>IF($I468="n/a",0,IF(BZ$4&lt;=$C496,0,IF(SUM($C496,$I468)&gt;BZ$4,$T482/$I468,$T482-SUM($I496:BY496))))</f>
        <v>0</v>
      </c>
      <c r="CA496" s="31">
        <f>IF($I468="n/a",0,IF(CA$4&lt;=$C496,0,IF(SUM($C496,$I468)&gt;CA$4,$T482/$I468,$T482-SUM($I496:BZ496))))</f>
        <v>0</v>
      </c>
      <c r="CB496" s="31">
        <f>IF($I468="n/a",0,IF(CB$4&lt;=$C496,0,IF(SUM($C496,$I468)&gt;CB$4,$T482/$I468,$T482-SUM($I496:CA496))))</f>
        <v>0</v>
      </c>
      <c r="CC496" s="31">
        <f>IF($I468="n/a",0,IF(CC$4&lt;=$C496,0,IF(SUM($C496,$I468)&gt;CC$4,$T482/$I468,$T482-SUM($I496:CB496))))</f>
        <v>0</v>
      </c>
      <c r="CD496" s="31">
        <f>IF($I468="n/a",0,IF(CD$4&lt;=$C496,0,IF(SUM($C496,$I468)&gt;CD$4,$T482/$I468,$T482-SUM($I496:CC496))))</f>
        <v>0</v>
      </c>
      <c r="CE496" s="31">
        <f>IF($I468="n/a",0,IF(CE$4&lt;=$C496,0,IF(SUM($C496,$I468)&gt;CE$4,$T482/$I468,$T482-SUM($I496:CD496))))</f>
        <v>0</v>
      </c>
      <c r="CF496" s="31">
        <f>IF($I468="n/a",0,IF(CF$4&lt;=$C496,0,IF(SUM($C496,$I468)&gt;CF$4,$T482/$I468,$T482-SUM($I496:CE496))))</f>
        <v>0</v>
      </c>
    </row>
    <row r="497" spans="1:84" s="153" customFormat="1" ht="12.75" customHeight="1">
      <c r="A497"/>
      <c r="C497" s="197">
        <v>2027</v>
      </c>
      <c r="D497" s="21" t="s">
        <v>56</v>
      </c>
      <c r="E497" s="21" t="s">
        <v>185</v>
      </c>
      <c r="I497" s="31"/>
      <c r="J497" s="31">
        <f>IF($I468="n/a",0,IF(J$4&lt;=$C497,0,IF(SUM($C497,$I468)&gt;J$4,$U482/$I468,$U482-SUM($I497:I497))))</f>
        <v>0</v>
      </c>
      <c r="K497" s="31">
        <f>IF($I468="n/a",0,IF(K$4&lt;=$C497,0,IF(SUM($C497,$I468)&gt;K$4,$U482/$I468,$U482-SUM($I497:J497))))</f>
        <v>0</v>
      </c>
      <c r="L497" s="31">
        <f>IF($I468="n/a",0,IF(L$4&lt;=$C497,0,IF(SUM($C497,$I468)&gt;L$4,$U482/$I468,$U482-SUM($I497:K497))))</f>
        <v>0</v>
      </c>
      <c r="M497" s="31">
        <f>IF($I468="n/a",0,IF(M$4&lt;=$C497,0,IF(SUM($C497,$I468)&gt;M$4,$U482/$I468,$U482-SUM($I497:L497))))</f>
        <v>0</v>
      </c>
      <c r="N497" s="31">
        <f>IF($I468="n/a",0,IF(N$4&lt;=$C497,0,IF(SUM($C497,$I468)&gt;N$4,$U482/$I468,$U482-SUM($I497:M497))))</f>
        <v>0</v>
      </c>
      <c r="O497" s="31">
        <f>IF($I468="n/a",0,IF(O$4&lt;=$C497,0,IF(SUM($C497,$I468)&gt;O$4,$U482/$I468,$U482-SUM($I497:N497))))</f>
        <v>0</v>
      </c>
      <c r="P497" s="31">
        <f>IF($I468="n/a",0,IF(P$4&lt;=$C497,0,IF(SUM($C497,$I468)&gt;P$4,$U482/$I468,$U482-SUM($I497:O497))))</f>
        <v>0</v>
      </c>
      <c r="Q497" s="31">
        <f>IF($I468="n/a",0,IF(Q$4&lt;=$C497,0,IF(SUM($C497,$I468)&gt;Q$4,$U482/$I468,$U482-SUM($I497:P497))))</f>
        <v>0</v>
      </c>
      <c r="R497" s="31">
        <f>IF($I468="n/a",0,IF(R$4&lt;=$C497,0,IF(SUM($C497,$I468)&gt;R$4,$U482/$I468,$U482-SUM($I497:Q497))))</f>
        <v>0</v>
      </c>
      <c r="S497" s="31">
        <f>IF($I468="n/a",0,IF(S$4&lt;=$C497,0,IF(SUM($C497,$I468)&gt;S$4,$U482/$I468,$U482-SUM($I497:R497))))</f>
        <v>0</v>
      </c>
      <c r="T497" s="31">
        <f>IF($I468="n/a",0,IF(T$4&lt;=$C497,0,IF(SUM($C497,$I468)&gt;T$4,$U482/$I468,$U482-SUM($I497:S497))))</f>
        <v>0</v>
      </c>
      <c r="U497" s="31">
        <f>IF($I468="n/a",0,IF(U$4&lt;=$C497,0,IF(SUM($C497,$I468)&gt;U$4,$U482/$I468,$U482-SUM($I497:T497))))</f>
        <v>0</v>
      </c>
      <c r="V497" s="31">
        <f>IF($I468="n/a",0,IF(V$4&lt;=$C497,0,IF(SUM($C497,$I468)&gt;V$4,$U482/$I468,$U482-SUM($I497:U497))))</f>
        <v>0</v>
      </c>
      <c r="W497" s="31">
        <f>IF($I468="n/a",0,IF(W$4&lt;=$C497,0,IF(SUM($C497,$I468)&gt;W$4,$U482/$I468,$U482-SUM($I497:V497))))</f>
        <v>0</v>
      </c>
      <c r="X497" s="31">
        <f>IF($I468="n/a",0,IF(X$4&lt;=$C497,0,IF(SUM($C497,$I468)&gt;X$4,$U482/$I468,$U482-SUM($I497:W497))))</f>
        <v>0</v>
      </c>
      <c r="Y497" s="31">
        <f>IF($I468="n/a",0,IF(Y$4&lt;=$C497,0,IF(SUM($C497,$I468)&gt;Y$4,$U482/$I468,$U482-SUM($I497:X497))))</f>
        <v>0</v>
      </c>
      <c r="Z497" s="31">
        <f>IF($I468="n/a",0,IF(Z$4&lt;=$C497,0,IF(SUM($C497,$I468)&gt;Z$4,$U482/$I468,$U482-SUM($I497:Y497))))</f>
        <v>0</v>
      </c>
      <c r="AA497" s="31">
        <f>IF($I468="n/a",0,IF(AA$4&lt;=$C497,0,IF(SUM($C497,$I468)&gt;AA$4,$U482/$I468,$U482-SUM($I497:Z497))))</f>
        <v>0</v>
      </c>
      <c r="AB497" s="31">
        <f>IF($I468="n/a",0,IF(AB$4&lt;=$C497,0,IF(SUM($C497,$I468)&gt;AB$4,$U482/$I468,$U482-SUM($I497:AA497))))</f>
        <v>0</v>
      </c>
      <c r="AC497" s="31">
        <f>IF($I468="n/a",0,IF(AC$4&lt;=$C497,0,IF(SUM($C497,$I468)&gt;AC$4,$U482/$I468,$U482-SUM($I497:AB497))))</f>
        <v>0</v>
      </c>
      <c r="AD497" s="31">
        <f>IF($I468="n/a",0,IF(AD$4&lt;=$C497,0,IF(SUM($C497,$I468)&gt;AD$4,$U482/$I468,$U482-SUM($I497:AC497))))</f>
        <v>0</v>
      </c>
      <c r="AE497" s="31">
        <f>IF($I468="n/a",0,IF(AE$4&lt;=$C497,0,IF(SUM($C497,$I468)&gt;AE$4,$U482/$I468,$U482-SUM($I497:AD497))))</f>
        <v>0</v>
      </c>
      <c r="AF497" s="31">
        <f>IF($I468="n/a",0,IF(AF$4&lt;=$C497,0,IF(SUM($C497,$I468)&gt;AF$4,$U482/$I468,$U482-SUM($I497:AE497))))</f>
        <v>0</v>
      </c>
      <c r="AG497" s="31">
        <f>IF($I468="n/a",0,IF(AG$4&lt;=$C497,0,IF(SUM($C497,$I468)&gt;AG$4,$U482/$I468,$U482-SUM($I497:AF497))))</f>
        <v>0</v>
      </c>
      <c r="AH497" s="31">
        <f>IF($I468="n/a",0,IF(AH$4&lt;=$C497,0,IF(SUM($C497,$I468)&gt;AH$4,$U482/$I468,$U482-SUM($I497:AG497))))</f>
        <v>0</v>
      </c>
      <c r="AI497" s="31">
        <f>IF($I468="n/a",0,IF(AI$4&lt;=$C497,0,IF(SUM($C497,$I468)&gt;AI$4,$U482/$I468,$U482-SUM($I497:AH497))))</f>
        <v>0</v>
      </c>
      <c r="AJ497" s="31">
        <f>IF($I468="n/a",0,IF(AJ$4&lt;=$C497,0,IF(SUM($C497,$I468)&gt;AJ$4,$U482/$I468,$U482-SUM($I497:AI497))))</f>
        <v>0</v>
      </c>
      <c r="AK497" s="31">
        <f>IF($I468="n/a",0,IF(AK$4&lt;=$C497,0,IF(SUM($C497,$I468)&gt;AK$4,$U482/$I468,$U482-SUM($I497:AJ497))))</f>
        <v>0</v>
      </c>
      <c r="AL497" s="31">
        <f>IF($I468="n/a",0,IF(AL$4&lt;=$C497,0,IF(SUM($C497,$I468)&gt;AL$4,$U482/$I468,$U482-SUM($I497:AK497))))</f>
        <v>0</v>
      </c>
      <c r="AM497" s="31">
        <f>IF($I468="n/a",0,IF(AM$4&lt;=$C497,0,IF(SUM($C497,$I468)&gt;AM$4,$U482/$I468,$U482-SUM($I497:AL497))))</f>
        <v>0</v>
      </c>
      <c r="AN497" s="31">
        <f>IF($I468="n/a",0,IF(AN$4&lt;=$C497,0,IF(SUM($C497,$I468)&gt;AN$4,$U482/$I468,$U482-SUM($I497:AM497))))</f>
        <v>0</v>
      </c>
      <c r="AO497" s="31">
        <f>IF($I468="n/a",0,IF(AO$4&lt;=$C497,0,IF(SUM($C497,$I468)&gt;AO$4,$U482/$I468,$U482-SUM($I497:AN497))))</f>
        <v>0</v>
      </c>
      <c r="AP497" s="31">
        <f>IF($I468="n/a",0,IF(AP$4&lt;=$C497,0,IF(SUM($C497,$I468)&gt;AP$4,$U482/$I468,$U482-SUM($I497:AO497))))</f>
        <v>0</v>
      </c>
      <c r="AQ497" s="31">
        <f>IF($I468="n/a",0,IF(AQ$4&lt;=$C497,0,IF(SUM($C497,$I468)&gt;AQ$4,$U482/$I468,$U482-SUM($I497:AP497))))</f>
        <v>0</v>
      </c>
      <c r="AR497" s="31">
        <f>IF($I468="n/a",0,IF(AR$4&lt;=$C497,0,IF(SUM($C497,$I468)&gt;AR$4,$U482/$I468,$U482-SUM($I497:AQ497))))</f>
        <v>0</v>
      </c>
      <c r="AS497" s="31">
        <f>IF($I468="n/a",0,IF(AS$4&lt;=$C497,0,IF(SUM($C497,$I468)&gt;AS$4,$U482/$I468,$U482-SUM($I497:AR497))))</f>
        <v>0</v>
      </c>
      <c r="AT497" s="31">
        <f>IF($I468="n/a",0,IF(AT$4&lt;=$C497,0,IF(SUM($C497,$I468)&gt;AT$4,$U482/$I468,$U482-SUM($I497:AS497))))</f>
        <v>0</v>
      </c>
      <c r="AU497" s="31">
        <f>IF($I468="n/a",0,IF(AU$4&lt;=$C497,0,IF(SUM($C497,$I468)&gt;AU$4,$U482/$I468,$U482-SUM($I497:AT497))))</f>
        <v>0</v>
      </c>
      <c r="AV497" s="31">
        <f>IF($I468="n/a",0,IF(AV$4&lt;=$C497,0,IF(SUM($C497,$I468)&gt;AV$4,$U482/$I468,$U482-SUM($I497:AU497))))</f>
        <v>0</v>
      </c>
      <c r="AW497" s="31">
        <f>IF($I468="n/a",0,IF(AW$4&lt;=$C497,0,IF(SUM($C497,$I468)&gt;AW$4,$U482/$I468,$U482-SUM($I497:AV497))))</f>
        <v>0</v>
      </c>
      <c r="AX497" s="31">
        <f>IF($I468="n/a",0,IF(AX$4&lt;=$C497,0,IF(SUM($C497,$I468)&gt;AX$4,$U482/$I468,$U482-SUM($I497:AW497))))</f>
        <v>0</v>
      </c>
      <c r="AY497" s="31">
        <f>IF($I468="n/a",0,IF(AY$4&lt;=$C497,0,IF(SUM($C497,$I468)&gt;AY$4,$U482/$I468,$U482-SUM($I497:AX497))))</f>
        <v>0</v>
      </c>
      <c r="AZ497" s="31">
        <f>IF($I468="n/a",0,IF(AZ$4&lt;=$C497,0,IF(SUM($C497,$I468)&gt;AZ$4,$U482/$I468,$U482-SUM($I497:AY497))))</f>
        <v>0</v>
      </c>
      <c r="BA497" s="31">
        <f>IF($I468="n/a",0,IF(BA$4&lt;=$C497,0,IF(SUM($C497,$I468)&gt;BA$4,$U482/$I468,$U482-SUM($I497:AZ497))))</f>
        <v>0</v>
      </c>
      <c r="BB497" s="31">
        <f>IF($I468="n/a",0,IF(BB$4&lt;=$C497,0,IF(SUM($C497,$I468)&gt;BB$4,$U482/$I468,$U482-SUM($I497:BA497))))</f>
        <v>0</v>
      </c>
      <c r="BC497" s="31">
        <f>IF($I468="n/a",0,IF(BC$4&lt;=$C497,0,IF(SUM($C497,$I468)&gt;BC$4,$U482/$I468,$U482-SUM($I497:BB497))))</f>
        <v>0</v>
      </c>
      <c r="BD497" s="31">
        <f>IF($I468="n/a",0,IF(BD$4&lt;=$C497,0,IF(SUM($C497,$I468)&gt;BD$4,$U482/$I468,$U482-SUM($I497:BC497))))</f>
        <v>0</v>
      </c>
      <c r="BE497" s="31">
        <f>IF($I468="n/a",0,IF(BE$4&lt;=$C497,0,IF(SUM($C497,$I468)&gt;BE$4,$U482/$I468,$U482-SUM($I497:BD497))))</f>
        <v>0</v>
      </c>
      <c r="BF497" s="31">
        <f>IF($I468="n/a",0,IF(BF$4&lt;=$C497,0,IF(SUM($C497,$I468)&gt;BF$4,$U482/$I468,$U482-SUM($I497:BE497))))</f>
        <v>0</v>
      </c>
      <c r="BG497" s="31">
        <f>IF($I468="n/a",0,IF(BG$4&lt;=$C497,0,IF(SUM($C497,$I468)&gt;BG$4,$U482/$I468,$U482-SUM($I497:BF497))))</f>
        <v>0</v>
      </c>
      <c r="BH497" s="31">
        <f>IF($I468="n/a",0,IF(BH$4&lt;=$C497,0,IF(SUM($C497,$I468)&gt;BH$4,$U482/$I468,$U482-SUM($I497:BG497))))</f>
        <v>0</v>
      </c>
      <c r="BI497" s="31">
        <f>IF($I468="n/a",0,IF(BI$4&lt;=$C497,0,IF(SUM($C497,$I468)&gt;BI$4,$U482/$I468,$U482-SUM($I497:BH497))))</f>
        <v>0</v>
      </c>
      <c r="BJ497" s="31">
        <f>IF($I468="n/a",0,IF(BJ$4&lt;=$C497,0,IF(SUM($C497,$I468)&gt;BJ$4,$U482/$I468,$U482-SUM($I497:BI497))))</f>
        <v>0</v>
      </c>
      <c r="BK497" s="31">
        <f>IF($I468="n/a",0,IF(BK$4&lt;=$C497,0,IF(SUM($C497,$I468)&gt;BK$4,$U482/$I468,$U482-SUM($I497:BJ497))))</f>
        <v>0</v>
      </c>
      <c r="BL497" s="31">
        <f>IF($I468="n/a",0,IF(BL$4&lt;=$C497,0,IF(SUM($C497,$I468)&gt;BL$4,$U482/$I468,$U482-SUM($I497:BK497))))</f>
        <v>0</v>
      </c>
      <c r="BM497" s="31">
        <f>IF($I468="n/a",0,IF(BM$4&lt;=$C497,0,IF(SUM($C497,$I468)&gt;BM$4,$U482/$I468,$U482-SUM($I497:BL497))))</f>
        <v>0</v>
      </c>
      <c r="BN497" s="31">
        <f>IF($I468="n/a",0,IF(BN$4&lt;=$C497,0,IF(SUM($C497,$I468)&gt;BN$4,$U482/$I468,$U482-SUM($I497:BM497))))</f>
        <v>0</v>
      </c>
      <c r="BO497" s="31">
        <f>IF($I468="n/a",0,IF(BO$4&lt;=$C497,0,IF(SUM($C497,$I468)&gt;BO$4,$U482/$I468,$U482-SUM($I497:BN497))))</f>
        <v>0</v>
      </c>
      <c r="BP497" s="31">
        <f>IF($I468="n/a",0,IF(BP$4&lt;=$C497,0,IF(SUM($C497,$I468)&gt;BP$4,$U482/$I468,$U482-SUM($I497:BO497))))</f>
        <v>0</v>
      </c>
      <c r="BQ497" s="31">
        <f>IF($I468="n/a",0,IF(BQ$4&lt;=$C497,0,IF(SUM($C497,$I468)&gt;BQ$4,$U482/$I468,$U482-SUM($I497:BP497))))</f>
        <v>0</v>
      </c>
      <c r="BR497" s="31">
        <f>IF($I468="n/a",0,IF(BR$4&lt;=$C497,0,IF(SUM($C497,$I468)&gt;BR$4,$U482/$I468,$U482-SUM($I497:BQ497))))</f>
        <v>0</v>
      </c>
      <c r="BS497" s="31">
        <f>IF($I468="n/a",0,IF(BS$4&lt;=$C497,0,IF(SUM($C497,$I468)&gt;BS$4,$U482/$I468,$U482-SUM($I497:BR497))))</f>
        <v>0</v>
      </c>
      <c r="BT497" s="31">
        <f>IF($I468="n/a",0,IF(BT$4&lt;=$C497,0,IF(SUM($C497,$I468)&gt;BT$4,$U482/$I468,$U482-SUM($I497:BS497))))</f>
        <v>0</v>
      </c>
      <c r="BU497" s="31">
        <f>IF($I468="n/a",0,IF(BU$4&lt;=$C497,0,IF(SUM($C497,$I468)&gt;BU$4,$U482/$I468,$U482-SUM($I497:BT497))))</f>
        <v>0</v>
      </c>
      <c r="BV497" s="31">
        <f>IF($I468="n/a",0,IF(BV$4&lt;=$C497,0,IF(SUM($C497,$I468)&gt;BV$4,$U482/$I468,$U482-SUM($I497:BU497))))</f>
        <v>0</v>
      </c>
      <c r="BW497" s="31">
        <f>IF($I468="n/a",0,IF(BW$4&lt;=$C497,0,IF(SUM($C497,$I468)&gt;BW$4,$U482/$I468,$U482-SUM($I497:BV497))))</f>
        <v>0</v>
      </c>
      <c r="BX497" s="31">
        <f>IF($I468="n/a",0,IF(BX$4&lt;=$C497,0,IF(SUM($C497,$I468)&gt;BX$4,$U482/$I468,$U482-SUM($I497:BW497))))</f>
        <v>0</v>
      </c>
      <c r="BY497" s="31">
        <f>IF($I468="n/a",0,IF(BY$4&lt;=$C497,0,IF(SUM($C497,$I468)&gt;BY$4,$U482/$I468,$U482-SUM($I497:BX497))))</f>
        <v>0</v>
      </c>
      <c r="BZ497" s="31">
        <f>IF($I468="n/a",0,IF(BZ$4&lt;=$C497,0,IF(SUM($C497,$I468)&gt;BZ$4,$U482/$I468,$U482-SUM($I497:BY497))))</f>
        <v>0</v>
      </c>
      <c r="CA497" s="31">
        <f>IF($I468="n/a",0,IF(CA$4&lt;=$C497,0,IF(SUM($C497,$I468)&gt;CA$4,$U482/$I468,$U482-SUM($I497:BZ497))))</f>
        <v>0</v>
      </c>
      <c r="CB497" s="31">
        <f>IF($I468="n/a",0,IF(CB$4&lt;=$C497,0,IF(SUM($C497,$I468)&gt;CB$4,$U482/$I468,$U482-SUM($I497:CA497))))</f>
        <v>0</v>
      </c>
      <c r="CC497" s="31">
        <f>IF($I468="n/a",0,IF(CC$4&lt;=$C497,0,IF(SUM($C497,$I468)&gt;CC$4,$U482/$I468,$U482-SUM($I497:CB497))))</f>
        <v>0</v>
      </c>
      <c r="CD497" s="31">
        <f>IF($I468="n/a",0,IF(CD$4&lt;=$C497,0,IF(SUM($C497,$I468)&gt;CD$4,$U482/$I468,$U482-SUM($I497:CC497))))</f>
        <v>0</v>
      </c>
      <c r="CE497" s="31">
        <f>IF($I468="n/a",0,IF(CE$4&lt;=$C497,0,IF(SUM($C497,$I468)&gt;CE$4,$U482/$I468,$U482-SUM($I497:CD497))))</f>
        <v>0</v>
      </c>
      <c r="CF497" s="31">
        <f>IF($I468="n/a",0,IF(CF$4&lt;=$C497,0,IF(SUM($C497,$I468)&gt;CF$4,$U482/$I468,$U482-SUM($I497:CE497))))</f>
        <v>0</v>
      </c>
    </row>
    <row r="498" spans="1:84" s="153" customFormat="1" ht="12.75" customHeight="1">
      <c r="A498"/>
      <c r="C498" s="197">
        <v>2028</v>
      </c>
      <c r="D498" s="21" t="s">
        <v>57</v>
      </c>
      <c r="E498" s="21" t="s">
        <v>185</v>
      </c>
      <c r="I498" s="31"/>
      <c r="J498" s="31">
        <f>IF($I468="n/a",0,IF(J$4&lt;=$C498,0,IF(SUM($C498,$I468)&gt;J$4,$V482/$I468,$V482-SUM($I498:I498))))</f>
        <v>0</v>
      </c>
      <c r="K498" s="31">
        <f>IF($I468="n/a",0,IF(K$4&lt;=$C498,0,IF(SUM($C498,$I468)&gt;K$4,$V482/$I468,$V482-SUM($I498:J498))))</f>
        <v>0</v>
      </c>
      <c r="L498" s="31">
        <f>IF($I468="n/a",0,IF(L$4&lt;=$C498,0,IF(SUM($C498,$I468)&gt;L$4,$V482/$I468,$V482-SUM($I498:K498))))</f>
        <v>0</v>
      </c>
      <c r="M498" s="31">
        <f>IF($I468="n/a",0,IF(M$4&lt;=$C498,0,IF(SUM($C498,$I468)&gt;M$4,$V482/$I468,$V482-SUM($I498:L498))))</f>
        <v>0</v>
      </c>
      <c r="N498" s="31">
        <f>IF($I468="n/a",0,IF(N$4&lt;=$C498,0,IF(SUM($C498,$I468)&gt;N$4,$V482/$I468,$V482-SUM($I498:M498))))</f>
        <v>0</v>
      </c>
      <c r="O498" s="31">
        <f>IF($I468="n/a",0,IF(O$4&lt;=$C498,0,IF(SUM($C498,$I468)&gt;O$4,$V482/$I468,$V482-SUM($I498:N498))))</f>
        <v>0</v>
      </c>
      <c r="P498" s="31">
        <f>IF($I468="n/a",0,IF(P$4&lt;=$C498,0,IF(SUM($C498,$I468)&gt;P$4,$V482/$I468,$V482-SUM($I498:O498))))</f>
        <v>0</v>
      </c>
      <c r="Q498" s="31">
        <f>IF($I468="n/a",0,IF(Q$4&lt;=$C498,0,IF(SUM($C498,$I468)&gt;Q$4,$V482/$I468,$V482-SUM($I498:P498))))</f>
        <v>0</v>
      </c>
      <c r="R498" s="31">
        <f>IF($I468="n/a",0,IF(R$4&lt;=$C498,0,IF(SUM($C498,$I468)&gt;R$4,$V482/$I468,$V482-SUM($I498:Q498))))</f>
        <v>0</v>
      </c>
      <c r="S498" s="31">
        <f>IF($I468="n/a",0,IF(S$4&lt;=$C498,0,IF(SUM($C498,$I468)&gt;S$4,$V482/$I468,$V482-SUM($I498:R498))))</f>
        <v>0</v>
      </c>
      <c r="T498" s="31">
        <f>IF($I468="n/a",0,IF(T$4&lt;=$C498,0,IF(SUM($C498,$I468)&gt;T$4,$V482/$I468,$V482-SUM($I498:S498))))</f>
        <v>0</v>
      </c>
      <c r="U498" s="31">
        <f>IF($I468="n/a",0,IF(U$4&lt;=$C498,0,IF(SUM($C498,$I468)&gt;U$4,$V482/$I468,$V482-SUM($I498:T498))))</f>
        <v>0</v>
      </c>
      <c r="V498" s="31">
        <f>IF($I468="n/a",0,IF(V$4&lt;=$C498,0,IF(SUM($C498,$I468)&gt;V$4,$V482/$I468,$V482-SUM($I498:U498))))</f>
        <v>0</v>
      </c>
      <c r="W498" s="31">
        <f>IF($I468="n/a",0,IF(W$4&lt;=$C498,0,IF(SUM($C498,$I468)&gt;W$4,$V482/$I468,$V482-SUM($I498:V498))))</f>
        <v>0</v>
      </c>
      <c r="X498" s="31">
        <f>IF($I468="n/a",0,IF(X$4&lt;=$C498,0,IF(SUM($C498,$I468)&gt;X$4,$V482/$I468,$V482-SUM($I498:W498))))</f>
        <v>0</v>
      </c>
      <c r="Y498" s="31">
        <f>IF($I468="n/a",0,IF(Y$4&lt;=$C498,0,IF(SUM($C498,$I468)&gt;Y$4,$V482/$I468,$V482-SUM($I498:X498))))</f>
        <v>0</v>
      </c>
      <c r="Z498" s="31">
        <f>IF($I468="n/a",0,IF(Z$4&lt;=$C498,0,IF(SUM($C498,$I468)&gt;Z$4,$V482/$I468,$V482-SUM($I498:Y498))))</f>
        <v>0</v>
      </c>
      <c r="AA498" s="31">
        <f>IF($I468="n/a",0,IF(AA$4&lt;=$C498,0,IF(SUM($C498,$I468)&gt;AA$4,$V482/$I468,$V482-SUM($I498:Z498))))</f>
        <v>0</v>
      </c>
      <c r="AB498" s="31">
        <f>IF($I468="n/a",0,IF(AB$4&lt;=$C498,0,IF(SUM($C498,$I468)&gt;AB$4,$V482/$I468,$V482-SUM($I498:AA498))))</f>
        <v>0</v>
      </c>
      <c r="AC498" s="31">
        <f>IF($I468="n/a",0,IF(AC$4&lt;=$C498,0,IF(SUM($C498,$I468)&gt;AC$4,$V482/$I468,$V482-SUM($I498:AB498))))</f>
        <v>0</v>
      </c>
      <c r="AD498" s="31">
        <f>IF($I468="n/a",0,IF(AD$4&lt;=$C498,0,IF(SUM($C498,$I468)&gt;AD$4,$V482/$I468,$V482-SUM($I498:AC498))))</f>
        <v>0</v>
      </c>
      <c r="AE498" s="31">
        <f>IF($I468="n/a",0,IF(AE$4&lt;=$C498,0,IF(SUM($C498,$I468)&gt;AE$4,$V482/$I468,$V482-SUM($I498:AD498))))</f>
        <v>0</v>
      </c>
      <c r="AF498" s="31">
        <f>IF($I468="n/a",0,IF(AF$4&lt;=$C498,0,IF(SUM($C498,$I468)&gt;AF$4,$V482/$I468,$V482-SUM($I498:AE498))))</f>
        <v>0</v>
      </c>
      <c r="AG498" s="31">
        <f>IF($I468="n/a",0,IF(AG$4&lt;=$C498,0,IF(SUM($C498,$I468)&gt;AG$4,$V482/$I468,$V482-SUM($I498:AF498))))</f>
        <v>0</v>
      </c>
      <c r="AH498" s="31">
        <f>IF($I468="n/a",0,IF(AH$4&lt;=$C498,0,IF(SUM($C498,$I468)&gt;AH$4,$V482/$I468,$V482-SUM($I498:AG498))))</f>
        <v>0</v>
      </c>
      <c r="AI498" s="31">
        <f>IF($I468="n/a",0,IF(AI$4&lt;=$C498,0,IF(SUM($C498,$I468)&gt;AI$4,$V482/$I468,$V482-SUM($I498:AH498))))</f>
        <v>0</v>
      </c>
      <c r="AJ498" s="31">
        <f>IF($I468="n/a",0,IF(AJ$4&lt;=$C498,0,IF(SUM($C498,$I468)&gt;AJ$4,$V482/$I468,$V482-SUM($I498:AI498))))</f>
        <v>0</v>
      </c>
      <c r="AK498" s="31">
        <f>IF($I468="n/a",0,IF(AK$4&lt;=$C498,0,IF(SUM($C498,$I468)&gt;AK$4,$V482/$I468,$V482-SUM($I498:AJ498))))</f>
        <v>0</v>
      </c>
      <c r="AL498" s="31">
        <f>IF($I468="n/a",0,IF(AL$4&lt;=$C498,0,IF(SUM($C498,$I468)&gt;AL$4,$V482/$I468,$V482-SUM($I498:AK498))))</f>
        <v>0</v>
      </c>
      <c r="AM498" s="31">
        <f>IF($I468="n/a",0,IF(AM$4&lt;=$C498,0,IF(SUM($C498,$I468)&gt;AM$4,$V482/$I468,$V482-SUM($I498:AL498))))</f>
        <v>0</v>
      </c>
      <c r="AN498" s="31">
        <f>IF($I468="n/a",0,IF(AN$4&lt;=$C498,0,IF(SUM($C498,$I468)&gt;AN$4,$V482/$I468,$V482-SUM($I498:AM498))))</f>
        <v>0</v>
      </c>
      <c r="AO498" s="31">
        <f>IF($I468="n/a",0,IF(AO$4&lt;=$C498,0,IF(SUM($C498,$I468)&gt;AO$4,$V482/$I468,$V482-SUM($I498:AN498))))</f>
        <v>0</v>
      </c>
      <c r="AP498" s="31">
        <f>IF($I468="n/a",0,IF(AP$4&lt;=$C498,0,IF(SUM($C498,$I468)&gt;AP$4,$V482/$I468,$V482-SUM($I498:AO498))))</f>
        <v>0</v>
      </c>
      <c r="AQ498" s="31">
        <f>IF($I468="n/a",0,IF(AQ$4&lt;=$C498,0,IF(SUM($C498,$I468)&gt;AQ$4,$V482/$I468,$V482-SUM($I498:AP498))))</f>
        <v>0</v>
      </c>
      <c r="AR498" s="31">
        <f>IF($I468="n/a",0,IF(AR$4&lt;=$C498,0,IF(SUM($C498,$I468)&gt;AR$4,$V482/$I468,$V482-SUM($I498:AQ498))))</f>
        <v>0</v>
      </c>
      <c r="AS498" s="31">
        <f>IF($I468="n/a",0,IF(AS$4&lt;=$C498,0,IF(SUM($C498,$I468)&gt;AS$4,$V482/$I468,$V482-SUM($I498:AR498))))</f>
        <v>0</v>
      </c>
      <c r="AT498" s="31">
        <f>IF($I468="n/a",0,IF(AT$4&lt;=$C498,0,IF(SUM($C498,$I468)&gt;AT$4,$V482/$I468,$V482-SUM($I498:AS498))))</f>
        <v>0</v>
      </c>
      <c r="AU498" s="31">
        <f>IF($I468="n/a",0,IF(AU$4&lt;=$C498,0,IF(SUM($C498,$I468)&gt;AU$4,$V482/$I468,$V482-SUM($I498:AT498))))</f>
        <v>0</v>
      </c>
      <c r="AV498" s="31">
        <f>IF($I468="n/a",0,IF(AV$4&lt;=$C498,0,IF(SUM($C498,$I468)&gt;AV$4,$V482/$I468,$V482-SUM($I498:AU498))))</f>
        <v>0</v>
      </c>
      <c r="AW498" s="31">
        <f>IF($I468="n/a",0,IF(AW$4&lt;=$C498,0,IF(SUM($C498,$I468)&gt;AW$4,$V482/$I468,$V482-SUM($I498:AV498))))</f>
        <v>0</v>
      </c>
      <c r="AX498" s="31">
        <f>IF($I468="n/a",0,IF(AX$4&lt;=$C498,0,IF(SUM($C498,$I468)&gt;AX$4,$V482/$I468,$V482-SUM($I498:AW498))))</f>
        <v>0</v>
      </c>
      <c r="AY498" s="31">
        <f>IF($I468="n/a",0,IF(AY$4&lt;=$C498,0,IF(SUM($C498,$I468)&gt;AY$4,$V482/$I468,$V482-SUM($I498:AX498))))</f>
        <v>0</v>
      </c>
      <c r="AZ498" s="31">
        <f>IF($I468="n/a",0,IF(AZ$4&lt;=$C498,0,IF(SUM($C498,$I468)&gt;AZ$4,$V482/$I468,$V482-SUM($I498:AY498))))</f>
        <v>0</v>
      </c>
      <c r="BA498" s="31">
        <f>IF($I468="n/a",0,IF(BA$4&lt;=$C498,0,IF(SUM($C498,$I468)&gt;BA$4,$V482/$I468,$V482-SUM($I498:AZ498))))</f>
        <v>0</v>
      </c>
      <c r="BB498" s="31">
        <f>IF($I468="n/a",0,IF(BB$4&lt;=$C498,0,IF(SUM($C498,$I468)&gt;BB$4,$V482/$I468,$V482-SUM($I498:BA498))))</f>
        <v>0</v>
      </c>
      <c r="BC498" s="31">
        <f>IF($I468="n/a",0,IF(BC$4&lt;=$C498,0,IF(SUM($C498,$I468)&gt;BC$4,$V482/$I468,$V482-SUM($I498:BB498))))</f>
        <v>0</v>
      </c>
      <c r="BD498" s="31">
        <f>IF($I468="n/a",0,IF(BD$4&lt;=$C498,0,IF(SUM($C498,$I468)&gt;BD$4,$V482/$I468,$V482-SUM($I498:BC498))))</f>
        <v>0</v>
      </c>
      <c r="BE498" s="31">
        <f>IF($I468="n/a",0,IF(BE$4&lt;=$C498,0,IF(SUM($C498,$I468)&gt;BE$4,$V482/$I468,$V482-SUM($I498:BD498))))</f>
        <v>0</v>
      </c>
      <c r="BF498" s="31">
        <f>IF($I468="n/a",0,IF(BF$4&lt;=$C498,0,IF(SUM($C498,$I468)&gt;BF$4,$V482/$I468,$V482-SUM($I498:BE498))))</f>
        <v>0</v>
      </c>
      <c r="BG498" s="31">
        <f>IF($I468="n/a",0,IF(BG$4&lt;=$C498,0,IF(SUM($C498,$I468)&gt;BG$4,$V482/$I468,$V482-SUM($I498:BF498))))</f>
        <v>0</v>
      </c>
      <c r="BH498" s="31">
        <f>IF($I468="n/a",0,IF(BH$4&lt;=$C498,0,IF(SUM($C498,$I468)&gt;BH$4,$V482/$I468,$V482-SUM($I498:BG498))))</f>
        <v>0</v>
      </c>
      <c r="BI498" s="31">
        <f>IF($I468="n/a",0,IF(BI$4&lt;=$C498,0,IF(SUM($C498,$I468)&gt;BI$4,$V482/$I468,$V482-SUM($I498:BH498))))</f>
        <v>0</v>
      </c>
      <c r="BJ498" s="31">
        <f>IF($I468="n/a",0,IF(BJ$4&lt;=$C498,0,IF(SUM($C498,$I468)&gt;BJ$4,$V482/$I468,$V482-SUM($I498:BI498))))</f>
        <v>0</v>
      </c>
      <c r="BK498" s="31">
        <f>IF($I468="n/a",0,IF(BK$4&lt;=$C498,0,IF(SUM($C498,$I468)&gt;BK$4,$V482/$I468,$V482-SUM($I498:BJ498))))</f>
        <v>0</v>
      </c>
      <c r="BL498" s="31">
        <f>IF($I468="n/a",0,IF(BL$4&lt;=$C498,0,IF(SUM($C498,$I468)&gt;BL$4,$V482/$I468,$V482-SUM($I498:BK498))))</f>
        <v>0</v>
      </c>
      <c r="BM498" s="31">
        <f>IF($I468="n/a",0,IF(BM$4&lt;=$C498,0,IF(SUM($C498,$I468)&gt;BM$4,$V482/$I468,$V482-SUM($I498:BL498))))</f>
        <v>0</v>
      </c>
      <c r="BN498" s="31">
        <f>IF($I468="n/a",0,IF(BN$4&lt;=$C498,0,IF(SUM($C498,$I468)&gt;BN$4,$V482/$I468,$V482-SUM($I498:BM498))))</f>
        <v>0</v>
      </c>
      <c r="BO498" s="31">
        <f>IF($I468="n/a",0,IF(BO$4&lt;=$C498,0,IF(SUM($C498,$I468)&gt;BO$4,$V482/$I468,$V482-SUM($I498:BN498))))</f>
        <v>0</v>
      </c>
      <c r="BP498" s="31">
        <f>IF($I468="n/a",0,IF(BP$4&lt;=$C498,0,IF(SUM($C498,$I468)&gt;BP$4,$V482/$I468,$V482-SUM($I498:BO498))))</f>
        <v>0</v>
      </c>
      <c r="BQ498" s="31">
        <f>IF($I468="n/a",0,IF(BQ$4&lt;=$C498,0,IF(SUM($C498,$I468)&gt;BQ$4,$V482/$I468,$V482-SUM($I498:BP498))))</f>
        <v>0</v>
      </c>
      <c r="BR498" s="31">
        <f>IF($I468="n/a",0,IF(BR$4&lt;=$C498,0,IF(SUM($C498,$I468)&gt;BR$4,$V482/$I468,$V482-SUM($I498:BQ498))))</f>
        <v>0</v>
      </c>
      <c r="BS498" s="31">
        <f>IF($I468="n/a",0,IF(BS$4&lt;=$C498,0,IF(SUM($C498,$I468)&gt;BS$4,$V482/$I468,$V482-SUM($I498:BR498))))</f>
        <v>0</v>
      </c>
      <c r="BT498" s="31">
        <f>IF($I468="n/a",0,IF(BT$4&lt;=$C498,0,IF(SUM($C498,$I468)&gt;BT$4,$V482/$I468,$V482-SUM($I498:BS498))))</f>
        <v>0</v>
      </c>
      <c r="BU498" s="31">
        <f>IF($I468="n/a",0,IF(BU$4&lt;=$C498,0,IF(SUM($C498,$I468)&gt;BU$4,$V482/$I468,$V482-SUM($I498:BT498))))</f>
        <v>0</v>
      </c>
      <c r="BV498" s="31">
        <f>IF($I468="n/a",0,IF(BV$4&lt;=$C498,0,IF(SUM($C498,$I468)&gt;BV$4,$V482/$I468,$V482-SUM($I498:BU498))))</f>
        <v>0</v>
      </c>
      <c r="BW498" s="31">
        <f>IF($I468="n/a",0,IF(BW$4&lt;=$C498,0,IF(SUM($C498,$I468)&gt;BW$4,$V482/$I468,$V482-SUM($I498:BV498))))</f>
        <v>0</v>
      </c>
      <c r="BX498" s="31">
        <f>IF($I468="n/a",0,IF(BX$4&lt;=$C498,0,IF(SUM($C498,$I468)&gt;BX$4,$V482/$I468,$V482-SUM($I498:BW498))))</f>
        <v>0</v>
      </c>
      <c r="BY498" s="31">
        <f>IF($I468="n/a",0,IF(BY$4&lt;=$C498,0,IF(SUM($C498,$I468)&gt;BY$4,$V482/$I468,$V482-SUM($I498:BX498))))</f>
        <v>0</v>
      </c>
      <c r="BZ498" s="31">
        <f>IF($I468="n/a",0,IF(BZ$4&lt;=$C498,0,IF(SUM($C498,$I468)&gt;BZ$4,$V482/$I468,$V482-SUM($I498:BY498))))</f>
        <v>0</v>
      </c>
      <c r="CA498" s="31">
        <f>IF($I468="n/a",0,IF(CA$4&lt;=$C498,0,IF(SUM($C498,$I468)&gt;CA$4,$V482/$I468,$V482-SUM($I498:BZ498))))</f>
        <v>0</v>
      </c>
      <c r="CB498" s="31">
        <f>IF($I468="n/a",0,IF(CB$4&lt;=$C498,0,IF(SUM($C498,$I468)&gt;CB$4,$V482/$I468,$V482-SUM($I498:CA498))))</f>
        <v>0</v>
      </c>
      <c r="CC498" s="31">
        <f>IF($I468="n/a",0,IF(CC$4&lt;=$C498,0,IF(SUM($C498,$I468)&gt;CC$4,$V482/$I468,$V482-SUM($I498:CB498))))</f>
        <v>0</v>
      </c>
      <c r="CD498" s="31">
        <f>IF($I468="n/a",0,IF(CD$4&lt;=$C498,0,IF(SUM($C498,$I468)&gt;CD$4,$V482/$I468,$V482-SUM($I498:CC498))))</f>
        <v>0</v>
      </c>
      <c r="CE498" s="31">
        <f>IF($I468="n/a",0,IF(CE$4&lt;=$C498,0,IF(SUM($C498,$I468)&gt;CE$4,$V482/$I468,$V482-SUM($I498:CD498))))</f>
        <v>0</v>
      </c>
      <c r="CF498" s="31">
        <f>IF($I468="n/a",0,IF(CF$4&lt;=$C498,0,IF(SUM($C498,$I468)&gt;CF$4,$V482/$I468,$V482-SUM($I498:CE498))))</f>
        <v>0</v>
      </c>
    </row>
    <row r="499" spans="1:84" s="153" customFormat="1" ht="12.75" customHeight="1">
      <c r="A499"/>
      <c r="C499" s="197">
        <v>2029</v>
      </c>
      <c r="D499" s="21" t="s">
        <v>58</v>
      </c>
      <c r="E499" s="21" t="s">
        <v>185</v>
      </c>
      <c r="I499" s="31"/>
      <c r="J499" s="31">
        <f>IF($I468="n/a",0,IF(J$4&lt;=$C499,0,IF(SUM($C499,$I468)&gt;J$4,$W482/$I468,$W482-SUM($I499:I499))))</f>
        <v>0</v>
      </c>
      <c r="K499" s="31">
        <f>IF($I468="n/a",0,IF(K$4&lt;=$C499,0,IF(SUM($C499,$I468)&gt;K$4,$W482/$I468,$W482-SUM($I499:J499))))</f>
        <v>0</v>
      </c>
      <c r="L499" s="31">
        <f>IF($I468="n/a",0,IF(L$4&lt;=$C499,0,IF(SUM($C499,$I468)&gt;L$4,$W482/$I468,$W482-SUM($I499:K499))))</f>
        <v>0</v>
      </c>
      <c r="M499" s="31">
        <f>IF($I468="n/a",0,IF(M$4&lt;=$C499,0,IF(SUM($C499,$I468)&gt;M$4,$W482/$I468,$W482-SUM($I499:L499))))</f>
        <v>0</v>
      </c>
      <c r="N499" s="31">
        <f>IF($I468="n/a",0,IF(N$4&lt;=$C499,0,IF(SUM($C499,$I468)&gt;N$4,$W482/$I468,$W482-SUM($I499:M499))))</f>
        <v>0</v>
      </c>
      <c r="O499" s="31">
        <f>IF($I468="n/a",0,IF(O$4&lt;=$C499,0,IF(SUM($C499,$I468)&gt;O$4,$W482/$I468,$W482-SUM($I499:N499))))</f>
        <v>0</v>
      </c>
      <c r="P499" s="31">
        <f>IF($I468="n/a",0,IF(P$4&lt;=$C499,0,IF(SUM($C499,$I468)&gt;P$4,$W482/$I468,$W482-SUM($I499:O499))))</f>
        <v>0</v>
      </c>
      <c r="Q499" s="31">
        <f>IF($I468="n/a",0,IF(Q$4&lt;=$C499,0,IF(SUM($C499,$I468)&gt;Q$4,$W482/$I468,$W482-SUM($I499:P499))))</f>
        <v>0</v>
      </c>
      <c r="R499" s="31">
        <f>IF($I468="n/a",0,IF(R$4&lt;=$C499,0,IF(SUM($C499,$I468)&gt;R$4,$W482/$I468,$W482-SUM($I499:Q499))))</f>
        <v>0</v>
      </c>
      <c r="S499" s="31">
        <f>IF($I468="n/a",0,IF(S$4&lt;=$C499,0,IF(SUM($C499,$I468)&gt;S$4,$W482/$I468,$W482-SUM($I499:R499))))</f>
        <v>0</v>
      </c>
      <c r="T499" s="31">
        <f>IF($I468="n/a",0,IF(T$4&lt;=$C499,0,IF(SUM($C499,$I468)&gt;T$4,$W482/$I468,$W482-SUM($I499:S499))))</f>
        <v>0</v>
      </c>
      <c r="U499" s="31">
        <f>IF($I468="n/a",0,IF(U$4&lt;=$C499,0,IF(SUM($C499,$I468)&gt;U$4,$W482/$I468,$W482-SUM($I499:T499))))</f>
        <v>0</v>
      </c>
      <c r="V499" s="31">
        <f>IF($I468="n/a",0,IF(V$4&lt;=$C499,0,IF(SUM($C499,$I468)&gt;V$4,$W482/$I468,$W482-SUM($I499:U499))))</f>
        <v>0</v>
      </c>
      <c r="W499" s="31">
        <f>IF($I468="n/a",0,IF(W$4&lt;=$C499,0,IF(SUM($C499,$I468)&gt;W$4,$W482/$I468,$W482-SUM($I499:V499))))</f>
        <v>0</v>
      </c>
      <c r="X499" s="31">
        <f>IF($I468="n/a",0,IF(X$4&lt;=$C499,0,IF(SUM($C499,$I468)&gt;X$4,$W482/$I468,$W482-SUM($I499:W499))))</f>
        <v>0</v>
      </c>
      <c r="Y499" s="31">
        <f>IF($I468="n/a",0,IF(Y$4&lt;=$C499,0,IF(SUM($C499,$I468)&gt;Y$4,$W482/$I468,$W482-SUM($I499:X499))))</f>
        <v>0</v>
      </c>
      <c r="Z499" s="31">
        <f>IF($I468="n/a",0,IF(Z$4&lt;=$C499,0,IF(SUM($C499,$I468)&gt;Z$4,$W482/$I468,$W482-SUM($I499:Y499))))</f>
        <v>0</v>
      </c>
      <c r="AA499" s="31">
        <f>IF($I468="n/a",0,IF(AA$4&lt;=$C499,0,IF(SUM($C499,$I468)&gt;AA$4,$W482/$I468,$W482-SUM($I499:Z499))))</f>
        <v>0</v>
      </c>
      <c r="AB499" s="31">
        <f>IF($I468="n/a",0,IF(AB$4&lt;=$C499,0,IF(SUM($C499,$I468)&gt;AB$4,$W482/$I468,$W482-SUM($I499:AA499))))</f>
        <v>0</v>
      </c>
      <c r="AC499" s="31">
        <f>IF($I468="n/a",0,IF(AC$4&lt;=$C499,0,IF(SUM($C499,$I468)&gt;AC$4,$W482/$I468,$W482-SUM($I499:AB499))))</f>
        <v>0</v>
      </c>
      <c r="AD499" s="31">
        <f>IF($I468="n/a",0,IF(AD$4&lt;=$C499,0,IF(SUM($C499,$I468)&gt;AD$4,$W482/$I468,$W482-SUM($I499:AC499))))</f>
        <v>0</v>
      </c>
      <c r="AE499" s="31">
        <f>IF($I468="n/a",0,IF(AE$4&lt;=$C499,0,IF(SUM($C499,$I468)&gt;AE$4,$W482/$I468,$W482-SUM($I499:AD499))))</f>
        <v>0</v>
      </c>
      <c r="AF499" s="31">
        <f>IF($I468="n/a",0,IF(AF$4&lt;=$C499,0,IF(SUM($C499,$I468)&gt;AF$4,$W482/$I468,$W482-SUM($I499:AE499))))</f>
        <v>0</v>
      </c>
      <c r="AG499" s="31">
        <f>IF($I468="n/a",0,IF(AG$4&lt;=$C499,0,IF(SUM($C499,$I468)&gt;AG$4,$W482/$I468,$W482-SUM($I499:AF499))))</f>
        <v>0</v>
      </c>
      <c r="AH499" s="31">
        <f>IF($I468="n/a",0,IF(AH$4&lt;=$C499,0,IF(SUM($C499,$I468)&gt;AH$4,$W482/$I468,$W482-SUM($I499:AG499))))</f>
        <v>0</v>
      </c>
      <c r="AI499" s="31">
        <f>IF($I468="n/a",0,IF(AI$4&lt;=$C499,0,IF(SUM($C499,$I468)&gt;AI$4,$W482/$I468,$W482-SUM($I499:AH499))))</f>
        <v>0</v>
      </c>
      <c r="AJ499" s="31">
        <f>IF($I468="n/a",0,IF(AJ$4&lt;=$C499,0,IF(SUM($C499,$I468)&gt;AJ$4,$W482/$I468,$W482-SUM($I499:AI499))))</f>
        <v>0</v>
      </c>
      <c r="AK499" s="31">
        <f>IF($I468="n/a",0,IF(AK$4&lt;=$C499,0,IF(SUM($C499,$I468)&gt;AK$4,$W482/$I468,$W482-SUM($I499:AJ499))))</f>
        <v>0</v>
      </c>
      <c r="AL499" s="31">
        <f>IF($I468="n/a",0,IF(AL$4&lt;=$C499,0,IF(SUM($C499,$I468)&gt;AL$4,$W482/$I468,$W482-SUM($I499:AK499))))</f>
        <v>0</v>
      </c>
      <c r="AM499" s="31">
        <f>IF($I468="n/a",0,IF(AM$4&lt;=$C499,0,IF(SUM($C499,$I468)&gt;AM$4,$W482/$I468,$W482-SUM($I499:AL499))))</f>
        <v>0</v>
      </c>
      <c r="AN499" s="31">
        <f>IF($I468="n/a",0,IF(AN$4&lt;=$C499,0,IF(SUM($C499,$I468)&gt;AN$4,$W482/$I468,$W482-SUM($I499:AM499))))</f>
        <v>0</v>
      </c>
      <c r="AO499" s="31">
        <f>IF($I468="n/a",0,IF(AO$4&lt;=$C499,0,IF(SUM($C499,$I468)&gt;AO$4,$W482/$I468,$W482-SUM($I499:AN499))))</f>
        <v>0</v>
      </c>
      <c r="AP499" s="31">
        <f>IF($I468="n/a",0,IF(AP$4&lt;=$C499,0,IF(SUM($C499,$I468)&gt;AP$4,$W482/$I468,$W482-SUM($I499:AO499))))</f>
        <v>0</v>
      </c>
      <c r="AQ499" s="31">
        <f>IF($I468="n/a",0,IF(AQ$4&lt;=$C499,0,IF(SUM($C499,$I468)&gt;AQ$4,$W482/$I468,$W482-SUM($I499:AP499))))</f>
        <v>0</v>
      </c>
      <c r="AR499" s="31">
        <f>IF($I468="n/a",0,IF(AR$4&lt;=$C499,0,IF(SUM($C499,$I468)&gt;AR$4,$W482/$I468,$W482-SUM($I499:AQ499))))</f>
        <v>0</v>
      </c>
      <c r="AS499" s="31">
        <f>IF($I468="n/a",0,IF(AS$4&lt;=$C499,0,IF(SUM($C499,$I468)&gt;AS$4,$W482/$I468,$W482-SUM($I499:AR499))))</f>
        <v>0</v>
      </c>
      <c r="AT499" s="31">
        <f>IF($I468="n/a",0,IF(AT$4&lt;=$C499,0,IF(SUM($C499,$I468)&gt;AT$4,$W482/$I468,$W482-SUM($I499:AS499))))</f>
        <v>0</v>
      </c>
      <c r="AU499" s="31">
        <f>IF($I468="n/a",0,IF(AU$4&lt;=$C499,0,IF(SUM($C499,$I468)&gt;AU$4,$W482/$I468,$W482-SUM($I499:AT499))))</f>
        <v>0</v>
      </c>
      <c r="AV499" s="31">
        <f>IF($I468="n/a",0,IF(AV$4&lt;=$C499,0,IF(SUM($C499,$I468)&gt;AV$4,$W482/$I468,$W482-SUM($I499:AU499))))</f>
        <v>0</v>
      </c>
      <c r="AW499" s="31">
        <f>IF($I468="n/a",0,IF(AW$4&lt;=$C499,0,IF(SUM($C499,$I468)&gt;AW$4,$W482/$I468,$W482-SUM($I499:AV499))))</f>
        <v>0</v>
      </c>
      <c r="AX499" s="31">
        <f>IF($I468="n/a",0,IF(AX$4&lt;=$C499,0,IF(SUM($C499,$I468)&gt;AX$4,$W482/$I468,$W482-SUM($I499:AW499))))</f>
        <v>0</v>
      </c>
      <c r="AY499" s="31">
        <f>IF($I468="n/a",0,IF(AY$4&lt;=$C499,0,IF(SUM($C499,$I468)&gt;AY$4,$W482/$I468,$W482-SUM($I499:AX499))))</f>
        <v>0</v>
      </c>
      <c r="AZ499" s="31">
        <f>IF($I468="n/a",0,IF(AZ$4&lt;=$C499,0,IF(SUM($C499,$I468)&gt;AZ$4,$W482/$I468,$W482-SUM($I499:AY499))))</f>
        <v>0</v>
      </c>
      <c r="BA499" s="31">
        <f>IF($I468="n/a",0,IF(BA$4&lt;=$C499,0,IF(SUM($C499,$I468)&gt;BA$4,$W482/$I468,$W482-SUM($I499:AZ499))))</f>
        <v>0</v>
      </c>
      <c r="BB499" s="31">
        <f>IF($I468="n/a",0,IF(BB$4&lt;=$C499,0,IF(SUM($C499,$I468)&gt;BB$4,$W482/$I468,$W482-SUM($I499:BA499))))</f>
        <v>0</v>
      </c>
      <c r="BC499" s="31">
        <f>IF($I468="n/a",0,IF(BC$4&lt;=$C499,0,IF(SUM($C499,$I468)&gt;BC$4,$W482/$I468,$W482-SUM($I499:BB499))))</f>
        <v>0</v>
      </c>
      <c r="BD499" s="31">
        <f>IF($I468="n/a",0,IF(BD$4&lt;=$C499,0,IF(SUM($C499,$I468)&gt;BD$4,$W482/$I468,$W482-SUM($I499:BC499))))</f>
        <v>0</v>
      </c>
      <c r="BE499" s="31">
        <f>IF($I468="n/a",0,IF(BE$4&lt;=$C499,0,IF(SUM($C499,$I468)&gt;BE$4,$W482/$I468,$W482-SUM($I499:BD499))))</f>
        <v>0</v>
      </c>
      <c r="BF499" s="31">
        <f>IF($I468="n/a",0,IF(BF$4&lt;=$C499,0,IF(SUM($C499,$I468)&gt;BF$4,$W482/$I468,$W482-SUM($I499:BE499))))</f>
        <v>0</v>
      </c>
      <c r="BG499" s="31">
        <f>IF($I468="n/a",0,IF(BG$4&lt;=$C499,0,IF(SUM($C499,$I468)&gt;BG$4,$W482/$I468,$W482-SUM($I499:BF499))))</f>
        <v>0</v>
      </c>
      <c r="BH499" s="31">
        <f>IF($I468="n/a",0,IF(BH$4&lt;=$C499,0,IF(SUM($C499,$I468)&gt;BH$4,$W482/$I468,$W482-SUM($I499:BG499))))</f>
        <v>0</v>
      </c>
      <c r="BI499" s="31">
        <f>IF($I468="n/a",0,IF(BI$4&lt;=$C499,0,IF(SUM($C499,$I468)&gt;BI$4,$W482/$I468,$W482-SUM($I499:BH499))))</f>
        <v>0</v>
      </c>
      <c r="BJ499" s="31">
        <f>IF($I468="n/a",0,IF(BJ$4&lt;=$C499,0,IF(SUM($C499,$I468)&gt;BJ$4,$W482/$I468,$W482-SUM($I499:BI499))))</f>
        <v>0</v>
      </c>
      <c r="BK499" s="31">
        <f>IF($I468="n/a",0,IF(BK$4&lt;=$C499,0,IF(SUM($C499,$I468)&gt;BK$4,$W482/$I468,$W482-SUM($I499:BJ499))))</f>
        <v>0</v>
      </c>
      <c r="BL499" s="31">
        <f>IF($I468="n/a",0,IF(BL$4&lt;=$C499,0,IF(SUM($C499,$I468)&gt;BL$4,$W482/$I468,$W482-SUM($I499:BK499))))</f>
        <v>0</v>
      </c>
      <c r="BM499" s="31">
        <f>IF($I468="n/a",0,IF(BM$4&lt;=$C499,0,IF(SUM($C499,$I468)&gt;BM$4,$W482/$I468,$W482-SUM($I499:BL499))))</f>
        <v>0</v>
      </c>
      <c r="BN499" s="31">
        <f>IF($I468="n/a",0,IF(BN$4&lt;=$C499,0,IF(SUM($C499,$I468)&gt;BN$4,$W482/$I468,$W482-SUM($I499:BM499))))</f>
        <v>0</v>
      </c>
      <c r="BO499" s="31">
        <f>IF($I468="n/a",0,IF(BO$4&lt;=$C499,0,IF(SUM($C499,$I468)&gt;BO$4,$W482/$I468,$W482-SUM($I499:BN499))))</f>
        <v>0</v>
      </c>
      <c r="BP499" s="31">
        <f>IF($I468="n/a",0,IF(BP$4&lt;=$C499,0,IF(SUM($C499,$I468)&gt;BP$4,$W482/$I468,$W482-SUM($I499:BO499))))</f>
        <v>0</v>
      </c>
      <c r="BQ499" s="31">
        <f>IF($I468="n/a",0,IF(BQ$4&lt;=$C499,0,IF(SUM($C499,$I468)&gt;BQ$4,$W482/$I468,$W482-SUM($I499:BP499))))</f>
        <v>0</v>
      </c>
      <c r="BR499" s="31">
        <f>IF($I468="n/a",0,IF(BR$4&lt;=$C499,0,IF(SUM($C499,$I468)&gt;BR$4,$W482/$I468,$W482-SUM($I499:BQ499))))</f>
        <v>0</v>
      </c>
      <c r="BS499" s="31">
        <f>IF($I468="n/a",0,IF(BS$4&lt;=$C499,0,IF(SUM($C499,$I468)&gt;BS$4,$W482/$I468,$W482-SUM($I499:BR499))))</f>
        <v>0</v>
      </c>
      <c r="BT499" s="31">
        <f>IF($I468="n/a",0,IF(BT$4&lt;=$C499,0,IF(SUM($C499,$I468)&gt;BT$4,$W482/$I468,$W482-SUM($I499:BS499))))</f>
        <v>0</v>
      </c>
      <c r="BU499" s="31">
        <f>IF($I468="n/a",0,IF(BU$4&lt;=$C499,0,IF(SUM($C499,$I468)&gt;BU$4,$W482/$I468,$W482-SUM($I499:BT499))))</f>
        <v>0</v>
      </c>
      <c r="BV499" s="31">
        <f>IF($I468="n/a",0,IF(BV$4&lt;=$C499,0,IF(SUM($C499,$I468)&gt;BV$4,$W482/$I468,$W482-SUM($I499:BU499))))</f>
        <v>0</v>
      </c>
      <c r="BW499" s="31">
        <f>IF($I468="n/a",0,IF(BW$4&lt;=$C499,0,IF(SUM($C499,$I468)&gt;BW$4,$W482/$I468,$W482-SUM($I499:BV499))))</f>
        <v>0</v>
      </c>
      <c r="BX499" s="31">
        <f>IF($I468="n/a",0,IF(BX$4&lt;=$C499,0,IF(SUM($C499,$I468)&gt;BX$4,$W482/$I468,$W482-SUM($I499:BW499))))</f>
        <v>0</v>
      </c>
      <c r="BY499" s="31">
        <f>IF($I468="n/a",0,IF(BY$4&lt;=$C499,0,IF(SUM($C499,$I468)&gt;BY$4,$W482/$I468,$W482-SUM($I499:BX499))))</f>
        <v>0</v>
      </c>
      <c r="BZ499" s="31">
        <f>IF($I468="n/a",0,IF(BZ$4&lt;=$C499,0,IF(SUM($C499,$I468)&gt;BZ$4,$W482/$I468,$W482-SUM($I499:BY499))))</f>
        <v>0</v>
      </c>
      <c r="CA499" s="31">
        <f>IF($I468="n/a",0,IF(CA$4&lt;=$C499,0,IF(SUM($C499,$I468)&gt;CA$4,$W482/$I468,$W482-SUM($I499:BZ499))))</f>
        <v>0</v>
      </c>
      <c r="CB499" s="31">
        <f>IF($I468="n/a",0,IF(CB$4&lt;=$C499,0,IF(SUM($C499,$I468)&gt;CB$4,$W482/$I468,$W482-SUM($I499:CA499))))</f>
        <v>0</v>
      </c>
      <c r="CC499" s="31">
        <f>IF($I468="n/a",0,IF(CC$4&lt;=$C499,0,IF(SUM($C499,$I468)&gt;CC$4,$W482/$I468,$W482-SUM($I499:CB499))))</f>
        <v>0</v>
      </c>
      <c r="CD499" s="31">
        <f>IF($I468="n/a",0,IF(CD$4&lt;=$C499,0,IF(SUM($C499,$I468)&gt;CD$4,$W482/$I468,$W482-SUM($I499:CC499))))</f>
        <v>0</v>
      </c>
      <c r="CE499" s="31">
        <f>IF($I468="n/a",0,IF(CE$4&lt;=$C499,0,IF(SUM($C499,$I468)&gt;CE$4,$W482/$I468,$W482-SUM($I499:CD499))))</f>
        <v>0</v>
      </c>
      <c r="CF499" s="31">
        <f>IF($I468="n/a",0,IF(CF$4&lt;=$C499,0,IF(SUM($C499,$I468)&gt;CF$4,$W482/$I468,$W482-SUM($I499:CE499))))</f>
        <v>0</v>
      </c>
    </row>
    <row r="500" spans="1:84" s="153" customFormat="1" ht="12.75" customHeight="1">
      <c r="A500"/>
      <c r="C500" s="197">
        <v>2030</v>
      </c>
      <c r="D500" s="21" t="s">
        <v>59</v>
      </c>
      <c r="E500" s="21" t="s">
        <v>185</v>
      </c>
      <c r="I500" s="31"/>
      <c r="J500" s="31">
        <f>IF($I468="n/a",0,IF(J$4&lt;=$C500,0,IF(SUM($C500,$I468)&gt;J$4,$X482/$I468,$X482-SUM($I500:I500))))</f>
        <v>0</v>
      </c>
      <c r="K500" s="31">
        <f>IF($I468="n/a",0,IF(K$4&lt;=$C500,0,IF(SUM($C500,$I468)&gt;K$4,$X482/$I468,$X482-SUM($I500:J500))))</f>
        <v>0</v>
      </c>
      <c r="L500" s="31">
        <f>IF($I468="n/a",0,IF(L$4&lt;=$C500,0,IF(SUM($C500,$I468)&gt;L$4,$X482/$I468,$X482-SUM($I500:K500))))</f>
        <v>0</v>
      </c>
      <c r="M500" s="31">
        <f>IF($I468="n/a",0,IF(M$4&lt;=$C500,0,IF(SUM($C500,$I468)&gt;M$4,$X482/$I468,$X482-SUM($I500:L500))))</f>
        <v>0</v>
      </c>
      <c r="N500" s="31">
        <f>IF($I468="n/a",0,IF(N$4&lt;=$C500,0,IF(SUM($C500,$I468)&gt;N$4,$X482/$I468,$X482-SUM($I500:M500))))</f>
        <v>0</v>
      </c>
      <c r="O500" s="31">
        <f>IF($I468="n/a",0,IF(O$4&lt;=$C500,0,IF(SUM($C500,$I468)&gt;O$4,$X482/$I468,$X482-SUM($I500:N500))))</f>
        <v>0</v>
      </c>
      <c r="P500" s="31">
        <f>IF($I468="n/a",0,IF(P$4&lt;=$C500,0,IF(SUM($C500,$I468)&gt;P$4,$X482/$I468,$X482-SUM($I500:O500))))</f>
        <v>0</v>
      </c>
      <c r="Q500" s="31">
        <f>IF($I468="n/a",0,IF(Q$4&lt;=$C500,0,IF(SUM($C500,$I468)&gt;Q$4,$X482/$I468,$X482-SUM($I500:P500))))</f>
        <v>0</v>
      </c>
      <c r="R500" s="31">
        <f>IF($I468="n/a",0,IF(R$4&lt;=$C500,0,IF(SUM($C500,$I468)&gt;R$4,$X482/$I468,$X482-SUM($I500:Q500))))</f>
        <v>0</v>
      </c>
      <c r="S500" s="31">
        <f>IF($I468="n/a",0,IF(S$4&lt;=$C500,0,IF(SUM($C500,$I468)&gt;S$4,$X482/$I468,$X482-SUM($I500:R500))))</f>
        <v>0</v>
      </c>
      <c r="T500" s="31">
        <f>IF($I468="n/a",0,IF(T$4&lt;=$C500,0,IF(SUM($C500,$I468)&gt;T$4,$X482/$I468,$X482-SUM($I500:S500))))</f>
        <v>0</v>
      </c>
      <c r="U500" s="31">
        <f>IF($I468="n/a",0,IF(U$4&lt;=$C500,0,IF(SUM($C500,$I468)&gt;U$4,$X482/$I468,$X482-SUM($I500:T500))))</f>
        <v>0</v>
      </c>
      <c r="V500" s="31">
        <f>IF($I468="n/a",0,IF(V$4&lt;=$C500,0,IF(SUM($C500,$I468)&gt;V$4,$X482/$I468,$X482-SUM($I500:U500))))</f>
        <v>0</v>
      </c>
      <c r="W500" s="31">
        <f>IF($I468="n/a",0,IF(W$4&lt;=$C500,0,IF(SUM($C500,$I468)&gt;W$4,$X482/$I468,$X482-SUM($I500:V500))))</f>
        <v>0</v>
      </c>
      <c r="X500" s="31">
        <f>IF($I468="n/a",0,IF(X$4&lt;=$C500,0,IF(SUM($C500,$I468)&gt;X$4,$X482/$I468,$X482-SUM($I500:W500))))</f>
        <v>0</v>
      </c>
      <c r="Y500" s="31">
        <f>IF($I468="n/a",0,IF(Y$4&lt;=$C500,0,IF(SUM($C500,$I468)&gt;Y$4,$X482/$I468,$X482-SUM($I500:X500))))</f>
        <v>0</v>
      </c>
      <c r="Z500" s="31">
        <f>IF($I468="n/a",0,IF(Z$4&lt;=$C500,0,IF(SUM($C500,$I468)&gt;Z$4,$X482/$I468,$X482-SUM($I500:Y500))))</f>
        <v>0</v>
      </c>
      <c r="AA500" s="31">
        <f>IF($I468="n/a",0,IF(AA$4&lt;=$C500,0,IF(SUM($C500,$I468)&gt;AA$4,$X482/$I468,$X482-SUM($I500:Z500))))</f>
        <v>0</v>
      </c>
      <c r="AB500" s="31">
        <f>IF($I468="n/a",0,IF(AB$4&lt;=$C500,0,IF(SUM($C500,$I468)&gt;AB$4,$X482/$I468,$X482-SUM($I500:AA500))))</f>
        <v>0</v>
      </c>
      <c r="AC500" s="31">
        <f>IF($I468="n/a",0,IF(AC$4&lt;=$C500,0,IF(SUM($C500,$I468)&gt;AC$4,$X482/$I468,$X482-SUM($I500:AB500))))</f>
        <v>0</v>
      </c>
      <c r="AD500" s="31">
        <f>IF($I468="n/a",0,IF(AD$4&lt;=$C500,0,IF(SUM($C500,$I468)&gt;AD$4,$X482/$I468,$X482-SUM($I500:AC500))))</f>
        <v>0</v>
      </c>
      <c r="AE500" s="31">
        <f>IF($I468="n/a",0,IF(AE$4&lt;=$C500,0,IF(SUM($C500,$I468)&gt;AE$4,$X482/$I468,$X482-SUM($I500:AD500))))</f>
        <v>0</v>
      </c>
      <c r="AF500" s="31">
        <f>IF($I468="n/a",0,IF(AF$4&lt;=$C500,0,IF(SUM($C500,$I468)&gt;AF$4,$X482/$I468,$X482-SUM($I500:AE500))))</f>
        <v>0</v>
      </c>
      <c r="AG500" s="31">
        <f>IF($I468="n/a",0,IF(AG$4&lt;=$C500,0,IF(SUM($C500,$I468)&gt;AG$4,$X482/$I468,$X482-SUM($I500:AF500))))</f>
        <v>0</v>
      </c>
      <c r="AH500" s="31">
        <f>IF($I468="n/a",0,IF(AH$4&lt;=$C500,0,IF(SUM($C500,$I468)&gt;AH$4,$X482/$I468,$X482-SUM($I500:AG500))))</f>
        <v>0</v>
      </c>
      <c r="AI500" s="31">
        <f>IF($I468="n/a",0,IF(AI$4&lt;=$C500,0,IF(SUM($C500,$I468)&gt;AI$4,$X482/$I468,$X482-SUM($I500:AH500))))</f>
        <v>0</v>
      </c>
      <c r="AJ500" s="31">
        <f>IF($I468="n/a",0,IF(AJ$4&lt;=$C500,0,IF(SUM($C500,$I468)&gt;AJ$4,$X482/$I468,$X482-SUM($I500:AI500))))</f>
        <v>0</v>
      </c>
      <c r="AK500" s="31">
        <f>IF($I468="n/a",0,IF(AK$4&lt;=$C500,0,IF(SUM($C500,$I468)&gt;AK$4,$X482/$I468,$X482-SUM($I500:AJ500))))</f>
        <v>0</v>
      </c>
      <c r="AL500" s="31">
        <f>IF($I468="n/a",0,IF(AL$4&lt;=$C500,0,IF(SUM($C500,$I468)&gt;AL$4,$X482/$I468,$X482-SUM($I500:AK500))))</f>
        <v>0</v>
      </c>
      <c r="AM500" s="31">
        <f>IF($I468="n/a",0,IF(AM$4&lt;=$C500,0,IF(SUM($C500,$I468)&gt;AM$4,$X482/$I468,$X482-SUM($I500:AL500))))</f>
        <v>0</v>
      </c>
      <c r="AN500" s="31">
        <f>IF($I468="n/a",0,IF(AN$4&lt;=$C500,0,IF(SUM($C500,$I468)&gt;AN$4,$X482/$I468,$X482-SUM($I500:AM500))))</f>
        <v>0</v>
      </c>
      <c r="AO500" s="31">
        <f>IF($I468="n/a",0,IF(AO$4&lt;=$C500,0,IF(SUM($C500,$I468)&gt;AO$4,$X482/$I468,$X482-SUM($I500:AN500))))</f>
        <v>0</v>
      </c>
      <c r="AP500" s="31">
        <f>IF($I468="n/a",0,IF(AP$4&lt;=$C500,0,IF(SUM($C500,$I468)&gt;AP$4,$X482/$I468,$X482-SUM($I500:AO500))))</f>
        <v>0</v>
      </c>
      <c r="AQ500" s="31">
        <f>IF($I468="n/a",0,IF(AQ$4&lt;=$C500,0,IF(SUM($C500,$I468)&gt;AQ$4,$X482/$I468,$X482-SUM($I500:AP500))))</f>
        <v>0</v>
      </c>
      <c r="AR500" s="31">
        <f>IF($I468="n/a",0,IF(AR$4&lt;=$C500,0,IF(SUM($C500,$I468)&gt;AR$4,$X482/$I468,$X482-SUM($I500:AQ500))))</f>
        <v>0</v>
      </c>
      <c r="AS500" s="31">
        <f>IF($I468="n/a",0,IF(AS$4&lt;=$C500,0,IF(SUM($C500,$I468)&gt;AS$4,$X482/$I468,$X482-SUM($I500:AR500))))</f>
        <v>0</v>
      </c>
      <c r="AT500" s="31">
        <f>IF($I468="n/a",0,IF(AT$4&lt;=$C500,0,IF(SUM($C500,$I468)&gt;AT$4,$X482/$I468,$X482-SUM($I500:AS500))))</f>
        <v>0</v>
      </c>
      <c r="AU500" s="31">
        <f>IF($I468="n/a",0,IF(AU$4&lt;=$C500,0,IF(SUM($C500,$I468)&gt;AU$4,$X482/$I468,$X482-SUM($I500:AT500))))</f>
        <v>0</v>
      </c>
      <c r="AV500" s="31">
        <f>IF($I468="n/a",0,IF(AV$4&lt;=$C500,0,IF(SUM($C500,$I468)&gt;AV$4,$X482/$I468,$X482-SUM($I500:AU500))))</f>
        <v>0</v>
      </c>
      <c r="AW500" s="31">
        <f>IF($I468="n/a",0,IF(AW$4&lt;=$C500,0,IF(SUM($C500,$I468)&gt;AW$4,$X482/$I468,$X482-SUM($I500:AV500))))</f>
        <v>0</v>
      </c>
      <c r="AX500" s="31">
        <f>IF($I468="n/a",0,IF(AX$4&lt;=$C500,0,IF(SUM($C500,$I468)&gt;AX$4,$X482/$I468,$X482-SUM($I500:AW500))))</f>
        <v>0</v>
      </c>
      <c r="AY500" s="31">
        <f>IF($I468="n/a",0,IF(AY$4&lt;=$C500,0,IF(SUM($C500,$I468)&gt;AY$4,$X482/$I468,$X482-SUM($I500:AX500))))</f>
        <v>0</v>
      </c>
      <c r="AZ500" s="31">
        <f>IF($I468="n/a",0,IF(AZ$4&lt;=$C500,0,IF(SUM($C500,$I468)&gt;AZ$4,$X482/$I468,$X482-SUM($I500:AY500))))</f>
        <v>0</v>
      </c>
      <c r="BA500" s="31">
        <f>IF($I468="n/a",0,IF(BA$4&lt;=$C500,0,IF(SUM($C500,$I468)&gt;BA$4,$X482/$I468,$X482-SUM($I500:AZ500))))</f>
        <v>0</v>
      </c>
      <c r="BB500" s="31">
        <f>IF($I468="n/a",0,IF(BB$4&lt;=$C500,0,IF(SUM($C500,$I468)&gt;BB$4,$X482/$I468,$X482-SUM($I500:BA500))))</f>
        <v>0</v>
      </c>
      <c r="BC500" s="31">
        <f>IF($I468="n/a",0,IF(BC$4&lt;=$C500,0,IF(SUM($C500,$I468)&gt;BC$4,$X482/$I468,$X482-SUM($I500:BB500))))</f>
        <v>0</v>
      </c>
      <c r="BD500" s="31">
        <f>IF($I468="n/a",0,IF(BD$4&lt;=$C500,0,IF(SUM($C500,$I468)&gt;BD$4,$X482/$I468,$X482-SUM($I500:BC500))))</f>
        <v>0</v>
      </c>
      <c r="BE500" s="31">
        <f>IF($I468="n/a",0,IF(BE$4&lt;=$C500,0,IF(SUM($C500,$I468)&gt;BE$4,$X482/$I468,$X482-SUM($I500:BD500))))</f>
        <v>0</v>
      </c>
      <c r="BF500" s="31">
        <f>IF($I468="n/a",0,IF(BF$4&lt;=$C500,0,IF(SUM($C500,$I468)&gt;BF$4,$X482/$I468,$X482-SUM($I500:BE500))))</f>
        <v>0</v>
      </c>
      <c r="BG500" s="31">
        <f>IF($I468="n/a",0,IF(BG$4&lt;=$C500,0,IF(SUM($C500,$I468)&gt;BG$4,$X482/$I468,$X482-SUM($I500:BF500))))</f>
        <v>0</v>
      </c>
      <c r="BH500" s="31">
        <f>IF($I468="n/a",0,IF(BH$4&lt;=$C500,0,IF(SUM($C500,$I468)&gt;BH$4,$X482/$I468,$X482-SUM($I500:BG500))))</f>
        <v>0</v>
      </c>
      <c r="BI500" s="31">
        <f>IF($I468="n/a",0,IF(BI$4&lt;=$C500,0,IF(SUM($C500,$I468)&gt;BI$4,$X482/$I468,$X482-SUM($I500:BH500))))</f>
        <v>0</v>
      </c>
      <c r="BJ500" s="31">
        <f>IF($I468="n/a",0,IF(BJ$4&lt;=$C500,0,IF(SUM($C500,$I468)&gt;BJ$4,$X482/$I468,$X482-SUM($I500:BI500))))</f>
        <v>0</v>
      </c>
      <c r="BK500" s="31">
        <f>IF($I468="n/a",0,IF(BK$4&lt;=$C500,0,IF(SUM($C500,$I468)&gt;BK$4,$X482/$I468,$X482-SUM($I500:BJ500))))</f>
        <v>0</v>
      </c>
      <c r="BL500" s="31">
        <f>IF($I468="n/a",0,IF(BL$4&lt;=$C500,0,IF(SUM($C500,$I468)&gt;BL$4,$X482/$I468,$X482-SUM($I500:BK500))))</f>
        <v>0</v>
      </c>
      <c r="BM500" s="31">
        <f>IF($I468="n/a",0,IF(BM$4&lt;=$C500,0,IF(SUM($C500,$I468)&gt;BM$4,$X482/$I468,$X482-SUM($I500:BL500))))</f>
        <v>0</v>
      </c>
      <c r="BN500" s="31">
        <f>IF($I468="n/a",0,IF(BN$4&lt;=$C500,0,IF(SUM($C500,$I468)&gt;BN$4,$X482/$I468,$X482-SUM($I500:BM500))))</f>
        <v>0</v>
      </c>
      <c r="BO500" s="31">
        <f>IF($I468="n/a",0,IF(BO$4&lt;=$C500,0,IF(SUM($C500,$I468)&gt;BO$4,$X482/$I468,$X482-SUM($I500:BN500))))</f>
        <v>0</v>
      </c>
      <c r="BP500" s="31">
        <f>IF($I468="n/a",0,IF(BP$4&lt;=$C500,0,IF(SUM($C500,$I468)&gt;BP$4,$X482/$I468,$X482-SUM($I500:BO500))))</f>
        <v>0</v>
      </c>
      <c r="BQ500" s="31">
        <f>IF($I468="n/a",0,IF(BQ$4&lt;=$C500,0,IF(SUM($C500,$I468)&gt;BQ$4,$X482/$I468,$X482-SUM($I500:BP500))))</f>
        <v>0</v>
      </c>
      <c r="BR500" s="31">
        <f>IF($I468="n/a",0,IF(BR$4&lt;=$C500,0,IF(SUM($C500,$I468)&gt;BR$4,$X482/$I468,$X482-SUM($I500:BQ500))))</f>
        <v>0</v>
      </c>
      <c r="BS500" s="31">
        <f>IF($I468="n/a",0,IF(BS$4&lt;=$C500,0,IF(SUM($C500,$I468)&gt;BS$4,$X482/$I468,$X482-SUM($I500:BR500))))</f>
        <v>0</v>
      </c>
      <c r="BT500" s="31">
        <f>IF($I468="n/a",0,IF(BT$4&lt;=$C500,0,IF(SUM($C500,$I468)&gt;BT$4,$X482/$I468,$X482-SUM($I500:BS500))))</f>
        <v>0</v>
      </c>
      <c r="BU500" s="31">
        <f>IF($I468="n/a",0,IF(BU$4&lt;=$C500,0,IF(SUM($C500,$I468)&gt;BU$4,$X482/$I468,$X482-SUM($I500:BT500))))</f>
        <v>0</v>
      </c>
      <c r="BV500" s="31">
        <f>IF($I468="n/a",0,IF(BV$4&lt;=$C500,0,IF(SUM($C500,$I468)&gt;BV$4,$X482/$I468,$X482-SUM($I500:BU500))))</f>
        <v>0</v>
      </c>
      <c r="BW500" s="31">
        <f>IF($I468="n/a",0,IF(BW$4&lt;=$C500,0,IF(SUM($C500,$I468)&gt;BW$4,$X482/$I468,$X482-SUM($I500:BV500))))</f>
        <v>0</v>
      </c>
      <c r="BX500" s="31">
        <f>IF($I468="n/a",0,IF(BX$4&lt;=$C500,0,IF(SUM($C500,$I468)&gt;BX$4,$X482/$I468,$X482-SUM($I500:BW500))))</f>
        <v>0</v>
      </c>
      <c r="BY500" s="31">
        <f>IF($I468="n/a",0,IF(BY$4&lt;=$C500,0,IF(SUM($C500,$I468)&gt;BY$4,$X482/$I468,$X482-SUM($I500:BX500))))</f>
        <v>0</v>
      </c>
      <c r="BZ500" s="31">
        <f>IF($I468="n/a",0,IF(BZ$4&lt;=$C500,0,IF(SUM($C500,$I468)&gt;BZ$4,$X482/$I468,$X482-SUM($I500:BY500))))</f>
        <v>0</v>
      </c>
      <c r="CA500" s="31">
        <f>IF($I468="n/a",0,IF(CA$4&lt;=$C500,0,IF(SUM($C500,$I468)&gt;CA$4,$X482/$I468,$X482-SUM($I500:BZ500))))</f>
        <v>0</v>
      </c>
      <c r="CB500" s="31">
        <f>IF($I468="n/a",0,IF(CB$4&lt;=$C500,0,IF(SUM($C500,$I468)&gt;CB$4,$X482/$I468,$X482-SUM($I500:CA500))))</f>
        <v>0</v>
      </c>
      <c r="CC500" s="31">
        <f>IF($I468="n/a",0,IF(CC$4&lt;=$C500,0,IF(SUM($C500,$I468)&gt;CC$4,$X482/$I468,$X482-SUM($I500:CB500))))</f>
        <v>0</v>
      </c>
      <c r="CD500" s="31">
        <f>IF($I468="n/a",0,IF(CD$4&lt;=$C500,0,IF(SUM($C500,$I468)&gt;CD$4,$X482/$I468,$X482-SUM($I500:CC500))))</f>
        <v>0</v>
      </c>
      <c r="CE500" s="31">
        <f>IF($I468="n/a",0,IF(CE$4&lt;=$C500,0,IF(SUM($C500,$I468)&gt;CE$4,$X482/$I468,$X482-SUM($I500:CD500))))</f>
        <v>0</v>
      </c>
      <c r="CF500" s="31">
        <f>IF($I468="n/a",0,IF(CF$4&lt;=$C500,0,IF(SUM($C500,$I468)&gt;CF$4,$X482/$I468,$X482-SUM($I500:CE500))))</f>
        <v>0</v>
      </c>
    </row>
    <row r="501" spans="1:84" s="153" customFormat="1" ht="12.75" customHeight="1">
      <c r="A501"/>
      <c r="C501" s="197">
        <v>2031</v>
      </c>
      <c r="D501" s="21" t="s">
        <v>60</v>
      </c>
      <c r="E501" s="21" t="s">
        <v>185</v>
      </c>
      <c r="I501" s="31"/>
      <c r="J501" s="31">
        <f>IF($I468="n/a",0,IF(J$4&lt;=$C501,0,IF(SUM($C501,$I468)&gt;J$4,$Y482/$I468,$Y482-SUM($I501:I501))))</f>
        <v>0</v>
      </c>
      <c r="K501" s="31">
        <f>IF($I468="n/a",0,IF(K$4&lt;=$C501,0,IF(SUM($C501,$I468)&gt;K$4,$Y482/$I468,$Y482-SUM($I501:J501))))</f>
        <v>0</v>
      </c>
      <c r="L501" s="31">
        <f>IF($I468="n/a",0,IF(L$4&lt;=$C501,0,IF(SUM($C501,$I468)&gt;L$4,$Y482/$I468,$Y482-SUM($I501:K501))))</f>
        <v>0</v>
      </c>
      <c r="M501" s="31">
        <f>IF($I468="n/a",0,IF(M$4&lt;=$C501,0,IF(SUM($C501,$I468)&gt;M$4,$Y482/$I468,$Y482-SUM($I501:L501))))</f>
        <v>0</v>
      </c>
      <c r="N501" s="31">
        <f>IF($I468="n/a",0,IF(N$4&lt;=$C501,0,IF(SUM($C501,$I468)&gt;N$4,$Y482/$I468,$Y482-SUM($I501:M501))))</f>
        <v>0</v>
      </c>
      <c r="O501" s="31">
        <f>IF($I468="n/a",0,IF(O$4&lt;=$C501,0,IF(SUM($C501,$I468)&gt;O$4,$Y482/$I468,$Y482-SUM($I501:N501))))</f>
        <v>0</v>
      </c>
      <c r="P501" s="31">
        <f>IF($I468="n/a",0,IF(P$4&lt;=$C501,0,IF(SUM($C501,$I468)&gt;P$4,$Y482/$I468,$Y482-SUM($I501:O501))))</f>
        <v>0</v>
      </c>
      <c r="Q501" s="31">
        <f>IF($I468="n/a",0,IF(Q$4&lt;=$C501,0,IF(SUM($C501,$I468)&gt;Q$4,$Y482/$I468,$Y482-SUM($I501:P501))))</f>
        <v>0</v>
      </c>
      <c r="R501" s="31">
        <f>IF($I468="n/a",0,IF(R$4&lt;=$C501,0,IF(SUM($C501,$I468)&gt;R$4,$Y482/$I468,$Y482-SUM($I501:Q501))))</f>
        <v>0</v>
      </c>
      <c r="S501" s="31">
        <f>IF($I468="n/a",0,IF(S$4&lt;=$C501,0,IF(SUM($C501,$I468)&gt;S$4,$Y482/$I468,$Y482-SUM($I501:R501))))</f>
        <v>0</v>
      </c>
      <c r="T501" s="31">
        <f>IF($I468="n/a",0,IF(T$4&lt;=$C501,0,IF(SUM($C501,$I468)&gt;T$4,$Y482/$I468,$Y482-SUM($I501:S501))))</f>
        <v>0</v>
      </c>
      <c r="U501" s="31">
        <f>IF($I468="n/a",0,IF(U$4&lt;=$C501,0,IF(SUM($C501,$I468)&gt;U$4,$Y482/$I468,$Y482-SUM($I501:T501))))</f>
        <v>0</v>
      </c>
      <c r="V501" s="31">
        <f>IF($I468="n/a",0,IF(V$4&lt;=$C501,0,IF(SUM($C501,$I468)&gt;V$4,$Y482/$I468,$Y482-SUM($I501:U501))))</f>
        <v>0</v>
      </c>
      <c r="W501" s="31">
        <f>IF($I468="n/a",0,IF(W$4&lt;=$C501,0,IF(SUM($C501,$I468)&gt;W$4,$Y482/$I468,$Y482-SUM($I501:V501))))</f>
        <v>0</v>
      </c>
      <c r="X501" s="31">
        <f>IF($I468="n/a",0,IF(X$4&lt;=$C501,0,IF(SUM($C501,$I468)&gt;X$4,$Y482/$I468,$Y482-SUM($I501:W501))))</f>
        <v>0</v>
      </c>
      <c r="Y501" s="31">
        <f>IF($I468="n/a",0,IF(Y$4&lt;=$C501,0,IF(SUM($C501,$I468)&gt;Y$4,$Y482/$I468,$Y482-SUM($I501:X501))))</f>
        <v>0</v>
      </c>
      <c r="Z501" s="31">
        <f>IF($I468="n/a",0,IF(Z$4&lt;=$C501,0,IF(SUM($C501,$I468)&gt;Z$4,$Y482/$I468,$Y482-SUM($I501:Y501))))</f>
        <v>0</v>
      </c>
      <c r="AA501" s="31">
        <f>IF($I468="n/a",0,IF(AA$4&lt;=$C501,0,IF(SUM($C501,$I468)&gt;AA$4,$Y482/$I468,$Y482-SUM($I501:Z501))))</f>
        <v>0</v>
      </c>
      <c r="AB501" s="31">
        <f>IF($I468="n/a",0,IF(AB$4&lt;=$C501,0,IF(SUM($C501,$I468)&gt;AB$4,$Y482/$I468,$Y482-SUM($I501:AA501))))</f>
        <v>0</v>
      </c>
      <c r="AC501" s="31">
        <f>IF($I468="n/a",0,IF(AC$4&lt;=$C501,0,IF(SUM($C501,$I468)&gt;AC$4,$Y482/$I468,$Y482-SUM($I501:AB501))))</f>
        <v>0</v>
      </c>
      <c r="AD501" s="31">
        <f>IF($I468="n/a",0,IF(AD$4&lt;=$C501,0,IF(SUM($C501,$I468)&gt;AD$4,$Y482/$I468,$Y482-SUM($I501:AC501))))</f>
        <v>0</v>
      </c>
      <c r="AE501" s="31">
        <f>IF($I468="n/a",0,IF(AE$4&lt;=$C501,0,IF(SUM($C501,$I468)&gt;AE$4,$Y482/$I468,$Y482-SUM($I501:AD501))))</f>
        <v>0</v>
      </c>
      <c r="AF501" s="31">
        <f>IF($I468="n/a",0,IF(AF$4&lt;=$C501,0,IF(SUM($C501,$I468)&gt;AF$4,$Y482/$I468,$Y482-SUM($I501:AE501))))</f>
        <v>0</v>
      </c>
      <c r="AG501" s="31">
        <f>IF($I468="n/a",0,IF(AG$4&lt;=$C501,0,IF(SUM($C501,$I468)&gt;AG$4,$Y482/$I468,$Y482-SUM($I501:AF501))))</f>
        <v>0</v>
      </c>
      <c r="AH501" s="31">
        <f>IF($I468="n/a",0,IF(AH$4&lt;=$C501,0,IF(SUM($C501,$I468)&gt;AH$4,$Y482/$I468,$Y482-SUM($I501:AG501))))</f>
        <v>0</v>
      </c>
      <c r="AI501" s="31">
        <f>IF($I468="n/a",0,IF(AI$4&lt;=$C501,0,IF(SUM($C501,$I468)&gt;AI$4,$Y482/$I468,$Y482-SUM($I501:AH501))))</f>
        <v>0</v>
      </c>
      <c r="AJ501" s="31">
        <f>IF($I468="n/a",0,IF(AJ$4&lt;=$C501,0,IF(SUM($C501,$I468)&gt;AJ$4,$Y482/$I468,$Y482-SUM($I501:AI501))))</f>
        <v>0</v>
      </c>
      <c r="AK501" s="31">
        <f>IF($I468="n/a",0,IF(AK$4&lt;=$C501,0,IF(SUM($C501,$I468)&gt;AK$4,$Y482/$I468,$Y482-SUM($I501:AJ501))))</f>
        <v>0</v>
      </c>
      <c r="AL501" s="31">
        <f>IF($I468="n/a",0,IF(AL$4&lt;=$C501,0,IF(SUM($C501,$I468)&gt;AL$4,$Y482/$I468,$Y482-SUM($I501:AK501))))</f>
        <v>0</v>
      </c>
      <c r="AM501" s="31">
        <f>IF($I468="n/a",0,IF(AM$4&lt;=$C501,0,IF(SUM($C501,$I468)&gt;AM$4,$Y482/$I468,$Y482-SUM($I501:AL501))))</f>
        <v>0</v>
      </c>
      <c r="AN501" s="31">
        <f>IF($I468="n/a",0,IF(AN$4&lt;=$C501,0,IF(SUM($C501,$I468)&gt;AN$4,$Y482/$I468,$Y482-SUM($I501:AM501))))</f>
        <v>0</v>
      </c>
      <c r="AO501" s="31">
        <f>IF($I468="n/a",0,IF(AO$4&lt;=$C501,0,IF(SUM($C501,$I468)&gt;AO$4,$Y482/$I468,$Y482-SUM($I501:AN501))))</f>
        <v>0</v>
      </c>
      <c r="AP501" s="31">
        <f>IF($I468="n/a",0,IF(AP$4&lt;=$C501,0,IF(SUM($C501,$I468)&gt;AP$4,$Y482/$I468,$Y482-SUM($I501:AO501))))</f>
        <v>0</v>
      </c>
      <c r="AQ501" s="31">
        <f>IF($I468="n/a",0,IF(AQ$4&lt;=$C501,0,IF(SUM($C501,$I468)&gt;AQ$4,$Y482/$I468,$Y482-SUM($I501:AP501))))</f>
        <v>0</v>
      </c>
      <c r="AR501" s="31">
        <f>IF($I468="n/a",0,IF(AR$4&lt;=$C501,0,IF(SUM($C501,$I468)&gt;AR$4,$Y482/$I468,$Y482-SUM($I501:AQ501))))</f>
        <v>0</v>
      </c>
      <c r="AS501" s="31">
        <f>IF($I468="n/a",0,IF(AS$4&lt;=$C501,0,IF(SUM($C501,$I468)&gt;AS$4,$Y482/$I468,$Y482-SUM($I501:AR501))))</f>
        <v>0</v>
      </c>
      <c r="AT501" s="31">
        <f>IF($I468="n/a",0,IF(AT$4&lt;=$C501,0,IF(SUM($C501,$I468)&gt;AT$4,$Y482/$I468,$Y482-SUM($I501:AS501))))</f>
        <v>0</v>
      </c>
      <c r="AU501" s="31">
        <f>IF($I468="n/a",0,IF(AU$4&lt;=$C501,0,IF(SUM($C501,$I468)&gt;AU$4,$Y482/$I468,$Y482-SUM($I501:AT501))))</f>
        <v>0</v>
      </c>
      <c r="AV501" s="31">
        <f>IF($I468="n/a",0,IF(AV$4&lt;=$C501,0,IF(SUM($C501,$I468)&gt;AV$4,$Y482/$I468,$Y482-SUM($I501:AU501))))</f>
        <v>0</v>
      </c>
      <c r="AW501" s="31">
        <f>IF($I468="n/a",0,IF(AW$4&lt;=$C501,0,IF(SUM($C501,$I468)&gt;AW$4,$Y482/$I468,$Y482-SUM($I501:AV501))))</f>
        <v>0</v>
      </c>
      <c r="AX501" s="31">
        <f>IF($I468="n/a",0,IF(AX$4&lt;=$C501,0,IF(SUM($C501,$I468)&gt;AX$4,$Y482/$I468,$Y482-SUM($I501:AW501))))</f>
        <v>0</v>
      </c>
      <c r="AY501" s="31">
        <f>IF($I468="n/a",0,IF(AY$4&lt;=$C501,0,IF(SUM($C501,$I468)&gt;AY$4,$Y482/$I468,$Y482-SUM($I501:AX501))))</f>
        <v>0</v>
      </c>
      <c r="AZ501" s="31">
        <f>IF($I468="n/a",0,IF(AZ$4&lt;=$C501,0,IF(SUM($C501,$I468)&gt;AZ$4,$Y482/$I468,$Y482-SUM($I501:AY501))))</f>
        <v>0</v>
      </c>
      <c r="BA501" s="31">
        <f>IF($I468="n/a",0,IF(BA$4&lt;=$C501,0,IF(SUM($C501,$I468)&gt;BA$4,$Y482/$I468,$Y482-SUM($I501:AZ501))))</f>
        <v>0</v>
      </c>
      <c r="BB501" s="31">
        <f>IF($I468="n/a",0,IF(BB$4&lt;=$C501,0,IF(SUM($C501,$I468)&gt;BB$4,$Y482/$I468,$Y482-SUM($I501:BA501))))</f>
        <v>0</v>
      </c>
      <c r="BC501" s="31">
        <f>IF($I468="n/a",0,IF(BC$4&lt;=$C501,0,IF(SUM($C501,$I468)&gt;BC$4,$Y482/$I468,$Y482-SUM($I501:BB501))))</f>
        <v>0</v>
      </c>
      <c r="BD501" s="31">
        <f>IF($I468="n/a",0,IF(BD$4&lt;=$C501,0,IF(SUM($C501,$I468)&gt;BD$4,$Y482/$I468,$Y482-SUM($I501:BC501))))</f>
        <v>0</v>
      </c>
      <c r="BE501" s="31">
        <f>IF($I468="n/a",0,IF(BE$4&lt;=$C501,0,IF(SUM($C501,$I468)&gt;BE$4,$Y482/$I468,$Y482-SUM($I501:BD501))))</f>
        <v>0</v>
      </c>
      <c r="BF501" s="31">
        <f>IF($I468="n/a",0,IF(BF$4&lt;=$C501,0,IF(SUM($C501,$I468)&gt;BF$4,$Y482/$I468,$Y482-SUM($I501:BE501))))</f>
        <v>0</v>
      </c>
      <c r="BG501" s="31">
        <f>IF($I468="n/a",0,IF(BG$4&lt;=$C501,0,IF(SUM($C501,$I468)&gt;BG$4,$Y482/$I468,$Y482-SUM($I501:BF501))))</f>
        <v>0</v>
      </c>
      <c r="BH501" s="31">
        <f>IF($I468="n/a",0,IF(BH$4&lt;=$C501,0,IF(SUM($C501,$I468)&gt;BH$4,$Y482/$I468,$Y482-SUM($I501:BG501))))</f>
        <v>0</v>
      </c>
      <c r="BI501" s="31">
        <f>IF($I468="n/a",0,IF(BI$4&lt;=$C501,0,IF(SUM($C501,$I468)&gt;BI$4,$Y482/$I468,$Y482-SUM($I501:BH501))))</f>
        <v>0</v>
      </c>
      <c r="BJ501" s="31">
        <f>IF($I468="n/a",0,IF(BJ$4&lt;=$C501,0,IF(SUM($C501,$I468)&gt;BJ$4,$Y482/$I468,$Y482-SUM($I501:BI501))))</f>
        <v>0</v>
      </c>
      <c r="BK501" s="31">
        <f>IF($I468="n/a",0,IF(BK$4&lt;=$C501,0,IF(SUM($C501,$I468)&gt;BK$4,$Y482/$I468,$Y482-SUM($I501:BJ501))))</f>
        <v>0</v>
      </c>
      <c r="BL501" s="31">
        <f>IF($I468="n/a",0,IF(BL$4&lt;=$C501,0,IF(SUM($C501,$I468)&gt;BL$4,$Y482/$I468,$Y482-SUM($I501:BK501))))</f>
        <v>0</v>
      </c>
      <c r="BM501" s="31">
        <f>IF($I468="n/a",0,IF(BM$4&lt;=$C501,0,IF(SUM($C501,$I468)&gt;BM$4,$Y482/$I468,$Y482-SUM($I501:BL501))))</f>
        <v>0</v>
      </c>
      <c r="BN501" s="31">
        <f>IF($I468="n/a",0,IF(BN$4&lt;=$C501,0,IF(SUM($C501,$I468)&gt;BN$4,$Y482/$I468,$Y482-SUM($I501:BM501))))</f>
        <v>0</v>
      </c>
      <c r="BO501" s="31">
        <f>IF($I468="n/a",0,IF(BO$4&lt;=$C501,0,IF(SUM($C501,$I468)&gt;BO$4,$Y482/$I468,$Y482-SUM($I501:BN501))))</f>
        <v>0</v>
      </c>
      <c r="BP501" s="31">
        <f>IF($I468="n/a",0,IF(BP$4&lt;=$C501,0,IF(SUM($C501,$I468)&gt;BP$4,$Y482/$I468,$Y482-SUM($I501:BO501))))</f>
        <v>0</v>
      </c>
      <c r="BQ501" s="31">
        <f>IF($I468="n/a",0,IF(BQ$4&lt;=$C501,0,IF(SUM($C501,$I468)&gt;BQ$4,$Y482/$I468,$Y482-SUM($I501:BP501))))</f>
        <v>0</v>
      </c>
      <c r="BR501" s="31">
        <f>IF($I468="n/a",0,IF(BR$4&lt;=$C501,0,IF(SUM($C501,$I468)&gt;BR$4,$Y482/$I468,$Y482-SUM($I501:BQ501))))</f>
        <v>0</v>
      </c>
      <c r="BS501" s="31">
        <f>IF($I468="n/a",0,IF(BS$4&lt;=$C501,0,IF(SUM($C501,$I468)&gt;BS$4,$Y482/$I468,$Y482-SUM($I501:BR501))))</f>
        <v>0</v>
      </c>
      <c r="BT501" s="31">
        <f>IF($I468="n/a",0,IF(BT$4&lt;=$C501,0,IF(SUM($C501,$I468)&gt;BT$4,$Y482/$I468,$Y482-SUM($I501:BS501))))</f>
        <v>0</v>
      </c>
      <c r="BU501" s="31">
        <f>IF($I468="n/a",0,IF(BU$4&lt;=$C501,0,IF(SUM($C501,$I468)&gt;BU$4,$Y482/$I468,$Y482-SUM($I501:BT501))))</f>
        <v>0</v>
      </c>
      <c r="BV501" s="31">
        <f>IF($I468="n/a",0,IF(BV$4&lt;=$C501,0,IF(SUM($C501,$I468)&gt;BV$4,$Y482/$I468,$Y482-SUM($I501:BU501))))</f>
        <v>0</v>
      </c>
      <c r="BW501" s="31">
        <f>IF($I468="n/a",0,IF(BW$4&lt;=$C501,0,IF(SUM($C501,$I468)&gt;BW$4,$Y482/$I468,$Y482-SUM($I501:BV501))))</f>
        <v>0</v>
      </c>
      <c r="BX501" s="31">
        <f>IF($I468="n/a",0,IF(BX$4&lt;=$C501,0,IF(SUM($C501,$I468)&gt;BX$4,$Y482/$I468,$Y482-SUM($I501:BW501))))</f>
        <v>0</v>
      </c>
      <c r="BY501" s="31">
        <f>IF($I468="n/a",0,IF(BY$4&lt;=$C501,0,IF(SUM($C501,$I468)&gt;BY$4,$Y482/$I468,$Y482-SUM($I501:BX501))))</f>
        <v>0</v>
      </c>
      <c r="BZ501" s="31">
        <f>IF($I468="n/a",0,IF(BZ$4&lt;=$C501,0,IF(SUM($C501,$I468)&gt;BZ$4,$Y482/$I468,$Y482-SUM($I501:BY501))))</f>
        <v>0</v>
      </c>
      <c r="CA501" s="31">
        <f>IF($I468="n/a",0,IF(CA$4&lt;=$C501,0,IF(SUM($C501,$I468)&gt;CA$4,$Y482/$I468,$Y482-SUM($I501:BZ501))))</f>
        <v>0</v>
      </c>
      <c r="CB501" s="31">
        <f>IF($I468="n/a",0,IF(CB$4&lt;=$C501,0,IF(SUM($C501,$I468)&gt;CB$4,$Y482/$I468,$Y482-SUM($I501:CA501))))</f>
        <v>0</v>
      </c>
      <c r="CC501" s="31">
        <f>IF($I468="n/a",0,IF(CC$4&lt;=$C501,0,IF(SUM($C501,$I468)&gt;CC$4,$Y482/$I468,$Y482-SUM($I501:CB501))))</f>
        <v>0</v>
      </c>
      <c r="CD501" s="31">
        <f>IF($I468="n/a",0,IF(CD$4&lt;=$C501,0,IF(SUM($C501,$I468)&gt;CD$4,$Y482/$I468,$Y482-SUM($I501:CC501))))</f>
        <v>0</v>
      </c>
      <c r="CE501" s="31">
        <f>IF($I468="n/a",0,IF(CE$4&lt;=$C501,0,IF(SUM($C501,$I468)&gt;CE$4,$Y482/$I468,$Y482-SUM($I501:CD501))))</f>
        <v>0</v>
      </c>
      <c r="CF501" s="31">
        <f>IF($I468="n/a",0,IF(CF$4&lt;=$C501,0,IF(SUM($C501,$I468)&gt;CF$4,$Y482/$I468,$Y482-SUM($I501:CE501))))</f>
        <v>0</v>
      </c>
    </row>
    <row r="502" spans="1:84" s="153" customFormat="1" ht="12.75" customHeight="1">
      <c r="A502"/>
      <c r="C502" s="197">
        <v>2032</v>
      </c>
      <c r="D502" s="21" t="s">
        <v>61</v>
      </c>
      <c r="E502" s="21" t="s">
        <v>185</v>
      </c>
      <c r="I502" s="31"/>
      <c r="J502" s="31">
        <f>IF($I468="n/a",0,IF(J$4&lt;=$C502,0,IF(SUM($C502,$I468)&gt;J$4,$Z482/$I468,$Z482-SUM($I502:I502))))</f>
        <v>0</v>
      </c>
      <c r="K502" s="31">
        <f>IF($I468="n/a",0,IF(K$4&lt;=$C502,0,IF(SUM($C502,$I468)&gt;K$4,$Z482/$I468,$Z482-SUM($I502:J502))))</f>
        <v>0</v>
      </c>
      <c r="L502" s="31">
        <f>IF($I468="n/a",0,IF(L$4&lt;=$C502,0,IF(SUM($C502,$I468)&gt;L$4,$Z482/$I468,$Z482-SUM($I502:K502))))</f>
        <v>0</v>
      </c>
      <c r="M502" s="31">
        <f>IF($I468="n/a",0,IF(M$4&lt;=$C502,0,IF(SUM($C502,$I468)&gt;M$4,$Z482/$I468,$Z482-SUM($I502:L502))))</f>
        <v>0</v>
      </c>
      <c r="N502" s="31">
        <f>IF($I468="n/a",0,IF(N$4&lt;=$C502,0,IF(SUM($C502,$I468)&gt;N$4,$Z482/$I468,$Z482-SUM($I502:M502))))</f>
        <v>0</v>
      </c>
      <c r="O502" s="31">
        <f>IF($I468="n/a",0,IF(O$4&lt;=$C502,0,IF(SUM($C502,$I468)&gt;O$4,$Z482/$I468,$Z482-SUM($I502:N502))))</f>
        <v>0</v>
      </c>
      <c r="P502" s="31">
        <f>IF($I468="n/a",0,IF(P$4&lt;=$C502,0,IF(SUM($C502,$I468)&gt;P$4,$Z482/$I468,$Z482-SUM($I502:O502))))</f>
        <v>0</v>
      </c>
      <c r="Q502" s="31">
        <f>IF($I468="n/a",0,IF(Q$4&lt;=$C502,0,IF(SUM($C502,$I468)&gt;Q$4,$Z482/$I468,$Z482-SUM($I502:P502))))</f>
        <v>0</v>
      </c>
      <c r="R502" s="31">
        <f>IF($I468="n/a",0,IF(R$4&lt;=$C502,0,IF(SUM($C502,$I468)&gt;R$4,$Z482/$I468,$Z482-SUM($I502:Q502))))</f>
        <v>0</v>
      </c>
      <c r="S502" s="31">
        <f>IF($I468="n/a",0,IF(S$4&lt;=$C502,0,IF(SUM($C502,$I468)&gt;S$4,$Z482/$I468,$Z482-SUM($I502:R502))))</f>
        <v>0</v>
      </c>
      <c r="T502" s="31">
        <f>IF($I468="n/a",0,IF(T$4&lt;=$C502,0,IF(SUM($C502,$I468)&gt;T$4,$Z482/$I468,$Z482-SUM($I502:S502))))</f>
        <v>0</v>
      </c>
      <c r="U502" s="31">
        <f>IF($I468="n/a",0,IF(U$4&lt;=$C502,0,IF(SUM($C502,$I468)&gt;U$4,$Z482/$I468,$Z482-SUM($I502:T502))))</f>
        <v>0</v>
      </c>
      <c r="V502" s="31">
        <f>IF($I468="n/a",0,IF(V$4&lt;=$C502,0,IF(SUM($C502,$I468)&gt;V$4,$Z482/$I468,$Z482-SUM($I502:U502))))</f>
        <v>0</v>
      </c>
      <c r="W502" s="31">
        <f>IF($I468="n/a",0,IF(W$4&lt;=$C502,0,IF(SUM($C502,$I468)&gt;W$4,$Z482/$I468,$Z482-SUM($I502:V502))))</f>
        <v>0</v>
      </c>
      <c r="X502" s="31">
        <f>IF($I468="n/a",0,IF(X$4&lt;=$C502,0,IF(SUM($C502,$I468)&gt;X$4,$Z482/$I468,$Z482-SUM($I502:W502))))</f>
        <v>0</v>
      </c>
      <c r="Y502" s="31">
        <f>IF($I468="n/a",0,IF(Y$4&lt;=$C502,0,IF(SUM($C502,$I468)&gt;Y$4,$Z482/$I468,$Z482-SUM($I502:X502))))</f>
        <v>0</v>
      </c>
      <c r="Z502" s="31">
        <f>IF($I468="n/a",0,IF(Z$4&lt;=$C502,0,IF(SUM($C502,$I468)&gt;Z$4,$Z482/$I468,$Z482-SUM($I502:Y502))))</f>
        <v>0</v>
      </c>
      <c r="AA502" s="31">
        <f>IF($I468="n/a",0,IF(AA$4&lt;=$C502,0,IF(SUM($C502,$I468)&gt;AA$4,$Z482/$I468,$Z482-SUM($I502:Z502))))</f>
        <v>0</v>
      </c>
      <c r="AB502" s="31">
        <f>IF($I468="n/a",0,IF(AB$4&lt;=$C502,0,IF(SUM($C502,$I468)&gt;AB$4,$Z482/$I468,$Z482-SUM($I502:AA502))))</f>
        <v>0</v>
      </c>
      <c r="AC502" s="31">
        <f>IF($I468="n/a",0,IF(AC$4&lt;=$C502,0,IF(SUM($C502,$I468)&gt;AC$4,$Z482/$I468,$Z482-SUM($I502:AB502))))</f>
        <v>0</v>
      </c>
      <c r="AD502" s="31">
        <f>IF($I468="n/a",0,IF(AD$4&lt;=$C502,0,IF(SUM($C502,$I468)&gt;AD$4,$Z482/$I468,$Z482-SUM($I502:AC502))))</f>
        <v>0</v>
      </c>
      <c r="AE502" s="31">
        <f>IF($I468="n/a",0,IF(AE$4&lt;=$C502,0,IF(SUM($C502,$I468)&gt;AE$4,$Z482/$I468,$Z482-SUM($I502:AD502))))</f>
        <v>0</v>
      </c>
      <c r="AF502" s="31">
        <f>IF($I468="n/a",0,IF(AF$4&lt;=$C502,0,IF(SUM($C502,$I468)&gt;AF$4,$Z482/$I468,$Z482-SUM($I502:AE502))))</f>
        <v>0</v>
      </c>
      <c r="AG502" s="31">
        <f>IF($I468="n/a",0,IF(AG$4&lt;=$C502,0,IF(SUM($C502,$I468)&gt;AG$4,$Z482/$I468,$Z482-SUM($I502:AF502))))</f>
        <v>0</v>
      </c>
      <c r="AH502" s="31">
        <f>IF($I468="n/a",0,IF(AH$4&lt;=$C502,0,IF(SUM($C502,$I468)&gt;AH$4,$Z482/$I468,$Z482-SUM($I502:AG502))))</f>
        <v>0</v>
      </c>
      <c r="AI502" s="31">
        <f>IF($I468="n/a",0,IF(AI$4&lt;=$C502,0,IF(SUM($C502,$I468)&gt;AI$4,$Z482/$I468,$Z482-SUM($I502:AH502))))</f>
        <v>0</v>
      </c>
      <c r="AJ502" s="31">
        <f>IF($I468="n/a",0,IF(AJ$4&lt;=$C502,0,IF(SUM($C502,$I468)&gt;AJ$4,$Z482/$I468,$Z482-SUM($I502:AI502))))</f>
        <v>0</v>
      </c>
      <c r="AK502" s="31">
        <f>IF($I468="n/a",0,IF(AK$4&lt;=$C502,0,IF(SUM($C502,$I468)&gt;AK$4,$Z482/$I468,$Z482-SUM($I502:AJ502))))</f>
        <v>0</v>
      </c>
      <c r="AL502" s="31">
        <f>IF($I468="n/a",0,IF(AL$4&lt;=$C502,0,IF(SUM($C502,$I468)&gt;AL$4,$Z482/$I468,$Z482-SUM($I502:AK502))))</f>
        <v>0</v>
      </c>
      <c r="AM502" s="31">
        <f>IF($I468="n/a",0,IF(AM$4&lt;=$C502,0,IF(SUM($C502,$I468)&gt;AM$4,$Z482/$I468,$Z482-SUM($I502:AL502))))</f>
        <v>0</v>
      </c>
      <c r="AN502" s="31">
        <f>IF($I468="n/a",0,IF(AN$4&lt;=$C502,0,IF(SUM($C502,$I468)&gt;AN$4,$Z482/$I468,$Z482-SUM($I502:AM502))))</f>
        <v>0</v>
      </c>
      <c r="AO502" s="31">
        <f>IF($I468="n/a",0,IF(AO$4&lt;=$C502,0,IF(SUM($C502,$I468)&gt;AO$4,$Z482/$I468,$Z482-SUM($I502:AN502))))</f>
        <v>0</v>
      </c>
      <c r="AP502" s="31">
        <f>IF($I468="n/a",0,IF(AP$4&lt;=$C502,0,IF(SUM($C502,$I468)&gt;AP$4,$Z482/$I468,$Z482-SUM($I502:AO502))))</f>
        <v>0</v>
      </c>
      <c r="AQ502" s="31">
        <f>IF($I468="n/a",0,IF(AQ$4&lt;=$C502,0,IF(SUM($C502,$I468)&gt;AQ$4,$Z482/$I468,$Z482-SUM($I502:AP502))))</f>
        <v>0</v>
      </c>
      <c r="AR502" s="31">
        <f>IF($I468="n/a",0,IF(AR$4&lt;=$C502,0,IF(SUM($C502,$I468)&gt;AR$4,$Z482/$I468,$Z482-SUM($I502:AQ502))))</f>
        <v>0</v>
      </c>
      <c r="AS502" s="31">
        <f>IF($I468="n/a",0,IF(AS$4&lt;=$C502,0,IF(SUM($C502,$I468)&gt;AS$4,$Z482/$I468,$Z482-SUM($I502:AR502))))</f>
        <v>0</v>
      </c>
      <c r="AT502" s="31">
        <f>IF($I468="n/a",0,IF(AT$4&lt;=$C502,0,IF(SUM($C502,$I468)&gt;AT$4,$Z482/$I468,$Z482-SUM($I502:AS502))))</f>
        <v>0</v>
      </c>
      <c r="AU502" s="31">
        <f>IF($I468="n/a",0,IF(AU$4&lt;=$C502,0,IF(SUM($C502,$I468)&gt;AU$4,$Z482/$I468,$Z482-SUM($I502:AT502))))</f>
        <v>0</v>
      </c>
      <c r="AV502" s="31">
        <f>IF($I468="n/a",0,IF(AV$4&lt;=$C502,0,IF(SUM($C502,$I468)&gt;AV$4,$Z482/$I468,$Z482-SUM($I502:AU502))))</f>
        <v>0</v>
      </c>
      <c r="AW502" s="31">
        <f>IF($I468="n/a",0,IF(AW$4&lt;=$C502,0,IF(SUM($C502,$I468)&gt;AW$4,$Z482/$I468,$Z482-SUM($I502:AV502))))</f>
        <v>0</v>
      </c>
      <c r="AX502" s="31">
        <f>IF($I468="n/a",0,IF(AX$4&lt;=$C502,0,IF(SUM($C502,$I468)&gt;AX$4,$Z482/$I468,$Z482-SUM($I502:AW502))))</f>
        <v>0</v>
      </c>
      <c r="AY502" s="31">
        <f>IF($I468="n/a",0,IF(AY$4&lt;=$C502,0,IF(SUM($C502,$I468)&gt;AY$4,$Z482/$I468,$Z482-SUM($I502:AX502))))</f>
        <v>0</v>
      </c>
      <c r="AZ502" s="31">
        <f>IF($I468="n/a",0,IF(AZ$4&lt;=$C502,0,IF(SUM($C502,$I468)&gt;AZ$4,$Z482/$I468,$Z482-SUM($I502:AY502))))</f>
        <v>0</v>
      </c>
      <c r="BA502" s="31">
        <f>IF($I468="n/a",0,IF(BA$4&lt;=$C502,0,IF(SUM($C502,$I468)&gt;BA$4,$Z482/$I468,$Z482-SUM($I502:AZ502))))</f>
        <v>0</v>
      </c>
      <c r="BB502" s="31">
        <f>IF($I468="n/a",0,IF(BB$4&lt;=$C502,0,IF(SUM($C502,$I468)&gt;BB$4,$Z482/$I468,$Z482-SUM($I502:BA502))))</f>
        <v>0</v>
      </c>
      <c r="BC502" s="31">
        <f>IF($I468="n/a",0,IF(BC$4&lt;=$C502,0,IF(SUM($C502,$I468)&gt;BC$4,$Z482/$I468,$Z482-SUM($I502:BB502))))</f>
        <v>0</v>
      </c>
      <c r="BD502" s="31">
        <f>IF($I468="n/a",0,IF(BD$4&lt;=$C502,0,IF(SUM($C502,$I468)&gt;BD$4,$Z482/$I468,$Z482-SUM($I502:BC502))))</f>
        <v>0</v>
      </c>
      <c r="BE502" s="31">
        <f>IF($I468="n/a",0,IF(BE$4&lt;=$C502,0,IF(SUM($C502,$I468)&gt;BE$4,$Z482/$I468,$Z482-SUM($I502:BD502))))</f>
        <v>0</v>
      </c>
      <c r="BF502" s="31">
        <f>IF($I468="n/a",0,IF(BF$4&lt;=$C502,0,IF(SUM($C502,$I468)&gt;BF$4,$Z482/$I468,$Z482-SUM($I502:BE502))))</f>
        <v>0</v>
      </c>
      <c r="BG502" s="31">
        <f>IF($I468="n/a",0,IF(BG$4&lt;=$C502,0,IF(SUM($C502,$I468)&gt;BG$4,$Z482/$I468,$Z482-SUM($I502:BF502))))</f>
        <v>0</v>
      </c>
      <c r="BH502" s="31">
        <f>IF($I468="n/a",0,IF(BH$4&lt;=$C502,0,IF(SUM($C502,$I468)&gt;BH$4,$Z482/$I468,$Z482-SUM($I502:BG502))))</f>
        <v>0</v>
      </c>
      <c r="BI502" s="31">
        <f>IF($I468="n/a",0,IF(BI$4&lt;=$C502,0,IF(SUM($C502,$I468)&gt;BI$4,$Z482/$I468,$Z482-SUM($I502:BH502))))</f>
        <v>0</v>
      </c>
      <c r="BJ502" s="31">
        <f>IF($I468="n/a",0,IF(BJ$4&lt;=$C502,0,IF(SUM($C502,$I468)&gt;BJ$4,$Z482/$I468,$Z482-SUM($I502:BI502))))</f>
        <v>0</v>
      </c>
      <c r="BK502" s="31">
        <f>IF($I468="n/a",0,IF(BK$4&lt;=$C502,0,IF(SUM($C502,$I468)&gt;BK$4,$Z482/$I468,$Z482-SUM($I502:BJ502))))</f>
        <v>0</v>
      </c>
      <c r="BL502" s="31">
        <f>IF($I468="n/a",0,IF(BL$4&lt;=$C502,0,IF(SUM($C502,$I468)&gt;BL$4,$Z482/$I468,$Z482-SUM($I502:BK502))))</f>
        <v>0</v>
      </c>
      <c r="BM502" s="31">
        <f>IF($I468="n/a",0,IF(BM$4&lt;=$C502,0,IF(SUM($C502,$I468)&gt;BM$4,$Z482/$I468,$Z482-SUM($I502:BL502))))</f>
        <v>0</v>
      </c>
      <c r="BN502" s="31">
        <f>IF($I468="n/a",0,IF(BN$4&lt;=$C502,0,IF(SUM($C502,$I468)&gt;BN$4,$Z482/$I468,$Z482-SUM($I502:BM502))))</f>
        <v>0</v>
      </c>
      <c r="BO502" s="31">
        <f>IF($I468="n/a",0,IF(BO$4&lt;=$C502,0,IF(SUM($C502,$I468)&gt;BO$4,$Z482/$I468,$Z482-SUM($I502:BN502))))</f>
        <v>0</v>
      </c>
      <c r="BP502" s="31">
        <f>IF($I468="n/a",0,IF(BP$4&lt;=$C502,0,IF(SUM($C502,$I468)&gt;BP$4,$Z482/$I468,$Z482-SUM($I502:BO502))))</f>
        <v>0</v>
      </c>
      <c r="BQ502" s="31">
        <f>IF($I468="n/a",0,IF(BQ$4&lt;=$C502,0,IF(SUM($C502,$I468)&gt;BQ$4,$Z482/$I468,$Z482-SUM($I502:BP502))))</f>
        <v>0</v>
      </c>
      <c r="BR502" s="31">
        <f>IF($I468="n/a",0,IF(BR$4&lt;=$C502,0,IF(SUM($C502,$I468)&gt;BR$4,$Z482/$I468,$Z482-SUM($I502:BQ502))))</f>
        <v>0</v>
      </c>
      <c r="BS502" s="31">
        <f>IF($I468="n/a",0,IF(BS$4&lt;=$C502,0,IF(SUM($C502,$I468)&gt;BS$4,$Z482/$I468,$Z482-SUM($I502:BR502))))</f>
        <v>0</v>
      </c>
      <c r="BT502" s="31">
        <f>IF($I468="n/a",0,IF(BT$4&lt;=$C502,0,IF(SUM($C502,$I468)&gt;BT$4,$Z482/$I468,$Z482-SUM($I502:BS502))))</f>
        <v>0</v>
      </c>
      <c r="BU502" s="31">
        <f>IF($I468="n/a",0,IF(BU$4&lt;=$C502,0,IF(SUM($C502,$I468)&gt;BU$4,$Z482/$I468,$Z482-SUM($I502:BT502))))</f>
        <v>0</v>
      </c>
      <c r="BV502" s="31">
        <f>IF($I468="n/a",0,IF(BV$4&lt;=$C502,0,IF(SUM($C502,$I468)&gt;BV$4,$Z482/$I468,$Z482-SUM($I502:BU502))))</f>
        <v>0</v>
      </c>
      <c r="BW502" s="31">
        <f>IF($I468="n/a",0,IF(BW$4&lt;=$C502,0,IF(SUM($C502,$I468)&gt;BW$4,$Z482/$I468,$Z482-SUM($I502:BV502))))</f>
        <v>0</v>
      </c>
      <c r="BX502" s="31">
        <f>IF($I468="n/a",0,IF(BX$4&lt;=$C502,0,IF(SUM($C502,$I468)&gt;BX$4,$Z482/$I468,$Z482-SUM($I502:BW502))))</f>
        <v>0</v>
      </c>
      <c r="BY502" s="31">
        <f>IF($I468="n/a",0,IF(BY$4&lt;=$C502,0,IF(SUM($C502,$I468)&gt;BY$4,$Z482/$I468,$Z482-SUM($I502:BX502))))</f>
        <v>0</v>
      </c>
      <c r="BZ502" s="31">
        <f>IF($I468="n/a",0,IF(BZ$4&lt;=$C502,0,IF(SUM($C502,$I468)&gt;BZ$4,$Z482/$I468,$Z482-SUM($I502:BY502))))</f>
        <v>0</v>
      </c>
      <c r="CA502" s="31">
        <f>IF($I468="n/a",0,IF(CA$4&lt;=$C502,0,IF(SUM($C502,$I468)&gt;CA$4,$Z482/$I468,$Z482-SUM($I502:BZ502))))</f>
        <v>0</v>
      </c>
      <c r="CB502" s="31">
        <f>IF($I468="n/a",0,IF(CB$4&lt;=$C502,0,IF(SUM($C502,$I468)&gt;CB$4,$Z482/$I468,$Z482-SUM($I502:CA502))))</f>
        <v>0</v>
      </c>
      <c r="CC502" s="31">
        <f>IF($I468="n/a",0,IF(CC$4&lt;=$C502,0,IF(SUM($C502,$I468)&gt;CC$4,$Z482/$I468,$Z482-SUM($I502:CB502))))</f>
        <v>0</v>
      </c>
      <c r="CD502" s="31">
        <f>IF($I468="n/a",0,IF(CD$4&lt;=$C502,0,IF(SUM($C502,$I468)&gt;CD$4,$Z482/$I468,$Z482-SUM($I502:CC502))))</f>
        <v>0</v>
      </c>
      <c r="CE502" s="31">
        <f>IF($I468="n/a",0,IF(CE$4&lt;=$C502,0,IF(SUM($C502,$I468)&gt;CE$4,$Z482/$I468,$Z482-SUM($I502:CD502))))</f>
        <v>0</v>
      </c>
      <c r="CF502" s="31">
        <f>IF($I468="n/a",0,IF(CF$4&lt;=$C502,0,IF(SUM($C502,$I468)&gt;CF$4,$Z482/$I468,$Z482-SUM($I502:CE502))))</f>
        <v>0</v>
      </c>
    </row>
    <row r="503" spans="1:84" s="153" customFormat="1" ht="12.75" customHeight="1">
      <c r="A503"/>
      <c r="C503" s="197">
        <v>2033</v>
      </c>
      <c r="D503" s="21" t="s">
        <v>62</v>
      </c>
      <c r="E503" s="21" t="s">
        <v>185</v>
      </c>
      <c r="I503" s="31"/>
      <c r="J503" s="31">
        <f>IF($I468="n/a",0,IF(J$4&lt;=$C503,0,IF(SUM($C503,$I468)&gt;J$4,$AA482/$I468,$AA482-SUM($I503:I503))))</f>
        <v>0</v>
      </c>
      <c r="K503" s="31">
        <f>IF($I468="n/a",0,IF(K$4&lt;=$C503,0,IF(SUM($C503,$I468)&gt;K$4,$AA482/$I468,$AA482-SUM($I503:J503))))</f>
        <v>0</v>
      </c>
      <c r="L503" s="31">
        <f>IF($I468="n/a",0,IF(L$4&lt;=$C503,0,IF(SUM($C503,$I468)&gt;L$4,$AA482/$I468,$AA482-SUM($I503:K503))))</f>
        <v>0</v>
      </c>
      <c r="M503" s="31">
        <f>IF($I468="n/a",0,IF(M$4&lt;=$C503,0,IF(SUM($C503,$I468)&gt;M$4,$AA482/$I468,$AA482-SUM($I503:L503))))</f>
        <v>0</v>
      </c>
      <c r="N503" s="31">
        <f>IF($I468="n/a",0,IF(N$4&lt;=$C503,0,IF(SUM($C503,$I468)&gt;N$4,$AA482/$I468,$AA482-SUM($I503:M503))))</f>
        <v>0</v>
      </c>
      <c r="O503" s="31">
        <f>IF($I468="n/a",0,IF(O$4&lt;=$C503,0,IF(SUM($C503,$I468)&gt;O$4,$AA482/$I468,$AA482-SUM($I503:N503))))</f>
        <v>0</v>
      </c>
      <c r="P503" s="31">
        <f>IF($I468="n/a",0,IF(P$4&lt;=$C503,0,IF(SUM($C503,$I468)&gt;P$4,$AA482/$I468,$AA482-SUM($I503:O503))))</f>
        <v>0</v>
      </c>
      <c r="Q503" s="31">
        <f>IF($I468="n/a",0,IF(Q$4&lt;=$C503,0,IF(SUM($C503,$I468)&gt;Q$4,$AA482/$I468,$AA482-SUM($I503:P503))))</f>
        <v>0</v>
      </c>
      <c r="R503" s="31">
        <f>IF($I468="n/a",0,IF(R$4&lt;=$C503,0,IF(SUM($C503,$I468)&gt;R$4,$AA482/$I468,$AA482-SUM($I503:Q503))))</f>
        <v>0</v>
      </c>
      <c r="S503" s="31">
        <f>IF($I468="n/a",0,IF(S$4&lt;=$C503,0,IF(SUM($C503,$I468)&gt;S$4,$AA482/$I468,$AA482-SUM($I503:R503))))</f>
        <v>0</v>
      </c>
      <c r="T503" s="31">
        <f>IF($I468="n/a",0,IF(T$4&lt;=$C503,0,IF(SUM($C503,$I468)&gt;T$4,$AA482/$I468,$AA482-SUM($I503:S503))))</f>
        <v>0</v>
      </c>
      <c r="U503" s="31">
        <f>IF($I468="n/a",0,IF(U$4&lt;=$C503,0,IF(SUM($C503,$I468)&gt;U$4,$AA482/$I468,$AA482-SUM($I503:T503))))</f>
        <v>0</v>
      </c>
      <c r="V503" s="31">
        <f>IF($I468="n/a",0,IF(V$4&lt;=$C503,0,IF(SUM($C503,$I468)&gt;V$4,$AA482/$I468,$AA482-SUM($I503:U503))))</f>
        <v>0</v>
      </c>
      <c r="W503" s="31">
        <f>IF($I468="n/a",0,IF(W$4&lt;=$C503,0,IF(SUM($C503,$I468)&gt;W$4,$AA482/$I468,$AA482-SUM($I503:V503))))</f>
        <v>0</v>
      </c>
      <c r="X503" s="31">
        <f>IF($I468="n/a",0,IF(X$4&lt;=$C503,0,IF(SUM($C503,$I468)&gt;X$4,$AA482/$I468,$AA482-SUM($I503:W503))))</f>
        <v>0</v>
      </c>
      <c r="Y503" s="31">
        <f>IF($I468="n/a",0,IF(Y$4&lt;=$C503,0,IF(SUM($C503,$I468)&gt;Y$4,$AA482/$I468,$AA482-SUM($I503:X503))))</f>
        <v>0</v>
      </c>
      <c r="Z503" s="31">
        <f>IF($I468="n/a",0,IF(Z$4&lt;=$C503,0,IF(SUM($C503,$I468)&gt;Z$4,$AA482/$I468,$AA482-SUM($I503:Y503))))</f>
        <v>0</v>
      </c>
      <c r="AA503" s="31">
        <f>IF($I468="n/a",0,IF(AA$4&lt;=$C503,0,IF(SUM($C503,$I468)&gt;AA$4,$AA482/$I468,$AA482-SUM($I503:Z503))))</f>
        <v>0</v>
      </c>
      <c r="AB503" s="31">
        <f>IF($I468="n/a",0,IF(AB$4&lt;=$C503,0,IF(SUM($C503,$I468)&gt;AB$4,$AA482/$I468,$AA482-SUM($I503:AA503))))</f>
        <v>0</v>
      </c>
      <c r="AC503" s="31">
        <f>IF($I468="n/a",0,IF(AC$4&lt;=$C503,0,IF(SUM($C503,$I468)&gt;AC$4,$AA482/$I468,$AA482-SUM($I503:AB503))))</f>
        <v>0</v>
      </c>
      <c r="AD503" s="31">
        <f>IF($I468="n/a",0,IF(AD$4&lt;=$C503,0,IF(SUM($C503,$I468)&gt;AD$4,$AA482/$I468,$AA482-SUM($I503:AC503))))</f>
        <v>0</v>
      </c>
      <c r="AE503" s="31">
        <f>IF($I468="n/a",0,IF(AE$4&lt;=$C503,0,IF(SUM($C503,$I468)&gt;AE$4,$AA482/$I468,$AA482-SUM($I503:AD503))))</f>
        <v>0</v>
      </c>
      <c r="AF503" s="31">
        <f>IF($I468="n/a",0,IF(AF$4&lt;=$C503,0,IF(SUM($C503,$I468)&gt;AF$4,$AA482/$I468,$AA482-SUM($I503:AE503))))</f>
        <v>0</v>
      </c>
      <c r="AG503" s="31">
        <f>IF($I468="n/a",0,IF(AG$4&lt;=$C503,0,IF(SUM($C503,$I468)&gt;AG$4,$AA482/$I468,$AA482-SUM($I503:AF503))))</f>
        <v>0</v>
      </c>
      <c r="AH503" s="31">
        <f>IF($I468="n/a",0,IF(AH$4&lt;=$C503,0,IF(SUM($C503,$I468)&gt;AH$4,$AA482/$I468,$AA482-SUM($I503:AG503))))</f>
        <v>0</v>
      </c>
      <c r="AI503" s="31">
        <f>IF($I468="n/a",0,IF(AI$4&lt;=$C503,0,IF(SUM($C503,$I468)&gt;AI$4,$AA482/$I468,$AA482-SUM($I503:AH503))))</f>
        <v>0</v>
      </c>
      <c r="AJ503" s="31">
        <f>IF($I468="n/a",0,IF(AJ$4&lt;=$C503,0,IF(SUM($C503,$I468)&gt;AJ$4,$AA482/$I468,$AA482-SUM($I503:AI503))))</f>
        <v>0</v>
      </c>
      <c r="AK503" s="31">
        <f>IF($I468="n/a",0,IF(AK$4&lt;=$C503,0,IF(SUM($C503,$I468)&gt;AK$4,$AA482/$I468,$AA482-SUM($I503:AJ503))))</f>
        <v>0</v>
      </c>
      <c r="AL503" s="31">
        <f>IF($I468="n/a",0,IF(AL$4&lt;=$C503,0,IF(SUM($C503,$I468)&gt;AL$4,$AA482/$I468,$AA482-SUM($I503:AK503))))</f>
        <v>0</v>
      </c>
      <c r="AM503" s="31">
        <f>IF($I468="n/a",0,IF(AM$4&lt;=$C503,0,IF(SUM($C503,$I468)&gt;AM$4,$AA482/$I468,$AA482-SUM($I503:AL503))))</f>
        <v>0</v>
      </c>
      <c r="AN503" s="31">
        <f>IF($I468="n/a",0,IF(AN$4&lt;=$C503,0,IF(SUM($C503,$I468)&gt;AN$4,$AA482/$I468,$AA482-SUM($I503:AM503))))</f>
        <v>0</v>
      </c>
      <c r="AO503" s="31">
        <f>IF($I468="n/a",0,IF(AO$4&lt;=$C503,0,IF(SUM($C503,$I468)&gt;AO$4,$AA482/$I468,$AA482-SUM($I503:AN503))))</f>
        <v>0</v>
      </c>
      <c r="AP503" s="31">
        <f>IF($I468="n/a",0,IF(AP$4&lt;=$C503,0,IF(SUM($C503,$I468)&gt;AP$4,$AA482/$I468,$AA482-SUM($I503:AO503))))</f>
        <v>0</v>
      </c>
      <c r="AQ503" s="31">
        <f>IF($I468="n/a",0,IF(AQ$4&lt;=$C503,0,IF(SUM($C503,$I468)&gt;AQ$4,$AA482/$I468,$AA482-SUM($I503:AP503))))</f>
        <v>0</v>
      </c>
      <c r="AR503" s="31">
        <f>IF($I468="n/a",0,IF(AR$4&lt;=$C503,0,IF(SUM($C503,$I468)&gt;AR$4,$AA482/$I468,$AA482-SUM($I503:AQ503))))</f>
        <v>0</v>
      </c>
      <c r="AS503" s="31">
        <f>IF($I468="n/a",0,IF(AS$4&lt;=$C503,0,IF(SUM($C503,$I468)&gt;AS$4,$AA482/$I468,$AA482-SUM($I503:AR503))))</f>
        <v>0</v>
      </c>
      <c r="AT503" s="31">
        <f>IF($I468="n/a",0,IF(AT$4&lt;=$C503,0,IF(SUM($C503,$I468)&gt;AT$4,$AA482/$I468,$AA482-SUM($I503:AS503))))</f>
        <v>0</v>
      </c>
      <c r="AU503" s="31">
        <f>IF($I468="n/a",0,IF(AU$4&lt;=$C503,0,IF(SUM($C503,$I468)&gt;AU$4,$AA482/$I468,$AA482-SUM($I503:AT503))))</f>
        <v>0</v>
      </c>
      <c r="AV503" s="31">
        <f>IF($I468="n/a",0,IF(AV$4&lt;=$C503,0,IF(SUM($C503,$I468)&gt;AV$4,$AA482/$I468,$AA482-SUM($I503:AU503))))</f>
        <v>0</v>
      </c>
      <c r="AW503" s="31">
        <f>IF($I468="n/a",0,IF(AW$4&lt;=$C503,0,IF(SUM($C503,$I468)&gt;AW$4,$AA482/$I468,$AA482-SUM($I503:AV503))))</f>
        <v>0</v>
      </c>
      <c r="AX503" s="31">
        <f>IF($I468="n/a",0,IF(AX$4&lt;=$C503,0,IF(SUM($C503,$I468)&gt;AX$4,$AA482/$I468,$AA482-SUM($I503:AW503))))</f>
        <v>0</v>
      </c>
      <c r="AY503" s="31">
        <f>IF($I468="n/a",0,IF(AY$4&lt;=$C503,0,IF(SUM($C503,$I468)&gt;AY$4,$AA482/$I468,$AA482-SUM($I503:AX503))))</f>
        <v>0</v>
      </c>
      <c r="AZ503" s="31">
        <f>IF($I468="n/a",0,IF(AZ$4&lt;=$C503,0,IF(SUM($C503,$I468)&gt;AZ$4,$AA482/$I468,$AA482-SUM($I503:AY503))))</f>
        <v>0</v>
      </c>
      <c r="BA503" s="31">
        <f>IF($I468="n/a",0,IF(BA$4&lt;=$C503,0,IF(SUM($C503,$I468)&gt;BA$4,$AA482/$I468,$AA482-SUM($I503:AZ503))))</f>
        <v>0</v>
      </c>
      <c r="BB503" s="31">
        <f>IF($I468="n/a",0,IF(BB$4&lt;=$C503,0,IF(SUM($C503,$I468)&gt;BB$4,$AA482/$I468,$AA482-SUM($I503:BA503))))</f>
        <v>0</v>
      </c>
      <c r="BC503" s="31">
        <f>IF($I468="n/a",0,IF(BC$4&lt;=$C503,0,IF(SUM($C503,$I468)&gt;BC$4,$AA482/$I468,$AA482-SUM($I503:BB503))))</f>
        <v>0</v>
      </c>
      <c r="BD503" s="31">
        <f>IF($I468="n/a",0,IF(BD$4&lt;=$C503,0,IF(SUM($C503,$I468)&gt;BD$4,$AA482/$I468,$AA482-SUM($I503:BC503))))</f>
        <v>0</v>
      </c>
      <c r="BE503" s="31">
        <f>IF($I468="n/a",0,IF(BE$4&lt;=$C503,0,IF(SUM($C503,$I468)&gt;BE$4,$AA482/$I468,$AA482-SUM($I503:BD503))))</f>
        <v>0</v>
      </c>
      <c r="BF503" s="31">
        <f>IF($I468="n/a",0,IF(BF$4&lt;=$C503,0,IF(SUM($C503,$I468)&gt;BF$4,$AA482/$I468,$AA482-SUM($I503:BE503))))</f>
        <v>0</v>
      </c>
      <c r="BG503" s="31">
        <f>IF($I468="n/a",0,IF(BG$4&lt;=$C503,0,IF(SUM($C503,$I468)&gt;BG$4,$AA482/$I468,$AA482-SUM($I503:BF503))))</f>
        <v>0</v>
      </c>
      <c r="BH503" s="31">
        <f>IF($I468="n/a",0,IF(BH$4&lt;=$C503,0,IF(SUM($C503,$I468)&gt;BH$4,$AA482/$I468,$AA482-SUM($I503:BG503))))</f>
        <v>0</v>
      </c>
      <c r="BI503" s="31">
        <f>IF($I468="n/a",0,IF(BI$4&lt;=$C503,0,IF(SUM($C503,$I468)&gt;BI$4,$AA482/$I468,$AA482-SUM($I503:BH503))))</f>
        <v>0</v>
      </c>
      <c r="BJ503" s="31">
        <f>IF($I468="n/a",0,IF(BJ$4&lt;=$C503,0,IF(SUM($C503,$I468)&gt;BJ$4,$AA482/$I468,$AA482-SUM($I503:BI503))))</f>
        <v>0</v>
      </c>
      <c r="BK503" s="31">
        <f>IF($I468="n/a",0,IF(BK$4&lt;=$C503,0,IF(SUM($C503,$I468)&gt;BK$4,$AA482/$I468,$AA482-SUM($I503:BJ503))))</f>
        <v>0</v>
      </c>
      <c r="BL503" s="31">
        <f>IF($I468="n/a",0,IF(BL$4&lt;=$C503,0,IF(SUM($C503,$I468)&gt;BL$4,$AA482/$I468,$AA482-SUM($I503:BK503))))</f>
        <v>0</v>
      </c>
      <c r="BM503" s="31">
        <f>IF($I468="n/a",0,IF(BM$4&lt;=$C503,0,IF(SUM($C503,$I468)&gt;BM$4,$AA482/$I468,$AA482-SUM($I503:BL503))))</f>
        <v>0</v>
      </c>
      <c r="BN503" s="31">
        <f>IF($I468="n/a",0,IF(BN$4&lt;=$C503,0,IF(SUM($C503,$I468)&gt;BN$4,$AA482/$I468,$AA482-SUM($I503:BM503))))</f>
        <v>0</v>
      </c>
      <c r="BO503" s="31">
        <f>IF($I468="n/a",0,IF(BO$4&lt;=$C503,0,IF(SUM($C503,$I468)&gt;BO$4,$AA482/$I468,$AA482-SUM($I503:BN503))))</f>
        <v>0</v>
      </c>
      <c r="BP503" s="31">
        <f>IF($I468="n/a",0,IF(BP$4&lt;=$C503,0,IF(SUM($C503,$I468)&gt;BP$4,$AA482/$I468,$AA482-SUM($I503:BO503))))</f>
        <v>0</v>
      </c>
      <c r="BQ503" s="31">
        <f>IF($I468="n/a",0,IF(BQ$4&lt;=$C503,0,IF(SUM($C503,$I468)&gt;BQ$4,$AA482/$I468,$AA482-SUM($I503:BP503))))</f>
        <v>0</v>
      </c>
      <c r="BR503" s="31">
        <f>IF($I468="n/a",0,IF(BR$4&lt;=$C503,0,IF(SUM($C503,$I468)&gt;BR$4,$AA482/$I468,$AA482-SUM($I503:BQ503))))</f>
        <v>0</v>
      </c>
      <c r="BS503" s="31">
        <f>IF($I468="n/a",0,IF(BS$4&lt;=$C503,0,IF(SUM($C503,$I468)&gt;BS$4,$AA482/$I468,$AA482-SUM($I503:BR503))))</f>
        <v>0</v>
      </c>
      <c r="BT503" s="31">
        <f>IF($I468="n/a",0,IF(BT$4&lt;=$C503,0,IF(SUM($C503,$I468)&gt;BT$4,$AA482/$I468,$AA482-SUM($I503:BS503))))</f>
        <v>0</v>
      </c>
      <c r="BU503" s="31">
        <f>IF($I468="n/a",0,IF(BU$4&lt;=$C503,0,IF(SUM($C503,$I468)&gt;BU$4,$AA482/$I468,$AA482-SUM($I503:BT503))))</f>
        <v>0</v>
      </c>
      <c r="BV503" s="31">
        <f>IF($I468="n/a",0,IF(BV$4&lt;=$C503,0,IF(SUM($C503,$I468)&gt;BV$4,$AA482/$I468,$AA482-SUM($I503:BU503))))</f>
        <v>0</v>
      </c>
      <c r="BW503" s="31">
        <f>IF($I468="n/a",0,IF(BW$4&lt;=$C503,0,IF(SUM($C503,$I468)&gt;BW$4,$AA482/$I468,$AA482-SUM($I503:BV503))))</f>
        <v>0</v>
      </c>
      <c r="BX503" s="31">
        <f>IF($I468="n/a",0,IF(BX$4&lt;=$C503,0,IF(SUM($C503,$I468)&gt;BX$4,$AA482/$I468,$AA482-SUM($I503:BW503))))</f>
        <v>0</v>
      </c>
      <c r="BY503" s="31">
        <f>IF($I468="n/a",0,IF(BY$4&lt;=$C503,0,IF(SUM($C503,$I468)&gt;BY$4,$AA482/$I468,$AA482-SUM($I503:BX503))))</f>
        <v>0</v>
      </c>
      <c r="BZ503" s="31">
        <f>IF($I468="n/a",0,IF(BZ$4&lt;=$C503,0,IF(SUM($C503,$I468)&gt;BZ$4,$AA482/$I468,$AA482-SUM($I503:BY503))))</f>
        <v>0</v>
      </c>
      <c r="CA503" s="31">
        <f>IF($I468="n/a",0,IF(CA$4&lt;=$C503,0,IF(SUM($C503,$I468)&gt;CA$4,$AA482/$I468,$AA482-SUM($I503:BZ503))))</f>
        <v>0</v>
      </c>
      <c r="CB503" s="31">
        <f>IF($I468="n/a",0,IF(CB$4&lt;=$C503,0,IF(SUM($C503,$I468)&gt;CB$4,$AA482/$I468,$AA482-SUM($I503:CA503))))</f>
        <v>0</v>
      </c>
      <c r="CC503" s="31">
        <f>IF($I468="n/a",0,IF(CC$4&lt;=$C503,0,IF(SUM($C503,$I468)&gt;CC$4,$AA482/$I468,$AA482-SUM($I503:CB503))))</f>
        <v>0</v>
      </c>
      <c r="CD503" s="31">
        <f>IF($I468="n/a",0,IF(CD$4&lt;=$C503,0,IF(SUM($C503,$I468)&gt;CD$4,$AA482/$I468,$AA482-SUM($I503:CC503))))</f>
        <v>0</v>
      </c>
      <c r="CE503" s="31">
        <f>IF($I468="n/a",0,IF(CE$4&lt;=$C503,0,IF(SUM($C503,$I468)&gt;CE$4,$AA482/$I468,$AA482-SUM($I503:CD503))))</f>
        <v>0</v>
      </c>
      <c r="CF503" s="31">
        <f>IF($I468="n/a",0,IF(CF$4&lt;=$C503,0,IF(SUM($C503,$I468)&gt;CF$4,$AA482/$I468,$AA482-SUM($I503:CE503))))</f>
        <v>0</v>
      </c>
    </row>
    <row r="504" spans="1:84" s="153" customFormat="1" ht="12.75" customHeight="1">
      <c r="A504"/>
      <c r="C504" s="197">
        <v>2034</v>
      </c>
      <c r="D504" s="21" t="s">
        <v>63</v>
      </c>
      <c r="E504" s="21" t="s">
        <v>185</v>
      </c>
      <c r="I504" s="31"/>
      <c r="J504" s="31">
        <f>IF($I468="n/a",0,IF(J$4&lt;=$C504,0,IF(SUM($C504,$I468)&gt;J$4,$AB482/$I468,$AB482-SUM($I504:I504))))</f>
        <v>0</v>
      </c>
      <c r="K504" s="31">
        <f>IF($I468="n/a",0,IF(K$4&lt;=$C504,0,IF(SUM($C504,$I468)&gt;K$4,$AB482/$I468,$AB482-SUM($I504:J504))))</f>
        <v>0</v>
      </c>
      <c r="L504" s="31">
        <f>IF($I468="n/a",0,IF(L$4&lt;=$C504,0,IF(SUM($C504,$I468)&gt;L$4,$AB482/$I468,$AB482-SUM($I504:K504))))</f>
        <v>0</v>
      </c>
      <c r="M504" s="31">
        <f>IF($I468="n/a",0,IF(M$4&lt;=$C504,0,IF(SUM($C504,$I468)&gt;M$4,$AB482/$I468,$AB482-SUM($I504:L504))))</f>
        <v>0</v>
      </c>
      <c r="N504" s="31">
        <f>IF($I468="n/a",0,IF(N$4&lt;=$C504,0,IF(SUM($C504,$I468)&gt;N$4,$AB482/$I468,$AB482-SUM($I504:M504))))</f>
        <v>0</v>
      </c>
      <c r="O504" s="31">
        <f>IF($I468="n/a",0,IF(O$4&lt;=$C504,0,IF(SUM($C504,$I468)&gt;O$4,$AB482/$I468,$AB482-SUM($I504:N504))))</f>
        <v>0</v>
      </c>
      <c r="P504" s="31">
        <f>IF($I468="n/a",0,IF(P$4&lt;=$C504,0,IF(SUM($C504,$I468)&gt;P$4,$AB482/$I468,$AB482-SUM($I504:O504))))</f>
        <v>0</v>
      </c>
      <c r="Q504" s="31">
        <f>IF($I468="n/a",0,IF(Q$4&lt;=$C504,0,IF(SUM($C504,$I468)&gt;Q$4,$AB482/$I468,$AB482-SUM($I504:P504))))</f>
        <v>0</v>
      </c>
      <c r="R504" s="31">
        <f>IF($I468="n/a",0,IF(R$4&lt;=$C504,0,IF(SUM($C504,$I468)&gt;R$4,$AB482/$I468,$AB482-SUM($I504:Q504))))</f>
        <v>0</v>
      </c>
      <c r="S504" s="31">
        <f>IF($I468="n/a",0,IF(S$4&lt;=$C504,0,IF(SUM($C504,$I468)&gt;S$4,$AB482/$I468,$AB482-SUM($I504:R504))))</f>
        <v>0</v>
      </c>
      <c r="T504" s="31">
        <f>IF($I468="n/a",0,IF(T$4&lt;=$C504,0,IF(SUM($C504,$I468)&gt;T$4,$AB482/$I468,$AB482-SUM($I504:S504))))</f>
        <v>0</v>
      </c>
      <c r="U504" s="31">
        <f>IF($I468="n/a",0,IF(U$4&lt;=$C504,0,IF(SUM($C504,$I468)&gt;U$4,$AB482/$I468,$AB482-SUM($I504:T504))))</f>
        <v>0</v>
      </c>
      <c r="V504" s="31">
        <f>IF($I468="n/a",0,IF(V$4&lt;=$C504,0,IF(SUM($C504,$I468)&gt;V$4,$AB482/$I468,$AB482-SUM($I504:U504))))</f>
        <v>0</v>
      </c>
      <c r="W504" s="31">
        <f>IF($I468="n/a",0,IF(W$4&lt;=$C504,0,IF(SUM($C504,$I468)&gt;W$4,$AB482/$I468,$AB482-SUM($I504:V504))))</f>
        <v>0</v>
      </c>
      <c r="X504" s="31">
        <f>IF($I468="n/a",0,IF(X$4&lt;=$C504,0,IF(SUM($C504,$I468)&gt;X$4,$AB482/$I468,$AB482-SUM($I504:W504))))</f>
        <v>0</v>
      </c>
      <c r="Y504" s="31">
        <f>IF($I468="n/a",0,IF(Y$4&lt;=$C504,0,IF(SUM($C504,$I468)&gt;Y$4,$AB482/$I468,$AB482-SUM($I504:X504))))</f>
        <v>0</v>
      </c>
      <c r="Z504" s="31">
        <f>IF($I468="n/a",0,IF(Z$4&lt;=$C504,0,IF(SUM($C504,$I468)&gt;Z$4,$AB482/$I468,$AB482-SUM($I504:Y504))))</f>
        <v>0</v>
      </c>
      <c r="AA504" s="31">
        <f>IF($I468="n/a",0,IF(AA$4&lt;=$C504,0,IF(SUM($C504,$I468)&gt;AA$4,$AB482/$I468,$AB482-SUM($I504:Z504))))</f>
        <v>0</v>
      </c>
      <c r="AB504" s="31">
        <f>IF($I468="n/a",0,IF(AB$4&lt;=$C504,0,IF(SUM($C504,$I468)&gt;AB$4,$AB482/$I468,$AB482-SUM($I504:AA504))))</f>
        <v>0</v>
      </c>
      <c r="AC504" s="31">
        <f>IF($I468="n/a",0,IF(AC$4&lt;=$C504,0,IF(SUM($C504,$I468)&gt;AC$4,$AB482/$I468,$AB482-SUM($I504:AB504))))</f>
        <v>0</v>
      </c>
      <c r="AD504" s="31">
        <f>IF($I468="n/a",0,IF(AD$4&lt;=$C504,0,IF(SUM($C504,$I468)&gt;AD$4,$AB482/$I468,$AB482-SUM($I504:AC504))))</f>
        <v>0</v>
      </c>
      <c r="AE504" s="31">
        <f>IF($I468="n/a",0,IF(AE$4&lt;=$C504,0,IF(SUM($C504,$I468)&gt;AE$4,$AB482/$I468,$AB482-SUM($I504:AD504))))</f>
        <v>0</v>
      </c>
      <c r="AF504" s="31">
        <f>IF($I468="n/a",0,IF(AF$4&lt;=$C504,0,IF(SUM($C504,$I468)&gt;AF$4,$AB482/$I468,$AB482-SUM($I504:AE504))))</f>
        <v>0</v>
      </c>
      <c r="AG504" s="31">
        <f>IF($I468="n/a",0,IF(AG$4&lt;=$C504,0,IF(SUM($C504,$I468)&gt;AG$4,$AB482/$I468,$AB482-SUM($I504:AF504))))</f>
        <v>0</v>
      </c>
      <c r="AH504" s="31">
        <f>IF($I468="n/a",0,IF(AH$4&lt;=$C504,0,IF(SUM($C504,$I468)&gt;AH$4,$AB482/$I468,$AB482-SUM($I504:AG504))))</f>
        <v>0</v>
      </c>
      <c r="AI504" s="31">
        <f>IF($I468="n/a",0,IF(AI$4&lt;=$C504,0,IF(SUM($C504,$I468)&gt;AI$4,$AB482/$I468,$AB482-SUM($I504:AH504))))</f>
        <v>0</v>
      </c>
      <c r="AJ504" s="31">
        <f>IF($I468="n/a",0,IF(AJ$4&lt;=$C504,0,IF(SUM($C504,$I468)&gt;AJ$4,$AB482/$I468,$AB482-SUM($I504:AI504))))</f>
        <v>0</v>
      </c>
      <c r="AK504" s="31">
        <f>IF($I468="n/a",0,IF(AK$4&lt;=$C504,0,IF(SUM($C504,$I468)&gt;AK$4,$AB482/$I468,$AB482-SUM($I504:AJ504))))</f>
        <v>0</v>
      </c>
      <c r="AL504" s="31">
        <f>IF($I468="n/a",0,IF(AL$4&lt;=$C504,0,IF(SUM($C504,$I468)&gt;AL$4,$AB482/$I468,$AB482-SUM($I504:AK504))))</f>
        <v>0</v>
      </c>
      <c r="AM504" s="31">
        <f>IF($I468="n/a",0,IF(AM$4&lt;=$C504,0,IF(SUM($C504,$I468)&gt;AM$4,$AB482/$I468,$AB482-SUM($I504:AL504))))</f>
        <v>0</v>
      </c>
      <c r="AN504" s="31">
        <f>IF($I468="n/a",0,IF(AN$4&lt;=$C504,0,IF(SUM($C504,$I468)&gt;AN$4,$AB482/$I468,$AB482-SUM($I504:AM504))))</f>
        <v>0</v>
      </c>
      <c r="AO504" s="31">
        <f>IF($I468="n/a",0,IF(AO$4&lt;=$C504,0,IF(SUM($C504,$I468)&gt;AO$4,$AB482/$I468,$AB482-SUM($I504:AN504))))</f>
        <v>0</v>
      </c>
      <c r="AP504" s="31">
        <f>IF($I468="n/a",0,IF(AP$4&lt;=$C504,0,IF(SUM($C504,$I468)&gt;AP$4,$AB482/$I468,$AB482-SUM($I504:AO504))))</f>
        <v>0</v>
      </c>
      <c r="AQ504" s="31">
        <f>IF($I468="n/a",0,IF(AQ$4&lt;=$C504,0,IF(SUM($C504,$I468)&gt;AQ$4,$AB482/$I468,$AB482-SUM($I504:AP504))))</f>
        <v>0</v>
      </c>
      <c r="AR504" s="31">
        <f>IF($I468="n/a",0,IF(AR$4&lt;=$C504,0,IF(SUM($C504,$I468)&gt;AR$4,$AB482/$I468,$AB482-SUM($I504:AQ504))))</f>
        <v>0</v>
      </c>
      <c r="AS504" s="31">
        <f>IF($I468="n/a",0,IF(AS$4&lt;=$C504,0,IF(SUM($C504,$I468)&gt;AS$4,$AB482/$I468,$AB482-SUM($I504:AR504))))</f>
        <v>0</v>
      </c>
      <c r="AT504" s="31">
        <f>IF($I468="n/a",0,IF(AT$4&lt;=$C504,0,IF(SUM($C504,$I468)&gt;AT$4,$AB482/$I468,$AB482-SUM($I504:AS504))))</f>
        <v>0</v>
      </c>
      <c r="AU504" s="31">
        <f>IF($I468="n/a",0,IF(AU$4&lt;=$C504,0,IF(SUM($C504,$I468)&gt;AU$4,$AB482/$I468,$AB482-SUM($I504:AT504))))</f>
        <v>0</v>
      </c>
      <c r="AV504" s="31">
        <f>IF($I468="n/a",0,IF(AV$4&lt;=$C504,0,IF(SUM($C504,$I468)&gt;AV$4,$AB482/$I468,$AB482-SUM($I504:AU504))))</f>
        <v>0</v>
      </c>
      <c r="AW504" s="31">
        <f>IF($I468="n/a",0,IF(AW$4&lt;=$C504,0,IF(SUM($C504,$I468)&gt;AW$4,$AB482/$I468,$AB482-SUM($I504:AV504))))</f>
        <v>0</v>
      </c>
      <c r="AX504" s="31">
        <f>IF($I468="n/a",0,IF(AX$4&lt;=$C504,0,IF(SUM($C504,$I468)&gt;AX$4,$AB482/$I468,$AB482-SUM($I504:AW504))))</f>
        <v>0</v>
      </c>
      <c r="AY504" s="31">
        <f>IF($I468="n/a",0,IF(AY$4&lt;=$C504,0,IF(SUM($C504,$I468)&gt;AY$4,$AB482/$I468,$AB482-SUM($I504:AX504))))</f>
        <v>0</v>
      </c>
      <c r="AZ504" s="31">
        <f>IF($I468="n/a",0,IF(AZ$4&lt;=$C504,0,IF(SUM($C504,$I468)&gt;AZ$4,$AB482/$I468,$AB482-SUM($I504:AY504))))</f>
        <v>0</v>
      </c>
      <c r="BA504" s="31">
        <f>IF($I468="n/a",0,IF(BA$4&lt;=$C504,0,IF(SUM($C504,$I468)&gt;BA$4,$AB482/$I468,$AB482-SUM($I504:AZ504))))</f>
        <v>0</v>
      </c>
      <c r="BB504" s="31">
        <f>IF($I468="n/a",0,IF(BB$4&lt;=$C504,0,IF(SUM($C504,$I468)&gt;BB$4,$AB482/$I468,$AB482-SUM($I504:BA504))))</f>
        <v>0</v>
      </c>
      <c r="BC504" s="31">
        <f>IF($I468="n/a",0,IF(BC$4&lt;=$C504,0,IF(SUM($C504,$I468)&gt;BC$4,$AB482/$I468,$AB482-SUM($I504:BB504))))</f>
        <v>0</v>
      </c>
      <c r="BD504" s="31">
        <f>IF($I468="n/a",0,IF(BD$4&lt;=$C504,0,IF(SUM($C504,$I468)&gt;BD$4,$AB482/$I468,$AB482-SUM($I504:BC504))))</f>
        <v>0</v>
      </c>
      <c r="BE504" s="31">
        <f>IF($I468="n/a",0,IF(BE$4&lt;=$C504,0,IF(SUM($C504,$I468)&gt;BE$4,$AB482/$I468,$AB482-SUM($I504:BD504))))</f>
        <v>0</v>
      </c>
      <c r="BF504" s="31">
        <f>IF($I468="n/a",0,IF(BF$4&lt;=$C504,0,IF(SUM($C504,$I468)&gt;BF$4,$AB482/$I468,$AB482-SUM($I504:BE504))))</f>
        <v>0</v>
      </c>
      <c r="BG504" s="31">
        <f>IF($I468="n/a",0,IF(BG$4&lt;=$C504,0,IF(SUM($C504,$I468)&gt;BG$4,$AB482/$I468,$AB482-SUM($I504:BF504))))</f>
        <v>0</v>
      </c>
      <c r="BH504" s="31">
        <f>IF($I468="n/a",0,IF(BH$4&lt;=$C504,0,IF(SUM($C504,$I468)&gt;BH$4,$AB482/$I468,$AB482-SUM($I504:BG504))))</f>
        <v>0</v>
      </c>
      <c r="BI504" s="31">
        <f>IF($I468="n/a",0,IF(BI$4&lt;=$C504,0,IF(SUM($C504,$I468)&gt;BI$4,$AB482/$I468,$AB482-SUM($I504:BH504))))</f>
        <v>0</v>
      </c>
      <c r="BJ504" s="31">
        <f>IF($I468="n/a",0,IF(BJ$4&lt;=$C504,0,IF(SUM($C504,$I468)&gt;BJ$4,$AB482/$I468,$AB482-SUM($I504:BI504))))</f>
        <v>0</v>
      </c>
      <c r="BK504" s="31">
        <f>IF($I468="n/a",0,IF(BK$4&lt;=$C504,0,IF(SUM($C504,$I468)&gt;BK$4,$AB482/$I468,$AB482-SUM($I504:BJ504))))</f>
        <v>0</v>
      </c>
      <c r="BL504" s="31">
        <f>IF($I468="n/a",0,IF(BL$4&lt;=$C504,0,IF(SUM($C504,$I468)&gt;BL$4,$AB482/$I468,$AB482-SUM($I504:BK504))))</f>
        <v>0</v>
      </c>
      <c r="BM504" s="31">
        <f>IF($I468="n/a",0,IF(BM$4&lt;=$C504,0,IF(SUM($C504,$I468)&gt;BM$4,$AB482/$I468,$AB482-SUM($I504:BL504))))</f>
        <v>0</v>
      </c>
      <c r="BN504" s="31">
        <f>IF($I468="n/a",0,IF(BN$4&lt;=$C504,0,IF(SUM($C504,$I468)&gt;BN$4,$AB482/$I468,$AB482-SUM($I504:BM504))))</f>
        <v>0</v>
      </c>
      <c r="BO504" s="31">
        <f>IF($I468="n/a",0,IF(BO$4&lt;=$C504,0,IF(SUM($C504,$I468)&gt;BO$4,$AB482/$I468,$AB482-SUM($I504:BN504))))</f>
        <v>0</v>
      </c>
      <c r="BP504" s="31">
        <f>IF($I468="n/a",0,IF(BP$4&lt;=$C504,0,IF(SUM($C504,$I468)&gt;BP$4,$AB482/$I468,$AB482-SUM($I504:BO504))))</f>
        <v>0</v>
      </c>
      <c r="BQ504" s="31">
        <f>IF($I468="n/a",0,IF(BQ$4&lt;=$C504,0,IF(SUM($C504,$I468)&gt;BQ$4,$AB482/$I468,$AB482-SUM($I504:BP504))))</f>
        <v>0</v>
      </c>
      <c r="BR504" s="31">
        <f>IF($I468="n/a",0,IF(BR$4&lt;=$C504,0,IF(SUM($C504,$I468)&gt;BR$4,$AB482/$I468,$AB482-SUM($I504:BQ504))))</f>
        <v>0</v>
      </c>
      <c r="BS504" s="31">
        <f>IF($I468="n/a",0,IF(BS$4&lt;=$C504,0,IF(SUM($C504,$I468)&gt;BS$4,$AB482/$I468,$AB482-SUM($I504:BR504))))</f>
        <v>0</v>
      </c>
      <c r="BT504" s="31">
        <f>IF($I468="n/a",0,IF(BT$4&lt;=$C504,0,IF(SUM($C504,$I468)&gt;BT$4,$AB482/$I468,$AB482-SUM($I504:BS504))))</f>
        <v>0</v>
      </c>
      <c r="BU504" s="31">
        <f>IF($I468="n/a",0,IF(BU$4&lt;=$C504,0,IF(SUM($C504,$I468)&gt;BU$4,$AB482/$I468,$AB482-SUM($I504:BT504))))</f>
        <v>0</v>
      </c>
      <c r="BV504" s="31">
        <f>IF($I468="n/a",0,IF(BV$4&lt;=$C504,0,IF(SUM($C504,$I468)&gt;BV$4,$AB482/$I468,$AB482-SUM($I504:BU504))))</f>
        <v>0</v>
      </c>
      <c r="BW504" s="31">
        <f>IF($I468="n/a",0,IF(BW$4&lt;=$C504,0,IF(SUM($C504,$I468)&gt;BW$4,$AB482/$I468,$AB482-SUM($I504:BV504))))</f>
        <v>0</v>
      </c>
      <c r="BX504" s="31">
        <f>IF($I468="n/a",0,IF(BX$4&lt;=$C504,0,IF(SUM($C504,$I468)&gt;BX$4,$AB482/$I468,$AB482-SUM($I504:BW504))))</f>
        <v>0</v>
      </c>
      <c r="BY504" s="31">
        <f>IF($I468="n/a",0,IF(BY$4&lt;=$C504,0,IF(SUM($C504,$I468)&gt;BY$4,$AB482/$I468,$AB482-SUM($I504:BX504))))</f>
        <v>0</v>
      </c>
      <c r="BZ504" s="31">
        <f>IF($I468="n/a",0,IF(BZ$4&lt;=$C504,0,IF(SUM($C504,$I468)&gt;BZ$4,$AB482/$I468,$AB482-SUM($I504:BY504))))</f>
        <v>0</v>
      </c>
      <c r="CA504" s="31">
        <f>IF($I468="n/a",0,IF(CA$4&lt;=$C504,0,IF(SUM($C504,$I468)&gt;CA$4,$AB482/$I468,$AB482-SUM($I504:BZ504))))</f>
        <v>0</v>
      </c>
      <c r="CB504" s="31">
        <f>IF($I468="n/a",0,IF(CB$4&lt;=$C504,0,IF(SUM($C504,$I468)&gt;CB$4,$AB482/$I468,$AB482-SUM($I504:CA504))))</f>
        <v>0</v>
      </c>
      <c r="CC504" s="31">
        <f>IF($I468="n/a",0,IF(CC$4&lt;=$C504,0,IF(SUM($C504,$I468)&gt;CC$4,$AB482/$I468,$AB482-SUM($I504:CB504))))</f>
        <v>0</v>
      </c>
      <c r="CD504" s="31">
        <f>IF($I468="n/a",0,IF(CD$4&lt;=$C504,0,IF(SUM($C504,$I468)&gt;CD$4,$AB482/$I468,$AB482-SUM($I504:CC504))))</f>
        <v>0</v>
      </c>
      <c r="CE504" s="31">
        <f>IF($I468="n/a",0,IF(CE$4&lt;=$C504,0,IF(SUM($C504,$I468)&gt;CE$4,$AB482/$I468,$AB482-SUM($I504:CD504))))</f>
        <v>0</v>
      </c>
      <c r="CF504" s="31">
        <f>IF($I468="n/a",0,IF(CF$4&lt;=$C504,0,IF(SUM($C504,$I468)&gt;CF$4,$AB482/$I468,$AB482-SUM($I504:CE504))))</f>
        <v>0</v>
      </c>
    </row>
    <row r="505" spans="1:84" s="153" customFormat="1" ht="12.75" customHeight="1">
      <c r="A505"/>
      <c r="C505" s="197">
        <v>2035</v>
      </c>
      <c r="D505" s="21" t="s">
        <v>64</v>
      </c>
      <c r="E505" s="21" t="s">
        <v>185</v>
      </c>
      <c r="I505" s="31"/>
      <c r="J505" s="31">
        <f>IF($I468="n/a",0,IF(J$4&lt;=$C505,0,IF(SUM($C505,$I468)&gt;J$4,$AC482/$I468,$AC482-SUM($I505:I505))))</f>
        <v>0</v>
      </c>
      <c r="K505" s="31">
        <f>IF($I468="n/a",0,IF(K$4&lt;=$C505,0,IF(SUM($C505,$I468)&gt;K$4,$AC482/$I468,$AC482-SUM($I505:J505))))</f>
        <v>0</v>
      </c>
      <c r="L505" s="31">
        <f>IF($I468="n/a",0,IF(L$4&lt;=$C505,0,IF(SUM($C505,$I468)&gt;L$4,$AC482/$I468,$AC482-SUM($I505:K505))))</f>
        <v>0</v>
      </c>
      <c r="M505" s="31">
        <f>IF($I468="n/a",0,IF(M$4&lt;=$C505,0,IF(SUM($C505,$I468)&gt;M$4,$AC482/$I468,$AC482-SUM($I505:L505))))</f>
        <v>0</v>
      </c>
      <c r="N505" s="31">
        <f>IF($I468="n/a",0,IF(N$4&lt;=$C505,0,IF(SUM($C505,$I468)&gt;N$4,$AC482/$I468,$AC482-SUM($I505:M505))))</f>
        <v>0</v>
      </c>
      <c r="O505" s="31">
        <f>IF($I468="n/a",0,IF(O$4&lt;=$C505,0,IF(SUM($C505,$I468)&gt;O$4,$AC482/$I468,$AC482-SUM($I505:N505))))</f>
        <v>0</v>
      </c>
      <c r="P505" s="31">
        <f>IF($I468="n/a",0,IF(P$4&lt;=$C505,0,IF(SUM($C505,$I468)&gt;P$4,$AC482/$I468,$AC482-SUM($I505:O505))))</f>
        <v>0</v>
      </c>
      <c r="Q505" s="31">
        <f>IF($I468="n/a",0,IF(Q$4&lt;=$C505,0,IF(SUM($C505,$I468)&gt;Q$4,$AC482/$I468,$AC482-SUM($I505:P505))))</f>
        <v>0</v>
      </c>
      <c r="R505" s="31">
        <f>IF($I468="n/a",0,IF(R$4&lt;=$C505,0,IF(SUM($C505,$I468)&gt;R$4,$AC482/$I468,$AC482-SUM($I505:Q505))))</f>
        <v>0</v>
      </c>
      <c r="S505" s="31">
        <f>IF($I468="n/a",0,IF(S$4&lt;=$C505,0,IF(SUM($C505,$I468)&gt;S$4,$AC482/$I468,$AC482-SUM($I505:R505))))</f>
        <v>0</v>
      </c>
      <c r="T505" s="31">
        <f>IF($I468="n/a",0,IF(T$4&lt;=$C505,0,IF(SUM($C505,$I468)&gt;T$4,$AC482/$I468,$AC482-SUM($I505:S505))))</f>
        <v>0</v>
      </c>
      <c r="U505" s="31">
        <f>IF($I468="n/a",0,IF(U$4&lt;=$C505,0,IF(SUM($C505,$I468)&gt;U$4,$AC482/$I468,$AC482-SUM($I505:T505))))</f>
        <v>0</v>
      </c>
      <c r="V505" s="31">
        <f>IF($I468="n/a",0,IF(V$4&lt;=$C505,0,IF(SUM($C505,$I468)&gt;V$4,$AC482/$I468,$AC482-SUM($I505:U505))))</f>
        <v>0</v>
      </c>
      <c r="W505" s="31">
        <f>IF($I468="n/a",0,IF(W$4&lt;=$C505,0,IF(SUM($C505,$I468)&gt;W$4,$AC482/$I468,$AC482-SUM($I505:V505))))</f>
        <v>0</v>
      </c>
      <c r="X505" s="31">
        <f>IF($I468="n/a",0,IF(X$4&lt;=$C505,0,IF(SUM($C505,$I468)&gt;X$4,$AC482/$I468,$AC482-SUM($I505:W505))))</f>
        <v>0</v>
      </c>
      <c r="Y505" s="31">
        <f>IF($I468="n/a",0,IF(Y$4&lt;=$C505,0,IF(SUM($C505,$I468)&gt;Y$4,$AC482/$I468,$AC482-SUM($I505:X505))))</f>
        <v>0</v>
      </c>
      <c r="Z505" s="31">
        <f>IF($I468="n/a",0,IF(Z$4&lt;=$C505,0,IF(SUM($C505,$I468)&gt;Z$4,$AC482/$I468,$AC482-SUM($I505:Y505))))</f>
        <v>0</v>
      </c>
      <c r="AA505" s="31">
        <f>IF($I468="n/a",0,IF(AA$4&lt;=$C505,0,IF(SUM($C505,$I468)&gt;AA$4,$AC482/$I468,$AC482-SUM($I505:Z505))))</f>
        <v>0</v>
      </c>
      <c r="AB505" s="31">
        <f>IF($I468="n/a",0,IF(AB$4&lt;=$C505,0,IF(SUM($C505,$I468)&gt;AB$4,$AC482/$I468,$AC482-SUM($I505:AA505))))</f>
        <v>0</v>
      </c>
      <c r="AC505" s="31">
        <f>IF($I468="n/a",0,IF(AC$4&lt;=$C505,0,IF(SUM($C505,$I468)&gt;AC$4,$AC482/$I468,$AC482-SUM($I505:AB505))))</f>
        <v>0</v>
      </c>
      <c r="AD505" s="31">
        <f>IF($I468="n/a",0,IF(AD$4&lt;=$C505,0,IF(SUM($C505,$I468)&gt;AD$4,$AC482/$I468,$AC482-SUM($I505:AC505))))</f>
        <v>0</v>
      </c>
      <c r="AE505" s="31">
        <f>IF($I468="n/a",0,IF(AE$4&lt;=$C505,0,IF(SUM($C505,$I468)&gt;AE$4,$AC482/$I468,$AC482-SUM($I505:AD505))))</f>
        <v>0</v>
      </c>
      <c r="AF505" s="31">
        <f>IF($I468="n/a",0,IF(AF$4&lt;=$C505,0,IF(SUM($C505,$I468)&gt;AF$4,$AC482/$I468,$AC482-SUM($I505:AE505))))</f>
        <v>0</v>
      </c>
      <c r="AG505" s="31">
        <f>IF($I468="n/a",0,IF(AG$4&lt;=$C505,0,IF(SUM($C505,$I468)&gt;AG$4,$AC482/$I468,$AC482-SUM($I505:AF505))))</f>
        <v>0</v>
      </c>
      <c r="AH505" s="31">
        <f>IF($I468="n/a",0,IF(AH$4&lt;=$C505,0,IF(SUM($C505,$I468)&gt;AH$4,$AC482/$I468,$AC482-SUM($I505:AG505))))</f>
        <v>0</v>
      </c>
      <c r="AI505" s="31">
        <f>IF($I468="n/a",0,IF(AI$4&lt;=$C505,0,IF(SUM($C505,$I468)&gt;AI$4,$AC482/$I468,$AC482-SUM($I505:AH505))))</f>
        <v>0</v>
      </c>
      <c r="AJ505" s="31">
        <f>IF($I468="n/a",0,IF(AJ$4&lt;=$C505,0,IF(SUM($C505,$I468)&gt;AJ$4,$AC482/$I468,$AC482-SUM($I505:AI505))))</f>
        <v>0</v>
      </c>
      <c r="AK505" s="31">
        <f>IF($I468="n/a",0,IF(AK$4&lt;=$C505,0,IF(SUM($C505,$I468)&gt;AK$4,$AC482/$I468,$AC482-SUM($I505:AJ505))))</f>
        <v>0</v>
      </c>
      <c r="AL505" s="31">
        <f>IF($I468="n/a",0,IF(AL$4&lt;=$C505,0,IF(SUM($C505,$I468)&gt;AL$4,$AC482/$I468,$AC482-SUM($I505:AK505))))</f>
        <v>0</v>
      </c>
      <c r="AM505" s="31">
        <f>IF($I468="n/a",0,IF(AM$4&lt;=$C505,0,IF(SUM($C505,$I468)&gt;AM$4,$AC482/$I468,$AC482-SUM($I505:AL505))))</f>
        <v>0</v>
      </c>
      <c r="AN505" s="31">
        <f>IF($I468="n/a",0,IF(AN$4&lt;=$C505,0,IF(SUM($C505,$I468)&gt;AN$4,$AC482/$I468,$AC482-SUM($I505:AM505))))</f>
        <v>0</v>
      </c>
      <c r="AO505" s="31">
        <f>IF($I468="n/a",0,IF(AO$4&lt;=$C505,0,IF(SUM($C505,$I468)&gt;AO$4,$AC482/$I468,$AC482-SUM($I505:AN505))))</f>
        <v>0</v>
      </c>
      <c r="AP505" s="31">
        <f>IF($I468="n/a",0,IF(AP$4&lt;=$C505,0,IF(SUM($C505,$I468)&gt;AP$4,$AC482/$I468,$AC482-SUM($I505:AO505))))</f>
        <v>0</v>
      </c>
      <c r="AQ505" s="31">
        <f>IF($I468="n/a",0,IF(AQ$4&lt;=$C505,0,IF(SUM($C505,$I468)&gt;AQ$4,$AC482/$I468,$AC482-SUM($I505:AP505))))</f>
        <v>0</v>
      </c>
      <c r="AR505" s="31">
        <f>IF($I468="n/a",0,IF(AR$4&lt;=$C505,0,IF(SUM($C505,$I468)&gt;AR$4,$AC482/$I468,$AC482-SUM($I505:AQ505))))</f>
        <v>0</v>
      </c>
      <c r="AS505" s="31">
        <f>IF($I468="n/a",0,IF(AS$4&lt;=$C505,0,IF(SUM($C505,$I468)&gt;AS$4,$AC482/$I468,$AC482-SUM($I505:AR505))))</f>
        <v>0</v>
      </c>
      <c r="AT505" s="31">
        <f>IF($I468="n/a",0,IF(AT$4&lt;=$C505,0,IF(SUM($C505,$I468)&gt;AT$4,$AC482/$I468,$AC482-SUM($I505:AS505))))</f>
        <v>0</v>
      </c>
      <c r="AU505" s="31">
        <f>IF($I468="n/a",0,IF(AU$4&lt;=$C505,0,IF(SUM($C505,$I468)&gt;AU$4,$AC482/$I468,$AC482-SUM($I505:AT505))))</f>
        <v>0</v>
      </c>
      <c r="AV505" s="31">
        <f>IF($I468="n/a",0,IF(AV$4&lt;=$C505,0,IF(SUM($C505,$I468)&gt;AV$4,$AC482/$I468,$AC482-SUM($I505:AU505))))</f>
        <v>0</v>
      </c>
      <c r="AW505" s="31">
        <f>IF($I468="n/a",0,IF(AW$4&lt;=$C505,0,IF(SUM($C505,$I468)&gt;AW$4,$AC482/$I468,$AC482-SUM($I505:AV505))))</f>
        <v>0</v>
      </c>
      <c r="AX505" s="31">
        <f>IF($I468="n/a",0,IF(AX$4&lt;=$C505,0,IF(SUM($C505,$I468)&gt;AX$4,$AC482/$I468,$AC482-SUM($I505:AW505))))</f>
        <v>0</v>
      </c>
      <c r="AY505" s="31">
        <f>IF($I468="n/a",0,IF(AY$4&lt;=$C505,0,IF(SUM($C505,$I468)&gt;AY$4,$AC482/$I468,$AC482-SUM($I505:AX505))))</f>
        <v>0</v>
      </c>
      <c r="AZ505" s="31">
        <f>IF($I468="n/a",0,IF(AZ$4&lt;=$C505,0,IF(SUM($C505,$I468)&gt;AZ$4,$AC482/$I468,$AC482-SUM($I505:AY505))))</f>
        <v>0</v>
      </c>
      <c r="BA505" s="31">
        <f>IF($I468="n/a",0,IF(BA$4&lt;=$C505,0,IF(SUM($C505,$I468)&gt;BA$4,$AC482/$I468,$AC482-SUM($I505:AZ505))))</f>
        <v>0</v>
      </c>
      <c r="BB505" s="31">
        <f>IF($I468="n/a",0,IF(BB$4&lt;=$C505,0,IF(SUM($C505,$I468)&gt;BB$4,$AC482/$I468,$AC482-SUM($I505:BA505))))</f>
        <v>0</v>
      </c>
      <c r="BC505" s="31">
        <f>IF($I468="n/a",0,IF(BC$4&lt;=$C505,0,IF(SUM($C505,$I468)&gt;BC$4,$AC482/$I468,$AC482-SUM($I505:BB505))))</f>
        <v>0</v>
      </c>
      <c r="BD505" s="31">
        <f>IF($I468="n/a",0,IF(BD$4&lt;=$C505,0,IF(SUM($C505,$I468)&gt;BD$4,$AC482/$I468,$AC482-SUM($I505:BC505))))</f>
        <v>0</v>
      </c>
      <c r="BE505" s="31">
        <f>IF($I468="n/a",0,IF(BE$4&lt;=$C505,0,IF(SUM($C505,$I468)&gt;BE$4,$AC482/$I468,$AC482-SUM($I505:BD505))))</f>
        <v>0</v>
      </c>
      <c r="BF505" s="31">
        <f>IF($I468="n/a",0,IF(BF$4&lt;=$C505,0,IF(SUM($C505,$I468)&gt;BF$4,$AC482/$I468,$AC482-SUM($I505:BE505))))</f>
        <v>0</v>
      </c>
      <c r="BG505" s="31">
        <f>IF($I468="n/a",0,IF(BG$4&lt;=$C505,0,IF(SUM($C505,$I468)&gt;BG$4,$AC482/$I468,$AC482-SUM($I505:BF505))))</f>
        <v>0</v>
      </c>
      <c r="BH505" s="31">
        <f>IF($I468="n/a",0,IF(BH$4&lt;=$C505,0,IF(SUM($C505,$I468)&gt;BH$4,$AC482/$I468,$AC482-SUM($I505:BG505))))</f>
        <v>0</v>
      </c>
      <c r="BI505" s="31">
        <f>IF($I468="n/a",0,IF(BI$4&lt;=$C505,0,IF(SUM($C505,$I468)&gt;BI$4,$AC482/$I468,$AC482-SUM($I505:BH505))))</f>
        <v>0</v>
      </c>
      <c r="BJ505" s="31">
        <f>IF($I468="n/a",0,IF(BJ$4&lt;=$C505,0,IF(SUM($C505,$I468)&gt;BJ$4,$AC482/$I468,$AC482-SUM($I505:BI505))))</f>
        <v>0</v>
      </c>
      <c r="BK505" s="31">
        <f>IF($I468="n/a",0,IF(BK$4&lt;=$C505,0,IF(SUM($C505,$I468)&gt;BK$4,$AC482/$I468,$AC482-SUM($I505:BJ505))))</f>
        <v>0</v>
      </c>
      <c r="BL505" s="31">
        <f>IF($I468="n/a",0,IF(BL$4&lt;=$C505,0,IF(SUM($C505,$I468)&gt;BL$4,$AC482/$I468,$AC482-SUM($I505:BK505))))</f>
        <v>0</v>
      </c>
      <c r="BM505" s="31">
        <f>IF($I468="n/a",0,IF(BM$4&lt;=$C505,0,IF(SUM($C505,$I468)&gt;BM$4,$AC482/$I468,$AC482-SUM($I505:BL505))))</f>
        <v>0</v>
      </c>
      <c r="BN505" s="31">
        <f>IF($I468="n/a",0,IF(BN$4&lt;=$C505,0,IF(SUM($C505,$I468)&gt;BN$4,$AC482/$I468,$AC482-SUM($I505:BM505))))</f>
        <v>0</v>
      </c>
      <c r="BO505" s="31">
        <f>IF($I468="n/a",0,IF(BO$4&lt;=$C505,0,IF(SUM($C505,$I468)&gt;BO$4,$AC482/$I468,$AC482-SUM($I505:BN505))))</f>
        <v>0</v>
      </c>
      <c r="BP505" s="31">
        <f>IF($I468="n/a",0,IF(BP$4&lt;=$C505,0,IF(SUM($C505,$I468)&gt;BP$4,$AC482/$I468,$AC482-SUM($I505:BO505))))</f>
        <v>0</v>
      </c>
      <c r="BQ505" s="31">
        <f>IF($I468="n/a",0,IF(BQ$4&lt;=$C505,0,IF(SUM($C505,$I468)&gt;BQ$4,$AC482/$I468,$AC482-SUM($I505:BP505))))</f>
        <v>0</v>
      </c>
      <c r="BR505" s="31">
        <f>IF($I468="n/a",0,IF(BR$4&lt;=$C505,0,IF(SUM($C505,$I468)&gt;BR$4,$AC482/$I468,$AC482-SUM($I505:BQ505))))</f>
        <v>0</v>
      </c>
      <c r="BS505" s="31">
        <f>IF($I468="n/a",0,IF(BS$4&lt;=$C505,0,IF(SUM($C505,$I468)&gt;BS$4,$AC482/$I468,$AC482-SUM($I505:BR505))))</f>
        <v>0</v>
      </c>
      <c r="BT505" s="31">
        <f>IF($I468="n/a",0,IF(BT$4&lt;=$C505,0,IF(SUM($C505,$I468)&gt;BT$4,$AC482/$I468,$AC482-SUM($I505:BS505))))</f>
        <v>0</v>
      </c>
      <c r="BU505" s="31">
        <f>IF($I468="n/a",0,IF(BU$4&lt;=$C505,0,IF(SUM($C505,$I468)&gt;BU$4,$AC482/$I468,$AC482-SUM($I505:BT505))))</f>
        <v>0</v>
      </c>
      <c r="BV505" s="31">
        <f>IF($I468="n/a",0,IF(BV$4&lt;=$C505,0,IF(SUM($C505,$I468)&gt;BV$4,$AC482/$I468,$AC482-SUM($I505:BU505))))</f>
        <v>0</v>
      </c>
      <c r="BW505" s="31">
        <f>IF($I468="n/a",0,IF(BW$4&lt;=$C505,0,IF(SUM($C505,$I468)&gt;BW$4,$AC482/$I468,$AC482-SUM($I505:BV505))))</f>
        <v>0</v>
      </c>
      <c r="BX505" s="31">
        <f>IF($I468="n/a",0,IF(BX$4&lt;=$C505,0,IF(SUM($C505,$I468)&gt;BX$4,$AC482/$I468,$AC482-SUM($I505:BW505))))</f>
        <v>0</v>
      </c>
      <c r="BY505" s="31">
        <f>IF($I468="n/a",0,IF(BY$4&lt;=$C505,0,IF(SUM($C505,$I468)&gt;BY$4,$AC482/$I468,$AC482-SUM($I505:BX505))))</f>
        <v>0</v>
      </c>
      <c r="BZ505" s="31">
        <f>IF($I468="n/a",0,IF(BZ$4&lt;=$C505,0,IF(SUM($C505,$I468)&gt;BZ$4,$AC482/$I468,$AC482-SUM($I505:BY505))))</f>
        <v>0</v>
      </c>
      <c r="CA505" s="31">
        <f>IF($I468="n/a",0,IF(CA$4&lt;=$C505,0,IF(SUM($C505,$I468)&gt;CA$4,$AC482/$I468,$AC482-SUM($I505:BZ505))))</f>
        <v>0</v>
      </c>
      <c r="CB505" s="31">
        <f>IF($I468="n/a",0,IF(CB$4&lt;=$C505,0,IF(SUM($C505,$I468)&gt;CB$4,$AC482/$I468,$AC482-SUM($I505:CA505))))</f>
        <v>0</v>
      </c>
      <c r="CC505" s="31">
        <f>IF($I468="n/a",0,IF(CC$4&lt;=$C505,0,IF(SUM($C505,$I468)&gt;CC$4,$AC482/$I468,$AC482-SUM($I505:CB505))))</f>
        <v>0</v>
      </c>
      <c r="CD505" s="31">
        <f>IF($I468="n/a",0,IF(CD$4&lt;=$C505,0,IF(SUM($C505,$I468)&gt;CD$4,$AC482/$I468,$AC482-SUM($I505:CC505))))</f>
        <v>0</v>
      </c>
      <c r="CE505" s="31">
        <f>IF($I468="n/a",0,IF(CE$4&lt;=$C505,0,IF(SUM($C505,$I468)&gt;CE$4,$AC482/$I468,$AC482-SUM($I505:CD505))))</f>
        <v>0</v>
      </c>
      <c r="CF505" s="31">
        <f>IF($I468="n/a",0,IF(CF$4&lt;=$C505,0,IF(SUM($C505,$I468)&gt;CF$4,$AC482/$I468,$AC482-SUM($I505:CE505))))</f>
        <v>0</v>
      </c>
    </row>
    <row r="506" spans="1:84" s="153" customFormat="1" ht="12.75" customHeight="1">
      <c r="A506"/>
      <c r="C506" s="197">
        <v>2036</v>
      </c>
      <c r="D506" s="21" t="s">
        <v>65</v>
      </c>
      <c r="E506" s="21" t="s">
        <v>185</v>
      </c>
      <c r="I506" s="31"/>
      <c r="J506" s="31">
        <f>IF($I468="n/a",0,IF(J$4&lt;=$C506,0,IF(SUM($C506,$I468)&gt;J$4,$AD482/$I468,$AD482-SUM($I506:I506))))</f>
        <v>0</v>
      </c>
      <c r="K506" s="31">
        <f>IF($I468="n/a",0,IF(K$4&lt;=$C506,0,IF(SUM($C506,$I468)&gt;K$4,$AD482/$I468,$AD482-SUM($I506:J506))))</f>
        <v>0</v>
      </c>
      <c r="L506" s="31">
        <f>IF($I468="n/a",0,IF(L$4&lt;=$C506,0,IF(SUM($C506,$I468)&gt;L$4,$AD482/$I468,$AD482-SUM($I506:K506))))</f>
        <v>0</v>
      </c>
      <c r="M506" s="31">
        <f>IF($I468="n/a",0,IF(M$4&lt;=$C506,0,IF(SUM($C506,$I468)&gt;M$4,$AD482/$I468,$AD482-SUM($I506:L506))))</f>
        <v>0</v>
      </c>
      <c r="N506" s="31">
        <f>IF($I468="n/a",0,IF(N$4&lt;=$C506,0,IF(SUM($C506,$I468)&gt;N$4,$AD482/$I468,$AD482-SUM($I506:M506))))</f>
        <v>0</v>
      </c>
      <c r="O506" s="31">
        <f>IF($I468="n/a",0,IF(O$4&lt;=$C506,0,IF(SUM($C506,$I468)&gt;O$4,$AD482/$I468,$AD482-SUM($I506:N506))))</f>
        <v>0</v>
      </c>
      <c r="P506" s="31">
        <f>IF($I468="n/a",0,IF(P$4&lt;=$C506,0,IF(SUM($C506,$I468)&gt;P$4,$AD482/$I468,$AD482-SUM($I506:O506))))</f>
        <v>0</v>
      </c>
      <c r="Q506" s="31">
        <f>IF($I468="n/a",0,IF(Q$4&lt;=$C506,0,IF(SUM($C506,$I468)&gt;Q$4,$AD482/$I468,$AD482-SUM($I506:P506))))</f>
        <v>0</v>
      </c>
      <c r="R506" s="31">
        <f>IF($I468="n/a",0,IF(R$4&lt;=$C506,0,IF(SUM($C506,$I468)&gt;R$4,$AD482/$I468,$AD482-SUM($I506:Q506))))</f>
        <v>0</v>
      </c>
      <c r="S506" s="31">
        <f>IF($I468="n/a",0,IF(S$4&lt;=$C506,0,IF(SUM($C506,$I468)&gt;S$4,$AD482/$I468,$AD482-SUM($I506:R506))))</f>
        <v>0</v>
      </c>
      <c r="T506" s="31">
        <f>IF($I468="n/a",0,IF(T$4&lt;=$C506,0,IF(SUM($C506,$I468)&gt;T$4,$AD482/$I468,$AD482-SUM($I506:S506))))</f>
        <v>0</v>
      </c>
      <c r="U506" s="31">
        <f>IF($I468="n/a",0,IF(U$4&lt;=$C506,0,IF(SUM($C506,$I468)&gt;U$4,$AD482/$I468,$AD482-SUM($I506:T506))))</f>
        <v>0</v>
      </c>
      <c r="V506" s="31">
        <f>IF($I468="n/a",0,IF(V$4&lt;=$C506,0,IF(SUM($C506,$I468)&gt;V$4,$AD482/$I468,$AD482-SUM($I506:U506))))</f>
        <v>0</v>
      </c>
      <c r="W506" s="31">
        <f>IF($I468="n/a",0,IF(W$4&lt;=$C506,0,IF(SUM($C506,$I468)&gt;W$4,$AD482/$I468,$AD482-SUM($I506:V506))))</f>
        <v>0</v>
      </c>
      <c r="X506" s="31">
        <f>IF($I468="n/a",0,IF(X$4&lt;=$C506,0,IF(SUM($C506,$I468)&gt;X$4,$AD482/$I468,$AD482-SUM($I506:W506))))</f>
        <v>0</v>
      </c>
      <c r="Y506" s="31">
        <f>IF($I468="n/a",0,IF(Y$4&lt;=$C506,0,IF(SUM($C506,$I468)&gt;Y$4,$AD482/$I468,$AD482-SUM($I506:X506))))</f>
        <v>0</v>
      </c>
      <c r="Z506" s="31">
        <f>IF($I468="n/a",0,IF(Z$4&lt;=$C506,0,IF(SUM($C506,$I468)&gt;Z$4,$AD482/$I468,$AD482-SUM($I506:Y506))))</f>
        <v>0</v>
      </c>
      <c r="AA506" s="31">
        <f>IF($I468="n/a",0,IF(AA$4&lt;=$C506,0,IF(SUM($C506,$I468)&gt;AA$4,$AD482/$I468,$AD482-SUM($I506:Z506))))</f>
        <v>0</v>
      </c>
      <c r="AB506" s="31">
        <f>IF($I468="n/a",0,IF(AB$4&lt;=$C506,0,IF(SUM($C506,$I468)&gt;AB$4,$AD482/$I468,$AD482-SUM($I506:AA506))))</f>
        <v>0</v>
      </c>
      <c r="AC506" s="31">
        <f>IF($I468="n/a",0,IF(AC$4&lt;=$C506,0,IF(SUM($C506,$I468)&gt;AC$4,$AD482/$I468,$AD482-SUM($I506:AB506))))</f>
        <v>0</v>
      </c>
      <c r="AD506" s="31">
        <f>IF($I468="n/a",0,IF(AD$4&lt;=$C506,0,IF(SUM($C506,$I468)&gt;AD$4,$AD482/$I468,$AD482-SUM($I506:AC506))))</f>
        <v>0</v>
      </c>
      <c r="AE506" s="31">
        <f>IF($I468="n/a",0,IF(AE$4&lt;=$C506,0,IF(SUM($C506,$I468)&gt;AE$4,$AD482/$I468,$AD482-SUM($I506:AD506))))</f>
        <v>0</v>
      </c>
      <c r="AF506" s="31">
        <f>IF($I468="n/a",0,IF(AF$4&lt;=$C506,0,IF(SUM($C506,$I468)&gt;AF$4,$AD482/$I468,$AD482-SUM($I506:AE506))))</f>
        <v>0</v>
      </c>
      <c r="AG506" s="31">
        <f>IF($I468="n/a",0,IF(AG$4&lt;=$C506,0,IF(SUM($C506,$I468)&gt;AG$4,$AD482/$I468,$AD482-SUM($I506:AF506))))</f>
        <v>0</v>
      </c>
      <c r="AH506" s="31">
        <f>IF($I468="n/a",0,IF(AH$4&lt;=$C506,0,IF(SUM($C506,$I468)&gt;AH$4,$AD482/$I468,$AD482-SUM($I506:AG506))))</f>
        <v>0</v>
      </c>
      <c r="AI506" s="31">
        <f>IF($I468="n/a",0,IF(AI$4&lt;=$C506,0,IF(SUM($C506,$I468)&gt;AI$4,$AD482/$I468,$AD482-SUM($I506:AH506))))</f>
        <v>0</v>
      </c>
      <c r="AJ506" s="31">
        <f>IF($I468="n/a",0,IF(AJ$4&lt;=$C506,0,IF(SUM($C506,$I468)&gt;AJ$4,$AD482/$I468,$AD482-SUM($I506:AI506))))</f>
        <v>0</v>
      </c>
      <c r="AK506" s="31">
        <f>IF($I468="n/a",0,IF(AK$4&lt;=$C506,0,IF(SUM($C506,$I468)&gt;AK$4,$AD482/$I468,$AD482-SUM($I506:AJ506))))</f>
        <v>0</v>
      </c>
      <c r="AL506" s="31">
        <f>IF($I468="n/a",0,IF(AL$4&lt;=$C506,0,IF(SUM($C506,$I468)&gt;AL$4,$AD482/$I468,$AD482-SUM($I506:AK506))))</f>
        <v>0</v>
      </c>
      <c r="AM506" s="31">
        <f>IF($I468="n/a",0,IF(AM$4&lt;=$C506,0,IF(SUM($C506,$I468)&gt;AM$4,$AD482/$I468,$AD482-SUM($I506:AL506))))</f>
        <v>0</v>
      </c>
      <c r="AN506" s="31">
        <f>IF($I468="n/a",0,IF(AN$4&lt;=$C506,0,IF(SUM($C506,$I468)&gt;AN$4,$AD482/$I468,$AD482-SUM($I506:AM506))))</f>
        <v>0</v>
      </c>
      <c r="AO506" s="31">
        <f>IF($I468="n/a",0,IF(AO$4&lt;=$C506,0,IF(SUM($C506,$I468)&gt;AO$4,$AD482/$I468,$AD482-SUM($I506:AN506))))</f>
        <v>0</v>
      </c>
      <c r="AP506" s="31">
        <f>IF($I468="n/a",0,IF(AP$4&lt;=$C506,0,IF(SUM($C506,$I468)&gt;AP$4,$AD482/$I468,$AD482-SUM($I506:AO506))))</f>
        <v>0</v>
      </c>
      <c r="AQ506" s="31">
        <f>IF($I468="n/a",0,IF(AQ$4&lt;=$C506,0,IF(SUM($C506,$I468)&gt;AQ$4,$AD482/$I468,$AD482-SUM($I506:AP506))))</f>
        <v>0</v>
      </c>
      <c r="AR506" s="31">
        <f>IF($I468="n/a",0,IF(AR$4&lt;=$C506,0,IF(SUM($C506,$I468)&gt;AR$4,$AD482/$I468,$AD482-SUM($I506:AQ506))))</f>
        <v>0</v>
      </c>
      <c r="AS506" s="31">
        <f>IF($I468="n/a",0,IF(AS$4&lt;=$C506,0,IF(SUM($C506,$I468)&gt;AS$4,$AD482/$I468,$AD482-SUM($I506:AR506))))</f>
        <v>0</v>
      </c>
      <c r="AT506" s="31">
        <f>IF($I468="n/a",0,IF(AT$4&lt;=$C506,0,IF(SUM($C506,$I468)&gt;AT$4,$AD482/$I468,$AD482-SUM($I506:AS506))))</f>
        <v>0</v>
      </c>
      <c r="AU506" s="31">
        <f>IF($I468="n/a",0,IF(AU$4&lt;=$C506,0,IF(SUM($C506,$I468)&gt;AU$4,$AD482/$I468,$AD482-SUM($I506:AT506))))</f>
        <v>0</v>
      </c>
      <c r="AV506" s="31">
        <f>IF($I468="n/a",0,IF(AV$4&lt;=$C506,0,IF(SUM($C506,$I468)&gt;AV$4,$AD482/$I468,$AD482-SUM($I506:AU506))))</f>
        <v>0</v>
      </c>
      <c r="AW506" s="31">
        <f>IF($I468="n/a",0,IF(AW$4&lt;=$C506,0,IF(SUM($C506,$I468)&gt;AW$4,$AD482/$I468,$AD482-SUM($I506:AV506))))</f>
        <v>0</v>
      </c>
      <c r="AX506" s="31">
        <f>IF($I468="n/a",0,IF(AX$4&lt;=$C506,0,IF(SUM($C506,$I468)&gt;AX$4,$AD482/$I468,$AD482-SUM($I506:AW506))))</f>
        <v>0</v>
      </c>
      <c r="AY506" s="31">
        <f>IF($I468="n/a",0,IF(AY$4&lt;=$C506,0,IF(SUM($C506,$I468)&gt;AY$4,$AD482/$I468,$AD482-SUM($I506:AX506))))</f>
        <v>0</v>
      </c>
      <c r="AZ506" s="31">
        <f>IF($I468="n/a",0,IF(AZ$4&lt;=$C506,0,IF(SUM($C506,$I468)&gt;AZ$4,$AD482/$I468,$AD482-SUM($I506:AY506))))</f>
        <v>0</v>
      </c>
      <c r="BA506" s="31">
        <f>IF($I468="n/a",0,IF(BA$4&lt;=$C506,0,IF(SUM($C506,$I468)&gt;BA$4,$AD482/$I468,$AD482-SUM($I506:AZ506))))</f>
        <v>0</v>
      </c>
      <c r="BB506" s="31">
        <f>IF($I468="n/a",0,IF(BB$4&lt;=$C506,0,IF(SUM($C506,$I468)&gt;BB$4,$AD482/$I468,$AD482-SUM($I506:BA506))))</f>
        <v>0</v>
      </c>
      <c r="BC506" s="31">
        <f>IF($I468="n/a",0,IF(BC$4&lt;=$C506,0,IF(SUM($C506,$I468)&gt;BC$4,$AD482/$I468,$AD482-SUM($I506:BB506))))</f>
        <v>0</v>
      </c>
      <c r="BD506" s="31">
        <f>IF($I468="n/a",0,IF(BD$4&lt;=$C506,0,IF(SUM($C506,$I468)&gt;BD$4,$AD482/$I468,$AD482-SUM($I506:BC506))))</f>
        <v>0</v>
      </c>
      <c r="BE506" s="31">
        <f>IF($I468="n/a",0,IF(BE$4&lt;=$C506,0,IF(SUM($C506,$I468)&gt;BE$4,$AD482/$I468,$AD482-SUM($I506:BD506))))</f>
        <v>0</v>
      </c>
      <c r="BF506" s="31">
        <f>IF($I468="n/a",0,IF(BF$4&lt;=$C506,0,IF(SUM($C506,$I468)&gt;BF$4,$AD482/$I468,$AD482-SUM($I506:BE506))))</f>
        <v>0</v>
      </c>
      <c r="BG506" s="31">
        <f>IF($I468="n/a",0,IF(BG$4&lt;=$C506,0,IF(SUM($C506,$I468)&gt;BG$4,$AD482/$I468,$AD482-SUM($I506:BF506))))</f>
        <v>0</v>
      </c>
      <c r="BH506" s="31">
        <f>IF($I468="n/a",0,IF(BH$4&lt;=$C506,0,IF(SUM($C506,$I468)&gt;BH$4,$AD482/$I468,$AD482-SUM($I506:BG506))))</f>
        <v>0</v>
      </c>
      <c r="BI506" s="31">
        <f>IF($I468="n/a",0,IF(BI$4&lt;=$C506,0,IF(SUM($C506,$I468)&gt;BI$4,$AD482/$I468,$AD482-SUM($I506:BH506))))</f>
        <v>0</v>
      </c>
      <c r="BJ506" s="31">
        <f>IF($I468="n/a",0,IF(BJ$4&lt;=$C506,0,IF(SUM($C506,$I468)&gt;BJ$4,$AD482/$I468,$AD482-SUM($I506:BI506))))</f>
        <v>0</v>
      </c>
      <c r="BK506" s="31">
        <f>IF($I468="n/a",0,IF(BK$4&lt;=$C506,0,IF(SUM($C506,$I468)&gt;BK$4,$AD482/$I468,$AD482-SUM($I506:BJ506))))</f>
        <v>0</v>
      </c>
      <c r="BL506" s="31">
        <f>IF($I468="n/a",0,IF(BL$4&lt;=$C506,0,IF(SUM($C506,$I468)&gt;BL$4,$AD482/$I468,$AD482-SUM($I506:BK506))))</f>
        <v>0</v>
      </c>
      <c r="BM506" s="31">
        <f>IF($I468="n/a",0,IF(BM$4&lt;=$C506,0,IF(SUM($C506,$I468)&gt;BM$4,$AD482/$I468,$AD482-SUM($I506:BL506))))</f>
        <v>0</v>
      </c>
      <c r="BN506" s="31">
        <f>IF($I468="n/a",0,IF(BN$4&lt;=$C506,0,IF(SUM($C506,$I468)&gt;BN$4,$AD482/$I468,$AD482-SUM($I506:BM506))))</f>
        <v>0</v>
      </c>
      <c r="BO506" s="31">
        <f>IF($I468="n/a",0,IF(BO$4&lt;=$C506,0,IF(SUM($C506,$I468)&gt;BO$4,$AD482/$I468,$AD482-SUM($I506:BN506))))</f>
        <v>0</v>
      </c>
      <c r="BP506" s="31">
        <f>IF($I468="n/a",0,IF(BP$4&lt;=$C506,0,IF(SUM($C506,$I468)&gt;BP$4,$AD482/$I468,$AD482-SUM($I506:BO506))))</f>
        <v>0</v>
      </c>
      <c r="BQ506" s="31">
        <f>IF($I468="n/a",0,IF(BQ$4&lt;=$C506,0,IF(SUM($C506,$I468)&gt;BQ$4,$AD482/$I468,$AD482-SUM($I506:BP506))))</f>
        <v>0</v>
      </c>
      <c r="BR506" s="31">
        <f>IF($I468="n/a",0,IF(BR$4&lt;=$C506,0,IF(SUM($C506,$I468)&gt;BR$4,$AD482/$I468,$AD482-SUM($I506:BQ506))))</f>
        <v>0</v>
      </c>
      <c r="BS506" s="31">
        <f>IF($I468="n/a",0,IF(BS$4&lt;=$C506,0,IF(SUM($C506,$I468)&gt;BS$4,$AD482/$I468,$AD482-SUM($I506:BR506))))</f>
        <v>0</v>
      </c>
      <c r="BT506" s="31">
        <f>IF($I468="n/a",0,IF(BT$4&lt;=$C506,0,IF(SUM($C506,$I468)&gt;BT$4,$AD482/$I468,$AD482-SUM($I506:BS506))))</f>
        <v>0</v>
      </c>
      <c r="BU506" s="31">
        <f>IF($I468="n/a",0,IF(BU$4&lt;=$C506,0,IF(SUM($C506,$I468)&gt;BU$4,$AD482/$I468,$AD482-SUM($I506:BT506))))</f>
        <v>0</v>
      </c>
      <c r="BV506" s="31">
        <f>IF($I468="n/a",0,IF(BV$4&lt;=$C506,0,IF(SUM($C506,$I468)&gt;BV$4,$AD482/$I468,$AD482-SUM($I506:BU506))))</f>
        <v>0</v>
      </c>
      <c r="BW506" s="31">
        <f>IF($I468="n/a",0,IF(BW$4&lt;=$C506,0,IF(SUM($C506,$I468)&gt;BW$4,$AD482/$I468,$AD482-SUM($I506:BV506))))</f>
        <v>0</v>
      </c>
      <c r="BX506" s="31">
        <f>IF($I468="n/a",0,IF(BX$4&lt;=$C506,0,IF(SUM($C506,$I468)&gt;BX$4,$AD482/$I468,$AD482-SUM($I506:BW506))))</f>
        <v>0</v>
      </c>
      <c r="BY506" s="31">
        <f>IF($I468="n/a",0,IF(BY$4&lt;=$C506,0,IF(SUM($C506,$I468)&gt;BY$4,$AD482/$I468,$AD482-SUM($I506:BX506))))</f>
        <v>0</v>
      </c>
      <c r="BZ506" s="31">
        <f>IF($I468="n/a",0,IF(BZ$4&lt;=$C506,0,IF(SUM($C506,$I468)&gt;BZ$4,$AD482/$I468,$AD482-SUM($I506:BY506))))</f>
        <v>0</v>
      </c>
      <c r="CA506" s="31">
        <f>IF($I468="n/a",0,IF(CA$4&lt;=$C506,0,IF(SUM($C506,$I468)&gt;CA$4,$AD482/$I468,$AD482-SUM($I506:BZ506))))</f>
        <v>0</v>
      </c>
      <c r="CB506" s="31">
        <f>IF($I468="n/a",0,IF(CB$4&lt;=$C506,0,IF(SUM($C506,$I468)&gt;CB$4,$AD482/$I468,$AD482-SUM($I506:CA506))))</f>
        <v>0</v>
      </c>
      <c r="CC506" s="31">
        <f>IF($I468="n/a",0,IF(CC$4&lt;=$C506,0,IF(SUM($C506,$I468)&gt;CC$4,$AD482/$I468,$AD482-SUM($I506:CB506))))</f>
        <v>0</v>
      </c>
      <c r="CD506" s="31">
        <f>IF($I468="n/a",0,IF(CD$4&lt;=$C506,0,IF(SUM($C506,$I468)&gt;CD$4,$AD482/$I468,$AD482-SUM($I506:CC506))))</f>
        <v>0</v>
      </c>
      <c r="CE506" s="31">
        <f>IF($I468="n/a",0,IF(CE$4&lt;=$C506,0,IF(SUM($C506,$I468)&gt;CE$4,$AD482/$I468,$AD482-SUM($I506:CD506))))</f>
        <v>0</v>
      </c>
      <c r="CF506" s="31">
        <f>IF($I468="n/a",0,IF(CF$4&lt;=$C506,0,IF(SUM($C506,$I468)&gt;CF$4,$AD482/$I468,$AD482-SUM($I506:CE506))))</f>
        <v>0</v>
      </c>
    </row>
    <row r="507" spans="1:84" s="153" customFormat="1" ht="12.75" customHeight="1">
      <c r="A507"/>
      <c r="C507" s="197">
        <v>2037</v>
      </c>
      <c r="D507" s="21" t="s">
        <v>66</v>
      </c>
      <c r="E507" s="21" t="s">
        <v>185</v>
      </c>
      <c r="I507" s="31"/>
      <c r="J507" s="31">
        <f>IF($I468="n/a",0,IF(J$4&lt;=$C507,0,IF(SUM($C507,$I468)&gt;J$4,$AE482/$I468,$AE482-SUM($I507:I507))))</f>
        <v>0</v>
      </c>
      <c r="K507" s="31">
        <f>IF($I468="n/a",0,IF(K$4&lt;=$C507,0,IF(SUM($C507,$I468)&gt;K$4,$AE482/$I468,$AE482-SUM($I507:J507))))</f>
        <v>0</v>
      </c>
      <c r="L507" s="31">
        <f>IF($I468="n/a",0,IF(L$4&lt;=$C507,0,IF(SUM($C507,$I468)&gt;L$4,$AE482/$I468,$AE482-SUM($I507:K507))))</f>
        <v>0</v>
      </c>
      <c r="M507" s="31">
        <f>IF($I468="n/a",0,IF(M$4&lt;=$C507,0,IF(SUM($C507,$I468)&gt;M$4,$AE482/$I468,$AE482-SUM($I507:L507))))</f>
        <v>0</v>
      </c>
      <c r="N507" s="31">
        <f>IF($I468="n/a",0,IF(N$4&lt;=$C507,0,IF(SUM($C507,$I468)&gt;N$4,$AE482/$I468,$AE482-SUM($I507:M507))))</f>
        <v>0</v>
      </c>
      <c r="O507" s="31">
        <f>IF($I468="n/a",0,IF(O$4&lt;=$C507,0,IF(SUM($C507,$I468)&gt;O$4,$AE482/$I468,$AE482-SUM($I507:N507))))</f>
        <v>0</v>
      </c>
      <c r="P507" s="31">
        <f>IF($I468="n/a",0,IF(P$4&lt;=$C507,0,IF(SUM($C507,$I468)&gt;P$4,$AE482/$I468,$AE482-SUM($I507:O507))))</f>
        <v>0</v>
      </c>
      <c r="Q507" s="31">
        <f>IF($I468="n/a",0,IF(Q$4&lt;=$C507,0,IF(SUM($C507,$I468)&gt;Q$4,$AE482/$I468,$AE482-SUM($I507:P507))))</f>
        <v>0</v>
      </c>
      <c r="R507" s="31">
        <f>IF($I468="n/a",0,IF(R$4&lt;=$C507,0,IF(SUM($C507,$I468)&gt;R$4,$AE482/$I468,$AE482-SUM($I507:Q507))))</f>
        <v>0</v>
      </c>
      <c r="S507" s="31">
        <f>IF($I468="n/a",0,IF(S$4&lt;=$C507,0,IF(SUM($C507,$I468)&gt;S$4,$AE482/$I468,$AE482-SUM($I507:R507))))</f>
        <v>0</v>
      </c>
      <c r="T507" s="31">
        <f>IF($I468="n/a",0,IF(T$4&lt;=$C507,0,IF(SUM($C507,$I468)&gt;T$4,$AE482/$I468,$AE482-SUM($I507:S507))))</f>
        <v>0</v>
      </c>
      <c r="U507" s="31">
        <f>IF($I468="n/a",0,IF(U$4&lt;=$C507,0,IF(SUM($C507,$I468)&gt;U$4,$AE482/$I468,$AE482-SUM($I507:T507))))</f>
        <v>0</v>
      </c>
      <c r="V507" s="31">
        <f>IF($I468="n/a",0,IF(V$4&lt;=$C507,0,IF(SUM($C507,$I468)&gt;V$4,$AE482/$I468,$AE482-SUM($I507:U507))))</f>
        <v>0</v>
      </c>
      <c r="W507" s="31">
        <f>IF($I468="n/a",0,IF(W$4&lt;=$C507,0,IF(SUM($C507,$I468)&gt;W$4,$AE482/$I468,$AE482-SUM($I507:V507))))</f>
        <v>0</v>
      </c>
      <c r="X507" s="31">
        <f>IF($I468="n/a",0,IF(X$4&lt;=$C507,0,IF(SUM($C507,$I468)&gt;X$4,$AE482/$I468,$AE482-SUM($I507:W507))))</f>
        <v>0</v>
      </c>
      <c r="Y507" s="31">
        <f>IF($I468="n/a",0,IF(Y$4&lt;=$C507,0,IF(SUM($C507,$I468)&gt;Y$4,$AE482/$I468,$AE482-SUM($I507:X507))))</f>
        <v>0</v>
      </c>
      <c r="Z507" s="31">
        <f>IF($I468="n/a",0,IF(Z$4&lt;=$C507,0,IF(SUM($C507,$I468)&gt;Z$4,$AE482/$I468,$AE482-SUM($I507:Y507))))</f>
        <v>0</v>
      </c>
      <c r="AA507" s="31">
        <f>IF($I468="n/a",0,IF(AA$4&lt;=$C507,0,IF(SUM($C507,$I468)&gt;AA$4,$AE482/$I468,$AE482-SUM($I507:Z507))))</f>
        <v>0</v>
      </c>
      <c r="AB507" s="31">
        <f>IF($I468="n/a",0,IF(AB$4&lt;=$C507,0,IF(SUM($C507,$I468)&gt;AB$4,$AE482/$I468,$AE482-SUM($I507:AA507))))</f>
        <v>0</v>
      </c>
      <c r="AC507" s="31">
        <f>IF($I468="n/a",0,IF(AC$4&lt;=$C507,0,IF(SUM($C507,$I468)&gt;AC$4,$AE482/$I468,$AE482-SUM($I507:AB507))))</f>
        <v>0</v>
      </c>
      <c r="AD507" s="31">
        <f>IF($I468="n/a",0,IF(AD$4&lt;=$C507,0,IF(SUM($C507,$I468)&gt;AD$4,$AE482/$I468,$AE482-SUM($I507:AC507))))</f>
        <v>0</v>
      </c>
      <c r="AE507" s="31">
        <f>IF($I468="n/a",0,IF(AE$4&lt;=$C507,0,IF(SUM($C507,$I468)&gt;AE$4,$AE482/$I468,$AE482-SUM($I507:AD507))))</f>
        <v>0</v>
      </c>
      <c r="AF507" s="31">
        <f>IF($I468="n/a",0,IF(AF$4&lt;=$C507,0,IF(SUM($C507,$I468)&gt;AF$4,$AE482/$I468,$AE482-SUM($I507:AE507))))</f>
        <v>0</v>
      </c>
      <c r="AG507" s="31">
        <f>IF($I468="n/a",0,IF(AG$4&lt;=$C507,0,IF(SUM($C507,$I468)&gt;AG$4,$AE482/$I468,$AE482-SUM($I507:AF507))))</f>
        <v>0</v>
      </c>
      <c r="AH507" s="31">
        <f>IF($I468="n/a",0,IF(AH$4&lt;=$C507,0,IF(SUM($C507,$I468)&gt;AH$4,$AE482/$I468,$AE482-SUM($I507:AG507))))</f>
        <v>0</v>
      </c>
      <c r="AI507" s="31">
        <f>IF($I468="n/a",0,IF(AI$4&lt;=$C507,0,IF(SUM($C507,$I468)&gt;AI$4,$AE482/$I468,$AE482-SUM($I507:AH507))))</f>
        <v>0</v>
      </c>
      <c r="AJ507" s="31">
        <f>IF($I468="n/a",0,IF(AJ$4&lt;=$C507,0,IF(SUM($C507,$I468)&gt;AJ$4,$AE482/$I468,$AE482-SUM($I507:AI507))))</f>
        <v>0</v>
      </c>
      <c r="AK507" s="31">
        <f>IF($I468="n/a",0,IF(AK$4&lt;=$C507,0,IF(SUM($C507,$I468)&gt;AK$4,$AE482/$I468,$AE482-SUM($I507:AJ507))))</f>
        <v>0</v>
      </c>
      <c r="AL507" s="31">
        <f>IF($I468="n/a",0,IF(AL$4&lt;=$C507,0,IF(SUM($C507,$I468)&gt;AL$4,$AE482/$I468,$AE482-SUM($I507:AK507))))</f>
        <v>0</v>
      </c>
      <c r="AM507" s="31">
        <f>IF($I468="n/a",0,IF(AM$4&lt;=$C507,0,IF(SUM($C507,$I468)&gt;AM$4,$AE482/$I468,$AE482-SUM($I507:AL507))))</f>
        <v>0</v>
      </c>
      <c r="AN507" s="31">
        <f>IF($I468="n/a",0,IF(AN$4&lt;=$C507,0,IF(SUM($C507,$I468)&gt;AN$4,$AE482/$I468,$AE482-SUM($I507:AM507))))</f>
        <v>0</v>
      </c>
      <c r="AO507" s="31">
        <f>IF($I468="n/a",0,IF(AO$4&lt;=$C507,0,IF(SUM($C507,$I468)&gt;AO$4,$AE482/$I468,$AE482-SUM($I507:AN507))))</f>
        <v>0</v>
      </c>
      <c r="AP507" s="31">
        <f>IF($I468="n/a",0,IF(AP$4&lt;=$C507,0,IF(SUM($C507,$I468)&gt;AP$4,$AE482/$I468,$AE482-SUM($I507:AO507))))</f>
        <v>0</v>
      </c>
      <c r="AQ507" s="31">
        <f>IF($I468="n/a",0,IF(AQ$4&lt;=$C507,0,IF(SUM($C507,$I468)&gt;AQ$4,$AE482/$I468,$AE482-SUM($I507:AP507))))</f>
        <v>0</v>
      </c>
      <c r="AR507" s="31">
        <f>IF($I468="n/a",0,IF(AR$4&lt;=$C507,0,IF(SUM($C507,$I468)&gt;AR$4,$AE482/$I468,$AE482-SUM($I507:AQ507))))</f>
        <v>0</v>
      </c>
      <c r="AS507" s="31">
        <f>IF($I468="n/a",0,IF(AS$4&lt;=$C507,0,IF(SUM($C507,$I468)&gt;AS$4,$AE482/$I468,$AE482-SUM($I507:AR507))))</f>
        <v>0</v>
      </c>
      <c r="AT507" s="31">
        <f>IF($I468="n/a",0,IF(AT$4&lt;=$C507,0,IF(SUM($C507,$I468)&gt;AT$4,$AE482/$I468,$AE482-SUM($I507:AS507))))</f>
        <v>0</v>
      </c>
      <c r="AU507" s="31">
        <f>IF($I468="n/a",0,IF(AU$4&lt;=$C507,0,IF(SUM($C507,$I468)&gt;AU$4,$AE482/$I468,$AE482-SUM($I507:AT507))))</f>
        <v>0</v>
      </c>
      <c r="AV507" s="31">
        <f>IF($I468="n/a",0,IF(AV$4&lt;=$C507,0,IF(SUM($C507,$I468)&gt;AV$4,$AE482/$I468,$AE482-SUM($I507:AU507))))</f>
        <v>0</v>
      </c>
      <c r="AW507" s="31">
        <f>IF($I468="n/a",0,IF(AW$4&lt;=$C507,0,IF(SUM($C507,$I468)&gt;AW$4,$AE482/$I468,$AE482-SUM($I507:AV507))))</f>
        <v>0</v>
      </c>
      <c r="AX507" s="31">
        <f>IF($I468="n/a",0,IF(AX$4&lt;=$C507,0,IF(SUM($C507,$I468)&gt;AX$4,$AE482/$I468,$AE482-SUM($I507:AW507))))</f>
        <v>0</v>
      </c>
      <c r="AY507" s="31">
        <f>IF($I468="n/a",0,IF(AY$4&lt;=$C507,0,IF(SUM($C507,$I468)&gt;AY$4,$AE482/$I468,$AE482-SUM($I507:AX507))))</f>
        <v>0</v>
      </c>
      <c r="AZ507" s="31">
        <f>IF($I468="n/a",0,IF(AZ$4&lt;=$C507,0,IF(SUM($C507,$I468)&gt;AZ$4,$AE482/$I468,$AE482-SUM($I507:AY507))))</f>
        <v>0</v>
      </c>
      <c r="BA507" s="31">
        <f>IF($I468="n/a",0,IF(BA$4&lt;=$C507,0,IF(SUM($C507,$I468)&gt;BA$4,$AE482/$I468,$AE482-SUM($I507:AZ507))))</f>
        <v>0</v>
      </c>
      <c r="BB507" s="31">
        <f>IF($I468="n/a",0,IF(BB$4&lt;=$C507,0,IF(SUM($C507,$I468)&gt;BB$4,$AE482/$I468,$AE482-SUM($I507:BA507))))</f>
        <v>0</v>
      </c>
      <c r="BC507" s="31">
        <f>IF($I468="n/a",0,IF(BC$4&lt;=$C507,0,IF(SUM($C507,$I468)&gt;BC$4,$AE482/$I468,$AE482-SUM($I507:BB507))))</f>
        <v>0</v>
      </c>
      <c r="BD507" s="31">
        <f>IF($I468="n/a",0,IF(BD$4&lt;=$C507,0,IF(SUM($C507,$I468)&gt;BD$4,$AE482/$I468,$AE482-SUM($I507:BC507))))</f>
        <v>0</v>
      </c>
      <c r="BE507" s="31">
        <f>IF($I468="n/a",0,IF(BE$4&lt;=$C507,0,IF(SUM($C507,$I468)&gt;BE$4,$AE482/$I468,$AE482-SUM($I507:BD507))))</f>
        <v>0</v>
      </c>
      <c r="BF507" s="31">
        <f>IF($I468="n/a",0,IF(BF$4&lt;=$C507,0,IF(SUM($C507,$I468)&gt;BF$4,$AE482/$I468,$AE482-SUM($I507:BE507))))</f>
        <v>0</v>
      </c>
      <c r="BG507" s="31">
        <f>IF($I468="n/a",0,IF(BG$4&lt;=$C507,0,IF(SUM($C507,$I468)&gt;BG$4,$AE482/$I468,$AE482-SUM($I507:BF507))))</f>
        <v>0</v>
      </c>
      <c r="BH507" s="31">
        <f>IF($I468="n/a",0,IF(BH$4&lt;=$C507,0,IF(SUM($C507,$I468)&gt;BH$4,$AE482/$I468,$AE482-SUM($I507:BG507))))</f>
        <v>0</v>
      </c>
      <c r="BI507" s="31">
        <f>IF($I468="n/a",0,IF(BI$4&lt;=$C507,0,IF(SUM($C507,$I468)&gt;BI$4,$AE482/$I468,$AE482-SUM($I507:BH507))))</f>
        <v>0</v>
      </c>
      <c r="BJ507" s="31">
        <f>IF($I468="n/a",0,IF(BJ$4&lt;=$C507,0,IF(SUM($C507,$I468)&gt;BJ$4,$AE482/$I468,$AE482-SUM($I507:BI507))))</f>
        <v>0</v>
      </c>
      <c r="BK507" s="31">
        <f>IF($I468="n/a",0,IF(BK$4&lt;=$C507,0,IF(SUM($C507,$I468)&gt;BK$4,$AE482/$I468,$AE482-SUM($I507:BJ507))))</f>
        <v>0</v>
      </c>
      <c r="BL507" s="31">
        <f>IF($I468="n/a",0,IF(BL$4&lt;=$C507,0,IF(SUM($C507,$I468)&gt;BL$4,$AE482/$I468,$AE482-SUM($I507:BK507))))</f>
        <v>0</v>
      </c>
      <c r="BM507" s="31">
        <f>IF($I468="n/a",0,IF(BM$4&lt;=$C507,0,IF(SUM($C507,$I468)&gt;BM$4,$AE482/$I468,$AE482-SUM($I507:BL507))))</f>
        <v>0</v>
      </c>
      <c r="BN507" s="31">
        <f>IF($I468="n/a",0,IF(BN$4&lt;=$C507,0,IF(SUM($C507,$I468)&gt;BN$4,$AE482/$I468,$AE482-SUM($I507:BM507))))</f>
        <v>0</v>
      </c>
      <c r="BO507" s="31">
        <f>IF($I468="n/a",0,IF(BO$4&lt;=$C507,0,IF(SUM($C507,$I468)&gt;BO$4,$AE482/$I468,$AE482-SUM($I507:BN507))))</f>
        <v>0</v>
      </c>
      <c r="BP507" s="31">
        <f>IF($I468="n/a",0,IF(BP$4&lt;=$C507,0,IF(SUM($C507,$I468)&gt;BP$4,$AE482/$I468,$AE482-SUM($I507:BO507))))</f>
        <v>0</v>
      </c>
      <c r="BQ507" s="31">
        <f>IF($I468="n/a",0,IF(BQ$4&lt;=$C507,0,IF(SUM($C507,$I468)&gt;BQ$4,$AE482/$I468,$AE482-SUM($I507:BP507))))</f>
        <v>0</v>
      </c>
      <c r="BR507" s="31">
        <f>IF($I468="n/a",0,IF(BR$4&lt;=$C507,0,IF(SUM($C507,$I468)&gt;BR$4,$AE482/$I468,$AE482-SUM($I507:BQ507))))</f>
        <v>0</v>
      </c>
      <c r="BS507" s="31">
        <f>IF($I468="n/a",0,IF(BS$4&lt;=$C507,0,IF(SUM($C507,$I468)&gt;BS$4,$AE482/$I468,$AE482-SUM($I507:BR507))))</f>
        <v>0</v>
      </c>
      <c r="BT507" s="31">
        <f>IF($I468="n/a",0,IF(BT$4&lt;=$C507,0,IF(SUM($C507,$I468)&gt;BT$4,$AE482/$I468,$AE482-SUM($I507:BS507))))</f>
        <v>0</v>
      </c>
      <c r="BU507" s="31">
        <f>IF($I468="n/a",0,IF(BU$4&lt;=$C507,0,IF(SUM($C507,$I468)&gt;BU$4,$AE482/$I468,$AE482-SUM($I507:BT507))))</f>
        <v>0</v>
      </c>
      <c r="BV507" s="31">
        <f>IF($I468="n/a",0,IF(BV$4&lt;=$C507,0,IF(SUM($C507,$I468)&gt;BV$4,$AE482/$I468,$AE482-SUM($I507:BU507))))</f>
        <v>0</v>
      </c>
      <c r="BW507" s="31">
        <f>IF($I468="n/a",0,IF(BW$4&lt;=$C507,0,IF(SUM($C507,$I468)&gt;BW$4,$AE482/$I468,$AE482-SUM($I507:BV507))))</f>
        <v>0</v>
      </c>
      <c r="BX507" s="31">
        <f>IF($I468="n/a",0,IF(BX$4&lt;=$C507,0,IF(SUM($C507,$I468)&gt;BX$4,$AE482/$I468,$AE482-SUM($I507:BW507))))</f>
        <v>0</v>
      </c>
      <c r="BY507" s="31">
        <f>IF($I468="n/a",0,IF(BY$4&lt;=$C507,0,IF(SUM($C507,$I468)&gt;BY$4,$AE482/$I468,$AE482-SUM($I507:BX507))))</f>
        <v>0</v>
      </c>
      <c r="BZ507" s="31">
        <f>IF($I468="n/a",0,IF(BZ$4&lt;=$C507,0,IF(SUM($C507,$I468)&gt;BZ$4,$AE482/$I468,$AE482-SUM($I507:BY507))))</f>
        <v>0</v>
      </c>
      <c r="CA507" s="31">
        <f>IF($I468="n/a",0,IF(CA$4&lt;=$C507,0,IF(SUM($C507,$I468)&gt;CA$4,$AE482/$I468,$AE482-SUM($I507:BZ507))))</f>
        <v>0</v>
      </c>
      <c r="CB507" s="31">
        <f>IF($I468="n/a",0,IF(CB$4&lt;=$C507,0,IF(SUM($C507,$I468)&gt;CB$4,$AE482/$I468,$AE482-SUM($I507:CA507))))</f>
        <v>0</v>
      </c>
      <c r="CC507" s="31">
        <f>IF($I468="n/a",0,IF(CC$4&lt;=$C507,0,IF(SUM($C507,$I468)&gt;CC$4,$AE482/$I468,$AE482-SUM($I507:CB507))))</f>
        <v>0</v>
      </c>
      <c r="CD507" s="31">
        <f>IF($I468="n/a",0,IF(CD$4&lt;=$C507,0,IF(SUM($C507,$I468)&gt;CD$4,$AE482/$I468,$AE482-SUM($I507:CC507))))</f>
        <v>0</v>
      </c>
      <c r="CE507" s="31">
        <f>IF($I468="n/a",0,IF(CE$4&lt;=$C507,0,IF(SUM($C507,$I468)&gt;CE$4,$AE482/$I468,$AE482-SUM($I507:CD507))))</f>
        <v>0</v>
      </c>
      <c r="CF507" s="31">
        <f>IF($I468="n/a",0,IF(CF$4&lt;=$C507,0,IF(SUM($C507,$I468)&gt;CF$4,$AE482/$I468,$AE482-SUM($I507:CE507))))</f>
        <v>0</v>
      </c>
    </row>
    <row r="508" spans="1:84" s="153" customFormat="1" ht="12.75" customHeight="1">
      <c r="A508"/>
      <c r="C508" s="197">
        <v>2038</v>
      </c>
      <c r="D508" s="21" t="s">
        <v>67</v>
      </c>
      <c r="E508" s="21" t="s">
        <v>185</v>
      </c>
      <c r="I508" s="31"/>
      <c r="J508" s="31">
        <f>IF($I468="n/a",0,IF(J$4&lt;=$C508,0,IF(SUM($C508,$I468)&gt;J$4,$AF482/$I468,$AF482-SUM($I508:I508))))</f>
        <v>0</v>
      </c>
      <c r="K508" s="31">
        <f>IF($I468="n/a",0,IF(K$4&lt;=$C508,0,IF(SUM($C508,$I468)&gt;K$4,$AF482/$I468,$AF482-SUM($I508:J508))))</f>
        <v>0</v>
      </c>
      <c r="L508" s="31">
        <f>IF($I468="n/a",0,IF(L$4&lt;=$C508,0,IF(SUM($C508,$I468)&gt;L$4,$AF482/$I468,$AF482-SUM($I508:K508))))</f>
        <v>0</v>
      </c>
      <c r="M508" s="31">
        <f>IF($I468="n/a",0,IF(M$4&lt;=$C508,0,IF(SUM($C508,$I468)&gt;M$4,$AF482/$I468,$AF482-SUM($I508:L508))))</f>
        <v>0</v>
      </c>
      <c r="N508" s="31">
        <f>IF($I468="n/a",0,IF(N$4&lt;=$C508,0,IF(SUM($C508,$I468)&gt;N$4,$AF482/$I468,$AF482-SUM($I508:M508))))</f>
        <v>0</v>
      </c>
      <c r="O508" s="31">
        <f>IF($I468="n/a",0,IF(O$4&lt;=$C508,0,IF(SUM($C508,$I468)&gt;O$4,$AF482/$I468,$AF482-SUM($I508:N508))))</f>
        <v>0</v>
      </c>
      <c r="P508" s="31">
        <f>IF($I468="n/a",0,IF(P$4&lt;=$C508,0,IF(SUM($C508,$I468)&gt;P$4,$AF482/$I468,$AF482-SUM($I508:O508))))</f>
        <v>0</v>
      </c>
      <c r="Q508" s="31">
        <f>IF($I468="n/a",0,IF(Q$4&lt;=$C508,0,IF(SUM($C508,$I468)&gt;Q$4,$AF482/$I468,$AF482-SUM($I508:P508))))</f>
        <v>0</v>
      </c>
      <c r="R508" s="31">
        <f>IF($I468="n/a",0,IF(R$4&lt;=$C508,0,IF(SUM($C508,$I468)&gt;R$4,$AF482/$I468,$AF482-SUM($I508:Q508))))</f>
        <v>0</v>
      </c>
      <c r="S508" s="31">
        <f>IF($I468="n/a",0,IF(S$4&lt;=$C508,0,IF(SUM($C508,$I468)&gt;S$4,$AF482/$I468,$AF482-SUM($I508:R508))))</f>
        <v>0</v>
      </c>
      <c r="T508" s="31">
        <f>IF($I468="n/a",0,IF(T$4&lt;=$C508,0,IF(SUM($C508,$I468)&gt;T$4,$AF482/$I468,$AF482-SUM($I508:S508))))</f>
        <v>0</v>
      </c>
      <c r="U508" s="31">
        <f>IF($I468="n/a",0,IF(U$4&lt;=$C508,0,IF(SUM($C508,$I468)&gt;U$4,$AF482/$I468,$AF482-SUM($I508:T508))))</f>
        <v>0</v>
      </c>
      <c r="V508" s="31">
        <f>IF($I468="n/a",0,IF(V$4&lt;=$C508,0,IF(SUM($C508,$I468)&gt;V$4,$AF482/$I468,$AF482-SUM($I508:U508))))</f>
        <v>0</v>
      </c>
      <c r="W508" s="31">
        <f>IF($I468="n/a",0,IF(W$4&lt;=$C508,0,IF(SUM($C508,$I468)&gt;W$4,$AF482/$I468,$AF482-SUM($I508:V508))))</f>
        <v>0</v>
      </c>
      <c r="X508" s="31">
        <f>IF($I468="n/a",0,IF(X$4&lt;=$C508,0,IF(SUM($C508,$I468)&gt;X$4,$AF482/$I468,$AF482-SUM($I508:W508))))</f>
        <v>0</v>
      </c>
      <c r="Y508" s="31">
        <f>IF($I468="n/a",0,IF(Y$4&lt;=$C508,0,IF(SUM($C508,$I468)&gt;Y$4,$AF482/$I468,$AF482-SUM($I508:X508))))</f>
        <v>0</v>
      </c>
      <c r="Z508" s="31">
        <f>IF($I468="n/a",0,IF(Z$4&lt;=$C508,0,IF(SUM($C508,$I468)&gt;Z$4,$AF482/$I468,$AF482-SUM($I508:Y508))))</f>
        <v>0</v>
      </c>
      <c r="AA508" s="31">
        <f>IF($I468="n/a",0,IF(AA$4&lt;=$C508,0,IF(SUM($C508,$I468)&gt;AA$4,$AF482/$I468,$AF482-SUM($I508:Z508))))</f>
        <v>0</v>
      </c>
      <c r="AB508" s="31">
        <f>IF($I468="n/a",0,IF(AB$4&lt;=$C508,0,IF(SUM($C508,$I468)&gt;AB$4,$AF482/$I468,$AF482-SUM($I508:AA508))))</f>
        <v>0</v>
      </c>
      <c r="AC508" s="31">
        <f>IF($I468="n/a",0,IF(AC$4&lt;=$C508,0,IF(SUM($C508,$I468)&gt;AC$4,$AF482/$I468,$AF482-SUM($I508:AB508))))</f>
        <v>0</v>
      </c>
      <c r="AD508" s="31">
        <f>IF($I468="n/a",0,IF(AD$4&lt;=$C508,0,IF(SUM($C508,$I468)&gt;AD$4,$AF482/$I468,$AF482-SUM($I508:AC508))))</f>
        <v>0</v>
      </c>
      <c r="AE508" s="31">
        <f>IF($I468="n/a",0,IF(AE$4&lt;=$C508,0,IF(SUM($C508,$I468)&gt;AE$4,$AF482/$I468,$AF482-SUM($I508:AD508))))</f>
        <v>0</v>
      </c>
      <c r="AF508" s="31">
        <f>IF($I468="n/a",0,IF(AF$4&lt;=$C508,0,IF(SUM($C508,$I468)&gt;AF$4,$AF482/$I468,$AF482-SUM($I508:AE508))))</f>
        <v>0</v>
      </c>
      <c r="AG508" s="31">
        <f>IF($I468="n/a",0,IF(AG$4&lt;=$C508,0,IF(SUM($C508,$I468)&gt;AG$4,$AF482/$I468,$AF482-SUM($I508:AF508))))</f>
        <v>0</v>
      </c>
      <c r="AH508" s="31">
        <f>IF($I468="n/a",0,IF(AH$4&lt;=$C508,0,IF(SUM($C508,$I468)&gt;AH$4,$AF482/$I468,$AF482-SUM($I508:AG508))))</f>
        <v>0</v>
      </c>
      <c r="AI508" s="31">
        <f>IF($I468="n/a",0,IF(AI$4&lt;=$C508,0,IF(SUM($C508,$I468)&gt;AI$4,$AF482/$I468,$AF482-SUM($I508:AH508))))</f>
        <v>0</v>
      </c>
      <c r="AJ508" s="31">
        <f>IF($I468="n/a",0,IF(AJ$4&lt;=$C508,0,IF(SUM($C508,$I468)&gt;AJ$4,$AF482/$I468,$AF482-SUM($I508:AI508))))</f>
        <v>0</v>
      </c>
      <c r="AK508" s="31">
        <f>IF($I468="n/a",0,IF(AK$4&lt;=$C508,0,IF(SUM($C508,$I468)&gt;AK$4,$AF482/$I468,$AF482-SUM($I508:AJ508))))</f>
        <v>0</v>
      </c>
      <c r="AL508" s="31">
        <f>IF($I468="n/a",0,IF(AL$4&lt;=$C508,0,IF(SUM($C508,$I468)&gt;AL$4,$AF482/$I468,$AF482-SUM($I508:AK508))))</f>
        <v>0</v>
      </c>
      <c r="AM508" s="31">
        <f>IF($I468="n/a",0,IF(AM$4&lt;=$C508,0,IF(SUM($C508,$I468)&gt;AM$4,$AF482/$I468,$AF482-SUM($I508:AL508))))</f>
        <v>0</v>
      </c>
      <c r="AN508" s="31">
        <f>IF($I468="n/a",0,IF(AN$4&lt;=$C508,0,IF(SUM($C508,$I468)&gt;AN$4,$AF482/$I468,$AF482-SUM($I508:AM508))))</f>
        <v>0</v>
      </c>
      <c r="AO508" s="31">
        <f>IF($I468="n/a",0,IF(AO$4&lt;=$C508,0,IF(SUM($C508,$I468)&gt;AO$4,$AF482/$I468,$AF482-SUM($I508:AN508))))</f>
        <v>0</v>
      </c>
      <c r="AP508" s="31">
        <f>IF($I468="n/a",0,IF(AP$4&lt;=$C508,0,IF(SUM($C508,$I468)&gt;AP$4,$AF482/$I468,$AF482-SUM($I508:AO508))))</f>
        <v>0</v>
      </c>
      <c r="AQ508" s="31">
        <f>IF($I468="n/a",0,IF(AQ$4&lt;=$C508,0,IF(SUM($C508,$I468)&gt;AQ$4,$AF482/$I468,$AF482-SUM($I508:AP508))))</f>
        <v>0</v>
      </c>
      <c r="AR508" s="31">
        <f>IF($I468="n/a",0,IF(AR$4&lt;=$C508,0,IF(SUM($C508,$I468)&gt;AR$4,$AF482/$I468,$AF482-SUM($I508:AQ508))))</f>
        <v>0</v>
      </c>
      <c r="AS508" s="31">
        <f>IF($I468="n/a",0,IF(AS$4&lt;=$C508,0,IF(SUM($C508,$I468)&gt;AS$4,$AF482/$I468,$AF482-SUM($I508:AR508))))</f>
        <v>0</v>
      </c>
      <c r="AT508" s="31">
        <f>IF($I468="n/a",0,IF(AT$4&lt;=$C508,0,IF(SUM($C508,$I468)&gt;AT$4,$AF482/$I468,$AF482-SUM($I508:AS508))))</f>
        <v>0</v>
      </c>
      <c r="AU508" s="31">
        <f>IF($I468="n/a",0,IF(AU$4&lt;=$C508,0,IF(SUM($C508,$I468)&gt;AU$4,$AF482/$I468,$AF482-SUM($I508:AT508))))</f>
        <v>0</v>
      </c>
      <c r="AV508" s="31">
        <f>IF($I468="n/a",0,IF(AV$4&lt;=$C508,0,IF(SUM($C508,$I468)&gt;AV$4,$AF482/$I468,$AF482-SUM($I508:AU508))))</f>
        <v>0</v>
      </c>
      <c r="AW508" s="31">
        <f>IF($I468="n/a",0,IF(AW$4&lt;=$C508,0,IF(SUM($C508,$I468)&gt;AW$4,$AF482/$I468,$AF482-SUM($I508:AV508))))</f>
        <v>0</v>
      </c>
      <c r="AX508" s="31">
        <f>IF($I468="n/a",0,IF(AX$4&lt;=$C508,0,IF(SUM($C508,$I468)&gt;AX$4,$AF482/$I468,$AF482-SUM($I508:AW508))))</f>
        <v>0</v>
      </c>
      <c r="AY508" s="31">
        <f>IF($I468="n/a",0,IF(AY$4&lt;=$C508,0,IF(SUM($C508,$I468)&gt;AY$4,$AF482/$I468,$AF482-SUM($I508:AX508))))</f>
        <v>0</v>
      </c>
      <c r="AZ508" s="31">
        <f>IF($I468="n/a",0,IF(AZ$4&lt;=$C508,0,IF(SUM($C508,$I468)&gt;AZ$4,$AF482/$I468,$AF482-SUM($I508:AY508))))</f>
        <v>0</v>
      </c>
      <c r="BA508" s="31">
        <f>IF($I468="n/a",0,IF(BA$4&lt;=$C508,0,IF(SUM($C508,$I468)&gt;BA$4,$AF482/$I468,$AF482-SUM($I508:AZ508))))</f>
        <v>0</v>
      </c>
      <c r="BB508" s="31">
        <f>IF($I468="n/a",0,IF(BB$4&lt;=$C508,0,IF(SUM($C508,$I468)&gt;BB$4,$AF482/$I468,$AF482-SUM($I508:BA508))))</f>
        <v>0</v>
      </c>
      <c r="BC508" s="31">
        <f>IF($I468="n/a",0,IF(BC$4&lt;=$C508,0,IF(SUM($C508,$I468)&gt;BC$4,$AF482/$I468,$AF482-SUM($I508:BB508))))</f>
        <v>0</v>
      </c>
      <c r="BD508" s="31">
        <f>IF($I468="n/a",0,IF(BD$4&lt;=$C508,0,IF(SUM($C508,$I468)&gt;BD$4,$AF482/$I468,$AF482-SUM($I508:BC508))))</f>
        <v>0</v>
      </c>
      <c r="BE508" s="31">
        <f>IF($I468="n/a",0,IF(BE$4&lt;=$C508,0,IF(SUM($C508,$I468)&gt;BE$4,$AF482/$I468,$AF482-SUM($I508:BD508))))</f>
        <v>0</v>
      </c>
      <c r="BF508" s="31">
        <f>IF($I468="n/a",0,IF(BF$4&lt;=$C508,0,IF(SUM($C508,$I468)&gt;BF$4,$AF482/$I468,$AF482-SUM($I508:BE508))))</f>
        <v>0</v>
      </c>
      <c r="BG508" s="31">
        <f>IF($I468="n/a",0,IF(BG$4&lt;=$C508,0,IF(SUM($C508,$I468)&gt;BG$4,$AF482/$I468,$AF482-SUM($I508:BF508))))</f>
        <v>0</v>
      </c>
      <c r="BH508" s="31">
        <f>IF($I468="n/a",0,IF(BH$4&lt;=$C508,0,IF(SUM($C508,$I468)&gt;BH$4,$AF482/$I468,$AF482-SUM($I508:BG508))))</f>
        <v>0</v>
      </c>
      <c r="BI508" s="31">
        <f>IF($I468="n/a",0,IF(BI$4&lt;=$C508,0,IF(SUM($C508,$I468)&gt;BI$4,$AF482/$I468,$AF482-SUM($I508:BH508))))</f>
        <v>0</v>
      </c>
      <c r="BJ508" s="31">
        <f>IF($I468="n/a",0,IF(BJ$4&lt;=$C508,0,IF(SUM($C508,$I468)&gt;BJ$4,$AF482/$I468,$AF482-SUM($I508:BI508))))</f>
        <v>0</v>
      </c>
      <c r="BK508" s="31">
        <f>IF($I468="n/a",0,IF(BK$4&lt;=$C508,0,IF(SUM($C508,$I468)&gt;BK$4,$AF482/$I468,$AF482-SUM($I508:BJ508))))</f>
        <v>0</v>
      </c>
      <c r="BL508" s="31">
        <f>IF($I468="n/a",0,IF(BL$4&lt;=$C508,0,IF(SUM($C508,$I468)&gt;BL$4,$AF482/$I468,$AF482-SUM($I508:BK508))))</f>
        <v>0</v>
      </c>
      <c r="BM508" s="31">
        <f>IF($I468="n/a",0,IF(BM$4&lt;=$C508,0,IF(SUM($C508,$I468)&gt;BM$4,$AF482/$I468,$AF482-SUM($I508:BL508))))</f>
        <v>0</v>
      </c>
      <c r="BN508" s="31">
        <f>IF($I468="n/a",0,IF(BN$4&lt;=$C508,0,IF(SUM($C508,$I468)&gt;BN$4,$AF482/$I468,$AF482-SUM($I508:BM508))))</f>
        <v>0</v>
      </c>
      <c r="BO508" s="31">
        <f>IF($I468="n/a",0,IF(BO$4&lt;=$C508,0,IF(SUM($C508,$I468)&gt;BO$4,$AF482/$I468,$AF482-SUM($I508:BN508))))</f>
        <v>0</v>
      </c>
      <c r="BP508" s="31">
        <f>IF($I468="n/a",0,IF(BP$4&lt;=$C508,0,IF(SUM($C508,$I468)&gt;BP$4,$AF482/$I468,$AF482-SUM($I508:BO508))))</f>
        <v>0</v>
      </c>
      <c r="BQ508" s="31">
        <f>IF($I468="n/a",0,IF(BQ$4&lt;=$C508,0,IF(SUM($C508,$I468)&gt;BQ$4,$AF482/$I468,$AF482-SUM($I508:BP508))))</f>
        <v>0</v>
      </c>
      <c r="BR508" s="31">
        <f>IF($I468="n/a",0,IF(BR$4&lt;=$C508,0,IF(SUM($C508,$I468)&gt;BR$4,$AF482/$I468,$AF482-SUM($I508:BQ508))))</f>
        <v>0</v>
      </c>
      <c r="BS508" s="31">
        <f>IF($I468="n/a",0,IF(BS$4&lt;=$C508,0,IF(SUM($C508,$I468)&gt;BS$4,$AF482/$I468,$AF482-SUM($I508:BR508))))</f>
        <v>0</v>
      </c>
      <c r="BT508" s="31">
        <f>IF($I468="n/a",0,IF(BT$4&lt;=$C508,0,IF(SUM($C508,$I468)&gt;BT$4,$AF482/$I468,$AF482-SUM($I508:BS508))))</f>
        <v>0</v>
      </c>
      <c r="BU508" s="31">
        <f>IF($I468="n/a",0,IF(BU$4&lt;=$C508,0,IF(SUM($C508,$I468)&gt;BU$4,$AF482/$I468,$AF482-SUM($I508:BT508))))</f>
        <v>0</v>
      </c>
      <c r="BV508" s="31">
        <f>IF($I468="n/a",0,IF(BV$4&lt;=$C508,0,IF(SUM($C508,$I468)&gt;BV$4,$AF482/$I468,$AF482-SUM($I508:BU508))))</f>
        <v>0</v>
      </c>
      <c r="BW508" s="31">
        <f>IF($I468="n/a",0,IF(BW$4&lt;=$C508,0,IF(SUM($C508,$I468)&gt;BW$4,$AF482/$I468,$AF482-SUM($I508:BV508))))</f>
        <v>0</v>
      </c>
      <c r="BX508" s="31">
        <f>IF($I468="n/a",0,IF(BX$4&lt;=$C508,0,IF(SUM($C508,$I468)&gt;BX$4,$AF482/$I468,$AF482-SUM($I508:BW508))))</f>
        <v>0</v>
      </c>
      <c r="BY508" s="31">
        <f>IF($I468="n/a",0,IF(BY$4&lt;=$C508,0,IF(SUM($C508,$I468)&gt;BY$4,$AF482/$I468,$AF482-SUM($I508:BX508))))</f>
        <v>0</v>
      </c>
      <c r="BZ508" s="31">
        <f>IF($I468="n/a",0,IF(BZ$4&lt;=$C508,0,IF(SUM($C508,$I468)&gt;BZ$4,$AF482/$I468,$AF482-SUM($I508:BY508))))</f>
        <v>0</v>
      </c>
      <c r="CA508" s="31">
        <f>IF($I468="n/a",0,IF(CA$4&lt;=$C508,0,IF(SUM($C508,$I468)&gt;CA$4,$AF482/$I468,$AF482-SUM($I508:BZ508))))</f>
        <v>0</v>
      </c>
      <c r="CB508" s="31">
        <f>IF($I468="n/a",0,IF(CB$4&lt;=$C508,0,IF(SUM($C508,$I468)&gt;CB$4,$AF482/$I468,$AF482-SUM($I508:CA508))))</f>
        <v>0</v>
      </c>
      <c r="CC508" s="31">
        <f>IF($I468="n/a",0,IF(CC$4&lt;=$C508,0,IF(SUM($C508,$I468)&gt;CC$4,$AF482/$I468,$AF482-SUM($I508:CB508))))</f>
        <v>0</v>
      </c>
      <c r="CD508" s="31">
        <f>IF($I468="n/a",0,IF(CD$4&lt;=$C508,0,IF(SUM($C508,$I468)&gt;CD$4,$AF482/$I468,$AF482-SUM($I508:CC508))))</f>
        <v>0</v>
      </c>
      <c r="CE508" s="31">
        <f>IF($I468="n/a",0,IF(CE$4&lt;=$C508,0,IF(SUM($C508,$I468)&gt;CE$4,$AF482/$I468,$AF482-SUM($I508:CD508))))</f>
        <v>0</v>
      </c>
      <c r="CF508" s="31">
        <f>IF($I468="n/a",0,IF(CF$4&lt;=$C508,0,IF(SUM($C508,$I468)&gt;CF$4,$AF482/$I468,$AF482-SUM($I508:CE508))))</f>
        <v>0</v>
      </c>
    </row>
    <row r="509" spans="1:84" s="153" customFormat="1" ht="12.75" customHeight="1">
      <c r="A509"/>
      <c r="C509" s="197">
        <v>2039</v>
      </c>
      <c r="D509" s="21" t="s">
        <v>68</v>
      </c>
      <c r="E509" s="21" t="s">
        <v>185</v>
      </c>
      <c r="I509" s="31"/>
      <c r="J509" s="31">
        <f>IF($I468="n/a",0,IF(J$4&lt;=$C509,0,IF(SUM($C509,$I468)&gt;J$4,$AG482/$I468,$AG482-SUM($I509:I509))))</f>
        <v>0</v>
      </c>
      <c r="K509" s="31">
        <f>IF($I468="n/a",0,IF(K$4&lt;=$C509,0,IF(SUM($C509,$I468)&gt;K$4,$AG482/$I468,$AG482-SUM($I509:J509))))</f>
        <v>0</v>
      </c>
      <c r="L509" s="31">
        <f>IF($I468="n/a",0,IF(L$4&lt;=$C509,0,IF(SUM($C509,$I468)&gt;L$4,$AG482/$I468,$AG482-SUM($I509:K509))))</f>
        <v>0</v>
      </c>
      <c r="M509" s="31">
        <f>IF($I468="n/a",0,IF(M$4&lt;=$C509,0,IF(SUM($C509,$I468)&gt;M$4,$AG482/$I468,$AG482-SUM($I509:L509))))</f>
        <v>0</v>
      </c>
      <c r="N509" s="31">
        <f>IF($I468="n/a",0,IF(N$4&lt;=$C509,0,IF(SUM($C509,$I468)&gt;N$4,$AG482/$I468,$AG482-SUM($I509:M509))))</f>
        <v>0</v>
      </c>
      <c r="O509" s="31">
        <f>IF($I468="n/a",0,IF(O$4&lt;=$C509,0,IF(SUM($C509,$I468)&gt;O$4,$AG482/$I468,$AG482-SUM($I509:N509))))</f>
        <v>0</v>
      </c>
      <c r="P509" s="31">
        <f>IF($I468="n/a",0,IF(P$4&lt;=$C509,0,IF(SUM($C509,$I468)&gt;P$4,$AG482/$I468,$AG482-SUM($I509:O509))))</f>
        <v>0</v>
      </c>
      <c r="Q509" s="31">
        <f>IF($I468="n/a",0,IF(Q$4&lt;=$C509,0,IF(SUM($C509,$I468)&gt;Q$4,$AG482/$I468,$AG482-SUM($I509:P509))))</f>
        <v>0</v>
      </c>
      <c r="R509" s="31">
        <f>IF($I468="n/a",0,IF(R$4&lt;=$C509,0,IF(SUM($C509,$I468)&gt;R$4,$AG482/$I468,$AG482-SUM($I509:Q509))))</f>
        <v>0</v>
      </c>
      <c r="S509" s="31">
        <f>IF($I468="n/a",0,IF(S$4&lt;=$C509,0,IF(SUM($C509,$I468)&gt;S$4,$AG482/$I468,$AG482-SUM($I509:R509))))</f>
        <v>0</v>
      </c>
      <c r="T509" s="31">
        <f>IF($I468="n/a",0,IF(T$4&lt;=$C509,0,IF(SUM($C509,$I468)&gt;T$4,$AG482/$I468,$AG482-SUM($I509:S509))))</f>
        <v>0</v>
      </c>
      <c r="U509" s="31">
        <f>IF($I468="n/a",0,IF(U$4&lt;=$C509,0,IF(SUM($C509,$I468)&gt;U$4,$AG482/$I468,$AG482-SUM($I509:T509))))</f>
        <v>0</v>
      </c>
      <c r="V509" s="31">
        <f>IF($I468="n/a",0,IF(V$4&lt;=$C509,0,IF(SUM($C509,$I468)&gt;V$4,$AG482/$I468,$AG482-SUM($I509:U509))))</f>
        <v>0</v>
      </c>
      <c r="W509" s="31">
        <f>IF($I468="n/a",0,IF(W$4&lt;=$C509,0,IF(SUM($C509,$I468)&gt;W$4,$AG482/$I468,$AG482-SUM($I509:V509))))</f>
        <v>0</v>
      </c>
      <c r="X509" s="31">
        <f>IF($I468="n/a",0,IF(X$4&lt;=$C509,0,IF(SUM($C509,$I468)&gt;X$4,$AG482/$I468,$AG482-SUM($I509:W509))))</f>
        <v>0</v>
      </c>
      <c r="Y509" s="31">
        <f>IF($I468="n/a",0,IF(Y$4&lt;=$C509,0,IF(SUM($C509,$I468)&gt;Y$4,$AG482/$I468,$AG482-SUM($I509:X509))))</f>
        <v>0</v>
      </c>
      <c r="Z509" s="31">
        <f>IF($I468="n/a",0,IF(Z$4&lt;=$C509,0,IF(SUM($C509,$I468)&gt;Z$4,$AG482/$I468,$AG482-SUM($I509:Y509))))</f>
        <v>0</v>
      </c>
      <c r="AA509" s="31">
        <f>IF($I468="n/a",0,IF(AA$4&lt;=$C509,0,IF(SUM($C509,$I468)&gt;AA$4,$AG482/$I468,$AG482-SUM($I509:Z509))))</f>
        <v>0</v>
      </c>
      <c r="AB509" s="31">
        <f>IF($I468="n/a",0,IF(AB$4&lt;=$C509,0,IF(SUM($C509,$I468)&gt;AB$4,$AG482/$I468,$AG482-SUM($I509:AA509))))</f>
        <v>0</v>
      </c>
      <c r="AC509" s="31">
        <f>IF($I468="n/a",0,IF(AC$4&lt;=$C509,0,IF(SUM($C509,$I468)&gt;AC$4,$AG482/$I468,$AG482-SUM($I509:AB509))))</f>
        <v>0</v>
      </c>
      <c r="AD509" s="31">
        <f>IF($I468="n/a",0,IF(AD$4&lt;=$C509,0,IF(SUM($C509,$I468)&gt;AD$4,$AG482/$I468,$AG482-SUM($I509:AC509))))</f>
        <v>0</v>
      </c>
      <c r="AE509" s="31">
        <f>IF($I468="n/a",0,IF(AE$4&lt;=$C509,0,IF(SUM($C509,$I468)&gt;AE$4,$AG482/$I468,$AG482-SUM($I509:AD509))))</f>
        <v>0</v>
      </c>
      <c r="AF509" s="31">
        <f>IF($I468="n/a",0,IF(AF$4&lt;=$C509,0,IF(SUM($C509,$I468)&gt;AF$4,$AG482/$I468,$AG482-SUM($I509:AE509))))</f>
        <v>0</v>
      </c>
      <c r="AG509" s="31">
        <f>IF($I468="n/a",0,IF(AG$4&lt;=$C509,0,IF(SUM($C509,$I468)&gt;AG$4,$AG482/$I468,$AG482-SUM($I509:AF509))))</f>
        <v>0</v>
      </c>
      <c r="AH509" s="31">
        <f>IF($I468="n/a",0,IF(AH$4&lt;=$C509,0,IF(SUM($C509,$I468)&gt;AH$4,$AG482/$I468,$AG482-SUM($I509:AG509))))</f>
        <v>0</v>
      </c>
      <c r="AI509" s="31">
        <f>IF($I468="n/a",0,IF(AI$4&lt;=$C509,0,IF(SUM($C509,$I468)&gt;AI$4,$AG482/$I468,$AG482-SUM($I509:AH509))))</f>
        <v>0</v>
      </c>
      <c r="AJ509" s="31">
        <f>IF($I468="n/a",0,IF(AJ$4&lt;=$C509,0,IF(SUM($C509,$I468)&gt;AJ$4,$AG482/$I468,$AG482-SUM($I509:AI509))))</f>
        <v>0</v>
      </c>
      <c r="AK509" s="31">
        <f>IF($I468="n/a",0,IF(AK$4&lt;=$C509,0,IF(SUM($C509,$I468)&gt;AK$4,$AG482/$I468,$AG482-SUM($I509:AJ509))))</f>
        <v>0</v>
      </c>
      <c r="AL509" s="31">
        <f>IF($I468="n/a",0,IF(AL$4&lt;=$C509,0,IF(SUM($C509,$I468)&gt;AL$4,$AG482/$I468,$AG482-SUM($I509:AK509))))</f>
        <v>0</v>
      </c>
      <c r="AM509" s="31">
        <f>IF($I468="n/a",0,IF(AM$4&lt;=$C509,0,IF(SUM($C509,$I468)&gt;AM$4,$AG482/$I468,$AG482-SUM($I509:AL509))))</f>
        <v>0</v>
      </c>
      <c r="AN509" s="31">
        <f>IF($I468="n/a",0,IF(AN$4&lt;=$C509,0,IF(SUM($C509,$I468)&gt;AN$4,$AG482/$I468,$AG482-SUM($I509:AM509))))</f>
        <v>0</v>
      </c>
      <c r="AO509" s="31">
        <f>IF($I468="n/a",0,IF(AO$4&lt;=$C509,0,IF(SUM($C509,$I468)&gt;AO$4,$AG482/$I468,$AG482-SUM($I509:AN509))))</f>
        <v>0</v>
      </c>
      <c r="AP509" s="31">
        <f>IF($I468="n/a",0,IF(AP$4&lt;=$C509,0,IF(SUM($C509,$I468)&gt;AP$4,$AG482/$I468,$AG482-SUM($I509:AO509))))</f>
        <v>0</v>
      </c>
      <c r="AQ509" s="31">
        <f>IF($I468="n/a",0,IF(AQ$4&lt;=$C509,0,IF(SUM($C509,$I468)&gt;AQ$4,$AG482/$I468,$AG482-SUM($I509:AP509))))</f>
        <v>0</v>
      </c>
      <c r="AR509" s="31">
        <f>IF($I468="n/a",0,IF(AR$4&lt;=$C509,0,IF(SUM($C509,$I468)&gt;AR$4,$AG482/$I468,$AG482-SUM($I509:AQ509))))</f>
        <v>0</v>
      </c>
      <c r="AS509" s="31">
        <f>IF($I468="n/a",0,IF(AS$4&lt;=$C509,0,IF(SUM($C509,$I468)&gt;AS$4,$AG482/$I468,$AG482-SUM($I509:AR509))))</f>
        <v>0</v>
      </c>
      <c r="AT509" s="31">
        <f>IF($I468="n/a",0,IF(AT$4&lt;=$C509,0,IF(SUM($C509,$I468)&gt;AT$4,$AG482/$I468,$AG482-SUM($I509:AS509))))</f>
        <v>0</v>
      </c>
      <c r="AU509" s="31">
        <f>IF($I468="n/a",0,IF(AU$4&lt;=$C509,0,IF(SUM($C509,$I468)&gt;AU$4,$AG482/$I468,$AG482-SUM($I509:AT509))))</f>
        <v>0</v>
      </c>
      <c r="AV509" s="31">
        <f>IF($I468="n/a",0,IF(AV$4&lt;=$C509,0,IF(SUM($C509,$I468)&gt;AV$4,$AG482/$I468,$AG482-SUM($I509:AU509))))</f>
        <v>0</v>
      </c>
      <c r="AW509" s="31">
        <f>IF($I468="n/a",0,IF(AW$4&lt;=$C509,0,IF(SUM($C509,$I468)&gt;AW$4,$AG482/$I468,$AG482-SUM($I509:AV509))))</f>
        <v>0</v>
      </c>
      <c r="AX509" s="31">
        <f>IF($I468="n/a",0,IF(AX$4&lt;=$C509,0,IF(SUM($C509,$I468)&gt;AX$4,$AG482/$I468,$AG482-SUM($I509:AW509))))</f>
        <v>0</v>
      </c>
      <c r="AY509" s="31">
        <f>IF($I468="n/a",0,IF(AY$4&lt;=$C509,0,IF(SUM($C509,$I468)&gt;AY$4,$AG482/$I468,$AG482-SUM($I509:AX509))))</f>
        <v>0</v>
      </c>
      <c r="AZ509" s="31">
        <f>IF($I468="n/a",0,IF(AZ$4&lt;=$C509,0,IF(SUM($C509,$I468)&gt;AZ$4,$AG482/$I468,$AG482-SUM($I509:AY509))))</f>
        <v>0</v>
      </c>
      <c r="BA509" s="31">
        <f>IF($I468="n/a",0,IF(BA$4&lt;=$C509,0,IF(SUM($C509,$I468)&gt;BA$4,$AG482/$I468,$AG482-SUM($I509:AZ509))))</f>
        <v>0</v>
      </c>
      <c r="BB509" s="31">
        <f>IF($I468="n/a",0,IF(BB$4&lt;=$C509,0,IF(SUM($C509,$I468)&gt;BB$4,$AG482/$I468,$AG482-SUM($I509:BA509))))</f>
        <v>0</v>
      </c>
      <c r="BC509" s="31">
        <f>IF($I468="n/a",0,IF(BC$4&lt;=$C509,0,IF(SUM($C509,$I468)&gt;BC$4,$AG482/$I468,$AG482-SUM($I509:BB509))))</f>
        <v>0</v>
      </c>
      <c r="BD509" s="31">
        <f>IF($I468="n/a",0,IF(BD$4&lt;=$C509,0,IF(SUM($C509,$I468)&gt;BD$4,$AG482/$I468,$AG482-SUM($I509:BC509))))</f>
        <v>0</v>
      </c>
      <c r="BE509" s="31">
        <f>IF($I468="n/a",0,IF(BE$4&lt;=$C509,0,IF(SUM($C509,$I468)&gt;BE$4,$AG482/$I468,$AG482-SUM($I509:BD509))))</f>
        <v>0</v>
      </c>
      <c r="BF509" s="31">
        <f>IF($I468="n/a",0,IF(BF$4&lt;=$C509,0,IF(SUM($C509,$I468)&gt;BF$4,$AG482/$I468,$AG482-SUM($I509:BE509))))</f>
        <v>0</v>
      </c>
      <c r="BG509" s="31">
        <f>IF($I468="n/a",0,IF(BG$4&lt;=$C509,0,IF(SUM($C509,$I468)&gt;BG$4,$AG482/$I468,$AG482-SUM($I509:BF509))))</f>
        <v>0</v>
      </c>
      <c r="BH509" s="31">
        <f>IF($I468="n/a",0,IF(BH$4&lt;=$C509,0,IF(SUM($C509,$I468)&gt;BH$4,$AG482/$I468,$AG482-SUM($I509:BG509))))</f>
        <v>0</v>
      </c>
      <c r="BI509" s="31">
        <f>IF($I468="n/a",0,IF(BI$4&lt;=$C509,0,IF(SUM($C509,$I468)&gt;BI$4,$AG482/$I468,$AG482-SUM($I509:BH509))))</f>
        <v>0</v>
      </c>
      <c r="BJ509" s="31">
        <f>IF($I468="n/a",0,IF(BJ$4&lt;=$C509,0,IF(SUM($C509,$I468)&gt;BJ$4,$AG482/$I468,$AG482-SUM($I509:BI509))))</f>
        <v>0</v>
      </c>
      <c r="BK509" s="31">
        <f>IF($I468="n/a",0,IF(BK$4&lt;=$C509,0,IF(SUM($C509,$I468)&gt;BK$4,$AG482/$I468,$AG482-SUM($I509:BJ509))))</f>
        <v>0</v>
      </c>
      <c r="BL509" s="31">
        <f>IF($I468="n/a",0,IF(BL$4&lt;=$C509,0,IF(SUM($C509,$I468)&gt;BL$4,$AG482/$I468,$AG482-SUM($I509:BK509))))</f>
        <v>0</v>
      </c>
      <c r="BM509" s="31">
        <f>IF($I468="n/a",0,IF(BM$4&lt;=$C509,0,IF(SUM($C509,$I468)&gt;BM$4,$AG482/$I468,$AG482-SUM($I509:BL509))))</f>
        <v>0</v>
      </c>
      <c r="BN509" s="31">
        <f>IF($I468="n/a",0,IF(BN$4&lt;=$C509,0,IF(SUM($C509,$I468)&gt;BN$4,$AG482/$I468,$AG482-SUM($I509:BM509))))</f>
        <v>0</v>
      </c>
      <c r="BO509" s="31">
        <f>IF($I468="n/a",0,IF(BO$4&lt;=$C509,0,IF(SUM($C509,$I468)&gt;BO$4,$AG482/$I468,$AG482-SUM($I509:BN509))))</f>
        <v>0</v>
      </c>
      <c r="BP509" s="31">
        <f>IF($I468="n/a",0,IF(BP$4&lt;=$C509,0,IF(SUM($C509,$I468)&gt;BP$4,$AG482/$I468,$AG482-SUM($I509:BO509))))</f>
        <v>0</v>
      </c>
      <c r="BQ509" s="31">
        <f>IF($I468="n/a",0,IF(BQ$4&lt;=$C509,0,IF(SUM($C509,$I468)&gt;BQ$4,$AG482/$I468,$AG482-SUM($I509:BP509))))</f>
        <v>0</v>
      </c>
      <c r="BR509" s="31">
        <f>IF($I468="n/a",0,IF(BR$4&lt;=$C509,0,IF(SUM($C509,$I468)&gt;BR$4,$AG482/$I468,$AG482-SUM($I509:BQ509))))</f>
        <v>0</v>
      </c>
      <c r="BS509" s="31">
        <f>IF($I468="n/a",0,IF(BS$4&lt;=$C509,0,IF(SUM($C509,$I468)&gt;BS$4,$AG482/$I468,$AG482-SUM($I509:BR509))))</f>
        <v>0</v>
      </c>
      <c r="BT509" s="31">
        <f>IF($I468="n/a",0,IF(BT$4&lt;=$C509,0,IF(SUM($C509,$I468)&gt;BT$4,$AG482/$I468,$AG482-SUM($I509:BS509))))</f>
        <v>0</v>
      </c>
      <c r="BU509" s="31">
        <f>IF($I468="n/a",0,IF(BU$4&lt;=$C509,0,IF(SUM($C509,$I468)&gt;BU$4,$AG482/$I468,$AG482-SUM($I509:BT509))))</f>
        <v>0</v>
      </c>
      <c r="BV509" s="31">
        <f>IF($I468="n/a",0,IF(BV$4&lt;=$C509,0,IF(SUM($C509,$I468)&gt;BV$4,$AG482/$I468,$AG482-SUM($I509:BU509))))</f>
        <v>0</v>
      </c>
      <c r="BW509" s="31">
        <f>IF($I468="n/a",0,IF(BW$4&lt;=$C509,0,IF(SUM($C509,$I468)&gt;BW$4,$AG482/$I468,$AG482-SUM($I509:BV509))))</f>
        <v>0</v>
      </c>
      <c r="BX509" s="31">
        <f>IF($I468="n/a",0,IF(BX$4&lt;=$C509,0,IF(SUM($C509,$I468)&gt;BX$4,$AG482/$I468,$AG482-SUM($I509:BW509))))</f>
        <v>0</v>
      </c>
      <c r="BY509" s="31">
        <f>IF($I468="n/a",0,IF(BY$4&lt;=$C509,0,IF(SUM($C509,$I468)&gt;BY$4,$AG482/$I468,$AG482-SUM($I509:BX509))))</f>
        <v>0</v>
      </c>
      <c r="BZ509" s="31">
        <f>IF($I468="n/a",0,IF(BZ$4&lt;=$C509,0,IF(SUM($C509,$I468)&gt;BZ$4,$AG482/$I468,$AG482-SUM($I509:BY509))))</f>
        <v>0</v>
      </c>
      <c r="CA509" s="31">
        <f>IF($I468="n/a",0,IF(CA$4&lt;=$C509,0,IF(SUM($C509,$I468)&gt;CA$4,$AG482/$I468,$AG482-SUM($I509:BZ509))))</f>
        <v>0</v>
      </c>
      <c r="CB509" s="31">
        <f>IF($I468="n/a",0,IF(CB$4&lt;=$C509,0,IF(SUM($C509,$I468)&gt;CB$4,$AG482/$I468,$AG482-SUM($I509:CA509))))</f>
        <v>0</v>
      </c>
      <c r="CC509" s="31">
        <f>IF($I468="n/a",0,IF(CC$4&lt;=$C509,0,IF(SUM($C509,$I468)&gt;CC$4,$AG482/$I468,$AG482-SUM($I509:CB509))))</f>
        <v>0</v>
      </c>
      <c r="CD509" s="31">
        <f>IF($I468="n/a",0,IF(CD$4&lt;=$C509,0,IF(SUM($C509,$I468)&gt;CD$4,$AG482/$I468,$AG482-SUM($I509:CC509))))</f>
        <v>0</v>
      </c>
      <c r="CE509" s="31">
        <f>IF($I468="n/a",0,IF(CE$4&lt;=$C509,0,IF(SUM($C509,$I468)&gt;CE$4,$AG482/$I468,$AG482-SUM($I509:CD509))))</f>
        <v>0</v>
      </c>
      <c r="CF509" s="31">
        <f>IF($I468="n/a",0,IF(CF$4&lt;=$C509,0,IF(SUM($C509,$I468)&gt;CF$4,$AG482/$I468,$AG482-SUM($I509:CE509))))</f>
        <v>0</v>
      </c>
    </row>
    <row r="510" spans="1:84" s="153" customFormat="1" ht="12.75" customHeight="1">
      <c r="A510"/>
      <c r="C510" s="197">
        <v>2040</v>
      </c>
      <c r="D510" s="21" t="s">
        <v>69</v>
      </c>
      <c r="E510" s="21" t="s">
        <v>185</v>
      </c>
      <c r="I510" s="31"/>
      <c r="J510" s="31">
        <f>IF($I468="n/a",0,IF(J$4&lt;=$C510,0,IF(SUM($C510,$I468)&gt;J$4,$AH482/$I468,$AH482-SUM($I510:I510))))</f>
        <v>0</v>
      </c>
      <c r="K510" s="31">
        <f>IF($I468="n/a",0,IF(K$4&lt;=$C510,0,IF(SUM($C510,$I468)&gt;K$4,$AH482/$I468,$AH482-SUM($I510:J510))))</f>
        <v>0</v>
      </c>
      <c r="L510" s="31">
        <f>IF($I468="n/a",0,IF(L$4&lt;=$C510,0,IF(SUM($C510,$I468)&gt;L$4,$AH482/$I468,$AH482-SUM($I510:K510))))</f>
        <v>0</v>
      </c>
      <c r="M510" s="31">
        <f>IF($I468="n/a",0,IF(M$4&lt;=$C510,0,IF(SUM($C510,$I468)&gt;M$4,$AH482/$I468,$AH482-SUM($I510:L510))))</f>
        <v>0</v>
      </c>
      <c r="N510" s="31">
        <f>IF($I468="n/a",0,IF(N$4&lt;=$C510,0,IF(SUM($C510,$I468)&gt;N$4,$AH482/$I468,$AH482-SUM($I510:M510))))</f>
        <v>0</v>
      </c>
      <c r="O510" s="31">
        <f>IF($I468="n/a",0,IF(O$4&lt;=$C510,0,IF(SUM($C510,$I468)&gt;O$4,$AH482/$I468,$AH482-SUM($I510:N510))))</f>
        <v>0</v>
      </c>
      <c r="P510" s="31">
        <f>IF($I468="n/a",0,IF(P$4&lt;=$C510,0,IF(SUM($C510,$I468)&gt;P$4,$AH482/$I468,$AH482-SUM($I510:O510))))</f>
        <v>0</v>
      </c>
      <c r="Q510" s="31">
        <f>IF($I468="n/a",0,IF(Q$4&lt;=$C510,0,IF(SUM($C510,$I468)&gt;Q$4,$AH482/$I468,$AH482-SUM($I510:P510))))</f>
        <v>0</v>
      </c>
      <c r="R510" s="31">
        <f>IF($I468="n/a",0,IF(R$4&lt;=$C510,0,IF(SUM($C510,$I468)&gt;R$4,$AH482/$I468,$AH482-SUM($I510:Q510))))</f>
        <v>0</v>
      </c>
      <c r="S510" s="31">
        <f>IF($I468="n/a",0,IF(S$4&lt;=$C510,0,IF(SUM($C510,$I468)&gt;S$4,$AH482/$I468,$AH482-SUM($I510:R510))))</f>
        <v>0</v>
      </c>
      <c r="T510" s="31">
        <f>IF($I468="n/a",0,IF(T$4&lt;=$C510,0,IF(SUM($C510,$I468)&gt;T$4,$AH482/$I468,$AH482-SUM($I510:S510))))</f>
        <v>0</v>
      </c>
      <c r="U510" s="31">
        <f>IF($I468="n/a",0,IF(U$4&lt;=$C510,0,IF(SUM($C510,$I468)&gt;U$4,$AH482/$I468,$AH482-SUM($I510:T510))))</f>
        <v>0</v>
      </c>
      <c r="V510" s="31">
        <f>IF($I468="n/a",0,IF(V$4&lt;=$C510,0,IF(SUM($C510,$I468)&gt;V$4,$AH482/$I468,$AH482-SUM($I510:U510))))</f>
        <v>0</v>
      </c>
      <c r="W510" s="31">
        <f>IF($I468="n/a",0,IF(W$4&lt;=$C510,0,IF(SUM($C510,$I468)&gt;W$4,$AH482/$I468,$AH482-SUM($I510:V510))))</f>
        <v>0</v>
      </c>
      <c r="X510" s="31">
        <f>IF($I468="n/a",0,IF(X$4&lt;=$C510,0,IF(SUM($C510,$I468)&gt;X$4,$AH482/$I468,$AH482-SUM($I510:W510))))</f>
        <v>0</v>
      </c>
      <c r="Y510" s="31">
        <f>IF($I468="n/a",0,IF(Y$4&lt;=$C510,0,IF(SUM($C510,$I468)&gt;Y$4,$AH482/$I468,$AH482-SUM($I510:X510))))</f>
        <v>0</v>
      </c>
      <c r="Z510" s="31">
        <f>IF($I468="n/a",0,IF(Z$4&lt;=$C510,0,IF(SUM($C510,$I468)&gt;Z$4,$AH482/$I468,$AH482-SUM($I510:Y510))))</f>
        <v>0</v>
      </c>
      <c r="AA510" s="31">
        <f>IF($I468="n/a",0,IF(AA$4&lt;=$C510,0,IF(SUM($C510,$I468)&gt;AA$4,$AH482/$I468,$AH482-SUM($I510:Z510))))</f>
        <v>0</v>
      </c>
      <c r="AB510" s="31">
        <f>IF($I468="n/a",0,IF(AB$4&lt;=$C510,0,IF(SUM($C510,$I468)&gt;AB$4,$AH482/$I468,$AH482-SUM($I510:AA510))))</f>
        <v>0</v>
      </c>
      <c r="AC510" s="31">
        <f>IF($I468="n/a",0,IF(AC$4&lt;=$C510,0,IF(SUM($C510,$I468)&gt;AC$4,$AH482/$I468,$AH482-SUM($I510:AB510))))</f>
        <v>0</v>
      </c>
      <c r="AD510" s="31">
        <f>IF($I468="n/a",0,IF(AD$4&lt;=$C510,0,IF(SUM($C510,$I468)&gt;AD$4,$AH482/$I468,$AH482-SUM($I510:AC510))))</f>
        <v>0</v>
      </c>
      <c r="AE510" s="31">
        <f>IF($I468="n/a",0,IF(AE$4&lt;=$C510,0,IF(SUM($C510,$I468)&gt;AE$4,$AH482/$I468,$AH482-SUM($I510:AD510))))</f>
        <v>0</v>
      </c>
      <c r="AF510" s="31">
        <f>IF($I468="n/a",0,IF(AF$4&lt;=$C510,0,IF(SUM($C510,$I468)&gt;AF$4,$AH482/$I468,$AH482-SUM($I510:AE510))))</f>
        <v>0</v>
      </c>
      <c r="AG510" s="31">
        <f>IF($I468="n/a",0,IF(AG$4&lt;=$C510,0,IF(SUM($C510,$I468)&gt;AG$4,$AH482/$I468,$AH482-SUM($I510:AF510))))</f>
        <v>0</v>
      </c>
      <c r="AH510" s="31">
        <f>IF($I468="n/a",0,IF(AH$4&lt;=$C510,0,IF(SUM($C510,$I468)&gt;AH$4,$AH482/$I468,$AH482-SUM($I510:AG510))))</f>
        <v>0</v>
      </c>
      <c r="AI510" s="31">
        <f>IF($I468="n/a",0,IF(AI$4&lt;=$C510,0,IF(SUM($C510,$I468)&gt;AI$4,$AH482/$I468,$AH482-SUM($I510:AH510))))</f>
        <v>0</v>
      </c>
      <c r="AJ510" s="31">
        <f>IF($I468="n/a",0,IF(AJ$4&lt;=$C510,0,IF(SUM($C510,$I468)&gt;AJ$4,$AH482/$I468,$AH482-SUM($I510:AI510))))</f>
        <v>0</v>
      </c>
      <c r="AK510" s="31">
        <f>IF($I468="n/a",0,IF(AK$4&lt;=$C510,0,IF(SUM($C510,$I468)&gt;AK$4,$AH482/$I468,$AH482-SUM($I510:AJ510))))</f>
        <v>0</v>
      </c>
      <c r="AL510" s="31">
        <f>IF($I468="n/a",0,IF(AL$4&lt;=$C510,0,IF(SUM($C510,$I468)&gt;AL$4,$AH482/$I468,$AH482-SUM($I510:AK510))))</f>
        <v>0</v>
      </c>
      <c r="AM510" s="31">
        <f>IF($I468="n/a",0,IF(AM$4&lt;=$C510,0,IF(SUM($C510,$I468)&gt;AM$4,$AH482/$I468,$AH482-SUM($I510:AL510))))</f>
        <v>0</v>
      </c>
      <c r="AN510" s="31">
        <f>IF($I468="n/a",0,IF(AN$4&lt;=$C510,0,IF(SUM($C510,$I468)&gt;AN$4,$AH482/$I468,$AH482-SUM($I510:AM510))))</f>
        <v>0</v>
      </c>
      <c r="AO510" s="31">
        <f>IF($I468="n/a",0,IF(AO$4&lt;=$C510,0,IF(SUM($C510,$I468)&gt;AO$4,$AH482/$I468,$AH482-SUM($I510:AN510))))</f>
        <v>0</v>
      </c>
      <c r="AP510" s="31">
        <f>IF($I468="n/a",0,IF(AP$4&lt;=$C510,0,IF(SUM($C510,$I468)&gt;AP$4,$AH482/$I468,$AH482-SUM($I510:AO510))))</f>
        <v>0</v>
      </c>
      <c r="AQ510" s="31">
        <f>IF($I468="n/a",0,IF(AQ$4&lt;=$C510,0,IF(SUM($C510,$I468)&gt;AQ$4,$AH482/$I468,$AH482-SUM($I510:AP510))))</f>
        <v>0</v>
      </c>
      <c r="AR510" s="31">
        <f>IF($I468="n/a",0,IF(AR$4&lt;=$C510,0,IF(SUM($C510,$I468)&gt;AR$4,$AH482/$I468,$AH482-SUM($I510:AQ510))))</f>
        <v>0</v>
      </c>
      <c r="AS510" s="31">
        <f>IF($I468="n/a",0,IF(AS$4&lt;=$C510,0,IF(SUM($C510,$I468)&gt;AS$4,$AH482/$I468,$AH482-SUM($I510:AR510))))</f>
        <v>0</v>
      </c>
      <c r="AT510" s="31">
        <f>IF($I468="n/a",0,IF(AT$4&lt;=$C510,0,IF(SUM($C510,$I468)&gt;AT$4,$AH482/$I468,$AH482-SUM($I510:AS510))))</f>
        <v>0</v>
      </c>
      <c r="AU510" s="31">
        <f>IF($I468="n/a",0,IF(AU$4&lt;=$C510,0,IF(SUM($C510,$I468)&gt;AU$4,$AH482/$I468,$AH482-SUM($I510:AT510))))</f>
        <v>0</v>
      </c>
      <c r="AV510" s="31">
        <f>IF($I468="n/a",0,IF(AV$4&lt;=$C510,0,IF(SUM($C510,$I468)&gt;AV$4,$AH482/$I468,$AH482-SUM($I510:AU510))))</f>
        <v>0</v>
      </c>
      <c r="AW510" s="31">
        <f>IF($I468="n/a",0,IF(AW$4&lt;=$C510,0,IF(SUM($C510,$I468)&gt;AW$4,$AH482/$I468,$AH482-SUM($I510:AV510))))</f>
        <v>0</v>
      </c>
      <c r="AX510" s="31">
        <f>IF($I468="n/a",0,IF(AX$4&lt;=$C510,0,IF(SUM($C510,$I468)&gt;AX$4,$AH482/$I468,$AH482-SUM($I510:AW510))))</f>
        <v>0</v>
      </c>
      <c r="AY510" s="31">
        <f>IF($I468="n/a",0,IF(AY$4&lt;=$C510,0,IF(SUM($C510,$I468)&gt;AY$4,$AH482/$I468,$AH482-SUM($I510:AX510))))</f>
        <v>0</v>
      </c>
      <c r="AZ510" s="31">
        <f>IF($I468="n/a",0,IF(AZ$4&lt;=$C510,0,IF(SUM($C510,$I468)&gt;AZ$4,$AH482/$I468,$AH482-SUM($I510:AY510))))</f>
        <v>0</v>
      </c>
      <c r="BA510" s="31">
        <f>IF($I468="n/a",0,IF(BA$4&lt;=$C510,0,IF(SUM($C510,$I468)&gt;BA$4,$AH482/$I468,$AH482-SUM($I510:AZ510))))</f>
        <v>0</v>
      </c>
      <c r="BB510" s="31">
        <f>IF($I468="n/a",0,IF(BB$4&lt;=$C510,0,IF(SUM($C510,$I468)&gt;BB$4,$AH482/$I468,$AH482-SUM($I510:BA510))))</f>
        <v>0</v>
      </c>
      <c r="BC510" s="31">
        <f>IF($I468="n/a",0,IF(BC$4&lt;=$C510,0,IF(SUM($C510,$I468)&gt;BC$4,$AH482/$I468,$AH482-SUM($I510:BB510))))</f>
        <v>0</v>
      </c>
      <c r="BD510" s="31">
        <f>IF($I468="n/a",0,IF(BD$4&lt;=$C510,0,IF(SUM($C510,$I468)&gt;BD$4,$AH482/$I468,$AH482-SUM($I510:BC510))))</f>
        <v>0</v>
      </c>
      <c r="BE510" s="31">
        <f>IF($I468="n/a",0,IF(BE$4&lt;=$C510,0,IF(SUM($C510,$I468)&gt;BE$4,$AH482/$I468,$AH482-SUM($I510:BD510))))</f>
        <v>0</v>
      </c>
      <c r="BF510" s="31">
        <f>IF($I468="n/a",0,IF(BF$4&lt;=$C510,0,IF(SUM($C510,$I468)&gt;BF$4,$AH482/$I468,$AH482-SUM($I510:BE510))))</f>
        <v>0</v>
      </c>
      <c r="BG510" s="31">
        <f>IF($I468="n/a",0,IF(BG$4&lt;=$C510,0,IF(SUM($C510,$I468)&gt;BG$4,$AH482/$I468,$AH482-SUM($I510:BF510))))</f>
        <v>0</v>
      </c>
      <c r="BH510" s="31">
        <f>IF($I468="n/a",0,IF(BH$4&lt;=$C510,0,IF(SUM($C510,$I468)&gt;BH$4,$AH482/$I468,$AH482-SUM($I510:BG510))))</f>
        <v>0</v>
      </c>
      <c r="BI510" s="31">
        <f>IF($I468="n/a",0,IF(BI$4&lt;=$C510,0,IF(SUM($C510,$I468)&gt;BI$4,$AH482/$I468,$AH482-SUM($I510:BH510))))</f>
        <v>0</v>
      </c>
      <c r="BJ510" s="31">
        <f>IF($I468="n/a",0,IF(BJ$4&lt;=$C510,0,IF(SUM($C510,$I468)&gt;BJ$4,$AH482/$I468,$AH482-SUM($I510:BI510))))</f>
        <v>0</v>
      </c>
      <c r="BK510" s="31">
        <f>IF($I468="n/a",0,IF(BK$4&lt;=$C510,0,IF(SUM($C510,$I468)&gt;BK$4,$AH482/$I468,$AH482-SUM($I510:BJ510))))</f>
        <v>0</v>
      </c>
      <c r="BL510" s="31">
        <f>IF($I468="n/a",0,IF(BL$4&lt;=$C510,0,IF(SUM($C510,$I468)&gt;BL$4,$AH482/$I468,$AH482-SUM($I510:BK510))))</f>
        <v>0</v>
      </c>
      <c r="BM510" s="31">
        <f>IF($I468="n/a",0,IF(BM$4&lt;=$C510,0,IF(SUM($C510,$I468)&gt;BM$4,$AH482/$I468,$AH482-SUM($I510:BL510))))</f>
        <v>0</v>
      </c>
      <c r="BN510" s="31">
        <f>IF($I468="n/a",0,IF(BN$4&lt;=$C510,0,IF(SUM($C510,$I468)&gt;BN$4,$AH482/$I468,$AH482-SUM($I510:BM510))))</f>
        <v>0</v>
      </c>
      <c r="BO510" s="31">
        <f>IF($I468="n/a",0,IF(BO$4&lt;=$C510,0,IF(SUM($C510,$I468)&gt;BO$4,$AH482/$I468,$AH482-SUM($I510:BN510))))</f>
        <v>0</v>
      </c>
      <c r="BP510" s="31">
        <f>IF($I468="n/a",0,IF(BP$4&lt;=$C510,0,IF(SUM($C510,$I468)&gt;BP$4,$AH482/$I468,$AH482-SUM($I510:BO510))))</f>
        <v>0</v>
      </c>
      <c r="BQ510" s="31">
        <f>IF($I468="n/a",0,IF(BQ$4&lt;=$C510,0,IF(SUM($C510,$I468)&gt;BQ$4,$AH482/$I468,$AH482-SUM($I510:BP510))))</f>
        <v>0</v>
      </c>
      <c r="BR510" s="31">
        <f>IF($I468="n/a",0,IF(BR$4&lt;=$C510,0,IF(SUM($C510,$I468)&gt;BR$4,$AH482/$I468,$AH482-SUM($I510:BQ510))))</f>
        <v>0</v>
      </c>
      <c r="BS510" s="31">
        <f>IF($I468="n/a",0,IF(BS$4&lt;=$C510,0,IF(SUM($C510,$I468)&gt;BS$4,$AH482/$I468,$AH482-SUM($I510:BR510))))</f>
        <v>0</v>
      </c>
      <c r="BT510" s="31">
        <f>IF($I468="n/a",0,IF(BT$4&lt;=$C510,0,IF(SUM($C510,$I468)&gt;BT$4,$AH482/$I468,$AH482-SUM($I510:BS510))))</f>
        <v>0</v>
      </c>
      <c r="BU510" s="31">
        <f>IF($I468="n/a",0,IF(BU$4&lt;=$C510,0,IF(SUM($C510,$I468)&gt;BU$4,$AH482/$I468,$AH482-SUM($I510:BT510))))</f>
        <v>0</v>
      </c>
      <c r="BV510" s="31">
        <f>IF($I468="n/a",0,IF(BV$4&lt;=$C510,0,IF(SUM($C510,$I468)&gt;BV$4,$AH482/$I468,$AH482-SUM($I510:BU510))))</f>
        <v>0</v>
      </c>
      <c r="BW510" s="31">
        <f>IF($I468="n/a",0,IF(BW$4&lt;=$C510,0,IF(SUM($C510,$I468)&gt;BW$4,$AH482/$I468,$AH482-SUM($I510:BV510))))</f>
        <v>0</v>
      </c>
      <c r="BX510" s="31">
        <f>IF($I468="n/a",0,IF(BX$4&lt;=$C510,0,IF(SUM($C510,$I468)&gt;BX$4,$AH482/$I468,$AH482-SUM($I510:BW510))))</f>
        <v>0</v>
      </c>
      <c r="BY510" s="31">
        <f>IF($I468="n/a",0,IF(BY$4&lt;=$C510,0,IF(SUM($C510,$I468)&gt;BY$4,$AH482/$I468,$AH482-SUM($I510:BX510))))</f>
        <v>0</v>
      </c>
      <c r="BZ510" s="31">
        <f>IF($I468="n/a",0,IF(BZ$4&lt;=$C510,0,IF(SUM($C510,$I468)&gt;BZ$4,$AH482/$I468,$AH482-SUM($I510:BY510))))</f>
        <v>0</v>
      </c>
      <c r="CA510" s="31">
        <f>IF($I468="n/a",0,IF(CA$4&lt;=$C510,0,IF(SUM($C510,$I468)&gt;CA$4,$AH482/$I468,$AH482-SUM($I510:BZ510))))</f>
        <v>0</v>
      </c>
      <c r="CB510" s="31">
        <f>IF($I468="n/a",0,IF(CB$4&lt;=$C510,0,IF(SUM($C510,$I468)&gt;CB$4,$AH482/$I468,$AH482-SUM($I510:CA510))))</f>
        <v>0</v>
      </c>
      <c r="CC510" s="31">
        <f>IF($I468="n/a",0,IF(CC$4&lt;=$C510,0,IF(SUM($C510,$I468)&gt;CC$4,$AH482/$I468,$AH482-SUM($I510:CB510))))</f>
        <v>0</v>
      </c>
      <c r="CD510" s="31">
        <f>IF($I468="n/a",0,IF(CD$4&lt;=$C510,0,IF(SUM($C510,$I468)&gt;CD$4,$AH482/$I468,$AH482-SUM($I510:CC510))))</f>
        <v>0</v>
      </c>
      <c r="CE510" s="31">
        <f>IF($I468="n/a",0,IF(CE$4&lt;=$C510,0,IF(SUM($C510,$I468)&gt;CE$4,$AH482/$I468,$AH482-SUM($I510:CD510))))</f>
        <v>0</v>
      </c>
      <c r="CF510" s="31">
        <f>IF($I468="n/a",0,IF(CF$4&lt;=$C510,0,IF(SUM($C510,$I468)&gt;CF$4,$AH482/$I468,$AH482-SUM($I510:CE510))))</f>
        <v>0</v>
      </c>
    </row>
    <row r="511" spans="1:84" s="153" customFormat="1" ht="12.75" customHeight="1">
      <c r="A511"/>
      <c r="C511" s="197">
        <v>2041</v>
      </c>
      <c r="D511" s="21" t="s">
        <v>186</v>
      </c>
      <c r="E511" s="21" t="s">
        <v>185</v>
      </c>
      <c r="I511" s="31"/>
      <c r="J511" s="31">
        <f>IF($I468="n/a",0,IF(J$4&lt;=$C511,0,IF(SUM($C511,$I468)&gt;J$4,$AI482/$I468,$AI482-SUM($I511:I511))))</f>
        <v>0</v>
      </c>
      <c r="K511" s="31">
        <f>IF($I468="n/a",0,IF(K$4&lt;=$C511,0,IF(SUM($C511,$I468)&gt;K$4,$AI482/$I468,$AI482-SUM($I511:J511))))</f>
        <v>0</v>
      </c>
      <c r="L511" s="31">
        <f>IF($I468="n/a",0,IF(L$4&lt;=$C511,0,IF(SUM($C511,$I468)&gt;L$4,$AI482/$I468,$AI482-SUM($I511:K511))))</f>
        <v>0</v>
      </c>
      <c r="M511" s="31">
        <f>IF($I468="n/a",0,IF(M$4&lt;=$C511,0,IF(SUM($C511,$I468)&gt;M$4,$AI482/$I468,$AI482-SUM($I511:L511))))</f>
        <v>0</v>
      </c>
      <c r="N511" s="31">
        <f>IF($I468="n/a",0,IF(N$4&lt;=$C511,0,IF(SUM($C511,$I468)&gt;N$4,$AI482/$I468,$AI482-SUM($I511:M511))))</f>
        <v>0</v>
      </c>
      <c r="O511" s="31">
        <f>IF($I468="n/a",0,IF(O$4&lt;=$C511,0,IF(SUM($C511,$I468)&gt;O$4,$AI482/$I468,$AI482-SUM($I511:N511))))</f>
        <v>0</v>
      </c>
      <c r="P511" s="31">
        <f>IF($I468="n/a",0,IF(P$4&lt;=$C511,0,IF(SUM($C511,$I468)&gt;P$4,$AI482/$I468,$AI482-SUM($I511:O511))))</f>
        <v>0</v>
      </c>
      <c r="Q511" s="31">
        <f>IF($I468="n/a",0,IF(Q$4&lt;=$C511,0,IF(SUM($C511,$I468)&gt;Q$4,$AI482/$I468,$AI482-SUM($I511:P511))))</f>
        <v>0</v>
      </c>
      <c r="R511" s="31">
        <f>IF($I468="n/a",0,IF(R$4&lt;=$C511,0,IF(SUM($C511,$I468)&gt;R$4,$AI482/$I468,$AI482-SUM($I511:Q511))))</f>
        <v>0</v>
      </c>
      <c r="S511" s="31">
        <f>IF($I468="n/a",0,IF(S$4&lt;=$C511,0,IF(SUM($C511,$I468)&gt;S$4,$AI482/$I468,$AI482-SUM($I511:R511))))</f>
        <v>0</v>
      </c>
      <c r="T511" s="31">
        <f>IF($I468="n/a",0,IF(T$4&lt;=$C511,0,IF(SUM($C511,$I468)&gt;T$4,$AI482/$I468,$AI482-SUM($I511:S511))))</f>
        <v>0</v>
      </c>
      <c r="U511" s="31">
        <f>IF($I468="n/a",0,IF(U$4&lt;=$C511,0,IF(SUM($C511,$I468)&gt;U$4,$AI482/$I468,$AI482-SUM($I511:T511))))</f>
        <v>0</v>
      </c>
      <c r="V511" s="31">
        <f>IF($I468="n/a",0,IF(V$4&lt;=$C511,0,IF(SUM($C511,$I468)&gt;V$4,$AI482/$I468,$AI482-SUM($I511:U511))))</f>
        <v>0</v>
      </c>
      <c r="W511" s="31">
        <f>IF($I468="n/a",0,IF(W$4&lt;=$C511,0,IF(SUM($C511,$I468)&gt;W$4,$AI482/$I468,$AI482-SUM($I511:V511))))</f>
        <v>0</v>
      </c>
      <c r="X511" s="31">
        <f>IF($I468="n/a",0,IF(X$4&lt;=$C511,0,IF(SUM($C511,$I468)&gt;X$4,$AI482/$I468,$AI482-SUM($I511:W511))))</f>
        <v>0</v>
      </c>
      <c r="Y511" s="31">
        <f>IF($I468="n/a",0,IF(Y$4&lt;=$C511,0,IF(SUM($C511,$I468)&gt;Y$4,$AI482/$I468,$AI482-SUM($I511:X511))))</f>
        <v>0</v>
      </c>
      <c r="Z511" s="31">
        <f>IF($I468="n/a",0,IF(Z$4&lt;=$C511,0,IF(SUM($C511,$I468)&gt;Z$4,$AI482/$I468,$AI482-SUM($I511:Y511))))</f>
        <v>0</v>
      </c>
      <c r="AA511" s="31">
        <f>IF($I468="n/a",0,IF(AA$4&lt;=$C511,0,IF(SUM($C511,$I468)&gt;AA$4,$AI482/$I468,$AI482-SUM($I511:Z511))))</f>
        <v>0</v>
      </c>
      <c r="AB511" s="31">
        <f>IF($I468="n/a",0,IF(AB$4&lt;=$C511,0,IF(SUM($C511,$I468)&gt;AB$4,$AI482/$I468,$AI482-SUM($I511:AA511))))</f>
        <v>0</v>
      </c>
      <c r="AC511" s="31">
        <f>IF($I468="n/a",0,IF(AC$4&lt;=$C511,0,IF(SUM($C511,$I468)&gt;AC$4,$AI482/$I468,$AI482-SUM($I511:AB511))))</f>
        <v>0</v>
      </c>
      <c r="AD511" s="31">
        <f>IF($I468="n/a",0,IF(AD$4&lt;=$C511,0,IF(SUM($C511,$I468)&gt;AD$4,$AI482/$I468,$AI482-SUM($I511:AC511))))</f>
        <v>0</v>
      </c>
      <c r="AE511" s="31">
        <f>IF($I468="n/a",0,IF(AE$4&lt;=$C511,0,IF(SUM($C511,$I468)&gt;AE$4,$AI482/$I468,$AI482-SUM($I511:AD511))))</f>
        <v>0</v>
      </c>
      <c r="AF511" s="31">
        <f>IF($I468="n/a",0,IF(AF$4&lt;=$C511,0,IF(SUM($C511,$I468)&gt;AF$4,$AI482/$I468,$AI482-SUM($I511:AE511))))</f>
        <v>0</v>
      </c>
      <c r="AG511" s="31">
        <f>IF($I468="n/a",0,IF(AG$4&lt;=$C511,0,IF(SUM($C511,$I468)&gt;AG$4,$AI482/$I468,$AI482-SUM($I511:AF511))))</f>
        <v>0</v>
      </c>
      <c r="AH511" s="31">
        <f>IF($I468="n/a",0,IF(AH$4&lt;=$C511,0,IF(SUM($C511,$I468)&gt;AH$4,$AI482/$I468,$AI482-SUM($I511:AG511))))</f>
        <v>0</v>
      </c>
      <c r="AI511" s="31">
        <f>IF($I468="n/a",0,IF(AI$4&lt;=$C511,0,IF(SUM($C511,$I468)&gt;AI$4,$AI482/$I468,$AI482-SUM($I511:AH511))))</f>
        <v>0</v>
      </c>
      <c r="AJ511" s="31">
        <f>IF($I468="n/a",0,IF(AJ$4&lt;=$C511,0,IF(SUM($C511,$I468)&gt;AJ$4,$AI482/$I468,$AI482-SUM($I511:AI511))))</f>
        <v>0</v>
      </c>
      <c r="AK511" s="31">
        <f>IF($I468="n/a",0,IF(AK$4&lt;=$C511,0,IF(SUM($C511,$I468)&gt;AK$4,$AI482/$I468,$AI482-SUM($I511:AJ511))))</f>
        <v>0</v>
      </c>
      <c r="AL511" s="31">
        <f>IF($I468="n/a",0,IF(AL$4&lt;=$C511,0,IF(SUM($C511,$I468)&gt;AL$4,$AI482/$I468,$AI482-SUM($I511:AK511))))</f>
        <v>0</v>
      </c>
      <c r="AM511" s="31">
        <f>IF($I468="n/a",0,IF(AM$4&lt;=$C511,0,IF(SUM($C511,$I468)&gt;AM$4,$AI482/$I468,$AI482-SUM($I511:AL511))))</f>
        <v>0</v>
      </c>
      <c r="AN511" s="31">
        <f>IF($I468="n/a",0,IF(AN$4&lt;=$C511,0,IF(SUM($C511,$I468)&gt;AN$4,$AI482/$I468,$AI482-SUM($I511:AM511))))</f>
        <v>0</v>
      </c>
      <c r="AO511" s="31">
        <f>IF($I468="n/a",0,IF(AO$4&lt;=$C511,0,IF(SUM($C511,$I468)&gt;AO$4,$AI482/$I468,$AI482-SUM($I511:AN511))))</f>
        <v>0</v>
      </c>
      <c r="AP511" s="31">
        <f>IF($I468="n/a",0,IF(AP$4&lt;=$C511,0,IF(SUM($C511,$I468)&gt;AP$4,$AI482/$I468,$AI482-SUM($I511:AO511))))</f>
        <v>0</v>
      </c>
      <c r="AQ511" s="31">
        <f>IF($I468="n/a",0,IF(AQ$4&lt;=$C511,0,IF(SUM($C511,$I468)&gt;AQ$4,$AI482/$I468,$AI482-SUM($I511:AP511))))</f>
        <v>0</v>
      </c>
      <c r="AR511" s="31">
        <f>IF($I468="n/a",0,IF(AR$4&lt;=$C511,0,IF(SUM($C511,$I468)&gt;AR$4,$AI482/$I468,$AI482-SUM($I511:AQ511))))</f>
        <v>0</v>
      </c>
      <c r="AS511" s="31">
        <f>IF($I468="n/a",0,IF(AS$4&lt;=$C511,0,IF(SUM($C511,$I468)&gt;AS$4,$AI482/$I468,$AI482-SUM($I511:AR511))))</f>
        <v>0</v>
      </c>
      <c r="AT511" s="31">
        <f>IF($I468="n/a",0,IF(AT$4&lt;=$C511,0,IF(SUM($C511,$I468)&gt;AT$4,$AI482/$I468,$AI482-SUM($I511:AS511))))</f>
        <v>0</v>
      </c>
      <c r="AU511" s="31">
        <f>IF($I468="n/a",0,IF(AU$4&lt;=$C511,0,IF(SUM($C511,$I468)&gt;AU$4,$AI482/$I468,$AI482-SUM($I511:AT511))))</f>
        <v>0</v>
      </c>
      <c r="AV511" s="31">
        <f>IF($I468="n/a",0,IF(AV$4&lt;=$C511,0,IF(SUM($C511,$I468)&gt;AV$4,$AI482/$I468,$AI482-SUM($I511:AU511))))</f>
        <v>0</v>
      </c>
      <c r="AW511" s="31">
        <f>IF($I468="n/a",0,IF(AW$4&lt;=$C511,0,IF(SUM($C511,$I468)&gt;AW$4,$AI482/$I468,$AI482-SUM($I511:AV511))))</f>
        <v>0</v>
      </c>
      <c r="AX511" s="31">
        <f>IF($I468="n/a",0,IF(AX$4&lt;=$C511,0,IF(SUM($C511,$I468)&gt;AX$4,$AI482/$I468,$AI482-SUM($I511:AW511))))</f>
        <v>0</v>
      </c>
      <c r="AY511" s="31">
        <f>IF($I468="n/a",0,IF(AY$4&lt;=$C511,0,IF(SUM($C511,$I468)&gt;AY$4,$AI482/$I468,$AI482-SUM($I511:AX511))))</f>
        <v>0</v>
      </c>
      <c r="AZ511" s="31">
        <f>IF($I468="n/a",0,IF(AZ$4&lt;=$C511,0,IF(SUM($C511,$I468)&gt;AZ$4,$AI482/$I468,$AI482-SUM($I511:AY511))))</f>
        <v>0</v>
      </c>
      <c r="BA511" s="31">
        <f>IF($I468="n/a",0,IF(BA$4&lt;=$C511,0,IF(SUM($C511,$I468)&gt;BA$4,$AI482/$I468,$AI482-SUM($I511:AZ511))))</f>
        <v>0</v>
      </c>
      <c r="BB511" s="31">
        <f>IF($I468="n/a",0,IF(BB$4&lt;=$C511,0,IF(SUM($C511,$I468)&gt;BB$4,$AI482/$I468,$AI482-SUM($I511:BA511))))</f>
        <v>0</v>
      </c>
      <c r="BC511" s="31">
        <f>IF($I468="n/a",0,IF(BC$4&lt;=$C511,0,IF(SUM($C511,$I468)&gt;BC$4,$AI482/$I468,$AI482-SUM($I511:BB511))))</f>
        <v>0</v>
      </c>
      <c r="BD511" s="31">
        <f>IF($I468="n/a",0,IF(BD$4&lt;=$C511,0,IF(SUM($C511,$I468)&gt;BD$4,$AI482/$I468,$AI482-SUM($I511:BC511))))</f>
        <v>0</v>
      </c>
      <c r="BE511" s="31">
        <f>IF($I468="n/a",0,IF(BE$4&lt;=$C511,0,IF(SUM($C511,$I468)&gt;BE$4,$AI482/$I468,$AI482-SUM($I511:BD511))))</f>
        <v>0</v>
      </c>
      <c r="BF511" s="31">
        <f>IF($I468="n/a",0,IF(BF$4&lt;=$C511,0,IF(SUM($C511,$I468)&gt;BF$4,$AI482/$I468,$AI482-SUM($I511:BE511))))</f>
        <v>0</v>
      </c>
      <c r="BG511" s="31">
        <f>IF($I468="n/a",0,IF(BG$4&lt;=$C511,0,IF(SUM($C511,$I468)&gt;BG$4,$AI482/$I468,$AI482-SUM($I511:BF511))))</f>
        <v>0</v>
      </c>
      <c r="BH511" s="31">
        <f>IF($I468="n/a",0,IF(BH$4&lt;=$C511,0,IF(SUM($C511,$I468)&gt;BH$4,$AI482/$I468,$AI482-SUM($I511:BG511))))</f>
        <v>0</v>
      </c>
      <c r="BI511" s="31">
        <f>IF($I468="n/a",0,IF(BI$4&lt;=$C511,0,IF(SUM($C511,$I468)&gt;BI$4,$AI482/$I468,$AI482-SUM($I511:BH511))))</f>
        <v>0</v>
      </c>
      <c r="BJ511" s="31">
        <f>IF($I468="n/a",0,IF(BJ$4&lt;=$C511,0,IF(SUM($C511,$I468)&gt;BJ$4,$AI482/$I468,$AI482-SUM($I511:BI511))))</f>
        <v>0</v>
      </c>
      <c r="BK511" s="31">
        <f>IF($I468="n/a",0,IF(BK$4&lt;=$C511,0,IF(SUM($C511,$I468)&gt;BK$4,$AI482/$I468,$AI482-SUM($I511:BJ511))))</f>
        <v>0</v>
      </c>
      <c r="BL511" s="31">
        <f>IF($I468="n/a",0,IF(BL$4&lt;=$C511,0,IF(SUM($C511,$I468)&gt;BL$4,$AI482/$I468,$AI482-SUM($I511:BK511))))</f>
        <v>0</v>
      </c>
      <c r="BM511" s="31">
        <f>IF($I468="n/a",0,IF(BM$4&lt;=$C511,0,IF(SUM($C511,$I468)&gt;BM$4,$AI482/$I468,$AI482-SUM($I511:BL511))))</f>
        <v>0</v>
      </c>
      <c r="BN511" s="31">
        <f>IF($I468="n/a",0,IF(BN$4&lt;=$C511,0,IF(SUM($C511,$I468)&gt;BN$4,$AI482/$I468,$AI482-SUM($I511:BM511))))</f>
        <v>0</v>
      </c>
      <c r="BO511" s="31">
        <f>IF($I468="n/a",0,IF(BO$4&lt;=$C511,0,IF(SUM($C511,$I468)&gt;BO$4,$AI482/$I468,$AI482-SUM($I511:BN511))))</f>
        <v>0</v>
      </c>
      <c r="BP511" s="31">
        <f>IF($I468="n/a",0,IF(BP$4&lt;=$C511,0,IF(SUM($C511,$I468)&gt;BP$4,$AI482/$I468,$AI482-SUM($I511:BO511))))</f>
        <v>0</v>
      </c>
      <c r="BQ511" s="31">
        <f>IF($I468="n/a",0,IF(BQ$4&lt;=$C511,0,IF(SUM($C511,$I468)&gt;BQ$4,$AI482/$I468,$AI482-SUM($I511:BP511))))</f>
        <v>0</v>
      </c>
      <c r="BR511" s="31">
        <f>IF($I468="n/a",0,IF(BR$4&lt;=$C511,0,IF(SUM($C511,$I468)&gt;BR$4,$AI482/$I468,$AI482-SUM($I511:BQ511))))</f>
        <v>0</v>
      </c>
      <c r="BS511" s="31">
        <f>IF($I468="n/a",0,IF(BS$4&lt;=$C511,0,IF(SUM($C511,$I468)&gt;BS$4,$AI482/$I468,$AI482-SUM($I511:BR511))))</f>
        <v>0</v>
      </c>
      <c r="BT511" s="31">
        <f>IF($I468="n/a",0,IF(BT$4&lt;=$C511,0,IF(SUM($C511,$I468)&gt;BT$4,$AI482/$I468,$AI482-SUM($I511:BS511))))</f>
        <v>0</v>
      </c>
      <c r="BU511" s="31">
        <f>IF($I468="n/a",0,IF(BU$4&lt;=$C511,0,IF(SUM($C511,$I468)&gt;BU$4,$AI482/$I468,$AI482-SUM($I511:BT511))))</f>
        <v>0</v>
      </c>
      <c r="BV511" s="31">
        <f>IF($I468="n/a",0,IF(BV$4&lt;=$C511,0,IF(SUM($C511,$I468)&gt;BV$4,$AI482/$I468,$AI482-SUM($I511:BU511))))</f>
        <v>0</v>
      </c>
      <c r="BW511" s="31">
        <f>IF($I468="n/a",0,IF(BW$4&lt;=$C511,0,IF(SUM($C511,$I468)&gt;BW$4,$AI482/$I468,$AI482-SUM($I511:BV511))))</f>
        <v>0</v>
      </c>
      <c r="BX511" s="31">
        <f>IF($I468="n/a",0,IF(BX$4&lt;=$C511,0,IF(SUM($C511,$I468)&gt;BX$4,$AI482/$I468,$AI482-SUM($I511:BW511))))</f>
        <v>0</v>
      </c>
      <c r="BY511" s="31">
        <f>IF($I468="n/a",0,IF(BY$4&lt;=$C511,0,IF(SUM($C511,$I468)&gt;BY$4,$AI482/$I468,$AI482-SUM($I511:BX511))))</f>
        <v>0</v>
      </c>
      <c r="BZ511" s="31">
        <f>IF($I468="n/a",0,IF(BZ$4&lt;=$C511,0,IF(SUM($C511,$I468)&gt;BZ$4,$AI482/$I468,$AI482-SUM($I511:BY511))))</f>
        <v>0</v>
      </c>
      <c r="CA511" s="31">
        <f>IF($I468="n/a",0,IF(CA$4&lt;=$C511,0,IF(SUM($C511,$I468)&gt;CA$4,$AI482/$I468,$AI482-SUM($I511:BZ511))))</f>
        <v>0</v>
      </c>
      <c r="CB511" s="31">
        <f>IF($I468="n/a",0,IF(CB$4&lt;=$C511,0,IF(SUM($C511,$I468)&gt;CB$4,$AI482/$I468,$AI482-SUM($I511:CA511))))</f>
        <v>0</v>
      </c>
      <c r="CC511" s="31">
        <f>IF($I468="n/a",0,IF(CC$4&lt;=$C511,0,IF(SUM($C511,$I468)&gt;CC$4,$AI482/$I468,$AI482-SUM($I511:CB511))))</f>
        <v>0</v>
      </c>
      <c r="CD511" s="31">
        <f>IF($I468="n/a",0,IF(CD$4&lt;=$C511,0,IF(SUM($C511,$I468)&gt;CD$4,$AI482/$I468,$AI482-SUM($I511:CC511))))</f>
        <v>0</v>
      </c>
      <c r="CE511" s="31">
        <f>IF($I468="n/a",0,IF(CE$4&lt;=$C511,0,IF(SUM($C511,$I468)&gt;CE$4,$AI482/$I468,$AI482-SUM($I511:CD511))))</f>
        <v>0</v>
      </c>
      <c r="CF511" s="31">
        <f>IF($I468="n/a",0,IF(CF$4&lt;=$C511,0,IF(SUM($C511,$I468)&gt;CF$4,$AI482/$I468,$AI482-SUM($I511:CE511))))</f>
        <v>0</v>
      </c>
    </row>
    <row r="512" spans="1:84" s="153" customFormat="1" ht="12.75" customHeight="1">
      <c r="A512"/>
      <c r="C512" s="197">
        <v>2042</v>
      </c>
      <c r="D512" s="21" t="s">
        <v>187</v>
      </c>
      <c r="E512" s="21" t="s">
        <v>185</v>
      </c>
      <c r="I512" s="31"/>
      <c r="J512" s="31">
        <f>IF($I468="n/a",0,IF(J$4&lt;=$C512,0,IF(SUM($C512,$I468)&gt;J$4,$AJ482/$I468,$AJ482-SUM($I512:I512))))</f>
        <v>0</v>
      </c>
      <c r="K512" s="31">
        <f>IF($I468="n/a",0,IF(K$4&lt;=$C512,0,IF(SUM($C512,$I468)&gt;K$4,$AJ482/$I468,$AJ482-SUM($I512:J512))))</f>
        <v>0</v>
      </c>
      <c r="L512" s="31">
        <f>IF($I468="n/a",0,IF(L$4&lt;=$C512,0,IF(SUM($C512,$I468)&gt;L$4,$AJ482/$I468,$AJ482-SUM($I512:K512))))</f>
        <v>0</v>
      </c>
      <c r="M512" s="31">
        <f>IF($I468="n/a",0,IF(M$4&lt;=$C512,0,IF(SUM($C512,$I468)&gt;M$4,$AJ482/$I468,$AJ482-SUM($I512:L512))))</f>
        <v>0</v>
      </c>
      <c r="N512" s="31">
        <f>IF($I468="n/a",0,IF(N$4&lt;=$C512,0,IF(SUM($C512,$I468)&gt;N$4,$AJ482/$I468,$AJ482-SUM($I512:M512))))</f>
        <v>0</v>
      </c>
      <c r="O512" s="31">
        <f>IF($I468="n/a",0,IF(O$4&lt;=$C512,0,IF(SUM($C512,$I468)&gt;O$4,$AJ482/$I468,$AJ482-SUM($I512:N512))))</f>
        <v>0</v>
      </c>
      <c r="P512" s="31">
        <f>IF($I468="n/a",0,IF(P$4&lt;=$C512,0,IF(SUM($C512,$I468)&gt;P$4,$AJ482/$I468,$AJ482-SUM($I512:O512))))</f>
        <v>0</v>
      </c>
      <c r="Q512" s="31">
        <f>IF($I468="n/a",0,IF(Q$4&lt;=$C512,0,IF(SUM($C512,$I468)&gt;Q$4,$AJ482/$I468,$AJ482-SUM($I512:P512))))</f>
        <v>0</v>
      </c>
      <c r="R512" s="31">
        <f>IF($I468="n/a",0,IF(R$4&lt;=$C512,0,IF(SUM($C512,$I468)&gt;R$4,$AJ482/$I468,$AJ482-SUM($I512:Q512))))</f>
        <v>0</v>
      </c>
      <c r="S512" s="31">
        <f>IF($I468="n/a",0,IF(S$4&lt;=$C512,0,IF(SUM($C512,$I468)&gt;S$4,$AJ482/$I468,$AJ482-SUM($I512:R512))))</f>
        <v>0</v>
      </c>
      <c r="T512" s="31">
        <f>IF($I468="n/a",0,IF(T$4&lt;=$C512,0,IF(SUM($C512,$I468)&gt;T$4,$AJ482/$I468,$AJ482-SUM($I512:S512))))</f>
        <v>0</v>
      </c>
      <c r="U512" s="31">
        <f>IF($I468="n/a",0,IF(U$4&lt;=$C512,0,IF(SUM($C512,$I468)&gt;U$4,$AJ482/$I468,$AJ482-SUM($I512:T512))))</f>
        <v>0</v>
      </c>
      <c r="V512" s="31">
        <f>IF($I468="n/a",0,IF(V$4&lt;=$C512,0,IF(SUM($C512,$I468)&gt;V$4,$AJ482/$I468,$AJ482-SUM($I512:U512))))</f>
        <v>0</v>
      </c>
      <c r="W512" s="31">
        <f>IF($I468="n/a",0,IF(W$4&lt;=$C512,0,IF(SUM($C512,$I468)&gt;W$4,$AJ482/$I468,$AJ482-SUM($I512:V512))))</f>
        <v>0</v>
      </c>
      <c r="X512" s="31">
        <f>IF($I468="n/a",0,IF(X$4&lt;=$C512,0,IF(SUM($C512,$I468)&gt;X$4,$AJ482/$I468,$AJ482-SUM($I512:W512))))</f>
        <v>0</v>
      </c>
      <c r="Y512" s="31">
        <f>IF($I468="n/a",0,IF(Y$4&lt;=$C512,0,IF(SUM($C512,$I468)&gt;Y$4,$AJ482/$I468,$AJ482-SUM($I512:X512))))</f>
        <v>0</v>
      </c>
      <c r="Z512" s="31">
        <f>IF($I468="n/a",0,IF(Z$4&lt;=$C512,0,IF(SUM($C512,$I468)&gt;Z$4,$AJ482/$I468,$AJ482-SUM($I512:Y512))))</f>
        <v>0</v>
      </c>
      <c r="AA512" s="31">
        <f>IF($I468="n/a",0,IF(AA$4&lt;=$C512,0,IF(SUM($C512,$I468)&gt;AA$4,$AJ482/$I468,$AJ482-SUM($I512:Z512))))</f>
        <v>0</v>
      </c>
      <c r="AB512" s="31">
        <f>IF($I468="n/a",0,IF(AB$4&lt;=$C512,0,IF(SUM($C512,$I468)&gt;AB$4,$AJ482/$I468,$AJ482-SUM($I512:AA512))))</f>
        <v>0</v>
      </c>
      <c r="AC512" s="31">
        <f>IF($I468="n/a",0,IF(AC$4&lt;=$C512,0,IF(SUM($C512,$I468)&gt;AC$4,$AJ482/$I468,$AJ482-SUM($I512:AB512))))</f>
        <v>0</v>
      </c>
      <c r="AD512" s="31">
        <f>IF($I468="n/a",0,IF(AD$4&lt;=$C512,0,IF(SUM($C512,$I468)&gt;AD$4,$AJ482/$I468,$AJ482-SUM($I512:AC512))))</f>
        <v>0</v>
      </c>
      <c r="AE512" s="31">
        <f>IF($I468="n/a",0,IF(AE$4&lt;=$C512,0,IF(SUM($C512,$I468)&gt;AE$4,$AJ482/$I468,$AJ482-SUM($I512:AD512))))</f>
        <v>0</v>
      </c>
      <c r="AF512" s="31">
        <f>IF($I468="n/a",0,IF(AF$4&lt;=$C512,0,IF(SUM($C512,$I468)&gt;AF$4,$AJ482/$I468,$AJ482-SUM($I512:AE512))))</f>
        <v>0</v>
      </c>
      <c r="AG512" s="31">
        <f>IF($I468="n/a",0,IF(AG$4&lt;=$C512,0,IF(SUM($C512,$I468)&gt;AG$4,$AJ482/$I468,$AJ482-SUM($I512:AF512))))</f>
        <v>0</v>
      </c>
      <c r="AH512" s="31">
        <f>IF($I468="n/a",0,IF(AH$4&lt;=$C512,0,IF(SUM($C512,$I468)&gt;AH$4,$AJ482/$I468,$AJ482-SUM($I512:AG512))))</f>
        <v>0</v>
      </c>
      <c r="AI512" s="31">
        <f>IF($I468="n/a",0,IF(AI$4&lt;=$C512,0,IF(SUM($C512,$I468)&gt;AI$4,$AJ482/$I468,$AJ482-SUM($I512:AH512))))</f>
        <v>0</v>
      </c>
      <c r="AJ512" s="31">
        <f>IF($I468="n/a",0,IF(AJ$4&lt;=$C512,0,IF(SUM($C512,$I468)&gt;AJ$4,$AJ482/$I468,$AJ482-SUM($I512:AI512))))</f>
        <v>0</v>
      </c>
      <c r="AK512" s="31">
        <f>IF($I468="n/a",0,IF(AK$4&lt;=$C512,0,IF(SUM($C512,$I468)&gt;AK$4,$AJ482/$I468,$AJ482-SUM($I512:AJ512))))</f>
        <v>0</v>
      </c>
      <c r="AL512" s="31">
        <f>IF($I468="n/a",0,IF(AL$4&lt;=$C512,0,IF(SUM($C512,$I468)&gt;AL$4,$AJ482/$I468,$AJ482-SUM($I512:AK512))))</f>
        <v>0</v>
      </c>
      <c r="AM512" s="31">
        <f>IF($I468="n/a",0,IF(AM$4&lt;=$C512,0,IF(SUM($C512,$I468)&gt;AM$4,$AJ482/$I468,$AJ482-SUM($I512:AL512))))</f>
        <v>0</v>
      </c>
      <c r="AN512" s="31">
        <f>IF($I468="n/a",0,IF(AN$4&lt;=$C512,0,IF(SUM($C512,$I468)&gt;AN$4,$AJ482/$I468,$AJ482-SUM($I512:AM512))))</f>
        <v>0</v>
      </c>
      <c r="AO512" s="31">
        <f>IF($I468="n/a",0,IF(AO$4&lt;=$C512,0,IF(SUM($C512,$I468)&gt;AO$4,$AJ482/$I468,$AJ482-SUM($I512:AN512))))</f>
        <v>0</v>
      </c>
      <c r="AP512" s="31">
        <f>IF($I468="n/a",0,IF(AP$4&lt;=$C512,0,IF(SUM($C512,$I468)&gt;AP$4,$AJ482/$I468,$AJ482-SUM($I512:AO512))))</f>
        <v>0</v>
      </c>
      <c r="AQ512" s="31">
        <f>IF($I468="n/a",0,IF(AQ$4&lt;=$C512,0,IF(SUM($C512,$I468)&gt;AQ$4,$AJ482/$I468,$AJ482-SUM($I512:AP512))))</f>
        <v>0</v>
      </c>
      <c r="AR512" s="31">
        <f>IF($I468="n/a",0,IF(AR$4&lt;=$C512,0,IF(SUM($C512,$I468)&gt;AR$4,$AJ482/$I468,$AJ482-SUM($I512:AQ512))))</f>
        <v>0</v>
      </c>
      <c r="AS512" s="31">
        <f>IF($I468="n/a",0,IF(AS$4&lt;=$C512,0,IF(SUM($C512,$I468)&gt;AS$4,$AJ482/$I468,$AJ482-SUM($I512:AR512))))</f>
        <v>0</v>
      </c>
      <c r="AT512" s="31">
        <f>IF($I468="n/a",0,IF(AT$4&lt;=$C512,0,IF(SUM($C512,$I468)&gt;AT$4,$AJ482/$I468,$AJ482-SUM($I512:AS512))))</f>
        <v>0</v>
      </c>
      <c r="AU512" s="31">
        <f>IF($I468="n/a",0,IF(AU$4&lt;=$C512,0,IF(SUM($C512,$I468)&gt;AU$4,$AJ482/$I468,$AJ482-SUM($I512:AT512))))</f>
        <v>0</v>
      </c>
      <c r="AV512" s="31">
        <f>IF($I468="n/a",0,IF(AV$4&lt;=$C512,0,IF(SUM($C512,$I468)&gt;AV$4,$AJ482/$I468,$AJ482-SUM($I512:AU512))))</f>
        <v>0</v>
      </c>
      <c r="AW512" s="31">
        <f>IF($I468="n/a",0,IF(AW$4&lt;=$C512,0,IF(SUM($C512,$I468)&gt;AW$4,$AJ482/$I468,$AJ482-SUM($I512:AV512))))</f>
        <v>0</v>
      </c>
      <c r="AX512" s="31">
        <f>IF($I468="n/a",0,IF(AX$4&lt;=$C512,0,IF(SUM($C512,$I468)&gt;AX$4,$AJ482/$I468,$AJ482-SUM($I512:AW512))))</f>
        <v>0</v>
      </c>
      <c r="AY512" s="31">
        <f>IF($I468="n/a",0,IF(AY$4&lt;=$C512,0,IF(SUM($C512,$I468)&gt;AY$4,$AJ482/$I468,$AJ482-SUM($I512:AX512))))</f>
        <v>0</v>
      </c>
      <c r="AZ512" s="31">
        <f>IF($I468="n/a",0,IF(AZ$4&lt;=$C512,0,IF(SUM($C512,$I468)&gt;AZ$4,$AJ482/$I468,$AJ482-SUM($I512:AY512))))</f>
        <v>0</v>
      </c>
      <c r="BA512" s="31">
        <f>IF($I468="n/a",0,IF(BA$4&lt;=$C512,0,IF(SUM($C512,$I468)&gt;BA$4,$AJ482/$I468,$AJ482-SUM($I512:AZ512))))</f>
        <v>0</v>
      </c>
      <c r="BB512" s="31">
        <f>IF($I468="n/a",0,IF(BB$4&lt;=$C512,0,IF(SUM($C512,$I468)&gt;BB$4,$AJ482/$I468,$AJ482-SUM($I512:BA512))))</f>
        <v>0</v>
      </c>
      <c r="BC512" s="31">
        <f>IF($I468="n/a",0,IF(BC$4&lt;=$C512,0,IF(SUM($C512,$I468)&gt;BC$4,$AJ482/$I468,$AJ482-SUM($I512:BB512))))</f>
        <v>0</v>
      </c>
      <c r="BD512" s="31">
        <f>IF($I468="n/a",0,IF(BD$4&lt;=$C512,0,IF(SUM($C512,$I468)&gt;BD$4,$AJ482/$I468,$AJ482-SUM($I512:BC512))))</f>
        <v>0</v>
      </c>
      <c r="BE512" s="31">
        <f>IF($I468="n/a",0,IF(BE$4&lt;=$C512,0,IF(SUM($C512,$I468)&gt;BE$4,$AJ482/$I468,$AJ482-SUM($I512:BD512))))</f>
        <v>0</v>
      </c>
      <c r="BF512" s="31">
        <f>IF($I468="n/a",0,IF(BF$4&lt;=$C512,0,IF(SUM($C512,$I468)&gt;BF$4,$AJ482/$I468,$AJ482-SUM($I512:BE512))))</f>
        <v>0</v>
      </c>
      <c r="BG512" s="31">
        <f>IF($I468="n/a",0,IF(BG$4&lt;=$C512,0,IF(SUM($C512,$I468)&gt;BG$4,$AJ482/$I468,$AJ482-SUM($I512:BF512))))</f>
        <v>0</v>
      </c>
      <c r="BH512" s="31">
        <f>IF($I468="n/a",0,IF(BH$4&lt;=$C512,0,IF(SUM($C512,$I468)&gt;BH$4,$AJ482/$I468,$AJ482-SUM($I512:BG512))))</f>
        <v>0</v>
      </c>
      <c r="BI512" s="31">
        <f>IF($I468="n/a",0,IF(BI$4&lt;=$C512,0,IF(SUM($C512,$I468)&gt;BI$4,$AJ482/$I468,$AJ482-SUM($I512:BH512))))</f>
        <v>0</v>
      </c>
      <c r="BJ512" s="31">
        <f>IF($I468="n/a",0,IF(BJ$4&lt;=$C512,0,IF(SUM($C512,$I468)&gt;BJ$4,$AJ482/$I468,$AJ482-SUM($I512:BI512))))</f>
        <v>0</v>
      </c>
      <c r="BK512" s="31">
        <f>IF($I468="n/a",0,IF(BK$4&lt;=$C512,0,IF(SUM($C512,$I468)&gt;BK$4,$AJ482/$I468,$AJ482-SUM($I512:BJ512))))</f>
        <v>0</v>
      </c>
      <c r="BL512" s="31">
        <f>IF($I468="n/a",0,IF(BL$4&lt;=$C512,0,IF(SUM($C512,$I468)&gt;BL$4,$AJ482/$I468,$AJ482-SUM($I512:BK512))))</f>
        <v>0</v>
      </c>
      <c r="BM512" s="31">
        <f>IF($I468="n/a",0,IF(BM$4&lt;=$C512,0,IF(SUM($C512,$I468)&gt;BM$4,$AJ482/$I468,$AJ482-SUM($I512:BL512))))</f>
        <v>0</v>
      </c>
      <c r="BN512" s="31">
        <f>IF($I468="n/a",0,IF(BN$4&lt;=$C512,0,IF(SUM($C512,$I468)&gt;BN$4,$AJ482/$I468,$AJ482-SUM($I512:BM512))))</f>
        <v>0</v>
      </c>
      <c r="BO512" s="31">
        <f>IF($I468="n/a",0,IF(BO$4&lt;=$C512,0,IF(SUM($C512,$I468)&gt;BO$4,$AJ482/$I468,$AJ482-SUM($I512:BN512))))</f>
        <v>0</v>
      </c>
      <c r="BP512" s="31">
        <f>IF($I468="n/a",0,IF(BP$4&lt;=$C512,0,IF(SUM($C512,$I468)&gt;BP$4,$AJ482/$I468,$AJ482-SUM($I512:BO512))))</f>
        <v>0</v>
      </c>
      <c r="BQ512" s="31">
        <f>IF($I468="n/a",0,IF(BQ$4&lt;=$C512,0,IF(SUM($C512,$I468)&gt;BQ$4,$AJ482/$I468,$AJ482-SUM($I512:BP512))))</f>
        <v>0</v>
      </c>
      <c r="BR512" s="31">
        <f>IF($I468="n/a",0,IF(BR$4&lt;=$C512,0,IF(SUM($C512,$I468)&gt;BR$4,$AJ482/$I468,$AJ482-SUM($I512:BQ512))))</f>
        <v>0</v>
      </c>
      <c r="BS512" s="31">
        <f>IF($I468="n/a",0,IF(BS$4&lt;=$C512,0,IF(SUM($C512,$I468)&gt;BS$4,$AJ482/$I468,$AJ482-SUM($I512:BR512))))</f>
        <v>0</v>
      </c>
      <c r="BT512" s="31">
        <f>IF($I468="n/a",0,IF(BT$4&lt;=$C512,0,IF(SUM($C512,$I468)&gt;BT$4,$AJ482/$I468,$AJ482-SUM($I512:BS512))))</f>
        <v>0</v>
      </c>
      <c r="BU512" s="31">
        <f>IF($I468="n/a",0,IF(BU$4&lt;=$C512,0,IF(SUM($C512,$I468)&gt;BU$4,$AJ482/$I468,$AJ482-SUM($I512:BT512))))</f>
        <v>0</v>
      </c>
      <c r="BV512" s="31">
        <f>IF($I468="n/a",0,IF(BV$4&lt;=$C512,0,IF(SUM($C512,$I468)&gt;BV$4,$AJ482/$I468,$AJ482-SUM($I512:BU512))))</f>
        <v>0</v>
      </c>
      <c r="BW512" s="31">
        <f>IF($I468="n/a",0,IF(BW$4&lt;=$C512,0,IF(SUM($C512,$I468)&gt;BW$4,$AJ482/$I468,$AJ482-SUM($I512:BV512))))</f>
        <v>0</v>
      </c>
      <c r="BX512" s="31">
        <f>IF($I468="n/a",0,IF(BX$4&lt;=$C512,0,IF(SUM($C512,$I468)&gt;BX$4,$AJ482/$I468,$AJ482-SUM($I512:BW512))))</f>
        <v>0</v>
      </c>
      <c r="BY512" s="31">
        <f>IF($I468="n/a",0,IF(BY$4&lt;=$C512,0,IF(SUM($C512,$I468)&gt;BY$4,$AJ482/$I468,$AJ482-SUM($I512:BX512))))</f>
        <v>0</v>
      </c>
      <c r="BZ512" s="31">
        <f>IF($I468="n/a",0,IF(BZ$4&lt;=$C512,0,IF(SUM($C512,$I468)&gt;BZ$4,$AJ482/$I468,$AJ482-SUM($I512:BY512))))</f>
        <v>0</v>
      </c>
      <c r="CA512" s="31">
        <f>IF($I468="n/a",0,IF(CA$4&lt;=$C512,0,IF(SUM($C512,$I468)&gt;CA$4,$AJ482/$I468,$AJ482-SUM($I512:BZ512))))</f>
        <v>0</v>
      </c>
      <c r="CB512" s="31">
        <f>IF($I468="n/a",0,IF(CB$4&lt;=$C512,0,IF(SUM($C512,$I468)&gt;CB$4,$AJ482/$I468,$AJ482-SUM($I512:CA512))))</f>
        <v>0</v>
      </c>
      <c r="CC512" s="31">
        <f>IF($I468="n/a",0,IF(CC$4&lt;=$C512,0,IF(SUM($C512,$I468)&gt;CC$4,$AJ482/$I468,$AJ482-SUM($I512:CB512))))</f>
        <v>0</v>
      </c>
      <c r="CD512" s="31">
        <f>IF($I468="n/a",0,IF(CD$4&lt;=$C512,0,IF(SUM($C512,$I468)&gt;CD$4,$AJ482/$I468,$AJ482-SUM($I512:CC512))))</f>
        <v>0</v>
      </c>
      <c r="CE512" s="31">
        <f>IF($I468="n/a",0,IF(CE$4&lt;=$C512,0,IF(SUM($C512,$I468)&gt;CE$4,$AJ482/$I468,$AJ482-SUM($I512:CD512))))</f>
        <v>0</v>
      </c>
      <c r="CF512" s="31">
        <f>IF($I468="n/a",0,IF(CF$4&lt;=$C512,0,IF(SUM($C512,$I468)&gt;CF$4,$AJ482/$I468,$AJ482-SUM($I512:CE512))))</f>
        <v>0</v>
      </c>
    </row>
    <row r="513" spans="1:84" s="153" customFormat="1" ht="12.75" customHeight="1">
      <c r="A513"/>
      <c r="C513" s="197">
        <v>2043</v>
      </c>
      <c r="D513" s="21" t="s">
        <v>188</v>
      </c>
      <c r="E513" s="21" t="s">
        <v>185</v>
      </c>
      <c r="I513" s="31"/>
      <c r="J513" s="31">
        <f>IF($I468="n/a",0,IF(J$4&lt;=$C513,0,IF(SUM($C513,$I468)&gt;J$4,$AK482/$I468,$AK482-SUM($I513:I513))))</f>
        <v>0</v>
      </c>
      <c r="K513" s="31">
        <f>IF($I468="n/a",0,IF(K$4&lt;=$C513,0,IF(SUM($C513,$I468)&gt;K$4,$AK482/$I468,$AK482-SUM($I513:J513))))</f>
        <v>0</v>
      </c>
      <c r="L513" s="31">
        <f>IF($I468="n/a",0,IF(L$4&lt;=$C513,0,IF(SUM($C513,$I468)&gt;L$4,$AK482/$I468,$AK482-SUM($I513:K513))))</f>
        <v>0</v>
      </c>
      <c r="M513" s="31">
        <f>IF($I468="n/a",0,IF(M$4&lt;=$C513,0,IF(SUM($C513,$I468)&gt;M$4,$AK482/$I468,$AK482-SUM($I513:L513))))</f>
        <v>0</v>
      </c>
      <c r="N513" s="31">
        <f>IF($I468="n/a",0,IF(N$4&lt;=$C513,0,IF(SUM($C513,$I468)&gt;N$4,$AK482/$I468,$AK482-SUM($I513:M513))))</f>
        <v>0</v>
      </c>
      <c r="O513" s="31">
        <f>IF($I468="n/a",0,IF(O$4&lt;=$C513,0,IF(SUM($C513,$I468)&gt;O$4,$AK482/$I468,$AK482-SUM($I513:N513))))</f>
        <v>0</v>
      </c>
      <c r="P513" s="31">
        <f>IF($I468="n/a",0,IF(P$4&lt;=$C513,0,IF(SUM($C513,$I468)&gt;P$4,$AK482/$I468,$AK482-SUM($I513:O513))))</f>
        <v>0</v>
      </c>
      <c r="Q513" s="31">
        <f>IF($I468="n/a",0,IF(Q$4&lt;=$C513,0,IF(SUM($C513,$I468)&gt;Q$4,$AK482/$I468,$AK482-SUM($I513:P513))))</f>
        <v>0</v>
      </c>
      <c r="R513" s="31">
        <f>IF($I468="n/a",0,IF(R$4&lt;=$C513,0,IF(SUM($C513,$I468)&gt;R$4,$AK482/$I468,$AK482-SUM($I513:Q513))))</f>
        <v>0</v>
      </c>
      <c r="S513" s="31">
        <f>IF($I468="n/a",0,IF(S$4&lt;=$C513,0,IF(SUM($C513,$I468)&gt;S$4,$AK482/$I468,$AK482-SUM($I513:R513))))</f>
        <v>0</v>
      </c>
      <c r="T513" s="31">
        <f>IF($I468="n/a",0,IF(T$4&lt;=$C513,0,IF(SUM($C513,$I468)&gt;T$4,$AK482/$I468,$AK482-SUM($I513:S513))))</f>
        <v>0</v>
      </c>
      <c r="U513" s="31">
        <f>IF($I468="n/a",0,IF(U$4&lt;=$C513,0,IF(SUM($C513,$I468)&gt;U$4,$AK482/$I468,$AK482-SUM($I513:T513))))</f>
        <v>0</v>
      </c>
      <c r="V513" s="31">
        <f>IF($I468="n/a",0,IF(V$4&lt;=$C513,0,IF(SUM($C513,$I468)&gt;V$4,$AK482/$I468,$AK482-SUM($I513:U513))))</f>
        <v>0</v>
      </c>
      <c r="W513" s="31">
        <f>IF($I468="n/a",0,IF(W$4&lt;=$C513,0,IF(SUM($C513,$I468)&gt;W$4,$AK482/$I468,$AK482-SUM($I513:V513))))</f>
        <v>0</v>
      </c>
      <c r="X513" s="31">
        <f>IF($I468="n/a",0,IF(X$4&lt;=$C513,0,IF(SUM($C513,$I468)&gt;X$4,$AK482/$I468,$AK482-SUM($I513:W513))))</f>
        <v>0</v>
      </c>
      <c r="Y513" s="31">
        <f>IF($I468="n/a",0,IF(Y$4&lt;=$C513,0,IF(SUM($C513,$I468)&gt;Y$4,$AK482/$I468,$AK482-SUM($I513:X513))))</f>
        <v>0</v>
      </c>
      <c r="Z513" s="31">
        <f>IF($I468="n/a",0,IF(Z$4&lt;=$C513,0,IF(SUM($C513,$I468)&gt;Z$4,$AK482/$I468,$AK482-SUM($I513:Y513))))</f>
        <v>0</v>
      </c>
      <c r="AA513" s="31">
        <f>IF($I468="n/a",0,IF(AA$4&lt;=$C513,0,IF(SUM($C513,$I468)&gt;AA$4,$AK482/$I468,$AK482-SUM($I513:Z513))))</f>
        <v>0</v>
      </c>
      <c r="AB513" s="31">
        <f>IF($I468="n/a",0,IF(AB$4&lt;=$C513,0,IF(SUM($C513,$I468)&gt;AB$4,$AK482/$I468,$AK482-SUM($I513:AA513))))</f>
        <v>0</v>
      </c>
      <c r="AC513" s="31">
        <f>IF($I468="n/a",0,IF(AC$4&lt;=$C513,0,IF(SUM($C513,$I468)&gt;AC$4,$AK482/$I468,$AK482-SUM($I513:AB513))))</f>
        <v>0</v>
      </c>
      <c r="AD513" s="31">
        <f>IF($I468="n/a",0,IF(AD$4&lt;=$C513,0,IF(SUM($C513,$I468)&gt;AD$4,$AK482/$I468,$AK482-SUM($I513:AC513))))</f>
        <v>0</v>
      </c>
      <c r="AE513" s="31">
        <f>IF($I468="n/a",0,IF(AE$4&lt;=$C513,0,IF(SUM($C513,$I468)&gt;AE$4,$AK482/$I468,$AK482-SUM($I513:AD513))))</f>
        <v>0</v>
      </c>
      <c r="AF513" s="31">
        <f>IF($I468="n/a",0,IF(AF$4&lt;=$C513,0,IF(SUM($C513,$I468)&gt;AF$4,$AK482/$I468,$AK482-SUM($I513:AE513))))</f>
        <v>0</v>
      </c>
      <c r="AG513" s="31">
        <f>IF($I468="n/a",0,IF(AG$4&lt;=$C513,0,IF(SUM($C513,$I468)&gt;AG$4,$AK482/$I468,$AK482-SUM($I513:AF513))))</f>
        <v>0</v>
      </c>
      <c r="AH513" s="31">
        <f>IF($I468="n/a",0,IF(AH$4&lt;=$C513,0,IF(SUM($C513,$I468)&gt;AH$4,$AK482/$I468,$AK482-SUM($I513:AG513))))</f>
        <v>0</v>
      </c>
      <c r="AI513" s="31">
        <f>IF($I468="n/a",0,IF(AI$4&lt;=$C513,0,IF(SUM($C513,$I468)&gt;AI$4,$AK482/$I468,$AK482-SUM($I513:AH513))))</f>
        <v>0</v>
      </c>
      <c r="AJ513" s="31">
        <f>IF($I468="n/a",0,IF(AJ$4&lt;=$C513,0,IF(SUM($C513,$I468)&gt;AJ$4,$AK482/$I468,$AK482-SUM($I513:AI513))))</f>
        <v>0</v>
      </c>
      <c r="AK513" s="31">
        <f>IF($I468="n/a",0,IF(AK$4&lt;=$C513,0,IF(SUM($C513,$I468)&gt;AK$4,$AK482/$I468,$AK482-SUM($I513:AJ513))))</f>
        <v>0</v>
      </c>
      <c r="AL513" s="31">
        <f>IF($I468="n/a",0,IF(AL$4&lt;=$C513,0,IF(SUM($C513,$I468)&gt;AL$4,$AK482/$I468,$AK482-SUM($I513:AK513))))</f>
        <v>0</v>
      </c>
      <c r="AM513" s="31">
        <f>IF($I468="n/a",0,IF(AM$4&lt;=$C513,0,IF(SUM($C513,$I468)&gt;AM$4,$AK482/$I468,$AK482-SUM($I513:AL513))))</f>
        <v>0</v>
      </c>
      <c r="AN513" s="31">
        <f>IF($I468="n/a",0,IF(AN$4&lt;=$C513,0,IF(SUM($C513,$I468)&gt;AN$4,$AK482/$I468,$AK482-SUM($I513:AM513))))</f>
        <v>0</v>
      </c>
      <c r="AO513" s="31">
        <f>IF($I468="n/a",0,IF(AO$4&lt;=$C513,0,IF(SUM($C513,$I468)&gt;AO$4,$AK482/$I468,$AK482-SUM($I513:AN513))))</f>
        <v>0</v>
      </c>
      <c r="AP513" s="31">
        <f>IF($I468="n/a",0,IF(AP$4&lt;=$C513,0,IF(SUM($C513,$I468)&gt;AP$4,$AK482/$I468,$AK482-SUM($I513:AO513))))</f>
        <v>0</v>
      </c>
      <c r="AQ513" s="31">
        <f>IF($I468="n/a",0,IF(AQ$4&lt;=$C513,0,IF(SUM($C513,$I468)&gt;AQ$4,$AK482/$I468,$AK482-SUM($I513:AP513))))</f>
        <v>0</v>
      </c>
      <c r="AR513" s="31">
        <f>IF($I468="n/a",0,IF(AR$4&lt;=$C513,0,IF(SUM($C513,$I468)&gt;AR$4,$AK482/$I468,$AK482-SUM($I513:AQ513))))</f>
        <v>0</v>
      </c>
      <c r="AS513" s="31">
        <f>IF($I468="n/a",0,IF(AS$4&lt;=$C513,0,IF(SUM($C513,$I468)&gt;AS$4,$AK482/$I468,$AK482-SUM($I513:AR513))))</f>
        <v>0</v>
      </c>
      <c r="AT513" s="31">
        <f>IF($I468="n/a",0,IF(AT$4&lt;=$C513,0,IF(SUM($C513,$I468)&gt;AT$4,$AK482/$I468,$AK482-SUM($I513:AS513))))</f>
        <v>0</v>
      </c>
      <c r="AU513" s="31">
        <f>IF($I468="n/a",0,IF(AU$4&lt;=$C513,0,IF(SUM($C513,$I468)&gt;AU$4,$AK482/$I468,$AK482-SUM($I513:AT513))))</f>
        <v>0</v>
      </c>
      <c r="AV513" s="31">
        <f>IF($I468="n/a",0,IF(AV$4&lt;=$C513,0,IF(SUM($C513,$I468)&gt;AV$4,$AK482/$I468,$AK482-SUM($I513:AU513))))</f>
        <v>0</v>
      </c>
      <c r="AW513" s="31">
        <f>IF($I468="n/a",0,IF(AW$4&lt;=$C513,0,IF(SUM($C513,$I468)&gt;AW$4,$AK482/$I468,$AK482-SUM($I513:AV513))))</f>
        <v>0</v>
      </c>
      <c r="AX513" s="31">
        <f>IF($I468="n/a",0,IF(AX$4&lt;=$C513,0,IF(SUM($C513,$I468)&gt;AX$4,$AK482/$I468,$AK482-SUM($I513:AW513))))</f>
        <v>0</v>
      </c>
      <c r="AY513" s="31">
        <f>IF($I468="n/a",0,IF(AY$4&lt;=$C513,0,IF(SUM($C513,$I468)&gt;AY$4,$AK482/$I468,$AK482-SUM($I513:AX513))))</f>
        <v>0</v>
      </c>
      <c r="AZ513" s="31">
        <f>IF($I468="n/a",0,IF(AZ$4&lt;=$C513,0,IF(SUM($C513,$I468)&gt;AZ$4,$AK482/$I468,$AK482-SUM($I513:AY513))))</f>
        <v>0</v>
      </c>
      <c r="BA513" s="31">
        <f>IF($I468="n/a",0,IF(BA$4&lt;=$C513,0,IF(SUM($C513,$I468)&gt;BA$4,$AK482/$I468,$AK482-SUM($I513:AZ513))))</f>
        <v>0</v>
      </c>
      <c r="BB513" s="31">
        <f>IF($I468="n/a",0,IF(BB$4&lt;=$C513,0,IF(SUM($C513,$I468)&gt;BB$4,$AK482/$I468,$AK482-SUM($I513:BA513))))</f>
        <v>0</v>
      </c>
      <c r="BC513" s="31">
        <f>IF($I468="n/a",0,IF(BC$4&lt;=$C513,0,IF(SUM($C513,$I468)&gt;BC$4,$AK482/$I468,$AK482-SUM($I513:BB513))))</f>
        <v>0</v>
      </c>
      <c r="BD513" s="31">
        <f>IF($I468="n/a",0,IF(BD$4&lt;=$C513,0,IF(SUM($C513,$I468)&gt;BD$4,$AK482/$I468,$AK482-SUM($I513:BC513))))</f>
        <v>0</v>
      </c>
      <c r="BE513" s="31">
        <f>IF($I468="n/a",0,IF(BE$4&lt;=$C513,0,IF(SUM($C513,$I468)&gt;BE$4,$AK482/$I468,$AK482-SUM($I513:BD513))))</f>
        <v>0</v>
      </c>
      <c r="BF513" s="31">
        <f>IF($I468="n/a",0,IF(BF$4&lt;=$C513,0,IF(SUM($C513,$I468)&gt;BF$4,$AK482/$I468,$AK482-SUM($I513:BE513))))</f>
        <v>0</v>
      </c>
      <c r="BG513" s="31">
        <f>IF($I468="n/a",0,IF(BG$4&lt;=$C513,0,IF(SUM($C513,$I468)&gt;BG$4,$AK482/$I468,$AK482-SUM($I513:BF513))))</f>
        <v>0</v>
      </c>
      <c r="BH513" s="31">
        <f>IF($I468="n/a",0,IF(BH$4&lt;=$C513,0,IF(SUM($C513,$I468)&gt;BH$4,$AK482/$I468,$AK482-SUM($I513:BG513))))</f>
        <v>0</v>
      </c>
      <c r="BI513" s="31">
        <f>IF($I468="n/a",0,IF(BI$4&lt;=$C513,0,IF(SUM($C513,$I468)&gt;BI$4,$AK482/$I468,$AK482-SUM($I513:BH513))))</f>
        <v>0</v>
      </c>
      <c r="BJ513" s="31">
        <f>IF($I468="n/a",0,IF(BJ$4&lt;=$C513,0,IF(SUM($C513,$I468)&gt;BJ$4,$AK482/$I468,$AK482-SUM($I513:BI513))))</f>
        <v>0</v>
      </c>
      <c r="BK513" s="31">
        <f>IF($I468="n/a",0,IF(BK$4&lt;=$C513,0,IF(SUM($C513,$I468)&gt;BK$4,$AK482/$I468,$AK482-SUM($I513:BJ513))))</f>
        <v>0</v>
      </c>
      <c r="BL513" s="31">
        <f>IF($I468="n/a",0,IF(BL$4&lt;=$C513,0,IF(SUM($C513,$I468)&gt;BL$4,$AK482/$I468,$AK482-SUM($I513:BK513))))</f>
        <v>0</v>
      </c>
      <c r="BM513" s="31">
        <f>IF($I468="n/a",0,IF(BM$4&lt;=$C513,0,IF(SUM($C513,$I468)&gt;BM$4,$AK482/$I468,$AK482-SUM($I513:BL513))))</f>
        <v>0</v>
      </c>
      <c r="BN513" s="31">
        <f>IF($I468="n/a",0,IF(BN$4&lt;=$C513,0,IF(SUM($C513,$I468)&gt;BN$4,$AK482/$I468,$AK482-SUM($I513:BM513))))</f>
        <v>0</v>
      </c>
      <c r="BO513" s="31">
        <f>IF($I468="n/a",0,IF(BO$4&lt;=$C513,0,IF(SUM($C513,$I468)&gt;BO$4,$AK482/$I468,$AK482-SUM($I513:BN513))))</f>
        <v>0</v>
      </c>
      <c r="BP513" s="31">
        <f>IF($I468="n/a",0,IF(BP$4&lt;=$C513,0,IF(SUM($C513,$I468)&gt;BP$4,$AK482/$I468,$AK482-SUM($I513:BO513))))</f>
        <v>0</v>
      </c>
      <c r="BQ513" s="31">
        <f>IF($I468="n/a",0,IF(BQ$4&lt;=$C513,0,IF(SUM($C513,$I468)&gt;BQ$4,$AK482/$I468,$AK482-SUM($I513:BP513))))</f>
        <v>0</v>
      </c>
      <c r="BR513" s="31">
        <f>IF($I468="n/a",0,IF(BR$4&lt;=$C513,0,IF(SUM($C513,$I468)&gt;BR$4,$AK482/$I468,$AK482-SUM($I513:BQ513))))</f>
        <v>0</v>
      </c>
      <c r="BS513" s="31">
        <f>IF($I468="n/a",0,IF(BS$4&lt;=$C513,0,IF(SUM($C513,$I468)&gt;BS$4,$AK482/$I468,$AK482-SUM($I513:BR513))))</f>
        <v>0</v>
      </c>
      <c r="BT513" s="31">
        <f>IF($I468="n/a",0,IF(BT$4&lt;=$C513,0,IF(SUM($C513,$I468)&gt;BT$4,$AK482/$I468,$AK482-SUM($I513:BS513))))</f>
        <v>0</v>
      </c>
      <c r="BU513" s="31">
        <f>IF($I468="n/a",0,IF(BU$4&lt;=$C513,0,IF(SUM($C513,$I468)&gt;BU$4,$AK482/$I468,$AK482-SUM($I513:BT513))))</f>
        <v>0</v>
      </c>
      <c r="BV513" s="31">
        <f>IF($I468="n/a",0,IF(BV$4&lt;=$C513,0,IF(SUM($C513,$I468)&gt;BV$4,$AK482/$I468,$AK482-SUM($I513:BU513))))</f>
        <v>0</v>
      </c>
      <c r="BW513" s="31">
        <f>IF($I468="n/a",0,IF(BW$4&lt;=$C513,0,IF(SUM($C513,$I468)&gt;BW$4,$AK482/$I468,$AK482-SUM($I513:BV513))))</f>
        <v>0</v>
      </c>
      <c r="BX513" s="31">
        <f>IF($I468="n/a",0,IF(BX$4&lt;=$C513,0,IF(SUM($C513,$I468)&gt;BX$4,$AK482/$I468,$AK482-SUM($I513:BW513))))</f>
        <v>0</v>
      </c>
      <c r="BY513" s="31">
        <f>IF($I468="n/a",0,IF(BY$4&lt;=$C513,0,IF(SUM($C513,$I468)&gt;BY$4,$AK482/$I468,$AK482-SUM($I513:BX513))))</f>
        <v>0</v>
      </c>
      <c r="BZ513" s="31">
        <f>IF($I468="n/a",0,IF(BZ$4&lt;=$C513,0,IF(SUM($C513,$I468)&gt;BZ$4,$AK482/$I468,$AK482-SUM($I513:BY513))))</f>
        <v>0</v>
      </c>
      <c r="CA513" s="31">
        <f>IF($I468="n/a",0,IF(CA$4&lt;=$C513,0,IF(SUM($C513,$I468)&gt;CA$4,$AK482/$I468,$AK482-SUM($I513:BZ513))))</f>
        <v>0</v>
      </c>
      <c r="CB513" s="31">
        <f>IF($I468="n/a",0,IF(CB$4&lt;=$C513,0,IF(SUM($C513,$I468)&gt;CB$4,$AK482/$I468,$AK482-SUM($I513:CA513))))</f>
        <v>0</v>
      </c>
      <c r="CC513" s="31">
        <f>IF($I468="n/a",0,IF(CC$4&lt;=$C513,0,IF(SUM($C513,$I468)&gt;CC$4,$AK482/$I468,$AK482-SUM($I513:CB513))))</f>
        <v>0</v>
      </c>
      <c r="CD513" s="31">
        <f>IF($I468="n/a",0,IF(CD$4&lt;=$C513,0,IF(SUM($C513,$I468)&gt;CD$4,$AK482/$I468,$AK482-SUM($I513:CC513))))</f>
        <v>0</v>
      </c>
      <c r="CE513" s="31">
        <f>IF($I468="n/a",0,IF(CE$4&lt;=$C513,0,IF(SUM($C513,$I468)&gt;CE$4,$AK482/$I468,$AK482-SUM($I513:CD513))))</f>
        <v>0</v>
      </c>
      <c r="CF513" s="31">
        <f>IF($I468="n/a",0,IF(CF$4&lt;=$C513,0,IF(SUM($C513,$I468)&gt;CF$4,$AK482/$I468,$AK482-SUM($I513:CE513))))</f>
        <v>0</v>
      </c>
    </row>
    <row r="514" spans="1:84" s="153" customFormat="1" ht="12.75" customHeight="1">
      <c r="A514"/>
      <c r="C514" s="197">
        <v>2044</v>
      </c>
      <c r="D514" s="21" t="s">
        <v>189</v>
      </c>
      <c r="E514" s="21" t="s">
        <v>185</v>
      </c>
      <c r="I514" s="31"/>
      <c r="J514" s="31">
        <f>IF($I468="n/a",0,IF(J$4&lt;=$C514,0,IF(SUM($C514,$I468)&gt;J$4,$AL482/$I468,$AL482-SUM($I514:I514))))</f>
        <v>0</v>
      </c>
      <c r="K514" s="31">
        <f>IF($I468="n/a",0,IF(K$4&lt;=$C514,0,IF(SUM($C514,$I468)&gt;K$4,$AL482/$I468,$AL482-SUM($I514:J514))))</f>
        <v>0</v>
      </c>
      <c r="L514" s="31">
        <f>IF($I468="n/a",0,IF(L$4&lt;=$C514,0,IF(SUM($C514,$I468)&gt;L$4,$AL482/$I468,$AL482-SUM($I514:K514))))</f>
        <v>0</v>
      </c>
      <c r="M514" s="31">
        <f>IF($I468="n/a",0,IF(M$4&lt;=$C514,0,IF(SUM($C514,$I468)&gt;M$4,$AL482/$I468,$AL482-SUM($I514:L514))))</f>
        <v>0</v>
      </c>
      <c r="N514" s="31">
        <f>IF($I468="n/a",0,IF(N$4&lt;=$C514,0,IF(SUM($C514,$I468)&gt;N$4,$AL482/$I468,$AL482-SUM($I514:M514))))</f>
        <v>0</v>
      </c>
      <c r="O514" s="31">
        <f>IF($I468="n/a",0,IF(O$4&lt;=$C514,0,IF(SUM($C514,$I468)&gt;O$4,$AL482/$I468,$AL482-SUM($I514:N514))))</f>
        <v>0</v>
      </c>
      <c r="P514" s="31">
        <f>IF($I468="n/a",0,IF(P$4&lt;=$C514,0,IF(SUM($C514,$I468)&gt;P$4,$AL482/$I468,$AL482-SUM($I514:O514))))</f>
        <v>0</v>
      </c>
      <c r="Q514" s="31">
        <f>IF($I468="n/a",0,IF(Q$4&lt;=$C514,0,IF(SUM($C514,$I468)&gt;Q$4,$AL482/$I468,$AL482-SUM($I514:P514))))</f>
        <v>0</v>
      </c>
      <c r="R514" s="31">
        <f>IF($I468="n/a",0,IF(R$4&lt;=$C514,0,IF(SUM($C514,$I468)&gt;R$4,$AL482/$I468,$AL482-SUM($I514:Q514))))</f>
        <v>0</v>
      </c>
      <c r="S514" s="31">
        <f>IF($I468="n/a",0,IF(S$4&lt;=$C514,0,IF(SUM($C514,$I468)&gt;S$4,$AL482/$I468,$AL482-SUM($I514:R514))))</f>
        <v>0</v>
      </c>
      <c r="T514" s="31">
        <f>IF($I468="n/a",0,IF(T$4&lt;=$C514,0,IF(SUM($C514,$I468)&gt;T$4,$AL482/$I468,$AL482-SUM($I514:S514))))</f>
        <v>0</v>
      </c>
      <c r="U514" s="31">
        <f>IF($I468="n/a",0,IF(U$4&lt;=$C514,0,IF(SUM($C514,$I468)&gt;U$4,$AL482/$I468,$AL482-SUM($I514:T514))))</f>
        <v>0</v>
      </c>
      <c r="V514" s="31">
        <f>IF($I468="n/a",0,IF(V$4&lt;=$C514,0,IF(SUM($C514,$I468)&gt;V$4,$AL482/$I468,$AL482-SUM($I514:U514))))</f>
        <v>0</v>
      </c>
      <c r="W514" s="31">
        <f>IF($I468="n/a",0,IF(W$4&lt;=$C514,0,IF(SUM($C514,$I468)&gt;W$4,$AL482/$I468,$AL482-SUM($I514:V514))))</f>
        <v>0</v>
      </c>
      <c r="X514" s="31">
        <f>IF($I468="n/a",0,IF(X$4&lt;=$C514,0,IF(SUM($C514,$I468)&gt;X$4,$AL482/$I468,$AL482-SUM($I514:W514))))</f>
        <v>0</v>
      </c>
      <c r="Y514" s="31">
        <f>IF($I468="n/a",0,IF(Y$4&lt;=$C514,0,IF(SUM($C514,$I468)&gt;Y$4,$AL482/$I468,$AL482-SUM($I514:X514))))</f>
        <v>0</v>
      </c>
      <c r="Z514" s="31">
        <f>IF($I468="n/a",0,IF(Z$4&lt;=$C514,0,IF(SUM($C514,$I468)&gt;Z$4,$AL482/$I468,$AL482-SUM($I514:Y514))))</f>
        <v>0</v>
      </c>
      <c r="AA514" s="31">
        <f>IF($I468="n/a",0,IF(AA$4&lt;=$C514,0,IF(SUM($C514,$I468)&gt;AA$4,$AL482/$I468,$AL482-SUM($I514:Z514))))</f>
        <v>0</v>
      </c>
      <c r="AB514" s="31">
        <f>IF($I468="n/a",0,IF(AB$4&lt;=$C514,0,IF(SUM($C514,$I468)&gt;AB$4,$AL482/$I468,$AL482-SUM($I514:AA514))))</f>
        <v>0</v>
      </c>
      <c r="AC514" s="31">
        <f>IF($I468="n/a",0,IF(AC$4&lt;=$C514,0,IF(SUM($C514,$I468)&gt;AC$4,$AL482/$I468,$AL482-SUM($I514:AB514))))</f>
        <v>0</v>
      </c>
      <c r="AD514" s="31">
        <f>IF($I468="n/a",0,IF(AD$4&lt;=$C514,0,IF(SUM($C514,$I468)&gt;AD$4,$AL482/$I468,$AL482-SUM($I514:AC514))))</f>
        <v>0</v>
      </c>
      <c r="AE514" s="31">
        <f>IF($I468="n/a",0,IF(AE$4&lt;=$C514,0,IF(SUM($C514,$I468)&gt;AE$4,$AL482/$I468,$AL482-SUM($I514:AD514))))</f>
        <v>0</v>
      </c>
      <c r="AF514" s="31">
        <f>IF($I468="n/a",0,IF(AF$4&lt;=$C514,0,IF(SUM($C514,$I468)&gt;AF$4,$AL482/$I468,$AL482-SUM($I514:AE514))))</f>
        <v>0</v>
      </c>
      <c r="AG514" s="31">
        <f>IF($I468="n/a",0,IF(AG$4&lt;=$C514,0,IF(SUM($C514,$I468)&gt;AG$4,$AL482/$I468,$AL482-SUM($I514:AF514))))</f>
        <v>0</v>
      </c>
      <c r="AH514" s="31">
        <f>IF($I468="n/a",0,IF(AH$4&lt;=$C514,0,IF(SUM($C514,$I468)&gt;AH$4,$AL482/$I468,$AL482-SUM($I514:AG514))))</f>
        <v>0</v>
      </c>
      <c r="AI514" s="31">
        <f>IF($I468="n/a",0,IF(AI$4&lt;=$C514,0,IF(SUM($C514,$I468)&gt;AI$4,$AL482/$I468,$AL482-SUM($I514:AH514))))</f>
        <v>0</v>
      </c>
      <c r="AJ514" s="31">
        <f>IF($I468="n/a",0,IF(AJ$4&lt;=$C514,0,IF(SUM($C514,$I468)&gt;AJ$4,$AL482/$I468,$AL482-SUM($I514:AI514))))</f>
        <v>0</v>
      </c>
      <c r="AK514" s="31">
        <f>IF($I468="n/a",0,IF(AK$4&lt;=$C514,0,IF(SUM($C514,$I468)&gt;AK$4,$AL482/$I468,$AL482-SUM($I514:AJ514))))</f>
        <v>0</v>
      </c>
      <c r="AL514" s="31">
        <f>IF($I468="n/a",0,IF(AL$4&lt;=$C514,0,IF(SUM($C514,$I468)&gt;AL$4,$AL482/$I468,$AL482-SUM($I514:AK514))))</f>
        <v>0</v>
      </c>
      <c r="AM514" s="31">
        <f>IF($I468="n/a",0,IF(AM$4&lt;=$C514,0,IF(SUM($C514,$I468)&gt;AM$4,$AL482/$I468,$AL482-SUM($I514:AL514))))</f>
        <v>0</v>
      </c>
      <c r="AN514" s="31">
        <f>IF($I468="n/a",0,IF(AN$4&lt;=$C514,0,IF(SUM($C514,$I468)&gt;AN$4,$AL482/$I468,$AL482-SUM($I514:AM514))))</f>
        <v>0</v>
      </c>
      <c r="AO514" s="31">
        <f>IF($I468="n/a",0,IF(AO$4&lt;=$C514,0,IF(SUM($C514,$I468)&gt;AO$4,$AL482/$I468,$AL482-SUM($I514:AN514))))</f>
        <v>0</v>
      </c>
      <c r="AP514" s="31">
        <f>IF($I468="n/a",0,IF(AP$4&lt;=$C514,0,IF(SUM($C514,$I468)&gt;AP$4,$AL482/$I468,$AL482-SUM($I514:AO514))))</f>
        <v>0</v>
      </c>
      <c r="AQ514" s="31">
        <f>IF($I468="n/a",0,IF(AQ$4&lt;=$C514,0,IF(SUM($C514,$I468)&gt;AQ$4,$AL482/$I468,$AL482-SUM($I514:AP514))))</f>
        <v>0</v>
      </c>
      <c r="AR514" s="31">
        <f>IF($I468="n/a",0,IF(AR$4&lt;=$C514,0,IF(SUM($C514,$I468)&gt;AR$4,$AL482/$I468,$AL482-SUM($I514:AQ514))))</f>
        <v>0</v>
      </c>
      <c r="AS514" s="31">
        <f>IF($I468="n/a",0,IF(AS$4&lt;=$C514,0,IF(SUM($C514,$I468)&gt;AS$4,$AL482/$I468,$AL482-SUM($I514:AR514))))</f>
        <v>0</v>
      </c>
      <c r="AT514" s="31">
        <f>IF($I468="n/a",0,IF(AT$4&lt;=$C514,0,IF(SUM($C514,$I468)&gt;AT$4,$AL482/$I468,$AL482-SUM($I514:AS514))))</f>
        <v>0</v>
      </c>
      <c r="AU514" s="31">
        <f>IF($I468="n/a",0,IF(AU$4&lt;=$C514,0,IF(SUM($C514,$I468)&gt;AU$4,$AL482/$I468,$AL482-SUM($I514:AT514))))</f>
        <v>0</v>
      </c>
      <c r="AV514" s="31">
        <f>IF($I468="n/a",0,IF(AV$4&lt;=$C514,0,IF(SUM($C514,$I468)&gt;AV$4,$AL482/$I468,$AL482-SUM($I514:AU514))))</f>
        <v>0</v>
      </c>
      <c r="AW514" s="31">
        <f>IF($I468="n/a",0,IF(AW$4&lt;=$C514,0,IF(SUM($C514,$I468)&gt;AW$4,$AL482/$I468,$AL482-SUM($I514:AV514))))</f>
        <v>0</v>
      </c>
      <c r="AX514" s="31">
        <f>IF($I468="n/a",0,IF(AX$4&lt;=$C514,0,IF(SUM($C514,$I468)&gt;AX$4,$AL482/$I468,$AL482-SUM($I514:AW514))))</f>
        <v>0</v>
      </c>
      <c r="AY514" s="31">
        <f>IF($I468="n/a",0,IF(AY$4&lt;=$C514,0,IF(SUM($C514,$I468)&gt;AY$4,$AL482/$I468,$AL482-SUM($I514:AX514))))</f>
        <v>0</v>
      </c>
      <c r="AZ514" s="31">
        <f>IF($I468="n/a",0,IF(AZ$4&lt;=$C514,0,IF(SUM($C514,$I468)&gt;AZ$4,$AL482/$I468,$AL482-SUM($I514:AY514))))</f>
        <v>0</v>
      </c>
      <c r="BA514" s="31">
        <f>IF($I468="n/a",0,IF(BA$4&lt;=$C514,0,IF(SUM($C514,$I468)&gt;BA$4,$AL482/$I468,$AL482-SUM($I514:AZ514))))</f>
        <v>0</v>
      </c>
      <c r="BB514" s="31">
        <f>IF($I468="n/a",0,IF(BB$4&lt;=$C514,0,IF(SUM($C514,$I468)&gt;BB$4,$AL482/$I468,$AL482-SUM($I514:BA514))))</f>
        <v>0</v>
      </c>
      <c r="BC514" s="31">
        <f>IF($I468="n/a",0,IF(BC$4&lt;=$C514,0,IF(SUM($C514,$I468)&gt;BC$4,$AL482/$I468,$AL482-SUM($I514:BB514))))</f>
        <v>0</v>
      </c>
      <c r="BD514" s="31">
        <f>IF($I468="n/a",0,IF(BD$4&lt;=$C514,0,IF(SUM($C514,$I468)&gt;BD$4,$AL482/$I468,$AL482-SUM($I514:BC514))))</f>
        <v>0</v>
      </c>
      <c r="BE514" s="31">
        <f>IF($I468="n/a",0,IF(BE$4&lt;=$C514,0,IF(SUM($C514,$I468)&gt;BE$4,$AL482/$I468,$AL482-SUM($I514:BD514))))</f>
        <v>0</v>
      </c>
      <c r="BF514" s="31">
        <f>IF($I468="n/a",0,IF(BF$4&lt;=$C514,0,IF(SUM($C514,$I468)&gt;BF$4,$AL482/$I468,$AL482-SUM($I514:BE514))))</f>
        <v>0</v>
      </c>
      <c r="BG514" s="31">
        <f>IF($I468="n/a",0,IF(BG$4&lt;=$C514,0,IF(SUM($C514,$I468)&gt;BG$4,$AL482/$I468,$AL482-SUM($I514:BF514))))</f>
        <v>0</v>
      </c>
      <c r="BH514" s="31">
        <f>IF($I468="n/a",0,IF(BH$4&lt;=$C514,0,IF(SUM($C514,$I468)&gt;BH$4,$AL482/$I468,$AL482-SUM($I514:BG514))))</f>
        <v>0</v>
      </c>
      <c r="BI514" s="31">
        <f>IF($I468="n/a",0,IF(BI$4&lt;=$C514,0,IF(SUM($C514,$I468)&gt;BI$4,$AL482/$I468,$AL482-SUM($I514:BH514))))</f>
        <v>0</v>
      </c>
      <c r="BJ514" s="31">
        <f>IF($I468="n/a",0,IF(BJ$4&lt;=$C514,0,IF(SUM($C514,$I468)&gt;BJ$4,$AL482/$I468,$AL482-SUM($I514:BI514))))</f>
        <v>0</v>
      </c>
      <c r="BK514" s="31">
        <f>IF($I468="n/a",0,IF(BK$4&lt;=$C514,0,IF(SUM($C514,$I468)&gt;BK$4,$AL482/$I468,$AL482-SUM($I514:BJ514))))</f>
        <v>0</v>
      </c>
      <c r="BL514" s="31">
        <f>IF($I468="n/a",0,IF(BL$4&lt;=$C514,0,IF(SUM($C514,$I468)&gt;BL$4,$AL482/$I468,$AL482-SUM($I514:BK514))))</f>
        <v>0</v>
      </c>
      <c r="BM514" s="31">
        <f>IF($I468="n/a",0,IF(BM$4&lt;=$C514,0,IF(SUM($C514,$I468)&gt;BM$4,$AL482/$I468,$AL482-SUM($I514:BL514))))</f>
        <v>0</v>
      </c>
      <c r="BN514" s="31">
        <f>IF($I468="n/a",0,IF(BN$4&lt;=$C514,0,IF(SUM($C514,$I468)&gt;BN$4,$AL482/$I468,$AL482-SUM($I514:BM514))))</f>
        <v>0</v>
      </c>
      <c r="BO514" s="31">
        <f>IF($I468="n/a",0,IF(BO$4&lt;=$C514,0,IF(SUM($C514,$I468)&gt;BO$4,$AL482/$I468,$AL482-SUM($I514:BN514))))</f>
        <v>0</v>
      </c>
      <c r="BP514" s="31">
        <f>IF($I468="n/a",0,IF(BP$4&lt;=$C514,0,IF(SUM($C514,$I468)&gt;BP$4,$AL482/$I468,$AL482-SUM($I514:BO514))))</f>
        <v>0</v>
      </c>
      <c r="BQ514" s="31">
        <f>IF($I468="n/a",0,IF(BQ$4&lt;=$C514,0,IF(SUM($C514,$I468)&gt;BQ$4,$AL482/$I468,$AL482-SUM($I514:BP514))))</f>
        <v>0</v>
      </c>
      <c r="BR514" s="31">
        <f>IF($I468="n/a",0,IF(BR$4&lt;=$C514,0,IF(SUM($C514,$I468)&gt;BR$4,$AL482/$I468,$AL482-SUM($I514:BQ514))))</f>
        <v>0</v>
      </c>
      <c r="BS514" s="31">
        <f>IF($I468="n/a",0,IF(BS$4&lt;=$C514,0,IF(SUM($C514,$I468)&gt;BS$4,$AL482/$I468,$AL482-SUM($I514:BR514))))</f>
        <v>0</v>
      </c>
      <c r="BT514" s="31">
        <f>IF($I468="n/a",0,IF(BT$4&lt;=$C514,0,IF(SUM($C514,$I468)&gt;BT$4,$AL482/$I468,$AL482-SUM($I514:BS514))))</f>
        <v>0</v>
      </c>
      <c r="BU514" s="31">
        <f>IF($I468="n/a",0,IF(BU$4&lt;=$C514,0,IF(SUM($C514,$I468)&gt;BU$4,$AL482/$I468,$AL482-SUM($I514:BT514))))</f>
        <v>0</v>
      </c>
      <c r="BV514" s="31">
        <f>IF($I468="n/a",0,IF(BV$4&lt;=$C514,0,IF(SUM($C514,$I468)&gt;BV$4,$AL482/$I468,$AL482-SUM($I514:BU514))))</f>
        <v>0</v>
      </c>
      <c r="BW514" s="31">
        <f>IF($I468="n/a",0,IF(BW$4&lt;=$C514,0,IF(SUM($C514,$I468)&gt;BW$4,$AL482/$I468,$AL482-SUM($I514:BV514))))</f>
        <v>0</v>
      </c>
      <c r="BX514" s="31">
        <f>IF($I468="n/a",0,IF(BX$4&lt;=$C514,0,IF(SUM($C514,$I468)&gt;BX$4,$AL482/$I468,$AL482-SUM($I514:BW514))))</f>
        <v>0</v>
      </c>
      <c r="BY514" s="31">
        <f>IF($I468="n/a",0,IF(BY$4&lt;=$C514,0,IF(SUM($C514,$I468)&gt;BY$4,$AL482/$I468,$AL482-SUM($I514:BX514))))</f>
        <v>0</v>
      </c>
      <c r="BZ514" s="31">
        <f>IF($I468="n/a",0,IF(BZ$4&lt;=$C514,0,IF(SUM($C514,$I468)&gt;BZ$4,$AL482/$I468,$AL482-SUM($I514:BY514))))</f>
        <v>0</v>
      </c>
      <c r="CA514" s="31">
        <f>IF($I468="n/a",0,IF(CA$4&lt;=$C514,0,IF(SUM($C514,$I468)&gt;CA$4,$AL482/$I468,$AL482-SUM($I514:BZ514))))</f>
        <v>0</v>
      </c>
      <c r="CB514" s="31">
        <f>IF($I468="n/a",0,IF(CB$4&lt;=$C514,0,IF(SUM($C514,$I468)&gt;CB$4,$AL482/$I468,$AL482-SUM($I514:CA514))))</f>
        <v>0</v>
      </c>
      <c r="CC514" s="31">
        <f>IF($I468="n/a",0,IF(CC$4&lt;=$C514,0,IF(SUM($C514,$I468)&gt;CC$4,$AL482/$I468,$AL482-SUM($I514:CB514))))</f>
        <v>0</v>
      </c>
      <c r="CD514" s="31">
        <f>IF($I468="n/a",0,IF(CD$4&lt;=$C514,0,IF(SUM($C514,$I468)&gt;CD$4,$AL482/$I468,$AL482-SUM($I514:CC514))))</f>
        <v>0</v>
      </c>
      <c r="CE514" s="31">
        <f>IF($I468="n/a",0,IF(CE$4&lt;=$C514,0,IF(SUM($C514,$I468)&gt;CE$4,$AL482/$I468,$AL482-SUM($I514:CD514))))</f>
        <v>0</v>
      </c>
      <c r="CF514" s="31">
        <f>IF($I468="n/a",0,IF(CF$4&lt;=$C514,0,IF(SUM($C514,$I468)&gt;CF$4,$AL482/$I468,$AL482-SUM($I514:CE514))))</f>
        <v>0</v>
      </c>
    </row>
    <row r="515" spans="1:84" s="153" customFormat="1" ht="12.75" customHeight="1">
      <c r="A515"/>
      <c r="C515" s="197">
        <v>2045</v>
      </c>
      <c r="D515" s="21" t="s">
        <v>190</v>
      </c>
      <c r="E515" s="21" t="s">
        <v>185</v>
      </c>
      <c r="I515" s="31"/>
      <c r="J515" s="31">
        <f>IF($I468="n/a",0,IF(J$4&lt;=$C515,0,IF(SUM($C515,$I468)&gt;J$4,$AM482/$I468,$AM482-SUM($I515:I515))))</f>
        <v>0</v>
      </c>
      <c r="K515" s="31">
        <f>IF($I468="n/a",0,IF(K$4&lt;=$C515,0,IF(SUM($C515,$I468)&gt;K$4,$AM482/$I468,$AM482-SUM($I515:J515))))</f>
        <v>0</v>
      </c>
      <c r="L515" s="31">
        <f>IF($I468="n/a",0,IF(L$4&lt;=$C515,0,IF(SUM($C515,$I468)&gt;L$4,$AM482/$I468,$AM482-SUM($I515:K515))))</f>
        <v>0</v>
      </c>
      <c r="M515" s="31">
        <f>IF($I468="n/a",0,IF(M$4&lt;=$C515,0,IF(SUM($C515,$I468)&gt;M$4,$AM482/$I468,$AM482-SUM($I515:L515))))</f>
        <v>0</v>
      </c>
      <c r="N515" s="31">
        <f>IF($I468="n/a",0,IF(N$4&lt;=$C515,0,IF(SUM($C515,$I468)&gt;N$4,$AM482/$I468,$AM482-SUM($I515:M515))))</f>
        <v>0</v>
      </c>
      <c r="O515" s="31">
        <f>IF($I468="n/a",0,IF(O$4&lt;=$C515,0,IF(SUM($C515,$I468)&gt;O$4,$AM482/$I468,$AM482-SUM($I515:N515))))</f>
        <v>0</v>
      </c>
      <c r="P515" s="31">
        <f>IF($I468="n/a",0,IF(P$4&lt;=$C515,0,IF(SUM($C515,$I468)&gt;P$4,$AM482/$I468,$AM482-SUM($I515:O515))))</f>
        <v>0</v>
      </c>
      <c r="Q515" s="31">
        <f>IF($I468="n/a",0,IF(Q$4&lt;=$C515,0,IF(SUM($C515,$I468)&gt;Q$4,$AM482/$I468,$AM482-SUM($I515:P515))))</f>
        <v>0</v>
      </c>
      <c r="R515" s="31">
        <f>IF($I468="n/a",0,IF(R$4&lt;=$C515,0,IF(SUM($C515,$I468)&gt;R$4,$AM482/$I468,$AM482-SUM($I515:Q515))))</f>
        <v>0</v>
      </c>
      <c r="S515" s="31">
        <f>IF($I468="n/a",0,IF(S$4&lt;=$C515,0,IF(SUM($C515,$I468)&gt;S$4,$AM482/$I468,$AM482-SUM($I515:R515))))</f>
        <v>0</v>
      </c>
      <c r="T515" s="31">
        <f>IF($I468="n/a",0,IF(T$4&lt;=$C515,0,IF(SUM($C515,$I468)&gt;T$4,$AM482/$I468,$AM482-SUM($I515:S515))))</f>
        <v>0</v>
      </c>
      <c r="U515" s="31">
        <f>IF($I468="n/a",0,IF(U$4&lt;=$C515,0,IF(SUM($C515,$I468)&gt;U$4,$AM482/$I468,$AM482-SUM($I515:T515))))</f>
        <v>0</v>
      </c>
      <c r="V515" s="31">
        <f>IF($I468="n/a",0,IF(V$4&lt;=$C515,0,IF(SUM($C515,$I468)&gt;V$4,$AM482/$I468,$AM482-SUM($I515:U515))))</f>
        <v>0</v>
      </c>
      <c r="W515" s="31">
        <f>IF($I468="n/a",0,IF(W$4&lt;=$C515,0,IF(SUM($C515,$I468)&gt;W$4,$AM482/$I468,$AM482-SUM($I515:V515))))</f>
        <v>0</v>
      </c>
      <c r="X515" s="31">
        <f>IF($I468="n/a",0,IF(X$4&lt;=$C515,0,IF(SUM($C515,$I468)&gt;X$4,$AM482/$I468,$AM482-SUM($I515:W515))))</f>
        <v>0</v>
      </c>
      <c r="Y515" s="31">
        <f>IF($I468="n/a",0,IF(Y$4&lt;=$C515,0,IF(SUM($C515,$I468)&gt;Y$4,$AM482/$I468,$AM482-SUM($I515:X515))))</f>
        <v>0</v>
      </c>
      <c r="Z515" s="31">
        <f>IF($I468="n/a",0,IF(Z$4&lt;=$C515,0,IF(SUM($C515,$I468)&gt;Z$4,$AM482/$I468,$AM482-SUM($I515:Y515))))</f>
        <v>0</v>
      </c>
      <c r="AA515" s="31">
        <f>IF($I468="n/a",0,IF(AA$4&lt;=$C515,0,IF(SUM($C515,$I468)&gt;AA$4,$AM482/$I468,$AM482-SUM($I515:Z515))))</f>
        <v>0</v>
      </c>
      <c r="AB515" s="31">
        <f>IF($I468="n/a",0,IF(AB$4&lt;=$C515,0,IF(SUM($C515,$I468)&gt;AB$4,$AM482/$I468,$AM482-SUM($I515:AA515))))</f>
        <v>0</v>
      </c>
      <c r="AC515" s="31">
        <f>IF($I468="n/a",0,IF(AC$4&lt;=$C515,0,IF(SUM($C515,$I468)&gt;AC$4,$AM482/$I468,$AM482-SUM($I515:AB515))))</f>
        <v>0</v>
      </c>
      <c r="AD515" s="31">
        <f>IF($I468="n/a",0,IF(AD$4&lt;=$C515,0,IF(SUM($C515,$I468)&gt;AD$4,$AM482/$I468,$AM482-SUM($I515:AC515))))</f>
        <v>0</v>
      </c>
      <c r="AE515" s="31">
        <f>IF($I468="n/a",0,IF(AE$4&lt;=$C515,0,IF(SUM($C515,$I468)&gt;AE$4,$AM482/$I468,$AM482-SUM($I515:AD515))))</f>
        <v>0</v>
      </c>
      <c r="AF515" s="31">
        <f>IF($I468="n/a",0,IF(AF$4&lt;=$C515,0,IF(SUM($C515,$I468)&gt;AF$4,$AM482/$I468,$AM482-SUM($I515:AE515))))</f>
        <v>0</v>
      </c>
      <c r="AG515" s="31">
        <f>IF($I468="n/a",0,IF(AG$4&lt;=$C515,0,IF(SUM($C515,$I468)&gt;AG$4,$AM482/$I468,$AM482-SUM($I515:AF515))))</f>
        <v>0</v>
      </c>
      <c r="AH515" s="31">
        <f>IF($I468="n/a",0,IF(AH$4&lt;=$C515,0,IF(SUM($C515,$I468)&gt;AH$4,$AM482/$I468,$AM482-SUM($I515:AG515))))</f>
        <v>0</v>
      </c>
      <c r="AI515" s="31">
        <f>IF($I468="n/a",0,IF(AI$4&lt;=$C515,0,IF(SUM($C515,$I468)&gt;AI$4,$AM482/$I468,$AM482-SUM($I515:AH515))))</f>
        <v>0</v>
      </c>
      <c r="AJ515" s="31">
        <f>IF($I468="n/a",0,IF(AJ$4&lt;=$C515,0,IF(SUM($C515,$I468)&gt;AJ$4,$AM482/$I468,$AM482-SUM($I515:AI515))))</f>
        <v>0</v>
      </c>
      <c r="AK515" s="31">
        <f>IF($I468="n/a",0,IF(AK$4&lt;=$C515,0,IF(SUM($C515,$I468)&gt;AK$4,$AM482/$I468,$AM482-SUM($I515:AJ515))))</f>
        <v>0</v>
      </c>
      <c r="AL515" s="31">
        <f>IF($I468="n/a",0,IF(AL$4&lt;=$C515,0,IF(SUM($C515,$I468)&gt;AL$4,$AM482/$I468,$AM482-SUM($I515:AK515))))</f>
        <v>0</v>
      </c>
      <c r="AM515" s="31">
        <f>IF($I468="n/a",0,IF(AM$4&lt;=$C515,0,IF(SUM($C515,$I468)&gt;AM$4,$AM482/$I468,$AM482-SUM($I515:AL515))))</f>
        <v>0</v>
      </c>
      <c r="AN515" s="31">
        <f>IF($I468="n/a",0,IF(AN$4&lt;=$C515,0,IF(SUM($C515,$I468)&gt;AN$4,$AM482/$I468,$AM482-SUM($I515:AM515))))</f>
        <v>0</v>
      </c>
      <c r="AO515" s="31">
        <f>IF($I468="n/a",0,IF(AO$4&lt;=$C515,0,IF(SUM($C515,$I468)&gt;AO$4,$AM482/$I468,$AM482-SUM($I515:AN515))))</f>
        <v>0</v>
      </c>
      <c r="AP515" s="31">
        <f>IF($I468="n/a",0,IF(AP$4&lt;=$C515,0,IF(SUM($C515,$I468)&gt;AP$4,$AM482/$I468,$AM482-SUM($I515:AO515))))</f>
        <v>0</v>
      </c>
      <c r="AQ515" s="31">
        <f>IF($I468="n/a",0,IF(AQ$4&lt;=$C515,0,IF(SUM($C515,$I468)&gt;AQ$4,$AM482/$I468,$AM482-SUM($I515:AP515))))</f>
        <v>0</v>
      </c>
      <c r="AR515" s="31">
        <f>IF($I468="n/a",0,IF(AR$4&lt;=$C515,0,IF(SUM($C515,$I468)&gt;AR$4,$AM482/$I468,$AM482-SUM($I515:AQ515))))</f>
        <v>0</v>
      </c>
      <c r="AS515" s="31">
        <f>IF($I468="n/a",0,IF(AS$4&lt;=$C515,0,IF(SUM($C515,$I468)&gt;AS$4,$AM482/$I468,$AM482-SUM($I515:AR515))))</f>
        <v>0</v>
      </c>
      <c r="AT515" s="31">
        <f>IF($I468="n/a",0,IF(AT$4&lt;=$C515,0,IF(SUM($C515,$I468)&gt;AT$4,$AM482/$I468,$AM482-SUM($I515:AS515))))</f>
        <v>0</v>
      </c>
      <c r="AU515" s="31">
        <f>IF($I468="n/a",0,IF(AU$4&lt;=$C515,0,IF(SUM($C515,$I468)&gt;AU$4,$AM482/$I468,$AM482-SUM($I515:AT515))))</f>
        <v>0</v>
      </c>
      <c r="AV515" s="31">
        <f>IF($I468="n/a",0,IF(AV$4&lt;=$C515,0,IF(SUM($C515,$I468)&gt;AV$4,$AM482/$I468,$AM482-SUM($I515:AU515))))</f>
        <v>0</v>
      </c>
      <c r="AW515" s="31">
        <f>IF($I468="n/a",0,IF(AW$4&lt;=$C515,0,IF(SUM($C515,$I468)&gt;AW$4,$AM482/$I468,$AM482-SUM($I515:AV515))))</f>
        <v>0</v>
      </c>
      <c r="AX515" s="31">
        <f>IF($I468="n/a",0,IF(AX$4&lt;=$C515,0,IF(SUM($C515,$I468)&gt;AX$4,$AM482/$I468,$AM482-SUM($I515:AW515))))</f>
        <v>0</v>
      </c>
      <c r="AY515" s="31">
        <f>IF($I468="n/a",0,IF(AY$4&lt;=$C515,0,IF(SUM($C515,$I468)&gt;AY$4,$AM482/$I468,$AM482-SUM($I515:AX515))))</f>
        <v>0</v>
      </c>
      <c r="AZ515" s="31">
        <f>IF($I468="n/a",0,IF(AZ$4&lt;=$C515,0,IF(SUM($C515,$I468)&gt;AZ$4,$AM482/$I468,$AM482-SUM($I515:AY515))))</f>
        <v>0</v>
      </c>
      <c r="BA515" s="31">
        <f>IF($I468="n/a",0,IF(BA$4&lt;=$C515,0,IF(SUM($C515,$I468)&gt;BA$4,$AM482/$I468,$AM482-SUM($I515:AZ515))))</f>
        <v>0</v>
      </c>
      <c r="BB515" s="31">
        <f>IF($I468="n/a",0,IF(BB$4&lt;=$C515,0,IF(SUM($C515,$I468)&gt;BB$4,$AM482/$I468,$AM482-SUM($I515:BA515))))</f>
        <v>0</v>
      </c>
      <c r="BC515" s="31">
        <f>IF($I468="n/a",0,IF(BC$4&lt;=$C515,0,IF(SUM($C515,$I468)&gt;BC$4,$AM482/$I468,$AM482-SUM($I515:BB515))))</f>
        <v>0</v>
      </c>
      <c r="BD515" s="31">
        <f>IF($I468="n/a",0,IF(BD$4&lt;=$C515,0,IF(SUM($C515,$I468)&gt;BD$4,$AM482/$I468,$AM482-SUM($I515:BC515))))</f>
        <v>0</v>
      </c>
      <c r="BE515" s="31">
        <f>IF($I468="n/a",0,IF(BE$4&lt;=$C515,0,IF(SUM($C515,$I468)&gt;BE$4,$AM482/$I468,$AM482-SUM($I515:BD515))))</f>
        <v>0</v>
      </c>
      <c r="BF515" s="31">
        <f>IF($I468="n/a",0,IF(BF$4&lt;=$C515,0,IF(SUM($C515,$I468)&gt;BF$4,$AM482/$I468,$AM482-SUM($I515:BE515))))</f>
        <v>0</v>
      </c>
      <c r="BG515" s="31">
        <f>IF($I468="n/a",0,IF(BG$4&lt;=$C515,0,IF(SUM($C515,$I468)&gt;BG$4,$AM482/$I468,$AM482-SUM($I515:BF515))))</f>
        <v>0</v>
      </c>
      <c r="BH515" s="31">
        <f>IF($I468="n/a",0,IF(BH$4&lt;=$C515,0,IF(SUM($C515,$I468)&gt;BH$4,$AM482/$I468,$AM482-SUM($I515:BG515))))</f>
        <v>0</v>
      </c>
      <c r="BI515" s="31">
        <f>IF($I468="n/a",0,IF(BI$4&lt;=$C515,0,IF(SUM($C515,$I468)&gt;BI$4,$AM482/$I468,$AM482-SUM($I515:BH515))))</f>
        <v>0</v>
      </c>
      <c r="BJ515" s="31">
        <f>IF($I468="n/a",0,IF(BJ$4&lt;=$C515,0,IF(SUM($C515,$I468)&gt;BJ$4,$AM482/$I468,$AM482-SUM($I515:BI515))))</f>
        <v>0</v>
      </c>
      <c r="BK515" s="31">
        <f>IF($I468="n/a",0,IF(BK$4&lt;=$C515,0,IF(SUM($C515,$I468)&gt;BK$4,$AM482/$I468,$AM482-SUM($I515:BJ515))))</f>
        <v>0</v>
      </c>
      <c r="BL515" s="31">
        <f>IF($I468="n/a",0,IF(BL$4&lt;=$C515,0,IF(SUM($C515,$I468)&gt;BL$4,$AM482/$I468,$AM482-SUM($I515:BK515))))</f>
        <v>0</v>
      </c>
      <c r="BM515" s="31">
        <f>IF($I468="n/a",0,IF(BM$4&lt;=$C515,0,IF(SUM($C515,$I468)&gt;BM$4,$AM482/$I468,$AM482-SUM($I515:BL515))))</f>
        <v>0</v>
      </c>
      <c r="BN515" s="31">
        <f>IF($I468="n/a",0,IF(BN$4&lt;=$C515,0,IF(SUM($C515,$I468)&gt;BN$4,$AM482/$I468,$AM482-SUM($I515:BM515))))</f>
        <v>0</v>
      </c>
      <c r="BO515" s="31">
        <f>IF($I468="n/a",0,IF(BO$4&lt;=$C515,0,IF(SUM($C515,$I468)&gt;BO$4,$AM482/$I468,$AM482-SUM($I515:BN515))))</f>
        <v>0</v>
      </c>
      <c r="BP515" s="31">
        <f>IF($I468="n/a",0,IF(BP$4&lt;=$C515,0,IF(SUM($C515,$I468)&gt;BP$4,$AM482/$I468,$AM482-SUM($I515:BO515))))</f>
        <v>0</v>
      </c>
      <c r="BQ515" s="31">
        <f>IF($I468="n/a",0,IF(BQ$4&lt;=$C515,0,IF(SUM($C515,$I468)&gt;BQ$4,$AM482/$I468,$AM482-SUM($I515:BP515))))</f>
        <v>0</v>
      </c>
      <c r="BR515" s="31">
        <f>IF($I468="n/a",0,IF(BR$4&lt;=$C515,0,IF(SUM($C515,$I468)&gt;BR$4,$AM482/$I468,$AM482-SUM($I515:BQ515))))</f>
        <v>0</v>
      </c>
      <c r="BS515" s="31">
        <f>IF($I468="n/a",0,IF(BS$4&lt;=$C515,0,IF(SUM($C515,$I468)&gt;BS$4,$AM482/$I468,$AM482-SUM($I515:BR515))))</f>
        <v>0</v>
      </c>
      <c r="BT515" s="31">
        <f>IF($I468="n/a",0,IF(BT$4&lt;=$C515,0,IF(SUM($C515,$I468)&gt;BT$4,$AM482/$I468,$AM482-SUM($I515:BS515))))</f>
        <v>0</v>
      </c>
      <c r="BU515" s="31">
        <f>IF($I468="n/a",0,IF(BU$4&lt;=$C515,0,IF(SUM($C515,$I468)&gt;BU$4,$AM482/$I468,$AM482-SUM($I515:BT515))))</f>
        <v>0</v>
      </c>
      <c r="BV515" s="31">
        <f>IF($I468="n/a",0,IF(BV$4&lt;=$C515,0,IF(SUM($C515,$I468)&gt;BV$4,$AM482/$I468,$AM482-SUM($I515:BU515))))</f>
        <v>0</v>
      </c>
      <c r="BW515" s="31">
        <f>IF($I468="n/a",0,IF(BW$4&lt;=$C515,0,IF(SUM($C515,$I468)&gt;BW$4,$AM482/$I468,$AM482-SUM($I515:BV515))))</f>
        <v>0</v>
      </c>
      <c r="BX515" s="31">
        <f>IF($I468="n/a",0,IF(BX$4&lt;=$C515,0,IF(SUM($C515,$I468)&gt;BX$4,$AM482/$I468,$AM482-SUM($I515:BW515))))</f>
        <v>0</v>
      </c>
      <c r="BY515" s="31">
        <f>IF($I468="n/a",0,IF(BY$4&lt;=$C515,0,IF(SUM($C515,$I468)&gt;BY$4,$AM482/$I468,$AM482-SUM($I515:BX515))))</f>
        <v>0</v>
      </c>
      <c r="BZ515" s="31">
        <f>IF($I468="n/a",0,IF(BZ$4&lt;=$C515,0,IF(SUM($C515,$I468)&gt;BZ$4,$AM482/$I468,$AM482-SUM($I515:BY515))))</f>
        <v>0</v>
      </c>
      <c r="CA515" s="31">
        <f>IF($I468="n/a",0,IF(CA$4&lt;=$C515,0,IF(SUM($C515,$I468)&gt;CA$4,$AM482/$I468,$AM482-SUM($I515:BZ515))))</f>
        <v>0</v>
      </c>
      <c r="CB515" s="31">
        <f>IF($I468="n/a",0,IF(CB$4&lt;=$C515,0,IF(SUM($C515,$I468)&gt;CB$4,$AM482/$I468,$AM482-SUM($I515:CA515))))</f>
        <v>0</v>
      </c>
      <c r="CC515" s="31">
        <f>IF($I468="n/a",0,IF(CC$4&lt;=$C515,0,IF(SUM($C515,$I468)&gt;CC$4,$AM482/$I468,$AM482-SUM($I515:CB515))))</f>
        <v>0</v>
      </c>
      <c r="CD515" s="31">
        <f>IF($I468="n/a",0,IF(CD$4&lt;=$C515,0,IF(SUM($C515,$I468)&gt;CD$4,$AM482/$I468,$AM482-SUM($I515:CC515))))</f>
        <v>0</v>
      </c>
      <c r="CE515" s="31">
        <f>IF($I468="n/a",0,IF(CE$4&lt;=$C515,0,IF(SUM($C515,$I468)&gt;CE$4,$AM482/$I468,$AM482-SUM($I515:CD515))))</f>
        <v>0</v>
      </c>
      <c r="CF515" s="31">
        <f>IF($I468="n/a",0,IF(CF$4&lt;=$C515,0,IF(SUM($C515,$I468)&gt;CF$4,$AM482/$I468,$AM482-SUM($I515:CE515))))</f>
        <v>0</v>
      </c>
    </row>
    <row r="516" spans="1:84" s="153" customFormat="1" ht="12.75" customHeight="1">
      <c r="A516"/>
      <c r="C516" s="164"/>
      <c r="D516" s="155"/>
      <c r="E516" s="155"/>
      <c r="I516" s="31"/>
    </row>
    <row r="517" spans="1:84" s="153" customFormat="1" ht="12.75" customHeight="1">
      <c r="A517"/>
      <c r="B517" s="97"/>
      <c r="C517" s="97"/>
      <c r="D517" s="97" t="s">
        <v>9</v>
      </c>
      <c r="E517" s="97" t="s">
        <v>185</v>
      </c>
      <c r="F517" s="97"/>
      <c r="G517" s="97"/>
      <c r="H517" s="97"/>
      <c r="I517" s="97"/>
      <c r="J517" s="267">
        <f t="shared" ref="J517:AO517" si="2440">J474+SUM(J484:J515)</f>
        <v>14.011619087496406</v>
      </c>
      <c r="K517" s="267">
        <f t="shared" si="2440"/>
        <v>14.298236159125462</v>
      </c>
      <c r="L517" s="267">
        <f t="shared" si="2440"/>
        <v>14.486997099504721</v>
      </c>
      <c r="M517" s="267">
        <f t="shared" si="2440"/>
        <v>14.607849000135552</v>
      </c>
      <c r="N517" s="267">
        <f t="shared" si="2440"/>
        <v>14.726196838810138</v>
      </c>
      <c r="O517" s="204">
        <f t="shared" si="2440"/>
        <v>13.669360936729571</v>
      </c>
      <c r="P517" s="204">
        <f t="shared" si="2440"/>
        <v>13.669360936729571</v>
      </c>
      <c r="Q517" s="204">
        <f t="shared" si="2440"/>
        <v>13.669360936729571</v>
      </c>
      <c r="R517" s="204">
        <f t="shared" si="2440"/>
        <v>13.669360936729571</v>
      </c>
      <c r="S517" s="204">
        <f t="shared" si="2440"/>
        <v>13.669360936729571</v>
      </c>
      <c r="T517" s="204">
        <f t="shared" si="2440"/>
        <v>13.669360936729571</v>
      </c>
      <c r="U517" s="204">
        <f t="shared" si="2440"/>
        <v>13.669360936729571</v>
      </c>
      <c r="V517" s="204">
        <f t="shared" si="2440"/>
        <v>13.669360936729571</v>
      </c>
      <c r="W517" s="204">
        <f t="shared" si="2440"/>
        <v>13.669360936729571</v>
      </c>
      <c r="X517" s="204">
        <f t="shared" si="2440"/>
        <v>13.669360936729571</v>
      </c>
      <c r="Y517" s="204">
        <f t="shared" si="2440"/>
        <v>13.669360936729571</v>
      </c>
      <c r="Z517" s="204">
        <f t="shared" si="2440"/>
        <v>13.669360936729571</v>
      </c>
      <c r="AA517" s="204">
        <f t="shared" si="2440"/>
        <v>13.669360936729571</v>
      </c>
      <c r="AB517" s="204">
        <f t="shared" si="2440"/>
        <v>13.669360936729571</v>
      </c>
      <c r="AC517" s="204">
        <f t="shared" si="2440"/>
        <v>13.669360936729571</v>
      </c>
      <c r="AD517" s="204">
        <f t="shared" si="2440"/>
        <v>13.669360936729571</v>
      </c>
      <c r="AE517" s="204">
        <f t="shared" si="2440"/>
        <v>13.669360936729571</v>
      </c>
      <c r="AF517" s="204">
        <f t="shared" si="2440"/>
        <v>8.5730413665688481</v>
      </c>
      <c r="AG517" s="204">
        <f t="shared" si="2440"/>
        <v>2.4819927317435346</v>
      </c>
      <c r="AH517" s="204">
        <f t="shared" si="2440"/>
        <v>2.4819927317435346</v>
      </c>
      <c r="AI517" s="204">
        <f t="shared" si="2440"/>
        <v>2.4819927317435346</v>
      </c>
      <c r="AJ517" s="204">
        <f t="shared" si="2440"/>
        <v>2.4819927317435346</v>
      </c>
      <c r="AK517" s="204">
        <f t="shared" si="2440"/>
        <v>2.4819927317435346</v>
      </c>
      <c r="AL517" s="204">
        <f t="shared" si="2440"/>
        <v>2.4819927317435346</v>
      </c>
      <c r="AM517" s="204">
        <f t="shared" si="2440"/>
        <v>2.4819927317435346</v>
      </c>
      <c r="AN517" s="204">
        <f t="shared" si="2440"/>
        <v>2.4819927317435346</v>
      </c>
      <c r="AO517" s="204">
        <f t="shared" si="2440"/>
        <v>2.4819927317435346</v>
      </c>
      <c r="AP517" s="204">
        <f t="shared" ref="AP517:BU517" si="2441">AP474+SUM(AP484:AP515)</f>
        <v>2.4819927317435346</v>
      </c>
      <c r="AQ517" s="204">
        <f t="shared" si="2441"/>
        <v>2.4819927317435346</v>
      </c>
      <c r="AR517" s="204">
        <f t="shared" si="2441"/>
        <v>2.4819927317435346</v>
      </c>
      <c r="AS517" s="204">
        <f t="shared" si="2441"/>
        <v>2.4819927317435346</v>
      </c>
      <c r="AT517" s="204">
        <f t="shared" si="2441"/>
        <v>2.4819927317435346</v>
      </c>
      <c r="AU517" s="204">
        <f t="shared" si="2441"/>
        <v>2.4819927317435346</v>
      </c>
      <c r="AV517" s="204">
        <f t="shared" si="2441"/>
        <v>2.4819927317435346</v>
      </c>
      <c r="AW517" s="204">
        <f t="shared" si="2441"/>
        <v>2.4819927317435346</v>
      </c>
      <c r="AX517" s="204">
        <f t="shared" si="2441"/>
        <v>2.4819927317435346</v>
      </c>
      <c r="AY517" s="204">
        <f t="shared" si="2441"/>
        <v>2.4819927317435346</v>
      </c>
      <c r="AZ517" s="204">
        <f t="shared" si="2441"/>
        <v>2.4819927317435346</v>
      </c>
      <c r="BA517" s="204">
        <f t="shared" si="2441"/>
        <v>2.4819927317435346</v>
      </c>
      <c r="BB517" s="204">
        <f t="shared" si="2441"/>
        <v>2.4819927317435346</v>
      </c>
      <c r="BC517" s="204">
        <f t="shared" si="2441"/>
        <v>2.4819927317435346</v>
      </c>
      <c r="BD517" s="204">
        <f t="shared" si="2441"/>
        <v>2.4819927317435346</v>
      </c>
      <c r="BE517" s="204">
        <f t="shared" si="2441"/>
        <v>2.4819927317435346</v>
      </c>
      <c r="BF517" s="204">
        <f t="shared" si="2441"/>
        <v>0.79462253762159529</v>
      </c>
      <c r="BG517" s="204">
        <f t="shared" si="2441"/>
        <v>-0.34225815076683508</v>
      </c>
      <c r="BH517" s="204">
        <f t="shared" si="2441"/>
        <v>0.84913593500127815</v>
      </c>
      <c r="BI517" s="204">
        <f t="shared" si="2441"/>
        <v>0.56251886337221224</v>
      </c>
      <c r="BJ517" s="204">
        <f t="shared" si="2441"/>
        <v>0.37375792299295052</v>
      </c>
      <c r="BK517" s="204">
        <f t="shared" si="2441"/>
        <v>0.25290602236211779</v>
      </c>
      <c r="BL517" s="204">
        <f t="shared" si="2441"/>
        <v>0.13455818368753913</v>
      </c>
      <c r="BM517" s="204">
        <f t="shared" si="2441"/>
        <v>0</v>
      </c>
      <c r="BN517" s="204">
        <f t="shared" si="2441"/>
        <v>0</v>
      </c>
      <c r="BO517" s="204">
        <f t="shared" si="2441"/>
        <v>0</v>
      </c>
      <c r="BP517" s="204">
        <f t="shared" si="2441"/>
        <v>0</v>
      </c>
      <c r="BQ517" s="204">
        <f t="shared" si="2441"/>
        <v>0</v>
      </c>
      <c r="BR517" s="204">
        <f t="shared" si="2441"/>
        <v>0</v>
      </c>
      <c r="BS517" s="204">
        <f t="shared" si="2441"/>
        <v>0</v>
      </c>
      <c r="BT517" s="204">
        <f t="shared" si="2441"/>
        <v>0</v>
      </c>
      <c r="BU517" s="204">
        <f t="shared" si="2441"/>
        <v>0</v>
      </c>
      <c r="BV517" s="204">
        <f t="shared" ref="BV517:CF517" si="2442">BV474+SUM(BV484:BV515)</f>
        <v>0</v>
      </c>
      <c r="BW517" s="204">
        <f t="shared" si="2442"/>
        <v>0</v>
      </c>
      <c r="BX517" s="204">
        <f t="shared" si="2442"/>
        <v>0</v>
      </c>
      <c r="BY517" s="204">
        <f t="shared" si="2442"/>
        <v>0</v>
      </c>
      <c r="BZ517" s="204">
        <f t="shared" si="2442"/>
        <v>0</v>
      </c>
      <c r="CA517" s="204">
        <f t="shared" si="2442"/>
        <v>0</v>
      </c>
      <c r="CB517" s="204">
        <f t="shared" si="2442"/>
        <v>0</v>
      </c>
      <c r="CC517" s="204">
        <f t="shared" si="2442"/>
        <v>0</v>
      </c>
      <c r="CD517" s="204">
        <f t="shared" si="2442"/>
        <v>0</v>
      </c>
      <c r="CE517" s="204">
        <f t="shared" si="2442"/>
        <v>0</v>
      </c>
      <c r="CF517" s="204">
        <f t="shared" si="2442"/>
        <v>0</v>
      </c>
    </row>
    <row r="518" spans="1:84" s="153" customFormat="1" ht="12.75" customHeight="1">
      <c r="A518"/>
      <c r="C518" s="164"/>
      <c r="D518" s="155" t="s">
        <v>8</v>
      </c>
      <c r="E518" s="155" t="s">
        <v>185</v>
      </c>
      <c r="I518" s="31"/>
      <c r="J518" s="205">
        <f t="shared" ref="J518" si="2443">J482-SUM(J486:J515)+I518</f>
        <v>14.330853581452821</v>
      </c>
      <c r="K518" s="205">
        <f t="shared" ref="K518" si="2444">K482-SUM(K486:K515)+J518</f>
        <v>23.482283528786684</v>
      </c>
      <c r="L518" s="205">
        <f t="shared" ref="L518" si="2445">L482-SUM(L486:L515)+K518</f>
        <v>29.04950054831993</v>
      </c>
      <c r="M518" s="205">
        <f t="shared" ref="M518" si="2446">M482-SUM(M486:M515)+L518</f>
        <v>34.370662569410051</v>
      </c>
      <c r="N518" s="205">
        <f t="shared" ref="N518" si="2447">N482-SUM(N486:N515)+M518</f>
        <v>40.38399400247323</v>
      </c>
      <c r="O518" s="205">
        <f t="shared" ref="O518" si="2448">O482-SUM(O486:O515)+N518</f>
        <v>39.534858067471959</v>
      </c>
      <c r="P518" s="205">
        <f t="shared" ref="P518" si="2449">P482-SUM(P486:P515)+O518</f>
        <v>38.685722132470687</v>
      </c>
      <c r="Q518" s="205">
        <f t="shared" ref="Q518" si="2450">Q482-SUM(Q486:Q515)+P518</f>
        <v>37.836586197469416</v>
      </c>
      <c r="R518" s="205">
        <f t="shared" ref="R518" si="2451">R482-SUM(R486:R515)+Q518</f>
        <v>36.987450262468144</v>
      </c>
      <c r="S518" s="205">
        <f t="shared" ref="S518" si="2452">S482-SUM(S486:S515)+R518</f>
        <v>36.138314327466873</v>
      </c>
      <c r="T518" s="205">
        <f t="shared" ref="T518" si="2453">T482-SUM(T486:T515)+S518</f>
        <v>35.289178392465601</v>
      </c>
      <c r="U518" s="205">
        <f t="shared" ref="U518" si="2454">U482-SUM(U486:U515)+T518</f>
        <v>34.44004245746433</v>
      </c>
      <c r="V518" s="205">
        <f t="shared" ref="V518" si="2455">V482-SUM(V486:V515)+U518</f>
        <v>33.590906522463058</v>
      </c>
      <c r="W518" s="205">
        <f t="shared" ref="W518" si="2456">W482-SUM(W486:W515)+V518</f>
        <v>32.741770587461787</v>
      </c>
      <c r="X518" s="205">
        <f t="shared" ref="X518" si="2457">X482-SUM(X486:X515)+W518</f>
        <v>31.892634652460519</v>
      </c>
      <c r="Y518" s="205">
        <f t="shared" ref="Y518" si="2458">Y482-SUM(Y486:Y515)+X518</f>
        <v>31.043498717459251</v>
      </c>
      <c r="Z518" s="205">
        <f t="shared" ref="Z518" si="2459">Z482-SUM(Z486:Z515)+Y518</f>
        <v>30.194362782457983</v>
      </c>
      <c r="AA518" s="205">
        <f t="shared" ref="AA518" si="2460">AA482-SUM(AA486:AA515)+Z518</f>
        <v>29.345226847456715</v>
      </c>
      <c r="AB518" s="205">
        <f t="shared" ref="AB518" si="2461">AB482-SUM(AB486:AB515)+AA518</f>
        <v>28.496090912455447</v>
      </c>
      <c r="AC518" s="205">
        <f t="shared" ref="AC518" si="2462">AC482-SUM(AC486:AC515)+AB518</f>
        <v>27.646954977454179</v>
      </c>
      <c r="AD518" s="205">
        <f t="shared" ref="AD518" si="2463">AD482-SUM(AD486:AD515)+AC518</f>
        <v>26.797819042452911</v>
      </c>
      <c r="AE518" s="205">
        <f t="shared" ref="AE518" si="2464">AE482-SUM(AE486:AE515)+AD518</f>
        <v>25.948683107451643</v>
      </c>
      <c r="AF518" s="205">
        <f t="shared" ref="AF518" si="2465">AF482-SUM(AF486:AF515)+AE518</f>
        <v>25.099547172450375</v>
      </c>
      <c r="AG518" s="205">
        <f t="shared" ref="AG518" si="2466">AG482-SUM(AG486:AG515)+AF518</f>
        <v>24.250411237449107</v>
      </c>
      <c r="AH518" s="205">
        <f t="shared" ref="AH518" si="2467">AH482-SUM(AH486:AH515)+AG518</f>
        <v>23.401275302447839</v>
      </c>
      <c r="AI518" s="205">
        <f t="shared" ref="AI518" si="2468">AI482-SUM(AI486:AI515)+AH518</f>
        <v>22.552139367446571</v>
      </c>
      <c r="AJ518" s="205">
        <f t="shared" ref="AJ518" si="2469">AJ482-SUM(AJ486:AJ515)+AI518</f>
        <v>21.703003432445303</v>
      </c>
      <c r="AK518" s="205">
        <f t="shared" ref="AK518" si="2470">AK482-SUM(AK486:AK515)+AJ518</f>
        <v>20.853867497444035</v>
      </c>
      <c r="AL518" s="205">
        <f t="shared" ref="AL518" si="2471">AL482-SUM(AL486:AL515)+AK518</f>
        <v>20.004731562442768</v>
      </c>
      <c r="AM518" s="205">
        <f t="shared" ref="AM518" si="2472">AM482-SUM(AM486:AM515)+AL518</f>
        <v>19.1555956274415</v>
      </c>
      <c r="AN518" s="205">
        <f t="shared" ref="AN518" si="2473">AN482-SUM(AN486:AN515)+AM518</f>
        <v>18.306459692440232</v>
      </c>
      <c r="AO518" s="205">
        <f t="shared" ref="AO518" si="2474">AO482-SUM(AO486:AO515)+AN518</f>
        <v>17.457323757438964</v>
      </c>
      <c r="AP518" s="205">
        <f t="shared" ref="AP518" si="2475">AP482-SUM(AP486:AP515)+AO518</f>
        <v>16.608187822437696</v>
      </c>
      <c r="AQ518" s="205">
        <f t="shared" ref="AQ518" si="2476">AQ482-SUM(AQ486:AQ515)+AP518</f>
        <v>15.759051887436426</v>
      </c>
      <c r="AR518" s="205">
        <f t="shared" ref="AR518" si="2477">AR482-SUM(AR486:AR515)+AQ518</f>
        <v>14.909915952435156</v>
      </c>
      <c r="AS518" s="205">
        <f t="shared" ref="AS518" si="2478">AS482-SUM(AS486:AS515)+AR518</f>
        <v>14.060780017433887</v>
      </c>
      <c r="AT518" s="205">
        <f t="shared" ref="AT518" si="2479">AT482-SUM(AT486:AT515)+AS518</f>
        <v>13.211644082432617</v>
      </c>
      <c r="AU518" s="205">
        <f t="shared" ref="AU518" si="2480">AU482-SUM(AU486:AU515)+AT518</f>
        <v>12.362508147431347</v>
      </c>
      <c r="AV518" s="205">
        <f t="shared" ref="AV518" si="2481">AV482-SUM(AV486:AV515)+AU518</f>
        <v>11.513372212430077</v>
      </c>
      <c r="AW518" s="205">
        <f t="shared" ref="AW518" si="2482">AW482-SUM(AW486:AW515)+AV518</f>
        <v>10.664236277428808</v>
      </c>
      <c r="AX518" s="205">
        <f t="shared" ref="AX518" si="2483">AX482-SUM(AX486:AX515)+AW518</f>
        <v>9.815100342427538</v>
      </c>
      <c r="AY518" s="205">
        <f t="shared" ref="AY518" si="2484">AY482-SUM(AY486:AY515)+AX518</f>
        <v>8.9659644074262683</v>
      </c>
      <c r="AZ518" s="205">
        <f t="shared" ref="AZ518" si="2485">AZ482-SUM(AZ486:AZ515)+AY518</f>
        <v>8.1168284724249986</v>
      </c>
      <c r="BA518" s="205">
        <f t="shared" ref="BA518" si="2486">BA482-SUM(BA486:BA515)+AZ518</f>
        <v>7.2676925374237289</v>
      </c>
      <c r="BB518" s="205">
        <f t="shared" ref="BB518" si="2487">BB482-SUM(BB486:BB515)+BA518</f>
        <v>6.4185566024224592</v>
      </c>
      <c r="BC518" s="205">
        <f t="shared" ref="BC518" si="2488">BC482-SUM(BC486:BC515)+BB518</f>
        <v>5.5694206674211895</v>
      </c>
      <c r="BD518" s="205">
        <f t="shared" ref="BD518" si="2489">BD482-SUM(BD486:BD515)+BC518</f>
        <v>4.7202847324199197</v>
      </c>
      <c r="BE518" s="205">
        <f t="shared" ref="BE518" si="2490">BE482-SUM(BE486:BE515)+BD518</f>
        <v>3.87114879741865</v>
      </c>
      <c r="BF518" s="205">
        <f t="shared" ref="BF518" si="2491">BF482-SUM(BF486:BF515)+BE518</f>
        <v>3.0220128624173803</v>
      </c>
      <c r="BG518" s="205">
        <f t="shared" ref="BG518" si="2492">BG482-SUM(BG486:BG515)+BF518</f>
        <v>2.1728769274161106</v>
      </c>
      <c r="BH518" s="205">
        <f t="shared" ref="BH518" si="2493">BH482-SUM(BH486:BH515)+BG518</f>
        <v>1.3237409924148325</v>
      </c>
      <c r="BI518" s="205">
        <f t="shared" ref="BI518" si="2494">BI482-SUM(BI486:BI515)+BH518</f>
        <v>0.76122212904262021</v>
      </c>
      <c r="BJ518" s="205">
        <f t="shared" ref="BJ518" si="2495">BJ482-SUM(BJ486:BJ515)+BI518</f>
        <v>0.38746420604966969</v>
      </c>
      <c r="BK518" s="205">
        <f t="shared" ref="BK518" si="2496">BK482-SUM(BK486:BK515)+BJ518</f>
        <v>0.1345581836875519</v>
      </c>
      <c r="BL518" s="205">
        <f t="shared" ref="BL518" si="2497">BL482-SUM(BL486:BL515)+BK518</f>
        <v>1.27675647831893E-14</v>
      </c>
      <c r="BM518" s="205">
        <f t="shared" ref="BM518" si="2498">BM482-SUM(BM486:BM515)+BL518</f>
        <v>1.27675647831893E-14</v>
      </c>
      <c r="BN518" s="205">
        <f t="shared" ref="BN518" si="2499">BN482-SUM(BN486:BN515)+BM518</f>
        <v>1.27675647831893E-14</v>
      </c>
      <c r="BO518" s="205">
        <f t="shared" ref="BO518" si="2500">BO482-SUM(BO486:BO515)+BN518</f>
        <v>1.27675647831893E-14</v>
      </c>
      <c r="BP518" s="205">
        <f t="shared" ref="BP518" si="2501">BP482-SUM(BP486:BP515)+BO518</f>
        <v>1.27675647831893E-14</v>
      </c>
      <c r="BQ518" s="205">
        <f t="shared" ref="BQ518" si="2502">BQ482-SUM(BQ486:BQ515)+BP518</f>
        <v>1.27675647831893E-14</v>
      </c>
      <c r="BR518" s="205">
        <f t="shared" ref="BR518" si="2503">BR482-SUM(BR486:BR515)+BQ518</f>
        <v>1.27675647831893E-14</v>
      </c>
      <c r="BS518" s="205">
        <f t="shared" ref="BS518" si="2504">BS482-SUM(BS486:BS515)+BR518</f>
        <v>1.27675647831893E-14</v>
      </c>
      <c r="BT518" s="205">
        <f t="shared" ref="BT518" si="2505">BT482-SUM(BT486:BT515)+BS518</f>
        <v>1.27675647831893E-14</v>
      </c>
      <c r="BU518" s="205">
        <f t="shared" ref="BU518" si="2506">BU482-SUM(BU486:BU515)+BT518</f>
        <v>1.27675647831893E-14</v>
      </c>
      <c r="BV518" s="205">
        <f t="shared" ref="BV518" si="2507">BV482-SUM(BV486:BV515)+BU518</f>
        <v>1.27675647831893E-14</v>
      </c>
      <c r="BW518" s="205">
        <f t="shared" ref="BW518" si="2508">BW482-SUM(BW486:BW515)+BV518</f>
        <v>1.27675647831893E-14</v>
      </c>
      <c r="BX518" s="205">
        <f t="shared" ref="BX518" si="2509">BX482-SUM(BX486:BX515)+BW518</f>
        <v>1.27675647831893E-14</v>
      </c>
      <c r="BY518" s="205">
        <f t="shared" ref="BY518" si="2510">BY482-SUM(BY486:BY515)+BX518</f>
        <v>1.27675647831893E-14</v>
      </c>
      <c r="BZ518" s="205">
        <f t="shared" ref="BZ518" si="2511">BZ482-SUM(BZ486:BZ515)+BY518</f>
        <v>1.27675647831893E-14</v>
      </c>
      <c r="CA518" s="205">
        <f t="shared" ref="CA518" si="2512">CA482-SUM(CA486:CA515)+BZ518</f>
        <v>1.27675647831893E-14</v>
      </c>
      <c r="CB518" s="205">
        <f t="shared" ref="CB518" si="2513">CB482-SUM(CB486:CB515)+CA518</f>
        <v>1.27675647831893E-14</v>
      </c>
      <c r="CC518" s="205">
        <f t="shared" ref="CC518" si="2514">CC482-SUM(CC486:CC515)+CB518</f>
        <v>1.27675647831893E-14</v>
      </c>
      <c r="CD518" s="205">
        <f t="shared" ref="CD518" si="2515">CD482-SUM(CD486:CD515)+CC518</f>
        <v>1.27675647831893E-14</v>
      </c>
      <c r="CE518" s="205">
        <f t="shared" ref="CE518" si="2516">CE482-SUM(CE486:CE515)+CD518</f>
        <v>1.27675647831893E-14</v>
      </c>
      <c r="CF518" s="205">
        <f t="shared" ref="CF518" si="2517">CF482-SUM(CF486:CF515)+CE518</f>
        <v>1.27675647831893E-14</v>
      </c>
    </row>
    <row r="519" spans="1:84" s="153" customFormat="1" ht="12.75" customHeight="1">
      <c r="A519"/>
      <c r="C519" s="164"/>
      <c r="D519" s="155" t="str">
        <f>"Total Closing RAB - "&amp;B465</f>
        <v>Total Closing RAB - Zone Transformers</v>
      </c>
      <c r="E519" s="155" t="s">
        <v>185</v>
      </c>
      <c r="I519" s="31"/>
      <c r="J519" s="4">
        <f t="shared" ref="J519:BU519" si="2518">J518+J478</f>
        <v>255.35663452098481</v>
      </c>
      <c r="K519" s="4">
        <f t="shared" si="2518"/>
        <v>253.32069626333265</v>
      </c>
      <c r="L519" s="4">
        <f t="shared" si="2518"/>
        <v>247.70054507787987</v>
      </c>
      <c r="M519" s="4">
        <f t="shared" si="2518"/>
        <v>241.83433889398395</v>
      </c>
      <c r="N519" s="4">
        <f t="shared" si="2518"/>
        <v>236.6603021220611</v>
      </c>
      <c r="O519" s="4">
        <f t="shared" si="2518"/>
        <v>224.6237979820738</v>
      </c>
      <c r="P519" s="4">
        <f t="shared" si="2518"/>
        <v>212.5872938420865</v>
      </c>
      <c r="Q519" s="4">
        <f t="shared" si="2518"/>
        <v>200.55078970209919</v>
      </c>
      <c r="R519" s="4">
        <f t="shared" si="2518"/>
        <v>188.51428556211189</v>
      </c>
      <c r="S519" s="4">
        <f t="shared" si="2518"/>
        <v>176.47778142212459</v>
      </c>
      <c r="T519" s="4">
        <f t="shared" si="2518"/>
        <v>164.44127728213729</v>
      </c>
      <c r="U519" s="4">
        <f t="shared" si="2518"/>
        <v>152.40477314214999</v>
      </c>
      <c r="V519" s="4">
        <f t="shared" si="2518"/>
        <v>140.36826900216269</v>
      </c>
      <c r="W519" s="4">
        <f t="shared" si="2518"/>
        <v>128.33176486217539</v>
      </c>
      <c r="X519" s="4">
        <f t="shared" si="2518"/>
        <v>116.29526072218809</v>
      </c>
      <c r="Y519" s="4">
        <f t="shared" si="2518"/>
        <v>104.25875658220079</v>
      </c>
      <c r="Z519" s="4">
        <f t="shared" si="2518"/>
        <v>92.222252442213488</v>
      </c>
      <c r="AA519" s="4">
        <f t="shared" si="2518"/>
        <v>80.185748302226187</v>
      </c>
      <c r="AB519" s="4">
        <f t="shared" si="2518"/>
        <v>68.149244162238887</v>
      </c>
      <c r="AC519" s="4">
        <f t="shared" si="2518"/>
        <v>56.112740022251579</v>
      </c>
      <c r="AD519" s="4">
        <f t="shared" si="2518"/>
        <v>44.076235882264271</v>
      </c>
      <c r="AE519" s="4">
        <f t="shared" si="2518"/>
        <v>32.03973174227697</v>
      </c>
      <c r="AF519" s="4">
        <f t="shared" si="2518"/>
        <v>25.099547172450389</v>
      </c>
      <c r="AG519" s="4">
        <f t="shared" si="2518"/>
        <v>24.250411237449121</v>
      </c>
      <c r="AH519" s="4">
        <f t="shared" si="2518"/>
        <v>23.401275302447853</v>
      </c>
      <c r="AI519" s="4">
        <f t="shared" si="2518"/>
        <v>22.552139367446586</v>
      </c>
      <c r="AJ519" s="4">
        <f t="shared" si="2518"/>
        <v>21.703003432445318</v>
      </c>
      <c r="AK519" s="4">
        <f t="shared" si="2518"/>
        <v>20.85386749744405</v>
      </c>
      <c r="AL519" s="4">
        <f t="shared" si="2518"/>
        <v>20.004731562442782</v>
      </c>
      <c r="AM519" s="4">
        <f t="shared" si="2518"/>
        <v>19.155595627441514</v>
      </c>
      <c r="AN519" s="4">
        <f t="shared" si="2518"/>
        <v>18.306459692440246</v>
      </c>
      <c r="AO519" s="4">
        <f t="shared" si="2518"/>
        <v>17.457323757438978</v>
      </c>
      <c r="AP519" s="4">
        <f t="shared" si="2518"/>
        <v>16.60818782243771</v>
      </c>
      <c r="AQ519" s="4">
        <f t="shared" si="2518"/>
        <v>15.75905188743644</v>
      </c>
      <c r="AR519" s="4">
        <f t="shared" si="2518"/>
        <v>14.909915952435171</v>
      </c>
      <c r="AS519" s="4">
        <f t="shared" si="2518"/>
        <v>14.060780017433901</v>
      </c>
      <c r="AT519" s="4">
        <f t="shared" si="2518"/>
        <v>13.211644082432631</v>
      </c>
      <c r="AU519" s="4">
        <f t="shared" si="2518"/>
        <v>12.362508147431361</v>
      </c>
      <c r="AV519" s="4">
        <f t="shared" si="2518"/>
        <v>11.513372212430092</v>
      </c>
      <c r="AW519" s="4">
        <f t="shared" si="2518"/>
        <v>10.664236277428822</v>
      </c>
      <c r="AX519" s="4">
        <f t="shared" si="2518"/>
        <v>9.8151003424275522</v>
      </c>
      <c r="AY519" s="4">
        <f t="shared" si="2518"/>
        <v>8.9659644074262825</v>
      </c>
      <c r="AZ519" s="4">
        <f t="shared" si="2518"/>
        <v>8.1168284724250128</v>
      </c>
      <c r="BA519" s="4">
        <f t="shared" si="2518"/>
        <v>7.2676925374237431</v>
      </c>
      <c r="BB519" s="4">
        <f t="shared" si="2518"/>
        <v>6.4185566024224734</v>
      </c>
      <c r="BC519" s="4">
        <f t="shared" si="2518"/>
        <v>5.5694206674212037</v>
      </c>
      <c r="BD519" s="4">
        <f t="shared" si="2518"/>
        <v>4.720284732419934</v>
      </c>
      <c r="BE519" s="4">
        <f t="shared" si="2518"/>
        <v>3.8711487974186642</v>
      </c>
      <c r="BF519" s="4">
        <f t="shared" si="2518"/>
        <v>3.0220128624173945</v>
      </c>
      <c r="BG519" s="4">
        <f t="shared" si="2518"/>
        <v>2.1728769274161248</v>
      </c>
      <c r="BH519" s="4">
        <f t="shared" si="2518"/>
        <v>1.3237409924148467</v>
      </c>
      <c r="BI519" s="4">
        <f t="shared" si="2518"/>
        <v>0.76122212904263442</v>
      </c>
      <c r="BJ519" s="4">
        <f t="shared" si="2518"/>
        <v>0.3874642060496839</v>
      </c>
      <c r="BK519" s="4">
        <f t="shared" si="2518"/>
        <v>0.13455818368756611</v>
      </c>
      <c r="BL519" s="4">
        <f t="shared" si="2518"/>
        <v>2.6978419498391304E-14</v>
      </c>
      <c r="BM519" s="4">
        <f t="shared" si="2518"/>
        <v>2.6978419498391304E-14</v>
      </c>
      <c r="BN519" s="4">
        <f t="shared" si="2518"/>
        <v>2.6978419498391304E-14</v>
      </c>
      <c r="BO519" s="4">
        <f t="shared" si="2518"/>
        <v>2.6978419498391304E-14</v>
      </c>
      <c r="BP519" s="4">
        <f t="shared" si="2518"/>
        <v>2.6978419498391304E-14</v>
      </c>
      <c r="BQ519" s="4">
        <f t="shared" si="2518"/>
        <v>2.6978419498391304E-14</v>
      </c>
      <c r="BR519" s="4">
        <f t="shared" si="2518"/>
        <v>2.6978419498391304E-14</v>
      </c>
      <c r="BS519" s="4">
        <f t="shared" si="2518"/>
        <v>2.6978419498391304E-14</v>
      </c>
      <c r="BT519" s="4">
        <f t="shared" si="2518"/>
        <v>2.6978419498391304E-14</v>
      </c>
      <c r="BU519" s="4">
        <f t="shared" si="2518"/>
        <v>2.6978419498391304E-14</v>
      </c>
      <c r="BV519" s="4">
        <f t="shared" ref="BV519:CF519" si="2519">BV518+BV478</f>
        <v>2.6978419498391304E-14</v>
      </c>
      <c r="BW519" s="4">
        <f t="shared" si="2519"/>
        <v>2.6978419498391304E-14</v>
      </c>
      <c r="BX519" s="4">
        <f t="shared" si="2519"/>
        <v>2.6978419498391304E-14</v>
      </c>
      <c r="BY519" s="4">
        <f t="shared" si="2519"/>
        <v>2.6978419498391304E-14</v>
      </c>
      <c r="BZ519" s="4">
        <f t="shared" si="2519"/>
        <v>2.6978419498391304E-14</v>
      </c>
      <c r="CA519" s="4">
        <f t="shared" si="2519"/>
        <v>2.6978419498391304E-14</v>
      </c>
      <c r="CB519" s="4">
        <f t="shared" si="2519"/>
        <v>2.6978419498391304E-14</v>
      </c>
      <c r="CC519" s="4">
        <f t="shared" si="2519"/>
        <v>2.6978419498391304E-14</v>
      </c>
      <c r="CD519" s="4">
        <f t="shared" si="2519"/>
        <v>2.6978419498391304E-14</v>
      </c>
      <c r="CE519" s="4">
        <f t="shared" si="2519"/>
        <v>2.6978419498391304E-14</v>
      </c>
      <c r="CF519" s="4">
        <f t="shared" si="2519"/>
        <v>2.6978419498391304E-14</v>
      </c>
    </row>
    <row r="520" spans="1:84" ht="12.75" customHeight="1">
      <c r="I520" s="31"/>
    </row>
    <row r="521" spans="1:84" s="14" customFormat="1" ht="12.75" customHeight="1">
      <c r="A521"/>
      <c r="B521" s="16" t="str">
        <f>Inputs!C103</f>
        <v>Distribution Transformers</v>
      </c>
      <c r="C521" s="174"/>
      <c r="D521" s="19"/>
      <c r="E521" s="19"/>
      <c r="F521" s="15"/>
      <c r="G521" s="15"/>
      <c r="H521" s="15"/>
      <c r="I521" s="32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</row>
    <row r="522" spans="1:84" ht="12.75" customHeight="1">
      <c r="B522" s="6"/>
      <c r="C522" s="175" t="s">
        <v>223</v>
      </c>
      <c r="I522" s="1">
        <f>INDEX(Inputs!$E$94:$E$121, MATCH(B521, Inputs!$C$94:$C$121,0))</f>
        <v>17.268322155415376</v>
      </c>
    </row>
    <row r="523" spans="1:84" s="153" customFormat="1" ht="12.75" customHeight="1">
      <c r="A523"/>
      <c r="B523" s="6"/>
      <c r="C523" s="175" t="s">
        <v>222</v>
      </c>
      <c r="D523" s="155"/>
      <c r="E523" s="155"/>
      <c r="I523" s="33">
        <f>INDEX(Inputs!$F$94:$F$121, MATCH(B521, Inputs!$C$94:$C$121,0))</f>
        <v>42.999803020936987</v>
      </c>
    </row>
    <row r="524" spans="1:84" ht="12.75" customHeight="1">
      <c r="B524" s="6"/>
      <c r="C524" s="175" t="s">
        <v>2</v>
      </c>
      <c r="I524" s="1">
        <f>INDEX(Inputs!$G$94:$G$121, MATCH(B521, Inputs!$C$94:$C$121,0))</f>
        <v>45</v>
      </c>
    </row>
    <row r="525" spans="1:84" ht="12.75" customHeight="1">
      <c r="B525" s="6"/>
      <c r="C525" s="175"/>
      <c r="I525" s="31"/>
    </row>
    <row r="526" spans="1:84" ht="12.75" customHeight="1">
      <c r="C526" s="164" t="s">
        <v>3</v>
      </c>
      <c r="I526" s="31"/>
    </row>
    <row r="527" spans="1:84" s="153" customFormat="1" ht="12.75" customHeight="1">
      <c r="A527"/>
      <c r="C527" s="164"/>
      <c r="D527" s="98" t="s">
        <v>203</v>
      </c>
      <c r="E527" s="98" t="s">
        <v>185</v>
      </c>
      <c r="F527" s="97"/>
      <c r="G527" s="97"/>
      <c r="H527" s="97"/>
      <c r="I527" s="99"/>
      <c r="J527" s="267">
        <f>IF(OR($I522=0,I534=0,$I522="n/a"),0,SIGN($I534)*MIN(ABS($I534/$I522), ABS($I534-SUM($I527:I527))))</f>
        <v>40.190413289680258</v>
      </c>
      <c r="K527" s="267">
        <f>IF(OR($I522=0,J534=0,$I522="n/a"),0,SIGN($I534)*MIN(ABS($I534/$I522), ABS($I534-SUM($I527:J527))))</f>
        <v>40.190413289680258</v>
      </c>
      <c r="L527" s="267">
        <f>IF(OR($I522=0,K534=0,$I522="n/a"),0,SIGN($I534)*MIN(ABS($I534/$I522), ABS($I534-SUM($I527:K527))))</f>
        <v>40.190413289680258</v>
      </c>
      <c r="M527" s="267">
        <f>IF(OR($I522=0,L534=0,$I522="n/a"),0,SIGN($I534)*MIN(ABS($I534/$I522), ABS($I534-SUM($I527:L527))))</f>
        <v>40.190413289680258</v>
      </c>
      <c r="N527" s="267">
        <f>IF(OR($I522=0,M534=0,$I522="n/a"),0,SIGN($I534)*MIN(ABS($I534/$I522), ABS($I534-SUM($I527:M527))))</f>
        <v>40.190413289680258</v>
      </c>
      <c r="O527" s="105">
        <f>IF(OR($I522=0,N534=0,$I522="n/a"),0,SIGN($I534)*MIN(ABS($I534/$I522), ABS($I534-SUM($I527:N527))))</f>
        <v>40.190413289680258</v>
      </c>
      <c r="P527" s="105">
        <f>IF(OR($I522=0,O534=0,$I522="n/a"),0,SIGN($I534)*MIN(ABS($I534/$I522), ABS($I534-SUM($I527:O527))))</f>
        <v>40.190413289680258</v>
      </c>
      <c r="Q527" s="105">
        <f>IF(OR($I522=0,P534=0,$I522="n/a"),0,SIGN($I534)*MIN(ABS($I534/$I522), ABS($I534-SUM($I527:P527))))</f>
        <v>40.190413289680258</v>
      </c>
      <c r="R527" s="105">
        <f>IF(OR($I522=0,Q534=0,$I522="n/a"),0,SIGN($I534)*MIN(ABS($I534/$I522), ABS($I534-SUM($I527:Q527))))</f>
        <v>40.190413289680258</v>
      </c>
      <c r="S527" s="105">
        <f>IF(OR($I522=0,R534=0,$I522="n/a"),0,SIGN($I534)*MIN(ABS($I534/$I522), ABS($I534-SUM($I527:R527))))</f>
        <v>40.190413289680258</v>
      </c>
      <c r="T527" s="105">
        <f>IF(OR($I522=0,S534=0,$I522="n/a"),0,SIGN($I534)*MIN(ABS($I534/$I522), ABS($I534-SUM($I527:S527))))</f>
        <v>40.190413289680258</v>
      </c>
      <c r="U527" s="105">
        <f>IF(OR($I522=0,T534=0,$I522="n/a"),0,SIGN($I534)*MIN(ABS($I534/$I522), ABS($I534-SUM($I527:T527))))</f>
        <v>40.190413289680258</v>
      </c>
      <c r="V527" s="105">
        <f>IF(OR($I522=0,U534=0,$I522="n/a"),0,SIGN($I534)*MIN(ABS($I534/$I522), ABS($I534-SUM($I527:U527))))</f>
        <v>40.190413289680258</v>
      </c>
      <c r="W527" s="105">
        <f>IF(OR($I522=0,V534=0,$I522="n/a"),0,SIGN($I534)*MIN(ABS($I534/$I522), ABS($I534-SUM($I527:V527))))</f>
        <v>40.190413289680258</v>
      </c>
      <c r="X527" s="105">
        <f>IF(OR($I522=0,W534=0,$I522="n/a"),0,SIGN($I534)*MIN(ABS($I534/$I522), ABS($I534-SUM($I527:W527))))</f>
        <v>40.190413289680258</v>
      </c>
      <c r="Y527" s="105">
        <f>IF(OR($I522=0,X534=0,$I522="n/a"),0,SIGN($I534)*MIN(ABS($I534/$I522), ABS($I534-SUM($I527:X527))))</f>
        <v>40.190413289680258</v>
      </c>
      <c r="Z527" s="105">
        <f>IF(OR($I522=0,Y534=0,$I522="n/a"),0,SIGN($I534)*MIN(ABS($I534/$I522), ABS($I534-SUM($I527:Y527))))</f>
        <v>40.190413289680258</v>
      </c>
      <c r="AA527" s="105">
        <f>IF(OR($I522=0,Z534=0,$I522="n/a"),0,SIGN($I534)*MIN(ABS($I534/$I522), ABS($I534-SUM($I527:Z527))))</f>
        <v>10.78397832092196</v>
      </c>
      <c r="AB527" s="105">
        <f>IF(OR($I522=0,AA534=0,$I522="n/a"),0,SIGN($I534)*MIN(ABS($I534/$I522), ABS($I534-SUM($I527:AA527))))</f>
        <v>0</v>
      </c>
      <c r="AC527" s="105">
        <f>IF(OR($I522=0,AB534=0,$I522="n/a"),0,SIGN($I534)*MIN(ABS($I534/$I522), ABS($I534-SUM($I527:AB527))))</f>
        <v>0</v>
      </c>
      <c r="AD527" s="105">
        <f>IF(OR($I522=0,AC534=0,$I522="n/a"),0,SIGN($I534)*MIN(ABS($I534/$I522), ABS($I534-SUM($I527:AC527))))</f>
        <v>0</v>
      </c>
      <c r="AE527" s="105">
        <f>IF(OR($I522=0,AD534=0,$I522="n/a"),0,SIGN($I534)*MIN(ABS($I534/$I522), ABS($I534-SUM($I527:AD527))))</f>
        <v>0</v>
      </c>
      <c r="AF527" s="105">
        <f>IF(OR($I522=0,AE534=0,$I522="n/a"),0,SIGN($I534)*MIN(ABS($I534/$I522), ABS($I534-SUM($I527:AE527))))</f>
        <v>0</v>
      </c>
      <c r="AG527" s="105">
        <f>IF(OR($I522=0,AF534=0,$I522="n/a"),0,SIGN($I534)*MIN(ABS($I534/$I522), ABS($I534-SUM($I527:AF527))))</f>
        <v>0</v>
      </c>
      <c r="AH527" s="105">
        <f>IF(OR($I522=0,AG534=0,$I522="n/a"),0,SIGN($I534)*MIN(ABS($I534/$I522), ABS($I534-SUM($I527:AG527))))</f>
        <v>0</v>
      </c>
      <c r="AI527" s="105">
        <f>IF(OR($I522=0,AH534=0,$I522="n/a"),0,SIGN($I534)*MIN(ABS($I534/$I522), ABS($I534-SUM($I527:AH527))))</f>
        <v>0</v>
      </c>
      <c r="AJ527" s="105">
        <f>IF(OR($I522=0,AI534=0,$I522="n/a"),0,SIGN($I534)*MIN(ABS($I534/$I522), ABS($I534-SUM($I527:AI527))))</f>
        <v>0</v>
      </c>
      <c r="AK527" s="105">
        <f>IF(OR($I522=0,AJ534=0,$I522="n/a"),0,SIGN($I534)*MIN(ABS($I534/$I522), ABS($I534-SUM($I527:AJ527))))</f>
        <v>0</v>
      </c>
      <c r="AL527" s="105">
        <f>IF(OR($I522=0,AK534=0,$I522="n/a"),0,SIGN($I534)*MIN(ABS($I534/$I522), ABS($I534-SUM($I527:AK527))))</f>
        <v>0</v>
      </c>
      <c r="AM527" s="105">
        <f>IF(OR($I522=0,AL534=0,$I522="n/a"),0,SIGN($I534)*MIN(ABS($I534/$I522), ABS($I534-SUM($I527:AL527))))</f>
        <v>0</v>
      </c>
      <c r="AN527" s="105">
        <f>IF(OR($I522=0,AM534=0,$I522="n/a"),0,SIGN($I534)*MIN(ABS($I534/$I522), ABS($I534-SUM($I527:AM527))))</f>
        <v>0</v>
      </c>
      <c r="AO527" s="105">
        <f>IF(OR($I522=0,AN534=0,$I522="n/a"),0,SIGN($I534)*MIN(ABS($I534/$I522), ABS($I534-SUM($I527:AN527))))</f>
        <v>0</v>
      </c>
      <c r="AP527" s="105">
        <f>IF(OR($I522=0,AO534=0,$I522="n/a"),0,SIGN($I534)*MIN(ABS($I534/$I522), ABS($I534-SUM($I527:AO527))))</f>
        <v>0</v>
      </c>
      <c r="AQ527" s="105">
        <f>IF(OR($I522=0,AP534=0,$I522="n/a"),0,SIGN($I534)*MIN(ABS($I534/$I522), ABS($I534-SUM($I527:AP527))))</f>
        <v>0</v>
      </c>
      <c r="AR527" s="105">
        <f>IF(OR($I522=0,AQ534=0,$I522="n/a"),0,SIGN($I534)*MIN(ABS($I534/$I522), ABS($I534-SUM($I527:AQ527))))</f>
        <v>0</v>
      </c>
      <c r="AS527" s="105">
        <f>IF(OR($I522=0,AR534=0,$I522="n/a"),0,SIGN($I534)*MIN(ABS($I534/$I522), ABS($I534-SUM($I527:AR527))))</f>
        <v>0</v>
      </c>
      <c r="AT527" s="105">
        <f>IF(OR($I522=0,AS534=0,$I522="n/a"),0,SIGN($I534)*MIN(ABS($I534/$I522), ABS($I534-SUM($I527:AS527))))</f>
        <v>0</v>
      </c>
      <c r="AU527" s="105">
        <f>IF(OR($I522=0,AT534=0,$I522="n/a"),0,SIGN($I534)*MIN(ABS($I534/$I522), ABS($I534-SUM($I527:AT527))))</f>
        <v>0</v>
      </c>
      <c r="AV527" s="105">
        <f>IF(OR($I522=0,AU534=0,$I522="n/a"),0,SIGN($I534)*MIN(ABS($I534/$I522), ABS($I534-SUM($I527:AU527))))</f>
        <v>0</v>
      </c>
      <c r="AW527" s="105">
        <f>IF(OR($I522=0,AV534=0,$I522="n/a"),0,SIGN($I534)*MIN(ABS($I534/$I522), ABS($I534-SUM($I527:AV527))))</f>
        <v>0</v>
      </c>
      <c r="AX527" s="105">
        <f>IF(OR($I522=0,AW534=0,$I522="n/a"),0,SIGN($I534)*MIN(ABS($I534/$I522), ABS($I534-SUM($I527:AW527))))</f>
        <v>0</v>
      </c>
      <c r="AY527" s="105">
        <f>IF(OR($I522=0,AX534=0,$I522="n/a"),0,SIGN($I534)*MIN(ABS($I534/$I522), ABS($I534-SUM($I527:AX527))))</f>
        <v>0</v>
      </c>
      <c r="AZ527" s="105">
        <f>IF(OR($I522=0,AY534=0,$I522="n/a"),0,SIGN($I534)*MIN(ABS($I534/$I522), ABS($I534-SUM($I527:AY527))))</f>
        <v>0</v>
      </c>
      <c r="BA527" s="105">
        <f>IF(OR($I522=0,AZ534=0,$I522="n/a"),0,SIGN($I534)*MIN(ABS($I534/$I522), ABS($I534-SUM($I527:AZ527))))</f>
        <v>0</v>
      </c>
      <c r="BB527" s="105">
        <f>IF(OR($I522=0,BA534=0,$I522="n/a"),0,SIGN($I534)*MIN(ABS($I534/$I522), ABS($I534-SUM($I527:BA527))))</f>
        <v>0</v>
      </c>
      <c r="BC527" s="105">
        <f>IF(OR($I522=0,BB534=0,$I522="n/a"),0,SIGN($I534)*MIN(ABS($I534/$I522), ABS($I534-SUM($I527:BB527))))</f>
        <v>0</v>
      </c>
      <c r="BD527" s="105">
        <f>IF(OR($I522=0,BC534=0,$I522="n/a"),0,SIGN($I534)*MIN(ABS($I534/$I522), ABS($I534-SUM($I527:BC527))))</f>
        <v>0</v>
      </c>
      <c r="BE527" s="105">
        <f>IF(OR($I522=0,BD534=0,$I522="n/a"),0,SIGN($I534)*MIN(ABS($I534/$I522), ABS($I534-SUM($I527:BD527))))</f>
        <v>0</v>
      </c>
      <c r="BF527" s="105">
        <f>IF(OR($I522=0,BE534=0,$I522="n/a"),0,SIGN($I534)*MIN(ABS($I534/$I522), ABS($I534-SUM($I527:BE527))))</f>
        <v>0</v>
      </c>
      <c r="BG527" s="105">
        <f>IF(OR($I522=0,BF534=0,$I522="n/a"),0,SIGN($I534)*MIN(ABS($I534/$I522), ABS($I534-SUM($I527:BF527))))</f>
        <v>0</v>
      </c>
      <c r="BH527" s="105">
        <f>IF(OR($I522=0,BG534=0,$I522="n/a"),0,SIGN($I534)*MIN(ABS($I534/$I522), ABS($I534-SUM($I527:BG527))))</f>
        <v>0</v>
      </c>
      <c r="BI527" s="105">
        <f>IF(OR($I522=0,BH534=0,$I522="n/a"),0,SIGN($I534)*MIN(ABS($I534/$I522), ABS($I534-SUM($I527:BH527))))</f>
        <v>0</v>
      </c>
      <c r="BJ527" s="105">
        <f>IF(OR($I522=0,BI534=0,$I522="n/a"),0,SIGN($I534)*MIN(ABS($I534/$I522), ABS($I534-SUM($I527:BI527))))</f>
        <v>0</v>
      </c>
      <c r="BK527" s="105">
        <f>IF(OR($I522=0,BJ534=0,$I522="n/a"),0,SIGN($I534)*MIN(ABS($I534/$I522), ABS($I534-SUM($I527:BJ527))))</f>
        <v>0</v>
      </c>
      <c r="BL527" s="105">
        <f>IF(OR($I522=0,BK534=0,$I522="n/a"),0,SIGN($I534)*MIN(ABS($I534/$I522), ABS($I534-SUM($I527:BK527))))</f>
        <v>0</v>
      </c>
      <c r="BM527" s="105">
        <f>IF(OR($I522=0,BL534=0,$I522="n/a"),0,SIGN($I534)*MIN(ABS($I534/$I522), ABS($I534-SUM($I527:BL527))))</f>
        <v>0</v>
      </c>
      <c r="BN527" s="105">
        <f>IF(OR($I522=0,BM534=0,$I522="n/a"),0,SIGN($I534)*MIN(ABS($I534/$I522), ABS($I534-SUM($I527:BM527))))</f>
        <v>0</v>
      </c>
      <c r="BO527" s="105">
        <f>IF(OR($I522=0,BN534=0,$I522="n/a"),0,SIGN($I534)*MIN(ABS($I534/$I522), ABS($I534-SUM($I527:BN527))))</f>
        <v>0</v>
      </c>
      <c r="BP527" s="105">
        <f>IF(OR($I522=0,BO534=0,$I522="n/a"),0,SIGN($I534)*MIN(ABS($I534/$I522), ABS($I534-SUM($I527:BO527))))</f>
        <v>0</v>
      </c>
      <c r="BQ527" s="105">
        <f>IF(OR($I522=0,BP534=0,$I522="n/a"),0,SIGN($I534)*MIN(ABS($I534/$I522), ABS($I534-SUM($I527:BP527))))</f>
        <v>0</v>
      </c>
      <c r="BR527" s="105">
        <f>IF(OR($I522=0,BQ534=0,$I522="n/a"),0,SIGN($I534)*MIN(ABS($I534/$I522), ABS($I534-SUM($I527:BQ527))))</f>
        <v>0</v>
      </c>
      <c r="BS527" s="105">
        <f>IF(OR($I522=0,BR534=0,$I522="n/a"),0,SIGN($I534)*MIN(ABS($I534/$I522), ABS($I534-SUM($I527:BR527))))</f>
        <v>0</v>
      </c>
      <c r="BT527" s="105">
        <f>IF(OR($I522=0,BS534=0,$I522="n/a"),0,SIGN($I534)*MIN(ABS($I534/$I522), ABS($I534-SUM($I527:BS527))))</f>
        <v>0</v>
      </c>
      <c r="BU527" s="105">
        <f>IF(OR($I522=0,BT534=0,$I522="n/a"),0,SIGN($I534)*MIN(ABS($I534/$I522), ABS($I534-SUM($I527:BT527))))</f>
        <v>0</v>
      </c>
      <c r="BV527" s="105">
        <f>IF(OR($I522=0,BU534=0,$I522="n/a"),0,SIGN($I534)*MIN(ABS($I534/$I522), ABS($I534-SUM($I527:BU527))))</f>
        <v>0</v>
      </c>
      <c r="BW527" s="105">
        <f>IF(OR($I522=0,BV534=0,$I522="n/a"),0,SIGN($I534)*MIN(ABS($I534/$I522), ABS($I534-SUM($I527:BV527))))</f>
        <v>0</v>
      </c>
      <c r="BX527" s="105">
        <f>IF(OR($I522=0,BW534=0,$I522="n/a"),0,SIGN($I534)*MIN(ABS($I534/$I522), ABS($I534-SUM($I527:BW527))))</f>
        <v>0</v>
      </c>
      <c r="BY527" s="105">
        <f>IF(OR($I522=0,BX534=0,$I522="n/a"),0,SIGN($I534)*MIN(ABS($I534/$I522), ABS($I534-SUM($I527:BX527))))</f>
        <v>0</v>
      </c>
      <c r="BZ527" s="105">
        <f>IF(OR($I522=0,BY534=0,$I522="n/a"),0,SIGN($I534)*MIN(ABS($I534/$I522), ABS($I534-SUM($I527:BY527))))</f>
        <v>0</v>
      </c>
      <c r="CA527" s="105">
        <f>IF(OR($I522=0,BZ534=0,$I522="n/a"),0,SIGN($I534)*MIN(ABS($I534/$I522), ABS($I534-SUM($I527:BZ527))))</f>
        <v>0</v>
      </c>
      <c r="CB527" s="105">
        <f>IF(OR($I522=0,CA534=0,$I522="n/a"),0,SIGN($I534)*MIN(ABS($I534/$I522), ABS($I534-SUM($I527:CA527))))</f>
        <v>0</v>
      </c>
      <c r="CC527" s="105">
        <f>IF(OR($I522=0,CB534=0,$I522="n/a"),0,SIGN($I534)*MIN(ABS($I534/$I522), ABS($I534-SUM($I527:CB527))))</f>
        <v>0</v>
      </c>
      <c r="CD527" s="105">
        <f>IF(OR($I522=0,CC534=0,$I522="n/a"),0,SIGN($I534)*MIN(ABS($I534/$I522), ABS($I534-SUM($I527:CC527))))</f>
        <v>0</v>
      </c>
      <c r="CE527" s="105">
        <f>IF(OR($I522=0,CD534=0,$I522="n/a"),0,SIGN($I534)*MIN(ABS($I534/$I522), ABS($I534-SUM($I527:CD527))))</f>
        <v>0</v>
      </c>
      <c r="CF527" s="105">
        <f>IF(OR($I522=0,CE534=0,$I522="n/a"),0,SIGN($I534)*MIN(ABS($I534/$I522), ABS($I534-SUM($I527:CE527))))</f>
        <v>0</v>
      </c>
    </row>
    <row r="528" spans="1:84" s="153" customFormat="1" ht="12.75" customHeight="1">
      <c r="A528"/>
      <c r="C528" s="164"/>
      <c r="D528" s="98" t="s">
        <v>208</v>
      </c>
      <c r="E528" s="98"/>
      <c r="F528" s="97"/>
      <c r="G528" s="97"/>
      <c r="H528" s="97"/>
      <c r="I528" s="99"/>
      <c r="J528" s="267">
        <f>IF(OR($I523=0,I535=0,$I523="n/a"),0,SIGN($I535)*MIN(ABS($I535/$I523), ABS($I535-SUM($I528:I528))))</f>
        <v>10.452633631931556</v>
      </c>
      <c r="K528" s="267">
        <f>IF(OR($I523=0,J535=0,$I523="n/a"),0,SIGN($I535)*MIN(ABS($I535/$I523), ABS($I535-SUM($I528:J528))))</f>
        <v>10.452633631931556</v>
      </c>
      <c r="L528" s="267">
        <f>IF(OR($I523=0,K535=0,$I523="n/a"),0,SIGN($I535)*MIN(ABS($I535/$I523), ABS($I535-SUM($I528:K528))))</f>
        <v>10.452633631931556</v>
      </c>
      <c r="M528" s="267">
        <f>IF(OR($I523=0,L535=0,$I523="n/a"),0,SIGN($I535)*MIN(ABS($I535/$I523), ABS($I535-SUM($I528:L528))))</f>
        <v>10.452633631931556</v>
      </c>
      <c r="N528" s="267">
        <f>IF(OR($I523=0,M535=0,$I523="n/a"),0,SIGN($I535)*MIN(ABS($I535/$I523), ABS($I535-SUM($I528:M528))))</f>
        <v>10.452633631931556</v>
      </c>
      <c r="O528" s="267">
        <f>IF(OR($I523=0,N535=0,$I523="n/a"),0,SIGN($I535)*MIN(ABS($I535/$I523), ABS($I535-SUM($I528:N528))))</f>
        <v>10.452633631931556</v>
      </c>
      <c r="P528" s="267">
        <f>IF(OR($I523=0,O535=0,$I523="n/a"),0,SIGN($I535)*MIN(ABS($I535/$I523), ABS($I535-SUM($I528:O528))))</f>
        <v>10.452633631931556</v>
      </c>
      <c r="Q528" s="267">
        <f>IF(OR($I523=0,P535=0,$I523="n/a"),0,SIGN($I535)*MIN(ABS($I535/$I523), ABS($I535-SUM($I528:P528))))</f>
        <v>10.452633631931556</v>
      </c>
      <c r="R528" s="267">
        <f>IF(OR($I523=0,Q535=0,$I523="n/a"),0,SIGN($I535)*MIN(ABS($I535/$I523), ABS($I535-SUM($I528:Q528))))</f>
        <v>10.452633631931556</v>
      </c>
      <c r="S528" s="267">
        <f>IF(OR($I523=0,R535=0,$I523="n/a"),0,SIGN($I535)*MIN(ABS($I535/$I523), ABS($I535-SUM($I528:R528))))</f>
        <v>10.452633631931556</v>
      </c>
      <c r="T528" s="267">
        <f>IF(OR($I523=0,S535=0,$I523="n/a"),0,SIGN($I535)*MIN(ABS($I535/$I523), ABS($I535-SUM($I528:S528))))</f>
        <v>10.452633631931556</v>
      </c>
      <c r="U528" s="267">
        <f>IF(OR($I523=0,T535=0,$I523="n/a"),0,SIGN($I535)*MIN(ABS($I535/$I523), ABS($I535-SUM($I528:T528))))</f>
        <v>10.452633631931556</v>
      </c>
      <c r="V528" s="267">
        <f>IF(OR($I523=0,U535=0,$I523="n/a"),0,SIGN($I535)*MIN(ABS($I535/$I523), ABS($I535-SUM($I528:U528))))</f>
        <v>10.452633631931556</v>
      </c>
      <c r="W528" s="267">
        <f>IF(OR($I523=0,V535=0,$I523="n/a"),0,SIGN($I535)*MIN(ABS($I535/$I523), ABS($I535-SUM($I528:V528))))</f>
        <v>10.452633631931556</v>
      </c>
      <c r="X528" s="267">
        <f>IF(OR($I523=0,W535=0,$I523="n/a"),0,SIGN($I535)*MIN(ABS($I535/$I523), ABS($I535-SUM($I528:W528))))</f>
        <v>10.452633631931556</v>
      </c>
      <c r="Y528" s="267">
        <f>IF(OR($I523=0,X535=0,$I523="n/a"),0,SIGN($I535)*MIN(ABS($I535/$I523), ABS($I535-SUM($I528:X528))))</f>
        <v>10.452633631931556</v>
      </c>
      <c r="Z528" s="267">
        <f>IF(OR($I523=0,Y535=0,$I523="n/a"),0,SIGN($I535)*MIN(ABS($I535/$I523), ABS($I535-SUM($I528:Y528))))</f>
        <v>10.452633631931556</v>
      </c>
      <c r="AA528" s="267">
        <f>IF(OR($I523=0,Z535=0,$I523="n/a"),0,SIGN($I535)*MIN(ABS($I535/$I523), ABS($I535-SUM($I528:Z528))))</f>
        <v>10.452633631931556</v>
      </c>
      <c r="AB528" s="267">
        <f>IF(OR($I523=0,AA535=0,$I523="n/a"),0,SIGN($I535)*MIN(ABS($I535/$I523), ABS($I535-SUM($I528:AA528))))</f>
        <v>10.452633631931556</v>
      </c>
      <c r="AC528" s="267">
        <f>IF(OR($I523=0,AB535=0,$I523="n/a"),0,SIGN($I535)*MIN(ABS($I535/$I523), ABS($I535-SUM($I528:AB528))))</f>
        <v>10.452633631931556</v>
      </c>
      <c r="AD528" s="267">
        <f>IF(OR($I523=0,AC535=0,$I523="n/a"),0,SIGN($I535)*MIN(ABS($I535/$I523), ABS($I535-SUM($I528:AC528))))</f>
        <v>10.452633631931556</v>
      </c>
      <c r="AE528" s="267">
        <f>IF(OR($I523=0,AD535=0,$I523="n/a"),0,SIGN($I535)*MIN(ABS($I535/$I523), ABS($I535-SUM($I528:AD528))))</f>
        <v>10.452633631931556</v>
      </c>
      <c r="AF528" s="267">
        <f>IF(OR($I523=0,AE535=0,$I523="n/a"),0,SIGN($I535)*MIN(ABS($I535/$I523), ABS($I535-SUM($I528:AE528))))</f>
        <v>10.452633631931556</v>
      </c>
      <c r="AG528" s="267">
        <f>IF(OR($I523=0,AF535=0,$I523="n/a"),0,SIGN($I535)*MIN(ABS($I535/$I523), ABS($I535-SUM($I528:AF528))))</f>
        <v>10.452633631931556</v>
      </c>
      <c r="AH528" s="267">
        <f>IF(OR($I523=0,AG535=0,$I523="n/a"),0,SIGN($I535)*MIN(ABS($I535/$I523), ABS($I535-SUM($I528:AG528))))</f>
        <v>10.452633631931556</v>
      </c>
      <c r="AI528" s="267">
        <f>IF(OR($I523=0,AH535=0,$I523="n/a"),0,SIGN($I535)*MIN(ABS($I535/$I523), ABS($I535-SUM($I528:AH528))))</f>
        <v>10.452633631931556</v>
      </c>
      <c r="AJ528" s="267">
        <f>IF(OR($I523=0,AI535=0,$I523="n/a"),0,SIGN($I535)*MIN(ABS($I535/$I523), ABS($I535-SUM($I528:AI528))))</f>
        <v>10.452633631931556</v>
      </c>
      <c r="AK528" s="267">
        <f>IF(OR($I523=0,AJ535=0,$I523="n/a"),0,SIGN($I535)*MIN(ABS($I535/$I523), ABS($I535-SUM($I528:AJ528))))</f>
        <v>10.452633631931556</v>
      </c>
      <c r="AL528" s="267">
        <f>IF(OR($I523=0,AK535=0,$I523="n/a"),0,SIGN($I535)*MIN(ABS($I535/$I523), ABS($I535-SUM($I528:AK528))))</f>
        <v>10.452633631931556</v>
      </c>
      <c r="AM528" s="267">
        <f>IF(OR($I523=0,AL535=0,$I523="n/a"),0,SIGN($I535)*MIN(ABS($I535/$I523), ABS($I535-SUM($I528:AL528))))</f>
        <v>10.452633631931556</v>
      </c>
      <c r="AN528" s="267">
        <f>IF(OR($I523=0,AM535=0,$I523="n/a"),0,SIGN($I535)*MIN(ABS($I535/$I523), ABS($I535-SUM($I528:AM528))))</f>
        <v>10.452633631931556</v>
      </c>
      <c r="AO528" s="267">
        <f>IF(OR($I523=0,AN535=0,$I523="n/a"),0,SIGN($I535)*MIN(ABS($I535/$I523), ABS($I535-SUM($I528:AN528))))</f>
        <v>10.452633631931556</v>
      </c>
      <c r="AP528" s="267">
        <f>IF(OR($I523=0,AO535=0,$I523="n/a"),0,SIGN($I535)*MIN(ABS($I535/$I523), ABS($I535-SUM($I528:AO528))))</f>
        <v>10.452633631931556</v>
      </c>
      <c r="AQ528" s="267">
        <f>IF(OR($I523=0,AP535=0,$I523="n/a"),0,SIGN($I535)*MIN(ABS($I535/$I523), ABS($I535-SUM($I528:AP528))))</f>
        <v>10.452633631931556</v>
      </c>
      <c r="AR528" s="267">
        <f>IF(OR($I523=0,AQ535=0,$I523="n/a"),0,SIGN($I535)*MIN(ABS($I535/$I523), ABS($I535-SUM($I528:AQ528))))</f>
        <v>10.452633631931556</v>
      </c>
      <c r="AS528" s="267">
        <f>IF(OR($I523=0,AR535=0,$I523="n/a"),0,SIGN($I535)*MIN(ABS($I535/$I523), ABS($I535-SUM($I528:AR528))))</f>
        <v>10.452633631931556</v>
      </c>
      <c r="AT528" s="267">
        <f>IF(OR($I523=0,AS535=0,$I523="n/a"),0,SIGN($I535)*MIN(ABS($I535/$I523), ABS($I535-SUM($I528:AS528))))</f>
        <v>10.452633631931556</v>
      </c>
      <c r="AU528" s="267">
        <f>IF(OR($I523=0,AT535=0,$I523="n/a"),0,SIGN($I535)*MIN(ABS($I535/$I523), ABS($I535-SUM($I528:AT528))))</f>
        <v>10.452633631931556</v>
      </c>
      <c r="AV528" s="267">
        <f>IF(OR($I523=0,AU535=0,$I523="n/a"),0,SIGN($I535)*MIN(ABS($I535/$I523), ABS($I535-SUM($I528:AU528))))</f>
        <v>10.452633631931556</v>
      </c>
      <c r="AW528" s="267">
        <f>IF(OR($I523=0,AV535=0,$I523="n/a"),0,SIGN($I535)*MIN(ABS($I535/$I523), ABS($I535-SUM($I528:AV528))))</f>
        <v>10.452633631931556</v>
      </c>
      <c r="AX528" s="267">
        <f>IF(OR($I523=0,AW535=0,$I523="n/a"),0,SIGN($I535)*MIN(ABS($I535/$I523), ABS($I535-SUM($I528:AW528))))</f>
        <v>10.452633631931556</v>
      </c>
      <c r="AY528" s="267">
        <f>IF(OR($I523=0,AX535=0,$I523="n/a"),0,SIGN($I535)*MIN(ABS($I535/$I523), ABS($I535-SUM($I528:AX528))))</f>
        <v>10.452633631931556</v>
      </c>
      <c r="AZ528" s="267">
        <f>IF(OR($I523=0,AY535=0,$I523="n/a"),0,SIGN($I535)*MIN(ABS($I535/$I523), ABS($I535-SUM($I528:AY528))))</f>
        <v>10.450574681952503</v>
      </c>
      <c r="BA528" s="267">
        <f>IF(OR($I523=0,AZ535=0,$I523="n/a"),0,SIGN($I535)*MIN(ABS($I535/$I523), ABS($I535-SUM($I528:AZ528))))</f>
        <v>0</v>
      </c>
      <c r="BB528" s="267">
        <f>IF(OR($I523=0,BA535=0,$I523="n/a"),0,SIGN($I535)*MIN(ABS($I535/$I523), ABS($I535-SUM($I528:BA528))))</f>
        <v>0</v>
      </c>
      <c r="BC528" s="267">
        <f>IF(OR($I523=0,BB535=0,$I523="n/a"),0,SIGN($I535)*MIN(ABS($I535/$I523), ABS($I535-SUM($I528:BB528))))</f>
        <v>0</v>
      </c>
      <c r="BD528" s="267">
        <f>IF(OR($I523=0,BC535=0,$I523="n/a"),0,SIGN($I535)*MIN(ABS($I535/$I523), ABS($I535-SUM($I528:BC528))))</f>
        <v>0</v>
      </c>
      <c r="BE528" s="267">
        <f>IF(OR($I523=0,BD535=0,$I523="n/a"),0,SIGN($I535)*MIN(ABS($I535/$I523), ABS($I535-SUM($I528:BD528))))</f>
        <v>0</v>
      </c>
      <c r="BF528" s="267">
        <f>IF(OR($I523=0,BE535=0,$I523="n/a"),0,SIGN($I535)*MIN(ABS($I535/$I523), ABS($I535-SUM($I528:BE528))))</f>
        <v>0</v>
      </c>
      <c r="BG528" s="267">
        <f>IF(OR($I523=0,BF535=0,$I523="n/a"),0,SIGN($I535)*MIN(ABS($I535/$I523), ABS($I535-SUM($I528:BF528))))</f>
        <v>0</v>
      </c>
      <c r="BH528" s="267">
        <f>IF(OR($I523=0,BG535=0,$I523="n/a"),0,SIGN($I535)*MIN(ABS($I535/$I523), ABS($I535-SUM($I528:BG528))))</f>
        <v>0</v>
      </c>
      <c r="BI528" s="267">
        <f>IF(OR($I523=0,BH535=0,$I523="n/a"),0,SIGN($I535)*MIN(ABS($I535/$I523), ABS($I535-SUM($I528:BH528))))</f>
        <v>0</v>
      </c>
      <c r="BJ528" s="267">
        <f>IF(OR($I523=0,BI535=0,$I523="n/a"),0,SIGN($I535)*MIN(ABS($I535/$I523), ABS($I535-SUM($I528:BI528))))</f>
        <v>0</v>
      </c>
      <c r="BK528" s="267">
        <f>IF(OR($I523=0,BJ535=0,$I523="n/a"),0,SIGN($I535)*MIN(ABS($I535/$I523), ABS($I535-SUM($I528:BJ528))))</f>
        <v>0</v>
      </c>
      <c r="BL528" s="267">
        <f>IF(OR($I523=0,BK535=0,$I523="n/a"),0,SIGN($I535)*MIN(ABS($I535/$I523), ABS($I535-SUM($I528:BK528))))</f>
        <v>0</v>
      </c>
      <c r="BM528" s="267">
        <f>IF(OR($I523=0,BL535=0,$I523="n/a"),0,SIGN($I535)*MIN(ABS($I535/$I523), ABS($I535-SUM($I528:BL528))))</f>
        <v>0</v>
      </c>
      <c r="BN528" s="267">
        <f>IF(OR($I523=0,BM535=0,$I523="n/a"),0,SIGN($I535)*MIN(ABS($I535/$I523), ABS($I535-SUM($I528:BM528))))</f>
        <v>0</v>
      </c>
      <c r="BO528" s="267">
        <f>IF(OR($I523=0,BN535=0,$I523="n/a"),0,SIGN($I535)*MIN(ABS($I535/$I523), ABS($I535-SUM($I528:BN528))))</f>
        <v>0</v>
      </c>
      <c r="BP528" s="267">
        <f>IF(OR($I523=0,BO535=0,$I523="n/a"),0,SIGN($I535)*MIN(ABS($I535/$I523), ABS($I535-SUM($I528:BO528))))</f>
        <v>0</v>
      </c>
      <c r="BQ528" s="267">
        <f>IF(OR($I523=0,BP535=0,$I523="n/a"),0,SIGN($I535)*MIN(ABS($I535/$I523), ABS($I535-SUM($I528:BP528))))</f>
        <v>0</v>
      </c>
      <c r="BR528" s="267">
        <f>IF(OR($I523=0,BQ535=0,$I523="n/a"),0,SIGN($I535)*MIN(ABS($I535/$I523), ABS($I535-SUM($I528:BQ528))))</f>
        <v>0</v>
      </c>
      <c r="BS528" s="267">
        <f>IF(OR($I523=0,BR535=0,$I523="n/a"),0,SIGN($I535)*MIN(ABS($I535/$I523), ABS($I535-SUM($I528:BR528))))</f>
        <v>0</v>
      </c>
      <c r="BT528" s="267">
        <f>IF(OR($I523=0,BS535=0,$I523="n/a"),0,SIGN($I535)*MIN(ABS($I535/$I523), ABS($I535-SUM($I528:BS528))))</f>
        <v>0</v>
      </c>
      <c r="BU528" s="267">
        <f>IF(OR($I523=0,BT535=0,$I523="n/a"),0,SIGN($I535)*MIN(ABS($I535/$I523), ABS($I535-SUM($I528:BT528))))</f>
        <v>0</v>
      </c>
      <c r="BV528" s="267">
        <f>IF(OR($I523=0,BU535=0,$I523="n/a"),0,SIGN($I535)*MIN(ABS($I535/$I523), ABS($I535-SUM($I528:BU528))))</f>
        <v>0</v>
      </c>
      <c r="BW528" s="267">
        <f>IF(OR($I523=0,BV535=0,$I523="n/a"),0,SIGN($I535)*MIN(ABS($I535/$I523), ABS($I535-SUM($I528:BV528))))</f>
        <v>0</v>
      </c>
      <c r="BX528" s="267">
        <f>IF(OR($I523=0,BW535=0,$I523="n/a"),0,SIGN($I535)*MIN(ABS($I535/$I523), ABS($I535-SUM($I528:BW528))))</f>
        <v>0</v>
      </c>
      <c r="BY528" s="267">
        <f>IF(OR($I523=0,BX535=0,$I523="n/a"),0,SIGN($I535)*MIN(ABS($I535/$I523), ABS($I535-SUM($I528:BX528))))</f>
        <v>0</v>
      </c>
      <c r="BZ528" s="267">
        <f>IF(OR($I523=0,BY535=0,$I523="n/a"),0,SIGN($I535)*MIN(ABS($I535/$I523), ABS($I535-SUM($I528:BY528))))</f>
        <v>0</v>
      </c>
      <c r="CA528" s="267">
        <f>IF(OR($I523=0,BZ535=0,$I523="n/a"),0,SIGN($I535)*MIN(ABS($I535/$I523), ABS($I535-SUM($I528:BZ528))))</f>
        <v>0</v>
      </c>
      <c r="CB528" s="267">
        <f>IF(OR($I523=0,CA535=0,$I523="n/a"),0,SIGN($I535)*MIN(ABS($I535/$I523), ABS($I535-SUM($I528:CA528))))</f>
        <v>0</v>
      </c>
      <c r="CC528" s="267">
        <f>IF(OR($I523=0,CB535=0,$I523="n/a"),0,SIGN($I535)*MIN(ABS($I535/$I523), ABS($I535-SUM($I528:CB528))))</f>
        <v>0</v>
      </c>
      <c r="CD528" s="267">
        <f>IF(OR($I523=0,CC535=0,$I523="n/a"),0,SIGN($I535)*MIN(ABS($I535/$I523), ABS($I535-SUM($I528:CC528))))</f>
        <v>0</v>
      </c>
      <c r="CE528" s="267">
        <f>IF(OR($I523=0,CD535=0,$I523="n/a"),0,SIGN($I535)*MIN(ABS($I535/$I523), ABS($I535-SUM($I528:CD528))))</f>
        <v>0</v>
      </c>
      <c r="CF528" s="267">
        <f>IF(OR($I523=0,CE535=0,$I523="n/a"),0,SIGN($I535)*MIN(ABS($I535/$I523), ABS($I535-SUM($I528:CE528))))</f>
        <v>0</v>
      </c>
    </row>
    <row r="529" spans="1:2018" s="153" customFormat="1" ht="12.75" customHeight="1">
      <c r="D529" s="98" t="s">
        <v>151</v>
      </c>
      <c r="E529" s="97" t="s">
        <v>185</v>
      </c>
      <c r="F529" s="97"/>
      <c r="G529" s="97"/>
      <c r="H529" s="97"/>
      <c r="I529" s="99"/>
      <c r="J529" s="99"/>
      <c r="K529" s="99"/>
      <c r="L529" s="99"/>
      <c r="M529" s="99"/>
      <c r="N529" s="99"/>
      <c r="O529" s="105">
        <f>IFERROR(IF(OR($I522=0,N534=0),0,IF($N533&gt;0,(MIN($N533/IF($I522&lt;=5,1,($I522-5)),$N533-SUM($N529:N529))), (MAX($N533/IF($I522&lt;=5,1,($I522-5)),$N533-SUM($N529:N529))))),0)</f>
        <v>0</v>
      </c>
      <c r="P529" s="105">
        <f>IFERROR(IF(OR($I522=0,O534=0),0,IF($N533&gt;0,(MIN($N533/IF($I522&lt;=5,1,($I522-5)),$N533-SUM($N529:O529))), (MAX($N533/IF($I522&lt;=5,1,($I522-5)),$N533-SUM($N529:O529))))),0)</f>
        <v>0</v>
      </c>
      <c r="Q529" s="105">
        <f>IFERROR(IF(OR($I522=0,P534=0),0,IF($N533&gt;0,(MIN($N533/IF($I522&lt;=5,1,($I522-5)),$N533-SUM($N529:P529))), (MAX($N533/IF($I522&lt;=5,1,($I522-5)),$N533-SUM($N529:P529))))),0)</f>
        <v>0</v>
      </c>
      <c r="R529" s="105">
        <f>IFERROR(IF(OR($I522=0,Q534=0),0,IF($N533&gt;0,(MIN($N533/IF($I522&lt;=5,1,($I522-5)),$N533-SUM($N529:Q529))), (MAX($N533/IF($I522&lt;=5,1,($I522-5)),$N533-SUM($N529:Q529))))),0)</f>
        <v>0</v>
      </c>
      <c r="S529" s="105">
        <f>IFERROR(IF(OR($I522=0,R534=0),0,IF($N533&gt;0,(MIN($N533/IF($I522&lt;=5,1,($I522-5)),$N533-SUM($N529:R529))), (MAX($N533/IF($I522&lt;=5,1,($I522-5)),$N533-SUM($N529:R529))))),0)</f>
        <v>0</v>
      </c>
      <c r="T529" s="105">
        <f>IFERROR(IF(OR($I522=0,S534=0),0,IF($N533&gt;0,(MIN($N533/IF($I522&lt;=5,1,($I522-5)),$N533-SUM($N529:S529))), (MAX($N533/IF($I522&lt;=5,1,($I522-5)),$N533-SUM($N529:S529))))),0)</f>
        <v>0</v>
      </c>
      <c r="U529" s="105">
        <f>IFERROR(IF(OR($I522=0,T534=0),0,IF($N533&gt;0,(MIN($N533/IF($I522&lt;=5,1,($I522-5)),$N533-SUM($N529:T529))), (MAX($N533/IF($I522&lt;=5,1,($I522-5)),$N533-SUM($N529:T529))))),0)</f>
        <v>0</v>
      </c>
      <c r="V529" s="105">
        <f>IFERROR(IF(OR($I522=0,U534=0),0,IF($N533&gt;0,(MIN($N533/IF($I522&lt;=5,1,($I522-5)),$N533-SUM($N529:U529))), (MAX($N533/IF($I522&lt;=5,1,($I522-5)),$N533-SUM($N529:U529))))),0)</f>
        <v>0</v>
      </c>
      <c r="W529" s="105">
        <f>IFERROR(IF(OR($I522=0,V534=0),0,IF($N533&gt;0,(MIN($N533/IF($I522&lt;=5,1,($I522-5)),$N533-SUM($N529:V529))), (MAX($N533/IF($I522&lt;=5,1,($I522-5)),$N533-SUM($N529:V529))))),0)</f>
        <v>0</v>
      </c>
      <c r="X529" s="105">
        <f>IFERROR(IF(OR($I522=0,W534=0),0,IF($N533&gt;0,(MIN($N533/IF($I522&lt;=5,1,($I522-5)),$N533-SUM($N529:W529))), (MAX($N533/IF($I522&lt;=5,1,($I522-5)),$N533-SUM($N529:W529))))),0)</f>
        <v>0</v>
      </c>
      <c r="Y529" s="105">
        <f>IFERROR(IF(OR($I522=0,X534=0),0,IF($N533&gt;0,(MIN($N533/IF($I522&lt;=5,1,($I522-5)),$N533-SUM($N529:X529))), (MAX($N533/IF($I522&lt;=5,1,($I522-5)),$N533-SUM($N529:X529))))),0)</f>
        <v>0</v>
      </c>
      <c r="Z529" s="105">
        <f>IFERROR(IF(OR($I522=0,Y534=0),0,IF($N533&gt;0,(MIN($N533/IF($I522&lt;=5,1,($I522-5)),$N533-SUM($N529:Y529))), (MAX($N533/IF($I522&lt;=5,1,($I522-5)),$N533-SUM($N529:Y529))))),0)</f>
        <v>0</v>
      </c>
      <c r="AA529" s="105">
        <f>IFERROR(IF(OR($I522=0,Z534=0),0,IF($N533&gt;0,(MIN($N533/IF($I522&lt;=5,1,($I522-5)),$N533-SUM($N529:Z529))), (MAX($N533/IF($I522&lt;=5,1,($I522-5)),$N533-SUM($N529:Z529))))),0)</f>
        <v>0</v>
      </c>
      <c r="AB529" s="105">
        <f>IFERROR(IF(OR($I522=0,AA534=0),0,IF($N533&gt;0,(MIN($N533/IF($I522&lt;=5,1,($I522-5)),$N533-SUM($N529:AA529))), (MAX($N533/IF($I522&lt;=5,1,($I522-5)),$N533-SUM($N529:AA529))))),0)</f>
        <v>0</v>
      </c>
      <c r="AC529" s="105">
        <f>IFERROR(IF(OR($I522=0,AB534=0),0,IF($N533&gt;0,(MIN($N533/IF($I522&lt;=5,1,($I522-5)),$N533-SUM($N529:AB529))), (MAX($N533/IF($I522&lt;=5,1,($I522-5)),$N533-SUM($N529:AB529))))),0)</f>
        <v>0</v>
      </c>
      <c r="AD529" s="105">
        <f>IFERROR(IF(OR($I522=0,AC534=0),0,IF($N533&gt;0,(MIN($N533/IF($I522&lt;=5,1,($I522-5)),$N533-SUM($N529:AC529))), (MAX($N533/IF($I522&lt;=5,1,($I522-5)),$N533-SUM($N529:AC529))))),0)</f>
        <v>0</v>
      </c>
      <c r="AE529" s="105">
        <f>IFERROR(IF(OR($I522=0,AD534=0),0,IF($N533&gt;0,(MIN($N533/IF($I522&lt;=5,1,($I522-5)),$N533-SUM($N529:AD529))), (MAX($N533/IF($I522&lt;=5,1,($I522-5)),$N533-SUM($N529:AD529))))),0)</f>
        <v>0</v>
      </c>
      <c r="AF529" s="105">
        <f>IFERROR(IF(OR($I522=0,AE534=0),0,IF($N533&gt;0,(MIN($N533/IF($I522&lt;=5,1,($I522-5)),$N533-SUM($N529:AE529))), (MAX($N533/IF($I522&lt;=5,1,($I522-5)),$N533-SUM($N529:AE529))))),0)</f>
        <v>0</v>
      </c>
      <c r="AG529" s="105">
        <f>IFERROR(IF(OR($I522=0,AF534=0),0,IF($N533&gt;0,(MIN($N533/IF($I522&lt;=5,1,($I522-5)),$N533-SUM($N529:AF529))), (MAX($N533/IF($I522&lt;=5,1,($I522-5)),$N533-SUM($N529:AF529))))),0)</f>
        <v>0</v>
      </c>
      <c r="AH529" s="105">
        <f>IFERROR(IF(OR($I522=0,AG534=0),0,IF($N533&gt;0,(MIN($N533/IF($I522&lt;=5,1,($I522-5)),$N533-SUM($N529:AG529))), (MAX($N533/IF($I522&lt;=5,1,($I522-5)),$N533-SUM($N529:AG529))))),0)</f>
        <v>0</v>
      </c>
      <c r="AI529" s="105">
        <f>IFERROR(IF(OR($I522=0,AH534=0),0,IF($N533&gt;0,(MIN($N533/IF($I522&lt;=5,1,($I522-5)),$N533-SUM($N529:AH529))), (MAX($N533/IF($I522&lt;=5,1,($I522-5)),$N533-SUM($N529:AH529))))),0)</f>
        <v>0</v>
      </c>
      <c r="AJ529" s="105">
        <f>IFERROR(IF(OR($I522=0,AI534=0),0,IF($N533&gt;0,(MIN($N533/IF($I522&lt;=5,1,($I522-5)),$N533-SUM($N529:AI529))), (MAX($N533/IF($I522&lt;=5,1,($I522-5)),$N533-SUM($N529:AI529))))),0)</f>
        <v>0</v>
      </c>
      <c r="AK529" s="105">
        <f>IFERROR(IF(OR($I522=0,AJ534=0),0,IF($N533&gt;0,(MIN($N533/IF($I522&lt;=5,1,($I522-5)),$N533-SUM($N529:AJ529))), (MAX($N533/IF($I522&lt;=5,1,($I522-5)),$N533-SUM($N529:AJ529))))),0)</f>
        <v>0</v>
      </c>
      <c r="AL529" s="105">
        <f>IFERROR(IF(OR($I522=0,AK534=0),0,IF($N533&gt;0,(MIN($N533/IF($I522&lt;=5,1,($I522-5)),$N533-SUM($N529:AK529))), (MAX($N533/IF($I522&lt;=5,1,($I522-5)),$N533-SUM($N529:AK529))))),0)</f>
        <v>0</v>
      </c>
      <c r="AM529" s="105">
        <f>IFERROR(IF(OR($I522=0,AL534=0),0,IF($N533&gt;0,(MIN($N533/IF($I522&lt;=5,1,($I522-5)),$N533-SUM($N529:AL529))), (MAX($N533/IF($I522&lt;=5,1,($I522-5)),$N533-SUM($N529:AL529))))),0)</f>
        <v>0</v>
      </c>
      <c r="AN529" s="105">
        <f>IFERROR(IF(OR($I522=0,AM534=0),0,IF($N533&gt;0,(MIN($N533/IF($I522&lt;=5,1,($I522-5)),$N533-SUM($N529:AM529))), (MAX($N533/IF($I522&lt;=5,1,($I522-5)),$N533-SUM($N529:AM529))))),0)</f>
        <v>0</v>
      </c>
      <c r="AO529" s="105">
        <f>IFERROR(IF(OR($I522=0,AN534=0),0,IF($N533&gt;0,(MIN($N533/IF($I522&lt;=5,1,($I522-5)),$N533-SUM($N529:AN529))), (MAX($N533/IF($I522&lt;=5,1,($I522-5)),$N533-SUM($N529:AN529))))),0)</f>
        <v>0</v>
      </c>
      <c r="AP529" s="105">
        <f>IFERROR(IF(OR($I522=0,AO534=0),0,IF($N533&gt;0,(MIN($N533/IF($I522&lt;=5,1,($I522-5)),$N533-SUM($N529:AO529))), (MAX($N533/IF($I522&lt;=5,1,($I522-5)),$N533-SUM($N529:AO529))))),0)</f>
        <v>0</v>
      </c>
      <c r="AQ529" s="105">
        <f>IFERROR(IF(OR($I522=0,AP534=0),0,IF($N533&gt;0,(MIN($N533/IF($I522&lt;=5,1,($I522-5)),$N533-SUM($N529:AP529))), (MAX($N533/IF($I522&lt;=5,1,($I522-5)),$N533-SUM($N529:AP529))))),0)</f>
        <v>0</v>
      </c>
      <c r="AR529" s="105">
        <f>IFERROR(IF(OR($I522=0,AQ534=0),0,IF($N533&gt;0,(MIN($N533/IF($I522&lt;=5,1,($I522-5)),$N533-SUM($N529:AQ529))), (MAX($N533/IF($I522&lt;=5,1,($I522-5)),$N533-SUM($N529:AQ529))))),0)</f>
        <v>0</v>
      </c>
      <c r="AS529" s="105">
        <f>IFERROR(IF(OR($I522=0,AR534=0),0,IF($N533&gt;0,(MIN($N533/IF($I522&lt;=5,1,($I522-5)),$N533-SUM($N529:AR529))), (MAX($N533/IF($I522&lt;=5,1,($I522-5)),$N533-SUM($N529:AR529))))),0)</f>
        <v>0</v>
      </c>
      <c r="AT529" s="105">
        <f>IFERROR(IF(OR($I522=0,AS534=0),0,IF($N533&gt;0,(MIN($N533/IF($I522&lt;=5,1,($I522-5)),$N533-SUM($N529:AS529))), (MAX($N533/IF($I522&lt;=5,1,($I522-5)),$N533-SUM($N529:AS529))))),0)</f>
        <v>0</v>
      </c>
      <c r="AU529" s="105">
        <f>IFERROR(IF(OR($I522=0,AT534=0),0,IF($N533&gt;0,(MIN($N533/IF($I522&lt;=5,1,($I522-5)),$N533-SUM($N529:AT529))), (MAX($N533/IF($I522&lt;=5,1,($I522-5)),$N533-SUM($N529:AT529))))),0)</f>
        <v>0</v>
      </c>
      <c r="AV529" s="105">
        <f>IFERROR(IF(OR($I522=0,AU534=0),0,IF($N533&gt;0,(MIN($N533/IF($I522&lt;=5,1,($I522-5)),$N533-SUM($N529:AU529))), (MAX($N533/IF($I522&lt;=5,1,($I522-5)),$N533-SUM($N529:AU529))))),0)</f>
        <v>0</v>
      </c>
      <c r="AW529" s="105">
        <f>IFERROR(IF(OR($I522=0,AV534=0),0,IF($N533&gt;0,(MIN($N533/IF($I522&lt;=5,1,($I522-5)),$N533-SUM($N529:AV529))), (MAX($N533/IF($I522&lt;=5,1,($I522-5)),$N533-SUM($N529:AV529))))),0)</f>
        <v>0</v>
      </c>
      <c r="AX529" s="105">
        <f>IFERROR(IF(OR($I522=0,AW534=0),0,IF($N533&gt;0,(MIN($N533/IF($I522&lt;=5,1,($I522-5)),$N533-SUM($N529:AW529))), (MAX($N533/IF($I522&lt;=5,1,($I522-5)),$N533-SUM($N529:AW529))))),0)</f>
        <v>0</v>
      </c>
      <c r="AY529" s="105">
        <f>IFERROR(IF(OR($I522=0,AX534=0),0,IF($N533&gt;0,(MIN($N533/IF($I522&lt;=5,1,($I522-5)),$N533-SUM($N529:AX529))), (MAX($N533/IF($I522&lt;=5,1,($I522-5)),$N533-SUM($N529:AX529))))),0)</f>
        <v>0</v>
      </c>
      <c r="AZ529" s="105">
        <f>IFERROR(IF(OR($I522=0,AY534=0),0,IF($N533&gt;0,(MIN($N533/IF($I522&lt;=5,1,($I522-5)),$N533-SUM($N529:AY529))), (MAX($N533/IF($I522&lt;=5,1,($I522-5)),$N533-SUM($N529:AY529))))),0)</f>
        <v>0</v>
      </c>
      <c r="BA529" s="105">
        <f>IFERROR(IF(OR($I522=0,AZ534=0),0,IF($N533&gt;0,(MIN($N533/IF($I522&lt;=5,1,($I522-5)),$N533-SUM($N529:AZ529))), (MAX($N533/IF($I522&lt;=5,1,($I522-5)),$N533-SUM($N529:AZ529))))),0)</f>
        <v>0</v>
      </c>
      <c r="BB529" s="105">
        <f>IFERROR(IF(OR($I522=0,BA534=0),0,IF($N533&gt;0,(MIN($N533/IF($I522&lt;=5,1,($I522-5)),$N533-SUM($N529:BA529))), (MAX($N533/IF($I522&lt;=5,1,($I522-5)),$N533-SUM($N529:BA529))))),0)</f>
        <v>0</v>
      </c>
      <c r="BC529" s="105">
        <f>IFERROR(IF(OR($I522=0,BB534=0),0,IF($N533&gt;0,(MIN($N533/IF($I522&lt;=5,1,($I522-5)),$N533-SUM($N529:BB529))), (MAX($N533/IF($I522&lt;=5,1,($I522-5)),$N533-SUM($N529:BB529))))),0)</f>
        <v>0</v>
      </c>
      <c r="BD529" s="105">
        <f>IFERROR(IF(OR($I522=0,BC534=0),0,IF($N533&gt;0,(MIN($N533/IF($I522&lt;=5,1,($I522-5)),$N533-SUM($N529:BC529))), (MAX($N533/IF($I522&lt;=5,1,($I522-5)),$N533-SUM($N529:BC529))))),0)</f>
        <v>0</v>
      </c>
      <c r="BE529" s="105">
        <f>IFERROR(IF(OR($I522=0,BD534=0),0,IF($N533&gt;0,(MIN($N533/IF($I522&lt;=5,1,($I522-5)),$N533-SUM($N529:BD529))), (MAX($N533/IF($I522&lt;=5,1,($I522-5)),$N533-SUM($N529:BD529))))),0)</f>
        <v>0</v>
      </c>
      <c r="BF529" s="105">
        <f>IFERROR(IF(OR($I522=0,BE534=0),0,IF($N533&gt;0,(MIN($N533/IF($I522&lt;=5,1,($I522-5)),$N533-SUM($N529:BE529))), (MAX($N533/IF($I522&lt;=5,1,($I522-5)),$N533-SUM($N529:BE529))))),0)</f>
        <v>0</v>
      </c>
      <c r="BG529" s="105">
        <f>IFERROR(IF(OR($I522=0,BF534=0),0,IF($N533&gt;0,(MIN($N533/IF($I522&lt;=5,1,($I522-5)),$N533-SUM($N529:BF529))), (MAX($N533/IF($I522&lt;=5,1,($I522-5)),$N533-SUM($N529:BF529))))),0)</f>
        <v>0</v>
      </c>
      <c r="BH529" s="105">
        <f>IFERROR(IF(OR($I522=0,BG534=0),0,IF($N533&gt;0,(MIN($N533/IF($I522&lt;=5,1,($I522-5)),$N533-SUM($N529:BG529))), (MAX($N533/IF($I522&lt;=5,1,($I522-5)),$N533-SUM($N529:BG529))))),0)</f>
        <v>0</v>
      </c>
      <c r="BI529" s="105">
        <f>IFERROR(IF(OR($I522=0,BH534=0),0,IF($N533&gt;0,(MIN($N533/IF($I522&lt;=5,1,($I522-5)),$N533-SUM($N529:BH529))), (MAX($N533/IF($I522&lt;=5,1,($I522-5)),$N533-SUM($N529:BH529))))),0)</f>
        <v>0</v>
      </c>
      <c r="BJ529" s="105">
        <f>IFERROR(IF(OR($I522=0,BI534=0),0,IF($N533&gt;0,(MIN($N533/IF($I522&lt;=5,1,($I522-5)),$N533-SUM($N529:BI529))), (MAX($N533/IF($I522&lt;=5,1,($I522-5)),$N533-SUM($N529:BI529))))),0)</f>
        <v>0</v>
      </c>
      <c r="BK529" s="105">
        <f>IFERROR(IF(OR($I522=0,BJ534=0),0,IF($N533&gt;0,(MIN($N533/IF($I522&lt;=5,1,($I522-5)),$N533-SUM($N529:BJ529))), (MAX($N533/IF($I522&lt;=5,1,($I522-5)),$N533-SUM($N529:BJ529))))),0)</f>
        <v>0</v>
      </c>
      <c r="BL529" s="105">
        <f>IFERROR(IF(OR($I522=0,BK534=0),0,IF($N533&gt;0,(MIN($N533/IF($I522&lt;=5,1,($I522-5)),$N533-SUM($N529:BK529))), (MAX($N533/IF($I522&lt;=5,1,($I522-5)),$N533-SUM($N529:BK529))))),0)</f>
        <v>0</v>
      </c>
      <c r="BM529" s="105">
        <f>IFERROR(IF(OR($I522=0,BL534=0),0,IF($N533&gt;0,(MIN($N533/IF($I522&lt;=5,1,($I522-5)),$N533-SUM($N529:BL529))), (MAX($N533/IF($I522&lt;=5,1,($I522-5)),$N533-SUM($N529:BL529))))),0)</f>
        <v>0</v>
      </c>
      <c r="BN529" s="105">
        <f>IFERROR(IF(OR($I522=0,BM534=0),0,IF($N533&gt;0,(MIN($N533/IF($I522&lt;=5,1,($I522-5)),$N533-SUM($N529:BM529))), (MAX($N533/IF($I522&lt;=5,1,($I522-5)),$N533-SUM($N529:BM529))))),0)</f>
        <v>0</v>
      </c>
      <c r="BO529" s="105">
        <f>IFERROR(IF(OR($I522=0,BN534=0),0,IF($N533&gt;0,(MIN($N533/IF($I522&lt;=5,1,($I522-5)),$N533-SUM($N529:BN529))), (MAX($N533/IF($I522&lt;=5,1,($I522-5)),$N533-SUM($N529:BN529))))),0)</f>
        <v>0</v>
      </c>
      <c r="BP529" s="105">
        <f>IFERROR(IF(OR($I522=0,BO534=0),0,IF($N533&gt;0,(MIN($N533/IF($I522&lt;=5,1,($I522-5)),$N533-SUM($N529:BO529))), (MAX($N533/IF($I522&lt;=5,1,($I522-5)),$N533-SUM($N529:BO529))))),0)</f>
        <v>0</v>
      </c>
      <c r="BQ529" s="105">
        <f>IFERROR(IF(OR($I522=0,BP534=0),0,IF($N533&gt;0,(MIN($N533/IF($I522&lt;=5,1,($I522-5)),$N533-SUM($N529:BP529))), (MAX($N533/IF($I522&lt;=5,1,($I522-5)),$N533-SUM($N529:BP529))))),0)</f>
        <v>0</v>
      </c>
      <c r="BR529" s="105">
        <f>IFERROR(IF(OR($I522=0,BQ534=0),0,IF($N533&gt;0,(MIN($N533/IF($I522&lt;=5,1,($I522-5)),$N533-SUM($N529:BQ529))), (MAX($N533/IF($I522&lt;=5,1,($I522-5)),$N533-SUM($N529:BQ529))))),0)</f>
        <v>0</v>
      </c>
      <c r="BS529" s="105">
        <f>IFERROR(IF(OR($I522=0,BR534=0),0,IF($N533&gt;0,(MIN($N533/IF($I522&lt;=5,1,($I522-5)),$N533-SUM($N529:BR529))), (MAX($N533/IF($I522&lt;=5,1,($I522-5)),$N533-SUM($N529:BR529))))),0)</f>
        <v>0</v>
      </c>
      <c r="BT529" s="105">
        <f>IFERROR(IF(OR($I522=0,BS534=0),0,IF($N533&gt;0,(MIN($N533/IF($I522&lt;=5,1,($I522-5)),$N533-SUM($N529:BS529))), (MAX($N533/IF($I522&lt;=5,1,($I522-5)),$N533-SUM($N529:BS529))))),0)</f>
        <v>0</v>
      </c>
      <c r="BU529" s="105">
        <f>IFERROR(IF(OR($I522=0,BT534=0),0,IF($N533&gt;0,(MIN($N533/IF($I522&lt;=5,1,($I522-5)),$N533-SUM($N529:BT529))), (MAX($N533/IF($I522&lt;=5,1,($I522-5)),$N533-SUM($N529:BT529))))),0)</f>
        <v>0</v>
      </c>
      <c r="BV529" s="105">
        <f>IFERROR(IF(OR($I522=0,BU534=0),0,IF($N533&gt;0,(MIN($N533/IF($I522&lt;=5,1,($I522-5)),$N533-SUM($N529:BU529))), (MAX($N533/IF($I522&lt;=5,1,($I522-5)),$N533-SUM($N529:BU529))))),0)</f>
        <v>0</v>
      </c>
      <c r="BW529" s="105">
        <f>IFERROR(IF(OR($I522=0,BV534=0),0,IF($N533&gt;0,(MIN($N533/IF($I522&lt;=5,1,($I522-5)),$N533-SUM($N529:BV529))), (MAX($N533/IF($I522&lt;=5,1,($I522-5)),$N533-SUM($N529:BV529))))),0)</f>
        <v>0</v>
      </c>
      <c r="BX529" s="105">
        <f>IFERROR(IF(OR($I522=0,BW534=0),0,IF($N533&gt;0,(MIN($N533/IF($I522&lt;=5,1,($I522-5)),$N533-SUM($N529:BW529))), (MAX($N533/IF($I522&lt;=5,1,($I522-5)),$N533-SUM($N529:BW529))))),0)</f>
        <v>0</v>
      </c>
      <c r="BY529" s="105">
        <f>IFERROR(IF(OR($I522=0,BX534=0),0,IF($N533&gt;0,(MIN($N533/IF($I522&lt;=5,1,($I522-5)),$N533-SUM($N529:BX529))), (MAX($N533/IF($I522&lt;=5,1,($I522-5)),$N533-SUM($N529:BX529))))),0)</f>
        <v>0</v>
      </c>
      <c r="BZ529" s="105">
        <f>IFERROR(IF(OR($I522=0,BY534=0),0,IF($N533&gt;0,(MIN($N533/IF($I522&lt;=5,1,($I522-5)),$N533-SUM($N529:BY529))), (MAX($N533/IF($I522&lt;=5,1,($I522-5)),$N533-SUM($N529:BY529))))),0)</f>
        <v>0</v>
      </c>
      <c r="CA529" s="105">
        <f>IFERROR(IF(OR($I522=0,BZ534=0),0,IF($N533&gt;0,(MIN($N533/IF($I522&lt;=5,1,($I522-5)),$N533-SUM($N529:BZ529))), (MAX($N533/IF($I522&lt;=5,1,($I522-5)),$N533-SUM($N529:BZ529))))),0)</f>
        <v>0</v>
      </c>
      <c r="CB529" s="105">
        <f>IFERROR(IF(OR($I522=0,CA534=0),0,IF($N533&gt;0,(MIN($N533/IF($I522&lt;=5,1,($I522-5)),$N533-SUM($N529:CA529))), (MAX($N533/IF($I522&lt;=5,1,($I522-5)),$N533-SUM($N529:CA529))))),0)</f>
        <v>0</v>
      </c>
      <c r="CC529" s="105">
        <f>IFERROR(IF(OR($I522=0,CB534=0),0,IF($N533&gt;0,(MIN($N533/IF($I522&lt;=5,1,($I522-5)),$N533-SUM($N529:CB529))), (MAX($N533/IF($I522&lt;=5,1,($I522-5)),$N533-SUM($N529:CB529))))),0)</f>
        <v>0</v>
      </c>
      <c r="CD529" s="105">
        <f>IFERROR(IF(OR($I522=0,CC534=0),0,IF($N533&gt;0,(MIN($N533/IF($I522&lt;=5,1,($I522-5)),$N533-SUM($N529:CC529))), (MAX($N533/IF($I522&lt;=5,1,($I522-5)),$N533-SUM($N529:CC529))))),0)</f>
        <v>0</v>
      </c>
      <c r="CE529" s="105">
        <f>IFERROR(IF(OR($I522=0,CD534=0),0,IF($N533&gt;0,(MIN($N533/IF($I522&lt;=5,1,($I522-5)),$N533-SUM($N529:CD529))), (MAX($N533/IF($I522&lt;=5,1,($I522-5)),$N533-SUM($N529:CD529))))),0)</f>
        <v>0</v>
      </c>
      <c r="CF529" s="105">
        <f>IFERROR(IF(OR($I522=0,CE534=0),0,IF($N533&gt;0,(MIN($N533/IF($I522&lt;=5,1,($I522-5)),$N533-SUM($N529:CE529))), (MAX($N533/IF($I522&lt;=5,1,($I522-5)),$N533-SUM($N529:CE529))))),0)</f>
        <v>0</v>
      </c>
    </row>
    <row r="530" spans="1:2018" s="153" customFormat="1" ht="12.75" customHeight="1">
      <c r="C530" s="164"/>
      <c r="D530" s="104" t="s">
        <v>32</v>
      </c>
      <c r="E530" s="104" t="s">
        <v>185</v>
      </c>
      <c r="F530" s="106"/>
      <c r="G530" s="106"/>
      <c r="H530" s="106"/>
      <c r="I530" s="107"/>
      <c r="J530" s="268">
        <f>SUM(J527:J528)</f>
        <v>50.643046921611813</v>
      </c>
      <c r="K530" s="268">
        <f t="shared" ref="K530:BV530" si="2520">SUM(K527:K528)</f>
        <v>50.643046921611813</v>
      </c>
      <c r="L530" s="268">
        <f t="shared" si="2520"/>
        <v>50.643046921611813</v>
      </c>
      <c r="M530" s="268">
        <f t="shared" si="2520"/>
        <v>50.643046921611813</v>
      </c>
      <c r="N530" s="268">
        <f t="shared" si="2520"/>
        <v>50.643046921611813</v>
      </c>
      <c r="O530" s="268">
        <f t="shared" si="2520"/>
        <v>50.643046921611813</v>
      </c>
      <c r="P530" s="268">
        <f t="shared" si="2520"/>
        <v>50.643046921611813</v>
      </c>
      <c r="Q530" s="268">
        <f t="shared" si="2520"/>
        <v>50.643046921611813</v>
      </c>
      <c r="R530" s="268">
        <f t="shared" si="2520"/>
        <v>50.643046921611813</v>
      </c>
      <c r="S530" s="268">
        <f t="shared" si="2520"/>
        <v>50.643046921611813</v>
      </c>
      <c r="T530" s="268">
        <f t="shared" si="2520"/>
        <v>50.643046921611813</v>
      </c>
      <c r="U530" s="268">
        <f t="shared" si="2520"/>
        <v>50.643046921611813</v>
      </c>
      <c r="V530" s="268">
        <f t="shared" si="2520"/>
        <v>50.643046921611813</v>
      </c>
      <c r="W530" s="268">
        <f t="shared" si="2520"/>
        <v>50.643046921611813</v>
      </c>
      <c r="X530" s="268">
        <f t="shared" si="2520"/>
        <v>50.643046921611813</v>
      </c>
      <c r="Y530" s="268">
        <f t="shared" si="2520"/>
        <v>50.643046921611813</v>
      </c>
      <c r="Z530" s="268">
        <f t="shared" si="2520"/>
        <v>50.643046921611813</v>
      </c>
      <c r="AA530" s="268">
        <f t="shared" si="2520"/>
        <v>21.236611952853515</v>
      </c>
      <c r="AB530" s="268">
        <f t="shared" si="2520"/>
        <v>10.452633631931556</v>
      </c>
      <c r="AC530" s="268">
        <f t="shared" si="2520"/>
        <v>10.452633631931556</v>
      </c>
      <c r="AD530" s="268">
        <f t="shared" si="2520"/>
        <v>10.452633631931556</v>
      </c>
      <c r="AE530" s="268">
        <f t="shared" si="2520"/>
        <v>10.452633631931556</v>
      </c>
      <c r="AF530" s="268">
        <f t="shared" si="2520"/>
        <v>10.452633631931556</v>
      </c>
      <c r="AG530" s="268">
        <f t="shared" si="2520"/>
        <v>10.452633631931556</v>
      </c>
      <c r="AH530" s="268">
        <f t="shared" si="2520"/>
        <v>10.452633631931556</v>
      </c>
      <c r="AI530" s="268">
        <f t="shared" si="2520"/>
        <v>10.452633631931556</v>
      </c>
      <c r="AJ530" s="268">
        <f t="shared" si="2520"/>
        <v>10.452633631931556</v>
      </c>
      <c r="AK530" s="268">
        <f t="shared" si="2520"/>
        <v>10.452633631931556</v>
      </c>
      <c r="AL530" s="268">
        <f t="shared" si="2520"/>
        <v>10.452633631931556</v>
      </c>
      <c r="AM530" s="268">
        <f t="shared" si="2520"/>
        <v>10.452633631931556</v>
      </c>
      <c r="AN530" s="268">
        <f t="shared" si="2520"/>
        <v>10.452633631931556</v>
      </c>
      <c r="AO530" s="268">
        <f t="shared" si="2520"/>
        <v>10.452633631931556</v>
      </c>
      <c r="AP530" s="268">
        <f t="shared" si="2520"/>
        <v>10.452633631931556</v>
      </c>
      <c r="AQ530" s="268">
        <f t="shared" si="2520"/>
        <v>10.452633631931556</v>
      </c>
      <c r="AR530" s="268">
        <f t="shared" si="2520"/>
        <v>10.452633631931556</v>
      </c>
      <c r="AS530" s="268">
        <f t="shared" si="2520"/>
        <v>10.452633631931556</v>
      </c>
      <c r="AT530" s="268">
        <f t="shared" si="2520"/>
        <v>10.452633631931556</v>
      </c>
      <c r="AU530" s="268">
        <f t="shared" si="2520"/>
        <v>10.452633631931556</v>
      </c>
      <c r="AV530" s="268">
        <f t="shared" si="2520"/>
        <v>10.452633631931556</v>
      </c>
      <c r="AW530" s="268">
        <f t="shared" si="2520"/>
        <v>10.452633631931556</v>
      </c>
      <c r="AX530" s="268">
        <f t="shared" si="2520"/>
        <v>10.452633631931556</v>
      </c>
      <c r="AY530" s="268">
        <f t="shared" si="2520"/>
        <v>10.452633631931556</v>
      </c>
      <c r="AZ530" s="268">
        <f t="shared" si="2520"/>
        <v>10.450574681952503</v>
      </c>
      <c r="BA530" s="268">
        <f t="shared" si="2520"/>
        <v>0</v>
      </c>
      <c r="BB530" s="268">
        <f t="shared" si="2520"/>
        <v>0</v>
      </c>
      <c r="BC530" s="268">
        <f t="shared" si="2520"/>
        <v>0</v>
      </c>
      <c r="BD530" s="268">
        <f t="shared" si="2520"/>
        <v>0</v>
      </c>
      <c r="BE530" s="268">
        <f t="shared" si="2520"/>
        <v>0</v>
      </c>
      <c r="BF530" s="268">
        <f t="shared" si="2520"/>
        <v>0</v>
      </c>
      <c r="BG530" s="268">
        <f t="shared" si="2520"/>
        <v>0</v>
      </c>
      <c r="BH530" s="268">
        <f t="shared" si="2520"/>
        <v>0</v>
      </c>
      <c r="BI530" s="268">
        <f t="shared" si="2520"/>
        <v>0</v>
      </c>
      <c r="BJ530" s="268">
        <f t="shared" si="2520"/>
        <v>0</v>
      </c>
      <c r="BK530" s="268">
        <f t="shared" si="2520"/>
        <v>0</v>
      </c>
      <c r="BL530" s="268">
        <f t="shared" si="2520"/>
        <v>0</v>
      </c>
      <c r="BM530" s="268">
        <f t="shared" si="2520"/>
        <v>0</v>
      </c>
      <c r="BN530" s="268">
        <f t="shared" si="2520"/>
        <v>0</v>
      </c>
      <c r="BO530" s="268">
        <f t="shared" si="2520"/>
        <v>0</v>
      </c>
      <c r="BP530" s="268">
        <f t="shared" si="2520"/>
        <v>0</v>
      </c>
      <c r="BQ530" s="268">
        <f t="shared" si="2520"/>
        <v>0</v>
      </c>
      <c r="BR530" s="268">
        <f t="shared" si="2520"/>
        <v>0</v>
      </c>
      <c r="BS530" s="268">
        <f t="shared" si="2520"/>
        <v>0</v>
      </c>
      <c r="BT530" s="268">
        <f t="shared" si="2520"/>
        <v>0</v>
      </c>
      <c r="BU530" s="268">
        <f t="shared" si="2520"/>
        <v>0</v>
      </c>
      <c r="BV530" s="268">
        <f t="shared" si="2520"/>
        <v>0</v>
      </c>
      <c r="BW530" s="268">
        <f t="shared" ref="BW530:CF530" si="2521">SUM(BW527:BW528)</f>
        <v>0</v>
      </c>
      <c r="BX530" s="268">
        <f t="shared" si="2521"/>
        <v>0</v>
      </c>
      <c r="BY530" s="268">
        <f t="shared" si="2521"/>
        <v>0</v>
      </c>
      <c r="BZ530" s="268">
        <f t="shared" si="2521"/>
        <v>0</v>
      </c>
      <c r="CA530" s="268">
        <f t="shared" si="2521"/>
        <v>0</v>
      </c>
      <c r="CB530" s="268">
        <f t="shared" si="2521"/>
        <v>0</v>
      </c>
      <c r="CC530" s="268">
        <f t="shared" si="2521"/>
        <v>0</v>
      </c>
      <c r="CD530" s="268">
        <f t="shared" si="2521"/>
        <v>0</v>
      </c>
      <c r="CE530" s="268">
        <f t="shared" si="2521"/>
        <v>0</v>
      </c>
      <c r="CF530" s="268">
        <f t="shared" si="2521"/>
        <v>0</v>
      </c>
    </row>
    <row r="531" spans="1:2018" s="153" customFormat="1" ht="12.75" customHeight="1">
      <c r="C531" s="164"/>
      <c r="D531" s="155" t="s">
        <v>204</v>
      </c>
      <c r="E531" s="155"/>
      <c r="I531" s="31">
        <f>IF(I$4=first_reg_period, INDEX(Inputs!$J$94:$J$121,MATCH(B521,Inputs!$C$94:$C$121,0)),0)</f>
        <v>694.02100424548621</v>
      </c>
      <c r="J531" s="166">
        <f>IF(J$4=first_reg_period, INDEX(Inputs!$J$94:$J$121,MATCH(C521,Inputs!$C$94:$C$121,0)),0)</f>
        <v>0</v>
      </c>
      <c r="K531" s="166">
        <f>IF(K$4=first_reg_period, INDEX(Inputs!$J$94:$J$121,MATCH(D521,Inputs!$C$94:$C$121,0)),0)</f>
        <v>0</v>
      </c>
      <c r="L531" s="166">
        <f>IF(L$4=first_reg_period, INDEX(Inputs!$J$94:$J$121,MATCH(E521,Inputs!$C$94:$C$121,0)),0)</f>
        <v>0</v>
      </c>
      <c r="M531" s="166">
        <f>IF(M$4=first_reg_period, INDEX(Inputs!$J$94:$J$121,MATCH(F521,Inputs!$C$94:$C$121,0)),0)</f>
        <v>0</v>
      </c>
      <c r="N531" s="166">
        <f>IF(N$4=first_reg_period, INDEX(Inputs!$J$94:$J$121,MATCH(G521,Inputs!$C$94:$C$121,0)),0)</f>
        <v>0</v>
      </c>
      <c r="O531" s="31">
        <f>IF(O$4=first_reg_period, INDEX(Inputs!$J$94:$J$121,MATCH(H521,Inputs!$C$94:$C$121,0)),0)</f>
        <v>0</v>
      </c>
      <c r="P531" s="31">
        <f>IF(P$4=first_reg_period, INDEX(Inputs!$J$94:$J$121,MATCH(I521,Inputs!$C$94:$C$121,0)),0)</f>
        <v>0</v>
      </c>
      <c r="Q531" s="31">
        <f>IF(Q$4=first_reg_period, INDEX(Inputs!$J$94:$J$121,MATCH(J521,Inputs!$C$94:$C$121,0)),0)</f>
        <v>0</v>
      </c>
      <c r="R531" s="31">
        <f>IF(R$4=first_reg_period, INDEX(Inputs!$J$94:$J$121,MATCH(K521,Inputs!$C$94:$C$121,0)),0)</f>
        <v>0</v>
      </c>
      <c r="S531" s="31">
        <f>IF(S$4=first_reg_period, INDEX(Inputs!$J$94:$J$121,MATCH(L521,Inputs!$C$94:$C$121,0)),0)</f>
        <v>0</v>
      </c>
      <c r="T531" s="31">
        <f>IF(T$4=first_reg_period, INDEX(Inputs!$J$94:$J$121,MATCH(M521,Inputs!$C$94:$C$121,0)),0)</f>
        <v>0</v>
      </c>
      <c r="U531" s="31">
        <f>IF(U$4=first_reg_period, INDEX(Inputs!$J$94:$J$121,MATCH(N521,Inputs!$C$94:$C$121,0)),0)</f>
        <v>0</v>
      </c>
      <c r="V531" s="31">
        <f>IF(V$4=first_reg_period, INDEX(Inputs!$J$94:$J$121,MATCH(O521,Inputs!$C$94:$C$121,0)),0)</f>
        <v>0</v>
      </c>
      <c r="W531" s="31">
        <f>IF(W$4=first_reg_period, INDEX(Inputs!$J$94:$J$121,MATCH(P521,Inputs!$C$94:$C$121,0)),0)</f>
        <v>0</v>
      </c>
      <c r="X531" s="31">
        <f>IF(X$4=first_reg_period, INDEX(Inputs!$J$94:$J$121,MATCH(Q521,Inputs!$C$94:$C$121,0)),0)</f>
        <v>0</v>
      </c>
      <c r="Y531" s="31">
        <f>IF(Y$4=first_reg_period, INDEX(Inputs!$J$94:$J$121,MATCH(R521,Inputs!$C$94:$C$121,0)),0)</f>
        <v>0</v>
      </c>
      <c r="Z531" s="31">
        <f>IF(Z$4=first_reg_period, INDEX(Inputs!$J$94:$J$121,MATCH(S521,Inputs!$C$94:$C$121,0)),0)</f>
        <v>0</v>
      </c>
      <c r="AA531" s="31">
        <f>IF(AA$4=first_reg_period, INDEX(Inputs!$J$94:$J$121,MATCH(T521,Inputs!$C$94:$C$121,0)),0)</f>
        <v>0</v>
      </c>
      <c r="AB531" s="31">
        <f>IF(AB$4=first_reg_period, INDEX(Inputs!$J$94:$J$121,MATCH(U521,Inputs!$C$94:$C$121,0)),0)</f>
        <v>0</v>
      </c>
      <c r="AC531" s="31">
        <f>IF(AC$4=first_reg_period, INDEX(Inputs!$J$94:$J$121,MATCH(V521,Inputs!$C$94:$C$121,0)),0)</f>
        <v>0</v>
      </c>
      <c r="AD531" s="31">
        <f>IF(AD$4=first_reg_period, INDEX(Inputs!$J$94:$J$121,MATCH(W521,Inputs!$C$94:$C$121,0)),0)</f>
        <v>0</v>
      </c>
      <c r="AE531" s="31">
        <f>IF(AE$4=first_reg_period, INDEX(Inputs!$J$94:$J$121,MATCH(X521,Inputs!$C$94:$C$121,0)),0)</f>
        <v>0</v>
      </c>
      <c r="AF531" s="31">
        <f>IF(AF$4=first_reg_period, INDEX(Inputs!$J$94:$J$121,MATCH(Y521,Inputs!$C$94:$C$121,0)),0)</f>
        <v>0</v>
      </c>
      <c r="AG531" s="31">
        <f>IF(AG$4=first_reg_period, INDEX(Inputs!$J$94:$J$121,MATCH(Z521,Inputs!$C$94:$C$121,0)),0)</f>
        <v>0</v>
      </c>
      <c r="AH531" s="31">
        <f>IF(AH$4=first_reg_period, INDEX(Inputs!$J$94:$J$121,MATCH(AA521,Inputs!$C$94:$C$121,0)),0)</f>
        <v>0</v>
      </c>
      <c r="AI531" s="31">
        <f>IF(AI$4=first_reg_period, INDEX(Inputs!$J$94:$J$121,MATCH(AB521,Inputs!$C$94:$C$121,0)),0)</f>
        <v>0</v>
      </c>
      <c r="AJ531" s="31">
        <f>IF(AJ$4=first_reg_period, INDEX(Inputs!$J$94:$J$121,MATCH(AC521,Inputs!$C$94:$C$121,0)),0)</f>
        <v>0</v>
      </c>
      <c r="AK531" s="31">
        <f>IF(AK$4=first_reg_period, INDEX(Inputs!$J$94:$J$121,MATCH(AD521,Inputs!$C$94:$C$121,0)),0)</f>
        <v>0</v>
      </c>
      <c r="AL531" s="31">
        <f>IF(AL$4=first_reg_period, INDEX(Inputs!$J$94:$J$121,MATCH(AE521,Inputs!$C$94:$C$121,0)),0)</f>
        <v>0</v>
      </c>
      <c r="AM531" s="31">
        <f>IF(AM$4=first_reg_period, INDEX(Inputs!$J$94:$J$121,MATCH(AF521,Inputs!$C$94:$C$121,0)),0)</f>
        <v>0</v>
      </c>
      <c r="AN531" s="31">
        <f>IF(AN$4=first_reg_period, INDEX(Inputs!$J$94:$J$121,MATCH(AG521,Inputs!$C$94:$C$121,0)),0)</f>
        <v>0</v>
      </c>
      <c r="AO531" s="31">
        <f>IF(AO$4=first_reg_period, INDEX(Inputs!$J$94:$J$121,MATCH(AH521,Inputs!$C$94:$C$121,0)),0)</f>
        <v>0</v>
      </c>
      <c r="AP531" s="31">
        <f>IF(AP$4=first_reg_period, INDEX(Inputs!$J$94:$J$121,MATCH(AI521,Inputs!$C$94:$C$121,0)),0)</f>
        <v>0</v>
      </c>
      <c r="AQ531" s="31">
        <f>IF(AQ$4=first_reg_period, INDEX(Inputs!$J$94:$J$121,MATCH(AJ521,Inputs!$C$94:$C$121,0)),0)</f>
        <v>0</v>
      </c>
      <c r="AR531" s="31">
        <f>IF(AR$4=first_reg_period, INDEX(Inputs!$J$94:$J$121,MATCH(AK521,Inputs!$C$94:$C$121,0)),0)</f>
        <v>0</v>
      </c>
      <c r="AS531" s="31">
        <f>IF(AS$4=first_reg_period, INDEX(Inputs!$J$94:$J$121,MATCH(AL521,Inputs!$C$94:$C$121,0)),0)</f>
        <v>0</v>
      </c>
      <c r="AT531" s="31">
        <f>IF(AT$4=first_reg_period, INDEX(Inputs!$J$94:$J$121,MATCH(AM521,Inputs!$C$94:$C$121,0)),0)</f>
        <v>0</v>
      </c>
      <c r="AU531" s="31">
        <f>IF(AU$4=first_reg_period, INDEX(Inputs!$J$94:$J$121,MATCH(AN521,Inputs!$C$94:$C$121,0)),0)</f>
        <v>0</v>
      </c>
      <c r="AV531" s="31">
        <f>IF(AV$4=first_reg_period, INDEX(Inputs!$J$94:$J$121,MATCH(AO521,Inputs!$C$94:$C$121,0)),0)</f>
        <v>0</v>
      </c>
      <c r="AW531" s="31">
        <f>IF(AW$4=first_reg_period, INDEX(Inputs!$J$94:$J$121,MATCH(AP521,Inputs!$C$94:$C$121,0)),0)</f>
        <v>0</v>
      </c>
      <c r="AX531" s="31">
        <f>IF(AX$4=first_reg_period, INDEX(Inputs!$J$94:$J$121,MATCH(AQ521,Inputs!$C$94:$C$121,0)),0)</f>
        <v>0</v>
      </c>
      <c r="AY531" s="31">
        <f>IF(AY$4=first_reg_period, INDEX(Inputs!$J$94:$J$121,MATCH(AR521,Inputs!$C$94:$C$121,0)),0)</f>
        <v>0</v>
      </c>
      <c r="AZ531" s="31">
        <f>IF(AZ$4=first_reg_period, INDEX(Inputs!$J$94:$J$121,MATCH(AS521,Inputs!$C$94:$C$121,0)),0)</f>
        <v>0</v>
      </c>
      <c r="BA531" s="31">
        <f>IF(BA$4=first_reg_period, INDEX(Inputs!$J$94:$J$121,MATCH(AT521,Inputs!$C$94:$C$121,0)),0)</f>
        <v>0</v>
      </c>
      <c r="BB531" s="31">
        <f>IF(BB$4=first_reg_period, INDEX(Inputs!$J$94:$J$121,MATCH(AU521,Inputs!$C$94:$C$121,0)),0)</f>
        <v>0</v>
      </c>
      <c r="BC531" s="31">
        <f>IF(BC$4=first_reg_period, INDEX(Inputs!$J$94:$J$121,MATCH(AV521,Inputs!$C$94:$C$121,0)),0)</f>
        <v>0</v>
      </c>
      <c r="BD531" s="31">
        <f>IF(BD$4=first_reg_period, INDEX(Inputs!$J$94:$J$121,MATCH(AW521,Inputs!$C$94:$C$121,0)),0)</f>
        <v>0</v>
      </c>
      <c r="BE531" s="31">
        <f>IF(BE$4=first_reg_period, INDEX(Inputs!$J$94:$J$121,MATCH(AX521,Inputs!$C$94:$C$121,0)),0)</f>
        <v>0</v>
      </c>
      <c r="BF531" s="31">
        <f>IF(BF$4=first_reg_period, INDEX(Inputs!$J$94:$J$121,MATCH(AY521,Inputs!$C$94:$C$121,0)),0)</f>
        <v>0</v>
      </c>
      <c r="BG531" s="31">
        <f>IF(BG$4=first_reg_period, INDEX(Inputs!$J$94:$J$121,MATCH(AZ521,Inputs!$C$94:$C$121,0)),0)</f>
        <v>0</v>
      </c>
      <c r="BH531" s="31">
        <f>IF(BH$4=first_reg_period, INDEX(Inputs!$J$94:$J$121,MATCH(BA521,Inputs!$C$94:$C$121,0)),0)</f>
        <v>0</v>
      </c>
      <c r="BI531" s="31">
        <f>IF(BI$4=first_reg_period, INDEX(Inputs!$J$94:$J$121,MATCH(BB521,Inputs!$C$94:$C$121,0)),0)</f>
        <v>0</v>
      </c>
      <c r="BJ531" s="31">
        <f>IF(BJ$4=first_reg_period, INDEX(Inputs!$J$94:$J$121,MATCH(BC521,Inputs!$C$94:$C$121,0)),0)</f>
        <v>0</v>
      </c>
      <c r="BK531" s="31">
        <f>IF(BK$4=first_reg_period, INDEX(Inputs!$J$94:$J$121,MATCH(BD521,Inputs!$C$94:$C$121,0)),0)</f>
        <v>0</v>
      </c>
      <c r="BL531" s="31">
        <f>IF(BL$4=first_reg_period, INDEX(Inputs!$J$94:$J$121,MATCH(BE521,Inputs!$C$94:$C$121,0)),0)</f>
        <v>0</v>
      </c>
      <c r="BM531" s="31">
        <f>IF(BM$4=first_reg_period, INDEX(Inputs!$J$94:$J$121,MATCH(BF521,Inputs!$C$94:$C$121,0)),0)</f>
        <v>0</v>
      </c>
      <c r="BN531" s="31">
        <f>IF(BN$4=first_reg_period, INDEX(Inputs!$J$94:$J$121,MATCH(BG521,Inputs!$C$94:$C$121,0)),0)</f>
        <v>0</v>
      </c>
      <c r="BO531" s="31">
        <f>IF(BO$4=first_reg_period, INDEX(Inputs!$J$94:$J$121,MATCH(BH521,Inputs!$C$94:$C$121,0)),0)</f>
        <v>0</v>
      </c>
      <c r="BP531" s="31">
        <f>IF(BP$4=first_reg_period, INDEX(Inputs!$J$94:$J$121,MATCH(BI521,Inputs!$C$94:$C$121,0)),0)</f>
        <v>0</v>
      </c>
      <c r="BQ531" s="31">
        <f>IF(BQ$4=first_reg_period, INDEX(Inputs!$J$94:$J$121,MATCH(BJ521,Inputs!$C$94:$C$121,0)),0)</f>
        <v>0</v>
      </c>
      <c r="BR531" s="31">
        <f>IF(BR$4=first_reg_period, INDEX(Inputs!$J$94:$J$121,MATCH(BK521,Inputs!$C$94:$C$121,0)),0)</f>
        <v>0</v>
      </c>
      <c r="BS531" s="31">
        <f>IF(BS$4=first_reg_period, INDEX(Inputs!$J$94:$J$121,MATCH(BL521,Inputs!$C$94:$C$121,0)),0)</f>
        <v>0</v>
      </c>
      <c r="BT531" s="31">
        <f>IF(BT$4=first_reg_period, INDEX(Inputs!$J$94:$J$121,MATCH(BM521,Inputs!$C$94:$C$121,0)),0)</f>
        <v>0</v>
      </c>
      <c r="BU531" s="31">
        <f>IF(BU$4=first_reg_period, INDEX(Inputs!$J$94:$J$121,MATCH(BN521,Inputs!$C$94:$C$121,0)),0)</f>
        <v>0</v>
      </c>
      <c r="BV531" s="31">
        <f>IF(BV$4=first_reg_period, INDEX(Inputs!$J$94:$J$121,MATCH(BO521,Inputs!$C$94:$C$121,0)),0)</f>
        <v>0</v>
      </c>
      <c r="BW531" s="31">
        <f>IF(BW$4=first_reg_period, INDEX(Inputs!$J$94:$J$121,MATCH(BP521,Inputs!$C$94:$C$121,0)),0)</f>
        <v>0</v>
      </c>
      <c r="BX531" s="31">
        <f>IF(BX$4=first_reg_period, INDEX(Inputs!$J$94:$J$121,MATCH(BQ521,Inputs!$C$94:$C$121,0)),0)</f>
        <v>0</v>
      </c>
      <c r="BY531" s="31">
        <f>IF(BY$4=first_reg_period, INDEX(Inputs!$J$94:$J$121,MATCH(BR521,Inputs!$C$94:$C$121,0)),0)</f>
        <v>0</v>
      </c>
      <c r="BZ531" s="31">
        <f>IF(BZ$4=first_reg_period, INDEX(Inputs!$J$94:$J$121,MATCH(BS521,Inputs!$C$94:$C$121,0)),0)</f>
        <v>0</v>
      </c>
      <c r="CA531" s="31">
        <f>IF(CA$4=first_reg_period, INDEX(Inputs!$J$94:$J$121,MATCH(BT521,Inputs!$C$94:$C$121,0)),0)</f>
        <v>0</v>
      </c>
      <c r="CB531" s="31">
        <f>IF(CB$4=first_reg_period, INDEX(Inputs!$J$94:$J$121,MATCH(BU521,Inputs!$C$94:$C$121,0)),0)</f>
        <v>0</v>
      </c>
      <c r="CC531" s="31">
        <f>IF(CC$4=first_reg_period, INDEX(Inputs!$J$94:$J$121,MATCH(BV521,Inputs!$C$94:$C$121,0)),0)</f>
        <v>0</v>
      </c>
      <c r="CD531" s="31">
        <f>IF(CD$4=first_reg_period, INDEX(Inputs!$J$94:$J$121,MATCH(BW521,Inputs!$C$94:$C$121,0)),0)</f>
        <v>0</v>
      </c>
      <c r="CE531" s="31">
        <f>IF(CE$4=first_reg_period, INDEX(Inputs!$J$94:$J$121,MATCH(BX521,Inputs!$C$94:$C$121,0)),0)</f>
        <v>0</v>
      </c>
      <c r="CF531" s="31">
        <f>IF(CF$4=first_reg_period, INDEX(Inputs!$J$94:$J$121,MATCH(BY521,Inputs!$C$94:$C$121,0)),0)</f>
        <v>0</v>
      </c>
    </row>
    <row r="532" spans="1:2018" s="153" customFormat="1" ht="12.75" customHeight="1">
      <c r="C532" s="164"/>
      <c r="D532" s="155" t="s">
        <v>205</v>
      </c>
      <c r="E532" s="155"/>
      <c r="I532" s="31">
        <f>IF(I$4=first_reg_period, INDEX(Inputs!$K$94:$K$121,MATCH(B521,Inputs!$C$94:$C$121,0)),0)</f>
        <v>449.46118722307813</v>
      </c>
      <c r="J532" s="31">
        <f>IF(J$4=first_reg_period, INDEX(Inputs!$K$94:$K$121,MATCH(C521,Inputs!$C$94:$C$121,0)),0)</f>
        <v>0</v>
      </c>
      <c r="K532" s="31">
        <f>IF(K$4=first_reg_period, INDEX(Inputs!$K$94:$K$121,MATCH(D521,Inputs!$C$94:$C$121,0)),0)</f>
        <v>0</v>
      </c>
      <c r="L532" s="31">
        <f>IF(L$4=first_reg_period, INDEX(Inputs!$K$94:$K$121,MATCH(E521,Inputs!$C$94:$C$121,0)),0)</f>
        <v>0</v>
      </c>
      <c r="M532" s="31">
        <f>IF(M$4=first_reg_period, INDEX(Inputs!$K$94:$K$121,MATCH(F521,Inputs!$C$94:$C$121,0)),0)</f>
        <v>0</v>
      </c>
      <c r="N532" s="31">
        <f>IF(N$4=first_reg_period, INDEX(Inputs!$K$94:$K$121,MATCH(G521,Inputs!$C$94:$C$121,0)),0)</f>
        <v>0</v>
      </c>
      <c r="O532" s="31">
        <f>IF(O$4=first_reg_period, INDEX(Inputs!$K$94:$K$121,MATCH(H521,Inputs!$C$94:$C$121,0)),0)</f>
        <v>0</v>
      </c>
      <c r="P532" s="31">
        <f>IF(P$4=first_reg_period, INDEX(Inputs!$K$94:$K$121,MATCH(I521,Inputs!$C$94:$C$121,0)),0)</f>
        <v>0</v>
      </c>
      <c r="Q532" s="31">
        <f>IF(Q$4=first_reg_period, INDEX(Inputs!$K$94:$K$121,MATCH(J521,Inputs!$C$94:$C$121,0)),0)</f>
        <v>0</v>
      </c>
      <c r="R532" s="31">
        <f>IF(R$4=first_reg_period, INDEX(Inputs!$K$94:$K$121,MATCH(K521,Inputs!$C$94:$C$121,0)),0)</f>
        <v>0</v>
      </c>
      <c r="S532" s="31">
        <f>IF(S$4=first_reg_period, INDEX(Inputs!$K$94:$K$121,MATCH(L521,Inputs!$C$94:$C$121,0)),0)</f>
        <v>0</v>
      </c>
      <c r="T532" s="31">
        <f>IF(T$4=first_reg_period, INDEX(Inputs!$K$94:$K$121,MATCH(M521,Inputs!$C$94:$C$121,0)),0)</f>
        <v>0</v>
      </c>
      <c r="U532" s="31">
        <f>IF(U$4=first_reg_period, INDEX(Inputs!$K$94:$K$121,MATCH(N521,Inputs!$C$94:$C$121,0)),0)</f>
        <v>0</v>
      </c>
      <c r="V532" s="31">
        <f>IF(V$4=first_reg_period, INDEX(Inputs!$K$94:$K$121,MATCH(O521,Inputs!$C$94:$C$121,0)),0)</f>
        <v>0</v>
      </c>
      <c r="W532" s="31">
        <f>IF(W$4=first_reg_period, INDEX(Inputs!$K$94:$K$121,MATCH(P521,Inputs!$C$94:$C$121,0)),0)</f>
        <v>0</v>
      </c>
      <c r="X532" s="31">
        <f>IF(X$4=first_reg_period, INDEX(Inputs!$K$94:$K$121,MATCH(Q521,Inputs!$C$94:$C$121,0)),0)</f>
        <v>0</v>
      </c>
      <c r="Y532" s="31">
        <f>IF(Y$4=first_reg_period, INDEX(Inputs!$K$94:$K$121,MATCH(R521,Inputs!$C$94:$C$121,0)),0)</f>
        <v>0</v>
      </c>
      <c r="Z532" s="31">
        <f>IF(Z$4=first_reg_period, INDEX(Inputs!$K$94:$K$121,MATCH(S521,Inputs!$C$94:$C$121,0)),0)</f>
        <v>0</v>
      </c>
      <c r="AA532" s="31">
        <f>IF(AA$4=first_reg_period, INDEX(Inputs!$K$94:$K$121,MATCH(T521,Inputs!$C$94:$C$121,0)),0)</f>
        <v>0</v>
      </c>
      <c r="AB532" s="31">
        <f>IF(AB$4=first_reg_period, INDEX(Inputs!$K$94:$K$121,MATCH(U521,Inputs!$C$94:$C$121,0)),0)</f>
        <v>0</v>
      </c>
      <c r="AC532" s="31">
        <f>IF(AC$4=first_reg_period, INDEX(Inputs!$K$94:$K$121,MATCH(V521,Inputs!$C$94:$C$121,0)),0)</f>
        <v>0</v>
      </c>
      <c r="AD532" s="31">
        <f>IF(AD$4=first_reg_period, INDEX(Inputs!$K$94:$K$121,MATCH(W521,Inputs!$C$94:$C$121,0)),0)</f>
        <v>0</v>
      </c>
      <c r="AE532" s="31">
        <f>IF(AE$4=first_reg_period, INDEX(Inputs!$K$94:$K$121,MATCH(X521,Inputs!$C$94:$C$121,0)),0)</f>
        <v>0</v>
      </c>
      <c r="AF532" s="31">
        <f>IF(AF$4=first_reg_period, INDEX(Inputs!$K$94:$K$121,MATCH(Y521,Inputs!$C$94:$C$121,0)),0)</f>
        <v>0</v>
      </c>
      <c r="AG532" s="31">
        <f>IF(AG$4=first_reg_period, INDEX(Inputs!$K$94:$K$121,MATCH(Z521,Inputs!$C$94:$C$121,0)),0)</f>
        <v>0</v>
      </c>
      <c r="AH532" s="31">
        <f>IF(AH$4=first_reg_period, INDEX(Inputs!$K$94:$K$121,MATCH(AA521,Inputs!$C$94:$C$121,0)),0)</f>
        <v>0</v>
      </c>
      <c r="AI532" s="31">
        <f>IF(AI$4=first_reg_period, INDEX(Inputs!$K$94:$K$121,MATCH(AB521,Inputs!$C$94:$C$121,0)),0)</f>
        <v>0</v>
      </c>
      <c r="AJ532" s="31">
        <f>IF(AJ$4=first_reg_period, INDEX(Inputs!$K$94:$K$121,MATCH(AC521,Inputs!$C$94:$C$121,0)),0)</f>
        <v>0</v>
      </c>
      <c r="AK532" s="31">
        <f>IF(AK$4=first_reg_period, INDEX(Inputs!$K$94:$K$121,MATCH(AD521,Inputs!$C$94:$C$121,0)),0)</f>
        <v>0</v>
      </c>
      <c r="AL532" s="31">
        <f>IF(AL$4=first_reg_period, INDEX(Inputs!$K$94:$K$121,MATCH(AE521,Inputs!$C$94:$C$121,0)),0)</f>
        <v>0</v>
      </c>
      <c r="AM532" s="31">
        <f>IF(AM$4=first_reg_period, INDEX(Inputs!$K$94:$K$121,MATCH(AF521,Inputs!$C$94:$C$121,0)),0)</f>
        <v>0</v>
      </c>
      <c r="AN532" s="31">
        <f>IF(AN$4=first_reg_period, INDEX(Inputs!$K$94:$K$121,MATCH(AG521,Inputs!$C$94:$C$121,0)),0)</f>
        <v>0</v>
      </c>
      <c r="AO532" s="31">
        <f>IF(AO$4=first_reg_period, INDEX(Inputs!$K$94:$K$121,MATCH(AH521,Inputs!$C$94:$C$121,0)),0)</f>
        <v>0</v>
      </c>
      <c r="AP532" s="31">
        <f>IF(AP$4=first_reg_period, INDEX(Inputs!$K$94:$K$121,MATCH(AI521,Inputs!$C$94:$C$121,0)),0)</f>
        <v>0</v>
      </c>
      <c r="AQ532" s="31">
        <f>IF(AQ$4=first_reg_period, INDEX(Inputs!$K$94:$K$121,MATCH(AJ521,Inputs!$C$94:$C$121,0)),0)</f>
        <v>0</v>
      </c>
      <c r="AR532" s="31">
        <f>IF(AR$4=first_reg_period, INDEX(Inputs!$K$94:$K$121,MATCH(AK521,Inputs!$C$94:$C$121,0)),0)</f>
        <v>0</v>
      </c>
      <c r="AS532" s="31">
        <f>IF(AS$4=first_reg_period, INDEX(Inputs!$K$94:$K$121,MATCH(AL521,Inputs!$C$94:$C$121,0)),0)</f>
        <v>0</v>
      </c>
      <c r="AT532" s="31">
        <f>IF(AT$4=first_reg_period, INDEX(Inputs!$K$94:$K$121,MATCH(AM521,Inputs!$C$94:$C$121,0)),0)</f>
        <v>0</v>
      </c>
      <c r="AU532" s="31">
        <f>IF(AU$4=first_reg_period, INDEX(Inputs!$K$94:$K$121,MATCH(AN521,Inputs!$C$94:$C$121,0)),0)</f>
        <v>0</v>
      </c>
      <c r="AV532" s="31">
        <f>IF(AV$4=first_reg_period, INDEX(Inputs!$K$94:$K$121,MATCH(AO521,Inputs!$C$94:$C$121,0)),0)</f>
        <v>0</v>
      </c>
      <c r="AW532" s="31">
        <f>IF(AW$4=first_reg_period, INDEX(Inputs!$K$94:$K$121,MATCH(AP521,Inputs!$C$94:$C$121,0)),0)</f>
        <v>0</v>
      </c>
      <c r="AX532" s="31">
        <f>IF(AX$4=first_reg_period, INDEX(Inputs!$K$94:$K$121,MATCH(AQ521,Inputs!$C$94:$C$121,0)),0)</f>
        <v>0</v>
      </c>
      <c r="AY532" s="31">
        <f>IF(AY$4=first_reg_period, INDEX(Inputs!$K$94:$K$121,MATCH(AR521,Inputs!$C$94:$C$121,0)),0)</f>
        <v>0</v>
      </c>
      <c r="AZ532" s="31">
        <f>IF(AZ$4=first_reg_period, INDEX(Inputs!$K$94:$K$121,MATCH(AS521,Inputs!$C$94:$C$121,0)),0)</f>
        <v>0</v>
      </c>
      <c r="BA532" s="31">
        <f>IF(BA$4=first_reg_period, INDEX(Inputs!$K$94:$K$121,MATCH(AT521,Inputs!$C$94:$C$121,0)),0)</f>
        <v>0</v>
      </c>
      <c r="BB532" s="31">
        <f>IF(BB$4=first_reg_period, INDEX(Inputs!$K$94:$K$121,MATCH(AU521,Inputs!$C$94:$C$121,0)),0)</f>
        <v>0</v>
      </c>
      <c r="BC532" s="31">
        <f>IF(BC$4=first_reg_period, INDEX(Inputs!$K$94:$K$121,MATCH(AV521,Inputs!$C$94:$C$121,0)),0)</f>
        <v>0</v>
      </c>
      <c r="BD532" s="31">
        <f>IF(BD$4=first_reg_period, INDEX(Inputs!$K$94:$K$121,MATCH(AW521,Inputs!$C$94:$C$121,0)),0)</f>
        <v>0</v>
      </c>
      <c r="BE532" s="31">
        <f>IF(BE$4=first_reg_period, INDEX(Inputs!$K$94:$K$121,MATCH(AX521,Inputs!$C$94:$C$121,0)),0)</f>
        <v>0</v>
      </c>
      <c r="BF532" s="31">
        <f>IF(BF$4=first_reg_period, INDEX(Inputs!$K$94:$K$121,MATCH(AY521,Inputs!$C$94:$C$121,0)),0)</f>
        <v>0</v>
      </c>
      <c r="BG532" s="31">
        <f>IF(BG$4=first_reg_period, INDEX(Inputs!$K$94:$K$121,MATCH(AZ521,Inputs!$C$94:$C$121,0)),0)</f>
        <v>0</v>
      </c>
      <c r="BH532" s="31">
        <f>IF(BH$4=first_reg_period, INDEX(Inputs!$K$94:$K$121,MATCH(BA521,Inputs!$C$94:$C$121,0)),0)</f>
        <v>0</v>
      </c>
      <c r="BI532" s="31">
        <f>IF(BI$4=first_reg_period, INDEX(Inputs!$K$94:$K$121,MATCH(BB521,Inputs!$C$94:$C$121,0)),0)</f>
        <v>0</v>
      </c>
      <c r="BJ532" s="31">
        <f>IF(BJ$4=first_reg_period, INDEX(Inputs!$K$94:$K$121,MATCH(BC521,Inputs!$C$94:$C$121,0)),0)</f>
        <v>0</v>
      </c>
      <c r="BK532" s="31">
        <f>IF(BK$4=first_reg_period, INDEX(Inputs!$K$94:$K$121,MATCH(BD521,Inputs!$C$94:$C$121,0)),0)</f>
        <v>0</v>
      </c>
      <c r="BL532" s="31">
        <f>IF(BL$4=first_reg_period, INDEX(Inputs!$K$94:$K$121,MATCH(BE521,Inputs!$C$94:$C$121,0)),0)</f>
        <v>0</v>
      </c>
      <c r="BM532" s="31">
        <f>IF(BM$4=first_reg_period, INDEX(Inputs!$K$94:$K$121,MATCH(BF521,Inputs!$C$94:$C$121,0)),0)</f>
        <v>0</v>
      </c>
      <c r="BN532" s="31">
        <f>IF(BN$4=first_reg_period, INDEX(Inputs!$K$94:$K$121,MATCH(BG521,Inputs!$C$94:$C$121,0)),0)</f>
        <v>0</v>
      </c>
      <c r="BO532" s="31">
        <f>IF(BO$4=first_reg_period, INDEX(Inputs!$K$94:$K$121,MATCH(BH521,Inputs!$C$94:$C$121,0)),0)</f>
        <v>0</v>
      </c>
      <c r="BP532" s="31">
        <f>IF(BP$4=first_reg_period, INDEX(Inputs!$K$94:$K$121,MATCH(BI521,Inputs!$C$94:$C$121,0)),0)</f>
        <v>0</v>
      </c>
      <c r="BQ532" s="31">
        <f>IF(BQ$4=first_reg_period, INDEX(Inputs!$K$94:$K$121,MATCH(BJ521,Inputs!$C$94:$C$121,0)),0)</f>
        <v>0</v>
      </c>
      <c r="BR532" s="31">
        <f>IF(BR$4=first_reg_period, INDEX(Inputs!$K$94:$K$121,MATCH(BK521,Inputs!$C$94:$C$121,0)),0)</f>
        <v>0</v>
      </c>
      <c r="BS532" s="31">
        <f>IF(BS$4=first_reg_period, INDEX(Inputs!$K$94:$K$121,MATCH(BL521,Inputs!$C$94:$C$121,0)),0)</f>
        <v>0</v>
      </c>
      <c r="BT532" s="31">
        <f>IF(BT$4=first_reg_period, INDEX(Inputs!$K$94:$K$121,MATCH(BM521,Inputs!$C$94:$C$121,0)),0)</f>
        <v>0</v>
      </c>
      <c r="BU532" s="31">
        <f>IF(BU$4=first_reg_period, INDEX(Inputs!$K$94:$K$121,MATCH(BN521,Inputs!$C$94:$C$121,0)),0)</f>
        <v>0</v>
      </c>
      <c r="BV532" s="31">
        <f>IF(BV$4=first_reg_period, INDEX(Inputs!$K$94:$K$121,MATCH(BO521,Inputs!$C$94:$C$121,0)),0)</f>
        <v>0</v>
      </c>
      <c r="BW532" s="31">
        <f>IF(BW$4=first_reg_period, INDEX(Inputs!$K$94:$K$121,MATCH(BP521,Inputs!$C$94:$C$121,0)),0)</f>
        <v>0</v>
      </c>
      <c r="BX532" s="31">
        <f>IF(BX$4=first_reg_period, INDEX(Inputs!$K$94:$K$121,MATCH(BQ521,Inputs!$C$94:$C$121,0)),0)</f>
        <v>0</v>
      </c>
      <c r="BY532" s="31">
        <f>IF(BY$4=first_reg_period, INDEX(Inputs!$K$94:$K$121,MATCH(BR521,Inputs!$C$94:$C$121,0)),0)</f>
        <v>0</v>
      </c>
      <c r="BZ532" s="31">
        <f>IF(BZ$4=first_reg_period, INDEX(Inputs!$K$94:$K$121,MATCH(BS521,Inputs!$C$94:$C$121,0)),0)</f>
        <v>0</v>
      </c>
      <c r="CA532" s="31">
        <f>IF(CA$4=first_reg_period, INDEX(Inputs!$K$94:$K$121,MATCH(BT521,Inputs!$C$94:$C$121,0)),0)</f>
        <v>0</v>
      </c>
      <c r="CB532" s="31">
        <f>IF(CB$4=first_reg_period, INDEX(Inputs!$K$94:$K$121,MATCH(BU521,Inputs!$C$94:$C$121,0)),0)</f>
        <v>0</v>
      </c>
      <c r="CC532" s="31">
        <f>IF(CC$4=first_reg_period, INDEX(Inputs!$K$94:$K$121,MATCH(BV521,Inputs!$C$94:$C$121,0)),0)</f>
        <v>0</v>
      </c>
      <c r="CD532" s="31">
        <f>IF(CD$4=first_reg_period, INDEX(Inputs!$K$94:$K$121,MATCH(BW521,Inputs!$C$94:$C$121,0)),0)</f>
        <v>0</v>
      </c>
      <c r="CE532" s="31">
        <f>IF(CE$4=first_reg_period, INDEX(Inputs!$K$94:$K$121,MATCH(BX521,Inputs!$C$94:$C$121,0)),0)</f>
        <v>0</v>
      </c>
      <c r="CF532" s="31">
        <f>IF(CF$4=first_reg_period, INDEX(Inputs!$K$94:$K$121,MATCH(BY521,Inputs!$C$94:$C$121,0)),0)</f>
        <v>0</v>
      </c>
    </row>
    <row r="533" spans="1:2018" s="97" customFormat="1" ht="12.75" customHeight="1">
      <c r="C533" s="176"/>
      <c r="D533" s="176" t="s">
        <v>230</v>
      </c>
      <c r="E533" s="176" t="s">
        <v>185</v>
      </c>
      <c r="I533" s="99"/>
      <c r="J533" s="269">
        <f>IF(J$4=second_reg_period, INDEX(Inputs!$P$292:$P$320,MATCH($B521,Inputs!$C$292:$C$320,0)),0)/conv_2020_2015</f>
        <v>0</v>
      </c>
      <c r="K533" s="269">
        <f>IF(K$4=second_reg_period, INDEX(Inputs!$P$292:$P$320,MATCH($B521,Inputs!$C$292:$C$320,0)),0)/conv_2020_2015</f>
        <v>0</v>
      </c>
      <c r="L533" s="269">
        <f>IF(L$4=second_reg_period, INDEX(Inputs!$P$292:$P$320,MATCH($B521,Inputs!$C$292:$C$320,0)),0)/conv_2020_2015</f>
        <v>0</v>
      </c>
      <c r="M533" s="269">
        <f>IF(M$4=second_reg_period, INDEX(Inputs!$P$292:$P$320,MATCH($B521,Inputs!$C$292:$C$320,0)),0)/conv_2020_2015</f>
        <v>0</v>
      </c>
      <c r="N533" s="269">
        <f>IF(N$4=second_reg_period, INDEX(Inputs!$P$292:$P$320,MATCH($B521,Inputs!$C$292:$C$320,0)),0)/conv_2020_2015</f>
        <v>0</v>
      </c>
      <c r="O533" s="100">
        <f>IF(O$4=second_reg_period, INDEX(Inputs!$P$292:$P$320,MATCH($B521,Inputs!$C$292:$C$320,0)),0)/conv_2020_2015</f>
        <v>0</v>
      </c>
      <c r="P533" s="100">
        <f>IF(P$4=second_reg_period, INDEX(Inputs!$P$292:$P$320,MATCH($B521,Inputs!$C$292:$C$320,0)),0)/conv_2020_2015</f>
        <v>0</v>
      </c>
      <c r="Q533" s="100">
        <f>IF(Q$4=second_reg_period, INDEX(Inputs!$P$292:$P$320,MATCH($B521,Inputs!$C$292:$C$320,0)),0)/conv_2020_2015</f>
        <v>0</v>
      </c>
      <c r="R533" s="100">
        <f>IF(R$4=second_reg_period, INDEX(Inputs!$P$292:$P$320,MATCH($B521,Inputs!$C$292:$C$320,0)),0)/conv_2020_2015</f>
        <v>0</v>
      </c>
      <c r="S533" s="100">
        <f>IF(S$4=second_reg_period, INDEX(Inputs!$P$292:$P$320,MATCH($B521,Inputs!$C$292:$C$320,0)),0)/conv_2020_2015</f>
        <v>0</v>
      </c>
      <c r="T533" s="100">
        <f>IF(T$4=second_reg_period, INDEX(Inputs!$P$292:$P$320,MATCH($B521,Inputs!$C$292:$C$320,0)),0)/conv_2020_2015</f>
        <v>0</v>
      </c>
      <c r="U533" s="100">
        <f>IF(U$4=second_reg_period, INDEX(Inputs!$P$292:$P$320,MATCH($B521,Inputs!$C$292:$C$320,0)),0)/conv_2020_2015</f>
        <v>0</v>
      </c>
      <c r="V533" s="100">
        <f>IF(V$4=second_reg_period, INDEX(Inputs!$P$292:$P$320,MATCH($B521,Inputs!$C$292:$C$320,0)),0)/conv_2020_2015</f>
        <v>0</v>
      </c>
      <c r="W533" s="100">
        <f>IF(W$4=second_reg_period, INDEX(Inputs!$P$292:$P$320,MATCH($B521,Inputs!$C$292:$C$320,0)),0)/conv_2020_2015</f>
        <v>0</v>
      </c>
      <c r="X533" s="100">
        <f>IF(X$4=second_reg_period, INDEX(Inputs!$P$292:$P$320,MATCH($B521,Inputs!$C$292:$C$320,0)),0)/conv_2020_2015</f>
        <v>0</v>
      </c>
      <c r="Y533" s="100">
        <f>IF(Y$4=second_reg_period, INDEX(Inputs!$P$292:$P$320,MATCH($B521,Inputs!$C$292:$C$320,0)),0)/conv_2020_2015</f>
        <v>0</v>
      </c>
      <c r="Z533" s="100">
        <f>IF(Z$4=second_reg_period, INDEX(Inputs!$P$292:$P$320,MATCH($B521,Inputs!$C$292:$C$320,0)),0)/conv_2020_2015</f>
        <v>0</v>
      </c>
      <c r="AA533" s="100">
        <f>IF(AA$4=second_reg_period, INDEX(Inputs!$P$292:$P$320,MATCH($B521,Inputs!$C$292:$C$320,0)),0)/conv_2020_2015</f>
        <v>0</v>
      </c>
      <c r="AB533" s="100">
        <f>IF(AB$4=second_reg_period, INDEX(Inputs!$P$292:$P$320,MATCH($B521,Inputs!$C$292:$C$320,0)),0)/conv_2020_2015</f>
        <v>0</v>
      </c>
      <c r="AC533" s="100">
        <f>IF(AC$4=second_reg_period, INDEX(Inputs!$P$292:$P$320,MATCH($B521,Inputs!$C$292:$C$320,0)),0)/conv_2020_2015</f>
        <v>0</v>
      </c>
      <c r="AD533" s="100">
        <f>IF(AD$4=second_reg_period, INDEX(Inputs!$P$292:$P$320,MATCH($B521,Inputs!$C$292:$C$320,0)),0)/conv_2020_2015</f>
        <v>0</v>
      </c>
      <c r="AE533" s="100">
        <f>IF(AE$4=second_reg_period, INDEX(Inputs!$P$292:$P$320,MATCH($B521,Inputs!$C$292:$C$320,0)),0)/conv_2020_2015</f>
        <v>0</v>
      </c>
      <c r="AF533" s="100">
        <f>IF(AF$4=second_reg_period, INDEX(Inputs!$P$292:$P$320,MATCH($B521,Inputs!$C$292:$C$320,0)),0)/conv_2020_2015</f>
        <v>0</v>
      </c>
      <c r="AG533" s="100">
        <f>IF(AG$4=second_reg_period, INDEX(Inputs!$P$292:$P$320,MATCH($B521,Inputs!$C$292:$C$320,0)),0)/conv_2020_2015</f>
        <v>0</v>
      </c>
      <c r="AH533" s="100">
        <f>IF(AH$4=second_reg_period, INDEX(Inputs!$P$292:$P$320,MATCH($B521,Inputs!$C$292:$C$320,0)),0)/conv_2020_2015</f>
        <v>0</v>
      </c>
      <c r="AI533" s="100">
        <f>IF(AI$4=second_reg_period, INDEX(Inputs!$P$292:$P$320,MATCH($B521,Inputs!$C$292:$C$320,0)),0)/conv_2020_2015</f>
        <v>0</v>
      </c>
      <c r="AJ533" s="100">
        <f>IF(AJ$4=second_reg_period, INDEX(Inputs!$P$292:$P$320,MATCH($B521,Inputs!$C$292:$C$320,0)),0)/conv_2020_2015</f>
        <v>0</v>
      </c>
      <c r="AK533" s="100">
        <f>IF(AK$4=second_reg_period, INDEX(Inputs!$P$292:$P$320,MATCH($B521,Inputs!$C$292:$C$320,0)),0)/conv_2020_2015</f>
        <v>0</v>
      </c>
      <c r="AL533" s="100">
        <f>IF(AL$4=second_reg_period, INDEX(Inputs!$P$292:$P$320,MATCH($B521,Inputs!$C$292:$C$320,0)),0)/conv_2020_2015</f>
        <v>0</v>
      </c>
      <c r="AM533" s="100">
        <f>IF(AM$4=second_reg_period, INDEX(Inputs!$P$292:$P$320,MATCH($B521,Inputs!$C$292:$C$320,0)),0)/conv_2020_2015</f>
        <v>0</v>
      </c>
      <c r="AN533" s="100">
        <f>IF(AN$4=second_reg_period, INDEX(Inputs!$P$292:$P$320,MATCH($B521,Inputs!$C$292:$C$320,0)),0)/conv_2020_2015</f>
        <v>0</v>
      </c>
      <c r="AO533" s="100">
        <f>IF(AO$4=second_reg_period, INDEX(Inputs!$P$292:$P$320,MATCH($B521,Inputs!$C$292:$C$320,0)),0)/conv_2020_2015</f>
        <v>0</v>
      </c>
      <c r="AP533" s="100">
        <f>IF(AP$4=second_reg_period, INDEX(Inputs!$P$292:$P$320,MATCH($B521,Inputs!$C$292:$C$320,0)),0)/conv_2020_2015</f>
        <v>0</v>
      </c>
      <c r="AQ533" s="100">
        <f>IF(AQ$4=second_reg_period, INDEX(Inputs!$P$292:$P$320,MATCH($B521,Inputs!$C$292:$C$320,0)),0)/conv_2020_2015</f>
        <v>0</v>
      </c>
      <c r="AR533" s="100">
        <f>IF(AR$4=second_reg_period, INDEX(Inputs!$P$292:$P$320,MATCH($B521,Inputs!$C$292:$C$320,0)),0)/conv_2020_2015</f>
        <v>0</v>
      </c>
      <c r="AS533" s="100">
        <f>IF(AS$4=second_reg_period, INDEX(Inputs!$P$292:$P$320,MATCH($B521,Inputs!$C$292:$C$320,0)),0)/conv_2020_2015</f>
        <v>0</v>
      </c>
      <c r="AT533" s="100">
        <f>IF(AT$4=second_reg_period, INDEX(Inputs!$P$292:$P$320,MATCH($B521,Inputs!$C$292:$C$320,0)),0)/conv_2020_2015</f>
        <v>0</v>
      </c>
      <c r="AU533" s="100">
        <f>IF(AU$4=second_reg_period, INDEX(Inputs!$P$292:$P$320,MATCH($B521,Inputs!$C$292:$C$320,0)),0)/conv_2020_2015</f>
        <v>0</v>
      </c>
      <c r="AV533" s="100">
        <f>IF(AV$4=second_reg_period, INDEX(Inputs!$P$292:$P$320,MATCH($B521,Inputs!$C$292:$C$320,0)),0)/conv_2020_2015</f>
        <v>0</v>
      </c>
      <c r="AW533" s="100">
        <f>IF(AW$4=second_reg_period, INDEX(Inputs!$P$292:$P$320,MATCH($B521,Inputs!$C$292:$C$320,0)),0)/conv_2020_2015</f>
        <v>0</v>
      </c>
      <c r="AX533" s="100">
        <f>IF(AX$4=second_reg_period, INDEX(Inputs!$P$292:$P$320,MATCH($B521,Inputs!$C$292:$C$320,0)),0)/conv_2020_2015</f>
        <v>0</v>
      </c>
      <c r="AY533" s="100">
        <f>IF(AY$4=second_reg_period, INDEX(Inputs!$P$292:$P$320,MATCH($B521,Inputs!$C$292:$C$320,0)),0)/conv_2020_2015</f>
        <v>0</v>
      </c>
      <c r="AZ533" s="100">
        <f>IF(AZ$4=second_reg_period, INDEX(Inputs!$P$292:$P$320,MATCH($B521,Inputs!$C$292:$C$320,0)),0)/conv_2020_2015</f>
        <v>0</v>
      </c>
      <c r="BA533" s="100">
        <f>IF(BA$4=second_reg_period, INDEX(Inputs!$P$292:$P$320,MATCH($B521,Inputs!$C$292:$C$320,0)),0)/conv_2020_2015</f>
        <v>0</v>
      </c>
      <c r="BB533" s="100">
        <f>IF(BB$4=second_reg_period, INDEX(Inputs!$P$292:$P$320,MATCH($B521,Inputs!$C$292:$C$320,0)),0)/conv_2020_2015</f>
        <v>0</v>
      </c>
      <c r="BC533" s="100">
        <f>IF(BC$4=second_reg_period, INDEX(Inputs!$P$292:$P$320,MATCH($B521,Inputs!$C$292:$C$320,0)),0)/conv_2020_2015</f>
        <v>0</v>
      </c>
      <c r="BD533" s="100">
        <f>IF(BD$4=second_reg_period, INDEX(Inputs!$P$292:$P$320,MATCH($B521,Inputs!$C$292:$C$320,0)),0)/conv_2020_2015</f>
        <v>0</v>
      </c>
      <c r="BE533" s="100">
        <f>IF(BE$4=second_reg_period, INDEX(Inputs!$P$292:$P$320,MATCH($B521,Inputs!$C$292:$C$320,0)),0)/conv_2020_2015</f>
        <v>0</v>
      </c>
      <c r="BF533" s="100">
        <f>IF(BF$4=second_reg_period, INDEX(Inputs!$P$292:$P$320,MATCH($B521,Inputs!$C$292:$C$320,0)),0)/conv_2020_2015</f>
        <v>0</v>
      </c>
      <c r="BG533" s="100">
        <f>IF(BG$4=second_reg_period, INDEX(Inputs!$P$292:$P$320,MATCH($B521,Inputs!$C$292:$C$320,0)),0)/conv_2020_2015</f>
        <v>0</v>
      </c>
      <c r="BH533" s="100">
        <f>IF(BH$4=second_reg_period, INDEX(Inputs!$P$292:$P$320,MATCH($B521,Inputs!$C$292:$C$320,0)),0)/conv_2020_2015</f>
        <v>0</v>
      </c>
      <c r="BI533" s="100">
        <f>IF(BI$4=second_reg_period, INDEX(Inputs!$P$292:$P$320,MATCH($B521,Inputs!$C$292:$C$320,0)),0)/conv_2020_2015</f>
        <v>0</v>
      </c>
      <c r="BJ533" s="100">
        <f>IF(BJ$4=second_reg_period, INDEX(Inputs!$P$292:$P$320,MATCH($B521,Inputs!$C$292:$C$320,0)),0)/conv_2020_2015</f>
        <v>0</v>
      </c>
      <c r="BK533" s="100">
        <f>IF(BK$4=second_reg_period, INDEX(Inputs!$P$292:$P$320,MATCH($B521,Inputs!$C$292:$C$320,0)),0)/conv_2020_2015</f>
        <v>0</v>
      </c>
      <c r="BL533" s="100">
        <f>IF(BL$4=second_reg_period, INDEX(Inputs!$P$292:$P$320,MATCH($B521,Inputs!$C$292:$C$320,0)),0)/conv_2020_2015</f>
        <v>0</v>
      </c>
      <c r="BM533" s="100">
        <f>IF(BM$4=second_reg_period, INDEX(Inputs!$P$292:$P$320,MATCH($B521,Inputs!$C$292:$C$320,0)),0)/conv_2020_2015</f>
        <v>0</v>
      </c>
      <c r="BN533" s="100">
        <f>IF(BN$4=second_reg_period, INDEX(Inputs!$P$292:$P$320,MATCH($B521,Inputs!$C$292:$C$320,0)),0)/conv_2020_2015</f>
        <v>0</v>
      </c>
      <c r="BO533" s="100">
        <f>IF(BO$4=second_reg_period, INDEX(Inputs!$P$292:$P$320,MATCH($B521,Inputs!$C$292:$C$320,0)),0)/conv_2020_2015</f>
        <v>0</v>
      </c>
      <c r="BP533" s="100">
        <f>IF(BP$4=second_reg_period, INDEX(Inputs!$P$292:$P$320,MATCH($B521,Inputs!$C$292:$C$320,0)),0)/conv_2020_2015</f>
        <v>0</v>
      </c>
      <c r="BQ533" s="100">
        <f>IF(BQ$4=second_reg_period, INDEX(Inputs!$P$292:$P$320,MATCH($B521,Inputs!$C$292:$C$320,0)),0)/conv_2020_2015</f>
        <v>0</v>
      </c>
      <c r="BR533" s="100">
        <f>IF(BR$4=second_reg_period, INDEX(Inputs!$P$292:$P$320,MATCH($B521,Inputs!$C$292:$C$320,0)),0)/conv_2020_2015</f>
        <v>0</v>
      </c>
      <c r="BS533" s="100">
        <f>IF(BS$4=second_reg_period, INDEX(Inputs!$P$292:$P$320,MATCH($B521,Inputs!$C$292:$C$320,0)),0)/conv_2020_2015</f>
        <v>0</v>
      </c>
      <c r="BT533" s="100">
        <f>IF(BT$4=second_reg_period, INDEX(Inputs!$P$292:$P$320,MATCH($B521,Inputs!$C$292:$C$320,0)),0)/conv_2020_2015</f>
        <v>0</v>
      </c>
      <c r="BU533" s="100">
        <f>IF(BU$4=second_reg_period, INDEX(Inputs!$P$292:$P$320,MATCH($B521,Inputs!$C$292:$C$320,0)),0)/conv_2020_2015</f>
        <v>0</v>
      </c>
      <c r="BV533" s="100">
        <f>IF(BV$4=second_reg_period, INDEX(Inputs!$P$292:$P$320,MATCH($B521,Inputs!$C$292:$C$320,0)),0)/conv_2020_2015</f>
        <v>0</v>
      </c>
      <c r="BW533" s="100">
        <f>IF(BW$4=second_reg_period, INDEX(Inputs!$P$292:$P$320,MATCH($B521,Inputs!$C$292:$C$320,0)),0)/conv_2020_2015</f>
        <v>0</v>
      </c>
      <c r="BX533" s="100">
        <f>IF(BX$4=second_reg_period, INDEX(Inputs!$P$292:$P$320,MATCH($B521,Inputs!$C$292:$C$320,0)),0)/conv_2020_2015</f>
        <v>0</v>
      </c>
      <c r="BY533" s="100">
        <f>IF(BY$4=second_reg_period, INDEX(Inputs!$P$292:$P$320,MATCH($B521,Inputs!$C$292:$C$320,0)),0)/conv_2020_2015</f>
        <v>0</v>
      </c>
      <c r="BZ533" s="100">
        <f>IF(BZ$4=second_reg_period, INDEX(Inputs!$P$292:$P$320,MATCH($B521,Inputs!$C$292:$C$320,0)),0)/conv_2020_2015</f>
        <v>0</v>
      </c>
      <c r="CA533" s="100">
        <f>IF(CA$4=second_reg_period, INDEX(Inputs!$P$292:$P$320,MATCH($B521,Inputs!$C$292:$C$320,0)),0)/conv_2020_2015</f>
        <v>0</v>
      </c>
      <c r="CB533" s="100">
        <f>IF(CB$4=second_reg_period, INDEX(Inputs!$P$292:$P$320,MATCH($B521,Inputs!$C$292:$C$320,0)),0)/conv_2020_2015</f>
        <v>0</v>
      </c>
      <c r="CC533" s="100">
        <f>IF(CC$4=second_reg_period, INDEX(Inputs!$P$292:$P$320,MATCH($B521,Inputs!$C$292:$C$320,0)),0)/conv_2020_2015</f>
        <v>0</v>
      </c>
      <c r="CD533" s="100">
        <f>IF(CD$4=second_reg_period, INDEX(Inputs!$P$292:$P$320,MATCH($B521,Inputs!$C$292:$C$320,0)),0)/conv_2020_2015</f>
        <v>0</v>
      </c>
      <c r="CE533" s="100">
        <f>IF(CE$4=second_reg_period, INDEX(Inputs!$P$292:$P$320,MATCH($B521,Inputs!$C$292:$C$320,0)),0)/conv_2020_2015</f>
        <v>0</v>
      </c>
      <c r="CF533" s="100">
        <f>IF(CF$4=second_reg_period, INDEX(Inputs!$P$292:$P$320,MATCH($B521,Inputs!$C$292:$C$320,0)),0)/conv_2020_2015</f>
        <v>0</v>
      </c>
      <c r="CG533" s="153"/>
      <c r="CH533" s="153"/>
      <c r="CI533" s="153"/>
      <c r="CJ533" s="153"/>
      <c r="CK533" s="153"/>
      <c r="CL533" s="153"/>
      <c r="CM533" s="153"/>
      <c r="CN533" s="153"/>
      <c r="CO533" s="153"/>
      <c r="CP533" s="153"/>
      <c r="CQ533" s="153"/>
      <c r="CR533" s="153"/>
      <c r="CS533" s="153"/>
      <c r="CT533" s="153"/>
      <c r="CU533" s="153"/>
      <c r="CV533" s="153"/>
      <c r="CW533" s="153"/>
      <c r="CX533" s="153"/>
      <c r="CY533" s="153"/>
      <c r="CZ533" s="153"/>
      <c r="DA533" s="153"/>
      <c r="DB533" s="153"/>
      <c r="DC533" s="153"/>
      <c r="DD533" s="153"/>
      <c r="DE533" s="153"/>
      <c r="DF533" s="153"/>
      <c r="DG533" s="153"/>
      <c r="DH533" s="153"/>
      <c r="DI533" s="153"/>
      <c r="DJ533" s="153"/>
      <c r="DK533" s="153"/>
      <c r="DL533" s="153"/>
      <c r="DM533" s="153"/>
      <c r="DN533" s="153"/>
      <c r="DO533" s="153"/>
      <c r="DP533" s="153"/>
      <c r="DQ533" s="153"/>
      <c r="DR533" s="153"/>
      <c r="DS533" s="153"/>
      <c r="DT533" s="153"/>
      <c r="DU533" s="153"/>
      <c r="DV533" s="153"/>
      <c r="DW533" s="153"/>
      <c r="DX533" s="153"/>
      <c r="DY533" s="153"/>
      <c r="DZ533" s="153"/>
      <c r="EA533" s="153"/>
      <c r="EB533" s="153"/>
      <c r="EC533" s="153"/>
      <c r="ED533" s="153"/>
      <c r="EE533" s="153"/>
      <c r="EF533" s="153"/>
      <c r="EG533" s="153"/>
      <c r="EH533" s="153"/>
      <c r="EI533" s="153"/>
      <c r="EJ533" s="153"/>
      <c r="EK533" s="153"/>
      <c r="EL533" s="153"/>
      <c r="EM533" s="153"/>
      <c r="EN533" s="153"/>
      <c r="EO533" s="153"/>
      <c r="EP533" s="153"/>
      <c r="EQ533" s="153"/>
      <c r="ER533" s="153"/>
      <c r="ES533" s="153"/>
      <c r="ET533" s="153"/>
      <c r="EU533" s="153"/>
      <c r="EV533" s="153"/>
      <c r="EW533" s="153"/>
      <c r="EX533" s="153"/>
      <c r="EY533" s="153"/>
      <c r="EZ533" s="153"/>
      <c r="FA533" s="153"/>
      <c r="FB533" s="153"/>
      <c r="FC533" s="153"/>
      <c r="FD533" s="153"/>
      <c r="FE533" s="153"/>
      <c r="FF533" s="153"/>
      <c r="FG533" s="153"/>
      <c r="FH533" s="153"/>
      <c r="FI533" s="153"/>
      <c r="FJ533" s="153"/>
      <c r="FK533" s="153"/>
      <c r="FL533" s="153"/>
      <c r="FM533" s="153"/>
      <c r="FN533" s="153"/>
      <c r="FO533" s="153"/>
      <c r="FP533" s="153"/>
      <c r="FQ533" s="153"/>
      <c r="FR533" s="153"/>
      <c r="FS533" s="153"/>
      <c r="FT533" s="153"/>
      <c r="FU533" s="153"/>
      <c r="FV533" s="153"/>
      <c r="FW533" s="153"/>
      <c r="FX533" s="153"/>
      <c r="FY533" s="153"/>
      <c r="FZ533" s="153"/>
      <c r="GA533" s="153"/>
      <c r="GB533" s="153"/>
      <c r="GC533" s="153"/>
      <c r="GD533" s="153"/>
      <c r="GE533" s="153"/>
      <c r="GF533" s="153"/>
      <c r="GG533" s="153"/>
      <c r="GH533" s="153"/>
      <c r="GI533" s="153"/>
      <c r="GJ533" s="153"/>
      <c r="GK533" s="153"/>
      <c r="GL533" s="153"/>
      <c r="GM533" s="153"/>
      <c r="GN533" s="153"/>
      <c r="GO533" s="153"/>
      <c r="GP533" s="153"/>
      <c r="GQ533" s="153"/>
      <c r="GR533" s="153"/>
      <c r="GS533" s="153"/>
      <c r="GT533" s="153"/>
      <c r="GU533" s="153"/>
      <c r="GV533" s="153"/>
      <c r="GW533" s="153"/>
      <c r="GX533" s="153"/>
      <c r="GY533" s="153"/>
      <c r="GZ533" s="153"/>
      <c r="HA533" s="153"/>
      <c r="HB533" s="153"/>
      <c r="HC533" s="153"/>
      <c r="HD533" s="153"/>
      <c r="HE533" s="153"/>
      <c r="HF533" s="153"/>
      <c r="HG533" s="153"/>
      <c r="HH533" s="153"/>
      <c r="HI533" s="153"/>
      <c r="HJ533" s="153"/>
      <c r="HK533" s="153"/>
      <c r="HL533" s="153"/>
      <c r="HM533" s="153"/>
      <c r="HN533" s="153"/>
      <c r="HO533" s="153"/>
      <c r="HP533" s="153"/>
      <c r="HQ533" s="153"/>
      <c r="HR533" s="153"/>
      <c r="HS533" s="153"/>
      <c r="HT533" s="153"/>
      <c r="HU533" s="153"/>
      <c r="HV533" s="153"/>
      <c r="HW533" s="153"/>
      <c r="HX533" s="153"/>
      <c r="HY533" s="153"/>
      <c r="HZ533" s="153"/>
      <c r="IA533" s="153"/>
      <c r="IB533" s="153"/>
      <c r="IC533" s="153"/>
      <c r="ID533" s="153"/>
      <c r="IE533" s="153"/>
      <c r="IF533" s="153"/>
      <c r="IG533" s="153"/>
      <c r="IH533" s="153"/>
      <c r="II533" s="153"/>
      <c r="IJ533" s="153"/>
      <c r="IK533" s="153"/>
      <c r="IL533" s="153"/>
      <c r="IM533" s="153"/>
      <c r="IN533" s="153"/>
      <c r="IO533" s="153"/>
      <c r="IP533" s="153"/>
      <c r="IQ533" s="153"/>
      <c r="IR533" s="153"/>
      <c r="IS533" s="153"/>
      <c r="IT533" s="153"/>
      <c r="IU533" s="153"/>
      <c r="IV533" s="153"/>
      <c r="IW533" s="153"/>
      <c r="IX533" s="153"/>
      <c r="IY533" s="153"/>
      <c r="IZ533" s="153"/>
      <c r="JA533" s="153"/>
      <c r="JB533" s="153"/>
      <c r="JC533" s="153"/>
      <c r="JD533" s="153"/>
      <c r="JE533" s="153"/>
      <c r="JF533" s="153"/>
      <c r="JG533" s="153"/>
      <c r="JH533" s="153"/>
      <c r="JI533" s="153"/>
      <c r="JJ533" s="153"/>
      <c r="JK533" s="153"/>
      <c r="JL533" s="153"/>
      <c r="JM533" s="153"/>
      <c r="JN533" s="153"/>
      <c r="JO533" s="153"/>
      <c r="JP533" s="153"/>
      <c r="JQ533" s="153"/>
      <c r="JR533" s="153"/>
      <c r="JS533" s="153"/>
      <c r="JT533" s="153"/>
      <c r="JU533" s="153"/>
      <c r="JV533" s="153"/>
      <c r="JW533" s="153"/>
      <c r="JX533" s="153"/>
      <c r="JY533" s="153"/>
      <c r="JZ533" s="153"/>
      <c r="KA533" s="153"/>
      <c r="KB533" s="153"/>
      <c r="KC533" s="153"/>
      <c r="KD533" s="153"/>
      <c r="KE533" s="153"/>
      <c r="KF533" s="153"/>
      <c r="KG533" s="153"/>
      <c r="KH533" s="153"/>
      <c r="KI533" s="153"/>
      <c r="KJ533" s="153"/>
      <c r="KK533" s="153"/>
      <c r="KL533" s="153"/>
      <c r="KM533" s="153"/>
      <c r="KN533" s="153"/>
      <c r="KO533" s="153"/>
      <c r="KP533" s="153"/>
      <c r="KQ533" s="153"/>
      <c r="KR533" s="153"/>
      <c r="KS533" s="153"/>
      <c r="KT533" s="153"/>
      <c r="KU533" s="153"/>
      <c r="KV533" s="153"/>
      <c r="KW533" s="153"/>
      <c r="KX533" s="153"/>
      <c r="KY533" s="153"/>
      <c r="KZ533" s="153"/>
      <c r="LA533" s="153"/>
      <c r="LB533" s="153"/>
      <c r="LC533" s="153"/>
      <c r="LD533" s="153"/>
      <c r="LE533" s="153"/>
      <c r="LF533" s="153"/>
      <c r="LG533" s="153"/>
      <c r="LH533" s="153"/>
      <c r="LI533" s="153"/>
      <c r="LJ533" s="153"/>
      <c r="LK533" s="153"/>
      <c r="LL533" s="153"/>
      <c r="LM533" s="153"/>
      <c r="LN533" s="153"/>
      <c r="LO533" s="153"/>
      <c r="LP533" s="153"/>
      <c r="LQ533" s="153"/>
      <c r="LR533" s="153"/>
      <c r="LS533" s="153"/>
      <c r="LT533" s="153"/>
      <c r="LU533" s="153"/>
      <c r="LV533" s="153"/>
      <c r="LW533" s="153"/>
      <c r="LX533" s="153"/>
      <c r="LY533" s="153"/>
      <c r="LZ533" s="153"/>
      <c r="MA533" s="153"/>
      <c r="MB533" s="153"/>
      <c r="MC533" s="153"/>
      <c r="MD533" s="153"/>
      <c r="ME533" s="153"/>
      <c r="MF533" s="153"/>
      <c r="MG533" s="153"/>
      <c r="MH533" s="153"/>
      <c r="MI533" s="153"/>
      <c r="MJ533" s="153"/>
      <c r="MK533" s="153"/>
      <c r="ML533" s="153"/>
      <c r="MM533" s="153"/>
      <c r="MN533" s="153"/>
      <c r="MO533" s="153"/>
      <c r="MP533" s="153"/>
      <c r="MQ533" s="153"/>
      <c r="MR533" s="153"/>
      <c r="MS533" s="153"/>
      <c r="MT533" s="153"/>
      <c r="MU533" s="153"/>
      <c r="MV533" s="153"/>
      <c r="MW533" s="153"/>
      <c r="MX533" s="153"/>
      <c r="MY533" s="153"/>
      <c r="MZ533" s="153"/>
      <c r="NA533" s="153"/>
      <c r="NB533" s="153"/>
      <c r="NC533" s="153"/>
      <c r="ND533" s="153"/>
      <c r="NE533" s="153"/>
      <c r="NF533" s="153"/>
      <c r="NG533" s="153"/>
      <c r="NH533" s="153"/>
      <c r="NI533" s="153"/>
      <c r="NJ533" s="153"/>
      <c r="NK533" s="153"/>
      <c r="NL533" s="153"/>
      <c r="NM533" s="153"/>
      <c r="NN533" s="153"/>
      <c r="NO533" s="153"/>
      <c r="NP533" s="153"/>
      <c r="NQ533" s="153"/>
      <c r="NR533" s="153"/>
      <c r="NS533" s="153"/>
      <c r="NT533" s="153"/>
      <c r="NU533" s="153"/>
      <c r="NV533" s="153"/>
      <c r="NW533" s="153"/>
      <c r="NX533" s="153"/>
      <c r="NY533" s="153"/>
      <c r="NZ533" s="153"/>
      <c r="OA533" s="153"/>
      <c r="OB533" s="153"/>
      <c r="OC533" s="153"/>
      <c r="OD533" s="153"/>
      <c r="OE533" s="153"/>
      <c r="OF533" s="153"/>
      <c r="OG533" s="153"/>
      <c r="OH533" s="153"/>
      <c r="OI533" s="153"/>
      <c r="OJ533" s="153"/>
      <c r="OK533" s="153"/>
      <c r="OL533" s="153"/>
      <c r="OM533" s="153"/>
      <c r="ON533" s="153"/>
      <c r="OO533" s="153"/>
      <c r="OP533" s="153"/>
      <c r="OQ533" s="153"/>
      <c r="OR533" s="153"/>
      <c r="OS533" s="153"/>
      <c r="OT533" s="153"/>
      <c r="OU533" s="153"/>
      <c r="OV533" s="153"/>
      <c r="OW533" s="153"/>
      <c r="OX533" s="153"/>
      <c r="OY533" s="153"/>
      <c r="OZ533" s="153"/>
      <c r="PA533" s="153"/>
      <c r="PB533" s="153"/>
      <c r="PC533" s="153"/>
      <c r="PD533" s="153"/>
      <c r="PE533" s="153"/>
      <c r="PF533" s="153"/>
      <c r="PG533" s="153"/>
      <c r="PH533" s="153"/>
      <c r="PI533" s="153"/>
      <c r="PJ533" s="153"/>
      <c r="PK533" s="153"/>
      <c r="PL533" s="153"/>
      <c r="PM533" s="153"/>
      <c r="PN533" s="153"/>
      <c r="PO533" s="153"/>
      <c r="PP533" s="153"/>
      <c r="PQ533" s="153"/>
      <c r="PR533" s="153"/>
      <c r="PS533" s="153"/>
      <c r="PT533" s="153"/>
      <c r="PU533" s="153"/>
      <c r="PV533" s="153"/>
      <c r="PW533" s="153"/>
      <c r="PX533" s="153"/>
      <c r="PY533" s="153"/>
      <c r="PZ533" s="153"/>
      <c r="QA533" s="153"/>
      <c r="QB533" s="153"/>
      <c r="QC533" s="153"/>
      <c r="QD533" s="153"/>
      <c r="QE533" s="153"/>
      <c r="QF533" s="153"/>
      <c r="QG533" s="153"/>
      <c r="QH533" s="153"/>
      <c r="QI533" s="153"/>
      <c r="QJ533" s="153"/>
      <c r="QK533" s="153"/>
      <c r="QL533" s="153"/>
      <c r="QM533" s="153"/>
      <c r="QN533" s="153"/>
      <c r="QO533" s="153"/>
      <c r="QP533" s="153"/>
      <c r="QQ533" s="153"/>
      <c r="QR533" s="153"/>
      <c r="QS533" s="153"/>
      <c r="QT533" s="153"/>
      <c r="QU533" s="153"/>
      <c r="QV533" s="153"/>
      <c r="QW533" s="153"/>
      <c r="QX533" s="153"/>
      <c r="QY533" s="153"/>
      <c r="QZ533" s="153"/>
      <c r="RA533" s="153"/>
      <c r="RB533" s="153"/>
      <c r="RC533" s="153"/>
      <c r="RD533" s="153"/>
      <c r="RE533" s="153"/>
      <c r="RF533" s="153"/>
      <c r="RG533" s="153"/>
      <c r="RH533" s="153"/>
      <c r="RI533" s="153"/>
      <c r="RJ533" s="153"/>
      <c r="RK533" s="153"/>
      <c r="RL533" s="153"/>
      <c r="RM533" s="153"/>
      <c r="RN533" s="153"/>
      <c r="RO533" s="153"/>
      <c r="RP533" s="153"/>
      <c r="RQ533" s="153"/>
      <c r="RR533" s="153"/>
      <c r="RS533" s="153"/>
      <c r="RT533" s="153"/>
      <c r="RU533" s="153"/>
      <c r="RV533" s="153"/>
      <c r="RW533" s="153"/>
      <c r="RX533" s="153"/>
      <c r="RY533" s="153"/>
      <c r="RZ533" s="153"/>
      <c r="SA533" s="153"/>
      <c r="SB533" s="153"/>
      <c r="SC533" s="153"/>
      <c r="SD533" s="153"/>
      <c r="SE533" s="153"/>
      <c r="SF533" s="153"/>
      <c r="SG533" s="153"/>
      <c r="SH533" s="153"/>
      <c r="SI533" s="153"/>
      <c r="SJ533" s="153"/>
      <c r="SK533" s="153"/>
      <c r="SL533" s="153"/>
      <c r="SM533" s="153"/>
      <c r="SN533" s="153"/>
      <c r="SO533" s="153"/>
      <c r="SP533" s="153"/>
      <c r="SQ533" s="153"/>
      <c r="SR533" s="153"/>
      <c r="SS533" s="153"/>
      <c r="ST533" s="153"/>
      <c r="SU533" s="153"/>
      <c r="SV533" s="153"/>
      <c r="SW533" s="153"/>
      <c r="SX533" s="153"/>
      <c r="SY533" s="153"/>
      <c r="SZ533" s="153"/>
      <c r="TA533" s="153"/>
      <c r="TB533" s="153"/>
      <c r="TC533" s="153"/>
      <c r="TD533" s="153"/>
      <c r="TE533" s="153"/>
      <c r="TF533" s="153"/>
      <c r="TG533" s="153"/>
      <c r="TH533" s="153"/>
      <c r="TI533" s="153"/>
      <c r="TJ533" s="153"/>
      <c r="TK533" s="153"/>
      <c r="TL533" s="153"/>
      <c r="TM533" s="153"/>
      <c r="TN533" s="153"/>
      <c r="TO533" s="153"/>
      <c r="TP533" s="153"/>
      <c r="TQ533" s="153"/>
      <c r="TR533" s="153"/>
      <c r="TS533" s="153"/>
      <c r="TT533" s="153"/>
      <c r="TU533" s="153"/>
      <c r="TV533" s="153"/>
      <c r="TW533" s="153"/>
      <c r="TX533" s="153"/>
      <c r="TY533" s="153"/>
      <c r="TZ533" s="153"/>
      <c r="UA533" s="153"/>
      <c r="UB533" s="153"/>
      <c r="UC533" s="153"/>
      <c r="UD533" s="153"/>
      <c r="UE533" s="153"/>
      <c r="UF533" s="153"/>
      <c r="UG533" s="153"/>
      <c r="UH533" s="153"/>
      <c r="UI533" s="153"/>
      <c r="UJ533" s="153"/>
      <c r="UK533" s="153"/>
      <c r="UL533" s="153"/>
      <c r="UM533" s="153"/>
      <c r="UN533" s="153"/>
      <c r="UO533" s="153"/>
      <c r="UP533" s="153"/>
      <c r="UQ533" s="153"/>
      <c r="UR533" s="153"/>
      <c r="US533" s="153"/>
      <c r="UT533" s="153"/>
      <c r="UU533" s="153"/>
      <c r="UV533" s="153"/>
      <c r="UW533" s="153"/>
      <c r="UX533" s="153"/>
      <c r="UY533" s="153"/>
      <c r="UZ533" s="153"/>
      <c r="VA533" s="153"/>
      <c r="VB533" s="153"/>
      <c r="VC533" s="153"/>
      <c r="VD533" s="153"/>
      <c r="VE533" s="153"/>
      <c r="VF533" s="153"/>
      <c r="VG533" s="153"/>
      <c r="VH533" s="153"/>
      <c r="VI533" s="153"/>
      <c r="VJ533" s="153"/>
      <c r="VK533" s="153"/>
      <c r="VL533" s="153"/>
      <c r="VM533" s="153"/>
      <c r="VN533" s="153"/>
      <c r="VO533" s="153"/>
      <c r="VP533" s="153"/>
      <c r="VQ533" s="153"/>
      <c r="VR533" s="153"/>
      <c r="VS533" s="153"/>
      <c r="VT533" s="153"/>
      <c r="VU533" s="153"/>
      <c r="VV533" s="153"/>
      <c r="VW533" s="153"/>
      <c r="VX533" s="153"/>
      <c r="VY533" s="153"/>
      <c r="VZ533" s="153"/>
      <c r="WA533" s="153"/>
      <c r="WB533" s="153"/>
      <c r="WC533" s="153"/>
      <c r="WD533" s="153"/>
      <c r="WE533" s="153"/>
      <c r="WF533" s="153"/>
      <c r="WG533" s="153"/>
      <c r="WH533" s="153"/>
      <c r="WI533" s="153"/>
      <c r="WJ533" s="153"/>
      <c r="WK533" s="153"/>
      <c r="WL533" s="153"/>
      <c r="WM533" s="153"/>
      <c r="WN533" s="153"/>
      <c r="WO533" s="153"/>
      <c r="WP533" s="153"/>
      <c r="WQ533" s="153"/>
      <c r="WR533" s="153"/>
      <c r="WS533" s="153"/>
      <c r="WT533" s="153"/>
      <c r="WU533" s="153"/>
      <c r="WV533" s="153"/>
      <c r="WW533" s="153"/>
      <c r="WX533" s="153"/>
      <c r="WY533" s="153"/>
      <c r="WZ533" s="153"/>
      <c r="XA533" s="153"/>
      <c r="XB533" s="153"/>
      <c r="XC533" s="153"/>
      <c r="XD533" s="153"/>
      <c r="XE533" s="153"/>
      <c r="XF533" s="153"/>
      <c r="XG533" s="153"/>
      <c r="XH533" s="153"/>
      <c r="XI533" s="153"/>
      <c r="XJ533" s="153"/>
      <c r="XK533" s="153"/>
      <c r="XL533" s="153"/>
      <c r="XM533" s="153"/>
      <c r="XN533" s="153"/>
      <c r="XO533" s="153"/>
      <c r="XP533" s="153"/>
      <c r="XQ533" s="153"/>
      <c r="XR533" s="153"/>
      <c r="XS533" s="153"/>
      <c r="XT533" s="153"/>
      <c r="XU533" s="153"/>
      <c r="XV533" s="153"/>
      <c r="XW533" s="153"/>
      <c r="XX533" s="153"/>
      <c r="XY533" s="153"/>
      <c r="XZ533" s="153"/>
      <c r="YA533" s="153"/>
      <c r="YB533" s="153"/>
      <c r="YC533" s="153"/>
      <c r="YD533" s="153"/>
      <c r="YE533" s="153"/>
      <c r="YF533" s="153"/>
      <c r="YG533" s="153"/>
      <c r="YH533" s="153"/>
      <c r="YI533" s="153"/>
      <c r="YJ533" s="153"/>
      <c r="YK533" s="153"/>
      <c r="YL533" s="153"/>
      <c r="YM533" s="153"/>
      <c r="YN533" s="153"/>
      <c r="YO533" s="153"/>
      <c r="YP533" s="153"/>
      <c r="YQ533" s="153"/>
      <c r="YR533" s="153"/>
      <c r="YS533" s="153"/>
      <c r="YT533" s="153"/>
      <c r="YU533" s="153"/>
      <c r="YV533" s="153"/>
      <c r="YW533" s="153"/>
      <c r="YX533" s="153"/>
      <c r="YY533" s="153"/>
      <c r="YZ533" s="153"/>
      <c r="ZA533" s="153"/>
      <c r="ZB533" s="153"/>
      <c r="ZC533" s="153"/>
      <c r="ZD533" s="153"/>
      <c r="ZE533" s="153"/>
      <c r="ZF533" s="153"/>
      <c r="ZG533" s="153"/>
      <c r="ZH533" s="153"/>
      <c r="ZI533" s="153"/>
      <c r="ZJ533" s="153"/>
      <c r="ZK533" s="153"/>
      <c r="ZL533" s="153"/>
      <c r="ZM533" s="153"/>
      <c r="ZN533" s="153"/>
      <c r="ZO533" s="153"/>
      <c r="ZP533" s="153"/>
      <c r="ZQ533" s="153"/>
      <c r="ZR533" s="153"/>
      <c r="ZS533" s="153"/>
      <c r="ZT533" s="153"/>
      <c r="ZU533" s="153"/>
      <c r="ZV533" s="153"/>
      <c r="ZW533" s="153"/>
      <c r="ZX533" s="153"/>
      <c r="ZY533" s="153"/>
      <c r="ZZ533" s="153"/>
      <c r="AAA533" s="153"/>
      <c r="AAB533" s="153"/>
      <c r="AAC533" s="153"/>
      <c r="AAD533" s="153"/>
      <c r="AAE533" s="153"/>
      <c r="AAF533" s="153"/>
      <c r="AAG533" s="153"/>
      <c r="AAH533" s="153"/>
      <c r="AAI533" s="153"/>
      <c r="AAJ533" s="153"/>
      <c r="AAK533" s="153"/>
      <c r="AAL533" s="153"/>
      <c r="AAM533" s="153"/>
      <c r="AAN533" s="153"/>
      <c r="AAO533" s="153"/>
      <c r="AAP533" s="153"/>
      <c r="AAQ533" s="153"/>
      <c r="AAR533" s="153"/>
      <c r="AAS533" s="153"/>
      <c r="AAT533" s="153"/>
      <c r="AAU533" s="153"/>
      <c r="AAV533" s="153"/>
      <c r="AAW533" s="153"/>
      <c r="AAX533" s="153"/>
      <c r="AAY533" s="153"/>
      <c r="AAZ533" s="153"/>
      <c r="ABA533" s="153"/>
      <c r="ABB533" s="153"/>
      <c r="ABC533" s="153"/>
      <c r="ABD533" s="153"/>
      <c r="ABE533" s="153"/>
      <c r="ABF533" s="153"/>
      <c r="ABG533" s="153"/>
      <c r="ABH533" s="153"/>
      <c r="ABI533" s="153"/>
      <c r="ABJ533" s="153"/>
      <c r="ABK533" s="153"/>
      <c r="ABL533" s="153"/>
      <c r="ABM533" s="153"/>
      <c r="ABN533" s="153"/>
      <c r="ABO533" s="153"/>
      <c r="ABP533" s="153"/>
      <c r="ABQ533" s="153"/>
      <c r="ABR533" s="153"/>
      <c r="ABS533" s="153"/>
      <c r="ABT533" s="153"/>
      <c r="ABU533" s="153"/>
      <c r="ABV533" s="153"/>
      <c r="ABW533" s="153"/>
      <c r="ABX533" s="153"/>
      <c r="ABY533" s="153"/>
      <c r="ABZ533" s="153"/>
      <c r="ACA533" s="153"/>
      <c r="ACB533" s="153"/>
      <c r="ACC533" s="153"/>
      <c r="ACD533" s="153"/>
      <c r="ACE533" s="153"/>
      <c r="ACF533" s="153"/>
      <c r="ACG533" s="153"/>
      <c r="ACH533" s="153"/>
      <c r="ACI533" s="153"/>
      <c r="ACJ533" s="153"/>
      <c r="ACK533" s="153"/>
      <c r="ACL533" s="153"/>
      <c r="ACM533" s="153"/>
      <c r="ACN533" s="153"/>
      <c r="ACO533" s="153"/>
      <c r="ACP533" s="153"/>
      <c r="ACQ533" s="153"/>
      <c r="ACR533" s="153"/>
      <c r="ACS533" s="153"/>
      <c r="ACT533" s="153"/>
      <c r="ACU533" s="153"/>
      <c r="ACV533" s="153"/>
      <c r="ACW533" s="153"/>
      <c r="ACX533" s="153"/>
      <c r="ACY533" s="153"/>
      <c r="ACZ533" s="153"/>
      <c r="ADA533" s="153"/>
      <c r="ADB533" s="153"/>
      <c r="ADC533" s="153"/>
      <c r="ADD533" s="153"/>
      <c r="ADE533" s="153"/>
      <c r="ADF533" s="153"/>
      <c r="ADG533" s="153"/>
      <c r="ADH533" s="153"/>
      <c r="ADI533" s="153"/>
      <c r="ADJ533" s="153"/>
      <c r="ADK533" s="153"/>
      <c r="ADL533" s="153"/>
      <c r="ADM533" s="153"/>
      <c r="ADN533" s="153"/>
      <c r="ADO533" s="153"/>
      <c r="ADP533" s="153"/>
      <c r="ADQ533" s="153"/>
      <c r="ADR533" s="153"/>
      <c r="ADS533" s="153"/>
      <c r="ADT533" s="153"/>
      <c r="ADU533" s="153"/>
      <c r="ADV533" s="153"/>
      <c r="ADW533" s="153"/>
      <c r="ADX533" s="153"/>
      <c r="ADY533" s="153"/>
      <c r="ADZ533" s="153"/>
      <c r="AEA533" s="153"/>
      <c r="AEB533" s="153"/>
      <c r="AEC533" s="153"/>
      <c r="AED533" s="153"/>
      <c r="AEE533" s="153"/>
      <c r="AEF533" s="153"/>
      <c r="AEG533" s="153"/>
      <c r="AEH533" s="153"/>
      <c r="AEI533" s="153"/>
      <c r="AEJ533" s="153"/>
      <c r="AEK533" s="153"/>
      <c r="AEL533" s="153"/>
      <c r="AEM533" s="153"/>
      <c r="AEN533" s="153"/>
      <c r="AEO533" s="153"/>
      <c r="AEP533" s="153"/>
      <c r="AEQ533" s="153"/>
      <c r="AER533" s="153"/>
      <c r="AES533" s="153"/>
      <c r="AET533" s="153"/>
      <c r="AEU533" s="153"/>
      <c r="AEV533" s="153"/>
      <c r="AEW533" s="153"/>
      <c r="AEX533" s="153"/>
      <c r="AEY533" s="153"/>
      <c r="AEZ533" s="153"/>
      <c r="AFA533" s="153"/>
      <c r="AFB533" s="153"/>
      <c r="AFC533" s="153"/>
      <c r="AFD533" s="153"/>
      <c r="AFE533" s="153"/>
      <c r="AFF533" s="153"/>
      <c r="AFG533" s="153"/>
      <c r="AFH533" s="153"/>
      <c r="AFI533" s="153"/>
      <c r="AFJ533" s="153"/>
      <c r="AFK533" s="153"/>
      <c r="AFL533" s="153"/>
      <c r="AFM533" s="153"/>
      <c r="AFN533" s="153"/>
      <c r="AFO533" s="153"/>
      <c r="AFP533" s="153"/>
      <c r="AFQ533" s="153"/>
      <c r="AFR533" s="153"/>
      <c r="AFS533" s="153"/>
      <c r="AFT533" s="153"/>
      <c r="AFU533" s="153"/>
      <c r="AFV533" s="153"/>
      <c r="AFW533" s="153"/>
      <c r="AFX533" s="153"/>
      <c r="AFY533" s="153"/>
      <c r="AFZ533" s="153"/>
      <c r="AGA533" s="153"/>
      <c r="AGB533" s="153"/>
      <c r="AGC533" s="153"/>
      <c r="AGD533" s="153"/>
      <c r="AGE533" s="153"/>
      <c r="AGF533" s="153"/>
      <c r="AGG533" s="153"/>
      <c r="AGH533" s="153"/>
      <c r="AGI533" s="153"/>
      <c r="AGJ533" s="153"/>
      <c r="AGK533" s="153"/>
      <c r="AGL533" s="153"/>
      <c r="AGM533" s="153"/>
      <c r="AGN533" s="153"/>
      <c r="AGO533" s="153"/>
      <c r="AGP533" s="153"/>
      <c r="AGQ533" s="153"/>
      <c r="AGR533" s="153"/>
      <c r="AGS533" s="153"/>
      <c r="AGT533" s="153"/>
      <c r="AGU533" s="153"/>
      <c r="AGV533" s="153"/>
      <c r="AGW533" s="153"/>
      <c r="AGX533" s="153"/>
      <c r="AGY533" s="153"/>
      <c r="AGZ533" s="153"/>
      <c r="AHA533" s="153"/>
      <c r="AHB533" s="153"/>
      <c r="AHC533" s="153"/>
      <c r="AHD533" s="153"/>
      <c r="AHE533" s="153"/>
      <c r="AHF533" s="153"/>
      <c r="AHG533" s="153"/>
      <c r="AHH533" s="153"/>
      <c r="AHI533" s="153"/>
      <c r="AHJ533" s="153"/>
      <c r="AHK533" s="153"/>
      <c r="AHL533" s="153"/>
      <c r="AHM533" s="153"/>
      <c r="AHN533" s="153"/>
      <c r="AHO533" s="153"/>
      <c r="AHP533" s="153"/>
      <c r="AHQ533" s="153"/>
      <c r="AHR533" s="153"/>
      <c r="AHS533" s="153"/>
      <c r="AHT533" s="153"/>
      <c r="AHU533" s="153"/>
      <c r="AHV533" s="153"/>
      <c r="AHW533" s="153"/>
      <c r="AHX533" s="153"/>
      <c r="AHY533" s="153"/>
      <c r="AHZ533" s="153"/>
      <c r="AIA533" s="153"/>
      <c r="AIB533" s="153"/>
      <c r="AIC533" s="153"/>
      <c r="AID533" s="153"/>
      <c r="AIE533" s="153"/>
      <c r="AIF533" s="153"/>
      <c r="AIG533" s="153"/>
      <c r="AIH533" s="153"/>
      <c r="AII533" s="153"/>
      <c r="AIJ533" s="153"/>
      <c r="AIK533" s="153"/>
      <c r="AIL533" s="153"/>
      <c r="AIM533" s="153"/>
      <c r="AIN533" s="153"/>
      <c r="AIO533" s="153"/>
      <c r="AIP533" s="153"/>
      <c r="AIQ533" s="153"/>
      <c r="AIR533" s="153"/>
      <c r="AIS533" s="153"/>
      <c r="AIT533" s="153"/>
      <c r="AIU533" s="153"/>
      <c r="AIV533" s="153"/>
      <c r="AIW533" s="153"/>
      <c r="AIX533" s="153"/>
      <c r="AIY533" s="153"/>
      <c r="AIZ533" s="153"/>
      <c r="AJA533" s="153"/>
      <c r="AJB533" s="153"/>
      <c r="AJC533" s="153"/>
      <c r="AJD533" s="153"/>
      <c r="AJE533" s="153"/>
      <c r="AJF533" s="153"/>
      <c r="AJG533" s="153"/>
      <c r="AJH533" s="153"/>
      <c r="AJI533" s="153"/>
      <c r="AJJ533" s="153"/>
      <c r="AJK533" s="153"/>
      <c r="AJL533" s="153"/>
      <c r="AJM533" s="153"/>
      <c r="AJN533" s="153"/>
      <c r="AJO533" s="153"/>
      <c r="AJP533" s="153"/>
      <c r="AJQ533" s="153"/>
      <c r="AJR533" s="153"/>
      <c r="AJS533" s="153"/>
      <c r="AJT533" s="153"/>
      <c r="AJU533" s="153"/>
      <c r="AJV533" s="153"/>
      <c r="AJW533" s="153"/>
      <c r="AJX533" s="153"/>
      <c r="AJY533" s="153"/>
      <c r="AJZ533" s="153"/>
      <c r="AKA533" s="153"/>
      <c r="AKB533" s="153"/>
      <c r="AKC533" s="153"/>
      <c r="AKD533" s="153"/>
      <c r="AKE533" s="153"/>
      <c r="AKF533" s="153"/>
      <c r="AKG533" s="153"/>
      <c r="AKH533" s="153"/>
      <c r="AKI533" s="153"/>
      <c r="AKJ533" s="153"/>
      <c r="AKK533" s="153"/>
      <c r="AKL533" s="153"/>
      <c r="AKM533" s="153"/>
      <c r="AKN533" s="153"/>
      <c r="AKO533" s="153"/>
      <c r="AKP533" s="153"/>
      <c r="AKQ533" s="153"/>
      <c r="AKR533" s="153"/>
      <c r="AKS533" s="153"/>
      <c r="AKT533" s="153"/>
      <c r="AKU533" s="153"/>
      <c r="AKV533" s="153"/>
      <c r="AKW533" s="153"/>
      <c r="AKX533" s="153"/>
      <c r="AKY533" s="153"/>
      <c r="AKZ533" s="153"/>
      <c r="ALA533" s="153"/>
      <c r="ALB533" s="153"/>
      <c r="ALC533" s="153"/>
      <c r="ALD533" s="153"/>
      <c r="ALE533" s="153"/>
      <c r="ALF533" s="153"/>
      <c r="ALG533" s="153"/>
      <c r="ALH533" s="153"/>
      <c r="ALI533" s="153"/>
      <c r="ALJ533" s="153"/>
      <c r="ALK533" s="153"/>
      <c r="ALL533" s="153"/>
      <c r="ALM533" s="153"/>
      <c r="ALN533" s="153"/>
      <c r="ALO533" s="153"/>
      <c r="ALP533" s="153"/>
      <c r="ALQ533" s="153"/>
      <c r="ALR533" s="153"/>
      <c r="ALS533" s="153"/>
      <c r="ALT533" s="153"/>
      <c r="ALU533" s="153"/>
      <c r="ALV533" s="153"/>
      <c r="ALW533" s="153"/>
      <c r="ALX533" s="153"/>
      <c r="ALY533" s="153"/>
      <c r="ALZ533" s="153"/>
      <c r="AMA533" s="153"/>
      <c r="AMB533" s="153"/>
      <c r="AMC533" s="153"/>
      <c r="AMD533" s="153"/>
      <c r="AME533" s="153"/>
      <c r="AMF533" s="153"/>
      <c r="AMG533" s="153"/>
      <c r="AMH533" s="153"/>
      <c r="AMI533" s="153"/>
      <c r="AMJ533" s="153"/>
      <c r="AMK533" s="153"/>
      <c r="AML533" s="153"/>
      <c r="AMM533" s="153"/>
      <c r="AMN533" s="153"/>
      <c r="AMO533" s="153"/>
      <c r="AMP533" s="153"/>
      <c r="AMQ533" s="153"/>
      <c r="AMR533" s="153"/>
      <c r="AMS533" s="153"/>
      <c r="AMT533" s="153"/>
      <c r="AMU533" s="153"/>
      <c r="AMV533" s="153"/>
      <c r="AMW533" s="153"/>
      <c r="AMX533" s="153"/>
      <c r="AMY533" s="153"/>
      <c r="AMZ533" s="153"/>
      <c r="ANA533" s="153"/>
      <c r="ANB533" s="153"/>
      <c r="ANC533" s="153"/>
      <c r="AND533" s="153"/>
      <c r="ANE533" s="153"/>
      <c r="ANF533" s="153"/>
      <c r="ANG533" s="153"/>
      <c r="ANH533" s="153"/>
      <c r="ANI533" s="153"/>
      <c r="ANJ533" s="153"/>
      <c r="ANK533" s="153"/>
      <c r="ANL533" s="153"/>
      <c r="ANM533" s="153"/>
      <c r="ANN533" s="153"/>
      <c r="ANO533" s="153"/>
      <c r="ANP533" s="153"/>
      <c r="ANQ533" s="153"/>
      <c r="ANR533" s="153"/>
      <c r="ANS533" s="153"/>
      <c r="ANT533" s="153"/>
      <c r="ANU533" s="153"/>
      <c r="ANV533" s="153"/>
      <c r="ANW533" s="153"/>
      <c r="ANX533" s="153"/>
      <c r="ANY533" s="153"/>
      <c r="ANZ533" s="153"/>
      <c r="AOA533" s="153"/>
      <c r="AOB533" s="153"/>
      <c r="AOC533" s="153"/>
      <c r="AOD533" s="153"/>
      <c r="AOE533" s="153"/>
      <c r="AOF533" s="153"/>
      <c r="AOG533" s="153"/>
      <c r="AOH533" s="153"/>
      <c r="AOI533" s="153"/>
      <c r="AOJ533" s="153"/>
      <c r="AOK533" s="153"/>
      <c r="AOL533" s="153"/>
      <c r="AOM533" s="153"/>
      <c r="AON533" s="153"/>
      <c r="AOO533" s="153"/>
      <c r="AOP533" s="153"/>
      <c r="AOQ533" s="153"/>
      <c r="AOR533" s="153"/>
      <c r="AOS533" s="153"/>
      <c r="AOT533" s="153"/>
      <c r="AOU533" s="153"/>
      <c r="AOV533" s="153"/>
      <c r="AOW533" s="153"/>
      <c r="AOX533" s="153"/>
      <c r="AOY533" s="153"/>
      <c r="AOZ533" s="153"/>
      <c r="APA533" s="153"/>
      <c r="APB533" s="153"/>
      <c r="APC533" s="153"/>
      <c r="APD533" s="153"/>
      <c r="APE533" s="153"/>
      <c r="APF533" s="153"/>
      <c r="APG533" s="153"/>
      <c r="APH533" s="153"/>
      <c r="API533" s="153"/>
      <c r="APJ533" s="153"/>
      <c r="APK533" s="153"/>
      <c r="APL533" s="153"/>
      <c r="APM533" s="153"/>
      <c r="APN533" s="153"/>
      <c r="APO533" s="153"/>
      <c r="APP533" s="153"/>
      <c r="APQ533" s="153"/>
      <c r="APR533" s="153"/>
      <c r="APS533" s="153"/>
      <c r="APT533" s="153"/>
      <c r="APU533" s="153"/>
      <c r="APV533" s="153"/>
      <c r="APW533" s="153"/>
      <c r="APX533" s="153"/>
      <c r="APY533" s="153"/>
      <c r="APZ533" s="153"/>
      <c r="AQA533" s="153"/>
      <c r="AQB533" s="153"/>
      <c r="AQC533" s="153"/>
      <c r="AQD533" s="153"/>
      <c r="AQE533" s="153"/>
      <c r="AQF533" s="153"/>
      <c r="AQG533" s="153"/>
      <c r="AQH533" s="153"/>
      <c r="AQI533" s="153"/>
      <c r="AQJ533" s="153"/>
      <c r="AQK533" s="153"/>
      <c r="AQL533" s="153"/>
      <c r="AQM533" s="153"/>
      <c r="AQN533" s="153"/>
      <c r="AQO533" s="153"/>
      <c r="AQP533" s="153"/>
      <c r="AQQ533" s="153"/>
      <c r="AQR533" s="153"/>
      <c r="AQS533" s="153"/>
      <c r="AQT533" s="153"/>
      <c r="AQU533" s="153"/>
      <c r="AQV533" s="153"/>
      <c r="AQW533" s="153"/>
      <c r="AQX533" s="153"/>
      <c r="AQY533" s="153"/>
      <c r="AQZ533" s="153"/>
      <c r="ARA533" s="153"/>
      <c r="ARB533" s="153"/>
      <c r="ARC533" s="153"/>
      <c r="ARD533" s="153"/>
      <c r="ARE533" s="153"/>
      <c r="ARF533" s="153"/>
      <c r="ARG533" s="153"/>
      <c r="ARH533" s="153"/>
      <c r="ARI533" s="153"/>
      <c r="ARJ533" s="153"/>
      <c r="ARK533" s="153"/>
      <c r="ARL533" s="153"/>
      <c r="ARM533" s="153"/>
      <c r="ARN533" s="153"/>
      <c r="ARO533" s="153"/>
      <c r="ARP533" s="153"/>
      <c r="ARQ533" s="153"/>
      <c r="ARR533" s="153"/>
      <c r="ARS533" s="153"/>
      <c r="ART533" s="153"/>
      <c r="ARU533" s="153"/>
      <c r="ARV533" s="153"/>
      <c r="ARW533" s="153"/>
      <c r="ARX533" s="153"/>
      <c r="ARY533" s="153"/>
      <c r="ARZ533" s="153"/>
      <c r="ASA533" s="153"/>
      <c r="ASB533" s="153"/>
      <c r="ASC533" s="153"/>
      <c r="ASD533" s="153"/>
      <c r="ASE533" s="153"/>
      <c r="ASF533" s="153"/>
      <c r="ASG533" s="153"/>
      <c r="ASH533" s="153"/>
      <c r="ASI533" s="153"/>
      <c r="ASJ533" s="153"/>
      <c r="ASK533" s="153"/>
      <c r="ASL533" s="153"/>
      <c r="ASM533" s="153"/>
      <c r="ASN533" s="153"/>
      <c r="ASO533" s="153"/>
      <c r="ASP533" s="153"/>
      <c r="ASQ533" s="153"/>
      <c r="ASR533" s="153"/>
      <c r="ASS533" s="153"/>
      <c r="AST533" s="153"/>
      <c r="ASU533" s="153"/>
      <c r="ASV533" s="153"/>
      <c r="ASW533" s="153"/>
      <c r="ASX533" s="153"/>
      <c r="ASY533" s="153"/>
      <c r="ASZ533" s="153"/>
      <c r="ATA533" s="153"/>
      <c r="ATB533" s="153"/>
      <c r="ATC533" s="153"/>
      <c r="ATD533" s="153"/>
      <c r="ATE533" s="153"/>
      <c r="ATF533" s="153"/>
      <c r="ATG533" s="153"/>
      <c r="ATH533" s="153"/>
      <c r="ATI533" s="153"/>
      <c r="ATJ533" s="153"/>
      <c r="ATK533" s="153"/>
      <c r="ATL533" s="153"/>
      <c r="ATM533" s="153"/>
      <c r="ATN533" s="153"/>
      <c r="ATO533" s="153"/>
      <c r="ATP533" s="153"/>
      <c r="ATQ533" s="153"/>
      <c r="ATR533" s="153"/>
      <c r="ATS533" s="153"/>
      <c r="ATT533" s="153"/>
      <c r="ATU533" s="153"/>
      <c r="ATV533" s="153"/>
      <c r="ATW533" s="153"/>
      <c r="ATX533" s="153"/>
      <c r="ATY533" s="153"/>
      <c r="ATZ533" s="153"/>
      <c r="AUA533" s="153"/>
      <c r="AUB533" s="153"/>
      <c r="AUC533" s="153"/>
      <c r="AUD533" s="153"/>
      <c r="AUE533" s="153"/>
      <c r="AUF533" s="153"/>
      <c r="AUG533" s="153"/>
      <c r="AUH533" s="153"/>
      <c r="AUI533" s="153"/>
      <c r="AUJ533" s="153"/>
      <c r="AUK533" s="153"/>
      <c r="AUL533" s="153"/>
      <c r="AUM533" s="153"/>
      <c r="AUN533" s="153"/>
      <c r="AUO533" s="153"/>
      <c r="AUP533" s="153"/>
      <c r="AUQ533" s="153"/>
      <c r="AUR533" s="153"/>
      <c r="AUS533" s="153"/>
      <c r="AUT533" s="153"/>
      <c r="AUU533" s="153"/>
      <c r="AUV533" s="153"/>
      <c r="AUW533" s="153"/>
      <c r="AUX533" s="153"/>
      <c r="AUY533" s="153"/>
      <c r="AUZ533" s="153"/>
      <c r="AVA533" s="153"/>
      <c r="AVB533" s="153"/>
      <c r="AVC533" s="153"/>
      <c r="AVD533" s="153"/>
      <c r="AVE533" s="153"/>
      <c r="AVF533" s="153"/>
      <c r="AVG533" s="153"/>
      <c r="AVH533" s="153"/>
      <c r="AVI533" s="153"/>
      <c r="AVJ533" s="153"/>
      <c r="AVK533" s="153"/>
      <c r="AVL533" s="153"/>
      <c r="AVM533" s="153"/>
      <c r="AVN533" s="153"/>
      <c r="AVO533" s="153"/>
      <c r="AVP533" s="153"/>
      <c r="AVQ533" s="153"/>
      <c r="AVR533" s="153"/>
      <c r="AVS533" s="153"/>
      <c r="AVT533" s="153"/>
      <c r="AVU533" s="153"/>
      <c r="AVV533" s="153"/>
      <c r="AVW533" s="153"/>
      <c r="AVX533" s="153"/>
      <c r="AVY533" s="153"/>
      <c r="AVZ533" s="153"/>
      <c r="AWA533" s="153"/>
      <c r="AWB533" s="153"/>
      <c r="AWC533" s="153"/>
      <c r="AWD533" s="153"/>
      <c r="AWE533" s="153"/>
      <c r="AWF533" s="153"/>
      <c r="AWG533" s="153"/>
      <c r="AWH533" s="153"/>
      <c r="AWI533" s="153"/>
      <c r="AWJ533" s="153"/>
      <c r="AWK533" s="153"/>
      <c r="AWL533" s="153"/>
      <c r="AWM533" s="153"/>
      <c r="AWN533" s="153"/>
      <c r="AWO533" s="153"/>
      <c r="AWP533" s="153"/>
      <c r="AWQ533" s="153"/>
      <c r="AWR533" s="153"/>
      <c r="AWS533" s="153"/>
      <c r="AWT533" s="153"/>
      <c r="AWU533" s="153"/>
      <c r="AWV533" s="153"/>
      <c r="AWW533" s="153"/>
      <c r="AWX533" s="153"/>
      <c r="AWY533" s="153"/>
      <c r="AWZ533" s="153"/>
      <c r="AXA533" s="153"/>
      <c r="AXB533" s="153"/>
      <c r="AXC533" s="153"/>
      <c r="AXD533" s="153"/>
      <c r="AXE533" s="153"/>
      <c r="AXF533" s="153"/>
      <c r="AXG533" s="153"/>
      <c r="AXH533" s="153"/>
      <c r="AXI533" s="153"/>
      <c r="AXJ533" s="153"/>
      <c r="AXK533" s="153"/>
      <c r="AXL533" s="153"/>
      <c r="AXM533" s="153"/>
      <c r="AXN533" s="153"/>
      <c r="AXO533" s="153"/>
      <c r="AXP533" s="153"/>
      <c r="AXQ533" s="153"/>
      <c r="AXR533" s="153"/>
      <c r="AXS533" s="153"/>
      <c r="AXT533" s="153"/>
      <c r="AXU533" s="153"/>
      <c r="AXV533" s="153"/>
      <c r="AXW533" s="153"/>
      <c r="AXX533" s="153"/>
      <c r="AXY533" s="153"/>
      <c r="AXZ533" s="153"/>
      <c r="AYA533" s="153"/>
      <c r="AYB533" s="153"/>
      <c r="AYC533" s="153"/>
      <c r="AYD533" s="153"/>
      <c r="AYE533" s="153"/>
      <c r="AYF533" s="153"/>
      <c r="AYG533" s="153"/>
      <c r="AYH533" s="153"/>
      <c r="AYI533" s="153"/>
      <c r="AYJ533" s="153"/>
      <c r="AYK533" s="153"/>
      <c r="AYL533" s="153"/>
      <c r="AYM533" s="153"/>
      <c r="AYN533" s="153"/>
      <c r="AYO533" s="153"/>
      <c r="AYP533" s="153"/>
      <c r="AYQ533" s="153"/>
      <c r="AYR533" s="153"/>
      <c r="AYS533" s="153"/>
      <c r="AYT533" s="153"/>
      <c r="AYU533" s="153"/>
      <c r="AYV533" s="153"/>
      <c r="AYW533" s="153"/>
      <c r="AYX533" s="153"/>
      <c r="AYY533" s="153"/>
      <c r="AYZ533" s="153"/>
      <c r="AZA533" s="153"/>
      <c r="AZB533" s="153"/>
      <c r="AZC533" s="153"/>
      <c r="AZD533" s="153"/>
      <c r="AZE533" s="153"/>
      <c r="AZF533" s="153"/>
      <c r="AZG533" s="153"/>
      <c r="AZH533" s="153"/>
      <c r="AZI533" s="153"/>
      <c r="AZJ533" s="153"/>
      <c r="AZK533" s="153"/>
      <c r="AZL533" s="153"/>
      <c r="AZM533" s="153"/>
      <c r="AZN533" s="153"/>
      <c r="AZO533" s="153"/>
      <c r="AZP533" s="153"/>
      <c r="AZQ533" s="153"/>
      <c r="AZR533" s="153"/>
      <c r="AZS533" s="153"/>
      <c r="AZT533" s="153"/>
      <c r="AZU533" s="153"/>
      <c r="AZV533" s="153"/>
      <c r="AZW533" s="153"/>
      <c r="AZX533" s="153"/>
      <c r="AZY533" s="153"/>
      <c r="AZZ533" s="153"/>
      <c r="BAA533" s="153"/>
      <c r="BAB533" s="153"/>
      <c r="BAC533" s="153"/>
      <c r="BAD533" s="153"/>
      <c r="BAE533" s="153"/>
      <c r="BAF533" s="153"/>
      <c r="BAG533" s="153"/>
      <c r="BAH533" s="153"/>
      <c r="BAI533" s="153"/>
      <c r="BAJ533" s="153"/>
      <c r="BAK533" s="153"/>
      <c r="BAL533" s="153"/>
      <c r="BAM533" s="153"/>
      <c r="BAN533" s="153"/>
      <c r="BAO533" s="153"/>
      <c r="BAP533" s="153"/>
      <c r="BAQ533" s="153"/>
      <c r="BAR533" s="153"/>
      <c r="BAS533" s="153"/>
      <c r="BAT533" s="153"/>
      <c r="BAU533" s="153"/>
      <c r="BAV533" s="153"/>
      <c r="BAW533" s="153"/>
      <c r="BAX533" s="153"/>
      <c r="BAY533" s="153"/>
      <c r="BAZ533" s="153"/>
      <c r="BBA533" s="153"/>
      <c r="BBB533" s="153"/>
      <c r="BBC533" s="153"/>
      <c r="BBD533" s="153"/>
      <c r="BBE533" s="153"/>
      <c r="BBF533" s="153"/>
      <c r="BBG533" s="153"/>
      <c r="BBH533" s="153"/>
      <c r="BBI533" s="153"/>
      <c r="BBJ533" s="153"/>
      <c r="BBK533" s="153"/>
      <c r="BBL533" s="153"/>
      <c r="BBM533" s="153"/>
      <c r="BBN533" s="153"/>
      <c r="BBO533" s="153"/>
      <c r="BBP533" s="153"/>
      <c r="BBQ533" s="153"/>
      <c r="BBR533" s="153"/>
      <c r="BBS533" s="153"/>
      <c r="BBT533" s="153"/>
      <c r="BBU533" s="153"/>
      <c r="BBV533" s="153"/>
      <c r="BBW533" s="153"/>
      <c r="BBX533" s="153"/>
      <c r="BBY533" s="153"/>
      <c r="BBZ533" s="153"/>
      <c r="BCA533" s="153"/>
      <c r="BCB533" s="153"/>
      <c r="BCC533" s="153"/>
      <c r="BCD533" s="153"/>
      <c r="BCE533" s="153"/>
      <c r="BCF533" s="153"/>
      <c r="BCG533" s="153"/>
      <c r="BCH533" s="153"/>
      <c r="BCI533" s="153"/>
      <c r="BCJ533" s="153"/>
      <c r="BCK533" s="153"/>
      <c r="BCL533" s="153"/>
      <c r="BCM533" s="153"/>
      <c r="BCN533" s="153"/>
      <c r="BCO533" s="153"/>
      <c r="BCP533" s="153"/>
      <c r="BCQ533" s="153"/>
      <c r="BCR533" s="153"/>
      <c r="BCS533" s="153"/>
      <c r="BCT533" s="153"/>
      <c r="BCU533" s="153"/>
      <c r="BCV533" s="153"/>
      <c r="BCW533" s="153"/>
      <c r="BCX533" s="153"/>
      <c r="BCY533" s="153"/>
      <c r="BCZ533" s="153"/>
      <c r="BDA533" s="153"/>
      <c r="BDB533" s="153"/>
      <c r="BDC533" s="153"/>
      <c r="BDD533" s="153"/>
      <c r="BDE533" s="153"/>
      <c r="BDF533" s="153"/>
      <c r="BDG533" s="153"/>
      <c r="BDH533" s="153"/>
      <c r="BDI533" s="153"/>
      <c r="BDJ533" s="153"/>
      <c r="BDK533" s="153"/>
      <c r="BDL533" s="153"/>
      <c r="BDM533" s="153"/>
      <c r="BDN533" s="153"/>
      <c r="BDO533" s="153"/>
      <c r="BDP533" s="153"/>
      <c r="BDQ533" s="153"/>
      <c r="BDR533" s="153"/>
      <c r="BDS533" s="153"/>
      <c r="BDT533" s="153"/>
      <c r="BDU533" s="153"/>
      <c r="BDV533" s="153"/>
      <c r="BDW533" s="153"/>
      <c r="BDX533" s="153"/>
      <c r="BDY533" s="153"/>
      <c r="BDZ533" s="153"/>
      <c r="BEA533" s="153"/>
      <c r="BEB533" s="153"/>
      <c r="BEC533" s="153"/>
      <c r="BED533" s="153"/>
      <c r="BEE533" s="153"/>
      <c r="BEF533" s="153"/>
      <c r="BEG533" s="153"/>
      <c r="BEH533" s="153"/>
      <c r="BEI533" s="153"/>
      <c r="BEJ533" s="153"/>
      <c r="BEK533" s="153"/>
      <c r="BEL533" s="153"/>
      <c r="BEM533" s="153"/>
      <c r="BEN533" s="153"/>
      <c r="BEO533" s="153"/>
      <c r="BEP533" s="153"/>
      <c r="BEQ533" s="153"/>
      <c r="BER533" s="153"/>
      <c r="BES533" s="153"/>
      <c r="BET533" s="153"/>
      <c r="BEU533" s="153"/>
      <c r="BEV533" s="153"/>
      <c r="BEW533" s="153"/>
      <c r="BEX533" s="153"/>
      <c r="BEY533" s="153"/>
      <c r="BEZ533" s="153"/>
      <c r="BFA533" s="153"/>
      <c r="BFB533" s="153"/>
      <c r="BFC533" s="153"/>
      <c r="BFD533" s="153"/>
      <c r="BFE533" s="153"/>
      <c r="BFF533" s="153"/>
      <c r="BFG533" s="153"/>
      <c r="BFH533" s="153"/>
      <c r="BFI533" s="153"/>
      <c r="BFJ533" s="153"/>
      <c r="BFK533" s="153"/>
      <c r="BFL533" s="153"/>
      <c r="BFM533" s="153"/>
      <c r="BFN533" s="153"/>
      <c r="BFO533" s="153"/>
      <c r="BFP533" s="153"/>
      <c r="BFQ533" s="153"/>
      <c r="BFR533" s="153"/>
      <c r="BFS533" s="153"/>
      <c r="BFT533" s="153"/>
      <c r="BFU533" s="153"/>
      <c r="BFV533" s="153"/>
      <c r="BFW533" s="153"/>
      <c r="BFX533" s="153"/>
      <c r="BFY533" s="153"/>
      <c r="BFZ533" s="153"/>
      <c r="BGA533" s="153"/>
      <c r="BGB533" s="153"/>
      <c r="BGC533" s="153"/>
      <c r="BGD533" s="153"/>
      <c r="BGE533" s="153"/>
      <c r="BGF533" s="153"/>
      <c r="BGG533" s="153"/>
      <c r="BGH533" s="153"/>
      <c r="BGI533" s="153"/>
      <c r="BGJ533" s="153"/>
      <c r="BGK533" s="153"/>
      <c r="BGL533" s="153"/>
      <c r="BGM533" s="153"/>
      <c r="BGN533" s="153"/>
      <c r="BGO533" s="153"/>
      <c r="BGP533" s="153"/>
      <c r="BGQ533" s="153"/>
      <c r="BGR533" s="153"/>
      <c r="BGS533" s="153"/>
      <c r="BGT533" s="153"/>
      <c r="BGU533" s="153"/>
      <c r="BGV533" s="153"/>
      <c r="BGW533" s="153"/>
      <c r="BGX533" s="153"/>
      <c r="BGY533" s="153"/>
      <c r="BGZ533" s="153"/>
      <c r="BHA533" s="153"/>
      <c r="BHB533" s="153"/>
      <c r="BHC533" s="153"/>
      <c r="BHD533" s="153"/>
      <c r="BHE533" s="153"/>
      <c r="BHF533" s="153"/>
      <c r="BHG533" s="153"/>
      <c r="BHH533" s="153"/>
      <c r="BHI533" s="153"/>
      <c r="BHJ533" s="153"/>
      <c r="BHK533" s="153"/>
      <c r="BHL533" s="153"/>
      <c r="BHM533" s="153"/>
      <c r="BHN533" s="153"/>
      <c r="BHO533" s="153"/>
      <c r="BHP533" s="153"/>
      <c r="BHQ533" s="153"/>
      <c r="BHR533" s="153"/>
      <c r="BHS533" s="153"/>
      <c r="BHT533" s="153"/>
      <c r="BHU533" s="153"/>
      <c r="BHV533" s="153"/>
      <c r="BHW533" s="153"/>
      <c r="BHX533" s="153"/>
      <c r="BHY533" s="153"/>
      <c r="BHZ533" s="153"/>
      <c r="BIA533" s="153"/>
      <c r="BIB533" s="153"/>
      <c r="BIC533" s="153"/>
      <c r="BID533" s="153"/>
      <c r="BIE533" s="153"/>
      <c r="BIF533" s="153"/>
      <c r="BIG533" s="153"/>
      <c r="BIH533" s="153"/>
      <c r="BII533" s="153"/>
      <c r="BIJ533" s="153"/>
      <c r="BIK533" s="153"/>
      <c r="BIL533" s="153"/>
      <c r="BIM533" s="153"/>
      <c r="BIN533" s="153"/>
      <c r="BIO533" s="153"/>
      <c r="BIP533" s="153"/>
      <c r="BIQ533" s="153"/>
      <c r="BIR533" s="153"/>
      <c r="BIS533" s="153"/>
      <c r="BIT533" s="153"/>
      <c r="BIU533" s="153"/>
      <c r="BIV533" s="153"/>
      <c r="BIW533" s="153"/>
      <c r="BIX533" s="153"/>
      <c r="BIY533" s="153"/>
      <c r="BIZ533" s="153"/>
      <c r="BJA533" s="153"/>
      <c r="BJB533" s="153"/>
      <c r="BJC533" s="153"/>
      <c r="BJD533" s="153"/>
      <c r="BJE533" s="153"/>
      <c r="BJF533" s="153"/>
      <c r="BJG533" s="153"/>
      <c r="BJH533" s="153"/>
      <c r="BJI533" s="153"/>
      <c r="BJJ533" s="153"/>
      <c r="BJK533" s="153"/>
      <c r="BJL533" s="153"/>
      <c r="BJM533" s="153"/>
      <c r="BJN533" s="153"/>
      <c r="BJO533" s="153"/>
      <c r="BJP533" s="153"/>
      <c r="BJQ533" s="153"/>
      <c r="BJR533" s="153"/>
      <c r="BJS533" s="153"/>
      <c r="BJT533" s="153"/>
      <c r="BJU533" s="153"/>
      <c r="BJV533" s="153"/>
      <c r="BJW533" s="153"/>
      <c r="BJX533" s="153"/>
      <c r="BJY533" s="153"/>
      <c r="BJZ533" s="153"/>
      <c r="BKA533" s="153"/>
      <c r="BKB533" s="153"/>
      <c r="BKC533" s="153"/>
      <c r="BKD533" s="153"/>
      <c r="BKE533" s="153"/>
      <c r="BKF533" s="153"/>
      <c r="BKG533" s="153"/>
      <c r="BKH533" s="153"/>
      <c r="BKI533" s="153"/>
      <c r="BKJ533" s="153"/>
      <c r="BKK533" s="153"/>
      <c r="BKL533" s="153"/>
      <c r="BKM533" s="153"/>
      <c r="BKN533" s="153"/>
      <c r="BKO533" s="153"/>
      <c r="BKP533" s="153"/>
      <c r="BKQ533" s="153"/>
      <c r="BKR533" s="153"/>
      <c r="BKS533" s="153"/>
      <c r="BKT533" s="153"/>
      <c r="BKU533" s="153"/>
      <c r="BKV533" s="153"/>
      <c r="BKW533" s="153"/>
      <c r="BKX533" s="153"/>
      <c r="BKY533" s="153"/>
      <c r="BKZ533" s="153"/>
      <c r="BLA533" s="153"/>
      <c r="BLB533" s="153"/>
      <c r="BLC533" s="153"/>
      <c r="BLD533" s="153"/>
      <c r="BLE533" s="153"/>
      <c r="BLF533" s="153"/>
      <c r="BLG533" s="153"/>
      <c r="BLH533" s="153"/>
      <c r="BLI533" s="153"/>
      <c r="BLJ533" s="153"/>
      <c r="BLK533" s="153"/>
      <c r="BLL533" s="153"/>
      <c r="BLM533" s="153"/>
      <c r="BLN533" s="153"/>
      <c r="BLO533" s="153"/>
      <c r="BLP533" s="153"/>
      <c r="BLQ533" s="153"/>
      <c r="BLR533" s="153"/>
      <c r="BLS533" s="153"/>
      <c r="BLT533" s="153"/>
      <c r="BLU533" s="153"/>
      <c r="BLV533" s="153"/>
      <c r="BLW533" s="153"/>
      <c r="BLX533" s="153"/>
      <c r="BLY533" s="153"/>
      <c r="BLZ533" s="153"/>
      <c r="BMA533" s="153"/>
      <c r="BMB533" s="153"/>
      <c r="BMC533" s="153"/>
      <c r="BMD533" s="153"/>
      <c r="BME533" s="153"/>
      <c r="BMF533" s="153"/>
      <c r="BMG533" s="153"/>
      <c r="BMH533" s="153"/>
      <c r="BMI533" s="153"/>
      <c r="BMJ533" s="153"/>
      <c r="BMK533" s="153"/>
      <c r="BML533" s="153"/>
      <c r="BMM533" s="153"/>
      <c r="BMN533" s="153"/>
      <c r="BMO533" s="153"/>
      <c r="BMP533" s="153"/>
      <c r="BMQ533" s="153"/>
      <c r="BMR533" s="153"/>
      <c r="BMS533" s="153"/>
      <c r="BMT533" s="153"/>
      <c r="BMU533" s="153"/>
      <c r="BMV533" s="153"/>
      <c r="BMW533" s="153"/>
      <c r="BMX533" s="153"/>
      <c r="BMY533" s="153"/>
      <c r="BMZ533" s="153"/>
      <c r="BNA533" s="153"/>
      <c r="BNB533" s="153"/>
      <c r="BNC533" s="153"/>
      <c r="BND533" s="153"/>
      <c r="BNE533" s="153"/>
      <c r="BNF533" s="153"/>
      <c r="BNG533" s="153"/>
      <c r="BNH533" s="153"/>
      <c r="BNI533" s="153"/>
      <c r="BNJ533" s="153"/>
      <c r="BNK533" s="153"/>
      <c r="BNL533" s="153"/>
      <c r="BNM533" s="153"/>
      <c r="BNN533" s="153"/>
      <c r="BNO533" s="153"/>
      <c r="BNP533" s="153"/>
      <c r="BNQ533" s="153"/>
      <c r="BNR533" s="153"/>
      <c r="BNS533" s="153"/>
      <c r="BNT533" s="153"/>
      <c r="BNU533" s="153"/>
      <c r="BNV533" s="153"/>
      <c r="BNW533" s="153"/>
      <c r="BNX533" s="153"/>
      <c r="BNY533" s="153"/>
      <c r="BNZ533" s="153"/>
      <c r="BOA533" s="153"/>
      <c r="BOB533" s="153"/>
      <c r="BOC533" s="153"/>
      <c r="BOD533" s="153"/>
      <c r="BOE533" s="153"/>
      <c r="BOF533" s="153"/>
      <c r="BOG533" s="153"/>
      <c r="BOH533" s="153"/>
      <c r="BOI533" s="153"/>
      <c r="BOJ533" s="153"/>
      <c r="BOK533" s="153"/>
      <c r="BOL533" s="153"/>
      <c r="BOM533" s="153"/>
      <c r="BON533" s="153"/>
      <c r="BOO533" s="153"/>
      <c r="BOP533" s="153"/>
      <c r="BOQ533" s="153"/>
      <c r="BOR533" s="153"/>
      <c r="BOS533" s="153"/>
      <c r="BOT533" s="153"/>
      <c r="BOU533" s="153"/>
      <c r="BOV533" s="153"/>
      <c r="BOW533" s="153"/>
      <c r="BOX533" s="153"/>
      <c r="BOY533" s="153"/>
      <c r="BOZ533" s="153"/>
      <c r="BPA533" s="153"/>
      <c r="BPB533" s="153"/>
      <c r="BPC533" s="153"/>
      <c r="BPD533" s="153"/>
      <c r="BPE533" s="153"/>
      <c r="BPF533" s="153"/>
      <c r="BPG533" s="153"/>
      <c r="BPH533" s="153"/>
      <c r="BPI533" s="153"/>
      <c r="BPJ533" s="153"/>
      <c r="BPK533" s="153"/>
      <c r="BPL533" s="153"/>
      <c r="BPM533" s="153"/>
      <c r="BPN533" s="153"/>
      <c r="BPO533" s="153"/>
      <c r="BPP533" s="153"/>
      <c r="BPQ533" s="153"/>
      <c r="BPR533" s="153"/>
      <c r="BPS533" s="153"/>
      <c r="BPT533" s="153"/>
      <c r="BPU533" s="153"/>
      <c r="BPV533" s="153"/>
      <c r="BPW533" s="153"/>
      <c r="BPX533" s="153"/>
      <c r="BPY533" s="153"/>
      <c r="BPZ533" s="153"/>
      <c r="BQA533" s="153"/>
      <c r="BQB533" s="153"/>
      <c r="BQC533" s="153"/>
      <c r="BQD533" s="153"/>
      <c r="BQE533" s="153"/>
      <c r="BQF533" s="153"/>
      <c r="BQG533" s="153"/>
      <c r="BQH533" s="153"/>
      <c r="BQI533" s="153"/>
      <c r="BQJ533" s="153"/>
      <c r="BQK533" s="153"/>
      <c r="BQL533" s="153"/>
      <c r="BQM533" s="153"/>
      <c r="BQN533" s="153"/>
      <c r="BQO533" s="153"/>
      <c r="BQP533" s="153"/>
      <c r="BQQ533" s="153"/>
      <c r="BQR533" s="153"/>
      <c r="BQS533" s="153"/>
      <c r="BQT533" s="153"/>
      <c r="BQU533" s="153"/>
      <c r="BQV533" s="153"/>
      <c r="BQW533" s="153"/>
      <c r="BQX533" s="153"/>
      <c r="BQY533" s="153"/>
      <c r="BQZ533" s="153"/>
      <c r="BRA533" s="153"/>
      <c r="BRB533" s="153"/>
      <c r="BRC533" s="153"/>
      <c r="BRD533" s="153"/>
      <c r="BRE533" s="153"/>
      <c r="BRF533" s="153"/>
      <c r="BRG533" s="153"/>
      <c r="BRH533" s="153"/>
      <c r="BRI533" s="153"/>
      <c r="BRJ533" s="153"/>
      <c r="BRK533" s="153"/>
      <c r="BRL533" s="153"/>
      <c r="BRM533" s="153"/>
      <c r="BRN533" s="153"/>
      <c r="BRO533" s="153"/>
      <c r="BRP533" s="153"/>
      <c r="BRQ533" s="153"/>
      <c r="BRR533" s="153"/>
      <c r="BRS533" s="153"/>
      <c r="BRT533" s="153"/>
      <c r="BRU533" s="153"/>
      <c r="BRV533" s="153"/>
      <c r="BRW533" s="153"/>
      <c r="BRX533" s="153"/>
      <c r="BRY533" s="153"/>
      <c r="BRZ533" s="153"/>
      <c r="BSA533" s="153"/>
      <c r="BSB533" s="153"/>
      <c r="BSC533" s="153"/>
      <c r="BSD533" s="153"/>
      <c r="BSE533" s="153"/>
      <c r="BSF533" s="153"/>
      <c r="BSG533" s="153"/>
      <c r="BSH533" s="153"/>
      <c r="BSI533" s="153"/>
      <c r="BSJ533" s="153"/>
      <c r="BSK533" s="153"/>
      <c r="BSL533" s="153"/>
      <c r="BSM533" s="153"/>
      <c r="BSN533" s="153"/>
      <c r="BSO533" s="153"/>
      <c r="BSP533" s="153"/>
      <c r="BSQ533" s="153"/>
      <c r="BSR533" s="153"/>
      <c r="BSS533" s="153"/>
      <c r="BST533" s="153"/>
      <c r="BSU533" s="153"/>
      <c r="BSV533" s="153"/>
      <c r="BSW533" s="153"/>
      <c r="BSX533" s="153"/>
      <c r="BSY533" s="153"/>
      <c r="BSZ533" s="153"/>
      <c r="BTA533" s="153"/>
      <c r="BTB533" s="153"/>
      <c r="BTC533" s="153"/>
      <c r="BTD533" s="153"/>
      <c r="BTE533" s="153"/>
      <c r="BTF533" s="153"/>
      <c r="BTG533" s="153"/>
      <c r="BTH533" s="153"/>
      <c r="BTI533" s="153"/>
      <c r="BTJ533" s="153"/>
      <c r="BTK533" s="153"/>
      <c r="BTL533" s="153"/>
      <c r="BTM533" s="153"/>
      <c r="BTN533" s="153"/>
      <c r="BTO533" s="153"/>
      <c r="BTP533" s="153"/>
      <c r="BTQ533" s="153"/>
      <c r="BTR533" s="153"/>
      <c r="BTS533" s="153"/>
      <c r="BTT533" s="153"/>
      <c r="BTU533" s="153"/>
      <c r="BTV533" s="153"/>
      <c r="BTW533" s="153"/>
      <c r="BTX533" s="153"/>
      <c r="BTY533" s="153"/>
      <c r="BTZ533" s="153"/>
      <c r="BUA533" s="153"/>
      <c r="BUB533" s="153"/>
      <c r="BUC533" s="153"/>
      <c r="BUD533" s="153"/>
      <c r="BUE533" s="153"/>
      <c r="BUF533" s="153"/>
      <c r="BUG533" s="153"/>
      <c r="BUH533" s="153"/>
      <c r="BUI533" s="153"/>
      <c r="BUJ533" s="153"/>
      <c r="BUK533" s="153"/>
      <c r="BUL533" s="153"/>
      <c r="BUM533" s="153"/>
      <c r="BUN533" s="153"/>
      <c r="BUO533" s="153"/>
      <c r="BUP533" s="153"/>
      <c r="BUQ533" s="153"/>
      <c r="BUR533" s="153"/>
      <c r="BUS533" s="153"/>
      <c r="BUT533" s="153"/>
      <c r="BUU533" s="153"/>
      <c r="BUV533" s="153"/>
      <c r="BUW533" s="153"/>
      <c r="BUX533" s="153"/>
      <c r="BUY533" s="153"/>
      <c r="BUZ533" s="153"/>
      <c r="BVA533" s="153"/>
      <c r="BVB533" s="153"/>
      <c r="BVC533" s="153"/>
      <c r="BVD533" s="153"/>
      <c r="BVE533" s="153"/>
      <c r="BVF533" s="153"/>
      <c r="BVG533" s="153"/>
      <c r="BVH533" s="153"/>
      <c r="BVI533" s="153"/>
      <c r="BVJ533" s="153"/>
      <c r="BVK533" s="153"/>
      <c r="BVL533" s="153"/>
      <c r="BVM533" s="153"/>
      <c r="BVN533" s="153"/>
      <c r="BVO533" s="153"/>
      <c r="BVP533" s="153"/>
      <c r="BVQ533" s="153"/>
      <c r="BVR533" s="153"/>
      <c r="BVS533" s="153"/>
      <c r="BVT533" s="153"/>
      <c r="BVU533" s="153"/>
      <c r="BVV533" s="153"/>
      <c r="BVW533" s="153"/>
      <c r="BVX533" s="153"/>
      <c r="BVY533" s="153"/>
      <c r="BVZ533" s="153"/>
      <c r="BWA533" s="153"/>
      <c r="BWB533" s="153"/>
      <c r="BWC533" s="153"/>
      <c r="BWD533" s="153"/>
      <c r="BWE533" s="153"/>
      <c r="BWF533" s="153"/>
      <c r="BWG533" s="153"/>
      <c r="BWH533" s="153"/>
      <c r="BWI533" s="153"/>
      <c r="BWJ533" s="153"/>
      <c r="BWK533" s="153"/>
      <c r="BWL533" s="153"/>
      <c r="BWM533" s="153"/>
      <c r="BWN533" s="153"/>
      <c r="BWO533" s="153"/>
      <c r="BWP533" s="153"/>
      <c r="BWQ533" s="153"/>
      <c r="BWR533" s="153"/>
      <c r="BWS533" s="153"/>
      <c r="BWT533" s="153"/>
      <c r="BWU533" s="153"/>
      <c r="BWV533" s="153"/>
      <c r="BWW533" s="153"/>
      <c r="BWX533" s="153"/>
      <c r="BWY533" s="153"/>
      <c r="BWZ533" s="153"/>
      <c r="BXA533" s="153"/>
      <c r="BXB533" s="153"/>
      <c r="BXC533" s="153"/>
      <c r="BXD533" s="153"/>
      <c r="BXE533" s="153"/>
      <c r="BXF533" s="153"/>
      <c r="BXG533" s="153"/>
      <c r="BXH533" s="153"/>
      <c r="BXI533" s="153"/>
      <c r="BXJ533" s="153"/>
      <c r="BXK533" s="153"/>
      <c r="BXL533" s="153"/>
      <c r="BXM533" s="153"/>
      <c r="BXN533" s="153"/>
      <c r="BXO533" s="153"/>
      <c r="BXP533" s="153"/>
      <c r="BXQ533" s="153"/>
      <c r="BXR533" s="153"/>
      <c r="BXS533" s="153"/>
      <c r="BXT533" s="153"/>
      <c r="BXU533" s="153"/>
      <c r="BXV533" s="153"/>
      <c r="BXW533" s="153"/>
      <c r="BXX533" s="153"/>
      <c r="BXY533" s="153"/>
      <c r="BXZ533" s="153"/>
      <c r="BYA533" s="153"/>
      <c r="BYB533" s="153"/>
      <c r="BYC533" s="153"/>
      <c r="BYD533" s="153"/>
      <c r="BYE533" s="153"/>
      <c r="BYF533" s="153"/>
      <c r="BYG533" s="153"/>
      <c r="BYH533" s="153"/>
      <c r="BYI533" s="153"/>
      <c r="BYJ533" s="153"/>
      <c r="BYK533" s="153"/>
      <c r="BYL533" s="153"/>
      <c r="BYM533" s="153"/>
      <c r="BYN533" s="153"/>
      <c r="BYO533" s="153"/>
      <c r="BYP533" s="153"/>
    </row>
    <row r="534" spans="1:2018" s="153" customFormat="1" ht="12.75" customHeight="1">
      <c r="C534" s="164"/>
      <c r="D534" s="155" t="s">
        <v>206</v>
      </c>
      <c r="E534" s="155" t="s">
        <v>185</v>
      </c>
      <c r="I534" s="153">
        <f>H534-I527+I531+I533</f>
        <v>694.02100424548621</v>
      </c>
      <c r="J534" s="153">
        <f>I534-J527+J531+J533</f>
        <v>653.83059095580597</v>
      </c>
      <c r="K534" s="153">
        <f t="shared" ref="K534" si="2522">J534-K527+K531+K533</f>
        <v>613.64017766612574</v>
      </c>
      <c r="L534" s="153">
        <f t="shared" ref="L534" si="2523">K534-L527+L531+L533</f>
        <v>573.4497643764455</v>
      </c>
      <c r="M534" s="153">
        <f t="shared" ref="M534" si="2524">L534-M527+M531+M533</f>
        <v>533.25935108676526</v>
      </c>
      <c r="N534" s="153">
        <f t="shared" ref="N534" si="2525">M534-N527+N531+N533</f>
        <v>493.06893779708503</v>
      </c>
      <c r="O534" s="153">
        <f t="shared" ref="O534" si="2526">N534-O527+O531+O533</f>
        <v>452.87852450740479</v>
      </c>
      <c r="P534" s="153">
        <f t="shared" ref="P534" si="2527">O534-P527+P531+P533</f>
        <v>412.68811121772455</v>
      </c>
      <c r="Q534" s="153">
        <f t="shared" ref="Q534" si="2528">P534-Q527+Q531+Q533</f>
        <v>372.49769792804432</v>
      </c>
      <c r="R534" s="153">
        <f t="shared" ref="R534" si="2529">Q534-R527+R531+R533</f>
        <v>332.30728463836408</v>
      </c>
      <c r="S534" s="153">
        <f t="shared" ref="S534" si="2530">R534-S527+S531+S533</f>
        <v>292.11687134868384</v>
      </c>
      <c r="T534" s="153">
        <f t="shared" ref="T534" si="2531">S534-T527+T531+T533</f>
        <v>251.92645805900358</v>
      </c>
      <c r="U534" s="153">
        <f t="shared" ref="U534" si="2532">T534-U527+U531+U533</f>
        <v>211.73604476932331</v>
      </c>
      <c r="V534" s="153">
        <f t="shared" ref="V534" si="2533">U534-V527+V531+V533</f>
        <v>171.54563147964305</v>
      </c>
      <c r="W534" s="153">
        <f t="shared" ref="W534" si="2534">V534-W527+W531+W533</f>
        <v>131.35521818996278</v>
      </c>
      <c r="X534" s="153">
        <f t="shared" ref="X534" si="2535">W534-X527+X531+X533</f>
        <v>91.164804900282519</v>
      </c>
      <c r="Y534" s="153">
        <f t="shared" ref="Y534" si="2536">X534-Y527+Y531+Y533</f>
        <v>50.974391610602261</v>
      </c>
      <c r="Z534" s="153">
        <f t="shared" ref="Z534" si="2537">Y534-Z527+Z531+Z533</f>
        <v>10.783978320922003</v>
      </c>
      <c r="AA534" s="153">
        <f t="shared" ref="AA534" si="2538">Z534-AA527+AA531+AA533</f>
        <v>4.2632564145606011E-14</v>
      </c>
      <c r="AB534" s="153">
        <f t="shared" ref="AB534" si="2539">AA534-AB527+AB531+AB533</f>
        <v>4.2632564145606011E-14</v>
      </c>
      <c r="AC534" s="153">
        <f t="shared" ref="AC534" si="2540">AB534-AC527+AC531+AC533</f>
        <v>4.2632564145606011E-14</v>
      </c>
      <c r="AD534" s="153">
        <f t="shared" ref="AD534" si="2541">AC534-AD527+AD531+AD533</f>
        <v>4.2632564145606011E-14</v>
      </c>
      <c r="AE534" s="153">
        <f t="shared" ref="AE534" si="2542">AD534-AE527+AE531+AE533</f>
        <v>4.2632564145606011E-14</v>
      </c>
      <c r="AF534" s="153">
        <f t="shared" ref="AF534" si="2543">AE534-AF527+AF531+AF533</f>
        <v>4.2632564145606011E-14</v>
      </c>
      <c r="AG534" s="153">
        <f t="shared" ref="AG534" si="2544">AF534-AG527+AG531+AG533</f>
        <v>4.2632564145606011E-14</v>
      </c>
      <c r="AH534" s="153">
        <f t="shared" ref="AH534" si="2545">AG534-AH527+AH531+AH533</f>
        <v>4.2632564145606011E-14</v>
      </c>
      <c r="AI534" s="153">
        <f t="shared" ref="AI534" si="2546">AH534-AI527+AI531+AI533</f>
        <v>4.2632564145606011E-14</v>
      </c>
      <c r="AJ534" s="153">
        <f t="shared" ref="AJ534" si="2547">AI534-AJ527+AJ531+AJ533</f>
        <v>4.2632564145606011E-14</v>
      </c>
      <c r="AK534" s="153">
        <f t="shared" ref="AK534" si="2548">AJ534-AK527+AK531+AK533</f>
        <v>4.2632564145606011E-14</v>
      </c>
      <c r="AL534" s="153">
        <f t="shared" ref="AL534" si="2549">AK534-AL527+AL531+AL533</f>
        <v>4.2632564145606011E-14</v>
      </c>
      <c r="AM534" s="153">
        <f t="shared" ref="AM534" si="2550">AL534-AM527+AM531+AM533</f>
        <v>4.2632564145606011E-14</v>
      </c>
      <c r="AN534" s="153">
        <f t="shared" ref="AN534" si="2551">AM534-AN527+AN531+AN533</f>
        <v>4.2632564145606011E-14</v>
      </c>
      <c r="AO534" s="153">
        <f t="shared" ref="AO534" si="2552">AN534-AO527+AO531+AO533</f>
        <v>4.2632564145606011E-14</v>
      </c>
      <c r="AP534" s="153">
        <f t="shared" ref="AP534" si="2553">AO534-AP527+AP531+AP533</f>
        <v>4.2632564145606011E-14</v>
      </c>
      <c r="AQ534" s="153">
        <f t="shared" ref="AQ534" si="2554">AP534-AQ527+AQ531+AQ533</f>
        <v>4.2632564145606011E-14</v>
      </c>
      <c r="AR534" s="153">
        <f t="shared" ref="AR534" si="2555">AQ534-AR527+AR531+AR533</f>
        <v>4.2632564145606011E-14</v>
      </c>
      <c r="AS534" s="153">
        <f t="shared" ref="AS534" si="2556">AR534-AS527+AS531+AS533</f>
        <v>4.2632564145606011E-14</v>
      </c>
      <c r="AT534" s="153">
        <f t="shared" ref="AT534" si="2557">AS534-AT527+AT531+AT533</f>
        <v>4.2632564145606011E-14</v>
      </c>
      <c r="AU534" s="153">
        <f t="shared" ref="AU534" si="2558">AT534-AU527+AU531+AU533</f>
        <v>4.2632564145606011E-14</v>
      </c>
      <c r="AV534" s="153">
        <f t="shared" ref="AV534" si="2559">AU534-AV527+AV531+AV533</f>
        <v>4.2632564145606011E-14</v>
      </c>
      <c r="AW534" s="153">
        <f t="shared" ref="AW534" si="2560">AV534-AW527+AW531+AW533</f>
        <v>4.2632564145606011E-14</v>
      </c>
      <c r="AX534" s="153">
        <f t="shared" ref="AX534" si="2561">AW534-AX527+AX531+AX533</f>
        <v>4.2632564145606011E-14</v>
      </c>
      <c r="AY534" s="153">
        <f t="shared" ref="AY534" si="2562">AX534-AY527+AY531+AY533</f>
        <v>4.2632564145606011E-14</v>
      </c>
      <c r="AZ534" s="153">
        <f t="shared" ref="AZ534" si="2563">AY534-AZ527+AZ531+AZ533</f>
        <v>4.2632564145606011E-14</v>
      </c>
      <c r="BA534" s="153">
        <f t="shared" ref="BA534" si="2564">AZ534-BA527+BA531+BA533</f>
        <v>4.2632564145606011E-14</v>
      </c>
      <c r="BB534" s="153">
        <f t="shared" ref="BB534" si="2565">BA534-BB527+BB531+BB533</f>
        <v>4.2632564145606011E-14</v>
      </c>
      <c r="BC534" s="153">
        <f t="shared" ref="BC534" si="2566">BB534-BC527+BC531+BC533</f>
        <v>4.2632564145606011E-14</v>
      </c>
      <c r="BD534" s="153">
        <f t="shared" ref="BD534" si="2567">BC534-BD527+BD531+BD533</f>
        <v>4.2632564145606011E-14</v>
      </c>
      <c r="BE534" s="153">
        <f t="shared" ref="BE534" si="2568">BD534-BE527+BE531+BE533</f>
        <v>4.2632564145606011E-14</v>
      </c>
      <c r="BF534" s="153">
        <f t="shared" ref="BF534" si="2569">BE534-BF527+BF531+BF533</f>
        <v>4.2632564145606011E-14</v>
      </c>
      <c r="BG534" s="153">
        <f t="shared" ref="BG534" si="2570">BF534-BG527+BG531+BG533</f>
        <v>4.2632564145606011E-14</v>
      </c>
      <c r="BH534" s="153">
        <f t="shared" ref="BH534" si="2571">BG534-BH527+BH531+BH533</f>
        <v>4.2632564145606011E-14</v>
      </c>
      <c r="BI534" s="153">
        <f t="shared" ref="BI534" si="2572">BH534-BI527+BI531+BI533</f>
        <v>4.2632564145606011E-14</v>
      </c>
      <c r="BJ534" s="153">
        <f t="shared" ref="BJ534" si="2573">BI534-BJ527+BJ531+BJ533</f>
        <v>4.2632564145606011E-14</v>
      </c>
      <c r="BK534" s="153">
        <f t="shared" ref="BK534" si="2574">BJ534-BK527+BK531+BK533</f>
        <v>4.2632564145606011E-14</v>
      </c>
      <c r="BL534" s="153">
        <f t="shared" ref="BL534" si="2575">BK534-BL527+BL531+BL533</f>
        <v>4.2632564145606011E-14</v>
      </c>
      <c r="BM534" s="153">
        <f t="shared" ref="BM534" si="2576">BL534-BM527+BM531+BM533</f>
        <v>4.2632564145606011E-14</v>
      </c>
      <c r="BN534" s="153">
        <f t="shared" ref="BN534" si="2577">BM534-BN527+BN531+BN533</f>
        <v>4.2632564145606011E-14</v>
      </c>
      <c r="BO534" s="153">
        <f t="shared" ref="BO534" si="2578">BN534-BO527+BO531+BO533</f>
        <v>4.2632564145606011E-14</v>
      </c>
      <c r="BP534" s="153">
        <f t="shared" ref="BP534" si="2579">BO534-BP527+BP531+BP533</f>
        <v>4.2632564145606011E-14</v>
      </c>
      <c r="BQ534" s="153">
        <f t="shared" ref="BQ534" si="2580">BP534-BQ527+BQ531+BQ533</f>
        <v>4.2632564145606011E-14</v>
      </c>
      <c r="BR534" s="153">
        <f t="shared" ref="BR534" si="2581">BQ534-BR527+BR531+BR533</f>
        <v>4.2632564145606011E-14</v>
      </c>
      <c r="BS534" s="153">
        <f t="shared" ref="BS534" si="2582">BR534-BS527+BS531+BS533</f>
        <v>4.2632564145606011E-14</v>
      </c>
      <c r="BT534" s="153">
        <f t="shared" ref="BT534" si="2583">BS534-BT527+BT531+BT533</f>
        <v>4.2632564145606011E-14</v>
      </c>
      <c r="BU534" s="153">
        <f t="shared" ref="BU534" si="2584">BT534-BU527+BU531+BU533</f>
        <v>4.2632564145606011E-14</v>
      </c>
      <c r="BV534" s="153">
        <f t="shared" ref="BV534" si="2585">BU534-BV527+BV531+BV533</f>
        <v>4.2632564145606011E-14</v>
      </c>
      <c r="BW534" s="153">
        <f t="shared" ref="BW534" si="2586">BV534-BW527+BW531+BW533</f>
        <v>4.2632564145606011E-14</v>
      </c>
      <c r="BX534" s="153">
        <f t="shared" ref="BX534" si="2587">BW534-BX527+BX531+BX533</f>
        <v>4.2632564145606011E-14</v>
      </c>
      <c r="BY534" s="153">
        <f t="shared" ref="BY534" si="2588">BX534-BY527+BY531+BY533</f>
        <v>4.2632564145606011E-14</v>
      </c>
      <c r="BZ534" s="153">
        <f t="shared" ref="BZ534" si="2589">BY534-BZ527+BZ531+BZ533</f>
        <v>4.2632564145606011E-14</v>
      </c>
      <c r="CA534" s="153">
        <f t="shared" ref="CA534" si="2590">BZ534-CA527+CA531+CA533</f>
        <v>4.2632564145606011E-14</v>
      </c>
      <c r="CB534" s="153">
        <f t="shared" ref="CB534" si="2591">CA534-CB527+CB531+CB533</f>
        <v>4.2632564145606011E-14</v>
      </c>
      <c r="CC534" s="153">
        <f t="shared" ref="CC534" si="2592">CB534-CC527+CC531+CC533</f>
        <v>4.2632564145606011E-14</v>
      </c>
      <c r="CD534" s="153">
        <f t="shared" ref="CD534" si="2593">CC534-CD527+CD531+CD533</f>
        <v>4.2632564145606011E-14</v>
      </c>
      <c r="CE534" s="153">
        <f t="shared" ref="CE534" si="2594">CD534-CE527+CE531+CE533</f>
        <v>4.2632564145606011E-14</v>
      </c>
      <c r="CF534" s="153">
        <f t="shared" ref="CF534" si="2595">CE534-CF527+CF531+CF533</f>
        <v>4.2632564145606011E-14</v>
      </c>
    </row>
    <row r="535" spans="1:2018" s="153" customFormat="1" ht="12.75" customHeight="1">
      <c r="C535" s="164"/>
      <c r="D535" s="155" t="s">
        <v>207</v>
      </c>
      <c r="E535" s="155" t="s">
        <v>185</v>
      </c>
      <c r="I535" s="153">
        <f>H535-I528+I532</f>
        <v>449.46118722307813</v>
      </c>
      <c r="J535" s="153">
        <f>I535-J528+J532</f>
        <v>439.00855359114655</v>
      </c>
      <c r="K535" s="153">
        <f t="shared" ref="K535:BV535" si="2596">J535-K528+K532</f>
        <v>428.55591995921498</v>
      </c>
      <c r="L535" s="153">
        <f t="shared" si="2596"/>
        <v>418.1032863272834</v>
      </c>
      <c r="M535" s="153">
        <f t="shared" si="2596"/>
        <v>407.65065269535182</v>
      </c>
      <c r="N535" s="153">
        <f t="shared" si="2596"/>
        <v>397.19801906342025</v>
      </c>
      <c r="O535" s="153">
        <f t="shared" si="2596"/>
        <v>386.74538543148867</v>
      </c>
      <c r="P535" s="153">
        <f t="shared" si="2596"/>
        <v>376.2927517995571</v>
      </c>
      <c r="Q535" s="153">
        <f t="shared" si="2596"/>
        <v>365.84011816762552</v>
      </c>
      <c r="R535" s="153">
        <f t="shared" si="2596"/>
        <v>355.38748453569394</v>
      </c>
      <c r="S535" s="153">
        <f t="shared" si="2596"/>
        <v>344.93485090376237</v>
      </c>
      <c r="T535" s="153">
        <f t="shared" si="2596"/>
        <v>334.48221727183079</v>
      </c>
      <c r="U535" s="153">
        <f t="shared" si="2596"/>
        <v>324.02958363989922</v>
      </c>
      <c r="V535" s="153">
        <f t="shared" si="2596"/>
        <v>313.57695000796764</v>
      </c>
      <c r="W535" s="153">
        <f t="shared" si="2596"/>
        <v>303.12431637603606</v>
      </c>
      <c r="X535" s="153">
        <f t="shared" si="2596"/>
        <v>292.67168274410449</v>
      </c>
      <c r="Y535" s="153">
        <f t="shared" si="2596"/>
        <v>282.21904911217291</v>
      </c>
      <c r="Z535" s="153">
        <f t="shared" si="2596"/>
        <v>271.76641548024133</v>
      </c>
      <c r="AA535" s="153">
        <f t="shared" si="2596"/>
        <v>261.31378184830976</v>
      </c>
      <c r="AB535" s="153">
        <f t="shared" si="2596"/>
        <v>250.86114821637821</v>
      </c>
      <c r="AC535" s="153">
        <f t="shared" si="2596"/>
        <v>240.40851458444666</v>
      </c>
      <c r="AD535" s="153">
        <f t="shared" si="2596"/>
        <v>229.95588095251512</v>
      </c>
      <c r="AE535" s="153">
        <f t="shared" si="2596"/>
        <v>219.50324732058357</v>
      </c>
      <c r="AF535" s="153">
        <f t="shared" si="2596"/>
        <v>209.05061368865202</v>
      </c>
      <c r="AG535" s="153">
        <f t="shared" si="2596"/>
        <v>198.59798005672047</v>
      </c>
      <c r="AH535" s="153">
        <f t="shared" si="2596"/>
        <v>188.14534642478893</v>
      </c>
      <c r="AI535" s="153">
        <f t="shared" si="2596"/>
        <v>177.69271279285738</v>
      </c>
      <c r="AJ535" s="153">
        <f t="shared" si="2596"/>
        <v>167.24007916092583</v>
      </c>
      <c r="AK535" s="153">
        <f t="shared" si="2596"/>
        <v>156.78744552899428</v>
      </c>
      <c r="AL535" s="153">
        <f t="shared" si="2596"/>
        <v>146.33481189706274</v>
      </c>
      <c r="AM535" s="153">
        <f t="shared" si="2596"/>
        <v>135.88217826513119</v>
      </c>
      <c r="AN535" s="153">
        <f t="shared" si="2596"/>
        <v>125.42954463319963</v>
      </c>
      <c r="AO535" s="153">
        <f t="shared" si="2596"/>
        <v>114.97691100126806</v>
      </c>
      <c r="AP535" s="153">
        <f t="shared" si="2596"/>
        <v>104.5242773693365</v>
      </c>
      <c r="AQ535" s="153">
        <f t="shared" si="2596"/>
        <v>94.071643737404941</v>
      </c>
      <c r="AR535" s="153">
        <f t="shared" si="2596"/>
        <v>83.619010105473379</v>
      </c>
      <c r="AS535" s="153">
        <f t="shared" si="2596"/>
        <v>73.166376473541817</v>
      </c>
      <c r="AT535" s="153">
        <f t="shared" si="2596"/>
        <v>62.713742841610262</v>
      </c>
      <c r="AU535" s="153">
        <f t="shared" si="2596"/>
        <v>52.261109209678708</v>
      </c>
      <c r="AV535" s="153">
        <f t="shared" si="2596"/>
        <v>41.808475577747153</v>
      </c>
      <c r="AW535" s="153">
        <f t="shared" si="2596"/>
        <v>31.355841945815598</v>
      </c>
      <c r="AX535" s="153">
        <f t="shared" si="2596"/>
        <v>20.903208313884043</v>
      </c>
      <c r="AY535" s="153">
        <f t="shared" si="2596"/>
        <v>10.450574681952487</v>
      </c>
      <c r="AZ535" s="153">
        <f t="shared" si="2596"/>
        <v>-1.5987211554602254E-14</v>
      </c>
      <c r="BA535" s="153">
        <f t="shared" si="2596"/>
        <v>-1.5987211554602254E-14</v>
      </c>
      <c r="BB535" s="153">
        <f t="shared" si="2596"/>
        <v>-1.5987211554602254E-14</v>
      </c>
      <c r="BC535" s="153">
        <f t="shared" si="2596"/>
        <v>-1.5987211554602254E-14</v>
      </c>
      <c r="BD535" s="153">
        <f t="shared" si="2596"/>
        <v>-1.5987211554602254E-14</v>
      </c>
      <c r="BE535" s="153">
        <f t="shared" si="2596"/>
        <v>-1.5987211554602254E-14</v>
      </c>
      <c r="BF535" s="153">
        <f t="shared" si="2596"/>
        <v>-1.5987211554602254E-14</v>
      </c>
      <c r="BG535" s="153">
        <f t="shared" si="2596"/>
        <v>-1.5987211554602254E-14</v>
      </c>
      <c r="BH535" s="153">
        <f t="shared" si="2596"/>
        <v>-1.5987211554602254E-14</v>
      </c>
      <c r="BI535" s="153">
        <f t="shared" si="2596"/>
        <v>-1.5987211554602254E-14</v>
      </c>
      <c r="BJ535" s="153">
        <f t="shared" si="2596"/>
        <v>-1.5987211554602254E-14</v>
      </c>
      <c r="BK535" s="153">
        <f t="shared" si="2596"/>
        <v>-1.5987211554602254E-14</v>
      </c>
      <c r="BL535" s="153">
        <f t="shared" si="2596"/>
        <v>-1.5987211554602254E-14</v>
      </c>
      <c r="BM535" s="153">
        <f t="shared" si="2596"/>
        <v>-1.5987211554602254E-14</v>
      </c>
      <c r="BN535" s="153">
        <f t="shared" si="2596"/>
        <v>-1.5987211554602254E-14</v>
      </c>
      <c r="BO535" s="153">
        <f t="shared" si="2596"/>
        <v>-1.5987211554602254E-14</v>
      </c>
      <c r="BP535" s="153">
        <f t="shared" si="2596"/>
        <v>-1.5987211554602254E-14</v>
      </c>
      <c r="BQ535" s="153">
        <f t="shared" si="2596"/>
        <v>-1.5987211554602254E-14</v>
      </c>
      <c r="BR535" s="153">
        <f t="shared" si="2596"/>
        <v>-1.5987211554602254E-14</v>
      </c>
      <c r="BS535" s="153">
        <f t="shared" si="2596"/>
        <v>-1.5987211554602254E-14</v>
      </c>
      <c r="BT535" s="153">
        <f t="shared" si="2596"/>
        <v>-1.5987211554602254E-14</v>
      </c>
      <c r="BU535" s="153">
        <f t="shared" si="2596"/>
        <v>-1.5987211554602254E-14</v>
      </c>
      <c r="BV535" s="153">
        <f t="shared" si="2596"/>
        <v>-1.5987211554602254E-14</v>
      </c>
      <c r="BW535" s="153">
        <f t="shared" ref="BW535:CF535" si="2597">BV535-BW528+BW532</f>
        <v>-1.5987211554602254E-14</v>
      </c>
      <c r="BX535" s="153">
        <f t="shared" si="2597"/>
        <v>-1.5987211554602254E-14</v>
      </c>
      <c r="BY535" s="153">
        <f t="shared" si="2597"/>
        <v>-1.5987211554602254E-14</v>
      </c>
      <c r="BZ535" s="153">
        <f t="shared" si="2597"/>
        <v>-1.5987211554602254E-14</v>
      </c>
      <c r="CA535" s="153">
        <f t="shared" si="2597"/>
        <v>-1.5987211554602254E-14</v>
      </c>
      <c r="CB535" s="153">
        <f t="shared" si="2597"/>
        <v>-1.5987211554602254E-14</v>
      </c>
      <c r="CC535" s="153">
        <f t="shared" si="2597"/>
        <v>-1.5987211554602254E-14</v>
      </c>
      <c r="CD535" s="153">
        <f t="shared" si="2597"/>
        <v>-1.5987211554602254E-14</v>
      </c>
      <c r="CE535" s="153">
        <f t="shared" si="2597"/>
        <v>-1.5987211554602254E-14</v>
      </c>
      <c r="CF535" s="153">
        <f t="shared" si="2597"/>
        <v>-1.5987211554602254E-14</v>
      </c>
    </row>
    <row r="536" spans="1:2018" s="153" customFormat="1" ht="12.75" customHeight="1">
      <c r="A536"/>
      <c r="C536" s="164"/>
      <c r="D536" s="155"/>
      <c r="E536" s="155"/>
      <c r="I536" s="31"/>
    </row>
    <row r="537" spans="1:2018" s="153" customFormat="1" ht="12.75" customHeight="1">
      <c r="A537"/>
      <c r="C537" s="164"/>
      <c r="D537" s="155"/>
      <c r="E537" s="155"/>
      <c r="I537" s="134"/>
    </row>
    <row r="538" spans="1:2018" s="153" customFormat="1" ht="12.75" customHeight="1">
      <c r="C538" s="164" t="s">
        <v>6</v>
      </c>
      <c r="D538" s="155"/>
      <c r="E538" s="155" t="s">
        <v>185</v>
      </c>
      <c r="I538" s="31"/>
      <c r="J538" s="267">
        <f>INDEX(Inputs!L$94:L$121,MATCH($B521,Inputs!$C$94:$C$121,0))*(1+J$7)^0.5</f>
        <v>72.652065188115529</v>
      </c>
      <c r="K538" s="267">
        <f>INDEX(Inputs!M$94:M$121,MATCH($B521,Inputs!$C$94:$C$121,0))*(1+K$7)^0.5</f>
        <v>51.796903444764425</v>
      </c>
      <c r="L538" s="267">
        <f>INDEX(Inputs!N$94:N$121,MATCH($B521,Inputs!$C$94:$C$121,0))*(1+L$7)^0.5</f>
        <v>54.096587907403823</v>
      </c>
      <c r="M538" s="267">
        <f>INDEX(Inputs!O$94:O$121,MATCH($B521,Inputs!$C$94:$C$121,0))*(1+M$7)^0.5</f>
        <v>59.67194658865823</v>
      </c>
      <c r="N538" s="267">
        <f>INDEX(Inputs!P$94:P$121,MATCH($B521,Inputs!$C$94:$C$121,0))*(1+N$7)^0.5</f>
        <v>61.363384868719663</v>
      </c>
      <c r="O538" s="267">
        <f>INDEX(Inputs!Q$94:Q$121,MATCH($B521,Inputs!$C$94:$C$121,0))*(1+O$7)^0.5</f>
        <v>0</v>
      </c>
      <c r="P538" s="267">
        <f>INDEX(Inputs!R$94:R$121,MATCH($B521,Inputs!$C$94:$C$121,0))*(1+P$7)^0.5</f>
        <v>0</v>
      </c>
      <c r="Q538" s="267">
        <f>INDEX(Inputs!S$94:S$121,MATCH($B521,Inputs!$C$94:$C$121,0))*(1+Q$7)^0.5</f>
        <v>0</v>
      </c>
      <c r="R538" s="267">
        <f>INDEX(Inputs!T$94:T$121,MATCH($B521,Inputs!$C$94:$C$121,0))*(1+R$7)^0.5</f>
        <v>0</v>
      </c>
      <c r="S538" s="267">
        <f>INDEX(Inputs!U$94:U$121,MATCH($B521,Inputs!$C$94:$C$121,0))*(1+S$7)^0.5</f>
        <v>0</v>
      </c>
      <c r="T538" s="267">
        <f>INDEX(Inputs!V$94:V$121,MATCH($B521,Inputs!$C$94:$C$121,0))*(1+T$7)^0.5</f>
        <v>0</v>
      </c>
      <c r="U538" s="267">
        <f>INDEX(Inputs!W$94:W$121,MATCH($B521,Inputs!$C$94:$C$121,0))*(1+U$7)^0.5</f>
        <v>0</v>
      </c>
      <c r="V538" s="267">
        <f>INDEX(Inputs!X$94:X$121,MATCH($B521,Inputs!$C$94:$C$121,0))*(1+V$7)^0.5</f>
        <v>0</v>
      </c>
      <c r="W538" s="267">
        <f>INDEX(Inputs!Y$94:Y$121,MATCH($B521,Inputs!$C$94:$C$121,0))*(1+W$7)^0.5</f>
        <v>0</v>
      </c>
      <c r="X538" s="267">
        <f>INDEX(Inputs!Z$94:Z$121,MATCH($B521,Inputs!$C$94:$C$121,0))*(1+X$7)^0.5</f>
        <v>0</v>
      </c>
      <c r="Y538" s="267">
        <f>INDEX(Inputs!AA$94:AA$121,MATCH($B521,Inputs!$C$94:$C$121,0))*(1+Y$7)^0.5</f>
        <v>0</v>
      </c>
      <c r="Z538" s="267">
        <f>INDEX(Inputs!AB$94:AB$121,MATCH($B521,Inputs!$C$94:$C$121,0))*(1+Z$7)^0.5</f>
        <v>0</v>
      </c>
      <c r="AA538" s="267">
        <f>INDEX(Inputs!AC$94:AC$121,MATCH($B521,Inputs!$C$94:$C$121,0))*(1+AA$7)^0.5</f>
        <v>0</v>
      </c>
      <c r="AB538" s="267">
        <f>INDEX(Inputs!AD$94:AD$121,MATCH($B521,Inputs!$C$94:$C$121,0))*(1+AB$7)^0.5</f>
        <v>0</v>
      </c>
      <c r="AC538" s="267">
        <f>INDEX(Inputs!AE$94:AE$121,MATCH($B521,Inputs!$C$94:$C$121,0))*(1+AC$7)^0.5</f>
        <v>0</v>
      </c>
      <c r="AD538" s="267">
        <f>INDEX(Inputs!AF$94:AF$121,MATCH($B521,Inputs!$C$94:$C$121,0))*(1+AD$7)^0.5</f>
        <v>0</v>
      </c>
      <c r="AE538" s="267">
        <f>INDEX(Inputs!AG$94:AG$121,MATCH($B521,Inputs!$C$94:$C$121,0))*(1+AE$7)^0.5</f>
        <v>0</v>
      </c>
      <c r="AF538" s="267">
        <f>INDEX(Inputs!AH$94:AH$121,MATCH($B521,Inputs!$C$94:$C$121,0))*(1+AF$7)^0.5</f>
        <v>0</v>
      </c>
      <c r="AG538" s="267">
        <f>INDEX(Inputs!AI$94:AI$121,MATCH($B521,Inputs!$C$94:$C$121,0))*(1+AG$7)^0.5</f>
        <v>0</v>
      </c>
      <c r="AH538" s="267">
        <f>INDEX(Inputs!AJ$94:AJ$121,MATCH($B521,Inputs!$C$94:$C$121,0))*(1+AH$7)^0.5</f>
        <v>0</v>
      </c>
      <c r="AI538" s="267">
        <f>INDEX(Inputs!AK$94:AK$121,MATCH($B521,Inputs!$C$94:$C$121,0))*(1+AI$7)^0.5</f>
        <v>0</v>
      </c>
      <c r="AJ538" s="267">
        <f>INDEX(Inputs!AL$94:AL$121,MATCH($B521,Inputs!$C$94:$C$121,0))*(1+AJ$7)^0.5</f>
        <v>0</v>
      </c>
      <c r="AK538" s="267">
        <f>INDEX(Inputs!AM$94:AM$121,MATCH($B521,Inputs!$C$94:$C$121,0))*(1+AK$7)^0.5</f>
        <v>0</v>
      </c>
      <c r="AL538" s="267">
        <f>INDEX(Inputs!AN$94:AN$121,MATCH($B521,Inputs!$C$94:$C$121,0))*(1+AL$7)^0.5</f>
        <v>0</v>
      </c>
      <c r="AM538" s="267">
        <f>INDEX(Inputs!AO$94:AO$121,MATCH($B521,Inputs!$C$94:$C$121,0))*(1+AM$7)^0.5</f>
        <v>0</v>
      </c>
      <c r="AN538" s="267">
        <f>INDEX(Inputs!AP$94:AP$121,MATCH($B521,Inputs!$C$94:$C$121,0))*(1+AN$7)^0.5</f>
        <v>0</v>
      </c>
      <c r="AO538" s="267">
        <f>INDEX(Inputs!AQ$94:AQ$121,MATCH($B521,Inputs!$C$94:$C$121,0))*(1+AO$7)^0.5</f>
        <v>0</v>
      </c>
      <c r="AP538" s="267">
        <f>INDEX(Inputs!AR$94:AR$121,MATCH($B521,Inputs!$C$94:$C$121,0))*(1+AP$7)^0.5</f>
        <v>0</v>
      </c>
      <c r="AQ538" s="267">
        <f>INDEX(Inputs!AS$94:AS$121,MATCH($B521,Inputs!$C$94:$C$121,0))*(1+AQ$7)^0.5</f>
        <v>0</v>
      </c>
      <c r="AR538" s="267">
        <f>INDEX(Inputs!AT$94:AT$121,MATCH($B521,Inputs!$C$94:$C$121,0))*(1+AR$7)^0.5</f>
        <v>0</v>
      </c>
      <c r="AS538" s="267">
        <f>INDEX(Inputs!AU$94:AU$121,MATCH($B521,Inputs!$C$94:$C$121,0))*(1+AS$7)^0.5</f>
        <v>0</v>
      </c>
      <c r="AT538" s="267">
        <f>INDEX(Inputs!AV$94:AV$121,MATCH($B521,Inputs!$C$94:$C$121,0))*(1+AT$7)^0.5</f>
        <v>0</v>
      </c>
      <c r="AU538" s="267">
        <f>INDEX(Inputs!AW$94:AW$121,MATCH($B521,Inputs!$C$94:$C$121,0))*(1+AU$7)^0.5</f>
        <v>0</v>
      </c>
      <c r="AV538" s="267">
        <f>INDEX(Inputs!AX$94:AX$121,MATCH($B521,Inputs!$C$94:$C$121,0))*(1+AV$7)^0.5</f>
        <v>0</v>
      </c>
      <c r="AW538" s="267">
        <f>INDEX(Inputs!AY$94:AY$121,MATCH($B521,Inputs!$C$94:$C$121,0))*(1+AW$7)^0.5</f>
        <v>0</v>
      </c>
      <c r="AX538" s="267">
        <f>INDEX(Inputs!AZ$94:AZ$121,MATCH($B521,Inputs!$C$94:$C$121,0))*(1+AX$7)^0.5</f>
        <v>0</v>
      </c>
      <c r="AY538" s="267">
        <f>INDEX(Inputs!BA$94:BA$121,MATCH($B521,Inputs!$C$94:$C$121,0))*(1+AY$7)^0.5</f>
        <v>0</v>
      </c>
      <c r="AZ538" s="267">
        <f>INDEX(Inputs!BB$94:BB$121,MATCH($B521,Inputs!$C$94:$C$121,0))*(1+AZ$7)^0.5</f>
        <v>0</v>
      </c>
      <c r="BA538" s="267">
        <f>INDEX(Inputs!BC$94:BC$121,MATCH($B521,Inputs!$C$94:$C$121,0))*(1+BA$7)^0.5</f>
        <v>0</v>
      </c>
      <c r="BB538" s="267">
        <f>INDEX(Inputs!BD$94:BD$121,MATCH($B521,Inputs!$C$94:$C$121,0))*(1+BB$7)^0.5</f>
        <v>0</v>
      </c>
      <c r="BC538" s="267">
        <f>INDEX(Inputs!BE$94:BE$121,MATCH($B521,Inputs!$C$94:$C$121,0))*(1+BC$7)^0.5</f>
        <v>0</v>
      </c>
      <c r="BD538" s="267">
        <f>INDEX(Inputs!BF$94:BF$121,MATCH($B521,Inputs!$C$94:$C$121,0))*(1+BD$7)^0.5</f>
        <v>0</v>
      </c>
      <c r="BE538" s="267">
        <f>INDEX(Inputs!BG$94:BG$121,MATCH($B521,Inputs!$C$94:$C$121,0))*(1+BE$7)^0.5</f>
        <v>0</v>
      </c>
      <c r="BF538" s="267">
        <f>INDEX(Inputs!BH$94:BH$121,MATCH($B521,Inputs!$C$94:$C$121,0))*(1+BF$7)^0.5</f>
        <v>0</v>
      </c>
      <c r="BG538" s="267">
        <f>INDEX(Inputs!BI$94:BI$121,MATCH($B521,Inputs!$C$94:$C$121,0))*(1+BG$7)^0.5</f>
        <v>0</v>
      </c>
      <c r="BH538" s="267">
        <f>INDEX(Inputs!BJ$94:BJ$121,MATCH($B521,Inputs!$C$94:$C$121,0))*(1+BH$7)^0.5</f>
        <v>0</v>
      </c>
      <c r="BI538" s="267">
        <f>INDEX(Inputs!BK$94:BK$121,MATCH($B521,Inputs!$C$94:$C$121,0))*(1+BI$7)^0.5</f>
        <v>0</v>
      </c>
      <c r="BJ538" s="267">
        <f>INDEX(Inputs!BL$94:BL$121,MATCH($B521,Inputs!$C$94:$C$121,0))*(1+BJ$7)^0.5</f>
        <v>0</v>
      </c>
      <c r="BK538" s="267">
        <f>INDEX(Inputs!BM$94:BM$121,MATCH($B521,Inputs!$C$94:$C$121,0))*(1+BK$7)^0.5</f>
        <v>0</v>
      </c>
      <c r="BL538" s="267">
        <f>INDEX(Inputs!BN$94:BN$121,MATCH($B521,Inputs!$C$94:$C$121,0))*(1+BL$7)^0.5</f>
        <v>0</v>
      </c>
      <c r="BM538" s="267">
        <f>INDEX(Inputs!BO$94:BO$121,MATCH($B521,Inputs!$C$94:$C$121,0))*(1+BM$7)^0.5</f>
        <v>0</v>
      </c>
      <c r="BN538" s="267">
        <f>INDEX(Inputs!BP$94:BP$121,MATCH($B521,Inputs!$C$94:$C$121,0))*(1+BN$7)^0.5</f>
        <v>0</v>
      </c>
      <c r="BO538" s="267">
        <f>INDEX(Inputs!BQ$94:BQ$121,MATCH($B521,Inputs!$C$94:$C$121,0))*(1+BO$7)^0.5</f>
        <v>0</v>
      </c>
      <c r="BP538" s="267">
        <f>INDEX(Inputs!BR$94:BR$121,MATCH($B521,Inputs!$C$94:$C$121,0))*(1+BP$7)^0.5</f>
        <v>0</v>
      </c>
      <c r="BQ538" s="267">
        <f>INDEX(Inputs!BS$94:BS$121,MATCH($B521,Inputs!$C$94:$C$121,0))*(1+BQ$7)^0.5</f>
        <v>0</v>
      </c>
      <c r="BR538" s="267">
        <f>INDEX(Inputs!BT$94:BT$121,MATCH($B521,Inputs!$C$94:$C$121,0))*(1+BR$7)^0.5</f>
        <v>0</v>
      </c>
      <c r="BS538" s="267">
        <f>INDEX(Inputs!BU$94:BU$121,MATCH($B521,Inputs!$C$94:$C$121,0))*(1+BS$7)^0.5</f>
        <v>0</v>
      </c>
      <c r="BT538" s="267">
        <f>INDEX(Inputs!BV$94:BV$121,MATCH($B521,Inputs!$C$94:$C$121,0))*(1+BT$7)^0.5</f>
        <v>0</v>
      </c>
      <c r="BU538" s="267">
        <f>INDEX(Inputs!BW$94:BW$121,MATCH($B521,Inputs!$C$94:$C$121,0))*(1+BU$7)^0.5</f>
        <v>0</v>
      </c>
      <c r="BV538" s="267">
        <f>INDEX(Inputs!BX$94:BX$121,MATCH($B521,Inputs!$C$94:$C$121,0))*(1+BV$7)^0.5</f>
        <v>0</v>
      </c>
      <c r="BW538" s="267">
        <f>INDEX(Inputs!BY$94:BY$121,MATCH($B521,Inputs!$C$94:$C$121,0))*(1+BW$7)^0.5</f>
        <v>0</v>
      </c>
      <c r="BX538" s="267">
        <f>INDEX(Inputs!BZ$94:BZ$121,MATCH($B521,Inputs!$C$94:$C$121,0))*(1+BX$7)^0.5</f>
        <v>0</v>
      </c>
      <c r="BY538" s="267">
        <f>INDEX(Inputs!CA$94:CA$121,MATCH($B521,Inputs!$C$94:$C$121,0))*(1+BY$7)^0.5</f>
        <v>0</v>
      </c>
      <c r="BZ538" s="267">
        <f>INDEX(Inputs!CB$94:CB$121,MATCH($B521,Inputs!$C$94:$C$121,0))*(1+BZ$7)^0.5</f>
        <v>0</v>
      </c>
      <c r="CA538" s="267">
        <f>INDEX(Inputs!CC$94:CC$121,MATCH($B521,Inputs!$C$94:$C$121,0))*(1+CA$7)^0.5</f>
        <v>0</v>
      </c>
      <c r="CB538" s="267">
        <f>INDEX(Inputs!CD$94:CD$121,MATCH($B521,Inputs!$C$94:$C$121,0))*(1+CB$7)^0.5</f>
        <v>0</v>
      </c>
      <c r="CC538" s="267">
        <f>INDEX(Inputs!CE$94:CE$121,MATCH($B521,Inputs!$C$94:$C$121,0))*(1+CC$7)^0.5</f>
        <v>0</v>
      </c>
      <c r="CD538" s="267">
        <f>INDEX(Inputs!CF$94:CF$121,MATCH($B521,Inputs!$C$94:$C$121,0))*(1+CD$7)^0.5</f>
        <v>0</v>
      </c>
      <c r="CE538" s="267">
        <f>INDEX(Inputs!CG$94:CG$121,MATCH($B521,Inputs!$C$94:$C$121,0))*(1+CE$7)^0.5</f>
        <v>0</v>
      </c>
      <c r="CF538" s="267">
        <f>INDEX(Inputs!CH$94:CH$121,MATCH($B521,Inputs!$C$94:$C$121,0))*(1+CF$7)^0.5</f>
        <v>0</v>
      </c>
    </row>
    <row r="539" spans="1:2018" s="153" customFormat="1" ht="12.75" customHeight="1">
      <c r="A539"/>
      <c r="C539" s="164"/>
      <c r="D539" s="155" t="s">
        <v>10</v>
      </c>
      <c r="E539" s="155"/>
      <c r="I539" s="31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</row>
    <row r="540" spans="1:2018" s="97" customFormat="1" ht="12.75" customHeight="1">
      <c r="C540" s="237">
        <v>2015</v>
      </c>
      <c r="D540" s="101" t="s">
        <v>139</v>
      </c>
      <c r="E540" s="101" t="s">
        <v>185</v>
      </c>
      <c r="H540" s="182">
        <f>INDEX(Inputs!$P$260:$P$287,MATCH($B521,Inputs!$C$260:$C$287,0))/conv_2020_2015</f>
        <v>-27.523653072628768</v>
      </c>
      <c r="I540" s="171"/>
      <c r="J540" s="171">
        <f t="shared" ref="J540" si="2598">IF($I524="n/a",0,IF(J$4&gt;second_reg_period,IF(J$4&lt;=$I524+$C540,$H540/($I524-5),IF(AND($H540&lt;&gt;0,I540=0,J$4=$C540+$I524+1),$H540,0)),0))</f>
        <v>0</v>
      </c>
      <c r="K540" s="171">
        <f t="shared" ref="K540" si="2599">IF($I524="n/a",0,IF(K$4&gt;second_reg_period,IF(K$4&lt;=$I524+$C540,$H540/($I524-5),IF(AND($H540&lt;&gt;0,J540=0,K$4=$C540+$I524+1),$H540,0)),0))</f>
        <v>0</v>
      </c>
      <c r="L540" s="171">
        <f t="shared" ref="L540" si="2600">IF($I524="n/a",0,IF(L$4&gt;second_reg_period,IF(L$4&lt;=$I524+$C540,$H540/($I524-5),IF(AND($H540&lt;&gt;0,K540=0,L$4=$C540+$I524+1),$H540,0)),0))</f>
        <v>0</v>
      </c>
      <c r="M540" s="171">
        <f t="shared" ref="M540" si="2601">IF($I524="n/a",0,IF(M$4&gt;second_reg_period,IF(M$4&lt;=$I524+$C540,$H540/($I524-5),IF(AND($H540&lt;&gt;0,L540=0,M$4=$C540+$I524+1),$H540,0)),0))</f>
        <v>0</v>
      </c>
      <c r="N540" s="171">
        <f t="shared" ref="N540" si="2602">IF($I524="n/a",0,IF(N$4&gt;second_reg_period,IF(N$4&lt;=$I524+$C540,$H540/($I524-5),IF(AND($H540&lt;&gt;0,M540=0,N$4=$C540+$I524+1),$H540,0)),0))</f>
        <v>0</v>
      </c>
      <c r="O540" s="171">
        <f t="shared" ref="O540" si="2603">IF($I524="n/a",0,IF(O$4&gt;second_reg_period,IF(O$4&lt;=$I524+$C540,$H540/($I524-5),IF(AND($H540&lt;&gt;0,N540=0,O$4=$C540+$I524+1),$H540,0)),0))</f>
        <v>-0.68809132681571916</v>
      </c>
      <c r="P540" s="171">
        <f t="shared" ref="P540" si="2604">IF($I524="n/a",0,IF(P$4&gt;second_reg_period,IF(P$4&lt;=$I524+$C540,$H540/($I524-5),IF(AND($H540&lt;&gt;0,O540=0,P$4=$C540+$I524+1),$H540,0)),0))</f>
        <v>-0.68809132681571916</v>
      </c>
      <c r="Q540" s="171">
        <f t="shared" ref="Q540" si="2605">IF($I524="n/a",0,IF(Q$4&gt;second_reg_period,IF(Q$4&lt;=$I524+$C540,$H540/($I524-5),IF(AND($H540&lt;&gt;0,P540=0,Q$4=$C540+$I524+1),$H540,0)),0))</f>
        <v>-0.68809132681571916</v>
      </c>
      <c r="R540" s="171">
        <f t="shared" ref="R540" si="2606">IF($I524="n/a",0,IF(R$4&gt;second_reg_period,IF(R$4&lt;=$I524+$C540,$H540/($I524-5),IF(AND($H540&lt;&gt;0,Q540=0,R$4=$C540+$I524+1),$H540,0)),0))</f>
        <v>-0.68809132681571916</v>
      </c>
      <c r="S540" s="171">
        <f t="shared" ref="S540" si="2607">IF($I524="n/a",0,IF(S$4&gt;second_reg_period,IF(S$4&lt;=$I524+$C540,$H540/($I524-5),IF(AND($H540&lt;&gt;0,R540=0,S$4=$C540+$I524+1),$H540,0)),0))</f>
        <v>-0.68809132681571916</v>
      </c>
      <c r="T540" s="171">
        <f t="shared" ref="T540" si="2608">IF($I524="n/a",0,IF(T$4&gt;second_reg_period,IF(T$4&lt;=$I524+$C540,$H540/($I524-5),IF(AND($H540&lt;&gt;0,S540=0,T$4=$C540+$I524+1),$H540,0)),0))</f>
        <v>-0.68809132681571916</v>
      </c>
      <c r="U540" s="171">
        <f t="shared" ref="U540" si="2609">IF($I524="n/a",0,IF(U$4&gt;second_reg_period,IF(U$4&lt;=$I524+$C540,$H540/($I524-5),IF(AND($H540&lt;&gt;0,T540=0,U$4=$C540+$I524+1),$H540,0)),0))</f>
        <v>-0.68809132681571916</v>
      </c>
      <c r="V540" s="171">
        <f t="shared" ref="V540" si="2610">IF($I524="n/a",0,IF(V$4&gt;second_reg_period,IF(V$4&lt;=$I524+$C540,$H540/($I524-5),IF(AND($H540&lt;&gt;0,U540=0,V$4=$C540+$I524+1),$H540,0)),0))</f>
        <v>-0.68809132681571916</v>
      </c>
      <c r="W540" s="171">
        <f t="shared" ref="W540" si="2611">IF($I524="n/a",0,IF(W$4&gt;second_reg_period,IF(W$4&lt;=$I524+$C540,$H540/($I524-5),IF(AND($H540&lt;&gt;0,V540=0,W$4=$C540+$I524+1),$H540,0)),0))</f>
        <v>-0.68809132681571916</v>
      </c>
      <c r="X540" s="171">
        <f t="shared" ref="X540" si="2612">IF($I524="n/a",0,IF(X$4&gt;second_reg_period,IF(X$4&lt;=$I524+$C540,$H540/($I524-5),IF(AND($H540&lt;&gt;0,W540=0,X$4=$C540+$I524+1),$H540,0)),0))</f>
        <v>-0.68809132681571916</v>
      </c>
      <c r="Y540" s="171">
        <f t="shared" ref="Y540" si="2613">IF($I524="n/a",0,IF(Y$4&gt;second_reg_period,IF(Y$4&lt;=$I524+$C540,$H540/($I524-5),IF(AND($H540&lt;&gt;0,X540=0,Y$4=$C540+$I524+1),$H540,0)),0))</f>
        <v>-0.68809132681571916</v>
      </c>
      <c r="Z540" s="171">
        <f t="shared" ref="Z540" si="2614">IF($I524="n/a",0,IF(Z$4&gt;second_reg_period,IF(Z$4&lt;=$I524+$C540,$H540/($I524-5),IF(AND($H540&lt;&gt;0,Y540=0,Z$4=$C540+$I524+1),$H540,0)),0))</f>
        <v>-0.68809132681571916</v>
      </c>
      <c r="AA540" s="171">
        <f t="shared" ref="AA540" si="2615">IF($I524="n/a",0,IF(AA$4&gt;second_reg_period,IF(AA$4&lt;=$I524+$C540,$H540/($I524-5),IF(AND($H540&lt;&gt;0,Z540=0,AA$4=$C540+$I524+1),$H540,0)),0))</f>
        <v>-0.68809132681571916</v>
      </c>
      <c r="AB540" s="171">
        <f t="shared" ref="AB540" si="2616">IF($I524="n/a",0,IF(AB$4&gt;second_reg_period,IF(AB$4&lt;=$I524+$C540,$H540/($I524-5),IF(AND($H540&lt;&gt;0,AA540=0,AB$4=$C540+$I524+1),$H540,0)),0))</f>
        <v>-0.68809132681571916</v>
      </c>
      <c r="AC540" s="171">
        <f t="shared" ref="AC540" si="2617">IF($I524="n/a",0,IF(AC$4&gt;second_reg_period,IF(AC$4&lt;=$I524+$C540,$H540/($I524-5),IF(AND($H540&lt;&gt;0,AB540=0,AC$4=$C540+$I524+1),$H540,0)),0))</f>
        <v>-0.68809132681571916</v>
      </c>
      <c r="AD540" s="171">
        <f t="shared" ref="AD540" si="2618">IF($I524="n/a",0,IF(AD$4&gt;second_reg_period,IF(AD$4&lt;=$I524+$C540,$H540/($I524-5),IF(AND($H540&lt;&gt;0,AC540=0,AD$4=$C540+$I524+1),$H540,0)),0))</f>
        <v>-0.68809132681571916</v>
      </c>
      <c r="AE540" s="171">
        <f t="shared" ref="AE540" si="2619">IF($I524="n/a",0,IF(AE$4&gt;second_reg_period,IF(AE$4&lt;=$I524+$C540,$H540/($I524-5),IF(AND($H540&lt;&gt;0,AD540=0,AE$4=$C540+$I524+1),$H540,0)),0))</f>
        <v>-0.68809132681571916</v>
      </c>
      <c r="AF540" s="171">
        <f t="shared" ref="AF540" si="2620">IF($I524="n/a",0,IF(AF$4&gt;second_reg_period,IF(AF$4&lt;=$I524+$C540,$H540/($I524-5),IF(AND($H540&lt;&gt;0,AE540=0,AF$4=$C540+$I524+1),$H540,0)),0))</f>
        <v>-0.68809132681571916</v>
      </c>
      <c r="AG540" s="171">
        <f t="shared" ref="AG540" si="2621">IF($I524="n/a",0,IF(AG$4&gt;second_reg_period,IF(AG$4&lt;=$I524+$C540,$H540/($I524-5),IF(AND($H540&lt;&gt;0,AF540=0,AG$4=$C540+$I524+1),$H540,0)),0))</f>
        <v>-0.68809132681571916</v>
      </c>
      <c r="AH540" s="171">
        <f t="shared" ref="AH540" si="2622">IF($I524="n/a",0,IF(AH$4&gt;second_reg_period,IF(AH$4&lt;=$I524+$C540,$H540/($I524-5),IF(AND($H540&lt;&gt;0,AG540=0,AH$4=$C540+$I524+1),$H540,0)),0))</f>
        <v>-0.68809132681571916</v>
      </c>
      <c r="AI540" s="171">
        <f t="shared" ref="AI540" si="2623">IF($I524="n/a",0,IF(AI$4&gt;second_reg_period,IF(AI$4&lt;=$I524+$C540,$H540/($I524-5),IF(AND($H540&lt;&gt;0,AH540=0,AI$4=$C540+$I524+1),$H540,0)),0))</f>
        <v>-0.68809132681571916</v>
      </c>
      <c r="AJ540" s="171">
        <f t="shared" ref="AJ540" si="2624">IF($I524="n/a",0,IF(AJ$4&gt;second_reg_period,IF(AJ$4&lt;=$I524+$C540,$H540/($I524-5),IF(AND($H540&lt;&gt;0,AI540=0,AJ$4=$C540+$I524+1),$H540,0)),0))</f>
        <v>-0.68809132681571916</v>
      </c>
      <c r="AK540" s="171">
        <f t="shared" ref="AK540" si="2625">IF($I524="n/a",0,IF(AK$4&gt;second_reg_period,IF(AK$4&lt;=$I524+$C540,$H540/($I524-5),IF(AND($H540&lt;&gt;0,AJ540=0,AK$4=$C540+$I524+1),$H540,0)),0))</f>
        <v>-0.68809132681571916</v>
      </c>
      <c r="AL540" s="171">
        <f t="shared" ref="AL540" si="2626">IF($I524="n/a",0,IF(AL$4&gt;second_reg_period,IF(AL$4&lt;=$I524+$C540,$H540/($I524-5),IF(AND($H540&lt;&gt;0,AK540=0,AL$4=$C540+$I524+1),$H540,0)),0))</f>
        <v>-0.68809132681571916</v>
      </c>
      <c r="AM540" s="171">
        <f t="shared" ref="AM540" si="2627">IF($I524="n/a",0,IF(AM$4&gt;second_reg_period,IF(AM$4&lt;=$I524+$C540,$H540/($I524-5),IF(AND($H540&lt;&gt;0,AL540=0,AM$4=$C540+$I524+1),$H540,0)),0))</f>
        <v>-0.68809132681571916</v>
      </c>
      <c r="AN540" s="171">
        <f t="shared" ref="AN540" si="2628">IF($I524="n/a",0,IF(AN$4&gt;second_reg_period,IF(AN$4&lt;=$I524+$C540,$H540/($I524-5),IF(AND($H540&lt;&gt;0,AM540=0,AN$4=$C540+$I524+1),$H540,0)),0))</f>
        <v>-0.68809132681571916</v>
      </c>
      <c r="AO540" s="171">
        <f t="shared" ref="AO540" si="2629">IF($I524="n/a",0,IF(AO$4&gt;second_reg_period,IF(AO$4&lt;=$I524+$C540,$H540/($I524-5),IF(AND($H540&lt;&gt;0,AN540=0,AO$4=$C540+$I524+1),$H540,0)),0))</f>
        <v>-0.68809132681571916</v>
      </c>
      <c r="AP540" s="171">
        <f t="shared" ref="AP540" si="2630">IF($I524="n/a",0,IF(AP$4&gt;second_reg_period,IF(AP$4&lt;=$I524+$C540,$H540/($I524-5),IF(AND($H540&lt;&gt;0,AO540=0,AP$4=$C540+$I524+1),$H540,0)),0))</f>
        <v>-0.68809132681571916</v>
      </c>
      <c r="AQ540" s="171">
        <f t="shared" ref="AQ540" si="2631">IF($I524="n/a",0,IF(AQ$4&gt;second_reg_period,IF(AQ$4&lt;=$I524+$C540,$H540/($I524-5),IF(AND($H540&lt;&gt;0,AP540=0,AQ$4=$C540+$I524+1),$H540,0)),0))</f>
        <v>-0.68809132681571916</v>
      </c>
      <c r="AR540" s="171">
        <f t="shared" ref="AR540" si="2632">IF($I524="n/a",0,IF(AR$4&gt;second_reg_period,IF(AR$4&lt;=$I524+$C540,$H540/($I524-5),IF(AND($H540&lt;&gt;0,AQ540=0,AR$4=$C540+$I524+1),$H540,0)),0))</f>
        <v>-0.68809132681571916</v>
      </c>
      <c r="AS540" s="171">
        <f t="shared" ref="AS540" si="2633">IF($I524="n/a",0,IF(AS$4&gt;second_reg_period,IF(AS$4&lt;=$I524+$C540,$H540/($I524-5),IF(AND($H540&lt;&gt;0,AR540=0,AS$4=$C540+$I524+1),$H540,0)),0))</f>
        <v>-0.68809132681571916</v>
      </c>
      <c r="AT540" s="171">
        <f t="shared" ref="AT540" si="2634">IF($I524="n/a",0,IF(AT$4&gt;second_reg_period,IF(AT$4&lt;=$I524+$C540,$H540/($I524-5),IF(AND($H540&lt;&gt;0,AS540=0,AT$4=$C540+$I524+1),$H540,0)),0))</f>
        <v>-0.68809132681571916</v>
      </c>
      <c r="AU540" s="171">
        <f t="shared" ref="AU540" si="2635">IF($I524="n/a",0,IF(AU$4&gt;second_reg_period,IF(AU$4&lt;=$I524+$C540,$H540/($I524-5),IF(AND($H540&lt;&gt;0,AT540=0,AU$4=$C540+$I524+1),$H540,0)),0))</f>
        <v>-0.68809132681571916</v>
      </c>
      <c r="AV540" s="171">
        <f t="shared" ref="AV540" si="2636">IF($I524="n/a",0,IF(AV$4&gt;second_reg_period,IF(AV$4&lt;=$I524+$C540,$H540/($I524-5),IF(AND($H540&lt;&gt;0,AU540=0,AV$4=$C540+$I524+1),$H540,0)),0))</f>
        <v>-0.68809132681571916</v>
      </c>
      <c r="AW540" s="171">
        <f t="shared" ref="AW540" si="2637">IF($I524="n/a",0,IF(AW$4&gt;second_reg_period,IF(AW$4&lt;=$I524+$C540,$H540/($I524-5),IF(AND($H540&lt;&gt;0,AV540=0,AW$4=$C540+$I524+1),$H540,0)),0))</f>
        <v>-0.68809132681571916</v>
      </c>
      <c r="AX540" s="171">
        <f t="shared" ref="AX540" si="2638">IF($I524="n/a",0,IF(AX$4&gt;second_reg_period,IF(AX$4&lt;=$I524+$C540,$H540/($I524-5),IF(AND($H540&lt;&gt;0,AW540=0,AX$4=$C540+$I524+1),$H540,0)),0))</f>
        <v>-0.68809132681571916</v>
      </c>
      <c r="AY540" s="171">
        <f t="shared" ref="AY540" si="2639">IF($I524="n/a",0,IF(AY$4&gt;second_reg_period,IF(AY$4&lt;=$I524+$C540,$H540/($I524-5),IF(AND($H540&lt;&gt;0,AX540=0,AY$4=$C540+$I524+1),$H540,0)),0))</f>
        <v>-0.68809132681571916</v>
      </c>
      <c r="AZ540" s="171">
        <f t="shared" ref="AZ540" si="2640">IF($I524="n/a",0,IF(AZ$4&gt;second_reg_period,IF(AZ$4&lt;=$I524+$C540,$H540/($I524-5),IF(AND($H540&lt;&gt;0,AY540=0,AZ$4=$C540+$I524+1),$H540,0)),0))</f>
        <v>-0.68809132681571916</v>
      </c>
      <c r="BA540" s="171">
        <f t="shared" ref="BA540" si="2641">IF($I524="n/a",0,IF(BA$4&gt;second_reg_period,IF(BA$4&lt;=$I524+$C540,$H540/($I524-5),IF(AND($H540&lt;&gt;0,AZ540=0,BA$4=$C540+$I524+1),$H540,0)),0))</f>
        <v>-0.68809132681571916</v>
      </c>
      <c r="BB540" s="171">
        <f t="shared" ref="BB540" si="2642">IF($I524="n/a",0,IF(BB$4&gt;second_reg_period,IF(BB$4&lt;=$I524+$C540,$H540/($I524-5),IF(AND($H540&lt;&gt;0,BA540=0,BB$4=$C540+$I524+1),$H540,0)),0))</f>
        <v>-0.68809132681571916</v>
      </c>
      <c r="BC540" s="171">
        <f t="shared" ref="BC540" si="2643">IF($I524="n/a",0,IF(BC$4&gt;second_reg_period,IF(BC$4&lt;=$I524+$C540,$H540/($I524-5),IF(AND($H540&lt;&gt;0,BB540=0,BC$4=$C540+$I524+1),$H540,0)),0))</f>
        <v>0</v>
      </c>
      <c r="BD540" s="171">
        <f t="shared" ref="BD540" si="2644">IF($I524="n/a",0,IF(BD$4&gt;second_reg_period,IF(BD$4&lt;=$I524+$C540,$H540/($I524-5),IF(AND($H540&lt;&gt;0,BC540=0,BD$4=$C540+$I524+1),$H540,0)),0))</f>
        <v>0</v>
      </c>
      <c r="BE540" s="171">
        <f t="shared" ref="BE540" si="2645">IF($I524="n/a",0,IF(BE$4&gt;second_reg_period,IF(BE$4&lt;=$I524+$C540,$H540/($I524-5),IF(AND($H540&lt;&gt;0,BD540=0,BE$4=$C540+$I524+1),$H540,0)),0))</f>
        <v>0</v>
      </c>
      <c r="BF540" s="171">
        <f t="shared" ref="BF540" si="2646">IF($I524="n/a",0,IF(BF$4&gt;second_reg_period,IF(BF$4&lt;=$I524+$C540,$H540/($I524-5),IF(AND($H540&lt;&gt;0,BE540=0,BF$4=$C540+$I524+1),$H540,0)),0))</f>
        <v>0</v>
      </c>
      <c r="BG540" s="171">
        <f t="shared" ref="BG540" si="2647">IF($I524="n/a",0,IF(BG$4&gt;second_reg_period,IF(BG$4&lt;=$I524+$C540,$H540/($I524-5),IF(AND($H540&lt;&gt;0,BF540=0,BG$4=$C540+$I524+1),$H540,0)),0))</f>
        <v>0</v>
      </c>
      <c r="BH540" s="171">
        <f t="shared" ref="BH540" si="2648">IF($I524="n/a",0,IF(BH$4&gt;second_reg_period,IF(BH$4&lt;=$I524+$C540,$H540/($I524-5),IF(AND($H540&lt;&gt;0,BG540=0,BH$4=$C540+$I524+1),$H540,0)),0))</f>
        <v>0</v>
      </c>
      <c r="BI540" s="171">
        <f t="shared" ref="BI540" si="2649">IF($I524="n/a",0,IF(BI$4&gt;second_reg_period,IF(BI$4&lt;=$I524+$C540,$H540/($I524-5),IF(AND($H540&lt;&gt;0,BH540=0,BI$4=$C540+$I524+1),$H540,0)),0))</f>
        <v>0</v>
      </c>
      <c r="BJ540" s="171">
        <f t="shared" ref="BJ540" si="2650">IF($I524="n/a",0,IF(BJ$4&gt;second_reg_period,IF(BJ$4&lt;=$I524+$C540,$H540/($I524-5),IF(AND($H540&lt;&gt;0,BI540=0,BJ$4=$C540+$I524+1),$H540,0)),0))</f>
        <v>0</v>
      </c>
      <c r="BK540" s="171">
        <f t="shared" ref="BK540" si="2651">IF($I524="n/a",0,IF(BK$4&gt;second_reg_period,IF(BK$4&lt;=$I524+$C540,$H540/($I524-5),IF(AND($H540&lt;&gt;0,BJ540=0,BK$4=$C540+$I524+1),$H540,0)),0))</f>
        <v>0</v>
      </c>
      <c r="BL540" s="171">
        <f t="shared" ref="BL540" si="2652">IF($I524="n/a",0,IF(BL$4&gt;second_reg_period,IF(BL$4&lt;=$I524+$C540,$H540/($I524-5),IF(AND($H540&lt;&gt;0,BK540=0,BL$4=$C540+$I524+1),$H540,0)),0))</f>
        <v>0</v>
      </c>
      <c r="BM540" s="171">
        <f t="shared" ref="BM540" si="2653">IF($I524="n/a",0,IF(BM$4&gt;second_reg_period,IF(BM$4&lt;=$I524+$C540,$H540/($I524-5),IF(AND($H540&lt;&gt;0,BL540=0,BM$4=$C540+$I524+1),$H540,0)),0))</f>
        <v>0</v>
      </c>
      <c r="BN540" s="171">
        <f t="shared" ref="BN540" si="2654">IF($I524="n/a",0,IF(BN$4&gt;second_reg_period,IF(BN$4&lt;=$I524+$C540,$H540/($I524-5),IF(AND($H540&lt;&gt;0,BM540=0,BN$4=$C540+$I524+1),$H540,0)),0))</f>
        <v>0</v>
      </c>
      <c r="BO540" s="171">
        <f t="shared" ref="BO540" si="2655">IF($I524="n/a",0,IF(BO$4&gt;second_reg_period,IF(BO$4&lt;=$I524+$C540,$H540/($I524-5),IF(AND($H540&lt;&gt;0,BN540=0,BO$4=$C540+$I524+1),$H540,0)),0))</f>
        <v>0</v>
      </c>
      <c r="BP540" s="171">
        <f t="shared" ref="BP540" si="2656">IF($I524="n/a",0,IF(BP$4&gt;second_reg_period,IF(BP$4&lt;=$I524+$C540,$H540/($I524-5),IF(AND($H540&lt;&gt;0,BO540=0,BP$4=$C540+$I524+1),$H540,0)),0))</f>
        <v>0</v>
      </c>
      <c r="BQ540" s="171">
        <f t="shared" ref="BQ540" si="2657">IF($I524="n/a",0,IF(BQ$4&gt;second_reg_period,IF(BQ$4&lt;=$I524+$C540,$H540/($I524-5),IF(AND($H540&lt;&gt;0,BP540=0,BQ$4=$C540+$I524+1),$H540,0)),0))</f>
        <v>0</v>
      </c>
      <c r="BR540" s="171">
        <f t="shared" ref="BR540" si="2658">IF($I524="n/a",0,IF(BR$4&gt;second_reg_period,IF(BR$4&lt;=$I524+$C540,$H540/($I524-5),IF(AND($H540&lt;&gt;0,BQ540=0,BR$4=$C540+$I524+1),$H540,0)),0))</f>
        <v>0</v>
      </c>
      <c r="BS540" s="171">
        <f t="shared" ref="BS540" si="2659">IF($I524="n/a",0,IF(BS$4&gt;second_reg_period,IF(BS$4&lt;=$I524+$C540,$H540/($I524-5),IF(AND($H540&lt;&gt;0,BR540=0,BS$4=$C540+$I524+1),$H540,0)),0))</f>
        <v>0</v>
      </c>
      <c r="BT540" s="171">
        <f t="shared" ref="BT540" si="2660">IF($I524="n/a",0,IF(BT$4&gt;second_reg_period,IF(BT$4&lt;=$I524+$C540,$H540/($I524-5),IF(AND($H540&lt;&gt;0,BS540=0,BT$4=$C540+$I524+1),$H540,0)),0))</f>
        <v>0</v>
      </c>
      <c r="BU540" s="171">
        <f t="shared" ref="BU540" si="2661">IF($I524="n/a",0,IF(BU$4&gt;second_reg_period,IF(BU$4&lt;=$I524+$C540,$H540/($I524-5),IF(AND($H540&lt;&gt;0,BT540=0,BU$4=$C540+$I524+1),$H540,0)),0))</f>
        <v>0</v>
      </c>
      <c r="BV540" s="171">
        <f t="shared" ref="BV540" si="2662">IF($I524="n/a",0,IF(BV$4&gt;second_reg_period,IF(BV$4&lt;=$I524+$C540,$H540/($I524-5),IF(AND($H540&lt;&gt;0,BU540=0,BV$4=$C540+$I524+1),$H540,0)),0))</f>
        <v>0</v>
      </c>
      <c r="BW540" s="171">
        <f t="shared" ref="BW540" si="2663">IF($I524="n/a",0,IF(BW$4&gt;second_reg_period,IF(BW$4&lt;=$I524+$C540,$H540/($I524-5),IF(AND($H540&lt;&gt;0,BV540=0,BW$4=$C540+$I524+1),$H540,0)),0))</f>
        <v>0</v>
      </c>
      <c r="BX540" s="171">
        <f t="shared" ref="BX540" si="2664">IF($I524="n/a",0,IF(BX$4&gt;second_reg_period,IF(BX$4&lt;=$I524+$C540,$H540/($I524-5),IF(AND($H540&lt;&gt;0,BW540=0,BX$4=$C540+$I524+1),$H540,0)),0))</f>
        <v>0</v>
      </c>
      <c r="BY540" s="171">
        <f t="shared" ref="BY540" si="2665">IF($I524="n/a",0,IF(BY$4&gt;second_reg_period,IF(BY$4&lt;=$I524+$C540,$H540/($I524-5),IF(AND($H540&lt;&gt;0,BX540=0,BY$4=$C540+$I524+1),$H540,0)),0))</f>
        <v>0</v>
      </c>
      <c r="BZ540" s="171">
        <f t="shared" ref="BZ540" si="2666">IF($I524="n/a",0,IF(BZ$4&gt;second_reg_period,IF(BZ$4&lt;=$I524+$C540,$H540/($I524-5),IF(AND($H540&lt;&gt;0,BY540=0,BZ$4=$C540+$I524+1),$H540,0)),0))</f>
        <v>0</v>
      </c>
      <c r="CA540" s="171">
        <f t="shared" ref="CA540" si="2667">IF($I524="n/a",0,IF(CA$4&gt;second_reg_period,IF(CA$4&lt;=$I524+$C540,$H540/($I524-5),IF(AND($H540&lt;&gt;0,BZ540=0,CA$4=$C540+$I524+1),$H540,0)),0))</f>
        <v>0</v>
      </c>
      <c r="CB540" s="171">
        <f t="shared" ref="CB540" si="2668">IF($I524="n/a",0,IF(CB$4&gt;second_reg_period,IF(CB$4&lt;=$I524+$C540,$H540/($I524-5),IF(AND($H540&lt;&gt;0,CA540=0,CB$4=$C540+$I524+1),$H540,0)),0))</f>
        <v>0</v>
      </c>
      <c r="CC540" s="171">
        <f t="shared" ref="CC540" si="2669">IF($I524="n/a",0,IF(CC$4&gt;second_reg_period,IF(CC$4&lt;=$I524+$C540,$H540/($I524-5),IF(AND($H540&lt;&gt;0,CB540=0,CC$4=$C540+$I524+1),$H540,0)),0))</f>
        <v>0</v>
      </c>
      <c r="CD540" s="171">
        <f t="shared" ref="CD540" si="2670">IF($I524="n/a",0,IF(CD$4&gt;second_reg_period,IF(CD$4&lt;=$I524+$C540,$H540/($I524-5),IF(AND($H540&lt;&gt;0,CC540=0,CD$4=$C540+$I524+1),$H540,0)),0))</f>
        <v>0</v>
      </c>
      <c r="CE540" s="171">
        <f t="shared" ref="CE540" si="2671">IF($I524="n/a",0,IF(CE$4&gt;second_reg_period,IF(CE$4&lt;=$I524+$C540,$H540/($I524-5),IF(AND($H540&lt;&gt;0,CD540=0,CE$4=$C540+$I524+1),$H540,0)),0))</f>
        <v>0</v>
      </c>
      <c r="CF540" s="171">
        <f t="shared" ref="CF540" si="2672">IF($I524="n/a",0,IF(CF$4&gt;second_reg_period,IF(CF$4&lt;=$I524+$C540,$H540/($I524-5),IF(AND($H540&lt;&gt;0,CE540=0,CF$4=$C540+$I524+1),$H540,0)),0))</f>
        <v>0</v>
      </c>
      <c r="CG540" s="153"/>
      <c r="CH540" s="153"/>
      <c r="CI540" s="153"/>
      <c r="CJ540" s="153"/>
      <c r="CK540" s="153"/>
      <c r="CL540" s="153"/>
      <c r="CM540" s="153"/>
      <c r="CN540" s="153"/>
      <c r="CO540" s="153"/>
      <c r="CP540" s="153"/>
      <c r="CQ540" s="153"/>
      <c r="CR540" s="153"/>
      <c r="CS540" s="153"/>
      <c r="CT540" s="153"/>
      <c r="CU540" s="153"/>
      <c r="CV540" s="153"/>
      <c r="CW540" s="153"/>
      <c r="CX540" s="153"/>
      <c r="CY540" s="153"/>
      <c r="CZ540" s="153"/>
      <c r="DA540" s="153"/>
      <c r="DB540" s="153"/>
      <c r="DC540" s="153"/>
      <c r="DD540" s="153"/>
      <c r="DE540" s="153"/>
      <c r="DF540" s="153"/>
      <c r="DG540" s="153"/>
      <c r="DH540" s="153"/>
      <c r="DI540" s="153"/>
      <c r="DJ540" s="153"/>
      <c r="DK540" s="153"/>
      <c r="DL540" s="153"/>
      <c r="DM540" s="153"/>
      <c r="DN540" s="153"/>
      <c r="DO540" s="153"/>
      <c r="DP540" s="153"/>
      <c r="DQ540" s="153"/>
      <c r="DR540" s="153"/>
      <c r="DS540" s="153"/>
      <c r="DT540" s="153"/>
      <c r="DU540" s="153"/>
      <c r="DV540" s="153"/>
      <c r="DW540" s="153"/>
      <c r="DX540" s="153"/>
      <c r="DY540" s="153"/>
      <c r="DZ540" s="153"/>
      <c r="EA540" s="153"/>
      <c r="EB540" s="153"/>
      <c r="EC540" s="153"/>
      <c r="ED540" s="153"/>
      <c r="EE540" s="153"/>
      <c r="EF540" s="153"/>
      <c r="EG540" s="153"/>
      <c r="EH540" s="153"/>
      <c r="EI540" s="153"/>
      <c r="EJ540" s="153"/>
      <c r="EK540" s="153"/>
      <c r="EL540" s="153"/>
      <c r="EM540" s="153"/>
      <c r="EN540" s="153"/>
      <c r="EO540" s="153"/>
      <c r="EP540" s="153"/>
      <c r="EQ540" s="153"/>
      <c r="ER540" s="153"/>
      <c r="ES540" s="153"/>
      <c r="ET540" s="153"/>
      <c r="EU540" s="153"/>
      <c r="EV540" s="153"/>
      <c r="EW540" s="153"/>
      <c r="EX540" s="153"/>
      <c r="EY540" s="153"/>
      <c r="EZ540" s="153"/>
      <c r="FA540" s="153"/>
      <c r="FB540" s="153"/>
      <c r="FC540" s="153"/>
      <c r="FD540" s="153"/>
      <c r="FE540" s="153"/>
      <c r="FF540" s="153"/>
      <c r="FG540" s="153"/>
      <c r="FH540" s="153"/>
      <c r="FI540" s="153"/>
      <c r="FJ540" s="153"/>
      <c r="FK540" s="153"/>
      <c r="FL540" s="153"/>
      <c r="FM540" s="153"/>
      <c r="FN540" s="153"/>
      <c r="FO540" s="153"/>
      <c r="FP540" s="153"/>
      <c r="FQ540" s="153"/>
      <c r="FR540" s="153"/>
      <c r="FS540" s="153"/>
      <c r="FT540" s="153"/>
      <c r="FU540" s="153"/>
      <c r="FV540" s="153"/>
      <c r="FW540" s="153"/>
      <c r="FX540" s="153"/>
      <c r="FY540" s="153"/>
      <c r="FZ540" s="153"/>
      <c r="GA540" s="153"/>
      <c r="GB540" s="153"/>
      <c r="GC540" s="153"/>
      <c r="GD540" s="153"/>
      <c r="GE540" s="153"/>
      <c r="GF540" s="153"/>
      <c r="GG540" s="153"/>
      <c r="GH540" s="153"/>
      <c r="GI540" s="153"/>
      <c r="GJ540" s="153"/>
      <c r="GK540" s="153"/>
      <c r="GL540" s="153"/>
      <c r="GM540" s="153"/>
      <c r="GN540" s="153"/>
      <c r="GO540" s="153"/>
      <c r="GP540" s="153"/>
      <c r="GQ540" s="153"/>
      <c r="GR540" s="153"/>
      <c r="GS540" s="153"/>
      <c r="GT540" s="153"/>
      <c r="GU540" s="153"/>
      <c r="GV540" s="153"/>
      <c r="GW540" s="153"/>
      <c r="GX540" s="153"/>
      <c r="GY540" s="153"/>
      <c r="GZ540" s="153"/>
      <c r="HA540" s="153"/>
      <c r="HB540" s="153"/>
      <c r="HC540" s="153"/>
      <c r="HD540" s="153"/>
      <c r="HE540" s="153"/>
      <c r="HF540" s="153"/>
      <c r="HG540" s="153"/>
      <c r="HH540" s="153"/>
      <c r="HI540" s="153"/>
      <c r="HJ540" s="153"/>
      <c r="HK540" s="153"/>
      <c r="HL540" s="153"/>
      <c r="HM540" s="153"/>
      <c r="HN540" s="153"/>
      <c r="HO540" s="153"/>
      <c r="HP540" s="153"/>
      <c r="HQ540" s="153"/>
      <c r="HR540" s="153"/>
      <c r="HS540" s="153"/>
      <c r="HT540" s="153"/>
      <c r="HU540" s="153"/>
      <c r="HV540" s="153"/>
      <c r="HW540" s="153"/>
      <c r="HX540" s="153"/>
      <c r="HY540" s="153"/>
      <c r="HZ540" s="153"/>
      <c r="IA540" s="153"/>
      <c r="IB540" s="153"/>
      <c r="IC540" s="153"/>
      <c r="ID540" s="153"/>
      <c r="IE540" s="153"/>
      <c r="IF540" s="153"/>
      <c r="IG540" s="153"/>
      <c r="IH540" s="153"/>
      <c r="II540" s="153"/>
      <c r="IJ540" s="153"/>
      <c r="IK540" s="153"/>
      <c r="IL540" s="153"/>
      <c r="IM540" s="153"/>
      <c r="IN540" s="153"/>
      <c r="IO540" s="153"/>
      <c r="IP540" s="153"/>
      <c r="IQ540" s="153"/>
      <c r="IR540" s="153"/>
      <c r="IS540" s="153"/>
      <c r="IT540" s="153"/>
      <c r="IU540" s="153"/>
      <c r="IV540" s="153"/>
      <c r="IW540" s="153"/>
      <c r="IX540" s="153"/>
      <c r="IY540" s="153"/>
      <c r="IZ540" s="153"/>
      <c r="JA540" s="153"/>
      <c r="JB540" s="153"/>
      <c r="JC540" s="153"/>
      <c r="JD540" s="153"/>
      <c r="JE540" s="153"/>
      <c r="JF540" s="153"/>
      <c r="JG540" s="153"/>
      <c r="JH540" s="153"/>
      <c r="JI540" s="153"/>
      <c r="JJ540" s="153"/>
      <c r="JK540" s="153"/>
      <c r="JL540" s="153"/>
      <c r="JM540" s="153"/>
      <c r="JN540" s="153"/>
      <c r="JO540" s="153"/>
      <c r="JP540" s="153"/>
      <c r="JQ540" s="153"/>
      <c r="JR540" s="153"/>
      <c r="JS540" s="153"/>
      <c r="JT540" s="153"/>
      <c r="JU540" s="153"/>
      <c r="JV540" s="153"/>
      <c r="JW540" s="153"/>
      <c r="JX540" s="153"/>
      <c r="JY540" s="153"/>
      <c r="JZ540" s="153"/>
      <c r="KA540" s="153"/>
      <c r="KB540" s="153"/>
      <c r="KC540" s="153"/>
      <c r="KD540" s="153"/>
      <c r="KE540" s="153"/>
      <c r="KF540" s="153"/>
      <c r="KG540" s="153"/>
      <c r="KH540" s="153"/>
      <c r="KI540" s="153"/>
      <c r="KJ540" s="153"/>
      <c r="KK540" s="153"/>
      <c r="KL540" s="153"/>
      <c r="KM540" s="153"/>
      <c r="KN540" s="153"/>
      <c r="KO540" s="153"/>
      <c r="KP540" s="153"/>
      <c r="KQ540" s="153"/>
      <c r="KR540" s="153"/>
      <c r="KS540" s="153"/>
      <c r="KT540" s="153"/>
      <c r="KU540" s="153"/>
      <c r="KV540" s="153"/>
      <c r="KW540" s="153"/>
      <c r="KX540" s="153"/>
      <c r="KY540" s="153"/>
      <c r="KZ540" s="153"/>
      <c r="LA540" s="153"/>
      <c r="LB540" s="153"/>
      <c r="LC540" s="153"/>
      <c r="LD540" s="153"/>
      <c r="LE540" s="153"/>
      <c r="LF540" s="153"/>
      <c r="LG540" s="153"/>
      <c r="LH540" s="153"/>
      <c r="LI540" s="153"/>
      <c r="LJ540" s="153"/>
      <c r="LK540" s="153"/>
      <c r="LL540" s="153"/>
      <c r="LM540" s="153"/>
      <c r="LN540" s="153"/>
      <c r="LO540" s="153"/>
      <c r="LP540" s="153"/>
      <c r="LQ540" s="153"/>
      <c r="LR540" s="153"/>
      <c r="LS540" s="153"/>
      <c r="LT540" s="153"/>
      <c r="LU540" s="153"/>
      <c r="LV540" s="153"/>
      <c r="LW540" s="153"/>
      <c r="LX540" s="153"/>
      <c r="LY540" s="153"/>
      <c r="LZ540" s="153"/>
      <c r="MA540" s="153"/>
      <c r="MB540" s="153"/>
      <c r="MC540" s="153"/>
      <c r="MD540" s="153"/>
      <c r="ME540" s="153"/>
      <c r="MF540" s="153"/>
      <c r="MG540" s="153"/>
      <c r="MH540" s="153"/>
      <c r="MI540" s="153"/>
      <c r="MJ540" s="153"/>
      <c r="MK540" s="153"/>
      <c r="ML540" s="153"/>
      <c r="MM540" s="153"/>
      <c r="MN540" s="153"/>
      <c r="MO540" s="153"/>
      <c r="MP540" s="153"/>
      <c r="MQ540" s="153"/>
      <c r="MR540" s="153"/>
      <c r="MS540" s="153"/>
      <c r="MT540" s="153"/>
      <c r="MU540" s="153"/>
      <c r="MV540" s="153"/>
      <c r="MW540" s="153"/>
      <c r="MX540" s="153"/>
      <c r="MY540" s="153"/>
      <c r="MZ540" s="153"/>
      <c r="NA540" s="153"/>
      <c r="NB540" s="153"/>
      <c r="NC540" s="153"/>
      <c r="ND540" s="153"/>
      <c r="NE540" s="153"/>
      <c r="NF540" s="153"/>
      <c r="NG540" s="153"/>
      <c r="NH540" s="153"/>
      <c r="NI540" s="153"/>
      <c r="NJ540" s="153"/>
      <c r="NK540" s="153"/>
      <c r="NL540" s="153"/>
      <c r="NM540" s="153"/>
      <c r="NN540" s="153"/>
      <c r="NO540" s="153"/>
      <c r="NP540" s="153"/>
      <c r="NQ540" s="153"/>
      <c r="NR540" s="153"/>
      <c r="NS540" s="153"/>
      <c r="NT540" s="153"/>
      <c r="NU540" s="153"/>
      <c r="NV540" s="153"/>
      <c r="NW540" s="153"/>
      <c r="NX540" s="153"/>
      <c r="NY540" s="153"/>
      <c r="NZ540" s="153"/>
      <c r="OA540" s="153"/>
      <c r="OB540" s="153"/>
      <c r="OC540" s="153"/>
      <c r="OD540" s="153"/>
      <c r="OE540" s="153"/>
      <c r="OF540" s="153"/>
      <c r="OG540" s="153"/>
      <c r="OH540" s="153"/>
      <c r="OI540" s="153"/>
      <c r="OJ540" s="153"/>
      <c r="OK540" s="153"/>
      <c r="OL540" s="153"/>
      <c r="OM540" s="153"/>
      <c r="ON540" s="153"/>
      <c r="OO540" s="153"/>
      <c r="OP540" s="153"/>
      <c r="OQ540" s="153"/>
      <c r="OR540" s="153"/>
      <c r="OS540" s="153"/>
      <c r="OT540" s="153"/>
      <c r="OU540" s="153"/>
      <c r="OV540" s="153"/>
      <c r="OW540" s="153"/>
      <c r="OX540" s="153"/>
      <c r="OY540" s="153"/>
      <c r="OZ540" s="153"/>
      <c r="PA540" s="153"/>
      <c r="PB540" s="153"/>
      <c r="PC540" s="153"/>
      <c r="PD540" s="153"/>
      <c r="PE540" s="153"/>
      <c r="PF540" s="153"/>
      <c r="PG540" s="153"/>
      <c r="PH540" s="153"/>
      <c r="PI540" s="153"/>
      <c r="PJ540" s="153"/>
      <c r="PK540" s="153"/>
      <c r="PL540" s="153"/>
      <c r="PM540" s="153"/>
      <c r="PN540" s="153"/>
      <c r="PO540" s="153"/>
      <c r="PP540" s="153"/>
      <c r="PQ540" s="153"/>
      <c r="PR540" s="153"/>
      <c r="PS540" s="153"/>
      <c r="PT540" s="153"/>
      <c r="PU540" s="153"/>
      <c r="PV540" s="153"/>
      <c r="PW540" s="153"/>
      <c r="PX540" s="153"/>
      <c r="PY540" s="153"/>
      <c r="PZ540" s="153"/>
      <c r="QA540" s="153"/>
      <c r="QB540" s="153"/>
      <c r="QC540" s="153"/>
      <c r="QD540" s="153"/>
      <c r="QE540" s="153"/>
      <c r="QF540" s="153"/>
      <c r="QG540" s="153"/>
      <c r="QH540" s="153"/>
      <c r="QI540" s="153"/>
      <c r="QJ540" s="153"/>
      <c r="QK540" s="153"/>
      <c r="QL540" s="153"/>
      <c r="QM540" s="153"/>
      <c r="QN540" s="153"/>
      <c r="QO540" s="153"/>
      <c r="QP540" s="153"/>
      <c r="QQ540" s="153"/>
      <c r="QR540" s="153"/>
      <c r="QS540" s="153"/>
      <c r="QT540" s="153"/>
      <c r="QU540" s="153"/>
      <c r="QV540" s="153"/>
      <c r="QW540" s="153"/>
      <c r="QX540" s="153"/>
      <c r="QY540" s="153"/>
      <c r="QZ540" s="153"/>
      <c r="RA540" s="153"/>
      <c r="RB540" s="153"/>
      <c r="RC540" s="153"/>
      <c r="RD540" s="153"/>
      <c r="RE540" s="153"/>
      <c r="RF540" s="153"/>
      <c r="RG540" s="153"/>
      <c r="RH540" s="153"/>
      <c r="RI540" s="153"/>
      <c r="RJ540" s="153"/>
      <c r="RK540" s="153"/>
      <c r="RL540" s="153"/>
      <c r="RM540" s="153"/>
      <c r="RN540" s="153"/>
      <c r="RO540" s="153"/>
      <c r="RP540" s="153"/>
      <c r="RQ540" s="153"/>
      <c r="RR540" s="153"/>
      <c r="RS540" s="153"/>
      <c r="RT540" s="153"/>
      <c r="RU540" s="153"/>
      <c r="RV540" s="153"/>
      <c r="RW540" s="153"/>
      <c r="RX540" s="153"/>
      <c r="RY540" s="153"/>
      <c r="RZ540" s="153"/>
      <c r="SA540" s="153"/>
      <c r="SB540" s="153"/>
      <c r="SC540" s="153"/>
      <c r="SD540" s="153"/>
      <c r="SE540" s="153"/>
      <c r="SF540" s="153"/>
      <c r="SG540" s="153"/>
      <c r="SH540" s="153"/>
      <c r="SI540" s="153"/>
      <c r="SJ540" s="153"/>
      <c r="SK540" s="153"/>
      <c r="SL540" s="153"/>
      <c r="SM540" s="153"/>
      <c r="SN540" s="153"/>
      <c r="SO540" s="153"/>
      <c r="SP540" s="153"/>
      <c r="SQ540" s="153"/>
      <c r="SR540" s="153"/>
      <c r="SS540" s="153"/>
      <c r="ST540" s="153"/>
      <c r="SU540" s="153"/>
      <c r="SV540" s="153"/>
      <c r="SW540" s="153"/>
      <c r="SX540" s="153"/>
      <c r="SY540" s="153"/>
      <c r="SZ540" s="153"/>
      <c r="TA540" s="153"/>
      <c r="TB540" s="153"/>
      <c r="TC540" s="153"/>
      <c r="TD540" s="153"/>
      <c r="TE540" s="153"/>
      <c r="TF540" s="153"/>
      <c r="TG540" s="153"/>
      <c r="TH540" s="153"/>
      <c r="TI540" s="153"/>
      <c r="TJ540" s="153"/>
      <c r="TK540" s="153"/>
      <c r="TL540" s="153"/>
      <c r="TM540" s="153"/>
      <c r="TN540" s="153"/>
      <c r="TO540" s="153"/>
      <c r="TP540" s="153"/>
      <c r="TQ540" s="153"/>
      <c r="TR540" s="153"/>
      <c r="TS540" s="153"/>
      <c r="TT540" s="153"/>
      <c r="TU540" s="153"/>
      <c r="TV540" s="153"/>
      <c r="TW540" s="153"/>
      <c r="TX540" s="153"/>
      <c r="TY540" s="153"/>
      <c r="TZ540" s="153"/>
      <c r="UA540" s="153"/>
      <c r="UB540" s="153"/>
      <c r="UC540" s="153"/>
      <c r="UD540" s="153"/>
      <c r="UE540" s="153"/>
      <c r="UF540" s="153"/>
      <c r="UG540" s="153"/>
      <c r="UH540" s="153"/>
      <c r="UI540" s="153"/>
      <c r="UJ540" s="153"/>
      <c r="UK540" s="153"/>
      <c r="UL540" s="153"/>
      <c r="UM540" s="153"/>
      <c r="UN540" s="153"/>
      <c r="UO540" s="153"/>
      <c r="UP540" s="153"/>
      <c r="UQ540" s="153"/>
      <c r="UR540" s="153"/>
      <c r="US540" s="153"/>
      <c r="UT540" s="153"/>
      <c r="UU540" s="153"/>
      <c r="UV540" s="153"/>
      <c r="UW540" s="153"/>
      <c r="UX540" s="153"/>
      <c r="UY540" s="153"/>
      <c r="UZ540" s="153"/>
      <c r="VA540" s="153"/>
      <c r="VB540" s="153"/>
      <c r="VC540" s="153"/>
      <c r="VD540" s="153"/>
      <c r="VE540" s="153"/>
      <c r="VF540" s="153"/>
      <c r="VG540" s="153"/>
      <c r="VH540" s="153"/>
      <c r="VI540" s="153"/>
      <c r="VJ540" s="153"/>
      <c r="VK540" s="153"/>
      <c r="VL540" s="153"/>
      <c r="VM540" s="153"/>
      <c r="VN540" s="153"/>
      <c r="VO540" s="153"/>
      <c r="VP540" s="153"/>
      <c r="VQ540" s="153"/>
      <c r="VR540" s="153"/>
      <c r="VS540" s="153"/>
      <c r="VT540" s="153"/>
      <c r="VU540" s="153"/>
      <c r="VV540" s="153"/>
      <c r="VW540" s="153"/>
      <c r="VX540" s="153"/>
      <c r="VY540" s="153"/>
      <c r="VZ540" s="153"/>
      <c r="WA540" s="153"/>
      <c r="WB540" s="153"/>
      <c r="WC540" s="153"/>
      <c r="WD540" s="153"/>
      <c r="WE540" s="153"/>
      <c r="WF540" s="153"/>
      <c r="WG540" s="153"/>
      <c r="WH540" s="153"/>
      <c r="WI540" s="153"/>
      <c r="WJ540" s="153"/>
      <c r="WK540" s="153"/>
      <c r="WL540" s="153"/>
      <c r="WM540" s="153"/>
      <c r="WN540" s="153"/>
      <c r="WO540" s="153"/>
      <c r="WP540" s="153"/>
      <c r="WQ540" s="153"/>
      <c r="WR540" s="153"/>
      <c r="WS540" s="153"/>
      <c r="WT540" s="153"/>
      <c r="WU540" s="153"/>
      <c r="WV540" s="153"/>
      <c r="WW540" s="153"/>
      <c r="WX540" s="153"/>
      <c r="WY540" s="153"/>
      <c r="WZ540" s="153"/>
      <c r="XA540" s="153"/>
      <c r="XB540" s="153"/>
      <c r="XC540" s="153"/>
      <c r="XD540" s="153"/>
      <c r="XE540" s="153"/>
      <c r="XF540" s="153"/>
      <c r="XG540" s="153"/>
      <c r="XH540" s="153"/>
      <c r="XI540" s="153"/>
      <c r="XJ540" s="153"/>
      <c r="XK540" s="153"/>
      <c r="XL540" s="153"/>
      <c r="XM540" s="153"/>
      <c r="XN540" s="153"/>
      <c r="XO540" s="153"/>
      <c r="XP540" s="153"/>
      <c r="XQ540" s="153"/>
      <c r="XR540" s="153"/>
      <c r="XS540" s="153"/>
      <c r="XT540" s="153"/>
      <c r="XU540" s="153"/>
      <c r="XV540" s="153"/>
      <c r="XW540" s="153"/>
      <c r="XX540" s="153"/>
      <c r="XY540" s="153"/>
      <c r="XZ540" s="153"/>
      <c r="YA540" s="153"/>
      <c r="YB540" s="153"/>
      <c r="YC540" s="153"/>
      <c r="YD540" s="153"/>
      <c r="YE540" s="153"/>
      <c r="YF540" s="153"/>
      <c r="YG540" s="153"/>
      <c r="YH540" s="153"/>
      <c r="YI540" s="153"/>
      <c r="YJ540" s="153"/>
      <c r="YK540" s="153"/>
      <c r="YL540" s="153"/>
      <c r="YM540" s="153"/>
      <c r="YN540" s="153"/>
      <c r="YO540" s="153"/>
      <c r="YP540" s="153"/>
      <c r="YQ540" s="153"/>
      <c r="YR540" s="153"/>
      <c r="YS540" s="153"/>
      <c r="YT540" s="153"/>
      <c r="YU540" s="153"/>
      <c r="YV540" s="153"/>
      <c r="YW540" s="153"/>
      <c r="YX540" s="153"/>
      <c r="YY540" s="153"/>
      <c r="YZ540" s="153"/>
      <c r="ZA540" s="153"/>
      <c r="ZB540" s="153"/>
      <c r="ZC540" s="153"/>
      <c r="ZD540" s="153"/>
      <c r="ZE540" s="153"/>
      <c r="ZF540" s="153"/>
      <c r="ZG540" s="153"/>
      <c r="ZH540" s="153"/>
      <c r="ZI540" s="153"/>
      <c r="ZJ540" s="153"/>
      <c r="ZK540" s="153"/>
      <c r="ZL540" s="153"/>
      <c r="ZM540" s="153"/>
      <c r="ZN540" s="153"/>
      <c r="ZO540" s="153"/>
      <c r="ZP540" s="153"/>
      <c r="ZQ540" s="153"/>
      <c r="ZR540" s="153"/>
      <c r="ZS540" s="153"/>
      <c r="ZT540" s="153"/>
      <c r="ZU540" s="153"/>
      <c r="ZV540" s="153"/>
      <c r="ZW540" s="153"/>
      <c r="ZX540" s="153"/>
      <c r="ZY540" s="153"/>
      <c r="ZZ540" s="153"/>
      <c r="AAA540" s="153"/>
      <c r="AAB540" s="153"/>
      <c r="AAC540" s="153"/>
      <c r="AAD540" s="153"/>
      <c r="AAE540" s="153"/>
      <c r="AAF540" s="153"/>
      <c r="AAG540" s="153"/>
      <c r="AAH540" s="153"/>
      <c r="AAI540" s="153"/>
      <c r="AAJ540" s="153"/>
      <c r="AAK540" s="153"/>
      <c r="AAL540" s="153"/>
      <c r="AAM540" s="153"/>
      <c r="AAN540" s="153"/>
      <c r="AAO540" s="153"/>
      <c r="AAP540" s="153"/>
      <c r="AAQ540" s="153"/>
      <c r="AAR540" s="153"/>
      <c r="AAS540" s="153"/>
      <c r="AAT540" s="153"/>
      <c r="AAU540" s="153"/>
      <c r="AAV540" s="153"/>
      <c r="AAW540" s="153"/>
      <c r="AAX540" s="153"/>
      <c r="AAY540" s="153"/>
      <c r="AAZ540" s="153"/>
      <c r="ABA540" s="153"/>
      <c r="ABB540" s="153"/>
      <c r="ABC540" s="153"/>
      <c r="ABD540" s="153"/>
      <c r="ABE540" s="153"/>
      <c r="ABF540" s="153"/>
      <c r="ABG540" s="153"/>
      <c r="ABH540" s="153"/>
      <c r="ABI540" s="153"/>
      <c r="ABJ540" s="153"/>
      <c r="ABK540" s="153"/>
      <c r="ABL540" s="153"/>
      <c r="ABM540" s="153"/>
      <c r="ABN540" s="153"/>
      <c r="ABO540" s="153"/>
      <c r="ABP540" s="153"/>
      <c r="ABQ540" s="153"/>
      <c r="ABR540" s="153"/>
      <c r="ABS540" s="153"/>
      <c r="ABT540" s="153"/>
      <c r="ABU540" s="153"/>
      <c r="ABV540" s="153"/>
      <c r="ABW540" s="153"/>
      <c r="ABX540" s="153"/>
      <c r="ABY540" s="153"/>
      <c r="ABZ540" s="153"/>
      <c r="ACA540" s="153"/>
      <c r="ACB540" s="153"/>
      <c r="ACC540" s="153"/>
      <c r="ACD540" s="153"/>
      <c r="ACE540" s="153"/>
      <c r="ACF540" s="153"/>
      <c r="ACG540" s="153"/>
      <c r="ACH540" s="153"/>
      <c r="ACI540" s="153"/>
      <c r="ACJ540" s="153"/>
      <c r="ACK540" s="153"/>
      <c r="ACL540" s="153"/>
      <c r="ACM540" s="153"/>
      <c r="ACN540" s="153"/>
      <c r="ACO540" s="153"/>
      <c r="ACP540" s="153"/>
      <c r="ACQ540" s="153"/>
      <c r="ACR540" s="153"/>
      <c r="ACS540" s="153"/>
      <c r="ACT540" s="153"/>
      <c r="ACU540" s="153"/>
      <c r="ACV540" s="153"/>
      <c r="ACW540" s="153"/>
      <c r="ACX540" s="153"/>
      <c r="ACY540" s="153"/>
      <c r="ACZ540" s="153"/>
      <c r="ADA540" s="153"/>
      <c r="ADB540" s="153"/>
      <c r="ADC540" s="153"/>
      <c r="ADD540" s="153"/>
      <c r="ADE540" s="153"/>
      <c r="ADF540" s="153"/>
      <c r="ADG540" s="153"/>
      <c r="ADH540" s="153"/>
      <c r="ADI540" s="153"/>
      <c r="ADJ540" s="153"/>
      <c r="ADK540" s="153"/>
      <c r="ADL540" s="153"/>
      <c r="ADM540" s="153"/>
      <c r="ADN540" s="153"/>
      <c r="ADO540" s="153"/>
      <c r="ADP540" s="153"/>
      <c r="ADQ540" s="153"/>
      <c r="ADR540" s="153"/>
      <c r="ADS540" s="153"/>
      <c r="ADT540" s="153"/>
      <c r="ADU540" s="153"/>
      <c r="ADV540" s="153"/>
      <c r="ADW540" s="153"/>
      <c r="ADX540" s="153"/>
      <c r="ADY540" s="153"/>
      <c r="ADZ540" s="153"/>
      <c r="AEA540" s="153"/>
      <c r="AEB540" s="153"/>
      <c r="AEC540" s="153"/>
      <c r="AED540" s="153"/>
      <c r="AEE540" s="153"/>
      <c r="AEF540" s="153"/>
      <c r="AEG540" s="153"/>
      <c r="AEH540" s="153"/>
      <c r="AEI540" s="153"/>
      <c r="AEJ540" s="153"/>
      <c r="AEK540" s="153"/>
      <c r="AEL540" s="153"/>
      <c r="AEM540" s="153"/>
      <c r="AEN540" s="153"/>
      <c r="AEO540" s="153"/>
      <c r="AEP540" s="153"/>
      <c r="AEQ540" s="153"/>
      <c r="AER540" s="153"/>
      <c r="AES540" s="153"/>
      <c r="AET540" s="153"/>
      <c r="AEU540" s="153"/>
      <c r="AEV540" s="153"/>
      <c r="AEW540" s="153"/>
      <c r="AEX540" s="153"/>
      <c r="AEY540" s="153"/>
      <c r="AEZ540" s="153"/>
      <c r="AFA540" s="153"/>
      <c r="AFB540" s="153"/>
      <c r="AFC540" s="153"/>
      <c r="AFD540" s="153"/>
      <c r="AFE540" s="153"/>
      <c r="AFF540" s="153"/>
      <c r="AFG540" s="153"/>
      <c r="AFH540" s="153"/>
      <c r="AFI540" s="153"/>
      <c r="AFJ540" s="153"/>
      <c r="AFK540" s="153"/>
      <c r="AFL540" s="153"/>
      <c r="AFM540" s="153"/>
      <c r="AFN540" s="153"/>
      <c r="AFO540" s="153"/>
      <c r="AFP540" s="153"/>
      <c r="AFQ540" s="153"/>
      <c r="AFR540" s="153"/>
      <c r="AFS540" s="153"/>
      <c r="AFT540" s="153"/>
      <c r="AFU540" s="153"/>
      <c r="AFV540" s="153"/>
      <c r="AFW540" s="153"/>
      <c r="AFX540" s="153"/>
      <c r="AFY540" s="153"/>
      <c r="AFZ540" s="153"/>
      <c r="AGA540" s="153"/>
      <c r="AGB540" s="153"/>
      <c r="AGC540" s="153"/>
      <c r="AGD540" s="153"/>
      <c r="AGE540" s="153"/>
      <c r="AGF540" s="153"/>
      <c r="AGG540" s="153"/>
      <c r="AGH540" s="153"/>
      <c r="AGI540" s="153"/>
      <c r="AGJ540" s="153"/>
      <c r="AGK540" s="153"/>
      <c r="AGL540" s="153"/>
      <c r="AGM540" s="153"/>
      <c r="AGN540" s="153"/>
      <c r="AGO540" s="153"/>
      <c r="AGP540" s="153"/>
      <c r="AGQ540" s="153"/>
      <c r="AGR540" s="153"/>
      <c r="AGS540" s="153"/>
      <c r="AGT540" s="153"/>
      <c r="AGU540" s="153"/>
      <c r="AGV540" s="153"/>
      <c r="AGW540" s="153"/>
      <c r="AGX540" s="153"/>
      <c r="AGY540" s="153"/>
      <c r="AGZ540" s="153"/>
      <c r="AHA540" s="153"/>
      <c r="AHB540" s="153"/>
      <c r="AHC540" s="153"/>
      <c r="AHD540" s="153"/>
      <c r="AHE540" s="153"/>
      <c r="AHF540" s="153"/>
      <c r="AHG540" s="153"/>
      <c r="AHH540" s="153"/>
      <c r="AHI540" s="153"/>
      <c r="AHJ540" s="153"/>
      <c r="AHK540" s="153"/>
      <c r="AHL540" s="153"/>
      <c r="AHM540" s="153"/>
      <c r="AHN540" s="153"/>
      <c r="AHO540" s="153"/>
      <c r="AHP540" s="153"/>
      <c r="AHQ540" s="153"/>
      <c r="AHR540" s="153"/>
      <c r="AHS540" s="153"/>
      <c r="AHT540" s="153"/>
      <c r="AHU540" s="153"/>
      <c r="AHV540" s="153"/>
      <c r="AHW540" s="153"/>
      <c r="AHX540" s="153"/>
      <c r="AHY540" s="153"/>
      <c r="AHZ540" s="153"/>
      <c r="AIA540" s="153"/>
      <c r="AIB540" s="153"/>
      <c r="AIC540" s="153"/>
      <c r="AID540" s="153"/>
      <c r="AIE540" s="153"/>
      <c r="AIF540" s="153"/>
      <c r="AIG540" s="153"/>
      <c r="AIH540" s="153"/>
      <c r="AII540" s="153"/>
      <c r="AIJ540" s="153"/>
      <c r="AIK540" s="153"/>
      <c r="AIL540" s="153"/>
      <c r="AIM540" s="153"/>
      <c r="AIN540" s="153"/>
      <c r="AIO540" s="153"/>
      <c r="AIP540" s="153"/>
      <c r="AIQ540" s="153"/>
      <c r="AIR540" s="153"/>
      <c r="AIS540" s="153"/>
      <c r="AIT540" s="153"/>
      <c r="AIU540" s="153"/>
      <c r="AIV540" s="153"/>
      <c r="AIW540" s="153"/>
      <c r="AIX540" s="153"/>
      <c r="AIY540" s="153"/>
      <c r="AIZ540" s="153"/>
      <c r="AJA540" s="153"/>
      <c r="AJB540" s="153"/>
      <c r="AJC540" s="153"/>
      <c r="AJD540" s="153"/>
      <c r="AJE540" s="153"/>
      <c r="AJF540" s="153"/>
      <c r="AJG540" s="153"/>
      <c r="AJH540" s="153"/>
      <c r="AJI540" s="153"/>
      <c r="AJJ540" s="153"/>
      <c r="AJK540" s="153"/>
      <c r="AJL540" s="153"/>
      <c r="AJM540" s="153"/>
      <c r="AJN540" s="153"/>
      <c r="AJO540" s="153"/>
      <c r="AJP540" s="153"/>
      <c r="AJQ540" s="153"/>
      <c r="AJR540" s="153"/>
      <c r="AJS540" s="153"/>
      <c r="AJT540" s="153"/>
      <c r="AJU540" s="153"/>
      <c r="AJV540" s="153"/>
      <c r="AJW540" s="153"/>
      <c r="AJX540" s="153"/>
      <c r="AJY540" s="153"/>
      <c r="AJZ540" s="153"/>
      <c r="AKA540" s="153"/>
      <c r="AKB540" s="153"/>
      <c r="AKC540" s="153"/>
      <c r="AKD540" s="153"/>
      <c r="AKE540" s="153"/>
      <c r="AKF540" s="153"/>
      <c r="AKG540" s="153"/>
      <c r="AKH540" s="153"/>
      <c r="AKI540" s="153"/>
      <c r="AKJ540" s="153"/>
      <c r="AKK540" s="153"/>
      <c r="AKL540" s="153"/>
      <c r="AKM540" s="153"/>
      <c r="AKN540" s="153"/>
      <c r="AKO540" s="153"/>
      <c r="AKP540" s="153"/>
      <c r="AKQ540" s="153"/>
      <c r="AKR540" s="153"/>
      <c r="AKS540" s="153"/>
      <c r="AKT540" s="153"/>
      <c r="AKU540" s="153"/>
      <c r="AKV540" s="153"/>
      <c r="AKW540" s="153"/>
      <c r="AKX540" s="153"/>
      <c r="AKY540" s="153"/>
      <c r="AKZ540" s="153"/>
      <c r="ALA540" s="153"/>
      <c r="ALB540" s="153"/>
      <c r="ALC540" s="153"/>
      <c r="ALD540" s="153"/>
      <c r="ALE540" s="153"/>
      <c r="ALF540" s="153"/>
      <c r="ALG540" s="153"/>
      <c r="ALH540" s="153"/>
      <c r="ALI540" s="153"/>
      <c r="ALJ540" s="153"/>
      <c r="ALK540" s="153"/>
      <c r="ALL540" s="153"/>
      <c r="ALM540" s="153"/>
      <c r="ALN540" s="153"/>
      <c r="ALO540" s="153"/>
      <c r="ALP540" s="153"/>
      <c r="ALQ540" s="153"/>
      <c r="ALR540" s="153"/>
      <c r="ALS540" s="153"/>
      <c r="ALT540" s="153"/>
      <c r="ALU540" s="153"/>
      <c r="ALV540" s="153"/>
      <c r="ALW540" s="153"/>
      <c r="ALX540" s="153"/>
      <c r="ALY540" s="153"/>
      <c r="ALZ540" s="153"/>
      <c r="AMA540" s="153"/>
      <c r="AMB540" s="153"/>
      <c r="AMC540" s="153"/>
      <c r="AMD540" s="153"/>
      <c r="AME540" s="153"/>
      <c r="AMF540" s="153"/>
      <c r="AMG540" s="153"/>
      <c r="AMH540" s="153"/>
      <c r="AMI540" s="153"/>
      <c r="AMJ540" s="153"/>
      <c r="AMK540" s="153"/>
      <c r="AML540" s="153"/>
      <c r="AMM540" s="153"/>
      <c r="AMN540" s="153"/>
      <c r="AMO540" s="153"/>
      <c r="AMP540" s="153"/>
      <c r="AMQ540" s="153"/>
      <c r="AMR540" s="153"/>
      <c r="AMS540" s="153"/>
      <c r="AMT540" s="153"/>
      <c r="AMU540" s="153"/>
      <c r="AMV540" s="153"/>
      <c r="AMW540" s="153"/>
      <c r="AMX540" s="153"/>
      <c r="AMY540" s="153"/>
      <c r="AMZ540" s="153"/>
      <c r="ANA540" s="153"/>
      <c r="ANB540" s="153"/>
      <c r="ANC540" s="153"/>
      <c r="AND540" s="153"/>
      <c r="ANE540" s="153"/>
      <c r="ANF540" s="153"/>
      <c r="ANG540" s="153"/>
      <c r="ANH540" s="153"/>
      <c r="ANI540" s="153"/>
      <c r="ANJ540" s="153"/>
      <c r="ANK540" s="153"/>
      <c r="ANL540" s="153"/>
      <c r="ANM540" s="153"/>
      <c r="ANN540" s="153"/>
      <c r="ANO540" s="153"/>
      <c r="ANP540" s="153"/>
      <c r="ANQ540" s="153"/>
      <c r="ANR540" s="153"/>
      <c r="ANS540" s="153"/>
      <c r="ANT540" s="153"/>
      <c r="ANU540" s="153"/>
      <c r="ANV540" s="153"/>
      <c r="ANW540" s="153"/>
      <c r="ANX540" s="153"/>
      <c r="ANY540" s="153"/>
      <c r="ANZ540" s="153"/>
      <c r="AOA540" s="153"/>
      <c r="AOB540" s="153"/>
      <c r="AOC540" s="153"/>
      <c r="AOD540" s="153"/>
      <c r="AOE540" s="153"/>
      <c r="AOF540" s="153"/>
      <c r="AOG540" s="153"/>
      <c r="AOH540" s="153"/>
      <c r="AOI540" s="153"/>
      <c r="AOJ540" s="153"/>
      <c r="AOK540" s="153"/>
      <c r="AOL540" s="153"/>
      <c r="AOM540" s="153"/>
      <c r="AON540" s="153"/>
      <c r="AOO540" s="153"/>
      <c r="AOP540" s="153"/>
      <c r="AOQ540" s="153"/>
      <c r="AOR540" s="153"/>
      <c r="AOS540" s="153"/>
      <c r="AOT540" s="153"/>
      <c r="AOU540" s="153"/>
      <c r="AOV540" s="153"/>
      <c r="AOW540" s="153"/>
      <c r="AOX540" s="153"/>
      <c r="AOY540" s="153"/>
      <c r="AOZ540" s="153"/>
      <c r="APA540" s="153"/>
      <c r="APB540" s="153"/>
      <c r="APC540" s="153"/>
      <c r="APD540" s="153"/>
      <c r="APE540" s="153"/>
      <c r="APF540" s="153"/>
      <c r="APG540" s="153"/>
      <c r="APH540" s="153"/>
      <c r="API540" s="153"/>
      <c r="APJ540" s="153"/>
      <c r="APK540" s="153"/>
      <c r="APL540" s="153"/>
      <c r="APM540" s="153"/>
      <c r="APN540" s="153"/>
      <c r="APO540" s="153"/>
      <c r="APP540" s="153"/>
      <c r="APQ540" s="153"/>
      <c r="APR540" s="153"/>
      <c r="APS540" s="153"/>
      <c r="APT540" s="153"/>
      <c r="APU540" s="153"/>
      <c r="APV540" s="153"/>
      <c r="APW540" s="153"/>
      <c r="APX540" s="153"/>
      <c r="APY540" s="153"/>
      <c r="APZ540" s="153"/>
      <c r="AQA540" s="153"/>
      <c r="AQB540" s="153"/>
      <c r="AQC540" s="153"/>
      <c r="AQD540" s="153"/>
      <c r="AQE540" s="153"/>
      <c r="AQF540" s="153"/>
      <c r="AQG540" s="153"/>
      <c r="AQH540" s="153"/>
      <c r="AQI540" s="153"/>
      <c r="AQJ540" s="153"/>
      <c r="AQK540" s="153"/>
      <c r="AQL540" s="153"/>
      <c r="AQM540" s="153"/>
      <c r="AQN540" s="153"/>
      <c r="AQO540" s="153"/>
      <c r="AQP540" s="153"/>
      <c r="AQQ540" s="153"/>
      <c r="AQR540" s="153"/>
      <c r="AQS540" s="153"/>
      <c r="AQT540" s="153"/>
      <c r="AQU540" s="153"/>
      <c r="AQV540" s="153"/>
      <c r="AQW540" s="153"/>
      <c r="AQX540" s="153"/>
      <c r="AQY540" s="153"/>
      <c r="AQZ540" s="153"/>
      <c r="ARA540" s="153"/>
      <c r="ARB540" s="153"/>
      <c r="ARC540" s="153"/>
      <c r="ARD540" s="153"/>
      <c r="ARE540" s="153"/>
      <c r="ARF540" s="153"/>
      <c r="ARG540" s="153"/>
      <c r="ARH540" s="153"/>
      <c r="ARI540" s="153"/>
      <c r="ARJ540" s="153"/>
      <c r="ARK540" s="153"/>
      <c r="ARL540" s="153"/>
      <c r="ARM540" s="153"/>
      <c r="ARN540" s="153"/>
      <c r="ARO540" s="153"/>
      <c r="ARP540" s="153"/>
      <c r="ARQ540" s="153"/>
      <c r="ARR540" s="153"/>
      <c r="ARS540" s="153"/>
      <c r="ART540" s="153"/>
      <c r="ARU540" s="153"/>
      <c r="ARV540" s="153"/>
      <c r="ARW540" s="153"/>
      <c r="ARX540" s="153"/>
      <c r="ARY540" s="153"/>
      <c r="ARZ540" s="153"/>
      <c r="ASA540" s="153"/>
      <c r="ASB540" s="153"/>
      <c r="ASC540" s="153"/>
      <c r="ASD540" s="153"/>
      <c r="ASE540" s="153"/>
      <c r="ASF540" s="153"/>
      <c r="ASG540" s="153"/>
      <c r="ASH540" s="153"/>
      <c r="ASI540" s="153"/>
      <c r="ASJ540" s="153"/>
      <c r="ASK540" s="153"/>
      <c r="ASL540" s="153"/>
      <c r="ASM540" s="153"/>
      <c r="ASN540" s="153"/>
      <c r="ASO540" s="153"/>
      <c r="ASP540" s="153"/>
      <c r="ASQ540" s="153"/>
      <c r="ASR540" s="153"/>
      <c r="ASS540" s="153"/>
      <c r="AST540" s="153"/>
      <c r="ASU540" s="153"/>
      <c r="ASV540" s="153"/>
      <c r="ASW540" s="153"/>
      <c r="ASX540" s="153"/>
      <c r="ASY540" s="153"/>
      <c r="ASZ540" s="153"/>
      <c r="ATA540" s="153"/>
      <c r="ATB540" s="153"/>
      <c r="ATC540" s="153"/>
      <c r="ATD540" s="153"/>
      <c r="ATE540" s="153"/>
      <c r="ATF540" s="153"/>
      <c r="ATG540" s="153"/>
      <c r="ATH540" s="153"/>
      <c r="ATI540" s="153"/>
      <c r="ATJ540" s="153"/>
      <c r="ATK540" s="153"/>
      <c r="ATL540" s="153"/>
      <c r="ATM540" s="153"/>
      <c r="ATN540" s="153"/>
      <c r="ATO540" s="153"/>
      <c r="ATP540" s="153"/>
      <c r="ATQ540" s="153"/>
      <c r="ATR540" s="153"/>
      <c r="ATS540" s="153"/>
      <c r="ATT540" s="153"/>
      <c r="ATU540" s="153"/>
      <c r="ATV540" s="153"/>
      <c r="ATW540" s="153"/>
      <c r="ATX540" s="153"/>
      <c r="ATY540" s="153"/>
      <c r="ATZ540" s="153"/>
      <c r="AUA540" s="153"/>
      <c r="AUB540" s="153"/>
      <c r="AUC540" s="153"/>
      <c r="AUD540" s="153"/>
      <c r="AUE540" s="153"/>
      <c r="AUF540" s="153"/>
      <c r="AUG540" s="153"/>
      <c r="AUH540" s="153"/>
      <c r="AUI540" s="153"/>
      <c r="AUJ540" s="153"/>
      <c r="AUK540" s="153"/>
      <c r="AUL540" s="153"/>
      <c r="AUM540" s="153"/>
      <c r="AUN540" s="153"/>
      <c r="AUO540" s="153"/>
      <c r="AUP540" s="153"/>
      <c r="AUQ540" s="153"/>
      <c r="AUR540" s="153"/>
      <c r="AUS540" s="153"/>
      <c r="AUT540" s="153"/>
      <c r="AUU540" s="153"/>
      <c r="AUV540" s="153"/>
      <c r="AUW540" s="153"/>
      <c r="AUX540" s="153"/>
      <c r="AUY540" s="153"/>
      <c r="AUZ540" s="153"/>
      <c r="AVA540" s="153"/>
      <c r="AVB540" s="153"/>
      <c r="AVC540" s="153"/>
      <c r="AVD540" s="153"/>
      <c r="AVE540" s="153"/>
      <c r="AVF540" s="153"/>
      <c r="AVG540" s="153"/>
      <c r="AVH540" s="153"/>
      <c r="AVI540" s="153"/>
      <c r="AVJ540" s="153"/>
      <c r="AVK540" s="153"/>
      <c r="AVL540" s="153"/>
      <c r="AVM540" s="153"/>
      <c r="AVN540" s="153"/>
      <c r="AVO540" s="153"/>
      <c r="AVP540" s="153"/>
      <c r="AVQ540" s="153"/>
      <c r="AVR540" s="153"/>
      <c r="AVS540" s="153"/>
      <c r="AVT540" s="153"/>
      <c r="AVU540" s="153"/>
      <c r="AVV540" s="153"/>
      <c r="AVW540" s="153"/>
      <c r="AVX540" s="153"/>
      <c r="AVY540" s="153"/>
      <c r="AVZ540" s="153"/>
      <c r="AWA540" s="153"/>
      <c r="AWB540" s="153"/>
      <c r="AWC540" s="153"/>
      <c r="AWD540" s="153"/>
      <c r="AWE540" s="153"/>
      <c r="AWF540" s="153"/>
      <c r="AWG540" s="153"/>
      <c r="AWH540" s="153"/>
      <c r="AWI540" s="153"/>
      <c r="AWJ540" s="153"/>
      <c r="AWK540" s="153"/>
      <c r="AWL540" s="153"/>
      <c r="AWM540" s="153"/>
      <c r="AWN540" s="153"/>
      <c r="AWO540" s="153"/>
      <c r="AWP540" s="153"/>
      <c r="AWQ540" s="153"/>
      <c r="AWR540" s="153"/>
      <c r="AWS540" s="153"/>
      <c r="AWT540" s="153"/>
      <c r="AWU540" s="153"/>
      <c r="AWV540" s="153"/>
      <c r="AWW540" s="153"/>
      <c r="AWX540" s="153"/>
      <c r="AWY540" s="153"/>
      <c r="AWZ540" s="153"/>
      <c r="AXA540" s="153"/>
      <c r="AXB540" s="153"/>
      <c r="AXC540" s="153"/>
      <c r="AXD540" s="153"/>
      <c r="AXE540" s="153"/>
      <c r="AXF540" s="153"/>
      <c r="AXG540" s="153"/>
      <c r="AXH540" s="153"/>
      <c r="AXI540" s="153"/>
      <c r="AXJ540" s="153"/>
      <c r="AXK540" s="153"/>
      <c r="AXL540" s="153"/>
      <c r="AXM540" s="153"/>
      <c r="AXN540" s="153"/>
      <c r="AXO540" s="153"/>
      <c r="AXP540" s="153"/>
      <c r="AXQ540" s="153"/>
      <c r="AXR540" s="153"/>
      <c r="AXS540" s="153"/>
      <c r="AXT540" s="153"/>
      <c r="AXU540" s="153"/>
      <c r="AXV540" s="153"/>
      <c r="AXW540" s="153"/>
      <c r="AXX540" s="153"/>
      <c r="AXY540" s="153"/>
      <c r="AXZ540" s="153"/>
      <c r="AYA540" s="153"/>
      <c r="AYB540" s="153"/>
      <c r="AYC540" s="153"/>
      <c r="AYD540" s="153"/>
      <c r="AYE540" s="153"/>
      <c r="AYF540" s="153"/>
      <c r="AYG540" s="153"/>
      <c r="AYH540" s="153"/>
      <c r="AYI540" s="153"/>
      <c r="AYJ540" s="153"/>
      <c r="AYK540" s="153"/>
      <c r="AYL540" s="153"/>
      <c r="AYM540" s="153"/>
      <c r="AYN540" s="153"/>
      <c r="AYO540" s="153"/>
      <c r="AYP540" s="153"/>
      <c r="AYQ540" s="153"/>
      <c r="AYR540" s="153"/>
      <c r="AYS540" s="153"/>
      <c r="AYT540" s="153"/>
      <c r="AYU540" s="153"/>
      <c r="AYV540" s="153"/>
      <c r="AYW540" s="153"/>
      <c r="AYX540" s="153"/>
      <c r="AYY540" s="153"/>
      <c r="AYZ540" s="153"/>
      <c r="AZA540" s="153"/>
      <c r="AZB540" s="153"/>
      <c r="AZC540" s="153"/>
      <c r="AZD540" s="153"/>
      <c r="AZE540" s="153"/>
      <c r="AZF540" s="153"/>
      <c r="AZG540" s="153"/>
      <c r="AZH540" s="153"/>
      <c r="AZI540" s="153"/>
      <c r="AZJ540" s="153"/>
      <c r="AZK540" s="153"/>
      <c r="AZL540" s="153"/>
      <c r="AZM540" s="153"/>
      <c r="AZN540" s="153"/>
      <c r="AZO540" s="153"/>
      <c r="AZP540" s="153"/>
      <c r="AZQ540" s="153"/>
      <c r="AZR540" s="153"/>
      <c r="AZS540" s="153"/>
      <c r="AZT540" s="153"/>
      <c r="AZU540" s="153"/>
      <c r="AZV540" s="153"/>
      <c r="AZW540" s="153"/>
      <c r="AZX540" s="153"/>
      <c r="AZY540" s="153"/>
      <c r="AZZ540" s="153"/>
      <c r="BAA540" s="153"/>
      <c r="BAB540" s="153"/>
      <c r="BAC540" s="153"/>
      <c r="BAD540" s="153"/>
      <c r="BAE540" s="153"/>
      <c r="BAF540" s="153"/>
      <c r="BAG540" s="153"/>
      <c r="BAH540" s="153"/>
      <c r="BAI540" s="153"/>
      <c r="BAJ540" s="153"/>
      <c r="BAK540" s="153"/>
      <c r="BAL540" s="153"/>
      <c r="BAM540" s="153"/>
      <c r="BAN540" s="153"/>
      <c r="BAO540" s="153"/>
      <c r="BAP540" s="153"/>
      <c r="BAQ540" s="153"/>
      <c r="BAR540" s="153"/>
      <c r="BAS540" s="153"/>
      <c r="BAT540" s="153"/>
      <c r="BAU540" s="153"/>
      <c r="BAV540" s="153"/>
      <c r="BAW540" s="153"/>
      <c r="BAX540" s="153"/>
      <c r="BAY540" s="153"/>
      <c r="BAZ540" s="153"/>
      <c r="BBA540" s="153"/>
      <c r="BBB540" s="153"/>
      <c r="BBC540" s="153"/>
      <c r="BBD540" s="153"/>
      <c r="BBE540" s="153"/>
      <c r="BBF540" s="153"/>
      <c r="BBG540" s="153"/>
      <c r="BBH540" s="153"/>
      <c r="BBI540" s="153"/>
      <c r="BBJ540" s="153"/>
      <c r="BBK540" s="153"/>
      <c r="BBL540" s="153"/>
      <c r="BBM540" s="153"/>
      <c r="BBN540" s="153"/>
      <c r="BBO540" s="153"/>
      <c r="BBP540" s="153"/>
      <c r="BBQ540" s="153"/>
      <c r="BBR540" s="153"/>
      <c r="BBS540" s="153"/>
      <c r="BBT540" s="153"/>
      <c r="BBU540" s="153"/>
      <c r="BBV540" s="153"/>
      <c r="BBW540" s="153"/>
      <c r="BBX540" s="153"/>
      <c r="BBY540" s="153"/>
      <c r="BBZ540" s="153"/>
      <c r="BCA540" s="153"/>
      <c r="BCB540" s="153"/>
      <c r="BCC540" s="153"/>
      <c r="BCD540" s="153"/>
      <c r="BCE540" s="153"/>
      <c r="BCF540" s="153"/>
      <c r="BCG540" s="153"/>
      <c r="BCH540" s="153"/>
      <c r="BCI540" s="153"/>
      <c r="BCJ540" s="153"/>
      <c r="BCK540" s="153"/>
      <c r="BCL540" s="153"/>
      <c r="BCM540" s="153"/>
      <c r="BCN540" s="153"/>
      <c r="BCO540" s="153"/>
      <c r="BCP540" s="153"/>
      <c r="BCQ540" s="153"/>
      <c r="BCR540" s="153"/>
      <c r="BCS540" s="153"/>
      <c r="BCT540" s="153"/>
      <c r="BCU540" s="153"/>
      <c r="BCV540" s="153"/>
      <c r="BCW540" s="153"/>
      <c r="BCX540" s="153"/>
      <c r="BCY540" s="153"/>
      <c r="BCZ540" s="153"/>
      <c r="BDA540" s="153"/>
      <c r="BDB540" s="153"/>
      <c r="BDC540" s="153"/>
      <c r="BDD540" s="153"/>
      <c r="BDE540" s="153"/>
      <c r="BDF540" s="153"/>
      <c r="BDG540" s="153"/>
      <c r="BDH540" s="153"/>
      <c r="BDI540" s="153"/>
      <c r="BDJ540" s="153"/>
      <c r="BDK540" s="153"/>
      <c r="BDL540" s="153"/>
      <c r="BDM540" s="153"/>
      <c r="BDN540" s="153"/>
      <c r="BDO540" s="153"/>
      <c r="BDP540" s="153"/>
      <c r="BDQ540" s="153"/>
      <c r="BDR540" s="153"/>
      <c r="BDS540" s="153"/>
      <c r="BDT540" s="153"/>
      <c r="BDU540" s="153"/>
      <c r="BDV540" s="153"/>
      <c r="BDW540" s="153"/>
      <c r="BDX540" s="153"/>
      <c r="BDY540" s="153"/>
      <c r="BDZ540" s="153"/>
      <c r="BEA540" s="153"/>
      <c r="BEB540" s="153"/>
      <c r="BEC540" s="153"/>
      <c r="BED540" s="153"/>
      <c r="BEE540" s="153"/>
      <c r="BEF540" s="153"/>
      <c r="BEG540" s="153"/>
      <c r="BEH540" s="153"/>
      <c r="BEI540" s="153"/>
      <c r="BEJ540" s="153"/>
      <c r="BEK540" s="153"/>
      <c r="BEL540" s="153"/>
      <c r="BEM540" s="153"/>
      <c r="BEN540" s="153"/>
      <c r="BEO540" s="153"/>
      <c r="BEP540" s="153"/>
      <c r="BEQ540" s="153"/>
      <c r="BER540" s="153"/>
      <c r="BES540" s="153"/>
      <c r="BET540" s="153"/>
      <c r="BEU540" s="153"/>
      <c r="BEV540" s="153"/>
      <c r="BEW540" s="153"/>
      <c r="BEX540" s="153"/>
      <c r="BEY540" s="153"/>
      <c r="BEZ540" s="153"/>
      <c r="BFA540" s="153"/>
      <c r="BFB540" s="153"/>
      <c r="BFC540" s="153"/>
      <c r="BFD540" s="153"/>
      <c r="BFE540" s="153"/>
      <c r="BFF540" s="153"/>
      <c r="BFG540" s="153"/>
      <c r="BFH540" s="153"/>
      <c r="BFI540" s="153"/>
      <c r="BFJ540" s="153"/>
      <c r="BFK540" s="153"/>
      <c r="BFL540" s="153"/>
      <c r="BFM540" s="153"/>
      <c r="BFN540" s="153"/>
      <c r="BFO540" s="153"/>
      <c r="BFP540" s="153"/>
      <c r="BFQ540" s="153"/>
      <c r="BFR540" s="153"/>
      <c r="BFS540" s="153"/>
      <c r="BFT540" s="153"/>
      <c r="BFU540" s="153"/>
      <c r="BFV540" s="153"/>
      <c r="BFW540" s="153"/>
      <c r="BFX540" s="153"/>
      <c r="BFY540" s="153"/>
      <c r="BFZ540" s="153"/>
      <c r="BGA540" s="153"/>
      <c r="BGB540" s="153"/>
      <c r="BGC540" s="153"/>
      <c r="BGD540" s="153"/>
      <c r="BGE540" s="153"/>
      <c r="BGF540" s="153"/>
      <c r="BGG540" s="153"/>
      <c r="BGH540" s="153"/>
      <c r="BGI540" s="153"/>
      <c r="BGJ540" s="153"/>
      <c r="BGK540" s="153"/>
      <c r="BGL540" s="153"/>
      <c r="BGM540" s="153"/>
      <c r="BGN540" s="153"/>
      <c r="BGO540" s="153"/>
      <c r="BGP540" s="153"/>
      <c r="BGQ540" s="153"/>
      <c r="BGR540" s="153"/>
      <c r="BGS540" s="153"/>
      <c r="BGT540" s="153"/>
      <c r="BGU540" s="153"/>
      <c r="BGV540" s="153"/>
      <c r="BGW540" s="153"/>
      <c r="BGX540" s="153"/>
      <c r="BGY540" s="153"/>
      <c r="BGZ540" s="153"/>
      <c r="BHA540" s="153"/>
      <c r="BHB540" s="153"/>
      <c r="BHC540" s="153"/>
      <c r="BHD540" s="153"/>
      <c r="BHE540" s="153"/>
      <c r="BHF540" s="153"/>
      <c r="BHG540" s="153"/>
      <c r="BHH540" s="153"/>
      <c r="BHI540" s="153"/>
      <c r="BHJ540" s="153"/>
      <c r="BHK540" s="153"/>
      <c r="BHL540" s="153"/>
      <c r="BHM540" s="153"/>
      <c r="BHN540" s="153"/>
      <c r="BHO540" s="153"/>
      <c r="BHP540" s="153"/>
      <c r="BHQ540" s="153"/>
      <c r="BHR540" s="153"/>
      <c r="BHS540" s="153"/>
      <c r="BHT540" s="153"/>
      <c r="BHU540" s="153"/>
      <c r="BHV540" s="153"/>
      <c r="BHW540" s="153"/>
      <c r="BHX540" s="153"/>
      <c r="BHY540" s="153"/>
      <c r="BHZ540" s="153"/>
      <c r="BIA540" s="153"/>
      <c r="BIB540" s="153"/>
      <c r="BIC540" s="153"/>
      <c r="BID540" s="153"/>
      <c r="BIE540" s="153"/>
      <c r="BIF540" s="153"/>
      <c r="BIG540" s="153"/>
      <c r="BIH540" s="153"/>
      <c r="BII540" s="153"/>
      <c r="BIJ540" s="153"/>
      <c r="BIK540" s="153"/>
      <c r="BIL540" s="153"/>
      <c r="BIM540" s="153"/>
      <c r="BIN540" s="153"/>
      <c r="BIO540" s="153"/>
      <c r="BIP540" s="153"/>
      <c r="BIQ540" s="153"/>
      <c r="BIR540" s="153"/>
      <c r="BIS540" s="153"/>
      <c r="BIT540" s="153"/>
      <c r="BIU540" s="153"/>
      <c r="BIV540" s="153"/>
      <c r="BIW540" s="153"/>
      <c r="BIX540" s="153"/>
      <c r="BIY540" s="153"/>
      <c r="BIZ540" s="153"/>
      <c r="BJA540" s="153"/>
      <c r="BJB540" s="153"/>
      <c r="BJC540" s="153"/>
      <c r="BJD540" s="153"/>
      <c r="BJE540" s="153"/>
      <c r="BJF540" s="153"/>
      <c r="BJG540" s="153"/>
      <c r="BJH540" s="153"/>
      <c r="BJI540" s="153"/>
      <c r="BJJ540" s="153"/>
      <c r="BJK540" s="153"/>
      <c r="BJL540" s="153"/>
      <c r="BJM540" s="153"/>
      <c r="BJN540" s="153"/>
      <c r="BJO540" s="153"/>
      <c r="BJP540" s="153"/>
      <c r="BJQ540" s="153"/>
      <c r="BJR540" s="153"/>
      <c r="BJS540" s="153"/>
      <c r="BJT540" s="153"/>
      <c r="BJU540" s="153"/>
      <c r="BJV540" s="153"/>
      <c r="BJW540" s="153"/>
      <c r="BJX540" s="153"/>
      <c r="BJY540" s="153"/>
      <c r="BJZ540" s="153"/>
      <c r="BKA540" s="153"/>
      <c r="BKB540" s="153"/>
      <c r="BKC540" s="153"/>
      <c r="BKD540" s="153"/>
      <c r="BKE540" s="153"/>
      <c r="BKF540" s="153"/>
      <c r="BKG540" s="153"/>
      <c r="BKH540" s="153"/>
      <c r="BKI540" s="153"/>
      <c r="BKJ540" s="153"/>
      <c r="BKK540" s="153"/>
      <c r="BKL540" s="153"/>
      <c r="BKM540" s="153"/>
      <c r="BKN540" s="153"/>
      <c r="BKO540" s="153"/>
      <c r="BKP540" s="153"/>
      <c r="BKQ540" s="153"/>
      <c r="BKR540" s="153"/>
      <c r="BKS540" s="153"/>
      <c r="BKT540" s="153"/>
      <c r="BKU540" s="153"/>
      <c r="BKV540" s="153"/>
      <c r="BKW540" s="153"/>
      <c r="BKX540" s="153"/>
      <c r="BKY540" s="153"/>
      <c r="BKZ540" s="153"/>
      <c r="BLA540" s="153"/>
      <c r="BLB540" s="153"/>
      <c r="BLC540" s="153"/>
      <c r="BLD540" s="153"/>
      <c r="BLE540" s="153"/>
      <c r="BLF540" s="153"/>
      <c r="BLG540" s="153"/>
      <c r="BLH540" s="153"/>
      <c r="BLI540" s="153"/>
      <c r="BLJ540" s="153"/>
      <c r="BLK540" s="153"/>
      <c r="BLL540" s="153"/>
      <c r="BLM540" s="153"/>
      <c r="BLN540" s="153"/>
      <c r="BLO540" s="153"/>
      <c r="BLP540" s="153"/>
      <c r="BLQ540" s="153"/>
      <c r="BLR540" s="153"/>
      <c r="BLS540" s="153"/>
      <c r="BLT540" s="153"/>
      <c r="BLU540" s="153"/>
      <c r="BLV540" s="153"/>
      <c r="BLW540" s="153"/>
      <c r="BLX540" s="153"/>
      <c r="BLY540" s="153"/>
      <c r="BLZ540" s="153"/>
      <c r="BMA540" s="153"/>
      <c r="BMB540" s="153"/>
      <c r="BMC540" s="153"/>
      <c r="BMD540" s="153"/>
      <c r="BME540" s="153"/>
      <c r="BMF540" s="153"/>
      <c r="BMG540" s="153"/>
      <c r="BMH540" s="153"/>
      <c r="BMI540" s="153"/>
      <c r="BMJ540" s="153"/>
      <c r="BMK540" s="153"/>
      <c r="BML540" s="153"/>
      <c r="BMM540" s="153"/>
      <c r="BMN540" s="153"/>
      <c r="BMO540" s="153"/>
      <c r="BMP540" s="153"/>
      <c r="BMQ540" s="153"/>
      <c r="BMR540" s="153"/>
      <c r="BMS540" s="153"/>
      <c r="BMT540" s="153"/>
      <c r="BMU540" s="153"/>
      <c r="BMV540" s="153"/>
      <c r="BMW540" s="153"/>
      <c r="BMX540" s="153"/>
      <c r="BMY540" s="153"/>
      <c r="BMZ540" s="153"/>
      <c r="BNA540" s="153"/>
      <c r="BNB540" s="153"/>
      <c r="BNC540" s="153"/>
      <c r="BND540" s="153"/>
      <c r="BNE540" s="153"/>
      <c r="BNF540" s="153"/>
      <c r="BNG540" s="153"/>
      <c r="BNH540" s="153"/>
      <c r="BNI540" s="153"/>
      <c r="BNJ540" s="153"/>
      <c r="BNK540" s="153"/>
      <c r="BNL540" s="153"/>
      <c r="BNM540" s="153"/>
      <c r="BNN540" s="153"/>
      <c r="BNO540" s="153"/>
      <c r="BNP540" s="153"/>
      <c r="BNQ540" s="153"/>
      <c r="BNR540" s="153"/>
      <c r="BNS540" s="153"/>
      <c r="BNT540" s="153"/>
      <c r="BNU540" s="153"/>
      <c r="BNV540" s="153"/>
      <c r="BNW540" s="153"/>
      <c r="BNX540" s="153"/>
      <c r="BNY540" s="153"/>
      <c r="BNZ540" s="153"/>
      <c r="BOA540" s="153"/>
      <c r="BOB540" s="153"/>
      <c r="BOC540" s="153"/>
      <c r="BOD540" s="153"/>
      <c r="BOE540" s="153"/>
      <c r="BOF540" s="153"/>
      <c r="BOG540" s="153"/>
      <c r="BOH540" s="153"/>
      <c r="BOI540" s="153"/>
      <c r="BOJ540" s="153"/>
      <c r="BOK540" s="153"/>
      <c r="BOL540" s="153"/>
      <c r="BOM540" s="153"/>
      <c r="BON540" s="153"/>
      <c r="BOO540" s="153"/>
      <c r="BOP540" s="153"/>
      <c r="BOQ540" s="153"/>
      <c r="BOR540" s="153"/>
      <c r="BOS540" s="153"/>
      <c r="BOT540" s="153"/>
      <c r="BOU540" s="153"/>
      <c r="BOV540" s="153"/>
      <c r="BOW540" s="153"/>
      <c r="BOX540" s="153"/>
      <c r="BOY540" s="153"/>
      <c r="BOZ540" s="153"/>
      <c r="BPA540" s="153"/>
      <c r="BPB540" s="153"/>
      <c r="BPC540" s="153"/>
      <c r="BPD540" s="153"/>
      <c r="BPE540" s="153"/>
      <c r="BPF540" s="153"/>
      <c r="BPG540" s="153"/>
      <c r="BPH540" s="153"/>
      <c r="BPI540" s="153"/>
      <c r="BPJ540" s="153"/>
      <c r="BPK540" s="153"/>
      <c r="BPL540" s="153"/>
      <c r="BPM540" s="153"/>
      <c r="BPN540" s="153"/>
      <c r="BPO540" s="153"/>
      <c r="BPP540" s="153"/>
      <c r="BPQ540" s="153"/>
      <c r="BPR540" s="153"/>
      <c r="BPS540" s="153"/>
      <c r="BPT540" s="153"/>
      <c r="BPU540" s="153"/>
      <c r="BPV540" s="153"/>
      <c r="BPW540" s="153"/>
      <c r="BPX540" s="153"/>
      <c r="BPY540" s="153"/>
      <c r="BPZ540" s="153"/>
      <c r="BQA540" s="153"/>
      <c r="BQB540" s="153"/>
      <c r="BQC540" s="153"/>
      <c r="BQD540" s="153"/>
      <c r="BQE540" s="153"/>
      <c r="BQF540" s="153"/>
      <c r="BQG540" s="153"/>
      <c r="BQH540" s="153"/>
      <c r="BQI540" s="153"/>
      <c r="BQJ540" s="153"/>
      <c r="BQK540" s="153"/>
      <c r="BQL540" s="153"/>
      <c r="BQM540" s="153"/>
      <c r="BQN540" s="153"/>
      <c r="BQO540" s="153"/>
      <c r="BQP540" s="153"/>
      <c r="BQQ540" s="153"/>
      <c r="BQR540" s="153"/>
      <c r="BQS540" s="153"/>
      <c r="BQT540" s="153"/>
      <c r="BQU540" s="153"/>
      <c r="BQV540" s="153"/>
      <c r="BQW540" s="153"/>
      <c r="BQX540" s="153"/>
      <c r="BQY540" s="153"/>
      <c r="BQZ540" s="153"/>
      <c r="BRA540" s="153"/>
      <c r="BRB540" s="153"/>
      <c r="BRC540" s="153"/>
      <c r="BRD540" s="153"/>
      <c r="BRE540" s="153"/>
      <c r="BRF540" s="153"/>
      <c r="BRG540" s="153"/>
      <c r="BRH540" s="153"/>
      <c r="BRI540" s="153"/>
      <c r="BRJ540" s="153"/>
      <c r="BRK540" s="153"/>
      <c r="BRL540" s="153"/>
      <c r="BRM540" s="153"/>
      <c r="BRN540" s="153"/>
      <c r="BRO540" s="153"/>
      <c r="BRP540" s="153"/>
      <c r="BRQ540" s="153"/>
      <c r="BRR540" s="153"/>
      <c r="BRS540" s="153"/>
      <c r="BRT540" s="153"/>
      <c r="BRU540" s="153"/>
      <c r="BRV540" s="153"/>
      <c r="BRW540" s="153"/>
      <c r="BRX540" s="153"/>
      <c r="BRY540" s="153"/>
      <c r="BRZ540" s="153"/>
      <c r="BSA540" s="153"/>
      <c r="BSB540" s="153"/>
      <c r="BSC540" s="153"/>
      <c r="BSD540" s="153"/>
      <c r="BSE540" s="153"/>
      <c r="BSF540" s="153"/>
      <c r="BSG540" s="153"/>
      <c r="BSH540" s="153"/>
      <c r="BSI540" s="153"/>
      <c r="BSJ540" s="153"/>
      <c r="BSK540" s="153"/>
      <c r="BSL540" s="153"/>
      <c r="BSM540" s="153"/>
      <c r="BSN540" s="153"/>
      <c r="BSO540" s="153"/>
      <c r="BSP540" s="153"/>
      <c r="BSQ540" s="153"/>
      <c r="BSR540" s="153"/>
      <c r="BSS540" s="153"/>
      <c r="BST540" s="153"/>
      <c r="BSU540" s="153"/>
      <c r="BSV540" s="153"/>
      <c r="BSW540" s="153"/>
      <c r="BSX540" s="153"/>
      <c r="BSY540" s="153"/>
      <c r="BSZ540" s="153"/>
      <c r="BTA540" s="153"/>
      <c r="BTB540" s="153"/>
      <c r="BTC540" s="153"/>
      <c r="BTD540" s="153"/>
      <c r="BTE540" s="153"/>
      <c r="BTF540" s="153"/>
      <c r="BTG540" s="153"/>
      <c r="BTH540" s="153"/>
      <c r="BTI540" s="153"/>
      <c r="BTJ540" s="153"/>
      <c r="BTK540" s="153"/>
      <c r="BTL540" s="153"/>
      <c r="BTM540" s="153"/>
      <c r="BTN540" s="153"/>
      <c r="BTO540" s="153"/>
      <c r="BTP540" s="153"/>
      <c r="BTQ540" s="153"/>
      <c r="BTR540" s="153"/>
      <c r="BTS540" s="153"/>
      <c r="BTT540" s="153"/>
      <c r="BTU540" s="153"/>
      <c r="BTV540" s="153"/>
      <c r="BTW540" s="153"/>
      <c r="BTX540" s="153"/>
      <c r="BTY540" s="153"/>
      <c r="BTZ540" s="153"/>
      <c r="BUA540" s="153"/>
      <c r="BUB540" s="153"/>
      <c r="BUC540" s="153"/>
      <c r="BUD540" s="153"/>
      <c r="BUE540" s="153"/>
      <c r="BUF540" s="153"/>
      <c r="BUG540" s="153"/>
      <c r="BUH540" s="153"/>
      <c r="BUI540" s="153"/>
      <c r="BUJ540" s="153"/>
      <c r="BUK540" s="153"/>
      <c r="BUL540" s="153"/>
      <c r="BUM540" s="153"/>
      <c r="BUN540" s="153"/>
      <c r="BUO540" s="153"/>
      <c r="BUP540" s="153"/>
      <c r="BUQ540" s="153"/>
      <c r="BUR540" s="153"/>
      <c r="BUS540" s="153"/>
      <c r="BUT540" s="153"/>
      <c r="BUU540" s="153"/>
      <c r="BUV540" s="153"/>
      <c r="BUW540" s="153"/>
      <c r="BUX540" s="153"/>
      <c r="BUY540" s="153"/>
      <c r="BUZ540" s="153"/>
      <c r="BVA540" s="153"/>
      <c r="BVB540" s="153"/>
      <c r="BVC540" s="153"/>
      <c r="BVD540" s="153"/>
      <c r="BVE540" s="153"/>
      <c r="BVF540" s="153"/>
      <c r="BVG540" s="153"/>
      <c r="BVH540" s="153"/>
      <c r="BVI540" s="153"/>
      <c r="BVJ540" s="153"/>
      <c r="BVK540" s="153"/>
      <c r="BVL540" s="153"/>
      <c r="BVM540" s="153"/>
      <c r="BVN540" s="153"/>
      <c r="BVO540" s="153"/>
      <c r="BVP540" s="153"/>
      <c r="BVQ540" s="153"/>
      <c r="BVR540" s="153"/>
      <c r="BVS540" s="153"/>
      <c r="BVT540" s="153"/>
      <c r="BVU540" s="153"/>
      <c r="BVV540" s="153"/>
      <c r="BVW540" s="153"/>
      <c r="BVX540" s="153"/>
      <c r="BVY540" s="153"/>
      <c r="BVZ540" s="153"/>
      <c r="BWA540" s="153"/>
      <c r="BWB540" s="153"/>
      <c r="BWC540" s="153"/>
      <c r="BWD540" s="153"/>
      <c r="BWE540" s="153"/>
      <c r="BWF540" s="153"/>
      <c r="BWG540" s="153"/>
      <c r="BWH540" s="153"/>
      <c r="BWI540" s="153"/>
      <c r="BWJ540" s="153"/>
      <c r="BWK540" s="153"/>
      <c r="BWL540" s="153"/>
      <c r="BWM540" s="153"/>
      <c r="BWN540" s="153"/>
      <c r="BWO540" s="153"/>
      <c r="BWP540" s="153"/>
      <c r="BWQ540" s="153"/>
      <c r="BWR540" s="153"/>
      <c r="BWS540" s="153"/>
      <c r="BWT540" s="153"/>
      <c r="BWU540" s="153"/>
      <c r="BWV540" s="153"/>
      <c r="BWW540" s="153"/>
      <c r="BWX540" s="153"/>
      <c r="BWY540" s="153"/>
      <c r="BWZ540" s="153"/>
      <c r="BXA540" s="153"/>
      <c r="BXB540" s="153"/>
      <c r="BXC540" s="153"/>
      <c r="BXD540" s="153"/>
      <c r="BXE540" s="153"/>
      <c r="BXF540" s="153"/>
      <c r="BXG540" s="153"/>
      <c r="BXH540" s="153"/>
      <c r="BXI540" s="153"/>
      <c r="BXJ540" s="153"/>
      <c r="BXK540" s="153"/>
      <c r="BXL540" s="153"/>
      <c r="BXM540" s="153"/>
      <c r="BXN540" s="153"/>
      <c r="BXO540" s="153"/>
      <c r="BXP540" s="153"/>
      <c r="BXQ540" s="153"/>
      <c r="BXR540" s="153"/>
      <c r="BXS540" s="153"/>
      <c r="BXT540" s="153"/>
      <c r="BXU540" s="153"/>
      <c r="BXV540" s="153"/>
      <c r="BXW540" s="153"/>
      <c r="BXX540" s="153"/>
      <c r="BXY540" s="153"/>
      <c r="BXZ540" s="153"/>
      <c r="BYA540" s="153"/>
      <c r="BYB540" s="153"/>
      <c r="BYC540" s="153"/>
      <c r="BYD540" s="153"/>
      <c r="BYE540" s="153"/>
      <c r="BYF540" s="153"/>
      <c r="BYG540" s="153"/>
      <c r="BYH540" s="153"/>
      <c r="BYI540" s="153"/>
      <c r="BYJ540" s="153"/>
      <c r="BYK540" s="153"/>
      <c r="BYL540" s="153"/>
      <c r="BYM540" s="153"/>
      <c r="BYN540" s="153"/>
      <c r="BYO540" s="153"/>
      <c r="BYP540" s="153"/>
    </row>
    <row r="541" spans="1:2018" s="97" customFormat="1" ht="12.75" customHeight="1">
      <c r="C541" s="237">
        <v>2020</v>
      </c>
      <c r="D541" s="101" t="s">
        <v>191</v>
      </c>
      <c r="E541" s="101" t="s">
        <v>185</v>
      </c>
      <c r="H541" s="182">
        <f>INDEX(Inputs!$V$260:$V$287,MATCH($B521,Inputs!$C$260:$C$287,0))/conv_2020_2015</f>
        <v>0</v>
      </c>
      <c r="I541" s="171"/>
      <c r="J541" s="171">
        <f t="shared" ref="J541" si="2673">IF($I524="n/a",0,IF(J$4&gt;third_reg_period,IF(J$4&lt;=$I524+$C541,$H541/($I524-5),IF(AND($H541&lt;&gt;0,I541=0,J$4=$C541+$I524+1),$H541,0)),0))</f>
        <v>0</v>
      </c>
      <c r="K541" s="171">
        <f t="shared" ref="K541" si="2674">IF($I524="n/a",0,IF(K$4&gt;third_reg_period,IF(K$4&lt;=$I524+$C541,$H541/($I524-5),IF(AND($H541&lt;&gt;0,J541=0,K$4=$C541+$I524+1),$H541,0)),0))</f>
        <v>0</v>
      </c>
      <c r="L541" s="171">
        <f t="shared" ref="L541" si="2675">IF($I524="n/a",0,IF(L$4&gt;third_reg_period,IF(L$4&lt;=$I524+$C541,$H541/($I524-5),IF(AND($H541&lt;&gt;0,K541=0,L$4=$C541+$I524+1),$H541,0)),0))</f>
        <v>0</v>
      </c>
      <c r="M541" s="171">
        <f t="shared" ref="M541" si="2676">IF($I524="n/a",0,IF(M$4&gt;third_reg_period,IF(M$4&lt;=$I524+$C541,$H541/($I524-5),IF(AND($H541&lt;&gt;0,L541=0,M$4=$C541+$I524+1),$H541,0)),0))</f>
        <v>0</v>
      </c>
      <c r="N541" s="171">
        <f t="shared" ref="N541" si="2677">IF($I524="n/a",0,IF(N$4&gt;third_reg_period,IF(N$4&lt;=$I524+$C541,$H541/($I524-5),IF(AND($H541&lt;&gt;0,M541=0,N$4=$C541+$I524+1),$H541,0)),0))</f>
        <v>0</v>
      </c>
      <c r="O541" s="171">
        <f t="shared" ref="O541" si="2678">IF($I524="n/a",0,IF(O$4&gt;third_reg_period,IF(O$4&lt;=$I524+$C541,$H541/($I524-5),IF(AND($H541&lt;&gt;0,N541=0,O$4=$C541+$I524+1),$H541,0)),0))</f>
        <v>0</v>
      </c>
      <c r="P541" s="171">
        <f t="shared" ref="P541" si="2679">IF($I524="n/a",0,IF(P$4&gt;third_reg_period,IF(P$4&lt;=$I524+$C541,$H541/($I524-5),IF(AND($H541&lt;&gt;0,O541=0,P$4=$C541+$I524+1),$H541,0)),0))</f>
        <v>0</v>
      </c>
      <c r="Q541" s="171">
        <f t="shared" ref="Q541" si="2680">IF($I524="n/a",0,IF(Q$4&gt;third_reg_period,IF(Q$4&lt;=$I524+$C541,$H541/($I524-5),IF(AND($H541&lt;&gt;0,P541=0,Q$4=$C541+$I524+1),$H541,0)),0))</f>
        <v>0</v>
      </c>
      <c r="R541" s="171">
        <f t="shared" ref="R541" si="2681">IF($I524="n/a",0,IF(R$4&gt;third_reg_period,IF(R$4&lt;=$I524+$C541,$H541/($I524-5),IF(AND($H541&lt;&gt;0,Q541=0,R$4=$C541+$I524+1),$H541,0)),0))</f>
        <v>0</v>
      </c>
      <c r="S541" s="171">
        <f t="shared" ref="S541" si="2682">IF($I524="n/a",0,IF(S$4&gt;third_reg_period,IF(S$4&lt;=$I524+$C541,$H541/($I524-5),IF(AND($H541&lt;&gt;0,R541=0,S$4=$C541+$I524+1),$H541,0)),0))</f>
        <v>0</v>
      </c>
      <c r="T541" s="171">
        <f t="shared" ref="T541" si="2683">IF($I524="n/a",0,IF(T$4&gt;third_reg_period,IF(T$4&lt;=$I524+$C541,$H541/($I524-5),IF(AND($H541&lt;&gt;0,S541=0,T$4=$C541+$I524+1),$H541,0)),0))</f>
        <v>0</v>
      </c>
      <c r="U541" s="171">
        <f t="shared" ref="U541" si="2684">IF($I524="n/a",0,IF(U$4&gt;third_reg_period,IF(U$4&lt;=$I524+$C541,$H541/($I524-5),IF(AND($H541&lt;&gt;0,T541=0,U$4=$C541+$I524+1),$H541,0)),0))</f>
        <v>0</v>
      </c>
      <c r="V541" s="171">
        <f t="shared" ref="V541" si="2685">IF($I524="n/a",0,IF(V$4&gt;third_reg_period,IF(V$4&lt;=$I524+$C541,$H541/($I524-5),IF(AND($H541&lt;&gt;0,U541=0,V$4=$C541+$I524+1),$H541,0)),0))</f>
        <v>0</v>
      </c>
      <c r="W541" s="171">
        <f t="shared" ref="W541" si="2686">IF($I524="n/a",0,IF(W$4&gt;third_reg_period,IF(W$4&lt;=$I524+$C541,$H541/($I524-5),IF(AND($H541&lt;&gt;0,V541=0,W$4=$C541+$I524+1),$H541,0)),0))</f>
        <v>0</v>
      </c>
      <c r="X541" s="171">
        <f t="shared" ref="X541" si="2687">IF($I524="n/a",0,IF(X$4&gt;third_reg_period,IF(X$4&lt;=$I524+$C541,$H541/($I524-5),IF(AND($H541&lt;&gt;0,W541=0,X$4=$C541+$I524+1),$H541,0)),0))</f>
        <v>0</v>
      </c>
      <c r="Y541" s="171">
        <f t="shared" ref="Y541" si="2688">IF($I524="n/a",0,IF(Y$4&gt;third_reg_period,IF(Y$4&lt;=$I524+$C541,$H541/($I524-5),IF(AND($H541&lt;&gt;0,X541=0,Y$4=$C541+$I524+1),$H541,0)),0))</f>
        <v>0</v>
      </c>
      <c r="Z541" s="171">
        <f t="shared" ref="Z541" si="2689">IF($I524="n/a",0,IF(Z$4&gt;third_reg_period,IF(Z$4&lt;=$I524+$C541,$H541/($I524-5),IF(AND($H541&lt;&gt;0,Y541=0,Z$4=$C541+$I524+1),$H541,0)),0))</f>
        <v>0</v>
      </c>
      <c r="AA541" s="171">
        <f t="shared" ref="AA541" si="2690">IF($I524="n/a",0,IF(AA$4&gt;third_reg_period,IF(AA$4&lt;=$I524+$C541,$H541/($I524-5),IF(AND($H541&lt;&gt;0,Z541=0,AA$4=$C541+$I524+1),$H541,0)),0))</f>
        <v>0</v>
      </c>
      <c r="AB541" s="171">
        <f t="shared" ref="AB541" si="2691">IF($I524="n/a",0,IF(AB$4&gt;third_reg_period,IF(AB$4&lt;=$I524+$C541,$H541/($I524-5),IF(AND($H541&lt;&gt;0,AA541=0,AB$4=$C541+$I524+1),$H541,0)),0))</f>
        <v>0</v>
      </c>
      <c r="AC541" s="171">
        <f t="shared" ref="AC541" si="2692">IF($I524="n/a",0,IF(AC$4&gt;third_reg_period,IF(AC$4&lt;=$I524+$C541,$H541/($I524-5),IF(AND($H541&lt;&gt;0,AB541=0,AC$4=$C541+$I524+1),$H541,0)),0))</f>
        <v>0</v>
      </c>
      <c r="AD541" s="171">
        <f t="shared" ref="AD541" si="2693">IF($I524="n/a",0,IF(AD$4&gt;third_reg_period,IF(AD$4&lt;=$I524+$C541,$H541/($I524-5),IF(AND($H541&lt;&gt;0,AC541=0,AD$4=$C541+$I524+1),$H541,0)),0))</f>
        <v>0</v>
      </c>
      <c r="AE541" s="171">
        <f t="shared" ref="AE541" si="2694">IF($I524="n/a",0,IF(AE$4&gt;third_reg_period,IF(AE$4&lt;=$I524+$C541,$H541/($I524-5),IF(AND($H541&lt;&gt;0,AD541=0,AE$4=$C541+$I524+1),$H541,0)),0))</f>
        <v>0</v>
      </c>
      <c r="AF541" s="171">
        <f t="shared" ref="AF541" si="2695">IF($I524="n/a",0,IF(AF$4&gt;third_reg_period,IF(AF$4&lt;=$I524+$C541,$H541/($I524-5),IF(AND($H541&lt;&gt;0,AE541=0,AF$4=$C541+$I524+1),$H541,0)),0))</f>
        <v>0</v>
      </c>
      <c r="AG541" s="171">
        <f t="shared" ref="AG541" si="2696">IF($I524="n/a",0,IF(AG$4&gt;third_reg_period,IF(AG$4&lt;=$I524+$C541,$H541/($I524-5),IF(AND($H541&lt;&gt;0,AF541=0,AG$4=$C541+$I524+1),$H541,0)),0))</f>
        <v>0</v>
      </c>
      <c r="AH541" s="171">
        <f t="shared" ref="AH541" si="2697">IF($I524="n/a",0,IF(AH$4&gt;third_reg_period,IF(AH$4&lt;=$I524+$C541,$H541/($I524-5),IF(AND($H541&lt;&gt;0,AG541=0,AH$4=$C541+$I524+1),$H541,0)),0))</f>
        <v>0</v>
      </c>
      <c r="AI541" s="171">
        <f t="shared" ref="AI541" si="2698">IF($I524="n/a",0,IF(AI$4&gt;third_reg_period,IF(AI$4&lt;=$I524+$C541,$H541/($I524-5),IF(AND($H541&lt;&gt;0,AH541=0,AI$4=$C541+$I524+1),$H541,0)),0))</f>
        <v>0</v>
      </c>
      <c r="AJ541" s="171">
        <f t="shared" ref="AJ541" si="2699">IF($I524="n/a",0,IF(AJ$4&gt;third_reg_period,IF(AJ$4&lt;=$I524+$C541,$H541/($I524-5),IF(AND($H541&lt;&gt;0,AI541=0,AJ$4=$C541+$I524+1),$H541,0)),0))</f>
        <v>0</v>
      </c>
      <c r="AK541" s="171">
        <f t="shared" ref="AK541" si="2700">IF($I524="n/a",0,IF(AK$4&gt;third_reg_period,IF(AK$4&lt;=$I524+$C541,$H541/($I524-5),IF(AND($H541&lt;&gt;0,AJ541=0,AK$4=$C541+$I524+1),$H541,0)),0))</f>
        <v>0</v>
      </c>
      <c r="AL541" s="171">
        <f t="shared" ref="AL541" si="2701">IF($I524="n/a",0,IF(AL$4&gt;third_reg_period,IF(AL$4&lt;=$I524+$C541,$H541/($I524-5),IF(AND($H541&lt;&gt;0,AK541=0,AL$4=$C541+$I524+1),$H541,0)),0))</f>
        <v>0</v>
      </c>
      <c r="AM541" s="171">
        <f t="shared" ref="AM541" si="2702">IF($I524="n/a",0,IF(AM$4&gt;third_reg_period,IF(AM$4&lt;=$I524+$C541,$H541/($I524-5),IF(AND($H541&lt;&gt;0,AL541=0,AM$4=$C541+$I524+1),$H541,0)),0))</f>
        <v>0</v>
      </c>
      <c r="AN541" s="171">
        <f t="shared" ref="AN541" si="2703">IF($I524="n/a",0,IF(AN$4&gt;third_reg_period,IF(AN$4&lt;=$I524+$C541,$H541/($I524-5),IF(AND($H541&lt;&gt;0,AM541=0,AN$4=$C541+$I524+1),$H541,0)),0))</f>
        <v>0</v>
      </c>
      <c r="AO541" s="171">
        <f t="shared" ref="AO541" si="2704">IF($I524="n/a",0,IF(AO$4&gt;third_reg_period,IF(AO$4&lt;=$I524+$C541,$H541/($I524-5),IF(AND($H541&lt;&gt;0,AN541=0,AO$4=$C541+$I524+1),$H541,0)),0))</f>
        <v>0</v>
      </c>
      <c r="AP541" s="171">
        <f t="shared" ref="AP541" si="2705">IF($I524="n/a",0,IF(AP$4&gt;third_reg_period,IF(AP$4&lt;=$I524+$C541,$H541/($I524-5),IF(AND($H541&lt;&gt;0,AO541=0,AP$4=$C541+$I524+1),$H541,0)),0))</f>
        <v>0</v>
      </c>
      <c r="AQ541" s="171">
        <f t="shared" ref="AQ541" si="2706">IF($I524="n/a",0,IF(AQ$4&gt;third_reg_period,IF(AQ$4&lt;=$I524+$C541,$H541/($I524-5),IF(AND($H541&lt;&gt;0,AP541=0,AQ$4=$C541+$I524+1),$H541,0)),0))</f>
        <v>0</v>
      </c>
      <c r="AR541" s="171">
        <f t="shared" ref="AR541" si="2707">IF($I524="n/a",0,IF(AR$4&gt;third_reg_period,IF(AR$4&lt;=$I524+$C541,$H541/($I524-5),IF(AND($H541&lt;&gt;0,AQ541=0,AR$4=$C541+$I524+1),$H541,0)),0))</f>
        <v>0</v>
      </c>
      <c r="AS541" s="171">
        <f t="shared" ref="AS541" si="2708">IF($I524="n/a",0,IF(AS$4&gt;third_reg_period,IF(AS$4&lt;=$I524+$C541,$H541/($I524-5),IF(AND($H541&lt;&gt;0,AR541=0,AS$4=$C541+$I524+1),$H541,0)),0))</f>
        <v>0</v>
      </c>
      <c r="AT541" s="171">
        <f t="shared" ref="AT541" si="2709">IF($I524="n/a",0,IF(AT$4&gt;third_reg_period,IF(AT$4&lt;=$I524+$C541,$H541/($I524-5),IF(AND($H541&lt;&gt;0,AS541=0,AT$4=$C541+$I524+1),$H541,0)),0))</f>
        <v>0</v>
      </c>
      <c r="AU541" s="171">
        <f t="shared" ref="AU541" si="2710">IF($I524="n/a",0,IF(AU$4&gt;third_reg_period,IF(AU$4&lt;=$I524+$C541,$H541/($I524-5),IF(AND($H541&lt;&gt;0,AT541=0,AU$4=$C541+$I524+1),$H541,0)),0))</f>
        <v>0</v>
      </c>
      <c r="AV541" s="171">
        <f t="shared" ref="AV541" si="2711">IF($I524="n/a",0,IF(AV$4&gt;third_reg_period,IF(AV$4&lt;=$I524+$C541,$H541/($I524-5),IF(AND($H541&lt;&gt;0,AU541=0,AV$4=$C541+$I524+1),$H541,0)),0))</f>
        <v>0</v>
      </c>
      <c r="AW541" s="171">
        <f t="shared" ref="AW541" si="2712">IF($I524="n/a",0,IF(AW$4&gt;third_reg_period,IF(AW$4&lt;=$I524+$C541,$H541/($I524-5),IF(AND($H541&lt;&gt;0,AV541=0,AW$4=$C541+$I524+1),$H541,0)),0))</f>
        <v>0</v>
      </c>
      <c r="AX541" s="171">
        <f t="shared" ref="AX541" si="2713">IF($I524="n/a",0,IF(AX$4&gt;third_reg_period,IF(AX$4&lt;=$I524+$C541,$H541/($I524-5),IF(AND($H541&lt;&gt;0,AW541=0,AX$4=$C541+$I524+1),$H541,0)),0))</f>
        <v>0</v>
      </c>
      <c r="AY541" s="171">
        <f t="shared" ref="AY541" si="2714">IF($I524="n/a",0,IF(AY$4&gt;third_reg_period,IF(AY$4&lt;=$I524+$C541,$H541/($I524-5),IF(AND($H541&lt;&gt;0,AX541=0,AY$4=$C541+$I524+1),$H541,0)),0))</f>
        <v>0</v>
      </c>
      <c r="AZ541" s="171">
        <f t="shared" ref="AZ541" si="2715">IF($I524="n/a",0,IF(AZ$4&gt;third_reg_period,IF(AZ$4&lt;=$I524+$C541,$H541/($I524-5),IF(AND($H541&lt;&gt;0,AY541=0,AZ$4=$C541+$I524+1),$H541,0)),0))</f>
        <v>0</v>
      </c>
      <c r="BA541" s="171">
        <f t="shared" ref="BA541" si="2716">IF($I524="n/a",0,IF(BA$4&gt;third_reg_period,IF(BA$4&lt;=$I524+$C541,$H541/($I524-5),IF(AND($H541&lt;&gt;0,AZ541=0,BA$4=$C541+$I524+1),$H541,0)),0))</f>
        <v>0</v>
      </c>
      <c r="BB541" s="171">
        <f t="shared" ref="BB541" si="2717">IF($I524="n/a",0,IF(BB$4&gt;third_reg_period,IF(BB$4&lt;=$I524+$C541,$H541/($I524-5),IF(AND($H541&lt;&gt;0,BA541=0,BB$4=$C541+$I524+1),$H541,0)),0))</f>
        <v>0</v>
      </c>
      <c r="BC541" s="171">
        <f t="shared" ref="BC541" si="2718">IF($I524="n/a",0,IF(BC$4&gt;third_reg_period,IF(BC$4&lt;=$I524+$C541,$H541/($I524-5),IF(AND($H541&lt;&gt;0,BB541=0,BC$4=$C541+$I524+1),$H541,0)),0))</f>
        <v>0</v>
      </c>
      <c r="BD541" s="171">
        <f t="shared" ref="BD541" si="2719">IF($I524="n/a",0,IF(BD$4&gt;third_reg_period,IF(BD$4&lt;=$I524+$C541,$H541/($I524-5),IF(AND($H541&lt;&gt;0,BC541=0,BD$4=$C541+$I524+1),$H541,0)),0))</f>
        <v>0</v>
      </c>
      <c r="BE541" s="171">
        <f t="shared" ref="BE541" si="2720">IF($I524="n/a",0,IF(BE$4&gt;third_reg_period,IF(BE$4&lt;=$I524+$C541,$H541/($I524-5),IF(AND($H541&lt;&gt;0,BD541=0,BE$4=$C541+$I524+1),$H541,0)),0))</f>
        <v>0</v>
      </c>
      <c r="BF541" s="171">
        <f t="shared" ref="BF541" si="2721">IF($I524="n/a",0,IF(BF$4&gt;third_reg_period,IF(BF$4&lt;=$I524+$C541,$H541/($I524-5),IF(AND($H541&lt;&gt;0,BE541=0,BF$4=$C541+$I524+1),$H541,0)),0))</f>
        <v>0</v>
      </c>
      <c r="BG541" s="171">
        <f t="shared" ref="BG541" si="2722">IF($I524="n/a",0,IF(BG$4&gt;third_reg_period,IF(BG$4&lt;=$I524+$C541,$H541/($I524-5),IF(AND($H541&lt;&gt;0,BF541=0,BG$4=$C541+$I524+1),$H541,0)),0))</f>
        <v>0</v>
      </c>
      <c r="BH541" s="171">
        <f t="shared" ref="BH541" si="2723">IF($I524="n/a",0,IF(BH$4&gt;third_reg_period,IF(BH$4&lt;=$I524+$C541,$H541/($I524-5),IF(AND($H541&lt;&gt;0,BG541=0,BH$4=$C541+$I524+1),$H541,0)),0))</f>
        <v>0</v>
      </c>
      <c r="BI541" s="171">
        <f t="shared" ref="BI541" si="2724">IF($I524="n/a",0,IF(BI$4&gt;third_reg_period,IF(BI$4&lt;=$I524+$C541,$H541/($I524-5),IF(AND($H541&lt;&gt;0,BH541=0,BI$4=$C541+$I524+1),$H541,0)),0))</f>
        <v>0</v>
      </c>
      <c r="BJ541" s="171">
        <f t="shared" ref="BJ541" si="2725">IF($I524="n/a",0,IF(BJ$4&gt;third_reg_period,IF(BJ$4&lt;=$I524+$C541,$H541/($I524-5),IF(AND($H541&lt;&gt;0,BI541=0,BJ$4=$C541+$I524+1),$H541,0)),0))</f>
        <v>0</v>
      </c>
      <c r="BK541" s="171">
        <f t="shared" ref="BK541" si="2726">IF($I524="n/a",0,IF(BK$4&gt;third_reg_period,IF(BK$4&lt;=$I524+$C541,$H541/($I524-5),IF(AND($H541&lt;&gt;0,BJ541=0,BK$4=$C541+$I524+1),$H541,0)),0))</f>
        <v>0</v>
      </c>
      <c r="BL541" s="171">
        <f t="shared" ref="BL541" si="2727">IF($I524="n/a",0,IF(BL$4&gt;third_reg_period,IF(BL$4&lt;=$I524+$C541,$H541/($I524-5),IF(AND($H541&lt;&gt;0,BK541=0,BL$4=$C541+$I524+1),$H541,0)),0))</f>
        <v>0</v>
      </c>
      <c r="BM541" s="171">
        <f t="shared" ref="BM541" si="2728">IF($I524="n/a",0,IF(BM$4&gt;third_reg_period,IF(BM$4&lt;=$I524+$C541,$H541/($I524-5),IF(AND($H541&lt;&gt;0,BL541=0,BM$4=$C541+$I524+1),$H541,0)),0))</f>
        <v>0</v>
      </c>
      <c r="BN541" s="171">
        <f t="shared" ref="BN541" si="2729">IF($I524="n/a",0,IF(BN$4&gt;third_reg_period,IF(BN$4&lt;=$I524+$C541,$H541/($I524-5),IF(AND($H541&lt;&gt;0,BM541=0,BN$4=$C541+$I524+1),$H541,0)),0))</f>
        <v>0</v>
      </c>
      <c r="BO541" s="171">
        <f t="shared" ref="BO541" si="2730">IF($I524="n/a",0,IF(BO$4&gt;third_reg_period,IF(BO$4&lt;=$I524+$C541,$H541/($I524-5),IF(AND($H541&lt;&gt;0,BN541=0,BO$4=$C541+$I524+1),$H541,0)),0))</f>
        <v>0</v>
      </c>
      <c r="BP541" s="171">
        <f t="shared" ref="BP541" si="2731">IF($I524="n/a",0,IF(BP$4&gt;third_reg_period,IF(BP$4&lt;=$I524+$C541,$H541/($I524-5),IF(AND($H541&lt;&gt;0,BO541=0,BP$4=$C541+$I524+1),$H541,0)),0))</f>
        <v>0</v>
      </c>
      <c r="BQ541" s="171">
        <f t="shared" ref="BQ541" si="2732">IF($I524="n/a",0,IF(BQ$4&gt;third_reg_period,IF(BQ$4&lt;=$I524+$C541,$H541/($I524-5),IF(AND($H541&lt;&gt;0,BP541=0,BQ$4=$C541+$I524+1),$H541,0)),0))</f>
        <v>0</v>
      </c>
      <c r="BR541" s="171">
        <f t="shared" ref="BR541" si="2733">IF($I524="n/a",0,IF(BR$4&gt;third_reg_period,IF(BR$4&lt;=$I524+$C541,$H541/($I524-5),IF(AND($H541&lt;&gt;0,BQ541=0,BR$4=$C541+$I524+1),$H541,0)),0))</f>
        <v>0</v>
      </c>
      <c r="BS541" s="171">
        <f t="shared" ref="BS541" si="2734">IF($I524="n/a",0,IF(BS$4&gt;third_reg_period,IF(BS$4&lt;=$I524+$C541,$H541/($I524-5),IF(AND($H541&lt;&gt;0,BR541=0,BS$4=$C541+$I524+1),$H541,0)),0))</f>
        <v>0</v>
      </c>
      <c r="BT541" s="171">
        <f t="shared" ref="BT541" si="2735">IF($I524="n/a",0,IF(BT$4&gt;third_reg_period,IF(BT$4&lt;=$I524+$C541,$H541/($I524-5),IF(AND($H541&lt;&gt;0,BS541=0,BT$4=$C541+$I524+1),$H541,0)),0))</f>
        <v>0</v>
      </c>
      <c r="BU541" s="171">
        <f t="shared" ref="BU541" si="2736">IF($I524="n/a",0,IF(BU$4&gt;third_reg_period,IF(BU$4&lt;=$I524+$C541,$H541/($I524-5),IF(AND($H541&lt;&gt;0,BT541=0,BU$4=$C541+$I524+1),$H541,0)),0))</f>
        <v>0</v>
      </c>
      <c r="BV541" s="171">
        <f t="shared" ref="BV541" si="2737">IF($I524="n/a",0,IF(BV$4&gt;third_reg_period,IF(BV$4&lt;=$I524+$C541,$H541/($I524-5),IF(AND($H541&lt;&gt;0,BU541=0,BV$4=$C541+$I524+1),$H541,0)),0))</f>
        <v>0</v>
      </c>
      <c r="BW541" s="171">
        <f t="shared" ref="BW541" si="2738">IF($I524="n/a",0,IF(BW$4&gt;third_reg_period,IF(BW$4&lt;=$I524+$C541,$H541/($I524-5),IF(AND($H541&lt;&gt;0,BV541=0,BW$4=$C541+$I524+1),$H541,0)),0))</f>
        <v>0</v>
      </c>
      <c r="BX541" s="171">
        <f t="shared" ref="BX541" si="2739">IF($I524="n/a",0,IF(BX$4&gt;third_reg_period,IF(BX$4&lt;=$I524+$C541,$H541/($I524-5),IF(AND($H541&lt;&gt;0,BW541=0,BX$4=$C541+$I524+1),$H541,0)),0))</f>
        <v>0</v>
      </c>
      <c r="BY541" s="171">
        <f t="shared" ref="BY541" si="2740">IF($I524="n/a",0,IF(BY$4&gt;third_reg_period,IF(BY$4&lt;=$I524+$C541,$H541/($I524-5),IF(AND($H541&lt;&gt;0,BX541=0,BY$4=$C541+$I524+1),$H541,0)),0))</f>
        <v>0</v>
      </c>
      <c r="BZ541" s="171">
        <f t="shared" ref="BZ541" si="2741">IF($I524="n/a",0,IF(BZ$4&gt;third_reg_period,IF(BZ$4&lt;=$I524+$C541,$H541/($I524-5),IF(AND($H541&lt;&gt;0,BY541=0,BZ$4=$C541+$I524+1),$H541,0)),0))</f>
        <v>0</v>
      </c>
      <c r="CA541" s="171">
        <f t="shared" ref="CA541" si="2742">IF($I524="n/a",0,IF(CA$4&gt;third_reg_period,IF(CA$4&lt;=$I524+$C541,$H541/($I524-5),IF(AND($H541&lt;&gt;0,BZ541=0,CA$4=$C541+$I524+1),$H541,0)),0))</f>
        <v>0</v>
      </c>
      <c r="CB541" s="171">
        <f t="shared" ref="CB541" si="2743">IF($I524="n/a",0,IF(CB$4&gt;third_reg_period,IF(CB$4&lt;=$I524+$C541,$H541/($I524-5),IF(AND($H541&lt;&gt;0,CA541=0,CB$4=$C541+$I524+1),$H541,0)),0))</f>
        <v>0</v>
      </c>
      <c r="CC541" s="171">
        <f t="shared" ref="CC541" si="2744">IF($I524="n/a",0,IF(CC$4&gt;third_reg_period,IF(CC$4&lt;=$I524+$C541,$H541/($I524-5),IF(AND($H541&lt;&gt;0,CB541=0,CC$4=$C541+$I524+1),$H541,0)),0))</f>
        <v>0</v>
      </c>
      <c r="CD541" s="171">
        <f t="shared" ref="CD541" si="2745">IF($I524="n/a",0,IF(CD$4&gt;third_reg_period,IF(CD$4&lt;=$I524+$C541,$H541/($I524-5),IF(AND($H541&lt;&gt;0,CC541=0,CD$4=$C541+$I524+1),$H541,0)),0))</f>
        <v>0</v>
      </c>
      <c r="CE541" s="171">
        <f t="shared" ref="CE541" si="2746">IF($I524="n/a",0,IF(CE$4&gt;third_reg_period,IF(CE$4&lt;=$I524+$C541,$H541/($I524-5),IF(AND($H541&lt;&gt;0,CD541=0,CE$4=$C541+$I524+1),$H541,0)),0))</f>
        <v>0</v>
      </c>
      <c r="CF541" s="171">
        <f t="shared" ref="CF541" si="2747">IF($I524="n/a",0,IF(CF$4&gt;third_reg_period,IF(CF$4&lt;=$I524+$C541,$H541/($I524-5),IF(AND($H541&lt;&gt;0,CE541=0,CF$4=$C541+$I524+1),$H541,0)),0))</f>
        <v>0</v>
      </c>
      <c r="CG541" s="153"/>
      <c r="CH541" s="153"/>
      <c r="CI541" s="153"/>
      <c r="CJ541" s="153"/>
      <c r="CK541" s="153"/>
      <c r="CL541" s="153"/>
      <c r="CM541" s="153"/>
      <c r="CN541" s="153"/>
      <c r="CO541" s="153"/>
      <c r="CP541" s="153"/>
      <c r="CQ541" s="153"/>
      <c r="CR541" s="153"/>
      <c r="CS541" s="153"/>
      <c r="CT541" s="153"/>
      <c r="CU541" s="153"/>
      <c r="CV541" s="153"/>
      <c r="CW541" s="153"/>
      <c r="CX541" s="153"/>
      <c r="CY541" s="153"/>
      <c r="CZ541" s="153"/>
      <c r="DA541" s="153"/>
      <c r="DB541" s="153"/>
      <c r="DC541" s="153"/>
      <c r="DD541" s="153"/>
      <c r="DE541" s="153"/>
      <c r="DF541" s="153"/>
      <c r="DG541" s="153"/>
      <c r="DH541" s="153"/>
      <c r="DI541" s="153"/>
      <c r="DJ541" s="153"/>
      <c r="DK541" s="153"/>
      <c r="DL541" s="153"/>
      <c r="DM541" s="153"/>
      <c r="DN541" s="153"/>
      <c r="DO541" s="153"/>
      <c r="DP541" s="153"/>
      <c r="DQ541" s="153"/>
      <c r="DR541" s="153"/>
      <c r="DS541" s="153"/>
      <c r="DT541" s="153"/>
      <c r="DU541" s="153"/>
      <c r="DV541" s="153"/>
      <c r="DW541" s="153"/>
      <c r="DX541" s="153"/>
      <c r="DY541" s="153"/>
      <c r="DZ541" s="153"/>
      <c r="EA541" s="153"/>
      <c r="EB541" s="153"/>
      <c r="EC541" s="153"/>
      <c r="ED541" s="153"/>
      <c r="EE541" s="153"/>
      <c r="EF541" s="153"/>
      <c r="EG541" s="153"/>
      <c r="EH541" s="153"/>
      <c r="EI541" s="153"/>
      <c r="EJ541" s="153"/>
      <c r="EK541" s="153"/>
      <c r="EL541" s="153"/>
      <c r="EM541" s="153"/>
      <c r="EN541" s="153"/>
      <c r="EO541" s="153"/>
      <c r="EP541" s="153"/>
      <c r="EQ541" s="153"/>
      <c r="ER541" s="153"/>
      <c r="ES541" s="153"/>
      <c r="ET541" s="153"/>
      <c r="EU541" s="153"/>
      <c r="EV541" s="153"/>
      <c r="EW541" s="153"/>
      <c r="EX541" s="153"/>
      <c r="EY541" s="153"/>
      <c r="EZ541" s="153"/>
      <c r="FA541" s="153"/>
      <c r="FB541" s="153"/>
      <c r="FC541" s="153"/>
      <c r="FD541" s="153"/>
      <c r="FE541" s="153"/>
      <c r="FF541" s="153"/>
      <c r="FG541" s="153"/>
      <c r="FH541" s="153"/>
      <c r="FI541" s="153"/>
      <c r="FJ541" s="153"/>
      <c r="FK541" s="153"/>
      <c r="FL541" s="153"/>
      <c r="FM541" s="153"/>
      <c r="FN541" s="153"/>
      <c r="FO541" s="153"/>
      <c r="FP541" s="153"/>
      <c r="FQ541" s="153"/>
      <c r="FR541" s="153"/>
      <c r="FS541" s="153"/>
      <c r="FT541" s="153"/>
      <c r="FU541" s="153"/>
      <c r="FV541" s="153"/>
      <c r="FW541" s="153"/>
      <c r="FX541" s="153"/>
      <c r="FY541" s="153"/>
      <c r="FZ541" s="153"/>
      <c r="GA541" s="153"/>
      <c r="GB541" s="153"/>
      <c r="GC541" s="153"/>
      <c r="GD541" s="153"/>
      <c r="GE541" s="153"/>
      <c r="GF541" s="153"/>
      <c r="GG541" s="153"/>
      <c r="GH541" s="153"/>
      <c r="GI541" s="153"/>
      <c r="GJ541" s="153"/>
      <c r="GK541" s="153"/>
      <c r="GL541" s="153"/>
      <c r="GM541" s="153"/>
      <c r="GN541" s="153"/>
      <c r="GO541" s="153"/>
      <c r="GP541" s="153"/>
      <c r="GQ541" s="153"/>
      <c r="GR541" s="153"/>
      <c r="GS541" s="153"/>
      <c r="GT541" s="153"/>
      <c r="GU541" s="153"/>
      <c r="GV541" s="153"/>
      <c r="GW541" s="153"/>
      <c r="GX541" s="153"/>
      <c r="GY541" s="153"/>
      <c r="GZ541" s="153"/>
      <c r="HA541" s="153"/>
      <c r="HB541" s="153"/>
      <c r="HC541" s="153"/>
      <c r="HD541" s="153"/>
      <c r="HE541" s="153"/>
      <c r="HF541" s="153"/>
      <c r="HG541" s="153"/>
      <c r="HH541" s="153"/>
      <c r="HI541" s="153"/>
      <c r="HJ541" s="153"/>
      <c r="HK541" s="153"/>
      <c r="HL541" s="153"/>
      <c r="HM541" s="153"/>
      <c r="HN541" s="153"/>
      <c r="HO541" s="153"/>
      <c r="HP541" s="153"/>
      <c r="HQ541" s="153"/>
      <c r="HR541" s="153"/>
      <c r="HS541" s="153"/>
      <c r="HT541" s="153"/>
      <c r="HU541" s="153"/>
      <c r="HV541" s="153"/>
      <c r="HW541" s="153"/>
      <c r="HX541" s="153"/>
      <c r="HY541" s="153"/>
      <c r="HZ541" s="153"/>
      <c r="IA541" s="153"/>
      <c r="IB541" s="153"/>
      <c r="IC541" s="153"/>
      <c r="ID541" s="153"/>
      <c r="IE541" s="153"/>
      <c r="IF541" s="153"/>
      <c r="IG541" s="153"/>
      <c r="IH541" s="153"/>
      <c r="II541" s="153"/>
      <c r="IJ541" s="153"/>
      <c r="IK541" s="153"/>
      <c r="IL541" s="153"/>
      <c r="IM541" s="153"/>
      <c r="IN541" s="153"/>
      <c r="IO541" s="153"/>
      <c r="IP541" s="153"/>
      <c r="IQ541" s="153"/>
      <c r="IR541" s="153"/>
      <c r="IS541" s="153"/>
      <c r="IT541" s="153"/>
      <c r="IU541" s="153"/>
      <c r="IV541" s="153"/>
      <c r="IW541" s="153"/>
      <c r="IX541" s="153"/>
      <c r="IY541" s="153"/>
      <c r="IZ541" s="153"/>
      <c r="JA541" s="153"/>
      <c r="JB541" s="153"/>
      <c r="JC541" s="153"/>
      <c r="JD541" s="153"/>
      <c r="JE541" s="153"/>
      <c r="JF541" s="153"/>
      <c r="JG541" s="153"/>
      <c r="JH541" s="153"/>
      <c r="JI541" s="153"/>
      <c r="JJ541" s="153"/>
      <c r="JK541" s="153"/>
      <c r="JL541" s="153"/>
      <c r="JM541" s="153"/>
      <c r="JN541" s="153"/>
      <c r="JO541" s="153"/>
      <c r="JP541" s="153"/>
      <c r="JQ541" s="153"/>
      <c r="JR541" s="153"/>
      <c r="JS541" s="153"/>
      <c r="JT541" s="153"/>
      <c r="JU541" s="153"/>
      <c r="JV541" s="153"/>
      <c r="JW541" s="153"/>
      <c r="JX541" s="153"/>
      <c r="JY541" s="153"/>
      <c r="JZ541" s="153"/>
      <c r="KA541" s="153"/>
      <c r="KB541" s="153"/>
      <c r="KC541" s="153"/>
      <c r="KD541" s="153"/>
      <c r="KE541" s="153"/>
      <c r="KF541" s="153"/>
      <c r="KG541" s="153"/>
      <c r="KH541" s="153"/>
      <c r="KI541" s="153"/>
      <c r="KJ541" s="153"/>
      <c r="KK541" s="153"/>
      <c r="KL541" s="153"/>
      <c r="KM541" s="153"/>
      <c r="KN541" s="153"/>
      <c r="KO541" s="153"/>
      <c r="KP541" s="153"/>
      <c r="KQ541" s="153"/>
      <c r="KR541" s="153"/>
      <c r="KS541" s="153"/>
      <c r="KT541" s="153"/>
      <c r="KU541" s="153"/>
      <c r="KV541" s="153"/>
      <c r="KW541" s="153"/>
      <c r="KX541" s="153"/>
      <c r="KY541" s="153"/>
      <c r="KZ541" s="153"/>
      <c r="LA541" s="153"/>
      <c r="LB541" s="153"/>
      <c r="LC541" s="153"/>
      <c r="LD541" s="153"/>
      <c r="LE541" s="153"/>
      <c r="LF541" s="153"/>
      <c r="LG541" s="153"/>
      <c r="LH541" s="153"/>
      <c r="LI541" s="153"/>
      <c r="LJ541" s="153"/>
      <c r="LK541" s="153"/>
      <c r="LL541" s="153"/>
      <c r="LM541" s="153"/>
      <c r="LN541" s="153"/>
      <c r="LO541" s="153"/>
      <c r="LP541" s="153"/>
      <c r="LQ541" s="153"/>
      <c r="LR541" s="153"/>
      <c r="LS541" s="153"/>
      <c r="LT541" s="153"/>
      <c r="LU541" s="153"/>
      <c r="LV541" s="153"/>
      <c r="LW541" s="153"/>
      <c r="LX541" s="153"/>
      <c r="LY541" s="153"/>
      <c r="LZ541" s="153"/>
      <c r="MA541" s="153"/>
      <c r="MB541" s="153"/>
      <c r="MC541" s="153"/>
      <c r="MD541" s="153"/>
      <c r="ME541" s="153"/>
      <c r="MF541" s="153"/>
      <c r="MG541" s="153"/>
      <c r="MH541" s="153"/>
      <c r="MI541" s="153"/>
      <c r="MJ541" s="153"/>
      <c r="MK541" s="153"/>
      <c r="ML541" s="153"/>
      <c r="MM541" s="153"/>
      <c r="MN541" s="153"/>
      <c r="MO541" s="153"/>
      <c r="MP541" s="153"/>
      <c r="MQ541" s="153"/>
      <c r="MR541" s="153"/>
      <c r="MS541" s="153"/>
      <c r="MT541" s="153"/>
      <c r="MU541" s="153"/>
      <c r="MV541" s="153"/>
      <c r="MW541" s="153"/>
      <c r="MX541" s="153"/>
      <c r="MY541" s="153"/>
      <c r="MZ541" s="153"/>
      <c r="NA541" s="153"/>
      <c r="NB541" s="153"/>
      <c r="NC541" s="153"/>
      <c r="ND541" s="153"/>
      <c r="NE541" s="153"/>
      <c r="NF541" s="153"/>
      <c r="NG541" s="153"/>
      <c r="NH541" s="153"/>
      <c r="NI541" s="153"/>
      <c r="NJ541" s="153"/>
      <c r="NK541" s="153"/>
      <c r="NL541" s="153"/>
      <c r="NM541" s="153"/>
      <c r="NN541" s="153"/>
      <c r="NO541" s="153"/>
      <c r="NP541" s="153"/>
      <c r="NQ541" s="153"/>
      <c r="NR541" s="153"/>
      <c r="NS541" s="153"/>
      <c r="NT541" s="153"/>
      <c r="NU541" s="153"/>
      <c r="NV541" s="153"/>
      <c r="NW541" s="153"/>
      <c r="NX541" s="153"/>
      <c r="NY541" s="153"/>
      <c r="NZ541" s="153"/>
      <c r="OA541" s="153"/>
      <c r="OB541" s="153"/>
      <c r="OC541" s="153"/>
      <c r="OD541" s="153"/>
      <c r="OE541" s="153"/>
      <c r="OF541" s="153"/>
      <c r="OG541" s="153"/>
      <c r="OH541" s="153"/>
      <c r="OI541" s="153"/>
      <c r="OJ541" s="153"/>
      <c r="OK541" s="153"/>
      <c r="OL541" s="153"/>
      <c r="OM541" s="153"/>
      <c r="ON541" s="153"/>
      <c r="OO541" s="153"/>
      <c r="OP541" s="153"/>
      <c r="OQ541" s="153"/>
      <c r="OR541" s="153"/>
      <c r="OS541" s="153"/>
      <c r="OT541" s="153"/>
      <c r="OU541" s="153"/>
      <c r="OV541" s="153"/>
      <c r="OW541" s="153"/>
      <c r="OX541" s="153"/>
      <c r="OY541" s="153"/>
      <c r="OZ541" s="153"/>
      <c r="PA541" s="153"/>
      <c r="PB541" s="153"/>
      <c r="PC541" s="153"/>
      <c r="PD541" s="153"/>
      <c r="PE541" s="153"/>
      <c r="PF541" s="153"/>
      <c r="PG541" s="153"/>
      <c r="PH541" s="153"/>
      <c r="PI541" s="153"/>
      <c r="PJ541" s="153"/>
      <c r="PK541" s="153"/>
      <c r="PL541" s="153"/>
      <c r="PM541" s="153"/>
      <c r="PN541" s="153"/>
      <c r="PO541" s="153"/>
      <c r="PP541" s="153"/>
      <c r="PQ541" s="153"/>
      <c r="PR541" s="153"/>
      <c r="PS541" s="153"/>
      <c r="PT541" s="153"/>
      <c r="PU541" s="153"/>
      <c r="PV541" s="153"/>
      <c r="PW541" s="153"/>
      <c r="PX541" s="153"/>
      <c r="PY541" s="153"/>
      <c r="PZ541" s="153"/>
      <c r="QA541" s="153"/>
      <c r="QB541" s="153"/>
      <c r="QC541" s="153"/>
      <c r="QD541" s="153"/>
      <c r="QE541" s="153"/>
      <c r="QF541" s="153"/>
      <c r="QG541" s="153"/>
      <c r="QH541" s="153"/>
      <c r="QI541" s="153"/>
      <c r="QJ541" s="153"/>
      <c r="QK541" s="153"/>
      <c r="QL541" s="153"/>
      <c r="QM541" s="153"/>
      <c r="QN541" s="153"/>
      <c r="QO541" s="153"/>
      <c r="QP541" s="153"/>
      <c r="QQ541" s="153"/>
      <c r="QR541" s="153"/>
      <c r="QS541" s="153"/>
      <c r="QT541" s="153"/>
      <c r="QU541" s="153"/>
      <c r="QV541" s="153"/>
      <c r="QW541" s="153"/>
      <c r="QX541" s="153"/>
      <c r="QY541" s="153"/>
      <c r="QZ541" s="153"/>
      <c r="RA541" s="153"/>
      <c r="RB541" s="153"/>
      <c r="RC541" s="153"/>
      <c r="RD541" s="153"/>
      <c r="RE541" s="153"/>
      <c r="RF541" s="153"/>
      <c r="RG541" s="153"/>
      <c r="RH541" s="153"/>
      <c r="RI541" s="153"/>
      <c r="RJ541" s="153"/>
      <c r="RK541" s="153"/>
      <c r="RL541" s="153"/>
      <c r="RM541" s="153"/>
      <c r="RN541" s="153"/>
      <c r="RO541" s="153"/>
      <c r="RP541" s="153"/>
      <c r="RQ541" s="153"/>
      <c r="RR541" s="153"/>
      <c r="RS541" s="153"/>
      <c r="RT541" s="153"/>
      <c r="RU541" s="153"/>
      <c r="RV541" s="153"/>
      <c r="RW541" s="153"/>
      <c r="RX541" s="153"/>
      <c r="RY541" s="153"/>
      <c r="RZ541" s="153"/>
      <c r="SA541" s="153"/>
      <c r="SB541" s="153"/>
      <c r="SC541" s="153"/>
      <c r="SD541" s="153"/>
      <c r="SE541" s="153"/>
      <c r="SF541" s="153"/>
      <c r="SG541" s="153"/>
      <c r="SH541" s="153"/>
      <c r="SI541" s="153"/>
      <c r="SJ541" s="153"/>
      <c r="SK541" s="153"/>
      <c r="SL541" s="153"/>
      <c r="SM541" s="153"/>
      <c r="SN541" s="153"/>
      <c r="SO541" s="153"/>
      <c r="SP541" s="153"/>
      <c r="SQ541" s="153"/>
      <c r="SR541" s="153"/>
      <c r="SS541" s="153"/>
      <c r="ST541" s="153"/>
      <c r="SU541" s="153"/>
      <c r="SV541" s="153"/>
      <c r="SW541" s="153"/>
      <c r="SX541" s="153"/>
      <c r="SY541" s="153"/>
      <c r="SZ541" s="153"/>
      <c r="TA541" s="153"/>
      <c r="TB541" s="153"/>
      <c r="TC541" s="153"/>
      <c r="TD541" s="153"/>
      <c r="TE541" s="153"/>
      <c r="TF541" s="153"/>
      <c r="TG541" s="153"/>
      <c r="TH541" s="153"/>
      <c r="TI541" s="153"/>
      <c r="TJ541" s="153"/>
      <c r="TK541" s="153"/>
      <c r="TL541" s="153"/>
      <c r="TM541" s="153"/>
      <c r="TN541" s="153"/>
      <c r="TO541" s="153"/>
      <c r="TP541" s="153"/>
      <c r="TQ541" s="153"/>
      <c r="TR541" s="153"/>
      <c r="TS541" s="153"/>
      <c r="TT541" s="153"/>
      <c r="TU541" s="153"/>
      <c r="TV541" s="153"/>
      <c r="TW541" s="153"/>
      <c r="TX541" s="153"/>
      <c r="TY541" s="153"/>
      <c r="TZ541" s="153"/>
      <c r="UA541" s="153"/>
      <c r="UB541" s="153"/>
      <c r="UC541" s="153"/>
      <c r="UD541" s="153"/>
      <c r="UE541" s="153"/>
      <c r="UF541" s="153"/>
      <c r="UG541" s="153"/>
      <c r="UH541" s="153"/>
      <c r="UI541" s="153"/>
      <c r="UJ541" s="153"/>
      <c r="UK541" s="153"/>
      <c r="UL541" s="153"/>
      <c r="UM541" s="153"/>
      <c r="UN541" s="153"/>
      <c r="UO541" s="153"/>
      <c r="UP541" s="153"/>
      <c r="UQ541" s="153"/>
      <c r="UR541" s="153"/>
      <c r="US541" s="153"/>
      <c r="UT541" s="153"/>
      <c r="UU541" s="153"/>
      <c r="UV541" s="153"/>
      <c r="UW541" s="153"/>
      <c r="UX541" s="153"/>
      <c r="UY541" s="153"/>
      <c r="UZ541" s="153"/>
      <c r="VA541" s="153"/>
      <c r="VB541" s="153"/>
      <c r="VC541" s="153"/>
      <c r="VD541" s="153"/>
      <c r="VE541" s="153"/>
      <c r="VF541" s="153"/>
      <c r="VG541" s="153"/>
      <c r="VH541" s="153"/>
      <c r="VI541" s="153"/>
      <c r="VJ541" s="153"/>
      <c r="VK541" s="153"/>
      <c r="VL541" s="153"/>
      <c r="VM541" s="153"/>
      <c r="VN541" s="153"/>
      <c r="VO541" s="153"/>
      <c r="VP541" s="153"/>
      <c r="VQ541" s="153"/>
      <c r="VR541" s="153"/>
      <c r="VS541" s="153"/>
      <c r="VT541" s="153"/>
      <c r="VU541" s="153"/>
      <c r="VV541" s="153"/>
      <c r="VW541" s="153"/>
      <c r="VX541" s="153"/>
      <c r="VY541" s="153"/>
      <c r="VZ541" s="153"/>
      <c r="WA541" s="153"/>
      <c r="WB541" s="153"/>
      <c r="WC541" s="153"/>
      <c r="WD541" s="153"/>
      <c r="WE541" s="153"/>
      <c r="WF541" s="153"/>
      <c r="WG541" s="153"/>
      <c r="WH541" s="153"/>
      <c r="WI541" s="153"/>
      <c r="WJ541" s="153"/>
      <c r="WK541" s="153"/>
      <c r="WL541" s="153"/>
      <c r="WM541" s="153"/>
      <c r="WN541" s="153"/>
      <c r="WO541" s="153"/>
      <c r="WP541" s="153"/>
      <c r="WQ541" s="153"/>
      <c r="WR541" s="153"/>
      <c r="WS541" s="153"/>
      <c r="WT541" s="153"/>
      <c r="WU541" s="153"/>
      <c r="WV541" s="153"/>
      <c r="WW541" s="153"/>
      <c r="WX541" s="153"/>
      <c r="WY541" s="153"/>
      <c r="WZ541" s="153"/>
      <c r="XA541" s="153"/>
      <c r="XB541" s="153"/>
      <c r="XC541" s="153"/>
      <c r="XD541" s="153"/>
      <c r="XE541" s="153"/>
      <c r="XF541" s="153"/>
      <c r="XG541" s="153"/>
      <c r="XH541" s="153"/>
      <c r="XI541" s="153"/>
      <c r="XJ541" s="153"/>
      <c r="XK541" s="153"/>
      <c r="XL541" s="153"/>
      <c r="XM541" s="153"/>
      <c r="XN541" s="153"/>
      <c r="XO541" s="153"/>
      <c r="XP541" s="153"/>
      <c r="XQ541" s="153"/>
      <c r="XR541" s="153"/>
      <c r="XS541" s="153"/>
      <c r="XT541" s="153"/>
      <c r="XU541" s="153"/>
      <c r="XV541" s="153"/>
      <c r="XW541" s="153"/>
      <c r="XX541" s="153"/>
      <c r="XY541" s="153"/>
      <c r="XZ541" s="153"/>
      <c r="YA541" s="153"/>
      <c r="YB541" s="153"/>
      <c r="YC541" s="153"/>
      <c r="YD541" s="153"/>
      <c r="YE541" s="153"/>
      <c r="YF541" s="153"/>
      <c r="YG541" s="153"/>
      <c r="YH541" s="153"/>
      <c r="YI541" s="153"/>
      <c r="YJ541" s="153"/>
      <c r="YK541" s="153"/>
      <c r="YL541" s="153"/>
      <c r="YM541" s="153"/>
      <c r="YN541" s="153"/>
      <c r="YO541" s="153"/>
      <c r="YP541" s="153"/>
      <c r="YQ541" s="153"/>
      <c r="YR541" s="153"/>
      <c r="YS541" s="153"/>
      <c r="YT541" s="153"/>
      <c r="YU541" s="153"/>
      <c r="YV541" s="153"/>
      <c r="YW541" s="153"/>
      <c r="YX541" s="153"/>
      <c r="YY541" s="153"/>
      <c r="YZ541" s="153"/>
      <c r="ZA541" s="153"/>
      <c r="ZB541" s="153"/>
      <c r="ZC541" s="153"/>
      <c r="ZD541" s="153"/>
      <c r="ZE541" s="153"/>
      <c r="ZF541" s="153"/>
      <c r="ZG541" s="153"/>
      <c r="ZH541" s="153"/>
      <c r="ZI541" s="153"/>
      <c r="ZJ541" s="153"/>
      <c r="ZK541" s="153"/>
      <c r="ZL541" s="153"/>
      <c r="ZM541" s="153"/>
      <c r="ZN541" s="153"/>
      <c r="ZO541" s="153"/>
      <c r="ZP541" s="153"/>
      <c r="ZQ541" s="153"/>
      <c r="ZR541" s="153"/>
      <c r="ZS541" s="153"/>
      <c r="ZT541" s="153"/>
      <c r="ZU541" s="153"/>
      <c r="ZV541" s="153"/>
      <c r="ZW541" s="153"/>
      <c r="ZX541" s="153"/>
      <c r="ZY541" s="153"/>
      <c r="ZZ541" s="153"/>
      <c r="AAA541" s="153"/>
      <c r="AAB541" s="153"/>
      <c r="AAC541" s="153"/>
      <c r="AAD541" s="153"/>
      <c r="AAE541" s="153"/>
      <c r="AAF541" s="153"/>
      <c r="AAG541" s="153"/>
      <c r="AAH541" s="153"/>
      <c r="AAI541" s="153"/>
      <c r="AAJ541" s="153"/>
      <c r="AAK541" s="153"/>
      <c r="AAL541" s="153"/>
      <c r="AAM541" s="153"/>
      <c r="AAN541" s="153"/>
      <c r="AAO541" s="153"/>
      <c r="AAP541" s="153"/>
      <c r="AAQ541" s="153"/>
      <c r="AAR541" s="153"/>
      <c r="AAS541" s="153"/>
      <c r="AAT541" s="153"/>
      <c r="AAU541" s="153"/>
      <c r="AAV541" s="153"/>
      <c r="AAW541" s="153"/>
      <c r="AAX541" s="153"/>
      <c r="AAY541" s="153"/>
      <c r="AAZ541" s="153"/>
      <c r="ABA541" s="153"/>
      <c r="ABB541" s="153"/>
      <c r="ABC541" s="153"/>
      <c r="ABD541" s="153"/>
      <c r="ABE541" s="153"/>
      <c r="ABF541" s="153"/>
      <c r="ABG541" s="153"/>
      <c r="ABH541" s="153"/>
      <c r="ABI541" s="153"/>
      <c r="ABJ541" s="153"/>
      <c r="ABK541" s="153"/>
      <c r="ABL541" s="153"/>
      <c r="ABM541" s="153"/>
      <c r="ABN541" s="153"/>
      <c r="ABO541" s="153"/>
      <c r="ABP541" s="153"/>
      <c r="ABQ541" s="153"/>
      <c r="ABR541" s="153"/>
      <c r="ABS541" s="153"/>
      <c r="ABT541" s="153"/>
      <c r="ABU541" s="153"/>
      <c r="ABV541" s="153"/>
      <c r="ABW541" s="153"/>
      <c r="ABX541" s="153"/>
      <c r="ABY541" s="153"/>
      <c r="ABZ541" s="153"/>
      <c r="ACA541" s="153"/>
      <c r="ACB541" s="153"/>
      <c r="ACC541" s="153"/>
      <c r="ACD541" s="153"/>
      <c r="ACE541" s="153"/>
      <c r="ACF541" s="153"/>
      <c r="ACG541" s="153"/>
      <c r="ACH541" s="153"/>
      <c r="ACI541" s="153"/>
      <c r="ACJ541" s="153"/>
      <c r="ACK541" s="153"/>
      <c r="ACL541" s="153"/>
      <c r="ACM541" s="153"/>
      <c r="ACN541" s="153"/>
      <c r="ACO541" s="153"/>
      <c r="ACP541" s="153"/>
      <c r="ACQ541" s="153"/>
      <c r="ACR541" s="153"/>
      <c r="ACS541" s="153"/>
      <c r="ACT541" s="153"/>
      <c r="ACU541" s="153"/>
      <c r="ACV541" s="153"/>
      <c r="ACW541" s="153"/>
      <c r="ACX541" s="153"/>
      <c r="ACY541" s="153"/>
      <c r="ACZ541" s="153"/>
      <c r="ADA541" s="153"/>
      <c r="ADB541" s="153"/>
      <c r="ADC541" s="153"/>
      <c r="ADD541" s="153"/>
      <c r="ADE541" s="153"/>
      <c r="ADF541" s="153"/>
      <c r="ADG541" s="153"/>
      <c r="ADH541" s="153"/>
      <c r="ADI541" s="153"/>
      <c r="ADJ541" s="153"/>
      <c r="ADK541" s="153"/>
      <c r="ADL541" s="153"/>
      <c r="ADM541" s="153"/>
      <c r="ADN541" s="153"/>
      <c r="ADO541" s="153"/>
      <c r="ADP541" s="153"/>
      <c r="ADQ541" s="153"/>
      <c r="ADR541" s="153"/>
      <c r="ADS541" s="153"/>
      <c r="ADT541" s="153"/>
      <c r="ADU541" s="153"/>
      <c r="ADV541" s="153"/>
      <c r="ADW541" s="153"/>
      <c r="ADX541" s="153"/>
      <c r="ADY541" s="153"/>
      <c r="ADZ541" s="153"/>
      <c r="AEA541" s="153"/>
      <c r="AEB541" s="153"/>
      <c r="AEC541" s="153"/>
      <c r="AED541" s="153"/>
      <c r="AEE541" s="153"/>
      <c r="AEF541" s="153"/>
      <c r="AEG541" s="153"/>
      <c r="AEH541" s="153"/>
      <c r="AEI541" s="153"/>
      <c r="AEJ541" s="153"/>
      <c r="AEK541" s="153"/>
      <c r="AEL541" s="153"/>
      <c r="AEM541" s="153"/>
      <c r="AEN541" s="153"/>
      <c r="AEO541" s="153"/>
      <c r="AEP541" s="153"/>
      <c r="AEQ541" s="153"/>
      <c r="AER541" s="153"/>
      <c r="AES541" s="153"/>
      <c r="AET541" s="153"/>
      <c r="AEU541" s="153"/>
      <c r="AEV541" s="153"/>
      <c r="AEW541" s="153"/>
      <c r="AEX541" s="153"/>
      <c r="AEY541" s="153"/>
      <c r="AEZ541" s="153"/>
      <c r="AFA541" s="153"/>
      <c r="AFB541" s="153"/>
      <c r="AFC541" s="153"/>
      <c r="AFD541" s="153"/>
      <c r="AFE541" s="153"/>
      <c r="AFF541" s="153"/>
      <c r="AFG541" s="153"/>
      <c r="AFH541" s="153"/>
      <c r="AFI541" s="153"/>
      <c r="AFJ541" s="153"/>
      <c r="AFK541" s="153"/>
      <c r="AFL541" s="153"/>
      <c r="AFM541" s="153"/>
      <c r="AFN541" s="153"/>
      <c r="AFO541" s="153"/>
      <c r="AFP541" s="153"/>
      <c r="AFQ541" s="153"/>
      <c r="AFR541" s="153"/>
      <c r="AFS541" s="153"/>
      <c r="AFT541" s="153"/>
      <c r="AFU541" s="153"/>
      <c r="AFV541" s="153"/>
      <c r="AFW541" s="153"/>
      <c r="AFX541" s="153"/>
      <c r="AFY541" s="153"/>
      <c r="AFZ541" s="153"/>
      <c r="AGA541" s="153"/>
      <c r="AGB541" s="153"/>
      <c r="AGC541" s="153"/>
      <c r="AGD541" s="153"/>
      <c r="AGE541" s="153"/>
      <c r="AGF541" s="153"/>
      <c r="AGG541" s="153"/>
      <c r="AGH541" s="153"/>
      <c r="AGI541" s="153"/>
      <c r="AGJ541" s="153"/>
      <c r="AGK541" s="153"/>
      <c r="AGL541" s="153"/>
      <c r="AGM541" s="153"/>
      <c r="AGN541" s="153"/>
      <c r="AGO541" s="153"/>
      <c r="AGP541" s="153"/>
      <c r="AGQ541" s="153"/>
      <c r="AGR541" s="153"/>
      <c r="AGS541" s="153"/>
      <c r="AGT541" s="153"/>
      <c r="AGU541" s="153"/>
      <c r="AGV541" s="153"/>
      <c r="AGW541" s="153"/>
      <c r="AGX541" s="153"/>
      <c r="AGY541" s="153"/>
      <c r="AGZ541" s="153"/>
      <c r="AHA541" s="153"/>
      <c r="AHB541" s="153"/>
      <c r="AHC541" s="153"/>
      <c r="AHD541" s="153"/>
      <c r="AHE541" s="153"/>
      <c r="AHF541" s="153"/>
      <c r="AHG541" s="153"/>
      <c r="AHH541" s="153"/>
      <c r="AHI541" s="153"/>
      <c r="AHJ541" s="153"/>
      <c r="AHK541" s="153"/>
      <c r="AHL541" s="153"/>
      <c r="AHM541" s="153"/>
      <c r="AHN541" s="153"/>
      <c r="AHO541" s="153"/>
      <c r="AHP541" s="153"/>
      <c r="AHQ541" s="153"/>
      <c r="AHR541" s="153"/>
      <c r="AHS541" s="153"/>
      <c r="AHT541" s="153"/>
      <c r="AHU541" s="153"/>
      <c r="AHV541" s="153"/>
      <c r="AHW541" s="153"/>
      <c r="AHX541" s="153"/>
      <c r="AHY541" s="153"/>
      <c r="AHZ541" s="153"/>
      <c r="AIA541" s="153"/>
      <c r="AIB541" s="153"/>
      <c r="AIC541" s="153"/>
      <c r="AID541" s="153"/>
      <c r="AIE541" s="153"/>
      <c r="AIF541" s="153"/>
      <c r="AIG541" s="153"/>
      <c r="AIH541" s="153"/>
      <c r="AII541" s="153"/>
      <c r="AIJ541" s="153"/>
      <c r="AIK541" s="153"/>
      <c r="AIL541" s="153"/>
      <c r="AIM541" s="153"/>
      <c r="AIN541" s="153"/>
      <c r="AIO541" s="153"/>
      <c r="AIP541" s="153"/>
      <c r="AIQ541" s="153"/>
      <c r="AIR541" s="153"/>
      <c r="AIS541" s="153"/>
      <c r="AIT541" s="153"/>
      <c r="AIU541" s="153"/>
      <c r="AIV541" s="153"/>
      <c r="AIW541" s="153"/>
      <c r="AIX541" s="153"/>
      <c r="AIY541" s="153"/>
      <c r="AIZ541" s="153"/>
      <c r="AJA541" s="153"/>
      <c r="AJB541" s="153"/>
      <c r="AJC541" s="153"/>
      <c r="AJD541" s="153"/>
      <c r="AJE541" s="153"/>
      <c r="AJF541" s="153"/>
      <c r="AJG541" s="153"/>
      <c r="AJH541" s="153"/>
      <c r="AJI541" s="153"/>
      <c r="AJJ541" s="153"/>
      <c r="AJK541" s="153"/>
      <c r="AJL541" s="153"/>
      <c r="AJM541" s="153"/>
      <c r="AJN541" s="153"/>
      <c r="AJO541" s="153"/>
      <c r="AJP541" s="153"/>
      <c r="AJQ541" s="153"/>
      <c r="AJR541" s="153"/>
      <c r="AJS541" s="153"/>
      <c r="AJT541" s="153"/>
      <c r="AJU541" s="153"/>
      <c r="AJV541" s="153"/>
      <c r="AJW541" s="153"/>
      <c r="AJX541" s="153"/>
      <c r="AJY541" s="153"/>
      <c r="AJZ541" s="153"/>
      <c r="AKA541" s="153"/>
      <c r="AKB541" s="153"/>
      <c r="AKC541" s="153"/>
      <c r="AKD541" s="153"/>
      <c r="AKE541" s="153"/>
      <c r="AKF541" s="153"/>
      <c r="AKG541" s="153"/>
      <c r="AKH541" s="153"/>
      <c r="AKI541" s="153"/>
      <c r="AKJ541" s="153"/>
      <c r="AKK541" s="153"/>
      <c r="AKL541" s="153"/>
      <c r="AKM541" s="153"/>
      <c r="AKN541" s="153"/>
      <c r="AKO541" s="153"/>
      <c r="AKP541" s="153"/>
      <c r="AKQ541" s="153"/>
      <c r="AKR541" s="153"/>
      <c r="AKS541" s="153"/>
      <c r="AKT541" s="153"/>
      <c r="AKU541" s="153"/>
      <c r="AKV541" s="153"/>
      <c r="AKW541" s="153"/>
      <c r="AKX541" s="153"/>
      <c r="AKY541" s="153"/>
      <c r="AKZ541" s="153"/>
      <c r="ALA541" s="153"/>
      <c r="ALB541" s="153"/>
      <c r="ALC541" s="153"/>
      <c r="ALD541" s="153"/>
      <c r="ALE541" s="153"/>
      <c r="ALF541" s="153"/>
      <c r="ALG541" s="153"/>
      <c r="ALH541" s="153"/>
      <c r="ALI541" s="153"/>
      <c r="ALJ541" s="153"/>
      <c r="ALK541" s="153"/>
      <c r="ALL541" s="153"/>
      <c r="ALM541" s="153"/>
      <c r="ALN541" s="153"/>
      <c r="ALO541" s="153"/>
      <c r="ALP541" s="153"/>
      <c r="ALQ541" s="153"/>
      <c r="ALR541" s="153"/>
      <c r="ALS541" s="153"/>
      <c r="ALT541" s="153"/>
      <c r="ALU541" s="153"/>
      <c r="ALV541" s="153"/>
      <c r="ALW541" s="153"/>
      <c r="ALX541" s="153"/>
      <c r="ALY541" s="153"/>
      <c r="ALZ541" s="153"/>
      <c r="AMA541" s="153"/>
      <c r="AMB541" s="153"/>
      <c r="AMC541" s="153"/>
      <c r="AMD541" s="153"/>
      <c r="AME541" s="153"/>
      <c r="AMF541" s="153"/>
      <c r="AMG541" s="153"/>
      <c r="AMH541" s="153"/>
      <c r="AMI541" s="153"/>
      <c r="AMJ541" s="153"/>
      <c r="AMK541" s="153"/>
      <c r="AML541" s="153"/>
      <c r="AMM541" s="153"/>
      <c r="AMN541" s="153"/>
      <c r="AMO541" s="153"/>
      <c r="AMP541" s="153"/>
      <c r="AMQ541" s="153"/>
      <c r="AMR541" s="153"/>
      <c r="AMS541" s="153"/>
      <c r="AMT541" s="153"/>
      <c r="AMU541" s="153"/>
      <c r="AMV541" s="153"/>
      <c r="AMW541" s="153"/>
      <c r="AMX541" s="153"/>
      <c r="AMY541" s="153"/>
      <c r="AMZ541" s="153"/>
      <c r="ANA541" s="153"/>
      <c r="ANB541" s="153"/>
      <c r="ANC541" s="153"/>
      <c r="AND541" s="153"/>
      <c r="ANE541" s="153"/>
      <c r="ANF541" s="153"/>
      <c r="ANG541" s="153"/>
      <c r="ANH541" s="153"/>
      <c r="ANI541" s="153"/>
      <c r="ANJ541" s="153"/>
      <c r="ANK541" s="153"/>
      <c r="ANL541" s="153"/>
      <c r="ANM541" s="153"/>
      <c r="ANN541" s="153"/>
      <c r="ANO541" s="153"/>
      <c r="ANP541" s="153"/>
      <c r="ANQ541" s="153"/>
      <c r="ANR541" s="153"/>
      <c r="ANS541" s="153"/>
      <c r="ANT541" s="153"/>
      <c r="ANU541" s="153"/>
      <c r="ANV541" s="153"/>
      <c r="ANW541" s="153"/>
      <c r="ANX541" s="153"/>
      <c r="ANY541" s="153"/>
      <c r="ANZ541" s="153"/>
      <c r="AOA541" s="153"/>
      <c r="AOB541" s="153"/>
      <c r="AOC541" s="153"/>
      <c r="AOD541" s="153"/>
      <c r="AOE541" s="153"/>
      <c r="AOF541" s="153"/>
      <c r="AOG541" s="153"/>
      <c r="AOH541" s="153"/>
      <c r="AOI541" s="153"/>
      <c r="AOJ541" s="153"/>
      <c r="AOK541" s="153"/>
      <c r="AOL541" s="153"/>
      <c r="AOM541" s="153"/>
      <c r="AON541" s="153"/>
      <c r="AOO541" s="153"/>
      <c r="AOP541" s="153"/>
      <c r="AOQ541" s="153"/>
      <c r="AOR541" s="153"/>
      <c r="AOS541" s="153"/>
      <c r="AOT541" s="153"/>
      <c r="AOU541" s="153"/>
      <c r="AOV541" s="153"/>
      <c r="AOW541" s="153"/>
      <c r="AOX541" s="153"/>
      <c r="AOY541" s="153"/>
      <c r="AOZ541" s="153"/>
      <c r="APA541" s="153"/>
      <c r="APB541" s="153"/>
      <c r="APC541" s="153"/>
      <c r="APD541" s="153"/>
      <c r="APE541" s="153"/>
      <c r="APF541" s="153"/>
      <c r="APG541" s="153"/>
      <c r="APH541" s="153"/>
      <c r="API541" s="153"/>
      <c r="APJ541" s="153"/>
      <c r="APK541" s="153"/>
      <c r="APL541" s="153"/>
      <c r="APM541" s="153"/>
      <c r="APN541" s="153"/>
      <c r="APO541" s="153"/>
      <c r="APP541" s="153"/>
      <c r="APQ541" s="153"/>
      <c r="APR541" s="153"/>
      <c r="APS541" s="153"/>
      <c r="APT541" s="153"/>
      <c r="APU541" s="153"/>
      <c r="APV541" s="153"/>
      <c r="APW541" s="153"/>
      <c r="APX541" s="153"/>
      <c r="APY541" s="153"/>
      <c r="APZ541" s="153"/>
      <c r="AQA541" s="153"/>
      <c r="AQB541" s="153"/>
      <c r="AQC541" s="153"/>
      <c r="AQD541" s="153"/>
      <c r="AQE541" s="153"/>
      <c r="AQF541" s="153"/>
      <c r="AQG541" s="153"/>
      <c r="AQH541" s="153"/>
      <c r="AQI541" s="153"/>
      <c r="AQJ541" s="153"/>
      <c r="AQK541" s="153"/>
      <c r="AQL541" s="153"/>
      <c r="AQM541" s="153"/>
      <c r="AQN541" s="153"/>
      <c r="AQO541" s="153"/>
      <c r="AQP541" s="153"/>
      <c r="AQQ541" s="153"/>
      <c r="AQR541" s="153"/>
      <c r="AQS541" s="153"/>
      <c r="AQT541" s="153"/>
      <c r="AQU541" s="153"/>
      <c r="AQV541" s="153"/>
      <c r="AQW541" s="153"/>
      <c r="AQX541" s="153"/>
      <c r="AQY541" s="153"/>
      <c r="AQZ541" s="153"/>
      <c r="ARA541" s="153"/>
      <c r="ARB541" s="153"/>
      <c r="ARC541" s="153"/>
      <c r="ARD541" s="153"/>
      <c r="ARE541" s="153"/>
      <c r="ARF541" s="153"/>
      <c r="ARG541" s="153"/>
      <c r="ARH541" s="153"/>
      <c r="ARI541" s="153"/>
      <c r="ARJ541" s="153"/>
      <c r="ARK541" s="153"/>
      <c r="ARL541" s="153"/>
      <c r="ARM541" s="153"/>
      <c r="ARN541" s="153"/>
      <c r="ARO541" s="153"/>
      <c r="ARP541" s="153"/>
      <c r="ARQ541" s="153"/>
      <c r="ARR541" s="153"/>
      <c r="ARS541" s="153"/>
      <c r="ART541" s="153"/>
      <c r="ARU541" s="153"/>
      <c r="ARV541" s="153"/>
      <c r="ARW541" s="153"/>
      <c r="ARX541" s="153"/>
      <c r="ARY541" s="153"/>
      <c r="ARZ541" s="153"/>
      <c r="ASA541" s="153"/>
      <c r="ASB541" s="153"/>
      <c r="ASC541" s="153"/>
      <c r="ASD541" s="153"/>
      <c r="ASE541" s="153"/>
      <c r="ASF541" s="153"/>
      <c r="ASG541" s="153"/>
      <c r="ASH541" s="153"/>
      <c r="ASI541" s="153"/>
      <c r="ASJ541" s="153"/>
      <c r="ASK541" s="153"/>
      <c r="ASL541" s="153"/>
      <c r="ASM541" s="153"/>
      <c r="ASN541" s="153"/>
      <c r="ASO541" s="153"/>
      <c r="ASP541" s="153"/>
      <c r="ASQ541" s="153"/>
      <c r="ASR541" s="153"/>
      <c r="ASS541" s="153"/>
      <c r="AST541" s="153"/>
      <c r="ASU541" s="153"/>
      <c r="ASV541" s="153"/>
      <c r="ASW541" s="153"/>
      <c r="ASX541" s="153"/>
      <c r="ASY541" s="153"/>
      <c r="ASZ541" s="153"/>
      <c r="ATA541" s="153"/>
      <c r="ATB541" s="153"/>
      <c r="ATC541" s="153"/>
      <c r="ATD541" s="153"/>
      <c r="ATE541" s="153"/>
      <c r="ATF541" s="153"/>
      <c r="ATG541" s="153"/>
      <c r="ATH541" s="153"/>
      <c r="ATI541" s="153"/>
      <c r="ATJ541" s="153"/>
      <c r="ATK541" s="153"/>
      <c r="ATL541" s="153"/>
      <c r="ATM541" s="153"/>
      <c r="ATN541" s="153"/>
      <c r="ATO541" s="153"/>
      <c r="ATP541" s="153"/>
      <c r="ATQ541" s="153"/>
      <c r="ATR541" s="153"/>
      <c r="ATS541" s="153"/>
      <c r="ATT541" s="153"/>
      <c r="ATU541" s="153"/>
      <c r="ATV541" s="153"/>
      <c r="ATW541" s="153"/>
      <c r="ATX541" s="153"/>
      <c r="ATY541" s="153"/>
      <c r="ATZ541" s="153"/>
      <c r="AUA541" s="153"/>
      <c r="AUB541" s="153"/>
      <c r="AUC541" s="153"/>
      <c r="AUD541" s="153"/>
      <c r="AUE541" s="153"/>
      <c r="AUF541" s="153"/>
      <c r="AUG541" s="153"/>
      <c r="AUH541" s="153"/>
      <c r="AUI541" s="153"/>
      <c r="AUJ541" s="153"/>
      <c r="AUK541" s="153"/>
      <c r="AUL541" s="153"/>
      <c r="AUM541" s="153"/>
      <c r="AUN541" s="153"/>
      <c r="AUO541" s="153"/>
      <c r="AUP541" s="153"/>
      <c r="AUQ541" s="153"/>
      <c r="AUR541" s="153"/>
      <c r="AUS541" s="153"/>
      <c r="AUT541" s="153"/>
      <c r="AUU541" s="153"/>
      <c r="AUV541" s="153"/>
      <c r="AUW541" s="153"/>
      <c r="AUX541" s="153"/>
      <c r="AUY541" s="153"/>
      <c r="AUZ541" s="153"/>
      <c r="AVA541" s="153"/>
      <c r="AVB541" s="153"/>
      <c r="AVC541" s="153"/>
      <c r="AVD541" s="153"/>
      <c r="AVE541" s="153"/>
      <c r="AVF541" s="153"/>
      <c r="AVG541" s="153"/>
      <c r="AVH541" s="153"/>
      <c r="AVI541" s="153"/>
      <c r="AVJ541" s="153"/>
      <c r="AVK541" s="153"/>
      <c r="AVL541" s="153"/>
      <c r="AVM541" s="153"/>
      <c r="AVN541" s="153"/>
      <c r="AVO541" s="153"/>
      <c r="AVP541" s="153"/>
      <c r="AVQ541" s="153"/>
      <c r="AVR541" s="153"/>
      <c r="AVS541" s="153"/>
      <c r="AVT541" s="153"/>
      <c r="AVU541" s="153"/>
      <c r="AVV541" s="153"/>
      <c r="AVW541" s="153"/>
      <c r="AVX541" s="153"/>
      <c r="AVY541" s="153"/>
      <c r="AVZ541" s="153"/>
      <c r="AWA541" s="153"/>
      <c r="AWB541" s="153"/>
      <c r="AWC541" s="153"/>
      <c r="AWD541" s="153"/>
      <c r="AWE541" s="153"/>
      <c r="AWF541" s="153"/>
      <c r="AWG541" s="153"/>
      <c r="AWH541" s="153"/>
      <c r="AWI541" s="153"/>
      <c r="AWJ541" s="153"/>
      <c r="AWK541" s="153"/>
      <c r="AWL541" s="153"/>
      <c r="AWM541" s="153"/>
      <c r="AWN541" s="153"/>
      <c r="AWO541" s="153"/>
      <c r="AWP541" s="153"/>
      <c r="AWQ541" s="153"/>
      <c r="AWR541" s="153"/>
      <c r="AWS541" s="153"/>
      <c r="AWT541" s="153"/>
      <c r="AWU541" s="153"/>
      <c r="AWV541" s="153"/>
      <c r="AWW541" s="153"/>
      <c r="AWX541" s="153"/>
      <c r="AWY541" s="153"/>
      <c r="AWZ541" s="153"/>
      <c r="AXA541" s="153"/>
      <c r="AXB541" s="153"/>
      <c r="AXC541" s="153"/>
      <c r="AXD541" s="153"/>
      <c r="AXE541" s="153"/>
      <c r="AXF541" s="153"/>
      <c r="AXG541" s="153"/>
      <c r="AXH541" s="153"/>
      <c r="AXI541" s="153"/>
      <c r="AXJ541" s="153"/>
      <c r="AXK541" s="153"/>
      <c r="AXL541" s="153"/>
      <c r="AXM541" s="153"/>
      <c r="AXN541" s="153"/>
      <c r="AXO541" s="153"/>
      <c r="AXP541" s="153"/>
      <c r="AXQ541" s="153"/>
      <c r="AXR541" s="153"/>
      <c r="AXS541" s="153"/>
      <c r="AXT541" s="153"/>
      <c r="AXU541" s="153"/>
      <c r="AXV541" s="153"/>
      <c r="AXW541" s="153"/>
      <c r="AXX541" s="153"/>
      <c r="AXY541" s="153"/>
      <c r="AXZ541" s="153"/>
      <c r="AYA541" s="153"/>
      <c r="AYB541" s="153"/>
      <c r="AYC541" s="153"/>
      <c r="AYD541" s="153"/>
      <c r="AYE541" s="153"/>
      <c r="AYF541" s="153"/>
      <c r="AYG541" s="153"/>
      <c r="AYH541" s="153"/>
      <c r="AYI541" s="153"/>
      <c r="AYJ541" s="153"/>
      <c r="AYK541" s="153"/>
      <c r="AYL541" s="153"/>
      <c r="AYM541" s="153"/>
      <c r="AYN541" s="153"/>
      <c r="AYO541" s="153"/>
      <c r="AYP541" s="153"/>
      <c r="AYQ541" s="153"/>
      <c r="AYR541" s="153"/>
      <c r="AYS541" s="153"/>
      <c r="AYT541" s="153"/>
      <c r="AYU541" s="153"/>
      <c r="AYV541" s="153"/>
      <c r="AYW541" s="153"/>
      <c r="AYX541" s="153"/>
      <c r="AYY541" s="153"/>
      <c r="AYZ541" s="153"/>
      <c r="AZA541" s="153"/>
      <c r="AZB541" s="153"/>
      <c r="AZC541" s="153"/>
      <c r="AZD541" s="153"/>
      <c r="AZE541" s="153"/>
      <c r="AZF541" s="153"/>
      <c r="AZG541" s="153"/>
      <c r="AZH541" s="153"/>
      <c r="AZI541" s="153"/>
      <c r="AZJ541" s="153"/>
      <c r="AZK541" s="153"/>
      <c r="AZL541" s="153"/>
      <c r="AZM541" s="153"/>
      <c r="AZN541" s="153"/>
      <c r="AZO541" s="153"/>
      <c r="AZP541" s="153"/>
      <c r="AZQ541" s="153"/>
      <c r="AZR541" s="153"/>
      <c r="AZS541" s="153"/>
      <c r="AZT541" s="153"/>
      <c r="AZU541" s="153"/>
      <c r="AZV541" s="153"/>
      <c r="AZW541" s="153"/>
      <c r="AZX541" s="153"/>
      <c r="AZY541" s="153"/>
      <c r="AZZ541" s="153"/>
      <c r="BAA541" s="153"/>
      <c r="BAB541" s="153"/>
      <c r="BAC541" s="153"/>
      <c r="BAD541" s="153"/>
      <c r="BAE541" s="153"/>
      <c r="BAF541" s="153"/>
      <c r="BAG541" s="153"/>
      <c r="BAH541" s="153"/>
      <c r="BAI541" s="153"/>
      <c r="BAJ541" s="153"/>
      <c r="BAK541" s="153"/>
      <c r="BAL541" s="153"/>
      <c r="BAM541" s="153"/>
      <c r="BAN541" s="153"/>
      <c r="BAO541" s="153"/>
      <c r="BAP541" s="153"/>
      <c r="BAQ541" s="153"/>
      <c r="BAR541" s="153"/>
      <c r="BAS541" s="153"/>
      <c r="BAT541" s="153"/>
      <c r="BAU541" s="153"/>
      <c r="BAV541" s="153"/>
      <c r="BAW541" s="153"/>
      <c r="BAX541" s="153"/>
      <c r="BAY541" s="153"/>
      <c r="BAZ541" s="153"/>
      <c r="BBA541" s="153"/>
      <c r="BBB541" s="153"/>
      <c r="BBC541" s="153"/>
      <c r="BBD541" s="153"/>
      <c r="BBE541" s="153"/>
      <c r="BBF541" s="153"/>
      <c r="BBG541" s="153"/>
      <c r="BBH541" s="153"/>
      <c r="BBI541" s="153"/>
      <c r="BBJ541" s="153"/>
      <c r="BBK541" s="153"/>
      <c r="BBL541" s="153"/>
      <c r="BBM541" s="153"/>
      <c r="BBN541" s="153"/>
      <c r="BBO541" s="153"/>
      <c r="BBP541" s="153"/>
      <c r="BBQ541" s="153"/>
      <c r="BBR541" s="153"/>
      <c r="BBS541" s="153"/>
      <c r="BBT541" s="153"/>
      <c r="BBU541" s="153"/>
      <c r="BBV541" s="153"/>
      <c r="BBW541" s="153"/>
      <c r="BBX541" s="153"/>
      <c r="BBY541" s="153"/>
      <c r="BBZ541" s="153"/>
      <c r="BCA541" s="153"/>
      <c r="BCB541" s="153"/>
      <c r="BCC541" s="153"/>
      <c r="BCD541" s="153"/>
      <c r="BCE541" s="153"/>
      <c r="BCF541" s="153"/>
      <c r="BCG541" s="153"/>
      <c r="BCH541" s="153"/>
      <c r="BCI541" s="153"/>
      <c r="BCJ541" s="153"/>
      <c r="BCK541" s="153"/>
      <c r="BCL541" s="153"/>
      <c r="BCM541" s="153"/>
      <c r="BCN541" s="153"/>
      <c r="BCO541" s="153"/>
      <c r="BCP541" s="153"/>
      <c r="BCQ541" s="153"/>
      <c r="BCR541" s="153"/>
      <c r="BCS541" s="153"/>
      <c r="BCT541" s="153"/>
      <c r="BCU541" s="153"/>
      <c r="BCV541" s="153"/>
      <c r="BCW541" s="153"/>
      <c r="BCX541" s="153"/>
      <c r="BCY541" s="153"/>
      <c r="BCZ541" s="153"/>
      <c r="BDA541" s="153"/>
      <c r="BDB541" s="153"/>
      <c r="BDC541" s="153"/>
      <c r="BDD541" s="153"/>
      <c r="BDE541" s="153"/>
      <c r="BDF541" s="153"/>
      <c r="BDG541" s="153"/>
      <c r="BDH541" s="153"/>
      <c r="BDI541" s="153"/>
      <c r="BDJ541" s="153"/>
      <c r="BDK541" s="153"/>
      <c r="BDL541" s="153"/>
      <c r="BDM541" s="153"/>
      <c r="BDN541" s="153"/>
      <c r="BDO541" s="153"/>
      <c r="BDP541" s="153"/>
      <c r="BDQ541" s="153"/>
      <c r="BDR541" s="153"/>
      <c r="BDS541" s="153"/>
      <c r="BDT541" s="153"/>
      <c r="BDU541" s="153"/>
      <c r="BDV541" s="153"/>
      <c r="BDW541" s="153"/>
      <c r="BDX541" s="153"/>
      <c r="BDY541" s="153"/>
      <c r="BDZ541" s="153"/>
      <c r="BEA541" s="153"/>
      <c r="BEB541" s="153"/>
      <c r="BEC541" s="153"/>
      <c r="BED541" s="153"/>
      <c r="BEE541" s="153"/>
      <c r="BEF541" s="153"/>
      <c r="BEG541" s="153"/>
      <c r="BEH541" s="153"/>
      <c r="BEI541" s="153"/>
      <c r="BEJ541" s="153"/>
      <c r="BEK541" s="153"/>
      <c r="BEL541" s="153"/>
      <c r="BEM541" s="153"/>
      <c r="BEN541" s="153"/>
      <c r="BEO541" s="153"/>
      <c r="BEP541" s="153"/>
      <c r="BEQ541" s="153"/>
      <c r="BER541" s="153"/>
      <c r="BES541" s="153"/>
      <c r="BET541" s="153"/>
      <c r="BEU541" s="153"/>
      <c r="BEV541" s="153"/>
      <c r="BEW541" s="153"/>
      <c r="BEX541" s="153"/>
      <c r="BEY541" s="153"/>
      <c r="BEZ541" s="153"/>
      <c r="BFA541" s="153"/>
      <c r="BFB541" s="153"/>
      <c r="BFC541" s="153"/>
      <c r="BFD541" s="153"/>
      <c r="BFE541" s="153"/>
      <c r="BFF541" s="153"/>
      <c r="BFG541" s="153"/>
      <c r="BFH541" s="153"/>
      <c r="BFI541" s="153"/>
      <c r="BFJ541" s="153"/>
      <c r="BFK541" s="153"/>
      <c r="BFL541" s="153"/>
      <c r="BFM541" s="153"/>
      <c r="BFN541" s="153"/>
      <c r="BFO541" s="153"/>
      <c r="BFP541" s="153"/>
      <c r="BFQ541" s="153"/>
      <c r="BFR541" s="153"/>
      <c r="BFS541" s="153"/>
      <c r="BFT541" s="153"/>
      <c r="BFU541" s="153"/>
      <c r="BFV541" s="153"/>
      <c r="BFW541" s="153"/>
      <c r="BFX541" s="153"/>
      <c r="BFY541" s="153"/>
      <c r="BFZ541" s="153"/>
      <c r="BGA541" s="153"/>
      <c r="BGB541" s="153"/>
      <c r="BGC541" s="153"/>
      <c r="BGD541" s="153"/>
      <c r="BGE541" s="153"/>
      <c r="BGF541" s="153"/>
      <c r="BGG541" s="153"/>
      <c r="BGH541" s="153"/>
      <c r="BGI541" s="153"/>
      <c r="BGJ541" s="153"/>
      <c r="BGK541" s="153"/>
      <c r="BGL541" s="153"/>
      <c r="BGM541" s="153"/>
      <c r="BGN541" s="153"/>
      <c r="BGO541" s="153"/>
      <c r="BGP541" s="153"/>
      <c r="BGQ541" s="153"/>
      <c r="BGR541" s="153"/>
      <c r="BGS541" s="153"/>
      <c r="BGT541" s="153"/>
      <c r="BGU541" s="153"/>
      <c r="BGV541" s="153"/>
      <c r="BGW541" s="153"/>
      <c r="BGX541" s="153"/>
      <c r="BGY541" s="153"/>
      <c r="BGZ541" s="153"/>
      <c r="BHA541" s="153"/>
      <c r="BHB541" s="153"/>
      <c r="BHC541" s="153"/>
      <c r="BHD541" s="153"/>
      <c r="BHE541" s="153"/>
      <c r="BHF541" s="153"/>
      <c r="BHG541" s="153"/>
      <c r="BHH541" s="153"/>
      <c r="BHI541" s="153"/>
      <c r="BHJ541" s="153"/>
      <c r="BHK541" s="153"/>
      <c r="BHL541" s="153"/>
      <c r="BHM541" s="153"/>
      <c r="BHN541" s="153"/>
      <c r="BHO541" s="153"/>
      <c r="BHP541" s="153"/>
      <c r="BHQ541" s="153"/>
      <c r="BHR541" s="153"/>
      <c r="BHS541" s="153"/>
      <c r="BHT541" s="153"/>
      <c r="BHU541" s="153"/>
      <c r="BHV541" s="153"/>
      <c r="BHW541" s="153"/>
      <c r="BHX541" s="153"/>
      <c r="BHY541" s="153"/>
      <c r="BHZ541" s="153"/>
      <c r="BIA541" s="153"/>
      <c r="BIB541" s="153"/>
      <c r="BIC541" s="153"/>
      <c r="BID541" s="153"/>
      <c r="BIE541" s="153"/>
      <c r="BIF541" s="153"/>
      <c r="BIG541" s="153"/>
      <c r="BIH541" s="153"/>
      <c r="BII541" s="153"/>
      <c r="BIJ541" s="153"/>
      <c r="BIK541" s="153"/>
      <c r="BIL541" s="153"/>
      <c r="BIM541" s="153"/>
      <c r="BIN541" s="153"/>
      <c r="BIO541" s="153"/>
      <c r="BIP541" s="153"/>
      <c r="BIQ541" s="153"/>
      <c r="BIR541" s="153"/>
      <c r="BIS541" s="153"/>
      <c r="BIT541" s="153"/>
      <c r="BIU541" s="153"/>
      <c r="BIV541" s="153"/>
      <c r="BIW541" s="153"/>
      <c r="BIX541" s="153"/>
      <c r="BIY541" s="153"/>
      <c r="BIZ541" s="153"/>
      <c r="BJA541" s="153"/>
      <c r="BJB541" s="153"/>
      <c r="BJC541" s="153"/>
      <c r="BJD541" s="153"/>
      <c r="BJE541" s="153"/>
      <c r="BJF541" s="153"/>
      <c r="BJG541" s="153"/>
      <c r="BJH541" s="153"/>
      <c r="BJI541" s="153"/>
      <c r="BJJ541" s="153"/>
      <c r="BJK541" s="153"/>
      <c r="BJL541" s="153"/>
      <c r="BJM541" s="153"/>
      <c r="BJN541" s="153"/>
      <c r="BJO541" s="153"/>
      <c r="BJP541" s="153"/>
      <c r="BJQ541" s="153"/>
      <c r="BJR541" s="153"/>
      <c r="BJS541" s="153"/>
      <c r="BJT541" s="153"/>
      <c r="BJU541" s="153"/>
      <c r="BJV541" s="153"/>
      <c r="BJW541" s="153"/>
      <c r="BJX541" s="153"/>
      <c r="BJY541" s="153"/>
      <c r="BJZ541" s="153"/>
      <c r="BKA541" s="153"/>
      <c r="BKB541" s="153"/>
      <c r="BKC541" s="153"/>
      <c r="BKD541" s="153"/>
      <c r="BKE541" s="153"/>
      <c r="BKF541" s="153"/>
      <c r="BKG541" s="153"/>
      <c r="BKH541" s="153"/>
      <c r="BKI541" s="153"/>
      <c r="BKJ541" s="153"/>
      <c r="BKK541" s="153"/>
      <c r="BKL541" s="153"/>
      <c r="BKM541" s="153"/>
      <c r="BKN541" s="153"/>
      <c r="BKO541" s="153"/>
      <c r="BKP541" s="153"/>
      <c r="BKQ541" s="153"/>
      <c r="BKR541" s="153"/>
      <c r="BKS541" s="153"/>
      <c r="BKT541" s="153"/>
      <c r="BKU541" s="153"/>
      <c r="BKV541" s="153"/>
      <c r="BKW541" s="153"/>
      <c r="BKX541" s="153"/>
      <c r="BKY541" s="153"/>
      <c r="BKZ541" s="153"/>
      <c r="BLA541" s="153"/>
      <c r="BLB541" s="153"/>
      <c r="BLC541" s="153"/>
      <c r="BLD541" s="153"/>
      <c r="BLE541" s="153"/>
      <c r="BLF541" s="153"/>
      <c r="BLG541" s="153"/>
      <c r="BLH541" s="153"/>
      <c r="BLI541" s="153"/>
      <c r="BLJ541" s="153"/>
      <c r="BLK541" s="153"/>
      <c r="BLL541" s="153"/>
      <c r="BLM541" s="153"/>
      <c r="BLN541" s="153"/>
      <c r="BLO541" s="153"/>
      <c r="BLP541" s="153"/>
      <c r="BLQ541" s="153"/>
      <c r="BLR541" s="153"/>
      <c r="BLS541" s="153"/>
      <c r="BLT541" s="153"/>
      <c r="BLU541" s="153"/>
      <c r="BLV541" s="153"/>
      <c r="BLW541" s="153"/>
      <c r="BLX541" s="153"/>
      <c r="BLY541" s="153"/>
      <c r="BLZ541" s="153"/>
      <c r="BMA541" s="153"/>
      <c r="BMB541" s="153"/>
      <c r="BMC541" s="153"/>
      <c r="BMD541" s="153"/>
      <c r="BME541" s="153"/>
      <c r="BMF541" s="153"/>
      <c r="BMG541" s="153"/>
      <c r="BMH541" s="153"/>
      <c r="BMI541" s="153"/>
      <c r="BMJ541" s="153"/>
      <c r="BMK541" s="153"/>
      <c r="BML541" s="153"/>
      <c r="BMM541" s="153"/>
      <c r="BMN541" s="153"/>
      <c r="BMO541" s="153"/>
      <c r="BMP541" s="153"/>
      <c r="BMQ541" s="153"/>
      <c r="BMR541" s="153"/>
      <c r="BMS541" s="153"/>
      <c r="BMT541" s="153"/>
      <c r="BMU541" s="153"/>
      <c r="BMV541" s="153"/>
      <c r="BMW541" s="153"/>
      <c r="BMX541" s="153"/>
      <c r="BMY541" s="153"/>
      <c r="BMZ541" s="153"/>
      <c r="BNA541" s="153"/>
      <c r="BNB541" s="153"/>
      <c r="BNC541" s="153"/>
      <c r="BND541" s="153"/>
      <c r="BNE541" s="153"/>
      <c r="BNF541" s="153"/>
      <c r="BNG541" s="153"/>
      <c r="BNH541" s="153"/>
      <c r="BNI541" s="153"/>
      <c r="BNJ541" s="153"/>
      <c r="BNK541" s="153"/>
      <c r="BNL541" s="153"/>
      <c r="BNM541" s="153"/>
      <c r="BNN541" s="153"/>
      <c r="BNO541" s="153"/>
      <c r="BNP541" s="153"/>
      <c r="BNQ541" s="153"/>
      <c r="BNR541" s="153"/>
      <c r="BNS541" s="153"/>
      <c r="BNT541" s="153"/>
      <c r="BNU541" s="153"/>
      <c r="BNV541" s="153"/>
      <c r="BNW541" s="153"/>
      <c r="BNX541" s="153"/>
      <c r="BNY541" s="153"/>
      <c r="BNZ541" s="153"/>
      <c r="BOA541" s="153"/>
      <c r="BOB541" s="153"/>
      <c r="BOC541" s="153"/>
      <c r="BOD541" s="153"/>
      <c r="BOE541" s="153"/>
      <c r="BOF541" s="153"/>
      <c r="BOG541" s="153"/>
      <c r="BOH541" s="153"/>
      <c r="BOI541" s="153"/>
      <c r="BOJ541" s="153"/>
      <c r="BOK541" s="153"/>
      <c r="BOL541" s="153"/>
      <c r="BOM541" s="153"/>
      <c r="BON541" s="153"/>
      <c r="BOO541" s="153"/>
      <c r="BOP541" s="153"/>
      <c r="BOQ541" s="153"/>
      <c r="BOR541" s="153"/>
      <c r="BOS541" s="153"/>
      <c r="BOT541" s="153"/>
      <c r="BOU541" s="153"/>
      <c r="BOV541" s="153"/>
      <c r="BOW541" s="153"/>
      <c r="BOX541" s="153"/>
      <c r="BOY541" s="153"/>
      <c r="BOZ541" s="153"/>
      <c r="BPA541" s="153"/>
      <c r="BPB541" s="153"/>
      <c r="BPC541" s="153"/>
      <c r="BPD541" s="153"/>
      <c r="BPE541" s="153"/>
      <c r="BPF541" s="153"/>
      <c r="BPG541" s="153"/>
      <c r="BPH541" s="153"/>
      <c r="BPI541" s="153"/>
      <c r="BPJ541" s="153"/>
      <c r="BPK541" s="153"/>
      <c r="BPL541" s="153"/>
      <c r="BPM541" s="153"/>
      <c r="BPN541" s="153"/>
      <c r="BPO541" s="153"/>
      <c r="BPP541" s="153"/>
      <c r="BPQ541" s="153"/>
      <c r="BPR541" s="153"/>
      <c r="BPS541" s="153"/>
      <c r="BPT541" s="153"/>
      <c r="BPU541" s="153"/>
      <c r="BPV541" s="153"/>
      <c r="BPW541" s="153"/>
      <c r="BPX541" s="153"/>
      <c r="BPY541" s="153"/>
      <c r="BPZ541" s="153"/>
      <c r="BQA541" s="153"/>
      <c r="BQB541" s="153"/>
      <c r="BQC541" s="153"/>
      <c r="BQD541" s="153"/>
      <c r="BQE541" s="153"/>
      <c r="BQF541" s="153"/>
      <c r="BQG541" s="153"/>
      <c r="BQH541" s="153"/>
      <c r="BQI541" s="153"/>
      <c r="BQJ541" s="153"/>
      <c r="BQK541" s="153"/>
      <c r="BQL541" s="153"/>
      <c r="BQM541" s="153"/>
      <c r="BQN541" s="153"/>
      <c r="BQO541" s="153"/>
      <c r="BQP541" s="153"/>
      <c r="BQQ541" s="153"/>
      <c r="BQR541" s="153"/>
      <c r="BQS541" s="153"/>
      <c r="BQT541" s="153"/>
      <c r="BQU541" s="153"/>
      <c r="BQV541" s="153"/>
      <c r="BQW541" s="153"/>
      <c r="BQX541" s="153"/>
      <c r="BQY541" s="153"/>
      <c r="BQZ541" s="153"/>
      <c r="BRA541" s="153"/>
      <c r="BRB541" s="153"/>
      <c r="BRC541" s="153"/>
      <c r="BRD541" s="153"/>
      <c r="BRE541" s="153"/>
      <c r="BRF541" s="153"/>
      <c r="BRG541" s="153"/>
      <c r="BRH541" s="153"/>
      <c r="BRI541" s="153"/>
      <c r="BRJ541" s="153"/>
      <c r="BRK541" s="153"/>
      <c r="BRL541" s="153"/>
      <c r="BRM541" s="153"/>
      <c r="BRN541" s="153"/>
      <c r="BRO541" s="153"/>
      <c r="BRP541" s="153"/>
      <c r="BRQ541" s="153"/>
      <c r="BRR541" s="153"/>
      <c r="BRS541" s="153"/>
      <c r="BRT541" s="153"/>
      <c r="BRU541" s="153"/>
      <c r="BRV541" s="153"/>
      <c r="BRW541" s="153"/>
      <c r="BRX541" s="153"/>
      <c r="BRY541" s="153"/>
      <c r="BRZ541" s="153"/>
      <c r="BSA541" s="153"/>
      <c r="BSB541" s="153"/>
      <c r="BSC541" s="153"/>
      <c r="BSD541" s="153"/>
      <c r="BSE541" s="153"/>
      <c r="BSF541" s="153"/>
      <c r="BSG541" s="153"/>
      <c r="BSH541" s="153"/>
      <c r="BSI541" s="153"/>
      <c r="BSJ541" s="153"/>
      <c r="BSK541" s="153"/>
      <c r="BSL541" s="153"/>
      <c r="BSM541" s="153"/>
      <c r="BSN541" s="153"/>
      <c r="BSO541" s="153"/>
      <c r="BSP541" s="153"/>
      <c r="BSQ541" s="153"/>
      <c r="BSR541" s="153"/>
      <c r="BSS541" s="153"/>
      <c r="BST541" s="153"/>
      <c r="BSU541" s="153"/>
      <c r="BSV541" s="153"/>
      <c r="BSW541" s="153"/>
      <c r="BSX541" s="153"/>
      <c r="BSY541" s="153"/>
      <c r="BSZ541" s="153"/>
      <c r="BTA541" s="153"/>
      <c r="BTB541" s="153"/>
      <c r="BTC541" s="153"/>
      <c r="BTD541" s="153"/>
      <c r="BTE541" s="153"/>
      <c r="BTF541" s="153"/>
      <c r="BTG541" s="153"/>
      <c r="BTH541" s="153"/>
      <c r="BTI541" s="153"/>
      <c r="BTJ541" s="153"/>
      <c r="BTK541" s="153"/>
      <c r="BTL541" s="153"/>
      <c r="BTM541" s="153"/>
      <c r="BTN541" s="153"/>
      <c r="BTO541" s="153"/>
      <c r="BTP541" s="153"/>
      <c r="BTQ541" s="153"/>
      <c r="BTR541" s="153"/>
      <c r="BTS541" s="153"/>
      <c r="BTT541" s="153"/>
      <c r="BTU541" s="153"/>
      <c r="BTV541" s="153"/>
      <c r="BTW541" s="153"/>
      <c r="BTX541" s="153"/>
      <c r="BTY541" s="153"/>
      <c r="BTZ541" s="153"/>
      <c r="BUA541" s="153"/>
      <c r="BUB541" s="153"/>
      <c r="BUC541" s="153"/>
      <c r="BUD541" s="153"/>
      <c r="BUE541" s="153"/>
      <c r="BUF541" s="153"/>
      <c r="BUG541" s="153"/>
      <c r="BUH541" s="153"/>
      <c r="BUI541" s="153"/>
      <c r="BUJ541" s="153"/>
      <c r="BUK541" s="153"/>
      <c r="BUL541" s="153"/>
      <c r="BUM541" s="153"/>
      <c r="BUN541" s="153"/>
      <c r="BUO541" s="153"/>
      <c r="BUP541" s="153"/>
      <c r="BUQ541" s="153"/>
      <c r="BUR541" s="153"/>
      <c r="BUS541" s="153"/>
      <c r="BUT541" s="153"/>
      <c r="BUU541" s="153"/>
      <c r="BUV541" s="153"/>
      <c r="BUW541" s="153"/>
      <c r="BUX541" s="153"/>
      <c r="BUY541" s="153"/>
      <c r="BUZ541" s="153"/>
      <c r="BVA541" s="153"/>
      <c r="BVB541" s="153"/>
      <c r="BVC541" s="153"/>
      <c r="BVD541" s="153"/>
      <c r="BVE541" s="153"/>
      <c r="BVF541" s="153"/>
      <c r="BVG541" s="153"/>
      <c r="BVH541" s="153"/>
      <c r="BVI541" s="153"/>
      <c r="BVJ541" s="153"/>
      <c r="BVK541" s="153"/>
      <c r="BVL541" s="153"/>
      <c r="BVM541" s="153"/>
      <c r="BVN541" s="153"/>
      <c r="BVO541" s="153"/>
      <c r="BVP541" s="153"/>
      <c r="BVQ541" s="153"/>
      <c r="BVR541" s="153"/>
      <c r="BVS541" s="153"/>
      <c r="BVT541" s="153"/>
      <c r="BVU541" s="153"/>
      <c r="BVV541" s="153"/>
      <c r="BVW541" s="153"/>
      <c r="BVX541" s="153"/>
      <c r="BVY541" s="153"/>
      <c r="BVZ541" s="153"/>
      <c r="BWA541" s="153"/>
      <c r="BWB541" s="153"/>
      <c r="BWC541" s="153"/>
      <c r="BWD541" s="153"/>
      <c r="BWE541" s="153"/>
      <c r="BWF541" s="153"/>
      <c r="BWG541" s="153"/>
      <c r="BWH541" s="153"/>
      <c r="BWI541" s="153"/>
      <c r="BWJ541" s="153"/>
      <c r="BWK541" s="153"/>
      <c r="BWL541" s="153"/>
      <c r="BWM541" s="153"/>
      <c r="BWN541" s="153"/>
      <c r="BWO541" s="153"/>
      <c r="BWP541" s="153"/>
      <c r="BWQ541" s="153"/>
      <c r="BWR541" s="153"/>
      <c r="BWS541" s="153"/>
      <c r="BWT541" s="153"/>
      <c r="BWU541" s="153"/>
      <c r="BWV541" s="153"/>
      <c r="BWW541" s="153"/>
      <c r="BWX541" s="153"/>
      <c r="BWY541" s="153"/>
      <c r="BWZ541" s="153"/>
      <c r="BXA541" s="153"/>
      <c r="BXB541" s="153"/>
      <c r="BXC541" s="153"/>
      <c r="BXD541" s="153"/>
      <c r="BXE541" s="153"/>
      <c r="BXF541" s="153"/>
      <c r="BXG541" s="153"/>
      <c r="BXH541" s="153"/>
      <c r="BXI541" s="153"/>
      <c r="BXJ541" s="153"/>
      <c r="BXK541" s="153"/>
      <c r="BXL541" s="153"/>
      <c r="BXM541" s="153"/>
      <c r="BXN541" s="153"/>
      <c r="BXO541" s="153"/>
      <c r="BXP541" s="153"/>
      <c r="BXQ541" s="153"/>
      <c r="BXR541" s="153"/>
      <c r="BXS541" s="153"/>
      <c r="BXT541" s="153"/>
      <c r="BXU541" s="153"/>
      <c r="BXV541" s="153"/>
      <c r="BXW541" s="153"/>
      <c r="BXX541" s="153"/>
      <c r="BXY541" s="153"/>
      <c r="BXZ541" s="153"/>
      <c r="BYA541" s="153"/>
      <c r="BYB541" s="153"/>
      <c r="BYC541" s="153"/>
      <c r="BYD541" s="153"/>
      <c r="BYE541" s="153"/>
      <c r="BYF541" s="153"/>
      <c r="BYG541" s="153"/>
      <c r="BYH541" s="153"/>
      <c r="BYI541" s="153"/>
      <c r="BYJ541" s="153"/>
      <c r="BYK541" s="153"/>
      <c r="BYL541" s="153"/>
      <c r="BYM541" s="153"/>
      <c r="BYN541" s="153"/>
      <c r="BYO541" s="153"/>
      <c r="BYP541" s="153"/>
    </row>
    <row r="542" spans="1:2018" s="153" customFormat="1" ht="12.75" customHeight="1">
      <c r="A542"/>
      <c r="C542" s="197">
        <v>2016</v>
      </c>
      <c r="D542" s="21" t="s">
        <v>46</v>
      </c>
      <c r="E542" s="20" t="s">
        <v>185</v>
      </c>
      <c r="I542" s="31"/>
      <c r="J542" s="165">
        <f>IF($I524="n/a",0,IF(J$4&lt;=$C542,0,IF(SUM($C542,$I524)&gt;J$4,$J538/$I524,$J538-SUM($I542:I542))))</f>
        <v>0</v>
      </c>
      <c r="K542" s="165">
        <f>IF($I524="n/a",0,IF(K$4&lt;=$C542,0,IF(SUM($C542,$I524)&gt;K$4,$J538/$I524,$J538-SUM($I542:J542))))</f>
        <v>1.6144903375136783</v>
      </c>
      <c r="L542" s="165">
        <f>IF($I524="n/a",0,IF(L$4&lt;=$C542,0,IF(SUM($C542,$I524)&gt;L$4,$J538/$I524,$J538-SUM($I542:K542))))</f>
        <v>1.6144903375136783</v>
      </c>
      <c r="M542" s="165">
        <f>IF($I524="n/a",0,IF(M$4&lt;=$C542,0,IF(SUM($C542,$I524)&gt;M$4,$J538/$I524,$J538-SUM($I542:L542))))</f>
        <v>1.6144903375136783</v>
      </c>
      <c r="N542" s="165">
        <f>IF($I524="n/a",0,IF(N$4&lt;=$C542,0,IF(SUM($C542,$I524)&gt;N$4,$J538/$I524,$J538-SUM($I542:M542))))</f>
        <v>1.6144903375136783</v>
      </c>
      <c r="O542" s="165">
        <f>IF($I524="n/a",0,IF(O$4&lt;=$C542,0,IF(SUM($C542,$I524)&gt;O$4,$J538/$I524,$J538-SUM($I542:N542))))</f>
        <v>1.6144903375136783</v>
      </c>
      <c r="P542" s="165">
        <f>IF($I524="n/a",0,IF(P$4&lt;=$C542,0,IF(SUM($C542,$I524)&gt;P$4,$J538/$I524,$J538-SUM($I542:O542))))</f>
        <v>1.6144903375136783</v>
      </c>
      <c r="Q542" s="165">
        <f>IF($I524="n/a",0,IF(Q$4&lt;=$C542,0,IF(SUM($C542,$I524)&gt;Q$4,$J538/$I524,$J538-SUM($I542:P542))))</f>
        <v>1.6144903375136783</v>
      </c>
      <c r="R542" s="165">
        <f>IF($I524="n/a",0,IF(R$4&lt;=$C542,0,IF(SUM($C542,$I524)&gt;R$4,$J538/$I524,$J538-SUM($I542:Q542))))</f>
        <v>1.6144903375136783</v>
      </c>
      <c r="S542" s="165">
        <f>IF($I524="n/a",0,IF(S$4&lt;=$C542,0,IF(SUM($C542,$I524)&gt;S$4,$J538/$I524,$J538-SUM($I542:R542))))</f>
        <v>1.6144903375136783</v>
      </c>
      <c r="T542" s="165">
        <f>IF($I524="n/a",0,IF(T$4&lt;=$C542,0,IF(SUM($C542,$I524)&gt;T$4,$J538/$I524,$J538-SUM($I542:S542))))</f>
        <v>1.6144903375136783</v>
      </c>
      <c r="U542" s="165">
        <f>IF($I524="n/a",0,IF(U$4&lt;=$C542,0,IF(SUM($C542,$I524)&gt;U$4,$J538/$I524,$J538-SUM($I542:T542))))</f>
        <v>1.6144903375136783</v>
      </c>
      <c r="V542" s="165">
        <f>IF($I524="n/a",0,IF(V$4&lt;=$C542,0,IF(SUM($C542,$I524)&gt;V$4,$J538/$I524,$J538-SUM($I542:U542))))</f>
        <v>1.6144903375136783</v>
      </c>
      <c r="W542" s="165">
        <f>IF($I524="n/a",0,IF(W$4&lt;=$C542,0,IF(SUM($C542,$I524)&gt;W$4,$J538/$I524,$J538-SUM($I542:V542))))</f>
        <v>1.6144903375136783</v>
      </c>
      <c r="X542" s="165">
        <f>IF($I524="n/a",0,IF(X$4&lt;=$C542,0,IF(SUM($C542,$I524)&gt;X$4,$J538/$I524,$J538-SUM($I542:W542))))</f>
        <v>1.6144903375136783</v>
      </c>
      <c r="Y542" s="165">
        <f>IF($I524="n/a",0,IF(Y$4&lt;=$C542,0,IF(SUM($C542,$I524)&gt;Y$4,$J538/$I524,$J538-SUM($I542:X542))))</f>
        <v>1.6144903375136783</v>
      </c>
      <c r="Z542" s="165">
        <f>IF($I524="n/a",0,IF(Z$4&lt;=$C542,0,IF(SUM($C542,$I524)&gt;Z$4,$J538/$I524,$J538-SUM($I542:Y542))))</f>
        <v>1.6144903375136783</v>
      </c>
      <c r="AA542" s="165">
        <f>IF($I524="n/a",0,IF(AA$4&lt;=$C542,0,IF(SUM($C542,$I524)&gt;AA$4,$J538/$I524,$J538-SUM($I542:Z542))))</f>
        <v>1.6144903375136783</v>
      </c>
      <c r="AB542" s="165">
        <f>IF($I524="n/a",0,IF(AB$4&lt;=$C542,0,IF(SUM($C542,$I524)&gt;AB$4,$J538/$I524,$J538-SUM($I542:AA542))))</f>
        <v>1.6144903375136783</v>
      </c>
      <c r="AC542" s="165">
        <f>IF($I524="n/a",0,IF(AC$4&lt;=$C542,0,IF(SUM($C542,$I524)&gt;AC$4,$J538/$I524,$J538-SUM($I542:AB542))))</f>
        <v>1.6144903375136783</v>
      </c>
      <c r="AD542" s="165">
        <f>IF($I524="n/a",0,IF(AD$4&lt;=$C542,0,IF(SUM($C542,$I524)&gt;AD$4,$J538/$I524,$J538-SUM($I542:AC542))))</f>
        <v>1.6144903375136783</v>
      </c>
      <c r="AE542" s="165">
        <f>IF($I524="n/a",0,IF(AE$4&lt;=$C542,0,IF(SUM($C542,$I524)&gt;AE$4,$J538/$I524,$J538-SUM($I542:AD542))))</f>
        <v>1.6144903375136783</v>
      </c>
      <c r="AF542" s="165">
        <f>IF($I524="n/a",0,IF(AF$4&lt;=$C542,0,IF(SUM($C542,$I524)&gt;AF$4,$J538/$I524,$J538-SUM($I542:AE542))))</f>
        <v>1.6144903375136783</v>
      </c>
      <c r="AG542" s="165">
        <f>IF($I524="n/a",0,IF(AG$4&lt;=$C542,0,IF(SUM($C542,$I524)&gt;AG$4,$J538/$I524,$J538-SUM($I542:AF542))))</f>
        <v>1.6144903375136783</v>
      </c>
      <c r="AH542" s="165">
        <f>IF($I524="n/a",0,IF(AH$4&lt;=$C542,0,IF(SUM($C542,$I524)&gt;AH$4,$J538/$I524,$J538-SUM($I542:AG542))))</f>
        <v>1.6144903375136783</v>
      </c>
      <c r="AI542" s="165">
        <f>IF($I524="n/a",0,IF(AI$4&lt;=$C542,0,IF(SUM($C542,$I524)&gt;AI$4,$J538/$I524,$J538-SUM($I542:AH542))))</f>
        <v>1.6144903375136783</v>
      </c>
      <c r="AJ542" s="165">
        <f>IF($I524="n/a",0,IF(AJ$4&lt;=$C542,0,IF(SUM($C542,$I524)&gt;AJ$4,$J538/$I524,$J538-SUM($I542:AI542))))</f>
        <v>1.6144903375136783</v>
      </c>
      <c r="AK542" s="165">
        <f>IF($I524="n/a",0,IF(AK$4&lt;=$C542,0,IF(SUM($C542,$I524)&gt;AK$4,$J538/$I524,$J538-SUM($I542:AJ542))))</f>
        <v>1.6144903375136783</v>
      </c>
      <c r="AL542" s="165">
        <f>IF($I524="n/a",0,IF(AL$4&lt;=$C542,0,IF(SUM($C542,$I524)&gt;AL$4,$J538/$I524,$J538-SUM($I542:AK542))))</f>
        <v>1.6144903375136783</v>
      </c>
      <c r="AM542" s="165">
        <f>IF($I524="n/a",0,IF(AM$4&lt;=$C542,0,IF(SUM($C542,$I524)&gt;AM$4,$J538/$I524,$J538-SUM($I542:AL542))))</f>
        <v>1.6144903375136783</v>
      </c>
      <c r="AN542" s="165">
        <f>IF($I524="n/a",0,IF(AN$4&lt;=$C542,0,IF(SUM($C542,$I524)&gt;AN$4,$J538/$I524,$J538-SUM($I542:AM542))))</f>
        <v>1.6144903375136783</v>
      </c>
      <c r="AO542" s="165">
        <f>IF($I524="n/a",0,IF(AO$4&lt;=$C542,0,IF(SUM($C542,$I524)&gt;AO$4,$J538/$I524,$J538-SUM($I542:AN542))))</f>
        <v>1.6144903375136783</v>
      </c>
      <c r="AP542" s="165">
        <f>IF($I524="n/a",0,IF(AP$4&lt;=$C542,0,IF(SUM($C542,$I524)&gt;AP$4,$J538/$I524,$J538-SUM($I542:AO542))))</f>
        <v>1.6144903375136783</v>
      </c>
      <c r="AQ542" s="165">
        <f>IF($I524="n/a",0,IF(AQ$4&lt;=$C542,0,IF(SUM($C542,$I524)&gt;AQ$4,$J538/$I524,$J538-SUM($I542:AP542))))</f>
        <v>1.6144903375136783</v>
      </c>
      <c r="AR542" s="165">
        <f>IF($I524="n/a",0,IF(AR$4&lt;=$C542,0,IF(SUM($C542,$I524)&gt;AR$4,$J538/$I524,$J538-SUM($I542:AQ542))))</f>
        <v>1.6144903375136783</v>
      </c>
      <c r="AS542" s="165">
        <f>IF($I524="n/a",0,IF(AS$4&lt;=$C542,0,IF(SUM($C542,$I524)&gt;AS$4,$J538/$I524,$J538-SUM($I542:AR542))))</f>
        <v>1.6144903375136783</v>
      </c>
      <c r="AT542" s="165">
        <f>IF($I524="n/a",0,IF(AT$4&lt;=$C542,0,IF(SUM($C542,$I524)&gt;AT$4,$J538/$I524,$J538-SUM($I542:AS542))))</f>
        <v>1.6144903375136783</v>
      </c>
      <c r="AU542" s="165">
        <f>IF($I524="n/a",0,IF(AU$4&lt;=$C542,0,IF(SUM($C542,$I524)&gt;AU$4,$J538/$I524,$J538-SUM($I542:AT542))))</f>
        <v>1.6144903375136783</v>
      </c>
      <c r="AV542" s="165">
        <f>IF($I524="n/a",0,IF(AV$4&lt;=$C542,0,IF(SUM($C542,$I524)&gt;AV$4,$J538/$I524,$J538-SUM($I542:AU542))))</f>
        <v>1.6144903375136783</v>
      </c>
      <c r="AW542" s="165">
        <f>IF($I524="n/a",0,IF(AW$4&lt;=$C542,0,IF(SUM($C542,$I524)&gt;AW$4,$J538/$I524,$J538-SUM($I542:AV542))))</f>
        <v>1.6144903375136783</v>
      </c>
      <c r="AX542" s="165">
        <f>IF($I524="n/a",0,IF(AX$4&lt;=$C542,0,IF(SUM($C542,$I524)&gt;AX$4,$J538/$I524,$J538-SUM($I542:AW542))))</f>
        <v>1.6144903375136783</v>
      </c>
      <c r="AY542" s="165">
        <f>IF($I524="n/a",0,IF(AY$4&lt;=$C542,0,IF(SUM($C542,$I524)&gt;AY$4,$J538/$I524,$J538-SUM($I542:AX542))))</f>
        <v>1.6144903375136783</v>
      </c>
      <c r="AZ542" s="165">
        <f>IF($I524="n/a",0,IF(AZ$4&lt;=$C542,0,IF(SUM($C542,$I524)&gt;AZ$4,$J538/$I524,$J538-SUM($I542:AY542))))</f>
        <v>1.6144903375136783</v>
      </c>
      <c r="BA542" s="165">
        <f>IF($I524="n/a",0,IF(BA$4&lt;=$C542,0,IF(SUM($C542,$I524)&gt;BA$4,$J538/$I524,$J538-SUM($I542:AZ542))))</f>
        <v>1.6144903375136783</v>
      </c>
      <c r="BB542" s="165">
        <f>IF($I524="n/a",0,IF(BB$4&lt;=$C542,0,IF(SUM($C542,$I524)&gt;BB$4,$J538/$I524,$J538-SUM($I542:BA542))))</f>
        <v>1.6144903375136783</v>
      </c>
      <c r="BC542" s="165">
        <f>IF($I524="n/a",0,IF(BC$4&lt;=$C542,0,IF(SUM($C542,$I524)&gt;BC$4,$J538/$I524,$J538-SUM($I542:BB542))))</f>
        <v>1.6144903375136863</v>
      </c>
      <c r="BD542" s="165">
        <f>IF($I524="n/a",0,IF(BD$4&lt;=$C542,0,IF(SUM($C542,$I524)&gt;BD$4,$J538/$I524,$J538-SUM($I542:BC542))))</f>
        <v>0</v>
      </c>
      <c r="BE542" s="165">
        <f>IF($I524="n/a",0,IF(BE$4&lt;=$C542,0,IF(SUM($C542,$I524)&gt;BE$4,$J538/$I524,$J538-SUM($I542:BD542))))</f>
        <v>0</v>
      </c>
      <c r="BF542" s="165">
        <f>IF($I524="n/a",0,IF(BF$4&lt;=$C542,0,IF(SUM($C542,$I524)&gt;BF$4,$J538/$I524,$J538-SUM($I542:BE542))))</f>
        <v>0</v>
      </c>
      <c r="BG542" s="165">
        <f>IF($I524="n/a",0,IF(BG$4&lt;=$C542,0,IF(SUM($C542,$I524)&gt;BG$4,$J538/$I524,$J538-SUM($I542:BF542))))</f>
        <v>0</v>
      </c>
      <c r="BH542" s="165">
        <f>IF($I524="n/a",0,IF(BH$4&lt;=$C542,0,IF(SUM($C542,$I524)&gt;BH$4,$J538/$I524,$J538-SUM($I542:BG542))))</f>
        <v>0</v>
      </c>
      <c r="BI542" s="165">
        <f>IF($I524="n/a",0,IF(BI$4&lt;=$C542,0,IF(SUM($C542,$I524)&gt;BI$4,$J538/$I524,$J538-SUM($I542:BH542))))</f>
        <v>0</v>
      </c>
      <c r="BJ542" s="165">
        <f>IF($I524="n/a",0,IF(BJ$4&lt;=$C542,0,IF(SUM($C542,$I524)&gt;BJ$4,$J538/$I524,$J538-SUM($I542:BI542))))</f>
        <v>0</v>
      </c>
      <c r="BK542" s="165">
        <f>IF($I524="n/a",0,IF(BK$4&lt;=$C542,0,IF(SUM($C542,$I524)&gt;BK$4,$J538/$I524,$J538-SUM($I542:BJ542))))</f>
        <v>0</v>
      </c>
      <c r="BL542" s="165">
        <f>IF($I524="n/a",0,IF(BL$4&lt;=$C542,0,IF(SUM($C542,$I524)&gt;BL$4,$J538/$I524,$J538-SUM($I542:BK542))))</f>
        <v>0</v>
      </c>
      <c r="BM542" s="165">
        <f>IF($I524="n/a",0,IF(BM$4&lt;=$C542,0,IF(SUM($C542,$I524)&gt;BM$4,$J538/$I524,$J538-SUM($I542:BL542))))</f>
        <v>0</v>
      </c>
      <c r="BN542" s="165">
        <f>IF($I524="n/a",0,IF(BN$4&lt;=$C542,0,IF(SUM($C542,$I524)&gt;BN$4,$J538/$I524,$J538-SUM($I542:BM542))))</f>
        <v>0</v>
      </c>
      <c r="BO542" s="165">
        <f>IF($I524="n/a",0,IF(BO$4&lt;=$C542,0,IF(SUM($C542,$I524)&gt;BO$4,$J538/$I524,$J538-SUM($I542:BN542))))</f>
        <v>0</v>
      </c>
      <c r="BP542" s="165">
        <f>IF($I524="n/a",0,IF(BP$4&lt;=$C542,0,IF(SUM($C542,$I524)&gt;BP$4,$J538/$I524,$J538-SUM($I542:BO542))))</f>
        <v>0</v>
      </c>
      <c r="BQ542" s="165">
        <f>IF($I524="n/a",0,IF(BQ$4&lt;=$C542,0,IF(SUM($C542,$I524)&gt;BQ$4,$J538/$I524,$J538-SUM($I542:BP542))))</f>
        <v>0</v>
      </c>
      <c r="BR542" s="165">
        <f>IF($I524="n/a",0,IF(BR$4&lt;=$C542,0,IF(SUM($C542,$I524)&gt;BR$4,$J538/$I524,$J538-SUM($I542:BQ542))))</f>
        <v>0</v>
      </c>
      <c r="BS542" s="165">
        <f>IF($I524="n/a",0,IF(BS$4&lt;=$C542,0,IF(SUM($C542,$I524)&gt;BS$4,$J538/$I524,$J538-SUM($I542:BR542))))</f>
        <v>0</v>
      </c>
      <c r="BT542" s="165">
        <f>IF($I524="n/a",0,IF(BT$4&lt;=$C542,0,IF(SUM($C542,$I524)&gt;BT$4,$J538/$I524,$J538-SUM($I542:BS542))))</f>
        <v>0</v>
      </c>
      <c r="BU542" s="165">
        <f>IF($I524="n/a",0,IF(BU$4&lt;=$C542,0,IF(SUM($C542,$I524)&gt;BU$4,$J538/$I524,$J538-SUM($I542:BT542))))</f>
        <v>0</v>
      </c>
      <c r="BV542" s="165">
        <f>IF($I524="n/a",0,IF(BV$4&lt;=$C542,0,IF(SUM($C542,$I524)&gt;BV$4,$J538/$I524,$J538-SUM($I542:BU542))))</f>
        <v>0</v>
      </c>
      <c r="BW542" s="165">
        <f>IF($I524="n/a",0,IF(BW$4&lt;=$C542,0,IF(SUM($C542,$I524)&gt;BW$4,$J538/$I524,$J538-SUM($I542:BV542))))</f>
        <v>0</v>
      </c>
      <c r="BX542" s="165">
        <f>IF($I524="n/a",0,IF(BX$4&lt;=$C542,0,IF(SUM($C542,$I524)&gt;BX$4,$J538/$I524,$J538-SUM($I542:BW542))))</f>
        <v>0</v>
      </c>
      <c r="BY542" s="165">
        <f>IF($I524="n/a",0,IF(BY$4&lt;=$C542,0,IF(SUM($C542,$I524)&gt;BY$4,$J538/$I524,$J538-SUM($I542:BX542))))</f>
        <v>0</v>
      </c>
      <c r="BZ542" s="165">
        <f>IF($I524="n/a",0,IF(BZ$4&lt;=$C542,0,IF(SUM($C542,$I524)&gt;BZ$4,$J538/$I524,$J538-SUM($I542:BY542))))</f>
        <v>0</v>
      </c>
      <c r="CA542" s="165">
        <f>IF($I524="n/a",0,IF(CA$4&lt;=$C542,0,IF(SUM($C542,$I524)&gt;CA$4,$J538/$I524,$J538-SUM($I542:BZ542))))</f>
        <v>0</v>
      </c>
      <c r="CB542" s="165">
        <f>IF($I524="n/a",0,IF(CB$4&lt;=$C542,0,IF(SUM($C542,$I524)&gt;CB$4,$J538/$I524,$J538-SUM($I542:CA542))))</f>
        <v>0</v>
      </c>
      <c r="CC542" s="165">
        <f>IF($I524="n/a",0,IF(CC$4&lt;=$C542,0,IF(SUM($C542,$I524)&gt;CC$4,$J538/$I524,$J538-SUM($I542:CB542))))</f>
        <v>0</v>
      </c>
      <c r="CD542" s="165">
        <f>IF($I524="n/a",0,IF(CD$4&lt;=$C542,0,IF(SUM($C542,$I524)&gt;CD$4,$J538/$I524,$J538-SUM($I542:CC542))))</f>
        <v>0</v>
      </c>
      <c r="CE542" s="165">
        <f>IF($I524="n/a",0,IF(CE$4&lt;=$C542,0,IF(SUM($C542,$I524)&gt;CE$4,$J538/$I524,$J538-SUM($I542:CD542))))</f>
        <v>0</v>
      </c>
      <c r="CF542" s="165">
        <f>IF($I524="n/a",0,IF(CF$4&lt;=$C542,0,IF(SUM($C542,$I524)&gt;CF$4,$J538/$I524,$J538-SUM($I542:CE542))))</f>
        <v>0</v>
      </c>
    </row>
    <row r="543" spans="1:2018" s="153" customFormat="1" ht="12.75" customHeight="1">
      <c r="A543"/>
      <c r="C543" s="197">
        <v>2017</v>
      </c>
      <c r="D543" s="21" t="s">
        <v>45</v>
      </c>
      <c r="E543" s="21" t="s">
        <v>185</v>
      </c>
      <c r="I543" s="31"/>
      <c r="J543" s="165">
        <f>IF($I524="n/a",0,IF(J$4&lt;=$C543,0,IF(SUM($C543,$I524)&gt;J$4,$K538/$I524,$K538-SUM($I543:I543))))</f>
        <v>0</v>
      </c>
      <c r="K543" s="165">
        <f>IF($I524="n/a",0,IF(K$4&lt;=$C543,0,IF(SUM($C543,$I524)&gt;K$4,$K538/$I524,$K538-SUM($I543:J543))))</f>
        <v>0</v>
      </c>
      <c r="L543" s="165">
        <f>IF($I524="n/a",0,IF(L$4&lt;=$C543,0,IF(SUM($C543,$I524)&gt;L$4,$K538/$I524,$K538-SUM($I543:K543))))</f>
        <v>1.1510422987725428</v>
      </c>
      <c r="M543" s="165">
        <f>IF($I524="n/a",0,IF(M$4&lt;=$C543,0,IF(SUM($C543,$I524)&gt;M$4,$K538/$I524,$K538-SUM($I543:L543))))</f>
        <v>1.1510422987725428</v>
      </c>
      <c r="N543" s="165">
        <f>IF($I524="n/a",0,IF(N$4&lt;=$C543,0,IF(SUM($C543,$I524)&gt;N$4,$K538/$I524,$K538-SUM($I543:M543))))</f>
        <v>1.1510422987725428</v>
      </c>
      <c r="O543" s="165">
        <f>IF($I524="n/a",0,IF(O$4&lt;=$C543,0,IF(SUM($C543,$I524)&gt;O$4,$K538/$I524,$K538-SUM($I543:N543))))</f>
        <v>1.1510422987725428</v>
      </c>
      <c r="P543" s="165">
        <f>IF($I524="n/a",0,IF(P$4&lt;=$C543,0,IF(SUM($C543,$I524)&gt;P$4,$K538/$I524,$K538-SUM($I543:O543))))</f>
        <v>1.1510422987725428</v>
      </c>
      <c r="Q543" s="165">
        <f>IF($I524="n/a",0,IF(Q$4&lt;=$C543,0,IF(SUM($C543,$I524)&gt;Q$4,$K538/$I524,$K538-SUM($I543:P543))))</f>
        <v>1.1510422987725428</v>
      </c>
      <c r="R543" s="165">
        <f>IF($I524="n/a",0,IF(R$4&lt;=$C543,0,IF(SUM($C543,$I524)&gt;R$4,$K538/$I524,$K538-SUM($I543:Q543))))</f>
        <v>1.1510422987725428</v>
      </c>
      <c r="S543" s="165">
        <f>IF($I524="n/a",0,IF(S$4&lt;=$C543,0,IF(SUM($C543,$I524)&gt;S$4,$K538/$I524,$K538-SUM($I543:R543))))</f>
        <v>1.1510422987725428</v>
      </c>
      <c r="T543" s="165">
        <f>IF($I524="n/a",0,IF(T$4&lt;=$C543,0,IF(SUM($C543,$I524)&gt;T$4,$K538/$I524,$K538-SUM($I543:S543))))</f>
        <v>1.1510422987725428</v>
      </c>
      <c r="U543" s="165">
        <f>IF($I524="n/a",0,IF(U$4&lt;=$C543,0,IF(SUM($C543,$I524)&gt;U$4,$K538/$I524,$K538-SUM($I543:T543))))</f>
        <v>1.1510422987725428</v>
      </c>
      <c r="V543" s="165">
        <f>IF($I524="n/a",0,IF(V$4&lt;=$C543,0,IF(SUM($C543,$I524)&gt;V$4,$K538/$I524,$K538-SUM($I543:U543))))</f>
        <v>1.1510422987725428</v>
      </c>
      <c r="W543" s="165">
        <f>IF($I524="n/a",0,IF(W$4&lt;=$C543,0,IF(SUM($C543,$I524)&gt;W$4,$K538/$I524,$K538-SUM($I543:V543))))</f>
        <v>1.1510422987725428</v>
      </c>
      <c r="X543" s="165">
        <f>IF($I524="n/a",0,IF(X$4&lt;=$C543,0,IF(SUM($C543,$I524)&gt;X$4,$K538/$I524,$K538-SUM($I543:W543))))</f>
        <v>1.1510422987725428</v>
      </c>
      <c r="Y543" s="165">
        <f>IF($I524="n/a",0,IF(Y$4&lt;=$C543,0,IF(SUM($C543,$I524)&gt;Y$4,$K538/$I524,$K538-SUM($I543:X543))))</f>
        <v>1.1510422987725428</v>
      </c>
      <c r="Z543" s="165">
        <f>IF($I524="n/a",0,IF(Z$4&lt;=$C543,0,IF(SUM($C543,$I524)&gt;Z$4,$K538/$I524,$K538-SUM($I543:Y543))))</f>
        <v>1.1510422987725428</v>
      </c>
      <c r="AA543" s="165">
        <f>IF($I524="n/a",0,IF(AA$4&lt;=$C543,0,IF(SUM($C543,$I524)&gt;AA$4,$K538/$I524,$K538-SUM($I543:Z543))))</f>
        <v>1.1510422987725428</v>
      </c>
      <c r="AB543" s="165">
        <f>IF($I524="n/a",0,IF(AB$4&lt;=$C543,0,IF(SUM($C543,$I524)&gt;AB$4,$K538/$I524,$K538-SUM($I543:AA543))))</f>
        <v>1.1510422987725428</v>
      </c>
      <c r="AC543" s="165">
        <f>IF($I524="n/a",0,IF(AC$4&lt;=$C543,0,IF(SUM($C543,$I524)&gt;AC$4,$K538/$I524,$K538-SUM($I543:AB543))))</f>
        <v>1.1510422987725428</v>
      </c>
      <c r="AD543" s="165">
        <f>IF($I524="n/a",0,IF(AD$4&lt;=$C543,0,IF(SUM($C543,$I524)&gt;AD$4,$K538/$I524,$K538-SUM($I543:AC543))))</f>
        <v>1.1510422987725428</v>
      </c>
      <c r="AE543" s="165">
        <f>IF($I524="n/a",0,IF(AE$4&lt;=$C543,0,IF(SUM($C543,$I524)&gt;AE$4,$K538/$I524,$K538-SUM($I543:AD543))))</f>
        <v>1.1510422987725428</v>
      </c>
      <c r="AF543" s="165">
        <f>IF($I524="n/a",0,IF(AF$4&lt;=$C543,0,IF(SUM($C543,$I524)&gt;AF$4,$K538/$I524,$K538-SUM($I543:AE543))))</f>
        <v>1.1510422987725428</v>
      </c>
      <c r="AG543" s="165">
        <f>IF($I524="n/a",0,IF(AG$4&lt;=$C543,0,IF(SUM($C543,$I524)&gt;AG$4,$K538/$I524,$K538-SUM($I543:AF543))))</f>
        <v>1.1510422987725428</v>
      </c>
      <c r="AH543" s="165">
        <f>IF($I524="n/a",0,IF(AH$4&lt;=$C543,0,IF(SUM($C543,$I524)&gt;AH$4,$K538/$I524,$K538-SUM($I543:AG543))))</f>
        <v>1.1510422987725428</v>
      </c>
      <c r="AI543" s="165">
        <f>IF($I524="n/a",0,IF(AI$4&lt;=$C543,0,IF(SUM($C543,$I524)&gt;AI$4,$K538/$I524,$K538-SUM($I543:AH543))))</f>
        <v>1.1510422987725428</v>
      </c>
      <c r="AJ543" s="165">
        <f>IF($I524="n/a",0,IF(AJ$4&lt;=$C543,0,IF(SUM($C543,$I524)&gt;AJ$4,$K538/$I524,$K538-SUM($I543:AI543))))</f>
        <v>1.1510422987725428</v>
      </c>
      <c r="AK543" s="165">
        <f>IF($I524="n/a",0,IF(AK$4&lt;=$C543,0,IF(SUM($C543,$I524)&gt;AK$4,$K538/$I524,$K538-SUM($I543:AJ543))))</f>
        <v>1.1510422987725428</v>
      </c>
      <c r="AL543" s="165">
        <f>IF($I524="n/a",0,IF(AL$4&lt;=$C543,0,IF(SUM($C543,$I524)&gt;AL$4,$K538/$I524,$K538-SUM($I543:AK543))))</f>
        <v>1.1510422987725428</v>
      </c>
      <c r="AM543" s="165">
        <f>IF($I524="n/a",0,IF(AM$4&lt;=$C543,0,IF(SUM($C543,$I524)&gt;AM$4,$K538/$I524,$K538-SUM($I543:AL543))))</f>
        <v>1.1510422987725428</v>
      </c>
      <c r="AN543" s="165">
        <f>IF($I524="n/a",0,IF(AN$4&lt;=$C543,0,IF(SUM($C543,$I524)&gt;AN$4,$K538/$I524,$K538-SUM($I543:AM543))))</f>
        <v>1.1510422987725428</v>
      </c>
      <c r="AO543" s="165">
        <f>IF($I524="n/a",0,IF(AO$4&lt;=$C543,0,IF(SUM($C543,$I524)&gt;AO$4,$K538/$I524,$K538-SUM($I543:AN543))))</f>
        <v>1.1510422987725428</v>
      </c>
      <c r="AP543" s="165">
        <f>IF($I524="n/a",0,IF(AP$4&lt;=$C543,0,IF(SUM($C543,$I524)&gt;AP$4,$K538/$I524,$K538-SUM($I543:AO543))))</f>
        <v>1.1510422987725428</v>
      </c>
      <c r="AQ543" s="165">
        <f>IF($I524="n/a",0,IF(AQ$4&lt;=$C543,0,IF(SUM($C543,$I524)&gt;AQ$4,$K538/$I524,$K538-SUM($I543:AP543))))</f>
        <v>1.1510422987725428</v>
      </c>
      <c r="AR543" s="165">
        <f>IF($I524="n/a",0,IF(AR$4&lt;=$C543,0,IF(SUM($C543,$I524)&gt;AR$4,$K538/$I524,$K538-SUM($I543:AQ543))))</f>
        <v>1.1510422987725428</v>
      </c>
      <c r="AS543" s="165">
        <f>IF($I524="n/a",0,IF(AS$4&lt;=$C543,0,IF(SUM($C543,$I524)&gt;AS$4,$K538/$I524,$K538-SUM($I543:AR543))))</f>
        <v>1.1510422987725428</v>
      </c>
      <c r="AT543" s="165">
        <f>IF($I524="n/a",0,IF(AT$4&lt;=$C543,0,IF(SUM($C543,$I524)&gt;AT$4,$K538/$I524,$K538-SUM($I543:AS543))))</f>
        <v>1.1510422987725428</v>
      </c>
      <c r="AU543" s="165">
        <f>IF($I524="n/a",0,IF(AU$4&lt;=$C543,0,IF(SUM($C543,$I524)&gt;AU$4,$K538/$I524,$K538-SUM($I543:AT543))))</f>
        <v>1.1510422987725428</v>
      </c>
      <c r="AV543" s="165">
        <f>IF($I524="n/a",0,IF(AV$4&lt;=$C543,0,IF(SUM($C543,$I524)&gt;AV$4,$K538/$I524,$K538-SUM($I543:AU543))))</f>
        <v>1.1510422987725428</v>
      </c>
      <c r="AW543" s="165">
        <f>IF($I524="n/a",0,IF(AW$4&lt;=$C543,0,IF(SUM($C543,$I524)&gt;AW$4,$K538/$I524,$K538-SUM($I543:AV543))))</f>
        <v>1.1510422987725428</v>
      </c>
      <c r="AX543" s="165">
        <f>IF($I524="n/a",0,IF(AX$4&lt;=$C543,0,IF(SUM($C543,$I524)&gt;AX$4,$K538/$I524,$K538-SUM($I543:AW543))))</f>
        <v>1.1510422987725428</v>
      </c>
      <c r="AY543" s="165">
        <f>IF($I524="n/a",0,IF(AY$4&lt;=$C543,0,IF(SUM($C543,$I524)&gt;AY$4,$K538/$I524,$K538-SUM($I543:AX543))))</f>
        <v>1.1510422987725428</v>
      </c>
      <c r="AZ543" s="165">
        <f>IF($I524="n/a",0,IF(AZ$4&lt;=$C543,0,IF(SUM($C543,$I524)&gt;AZ$4,$K538/$I524,$K538-SUM($I543:AY543))))</f>
        <v>1.1510422987725428</v>
      </c>
      <c r="BA543" s="165">
        <f>IF($I524="n/a",0,IF(BA$4&lt;=$C543,0,IF(SUM($C543,$I524)&gt;BA$4,$K538/$I524,$K538-SUM($I543:AZ543))))</f>
        <v>1.1510422987725428</v>
      </c>
      <c r="BB543" s="165">
        <f>IF($I524="n/a",0,IF(BB$4&lt;=$C543,0,IF(SUM($C543,$I524)&gt;BB$4,$K538/$I524,$K538-SUM($I543:BA543))))</f>
        <v>1.1510422987725428</v>
      </c>
      <c r="BC543" s="165">
        <f>IF($I524="n/a",0,IF(BC$4&lt;=$C543,0,IF(SUM($C543,$I524)&gt;BC$4,$K538/$I524,$K538-SUM($I543:BB543))))</f>
        <v>1.1510422987725428</v>
      </c>
      <c r="BD543" s="165">
        <f>IF($I524="n/a",0,IF(BD$4&lt;=$C543,0,IF(SUM($C543,$I524)&gt;BD$4,$K538/$I524,$K538-SUM($I543:BC543))))</f>
        <v>1.1510422987725306</v>
      </c>
      <c r="BE543" s="165">
        <f>IF($I524="n/a",0,IF(BE$4&lt;=$C543,0,IF(SUM($C543,$I524)&gt;BE$4,$K538/$I524,$K538-SUM($I543:BD543))))</f>
        <v>0</v>
      </c>
      <c r="BF543" s="165">
        <f>IF($I524="n/a",0,IF(BF$4&lt;=$C543,0,IF(SUM($C543,$I524)&gt;BF$4,$K538/$I524,$K538-SUM($I543:BE543))))</f>
        <v>0</v>
      </c>
      <c r="BG543" s="165">
        <f>IF($I524="n/a",0,IF(BG$4&lt;=$C543,0,IF(SUM($C543,$I524)&gt;BG$4,$K538/$I524,$K538-SUM($I543:BF543))))</f>
        <v>0</v>
      </c>
      <c r="BH543" s="165">
        <f>IF($I524="n/a",0,IF(BH$4&lt;=$C543,0,IF(SUM($C543,$I524)&gt;BH$4,$K538/$I524,$K538-SUM($I543:BG543))))</f>
        <v>0</v>
      </c>
      <c r="BI543" s="165">
        <f>IF($I524="n/a",0,IF(BI$4&lt;=$C543,0,IF(SUM($C543,$I524)&gt;BI$4,$K538/$I524,$K538-SUM($I543:BH543))))</f>
        <v>0</v>
      </c>
      <c r="BJ543" s="165">
        <f>IF($I524="n/a",0,IF(BJ$4&lt;=$C543,0,IF(SUM($C543,$I524)&gt;BJ$4,$K538/$I524,$K538-SUM($I543:BI543))))</f>
        <v>0</v>
      </c>
      <c r="BK543" s="165">
        <f>IF($I524="n/a",0,IF(BK$4&lt;=$C543,0,IF(SUM($C543,$I524)&gt;BK$4,$K538/$I524,$K538-SUM($I543:BJ543))))</f>
        <v>0</v>
      </c>
      <c r="BL543" s="165">
        <f>IF($I524="n/a",0,IF(BL$4&lt;=$C543,0,IF(SUM($C543,$I524)&gt;BL$4,$K538/$I524,$K538-SUM($I543:BK543))))</f>
        <v>0</v>
      </c>
      <c r="BM543" s="165">
        <f>IF($I524="n/a",0,IF(BM$4&lt;=$C543,0,IF(SUM($C543,$I524)&gt;BM$4,$K538/$I524,$K538-SUM($I543:BL543))))</f>
        <v>0</v>
      </c>
      <c r="BN543" s="165">
        <f>IF($I524="n/a",0,IF(BN$4&lt;=$C543,0,IF(SUM($C543,$I524)&gt;BN$4,$K538/$I524,$K538-SUM($I543:BM543))))</f>
        <v>0</v>
      </c>
      <c r="BO543" s="165">
        <f>IF($I524="n/a",0,IF(BO$4&lt;=$C543,0,IF(SUM($C543,$I524)&gt;BO$4,$K538/$I524,$K538-SUM($I543:BN543))))</f>
        <v>0</v>
      </c>
      <c r="BP543" s="165">
        <f>IF($I524="n/a",0,IF(BP$4&lt;=$C543,0,IF(SUM($C543,$I524)&gt;BP$4,$K538/$I524,$K538-SUM($I543:BO543))))</f>
        <v>0</v>
      </c>
      <c r="BQ543" s="165">
        <f>IF($I524="n/a",0,IF(BQ$4&lt;=$C543,0,IF(SUM($C543,$I524)&gt;BQ$4,$K538/$I524,$K538-SUM($I543:BP543))))</f>
        <v>0</v>
      </c>
      <c r="BR543" s="165">
        <f>IF($I524="n/a",0,IF(BR$4&lt;=$C543,0,IF(SUM($C543,$I524)&gt;BR$4,$K538/$I524,$K538-SUM($I543:BQ543))))</f>
        <v>0</v>
      </c>
      <c r="BS543" s="165">
        <f>IF($I524="n/a",0,IF(BS$4&lt;=$C543,0,IF(SUM($C543,$I524)&gt;BS$4,$K538/$I524,$K538-SUM($I543:BR543))))</f>
        <v>0</v>
      </c>
      <c r="BT543" s="165">
        <f>IF($I524="n/a",0,IF(BT$4&lt;=$C543,0,IF(SUM($C543,$I524)&gt;BT$4,$K538/$I524,$K538-SUM($I543:BS543))))</f>
        <v>0</v>
      </c>
      <c r="BU543" s="165">
        <f>IF($I524="n/a",0,IF(BU$4&lt;=$C543,0,IF(SUM($C543,$I524)&gt;BU$4,$K538/$I524,$K538-SUM($I543:BT543))))</f>
        <v>0</v>
      </c>
      <c r="BV543" s="165">
        <f>IF($I524="n/a",0,IF(BV$4&lt;=$C543,0,IF(SUM($C543,$I524)&gt;BV$4,$K538/$I524,$K538-SUM($I543:BU543))))</f>
        <v>0</v>
      </c>
      <c r="BW543" s="165">
        <f>IF($I524="n/a",0,IF(BW$4&lt;=$C543,0,IF(SUM($C543,$I524)&gt;BW$4,$K538/$I524,$K538-SUM($I543:BV543))))</f>
        <v>0</v>
      </c>
      <c r="BX543" s="165">
        <f>IF($I524="n/a",0,IF(BX$4&lt;=$C543,0,IF(SUM($C543,$I524)&gt;BX$4,$K538/$I524,$K538-SUM($I543:BW543))))</f>
        <v>0</v>
      </c>
      <c r="BY543" s="165">
        <f>IF($I524="n/a",0,IF(BY$4&lt;=$C543,0,IF(SUM($C543,$I524)&gt;BY$4,$K538/$I524,$K538-SUM($I543:BX543))))</f>
        <v>0</v>
      </c>
      <c r="BZ543" s="165">
        <f>IF($I524="n/a",0,IF(BZ$4&lt;=$C543,0,IF(SUM($C543,$I524)&gt;BZ$4,$K538/$I524,$K538-SUM($I543:BY543))))</f>
        <v>0</v>
      </c>
      <c r="CA543" s="165">
        <f>IF($I524="n/a",0,IF(CA$4&lt;=$C543,0,IF(SUM($C543,$I524)&gt;CA$4,$K538/$I524,$K538-SUM($I543:BZ543))))</f>
        <v>0</v>
      </c>
      <c r="CB543" s="165">
        <f>IF($I524="n/a",0,IF(CB$4&lt;=$C543,0,IF(SUM($C543,$I524)&gt;CB$4,$K538/$I524,$K538-SUM($I543:CA543))))</f>
        <v>0</v>
      </c>
      <c r="CC543" s="165">
        <f>IF($I524="n/a",0,IF(CC$4&lt;=$C543,0,IF(SUM($C543,$I524)&gt;CC$4,$K538/$I524,$K538-SUM($I543:CB543))))</f>
        <v>0</v>
      </c>
      <c r="CD543" s="165">
        <f>IF($I524="n/a",0,IF(CD$4&lt;=$C543,0,IF(SUM($C543,$I524)&gt;CD$4,$K538/$I524,$K538-SUM($I543:CC543))))</f>
        <v>0</v>
      </c>
      <c r="CE543" s="165">
        <f>IF($I524="n/a",0,IF(CE$4&lt;=$C543,0,IF(SUM($C543,$I524)&gt;CE$4,$K538/$I524,$K538-SUM($I543:CD543))))</f>
        <v>0</v>
      </c>
      <c r="CF543" s="165">
        <f>IF($I524="n/a",0,IF(CF$4&lt;=$C543,0,IF(SUM($C543,$I524)&gt;CF$4,$K538/$I524,$K538-SUM($I543:CE543))))</f>
        <v>0</v>
      </c>
    </row>
    <row r="544" spans="1:2018" s="153" customFormat="1" ht="12.75" customHeight="1">
      <c r="A544"/>
      <c r="C544" s="197">
        <v>2018</v>
      </c>
      <c r="D544" s="214" t="s">
        <v>47</v>
      </c>
      <c r="E544" s="21" t="s">
        <v>185</v>
      </c>
      <c r="I544" s="31"/>
      <c r="J544" s="167">
        <f>IF($I524="n/a",0,IF(J$4&lt;=$C544,0,IF(SUM($C544,$I524)&gt;J$4,$L538/$I524,$L538-SUM($I544:I544))))</f>
        <v>0</v>
      </c>
      <c r="K544" s="167">
        <f>IF($I524="n/a",0,IF(K$4&lt;=$C544,0,IF(SUM($C544,$I524)&gt;K$4,$L538/$I524,$L538-SUM($I544:J544))))</f>
        <v>0</v>
      </c>
      <c r="L544" s="167">
        <f>IF($I524="n/a",0,IF(L$4&lt;=$C544,0,IF(SUM($C544,$I524)&gt;L$4,$L538/$I524,$L538-SUM($I544:K544))))</f>
        <v>0</v>
      </c>
      <c r="M544" s="167">
        <f>IF($I524="n/a",0,IF(M$4&lt;=$C544,0,IF(SUM($C544,$I524)&gt;M$4,$L538/$I524,$L538-SUM($I544:L544))))</f>
        <v>1.2021463979423073</v>
      </c>
      <c r="N544" s="167">
        <f>IF($I524="n/a",0,IF(N$4&lt;=$C544,0,IF(SUM($C544,$I524)&gt;N$4,$L538/$I524,$L538-SUM($I544:M544))))</f>
        <v>1.2021463979423073</v>
      </c>
      <c r="O544" s="167">
        <f>IF($I524="n/a",0,IF(O$4&lt;=$C544,0,IF(SUM($C544,$I524)&gt;O$4,$L538/$I524,$L538-SUM($I544:N544))))</f>
        <v>1.2021463979423073</v>
      </c>
      <c r="P544" s="167">
        <f>IF($I524="n/a",0,IF(P$4&lt;=$C544,0,IF(SUM($C544,$I524)&gt;P$4,$L538/$I524,$L538-SUM($I544:O544))))</f>
        <v>1.2021463979423073</v>
      </c>
      <c r="Q544" s="167">
        <f>IF($I524="n/a",0,IF(Q$4&lt;=$C544,0,IF(SUM($C544,$I524)&gt;Q$4,$L538/$I524,$L538-SUM($I544:P544))))</f>
        <v>1.2021463979423073</v>
      </c>
      <c r="R544" s="167">
        <f>IF($I524="n/a",0,IF(R$4&lt;=$C544,0,IF(SUM($C544,$I524)&gt;R$4,$L538/$I524,$L538-SUM($I544:Q544))))</f>
        <v>1.2021463979423073</v>
      </c>
      <c r="S544" s="167">
        <f>IF($I524="n/a",0,IF(S$4&lt;=$C544,0,IF(SUM($C544,$I524)&gt;S$4,$L538/$I524,$L538-SUM($I544:R544))))</f>
        <v>1.2021463979423073</v>
      </c>
      <c r="T544" s="167">
        <f>IF($I524="n/a",0,IF(T$4&lt;=$C544,0,IF(SUM($C544,$I524)&gt;T$4,$L538/$I524,$L538-SUM($I544:S544))))</f>
        <v>1.2021463979423073</v>
      </c>
      <c r="U544" s="167">
        <f>IF($I524="n/a",0,IF(U$4&lt;=$C544,0,IF(SUM($C544,$I524)&gt;U$4,$L538/$I524,$L538-SUM($I544:T544))))</f>
        <v>1.2021463979423073</v>
      </c>
      <c r="V544" s="167">
        <f>IF($I524="n/a",0,IF(V$4&lt;=$C544,0,IF(SUM($C544,$I524)&gt;V$4,$L538/$I524,$L538-SUM($I544:U544))))</f>
        <v>1.2021463979423073</v>
      </c>
      <c r="W544" s="167">
        <f>IF($I524="n/a",0,IF(W$4&lt;=$C544,0,IF(SUM($C544,$I524)&gt;W$4,$L538/$I524,$L538-SUM($I544:V544))))</f>
        <v>1.2021463979423073</v>
      </c>
      <c r="X544" s="167">
        <f>IF($I524="n/a",0,IF(X$4&lt;=$C544,0,IF(SUM($C544,$I524)&gt;X$4,$L538/$I524,$L538-SUM($I544:W544))))</f>
        <v>1.2021463979423073</v>
      </c>
      <c r="Y544" s="167">
        <f>IF($I524="n/a",0,IF(Y$4&lt;=$C544,0,IF(SUM($C544,$I524)&gt;Y$4,$L538/$I524,$L538-SUM($I544:X544))))</f>
        <v>1.2021463979423073</v>
      </c>
      <c r="Z544" s="167">
        <f>IF($I524="n/a",0,IF(Z$4&lt;=$C544,0,IF(SUM($C544,$I524)&gt;Z$4,$L538/$I524,$L538-SUM($I544:Y544))))</f>
        <v>1.2021463979423073</v>
      </c>
      <c r="AA544" s="167">
        <f>IF($I524="n/a",0,IF(AA$4&lt;=$C544,0,IF(SUM($C544,$I524)&gt;AA$4,$L538/$I524,$L538-SUM($I544:Z544))))</f>
        <v>1.2021463979423073</v>
      </c>
      <c r="AB544" s="167">
        <f>IF($I524="n/a",0,IF(AB$4&lt;=$C544,0,IF(SUM($C544,$I524)&gt;AB$4,$L538/$I524,$L538-SUM($I544:AA544))))</f>
        <v>1.2021463979423073</v>
      </c>
      <c r="AC544" s="167">
        <f>IF($I524="n/a",0,IF(AC$4&lt;=$C544,0,IF(SUM($C544,$I524)&gt;AC$4,$L538/$I524,$L538-SUM($I544:AB544))))</f>
        <v>1.2021463979423073</v>
      </c>
      <c r="AD544" s="167">
        <f>IF($I524="n/a",0,IF(AD$4&lt;=$C544,0,IF(SUM($C544,$I524)&gt;AD$4,$L538/$I524,$L538-SUM($I544:AC544))))</f>
        <v>1.2021463979423073</v>
      </c>
      <c r="AE544" s="167">
        <f>IF($I524="n/a",0,IF(AE$4&lt;=$C544,0,IF(SUM($C544,$I524)&gt;AE$4,$L538/$I524,$L538-SUM($I544:AD544))))</f>
        <v>1.2021463979423073</v>
      </c>
      <c r="AF544" s="167">
        <f>IF($I524="n/a",0,IF(AF$4&lt;=$C544,0,IF(SUM($C544,$I524)&gt;AF$4,$L538/$I524,$L538-SUM($I544:AE544))))</f>
        <v>1.2021463979423073</v>
      </c>
      <c r="AG544" s="167">
        <f>IF($I524="n/a",0,IF(AG$4&lt;=$C544,0,IF(SUM($C544,$I524)&gt;AG$4,$L538/$I524,$L538-SUM($I544:AF544))))</f>
        <v>1.2021463979423073</v>
      </c>
      <c r="AH544" s="167">
        <f>IF($I524="n/a",0,IF(AH$4&lt;=$C544,0,IF(SUM($C544,$I524)&gt;AH$4,$L538/$I524,$L538-SUM($I544:AG544))))</f>
        <v>1.2021463979423073</v>
      </c>
      <c r="AI544" s="167">
        <f>IF($I524="n/a",0,IF(AI$4&lt;=$C544,0,IF(SUM($C544,$I524)&gt;AI$4,$L538/$I524,$L538-SUM($I544:AH544))))</f>
        <v>1.2021463979423073</v>
      </c>
      <c r="AJ544" s="167">
        <f>IF($I524="n/a",0,IF(AJ$4&lt;=$C544,0,IF(SUM($C544,$I524)&gt;AJ$4,$L538/$I524,$L538-SUM($I544:AI544))))</f>
        <v>1.2021463979423073</v>
      </c>
      <c r="AK544" s="167">
        <f>IF($I524="n/a",0,IF(AK$4&lt;=$C544,0,IF(SUM($C544,$I524)&gt;AK$4,$L538/$I524,$L538-SUM($I544:AJ544))))</f>
        <v>1.2021463979423073</v>
      </c>
      <c r="AL544" s="167">
        <f>IF($I524="n/a",0,IF(AL$4&lt;=$C544,0,IF(SUM($C544,$I524)&gt;AL$4,$L538/$I524,$L538-SUM($I544:AK544))))</f>
        <v>1.2021463979423073</v>
      </c>
      <c r="AM544" s="167">
        <f>IF($I524="n/a",0,IF(AM$4&lt;=$C544,0,IF(SUM($C544,$I524)&gt;AM$4,$L538/$I524,$L538-SUM($I544:AL544))))</f>
        <v>1.2021463979423073</v>
      </c>
      <c r="AN544" s="167">
        <f>IF($I524="n/a",0,IF(AN$4&lt;=$C544,0,IF(SUM($C544,$I524)&gt;AN$4,$L538/$I524,$L538-SUM($I544:AM544))))</f>
        <v>1.2021463979423073</v>
      </c>
      <c r="AO544" s="167">
        <f>IF($I524="n/a",0,IF(AO$4&lt;=$C544,0,IF(SUM($C544,$I524)&gt;AO$4,$L538/$I524,$L538-SUM($I544:AN544))))</f>
        <v>1.2021463979423073</v>
      </c>
      <c r="AP544" s="167">
        <f>IF($I524="n/a",0,IF(AP$4&lt;=$C544,0,IF(SUM($C544,$I524)&gt;AP$4,$L538/$I524,$L538-SUM($I544:AO544))))</f>
        <v>1.2021463979423073</v>
      </c>
      <c r="AQ544" s="167">
        <f>IF($I524="n/a",0,IF(AQ$4&lt;=$C544,0,IF(SUM($C544,$I524)&gt;AQ$4,$L538/$I524,$L538-SUM($I544:AP544))))</f>
        <v>1.2021463979423073</v>
      </c>
      <c r="AR544" s="167">
        <f>IF($I524="n/a",0,IF(AR$4&lt;=$C544,0,IF(SUM($C544,$I524)&gt;AR$4,$L538/$I524,$L538-SUM($I544:AQ544))))</f>
        <v>1.2021463979423073</v>
      </c>
      <c r="AS544" s="167">
        <f>IF($I524="n/a",0,IF(AS$4&lt;=$C544,0,IF(SUM($C544,$I524)&gt;AS$4,$L538/$I524,$L538-SUM($I544:AR544))))</f>
        <v>1.2021463979423073</v>
      </c>
      <c r="AT544" s="167">
        <f>IF($I524="n/a",0,IF(AT$4&lt;=$C544,0,IF(SUM($C544,$I524)&gt;AT$4,$L538/$I524,$L538-SUM($I544:AS544))))</f>
        <v>1.2021463979423073</v>
      </c>
      <c r="AU544" s="167">
        <f>IF($I524="n/a",0,IF(AU$4&lt;=$C544,0,IF(SUM($C544,$I524)&gt;AU$4,$L538/$I524,$L538-SUM($I544:AT544))))</f>
        <v>1.2021463979423073</v>
      </c>
      <c r="AV544" s="167">
        <f>IF($I524="n/a",0,IF(AV$4&lt;=$C544,0,IF(SUM($C544,$I524)&gt;AV$4,$L538/$I524,$L538-SUM($I544:AU544))))</f>
        <v>1.2021463979423073</v>
      </c>
      <c r="AW544" s="167">
        <f>IF($I524="n/a",0,IF(AW$4&lt;=$C544,0,IF(SUM($C544,$I524)&gt;AW$4,$L538/$I524,$L538-SUM($I544:AV544))))</f>
        <v>1.2021463979423073</v>
      </c>
      <c r="AX544" s="167">
        <f>IF($I524="n/a",0,IF(AX$4&lt;=$C544,0,IF(SUM($C544,$I524)&gt;AX$4,$L538/$I524,$L538-SUM($I544:AW544))))</f>
        <v>1.2021463979423073</v>
      </c>
      <c r="AY544" s="167">
        <f>IF($I524="n/a",0,IF(AY$4&lt;=$C544,0,IF(SUM($C544,$I524)&gt;AY$4,$L538/$I524,$L538-SUM($I544:AX544))))</f>
        <v>1.2021463979423073</v>
      </c>
      <c r="AZ544" s="167">
        <f>IF($I524="n/a",0,IF(AZ$4&lt;=$C544,0,IF(SUM($C544,$I524)&gt;AZ$4,$L538/$I524,$L538-SUM($I544:AY544))))</f>
        <v>1.2021463979423073</v>
      </c>
      <c r="BA544" s="167">
        <f>IF($I524="n/a",0,IF(BA$4&lt;=$C544,0,IF(SUM($C544,$I524)&gt;BA$4,$L538/$I524,$L538-SUM($I544:AZ544))))</f>
        <v>1.2021463979423073</v>
      </c>
      <c r="BB544" s="167">
        <f>IF($I524="n/a",0,IF(BB$4&lt;=$C544,0,IF(SUM($C544,$I524)&gt;BB$4,$L538/$I524,$L538-SUM($I544:BA544))))</f>
        <v>1.2021463979423073</v>
      </c>
      <c r="BC544" s="167">
        <f>IF($I524="n/a",0,IF(BC$4&lt;=$C544,0,IF(SUM($C544,$I524)&gt;BC$4,$L538/$I524,$L538-SUM($I544:BB544))))</f>
        <v>1.2021463979423073</v>
      </c>
      <c r="BD544" s="167">
        <f>IF($I524="n/a",0,IF(BD$4&lt;=$C544,0,IF(SUM($C544,$I524)&gt;BD$4,$L538/$I524,$L538-SUM($I544:BC544))))</f>
        <v>1.2021463979423073</v>
      </c>
      <c r="BE544" s="167">
        <f>IF($I524="n/a",0,IF(BE$4&lt;=$C544,0,IF(SUM($C544,$I524)&gt;BE$4,$L538/$I524,$L538-SUM($I544:BD544))))</f>
        <v>1.2021463979423004</v>
      </c>
      <c r="BF544" s="167">
        <f>IF($I524="n/a",0,IF(BF$4&lt;=$C544,0,IF(SUM($C544,$I524)&gt;BF$4,$L538/$I524,$L538-SUM($I544:BE544))))</f>
        <v>0</v>
      </c>
      <c r="BG544" s="167">
        <f>IF($I524="n/a",0,IF(BG$4&lt;=$C544,0,IF(SUM($C544,$I524)&gt;BG$4,$L538/$I524,$L538-SUM($I544:BF544))))</f>
        <v>0</v>
      </c>
      <c r="BH544" s="167">
        <f>IF($I524="n/a",0,IF(BH$4&lt;=$C544,0,IF(SUM($C544,$I524)&gt;BH$4,$L538/$I524,$L538-SUM($I544:BG544))))</f>
        <v>0</v>
      </c>
      <c r="BI544" s="167">
        <f>IF($I524="n/a",0,IF(BI$4&lt;=$C544,0,IF(SUM($C544,$I524)&gt;BI$4,$L538/$I524,$L538-SUM($I544:BH544))))</f>
        <v>0</v>
      </c>
      <c r="BJ544" s="167">
        <f>IF($I524="n/a",0,IF(BJ$4&lt;=$C544,0,IF(SUM($C544,$I524)&gt;BJ$4,$L538/$I524,$L538-SUM($I544:BI544))))</f>
        <v>0</v>
      </c>
      <c r="BK544" s="167">
        <f>IF($I524="n/a",0,IF(BK$4&lt;=$C544,0,IF(SUM($C544,$I524)&gt;BK$4,$L538/$I524,$L538-SUM($I544:BJ544))))</f>
        <v>0</v>
      </c>
      <c r="BL544" s="167">
        <f>IF($I524="n/a",0,IF(BL$4&lt;=$C544,0,IF(SUM($C544,$I524)&gt;BL$4,$L538/$I524,$L538-SUM($I544:BK544))))</f>
        <v>0</v>
      </c>
      <c r="BM544" s="167">
        <f>IF($I524="n/a",0,IF(BM$4&lt;=$C544,0,IF(SUM($C544,$I524)&gt;BM$4,$L538/$I524,$L538-SUM($I544:BL544))))</f>
        <v>0</v>
      </c>
      <c r="BN544" s="167">
        <f>IF($I524="n/a",0,IF(BN$4&lt;=$C544,0,IF(SUM($C544,$I524)&gt;BN$4,$L538/$I524,$L538-SUM($I544:BM544))))</f>
        <v>0</v>
      </c>
      <c r="BO544" s="167">
        <f>IF($I524="n/a",0,IF(BO$4&lt;=$C544,0,IF(SUM($C544,$I524)&gt;BO$4,$L538/$I524,$L538-SUM($I544:BN544))))</f>
        <v>0</v>
      </c>
      <c r="BP544" s="167">
        <f>IF($I524="n/a",0,IF(BP$4&lt;=$C544,0,IF(SUM($C544,$I524)&gt;BP$4,$L538/$I524,$L538-SUM($I544:BO544))))</f>
        <v>0</v>
      </c>
      <c r="BQ544" s="167">
        <f>IF($I524="n/a",0,IF(BQ$4&lt;=$C544,0,IF(SUM($C544,$I524)&gt;BQ$4,$L538/$I524,$L538-SUM($I544:BP544))))</f>
        <v>0</v>
      </c>
      <c r="BR544" s="167">
        <f>IF($I524="n/a",0,IF(BR$4&lt;=$C544,0,IF(SUM($C544,$I524)&gt;BR$4,$L538/$I524,$L538-SUM($I544:BQ544))))</f>
        <v>0</v>
      </c>
      <c r="BS544" s="167">
        <f>IF($I524="n/a",0,IF(BS$4&lt;=$C544,0,IF(SUM($C544,$I524)&gt;BS$4,$L538/$I524,$L538-SUM($I544:BR544))))</f>
        <v>0</v>
      </c>
      <c r="BT544" s="167">
        <f>IF($I524="n/a",0,IF(BT$4&lt;=$C544,0,IF(SUM($C544,$I524)&gt;BT$4,$L538/$I524,$L538-SUM($I544:BS544))))</f>
        <v>0</v>
      </c>
      <c r="BU544" s="167">
        <f>IF($I524="n/a",0,IF(BU$4&lt;=$C544,0,IF(SUM($C544,$I524)&gt;BU$4,$L538/$I524,$L538-SUM($I544:BT544))))</f>
        <v>0</v>
      </c>
      <c r="BV544" s="167">
        <f>IF($I524="n/a",0,IF(BV$4&lt;=$C544,0,IF(SUM($C544,$I524)&gt;BV$4,$L538/$I524,$L538-SUM($I544:BU544))))</f>
        <v>0</v>
      </c>
      <c r="BW544" s="167">
        <f>IF($I524="n/a",0,IF(BW$4&lt;=$C544,0,IF(SUM($C544,$I524)&gt;BW$4,$L538/$I524,$L538-SUM($I544:BV544))))</f>
        <v>0</v>
      </c>
      <c r="BX544" s="167">
        <f>IF($I524="n/a",0,IF(BX$4&lt;=$C544,0,IF(SUM($C544,$I524)&gt;BX$4,$L538/$I524,$L538-SUM($I544:BW544))))</f>
        <v>0</v>
      </c>
      <c r="BY544" s="167">
        <f>IF($I524="n/a",0,IF(BY$4&lt;=$C544,0,IF(SUM($C544,$I524)&gt;BY$4,$L538/$I524,$L538-SUM($I544:BX544))))</f>
        <v>0</v>
      </c>
      <c r="BZ544" s="167">
        <f>IF($I524="n/a",0,IF(BZ$4&lt;=$C544,0,IF(SUM($C544,$I524)&gt;BZ$4,$L538/$I524,$L538-SUM($I544:BY544))))</f>
        <v>0</v>
      </c>
      <c r="CA544" s="167">
        <f>IF($I524="n/a",0,IF(CA$4&lt;=$C544,0,IF(SUM($C544,$I524)&gt;CA$4,$L538/$I524,$L538-SUM($I544:BZ544))))</f>
        <v>0</v>
      </c>
      <c r="CB544" s="167">
        <f>IF($I524="n/a",0,IF(CB$4&lt;=$C544,0,IF(SUM($C544,$I524)&gt;CB$4,$L538/$I524,$L538-SUM($I544:CA544))))</f>
        <v>0</v>
      </c>
      <c r="CC544" s="167">
        <f>IF($I524="n/a",0,IF(CC$4&lt;=$C544,0,IF(SUM($C544,$I524)&gt;CC$4,$L538/$I524,$L538-SUM($I544:CB544))))</f>
        <v>0</v>
      </c>
      <c r="CD544" s="167">
        <f>IF($I524="n/a",0,IF(CD$4&lt;=$C544,0,IF(SUM($C544,$I524)&gt;CD$4,$L538/$I524,$L538-SUM($I544:CC544))))</f>
        <v>0</v>
      </c>
      <c r="CE544" s="167">
        <f>IF($I524="n/a",0,IF(CE$4&lt;=$C544,0,IF(SUM($C544,$I524)&gt;CE$4,$L538/$I524,$L538-SUM($I544:CD544))))</f>
        <v>0</v>
      </c>
      <c r="CF544" s="167">
        <f>IF($I524="n/a",0,IF(CF$4&lt;=$C544,0,IF(SUM($C544,$I524)&gt;CF$4,$L538/$I524,$L538-SUM($I544:CE544))))</f>
        <v>0</v>
      </c>
    </row>
    <row r="545" spans="1:84" s="153" customFormat="1" ht="12.75" customHeight="1">
      <c r="A545"/>
      <c r="C545" s="197">
        <v>2019</v>
      </c>
      <c r="D545" s="214" t="s">
        <v>48</v>
      </c>
      <c r="E545" s="21" t="s">
        <v>185</v>
      </c>
      <c r="I545" s="31"/>
      <c r="J545" s="166">
        <f>IF($I524="n/a",0,IF(J$4&lt;=$C545,0,IF(SUM($C545,$I524)&gt;J$4,$M538/$I524,$M538-SUM($I545:I545))))</f>
        <v>0</v>
      </c>
      <c r="K545" s="166">
        <f>IF($I524="n/a",0,IF(K$4&lt;=$C545,0,IF(SUM($C545,$I524)&gt;K$4,$M538/$I524,$M538-SUM($I545:J545))))</f>
        <v>0</v>
      </c>
      <c r="L545" s="166">
        <f>IF($I524="n/a",0,IF(L$4&lt;=$C545,0,IF(SUM($C545,$I524)&gt;L$4,$M538/$I524,$M538-SUM($I545:K545))))</f>
        <v>0</v>
      </c>
      <c r="M545" s="166">
        <f>IF($I524="n/a",0,IF(M$4&lt;=$C545,0,IF(SUM($C545,$I524)&gt;M$4,$M538/$I524,$M538-SUM($I545:L545))))</f>
        <v>0</v>
      </c>
      <c r="N545" s="166">
        <f>IF($I524="n/a",0,IF(N$4&lt;=$C545,0,IF(SUM($C545,$I524)&gt;N$4,$M538/$I524,$M538-SUM($I545:M545))))</f>
        <v>1.3260432575257384</v>
      </c>
      <c r="O545" s="166">
        <f>IF($I524="n/a",0,IF(O$4&lt;=$C545,0,IF(SUM($C545,$I524)&gt;O$4,$M538/$I524,$M538-SUM($I545:N545))))</f>
        <v>1.3260432575257384</v>
      </c>
      <c r="P545" s="166">
        <f>IF($I524="n/a",0,IF(P$4&lt;=$C545,0,IF(SUM($C545,$I524)&gt;P$4,$M538/$I524,$M538-SUM($I545:O545))))</f>
        <v>1.3260432575257384</v>
      </c>
      <c r="Q545" s="166">
        <f>IF($I524="n/a",0,IF(Q$4&lt;=$C545,0,IF(SUM($C545,$I524)&gt;Q$4,$M538/$I524,$M538-SUM($I545:P545))))</f>
        <v>1.3260432575257384</v>
      </c>
      <c r="R545" s="166">
        <f>IF($I524="n/a",0,IF(R$4&lt;=$C545,0,IF(SUM($C545,$I524)&gt;R$4,$M538/$I524,$M538-SUM($I545:Q545))))</f>
        <v>1.3260432575257384</v>
      </c>
      <c r="S545" s="166">
        <f>IF($I524="n/a",0,IF(S$4&lt;=$C545,0,IF(SUM($C545,$I524)&gt;S$4,$M538/$I524,$M538-SUM($I545:R545))))</f>
        <v>1.3260432575257384</v>
      </c>
      <c r="T545" s="166">
        <f>IF($I524="n/a",0,IF(T$4&lt;=$C545,0,IF(SUM($C545,$I524)&gt;T$4,$M538/$I524,$M538-SUM($I545:S545))))</f>
        <v>1.3260432575257384</v>
      </c>
      <c r="U545" s="166">
        <f>IF($I524="n/a",0,IF(U$4&lt;=$C545,0,IF(SUM($C545,$I524)&gt;U$4,$M538/$I524,$M538-SUM($I545:T545))))</f>
        <v>1.3260432575257384</v>
      </c>
      <c r="V545" s="166">
        <f>IF($I524="n/a",0,IF(V$4&lt;=$C545,0,IF(SUM($C545,$I524)&gt;V$4,$M538/$I524,$M538-SUM($I545:U545))))</f>
        <v>1.3260432575257384</v>
      </c>
      <c r="W545" s="166">
        <f>IF($I524="n/a",0,IF(W$4&lt;=$C545,0,IF(SUM($C545,$I524)&gt;W$4,$M538/$I524,$M538-SUM($I545:V545))))</f>
        <v>1.3260432575257384</v>
      </c>
      <c r="X545" s="166">
        <f>IF($I524="n/a",0,IF(X$4&lt;=$C545,0,IF(SUM($C545,$I524)&gt;X$4,$M538/$I524,$M538-SUM($I545:W545))))</f>
        <v>1.3260432575257384</v>
      </c>
      <c r="Y545" s="166">
        <f>IF($I524="n/a",0,IF(Y$4&lt;=$C545,0,IF(SUM($C545,$I524)&gt;Y$4,$M538/$I524,$M538-SUM($I545:X545))))</f>
        <v>1.3260432575257384</v>
      </c>
      <c r="Z545" s="166">
        <f>IF($I524="n/a",0,IF(Z$4&lt;=$C545,0,IF(SUM($C545,$I524)&gt;Z$4,$M538/$I524,$M538-SUM($I545:Y545))))</f>
        <v>1.3260432575257384</v>
      </c>
      <c r="AA545" s="166">
        <f>IF($I524="n/a",0,IF(AA$4&lt;=$C545,0,IF(SUM($C545,$I524)&gt;AA$4,$M538/$I524,$M538-SUM($I545:Z545))))</f>
        <v>1.3260432575257384</v>
      </c>
      <c r="AB545" s="166">
        <f>IF($I524="n/a",0,IF(AB$4&lt;=$C545,0,IF(SUM($C545,$I524)&gt;AB$4,$M538/$I524,$M538-SUM($I545:AA545))))</f>
        <v>1.3260432575257384</v>
      </c>
      <c r="AC545" s="166">
        <f>IF($I524="n/a",0,IF(AC$4&lt;=$C545,0,IF(SUM($C545,$I524)&gt;AC$4,$M538/$I524,$M538-SUM($I545:AB545))))</f>
        <v>1.3260432575257384</v>
      </c>
      <c r="AD545" s="166">
        <f>IF($I524="n/a",0,IF(AD$4&lt;=$C545,0,IF(SUM($C545,$I524)&gt;AD$4,$M538/$I524,$M538-SUM($I545:AC545))))</f>
        <v>1.3260432575257384</v>
      </c>
      <c r="AE545" s="166">
        <f>IF($I524="n/a",0,IF(AE$4&lt;=$C545,0,IF(SUM($C545,$I524)&gt;AE$4,$M538/$I524,$M538-SUM($I545:AD545))))</f>
        <v>1.3260432575257384</v>
      </c>
      <c r="AF545" s="166">
        <f>IF($I524="n/a",0,IF(AF$4&lt;=$C545,0,IF(SUM($C545,$I524)&gt;AF$4,$M538/$I524,$M538-SUM($I545:AE545))))</f>
        <v>1.3260432575257384</v>
      </c>
      <c r="AG545" s="166">
        <f>IF($I524="n/a",0,IF(AG$4&lt;=$C545,0,IF(SUM($C545,$I524)&gt;AG$4,$M538/$I524,$M538-SUM($I545:AF545))))</f>
        <v>1.3260432575257384</v>
      </c>
      <c r="AH545" s="166">
        <f>IF($I524="n/a",0,IF(AH$4&lt;=$C545,0,IF(SUM($C545,$I524)&gt;AH$4,$M538/$I524,$M538-SUM($I545:AG545))))</f>
        <v>1.3260432575257384</v>
      </c>
      <c r="AI545" s="166">
        <f>IF($I524="n/a",0,IF(AI$4&lt;=$C545,0,IF(SUM($C545,$I524)&gt;AI$4,$M538/$I524,$M538-SUM($I545:AH545))))</f>
        <v>1.3260432575257384</v>
      </c>
      <c r="AJ545" s="166">
        <f>IF($I524="n/a",0,IF(AJ$4&lt;=$C545,0,IF(SUM($C545,$I524)&gt;AJ$4,$M538/$I524,$M538-SUM($I545:AI545))))</f>
        <v>1.3260432575257384</v>
      </c>
      <c r="AK545" s="166">
        <f>IF($I524="n/a",0,IF(AK$4&lt;=$C545,0,IF(SUM($C545,$I524)&gt;AK$4,$M538/$I524,$M538-SUM($I545:AJ545))))</f>
        <v>1.3260432575257384</v>
      </c>
      <c r="AL545" s="166">
        <f>IF($I524="n/a",0,IF(AL$4&lt;=$C545,0,IF(SUM($C545,$I524)&gt;AL$4,$M538/$I524,$M538-SUM($I545:AK545))))</f>
        <v>1.3260432575257384</v>
      </c>
      <c r="AM545" s="166">
        <f>IF($I524="n/a",0,IF(AM$4&lt;=$C545,0,IF(SUM($C545,$I524)&gt;AM$4,$M538/$I524,$M538-SUM($I545:AL545))))</f>
        <v>1.3260432575257384</v>
      </c>
      <c r="AN545" s="166">
        <f>IF($I524="n/a",0,IF(AN$4&lt;=$C545,0,IF(SUM($C545,$I524)&gt;AN$4,$M538/$I524,$M538-SUM($I545:AM545))))</f>
        <v>1.3260432575257384</v>
      </c>
      <c r="AO545" s="166">
        <f>IF($I524="n/a",0,IF(AO$4&lt;=$C545,0,IF(SUM($C545,$I524)&gt;AO$4,$M538/$I524,$M538-SUM($I545:AN545))))</f>
        <v>1.3260432575257384</v>
      </c>
      <c r="AP545" s="166">
        <f>IF($I524="n/a",0,IF(AP$4&lt;=$C545,0,IF(SUM($C545,$I524)&gt;AP$4,$M538/$I524,$M538-SUM($I545:AO545))))</f>
        <v>1.3260432575257384</v>
      </c>
      <c r="AQ545" s="166">
        <f>IF($I524="n/a",0,IF(AQ$4&lt;=$C545,0,IF(SUM($C545,$I524)&gt;AQ$4,$M538/$I524,$M538-SUM($I545:AP545))))</f>
        <v>1.3260432575257384</v>
      </c>
      <c r="AR545" s="166">
        <f>IF($I524="n/a",0,IF(AR$4&lt;=$C545,0,IF(SUM($C545,$I524)&gt;AR$4,$M538/$I524,$M538-SUM($I545:AQ545))))</f>
        <v>1.3260432575257384</v>
      </c>
      <c r="AS545" s="166">
        <f>IF($I524="n/a",0,IF(AS$4&lt;=$C545,0,IF(SUM($C545,$I524)&gt;AS$4,$M538/$I524,$M538-SUM($I545:AR545))))</f>
        <v>1.3260432575257384</v>
      </c>
      <c r="AT545" s="166">
        <f>IF($I524="n/a",0,IF(AT$4&lt;=$C545,0,IF(SUM($C545,$I524)&gt;AT$4,$M538/$I524,$M538-SUM($I545:AS545))))</f>
        <v>1.3260432575257384</v>
      </c>
      <c r="AU545" s="166">
        <f>IF($I524="n/a",0,IF(AU$4&lt;=$C545,0,IF(SUM($C545,$I524)&gt;AU$4,$M538/$I524,$M538-SUM($I545:AT545))))</f>
        <v>1.3260432575257384</v>
      </c>
      <c r="AV545" s="166">
        <f>IF($I524="n/a",0,IF(AV$4&lt;=$C545,0,IF(SUM($C545,$I524)&gt;AV$4,$M538/$I524,$M538-SUM($I545:AU545))))</f>
        <v>1.3260432575257384</v>
      </c>
      <c r="AW545" s="166">
        <f>IF($I524="n/a",0,IF(AW$4&lt;=$C545,0,IF(SUM($C545,$I524)&gt;AW$4,$M538/$I524,$M538-SUM($I545:AV545))))</f>
        <v>1.3260432575257384</v>
      </c>
      <c r="AX545" s="166">
        <f>IF($I524="n/a",0,IF(AX$4&lt;=$C545,0,IF(SUM($C545,$I524)&gt;AX$4,$M538/$I524,$M538-SUM($I545:AW545))))</f>
        <v>1.3260432575257384</v>
      </c>
      <c r="AY545" s="166">
        <f>IF($I524="n/a",0,IF(AY$4&lt;=$C545,0,IF(SUM($C545,$I524)&gt;AY$4,$M538/$I524,$M538-SUM($I545:AX545))))</f>
        <v>1.3260432575257384</v>
      </c>
      <c r="AZ545" s="166">
        <f>IF($I524="n/a",0,IF(AZ$4&lt;=$C545,0,IF(SUM($C545,$I524)&gt;AZ$4,$M538/$I524,$M538-SUM($I545:AY545))))</f>
        <v>1.3260432575257384</v>
      </c>
      <c r="BA545" s="166">
        <f>IF($I524="n/a",0,IF(BA$4&lt;=$C545,0,IF(SUM($C545,$I524)&gt;BA$4,$M538/$I524,$M538-SUM($I545:AZ545))))</f>
        <v>1.3260432575257384</v>
      </c>
      <c r="BB545" s="166">
        <f>IF($I524="n/a",0,IF(BB$4&lt;=$C545,0,IF(SUM($C545,$I524)&gt;BB$4,$M538/$I524,$M538-SUM($I545:BA545))))</f>
        <v>1.3260432575257384</v>
      </c>
      <c r="BC545" s="166">
        <f>IF($I524="n/a",0,IF(BC$4&lt;=$C545,0,IF(SUM($C545,$I524)&gt;BC$4,$M538/$I524,$M538-SUM($I545:BB545))))</f>
        <v>1.3260432575257384</v>
      </c>
      <c r="BD545" s="166">
        <f>IF($I524="n/a",0,IF(BD$4&lt;=$C545,0,IF(SUM($C545,$I524)&gt;BD$4,$M538/$I524,$M538-SUM($I545:BC545))))</f>
        <v>1.3260432575257384</v>
      </c>
      <c r="BE545" s="166">
        <f>IF($I524="n/a",0,IF(BE$4&lt;=$C545,0,IF(SUM($C545,$I524)&gt;BE$4,$M538/$I524,$M538-SUM($I545:BD545))))</f>
        <v>1.3260432575257384</v>
      </c>
      <c r="BF545" s="166">
        <f>IF($I524="n/a",0,IF(BF$4&lt;=$C545,0,IF(SUM($C545,$I524)&gt;BF$4,$M538/$I524,$M538-SUM($I545:BE545))))</f>
        <v>1.3260432575257042</v>
      </c>
      <c r="BG545" s="166">
        <f>IF($I524="n/a",0,IF(BG$4&lt;=$C545,0,IF(SUM($C545,$I524)&gt;BG$4,$M538/$I524,$M538-SUM($I545:BF545))))</f>
        <v>0</v>
      </c>
      <c r="BH545" s="166">
        <f>IF($I524="n/a",0,IF(BH$4&lt;=$C545,0,IF(SUM($C545,$I524)&gt;BH$4,$M538/$I524,$M538-SUM($I545:BG545))))</f>
        <v>0</v>
      </c>
      <c r="BI545" s="166">
        <f>IF($I524="n/a",0,IF(BI$4&lt;=$C545,0,IF(SUM($C545,$I524)&gt;BI$4,$M538/$I524,$M538-SUM($I545:BH545))))</f>
        <v>0</v>
      </c>
      <c r="BJ545" s="166">
        <f>IF($I524="n/a",0,IF(BJ$4&lt;=$C545,0,IF(SUM($C545,$I524)&gt;BJ$4,$M538/$I524,$M538-SUM($I545:BI545))))</f>
        <v>0</v>
      </c>
      <c r="BK545" s="166">
        <f>IF($I524="n/a",0,IF(BK$4&lt;=$C545,0,IF(SUM($C545,$I524)&gt;BK$4,$M538/$I524,$M538-SUM($I545:BJ545))))</f>
        <v>0</v>
      </c>
      <c r="BL545" s="166">
        <f>IF($I524="n/a",0,IF(BL$4&lt;=$C545,0,IF(SUM($C545,$I524)&gt;BL$4,$M538/$I524,$M538-SUM($I545:BK545))))</f>
        <v>0</v>
      </c>
      <c r="BM545" s="166">
        <f>IF($I524="n/a",0,IF(BM$4&lt;=$C545,0,IF(SUM($C545,$I524)&gt;BM$4,$M538/$I524,$M538-SUM($I545:BL545))))</f>
        <v>0</v>
      </c>
      <c r="BN545" s="166">
        <f>IF($I524="n/a",0,IF(BN$4&lt;=$C545,0,IF(SUM($C545,$I524)&gt;BN$4,$M538/$I524,$M538-SUM($I545:BM545))))</f>
        <v>0</v>
      </c>
      <c r="BO545" s="166">
        <f>IF($I524="n/a",0,IF(BO$4&lt;=$C545,0,IF(SUM($C545,$I524)&gt;BO$4,$M538/$I524,$M538-SUM($I545:BN545))))</f>
        <v>0</v>
      </c>
      <c r="BP545" s="166">
        <f>IF($I524="n/a",0,IF(BP$4&lt;=$C545,0,IF(SUM($C545,$I524)&gt;BP$4,$M538/$I524,$M538-SUM($I545:BO545))))</f>
        <v>0</v>
      </c>
      <c r="BQ545" s="166">
        <f>IF($I524="n/a",0,IF(BQ$4&lt;=$C545,0,IF(SUM($C545,$I524)&gt;BQ$4,$M538/$I524,$M538-SUM($I545:BP545))))</f>
        <v>0</v>
      </c>
      <c r="BR545" s="166">
        <f>IF($I524="n/a",0,IF(BR$4&lt;=$C545,0,IF(SUM($C545,$I524)&gt;BR$4,$M538/$I524,$M538-SUM($I545:BQ545))))</f>
        <v>0</v>
      </c>
      <c r="BS545" s="166">
        <f>IF($I524="n/a",0,IF(BS$4&lt;=$C545,0,IF(SUM($C545,$I524)&gt;BS$4,$M538/$I524,$M538-SUM($I545:BR545))))</f>
        <v>0</v>
      </c>
      <c r="BT545" s="166">
        <f>IF($I524="n/a",0,IF(BT$4&lt;=$C545,0,IF(SUM($C545,$I524)&gt;BT$4,$M538/$I524,$M538-SUM($I545:BS545))))</f>
        <v>0</v>
      </c>
      <c r="BU545" s="166">
        <f>IF($I524="n/a",0,IF(BU$4&lt;=$C545,0,IF(SUM($C545,$I524)&gt;BU$4,$M538/$I524,$M538-SUM($I545:BT545))))</f>
        <v>0</v>
      </c>
      <c r="BV545" s="166">
        <f>IF($I524="n/a",0,IF(BV$4&lt;=$C545,0,IF(SUM($C545,$I524)&gt;BV$4,$M538/$I524,$M538-SUM($I545:BU545))))</f>
        <v>0</v>
      </c>
      <c r="BW545" s="166">
        <f>IF($I524="n/a",0,IF(BW$4&lt;=$C545,0,IF(SUM($C545,$I524)&gt;BW$4,$M538/$I524,$M538-SUM($I545:BV545))))</f>
        <v>0</v>
      </c>
      <c r="BX545" s="166">
        <f>IF($I524="n/a",0,IF(BX$4&lt;=$C545,0,IF(SUM($C545,$I524)&gt;BX$4,$M538/$I524,$M538-SUM($I545:BW545))))</f>
        <v>0</v>
      </c>
      <c r="BY545" s="166">
        <f>IF($I524="n/a",0,IF(BY$4&lt;=$C545,0,IF(SUM($C545,$I524)&gt;BY$4,$M538/$I524,$M538-SUM($I545:BX545))))</f>
        <v>0</v>
      </c>
      <c r="BZ545" s="166">
        <f>IF($I524="n/a",0,IF(BZ$4&lt;=$C545,0,IF(SUM($C545,$I524)&gt;BZ$4,$M538/$I524,$M538-SUM($I545:BY545))))</f>
        <v>0</v>
      </c>
      <c r="CA545" s="166">
        <f>IF($I524="n/a",0,IF(CA$4&lt;=$C545,0,IF(SUM($C545,$I524)&gt;CA$4,$M538/$I524,$M538-SUM($I545:BZ545))))</f>
        <v>0</v>
      </c>
      <c r="CB545" s="166">
        <f>IF($I524="n/a",0,IF(CB$4&lt;=$C545,0,IF(SUM($C545,$I524)&gt;CB$4,$M538/$I524,$M538-SUM($I545:CA545))))</f>
        <v>0</v>
      </c>
      <c r="CC545" s="166">
        <f>IF($I524="n/a",0,IF(CC$4&lt;=$C545,0,IF(SUM($C545,$I524)&gt;CC$4,$M538/$I524,$M538-SUM($I545:CB545))))</f>
        <v>0</v>
      </c>
      <c r="CD545" s="166">
        <f>IF($I524="n/a",0,IF(CD$4&lt;=$C545,0,IF(SUM($C545,$I524)&gt;CD$4,$M538/$I524,$M538-SUM($I545:CC545))))</f>
        <v>0</v>
      </c>
      <c r="CE545" s="166">
        <f>IF($I524="n/a",0,IF(CE$4&lt;=$C545,0,IF(SUM($C545,$I524)&gt;CE$4,$M538/$I524,$M538-SUM($I545:CD545))))</f>
        <v>0</v>
      </c>
      <c r="CF545" s="166">
        <f>IF($I524="n/a",0,IF(CF$4&lt;=$C545,0,IF(SUM($C545,$I524)&gt;CF$4,$M538/$I524,$M538-SUM($I545:CE545))))</f>
        <v>0</v>
      </c>
    </row>
    <row r="546" spans="1:84" s="153" customFormat="1" ht="12.75" customHeight="1">
      <c r="A546"/>
      <c r="C546" s="197">
        <v>2020</v>
      </c>
      <c r="D546" s="21" t="s">
        <v>49</v>
      </c>
      <c r="E546" s="21" t="s">
        <v>185</v>
      </c>
      <c r="I546" s="31"/>
      <c r="J546" s="167">
        <f>IF($I524="n/a",0,IF(J$4&lt;=$C546,0,IF(SUM($C546,$I524)&gt;J$4,$N538/$I524,$N538-SUM($I546:I546))))</f>
        <v>0</v>
      </c>
      <c r="K546" s="167">
        <f>IF($I524="n/a",0,IF(K$4&lt;=$C546,0,IF(SUM($C546,$I524)&gt;K$4,$N538/$I524,$N538-SUM($I546:J546))))</f>
        <v>0</v>
      </c>
      <c r="L546" s="167">
        <f>IF($I524="n/a",0,IF(L$4&lt;=$C546,0,IF(SUM($C546,$I524)&gt;L$4,$N538/$I524,$N538-SUM($I546:K546))))</f>
        <v>0</v>
      </c>
      <c r="M546" s="167">
        <f>IF($I524="n/a",0,IF(M$4&lt;=$C546,0,IF(SUM($C546,$I524)&gt;M$4,$N538/$I524,$N538-SUM($I546:L546))))</f>
        <v>0</v>
      </c>
      <c r="N546" s="167">
        <f>IF($I524="n/a",0,IF(N$4&lt;=$C546,0,IF(SUM($C546,$I524)&gt;N$4,$N538/$I524,$N538-SUM($I546:M546))))</f>
        <v>0</v>
      </c>
      <c r="O546" s="167">
        <f>IF($I524="n/a",0,IF(O$4&lt;=$C546,0,IF(SUM($C546,$I524)&gt;O$4,$N538/$I524,$N538-SUM($I546:N546))))</f>
        <v>1.363630774860437</v>
      </c>
      <c r="P546" s="167">
        <f>IF($I524="n/a",0,IF(P$4&lt;=$C546,0,IF(SUM($C546,$I524)&gt;P$4,$N538/$I524,$N538-SUM($I546:O546))))</f>
        <v>1.363630774860437</v>
      </c>
      <c r="Q546" s="167">
        <f>IF($I524="n/a",0,IF(Q$4&lt;=$C546,0,IF(SUM($C546,$I524)&gt;Q$4,$N538/$I524,$N538-SUM($I546:P546))))</f>
        <v>1.363630774860437</v>
      </c>
      <c r="R546" s="167">
        <f>IF($I524="n/a",0,IF(R$4&lt;=$C546,0,IF(SUM($C546,$I524)&gt;R$4,$N538/$I524,$N538-SUM($I546:Q546))))</f>
        <v>1.363630774860437</v>
      </c>
      <c r="S546" s="167">
        <f>IF($I524="n/a",0,IF(S$4&lt;=$C546,0,IF(SUM($C546,$I524)&gt;S$4,$N538/$I524,$N538-SUM($I546:R546))))</f>
        <v>1.363630774860437</v>
      </c>
      <c r="T546" s="167">
        <f>IF($I524="n/a",0,IF(T$4&lt;=$C546,0,IF(SUM($C546,$I524)&gt;T$4,$N538/$I524,$N538-SUM($I546:S546))))</f>
        <v>1.363630774860437</v>
      </c>
      <c r="U546" s="167">
        <f>IF($I524="n/a",0,IF(U$4&lt;=$C546,0,IF(SUM($C546,$I524)&gt;U$4,$N538/$I524,$N538-SUM($I546:T546))))</f>
        <v>1.363630774860437</v>
      </c>
      <c r="V546" s="167">
        <f>IF($I524="n/a",0,IF(V$4&lt;=$C546,0,IF(SUM($C546,$I524)&gt;V$4,$N538/$I524,$N538-SUM($I546:U546))))</f>
        <v>1.363630774860437</v>
      </c>
      <c r="W546" s="167">
        <f>IF($I524="n/a",0,IF(W$4&lt;=$C546,0,IF(SUM($C546,$I524)&gt;W$4,$N538/$I524,$N538-SUM($I546:V546))))</f>
        <v>1.363630774860437</v>
      </c>
      <c r="X546" s="167">
        <f>IF($I524="n/a",0,IF(X$4&lt;=$C546,0,IF(SUM($C546,$I524)&gt;X$4,$N538/$I524,$N538-SUM($I546:W546))))</f>
        <v>1.363630774860437</v>
      </c>
      <c r="Y546" s="167">
        <f>IF($I524="n/a",0,IF(Y$4&lt;=$C546,0,IF(SUM($C546,$I524)&gt;Y$4,$N538/$I524,$N538-SUM($I546:X546))))</f>
        <v>1.363630774860437</v>
      </c>
      <c r="Z546" s="167">
        <f>IF($I524="n/a",0,IF(Z$4&lt;=$C546,0,IF(SUM($C546,$I524)&gt;Z$4,$N538/$I524,$N538-SUM($I546:Y546))))</f>
        <v>1.363630774860437</v>
      </c>
      <c r="AA546" s="167">
        <f>IF($I524="n/a",0,IF(AA$4&lt;=$C546,0,IF(SUM($C546,$I524)&gt;AA$4,$N538/$I524,$N538-SUM($I546:Z546))))</f>
        <v>1.363630774860437</v>
      </c>
      <c r="AB546" s="167">
        <f>IF($I524="n/a",0,IF(AB$4&lt;=$C546,0,IF(SUM($C546,$I524)&gt;AB$4,$N538/$I524,$N538-SUM($I546:AA546))))</f>
        <v>1.363630774860437</v>
      </c>
      <c r="AC546" s="167">
        <f>IF($I524="n/a",0,IF(AC$4&lt;=$C546,0,IF(SUM($C546,$I524)&gt;AC$4,$N538/$I524,$N538-SUM($I546:AB546))))</f>
        <v>1.363630774860437</v>
      </c>
      <c r="AD546" s="167">
        <f>IF($I524="n/a",0,IF(AD$4&lt;=$C546,0,IF(SUM($C546,$I524)&gt;AD$4,$N538/$I524,$N538-SUM($I546:AC546))))</f>
        <v>1.363630774860437</v>
      </c>
      <c r="AE546" s="167">
        <f>IF($I524="n/a",0,IF(AE$4&lt;=$C546,0,IF(SUM($C546,$I524)&gt;AE$4,$N538/$I524,$N538-SUM($I546:AD546))))</f>
        <v>1.363630774860437</v>
      </c>
      <c r="AF546" s="167">
        <f>IF($I524="n/a",0,IF(AF$4&lt;=$C546,0,IF(SUM($C546,$I524)&gt;AF$4,$N538/$I524,$N538-SUM($I546:AE546))))</f>
        <v>1.363630774860437</v>
      </c>
      <c r="AG546" s="167">
        <f>IF($I524="n/a",0,IF(AG$4&lt;=$C546,0,IF(SUM($C546,$I524)&gt;AG$4,$N538/$I524,$N538-SUM($I546:AF546))))</f>
        <v>1.363630774860437</v>
      </c>
      <c r="AH546" s="167">
        <f>IF($I524="n/a",0,IF(AH$4&lt;=$C546,0,IF(SUM($C546,$I524)&gt;AH$4,$N538/$I524,$N538-SUM($I546:AG546))))</f>
        <v>1.363630774860437</v>
      </c>
      <c r="AI546" s="167">
        <f>IF($I524="n/a",0,IF(AI$4&lt;=$C546,0,IF(SUM($C546,$I524)&gt;AI$4,$N538/$I524,$N538-SUM($I546:AH546))))</f>
        <v>1.363630774860437</v>
      </c>
      <c r="AJ546" s="167">
        <f>IF($I524="n/a",0,IF(AJ$4&lt;=$C546,0,IF(SUM($C546,$I524)&gt;AJ$4,$N538/$I524,$N538-SUM($I546:AI546))))</f>
        <v>1.363630774860437</v>
      </c>
      <c r="AK546" s="167">
        <f>IF($I524="n/a",0,IF(AK$4&lt;=$C546,0,IF(SUM($C546,$I524)&gt;AK$4,$N538/$I524,$N538-SUM($I546:AJ546))))</f>
        <v>1.363630774860437</v>
      </c>
      <c r="AL546" s="167">
        <f>IF($I524="n/a",0,IF(AL$4&lt;=$C546,0,IF(SUM($C546,$I524)&gt;AL$4,$N538/$I524,$N538-SUM($I546:AK546))))</f>
        <v>1.363630774860437</v>
      </c>
      <c r="AM546" s="167">
        <f>IF($I524="n/a",0,IF(AM$4&lt;=$C546,0,IF(SUM($C546,$I524)&gt;AM$4,$N538/$I524,$N538-SUM($I546:AL546))))</f>
        <v>1.363630774860437</v>
      </c>
      <c r="AN546" s="167">
        <f>IF($I524="n/a",0,IF(AN$4&lt;=$C546,0,IF(SUM($C546,$I524)&gt;AN$4,$N538/$I524,$N538-SUM($I546:AM546))))</f>
        <v>1.363630774860437</v>
      </c>
      <c r="AO546" s="167">
        <f>IF($I524="n/a",0,IF(AO$4&lt;=$C546,0,IF(SUM($C546,$I524)&gt;AO$4,$N538/$I524,$N538-SUM($I546:AN546))))</f>
        <v>1.363630774860437</v>
      </c>
      <c r="AP546" s="167">
        <f>IF($I524="n/a",0,IF(AP$4&lt;=$C546,0,IF(SUM($C546,$I524)&gt;AP$4,$N538/$I524,$N538-SUM($I546:AO546))))</f>
        <v>1.363630774860437</v>
      </c>
      <c r="AQ546" s="167">
        <f>IF($I524="n/a",0,IF(AQ$4&lt;=$C546,0,IF(SUM($C546,$I524)&gt;AQ$4,$N538/$I524,$N538-SUM($I546:AP546))))</f>
        <v>1.363630774860437</v>
      </c>
      <c r="AR546" s="167">
        <f>IF($I524="n/a",0,IF(AR$4&lt;=$C546,0,IF(SUM($C546,$I524)&gt;AR$4,$N538/$I524,$N538-SUM($I546:AQ546))))</f>
        <v>1.363630774860437</v>
      </c>
      <c r="AS546" s="167">
        <f>IF($I524="n/a",0,IF(AS$4&lt;=$C546,0,IF(SUM($C546,$I524)&gt;AS$4,$N538/$I524,$N538-SUM($I546:AR546))))</f>
        <v>1.363630774860437</v>
      </c>
      <c r="AT546" s="167">
        <f>IF($I524="n/a",0,IF(AT$4&lt;=$C546,0,IF(SUM($C546,$I524)&gt;AT$4,$N538/$I524,$N538-SUM($I546:AS546))))</f>
        <v>1.363630774860437</v>
      </c>
      <c r="AU546" s="167">
        <f>IF($I524="n/a",0,IF(AU$4&lt;=$C546,0,IF(SUM($C546,$I524)&gt;AU$4,$N538/$I524,$N538-SUM($I546:AT546))))</f>
        <v>1.363630774860437</v>
      </c>
      <c r="AV546" s="167">
        <f>IF($I524="n/a",0,IF(AV$4&lt;=$C546,0,IF(SUM($C546,$I524)&gt;AV$4,$N538/$I524,$N538-SUM($I546:AU546))))</f>
        <v>1.363630774860437</v>
      </c>
      <c r="AW546" s="167">
        <f>IF($I524="n/a",0,IF(AW$4&lt;=$C546,0,IF(SUM($C546,$I524)&gt;AW$4,$N538/$I524,$N538-SUM($I546:AV546))))</f>
        <v>1.363630774860437</v>
      </c>
      <c r="AX546" s="167">
        <f>IF($I524="n/a",0,IF(AX$4&lt;=$C546,0,IF(SUM($C546,$I524)&gt;AX$4,$N538/$I524,$N538-SUM($I546:AW546))))</f>
        <v>1.363630774860437</v>
      </c>
      <c r="AY546" s="167">
        <f>IF($I524="n/a",0,IF(AY$4&lt;=$C546,0,IF(SUM($C546,$I524)&gt;AY$4,$N538/$I524,$N538-SUM($I546:AX546))))</f>
        <v>1.363630774860437</v>
      </c>
      <c r="AZ546" s="167">
        <f>IF($I524="n/a",0,IF(AZ$4&lt;=$C546,0,IF(SUM($C546,$I524)&gt;AZ$4,$N538/$I524,$N538-SUM($I546:AY546))))</f>
        <v>1.363630774860437</v>
      </c>
      <c r="BA546" s="167">
        <f>IF($I524="n/a",0,IF(BA$4&lt;=$C546,0,IF(SUM($C546,$I524)&gt;BA$4,$N538/$I524,$N538-SUM($I546:AZ546))))</f>
        <v>1.363630774860437</v>
      </c>
      <c r="BB546" s="167">
        <f>IF($I524="n/a",0,IF(BB$4&lt;=$C546,0,IF(SUM($C546,$I524)&gt;BB$4,$N538/$I524,$N538-SUM($I546:BA546))))</f>
        <v>1.363630774860437</v>
      </c>
      <c r="BC546" s="167">
        <f>IF($I524="n/a",0,IF(BC$4&lt;=$C546,0,IF(SUM($C546,$I524)&gt;BC$4,$N538/$I524,$N538-SUM($I546:BB546))))</f>
        <v>1.363630774860437</v>
      </c>
      <c r="BD546" s="167">
        <f>IF($I524="n/a",0,IF(BD$4&lt;=$C546,0,IF(SUM($C546,$I524)&gt;BD$4,$N538/$I524,$N538-SUM($I546:BC546))))</f>
        <v>1.363630774860437</v>
      </c>
      <c r="BE546" s="167">
        <f>IF($I524="n/a",0,IF(BE$4&lt;=$C546,0,IF(SUM($C546,$I524)&gt;BE$4,$N538/$I524,$N538-SUM($I546:BD546))))</f>
        <v>1.363630774860437</v>
      </c>
      <c r="BF546" s="167">
        <f>IF($I524="n/a",0,IF(BF$4&lt;=$C546,0,IF(SUM($C546,$I524)&gt;BF$4,$N538/$I524,$N538-SUM($I546:BE546))))</f>
        <v>1.363630774860437</v>
      </c>
      <c r="BG546" s="167">
        <f>IF($I524="n/a",0,IF(BG$4&lt;=$C546,0,IF(SUM($C546,$I524)&gt;BG$4,$N538/$I524,$N538-SUM($I546:BF546))))</f>
        <v>1.3636307748603897</v>
      </c>
      <c r="BH546" s="167">
        <f>IF($I524="n/a",0,IF(BH$4&lt;=$C546,0,IF(SUM($C546,$I524)&gt;BH$4,$N538/$I524,$N538-SUM($I546:BG546))))</f>
        <v>0</v>
      </c>
      <c r="BI546" s="167">
        <f>IF($I524="n/a",0,IF(BI$4&lt;=$C546,0,IF(SUM($C546,$I524)&gt;BI$4,$N538/$I524,$N538-SUM($I546:BH546))))</f>
        <v>0</v>
      </c>
      <c r="BJ546" s="167">
        <f>IF($I524="n/a",0,IF(BJ$4&lt;=$C546,0,IF(SUM($C546,$I524)&gt;BJ$4,$N538/$I524,$N538-SUM($I546:BI546))))</f>
        <v>0</v>
      </c>
      <c r="BK546" s="167">
        <f>IF($I524="n/a",0,IF(BK$4&lt;=$C546,0,IF(SUM($C546,$I524)&gt;BK$4,$N538/$I524,$N538-SUM($I546:BJ546))))</f>
        <v>0</v>
      </c>
      <c r="BL546" s="167">
        <f>IF($I524="n/a",0,IF(BL$4&lt;=$C546,0,IF(SUM($C546,$I524)&gt;BL$4,$N538/$I524,$N538-SUM($I546:BK546))))</f>
        <v>0</v>
      </c>
      <c r="BM546" s="167">
        <f>IF($I524="n/a",0,IF(BM$4&lt;=$C546,0,IF(SUM($C546,$I524)&gt;BM$4,$N538/$I524,$N538-SUM($I546:BL546))))</f>
        <v>0</v>
      </c>
      <c r="BN546" s="167">
        <f>IF($I524="n/a",0,IF(BN$4&lt;=$C546,0,IF(SUM($C546,$I524)&gt;BN$4,$N538/$I524,$N538-SUM($I546:BM546))))</f>
        <v>0</v>
      </c>
      <c r="BO546" s="167">
        <f>IF($I524="n/a",0,IF(BO$4&lt;=$C546,0,IF(SUM($C546,$I524)&gt;BO$4,$N538/$I524,$N538-SUM($I546:BN546))))</f>
        <v>0</v>
      </c>
      <c r="BP546" s="167">
        <f>IF($I524="n/a",0,IF(BP$4&lt;=$C546,0,IF(SUM($C546,$I524)&gt;BP$4,$N538/$I524,$N538-SUM($I546:BO546))))</f>
        <v>0</v>
      </c>
      <c r="BQ546" s="167">
        <f>IF($I524="n/a",0,IF(BQ$4&lt;=$C546,0,IF(SUM($C546,$I524)&gt;BQ$4,$N538/$I524,$N538-SUM($I546:BP546))))</f>
        <v>0</v>
      </c>
      <c r="BR546" s="167">
        <f>IF($I524="n/a",0,IF(BR$4&lt;=$C546,0,IF(SUM($C546,$I524)&gt;BR$4,$N538/$I524,$N538-SUM($I546:BQ546))))</f>
        <v>0</v>
      </c>
      <c r="BS546" s="167">
        <f>IF($I524="n/a",0,IF(BS$4&lt;=$C546,0,IF(SUM($C546,$I524)&gt;BS$4,$N538/$I524,$N538-SUM($I546:BR546))))</f>
        <v>0</v>
      </c>
      <c r="BT546" s="167">
        <f>IF($I524="n/a",0,IF(BT$4&lt;=$C546,0,IF(SUM($C546,$I524)&gt;BT$4,$N538/$I524,$N538-SUM($I546:BS546))))</f>
        <v>0</v>
      </c>
      <c r="BU546" s="167">
        <f>IF($I524="n/a",0,IF(BU$4&lt;=$C546,0,IF(SUM($C546,$I524)&gt;BU$4,$N538/$I524,$N538-SUM($I546:BT546))))</f>
        <v>0</v>
      </c>
      <c r="BV546" s="167">
        <f>IF($I524="n/a",0,IF(BV$4&lt;=$C546,0,IF(SUM($C546,$I524)&gt;BV$4,$N538/$I524,$N538-SUM($I546:BU546))))</f>
        <v>0</v>
      </c>
      <c r="BW546" s="167">
        <f>IF($I524="n/a",0,IF(BW$4&lt;=$C546,0,IF(SUM($C546,$I524)&gt;BW$4,$N538/$I524,$N538-SUM($I546:BV546))))</f>
        <v>0</v>
      </c>
      <c r="BX546" s="167">
        <f>IF($I524="n/a",0,IF(BX$4&lt;=$C546,0,IF(SUM($C546,$I524)&gt;BX$4,$N538/$I524,$N538-SUM($I546:BW546))))</f>
        <v>0</v>
      </c>
      <c r="BY546" s="167">
        <f>IF($I524="n/a",0,IF(BY$4&lt;=$C546,0,IF(SUM($C546,$I524)&gt;BY$4,$N538/$I524,$N538-SUM($I546:BX546))))</f>
        <v>0</v>
      </c>
      <c r="BZ546" s="167">
        <f>IF($I524="n/a",0,IF(BZ$4&lt;=$C546,0,IF(SUM($C546,$I524)&gt;BZ$4,$N538/$I524,$N538-SUM($I546:BY546))))</f>
        <v>0</v>
      </c>
      <c r="CA546" s="167">
        <f>IF($I524="n/a",0,IF(CA$4&lt;=$C546,0,IF(SUM($C546,$I524)&gt;CA$4,$N538/$I524,$N538-SUM($I546:BZ546))))</f>
        <v>0</v>
      </c>
      <c r="CB546" s="167">
        <f>IF($I524="n/a",0,IF(CB$4&lt;=$C546,0,IF(SUM($C546,$I524)&gt;CB$4,$N538/$I524,$N538-SUM($I546:CA546))))</f>
        <v>0</v>
      </c>
      <c r="CC546" s="167">
        <f>IF($I524="n/a",0,IF(CC$4&lt;=$C546,0,IF(SUM($C546,$I524)&gt;CC$4,$N538/$I524,$N538-SUM($I546:CB546))))</f>
        <v>0</v>
      </c>
      <c r="CD546" s="167">
        <f>IF($I524="n/a",0,IF(CD$4&lt;=$C546,0,IF(SUM($C546,$I524)&gt;CD$4,$N538/$I524,$N538-SUM($I546:CC546))))</f>
        <v>0</v>
      </c>
      <c r="CE546" s="167">
        <f>IF($I524="n/a",0,IF(CE$4&lt;=$C546,0,IF(SUM($C546,$I524)&gt;CE$4,$N538/$I524,$N538-SUM($I546:CD546))))</f>
        <v>0</v>
      </c>
      <c r="CF546" s="167">
        <f>IF($I524="n/a",0,IF(CF$4&lt;=$C546,0,IF(SUM($C546,$I524)&gt;CF$4,$N538/$I524,$N538-SUM($I546:CE546))))</f>
        <v>0</v>
      </c>
    </row>
    <row r="547" spans="1:84" s="7" customFormat="1" ht="12.75" customHeight="1">
      <c r="A547" s="213"/>
      <c r="C547" s="197">
        <v>2021</v>
      </c>
      <c r="D547" s="21" t="s">
        <v>50</v>
      </c>
      <c r="E547" s="214" t="s">
        <v>185</v>
      </c>
      <c r="I547" s="33"/>
      <c r="J547" s="33">
        <f>IF($I524="n/a",0,IF(J$4&lt;=$C547,0,IF(SUM($C547,$I524)&gt;J$4,$O538/$I524,$O538-SUM($I547:I547))))</f>
        <v>0</v>
      </c>
      <c r="K547" s="33">
        <f>IF($I524="n/a",0,IF(K$4&lt;=$C547,0,IF(SUM($C547,$I524)&gt;K$4,$O538/$I524,$O538-SUM($I547:J547))))</f>
        <v>0</v>
      </c>
      <c r="L547" s="33">
        <f>IF($I524="n/a",0,IF(L$4&lt;=$C547,0,IF(SUM($C547,$I524)&gt;L$4,$O538/$I524,$O538-SUM($I547:K547))))</f>
        <v>0</v>
      </c>
      <c r="M547" s="33">
        <f>IF($I524="n/a",0,IF(M$4&lt;=$C547,0,IF(SUM($C547,$I524)&gt;M$4,$O538/$I524,$O538-SUM($I547:L547))))</f>
        <v>0</v>
      </c>
      <c r="N547" s="33">
        <f>IF($I524="n/a",0,IF(N$4&lt;=$C547,0,IF(SUM($C547,$I524)&gt;N$4,$O538/$I524,$O538-SUM($I547:M547))))</f>
        <v>0</v>
      </c>
      <c r="O547" s="33">
        <f>IF($I524="n/a",0,IF(O$4&lt;=$C547,0,IF(SUM($C547,$I524)&gt;O$4,$O538/$I524,$O538-SUM($I547:N547))))</f>
        <v>0</v>
      </c>
      <c r="P547" s="33">
        <f>IF($I524="n/a",0,IF(P$4&lt;=$C547,0,IF(SUM($C547,$I524)&gt;P$4,$O538/$I524,$O538-SUM($I547:O547))))</f>
        <v>0</v>
      </c>
      <c r="Q547" s="33">
        <f>IF($I524="n/a",0,IF(Q$4&lt;=$C547,0,IF(SUM($C547,$I524)&gt;Q$4,$O538/$I524,$O538-SUM($I547:P547))))</f>
        <v>0</v>
      </c>
      <c r="R547" s="33">
        <f>IF($I524="n/a",0,IF(R$4&lt;=$C547,0,IF(SUM($C547,$I524)&gt;R$4,$O538/$I524,$O538-SUM($I547:Q547))))</f>
        <v>0</v>
      </c>
      <c r="S547" s="33">
        <f>IF($I524="n/a",0,IF(S$4&lt;=$C547,0,IF(SUM($C547,$I524)&gt;S$4,$O538/$I524,$O538-SUM($I547:R547))))</f>
        <v>0</v>
      </c>
      <c r="T547" s="33">
        <f>IF($I524="n/a",0,IF(T$4&lt;=$C547,0,IF(SUM($C547,$I524)&gt;T$4,$O538/$I524,$O538-SUM($I547:S547))))</f>
        <v>0</v>
      </c>
      <c r="U547" s="33">
        <f>IF($I524="n/a",0,IF(U$4&lt;=$C547,0,IF(SUM($C547,$I524)&gt;U$4,$O538/$I524,$O538-SUM($I547:T547))))</f>
        <v>0</v>
      </c>
      <c r="V547" s="33">
        <f>IF($I524="n/a",0,IF(V$4&lt;=$C547,0,IF(SUM($C547,$I524)&gt;V$4,$O538/$I524,$O538-SUM($I547:U547))))</f>
        <v>0</v>
      </c>
      <c r="W547" s="33">
        <f>IF($I524="n/a",0,IF(W$4&lt;=$C547,0,IF(SUM($C547,$I524)&gt;W$4,$O538/$I524,$O538-SUM($I547:V547))))</f>
        <v>0</v>
      </c>
      <c r="X547" s="33">
        <f>IF($I524="n/a",0,IF(X$4&lt;=$C547,0,IF(SUM($C547,$I524)&gt;X$4,$O538/$I524,$O538-SUM($I547:W547))))</f>
        <v>0</v>
      </c>
      <c r="Y547" s="33">
        <f>IF($I524="n/a",0,IF(Y$4&lt;=$C547,0,IF(SUM($C547,$I524)&gt;Y$4,$O538/$I524,$O538-SUM($I547:X547))))</f>
        <v>0</v>
      </c>
      <c r="Z547" s="33">
        <f>IF($I524="n/a",0,IF(Z$4&lt;=$C547,0,IF(SUM($C547,$I524)&gt;Z$4,$O538/$I524,$O538-SUM($I547:Y547))))</f>
        <v>0</v>
      </c>
      <c r="AA547" s="33">
        <f>IF($I524="n/a",0,IF(AA$4&lt;=$C547,0,IF(SUM($C547,$I524)&gt;AA$4,$O538/$I524,$O538-SUM($I547:Z547))))</f>
        <v>0</v>
      </c>
      <c r="AB547" s="33">
        <f>IF($I524="n/a",0,IF(AB$4&lt;=$C547,0,IF(SUM($C547,$I524)&gt;AB$4,$O538/$I524,$O538-SUM($I547:AA547))))</f>
        <v>0</v>
      </c>
      <c r="AC547" s="33">
        <f>IF($I524="n/a",0,IF(AC$4&lt;=$C547,0,IF(SUM($C547,$I524)&gt;AC$4,$O538/$I524,$O538-SUM($I547:AB547))))</f>
        <v>0</v>
      </c>
      <c r="AD547" s="33">
        <f>IF($I524="n/a",0,IF(AD$4&lt;=$C547,0,IF(SUM($C547,$I524)&gt;AD$4,$O538/$I524,$O538-SUM($I547:AC547))))</f>
        <v>0</v>
      </c>
      <c r="AE547" s="33">
        <f>IF($I524="n/a",0,IF(AE$4&lt;=$C547,0,IF(SUM($C547,$I524)&gt;AE$4,$O538/$I524,$O538-SUM($I547:AD547))))</f>
        <v>0</v>
      </c>
      <c r="AF547" s="33">
        <f>IF($I524="n/a",0,IF(AF$4&lt;=$C547,0,IF(SUM($C547,$I524)&gt;AF$4,$O538/$I524,$O538-SUM($I547:AE547))))</f>
        <v>0</v>
      </c>
      <c r="AG547" s="33">
        <f>IF($I524="n/a",0,IF(AG$4&lt;=$C547,0,IF(SUM($C547,$I524)&gt;AG$4,$O538/$I524,$O538-SUM($I547:AF547))))</f>
        <v>0</v>
      </c>
      <c r="AH547" s="33">
        <f>IF($I524="n/a",0,IF(AH$4&lt;=$C547,0,IF(SUM($C547,$I524)&gt;AH$4,$O538/$I524,$O538-SUM($I547:AG547))))</f>
        <v>0</v>
      </c>
      <c r="AI547" s="33">
        <f>IF($I524="n/a",0,IF(AI$4&lt;=$C547,0,IF(SUM($C547,$I524)&gt;AI$4,$O538/$I524,$O538-SUM($I547:AH547))))</f>
        <v>0</v>
      </c>
      <c r="AJ547" s="33">
        <f>IF($I524="n/a",0,IF(AJ$4&lt;=$C547,0,IF(SUM($C547,$I524)&gt;AJ$4,$O538/$I524,$O538-SUM($I547:AI547))))</f>
        <v>0</v>
      </c>
      <c r="AK547" s="33">
        <f>IF($I524="n/a",0,IF(AK$4&lt;=$C547,0,IF(SUM($C547,$I524)&gt;AK$4,$O538/$I524,$O538-SUM($I547:AJ547))))</f>
        <v>0</v>
      </c>
      <c r="AL547" s="33">
        <f>IF($I524="n/a",0,IF(AL$4&lt;=$C547,0,IF(SUM($C547,$I524)&gt;AL$4,$O538/$I524,$O538-SUM($I547:AK547))))</f>
        <v>0</v>
      </c>
      <c r="AM547" s="33">
        <f>IF($I524="n/a",0,IF(AM$4&lt;=$C547,0,IF(SUM($C547,$I524)&gt;AM$4,$O538/$I524,$O538-SUM($I547:AL547))))</f>
        <v>0</v>
      </c>
      <c r="AN547" s="33">
        <f>IF($I524="n/a",0,IF(AN$4&lt;=$C547,0,IF(SUM($C547,$I524)&gt;AN$4,$O538/$I524,$O538-SUM($I547:AM547))))</f>
        <v>0</v>
      </c>
      <c r="AO547" s="33">
        <f>IF($I524="n/a",0,IF(AO$4&lt;=$C547,0,IF(SUM($C547,$I524)&gt;AO$4,$O538/$I524,$O538-SUM($I547:AN547))))</f>
        <v>0</v>
      </c>
      <c r="AP547" s="33">
        <f>IF($I524="n/a",0,IF(AP$4&lt;=$C547,0,IF(SUM($C547,$I524)&gt;AP$4,$O538/$I524,$O538-SUM($I547:AO547))))</f>
        <v>0</v>
      </c>
      <c r="AQ547" s="33">
        <f>IF($I524="n/a",0,IF(AQ$4&lt;=$C547,0,IF(SUM($C547,$I524)&gt;AQ$4,$O538/$I524,$O538-SUM($I547:AP547))))</f>
        <v>0</v>
      </c>
      <c r="AR547" s="33">
        <f>IF($I524="n/a",0,IF(AR$4&lt;=$C547,0,IF(SUM($C547,$I524)&gt;AR$4,$O538/$I524,$O538-SUM($I547:AQ547))))</f>
        <v>0</v>
      </c>
      <c r="AS547" s="33">
        <f>IF($I524="n/a",0,IF(AS$4&lt;=$C547,0,IF(SUM($C547,$I524)&gt;AS$4,$O538/$I524,$O538-SUM($I547:AR547))))</f>
        <v>0</v>
      </c>
      <c r="AT547" s="33">
        <f>IF($I524="n/a",0,IF(AT$4&lt;=$C547,0,IF(SUM($C547,$I524)&gt;AT$4,$O538/$I524,$O538-SUM($I547:AS547))))</f>
        <v>0</v>
      </c>
      <c r="AU547" s="33">
        <f>IF($I524="n/a",0,IF(AU$4&lt;=$C547,0,IF(SUM($C547,$I524)&gt;AU$4,$O538/$I524,$O538-SUM($I547:AT547))))</f>
        <v>0</v>
      </c>
      <c r="AV547" s="33">
        <f>IF($I524="n/a",0,IF(AV$4&lt;=$C547,0,IF(SUM($C547,$I524)&gt;AV$4,$O538/$I524,$O538-SUM($I547:AU547))))</f>
        <v>0</v>
      </c>
      <c r="AW547" s="33">
        <f>IF($I524="n/a",0,IF(AW$4&lt;=$C547,0,IF(SUM($C547,$I524)&gt;AW$4,$O538/$I524,$O538-SUM($I547:AV547))))</f>
        <v>0</v>
      </c>
      <c r="AX547" s="33">
        <f>IF($I524="n/a",0,IF(AX$4&lt;=$C547,0,IF(SUM($C547,$I524)&gt;AX$4,$O538/$I524,$O538-SUM($I547:AW547))))</f>
        <v>0</v>
      </c>
      <c r="AY547" s="33">
        <f>IF($I524="n/a",0,IF(AY$4&lt;=$C547,0,IF(SUM($C547,$I524)&gt;AY$4,$O538/$I524,$O538-SUM($I547:AX547))))</f>
        <v>0</v>
      </c>
      <c r="AZ547" s="33">
        <f>IF($I524="n/a",0,IF(AZ$4&lt;=$C547,0,IF(SUM($C547,$I524)&gt;AZ$4,$O538/$I524,$O538-SUM($I547:AY547))))</f>
        <v>0</v>
      </c>
      <c r="BA547" s="33">
        <f>IF($I524="n/a",0,IF(BA$4&lt;=$C547,0,IF(SUM($C547,$I524)&gt;BA$4,$O538/$I524,$O538-SUM($I547:AZ547))))</f>
        <v>0</v>
      </c>
      <c r="BB547" s="33">
        <f>IF($I524="n/a",0,IF(BB$4&lt;=$C547,0,IF(SUM($C547,$I524)&gt;BB$4,$O538/$I524,$O538-SUM($I547:BA547))))</f>
        <v>0</v>
      </c>
      <c r="BC547" s="33">
        <f>IF($I524="n/a",0,IF(BC$4&lt;=$C547,0,IF(SUM($C547,$I524)&gt;BC$4,$O538/$I524,$O538-SUM($I547:BB547))))</f>
        <v>0</v>
      </c>
      <c r="BD547" s="33">
        <f>IF($I524="n/a",0,IF(BD$4&lt;=$C547,0,IF(SUM($C547,$I524)&gt;BD$4,$O538/$I524,$O538-SUM($I547:BC547))))</f>
        <v>0</v>
      </c>
      <c r="BE547" s="33">
        <f>IF($I524="n/a",0,IF(BE$4&lt;=$C547,0,IF(SUM($C547,$I524)&gt;BE$4,$O538/$I524,$O538-SUM($I547:BD547))))</f>
        <v>0</v>
      </c>
      <c r="BF547" s="33">
        <f>IF($I524="n/a",0,IF(BF$4&lt;=$C547,0,IF(SUM($C547,$I524)&gt;BF$4,$O538/$I524,$O538-SUM($I547:BE547))))</f>
        <v>0</v>
      </c>
      <c r="BG547" s="33">
        <f>IF($I524="n/a",0,IF(BG$4&lt;=$C547,0,IF(SUM($C547,$I524)&gt;BG$4,$O538/$I524,$O538-SUM($I547:BF547))))</f>
        <v>0</v>
      </c>
      <c r="BH547" s="33">
        <f>IF($I524="n/a",0,IF(BH$4&lt;=$C547,0,IF(SUM($C547,$I524)&gt;BH$4,$O538/$I524,$O538-SUM($I547:BG547))))</f>
        <v>0</v>
      </c>
      <c r="BI547" s="33">
        <f>IF($I524="n/a",0,IF(BI$4&lt;=$C547,0,IF(SUM($C547,$I524)&gt;BI$4,$O538/$I524,$O538-SUM($I547:BH547))))</f>
        <v>0</v>
      </c>
      <c r="BJ547" s="33">
        <f>IF($I524="n/a",0,IF(BJ$4&lt;=$C547,0,IF(SUM($C547,$I524)&gt;BJ$4,$O538/$I524,$O538-SUM($I547:BI547))))</f>
        <v>0</v>
      </c>
      <c r="BK547" s="33">
        <f>IF($I524="n/a",0,IF(BK$4&lt;=$C547,0,IF(SUM($C547,$I524)&gt;BK$4,$O538/$I524,$O538-SUM($I547:BJ547))))</f>
        <v>0</v>
      </c>
      <c r="BL547" s="33">
        <f>IF($I524="n/a",0,IF(BL$4&lt;=$C547,0,IF(SUM($C547,$I524)&gt;BL$4,$O538/$I524,$O538-SUM($I547:BK547))))</f>
        <v>0</v>
      </c>
      <c r="BM547" s="33">
        <f>IF($I524="n/a",0,IF(BM$4&lt;=$C547,0,IF(SUM($C547,$I524)&gt;BM$4,$O538/$I524,$O538-SUM($I547:BL547))))</f>
        <v>0</v>
      </c>
      <c r="BN547" s="33">
        <f>IF($I524="n/a",0,IF(BN$4&lt;=$C547,0,IF(SUM($C547,$I524)&gt;BN$4,$O538/$I524,$O538-SUM($I547:BM547))))</f>
        <v>0</v>
      </c>
      <c r="BO547" s="33">
        <f>IF($I524="n/a",0,IF(BO$4&lt;=$C547,0,IF(SUM($C547,$I524)&gt;BO$4,$O538/$I524,$O538-SUM($I547:BN547))))</f>
        <v>0</v>
      </c>
      <c r="BP547" s="33">
        <f>IF($I524="n/a",0,IF(BP$4&lt;=$C547,0,IF(SUM($C547,$I524)&gt;BP$4,$O538/$I524,$O538-SUM($I547:BO547))))</f>
        <v>0</v>
      </c>
      <c r="BQ547" s="33">
        <f>IF($I524="n/a",0,IF(BQ$4&lt;=$C547,0,IF(SUM($C547,$I524)&gt;BQ$4,$O538/$I524,$O538-SUM($I547:BP547))))</f>
        <v>0</v>
      </c>
      <c r="BR547" s="33">
        <f>IF($I524="n/a",0,IF(BR$4&lt;=$C547,0,IF(SUM($C547,$I524)&gt;BR$4,$O538/$I524,$O538-SUM($I547:BQ547))))</f>
        <v>0</v>
      </c>
      <c r="BS547" s="33">
        <f>IF($I524="n/a",0,IF(BS$4&lt;=$C547,0,IF(SUM($C547,$I524)&gt;BS$4,$O538/$I524,$O538-SUM($I547:BR547))))</f>
        <v>0</v>
      </c>
      <c r="BT547" s="33">
        <f>IF($I524="n/a",0,IF(BT$4&lt;=$C547,0,IF(SUM($C547,$I524)&gt;BT$4,$O538/$I524,$O538-SUM($I547:BS547))))</f>
        <v>0</v>
      </c>
      <c r="BU547" s="33">
        <f>IF($I524="n/a",0,IF(BU$4&lt;=$C547,0,IF(SUM($C547,$I524)&gt;BU$4,$O538/$I524,$O538-SUM($I547:BT547))))</f>
        <v>0</v>
      </c>
      <c r="BV547" s="33">
        <f>IF($I524="n/a",0,IF(BV$4&lt;=$C547,0,IF(SUM($C547,$I524)&gt;BV$4,$O538/$I524,$O538-SUM($I547:BU547))))</f>
        <v>0</v>
      </c>
      <c r="BW547" s="33">
        <f>IF($I524="n/a",0,IF(BW$4&lt;=$C547,0,IF(SUM($C547,$I524)&gt;BW$4,$O538/$I524,$O538-SUM($I547:BV547))))</f>
        <v>0</v>
      </c>
      <c r="BX547" s="33">
        <f>IF($I524="n/a",0,IF(BX$4&lt;=$C547,0,IF(SUM($C547,$I524)&gt;BX$4,$O538/$I524,$O538-SUM($I547:BW547))))</f>
        <v>0</v>
      </c>
      <c r="BY547" s="33">
        <f>IF($I524="n/a",0,IF(BY$4&lt;=$C547,0,IF(SUM($C547,$I524)&gt;BY$4,$O538/$I524,$O538-SUM($I547:BX547))))</f>
        <v>0</v>
      </c>
      <c r="BZ547" s="33">
        <f>IF($I524="n/a",0,IF(BZ$4&lt;=$C547,0,IF(SUM($C547,$I524)&gt;BZ$4,$O538/$I524,$O538-SUM($I547:BY547))))</f>
        <v>0</v>
      </c>
      <c r="CA547" s="33">
        <f>IF($I524="n/a",0,IF(CA$4&lt;=$C547,0,IF(SUM($C547,$I524)&gt;CA$4,$O538/$I524,$O538-SUM($I547:BZ547))))</f>
        <v>0</v>
      </c>
      <c r="CB547" s="33">
        <f>IF($I524="n/a",0,IF(CB$4&lt;=$C547,0,IF(SUM($C547,$I524)&gt;CB$4,$O538/$I524,$O538-SUM($I547:CA547))))</f>
        <v>0</v>
      </c>
      <c r="CC547" s="33">
        <f>IF($I524="n/a",0,IF(CC$4&lt;=$C547,0,IF(SUM($C547,$I524)&gt;CC$4,$O538/$I524,$O538-SUM($I547:CB547))))</f>
        <v>0</v>
      </c>
      <c r="CD547" s="33">
        <f>IF($I524="n/a",0,IF(CD$4&lt;=$C547,0,IF(SUM($C547,$I524)&gt;CD$4,$O538/$I524,$O538-SUM($I547:CC547))))</f>
        <v>0</v>
      </c>
      <c r="CE547" s="33">
        <f>IF($I524="n/a",0,IF(CE$4&lt;=$C547,0,IF(SUM($C547,$I524)&gt;CE$4,$O538/$I524,$O538-SUM($I547:CD547))))</f>
        <v>0</v>
      </c>
      <c r="CF547" s="33">
        <f>IF($I524="n/a",0,IF(CF$4&lt;=$C547,0,IF(SUM($C547,$I524)&gt;CF$4,$O538/$I524,$O538-SUM($I547:CE547))))</f>
        <v>0</v>
      </c>
    </row>
    <row r="548" spans="1:84" s="7" customFormat="1" ht="12.75" customHeight="1">
      <c r="A548" s="213"/>
      <c r="C548" s="197">
        <v>2022</v>
      </c>
      <c r="D548" s="21" t="s">
        <v>51</v>
      </c>
      <c r="E548" s="214" t="s">
        <v>185</v>
      </c>
      <c r="I548" s="33"/>
      <c r="J548" s="33">
        <f>IF($I524="n/a",0,IF(J$4&lt;=$C548,0,IF(SUM($C548,$I524)&gt;J$4,$P538/$I524,$P538-SUM($I548:I548))))</f>
        <v>0</v>
      </c>
      <c r="K548" s="33">
        <f>IF($I524="n/a",0,IF(K$4&lt;=$C548,0,IF(SUM($C548,$I524)&gt;K$4,$P538/$I524,$P538-SUM($I548:J548))))</f>
        <v>0</v>
      </c>
      <c r="L548" s="33">
        <f>IF($I524="n/a",0,IF(L$4&lt;=$C548,0,IF(SUM($C548,$I524)&gt;L$4,$P538/$I524,$P538-SUM($I548:K548))))</f>
        <v>0</v>
      </c>
      <c r="M548" s="33">
        <f>IF($I524="n/a",0,IF(M$4&lt;=$C548,0,IF(SUM($C548,$I524)&gt;M$4,$P538/$I524,$P538-SUM($I548:L548))))</f>
        <v>0</v>
      </c>
      <c r="N548" s="33">
        <f>IF($I524="n/a",0,IF(N$4&lt;=$C548,0,IF(SUM($C548,$I524)&gt;N$4,$P538/$I524,$P538-SUM($I548:M548))))</f>
        <v>0</v>
      </c>
      <c r="O548" s="33">
        <f>IF($I524="n/a",0,IF(O$4&lt;=$C548,0,IF(SUM($C548,$I524)&gt;O$4,$P538/$I524,$P538-SUM($I548:N548))))</f>
        <v>0</v>
      </c>
      <c r="P548" s="33">
        <f>IF($I524="n/a",0,IF(P$4&lt;=$C548,0,IF(SUM($C548,$I524)&gt;P$4,$P538/$I524,$P538-SUM($I548:O548))))</f>
        <v>0</v>
      </c>
      <c r="Q548" s="33">
        <f>IF($I524="n/a",0,IF(Q$4&lt;=$C548,0,IF(SUM($C548,$I524)&gt;Q$4,$P538/$I524,$P538-SUM($I548:P548))))</f>
        <v>0</v>
      </c>
      <c r="R548" s="33">
        <f>IF($I524="n/a",0,IF(R$4&lt;=$C548,0,IF(SUM($C548,$I524)&gt;R$4,$P538/$I524,$P538-SUM($I548:Q548))))</f>
        <v>0</v>
      </c>
      <c r="S548" s="33">
        <f>IF($I524="n/a",0,IF(S$4&lt;=$C548,0,IF(SUM($C548,$I524)&gt;S$4,$P538/$I524,$P538-SUM($I548:R548))))</f>
        <v>0</v>
      </c>
      <c r="T548" s="33">
        <f>IF($I524="n/a",0,IF(T$4&lt;=$C548,0,IF(SUM($C548,$I524)&gt;T$4,$P538/$I524,$P538-SUM($I548:S548))))</f>
        <v>0</v>
      </c>
      <c r="U548" s="33">
        <f>IF($I524="n/a",0,IF(U$4&lt;=$C548,0,IF(SUM($C548,$I524)&gt;U$4,$P538/$I524,$P538-SUM($I548:T548))))</f>
        <v>0</v>
      </c>
      <c r="V548" s="33">
        <f>IF($I524="n/a",0,IF(V$4&lt;=$C548,0,IF(SUM($C548,$I524)&gt;V$4,$P538/$I524,$P538-SUM($I548:U548))))</f>
        <v>0</v>
      </c>
      <c r="W548" s="33">
        <f>IF($I524="n/a",0,IF(W$4&lt;=$C548,0,IF(SUM($C548,$I524)&gt;W$4,$P538/$I524,$P538-SUM($I548:V548))))</f>
        <v>0</v>
      </c>
      <c r="X548" s="33">
        <f>IF($I524="n/a",0,IF(X$4&lt;=$C548,0,IF(SUM($C548,$I524)&gt;X$4,$P538/$I524,$P538-SUM($I548:W548))))</f>
        <v>0</v>
      </c>
      <c r="Y548" s="33">
        <f>IF($I524="n/a",0,IF(Y$4&lt;=$C548,0,IF(SUM($C548,$I524)&gt;Y$4,$P538/$I524,$P538-SUM($I548:X548))))</f>
        <v>0</v>
      </c>
      <c r="Z548" s="33">
        <f>IF($I524="n/a",0,IF(Z$4&lt;=$C548,0,IF(SUM($C548,$I524)&gt;Z$4,$P538/$I524,$P538-SUM($I548:Y548))))</f>
        <v>0</v>
      </c>
      <c r="AA548" s="33">
        <f>IF($I524="n/a",0,IF(AA$4&lt;=$C548,0,IF(SUM($C548,$I524)&gt;AA$4,$P538/$I524,$P538-SUM($I548:Z548))))</f>
        <v>0</v>
      </c>
      <c r="AB548" s="33">
        <f>IF($I524="n/a",0,IF(AB$4&lt;=$C548,0,IF(SUM($C548,$I524)&gt;AB$4,$P538/$I524,$P538-SUM($I548:AA548))))</f>
        <v>0</v>
      </c>
      <c r="AC548" s="33">
        <f>IF($I524="n/a",0,IF(AC$4&lt;=$C548,0,IF(SUM($C548,$I524)&gt;AC$4,$P538/$I524,$P538-SUM($I548:AB548))))</f>
        <v>0</v>
      </c>
      <c r="AD548" s="33">
        <f>IF($I524="n/a",0,IF(AD$4&lt;=$C548,0,IF(SUM($C548,$I524)&gt;AD$4,$P538/$I524,$P538-SUM($I548:AC548))))</f>
        <v>0</v>
      </c>
      <c r="AE548" s="33">
        <f>IF($I524="n/a",0,IF(AE$4&lt;=$C548,0,IF(SUM($C548,$I524)&gt;AE$4,$P538/$I524,$P538-SUM($I548:AD548))))</f>
        <v>0</v>
      </c>
      <c r="AF548" s="33">
        <f>IF($I524="n/a",0,IF(AF$4&lt;=$C548,0,IF(SUM($C548,$I524)&gt;AF$4,$P538/$I524,$P538-SUM($I548:AE548))))</f>
        <v>0</v>
      </c>
      <c r="AG548" s="33">
        <f>IF($I524="n/a",0,IF(AG$4&lt;=$C548,0,IF(SUM($C548,$I524)&gt;AG$4,$P538/$I524,$P538-SUM($I548:AF548))))</f>
        <v>0</v>
      </c>
      <c r="AH548" s="33">
        <f>IF($I524="n/a",0,IF(AH$4&lt;=$C548,0,IF(SUM($C548,$I524)&gt;AH$4,$P538/$I524,$P538-SUM($I548:AG548))))</f>
        <v>0</v>
      </c>
      <c r="AI548" s="33">
        <f>IF($I524="n/a",0,IF(AI$4&lt;=$C548,0,IF(SUM($C548,$I524)&gt;AI$4,$P538/$I524,$P538-SUM($I548:AH548))))</f>
        <v>0</v>
      </c>
      <c r="AJ548" s="33">
        <f>IF($I524="n/a",0,IF(AJ$4&lt;=$C548,0,IF(SUM($C548,$I524)&gt;AJ$4,$P538/$I524,$P538-SUM($I548:AI548))))</f>
        <v>0</v>
      </c>
      <c r="AK548" s="33">
        <f>IF($I524="n/a",0,IF(AK$4&lt;=$C548,0,IF(SUM($C548,$I524)&gt;AK$4,$P538/$I524,$P538-SUM($I548:AJ548))))</f>
        <v>0</v>
      </c>
      <c r="AL548" s="33">
        <f>IF($I524="n/a",0,IF(AL$4&lt;=$C548,0,IF(SUM($C548,$I524)&gt;AL$4,$P538/$I524,$P538-SUM($I548:AK548))))</f>
        <v>0</v>
      </c>
      <c r="AM548" s="33">
        <f>IF($I524="n/a",0,IF(AM$4&lt;=$C548,0,IF(SUM($C548,$I524)&gt;AM$4,$P538/$I524,$P538-SUM($I548:AL548))))</f>
        <v>0</v>
      </c>
      <c r="AN548" s="33">
        <f>IF($I524="n/a",0,IF(AN$4&lt;=$C548,0,IF(SUM($C548,$I524)&gt;AN$4,$P538/$I524,$P538-SUM($I548:AM548))))</f>
        <v>0</v>
      </c>
      <c r="AO548" s="33">
        <f>IF($I524="n/a",0,IF(AO$4&lt;=$C548,0,IF(SUM($C548,$I524)&gt;AO$4,$P538/$I524,$P538-SUM($I548:AN548))))</f>
        <v>0</v>
      </c>
      <c r="AP548" s="33">
        <f>IF($I524="n/a",0,IF(AP$4&lt;=$C548,0,IF(SUM($C548,$I524)&gt;AP$4,$P538/$I524,$P538-SUM($I548:AO548))))</f>
        <v>0</v>
      </c>
      <c r="AQ548" s="33">
        <f>IF($I524="n/a",0,IF(AQ$4&lt;=$C548,0,IF(SUM($C548,$I524)&gt;AQ$4,$P538/$I524,$P538-SUM($I548:AP548))))</f>
        <v>0</v>
      </c>
      <c r="AR548" s="33">
        <f>IF($I524="n/a",0,IF(AR$4&lt;=$C548,0,IF(SUM($C548,$I524)&gt;AR$4,$P538/$I524,$P538-SUM($I548:AQ548))))</f>
        <v>0</v>
      </c>
      <c r="AS548" s="33">
        <f>IF($I524="n/a",0,IF(AS$4&lt;=$C548,0,IF(SUM($C548,$I524)&gt;AS$4,$P538/$I524,$P538-SUM($I548:AR548))))</f>
        <v>0</v>
      </c>
      <c r="AT548" s="33">
        <f>IF($I524="n/a",0,IF(AT$4&lt;=$C548,0,IF(SUM($C548,$I524)&gt;AT$4,$P538/$I524,$P538-SUM($I548:AS548))))</f>
        <v>0</v>
      </c>
      <c r="AU548" s="33">
        <f>IF($I524="n/a",0,IF(AU$4&lt;=$C548,0,IF(SUM($C548,$I524)&gt;AU$4,$P538/$I524,$P538-SUM($I548:AT548))))</f>
        <v>0</v>
      </c>
      <c r="AV548" s="33">
        <f>IF($I524="n/a",0,IF(AV$4&lt;=$C548,0,IF(SUM($C548,$I524)&gt;AV$4,$P538/$I524,$P538-SUM($I548:AU548))))</f>
        <v>0</v>
      </c>
      <c r="AW548" s="33">
        <f>IF($I524="n/a",0,IF(AW$4&lt;=$C548,0,IF(SUM($C548,$I524)&gt;AW$4,$P538/$I524,$P538-SUM($I548:AV548))))</f>
        <v>0</v>
      </c>
      <c r="AX548" s="33">
        <f>IF($I524="n/a",0,IF(AX$4&lt;=$C548,0,IF(SUM($C548,$I524)&gt;AX$4,$P538/$I524,$P538-SUM($I548:AW548))))</f>
        <v>0</v>
      </c>
      <c r="AY548" s="33">
        <f>IF($I524="n/a",0,IF(AY$4&lt;=$C548,0,IF(SUM($C548,$I524)&gt;AY$4,$P538/$I524,$P538-SUM($I548:AX548))))</f>
        <v>0</v>
      </c>
      <c r="AZ548" s="33">
        <f>IF($I524="n/a",0,IF(AZ$4&lt;=$C548,0,IF(SUM($C548,$I524)&gt;AZ$4,$P538/$I524,$P538-SUM($I548:AY548))))</f>
        <v>0</v>
      </c>
      <c r="BA548" s="33">
        <f>IF($I524="n/a",0,IF(BA$4&lt;=$C548,0,IF(SUM($C548,$I524)&gt;BA$4,$P538/$I524,$P538-SUM($I548:AZ548))))</f>
        <v>0</v>
      </c>
      <c r="BB548" s="33">
        <f>IF($I524="n/a",0,IF(BB$4&lt;=$C548,0,IF(SUM($C548,$I524)&gt;BB$4,$P538/$I524,$P538-SUM($I548:BA548))))</f>
        <v>0</v>
      </c>
      <c r="BC548" s="33">
        <f>IF($I524="n/a",0,IF(BC$4&lt;=$C548,0,IF(SUM($C548,$I524)&gt;BC$4,$P538/$I524,$P538-SUM($I548:BB548))))</f>
        <v>0</v>
      </c>
      <c r="BD548" s="33">
        <f>IF($I524="n/a",0,IF(BD$4&lt;=$C548,0,IF(SUM($C548,$I524)&gt;BD$4,$P538/$I524,$P538-SUM($I548:BC548))))</f>
        <v>0</v>
      </c>
      <c r="BE548" s="33">
        <f>IF($I524="n/a",0,IF(BE$4&lt;=$C548,0,IF(SUM($C548,$I524)&gt;BE$4,$P538/$I524,$P538-SUM($I548:BD548))))</f>
        <v>0</v>
      </c>
      <c r="BF548" s="33">
        <f>IF($I524="n/a",0,IF(BF$4&lt;=$C548,0,IF(SUM($C548,$I524)&gt;BF$4,$P538/$I524,$P538-SUM($I548:BE548))))</f>
        <v>0</v>
      </c>
      <c r="BG548" s="33">
        <f>IF($I524="n/a",0,IF(BG$4&lt;=$C548,0,IF(SUM($C548,$I524)&gt;BG$4,$P538/$I524,$P538-SUM($I548:BF548))))</f>
        <v>0</v>
      </c>
      <c r="BH548" s="33">
        <f>IF($I524="n/a",0,IF(BH$4&lt;=$C548,0,IF(SUM($C548,$I524)&gt;BH$4,$P538/$I524,$P538-SUM($I548:BG548))))</f>
        <v>0</v>
      </c>
      <c r="BI548" s="33">
        <f>IF($I524="n/a",0,IF(BI$4&lt;=$C548,0,IF(SUM($C548,$I524)&gt;BI$4,$P538/$I524,$P538-SUM($I548:BH548))))</f>
        <v>0</v>
      </c>
      <c r="BJ548" s="33">
        <f>IF($I524="n/a",0,IF(BJ$4&lt;=$C548,0,IF(SUM($C548,$I524)&gt;BJ$4,$P538/$I524,$P538-SUM($I548:BI548))))</f>
        <v>0</v>
      </c>
      <c r="BK548" s="33">
        <f>IF($I524="n/a",0,IF(BK$4&lt;=$C548,0,IF(SUM($C548,$I524)&gt;BK$4,$P538/$I524,$P538-SUM($I548:BJ548))))</f>
        <v>0</v>
      </c>
      <c r="BL548" s="33">
        <f>IF($I524="n/a",0,IF(BL$4&lt;=$C548,0,IF(SUM($C548,$I524)&gt;BL$4,$P538/$I524,$P538-SUM($I548:BK548))))</f>
        <v>0</v>
      </c>
      <c r="BM548" s="33">
        <f>IF($I524="n/a",0,IF(BM$4&lt;=$C548,0,IF(SUM($C548,$I524)&gt;BM$4,$P538/$I524,$P538-SUM($I548:BL548))))</f>
        <v>0</v>
      </c>
      <c r="BN548" s="33">
        <f>IF($I524="n/a",0,IF(BN$4&lt;=$C548,0,IF(SUM($C548,$I524)&gt;BN$4,$P538/$I524,$P538-SUM($I548:BM548))))</f>
        <v>0</v>
      </c>
      <c r="BO548" s="33">
        <f>IF($I524="n/a",0,IF(BO$4&lt;=$C548,0,IF(SUM($C548,$I524)&gt;BO$4,$P538/$I524,$P538-SUM($I548:BN548))))</f>
        <v>0</v>
      </c>
      <c r="BP548" s="33">
        <f>IF($I524="n/a",0,IF(BP$4&lt;=$C548,0,IF(SUM($C548,$I524)&gt;BP$4,$P538/$I524,$P538-SUM($I548:BO548))))</f>
        <v>0</v>
      </c>
      <c r="BQ548" s="33">
        <f>IF($I524="n/a",0,IF(BQ$4&lt;=$C548,0,IF(SUM($C548,$I524)&gt;BQ$4,$P538/$I524,$P538-SUM($I548:BP548))))</f>
        <v>0</v>
      </c>
      <c r="BR548" s="33">
        <f>IF($I524="n/a",0,IF(BR$4&lt;=$C548,0,IF(SUM($C548,$I524)&gt;BR$4,$P538/$I524,$P538-SUM($I548:BQ548))))</f>
        <v>0</v>
      </c>
      <c r="BS548" s="33">
        <f>IF($I524="n/a",0,IF(BS$4&lt;=$C548,0,IF(SUM($C548,$I524)&gt;BS$4,$P538/$I524,$P538-SUM($I548:BR548))))</f>
        <v>0</v>
      </c>
      <c r="BT548" s="33">
        <f>IF($I524="n/a",0,IF(BT$4&lt;=$C548,0,IF(SUM($C548,$I524)&gt;BT$4,$P538/$I524,$P538-SUM($I548:BS548))))</f>
        <v>0</v>
      </c>
      <c r="BU548" s="33">
        <f>IF($I524="n/a",0,IF(BU$4&lt;=$C548,0,IF(SUM($C548,$I524)&gt;BU$4,$P538/$I524,$P538-SUM($I548:BT548))))</f>
        <v>0</v>
      </c>
      <c r="BV548" s="33">
        <f>IF($I524="n/a",0,IF(BV$4&lt;=$C548,0,IF(SUM($C548,$I524)&gt;BV$4,$P538/$I524,$P538-SUM($I548:BU548))))</f>
        <v>0</v>
      </c>
      <c r="BW548" s="33">
        <f>IF($I524="n/a",0,IF(BW$4&lt;=$C548,0,IF(SUM($C548,$I524)&gt;BW$4,$P538/$I524,$P538-SUM($I548:BV548))))</f>
        <v>0</v>
      </c>
      <c r="BX548" s="33">
        <f>IF($I524="n/a",0,IF(BX$4&lt;=$C548,0,IF(SUM($C548,$I524)&gt;BX$4,$P538/$I524,$P538-SUM($I548:BW548))))</f>
        <v>0</v>
      </c>
      <c r="BY548" s="33">
        <f>IF($I524="n/a",0,IF(BY$4&lt;=$C548,0,IF(SUM($C548,$I524)&gt;BY$4,$P538/$I524,$P538-SUM($I548:BX548))))</f>
        <v>0</v>
      </c>
      <c r="BZ548" s="33">
        <f>IF($I524="n/a",0,IF(BZ$4&lt;=$C548,0,IF(SUM($C548,$I524)&gt;BZ$4,$P538/$I524,$P538-SUM($I548:BY548))))</f>
        <v>0</v>
      </c>
      <c r="CA548" s="33">
        <f>IF($I524="n/a",0,IF(CA$4&lt;=$C548,0,IF(SUM($C548,$I524)&gt;CA$4,$P538/$I524,$P538-SUM($I548:BZ548))))</f>
        <v>0</v>
      </c>
      <c r="CB548" s="33">
        <f>IF($I524="n/a",0,IF(CB$4&lt;=$C548,0,IF(SUM($C548,$I524)&gt;CB$4,$P538/$I524,$P538-SUM($I548:CA548))))</f>
        <v>0</v>
      </c>
      <c r="CC548" s="33">
        <f>IF($I524="n/a",0,IF(CC$4&lt;=$C548,0,IF(SUM($C548,$I524)&gt;CC$4,$P538/$I524,$P538-SUM($I548:CB548))))</f>
        <v>0</v>
      </c>
      <c r="CD548" s="33">
        <f>IF($I524="n/a",0,IF(CD$4&lt;=$C548,0,IF(SUM($C548,$I524)&gt;CD$4,$P538/$I524,$P538-SUM($I548:CC548))))</f>
        <v>0</v>
      </c>
      <c r="CE548" s="33">
        <f>IF($I524="n/a",0,IF(CE$4&lt;=$C548,0,IF(SUM($C548,$I524)&gt;CE$4,$P538/$I524,$P538-SUM($I548:CD548))))</f>
        <v>0</v>
      </c>
      <c r="CF548" s="33">
        <f>IF($I524="n/a",0,IF(CF$4&lt;=$C548,0,IF(SUM($C548,$I524)&gt;CF$4,$P538/$I524,$P538-SUM($I548:CE548))))</f>
        <v>0</v>
      </c>
    </row>
    <row r="549" spans="1:84" s="153" customFormat="1" ht="12.75" customHeight="1">
      <c r="A549"/>
      <c r="C549" s="197">
        <v>2023</v>
      </c>
      <c r="D549" s="21" t="s">
        <v>52</v>
      </c>
      <c r="E549" s="21" t="s">
        <v>185</v>
      </c>
      <c r="I549" s="31"/>
      <c r="J549" s="31">
        <f>IF($I524="n/a",0,IF(J$4&lt;=$C549,0,IF(SUM($C549,$I524)&gt;J$4,$Q538/$I524,$Q538-SUM($I549:I549))))</f>
        <v>0</v>
      </c>
      <c r="K549" s="31">
        <f>IF($I524="n/a",0,IF(K$4&lt;=$C549,0,IF(SUM($C549,$I524)&gt;K$4,$Q538/$I524,$Q538-SUM($I549:J549))))</f>
        <v>0</v>
      </c>
      <c r="L549" s="31">
        <f>IF($I524="n/a",0,IF(L$4&lt;=$C549,0,IF(SUM($C549,$I524)&gt;L$4,$Q538/$I524,$Q538-SUM($I549:K549))))</f>
        <v>0</v>
      </c>
      <c r="M549" s="31">
        <f>IF($I524="n/a",0,IF(M$4&lt;=$C549,0,IF(SUM($C549,$I524)&gt;M$4,$Q538/$I524,$Q538-SUM($I549:L549))))</f>
        <v>0</v>
      </c>
      <c r="N549" s="31">
        <f>IF($I524="n/a",0,IF(N$4&lt;=$C549,0,IF(SUM($C549,$I524)&gt;N$4,$Q538/$I524,$Q538-SUM($I549:M549))))</f>
        <v>0</v>
      </c>
      <c r="O549" s="31">
        <f>IF($I524="n/a",0,IF(O$4&lt;=$C549,0,IF(SUM($C549,$I524)&gt;O$4,$Q538/$I524,$Q538-SUM($I549:N549))))</f>
        <v>0</v>
      </c>
      <c r="P549" s="31">
        <f>IF($I524="n/a",0,IF(P$4&lt;=$C549,0,IF(SUM($C549,$I524)&gt;P$4,$Q538/$I524,$Q538-SUM($I549:O549))))</f>
        <v>0</v>
      </c>
      <c r="Q549" s="31">
        <f>IF($I524="n/a",0,IF(Q$4&lt;=$C549,0,IF(SUM($C549,$I524)&gt;Q$4,$Q538/$I524,$Q538-SUM($I549:P549))))</f>
        <v>0</v>
      </c>
      <c r="R549" s="31">
        <f>IF($I524="n/a",0,IF(R$4&lt;=$C549,0,IF(SUM($C549,$I524)&gt;R$4,$Q538/$I524,$Q538-SUM($I549:Q549))))</f>
        <v>0</v>
      </c>
      <c r="S549" s="31">
        <f>IF($I524="n/a",0,IF(S$4&lt;=$C549,0,IF(SUM($C549,$I524)&gt;S$4,$Q538/$I524,$Q538-SUM($I549:R549))))</f>
        <v>0</v>
      </c>
      <c r="T549" s="31">
        <f>IF($I524="n/a",0,IF(T$4&lt;=$C549,0,IF(SUM($C549,$I524)&gt;T$4,$Q538/$I524,$Q538-SUM($I549:S549))))</f>
        <v>0</v>
      </c>
      <c r="U549" s="31">
        <f>IF($I524="n/a",0,IF(U$4&lt;=$C549,0,IF(SUM($C549,$I524)&gt;U$4,$Q538/$I524,$Q538-SUM($I549:T549))))</f>
        <v>0</v>
      </c>
      <c r="V549" s="31">
        <f>IF($I524="n/a",0,IF(V$4&lt;=$C549,0,IF(SUM($C549,$I524)&gt;V$4,$Q538/$I524,$Q538-SUM($I549:U549))))</f>
        <v>0</v>
      </c>
      <c r="W549" s="31">
        <f>IF($I524="n/a",0,IF(W$4&lt;=$C549,0,IF(SUM($C549,$I524)&gt;W$4,$Q538/$I524,$Q538-SUM($I549:V549))))</f>
        <v>0</v>
      </c>
      <c r="X549" s="31">
        <f>IF($I524="n/a",0,IF(X$4&lt;=$C549,0,IF(SUM($C549,$I524)&gt;X$4,$Q538/$I524,$Q538-SUM($I549:W549))))</f>
        <v>0</v>
      </c>
      <c r="Y549" s="31">
        <f>IF($I524="n/a",0,IF(Y$4&lt;=$C549,0,IF(SUM($C549,$I524)&gt;Y$4,$Q538/$I524,$Q538-SUM($I549:X549))))</f>
        <v>0</v>
      </c>
      <c r="Z549" s="31">
        <f>IF($I524="n/a",0,IF(Z$4&lt;=$C549,0,IF(SUM($C549,$I524)&gt;Z$4,$Q538/$I524,$Q538-SUM($I549:Y549))))</f>
        <v>0</v>
      </c>
      <c r="AA549" s="31">
        <f>IF($I524="n/a",0,IF(AA$4&lt;=$C549,0,IF(SUM($C549,$I524)&gt;AA$4,$Q538/$I524,$Q538-SUM($I549:Z549))))</f>
        <v>0</v>
      </c>
      <c r="AB549" s="31">
        <f>IF($I524="n/a",0,IF(AB$4&lt;=$C549,0,IF(SUM($C549,$I524)&gt;AB$4,$Q538/$I524,$Q538-SUM($I549:AA549))))</f>
        <v>0</v>
      </c>
      <c r="AC549" s="31">
        <f>IF($I524="n/a",0,IF(AC$4&lt;=$C549,0,IF(SUM($C549,$I524)&gt;AC$4,$Q538/$I524,$Q538-SUM($I549:AB549))))</f>
        <v>0</v>
      </c>
      <c r="AD549" s="31">
        <f>IF($I524="n/a",0,IF(AD$4&lt;=$C549,0,IF(SUM($C549,$I524)&gt;AD$4,$Q538/$I524,$Q538-SUM($I549:AC549))))</f>
        <v>0</v>
      </c>
      <c r="AE549" s="31">
        <f>IF($I524="n/a",0,IF(AE$4&lt;=$C549,0,IF(SUM($C549,$I524)&gt;AE$4,$Q538/$I524,$Q538-SUM($I549:AD549))))</f>
        <v>0</v>
      </c>
      <c r="AF549" s="31">
        <f>IF($I524="n/a",0,IF(AF$4&lt;=$C549,0,IF(SUM($C549,$I524)&gt;AF$4,$Q538/$I524,$Q538-SUM($I549:AE549))))</f>
        <v>0</v>
      </c>
      <c r="AG549" s="31">
        <f>IF($I524="n/a",0,IF(AG$4&lt;=$C549,0,IF(SUM($C549,$I524)&gt;AG$4,$Q538/$I524,$Q538-SUM($I549:AF549))))</f>
        <v>0</v>
      </c>
      <c r="AH549" s="31">
        <f>IF($I524="n/a",0,IF(AH$4&lt;=$C549,0,IF(SUM($C549,$I524)&gt;AH$4,$Q538/$I524,$Q538-SUM($I549:AG549))))</f>
        <v>0</v>
      </c>
      <c r="AI549" s="31">
        <f>IF($I524="n/a",0,IF(AI$4&lt;=$C549,0,IF(SUM($C549,$I524)&gt;AI$4,$Q538/$I524,$Q538-SUM($I549:AH549))))</f>
        <v>0</v>
      </c>
      <c r="AJ549" s="31">
        <f>IF($I524="n/a",0,IF(AJ$4&lt;=$C549,0,IF(SUM($C549,$I524)&gt;AJ$4,$Q538/$I524,$Q538-SUM($I549:AI549))))</f>
        <v>0</v>
      </c>
      <c r="AK549" s="31">
        <f>IF($I524="n/a",0,IF(AK$4&lt;=$C549,0,IF(SUM($C549,$I524)&gt;AK$4,$Q538/$I524,$Q538-SUM($I549:AJ549))))</f>
        <v>0</v>
      </c>
      <c r="AL549" s="31">
        <f>IF($I524="n/a",0,IF(AL$4&lt;=$C549,0,IF(SUM($C549,$I524)&gt;AL$4,$Q538/$I524,$Q538-SUM($I549:AK549))))</f>
        <v>0</v>
      </c>
      <c r="AM549" s="31">
        <f>IF($I524="n/a",0,IF(AM$4&lt;=$C549,0,IF(SUM($C549,$I524)&gt;AM$4,$Q538/$I524,$Q538-SUM($I549:AL549))))</f>
        <v>0</v>
      </c>
      <c r="AN549" s="31">
        <f>IF($I524="n/a",0,IF(AN$4&lt;=$C549,0,IF(SUM($C549,$I524)&gt;AN$4,$Q538/$I524,$Q538-SUM($I549:AM549))))</f>
        <v>0</v>
      </c>
      <c r="AO549" s="31">
        <f>IF($I524="n/a",0,IF(AO$4&lt;=$C549,0,IF(SUM($C549,$I524)&gt;AO$4,$Q538/$I524,$Q538-SUM($I549:AN549))))</f>
        <v>0</v>
      </c>
      <c r="AP549" s="31">
        <f>IF($I524="n/a",0,IF(AP$4&lt;=$C549,0,IF(SUM($C549,$I524)&gt;AP$4,$Q538/$I524,$Q538-SUM($I549:AO549))))</f>
        <v>0</v>
      </c>
      <c r="AQ549" s="31">
        <f>IF($I524="n/a",0,IF(AQ$4&lt;=$C549,0,IF(SUM($C549,$I524)&gt;AQ$4,$Q538/$I524,$Q538-SUM($I549:AP549))))</f>
        <v>0</v>
      </c>
      <c r="AR549" s="31">
        <f>IF($I524="n/a",0,IF(AR$4&lt;=$C549,0,IF(SUM($C549,$I524)&gt;AR$4,$Q538/$I524,$Q538-SUM($I549:AQ549))))</f>
        <v>0</v>
      </c>
      <c r="AS549" s="31">
        <f>IF($I524="n/a",0,IF(AS$4&lt;=$C549,0,IF(SUM($C549,$I524)&gt;AS$4,$Q538/$I524,$Q538-SUM($I549:AR549))))</f>
        <v>0</v>
      </c>
      <c r="AT549" s="31">
        <f>IF($I524="n/a",0,IF(AT$4&lt;=$C549,0,IF(SUM($C549,$I524)&gt;AT$4,$Q538/$I524,$Q538-SUM($I549:AS549))))</f>
        <v>0</v>
      </c>
      <c r="AU549" s="31">
        <f>IF($I524="n/a",0,IF(AU$4&lt;=$C549,0,IF(SUM($C549,$I524)&gt;AU$4,$Q538/$I524,$Q538-SUM($I549:AT549))))</f>
        <v>0</v>
      </c>
      <c r="AV549" s="31">
        <f>IF($I524="n/a",0,IF(AV$4&lt;=$C549,0,IF(SUM($C549,$I524)&gt;AV$4,$Q538/$I524,$Q538-SUM($I549:AU549))))</f>
        <v>0</v>
      </c>
      <c r="AW549" s="31">
        <f>IF($I524="n/a",0,IF(AW$4&lt;=$C549,0,IF(SUM($C549,$I524)&gt;AW$4,$Q538/$I524,$Q538-SUM($I549:AV549))))</f>
        <v>0</v>
      </c>
      <c r="AX549" s="31">
        <f>IF($I524="n/a",0,IF(AX$4&lt;=$C549,0,IF(SUM($C549,$I524)&gt;AX$4,$Q538/$I524,$Q538-SUM($I549:AW549))))</f>
        <v>0</v>
      </c>
      <c r="AY549" s="31">
        <f>IF($I524="n/a",0,IF(AY$4&lt;=$C549,0,IF(SUM($C549,$I524)&gt;AY$4,$Q538/$I524,$Q538-SUM($I549:AX549))))</f>
        <v>0</v>
      </c>
      <c r="AZ549" s="31">
        <f>IF($I524="n/a",0,IF(AZ$4&lt;=$C549,0,IF(SUM($C549,$I524)&gt;AZ$4,$Q538/$I524,$Q538-SUM($I549:AY549))))</f>
        <v>0</v>
      </c>
      <c r="BA549" s="31">
        <f>IF($I524="n/a",0,IF(BA$4&lt;=$C549,0,IF(SUM($C549,$I524)&gt;BA$4,$Q538/$I524,$Q538-SUM($I549:AZ549))))</f>
        <v>0</v>
      </c>
      <c r="BB549" s="31">
        <f>IF($I524="n/a",0,IF(BB$4&lt;=$C549,0,IF(SUM($C549,$I524)&gt;BB$4,$Q538/$I524,$Q538-SUM($I549:BA549))))</f>
        <v>0</v>
      </c>
      <c r="BC549" s="31">
        <f>IF($I524="n/a",0,IF(BC$4&lt;=$C549,0,IF(SUM($C549,$I524)&gt;BC$4,$Q538/$I524,$Q538-SUM($I549:BB549))))</f>
        <v>0</v>
      </c>
      <c r="BD549" s="31">
        <f>IF($I524="n/a",0,IF(BD$4&lt;=$C549,0,IF(SUM($C549,$I524)&gt;BD$4,$Q538/$I524,$Q538-SUM($I549:BC549))))</f>
        <v>0</v>
      </c>
      <c r="BE549" s="31">
        <f>IF($I524="n/a",0,IF(BE$4&lt;=$C549,0,IF(SUM($C549,$I524)&gt;BE$4,$Q538/$I524,$Q538-SUM($I549:BD549))))</f>
        <v>0</v>
      </c>
      <c r="BF549" s="31">
        <f>IF($I524="n/a",0,IF(BF$4&lt;=$C549,0,IF(SUM($C549,$I524)&gt;BF$4,$Q538/$I524,$Q538-SUM($I549:BE549))))</f>
        <v>0</v>
      </c>
      <c r="BG549" s="31">
        <f>IF($I524="n/a",0,IF(BG$4&lt;=$C549,0,IF(SUM($C549,$I524)&gt;BG$4,$Q538/$I524,$Q538-SUM($I549:BF549))))</f>
        <v>0</v>
      </c>
      <c r="BH549" s="31">
        <f>IF($I524="n/a",0,IF(BH$4&lt;=$C549,0,IF(SUM($C549,$I524)&gt;BH$4,$Q538/$I524,$Q538-SUM($I549:BG549))))</f>
        <v>0</v>
      </c>
      <c r="BI549" s="31">
        <f>IF($I524="n/a",0,IF(BI$4&lt;=$C549,0,IF(SUM($C549,$I524)&gt;BI$4,$Q538/$I524,$Q538-SUM($I549:BH549))))</f>
        <v>0</v>
      </c>
      <c r="BJ549" s="31">
        <f>IF($I524="n/a",0,IF(BJ$4&lt;=$C549,0,IF(SUM($C549,$I524)&gt;BJ$4,$Q538/$I524,$Q538-SUM($I549:BI549))))</f>
        <v>0</v>
      </c>
      <c r="BK549" s="31">
        <f>IF($I524="n/a",0,IF(BK$4&lt;=$C549,0,IF(SUM($C549,$I524)&gt;BK$4,$Q538/$I524,$Q538-SUM($I549:BJ549))))</f>
        <v>0</v>
      </c>
      <c r="BL549" s="31">
        <f>IF($I524="n/a",0,IF(BL$4&lt;=$C549,0,IF(SUM($C549,$I524)&gt;BL$4,$Q538/$I524,$Q538-SUM($I549:BK549))))</f>
        <v>0</v>
      </c>
      <c r="BM549" s="31">
        <f>IF($I524="n/a",0,IF(BM$4&lt;=$C549,0,IF(SUM($C549,$I524)&gt;BM$4,$Q538/$I524,$Q538-SUM($I549:BL549))))</f>
        <v>0</v>
      </c>
      <c r="BN549" s="31">
        <f>IF($I524="n/a",0,IF(BN$4&lt;=$C549,0,IF(SUM($C549,$I524)&gt;BN$4,$Q538/$I524,$Q538-SUM($I549:BM549))))</f>
        <v>0</v>
      </c>
      <c r="BO549" s="31">
        <f>IF($I524="n/a",0,IF(BO$4&lt;=$C549,0,IF(SUM($C549,$I524)&gt;BO$4,$Q538/$I524,$Q538-SUM($I549:BN549))))</f>
        <v>0</v>
      </c>
      <c r="BP549" s="31">
        <f>IF($I524="n/a",0,IF(BP$4&lt;=$C549,0,IF(SUM($C549,$I524)&gt;BP$4,$Q538/$I524,$Q538-SUM($I549:BO549))))</f>
        <v>0</v>
      </c>
      <c r="BQ549" s="31">
        <f>IF($I524="n/a",0,IF(BQ$4&lt;=$C549,0,IF(SUM($C549,$I524)&gt;BQ$4,$Q538/$I524,$Q538-SUM($I549:BP549))))</f>
        <v>0</v>
      </c>
      <c r="BR549" s="31">
        <f>IF($I524="n/a",0,IF(BR$4&lt;=$C549,0,IF(SUM($C549,$I524)&gt;BR$4,$Q538/$I524,$Q538-SUM($I549:BQ549))))</f>
        <v>0</v>
      </c>
      <c r="BS549" s="31">
        <f>IF($I524="n/a",0,IF(BS$4&lt;=$C549,0,IF(SUM($C549,$I524)&gt;BS$4,$Q538/$I524,$Q538-SUM($I549:BR549))))</f>
        <v>0</v>
      </c>
      <c r="BT549" s="31">
        <f>IF($I524="n/a",0,IF(BT$4&lt;=$C549,0,IF(SUM($C549,$I524)&gt;BT$4,$Q538/$I524,$Q538-SUM($I549:BS549))))</f>
        <v>0</v>
      </c>
      <c r="BU549" s="31">
        <f>IF($I524="n/a",0,IF(BU$4&lt;=$C549,0,IF(SUM($C549,$I524)&gt;BU$4,$Q538/$I524,$Q538-SUM($I549:BT549))))</f>
        <v>0</v>
      </c>
      <c r="BV549" s="31">
        <f>IF($I524="n/a",0,IF(BV$4&lt;=$C549,0,IF(SUM($C549,$I524)&gt;BV$4,$Q538/$I524,$Q538-SUM($I549:BU549))))</f>
        <v>0</v>
      </c>
      <c r="BW549" s="31">
        <f>IF($I524="n/a",0,IF(BW$4&lt;=$C549,0,IF(SUM($C549,$I524)&gt;BW$4,$Q538/$I524,$Q538-SUM($I549:BV549))))</f>
        <v>0</v>
      </c>
      <c r="BX549" s="31">
        <f>IF($I524="n/a",0,IF(BX$4&lt;=$C549,0,IF(SUM($C549,$I524)&gt;BX$4,$Q538/$I524,$Q538-SUM($I549:BW549))))</f>
        <v>0</v>
      </c>
      <c r="BY549" s="31">
        <f>IF($I524="n/a",0,IF(BY$4&lt;=$C549,0,IF(SUM($C549,$I524)&gt;BY$4,$Q538/$I524,$Q538-SUM($I549:BX549))))</f>
        <v>0</v>
      </c>
      <c r="BZ549" s="31">
        <f>IF($I524="n/a",0,IF(BZ$4&lt;=$C549,0,IF(SUM($C549,$I524)&gt;BZ$4,$Q538/$I524,$Q538-SUM($I549:BY549))))</f>
        <v>0</v>
      </c>
      <c r="CA549" s="31">
        <f>IF($I524="n/a",0,IF(CA$4&lt;=$C549,0,IF(SUM($C549,$I524)&gt;CA$4,$Q538/$I524,$Q538-SUM($I549:BZ549))))</f>
        <v>0</v>
      </c>
      <c r="CB549" s="31">
        <f>IF($I524="n/a",0,IF(CB$4&lt;=$C549,0,IF(SUM($C549,$I524)&gt;CB$4,$Q538/$I524,$Q538-SUM($I549:CA549))))</f>
        <v>0</v>
      </c>
      <c r="CC549" s="31">
        <f>IF($I524="n/a",0,IF(CC$4&lt;=$C549,0,IF(SUM($C549,$I524)&gt;CC$4,$Q538/$I524,$Q538-SUM($I549:CB549))))</f>
        <v>0</v>
      </c>
      <c r="CD549" s="31">
        <f>IF($I524="n/a",0,IF(CD$4&lt;=$C549,0,IF(SUM($C549,$I524)&gt;CD$4,$Q538/$I524,$Q538-SUM($I549:CC549))))</f>
        <v>0</v>
      </c>
      <c r="CE549" s="31">
        <f>IF($I524="n/a",0,IF(CE$4&lt;=$C549,0,IF(SUM($C549,$I524)&gt;CE$4,$Q538/$I524,$Q538-SUM($I549:CD549))))</f>
        <v>0</v>
      </c>
      <c r="CF549" s="31">
        <f>IF($I524="n/a",0,IF(CF$4&lt;=$C549,0,IF(SUM($C549,$I524)&gt;CF$4,$Q538/$I524,$Q538-SUM($I549:CE549))))</f>
        <v>0</v>
      </c>
    </row>
    <row r="550" spans="1:84" s="153" customFormat="1" ht="12.75" customHeight="1">
      <c r="A550"/>
      <c r="C550" s="197">
        <v>2024</v>
      </c>
      <c r="D550" s="21" t="s">
        <v>53</v>
      </c>
      <c r="E550" s="21" t="s">
        <v>185</v>
      </c>
      <c r="I550" s="31"/>
      <c r="J550" s="31">
        <f>IF($I524="n/a",0,IF(J$4&lt;=$C550,0,IF(SUM($C550,$I524)&gt;J$4,$R538/$I524,$R538-SUM($I550:I550))))</f>
        <v>0</v>
      </c>
      <c r="K550" s="31">
        <f>IF($I524="n/a",0,IF(K$4&lt;=$C550,0,IF(SUM($C550,$I524)&gt;K$4,$R538/$I524,$R538-SUM($I550:J550))))</f>
        <v>0</v>
      </c>
      <c r="L550" s="31">
        <f>IF($I524="n/a",0,IF(L$4&lt;=$C550,0,IF(SUM($C550,$I524)&gt;L$4,$R538/$I524,$R538-SUM($I550:K550))))</f>
        <v>0</v>
      </c>
      <c r="M550" s="31">
        <f>IF($I524="n/a",0,IF(M$4&lt;=$C550,0,IF(SUM($C550,$I524)&gt;M$4,$R538/$I524,$R538-SUM($I550:L550))))</f>
        <v>0</v>
      </c>
      <c r="N550" s="31">
        <f>IF($I524="n/a",0,IF(N$4&lt;=$C550,0,IF(SUM($C550,$I524)&gt;N$4,$R538/$I524,$R538-SUM($I550:M550))))</f>
        <v>0</v>
      </c>
      <c r="O550" s="31">
        <f>IF($I524="n/a",0,IF(O$4&lt;=$C550,0,IF(SUM($C550,$I524)&gt;O$4,$R538/$I524,$R538-SUM($I550:N550))))</f>
        <v>0</v>
      </c>
      <c r="P550" s="31">
        <f>IF($I524="n/a",0,IF(P$4&lt;=$C550,0,IF(SUM($C550,$I524)&gt;P$4,$R538/$I524,$R538-SUM($I550:O550))))</f>
        <v>0</v>
      </c>
      <c r="Q550" s="31">
        <f>IF($I524="n/a",0,IF(Q$4&lt;=$C550,0,IF(SUM($C550,$I524)&gt;Q$4,$R538/$I524,$R538-SUM($I550:P550))))</f>
        <v>0</v>
      </c>
      <c r="R550" s="31">
        <f>IF($I524="n/a",0,IF(R$4&lt;=$C550,0,IF(SUM($C550,$I524)&gt;R$4,$R538/$I524,$R538-SUM($I550:Q550))))</f>
        <v>0</v>
      </c>
      <c r="S550" s="31">
        <f>IF($I524="n/a",0,IF(S$4&lt;=$C550,0,IF(SUM($C550,$I524)&gt;S$4,$R538/$I524,$R538-SUM($I550:R550))))</f>
        <v>0</v>
      </c>
      <c r="T550" s="31">
        <f>IF($I524="n/a",0,IF(T$4&lt;=$C550,0,IF(SUM($C550,$I524)&gt;T$4,$R538/$I524,$R538-SUM($I550:S550))))</f>
        <v>0</v>
      </c>
      <c r="U550" s="31">
        <f>IF($I524="n/a",0,IF(U$4&lt;=$C550,0,IF(SUM($C550,$I524)&gt;U$4,$R538/$I524,$R538-SUM($I550:T550))))</f>
        <v>0</v>
      </c>
      <c r="V550" s="31">
        <f>IF($I524="n/a",0,IF(V$4&lt;=$C550,0,IF(SUM($C550,$I524)&gt;V$4,$R538/$I524,$R538-SUM($I550:U550))))</f>
        <v>0</v>
      </c>
      <c r="W550" s="31">
        <f>IF($I524="n/a",0,IF(W$4&lt;=$C550,0,IF(SUM($C550,$I524)&gt;W$4,$R538/$I524,$R538-SUM($I550:V550))))</f>
        <v>0</v>
      </c>
      <c r="X550" s="31">
        <f>IF($I524="n/a",0,IF(X$4&lt;=$C550,0,IF(SUM($C550,$I524)&gt;X$4,$R538/$I524,$R538-SUM($I550:W550))))</f>
        <v>0</v>
      </c>
      <c r="Y550" s="31">
        <f>IF($I524="n/a",0,IF(Y$4&lt;=$C550,0,IF(SUM($C550,$I524)&gt;Y$4,$R538/$I524,$R538-SUM($I550:X550))))</f>
        <v>0</v>
      </c>
      <c r="Z550" s="31">
        <f>IF($I524="n/a",0,IF(Z$4&lt;=$C550,0,IF(SUM($C550,$I524)&gt;Z$4,$R538/$I524,$R538-SUM($I550:Y550))))</f>
        <v>0</v>
      </c>
      <c r="AA550" s="31">
        <f>IF($I524="n/a",0,IF(AA$4&lt;=$C550,0,IF(SUM($C550,$I524)&gt;AA$4,$R538/$I524,$R538-SUM($I550:Z550))))</f>
        <v>0</v>
      </c>
      <c r="AB550" s="31">
        <f>IF($I524="n/a",0,IF(AB$4&lt;=$C550,0,IF(SUM($C550,$I524)&gt;AB$4,$R538/$I524,$R538-SUM($I550:AA550))))</f>
        <v>0</v>
      </c>
      <c r="AC550" s="31">
        <f>IF($I524="n/a",0,IF(AC$4&lt;=$C550,0,IF(SUM($C550,$I524)&gt;AC$4,$R538/$I524,$R538-SUM($I550:AB550))))</f>
        <v>0</v>
      </c>
      <c r="AD550" s="31">
        <f>IF($I524="n/a",0,IF(AD$4&lt;=$C550,0,IF(SUM($C550,$I524)&gt;AD$4,$R538/$I524,$R538-SUM($I550:AC550))))</f>
        <v>0</v>
      </c>
      <c r="AE550" s="31">
        <f>IF($I524="n/a",0,IF(AE$4&lt;=$C550,0,IF(SUM($C550,$I524)&gt;AE$4,$R538/$I524,$R538-SUM($I550:AD550))))</f>
        <v>0</v>
      </c>
      <c r="AF550" s="31">
        <f>IF($I524="n/a",0,IF(AF$4&lt;=$C550,0,IF(SUM($C550,$I524)&gt;AF$4,$R538/$I524,$R538-SUM($I550:AE550))))</f>
        <v>0</v>
      </c>
      <c r="AG550" s="31">
        <f>IF($I524="n/a",0,IF(AG$4&lt;=$C550,0,IF(SUM($C550,$I524)&gt;AG$4,$R538/$I524,$R538-SUM($I550:AF550))))</f>
        <v>0</v>
      </c>
      <c r="AH550" s="31">
        <f>IF($I524="n/a",0,IF(AH$4&lt;=$C550,0,IF(SUM($C550,$I524)&gt;AH$4,$R538/$I524,$R538-SUM($I550:AG550))))</f>
        <v>0</v>
      </c>
      <c r="AI550" s="31">
        <f>IF($I524="n/a",0,IF(AI$4&lt;=$C550,0,IF(SUM($C550,$I524)&gt;AI$4,$R538/$I524,$R538-SUM($I550:AH550))))</f>
        <v>0</v>
      </c>
      <c r="AJ550" s="31">
        <f>IF($I524="n/a",0,IF(AJ$4&lt;=$C550,0,IF(SUM($C550,$I524)&gt;AJ$4,$R538/$I524,$R538-SUM($I550:AI550))))</f>
        <v>0</v>
      </c>
      <c r="AK550" s="31">
        <f>IF($I524="n/a",0,IF(AK$4&lt;=$C550,0,IF(SUM($C550,$I524)&gt;AK$4,$R538/$I524,$R538-SUM($I550:AJ550))))</f>
        <v>0</v>
      </c>
      <c r="AL550" s="31">
        <f>IF($I524="n/a",0,IF(AL$4&lt;=$C550,0,IF(SUM($C550,$I524)&gt;AL$4,$R538/$I524,$R538-SUM($I550:AK550))))</f>
        <v>0</v>
      </c>
      <c r="AM550" s="31">
        <f>IF($I524="n/a",0,IF(AM$4&lt;=$C550,0,IF(SUM($C550,$I524)&gt;AM$4,$R538/$I524,$R538-SUM($I550:AL550))))</f>
        <v>0</v>
      </c>
      <c r="AN550" s="31">
        <f>IF($I524="n/a",0,IF(AN$4&lt;=$C550,0,IF(SUM($C550,$I524)&gt;AN$4,$R538/$I524,$R538-SUM($I550:AM550))))</f>
        <v>0</v>
      </c>
      <c r="AO550" s="31">
        <f>IF($I524="n/a",0,IF(AO$4&lt;=$C550,0,IF(SUM($C550,$I524)&gt;AO$4,$R538/$I524,$R538-SUM($I550:AN550))))</f>
        <v>0</v>
      </c>
      <c r="AP550" s="31">
        <f>IF($I524="n/a",0,IF(AP$4&lt;=$C550,0,IF(SUM($C550,$I524)&gt;AP$4,$R538/$I524,$R538-SUM($I550:AO550))))</f>
        <v>0</v>
      </c>
      <c r="AQ550" s="31">
        <f>IF($I524="n/a",0,IF(AQ$4&lt;=$C550,0,IF(SUM($C550,$I524)&gt;AQ$4,$R538/$I524,$R538-SUM($I550:AP550))))</f>
        <v>0</v>
      </c>
      <c r="AR550" s="31">
        <f>IF($I524="n/a",0,IF(AR$4&lt;=$C550,0,IF(SUM($C550,$I524)&gt;AR$4,$R538/$I524,$R538-SUM($I550:AQ550))))</f>
        <v>0</v>
      </c>
      <c r="AS550" s="31">
        <f>IF($I524="n/a",0,IF(AS$4&lt;=$C550,0,IF(SUM($C550,$I524)&gt;AS$4,$R538/$I524,$R538-SUM($I550:AR550))))</f>
        <v>0</v>
      </c>
      <c r="AT550" s="31">
        <f>IF($I524="n/a",0,IF(AT$4&lt;=$C550,0,IF(SUM($C550,$I524)&gt;AT$4,$R538/$I524,$R538-SUM($I550:AS550))))</f>
        <v>0</v>
      </c>
      <c r="AU550" s="31">
        <f>IF($I524="n/a",0,IF(AU$4&lt;=$C550,0,IF(SUM($C550,$I524)&gt;AU$4,$R538/$I524,$R538-SUM($I550:AT550))))</f>
        <v>0</v>
      </c>
      <c r="AV550" s="31">
        <f>IF($I524="n/a",0,IF(AV$4&lt;=$C550,0,IF(SUM($C550,$I524)&gt;AV$4,$R538/$I524,$R538-SUM($I550:AU550))))</f>
        <v>0</v>
      </c>
      <c r="AW550" s="31">
        <f>IF($I524="n/a",0,IF(AW$4&lt;=$C550,0,IF(SUM($C550,$I524)&gt;AW$4,$R538/$I524,$R538-SUM($I550:AV550))))</f>
        <v>0</v>
      </c>
      <c r="AX550" s="31">
        <f>IF($I524="n/a",0,IF(AX$4&lt;=$C550,0,IF(SUM($C550,$I524)&gt;AX$4,$R538/$I524,$R538-SUM($I550:AW550))))</f>
        <v>0</v>
      </c>
      <c r="AY550" s="31">
        <f>IF($I524="n/a",0,IF(AY$4&lt;=$C550,0,IF(SUM($C550,$I524)&gt;AY$4,$R538/$I524,$R538-SUM($I550:AX550))))</f>
        <v>0</v>
      </c>
      <c r="AZ550" s="31">
        <f>IF($I524="n/a",0,IF(AZ$4&lt;=$C550,0,IF(SUM($C550,$I524)&gt;AZ$4,$R538/$I524,$R538-SUM($I550:AY550))))</f>
        <v>0</v>
      </c>
      <c r="BA550" s="31">
        <f>IF($I524="n/a",0,IF(BA$4&lt;=$C550,0,IF(SUM($C550,$I524)&gt;BA$4,$R538/$I524,$R538-SUM($I550:AZ550))))</f>
        <v>0</v>
      </c>
      <c r="BB550" s="31">
        <f>IF($I524="n/a",0,IF(BB$4&lt;=$C550,0,IF(SUM($C550,$I524)&gt;BB$4,$R538/$I524,$R538-SUM($I550:BA550))))</f>
        <v>0</v>
      </c>
      <c r="BC550" s="31">
        <f>IF($I524="n/a",0,IF(BC$4&lt;=$C550,0,IF(SUM($C550,$I524)&gt;BC$4,$R538/$I524,$R538-SUM($I550:BB550))))</f>
        <v>0</v>
      </c>
      <c r="BD550" s="31">
        <f>IF($I524="n/a",0,IF(BD$4&lt;=$C550,0,IF(SUM($C550,$I524)&gt;BD$4,$R538/$I524,$R538-SUM($I550:BC550))))</f>
        <v>0</v>
      </c>
      <c r="BE550" s="31">
        <f>IF($I524="n/a",0,IF(BE$4&lt;=$C550,0,IF(SUM($C550,$I524)&gt;BE$4,$R538/$I524,$R538-SUM($I550:BD550))))</f>
        <v>0</v>
      </c>
      <c r="BF550" s="31">
        <f>IF($I524="n/a",0,IF(BF$4&lt;=$C550,0,IF(SUM($C550,$I524)&gt;BF$4,$R538/$I524,$R538-SUM($I550:BE550))))</f>
        <v>0</v>
      </c>
      <c r="BG550" s="31">
        <f>IF($I524="n/a",0,IF(BG$4&lt;=$C550,0,IF(SUM($C550,$I524)&gt;BG$4,$R538/$I524,$R538-SUM($I550:BF550))))</f>
        <v>0</v>
      </c>
      <c r="BH550" s="31">
        <f>IF($I524="n/a",0,IF(BH$4&lt;=$C550,0,IF(SUM($C550,$I524)&gt;BH$4,$R538/$I524,$R538-SUM($I550:BG550))))</f>
        <v>0</v>
      </c>
      <c r="BI550" s="31">
        <f>IF($I524="n/a",0,IF(BI$4&lt;=$C550,0,IF(SUM($C550,$I524)&gt;BI$4,$R538/$I524,$R538-SUM($I550:BH550))))</f>
        <v>0</v>
      </c>
      <c r="BJ550" s="31">
        <f>IF($I524="n/a",0,IF(BJ$4&lt;=$C550,0,IF(SUM($C550,$I524)&gt;BJ$4,$R538/$I524,$R538-SUM($I550:BI550))))</f>
        <v>0</v>
      </c>
      <c r="BK550" s="31">
        <f>IF($I524="n/a",0,IF(BK$4&lt;=$C550,0,IF(SUM($C550,$I524)&gt;BK$4,$R538/$I524,$R538-SUM($I550:BJ550))))</f>
        <v>0</v>
      </c>
      <c r="BL550" s="31">
        <f>IF($I524="n/a",0,IF(BL$4&lt;=$C550,0,IF(SUM($C550,$I524)&gt;BL$4,$R538/$I524,$R538-SUM($I550:BK550))))</f>
        <v>0</v>
      </c>
      <c r="BM550" s="31">
        <f>IF($I524="n/a",0,IF(BM$4&lt;=$C550,0,IF(SUM($C550,$I524)&gt;BM$4,$R538/$I524,$R538-SUM($I550:BL550))))</f>
        <v>0</v>
      </c>
      <c r="BN550" s="31">
        <f>IF($I524="n/a",0,IF(BN$4&lt;=$C550,0,IF(SUM($C550,$I524)&gt;BN$4,$R538/$I524,$R538-SUM($I550:BM550))))</f>
        <v>0</v>
      </c>
      <c r="BO550" s="31">
        <f>IF($I524="n/a",0,IF(BO$4&lt;=$C550,0,IF(SUM($C550,$I524)&gt;BO$4,$R538/$I524,$R538-SUM($I550:BN550))))</f>
        <v>0</v>
      </c>
      <c r="BP550" s="31">
        <f>IF($I524="n/a",0,IF(BP$4&lt;=$C550,0,IF(SUM($C550,$I524)&gt;BP$4,$R538/$I524,$R538-SUM($I550:BO550))))</f>
        <v>0</v>
      </c>
      <c r="BQ550" s="31">
        <f>IF($I524="n/a",0,IF(BQ$4&lt;=$C550,0,IF(SUM($C550,$I524)&gt;BQ$4,$R538/$I524,$R538-SUM($I550:BP550))))</f>
        <v>0</v>
      </c>
      <c r="BR550" s="31">
        <f>IF($I524="n/a",0,IF(BR$4&lt;=$C550,0,IF(SUM($C550,$I524)&gt;BR$4,$R538/$I524,$R538-SUM($I550:BQ550))))</f>
        <v>0</v>
      </c>
      <c r="BS550" s="31">
        <f>IF($I524="n/a",0,IF(BS$4&lt;=$C550,0,IF(SUM($C550,$I524)&gt;BS$4,$R538/$I524,$R538-SUM($I550:BR550))))</f>
        <v>0</v>
      </c>
      <c r="BT550" s="31">
        <f>IF($I524="n/a",0,IF(BT$4&lt;=$C550,0,IF(SUM($C550,$I524)&gt;BT$4,$R538/$I524,$R538-SUM($I550:BS550))))</f>
        <v>0</v>
      </c>
      <c r="BU550" s="31">
        <f>IF($I524="n/a",0,IF(BU$4&lt;=$C550,0,IF(SUM($C550,$I524)&gt;BU$4,$R538/$I524,$R538-SUM($I550:BT550))))</f>
        <v>0</v>
      </c>
      <c r="BV550" s="31">
        <f>IF($I524="n/a",0,IF(BV$4&lt;=$C550,0,IF(SUM($C550,$I524)&gt;BV$4,$R538/$I524,$R538-SUM($I550:BU550))))</f>
        <v>0</v>
      </c>
      <c r="BW550" s="31">
        <f>IF($I524="n/a",0,IF(BW$4&lt;=$C550,0,IF(SUM($C550,$I524)&gt;BW$4,$R538/$I524,$R538-SUM($I550:BV550))))</f>
        <v>0</v>
      </c>
      <c r="BX550" s="31">
        <f>IF($I524="n/a",0,IF(BX$4&lt;=$C550,0,IF(SUM($C550,$I524)&gt;BX$4,$R538/$I524,$R538-SUM($I550:BW550))))</f>
        <v>0</v>
      </c>
      <c r="BY550" s="31">
        <f>IF($I524="n/a",0,IF(BY$4&lt;=$C550,0,IF(SUM($C550,$I524)&gt;BY$4,$R538/$I524,$R538-SUM($I550:BX550))))</f>
        <v>0</v>
      </c>
      <c r="BZ550" s="31">
        <f>IF($I524="n/a",0,IF(BZ$4&lt;=$C550,0,IF(SUM($C550,$I524)&gt;BZ$4,$R538/$I524,$R538-SUM($I550:BY550))))</f>
        <v>0</v>
      </c>
      <c r="CA550" s="31">
        <f>IF($I524="n/a",0,IF(CA$4&lt;=$C550,0,IF(SUM($C550,$I524)&gt;CA$4,$R538/$I524,$R538-SUM($I550:BZ550))))</f>
        <v>0</v>
      </c>
      <c r="CB550" s="31">
        <f>IF($I524="n/a",0,IF(CB$4&lt;=$C550,0,IF(SUM($C550,$I524)&gt;CB$4,$R538/$I524,$R538-SUM($I550:CA550))))</f>
        <v>0</v>
      </c>
      <c r="CC550" s="31">
        <f>IF($I524="n/a",0,IF(CC$4&lt;=$C550,0,IF(SUM($C550,$I524)&gt;CC$4,$R538/$I524,$R538-SUM($I550:CB550))))</f>
        <v>0</v>
      </c>
      <c r="CD550" s="31">
        <f>IF($I524="n/a",0,IF(CD$4&lt;=$C550,0,IF(SUM($C550,$I524)&gt;CD$4,$R538/$I524,$R538-SUM($I550:CC550))))</f>
        <v>0</v>
      </c>
      <c r="CE550" s="31">
        <f>IF($I524="n/a",0,IF(CE$4&lt;=$C550,0,IF(SUM($C550,$I524)&gt;CE$4,$R538/$I524,$R538-SUM($I550:CD550))))</f>
        <v>0</v>
      </c>
      <c r="CF550" s="31">
        <f>IF($I524="n/a",0,IF(CF$4&lt;=$C550,0,IF(SUM($C550,$I524)&gt;CF$4,$R538/$I524,$R538-SUM($I550:CE550))))</f>
        <v>0</v>
      </c>
    </row>
    <row r="551" spans="1:84" s="153" customFormat="1" ht="12.75" customHeight="1">
      <c r="A551"/>
      <c r="C551" s="197">
        <v>2025</v>
      </c>
      <c r="D551" s="21" t="s">
        <v>54</v>
      </c>
      <c r="E551" s="21" t="s">
        <v>185</v>
      </c>
      <c r="I551" s="31"/>
      <c r="J551" s="31">
        <f>IF($I524="n/a",0,IF(J$4&lt;=$C551,0,IF(SUM($C551,$I524)&gt;J$4,$S538/$I524,$S538-SUM($I551:I551))))</f>
        <v>0</v>
      </c>
      <c r="K551" s="31">
        <f>IF($I524="n/a",0,IF(K$4&lt;=$C551,0,IF(SUM($C551,$I524)&gt;K$4,$S538/$I524,$S538-SUM($I551:J551))))</f>
        <v>0</v>
      </c>
      <c r="L551" s="31">
        <f>IF($I524="n/a",0,IF(L$4&lt;=$C551,0,IF(SUM($C551,$I524)&gt;L$4,$S538/$I524,$S538-SUM($I551:K551))))</f>
        <v>0</v>
      </c>
      <c r="M551" s="31">
        <f>IF($I524="n/a",0,IF(M$4&lt;=$C551,0,IF(SUM($C551,$I524)&gt;M$4,$S538/$I524,$S538-SUM($I551:L551))))</f>
        <v>0</v>
      </c>
      <c r="N551" s="31">
        <f>IF($I524="n/a",0,IF(N$4&lt;=$C551,0,IF(SUM($C551,$I524)&gt;N$4,$S538/$I524,$S538-SUM($I551:M551))))</f>
        <v>0</v>
      </c>
      <c r="O551" s="31">
        <f>IF($I524="n/a",0,IF(O$4&lt;=$C551,0,IF(SUM($C551,$I524)&gt;O$4,$S538/$I524,$S538-SUM($I551:N551))))</f>
        <v>0</v>
      </c>
      <c r="P551" s="31">
        <f>IF($I524="n/a",0,IF(P$4&lt;=$C551,0,IF(SUM($C551,$I524)&gt;P$4,$S538/$I524,$S538-SUM($I551:O551))))</f>
        <v>0</v>
      </c>
      <c r="Q551" s="31">
        <f>IF($I524="n/a",0,IF(Q$4&lt;=$C551,0,IF(SUM($C551,$I524)&gt;Q$4,$S538/$I524,$S538-SUM($I551:P551))))</f>
        <v>0</v>
      </c>
      <c r="R551" s="31">
        <f>IF($I524="n/a",0,IF(R$4&lt;=$C551,0,IF(SUM($C551,$I524)&gt;R$4,$S538/$I524,$S538-SUM($I551:Q551))))</f>
        <v>0</v>
      </c>
      <c r="S551" s="31">
        <f>IF($I524="n/a",0,IF(S$4&lt;=$C551,0,IF(SUM($C551,$I524)&gt;S$4,$S538/$I524,$S538-SUM($I551:R551))))</f>
        <v>0</v>
      </c>
      <c r="T551" s="31">
        <f>IF($I524="n/a",0,IF(T$4&lt;=$C551,0,IF(SUM($C551,$I524)&gt;T$4,$S538/$I524,$S538-SUM($I551:S551))))</f>
        <v>0</v>
      </c>
      <c r="U551" s="31">
        <f>IF($I524="n/a",0,IF(U$4&lt;=$C551,0,IF(SUM($C551,$I524)&gt;U$4,$S538/$I524,$S538-SUM($I551:T551))))</f>
        <v>0</v>
      </c>
      <c r="V551" s="31">
        <f>IF($I524="n/a",0,IF(V$4&lt;=$C551,0,IF(SUM($C551,$I524)&gt;V$4,$S538/$I524,$S538-SUM($I551:U551))))</f>
        <v>0</v>
      </c>
      <c r="W551" s="31">
        <f>IF($I524="n/a",0,IF(W$4&lt;=$C551,0,IF(SUM($C551,$I524)&gt;W$4,$S538/$I524,$S538-SUM($I551:V551))))</f>
        <v>0</v>
      </c>
      <c r="X551" s="31">
        <f>IF($I524="n/a",0,IF(X$4&lt;=$C551,0,IF(SUM($C551,$I524)&gt;X$4,$S538/$I524,$S538-SUM($I551:W551))))</f>
        <v>0</v>
      </c>
      <c r="Y551" s="31">
        <f>IF($I524="n/a",0,IF(Y$4&lt;=$C551,0,IF(SUM($C551,$I524)&gt;Y$4,$S538/$I524,$S538-SUM($I551:X551))))</f>
        <v>0</v>
      </c>
      <c r="Z551" s="31">
        <f>IF($I524="n/a",0,IF(Z$4&lt;=$C551,0,IF(SUM($C551,$I524)&gt;Z$4,$S538/$I524,$S538-SUM($I551:Y551))))</f>
        <v>0</v>
      </c>
      <c r="AA551" s="31">
        <f>IF($I524="n/a",0,IF(AA$4&lt;=$C551,0,IF(SUM($C551,$I524)&gt;AA$4,$S538/$I524,$S538-SUM($I551:Z551))))</f>
        <v>0</v>
      </c>
      <c r="AB551" s="31">
        <f>IF($I524="n/a",0,IF(AB$4&lt;=$C551,0,IF(SUM($C551,$I524)&gt;AB$4,$S538/$I524,$S538-SUM($I551:AA551))))</f>
        <v>0</v>
      </c>
      <c r="AC551" s="31">
        <f>IF($I524="n/a",0,IF(AC$4&lt;=$C551,0,IF(SUM($C551,$I524)&gt;AC$4,$S538/$I524,$S538-SUM($I551:AB551))))</f>
        <v>0</v>
      </c>
      <c r="AD551" s="31">
        <f>IF($I524="n/a",0,IF(AD$4&lt;=$C551,0,IF(SUM($C551,$I524)&gt;AD$4,$S538/$I524,$S538-SUM($I551:AC551))))</f>
        <v>0</v>
      </c>
      <c r="AE551" s="31">
        <f>IF($I524="n/a",0,IF(AE$4&lt;=$C551,0,IF(SUM($C551,$I524)&gt;AE$4,$S538/$I524,$S538-SUM($I551:AD551))))</f>
        <v>0</v>
      </c>
      <c r="AF551" s="31">
        <f>IF($I524="n/a",0,IF(AF$4&lt;=$C551,0,IF(SUM($C551,$I524)&gt;AF$4,$S538/$I524,$S538-SUM($I551:AE551))))</f>
        <v>0</v>
      </c>
      <c r="AG551" s="31">
        <f>IF($I524="n/a",0,IF(AG$4&lt;=$C551,0,IF(SUM($C551,$I524)&gt;AG$4,$S538/$I524,$S538-SUM($I551:AF551))))</f>
        <v>0</v>
      </c>
      <c r="AH551" s="31">
        <f>IF($I524="n/a",0,IF(AH$4&lt;=$C551,0,IF(SUM($C551,$I524)&gt;AH$4,$S538/$I524,$S538-SUM($I551:AG551))))</f>
        <v>0</v>
      </c>
      <c r="AI551" s="31">
        <f>IF($I524="n/a",0,IF(AI$4&lt;=$C551,0,IF(SUM($C551,$I524)&gt;AI$4,$S538/$I524,$S538-SUM($I551:AH551))))</f>
        <v>0</v>
      </c>
      <c r="AJ551" s="31">
        <f>IF($I524="n/a",0,IF(AJ$4&lt;=$C551,0,IF(SUM($C551,$I524)&gt;AJ$4,$S538/$I524,$S538-SUM($I551:AI551))))</f>
        <v>0</v>
      </c>
      <c r="AK551" s="31">
        <f>IF($I524="n/a",0,IF(AK$4&lt;=$C551,0,IF(SUM($C551,$I524)&gt;AK$4,$S538/$I524,$S538-SUM($I551:AJ551))))</f>
        <v>0</v>
      </c>
      <c r="AL551" s="31">
        <f>IF($I524="n/a",0,IF(AL$4&lt;=$C551,0,IF(SUM($C551,$I524)&gt;AL$4,$S538/$I524,$S538-SUM($I551:AK551))))</f>
        <v>0</v>
      </c>
      <c r="AM551" s="31">
        <f>IF($I524="n/a",0,IF(AM$4&lt;=$C551,0,IF(SUM($C551,$I524)&gt;AM$4,$S538/$I524,$S538-SUM($I551:AL551))))</f>
        <v>0</v>
      </c>
      <c r="AN551" s="31">
        <f>IF($I524="n/a",0,IF(AN$4&lt;=$C551,0,IF(SUM($C551,$I524)&gt;AN$4,$S538/$I524,$S538-SUM($I551:AM551))))</f>
        <v>0</v>
      </c>
      <c r="AO551" s="31">
        <f>IF($I524="n/a",0,IF(AO$4&lt;=$C551,0,IF(SUM($C551,$I524)&gt;AO$4,$S538/$I524,$S538-SUM($I551:AN551))))</f>
        <v>0</v>
      </c>
      <c r="AP551" s="31">
        <f>IF($I524="n/a",0,IF(AP$4&lt;=$C551,0,IF(SUM($C551,$I524)&gt;AP$4,$S538/$I524,$S538-SUM($I551:AO551))))</f>
        <v>0</v>
      </c>
      <c r="AQ551" s="31">
        <f>IF($I524="n/a",0,IF(AQ$4&lt;=$C551,0,IF(SUM($C551,$I524)&gt;AQ$4,$S538/$I524,$S538-SUM($I551:AP551))))</f>
        <v>0</v>
      </c>
      <c r="AR551" s="31">
        <f>IF($I524="n/a",0,IF(AR$4&lt;=$C551,0,IF(SUM($C551,$I524)&gt;AR$4,$S538/$I524,$S538-SUM($I551:AQ551))))</f>
        <v>0</v>
      </c>
      <c r="AS551" s="31">
        <f>IF($I524="n/a",0,IF(AS$4&lt;=$C551,0,IF(SUM($C551,$I524)&gt;AS$4,$S538/$I524,$S538-SUM($I551:AR551))))</f>
        <v>0</v>
      </c>
      <c r="AT551" s="31">
        <f>IF($I524="n/a",0,IF(AT$4&lt;=$C551,0,IF(SUM($C551,$I524)&gt;AT$4,$S538/$I524,$S538-SUM($I551:AS551))))</f>
        <v>0</v>
      </c>
      <c r="AU551" s="31">
        <f>IF($I524="n/a",0,IF(AU$4&lt;=$C551,0,IF(SUM($C551,$I524)&gt;AU$4,$S538/$I524,$S538-SUM($I551:AT551))))</f>
        <v>0</v>
      </c>
      <c r="AV551" s="31">
        <f>IF($I524="n/a",0,IF(AV$4&lt;=$C551,0,IF(SUM($C551,$I524)&gt;AV$4,$S538/$I524,$S538-SUM($I551:AU551))))</f>
        <v>0</v>
      </c>
      <c r="AW551" s="31">
        <f>IF($I524="n/a",0,IF(AW$4&lt;=$C551,0,IF(SUM($C551,$I524)&gt;AW$4,$S538/$I524,$S538-SUM($I551:AV551))))</f>
        <v>0</v>
      </c>
      <c r="AX551" s="31">
        <f>IF($I524="n/a",0,IF(AX$4&lt;=$C551,0,IF(SUM($C551,$I524)&gt;AX$4,$S538/$I524,$S538-SUM($I551:AW551))))</f>
        <v>0</v>
      </c>
      <c r="AY551" s="31">
        <f>IF($I524="n/a",0,IF(AY$4&lt;=$C551,0,IF(SUM($C551,$I524)&gt;AY$4,$S538/$I524,$S538-SUM($I551:AX551))))</f>
        <v>0</v>
      </c>
      <c r="AZ551" s="31">
        <f>IF($I524="n/a",0,IF(AZ$4&lt;=$C551,0,IF(SUM($C551,$I524)&gt;AZ$4,$S538/$I524,$S538-SUM($I551:AY551))))</f>
        <v>0</v>
      </c>
      <c r="BA551" s="31">
        <f>IF($I524="n/a",0,IF(BA$4&lt;=$C551,0,IF(SUM($C551,$I524)&gt;BA$4,$S538/$I524,$S538-SUM($I551:AZ551))))</f>
        <v>0</v>
      </c>
      <c r="BB551" s="31">
        <f>IF($I524="n/a",0,IF(BB$4&lt;=$C551,0,IF(SUM($C551,$I524)&gt;BB$4,$S538/$I524,$S538-SUM($I551:BA551))))</f>
        <v>0</v>
      </c>
      <c r="BC551" s="31">
        <f>IF($I524="n/a",0,IF(BC$4&lt;=$C551,0,IF(SUM($C551,$I524)&gt;BC$4,$S538/$I524,$S538-SUM($I551:BB551))))</f>
        <v>0</v>
      </c>
      <c r="BD551" s="31">
        <f>IF($I524="n/a",0,IF(BD$4&lt;=$C551,0,IF(SUM($C551,$I524)&gt;BD$4,$S538/$I524,$S538-SUM($I551:BC551))))</f>
        <v>0</v>
      </c>
      <c r="BE551" s="31">
        <f>IF($I524="n/a",0,IF(BE$4&lt;=$C551,0,IF(SUM($C551,$I524)&gt;BE$4,$S538/$I524,$S538-SUM($I551:BD551))))</f>
        <v>0</v>
      </c>
      <c r="BF551" s="31">
        <f>IF($I524="n/a",0,IF(BF$4&lt;=$C551,0,IF(SUM($C551,$I524)&gt;BF$4,$S538/$I524,$S538-SUM($I551:BE551))))</f>
        <v>0</v>
      </c>
      <c r="BG551" s="31">
        <f>IF($I524="n/a",0,IF(BG$4&lt;=$C551,0,IF(SUM($C551,$I524)&gt;BG$4,$S538/$I524,$S538-SUM($I551:BF551))))</f>
        <v>0</v>
      </c>
      <c r="BH551" s="31">
        <f>IF($I524="n/a",0,IF(BH$4&lt;=$C551,0,IF(SUM($C551,$I524)&gt;BH$4,$S538/$I524,$S538-SUM($I551:BG551))))</f>
        <v>0</v>
      </c>
      <c r="BI551" s="31">
        <f>IF($I524="n/a",0,IF(BI$4&lt;=$C551,0,IF(SUM($C551,$I524)&gt;BI$4,$S538/$I524,$S538-SUM($I551:BH551))))</f>
        <v>0</v>
      </c>
      <c r="BJ551" s="31">
        <f>IF($I524="n/a",0,IF(BJ$4&lt;=$C551,0,IF(SUM($C551,$I524)&gt;BJ$4,$S538/$I524,$S538-SUM($I551:BI551))))</f>
        <v>0</v>
      </c>
      <c r="BK551" s="31">
        <f>IF($I524="n/a",0,IF(BK$4&lt;=$C551,0,IF(SUM($C551,$I524)&gt;BK$4,$S538/$I524,$S538-SUM($I551:BJ551))))</f>
        <v>0</v>
      </c>
      <c r="BL551" s="31">
        <f>IF($I524="n/a",0,IF(BL$4&lt;=$C551,0,IF(SUM($C551,$I524)&gt;BL$4,$S538/$I524,$S538-SUM($I551:BK551))))</f>
        <v>0</v>
      </c>
      <c r="BM551" s="31">
        <f>IF($I524="n/a",0,IF(BM$4&lt;=$C551,0,IF(SUM($C551,$I524)&gt;BM$4,$S538/$I524,$S538-SUM($I551:BL551))))</f>
        <v>0</v>
      </c>
      <c r="BN551" s="31">
        <f>IF($I524="n/a",0,IF(BN$4&lt;=$C551,0,IF(SUM($C551,$I524)&gt;BN$4,$S538/$I524,$S538-SUM($I551:BM551))))</f>
        <v>0</v>
      </c>
      <c r="BO551" s="31">
        <f>IF($I524="n/a",0,IF(BO$4&lt;=$C551,0,IF(SUM($C551,$I524)&gt;BO$4,$S538/$I524,$S538-SUM($I551:BN551))))</f>
        <v>0</v>
      </c>
      <c r="BP551" s="31">
        <f>IF($I524="n/a",0,IF(BP$4&lt;=$C551,0,IF(SUM($C551,$I524)&gt;BP$4,$S538/$I524,$S538-SUM($I551:BO551))))</f>
        <v>0</v>
      </c>
      <c r="BQ551" s="31">
        <f>IF($I524="n/a",0,IF(BQ$4&lt;=$C551,0,IF(SUM($C551,$I524)&gt;BQ$4,$S538/$I524,$S538-SUM($I551:BP551))))</f>
        <v>0</v>
      </c>
      <c r="BR551" s="31">
        <f>IF($I524="n/a",0,IF(BR$4&lt;=$C551,0,IF(SUM($C551,$I524)&gt;BR$4,$S538/$I524,$S538-SUM($I551:BQ551))))</f>
        <v>0</v>
      </c>
      <c r="BS551" s="31">
        <f>IF($I524="n/a",0,IF(BS$4&lt;=$C551,0,IF(SUM($C551,$I524)&gt;BS$4,$S538/$I524,$S538-SUM($I551:BR551))))</f>
        <v>0</v>
      </c>
      <c r="BT551" s="31">
        <f>IF($I524="n/a",0,IF(BT$4&lt;=$C551,0,IF(SUM($C551,$I524)&gt;BT$4,$S538/$I524,$S538-SUM($I551:BS551))))</f>
        <v>0</v>
      </c>
      <c r="BU551" s="31">
        <f>IF($I524="n/a",0,IF(BU$4&lt;=$C551,0,IF(SUM($C551,$I524)&gt;BU$4,$S538/$I524,$S538-SUM($I551:BT551))))</f>
        <v>0</v>
      </c>
      <c r="BV551" s="31">
        <f>IF($I524="n/a",0,IF(BV$4&lt;=$C551,0,IF(SUM($C551,$I524)&gt;BV$4,$S538/$I524,$S538-SUM($I551:BU551))))</f>
        <v>0</v>
      </c>
      <c r="BW551" s="31">
        <f>IF($I524="n/a",0,IF(BW$4&lt;=$C551,0,IF(SUM($C551,$I524)&gt;BW$4,$S538/$I524,$S538-SUM($I551:BV551))))</f>
        <v>0</v>
      </c>
      <c r="BX551" s="31">
        <f>IF($I524="n/a",0,IF(BX$4&lt;=$C551,0,IF(SUM($C551,$I524)&gt;BX$4,$S538/$I524,$S538-SUM($I551:BW551))))</f>
        <v>0</v>
      </c>
      <c r="BY551" s="31">
        <f>IF($I524="n/a",0,IF(BY$4&lt;=$C551,0,IF(SUM($C551,$I524)&gt;BY$4,$S538/$I524,$S538-SUM($I551:BX551))))</f>
        <v>0</v>
      </c>
      <c r="BZ551" s="31">
        <f>IF($I524="n/a",0,IF(BZ$4&lt;=$C551,0,IF(SUM($C551,$I524)&gt;BZ$4,$S538/$I524,$S538-SUM($I551:BY551))))</f>
        <v>0</v>
      </c>
      <c r="CA551" s="31">
        <f>IF($I524="n/a",0,IF(CA$4&lt;=$C551,0,IF(SUM($C551,$I524)&gt;CA$4,$S538/$I524,$S538-SUM($I551:BZ551))))</f>
        <v>0</v>
      </c>
      <c r="CB551" s="31">
        <f>IF($I524="n/a",0,IF(CB$4&lt;=$C551,0,IF(SUM($C551,$I524)&gt;CB$4,$S538/$I524,$S538-SUM($I551:CA551))))</f>
        <v>0</v>
      </c>
      <c r="CC551" s="31">
        <f>IF($I524="n/a",0,IF(CC$4&lt;=$C551,0,IF(SUM($C551,$I524)&gt;CC$4,$S538/$I524,$S538-SUM($I551:CB551))))</f>
        <v>0</v>
      </c>
      <c r="CD551" s="31">
        <f>IF($I524="n/a",0,IF(CD$4&lt;=$C551,0,IF(SUM($C551,$I524)&gt;CD$4,$S538/$I524,$S538-SUM($I551:CC551))))</f>
        <v>0</v>
      </c>
      <c r="CE551" s="31">
        <f>IF($I524="n/a",0,IF(CE$4&lt;=$C551,0,IF(SUM($C551,$I524)&gt;CE$4,$S538/$I524,$S538-SUM($I551:CD551))))</f>
        <v>0</v>
      </c>
      <c r="CF551" s="31">
        <f>IF($I524="n/a",0,IF(CF$4&lt;=$C551,0,IF(SUM($C551,$I524)&gt;CF$4,$S538/$I524,$S538-SUM($I551:CE551))))</f>
        <v>0</v>
      </c>
    </row>
    <row r="552" spans="1:84" s="153" customFormat="1" ht="12.75" customHeight="1">
      <c r="A552"/>
      <c r="C552" s="197">
        <v>2026</v>
      </c>
      <c r="D552" s="21" t="s">
        <v>55</v>
      </c>
      <c r="E552" s="21" t="s">
        <v>185</v>
      </c>
      <c r="I552" s="31"/>
      <c r="J552" s="31">
        <f>IF($I524="n/a",0,IF(J$4&lt;=$C552,0,IF(SUM($C552,$I524)&gt;J$4,$T538/$I524,$T538-SUM($I552:I552))))</f>
        <v>0</v>
      </c>
      <c r="K552" s="31">
        <f>IF($I524="n/a",0,IF(K$4&lt;=$C552,0,IF(SUM($C552,$I524)&gt;K$4,$T538/$I524,$T538-SUM($I552:J552))))</f>
        <v>0</v>
      </c>
      <c r="L552" s="31">
        <f>IF($I524="n/a",0,IF(L$4&lt;=$C552,0,IF(SUM($C552,$I524)&gt;L$4,$T538/$I524,$T538-SUM($I552:K552))))</f>
        <v>0</v>
      </c>
      <c r="M552" s="31">
        <f>IF($I524="n/a",0,IF(M$4&lt;=$C552,0,IF(SUM($C552,$I524)&gt;M$4,$T538/$I524,$T538-SUM($I552:L552))))</f>
        <v>0</v>
      </c>
      <c r="N552" s="31">
        <f>IF($I524="n/a",0,IF(N$4&lt;=$C552,0,IF(SUM($C552,$I524)&gt;N$4,$T538/$I524,$T538-SUM($I552:M552))))</f>
        <v>0</v>
      </c>
      <c r="O552" s="31">
        <f>IF($I524="n/a",0,IF(O$4&lt;=$C552,0,IF(SUM($C552,$I524)&gt;O$4,$T538/$I524,$T538-SUM($I552:N552))))</f>
        <v>0</v>
      </c>
      <c r="P552" s="31">
        <f>IF($I524="n/a",0,IF(P$4&lt;=$C552,0,IF(SUM($C552,$I524)&gt;P$4,$T538/$I524,$T538-SUM($I552:O552))))</f>
        <v>0</v>
      </c>
      <c r="Q552" s="31">
        <f>IF($I524="n/a",0,IF(Q$4&lt;=$C552,0,IF(SUM($C552,$I524)&gt;Q$4,$T538/$I524,$T538-SUM($I552:P552))))</f>
        <v>0</v>
      </c>
      <c r="R552" s="31">
        <f>IF($I524="n/a",0,IF(R$4&lt;=$C552,0,IF(SUM($C552,$I524)&gt;R$4,$T538/$I524,$T538-SUM($I552:Q552))))</f>
        <v>0</v>
      </c>
      <c r="S552" s="31">
        <f>IF($I524="n/a",0,IF(S$4&lt;=$C552,0,IF(SUM($C552,$I524)&gt;S$4,$T538/$I524,$T538-SUM($I552:R552))))</f>
        <v>0</v>
      </c>
      <c r="T552" s="31">
        <f>IF($I524="n/a",0,IF(T$4&lt;=$C552,0,IF(SUM($C552,$I524)&gt;T$4,$T538/$I524,$T538-SUM($I552:S552))))</f>
        <v>0</v>
      </c>
      <c r="U552" s="31">
        <f>IF($I524="n/a",0,IF(U$4&lt;=$C552,0,IF(SUM($C552,$I524)&gt;U$4,$T538/$I524,$T538-SUM($I552:T552))))</f>
        <v>0</v>
      </c>
      <c r="V552" s="31">
        <f>IF($I524="n/a",0,IF(V$4&lt;=$C552,0,IF(SUM($C552,$I524)&gt;V$4,$T538/$I524,$T538-SUM($I552:U552))))</f>
        <v>0</v>
      </c>
      <c r="W552" s="31">
        <f>IF($I524="n/a",0,IF(W$4&lt;=$C552,0,IF(SUM($C552,$I524)&gt;W$4,$T538/$I524,$T538-SUM($I552:V552))))</f>
        <v>0</v>
      </c>
      <c r="X552" s="31">
        <f>IF($I524="n/a",0,IF(X$4&lt;=$C552,0,IF(SUM($C552,$I524)&gt;X$4,$T538/$I524,$T538-SUM($I552:W552))))</f>
        <v>0</v>
      </c>
      <c r="Y552" s="31">
        <f>IF($I524="n/a",0,IF(Y$4&lt;=$C552,0,IF(SUM($C552,$I524)&gt;Y$4,$T538/$I524,$T538-SUM($I552:X552))))</f>
        <v>0</v>
      </c>
      <c r="Z552" s="31">
        <f>IF($I524="n/a",0,IF(Z$4&lt;=$C552,0,IF(SUM($C552,$I524)&gt;Z$4,$T538/$I524,$T538-SUM($I552:Y552))))</f>
        <v>0</v>
      </c>
      <c r="AA552" s="31">
        <f>IF($I524="n/a",0,IF(AA$4&lt;=$C552,0,IF(SUM($C552,$I524)&gt;AA$4,$T538/$I524,$T538-SUM($I552:Z552))))</f>
        <v>0</v>
      </c>
      <c r="AB552" s="31">
        <f>IF($I524="n/a",0,IF(AB$4&lt;=$C552,0,IF(SUM($C552,$I524)&gt;AB$4,$T538/$I524,$T538-SUM($I552:AA552))))</f>
        <v>0</v>
      </c>
      <c r="AC552" s="31">
        <f>IF($I524="n/a",0,IF(AC$4&lt;=$C552,0,IF(SUM($C552,$I524)&gt;AC$4,$T538/$I524,$T538-SUM($I552:AB552))))</f>
        <v>0</v>
      </c>
      <c r="AD552" s="31">
        <f>IF($I524="n/a",0,IF(AD$4&lt;=$C552,0,IF(SUM($C552,$I524)&gt;AD$4,$T538/$I524,$T538-SUM($I552:AC552))))</f>
        <v>0</v>
      </c>
      <c r="AE552" s="31">
        <f>IF($I524="n/a",0,IF(AE$4&lt;=$C552,0,IF(SUM($C552,$I524)&gt;AE$4,$T538/$I524,$T538-SUM($I552:AD552))))</f>
        <v>0</v>
      </c>
      <c r="AF552" s="31">
        <f>IF($I524="n/a",0,IF(AF$4&lt;=$C552,0,IF(SUM($C552,$I524)&gt;AF$4,$T538/$I524,$T538-SUM($I552:AE552))))</f>
        <v>0</v>
      </c>
      <c r="AG552" s="31">
        <f>IF($I524="n/a",0,IF(AG$4&lt;=$C552,0,IF(SUM($C552,$I524)&gt;AG$4,$T538/$I524,$T538-SUM($I552:AF552))))</f>
        <v>0</v>
      </c>
      <c r="AH552" s="31">
        <f>IF($I524="n/a",0,IF(AH$4&lt;=$C552,0,IF(SUM($C552,$I524)&gt;AH$4,$T538/$I524,$T538-SUM($I552:AG552))))</f>
        <v>0</v>
      </c>
      <c r="AI552" s="31">
        <f>IF($I524="n/a",0,IF(AI$4&lt;=$C552,0,IF(SUM($C552,$I524)&gt;AI$4,$T538/$I524,$T538-SUM($I552:AH552))))</f>
        <v>0</v>
      </c>
      <c r="AJ552" s="31">
        <f>IF($I524="n/a",0,IF(AJ$4&lt;=$C552,0,IF(SUM($C552,$I524)&gt;AJ$4,$T538/$I524,$T538-SUM($I552:AI552))))</f>
        <v>0</v>
      </c>
      <c r="AK552" s="31">
        <f>IF($I524="n/a",0,IF(AK$4&lt;=$C552,0,IF(SUM($C552,$I524)&gt;AK$4,$T538/$I524,$T538-SUM($I552:AJ552))))</f>
        <v>0</v>
      </c>
      <c r="AL552" s="31">
        <f>IF($I524="n/a",0,IF(AL$4&lt;=$C552,0,IF(SUM($C552,$I524)&gt;AL$4,$T538/$I524,$T538-SUM($I552:AK552))))</f>
        <v>0</v>
      </c>
      <c r="AM552" s="31">
        <f>IF($I524="n/a",0,IF(AM$4&lt;=$C552,0,IF(SUM($C552,$I524)&gt;AM$4,$T538/$I524,$T538-SUM($I552:AL552))))</f>
        <v>0</v>
      </c>
      <c r="AN552" s="31">
        <f>IF($I524="n/a",0,IF(AN$4&lt;=$C552,0,IF(SUM($C552,$I524)&gt;AN$4,$T538/$I524,$T538-SUM($I552:AM552))))</f>
        <v>0</v>
      </c>
      <c r="AO552" s="31">
        <f>IF($I524="n/a",0,IF(AO$4&lt;=$C552,0,IF(SUM($C552,$I524)&gt;AO$4,$T538/$I524,$T538-SUM($I552:AN552))))</f>
        <v>0</v>
      </c>
      <c r="AP552" s="31">
        <f>IF($I524="n/a",0,IF(AP$4&lt;=$C552,0,IF(SUM($C552,$I524)&gt;AP$4,$T538/$I524,$T538-SUM($I552:AO552))))</f>
        <v>0</v>
      </c>
      <c r="AQ552" s="31">
        <f>IF($I524="n/a",0,IF(AQ$4&lt;=$C552,0,IF(SUM($C552,$I524)&gt;AQ$4,$T538/$I524,$T538-SUM($I552:AP552))))</f>
        <v>0</v>
      </c>
      <c r="AR552" s="31">
        <f>IF($I524="n/a",0,IF(AR$4&lt;=$C552,0,IF(SUM($C552,$I524)&gt;AR$4,$T538/$I524,$T538-SUM($I552:AQ552))))</f>
        <v>0</v>
      </c>
      <c r="AS552" s="31">
        <f>IF($I524="n/a",0,IF(AS$4&lt;=$C552,0,IF(SUM($C552,$I524)&gt;AS$4,$T538/$I524,$T538-SUM($I552:AR552))))</f>
        <v>0</v>
      </c>
      <c r="AT552" s="31">
        <f>IF($I524="n/a",0,IF(AT$4&lt;=$C552,0,IF(SUM($C552,$I524)&gt;AT$4,$T538/$I524,$T538-SUM($I552:AS552))))</f>
        <v>0</v>
      </c>
      <c r="AU552" s="31">
        <f>IF($I524="n/a",0,IF(AU$4&lt;=$C552,0,IF(SUM($C552,$I524)&gt;AU$4,$T538/$I524,$T538-SUM($I552:AT552))))</f>
        <v>0</v>
      </c>
      <c r="AV552" s="31">
        <f>IF($I524="n/a",0,IF(AV$4&lt;=$C552,0,IF(SUM($C552,$I524)&gt;AV$4,$T538/$I524,$T538-SUM($I552:AU552))))</f>
        <v>0</v>
      </c>
      <c r="AW552" s="31">
        <f>IF($I524="n/a",0,IF(AW$4&lt;=$C552,0,IF(SUM($C552,$I524)&gt;AW$4,$T538/$I524,$T538-SUM($I552:AV552))))</f>
        <v>0</v>
      </c>
      <c r="AX552" s="31">
        <f>IF($I524="n/a",0,IF(AX$4&lt;=$C552,0,IF(SUM($C552,$I524)&gt;AX$4,$T538/$I524,$T538-SUM($I552:AW552))))</f>
        <v>0</v>
      </c>
      <c r="AY552" s="31">
        <f>IF($I524="n/a",0,IF(AY$4&lt;=$C552,0,IF(SUM($C552,$I524)&gt;AY$4,$T538/$I524,$T538-SUM($I552:AX552))))</f>
        <v>0</v>
      </c>
      <c r="AZ552" s="31">
        <f>IF($I524="n/a",0,IF(AZ$4&lt;=$C552,0,IF(SUM($C552,$I524)&gt;AZ$4,$T538/$I524,$T538-SUM($I552:AY552))))</f>
        <v>0</v>
      </c>
      <c r="BA552" s="31">
        <f>IF($I524="n/a",0,IF(BA$4&lt;=$C552,0,IF(SUM($C552,$I524)&gt;BA$4,$T538/$I524,$T538-SUM($I552:AZ552))))</f>
        <v>0</v>
      </c>
      <c r="BB552" s="31">
        <f>IF($I524="n/a",0,IF(BB$4&lt;=$C552,0,IF(SUM($C552,$I524)&gt;BB$4,$T538/$I524,$T538-SUM($I552:BA552))))</f>
        <v>0</v>
      </c>
      <c r="BC552" s="31">
        <f>IF($I524="n/a",0,IF(BC$4&lt;=$C552,0,IF(SUM($C552,$I524)&gt;BC$4,$T538/$I524,$T538-SUM($I552:BB552))))</f>
        <v>0</v>
      </c>
      <c r="BD552" s="31">
        <f>IF($I524="n/a",0,IF(BD$4&lt;=$C552,0,IF(SUM($C552,$I524)&gt;BD$4,$T538/$I524,$T538-SUM($I552:BC552))))</f>
        <v>0</v>
      </c>
      <c r="BE552" s="31">
        <f>IF($I524="n/a",0,IF(BE$4&lt;=$C552,0,IF(SUM($C552,$I524)&gt;BE$4,$T538/$I524,$T538-SUM($I552:BD552))))</f>
        <v>0</v>
      </c>
      <c r="BF552" s="31">
        <f>IF($I524="n/a",0,IF(BF$4&lt;=$C552,0,IF(SUM($C552,$I524)&gt;BF$4,$T538/$I524,$T538-SUM($I552:BE552))))</f>
        <v>0</v>
      </c>
      <c r="BG552" s="31">
        <f>IF($I524="n/a",0,IF(BG$4&lt;=$C552,0,IF(SUM($C552,$I524)&gt;BG$4,$T538/$I524,$T538-SUM($I552:BF552))))</f>
        <v>0</v>
      </c>
      <c r="BH552" s="31">
        <f>IF($I524="n/a",0,IF(BH$4&lt;=$C552,0,IF(SUM($C552,$I524)&gt;BH$4,$T538/$I524,$T538-SUM($I552:BG552))))</f>
        <v>0</v>
      </c>
      <c r="BI552" s="31">
        <f>IF($I524="n/a",0,IF(BI$4&lt;=$C552,0,IF(SUM($C552,$I524)&gt;BI$4,$T538/$I524,$T538-SUM($I552:BH552))))</f>
        <v>0</v>
      </c>
      <c r="BJ552" s="31">
        <f>IF($I524="n/a",0,IF(BJ$4&lt;=$C552,0,IF(SUM($C552,$I524)&gt;BJ$4,$T538/$I524,$T538-SUM($I552:BI552))))</f>
        <v>0</v>
      </c>
      <c r="BK552" s="31">
        <f>IF($I524="n/a",0,IF(BK$4&lt;=$C552,0,IF(SUM($C552,$I524)&gt;BK$4,$T538/$I524,$T538-SUM($I552:BJ552))))</f>
        <v>0</v>
      </c>
      <c r="BL552" s="31">
        <f>IF($I524="n/a",0,IF(BL$4&lt;=$C552,0,IF(SUM($C552,$I524)&gt;BL$4,$T538/$I524,$T538-SUM($I552:BK552))))</f>
        <v>0</v>
      </c>
      <c r="BM552" s="31">
        <f>IF($I524="n/a",0,IF(BM$4&lt;=$C552,0,IF(SUM($C552,$I524)&gt;BM$4,$T538/$I524,$T538-SUM($I552:BL552))))</f>
        <v>0</v>
      </c>
      <c r="BN552" s="31">
        <f>IF($I524="n/a",0,IF(BN$4&lt;=$C552,0,IF(SUM($C552,$I524)&gt;BN$4,$T538/$I524,$T538-SUM($I552:BM552))))</f>
        <v>0</v>
      </c>
      <c r="BO552" s="31">
        <f>IF($I524="n/a",0,IF(BO$4&lt;=$C552,0,IF(SUM($C552,$I524)&gt;BO$4,$T538/$I524,$T538-SUM($I552:BN552))))</f>
        <v>0</v>
      </c>
      <c r="BP552" s="31">
        <f>IF($I524="n/a",0,IF(BP$4&lt;=$C552,0,IF(SUM($C552,$I524)&gt;BP$4,$T538/$I524,$T538-SUM($I552:BO552))))</f>
        <v>0</v>
      </c>
      <c r="BQ552" s="31">
        <f>IF($I524="n/a",0,IF(BQ$4&lt;=$C552,0,IF(SUM($C552,$I524)&gt;BQ$4,$T538/$I524,$T538-SUM($I552:BP552))))</f>
        <v>0</v>
      </c>
      <c r="BR552" s="31">
        <f>IF($I524="n/a",0,IF(BR$4&lt;=$C552,0,IF(SUM($C552,$I524)&gt;BR$4,$T538/$I524,$T538-SUM($I552:BQ552))))</f>
        <v>0</v>
      </c>
      <c r="BS552" s="31">
        <f>IF($I524="n/a",0,IF(BS$4&lt;=$C552,0,IF(SUM($C552,$I524)&gt;BS$4,$T538/$I524,$T538-SUM($I552:BR552))))</f>
        <v>0</v>
      </c>
      <c r="BT552" s="31">
        <f>IF($I524="n/a",0,IF(BT$4&lt;=$C552,0,IF(SUM($C552,$I524)&gt;BT$4,$T538/$I524,$T538-SUM($I552:BS552))))</f>
        <v>0</v>
      </c>
      <c r="BU552" s="31">
        <f>IF($I524="n/a",0,IF(BU$4&lt;=$C552,0,IF(SUM($C552,$I524)&gt;BU$4,$T538/$I524,$T538-SUM($I552:BT552))))</f>
        <v>0</v>
      </c>
      <c r="BV552" s="31">
        <f>IF($I524="n/a",0,IF(BV$4&lt;=$C552,0,IF(SUM($C552,$I524)&gt;BV$4,$T538/$I524,$T538-SUM($I552:BU552))))</f>
        <v>0</v>
      </c>
      <c r="BW552" s="31">
        <f>IF($I524="n/a",0,IF(BW$4&lt;=$C552,0,IF(SUM($C552,$I524)&gt;BW$4,$T538/$I524,$T538-SUM($I552:BV552))))</f>
        <v>0</v>
      </c>
      <c r="BX552" s="31">
        <f>IF($I524="n/a",0,IF(BX$4&lt;=$C552,0,IF(SUM($C552,$I524)&gt;BX$4,$T538/$I524,$T538-SUM($I552:BW552))))</f>
        <v>0</v>
      </c>
      <c r="BY552" s="31">
        <f>IF($I524="n/a",0,IF(BY$4&lt;=$C552,0,IF(SUM($C552,$I524)&gt;BY$4,$T538/$I524,$T538-SUM($I552:BX552))))</f>
        <v>0</v>
      </c>
      <c r="BZ552" s="31">
        <f>IF($I524="n/a",0,IF(BZ$4&lt;=$C552,0,IF(SUM($C552,$I524)&gt;BZ$4,$T538/$I524,$T538-SUM($I552:BY552))))</f>
        <v>0</v>
      </c>
      <c r="CA552" s="31">
        <f>IF($I524="n/a",0,IF(CA$4&lt;=$C552,0,IF(SUM($C552,$I524)&gt;CA$4,$T538/$I524,$T538-SUM($I552:BZ552))))</f>
        <v>0</v>
      </c>
      <c r="CB552" s="31">
        <f>IF($I524="n/a",0,IF(CB$4&lt;=$C552,0,IF(SUM($C552,$I524)&gt;CB$4,$T538/$I524,$T538-SUM($I552:CA552))))</f>
        <v>0</v>
      </c>
      <c r="CC552" s="31">
        <f>IF($I524="n/a",0,IF(CC$4&lt;=$C552,0,IF(SUM($C552,$I524)&gt;CC$4,$T538/$I524,$T538-SUM($I552:CB552))))</f>
        <v>0</v>
      </c>
      <c r="CD552" s="31">
        <f>IF($I524="n/a",0,IF(CD$4&lt;=$C552,0,IF(SUM($C552,$I524)&gt;CD$4,$T538/$I524,$T538-SUM($I552:CC552))))</f>
        <v>0</v>
      </c>
      <c r="CE552" s="31">
        <f>IF($I524="n/a",0,IF(CE$4&lt;=$C552,0,IF(SUM($C552,$I524)&gt;CE$4,$T538/$I524,$T538-SUM($I552:CD552))))</f>
        <v>0</v>
      </c>
      <c r="CF552" s="31">
        <f>IF($I524="n/a",0,IF(CF$4&lt;=$C552,0,IF(SUM($C552,$I524)&gt;CF$4,$T538/$I524,$T538-SUM($I552:CE552))))</f>
        <v>0</v>
      </c>
    </row>
    <row r="553" spans="1:84" s="153" customFormat="1" ht="12.75" customHeight="1">
      <c r="A553"/>
      <c r="C553" s="197">
        <v>2027</v>
      </c>
      <c r="D553" s="21" t="s">
        <v>56</v>
      </c>
      <c r="E553" s="21" t="s">
        <v>185</v>
      </c>
      <c r="I553" s="31"/>
      <c r="J553" s="31">
        <f>IF($I524="n/a",0,IF(J$4&lt;=$C553,0,IF(SUM($C553,$I524)&gt;J$4,$U538/$I524,$U538-SUM($I553:I553))))</f>
        <v>0</v>
      </c>
      <c r="K553" s="31">
        <f>IF($I524="n/a",0,IF(K$4&lt;=$C553,0,IF(SUM($C553,$I524)&gt;K$4,$U538/$I524,$U538-SUM($I553:J553))))</f>
        <v>0</v>
      </c>
      <c r="L553" s="31">
        <f>IF($I524="n/a",0,IF(L$4&lt;=$C553,0,IF(SUM($C553,$I524)&gt;L$4,$U538/$I524,$U538-SUM($I553:K553))))</f>
        <v>0</v>
      </c>
      <c r="M553" s="31">
        <f>IF($I524="n/a",0,IF(M$4&lt;=$C553,0,IF(SUM($C553,$I524)&gt;M$4,$U538/$I524,$U538-SUM($I553:L553))))</f>
        <v>0</v>
      </c>
      <c r="N553" s="31">
        <f>IF($I524="n/a",0,IF(N$4&lt;=$C553,0,IF(SUM($C553,$I524)&gt;N$4,$U538/$I524,$U538-SUM($I553:M553))))</f>
        <v>0</v>
      </c>
      <c r="O553" s="31">
        <f>IF($I524="n/a",0,IF(O$4&lt;=$C553,0,IF(SUM($C553,$I524)&gt;O$4,$U538/$I524,$U538-SUM($I553:N553))))</f>
        <v>0</v>
      </c>
      <c r="P553" s="31">
        <f>IF($I524="n/a",0,IF(P$4&lt;=$C553,0,IF(SUM($C553,$I524)&gt;P$4,$U538/$I524,$U538-SUM($I553:O553))))</f>
        <v>0</v>
      </c>
      <c r="Q553" s="31">
        <f>IF($I524="n/a",0,IF(Q$4&lt;=$C553,0,IF(SUM($C553,$I524)&gt;Q$4,$U538/$I524,$U538-SUM($I553:P553))))</f>
        <v>0</v>
      </c>
      <c r="R553" s="31">
        <f>IF($I524="n/a",0,IF(R$4&lt;=$C553,0,IF(SUM($C553,$I524)&gt;R$4,$U538/$I524,$U538-SUM($I553:Q553))))</f>
        <v>0</v>
      </c>
      <c r="S553" s="31">
        <f>IF($I524="n/a",0,IF(S$4&lt;=$C553,0,IF(SUM($C553,$I524)&gt;S$4,$U538/$I524,$U538-SUM($I553:R553))))</f>
        <v>0</v>
      </c>
      <c r="T553" s="31">
        <f>IF($I524="n/a",0,IF(T$4&lt;=$C553,0,IF(SUM($C553,$I524)&gt;T$4,$U538/$I524,$U538-SUM($I553:S553))))</f>
        <v>0</v>
      </c>
      <c r="U553" s="31">
        <f>IF($I524="n/a",0,IF(U$4&lt;=$C553,0,IF(SUM($C553,$I524)&gt;U$4,$U538/$I524,$U538-SUM($I553:T553))))</f>
        <v>0</v>
      </c>
      <c r="V553" s="31">
        <f>IF($I524="n/a",0,IF(V$4&lt;=$C553,0,IF(SUM($C553,$I524)&gt;V$4,$U538/$I524,$U538-SUM($I553:U553))))</f>
        <v>0</v>
      </c>
      <c r="W553" s="31">
        <f>IF($I524="n/a",0,IF(W$4&lt;=$C553,0,IF(SUM($C553,$I524)&gt;W$4,$U538/$I524,$U538-SUM($I553:V553))))</f>
        <v>0</v>
      </c>
      <c r="X553" s="31">
        <f>IF($I524="n/a",0,IF(X$4&lt;=$C553,0,IF(SUM($C553,$I524)&gt;X$4,$U538/$I524,$U538-SUM($I553:W553))))</f>
        <v>0</v>
      </c>
      <c r="Y553" s="31">
        <f>IF($I524="n/a",0,IF(Y$4&lt;=$C553,0,IF(SUM($C553,$I524)&gt;Y$4,$U538/$I524,$U538-SUM($I553:X553))))</f>
        <v>0</v>
      </c>
      <c r="Z553" s="31">
        <f>IF($I524="n/a",0,IF(Z$4&lt;=$C553,0,IF(SUM($C553,$I524)&gt;Z$4,$U538/$I524,$U538-SUM($I553:Y553))))</f>
        <v>0</v>
      </c>
      <c r="AA553" s="31">
        <f>IF($I524="n/a",0,IF(AA$4&lt;=$C553,0,IF(SUM($C553,$I524)&gt;AA$4,$U538/$I524,$U538-SUM($I553:Z553))))</f>
        <v>0</v>
      </c>
      <c r="AB553" s="31">
        <f>IF($I524="n/a",0,IF(AB$4&lt;=$C553,0,IF(SUM($C553,$I524)&gt;AB$4,$U538/$I524,$U538-SUM($I553:AA553))))</f>
        <v>0</v>
      </c>
      <c r="AC553" s="31">
        <f>IF($I524="n/a",0,IF(AC$4&lt;=$C553,0,IF(SUM($C553,$I524)&gt;AC$4,$U538/$I524,$U538-SUM($I553:AB553))))</f>
        <v>0</v>
      </c>
      <c r="AD553" s="31">
        <f>IF($I524="n/a",0,IF(AD$4&lt;=$C553,0,IF(SUM($C553,$I524)&gt;AD$4,$U538/$I524,$U538-SUM($I553:AC553))))</f>
        <v>0</v>
      </c>
      <c r="AE553" s="31">
        <f>IF($I524="n/a",0,IF(AE$4&lt;=$C553,0,IF(SUM($C553,$I524)&gt;AE$4,$U538/$I524,$U538-SUM($I553:AD553))))</f>
        <v>0</v>
      </c>
      <c r="AF553" s="31">
        <f>IF($I524="n/a",0,IF(AF$4&lt;=$C553,0,IF(SUM($C553,$I524)&gt;AF$4,$U538/$I524,$U538-SUM($I553:AE553))))</f>
        <v>0</v>
      </c>
      <c r="AG553" s="31">
        <f>IF($I524="n/a",0,IF(AG$4&lt;=$C553,0,IF(SUM($C553,$I524)&gt;AG$4,$U538/$I524,$U538-SUM($I553:AF553))))</f>
        <v>0</v>
      </c>
      <c r="AH553" s="31">
        <f>IF($I524="n/a",0,IF(AH$4&lt;=$C553,0,IF(SUM($C553,$I524)&gt;AH$4,$U538/$I524,$U538-SUM($I553:AG553))))</f>
        <v>0</v>
      </c>
      <c r="AI553" s="31">
        <f>IF($I524="n/a",0,IF(AI$4&lt;=$C553,0,IF(SUM($C553,$I524)&gt;AI$4,$U538/$I524,$U538-SUM($I553:AH553))))</f>
        <v>0</v>
      </c>
      <c r="AJ553" s="31">
        <f>IF($I524="n/a",0,IF(AJ$4&lt;=$C553,0,IF(SUM($C553,$I524)&gt;AJ$4,$U538/$I524,$U538-SUM($I553:AI553))))</f>
        <v>0</v>
      </c>
      <c r="AK553" s="31">
        <f>IF($I524="n/a",0,IF(AK$4&lt;=$C553,0,IF(SUM($C553,$I524)&gt;AK$4,$U538/$I524,$U538-SUM($I553:AJ553))))</f>
        <v>0</v>
      </c>
      <c r="AL553" s="31">
        <f>IF($I524="n/a",0,IF(AL$4&lt;=$C553,0,IF(SUM($C553,$I524)&gt;AL$4,$U538/$I524,$U538-SUM($I553:AK553))))</f>
        <v>0</v>
      </c>
      <c r="AM553" s="31">
        <f>IF($I524="n/a",0,IF(AM$4&lt;=$C553,0,IF(SUM($C553,$I524)&gt;AM$4,$U538/$I524,$U538-SUM($I553:AL553))))</f>
        <v>0</v>
      </c>
      <c r="AN553" s="31">
        <f>IF($I524="n/a",0,IF(AN$4&lt;=$C553,0,IF(SUM($C553,$I524)&gt;AN$4,$U538/$I524,$U538-SUM($I553:AM553))))</f>
        <v>0</v>
      </c>
      <c r="AO553" s="31">
        <f>IF($I524="n/a",0,IF(AO$4&lt;=$C553,0,IF(SUM($C553,$I524)&gt;AO$4,$U538/$I524,$U538-SUM($I553:AN553))))</f>
        <v>0</v>
      </c>
      <c r="AP553" s="31">
        <f>IF($I524="n/a",0,IF(AP$4&lt;=$C553,0,IF(SUM($C553,$I524)&gt;AP$4,$U538/$I524,$U538-SUM($I553:AO553))))</f>
        <v>0</v>
      </c>
      <c r="AQ553" s="31">
        <f>IF($I524="n/a",0,IF(AQ$4&lt;=$C553,0,IF(SUM($C553,$I524)&gt;AQ$4,$U538/$I524,$U538-SUM($I553:AP553))))</f>
        <v>0</v>
      </c>
      <c r="AR553" s="31">
        <f>IF($I524="n/a",0,IF(AR$4&lt;=$C553,0,IF(SUM($C553,$I524)&gt;AR$4,$U538/$I524,$U538-SUM($I553:AQ553))))</f>
        <v>0</v>
      </c>
      <c r="AS553" s="31">
        <f>IF($I524="n/a",0,IF(AS$4&lt;=$C553,0,IF(SUM($C553,$I524)&gt;AS$4,$U538/$I524,$U538-SUM($I553:AR553))))</f>
        <v>0</v>
      </c>
      <c r="AT553" s="31">
        <f>IF($I524="n/a",0,IF(AT$4&lt;=$C553,0,IF(SUM($C553,$I524)&gt;AT$4,$U538/$I524,$U538-SUM($I553:AS553))))</f>
        <v>0</v>
      </c>
      <c r="AU553" s="31">
        <f>IF($I524="n/a",0,IF(AU$4&lt;=$C553,0,IF(SUM($C553,$I524)&gt;AU$4,$U538/$I524,$U538-SUM($I553:AT553))))</f>
        <v>0</v>
      </c>
      <c r="AV553" s="31">
        <f>IF($I524="n/a",0,IF(AV$4&lt;=$C553,0,IF(SUM($C553,$I524)&gt;AV$4,$U538/$I524,$U538-SUM($I553:AU553))))</f>
        <v>0</v>
      </c>
      <c r="AW553" s="31">
        <f>IF($I524="n/a",0,IF(AW$4&lt;=$C553,0,IF(SUM($C553,$I524)&gt;AW$4,$U538/$I524,$U538-SUM($I553:AV553))))</f>
        <v>0</v>
      </c>
      <c r="AX553" s="31">
        <f>IF($I524="n/a",0,IF(AX$4&lt;=$C553,0,IF(SUM($C553,$I524)&gt;AX$4,$U538/$I524,$U538-SUM($I553:AW553))))</f>
        <v>0</v>
      </c>
      <c r="AY553" s="31">
        <f>IF($I524="n/a",0,IF(AY$4&lt;=$C553,0,IF(SUM($C553,$I524)&gt;AY$4,$U538/$I524,$U538-SUM($I553:AX553))))</f>
        <v>0</v>
      </c>
      <c r="AZ553" s="31">
        <f>IF($I524="n/a",0,IF(AZ$4&lt;=$C553,0,IF(SUM($C553,$I524)&gt;AZ$4,$U538/$I524,$U538-SUM($I553:AY553))))</f>
        <v>0</v>
      </c>
      <c r="BA553" s="31">
        <f>IF($I524="n/a",0,IF(BA$4&lt;=$C553,0,IF(SUM($C553,$I524)&gt;BA$4,$U538/$I524,$U538-SUM($I553:AZ553))))</f>
        <v>0</v>
      </c>
      <c r="BB553" s="31">
        <f>IF($I524="n/a",0,IF(BB$4&lt;=$C553,0,IF(SUM($C553,$I524)&gt;BB$4,$U538/$I524,$U538-SUM($I553:BA553))))</f>
        <v>0</v>
      </c>
      <c r="BC553" s="31">
        <f>IF($I524="n/a",0,IF(BC$4&lt;=$C553,0,IF(SUM($C553,$I524)&gt;BC$4,$U538/$I524,$U538-SUM($I553:BB553))))</f>
        <v>0</v>
      </c>
      <c r="BD553" s="31">
        <f>IF($I524="n/a",0,IF(BD$4&lt;=$C553,0,IF(SUM($C553,$I524)&gt;BD$4,$U538/$I524,$U538-SUM($I553:BC553))))</f>
        <v>0</v>
      </c>
      <c r="BE553" s="31">
        <f>IF($I524="n/a",0,IF(BE$4&lt;=$C553,0,IF(SUM($C553,$I524)&gt;BE$4,$U538/$I524,$U538-SUM($I553:BD553))))</f>
        <v>0</v>
      </c>
      <c r="BF553" s="31">
        <f>IF($I524="n/a",0,IF(BF$4&lt;=$C553,0,IF(SUM($C553,$I524)&gt;BF$4,$U538/$I524,$U538-SUM($I553:BE553))))</f>
        <v>0</v>
      </c>
      <c r="BG553" s="31">
        <f>IF($I524="n/a",0,IF(BG$4&lt;=$C553,0,IF(SUM($C553,$I524)&gt;BG$4,$U538/$I524,$U538-SUM($I553:BF553))))</f>
        <v>0</v>
      </c>
      <c r="BH553" s="31">
        <f>IF($I524="n/a",0,IF(BH$4&lt;=$C553,0,IF(SUM($C553,$I524)&gt;BH$4,$U538/$I524,$U538-SUM($I553:BG553))))</f>
        <v>0</v>
      </c>
      <c r="BI553" s="31">
        <f>IF($I524="n/a",0,IF(BI$4&lt;=$C553,0,IF(SUM($C553,$I524)&gt;BI$4,$U538/$I524,$U538-SUM($I553:BH553))))</f>
        <v>0</v>
      </c>
      <c r="BJ553" s="31">
        <f>IF($I524="n/a",0,IF(BJ$4&lt;=$C553,0,IF(SUM($C553,$I524)&gt;BJ$4,$U538/$I524,$U538-SUM($I553:BI553))))</f>
        <v>0</v>
      </c>
      <c r="BK553" s="31">
        <f>IF($I524="n/a",0,IF(BK$4&lt;=$C553,0,IF(SUM($C553,$I524)&gt;BK$4,$U538/$I524,$U538-SUM($I553:BJ553))))</f>
        <v>0</v>
      </c>
      <c r="BL553" s="31">
        <f>IF($I524="n/a",0,IF(BL$4&lt;=$C553,0,IF(SUM($C553,$I524)&gt;BL$4,$U538/$I524,$U538-SUM($I553:BK553))))</f>
        <v>0</v>
      </c>
      <c r="BM553" s="31">
        <f>IF($I524="n/a",0,IF(BM$4&lt;=$C553,0,IF(SUM($C553,$I524)&gt;BM$4,$U538/$I524,$U538-SUM($I553:BL553))))</f>
        <v>0</v>
      </c>
      <c r="BN553" s="31">
        <f>IF($I524="n/a",0,IF(BN$4&lt;=$C553,0,IF(SUM($C553,$I524)&gt;BN$4,$U538/$I524,$U538-SUM($I553:BM553))))</f>
        <v>0</v>
      </c>
      <c r="BO553" s="31">
        <f>IF($I524="n/a",0,IF(BO$4&lt;=$C553,0,IF(SUM($C553,$I524)&gt;BO$4,$U538/$I524,$U538-SUM($I553:BN553))))</f>
        <v>0</v>
      </c>
      <c r="BP553" s="31">
        <f>IF($I524="n/a",0,IF(BP$4&lt;=$C553,0,IF(SUM($C553,$I524)&gt;BP$4,$U538/$I524,$U538-SUM($I553:BO553))))</f>
        <v>0</v>
      </c>
      <c r="BQ553" s="31">
        <f>IF($I524="n/a",0,IF(BQ$4&lt;=$C553,0,IF(SUM($C553,$I524)&gt;BQ$4,$U538/$I524,$U538-SUM($I553:BP553))))</f>
        <v>0</v>
      </c>
      <c r="BR553" s="31">
        <f>IF($I524="n/a",0,IF(BR$4&lt;=$C553,0,IF(SUM($C553,$I524)&gt;BR$4,$U538/$I524,$U538-SUM($I553:BQ553))))</f>
        <v>0</v>
      </c>
      <c r="BS553" s="31">
        <f>IF($I524="n/a",0,IF(BS$4&lt;=$C553,0,IF(SUM($C553,$I524)&gt;BS$4,$U538/$I524,$U538-SUM($I553:BR553))))</f>
        <v>0</v>
      </c>
      <c r="BT553" s="31">
        <f>IF($I524="n/a",0,IF(BT$4&lt;=$C553,0,IF(SUM($C553,$I524)&gt;BT$4,$U538/$I524,$U538-SUM($I553:BS553))))</f>
        <v>0</v>
      </c>
      <c r="BU553" s="31">
        <f>IF($I524="n/a",0,IF(BU$4&lt;=$C553,0,IF(SUM($C553,$I524)&gt;BU$4,$U538/$I524,$U538-SUM($I553:BT553))))</f>
        <v>0</v>
      </c>
      <c r="BV553" s="31">
        <f>IF($I524="n/a",0,IF(BV$4&lt;=$C553,0,IF(SUM($C553,$I524)&gt;BV$4,$U538/$I524,$U538-SUM($I553:BU553))))</f>
        <v>0</v>
      </c>
      <c r="BW553" s="31">
        <f>IF($I524="n/a",0,IF(BW$4&lt;=$C553,0,IF(SUM($C553,$I524)&gt;BW$4,$U538/$I524,$U538-SUM($I553:BV553))))</f>
        <v>0</v>
      </c>
      <c r="BX553" s="31">
        <f>IF($I524="n/a",0,IF(BX$4&lt;=$C553,0,IF(SUM($C553,$I524)&gt;BX$4,$U538/$I524,$U538-SUM($I553:BW553))))</f>
        <v>0</v>
      </c>
      <c r="BY553" s="31">
        <f>IF($I524="n/a",0,IF(BY$4&lt;=$C553,0,IF(SUM($C553,$I524)&gt;BY$4,$U538/$I524,$U538-SUM($I553:BX553))))</f>
        <v>0</v>
      </c>
      <c r="BZ553" s="31">
        <f>IF($I524="n/a",0,IF(BZ$4&lt;=$C553,0,IF(SUM($C553,$I524)&gt;BZ$4,$U538/$I524,$U538-SUM($I553:BY553))))</f>
        <v>0</v>
      </c>
      <c r="CA553" s="31">
        <f>IF($I524="n/a",0,IF(CA$4&lt;=$C553,0,IF(SUM($C553,$I524)&gt;CA$4,$U538/$I524,$U538-SUM($I553:BZ553))))</f>
        <v>0</v>
      </c>
      <c r="CB553" s="31">
        <f>IF($I524="n/a",0,IF(CB$4&lt;=$C553,0,IF(SUM($C553,$I524)&gt;CB$4,$U538/$I524,$U538-SUM($I553:CA553))))</f>
        <v>0</v>
      </c>
      <c r="CC553" s="31">
        <f>IF($I524="n/a",0,IF(CC$4&lt;=$C553,0,IF(SUM($C553,$I524)&gt;CC$4,$U538/$I524,$U538-SUM($I553:CB553))))</f>
        <v>0</v>
      </c>
      <c r="CD553" s="31">
        <f>IF($I524="n/a",0,IF(CD$4&lt;=$C553,0,IF(SUM($C553,$I524)&gt;CD$4,$U538/$I524,$U538-SUM($I553:CC553))))</f>
        <v>0</v>
      </c>
      <c r="CE553" s="31">
        <f>IF($I524="n/a",0,IF(CE$4&lt;=$C553,0,IF(SUM($C553,$I524)&gt;CE$4,$U538/$I524,$U538-SUM($I553:CD553))))</f>
        <v>0</v>
      </c>
      <c r="CF553" s="31">
        <f>IF($I524="n/a",0,IF(CF$4&lt;=$C553,0,IF(SUM($C553,$I524)&gt;CF$4,$U538/$I524,$U538-SUM($I553:CE553))))</f>
        <v>0</v>
      </c>
    </row>
    <row r="554" spans="1:84" s="153" customFormat="1" ht="12.75" customHeight="1">
      <c r="A554"/>
      <c r="C554" s="197">
        <v>2028</v>
      </c>
      <c r="D554" s="21" t="s">
        <v>57</v>
      </c>
      <c r="E554" s="21" t="s">
        <v>185</v>
      </c>
      <c r="I554" s="31"/>
      <c r="J554" s="31">
        <f>IF($I524="n/a",0,IF(J$4&lt;=$C554,0,IF(SUM($C554,$I524)&gt;J$4,$V538/$I524,$V538-SUM($I554:I554))))</f>
        <v>0</v>
      </c>
      <c r="K554" s="31">
        <f>IF($I524="n/a",0,IF(K$4&lt;=$C554,0,IF(SUM($C554,$I524)&gt;K$4,$V538/$I524,$V538-SUM($I554:J554))))</f>
        <v>0</v>
      </c>
      <c r="L554" s="31">
        <f>IF($I524="n/a",0,IF(L$4&lt;=$C554,0,IF(SUM($C554,$I524)&gt;L$4,$V538/$I524,$V538-SUM($I554:K554))))</f>
        <v>0</v>
      </c>
      <c r="M554" s="31">
        <f>IF($I524="n/a",0,IF(M$4&lt;=$C554,0,IF(SUM($C554,$I524)&gt;M$4,$V538/$I524,$V538-SUM($I554:L554))))</f>
        <v>0</v>
      </c>
      <c r="N554" s="31">
        <f>IF($I524="n/a",0,IF(N$4&lt;=$C554,0,IF(SUM($C554,$I524)&gt;N$4,$V538/$I524,$V538-SUM($I554:M554))))</f>
        <v>0</v>
      </c>
      <c r="O554" s="31">
        <f>IF($I524="n/a",0,IF(O$4&lt;=$C554,0,IF(SUM($C554,$I524)&gt;O$4,$V538/$I524,$V538-SUM($I554:N554))))</f>
        <v>0</v>
      </c>
      <c r="P554" s="31">
        <f>IF($I524="n/a",0,IF(P$4&lt;=$C554,0,IF(SUM($C554,$I524)&gt;P$4,$V538/$I524,$V538-SUM($I554:O554))))</f>
        <v>0</v>
      </c>
      <c r="Q554" s="31">
        <f>IF($I524="n/a",0,IF(Q$4&lt;=$C554,0,IF(SUM($C554,$I524)&gt;Q$4,$V538/$I524,$V538-SUM($I554:P554))))</f>
        <v>0</v>
      </c>
      <c r="R554" s="31">
        <f>IF($I524="n/a",0,IF(R$4&lt;=$C554,0,IF(SUM($C554,$I524)&gt;R$4,$V538/$I524,$V538-SUM($I554:Q554))))</f>
        <v>0</v>
      </c>
      <c r="S554" s="31">
        <f>IF($I524="n/a",0,IF(S$4&lt;=$C554,0,IF(SUM($C554,$I524)&gt;S$4,$V538/$I524,$V538-SUM($I554:R554))))</f>
        <v>0</v>
      </c>
      <c r="T554" s="31">
        <f>IF($I524="n/a",0,IF(T$4&lt;=$C554,0,IF(SUM($C554,$I524)&gt;T$4,$V538/$I524,$V538-SUM($I554:S554))))</f>
        <v>0</v>
      </c>
      <c r="U554" s="31">
        <f>IF($I524="n/a",0,IF(U$4&lt;=$C554,0,IF(SUM($C554,$I524)&gt;U$4,$V538/$I524,$V538-SUM($I554:T554))))</f>
        <v>0</v>
      </c>
      <c r="V554" s="31">
        <f>IF($I524="n/a",0,IF(V$4&lt;=$C554,0,IF(SUM($C554,$I524)&gt;V$4,$V538/$I524,$V538-SUM($I554:U554))))</f>
        <v>0</v>
      </c>
      <c r="W554" s="31">
        <f>IF($I524="n/a",0,IF(W$4&lt;=$C554,0,IF(SUM($C554,$I524)&gt;W$4,$V538/$I524,$V538-SUM($I554:V554))))</f>
        <v>0</v>
      </c>
      <c r="X554" s="31">
        <f>IF($I524="n/a",0,IF(X$4&lt;=$C554,0,IF(SUM($C554,$I524)&gt;X$4,$V538/$I524,$V538-SUM($I554:W554))))</f>
        <v>0</v>
      </c>
      <c r="Y554" s="31">
        <f>IF($I524="n/a",0,IF(Y$4&lt;=$C554,0,IF(SUM($C554,$I524)&gt;Y$4,$V538/$I524,$V538-SUM($I554:X554))))</f>
        <v>0</v>
      </c>
      <c r="Z554" s="31">
        <f>IF($I524="n/a",0,IF(Z$4&lt;=$C554,0,IF(SUM($C554,$I524)&gt;Z$4,$V538/$I524,$V538-SUM($I554:Y554))))</f>
        <v>0</v>
      </c>
      <c r="AA554" s="31">
        <f>IF($I524="n/a",0,IF(AA$4&lt;=$C554,0,IF(SUM($C554,$I524)&gt;AA$4,$V538/$I524,$V538-SUM($I554:Z554))))</f>
        <v>0</v>
      </c>
      <c r="AB554" s="31">
        <f>IF($I524="n/a",0,IF(AB$4&lt;=$C554,0,IF(SUM($C554,$I524)&gt;AB$4,$V538/$I524,$V538-SUM($I554:AA554))))</f>
        <v>0</v>
      </c>
      <c r="AC554" s="31">
        <f>IF($I524="n/a",0,IF(AC$4&lt;=$C554,0,IF(SUM($C554,$I524)&gt;AC$4,$V538/$I524,$V538-SUM($I554:AB554))))</f>
        <v>0</v>
      </c>
      <c r="AD554" s="31">
        <f>IF($I524="n/a",0,IF(AD$4&lt;=$C554,0,IF(SUM($C554,$I524)&gt;AD$4,$V538/$I524,$V538-SUM($I554:AC554))))</f>
        <v>0</v>
      </c>
      <c r="AE554" s="31">
        <f>IF($I524="n/a",0,IF(AE$4&lt;=$C554,0,IF(SUM($C554,$I524)&gt;AE$4,$V538/$I524,$V538-SUM($I554:AD554))))</f>
        <v>0</v>
      </c>
      <c r="AF554" s="31">
        <f>IF($I524="n/a",0,IF(AF$4&lt;=$C554,0,IF(SUM($C554,$I524)&gt;AF$4,$V538/$I524,$V538-SUM($I554:AE554))))</f>
        <v>0</v>
      </c>
      <c r="AG554" s="31">
        <f>IF($I524="n/a",0,IF(AG$4&lt;=$C554,0,IF(SUM($C554,$I524)&gt;AG$4,$V538/$I524,$V538-SUM($I554:AF554))))</f>
        <v>0</v>
      </c>
      <c r="AH554" s="31">
        <f>IF($I524="n/a",0,IF(AH$4&lt;=$C554,0,IF(SUM($C554,$I524)&gt;AH$4,$V538/$I524,$V538-SUM($I554:AG554))))</f>
        <v>0</v>
      </c>
      <c r="AI554" s="31">
        <f>IF($I524="n/a",0,IF(AI$4&lt;=$C554,0,IF(SUM($C554,$I524)&gt;AI$4,$V538/$I524,$V538-SUM($I554:AH554))))</f>
        <v>0</v>
      </c>
      <c r="AJ554" s="31">
        <f>IF($I524="n/a",0,IF(AJ$4&lt;=$C554,0,IF(SUM($C554,$I524)&gt;AJ$4,$V538/$I524,$V538-SUM($I554:AI554))))</f>
        <v>0</v>
      </c>
      <c r="AK554" s="31">
        <f>IF($I524="n/a",0,IF(AK$4&lt;=$C554,0,IF(SUM($C554,$I524)&gt;AK$4,$V538/$I524,$V538-SUM($I554:AJ554))))</f>
        <v>0</v>
      </c>
      <c r="AL554" s="31">
        <f>IF($I524="n/a",0,IF(AL$4&lt;=$C554,0,IF(SUM($C554,$I524)&gt;AL$4,$V538/$I524,$V538-SUM($I554:AK554))))</f>
        <v>0</v>
      </c>
      <c r="AM554" s="31">
        <f>IF($I524="n/a",0,IF(AM$4&lt;=$C554,0,IF(SUM($C554,$I524)&gt;AM$4,$V538/$I524,$V538-SUM($I554:AL554))))</f>
        <v>0</v>
      </c>
      <c r="AN554" s="31">
        <f>IF($I524="n/a",0,IF(AN$4&lt;=$C554,0,IF(SUM($C554,$I524)&gt;AN$4,$V538/$I524,$V538-SUM($I554:AM554))))</f>
        <v>0</v>
      </c>
      <c r="AO554" s="31">
        <f>IF($I524="n/a",0,IF(AO$4&lt;=$C554,0,IF(SUM($C554,$I524)&gt;AO$4,$V538/$I524,$V538-SUM($I554:AN554))))</f>
        <v>0</v>
      </c>
      <c r="AP554" s="31">
        <f>IF($I524="n/a",0,IF(AP$4&lt;=$C554,0,IF(SUM($C554,$I524)&gt;AP$4,$V538/$I524,$V538-SUM($I554:AO554))))</f>
        <v>0</v>
      </c>
      <c r="AQ554" s="31">
        <f>IF($I524="n/a",0,IF(AQ$4&lt;=$C554,0,IF(SUM($C554,$I524)&gt;AQ$4,$V538/$I524,$V538-SUM($I554:AP554))))</f>
        <v>0</v>
      </c>
      <c r="AR554" s="31">
        <f>IF($I524="n/a",0,IF(AR$4&lt;=$C554,0,IF(SUM($C554,$I524)&gt;AR$4,$V538/$I524,$V538-SUM($I554:AQ554))))</f>
        <v>0</v>
      </c>
      <c r="AS554" s="31">
        <f>IF($I524="n/a",0,IF(AS$4&lt;=$C554,0,IF(SUM($C554,$I524)&gt;AS$4,$V538/$I524,$V538-SUM($I554:AR554))))</f>
        <v>0</v>
      </c>
      <c r="AT554" s="31">
        <f>IF($I524="n/a",0,IF(AT$4&lt;=$C554,0,IF(SUM($C554,$I524)&gt;AT$4,$V538/$I524,$V538-SUM($I554:AS554))))</f>
        <v>0</v>
      </c>
      <c r="AU554" s="31">
        <f>IF($I524="n/a",0,IF(AU$4&lt;=$C554,0,IF(SUM($C554,$I524)&gt;AU$4,$V538/$I524,$V538-SUM($I554:AT554))))</f>
        <v>0</v>
      </c>
      <c r="AV554" s="31">
        <f>IF($I524="n/a",0,IF(AV$4&lt;=$C554,0,IF(SUM($C554,$I524)&gt;AV$4,$V538/$I524,$V538-SUM($I554:AU554))))</f>
        <v>0</v>
      </c>
      <c r="AW554" s="31">
        <f>IF($I524="n/a",0,IF(AW$4&lt;=$C554,0,IF(SUM($C554,$I524)&gt;AW$4,$V538/$I524,$V538-SUM($I554:AV554))))</f>
        <v>0</v>
      </c>
      <c r="AX554" s="31">
        <f>IF($I524="n/a",0,IF(AX$4&lt;=$C554,0,IF(SUM($C554,$I524)&gt;AX$4,$V538/$I524,$V538-SUM($I554:AW554))))</f>
        <v>0</v>
      </c>
      <c r="AY554" s="31">
        <f>IF($I524="n/a",0,IF(AY$4&lt;=$C554,0,IF(SUM($C554,$I524)&gt;AY$4,$V538/$I524,$V538-SUM($I554:AX554))))</f>
        <v>0</v>
      </c>
      <c r="AZ554" s="31">
        <f>IF($I524="n/a",0,IF(AZ$4&lt;=$C554,0,IF(SUM($C554,$I524)&gt;AZ$4,$V538/$I524,$V538-SUM($I554:AY554))))</f>
        <v>0</v>
      </c>
      <c r="BA554" s="31">
        <f>IF($I524="n/a",0,IF(BA$4&lt;=$C554,0,IF(SUM($C554,$I524)&gt;BA$4,$V538/$I524,$V538-SUM($I554:AZ554))))</f>
        <v>0</v>
      </c>
      <c r="BB554" s="31">
        <f>IF($I524="n/a",0,IF(BB$4&lt;=$C554,0,IF(SUM($C554,$I524)&gt;BB$4,$V538/$I524,$V538-SUM($I554:BA554))))</f>
        <v>0</v>
      </c>
      <c r="BC554" s="31">
        <f>IF($I524="n/a",0,IF(BC$4&lt;=$C554,0,IF(SUM($C554,$I524)&gt;BC$4,$V538/$I524,$V538-SUM($I554:BB554))))</f>
        <v>0</v>
      </c>
      <c r="BD554" s="31">
        <f>IF($I524="n/a",0,IF(BD$4&lt;=$C554,0,IF(SUM($C554,$I524)&gt;BD$4,$V538/$I524,$V538-SUM($I554:BC554))))</f>
        <v>0</v>
      </c>
      <c r="BE554" s="31">
        <f>IF($I524="n/a",0,IF(BE$4&lt;=$C554,0,IF(SUM($C554,$I524)&gt;BE$4,$V538/$I524,$V538-SUM($I554:BD554))))</f>
        <v>0</v>
      </c>
      <c r="BF554" s="31">
        <f>IF($I524="n/a",0,IF(BF$4&lt;=$C554,0,IF(SUM($C554,$I524)&gt;BF$4,$V538/$I524,$V538-SUM($I554:BE554))))</f>
        <v>0</v>
      </c>
      <c r="BG554" s="31">
        <f>IF($I524="n/a",0,IF(BG$4&lt;=$C554,0,IF(SUM($C554,$I524)&gt;BG$4,$V538/$I524,$V538-SUM($I554:BF554))))</f>
        <v>0</v>
      </c>
      <c r="BH554" s="31">
        <f>IF($I524="n/a",0,IF(BH$4&lt;=$C554,0,IF(SUM($C554,$I524)&gt;BH$4,$V538/$I524,$V538-SUM($I554:BG554))))</f>
        <v>0</v>
      </c>
      <c r="BI554" s="31">
        <f>IF($I524="n/a",0,IF(BI$4&lt;=$C554,0,IF(SUM($C554,$I524)&gt;BI$4,$V538/$I524,$V538-SUM($I554:BH554))))</f>
        <v>0</v>
      </c>
      <c r="BJ554" s="31">
        <f>IF($I524="n/a",0,IF(BJ$4&lt;=$C554,0,IF(SUM($C554,$I524)&gt;BJ$4,$V538/$I524,$V538-SUM($I554:BI554))))</f>
        <v>0</v>
      </c>
      <c r="BK554" s="31">
        <f>IF($I524="n/a",0,IF(BK$4&lt;=$C554,0,IF(SUM($C554,$I524)&gt;BK$4,$V538/$I524,$V538-SUM($I554:BJ554))))</f>
        <v>0</v>
      </c>
      <c r="BL554" s="31">
        <f>IF($I524="n/a",0,IF(BL$4&lt;=$C554,0,IF(SUM($C554,$I524)&gt;BL$4,$V538/$I524,$V538-SUM($I554:BK554))))</f>
        <v>0</v>
      </c>
      <c r="BM554" s="31">
        <f>IF($I524="n/a",0,IF(BM$4&lt;=$C554,0,IF(SUM($C554,$I524)&gt;BM$4,$V538/$I524,$V538-SUM($I554:BL554))))</f>
        <v>0</v>
      </c>
      <c r="BN554" s="31">
        <f>IF($I524="n/a",0,IF(BN$4&lt;=$C554,0,IF(SUM($C554,$I524)&gt;BN$4,$V538/$I524,$V538-SUM($I554:BM554))))</f>
        <v>0</v>
      </c>
      <c r="BO554" s="31">
        <f>IF($I524="n/a",0,IF(BO$4&lt;=$C554,0,IF(SUM($C554,$I524)&gt;BO$4,$V538/$I524,$V538-SUM($I554:BN554))))</f>
        <v>0</v>
      </c>
      <c r="BP554" s="31">
        <f>IF($I524="n/a",0,IF(BP$4&lt;=$C554,0,IF(SUM($C554,$I524)&gt;BP$4,$V538/$I524,$V538-SUM($I554:BO554))))</f>
        <v>0</v>
      </c>
      <c r="BQ554" s="31">
        <f>IF($I524="n/a",0,IF(BQ$4&lt;=$C554,0,IF(SUM($C554,$I524)&gt;BQ$4,$V538/$I524,$V538-SUM($I554:BP554))))</f>
        <v>0</v>
      </c>
      <c r="BR554" s="31">
        <f>IF($I524="n/a",0,IF(BR$4&lt;=$C554,0,IF(SUM($C554,$I524)&gt;BR$4,$V538/$I524,$V538-SUM($I554:BQ554))))</f>
        <v>0</v>
      </c>
      <c r="BS554" s="31">
        <f>IF($I524="n/a",0,IF(BS$4&lt;=$C554,0,IF(SUM($C554,$I524)&gt;BS$4,$V538/$I524,$V538-SUM($I554:BR554))))</f>
        <v>0</v>
      </c>
      <c r="BT554" s="31">
        <f>IF($I524="n/a",0,IF(BT$4&lt;=$C554,0,IF(SUM($C554,$I524)&gt;BT$4,$V538/$I524,$V538-SUM($I554:BS554))))</f>
        <v>0</v>
      </c>
      <c r="BU554" s="31">
        <f>IF($I524="n/a",0,IF(BU$4&lt;=$C554,0,IF(SUM($C554,$I524)&gt;BU$4,$V538/$I524,$V538-SUM($I554:BT554))))</f>
        <v>0</v>
      </c>
      <c r="BV554" s="31">
        <f>IF($I524="n/a",0,IF(BV$4&lt;=$C554,0,IF(SUM($C554,$I524)&gt;BV$4,$V538/$I524,$V538-SUM($I554:BU554))))</f>
        <v>0</v>
      </c>
      <c r="BW554" s="31">
        <f>IF($I524="n/a",0,IF(BW$4&lt;=$C554,0,IF(SUM($C554,$I524)&gt;BW$4,$V538/$I524,$V538-SUM($I554:BV554))))</f>
        <v>0</v>
      </c>
      <c r="BX554" s="31">
        <f>IF($I524="n/a",0,IF(BX$4&lt;=$C554,0,IF(SUM($C554,$I524)&gt;BX$4,$V538/$I524,$V538-SUM($I554:BW554))))</f>
        <v>0</v>
      </c>
      <c r="BY554" s="31">
        <f>IF($I524="n/a",0,IF(BY$4&lt;=$C554,0,IF(SUM($C554,$I524)&gt;BY$4,$V538/$I524,$V538-SUM($I554:BX554))))</f>
        <v>0</v>
      </c>
      <c r="BZ554" s="31">
        <f>IF($I524="n/a",0,IF(BZ$4&lt;=$C554,0,IF(SUM($C554,$I524)&gt;BZ$4,$V538/$I524,$V538-SUM($I554:BY554))))</f>
        <v>0</v>
      </c>
      <c r="CA554" s="31">
        <f>IF($I524="n/a",0,IF(CA$4&lt;=$C554,0,IF(SUM($C554,$I524)&gt;CA$4,$V538/$I524,$V538-SUM($I554:BZ554))))</f>
        <v>0</v>
      </c>
      <c r="CB554" s="31">
        <f>IF($I524="n/a",0,IF(CB$4&lt;=$C554,0,IF(SUM($C554,$I524)&gt;CB$4,$V538/$I524,$V538-SUM($I554:CA554))))</f>
        <v>0</v>
      </c>
      <c r="CC554" s="31">
        <f>IF($I524="n/a",0,IF(CC$4&lt;=$C554,0,IF(SUM($C554,$I524)&gt;CC$4,$V538/$I524,$V538-SUM($I554:CB554))))</f>
        <v>0</v>
      </c>
      <c r="CD554" s="31">
        <f>IF($I524="n/a",0,IF(CD$4&lt;=$C554,0,IF(SUM($C554,$I524)&gt;CD$4,$V538/$I524,$V538-SUM($I554:CC554))))</f>
        <v>0</v>
      </c>
      <c r="CE554" s="31">
        <f>IF($I524="n/a",0,IF(CE$4&lt;=$C554,0,IF(SUM($C554,$I524)&gt;CE$4,$V538/$I524,$V538-SUM($I554:CD554))))</f>
        <v>0</v>
      </c>
      <c r="CF554" s="31">
        <f>IF($I524="n/a",0,IF(CF$4&lt;=$C554,0,IF(SUM($C554,$I524)&gt;CF$4,$V538/$I524,$V538-SUM($I554:CE554))))</f>
        <v>0</v>
      </c>
    </row>
    <row r="555" spans="1:84" s="153" customFormat="1" ht="12.75" customHeight="1">
      <c r="A555"/>
      <c r="C555" s="197">
        <v>2029</v>
      </c>
      <c r="D555" s="21" t="s">
        <v>58</v>
      </c>
      <c r="E555" s="21" t="s">
        <v>185</v>
      </c>
      <c r="I555" s="31"/>
      <c r="J555" s="31">
        <f>IF($I524="n/a",0,IF(J$4&lt;=$C555,0,IF(SUM($C555,$I524)&gt;J$4,$W538/$I524,$W538-SUM($I555:I555))))</f>
        <v>0</v>
      </c>
      <c r="K555" s="31">
        <f>IF($I524="n/a",0,IF(K$4&lt;=$C555,0,IF(SUM($C555,$I524)&gt;K$4,$W538/$I524,$W538-SUM($I555:J555))))</f>
        <v>0</v>
      </c>
      <c r="L555" s="31">
        <f>IF($I524="n/a",0,IF(L$4&lt;=$C555,0,IF(SUM($C555,$I524)&gt;L$4,$W538/$I524,$W538-SUM($I555:K555))))</f>
        <v>0</v>
      </c>
      <c r="M555" s="31">
        <f>IF($I524="n/a",0,IF(M$4&lt;=$C555,0,IF(SUM($C555,$I524)&gt;M$4,$W538/$I524,$W538-SUM($I555:L555))))</f>
        <v>0</v>
      </c>
      <c r="N555" s="31">
        <f>IF($I524="n/a",0,IF(N$4&lt;=$C555,0,IF(SUM($C555,$I524)&gt;N$4,$W538/$I524,$W538-SUM($I555:M555))))</f>
        <v>0</v>
      </c>
      <c r="O555" s="31">
        <f>IF($I524="n/a",0,IF(O$4&lt;=$C555,0,IF(SUM($C555,$I524)&gt;O$4,$W538/$I524,$W538-SUM($I555:N555))))</f>
        <v>0</v>
      </c>
      <c r="P555" s="31">
        <f>IF($I524="n/a",0,IF(P$4&lt;=$C555,0,IF(SUM($C555,$I524)&gt;P$4,$W538/$I524,$W538-SUM($I555:O555))))</f>
        <v>0</v>
      </c>
      <c r="Q555" s="31">
        <f>IF($I524="n/a",0,IF(Q$4&lt;=$C555,0,IF(SUM($C555,$I524)&gt;Q$4,$W538/$I524,$W538-SUM($I555:P555))))</f>
        <v>0</v>
      </c>
      <c r="R555" s="31">
        <f>IF($I524="n/a",0,IF(R$4&lt;=$C555,0,IF(SUM($C555,$I524)&gt;R$4,$W538/$I524,$W538-SUM($I555:Q555))))</f>
        <v>0</v>
      </c>
      <c r="S555" s="31">
        <f>IF($I524="n/a",0,IF(S$4&lt;=$C555,0,IF(SUM($C555,$I524)&gt;S$4,$W538/$I524,$W538-SUM($I555:R555))))</f>
        <v>0</v>
      </c>
      <c r="T555" s="31">
        <f>IF($I524="n/a",0,IF(T$4&lt;=$C555,0,IF(SUM($C555,$I524)&gt;T$4,$W538/$I524,$W538-SUM($I555:S555))))</f>
        <v>0</v>
      </c>
      <c r="U555" s="31">
        <f>IF($I524="n/a",0,IF(U$4&lt;=$C555,0,IF(SUM($C555,$I524)&gt;U$4,$W538/$I524,$W538-SUM($I555:T555))))</f>
        <v>0</v>
      </c>
      <c r="V555" s="31">
        <f>IF($I524="n/a",0,IF(V$4&lt;=$C555,0,IF(SUM($C555,$I524)&gt;V$4,$W538/$I524,$W538-SUM($I555:U555))))</f>
        <v>0</v>
      </c>
      <c r="W555" s="31">
        <f>IF($I524="n/a",0,IF(W$4&lt;=$C555,0,IF(SUM($C555,$I524)&gt;W$4,$W538/$I524,$W538-SUM($I555:V555))))</f>
        <v>0</v>
      </c>
      <c r="X555" s="31">
        <f>IF($I524="n/a",0,IF(X$4&lt;=$C555,0,IF(SUM($C555,$I524)&gt;X$4,$W538/$I524,$W538-SUM($I555:W555))))</f>
        <v>0</v>
      </c>
      <c r="Y555" s="31">
        <f>IF($I524="n/a",0,IF(Y$4&lt;=$C555,0,IF(SUM($C555,$I524)&gt;Y$4,$W538/$I524,$W538-SUM($I555:X555))))</f>
        <v>0</v>
      </c>
      <c r="Z555" s="31">
        <f>IF($I524="n/a",0,IF(Z$4&lt;=$C555,0,IF(SUM($C555,$I524)&gt;Z$4,$W538/$I524,$W538-SUM($I555:Y555))))</f>
        <v>0</v>
      </c>
      <c r="AA555" s="31">
        <f>IF($I524="n/a",0,IF(AA$4&lt;=$C555,0,IF(SUM($C555,$I524)&gt;AA$4,$W538/$I524,$W538-SUM($I555:Z555))))</f>
        <v>0</v>
      </c>
      <c r="AB555" s="31">
        <f>IF($I524="n/a",0,IF(AB$4&lt;=$C555,0,IF(SUM($C555,$I524)&gt;AB$4,$W538/$I524,$W538-SUM($I555:AA555))))</f>
        <v>0</v>
      </c>
      <c r="AC555" s="31">
        <f>IF($I524="n/a",0,IF(AC$4&lt;=$C555,0,IF(SUM($C555,$I524)&gt;AC$4,$W538/$I524,$W538-SUM($I555:AB555))))</f>
        <v>0</v>
      </c>
      <c r="AD555" s="31">
        <f>IF($I524="n/a",0,IF(AD$4&lt;=$C555,0,IF(SUM($C555,$I524)&gt;AD$4,$W538/$I524,$W538-SUM($I555:AC555))))</f>
        <v>0</v>
      </c>
      <c r="AE555" s="31">
        <f>IF($I524="n/a",0,IF(AE$4&lt;=$C555,0,IF(SUM($C555,$I524)&gt;AE$4,$W538/$I524,$W538-SUM($I555:AD555))))</f>
        <v>0</v>
      </c>
      <c r="AF555" s="31">
        <f>IF($I524="n/a",0,IF(AF$4&lt;=$C555,0,IF(SUM($C555,$I524)&gt;AF$4,$W538/$I524,$W538-SUM($I555:AE555))))</f>
        <v>0</v>
      </c>
      <c r="AG555" s="31">
        <f>IF($I524="n/a",0,IF(AG$4&lt;=$C555,0,IF(SUM($C555,$I524)&gt;AG$4,$W538/$I524,$W538-SUM($I555:AF555))))</f>
        <v>0</v>
      </c>
      <c r="AH555" s="31">
        <f>IF($I524="n/a",0,IF(AH$4&lt;=$C555,0,IF(SUM($C555,$I524)&gt;AH$4,$W538/$I524,$W538-SUM($I555:AG555))))</f>
        <v>0</v>
      </c>
      <c r="AI555" s="31">
        <f>IF($I524="n/a",0,IF(AI$4&lt;=$C555,0,IF(SUM($C555,$I524)&gt;AI$4,$W538/$I524,$W538-SUM($I555:AH555))))</f>
        <v>0</v>
      </c>
      <c r="AJ555" s="31">
        <f>IF($I524="n/a",0,IF(AJ$4&lt;=$C555,0,IF(SUM($C555,$I524)&gt;AJ$4,$W538/$I524,$W538-SUM($I555:AI555))))</f>
        <v>0</v>
      </c>
      <c r="AK555" s="31">
        <f>IF($I524="n/a",0,IF(AK$4&lt;=$C555,0,IF(SUM($C555,$I524)&gt;AK$4,$W538/$I524,$W538-SUM($I555:AJ555))))</f>
        <v>0</v>
      </c>
      <c r="AL555" s="31">
        <f>IF($I524="n/a",0,IF(AL$4&lt;=$C555,0,IF(SUM($C555,$I524)&gt;AL$4,$W538/$I524,$W538-SUM($I555:AK555))))</f>
        <v>0</v>
      </c>
      <c r="AM555" s="31">
        <f>IF($I524="n/a",0,IF(AM$4&lt;=$C555,0,IF(SUM($C555,$I524)&gt;AM$4,$W538/$I524,$W538-SUM($I555:AL555))))</f>
        <v>0</v>
      </c>
      <c r="AN555" s="31">
        <f>IF($I524="n/a",0,IF(AN$4&lt;=$C555,0,IF(SUM($C555,$I524)&gt;AN$4,$W538/$I524,$W538-SUM($I555:AM555))))</f>
        <v>0</v>
      </c>
      <c r="AO555" s="31">
        <f>IF($I524="n/a",0,IF(AO$4&lt;=$C555,0,IF(SUM($C555,$I524)&gt;AO$4,$W538/$I524,$W538-SUM($I555:AN555))))</f>
        <v>0</v>
      </c>
      <c r="AP555" s="31">
        <f>IF($I524="n/a",0,IF(AP$4&lt;=$C555,0,IF(SUM($C555,$I524)&gt;AP$4,$W538/$I524,$W538-SUM($I555:AO555))))</f>
        <v>0</v>
      </c>
      <c r="AQ555" s="31">
        <f>IF($I524="n/a",0,IF(AQ$4&lt;=$C555,0,IF(SUM($C555,$I524)&gt;AQ$4,$W538/$I524,$W538-SUM($I555:AP555))))</f>
        <v>0</v>
      </c>
      <c r="AR555" s="31">
        <f>IF($I524="n/a",0,IF(AR$4&lt;=$C555,0,IF(SUM($C555,$I524)&gt;AR$4,$W538/$I524,$W538-SUM($I555:AQ555))))</f>
        <v>0</v>
      </c>
      <c r="AS555" s="31">
        <f>IF($I524="n/a",0,IF(AS$4&lt;=$C555,0,IF(SUM($C555,$I524)&gt;AS$4,$W538/$I524,$W538-SUM($I555:AR555))))</f>
        <v>0</v>
      </c>
      <c r="AT555" s="31">
        <f>IF($I524="n/a",0,IF(AT$4&lt;=$C555,0,IF(SUM($C555,$I524)&gt;AT$4,$W538/$I524,$W538-SUM($I555:AS555))))</f>
        <v>0</v>
      </c>
      <c r="AU555" s="31">
        <f>IF($I524="n/a",0,IF(AU$4&lt;=$C555,0,IF(SUM($C555,$I524)&gt;AU$4,$W538/$I524,$W538-SUM($I555:AT555))))</f>
        <v>0</v>
      </c>
      <c r="AV555" s="31">
        <f>IF($I524="n/a",0,IF(AV$4&lt;=$C555,0,IF(SUM($C555,$I524)&gt;AV$4,$W538/$I524,$W538-SUM($I555:AU555))))</f>
        <v>0</v>
      </c>
      <c r="AW555" s="31">
        <f>IF($I524="n/a",0,IF(AW$4&lt;=$C555,0,IF(SUM($C555,$I524)&gt;AW$4,$W538/$I524,$W538-SUM($I555:AV555))))</f>
        <v>0</v>
      </c>
      <c r="AX555" s="31">
        <f>IF($I524="n/a",0,IF(AX$4&lt;=$C555,0,IF(SUM($C555,$I524)&gt;AX$4,$W538/$I524,$W538-SUM($I555:AW555))))</f>
        <v>0</v>
      </c>
      <c r="AY555" s="31">
        <f>IF($I524="n/a",0,IF(AY$4&lt;=$C555,0,IF(SUM($C555,$I524)&gt;AY$4,$W538/$I524,$W538-SUM($I555:AX555))))</f>
        <v>0</v>
      </c>
      <c r="AZ555" s="31">
        <f>IF($I524="n/a",0,IF(AZ$4&lt;=$C555,0,IF(SUM($C555,$I524)&gt;AZ$4,$W538/$I524,$W538-SUM($I555:AY555))))</f>
        <v>0</v>
      </c>
      <c r="BA555" s="31">
        <f>IF($I524="n/a",0,IF(BA$4&lt;=$C555,0,IF(SUM($C555,$I524)&gt;BA$4,$W538/$I524,$W538-SUM($I555:AZ555))))</f>
        <v>0</v>
      </c>
      <c r="BB555" s="31">
        <f>IF($I524="n/a",0,IF(BB$4&lt;=$C555,0,IF(SUM($C555,$I524)&gt;BB$4,$W538/$I524,$W538-SUM($I555:BA555))))</f>
        <v>0</v>
      </c>
      <c r="BC555" s="31">
        <f>IF($I524="n/a",0,IF(BC$4&lt;=$C555,0,IF(SUM($C555,$I524)&gt;BC$4,$W538/$I524,$W538-SUM($I555:BB555))))</f>
        <v>0</v>
      </c>
      <c r="BD555" s="31">
        <f>IF($I524="n/a",0,IF(BD$4&lt;=$C555,0,IF(SUM($C555,$I524)&gt;BD$4,$W538/$I524,$W538-SUM($I555:BC555))))</f>
        <v>0</v>
      </c>
      <c r="BE555" s="31">
        <f>IF($I524="n/a",0,IF(BE$4&lt;=$C555,0,IF(SUM($C555,$I524)&gt;BE$4,$W538/$I524,$W538-SUM($I555:BD555))))</f>
        <v>0</v>
      </c>
      <c r="BF555" s="31">
        <f>IF($I524="n/a",0,IF(BF$4&lt;=$C555,0,IF(SUM($C555,$I524)&gt;BF$4,$W538/$I524,$W538-SUM($I555:BE555))))</f>
        <v>0</v>
      </c>
      <c r="BG555" s="31">
        <f>IF($I524="n/a",0,IF(BG$4&lt;=$C555,0,IF(SUM($C555,$I524)&gt;BG$4,$W538/$I524,$W538-SUM($I555:BF555))))</f>
        <v>0</v>
      </c>
      <c r="BH555" s="31">
        <f>IF($I524="n/a",0,IF(BH$4&lt;=$C555,0,IF(SUM($C555,$I524)&gt;BH$4,$W538/$I524,$W538-SUM($I555:BG555))))</f>
        <v>0</v>
      </c>
      <c r="BI555" s="31">
        <f>IF($I524="n/a",0,IF(BI$4&lt;=$C555,0,IF(SUM($C555,$I524)&gt;BI$4,$W538/$I524,$W538-SUM($I555:BH555))))</f>
        <v>0</v>
      </c>
      <c r="BJ555" s="31">
        <f>IF($I524="n/a",0,IF(BJ$4&lt;=$C555,0,IF(SUM($C555,$I524)&gt;BJ$4,$W538/$I524,$W538-SUM($I555:BI555))))</f>
        <v>0</v>
      </c>
      <c r="BK555" s="31">
        <f>IF($I524="n/a",0,IF(BK$4&lt;=$C555,0,IF(SUM($C555,$I524)&gt;BK$4,$W538/$I524,$W538-SUM($I555:BJ555))))</f>
        <v>0</v>
      </c>
      <c r="BL555" s="31">
        <f>IF($I524="n/a",0,IF(BL$4&lt;=$C555,0,IF(SUM($C555,$I524)&gt;BL$4,$W538/$I524,$W538-SUM($I555:BK555))))</f>
        <v>0</v>
      </c>
      <c r="BM555" s="31">
        <f>IF($I524="n/a",0,IF(BM$4&lt;=$C555,0,IF(SUM($C555,$I524)&gt;BM$4,$W538/$I524,$W538-SUM($I555:BL555))))</f>
        <v>0</v>
      </c>
      <c r="BN555" s="31">
        <f>IF($I524="n/a",0,IF(BN$4&lt;=$C555,0,IF(SUM($C555,$I524)&gt;BN$4,$W538/$I524,$W538-SUM($I555:BM555))))</f>
        <v>0</v>
      </c>
      <c r="BO555" s="31">
        <f>IF($I524="n/a",0,IF(BO$4&lt;=$C555,0,IF(SUM($C555,$I524)&gt;BO$4,$W538/$I524,$W538-SUM($I555:BN555))))</f>
        <v>0</v>
      </c>
      <c r="BP555" s="31">
        <f>IF($I524="n/a",0,IF(BP$4&lt;=$C555,0,IF(SUM($C555,$I524)&gt;BP$4,$W538/$I524,$W538-SUM($I555:BO555))))</f>
        <v>0</v>
      </c>
      <c r="BQ555" s="31">
        <f>IF($I524="n/a",0,IF(BQ$4&lt;=$C555,0,IF(SUM($C555,$I524)&gt;BQ$4,$W538/$I524,$W538-SUM($I555:BP555))))</f>
        <v>0</v>
      </c>
      <c r="BR555" s="31">
        <f>IF($I524="n/a",0,IF(BR$4&lt;=$C555,0,IF(SUM($C555,$I524)&gt;BR$4,$W538/$I524,$W538-SUM($I555:BQ555))))</f>
        <v>0</v>
      </c>
      <c r="BS555" s="31">
        <f>IF($I524="n/a",0,IF(BS$4&lt;=$C555,0,IF(SUM($C555,$I524)&gt;BS$4,$W538/$I524,$W538-SUM($I555:BR555))))</f>
        <v>0</v>
      </c>
      <c r="BT555" s="31">
        <f>IF($I524="n/a",0,IF(BT$4&lt;=$C555,0,IF(SUM($C555,$I524)&gt;BT$4,$W538/$I524,$W538-SUM($I555:BS555))))</f>
        <v>0</v>
      </c>
      <c r="BU555" s="31">
        <f>IF($I524="n/a",0,IF(BU$4&lt;=$C555,0,IF(SUM($C555,$I524)&gt;BU$4,$W538/$I524,$W538-SUM($I555:BT555))))</f>
        <v>0</v>
      </c>
      <c r="BV555" s="31">
        <f>IF($I524="n/a",0,IF(BV$4&lt;=$C555,0,IF(SUM($C555,$I524)&gt;BV$4,$W538/$I524,$W538-SUM($I555:BU555))))</f>
        <v>0</v>
      </c>
      <c r="BW555" s="31">
        <f>IF($I524="n/a",0,IF(BW$4&lt;=$C555,0,IF(SUM($C555,$I524)&gt;BW$4,$W538/$I524,$W538-SUM($I555:BV555))))</f>
        <v>0</v>
      </c>
      <c r="BX555" s="31">
        <f>IF($I524="n/a",0,IF(BX$4&lt;=$C555,0,IF(SUM($C555,$I524)&gt;BX$4,$W538/$I524,$W538-SUM($I555:BW555))))</f>
        <v>0</v>
      </c>
      <c r="BY555" s="31">
        <f>IF($I524="n/a",0,IF(BY$4&lt;=$C555,0,IF(SUM($C555,$I524)&gt;BY$4,$W538/$I524,$W538-SUM($I555:BX555))))</f>
        <v>0</v>
      </c>
      <c r="BZ555" s="31">
        <f>IF($I524="n/a",0,IF(BZ$4&lt;=$C555,0,IF(SUM($C555,$I524)&gt;BZ$4,$W538/$I524,$W538-SUM($I555:BY555))))</f>
        <v>0</v>
      </c>
      <c r="CA555" s="31">
        <f>IF($I524="n/a",0,IF(CA$4&lt;=$C555,0,IF(SUM($C555,$I524)&gt;CA$4,$W538/$I524,$W538-SUM($I555:BZ555))))</f>
        <v>0</v>
      </c>
      <c r="CB555" s="31">
        <f>IF($I524="n/a",0,IF(CB$4&lt;=$C555,0,IF(SUM($C555,$I524)&gt;CB$4,$W538/$I524,$W538-SUM($I555:CA555))))</f>
        <v>0</v>
      </c>
      <c r="CC555" s="31">
        <f>IF($I524="n/a",0,IF(CC$4&lt;=$C555,0,IF(SUM($C555,$I524)&gt;CC$4,$W538/$I524,$W538-SUM($I555:CB555))))</f>
        <v>0</v>
      </c>
      <c r="CD555" s="31">
        <f>IF($I524="n/a",0,IF(CD$4&lt;=$C555,0,IF(SUM($C555,$I524)&gt;CD$4,$W538/$I524,$W538-SUM($I555:CC555))))</f>
        <v>0</v>
      </c>
      <c r="CE555" s="31">
        <f>IF($I524="n/a",0,IF(CE$4&lt;=$C555,0,IF(SUM($C555,$I524)&gt;CE$4,$W538/$I524,$W538-SUM($I555:CD555))))</f>
        <v>0</v>
      </c>
      <c r="CF555" s="31">
        <f>IF($I524="n/a",0,IF(CF$4&lt;=$C555,0,IF(SUM($C555,$I524)&gt;CF$4,$W538/$I524,$W538-SUM($I555:CE555))))</f>
        <v>0</v>
      </c>
    </row>
    <row r="556" spans="1:84" s="153" customFormat="1" ht="12.75" customHeight="1">
      <c r="A556"/>
      <c r="C556" s="197">
        <v>2030</v>
      </c>
      <c r="D556" s="21" t="s">
        <v>59</v>
      </c>
      <c r="E556" s="21" t="s">
        <v>185</v>
      </c>
      <c r="I556" s="31"/>
      <c r="J556" s="31">
        <f>IF($I524="n/a",0,IF(J$4&lt;=$C556,0,IF(SUM($C556,$I524)&gt;J$4,$X538/$I524,$X538-SUM($I556:I556))))</f>
        <v>0</v>
      </c>
      <c r="K556" s="31">
        <f>IF($I524="n/a",0,IF(K$4&lt;=$C556,0,IF(SUM($C556,$I524)&gt;K$4,$X538/$I524,$X538-SUM($I556:J556))))</f>
        <v>0</v>
      </c>
      <c r="L556" s="31">
        <f>IF($I524="n/a",0,IF(L$4&lt;=$C556,0,IF(SUM($C556,$I524)&gt;L$4,$X538/$I524,$X538-SUM($I556:K556))))</f>
        <v>0</v>
      </c>
      <c r="M556" s="31">
        <f>IF($I524="n/a",0,IF(M$4&lt;=$C556,0,IF(SUM($C556,$I524)&gt;M$4,$X538/$I524,$X538-SUM($I556:L556))))</f>
        <v>0</v>
      </c>
      <c r="N556" s="31">
        <f>IF($I524="n/a",0,IF(N$4&lt;=$C556,0,IF(SUM($C556,$I524)&gt;N$4,$X538/$I524,$X538-SUM($I556:M556))))</f>
        <v>0</v>
      </c>
      <c r="O556" s="31">
        <f>IF($I524="n/a",0,IF(O$4&lt;=$C556,0,IF(SUM($C556,$I524)&gt;O$4,$X538/$I524,$X538-SUM($I556:N556))))</f>
        <v>0</v>
      </c>
      <c r="P556" s="31">
        <f>IF($I524="n/a",0,IF(P$4&lt;=$C556,0,IF(SUM($C556,$I524)&gt;P$4,$X538/$I524,$X538-SUM($I556:O556))))</f>
        <v>0</v>
      </c>
      <c r="Q556" s="31">
        <f>IF($I524="n/a",0,IF(Q$4&lt;=$C556,0,IF(SUM($C556,$I524)&gt;Q$4,$X538/$I524,$X538-SUM($I556:P556))))</f>
        <v>0</v>
      </c>
      <c r="R556" s="31">
        <f>IF($I524="n/a",0,IF(R$4&lt;=$C556,0,IF(SUM($C556,$I524)&gt;R$4,$X538/$I524,$X538-SUM($I556:Q556))))</f>
        <v>0</v>
      </c>
      <c r="S556" s="31">
        <f>IF($I524="n/a",0,IF(S$4&lt;=$C556,0,IF(SUM($C556,$I524)&gt;S$4,$X538/$I524,$X538-SUM($I556:R556))))</f>
        <v>0</v>
      </c>
      <c r="T556" s="31">
        <f>IF($I524="n/a",0,IF(T$4&lt;=$C556,0,IF(SUM($C556,$I524)&gt;T$4,$X538/$I524,$X538-SUM($I556:S556))))</f>
        <v>0</v>
      </c>
      <c r="U556" s="31">
        <f>IF($I524="n/a",0,IF(U$4&lt;=$C556,0,IF(SUM($C556,$I524)&gt;U$4,$X538/$I524,$X538-SUM($I556:T556))))</f>
        <v>0</v>
      </c>
      <c r="V556" s="31">
        <f>IF($I524="n/a",0,IF(V$4&lt;=$C556,0,IF(SUM($C556,$I524)&gt;V$4,$X538/$I524,$X538-SUM($I556:U556))))</f>
        <v>0</v>
      </c>
      <c r="W556" s="31">
        <f>IF($I524="n/a",0,IF(W$4&lt;=$C556,0,IF(SUM($C556,$I524)&gt;W$4,$X538/$I524,$X538-SUM($I556:V556))))</f>
        <v>0</v>
      </c>
      <c r="X556" s="31">
        <f>IF($I524="n/a",0,IF(X$4&lt;=$C556,0,IF(SUM($C556,$I524)&gt;X$4,$X538/$I524,$X538-SUM($I556:W556))))</f>
        <v>0</v>
      </c>
      <c r="Y556" s="31">
        <f>IF($I524="n/a",0,IF(Y$4&lt;=$C556,0,IF(SUM($C556,$I524)&gt;Y$4,$X538/$I524,$X538-SUM($I556:X556))))</f>
        <v>0</v>
      </c>
      <c r="Z556" s="31">
        <f>IF($I524="n/a",0,IF(Z$4&lt;=$C556,0,IF(SUM($C556,$I524)&gt;Z$4,$X538/$I524,$X538-SUM($I556:Y556))))</f>
        <v>0</v>
      </c>
      <c r="AA556" s="31">
        <f>IF($I524="n/a",0,IF(AA$4&lt;=$C556,0,IF(SUM($C556,$I524)&gt;AA$4,$X538/$I524,$X538-SUM($I556:Z556))))</f>
        <v>0</v>
      </c>
      <c r="AB556" s="31">
        <f>IF($I524="n/a",0,IF(AB$4&lt;=$C556,0,IF(SUM($C556,$I524)&gt;AB$4,$X538/$I524,$X538-SUM($I556:AA556))))</f>
        <v>0</v>
      </c>
      <c r="AC556" s="31">
        <f>IF($I524="n/a",0,IF(AC$4&lt;=$C556,0,IF(SUM($C556,$I524)&gt;AC$4,$X538/$I524,$X538-SUM($I556:AB556))))</f>
        <v>0</v>
      </c>
      <c r="AD556" s="31">
        <f>IF($I524="n/a",0,IF(AD$4&lt;=$C556,0,IF(SUM($C556,$I524)&gt;AD$4,$X538/$I524,$X538-SUM($I556:AC556))))</f>
        <v>0</v>
      </c>
      <c r="AE556" s="31">
        <f>IF($I524="n/a",0,IF(AE$4&lt;=$C556,0,IF(SUM($C556,$I524)&gt;AE$4,$X538/$I524,$X538-SUM($I556:AD556))))</f>
        <v>0</v>
      </c>
      <c r="AF556" s="31">
        <f>IF($I524="n/a",0,IF(AF$4&lt;=$C556,0,IF(SUM($C556,$I524)&gt;AF$4,$X538/$I524,$X538-SUM($I556:AE556))))</f>
        <v>0</v>
      </c>
      <c r="AG556" s="31">
        <f>IF($I524="n/a",0,IF(AG$4&lt;=$C556,0,IF(SUM($C556,$I524)&gt;AG$4,$X538/$I524,$X538-SUM($I556:AF556))))</f>
        <v>0</v>
      </c>
      <c r="AH556" s="31">
        <f>IF($I524="n/a",0,IF(AH$4&lt;=$C556,0,IF(SUM($C556,$I524)&gt;AH$4,$X538/$I524,$X538-SUM($I556:AG556))))</f>
        <v>0</v>
      </c>
      <c r="AI556" s="31">
        <f>IF($I524="n/a",0,IF(AI$4&lt;=$C556,0,IF(SUM($C556,$I524)&gt;AI$4,$X538/$I524,$X538-SUM($I556:AH556))))</f>
        <v>0</v>
      </c>
      <c r="AJ556" s="31">
        <f>IF($I524="n/a",0,IF(AJ$4&lt;=$C556,0,IF(SUM($C556,$I524)&gt;AJ$4,$X538/$I524,$X538-SUM($I556:AI556))))</f>
        <v>0</v>
      </c>
      <c r="AK556" s="31">
        <f>IF($I524="n/a",0,IF(AK$4&lt;=$C556,0,IF(SUM($C556,$I524)&gt;AK$4,$X538/$I524,$X538-SUM($I556:AJ556))))</f>
        <v>0</v>
      </c>
      <c r="AL556" s="31">
        <f>IF($I524="n/a",0,IF(AL$4&lt;=$C556,0,IF(SUM($C556,$I524)&gt;AL$4,$X538/$I524,$X538-SUM($I556:AK556))))</f>
        <v>0</v>
      </c>
      <c r="AM556" s="31">
        <f>IF($I524="n/a",0,IF(AM$4&lt;=$C556,0,IF(SUM($C556,$I524)&gt;AM$4,$X538/$I524,$X538-SUM($I556:AL556))))</f>
        <v>0</v>
      </c>
      <c r="AN556" s="31">
        <f>IF($I524="n/a",0,IF(AN$4&lt;=$C556,0,IF(SUM($C556,$I524)&gt;AN$4,$X538/$I524,$X538-SUM($I556:AM556))))</f>
        <v>0</v>
      </c>
      <c r="AO556" s="31">
        <f>IF($I524="n/a",0,IF(AO$4&lt;=$C556,0,IF(SUM($C556,$I524)&gt;AO$4,$X538/$I524,$X538-SUM($I556:AN556))))</f>
        <v>0</v>
      </c>
      <c r="AP556" s="31">
        <f>IF($I524="n/a",0,IF(AP$4&lt;=$C556,0,IF(SUM($C556,$I524)&gt;AP$4,$X538/$I524,$X538-SUM($I556:AO556))))</f>
        <v>0</v>
      </c>
      <c r="AQ556" s="31">
        <f>IF($I524="n/a",0,IF(AQ$4&lt;=$C556,0,IF(SUM($C556,$I524)&gt;AQ$4,$X538/$I524,$X538-SUM($I556:AP556))))</f>
        <v>0</v>
      </c>
      <c r="AR556" s="31">
        <f>IF($I524="n/a",0,IF(AR$4&lt;=$C556,0,IF(SUM($C556,$I524)&gt;AR$4,$X538/$I524,$X538-SUM($I556:AQ556))))</f>
        <v>0</v>
      </c>
      <c r="AS556" s="31">
        <f>IF($I524="n/a",0,IF(AS$4&lt;=$C556,0,IF(SUM($C556,$I524)&gt;AS$4,$X538/$I524,$X538-SUM($I556:AR556))))</f>
        <v>0</v>
      </c>
      <c r="AT556" s="31">
        <f>IF($I524="n/a",0,IF(AT$4&lt;=$C556,0,IF(SUM($C556,$I524)&gt;AT$4,$X538/$I524,$X538-SUM($I556:AS556))))</f>
        <v>0</v>
      </c>
      <c r="AU556" s="31">
        <f>IF($I524="n/a",0,IF(AU$4&lt;=$C556,0,IF(SUM($C556,$I524)&gt;AU$4,$X538/$I524,$X538-SUM($I556:AT556))))</f>
        <v>0</v>
      </c>
      <c r="AV556" s="31">
        <f>IF($I524="n/a",0,IF(AV$4&lt;=$C556,0,IF(SUM($C556,$I524)&gt;AV$4,$X538/$I524,$X538-SUM($I556:AU556))))</f>
        <v>0</v>
      </c>
      <c r="AW556" s="31">
        <f>IF($I524="n/a",0,IF(AW$4&lt;=$C556,0,IF(SUM($C556,$I524)&gt;AW$4,$X538/$I524,$X538-SUM($I556:AV556))))</f>
        <v>0</v>
      </c>
      <c r="AX556" s="31">
        <f>IF($I524="n/a",0,IF(AX$4&lt;=$C556,0,IF(SUM($C556,$I524)&gt;AX$4,$X538/$I524,$X538-SUM($I556:AW556))))</f>
        <v>0</v>
      </c>
      <c r="AY556" s="31">
        <f>IF($I524="n/a",0,IF(AY$4&lt;=$C556,0,IF(SUM($C556,$I524)&gt;AY$4,$X538/$I524,$X538-SUM($I556:AX556))))</f>
        <v>0</v>
      </c>
      <c r="AZ556" s="31">
        <f>IF($I524="n/a",0,IF(AZ$4&lt;=$C556,0,IF(SUM($C556,$I524)&gt;AZ$4,$X538/$I524,$X538-SUM($I556:AY556))))</f>
        <v>0</v>
      </c>
      <c r="BA556" s="31">
        <f>IF($I524="n/a",0,IF(BA$4&lt;=$C556,0,IF(SUM($C556,$I524)&gt;BA$4,$X538/$I524,$X538-SUM($I556:AZ556))))</f>
        <v>0</v>
      </c>
      <c r="BB556" s="31">
        <f>IF($I524="n/a",0,IF(BB$4&lt;=$C556,0,IF(SUM($C556,$I524)&gt;BB$4,$X538/$I524,$X538-SUM($I556:BA556))))</f>
        <v>0</v>
      </c>
      <c r="BC556" s="31">
        <f>IF($I524="n/a",0,IF(BC$4&lt;=$C556,0,IF(SUM($C556,$I524)&gt;BC$4,$X538/$I524,$X538-SUM($I556:BB556))))</f>
        <v>0</v>
      </c>
      <c r="BD556" s="31">
        <f>IF($I524="n/a",0,IF(BD$4&lt;=$C556,0,IF(SUM($C556,$I524)&gt;BD$4,$X538/$I524,$X538-SUM($I556:BC556))))</f>
        <v>0</v>
      </c>
      <c r="BE556" s="31">
        <f>IF($I524="n/a",0,IF(BE$4&lt;=$C556,0,IF(SUM($C556,$I524)&gt;BE$4,$X538/$I524,$X538-SUM($I556:BD556))))</f>
        <v>0</v>
      </c>
      <c r="BF556" s="31">
        <f>IF($I524="n/a",0,IF(BF$4&lt;=$C556,0,IF(SUM($C556,$I524)&gt;BF$4,$X538/$I524,$X538-SUM($I556:BE556))))</f>
        <v>0</v>
      </c>
      <c r="BG556" s="31">
        <f>IF($I524="n/a",0,IF(BG$4&lt;=$C556,0,IF(SUM($C556,$I524)&gt;BG$4,$X538/$I524,$X538-SUM($I556:BF556))))</f>
        <v>0</v>
      </c>
      <c r="BH556" s="31">
        <f>IF($I524="n/a",0,IF(BH$4&lt;=$C556,0,IF(SUM($C556,$I524)&gt;BH$4,$X538/$I524,$X538-SUM($I556:BG556))))</f>
        <v>0</v>
      </c>
      <c r="BI556" s="31">
        <f>IF($I524="n/a",0,IF(BI$4&lt;=$C556,0,IF(SUM($C556,$I524)&gt;BI$4,$X538/$I524,$X538-SUM($I556:BH556))))</f>
        <v>0</v>
      </c>
      <c r="BJ556" s="31">
        <f>IF($I524="n/a",0,IF(BJ$4&lt;=$C556,0,IF(SUM($C556,$I524)&gt;BJ$4,$X538/$I524,$X538-SUM($I556:BI556))))</f>
        <v>0</v>
      </c>
      <c r="BK556" s="31">
        <f>IF($I524="n/a",0,IF(BK$4&lt;=$C556,0,IF(SUM($C556,$I524)&gt;BK$4,$X538/$I524,$X538-SUM($I556:BJ556))))</f>
        <v>0</v>
      </c>
      <c r="BL556" s="31">
        <f>IF($I524="n/a",0,IF(BL$4&lt;=$C556,0,IF(SUM($C556,$I524)&gt;BL$4,$X538/$I524,$X538-SUM($I556:BK556))))</f>
        <v>0</v>
      </c>
      <c r="BM556" s="31">
        <f>IF($I524="n/a",0,IF(BM$4&lt;=$C556,0,IF(SUM($C556,$I524)&gt;BM$4,$X538/$I524,$X538-SUM($I556:BL556))))</f>
        <v>0</v>
      </c>
      <c r="BN556" s="31">
        <f>IF($I524="n/a",0,IF(BN$4&lt;=$C556,0,IF(SUM($C556,$I524)&gt;BN$4,$X538/$I524,$X538-SUM($I556:BM556))))</f>
        <v>0</v>
      </c>
      <c r="BO556" s="31">
        <f>IF($I524="n/a",0,IF(BO$4&lt;=$C556,0,IF(SUM($C556,$I524)&gt;BO$4,$X538/$I524,$X538-SUM($I556:BN556))))</f>
        <v>0</v>
      </c>
      <c r="BP556" s="31">
        <f>IF($I524="n/a",0,IF(BP$4&lt;=$C556,0,IF(SUM($C556,$I524)&gt;BP$4,$X538/$I524,$X538-SUM($I556:BO556))))</f>
        <v>0</v>
      </c>
      <c r="BQ556" s="31">
        <f>IF($I524="n/a",0,IF(BQ$4&lt;=$C556,0,IF(SUM($C556,$I524)&gt;BQ$4,$X538/$I524,$X538-SUM($I556:BP556))))</f>
        <v>0</v>
      </c>
      <c r="BR556" s="31">
        <f>IF($I524="n/a",0,IF(BR$4&lt;=$C556,0,IF(SUM($C556,$I524)&gt;BR$4,$X538/$I524,$X538-SUM($I556:BQ556))))</f>
        <v>0</v>
      </c>
      <c r="BS556" s="31">
        <f>IF($I524="n/a",0,IF(BS$4&lt;=$C556,0,IF(SUM($C556,$I524)&gt;BS$4,$X538/$I524,$X538-SUM($I556:BR556))))</f>
        <v>0</v>
      </c>
      <c r="BT556" s="31">
        <f>IF($I524="n/a",0,IF(BT$4&lt;=$C556,0,IF(SUM($C556,$I524)&gt;BT$4,$X538/$I524,$X538-SUM($I556:BS556))))</f>
        <v>0</v>
      </c>
      <c r="BU556" s="31">
        <f>IF($I524="n/a",0,IF(BU$4&lt;=$C556,0,IF(SUM($C556,$I524)&gt;BU$4,$X538/$I524,$X538-SUM($I556:BT556))))</f>
        <v>0</v>
      </c>
      <c r="BV556" s="31">
        <f>IF($I524="n/a",0,IF(BV$4&lt;=$C556,0,IF(SUM($C556,$I524)&gt;BV$4,$X538/$I524,$X538-SUM($I556:BU556))))</f>
        <v>0</v>
      </c>
      <c r="BW556" s="31">
        <f>IF($I524="n/a",0,IF(BW$4&lt;=$C556,0,IF(SUM($C556,$I524)&gt;BW$4,$X538/$I524,$X538-SUM($I556:BV556))))</f>
        <v>0</v>
      </c>
      <c r="BX556" s="31">
        <f>IF($I524="n/a",0,IF(BX$4&lt;=$C556,0,IF(SUM($C556,$I524)&gt;BX$4,$X538/$I524,$X538-SUM($I556:BW556))))</f>
        <v>0</v>
      </c>
      <c r="BY556" s="31">
        <f>IF($I524="n/a",0,IF(BY$4&lt;=$C556,0,IF(SUM($C556,$I524)&gt;BY$4,$X538/$I524,$X538-SUM($I556:BX556))))</f>
        <v>0</v>
      </c>
      <c r="BZ556" s="31">
        <f>IF($I524="n/a",0,IF(BZ$4&lt;=$C556,0,IF(SUM($C556,$I524)&gt;BZ$4,$X538/$I524,$X538-SUM($I556:BY556))))</f>
        <v>0</v>
      </c>
      <c r="CA556" s="31">
        <f>IF($I524="n/a",0,IF(CA$4&lt;=$C556,0,IF(SUM($C556,$I524)&gt;CA$4,$X538/$I524,$X538-SUM($I556:BZ556))))</f>
        <v>0</v>
      </c>
      <c r="CB556" s="31">
        <f>IF($I524="n/a",0,IF(CB$4&lt;=$C556,0,IF(SUM($C556,$I524)&gt;CB$4,$X538/$I524,$X538-SUM($I556:CA556))))</f>
        <v>0</v>
      </c>
      <c r="CC556" s="31">
        <f>IF($I524="n/a",0,IF(CC$4&lt;=$C556,0,IF(SUM($C556,$I524)&gt;CC$4,$X538/$I524,$X538-SUM($I556:CB556))))</f>
        <v>0</v>
      </c>
      <c r="CD556" s="31">
        <f>IF($I524="n/a",0,IF(CD$4&lt;=$C556,0,IF(SUM($C556,$I524)&gt;CD$4,$X538/$I524,$X538-SUM($I556:CC556))))</f>
        <v>0</v>
      </c>
      <c r="CE556" s="31">
        <f>IF($I524="n/a",0,IF(CE$4&lt;=$C556,0,IF(SUM($C556,$I524)&gt;CE$4,$X538/$I524,$X538-SUM($I556:CD556))))</f>
        <v>0</v>
      </c>
      <c r="CF556" s="31">
        <f>IF($I524="n/a",0,IF(CF$4&lt;=$C556,0,IF(SUM($C556,$I524)&gt;CF$4,$X538/$I524,$X538-SUM($I556:CE556))))</f>
        <v>0</v>
      </c>
    </row>
    <row r="557" spans="1:84" s="153" customFormat="1" ht="12.75" customHeight="1">
      <c r="A557"/>
      <c r="C557" s="197">
        <v>2031</v>
      </c>
      <c r="D557" s="21" t="s">
        <v>60</v>
      </c>
      <c r="E557" s="21" t="s">
        <v>185</v>
      </c>
      <c r="I557" s="31"/>
      <c r="J557" s="31">
        <f>IF($I524="n/a",0,IF(J$4&lt;=$C557,0,IF(SUM($C557,$I524)&gt;J$4,$Y538/$I524,$Y538-SUM($I557:I557))))</f>
        <v>0</v>
      </c>
      <c r="K557" s="31">
        <f>IF($I524="n/a",0,IF(K$4&lt;=$C557,0,IF(SUM($C557,$I524)&gt;K$4,$Y538/$I524,$Y538-SUM($I557:J557))))</f>
        <v>0</v>
      </c>
      <c r="L557" s="31">
        <f>IF($I524="n/a",0,IF(L$4&lt;=$C557,0,IF(SUM($C557,$I524)&gt;L$4,$Y538/$I524,$Y538-SUM($I557:K557))))</f>
        <v>0</v>
      </c>
      <c r="M557" s="31">
        <f>IF($I524="n/a",0,IF(M$4&lt;=$C557,0,IF(SUM($C557,$I524)&gt;M$4,$Y538/$I524,$Y538-SUM($I557:L557))))</f>
        <v>0</v>
      </c>
      <c r="N557" s="31">
        <f>IF($I524="n/a",0,IF(N$4&lt;=$C557,0,IF(SUM($C557,$I524)&gt;N$4,$Y538/$I524,$Y538-SUM($I557:M557))))</f>
        <v>0</v>
      </c>
      <c r="O557" s="31">
        <f>IF($I524="n/a",0,IF(O$4&lt;=$C557,0,IF(SUM($C557,$I524)&gt;O$4,$Y538/$I524,$Y538-SUM($I557:N557))))</f>
        <v>0</v>
      </c>
      <c r="P557" s="31">
        <f>IF($I524="n/a",0,IF(P$4&lt;=$C557,0,IF(SUM($C557,$I524)&gt;P$4,$Y538/$I524,$Y538-SUM($I557:O557))))</f>
        <v>0</v>
      </c>
      <c r="Q557" s="31">
        <f>IF($I524="n/a",0,IF(Q$4&lt;=$C557,0,IF(SUM($C557,$I524)&gt;Q$4,$Y538/$I524,$Y538-SUM($I557:P557))))</f>
        <v>0</v>
      </c>
      <c r="R557" s="31">
        <f>IF($I524="n/a",0,IF(R$4&lt;=$C557,0,IF(SUM($C557,$I524)&gt;R$4,$Y538/$I524,$Y538-SUM($I557:Q557))))</f>
        <v>0</v>
      </c>
      <c r="S557" s="31">
        <f>IF($I524="n/a",0,IF(S$4&lt;=$C557,0,IF(SUM($C557,$I524)&gt;S$4,$Y538/$I524,$Y538-SUM($I557:R557))))</f>
        <v>0</v>
      </c>
      <c r="T557" s="31">
        <f>IF($I524="n/a",0,IF(T$4&lt;=$C557,0,IF(SUM($C557,$I524)&gt;T$4,$Y538/$I524,$Y538-SUM($I557:S557))))</f>
        <v>0</v>
      </c>
      <c r="U557" s="31">
        <f>IF($I524="n/a",0,IF(U$4&lt;=$C557,0,IF(SUM($C557,$I524)&gt;U$4,$Y538/$I524,$Y538-SUM($I557:T557))))</f>
        <v>0</v>
      </c>
      <c r="V557" s="31">
        <f>IF($I524="n/a",0,IF(V$4&lt;=$C557,0,IF(SUM($C557,$I524)&gt;V$4,$Y538/$I524,$Y538-SUM($I557:U557))))</f>
        <v>0</v>
      </c>
      <c r="W557" s="31">
        <f>IF($I524="n/a",0,IF(W$4&lt;=$C557,0,IF(SUM($C557,$I524)&gt;W$4,$Y538/$I524,$Y538-SUM($I557:V557))))</f>
        <v>0</v>
      </c>
      <c r="X557" s="31">
        <f>IF($I524="n/a",0,IF(X$4&lt;=$C557,0,IF(SUM($C557,$I524)&gt;X$4,$Y538/$I524,$Y538-SUM($I557:W557))))</f>
        <v>0</v>
      </c>
      <c r="Y557" s="31">
        <f>IF($I524="n/a",0,IF(Y$4&lt;=$C557,0,IF(SUM($C557,$I524)&gt;Y$4,$Y538/$I524,$Y538-SUM($I557:X557))))</f>
        <v>0</v>
      </c>
      <c r="Z557" s="31">
        <f>IF($I524="n/a",0,IF(Z$4&lt;=$C557,0,IF(SUM($C557,$I524)&gt;Z$4,$Y538/$I524,$Y538-SUM($I557:Y557))))</f>
        <v>0</v>
      </c>
      <c r="AA557" s="31">
        <f>IF($I524="n/a",0,IF(AA$4&lt;=$C557,0,IF(SUM($C557,$I524)&gt;AA$4,$Y538/$I524,$Y538-SUM($I557:Z557))))</f>
        <v>0</v>
      </c>
      <c r="AB557" s="31">
        <f>IF($I524="n/a",0,IF(AB$4&lt;=$C557,0,IF(SUM($C557,$I524)&gt;AB$4,$Y538/$I524,$Y538-SUM($I557:AA557))))</f>
        <v>0</v>
      </c>
      <c r="AC557" s="31">
        <f>IF($I524="n/a",0,IF(AC$4&lt;=$C557,0,IF(SUM($C557,$I524)&gt;AC$4,$Y538/$I524,$Y538-SUM($I557:AB557))))</f>
        <v>0</v>
      </c>
      <c r="AD557" s="31">
        <f>IF($I524="n/a",0,IF(AD$4&lt;=$C557,0,IF(SUM($C557,$I524)&gt;AD$4,$Y538/$I524,$Y538-SUM($I557:AC557))))</f>
        <v>0</v>
      </c>
      <c r="AE557" s="31">
        <f>IF($I524="n/a",0,IF(AE$4&lt;=$C557,0,IF(SUM($C557,$I524)&gt;AE$4,$Y538/$I524,$Y538-SUM($I557:AD557))))</f>
        <v>0</v>
      </c>
      <c r="AF557" s="31">
        <f>IF($I524="n/a",0,IF(AF$4&lt;=$C557,0,IF(SUM($C557,$I524)&gt;AF$4,$Y538/$I524,$Y538-SUM($I557:AE557))))</f>
        <v>0</v>
      </c>
      <c r="AG557" s="31">
        <f>IF($I524="n/a",0,IF(AG$4&lt;=$C557,0,IF(SUM($C557,$I524)&gt;AG$4,$Y538/$I524,$Y538-SUM($I557:AF557))))</f>
        <v>0</v>
      </c>
      <c r="AH557" s="31">
        <f>IF($I524="n/a",0,IF(AH$4&lt;=$C557,0,IF(SUM($C557,$I524)&gt;AH$4,$Y538/$I524,$Y538-SUM($I557:AG557))))</f>
        <v>0</v>
      </c>
      <c r="AI557" s="31">
        <f>IF($I524="n/a",0,IF(AI$4&lt;=$C557,0,IF(SUM($C557,$I524)&gt;AI$4,$Y538/$I524,$Y538-SUM($I557:AH557))))</f>
        <v>0</v>
      </c>
      <c r="AJ557" s="31">
        <f>IF($I524="n/a",0,IF(AJ$4&lt;=$C557,0,IF(SUM($C557,$I524)&gt;AJ$4,$Y538/$I524,$Y538-SUM($I557:AI557))))</f>
        <v>0</v>
      </c>
      <c r="AK557" s="31">
        <f>IF($I524="n/a",0,IF(AK$4&lt;=$C557,0,IF(SUM($C557,$I524)&gt;AK$4,$Y538/$I524,$Y538-SUM($I557:AJ557))))</f>
        <v>0</v>
      </c>
      <c r="AL557" s="31">
        <f>IF($I524="n/a",0,IF(AL$4&lt;=$C557,0,IF(SUM($C557,$I524)&gt;AL$4,$Y538/$I524,$Y538-SUM($I557:AK557))))</f>
        <v>0</v>
      </c>
      <c r="AM557" s="31">
        <f>IF($I524="n/a",0,IF(AM$4&lt;=$C557,0,IF(SUM($C557,$I524)&gt;AM$4,$Y538/$I524,$Y538-SUM($I557:AL557))))</f>
        <v>0</v>
      </c>
      <c r="AN557" s="31">
        <f>IF($I524="n/a",0,IF(AN$4&lt;=$C557,0,IF(SUM($C557,$I524)&gt;AN$4,$Y538/$I524,$Y538-SUM($I557:AM557))))</f>
        <v>0</v>
      </c>
      <c r="AO557" s="31">
        <f>IF($I524="n/a",0,IF(AO$4&lt;=$C557,0,IF(SUM($C557,$I524)&gt;AO$4,$Y538/$I524,$Y538-SUM($I557:AN557))))</f>
        <v>0</v>
      </c>
      <c r="AP557" s="31">
        <f>IF($I524="n/a",0,IF(AP$4&lt;=$C557,0,IF(SUM($C557,$I524)&gt;AP$4,$Y538/$I524,$Y538-SUM($I557:AO557))))</f>
        <v>0</v>
      </c>
      <c r="AQ557" s="31">
        <f>IF($I524="n/a",0,IF(AQ$4&lt;=$C557,0,IF(SUM($C557,$I524)&gt;AQ$4,$Y538/$I524,$Y538-SUM($I557:AP557))))</f>
        <v>0</v>
      </c>
      <c r="AR557" s="31">
        <f>IF($I524="n/a",0,IF(AR$4&lt;=$C557,0,IF(SUM($C557,$I524)&gt;AR$4,$Y538/$I524,$Y538-SUM($I557:AQ557))))</f>
        <v>0</v>
      </c>
      <c r="AS557" s="31">
        <f>IF($I524="n/a",0,IF(AS$4&lt;=$C557,0,IF(SUM($C557,$I524)&gt;AS$4,$Y538/$I524,$Y538-SUM($I557:AR557))))</f>
        <v>0</v>
      </c>
      <c r="AT557" s="31">
        <f>IF($I524="n/a",0,IF(AT$4&lt;=$C557,0,IF(SUM($C557,$I524)&gt;AT$4,$Y538/$I524,$Y538-SUM($I557:AS557))))</f>
        <v>0</v>
      </c>
      <c r="AU557" s="31">
        <f>IF($I524="n/a",0,IF(AU$4&lt;=$C557,0,IF(SUM($C557,$I524)&gt;AU$4,$Y538/$I524,$Y538-SUM($I557:AT557))))</f>
        <v>0</v>
      </c>
      <c r="AV557" s="31">
        <f>IF($I524="n/a",0,IF(AV$4&lt;=$C557,0,IF(SUM($C557,$I524)&gt;AV$4,$Y538/$I524,$Y538-SUM($I557:AU557))))</f>
        <v>0</v>
      </c>
      <c r="AW557" s="31">
        <f>IF($I524="n/a",0,IF(AW$4&lt;=$C557,0,IF(SUM($C557,$I524)&gt;AW$4,$Y538/$I524,$Y538-SUM($I557:AV557))))</f>
        <v>0</v>
      </c>
      <c r="AX557" s="31">
        <f>IF($I524="n/a",0,IF(AX$4&lt;=$C557,0,IF(SUM($C557,$I524)&gt;AX$4,$Y538/$I524,$Y538-SUM($I557:AW557))))</f>
        <v>0</v>
      </c>
      <c r="AY557" s="31">
        <f>IF($I524="n/a",0,IF(AY$4&lt;=$C557,0,IF(SUM($C557,$I524)&gt;AY$4,$Y538/$I524,$Y538-SUM($I557:AX557))))</f>
        <v>0</v>
      </c>
      <c r="AZ557" s="31">
        <f>IF($I524="n/a",0,IF(AZ$4&lt;=$C557,0,IF(SUM($C557,$I524)&gt;AZ$4,$Y538/$I524,$Y538-SUM($I557:AY557))))</f>
        <v>0</v>
      </c>
      <c r="BA557" s="31">
        <f>IF($I524="n/a",0,IF(BA$4&lt;=$C557,0,IF(SUM($C557,$I524)&gt;BA$4,$Y538/$I524,$Y538-SUM($I557:AZ557))))</f>
        <v>0</v>
      </c>
      <c r="BB557" s="31">
        <f>IF($I524="n/a",0,IF(BB$4&lt;=$C557,0,IF(SUM($C557,$I524)&gt;BB$4,$Y538/$I524,$Y538-SUM($I557:BA557))))</f>
        <v>0</v>
      </c>
      <c r="BC557" s="31">
        <f>IF($I524="n/a",0,IF(BC$4&lt;=$C557,0,IF(SUM($C557,$I524)&gt;BC$4,$Y538/$I524,$Y538-SUM($I557:BB557))))</f>
        <v>0</v>
      </c>
      <c r="BD557" s="31">
        <f>IF($I524="n/a",0,IF(BD$4&lt;=$C557,0,IF(SUM($C557,$I524)&gt;BD$4,$Y538/$I524,$Y538-SUM($I557:BC557))))</f>
        <v>0</v>
      </c>
      <c r="BE557" s="31">
        <f>IF($I524="n/a",0,IF(BE$4&lt;=$C557,0,IF(SUM($C557,$I524)&gt;BE$4,$Y538/$I524,$Y538-SUM($I557:BD557))))</f>
        <v>0</v>
      </c>
      <c r="BF557" s="31">
        <f>IF($I524="n/a",0,IF(BF$4&lt;=$C557,0,IF(SUM($C557,$I524)&gt;BF$4,$Y538/$I524,$Y538-SUM($I557:BE557))))</f>
        <v>0</v>
      </c>
      <c r="BG557" s="31">
        <f>IF($I524="n/a",0,IF(BG$4&lt;=$C557,0,IF(SUM($C557,$I524)&gt;BG$4,$Y538/$I524,$Y538-SUM($I557:BF557))))</f>
        <v>0</v>
      </c>
      <c r="BH557" s="31">
        <f>IF($I524="n/a",0,IF(BH$4&lt;=$C557,0,IF(SUM($C557,$I524)&gt;BH$4,$Y538/$I524,$Y538-SUM($I557:BG557))))</f>
        <v>0</v>
      </c>
      <c r="BI557" s="31">
        <f>IF($I524="n/a",0,IF(BI$4&lt;=$C557,0,IF(SUM($C557,$I524)&gt;BI$4,$Y538/$I524,$Y538-SUM($I557:BH557))))</f>
        <v>0</v>
      </c>
      <c r="BJ557" s="31">
        <f>IF($I524="n/a",0,IF(BJ$4&lt;=$C557,0,IF(SUM($C557,$I524)&gt;BJ$4,$Y538/$I524,$Y538-SUM($I557:BI557))))</f>
        <v>0</v>
      </c>
      <c r="BK557" s="31">
        <f>IF($I524="n/a",0,IF(BK$4&lt;=$C557,0,IF(SUM($C557,$I524)&gt;BK$4,$Y538/$I524,$Y538-SUM($I557:BJ557))))</f>
        <v>0</v>
      </c>
      <c r="BL557" s="31">
        <f>IF($I524="n/a",0,IF(BL$4&lt;=$C557,0,IF(SUM($C557,$I524)&gt;BL$4,$Y538/$I524,$Y538-SUM($I557:BK557))))</f>
        <v>0</v>
      </c>
      <c r="BM557" s="31">
        <f>IF($I524="n/a",0,IF(BM$4&lt;=$C557,0,IF(SUM($C557,$I524)&gt;BM$4,$Y538/$I524,$Y538-SUM($I557:BL557))))</f>
        <v>0</v>
      </c>
      <c r="BN557" s="31">
        <f>IF($I524="n/a",0,IF(BN$4&lt;=$C557,0,IF(SUM($C557,$I524)&gt;BN$4,$Y538/$I524,$Y538-SUM($I557:BM557))))</f>
        <v>0</v>
      </c>
      <c r="BO557" s="31">
        <f>IF($I524="n/a",0,IF(BO$4&lt;=$C557,0,IF(SUM($C557,$I524)&gt;BO$4,$Y538/$I524,$Y538-SUM($I557:BN557))))</f>
        <v>0</v>
      </c>
      <c r="BP557" s="31">
        <f>IF($I524="n/a",0,IF(BP$4&lt;=$C557,0,IF(SUM($C557,$I524)&gt;BP$4,$Y538/$I524,$Y538-SUM($I557:BO557))))</f>
        <v>0</v>
      </c>
      <c r="BQ557" s="31">
        <f>IF($I524="n/a",0,IF(BQ$4&lt;=$C557,0,IF(SUM($C557,$I524)&gt;BQ$4,$Y538/$I524,$Y538-SUM($I557:BP557))))</f>
        <v>0</v>
      </c>
      <c r="BR557" s="31">
        <f>IF($I524="n/a",0,IF(BR$4&lt;=$C557,0,IF(SUM($C557,$I524)&gt;BR$4,$Y538/$I524,$Y538-SUM($I557:BQ557))))</f>
        <v>0</v>
      </c>
      <c r="BS557" s="31">
        <f>IF($I524="n/a",0,IF(BS$4&lt;=$C557,0,IF(SUM($C557,$I524)&gt;BS$4,$Y538/$I524,$Y538-SUM($I557:BR557))))</f>
        <v>0</v>
      </c>
      <c r="BT557" s="31">
        <f>IF($I524="n/a",0,IF(BT$4&lt;=$C557,0,IF(SUM($C557,$I524)&gt;BT$4,$Y538/$I524,$Y538-SUM($I557:BS557))))</f>
        <v>0</v>
      </c>
      <c r="BU557" s="31">
        <f>IF($I524="n/a",0,IF(BU$4&lt;=$C557,0,IF(SUM($C557,$I524)&gt;BU$4,$Y538/$I524,$Y538-SUM($I557:BT557))))</f>
        <v>0</v>
      </c>
      <c r="BV557" s="31">
        <f>IF($I524="n/a",0,IF(BV$4&lt;=$C557,0,IF(SUM($C557,$I524)&gt;BV$4,$Y538/$I524,$Y538-SUM($I557:BU557))))</f>
        <v>0</v>
      </c>
      <c r="BW557" s="31">
        <f>IF($I524="n/a",0,IF(BW$4&lt;=$C557,0,IF(SUM($C557,$I524)&gt;BW$4,$Y538/$I524,$Y538-SUM($I557:BV557))))</f>
        <v>0</v>
      </c>
      <c r="BX557" s="31">
        <f>IF($I524="n/a",0,IF(BX$4&lt;=$C557,0,IF(SUM($C557,$I524)&gt;BX$4,$Y538/$I524,$Y538-SUM($I557:BW557))))</f>
        <v>0</v>
      </c>
      <c r="BY557" s="31">
        <f>IF($I524="n/a",0,IF(BY$4&lt;=$C557,0,IF(SUM($C557,$I524)&gt;BY$4,$Y538/$I524,$Y538-SUM($I557:BX557))))</f>
        <v>0</v>
      </c>
      <c r="BZ557" s="31">
        <f>IF($I524="n/a",0,IF(BZ$4&lt;=$C557,0,IF(SUM($C557,$I524)&gt;BZ$4,$Y538/$I524,$Y538-SUM($I557:BY557))))</f>
        <v>0</v>
      </c>
      <c r="CA557" s="31">
        <f>IF($I524="n/a",0,IF(CA$4&lt;=$C557,0,IF(SUM($C557,$I524)&gt;CA$4,$Y538/$I524,$Y538-SUM($I557:BZ557))))</f>
        <v>0</v>
      </c>
      <c r="CB557" s="31">
        <f>IF($I524="n/a",0,IF(CB$4&lt;=$C557,0,IF(SUM($C557,$I524)&gt;CB$4,$Y538/$I524,$Y538-SUM($I557:CA557))))</f>
        <v>0</v>
      </c>
      <c r="CC557" s="31">
        <f>IF($I524="n/a",0,IF(CC$4&lt;=$C557,0,IF(SUM($C557,$I524)&gt;CC$4,$Y538/$I524,$Y538-SUM($I557:CB557))))</f>
        <v>0</v>
      </c>
      <c r="CD557" s="31">
        <f>IF($I524="n/a",0,IF(CD$4&lt;=$C557,0,IF(SUM($C557,$I524)&gt;CD$4,$Y538/$I524,$Y538-SUM($I557:CC557))))</f>
        <v>0</v>
      </c>
      <c r="CE557" s="31">
        <f>IF($I524="n/a",0,IF(CE$4&lt;=$C557,0,IF(SUM($C557,$I524)&gt;CE$4,$Y538/$I524,$Y538-SUM($I557:CD557))))</f>
        <v>0</v>
      </c>
      <c r="CF557" s="31">
        <f>IF($I524="n/a",0,IF(CF$4&lt;=$C557,0,IF(SUM($C557,$I524)&gt;CF$4,$Y538/$I524,$Y538-SUM($I557:CE557))))</f>
        <v>0</v>
      </c>
    </row>
    <row r="558" spans="1:84" s="153" customFormat="1" ht="12.75" customHeight="1">
      <c r="A558"/>
      <c r="C558" s="197">
        <v>2032</v>
      </c>
      <c r="D558" s="21" t="s">
        <v>61</v>
      </c>
      <c r="E558" s="21" t="s">
        <v>185</v>
      </c>
      <c r="I558" s="31"/>
      <c r="J558" s="31">
        <f>IF($I524="n/a",0,IF(J$4&lt;=$C558,0,IF(SUM($C558,$I524)&gt;J$4,$Z538/$I524,$Z538-SUM($I558:I558))))</f>
        <v>0</v>
      </c>
      <c r="K558" s="31">
        <f>IF($I524="n/a",0,IF(K$4&lt;=$C558,0,IF(SUM($C558,$I524)&gt;K$4,$Z538/$I524,$Z538-SUM($I558:J558))))</f>
        <v>0</v>
      </c>
      <c r="L558" s="31">
        <f>IF($I524="n/a",0,IF(L$4&lt;=$C558,0,IF(SUM($C558,$I524)&gt;L$4,$Z538/$I524,$Z538-SUM($I558:K558))))</f>
        <v>0</v>
      </c>
      <c r="M558" s="31">
        <f>IF($I524="n/a",0,IF(M$4&lt;=$C558,0,IF(SUM($C558,$I524)&gt;M$4,$Z538/$I524,$Z538-SUM($I558:L558))))</f>
        <v>0</v>
      </c>
      <c r="N558" s="31">
        <f>IF($I524="n/a",0,IF(N$4&lt;=$C558,0,IF(SUM($C558,$I524)&gt;N$4,$Z538/$I524,$Z538-SUM($I558:M558))))</f>
        <v>0</v>
      </c>
      <c r="O558" s="31">
        <f>IF($I524="n/a",0,IF(O$4&lt;=$C558,0,IF(SUM($C558,$I524)&gt;O$4,$Z538/$I524,$Z538-SUM($I558:N558))))</f>
        <v>0</v>
      </c>
      <c r="P558" s="31">
        <f>IF($I524="n/a",0,IF(P$4&lt;=$C558,0,IF(SUM($C558,$I524)&gt;P$4,$Z538/$I524,$Z538-SUM($I558:O558))))</f>
        <v>0</v>
      </c>
      <c r="Q558" s="31">
        <f>IF($I524="n/a",0,IF(Q$4&lt;=$C558,0,IF(SUM($C558,$I524)&gt;Q$4,$Z538/$I524,$Z538-SUM($I558:P558))))</f>
        <v>0</v>
      </c>
      <c r="R558" s="31">
        <f>IF($I524="n/a",0,IF(R$4&lt;=$C558,0,IF(SUM($C558,$I524)&gt;R$4,$Z538/$I524,$Z538-SUM($I558:Q558))))</f>
        <v>0</v>
      </c>
      <c r="S558" s="31">
        <f>IF($I524="n/a",0,IF(S$4&lt;=$C558,0,IF(SUM($C558,$I524)&gt;S$4,$Z538/$I524,$Z538-SUM($I558:R558))))</f>
        <v>0</v>
      </c>
      <c r="T558" s="31">
        <f>IF($I524="n/a",0,IF(T$4&lt;=$C558,0,IF(SUM($C558,$I524)&gt;T$4,$Z538/$I524,$Z538-SUM($I558:S558))))</f>
        <v>0</v>
      </c>
      <c r="U558" s="31">
        <f>IF($I524="n/a",0,IF(U$4&lt;=$C558,0,IF(SUM($C558,$I524)&gt;U$4,$Z538/$I524,$Z538-SUM($I558:T558))))</f>
        <v>0</v>
      </c>
      <c r="V558" s="31">
        <f>IF($I524="n/a",0,IF(V$4&lt;=$C558,0,IF(SUM($C558,$I524)&gt;V$4,$Z538/$I524,$Z538-SUM($I558:U558))))</f>
        <v>0</v>
      </c>
      <c r="W558" s="31">
        <f>IF($I524="n/a",0,IF(W$4&lt;=$C558,0,IF(SUM($C558,$I524)&gt;W$4,$Z538/$I524,$Z538-SUM($I558:V558))))</f>
        <v>0</v>
      </c>
      <c r="X558" s="31">
        <f>IF($I524="n/a",0,IF(X$4&lt;=$C558,0,IF(SUM($C558,$I524)&gt;X$4,$Z538/$I524,$Z538-SUM($I558:W558))))</f>
        <v>0</v>
      </c>
      <c r="Y558" s="31">
        <f>IF($I524="n/a",0,IF(Y$4&lt;=$C558,0,IF(SUM($C558,$I524)&gt;Y$4,$Z538/$I524,$Z538-SUM($I558:X558))))</f>
        <v>0</v>
      </c>
      <c r="Z558" s="31">
        <f>IF($I524="n/a",0,IF(Z$4&lt;=$C558,0,IF(SUM($C558,$I524)&gt;Z$4,$Z538/$I524,$Z538-SUM($I558:Y558))))</f>
        <v>0</v>
      </c>
      <c r="AA558" s="31">
        <f>IF($I524="n/a",0,IF(AA$4&lt;=$C558,0,IF(SUM($C558,$I524)&gt;AA$4,$Z538/$I524,$Z538-SUM($I558:Z558))))</f>
        <v>0</v>
      </c>
      <c r="AB558" s="31">
        <f>IF($I524="n/a",0,IF(AB$4&lt;=$C558,0,IF(SUM($C558,$I524)&gt;AB$4,$Z538/$I524,$Z538-SUM($I558:AA558))))</f>
        <v>0</v>
      </c>
      <c r="AC558" s="31">
        <f>IF($I524="n/a",0,IF(AC$4&lt;=$C558,0,IF(SUM($C558,$I524)&gt;AC$4,$Z538/$I524,$Z538-SUM($I558:AB558))))</f>
        <v>0</v>
      </c>
      <c r="AD558" s="31">
        <f>IF($I524="n/a",0,IF(AD$4&lt;=$C558,0,IF(SUM($C558,$I524)&gt;AD$4,$Z538/$I524,$Z538-SUM($I558:AC558))))</f>
        <v>0</v>
      </c>
      <c r="AE558" s="31">
        <f>IF($I524="n/a",0,IF(AE$4&lt;=$C558,0,IF(SUM($C558,$I524)&gt;AE$4,$Z538/$I524,$Z538-SUM($I558:AD558))))</f>
        <v>0</v>
      </c>
      <c r="AF558" s="31">
        <f>IF($I524="n/a",0,IF(AF$4&lt;=$C558,0,IF(SUM($C558,$I524)&gt;AF$4,$Z538/$I524,$Z538-SUM($I558:AE558))))</f>
        <v>0</v>
      </c>
      <c r="AG558" s="31">
        <f>IF($I524="n/a",0,IF(AG$4&lt;=$C558,0,IF(SUM($C558,$I524)&gt;AG$4,$Z538/$I524,$Z538-SUM($I558:AF558))))</f>
        <v>0</v>
      </c>
      <c r="AH558" s="31">
        <f>IF($I524="n/a",0,IF(AH$4&lt;=$C558,0,IF(SUM($C558,$I524)&gt;AH$4,$Z538/$I524,$Z538-SUM($I558:AG558))))</f>
        <v>0</v>
      </c>
      <c r="AI558" s="31">
        <f>IF($I524="n/a",0,IF(AI$4&lt;=$C558,0,IF(SUM($C558,$I524)&gt;AI$4,$Z538/$I524,$Z538-SUM($I558:AH558))))</f>
        <v>0</v>
      </c>
      <c r="AJ558" s="31">
        <f>IF($I524="n/a",0,IF(AJ$4&lt;=$C558,0,IF(SUM($C558,$I524)&gt;AJ$4,$Z538/$I524,$Z538-SUM($I558:AI558))))</f>
        <v>0</v>
      </c>
      <c r="AK558" s="31">
        <f>IF($I524="n/a",0,IF(AK$4&lt;=$C558,0,IF(SUM($C558,$I524)&gt;AK$4,$Z538/$I524,$Z538-SUM($I558:AJ558))))</f>
        <v>0</v>
      </c>
      <c r="AL558" s="31">
        <f>IF($I524="n/a",0,IF(AL$4&lt;=$C558,0,IF(SUM($C558,$I524)&gt;AL$4,$Z538/$I524,$Z538-SUM($I558:AK558))))</f>
        <v>0</v>
      </c>
      <c r="AM558" s="31">
        <f>IF($I524="n/a",0,IF(AM$4&lt;=$C558,0,IF(SUM($C558,$I524)&gt;AM$4,$Z538/$I524,$Z538-SUM($I558:AL558))))</f>
        <v>0</v>
      </c>
      <c r="AN558" s="31">
        <f>IF($I524="n/a",0,IF(AN$4&lt;=$C558,0,IF(SUM($C558,$I524)&gt;AN$4,$Z538/$I524,$Z538-SUM($I558:AM558))))</f>
        <v>0</v>
      </c>
      <c r="AO558" s="31">
        <f>IF($I524="n/a",0,IF(AO$4&lt;=$C558,0,IF(SUM($C558,$I524)&gt;AO$4,$Z538/$I524,$Z538-SUM($I558:AN558))))</f>
        <v>0</v>
      </c>
      <c r="AP558" s="31">
        <f>IF($I524="n/a",0,IF(AP$4&lt;=$C558,0,IF(SUM($C558,$I524)&gt;AP$4,$Z538/$I524,$Z538-SUM($I558:AO558))))</f>
        <v>0</v>
      </c>
      <c r="AQ558" s="31">
        <f>IF($I524="n/a",0,IF(AQ$4&lt;=$C558,0,IF(SUM($C558,$I524)&gt;AQ$4,$Z538/$I524,$Z538-SUM($I558:AP558))))</f>
        <v>0</v>
      </c>
      <c r="AR558" s="31">
        <f>IF($I524="n/a",0,IF(AR$4&lt;=$C558,0,IF(SUM($C558,$I524)&gt;AR$4,$Z538/$I524,$Z538-SUM($I558:AQ558))))</f>
        <v>0</v>
      </c>
      <c r="AS558" s="31">
        <f>IF($I524="n/a",0,IF(AS$4&lt;=$C558,0,IF(SUM($C558,$I524)&gt;AS$4,$Z538/$I524,$Z538-SUM($I558:AR558))))</f>
        <v>0</v>
      </c>
      <c r="AT558" s="31">
        <f>IF($I524="n/a",0,IF(AT$4&lt;=$C558,0,IF(SUM($C558,$I524)&gt;AT$4,$Z538/$I524,$Z538-SUM($I558:AS558))))</f>
        <v>0</v>
      </c>
      <c r="AU558" s="31">
        <f>IF($I524="n/a",0,IF(AU$4&lt;=$C558,0,IF(SUM($C558,$I524)&gt;AU$4,$Z538/$I524,$Z538-SUM($I558:AT558))))</f>
        <v>0</v>
      </c>
      <c r="AV558" s="31">
        <f>IF($I524="n/a",0,IF(AV$4&lt;=$C558,0,IF(SUM($C558,$I524)&gt;AV$4,$Z538/$I524,$Z538-SUM($I558:AU558))))</f>
        <v>0</v>
      </c>
      <c r="AW558" s="31">
        <f>IF($I524="n/a",0,IF(AW$4&lt;=$C558,0,IF(SUM($C558,$I524)&gt;AW$4,$Z538/$I524,$Z538-SUM($I558:AV558))))</f>
        <v>0</v>
      </c>
      <c r="AX558" s="31">
        <f>IF($I524="n/a",0,IF(AX$4&lt;=$C558,0,IF(SUM($C558,$I524)&gt;AX$4,$Z538/$I524,$Z538-SUM($I558:AW558))))</f>
        <v>0</v>
      </c>
      <c r="AY558" s="31">
        <f>IF($I524="n/a",0,IF(AY$4&lt;=$C558,0,IF(SUM($C558,$I524)&gt;AY$4,$Z538/$I524,$Z538-SUM($I558:AX558))))</f>
        <v>0</v>
      </c>
      <c r="AZ558" s="31">
        <f>IF($I524="n/a",0,IF(AZ$4&lt;=$C558,0,IF(SUM($C558,$I524)&gt;AZ$4,$Z538/$I524,$Z538-SUM($I558:AY558))))</f>
        <v>0</v>
      </c>
      <c r="BA558" s="31">
        <f>IF($I524="n/a",0,IF(BA$4&lt;=$C558,0,IF(SUM($C558,$I524)&gt;BA$4,$Z538/$I524,$Z538-SUM($I558:AZ558))))</f>
        <v>0</v>
      </c>
      <c r="BB558" s="31">
        <f>IF($I524="n/a",0,IF(BB$4&lt;=$C558,0,IF(SUM($C558,$I524)&gt;BB$4,$Z538/$I524,$Z538-SUM($I558:BA558))))</f>
        <v>0</v>
      </c>
      <c r="BC558" s="31">
        <f>IF($I524="n/a",0,IF(BC$4&lt;=$C558,0,IF(SUM($C558,$I524)&gt;BC$4,$Z538/$I524,$Z538-SUM($I558:BB558))))</f>
        <v>0</v>
      </c>
      <c r="BD558" s="31">
        <f>IF($I524="n/a",0,IF(BD$4&lt;=$C558,0,IF(SUM($C558,$I524)&gt;BD$4,$Z538/$I524,$Z538-SUM($I558:BC558))))</f>
        <v>0</v>
      </c>
      <c r="BE558" s="31">
        <f>IF($I524="n/a",0,IF(BE$4&lt;=$C558,0,IF(SUM($C558,$I524)&gt;BE$4,$Z538/$I524,$Z538-SUM($I558:BD558))))</f>
        <v>0</v>
      </c>
      <c r="BF558" s="31">
        <f>IF($I524="n/a",0,IF(BF$4&lt;=$C558,0,IF(SUM($C558,$I524)&gt;BF$4,$Z538/$I524,$Z538-SUM($I558:BE558))))</f>
        <v>0</v>
      </c>
      <c r="BG558" s="31">
        <f>IF($I524="n/a",0,IF(BG$4&lt;=$C558,0,IF(SUM($C558,$I524)&gt;BG$4,$Z538/$I524,$Z538-SUM($I558:BF558))))</f>
        <v>0</v>
      </c>
      <c r="BH558" s="31">
        <f>IF($I524="n/a",0,IF(BH$4&lt;=$C558,0,IF(SUM($C558,$I524)&gt;BH$4,$Z538/$I524,$Z538-SUM($I558:BG558))))</f>
        <v>0</v>
      </c>
      <c r="BI558" s="31">
        <f>IF($I524="n/a",0,IF(BI$4&lt;=$C558,0,IF(SUM($C558,$I524)&gt;BI$4,$Z538/$I524,$Z538-SUM($I558:BH558))))</f>
        <v>0</v>
      </c>
      <c r="BJ558" s="31">
        <f>IF($I524="n/a",0,IF(BJ$4&lt;=$C558,0,IF(SUM($C558,$I524)&gt;BJ$4,$Z538/$I524,$Z538-SUM($I558:BI558))))</f>
        <v>0</v>
      </c>
      <c r="BK558" s="31">
        <f>IF($I524="n/a",0,IF(BK$4&lt;=$C558,0,IF(SUM($C558,$I524)&gt;BK$4,$Z538/$I524,$Z538-SUM($I558:BJ558))))</f>
        <v>0</v>
      </c>
      <c r="BL558" s="31">
        <f>IF($I524="n/a",0,IF(BL$4&lt;=$C558,0,IF(SUM($C558,$I524)&gt;BL$4,$Z538/$I524,$Z538-SUM($I558:BK558))))</f>
        <v>0</v>
      </c>
      <c r="BM558" s="31">
        <f>IF($I524="n/a",0,IF(BM$4&lt;=$C558,0,IF(SUM($C558,$I524)&gt;BM$4,$Z538/$I524,$Z538-SUM($I558:BL558))))</f>
        <v>0</v>
      </c>
      <c r="BN558" s="31">
        <f>IF($I524="n/a",0,IF(BN$4&lt;=$C558,0,IF(SUM($C558,$I524)&gt;BN$4,$Z538/$I524,$Z538-SUM($I558:BM558))))</f>
        <v>0</v>
      </c>
      <c r="BO558" s="31">
        <f>IF($I524="n/a",0,IF(BO$4&lt;=$C558,0,IF(SUM($C558,$I524)&gt;BO$4,$Z538/$I524,$Z538-SUM($I558:BN558))))</f>
        <v>0</v>
      </c>
      <c r="BP558" s="31">
        <f>IF($I524="n/a",0,IF(BP$4&lt;=$C558,0,IF(SUM($C558,$I524)&gt;BP$4,$Z538/$I524,$Z538-SUM($I558:BO558))))</f>
        <v>0</v>
      </c>
      <c r="BQ558" s="31">
        <f>IF($I524="n/a",0,IF(BQ$4&lt;=$C558,0,IF(SUM($C558,$I524)&gt;BQ$4,$Z538/$I524,$Z538-SUM($I558:BP558))))</f>
        <v>0</v>
      </c>
      <c r="BR558" s="31">
        <f>IF($I524="n/a",0,IF(BR$4&lt;=$C558,0,IF(SUM($C558,$I524)&gt;BR$4,$Z538/$I524,$Z538-SUM($I558:BQ558))))</f>
        <v>0</v>
      </c>
      <c r="BS558" s="31">
        <f>IF($I524="n/a",0,IF(BS$4&lt;=$C558,0,IF(SUM($C558,$I524)&gt;BS$4,$Z538/$I524,$Z538-SUM($I558:BR558))))</f>
        <v>0</v>
      </c>
      <c r="BT558" s="31">
        <f>IF($I524="n/a",0,IF(BT$4&lt;=$C558,0,IF(SUM($C558,$I524)&gt;BT$4,$Z538/$I524,$Z538-SUM($I558:BS558))))</f>
        <v>0</v>
      </c>
      <c r="BU558" s="31">
        <f>IF($I524="n/a",0,IF(BU$4&lt;=$C558,0,IF(SUM($C558,$I524)&gt;BU$4,$Z538/$I524,$Z538-SUM($I558:BT558))))</f>
        <v>0</v>
      </c>
      <c r="BV558" s="31">
        <f>IF($I524="n/a",0,IF(BV$4&lt;=$C558,0,IF(SUM($C558,$I524)&gt;BV$4,$Z538/$I524,$Z538-SUM($I558:BU558))))</f>
        <v>0</v>
      </c>
      <c r="BW558" s="31">
        <f>IF($I524="n/a",0,IF(BW$4&lt;=$C558,0,IF(SUM($C558,$I524)&gt;BW$4,$Z538/$I524,$Z538-SUM($I558:BV558))))</f>
        <v>0</v>
      </c>
      <c r="BX558" s="31">
        <f>IF($I524="n/a",0,IF(BX$4&lt;=$C558,0,IF(SUM($C558,$I524)&gt;BX$4,$Z538/$I524,$Z538-SUM($I558:BW558))))</f>
        <v>0</v>
      </c>
      <c r="BY558" s="31">
        <f>IF($I524="n/a",0,IF(BY$4&lt;=$C558,0,IF(SUM($C558,$I524)&gt;BY$4,$Z538/$I524,$Z538-SUM($I558:BX558))))</f>
        <v>0</v>
      </c>
      <c r="BZ558" s="31">
        <f>IF($I524="n/a",0,IF(BZ$4&lt;=$C558,0,IF(SUM($C558,$I524)&gt;BZ$4,$Z538/$I524,$Z538-SUM($I558:BY558))))</f>
        <v>0</v>
      </c>
      <c r="CA558" s="31">
        <f>IF($I524="n/a",0,IF(CA$4&lt;=$C558,0,IF(SUM($C558,$I524)&gt;CA$4,$Z538/$I524,$Z538-SUM($I558:BZ558))))</f>
        <v>0</v>
      </c>
      <c r="CB558" s="31">
        <f>IF($I524="n/a",0,IF(CB$4&lt;=$C558,0,IF(SUM($C558,$I524)&gt;CB$4,$Z538/$I524,$Z538-SUM($I558:CA558))))</f>
        <v>0</v>
      </c>
      <c r="CC558" s="31">
        <f>IF($I524="n/a",0,IF(CC$4&lt;=$C558,0,IF(SUM($C558,$I524)&gt;CC$4,$Z538/$I524,$Z538-SUM($I558:CB558))))</f>
        <v>0</v>
      </c>
      <c r="CD558" s="31">
        <f>IF($I524="n/a",0,IF(CD$4&lt;=$C558,0,IF(SUM($C558,$I524)&gt;CD$4,$Z538/$I524,$Z538-SUM($I558:CC558))))</f>
        <v>0</v>
      </c>
      <c r="CE558" s="31">
        <f>IF($I524="n/a",0,IF(CE$4&lt;=$C558,0,IF(SUM($C558,$I524)&gt;CE$4,$Z538/$I524,$Z538-SUM($I558:CD558))))</f>
        <v>0</v>
      </c>
      <c r="CF558" s="31">
        <f>IF($I524="n/a",0,IF(CF$4&lt;=$C558,0,IF(SUM($C558,$I524)&gt;CF$4,$Z538/$I524,$Z538-SUM($I558:CE558))))</f>
        <v>0</v>
      </c>
    </row>
    <row r="559" spans="1:84" s="153" customFormat="1" ht="12.75" customHeight="1">
      <c r="A559"/>
      <c r="C559" s="197">
        <v>2033</v>
      </c>
      <c r="D559" s="21" t="s">
        <v>62</v>
      </c>
      <c r="E559" s="21" t="s">
        <v>185</v>
      </c>
      <c r="I559" s="31"/>
      <c r="J559" s="31">
        <f>IF($I524="n/a",0,IF(J$4&lt;=$C559,0,IF(SUM($C559,$I524)&gt;J$4,$AA538/$I524,$AA538-SUM($I559:I559))))</f>
        <v>0</v>
      </c>
      <c r="K559" s="31">
        <f>IF($I524="n/a",0,IF(K$4&lt;=$C559,0,IF(SUM($C559,$I524)&gt;K$4,$AA538/$I524,$AA538-SUM($I559:J559))))</f>
        <v>0</v>
      </c>
      <c r="L559" s="31">
        <f>IF($I524="n/a",0,IF(L$4&lt;=$C559,0,IF(SUM($C559,$I524)&gt;L$4,$AA538/$I524,$AA538-SUM($I559:K559))))</f>
        <v>0</v>
      </c>
      <c r="M559" s="31">
        <f>IF($I524="n/a",0,IF(M$4&lt;=$C559,0,IF(SUM($C559,$I524)&gt;M$4,$AA538/$I524,$AA538-SUM($I559:L559))))</f>
        <v>0</v>
      </c>
      <c r="N559" s="31">
        <f>IF($I524="n/a",0,IF(N$4&lt;=$C559,0,IF(SUM($C559,$I524)&gt;N$4,$AA538/$I524,$AA538-SUM($I559:M559))))</f>
        <v>0</v>
      </c>
      <c r="O559" s="31">
        <f>IF($I524="n/a",0,IF(O$4&lt;=$C559,0,IF(SUM($C559,$I524)&gt;O$4,$AA538/$I524,$AA538-SUM($I559:N559))))</f>
        <v>0</v>
      </c>
      <c r="P559" s="31">
        <f>IF($I524="n/a",0,IF(P$4&lt;=$C559,0,IF(SUM($C559,$I524)&gt;P$4,$AA538/$I524,$AA538-SUM($I559:O559))))</f>
        <v>0</v>
      </c>
      <c r="Q559" s="31">
        <f>IF($I524="n/a",0,IF(Q$4&lt;=$C559,0,IF(SUM($C559,$I524)&gt;Q$4,$AA538/$I524,$AA538-SUM($I559:P559))))</f>
        <v>0</v>
      </c>
      <c r="R559" s="31">
        <f>IF($I524="n/a",0,IF(R$4&lt;=$C559,0,IF(SUM($C559,$I524)&gt;R$4,$AA538/$I524,$AA538-SUM($I559:Q559))))</f>
        <v>0</v>
      </c>
      <c r="S559" s="31">
        <f>IF($I524="n/a",0,IF(S$4&lt;=$C559,0,IF(SUM($C559,$I524)&gt;S$4,$AA538/$I524,$AA538-SUM($I559:R559))))</f>
        <v>0</v>
      </c>
      <c r="T559" s="31">
        <f>IF($I524="n/a",0,IF(T$4&lt;=$C559,0,IF(SUM($C559,$I524)&gt;T$4,$AA538/$I524,$AA538-SUM($I559:S559))))</f>
        <v>0</v>
      </c>
      <c r="U559" s="31">
        <f>IF($I524="n/a",0,IF(U$4&lt;=$C559,0,IF(SUM($C559,$I524)&gt;U$4,$AA538/$I524,$AA538-SUM($I559:T559))))</f>
        <v>0</v>
      </c>
      <c r="V559" s="31">
        <f>IF($I524="n/a",0,IF(V$4&lt;=$C559,0,IF(SUM($C559,$I524)&gt;V$4,$AA538/$I524,$AA538-SUM($I559:U559))))</f>
        <v>0</v>
      </c>
      <c r="W559" s="31">
        <f>IF($I524="n/a",0,IF(W$4&lt;=$C559,0,IF(SUM($C559,$I524)&gt;W$4,$AA538/$I524,$AA538-SUM($I559:V559))))</f>
        <v>0</v>
      </c>
      <c r="X559" s="31">
        <f>IF($I524="n/a",0,IF(X$4&lt;=$C559,0,IF(SUM($C559,$I524)&gt;X$4,$AA538/$I524,$AA538-SUM($I559:W559))))</f>
        <v>0</v>
      </c>
      <c r="Y559" s="31">
        <f>IF($I524="n/a",0,IF(Y$4&lt;=$C559,0,IF(SUM($C559,$I524)&gt;Y$4,$AA538/$I524,$AA538-SUM($I559:X559))))</f>
        <v>0</v>
      </c>
      <c r="Z559" s="31">
        <f>IF($I524="n/a",0,IF(Z$4&lt;=$C559,0,IF(SUM($C559,$I524)&gt;Z$4,$AA538/$I524,$AA538-SUM($I559:Y559))))</f>
        <v>0</v>
      </c>
      <c r="AA559" s="31">
        <f>IF($I524="n/a",0,IF(AA$4&lt;=$C559,0,IF(SUM($C559,$I524)&gt;AA$4,$AA538/$I524,$AA538-SUM($I559:Z559))))</f>
        <v>0</v>
      </c>
      <c r="AB559" s="31">
        <f>IF($I524="n/a",0,IF(AB$4&lt;=$C559,0,IF(SUM($C559,$I524)&gt;AB$4,$AA538/$I524,$AA538-SUM($I559:AA559))))</f>
        <v>0</v>
      </c>
      <c r="AC559" s="31">
        <f>IF($I524="n/a",0,IF(AC$4&lt;=$C559,0,IF(SUM($C559,$I524)&gt;AC$4,$AA538/$I524,$AA538-SUM($I559:AB559))))</f>
        <v>0</v>
      </c>
      <c r="AD559" s="31">
        <f>IF($I524="n/a",0,IF(AD$4&lt;=$C559,0,IF(SUM($C559,$I524)&gt;AD$4,$AA538/$I524,$AA538-SUM($I559:AC559))))</f>
        <v>0</v>
      </c>
      <c r="AE559" s="31">
        <f>IF($I524="n/a",0,IF(AE$4&lt;=$C559,0,IF(SUM($C559,$I524)&gt;AE$4,$AA538/$I524,$AA538-SUM($I559:AD559))))</f>
        <v>0</v>
      </c>
      <c r="AF559" s="31">
        <f>IF($I524="n/a",0,IF(AF$4&lt;=$C559,0,IF(SUM($C559,$I524)&gt;AF$4,$AA538/$I524,$AA538-SUM($I559:AE559))))</f>
        <v>0</v>
      </c>
      <c r="AG559" s="31">
        <f>IF($I524="n/a",0,IF(AG$4&lt;=$C559,0,IF(SUM($C559,$I524)&gt;AG$4,$AA538/$I524,$AA538-SUM($I559:AF559))))</f>
        <v>0</v>
      </c>
      <c r="AH559" s="31">
        <f>IF($I524="n/a",0,IF(AH$4&lt;=$C559,0,IF(SUM($C559,$I524)&gt;AH$4,$AA538/$I524,$AA538-SUM($I559:AG559))))</f>
        <v>0</v>
      </c>
      <c r="AI559" s="31">
        <f>IF($I524="n/a",0,IF(AI$4&lt;=$C559,0,IF(SUM($C559,$I524)&gt;AI$4,$AA538/$I524,$AA538-SUM($I559:AH559))))</f>
        <v>0</v>
      </c>
      <c r="AJ559" s="31">
        <f>IF($I524="n/a",0,IF(AJ$4&lt;=$C559,0,IF(SUM($C559,$I524)&gt;AJ$4,$AA538/$I524,$AA538-SUM($I559:AI559))))</f>
        <v>0</v>
      </c>
      <c r="AK559" s="31">
        <f>IF($I524="n/a",0,IF(AK$4&lt;=$C559,0,IF(SUM($C559,$I524)&gt;AK$4,$AA538/$I524,$AA538-SUM($I559:AJ559))))</f>
        <v>0</v>
      </c>
      <c r="AL559" s="31">
        <f>IF($I524="n/a",0,IF(AL$4&lt;=$C559,0,IF(SUM($C559,$I524)&gt;AL$4,$AA538/$I524,$AA538-SUM($I559:AK559))))</f>
        <v>0</v>
      </c>
      <c r="AM559" s="31">
        <f>IF($I524="n/a",0,IF(AM$4&lt;=$C559,0,IF(SUM($C559,$I524)&gt;AM$4,$AA538/$I524,$AA538-SUM($I559:AL559))))</f>
        <v>0</v>
      </c>
      <c r="AN559" s="31">
        <f>IF($I524="n/a",0,IF(AN$4&lt;=$C559,0,IF(SUM($C559,$I524)&gt;AN$4,$AA538/$I524,$AA538-SUM($I559:AM559))))</f>
        <v>0</v>
      </c>
      <c r="AO559" s="31">
        <f>IF($I524="n/a",0,IF(AO$4&lt;=$C559,0,IF(SUM($C559,$I524)&gt;AO$4,$AA538/$I524,$AA538-SUM($I559:AN559))))</f>
        <v>0</v>
      </c>
      <c r="AP559" s="31">
        <f>IF($I524="n/a",0,IF(AP$4&lt;=$C559,0,IF(SUM($C559,$I524)&gt;AP$4,$AA538/$I524,$AA538-SUM($I559:AO559))))</f>
        <v>0</v>
      </c>
      <c r="AQ559" s="31">
        <f>IF($I524="n/a",0,IF(AQ$4&lt;=$C559,0,IF(SUM($C559,$I524)&gt;AQ$4,$AA538/$I524,$AA538-SUM($I559:AP559))))</f>
        <v>0</v>
      </c>
      <c r="AR559" s="31">
        <f>IF($I524="n/a",0,IF(AR$4&lt;=$C559,0,IF(SUM($C559,$I524)&gt;AR$4,$AA538/$I524,$AA538-SUM($I559:AQ559))))</f>
        <v>0</v>
      </c>
      <c r="AS559" s="31">
        <f>IF($I524="n/a",0,IF(AS$4&lt;=$C559,0,IF(SUM($C559,$I524)&gt;AS$4,$AA538/$I524,$AA538-SUM($I559:AR559))))</f>
        <v>0</v>
      </c>
      <c r="AT559" s="31">
        <f>IF($I524="n/a",0,IF(AT$4&lt;=$C559,0,IF(SUM($C559,$I524)&gt;AT$4,$AA538/$I524,$AA538-SUM($I559:AS559))))</f>
        <v>0</v>
      </c>
      <c r="AU559" s="31">
        <f>IF($I524="n/a",0,IF(AU$4&lt;=$C559,0,IF(SUM($C559,$I524)&gt;AU$4,$AA538/$I524,$AA538-SUM($I559:AT559))))</f>
        <v>0</v>
      </c>
      <c r="AV559" s="31">
        <f>IF($I524="n/a",0,IF(AV$4&lt;=$C559,0,IF(SUM($C559,$I524)&gt;AV$4,$AA538/$I524,$AA538-SUM($I559:AU559))))</f>
        <v>0</v>
      </c>
      <c r="AW559" s="31">
        <f>IF($I524="n/a",0,IF(AW$4&lt;=$C559,0,IF(SUM($C559,$I524)&gt;AW$4,$AA538/$I524,$AA538-SUM($I559:AV559))))</f>
        <v>0</v>
      </c>
      <c r="AX559" s="31">
        <f>IF($I524="n/a",0,IF(AX$4&lt;=$C559,0,IF(SUM($C559,$I524)&gt;AX$4,$AA538/$I524,$AA538-SUM($I559:AW559))))</f>
        <v>0</v>
      </c>
      <c r="AY559" s="31">
        <f>IF($I524="n/a",0,IF(AY$4&lt;=$C559,0,IF(SUM($C559,$I524)&gt;AY$4,$AA538/$I524,$AA538-SUM($I559:AX559))))</f>
        <v>0</v>
      </c>
      <c r="AZ559" s="31">
        <f>IF($I524="n/a",0,IF(AZ$4&lt;=$C559,0,IF(SUM($C559,$I524)&gt;AZ$4,$AA538/$I524,$AA538-SUM($I559:AY559))))</f>
        <v>0</v>
      </c>
      <c r="BA559" s="31">
        <f>IF($I524="n/a",0,IF(BA$4&lt;=$C559,0,IF(SUM($C559,$I524)&gt;BA$4,$AA538/$I524,$AA538-SUM($I559:AZ559))))</f>
        <v>0</v>
      </c>
      <c r="BB559" s="31">
        <f>IF($I524="n/a",0,IF(BB$4&lt;=$C559,0,IF(SUM($C559,$I524)&gt;BB$4,$AA538/$I524,$AA538-SUM($I559:BA559))))</f>
        <v>0</v>
      </c>
      <c r="BC559" s="31">
        <f>IF($I524="n/a",0,IF(BC$4&lt;=$C559,0,IF(SUM($C559,$I524)&gt;BC$4,$AA538/$I524,$AA538-SUM($I559:BB559))))</f>
        <v>0</v>
      </c>
      <c r="BD559" s="31">
        <f>IF($I524="n/a",0,IF(BD$4&lt;=$C559,0,IF(SUM($C559,$I524)&gt;BD$4,$AA538/$I524,$AA538-SUM($I559:BC559))))</f>
        <v>0</v>
      </c>
      <c r="BE559" s="31">
        <f>IF($I524="n/a",0,IF(BE$4&lt;=$C559,0,IF(SUM($C559,$I524)&gt;BE$4,$AA538/$I524,$AA538-SUM($I559:BD559))))</f>
        <v>0</v>
      </c>
      <c r="BF559" s="31">
        <f>IF($I524="n/a",0,IF(BF$4&lt;=$C559,0,IF(SUM($C559,$I524)&gt;BF$4,$AA538/$I524,$AA538-SUM($I559:BE559))))</f>
        <v>0</v>
      </c>
      <c r="BG559" s="31">
        <f>IF($I524="n/a",0,IF(BG$4&lt;=$C559,0,IF(SUM($C559,$I524)&gt;BG$4,$AA538/$I524,$AA538-SUM($I559:BF559))))</f>
        <v>0</v>
      </c>
      <c r="BH559" s="31">
        <f>IF($I524="n/a",0,IF(BH$4&lt;=$C559,0,IF(SUM($C559,$I524)&gt;BH$4,$AA538/$I524,$AA538-SUM($I559:BG559))))</f>
        <v>0</v>
      </c>
      <c r="BI559" s="31">
        <f>IF($I524="n/a",0,IF(BI$4&lt;=$C559,0,IF(SUM($C559,$I524)&gt;BI$4,$AA538/$I524,$AA538-SUM($I559:BH559))))</f>
        <v>0</v>
      </c>
      <c r="BJ559" s="31">
        <f>IF($I524="n/a",0,IF(BJ$4&lt;=$C559,0,IF(SUM($C559,$I524)&gt;BJ$4,$AA538/$I524,$AA538-SUM($I559:BI559))))</f>
        <v>0</v>
      </c>
      <c r="BK559" s="31">
        <f>IF($I524="n/a",0,IF(BK$4&lt;=$C559,0,IF(SUM($C559,$I524)&gt;BK$4,$AA538/$I524,$AA538-SUM($I559:BJ559))))</f>
        <v>0</v>
      </c>
      <c r="BL559" s="31">
        <f>IF($I524="n/a",0,IF(BL$4&lt;=$C559,0,IF(SUM($C559,$I524)&gt;BL$4,$AA538/$I524,$AA538-SUM($I559:BK559))))</f>
        <v>0</v>
      </c>
      <c r="BM559" s="31">
        <f>IF($I524="n/a",0,IF(BM$4&lt;=$C559,0,IF(SUM($C559,$I524)&gt;BM$4,$AA538/$I524,$AA538-SUM($I559:BL559))))</f>
        <v>0</v>
      </c>
      <c r="BN559" s="31">
        <f>IF($I524="n/a",0,IF(BN$4&lt;=$C559,0,IF(SUM($C559,$I524)&gt;BN$4,$AA538/$I524,$AA538-SUM($I559:BM559))))</f>
        <v>0</v>
      </c>
      <c r="BO559" s="31">
        <f>IF($I524="n/a",0,IF(BO$4&lt;=$C559,0,IF(SUM($C559,$I524)&gt;BO$4,$AA538/$I524,$AA538-SUM($I559:BN559))))</f>
        <v>0</v>
      </c>
      <c r="BP559" s="31">
        <f>IF($I524="n/a",0,IF(BP$4&lt;=$C559,0,IF(SUM($C559,$I524)&gt;BP$4,$AA538/$I524,$AA538-SUM($I559:BO559))))</f>
        <v>0</v>
      </c>
      <c r="BQ559" s="31">
        <f>IF($I524="n/a",0,IF(BQ$4&lt;=$C559,0,IF(SUM($C559,$I524)&gt;BQ$4,$AA538/$I524,$AA538-SUM($I559:BP559))))</f>
        <v>0</v>
      </c>
      <c r="BR559" s="31">
        <f>IF($I524="n/a",0,IF(BR$4&lt;=$C559,0,IF(SUM($C559,$I524)&gt;BR$4,$AA538/$I524,$AA538-SUM($I559:BQ559))))</f>
        <v>0</v>
      </c>
      <c r="BS559" s="31">
        <f>IF($I524="n/a",0,IF(BS$4&lt;=$C559,0,IF(SUM($C559,$I524)&gt;BS$4,$AA538/$I524,$AA538-SUM($I559:BR559))))</f>
        <v>0</v>
      </c>
      <c r="BT559" s="31">
        <f>IF($I524="n/a",0,IF(BT$4&lt;=$C559,0,IF(SUM($C559,$I524)&gt;BT$4,$AA538/$I524,$AA538-SUM($I559:BS559))))</f>
        <v>0</v>
      </c>
      <c r="BU559" s="31">
        <f>IF($I524="n/a",0,IF(BU$4&lt;=$C559,0,IF(SUM($C559,$I524)&gt;BU$4,$AA538/$I524,$AA538-SUM($I559:BT559))))</f>
        <v>0</v>
      </c>
      <c r="BV559" s="31">
        <f>IF($I524="n/a",0,IF(BV$4&lt;=$C559,0,IF(SUM($C559,$I524)&gt;BV$4,$AA538/$I524,$AA538-SUM($I559:BU559))))</f>
        <v>0</v>
      </c>
      <c r="BW559" s="31">
        <f>IF($I524="n/a",0,IF(BW$4&lt;=$C559,0,IF(SUM($C559,$I524)&gt;BW$4,$AA538/$I524,$AA538-SUM($I559:BV559))))</f>
        <v>0</v>
      </c>
      <c r="BX559" s="31">
        <f>IF($I524="n/a",0,IF(BX$4&lt;=$C559,0,IF(SUM($C559,$I524)&gt;BX$4,$AA538/$I524,$AA538-SUM($I559:BW559))))</f>
        <v>0</v>
      </c>
      <c r="BY559" s="31">
        <f>IF($I524="n/a",0,IF(BY$4&lt;=$C559,0,IF(SUM($C559,$I524)&gt;BY$4,$AA538/$I524,$AA538-SUM($I559:BX559))))</f>
        <v>0</v>
      </c>
      <c r="BZ559" s="31">
        <f>IF($I524="n/a",0,IF(BZ$4&lt;=$C559,0,IF(SUM($C559,$I524)&gt;BZ$4,$AA538/$I524,$AA538-SUM($I559:BY559))))</f>
        <v>0</v>
      </c>
      <c r="CA559" s="31">
        <f>IF($I524="n/a",0,IF(CA$4&lt;=$C559,0,IF(SUM($C559,$I524)&gt;CA$4,$AA538/$I524,$AA538-SUM($I559:BZ559))))</f>
        <v>0</v>
      </c>
      <c r="CB559" s="31">
        <f>IF($I524="n/a",0,IF(CB$4&lt;=$C559,0,IF(SUM($C559,$I524)&gt;CB$4,$AA538/$I524,$AA538-SUM($I559:CA559))))</f>
        <v>0</v>
      </c>
      <c r="CC559" s="31">
        <f>IF($I524="n/a",0,IF(CC$4&lt;=$C559,0,IF(SUM($C559,$I524)&gt;CC$4,$AA538/$I524,$AA538-SUM($I559:CB559))))</f>
        <v>0</v>
      </c>
      <c r="CD559" s="31">
        <f>IF($I524="n/a",0,IF(CD$4&lt;=$C559,0,IF(SUM($C559,$I524)&gt;CD$4,$AA538/$I524,$AA538-SUM($I559:CC559))))</f>
        <v>0</v>
      </c>
      <c r="CE559" s="31">
        <f>IF($I524="n/a",0,IF(CE$4&lt;=$C559,0,IF(SUM($C559,$I524)&gt;CE$4,$AA538/$I524,$AA538-SUM($I559:CD559))))</f>
        <v>0</v>
      </c>
      <c r="CF559" s="31">
        <f>IF($I524="n/a",0,IF(CF$4&lt;=$C559,0,IF(SUM($C559,$I524)&gt;CF$4,$AA538/$I524,$AA538-SUM($I559:CE559))))</f>
        <v>0</v>
      </c>
    </row>
    <row r="560" spans="1:84" s="153" customFormat="1" ht="12.75" customHeight="1">
      <c r="A560"/>
      <c r="C560" s="197">
        <v>2034</v>
      </c>
      <c r="D560" s="21" t="s">
        <v>63</v>
      </c>
      <c r="E560" s="21" t="s">
        <v>185</v>
      </c>
      <c r="I560" s="31"/>
      <c r="J560" s="31">
        <f>IF($I524="n/a",0,IF(J$4&lt;=$C560,0,IF(SUM($C560,$I524)&gt;J$4,$AB538/$I524,$AB538-SUM($I560:I560))))</f>
        <v>0</v>
      </c>
      <c r="K560" s="31">
        <f>IF($I524="n/a",0,IF(K$4&lt;=$C560,0,IF(SUM($C560,$I524)&gt;K$4,$AB538/$I524,$AB538-SUM($I560:J560))))</f>
        <v>0</v>
      </c>
      <c r="L560" s="31">
        <f>IF($I524="n/a",0,IF(L$4&lt;=$C560,0,IF(SUM($C560,$I524)&gt;L$4,$AB538/$I524,$AB538-SUM($I560:K560))))</f>
        <v>0</v>
      </c>
      <c r="M560" s="31">
        <f>IF($I524="n/a",0,IF(M$4&lt;=$C560,0,IF(SUM($C560,$I524)&gt;M$4,$AB538/$I524,$AB538-SUM($I560:L560))))</f>
        <v>0</v>
      </c>
      <c r="N560" s="31">
        <f>IF($I524="n/a",0,IF(N$4&lt;=$C560,0,IF(SUM($C560,$I524)&gt;N$4,$AB538/$I524,$AB538-SUM($I560:M560))))</f>
        <v>0</v>
      </c>
      <c r="O560" s="31">
        <f>IF($I524="n/a",0,IF(O$4&lt;=$C560,0,IF(SUM($C560,$I524)&gt;O$4,$AB538/$I524,$AB538-SUM($I560:N560))))</f>
        <v>0</v>
      </c>
      <c r="P560" s="31">
        <f>IF($I524="n/a",0,IF(P$4&lt;=$C560,0,IF(SUM($C560,$I524)&gt;P$4,$AB538/$I524,$AB538-SUM($I560:O560))))</f>
        <v>0</v>
      </c>
      <c r="Q560" s="31">
        <f>IF($I524="n/a",0,IF(Q$4&lt;=$C560,0,IF(SUM($C560,$I524)&gt;Q$4,$AB538/$I524,$AB538-SUM($I560:P560))))</f>
        <v>0</v>
      </c>
      <c r="R560" s="31">
        <f>IF($I524="n/a",0,IF(R$4&lt;=$C560,0,IF(SUM($C560,$I524)&gt;R$4,$AB538/$I524,$AB538-SUM($I560:Q560))))</f>
        <v>0</v>
      </c>
      <c r="S560" s="31">
        <f>IF($I524="n/a",0,IF(S$4&lt;=$C560,0,IF(SUM($C560,$I524)&gt;S$4,$AB538/$I524,$AB538-SUM($I560:R560))))</f>
        <v>0</v>
      </c>
      <c r="T560" s="31">
        <f>IF($I524="n/a",0,IF(T$4&lt;=$C560,0,IF(SUM($C560,$I524)&gt;T$4,$AB538/$I524,$AB538-SUM($I560:S560))))</f>
        <v>0</v>
      </c>
      <c r="U560" s="31">
        <f>IF($I524="n/a",0,IF(U$4&lt;=$C560,0,IF(SUM($C560,$I524)&gt;U$4,$AB538/$I524,$AB538-SUM($I560:T560))))</f>
        <v>0</v>
      </c>
      <c r="V560" s="31">
        <f>IF($I524="n/a",0,IF(V$4&lt;=$C560,0,IF(SUM($C560,$I524)&gt;V$4,$AB538/$I524,$AB538-SUM($I560:U560))))</f>
        <v>0</v>
      </c>
      <c r="W560" s="31">
        <f>IF($I524="n/a",0,IF(W$4&lt;=$C560,0,IF(SUM($C560,$I524)&gt;W$4,$AB538/$I524,$AB538-SUM($I560:V560))))</f>
        <v>0</v>
      </c>
      <c r="X560" s="31">
        <f>IF($I524="n/a",0,IF(X$4&lt;=$C560,0,IF(SUM($C560,$I524)&gt;X$4,$AB538/$I524,$AB538-SUM($I560:W560))))</f>
        <v>0</v>
      </c>
      <c r="Y560" s="31">
        <f>IF($I524="n/a",0,IF(Y$4&lt;=$C560,0,IF(SUM($C560,$I524)&gt;Y$4,$AB538/$I524,$AB538-SUM($I560:X560))))</f>
        <v>0</v>
      </c>
      <c r="Z560" s="31">
        <f>IF($I524="n/a",0,IF(Z$4&lt;=$C560,0,IF(SUM($C560,$I524)&gt;Z$4,$AB538/$I524,$AB538-SUM($I560:Y560))))</f>
        <v>0</v>
      </c>
      <c r="AA560" s="31">
        <f>IF($I524="n/a",0,IF(AA$4&lt;=$C560,0,IF(SUM($C560,$I524)&gt;AA$4,$AB538/$I524,$AB538-SUM($I560:Z560))))</f>
        <v>0</v>
      </c>
      <c r="AB560" s="31">
        <f>IF($I524="n/a",0,IF(AB$4&lt;=$C560,0,IF(SUM($C560,$I524)&gt;AB$4,$AB538/$I524,$AB538-SUM($I560:AA560))))</f>
        <v>0</v>
      </c>
      <c r="AC560" s="31">
        <f>IF($I524="n/a",0,IF(AC$4&lt;=$C560,0,IF(SUM($C560,$I524)&gt;AC$4,$AB538/$I524,$AB538-SUM($I560:AB560))))</f>
        <v>0</v>
      </c>
      <c r="AD560" s="31">
        <f>IF($I524="n/a",0,IF(AD$4&lt;=$C560,0,IF(SUM($C560,$I524)&gt;AD$4,$AB538/$I524,$AB538-SUM($I560:AC560))))</f>
        <v>0</v>
      </c>
      <c r="AE560" s="31">
        <f>IF($I524="n/a",0,IF(AE$4&lt;=$C560,0,IF(SUM($C560,$I524)&gt;AE$4,$AB538/$I524,$AB538-SUM($I560:AD560))))</f>
        <v>0</v>
      </c>
      <c r="AF560" s="31">
        <f>IF($I524="n/a",0,IF(AF$4&lt;=$C560,0,IF(SUM($C560,$I524)&gt;AF$4,$AB538/$I524,$AB538-SUM($I560:AE560))))</f>
        <v>0</v>
      </c>
      <c r="AG560" s="31">
        <f>IF($I524="n/a",0,IF(AG$4&lt;=$C560,0,IF(SUM($C560,$I524)&gt;AG$4,$AB538/$I524,$AB538-SUM($I560:AF560))))</f>
        <v>0</v>
      </c>
      <c r="AH560" s="31">
        <f>IF($I524="n/a",0,IF(AH$4&lt;=$C560,0,IF(SUM($C560,$I524)&gt;AH$4,$AB538/$I524,$AB538-SUM($I560:AG560))))</f>
        <v>0</v>
      </c>
      <c r="AI560" s="31">
        <f>IF($I524="n/a",0,IF(AI$4&lt;=$C560,0,IF(SUM($C560,$I524)&gt;AI$4,$AB538/$I524,$AB538-SUM($I560:AH560))))</f>
        <v>0</v>
      </c>
      <c r="AJ560" s="31">
        <f>IF($I524="n/a",0,IF(AJ$4&lt;=$C560,0,IF(SUM($C560,$I524)&gt;AJ$4,$AB538/$I524,$AB538-SUM($I560:AI560))))</f>
        <v>0</v>
      </c>
      <c r="AK560" s="31">
        <f>IF($I524="n/a",0,IF(AK$4&lt;=$C560,0,IF(SUM($C560,$I524)&gt;AK$4,$AB538/$I524,$AB538-SUM($I560:AJ560))))</f>
        <v>0</v>
      </c>
      <c r="AL560" s="31">
        <f>IF($I524="n/a",0,IF(AL$4&lt;=$C560,0,IF(SUM($C560,$I524)&gt;AL$4,$AB538/$I524,$AB538-SUM($I560:AK560))))</f>
        <v>0</v>
      </c>
      <c r="AM560" s="31">
        <f>IF($I524="n/a",0,IF(AM$4&lt;=$C560,0,IF(SUM($C560,$I524)&gt;AM$4,$AB538/$I524,$AB538-SUM($I560:AL560))))</f>
        <v>0</v>
      </c>
      <c r="AN560" s="31">
        <f>IF($I524="n/a",0,IF(AN$4&lt;=$C560,0,IF(SUM($C560,$I524)&gt;AN$4,$AB538/$I524,$AB538-SUM($I560:AM560))))</f>
        <v>0</v>
      </c>
      <c r="AO560" s="31">
        <f>IF($I524="n/a",0,IF(AO$4&lt;=$C560,0,IF(SUM($C560,$I524)&gt;AO$4,$AB538/$I524,$AB538-SUM($I560:AN560))))</f>
        <v>0</v>
      </c>
      <c r="AP560" s="31">
        <f>IF($I524="n/a",0,IF(AP$4&lt;=$C560,0,IF(SUM($C560,$I524)&gt;AP$4,$AB538/$I524,$AB538-SUM($I560:AO560))))</f>
        <v>0</v>
      </c>
      <c r="AQ560" s="31">
        <f>IF($I524="n/a",0,IF(AQ$4&lt;=$C560,0,IF(SUM($C560,$I524)&gt;AQ$4,$AB538/$I524,$AB538-SUM($I560:AP560))))</f>
        <v>0</v>
      </c>
      <c r="AR560" s="31">
        <f>IF($I524="n/a",0,IF(AR$4&lt;=$C560,0,IF(SUM($C560,$I524)&gt;AR$4,$AB538/$I524,$AB538-SUM($I560:AQ560))))</f>
        <v>0</v>
      </c>
      <c r="AS560" s="31">
        <f>IF($I524="n/a",0,IF(AS$4&lt;=$C560,0,IF(SUM($C560,$I524)&gt;AS$4,$AB538/$I524,$AB538-SUM($I560:AR560))))</f>
        <v>0</v>
      </c>
      <c r="AT560" s="31">
        <f>IF($I524="n/a",0,IF(AT$4&lt;=$C560,0,IF(SUM($C560,$I524)&gt;AT$4,$AB538/$I524,$AB538-SUM($I560:AS560))))</f>
        <v>0</v>
      </c>
      <c r="AU560" s="31">
        <f>IF($I524="n/a",0,IF(AU$4&lt;=$C560,0,IF(SUM($C560,$I524)&gt;AU$4,$AB538/$I524,$AB538-SUM($I560:AT560))))</f>
        <v>0</v>
      </c>
      <c r="AV560" s="31">
        <f>IF($I524="n/a",0,IF(AV$4&lt;=$C560,0,IF(SUM($C560,$I524)&gt;AV$4,$AB538/$I524,$AB538-SUM($I560:AU560))))</f>
        <v>0</v>
      </c>
      <c r="AW560" s="31">
        <f>IF($I524="n/a",0,IF(AW$4&lt;=$C560,0,IF(SUM($C560,$I524)&gt;AW$4,$AB538/$I524,$AB538-SUM($I560:AV560))))</f>
        <v>0</v>
      </c>
      <c r="AX560" s="31">
        <f>IF($I524="n/a",0,IF(AX$4&lt;=$C560,0,IF(SUM($C560,$I524)&gt;AX$4,$AB538/$I524,$AB538-SUM($I560:AW560))))</f>
        <v>0</v>
      </c>
      <c r="AY560" s="31">
        <f>IF($I524="n/a",0,IF(AY$4&lt;=$C560,0,IF(SUM($C560,$I524)&gt;AY$4,$AB538/$I524,$AB538-SUM($I560:AX560))))</f>
        <v>0</v>
      </c>
      <c r="AZ560" s="31">
        <f>IF($I524="n/a",0,IF(AZ$4&lt;=$C560,0,IF(SUM($C560,$I524)&gt;AZ$4,$AB538/$I524,$AB538-SUM($I560:AY560))))</f>
        <v>0</v>
      </c>
      <c r="BA560" s="31">
        <f>IF($I524="n/a",0,IF(BA$4&lt;=$C560,0,IF(SUM($C560,$I524)&gt;BA$4,$AB538/$I524,$AB538-SUM($I560:AZ560))))</f>
        <v>0</v>
      </c>
      <c r="BB560" s="31">
        <f>IF($I524="n/a",0,IF(BB$4&lt;=$C560,0,IF(SUM($C560,$I524)&gt;BB$4,$AB538/$I524,$AB538-SUM($I560:BA560))))</f>
        <v>0</v>
      </c>
      <c r="BC560" s="31">
        <f>IF($I524="n/a",0,IF(BC$4&lt;=$C560,0,IF(SUM($C560,$I524)&gt;BC$4,$AB538/$I524,$AB538-SUM($I560:BB560))))</f>
        <v>0</v>
      </c>
      <c r="BD560" s="31">
        <f>IF($I524="n/a",0,IF(BD$4&lt;=$C560,0,IF(SUM($C560,$I524)&gt;BD$4,$AB538/$I524,$AB538-SUM($I560:BC560))))</f>
        <v>0</v>
      </c>
      <c r="BE560" s="31">
        <f>IF($I524="n/a",0,IF(BE$4&lt;=$C560,0,IF(SUM($C560,$I524)&gt;BE$4,$AB538/$I524,$AB538-SUM($I560:BD560))))</f>
        <v>0</v>
      </c>
      <c r="BF560" s="31">
        <f>IF($I524="n/a",0,IF(BF$4&lt;=$C560,0,IF(SUM($C560,$I524)&gt;BF$4,$AB538/$I524,$AB538-SUM($I560:BE560))))</f>
        <v>0</v>
      </c>
      <c r="BG560" s="31">
        <f>IF($I524="n/a",0,IF(BG$4&lt;=$C560,0,IF(SUM($C560,$I524)&gt;BG$4,$AB538/$I524,$AB538-SUM($I560:BF560))))</f>
        <v>0</v>
      </c>
      <c r="BH560" s="31">
        <f>IF($I524="n/a",0,IF(BH$4&lt;=$C560,0,IF(SUM($C560,$I524)&gt;BH$4,$AB538/$I524,$AB538-SUM($I560:BG560))))</f>
        <v>0</v>
      </c>
      <c r="BI560" s="31">
        <f>IF($I524="n/a",0,IF(BI$4&lt;=$C560,0,IF(SUM($C560,$I524)&gt;BI$4,$AB538/$I524,$AB538-SUM($I560:BH560))))</f>
        <v>0</v>
      </c>
      <c r="BJ560" s="31">
        <f>IF($I524="n/a",0,IF(BJ$4&lt;=$C560,0,IF(SUM($C560,$I524)&gt;BJ$4,$AB538/$I524,$AB538-SUM($I560:BI560))))</f>
        <v>0</v>
      </c>
      <c r="BK560" s="31">
        <f>IF($I524="n/a",0,IF(BK$4&lt;=$C560,0,IF(SUM($C560,$I524)&gt;BK$4,$AB538/$I524,$AB538-SUM($I560:BJ560))))</f>
        <v>0</v>
      </c>
      <c r="BL560" s="31">
        <f>IF($I524="n/a",0,IF(BL$4&lt;=$C560,0,IF(SUM($C560,$I524)&gt;BL$4,$AB538/$I524,$AB538-SUM($I560:BK560))))</f>
        <v>0</v>
      </c>
      <c r="BM560" s="31">
        <f>IF($I524="n/a",0,IF(BM$4&lt;=$C560,0,IF(SUM($C560,$I524)&gt;BM$4,$AB538/$I524,$AB538-SUM($I560:BL560))))</f>
        <v>0</v>
      </c>
      <c r="BN560" s="31">
        <f>IF($I524="n/a",0,IF(BN$4&lt;=$C560,0,IF(SUM($C560,$I524)&gt;BN$4,$AB538/$I524,$AB538-SUM($I560:BM560))))</f>
        <v>0</v>
      </c>
      <c r="BO560" s="31">
        <f>IF($I524="n/a",0,IF(BO$4&lt;=$C560,0,IF(SUM($C560,$I524)&gt;BO$4,$AB538/$I524,$AB538-SUM($I560:BN560))))</f>
        <v>0</v>
      </c>
      <c r="BP560" s="31">
        <f>IF($I524="n/a",0,IF(BP$4&lt;=$C560,0,IF(SUM($C560,$I524)&gt;BP$4,$AB538/$I524,$AB538-SUM($I560:BO560))))</f>
        <v>0</v>
      </c>
      <c r="BQ560" s="31">
        <f>IF($I524="n/a",0,IF(BQ$4&lt;=$C560,0,IF(SUM($C560,$I524)&gt;BQ$4,$AB538/$I524,$AB538-SUM($I560:BP560))))</f>
        <v>0</v>
      </c>
      <c r="BR560" s="31">
        <f>IF($I524="n/a",0,IF(BR$4&lt;=$C560,0,IF(SUM($C560,$I524)&gt;BR$4,$AB538/$I524,$AB538-SUM($I560:BQ560))))</f>
        <v>0</v>
      </c>
      <c r="BS560" s="31">
        <f>IF($I524="n/a",0,IF(BS$4&lt;=$C560,0,IF(SUM($C560,$I524)&gt;BS$4,$AB538/$I524,$AB538-SUM($I560:BR560))))</f>
        <v>0</v>
      </c>
      <c r="BT560" s="31">
        <f>IF($I524="n/a",0,IF(BT$4&lt;=$C560,0,IF(SUM($C560,$I524)&gt;BT$4,$AB538/$I524,$AB538-SUM($I560:BS560))))</f>
        <v>0</v>
      </c>
      <c r="BU560" s="31">
        <f>IF($I524="n/a",0,IF(BU$4&lt;=$C560,0,IF(SUM($C560,$I524)&gt;BU$4,$AB538/$I524,$AB538-SUM($I560:BT560))))</f>
        <v>0</v>
      </c>
      <c r="BV560" s="31">
        <f>IF($I524="n/a",0,IF(BV$4&lt;=$C560,0,IF(SUM($C560,$I524)&gt;BV$4,$AB538/$I524,$AB538-SUM($I560:BU560))))</f>
        <v>0</v>
      </c>
      <c r="BW560" s="31">
        <f>IF($I524="n/a",0,IF(BW$4&lt;=$C560,0,IF(SUM($C560,$I524)&gt;BW$4,$AB538/$I524,$AB538-SUM($I560:BV560))))</f>
        <v>0</v>
      </c>
      <c r="BX560" s="31">
        <f>IF($I524="n/a",0,IF(BX$4&lt;=$C560,0,IF(SUM($C560,$I524)&gt;BX$4,$AB538/$I524,$AB538-SUM($I560:BW560))))</f>
        <v>0</v>
      </c>
      <c r="BY560" s="31">
        <f>IF($I524="n/a",0,IF(BY$4&lt;=$C560,0,IF(SUM($C560,$I524)&gt;BY$4,$AB538/$I524,$AB538-SUM($I560:BX560))))</f>
        <v>0</v>
      </c>
      <c r="BZ560" s="31">
        <f>IF($I524="n/a",0,IF(BZ$4&lt;=$C560,0,IF(SUM($C560,$I524)&gt;BZ$4,$AB538/$I524,$AB538-SUM($I560:BY560))))</f>
        <v>0</v>
      </c>
      <c r="CA560" s="31">
        <f>IF($I524="n/a",0,IF(CA$4&lt;=$C560,0,IF(SUM($C560,$I524)&gt;CA$4,$AB538/$I524,$AB538-SUM($I560:BZ560))))</f>
        <v>0</v>
      </c>
      <c r="CB560" s="31">
        <f>IF($I524="n/a",0,IF(CB$4&lt;=$C560,0,IF(SUM($C560,$I524)&gt;CB$4,$AB538/$I524,$AB538-SUM($I560:CA560))))</f>
        <v>0</v>
      </c>
      <c r="CC560" s="31">
        <f>IF($I524="n/a",0,IF(CC$4&lt;=$C560,0,IF(SUM($C560,$I524)&gt;CC$4,$AB538/$I524,$AB538-SUM($I560:CB560))))</f>
        <v>0</v>
      </c>
      <c r="CD560" s="31">
        <f>IF($I524="n/a",0,IF(CD$4&lt;=$C560,0,IF(SUM($C560,$I524)&gt;CD$4,$AB538/$I524,$AB538-SUM($I560:CC560))))</f>
        <v>0</v>
      </c>
      <c r="CE560" s="31">
        <f>IF($I524="n/a",0,IF(CE$4&lt;=$C560,0,IF(SUM($C560,$I524)&gt;CE$4,$AB538/$I524,$AB538-SUM($I560:CD560))))</f>
        <v>0</v>
      </c>
      <c r="CF560" s="31">
        <f>IF($I524="n/a",0,IF(CF$4&lt;=$C560,0,IF(SUM($C560,$I524)&gt;CF$4,$AB538/$I524,$AB538-SUM($I560:CE560))))</f>
        <v>0</v>
      </c>
    </row>
    <row r="561" spans="1:84" s="153" customFormat="1" ht="12.75" customHeight="1">
      <c r="A561"/>
      <c r="C561" s="197">
        <v>2035</v>
      </c>
      <c r="D561" s="21" t="s">
        <v>64</v>
      </c>
      <c r="E561" s="21" t="s">
        <v>185</v>
      </c>
      <c r="I561" s="31"/>
      <c r="J561" s="31">
        <f>IF($I524="n/a",0,IF(J$4&lt;=$C561,0,IF(SUM($C561,$I524)&gt;J$4,$AC538/$I524,$AC538-SUM($I561:I561))))</f>
        <v>0</v>
      </c>
      <c r="K561" s="31">
        <f>IF($I524="n/a",0,IF(K$4&lt;=$C561,0,IF(SUM($C561,$I524)&gt;K$4,$AC538/$I524,$AC538-SUM($I561:J561))))</f>
        <v>0</v>
      </c>
      <c r="L561" s="31">
        <f>IF($I524="n/a",0,IF(L$4&lt;=$C561,0,IF(SUM($C561,$I524)&gt;L$4,$AC538/$I524,$AC538-SUM($I561:K561))))</f>
        <v>0</v>
      </c>
      <c r="M561" s="31">
        <f>IF($I524="n/a",0,IF(M$4&lt;=$C561,0,IF(SUM($C561,$I524)&gt;M$4,$AC538/$I524,$AC538-SUM($I561:L561))))</f>
        <v>0</v>
      </c>
      <c r="N561" s="31">
        <f>IF($I524="n/a",0,IF(N$4&lt;=$C561,0,IF(SUM($C561,$I524)&gt;N$4,$AC538/$I524,$AC538-SUM($I561:M561))))</f>
        <v>0</v>
      </c>
      <c r="O561" s="31">
        <f>IF($I524="n/a",0,IF(O$4&lt;=$C561,0,IF(SUM($C561,$I524)&gt;O$4,$AC538/$I524,$AC538-SUM($I561:N561))))</f>
        <v>0</v>
      </c>
      <c r="P561" s="31">
        <f>IF($I524="n/a",0,IF(P$4&lt;=$C561,0,IF(SUM($C561,$I524)&gt;P$4,$AC538/$I524,$AC538-SUM($I561:O561))))</f>
        <v>0</v>
      </c>
      <c r="Q561" s="31">
        <f>IF($I524="n/a",0,IF(Q$4&lt;=$C561,0,IF(SUM($C561,$I524)&gt;Q$4,$AC538/$I524,$AC538-SUM($I561:P561))))</f>
        <v>0</v>
      </c>
      <c r="R561" s="31">
        <f>IF($I524="n/a",0,IF(R$4&lt;=$C561,0,IF(SUM($C561,$I524)&gt;R$4,$AC538/$I524,$AC538-SUM($I561:Q561))))</f>
        <v>0</v>
      </c>
      <c r="S561" s="31">
        <f>IF($I524="n/a",0,IF(S$4&lt;=$C561,0,IF(SUM($C561,$I524)&gt;S$4,$AC538/$I524,$AC538-SUM($I561:R561))))</f>
        <v>0</v>
      </c>
      <c r="T561" s="31">
        <f>IF($I524="n/a",0,IF(T$4&lt;=$C561,0,IF(SUM($C561,$I524)&gt;T$4,$AC538/$I524,$AC538-SUM($I561:S561))))</f>
        <v>0</v>
      </c>
      <c r="U561" s="31">
        <f>IF($I524="n/a",0,IF(U$4&lt;=$C561,0,IF(SUM($C561,$I524)&gt;U$4,$AC538/$I524,$AC538-SUM($I561:T561))))</f>
        <v>0</v>
      </c>
      <c r="V561" s="31">
        <f>IF($I524="n/a",0,IF(V$4&lt;=$C561,0,IF(SUM($C561,$I524)&gt;V$4,$AC538/$I524,$AC538-SUM($I561:U561))))</f>
        <v>0</v>
      </c>
      <c r="W561" s="31">
        <f>IF($I524="n/a",0,IF(W$4&lt;=$C561,0,IF(SUM($C561,$I524)&gt;W$4,$AC538/$I524,$AC538-SUM($I561:V561))))</f>
        <v>0</v>
      </c>
      <c r="X561" s="31">
        <f>IF($I524="n/a",0,IF(X$4&lt;=$C561,0,IF(SUM($C561,$I524)&gt;X$4,$AC538/$I524,$AC538-SUM($I561:W561))))</f>
        <v>0</v>
      </c>
      <c r="Y561" s="31">
        <f>IF($I524="n/a",0,IF(Y$4&lt;=$C561,0,IF(SUM($C561,$I524)&gt;Y$4,$AC538/$I524,$AC538-SUM($I561:X561))))</f>
        <v>0</v>
      </c>
      <c r="Z561" s="31">
        <f>IF($I524="n/a",0,IF(Z$4&lt;=$C561,0,IF(SUM($C561,$I524)&gt;Z$4,$AC538/$I524,$AC538-SUM($I561:Y561))))</f>
        <v>0</v>
      </c>
      <c r="AA561" s="31">
        <f>IF($I524="n/a",0,IF(AA$4&lt;=$C561,0,IF(SUM($C561,$I524)&gt;AA$4,$AC538/$I524,$AC538-SUM($I561:Z561))))</f>
        <v>0</v>
      </c>
      <c r="AB561" s="31">
        <f>IF($I524="n/a",0,IF(AB$4&lt;=$C561,0,IF(SUM($C561,$I524)&gt;AB$4,$AC538/$I524,$AC538-SUM($I561:AA561))))</f>
        <v>0</v>
      </c>
      <c r="AC561" s="31">
        <f>IF($I524="n/a",0,IF(AC$4&lt;=$C561,0,IF(SUM($C561,$I524)&gt;AC$4,$AC538/$I524,$AC538-SUM($I561:AB561))))</f>
        <v>0</v>
      </c>
      <c r="AD561" s="31">
        <f>IF($I524="n/a",0,IF(AD$4&lt;=$C561,0,IF(SUM($C561,$I524)&gt;AD$4,$AC538/$I524,$AC538-SUM($I561:AC561))))</f>
        <v>0</v>
      </c>
      <c r="AE561" s="31">
        <f>IF($I524="n/a",0,IF(AE$4&lt;=$C561,0,IF(SUM($C561,$I524)&gt;AE$4,$AC538/$I524,$AC538-SUM($I561:AD561))))</f>
        <v>0</v>
      </c>
      <c r="AF561" s="31">
        <f>IF($I524="n/a",0,IF(AF$4&lt;=$C561,0,IF(SUM($C561,$I524)&gt;AF$4,$AC538/$I524,$AC538-SUM($I561:AE561))))</f>
        <v>0</v>
      </c>
      <c r="AG561" s="31">
        <f>IF($I524="n/a",0,IF(AG$4&lt;=$C561,0,IF(SUM($C561,$I524)&gt;AG$4,$AC538/$I524,$AC538-SUM($I561:AF561))))</f>
        <v>0</v>
      </c>
      <c r="AH561" s="31">
        <f>IF($I524="n/a",0,IF(AH$4&lt;=$C561,0,IF(SUM($C561,$I524)&gt;AH$4,$AC538/$I524,$AC538-SUM($I561:AG561))))</f>
        <v>0</v>
      </c>
      <c r="AI561" s="31">
        <f>IF($I524="n/a",0,IF(AI$4&lt;=$C561,0,IF(SUM($C561,$I524)&gt;AI$4,$AC538/$I524,$AC538-SUM($I561:AH561))))</f>
        <v>0</v>
      </c>
      <c r="AJ561" s="31">
        <f>IF($I524="n/a",0,IF(AJ$4&lt;=$C561,0,IF(SUM($C561,$I524)&gt;AJ$4,$AC538/$I524,$AC538-SUM($I561:AI561))))</f>
        <v>0</v>
      </c>
      <c r="AK561" s="31">
        <f>IF($I524="n/a",0,IF(AK$4&lt;=$C561,0,IF(SUM($C561,$I524)&gt;AK$4,$AC538/$I524,$AC538-SUM($I561:AJ561))))</f>
        <v>0</v>
      </c>
      <c r="AL561" s="31">
        <f>IF($I524="n/a",0,IF(AL$4&lt;=$C561,0,IF(SUM($C561,$I524)&gt;AL$4,$AC538/$I524,$AC538-SUM($I561:AK561))))</f>
        <v>0</v>
      </c>
      <c r="AM561" s="31">
        <f>IF($I524="n/a",0,IF(AM$4&lt;=$C561,0,IF(SUM($C561,$I524)&gt;AM$4,$AC538/$I524,$AC538-SUM($I561:AL561))))</f>
        <v>0</v>
      </c>
      <c r="AN561" s="31">
        <f>IF($I524="n/a",0,IF(AN$4&lt;=$C561,0,IF(SUM($C561,$I524)&gt;AN$4,$AC538/$I524,$AC538-SUM($I561:AM561))))</f>
        <v>0</v>
      </c>
      <c r="AO561" s="31">
        <f>IF($I524="n/a",0,IF(AO$4&lt;=$C561,0,IF(SUM($C561,$I524)&gt;AO$4,$AC538/$I524,$AC538-SUM($I561:AN561))))</f>
        <v>0</v>
      </c>
      <c r="AP561" s="31">
        <f>IF($I524="n/a",0,IF(AP$4&lt;=$C561,0,IF(SUM($C561,$I524)&gt;AP$4,$AC538/$I524,$AC538-SUM($I561:AO561))))</f>
        <v>0</v>
      </c>
      <c r="AQ561" s="31">
        <f>IF($I524="n/a",0,IF(AQ$4&lt;=$C561,0,IF(SUM($C561,$I524)&gt;AQ$4,$AC538/$I524,$AC538-SUM($I561:AP561))))</f>
        <v>0</v>
      </c>
      <c r="AR561" s="31">
        <f>IF($I524="n/a",0,IF(AR$4&lt;=$C561,0,IF(SUM($C561,$I524)&gt;AR$4,$AC538/$I524,$AC538-SUM($I561:AQ561))))</f>
        <v>0</v>
      </c>
      <c r="AS561" s="31">
        <f>IF($I524="n/a",0,IF(AS$4&lt;=$C561,0,IF(SUM($C561,$I524)&gt;AS$4,$AC538/$I524,$AC538-SUM($I561:AR561))))</f>
        <v>0</v>
      </c>
      <c r="AT561" s="31">
        <f>IF($I524="n/a",0,IF(AT$4&lt;=$C561,0,IF(SUM($C561,$I524)&gt;AT$4,$AC538/$I524,$AC538-SUM($I561:AS561))))</f>
        <v>0</v>
      </c>
      <c r="AU561" s="31">
        <f>IF($I524="n/a",0,IF(AU$4&lt;=$C561,0,IF(SUM($C561,$I524)&gt;AU$4,$AC538/$I524,$AC538-SUM($I561:AT561))))</f>
        <v>0</v>
      </c>
      <c r="AV561" s="31">
        <f>IF($I524="n/a",0,IF(AV$4&lt;=$C561,0,IF(SUM($C561,$I524)&gt;AV$4,$AC538/$I524,$AC538-SUM($I561:AU561))))</f>
        <v>0</v>
      </c>
      <c r="AW561" s="31">
        <f>IF($I524="n/a",0,IF(AW$4&lt;=$C561,0,IF(SUM($C561,$I524)&gt;AW$4,$AC538/$I524,$AC538-SUM($I561:AV561))))</f>
        <v>0</v>
      </c>
      <c r="AX561" s="31">
        <f>IF($I524="n/a",0,IF(AX$4&lt;=$C561,0,IF(SUM($C561,$I524)&gt;AX$4,$AC538/$I524,$AC538-SUM($I561:AW561))))</f>
        <v>0</v>
      </c>
      <c r="AY561" s="31">
        <f>IF($I524="n/a",0,IF(AY$4&lt;=$C561,0,IF(SUM($C561,$I524)&gt;AY$4,$AC538/$I524,$AC538-SUM($I561:AX561))))</f>
        <v>0</v>
      </c>
      <c r="AZ561" s="31">
        <f>IF($I524="n/a",0,IF(AZ$4&lt;=$C561,0,IF(SUM($C561,$I524)&gt;AZ$4,$AC538/$I524,$AC538-SUM($I561:AY561))))</f>
        <v>0</v>
      </c>
      <c r="BA561" s="31">
        <f>IF($I524="n/a",0,IF(BA$4&lt;=$C561,0,IF(SUM($C561,$I524)&gt;BA$4,$AC538/$I524,$AC538-SUM($I561:AZ561))))</f>
        <v>0</v>
      </c>
      <c r="BB561" s="31">
        <f>IF($I524="n/a",0,IF(BB$4&lt;=$C561,0,IF(SUM($C561,$I524)&gt;BB$4,$AC538/$I524,$AC538-SUM($I561:BA561))))</f>
        <v>0</v>
      </c>
      <c r="BC561" s="31">
        <f>IF($I524="n/a",0,IF(BC$4&lt;=$C561,0,IF(SUM($C561,$I524)&gt;BC$4,$AC538/$I524,$AC538-SUM($I561:BB561))))</f>
        <v>0</v>
      </c>
      <c r="BD561" s="31">
        <f>IF($I524="n/a",0,IF(BD$4&lt;=$C561,0,IF(SUM($C561,$I524)&gt;BD$4,$AC538/$I524,$AC538-SUM($I561:BC561))))</f>
        <v>0</v>
      </c>
      <c r="BE561" s="31">
        <f>IF($I524="n/a",0,IF(BE$4&lt;=$C561,0,IF(SUM($C561,$I524)&gt;BE$4,$AC538/$I524,$AC538-SUM($I561:BD561))))</f>
        <v>0</v>
      </c>
      <c r="BF561" s="31">
        <f>IF($I524="n/a",0,IF(BF$4&lt;=$C561,0,IF(SUM($C561,$I524)&gt;BF$4,$AC538/$I524,$AC538-SUM($I561:BE561))))</f>
        <v>0</v>
      </c>
      <c r="BG561" s="31">
        <f>IF($I524="n/a",0,IF(BG$4&lt;=$C561,0,IF(SUM($C561,$I524)&gt;BG$4,$AC538/$I524,$AC538-SUM($I561:BF561))))</f>
        <v>0</v>
      </c>
      <c r="BH561" s="31">
        <f>IF($I524="n/a",0,IF(BH$4&lt;=$C561,0,IF(SUM($C561,$I524)&gt;BH$4,$AC538/$I524,$AC538-SUM($I561:BG561))))</f>
        <v>0</v>
      </c>
      <c r="BI561" s="31">
        <f>IF($I524="n/a",0,IF(BI$4&lt;=$C561,0,IF(SUM($C561,$I524)&gt;BI$4,$AC538/$I524,$AC538-SUM($I561:BH561))))</f>
        <v>0</v>
      </c>
      <c r="BJ561" s="31">
        <f>IF($I524="n/a",0,IF(BJ$4&lt;=$C561,0,IF(SUM($C561,$I524)&gt;BJ$4,$AC538/$I524,$AC538-SUM($I561:BI561))))</f>
        <v>0</v>
      </c>
      <c r="BK561" s="31">
        <f>IF($I524="n/a",0,IF(BK$4&lt;=$C561,0,IF(SUM($C561,$I524)&gt;BK$4,$AC538/$I524,$AC538-SUM($I561:BJ561))))</f>
        <v>0</v>
      </c>
      <c r="BL561" s="31">
        <f>IF($I524="n/a",0,IF(BL$4&lt;=$C561,0,IF(SUM($C561,$I524)&gt;BL$4,$AC538/$I524,$AC538-SUM($I561:BK561))))</f>
        <v>0</v>
      </c>
      <c r="BM561" s="31">
        <f>IF($I524="n/a",0,IF(BM$4&lt;=$C561,0,IF(SUM($C561,$I524)&gt;BM$4,$AC538/$I524,$AC538-SUM($I561:BL561))))</f>
        <v>0</v>
      </c>
      <c r="BN561" s="31">
        <f>IF($I524="n/a",0,IF(BN$4&lt;=$C561,0,IF(SUM($C561,$I524)&gt;BN$4,$AC538/$I524,$AC538-SUM($I561:BM561))))</f>
        <v>0</v>
      </c>
      <c r="BO561" s="31">
        <f>IF($I524="n/a",0,IF(BO$4&lt;=$C561,0,IF(SUM($C561,$I524)&gt;BO$4,$AC538/$I524,$AC538-SUM($I561:BN561))))</f>
        <v>0</v>
      </c>
      <c r="BP561" s="31">
        <f>IF($I524="n/a",0,IF(BP$4&lt;=$C561,0,IF(SUM($C561,$I524)&gt;BP$4,$AC538/$I524,$AC538-SUM($I561:BO561))))</f>
        <v>0</v>
      </c>
      <c r="BQ561" s="31">
        <f>IF($I524="n/a",0,IF(BQ$4&lt;=$C561,0,IF(SUM($C561,$I524)&gt;BQ$4,$AC538/$I524,$AC538-SUM($I561:BP561))))</f>
        <v>0</v>
      </c>
      <c r="BR561" s="31">
        <f>IF($I524="n/a",0,IF(BR$4&lt;=$C561,0,IF(SUM($C561,$I524)&gt;BR$4,$AC538/$I524,$AC538-SUM($I561:BQ561))))</f>
        <v>0</v>
      </c>
      <c r="BS561" s="31">
        <f>IF($I524="n/a",0,IF(BS$4&lt;=$C561,0,IF(SUM($C561,$I524)&gt;BS$4,$AC538/$I524,$AC538-SUM($I561:BR561))))</f>
        <v>0</v>
      </c>
      <c r="BT561" s="31">
        <f>IF($I524="n/a",0,IF(BT$4&lt;=$C561,0,IF(SUM($C561,$I524)&gt;BT$4,$AC538/$I524,$AC538-SUM($I561:BS561))))</f>
        <v>0</v>
      </c>
      <c r="BU561" s="31">
        <f>IF($I524="n/a",0,IF(BU$4&lt;=$C561,0,IF(SUM($C561,$I524)&gt;BU$4,$AC538/$I524,$AC538-SUM($I561:BT561))))</f>
        <v>0</v>
      </c>
      <c r="BV561" s="31">
        <f>IF($I524="n/a",0,IF(BV$4&lt;=$C561,0,IF(SUM($C561,$I524)&gt;BV$4,$AC538/$I524,$AC538-SUM($I561:BU561))))</f>
        <v>0</v>
      </c>
      <c r="BW561" s="31">
        <f>IF($I524="n/a",0,IF(BW$4&lt;=$C561,0,IF(SUM($C561,$I524)&gt;BW$4,$AC538/$I524,$AC538-SUM($I561:BV561))))</f>
        <v>0</v>
      </c>
      <c r="BX561" s="31">
        <f>IF($I524="n/a",0,IF(BX$4&lt;=$C561,0,IF(SUM($C561,$I524)&gt;BX$4,$AC538/$I524,$AC538-SUM($I561:BW561))))</f>
        <v>0</v>
      </c>
      <c r="BY561" s="31">
        <f>IF($I524="n/a",0,IF(BY$4&lt;=$C561,0,IF(SUM($C561,$I524)&gt;BY$4,$AC538/$I524,$AC538-SUM($I561:BX561))))</f>
        <v>0</v>
      </c>
      <c r="BZ561" s="31">
        <f>IF($I524="n/a",0,IF(BZ$4&lt;=$C561,0,IF(SUM($C561,$I524)&gt;BZ$4,$AC538/$I524,$AC538-SUM($I561:BY561))))</f>
        <v>0</v>
      </c>
      <c r="CA561" s="31">
        <f>IF($I524="n/a",0,IF(CA$4&lt;=$C561,0,IF(SUM($C561,$I524)&gt;CA$4,$AC538/$I524,$AC538-SUM($I561:BZ561))))</f>
        <v>0</v>
      </c>
      <c r="CB561" s="31">
        <f>IF($I524="n/a",0,IF(CB$4&lt;=$C561,0,IF(SUM($C561,$I524)&gt;CB$4,$AC538/$I524,$AC538-SUM($I561:CA561))))</f>
        <v>0</v>
      </c>
      <c r="CC561" s="31">
        <f>IF($I524="n/a",0,IF(CC$4&lt;=$C561,0,IF(SUM($C561,$I524)&gt;CC$4,$AC538/$I524,$AC538-SUM($I561:CB561))))</f>
        <v>0</v>
      </c>
      <c r="CD561" s="31">
        <f>IF($I524="n/a",0,IF(CD$4&lt;=$C561,0,IF(SUM($C561,$I524)&gt;CD$4,$AC538/$I524,$AC538-SUM($I561:CC561))))</f>
        <v>0</v>
      </c>
      <c r="CE561" s="31">
        <f>IF($I524="n/a",0,IF(CE$4&lt;=$C561,0,IF(SUM($C561,$I524)&gt;CE$4,$AC538/$I524,$AC538-SUM($I561:CD561))))</f>
        <v>0</v>
      </c>
      <c r="CF561" s="31">
        <f>IF($I524="n/a",0,IF(CF$4&lt;=$C561,0,IF(SUM($C561,$I524)&gt;CF$4,$AC538/$I524,$AC538-SUM($I561:CE561))))</f>
        <v>0</v>
      </c>
    </row>
    <row r="562" spans="1:84" s="153" customFormat="1" ht="12.75" customHeight="1">
      <c r="A562"/>
      <c r="C562" s="197">
        <v>2036</v>
      </c>
      <c r="D562" s="21" t="s">
        <v>65</v>
      </c>
      <c r="E562" s="21" t="s">
        <v>185</v>
      </c>
      <c r="I562" s="31"/>
      <c r="J562" s="31">
        <f>IF($I524="n/a",0,IF(J$4&lt;=$C562,0,IF(SUM($C562,$I524)&gt;J$4,$AD538/$I524,$AD538-SUM($I562:I562))))</f>
        <v>0</v>
      </c>
      <c r="K562" s="31">
        <f>IF($I524="n/a",0,IF(K$4&lt;=$C562,0,IF(SUM($C562,$I524)&gt;K$4,$AD538/$I524,$AD538-SUM($I562:J562))))</f>
        <v>0</v>
      </c>
      <c r="L562" s="31">
        <f>IF($I524="n/a",0,IF(L$4&lt;=$C562,0,IF(SUM($C562,$I524)&gt;L$4,$AD538/$I524,$AD538-SUM($I562:K562))))</f>
        <v>0</v>
      </c>
      <c r="M562" s="31">
        <f>IF($I524="n/a",0,IF(M$4&lt;=$C562,0,IF(SUM($C562,$I524)&gt;M$4,$AD538/$I524,$AD538-SUM($I562:L562))))</f>
        <v>0</v>
      </c>
      <c r="N562" s="31">
        <f>IF($I524="n/a",0,IF(N$4&lt;=$C562,0,IF(SUM($C562,$I524)&gt;N$4,$AD538/$I524,$AD538-SUM($I562:M562))))</f>
        <v>0</v>
      </c>
      <c r="O562" s="31">
        <f>IF($I524="n/a",0,IF(O$4&lt;=$C562,0,IF(SUM($C562,$I524)&gt;O$4,$AD538/$I524,$AD538-SUM($I562:N562))))</f>
        <v>0</v>
      </c>
      <c r="P562" s="31">
        <f>IF($I524="n/a",0,IF(P$4&lt;=$C562,0,IF(SUM($C562,$I524)&gt;P$4,$AD538/$I524,$AD538-SUM($I562:O562))))</f>
        <v>0</v>
      </c>
      <c r="Q562" s="31">
        <f>IF($I524="n/a",0,IF(Q$4&lt;=$C562,0,IF(SUM($C562,$I524)&gt;Q$4,$AD538/$I524,$AD538-SUM($I562:P562))))</f>
        <v>0</v>
      </c>
      <c r="R562" s="31">
        <f>IF($I524="n/a",0,IF(R$4&lt;=$C562,0,IF(SUM($C562,$I524)&gt;R$4,$AD538/$I524,$AD538-SUM($I562:Q562))))</f>
        <v>0</v>
      </c>
      <c r="S562" s="31">
        <f>IF($I524="n/a",0,IF(S$4&lt;=$C562,0,IF(SUM($C562,$I524)&gt;S$4,$AD538/$I524,$AD538-SUM($I562:R562))))</f>
        <v>0</v>
      </c>
      <c r="T562" s="31">
        <f>IF($I524="n/a",0,IF(T$4&lt;=$C562,0,IF(SUM($C562,$I524)&gt;T$4,$AD538/$I524,$AD538-SUM($I562:S562))))</f>
        <v>0</v>
      </c>
      <c r="U562" s="31">
        <f>IF($I524="n/a",0,IF(U$4&lt;=$C562,0,IF(SUM($C562,$I524)&gt;U$4,$AD538/$I524,$AD538-SUM($I562:T562))))</f>
        <v>0</v>
      </c>
      <c r="V562" s="31">
        <f>IF($I524="n/a",0,IF(V$4&lt;=$C562,0,IF(SUM($C562,$I524)&gt;V$4,$AD538/$I524,$AD538-SUM($I562:U562))))</f>
        <v>0</v>
      </c>
      <c r="W562" s="31">
        <f>IF($I524="n/a",0,IF(W$4&lt;=$C562,0,IF(SUM($C562,$I524)&gt;W$4,$AD538/$I524,$AD538-SUM($I562:V562))))</f>
        <v>0</v>
      </c>
      <c r="X562" s="31">
        <f>IF($I524="n/a",0,IF(X$4&lt;=$C562,0,IF(SUM($C562,$I524)&gt;X$4,$AD538/$I524,$AD538-SUM($I562:W562))))</f>
        <v>0</v>
      </c>
      <c r="Y562" s="31">
        <f>IF($I524="n/a",0,IF(Y$4&lt;=$C562,0,IF(SUM($C562,$I524)&gt;Y$4,$AD538/$I524,$AD538-SUM($I562:X562))))</f>
        <v>0</v>
      </c>
      <c r="Z562" s="31">
        <f>IF($I524="n/a",0,IF(Z$4&lt;=$C562,0,IF(SUM($C562,$I524)&gt;Z$4,$AD538/$I524,$AD538-SUM($I562:Y562))))</f>
        <v>0</v>
      </c>
      <c r="AA562" s="31">
        <f>IF($I524="n/a",0,IF(AA$4&lt;=$C562,0,IF(SUM($C562,$I524)&gt;AA$4,$AD538/$I524,$AD538-SUM($I562:Z562))))</f>
        <v>0</v>
      </c>
      <c r="AB562" s="31">
        <f>IF($I524="n/a",0,IF(AB$4&lt;=$C562,0,IF(SUM($C562,$I524)&gt;AB$4,$AD538/$I524,$AD538-SUM($I562:AA562))))</f>
        <v>0</v>
      </c>
      <c r="AC562" s="31">
        <f>IF($I524="n/a",0,IF(AC$4&lt;=$C562,0,IF(SUM($C562,$I524)&gt;AC$4,$AD538/$I524,$AD538-SUM($I562:AB562))))</f>
        <v>0</v>
      </c>
      <c r="AD562" s="31">
        <f>IF($I524="n/a",0,IF(AD$4&lt;=$C562,0,IF(SUM($C562,$I524)&gt;AD$4,$AD538/$I524,$AD538-SUM($I562:AC562))))</f>
        <v>0</v>
      </c>
      <c r="AE562" s="31">
        <f>IF($I524="n/a",0,IF(AE$4&lt;=$C562,0,IF(SUM($C562,$I524)&gt;AE$4,$AD538/$I524,$AD538-SUM($I562:AD562))))</f>
        <v>0</v>
      </c>
      <c r="AF562" s="31">
        <f>IF($I524="n/a",0,IF(AF$4&lt;=$C562,0,IF(SUM($C562,$I524)&gt;AF$4,$AD538/$I524,$AD538-SUM($I562:AE562))))</f>
        <v>0</v>
      </c>
      <c r="AG562" s="31">
        <f>IF($I524="n/a",0,IF(AG$4&lt;=$C562,0,IF(SUM($C562,$I524)&gt;AG$4,$AD538/$I524,$AD538-SUM($I562:AF562))))</f>
        <v>0</v>
      </c>
      <c r="AH562" s="31">
        <f>IF($I524="n/a",0,IF(AH$4&lt;=$C562,0,IF(SUM($C562,$I524)&gt;AH$4,$AD538/$I524,$AD538-SUM($I562:AG562))))</f>
        <v>0</v>
      </c>
      <c r="AI562" s="31">
        <f>IF($I524="n/a",0,IF(AI$4&lt;=$C562,0,IF(SUM($C562,$I524)&gt;AI$4,$AD538/$I524,$AD538-SUM($I562:AH562))))</f>
        <v>0</v>
      </c>
      <c r="AJ562" s="31">
        <f>IF($I524="n/a",0,IF(AJ$4&lt;=$C562,0,IF(SUM($C562,$I524)&gt;AJ$4,$AD538/$I524,$AD538-SUM($I562:AI562))))</f>
        <v>0</v>
      </c>
      <c r="AK562" s="31">
        <f>IF($I524="n/a",0,IF(AK$4&lt;=$C562,0,IF(SUM($C562,$I524)&gt;AK$4,$AD538/$I524,$AD538-SUM($I562:AJ562))))</f>
        <v>0</v>
      </c>
      <c r="AL562" s="31">
        <f>IF($I524="n/a",0,IF(AL$4&lt;=$C562,0,IF(SUM($C562,$I524)&gt;AL$4,$AD538/$I524,$AD538-SUM($I562:AK562))))</f>
        <v>0</v>
      </c>
      <c r="AM562" s="31">
        <f>IF($I524="n/a",0,IF(AM$4&lt;=$C562,0,IF(SUM($C562,$I524)&gt;AM$4,$AD538/$I524,$AD538-SUM($I562:AL562))))</f>
        <v>0</v>
      </c>
      <c r="AN562" s="31">
        <f>IF($I524="n/a",0,IF(AN$4&lt;=$C562,0,IF(SUM($C562,$I524)&gt;AN$4,$AD538/$I524,$AD538-SUM($I562:AM562))))</f>
        <v>0</v>
      </c>
      <c r="AO562" s="31">
        <f>IF($I524="n/a",0,IF(AO$4&lt;=$C562,0,IF(SUM($C562,$I524)&gt;AO$4,$AD538/$I524,$AD538-SUM($I562:AN562))))</f>
        <v>0</v>
      </c>
      <c r="AP562" s="31">
        <f>IF($I524="n/a",0,IF(AP$4&lt;=$C562,0,IF(SUM($C562,$I524)&gt;AP$4,$AD538/$I524,$AD538-SUM($I562:AO562))))</f>
        <v>0</v>
      </c>
      <c r="AQ562" s="31">
        <f>IF($I524="n/a",0,IF(AQ$4&lt;=$C562,0,IF(SUM($C562,$I524)&gt;AQ$4,$AD538/$I524,$AD538-SUM($I562:AP562))))</f>
        <v>0</v>
      </c>
      <c r="AR562" s="31">
        <f>IF($I524="n/a",0,IF(AR$4&lt;=$C562,0,IF(SUM($C562,$I524)&gt;AR$4,$AD538/$I524,$AD538-SUM($I562:AQ562))))</f>
        <v>0</v>
      </c>
      <c r="AS562" s="31">
        <f>IF($I524="n/a",0,IF(AS$4&lt;=$C562,0,IF(SUM($C562,$I524)&gt;AS$4,$AD538/$I524,$AD538-SUM($I562:AR562))))</f>
        <v>0</v>
      </c>
      <c r="AT562" s="31">
        <f>IF($I524="n/a",0,IF(AT$4&lt;=$C562,0,IF(SUM($C562,$I524)&gt;AT$4,$AD538/$I524,$AD538-SUM($I562:AS562))))</f>
        <v>0</v>
      </c>
      <c r="AU562" s="31">
        <f>IF($I524="n/a",0,IF(AU$4&lt;=$C562,0,IF(SUM($C562,$I524)&gt;AU$4,$AD538/$I524,$AD538-SUM($I562:AT562))))</f>
        <v>0</v>
      </c>
      <c r="AV562" s="31">
        <f>IF($I524="n/a",0,IF(AV$4&lt;=$C562,0,IF(SUM($C562,$I524)&gt;AV$4,$AD538/$I524,$AD538-SUM($I562:AU562))))</f>
        <v>0</v>
      </c>
      <c r="AW562" s="31">
        <f>IF($I524="n/a",0,IF(AW$4&lt;=$C562,0,IF(SUM($C562,$I524)&gt;AW$4,$AD538/$I524,$AD538-SUM($I562:AV562))))</f>
        <v>0</v>
      </c>
      <c r="AX562" s="31">
        <f>IF($I524="n/a",0,IF(AX$4&lt;=$C562,0,IF(SUM($C562,$I524)&gt;AX$4,$AD538/$I524,$AD538-SUM($I562:AW562))))</f>
        <v>0</v>
      </c>
      <c r="AY562" s="31">
        <f>IF($I524="n/a",0,IF(AY$4&lt;=$C562,0,IF(SUM($C562,$I524)&gt;AY$4,$AD538/$I524,$AD538-SUM($I562:AX562))))</f>
        <v>0</v>
      </c>
      <c r="AZ562" s="31">
        <f>IF($I524="n/a",0,IF(AZ$4&lt;=$C562,0,IF(SUM($C562,$I524)&gt;AZ$4,$AD538/$I524,$AD538-SUM($I562:AY562))))</f>
        <v>0</v>
      </c>
      <c r="BA562" s="31">
        <f>IF($I524="n/a",0,IF(BA$4&lt;=$C562,0,IF(SUM($C562,$I524)&gt;BA$4,$AD538/$I524,$AD538-SUM($I562:AZ562))))</f>
        <v>0</v>
      </c>
      <c r="BB562" s="31">
        <f>IF($I524="n/a",0,IF(BB$4&lt;=$C562,0,IF(SUM($C562,$I524)&gt;BB$4,$AD538/$I524,$AD538-SUM($I562:BA562))))</f>
        <v>0</v>
      </c>
      <c r="BC562" s="31">
        <f>IF($I524="n/a",0,IF(BC$4&lt;=$C562,0,IF(SUM($C562,$I524)&gt;BC$4,$AD538/$I524,$AD538-SUM($I562:BB562))))</f>
        <v>0</v>
      </c>
      <c r="BD562" s="31">
        <f>IF($I524="n/a",0,IF(BD$4&lt;=$C562,0,IF(SUM($C562,$I524)&gt;BD$4,$AD538/$I524,$AD538-SUM($I562:BC562))))</f>
        <v>0</v>
      </c>
      <c r="BE562" s="31">
        <f>IF($I524="n/a",0,IF(BE$4&lt;=$C562,0,IF(SUM($C562,$I524)&gt;BE$4,$AD538/$I524,$AD538-SUM($I562:BD562))))</f>
        <v>0</v>
      </c>
      <c r="BF562" s="31">
        <f>IF($I524="n/a",0,IF(BF$4&lt;=$C562,0,IF(SUM($C562,$I524)&gt;BF$4,$AD538/$I524,$AD538-SUM($I562:BE562))))</f>
        <v>0</v>
      </c>
      <c r="BG562" s="31">
        <f>IF($I524="n/a",0,IF(BG$4&lt;=$C562,0,IF(SUM($C562,$I524)&gt;BG$4,$AD538/$I524,$AD538-SUM($I562:BF562))))</f>
        <v>0</v>
      </c>
      <c r="BH562" s="31">
        <f>IF($I524="n/a",0,IF(BH$4&lt;=$C562,0,IF(SUM($C562,$I524)&gt;BH$4,$AD538/$I524,$AD538-SUM($I562:BG562))))</f>
        <v>0</v>
      </c>
      <c r="BI562" s="31">
        <f>IF($I524="n/a",0,IF(BI$4&lt;=$C562,0,IF(SUM($C562,$I524)&gt;BI$4,$AD538/$I524,$AD538-SUM($I562:BH562))))</f>
        <v>0</v>
      </c>
      <c r="BJ562" s="31">
        <f>IF($I524="n/a",0,IF(BJ$4&lt;=$C562,0,IF(SUM($C562,$I524)&gt;BJ$4,$AD538/$I524,$AD538-SUM($I562:BI562))))</f>
        <v>0</v>
      </c>
      <c r="BK562" s="31">
        <f>IF($I524="n/a",0,IF(BK$4&lt;=$C562,0,IF(SUM($C562,$I524)&gt;BK$4,$AD538/$I524,$AD538-SUM($I562:BJ562))))</f>
        <v>0</v>
      </c>
      <c r="BL562" s="31">
        <f>IF($I524="n/a",0,IF(BL$4&lt;=$C562,0,IF(SUM($C562,$I524)&gt;BL$4,$AD538/$I524,$AD538-SUM($I562:BK562))))</f>
        <v>0</v>
      </c>
      <c r="BM562" s="31">
        <f>IF($I524="n/a",0,IF(BM$4&lt;=$C562,0,IF(SUM($C562,$I524)&gt;BM$4,$AD538/$I524,$AD538-SUM($I562:BL562))))</f>
        <v>0</v>
      </c>
      <c r="BN562" s="31">
        <f>IF($I524="n/a",0,IF(BN$4&lt;=$C562,0,IF(SUM($C562,$I524)&gt;BN$4,$AD538/$I524,$AD538-SUM($I562:BM562))))</f>
        <v>0</v>
      </c>
      <c r="BO562" s="31">
        <f>IF($I524="n/a",0,IF(BO$4&lt;=$C562,0,IF(SUM($C562,$I524)&gt;BO$4,$AD538/$I524,$AD538-SUM($I562:BN562))))</f>
        <v>0</v>
      </c>
      <c r="BP562" s="31">
        <f>IF($I524="n/a",0,IF(BP$4&lt;=$C562,0,IF(SUM($C562,$I524)&gt;BP$4,$AD538/$I524,$AD538-SUM($I562:BO562))))</f>
        <v>0</v>
      </c>
      <c r="BQ562" s="31">
        <f>IF($I524="n/a",0,IF(BQ$4&lt;=$C562,0,IF(SUM($C562,$I524)&gt;BQ$4,$AD538/$I524,$AD538-SUM($I562:BP562))))</f>
        <v>0</v>
      </c>
      <c r="BR562" s="31">
        <f>IF($I524="n/a",0,IF(BR$4&lt;=$C562,0,IF(SUM($C562,$I524)&gt;BR$4,$AD538/$I524,$AD538-SUM($I562:BQ562))))</f>
        <v>0</v>
      </c>
      <c r="BS562" s="31">
        <f>IF($I524="n/a",0,IF(BS$4&lt;=$C562,0,IF(SUM($C562,$I524)&gt;BS$4,$AD538/$I524,$AD538-SUM($I562:BR562))))</f>
        <v>0</v>
      </c>
      <c r="BT562" s="31">
        <f>IF($I524="n/a",0,IF(BT$4&lt;=$C562,0,IF(SUM($C562,$I524)&gt;BT$4,$AD538/$I524,$AD538-SUM($I562:BS562))))</f>
        <v>0</v>
      </c>
      <c r="BU562" s="31">
        <f>IF($I524="n/a",0,IF(BU$4&lt;=$C562,0,IF(SUM($C562,$I524)&gt;BU$4,$AD538/$I524,$AD538-SUM($I562:BT562))))</f>
        <v>0</v>
      </c>
      <c r="BV562" s="31">
        <f>IF($I524="n/a",0,IF(BV$4&lt;=$C562,0,IF(SUM($C562,$I524)&gt;BV$4,$AD538/$I524,$AD538-SUM($I562:BU562))))</f>
        <v>0</v>
      </c>
      <c r="BW562" s="31">
        <f>IF($I524="n/a",0,IF(BW$4&lt;=$C562,0,IF(SUM($C562,$I524)&gt;BW$4,$AD538/$I524,$AD538-SUM($I562:BV562))))</f>
        <v>0</v>
      </c>
      <c r="BX562" s="31">
        <f>IF($I524="n/a",0,IF(BX$4&lt;=$C562,0,IF(SUM($C562,$I524)&gt;BX$4,$AD538/$I524,$AD538-SUM($I562:BW562))))</f>
        <v>0</v>
      </c>
      <c r="BY562" s="31">
        <f>IF($I524="n/a",0,IF(BY$4&lt;=$C562,0,IF(SUM($C562,$I524)&gt;BY$4,$AD538/$I524,$AD538-SUM($I562:BX562))))</f>
        <v>0</v>
      </c>
      <c r="BZ562" s="31">
        <f>IF($I524="n/a",0,IF(BZ$4&lt;=$C562,0,IF(SUM($C562,$I524)&gt;BZ$4,$AD538/$I524,$AD538-SUM($I562:BY562))))</f>
        <v>0</v>
      </c>
      <c r="CA562" s="31">
        <f>IF($I524="n/a",0,IF(CA$4&lt;=$C562,0,IF(SUM($C562,$I524)&gt;CA$4,$AD538/$I524,$AD538-SUM($I562:BZ562))))</f>
        <v>0</v>
      </c>
      <c r="CB562" s="31">
        <f>IF($I524="n/a",0,IF(CB$4&lt;=$C562,0,IF(SUM($C562,$I524)&gt;CB$4,$AD538/$I524,$AD538-SUM($I562:CA562))))</f>
        <v>0</v>
      </c>
      <c r="CC562" s="31">
        <f>IF($I524="n/a",0,IF(CC$4&lt;=$C562,0,IF(SUM($C562,$I524)&gt;CC$4,$AD538/$I524,$AD538-SUM($I562:CB562))))</f>
        <v>0</v>
      </c>
      <c r="CD562" s="31">
        <f>IF($I524="n/a",0,IF(CD$4&lt;=$C562,0,IF(SUM($C562,$I524)&gt;CD$4,$AD538/$I524,$AD538-SUM($I562:CC562))))</f>
        <v>0</v>
      </c>
      <c r="CE562" s="31">
        <f>IF($I524="n/a",0,IF(CE$4&lt;=$C562,0,IF(SUM($C562,$I524)&gt;CE$4,$AD538/$I524,$AD538-SUM($I562:CD562))))</f>
        <v>0</v>
      </c>
      <c r="CF562" s="31">
        <f>IF($I524="n/a",0,IF(CF$4&lt;=$C562,0,IF(SUM($C562,$I524)&gt;CF$4,$AD538/$I524,$AD538-SUM($I562:CE562))))</f>
        <v>0</v>
      </c>
    </row>
    <row r="563" spans="1:84" s="153" customFormat="1" ht="12.75" customHeight="1">
      <c r="A563"/>
      <c r="C563" s="197">
        <v>2037</v>
      </c>
      <c r="D563" s="21" t="s">
        <v>66</v>
      </c>
      <c r="E563" s="21" t="s">
        <v>185</v>
      </c>
      <c r="I563" s="31"/>
      <c r="J563" s="31">
        <f>IF($I524="n/a",0,IF(J$4&lt;=$C563,0,IF(SUM($C563,$I524)&gt;J$4,$AE538/$I524,$AE538-SUM($I563:I563))))</f>
        <v>0</v>
      </c>
      <c r="K563" s="31">
        <f>IF($I524="n/a",0,IF(K$4&lt;=$C563,0,IF(SUM($C563,$I524)&gt;K$4,$AE538/$I524,$AE538-SUM($I563:J563))))</f>
        <v>0</v>
      </c>
      <c r="L563" s="31">
        <f>IF($I524="n/a",0,IF(L$4&lt;=$C563,0,IF(SUM($C563,$I524)&gt;L$4,$AE538/$I524,$AE538-SUM($I563:K563))))</f>
        <v>0</v>
      </c>
      <c r="M563" s="31">
        <f>IF($I524="n/a",0,IF(M$4&lt;=$C563,0,IF(SUM($C563,$I524)&gt;M$4,$AE538/$I524,$AE538-SUM($I563:L563))))</f>
        <v>0</v>
      </c>
      <c r="N563" s="31">
        <f>IF($I524="n/a",0,IF(N$4&lt;=$C563,0,IF(SUM($C563,$I524)&gt;N$4,$AE538/$I524,$AE538-SUM($I563:M563))))</f>
        <v>0</v>
      </c>
      <c r="O563" s="31">
        <f>IF($I524="n/a",0,IF(O$4&lt;=$C563,0,IF(SUM($C563,$I524)&gt;O$4,$AE538/$I524,$AE538-SUM($I563:N563))))</f>
        <v>0</v>
      </c>
      <c r="P563" s="31">
        <f>IF($I524="n/a",0,IF(P$4&lt;=$C563,0,IF(SUM($C563,$I524)&gt;P$4,$AE538/$I524,$AE538-SUM($I563:O563))))</f>
        <v>0</v>
      </c>
      <c r="Q563" s="31">
        <f>IF($I524="n/a",0,IF(Q$4&lt;=$C563,0,IF(SUM($C563,$I524)&gt;Q$4,$AE538/$I524,$AE538-SUM($I563:P563))))</f>
        <v>0</v>
      </c>
      <c r="R563" s="31">
        <f>IF($I524="n/a",0,IF(R$4&lt;=$C563,0,IF(SUM($C563,$I524)&gt;R$4,$AE538/$I524,$AE538-SUM($I563:Q563))))</f>
        <v>0</v>
      </c>
      <c r="S563" s="31">
        <f>IF($I524="n/a",0,IF(S$4&lt;=$C563,0,IF(SUM($C563,$I524)&gt;S$4,$AE538/$I524,$AE538-SUM($I563:R563))))</f>
        <v>0</v>
      </c>
      <c r="T563" s="31">
        <f>IF($I524="n/a",0,IF(T$4&lt;=$C563,0,IF(SUM($C563,$I524)&gt;T$4,$AE538/$I524,$AE538-SUM($I563:S563))))</f>
        <v>0</v>
      </c>
      <c r="U563" s="31">
        <f>IF($I524="n/a",0,IF(U$4&lt;=$C563,0,IF(SUM($C563,$I524)&gt;U$4,$AE538/$I524,$AE538-SUM($I563:T563))))</f>
        <v>0</v>
      </c>
      <c r="V563" s="31">
        <f>IF($I524="n/a",0,IF(V$4&lt;=$C563,0,IF(SUM($C563,$I524)&gt;V$4,$AE538/$I524,$AE538-SUM($I563:U563))))</f>
        <v>0</v>
      </c>
      <c r="W563" s="31">
        <f>IF($I524="n/a",0,IF(W$4&lt;=$C563,0,IF(SUM($C563,$I524)&gt;W$4,$AE538/$I524,$AE538-SUM($I563:V563))))</f>
        <v>0</v>
      </c>
      <c r="X563" s="31">
        <f>IF($I524="n/a",0,IF(X$4&lt;=$C563,0,IF(SUM($C563,$I524)&gt;X$4,$AE538/$I524,$AE538-SUM($I563:W563))))</f>
        <v>0</v>
      </c>
      <c r="Y563" s="31">
        <f>IF($I524="n/a",0,IF(Y$4&lt;=$C563,0,IF(SUM($C563,$I524)&gt;Y$4,$AE538/$I524,$AE538-SUM($I563:X563))))</f>
        <v>0</v>
      </c>
      <c r="Z563" s="31">
        <f>IF($I524="n/a",0,IF(Z$4&lt;=$C563,0,IF(SUM($C563,$I524)&gt;Z$4,$AE538/$I524,$AE538-SUM($I563:Y563))))</f>
        <v>0</v>
      </c>
      <c r="AA563" s="31">
        <f>IF($I524="n/a",0,IF(AA$4&lt;=$C563,0,IF(SUM($C563,$I524)&gt;AA$4,$AE538/$I524,$AE538-SUM($I563:Z563))))</f>
        <v>0</v>
      </c>
      <c r="AB563" s="31">
        <f>IF($I524="n/a",0,IF(AB$4&lt;=$C563,0,IF(SUM($C563,$I524)&gt;AB$4,$AE538/$I524,$AE538-SUM($I563:AA563))))</f>
        <v>0</v>
      </c>
      <c r="AC563" s="31">
        <f>IF($I524="n/a",0,IF(AC$4&lt;=$C563,0,IF(SUM($C563,$I524)&gt;AC$4,$AE538/$I524,$AE538-SUM($I563:AB563))))</f>
        <v>0</v>
      </c>
      <c r="AD563" s="31">
        <f>IF($I524="n/a",0,IF(AD$4&lt;=$C563,0,IF(SUM($C563,$I524)&gt;AD$4,$AE538/$I524,$AE538-SUM($I563:AC563))))</f>
        <v>0</v>
      </c>
      <c r="AE563" s="31">
        <f>IF($I524="n/a",0,IF(AE$4&lt;=$C563,0,IF(SUM($C563,$I524)&gt;AE$4,$AE538/$I524,$AE538-SUM($I563:AD563))))</f>
        <v>0</v>
      </c>
      <c r="AF563" s="31">
        <f>IF($I524="n/a",0,IF(AF$4&lt;=$C563,0,IF(SUM($C563,$I524)&gt;AF$4,$AE538/$I524,$AE538-SUM($I563:AE563))))</f>
        <v>0</v>
      </c>
      <c r="AG563" s="31">
        <f>IF($I524="n/a",0,IF(AG$4&lt;=$C563,0,IF(SUM($C563,$I524)&gt;AG$4,$AE538/$I524,$AE538-SUM($I563:AF563))))</f>
        <v>0</v>
      </c>
      <c r="AH563" s="31">
        <f>IF($I524="n/a",0,IF(AH$4&lt;=$C563,0,IF(SUM($C563,$I524)&gt;AH$4,$AE538/$I524,$AE538-SUM($I563:AG563))))</f>
        <v>0</v>
      </c>
      <c r="AI563" s="31">
        <f>IF($I524="n/a",0,IF(AI$4&lt;=$C563,0,IF(SUM($C563,$I524)&gt;AI$4,$AE538/$I524,$AE538-SUM($I563:AH563))))</f>
        <v>0</v>
      </c>
      <c r="AJ563" s="31">
        <f>IF($I524="n/a",0,IF(AJ$4&lt;=$C563,0,IF(SUM($C563,$I524)&gt;AJ$4,$AE538/$I524,$AE538-SUM($I563:AI563))))</f>
        <v>0</v>
      </c>
      <c r="AK563" s="31">
        <f>IF($I524="n/a",0,IF(AK$4&lt;=$C563,0,IF(SUM($C563,$I524)&gt;AK$4,$AE538/$I524,$AE538-SUM($I563:AJ563))))</f>
        <v>0</v>
      </c>
      <c r="AL563" s="31">
        <f>IF($I524="n/a",0,IF(AL$4&lt;=$C563,0,IF(SUM($C563,$I524)&gt;AL$4,$AE538/$I524,$AE538-SUM($I563:AK563))))</f>
        <v>0</v>
      </c>
      <c r="AM563" s="31">
        <f>IF($I524="n/a",0,IF(AM$4&lt;=$C563,0,IF(SUM($C563,$I524)&gt;AM$4,$AE538/$I524,$AE538-SUM($I563:AL563))))</f>
        <v>0</v>
      </c>
      <c r="AN563" s="31">
        <f>IF($I524="n/a",0,IF(AN$4&lt;=$C563,0,IF(SUM($C563,$I524)&gt;AN$4,$AE538/$I524,$AE538-SUM($I563:AM563))))</f>
        <v>0</v>
      </c>
      <c r="AO563" s="31">
        <f>IF($I524="n/a",0,IF(AO$4&lt;=$C563,0,IF(SUM($C563,$I524)&gt;AO$4,$AE538/$I524,$AE538-SUM($I563:AN563))))</f>
        <v>0</v>
      </c>
      <c r="AP563" s="31">
        <f>IF($I524="n/a",0,IF(AP$4&lt;=$C563,0,IF(SUM($C563,$I524)&gt;AP$4,$AE538/$I524,$AE538-SUM($I563:AO563))))</f>
        <v>0</v>
      </c>
      <c r="AQ563" s="31">
        <f>IF($I524="n/a",0,IF(AQ$4&lt;=$C563,0,IF(SUM($C563,$I524)&gt;AQ$4,$AE538/$I524,$AE538-SUM($I563:AP563))))</f>
        <v>0</v>
      </c>
      <c r="AR563" s="31">
        <f>IF($I524="n/a",0,IF(AR$4&lt;=$C563,0,IF(SUM($C563,$I524)&gt;AR$4,$AE538/$I524,$AE538-SUM($I563:AQ563))))</f>
        <v>0</v>
      </c>
      <c r="AS563" s="31">
        <f>IF($I524="n/a",0,IF(AS$4&lt;=$C563,0,IF(SUM($C563,$I524)&gt;AS$4,$AE538/$I524,$AE538-SUM($I563:AR563))))</f>
        <v>0</v>
      </c>
      <c r="AT563" s="31">
        <f>IF($I524="n/a",0,IF(AT$4&lt;=$C563,0,IF(SUM($C563,$I524)&gt;AT$4,$AE538/$I524,$AE538-SUM($I563:AS563))))</f>
        <v>0</v>
      </c>
      <c r="AU563" s="31">
        <f>IF($I524="n/a",0,IF(AU$4&lt;=$C563,0,IF(SUM($C563,$I524)&gt;AU$4,$AE538/$I524,$AE538-SUM($I563:AT563))))</f>
        <v>0</v>
      </c>
      <c r="AV563" s="31">
        <f>IF($I524="n/a",0,IF(AV$4&lt;=$C563,0,IF(SUM($C563,$I524)&gt;AV$4,$AE538/$I524,$AE538-SUM($I563:AU563))))</f>
        <v>0</v>
      </c>
      <c r="AW563" s="31">
        <f>IF($I524="n/a",0,IF(AW$4&lt;=$C563,0,IF(SUM($C563,$I524)&gt;AW$4,$AE538/$I524,$AE538-SUM($I563:AV563))))</f>
        <v>0</v>
      </c>
      <c r="AX563" s="31">
        <f>IF($I524="n/a",0,IF(AX$4&lt;=$C563,0,IF(SUM($C563,$I524)&gt;AX$4,$AE538/$I524,$AE538-SUM($I563:AW563))))</f>
        <v>0</v>
      </c>
      <c r="AY563" s="31">
        <f>IF($I524="n/a",0,IF(AY$4&lt;=$C563,0,IF(SUM($C563,$I524)&gt;AY$4,$AE538/$I524,$AE538-SUM($I563:AX563))))</f>
        <v>0</v>
      </c>
      <c r="AZ563" s="31">
        <f>IF($I524="n/a",0,IF(AZ$4&lt;=$C563,0,IF(SUM($C563,$I524)&gt;AZ$4,$AE538/$I524,$AE538-SUM($I563:AY563))))</f>
        <v>0</v>
      </c>
      <c r="BA563" s="31">
        <f>IF($I524="n/a",0,IF(BA$4&lt;=$C563,0,IF(SUM($C563,$I524)&gt;BA$4,$AE538/$I524,$AE538-SUM($I563:AZ563))))</f>
        <v>0</v>
      </c>
      <c r="BB563" s="31">
        <f>IF($I524="n/a",0,IF(BB$4&lt;=$C563,0,IF(SUM($C563,$I524)&gt;BB$4,$AE538/$I524,$AE538-SUM($I563:BA563))))</f>
        <v>0</v>
      </c>
      <c r="BC563" s="31">
        <f>IF($I524="n/a",0,IF(BC$4&lt;=$C563,0,IF(SUM($C563,$I524)&gt;BC$4,$AE538/$I524,$AE538-SUM($I563:BB563))))</f>
        <v>0</v>
      </c>
      <c r="BD563" s="31">
        <f>IF($I524="n/a",0,IF(BD$4&lt;=$C563,0,IF(SUM($C563,$I524)&gt;BD$4,$AE538/$I524,$AE538-SUM($I563:BC563))))</f>
        <v>0</v>
      </c>
      <c r="BE563" s="31">
        <f>IF($I524="n/a",0,IF(BE$4&lt;=$C563,0,IF(SUM($C563,$I524)&gt;BE$4,$AE538/$I524,$AE538-SUM($I563:BD563))))</f>
        <v>0</v>
      </c>
      <c r="BF563" s="31">
        <f>IF($I524="n/a",0,IF(BF$4&lt;=$C563,0,IF(SUM($C563,$I524)&gt;BF$4,$AE538/$I524,$AE538-SUM($I563:BE563))))</f>
        <v>0</v>
      </c>
      <c r="BG563" s="31">
        <f>IF($I524="n/a",0,IF(BG$4&lt;=$C563,0,IF(SUM($C563,$I524)&gt;BG$4,$AE538/$I524,$AE538-SUM($I563:BF563))))</f>
        <v>0</v>
      </c>
      <c r="BH563" s="31">
        <f>IF($I524="n/a",0,IF(BH$4&lt;=$C563,0,IF(SUM($C563,$I524)&gt;BH$4,$AE538/$I524,$AE538-SUM($I563:BG563))))</f>
        <v>0</v>
      </c>
      <c r="BI563" s="31">
        <f>IF($I524="n/a",0,IF(BI$4&lt;=$C563,0,IF(SUM($C563,$I524)&gt;BI$4,$AE538/$I524,$AE538-SUM($I563:BH563))))</f>
        <v>0</v>
      </c>
      <c r="BJ563" s="31">
        <f>IF($I524="n/a",0,IF(BJ$4&lt;=$C563,0,IF(SUM($C563,$I524)&gt;BJ$4,$AE538/$I524,$AE538-SUM($I563:BI563))))</f>
        <v>0</v>
      </c>
      <c r="BK563" s="31">
        <f>IF($I524="n/a",0,IF(BK$4&lt;=$C563,0,IF(SUM($C563,$I524)&gt;BK$4,$AE538/$I524,$AE538-SUM($I563:BJ563))))</f>
        <v>0</v>
      </c>
      <c r="BL563" s="31">
        <f>IF($I524="n/a",0,IF(BL$4&lt;=$C563,0,IF(SUM($C563,$I524)&gt;BL$4,$AE538/$I524,$AE538-SUM($I563:BK563))))</f>
        <v>0</v>
      </c>
      <c r="BM563" s="31">
        <f>IF($I524="n/a",0,IF(BM$4&lt;=$C563,0,IF(SUM($C563,$I524)&gt;BM$4,$AE538/$I524,$AE538-SUM($I563:BL563))))</f>
        <v>0</v>
      </c>
      <c r="BN563" s="31">
        <f>IF($I524="n/a",0,IF(BN$4&lt;=$C563,0,IF(SUM($C563,$I524)&gt;BN$4,$AE538/$I524,$AE538-SUM($I563:BM563))))</f>
        <v>0</v>
      </c>
      <c r="BO563" s="31">
        <f>IF($I524="n/a",0,IF(BO$4&lt;=$C563,0,IF(SUM($C563,$I524)&gt;BO$4,$AE538/$I524,$AE538-SUM($I563:BN563))))</f>
        <v>0</v>
      </c>
      <c r="BP563" s="31">
        <f>IF($I524="n/a",0,IF(BP$4&lt;=$C563,0,IF(SUM($C563,$I524)&gt;BP$4,$AE538/$I524,$AE538-SUM($I563:BO563))))</f>
        <v>0</v>
      </c>
      <c r="BQ563" s="31">
        <f>IF($I524="n/a",0,IF(BQ$4&lt;=$C563,0,IF(SUM($C563,$I524)&gt;BQ$4,$AE538/$I524,$AE538-SUM($I563:BP563))))</f>
        <v>0</v>
      </c>
      <c r="BR563" s="31">
        <f>IF($I524="n/a",0,IF(BR$4&lt;=$C563,0,IF(SUM($C563,$I524)&gt;BR$4,$AE538/$I524,$AE538-SUM($I563:BQ563))))</f>
        <v>0</v>
      </c>
      <c r="BS563" s="31">
        <f>IF($I524="n/a",0,IF(BS$4&lt;=$C563,0,IF(SUM($C563,$I524)&gt;BS$4,$AE538/$I524,$AE538-SUM($I563:BR563))))</f>
        <v>0</v>
      </c>
      <c r="BT563" s="31">
        <f>IF($I524="n/a",0,IF(BT$4&lt;=$C563,0,IF(SUM($C563,$I524)&gt;BT$4,$AE538/$I524,$AE538-SUM($I563:BS563))))</f>
        <v>0</v>
      </c>
      <c r="BU563" s="31">
        <f>IF($I524="n/a",0,IF(BU$4&lt;=$C563,0,IF(SUM($C563,$I524)&gt;BU$4,$AE538/$I524,$AE538-SUM($I563:BT563))))</f>
        <v>0</v>
      </c>
      <c r="BV563" s="31">
        <f>IF($I524="n/a",0,IF(BV$4&lt;=$C563,0,IF(SUM($C563,$I524)&gt;BV$4,$AE538/$I524,$AE538-SUM($I563:BU563))))</f>
        <v>0</v>
      </c>
      <c r="BW563" s="31">
        <f>IF($I524="n/a",0,IF(BW$4&lt;=$C563,0,IF(SUM($C563,$I524)&gt;BW$4,$AE538/$I524,$AE538-SUM($I563:BV563))))</f>
        <v>0</v>
      </c>
      <c r="BX563" s="31">
        <f>IF($I524="n/a",0,IF(BX$4&lt;=$C563,0,IF(SUM($C563,$I524)&gt;BX$4,$AE538/$I524,$AE538-SUM($I563:BW563))))</f>
        <v>0</v>
      </c>
      <c r="BY563" s="31">
        <f>IF($I524="n/a",0,IF(BY$4&lt;=$C563,0,IF(SUM($C563,$I524)&gt;BY$4,$AE538/$I524,$AE538-SUM($I563:BX563))))</f>
        <v>0</v>
      </c>
      <c r="BZ563" s="31">
        <f>IF($I524="n/a",0,IF(BZ$4&lt;=$C563,0,IF(SUM($C563,$I524)&gt;BZ$4,$AE538/$I524,$AE538-SUM($I563:BY563))))</f>
        <v>0</v>
      </c>
      <c r="CA563" s="31">
        <f>IF($I524="n/a",0,IF(CA$4&lt;=$C563,0,IF(SUM($C563,$I524)&gt;CA$4,$AE538/$I524,$AE538-SUM($I563:BZ563))))</f>
        <v>0</v>
      </c>
      <c r="CB563" s="31">
        <f>IF($I524="n/a",0,IF(CB$4&lt;=$C563,0,IF(SUM($C563,$I524)&gt;CB$4,$AE538/$I524,$AE538-SUM($I563:CA563))))</f>
        <v>0</v>
      </c>
      <c r="CC563" s="31">
        <f>IF($I524="n/a",0,IF(CC$4&lt;=$C563,0,IF(SUM($C563,$I524)&gt;CC$4,$AE538/$I524,$AE538-SUM($I563:CB563))))</f>
        <v>0</v>
      </c>
      <c r="CD563" s="31">
        <f>IF($I524="n/a",0,IF(CD$4&lt;=$C563,0,IF(SUM($C563,$I524)&gt;CD$4,$AE538/$I524,$AE538-SUM($I563:CC563))))</f>
        <v>0</v>
      </c>
      <c r="CE563" s="31">
        <f>IF($I524="n/a",0,IF(CE$4&lt;=$C563,0,IF(SUM($C563,$I524)&gt;CE$4,$AE538/$I524,$AE538-SUM($I563:CD563))))</f>
        <v>0</v>
      </c>
      <c r="CF563" s="31">
        <f>IF($I524="n/a",0,IF(CF$4&lt;=$C563,0,IF(SUM($C563,$I524)&gt;CF$4,$AE538/$I524,$AE538-SUM($I563:CE563))))</f>
        <v>0</v>
      </c>
    </row>
    <row r="564" spans="1:84" s="153" customFormat="1" ht="12.75" customHeight="1">
      <c r="A564"/>
      <c r="C564" s="197">
        <v>2038</v>
      </c>
      <c r="D564" s="21" t="s">
        <v>67</v>
      </c>
      <c r="E564" s="21" t="s">
        <v>185</v>
      </c>
      <c r="I564" s="31"/>
      <c r="J564" s="31">
        <f>IF($I524="n/a",0,IF(J$4&lt;=$C564,0,IF(SUM($C564,$I524)&gt;J$4,$AF538/$I524,$AF538-SUM($I564:I564))))</f>
        <v>0</v>
      </c>
      <c r="K564" s="31">
        <f>IF($I524="n/a",0,IF(K$4&lt;=$C564,0,IF(SUM($C564,$I524)&gt;K$4,$AF538/$I524,$AF538-SUM($I564:J564))))</f>
        <v>0</v>
      </c>
      <c r="L564" s="31">
        <f>IF($I524="n/a",0,IF(L$4&lt;=$C564,0,IF(SUM($C564,$I524)&gt;L$4,$AF538/$I524,$AF538-SUM($I564:K564))))</f>
        <v>0</v>
      </c>
      <c r="M564" s="31">
        <f>IF($I524="n/a",0,IF(M$4&lt;=$C564,0,IF(SUM($C564,$I524)&gt;M$4,$AF538/$I524,$AF538-SUM($I564:L564))))</f>
        <v>0</v>
      </c>
      <c r="N564" s="31">
        <f>IF($I524="n/a",0,IF(N$4&lt;=$C564,0,IF(SUM($C564,$I524)&gt;N$4,$AF538/$I524,$AF538-SUM($I564:M564))))</f>
        <v>0</v>
      </c>
      <c r="O564" s="31">
        <f>IF($I524="n/a",0,IF(O$4&lt;=$C564,0,IF(SUM($C564,$I524)&gt;O$4,$AF538/$I524,$AF538-SUM($I564:N564))))</f>
        <v>0</v>
      </c>
      <c r="P564" s="31">
        <f>IF($I524="n/a",0,IF(P$4&lt;=$C564,0,IF(SUM($C564,$I524)&gt;P$4,$AF538/$I524,$AF538-SUM($I564:O564))))</f>
        <v>0</v>
      </c>
      <c r="Q564" s="31">
        <f>IF($I524="n/a",0,IF(Q$4&lt;=$C564,0,IF(SUM($C564,$I524)&gt;Q$4,$AF538/$I524,$AF538-SUM($I564:P564))))</f>
        <v>0</v>
      </c>
      <c r="R564" s="31">
        <f>IF($I524="n/a",0,IF(R$4&lt;=$C564,0,IF(SUM($C564,$I524)&gt;R$4,$AF538/$I524,$AF538-SUM($I564:Q564))))</f>
        <v>0</v>
      </c>
      <c r="S564" s="31">
        <f>IF($I524="n/a",0,IF(S$4&lt;=$C564,0,IF(SUM($C564,$I524)&gt;S$4,$AF538/$I524,$AF538-SUM($I564:R564))))</f>
        <v>0</v>
      </c>
      <c r="T564" s="31">
        <f>IF($I524="n/a",0,IF(T$4&lt;=$C564,0,IF(SUM($C564,$I524)&gt;T$4,$AF538/$I524,$AF538-SUM($I564:S564))))</f>
        <v>0</v>
      </c>
      <c r="U564" s="31">
        <f>IF($I524="n/a",0,IF(U$4&lt;=$C564,0,IF(SUM($C564,$I524)&gt;U$4,$AF538/$I524,$AF538-SUM($I564:T564))))</f>
        <v>0</v>
      </c>
      <c r="V564" s="31">
        <f>IF($I524="n/a",0,IF(V$4&lt;=$C564,0,IF(SUM($C564,$I524)&gt;V$4,$AF538/$I524,$AF538-SUM($I564:U564))))</f>
        <v>0</v>
      </c>
      <c r="W564" s="31">
        <f>IF($I524="n/a",0,IF(W$4&lt;=$C564,0,IF(SUM($C564,$I524)&gt;W$4,$AF538/$I524,$AF538-SUM($I564:V564))))</f>
        <v>0</v>
      </c>
      <c r="X564" s="31">
        <f>IF($I524="n/a",0,IF(X$4&lt;=$C564,0,IF(SUM($C564,$I524)&gt;X$4,$AF538/$I524,$AF538-SUM($I564:W564))))</f>
        <v>0</v>
      </c>
      <c r="Y564" s="31">
        <f>IF($I524="n/a",0,IF(Y$4&lt;=$C564,0,IF(SUM($C564,$I524)&gt;Y$4,$AF538/$I524,$AF538-SUM($I564:X564))))</f>
        <v>0</v>
      </c>
      <c r="Z564" s="31">
        <f>IF($I524="n/a",0,IF(Z$4&lt;=$C564,0,IF(SUM($C564,$I524)&gt;Z$4,$AF538/$I524,$AF538-SUM($I564:Y564))))</f>
        <v>0</v>
      </c>
      <c r="AA564" s="31">
        <f>IF($I524="n/a",0,IF(AA$4&lt;=$C564,0,IF(SUM($C564,$I524)&gt;AA$4,$AF538/$I524,$AF538-SUM($I564:Z564))))</f>
        <v>0</v>
      </c>
      <c r="AB564" s="31">
        <f>IF($I524="n/a",0,IF(AB$4&lt;=$C564,0,IF(SUM($C564,$I524)&gt;AB$4,$AF538/$I524,$AF538-SUM($I564:AA564))))</f>
        <v>0</v>
      </c>
      <c r="AC564" s="31">
        <f>IF($I524="n/a",0,IF(AC$4&lt;=$C564,0,IF(SUM($C564,$I524)&gt;AC$4,$AF538/$I524,$AF538-SUM($I564:AB564))))</f>
        <v>0</v>
      </c>
      <c r="AD564" s="31">
        <f>IF($I524="n/a",0,IF(AD$4&lt;=$C564,0,IF(SUM($C564,$I524)&gt;AD$4,$AF538/$I524,$AF538-SUM($I564:AC564))))</f>
        <v>0</v>
      </c>
      <c r="AE564" s="31">
        <f>IF($I524="n/a",0,IF(AE$4&lt;=$C564,0,IF(SUM($C564,$I524)&gt;AE$4,$AF538/$I524,$AF538-SUM($I564:AD564))))</f>
        <v>0</v>
      </c>
      <c r="AF564" s="31">
        <f>IF($I524="n/a",0,IF(AF$4&lt;=$C564,0,IF(SUM($C564,$I524)&gt;AF$4,$AF538/$I524,$AF538-SUM($I564:AE564))))</f>
        <v>0</v>
      </c>
      <c r="AG564" s="31">
        <f>IF($I524="n/a",0,IF(AG$4&lt;=$C564,0,IF(SUM($C564,$I524)&gt;AG$4,$AF538/$I524,$AF538-SUM($I564:AF564))))</f>
        <v>0</v>
      </c>
      <c r="AH564" s="31">
        <f>IF($I524="n/a",0,IF(AH$4&lt;=$C564,0,IF(SUM($C564,$I524)&gt;AH$4,$AF538/$I524,$AF538-SUM($I564:AG564))))</f>
        <v>0</v>
      </c>
      <c r="AI564" s="31">
        <f>IF($I524="n/a",0,IF(AI$4&lt;=$C564,0,IF(SUM($C564,$I524)&gt;AI$4,$AF538/$I524,$AF538-SUM($I564:AH564))))</f>
        <v>0</v>
      </c>
      <c r="AJ564" s="31">
        <f>IF($I524="n/a",0,IF(AJ$4&lt;=$C564,0,IF(SUM($C564,$I524)&gt;AJ$4,$AF538/$I524,$AF538-SUM($I564:AI564))))</f>
        <v>0</v>
      </c>
      <c r="AK564" s="31">
        <f>IF($I524="n/a",0,IF(AK$4&lt;=$C564,0,IF(SUM($C564,$I524)&gt;AK$4,$AF538/$I524,$AF538-SUM($I564:AJ564))))</f>
        <v>0</v>
      </c>
      <c r="AL564" s="31">
        <f>IF($I524="n/a",0,IF(AL$4&lt;=$C564,0,IF(SUM($C564,$I524)&gt;AL$4,$AF538/$I524,$AF538-SUM($I564:AK564))))</f>
        <v>0</v>
      </c>
      <c r="AM564" s="31">
        <f>IF($I524="n/a",0,IF(AM$4&lt;=$C564,0,IF(SUM($C564,$I524)&gt;AM$4,$AF538/$I524,$AF538-SUM($I564:AL564))))</f>
        <v>0</v>
      </c>
      <c r="AN564" s="31">
        <f>IF($I524="n/a",0,IF(AN$4&lt;=$C564,0,IF(SUM($C564,$I524)&gt;AN$4,$AF538/$I524,$AF538-SUM($I564:AM564))))</f>
        <v>0</v>
      </c>
      <c r="AO564" s="31">
        <f>IF($I524="n/a",0,IF(AO$4&lt;=$C564,0,IF(SUM($C564,$I524)&gt;AO$4,$AF538/$I524,$AF538-SUM($I564:AN564))))</f>
        <v>0</v>
      </c>
      <c r="AP564" s="31">
        <f>IF($I524="n/a",0,IF(AP$4&lt;=$C564,0,IF(SUM($C564,$I524)&gt;AP$4,$AF538/$I524,$AF538-SUM($I564:AO564))))</f>
        <v>0</v>
      </c>
      <c r="AQ564" s="31">
        <f>IF($I524="n/a",0,IF(AQ$4&lt;=$C564,0,IF(SUM($C564,$I524)&gt;AQ$4,$AF538/$I524,$AF538-SUM($I564:AP564))))</f>
        <v>0</v>
      </c>
      <c r="AR564" s="31">
        <f>IF($I524="n/a",0,IF(AR$4&lt;=$C564,0,IF(SUM($C564,$I524)&gt;AR$4,$AF538/$I524,$AF538-SUM($I564:AQ564))))</f>
        <v>0</v>
      </c>
      <c r="AS564" s="31">
        <f>IF($I524="n/a",0,IF(AS$4&lt;=$C564,0,IF(SUM($C564,$I524)&gt;AS$4,$AF538/$I524,$AF538-SUM($I564:AR564))))</f>
        <v>0</v>
      </c>
      <c r="AT564" s="31">
        <f>IF($I524="n/a",0,IF(AT$4&lt;=$C564,0,IF(SUM($C564,$I524)&gt;AT$4,$AF538/$I524,$AF538-SUM($I564:AS564))))</f>
        <v>0</v>
      </c>
      <c r="AU564" s="31">
        <f>IF($I524="n/a",0,IF(AU$4&lt;=$C564,0,IF(SUM($C564,$I524)&gt;AU$4,$AF538/$I524,$AF538-SUM($I564:AT564))))</f>
        <v>0</v>
      </c>
      <c r="AV564" s="31">
        <f>IF($I524="n/a",0,IF(AV$4&lt;=$C564,0,IF(SUM($C564,$I524)&gt;AV$4,$AF538/$I524,$AF538-SUM($I564:AU564))))</f>
        <v>0</v>
      </c>
      <c r="AW564" s="31">
        <f>IF($I524="n/a",0,IF(AW$4&lt;=$C564,0,IF(SUM($C564,$I524)&gt;AW$4,$AF538/$I524,$AF538-SUM($I564:AV564))))</f>
        <v>0</v>
      </c>
      <c r="AX564" s="31">
        <f>IF($I524="n/a",0,IF(AX$4&lt;=$C564,0,IF(SUM($C564,$I524)&gt;AX$4,$AF538/$I524,$AF538-SUM($I564:AW564))))</f>
        <v>0</v>
      </c>
      <c r="AY564" s="31">
        <f>IF($I524="n/a",0,IF(AY$4&lt;=$C564,0,IF(SUM($C564,$I524)&gt;AY$4,$AF538/$I524,$AF538-SUM($I564:AX564))))</f>
        <v>0</v>
      </c>
      <c r="AZ564" s="31">
        <f>IF($I524="n/a",0,IF(AZ$4&lt;=$C564,0,IF(SUM($C564,$I524)&gt;AZ$4,$AF538/$I524,$AF538-SUM($I564:AY564))))</f>
        <v>0</v>
      </c>
      <c r="BA564" s="31">
        <f>IF($I524="n/a",0,IF(BA$4&lt;=$C564,0,IF(SUM($C564,$I524)&gt;BA$4,$AF538/$I524,$AF538-SUM($I564:AZ564))))</f>
        <v>0</v>
      </c>
      <c r="BB564" s="31">
        <f>IF($I524="n/a",0,IF(BB$4&lt;=$C564,0,IF(SUM($C564,$I524)&gt;BB$4,$AF538/$I524,$AF538-SUM($I564:BA564))))</f>
        <v>0</v>
      </c>
      <c r="BC564" s="31">
        <f>IF($I524="n/a",0,IF(BC$4&lt;=$C564,0,IF(SUM($C564,$I524)&gt;BC$4,$AF538/$I524,$AF538-SUM($I564:BB564))))</f>
        <v>0</v>
      </c>
      <c r="BD564" s="31">
        <f>IF($I524="n/a",0,IF(BD$4&lt;=$C564,0,IF(SUM($C564,$I524)&gt;BD$4,$AF538/$I524,$AF538-SUM($I564:BC564))))</f>
        <v>0</v>
      </c>
      <c r="BE564" s="31">
        <f>IF($I524="n/a",0,IF(BE$4&lt;=$C564,0,IF(SUM($C564,$I524)&gt;BE$4,$AF538/$I524,$AF538-SUM($I564:BD564))))</f>
        <v>0</v>
      </c>
      <c r="BF564" s="31">
        <f>IF($I524="n/a",0,IF(BF$4&lt;=$C564,0,IF(SUM($C564,$I524)&gt;BF$4,$AF538/$I524,$AF538-SUM($I564:BE564))))</f>
        <v>0</v>
      </c>
      <c r="BG564" s="31">
        <f>IF($I524="n/a",0,IF(BG$4&lt;=$C564,0,IF(SUM($C564,$I524)&gt;BG$4,$AF538/$I524,$AF538-SUM($I564:BF564))))</f>
        <v>0</v>
      </c>
      <c r="BH564" s="31">
        <f>IF($I524="n/a",0,IF(BH$4&lt;=$C564,0,IF(SUM($C564,$I524)&gt;BH$4,$AF538/$I524,$AF538-SUM($I564:BG564))))</f>
        <v>0</v>
      </c>
      <c r="BI564" s="31">
        <f>IF($I524="n/a",0,IF(BI$4&lt;=$C564,0,IF(SUM($C564,$I524)&gt;BI$4,$AF538/$I524,$AF538-SUM($I564:BH564))))</f>
        <v>0</v>
      </c>
      <c r="BJ564" s="31">
        <f>IF($I524="n/a",0,IF(BJ$4&lt;=$C564,0,IF(SUM($C564,$I524)&gt;BJ$4,$AF538/$I524,$AF538-SUM($I564:BI564))))</f>
        <v>0</v>
      </c>
      <c r="BK564" s="31">
        <f>IF($I524="n/a",0,IF(BK$4&lt;=$C564,0,IF(SUM($C564,$I524)&gt;BK$4,$AF538/$I524,$AF538-SUM($I564:BJ564))))</f>
        <v>0</v>
      </c>
      <c r="BL564" s="31">
        <f>IF($I524="n/a",0,IF(BL$4&lt;=$C564,0,IF(SUM($C564,$I524)&gt;BL$4,$AF538/$I524,$AF538-SUM($I564:BK564))))</f>
        <v>0</v>
      </c>
      <c r="BM564" s="31">
        <f>IF($I524="n/a",0,IF(BM$4&lt;=$C564,0,IF(SUM($C564,$I524)&gt;BM$4,$AF538/$I524,$AF538-SUM($I564:BL564))))</f>
        <v>0</v>
      </c>
      <c r="BN564" s="31">
        <f>IF($I524="n/a",0,IF(BN$4&lt;=$C564,0,IF(SUM($C564,$I524)&gt;BN$4,$AF538/$I524,$AF538-SUM($I564:BM564))))</f>
        <v>0</v>
      </c>
      <c r="BO564" s="31">
        <f>IF($I524="n/a",0,IF(BO$4&lt;=$C564,0,IF(SUM($C564,$I524)&gt;BO$4,$AF538/$I524,$AF538-SUM($I564:BN564))))</f>
        <v>0</v>
      </c>
      <c r="BP564" s="31">
        <f>IF($I524="n/a",0,IF(BP$4&lt;=$C564,0,IF(SUM($C564,$I524)&gt;BP$4,$AF538/$I524,$AF538-SUM($I564:BO564))))</f>
        <v>0</v>
      </c>
      <c r="BQ564" s="31">
        <f>IF($I524="n/a",0,IF(BQ$4&lt;=$C564,0,IF(SUM($C564,$I524)&gt;BQ$4,$AF538/$I524,$AF538-SUM($I564:BP564))))</f>
        <v>0</v>
      </c>
      <c r="BR564" s="31">
        <f>IF($I524="n/a",0,IF(BR$4&lt;=$C564,0,IF(SUM($C564,$I524)&gt;BR$4,$AF538/$I524,$AF538-SUM($I564:BQ564))))</f>
        <v>0</v>
      </c>
      <c r="BS564" s="31">
        <f>IF($I524="n/a",0,IF(BS$4&lt;=$C564,0,IF(SUM($C564,$I524)&gt;BS$4,$AF538/$I524,$AF538-SUM($I564:BR564))))</f>
        <v>0</v>
      </c>
      <c r="BT564" s="31">
        <f>IF($I524="n/a",0,IF(BT$4&lt;=$C564,0,IF(SUM($C564,$I524)&gt;BT$4,$AF538/$I524,$AF538-SUM($I564:BS564))))</f>
        <v>0</v>
      </c>
      <c r="BU564" s="31">
        <f>IF($I524="n/a",0,IF(BU$4&lt;=$C564,0,IF(SUM($C564,$I524)&gt;BU$4,$AF538/$I524,$AF538-SUM($I564:BT564))))</f>
        <v>0</v>
      </c>
      <c r="BV564" s="31">
        <f>IF($I524="n/a",0,IF(BV$4&lt;=$C564,0,IF(SUM($C564,$I524)&gt;BV$4,$AF538/$I524,$AF538-SUM($I564:BU564))))</f>
        <v>0</v>
      </c>
      <c r="BW564" s="31">
        <f>IF($I524="n/a",0,IF(BW$4&lt;=$C564,0,IF(SUM($C564,$I524)&gt;BW$4,$AF538/$I524,$AF538-SUM($I564:BV564))))</f>
        <v>0</v>
      </c>
      <c r="BX564" s="31">
        <f>IF($I524="n/a",0,IF(BX$4&lt;=$C564,0,IF(SUM($C564,$I524)&gt;BX$4,$AF538/$I524,$AF538-SUM($I564:BW564))))</f>
        <v>0</v>
      </c>
      <c r="BY564" s="31">
        <f>IF($I524="n/a",0,IF(BY$4&lt;=$C564,0,IF(SUM($C564,$I524)&gt;BY$4,$AF538/$I524,$AF538-SUM($I564:BX564))))</f>
        <v>0</v>
      </c>
      <c r="BZ564" s="31">
        <f>IF($I524="n/a",0,IF(BZ$4&lt;=$C564,0,IF(SUM($C564,$I524)&gt;BZ$4,$AF538/$I524,$AF538-SUM($I564:BY564))))</f>
        <v>0</v>
      </c>
      <c r="CA564" s="31">
        <f>IF($I524="n/a",0,IF(CA$4&lt;=$C564,0,IF(SUM($C564,$I524)&gt;CA$4,$AF538/$I524,$AF538-SUM($I564:BZ564))))</f>
        <v>0</v>
      </c>
      <c r="CB564" s="31">
        <f>IF($I524="n/a",0,IF(CB$4&lt;=$C564,0,IF(SUM($C564,$I524)&gt;CB$4,$AF538/$I524,$AF538-SUM($I564:CA564))))</f>
        <v>0</v>
      </c>
      <c r="CC564" s="31">
        <f>IF($I524="n/a",0,IF(CC$4&lt;=$C564,0,IF(SUM($C564,$I524)&gt;CC$4,$AF538/$I524,$AF538-SUM($I564:CB564))))</f>
        <v>0</v>
      </c>
      <c r="CD564" s="31">
        <f>IF($I524="n/a",0,IF(CD$4&lt;=$C564,0,IF(SUM($C564,$I524)&gt;CD$4,$AF538/$I524,$AF538-SUM($I564:CC564))))</f>
        <v>0</v>
      </c>
      <c r="CE564" s="31">
        <f>IF($I524="n/a",0,IF(CE$4&lt;=$C564,0,IF(SUM($C564,$I524)&gt;CE$4,$AF538/$I524,$AF538-SUM($I564:CD564))))</f>
        <v>0</v>
      </c>
      <c r="CF564" s="31">
        <f>IF($I524="n/a",0,IF(CF$4&lt;=$C564,0,IF(SUM($C564,$I524)&gt;CF$4,$AF538/$I524,$AF538-SUM($I564:CE564))))</f>
        <v>0</v>
      </c>
    </row>
    <row r="565" spans="1:84" s="153" customFormat="1" ht="12.75" customHeight="1">
      <c r="A565"/>
      <c r="C565" s="197">
        <v>2039</v>
      </c>
      <c r="D565" s="21" t="s">
        <v>68</v>
      </c>
      <c r="E565" s="21" t="s">
        <v>185</v>
      </c>
      <c r="I565" s="31"/>
      <c r="J565" s="31">
        <f>IF($I524="n/a",0,IF(J$4&lt;=$C565,0,IF(SUM($C565,$I524)&gt;J$4,$AG538/$I524,$AG538-SUM($I565:I565))))</f>
        <v>0</v>
      </c>
      <c r="K565" s="31">
        <f>IF($I524="n/a",0,IF(K$4&lt;=$C565,0,IF(SUM($C565,$I524)&gt;K$4,$AG538/$I524,$AG538-SUM($I565:J565))))</f>
        <v>0</v>
      </c>
      <c r="L565" s="31">
        <f>IF($I524="n/a",0,IF(L$4&lt;=$C565,0,IF(SUM($C565,$I524)&gt;L$4,$AG538/$I524,$AG538-SUM($I565:K565))))</f>
        <v>0</v>
      </c>
      <c r="M565" s="31">
        <f>IF($I524="n/a",0,IF(M$4&lt;=$C565,0,IF(SUM($C565,$I524)&gt;M$4,$AG538/$I524,$AG538-SUM($I565:L565))))</f>
        <v>0</v>
      </c>
      <c r="N565" s="31">
        <f>IF($I524="n/a",0,IF(N$4&lt;=$C565,0,IF(SUM($C565,$I524)&gt;N$4,$AG538/$I524,$AG538-SUM($I565:M565))))</f>
        <v>0</v>
      </c>
      <c r="O565" s="31">
        <f>IF($I524="n/a",0,IF(O$4&lt;=$C565,0,IF(SUM($C565,$I524)&gt;O$4,$AG538/$I524,$AG538-SUM($I565:N565))))</f>
        <v>0</v>
      </c>
      <c r="P565" s="31">
        <f>IF($I524="n/a",0,IF(P$4&lt;=$C565,0,IF(SUM($C565,$I524)&gt;P$4,$AG538/$I524,$AG538-SUM($I565:O565))))</f>
        <v>0</v>
      </c>
      <c r="Q565" s="31">
        <f>IF($I524="n/a",0,IF(Q$4&lt;=$C565,0,IF(SUM($C565,$I524)&gt;Q$4,$AG538/$I524,$AG538-SUM($I565:P565))))</f>
        <v>0</v>
      </c>
      <c r="R565" s="31">
        <f>IF($I524="n/a",0,IF(R$4&lt;=$C565,0,IF(SUM($C565,$I524)&gt;R$4,$AG538/$I524,$AG538-SUM($I565:Q565))))</f>
        <v>0</v>
      </c>
      <c r="S565" s="31">
        <f>IF($I524="n/a",0,IF(S$4&lt;=$C565,0,IF(SUM($C565,$I524)&gt;S$4,$AG538/$I524,$AG538-SUM($I565:R565))))</f>
        <v>0</v>
      </c>
      <c r="T565" s="31">
        <f>IF($I524="n/a",0,IF(T$4&lt;=$C565,0,IF(SUM($C565,$I524)&gt;T$4,$AG538/$I524,$AG538-SUM($I565:S565))))</f>
        <v>0</v>
      </c>
      <c r="U565" s="31">
        <f>IF($I524="n/a",0,IF(U$4&lt;=$C565,0,IF(SUM($C565,$I524)&gt;U$4,$AG538/$I524,$AG538-SUM($I565:T565))))</f>
        <v>0</v>
      </c>
      <c r="V565" s="31">
        <f>IF($I524="n/a",0,IF(V$4&lt;=$C565,0,IF(SUM($C565,$I524)&gt;V$4,$AG538/$I524,$AG538-SUM($I565:U565))))</f>
        <v>0</v>
      </c>
      <c r="W565" s="31">
        <f>IF($I524="n/a",0,IF(W$4&lt;=$C565,0,IF(SUM($C565,$I524)&gt;W$4,$AG538/$I524,$AG538-SUM($I565:V565))))</f>
        <v>0</v>
      </c>
      <c r="X565" s="31">
        <f>IF($I524="n/a",0,IF(X$4&lt;=$C565,0,IF(SUM($C565,$I524)&gt;X$4,$AG538/$I524,$AG538-SUM($I565:W565))))</f>
        <v>0</v>
      </c>
      <c r="Y565" s="31">
        <f>IF($I524="n/a",0,IF(Y$4&lt;=$C565,0,IF(SUM($C565,$I524)&gt;Y$4,$AG538/$I524,$AG538-SUM($I565:X565))))</f>
        <v>0</v>
      </c>
      <c r="Z565" s="31">
        <f>IF($I524="n/a",0,IF(Z$4&lt;=$C565,0,IF(SUM($C565,$I524)&gt;Z$4,$AG538/$I524,$AG538-SUM($I565:Y565))))</f>
        <v>0</v>
      </c>
      <c r="AA565" s="31">
        <f>IF($I524="n/a",0,IF(AA$4&lt;=$C565,0,IF(SUM($C565,$I524)&gt;AA$4,$AG538/$I524,$AG538-SUM($I565:Z565))))</f>
        <v>0</v>
      </c>
      <c r="AB565" s="31">
        <f>IF($I524="n/a",0,IF(AB$4&lt;=$C565,0,IF(SUM($C565,$I524)&gt;AB$4,$AG538/$I524,$AG538-SUM($I565:AA565))))</f>
        <v>0</v>
      </c>
      <c r="AC565" s="31">
        <f>IF($I524="n/a",0,IF(AC$4&lt;=$C565,0,IF(SUM($C565,$I524)&gt;AC$4,$AG538/$I524,$AG538-SUM($I565:AB565))))</f>
        <v>0</v>
      </c>
      <c r="AD565" s="31">
        <f>IF($I524="n/a",0,IF(AD$4&lt;=$C565,0,IF(SUM($C565,$I524)&gt;AD$4,$AG538/$I524,$AG538-SUM($I565:AC565))))</f>
        <v>0</v>
      </c>
      <c r="AE565" s="31">
        <f>IF($I524="n/a",0,IF(AE$4&lt;=$C565,0,IF(SUM($C565,$I524)&gt;AE$4,$AG538/$I524,$AG538-SUM($I565:AD565))))</f>
        <v>0</v>
      </c>
      <c r="AF565" s="31">
        <f>IF($I524="n/a",0,IF(AF$4&lt;=$C565,0,IF(SUM($C565,$I524)&gt;AF$4,$AG538/$I524,$AG538-SUM($I565:AE565))))</f>
        <v>0</v>
      </c>
      <c r="AG565" s="31">
        <f>IF($I524="n/a",0,IF(AG$4&lt;=$C565,0,IF(SUM($C565,$I524)&gt;AG$4,$AG538/$I524,$AG538-SUM($I565:AF565))))</f>
        <v>0</v>
      </c>
      <c r="AH565" s="31">
        <f>IF($I524="n/a",0,IF(AH$4&lt;=$C565,0,IF(SUM($C565,$I524)&gt;AH$4,$AG538/$I524,$AG538-SUM($I565:AG565))))</f>
        <v>0</v>
      </c>
      <c r="AI565" s="31">
        <f>IF($I524="n/a",0,IF(AI$4&lt;=$C565,0,IF(SUM($C565,$I524)&gt;AI$4,$AG538/$I524,$AG538-SUM($I565:AH565))))</f>
        <v>0</v>
      </c>
      <c r="AJ565" s="31">
        <f>IF($I524="n/a",0,IF(AJ$4&lt;=$C565,0,IF(SUM($C565,$I524)&gt;AJ$4,$AG538/$I524,$AG538-SUM($I565:AI565))))</f>
        <v>0</v>
      </c>
      <c r="AK565" s="31">
        <f>IF($I524="n/a",0,IF(AK$4&lt;=$C565,0,IF(SUM($C565,$I524)&gt;AK$4,$AG538/$I524,$AG538-SUM($I565:AJ565))))</f>
        <v>0</v>
      </c>
      <c r="AL565" s="31">
        <f>IF($I524="n/a",0,IF(AL$4&lt;=$C565,0,IF(SUM($C565,$I524)&gt;AL$4,$AG538/$I524,$AG538-SUM($I565:AK565))))</f>
        <v>0</v>
      </c>
      <c r="AM565" s="31">
        <f>IF($I524="n/a",0,IF(AM$4&lt;=$C565,0,IF(SUM($C565,$I524)&gt;AM$4,$AG538/$I524,$AG538-SUM($I565:AL565))))</f>
        <v>0</v>
      </c>
      <c r="AN565" s="31">
        <f>IF($I524="n/a",0,IF(AN$4&lt;=$C565,0,IF(SUM($C565,$I524)&gt;AN$4,$AG538/$I524,$AG538-SUM($I565:AM565))))</f>
        <v>0</v>
      </c>
      <c r="AO565" s="31">
        <f>IF($I524="n/a",0,IF(AO$4&lt;=$C565,0,IF(SUM($C565,$I524)&gt;AO$4,$AG538/$I524,$AG538-SUM($I565:AN565))))</f>
        <v>0</v>
      </c>
      <c r="AP565" s="31">
        <f>IF($I524="n/a",0,IF(AP$4&lt;=$C565,0,IF(SUM($C565,$I524)&gt;AP$4,$AG538/$I524,$AG538-SUM($I565:AO565))))</f>
        <v>0</v>
      </c>
      <c r="AQ565" s="31">
        <f>IF($I524="n/a",0,IF(AQ$4&lt;=$C565,0,IF(SUM($C565,$I524)&gt;AQ$4,$AG538/$I524,$AG538-SUM($I565:AP565))))</f>
        <v>0</v>
      </c>
      <c r="AR565" s="31">
        <f>IF($I524="n/a",0,IF(AR$4&lt;=$C565,0,IF(SUM($C565,$I524)&gt;AR$4,$AG538/$I524,$AG538-SUM($I565:AQ565))))</f>
        <v>0</v>
      </c>
      <c r="AS565" s="31">
        <f>IF($I524="n/a",0,IF(AS$4&lt;=$C565,0,IF(SUM($C565,$I524)&gt;AS$4,$AG538/$I524,$AG538-SUM($I565:AR565))))</f>
        <v>0</v>
      </c>
      <c r="AT565" s="31">
        <f>IF($I524="n/a",0,IF(AT$4&lt;=$C565,0,IF(SUM($C565,$I524)&gt;AT$4,$AG538/$I524,$AG538-SUM($I565:AS565))))</f>
        <v>0</v>
      </c>
      <c r="AU565" s="31">
        <f>IF($I524="n/a",0,IF(AU$4&lt;=$C565,0,IF(SUM($C565,$I524)&gt;AU$4,$AG538/$I524,$AG538-SUM($I565:AT565))))</f>
        <v>0</v>
      </c>
      <c r="AV565" s="31">
        <f>IF($I524="n/a",0,IF(AV$4&lt;=$C565,0,IF(SUM($C565,$I524)&gt;AV$4,$AG538/$I524,$AG538-SUM($I565:AU565))))</f>
        <v>0</v>
      </c>
      <c r="AW565" s="31">
        <f>IF($I524="n/a",0,IF(AW$4&lt;=$C565,0,IF(SUM($C565,$I524)&gt;AW$4,$AG538/$I524,$AG538-SUM($I565:AV565))))</f>
        <v>0</v>
      </c>
      <c r="AX565" s="31">
        <f>IF($I524="n/a",0,IF(AX$4&lt;=$C565,0,IF(SUM($C565,$I524)&gt;AX$4,$AG538/$I524,$AG538-SUM($I565:AW565))))</f>
        <v>0</v>
      </c>
      <c r="AY565" s="31">
        <f>IF($I524="n/a",0,IF(AY$4&lt;=$C565,0,IF(SUM($C565,$I524)&gt;AY$4,$AG538/$I524,$AG538-SUM($I565:AX565))))</f>
        <v>0</v>
      </c>
      <c r="AZ565" s="31">
        <f>IF($I524="n/a",0,IF(AZ$4&lt;=$C565,0,IF(SUM($C565,$I524)&gt;AZ$4,$AG538/$I524,$AG538-SUM($I565:AY565))))</f>
        <v>0</v>
      </c>
      <c r="BA565" s="31">
        <f>IF($I524="n/a",0,IF(BA$4&lt;=$C565,0,IF(SUM($C565,$I524)&gt;BA$4,$AG538/$I524,$AG538-SUM($I565:AZ565))))</f>
        <v>0</v>
      </c>
      <c r="BB565" s="31">
        <f>IF($I524="n/a",0,IF(BB$4&lt;=$C565,0,IF(SUM($C565,$I524)&gt;BB$4,$AG538/$I524,$AG538-SUM($I565:BA565))))</f>
        <v>0</v>
      </c>
      <c r="BC565" s="31">
        <f>IF($I524="n/a",0,IF(BC$4&lt;=$C565,0,IF(SUM($C565,$I524)&gt;BC$4,$AG538/$I524,$AG538-SUM($I565:BB565))))</f>
        <v>0</v>
      </c>
      <c r="BD565" s="31">
        <f>IF($I524="n/a",0,IF(BD$4&lt;=$C565,0,IF(SUM($C565,$I524)&gt;BD$4,$AG538/$I524,$AG538-SUM($I565:BC565))))</f>
        <v>0</v>
      </c>
      <c r="BE565" s="31">
        <f>IF($I524="n/a",0,IF(BE$4&lt;=$C565,0,IF(SUM($C565,$I524)&gt;BE$4,$AG538/$I524,$AG538-SUM($I565:BD565))))</f>
        <v>0</v>
      </c>
      <c r="BF565" s="31">
        <f>IF($I524="n/a",0,IF(BF$4&lt;=$C565,0,IF(SUM($C565,$I524)&gt;BF$4,$AG538/$I524,$AG538-SUM($I565:BE565))))</f>
        <v>0</v>
      </c>
      <c r="BG565" s="31">
        <f>IF($I524="n/a",0,IF(BG$4&lt;=$C565,0,IF(SUM($C565,$I524)&gt;BG$4,$AG538/$I524,$AG538-SUM($I565:BF565))))</f>
        <v>0</v>
      </c>
      <c r="BH565" s="31">
        <f>IF($I524="n/a",0,IF(BH$4&lt;=$C565,0,IF(SUM($C565,$I524)&gt;BH$4,$AG538/$I524,$AG538-SUM($I565:BG565))))</f>
        <v>0</v>
      </c>
      <c r="BI565" s="31">
        <f>IF($I524="n/a",0,IF(BI$4&lt;=$C565,0,IF(SUM($C565,$I524)&gt;BI$4,$AG538/$I524,$AG538-SUM($I565:BH565))))</f>
        <v>0</v>
      </c>
      <c r="BJ565" s="31">
        <f>IF($I524="n/a",0,IF(BJ$4&lt;=$C565,0,IF(SUM($C565,$I524)&gt;BJ$4,$AG538/$I524,$AG538-SUM($I565:BI565))))</f>
        <v>0</v>
      </c>
      <c r="BK565" s="31">
        <f>IF($I524="n/a",0,IF(BK$4&lt;=$C565,0,IF(SUM($C565,$I524)&gt;BK$4,$AG538/$I524,$AG538-SUM($I565:BJ565))))</f>
        <v>0</v>
      </c>
      <c r="BL565" s="31">
        <f>IF($I524="n/a",0,IF(BL$4&lt;=$C565,0,IF(SUM($C565,$I524)&gt;BL$4,$AG538/$I524,$AG538-SUM($I565:BK565))))</f>
        <v>0</v>
      </c>
      <c r="BM565" s="31">
        <f>IF($I524="n/a",0,IF(BM$4&lt;=$C565,0,IF(SUM($C565,$I524)&gt;BM$4,$AG538/$I524,$AG538-SUM($I565:BL565))))</f>
        <v>0</v>
      </c>
      <c r="BN565" s="31">
        <f>IF($I524="n/a",0,IF(BN$4&lt;=$C565,0,IF(SUM($C565,$I524)&gt;BN$4,$AG538/$I524,$AG538-SUM($I565:BM565))))</f>
        <v>0</v>
      </c>
      <c r="BO565" s="31">
        <f>IF($I524="n/a",0,IF(BO$4&lt;=$C565,0,IF(SUM($C565,$I524)&gt;BO$4,$AG538/$I524,$AG538-SUM($I565:BN565))))</f>
        <v>0</v>
      </c>
      <c r="BP565" s="31">
        <f>IF($I524="n/a",0,IF(BP$4&lt;=$C565,0,IF(SUM($C565,$I524)&gt;BP$4,$AG538/$I524,$AG538-SUM($I565:BO565))))</f>
        <v>0</v>
      </c>
      <c r="BQ565" s="31">
        <f>IF($I524="n/a",0,IF(BQ$4&lt;=$C565,0,IF(SUM($C565,$I524)&gt;BQ$4,$AG538/$I524,$AG538-SUM($I565:BP565))))</f>
        <v>0</v>
      </c>
      <c r="BR565" s="31">
        <f>IF($I524="n/a",0,IF(BR$4&lt;=$C565,0,IF(SUM($C565,$I524)&gt;BR$4,$AG538/$I524,$AG538-SUM($I565:BQ565))))</f>
        <v>0</v>
      </c>
      <c r="BS565" s="31">
        <f>IF($I524="n/a",0,IF(BS$4&lt;=$C565,0,IF(SUM($C565,$I524)&gt;BS$4,$AG538/$I524,$AG538-SUM($I565:BR565))))</f>
        <v>0</v>
      </c>
      <c r="BT565" s="31">
        <f>IF($I524="n/a",0,IF(BT$4&lt;=$C565,0,IF(SUM($C565,$I524)&gt;BT$4,$AG538/$I524,$AG538-SUM($I565:BS565))))</f>
        <v>0</v>
      </c>
      <c r="BU565" s="31">
        <f>IF($I524="n/a",0,IF(BU$4&lt;=$C565,0,IF(SUM($C565,$I524)&gt;BU$4,$AG538/$I524,$AG538-SUM($I565:BT565))))</f>
        <v>0</v>
      </c>
      <c r="BV565" s="31">
        <f>IF($I524="n/a",0,IF(BV$4&lt;=$C565,0,IF(SUM($C565,$I524)&gt;BV$4,$AG538/$I524,$AG538-SUM($I565:BU565))))</f>
        <v>0</v>
      </c>
      <c r="BW565" s="31">
        <f>IF($I524="n/a",0,IF(BW$4&lt;=$C565,0,IF(SUM($C565,$I524)&gt;BW$4,$AG538/$I524,$AG538-SUM($I565:BV565))))</f>
        <v>0</v>
      </c>
      <c r="BX565" s="31">
        <f>IF($I524="n/a",0,IF(BX$4&lt;=$C565,0,IF(SUM($C565,$I524)&gt;BX$4,$AG538/$I524,$AG538-SUM($I565:BW565))))</f>
        <v>0</v>
      </c>
      <c r="BY565" s="31">
        <f>IF($I524="n/a",0,IF(BY$4&lt;=$C565,0,IF(SUM($C565,$I524)&gt;BY$4,$AG538/$I524,$AG538-SUM($I565:BX565))))</f>
        <v>0</v>
      </c>
      <c r="BZ565" s="31">
        <f>IF($I524="n/a",0,IF(BZ$4&lt;=$C565,0,IF(SUM($C565,$I524)&gt;BZ$4,$AG538/$I524,$AG538-SUM($I565:BY565))))</f>
        <v>0</v>
      </c>
      <c r="CA565" s="31">
        <f>IF($I524="n/a",0,IF(CA$4&lt;=$C565,0,IF(SUM($C565,$I524)&gt;CA$4,$AG538/$I524,$AG538-SUM($I565:BZ565))))</f>
        <v>0</v>
      </c>
      <c r="CB565" s="31">
        <f>IF($I524="n/a",0,IF(CB$4&lt;=$C565,0,IF(SUM($C565,$I524)&gt;CB$4,$AG538/$I524,$AG538-SUM($I565:CA565))))</f>
        <v>0</v>
      </c>
      <c r="CC565" s="31">
        <f>IF($I524="n/a",0,IF(CC$4&lt;=$C565,0,IF(SUM($C565,$I524)&gt;CC$4,$AG538/$I524,$AG538-SUM($I565:CB565))))</f>
        <v>0</v>
      </c>
      <c r="CD565" s="31">
        <f>IF($I524="n/a",0,IF(CD$4&lt;=$C565,0,IF(SUM($C565,$I524)&gt;CD$4,$AG538/$I524,$AG538-SUM($I565:CC565))))</f>
        <v>0</v>
      </c>
      <c r="CE565" s="31">
        <f>IF($I524="n/a",0,IF(CE$4&lt;=$C565,0,IF(SUM($C565,$I524)&gt;CE$4,$AG538/$I524,$AG538-SUM($I565:CD565))))</f>
        <v>0</v>
      </c>
      <c r="CF565" s="31">
        <f>IF($I524="n/a",0,IF(CF$4&lt;=$C565,0,IF(SUM($C565,$I524)&gt;CF$4,$AG538/$I524,$AG538-SUM($I565:CE565))))</f>
        <v>0</v>
      </c>
    </row>
    <row r="566" spans="1:84" s="153" customFormat="1" ht="12.75" customHeight="1">
      <c r="A566"/>
      <c r="C566" s="197">
        <v>2040</v>
      </c>
      <c r="D566" s="21" t="s">
        <v>69</v>
      </c>
      <c r="E566" s="21" t="s">
        <v>185</v>
      </c>
      <c r="I566" s="31"/>
      <c r="J566" s="31">
        <f>IF($I524="n/a",0,IF(J$4&lt;=$C566,0,IF(SUM($C566,$I524)&gt;J$4,$AH538/$I524,$AH538-SUM($I566:I566))))</f>
        <v>0</v>
      </c>
      <c r="K566" s="31">
        <f>IF($I524="n/a",0,IF(K$4&lt;=$C566,0,IF(SUM($C566,$I524)&gt;K$4,$AH538/$I524,$AH538-SUM($I566:J566))))</f>
        <v>0</v>
      </c>
      <c r="L566" s="31">
        <f>IF($I524="n/a",0,IF(L$4&lt;=$C566,0,IF(SUM($C566,$I524)&gt;L$4,$AH538/$I524,$AH538-SUM($I566:K566))))</f>
        <v>0</v>
      </c>
      <c r="M566" s="31">
        <f>IF($I524="n/a",0,IF(M$4&lt;=$C566,0,IF(SUM($C566,$I524)&gt;M$4,$AH538/$I524,$AH538-SUM($I566:L566))))</f>
        <v>0</v>
      </c>
      <c r="N566" s="31">
        <f>IF($I524="n/a",0,IF(N$4&lt;=$C566,0,IF(SUM($C566,$I524)&gt;N$4,$AH538/$I524,$AH538-SUM($I566:M566))))</f>
        <v>0</v>
      </c>
      <c r="O566" s="31">
        <f>IF($I524="n/a",0,IF(O$4&lt;=$C566,0,IF(SUM($C566,$I524)&gt;O$4,$AH538/$I524,$AH538-SUM($I566:N566))))</f>
        <v>0</v>
      </c>
      <c r="P566" s="31">
        <f>IF($I524="n/a",0,IF(P$4&lt;=$C566,0,IF(SUM($C566,$I524)&gt;P$4,$AH538/$I524,$AH538-SUM($I566:O566))))</f>
        <v>0</v>
      </c>
      <c r="Q566" s="31">
        <f>IF($I524="n/a",0,IF(Q$4&lt;=$C566,0,IF(SUM($C566,$I524)&gt;Q$4,$AH538/$I524,$AH538-SUM($I566:P566))))</f>
        <v>0</v>
      </c>
      <c r="R566" s="31">
        <f>IF($I524="n/a",0,IF(R$4&lt;=$C566,0,IF(SUM($C566,$I524)&gt;R$4,$AH538/$I524,$AH538-SUM($I566:Q566))))</f>
        <v>0</v>
      </c>
      <c r="S566" s="31">
        <f>IF($I524="n/a",0,IF(S$4&lt;=$C566,0,IF(SUM($C566,$I524)&gt;S$4,$AH538/$I524,$AH538-SUM($I566:R566))))</f>
        <v>0</v>
      </c>
      <c r="T566" s="31">
        <f>IF($I524="n/a",0,IF(T$4&lt;=$C566,0,IF(SUM($C566,$I524)&gt;T$4,$AH538/$I524,$AH538-SUM($I566:S566))))</f>
        <v>0</v>
      </c>
      <c r="U566" s="31">
        <f>IF($I524="n/a",0,IF(U$4&lt;=$C566,0,IF(SUM($C566,$I524)&gt;U$4,$AH538/$I524,$AH538-SUM($I566:T566))))</f>
        <v>0</v>
      </c>
      <c r="V566" s="31">
        <f>IF($I524="n/a",0,IF(V$4&lt;=$C566,0,IF(SUM($C566,$I524)&gt;V$4,$AH538/$I524,$AH538-SUM($I566:U566))))</f>
        <v>0</v>
      </c>
      <c r="W566" s="31">
        <f>IF($I524="n/a",0,IF(W$4&lt;=$C566,0,IF(SUM($C566,$I524)&gt;W$4,$AH538/$I524,$AH538-SUM($I566:V566))))</f>
        <v>0</v>
      </c>
      <c r="X566" s="31">
        <f>IF($I524="n/a",0,IF(X$4&lt;=$C566,0,IF(SUM($C566,$I524)&gt;X$4,$AH538/$I524,$AH538-SUM($I566:W566))))</f>
        <v>0</v>
      </c>
      <c r="Y566" s="31">
        <f>IF($I524="n/a",0,IF(Y$4&lt;=$C566,0,IF(SUM($C566,$I524)&gt;Y$4,$AH538/$I524,$AH538-SUM($I566:X566))))</f>
        <v>0</v>
      </c>
      <c r="Z566" s="31">
        <f>IF($I524="n/a",0,IF(Z$4&lt;=$C566,0,IF(SUM($C566,$I524)&gt;Z$4,$AH538/$I524,$AH538-SUM($I566:Y566))))</f>
        <v>0</v>
      </c>
      <c r="AA566" s="31">
        <f>IF($I524="n/a",0,IF(AA$4&lt;=$C566,0,IF(SUM($C566,$I524)&gt;AA$4,$AH538/$I524,$AH538-SUM($I566:Z566))))</f>
        <v>0</v>
      </c>
      <c r="AB566" s="31">
        <f>IF($I524="n/a",0,IF(AB$4&lt;=$C566,0,IF(SUM($C566,$I524)&gt;AB$4,$AH538/$I524,$AH538-SUM($I566:AA566))))</f>
        <v>0</v>
      </c>
      <c r="AC566" s="31">
        <f>IF($I524="n/a",0,IF(AC$4&lt;=$C566,0,IF(SUM($C566,$I524)&gt;AC$4,$AH538/$I524,$AH538-SUM($I566:AB566))))</f>
        <v>0</v>
      </c>
      <c r="AD566" s="31">
        <f>IF($I524="n/a",0,IF(AD$4&lt;=$C566,0,IF(SUM($C566,$I524)&gt;AD$4,$AH538/$I524,$AH538-SUM($I566:AC566))))</f>
        <v>0</v>
      </c>
      <c r="AE566" s="31">
        <f>IF($I524="n/a",0,IF(AE$4&lt;=$C566,0,IF(SUM($C566,$I524)&gt;AE$4,$AH538/$I524,$AH538-SUM($I566:AD566))))</f>
        <v>0</v>
      </c>
      <c r="AF566" s="31">
        <f>IF($I524="n/a",0,IF(AF$4&lt;=$C566,0,IF(SUM($C566,$I524)&gt;AF$4,$AH538/$I524,$AH538-SUM($I566:AE566))))</f>
        <v>0</v>
      </c>
      <c r="AG566" s="31">
        <f>IF($I524="n/a",0,IF(AG$4&lt;=$C566,0,IF(SUM($C566,$I524)&gt;AG$4,$AH538/$I524,$AH538-SUM($I566:AF566))))</f>
        <v>0</v>
      </c>
      <c r="AH566" s="31">
        <f>IF($I524="n/a",0,IF(AH$4&lt;=$C566,0,IF(SUM($C566,$I524)&gt;AH$4,$AH538/$I524,$AH538-SUM($I566:AG566))))</f>
        <v>0</v>
      </c>
      <c r="AI566" s="31">
        <f>IF($I524="n/a",0,IF(AI$4&lt;=$C566,0,IF(SUM($C566,$I524)&gt;AI$4,$AH538/$I524,$AH538-SUM($I566:AH566))))</f>
        <v>0</v>
      </c>
      <c r="AJ566" s="31">
        <f>IF($I524="n/a",0,IF(AJ$4&lt;=$C566,0,IF(SUM($C566,$I524)&gt;AJ$4,$AH538/$I524,$AH538-SUM($I566:AI566))))</f>
        <v>0</v>
      </c>
      <c r="AK566" s="31">
        <f>IF($I524="n/a",0,IF(AK$4&lt;=$C566,0,IF(SUM($C566,$I524)&gt;AK$4,$AH538/$I524,$AH538-SUM($I566:AJ566))))</f>
        <v>0</v>
      </c>
      <c r="AL566" s="31">
        <f>IF($I524="n/a",0,IF(AL$4&lt;=$C566,0,IF(SUM($C566,$I524)&gt;AL$4,$AH538/$I524,$AH538-SUM($I566:AK566))))</f>
        <v>0</v>
      </c>
      <c r="AM566" s="31">
        <f>IF($I524="n/a",0,IF(AM$4&lt;=$C566,0,IF(SUM($C566,$I524)&gt;AM$4,$AH538/$I524,$AH538-SUM($I566:AL566))))</f>
        <v>0</v>
      </c>
      <c r="AN566" s="31">
        <f>IF($I524="n/a",0,IF(AN$4&lt;=$C566,0,IF(SUM($C566,$I524)&gt;AN$4,$AH538/$I524,$AH538-SUM($I566:AM566))))</f>
        <v>0</v>
      </c>
      <c r="AO566" s="31">
        <f>IF($I524="n/a",0,IF(AO$4&lt;=$C566,0,IF(SUM($C566,$I524)&gt;AO$4,$AH538/$I524,$AH538-SUM($I566:AN566))))</f>
        <v>0</v>
      </c>
      <c r="AP566" s="31">
        <f>IF($I524="n/a",0,IF(AP$4&lt;=$C566,0,IF(SUM($C566,$I524)&gt;AP$4,$AH538/$I524,$AH538-SUM($I566:AO566))))</f>
        <v>0</v>
      </c>
      <c r="AQ566" s="31">
        <f>IF($I524="n/a",0,IF(AQ$4&lt;=$C566,0,IF(SUM($C566,$I524)&gt;AQ$4,$AH538/$I524,$AH538-SUM($I566:AP566))))</f>
        <v>0</v>
      </c>
      <c r="AR566" s="31">
        <f>IF($I524="n/a",0,IF(AR$4&lt;=$C566,0,IF(SUM($C566,$I524)&gt;AR$4,$AH538/$I524,$AH538-SUM($I566:AQ566))))</f>
        <v>0</v>
      </c>
      <c r="AS566" s="31">
        <f>IF($I524="n/a",0,IF(AS$4&lt;=$C566,0,IF(SUM($C566,$I524)&gt;AS$4,$AH538/$I524,$AH538-SUM($I566:AR566))))</f>
        <v>0</v>
      </c>
      <c r="AT566" s="31">
        <f>IF($I524="n/a",0,IF(AT$4&lt;=$C566,0,IF(SUM($C566,$I524)&gt;AT$4,$AH538/$I524,$AH538-SUM($I566:AS566))))</f>
        <v>0</v>
      </c>
      <c r="AU566" s="31">
        <f>IF($I524="n/a",0,IF(AU$4&lt;=$C566,0,IF(SUM($C566,$I524)&gt;AU$4,$AH538/$I524,$AH538-SUM($I566:AT566))))</f>
        <v>0</v>
      </c>
      <c r="AV566" s="31">
        <f>IF($I524="n/a",0,IF(AV$4&lt;=$C566,0,IF(SUM($C566,$I524)&gt;AV$4,$AH538/$I524,$AH538-SUM($I566:AU566))))</f>
        <v>0</v>
      </c>
      <c r="AW566" s="31">
        <f>IF($I524="n/a",0,IF(AW$4&lt;=$C566,0,IF(SUM($C566,$I524)&gt;AW$4,$AH538/$I524,$AH538-SUM($I566:AV566))))</f>
        <v>0</v>
      </c>
      <c r="AX566" s="31">
        <f>IF($I524="n/a",0,IF(AX$4&lt;=$C566,0,IF(SUM($C566,$I524)&gt;AX$4,$AH538/$I524,$AH538-SUM($I566:AW566))))</f>
        <v>0</v>
      </c>
      <c r="AY566" s="31">
        <f>IF($I524="n/a",0,IF(AY$4&lt;=$C566,0,IF(SUM($C566,$I524)&gt;AY$4,$AH538/$I524,$AH538-SUM($I566:AX566))))</f>
        <v>0</v>
      </c>
      <c r="AZ566" s="31">
        <f>IF($I524="n/a",0,IF(AZ$4&lt;=$C566,0,IF(SUM($C566,$I524)&gt;AZ$4,$AH538/$I524,$AH538-SUM($I566:AY566))))</f>
        <v>0</v>
      </c>
      <c r="BA566" s="31">
        <f>IF($I524="n/a",0,IF(BA$4&lt;=$C566,0,IF(SUM($C566,$I524)&gt;BA$4,$AH538/$I524,$AH538-SUM($I566:AZ566))))</f>
        <v>0</v>
      </c>
      <c r="BB566" s="31">
        <f>IF($I524="n/a",0,IF(BB$4&lt;=$C566,0,IF(SUM($C566,$I524)&gt;BB$4,$AH538/$I524,$AH538-SUM($I566:BA566))))</f>
        <v>0</v>
      </c>
      <c r="BC566" s="31">
        <f>IF($I524="n/a",0,IF(BC$4&lt;=$C566,0,IF(SUM($C566,$I524)&gt;BC$4,$AH538/$I524,$AH538-SUM($I566:BB566))))</f>
        <v>0</v>
      </c>
      <c r="BD566" s="31">
        <f>IF($I524="n/a",0,IF(BD$4&lt;=$C566,0,IF(SUM($C566,$I524)&gt;BD$4,$AH538/$I524,$AH538-SUM($I566:BC566))))</f>
        <v>0</v>
      </c>
      <c r="BE566" s="31">
        <f>IF($I524="n/a",0,IF(BE$4&lt;=$C566,0,IF(SUM($C566,$I524)&gt;BE$4,$AH538/$I524,$AH538-SUM($I566:BD566))))</f>
        <v>0</v>
      </c>
      <c r="BF566" s="31">
        <f>IF($I524="n/a",0,IF(BF$4&lt;=$C566,0,IF(SUM($C566,$I524)&gt;BF$4,$AH538/$I524,$AH538-SUM($I566:BE566))))</f>
        <v>0</v>
      </c>
      <c r="BG566" s="31">
        <f>IF($I524="n/a",0,IF(BG$4&lt;=$C566,0,IF(SUM($C566,$I524)&gt;BG$4,$AH538/$I524,$AH538-SUM($I566:BF566))))</f>
        <v>0</v>
      </c>
      <c r="BH566" s="31">
        <f>IF($I524="n/a",0,IF(BH$4&lt;=$C566,0,IF(SUM($C566,$I524)&gt;BH$4,$AH538/$I524,$AH538-SUM($I566:BG566))))</f>
        <v>0</v>
      </c>
      <c r="BI566" s="31">
        <f>IF($I524="n/a",0,IF(BI$4&lt;=$C566,0,IF(SUM($C566,$I524)&gt;BI$4,$AH538/$I524,$AH538-SUM($I566:BH566))))</f>
        <v>0</v>
      </c>
      <c r="BJ566" s="31">
        <f>IF($I524="n/a",0,IF(BJ$4&lt;=$C566,0,IF(SUM($C566,$I524)&gt;BJ$4,$AH538/$I524,$AH538-SUM($I566:BI566))))</f>
        <v>0</v>
      </c>
      <c r="BK566" s="31">
        <f>IF($I524="n/a",0,IF(BK$4&lt;=$C566,0,IF(SUM($C566,$I524)&gt;BK$4,$AH538/$I524,$AH538-SUM($I566:BJ566))))</f>
        <v>0</v>
      </c>
      <c r="BL566" s="31">
        <f>IF($I524="n/a",0,IF(BL$4&lt;=$C566,0,IF(SUM($C566,$I524)&gt;BL$4,$AH538/$I524,$AH538-SUM($I566:BK566))))</f>
        <v>0</v>
      </c>
      <c r="BM566" s="31">
        <f>IF($I524="n/a",0,IF(BM$4&lt;=$C566,0,IF(SUM($C566,$I524)&gt;BM$4,$AH538/$I524,$AH538-SUM($I566:BL566))))</f>
        <v>0</v>
      </c>
      <c r="BN566" s="31">
        <f>IF($I524="n/a",0,IF(BN$4&lt;=$C566,0,IF(SUM($C566,$I524)&gt;BN$4,$AH538/$I524,$AH538-SUM($I566:BM566))))</f>
        <v>0</v>
      </c>
      <c r="BO566" s="31">
        <f>IF($I524="n/a",0,IF(BO$4&lt;=$C566,0,IF(SUM($C566,$I524)&gt;BO$4,$AH538/$I524,$AH538-SUM($I566:BN566))))</f>
        <v>0</v>
      </c>
      <c r="BP566" s="31">
        <f>IF($I524="n/a",0,IF(BP$4&lt;=$C566,0,IF(SUM($C566,$I524)&gt;BP$4,$AH538/$I524,$AH538-SUM($I566:BO566))))</f>
        <v>0</v>
      </c>
      <c r="BQ566" s="31">
        <f>IF($I524="n/a",0,IF(BQ$4&lt;=$C566,0,IF(SUM($C566,$I524)&gt;BQ$4,$AH538/$I524,$AH538-SUM($I566:BP566))))</f>
        <v>0</v>
      </c>
      <c r="BR566" s="31">
        <f>IF($I524="n/a",0,IF(BR$4&lt;=$C566,0,IF(SUM($C566,$I524)&gt;BR$4,$AH538/$I524,$AH538-SUM($I566:BQ566))))</f>
        <v>0</v>
      </c>
      <c r="BS566" s="31">
        <f>IF($I524="n/a",0,IF(BS$4&lt;=$C566,0,IF(SUM($C566,$I524)&gt;BS$4,$AH538/$I524,$AH538-SUM($I566:BR566))))</f>
        <v>0</v>
      </c>
      <c r="BT566" s="31">
        <f>IF($I524="n/a",0,IF(BT$4&lt;=$C566,0,IF(SUM($C566,$I524)&gt;BT$4,$AH538/$I524,$AH538-SUM($I566:BS566))))</f>
        <v>0</v>
      </c>
      <c r="BU566" s="31">
        <f>IF($I524="n/a",0,IF(BU$4&lt;=$C566,0,IF(SUM($C566,$I524)&gt;BU$4,$AH538/$I524,$AH538-SUM($I566:BT566))))</f>
        <v>0</v>
      </c>
      <c r="BV566" s="31">
        <f>IF($I524="n/a",0,IF(BV$4&lt;=$C566,0,IF(SUM($C566,$I524)&gt;BV$4,$AH538/$I524,$AH538-SUM($I566:BU566))))</f>
        <v>0</v>
      </c>
      <c r="BW566" s="31">
        <f>IF($I524="n/a",0,IF(BW$4&lt;=$C566,0,IF(SUM($C566,$I524)&gt;BW$4,$AH538/$I524,$AH538-SUM($I566:BV566))))</f>
        <v>0</v>
      </c>
      <c r="BX566" s="31">
        <f>IF($I524="n/a",0,IF(BX$4&lt;=$C566,0,IF(SUM($C566,$I524)&gt;BX$4,$AH538/$I524,$AH538-SUM($I566:BW566))))</f>
        <v>0</v>
      </c>
      <c r="BY566" s="31">
        <f>IF($I524="n/a",0,IF(BY$4&lt;=$C566,0,IF(SUM($C566,$I524)&gt;BY$4,$AH538/$I524,$AH538-SUM($I566:BX566))))</f>
        <v>0</v>
      </c>
      <c r="BZ566" s="31">
        <f>IF($I524="n/a",0,IF(BZ$4&lt;=$C566,0,IF(SUM($C566,$I524)&gt;BZ$4,$AH538/$I524,$AH538-SUM($I566:BY566))))</f>
        <v>0</v>
      </c>
      <c r="CA566" s="31">
        <f>IF($I524="n/a",0,IF(CA$4&lt;=$C566,0,IF(SUM($C566,$I524)&gt;CA$4,$AH538/$I524,$AH538-SUM($I566:BZ566))))</f>
        <v>0</v>
      </c>
      <c r="CB566" s="31">
        <f>IF($I524="n/a",0,IF(CB$4&lt;=$C566,0,IF(SUM($C566,$I524)&gt;CB$4,$AH538/$I524,$AH538-SUM($I566:CA566))))</f>
        <v>0</v>
      </c>
      <c r="CC566" s="31">
        <f>IF($I524="n/a",0,IF(CC$4&lt;=$C566,0,IF(SUM($C566,$I524)&gt;CC$4,$AH538/$I524,$AH538-SUM($I566:CB566))))</f>
        <v>0</v>
      </c>
      <c r="CD566" s="31">
        <f>IF($I524="n/a",0,IF(CD$4&lt;=$C566,0,IF(SUM($C566,$I524)&gt;CD$4,$AH538/$I524,$AH538-SUM($I566:CC566))))</f>
        <v>0</v>
      </c>
      <c r="CE566" s="31">
        <f>IF($I524="n/a",0,IF(CE$4&lt;=$C566,0,IF(SUM($C566,$I524)&gt;CE$4,$AH538/$I524,$AH538-SUM($I566:CD566))))</f>
        <v>0</v>
      </c>
      <c r="CF566" s="31">
        <f>IF($I524="n/a",0,IF(CF$4&lt;=$C566,0,IF(SUM($C566,$I524)&gt;CF$4,$AH538/$I524,$AH538-SUM($I566:CE566))))</f>
        <v>0</v>
      </c>
    </row>
    <row r="567" spans="1:84" s="153" customFormat="1" ht="12.75" customHeight="1">
      <c r="A567"/>
      <c r="C567" s="197">
        <v>2041</v>
      </c>
      <c r="D567" s="21" t="s">
        <v>186</v>
      </c>
      <c r="E567" s="21" t="s">
        <v>185</v>
      </c>
      <c r="I567" s="31"/>
      <c r="J567" s="31">
        <f>IF($I524="n/a",0,IF(J$4&lt;=$C567,0,IF(SUM($C567,$I524)&gt;J$4,$AI538/$I524,$AI538-SUM($I567:I567))))</f>
        <v>0</v>
      </c>
      <c r="K567" s="31">
        <f>IF($I524="n/a",0,IF(K$4&lt;=$C567,0,IF(SUM($C567,$I524)&gt;K$4,$AI538/$I524,$AI538-SUM($I567:J567))))</f>
        <v>0</v>
      </c>
      <c r="L567" s="31">
        <f>IF($I524="n/a",0,IF(L$4&lt;=$C567,0,IF(SUM($C567,$I524)&gt;L$4,$AI538/$I524,$AI538-SUM($I567:K567))))</f>
        <v>0</v>
      </c>
      <c r="M567" s="31">
        <f>IF($I524="n/a",0,IF(M$4&lt;=$C567,0,IF(SUM($C567,$I524)&gt;M$4,$AI538/$I524,$AI538-SUM($I567:L567))))</f>
        <v>0</v>
      </c>
      <c r="N567" s="31">
        <f>IF($I524="n/a",0,IF(N$4&lt;=$C567,0,IF(SUM($C567,$I524)&gt;N$4,$AI538/$I524,$AI538-SUM($I567:M567))))</f>
        <v>0</v>
      </c>
      <c r="O567" s="31">
        <f>IF($I524="n/a",0,IF(O$4&lt;=$C567,0,IF(SUM($C567,$I524)&gt;O$4,$AI538/$I524,$AI538-SUM($I567:N567))))</f>
        <v>0</v>
      </c>
      <c r="P567" s="31">
        <f>IF($I524="n/a",0,IF(P$4&lt;=$C567,0,IF(SUM($C567,$I524)&gt;P$4,$AI538/$I524,$AI538-SUM($I567:O567))))</f>
        <v>0</v>
      </c>
      <c r="Q567" s="31">
        <f>IF($I524="n/a",0,IF(Q$4&lt;=$C567,0,IF(SUM($C567,$I524)&gt;Q$4,$AI538/$I524,$AI538-SUM($I567:P567))))</f>
        <v>0</v>
      </c>
      <c r="R567" s="31">
        <f>IF($I524="n/a",0,IF(R$4&lt;=$C567,0,IF(SUM($C567,$I524)&gt;R$4,$AI538/$I524,$AI538-SUM($I567:Q567))))</f>
        <v>0</v>
      </c>
      <c r="S567" s="31">
        <f>IF($I524="n/a",0,IF(S$4&lt;=$C567,0,IF(SUM($C567,$I524)&gt;S$4,$AI538/$I524,$AI538-SUM($I567:R567))))</f>
        <v>0</v>
      </c>
      <c r="T567" s="31">
        <f>IF($I524="n/a",0,IF(T$4&lt;=$C567,0,IF(SUM($C567,$I524)&gt;T$4,$AI538/$I524,$AI538-SUM($I567:S567))))</f>
        <v>0</v>
      </c>
      <c r="U567" s="31">
        <f>IF($I524="n/a",0,IF(U$4&lt;=$C567,0,IF(SUM($C567,$I524)&gt;U$4,$AI538/$I524,$AI538-SUM($I567:T567))))</f>
        <v>0</v>
      </c>
      <c r="V567" s="31">
        <f>IF($I524="n/a",0,IF(V$4&lt;=$C567,0,IF(SUM($C567,$I524)&gt;V$4,$AI538/$I524,$AI538-SUM($I567:U567))))</f>
        <v>0</v>
      </c>
      <c r="W567" s="31">
        <f>IF($I524="n/a",0,IF(W$4&lt;=$C567,0,IF(SUM($C567,$I524)&gt;W$4,$AI538/$I524,$AI538-SUM($I567:V567))))</f>
        <v>0</v>
      </c>
      <c r="X567" s="31">
        <f>IF($I524="n/a",0,IF(X$4&lt;=$C567,0,IF(SUM($C567,$I524)&gt;X$4,$AI538/$I524,$AI538-SUM($I567:W567))))</f>
        <v>0</v>
      </c>
      <c r="Y567" s="31">
        <f>IF($I524="n/a",0,IF(Y$4&lt;=$C567,0,IF(SUM($C567,$I524)&gt;Y$4,$AI538/$I524,$AI538-SUM($I567:X567))))</f>
        <v>0</v>
      </c>
      <c r="Z567" s="31">
        <f>IF($I524="n/a",0,IF(Z$4&lt;=$C567,0,IF(SUM($C567,$I524)&gt;Z$4,$AI538/$I524,$AI538-SUM($I567:Y567))))</f>
        <v>0</v>
      </c>
      <c r="AA567" s="31">
        <f>IF($I524="n/a",0,IF(AA$4&lt;=$C567,0,IF(SUM($C567,$I524)&gt;AA$4,$AI538/$I524,$AI538-SUM($I567:Z567))))</f>
        <v>0</v>
      </c>
      <c r="AB567" s="31">
        <f>IF($I524="n/a",0,IF(AB$4&lt;=$C567,0,IF(SUM($C567,$I524)&gt;AB$4,$AI538/$I524,$AI538-SUM($I567:AA567))))</f>
        <v>0</v>
      </c>
      <c r="AC567" s="31">
        <f>IF($I524="n/a",0,IF(AC$4&lt;=$C567,0,IF(SUM($C567,$I524)&gt;AC$4,$AI538/$I524,$AI538-SUM($I567:AB567))))</f>
        <v>0</v>
      </c>
      <c r="AD567" s="31">
        <f>IF($I524="n/a",0,IF(AD$4&lt;=$C567,0,IF(SUM($C567,$I524)&gt;AD$4,$AI538/$I524,$AI538-SUM($I567:AC567))))</f>
        <v>0</v>
      </c>
      <c r="AE567" s="31">
        <f>IF($I524="n/a",0,IF(AE$4&lt;=$C567,0,IF(SUM($C567,$I524)&gt;AE$4,$AI538/$I524,$AI538-SUM($I567:AD567))))</f>
        <v>0</v>
      </c>
      <c r="AF567" s="31">
        <f>IF($I524="n/a",0,IF(AF$4&lt;=$C567,0,IF(SUM($C567,$I524)&gt;AF$4,$AI538/$I524,$AI538-SUM($I567:AE567))))</f>
        <v>0</v>
      </c>
      <c r="AG567" s="31">
        <f>IF($I524="n/a",0,IF(AG$4&lt;=$C567,0,IF(SUM($C567,$I524)&gt;AG$4,$AI538/$I524,$AI538-SUM($I567:AF567))))</f>
        <v>0</v>
      </c>
      <c r="AH567" s="31">
        <f>IF($I524="n/a",0,IF(AH$4&lt;=$C567,0,IF(SUM($C567,$I524)&gt;AH$4,$AI538/$I524,$AI538-SUM($I567:AG567))))</f>
        <v>0</v>
      </c>
      <c r="AI567" s="31">
        <f>IF($I524="n/a",0,IF(AI$4&lt;=$C567,0,IF(SUM($C567,$I524)&gt;AI$4,$AI538/$I524,$AI538-SUM($I567:AH567))))</f>
        <v>0</v>
      </c>
      <c r="AJ567" s="31">
        <f>IF($I524="n/a",0,IF(AJ$4&lt;=$C567,0,IF(SUM($C567,$I524)&gt;AJ$4,$AI538/$I524,$AI538-SUM($I567:AI567))))</f>
        <v>0</v>
      </c>
      <c r="AK567" s="31">
        <f>IF($I524="n/a",0,IF(AK$4&lt;=$C567,0,IF(SUM($C567,$I524)&gt;AK$4,$AI538/$I524,$AI538-SUM($I567:AJ567))))</f>
        <v>0</v>
      </c>
      <c r="AL567" s="31">
        <f>IF($I524="n/a",0,IF(AL$4&lt;=$C567,0,IF(SUM($C567,$I524)&gt;AL$4,$AI538/$I524,$AI538-SUM($I567:AK567))))</f>
        <v>0</v>
      </c>
      <c r="AM567" s="31">
        <f>IF($I524="n/a",0,IF(AM$4&lt;=$C567,0,IF(SUM($C567,$I524)&gt;AM$4,$AI538/$I524,$AI538-SUM($I567:AL567))))</f>
        <v>0</v>
      </c>
      <c r="AN567" s="31">
        <f>IF($I524="n/a",0,IF(AN$4&lt;=$C567,0,IF(SUM($C567,$I524)&gt;AN$4,$AI538/$I524,$AI538-SUM($I567:AM567))))</f>
        <v>0</v>
      </c>
      <c r="AO567" s="31">
        <f>IF($I524="n/a",0,IF(AO$4&lt;=$C567,0,IF(SUM($C567,$I524)&gt;AO$4,$AI538/$I524,$AI538-SUM($I567:AN567))))</f>
        <v>0</v>
      </c>
      <c r="AP567" s="31">
        <f>IF($I524="n/a",0,IF(AP$4&lt;=$C567,0,IF(SUM($C567,$I524)&gt;AP$4,$AI538/$I524,$AI538-SUM($I567:AO567))))</f>
        <v>0</v>
      </c>
      <c r="AQ567" s="31">
        <f>IF($I524="n/a",0,IF(AQ$4&lt;=$C567,0,IF(SUM($C567,$I524)&gt;AQ$4,$AI538/$I524,$AI538-SUM($I567:AP567))))</f>
        <v>0</v>
      </c>
      <c r="AR567" s="31">
        <f>IF($I524="n/a",0,IF(AR$4&lt;=$C567,0,IF(SUM($C567,$I524)&gt;AR$4,$AI538/$I524,$AI538-SUM($I567:AQ567))))</f>
        <v>0</v>
      </c>
      <c r="AS567" s="31">
        <f>IF($I524="n/a",0,IF(AS$4&lt;=$C567,0,IF(SUM($C567,$I524)&gt;AS$4,$AI538/$I524,$AI538-SUM($I567:AR567))))</f>
        <v>0</v>
      </c>
      <c r="AT567" s="31">
        <f>IF($I524="n/a",0,IF(AT$4&lt;=$C567,0,IF(SUM($C567,$I524)&gt;AT$4,$AI538/$I524,$AI538-SUM($I567:AS567))))</f>
        <v>0</v>
      </c>
      <c r="AU567" s="31">
        <f>IF($I524="n/a",0,IF(AU$4&lt;=$C567,0,IF(SUM($C567,$I524)&gt;AU$4,$AI538/$I524,$AI538-SUM($I567:AT567))))</f>
        <v>0</v>
      </c>
      <c r="AV567" s="31">
        <f>IF($I524="n/a",0,IF(AV$4&lt;=$C567,0,IF(SUM($C567,$I524)&gt;AV$4,$AI538/$I524,$AI538-SUM($I567:AU567))))</f>
        <v>0</v>
      </c>
      <c r="AW567" s="31">
        <f>IF($I524="n/a",0,IF(AW$4&lt;=$C567,0,IF(SUM($C567,$I524)&gt;AW$4,$AI538/$I524,$AI538-SUM($I567:AV567))))</f>
        <v>0</v>
      </c>
      <c r="AX567" s="31">
        <f>IF($I524="n/a",0,IF(AX$4&lt;=$C567,0,IF(SUM($C567,$I524)&gt;AX$4,$AI538/$I524,$AI538-SUM($I567:AW567))))</f>
        <v>0</v>
      </c>
      <c r="AY567" s="31">
        <f>IF($I524="n/a",0,IF(AY$4&lt;=$C567,0,IF(SUM($C567,$I524)&gt;AY$4,$AI538/$I524,$AI538-SUM($I567:AX567))))</f>
        <v>0</v>
      </c>
      <c r="AZ567" s="31">
        <f>IF($I524="n/a",0,IF(AZ$4&lt;=$C567,0,IF(SUM($C567,$I524)&gt;AZ$4,$AI538/$I524,$AI538-SUM($I567:AY567))))</f>
        <v>0</v>
      </c>
      <c r="BA567" s="31">
        <f>IF($I524="n/a",0,IF(BA$4&lt;=$C567,0,IF(SUM($C567,$I524)&gt;BA$4,$AI538/$I524,$AI538-SUM($I567:AZ567))))</f>
        <v>0</v>
      </c>
      <c r="BB567" s="31">
        <f>IF($I524="n/a",0,IF(BB$4&lt;=$C567,0,IF(SUM($C567,$I524)&gt;BB$4,$AI538/$I524,$AI538-SUM($I567:BA567))))</f>
        <v>0</v>
      </c>
      <c r="BC567" s="31">
        <f>IF($I524="n/a",0,IF(BC$4&lt;=$C567,0,IF(SUM($C567,$I524)&gt;BC$4,$AI538/$I524,$AI538-SUM($I567:BB567))))</f>
        <v>0</v>
      </c>
      <c r="BD567" s="31">
        <f>IF($I524="n/a",0,IF(BD$4&lt;=$C567,0,IF(SUM($C567,$I524)&gt;BD$4,$AI538/$I524,$AI538-SUM($I567:BC567))))</f>
        <v>0</v>
      </c>
      <c r="BE567" s="31">
        <f>IF($I524="n/a",0,IF(BE$4&lt;=$C567,0,IF(SUM($C567,$I524)&gt;BE$4,$AI538/$I524,$AI538-SUM($I567:BD567))))</f>
        <v>0</v>
      </c>
      <c r="BF567" s="31">
        <f>IF($I524="n/a",0,IF(BF$4&lt;=$C567,0,IF(SUM($C567,$I524)&gt;BF$4,$AI538/$I524,$AI538-SUM($I567:BE567))))</f>
        <v>0</v>
      </c>
      <c r="BG567" s="31">
        <f>IF($I524="n/a",0,IF(BG$4&lt;=$C567,0,IF(SUM($C567,$I524)&gt;BG$4,$AI538/$I524,$AI538-SUM($I567:BF567))))</f>
        <v>0</v>
      </c>
      <c r="BH567" s="31">
        <f>IF($I524="n/a",0,IF(BH$4&lt;=$C567,0,IF(SUM($C567,$I524)&gt;BH$4,$AI538/$I524,$AI538-SUM($I567:BG567))))</f>
        <v>0</v>
      </c>
      <c r="BI567" s="31">
        <f>IF($I524="n/a",0,IF(BI$4&lt;=$C567,0,IF(SUM($C567,$I524)&gt;BI$4,$AI538/$I524,$AI538-SUM($I567:BH567))))</f>
        <v>0</v>
      </c>
      <c r="BJ567" s="31">
        <f>IF($I524="n/a",0,IF(BJ$4&lt;=$C567,0,IF(SUM($C567,$I524)&gt;BJ$4,$AI538/$I524,$AI538-SUM($I567:BI567))))</f>
        <v>0</v>
      </c>
      <c r="BK567" s="31">
        <f>IF($I524="n/a",0,IF(BK$4&lt;=$C567,0,IF(SUM($C567,$I524)&gt;BK$4,$AI538/$I524,$AI538-SUM($I567:BJ567))))</f>
        <v>0</v>
      </c>
      <c r="BL567" s="31">
        <f>IF($I524="n/a",0,IF(BL$4&lt;=$C567,0,IF(SUM($C567,$I524)&gt;BL$4,$AI538/$I524,$AI538-SUM($I567:BK567))))</f>
        <v>0</v>
      </c>
      <c r="BM567" s="31">
        <f>IF($I524="n/a",0,IF(BM$4&lt;=$C567,0,IF(SUM($C567,$I524)&gt;BM$4,$AI538/$I524,$AI538-SUM($I567:BL567))))</f>
        <v>0</v>
      </c>
      <c r="BN567" s="31">
        <f>IF($I524="n/a",0,IF(BN$4&lt;=$C567,0,IF(SUM($C567,$I524)&gt;BN$4,$AI538/$I524,$AI538-SUM($I567:BM567))))</f>
        <v>0</v>
      </c>
      <c r="BO567" s="31">
        <f>IF($I524="n/a",0,IF(BO$4&lt;=$C567,0,IF(SUM($C567,$I524)&gt;BO$4,$AI538/$I524,$AI538-SUM($I567:BN567))))</f>
        <v>0</v>
      </c>
      <c r="BP567" s="31">
        <f>IF($I524="n/a",0,IF(BP$4&lt;=$C567,0,IF(SUM($C567,$I524)&gt;BP$4,$AI538/$I524,$AI538-SUM($I567:BO567))))</f>
        <v>0</v>
      </c>
      <c r="BQ567" s="31">
        <f>IF($I524="n/a",0,IF(BQ$4&lt;=$C567,0,IF(SUM($C567,$I524)&gt;BQ$4,$AI538/$I524,$AI538-SUM($I567:BP567))))</f>
        <v>0</v>
      </c>
      <c r="BR567" s="31">
        <f>IF($I524="n/a",0,IF(BR$4&lt;=$C567,0,IF(SUM($C567,$I524)&gt;BR$4,$AI538/$I524,$AI538-SUM($I567:BQ567))))</f>
        <v>0</v>
      </c>
      <c r="BS567" s="31">
        <f>IF($I524="n/a",0,IF(BS$4&lt;=$C567,0,IF(SUM($C567,$I524)&gt;BS$4,$AI538/$I524,$AI538-SUM($I567:BR567))))</f>
        <v>0</v>
      </c>
      <c r="BT567" s="31">
        <f>IF($I524="n/a",0,IF(BT$4&lt;=$C567,0,IF(SUM($C567,$I524)&gt;BT$4,$AI538/$I524,$AI538-SUM($I567:BS567))))</f>
        <v>0</v>
      </c>
      <c r="BU567" s="31">
        <f>IF($I524="n/a",0,IF(BU$4&lt;=$C567,0,IF(SUM($C567,$I524)&gt;BU$4,$AI538/$I524,$AI538-SUM($I567:BT567))))</f>
        <v>0</v>
      </c>
      <c r="BV567" s="31">
        <f>IF($I524="n/a",0,IF(BV$4&lt;=$C567,0,IF(SUM($C567,$I524)&gt;BV$4,$AI538/$I524,$AI538-SUM($I567:BU567))))</f>
        <v>0</v>
      </c>
      <c r="BW567" s="31">
        <f>IF($I524="n/a",0,IF(BW$4&lt;=$C567,0,IF(SUM($C567,$I524)&gt;BW$4,$AI538/$I524,$AI538-SUM($I567:BV567))))</f>
        <v>0</v>
      </c>
      <c r="BX567" s="31">
        <f>IF($I524="n/a",0,IF(BX$4&lt;=$C567,0,IF(SUM($C567,$I524)&gt;BX$4,$AI538/$I524,$AI538-SUM($I567:BW567))))</f>
        <v>0</v>
      </c>
      <c r="BY567" s="31">
        <f>IF($I524="n/a",0,IF(BY$4&lt;=$C567,0,IF(SUM($C567,$I524)&gt;BY$4,$AI538/$I524,$AI538-SUM($I567:BX567))))</f>
        <v>0</v>
      </c>
      <c r="BZ567" s="31">
        <f>IF($I524="n/a",0,IF(BZ$4&lt;=$C567,0,IF(SUM($C567,$I524)&gt;BZ$4,$AI538/$I524,$AI538-SUM($I567:BY567))))</f>
        <v>0</v>
      </c>
      <c r="CA567" s="31">
        <f>IF($I524="n/a",0,IF(CA$4&lt;=$C567,0,IF(SUM($C567,$I524)&gt;CA$4,$AI538/$I524,$AI538-SUM($I567:BZ567))))</f>
        <v>0</v>
      </c>
      <c r="CB567" s="31">
        <f>IF($I524="n/a",0,IF(CB$4&lt;=$C567,0,IF(SUM($C567,$I524)&gt;CB$4,$AI538/$I524,$AI538-SUM($I567:CA567))))</f>
        <v>0</v>
      </c>
      <c r="CC567" s="31">
        <f>IF($I524="n/a",0,IF(CC$4&lt;=$C567,0,IF(SUM($C567,$I524)&gt;CC$4,$AI538/$I524,$AI538-SUM($I567:CB567))))</f>
        <v>0</v>
      </c>
      <c r="CD567" s="31">
        <f>IF($I524="n/a",0,IF(CD$4&lt;=$C567,0,IF(SUM($C567,$I524)&gt;CD$4,$AI538/$I524,$AI538-SUM($I567:CC567))))</f>
        <v>0</v>
      </c>
      <c r="CE567" s="31">
        <f>IF($I524="n/a",0,IF(CE$4&lt;=$C567,0,IF(SUM($C567,$I524)&gt;CE$4,$AI538/$I524,$AI538-SUM($I567:CD567))))</f>
        <v>0</v>
      </c>
      <c r="CF567" s="31">
        <f>IF($I524="n/a",0,IF(CF$4&lt;=$C567,0,IF(SUM($C567,$I524)&gt;CF$4,$AI538/$I524,$AI538-SUM($I567:CE567))))</f>
        <v>0</v>
      </c>
    </row>
    <row r="568" spans="1:84" s="153" customFormat="1" ht="12.75" customHeight="1">
      <c r="A568"/>
      <c r="C568" s="197">
        <v>2042</v>
      </c>
      <c r="D568" s="21" t="s">
        <v>187</v>
      </c>
      <c r="E568" s="21" t="s">
        <v>185</v>
      </c>
      <c r="I568" s="31"/>
      <c r="J568" s="31">
        <f>IF($I524="n/a",0,IF(J$4&lt;=$C568,0,IF(SUM($C568,$I524)&gt;J$4,$AJ538/$I524,$AJ538-SUM($I568:I568))))</f>
        <v>0</v>
      </c>
      <c r="K568" s="31">
        <f>IF($I524="n/a",0,IF(K$4&lt;=$C568,0,IF(SUM($C568,$I524)&gt;K$4,$AJ538/$I524,$AJ538-SUM($I568:J568))))</f>
        <v>0</v>
      </c>
      <c r="L568" s="31">
        <f>IF($I524="n/a",0,IF(L$4&lt;=$C568,0,IF(SUM($C568,$I524)&gt;L$4,$AJ538/$I524,$AJ538-SUM($I568:K568))))</f>
        <v>0</v>
      </c>
      <c r="M568" s="31">
        <f>IF($I524="n/a",0,IF(M$4&lt;=$C568,0,IF(SUM($C568,$I524)&gt;M$4,$AJ538/$I524,$AJ538-SUM($I568:L568))))</f>
        <v>0</v>
      </c>
      <c r="N568" s="31">
        <f>IF($I524="n/a",0,IF(N$4&lt;=$C568,0,IF(SUM($C568,$I524)&gt;N$4,$AJ538/$I524,$AJ538-SUM($I568:M568))))</f>
        <v>0</v>
      </c>
      <c r="O568" s="31">
        <f>IF($I524="n/a",0,IF(O$4&lt;=$C568,0,IF(SUM($C568,$I524)&gt;O$4,$AJ538/$I524,$AJ538-SUM($I568:N568))))</f>
        <v>0</v>
      </c>
      <c r="P568" s="31">
        <f>IF($I524="n/a",0,IF(P$4&lt;=$C568,0,IF(SUM($C568,$I524)&gt;P$4,$AJ538/$I524,$AJ538-SUM($I568:O568))))</f>
        <v>0</v>
      </c>
      <c r="Q568" s="31">
        <f>IF($I524="n/a",0,IF(Q$4&lt;=$C568,0,IF(SUM($C568,$I524)&gt;Q$4,$AJ538/$I524,$AJ538-SUM($I568:P568))))</f>
        <v>0</v>
      </c>
      <c r="R568" s="31">
        <f>IF($I524="n/a",0,IF(R$4&lt;=$C568,0,IF(SUM($C568,$I524)&gt;R$4,$AJ538/$I524,$AJ538-SUM($I568:Q568))))</f>
        <v>0</v>
      </c>
      <c r="S568" s="31">
        <f>IF($I524="n/a",0,IF(S$4&lt;=$C568,0,IF(SUM($C568,$I524)&gt;S$4,$AJ538/$I524,$AJ538-SUM($I568:R568))))</f>
        <v>0</v>
      </c>
      <c r="T568" s="31">
        <f>IF($I524="n/a",0,IF(T$4&lt;=$C568,0,IF(SUM($C568,$I524)&gt;T$4,$AJ538/$I524,$AJ538-SUM($I568:S568))))</f>
        <v>0</v>
      </c>
      <c r="U568" s="31">
        <f>IF($I524="n/a",0,IF(U$4&lt;=$C568,0,IF(SUM($C568,$I524)&gt;U$4,$AJ538/$I524,$AJ538-SUM($I568:T568))))</f>
        <v>0</v>
      </c>
      <c r="V568" s="31">
        <f>IF($I524="n/a",0,IF(V$4&lt;=$C568,0,IF(SUM($C568,$I524)&gt;V$4,$AJ538/$I524,$AJ538-SUM($I568:U568))))</f>
        <v>0</v>
      </c>
      <c r="W568" s="31">
        <f>IF($I524="n/a",0,IF(W$4&lt;=$C568,0,IF(SUM($C568,$I524)&gt;W$4,$AJ538/$I524,$AJ538-SUM($I568:V568))))</f>
        <v>0</v>
      </c>
      <c r="X568" s="31">
        <f>IF($I524="n/a",0,IF(X$4&lt;=$C568,0,IF(SUM($C568,$I524)&gt;X$4,$AJ538/$I524,$AJ538-SUM($I568:W568))))</f>
        <v>0</v>
      </c>
      <c r="Y568" s="31">
        <f>IF($I524="n/a",0,IF(Y$4&lt;=$C568,0,IF(SUM($C568,$I524)&gt;Y$4,$AJ538/$I524,$AJ538-SUM($I568:X568))))</f>
        <v>0</v>
      </c>
      <c r="Z568" s="31">
        <f>IF($I524="n/a",0,IF(Z$4&lt;=$C568,0,IF(SUM($C568,$I524)&gt;Z$4,$AJ538/$I524,$AJ538-SUM($I568:Y568))))</f>
        <v>0</v>
      </c>
      <c r="AA568" s="31">
        <f>IF($I524="n/a",0,IF(AA$4&lt;=$C568,0,IF(SUM($C568,$I524)&gt;AA$4,$AJ538/$I524,$AJ538-SUM($I568:Z568))))</f>
        <v>0</v>
      </c>
      <c r="AB568" s="31">
        <f>IF($I524="n/a",0,IF(AB$4&lt;=$C568,0,IF(SUM($C568,$I524)&gt;AB$4,$AJ538/$I524,$AJ538-SUM($I568:AA568))))</f>
        <v>0</v>
      </c>
      <c r="AC568" s="31">
        <f>IF($I524="n/a",0,IF(AC$4&lt;=$C568,0,IF(SUM($C568,$I524)&gt;AC$4,$AJ538/$I524,$AJ538-SUM($I568:AB568))))</f>
        <v>0</v>
      </c>
      <c r="AD568" s="31">
        <f>IF($I524="n/a",0,IF(AD$4&lt;=$C568,0,IF(SUM($C568,$I524)&gt;AD$4,$AJ538/$I524,$AJ538-SUM($I568:AC568))))</f>
        <v>0</v>
      </c>
      <c r="AE568" s="31">
        <f>IF($I524="n/a",0,IF(AE$4&lt;=$C568,0,IF(SUM($C568,$I524)&gt;AE$4,$AJ538/$I524,$AJ538-SUM($I568:AD568))))</f>
        <v>0</v>
      </c>
      <c r="AF568" s="31">
        <f>IF($I524="n/a",0,IF(AF$4&lt;=$C568,0,IF(SUM($C568,$I524)&gt;AF$4,$AJ538/$I524,$AJ538-SUM($I568:AE568))))</f>
        <v>0</v>
      </c>
      <c r="AG568" s="31">
        <f>IF($I524="n/a",0,IF(AG$4&lt;=$C568,0,IF(SUM($C568,$I524)&gt;AG$4,$AJ538/$I524,$AJ538-SUM($I568:AF568))))</f>
        <v>0</v>
      </c>
      <c r="AH568" s="31">
        <f>IF($I524="n/a",0,IF(AH$4&lt;=$C568,0,IF(SUM($C568,$I524)&gt;AH$4,$AJ538/$I524,$AJ538-SUM($I568:AG568))))</f>
        <v>0</v>
      </c>
      <c r="AI568" s="31">
        <f>IF($I524="n/a",0,IF(AI$4&lt;=$C568,0,IF(SUM($C568,$I524)&gt;AI$4,$AJ538/$I524,$AJ538-SUM($I568:AH568))))</f>
        <v>0</v>
      </c>
      <c r="AJ568" s="31">
        <f>IF($I524="n/a",0,IF(AJ$4&lt;=$C568,0,IF(SUM($C568,$I524)&gt;AJ$4,$AJ538/$I524,$AJ538-SUM($I568:AI568))))</f>
        <v>0</v>
      </c>
      <c r="AK568" s="31">
        <f>IF($I524="n/a",0,IF(AK$4&lt;=$C568,0,IF(SUM($C568,$I524)&gt;AK$4,$AJ538/$I524,$AJ538-SUM($I568:AJ568))))</f>
        <v>0</v>
      </c>
      <c r="AL568" s="31">
        <f>IF($I524="n/a",0,IF(AL$4&lt;=$C568,0,IF(SUM($C568,$I524)&gt;AL$4,$AJ538/$I524,$AJ538-SUM($I568:AK568))))</f>
        <v>0</v>
      </c>
      <c r="AM568" s="31">
        <f>IF($I524="n/a",0,IF(AM$4&lt;=$C568,0,IF(SUM($C568,$I524)&gt;AM$4,$AJ538/$I524,$AJ538-SUM($I568:AL568))))</f>
        <v>0</v>
      </c>
      <c r="AN568" s="31">
        <f>IF($I524="n/a",0,IF(AN$4&lt;=$C568,0,IF(SUM($C568,$I524)&gt;AN$4,$AJ538/$I524,$AJ538-SUM($I568:AM568))))</f>
        <v>0</v>
      </c>
      <c r="AO568" s="31">
        <f>IF($I524="n/a",0,IF(AO$4&lt;=$C568,0,IF(SUM($C568,$I524)&gt;AO$4,$AJ538/$I524,$AJ538-SUM($I568:AN568))))</f>
        <v>0</v>
      </c>
      <c r="AP568" s="31">
        <f>IF($I524="n/a",0,IF(AP$4&lt;=$C568,0,IF(SUM($C568,$I524)&gt;AP$4,$AJ538/$I524,$AJ538-SUM($I568:AO568))))</f>
        <v>0</v>
      </c>
      <c r="AQ568" s="31">
        <f>IF($I524="n/a",0,IF(AQ$4&lt;=$C568,0,IF(SUM($C568,$I524)&gt;AQ$4,$AJ538/$I524,$AJ538-SUM($I568:AP568))))</f>
        <v>0</v>
      </c>
      <c r="AR568" s="31">
        <f>IF($I524="n/a",0,IF(AR$4&lt;=$C568,0,IF(SUM($C568,$I524)&gt;AR$4,$AJ538/$I524,$AJ538-SUM($I568:AQ568))))</f>
        <v>0</v>
      </c>
      <c r="AS568" s="31">
        <f>IF($I524="n/a",0,IF(AS$4&lt;=$C568,0,IF(SUM($C568,$I524)&gt;AS$4,$AJ538/$I524,$AJ538-SUM($I568:AR568))))</f>
        <v>0</v>
      </c>
      <c r="AT568" s="31">
        <f>IF($I524="n/a",0,IF(AT$4&lt;=$C568,0,IF(SUM($C568,$I524)&gt;AT$4,$AJ538/$I524,$AJ538-SUM($I568:AS568))))</f>
        <v>0</v>
      </c>
      <c r="AU568" s="31">
        <f>IF($I524="n/a",0,IF(AU$4&lt;=$C568,0,IF(SUM($C568,$I524)&gt;AU$4,$AJ538/$I524,$AJ538-SUM($I568:AT568))))</f>
        <v>0</v>
      </c>
      <c r="AV568" s="31">
        <f>IF($I524="n/a",0,IF(AV$4&lt;=$C568,0,IF(SUM($C568,$I524)&gt;AV$4,$AJ538/$I524,$AJ538-SUM($I568:AU568))))</f>
        <v>0</v>
      </c>
      <c r="AW568" s="31">
        <f>IF($I524="n/a",0,IF(AW$4&lt;=$C568,0,IF(SUM($C568,$I524)&gt;AW$4,$AJ538/$I524,$AJ538-SUM($I568:AV568))))</f>
        <v>0</v>
      </c>
      <c r="AX568" s="31">
        <f>IF($I524="n/a",0,IF(AX$4&lt;=$C568,0,IF(SUM($C568,$I524)&gt;AX$4,$AJ538/$I524,$AJ538-SUM($I568:AW568))))</f>
        <v>0</v>
      </c>
      <c r="AY568" s="31">
        <f>IF($I524="n/a",0,IF(AY$4&lt;=$C568,0,IF(SUM($C568,$I524)&gt;AY$4,$AJ538/$I524,$AJ538-SUM($I568:AX568))))</f>
        <v>0</v>
      </c>
      <c r="AZ568" s="31">
        <f>IF($I524="n/a",0,IF(AZ$4&lt;=$C568,0,IF(SUM($C568,$I524)&gt;AZ$4,$AJ538/$I524,$AJ538-SUM($I568:AY568))))</f>
        <v>0</v>
      </c>
      <c r="BA568" s="31">
        <f>IF($I524="n/a",0,IF(BA$4&lt;=$C568,0,IF(SUM($C568,$I524)&gt;BA$4,$AJ538/$I524,$AJ538-SUM($I568:AZ568))))</f>
        <v>0</v>
      </c>
      <c r="BB568" s="31">
        <f>IF($I524="n/a",0,IF(BB$4&lt;=$C568,0,IF(SUM($C568,$I524)&gt;BB$4,$AJ538/$I524,$AJ538-SUM($I568:BA568))))</f>
        <v>0</v>
      </c>
      <c r="BC568" s="31">
        <f>IF($I524="n/a",0,IF(BC$4&lt;=$C568,0,IF(SUM($C568,$I524)&gt;BC$4,$AJ538/$I524,$AJ538-SUM($I568:BB568))))</f>
        <v>0</v>
      </c>
      <c r="BD568" s="31">
        <f>IF($I524="n/a",0,IF(BD$4&lt;=$C568,0,IF(SUM($C568,$I524)&gt;BD$4,$AJ538/$I524,$AJ538-SUM($I568:BC568))))</f>
        <v>0</v>
      </c>
      <c r="BE568" s="31">
        <f>IF($I524="n/a",0,IF(BE$4&lt;=$C568,0,IF(SUM($C568,$I524)&gt;BE$4,$AJ538/$I524,$AJ538-SUM($I568:BD568))))</f>
        <v>0</v>
      </c>
      <c r="BF568" s="31">
        <f>IF($I524="n/a",0,IF(BF$4&lt;=$C568,0,IF(SUM($C568,$I524)&gt;BF$4,$AJ538/$I524,$AJ538-SUM($I568:BE568))))</f>
        <v>0</v>
      </c>
      <c r="BG568" s="31">
        <f>IF($I524="n/a",0,IF(BG$4&lt;=$C568,0,IF(SUM($C568,$I524)&gt;BG$4,$AJ538/$I524,$AJ538-SUM($I568:BF568))))</f>
        <v>0</v>
      </c>
      <c r="BH568" s="31">
        <f>IF($I524="n/a",0,IF(BH$4&lt;=$C568,0,IF(SUM($C568,$I524)&gt;BH$4,$AJ538/$I524,$AJ538-SUM($I568:BG568))))</f>
        <v>0</v>
      </c>
      <c r="BI568" s="31">
        <f>IF($I524="n/a",0,IF(BI$4&lt;=$C568,0,IF(SUM($C568,$I524)&gt;BI$4,$AJ538/$I524,$AJ538-SUM($I568:BH568))))</f>
        <v>0</v>
      </c>
      <c r="BJ568" s="31">
        <f>IF($I524="n/a",0,IF(BJ$4&lt;=$C568,0,IF(SUM($C568,$I524)&gt;BJ$4,$AJ538/$I524,$AJ538-SUM($I568:BI568))))</f>
        <v>0</v>
      </c>
      <c r="BK568" s="31">
        <f>IF($I524="n/a",0,IF(BK$4&lt;=$C568,0,IF(SUM($C568,$I524)&gt;BK$4,$AJ538/$I524,$AJ538-SUM($I568:BJ568))))</f>
        <v>0</v>
      </c>
      <c r="BL568" s="31">
        <f>IF($I524="n/a",0,IF(BL$4&lt;=$C568,0,IF(SUM($C568,$I524)&gt;BL$4,$AJ538/$I524,$AJ538-SUM($I568:BK568))))</f>
        <v>0</v>
      </c>
      <c r="BM568" s="31">
        <f>IF($I524="n/a",0,IF(BM$4&lt;=$C568,0,IF(SUM($C568,$I524)&gt;BM$4,$AJ538/$I524,$AJ538-SUM($I568:BL568))))</f>
        <v>0</v>
      </c>
      <c r="BN568" s="31">
        <f>IF($I524="n/a",0,IF(BN$4&lt;=$C568,0,IF(SUM($C568,$I524)&gt;BN$4,$AJ538/$I524,$AJ538-SUM($I568:BM568))))</f>
        <v>0</v>
      </c>
      <c r="BO568" s="31">
        <f>IF($I524="n/a",0,IF(BO$4&lt;=$C568,0,IF(SUM($C568,$I524)&gt;BO$4,$AJ538/$I524,$AJ538-SUM($I568:BN568))))</f>
        <v>0</v>
      </c>
      <c r="BP568" s="31">
        <f>IF($I524="n/a",0,IF(BP$4&lt;=$C568,0,IF(SUM($C568,$I524)&gt;BP$4,$AJ538/$I524,$AJ538-SUM($I568:BO568))))</f>
        <v>0</v>
      </c>
      <c r="BQ568" s="31">
        <f>IF($I524="n/a",0,IF(BQ$4&lt;=$C568,0,IF(SUM($C568,$I524)&gt;BQ$4,$AJ538/$I524,$AJ538-SUM($I568:BP568))))</f>
        <v>0</v>
      </c>
      <c r="BR568" s="31">
        <f>IF($I524="n/a",0,IF(BR$4&lt;=$C568,0,IF(SUM($C568,$I524)&gt;BR$4,$AJ538/$I524,$AJ538-SUM($I568:BQ568))))</f>
        <v>0</v>
      </c>
      <c r="BS568" s="31">
        <f>IF($I524="n/a",0,IF(BS$4&lt;=$C568,0,IF(SUM($C568,$I524)&gt;BS$4,$AJ538/$I524,$AJ538-SUM($I568:BR568))))</f>
        <v>0</v>
      </c>
      <c r="BT568" s="31">
        <f>IF($I524="n/a",0,IF(BT$4&lt;=$C568,0,IF(SUM($C568,$I524)&gt;BT$4,$AJ538/$I524,$AJ538-SUM($I568:BS568))))</f>
        <v>0</v>
      </c>
      <c r="BU568" s="31">
        <f>IF($I524="n/a",0,IF(BU$4&lt;=$C568,0,IF(SUM($C568,$I524)&gt;BU$4,$AJ538/$I524,$AJ538-SUM($I568:BT568))))</f>
        <v>0</v>
      </c>
      <c r="BV568" s="31">
        <f>IF($I524="n/a",0,IF(BV$4&lt;=$C568,0,IF(SUM($C568,$I524)&gt;BV$4,$AJ538/$I524,$AJ538-SUM($I568:BU568))))</f>
        <v>0</v>
      </c>
      <c r="BW568" s="31">
        <f>IF($I524="n/a",0,IF(BW$4&lt;=$C568,0,IF(SUM($C568,$I524)&gt;BW$4,$AJ538/$I524,$AJ538-SUM($I568:BV568))))</f>
        <v>0</v>
      </c>
      <c r="BX568" s="31">
        <f>IF($I524="n/a",0,IF(BX$4&lt;=$C568,0,IF(SUM($C568,$I524)&gt;BX$4,$AJ538/$I524,$AJ538-SUM($I568:BW568))))</f>
        <v>0</v>
      </c>
      <c r="BY568" s="31">
        <f>IF($I524="n/a",0,IF(BY$4&lt;=$C568,0,IF(SUM($C568,$I524)&gt;BY$4,$AJ538/$I524,$AJ538-SUM($I568:BX568))))</f>
        <v>0</v>
      </c>
      <c r="BZ568" s="31">
        <f>IF($I524="n/a",0,IF(BZ$4&lt;=$C568,0,IF(SUM($C568,$I524)&gt;BZ$4,$AJ538/$I524,$AJ538-SUM($I568:BY568))))</f>
        <v>0</v>
      </c>
      <c r="CA568" s="31">
        <f>IF($I524="n/a",0,IF(CA$4&lt;=$C568,0,IF(SUM($C568,$I524)&gt;CA$4,$AJ538/$I524,$AJ538-SUM($I568:BZ568))))</f>
        <v>0</v>
      </c>
      <c r="CB568" s="31">
        <f>IF($I524="n/a",0,IF(CB$4&lt;=$C568,0,IF(SUM($C568,$I524)&gt;CB$4,$AJ538/$I524,$AJ538-SUM($I568:CA568))))</f>
        <v>0</v>
      </c>
      <c r="CC568" s="31">
        <f>IF($I524="n/a",0,IF(CC$4&lt;=$C568,0,IF(SUM($C568,$I524)&gt;CC$4,$AJ538/$I524,$AJ538-SUM($I568:CB568))))</f>
        <v>0</v>
      </c>
      <c r="CD568" s="31">
        <f>IF($I524="n/a",0,IF(CD$4&lt;=$C568,0,IF(SUM($C568,$I524)&gt;CD$4,$AJ538/$I524,$AJ538-SUM($I568:CC568))))</f>
        <v>0</v>
      </c>
      <c r="CE568" s="31">
        <f>IF($I524="n/a",0,IF(CE$4&lt;=$C568,0,IF(SUM($C568,$I524)&gt;CE$4,$AJ538/$I524,$AJ538-SUM($I568:CD568))))</f>
        <v>0</v>
      </c>
      <c r="CF568" s="31">
        <f>IF($I524="n/a",0,IF(CF$4&lt;=$C568,0,IF(SUM($C568,$I524)&gt;CF$4,$AJ538/$I524,$AJ538-SUM($I568:CE568))))</f>
        <v>0</v>
      </c>
    </row>
    <row r="569" spans="1:84" s="153" customFormat="1" ht="12.75" customHeight="1">
      <c r="A569"/>
      <c r="C569" s="197">
        <v>2043</v>
      </c>
      <c r="D569" s="21" t="s">
        <v>188</v>
      </c>
      <c r="E569" s="21" t="s">
        <v>185</v>
      </c>
      <c r="I569" s="31"/>
      <c r="J569" s="31">
        <f>IF($I524="n/a",0,IF(J$4&lt;=$C569,0,IF(SUM($C569,$I524)&gt;J$4,$AK538/$I524,$AK538-SUM($I569:I569))))</f>
        <v>0</v>
      </c>
      <c r="K569" s="31">
        <f>IF($I524="n/a",0,IF(K$4&lt;=$C569,0,IF(SUM($C569,$I524)&gt;K$4,$AK538/$I524,$AK538-SUM($I569:J569))))</f>
        <v>0</v>
      </c>
      <c r="L569" s="31">
        <f>IF($I524="n/a",0,IF(L$4&lt;=$C569,0,IF(SUM($C569,$I524)&gt;L$4,$AK538/$I524,$AK538-SUM($I569:K569))))</f>
        <v>0</v>
      </c>
      <c r="M569" s="31">
        <f>IF($I524="n/a",0,IF(M$4&lt;=$C569,0,IF(SUM($C569,$I524)&gt;M$4,$AK538/$I524,$AK538-SUM($I569:L569))))</f>
        <v>0</v>
      </c>
      <c r="N569" s="31">
        <f>IF($I524="n/a",0,IF(N$4&lt;=$C569,0,IF(SUM($C569,$I524)&gt;N$4,$AK538/$I524,$AK538-SUM($I569:M569))))</f>
        <v>0</v>
      </c>
      <c r="O569" s="31">
        <f>IF($I524="n/a",0,IF(O$4&lt;=$C569,0,IF(SUM($C569,$I524)&gt;O$4,$AK538/$I524,$AK538-SUM($I569:N569))))</f>
        <v>0</v>
      </c>
      <c r="P569" s="31">
        <f>IF($I524="n/a",0,IF(P$4&lt;=$C569,0,IF(SUM($C569,$I524)&gt;P$4,$AK538/$I524,$AK538-SUM($I569:O569))))</f>
        <v>0</v>
      </c>
      <c r="Q569" s="31">
        <f>IF($I524="n/a",0,IF(Q$4&lt;=$C569,0,IF(SUM($C569,$I524)&gt;Q$4,$AK538/$I524,$AK538-SUM($I569:P569))))</f>
        <v>0</v>
      </c>
      <c r="R569" s="31">
        <f>IF($I524="n/a",0,IF(R$4&lt;=$C569,0,IF(SUM($C569,$I524)&gt;R$4,$AK538/$I524,$AK538-SUM($I569:Q569))))</f>
        <v>0</v>
      </c>
      <c r="S569" s="31">
        <f>IF($I524="n/a",0,IF(S$4&lt;=$C569,0,IF(SUM($C569,$I524)&gt;S$4,$AK538/$I524,$AK538-SUM($I569:R569))))</f>
        <v>0</v>
      </c>
      <c r="T569" s="31">
        <f>IF($I524="n/a",0,IF(T$4&lt;=$C569,0,IF(SUM($C569,$I524)&gt;T$4,$AK538/$I524,$AK538-SUM($I569:S569))))</f>
        <v>0</v>
      </c>
      <c r="U569" s="31">
        <f>IF($I524="n/a",0,IF(U$4&lt;=$C569,0,IF(SUM($C569,$I524)&gt;U$4,$AK538/$I524,$AK538-SUM($I569:T569))))</f>
        <v>0</v>
      </c>
      <c r="V569" s="31">
        <f>IF($I524="n/a",0,IF(V$4&lt;=$C569,0,IF(SUM($C569,$I524)&gt;V$4,$AK538/$I524,$AK538-SUM($I569:U569))))</f>
        <v>0</v>
      </c>
      <c r="W569" s="31">
        <f>IF($I524="n/a",0,IF(W$4&lt;=$C569,0,IF(SUM($C569,$I524)&gt;W$4,$AK538/$I524,$AK538-SUM($I569:V569))))</f>
        <v>0</v>
      </c>
      <c r="X569" s="31">
        <f>IF($I524="n/a",0,IF(X$4&lt;=$C569,0,IF(SUM($C569,$I524)&gt;X$4,$AK538/$I524,$AK538-SUM($I569:W569))))</f>
        <v>0</v>
      </c>
      <c r="Y569" s="31">
        <f>IF($I524="n/a",0,IF(Y$4&lt;=$C569,0,IF(SUM($C569,$I524)&gt;Y$4,$AK538/$I524,$AK538-SUM($I569:X569))))</f>
        <v>0</v>
      </c>
      <c r="Z569" s="31">
        <f>IF($I524="n/a",0,IF(Z$4&lt;=$C569,0,IF(SUM($C569,$I524)&gt;Z$4,$AK538/$I524,$AK538-SUM($I569:Y569))))</f>
        <v>0</v>
      </c>
      <c r="AA569" s="31">
        <f>IF($I524="n/a",0,IF(AA$4&lt;=$C569,0,IF(SUM($C569,$I524)&gt;AA$4,$AK538/$I524,$AK538-SUM($I569:Z569))))</f>
        <v>0</v>
      </c>
      <c r="AB569" s="31">
        <f>IF($I524="n/a",0,IF(AB$4&lt;=$C569,0,IF(SUM($C569,$I524)&gt;AB$4,$AK538/$I524,$AK538-SUM($I569:AA569))))</f>
        <v>0</v>
      </c>
      <c r="AC569" s="31">
        <f>IF($I524="n/a",0,IF(AC$4&lt;=$C569,0,IF(SUM($C569,$I524)&gt;AC$4,$AK538/$I524,$AK538-SUM($I569:AB569))))</f>
        <v>0</v>
      </c>
      <c r="AD569" s="31">
        <f>IF($I524="n/a",0,IF(AD$4&lt;=$C569,0,IF(SUM($C569,$I524)&gt;AD$4,$AK538/$I524,$AK538-SUM($I569:AC569))))</f>
        <v>0</v>
      </c>
      <c r="AE569" s="31">
        <f>IF($I524="n/a",0,IF(AE$4&lt;=$C569,0,IF(SUM($C569,$I524)&gt;AE$4,$AK538/$I524,$AK538-SUM($I569:AD569))))</f>
        <v>0</v>
      </c>
      <c r="AF569" s="31">
        <f>IF($I524="n/a",0,IF(AF$4&lt;=$C569,0,IF(SUM($C569,$I524)&gt;AF$4,$AK538/$I524,$AK538-SUM($I569:AE569))))</f>
        <v>0</v>
      </c>
      <c r="AG569" s="31">
        <f>IF($I524="n/a",0,IF(AG$4&lt;=$C569,0,IF(SUM($C569,$I524)&gt;AG$4,$AK538/$I524,$AK538-SUM($I569:AF569))))</f>
        <v>0</v>
      </c>
      <c r="AH569" s="31">
        <f>IF($I524="n/a",0,IF(AH$4&lt;=$C569,0,IF(SUM($C569,$I524)&gt;AH$4,$AK538/$I524,$AK538-SUM($I569:AG569))))</f>
        <v>0</v>
      </c>
      <c r="AI569" s="31">
        <f>IF($I524="n/a",0,IF(AI$4&lt;=$C569,0,IF(SUM($C569,$I524)&gt;AI$4,$AK538/$I524,$AK538-SUM($I569:AH569))))</f>
        <v>0</v>
      </c>
      <c r="AJ569" s="31">
        <f>IF($I524="n/a",0,IF(AJ$4&lt;=$C569,0,IF(SUM($C569,$I524)&gt;AJ$4,$AK538/$I524,$AK538-SUM($I569:AI569))))</f>
        <v>0</v>
      </c>
      <c r="AK569" s="31">
        <f>IF($I524="n/a",0,IF(AK$4&lt;=$C569,0,IF(SUM($C569,$I524)&gt;AK$4,$AK538/$I524,$AK538-SUM($I569:AJ569))))</f>
        <v>0</v>
      </c>
      <c r="AL569" s="31">
        <f>IF($I524="n/a",0,IF(AL$4&lt;=$C569,0,IF(SUM($C569,$I524)&gt;AL$4,$AK538/$I524,$AK538-SUM($I569:AK569))))</f>
        <v>0</v>
      </c>
      <c r="AM569" s="31">
        <f>IF($I524="n/a",0,IF(AM$4&lt;=$C569,0,IF(SUM($C569,$I524)&gt;AM$4,$AK538/$I524,$AK538-SUM($I569:AL569))))</f>
        <v>0</v>
      </c>
      <c r="AN569" s="31">
        <f>IF($I524="n/a",0,IF(AN$4&lt;=$C569,0,IF(SUM($C569,$I524)&gt;AN$4,$AK538/$I524,$AK538-SUM($I569:AM569))))</f>
        <v>0</v>
      </c>
      <c r="AO569" s="31">
        <f>IF($I524="n/a",0,IF(AO$4&lt;=$C569,0,IF(SUM($C569,$I524)&gt;AO$4,$AK538/$I524,$AK538-SUM($I569:AN569))))</f>
        <v>0</v>
      </c>
      <c r="AP569" s="31">
        <f>IF($I524="n/a",0,IF(AP$4&lt;=$C569,0,IF(SUM($C569,$I524)&gt;AP$4,$AK538/$I524,$AK538-SUM($I569:AO569))))</f>
        <v>0</v>
      </c>
      <c r="AQ569" s="31">
        <f>IF($I524="n/a",0,IF(AQ$4&lt;=$C569,0,IF(SUM($C569,$I524)&gt;AQ$4,$AK538/$I524,$AK538-SUM($I569:AP569))))</f>
        <v>0</v>
      </c>
      <c r="AR569" s="31">
        <f>IF($I524="n/a",0,IF(AR$4&lt;=$C569,0,IF(SUM($C569,$I524)&gt;AR$4,$AK538/$I524,$AK538-SUM($I569:AQ569))))</f>
        <v>0</v>
      </c>
      <c r="AS569" s="31">
        <f>IF($I524="n/a",0,IF(AS$4&lt;=$C569,0,IF(SUM($C569,$I524)&gt;AS$4,$AK538/$I524,$AK538-SUM($I569:AR569))))</f>
        <v>0</v>
      </c>
      <c r="AT569" s="31">
        <f>IF($I524="n/a",0,IF(AT$4&lt;=$C569,0,IF(SUM($C569,$I524)&gt;AT$4,$AK538/$I524,$AK538-SUM($I569:AS569))))</f>
        <v>0</v>
      </c>
      <c r="AU569" s="31">
        <f>IF($I524="n/a",0,IF(AU$4&lt;=$C569,0,IF(SUM($C569,$I524)&gt;AU$4,$AK538/$I524,$AK538-SUM($I569:AT569))))</f>
        <v>0</v>
      </c>
      <c r="AV569" s="31">
        <f>IF($I524="n/a",0,IF(AV$4&lt;=$C569,0,IF(SUM($C569,$I524)&gt;AV$4,$AK538/$I524,$AK538-SUM($I569:AU569))))</f>
        <v>0</v>
      </c>
      <c r="AW569" s="31">
        <f>IF($I524="n/a",0,IF(AW$4&lt;=$C569,0,IF(SUM($C569,$I524)&gt;AW$4,$AK538/$I524,$AK538-SUM($I569:AV569))))</f>
        <v>0</v>
      </c>
      <c r="AX569" s="31">
        <f>IF($I524="n/a",0,IF(AX$4&lt;=$C569,0,IF(SUM($C569,$I524)&gt;AX$4,$AK538/$I524,$AK538-SUM($I569:AW569))))</f>
        <v>0</v>
      </c>
      <c r="AY569" s="31">
        <f>IF($I524="n/a",0,IF(AY$4&lt;=$C569,0,IF(SUM($C569,$I524)&gt;AY$4,$AK538/$I524,$AK538-SUM($I569:AX569))))</f>
        <v>0</v>
      </c>
      <c r="AZ569" s="31">
        <f>IF($I524="n/a",0,IF(AZ$4&lt;=$C569,0,IF(SUM($C569,$I524)&gt;AZ$4,$AK538/$I524,$AK538-SUM($I569:AY569))))</f>
        <v>0</v>
      </c>
      <c r="BA569" s="31">
        <f>IF($I524="n/a",0,IF(BA$4&lt;=$C569,0,IF(SUM($C569,$I524)&gt;BA$4,$AK538/$I524,$AK538-SUM($I569:AZ569))))</f>
        <v>0</v>
      </c>
      <c r="BB569" s="31">
        <f>IF($I524="n/a",0,IF(BB$4&lt;=$C569,0,IF(SUM($C569,$I524)&gt;BB$4,$AK538/$I524,$AK538-SUM($I569:BA569))))</f>
        <v>0</v>
      </c>
      <c r="BC569" s="31">
        <f>IF($I524="n/a",0,IF(BC$4&lt;=$C569,0,IF(SUM($C569,$I524)&gt;BC$4,$AK538/$I524,$AK538-SUM($I569:BB569))))</f>
        <v>0</v>
      </c>
      <c r="BD569" s="31">
        <f>IF($I524="n/a",0,IF(BD$4&lt;=$C569,0,IF(SUM($C569,$I524)&gt;BD$4,$AK538/$I524,$AK538-SUM($I569:BC569))))</f>
        <v>0</v>
      </c>
      <c r="BE569" s="31">
        <f>IF($I524="n/a",0,IF(BE$4&lt;=$C569,0,IF(SUM($C569,$I524)&gt;BE$4,$AK538/$I524,$AK538-SUM($I569:BD569))))</f>
        <v>0</v>
      </c>
      <c r="BF569" s="31">
        <f>IF($I524="n/a",0,IF(BF$4&lt;=$C569,0,IF(SUM($C569,$I524)&gt;BF$4,$AK538/$I524,$AK538-SUM($I569:BE569))))</f>
        <v>0</v>
      </c>
      <c r="BG569" s="31">
        <f>IF($I524="n/a",0,IF(BG$4&lt;=$C569,0,IF(SUM($C569,$I524)&gt;BG$4,$AK538/$I524,$AK538-SUM($I569:BF569))))</f>
        <v>0</v>
      </c>
      <c r="BH569" s="31">
        <f>IF($I524="n/a",0,IF(BH$4&lt;=$C569,0,IF(SUM($C569,$I524)&gt;BH$4,$AK538/$I524,$AK538-SUM($I569:BG569))))</f>
        <v>0</v>
      </c>
      <c r="BI569" s="31">
        <f>IF($I524="n/a",0,IF(BI$4&lt;=$C569,0,IF(SUM($C569,$I524)&gt;BI$4,$AK538/$I524,$AK538-SUM($I569:BH569))))</f>
        <v>0</v>
      </c>
      <c r="BJ569" s="31">
        <f>IF($I524="n/a",0,IF(BJ$4&lt;=$C569,0,IF(SUM($C569,$I524)&gt;BJ$4,$AK538/$I524,$AK538-SUM($I569:BI569))))</f>
        <v>0</v>
      </c>
      <c r="BK569" s="31">
        <f>IF($I524="n/a",0,IF(BK$4&lt;=$C569,0,IF(SUM($C569,$I524)&gt;BK$4,$AK538/$I524,$AK538-SUM($I569:BJ569))))</f>
        <v>0</v>
      </c>
      <c r="BL569" s="31">
        <f>IF($I524="n/a",0,IF(BL$4&lt;=$C569,0,IF(SUM($C569,$I524)&gt;BL$4,$AK538/$I524,$AK538-SUM($I569:BK569))))</f>
        <v>0</v>
      </c>
      <c r="BM569" s="31">
        <f>IF($I524="n/a",0,IF(BM$4&lt;=$C569,0,IF(SUM($C569,$I524)&gt;BM$4,$AK538/$I524,$AK538-SUM($I569:BL569))))</f>
        <v>0</v>
      </c>
      <c r="BN569" s="31">
        <f>IF($I524="n/a",0,IF(BN$4&lt;=$C569,0,IF(SUM($C569,$I524)&gt;BN$4,$AK538/$I524,$AK538-SUM($I569:BM569))))</f>
        <v>0</v>
      </c>
      <c r="BO569" s="31">
        <f>IF($I524="n/a",0,IF(BO$4&lt;=$C569,0,IF(SUM($C569,$I524)&gt;BO$4,$AK538/$I524,$AK538-SUM($I569:BN569))))</f>
        <v>0</v>
      </c>
      <c r="BP569" s="31">
        <f>IF($I524="n/a",0,IF(BP$4&lt;=$C569,0,IF(SUM($C569,$I524)&gt;BP$4,$AK538/$I524,$AK538-SUM($I569:BO569))))</f>
        <v>0</v>
      </c>
      <c r="BQ569" s="31">
        <f>IF($I524="n/a",0,IF(BQ$4&lt;=$C569,0,IF(SUM($C569,$I524)&gt;BQ$4,$AK538/$I524,$AK538-SUM($I569:BP569))))</f>
        <v>0</v>
      </c>
      <c r="BR569" s="31">
        <f>IF($I524="n/a",0,IF(BR$4&lt;=$C569,0,IF(SUM($C569,$I524)&gt;BR$4,$AK538/$I524,$AK538-SUM($I569:BQ569))))</f>
        <v>0</v>
      </c>
      <c r="BS569" s="31">
        <f>IF($I524="n/a",0,IF(BS$4&lt;=$C569,0,IF(SUM($C569,$I524)&gt;BS$4,$AK538/$I524,$AK538-SUM($I569:BR569))))</f>
        <v>0</v>
      </c>
      <c r="BT569" s="31">
        <f>IF($I524="n/a",0,IF(BT$4&lt;=$C569,0,IF(SUM($C569,$I524)&gt;BT$4,$AK538/$I524,$AK538-SUM($I569:BS569))))</f>
        <v>0</v>
      </c>
      <c r="BU569" s="31">
        <f>IF($I524="n/a",0,IF(BU$4&lt;=$C569,0,IF(SUM($C569,$I524)&gt;BU$4,$AK538/$I524,$AK538-SUM($I569:BT569))))</f>
        <v>0</v>
      </c>
      <c r="BV569" s="31">
        <f>IF($I524="n/a",0,IF(BV$4&lt;=$C569,0,IF(SUM($C569,$I524)&gt;BV$4,$AK538/$I524,$AK538-SUM($I569:BU569))))</f>
        <v>0</v>
      </c>
      <c r="BW569" s="31">
        <f>IF($I524="n/a",0,IF(BW$4&lt;=$C569,0,IF(SUM($C569,$I524)&gt;BW$4,$AK538/$I524,$AK538-SUM($I569:BV569))))</f>
        <v>0</v>
      </c>
      <c r="BX569" s="31">
        <f>IF($I524="n/a",0,IF(BX$4&lt;=$C569,0,IF(SUM($C569,$I524)&gt;BX$4,$AK538/$I524,$AK538-SUM($I569:BW569))))</f>
        <v>0</v>
      </c>
      <c r="BY569" s="31">
        <f>IF($I524="n/a",0,IF(BY$4&lt;=$C569,0,IF(SUM($C569,$I524)&gt;BY$4,$AK538/$I524,$AK538-SUM($I569:BX569))))</f>
        <v>0</v>
      </c>
      <c r="BZ569" s="31">
        <f>IF($I524="n/a",0,IF(BZ$4&lt;=$C569,0,IF(SUM($C569,$I524)&gt;BZ$4,$AK538/$I524,$AK538-SUM($I569:BY569))))</f>
        <v>0</v>
      </c>
      <c r="CA569" s="31">
        <f>IF($I524="n/a",0,IF(CA$4&lt;=$C569,0,IF(SUM($C569,$I524)&gt;CA$4,$AK538/$I524,$AK538-SUM($I569:BZ569))))</f>
        <v>0</v>
      </c>
      <c r="CB569" s="31">
        <f>IF($I524="n/a",0,IF(CB$4&lt;=$C569,0,IF(SUM($C569,$I524)&gt;CB$4,$AK538/$I524,$AK538-SUM($I569:CA569))))</f>
        <v>0</v>
      </c>
      <c r="CC569" s="31">
        <f>IF($I524="n/a",0,IF(CC$4&lt;=$C569,0,IF(SUM($C569,$I524)&gt;CC$4,$AK538/$I524,$AK538-SUM($I569:CB569))))</f>
        <v>0</v>
      </c>
      <c r="CD569" s="31">
        <f>IF($I524="n/a",0,IF(CD$4&lt;=$C569,0,IF(SUM($C569,$I524)&gt;CD$4,$AK538/$I524,$AK538-SUM($I569:CC569))))</f>
        <v>0</v>
      </c>
      <c r="CE569" s="31">
        <f>IF($I524="n/a",0,IF(CE$4&lt;=$C569,0,IF(SUM($C569,$I524)&gt;CE$4,$AK538/$I524,$AK538-SUM($I569:CD569))))</f>
        <v>0</v>
      </c>
      <c r="CF569" s="31">
        <f>IF($I524="n/a",0,IF(CF$4&lt;=$C569,0,IF(SUM($C569,$I524)&gt;CF$4,$AK538/$I524,$AK538-SUM($I569:CE569))))</f>
        <v>0</v>
      </c>
    </row>
    <row r="570" spans="1:84" s="153" customFormat="1" ht="12.75" customHeight="1">
      <c r="A570"/>
      <c r="C570" s="197">
        <v>2044</v>
      </c>
      <c r="D570" s="21" t="s">
        <v>189</v>
      </c>
      <c r="E570" s="21" t="s">
        <v>185</v>
      </c>
      <c r="I570" s="31"/>
      <c r="J570" s="31">
        <f>IF($I524="n/a",0,IF(J$4&lt;=$C570,0,IF(SUM($C570,$I524)&gt;J$4,$AL538/$I524,$AL538-SUM($I570:I570))))</f>
        <v>0</v>
      </c>
      <c r="K570" s="31">
        <f>IF($I524="n/a",0,IF(K$4&lt;=$C570,0,IF(SUM($C570,$I524)&gt;K$4,$AL538/$I524,$AL538-SUM($I570:J570))))</f>
        <v>0</v>
      </c>
      <c r="L570" s="31">
        <f>IF($I524="n/a",0,IF(L$4&lt;=$C570,0,IF(SUM($C570,$I524)&gt;L$4,$AL538/$I524,$AL538-SUM($I570:K570))))</f>
        <v>0</v>
      </c>
      <c r="M570" s="31">
        <f>IF($I524="n/a",0,IF(M$4&lt;=$C570,0,IF(SUM($C570,$I524)&gt;M$4,$AL538/$I524,$AL538-SUM($I570:L570))))</f>
        <v>0</v>
      </c>
      <c r="N570" s="31">
        <f>IF($I524="n/a",0,IF(N$4&lt;=$C570,0,IF(SUM($C570,$I524)&gt;N$4,$AL538/$I524,$AL538-SUM($I570:M570))))</f>
        <v>0</v>
      </c>
      <c r="O570" s="31">
        <f>IF($I524="n/a",0,IF(O$4&lt;=$C570,0,IF(SUM($C570,$I524)&gt;O$4,$AL538/$I524,$AL538-SUM($I570:N570))))</f>
        <v>0</v>
      </c>
      <c r="P570" s="31">
        <f>IF($I524="n/a",0,IF(P$4&lt;=$C570,0,IF(SUM($C570,$I524)&gt;P$4,$AL538/$I524,$AL538-SUM($I570:O570))))</f>
        <v>0</v>
      </c>
      <c r="Q570" s="31">
        <f>IF($I524="n/a",0,IF(Q$4&lt;=$C570,0,IF(SUM($C570,$I524)&gt;Q$4,$AL538/$I524,$AL538-SUM($I570:P570))))</f>
        <v>0</v>
      </c>
      <c r="R570" s="31">
        <f>IF($I524="n/a",0,IF(R$4&lt;=$C570,0,IF(SUM($C570,$I524)&gt;R$4,$AL538/$I524,$AL538-SUM($I570:Q570))))</f>
        <v>0</v>
      </c>
      <c r="S570" s="31">
        <f>IF($I524="n/a",0,IF(S$4&lt;=$C570,0,IF(SUM($C570,$I524)&gt;S$4,$AL538/$I524,$AL538-SUM($I570:R570))))</f>
        <v>0</v>
      </c>
      <c r="T570" s="31">
        <f>IF($I524="n/a",0,IF(T$4&lt;=$C570,0,IF(SUM($C570,$I524)&gt;T$4,$AL538/$I524,$AL538-SUM($I570:S570))))</f>
        <v>0</v>
      </c>
      <c r="U570" s="31">
        <f>IF($I524="n/a",0,IF(U$4&lt;=$C570,0,IF(SUM($C570,$I524)&gt;U$4,$AL538/$I524,$AL538-SUM($I570:T570))))</f>
        <v>0</v>
      </c>
      <c r="V570" s="31">
        <f>IF($I524="n/a",0,IF(V$4&lt;=$C570,0,IF(SUM($C570,$I524)&gt;V$4,$AL538/$I524,$AL538-SUM($I570:U570))))</f>
        <v>0</v>
      </c>
      <c r="W570" s="31">
        <f>IF($I524="n/a",0,IF(W$4&lt;=$C570,0,IF(SUM($C570,$I524)&gt;W$4,$AL538/$I524,$AL538-SUM($I570:V570))))</f>
        <v>0</v>
      </c>
      <c r="X570" s="31">
        <f>IF($I524="n/a",0,IF(X$4&lt;=$C570,0,IF(SUM($C570,$I524)&gt;X$4,$AL538/$I524,$AL538-SUM($I570:W570))))</f>
        <v>0</v>
      </c>
      <c r="Y570" s="31">
        <f>IF($I524="n/a",0,IF(Y$4&lt;=$C570,0,IF(SUM($C570,$I524)&gt;Y$4,$AL538/$I524,$AL538-SUM($I570:X570))))</f>
        <v>0</v>
      </c>
      <c r="Z570" s="31">
        <f>IF($I524="n/a",0,IF(Z$4&lt;=$C570,0,IF(SUM($C570,$I524)&gt;Z$4,$AL538/$I524,$AL538-SUM($I570:Y570))))</f>
        <v>0</v>
      </c>
      <c r="AA570" s="31">
        <f>IF($I524="n/a",0,IF(AA$4&lt;=$C570,0,IF(SUM($C570,$I524)&gt;AA$4,$AL538/$I524,$AL538-SUM($I570:Z570))))</f>
        <v>0</v>
      </c>
      <c r="AB570" s="31">
        <f>IF($I524="n/a",0,IF(AB$4&lt;=$C570,0,IF(SUM($C570,$I524)&gt;AB$4,$AL538/$I524,$AL538-SUM($I570:AA570))))</f>
        <v>0</v>
      </c>
      <c r="AC570" s="31">
        <f>IF($I524="n/a",0,IF(AC$4&lt;=$C570,0,IF(SUM($C570,$I524)&gt;AC$4,$AL538/$I524,$AL538-SUM($I570:AB570))))</f>
        <v>0</v>
      </c>
      <c r="AD570" s="31">
        <f>IF($I524="n/a",0,IF(AD$4&lt;=$C570,0,IF(SUM($C570,$I524)&gt;AD$4,$AL538/$I524,$AL538-SUM($I570:AC570))))</f>
        <v>0</v>
      </c>
      <c r="AE570" s="31">
        <f>IF($I524="n/a",0,IF(AE$4&lt;=$C570,0,IF(SUM($C570,$I524)&gt;AE$4,$AL538/$I524,$AL538-SUM($I570:AD570))))</f>
        <v>0</v>
      </c>
      <c r="AF570" s="31">
        <f>IF($I524="n/a",0,IF(AF$4&lt;=$C570,0,IF(SUM($C570,$I524)&gt;AF$4,$AL538/$I524,$AL538-SUM($I570:AE570))))</f>
        <v>0</v>
      </c>
      <c r="AG570" s="31">
        <f>IF($I524="n/a",0,IF(AG$4&lt;=$C570,0,IF(SUM($C570,$I524)&gt;AG$4,$AL538/$I524,$AL538-SUM($I570:AF570))))</f>
        <v>0</v>
      </c>
      <c r="AH570" s="31">
        <f>IF($I524="n/a",0,IF(AH$4&lt;=$C570,0,IF(SUM($C570,$I524)&gt;AH$4,$AL538/$I524,$AL538-SUM($I570:AG570))))</f>
        <v>0</v>
      </c>
      <c r="AI570" s="31">
        <f>IF($I524="n/a",0,IF(AI$4&lt;=$C570,0,IF(SUM($C570,$I524)&gt;AI$4,$AL538/$I524,$AL538-SUM($I570:AH570))))</f>
        <v>0</v>
      </c>
      <c r="AJ570" s="31">
        <f>IF($I524="n/a",0,IF(AJ$4&lt;=$C570,0,IF(SUM($C570,$I524)&gt;AJ$4,$AL538/$I524,$AL538-SUM($I570:AI570))))</f>
        <v>0</v>
      </c>
      <c r="AK570" s="31">
        <f>IF($I524="n/a",0,IF(AK$4&lt;=$C570,0,IF(SUM($C570,$I524)&gt;AK$4,$AL538/$I524,$AL538-SUM($I570:AJ570))))</f>
        <v>0</v>
      </c>
      <c r="AL570" s="31">
        <f>IF($I524="n/a",0,IF(AL$4&lt;=$C570,0,IF(SUM($C570,$I524)&gt;AL$4,$AL538/$I524,$AL538-SUM($I570:AK570))))</f>
        <v>0</v>
      </c>
      <c r="AM570" s="31">
        <f>IF($I524="n/a",0,IF(AM$4&lt;=$C570,0,IF(SUM($C570,$I524)&gt;AM$4,$AL538/$I524,$AL538-SUM($I570:AL570))))</f>
        <v>0</v>
      </c>
      <c r="AN570" s="31">
        <f>IF($I524="n/a",0,IF(AN$4&lt;=$C570,0,IF(SUM($C570,$I524)&gt;AN$4,$AL538/$I524,$AL538-SUM($I570:AM570))))</f>
        <v>0</v>
      </c>
      <c r="AO570" s="31">
        <f>IF($I524="n/a",0,IF(AO$4&lt;=$C570,0,IF(SUM($C570,$I524)&gt;AO$4,$AL538/$I524,$AL538-SUM($I570:AN570))))</f>
        <v>0</v>
      </c>
      <c r="AP570" s="31">
        <f>IF($I524="n/a",0,IF(AP$4&lt;=$C570,0,IF(SUM($C570,$I524)&gt;AP$4,$AL538/$I524,$AL538-SUM($I570:AO570))))</f>
        <v>0</v>
      </c>
      <c r="AQ570" s="31">
        <f>IF($I524="n/a",0,IF(AQ$4&lt;=$C570,0,IF(SUM($C570,$I524)&gt;AQ$4,$AL538/$I524,$AL538-SUM($I570:AP570))))</f>
        <v>0</v>
      </c>
      <c r="AR570" s="31">
        <f>IF($I524="n/a",0,IF(AR$4&lt;=$C570,0,IF(SUM($C570,$I524)&gt;AR$4,$AL538/$I524,$AL538-SUM($I570:AQ570))))</f>
        <v>0</v>
      </c>
      <c r="AS570" s="31">
        <f>IF($I524="n/a",0,IF(AS$4&lt;=$C570,0,IF(SUM($C570,$I524)&gt;AS$4,$AL538/$I524,$AL538-SUM($I570:AR570))))</f>
        <v>0</v>
      </c>
      <c r="AT570" s="31">
        <f>IF($I524="n/a",0,IF(AT$4&lt;=$C570,0,IF(SUM($C570,$I524)&gt;AT$4,$AL538/$I524,$AL538-SUM($I570:AS570))))</f>
        <v>0</v>
      </c>
      <c r="AU570" s="31">
        <f>IF($I524="n/a",0,IF(AU$4&lt;=$C570,0,IF(SUM($C570,$I524)&gt;AU$4,$AL538/$I524,$AL538-SUM($I570:AT570))))</f>
        <v>0</v>
      </c>
      <c r="AV570" s="31">
        <f>IF($I524="n/a",0,IF(AV$4&lt;=$C570,0,IF(SUM($C570,$I524)&gt;AV$4,$AL538/$I524,$AL538-SUM($I570:AU570))))</f>
        <v>0</v>
      </c>
      <c r="AW570" s="31">
        <f>IF($I524="n/a",0,IF(AW$4&lt;=$C570,0,IF(SUM($C570,$I524)&gt;AW$4,$AL538/$I524,$AL538-SUM($I570:AV570))))</f>
        <v>0</v>
      </c>
      <c r="AX570" s="31">
        <f>IF($I524="n/a",0,IF(AX$4&lt;=$C570,0,IF(SUM($C570,$I524)&gt;AX$4,$AL538/$I524,$AL538-SUM($I570:AW570))))</f>
        <v>0</v>
      </c>
      <c r="AY570" s="31">
        <f>IF($I524="n/a",0,IF(AY$4&lt;=$C570,0,IF(SUM($C570,$I524)&gt;AY$4,$AL538/$I524,$AL538-SUM($I570:AX570))))</f>
        <v>0</v>
      </c>
      <c r="AZ570" s="31">
        <f>IF($I524="n/a",0,IF(AZ$4&lt;=$C570,0,IF(SUM($C570,$I524)&gt;AZ$4,$AL538/$I524,$AL538-SUM($I570:AY570))))</f>
        <v>0</v>
      </c>
      <c r="BA570" s="31">
        <f>IF($I524="n/a",0,IF(BA$4&lt;=$C570,0,IF(SUM($C570,$I524)&gt;BA$4,$AL538/$I524,$AL538-SUM($I570:AZ570))))</f>
        <v>0</v>
      </c>
      <c r="BB570" s="31">
        <f>IF($I524="n/a",0,IF(BB$4&lt;=$C570,0,IF(SUM($C570,$I524)&gt;BB$4,$AL538/$I524,$AL538-SUM($I570:BA570))))</f>
        <v>0</v>
      </c>
      <c r="BC570" s="31">
        <f>IF($I524="n/a",0,IF(BC$4&lt;=$C570,0,IF(SUM($C570,$I524)&gt;BC$4,$AL538/$I524,$AL538-SUM($I570:BB570))))</f>
        <v>0</v>
      </c>
      <c r="BD570" s="31">
        <f>IF($I524="n/a",0,IF(BD$4&lt;=$C570,0,IF(SUM($C570,$I524)&gt;BD$4,$AL538/$I524,$AL538-SUM($I570:BC570))))</f>
        <v>0</v>
      </c>
      <c r="BE570" s="31">
        <f>IF($I524="n/a",0,IF(BE$4&lt;=$C570,0,IF(SUM($C570,$I524)&gt;BE$4,$AL538/$I524,$AL538-SUM($I570:BD570))))</f>
        <v>0</v>
      </c>
      <c r="BF570" s="31">
        <f>IF($I524="n/a",0,IF(BF$4&lt;=$C570,0,IF(SUM($C570,$I524)&gt;BF$4,$AL538/$I524,$AL538-SUM($I570:BE570))))</f>
        <v>0</v>
      </c>
      <c r="BG570" s="31">
        <f>IF($I524="n/a",0,IF(BG$4&lt;=$C570,0,IF(SUM($C570,$I524)&gt;BG$4,$AL538/$I524,$AL538-SUM($I570:BF570))))</f>
        <v>0</v>
      </c>
      <c r="BH570" s="31">
        <f>IF($I524="n/a",0,IF(BH$4&lt;=$C570,0,IF(SUM($C570,$I524)&gt;BH$4,$AL538/$I524,$AL538-SUM($I570:BG570))))</f>
        <v>0</v>
      </c>
      <c r="BI570" s="31">
        <f>IF($I524="n/a",0,IF(BI$4&lt;=$C570,0,IF(SUM($C570,$I524)&gt;BI$4,$AL538/$I524,$AL538-SUM($I570:BH570))))</f>
        <v>0</v>
      </c>
      <c r="BJ570" s="31">
        <f>IF($I524="n/a",0,IF(BJ$4&lt;=$C570,0,IF(SUM($C570,$I524)&gt;BJ$4,$AL538/$I524,$AL538-SUM($I570:BI570))))</f>
        <v>0</v>
      </c>
      <c r="BK570" s="31">
        <f>IF($I524="n/a",0,IF(BK$4&lt;=$C570,0,IF(SUM($C570,$I524)&gt;BK$4,$AL538/$I524,$AL538-SUM($I570:BJ570))))</f>
        <v>0</v>
      </c>
      <c r="BL570" s="31">
        <f>IF($I524="n/a",0,IF(BL$4&lt;=$C570,0,IF(SUM($C570,$I524)&gt;BL$4,$AL538/$I524,$AL538-SUM($I570:BK570))))</f>
        <v>0</v>
      </c>
      <c r="BM570" s="31">
        <f>IF($I524="n/a",0,IF(BM$4&lt;=$C570,0,IF(SUM($C570,$I524)&gt;BM$4,$AL538/$I524,$AL538-SUM($I570:BL570))))</f>
        <v>0</v>
      </c>
      <c r="BN570" s="31">
        <f>IF($I524="n/a",0,IF(BN$4&lt;=$C570,0,IF(SUM($C570,$I524)&gt;BN$4,$AL538/$I524,$AL538-SUM($I570:BM570))))</f>
        <v>0</v>
      </c>
      <c r="BO570" s="31">
        <f>IF($I524="n/a",0,IF(BO$4&lt;=$C570,0,IF(SUM($C570,$I524)&gt;BO$4,$AL538/$I524,$AL538-SUM($I570:BN570))))</f>
        <v>0</v>
      </c>
      <c r="BP570" s="31">
        <f>IF($I524="n/a",0,IF(BP$4&lt;=$C570,0,IF(SUM($C570,$I524)&gt;BP$4,$AL538/$I524,$AL538-SUM($I570:BO570))))</f>
        <v>0</v>
      </c>
      <c r="BQ570" s="31">
        <f>IF($I524="n/a",0,IF(BQ$4&lt;=$C570,0,IF(SUM($C570,$I524)&gt;BQ$4,$AL538/$I524,$AL538-SUM($I570:BP570))))</f>
        <v>0</v>
      </c>
      <c r="BR570" s="31">
        <f>IF($I524="n/a",0,IF(BR$4&lt;=$C570,0,IF(SUM($C570,$I524)&gt;BR$4,$AL538/$I524,$AL538-SUM($I570:BQ570))))</f>
        <v>0</v>
      </c>
      <c r="BS570" s="31">
        <f>IF($I524="n/a",0,IF(BS$4&lt;=$C570,0,IF(SUM($C570,$I524)&gt;BS$4,$AL538/$I524,$AL538-SUM($I570:BR570))))</f>
        <v>0</v>
      </c>
      <c r="BT570" s="31">
        <f>IF($I524="n/a",0,IF(BT$4&lt;=$C570,0,IF(SUM($C570,$I524)&gt;BT$4,$AL538/$I524,$AL538-SUM($I570:BS570))))</f>
        <v>0</v>
      </c>
      <c r="BU570" s="31">
        <f>IF($I524="n/a",0,IF(BU$4&lt;=$C570,0,IF(SUM($C570,$I524)&gt;BU$4,$AL538/$I524,$AL538-SUM($I570:BT570))))</f>
        <v>0</v>
      </c>
      <c r="BV570" s="31">
        <f>IF($I524="n/a",0,IF(BV$4&lt;=$C570,0,IF(SUM($C570,$I524)&gt;BV$4,$AL538/$I524,$AL538-SUM($I570:BU570))))</f>
        <v>0</v>
      </c>
      <c r="BW570" s="31">
        <f>IF($I524="n/a",0,IF(BW$4&lt;=$C570,0,IF(SUM($C570,$I524)&gt;BW$4,$AL538/$I524,$AL538-SUM($I570:BV570))))</f>
        <v>0</v>
      </c>
      <c r="BX570" s="31">
        <f>IF($I524="n/a",0,IF(BX$4&lt;=$C570,0,IF(SUM($C570,$I524)&gt;BX$4,$AL538/$I524,$AL538-SUM($I570:BW570))))</f>
        <v>0</v>
      </c>
      <c r="BY570" s="31">
        <f>IF($I524="n/a",0,IF(BY$4&lt;=$C570,0,IF(SUM($C570,$I524)&gt;BY$4,$AL538/$I524,$AL538-SUM($I570:BX570))))</f>
        <v>0</v>
      </c>
      <c r="BZ570" s="31">
        <f>IF($I524="n/a",0,IF(BZ$4&lt;=$C570,0,IF(SUM($C570,$I524)&gt;BZ$4,$AL538/$I524,$AL538-SUM($I570:BY570))))</f>
        <v>0</v>
      </c>
      <c r="CA570" s="31">
        <f>IF($I524="n/a",0,IF(CA$4&lt;=$C570,0,IF(SUM($C570,$I524)&gt;CA$4,$AL538/$I524,$AL538-SUM($I570:BZ570))))</f>
        <v>0</v>
      </c>
      <c r="CB570" s="31">
        <f>IF($I524="n/a",0,IF(CB$4&lt;=$C570,0,IF(SUM($C570,$I524)&gt;CB$4,$AL538/$I524,$AL538-SUM($I570:CA570))))</f>
        <v>0</v>
      </c>
      <c r="CC570" s="31">
        <f>IF($I524="n/a",0,IF(CC$4&lt;=$C570,0,IF(SUM($C570,$I524)&gt;CC$4,$AL538/$I524,$AL538-SUM($I570:CB570))))</f>
        <v>0</v>
      </c>
      <c r="CD570" s="31">
        <f>IF($I524="n/a",0,IF(CD$4&lt;=$C570,0,IF(SUM($C570,$I524)&gt;CD$4,$AL538/$I524,$AL538-SUM($I570:CC570))))</f>
        <v>0</v>
      </c>
      <c r="CE570" s="31">
        <f>IF($I524="n/a",0,IF(CE$4&lt;=$C570,0,IF(SUM($C570,$I524)&gt;CE$4,$AL538/$I524,$AL538-SUM($I570:CD570))))</f>
        <v>0</v>
      </c>
      <c r="CF570" s="31">
        <f>IF($I524="n/a",0,IF(CF$4&lt;=$C570,0,IF(SUM($C570,$I524)&gt;CF$4,$AL538/$I524,$AL538-SUM($I570:CE570))))</f>
        <v>0</v>
      </c>
    </row>
    <row r="571" spans="1:84" s="153" customFormat="1" ht="12.75" customHeight="1">
      <c r="A571"/>
      <c r="C571" s="197">
        <v>2045</v>
      </c>
      <c r="D571" s="21" t="s">
        <v>190</v>
      </c>
      <c r="E571" s="21" t="s">
        <v>185</v>
      </c>
      <c r="I571" s="31"/>
      <c r="J571" s="31">
        <f>IF($I524="n/a",0,IF(J$4&lt;=$C571,0,IF(SUM($C571,$I524)&gt;J$4,$AM538/$I524,$AM538-SUM($I571:I571))))</f>
        <v>0</v>
      </c>
      <c r="K571" s="31">
        <f>IF($I524="n/a",0,IF(K$4&lt;=$C571,0,IF(SUM($C571,$I524)&gt;K$4,$AM538/$I524,$AM538-SUM($I571:J571))))</f>
        <v>0</v>
      </c>
      <c r="L571" s="31">
        <f>IF($I524="n/a",0,IF(L$4&lt;=$C571,0,IF(SUM($C571,$I524)&gt;L$4,$AM538/$I524,$AM538-SUM($I571:K571))))</f>
        <v>0</v>
      </c>
      <c r="M571" s="31">
        <f>IF($I524="n/a",0,IF(M$4&lt;=$C571,0,IF(SUM($C571,$I524)&gt;M$4,$AM538/$I524,$AM538-SUM($I571:L571))))</f>
        <v>0</v>
      </c>
      <c r="N571" s="31">
        <f>IF($I524="n/a",0,IF(N$4&lt;=$C571,0,IF(SUM($C571,$I524)&gt;N$4,$AM538/$I524,$AM538-SUM($I571:M571))))</f>
        <v>0</v>
      </c>
      <c r="O571" s="31">
        <f>IF($I524="n/a",0,IF(O$4&lt;=$C571,0,IF(SUM($C571,$I524)&gt;O$4,$AM538/$I524,$AM538-SUM($I571:N571))))</f>
        <v>0</v>
      </c>
      <c r="P571" s="31">
        <f>IF($I524="n/a",0,IF(P$4&lt;=$C571,0,IF(SUM($C571,$I524)&gt;P$4,$AM538/$I524,$AM538-SUM($I571:O571))))</f>
        <v>0</v>
      </c>
      <c r="Q571" s="31">
        <f>IF($I524="n/a",0,IF(Q$4&lt;=$C571,0,IF(SUM($C571,$I524)&gt;Q$4,$AM538/$I524,$AM538-SUM($I571:P571))))</f>
        <v>0</v>
      </c>
      <c r="R571" s="31">
        <f>IF($I524="n/a",0,IF(R$4&lt;=$C571,0,IF(SUM($C571,$I524)&gt;R$4,$AM538/$I524,$AM538-SUM($I571:Q571))))</f>
        <v>0</v>
      </c>
      <c r="S571" s="31">
        <f>IF($I524="n/a",0,IF(S$4&lt;=$C571,0,IF(SUM($C571,$I524)&gt;S$4,$AM538/$I524,$AM538-SUM($I571:R571))))</f>
        <v>0</v>
      </c>
      <c r="T571" s="31">
        <f>IF($I524="n/a",0,IF(T$4&lt;=$C571,0,IF(SUM($C571,$I524)&gt;T$4,$AM538/$I524,$AM538-SUM($I571:S571))))</f>
        <v>0</v>
      </c>
      <c r="U571" s="31">
        <f>IF($I524="n/a",0,IF(U$4&lt;=$C571,0,IF(SUM($C571,$I524)&gt;U$4,$AM538/$I524,$AM538-SUM($I571:T571))))</f>
        <v>0</v>
      </c>
      <c r="V571" s="31">
        <f>IF($I524="n/a",0,IF(V$4&lt;=$C571,0,IF(SUM($C571,$I524)&gt;V$4,$AM538/$I524,$AM538-SUM($I571:U571))))</f>
        <v>0</v>
      </c>
      <c r="W571" s="31">
        <f>IF($I524="n/a",0,IF(W$4&lt;=$C571,0,IF(SUM($C571,$I524)&gt;W$4,$AM538/$I524,$AM538-SUM($I571:V571))))</f>
        <v>0</v>
      </c>
      <c r="X571" s="31">
        <f>IF($I524="n/a",0,IF(X$4&lt;=$C571,0,IF(SUM($C571,$I524)&gt;X$4,$AM538/$I524,$AM538-SUM($I571:W571))))</f>
        <v>0</v>
      </c>
      <c r="Y571" s="31">
        <f>IF($I524="n/a",0,IF(Y$4&lt;=$C571,0,IF(SUM($C571,$I524)&gt;Y$4,$AM538/$I524,$AM538-SUM($I571:X571))))</f>
        <v>0</v>
      </c>
      <c r="Z571" s="31">
        <f>IF($I524="n/a",0,IF(Z$4&lt;=$C571,0,IF(SUM($C571,$I524)&gt;Z$4,$AM538/$I524,$AM538-SUM($I571:Y571))))</f>
        <v>0</v>
      </c>
      <c r="AA571" s="31">
        <f>IF($I524="n/a",0,IF(AA$4&lt;=$C571,0,IF(SUM($C571,$I524)&gt;AA$4,$AM538/$I524,$AM538-SUM($I571:Z571))))</f>
        <v>0</v>
      </c>
      <c r="AB571" s="31">
        <f>IF($I524="n/a",0,IF(AB$4&lt;=$C571,0,IF(SUM($C571,$I524)&gt;AB$4,$AM538/$I524,$AM538-SUM($I571:AA571))))</f>
        <v>0</v>
      </c>
      <c r="AC571" s="31">
        <f>IF($I524="n/a",0,IF(AC$4&lt;=$C571,0,IF(SUM($C571,$I524)&gt;AC$4,$AM538/$I524,$AM538-SUM($I571:AB571))))</f>
        <v>0</v>
      </c>
      <c r="AD571" s="31">
        <f>IF($I524="n/a",0,IF(AD$4&lt;=$C571,0,IF(SUM($C571,$I524)&gt;AD$4,$AM538/$I524,$AM538-SUM($I571:AC571))))</f>
        <v>0</v>
      </c>
      <c r="AE571" s="31">
        <f>IF($I524="n/a",0,IF(AE$4&lt;=$C571,0,IF(SUM($C571,$I524)&gt;AE$4,$AM538/$I524,$AM538-SUM($I571:AD571))))</f>
        <v>0</v>
      </c>
      <c r="AF571" s="31">
        <f>IF($I524="n/a",0,IF(AF$4&lt;=$C571,0,IF(SUM($C571,$I524)&gt;AF$4,$AM538/$I524,$AM538-SUM($I571:AE571))))</f>
        <v>0</v>
      </c>
      <c r="AG571" s="31">
        <f>IF($I524="n/a",0,IF(AG$4&lt;=$C571,0,IF(SUM($C571,$I524)&gt;AG$4,$AM538/$I524,$AM538-SUM($I571:AF571))))</f>
        <v>0</v>
      </c>
      <c r="AH571" s="31">
        <f>IF($I524="n/a",0,IF(AH$4&lt;=$C571,0,IF(SUM($C571,$I524)&gt;AH$4,$AM538/$I524,$AM538-SUM($I571:AG571))))</f>
        <v>0</v>
      </c>
      <c r="AI571" s="31">
        <f>IF($I524="n/a",0,IF(AI$4&lt;=$C571,0,IF(SUM($C571,$I524)&gt;AI$4,$AM538/$I524,$AM538-SUM($I571:AH571))))</f>
        <v>0</v>
      </c>
      <c r="AJ571" s="31">
        <f>IF($I524="n/a",0,IF(AJ$4&lt;=$C571,0,IF(SUM($C571,$I524)&gt;AJ$4,$AM538/$I524,$AM538-SUM($I571:AI571))))</f>
        <v>0</v>
      </c>
      <c r="AK571" s="31">
        <f>IF($I524="n/a",0,IF(AK$4&lt;=$C571,0,IF(SUM($C571,$I524)&gt;AK$4,$AM538/$I524,$AM538-SUM($I571:AJ571))))</f>
        <v>0</v>
      </c>
      <c r="AL571" s="31">
        <f>IF($I524="n/a",0,IF(AL$4&lt;=$C571,0,IF(SUM($C571,$I524)&gt;AL$4,$AM538/$I524,$AM538-SUM($I571:AK571))))</f>
        <v>0</v>
      </c>
      <c r="AM571" s="31">
        <f>IF($I524="n/a",0,IF(AM$4&lt;=$C571,0,IF(SUM($C571,$I524)&gt;AM$4,$AM538/$I524,$AM538-SUM($I571:AL571))))</f>
        <v>0</v>
      </c>
      <c r="AN571" s="31">
        <f>IF($I524="n/a",0,IF(AN$4&lt;=$C571,0,IF(SUM($C571,$I524)&gt;AN$4,$AM538/$I524,$AM538-SUM($I571:AM571))))</f>
        <v>0</v>
      </c>
      <c r="AO571" s="31">
        <f>IF($I524="n/a",0,IF(AO$4&lt;=$C571,0,IF(SUM($C571,$I524)&gt;AO$4,$AM538/$I524,$AM538-SUM($I571:AN571))))</f>
        <v>0</v>
      </c>
      <c r="AP571" s="31">
        <f>IF($I524="n/a",0,IF(AP$4&lt;=$C571,0,IF(SUM($C571,$I524)&gt;AP$4,$AM538/$I524,$AM538-SUM($I571:AO571))))</f>
        <v>0</v>
      </c>
      <c r="AQ571" s="31">
        <f>IF($I524="n/a",0,IF(AQ$4&lt;=$C571,0,IF(SUM($C571,$I524)&gt;AQ$4,$AM538/$I524,$AM538-SUM($I571:AP571))))</f>
        <v>0</v>
      </c>
      <c r="AR571" s="31">
        <f>IF($I524="n/a",0,IF(AR$4&lt;=$C571,0,IF(SUM($C571,$I524)&gt;AR$4,$AM538/$I524,$AM538-SUM($I571:AQ571))))</f>
        <v>0</v>
      </c>
      <c r="AS571" s="31">
        <f>IF($I524="n/a",0,IF(AS$4&lt;=$C571,0,IF(SUM($C571,$I524)&gt;AS$4,$AM538/$I524,$AM538-SUM($I571:AR571))))</f>
        <v>0</v>
      </c>
      <c r="AT571" s="31">
        <f>IF($I524="n/a",0,IF(AT$4&lt;=$C571,0,IF(SUM($C571,$I524)&gt;AT$4,$AM538/$I524,$AM538-SUM($I571:AS571))))</f>
        <v>0</v>
      </c>
      <c r="AU571" s="31">
        <f>IF($I524="n/a",0,IF(AU$4&lt;=$C571,0,IF(SUM($C571,$I524)&gt;AU$4,$AM538/$I524,$AM538-SUM($I571:AT571))))</f>
        <v>0</v>
      </c>
      <c r="AV571" s="31">
        <f>IF($I524="n/a",0,IF(AV$4&lt;=$C571,0,IF(SUM($C571,$I524)&gt;AV$4,$AM538/$I524,$AM538-SUM($I571:AU571))))</f>
        <v>0</v>
      </c>
      <c r="AW571" s="31">
        <f>IF($I524="n/a",0,IF(AW$4&lt;=$C571,0,IF(SUM($C571,$I524)&gt;AW$4,$AM538/$I524,$AM538-SUM($I571:AV571))))</f>
        <v>0</v>
      </c>
      <c r="AX571" s="31">
        <f>IF($I524="n/a",0,IF(AX$4&lt;=$C571,0,IF(SUM($C571,$I524)&gt;AX$4,$AM538/$I524,$AM538-SUM($I571:AW571))))</f>
        <v>0</v>
      </c>
      <c r="AY571" s="31">
        <f>IF($I524="n/a",0,IF(AY$4&lt;=$C571,0,IF(SUM($C571,$I524)&gt;AY$4,$AM538/$I524,$AM538-SUM($I571:AX571))))</f>
        <v>0</v>
      </c>
      <c r="AZ571" s="31">
        <f>IF($I524="n/a",0,IF(AZ$4&lt;=$C571,0,IF(SUM($C571,$I524)&gt;AZ$4,$AM538/$I524,$AM538-SUM($I571:AY571))))</f>
        <v>0</v>
      </c>
      <c r="BA571" s="31">
        <f>IF($I524="n/a",0,IF(BA$4&lt;=$C571,0,IF(SUM($C571,$I524)&gt;BA$4,$AM538/$I524,$AM538-SUM($I571:AZ571))))</f>
        <v>0</v>
      </c>
      <c r="BB571" s="31">
        <f>IF($I524="n/a",0,IF(BB$4&lt;=$C571,0,IF(SUM($C571,$I524)&gt;BB$4,$AM538/$I524,$AM538-SUM($I571:BA571))))</f>
        <v>0</v>
      </c>
      <c r="BC571" s="31">
        <f>IF($I524="n/a",0,IF(BC$4&lt;=$C571,0,IF(SUM($C571,$I524)&gt;BC$4,$AM538/$I524,$AM538-SUM($I571:BB571))))</f>
        <v>0</v>
      </c>
      <c r="BD571" s="31">
        <f>IF($I524="n/a",0,IF(BD$4&lt;=$C571,0,IF(SUM($C571,$I524)&gt;BD$4,$AM538/$I524,$AM538-SUM($I571:BC571))))</f>
        <v>0</v>
      </c>
      <c r="BE571" s="31">
        <f>IF($I524="n/a",0,IF(BE$4&lt;=$C571,0,IF(SUM($C571,$I524)&gt;BE$4,$AM538/$I524,$AM538-SUM($I571:BD571))))</f>
        <v>0</v>
      </c>
      <c r="BF571" s="31">
        <f>IF($I524="n/a",0,IF(BF$4&lt;=$C571,0,IF(SUM($C571,$I524)&gt;BF$4,$AM538/$I524,$AM538-SUM($I571:BE571))))</f>
        <v>0</v>
      </c>
      <c r="BG571" s="31">
        <f>IF($I524="n/a",0,IF(BG$4&lt;=$C571,0,IF(SUM($C571,$I524)&gt;BG$4,$AM538/$I524,$AM538-SUM($I571:BF571))))</f>
        <v>0</v>
      </c>
      <c r="BH571" s="31">
        <f>IF($I524="n/a",0,IF(BH$4&lt;=$C571,0,IF(SUM($C571,$I524)&gt;BH$4,$AM538/$I524,$AM538-SUM($I571:BG571))))</f>
        <v>0</v>
      </c>
      <c r="BI571" s="31">
        <f>IF($I524="n/a",0,IF(BI$4&lt;=$C571,0,IF(SUM($C571,$I524)&gt;BI$4,$AM538/$I524,$AM538-SUM($I571:BH571))))</f>
        <v>0</v>
      </c>
      <c r="BJ571" s="31">
        <f>IF($I524="n/a",0,IF(BJ$4&lt;=$C571,0,IF(SUM($C571,$I524)&gt;BJ$4,$AM538/$I524,$AM538-SUM($I571:BI571))))</f>
        <v>0</v>
      </c>
      <c r="BK571" s="31">
        <f>IF($I524="n/a",0,IF(BK$4&lt;=$C571,0,IF(SUM($C571,$I524)&gt;BK$4,$AM538/$I524,$AM538-SUM($I571:BJ571))))</f>
        <v>0</v>
      </c>
      <c r="BL571" s="31">
        <f>IF($I524="n/a",0,IF(BL$4&lt;=$C571,0,IF(SUM($C571,$I524)&gt;BL$4,$AM538/$I524,$AM538-SUM($I571:BK571))))</f>
        <v>0</v>
      </c>
      <c r="BM571" s="31">
        <f>IF($I524="n/a",0,IF(BM$4&lt;=$C571,0,IF(SUM($C571,$I524)&gt;BM$4,$AM538/$I524,$AM538-SUM($I571:BL571))))</f>
        <v>0</v>
      </c>
      <c r="BN571" s="31">
        <f>IF($I524="n/a",0,IF(BN$4&lt;=$C571,0,IF(SUM($C571,$I524)&gt;BN$4,$AM538/$I524,$AM538-SUM($I571:BM571))))</f>
        <v>0</v>
      </c>
      <c r="BO571" s="31">
        <f>IF($I524="n/a",0,IF(BO$4&lt;=$C571,0,IF(SUM($C571,$I524)&gt;BO$4,$AM538/$I524,$AM538-SUM($I571:BN571))))</f>
        <v>0</v>
      </c>
      <c r="BP571" s="31">
        <f>IF($I524="n/a",0,IF(BP$4&lt;=$C571,0,IF(SUM($C571,$I524)&gt;BP$4,$AM538/$I524,$AM538-SUM($I571:BO571))))</f>
        <v>0</v>
      </c>
      <c r="BQ571" s="31">
        <f>IF($I524="n/a",0,IF(BQ$4&lt;=$C571,0,IF(SUM($C571,$I524)&gt;BQ$4,$AM538/$I524,$AM538-SUM($I571:BP571))))</f>
        <v>0</v>
      </c>
      <c r="BR571" s="31">
        <f>IF($I524="n/a",0,IF(BR$4&lt;=$C571,0,IF(SUM($C571,$I524)&gt;BR$4,$AM538/$I524,$AM538-SUM($I571:BQ571))))</f>
        <v>0</v>
      </c>
      <c r="BS571" s="31">
        <f>IF($I524="n/a",0,IF(BS$4&lt;=$C571,0,IF(SUM($C571,$I524)&gt;BS$4,$AM538/$I524,$AM538-SUM($I571:BR571))))</f>
        <v>0</v>
      </c>
      <c r="BT571" s="31">
        <f>IF($I524="n/a",0,IF(BT$4&lt;=$C571,0,IF(SUM($C571,$I524)&gt;BT$4,$AM538/$I524,$AM538-SUM($I571:BS571))))</f>
        <v>0</v>
      </c>
      <c r="BU571" s="31">
        <f>IF($I524="n/a",0,IF(BU$4&lt;=$C571,0,IF(SUM($C571,$I524)&gt;BU$4,$AM538/$I524,$AM538-SUM($I571:BT571))))</f>
        <v>0</v>
      </c>
      <c r="BV571" s="31">
        <f>IF($I524="n/a",0,IF(BV$4&lt;=$C571,0,IF(SUM($C571,$I524)&gt;BV$4,$AM538/$I524,$AM538-SUM($I571:BU571))))</f>
        <v>0</v>
      </c>
      <c r="BW571" s="31">
        <f>IF($I524="n/a",0,IF(BW$4&lt;=$C571,0,IF(SUM($C571,$I524)&gt;BW$4,$AM538/$I524,$AM538-SUM($I571:BV571))))</f>
        <v>0</v>
      </c>
      <c r="BX571" s="31">
        <f>IF($I524="n/a",0,IF(BX$4&lt;=$C571,0,IF(SUM($C571,$I524)&gt;BX$4,$AM538/$I524,$AM538-SUM($I571:BW571))))</f>
        <v>0</v>
      </c>
      <c r="BY571" s="31">
        <f>IF($I524="n/a",0,IF(BY$4&lt;=$C571,0,IF(SUM($C571,$I524)&gt;BY$4,$AM538/$I524,$AM538-SUM($I571:BX571))))</f>
        <v>0</v>
      </c>
      <c r="BZ571" s="31">
        <f>IF($I524="n/a",0,IF(BZ$4&lt;=$C571,0,IF(SUM($C571,$I524)&gt;BZ$4,$AM538/$I524,$AM538-SUM($I571:BY571))))</f>
        <v>0</v>
      </c>
      <c r="CA571" s="31">
        <f>IF($I524="n/a",0,IF(CA$4&lt;=$C571,0,IF(SUM($C571,$I524)&gt;CA$4,$AM538/$I524,$AM538-SUM($I571:BZ571))))</f>
        <v>0</v>
      </c>
      <c r="CB571" s="31">
        <f>IF($I524="n/a",0,IF(CB$4&lt;=$C571,0,IF(SUM($C571,$I524)&gt;CB$4,$AM538/$I524,$AM538-SUM($I571:CA571))))</f>
        <v>0</v>
      </c>
      <c r="CC571" s="31">
        <f>IF($I524="n/a",0,IF(CC$4&lt;=$C571,0,IF(SUM($C571,$I524)&gt;CC$4,$AM538/$I524,$AM538-SUM($I571:CB571))))</f>
        <v>0</v>
      </c>
      <c r="CD571" s="31">
        <f>IF($I524="n/a",0,IF(CD$4&lt;=$C571,0,IF(SUM($C571,$I524)&gt;CD$4,$AM538/$I524,$AM538-SUM($I571:CC571))))</f>
        <v>0</v>
      </c>
      <c r="CE571" s="31">
        <f>IF($I524="n/a",0,IF(CE$4&lt;=$C571,0,IF(SUM($C571,$I524)&gt;CE$4,$AM538/$I524,$AM538-SUM($I571:CD571))))</f>
        <v>0</v>
      </c>
      <c r="CF571" s="31">
        <f>IF($I524="n/a",0,IF(CF$4&lt;=$C571,0,IF(SUM($C571,$I524)&gt;CF$4,$AM538/$I524,$AM538-SUM($I571:CE571))))</f>
        <v>0</v>
      </c>
    </row>
    <row r="572" spans="1:84" s="153" customFormat="1" ht="12.75" customHeight="1">
      <c r="A572"/>
      <c r="C572" s="164"/>
      <c r="D572" s="155"/>
      <c r="E572" s="155"/>
      <c r="I572" s="31"/>
    </row>
    <row r="573" spans="1:84" s="153" customFormat="1" ht="12.75" customHeight="1">
      <c r="A573"/>
      <c r="B573" s="97"/>
      <c r="C573" s="97"/>
      <c r="D573" s="97" t="s">
        <v>9</v>
      </c>
      <c r="E573" s="97" t="s">
        <v>185</v>
      </c>
      <c r="F573" s="97"/>
      <c r="G573" s="97"/>
      <c r="H573" s="97"/>
      <c r="I573" s="97"/>
      <c r="J573" s="267">
        <f t="shared" ref="J573:AO573" si="2748">J530+SUM(J540:J571)</f>
        <v>50.643046921611813</v>
      </c>
      <c r="K573" s="267">
        <f t="shared" si="2748"/>
        <v>52.257537259125492</v>
      </c>
      <c r="L573" s="267">
        <f t="shared" si="2748"/>
        <v>53.408579557898037</v>
      </c>
      <c r="M573" s="267">
        <f t="shared" si="2748"/>
        <v>54.610725955840344</v>
      </c>
      <c r="N573" s="267">
        <f t="shared" si="2748"/>
        <v>55.936769213366077</v>
      </c>
      <c r="O573" s="204">
        <f t="shared" si="2748"/>
        <v>56.6123086614108</v>
      </c>
      <c r="P573" s="204">
        <f t="shared" si="2748"/>
        <v>56.6123086614108</v>
      </c>
      <c r="Q573" s="204">
        <f t="shared" si="2748"/>
        <v>56.6123086614108</v>
      </c>
      <c r="R573" s="204">
        <f t="shared" si="2748"/>
        <v>56.6123086614108</v>
      </c>
      <c r="S573" s="204">
        <f t="shared" si="2748"/>
        <v>56.6123086614108</v>
      </c>
      <c r="T573" s="204">
        <f t="shared" si="2748"/>
        <v>56.6123086614108</v>
      </c>
      <c r="U573" s="204">
        <f t="shared" si="2748"/>
        <v>56.6123086614108</v>
      </c>
      <c r="V573" s="204">
        <f t="shared" si="2748"/>
        <v>56.6123086614108</v>
      </c>
      <c r="W573" s="204">
        <f t="shared" si="2748"/>
        <v>56.6123086614108</v>
      </c>
      <c r="X573" s="204">
        <f t="shared" si="2748"/>
        <v>56.6123086614108</v>
      </c>
      <c r="Y573" s="204">
        <f t="shared" si="2748"/>
        <v>56.6123086614108</v>
      </c>
      <c r="Z573" s="204">
        <f t="shared" si="2748"/>
        <v>56.6123086614108</v>
      </c>
      <c r="AA573" s="204">
        <f t="shared" si="2748"/>
        <v>27.205873692652499</v>
      </c>
      <c r="AB573" s="204">
        <f t="shared" si="2748"/>
        <v>16.421895371730542</v>
      </c>
      <c r="AC573" s="204">
        <f t="shared" si="2748"/>
        <v>16.421895371730542</v>
      </c>
      <c r="AD573" s="204">
        <f t="shared" si="2748"/>
        <v>16.421895371730542</v>
      </c>
      <c r="AE573" s="204">
        <f t="shared" si="2748"/>
        <v>16.421895371730542</v>
      </c>
      <c r="AF573" s="204">
        <f t="shared" si="2748"/>
        <v>16.421895371730542</v>
      </c>
      <c r="AG573" s="204">
        <f t="shared" si="2748"/>
        <v>16.421895371730542</v>
      </c>
      <c r="AH573" s="204">
        <f t="shared" si="2748"/>
        <v>16.421895371730542</v>
      </c>
      <c r="AI573" s="204">
        <f t="shared" si="2748"/>
        <v>16.421895371730542</v>
      </c>
      <c r="AJ573" s="204">
        <f t="shared" si="2748"/>
        <v>16.421895371730542</v>
      </c>
      <c r="AK573" s="204">
        <f t="shared" si="2748"/>
        <v>16.421895371730542</v>
      </c>
      <c r="AL573" s="204">
        <f t="shared" si="2748"/>
        <v>16.421895371730542</v>
      </c>
      <c r="AM573" s="204">
        <f t="shared" si="2748"/>
        <v>16.421895371730542</v>
      </c>
      <c r="AN573" s="204">
        <f t="shared" si="2748"/>
        <v>16.421895371730542</v>
      </c>
      <c r="AO573" s="204">
        <f t="shared" si="2748"/>
        <v>16.421895371730542</v>
      </c>
      <c r="AP573" s="204">
        <f t="shared" ref="AP573:BU573" si="2749">AP530+SUM(AP540:AP571)</f>
        <v>16.421895371730542</v>
      </c>
      <c r="AQ573" s="204">
        <f t="shared" si="2749"/>
        <v>16.421895371730542</v>
      </c>
      <c r="AR573" s="204">
        <f t="shared" si="2749"/>
        <v>16.421895371730542</v>
      </c>
      <c r="AS573" s="204">
        <f t="shared" si="2749"/>
        <v>16.421895371730542</v>
      </c>
      <c r="AT573" s="204">
        <f t="shared" si="2749"/>
        <v>16.421895371730542</v>
      </c>
      <c r="AU573" s="204">
        <f t="shared" si="2749"/>
        <v>16.421895371730542</v>
      </c>
      <c r="AV573" s="204">
        <f t="shared" si="2749"/>
        <v>16.421895371730542</v>
      </c>
      <c r="AW573" s="204">
        <f t="shared" si="2749"/>
        <v>16.421895371730542</v>
      </c>
      <c r="AX573" s="204">
        <f t="shared" si="2749"/>
        <v>16.421895371730542</v>
      </c>
      <c r="AY573" s="204">
        <f t="shared" si="2749"/>
        <v>16.421895371730542</v>
      </c>
      <c r="AZ573" s="204">
        <f t="shared" si="2749"/>
        <v>16.419836421751487</v>
      </c>
      <c r="BA573" s="204">
        <f t="shared" si="2749"/>
        <v>5.9692617397989851</v>
      </c>
      <c r="BB573" s="204">
        <f t="shared" si="2749"/>
        <v>5.9692617397989851</v>
      </c>
      <c r="BC573" s="204">
        <f t="shared" si="2749"/>
        <v>6.6573530666147116</v>
      </c>
      <c r="BD573" s="204">
        <f t="shared" si="2749"/>
        <v>5.0428627291010137</v>
      </c>
      <c r="BE573" s="204">
        <f t="shared" si="2749"/>
        <v>3.891820430328476</v>
      </c>
      <c r="BF573" s="204">
        <f t="shared" si="2749"/>
        <v>2.689674032386141</v>
      </c>
      <c r="BG573" s="204">
        <f t="shared" si="2749"/>
        <v>1.3636307748603897</v>
      </c>
      <c r="BH573" s="204">
        <f t="shared" si="2749"/>
        <v>0</v>
      </c>
      <c r="BI573" s="204">
        <f t="shared" si="2749"/>
        <v>0</v>
      </c>
      <c r="BJ573" s="204">
        <f t="shared" si="2749"/>
        <v>0</v>
      </c>
      <c r="BK573" s="204">
        <f t="shared" si="2749"/>
        <v>0</v>
      </c>
      <c r="BL573" s="204">
        <f t="shared" si="2749"/>
        <v>0</v>
      </c>
      <c r="BM573" s="204">
        <f t="shared" si="2749"/>
        <v>0</v>
      </c>
      <c r="BN573" s="204">
        <f t="shared" si="2749"/>
        <v>0</v>
      </c>
      <c r="BO573" s="204">
        <f t="shared" si="2749"/>
        <v>0</v>
      </c>
      <c r="BP573" s="204">
        <f t="shared" si="2749"/>
        <v>0</v>
      </c>
      <c r="BQ573" s="204">
        <f t="shared" si="2749"/>
        <v>0</v>
      </c>
      <c r="BR573" s="204">
        <f t="shared" si="2749"/>
        <v>0</v>
      </c>
      <c r="BS573" s="204">
        <f t="shared" si="2749"/>
        <v>0</v>
      </c>
      <c r="BT573" s="204">
        <f t="shared" si="2749"/>
        <v>0</v>
      </c>
      <c r="BU573" s="204">
        <f t="shared" si="2749"/>
        <v>0</v>
      </c>
      <c r="BV573" s="204">
        <f t="shared" ref="BV573:CF573" si="2750">BV530+SUM(BV540:BV571)</f>
        <v>0</v>
      </c>
      <c r="BW573" s="204">
        <f t="shared" si="2750"/>
        <v>0</v>
      </c>
      <c r="BX573" s="204">
        <f t="shared" si="2750"/>
        <v>0</v>
      </c>
      <c r="BY573" s="204">
        <f t="shared" si="2750"/>
        <v>0</v>
      </c>
      <c r="BZ573" s="204">
        <f t="shared" si="2750"/>
        <v>0</v>
      </c>
      <c r="CA573" s="204">
        <f t="shared" si="2750"/>
        <v>0</v>
      </c>
      <c r="CB573" s="204">
        <f t="shared" si="2750"/>
        <v>0</v>
      </c>
      <c r="CC573" s="204">
        <f t="shared" si="2750"/>
        <v>0</v>
      </c>
      <c r="CD573" s="204">
        <f t="shared" si="2750"/>
        <v>0</v>
      </c>
      <c r="CE573" s="204">
        <f t="shared" si="2750"/>
        <v>0</v>
      </c>
      <c r="CF573" s="204">
        <f t="shared" si="2750"/>
        <v>0</v>
      </c>
    </row>
    <row r="574" spans="1:84" s="153" customFormat="1" ht="12.75" customHeight="1">
      <c r="A574"/>
      <c r="C574" s="164"/>
      <c r="D574" s="155" t="s">
        <v>8</v>
      </c>
      <c r="E574" s="155" t="s">
        <v>185</v>
      </c>
      <c r="I574" s="31"/>
      <c r="J574" s="205">
        <f t="shared" ref="J574" si="2751">J538-SUM(J542:J571)+I574</f>
        <v>72.652065188115529</v>
      </c>
      <c r="K574" s="205">
        <f t="shared" ref="K574" si="2752">K538-SUM(K542:K571)+J574</f>
        <v>122.83447829536627</v>
      </c>
      <c r="L574" s="205">
        <f t="shared" ref="L574" si="2753">L538-SUM(L542:L571)+K574</f>
        <v>174.16553356648387</v>
      </c>
      <c r="M574" s="205">
        <f t="shared" ref="M574" si="2754">M538-SUM(M542:M571)+L574</f>
        <v>229.86980112091356</v>
      </c>
      <c r="N574" s="205">
        <f t="shared" ref="N574" si="2755">N538-SUM(N542:N571)+M574</f>
        <v>285.93946369787898</v>
      </c>
      <c r="O574" s="205">
        <f t="shared" ref="O574" si="2756">O538-SUM(O542:O571)+N574</f>
        <v>279.28211063126429</v>
      </c>
      <c r="P574" s="205">
        <f t="shared" ref="P574" si="2757">P538-SUM(P542:P571)+O574</f>
        <v>272.6247575646496</v>
      </c>
      <c r="Q574" s="205">
        <f t="shared" ref="Q574" si="2758">Q538-SUM(Q542:Q571)+P574</f>
        <v>265.96740449803491</v>
      </c>
      <c r="R574" s="205">
        <f t="shared" ref="R574" si="2759">R538-SUM(R542:R571)+Q574</f>
        <v>259.31005143142022</v>
      </c>
      <c r="S574" s="205">
        <f t="shared" ref="S574" si="2760">S538-SUM(S542:S571)+R574</f>
        <v>252.6526983648055</v>
      </c>
      <c r="T574" s="205">
        <f t="shared" ref="T574" si="2761">T538-SUM(T542:T571)+S574</f>
        <v>245.99534529819078</v>
      </c>
      <c r="U574" s="205">
        <f t="shared" ref="U574" si="2762">U538-SUM(U542:U571)+T574</f>
        <v>239.33799223157607</v>
      </c>
      <c r="V574" s="205">
        <f t="shared" ref="V574" si="2763">V538-SUM(V542:V571)+U574</f>
        <v>232.68063916496135</v>
      </c>
      <c r="W574" s="205">
        <f t="shared" ref="W574" si="2764">W538-SUM(W542:W571)+V574</f>
        <v>226.02328609834663</v>
      </c>
      <c r="X574" s="205">
        <f t="shared" ref="X574" si="2765">X538-SUM(X542:X571)+W574</f>
        <v>219.36593303173191</v>
      </c>
      <c r="Y574" s="205">
        <f t="shared" ref="Y574" si="2766">Y538-SUM(Y542:Y571)+X574</f>
        <v>212.7085799651172</v>
      </c>
      <c r="Z574" s="205">
        <f t="shared" ref="Z574" si="2767">Z538-SUM(Z542:Z571)+Y574</f>
        <v>206.05122689850248</v>
      </c>
      <c r="AA574" s="205">
        <f t="shared" ref="AA574" si="2768">AA538-SUM(AA542:AA571)+Z574</f>
        <v>199.39387383188776</v>
      </c>
      <c r="AB574" s="205">
        <f t="shared" ref="AB574" si="2769">AB538-SUM(AB542:AB571)+AA574</f>
        <v>192.73652076527304</v>
      </c>
      <c r="AC574" s="205">
        <f t="shared" ref="AC574" si="2770">AC538-SUM(AC542:AC571)+AB574</f>
        <v>186.07916769865832</v>
      </c>
      <c r="AD574" s="205">
        <f t="shared" ref="AD574" si="2771">AD538-SUM(AD542:AD571)+AC574</f>
        <v>179.42181463204361</v>
      </c>
      <c r="AE574" s="205">
        <f t="shared" ref="AE574" si="2772">AE538-SUM(AE542:AE571)+AD574</f>
        <v>172.76446156542889</v>
      </c>
      <c r="AF574" s="205">
        <f t="shared" ref="AF574" si="2773">AF538-SUM(AF542:AF571)+AE574</f>
        <v>166.10710849881417</v>
      </c>
      <c r="AG574" s="205">
        <f t="shared" ref="AG574" si="2774">AG538-SUM(AG542:AG571)+AF574</f>
        <v>159.44975543219945</v>
      </c>
      <c r="AH574" s="205">
        <f t="shared" ref="AH574" si="2775">AH538-SUM(AH542:AH571)+AG574</f>
        <v>152.79240236558473</v>
      </c>
      <c r="AI574" s="205">
        <f t="shared" ref="AI574" si="2776">AI538-SUM(AI542:AI571)+AH574</f>
        <v>146.13504929897002</v>
      </c>
      <c r="AJ574" s="205">
        <f t="shared" ref="AJ574" si="2777">AJ538-SUM(AJ542:AJ571)+AI574</f>
        <v>139.4776962323553</v>
      </c>
      <c r="AK574" s="205">
        <f t="shared" ref="AK574" si="2778">AK538-SUM(AK542:AK571)+AJ574</f>
        <v>132.82034316574058</v>
      </c>
      <c r="AL574" s="205">
        <f t="shared" ref="AL574" si="2779">AL538-SUM(AL542:AL571)+AK574</f>
        <v>126.16299009912588</v>
      </c>
      <c r="AM574" s="205">
        <f t="shared" ref="AM574" si="2780">AM538-SUM(AM542:AM571)+AL574</f>
        <v>119.50563703251117</v>
      </c>
      <c r="AN574" s="205">
        <f t="shared" ref="AN574" si="2781">AN538-SUM(AN542:AN571)+AM574</f>
        <v>112.84828396589647</v>
      </c>
      <c r="AO574" s="205">
        <f t="shared" ref="AO574" si="2782">AO538-SUM(AO542:AO571)+AN574</f>
        <v>106.19093089928177</v>
      </c>
      <c r="AP574" s="205">
        <f t="shared" ref="AP574" si="2783">AP538-SUM(AP542:AP571)+AO574</f>
        <v>99.533577832667063</v>
      </c>
      <c r="AQ574" s="205">
        <f t="shared" ref="AQ574" si="2784">AQ538-SUM(AQ542:AQ571)+AP574</f>
        <v>92.87622476605236</v>
      </c>
      <c r="AR574" s="205">
        <f t="shared" ref="AR574" si="2785">AR538-SUM(AR542:AR571)+AQ574</f>
        <v>86.218871699437656</v>
      </c>
      <c r="AS574" s="205">
        <f t="shared" ref="AS574" si="2786">AS538-SUM(AS542:AS571)+AR574</f>
        <v>79.561518632822953</v>
      </c>
      <c r="AT574" s="205">
        <f t="shared" ref="AT574" si="2787">AT538-SUM(AT542:AT571)+AS574</f>
        <v>72.904165566208249</v>
      </c>
      <c r="AU574" s="205">
        <f t="shared" ref="AU574" si="2788">AU538-SUM(AU542:AU571)+AT574</f>
        <v>66.246812499593545</v>
      </c>
      <c r="AV574" s="205">
        <f t="shared" ref="AV574" si="2789">AV538-SUM(AV542:AV571)+AU574</f>
        <v>59.589459432978842</v>
      </c>
      <c r="AW574" s="205">
        <f t="shared" ref="AW574" si="2790">AW538-SUM(AW542:AW571)+AV574</f>
        <v>52.932106366364138</v>
      </c>
      <c r="AX574" s="205">
        <f t="shared" ref="AX574" si="2791">AX538-SUM(AX542:AX571)+AW574</f>
        <v>46.274753299749435</v>
      </c>
      <c r="AY574" s="205">
        <f t="shared" ref="AY574" si="2792">AY538-SUM(AY542:AY571)+AX574</f>
        <v>39.617400233134731</v>
      </c>
      <c r="AZ574" s="205">
        <f t="shared" ref="AZ574" si="2793">AZ538-SUM(AZ542:AZ571)+AY574</f>
        <v>32.960047166520027</v>
      </c>
      <c r="BA574" s="205">
        <f t="shared" ref="BA574" si="2794">BA538-SUM(BA542:BA571)+AZ574</f>
        <v>26.302694099905324</v>
      </c>
      <c r="BB574" s="205">
        <f t="shared" ref="BB574" si="2795">BB538-SUM(BB542:BB571)+BA574</f>
        <v>19.64534103329062</v>
      </c>
      <c r="BC574" s="205">
        <f t="shared" ref="BC574" si="2796">BC538-SUM(BC542:BC571)+BB574</f>
        <v>12.987987966675909</v>
      </c>
      <c r="BD574" s="205">
        <f t="shared" ref="BD574" si="2797">BD538-SUM(BD542:BD571)+BC574</f>
        <v>7.9451252375748957</v>
      </c>
      <c r="BE574" s="205">
        <f t="shared" ref="BE574" si="2798">BE538-SUM(BE542:BE571)+BD574</f>
        <v>4.0533048072464197</v>
      </c>
      <c r="BF574" s="205">
        <f t="shared" ref="BF574" si="2799">BF538-SUM(BF542:BF571)+BE574</f>
        <v>1.3636307748602787</v>
      </c>
      <c r="BG574" s="205">
        <f t="shared" ref="BG574" si="2800">BG538-SUM(BG542:BG571)+BF574</f>
        <v>-1.1102230246251565E-13</v>
      </c>
      <c r="BH574" s="205">
        <f t="shared" ref="BH574" si="2801">BH538-SUM(BH542:BH571)+BG574</f>
        <v>-1.1102230246251565E-13</v>
      </c>
      <c r="BI574" s="205">
        <f t="shared" ref="BI574" si="2802">BI538-SUM(BI542:BI571)+BH574</f>
        <v>-1.1102230246251565E-13</v>
      </c>
      <c r="BJ574" s="205">
        <f t="shared" ref="BJ574" si="2803">BJ538-SUM(BJ542:BJ571)+BI574</f>
        <v>-1.1102230246251565E-13</v>
      </c>
      <c r="BK574" s="205">
        <f t="shared" ref="BK574" si="2804">BK538-SUM(BK542:BK571)+BJ574</f>
        <v>-1.1102230246251565E-13</v>
      </c>
      <c r="BL574" s="205">
        <f t="shared" ref="BL574" si="2805">BL538-SUM(BL542:BL571)+BK574</f>
        <v>-1.1102230246251565E-13</v>
      </c>
      <c r="BM574" s="205">
        <f t="shared" ref="BM574" si="2806">BM538-SUM(BM542:BM571)+BL574</f>
        <v>-1.1102230246251565E-13</v>
      </c>
      <c r="BN574" s="205">
        <f t="shared" ref="BN574" si="2807">BN538-SUM(BN542:BN571)+BM574</f>
        <v>-1.1102230246251565E-13</v>
      </c>
      <c r="BO574" s="205">
        <f t="shared" ref="BO574" si="2808">BO538-SUM(BO542:BO571)+BN574</f>
        <v>-1.1102230246251565E-13</v>
      </c>
      <c r="BP574" s="205">
        <f t="shared" ref="BP574" si="2809">BP538-SUM(BP542:BP571)+BO574</f>
        <v>-1.1102230246251565E-13</v>
      </c>
      <c r="BQ574" s="205">
        <f t="shared" ref="BQ574" si="2810">BQ538-SUM(BQ542:BQ571)+BP574</f>
        <v>-1.1102230246251565E-13</v>
      </c>
      <c r="BR574" s="205">
        <f t="shared" ref="BR574" si="2811">BR538-SUM(BR542:BR571)+BQ574</f>
        <v>-1.1102230246251565E-13</v>
      </c>
      <c r="BS574" s="205">
        <f t="shared" ref="BS574" si="2812">BS538-SUM(BS542:BS571)+BR574</f>
        <v>-1.1102230246251565E-13</v>
      </c>
      <c r="BT574" s="205">
        <f t="shared" ref="BT574" si="2813">BT538-SUM(BT542:BT571)+BS574</f>
        <v>-1.1102230246251565E-13</v>
      </c>
      <c r="BU574" s="205">
        <f t="shared" ref="BU574" si="2814">BU538-SUM(BU542:BU571)+BT574</f>
        <v>-1.1102230246251565E-13</v>
      </c>
      <c r="BV574" s="205">
        <f t="shared" ref="BV574" si="2815">BV538-SUM(BV542:BV571)+BU574</f>
        <v>-1.1102230246251565E-13</v>
      </c>
      <c r="BW574" s="205">
        <f t="shared" ref="BW574" si="2816">BW538-SUM(BW542:BW571)+BV574</f>
        <v>-1.1102230246251565E-13</v>
      </c>
      <c r="BX574" s="205">
        <f t="shared" ref="BX574" si="2817">BX538-SUM(BX542:BX571)+BW574</f>
        <v>-1.1102230246251565E-13</v>
      </c>
      <c r="BY574" s="205">
        <f t="shared" ref="BY574" si="2818">BY538-SUM(BY542:BY571)+BX574</f>
        <v>-1.1102230246251565E-13</v>
      </c>
      <c r="BZ574" s="205">
        <f t="shared" ref="BZ574" si="2819">BZ538-SUM(BZ542:BZ571)+BY574</f>
        <v>-1.1102230246251565E-13</v>
      </c>
      <c r="CA574" s="205">
        <f t="shared" ref="CA574" si="2820">CA538-SUM(CA542:CA571)+BZ574</f>
        <v>-1.1102230246251565E-13</v>
      </c>
      <c r="CB574" s="205">
        <f t="shared" ref="CB574" si="2821">CB538-SUM(CB542:CB571)+CA574</f>
        <v>-1.1102230246251565E-13</v>
      </c>
      <c r="CC574" s="205">
        <f t="shared" ref="CC574" si="2822">CC538-SUM(CC542:CC571)+CB574</f>
        <v>-1.1102230246251565E-13</v>
      </c>
      <c r="CD574" s="205">
        <f t="shared" ref="CD574" si="2823">CD538-SUM(CD542:CD571)+CC574</f>
        <v>-1.1102230246251565E-13</v>
      </c>
      <c r="CE574" s="205">
        <f t="shared" ref="CE574" si="2824">CE538-SUM(CE542:CE571)+CD574</f>
        <v>-1.1102230246251565E-13</v>
      </c>
      <c r="CF574" s="205">
        <f t="shared" ref="CF574" si="2825">CF538-SUM(CF542:CF571)+CE574</f>
        <v>-1.1102230246251565E-13</v>
      </c>
    </row>
    <row r="575" spans="1:84" s="153" customFormat="1" ht="12.75" customHeight="1">
      <c r="A575"/>
      <c r="C575" s="164"/>
      <c r="D575" s="155" t="str">
        <f>"Total Closing RAB - "&amp;B521</f>
        <v>Total Closing RAB - Distribution Transformers</v>
      </c>
      <c r="E575" s="155" t="s">
        <v>185</v>
      </c>
      <c r="I575" s="31"/>
      <c r="J575" s="4">
        <f t="shared" ref="J575:BU575" si="2826">J574+J534</f>
        <v>726.48265614392153</v>
      </c>
      <c r="K575" s="4">
        <f t="shared" si="2826"/>
        <v>736.47465596149198</v>
      </c>
      <c r="L575" s="4">
        <f t="shared" si="2826"/>
        <v>747.61529794292937</v>
      </c>
      <c r="M575" s="4">
        <f t="shared" si="2826"/>
        <v>763.12915220767877</v>
      </c>
      <c r="N575" s="4">
        <f t="shared" si="2826"/>
        <v>779.008401494964</v>
      </c>
      <c r="O575" s="4">
        <f t="shared" si="2826"/>
        <v>732.16063513866902</v>
      </c>
      <c r="P575" s="4">
        <f t="shared" si="2826"/>
        <v>685.31286878237415</v>
      </c>
      <c r="Q575" s="4">
        <f t="shared" si="2826"/>
        <v>638.46510242607928</v>
      </c>
      <c r="R575" s="4">
        <f t="shared" si="2826"/>
        <v>591.6173360697843</v>
      </c>
      <c r="S575" s="4">
        <f t="shared" si="2826"/>
        <v>544.76956971348932</v>
      </c>
      <c r="T575" s="4">
        <f t="shared" si="2826"/>
        <v>497.92180335719434</v>
      </c>
      <c r="U575" s="4">
        <f t="shared" si="2826"/>
        <v>451.07403700089935</v>
      </c>
      <c r="V575" s="4">
        <f t="shared" si="2826"/>
        <v>404.22627064460437</v>
      </c>
      <c r="W575" s="4">
        <f t="shared" si="2826"/>
        <v>357.37850428830939</v>
      </c>
      <c r="X575" s="4">
        <f t="shared" si="2826"/>
        <v>310.5307379320144</v>
      </c>
      <c r="Y575" s="4">
        <f t="shared" si="2826"/>
        <v>263.68297157571948</v>
      </c>
      <c r="Z575" s="4">
        <f t="shared" si="2826"/>
        <v>216.83520521942449</v>
      </c>
      <c r="AA575" s="4">
        <f t="shared" si="2826"/>
        <v>199.39387383188779</v>
      </c>
      <c r="AB575" s="4">
        <f t="shared" si="2826"/>
        <v>192.7365207652731</v>
      </c>
      <c r="AC575" s="4">
        <f t="shared" si="2826"/>
        <v>186.07916769865835</v>
      </c>
      <c r="AD575" s="4">
        <f t="shared" si="2826"/>
        <v>179.42181463204366</v>
      </c>
      <c r="AE575" s="4">
        <f t="shared" si="2826"/>
        <v>172.76446156542892</v>
      </c>
      <c r="AF575" s="4">
        <f t="shared" si="2826"/>
        <v>166.10710849881423</v>
      </c>
      <c r="AG575" s="4">
        <f t="shared" si="2826"/>
        <v>159.44975543219948</v>
      </c>
      <c r="AH575" s="4">
        <f t="shared" si="2826"/>
        <v>152.79240236558479</v>
      </c>
      <c r="AI575" s="4">
        <f t="shared" si="2826"/>
        <v>146.13504929897005</v>
      </c>
      <c r="AJ575" s="4">
        <f t="shared" si="2826"/>
        <v>139.47769623235536</v>
      </c>
      <c r="AK575" s="4">
        <f t="shared" si="2826"/>
        <v>132.82034316574061</v>
      </c>
      <c r="AL575" s="4">
        <f t="shared" si="2826"/>
        <v>126.16299009912592</v>
      </c>
      <c r="AM575" s="4">
        <f t="shared" si="2826"/>
        <v>119.50563703251122</v>
      </c>
      <c r="AN575" s="4">
        <f t="shared" si="2826"/>
        <v>112.84828396589651</v>
      </c>
      <c r="AO575" s="4">
        <f t="shared" si="2826"/>
        <v>106.19093089928181</v>
      </c>
      <c r="AP575" s="4">
        <f t="shared" si="2826"/>
        <v>99.533577832667106</v>
      </c>
      <c r="AQ575" s="4">
        <f t="shared" si="2826"/>
        <v>92.876224766052403</v>
      </c>
      <c r="AR575" s="4">
        <f t="shared" si="2826"/>
        <v>86.218871699437699</v>
      </c>
      <c r="AS575" s="4">
        <f t="shared" si="2826"/>
        <v>79.561518632822995</v>
      </c>
      <c r="AT575" s="4">
        <f t="shared" si="2826"/>
        <v>72.904165566208292</v>
      </c>
      <c r="AU575" s="4">
        <f t="shared" si="2826"/>
        <v>66.246812499593588</v>
      </c>
      <c r="AV575" s="4">
        <f t="shared" si="2826"/>
        <v>59.589459432978884</v>
      </c>
      <c r="AW575" s="4">
        <f t="shared" si="2826"/>
        <v>52.932106366364181</v>
      </c>
      <c r="AX575" s="4">
        <f t="shared" si="2826"/>
        <v>46.274753299749477</v>
      </c>
      <c r="AY575" s="4">
        <f t="shared" si="2826"/>
        <v>39.617400233134774</v>
      </c>
      <c r="AZ575" s="4">
        <f t="shared" si="2826"/>
        <v>32.96004716652007</v>
      </c>
      <c r="BA575" s="4">
        <f t="shared" si="2826"/>
        <v>26.302694099905366</v>
      </c>
      <c r="BB575" s="4">
        <f t="shared" si="2826"/>
        <v>19.645341033290663</v>
      </c>
      <c r="BC575" s="4">
        <f t="shared" si="2826"/>
        <v>12.987987966675952</v>
      </c>
      <c r="BD575" s="4">
        <f t="shared" si="2826"/>
        <v>7.9451252375749384</v>
      </c>
      <c r="BE575" s="4">
        <f t="shared" si="2826"/>
        <v>4.0533048072464624</v>
      </c>
      <c r="BF575" s="4">
        <f t="shared" si="2826"/>
        <v>1.3636307748603214</v>
      </c>
      <c r="BG575" s="4">
        <f t="shared" si="2826"/>
        <v>-6.8389738316909643E-14</v>
      </c>
      <c r="BH575" s="4">
        <f t="shared" si="2826"/>
        <v>-6.8389738316909643E-14</v>
      </c>
      <c r="BI575" s="4">
        <f t="shared" si="2826"/>
        <v>-6.8389738316909643E-14</v>
      </c>
      <c r="BJ575" s="4">
        <f t="shared" si="2826"/>
        <v>-6.8389738316909643E-14</v>
      </c>
      <c r="BK575" s="4">
        <f t="shared" si="2826"/>
        <v>-6.8389738316909643E-14</v>
      </c>
      <c r="BL575" s="4">
        <f t="shared" si="2826"/>
        <v>-6.8389738316909643E-14</v>
      </c>
      <c r="BM575" s="4">
        <f t="shared" si="2826"/>
        <v>-6.8389738316909643E-14</v>
      </c>
      <c r="BN575" s="4">
        <f t="shared" si="2826"/>
        <v>-6.8389738316909643E-14</v>
      </c>
      <c r="BO575" s="4">
        <f t="shared" si="2826"/>
        <v>-6.8389738316909643E-14</v>
      </c>
      <c r="BP575" s="4">
        <f t="shared" si="2826"/>
        <v>-6.8389738316909643E-14</v>
      </c>
      <c r="BQ575" s="4">
        <f t="shared" si="2826"/>
        <v>-6.8389738316909643E-14</v>
      </c>
      <c r="BR575" s="4">
        <f t="shared" si="2826"/>
        <v>-6.8389738316909643E-14</v>
      </c>
      <c r="BS575" s="4">
        <f t="shared" si="2826"/>
        <v>-6.8389738316909643E-14</v>
      </c>
      <c r="BT575" s="4">
        <f t="shared" si="2826"/>
        <v>-6.8389738316909643E-14</v>
      </c>
      <c r="BU575" s="4">
        <f t="shared" si="2826"/>
        <v>-6.8389738316909643E-14</v>
      </c>
      <c r="BV575" s="4">
        <f t="shared" ref="BV575:CF575" si="2827">BV574+BV534</f>
        <v>-6.8389738316909643E-14</v>
      </c>
      <c r="BW575" s="4">
        <f t="shared" si="2827"/>
        <v>-6.8389738316909643E-14</v>
      </c>
      <c r="BX575" s="4">
        <f t="shared" si="2827"/>
        <v>-6.8389738316909643E-14</v>
      </c>
      <c r="BY575" s="4">
        <f t="shared" si="2827"/>
        <v>-6.8389738316909643E-14</v>
      </c>
      <c r="BZ575" s="4">
        <f t="shared" si="2827"/>
        <v>-6.8389738316909643E-14</v>
      </c>
      <c r="CA575" s="4">
        <f t="shared" si="2827"/>
        <v>-6.8389738316909643E-14</v>
      </c>
      <c r="CB575" s="4">
        <f t="shared" si="2827"/>
        <v>-6.8389738316909643E-14</v>
      </c>
      <c r="CC575" s="4">
        <f t="shared" si="2827"/>
        <v>-6.8389738316909643E-14</v>
      </c>
      <c r="CD575" s="4">
        <f t="shared" si="2827"/>
        <v>-6.8389738316909643E-14</v>
      </c>
      <c r="CE575" s="4">
        <f t="shared" si="2827"/>
        <v>-6.8389738316909643E-14</v>
      </c>
      <c r="CF575" s="4">
        <f t="shared" si="2827"/>
        <v>-6.8389738316909643E-14</v>
      </c>
    </row>
    <row r="576" spans="1:84" ht="12.75" customHeight="1">
      <c r="I576" s="31"/>
    </row>
    <row r="577" spans="1:2018" s="14" customFormat="1" ht="12.75" customHeight="1">
      <c r="A577"/>
      <c r="B577" s="16" t="str">
        <f>Inputs!C104</f>
        <v>Low Voltage Services</v>
      </c>
      <c r="C577" s="174"/>
      <c r="D577" s="19"/>
      <c r="E577" s="19"/>
      <c r="F577" s="15"/>
      <c r="G577" s="15"/>
      <c r="H577" s="15"/>
      <c r="I577" s="32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</row>
    <row r="578" spans="1:2018" ht="12.75" customHeight="1">
      <c r="B578" s="6"/>
      <c r="C578" s="175" t="s">
        <v>223</v>
      </c>
      <c r="I578" s="1">
        <f>INDEX(Inputs!$E$94:$E$121, MATCH(B577, Inputs!$C$94:$C$121,0))</f>
        <v>1</v>
      </c>
    </row>
    <row r="579" spans="1:2018" s="153" customFormat="1" ht="12.75" customHeight="1">
      <c r="A579"/>
      <c r="B579" s="6"/>
      <c r="C579" s="175" t="s">
        <v>222</v>
      </c>
      <c r="D579" s="155"/>
      <c r="E579" s="155"/>
      <c r="I579" s="33">
        <f>INDEX(Inputs!$F$94:$F$121, MATCH(B577, Inputs!$C$94:$C$121,0))</f>
        <v>33.431114086869542</v>
      </c>
    </row>
    <row r="580" spans="1:2018" ht="12.75" customHeight="1">
      <c r="B580" s="6"/>
      <c r="C580" s="175" t="s">
        <v>2</v>
      </c>
      <c r="I580" s="1">
        <f>INDEX(Inputs!$G$94:$G$121, MATCH(B577, Inputs!$C$94:$C$121,0))</f>
        <v>35</v>
      </c>
    </row>
    <row r="581" spans="1:2018" ht="12.75" customHeight="1">
      <c r="B581" s="6"/>
      <c r="C581" s="175"/>
      <c r="I581" s="31"/>
    </row>
    <row r="582" spans="1:2018" ht="12.75" customHeight="1">
      <c r="C582" s="164" t="s">
        <v>3</v>
      </c>
      <c r="I582" s="31"/>
    </row>
    <row r="583" spans="1:2018" s="153" customFormat="1" ht="12.75" customHeight="1">
      <c r="A583"/>
      <c r="C583" s="164"/>
      <c r="D583" s="98" t="s">
        <v>203</v>
      </c>
      <c r="E583" s="98" t="s">
        <v>185</v>
      </c>
      <c r="F583" s="97"/>
      <c r="G583" s="97"/>
      <c r="H583" s="97"/>
      <c r="I583" s="99"/>
      <c r="J583" s="267">
        <f>IF(OR($I578=0,I590=0,$I578="n/a"),0,SIGN($I590)*MIN(ABS($I590/$I578), ABS($I590-SUM($I583:I583))))</f>
        <v>4.7656060888826852</v>
      </c>
      <c r="K583" s="267">
        <f>IF(OR($I578=0,J590=0,$I578="n/a"),0,SIGN($I590)*MIN(ABS($I590/$I578), ABS($I590-SUM($I583:J583))))</f>
        <v>0</v>
      </c>
      <c r="L583" s="267">
        <f>IF(OR($I578=0,K590=0,$I578="n/a"),0,SIGN($I590)*MIN(ABS($I590/$I578), ABS($I590-SUM($I583:K583))))</f>
        <v>0</v>
      </c>
      <c r="M583" s="267">
        <f>IF(OR($I578=0,L590=0,$I578="n/a"),0,SIGN($I590)*MIN(ABS($I590/$I578), ABS($I590-SUM($I583:L583))))</f>
        <v>0</v>
      </c>
      <c r="N583" s="267">
        <f>IF(OR($I578=0,M590=0,$I578="n/a"),0,SIGN($I590)*MIN(ABS($I590/$I578), ABS($I590-SUM($I583:M583))))</f>
        <v>0</v>
      </c>
      <c r="O583" s="105">
        <f>IF(OR($I578=0,N590=0,$I578="n/a"),0,SIGN($I590)*MIN(ABS($I590/$I578), ABS($I590-SUM($I583:N583))))</f>
        <v>0</v>
      </c>
      <c r="P583" s="105">
        <f>IF(OR($I578=0,O590=0,$I578="n/a"),0,SIGN($I590)*MIN(ABS($I590/$I578), ABS($I590-SUM($I583:O583))))</f>
        <v>0</v>
      </c>
      <c r="Q583" s="105">
        <f>IF(OR($I578=0,P590=0,$I578="n/a"),0,SIGN($I590)*MIN(ABS($I590/$I578), ABS($I590-SUM($I583:P583))))</f>
        <v>0</v>
      </c>
      <c r="R583" s="105">
        <f>IF(OR($I578=0,Q590=0,$I578="n/a"),0,SIGN($I590)*MIN(ABS($I590/$I578), ABS($I590-SUM($I583:Q583))))</f>
        <v>0</v>
      </c>
      <c r="S583" s="105">
        <f>IF(OR($I578=0,R590=0,$I578="n/a"),0,SIGN($I590)*MIN(ABS($I590/$I578), ABS($I590-SUM($I583:R583))))</f>
        <v>0</v>
      </c>
      <c r="T583" s="105">
        <f>IF(OR($I578=0,S590=0,$I578="n/a"),0,SIGN($I590)*MIN(ABS($I590/$I578), ABS($I590-SUM($I583:S583))))</f>
        <v>0</v>
      </c>
      <c r="U583" s="105">
        <f>IF(OR($I578=0,T590=0,$I578="n/a"),0,SIGN($I590)*MIN(ABS($I590/$I578), ABS($I590-SUM($I583:T583))))</f>
        <v>0</v>
      </c>
      <c r="V583" s="105">
        <f>IF(OR($I578=0,U590=0,$I578="n/a"),0,SIGN($I590)*MIN(ABS($I590/$I578), ABS($I590-SUM($I583:U583))))</f>
        <v>0</v>
      </c>
      <c r="W583" s="105">
        <f>IF(OR($I578=0,V590=0,$I578="n/a"),0,SIGN($I590)*MIN(ABS($I590/$I578), ABS($I590-SUM($I583:V583))))</f>
        <v>0</v>
      </c>
      <c r="X583" s="105">
        <f>IF(OR($I578=0,W590=0,$I578="n/a"),0,SIGN($I590)*MIN(ABS($I590/$I578), ABS($I590-SUM($I583:W583))))</f>
        <v>0</v>
      </c>
      <c r="Y583" s="105">
        <f>IF(OR($I578=0,X590=0,$I578="n/a"),0,SIGN($I590)*MIN(ABS($I590/$I578), ABS($I590-SUM($I583:X583))))</f>
        <v>0</v>
      </c>
      <c r="Z583" s="105">
        <f>IF(OR($I578=0,Y590=0,$I578="n/a"),0,SIGN($I590)*MIN(ABS($I590/$I578), ABS($I590-SUM($I583:Y583))))</f>
        <v>0</v>
      </c>
      <c r="AA583" s="105">
        <f>IF(OR($I578=0,Z590=0,$I578="n/a"),0,SIGN($I590)*MIN(ABS($I590/$I578), ABS($I590-SUM($I583:Z583))))</f>
        <v>0</v>
      </c>
      <c r="AB583" s="105">
        <f>IF(OR($I578=0,AA590=0,$I578="n/a"),0,SIGN($I590)*MIN(ABS($I590/$I578), ABS($I590-SUM($I583:AA583))))</f>
        <v>0</v>
      </c>
      <c r="AC583" s="105">
        <f>IF(OR($I578=0,AB590=0,$I578="n/a"),0,SIGN($I590)*MIN(ABS($I590/$I578), ABS($I590-SUM($I583:AB583))))</f>
        <v>0</v>
      </c>
      <c r="AD583" s="105">
        <f>IF(OR($I578=0,AC590=0,$I578="n/a"),0,SIGN($I590)*MIN(ABS($I590/$I578), ABS($I590-SUM($I583:AC583))))</f>
        <v>0</v>
      </c>
      <c r="AE583" s="105">
        <f>IF(OR($I578=0,AD590=0,$I578="n/a"),0,SIGN($I590)*MIN(ABS($I590/$I578), ABS($I590-SUM($I583:AD583))))</f>
        <v>0</v>
      </c>
      <c r="AF583" s="105">
        <f>IF(OR($I578=0,AE590=0,$I578="n/a"),0,SIGN($I590)*MIN(ABS($I590/$I578), ABS($I590-SUM($I583:AE583))))</f>
        <v>0</v>
      </c>
      <c r="AG583" s="105">
        <f>IF(OR($I578=0,AF590=0,$I578="n/a"),0,SIGN($I590)*MIN(ABS($I590/$I578), ABS($I590-SUM($I583:AF583))))</f>
        <v>0</v>
      </c>
      <c r="AH583" s="105">
        <f>IF(OR($I578=0,AG590=0,$I578="n/a"),0,SIGN($I590)*MIN(ABS($I590/$I578), ABS($I590-SUM($I583:AG583))))</f>
        <v>0</v>
      </c>
      <c r="AI583" s="105">
        <f>IF(OR($I578=0,AH590=0,$I578="n/a"),0,SIGN($I590)*MIN(ABS($I590/$I578), ABS($I590-SUM($I583:AH583))))</f>
        <v>0</v>
      </c>
      <c r="AJ583" s="105">
        <f>IF(OR($I578=0,AI590=0,$I578="n/a"),0,SIGN($I590)*MIN(ABS($I590/$I578), ABS($I590-SUM($I583:AI583))))</f>
        <v>0</v>
      </c>
      <c r="AK583" s="105">
        <f>IF(OR($I578=0,AJ590=0,$I578="n/a"),0,SIGN($I590)*MIN(ABS($I590/$I578), ABS($I590-SUM($I583:AJ583))))</f>
        <v>0</v>
      </c>
      <c r="AL583" s="105">
        <f>IF(OR($I578=0,AK590=0,$I578="n/a"),0,SIGN($I590)*MIN(ABS($I590/$I578), ABS($I590-SUM($I583:AK583))))</f>
        <v>0</v>
      </c>
      <c r="AM583" s="105">
        <f>IF(OR($I578=0,AL590=0,$I578="n/a"),0,SIGN($I590)*MIN(ABS($I590/$I578), ABS($I590-SUM($I583:AL583))))</f>
        <v>0</v>
      </c>
      <c r="AN583" s="105">
        <f>IF(OR($I578=0,AM590=0,$I578="n/a"),0,SIGN($I590)*MIN(ABS($I590/$I578), ABS($I590-SUM($I583:AM583))))</f>
        <v>0</v>
      </c>
      <c r="AO583" s="105">
        <f>IF(OR($I578=0,AN590=0,$I578="n/a"),0,SIGN($I590)*MIN(ABS($I590/$I578), ABS($I590-SUM($I583:AN583))))</f>
        <v>0</v>
      </c>
      <c r="AP583" s="105">
        <f>IF(OR($I578=0,AO590=0,$I578="n/a"),0,SIGN($I590)*MIN(ABS($I590/$I578), ABS($I590-SUM($I583:AO583))))</f>
        <v>0</v>
      </c>
      <c r="AQ583" s="105">
        <f>IF(OR($I578=0,AP590=0,$I578="n/a"),0,SIGN($I590)*MIN(ABS($I590/$I578), ABS($I590-SUM($I583:AP583))))</f>
        <v>0</v>
      </c>
      <c r="AR583" s="105">
        <f>IF(OR($I578=0,AQ590=0,$I578="n/a"),0,SIGN($I590)*MIN(ABS($I590/$I578), ABS($I590-SUM($I583:AQ583))))</f>
        <v>0</v>
      </c>
      <c r="AS583" s="105">
        <f>IF(OR($I578=0,AR590=0,$I578="n/a"),0,SIGN($I590)*MIN(ABS($I590/$I578), ABS($I590-SUM($I583:AR583))))</f>
        <v>0</v>
      </c>
      <c r="AT583" s="105">
        <f>IF(OR($I578=0,AS590=0,$I578="n/a"),0,SIGN($I590)*MIN(ABS($I590/$I578), ABS($I590-SUM($I583:AS583))))</f>
        <v>0</v>
      </c>
      <c r="AU583" s="105">
        <f>IF(OR($I578=0,AT590=0,$I578="n/a"),0,SIGN($I590)*MIN(ABS($I590/$I578), ABS($I590-SUM($I583:AT583))))</f>
        <v>0</v>
      </c>
      <c r="AV583" s="105">
        <f>IF(OR($I578=0,AU590=0,$I578="n/a"),0,SIGN($I590)*MIN(ABS($I590/$I578), ABS($I590-SUM($I583:AU583))))</f>
        <v>0</v>
      </c>
      <c r="AW583" s="105">
        <f>IF(OR($I578=0,AV590=0,$I578="n/a"),0,SIGN($I590)*MIN(ABS($I590/$I578), ABS($I590-SUM($I583:AV583))))</f>
        <v>0</v>
      </c>
      <c r="AX583" s="105">
        <f>IF(OR($I578=0,AW590=0,$I578="n/a"),0,SIGN($I590)*MIN(ABS($I590/$I578), ABS($I590-SUM($I583:AW583))))</f>
        <v>0</v>
      </c>
      <c r="AY583" s="105">
        <f>IF(OR($I578=0,AX590=0,$I578="n/a"),0,SIGN($I590)*MIN(ABS($I590/$I578), ABS($I590-SUM($I583:AX583))))</f>
        <v>0</v>
      </c>
      <c r="AZ583" s="105">
        <f>IF(OR($I578=0,AY590=0,$I578="n/a"),0,SIGN($I590)*MIN(ABS($I590/$I578), ABS($I590-SUM($I583:AY583))))</f>
        <v>0</v>
      </c>
      <c r="BA583" s="105">
        <f>IF(OR($I578=0,AZ590=0,$I578="n/a"),0,SIGN($I590)*MIN(ABS($I590/$I578), ABS($I590-SUM($I583:AZ583))))</f>
        <v>0</v>
      </c>
      <c r="BB583" s="105">
        <f>IF(OR($I578=0,BA590=0,$I578="n/a"),0,SIGN($I590)*MIN(ABS($I590/$I578), ABS($I590-SUM($I583:BA583))))</f>
        <v>0</v>
      </c>
      <c r="BC583" s="105">
        <f>IF(OR($I578=0,BB590=0,$I578="n/a"),0,SIGN($I590)*MIN(ABS($I590/$I578), ABS($I590-SUM($I583:BB583))))</f>
        <v>0</v>
      </c>
      <c r="BD583" s="105">
        <f>IF(OR($I578=0,BC590=0,$I578="n/a"),0,SIGN($I590)*MIN(ABS($I590/$I578), ABS($I590-SUM($I583:BC583))))</f>
        <v>0</v>
      </c>
      <c r="BE583" s="105">
        <f>IF(OR($I578=0,BD590=0,$I578="n/a"),0,SIGN($I590)*MIN(ABS($I590/$I578), ABS($I590-SUM($I583:BD583))))</f>
        <v>0</v>
      </c>
      <c r="BF583" s="105">
        <f>IF(OR($I578=0,BE590=0,$I578="n/a"),0,SIGN($I590)*MIN(ABS($I590/$I578), ABS($I590-SUM($I583:BE583))))</f>
        <v>0</v>
      </c>
      <c r="BG583" s="105">
        <f>IF(OR($I578=0,BF590=0,$I578="n/a"),0,SIGN($I590)*MIN(ABS($I590/$I578), ABS($I590-SUM($I583:BF583))))</f>
        <v>0</v>
      </c>
      <c r="BH583" s="105">
        <f>IF(OR($I578=0,BG590=0,$I578="n/a"),0,SIGN($I590)*MIN(ABS($I590/$I578), ABS($I590-SUM($I583:BG583))))</f>
        <v>0</v>
      </c>
      <c r="BI583" s="105">
        <f>IF(OR($I578=0,BH590=0,$I578="n/a"),0,SIGN($I590)*MIN(ABS($I590/$I578), ABS($I590-SUM($I583:BH583))))</f>
        <v>0</v>
      </c>
      <c r="BJ583" s="105">
        <f>IF(OR($I578=0,BI590=0,$I578="n/a"),0,SIGN($I590)*MIN(ABS($I590/$I578), ABS($I590-SUM($I583:BI583))))</f>
        <v>0</v>
      </c>
      <c r="BK583" s="105">
        <f>IF(OR($I578=0,BJ590=0,$I578="n/a"),0,SIGN($I590)*MIN(ABS($I590/$I578), ABS($I590-SUM($I583:BJ583))))</f>
        <v>0</v>
      </c>
      <c r="BL583" s="105">
        <f>IF(OR($I578=0,BK590=0,$I578="n/a"),0,SIGN($I590)*MIN(ABS($I590/$I578), ABS($I590-SUM($I583:BK583))))</f>
        <v>0</v>
      </c>
      <c r="BM583" s="105">
        <f>IF(OR($I578=0,BL590=0,$I578="n/a"),0,SIGN($I590)*MIN(ABS($I590/$I578), ABS($I590-SUM($I583:BL583))))</f>
        <v>0</v>
      </c>
      <c r="BN583" s="105">
        <f>IF(OR($I578=0,BM590=0,$I578="n/a"),0,SIGN($I590)*MIN(ABS($I590/$I578), ABS($I590-SUM($I583:BM583))))</f>
        <v>0</v>
      </c>
      <c r="BO583" s="105">
        <f>IF(OR($I578=0,BN590=0,$I578="n/a"),0,SIGN($I590)*MIN(ABS($I590/$I578), ABS($I590-SUM($I583:BN583))))</f>
        <v>0</v>
      </c>
      <c r="BP583" s="105">
        <f>IF(OR($I578=0,BO590=0,$I578="n/a"),0,SIGN($I590)*MIN(ABS($I590/$I578), ABS($I590-SUM($I583:BO583))))</f>
        <v>0</v>
      </c>
      <c r="BQ583" s="105">
        <f>IF(OR($I578=0,BP590=0,$I578="n/a"),0,SIGN($I590)*MIN(ABS($I590/$I578), ABS($I590-SUM($I583:BP583))))</f>
        <v>0</v>
      </c>
      <c r="BR583" s="105">
        <f>IF(OR($I578=0,BQ590=0,$I578="n/a"),0,SIGN($I590)*MIN(ABS($I590/$I578), ABS($I590-SUM($I583:BQ583))))</f>
        <v>0</v>
      </c>
      <c r="BS583" s="105">
        <f>IF(OR($I578=0,BR590=0,$I578="n/a"),0,SIGN($I590)*MIN(ABS($I590/$I578), ABS($I590-SUM($I583:BR583))))</f>
        <v>0</v>
      </c>
      <c r="BT583" s="105">
        <f>IF(OR($I578=0,BS590=0,$I578="n/a"),0,SIGN($I590)*MIN(ABS($I590/$I578), ABS($I590-SUM($I583:BS583))))</f>
        <v>0</v>
      </c>
      <c r="BU583" s="105">
        <f>IF(OR($I578=0,BT590=0,$I578="n/a"),0,SIGN($I590)*MIN(ABS($I590/$I578), ABS($I590-SUM($I583:BT583))))</f>
        <v>0</v>
      </c>
      <c r="BV583" s="105">
        <f>IF(OR($I578=0,BU590=0,$I578="n/a"),0,SIGN($I590)*MIN(ABS($I590/$I578), ABS($I590-SUM($I583:BU583))))</f>
        <v>0</v>
      </c>
      <c r="BW583" s="105">
        <f>IF(OR($I578=0,BV590=0,$I578="n/a"),0,SIGN($I590)*MIN(ABS($I590/$I578), ABS($I590-SUM($I583:BV583))))</f>
        <v>0</v>
      </c>
      <c r="BX583" s="105">
        <f>IF(OR($I578=0,BW590=0,$I578="n/a"),0,SIGN($I590)*MIN(ABS($I590/$I578), ABS($I590-SUM($I583:BW583))))</f>
        <v>0</v>
      </c>
      <c r="BY583" s="105">
        <f>IF(OR($I578=0,BX590=0,$I578="n/a"),0,SIGN($I590)*MIN(ABS($I590/$I578), ABS($I590-SUM($I583:BX583))))</f>
        <v>0</v>
      </c>
      <c r="BZ583" s="105">
        <f>IF(OR($I578=0,BY590=0,$I578="n/a"),0,SIGN($I590)*MIN(ABS($I590/$I578), ABS($I590-SUM($I583:BY583))))</f>
        <v>0</v>
      </c>
      <c r="CA583" s="105">
        <f>IF(OR($I578=0,BZ590=0,$I578="n/a"),0,SIGN($I590)*MIN(ABS($I590/$I578), ABS($I590-SUM($I583:BZ583))))</f>
        <v>0</v>
      </c>
      <c r="CB583" s="105">
        <f>IF(OR($I578=0,CA590=0,$I578="n/a"),0,SIGN($I590)*MIN(ABS($I590/$I578), ABS($I590-SUM($I583:CA583))))</f>
        <v>0</v>
      </c>
      <c r="CC583" s="105">
        <f>IF(OR($I578=0,CB590=0,$I578="n/a"),0,SIGN($I590)*MIN(ABS($I590/$I578), ABS($I590-SUM($I583:CB583))))</f>
        <v>0</v>
      </c>
      <c r="CD583" s="105">
        <f>IF(OR($I578=0,CC590=0,$I578="n/a"),0,SIGN($I590)*MIN(ABS($I590/$I578), ABS($I590-SUM($I583:CC583))))</f>
        <v>0</v>
      </c>
      <c r="CE583" s="105">
        <f>IF(OR($I578=0,CD590=0,$I578="n/a"),0,SIGN($I590)*MIN(ABS($I590/$I578), ABS($I590-SUM($I583:CD583))))</f>
        <v>0</v>
      </c>
      <c r="CF583" s="105">
        <f>IF(OR($I578=0,CE590=0,$I578="n/a"),0,SIGN($I590)*MIN(ABS($I590/$I578), ABS($I590-SUM($I583:CE583))))</f>
        <v>0</v>
      </c>
    </row>
    <row r="584" spans="1:2018" s="153" customFormat="1" ht="12.75" customHeight="1">
      <c r="A584"/>
      <c r="C584" s="164"/>
      <c r="D584" s="98" t="s">
        <v>208</v>
      </c>
      <c r="E584" s="98"/>
      <c r="F584" s="97"/>
      <c r="G584" s="97"/>
      <c r="H584" s="97"/>
      <c r="I584" s="99"/>
      <c r="J584" s="267">
        <f>IF(OR($I579=0,I591=0,$I579="n/a"),0,SIGN($I591)*MIN(ABS($I591/$I579), ABS($I591-SUM($I584:I584))))</f>
        <v>3.7251507237827521</v>
      </c>
      <c r="K584" s="267">
        <f>IF(OR($I579=0,J591=0,$I579="n/a"),0,SIGN($I591)*MIN(ABS($I591/$I579), ABS($I591-SUM($I584:J584))))</f>
        <v>3.7251507237827521</v>
      </c>
      <c r="L584" s="267">
        <f>IF(OR($I579=0,K591=0,$I579="n/a"),0,SIGN($I591)*MIN(ABS($I591/$I579), ABS($I591-SUM($I584:K584))))</f>
        <v>3.7251507237827521</v>
      </c>
      <c r="M584" s="267">
        <f>IF(OR($I579=0,L591=0,$I579="n/a"),0,SIGN($I591)*MIN(ABS($I591/$I579), ABS($I591-SUM($I584:L584))))</f>
        <v>3.7251507237827521</v>
      </c>
      <c r="N584" s="267">
        <f>IF(OR($I579=0,M591=0,$I579="n/a"),0,SIGN($I591)*MIN(ABS($I591/$I579), ABS($I591-SUM($I584:M584))))</f>
        <v>3.7251507237827521</v>
      </c>
      <c r="O584" s="267">
        <f>IF(OR($I579=0,N591=0,$I579="n/a"),0,SIGN($I591)*MIN(ABS($I591/$I579), ABS($I591-SUM($I584:N584))))</f>
        <v>3.7251507237827521</v>
      </c>
      <c r="P584" s="267">
        <f>IF(OR($I579=0,O591=0,$I579="n/a"),0,SIGN($I591)*MIN(ABS($I591/$I579), ABS($I591-SUM($I584:O584))))</f>
        <v>3.7251507237827521</v>
      </c>
      <c r="Q584" s="267">
        <f>IF(OR($I579=0,P591=0,$I579="n/a"),0,SIGN($I591)*MIN(ABS($I591/$I579), ABS($I591-SUM($I584:P584))))</f>
        <v>3.7251507237827521</v>
      </c>
      <c r="R584" s="267">
        <f>IF(OR($I579=0,Q591=0,$I579="n/a"),0,SIGN($I591)*MIN(ABS($I591/$I579), ABS($I591-SUM($I584:Q584))))</f>
        <v>3.7251507237827521</v>
      </c>
      <c r="S584" s="267">
        <f>IF(OR($I579=0,R591=0,$I579="n/a"),0,SIGN($I591)*MIN(ABS($I591/$I579), ABS($I591-SUM($I584:R584))))</f>
        <v>3.7251507237827521</v>
      </c>
      <c r="T584" s="267">
        <f>IF(OR($I579=0,S591=0,$I579="n/a"),0,SIGN($I591)*MIN(ABS($I591/$I579), ABS($I591-SUM($I584:S584))))</f>
        <v>3.7251507237827521</v>
      </c>
      <c r="U584" s="267">
        <f>IF(OR($I579=0,T591=0,$I579="n/a"),0,SIGN($I591)*MIN(ABS($I591/$I579), ABS($I591-SUM($I584:T584))))</f>
        <v>3.7251507237827521</v>
      </c>
      <c r="V584" s="267">
        <f>IF(OR($I579=0,U591=0,$I579="n/a"),0,SIGN($I591)*MIN(ABS($I591/$I579), ABS($I591-SUM($I584:U584))))</f>
        <v>3.7251507237827521</v>
      </c>
      <c r="W584" s="267">
        <f>IF(OR($I579=0,V591=0,$I579="n/a"),0,SIGN($I591)*MIN(ABS($I591/$I579), ABS($I591-SUM($I584:V584))))</f>
        <v>3.7251507237827521</v>
      </c>
      <c r="X584" s="267">
        <f>IF(OR($I579=0,W591=0,$I579="n/a"),0,SIGN($I591)*MIN(ABS($I591/$I579), ABS($I591-SUM($I584:W584))))</f>
        <v>3.7251507237827521</v>
      </c>
      <c r="Y584" s="267">
        <f>IF(OR($I579=0,X591=0,$I579="n/a"),0,SIGN($I591)*MIN(ABS($I591/$I579), ABS($I591-SUM($I584:X584))))</f>
        <v>3.7251507237827521</v>
      </c>
      <c r="Z584" s="267">
        <f>IF(OR($I579=0,Y591=0,$I579="n/a"),0,SIGN($I591)*MIN(ABS($I591/$I579), ABS($I591-SUM($I584:Y584))))</f>
        <v>3.7251507237827521</v>
      </c>
      <c r="AA584" s="267">
        <f>IF(OR($I579=0,Z591=0,$I579="n/a"),0,SIGN($I591)*MIN(ABS($I591/$I579), ABS($I591-SUM($I584:Z584))))</f>
        <v>3.7251507237827521</v>
      </c>
      <c r="AB584" s="267">
        <f>IF(OR($I579=0,AA591=0,$I579="n/a"),0,SIGN($I591)*MIN(ABS($I591/$I579), ABS($I591-SUM($I584:AA584))))</f>
        <v>3.7251507237827521</v>
      </c>
      <c r="AC584" s="267">
        <f>IF(OR($I579=0,AB591=0,$I579="n/a"),0,SIGN($I591)*MIN(ABS($I591/$I579), ABS($I591-SUM($I584:AB584))))</f>
        <v>3.7251507237827521</v>
      </c>
      <c r="AD584" s="267">
        <f>IF(OR($I579=0,AC591=0,$I579="n/a"),0,SIGN($I591)*MIN(ABS($I591/$I579), ABS($I591-SUM($I584:AC584))))</f>
        <v>3.7251507237827521</v>
      </c>
      <c r="AE584" s="267">
        <f>IF(OR($I579=0,AD591=0,$I579="n/a"),0,SIGN($I591)*MIN(ABS($I591/$I579), ABS($I591-SUM($I584:AD584))))</f>
        <v>3.7251507237827521</v>
      </c>
      <c r="AF584" s="267">
        <f>IF(OR($I579=0,AE591=0,$I579="n/a"),0,SIGN($I591)*MIN(ABS($I591/$I579), ABS($I591-SUM($I584:AE584))))</f>
        <v>3.7251507237827521</v>
      </c>
      <c r="AG584" s="267">
        <f>IF(OR($I579=0,AF591=0,$I579="n/a"),0,SIGN($I591)*MIN(ABS($I591/$I579), ABS($I591-SUM($I584:AF584))))</f>
        <v>3.7251507237827521</v>
      </c>
      <c r="AH584" s="267">
        <f>IF(OR($I579=0,AG591=0,$I579="n/a"),0,SIGN($I591)*MIN(ABS($I591/$I579), ABS($I591-SUM($I584:AG584))))</f>
        <v>3.7251507237827521</v>
      </c>
      <c r="AI584" s="267">
        <f>IF(OR($I579=0,AH591=0,$I579="n/a"),0,SIGN($I591)*MIN(ABS($I591/$I579), ABS($I591-SUM($I584:AH584))))</f>
        <v>3.7251507237827521</v>
      </c>
      <c r="AJ584" s="267">
        <f>IF(OR($I579=0,AI591=0,$I579="n/a"),0,SIGN($I591)*MIN(ABS($I591/$I579), ABS($I591-SUM($I584:AI584))))</f>
        <v>3.7251507237827521</v>
      </c>
      <c r="AK584" s="267">
        <f>IF(OR($I579=0,AJ591=0,$I579="n/a"),0,SIGN($I591)*MIN(ABS($I591/$I579), ABS($I591-SUM($I584:AJ584))))</f>
        <v>3.7251507237827521</v>
      </c>
      <c r="AL584" s="267">
        <f>IF(OR($I579=0,AK591=0,$I579="n/a"),0,SIGN($I591)*MIN(ABS($I591/$I579), ABS($I591-SUM($I584:AK584))))</f>
        <v>3.7251507237827521</v>
      </c>
      <c r="AM584" s="267">
        <f>IF(OR($I579=0,AL591=0,$I579="n/a"),0,SIGN($I591)*MIN(ABS($I591/$I579), ABS($I591-SUM($I584:AL584))))</f>
        <v>3.7251507237827521</v>
      </c>
      <c r="AN584" s="267">
        <f>IF(OR($I579=0,AM591=0,$I579="n/a"),0,SIGN($I591)*MIN(ABS($I591/$I579), ABS($I591-SUM($I584:AM584))))</f>
        <v>3.7251507237827521</v>
      </c>
      <c r="AO584" s="267">
        <f>IF(OR($I579=0,AN591=0,$I579="n/a"),0,SIGN($I591)*MIN(ABS($I591/$I579), ABS($I591-SUM($I584:AN584))))</f>
        <v>3.7251507237827521</v>
      </c>
      <c r="AP584" s="267">
        <f>IF(OR($I579=0,AO591=0,$I579="n/a"),0,SIGN($I591)*MIN(ABS($I591/$I579), ABS($I591-SUM($I584:AO584))))</f>
        <v>3.7251507237827521</v>
      </c>
      <c r="AQ584" s="267">
        <f>IF(OR($I579=0,AP591=0,$I579="n/a"),0,SIGN($I591)*MIN(ABS($I591/$I579), ABS($I591-SUM($I584:AP584))))</f>
        <v>1.6059649527350786</v>
      </c>
      <c r="AR584" s="267">
        <f>IF(OR($I579=0,AQ591=0,$I579="n/a"),0,SIGN($I591)*MIN(ABS($I591/$I579), ABS($I591-SUM($I584:AQ584))))</f>
        <v>0</v>
      </c>
      <c r="AS584" s="267">
        <f>IF(OR($I579=0,AR591=0,$I579="n/a"),0,SIGN($I591)*MIN(ABS($I591/$I579), ABS($I591-SUM($I584:AR584))))</f>
        <v>0</v>
      </c>
      <c r="AT584" s="267">
        <f>IF(OR($I579=0,AS591=0,$I579="n/a"),0,SIGN($I591)*MIN(ABS($I591/$I579), ABS($I591-SUM($I584:AS584))))</f>
        <v>0</v>
      </c>
      <c r="AU584" s="267">
        <f>IF(OR($I579=0,AT591=0,$I579="n/a"),0,SIGN($I591)*MIN(ABS($I591/$I579), ABS($I591-SUM($I584:AT584))))</f>
        <v>0</v>
      </c>
      <c r="AV584" s="267">
        <f>IF(OR($I579=0,AU591=0,$I579="n/a"),0,SIGN($I591)*MIN(ABS($I591/$I579), ABS($I591-SUM($I584:AU584))))</f>
        <v>0</v>
      </c>
      <c r="AW584" s="267">
        <f>IF(OR($I579=0,AV591=0,$I579="n/a"),0,SIGN($I591)*MIN(ABS($I591/$I579), ABS($I591-SUM($I584:AV584))))</f>
        <v>0</v>
      </c>
      <c r="AX584" s="267">
        <f>IF(OR($I579=0,AW591=0,$I579="n/a"),0,SIGN($I591)*MIN(ABS($I591/$I579), ABS($I591-SUM($I584:AW584))))</f>
        <v>0</v>
      </c>
      <c r="AY584" s="267">
        <f>IF(OR($I579=0,AX591=0,$I579="n/a"),0,SIGN($I591)*MIN(ABS($I591/$I579), ABS($I591-SUM($I584:AX584))))</f>
        <v>0</v>
      </c>
      <c r="AZ584" s="267">
        <f>IF(OR($I579=0,AY591=0,$I579="n/a"),0,SIGN($I591)*MIN(ABS($I591/$I579), ABS($I591-SUM($I584:AY584))))</f>
        <v>0</v>
      </c>
      <c r="BA584" s="267">
        <f>IF(OR($I579=0,AZ591=0,$I579="n/a"),0,SIGN($I591)*MIN(ABS($I591/$I579), ABS($I591-SUM($I584:AZ584))))</f>
        <v>0</v>
      </c>
      <c r="BB584" s="267">
        <f>IF(OR($I579=0,BA591=0,$I579="n/a"),0,SIGN($I591)*MIN(ABS($I591/$I579), ABS($I591-SUM($I584:BA584))))</f>
        <v>0</v>
      </c>
      <c r="BC584" s="267">
        <f>IF(OR($I579=0,BB591=0,$I579="n/a"),0,SIGN($I591)*MIN(ABS($I591/$I579), ABS($I591-SUM($I584:BB584))))</f>
        <v>0</v>
      </c>
      <c r="BD584" s="267">
        <f>IF(OR($I579=0,BC591=0,$I579="n/a"),0,SIGN($I591)*MIN(ABS($I591/$I579), ABS($I591-SUM($I584:BC584))))</f>
        <v>0</v>
      </c>
      <c r="BE584" s="267">
        <f>IF(OR($I579=0,BD591=0,$I579="n/a"),0,SIGN($I591)*MIN(ABS($I591/$I579), ABS($I591-SUM($I584:BD584))))</f>
        <v>0</v>
      </c>
      <c r="BF584" s="267">
        <f>IF(OR($I579=0,BE591=0,$I579="n/a"),0,SIGN($I591)*MIN(ABS($I591/$I579), ABS($I591-SUM($I584:BE584))))</f>
        <v>0</v>
      </c>
      <c r="BG584" s="267">
        <f>IF(OR($I579=0,BF591=0,$I579="n/a"),0,SIGN($I591)*MIN(ABS($I591/$I579), ABS($I591-SUM($I584:BF584))))</f>
        <v>0</v>
      </c>
      <c r="BH584" s="267">
        <f>IF(OR($I579=0,BG591=0,$I579="n/a"),0,SIGN($I591)*MIN(ABS($I591/$I579), ABS($I591-SUM($I584:BG584))))</f>
        <v>0</v>
      </c>
      <c r="BI584" s="267">
        <f>IF(OR($I579=0,BH591=0,$I579="n/a"),0,SIGN($I591)*MIN(ABS($I591/$I579), ABS($I591-SUM($I584:BH584))))</f>
        <v>0</v>
      </c>
      <c r="BJ584" s="267">
        <f>IF(OR($I579=0,BI591=0,$I579="n/a"),0,SIGN($I591)*MIN(ABS($I591/$I579), ABS($I591-SUM($I584:BI584))))</f>
        <v>0</v>
      </c>
      <c r="BK584" s="267">
        <f>IF(OR($I579=0,BJ591=0,$I579="n/a"),0,SIGN($I591)*MIN(ABS($I591/$I579), ABS($I591-SUM($I584:BJ584))))</f>
        <v>0</v>
      </c>
      <c r="BL584" s="267">
        <f>IF(OR($I579=0,BK591=0,$I579="n/a"),0,SIGN($I591)*MIN(ABS($I591/$I579), ABS($I591-SUM($I584:BK584))))</f>
        <v>0</v>
      </c>
      <c r="BM584" s="267">
        <f>IF(OR($I579=0,BL591=0,$I579="n/a"),0,SIGN($I591)*MIN(ABS($I591/$I579), ABS($I591-SUM($I584:BL584))))</f>
        <v>0</v>
      </c>
      <c r="BN584" s="267">
        <f>IF(OR($I579=0,BM591=0,$I579="n/a"),0,SIGN($I591)*MIN(ABS($I591/$I579), ABS($I591-SUM($I584:BM584))))</f>
        <v>0</v>
      </c>
      <c r="BO584" s="267">
        <f>IF(OR($I579=0,BN591=0,$I579="n/a"),0,SIGN($I591)*MIN(ABS($I591/$I579), ABS($I591-SUM($I584:BN584))))</f>
        <v>0</v>
      </c>
      <c r="BP584" s="267">
        <f>IF(OR($I579=0,BO591=0,$I579="n/a"),0,SIGN($I591)*MIN(ABS($I591/$I579), ABS($I591-SUM($I584:BO584))))</f>
        <v>0</v>
      </c>
      <c r="BQ584" s="267">
        <f>IF(OR($I579=0,BP591=0,$I579="n/a"),0,SIGN($I591)*MIN(ABS($I591/$I579), ABS($I591-SUM($I584:BP584))))</f>
        <v>0</v>
      </c>
      <c r="BR584" s="267">
        <f>IF(OR($I579=0,BQ591=0,$I579="n/a"),0,SIGN($I591)*MIN(ABS($I591/$I579), ABS($I591-SUM($I584:BQ584))))</f>
        <v>0</v>
      </c>
      <c r="BS584" s="267">
        <f>IF(OR($I579=0,BR591=0,$I579="n/a"),0,SIGN($I591)*MIN(ABS($I591/$I579), ABS($I591-SUM($I584:BR584))))</f>
        <v>0</v>
      </c>
      <c r="BT584" s="267">
        <f>IF(OR($I579=0,BS591=0,$I579="n/a"),0,SIGN($I591)*MIN(ABS($I591/$I579), ABS($I591-SUM($I584:BS584))))</f>
        <v>0</v>
      </c>
      <c r="BU584" s="267">
        <f>IF(OR($I579=0,BT591=0,$I579="n/a"),0,SIGN($I591)*MIN(ABS($I591/$I579), ABS($I591-SUM($I584:BT584))))</f>
        <v>0</v>
      </c>
      <c r="BV584" s="267">
        <f>IF(OR($I579=0,BU591=0,$I579="n/a"),0,SIGN($I591)*MIN(ABS($I591/$I579), ABS($I591-SUM($I584:BU584))))</f>
        <v>0</v>
      </c>
      <c r="BW584" s="267">
        <f>IF(OR($I579=0,BV591=0,$I579="n/a"),0,SIGN($I591)*MIN(ABS($I591/$I579), ABS($I591-SUM($I584:BV584))))</f>
        <v>0</v>
      </c>
      <c r="BX584" s="267">
        <f>IF(OR($I579=0,BW591=0,$I579="n/a"),0,SIGN($I591)*MIN(ABS($I591/$I579), ABS($I591-SUM($I584:BW584))))</f>
        <v>0</v>
      </c>
      <c r="BY584" s="267">
        <f>IF(OR($I579=0,BX591=0,$I579="n/a"),0,SIGN($I591)*MIN(ABS($I591/$I579), ABS($I591-SUM($I584:BX584))))</f>
        <v>0</v>
      </c>
      <c r="BZ584" s="267">
        <f>IF(OR($I579=0,BY591=0,$I579="n/a"),0,SIGN($I591)*MIN(ABS($I591/$I579), ABS($I591-SUM($I584:BY584))))</f>
        <v>0</v>
      </c>
      <c r="CA584" s="267">
        <f>IF(OR($I579=0,BZ591=0,$I579="n/a"),0,SIGN($I591)*MIN(ABS($I591/$I579), ABS($I591-SUM($I584:BZ584))))</f>
        <v>0</v>
      </c>
      <c r="CB584" s="267">
        <f>IF(OR($I579=0,CA591=0,$I579="n/a"),0,SIGN($I591)*MIN(ABS($I591/$I579), ABS($I591-SUM($I584:CA584))))</f>
        <v>0</v>
      </c>
      <c r="CC584" s="267">
        <f>IF(OR($I579=0,CB591=0,$I579="n/a"),0,SIGN($I591)*MIN(ABS($I591/$I579), ABS($I591-SUM($I584:CB584))))</f>
        <v>0</v>
      </c>
      <c r="CD584" s="267">
        <f>IF(OR($I579=0,CC591=0,$I579="n/a"),0,SIGN($I591)*MIN(ABS($I591/$I579), ABS($I591-SUM($I584:CC584))))</f>
        <v>0</v>
      </c>
      <c r="CE584" s="267">
        <f>IF(OR($I579=0,CD591=0,$I579="n/a"),0,SIGN($I591)*MIN(ABS($I591/$I579), ABS($I591-SUM($I584:CD584))))</f>
        <v>0</v>
      </c>
      <c r="CF584" s="267">
        <f>IF(OR($I579=0,CE591=0,$I579="n/a"),0,SIGN($I591)*MIN(ABS($I591/$I579), ABS($I591-SUM($I584:CE584))))</f>
        <v>0</v>
      </c>
    </row>
    <row r="585" spans="1:2018" s="153" customFormat="1" ht="12.75" customHeight="1">
      <c r="D585" s="98" t="s">
        <v>151</v>
      </c>
      <c r="E585" s="97" t="s">
        <v>185</v>
      </c>
      <c r="F585" s="97"/>
      <c r="G585" s="97"/>
      <c r="H585" s="97"/>
      <c r="I585" s="99"/>
      <c r="J585" s="99"/>
      <c r="K585" s="99"/>
      <c r="L585" s="99"/>
      <c r="M585" s="99"/>
      <c r="N585" s="99"/>
      <c r="O585" s="105">
        <f>IFERROR(IF(OR($I578=0,N590=0),0,IF($N589&gt;0,(MIN($N589/IF($I578&lt;=5,1,($I578-5)),$N589-SUM($N585:N585))), (MAX($N589/IF($I578&lt;=5,1,($I578-5)),$N589-SUM($N585:N585))))),0)</f>
        <v>0</v>
      </c>
      <c r="P585" s="105">
        <f>IFERROR(IF(OR($I578=0,O590=0),0,IF($N589&gt;0,(MIN($N589/IF($I578&lt;=5,1,($I578-5)),$N589-SUM($N585:O585))), (MAX($N589/IF($I578&lt;=5,1,($I578-5)),$N589-SUM($N585:O585))))),0)</f>
        <v>0</v>
      </c>
      <c r="Q585" s="105">
        <f>IFERROR(IF(OR($I578=0,P590=0),0,IF($N589&gt;0,(MIN($N589/IF($I578&lt;=5,1,($I578-5)),$N589-SUM($N585:P585))), (MAX($N589/IF($I578&lt;=5,1,($I578-5)),$N589-SUM($N585:P585))))),0)</f>
        <v>0</v>
      </c>
      <c r="R585" s="105">
        <f>IFERROR(IF(OR($I578=0,Q590=0),0,IF($N589&gt;0,(MIN($N589/IF($I578&lt;=5,1,($I578-5)),$N589-SUM($N585:Q585))), (MAX($N589/IF($I578&lt;=5,1,($I578-5)),$N589-SUM($N585:Q585))))),0)</f>
        <v>0</v>
      </c>
      <c r="S585" s="105">
        <f>IFERROR(IF(OR($I578=0,R590=0),0,IF($N589&gt;0,(MIN($N589/IF($I578&lt;=5,1,($I578-5)),$N589-SUM($N585:R585))), (MAX($N589/IF($I578&lt;=5,1,($I578-5)),$N589-SUM($N585:R585))))),0)</f>
        <v>0</v>
      </c>
      <c r="T585" s="105">
        <f>IFERROR(IF(OR($I578=0,S590=0),0,IF($N589&gt;0,(MIN($N589/IF($I578&lt;=5,1,($I578-5)),$N589-SUM($N585:S585))), (MAX($N589/IF($I578&lt;=5,1,($I578-5)),$N589-SUM($N585:S585))))),0)</f>
        <v>0</v>
      </c>
      <c r="U585" s="105">
        <f>IFERROR(IF(OR($I578=0,T590=0),0,IF($N589&gt;0,(MIN($N589/IF($I578&lt;=5,1,($I578-5)),$N589-SUM($N585:T585))), (MAX($N589/IF($I578&lt;=5,1,($I578-5)),$N589-SUM($N585:T585))))),0)</f>
        <v>0</v>
      </c>
      <c r="V585" s="105">
        <f>IFERROR(IF(OR($I578=0,U590=0),0,IF($N589&gt;0,(MIN($N589/IF($I578&lt;=5,1,($I578-5)),$N589-SUM($N585:U585))), (MAX($N589/IF($I578&lt;=5,1,($I578-5)),$N589-SUM($N585:U585))))),0)</f>
        <v>0</v>
      </c>
      <c r="W585" s="105">
        <f>IFERROR(IF(OR($I578=0,V590=0),0,IF($N589&gt;0,(MIN($N589/IF($I578&lt;=5,1,($I578-5)),$N589-SUM($N585:V585))), (MAX($N589/IF($I578&lt;=5,1,($I578-5)),$N589-SUM($N585:V585))))),0)</f>
        <v>0</v>
      </c>
      <c r="X585" s="105">
        <f>IFERROR(IF(OR($I578=0,W590=0),0,IF($N589&gt;0,(MIN($N589/IF($I578&lt;=5,1,($I578-5)),$N589-SUM($N585:W585))), (MAX($N589/IF($I578&lt;=5,1,($I578-5)),$N589-SUM($N585:W585))))),0)</f>
        <v>0</v>
      </c>
      <c r="Y585" s="105">
        <f>IFERROR(IF(OR($I578=0,X590=0),0,IF($N589&gt;0,(MIN($N589/IF($I578&lt;=5,1,($I578-5)),$N589-SUM($N585:X585))), (MAX($N589/IF($I578&lt;=5,1,($I578-5)),$N589-SUM($N585:X585))))),0)</f>
        <v>0</v>
      </c>
      <c r="Z585" s="105">
        <f>IFERROR(IF(OR($I578=0,Y590=0),0,IF($N589&gt;0,(MIN($N589/IF($I578&lt;=5,1,($I578-5)),$N589-SUM($N585:Y585))), (MAX($N589/IF($I578&lt;=5,1,($I578-5)),$N589-SUM($N585:Y585))))),0)</f>
        <v>0</v>
      </c>
      <c r="AA585" s="105">
        <f>IFERROR(IF(OR($I578=0,Z590=0),0,IF($N589&gt;0,(MIN($N589/IF($I578&lt;=5,1,($I578-5)),$N589-SUM($N585:Z585))), (MAX($N589/IF($I578&lt;=5,1,($I578-5)),$N589-SUM($N585:Z585))))),0)</f>
        <v>0</v>
      </c>
      <c r="AB585" s="105">
        <f>IFERROR(IF(OR($I578=0,AA590=0),0,IF($N589&gt;0,(MIN($N589/IF($I578&lt;=5,1,($I578-5)),$N589-SUM($N585:AA585))), (MAX($N589/IF($I578&lt;=5,1,($I578-5)),$N589-SUM($N585:AA585))))),0)</f>
        <v>0</v>
      </c>
      <c r="AC585" s="105">
        <f>IFERROR(IF(OR($I578=0,AB590=0),0,IF($N589&gt;0,(MIN($N589/IF($I578&lt;=5,1,($I578-5)),$N589-SUM($N585:AB585))), (MAX($N589/IF($I578&lt;=5,1,($I578-5)),$N589-SUM($N585:AB585))))),0)</f>
        <v>0</v>
      </c>
      <c r="AD585" s="105">
        <f>IFERROR(IF(OR($I578=0,AC590=0),0,IF($N589&gt;0,(MIN($N589/IF($I578&lt;=5,1,($I578-5)),$N589-SUM($N585:AC585))), (MAX($N589/IF($I578&lt;=5,1,($I578-5)),$N589-SUM($N585:AC585))))),0)</f>
        <v>0</v>
      </c>
      <c r="AE585" s="105">
        <f>IFERROR(IF(OR($I578=0,AD590=0),0,IF($N589&gt;0,(MIN($N589/IF($I578&lt;=5,1,($I578-5)),$N589-SUM($N585:AD585))), (MAX($N589/IF($I578&lt;=5,1,($I578-5)),$N589-SUM($N585:AD585))))),0)</f>
        <v>0</v>
      </c>
      <c r="AF585" s="105">
        <f>IFERROR(IF(OR($I578=0,AE590=0),0,IF($N589&gt;0,(MIN($N589/IF($I578&lt;=5,1,($I578-5)),$N589-SUM($N585:AE585))), (MAX($N589/IF($I578&lt;=5,1,($I578-5)),$N589-SUM($N585:AE585))))),0)</f>
        <v>0</v>
      </c>
      <c r="AG585" s="105">
        <f>IFERROR(IF(OR($I578=0,AF590=0),0,IF($N589&gt;0,(MIN($N589/IF($I578&lt;=5,1,($I578-5)),$N589-SUM($N585:AF585))), (MAX($N589/IF($I578&lt;=5,1,($I578-5)),$N589-SUM($N585:AF585))))),0)</f>
        <v>0</v>
      </c>
      <c r="AH585" s="105">
        <f>IFERROR(IF(OR($I578=0,AG590=0),0,IF($N589&gt;0,(MIN($N589/IF($I578&lt;=5,1,($I578-5)),$N589-SUM($N585:AG585))), (MAX($N589/IF($I578&lt;=5,1,($I578-5)),$N589-SUM($N585:AG585))))),0)</f>
        <v>0</v>
      </c>
      <c r="AI585" s="105">
        <f>IFERROR(IF(OR($I578=0,AH590=0),0,IF($N589&gt;0,(MIN($N589/IF($I578&lt;=5,1,($I578-5)),$N589-SUM($N585:AH585))), (MAX($N589/IF($I578&lt;=5,1,($I578-5)),$N589-SUM($N585:AH585))))),0)</f>
        <v>0</v>
      </c>
      <c r="AJ585" s="105">
        <f>IFERROR(IF(OR($I578=0,AI590=0),0,IF($N589&gt;0,(MIN($N589/IF($I578&lt;=5,1,($I578-5)),$N589-SUM($N585:AI585))), (MAX($N589/IF($I578&lt;=5,1,($I578-5)),$N589-SUM($N585:AI585))))),0)</f>
        <v>0</v>
      </c>
      <c r="AK585" s="105">
        <f>IFERROR(IF(OR($I578=0,AJ590=0),0,IF($N589&gt;0,(MIN($N589/IF($I578&lt;=5,1,($I578-5)),$N589-SUM($N585:AJ585))), (MAX($N589/IF($I578&lt;=5,1,($I578-5)),$N589-SUM($N585:AJ585))))),0)</f>
        <v>0</v>
      </c>
      <c r="AL585" s="105">
        <f>IFERROR(IF(OR($I578=0,AK590=0),0,IF($N589&gt;0,(MIN($N589/IF($I578&lt;=5,1,($I578-5)),$N589-SUM($N585:AK585))), (MAX($N589/IF($I578&lt;=5,1,($I578-5)),$N589-SUM($N585:AK585))))),0)</f>
        <v>0</v>
      </c>
      <c r="AM585" s="105">
        <f>IFERROR(IF(OR($I578=0,AL590=0),0,IF($N589&gt;0,(MIN($N589/IF($I578&lt;=5,1,($I578-5)),$N589-SUM($N585:AL585))), (MAX($N589/IF($I578&lt;=5,1,($I578-5)),$N589-SUM($N585:AL585))))),0)</f>
        <v>0</v>
      </c>
      <c r="AN585" s="105">
        <f>IFERROR(IF(OR($I578=0,AM590=0),0,IF($N589&gt;0,(MIN($N589/IF($I578&lt;=5,1,($I578-5)),$N589-SUM($N585:AM585))), (MAX($N589/IF($I578&lt;=5,1,($I578-5)),$N589-SUM($N585:AM585))))),0)</f>
        <v>0</v>
      </c>
      <c r="AO585" s="105">
        <f>IFERROR(IF(OR($I578=0,AN590=0),0,IF($N589&gt;0,(MIN($N589/IF($I578&lt;=5,1,($I578-5)),$N589-SUM($N585:AN585))), (MAX($N589/IF($I578&lt;=5,1,($I578-5)),$N589-SUM($N585:AN585))))),0)</f>
        <v>0</v>
      </c>
      <c r="AP585" s="105">
        <f>IFERROR(IF(OR($I578=0,AO590=0),0,IF($N589&gt;0,(MIN($N589/IF($I578&lt;=5,1,($I578-5)),$N589-SUM($N585:AO585))), (MAX($N589/IF($I578&lt;=5,1,($I578-5)),$N589-SUM($N585:AO585))))),0)</f>
        <v>0</v>
      </c>
      <c r="AQ585" s="105">
        <f>IFERROR(IF(OR($I578=0,AP590=0),0,IF($N589&gt;0,(MIN($N589/IF($I578&lt;=5,1,($I578-5)),$N589-SUM($N585:AP585))), (MAX($N589/IF($I578&lt;=5,1,($I578-5)),$N589-SUM($N585:AP585))))),0)</f>
        <v>0</v>
      </c>
      <c r="AR585" s="105">
        <f>IFERROR(IF(OR($I578=0,AQ590=0),0,IF($N589&gt;0,(MIN($N589/IF($I578&lt;=5,1,($I578-5)),$N589-SUM($N585:AQ585))), (MAX($N589/IF($I578&lt;=5,1,($I578-5)),$N589-SUM($N585:AQ585))))),0)</f>
        <v>0</v>
      </c>
      <c r="AS585" s="105">
        <f>IFERROR(IF(OR($I578=0,AR590=0),0,IF($N589&gt;0,(MIN($N589/IF($I578&lt;=5,1,($I578-5)),$N589-SUM($N585:AR585))), (MAX($N589/IF($I578&lt;=5,1,($I578-5)),$N589-SUM($N585:AR585))))),0)</f>
        <v>0</v>
      </c>
      <c r="AT585" s="105">
        <f>IFERROR(IF(OR($I578=0,AS590=0),0,IF($N589&gt;0,(MIN($N589/IF($I578&lt;=5,1,($I578-5)),$N589-SUM($N585:AS585))), (MAX($N589/IF($I578&lt;=5,1,($I578-5)),$N589-SUM($N585:AS585))))),0)</f>
        <v>0</v>
      </c>
      <c r="AU585" s="105">
        <f>IFERROR(IF(OR($I578=0,AT590=0),0,IF($N589&gt;0,(MIN($N589/IF($I578&lt;=5,1,($I578-5)),$N589-SUM($N585:AT585))), (MAX($N589/IF($I578&lt;=5,1,($I578-5)),$N589-SUM($N585:AT585))))),0)</f>
        <v>0</v>
      </c>
      <c r="AV585" s="105">
        <f>IFERROR(IF(OR($I578=0,AU590=0),0,IF($N589&gt;0,(MIN($N589/IF($I578&lt;=5,1,($I578-5)),$N589-SUM($N585:AU585))), (MAX($N589/IF($I578&lt;=5,1,($I578-5)),$N589-SUM($N585:AU585))))),0)</f>
        <v>0</v>
      </c>
      <c r="AW585" s="105">
        <f>IFERROR(IF(OR($I578=0,AV590=0),0,IF($N589&gt;0,(MIN($N589/IF($I578&lt;=5,1,($I578-5)),$N589-SUM($N585:AV585))), (MAX($N589/IF($I578&lt;=5,1,($I578-5)),$N589-SUM($N585:AV585))))),0)</f>
        <v>0</v>
      </c>
      <c r="AX585" s="105">
        <f>IFERROR(IF(OR($I578=0,AW590=0),0,IF($N589&gt;0,(MIN($N589/IF($I578&lt;=5,1,($I578-5)),$N589-SUM($N585:AW585))), (MAX($N589/IF($I578&lt;=5,1,($I578-5)),$N589-SUM($N585:AW585))))),0)</f>
        <v>0</v>
      </c>
      <c r="AY585" s="105">
        <f>IFERROR(IF(OR($I578=0,AX590=0),0,IF($N589&gt;0,(MIN($N589/IF($I578&lt;=5,1,($I578-5)),$N589-SUM($N585:AX585))), (MAX($N589/IF($I578&lt;=5,1,($I578-5)),$N589-SUM($N585:AX585))))),0)</f>
        <v>0</v>
      </c>
      <c r="AZ585" s="105">
        <f>IFERROR(IF(OR($I578=0,AY590=0),0,IF($N589&gt;0,(MIN($N589/IF($I578&lt;=5,1,($I578-5)),$N589-SUM($N585:AY585))), (MAX($N589/IF($I578&lt;=5,1,($I578-5)),$N589-SUM($N585:AY585))))),0)</f>
        <v>0</v>
      </c>
      <c r="BA585" s="105">
        <f>IFERROR(IF(OR($I578=0,AZ590=0),0,IF($N589&gt;0,(MIN($N589/IF($I578&lt;=5,1,($I578-5)),$N589-SUM($N585:AZ585))), (MAX($N589/IF($I578&lt;=5,1,($I578-5)),$N589-SUM($N585:AZ585))))),0)</f>
        <v>0</v>
      </c>
      <c r="BB585" s="105">
        <f>IFERROR(IF(OR($I578=0,BA590=0),0,IF($N589&gt;0,(MIN($N589/IF($I578&lt;=5,1,($I578-5)),$N589-SUM($N585:BA585))), (MAX($N589/IF($I578&lt;=5,1,($I578-5)),$N589-SUM($N585:BA585))))),0)</f>
        <v>0</v>
      </c>
      <c r="BC585" s="105">
        <f>IFERROR(IF(OR($I578=0,BB590=0),0,IF($N589&gt;0,(MIN($N589/IF($I578&lt;=5,1,($I578-5)),$N589-SUM($N585:BB585))), (MAX($N589/IF($I578&lt;=5,1,($I578-5)),$N589-SUM($N585:BB585))))),0)</f>
        <v>0</v>
      </c>
      <c r="BD585" s="105">
        <f>IFERROR(IF(OR($I578=0,BC590=0),0,IF($N589&gt;0,(MIN($N589/IF($I578&lt;=5,1,($I578-5)),$N589-SUM($N585:BC585))), (MAX($N589/IF($I578&lt;=5,1,($I578-5)),$N589-SUM($N585:BC585))))),0)</f>
        <v>0</v>
      </c>
      <c r="BE585" s="105">
        <f>IFERROR(IF(OR($I578=0,BD590=0),0,IF($N589&gt;0,(MIN($N589/IF($I578&lt;=5,1,($I578-5)),$N589-SUM($N585:BD585))), (MAX($N589/IF($I578&lt;=5,1,($I578-5)),$N589-SUM($N585:BD585))))),0)</f>
        <v>0</v>
      </c>
      <c r="BF585" s="105">
        <f>IFERROR(IF(OR($I578=0,BE590=0),0,IF($N589&gt;0,(MIN($N589/IF($I578&lt;=5,1,($I578-5)),$N589-SUM($N585:BE585))), (MAX($N589/IF($I578&lt;=5,1,($I578-5)),$N589-SUM($N585:BE585))))),0)</f>
        <v>0</v>
      </c>
      <c r="BG585" s="105">
        <f>IFERROR(IF(OR($I578=0,BF590=0),0,IF($N589&gt;0,(MIN($N589/IF($I578&lt;=5,1,($I578-5)),$N589-SUM($N585:BF585))), (MAX($N589/IF($I578&lt;=5,1,($I578-5)),$N589-SUM($N585:BF585))))),0)</f>
        <v>0</v>
      </c>
      <c r="BH585" s="105">
        <f>IFERROR(IF(OR($I578=0,BG590=0),0,IF($N589&gt;0,(MIN($N589/IF($I578&lt;=5,1,($I578-5)),$N589-SUM($N585:BG585))), (MAX($N589/IF($I578&lt;=5,1,($I578-5)),$N589-SUM($N585:BG585))))),0)</f>
        <v>0</v>
      </c>
      <c r="BI585" s="105">
        <f>IFERROR(IF(OR($I578=0,BH590=0),0,IF($N589&gt;0,(MIN($N589/IF($I578&lt;=5,1,($I578-5)),$N589-SUM($N585:BH585))), (MAX($N589/IF($I578&lt;=5,1,($I578-5)),$N589-SUM($N585:BH585))))),0)</f>
        <v>0</v>
      </c>
      <c r="BJ585" s="105">
        <f>IFERROR(IF(OR($I578=0,BI590=0),0,IF($N589&gt;0,(MIN($N589/IF($I578&lt;=5,1,($I578-5)),$N589-SUM($N585:BI585))), (MAX($N589/IF($I578&lt;=5,1,($I578-5)),$N589-SUM($N585:BI585))))),0)</f>
        <v>0</v>
      </c>
      <c r="BK585" s="105">
        <f>IFERROR(IF(OR($I578=0,BJ590=0),0,IF($N589&gt;0,(MIN($N589/IF($I578&lt;=5,1,($I578-5)),$N589-SUM($N585:BJ585))), (MAX($N589/IF($I578&lt;=5,1,($I578-5)),$N589-SUM($N585:BJ585))))),0)</f>
        <v>0</v>
      </c>
      <c r="BL585" s="105">
        <f>IFERROR(IF(OR($I578=0,BK590=0),0,IF($N589&gt;0,(MIN($N589/IF($I578&lt;=5,1,($I578-5)),$N589-SUM($N585:BK585))), (MAX($N589/IF($I578&lt;=5,1,($I578-5)),$N589-SUM($N585:BK585))))),0)</f>
        <v>0</v>
      </c>
      <c r="BM585" s="105">
        <f>IFERROR(IF(OR($I578=0,BL590=0),0,IF($N589&gt;0,(MIN($N589/IF($I578&lt;=5,1,($I578-5)),$N589-SUM($N585:BL585))), (MAX($N589/IF($I578&lt;=5,1,($I578-5)),$N589-SUM($N585:BL585))))),0)</f>
        <v>0</v>
      </c>
      <c r="BN585" s="105">
        <f>IFERROR(IF(OR($I578=0,BM590=0),0,IF($N589&gt;0,(MIN($N589/IF($I578&lt;=5,1,($I578-5)),$N589-SUM($N585:BM585))), (MAX($N589/IF($I578&lt;=5,1,($I578-5)),$N589-SUM($N585:BM585))))),0)</f>
        <v>0</v>
      </c>
      <c r="BO585" s="105">
        <f>IFERROR(IF(OR($I578=0,BN590=0),0,IF($N589&gt;0,(MIN($N589/IF($I578&lt;=5,1,($I578-5)),$N589-SUM($N585:BN585))), (MAX($N589/IF($I578&lt;=5,1,($I578-5)),$N589-SUM($N585:BN585))))),0)</f>
        <v>0</v>
      </c>
      <c r="BP585" s="105">
        <f>IFERROR(IF(OR($I578=0,BO590=0),0,IF($N589&gt;0,(MIN($N589/IF($I578&lt;=5,1,($I578-5)),$N589-SUM($N585:BO585))), (MAX($N589/IF($I578&lt;=5,1,($I578-5)),$N589-SUM($N585:BO585))))),0)</f>
        <v>0</v>
      </c>
      <c r="BQ585" s="105">
        <f>IFERROR(IF(OR($I578=0,BP590=0),0,IF($N589&gt;0,(MIN($N589/IF($I578&lt;=5,1,($I578-5)),$N589-SUM($N585:BP585))), (MAX($N589/IF($I578&lt;=5,1,($I578-5)),$N589-SUM($N585:BP585))))),0)</f>
        <v>0</v>
      </c>
      <c r="BR585" s="105">
        <f>IFERROR(IF(OR($I578=0,BQ590=0),0,IF($N589&gt;0,(MIN($N589/IF($I578&lt;=5,1,($I578-5)),$N589-SUM($N585:BQ585))), (MAX($N589/IF($I578&lt;=5,1,($I578-5)),$N589-SUM($N585:BQ585))))),0)</f>
        <v>0</v>
      </c>
      <c r="BS585" s="105">
        <f>IFERROR(IF(OR($I578=0,BR590=0),0,IF($N589&gt;0,(MIN($N589/IF($I578&lt;=5,1,($I578-5)),$N589-SUM($N585:BR585))), (MAX($N589/IF($I578&lt;=5,1,($I578-5)),$N589-SUM($N585:BR585))))),0)</f>
        <v>0</v>
      </c>
      <c r="BT585" s="105">
        <f>IFERROR(IF(OR($I578=0,BS590=0),0,IF($N589&gt;0,(MIN($N589/IF($I578&lt;=5,1,($I578-5)),$N589-SUM($N585:BS585))), (MAX($N589/IF($I578&lt;=5,1,($I578-5)),$N589-SUM($N585:BS585))))),0)</f>
        <v>0</v>
      </c>
      <c r="BU585" s="105">
        <f>IFERROR(IF(OR($I578=0,BT590=0),0,IF($N589&gt;0,(MIN($N589/IF($I578&lt;=5,1,($I578-5)),$N589-SUM($N585:BT585))), (MAX($N589/IF($I578&lt;=5,1,($I578-5)),$N589-SUM($N585:BT585))))),0)</f>
        <v>0</v>
      </c>
      <c r="BV585" s="105">
        <f>IFERROR(IF(OR($I578=0,BU590=0),0,IF($N589&gt;0,(MIN($N589/IF($I578&lt;=5,1,($I578-5)),$N589-SUM($N585:BU585))), (MAX($N589/IF($I578&lt;=5,1,($I578-5)),$N589-SUM($N585:BU585))))),0)</f>
        <v>0</v>
      </c>
      <c r="BW585" s="105">
        <f>IFERROR(IF(OR($I578=0,BV590=0),0,IF($N589&gt;0,(MIN($N589/IF($I578&lt;=5,1,($I578-5)),$N589-SUM($N585:BV585))), (MAX($N589/IF($I578&lt;=5,1,($I578-5)),$N589-SUM($N585:BV585))))),0)</f>
        <v>0</v>
      </c>
      <c r="BX585" s="105">
        <f>IFERROR(IF(OR($I578=0,BW590=0),0,IF($N589&gt;0,(MIN($N589/IF($I578&lt;=5,1,($I578-5)),$N589-SUM($N585:BW585))), (MAX($N589/IF($I578&lt;=5,1,($I578-5)),$N589-SUM($N585:BW585))))),0)</f>
        <v>0</v>
      </c>
      <c r="BY585" s="105">
        <f>IFERROR(IF(OR($I578=0,BX590=0),0,IF($N589&gt;0,(MIN($N589/IF($I578&lt;=5,1,($I578-5)),$N589-SUM($N585:BX585))), (MAX($N589/IF($I578&lt;=5,1,($I578-5)),$N589-SUM($N585:BX585))))),0)</f>
        <v>0</v>
      </c>
      <c r="BZ585" s="105">
        <f>IFERROR(IF(OR($I578=0,BY590=0),0,IF($N589&gt;0,(MIN($N589/IF($I578&lt;=5,1,($I578-5)),$N589-SUM($N585:BY585))), (MAX($N589/IF($I578&lt;=5,1,($I578-5)),$N589-SUM($N585:BY585))))),0)</f>
        <v>0</v>
      </c>
      <c r="CA585" s="105">
        <f>IFERROR(IF(OR($I578=0,BZ590=0),0,IF($N589&gt;0,(MIN($N589/IF($I578&lt;=5,1,($I578-5)),$N589-SUM($N585:BZ585))), (MAX($N589/IF($I578&lt;=5,1,($I578-5)),$N589-SUM($N585:BZ585))))),0)</f>
        <v>0</v>
      </c>
      <c r="CB585" s="105">
        <f>IFERROR(IF(OR($I578=0,CA590=0),0,IF($N589&gt;0,(MIN($N589/IF($I578&lt;=5,1,($I578-5)),$N589-SUM($N585:CA585))), (MAX($N589/IF($I578&lt;=5,1,($I578-5)),$N589-SUM($N585:CA585))))),0)</f>
        <v>0</v>
      </c>
      <c r="CC585" s="105">
        <f>IFERROR(IF(OR($I578=0,CB590=0),0,IF($N589&gt;0,(MIN($N589/IF($I578&lt;=5,1,($I578-5)),$N589-SUM($N585:CB585))), (MAX($N589/IF($I578&lt;=5,1,($I578-5)),$N589-SUM($N585:CB585))))),0)</f>
        <v>0</v>
      </c>
      <c r="CD585" s="105">
        <f>IFERROR(IF(OR($I578=0,CC590=0),0,IF($N589&gt;0,(MIN($N589/IF($I578&lt;=5,1,($I578-5)),$N589-SUM($N585:CC585))), (MAX($N589/IF($I578&lt;=5,1,($I578-5)),$N589-SUM($N585:CC585))))),0)</f>
        <v>0</v>
      </c>
      <c r="CE585" s="105">
        <f>IFERROR(IF(OR($I578=0,CD590=0),0,IF($N589&gt;0,(MIN($N589/IF($I578&lt;=5,1,($I578-5)),$N589-SUM($N585:CD585))), (MAX($N589/IF($I578&lt;=5,1,($I578-5)),$N589-SUM($N585:CD585))))),0)</f>
        <v>0</v>
      </c>
      <c r="CF585" s="105">
        <f>IFERROR(IF(OR($I578=0,CE590=0),0,IF($N589&gt;0,(MIN($N589/IF($I578&lt;=5,1,($I578-5)),$N589-SUM($N585:CE585))), (MAX($N589/IF($I578&lt;=5,1,($I578-5)),$N589-SUM($N585:CE585))))),0)</f>
        <v>0</v>
      </c>
    </row>
    <row r="586" spans="1:2018" s="153" customFormat="1" ht="12.75" customHeight="1">
      <c r="C586" s="164"/>
      <c r="D586" s="104" t="s">
        <v>32</v>
      </c>
      <c r="E586" s="104" t="s">
        <v>185</v>
      </c>
      <c r="F586" s="106"/>
      <c r="G586" s="106"/>
      <c r="H586" s="106"/>
      <c r="I586" s="107"/>
      <c r="J586" s="268">
        <f>SUM(J583:J584)</f>
        <v>8.4907568126654382</v>
      </c>
      <c r="K586" s="268">
        <f t="shared" ref="K586:BV586" si="2828">SUM(K583:K584)</f>
        <v>3.7251507237827521</v>
      </c>
      <c r="L586" s="268">
        <f t="shared" si="2828"/>
        <v>3.7251507237827521</v>
      </c>
      <c r="M586" s="268">
        <f t="shared" si="2828"/>
        <v>3.7251507237827521</v>
      </c>
      <c r="N586" s="268">
        <f t="shared" si="2828"/>
        <v>3.7251507237827521</v>
      </c>
      <c r="O586" s="268">
        <f t="shared" si="2828"/>
        <v>3.7251507237827521</v>
      </c>
      <c r="P586" s="268">
        <f t="shared" si="2828"/>
        <v>3.7251507237827521</v>
      </c>
      <c r="Q586" s="268">
        <f t="shared" si="2828"/>
        <v>3.7251507237827521</v>
      </c>
      <c r="R586" s="268">
        <f t="shared" si="2828"/>
        <v>3.7251507237827521</v>
      </c>
      <c r="S586" s="268">
        <f t="shared" si="2828"/>
        <v>3.7251507237827521</v>
      </c>
      <c r="T586" s="268">
        <f t="shared" si="2828"/>
        <v>3.7251507237827521</v>
      </c>
      <c r="U586" s="268">
        <f t="shared" si="2828"/>
        <v>3.7251507237827521</v>
      </c>
      <c r="V586" s="268">
        <f t="shared" si="2828"/>
        <v>3.7251507237827521</v>
      </c>
      <c r="W586" s="268">
        <f t="shared" si="2828"/>
        <v>3.7251507237827521</v>
      </c>
      <c r="X586" s="268">
        <f t="shared" si="2828"/>
        <v>3.7251507237827521</v>
      </c>
      <c r="Y586" s="268">
        <f t="shared" si="2828"/>
        <v>3.7251507237827521</v>
      </c>
      <c r="Z586" s="268">
        <f t="shared" si="2828"/>
        <v>3.7251507237827521</v>
      </c>
      <c r="AA586" s="268">
        <f t="shared" si="2828"/>
        <v>3.7251507237827521</v>
      </c>
      <c r="AB586" s="268">
        <f t="shared" si="2828"/>
        <v>3.7251507237827521</v>
      </c>
      <c r="AC586" s="268">
        <f t="shared" si="2828"/>
        <v>3.7251507237827521</v>
      </c>
      <c r="AD586" s="268">
        <f t="shared" si="2828"/>
        <v>3.7251507237827521</v>
      </c>
      <c r="AE586" s="268">
        <f t="shared" si="2828"/>
        <v>3.7251507237827521</v>
      </c>
      <c r="AF586" s="268">
        <f t="shared" si="2828"/>
        <v>3.7251507237827521</v>
      </c>
      <c r="AG586" s="268">
        <f t="shared" si="2828"/>
        <v>3.7251507237827521</v>
      </c>
      <c r="AH586" s="268">
        <f t="shared" si="2828"/>
        <v>3.7251507237827521</v>
      </c>
      <c r="AI586" s="268">
        <f t="shared" si="2828"/>
        <v>3.7251507237827521</v>
      </c>
      <c r="AJ586" s="268">
        <f t="shared" si="2828"/>
        <v>3.7251507237827521</v>
      </c>
      <c r="AK586" s="268">
        <f t="shared" si="2828"/>
        <v>3.7251507237827521</v>
      </c>
      <c r="AL586" s="268">
        <f t="shared" si="2828"/>
        <v>3.7251507237827521</v>
      </c>
      <c r="AM586" s="268">
        <f t="shared" si="2828"/>
        <v>3.7251507237827521</v>
      </c>
      <c r="AN586" s="268">
        <f t="shared" si="2828"/>
        <v>3.7251507237827521</v>
      </c>
      <c r="AO586" s="268">
        <f t="shared" si="2828"/>
        <v>3.7251507237827521</v>
      </c>
      <c r="AP586" s="268">
        <f t="shared" si="2828"/>
        <v>3.7251507237827521</v>
      </c>
      <c r="AQ586" s="268">
        <f t="shared" si="2828"/>
        <v>1.6059649527350786</v>
      </c>
      <c r="AR586" s="268">
        <f t="shared" si="2828"/>
        <v>0</v>
      </c>
      <c r="AS586" s="268">
        <f t="shared" si="2828"/>
        <v>0</v>
      </c>
      <c r="AT586" s="268">
        <f t="shared" si="2828"/>
        <v>0</v>
      </c>
      <c r="AU586" s="268">
        <f t="shared" si="2828"/>
        <v>0</v>
      </c>
      <c r="AV586" s="268">
        <f t="shared" si="2828"/>
        <v>0</v>
      </c>
      <c r="AW586" s="268">
        <f t="shared" si="2828"/>
        <v>0</v>
      </c>
      <c r="AX586" s="268">
        <f t="shared" si="2828"/>
        <v>0</v>
      </c>
      <c r="AY586" s="268">
        <f t="shared" si="2828"/>
        <v>0</v>
      </c>
      <c r="AZ586" s="268">
        <f t="shared" si="2828"/>
        <v>0</v>
      </c>
      <c r="BA586" s="268">
        <f t="shared" si="2828"/>
        <v>0</v>
      </c>
      <c r="BB586" s="268">
        <f t="shared" si="2828"/>
        <v>0</v>
      </c>
      <c r="BC586" s="268">
        <f t="shared" si="2828"/>
        <v>0</v>
      </c>
      <c r="BD586" s="268">
        <f t="shared" si="2828"/>
        <v>0</v>
      </c>
      <c r="BE586" s="268">
        <f t="shared" si="2828"/>
        <v>0</v>
      </c>
      <c r="BF586" s="268">
        <f t="shared" si="2828"/>
        <v>0</v>
      </c>
      <c r="BG586" s="268">
        <f t="shared" si="2828"/>
        <v>0</v>
      </c>
      <c r="BH586" s="268">
        <f t="shared" si="2828"/>
        <v>0</v>
      </c>
      <c r="BI586" s="268">
        <f t="shared" si="2828"/>
        <v>0</v>
      </c>
      <c r="BJ586" s="268">
        <f t="shared" si="2828"/>
        <v>0</v>
      </c>
      <c r="BK586" s="268">
        <f t="shared" si="2828"/>
        <v>0</v>
      </c>
      <c r="BL586" s="268">
        <f t="shared" si="2828"/>
        <v>0</v>
      </c>
      <c r="BM586" s="268">
        <f t="shared" si="2828"/>
        <v>0</v>
      </c>
      <c r="BN586" s="268">
        <f t="shared" si="2828"/>
        <v>0</v>
      </c>
      <c r="BO586" s="268">
        <f t="shared" si="2828"/>
        <v>0</v>
      </c>
      <c r="BP586" s="268">
        <f t="shared" si="2828"/>
        <v>0</v>
      </c>
      <c r="BQ586" s="268">
        <f t="shared" si="2828"/>
        <v>0</v>
      </c>
      <c r="BR586" s="268">
        <f t="shared" si="2828"/>
        <v>0</v>
      </c>
      <c r="BS586" s="268">
        <f t="shared" si="2828"/>
        <v>0</v>
      </c>
      <c r="BT586" s="268">
        <f t="shared" si="2828"/>
        <v>0</v>
      </c>
      <c r="BU586" s="268">
        <f t="shared" si="2828"/>
        <v>0</v>
      </c>
      <c r="BV586" s="268">
        <f t="shared" si="2828"/>
        <v>0</v>
      </c>
      <c r="BW586" s="268">
        <f t="shared" ref="BW586:CF586" si="2829">SUM(BW583:BW584)</f>
        <v>0</v>
      </c>
      <c r="BX586" s="268">
        <f t="shared" si="2829"/>
        <v>0</v>
      </c>
      <c r="BY586" s="268">
        <f t="shared" si="2829"/>
        <v>0</v>
      </c>
      <c r="BZ586" s="268">
        <f t="shared" si="2829"/>
        <v>0</v>
      </c>
      <c r="CA586" s="268">
        <f t="shared" si="2829"/>
        <v>0</v>
      </c>
      <c r="CB586" s="268">
        <f t="shared" si="2829"/>
        <v>0</v>
      </c>
      <c r="CC586" s="268">
        <f t="shared" si="2829"/>
        <v>0</v>
      </c>
      <c r="CD586" s="268">
        <f t="shared" si="2829"/>
        <v>0</v>
      </c>
      <c r="CE586" s="268">
        <f t="shared" si="2829"/>
        <v>0</v>
      </c>
      <c r="CF586" s="268">
        <f t="shared" si="2829"/>
        <v>0</v>
      </c>
    </row>
    <row r="587" spans="1:2018" s="153" customFormat="1" ht="12.75" customHeight="1">
      <c r="C587" s="164"/>
      <c r="D587" s="155" t="s">
        <v>204</v>
      </c>
      <c r="E587" s="155"/>
      <c r="I587" s="31">
        <f>IF(I$4=first_reg_period, INDEX(Inputs!$J$94:$J$121,MATCH(B577,Inputs!$C$94:$C$121,0)),0)</f>
        <v>4.7656060888826852</v>
      </c>
      <c r="J587" s="166">
        <f>IF(J$4=first_reg_period, INDEX(Inputs!$J$94:$J$121,MATCH(C577,Inputs!$C$94:$C$121,0)),0)</f>
        <v>0</v>
      </c>
      <c r="K587" s="166">
        <f>IF(K$4=first_reg_period, INDEX(Inputs!$J$94:$J$121,MATCH(D577,Inputs!$C$94:$C$121,0)),0)</f>
        <v>0</v>
      </c>
      <c r="L587" s="166">
        <f>IF(L$4=first_reg_period, INDEX(Inputs!$J$94:$J$121,MATCH(E577,Inputs!$C$94:$C$121,0)),0)</f>
        <v>0</v>
      </c>
      <c r="M587" s="166">
        <f>IF(M$4=first_reg_period, INDEX(Inputs!$J$94:$J$121,MATCH(F577,Inputs!$C$94:$C$121,0)),0)</f>
        <v>0</v>
      </c>
      <c r="N587" s="166">
        <f>IF(N$4=first_reg_period, INDEX(Inputs!$J$94:$J$121,MATCH(G577,Inputs!$C$94:$C$121,0)),0)</f>
        <v>0</v>
      </c>
      <c r="O587" s="31">
        <f>IF(O$4=first_reg_period, INDEX(Inputs!$J$94:$J$121,MATCH(H577,Inputs!$C$94:$C$121,0)),0)</f>
        <v>0</v>
      </c>
      <c r="P587" s="31">
        <f>IF(P$4=first_reg_period, INDEX(Inputs!$J$94:$J$121,MATCH(I577,Inputs!$C$94:$C$121,0)),0)</f>
        <v>0</v>
      </c>
      <c r="Q587" s="31">
        <f>IF(Q$4=first_reg_period, INDEX(Inputs!$J$94:$J$121,MATCH(J577,Inputs!$C$94:$C$121,0)),0)</f>
        <v>0</v>
      </c>
      <c r="R587" s="31">
        <f>IF(R$4=first_reg_period, INDEX(Inputs!$J$94:$J$121,MATCH(K577,Inputs!$C$94:$C$121,0)),0)</f>
        <v>0</v>
      </c>
      <c r="S587" s="31">
        <f>IF(S$4=first_reg_period, INDEX(Inputs!$J$94:$J$121,MATCH(L577,Inputs!$C$94:$C$121,0)),0)</f>
        <v>0</v>
      </c>
      <c r="T587" s="31">
        <f>IF(T$4=first_reg_period, INDEX(Inputs!$J$94:$J$121,MATCH(M577,Inputs!$C$94:$C$121,0)),0)</f>
        <v>0</v>
      </c>
      <c r="U587" s="31">
        <f>IF(U$4=first_reg_period, INDEX(Inputs!$J$94:$J$121,MATCH(N577,Inputs!$C$94:$C$121,0)),0)</f>
        <v>0</v>
      </c>
      <c r="V587" s="31">
        <f>IF(V$4=first_reg_period, INDEX(Inputs!$J$94:$J$121,MATCH(O577,Inputs!$C$94:$C$121,0)),0)</f>
        <v>0</v>
      </c>
      <c r="W587" s="31">
        <f>IF(W$4=first_reg_period, INDEX(Inputs!$J$94:$J$121,MATCH(P577,Inputs!$C$94:$C$121,0)),0)</f>
        <v>0</v>
      </c>
      <c r="X587" s="31">
        <f>IF(X$4=first_reg_period, INDEX(Inputs!$J$94:$J$121,MATCH(Q577,Inputs!$C$94:$C$121,0)),0)</f>
        <v>0</v>
      </c>
      <c r="Y587" s="31">
        <f>IF(Y$4=first_reg_period, INDEX(Inputs!$J$94:$J$121,MATCH(R577,Inputs!$C$94:$C$121,0)),0)</f>
        <v>0</v>
      </c>
      <c r="Z587" s="31">
        <f>IF(Z$4=first_reg_period, INDEX(Inputs!$J$94:$J$121,MATCH(S577,Inputs!$C$94:$C$121,0)),0)</f>
        <v>0</v>
      </c>
      <c r="AA587" s="31">
        <f>IF(AA$4=first_reg_period, INDEX(Inputs!$J$94:$J$121,MATCH(T577,Inputs!$C$94:$C$121,0)),0)</f>
        <v>0</v>
      </c>
      <c r="AB587" s="31">
        <f>IF(AB$4=first_reg_period, INDEX(Inputs!$J$94:$J$121,MATCH(U577,Inputs!$C$94:$C$121,0)),0)</f>
        <v>0</v>
      </c>
      <c r="AC587" s="31">
        <f>IF(AC$4=first_reg_period, INDEX(Inputs!$J$94:$J$121,MATCH(V577,Inputs!$C$94:$C$121,0)),0)</f>
        <v>0</v>
      </c>
      <c r="AD587" s="31">
        <f>IF(AD$4=first_reg_period, INDEX(Inputs!$J$94:$J$121,MATCH(W577,Inputs!$C$94:$C$121,0)),0)</f>
        <v>0</v>
      </c>
      <c r="AE587" s="31">
        <f>IF(AE$4=first_reg_period, INDEX(Inputs!$J$94:$J$121,MATCH(X577,Inputs!$C$94:$C$121,0)),0)</f>
        <v>0</v>
      </c>
      <c r="AF587" s="31">
        <f>IF(AF$4=first_reg_period, INDEX(Inputs!$J$94:$J$121,MATCH(Y577,Inputs!$C$94:$C$121,0)),0)</f>
        <v>0</v>
      </c>
      <c r="AG587" s="31">
        <f>IF(AG$4=first_reg_period, INDEX(Inputs!$J$94:$J$121,MATCH(Z577,Inputs!$C$94:$C$121,0)),0)</f>
        <v>0</v>
      </c>
      <c r="AH587" s="31">
        <f>IF(AH$4=first_reg_period, INDEX(Inputs!$J$94:$J$121,MATCH(AA577,Inputs!$C$94:$C$121,0)),0)</f>
        <v>0</v>
      </c>
      <c r="AI587" s="31">
        <f>IF(AI$4=first_reg_period, INDEX(Inputs!$J$94:$J$121,MATCH(AB577,Inputs!$C$94:$C$121,0)),0)</f>
        <v>0</v>
      </c>
      <c r="AJ587" s="31">
        <f>IF(AJ$4=first_reg_period, INDEX(Inputs!$J$94:$J$121,MATCH(AC577,Inputs!$C$94:$C$121,0)),0)</f>
        <v>0</v>
      </c>
      <c r="AK587" s="31">
        <f>IF(AK$4=first_reg_period, INDEX(Inputs!$J$94:$J$121,MATCH(AD577,Inputs!$C$94:$C$121,0)),0)</f>
        <v>0</v>
      </c>
      <c r="AL587" s="31">
        <f>IF(AL$4=first_reg_period, INDEX(Inputs!$J$94:$J$121,MATCH(AE577,Inputs!$C$94:$C$121,0)),0)</f>
        <v>0</v>
      </c>
      <c r="AM587" s="31">
        <f>IF(AM$4=first_reg_period, INDEX(Inputs!$J$94:$J$121,MATCH(AF577,Inputs!$C$94:$C$121,0)),0)</f>
        <v>0</v>
      </c>
      <c r="AN587" s="31">
        <f>IF(AN$4=first_reg_period, INDEX(Inputs!$J$94:$J$121,MATCH(AG577,Inputs!$C$94:$C$121,0)),0)</f>
        <v>0</v>
      </c>
      <c r="AO587" s="31">
        <f>IF(AO$4=first_reg_period, INDEX(Inputs!$J$94:$J$121,MATCH(AH577,Inputs!$C$94:$C$121,0)),0)</f>
        <v>0</v>
      </c>
      <c r="AP587" s="31">
        <f>IF(AP$4=first_reg_period, INDEX(Inputs!$J$94:$J$121,MATCH(AI577,Inputs!$C$94:$C$121,0)),0)</f>
        <v>0</v>
      </c>
      <c r="AQ587" s="31">
        <f>IF(AQ$4=first_reg_period, INDEX(Inputs!$J$94:$J$121,MATCH(AJ577,Inputs!$C$94:$C$121,0)),0)</f>
        <v>0</v>
      </c>
      <c r="AR587" s="31">
        <f>IF(AR$4=first_reg_period, INDEX(Inputs!$J$94:$J$121,MATCH(AK577,Inputs!$C$94:$C$121,0)),0)</f>
        <v>0</v>
      </c>
      <c r="AS587" s="31">
        <f>IF(AS$4=first_reg_period, INDEX(Inputs!$J$94:$J$121,MATCH(AL577,Inputs!$C$94:$C$121,0)),0)</f>
        <v>0</v>
      </c>
      <c r="AT587" s="31">
        <f>IF(AT$4=first_reg_period, INDEX(Inputs!$J$94:$J$121,MATCH(AM577,Inputs!$C$94:$C$121,0)),0)</f>
        <v>0</v>
      </c>
      <c r="AU587" s="31">
        <f>IF(AU$4=first_reg_period, INDEX(Inputs!$J$94:$J$121,MATCH(AN577,Inputs!$C$94:$C$121,0)),0)</f>
        <v>0</v>
      </c>
      <c r="AV587" s="31">
        <f>IF(AV$4=first_reg_period, INDEX(Inputs!$J$94:$J$121,MATCH(AO577,Inputs!$C$94:$C$121,0)),0)</f>
        <v>0</v>
      </c>
      <c r="AW587" s="31">
        <f>IF(AW$4=first_reg_period, INDEX(Inputs!$J$94:$J$121,MATCH(AP577,Inputs!$C$94:$C$121,0)),0)</f>
        <v>0</v>
      </c>
      <c r="AX587" s="31">
        <f>IF(AX$4=first_reg_period, INDEX(Inputs!$J$94:$J$121,MATCH(AQ577,Inputs!$C$94:$C$121,0)),0)</f>
        <v>0</v>
      </c>
      <c r="AY587" s="31">
        <f>IF(AY$4=first_reg_period, INDEX(Inputs!$J$94:$J$121,MATCH(AR577,Inputs!$C$94:$C$121,0)),0)</f>
        <v>0</v>
      </c>
      <c r="AZ587" s="31">
        <f>IF(AZ$4=first_reg_period, INDEX(Inputs!$J$94:$J$121,MATCH(AS577,Inputs!$C$94:$C$121,0)),0)</f>
        <v>0</v>
      </c>
      <c r="BA587" s="31">
        <f>IF(BA$4=first_reg_period, INDEX(Inputs!$J$94:$J$121,MATCH(AT577,Inputs!$C$94:$C$121,0)),0)</f>
        <v>0</v>
      </c>
      <c r="BB587" s="31">
        <f>IF(BB$4=first_reg_period, INDEX(Inputs!$J$94:$J$121,MATCH(AU577,Inputs!$C$94:$C$121,0)),0)</f>
        <v>0</v>
      </c>
      <c r="BC587" s="31">
        <f>IF(BC$4=first_reg_period, INDEX(Inputs!$J$94:$J$121,MATCH(AV577,Inputs!$C$94:$C$121,0)),0)</f>
        <v>0</v>
      </c>
      <c r="BD587" s="31">
        <f>IF(BD$4=first_reg_period, INDEX(Inputs!$J$94:$J$121,MATCH(AW577,Inputs!$C$94:$C$121,0)),0)</f>
        <v>0</v>
      </c>
      <c r="BE587" s="31">
        <f>IF(BE$4=first_reg_period, INDEX(Inputs!$J$94:$J$121,MATCH(AX577,Inputs!$C$94:$C$121,0)),0)</f>
        <v>0</v>
      </c>
      <c r="BF587" s="31">
        <f>IF(BF$4=first_reg_period, INDEX(Inputs!$J$94:$J$121,MATCH(AY577,Inputs!$C$94:$C$121,0)),0)</f>
        <v>0</v>
      </c>
      <c r="BG587" s="31">
        <f>IF(BG$4=first_reg_period, INDEX(Inputs!$J$94:$J$121,MATCH(AZ577,Inputs!$C$94:$C$121,0)),0)</f>
        <v>0</v>
      </c>
      <c r="BH587" s="31">
        <f>IF(BH$4=first_reg_period, INDEX(Inputs!$J$94:$J$121,MATCH(BA577,Inputs!$C$94:$C$121,0)),0)</f>
        <v>0</v>
      </c>
      <c r="BI587" s="31">
        <f>IF(BI$4=first_reg_period, INDEX(Inputs!$J$94:$J$121,MATCH(BB577,Inputs!$C$94:$C$121,0)),0)</f>
        <v>0</v>
      </c>
      <c r="BJ587" s="31">
        <f>IF(BJ$4=first_reg_period, INDEX(Inputs!$J$94:$J$121,MATCH(BC577,Inputs!$C$94:$C$121,0)),0)</f>
        <v>0</v>
      </c>
      <c r="BK587" s="31">
        <f>IF(BK$4=first_reg_period, INDEX(Inputs!$J$94:$J$121,MATCH(BD577,Inputs!$C$94:$C$121,0)),0)</f>
        <v>0</v>
      </c>
      <c r="BL587" s="31">
        <f>IF(BL$4=first_reg_period, INDEX(Inputs!$J$94:$J$121,MATCH(BE577,Inputs!$C$94:$C$121,0)),0)</f>
        <v>0</v>
      </c>
      <c r="BM587" s="31">
        <f>IF(BM$4=first_reg_period, INDEX(Inputs!$J$94:$J$121,MATCH(BF577,Inputs!$C$94:$C$121,0)),0)</f>
        <v>0</v>
      </c>
      <c r="BN587" s="31">
        <f>IF(BN$4=first_reg_period, INDEX(Inputs!$J$94:$J$121,MATCH(BG577,Inputs!$C$94:$C$121,0)),0)</f>
        <v>0</v>
      </c>
      <c r="BO587" s="31">
        <f>IF(BO$4=first_reg_period, INDEX(Inputs!$J$94:$J$121,MATCH(BH577,Inputs!$C$94:$C$121,0)),0)</f>
        <v>0</v>
      </c>
      <c r="BP587" s="31">
        <f>IF(BP$4=first_reg_period, INDEX(Inputs!$J$94:$J$121,MATCH(BI577,Inputs!$C$94:$C$121,0)),0)</f>
        <v>0</v>
      </c>
      <c r="BQ587" s="31">
        <f>IF(BQ$4=first_reg_period, INDEX(Inputs!$J$94:$J$121,MATCH(BJ577,Inputs!$C$94:$C$121,0)),0)</f>
        <v>0</v>
      </c>
      <c r="BR587" s="31">
        <f>IF(BR$4=first_reg_period, INDEX(Inputs!$J$94:$J$121,MATCH(BK577,Inputs!$C$94:$C$121,0)),0)</f>
        <v>0</v>
      </c>
      <c r="BS587" s="31">
        <f>IF(BS$4=first_reg_period, INDEX(Inputs!$J$94:$J$121,MATCH(BL577,Inputs!$C$94:$C$121,0)),0)</f>
        <v>0</v>
      </c>
      <c r="BT587" s="31">
        <f>IF(BT$4=first_reg_period, INDEX(Inputs!$J$94:$J$121,MATCH(BM577,Inputs!$C$94:$C$121,0)),0)</f>
        <v>0</v>
      </c>
      <c r="BU587" s="31">
        <f>IF(BU$4=first_reg_period, INDEX(Inputs!$J$94:$J$121,MATCH(BN577,Inputs!$C$94:$C$121,0)),0)</f>
        <v>0</v>
      </c>
      <c r="BV587" s="31">
        <f>IF(BV$4=first_reg_period, INDEX(Inputs!$J$94:$J$121,MATCH(BO577,Inputs!$C$94:$C$121,0)),0)</f>
        <v>0</v>
      </c>
      <c r="BW587" s="31">
        <f>IF(BW$4=first_reg_period, INDEX(Inputs!$J$94:$J$121,MATCH(BP577,Inputs!$C$94:$C$121,0)),0)</f>
        <v>0</v>
      </c>
      <c r="BX587" s="31">
        <f>IF(BX$4=first_reg_period, INDEX(Inputs!$J$94:$J$121,MATCH(BQ577,Inputs!$C$94:$C$121,0)),0)</f>
        <v>0</v>
      </c>
      <c r="BY587" s="31">
        <f>IF(BY$4=first_reg_period, INDEX(Inputs!$J$94:$J$121,MATCH(BR577,Inputs!$C$94:$C$121,0)),0)</f>
        <v>0</v>
      </c>
      <c r="BZ587" s="31">
        <f>IF(BZ$4=first_reg_period, INDEX(Inputs!$J$94:$J$121,MATCH(BS577,Inputs!$C$94:$C$121,0)),0)</f>
        <v>0</v>
      </c>
      <c r="CA587" s="31">
        <f>IF(CA$4=first_reg_period, INDEX(Inputs!$J$94:$J$121,MATCH(BT577,Inputs!$C$94:$C$121,0)),0)</f>
        <v>0</v>
      </c>
      <c r="CB587" s="31">
        <f>IF(CB$4=first_reg_period, INDEX(Inputs!$J$94:$J$121,MATCH(BU577,Inputs!$C$94:$C$121,0)),0)</f>
        <v>0</v>
      </c>
      <c r="CC587" s="31">
        <f>IF(CC$4=first_reg_period, INDEX(Inputs!$J$94:$J$121,MATCH(BV577,Inputs!$C$94:$C$121,0)),0)</f>
        <v>0</v>
      </c>
      <c r="CD587" s="31">
        <f>IF(CD$4=first_reg_period, INDEX(Inputs!$J$94:$J$121,MATCH(BW577,Inputs!$C$94:$C$121,0)),0)</f>
        <v>0</v>
      </c>
      <c r="CE587" s="31">
        <f>IF(CE$4=first_reg_period, INDEX(Inputs!$J$94:$J$121,MATCH(BX577,Inputs!$C$94:$C$121,0)),0)</f>
        <v>0</v>
      </c>
      <c r="CF587" s="31">
        <f>IF(CF$4=first_reg_period, INDEX(Inputs!$J$94:$J$121,MATCH(BY577,Inputs!$C$94:$C$121,0)),0)</f>
        <v>0</v>
      </c>
    </row>
    <row r="588" spans="1:2018" s="153" customFormat="1" ht="12.75" customHeight="1">
      <c r="C588" s="164"/>
      <c r="D588" s="155" t="s">
        <v>205</v>
      </c>
      <c r="E588" s="155"/>
      <c r="I588" s="31">
        <f>IF(I$4=first_reg_period, INDEX(Inputs!$K$94:$K$121,MATCH(B577,Inputs!$C$94:$C$121,0)),0)</f>
        <v>124.53593883756584</v>
      </c>
      <c r="J588" s="31">
        <f>IF(J$4=first_reg_period, INDEX(Inputs!$K$94:$K$121,MATCH(C577,Inputs!$C$94:$C$121,0)),0)</f>
        <v>0</v>
      </c>
      <c r="K588" s="31">
        <f>IF(K$4=first_reg_period, INDEX(Inputs!$K$94:$K$121,MATCH(D577,Inputs!$C$94:$C$121,0)),0)</f>
        <v>0</v>
      </c>
      <c r="L588" s="31">
        <f>IF(L$4=first_reg_period, INDEX(Inputs!$K$94:$K$121,MATCH(E577,Inputs!$C$94:$C$121,0)),0)</f>
        <v>0</v>
      </c>
      <c r="M588" s="31">
        <f>IF(M$4=first_reg_period, INDEX(Inputs!$K$94:$K$121,MATCH(F577,Inputs!$C$94:$C$121,0)),0)</f>
        <v>0</v>
      </c>
      <c r="N588" s="31">
        <f>IF(N$4=first_reg_period, INDEX(Inputs!$K$94:$K$121,MATCH(G577,Inputs!$C$94:$C$121,0)),0)</f>
        <v>0</v>
      </c>
      <c r="O588" s="31">
        <f>IF(O$4=first_reg_period, INDEX(Inputs!$K$94:$K$121,MATCH(H577,Inputs!$C$94:$C$121,0)),0)</f>
        <v>0</v>
      </c>
      <c r="P588" s="31">
        <f>IF(P$4=first_reg_period, INDEX(Inputs!$K$94:$K$121,MATCH(I577,Inputs!$C$94:$C$121,0)),0)</f>
        <v>0</v>
      </c>
      <c r="Q588" s="31">
        <f>IF(Q$4=first_reg_period, INDEX(Inputs!$K$94:$K$121,MATCH(J577,Inputs!$C$94:$C$121,0)),0)</f>
        <v>0</v>
      </c>
      <c r="R588" s="31">
        <f>IF(R$4=first_reg_period, INDEX(Inputs!$K$94:$K$121,MATCH(K577,Inputs!$C$94:$C$121,0)),0)</f>
        <v>0</v>
      </c>
      <c r="S588" s="31">
        <f>IF(S$4=first_reg_period, INDEX(Inputs!$K$94:$K$121,MATCH(L577,Inputs!$C$94:$C$121,0)),0)</f>
        <v>0</v>
      </c>
      <c r="T588" s="31">
        <f>IF(T$4=first_reg_period, INDEX(Inputs!$K$94:$K$121,MATCH(M577,Inputs!$C$94:$C$121,0)),0)</f>
        <v>0</v>
      </c>
      <c r="U588" s="31">
        <f>IF(U$4=first_reg_period, INDEX(Inputs!$K$94:$K$121,MATCH(N577,Inputs!$C$94:$C$121,0)),0)</f>
        <v>0</v>
      </c>
      <c r="V588" s="31">
        <f>IF(V$4=first_reg_period, INDEX(Inputs!$K$94:$K$121,MATCH(O577,Inputs!$C$94:$C$121,0)),0)</f>
        <v>0</v>
      </c>
      <c r="W588" s="31">
        <f>IF(W$4=first_reg_period, INDEX(Inputs!$K$94:$K$121,MATCH(P577,Inputs!$C$94:$C$121,0)),0)</f>
        <v>0</v>
      </c>
      <c r="X588" s="31">
        <f>IF(X$4=first_reg_period, INDEX(Inputs!$K$94:$K$121,MATCH(Q577,Inputs!$C$94:$C$121,0)),0)</f>
        <v>0</v>
      </c>
      <c r="Y588" s="31">
        <f>IF(Y$4=first_reg_period, INDEX(Inputs!$K$94:$K$121,MATCH(R577,Inputs!$C$94:$C$121,0)),0)</f>
        <v>0</v>
      </c>
      <c r="Z588" s="31">
        <f>IF(Z$4=first_reg_period, INDEX(Inputs!$K$94:$K$121,MATCH(S577,Inputs!$C$94:$C$121,0)),0)</f>
        <v>0</v>
      </c>
      <c r="AA588" s="31">
        <f>IF(AA$4=first_reg_period, INDEX(Inputs!$K$94:$K$121,MATCH(T577,Inputs!$C$94:$C$121,0)),0)</f>
        <v>0</v>
      </c>
      <c r="AB588" s="31">
        <f>IF(AB$4=first_reg_period, INDEX(Inputs!$K$94:$K$121,MATCH(U577,Inputs!$C$94:$C$121,0)),0)</f>
        <v>0</v>
      </c>
      <c r="AC588" s="31">
        <f>IF(AC$4=first_reg_period, INDEX(Inputs!$K$94:$K$121,MATCH(V577,Inputs!$C$94:$C$121,0)),0)</f>
        <v>0</v>
      </c>
      <c r="AD588" s="31">
        <f>IF(AD$4=first_reg_period, INDEX(Inputs!$K$94:$K$121,MATCH(W577,Inputs!$C$94:$C$121,0)),0)</f>
        <v>0</v>
      </c>
      <c r="AE588" s="31">
        <f>IF(AE$4=first_reg_period, INDEX(Inputs!$K$94:$K$121,MATCH(X577,Inputs!$C$94:$C$121,0)),0)</f>
        <v>0</v>
      </c>
      <c r="AF588" s="31">
        <f>IF(AF$4=first_reg_period, INDEX(Inputs!$K$94:$K$121,MATCH(Y577,Inputs!$C$94:$C$121,0)),0)</f>
        <v>0</v>
      </c>
      <c r="AG588" s="31">
        <f>IF(AG$4=first_reg_period, INDEX(Inputs!$K$94:$K$121,MATCH(Z577,Inputs!$C$94:$C$121,0)),0)</f>
        <v>0</v>
      </c>
      <c r="AH588" s="31">
        <f>IF(AH$4=first_reg_period, INDEX(Inputs!$K$94:$K$121,MATCH(AA577,Inputs!$C$94:$C$121,0)),0)</f>
        <v>0</v>
      </c>
      <c r="AI588" s="31">
        <f>IF(AI$4=first_reg_period, INDEX(Inputs!$K$94:$K$121,MATCH(AB577,Inputs!$C$94:$C$121,0)),0)</f>
        <v>0</v>
      </c>
      <c r="AJ588" s="31">
        <f>IF(AJ$4=first_reg_period, INDEX(Inputs!$K$94:$K$121,MATCH(AC577,Inputs!$C$94:$C$121,0)),0)</f>
        <v>0</v>
      </c>
      <c r="AK588" s="31">
        <f>IF(AK$4=first_reg_period, INDEX(Inputs!$K$94:$K$121,MATCH(AD577,Inputs!$C$94:$C$121,0)),0)</f>
        <v>0</v>
      </c>
      <c r="AL588" s="31">
        <f>IF(AL$4=first_reg_period, INDEX(Inputs!$K$94:$K$121,MATCH(AE577,Inputs!$C$94:$C$121,0)),0)</f>
        <v>0</v>
      </c>
      <c r="AM588" s="31">
        <f>IF(AM$4=first_reg_period, INDEX(Inputs!$K$94:$K$121,MATCH(AF577,Inputs!$C$94:$C$121,0)),0)</f>
        <v>0</v>
      </c>
      <c r="AN588" s="31">
        <f>IF(AN$4=first_reg_period, INDEX(Inputs!$K$94:$K$121,MATCH(AG577,Inputs!$C$94:$C$121,0)),0)</f>
        <v>0</v>
      </c>
      <c r="AO588" s="31">
        <f>IF(AO$4=first_reg_period, INDEX(Inputs!$K$94:$K$121,MATCH(AH577,Inputs!$C$94:$C$121,0)),0)</f>
        <v>0</v>
      </c>
      <c r="AP588" s="31">
        <f>IF(AP$4=first_reg_period, INDEX(Inputs!$K$94:$K$121,MATCH(AI577,Inputs!$C$94:$C$121,0)),0)</f>
        <v>0</v>
      </c>
      <c r="AQ588" s="31">
        <f>IF(AQ$4=first_reg_period, INDEX(Inputs!$K$94:$K$121,MATCH(AJ577,Inputs!$C$94:$C$121,0)),0)</f>
        <v>0</v>
      </c>
      <c r="AR588" s="31">
        <f>IF(AR$4=first_reg_period, INDEX(Inputs!$K$94:$K$121,MATCH(AK577,Inputs!$C$94:$C$121,0)),0)</f>
        <v>0</v>
      </c>
      <c r="AS588" s="31">
        <f>IF(AS$4=first_reg_period, INDEX(Inputs!$K$94:$K$121,MATCH(AL577,Inputs!$C$94:$C$121,0)),0)</f>
        <v>0</v>
      </c>
      <c r="AT588" s="31">
        <f>IF(AT$4=first_reg_period, INDEX(Inputs!$K$94:$K$121,MATCH(AM577,Inputs!$C$94:$C$121,0)),0)</f>
        <v>0</v>
      </c>
      <c r="AU588" s="31">
        <f>IF(AU$4=first_reg_period, INDEX(Inputs!$K$94:$K$121,MATCH(AN577,Inputs!$C$94:$C$121,0)),0)</f>
        <v>0</v>
      </c>
      <c r="AV588" s="31">
        <f>IF(AV$4=first_reg_period, INDEX(Inputs!$K$94:$K$121,MATCH(AO577,Inputs!$C$94:$C$121,0)),0)</f>
        <v>0</v>
      </c>
      <c r="AW588" s="31">
        <f>IF(AW$4=first_reg_period, INDEX(Inputs!$K$94:$K$121,MATCH(AP577,Inputs!$C$94:$C$121,0)),0)</f>
        <v>0</v>
      </c>
      <c r="AX588" s="31">
        <f>IF(AX$4=first_reg_period, INDEX(Inputs!$K$94:$K$121,MATCH(AQ577,Inputs!$C$94:$C$121,0)),0)</f>
        <v>0</v>
      </c>
      <c r="AY588" s="31">
        <f>IF(AY$4=first_reg_period, INDEX(Inputs!$K$94:$K$121,MATCH(AR577,Inputs!$C$94:$C$121,0)),0)</f>
        <v>0</v>
      </c>
      <c r="AZ588" s="31">
        <f>IF(AZ$4=first_reg_period, INDEX(Inputs!$K$94:$K$121,MATCH(AS577,Inputs!$C$94:$C$121,0)),0)</f>
        <v>0</v>
      </c>
      <c r="BA588" s="31">
        <f>IF(BA$4=first_reg_period, INDEX(Inputs!$K$94:$K$121,MATCH(AT577,Inputs!$C$94:$C$121,0)),0)</f>
        <v>0</v>
      </c>
      <c r="BB588" s="31">
        <f>IF(BB$4=first_reg_period, INDEX(Inputs!$K$94:$K$121,MATCH(AU577,Inputs!$C$94:$C$121,0)),0)</f>
        <v>0</v>
      </c>
      <c r="BC588" s="31">
        <f>IF(BC$4=first_reg_period, INDEX(Inputs!$K$94:$K$121,MATCH(AV577,Inputs!$C$94:$C$121,0)),0)</f>
        <v>0</v>
      </c>
      <c r="BD588" s="31">
        <f>IF(BD$4=first_reg_period, INDEX(Inputs!$K$94:$K$121,MATCH(AW577,Inputs!$C$94:$C$121,0)),0)</f>
        <v>0</v>
      </c>
      <c r="BE588" s="31">
        <f>IF(BE$4=first_reg_period, INDEX(Inputs!$K$94:$K$121,MATCH(AX577,Inputs!$C$94:$C$121,0)),0)</f>
        <v>0</v>
      </c>
      <c r="BF588" s="31">
        <f>IF(BF$4=first_reg_period, INDEX(Inputs!$K$94:$K$121,MATCH(AY577,Inputs!$C$94:$C$121,0)),0)</f>
        <v>0</v>
      </c>
      <c r="BG588" s="31">
        <f>IF(BG$4=first_reg_period, INDEX(Inputs!$K$94:$K$121,MATCH(AZ577,Inputs!$C$94:$C$121,0)),0)</f>
        <v>0</v>
      </c>
      <c r="BH588" s="31">
        <f>IF(BH$4=first_reg_period, INDEX(Inputs!$K$94:$K$121,MATCH(BA577,Inputs!$C$94:$C$121,0)),0)</f>
        <v>0</v>
      </c>
      <c r="BI588" s="31">
        <f>IF(BI$4=first_reg_period, INDEX(Inputs!$K$94:$K$121,MATCH(BB577,Inputs!$C$94:$C$121,0)),0)</f>
        <v>0</v>
      </c>
      <c r="BJ588" s="31">
        <f>IF(BJ$4=first_reg_period, INDEX(Inputs!$K$94:$K$121,MATCH(BC577,Inputs!$C$94:$C$121,0)),0)</f>
        <v>0</v>
      </c>
      <c r="BK588" s="31">
        <f>IF(BK$4=first_reg_period, INDEX(Inputs!$K$94:$K$121,MATCH(BD577,Inputs!$C$94:$C$121,0)),0)</f>
        <v>0</v>
      </c>
      <c r="BL588" s="31">
        <f>IF(BL$4=first_reg_period, INDEX(Inputs!$K$94:$K$121,MATCH(BE577,Inputs!$C$94:$C$121,0)),0)</f>
        <v>0</v>
      </c>
      <c r="BM588" s="31">
        <f>IF(BM$4=first_reg_period, INDEX(Inputs!$K$94:$K$121,MATCH(BF577,Inputs!$C$94:$C$121,0)),0)</f>
        <v>0</v>
      </c>
      <c r="BN588" s="31">
        <f>IF(BN$4=first_reg_period, INDEX(Inputs!$K$94:$K$121,MATCH(BG577,Inputs!$C$94:$C$121,0)),0)</f>
        <v>0</v>
      </c>
      <c r="BO588" s="31">
        <f>IF(BO$4=first_reg_period, INDEX(Inputs!$K$94:$K$121,MATCH(BH577,Inputs!$C$94:$C$121,0)),0)</f>
        <v>0</v>
      </c>
      <c r="BP588" s="31">
        <f>IF(BP$4=first_reg_period, INDEX(Inputs!$K$94:$K$121,MATCH(BI577,Inputs!$C$94:$C$121,0)),0)</f>
        <v>0</v>
      </c>
      <c r="BQ588" s="31">
        <f>IF(BQ$4=first_reg_period, INDEX(Inputs!$K$94:$K$121,MATCH(BJ577,Inputs!$C$94:$C$121,0)),0)</f>
        <v>0</v>
      </c>
      <c r="BR588" s="31">
        <f>IF(BR$4=first_reg_period, INDEX(Inputs!$K$94:$K$121,MATCH(BK577,Inputs!$C$94:$C$121,0)),0)</f>
        <v>0</v>
      </c>
      <c r="BS588" s="31">
        <f>IF(BS$4=first_reg_period, INDEX(Inputs!$K$94:$K$121,MATCH(BL577,Inputs!$C$94:$C$121,0)),0)</f>
        <v>0</v>
      </c>
      <c r="BT588" s="31">
        <f>IF(BT$4=first_reg_period, INDEX(Inputs!$K$94:$K$121,MATCH(BM577,Inputs!$C$94:$C$121,0)),0)</f>
        <v>0</v>
      </c>
      <c r="BU588" s="31">
        <f>IF(BU$4=first_reg_period, INDEX(Inputs!$K$94:$K$121,MATCH(BN577,Inputs!$C$94:$C$121,0)),0)</f>
        <v>0</v>
      </c>
      <c r="BV588" s="31">
        <f>IF(BV$4=first_reg_period, INDEX(Inputs!$K$94:$K$121,MATCH(BO577,Inputs!$C$94:$C$121,0)),0)</f>
        <v>0</v>
      </c>
      <c r="BW588" s="31">
        <f>IF(BW$4=first_reg_period, INDEX(Inputs!$K$94:$K$121,MATCH(BP577,Inputs!$C$94:$C$121,0)),0)</f>
        <v>0</v>
      </c>
      <c r="BX588" s="31">
        <f>IF(BX$4=first_reg_period, INDEX(Inputs!$K$94:$K$121,MATCH(BQ577,Inputs!$C$94:$C$121,0)),0)</f>
        <v>0</v>
      </c>
      <c r="BY588" s="31">
        <f>IF(BY$4=first_reg_period, INDEX(Inputs!$K$94:$K$121,MATCH(BR577,Inputs!$C$94:$C$121,0)),0)</f>
        <v>0</v>
      </c>
      <c r="BZ588" s="31">
        <f>IF(BZ$4=first_reg_period, INDEX(Inputs!$K$94:$K$121,MATCH(BS577,Inputs!$C$94:$C$121,0)),0)</f>
        <v>0</v>
      </c>
      <c r="CA588" s="31">
        <f>IF(CA$4=first_reg_period, INDEX(Inputs!$K$94:$K$121,MATCH(BT577,Inputs!$C$94:$C$121,0)),0)</f>
        <v>0</v>
      </c>
      <c r="CB588" s="31">
        <f>IF(CB$4=first_reg_period, INDEX(Inputs!$K$94:$K$121,MATCH(BU577,Inputs!$C$94:$C$121,0)),0)</f>
        <v>0</v>
      </c>
      <c r="CC588" s="31">
        <f>IF(CC$4=first_reg_period, INDEX(Inputs!$K$94:$K$121,MATCH(BV577,Inputs!$C$94:$C$121,0)),0)</f>
        <v>0</v>
      </c>
      <c r="CD588" s="31">
        <f>IF(CD$4=first_reg_period, INDEX(Inputs!$K$94:$K$121,MATCH(BW577,Inputs!$C$94:$C$121,0)),0)</f>
        <v>0</v>
      </c>
      <c r="CE588" s="31">
        <f>IF(CE$4=first_reg_period, INDEX(Inputs!$K$94:$K$121,MATCH(BX577,Inputs!$C$94:$C$121,0)),0)</f>
        <v>0</v>
      </c>
      <c r="CF588" s="31">
        <f>IF(CF$4=first_reg_period, INDEX(Inputs!$K$94:$K$121,MATCH(BY577,Inputs!$C$94:$C$121,0)),0)</f>
        <v>0</v>
      </c>
    </row>
    <row r="589" spans="1:2018" s="97" customFormat="1" ht="12.75" customHeight="1">
      <c r="C589" s="176"/>
      <c r="D589" s="176" t="s">
        <v>230</v>
      </c>
      <c r="E589" s="176" t="s">
        <v>185</v>
      </c>
      <c r="I589" s="99"/>
      <c r="J589" s="269">
        <f>IF(J$4=second_reg_period, INDEX(Inputs!$P$292:$P$320,MATCH($B577,Inputs!$C$292:$C$320,0)),0)/conv_2020_2015</f>
        <v>0</v>
      </c>
      <c r="K589" s="269">
        <f>IF(K$4=second_reg_period, INDEX(Inputs!$P$292:$P$320,MATCH($B577,Inputs!$C$292:$C$320,0)),0)/conv_2020_2015</f>
        <v>0</v>
      </c>
      <c r="L589" s="269">
        <f>IF(L$4=second_reg_period, INDEX(Inputs!$P$292:$P$320,MATCH($B577,Inputs!$C$292:$C$320,0)),0)/conv_2020_2015</f>
        <v>0</v>
      </c>
      <c r="M589" s="269">
        <f>IF(M$4=second_reg_period, INDEX(Inputs!$P$292:$P$320,MATCH($B577,Inputs!$C$292:$C$320,0)),0)/conv_2020_2015</f>
        <v>0</v>
      </c>
      <c r="N589" s="269">
        <f>IF(N$4=second_reg_period, INDEX(Inputs!$P$292:$P$320,MATCH($B577,Inputs!$C$292:$C$320,0)),0)/conv_2020_2015</f>
        <v>0</v>
      </c>
      <c r="O589" s="100">
        <f>IF(O$4=second_reg_period, INDEX(Inputs!$P$292:$P$320,MATCH($B577,Inputs!$C$292:$C$320,0)),0)/conv_2020_2015</f>
        <v>0</v>
      </c>
      <c r="P589" s="100">
        <f>IF(P$4=second_reg_period, INDEX(Inputs!$P$292:$P$320,MATCH($B577,Inputs!$C$292:$C$320,0)),0)/conv_2020_2015</f>
        <v>0</v>
      </c>
      <c r="Q589" s="100">
        <f>IF(Q$4=second_reg_period, INDEX(Inputs!$P$292:$P$320,MATCH($B577,Inputs!$C$292:$C$320,0)),0)/conv_2020_2015</f>
        <v>0</v>
      </c>
      <c r="R589" s="100">
        <f>IF(R$4=second_reg_period, INDEX(Inputs!$P$292:$P$320,MATCH($B577,Inputs!$C$292:$C$320,0)),0)/conv_2020_2015</f>
        <v>0</v>
      </c>
      <c r="S589" s="100">
        <f>IF(S$4=second_reg_period, INDEX(Inputs!$P$292:$P$320,MATCH($B577,Inputs!$C$292:$C$320,0)),0)/conv_2020_2015</f>
        <v>0</v>
      </c>
      <c r="T589" s="100">
        <f>IF(T$4=second_reg_period, INDEX(Inputs!$P$292:$P$320,MATCH($B577,Inputs!$C$292:$C$320,0)),0)/conv_2020_2015</f>
        <v>0</v>
      </c>
      <c r="U589" s="100">
        <f>IF(U$4=second_reg_period, INDEX(Inputs!$P$292:$P$320,MATCH($B577,Inputs!$C$292:$C$320,0)),0)/conv_2020_2015</f>
        <v>0</v>
      </c>
      <c r="V589" s="100">
        <f>IF(V$4=second_reg_period, INDEX(Inputs!$P$292:$P$320,MATCH($B577,Inputs!$C$292:$C$320,0)),0)/conv_2020_2015</f>
        <v>0</v>
      </c>
      <c r="W589" s="100">
        <f>IF(W$4=second_reg_period, INDEX(Inputs!$P$292:$P$320,MATCH($B577,Inputs!$C$292:$C$320,0)),0)/conv_2020_2015</f>
        <v>0</v>
      </c>
      <c r="X589" s="100">
        <f>IF(X$4=second_reg_period, INDEX(Inputs!$P$292:$P$320,MATCH($B577,Inputs!$C$292:$C$320,0)),0)/conv_2020_2015</f>
        <v>0</v>
      </c>
      <c r="Y589" s="100">
        <f>IF(Y$4=second_reg_period, INDEX(Inputs!$P$292:$P$320,MATCH($B577,Inputs!$C$292:$C$320,0)),0)/conv_2020_2015</f>
        <v>0</v>
      </c>
      <c r="Z589" s="100">
        <f>IF(Z$4=second_reg_period, INDEX(Inputs!$P$292:$P$320,MATCH($B577,Inputs!$C$292:$C$320,0)),0)/conv_2020_2015</f>
        <v>0</v>
      </c>
      <c r="AA589" s="100">
        <f>IF(AA$4=second_reg_period, INDEX(Inputs!$P$292:$P$320,MATCH($B577,Inputs!$C$292:$C$320,0)),0)/conv_2020_2015</f>
        <v>0</v>
      </c>
      <c r="AB589" s="100">
        <f>IF(AB$4=second_reg_period, INDEX(Inputs!$P$292:$P$320,MATCH($B577,Inputs!$C$292:$C$320,0)),0)/conv_2020_2015</f>
        <v>0</v>
      </c>
      <c r="AC589" s="100">
        <f>IF(AC$4=second_reg_period, INDEX(Inputs!$P$292:$P$320,MATCH($B577,Inputs!$C$292:$C$320,0)),0)/conv_2020_2015</f>
        <v>0</v>
      </c>
      <c r="AD589" s="100">
        <f>IF(AD$4=second_reg_period, INDEX(Inputs!$P$292:$P$320,MATCH($B577,Inputs!$C$292:$C$320,0)),0)/conv_2020_2015</f>
        <v>0</v>
      </c>
      <c r="AE589" s="100">
        <f>IF(AE$4=second_reg_period, INDEX(Inputs!$P$292:$P$320,MATCH($B577,Inputs!$C$292:$C$320,0)),0)/conv_2020_2015</f>
        <v>0</v>
      </c>
      <c r="AF589" s="100">
        <f>IF(AF$4=second_reg_period, INDEX(Inputs!$P$292:$P$320,MATCH($B577,Inputs!$C$292:$C$320,0)),0)/conv_2020_2015</f>
        <v>0</v>
      </c>
      <c r="AG589" s="100">
        <f>IF(AG$4=second_reg_period, INDEX(Inputs!$P$292:$P$320,MATCH($B577,Inputs!$C$292:$C$320,0)),0)/conv_2020_2015</f>
        <v>0</v>
      </c>
      <c r="AH589" s="100">
        <f>IF(AH$4=second_reg_period, INDEX(Inputs!$P$292:$P$320,MATCH($B577,Inputs!$C$292:$C$320,0)),0)/conv_2020_2015</f>
        <v>0</v>
      </c>
      <c r="AI589" s="100">
        <f>IF(AI$4=second_reg_period, INDEX(Inputs!$P$292:$P$320,MATCH($B577,Inputs!$C$292:$C$320,0)),0)/conv_2020_2015</f>
        <v>0</v>
      </c>
      <c r="AJ589" s="100">
        <f>IF(AJ$4=second_reg_period, INDEX(Inputs!$P$292:$P$320,MATCH($B577,Inputs!$C$292:$C$320,0)),0)/conv_2020_2015</f>
        <v>0</v>
      </c>
      <c r="AK589" s="100">
        <f>IF(AK$4=second_reg_period, INDEX(Inputs!$P$292:$P$320,MATCH($B577,Inputs!$C$292:$C$320,0)),0)/conv_2020_2015</f>
        <v>0</v>
      </c>
      <c r="AL589" s="100">
        <f>IF(AL$4=second_reg_period, INDEX(Inputs!$P$292:$P$320,MATCH($B577,Inputs!$C$292:$C$320,0)),0)/conv_2020_2015</f>
        <v>0</v>
      </c>
      <c r="AM589" s="100">
        <f>IF(AM$4=second_reg_period, INDEX(Inputs!$P$292:$P$320,MATCH($B577,Inputs!$C$292:$C$320,0)),0)/conv_2020_2015</f>
        <v>0</v>
      </c>
      <c r="AN589" s="100">
        <f>IF(AN$4=second_reg_period, INDEX(Inputs!$P$292:$P$320,MATCH($B577,Inputs!$C$292:$C$320,0)),0)/conv_2020_2015</f>
        <v>0</v>
      </c>
      <c r="AO589" s="100">
        <f>IF(AO$4=second_reg_period, INDEX(Inputs!$P$292:$P$320,MATCH($B577,Inputs!$C$292:$C$320,0)),0)/conv_2020_2015</f>
        <v>0</v>
      </c>
      <c r="AP589" s="100">
        <f>IF(AP$4=second_reg_period, INDEX(Inputs!$P$292:$P$320,MATCH($B577,Inputs!$C$292:$C$320,0)),0)/conv_2020_2015</f>
        <v>0</v>
      </c>
      <c r="AQ589" s="100">
        <f>IF(AQ$4=second_reg_period, INDEX(Inputs!$P$292:$P$320,MATCH($B577,Inputs!$C$292:$C$320,0)),0)/conv_2020_2015</f>
        <v>0</v>
      </c>
      <c r="AR589" s="100">
        <f>IF(AR$4=second_reg_period, INDEX(Inputs!$P$292:$P$320,MATCH($B577,Inputs!$C$292:$C$320,0)),0)/conv_2020_2015</f>
        <v>0</v>
      </c>
      <c r="AS589" s="100">
        <f>IF(AS$4=second_reg_period, INDEX(Inputs!$P$292:$P$320,MATCH($B577,Inputs!$C$292:$C$320,0)),0)/conv_2020_2015</f>
        <v>0</v>
      </c>
      <c r="AT589" s="100">
        <f>IF(AT$4=second_reg_period, INDEX(Inputs!$P$292:$P$320,MATCH($B577,Inputs!$C$292:$C$320,0)),0)/conv_2020_2015</f>
        <v>0</v>
      </c>
      <c r="AU589" s="100">
        <f>IF(AU$4=second_reg_period, INDEX(Inputs!$P$292:$P$320,MATCH($B577,Inputs!$C$292:$C$320,0)),0)/conv_2020_2015</f>
        <v>0</v>
      </c>
      <c r="AV589" s="100">
        <f>IF(AV$4=second_reg_period, INDEX(Inputs!$P$292:$P$320,MATCH($B577,Inputs!$C$292:$C$320,0)),0)/conv_2020_2015</f>
        <v>0</v>
      </c>
      <c r="AW589" s="100">
        <f>IF(AW$4=second_reg_period, INDEX(Inputs!$P$292:$P$320,MATCH($B577,Inputs!$C$292:$C$320,0)),0)/conv_2020_2015</f>
        <v>0</v>
      </c>
      <c r="AX589" s="100">
        <f>IF(AX$4=second_reg_period, INDEX(Inputs!$P$292:$P$320,MATCH($B577,Inputs!$C$292:$C$320,0)),0)/conv_2020_2015</f>
        <v>0</v>
      </c>
      <c r="AY589" s="100">
        <f>IF(AY$4=second_reg_period, INDEX(Inputs!$P$292:$P$320,MATCH($B577,Inputs!$C$292:$C$320,0)),0)/conv_2020_2015</f>
        <v>0</v>
      </c>
      <c r="AZ589" s="100">
        <f>IF(AZ$4=second_reg_period, INDEX(Inputs!$P$292:$P$320,MATCH($B577,Inputs!$C$292:$C$320,0)),0)/conv_2020_2015</f>
        <v>0</v>
      </c>
      <c r="BA589" s="100">
        <f>IF(BA$4=second_reg_period, INDEX(Inputs!$P$292:$P$320,MATCH($B577,Inputs!$C$292:$C$320,0)),0)/conv_2020_2015</f>
        <v>0</v>
      </c>
      <c r="BB589" s="100">
        <f>IF(BB$4=second_reg_period, INDEX(Inputs!$P$292:$P$320,MATCH($B577,Inputs!$C$292:$C$320,0)),0)/conv_2020_2015</f>
        <v>0</v>
      </c>
      <c r="BC589" s="100">
        <f>IF(BC$4=second_reg_period, INDEX(Inputs!$P$292:$P$320,MATCH($B577,Inputs!$C$292:$C$320,0)),0)/conv_2020_2015</f>
        <v>0</v>
      </c>
      <c r="BD589" s="100">
        <f>IF(BD$4=second_reg_period, INDEX(Inputs!$P$292:$P$320,MATCH($B577,Inputs!$C$292:$C$320,0)),0)/conv_2020_2015</f>
        <v>0</v>
      </c>
      <c r="BE589" s="100">
        <f>IF(BE$4=second_reg_period, INDEX(Inputs!$P$292:$P$320,MATCH($B577,Inputs!$C$292:$C$320,0)),0)/conv_2020_2015</f>
        <v>0</v>
      </c>
      <c r="BF589" s="100">
        <f>IF(BF$4=second_reg_period, INDEX(Inputs!$P$292:$P$320,MATCH($B577,Inputs!$C$292:$C$320,0)),0)/conv_2020_2015</f>
        <v>0</v>
      </c>
      <c r="BG589" s="100">
        <f>IF(BG$4=second_reg_period, INDEX(Inputs!$P$292:$P$320,MATCH($B577,Inputs!$C$292:$C$320,0)),0)/conv_2020_2015</f>
        <v>0</v>
      </c>
      <c r="BH589" s="100">
        <f>IF(BH$4=second_reg_period, INDEX(Inputs!$P$292:$P$320,MATCH($B577,Inputs!$C$292:$C$320,0)),0)/conv_2020_2015</f>
        <v>0</v>
      </c>
      <c r="BI589" s="100">
        <f>IF(BI$4=second_reg_period, INDEX(Inputs!$P$292:$P$320,MATCH($B577,Inputs!$C$292:$C$320,0)),0)/conv_2020_2015</f>
        <v>0</v>
      </c>
      <c r="BJ589" s="100">
        <f>IF(BJ$4=second_reg_period, INDEX(Inputs!$P$292:$P$320,MATCH($B577,Inputs!$C$292:$C$320,0)),0)/conv_2020_2015</f>
        <v>0</v>
      </c>
      <c r="BK589" s="100">
        <f>IF(BK$4=second_reg_period, INDEX(Inputs!$P$292:$P$320,MATCH($B577,Inputs!$C$292:$C$320,0)),0)/conv_2020_2015</f>
        <v>0</v>
      </c>
      <c r="BL589" s="100">
        <f>IF(BL$4=second_reg_period, INDEX(Inputs!$P$292:$P$320,MATCH($B577,Inputs!$C$292:$C$320,0)),0)/conv_2020_2015</f>
        <v>0</v>
      </c>
      <c r="BM589" s="100">
        <f>IF(BM$4=second_reg_period, INDEX(Inputs!$P$292:$P$320,MATCH($B577,Inputs!$C$292:$C$320,0)),0)/conv_2020_2015</f>
        <v>0</v>
      </c>
      <c r="BN589" s="100">
        <f>IF(BN$4=second_reg_period, INDEX(Inputs!$P$292:$P$320,MATCH($B577,Inputs!$C$292:$C$320,0)),0)/conv_2020_2015</f>
        <v>0</v>
      </c>
      <c r="BO589" s="100">
        <f>IF(BO$4=second_reg_period, INDEX(Inputs!$P$292:$P$320,MATCH($B577,Inputs!$C$292:$C$320,0)),0)/conv_2020_2015</f>
        <v>0</v>
      </c>
      <c r="BP589" s="100">
        <f>IF(BP$4=second_reg_period, INDEX(Inputs!$P$292:$P$320,MATCH($B577,Inputs!$C$292:$C$320,0)),0)/conv_2020_2015</f>
        <v>0</v>
      </c>
      <c r="BQ589" s="100">
        <f>IF(BQ$4=second_reg_period, INDEX(Inputs!$P$292:$P$320,MATCH($B577,Inputs!$C$292:$C$320,0)),0)/conv_2020_2015</f>
        <v>0</v>
      </c>
      <c r="BR589" s="100">
        <f>IF(BR$4=second_reg_period, INDEX(Inputs!$P$292:$P$320,MATCH($B577,Inputs!$C$292:$C$320,0)),0)/conv_2020_2015</f>
        <v>0</v>
      </c>
      <c r="BS589" s="100">
        <f>IF(BS$4=second_reg_period, INDEX(Inputs!$P$292:$P$320,MATCH($B577,Inputs!$C$292:$C$320,0)),0)/conv_2020_2015</f>
        <v>0</v>
      </c>
      <c r="BT589" s="100">
        <f>IF(BT$4=second_reg_period, INDEX(Inputs!$P$292:$P$320,MATCH($B577,Inputs!$C$292:$C$320,0)),0)/conv_2020_2015</f>
        <v>0</v>
      </c>
      <c r="BU589" s="100">
        <f>IF(BU$4=second_reg_period, INDEX(Inputs!$P$292:$P$320,MATCH($B577,Inputs!$C$292:$C$320,0)),0)/conv_2020_2015</f>
        <v>0</v>
      </c>
      <c r="BV589" s="100">
        <f>IF(BV$4=second_reg_period, INDEX(Inputs!$P$292:$P$320,MATCH($B577,Inputs!$C$292:$C$320,0)),0)/conv_2020_2015</f>
        <v>0</v>
      </c>
      <c r="BW589" s="100">
        <f>IF(BW$4=second_reg_period, INDEX(Inputs!$P$292:$P$320,MATCH($B577,Inputs!$C$292:$C$320,0)),0)/conv_2020_2015</f>
        <v>0</v>
      </c>
      <c r="BX589" s="100">
        <f>IF(BX$4=second_reg_period, INDEX(Inputs!$P$292:$P$320,MATCH($B577,Inputs!$C$292:$C$320,0)),0)/conv_2020_2015</f>
        <v>0</v>
      </c>
      <c r="BY589" s="100">
        <f>IF(BY$4=second_reg_period, INDEX(Inputs!$P$292:$P$320,MATCH($B577,Inputs!$C$292:$C$320,0)),0)/conv_2020_2015</f>
        <v>0</v>
      </c>
      <c r="BZ589" s="100">
        <f>IF(BZ$4=second_reg_period, INDEX(Inputs!$P$292:$P$320,MATCH($B577,Inputs!$C$292:$C$320,0)),0)/conv_2020_2015</f>
        <v>0</v>
      </c>
      <c r="CA589" s="100">
        <f>IF(CA$4=second_reg_period, INDEX(Inputs!$P$292:$P$320,MATCH($B577,Inputs!$C$292:$C$320,0)),0)/conv_2020_2015</f>
        <v>0</v>
      </c>
      <c r="CB589" s="100">
        <f>IF(CB$4=second_reg_period, INDEX(Inputs!$P$292:$P$320,MATCH($B577,Inputs!$C$292:$C$320,0)),0)/conv_2020_2015</f>
        <v>0</v>
      </c>
      <c r="CC589" s="100">
        <f>IF(CC$4=second_reg_period, INDEX(Inputs!$P$292:$P$320,MATCH($B577,Inputs!$C$292:$C$320,0)),0)/conv_2020_2015</f>
        <v>0</v>
      </c>
      <c r="CD589" s="100">
        <f>IF(CD$4=second_reg_period, INDEX(Inputs!$P$292:$P$320,MATCH($B577,Inputs!$C$292:$C$320,0)),0)/conv_2020_2015</f>
        <v>0</v>
      </c>
      <c r="CE589" s="100">
        <f>IF(CE$4=second_reg_period, INDEX(Inputs!$P$292:$P$320,MATCH($B577,Inputs!$C$292:$C$320,0)),0)/conv_2020_2015</f>
        <v>0</v>
      </c>
      <c r="CF589" s="100">
        <f>IF(CF$4=second_reg_period, INDEX(Inputs!$P$292:$P$320,MATCH($B577,Inputs!$C$292:$C$320,0)),0)/conv_2020_2015</f>
        <v>0</v>
      </c>
      <c r="CG589" s="153"/>
      <c r="CH589" s="153"/>
      <c r="CI589" s="153"/>
      <c r="CJ589" s="153"/>
      <c r="CK589" s="153"/>
      <c r="CL589" s="153"/>
      <c r="CM589" s="153"/>
      <c r="CN589" s="153"/>
      <c r="CO589" s="153"/>
      <c r="CP589" s="153"/>
      <c r="CQ589" s="153"/>
      <c r="CR589" s="153"/>
      <c r="CS589" s="153"/>
      <c r="CT589" s="153"/>
      <c r="CU589" s="153"/>
      <c r="CV589" s="153"/>
      <c r="CW589" s="153"/>
      <c r="CX589" s="153"/>
      <c r="CY589" s="153"/>
      <c r="CZ589" s="153"/>
      <c r="DA589" s="153"/>
      <c r="DB589" s="153"/>
      <c r="DC589" s="153"/>
      <c r="DD589" s="153"/>
      <c r="DE589" s="153"/>
      <c r="DF589" s="153"/>
      <c r="DG589" s="153"/>
      <c r="DH589" s="153"/>
      <c r="DI589" s="153"/>
      <c r="DJ589" s="153"/>
      <c r="DK589" s="153"/>
      <c r="DL589" s="153"/>
      <c r="DM589" s="153"/>
      <c r="DN589" s="153"/>
      <c r="DO589" s="153"/>
      <c r="DP589" s="153"/>
      <c r="DQ589" s="153"/>
      <c r="DR589" s="153"/>
      <c r="DS589" s="153"/>
      <c r="DT589" s="153"/>
      <c r="DU589" s="153"/>
      <c r="DV589" s="153"/>
      <c r="DW589" s="153"/>
      <c r="DX589" s="153"/>
      <c r="DY589" s="153"/>
      <c r="DZ589" s="153"/>
      <c r="EA589" s="153"/>
      <c r="EB589" s="153"/>
      <c r="EC589" s="153"/>
      <c r="ED589" s="153"/>
      <c r="EE589" s="153"/>
      <c r="EF589" s="153"/>
      <c r="EG589" s="153"/>
      <c r="EH589" s="153"/>
      <c r="EI589" s="153"/>
      <c r="EJ589" s="153"/>
      <c r="EK589" s="153"/>
      <c r="EL589" s="153"/>
      <c r="EM589" s="153"/>
      <c r="EN589" s="153"/>
      <c r="EO589" s="153"/>
      <c r="EP589" s="153"/>
      <c r="EQ589" s="153"/>
      <c r="ER589" s="153"/>
      <c r="ES589" s="153"/>
      <c r="ET589" s="153"/>
      <c r="EU589" s="153"/>
      <c r="EV589" s="153"/>
      <c r="EW589" s="153"/>
      <c r="EX589" s="153"/>
      <c r="EY589" s="153"/>
      <c r="EZ589" s="153"/>
      <c r="FA589" s="153"/>
      <c r="FB589" s="153"/>
      <c r="FC589" s="153"/>
      <c r="FD589" s="153"/>
      <c r="FE589" s="153"/>
      <c r="FF589" s="153"/>
      <c r="FG589" s="153"/>
      <c r="FH589" s="153"/>
      <c r="FI589" s="153"/>
      <c r="FJ589" s="153"/>
      <c r="FK589" s="153"/>
      <c r="FL589" s="153"/>
      <c r="FM589" s="153"/>
      <c r="FN589" s="153"/>
      <c r="FO589" s="153"/>
      <c r="FP589" s="153"/>
      <c r="FQ589" s="153"/>
      <c r="FR589" s="153"/>
      <c r="FS589" s="153"/>
      <c r="FT589" s="153"/>
      <c r="FU589" s="153"/>
      <c r="FV589" s="153"/>
      <c r="FW589" s="153"/>
      <c r="FX589" s="153"/>
      <c r="FY589" s="153"/>
      <c r="FZ589" s="153"/>
      <c r="GA589" s="153"/>
      <c r="GB589" s="153"/>
      <c r="GC589" s="153"/>
      <c r="GD589" s="153"/>
      <c r="GE589" s="153"/>
      <c r="GF589" s="153"/>
      <c r="GG589" s="153"/>
      <c r="GH589" s="153"/>
      <c r="GI589" s="153"/>
      <c r="GJ589" s="153"/>
      <c r="GK589" s="153"/>
      <c r="GL589" s="153"/>
      <c r="GM589" s="153"/>
      <c r="GN589" s="153"/>
      <c r="GO589" s="153"/>
      <c r="GP589" s="153"/>
      <c r="GQ589" s="153"/>
      <c r="GR589" s="153"/>
      <c r="GS589" s="153"/>
      <c r="GT589" s="153"/>
      <c r="GU589" s="153"/>
      <c r="GV589" s="153"/>
      <c r="GW589" s="153"/>
      <c r="GX589" s="153"/>
      <c r="GY589" s="153"/>
      <c r="GZ589" s="153"/>
      <c r="HA589" s="153"/>
      <c r="HB589" s="153"/>
      <c r="HC589" s="153"/>
      <c r="HD589" s="153"/>
      <c r="HE589" s="153"/>
      <c r="HF589" s="153"/>
      <c r="HG589" s="153"/>
      <c r="HH589" s="153"/>
      <c r="HI589" s="153"/>
      <c r="HJ589" s="153"/>
      <c r="HK589" s="153"/>
      <c r="HL589" s="153"/>
      <c r="HM589" s="153"/>
      <c r="HN589" s="153"/>
      <c r="HO589" s="153"/>
      <c r="HP589" s="153"/>
      <c r="HQ589" s="153"/>
      <c r="HR589" s="153"/>
      <c r="HS589" s="153"/>
      <c r="HT589" s="153"/>
      <c r="HU589" s="153"/>
      <c r="HV589" s="153"/>
      <c r="HW589" s="153"/>
      <c r="HX589" s="153"/>
      <c r="HY589" s="153"/>
      <c r="HZ589" s="153"/>
      <c r="IA589" s="153"/>
      <c r="IB589" s="153"/>
      <c r="IC589" s="153"/>
      <c r="ID589" s="153"/>
      <c r="IE589" s="153"/>
      <c r="IF589" s="153"/>
      <c r="IG589" s="153"/>
      <c r="IH589" s="153"/>
      <c r="II589" s="153"/>
      <c r="IJ589" s="153"/>
      <c r="IK589" s="153"/>
      <c r="IL589" s="153"/>
      <c r="IM589" s="153"/>
      <c r="IN589" s="153"/>
      <c r="IO589" s="153"/>
      <c r="IP589" s="153"/>
      <c r="IQ589" s="153"/>
      <c r="IR589" s="153"/>
      <c r="IS589" s="153"/>
      <c r="IT589" s="153"/>
      <c r="IU589" s="153"/>
      <c r="IV589" s="153"/>
      <c r="IW589" s="153"/>
      <c r="IX589" s="153"/>
      <c r="IY589" s="153"/>
      <c r="IZ589" s="153"/>
      <c r="JA589" s="153"/>
      <c r="JB589" s="153"/>
      <c r="JC589" s="153"/>
      <c r="JD589" s="153"/>
      <c r="JE589" s="153"/>
      <c r="JF589" s="153"/>
      <c r="JG589" s="153"/>
      <c r="JH589" s="153"/>
      <c r="JI589" s="153"/>
      <c r="JJ589" s="153"/>
      <c r="JK589" s="153"/>
      <c r="JL589" s="153"/>
      <c r="JM589" s="153"/>
      <c r="JN589" s="153"/>
      <c r="JO589" s="153"/>
      <c r="JP589" s="153"/>
      <c r="JQ589" s="153"/>
      <c r="JR589" s="153"/>
      <c r="JS589" s="153"/>
      <c r="JT589" s="153"/>
      <c r="JU589" s="153"/>
      <c r="JV589" s="153"/>
      <c r="JW589" s="153"/>
      <c r="JX589" s="153"/>
      <c r="JY589" s="153"/>
      <c r="JZ589" s="153"/>
      <c r="KA589" s="153"/>
      <c r="KB589" s="153"/>
      <c r="KC589" s="153"/>
      <c r="KD589" s="153"/>
      <c r="KE589" s="153"/>
      <c r="KF589" s="153"/>
      <c r="KG589" s="153"/>
      <c r="KH589" s="153"/>
      <c r="KI589" s="153"/>
      <c r="KJ589" s="153"/>
      <c r="KK589" s="153"/>
      <c r="KL589" s="153"/>
      <c r="KM589" s="153"/>
      <c r="KN589" s="153"/>
      <c r="KO589" s="153"/>
      <c r="KP589" s="153"/>
      <c r="KQ589" s="153"/>
      <c r="KR589" s="153"/>
      <c r="KS589" s="153"/>
      <c r="KT589" s="153"/>
      <c r="KU589" s="153"/>
      <c r="KV589" s="153"/>
      <c r="KW589" s="153"/>
      <c r="KX589" s="153"/>
      <c r="KY589" s="153"/>
      <c r="KZ589" s="153"/>
      <c r="LA589" s="153"/>
      <c r="LB589" s="153"/>
      <c r="LC589" s="153"/>
      <c r="LD589" s="153"/>
      <c r="LE589" s="153"/>
      <c r="LF589" s="153"/>
      <c r="LG589" s="153"/>
      <c r="LH589" s="153"/>
      <c r="LI589" s="153"/>
      <c r="LJ589" s="153"/>
      <c r="LK589" s="153"/>
      <c r="LL589" s="153"/>
      <c r="LM589" s="153"/>
      <c r="LN589" s="153"/>
      <c r="LO589" s="153"/>
      <c r="LP589" s="153"/>
      <c r="LQ589" s="153"/>
      <c r="LR589" s="153"/>
      <c r="LS589" s="153"/>
      <c r="LT589" s="153"/>
      <c r="LU589" s="153"/>
      <c r="LV589" s="153"/>
      <c r="LW589" s="153"/>
      <c r="LX589" s="153"/>
      <c r="LY589" s="153"/>
      <c r="LZ589" s="153"/>
      <c r="MA589" s="153"/>
      <c r="MB589" s="153"/>
      <c r="MC589" s="153"/>
      <c r="MD589" s="153"/>
      <c r="ME589" s="153"/>
      <c r="MF589" s="153"/>
      <c r="MG589" s="153"/>
      <c r="MH589" s="153"/>
      <c r="MI589" s="153"/>
      <c r="MJ589" s="153"/>
      <c r="MK589" s="153"/>
      <c r="ML589" s="153"/>
      <c r="MM589" s="153"/>
      <c r="MN589" s="153"/>
      <c r="MO589" s="153"/>
      <c r="MP589" s="153"/>
      <c r="MQ589" s="153"/>
      <c r="MR589" s="153"/>
      <c r="MS589" s="153"/>
      <c r="MT589" s="153"/>
      <c r="MU589" s="153"/>
      <c r="MV589" s="153"/>
      <c r="MW589" s="153"/>
      <c r="MX589" s="153"/>
      <c r="MY589" s="153"/>
      <c r="MZ589" s="153"/>
      <c r="NA589" s="153"/>
      <c r="NB589" s="153"/>
      <c r="NC589" s="153"/>
      <c r="ND589" s="153"/>
      <c r="NE589" s="153"/>
      <c r="NF589" s="153"/>
      <c r="NG589" s="153"/>
      <c r="NH589" s="153"/>
      <c r="NI589" s="153"/>
      <c r="NJ589" s="153"/>
      <c r="NK589" s="153"/>
      <c r="NL589" s="153"/>
      <c r="NM589" s="153"/>
      <c r="NN589" s="153"/>
      <c r="NO589" s="153"/>
      <c r="NP589" s="153"/>
      <c r="NQ589" s="153"/>
      <c r="NR589" s="153"/>
      <c r="NS589" s="153"/>
      <c r="NT589" s="153"/>
      <c r="NU589" s="153"/>
      <c r="NV589" s="153"/>
      <c r="NW589" s="153"/>
      <c r="NX589" s="153"/>
      <c r="NY589" s="153"/>
      <c r="NZ589" s="153"/>
      <c r="OA589" s="153"/>
      <c r="OB589" s="153"/>
      <c r="OC589" s="153"/>
      <c r="OD589" s="153"/>
      <c r="OE589" s="153"/>
      <c r="OF589" s="153"/>
      <c r="OG589" s="153"/>
      <c r="OH589" s="153"/>
      <c r="OI589" s="153"/>
      <c r="OJ589" s="153"/>
      <c r="OK589" s="153"/>
      <c r="OL589" s="153"/>
      <c r="OM589" s="153"/>
      <c r="ON589" s="153"/>
      <c r="OO589" s="153"/>
      <c r="OP589" s="153"/>
      <c r="OQ589" s="153"/>
      <c r="OR589" s="153"/>
      <c r="OS589" s="153"/>
      <c r="OT589" s="153"/>
      <c r="OU589" s="153"/>
      <c r="OV589" s="153"/>
      <c r="OW589" s="153"/>
      <c r="OX589" s="153"/>
      <c r="OY589" s="153"/>
      <c r="OZ589" s="153"/>
      <c r="PA589" s="153"/>
      <c r="PB589" s="153"/>
      <c r="PC589" s="153"/>
      <c r="PD589" s="153"/>
      <c r="PE589" s="153"/>
      <c r="PF589" s="153"/>
      <c r="PG589" s="153"/>
      <c r="PH589" s="153"/>
      <c r="PI589" s="153"/>
      <c r="PJ589" s="153"/>
      <c r="PK589" s="153"/>
      <c r="PL589" s="153"/>
      <c r="PM589" s="153"/>
      <c r="PN589" s="153"/>
      <c r="PO589" s="153"/>
      <c r="PP589" s="153"/>
      <c r="PQ589" s="153"/>
      <c r="PR589" s="153"/>
      <c r="PS589" s="153"/>
      <c r="PT589" s="153"/>
      <c r="PU589" s="153"/>
      <c r="PV589" s="153"/>
      <c r="PW589" s="153"/>
      <c r="PX589" s="153"/>
      <c r="PY589" s="153"/>
      <c r="PZ589" s="153"/>
      <c r="QA589" s="153"/>
      <c r="QB589" s="153"/>
      <c r="QC589" s="153"/>
      <c r="QD589" s="153"/>
      <c r="QE589" s="153"/>
      <c r="QF589" s="153"/>
      <c r="QG589" s="153"/>
      <c r="QH589" s="153"/>
      <c r="QI589" s="153"/>
      <c r="QJ589" s="153"/>
      <c r="QK589" s="153"/>
      <c r="QL589" s="153"/>
      <c r="QM589" s="153"/>
      <c r="QN589" s="153"/>
      <c r="QO589" s="153"/>
      <c r="QP589" s="153"/>
      <c r="QQ589" s="153"/>
      <c r="QR589" s="153"/>
      <c r="QS589" s="153"/>
      <c r="QT589" s="153"/>
      <c r="QU589" s="153"/>
      <c r="QV589" s="153"/>
      <c r="QW589" s="153"/>
      <c r="QX589" s="153"/>
      <c r="QY589" s="153"/>
      <c r="QZ589" s="153"/>
      <c r="RA589" s="153"/>
      <c r="RB589" s="153"/>
      <c r="RC589" s="153"/>
      <c r="RD589" s="153"/>
      <c r="RE589" s="153"/>
      <c r="RF589" s="153"/>
      <c r="RG589" s="153"/>
      <c r="RH589" s="153"/>
      <c r="RI589" s="153"/>
      <c r="RJ589" s="153"/>
      <c r="RK589" s="153"/>
      <c r="RL589" s="153"/>
      <c r="RM589" s="153"/>
      <c r="RN589" s="153"/>
      <c r="RO589" s="153"/>
      <c r="RP589" s="153"/>
      <c r="RQ589" s="153"/>
      <c r="RR589" s="153"/>
      <c r="RS589" s="153"/>
      <c r="RT589" s="153"/>
      <c r="RU589" s="153"/>
      <c r="RV589" s="153"/>
      <c r="RW589" s="153"/>
      <c r="RX589" s="153"/>
      <c r="RY589" s="153"/>
      <c r="RZ589" s="153"/>
      <c r="SA589" s="153"/>
      <c r="SB589" s="153"/>
      <c r="SC589" s="153"/>
      <c r="SD589" s="153"/>
      <c r="SE589" s="153"/>
      <c r="SF589" s="153"/>
      <c r="SG589" s="153"/>
      <c r="SH589" s="153"/>
      <c r="SI589" s="153"/>
      <c r="SJ589" s="153"/>
      <c r="SK589" s="153"/>
      <c r="SL589" s="153"/>
      <c r="SM589" s="153"/>
      <c r="SN589" s="153"/>
      <c r="SO589" s="153"/>
      <c r="SP589" s="153"/>
      <c r="SQ589" s="153"/>
      <c r="SR589" s="153"/>
      <c r="SS589" s="153"/>
      <c r="ST589" s="153"/>
      <c r="SU589" s="153"/>
      <c r="SV589" s="153"/>
      <c r="SW589" s="153"/>
      <c r="SX589" s="153"/>
      <c r="SY589" s="153"/>
      <c r="SZ589" s="153"/>
      <c r="TA589" s="153"/>
      <c r="TB589" s="153"/>
      <c r="TC589" s="153"/>
      <c r="TD589" s="153"/>
      <c r="TE589" s="153"/>
      <c r="TF589" s="153"/>
      <c r="TG589" s="153"/>
      <c r="TH589" s="153"/>
      <c r="TI589" s="153"/>
      <c r="TJ589" s="153"/>
      <c r="TK589" s="153"/>
      <c r="TL589" s="153"/>
      <c r="TM589" s="153"/>
      <c r="TN589" s="153"/>
      <c r="TO589" s="153"/>
      <c r="TP589" s="153"/>
      <c r="TQ589" s="153"/>
      <c r="TR589" s="153"/>
      <c r="TS589" s="153"/>
      <c r="TT589" s="153"/>
      <c r="TU589" s="153"/>
      <c r="TV589" s="153"/>
      <c r="TW589" s="153"/>
      <c r="TX589" s="153"/>
      <c r="TY589" s="153"/>
      <c r="TZ589" s="153"/>
      <c r="UA589" s="153"/>
      <c r="UB589" s="153"/>
      <c r="UC589" s="153"/>
      <c r="UD589" s="153"/>
      <c r="UE589" s="153"/>
      <c r="UF589" s="153"/>
      <c r="UG589" s="153"/>
      <c r="UH589" s="153"/>
      <c r="UI589" s="153"/>
      <c r="UJ589" s="153"/>
      <c r="UK589" s="153"/>
      <c r="UL589" s="153"/>
      <c r="UM589" s="153"/>
      <c r="UN589" s="153"/>
      <c r="UO589" s="153"/>
      <c r="UP589" s="153"/>
      <c r="UQ589" s="153"/>
      <c r="UR589" s="153"/>
      <c r="US589" s="153"/>
      <c r="UT589" s="153"/>
      <c r="UU589" s="153"/>
      <c r="UV589" s="153"/>
      <c r="UW589" s="153"/>
      <c r="UX589" s="153"/>
      <c r="UY589" s="153"/>
      <c r="UZ589" s="153"/>
      <c r="VA589" s="153"/>
      <c r="VB589" s="153"/>
      <c r="VC589" s="153"/>
      <c r="VD589" s="153"/>
      <c r="VE589" s="153"/>
      <c r="VF589" s="153"/>
      <c r="VG589" s="153"/>
      <c r="VH589" s="153"/>
      <c r="VI589" s="153"/>
      <c r="VJ589" s="153"/>
      <c r="VK589" s="153"/>
      <c r="VL589" s="153"/>
      <c r="VM589" s="153"/>
      <c r="VN589" s="153"/>
      <c r="VO589" s="153"/>
      <c r="VP589" s="153"/>
      <c r="VQ589" s="153"/>
      <c r="VR589" s="153"/>
      <c r="VS589" s="153"/>
      <c r="VT589" s="153"/>
      <c r="VU589" s="153"/>
      <c r="VV589" s="153"/>
      <c r="VW589" s="153"/>
      <c r="VX589" s="153"/>
      <c r="VY589" s="153"/>
      <c r="VZ589" s="153"/>
      <c r="WA589" s="153"/>
      <c r="WB589" s="153"/>
      <c r="WC589" s="153"/>
      <c r="WD589" s="153"/>
      <c r="WE589" s="153"/>
      <c r="WF589" s="153"/>
      <c r="WG589" s="153"/>
      <c r="WH589" s="153"/>
      <c r="WI589" s="153"/>
      <c r="WJ589" s="153"/>
      <c r="WK589" s="153"/>
      <c r="WL589" s="153"/>
      <c r="WM589" s="153"/>
      <c r="WN589" s="153"/>
      <c r="WO589" s="153"/>
      <c r="WP589" s="153"/>
      <c r="WQ589" s="153"/>
      <c r="WR589" s="153"/>
      <c r="WS589" s="153"/>
      <c r="WT589" s="153"/>
      <c r="WU589" s="153"/>
      <c r="WV589" s="153"/>
      <c r="WW589" s="153"/>
      <c r="WX589" s="153"/>
      <c r="WY589" s="153"/>
      <c r="WZ589" s="153"/>
      <c r="XA589" s="153"/>
      <c r="XB589" s="153"/>
      <c r="XC589" s="153"/>
      <c r="XD589" s="153"/>
      <c r="XE589" s="153"/>
      <c r="XF589" s="153"/>
      <c r="XG589" s="153"/>
      <c r="XH589" s="153"/>
      <c r="XI589" s="153"/>
      <c r="XJ589" s="153"/>
      <c r="XK589" s="153"/>
      <c r="XL589" s="153"/>
      <c r="XM589" s="153"/>
      <c r="XN589" s="153"/>
      <c r="XO589" s="153"/>
      <c r="XP589" s="153"/>
      <c r="XQ589" s="153"/>
      <c r="XR589" s="153"/>
      <c r="XS589" s="153"/>
      <c r="XT589" s="153"/>
      <c r="XU589" s="153"/>
      <c r="XV589" s="153"/>
      <c r="XW589" s="153"/>
      <c r="XX589" s="153"/>
      <c r="XY589" s="153"/>
      <c r="XZ589" s="153"/>
      <c r="YA589" s="153"/>
      <c r="YB589" s="153"/>
      <c r="YC589" s="153"/>
      <c r="YD589" s="153"/>
      <c r="YE589" s="153"/>
      <c r="YF589" s="153"/>
      <c r="YG589" s="153"/>
      <c r="YH589" s="153"/>
      <c r="YI589" s="153"/>
      <c r="YJ589" s="153"/>
      <c r="YK589" s="153"/>
      <c r="YL589" s="153"/>
      <c r="YM589" s="153"/>
      <c r="YN589" s="153"/>
      <c r="YO589" s="153"/>
      <c r="YP589" s="153"/>
      <c r="YQ589" s="153"/>
      <c r="YR589" s="153"/>
      <c r="YS589" s="153"/>
      <c r="YT589" s="153"/>
      <c r="YU589" s="153"/>
      <c r="YV589" s="153"/>
      <c r="YW589" s="153"/>
      <c r="YX589" s="153"/>
      <c r="YY589" s="153"/>
      <c r="YZ589" s="153"/>
      <c r="ZA589" s="153"/>
      <c r="ZB589" s="153"/>
      <c r="ZC589" s="153"/>
      <c r="ZD589" s="153"/>
      <c r="ZE589" s="153"/>
      <c r="ZF589" s="153"/>
      <c r="ZG589" s="153"/>
      <c r="ZH589" s="153"/>
      <c r="ZI589" s="153"/>
      <c r="ZJ589" s="153"/>
      <c r="ZK589" s="153"/>
      <c r="ZL589" s="153"/>
      <c r="ZM589" s="153"/>
      <c r="ZN589" s="153"/>
      <c r="ZO589" s="153"/>
      <c r="ZP589" s="153"/>
      <c r="ZQ589" s="153"/>
      <c r="ZR589" s="153"/>
      <c r="ZS589" s="153"/>
      <c r="ZT589" s="153"/>
      <c r="ZU589" s="153"/>
      <c r="ZV589" s="153"/>
      <c r="ZW589" s="153"/>
      <c r="ZX589" s="153"/>
      <c r="ZY589" s="153"/>
      <c r="ZZ589" s="153"/>
      <c r="AAA589" s="153"/>
      <c r="AAB589" s="153"/>
      <c r="AAC589" s="153"/>
      <c r="AAD589" s="153"/>
      <c r="AAE589" s="153"/>
      <c r="AAF589" s="153"/>
      <c r="AAG589" s="153"/>
      <c r="AAH589" s="153"/>
      <c r="AAI589" s="153"/>
      <c r="AAJ589" s="153"/>
      <c r="AAK589" s="153"/>
      <c r="AAL589" s="153"/>
      <c r="AAM589" s="153"/>
      <c r="AAN589" s="153"/>
      <c r="AAO589" s="153"/>
      <c r="AAP589" s="153"/>
      <c r="AAQ589" s="153"/>
      <c r="AAR589" s="153"/>
      <c r="AAS589" s="153"/>
      <c r="AAT589" s="153"/>
      <c r="AAU589" s="153"/>
      <c r="AAV589" s="153"/>
      <c r="AAW589" s="153"/>
      <c r="AAX589" s="153"/>
      <c r="AAY589" s="153"/>
      <c r="AAZ589" s="153"/>
      <c r="ABA589" s="153"/>
      <c r="ABB589" s="153"/>
      <c r="ABC589" s="153"/>
      <c r="ABD589" s="153"/>
      <c r="ABE589" s="153"/>
      <c r="ABF589" s="153"/>
      <c r="ABG589" s="153"/>
      <c r="ABH589" s="153"/>
      <c r="ABI589" s="153"/>
      <c r="ABJ589" s="153"/>
      <c r="ABK589" s="153"/>
      <c r="ABL589" s="153"/>
      <c r="ABM589" s="153"/>
      <c r="ABN589" s="153"/>
      <c r="ABO589" s="153"/>
      <c r="ABP589" s="153"/>
      <c r="ABQ589" s="153"/>
      <c r="ABR589" s="153"/>
      <c r="ABS589" s="153"/>
      <c r="ABT589" s="153"/>
      <c r="ABU589" s="153"/>
      <c r="ABV589" s="153"/>
      <c r="ABW589" s="153"/>
      <c r="ABX589" s="153"/>
      <c r="ABY589" s="153"/>
      <c r="ABZ589" s="153"/>
      <c r="ACA589" s="153"/>
      <c r="ACB589" s="153"/>
      <c r="ACC589" s="153"/>
      <c r="ACD589" s="153"/>
      <c r="ACE589" s="153"/>
      <c r="ACF589" s="153"/>
      <c r="ACG589" s="153"/>
      <c r="ACH589" s="153"/>
      <c r="ACI589" s="153"/>
      <c r="ACJ589" s="153"/>
      <c r="ACK589" s="153"/>
      <c r="ACL589" s="153"/>
      <c r="ACM589" s="153"/>
      <c r="ACN589" s="153"/>
      <c r="ACO589" s="153"/>
      <c r="ACP589" s="153"/>
      <c r="ACQ589" s="153"/>
      <c r="ACR589" s="153"/>
      <c r="ACS589" s="153"/>
      <c r="ACT589" s="153"/>
      <c r="ACU589" s="153"/>
      <c r="ACV589" s="153"/>
      <c r="ACW589" s="153"/>
      <c r="ACX589" s="153"/>
      <c r="ACY589" s="153"/>
      <c r="ACZ589" s="153"/>
      <c r="ADA589" s="153"/>
      <c r="ADB589" s="153"/>
      <c r="ADC589" s="153"/>
      <c r="ADD589" s="153"/>
      <c r="ADE589" s="153"/>
      <c r="ADF589" s="153"/>
      <c r="ADG589" s="153"/>
      <c r="ADH589" s="153"/>
      <c r="ADI589" s="153"/>
      <c r="ADJ589" s="153"/>
      <c r="ADK589" s="153"/>
      <c r="ADL589" s="153"/>
      <c r="ADM589" s="153"/>
      <c r="ADN589" s="153"/>
      <c r="ADO589" s="153"/>
      <c r="ADP589" s="153"/>
      <c r="ADQ589" s="153"/>
      <c r="ADR589" s="153"/>
      <c r="ADS589" s="153"/>
      <c r="ADT589" s="153"/>
      <c r="ADU589" s="153"/>
      <c r="ADV589" s="153"/>
      <c r="ADW589" s="153"/>
      <c r="ADX589" s="153"/>
      <c r="ADY589" s="153"/>
      <c r="ADZ589" s="153"/>
      <c r="AEA589" s="153"/>
      <c r="AEB589" s="153"/>
      <c r="AEC589" s="153"/>
      <c r="AED589" s="153"/>
      <c r="AEE589" s="153"/>
      <c r="AEF589" s="153"/>
      <c r="AEG589" s="153"/>
      <c r="AEH589" s="153"/>
      <c r="AEI589" s="153"/>
      <c r="AEJ589" s="153"/>
      <c r="AEK589" s="153"/>
      <c r="AEL589" s="153"/>
      <c r="AEM589" s="153"/>
      <c r="AEN589" s="153"/>
      <c r="AEO589" s="153"/>
      <c r="AEP589" s="153"/>
      <c r="AEQ589" s="153"/>
      <c r="AER589" s="153"/>
      <c r="AES589" s="153"/>
      <c r="AET589" s="153"/>
      <c r="AEU589" s="153"/>
      <c r="AEV589" s="153"/>
      <c r="AEW589" s="153"/>
      <c r="AEX589" s="153"/>
      <c r="AEY589" s="153"/>
      <c r="AEZ589" s="153"/>
      <c r="AFA589" s="153"/>
      <c r="AFB589" s="153"/>
      <c r="AFC589" s="153"/>
      <c r="AFD589" s="153"/>
      <c r="AFE589" s="153"/>
      <c r="AFF589" s="153"/>
      <c r="AFG589" s="153"/>
      <c r="AFH589" s="153"/>
      <c r="AFI589" s="153"/>
      <c r="AFJ589" s="153"/>
      <c r="AFK589" s="153"/>
      <c r="AFL589" s="153"/>
      <c r="AFM589" s="153"/>
      <c r="AFN589" s="153"/>
      <c r="AFO589" s="153"/>
      <c r="AFP589" s="153"/>
      <c r="AFQ589" s="153"/>
      <c r="AFR589" s="153"/>
      <c r="AFS589" s="153"/>
      <c r="AFT589" s="153"/>
      <c r="AFU589" s="153"/>
      <c r="AFV589" s="153"/>
      <c r="AFW589" s="153"/>
      <c r="AFX589" s="153"/>
      <c r="AFY589" s="153"/>
      <c r="AFZ589" s="153"/>
      <c r="AGA589" s="153"/>
      <c r="AGB589" s="153"/>
      <c r="AGC589" s="153"/>
      <c r="AGD589" s="153"/>
      <c r="AGE589" s="153"/>
      <c r="AGF589" s="153"/>
      <c r="AGG589" s="153"/>
      <c r="AGH589" s="153"/>
      <c r="AGI589" s="153"/>
      <c r="AGJ589" s="153"/>
      <c r="AGK589" s="153"/>
      <c r="AGL589" s="153"/>
      <c r="AGM589" s="153"/>
      <c r="AGN589" s="153"/>
      <c r="AGO589" s="153"/>
      <c r="AGP589" s="153"/>
      <c r="AGQ589" s="153"/>
      <c r="AGR589" s="153"/>
      <c r="AGS589" s="153"/>
      <c r="AGT589" s="153"/>
      <c r="AGU589" s="153"/>
      <c r="AGV589" s="153"/>
      <c r="AGW589" s="153"/>
      <c r="AGX589" s="153"/>
      <c r="AGY589" s="153"/>
      <c r="AGZ589" s="153"/>
      <c r="AHA589" s="153"/>
      <c r="AHB589" s="153"/>
      <c r="AHC589" s="153"/>
      <c r="AHD589" s="153"/>
      <c r="AHE589" s="153"/>
      <c r="AHF589" s="153"/>
      <c r="AHG589" s="153"/>
      <c r="AHH589" s="153"/>
      <c r="AHI589" s="153"/>
      <c r="AHJ589" s="153"/>
      <c r="AHK589" s="153"/>
      <c r="AHL589" s="153"/>
      <c r="AHM589" s="153"/>
      <c r="AHN589" s="153"/>
      <c r="AHO589" s="153"/>
      <c r="AHP589" s="153"/>
      <c r="AHQ589" s="153"/>
      <c r="AHR589" s="153"/>
      <c r="AHS589" s="153"/>
      <c r="AHT589" s="153"/>
      <c r="AHU589" s="153"/>
      <c r="AHV589" s="153"/>
      <c r="AHW589" s="153"/>
      <c r="AHX589" s="153"/>
      <c r="AHY589" s="153"/>
      <c r="AHZ589" s="153"/>
      <c r="AIA589" s="153"/>
      <c r="AIB589" s="153"/>
      <c r="AIC589" s="153"/>
      <c r="AID589" s="153"/>
      <c r="AIE589" s="153"/>
      <c r="AIF589" s="153"/>
      <c r="AIG589" s="153"/>
      <c r="AIH589" s="153"/>
      <c r="AII589" s="153"/>
      <c r="AIJ589" s="153"/>
      <c r="AIK589" s="153"/>
      <c r="AIL589" s="153"/>
      <c r="AIM589" s="153"/>
      <c r="AIN589" s="153"/>
      <c r="AIO589" s="153"/>
      <c r="AIP589" s="153"/>
      <c r="AIQ589" s="153"/>
      <c r="AIR589" s="153"/>
      <c r="AIS589" s="153"/>
      <c r="AIT589" s="153"/>
      <c r="AIU589" s="153"/>
      <c r="AIV589" s="153"/>
      <c r="AIW589" s="153"/>
      <c r="AIX589" s="153"/>
      <c r="AIY589" s="153"/>
      <c r="AIZ589" s="153"/>
      <c r="AJA589" s="153"/>
      <c r="AJB589" s="153"/>
      <c r="AJC589" s="153"/>
      <c r="AJD589" s="153"/>
      <c r="AJE589" s="153"/>
      <c r="AJF589" s="153"/>
      <c r="AJG589" s="153"/>
      <c r="AJH589" s="153"/>
      <c r="AJI589" s="153"/>
      <c r="AJJ589" s="153"/>
      <c r="AJK589" s="153"/>
      <c r="AJL589" s="153"/>
      <c r="AJM589" s="153"/>
      <c r="AJN589" s="153"/>
      <c r="AJO589" s="153"/>
      <c r="AJP589" s="153"/>
      <c r="AJQ589" s="153"/>
      <c r="AJR589" s="153"/>
      <c r="AJS589" s="153"/>
      <c r="AJT589" s="153"/>
      <c r="AJU589" s="153"/>
      <c r="AJV589" s="153"/>
      <c r="AJW589" s="153"/>
      <c r="AJX589" s="153"/>
      <c r="AJY589" s="153"/>
      <c r="AJZ589" s="153"/>
      <c r="AKA589" s="153"/>
      <c r="AKB589" s="153"/>
      <c r="AKC589" s="153"/>
      <c r="AKD589" s="153"/>
      <c r="AKE589" s="153"/>
      <c r="AKF589" s="153"/>
      <c r="AKG589" s="153"/>
      <c r="AKH589" s="153"/>
      <c r="AKI589" s="153"/>
      <c r="AKJ589" s="153"/>
      <c r="AKK589" s="153"/>
      <c r="AKL589" s="153"/>
      <c r="AKM589" s="153"/>
      <c r="AKN589" s="153"/>
      <c r="AKO589" s="153"/>
      <c r="AKP589" s="153"/>
      <c r="AKQ589" s="153"/>
      <c r="AKR589" s="153"/>
      <c r="AKS589" s="153"/>
      <c r="AKT589" s="153"/>
      <c r="AKU589" s="153"/>
      <c r="AKV589" s="153"/>
      <c r="AKW589" s="153"/>
      <c r="AKX589" s="153"/>
      <c r="AKY589" s="153"/>
      <c r="AKZ589" s="153"/>
      <c r="ALA589" s="153"/>
      <c r="ALB589" s="153"/>
      <c r="ALC589" s="153"/>
      <c r="ALD589" s="153"/>
      <c r="ALE589" s="153"/>
      <c r="ALF589" s="153"/>
      <c r="ALG589" s="153"/>
      <c r="ALH589" s="153"/>
      <c r="ALI589" s="153"/>
      <c r="ALJ589" s="153"/>
      <c r="ALK589" s="153"/>
      <c r="ALL589" s="153"/>
      <c r="ALM589" s="153"/>
      <c r="ALN589" s="153"/>
      <c r="ALO589" s="153"/>
      <c r="ALP589" s="153"/>
      <c r="ALQ589" s="153"/>
      <c r="ALR589" s="153"/>
      <c r="ALS589" s="153"/>
      <c r="ALT589" s="153"/>
      <c r="ALU589" s="153"/>
      <c r="ALV589" s="153"/>
      <c r="ALW589" s="153"/>
      <c r="ALX589" s="153"/>
      <c r="ALY589" s="153"/>
      <c r="ALZ589" s="153"/>
      <c r="AMA589" s="153"/>
      <c r="AMB589" s="153"/>
      <c r="AMC589" s="153"/>
      <c r="AMD589" s="153"/>
      <c r="AME589" s="153"/>
      <c r="AMF589" s="153"/>
      <c r="AMG589" s="153"/>
      <c r="AMH589" s="153"/>
      <c r="AMI589" s="153"/>
      <c r="AMJ589" s="153"/>
      <c r="AMK589" s="153"/>
      <c r="AML589" s="153"/>
      <c r="AMM589" s="153"/>
      <c r="AMN589" s="153"/>
      <c r="AMO589" s="153"/>
      <c r="AMP589" s="153"/>
      <c r="AMQ589" s="153"/>
      <c r="AMR589" s="153"/>
      <c r="AMS589" s="153"/>
      <c r="AMT589" s="153"/>
      <c r="AMU589" s="153"/>
      <c r="AMV589" s="153"/>
      <c r="AMW589" s="153"/>
      <c r="AMX589" s="153"/>
      <c r="AMY589" s="153"/>
      <c r="AMZ589" s="153"/>
      <c r="ANA589" s="153"/>
      <c r="ANB589" s="153"/>
      <c r="ANC589" s="153"/>
      <c r="AND589" s="153"/>
      <c r="ANE589" s="153"/>
      <c r="ANF589" s="153"/>
      <c r="ANG589" s="153"/>
      <c r="ANH589" s="153"/>
      <c r="ANI589" s="153"/>
      <c r="ANJ589" s="153"/>
      <c r="ANK589" s="153"/>
      <c r="ANL589" s="153"/>
      <c r="ANM589" s="153"/>
      <c r="ANN589" s="153"/>
      <c r="ANO589" s="153"/>
      <c r="ANP589" s="153"/>
      <c r="ANQ589" s="153"/>
      <c r="ANR589" s="153"/>
      <c r="ANS589" s="153"/>
      <c r="ANT589" s="153"/>
      <c r="ANU589" s="153"/>
      <c r="ANV589" s="153"/>
      <c r="ANW589" s="153"/>
      <c r="ANX589" s="153"/>
      <c r="ANY589" s="153"/>
      <c r="ANZ589" s="153"/>
      <c r="AOA589" s="153"/>
      <c r="AOB589" s="153"/>
      <c r="AOC589" s="153"/>
      <c r="AOD589" s="153"/>
      <c r="AOE589" s="153"/>
      <c r="AOF589" s="153"/>
      <c r="AOG589" s="153"/>
      <c r="AOH589" s="153"/>
      <c r="AOI589" s="153"/>
      <c r="AOJ589" s="153"/>
      <c r="AOK589" s="153"/>
      <c r="AOL589" s="153"/>
      <c r="AOM589" s="153"/>
      <c r="AON589" s="153"/>
      <c r="AOO589" s="153"/>
      <c r="AOP589" s="153"/>
      <c r="AOQ589" s="153"/>
      <c r="AOR589" s="153"/>
      <c r="AOS589" s="153"/>
      <c r="AOT589" s="153"/>
      <c r="AOU589" s="153"/>
      <c r="AOV589" s="153"/>
      <c r="AOW589" s="153"/>
      <c r="AOX589" s="153"/>
      <c r="AOY589" s="153"/>
      <c r="AOZ589" s="153"/>
      <c r="APA589" s="153"/>
      <c r="APB589" s="153"/>
      <c r="APC589" s="153"/>
      <c r="APD589" s="153"/>
      <c r="APE589" s="153"/>
      <c r="APF589" s="153"/>
      <c r="APG589" s="153"/>
      <c r="APH589" s="153"/>
      <c r="API589" s="153"/>
      <c r="APJ589" s="153"/>
      <c r="APK589" s="153"/>
      <c r="APL589" s="153"/>
      <c r="APM589" s="153"/>
      <c r="APN589" s="153"/>
      <c r="APO589" s="153"/>
      <c r="APP589" s="153"/>
      <c r="APQ589" s="153"/>
      <c r="APR589" s="153"/>
      <c r="APS589" s="153"/>
      <c r="APT589" s="153"/>
      <c r="APU589" s="153"/>
      <c r="APV589" s="153"/>
      <c r="APW589" s="153"/>
      <c r="APX589" s="153"/>
      <c r="APY589" s="153"/>
      <c r="APZ589" s="153"/>
      <c r="AQA589" s="153"/>
      <c r="AQB589" s="153"/>
      <c r="AQC589" s="153"/>
      <c r="AQD589" s="153"/>
      <c r="AQE589" s="153"/>
      <c r="AQF589" s="153"/>
      <c r="AQG589" s="153"/>
      <c r="AQH589" s="153"/>
      <c r="AQI589" s="153"/>
      <c r="AQJ589" s="153"/>
      <c r="AQK589" s="153"/>
      <c r="AQL589" s="153"/>
      <c r="AQM589" s="153"/>
      <c r="AQN589" s="153"/>
      <c r="AQO589" s="153"/>
      <c r="AQP589" s="153"/>
      <c r="AQQ589" s="153"/>
      <c r="AQR589" s="153"/>
      <c r="AQS589" s="153"/>
      <c r="AQT589" s="153"/>
      <c r="AQU589" s="153"/>
      <c r="AQV589" s="153"/>
      <c r="AQW589" s="153"/>
      <c r="AQX589" s="153"/>
      <c r="AQY589" s="153"/>
      <c r="AQZ589" s="153"/>
      <c r="ARA589" s="153"/>
      <c r="ARB589" s="153"/>
      <c r="ARC589" s="153"/>
      <c r="ARD589" s="153"/>
      <c r="ARE589" s="153"/>
      <c r="ARF589" s="153"/>
      <c r="ARG589" s="153"/>
      <c r="ARH589" s="153"/>
      <c r="ARI589" s="153"/>
      <c r="ARJ589" s="153"/>
      <c r="ARK589" s="153"/>
      <c r="ARL589" s="153"/>
      <c r="ARM589" s="153"/>
      <c r="ARN589" s="153"/>
      <c r="ARO589" s="153"/>
      <c r="ARP589" s="153"/>
      <c r="ARQ589" s="153"/>
      <c r="ARR589" s="153"/>
      <c r="ARS589" s="153"/>
      <c r="ART589" s="153"/>
      <c r="ARU589" s="153"/>
      <c r="ARV589" s="153"/>
      <c r="ARW589" s="153"/>
      <c r="ARX589" s="153"/>
      <c r="ARY589" s="153"/>
      <c r="ARZ589" s="153"/>
      <c r="ASA589" s="153"/>
      <c r="ASB589" s="153"/>
      <c r="ASC589" s="153"/>
      <c r="ASD589" s="153"/>
      <c r="ASE589" s="153"/>
      <c r="ASF589" s="153"/>
      <c r="ASG589" s="153"/>
      <c r="ASH589" s="153"/>
      <c r="ASI589" s="153"/>
      <c r="ASJ589" s="153"/>
      <c r="ASK589" s="153"/>
      <c r="ASL589" s="153"/>
      <c r="ASM589" s="153"/>
      <c r="ASN589" s="153"/>
      <c r="ASO589" s="153"/>
      <c r="ASP589" s="153"/>
      <c r="ASQ589" s="153"/>
      <c r="ASR589" s="153"/>
      <c r="ASS589" s="153"/>
      <c r="AST589" s="153"/>
      <c r="ASU589" s="153"/>
      <c r="ASV589" s="153"/>
      <c r="ASW589" s="153"/>
      <c r="ASX589" s="153"/>
      <c r="ASY589" s="153"/>
      <c r="ASZ589" s="153"/>
      <c r="ATA589" s="153"/>
      <c r="ATB589" s="153"/>
      <c r="ATC589" s="153"/>
      <c r="ATD589" s="153"/>
      <c r="ATE589" s="153"/>
      <c r="ATF589" s="153"/>
      <c r="ATG589" s="153"/>
      <c r="ATH589" s="153"/>
      <c r="ATI589" s="153"/>
      <c r="ATJ589" s="153"/>
      <c r="ATK589" s="153"/>
      <c r="ATL589" s="153"/>
      <c r="ATM589" s="153"/>
      <c r="ATN589" s="153"/>
      <c r="ATO589" s="153"/>
      <c r="ATP589" s="153"/>
      <c r="ATQ589" s="153"/>
      <c r="ATR589" s="153"/>
      <c r="ATS589" s="153"/>
      <c r="ATT589" s="153"/>
      <c r="ATU589" s="153"/>
      <c r="ATV589" s="153"/>
      <c r="ATW589" s="153"/>
      <c r="ATX589" s="153"/>
      <c r="ATY589" s="153"/>
      <c r="ATZ589" s="153"/>
      <c r="AUA589" s="153"/>
      <c r="AUB589" s="153"/>
      <c r="AUC589" s="153"/>
      <c r="AUD589" s="153"/>
      <c r="AUE589" s="153"/>
      <c r="AUF589" s="153"/>
      <c r="AUG589" s="153"/>
      <c r="AUH589" s="153"/>
      <c r="AUI589" s="153"/>
      <c r="AUJ589" s="153"/>
      <c r="AUK589" s="153"/>
      <c r="AUL589" s="153"/>
      <c r="AUM589" s="153"/>
      <c r="AUN589" s="153"/>
      <c r="AUO589" s="153"/>
      <c r="AUP589" s="153"/>
      <c r="AUQ589" s="153"/>
      <c r="AUR589" s="153"/>
      <c r="AUS589" s="153"/>
      <c r="AUT589" s="153"/>
      <c r="AUU589" s="153"/>
      <c r="AUV589" s="153"/>
      <c r="AUW589" s="153"/>
      <c r="AUX589" s="153"/>
      <c r="AUY589" s="153"/>
      <c r="AUZ589" s="153"/>
      <c r="AVA589" s="153"/>
      <c r="AVB589" s="153"/>
      <c r="AVC589" s="153"/>
      <c r="AVD589" s="153"/>
      <c r="AVE589" s="153"/>
      <c r="AVF589" s="153"/>
      <c r="AVG589" s="153"/>
      <c r="AVH589" s="153"/>
      <c r="AVI589" s="153"/>
      <c r="AVJ589" s="153"/>
      <c r="AVK589" s="153"/>
      <c r="AVL589" s="153"/>
      <c r="AVM589" s="153"/>
      <c r="AVN589" s="153"/>
      <c r="AVO589" s="153"/>
      <c r="AVP589" s="153"/>
      <c r="AVQ589" s="153"/>
      <c r="AVR589" s="153"/>
      <c r="AVS589" s="153"/>
      <c r="AVT589" s="153"/>
      <c r="AVU589" s="153"/>
      <c r="AVV589" s="153"/>
      <c r="AVW589" s="153"/>
      <c r="AVX589" s="153"/>
      <c r="AVY589" s="153"/>
      <c r="AVZ589" s="153"/>
      <c r="AWA589" s="153"/>
      <c r="AWB589" s="153"/>
      <c r="AWC589" s="153"/>
      <c r="AWD589" s="153"/>
      <c r="AWE589" s="153"/>
      <c r="AWF589" s="153"/>
      <c r="AWG589" s="153"/>
      <c r="AWH589" s="153"/>
      <c r="AWI589" s="153"/>
      <c r="AWJ589" s="153"/>
      <c r="AWK589" s="153"/>
      <c r="AWL589" s="153"/>
      <c r="AWM589" s="153"/>
      <c r="AWN589" s="153"/>
      <c r="AWO589" s="153"/>
      <c r="AWP589" s="153"/>
      <c r="AWQ589" s="153"/>
      <c r="AWR589" s="153"/>
      <c r="AWS589" s="153"/>
      <c r="AWT589" s="153"/>
      <c r="AWU589" s="153"/>
      <c r="AWV589" s="153"/>
      <c r="AWW589" s="153"/>
      <c r="AWX589" s="153"/>
      <c r="AWY589" s="153"/>
      <c r="AWZ589" s="153"/>
      <c r="AXA589" s="153"/>
      <c r="AXB589" s="153"/>
      <c r="AXC589" s="153"/>
      <c r="AXD589" s="153"/>
      <c r="AXE589" s="153"/>
      <c r="AXF589" s="153"/>
      <c r="AXG589" s="153"/>
      <c r="AXH589" s="153"/>
      <c r="AXI589" s="153"/>
      <c r="AXJ589" s="153"/>
      <c r="AXK589" s="153"/>
      <c r="AXL589" s="153"/>
      <c r="AXM589" s="153"/>
      <c r="AXN589" s="153"/>
      <c r="AXO589" s="153"/>
      <c r="AXP589" s="153"/>
      <c r="AXQ589" s="153"/>
      <c r="AXR589" s="153"/>
      <c r="AXS589" s="153"/>
      <c r="AXT589" s="153"/>
      <c r="AXU589" s="153"/>
      <c r="AXV589" s="153"/>
      <c r="AXW589" s="153"/>
      <c r="AXX589" s="153"/>
      <c r="AXY589" s="153"/>
      <c r="AXZ589" s="153"/>
      <c r="AYA589" s="153"/>
      <c r="AYB589" s="153"/>
      <c r="AYC589" s="153"/>
      <c r="AYD589" s="153"/>
      <c r="AYE589" s="153"/>
      <c r="AYF589" s="153"/>
      <c r="AYG589" s="153"/>
      <c r="AYH589" s="153"/>
      <c r="AYI589" s="153"/>
      <c r="AYJ589" s="153"/>
      <c r="AYK589" s="153"/>
      <c r="AYL589" s="153"/>
      <c r="AYM589" s="153"/>
      <c r="AYN589" s="153"/>
      <c r="AYO589" s="153"/>
      <c r="AYP589" s="153"/>
      <c r="AYQ589" s="153"/>
      <c r="AYR589" s="153"/>
      <c r="AYS589" s="153"/>
      <c r="AYT589" s="153"/>
      <c r="AYU589" s="153"/>
      <c r="AYV589" s="153"/>
      <c r="AYW589" s="153"/>
      <c r="AYX589" s="153"/>
      <c r="AYY589" s="153"/>
      <c r="AYZ589" s="153"/>
      <c r="AZA589" s="153"/>
      <c r="AZB589" s="153"/>
      <c r="AZC589" s="153"/>
      <c r="AZD589" s="153"/>
      <c r="AZE589" s="153"/>
      <c r="AZF589" s="153"/>
      <c r="AZG589" s="153"/>
      <c r="AZH589" s="153"/>
      <c r="AZI589" s="153"/>
      <c r="AZJ589" s="153"/>
      <c r="AZK589" s="153"/>
      <c r="AZL589" s="153"/>
      <c r="AZM589" s="153"/>
      <c r="AZN589" s="153"/>
      <c r="AZO589" s="153"/>
      <c r="AZP589" s="153"/>
      <c r="AZQ589" s="153"/>
      <c r="AZR589" s="153"/>
      <c r="AZS589" s="153"/>
      <c r="AZT589" s="153"/>
      <c r="AZU589" s="153"/>
      <c r="AZV589" s="153"/>
      <c r="AZW589" s="153"/>
      <c r="AZX589" s="153"/>
      <c r="AZY589" s="153"/>
      <c r="AZZ589" s="153"/>
      <c r="BAA589" s="153"/>
      <c r="BAB589" s="153"/>
      <c r="BAC589" s="153"/>
      <c r="BAD589" s="153"/>
      <c r="BAE589" s="153"/>
      <c r="BAF589" s="153"/>
      <c r="BAG589" s="153"/>
      <c r="BAH589" s="153"/>
      <c r="BAI589" s="153"/>
      <c r="BAJ589" s="153"/>
      <c r="BAK589" s="153"/>
      <c r="BAL589" s="153"/>
      <c r="BAM589" s="153"/>
      <c r="BAN589" s="153"/>
      <c r="BAO589" s="153"/>
      <c r="BAP589" s="153"/>
      <c r="BAQ589" s="153"/>
      <c r="BAR589" s="153"/>
      <c r="BAS589" s="153"/>
      <c r="BAT589" s="153"/>
      <c r="BAU589" s="153"/>
      <c r="BAV589" s="153"/>
      <c r="BAW589" s="153"/>
      <c r="BAX589" s="153"/>
      <c r="BAY589" s="153"/>
      <c r="BAZ589" s="153"/>
      <c r="BBA589" s="153"/>
      <c r="BBB589" s="153"/>
      <c r="BBC589" s="153"/>
      <c r="BBD589" s="153"/>
      <c r="BBE589" s="153"/>
      <c r="BBF589" s="153"/>
      <c r="BBG589" s="153"/>
      <c r="BBH589" s="153"/>
      <c r="BBI589" s="153"/>
      <c r="BBJ589" s="153"/>
      <c r="BBK589" s="153"/>
      <c r="BBL589" s="153"/>
      <c r="BBM589" s="153"/>
      <c r="BBN589" s="153"/>
      <c r="BBO589" s="153"/>
      <c r="BBP589" s="153"/>
      <c r="BBQ589" s="153"/>
      <c r="BBR589" s="153"/>
      <c r="BBS589" s="153"/>
      <c r="BBT589" s="153"/>
      <c r="BBU589" s="153"/>
      <c r="BBV589" s="153"/>
      <c r="BBW589" s="153"/>
      <c r="BBX589" s="153"/>
      <c r="BBY589" s="153"/>
      <c r="BBZ589" s="153"/>
      <c r="BCA589" s="153"/>
      <c r="BCB589" s="153"/>
      <c r="BCC589" s="153"/>
      <c r="BCD589" s="153"/>
      <c r="BCE589" s="153"/>
      <c r="BCF589" s="153"/>
      <c r="BCG589" s="153"/>
      <c r="BCH589" s="153"/>
      <c r="BCI589" s="153"/>
      <c r="BCJ589" s="153"/>
      <c r="BCK589" s="153"/>
      <c r="BCL589" s="153"/>
      <c r="BCM589" s="153"/>
      <c r="BCN589" s="153"/>
      <c r="BCO589" s="153"/>
      <c r="BCP589" s="153"/>
      <c r="BCQ589" s="153"/>
      <c r="BCR589" s="153"/>
      <c r="BCS589" s="153"/>
      <c r="BCT589" s="153"/>
      <c r="BCU589" s="153"/>
      <c r="BCV589" s="153"/>
      <c r="BCW589" s="153"/>
      <c r="BCX589" s="153"/>
      <c r="BCY589" s="153"/>
      <c r="BCZ589" s="153"/>
      <c r="BDA589" s="153"/>
      <c r="BDB589" s="153"/>
      <c r="BDC589" s="153"/>
      <c r="BDD589" s="153"/>
      <c r="BDE589" s="153"/>
      <c r="BDF589" s="153"/>
      <c r="BDG589" s="153"/>
      <c r="BDH589" s="153"/>
      <c r="BDI589" s="153"/>
      <c r="BDJ589" s="153"/>
      <c r="BDK589" s="153"/>
      <c r="BDL589" s="153"/>
      <c r="BDM589" s="153"/>
      <c r="BDN589" s="153"/>
      <c r="BDO589" s="153"/>
      <c r="BDP589" s="153"/>
      <c r="BDQ589" s="153"/>
      <c r="BDR589" s="153"/>
      <c r="BDS589" s="153"/>
      <c r="BDT589" s="153"/>
      <c r="BDU589" s="153"/>
      <c r="BDV589" s="153"/>
      <c r="BDW589" s="153"/>
      <c r="BDX589" s="153"/>
      <c r="BDY589" s="153"/>
      <c r="BDZ589" s="153"/>
      <c r="BEA589" s="153"/>
      <c r="BEB589" s="153"/>
      <c r="BEC589" s="153"/>
      <c r="BED589" s="153"/>
      <c r="BEE589" s="153"/>
      <c r="BEF589" s="153"/>
      <c r="BEG589" s="153"/>
      <c r="BEH589" s="153"/>
      <c r="BEI589" s="153"/>
      <c r="BEJ589" s="153"/>
      <c r="BEK589" s="153"/>
      <c r="BEL589" s="153"/>
      <c r="BEM589" s="153"/>
      <c r="BEN589" s="153"/>
      <c r="BEO589" s="153"/>
      <c r="BEP589" s="153"/>
      <c r="BEQ589" s="153"/>
      <c r="BER589" s="153"/>
      <c r="BES589" s="153"/>
      <c r="BET589" s="153"/>
      <c r="BEU589" s="153"/>
      <c r="BEV589" s="153"/>
      <c r="BEW589" s="153"/>
      <c r="BEX589" s="153"/>
      <c r="BEY589" s="153"/>
      <c r="BEZ589" s="153"/>
      <c r="BFA589" s="153"/>
      <c r="BFB589" s="153"/>
      <c r="BFC589" s="153"/>
      <c r="BFD589" s="153"/>
      <c r="BFE589" s="153"/>
      <c r="BFF589" s="153"/>
      <c r="BFG589" s="153"/>
      <c r="BFH589" s="153"/>
      <c r="BFI589" s="153"/>
      <c r="BFJ589" s="153"/>
      <c r="BFK589" s="153"/>
      <c r="BFL589" s="153"/>
      <c r="BFM589" s="153"/>
      <c r="BFN589" s="153"/>
      <c r="BFO589" s="153"/>
      <c r="BFP589" s="153"/>
      <c r="BFQ589" s="153"/>
      <c r="BFR589" s="153"/>
      <c r="BFS589" s="153"/>
      <c r="BFT589" s="153"/>
      <c r="BFU589" s="153"/>
      <c r="BFV589" s="153"/>
      <c r="BFW589" s="153"/>
      <c r="BFX589" s="153"/>
      <c r="BFY589" s="153"/>
      <c r="BFZ589" s="153"/>
      <c r="BGA589" s="153"/>
      <c r="BGB589" s="153"/>
      <c r="BGC589" s="153"/>
      <c r="BGD589" s="153"/>
      <c r="BGE589" s="153"/>
      <c r="BGF589" s="153"/>
      <c r="BGG589" s="153"/>
      <c r="BGH589" s="153"/>
      <c r="BGI589" s="153"/>
      <c r="BGJ589" s="153"/>
      <c r="BGK589" s="153"/>
      <c r="BGL589" s="153"/>
      <c r="BGM589" s="153"/>
      <c r="BGN589" s="153"/>
      <c r="BGO589" s="153"/>
      <c r="BGP589" s="153"/>
      <c r="BGQ589" s="153"/>
      <c r="BGR589" s="153"/>
      <c r="BGS589" s="153"/>
      <c r="BGT589" s="153"/>
      <c r="BGU589" s="153"/>
      <c r="BGV589" s="153"/>
      <c r="BGW589" s="153"/>
      <c r="BGX589" s="153"/>
      <c r="BGY589" s="153"/>
      <c r="BGZ589" s="153"/>
      <c r="BHA589" s="153"/>
      <c r="BHB589" s="153"/>
      <c r="BHC589" s="153"/>
      <c r="BHD589" s="153"/>
      <c r="BHE589" s="153"/>
      <c r="BHF589" s="153"/>
      <c r="BHG589" s="153"/>
      <c r="BHH589" s="153"/>
      <c r="BHI589" s="153"/>
      <c r="BHJ589" s="153"/>
      <c r="BHK589" s="153"/>
      <c r="BHL589" s="153"/>
      <c r="BHM589" s="153"/>
      <c r="BHN589" s="153"/>
      <c r="BHO589" s="153"/>
      <c r="BHP589" s="153"/>
      <c r="BHQ589" s="153"/>
      <c r="BHR589" s="153"/>
      <c r="BHS589" s="153"/>
      <c r="BHT589" s="153"/>
      <c r="BHU589" s="153"/>
      <c r="BHV589" s="153"/>
      <c r="BHW589" s="153"/>
      <c r="BHX589" s="153"/>
      <c r="BHY589" s="153"/>
      <c r="BHZ589" s="153"/>
      <c r="BIA589" s="153"/>
      <c r="BIB589" s="153"/>
      <c r="BIC589" s="153"/>
      <c r="BID589" s="153"/>
      <c r="BIE589" s="153"/>
      <c r="BIF589" s="153"/>
      <c r="BIG589" s="153"/>
      <c r="BIH589" s="153"/>
      <c r="BII589" s="153"/>
      <c r="BIJ589" s="153"/>
      <c r="BIK589" s="153"/>
      <c r="BIL589" s="153"/>
      <c r="BIM589" s="153"/>
      <c r="BIN589" s="153"/>
      <c r="BIO589" s="153"/>
      <c r="BIP589" s="153"/>
      <c r="BIQ589" s="153"/>
      <c r="BIR589" s="153"/>
      <c r="BIS589" s="153"/>
      <c r="BIT589" s="153"/>
      <c r="BIU589" s="153"/>
      <c r="BIV589" s="153"/>
      <c r="BIW589" s="153"/>
      <c r="BIX589" s="153"/>
      <c r="BIY589" s="153"/>
      <c r="BIZ589" s="153"/>
      <c r="BJA589" s="153"/>
      <c r="BJB589" s="153"/>
      <c r="BJC589" s="153"/>
      <c r="BJD589" s="153"/>
      <c r="BJE589" s="153"/>
      <c r="BJF589" s="153"/>
      <c r="BJG589" s="153"/>
      <c r="BJH589" s="153"/>
      <c r="BJI589" s="153"/>
      <c r="BJJ589" s="153"/>
      <c r="BJK589" s="153"/>
      <c r="BJL589" s="153"/>
      <c r="BJM589" s="153"/>
      <c r="BJN589" s="153"/>
      <c r="BJO589" s="153"/>
      <c r="BJP589" s="153"/>
      <c r="BJQ589" s="153"/>
      <c r="BJR589" s="153"/>
      <c r="BJS589" s="153"/>
      <c r="BJT589" s="153"/>
      <c r="BJU589" s="153"/>
      <c r="BJV589" s="153"/>
      <c r="BJW589" s="153"/>
      <c r="BJX589" s="153"/>
      <c r="BJY589" s="153"/>
      <c r="BJZ589" s="153"/>
      <c r="BKA589" s="153"/>
      <c r="BKB589" s="153"/>
      <c r="BKC589" s="153"/>
      <c r="BKD589" s="153"/>
      <c r="BKE589" s="153"/>
      <c r="BKF589" s="153"/>
      <c r="BKG589" s="153"/>
      <c r="BKH589" s="153"/>
      <c r="BKI589" s="153"/>
      <c r="BKJ589" s="153"/>
      <c r="BKK589" s="153"/>
      <c r="BKL589" s="153"/>
      <c r="BKM589" s="153"/>
      <c r="BKN589" s="153"/>
      <c r="BKO589" s="153"/>
      <c r="BKP589" s="153"/>
      <c r="BKQ589" s="153"/>
      <c r="BKR589" s="153"/>
      <c r="BKS589" s="153"/>
      <c r="BKT589" s="153"/>
      <c r="BKU589" s="153"/>
      <c r="BKV589" s="153"/>
      <c r="BKW589" s="153"/>
      <c r="BKX589" s="153"/>
      <c r="BKY589" s="153"/>
      <c r="BKZ589" s="153"/>
      <c r="BLA589" s="153"/>
      <c r="BLB589" s="153"/>
      <c r="BLC589" s="153"/>
      <c r="BLD589" s="153"/>
      <c r="BLE589" s="153"/>
      <c r="BLF589" s="153"/>
      <c r="BLG589" s="153"/>
      <c r="BLH589" s="153"/>
      <c r="BLI589" s="153"/>
      <c r="BLJ589" s="153"/>
      <c r="BLK589" s="153"/>
      <c r="BLL589" s="153"/>
      <c r="BLM589" s="153"/>
      <c r="BLN589" s="153"/>
      <c r="BLO589" s="153"/>
      <c r="BLP589" s="153"/>
      <c r="BLQ589" s="153"/>
      <c r="BLR589" s="153"/>
      <c r="BLS589" s="153"/>
      <c r="BLT589" s="153"/>
      <c r="BLU589" s="153"/>
      <c r="BLV589" s="153"/>
      <c r="BLW589" s="153"/>
      <c r="BLX589" s="153"/>
      <c r="BLY589" s="153"/>
      <c r="BLZ589" s="153"/>
      <c r="BMA589" s="153"/>
      <c r="BMB589" s="153"/>
      <c r="BMC589" s="153"/>
      <c r="BMD589" s="153"/>
      <c r="BME589" s="153"/>
      <c r="BMF589" s="153"/>
      <c r="BMG589" s="153"/>
      <c r="BMH589" s="153"/>
      <c r="BMI589" s="153"/>
      <c r="BMJ589" s="153"/>
      <c r="BMK589" s="153"/>
      <c r="BML589" s="153"/>
      <c r="BMM589" s="153"/>
      <c r="BMN589" s="153"/>
      <c r="BMO589" s="153"/>
      <c r="BMP589" s="153"/>
      <c r="BMQ589" s="153"/>
      <c r="BMR589" s="153"/>
      <c r="BMS589" s="153"/>
      <c r="BMT589" s="153"/>
      <c r="BMU589" s="153"/>
      <c r="BMV589" s="153"/>
      <c r="BMW589" s="153"/>
      <c r="BMX589" s="153"/>
      <c r="BMY589" s="153"/>
      <c r="BMZ589" s="153"/>
      <c r="BNA589" s="153"/>
      <c r="BNB589" s="153"/>
      <c r="BNC589" s="153"/>
      <c r="BND589" s="153"/>
      <c r="BNE589" s="153"/>
      <c r="BNF589" s="153"/>
      <c r="BNG589" s="153"/>
      <c r="BNH589" s="153"/>
      <c r="BNI589" s="153"/>
      <c r="BNJ589" s="153"/>
      <c r="BNK589" s="153"/>
      <c r="BNL589" s="153"/>
      <c r="BNM589" s="153"/>
      <c r="BNN589" s="153"/>
      <c r="BNO589" s="153"/>
      <c r="BNP589" s="153"/>
      <c r="BNQ589" s="153"/>
      <c r="BNR589" s="153"/>
      <c r="BNS589" s="153"/>
      <c r="BNT589" s="153"/>
      <c r="BNU589" s="153"/>
      <c r="BNV589" s="153"/>
      <c r="BNW589" s="153"/>
      <c r="BNX589" s="153"/>
      <c r="BNY589" s="153"/>
      <c r="BNZ589" s="153"/>
      <c r="BOA589" s="153"/>
      <c r="BOB589" s="153"/>
      <c r="BOC589" s="153"/>
      <c r="BOD589" s="153"/>
      <c r="BOE589" s="153"/>
      <c r="BOF589" s="153"/>
      <c r="BOG589" s="153"/>
      <c r="BOH589" s="153"/>
      <c r="BOI589" s="153"/>
      <c r="BOJ589" s="153"/>
      <c r="BOK589" s="153"/>
      <c r="BOL589" s="153"/>
      <c r="BOM589" s="153"/>
      <c r="BON589" s="153"/>
      <c r="BOO589" s="153"/>
      <c r="BOP589" s="153"/>
      <c r="BOQ589" s="153"/>
      <c r="BOR589" s="153"/>
      <c r="BOS589" s="153"/>
      <c r="BOT589" s="153"/>
      <c r="BOU589" s="153"/>
      <c r="BOV589" s="153"/>
      <c r="BOW589" s="153"/>
      <c r="BOX589" s="153"/>
      <c r="BOY589" s="153"/>
      <c r="BOZ589" s="153"/>
      <c r="BPA589" s="153"/>
      <c r="BPB589" s="153"/>
      <c r="BPC589" s="153"/>
      <c r="BPD589" s="153"/>
      <c r="BPE589" s="153"/>
      <c r="BPF589" s="153"/>
      <c r="BPG589" s="153"/>
      <c r="BPH589" s="153"/>
      <c r="BPI589" s="153"/>
      <c r="BPJ589" s="153"/>
      <c r="BPK589" s="153"/>
      <c r="BPL589" s="153"/>
      <c r="BPM589" s="153"/>
      <c r="BPN589" s="153"/>
      <c r="BPO589" s="153"/>
      <c r="BPP589" s="153"/>
      <c r="BPQ589" s="153"/>
      <c r="BPR589" s="153"/>
      <c r="BPS589" s="153"/>
      <c r="BPT589" s="153"/>
      <c r="BPU589" s="153"/>
      <c r="BPV589" s="153"/>
      <c r="BPW589" s="153"/>
      <c r="BPX589" s="153"/>
      <c r="BPY589" s="153"/>
      <c r="BPZ589" s="153"/>
      <c r="BQA589" s="153"/>
      <c r="BQB589" s="153"/>
      <c r="BQC589" s="153"/>
      <c r="BQD589" s="153"/>
      <c r="BQE589" s="153"/>
      <c r="BQF589" s="153"/>
      <c r="BQG589" s="153"/>
      <c r="BQH589" s="153"/>
      <c r="BQI589" s="153"/>
      <c r="BQJ589" s="153"/>
      <c r="BQK589" s="153"/>
      <c r="BQL589" s="153"/>
      <c r="BQM589" s="153"/>
      <c r="BQN589" s="153"/>
      <c r="BQO589" s="153"/>
      <c r="BQP589" s="153"/>
      <c r="BQQ589" s="153"/>
      <c r="BQR589" s="153"/>
      <c r="BQS589" s="153"/>
      <c r="BQT589" s="153"/>
      <c r="BQU589" s="153"/>
      <c r="BQV589" s="153"/>
      <c r="BQW589" s="153"/>
      <c r="BQX589" s="153"/>
      <c r="BQY589" s="153"/>
      <c r="BQZ589" s="153"/>
      <c r="BRA589" s="153"/>
      <c r="BRB589" s="153"/>
      <c r="BRC589" s="153"/>
      <c r="BRD589" s="153"/>
      <c r="BRE589" s="153"/>
      <c r="BRF589" s="153"/>
      <c r="BRG589" s="153"/>
      <c r="BRH589" s="153"/>
      <c r="BRI589" s="153"/>
      <c r="BRJ589" s="153"/>
      <c r="BRK589" s="153"/>
      <c r="BRL589" s="153"/>
      <c r="BRM589" s="153"/>
      <c r="BRN589" s="153"/>
      <c r="BRO589" s="153"/>
      <c r="BRP589" s="153"/>
      <c r="BRQ589" s="153"/>
      <c r="BRR589" s="153"/>
      <c r="BRS589" s="153"/>
      <c r="BRT589" s="153"/>
      <c r="BRU589" s="153"/>
      <c r="BRV589" s="153"/>
      <c r="BRW589" s="153"/>
      <c r="BRX589" s="153"/>
      <c r="BRY589" s="153"/>
      <c r="BRZ589" s="153"/>
      <c r="BSA589" s="153"/>
      <c r="BSB589" s="153"/>
      <c r="BSC589" s="153"/>
      <c r="BSD589" s="153"/>
      <c r="BSE589" s="153"/>
      <c r="BSF589" s="153"/>
      <c r="BSG589" s="153"/>
      <c r="BSH589" s="153"/>
      <c r="BSI589" s="153"/>
      <c r="BSJ589" s="153"/>
      <c r="BSK589" s="153"/>
      <c r="BSL589" s="153"/>
      <c r="BSM589" s="153"/>
      <c r="BSN589" s="153"/>
      <c r="BSO589" s="153"/>
      <c r="BSP589" s="153"/>
      <c r="BSQ589" s="153"/>
      <c r="BSR589" s="153"/>
      <c r="BSS589" s="153"/>
      <c r="BST589" s="153"/>
      <c r="BSU589" s="153"/>
      <c r="BSV589" s="153"/>
      <c r="BSW589" s="153"/>
      <c r="BSX589" s="153"/>
      <c r="BSY589" s="153"/>
      <c r="BSZ589" s="153"/>
      <c r="BTA589" s="153"/>
      <c r="BTB589" s="153"/>
      <c r="BTC589" s="153"/>
      <c r="BTD589" s="153"/>
      <c r="BTE589" s="153"/>
      <c r="BTF589" s="153"/>
      <c r="BTG589" s="153"/>
      <c r="BTH589" s="153"/>
      <c r="BTI589" s="153"/>
      <c r="BTJ589" s="153"/>
      <c r="BTK589" s="153"/>
      <c r="BTL589" s="153"/>
      <c r="BTM589" s="153"/>
      <c r="BTN589" s="153"/>
      <c r="BTO589" s="153"/>
      <c r="BTP589" s="153"/>
      <c r="BTQ589" s="153"/>
      <c r="BTR589" s="153"/>
      <c r="BTS589" s="153"/>
      <c r="BTT589" s="153"/>
      <c r="BTU589" s="153"/>
      <c r="BTV589" s="153"/>
      <c r="BTW589" s="153"/>
      <c r="BTX589" s="153"/>
      <c r="BTY589" s="153"/>
      <c r="BTZ589" s="153"/>
      <c r="BUA589" s="153"/>
      <c r="BUB589" s="153"/>
      <c r="BUC589" s="153"/>
      <c r="BUD589" s="153"/>
      <c r="BUE589" s="153"/>
      <c r="BUF589" s="153"/>
      <c r="BUG589" s="153"/>
      <c r="BUH589" s="153"/>
      <c r="BUI589" s="153"/>
      <c r="BUJ589" s="153"/>
      <c r="BUK589" s="153"/>
      <c r="BUL589" s="153"/>
      <c r="BUM589" s="153"/>
      <c r="BUN589" s="153"/>
      <c r="BUO589" s="153"/>
      <c r="BUP589" s="153"/>
      <c r="BUQ589" s="153"/>
      <c r="BUR589" s="153"/>
      <c r="BUS589" s="153"/>
      <c r="BUT589" s="153"/>
      <c r="BUU589" s="153"/>
      <c r="BUV589" s="153"/>
      <c r="BUW589" s="153"/>
      <c r="BUX589" s="153"/>
      <c r="BUY589" s="153"/>
      <c r="BUZ589" s="153"/>
      <c r="BVA589" s="153"/>
      <c r="BVB589" s="153"/>
      <c r="BVC589" s="153"/>
      <c r="BVD589" s="153"/>
      <c r="BVE589" s="153"/>
      <c r="BVF589" s="153"/>
      <c r="BVG589" s="153"/>
      <c r="BVH589" s="153"/>
      <c r="BVI589" s="153"/>
      <c r="BVJ589" s="153"/>
      <c r="BVK589" s="153"/>
      <c r="BVL589" s="153"/>
      <c r="BVM589" s="153"/>
      <c r="BVN589" s="153"/>
      <c r="BVO589" s="153"/>
      <c r="BVP589" s="153"/>
      <c r="BVQ589" s="153"/>
      <c r="BVR589" s="153"/>
      <c r="BVS589" s="153"/>
      <c r="BVT589" s="153"/>
      <c r="BVU589" s="153"/>
      <c r="BVV589" s="153"/>
      <c r="BVW589" s="153"/>
      <c r="BVX589" s="153"/>
      <c r="BVY589" s="153"/>
      <c r="BVZ589" s="153"/>
      <c r="BWA589" s="153"/>
      <c r="BWB589" s="153"/>
      <c r="BWC589" s="153"/>
      <c r="BWD589" s="153"/>
      <c r="BWE589" s="153"/>
      <c r="BWF589" s="153"/>
      <c r="BWG589" s="153"/>
      <c r="BWH589" s="153"/>
      <c r="BWI589" s="153"/>
      <c r="BWJ589" s="153"/>
      <c r="BWK589" s="153"/>
      <c r="BWL589" s="153"/>
      <c r="BWM589" s="153"/>
      <c r="BWN589" s="153"/>
      <c r="BWO589" s="153"/>
      <c r="BWP589" s="153"/>
      <c r="BWQ589" s="153"/>
      <c r="BWR589" s="153"/>
      <c r="BWS589" s="153"/>
      <c r="BWT589" s="153"/>
      <c r="BWU589" s="153"/>
      <c r="BWV589" s="153"/>
      <c r="BWW589" s="153"/>
      <c r="BWX589" s="153"/>
      <c r="BWY589" s="153"/>
      <c r="BWZ589" s="153"/>
      <c r="BXA589" s="153"/>
      <c r="BXB589" s="153"/>
      <c r="BXC589" s="153"/>
      <c r="BXD589" s="153"/>
      <c r="BXE589" s="153"/>
      <c r="BXF589" s="153"/>
      <c r="BXG589" s="153"/>
      <c r="BXH589" s="153"/>
      <c r="BXI589" s="153"/>
      <c r="BXJ589" s="153"/>
      <c r="BXK589" s="153"/>
      <c r="BXL589" s="153"/>
      <c r="BXM589" s="153"/>
      <c r="BXN589" s="153"/>
      <c r="BXO589" s="153"/>
      <c r="BXP589" s="153"/>
      <c r="BXQ589" s="153"/>
      <c r="BXR589" s="153"/>
      <c r="BXS589" s="153"/>
      <c r="BXT589" s="153"/>
      <c r="BXU589" s="153"/>
      <c r="BXV589" s="153"/>
      <c r="BXW589" s="153"/>
      <c r="BXX589" s="153"/>
      <c r="BXY589" s="153"/>
      <c r="BXZ589" s="153"/>
      <c r="BYA589" s="153"/>
      <c r="BYB589" s="153"/>
      <c r="BYC589" s="153"/>
      <c r="BYD589" s="153"/>
      <c r="BYE589" s="153"/>
      <c r="BYF589" s="153"/>
      <c r="BYG589" s="153"/>
      <c r="BYH589" s="153"/>
      <c r="BYI589" s="153"/>
      <c r="BYJ589" s="153"/>
      <c r="BYK589" s="153"/>
      <c r="BYL589" s="153"/>
      <c r="BYM589" s="153"/>
      <c r="BYN589" s="153"/>
      <c r="BYO589" s="153"/>
      <c r="BYP589" s="153"/>
    </row>
    <row r="590" spans="1:2018" s="153" customFormat="1" ht="12.75" customHeight="1">
      <c r="C590" s="164"/>
      <c r="D590" s="155" t="s">
        <v>206</v>
      </c>
      <c r="E590" s="155" t="s">
        <v>185</v>
      </c>
      <c r="I590" s="153">
        <f>H590-I583+I587+I589</f>
        <v>4.7656060888826852</v>
      </c>
      <c r="J590" s="153">
        <f>I590-J583+J587+J589</f>
        <v>0</v>
      </c>
      <c r="K590" s="153">
        <f t="shared" ref="K590" si="2830">J590-K583+K587+K589</f>
        <v>0</v>
      </c>
      <c r="L590" s="153">
        <f t="shared" ref="L590" si="2831">K590-L583+L587+L589</f>
        <v>0</v>
      </c>
      <c r="M590" s="153">
        <f t="shared" ref="M590" si="2832">L590-M583+M587+M589</f>
        <v>0</v>
      </c>
      <c r="N590" s="153">
        <f t="shared" ref="N590" si="2833">M590-N583+N587+N589</f>
        <v>0</v>
      </c>
      <c r="O590" s="153">
        <f t="shared" ref="O590" si="2834">N590-O583+O587+O589</f>
        <v>0</v>
      </c>
      <c r="P590" s="153">
        <f t="shared" ref="P590" si="2835">O590-P583+P587+P589</f>
        <v>0</v>
      </c>
      <c r="Q590" s="153">
        <f t="shared" ref="Q590" si="2836">P590-Q583+Q587+Q589</f>
        <v>0</v>
      </c>
      <c r="R590" s="153">
        <f t="shared" ref="R590" si="2837">Q590-R583+R587+R589</f>
        <v>0</v>
      </c>
      <c r="S590" s="153">
        <f t="shared" ref="S590" si="2838">R590-S583+S587+S589</f>
        <v>0</v>
      </c>
      <c r="T590" s="153">
        <f t="shared" ref="T590" si="2839">S590-T583+T587+T589</f>
        <v>0</v>
      </c>
      <c r="U590" s="153">
        <f t="shared" ref="U590" si="2840">T590-U583+U587+U589</f>
        <v>0</v>
      </c>
      <c r="V590" s="153">
        <f t="shared" ref="V590" si="2841">U590-V583+V587+V589</f>
        <v>0</v>
      </c>
      <c r="W590" s="153">
        <f t="shared" ref="W590" si="2842">V590-W583+W587+W589</f>
        <v>0</v>
      </c>
      <c r="X590" s="153">
        <f t="shared" ref="X590" si="2843">W590-X583+X587+X589</f>
        <v>0</v>
      </c>
      <c r="Y590" s="153">
        <f t="shared" ref="Y590" si="2844">X590-Y583+Y587+Y589</f>
        <v>0</v>
      </c>
      <c r="Z590" s="153">
        <f t="shared" ref="Z590" si="2845">Y590-Z583+Z587+Z589</f>
        <v>0</v>
      </c>
      <c r="AA590" s="153">
        <f t="shared" ref="AA590" si="2846">Z590-AA583+AA587+AA589</f>
        <v>0</v>
      </c>
      <c r="AB590" s="153">
        <f t="shared" ref="AB590" si="2847">AA590-AB583+AB587+AB589</f>
        <v>0</v>
      </c>
      <c r="AC590" s="153">
        <f t="shared" ref="AC590" si="2848">AB590-AC583+AC587+AC589</f>
        <v>0</v>
      </c>
      <c r="AD590" s="153">
        <f t="shared" ref="AD590" si="2849">AC590-AD583+AD587+AD589</f>
        <v>0</v>
      </c>
      <c r="AE590" s="153">
        <f t="shared" ref="AE590" si="2850">AD590-AE583+AE587+AE589</f>
        <v>0</v>
      </c>
      <c r="AF590" s="153">
        <f t="shared" ref="AF590" si="2851">AE590-AF583+AF587+AF589</f>
        <v>0</v>
      </c>
      <c r="AG590" s="153">
        <f t="shared" ref="AG590" si="2852">AF590-AG583+AG587+AG589</f>
        <v>0</v>
      </c>
      <c r="AH590" s="153">
        <f t="shared" ref="AH590" si="2853">AG590-AH583+AH587+AH589</f>
        <v>0</v>
      </c>
      <c r="AI590" s="153">
        <f t="shared" ref="AI590" si="2854">AH590-AI583+AI587+AI589</f>
        <v>0</v>
      </c>
      <c r="AJ590" s="153">
        <f t="shared" ref="AJ590" si="2855">AI590-AJ583+AJ587+AJ589</f>
        <v>0</v>
      </c>
      <c r="AK590" s="153">
        <f t="shared" ref="AK590" si="2856">AJ590-AK583+AK587+AK589</f>
        <v>0</v>
      </c>
      <c r="AL590" s="153">
        <f t="shared" ref="AL590" si="2857">AK590-AL583+AL587+AL589</f>
        <v>0</v>
      </c>
      <c r="AM590" s="153">
        <f t="shared" ref="AM590" si="2858">AL590-AM583+AM587+AM589</f>
        <v>0</v>
      </c>
      <c r="AN590" s="153">
        <f t="shared" ref="AN590" si="2859">AM590-AN583+AN587+AN589</f>
        <v>0</v>
      </c>
      <c r="AO590" s="153">
        <f t="shared" ref="AO590" si="2860">AN590-AO583+AO587+AO589</f>
        <v>0</v>
      </c>
      <c r="AP590" s="153">
        <f t="shared" ref="AP590" si="2861">AO590-AP583+AP587+AP589</f>
        <v>0</v>
      </c>
      <c r="AQ590" s="153">
        <f t="shared" ref="AQ590" si="2862">AP590-AQ583+AQ587+AQ589</f>
        <v>0</v>
      </c>
      <c r="AR590" s="153">
        <f t="shared" ref="AR590" si="2863">AQ590-AR583+AR587+AR589</f>
        <v>0</v>
      </c>
      <c r="AS590" s="153">
        <f t="shared" ref="AS590" si="2864">AR590-AS583+AS587+AS589</f>
        <v>0</v>
      </c>
      <c r="AT590" s="153">
        <f t="shared" ref="AT590" si="2865">AS590-AT583+AT587+AT589</f>
        <v>0</v>
      </c>
      <c r="AU590" s="153">
        <f t="shared" ref="AU590" si="2866">AT590-AU583+AU587+AU589</f>
        <v>0</v>
      </c>
      <c r="AV590" s="153">
        <f t="shared" ref="AV590" si="2867">AU590-AV583+AV587+AV589</f>
        <v>0</v>
      </c>
      <c r="AW590" s="153">
        <f t="shared" ref="AW590" si="2868">AV590-AW583+AW587+AW589</f>
        <v>0</v>
      </c>
      <c r="AX590" s="153">
        <f t="shared" ref="AX590" si="2869">AW590-AX583+AX587+AX589</f>
        <v>0</v>
      </c>
      <c r="AY590" s="153">
        <f t="shared" ref="AY590" si="2870">AX590-AY583+AY587+AY589</f>
        <v>0</v>
      </c>
      <c r="AZ590" s="153">
        <f t="shared" ref="AZ590" si="2871">AY590-AZ583+AZ587+AZ589</f>
        <v>0</v>
      </c>
      <c r="BA590" s="153">
        <f t="shared" ref="BA590" si="2872">AZ590-BA583+BA587+BA589</f>
        <v>0</v>
      </c>
      <c r="BB590" s="153">
        <f t="shared" ref="BB590" si="2873">BA590-BB583+BB587+BB589</f>
        <v>0</v>
      </c>
      <c r="BC590" s="153">
        <f t="shared" ref="BC590" si="2874">BB590-BC583+BC587+BC589</f>
        <v>0</v>
      </c>
      <c r="BD590" s="153">
        <f t="shared" ref="BD590" si="2875">BC590-BD583+BD587+BD589</f>
        <v>0</v>
      </c>
      <c r="BE590" s="153">
        <f t="shared" ref="BE590" si="2876">BD590-BE583+BE587+BE589</f>
        <v>0</v>
      </c>
      <c r="BF590" s="153">
        <f t="shared" ref="BF590" si="2877">BE590-BF583+BF587+BF589</f>
        <v>0</v>
      </c>
      <c r="BG590" s="153">
        <f t="shared" ref="BG590" si="2878">BF590-BG583+BG587+BG589</f>
        <v>0</v>
      </c>
      <c r="BH590" s="153">
        <f t="shared" ref="BH590" si="2879">BG590-BH583+BH587+BH589</f>
        <v>0</v>
      </c>
      <c r="BI590" s="153">
        <f t="shared" ref="BI590" si="2880">BH590-BI583+BI587+BI589</f>
        <v>0</v>
      </c>
      <c r="BJ590" s="153">
        <f t="shared" ref="BJ590" si="2881">BI590-BJ583+BJ587+BJ589</f>
        <v>0</v>
      </c>
      <c r="BK590" s="153">
        <f t="shared" ref="BK590" si="2882">BJ590-BK583+BK587+BK589</f>
        <v>0</v>
      </c>
      <c r="BL590" s="153">
        <f t="shared" ref="BL590" si="2883">BK590-BL583+BL587+BL589</f>
        <v>0</v>
      </c>
      <c r="BM590" s="153">
        <f t="shared" ref="BM590" si="2884">BL590-BM583+BM587+BM589</f>
        <v>0</v>
      </c>
      <c r="BN590" s="153">
        <f t="shared" ref="BN590" si="2885">BM590-BN583+BN587+BN589</f>
        <v>0</v>
      </c>
      <c r="BO590" s="153">
        <f t="shared" ref="BO590" si="2886">BN590-BO583+BO587+BO589</f>
        <v>0</v>
      </c>
      <c r="BP590" s="153">
        <f t="shared" ref="BP590" si="2887">BO590-BP583+BP587+BP589</f>
        <v>0</v>
      </c>
      <c r="BQ590" s="153">
        <f t="shared" ref="BQ590" si="2888">BP590-BQ583+BQ587+BQ589</f>
        <v>0</v>
      </c>
      <c r="BR590" s="153">
        <f t="shared" ref="BR590" si="2889">BQ590-BR583+BR587+BR589</f>
        <v>0</v>
      </c>
      <c r="BS590" s="153">
        <f t="shared" ref="BS590" si="2890">BR590-BS583+BS587+BS589</f>
        <v>0</v>
      </c>
      <c r="BT590" s="153">
        <f t="shared" ref="BT590" si="2891">BS590-BT583+BT587+BT589</f>
        <v>0</v>
      </c>
      <c r="BU590" s="153">
        <f t="shared" ref="BU590" si="2892">BT590-BU583+BU587+BU589</f>
        <v>0</v>
      </c>
      <c r="BV590" s="153">
        <f t="shared" ref="BV590" si="2893">BU590-BV583+BV587+BV589</f>
        <v>0</v>
      </c>
      <c r="BW590" s="153">
        <f t="shared" ref="BW590" si="2894">BV590-BW583+BW587+BW589</f>
        <v>0</v>
      </c>
      <c r="BX590" s="153">
        <f t="shared" ref="BX590" si="2895">BW590-BX583+BX587+BX589</f>
        <v>0</v>
      </c>
      <c r="BY590" s="153">
        <f t="shared" ref="BY590" si="2896">BX590-BY583+BY587+BY589</f>
        <v>0</v>
      </c>
      <c r="BZ590" s="153">
        <f t="shared" ref="BZ590" si="2897">BY590-BZ583+BZ587+BZ589</f>
        <v>0</v>
      </c>
      <c r="CA590" s="153">
        <f t="shared" ref="CA590" si="2898">BZ590-CA583+CA587+CA589</f>
        <v>0</v>
      </c>
      <c r="CB590" s="153">
        <f t="shared" ref="CB590" si="2899">CA590-CB583+CB587+CB589</f>
        <v>0</v>
      </c>
      <c r="CC590" s="153">
        <f t="shared" ref="CC590" si="2900">CB590-CC583+CC587+CC589</f>
        <v>0</v>
      </c>
      <c r="CD590" s="153">
        <f t="shared" ref="CD590" si="2901">CC590-CD583+CD587+CD589</f>
        <v>0</v>
      </c>
      <c r="CE590" s="153">
        <f t="shared" ref="CE590" si="2902">CD590-CE583+CE587+CE589</f>
        <v>0</v>
      </c>
      <c r="CF590" s="153">
        <f t="shared" ref="CF590" si="2903">CE590-CF583+CF587+CF589</f>
        <v>0</v>
      </c>
    </row>
    <row r="591" spans="1:2018" s="153" customFormat="1" ht="12.75" customHeight="1">
      <c r="C591" s="164"/>
      <c r="D591" s="155" t="s">
        <v>207</v>
      </c>
      <c r="E591" s="155" t="s">
        <v>185</v>
      </c>
      <c r="I591" s="153">
        <f>H591-I584+I588</f>
        <v>124.53593883756584</v>
      </c>
      <c r="J591" s="153">
        <f>I591-J584+J588</f>
        <v>120.81078811378309</v>
      </c>
      <c r="K591" s="153">
        <f t="shared" ref="K591:BV591" si="2904">J591-K584+K588</f>
        <v>117.08563739000034</v>
      </c>
      <c r="L591" s="153">
        <f t="shared" si="2904"/>
        <v>113.3604866662176</v>
      </c>
      <c r="M591" s="153">
        <f t="shared" si="2904"/>
        <v>109.63533594243485</v>
      </c>
      <c r="N591" s="153">
        <f t="shared" si="2904"/>
        <v>105.9101852186521</v>
      </c>
      <c r="O591" s="153">
        <f t="shared" si="2904"/>
        <v>102.18503449486936</v>
      </c>
      <c r="P591" s="153">
        <f t="shared" si="2904"/>
        <v>98.459883771086609</v>
      </c>
      <c r="Q591" s="153">
        <f t="shared" si="2904"/>
        <v>94.734733047303862</v>
      </c>
      <c r="R591" s="153">
        <f t="shared" si="2904"/>
        <v>91.009582323521116</v>
      </c>
      <c r="S591" s="153">
        <f t="shared" si="2904"/>
        <v>87.284431599738369</v>
      </c>
      <c r="T591" s="153">
        <f t="shared" si="2904"/>
        <v>83.559280875955622</v>
      </c>
      <c r="U591" s="153">
        <f t="shared" si="2904"/>
        <v>79.834130152172875</v>
      </c>
      <c r="V591" s="153">
        <f t="shared" si="2904"/>
        <v>76.108979428390128</v>
      </c>
      <c r="W591" s="153">
        <f t="shared" si="2904"/>
        <v>72.383828704607382</v>
      </c>
      <c r="X591" s="153">
        <f t="shared" si="2904"/>
        <v>68.658677980824635</v>
      </c>
      <c r="Y591" s="153">
        <f t="shared" si="2904"/>
        <v>64.933527257041888</v>
      </c>
      <c r="Z591" s="153">
        <f t="shared" si="2904"/>
        <v>61.208376533259134</v>
      </c>
      <c r="AA591" s="153">
        <f t="shared" si="2904"/>
        <v>57.48322580947638</v>
      </c>
      <c r="AB591" s="153">
        <f t="shared" si="2904"/>
        <v>53.758075085693626</v>
      </c>
      <c r="AC591" s="153">
        <f t="shared" si="2904"/>
        <v>50.032924361910872</v>
      </c>
      <c r="AD591" s="153">
        <f t="shared" si="2904"/>
        <v>46.307773638128118</v>
      </c>
      <c r="AE591" s="153">
        <f t="shared" si="2904"/>
        <v>42.582622914345365</v>
      </c>
      <c r="AF591" s="153">
        <f t="shared" si="2904"/>
        <v>38.857472190562611</v>
      </c>
      <c r="AG591" s="153">
        <f t="shared" si="2904"/>
        <v>35.132321466779857</v>
      </c>
      <c r="AH591" s="153">
        <f t="shared" si="2904"/>
        <v>31.407170742997103</v>
      </c>
      <c r="AI591" s="153">
        <f t="shared" si="2904"/>
        <v>27.682020019214349</v>
      </c>
      <c r="AJ591" s="153">
        <f t="shared" si="2904"/>
        <v>23.956869295431595</v>
      </c>
      <c r="AK591" s="153">
        <f t="shared" si="2904"/>
        <v>20.231718571648841</v>
      </c>
      <c r="AL591" s="153">
        <f t="shared" si="2904"/>
        <v>16.506567847866087</v>
      </c>
      <c r="AM591" s="153">
        <f t="shared" si="2904"/>
        <v>12.781417124083335</v>
      </c>
      <c r="AN591" s="153">
        <f t="shared" si="2904"/>
        <v>9.0562664003005828</v>
      </c>
      <c r="AO591" s="153">
        <f t="shared" si="2904"/>
        <v>5.3311156765178307</v>
      </c>
      <c r="AP591" s="153">
        <f t="shared" si="2904"/>
        <v>1.6059649527350786</v>
      </c>
      <c r="AQ591" s="153">
        <f t="shared" si="2904"/>
        <v>0</v>
      </c>
      <c r="AR591" s="153">
        <f t="shared" si="2904"/>
        <v>0</v>
      </c>
      <c r="AS591" s="153">
        <f t="shared" si="2904"/>
        <v>0</v>
      </c>
      <c r="AT591" s="153">
        <f t="shared" si="2904"/>
        <v>0</v>
      </c>
      <c r="AU591" s="153">
        <f t="shared" si="2904"/>
        <v>0</v>
      </c>
      <c r="AV591" s="153">
        <f t="shared" si="2904"/>
        <v>0</v>
      </c>
      <c r="AW591" s="153">
        <f t="shared" si="2904"/>
        <v>0</v>
      </c>
      <c r="AX591" s="153">
        <f t="shared" si="2904"/>
        <v>0</v>
      </c>
      <c r="AY591" s="153">
        <f t="shared" si="2904"/>
        <v>0</v>
      </c>
      <c r="AZ591" s="153">
        <f t="shared" si="2904"/>
        <v>0</v>
      </c>
      <c r="BA591" s="153">
        <f t="shared" si="2904"/>
        <v>0</v>
      </c>
      <c r="BB591" s="153">
        <f t="shared" si="2904"/>
        <v>0</v>
      </c>
      <c r="BC591" s="153">
        <f t="shared" si="2904"/>
        <v>0</v>
      </c>
      <c r="BD591" s="153">
        <f t="shared" si="2904"/>
        <v>0</v>
      </c>
      <c r="BE591" s="153">
        <f t="shared" si="2904"/>
        <v>0</v>
      </c>
      <c r="BF591" s="153">
        <f t="shared" si="2904"/>
        <v>0</v>
      </c>
      <c r="BG591" s="153">
        <f t="shared" si="2904"/>
        <v>0</v>
      </c>
      <c r="BH591" s="153">
        <f t="shared" si="2904"/>
        <v>0</v>
      </c>
      <c r="BI591" s="153">
        <f t="shared" si="2904"/>
        <v>0</v>
      </c>
      <c r="BJ591" s="153">
        <f t="shared" si="2904"/>
        <v>0</v>
      </c>
      <c r="BK591" s="153">
        <f t="shared" si="2904"/>
        <v>0</v>
      </c>
      <c r="BL591" s="153">
        <f t="shared" si="2904"/>
        <v>0</v>
      </c>
      <c r="BM591" s="153">
        <f t="shared" si="2904"/>
        <v>0</v>
      </c>
      <c r="BN591" s="153">
        <f t="shared" si="2904"/>
        <v>0</v>
      </c>
      <c r="BO591" s="153">
        <f t="shared" si="2904"/>
        <v>0</v>
      </c>
      <c r="BP591" s="153">
        <f t="shared" si="2904"/>
        <v>0</v>
      </c>
      <c r="BQ591" s="153">
        <f t="shared" si="2904"/>
        <v>0</v>
      </c>
      <c r="BR591" s="153">
        <f t="shared" si="2904"/>
        <v>0</v>
      </c>
      <c r="BS591" s="153">
        <f t="shared" si="2904"/>
        <v>0</v>
      </c>
      <c r="BT591" s="153">
        <f t="shared" si="2904"/>
        <v>0</v>
      </c>
      <c r="BU591" s="153">
        <f t="shared" si="2904"/>
        <v>0</v>
      </c>
      <c r="BV591" s="153">
        <f t="shared" si="2904"/>
        <v>0</v>
      </c>
      <c r="BW591" s="153">
        <f t="shared" ref="BW591:CF591" si="2905">BV591-BW584+BW588</f>
        <v>0</v>
      </c>
      <c r="BX591" s="153">
        <f t="shared" si="2905"/>
        <v>0</v>
      </c>
      <c r="BY591" s="153">
        <f t="shared" si="2905"/>
        <v>0</v>
      </c>
      <c r="BZ591" s="153">
        <f t="shared" si="2905"/>
        <v>0</v>
      </c>
      <c r="CA591" s="153">
        <f t="shared" si="2905"/>
        <v>0</v>
      </c>
      <c r="CB591" s="153">
        <f t="shared" si="2905"/>
        <v>0</v>
      </c>
      <c r="CC591" s="153">
        <f t="shared" si="2905"/>
        <v>0</v>
      </c>
      <c r="CD591" s="153">
        <f t="shared" si="2905"/>
        <v>0</v>
      </c>
      <c r="CE591" s="153">
        <f t="shared" si="2905"/>
        <v>0</v>
      </c>
      <c r="CF591" s="153">
        <f t="shared" si="2905"/>
        <v>0</v>
      </c>
    </row>
    <row r="592" spans="1:2018" s="153" customFormat="1" ht="12.75" customHeight="1">
      <c r="A592"/>
      <c r="C592" s="164"/>
      <c r="D592" s="155"/>
      <c r="E592" s="155"/>
      <c r="I592" s="31"/>
    </row>
    <row r="593" spans="1:2018" s="153" customFormat="1" ht="12.75" customHeight="1">
      <c r="A593"/>
      <c r="C593" s="164"/>
      <c r="D593" s="155"/>
      <c r="E593" s="155"/>
      <c r="I593" s="134"/>
    </row>
    <row r="594" spans="1:2018" s="153" customFormat="1" ht="12.75" customHeight="1">
      <c r="C594" s="164" t="s">
        <v>6</v>
      </c>
      <c r="D594" s="155"/>
      <c r="E594" s="155" t="s">
        <v>185</v>
      </c>
      <c r="I594" s="31"/>
      <c r="J594" s="267">
        <f>INDEX(Inputs!L$94:L$121,MATCH($B577,Inputs!$C$94:$C$121,0))*(1+J$7)^0.5</f>
        <v>10.887853919907418</v>
      </c>
      <c r="K594" s="267">
        <f>INDEX(Inputs!M$94:M$121,MATCH($B577,Inputs!$C$94:$C$121,0))*(1+K$7)^0.5</f>
        <v>10.014575153276214</v>
      </c>
      <c r="L594" s="267">
        <f>INDEX(Inputs!N$94:N$121,MATCH($B577,Inputs!$C$94:$C$121,0))*(1+L$7)^0.5</f>
        <v>8.4615458012680911</v>
      </c>
      <c r="M594" s="267">
        <f>INDEX(Inputs!O$94:O$121,MATCH($B577,Inputs!$C$94:$C$121,0))*(1+M$7)^0.5</f>
        <v>20.188584017377149</v>
      </c>
      <c r="N594" s="267">
        <f>INDEX(Inputs!P$94:P$121,MATCH($B577,Inputs!$C$94:$C$121,0))*(1+N$7)^0.5</f>
        <v>12.25495367844854</v>
      </c>
      <c r="O594" s="267">
        <f>INDEX(Inputs!Q$94:Q$121,MATCH($B577,Inputs!$C$94:$C$121,0))*(1+O$7)^0.5</f>
        <v>0</v>
      </c>
      <c r="P594" s="267">
        <f>INDEX(Inputs!R$94:R$121,MATCH($B577,Inputs!$C$94:$C$121,0))*(1+P$7)^0.5</f>
        <v>0</v>
      </c>
      <c r="Q594" s="267">
        <f>INDEX(Inputs!S$94:S$121,MATCH($B577,Inputs!$C$94:$C$121,0))*(1+Q$7)^0.5</f>
        <v>0</v>
      </c>
      <c r="R594" s="267">
        <f>INDEX(Inputs!T$94:T$121,MATCH($B577,Inputs!$C$94:$C$121,0))*(1+R$7)^0.5</f>
        <v>0</v>
      </c>
      <c r="S594" s="267">
        <f>INDEX(Inputs!U$94:U$121,MATCH($B577,Inputs!$C$94:$C$121,0))*(1+S$7)^0.5</f>
        <v>0</v>
      </c>
      <c r="T594" s="267">
        <f>INDEX(Inputs!V$94:V$121,MATCH($B577,Inputs!$C$94:$C$121,0))*(1+T$7)^0.5</f>
        <v>0</v>
      </c>
      <c r="U594" s="267">
        <f>INDEX(Inputs!W$94:W$121,MATCH($B577,Inputs!$C$94:$C$121,0))*(1+U$7)^0.5</f>
        <v>0</v>
      </c>
      <c r="V594" s="267">
        <f>INDEX(Inputs!X$94:X$121,MATCH($B577,Inputs!$C$94:$C$121,0))*(1+V$7)^0.5</f>
        <v>0</v>
      </c>
      <c r="W594" s="267">
        <f>INDEX(Inputs!Y$94:Y$121,MATCH($B577,Inputs!$C$94:$C$121,0))*(1+W$7)^0.5</f>
        <v>0</v>
      </c>
      <c r="X594" s="267">
        <f>INDEX(Inputs!Z$94:Z$121,MATCH($B577,Inputs!$C$94:$C$121,0))*(1+X$7)^0.5</f>
        <v>0</v>
      </c>
      <c r="Y594" s="267">
        <f>INDEX(Inputs!AA$94:AA$121,MATCH($B577,Inputs!$C$94:$C$121,0))*(1+Y$7)^0.5</f>
        <v>0</v>
      </c>
      <c r="Z594" s="267">
        <f>INDEX(Inputs!AB$94:AB$121,MATCH($B577,Inputs!$C$94:$C$121,0))*(1+Z$7)^0.5</f>
        <v>0</v>
      </c>
      <c r="AA594" s="267">
        <f>INDEX(Inputs!AC$94:AC$121,MATCH($B577,Inputs!$C$94:$C$121,0))*(1+AA$7)^0.5</f>
        <v>0</v>
      </c>
      <c r="AB594" s="267">
        <f>INDEX(Inputs!AD$94:AD$121,MATCH($B577,Inputs!$C$94:$C$121,0))*(1+AB$7)^0.5</f>
        <v>0</v>
      </c>
      <c r="AC594" s="267">
        <f>INDEX(Inputs!AE$94:AE$121,MATCH($B577,Inputs!$C$94:$C$121,0))*(1+AC$7)^0.5</f>
        <v>0</v>
      </c>
      <c r="AD594" s="267">
        <f>INDEX(Inputs!AF$94:AF$121,MATCH($B577,Inputs!$C$94:$C$121,0))*(1+AD$7)^0.5</f>
        <v>0</v>
      </c>
      <c r="AE594" s="267">
        <f>INDEX(Inputs!AG$94:AG$121,MATCH($B577,Inputs!$C$94:$C$121,0))*(1+AE$7)^0.5</f>
        <v>0</v>
      </c>
      <c r="AF594" s="267">
        <f>INDEX(Inputs!AH$94:AH$121,MATCH($B577,Inputs!$C$94:$C$121,0))*(1+AF$7)^0.5</f>
        <v>0</v>
      </c>
      <c r="AG594" s="267">
        <f>INDEX(Inputs!AI$94:AI$121,MATCH($B577,Inputs!$C$94:$C$121,0))*(1+AG$7)^0.5</f>
        <v>0</v>
      </c>
      <c r="AH594" s="267">
        <f>INDEX(Inputs!AJ$94:AJ$121,MATCH($B577,Inputs!$C$94:$C$121,0))*(1+AH$7)^0.5</f>
        <v>0</v>
      </c>
      <c r="AI594" s="267">
        <f>INDEX(Inputs!AK$94:AK$121,MATCH($B577,Inputs!$C$94:$C$121,0))*(1+AI$7)^0.5</f>
        <v>0</v>
      </c>
      <c r="AJ594" s="267">
        <f>INDEX(Inputs!AL$94:AL$121,MATCH($B577,Inputs!$C$94:$C$121,0))*(1+AJ$7)^0.5</f>
        <v>0</v>
      </c>
      <c r="AK594" s="267">
        <f>INDEX(Inputs!AM$94:AM$121,MATCH($B577,Inputs!$C$94:$C$121,0))*(1+AK$7)^0.5</f>
        <v>0</v>
      </c>
      <c r="AL594" s="267">
        <f>INDEX(Inputs!AN$94:AN$121,MATCH($B577,Inputs!$C$94:$C$121,0))*(1+AL$7)^0.5</f>
        <v>0</v>
      </c>
      <c r="AM594" s="267">
        <f>INDEX(Inputs!AO$94:AO$121,MATCH($B577,Inputs!$C$94:$C$121,0))*(1+AM$7)^0.5</f>
        <v>0</v>
      </c>
      <c r="AN594" s="267">
        <f>INDEX(Inputs!AP$94:AP$121,MATCH($B577,Inputs!$C$94:$C$121,0))*(1+AN$7)^0.5</f>
        <v>0</v>
      </c>
      <c r="AO594" s="267">
        <f>INDEX(Inputs!AQ$94:AQ$121,MATCH($B577,Inputs!$C$94:$C$121,0))*(1+AO$7)^0.5</f>
        <v>0</v>
      </c>
      <c r="AP594" s="267">
        <f>INDEX(Inputs!AR$94:AR$121,MATCH($B577,Inputs!$C$94:$C$121,0))*(1+AP$7)^0.5</f>
        <v>0</v>
      </c>
      <c r="AQ594" s="267">
        <f>INDEX(Inputs!AS$94:AS$121,MATCH($B577,Inputs!$C$94:$C$121,0))*(1+AQ$7)^0.5</f>
        <v>0</v>
      </c>
      <c r="AR594" s="267">
        <f>INDEX(Inputs!AT$94:AT$121,MATCH($B577,Inputs!$C$94:$C$121,0))*(1+AR$7)^0.5</f>
        <v>0</v>
      </c>
      <c r="AS594" s="267">
        <f>INDEX(Inputs!AU$94:AU$121,MATCH($B577,Inputs!$C$94:$C$121,0))*(1+AS$7)^0.5</f>
        <v>0</v>
      </c>
      <c r="AT594" s="267">
        <f>INDEX(Inputs!AV$94:AV$121,MATCH($B577,Inputs!$C$94:$C$121,0))*(1+AT$7)^0.5</f>
        <v>0</v>
      </c>
      <c r="AU594" s="267">
        <f>INDEX(Inputs!AW$94:AW$121,MATCH($B577,Inputs!$C$94:$C$121,0))*(1+AU$7)^0.5</f>
        <v>0</v>
      </c>
      <c r="AV594" s="267">
        <f>INDEX(Inputs!AX$94:AX$121,MATCH($B577,Inputs!$C$94:$C$121,0))*(1+AV$7)^0.5</f>
        <v>0</v>
      </c>
      <c r="AW594" s="267">
        <f>INDEX(Inputs!AY$94:AY$121,MATCH($B577,Inputs!$C$94:$C$121,0))*(1+AW$7)^0.5</f>
        <v>0</v>
      </c>
      <c r="AX594" s="267">
        <f>INDEX(Inputs!AZ$94:AZ$121,MATCH($B577,Inputs!$C$94:$C$121,0))*(1+AX$7)^0.5</f>
        <v>0</v>
      </c>
      <c r="AY594" s="267">
        <f>INDEX(Inputs!BA$94:BA$121,MATCH($B577,Inputs!$C$94:$C$121,0))*(1+AY$7)^0.5</f>
        <v>0</v>
      </c>
      <c r="AZ594" s="267">
        <f>INDEX(Inputs!BB$94:BB$121,MATCH($B577,Inputs!$C$94:$C$121,0))*(1+AZ$7)^0.5</f>
        <v>0</v>
      </c>
      <c r="BA594" s="267">
        <f>INDEX(Inputs!BC$94:BC$121,MATCH($B577,Inputs!$C$94:$C$121,0))*(1+BA$7)^0.5</f>
        <v>0</v>
      </c>
      <c r="BB594" s="267">
        <f>INDEX(Inputs!BD$94:BD$121,MATCH($B577,Inputs!$C$94:$C$121,0))*(1+BB$7)^0.5</f>
        <v>0</v>
      </c>
      <c r="BC594" s="267">
        <f>INDEX(Inputs!BE$94:BE$121,MATCH($B577,Inputs!$C$94:$C$121,0))*(1+BC$7)^0.5</f>
        <v>0</v>
      </c>
      <c r="BD594" s="267">
        <f>INDEX(Inputs!BF$94:BF$121,MATCH($B577,Inputs!$C$94:$C$121,0))*(1+BD$7)^0.5</f>
        <v>0</v>
      </c>
      <c r="BE594" s="267">
        <f>INDEX(Inputs!BG$94:BG$121,MATCH($B577,Inputs!$C$94:$C$121,0))*(1+BE$7)^0.5</f>
        <v>0</v>
      </c>
      <c r="BF594" s="267">
        <f>INDEX(Inputs!BH$94:BH$121,MATCH($B577,Inputs!$C$94:$C$121,0))*(1+BF$7)^0.5</f>
        <v>0</v>
      </c>
      <c r="BG594" s="267">
        <f>INDEX(Inputs!BI$94:BI$121,MATCH($B577,Inputs!$C$94:$C$121,0))*(1+BG$7)^0.5</f>
        <v>0</v>
      </c>
      <c r="BH594" s="267">
        <f>INDEX(Inputs!BJ$94:BJ$121,MATCH($B577,Inputs!$C$94:$C$121,0))*(1+BH$7)^0.5</f>
        <v>0</v>
      </c>
      <c r="BI594" s="267">
        <f>INDEX(Inputs!BK$94:BK$121,MATCH($B577,Inputs!$C$94:$C$121,0))*(1+BI$7)^0.5</f>
        <v>0</v>
      </c>
      <c r="BJ594" s="267">
        <f>INDEX(Inputs!BL$94:BL$121,MATCH($B577,Inputs!$C$94:$C$121,0))*(1+BJ$7)^0.5</f>
        <v>0</v>
      </c>
      <c r="BK594" s="267">
        <f>INDEX(Inputs!BM$94:BM$121,MATCH($B577,Inputs!$C$94:$C$121,0))*(1+BK$7)^0.5</f>
        <v>0</v>
      </c>
      <c r="BL594" s="267">
        <f>INDEX(Inputs!BN$94:BN$121,MATCH($B577,Inputs!$C$94:$C$121,0))*(1+BL$7)^0.5</f>
        <v>0</v>
      </c>
      <c r="BM594" s="267">
        <f>INDEX(Inputs!BO$94:BO$121,MATCH($B577,Inputs!$C$94:$C$121,0))*(1+BM$7)^0.5</f>
        <v>0</v>
      </c>
      <c r="BN594" s="267">
        <f>INDEX(Inputs!BP$94:BP$121,MATCH($B577,Inputs!$C$94:$C$121,0))*(1+BN$7)^0.5</f>
        <v>0</v>
      </c>
      <c r="BO594" s="267">
        <f>INDEX(Inputs!BQ$94:BQ$121,MATCH($B577,Inputs!$C$94:$C$121,0))*(1+BO$7)^0.5</f>
        <v>0</v>
      </c>
      <c r="BP594" s="267">
        <f>INDEX(Inputs!BR$94:BR$121,MATCH($B577,Inputs!$C$94:$C$121,0))*(1+BP$7)^0.5</f>
        <v>0</v>
      </c>
      <c r="BQ594" s="267">
        <f>INDEX(Inputs!BS$94:BS$121,MATCH($B577,Inputs!$C$94:$C$121,0))*(1+BQ$7)^0.5</f>
        <v>0</v>
      </c>
      <c r="BR594" s="267">
        <f>INDEX(Inputs!BT$94:BT$121,MATCH($B577,Inputs!$C$94:$C$121,0))*(1+BR$7)^0.5</f>
        <v>0</v>
      </c>
      <c r="BS594" s="267">
        <f>INDEX(Inputs!BU$94:BU$121,MATCH($B577,Inputs!$C$94:$C$121,0))*(1+BS$7)^0.5</f>
        <v>0</v>
      </c>
      <c r="BT594" s="267">
        <f>INDEX(Inputs!BV$94:BV$121,MATCH($B577,Inputs!$C$94:$C$121,0))*(1+BT$7)^0.5</f>
        <v>0</v>
      </c>
      <c r="BU594" s="267">
        <f>INDEX(Inputs!BW$94:BW$121,MATCH($B577,Inputs!$C$94:$C$121,0))*(1+BU$7)^0.5</f>
        <v>0</v>
      </c>
      <c r="BV594" s="267">
        <f>INDEX(Inputs!BX$94:BX$121,MATCH($B577,Inputs!$C$94:$C$121,0))*(1+BV$7)^0.5</f>
        <v>0</v>
      </c>
      <c r="BW594" s="267">
        <f>INDEX(Inputs!BY$94:BY$121,MATCH($B577,Inputs!$C$94:$C$121,0))*(1+BW$7)^0.5</f>
        <v>0</v>
      </c>
      <c r="BX594" s="267">
        <f>INDEX(Inputs!BZ$94:BZ$121,MATCH($B577,Inputs!$C$94:$C$121,0))*(1+BX$7)^0.5</f>
        <v>0</v>
      </c>
      <c r="BY594" s="267">
        <f>INDEX(Inputs!CA$94:CA$121,MATCH($B577,Inputs!$C$94:$C$121,0))*(1+BY$7)^0.5</f>
        <v>0</v>
      </c>
      <c r="BZ594" s="267">
        <f>INDEX(Inputs!CB$94:CB$121,MATCH($B577,Inputs!$C$94:$C$121,0))*(1+BZ$7)^0.5</f>
        <v>0</v>
      </c>
      <c r="CA594" s="267">
        <f>INDEX(Inputs!CC$94:CC$121,MATCH($B577,Inputs!$C$94:$C$121,0))*(1+CA$7)^0.5</f>
        <v>0</v>
      </c>
      <c r="CB594" s="267">
        <f>INDEX(Inputs!CD$94:CD$121,MATCH($B577,Inputs!$C$94:$C$121,0))*(1+CB$7)^0.5</f>
        <v>0</v>
      </c>
      <c r="CC594" s="267">
        <f>INDEX(Inputs!CE$94:CE$121,MATCH($B577,Inputs!$C$94:$C$121,0))*(1+CC$7)^0.5</f>
        <v>0</v>
      </c>
      <c r="CD594" s="267">
        <f>INDEX(Inputs!CF$94:CF$121,MATCH($B577,Inputs!$C$94:$C$121,0))*(1+CD$7)^0.5</f>
        <v>0</v>
      </c>
      <c r="CE594" s="267">
        <f>INDEX(Inputs!CG$94:CG$121,MATCH($B577,Inputs!$C$94:$C$121,0))*(1+CE$7)^0.5</f>
        <v>0</v>
      </c>
      <c r="CF594" s="267">
        <f>INDEX(Inputs!CH$94:CH$121,MATCH($B577,Inputs!$C$94:$C$121,0))*(1+CF$7)^0.5</f>
        <v>0</v>
      </c>
    </row>
    <row r="595" spans="1:2018" s="153" customFormat="1" ht="12.75" customHeight="1">
      <c r="A595"/>
      <c r="C595" s="164"/>
      <c r="D595" s="155" t="s">
        <v>10</v>
      </c>
      <c r="E595" s="155"/>
      <c r="I595" s="31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</row>
    <row r="596" spans="1:2018" s="97" customFormat="1" ht="12.75" customHeight="1">
      <c r="C596" s="237">
        <v>2015</v>
      </c>
      <c r="D596" s="101" t="s">
        <v>139</v>
      </c>
      <c r="E596" s="101" t="s">
        <v>185</v>
      </c>
      <c r="H596" s="182">
        <f>INDEX(Inputs!$P$260:$P$287,MATCH($B577,Inputs!$C$260:$C$287,0))/conv_2020_2015</f>
        <v>-28.458769675895653</v>
      </c>
      <c r="I596" s="171"/>
      <c r="J596" s="171">
        <f t="shared" ref="J596" si="2906">IF($I580="n/a",0,IF(J$4&gt;second_reg_period,IF(J$4&lt;=$I580+$C596,$H596/($I580-5),IF(AND($H596&lt;&gt;0,I596=0,J$4=$C596+$I580+1),$H596,0)),0))</f>
        <v>0</v>
      </c>
      <c r="K596" s="171">
        <f t="shared" ref="K596" si="2907">IF($I580="n/a",0,IF(K$4&gt;second_reg_period,IF(K$4&lt;=$I580+$C596,$H596/($I580-5),IF(AND($H596&lt;&gt;0,J596=0,K$4=$C596+$I580+1),$H596,0)),0))</f>
        <v>0</v>
      </c>
      <c r="L596" s="171">
        <f t="shared" ref="L596" si="2908">IF($I580="n/a",0,IF(L$4&gt;second_reg_period,IF(L$4&lt;=$I580+$C596,$H596/($I580-5),IF(AND($H596&lt;&gt;0,K596=0,L$4=$C596+$I580+1),$H596,0)),0))</f>
        <v>0</v>
      </c>
      <c r="M596" s="171">
        <f t="shared" ref="M596" si="2909">IF($I580="n/a",0,IF(M$4&gt;second_reg_period,IF(M$4&lt;=$I580+$C596,$H596/($I580-5),IF(AND($H596&lt;&gt;0,L596=0,M$4=$C596+$I580+1),$H596,0)),0))</f>
        <v>0</v>
      </c>
      <c r="N596" s="171">
        <f t="shared" ref="N596" si="2910">IF($I580="n/a",0,IF(N$4&gt;second_reg_period,IF(N$4&lt;=$I580+$C596,$H596/($I580-5),IF(AND($H596&lt;&gt;0,M596=0,N$4=$C596+$I580+1),$H596,0)),0))</f>
        <v>0</v>
      </c>
      <c r="O596" s="171">
        <f t="shared" ref="O596" si="2911">IF($I580="n/a",0,IF(O$4&gt;second_reg_period,IF(O$4&lt;=$I580+$C596,$H596/($I580-5),IF(AND($H596&lt;&gt;0,N596=0,O$4=$C596+$I580+1),$H596,0)),0))</f>
        <v>-0.94862565586318837</v>
      </c>
      <c r="P596" s="171">
        <f t="shared" ref="P596" si="2912">IF($I580="n/a",0,IF(P$4&gt;second_reg_period,IF(P$4&lt;=$I580+$C596,$H596/($I580-5),IF(AND($H596&lt;&gt;0,O596=0,P$4=$C596+$I580+1),$H596,0)),0))</f>
        <v>-0.94862565586318837</v>
      </c>
      <c r="Q596" s="171">
        <f t="shared" ref="Q596" si="2913">IF($I580="n/a",0,IF(Q$4&gt;second_reg_period,IF(Q$4&lt;=$I580+$C596,$H596/($I580-5),IF(AND($H596&lt;&gt;0,P596=0,Q$4=$C596+$I580+1),$H596,0)),0))</f>
        <v>-0.94862565586318837</v>
      </c>
      <c r="R596" s="171">
        <f t="shared" ref="R596" si="2914">IF($I580="n/a",0,IF(R$4&gt;second_reg_period,IF(R$4&lt;=$I580+$C596,$H596/($I580-5),IF(AND($H596&lt;&gt;0,Q596=0,R$4=$C596+$I580+1),$H596,0)),0))</f>
        <v>-0.94862565586318837</v>
      </c>
      <c r="S596" s="171">
        <f t="shared" ref="S596" si="2915">IF($I580="n/a",0,IF(S$4&gt;second_reg_period,IF(S$4&lt;=$I580+$C596,$H596/($I580-5),IF(AND($H596&lt;&gt;0,R596=0,S$4=$C596+$I580+1),$H596,0)),0))</f>
        <v>-0.94862565586318837</v>
      </c>
      <c r="T596" s="171">
        <f t="shared" ref="T596" si="2916">IF($I580="n/a",0,IF(T$4&gt;second_reg_period,IF(T$4&lt;=$I580+$C596,$H596/($I580-5),IF(AND($H596&lt;&gt;0,S596=0,T$4=$C596+$I580+1),$H596,0)),0))</f>
        <v>-0.94862565586318837</v>
      </c>
      <c r="U596" s="171">
        <f t="shared" ref="U596" si="2917">IF($I580="n/a",0,IF(U$4&gt;second_reg_period,IF(U$4&lt;=$I580+$C596,$H596/($I580-5),IF(AND($H596&lt;&gt;0,T596=0,U$4=$C596+$I580+1),$H596,0)),0))</f>
        <v>-0.94862565586318837</v>
      </c>
      <c r="V596" s="171">
        <f t="shared" ref="V596" si="2918">IF($I580="n/a",0,IF(V$4&gt;second_reg_period,IF(V$4&lt;=$I580+$C596,$H596/($I580-5),IF(AND($H596&lt;&gt;0,U596=0,V$4=$C596+$I580+1),$H596,0)),0))</f>
        <v>-0.94862565586318837</v>
      </c>
      <c r="W596" s="171">
        <f t="shared" ref="W596" si="2919">IF($I580="n/a",0,IF(W$4&gt;second_reg_period,IF(W$4&lt;=$I580+$C596,$H596/($I580-5),IF(AND($H596&lt;&gt;0,V596=0,W$4=$C596+$I580+1),$H596,0)),0))</f>
        <v>-0.94862565586318837</v>
      </c>
      <c r="X596" s="171">
        <f t="shared" ref="X596" si="2920">IF($I580="n/a",0,IF(X$4&gt;second_reg_period,IF(X$4&lt;=$I580+$C596,$H596/($I580-5),IF(AND($H596&lt;&gt;0,W596=0,X$4=$C596+$I580+1),$H596,0)),0))</f>
        <v>-0.94862565586318837</v>
      </c>
      <c r="Y596" s="171">
        <f t="shared" ref="Y596" si="2921">IF($I580="n/a",0,IF(Y$4&gt;second_reg_period,IF(Y$4&lt;=$I580+$C596,$H596/($I580-5),IF(AND($H596&lt;&gt;0,X596=0,Y$4=$C596+$I580+1),$H596,0)),0))</f>
        <v>-0.94862565586318837</v>
      </c>
      <c r="Z596" s="171">
        <f t="shared" ref="Z596" si="2922">IF($I580="n/a",0,IF(Z$4&gt;second_reg_period,IF(Z$4&lt;=$I580+$C596,$H596/($I580-5),IF(AND($H596&lt;&gt;0,Y596=0,Z$4=$C596+$I580+1),$H596,0)),0))</f>
        <v>-0.94862565586318837</v>
      </c>
      <c r="AA596" s="171">
        <f t="shared" ref="AA596" si="2923">IF($I580="n/a",0,IF(AA$4&gt;second_reg_period,IF(AA$4&lt;=$I580+$C596,$H596/($I580-5),IF(AND($H596&lt;&gt;0,Z596=0,AA$4=$C596+$I580+1),$H596,0)),0))</f>
        <v>-0.94862565586318837</v>
      </c>
      <c r="AB596" s="171">
        <f t="shared" ref="AB596" si="2924">IF($I580="n/a",0,IF(AB$4&gt;second_reg_period,IF(AB$4&lt;=$I580+$C596,$H596/($I580-5),IF(AND($H596&lt;&gt;0,AA596=0,AB$4=$C596+$I580+1),$H596,0)),0))</f>
        <v>-0.94862565586318837</v>
      </c>
      <c r="AC596" s="171">
        <f t="shared" ref="AC596" si="2925">IF($I580="n/a",0,IF(AC$4&gt;second_reg_period,IF(AC$4&lt;=$I580+$C596,$H596/($I580-5),IF(AND($H596&lt;&gt;0,AB596=0,AC$4=$C596+$I580+1),$H596,0)),0))</f>
        <v>-0.94862565586318837</v>
      </c>
      <c r="AD596" s="171">
        <f t="shared" ref="AD596" si="2926">IF($I580="n/a",0,IF(AD$4&gt;second_reg_period,IF(AD$4&lt;=$I580+$C596,$H596/($I580-5),IF(AND($H596&lt;&gt;0,AC596=0,AD$4=$C596+$I580+1),$H596,0)),0))</f>
        <v>-0.94862565586318837</v>
      </c>
      <c r="AE596" s="171">
        <f t="shared" ref="AE596" si="2927">IF($I580="n/a",0,IF(AE$4&gt;second_reg_period,IF(AE$4&lt;=$I580+$C596,$H596/($I580-5),IF(AND($H596&lt;&gt;0,AD596=0,AE$4=$C596+$I580+1),$H596,0)),0))</f>
        <v>-0.94862565586318837</v>
      </c>
      <c r="AF596" s="171">
        <f t="shared" ref="AF596" si="2928">IF($I580="n/a",0,IF(AF$4&gt;second_reg_period,IF(AF$4&lt;=$I580+$C596,$H596/($I580-5),IF(AND($H596&lt;&gt;0,AE596=0,AF$4=$C596+$I580+1),$H596,0)),0))</f>
        <v>-0.94862565586318837</v>
      </c>
      <c r="AG596" s="171">
        <f t="shared" ref="AG596" si="2929">IF($I580="n/a",0,IF(AG$4&gt;second_reg_period,IF(AG$4&lt;=$I580+$C596,$H596/($I580-5),IF(AND($H596&lt;&gt;0,AF596=0,AG$4=$C596+$I580+1),$H596,0)),0))</f>
        <v>-0.94862565586318837</v>
      </c>
      <c r="AH596" s="171">
        <f t="shared" ref="AH596" si="2930">IF($I580="n/a",0,IF(AH$4&gt;second_reg_period,IF(AH$4&lt;=$I580+$C596,$H596/($I580-5),IF(AND($H596&lt;&gt;0,AG596=0,AH$4=$C596+$I580+1),$H596,0)),0))</f>
        <v>-0.94862565586318837</v>
      </c>
      <c r="AI596" s="171">
        <f t="shared" ref="AI596" si="2931">IF($I580="n/a",0,IF(AI$4&gt;second_reg_period,IF(AI$4&lt;=$I580+$C596,$H596/($I580-5),IF(AND($H596&lt;&gt;0,AH596=0,AI$4=$C596+$I580+1),$H596,0)),0))</f>
        <v>-0.94862565586318837</v>
      </c>
      <c r="AJ596" s="171">
        <f t="shared" ref="AJ596" si="2932">IF($I580="n/a",0,IF(AJ$4&gt;second_reg_period,IF(AJ$4&lt;=$I580+$C596,$H596/($I580-5),IF(AND($H596&lt;&gt;0,AI596=0,AJ$4=$C596+$I580+1),$H596,0)),0))</f>
        <v>-0.94862565586318837</v>
      </c>
      <c r="AK596" s="171">
        <f t="shared" ref="AK596" si="2933">IF($I580="n/a",0,IF(AK$4&gt;second_reg_period,IF(AK$4&lt;=$I580+$C596,$H596/($I580-5),IF(AND($H596&lt;&gt;0,AJ596=0,AK$4=$C596+$I580+1),$H596,0)),0))</f>
        <v>-0.94862565586318837</v>
      </c>
      <c r="AL596" s="171">
        <f t="shared" ref="AL596" si="2934">IF($I580="n/a",0,IF(AL$4&gt;second_reg_period,IF(AL$4&lt;=$I580+$C596,$H596/($I580-5),IF(AND($H596&lt;&gt;0,AK596=0,AL$4=$C596+$I580+1),$H596,0)),0))</f>
        <v>-0.94862565586318837</v>
      </c>
      <c r="AM596" s="171">
        <f t="shared" ref="AM596" si="2935">IF($I580="n/a",0,IF(AM$4&gt;second_reg_period,IF(AM$4&lt;=$I580+$C596,$H596/($I580-5),IF(AND($H596&lt;&gt;0,AL596=0,AM$4=$C596+$I580+1),$H596,0)),0))</f>
        <v>-0.94862565586318837</v>
      </c>
      <c r="AN596" s="171">
        <f t="shared" ref="AN596" si="2936">IF($I580="n/a",0,IF(AN$4&gt;second_reg_period,IF(AN$4&lt;=$I580+$C596,$H596/($I580-5),IF(AND($H596&lt;&gt;0,AM596=0,AN$4=$C596+$I580+1),$H596,0)),0))</f>
        <v>-0.94862565586318837</v>
      </c>
      <c r="AO596" s="171">
        <f t="shared" ref="AO596" si="2937">IF($I580="n/a",0,IF(AO$4&gt;second_reg_period,IF(AO$4&lt;=$I580+$C596,$H596/($I580-5),IF(AND($H596&lt;&gt;0,AN596=0,AO$4=$C596+$I580+1),$H596,0)),0))</f>
        <v>-0.94862565586318837</v>
      </c>
      <c r="AP596" s="171">
        <f t="shared" ref="AP596" si="2938">IF($I580="n/a",0,IF(AP$4&gt;second_reg_period,IF(AP$4&lt;=$I580+$C596,$H596/($I580-5),IF(AND($H596&lt;&gt;0,AO596=0,AP$4=$C596+$I580+1),$H596,0)),0))</f>
        <v>-0.94862565586318837</v>
      </c>
      <c r="AQ596" s="171">
        <f t="shared" ref="AQ596" si="2939">IF($I580="n/a",0,IF(AQ$4&gt;second_reg_period,IF(AQ$4&lt;=$I580+$C596,$H596/($I580-5),IF(AND($H596&lt;&gt;0,AP596=0,AQ$4=$C596+$I580+1),$H596,0)),0))</f>
        <v>-0.94862565586318837</v>
      </c>
      <c r="AR596" s="171">
        <f t="shared" ref="AR596" si="2940">IF($I580="n/a",0,IF(AR$4&gt;second_reg_period,IF(AR$4&lt;=$I580+$C596,$H596/($I580-5),IF(AND($H596&lt;&gt;0,AQ596=0,AR$4=$C596+$I580+1),$H596,0)),0))</f>
        <v>-0.94862565586318837</v>
      </c>
      <c r="AS596" s="171">
        <f t="shared" ref="AS596" si="2941">IF($I580="n/a",0,IF(AS$4&gt;second_reg_period,IF(AS$4&lt;=$I580+$C596,$H596/($I580-5),IF(AND($H596&lt;&gt;0,AR596=0,AS$4=$C596+$I580+1),$H596,0)),0))</f>
        <v>0</v>
      </c>
      <c r="AT596" s="171">
        <f t="shared" ref="AT596" si="2942">IF($I580="n/a",0,IF(AT$4&gt;second_reg_period,IF(AT$4&lt;=$I580+$C596,$H596/($I580-5),IF(AND($H596&lt;&gt;0,AS596=0,AT$4=$C596+$I580+1),$H596,0)),0))</f>
        <v>0</v>
      </c>
      <c r="AU596" s="171">
        <f t="shared" ref="AU596" si="2943">IF($I580="n/a",0,IF(AU$4&gt;second_reg_period,IF(AU$4&lt;=$I580+$C596,$H596/($I580-5),IF(AND($H596&lt;&gt;0,AT596=0,AU$4=$C596+$I580+1),$H596,0)),0))</f>
        <v>0</v>
      </c>
      <c r="AV596" s="171">
        <f t="shared" ref="AV596" si="2944">IF($I580="n/a",0,IF(AV$4&gt;second_reg_period,IF(AV$4&lt;=$I580+$C596,$H596/($I580-5),IF(AND($H596&lt;&gt;0,AU596=0,AV$4=$C596+$I580+1),$H596,0)),0))</f>
        <v>0</v>
      </c>
      <c r="AW596" s="171">
        <f t="shared" ref="AW596" si="2945">IF($I580="n/a",0,IF(AW$4&gt;second_reg_period,IF(AW$4&lt;=$I580+$C596,$H596/($I580-5),IF(AND($H596&lt;&gt;0,AV596=0,AW$4=$C596+$I580+1),$H596,0)),0))</f>
        <v>0</v>
      </c>
      <c r="AX596" s="171">
        <f t="shared" ref="AX596" si="2946">IF($I580="n/a",0,IF(AX$4&gt;second_reg_period,IF(AX$4&lt;=$I580+$C596,$H596/($I580-5),IF(AND($H596&lt;&gt;0,AW596=0,AX$4=$C596+$I580+1),$H596,0)),0))</f>
        <v>0</v>
      </c>
      <c r="AY596" s="171">
        <f t="shared" ref="AY596" si="2947">IF($I580="n/a",0,IF(AY$4&gt;second_reg_period,IF(AY$4&lt;=$I580+$C596,$H596/($I580-5),IF(AND($H596&lt;&gt;0,AX596=0,AY$4=$C596+$I580+1),$H596,0)),0))</f>
        <v>0</v>
      </c>
      <c r="AZ596" s="171">
        <f t="shared" ref="AZ596" si="2948">IF($I580="n/a",0,IF(AZ$4&gt;second_reg_period,IF(AZ$4&lt;=$I580+$C596,$H596/($I580-5),IF(AND($H596&lt;&gt;0,AY596=0,AZ$4=$C596+$I580+1),$H596,0)),0))</f>
        <v>0</v>
      </c>
      <c r="BA596" s="171">
        <f t="shared" ref="BA596" si="2949">IF($I580="n/a",0,IF(BA$4&gt;second_reg_period,IF(BA$4&lt;=$I580+$C596,$H596/($I580-5),IF(AND($H596&lt;&gt;0,AZ596=0,BA$4=$C596+$I580+1),$H596,0)),0))</f>
        <v>0</v>
      </c>
      <c r="BB596" s="171">
        <f t="shared" ref="BB596" si="2950">IF($I580="n/a",0,IF(BB$4&gt;second_reg_period,IF(BB$4&lt;=$I580+$C596,$H596/($I580-5),IF(AND($H596&lt;&gt;0,BA596=0,BB$4=$C596+$I580+1),$H596,0)),0))</f>
        <v>0</v>
      </c>
      <c r="BC596" s="171">
        <f t="shared" ref="BC596" si="2951">IF($I580="n/a",0,IF(BC$4&gt;second_reg_period,IF(BC$4&lt;=$I580+$C596,$H596/($I580-5),IF(AND($H596&lt;&gt;0,BB596=0,BC$4=$C596+$I580+1),$H596,0)),0))</f>
        <v>0</v>
      </c>
      <c r="BD596" s="171">
        <f t="shared" ref="BD596" si="2952">IF($I580="n/a",0,IF(BD$4&gt;second_reg_period,IF(BD$4&lt;=$I580+$C596,$H596/($I580-5),IF(AND($H596&lt;&gt;0,BC596=0,BD$4=$C596+$I580+1),$H596,0)),0))</f>
        <v>0</v>
      </c>
      <c r="BE596" s="171">
        <f t="shared" ref="BE596" si="2953">IF($I580="n/a",0,IF(BE$4&gt;second_reg_period,IF(BE$4&lt;=$I580+$C596,$H596/($I580-5),IF(AND($H596&lt;&gt;0,BD596=0,BE$4=$C596+$I580+1),$H596,0)),0))</f>
        <v>0</v>
      </c>
      <c r="BF596" s="171">
        <f t="shared" ref="BF596" si="2954">IF($I580="n/a",0,IF(BF$4&gt;second_reg_period,IF(BF$4&lt;=$I580+$C596,$H596/($I580-5),IF(AND($H596&lt;&gt;0,BE596=0,BF$4=$C596+$I580+1),$H596,0)),0))</f>
        <v>0</v>
      </c>
      <c r="BG596" s="171">
        <f t="shared" ref="BG596" si="2955">IF($I580="n/a",0,IF(BG$4&gt;second_reg_period,IF(BG$4&lt;=$I580+$C596,$H596/($I580-5),IF(AND($H596&lt;&gt;0,BF596=0,BG$4=$C596+$I580+1),$H596,0)),0))</f>
        <v>0</v>
      </c>
      <c r="BH596" s="171">
        <f t="shared" ref="BH596" si="2956">IF($I580="n/a",0,IF(BH$4&gt;second_reg_period,IF(BH$4&lt;=$I580+$C596,$H596/($I580-5),IF(AND($H596&lt;&gt;0,BG596=0,BH$4=$C596+$I580+1),$H596,0)),0))</f>
        <v>0</v>
      </c>
      <c r="BI596" s="171">
        <f t="shared" ref="BI596" si="2957">IF($I580="n/a",0,IF(BI$4&gt;second_reg_period,IF(BI$4&lt;=$I580+$C596,$H596/($I580-5),IF(AND($H596&lt;&gt;0,BH596=0,BI$4=$C596+$I580+1),$H596,0)),0))</f>
        <v>0</v>
      </c>
      <c r="BJ596" s="171">
        <f t="shared" ref="BJ596" si="2958">IF($I580="n/a",0,IF(BJ$4&gt;second_reg_period,IF(BJ$4&lt;=$I580+$C596,$H596/($I580-5),IF(AND($H596&lt;&gt;0,BI596=0,BJ$4=$C596+$I580+1),$H596,0)),0))</f>
        <v>0</v>
      </c>
      <c r="BK596" s="171">
        <f t="shared" ref="BK596" si="2959">IF($I580="n/a",0,IF(BK$4&gt;second_reg_period,IF(BK$4&lt;=$I580+$C596,$H596/($I580-5),IF(AND($H596&lt;&gt;0,BJ596=0,BK$4=$C596+$I580+1),$H596,0)),0))</f>
        <v>0</v>
      </c>
      <c r="BL596" s="171">
        <f t="shared" ref="BL596" si="2960">IF($I580="n/a",0,IF(BL$4&gt;second_reg_period,IF(BL$4&lt;=$I580+$C596,$H596/($I580-5),IF(AND($H596&lt;&gt;0,BK596=0,BL$4=$C596+$I580+1),$H596,0)),0))</f>
        <v>0</v>
      </c>
      <c r="BM596" s="171">
        <f t="shared" ref="BM596" si="2961">IF($I580="n/a",0,IF(BM$4&gt;second_reg_period,IF(BM$4&lt;=$I580+$C596,$H596/($I580-5),IF(AND($H596&lt;&gt;0,BL596=0,BM$4=$C596+$I580+1),$H596,0)),0))</f>
        <v>0</v>
      </c>
      <c r="BN596" s="171">
        <f t="shared" ref="BN596" si="2962">IF($I580="n/a",0,IF(BN$4&gt;second_reg_period,IF(BN$4&lt;=$I580+$C596,$H596/($I580-5),IF(AND($H596&lt;&gt;0,BM596=0,BN$4=$C596+$I580+1),$H596,0)),0))</f>
        <v>0</v>
      </c>
      <c r="BO596" s="171">
        <f t="shared" ref="BO596" si="2963">IF($I580="n/a",0,IF(BO$4&gt;second_reg_period,IF(BO$4&lt;=$I580+$C596,$H596/($I580-5),IF(AND($H596&lt;&gt;0,BN596=0,BO$4=$C596+$I580+1),$H596,0)),0))</f>
        <v>0</v>
      </c>
      <c r="BP596" s="171">
        <f t="shared" ref="BP596" si="2964">IF($I580="n/a",0,IF(BP$4&gt;second_reg_period,IF(BP$4&lt;=$I580+$C596,$H596/($I580-5),IF(AND($H596&lt;&gt;0,BO596=0,BP$4=$C596+$I580+1),$H596,0)),0))</f>
        <v>0</v>
      </c>
      <c r="BQ596" s="171">
        <f t="shared" ref="BQ596" si="2965">IF($I580="n/a",0,IF(BQ$4&gt;second_reg_period,IF(BQ$4&lt;=$I580+$C596,$H596/($I580-5),IF(AND($H596&lt;&gt;0,BP596=0,BQ$4=$C596+$I580+1),$H596,0)),0))</f>
        <v>0</v>
      </c>
      <c r="BR596" s="171">
        <f t="shared" ref="BR596" si="2966">IF($I580="n/a",0,IF(BR$4&gt;second_reg_period,IF(BR$4&lt;=$I580+$C596,$H596/($I580-5),IF(AND($H596&lt;&gt;0,BQ596=0,BR$4=$C596+$I580+1),$H596,0)),0))</f>
        <v>0</v>
      </c>
      <c r="BS596" s="171">
        <f t="shared" ref="BS596" si="2967">IF($I580="n/a",0,IF(BS$4&gt;second_reg_period,IF(BS$4&lt;=$I580+$C596,$H596/($I580-5),IF(AND($H596&lt;&gt;0,BR596=0,BS$4=$C596+$I580+1),$H596,0)),0))</f>
        <v>0</v>
      </c>
      <c r="BT596" s="171">
        <f t="shared" ref="BT596" si="2968">IF($I580="n/a",0,IF(BT$4&gt;second_reg_period,IF(BT$4&lt;=$I580+$C596,$H596/($I580-5),IF(AND($H596&lt;&gt;0,BS596=0,BT$4=$C596+$I580+1),$H596,0)),0))</f>
        <v>0</v>
      </c>
      <c r="BU596" s="171">
        <f t="shared" ref="BU596" si="2969">IF($I580="n/a",0,IF(BU$4&gt;second_reg_period,IF(BU$4&lt;=$I580+$C596,$H596/($I580-5),IF(AND($H596&lt;&gt;0,BT596=0,BU$4=$C596+$I580+1),$H596,0)),0))</f>
        <v>0</v>
      </c>
      <c r="BV596" s="171">
        <f t="shared" ref="BV596" si="2970">IF($I580="n/a",0,IF(BV$4&gt;second_reg_period,IF(BV$4&lt;=$I580+$C596,$H596/($I580-5),IF(AND($H596&lt;&gt;0,BU596=0,BV$4=$C596+$I580+1),$H596,0)),0))</f>
        <v>0</v>
      </c>
      <c r="BW596" s="171">
        <f t="shared" ref="BW596" si="2971">IF($I580="n/a",0,IF(BW$4&gt;second_reg_period,IF(BW$4&lt;=$I580+$C596,$H596/($I580-5),IF(AND($H596&lt;&gt;0,BV596=0,BW$4=$C596+$I580+1),$H596,0)),0))</f>
        <v>0</v>
      </c>
      <c r="BX596" s="171">
        <f t="shared" ref="BX596" si="2972">IF($I580="n/a",0,IF(BX$4&gt;second_reg_period,IF(BX$4&lt;=$I580+$C596,$H596/($I580-5),IF(AND($H596&lt;&gt;0,BW596=0,BX$4=$C596+$I580+1),$H596,0)),0))</f>
        <v>0</v>
      </c>
      <c r="BY596" s="171">
        <f t="shared" ref="BY596" si="2973">IF($I580="n/a",0,IF(BY$4&gt;second_reg_period,IF(BY$4&lt;=$I580+$C596,$H596/($I580-5),IF(AND($H596&lt;&gt;0,BX596=0,BY$4=$C596+$I580+1),$H596,0)),0))</f>
        <v>0</v>
      </c>
      <c r="BZ596" s="171">
        <f t="shared" ref="BZ596" si="2974">IF($I580="n/a",0,IF(BZ$4&gt;second_reg_period,IF(BZ$4&lt;=$I580+$C596,$H596/($I580-5),IF(AND($H596&lt;&gt;0,BY596=0,BZ$4=$C596+$I580+1),$H596,0)),0))</f>
        <v>0</v>
      </c>
      <c r="CA596" s="171">
        <f t="shared" ref="CA596" si="2975">IF($I580="n/a",0,IF(CA$4&gt;second_reg_period,IF(CA$4&lt;=$I580+$C596,$H596/($I580-5),IF(AND($H596&lt;&gt;0,BZ596=0,CA$4=$C596+$I580+1),$H596,0)),0))</f>
        <v>0</v>
      </c>
      <c r="CB596" s="171">
        <f t="shared" ref="CB596" si="2976">IF($I580="n/a",0,IF(CB$4&gt;second_reg_period,IF(CB$4&lt;=$I580+$C596,$H596/($I580-5),IF(AND($H596&lt;&gt;0,CA596=0,CB$4=$C596+$I580+1),$H596,0)),0))</f>
        <v>0</v>
      </c>
      <c r="CC596" s="171">
        <f t="shared" ref="CC596" si="2977">IF($I580="n/a",0,IF(CC$4&gt;second_reg_period,IF(CC$4&lt;=$I580+$C596,$H596/($I580-5),IF(AND($H596&lt;&gt;0,CB596=0,CC$4=$C596+$I580+1),$H596,0)),0))</f>
        <v>0</v>
      </c>
      <c r="CD596" s="171">
        <f t="shared" ref="CD596" si="2978">IF($I580="n/a",0,IF(CD$4&gt;second_reg_period,IF(CD$4&lt;=$I580+$C596,$H596/($I580-5),IF(AND($H596&lt;&gt;0,CC596=0,CD$4=$C596+$I580+1),$H596,0)),0))</f>
        <v>0</v>
      </c>
      <c r="CE596" s="171">
        <f t="shared" ref="CE596" si="2979">IF($I580="n/a",0,IF(CE$4&gt;second_reg_period,IF(CE$4&lt;=$I580+$C596,$H596/($I580-5),IF(AND($H596&lt;&gt;0,CD596=0,CE$4=$C596+$I580+1),$H596,0)),0))</f>
        <v>0</v>
      </c>
      <c r="CF596" s="171">
        <f t="shared" ref="CF596" si="2980">IF($I580="n/a",0,IF(CF$4&gt;second_reg_period,IF(CF$4&lt;=$I580+$C596,$H596/($I580-5),IF(AND($H596&lt;&gt;0,CE596=0,CF$4=$C596+$I580+1),$H596,0)),0))</f>
        <v>0</v>
      </c>
      <c r="CG596" s="153"/>
      <c r="CH596" s="153"/>
      <c r="CI596" s="153"/>
      <c r="CJ596" s="153"/>
      <c r="CK596" s="153"/>
      <c r="CL596" s="153"/>
      <c r="CM596" s="153"/>
      <c r="CN596" s="153"/>
      <c r="CO596" s="153"/>
      <c r="CP596" s="153"/>
      <c r="CQ596" s="153"/>
      <c r="CR596" s="153"/>
      <c r="CS596" s="153"/>
      <c r="CT596" s="153"/>
      <c r="CU596" s="153"/>
      <c r="CV596" s="153"/>
      <c r="CW596" s="153"/>
      <c r="CX596" s="153"/>
      <c r="CY596" s="153"/>
      <c r="CZ596" s="153"/>
      <c r="DA596" s="153"/>
      <c r="DB596" s="153"/>
      <c r="DC596" s="153"/>
      <c r="DD596" s="153"/>
      <c r="DE596" s="153"/>
      <c r="DF596" s="153"/>
      <c r="DG596" s="153"/>
      <c r="DH596" s="153"/>
      <c r="DI596" s="153"/>
      <c r="DJ596" s="153"/>
      <c r="DK596" s="153"/>
      <c r="DL596" s="153"/>
      <c r="DM596" s="153"/>
      <c r="DN596" s="153"/>
      <c r="DO596" s="153"/>
      <c r="DP596" s="153"/>
      <c r="DQ596" s="153"/>
      <c r="DR596" s="153"/>
      <c r="DS596" s="153"/>
      <c r="DT596" s="153"/>
      <c r="DU596" s="153"/>
      <c r="DV596" s="153"/>
      <c r="DW596" s="153"/>
      <c r="DX596" s="153"/>
      <c r="DY596" s="153"/>
      <c r="DZ596" s="153"/>
      <c r="EA596" s="153"/>
      <c r="EB596" s="153"/>
      <c r="EC596" s="153"/>
      <c r="ED596" s="153"/>
      <c r="EE596" s="153"/>
      <c r="EF596" s="153"/>
      <c r="EG596" s="153"/>
      <c r="EH596" s="153"/>
      <c r="EI596" s="153"/>
      <c r="EJ596" s="153"/>
      <c r="EK596" s="153"/>
      <c r="EL596" s="153"/>
      <c r="EM596" s="153"/>
      <c r="EN596" s="153"/>
      <c r="EO596" s="153"/>
      <c r="EP596" s="153"/>
      <c r="EQ596" s="153"/>
      <c r="ER596" s="153"/>
      <c r="ES596" s="153"/>
      <c r="ET596" s="153"/>
      <c r="EU596" s="153"/>
      <c r="EV596" s="153"/>
      <c r="EW596" s="153"/>
      <c r="EX596" s="153"/>
      <c r="EY596" s="153"/>
      <c r="EZ596" s="153"/>
      <c r="FA596" s="153"/>
      <c r="FB596" s="153"/>
      <c r="FC596" s="153"/>
      <c r="FD596" s="153"/>
      <c r="FE596" s="153"/>
      <c r="FF596" s="153"/>
      <c r="FG596" s="153"/>
      <c r="FH596" s="153"/>
      <c r="FI596" s="153"/>
      <c r="FJ596" s="153"/>
      <c r="FK596" s="153"/>
      <c r="FL596" s="153"/>
      <c r="FM596" s="153"/>
      <c r="FN596" s="153"/>
      <c r="FO596" s="153"/>
      <c r="FP596" s="153"/>
      <c r="FQ596" s="153"/>
      <c r="FR596" s="153"/>
      <c r="FS596" s="153"/>
      <c r="FT596" s="153"/>
      <c r="FU596" s="153"/>
      <c r="FV596" s="153"/>
      <c r="FW596" s="153"/>
      <c r="FX596" s="153"/>
      <c r="FY596" s="153"/>
      <c r="FZ596" s="153"/>
      <c r="GA596" s="153"/>
      <c r="GB596" s="153"/>
      <c r="GC596" s="153"/>
      <c r="GD596" s="153"/>
      <c r="GE596" s="153"/>
      <c r="GF596" s="153"/>
      <c r="GG596" s="153"/>
      <c r="GH596" s="153"/>
      <c r="GI596" s="153"/>
      <c r="GJ596" s="153"/>
      <c r="GK596" s="153"/>
      <c r="GL596" s="153"/>
      <c r="GM596" s="153"/>
      <c r="GN596" s="153"/>
      <c r="GO596" s="153"/>
      <c r="GP596" s="153"/>
      <c r="GQ596" s="153"/>
      <c r="GR596" s="153"/>
      <c r="GS596" s="153"/>
      <c r="GT596" s="153"/>
      <c r="GU596" s="153"/>
      <c r="GV596" s="153"/>
      <c r="GW596" s="153"/>
      <c r="GX596" s="153"/>
      <c r="GY596" s="153"/>
      <c r="GZ596" s="153"/>
      <c r="HA596" s="153"/>
      <c r="HB596" s="153"/>
      <c r="HC596" s="153"/>
      <c r="HD596" s="153"/>
      <c r="HE596" s="153"/>
      <c r="HF596" s="153"/>
      <c r="HG596" s="153"/>
      <c r="HH596" s="153"/>
      <c r="HI596" s="153"/>
      <c r="HJ596" s="153"/>
      <c r="HK596" s="153"/>
      <c r="HL596" s="153"/>
      <c r="HM596" s="153"/>
      <c r="HN596" s="153"/>
      <c r="HO596" s="153"/>
      <c r="HP596" s="153"/>
      <c r="HQ596" s="153"/>
      <c r="HR596" s="153"/>
      <c r="HS596" s="153"/>
      <c r="HT596" s="153"/>
      <c r="HU596" s="153"/>
      <c r="HV596" s="153"/>
      <c r="HW596" s="153"/>
      <c r="HX596" s="153"/>
      <c r="HY596" s="153"/>
      <c r="HZ596" s="153"/>
      <c r="IA596" s="153"/>
      <c r="IB596" s="153"/>
      <c r="IC596" s="153"/>
      <c r="ID596" s="153"/>
      <c r="IE596" s="153"/>
      <c r="IF596" s="153"/>
      <c r="IG596" s="153"/>
      <c r="IH596" s="153"/>
      <c r="II596" s="153"/>
      <c r="IJ596" s="153"/>
      <c r="IK596" s="153"/>
      <c r="IL596" s="153"/>
      <c r="IM596" s="153"/>
      <c r="IN596" s="153"/>
      <c r="IO596" s="153"/>
      <c r="IP596" s="153"/>
      <c r="IQ596" s="153"/>
      <c r="IR596" s="153"/>
      <c r="IS596" s="153"/>
      <c r="IT596" s="153"/>
      <c r="IU596" s="153"/>
      <c r="IV596" s="153"/>
      <c r="IW596" s="153"/>
      <c r="IX596" s="153"/>
      <c r="IY596" s="153"/>
      <c r="IZ596" s="153"/>
      <c r="JA596" s="153"/>
      <c r="JB596" s="153"/>
      <c r="JC596" s="153"/>
      <c r="JD596" s="153"/>
      <c r="JE596" s="153"/>
      <c r="JF596" s="153"/>
      <c r="JG596" s="153"/>
      <c r="JH596" s="153"/>
      <c r="JI596" s="153"/>
      <c r="JJ596" s="153"/>
      <c r="JK596" s="153"/>
      <c r="JL596" s="153"/>
      <c r="JM596" s="153"/>
      <c r="JN596" s="153"/>
      <c r="JO596" s="153"/>
      <c r="JP596" s="153"/>
      <c r="JQ596" s="153"/>
      <c r="JR596" s="153"/>
      <c r="JS596" s="153"/>
      <c r="JT596" s="153"/>
      <c r="JU596" s="153"/>
      <c r="JV596" s="153"/>
      <c r="JW596" s="153"/>
      <c r="JX596" s="153"/>
      <c r="JY596" s="153"/>
      <c r="JZ596" s="153"/>
      <c r="KA596" s="153"/>
      <c r="KB596" s="153"/>
      <c r="KC596" s="153"/>
      <c r="KD596" s="153"/>
      <c r="KE596" s="153"/>
      <c r="KF596" s="153"/>
      <c r="KG596" s="153"/>
      <c r="KH596" s="153"/>
      <c r="KI596" s="153"/>
      <c r="KJ596" s="153"/>
      <c r="KK596" s="153"/>
      <c r="KL596" s="153"/>
      <c r="KM596" s="153"/>
      <c r="KN596" s="153"/>
      <c r="KO596" s="153"/>
      <c r="KP596" s="153"/>
      <c r="KQ596" s="153"/>
      <c r="KR596" s="153"/>
      <c r="KS596" s="153"/>
      <c r="KT596" s="153"/>
      <c r="KU596" s="153"/>
      <c r="KV596" s="153"/>
      <c r="KW596" s="153"/>
      <c r="KX596" s="153"/>
      <c r="KY596" s="153"/>
      <c r="KZ596" s="153"/>
      <c r="LA596" s="153"/>
      <c r="LB596" s="153"/>
      <c r="LC596" s="153"/>
      <c r="LD596" s="153"/>
      <c r="LE596" s="153"/>
      <c r="LF596" s="153"/>
      <c r="LG596" s="153"/>
      <c r="LH596" s="153"/>
      <c r="LI596" s="153"/>
      <c r="LJ596" s="153"/>
      <c r="LK596" s="153"/>
      <c r="LL596" s="153"/>
      <c r="LM596" s="153"/>
      <c r="LN596" s="153"/>
      <c r="LO596" s="153"/>
      <c r="LP596" s="153"/>
      <c r="LQ596" s="153"/>
      <c r="LR596" s="153"/>
      <c r="LS596" s="153"/>
      <c r="LT596" s="153"/>
      <c r="LU596" s="153"/>
      <c r="LV596" s="153"/>
      <c r="LW596" s="153"/>
      <c r="LX596" s="153"/>
      <c r="LY596" s="153"/>
      <c r="LZ596" s="153"/>
      <c r="MA596" s="153"/>
      <c r="MB596" s="153"/>
      <c r="MC596" s="153"/>
      <c r="MD596" s="153"/>
      <c r="ME596" s="153"/>
      <c r="MF596" s="153"/>
      <c r="MG596" s="153"/>
      <c r="MH596" s="153"/>
      <c r="MI596" s="153"/>
      <c r="MJ596" s="153"/>
      <c r="MK596" s="153"/>
      <c r="ML596" s="153"/>
      <c r="MM596" s="153"/>
      <c r="MN596" s="153"/>
      <c r="MO596" s="153"/>
      <c r="MP596" s="153"/>
      <c r="MQ596" s="153"/>
      <c r="MR596" s="153"/>
      <c r="MS596" s="153"/>
      <c r="MT596" s="153"/>
      <c r="MU596" s="153"/>
      <c r="MV596" s="153"/>
      <c r="MW596" s="153"/>
      <c r="MX596" s="153"/>
      <c r="MY596" s="153"/>
      <c r="MZ596" s="153"/>
      <c r="NA596" s="153"/>
      <c r="NB596" s="153"/>
      <c r="NC596" s="153"/>
      <c r="ND596" s="153"/>
      <c r="NE596" s="153"/>
      <c r="NF596" s="153"/>
      <c r="NG596" s="153"/>
      <c r="NH596" s="153"/>
      <c r="NI596" s="153"/>
      <c r="NJ596" s="153"/>
      <c r="NK596" s="153"/>
      <c r="NL596" s="153"/>
      <c r="NM596" s="153"/>
      <c r="NN596" s="153"/>
      <c r="NO596" s="153"/>
      <c r="NP596" s="153"/>
      <c r="NQ596" s="153"/>
      <c r="NR596" s="153"/>
      <c r="NS596" s="153"/>
      <c r="NT596" s="153"/>
      <c r="NU596" s="153"/>
      <c r="NV596" s="153"/>
      <c r="NW596" s="153"/>
      <c r="NX596" s="153"/>
      <c r="NY596" s="153"/>
      <c r="NZ596" s="153"/>
      <c r="OA596" s="153"/>
      <c r="OB596" s="153"/>
      <c r="OC596" s="153"/>
      <c r="OD596" s="153"/>
      <c r="OE596" s="153"/>
      <c r="OF596" s="153"/>
      <c r="OG596" s="153"/>
      <c r="OH596" s="153"/>
      <c r="OI596" s="153"/>
      <c r="OJ596" s="153"/>
      <c r="OK596" s="153"/>
      <c r="OL596" s="153"/>
      <c r="OM596" s="153"/>
      <c r="ON596" s="153"/>
      <c r="OO596" s="153"/>
      <c r="OP596" s="153"/>
      <c r="OQ596" s="153"/>
      <c r="OR596" s="153"/>
      <c r="OS596" s="153"/>
      <c r="OT596" s="153"/>
      <c r="OU596" s="153"/>
      <c r="OV596" s="153"/>
      <c r="OW596" s="153"/>
      <c r="OX596" s="153"/>
      <c r="OY596" s="153"/>
      <c r="OZ596" s="153"/>
      <c r="PA596" s="153"/>
      <c r="PB596" s="153"/>
      <c r="PC596" s="153"/>
      <c r="PD596" s="153"/>
      <c r="PE596" s="153"/>
      <c r="PF596" s="153"/>
      <c r="PG596" s="153"/>
      <c r="PH596" s="153"/>
      <c r="PI596" s="153"/>
      <c r="PJ596" s="153"/>
      <c r="PK596" s="153"/>
      <c r="PL596" s="153"/>
      <c r="PM596" s="153"/>
      <c r="PN596" s="153"/>
      <c r="PO596" s="153"/>
      <c r="PP596" s="153"/>
      <c r="PQ596" s="153"/>
      <c r="PR596" s="153"/>
      <c r="PS596" s="153"/>
      <c r="PT596" s="153"/>
      <c r="PU596" s="153"/>
      <c r="PV596" s="153"/>
      <c r="PW596" s="153"/>
      <c r="PX596" s="153"/>
      <c r="PY596" s="153"/>
      <c r="PZ596" s="153"/>
      <c r="QA596" s="153"/>
      <c r="QB596" s="153"/>
      <c r="QC596" s="153"/>
      <c r="QD596" s="153"/>
      <c r="QE596" s="153"/>
      <c r="QF596" s="153"/>
      <c r="QG596" s="153"/>
      <c r="QH596" s="153"/>
      <c r="QI596" s="153"/>
      <c r="QJ596" s="153"/>
      <c r="QK596" s="153"/>
      <c r="QL596" s="153"/>
      <c r="QM596" s="153"/>
      <c r="QN596" s="153"/>
      <c r="QO596" s="153"/>
      <c r="QP596" s="153"/>
      <c r="QQ596" s="153"/>
      <c r="QR596" s="153"/>
      <c r="QS596" s="153"/>
      <c r="QT596" s="153"/>
      <c r="QU596" s="153"/>
      <c r="QV596" s="153"/>
      <c r="QW596" s="153"/>
      <c r="QX596" s="153"/>
      <c r="QY596" s="153"/>
      <c r="QZ596" s="153"/>
      <c r="RA596" s="153"/>
      <c r="RB596" s="153"/>
      <c r="RC596" s="153"/>
      <c r="RD596" s="153"/>
      <c r="RE596" s="153"/>
      <c r="RF596" s="153"/>
      <c r="RG596" s="153"/>
      <c r="RH596" s="153"/>
      <c r="RI596" s="153"/>
      <c r="RJ596" s="153"/>
      <c r="RK596" s="153"/>
      <c r="RL596" s="153"/>
      <c r="RM596" s="153"/>
      <c r="RN596" s="153"/>
      <c r="RO596" s="153"/>
      <c r="RP596" s="153"/>
      <c r="RQ596" s="153"/>
      <c r="RR596" s="153"/>
      <c r="RS596" s="153"/>
      <c r="RT596" s="153"/>
      <c r="RU596" s="153"/>
      <c r="RV596" s="153"/>
      <c r="RW596" s="153"/>
      <c r="RX596" s="153"/>
      <c r="RY596" s="153"/>
      <c r="RZ596" s="153"/>
      <c r="SA596" s="153"/>
      <c r="SB596" s="153"/>
      <c r="SC596" s="153"/>
      <c r="SD596" s="153"/>
      <c r="SE596" s="153"/>
      <c r="SF596" s="153"/>
      <c r="SG596" s="153"/>
      <c r="SH596" s="153"/>
      <c r="SI596" s="153"/>
      <c r="SJ596" s="153"/>
      <c r="SK596" s="153"/>
      <c r="SL596" s="153"/>
      <c r="SM596" s="153"/>
      <c r="SN596" s="153"/>
      <c r="SO596" s="153"/>
      <c r="SP596" s="153"/>
      <c r="SQ596" s="153"/>
      <c r="SR596" s="153"/>
      <c r="SS596" s="153"/>
      <c r="ST596" s="153"/>
      <c r="SU596" s="153"/>
      <c r="SV596" s="153"/>
      <c r="SW596" s="153"/>
      <c r="SX596" s="153"/>
      <c r="SY596" s="153"/>
      <c r="SZ596" s="153"/>
      <c r="TA596" s="153"/>
      <c r="TB596" s="153"/>
      <c r="TC596" s="153"/>
      <c r="TD596" s="153"/>
      <c r="TE596" s="153"/>
      <c r="TF596" s="153"/>
      <c r="TG596" s="153"/>
      <c r="TH596" s="153"/>
      <c r="TI596" s="153"/>
      <c r="TJ596" s="153"/>
      <c r="TK596" s="153"/>
      <c r="TL596" s="153"/>
      <c r="TM596" s="153"/>
      <c r="TN596" s="153"/>
      <c r="TO596" s="153"/>
      <c r="TP596" s="153"/>
      <c r="TQ596" s="153"/>
      <c r="TR596" s="153"/>
      <c r="TS596" s="153"/>
      <c r="TT596" s="153"/>
      <c r="TU596" s="153"/>
      <c r="TV596" s="153"/>
      <c r="TW596" s="153"/>
      <c r="TX596" s="153"/>
      <c r="TY596" s="153"/>
      <c r="TZ596" s="153"/>
      <c r="UA596" s="153"/>
      <c r="UB596" s="153"/>
      <c r="UC596" s="153"/>
      <c r="UD596" s="153"/>
      <c r="UE596" s="153"/>
      <c r="UF596" s="153"/>
      <c r="UG596" s="153"/>
      <c r="UH596" s="153"/>
      <c r="UI596" s="153"/>
      <c r="UJ596" s="153"/>
      <c r="UK596" s="153"/>
      <c r="UL596" s="153"/>
      <c r="UM596" s="153"/>
      <c r="UN596" s="153"/>
      <c r="UO596" s="153"/>
      <c r="UP596" s="153"/>
      <c r="UQ596" s="153"/>
      <c r="UR596" s="153"/>
      <c r="US596" s="153"/>
      <c r="UT596" s="153"/>
      <c r="UU596" s="153"/>
      <c r="UV596" s="153"/>
      <c r="UW596" s="153"/>
      <c r="UX596" s="153"/>
      <c r="UY596" s="153"/>
      <c r="UZ596" s="153"/>
      <c r="VA596" s="153"/>
      <c r="VB596" s="153"/>
      <c r="VC596" s="153"/>
      <c r="VD596" s="153"/>
      <c r="VE596" s="153"/>
      <c r="VF596" s="153"/>
      <c r="VG596" s="153"/>
      <c r="VH596" s="153"/>
      <c r="VI596" s="153"/>
      <c r="VJ596" s="153"/>
      <c r="VK596" s="153"/>
      <c r="VL596" s="153"/>
      <c r="VM596" s="153"/>
      <c r="VN596" s="153"/>
      <c r="VO596" s="153"/>
      <c r="VP596" s="153"/>
      <c r="VQ596" s="153"/>
      <c r="VR596" s="153"/>
      <c r="VS596" s="153"/>
      <c r="VT596" s="153"/>
      <c r="VU596" s="153"/>
      <c r="VV596" s="153"/>
      <c r="VW596" s="153"/>
      <c r="VX596" s="153"/>
      <c r="VY596" s="153"/>
      <c r="VZ596" s="153"/>
      <c r="WA596" s="153"/>
      <c r="WB596" s="153"/>
      <c r="WC596" s="153"/>
      <c r="WD596" s="153"/>
      <c r="WE596" s="153"/>
      <c r="WF596" s="153"/>
      <c r="WG596" s="153"/>
      <c r="WH596" s="153"/>
      <c r="WI596" s="153"/>
      <c r="WJ596" s="153"/>
      <c r="WK596" s="153"/>
      <c r="WL596" s="153"/>
      <c r="WM596" s="153"/>
      <c r="WN596" s="153"/>
      <c r="WO596" s="153"/>
      <c r="WP596" s="153"/>
      <c r="WQ596" s="153"/>
      <c r="WR596" s="153"/>
      <c r="WS596" s="153"/>
      <c r="WT596" s="153"/>
      <c r="WU596" s="153"/>
      <c r="WV596" s="153"/>
      <c r="WW596" s="153"/>
      <c r="WX596" s="153"/>
      <c r="WY596" s="153"/>
      <c r="WZ596" s="153"/>
      <c r="XA596" s="153"/>
      <c r="XB596" s="153"/>
      <c r="XC596" s="153"/>
      <c r="XD596" s="153"/>
      <c r="XE596" s="153"/>
      <c r="XF596" s="153"/>
      <c r="XG596" s="153"/>
      <c r="XH596" s="153"/>
      <c r="XI596" s="153"/>
      <c r="XJ596" s="153"/>
      <c r="XK596" s="153"/>
      <c r="XL596" s="153"/>
      <c r="XM596" s="153"/>
      <c r="XN596" s="153"/>
      <c r="XO596" s="153"/>
      <c r="XP596" s="153"/>
      <c r="XQ596" s="153"/>
      <c r="XR596" s="153"/>
      <c r="XS596" s="153"/>
      <c r="XT596" s="153"/>
      <c r="XU596" s="153"/>
      <c r="XV596" s="153"/>
      <c r="XW596" s="153"/>
      <c r="XX596" s="153"/>
      <c r="XY596" s="153"/>
      <c r="XZ596" s="153"/>
      <c r="YA596" s="153"/>
      <c r="YB596" s="153"/>
      <c r="YC596" s="153"/>
      <c r="YD596" s="153"/>
      <c r="YE596" s="153"/>
      <c r="YF596" s="153"/>
      <c r="YG596" s="153"/>
      <c r="YH596" s="153"/>
      <c r="YI596" s="153"/>
      <c r="YJ596" s="153"/>
      <c r="YK596" s="153"/>
      <c r="YL596" s="153"/>
      <c r="YM596" s="153"/>
      <c r="YN596" s="153"/>
      <c r="YO596" s="153"/>
      <c r="YP596" s="153"/>
      <c r="YQ596" s="153"/>
      <c r="YR596" s="153"/>
      <c r="YS596" s="153"/>
      <c r="YT596" s="153"/>
      <c r="YU596" s="153"/>
      <c r="YV596" s="153"/>
      <c r="YW596" s="153"/>
      <c r="YX596" s="153"/>
      <c r="YY596" s="153"/>
      <c r="YZ596" s="153"/>
      <c r="ZA596" s="153"/>
      <c r="ZB596" s="153"/>
      <c r="ZC596" s="153"/>
      <c r="ZD596" s="153"/>
      <c r="ZE596" s="153"/>
      <c r="ZF596" s="153"/>
      <c r="ZG596" s="153"/>
      <c r="ZH596" s="153"/>
      <c r="ZI596" s="153"/>
      <c r="ZJ596" s="153"/>
      <c r="ZK596" s="153"/>
      <c r="ZL596" s="153"/>
      <c r="ZM596" s="153"/>
      <c r="ZN596" s="153"/>
      <c r="ZO596" s="153"/>
      <c r="ZP596" s="153"/>
      <c r="ZQ596" s="153"/>
      <c r="ZR596" s="153"/>
      <c r="ZS596" s="153"/>
      <c r="ZT596" s="153"/>
      <c r="ZU596" s="153"/>
      <c r="ZV596" s="153"/>
      <c r="ZW596" s="153"/>
      <c r="ZX596" s="153"/>
      <c r="ZY596" s="153"/>
      <c r="ZZ596" s="153"/>
      <c r="AAA596" s="153"/>
      <c r="AAB596" s="153"/>
      <c r="AAC596" s="153"/>
      <c r="AAD596" s="153"/>
      <c r="AAE596" s="153"/>
      <c r="AAF596" s="153"/>
      <c r="AAG596" s="153"/>
      <c r="AAH596" s="153"/>
      <c r="AAI596" s="153"/>
      <c r="AAJ596" s="153"/>
      <c r="AAK596" s="153"/>
      <c r="AAL596" s="153"/>
      <c r="AAM596" s="153"/>
      <c r="AAN596" s="153"/>
      <c r="AAO596" s="153"/>
      <c r="AAP596" s="153"/>
      <c r="AAQ596" s="153"/>
      <c r="AAR596" s="153"/>
      <c r="AAS596" s="153"/>
      <c r="AAT596" s="153"/>
      <c r="AAU596" s="153"/>
      <c r="AAV596" s="153"/>
      <c r="AAW596" s="153"/>
      <c r="AAX596" s="153"/>
      <c r="AAY596" s="153"/>
      <c r="AAZ596" s="153"/>
      <c r="ABA596" s="153"/>
      <c r="ABB596" s="153"/>
      <c r="ABC596" s="153"/>
      <c r="ABD596" s="153"/>
      <c r="ABE596" s="153"/>
      <c r="ABF596" s="153"/>
      <c r="ABG596" s="153"/>
      <c r="ABH596" s="153"/>
      <c r="ABI596" s="153"/>
      <c r="ABJ596" s="153"/>
      <c r="ABK596" s="153"/>
      <c r="ABL596" s="153"/>
      <c r="ABM596" s="153"/>
      <c r="ABN596" s="153"/>
      <c r="ABO596" s="153"/>
      <c r="ABP596" s="153"/>
      <c r="ABQ596" s="153"/>
      <c r="ABR596" s="153"/>
      <c r="ABS596" s="153"/>
      <c r="ABT596" s="153"/>
      <c r="ABU596" s="153"/>
      <c r="ABV596" s="153"/>
      <c r="ABW596" s="153"/>
      <c r="ABX596" s="153"/>
      <c r="ABY596" s="153"/>
      <c r="ABZ596" s="153"/>
      <c r="ACA596" s="153"/>
      <c r="ACB596" s="153"/>
      <c r="ACC596" s="153"/>
      <c r="ACD596" s="153"/>
      <c r="ACE596" s="153"/>
      <c r="ACF596" s="153"/>
      <c r="ACG596" s="153"/>
      <c r="ACH596" s="153"/>
      <c r="ACI596" s="153"/>
      <c r="ACJ596" s="153"/>
      <c r="ACK596" s="153"/>
      <c r="ACL596" s="153"/>
      <c r="ACM596" s="153"/>
      <c r="ACN596" s="153"/>
      <c r="ACO596" s="153"/>
      <c r="ACP596" s="153"/>
      <c r="ACQ596" s="153"/>
      <c r="ACR596" s="153"/>
      <c r="ACS596" s="153"/>
      <c r="ACT596" s="153"/>
      <c r="ACU596" s="153"/>
      <c r="ACV596" s="153"/>
      <c r="ACW596" s="153"/>
      <c r="ACX596" s="153"/>
      <c r="ACY596" s="153"/>
      <c r="ACZ596" s="153"/>
      <c r="ADA596" s="153"/>
      <c r="ADB596" s="153"/>
      <c r="ADC596" s="153"/>
      <c r="ADD596" s="153"/>
      <c r="ADE596" s="153"/>
      <c r="ADF596" s="153"/>
      <c r="ADG596" s="153"/>
      <c r="ADH596" s="153"/>
      <c r="ADI596" s="153"/>
      <c r="ADJ596" s="153"/>
      <c r="ADK596" s="153"/>
      <c r="ADL596" s="153"/>
      <c r="ADM596" s="153"/>
      <c r="ADN596" s="153"/>
      <c r="ADO596" s="153"/>
      <c r="ADP596" s="153"/>
      <c r="ADQ596" s="153"/>
      <c r="ADR596" s="153"/>
      <c r="ADS596" s="153"/>
      <c r="ADT596" s="153"/>
      <c r="ADU596" s="153"/>
      <c r="ADV596" s="153"/>
      <c r="ADW596" s="153"/>
      <c r="ADX596" s="153"/>
      <c r="ADY596" s="153"/>
      <c r="ADZ596" s="153"/>
      <c r="AEA596" s="153"/>
      <c r="AEB596" s="153"/>
      <c r="AEC596" s="153"/>
      <c r="AED596" s="153"/>
      <c r="AEE596" s="153"/>
      <c r="AEF596" s="153"/>
      <c r="AEG596" s="153"/>
      <c r="AEH596" s="153"/>
      <c r="AEI596" s="153"/>
      <c r="AEJ596" s="153"/>
      <c r="AEK596" s="153"/>
      <c r="AEL596" s="153"/>
      <c r="AEM596" s="153"/>
      <c r="AEN596" s="153"/>
      <c r="AEO596" s="153"/>
      <c r="AEP596" s="153"/>
      <c r="AEQ596" s="153"/>
      <c r="AER596" s="153"/>
      <c r="AES596" s="153"/>
      <c r="AET596" s="153"/>
      <c r="AEU596" s="153"/>
      <c r="AEV596" s="153"/>
      <c r="AEW596" s="153"/>
      <c r="AEX596" s="153"/>
      <c r="AEY596" s="153"/>
      <c r="AEZ596" s="153"/>
      <c r="AFA596" s="153"/>
      <c r="AFB596" s="153"/>
      <c r="AFC596" s="153"/>
      <c r="AFD596" s="153"/>
      <c r="AFE596" s="153"/>
      <c r="AFF596" s="153"/>
      <c r="AFG596" s="153"/>
      <c r="AFH596" s="153"/>
      <c r="AFI596" s="153"/>
      <c r="AFJ596" s="153"/>
      <c r="AFK596" s="153"/>
      <c r="AFL596" s="153"/>
      <c r="AFM596" s="153"/>
      <c r="AFN596" s="153"/>
      <c r="AFO596" s="153"/>
      <c r="AFP596" s="153"/>
      <c r="AFQ596" s="153"/>
      <c r="AFR596" s="153"/>
      <c r="AFS596" s="153"/>
      <c r="AFT596" s="153"/>
      <c r="AFU596" s="153"/>
      <c r="AFV596" s="153"/>
      <c r="AFW596" s="153"/>
      <c r="AFX596" s="153"/>
      <c r="AFY596" s="153"/>
      <c r="AFZ596" s="153"/>
      <c r="AGA596" s="153"/>
      <c r="AGB596" s="153"/>
      <c r="AGC596" s="153"/>
      <c r="AGD596" s="153"/>
      <c r="AGE596" s="153"/>
      <c r="AGF596" s="153"/>
      <c r="AGG596" s="153"/>
      <c r="AGH596" s="153"/>
      <c r="AGI596" s="153"/>
      <c r="AGJ596" s="153"/>
      <c r="AGK596" s="153"/>
      <c r="AGL596" s="153"/>
      <c r="AGM596" s="153"/>
      <c r="AGN596" s="153"/>
      <c r="AGO596" s="153"/>
      <c r="AGP596" s="153"/>
      <c r="AGQ596" s="153"/>
      <c r="AGR596" s="153"/>
      <c r="AGS596" s="153"/>
      <c r="AGT596" s="153"/>
      <c r="AGU596" s="153"/>
      <c r="AGV596" s="153"/>
      <c r="AGW596" s="153"/>
      <c r="AGX596" s="153"/>
      <c r="AGY596" s="153"/>
      <c r="AGZ596" s="153"/>
      <c r="AHA596" s="153"/>
      <c r="AHB596" s="153"/>
      <c r="AHC596" s="153"/>
      <c r="AHD596" s="153"/>
      <c r="AHE596" s="153"/>
      <c r="AHF596" s="153"/>
      <c r="AHG596" s="153"/>
      <c r="AHH596" s="153"/>
      <c r="AHI596" s="153"/>
      <c r="AHJ596" s="153"/>
      <c r="AHK596" s="153"/>
      <c r="AHL596" s="153"/>
      <c r="AHM596" s="153"/>
      <c r="AHN596" s="153"/>
      <c r="AHO596" s="153"/>
      <c r="AHP596" s="153"/>
      <c r="AHQ596" s="153"/>
      <c r="AHR596" s="153"/>
      <c r="AHS596" s="153"/>
      <c r="AHT596" s="153"/>
      <c r="AHU596" s="153"/>
      <c r="AHV596" s="153"/>
      <c r="AHW596" s="153"/>
      <c r="AHX596" s="153"/>
      <c r="AHY596" s="153"/>
      <c r="AHZ596" s="153"/>
      <c r="AIA596" s="153"/>
      <c r="AIB596" s="153"/>
      <c r="AIC596" s="153"/>
      <c r="AID596" s="153"/>
      <c r="AIE596" s="153"/>
      <c r="AIF596" s="153"/>
      <c r="AIG596" s="153"/>
      <c r="AIH596" s="153"/>
      <c r="AII596" s="153"/>
      <c r="AIJ596" s="153"/>
      <c r="AIK596" s="153"/>
      <c r="AIL596" s="153"/>
      <c r="AIM596" s="153"/>
      <c r="AIN596" s="153"/>
      <c r="AIO596" s="153"/>
      <c r="AIP596" s="153"/>
      <c r="AIQ596" s="153"/>
      <c r="AIR596" s="153"/>
      <c r="AIS596" s="153"/>
      <c r="AIT596" s="153"/>
      <c r="AIU596" s="153"/>
      <c r="AIV596" s="153"/>
      <c r="AIW596" s="153"/>
      <c r="AIX596" s="153"/>
      <c r="AIY596" s="153"/>
      <c r="AIZ596" s="153"/>
      <c r="AJA596" s="153"/>
      <c r="AJB596" s="153"/>
      <c r="AJC596" s="153"/>
      <c r="AJD596" s="153"/>
      <c r="AJE596" s="153"/>
      <c r="AJF596" s="153"/>
      <c r="AJG596" s="153"/>
      <c r="AJH596" s="153"/>
      <c r="AJI596" s="153"/>
      <c r="AJJ596" s="153"/>
      <c r="AJK596" s="153"/>
      <c r="AJL596" s="153"/>
      <c r="AJM596" s="153"/>
      <c r="AJN596" s="153"/>
      <c r="AJO596" s="153"/>
      <c r="AJP596" s="153"/>
      <c r="AJQ596" s="153"/>
      <c r="AJR596" s="153"/>
      <c r="AJS596" s="153"/>
      <c r="AJT596" s="153"/>
      <c r="AJU596" s="153"/>
      <c r="AJV596" s="153"/>
      <c r="AJW596" s="153"/>
      <c r="AJX596" s="153"/>
      <c r="AJY596" s="153"/>
      <c r="AJZ596" s="153"/>
      <c r="AKA596" s="153"/>
      <c r="AKB596" s="153"/>
      <c r="AKC596" s="153"/>
      <c r="AKD596" s="153"/>
      <c r="AKE596" s="153"/>
      <c r="AKF596" s="153"/>
      <c r="AKG596" s="153"/>
      <c r="AKH596" s="153"/>
      <c r="AKI596" s="153"/>
      <c r="AKJ596" s="153"/>
      <c r="AKK596" s="153"/>
      <c r="AKL596" s="153"/>
      <c r="AKM596" s="153"/>
      <c r="AKN596" s="153"/>
      <c r="AKO596" s="153"/>
      <c r="AKP596" s="153"/>
      <c r="AKQ596" s="153"/>
      <c r="AKR596" s="153"/>
      <c r="AKS596" s="153"/>
      <c r="AKT596" s="153"/>
      <c r="AKU596" s="153"/>
      <c r="AKV596" s="153"/>
      <c r="AKW596" s="153"/>
      <c r="AKX596" s="153"/>
      <c r="AKY596" s="153"/>
      <c r="AKZ596" s="153"/>
      <c r="ALA596" s="153"/>
      <c r="ALB596" s="153"/>
      <c r="ALC596" s="153"/>
      <c r="ALD596" s="153"/>
      <c r="ALE596" s="153"/>
      <c r="ALF596" s="153"/>
      <c r="ALG596" s="153"/>
      <c r="ALH596" s="153"/>
      <c r="ALI596" s="153"/>
      <c r="ALJ596" s="153"/>
      <c r="ALK596" s="153"/>
      <c r="ALL596" s="153"/>
      <c r="ALM596" s="153"/>
      <c r="ALN596" s="153"/>
      <c r="ALO596" s="153"/>
      <c r="ALP596" s="153"/>
      <c r="ALQ596" s="153"/>
      <c r="ALR596" s="153"/>
      <c r="ALS596" s="153"/>
      <c r="ALT596" s="153"/>
      <c r="ALU596" s="153"/>
      <c r="ALV596" s="153"/>
      <c r="ALW596" s="153"/>
      <c r="ALX596" s="153"/>
      <c r="ALY596" s="153"/>
      <c r="ALZ596" s="153"/>
      <c r="AMA596" s="153"/>
      <c r="AMB596" s="153"/>
      <c r="AMC596" s="153"/>
      <c r="AMD596" s="153"/>
      <c r="AME596" s="153"/>
      <c r="AMF596" s="153"/>
      <c r="AMG596" s="153"/>
      <c r="AMH596" s="153"/>
      <c r="AMI596" s="153"/>
      <c r="AMJ596" s="153"/>
      <c r="AMK596" s="153"/>
      <c r="AML596" s="153"/>
      <c r="AMM596" s="153"/>
      <c r="AMN596" s="153"/>
      <c r="AMO596" s="153"/>
      <c r="AMP596" s="153"/>
      <c r="AMQ596" s="153"/>
      <c r="AMR596" s="153"/>
      <c r="AMS596" s="153"/>
      <c r="AMT596" s="153"/>
      <c r="AMU596" s="153"/>
      <c r="AMV596" s="153"/>
      <c r="AMW596" s="153"/>
      <c r="AMX596" s="153"/>
      <c r="AMY596" s="153"/>
      <c r="AMZ596" s="153"/>
      <c r="ANA596" s="153"/>
      <c r="ANB596" s="153"/>
      <c r="ANC596" s="153"/>
      <c r="AND596" s="153"/>
      <c r="ANE596" s="153"/>
      <c r="ANF596" s="153"/>
      <c r="ANG596" s="153"/>
      <c r="ANH596" s="153"/>
      <c r="ANI596" s="153"/>
      <c r="ANJ596" s="153"/>
      <c r="ANK596" s="153"/>
      <c r="ANL596" s="153"/>
      <c r="ANM596" s="153"/>
      <c r="ANN596" s="153"/>
      <c r="ANO596" s="153"/>
      <c r="ANP596" s="153"/>
      <c r="ANQ596" s="153"/>
      <c r="ANR596" s="153"/>
      <c r="ANS596" s="153"/>
      <c r="ANT596" s="153"/>
      <c r="ANU596" s="153"/>
      <c r="ANV596" s="153"/>
      <c r="ANW596" s="153"/>
      <c r="ANX596" s="153"/>
      <c r="ANY596" s="153"/>
      <c r="ANZ596" s="153"/>
      <c r="AOA596" s="153"/>
      <c r="AOB596" s="153"/>
      <c r="AOC596" s="153"/>
      <c r="AOD596" s="153"/>
      <c r="AOE596" s="153"/>
      <c r="AOF596" s="153"/>
      <c r="AOG596" s="153"/>
      <c r="AOH596" s="153"/>
      <c r="AOI596" s="153"/>
      <c r="AOJ596" s="153"/>
      <c r="AOK596" s="153"/>
      <c r="AOL596" s="153"/>
      <c r="AOM596" s="153"/>
      <c r="AON596" s="153"/>
      <c r="AOO596" s="153"/>
      <c r="AOP596" s="153"/>
      <c r="AOQ596" s="153"/>
      <c r="AOR596" s="153"/>
      <c r="AOS596" s="153"/>
      <c r="AOT596" s="153"/>
      <c r="AOU596" s="153"/>
      <c r="AOV596" s="153"/>
      <c r="AOW596" s="153"/>
      <c r="AOX596" s="153"/>
      <c r="AOY596" s="153"/>
      <c r="AOZ596" s="153"/>
      <c r="APA596" s="153"/>
      <c r="APB596" s="153"/>
      <c r="APC596" s="153"/>
      <c r="APD596" s="153"/>
      <c r="APE596" s="153"/>
      <c r="APF596" s="153"/>
      <c r="APG596" s="153"/>
      <c r="APH596" s="153"/>
      <c r="API596" s="153"/>
      <c r="APJ596" s="153"/>
      <c r="APK596" s="153"/>
      <c r="APL596" s="153"/>
      <c r="APM596" s="153"/>
      <c r="APN596" s="153"/>
      <c r="APO596" s="153"/>
      <c r="APP596" s="153"/>
      <c r="APQ596" s="153"/>
      <c r="APR596" s="153"/>
      <c r="APS596" s="153"/>
      <c r="APT596" s="153"/>
      <c r="APU596" s="153"/>
      <c r="APV596" s="153"/>
      <c r="APW596" s="153"/>
      <c r="APX596" s="153"/>
      <c r="APY596" s="153"/>
      <c r="APZ596" s="153"/>
      <c r="AQA596" s="153"/>
      <c r="AQB596" s="153"/>
      <c r="AQC596" s="153"/>
      <c r="AQD596" s="153"/>
      <c r="AQE596" s="153"/>
      <c r="AQF596" s="153"/>
      <c r="AQG596" s="153"/>
      <c r="AQH596" s="153"/>
      <c r="AQI596" s="153"/>
      <c r="AQJ596" s="153"/>
      <c r="AQK596" s="153"/>
      <c r="AQL596" s="153"/>
      <c r="AQM596" s="153"/>
      <c r="AQN596" s="153"/>
      <c r="AQO596" s="153"/>
      <c r="AQP596" s="153"/>
      <c r="AQQ596" s="153"/>
      <c r="AQR596" s="153"/>
      <c r="AQS596" s="153"/>
      <c r="AQT596" s="153"/>
      <c r="AQU596" s="153"/>
      <c r="AQV596" s="153"/>
      <c r="AQW596" s="153"/>
      <c r="AQX596" s="153"/>
      <c r="AQY596" s="153"/>
      <c r="AQZ596" s="153"/>
      <c r="ARA596" s="153"/>
      <c r="ARB596" s="153"/>
      <c r="ARC596" s="153"/>
      <c r="ARD596" s="153"/>
      <c r="ARE596" s="153"/>
      <c r="ARF596" s="153"/>
      <c r="ARG596" s="153"/>
      <c r="ARH596" s="153"/>
      <c r="ARI596" s="153"/>
      <c r="ARJ596" s="153"/>
      <c r="ARK596" s="153"/>
      <c r="ARL596" s="153"/>
      <c r="ARM596" s="153"/>
      <c r="ARN596" s="153"/>
      <c r="ARO596" s="153"/>
      <c r="ARP596" s="153"/>
      <c r="ARQ596" s="153"/>
      <c r="ARR596" s="153"/>
      <c r="ARS596" s="153"/>
      <c r="ART596" s="153"/>
      <c r="ARU596" s="153"/>
      <c r="ARV596" s="153"/>
      <c r="ARW596" s="153"/>
      <c r="ARX596" s="153"/>
      <c r="ARY596" s="153"/>
      <c r="ARZ596" s="153"/>
      <c r="ASA596" s="153"/>
      <c r="ASB596" s="153"/>
      <c r="ASC596" s="153"/>
      <c r="ASD596" s="153"/>
      <c r="ASE596" s="153"/>
      <c r="ASF596" s="153"/>
      <c r="ASG596" s="153"/>
      <c r="ASH596" s="153"/>
      <c r="ASI596" s="153"/>
      <c r="ASJ596" s="153"/>
      <c r="ASK596" s="153"/>
      <c r="ASL596" s="153"/>
      <c r="ASM596" s="153"/>
      <c r="ASN596" s="153"/>
      <c r="ASO596" s="153"/>
      <c r="ASP596" s="153"/>
      <c r="ASQ596" s="153"/>
      <c r="ASR596" s="153"/>
      <c r="ASS596" s="153"/>
      <c r="AST596" s="153"/>
      <c r="ASU596" s="153"/>
      <c r="ASV596" s="153"/>
      <c r="ASW596" s="153"/>
      <c r="ASX596" s="153"/>
      <c r="ASY596" s="153"/>
      <c r="ASZ596" s="153"/>
      <c r="ATA596" s="153"/>
      <c r="ATB596" s="153"/>
      <c r="ATC596" s="153"/>
      <c r="ATD596" s="153"/>
      <c r="ATE596" s="153"/>
      <c r="ATF596" s="153"/>
      <c r="ATG596" s="153"/>
      <c r="ATH596" s="153"/>
      <c r="ATI596" s="153"/>
      <c r="ATJ596" s="153"/>
      <c r="ATK596" s="153"/>
      <c r="ATL596" s="153"/>
      <c r="ATM596" s="153"/>
      <c r="ATN596" s="153"/>
      <c r="ATO596" s="153"/>
      <c r="ATP596" s="153"/>
      <c r="ATQ596" s="153"/>
      <c r="ATR596" s="153"/>
      <c r="ATS596" s="153"/>
      <c r="ATT596" s="153"/>
      <c r="ATU596" s="153"/>
      <c r="ATV596" s="153"/>
      <c r="ATW596" s="153"/>
      <c r="ATX596" s="153"/>
      <c r="ATY596" s="153"/>
      <c r="ATZ596" s="153"/>
      <c r="AUA596" s="153"/>
      <c r="AUB596" s="153"/>
      <c r="AUC596" s="153"/>
      <c r="AUD596" s="153"/>
      <c r="AUE596" s="153"/>
      <c r="AUF596" s="153"/>
      <c r="AUG596" s="153"/>
      <c r="AUH596" s="153"/>
      <c r="AUI596" s="153"/>
      <c r="AUJ596" s="153"/>
      <c r="AUK596" s="153"/>
      <c r="AUL596" s="153"/>
      <c r="AUM596" s="153"/>
      <c r="AUN596" s="153"/>
      <c r="AUO596" s="153"/>
      <c r="AUP596" s="153"/>
      <c r="AUQ596" s="153"/>
      <c r="AUR596" s="153"/>
      <c r="AUS596" s="153"/>
      <c r="AUT596" s="153"/>
      <c r="AUU596" s="153"/>
      <c r="AUV596" s="153"/>
      <c r="AUW596" s="153"/>
      <c r="AUX596" s="153"/>
      <c r="AUY596" s="153"/>
      <c r="AUZ596" s="153"/>
      <c r="AVA596" s="153"/>
      <c r="AVB596" s="153"/>
      <c r="AVC596" s="153"/>
      <c r="AVD596" s="153"/>
      <c r="AVE596" s="153"/>
      <c r="AVF596" s="153"/>
      <c r="AVG596" s="153"/>
      <c r="AVH596" s="153"/>
      <c r="AVI596" s="153"/>
      <c r="AVJ596" s="153"/>
      <c r="AVK596" s="153"/>
      <c r="AVL596" s="153"/>
      <c r="AVM596" s="153"/>
      <c r="AVN596" s="153"/>
      <c r="AVO596" s="153"/>
      <c r="AVP596" s="153"/>
      <c r="AVQ596" s="153"/>
      <c r="AVR596" s="153"/>
      <c r="AVS596" s="153"/>
      <c r="AVT596" s="153"/>
      <c r="AVU596" s="153"/>
      <c r="AVV596" s="153"/>
      <c r="AVW596" s="153"/>
      <c r="AVX596" s="153"/>
      <c r="AVY596" s="153"/>
      <c r="AVZ596" s="153"/>
      <c r="AWA596" s="153"/>
      <c r="AWB596" s="153"/>
      <c r="AWC596" s="153"/>
      <c r="AWD596" s="153"/>
      <c r="AWE596" s="153"/>
      <c r="AWF596" s="153"/>
      <c r="AWG596" s="153"/>
      <c r="AWH596" s="153"/>
      <c r="AWI596" s="153"/>
      <c r="AWJ596" s="153"/>
      <c r="AWK596" s="153"/>
      <c r="AWL596" s="153"/>
      <c r="AWM596" s="153"/>
      <c r="AWN596" s="153"/>
      <c r="AWO596" s="153"/>
      <c r="AWP596" s="153"/>
      <c r="AWQ596" s="153"/>
      <c r="AWR596" s="153"/>
      <c r="AWS596" s="153"/>
      <c r="AWT596" s="153"/>
      <c r="AWU596" s="153"/>
      <c r="AWV596" s="153"/>
      <c r="AWW596" s="153"/>
      <c r="AWX596" s="153"/>
      <c r="AWY596" s="153"/>
      <c r="AWZ596" s="153"/>
      <c r="AXA596" s="153"/>
      <c r="AXB596" s="153"/>
      <c r="AXC596" s="153"/>
      <c r="AXD596" s="153"/>
      <c r="AXE596" s="153"/>
      <c r="AXF596" s="153"/>
      <c r="AXG596" s="153"/>
      <c r="AXH596" s="153"/>
      <c r="AXI596" s="153"/>
      <c r="AXJ596" s="153"/>
      <c r="AXK596" s="153"/>
      <c r="AXL596" s="153"/>
      <c r="AXM596" s="153"/>
      <c r="AXN596" s="153"/>
      <c r="AXO596" s="153"/>
      <c r="AXP596" s="153"/>
      <c r="AXQ596" s="153"/>
      <c r="AXR596" s="153"/>
      <c r="AXS596" s="153"/>
      <c r="AXT596" s="153"/>
      <c r="AXU596" s="153"/>
      <c r="AXV596" s="153"/>
      <c r="AXW596" s="153"/>
      <c r="AXX596" s="153"/>
      <c r="AXY596" s="153"/>
      <c r="AXZ596" s="153"/>
      <c r="AYA596" s="153"/>
      <c r="AYB596" s="153"/>
      <c r="AYC596" s="153"/>
      <c r="AYD596" s="153"/>
      <c r="AYE596" s="153"/>
      <c r="AYF596" s="153"/>
      <c r="AYG596" s="153"/>
      <c r="AYH596" s="153"/>
      <c r="AYI596" s="153"/>
      <c r="AYJ596" s="153"/>
      <c r="AYK596" s="153"/>
      <c r="AYL596" s="153"/>
      <c r="AYM596" s="153"/>
      <c r="AYN596" s="153"/>
      <c r="AYO596" s="153"/>
      <c r="AYP596" s="153"/>
      <c r="AYQ596" s="153"/>
      <c r="AYR596" s="153"/>
      <c r="AYS596" s="153"/>
      <c r="AYT596" s="153"/>
      <c r="AYU596" s="153"/>
      <c r="AYV596" s="153"/>
      <c r="AYW596" s="153"/>
      <c r="AYX596" s="153"/>
      <c r="AYY596" s="153"/>
      <c r="AYZ596" s="153"/>
      <c r="AZA596" s="153"/>
      <c r="AZB596" s="153"/>
      <c r="AZC596" s="153"/>
      <c r="AZD596" s="153"/>
      <c r="AZE596" s="153"/>
      <c r="AZF596" s="153"/>
      <c r="AZG596" s="153"/>
      <c r="AZH596" s="153"/>
      <c r="AZI596" s="153"/>
      <c r="AZJ596" s="153"/>
      <c r="AZK596" s="153"/>
      <c r="AZL596" s="153"/>
      <c r="AZM596" s="153"/>
      <c r="AZN596" s="153"/>
      <c r="AZO596" s="153"/>
      <c r="AZP596" s="153"/>
      <c r="AZQ596" s="153"/>
      <c r="AZR596" s="153"/>
      <c r="AZS596" s="153"/>
      <c r="AZT596" s="153"/>
      <c r="AZU596" s="153"/>
      <c r="AZV596" s="153"/>
      <c r="AZW596" s="153"/>
      <c r="AZX596" s="153"/>
      <c r="AZY596" s="153"/>
      <c r="AZZ596" s="153"/>
      <c r="BAA596" s="153"/>
      <c r="BAB596" s="153"/>
      <c r="BAC596" s="153"/>
      <c r="BAD596" s="153"/>
      <c r="BAE596" s="153"/>
      <c r="BAF596" s="153"/>
      <c r="BAG596" s="153"/>
      <c r="BAH596" s="153"/>
      <c r="BAI596" s="153"/>
      <c r="BAJ596" s="153"/>
      <c r="BAK596" s="153"/>
      <c r="BAL596" s="153"/>
      <c r="BAM596" s="153"/>
      <c r="BAN596" s="153"/>
      <c r="BAO596" s="153"/>
      <c r="BAP596" s="153"/>
      <c r="BAQ596" s="153"/>
      <c r="BAR596" s="153"/>
      <c r="BAS596" s="153"/>
      <c r="BAT596" s="153"/>
      <c r="BAU596" s="153"/>
      <c r="BAV596" s="153"/>
      <c r="BAW596" s="153"/>
      <c r="BAX596" s="153"/>
      <c r="BAY596" s="153"/>
      <c r="BAZ596" s="153"/>
      <c r="BBA596" s="153"/>
      <c r="BBB596" s="153"/>
      <c r="BBC596" s="153"/>
      <c r="BBD596" s="153"/>
      <c r="BBE596" s="153"/>
      <c r="BBF596" s="153"/>
      <c r="BBG596" s="153"/>
      <c r="BBH596" s="153"/>
      <c r="BBI596" s="153"/>
      <c r="BBJ596" s="153"/>
      <c r="BBK596" s="153"/>
      <c r="BBL596" s="153"/>
      <c r="BBM596" s="153"/>
      <c r="BBN596" s="153"/>
      <c r="BBO596" s="153"/>
      <c r="BBP596" s="153"/>
      <c r="BBQ596" s="153"/>
      <c r="BBR596" s="153"/>
      <c r="BBS596" s="153"/>
      <c r="BBT596" s="153"/>
      <c r="BBU596" s="153"/>
      <c r="BBV596" s="153"/>
      <c r="BBW596" s="153"/>
      <c r="BBX596" s="153"/>
      <c r="BBY596" s="153"/>
      <c r="BBZ596" s="153"/>
      <c r="BCA596" s="153"/>
      <c r="BCB596" s="153"/>
      <c r="BCC596" s="153"/>
      <c r="BCD596" s="153"/>
      <c r="BCE596" s="153"/>
      <c r="BCF596" s="153"/>
      <c r="BCG596" s="153"/>
      <c r="BCH596" s="153"/>
      <c r="BCI596" s="153"/>
      <c r="BCJ596" s="153"/>
      <c r="BCK596" s="153"/>
      <c r="BCL596" s="153"/>
      <c r="BCM596" s="153"/>
      <c r="BCN596" s="153"/>
      <c r="BCO596" s="153"/>
      <c r="BCP596" s="153"/>
      <c r="BCQ596" s="153"/>
      <c r="BCR596" s="153"/>
      <c r="BCS596" s="153"/>
      <c r="BCT596" s="153"/>
      <c r="BCU596" s="153"/>
      <c r="BCV596" s="153"/>
      <c r="BCW596" s="153"/>
      <c r="BCX596" s="153"/>
      <c r="BCY596" s="153"/>
      <c r="BCZ596" s="153"/>
      <c r="BDA596" s="153"/>
      <c r="BDB596" s="153"/>
      <c r="BDC596" s="153"/>
      <c r="BDD596" s="153"/>
      <c r="BDE596" s="153"/>
      <c r="BDF596" s="153"/>
      <c r="BDG596" s="153"/>
      <c r="BDH596" s="153"/>
      <c r="BDI596" s="153"/>
      <c r="BDJ596" s="153"/>
      <c r="BDK596" s="153"/>
      <c r="BDL596" s="153"/>
      <c r="BDM596" s="153"/>
      <c r="BDN596" s="153"/>
      <c r="BDO596" s="153"/>
      <c r="BDP596" s="153"/>
      <c r="BDQ596" s="153"/>
      <c r="BDR596" s="153"/>
      <c r="BDS596" s="153"/>
      <c r="BDT596" s="153"/>
      <c r="BDU596" s="153"/>
      <c r="BDV596" s="153"/>
      <c r="BDW596" s="153"/>
      <c r="BDX596" s="153"/>
      <c r="BDY596" s="153"/>
      <c r="BDZ596" s="153"/>
      <c r="BEA596" s="153"/>
      <c r="BEB596" s="153"/>
      <c r="BEC596" s="153"/>
      <c r="BED596" s="153"/>
      <c r="BEE596" s="153"/>
      <c r="BEF596" s="153"/>
      <c r="BEG596" s="153"/>
      <c r="BEH596" s="153"/>
      <c r="BEI596" s="153"/>
      <c r="BEJ596" s="153"/>
      <c r="BEK596" s="153"/>
      <c r="BEL596" s="153"/>
      <c r="BEM596" s="153"/>
      <c r="BEN596" s="153"/>
      <c r="BEO596" s="153"/>
      <c r="BEP596" s="153"/>
      <c r="BEQ596" s="153"/>
      <c r="BER596" s="153"/>
      <c r="BES596" s="153"/>
      <c r="BET596" s="153"/>
      <c r="BEU596" s="153"/>
      <c r="BEV596" s="153"/>
      <c r="BEW596" s="153"/>
      <c r="BEX596" s="153"/>
      <c r="BEY596" s="153"/>
      <c r="BEZ596" s="153"/>
      <c r="BFA596" s="153"/>
      <c r="BFB596" s="153"/>
      <c r="BFC596" s="153"/>
      <c r="BFD596" s="153"/>
      <c r="BFE596" s="153"/>
      <c r="BFF596" s="153"/>
      <c r="BFG596" s="153"/>
      <c r="BFH596" s="153"/>
      <c r="BFI596" s="153"/>
      <c r="BFJ596" s="153"/>
      <c r="BFK596" s="153"/>
      <c r="BFL596" s="153"/>
      <c r="BFM596" s="153"/>
      <c r="BFN596" s="153"/>
      <c r="BFO596" s="153"/>
      <c r="BFP596" s="153"/>
      <c r="BFQ596" s="153"/>
      <c r="BFR596" s="153"/>
      <c r="BFS596" s="153"/>
      <c r="BFT596" s="153"/>
      <c r="BFU596" s="153"/>
      <c r="BFV596" s="153"/>
      <c r="BFW596" s="153"/>
      <c r="BFX596" s="153"/>
      <c r="BFY596" s="153"/>
      <c r="BFZ596" s="153"/>
      <c r="BGA596" s="153"/>
      <c r="BGB596" s="153"/>
      <c r="BGC596" s="153"/>
      <c r="BGD596" s="153"/>
      <c r="BGE596" s="153"/>
      <c r="BGF596" s="153"/>
      <c r="BGG596" s="153"/>
      <c r="BGH596" s="153"/>
      <c r="BGI596" s="153"/>
      <c r="BGJ596" s="153"/>
      <c r="BGK596" s="153"/>
      <c r="BGL596" s="153"/>
      <c r="BGM596" s="153"/>
      <c r="BGN596" s="153"/>
      <c r="BGO596" s="153"/>
      <c r="BGP596" s="153"/>
      <c r="BGQ596" s="153"/>
      <c r="BGR596" s="153"/>
      <c r="BGS596" s="153"/>
      <c r="BGT596" s="153"/>
      <c r="BGU596" s="153"/>
      <c r="BGV596" s="153"/>
      <c r="BGW596" s="153"/>
      <c r="BGX596" s="153"/>
      <c r="BGY596" s="153"/>
      <c r="BGZ596" s="153"/>
      <c r="BHA596" s="153"/>
      <c r="BHB596" s="153"/>
      <c r="BHC596" s="153"/>
      <c r="BHD596" s="153"/>
      <c r="BHE596" s="153"/>
      <c r="BHF596" s="153"/>
      <c r="BHG596" s="153"/>
      <c r="BHH596" s="153"/>
      <c r="BHI596" s="153"/>
      <c r="BHJ596" s="153"/>
      <c r="BHK596" s="153"/>
      <c r="BHL596" s="153"/>
      <c r="BHM596" s="153"/>
      <c r="BHN596" s="153"/>
      <c r="BHO596" s="153"/>
      <c r="BHP596" s="153"/>
      <c r="BHQ596" s="153"/>
      <c r="BHR596" s="153"/>
      <c r="BHS596" s="153"/>
      <c r="BHT596" s="153"/>
      <c r="BHU596" s="153"/>
      <c r="BHV596" s="153"/>
      <c r="BHW596" s="153"/>
      <c r="BHX596" s="153"/>
      <c r="BHY596" s="153"/>
      <c r="BHZ596" s="153"/>
      <c r="BIA596" s="153"/>
      <c r="BIB596" s="153"/>
      <c r="BIC596" s="153"/>
      <c r="BID596" s="153"/>
      <c r="BIE596" s="153"/>
      <c r="BIF596" s="153"/>
      <c r="BIG596" s="153"/>
      <c r="BIH596" s="153"/>
      <c r="BII596" s="153"/>
      <c r="BIJ596" s="153"/>
      <c r="BIK596" s="153"/>
      <c r="BIL596" s="153"/>
      <c r="BIM596" s="153"/>
      <c r="BIN596" s="153"/>
      <c r="BIO596" s="153"/>
      <c r="BIP596" s="153"/>
      <c r="BIQ596" s="153"/>
      <c r="BIR596" s="153"/>
      <c r="BIS596" s="153"/>
      <c r="BIT596" s="153"/>
      <c r="BIU596" s="153"/>
      <c r="BIV596" s="153"/>
      <c r="BIW596" s="153"/>
      <c r="BIX596" s="153"/>
      <c r="BIY596" s="153"/>
      <c r="BIZ596" s="153"/>
      <c r="BJA596" s="153"/>
      <c r="BJB596" s="153"/>
      <c r="BJC596" s="153"/>
      <c r="BJD596" s="153"/>
      <c r="BJE596" s="153"/>
      <c r="BJF596" s="153"/>
      <c r="BJG596" s="153"/>
      <c r="BJH596" s="153"/>
      <c r="BJI596" s="153"/>
      <c r="BJJ596" s="153"/>
      <c r="BJK596" s="153"/>
      <c r="BJL596" s="153"/>
      <c r="BJM596" s="153"/>
      <c r="BJN596" s="153"/>
      <c r="BJO596" s="153"/>
      <c r="BJP596" s="153"/>
      <c r="BJQ596" s="153"/>
      <c r="BJR596" s="153"/>
      <c r="BJS596" s="153"/>
      <c r="BJT596" s="153"/>
      <c r="BJU596" s="153"/>
      <c r="BJV596" s="153"/>
      <c r="BJW596" s="153"/>
      <c r="BJX596" s="153"/>
      <c r="BJY596" s="153"/>
      <c r="BJZ596" s="153"/>
      <c r="BKA596" s="153"/>
      <c r="BKB596" s="153"/>
      <c r="BKC596" s="153"/>
      <c r="BKD596" s="153"/>
      <c r="BKE596" s="153"/>
      <c r="BKF596" s="153"/>
      <c r="BKG596" s="153"/>
      <c r="BKH596" s="153"/>
      <c r="BKI596" s="153"/>
      <c r="BKJ596" s="153"/>
      <c r="BKK596" s="153"/>
      <c r="BKL596" s="153"/>
      <c r="BKM596" s="153"/>
      <c r="BKN596" s="153"/>
      <c r="BKO596" s="153"/>
      <c r="BKP596" s="153"/>
      <c r="BKQ596" s="153"/>
      <c r="BKR596" s="153"/>
      <c r="BKS596" s="153"/>
      <c r="BKT596" s="153"/>
      <c r="BKU596" s="153"/>
      <c r="BKV596" s="153"/>
      <c r="BKW596" s="153"/>
      <c r="BKX596" s="153"/>
      <c r="BKY596" s="153"/>
      <c r="BKZ596" s="153"/>
      <c r="BLA596" s="153"/>
      <c r="BLB596" s="153"/>
      <c r="BLC596" s="153"/>
      <c r="BLD596" s="153"/>
      <c r="BLE596" s="153"/>
      <c r="BLF596" s="153"/>
      <c r="BLG596" s="153"/>
      <c r="BLH596" s="153"/>
      <c r="BLI596" s="153"/>
      <c r="BLJ596" s="153"/>
      <c r="BLK596" s="153"/>
      <c r="BLL596" s="153"/>
      <c r="BLM596" s="153"/>
      <c r="BLN596" s="153"/>
      <c r="BLO596" s="153"/>
      <c r="BLP596" s="153"/>
      <c r="BLQ596" s="153"/>
      <c r="BLR596" s="153"/>
      <c r="BLS596" s="153"/>
      <c r="BLT596" s="153"/>
      <c r="BLU596" s="153"/>
      <c r="BLV596" s="153"/>
      <c r="BLW596" s="153"/>
      <c r="BLX596" s="153"/>
      <c r="BLY596" s="153"/>
      <c r="BLZ596" s="153"/>
      <c r="BMA596" s="153"/>
      <c r="BMB596" s="153"/>
      <c r="BMC596" s="153"/>
      <c r="BMD596" s="153"/>
      <c r="BME596" s="153"/>
      <c r="BMF596" s="153"/>
      <c r="BMG596" s="153"/>
      <c r="BMH596" s="153"/>
      <c r="BMI596" s="153"/>
      <c r="BMJ596" s="153"/>
      <c r="BMK596" s="153"/>
      <c r="BML596" s="153"/>
      <c r="BMM596" s="153"/>
      <c r="BMN596" s="153"/>
      <c r="BMO596" s="153"/>
      <c r="BMP596" s="153"/>
      <c r="BMQ596" s="153"/>
      <c r="BMR596" s="153"/>
      <c r="BMS596" s="153"/>
      <c r="BMT596" s="153"/>
      <c r="BMU596" s="153"/>
      <c r="BMV596" s="153"/>
      <c r="BMW596" s="153"/>
      <c r="BMX596" s="153"/>
      <c r="BMY596" s="153"/>
      <c r="BMZ596" s="153"/>
      <c r="BNA596" s="153"/>
      <c r="BNB596" s="153"/>
      <c r="BNC596" s="153"/>
      <c r="BND596" s="153"/>
      <c r="BNE596" s="153"/>
      <c r="BNF596" s="153"/>
      <c r="BNG596" s="153"/>
      <c r="BNH596" s="153"/>
      <c r="BNI596" s="153"/>
      <c r="BNJ596" s="153"/>
      <c r="BNK596" s="153"/>
      <c r="BNL596" s="153"/>
      <c r="BNM596" s="153"/>
      <c r="BNN596" s="153"/>
      <c r="BNO596" s="153"/>
      <c r="BNP596" s="153"/>
      <c r="BNQ596" s="153"/>
      <c r="BNR596" s="153"/>
      <c r="BNS596" s="153"/>
      <c r="BNT596" s="153"/>
      <c r="BNU596" s="153"/>
      <c r="BNV596" s="153"/>
      <c r="BNW596" s="153"/>
      <c r="BNX596" s="153"/>
      <c r="BNY596" s="153"/>
      <c r="BNZ596" s="153"/>
      <c r="BOA596" s="153"/>
      <c r="BOB596" s="153"/>
      <c r="BOC596" s="153"/>
      <c r="BOD596" s="153"/>
      <c r="BOE596" s="153"/>
      <c r="BOF596" s="153"/>
      <c r="BOG596" s="153"/>
      <c r="BOH596" s="153"/>
      <c r="BOI596" s="153"/>
      <c r="BOJ596" s="153"/>
      <c r="BOK596" s="153"/>
      <c r="BOL596" s="153"/>
      <c r="BOM596" s="153"/>
      <c r="BON596" s="153"/>
      <c r="BOO596" s="153"/>
      <c r="BOP596" s="153"/>
      <c r="BOQ596" s="153"/>
      <c r="BOR596" s="153"/>
      <c r="BOS596" s="153"/>
      <c r="BOT596" s="153"/>
      <c r="BOU596" s="153"/>
      <c r="BOV596" s="153"/>
      <c r="BOW596" s="153"/>
      <c r="BOX596" s="153"/>
      <c r="BOY596" s="153"/>
      <c r="BOZ596" s="153"/>
      <c r="BPA596" s="153"/>
      <c r="BPB596" s="153"/>
      <c r="BPC596" s="153"/>
      <c r="BPD596" s="153"/>
      <c r="BPE596" s="153"/>
      <c r="BPF596" s="153"/>
      <c r="BPG596" s="153"/>
      <c r="BPH596" s="153"/>
      <c r="BPI596" s="153"/>
      <c r="BPJ596" s="153"/>
      <c r="BPK596" s="153"/>
      <c r="BPL596" s="153"/>
      <c r="BPM596" s="153"/>
      <c r="BPN596" s="153"/>
      <c r="BPO596" s="153"/>
      <c r="BPP596" s="153"/>
      <c r="BPQ596" s="153"/>
      <c r="BPR596" s="153"/>
      <c r="BPS596" s="153"/>
      <c r="BPT596" s="153"/>
      <c r="BPU596" s="153"/>
      <c r="BPV596" s="153"/>
      <c r="BPW596" s="153"/>
      <c r="BPX596" s="153"/>
      <c r="BPY596" s="153"/>
      <c r="BPZ596" s="153"/>
      <c r="BQA596" s="153"/>
      <c r="BQB596" s="153"/>
      <c r="BQC596" s="153"/>
      <c r="BQD596" s="153"/>
      <c r="BQE596" s="153"/>
      <c r="BQF596" s="153"/>
      <c r="BQG596" s="153"/>
      <c r="BQH596" s="153"/>
      <c r="BQI596" s="153"/>
      <c r="BQJ596" s="153"/>
      <c r="BQK596" s="153"/>
      <c r="BQL596" s="153"/>
      <c r="BQM596" s="153"/>
      <c r="BQN596" s="153"/>
      <c r="BQO596" s="153"/>
      <c r="BQP596" s="153"/>
      <c r="BQQ596" s="153"/>
      <c r="BQR596" s="153"/>
      <c r="BQS596" s="153"/>
      <c r="BQT596" s="153"/>
      <c r="BQU596" s="153"/>
      <c r="BQV596" s="153"/>
      <c r="BQW596" s="153"/>
      <c r="BQX596" s="153"/>
      <c r="BQY596" s="153"/>
      <c r="BQZ596" s="153"/>
      <c r="BRA596" s="153"/>
      <c r="BRB596" s="153"/>
      <c r="BRC596" s="153"/>
      <c r="BRD596" s="153"/>
      <c r="BRE596" s="153"/>
      <c r="BRF596" s="153"/>
      <c r="BRG596" s="153"/>
      <c r="BRH596" s="153"/>
      <c r="BRI596" s="153"/>
      <c r="BRJ596" s="153"/>
      <c r="BRK596" s="153"/>
      <c r="BRL596" s="153"/>
      <c r="BRM596" s="153"/>
      <c r="BRN596" s="153"/>
      <c r="BRO596" s="153"/>
      <c r="BRP596" s="153"/>
      <c r="BRQ596" s="153"/>
      <c r="BRR596" s="153"/>
      <c r="BRS596" s="153"/>
      <c r="BRT596" s="153"/>
      <c r="BRU596" s="153"/>
      <c r="BRV596" s="153"/>
      <c r="BRW596" s="153"/>
      <c r="BRX596" s="153"/>
      <c r="BRY596" s="153"/>
      <c r="BRZ596" s="153"/>
      <c r="BSA596" s="153"/>
      <c r="BSB596" s="153"/>
      <c r="BSC596" s="153"/>
      <c r="BSD596" s="153"/>
      <c r="BSE596" s="153"/>
      <c r="BSF596" s="153"/>
      <c r="BSG596" s="153"/>
      <c r="BSH596" s="153"/>
      <c r="BSI596" s="153"/>
      <c r="BSJ596" s="153"/>
      <c r="BSK596" s="153"/>
      <c r="BSL596" s="153"/>
      <c r="BSM596" s="153"/>
      <c r="BSN596" s="153"/>
      <c r="BSO596" s="153"/>
      <c r="BSP596" s="153"/>
      <c r="BSQ596" s="153"/>
      <c r="BSR596" s="153"/>
      <c r="BSS596" s="153"/>
      <c r="BST596" s="153"/>
      <c r="BSU596" s="153"/>
      <c r="BSV596" s="153"/>
      <c r="BSW596" s="153"/>
      <c r="BSX596" s="153"/>
      <c r="BSY596" s="153"/>
      <c r="BSZ596" s="153"/>
      <c r="BTA596" s="153"/>
      <c r="BTB596" s="153"/>
      <c r="BTC596" s="153"/>
      <c r="BTD596" s="153"/>
      <c r="BTE596" s="153"/>
      <c r="BTF596" s="153"/>
      <c r="BTG596" s="153"/>
      <c r="BTH596" s="153"/>
      <c r="BTI596" s="153"/>
      <c r="BTJ596" s="153"/>
      <c r="BTK596" s="153"/>
      <c r="BTL596" s="153"/>
      <c r="BTM596" s="153"/>
      <c r="BTN596" s="153"/>
      <c r="BTO596" s="153"/>
      <c r="BTP596" s="153"/>
      <c r="BTQ596" s="153"/>
      <c r="BTR596" s="153"/>
      <c r="BTS596" s="153"/>
      <c r="BTT596" s="153"/>
      <c r="BTU596" s="153"/>
      <c r="BTV596" s="153"/>
      <c r="BTW596" s="153"/>
      <c r="BTX596" s="153"/>
      <c r="BTY596" s="153"/>
      <c r="BTZ596" s="153"/>
      <c r="BUA596" s="153"/>
      <c r="BUB596" s="153"/>
      <c r="BUC596" s="153"/>
      <c r="BUD596" s="153"/>
      <c r="BUE596" s="153"/>
      <c r="BUF596" s="153"/>
      <c r="BUG596" s="153"/>
      <c r="BUH596" s="153"/>
      <c r="BUI596" s="153"/>
      <c r="BUJ596" s="153"/>
      <c r="BUK596" s="153"/>
      <c r="BUL596" s="153"/>
      <c r="BUM596" s="153"/>
      <c r="BUN596" s="153"/>
      <c r="BUO596" s="153"/>
      <c r="BUP596" s="153"/>
      <c r="BUQ596" s="153"/>
      <c r="BUR596" s="153"/>
      <c r="BUS596" s="153"/>
      <c r="BUT596" s="153"/>
      <c r="BUU596" s="153"/>
      <c r="BUV596" s="153"/>
      <c r="BUW596" s="153"/>
      <c r="BUX596" s="153"/>
      <c r="BUY596" s="153"/>
      <c r="BUZ596" s="153"/>
      <c r="BVA596" s="153"/>
      <c r="BVB596" s="153"/>
      <c r="BVC596" s="153"/>
      <c r="BVD596" s="153"/>
      <c r="BVE596" s="153"/>
      <c r="BVF596" s="153"/>
      <c r="BVG596" s="153"/>
      <c r="BVH596" s="153"/>
      <c r="BVI596" s="153"/>
      <c r="BVJ596" s="153"/>
      <c r="BVK596" s="153"/>
      <c r="BVL596" s="153"/>
      <c r="BVM596" s="153"/>
      <c r="BVN596" s="153"/>
      <c r="BVO596" s="153"/>
      <c r="BVP596" s="153"/>
      <c r="BVQ596" s="153"/>
      <c r="BVR596" s="153"/>
      <c r="BVS596" s="153"/>
      <c r="BVT596" s="153"/>
      <c r="BVU596" s="153"/>
      <c r="BVV596" s="153"/>
      <c r="BVW596" s="153"/>
      <c r="BVX596" s="153"/>
      <c r="BVY596" s="153"/>
      <c r="BVZ596" s="153"/>
      <c r="BWA596" s="153"/>
      <c r="BWB596" s="153"/>
      <c r="BWC596" s="153"/>
      <c r="BWD596" s="153"/>
      <c r="BWE596" s="153"/>
      <c r="BWF596" s="153"/>
      <c r="BWG596" s="153"/>
      <c r="BWH596" s="153"/>
      <c r="BWI596" s="153"/>
      <c r="BWJ596" s="153"/>
      <c r="BWK596" s="153"/>
      <c r="BWL596" s="153"/>
      <c r="BWM596" s="153"/>
      <c r="BWN596" s="153"/>
      <c r="BWO596" s="153"/>
      <c r="BWP596" s="153"/>
      <c r="BWQ596" s="153"/>
      <c r="BWR596" s="153"/>
      <c r="BWS596" s="153"/>
      <c r="BWT596" s="153"/>
      <c r="BWU596" s="153"/>
      <c r="BWV596" s="153"/>
      <c r="BWW596" s="153"/>
      <c r="BWX596" s="153"/>
      <c r="BWY596" s="153"/>
      <c r="BWZ596" s="153"/>
      <c r="BXA596" s="153"/>
      <c r="BXB596" s="153"/>
      <c r="BXC596" s="153"/>
      <c r="BXD596" s="153"/>
      <c r="BXE596" s="153"/>
      <c r="BXF596" s="153"/>
      <c r="BXG596" s="153"/>
      <c r="BXH596" s="153"/>
      <c r="BXI596" s="153"/>
      <c r="BXJ596" s="153"/>
      <c r="BXK596" s="153"/>
      <c r="BXL596" s="153"/>
      <c r="BXM596" s="153"/>
      <c r="BXN596" s="153"/>
      <c r="BXO596" s="153"/>
      <c r="BXP596" s="153"/>
      <c r="BXQ596" s="153"/>
      <c r="BXR596" s="153"/>
      <c r="BXS596" s="153"/>
      <c r="BXT596" s="153"/>
      <c r="BXU596" s="153"/>
      <c r="BXV596" s="153"/>
      <c r="BXW596" s="153"/>
      <c r="BXX596" s="153"/>
      <c r="BXY596" s="153"/>
      <c r="BXZ596" s="153"/>
      <c r="BYA596" s="153"/>
      <c r="BYB596" s="153"/>
      <c r="BYC596" s="153"/>
      <c r="BYD596" s="153"/>
      <c r="BYE596" s="153"/>
      <c r="BYF596" s="153"/>
      <c r="BYG596" s="153"/>
      <c r="BYH596" s="153"/>
      <c r="BYI596" s="153"/>
      <c r="BYJ596" s="153"/>
      <c r="BYK596" s="153"/>
      <c r="BYL596" s="153"/>
      <c r="BYM596" s="153"/>
      <c r="BYN596" s="153"/>
      <c r="BYO596" s="153"/>
      <c r="BYP596" s="153"/>
    </row>
    <row r="597" spans="1:2018" s="97" customFormat="1" ht="12.75" customHeight="1">
      <c r="C597" s="237">
        <v>2020</v>
      </c>
      <c r="D597" s="101" t="s">
        <v>191</v>
      </c>
      <c r="E597" s="101" t="s">
        <v>185</v>
      </c>
      <c r="H597" s="182">
        <f>INDEX(Inputs!$V$260:$V$287,MATCH($B577,Inputs!$C$260:$C$287,0))/conv_2020_2015</f>
        <v>0</v>
      </c>
      <c r="I597" s="171"/>
      <c r="J597" s="171">
        <f t="shared" ref="J597" si="2981">IF($I580="n/a",0,IF(J$4&gt;third_reg_period,IF(J$4&lt;=$I580+$C597,$H597/($I580-5),IF(AND($H597&lt;&gt;0,I597=0,J$4=$C597+$I580+1),$H597,0)),0))</f>
        <v>0</v>
      </c>
      <c r="K597" s="171">
        <f t="shared" ref="K597" si="2982">IF($I580="n/a",0,IF(K$4&gt;third_reg_period,IF(K$4&lt;=$I580+$C597,$H597/($I580-5),IF(AND($H597&lt;&gt;0,J597=0,K$4=$C597+$I580+1),$H597,0)),0))</f>
        <v>0</v>
      </c>
      <c r="L597" s="171">
        <f t="shared" ref="L597" si="2983">IF($I580="n/a",0,IF(L$4&gt;third_reg_period,IF(L$4&lt;=$I580+$C597,$H597/($I580-5),IF(AND($H597&lt;&gt;0,K597=0,L$4=$C597+$I580+1),$H597,0)),0))</f>
        <v>0</v>
      </c>
      <c r="M597" s="171">
        <f t="shared" ref="M597" si="2984">IF($I580="n/a",0,IF(M$4&gt;third_reg_period,IF(M$4&lt;=$I580+$C597,$H597/($I580-5),IF(AND($H597&lt;&gt;0,L597=0,M$4=$C597+$I580+1),$H597,0)),0))</f>
        <v>0</v>
      </c>
      <c r="N597" s="171">
        <f t="shared" ref="N597" si="2985">IF($I580="n/a",0,IF(N$4&gt;third_reg_period,IF(N$4&lt;=$I580+$C597,$H597/($I580-5),IF(AND($H597&lt;&gt;0,M597=0,N$4=$C597+$I580+1),$H597,0)),0))</f>
        <v>0</v>
      </c>
      <c r="O597" s="171">
        <f t="shared" ref="O597" si="2986">IF($I580="n/a",0,IF(O$4&gt;third_reg_period,IF(O$4&lt;=$I580+$C597,$H597/($I580-5),IF(AND($H597&lt;&gt;0,N597=0,O$4=$C597+$I580+1),$H597,0)),0))</f>
        <v>0</v>
      </c>
      <c r="P597" s="171">
        <f t="shared" ref="P597" si="2987">IF($I580="n/a",0,IF(P$4&gt;third_reg_period,IF(P$4&lt;=$I580+$C597,$H597/($I580-5),IF(AND($H597&lt;&gt;0,O597=0,P$4=$C597+$I580+1),$H597,0)),0))</f>
        <v>0</v>
      </c>
      <c r="Q597" s="171">
        <f t="shared" ref="Q597" si="2988">IF($I580="n/a",0,IF(Q$4&gt;third_reg_period,IF(Q$4&lt;=$I580+$C597,$H597/($I580-5),IF(AND($H597&lt;&gt;0,P597=0,Q$4=$C597+$I580+1),$H597,0)),0))</f>
        <v>0</v>
      </c>
      <c r="R597" s="171">
        <f t="shared" ref="R597" si="2989">IF($I580="n/a",0,IF(R$4&gt;third_reg_period,IF(R$4&lt;=$I580+$C597,$H597/($I580-5),IF(AND($H597&lt;&gt;0,Q597=0,R$4=$C597+$I580+1),$H597,0)),0))</f>
        <v>0</v>
      </c>
      <c r="S597" s="171">
        <f t="shared" ref="S597" si="2990">IF($I580="n/a",0,IF(S$4&gt;third_reg_period,IF(S$4&lt;=$I580+$C597,$H597/($I580-5),IF(AND($H597&lt;&gt;0,R597=0,S$4=$C597+$I580+1),$H597,0)),0))</f>
        <v>0</v>
      </c>
      <c r="T597" s="171">
        <f t="shared" ref="T597" si="2991">IF($I580="n/a",0,IF(T$4&gt;third_reg_period,IF(T$4&lt;=$I580+$C597,$H597/($I580-5),IF(AND($H597&lt;&gt;0,S597=0,T$4=$C597+$I580+1),$H597,0)),0))</f>
        <v>0</v>
      </c>
      <c r="U597" s="171">
        <f t="shared" ref="U597" si="2992">IF($I580="n/a",0,IF(U$4&gt;third_reg_period,IF(U$4&lt;=$I580+$C597,$H597/($I580-5),IF(AND($H597&lt;&gt;0,T597=0,U$4=$C597+$I580+1),$H597,0)),0))</f>
        <v>0</v>
      </c>
      <c r="V597" s="171">
        <f t="shared" ref="V597" si="2993">IF($I580="n/a",0,IF(V$4&gt;third_reg_period,IF(V$4&lt;=$I580+$C597,$H597/($I580-5),IF(AND($H597&lt;&gt;0,U597=0,V$4=$C597+$I580+1),$H597,0)),0))</f>
        <v>0</v>
      </c>
      <c r="W597" s="171">
        <f t="shared" ref="W597" si="2994">IF($I580="n/a",0,IF(W$4&gt;third_reg_period,IF(W$4&lt;=$I580+$C597,$H597/($I580-5),IF(AND($H597&lt;&gt;0,V597=0,W$4=$C597+$I580+1),$H597,0)),0))</f>
        <v>0</v>
      </c>
      <c r="X597" s="171">
        <f t="shared" ref="X597" si="2995">IF($I580="n/a",0,IF(X$4&gt;third_reg_period,IF(X$4&lt;=$I580+$C597,$H597/($I580-5),IF(AND($H597&lt;&gt;0,W597=0,X$4=$C597+$I580+1),$H597,0)),0))</f>
        <v>0</v>
      </c>
      <c r="Y597" s="171">
        <f t="shared" ref="Y597" si="2996">IF($I580="n/a",0,IF(Y$4&gt;third_reg_period,IF(Y$4&lt;=$I580+$C597,$H597/($I580-5),IF(AND($H597&lt;&gt;0,X597=0,Y$4=$C597+$I580+1),$H597,0)),0))</f>
        <v>0</v>
      </c>
      <c r="Z597" s="171">
        <f t="shared" ref="Z597" si="2997">IF($I580="n/a",0,IF(Z$4&gt;third_reg_period,IF(Z$4&lt;=$I580+$C597,$H597/($I580-5),IF(AND($H597&lt;&gt;0,Y597=0,Z$4=$C597+$I580+1),$H597,0)),0))</f>
        <v>0</v>
      </c>
      <c r="AA597" s="171">
        <f t="shared" ref="AA597" si="2998">IF($I580="n/a",0,IF(AA$4&gt;third_reg_period,IF(AA$4&lt;=$I580+$C597,$H597/($I580-5),IF(AND($H597&lt;&gt;0,Z597=0,AA$4=$C597+$I580+1),$H597,0)),0))</f>
        <v>0</v>
      </c>
      <c r="AB597" s="171">
        <f t="shared" ref="AB597" si="2999">IF($I580="n/a",0,IF(AB$4&gt;third_reg_period,IF(AB$4&lt;=$I580+$C597,$H597/($I580-5),IF(AND($H597&lt;&gt;0,AA597=0,AB$4=$C597+$I580+1),$H597,0)),0))</f>
        <v>0</v>
      </c>
      <c r="AC597" s="171">
        <f t="shared" ref="AC597" si="3000">IF($I580="n/a",0,IF(AC$4&gt;third_reg_period,IF(AC$4&lt;=$I580+$C597,$H597/($I580-5),IF(AND($H597&lt;&gt;0,AB597=0,AC$4=$C597+$I580+1),$H597,0)),0))</f>
        <v>0</v>
      </c>
      <c r="AD597" s="171">
        <f t="shared" ref="AD597" si="3001">IF($I580="n/a",0,IF(AD$4&gt;third_reg_period,IF(AD$4&lt;=$I580+$C597,$H597/($I580-5),IF(AND($H597&lt;&gt;0,AC597=0,AD$4=$C597+$I580+1),$H597,0)),0))</f>
        <v>0</v>
      </c>
      <c r="AE597" s="171">
        <f t="shared" ref="AE597" si="3002">IF($I580="n/a",0,IF(AE$4&gt;third_reg_period,IF(AE$4&lt;=$I580+$C597,$H597/($I580-5),IF(AND($H597&lt;&gt;0,AD597=0,AE$4=$C597+$I580+1),$H597,0)),0))</f>
        <v>0</v>
      </c>
      <c r="AF597" s="171">
        <f t="shared" ref="AF597" si="3003">IF($I580="n/a",0,IF(AF$4&gt;third_reg_period,IF(AF$4&lt;=$I580+$C597,$H597/($I580-5),IF(AND($H597&lt;&gt;0,AE597=0,AF$4=$C597+$I580+1),$H597,0)),0))</f>
        <v>0</v>
      </c>
      <c r="AG597" s="171">
        <f t="shared" ref="AG597" si="3004">IF($I580="n/a",0,IF(AG$4&gt;third_reg_period,IF(AG$4&lt;=$I580+$C597,$H597/($I580-5),IF(AND($H597&lt;&gt;0,AF597=0,AG$4=$C597+$I580+1),$H597,0)),0))</f>
        <v>0</v>
      </c>
      <c r="AH597" s="171">
        <f t="shared" ref="AH597" si="3005">IF($I580="n/a",0,IF(AH$4&gt;third_reg_period,IF(AH$4&lt;=$I580+$C597,$H597/($I580-5),IF(AND($H597&lt;&gt;0,AG597=0,AH$4=$C597+$I580+1),$H597,0)),0))</f>
        <v>0</v>
      </c>
      <c r="AI597" s="171">
        <f t="shared" ref="AI597" si="3006">IF($I580="n/a",0,IF(AI$4&gt;third_reg_period,IF(AI$4&lt;=$I580+$C597,$H597/($I580-5),IF(AND($H597&lt;&gt;0,AH597=0,AI$4=$C597+$I580+1),$H597,0)),0))</f>
        <v>0</v>
      </c>
      <c r="AJ597" s="171">
        <f t="shared" ref="AJ597" si="3007">IF($I580="n/a",0,IF(AJ$4&gt;third_reg_period,IF(AJ$4&lt;=$I580+$C597,$H597/($I580-5),IF(AND($H597&lt;&gt;0,AI597=0,AJ$4=$C597+$I580+1),$H597,0)),0))</f>
        <v>0</v>
      </c>
      <c r="AK597" s="171">
        <f t="shared" ref="AK597" si="3008">IF($I580="n/a",0,IF(AK$4&gt;third_reg_period,IF(AK$4&lt;=$I580+$C597,$H597/($I580-5),IF(AND($H597&lt;&gt;0,AJ597=0,AK$4=$C597+$I580+1),$H597,0)),0))</f>
        <v>0</v>
      </c>
      <c r="AL597" s="171">
        <f t="shared" ref="AL597" si="3009">IF($I580="n/a",0,IF(AL$4&gt;third_reg_period,IF(AL$4&lt;=$I580+$C597,$H597/($I580-5),IF(AND($H597&lt;&gt;0,AK597=0,AL$4=$C597+$I580+1),$H597,0)),0))</f>
        <v>0</v>
      </c>
      <c r="AM597" s="171">
        <f t="shared" ref="AM597" si="3010">IF($I580="n/a",0,IF(AM$4&gt;third_reg_period,IF(AM$4&lt;=$I580+$C597,$H597/($I580-5),IF(AND($H597&lt;&gt;0,AL597=0,AM$4=$C597+$I580+1),$H597,0)),0))</f>
        <v>0</v>
      </c>
      <c r="AN597" s="171">
        <f t="shared" ref="AN597" si="3011">IF($I580="n/a",0,IF(AN$4&gt;third_reg_period,IF(AN$4&lt;=$I580+$C597,$H597/($I580-5),IF(AND($H597&lt;&gt;0,AM597=0,AN$4=$C597+$I580+1),$H597,0)),0))</f>
        <v>0</v>
      </c>
      <c r="AO597" s="171">
        <f t="shared" ref="AO597" si="3012">IF($I580="n/a",0,IF(AO$4&gt;third_reg_period,IF(AO$4&lt;=$I580+$C597,$H597/($I580-5),IF(AND($H597&lt;&gt;0,AN597=0,AO$4=$C597+$I580+1),$H597,0)),0))</f>
        <v>0</v>
      </c>
      <c r="AP597" s="171">
        <f t="shared" ref="AP597" si="3013">IF($I580="n/a",0,IF(AP$4&gt;third_reg_period,IF(AP$4&lt;=$I580+$C597,$H597/($I580-5),IF(AND($H597&lt;&gt;0,AO597=0,AP$4=$C597+$I580+1),$H597,0)),0))</f>
        <v>0</v>
      </c>
      <c r="AQ597" s="171">
        <f t="shared" ref="AQ597" si="3014">IF($I580="n/a",0,IF(AQ$4&gt;third_reg_period,IF(AQ$4&lt;=$I580+$C597,$H597/($I580-5),IF(AND($H597&lt;&gt;0,AP597=0,AQ$4=$C597+$I580+1),$H597,0)),0))</f>
        <v>0</v>
      </c>
      <c r="AR597" s="171">
        <f t="shared" ref="AR597" si="3015">IF($I580="n/a",0,IF(AR$4&gt;third_reg_period,IF(AR$4&lt;=$I580+$C597,$H597/($I580-5),IF(AND($H597&lt;&gt;0,AQ597=0,AR$4=$C597+$I580+1),$H597,0)),0))</f>
        <v>0</v>
      </c>
      <c r="AS597" s="171">
        <f t="shared" ref="AS597" si="3016">IF($I580="n/a",0,IF(AS$4&gt;third_reg_period,IF(AS$4&lt;=$I580+$C597,$H597/($I580-5),IF(AND($H597&lt;&gt;0,AR597=0,AS$4=$C597+$I580+1),$H597,0)),0))</f>
        <v>0</v>
      </c>
      <c r="AT597" s="171">
        <f t="shared" ref="AT597" si="3017">IF($I580="n/a",0,IF(AT$4&gt;third_reg_period,IF(AT$4&lt;=$I580+$C597,$H597/($I580-5),IF(AND($H597&lt;&gt;0,AS597=0,AT$4=$C597+$I580+1),$H597,0)),0))</f>
        <v>0</v>
      </c>
      <c r="AU597" s="171">
        <f t="shared" ref="AU597" si="3018">IF($I580="n/a",0,IF(AU$4&gt;third_reg_period,IF(AU$4&lt;=$I580+$C597,$H597/($I580-5),IF(AND($H597&lt;&gt;0,AT597=0,AU$4=$C597+$I580+1),$H597,0)),0))</f>
        <v>0</v>
      </c>
      <c r="AV597" s="171">
        <f t="shared" ref="AV597" si="3019">IF($I580="n/a",0,IF(AV$4&gt;third_reg_period,IF(AV$4&lt;=$I580+$C597,$H597/($I580-5),IF(AND($H597&lt;&gt;0,AU597=0,AV$4=$C597+$I580+1),$H597,0)),0))</f>
        <v>0</v>
      </c>
      <c r="AW597" s="171">
        <f t="shared" ref="AW597" si="3020">IF($I580="n/a",0,IF(AW$4&gt;third_reg_period,IF(AW$4&lt;=$I580+$C597,$H597/($I580-5),IF(AND($H597&lt;&gt;0,AV597=0,AW$4=$C597+$I580+1),$H597,0)),0))</f>
        <v>0</v>
      </c>
      <c r="AX597" s="171">
        <f t="shared" ref="AX597" si="3021">IF($I580="n/a",0,IF(AX$4&gt;third_reg_period,IF(AX$4&lt;=$I580+$C597,$H597/($I580-5),IF(AND($H597&lt;&gt;0,AW597=0,AX$4=$C597+$I580+1),$H597,0)),0))</f>
        <v>0</v>
      </c>
      <c r="AY597" s="171">
        <f t="shared" ref="AY597" si="3022">IF($I580="n/a",0,IF(AY$4&gt;third_reg_period,IF(AY$4&lt;=$I580+$C597,$H597/($I580-5),IF(AND($H597&lt;&gt;0,AX597=0,AY$4=$C597+$I580+1),$H597,0)),0))</f>
        <v>0</v>
      </c>
      <c r="AZ597" s="171">
        <f t="shared" ref="AZ597" si="3023">IF($I580="n/a",0,IF(AZ$4&gt;third_reg_period,IF(AZ$4&lt;=$I580+$C597,$H597/($I580-5),IF(AND($H597&lt;&gt;0,AY597=0,AZ$4=$C597+$I580+1),$H597,0)),0))</f>
        <v>0</v>
      </c>
      <c r="BA597" s="171">
        <f t="shared" ref="BA597" si="3024">IF($I580="n/a",0,IF(BA$4&gt;third_reg_period,IF(BA$4&lt;=$I580+$C597,$H597/($I580-5),IF(AND($H597&lt;&gt;0,AZ597=0,BA$4=$C597+$I580+1),$H597,0)),0))</f>
        <v>0</v>
      </c>
      <c r="BB597" s="171">
        <f t="shared" ref="BB597" si="3025">IF($I580="n/a",0,IF(BB$4&gt;third_reg_period,IF(BB$4&lt;=$I580+$C597,$H597/($I580-5),IF(AND($H597&lt;&gt;0,BA597=0,BB$4=$C597+$I580+1),$H597,0)),0))</f>
        <v>0</v>
      </c>
      <c r="BC597" s="171">
        <f t="shared" ref="BC597" si="3026">IF($I580="n/a",0,IF(BC$4&gt;third_reg_period,IF(BC$4&lt;=$I580+$C597,$H597/($I580-5),IF(AND($H597&lt;&gt;0,BB597=0,BC$4=$C597+$I580+1),$H597,0)),0))</f>
        <v>0</v>
      </c>
      <c r="BD597" s="171">
        <f t="shared" ref="BD597" si="3027">IF($I580="n/a",0,IF(BD$4&gt;third_reg_period,IF(BD$4&lt;=$I580+$C597,$H597/($I580-5),IF(AND($H597&lt;&gt;0,BC597=0,BD$4=$C597+$I580+1),$H597,0)),0))</f>
        <v>0</v>
      </c>
      <c r="BE597" s="171">
        <f t="shared" ref="BE597" si="3028">IF($I580="n/a",0,IF(BE$4&gt;third_reg_period,IF(BE$4&lt;=$I580+$C597,$H597/($I580-5),IF(AND($H597&lt;&gt;0,BD597=0,BE$4=$C597+$I580+1),$H597,0)),0))</f>
        <v>0</v>
      </c>
      <c r="BF597" s="171">
        <f t="shared" ref="BF597" si="3029">IF($I580="n/a",0,IF(BF$4&gt;third_reg_period,IF(BF$4&lt;=$I580+$C597,$H597/($I580-5),IF(AND($H597&lt;&gt;0,BE597=0,BF$4=$C597+$I580+1),$H597,0)),0))</f>
        <v>0</v>
      </c>
      <c r="BG597" s="171">
        <f t="shared" ref="BG597" si="3030">IF($I580="n/a",0,IF(BG$4&gt;third_reg_period,IF(BG$4&lt;=$I580+$C597,$H597/($I580-5),IF(AND($H597&lt;&gt;0,BF597=0,BG$4=$C597+$I580+1),$H597,0)),0))</f>
        <v>0</v>
      </c>
      <c r="BH597" s="171">
        <f t="shared" ref="BH597" si="3031">IF($I580="n/a",0,IF(BH$4&gt;third_reg_period,IF(BH$4&lt;=$I580+$C597,$H597/($I580-5),IF(AND($H597&lt;&gt;0,BG597=0,BH$4=$C597+$I580+1),$H597,0)),0))</f>
        <v>0</v>
      </c>
      <c r="BI597" s="171">
        <f t="shared" ref="BI597" si="3032">IF($I580="n/a",0,IF(BI$4&gt;third_reg_period,IF(BI$4&lt;=$I580+$C597,$H597/($I580-5),IF(AND($H597&lt;&gt;0,BH597=0,BI$4=$C597+$I580+1),$H597,0)),0))</f>
        <v>0</v>
      </c>
      <c r="BJ597" s="171">
        <f t="shared" ref="BJ597" si="3033">IF($I580="n/a",0,IF(BJ$4&gt;third_reg_period,IF(BJ$4&lt;=$I580+$C597,$H597/($I580-5),IF(AND($H597&lt;&gt;0,BI597=0,BJ$4=$C597+$I580+1),$H597,0)),0))</f>
        <v>0</v>
      </c>
      <c r="BK597" s="171">
        <f t="shared" ref="BK597" si="3034">IF($I580="n/a",0,IF(BK$4&gt;third_reg_period,IF(BK$4&lt;=$I580+$C597,$H597/($I580-5),IF(AND($H597&lt;&gt;0,BJ597=0,BK$4=$C597+$I580+1),$H597,0)),0))</f>
        <v>0</v>
      </c>
      <c r="BL597" s="171">
        <f t="shared" ref="BL597" si="3035">IF($I580="n/a",0,IF(BL$4&gt;third_reg_period,IF(BL$4&lt;=$I580+$C597,$H597/($I580-5),IF(AND($H597&lt;&gt;0,BK597=0,BL$4=$C597+$I580+1),$H597,0)),0))</f>
        <v>0</v>
      </c>
      <c r="BM597" s="171">
        <f t="shared" ref="BM597" si="3036">IF($I580="n/a",0,IF(BM$4&gt;third_reg_period,IF(BM$4&lt;=$I580+$C597,$H597/($I580-5),IF(AND($H597&lt;&gt;0,BL597=0,BM$4=$C597+$I580+1),$H597,0)),0))</f>
        <v>0</v>
      </c>
      <c r="BN597" s="171">
        <f t="shared" ref="BN597" si="3037">IF($I580="n/a",0,IF(BN$4&gt;third_reg_period,IF(BN$4&lt;=$I580+$C597,$H597/($I580-5),IF(AND($H597&lt;&gt;0,BM597=0,BN$4=$C597+$I580+1),$H597,0)),0))</f>
        <v>0</v>
      </c>
      <c r="BO597" s="171">
        <f t="shared" ref="BO597" si="3038">IF($I580="n/a",0,IF(BO$4&gt;third_reg_period,IF(BO$4&lt;=$I580+$C597,$H597/($I580-5),IF(AND($H597&lt;&gt;0,BN597=0,BO$4=$C597+$I580+1),$H597,0)),0))</f>
        <v>0</v>
      </c>
      <c r="BP597" s="171">
        <f t="shared" ref="BP597" si="3039">IF($I580="n/a",0,IF(BP$4&gt;third_reg_period,IF(BP$4&lt;=$I580+$C597,$H597/($I580-5),IF(AND($H597&lt;&gt;0,BO597=0,BP$4=$C597+$I580+1),$H597,0)),0))</f>
        <v>0</v>
      </c>
      <c r="BQ597" s="171">
        <f t="shared" ref="BQ597" si="3040">IF($I580="n/a",0,IF(BQ$4&gt;third_reg_period,IF(BQ$4&lt;=$I580+$C597,$H597/($I580-5),IF(AND($H597&lt;&gt;0,BP597=0,BQ$4=$C597+$I580+1),$H597,0)),0))</f>
        <v>0</v>
      </c>
      <c r="BR597" s="171">
        <f t="shared" ref="BR597" si="3041">IF($I580="n/a",0,IF(BR$4&gt;third_reg_period,IF(BR$4&lt;=$I580+$C597,$H597/($I580-5),IF(AND($H597&lt;&gt;0,BQ597=0,BR$4=$C597+$I580+1),$H597,0)),0))</f>
        <v>0</v>
      </c>
      <c r="BS597" s="171">
        <f t="shared" ref="BS597" si="3042">IF($I580="n/a",0,IF(BS$4&gt;third_reg_period,IF(BS$4&lt;=$I580+$C597,$H597/($I580-5),IF(AND($H597&lt;&gt;0,BR597=0,BS$4=$C597+$I580+1),$H597,0)),0))</f>
        <v>0</v>
      </c>
      <c r="BT597" s="171">
        <f t="shared" ref="BT597" si="3043">IF($I580="n/a",0,IF(BT$4&gt;third_reg_period,IF(BT$4&lt;=$I580+$C597,$H597/($I580-5),IF(AND($H597&lt;&gt;0,BS597=0,BT$4=$C597+$I580+1),$H597,0)),0))</f>
        <v>0</v>
      </c>
      <c r="BU597" s="171">
        <f t="shared" ref="BU597" si="3044">IF($I580="n/a",0,IF(BU$4&gt;third_reg_period,IF(BU$4&lt;=$I580+$C597,$H597/($I580-5),IF(AND($H597&lt;&gt;0,BT597=0,BU$4=$C597+$I580+1),$H597,0)),0))</f>
        <v>0</v>
      </c>
      <c r="BV597" s="171">
        <f t="shared" ref="BV597" si="3045">IF($I580="n/a",0,IF(BV$4&gt;third_reg_period,IF(BV$4&lt;=$I580+$C597,$H597/($I580-5),IF(AND($H597&lt;&gt;0,BU597=0,BV$4=$C597+$I580+1),$H597,0)),0))</f>
        <v>0</v>
      </c>
      <c r="BW597" s="171">
        <f t="shared" ref="BW597" si="3046">IF($I580="n/a",0,IF(BW$4&gt;third_reg_period,IF(BW$4&lt;=$I580+$C597,$H597/($I580-5),IF(AND($H597&lt;&gt;0,BV597=0,BW$4=$C597+$I580+1),$H597,0)),0))</f>
        <v>0</v>
      </c>
      <c r="BX597" s="171">
        <f t="shared" ref="BX597" si="3047">IF($I580="n/a",0,IF(BX$4&gt;third_reg_period,IF(BX$4&lt;=$I580+$C597,$H597/($I580-5),IF(AND($H597&lt;&gt;0,BW597=0,BX$4=$C597+$I580+1),$H597,0)),0))</f>
        <v>0</v>
      </c>
      <c r="BY597" s="171">
        <f t="shared" ref="BY597" si="3048">IF($I580="n/a",0,IF(BY$4&gt;third_reg_period,IF(BY$4&lt;=$I580+$C597,$H597/($I580-5),IF(AND($H597&lt;&gt;0,BX597=0,BY$4=$C597+$I580+1),$H597,0)),0))</f>
        <v>0</v>
      </c>
      <c r="BZ597" s="171">
        <f t="shared" ref="BZ597" si="3049">IF($I580="n/a",0,IF(BZ$4&gt;third_reg_period,IF(BZ$4&lt;=$I580+$C597,$H597/($I580-5),IF(AND($H597&lt;&gt;0,BY597=0,BZ$4=$C597+$I580+1),$H597,0)),0))</f>
        <v>0</v>
      </c>
      <c r="CA597" s="171">
        <f t="shared" ref="CA597" si="3050">IF($I580="n/a",0,IF(CA$4&gt;third_reg_period,IF(CA$4&lt;=$I580+$C597,$H597/($I580-5),IF(AND($H597&lt;&gt;0,BZ597=0,CA$4=$C597+$I580+1),$H597,0)),0))</f>
        <v>0</v>
      </c>
      <c r="CB597" s="171">
        <f t="shared" ref="CB597" si="3051">IF($I580="n/a",0,IF(CB$4&gt;third_reg_period,IF(CB$4&lt;=$I580+$C597,$H597/($I580-5),IF(AND($H597&lt;&gt;0,CA597=0,CB$4=$C597+$I580+1),$H597,0)),0))</f>
        <v>0</v>
      </c>
      <c r="CC597" s="171">
        <f t="shared" ref="CC597" si="3052">IF($I580="n/a",0,IF(CC$4&gt;third_reg_period,IF(CC$4&lt;=$I580+$C597,$H597/($I580-5),IF(AND($H597&lt;&gt;0,CB597=0,CC$4=$C597+$I580+1),$H597,0)),0))</f>
        <v>0</v>
      </c>
      <c r="CD597" s="171">
        <f t="shared" ref="CD597" si="3053">IF($I580="n/a",0,IF(CD$4&gt;third_reg_period,IF(CD$4&lt;=$I580+$C597,$H597/($I580-5),IF(AND($H597&lt;&gt;0,CC597=0,CD$4=$C597+$I580+1),$H597,0)),0))</f>
        <v>0</v>
      </c>
      <c r="CE597" s="171">
        <f t="shared" ref="CE597" si="3054">IF($I580="n/a",0,IF(CE$4&gt;third_reg_period,IF(CE$4&lt;=$I580+$C597,$H597/($I580-5),IF(AND($H597&lt;&gt;0,CD597=0,CE$4=$C597+$I580+1),$H597,0)),0))</f>
        <v>0</v>
      </c>
      <c r="CF597" s="171">
        <f t="shared" ref="CF597" si="3055">IF($I580="n/a",0,IF(CF$4&gt;third_reg_period,IF(CF$4&lt;=$I580+$C597,$H597/($I580-5),IF(AND($H597&lt;&gt;0,CE597=0,CF$4=$C597+$I580+1),$H597,0)),0))</f>
        <v>0</v>
      </c>
      <c r="CG597" s="153"/>
      <c r="CH597" s="153"/>
      <c r="CI597" s="153"/>
      <c r="CJ597" s="153"/>
      <c r="CK597" s="153"/>
      <c r="CL597" s="153"/>
      <c r="CM597" s="153"/>
      <c r="CN597" s="153"/>
      <c r="CO597" s="153"/>
      <c r="CP597" s="153"/>
      <c r="CQ597" s="153"/>
      <c r="CR597" s="153"/>
      <c r="CS597" s="153"/>
      <c r="CT597" s="153"/>
      <c r="CU597" s="153"/>
      <c r="CV597" s="153"/>
      <c r="CW597" s="153"/>
      <c r="CX597" s="153"/>
      <c r="CY597" s="153"/>
      <c r="CZ597" s="153"/>
      <c r="DA597" s="153"/>
      <c r="DB597" s="153"/>
      <c r="DC597" s="153"/>
      <c r="DD597" s="153"/>
      <c r="DE597" s="153"/>
      <c r="DF597" s="153"/>
      <c r="DG597" s="153"/>
      <c r="DH597" s="153"/>
      <c r="DI597" s="153"/>
      <c r="DJ597" s="153"/>
      <c r="DK597" s="153"/>
      <c r="DL597" s="153"/>
      <c r="DM597" s="153"/>
      <c r="DN597" s="153"/>
      <c r="DO597" s="153"/>
      <c r="DP597" s="153"/>
      <c r="DQ597" s="153"/>
      <c r="DR597" s="153"/>
      <c r="DS597" s="153"/>
      <c r="DT597" s="153"/>
      <c r="DU597" s="153"/>
      <c r="DV597" s="153"/>
      <c r="DW597" s="153"/>
      <c r="DX597" s="153"/>
      <c r="DY597" s="153"/>
      <c r="DZ597" s="153"/>
      <c r="EA597" s="153"/>
      <c r="EB597" s="153"/>
      <c r="EC597" s="153"/>
      <c r="ED597" s="153"/>
      <c r="EE597" s="153"/>
      <c r="EF597" s="153"/>
      <c r="EG597" s="153"/>
      <c r="EH597" s="153"/>
      <c r="EI597" s="153"/>
      <c r="EJ597" s="153"/>
      <c r="EK597" s="153"/>
      <c r="EL597" s="153"/>
      <c r="EM597" s="153"/>
      <c r="EN597" s="153"/>
      <c r="EO597" s="153"/>
      <c r="EP597" s="153"/>
      <c r="EQ597" s="153"/>
      <c r="ER597" s="153"/>
      <c r="ES597" s="153"/>
      <c r="ET597" s="153"/>
      <c r="EU597" s="153"/>
      <c r="EV597" s="153"/>
      <c r="EW597" s="153"/>
      <c r="EX597" s="153"/>
      <c r="EY597" s="153"/>
      <c r="EZ597" s="153"/>
      <c r="FA597" s="153"/>
      <c r="FB597" s="153"/>
      <c r="FC597" s="153"/>
      <c r="FD597" s="153"/>
      <c r="FE597" s="153"/>
      <c r="FF597" s="153"/>
      <c r="FG597" s="153"/>
      <c r="FH597" s="153"/>
      <c r="FI597" s="153"/>
      <c r="FJ597" s="153"/>
      <c r="FK597" s="153"/>
      <c r="FL597" s="153"/>
      <c r="FM597" s="153"/>
      <c r="FN597" s="153"/>
      <c r="FO597" s="153"/>
      <c r="FP597" s="153"/>
      <c r="FQ597" s="153"/>
      <c r="FR597" s="153"/>
      <c r="FS597" s="153"/>
      <c r="FT597" s="153"/>
      <c r="FU597" s="153"/>
      <c r="FV597" s="153"/>
      <c r="FW597" s="153"/>
      <c r="FX597" s="153"/>
      <c r="FY597" s="153"/>
      <c r="FZ597" s="153"/>
      <c r="GA597" s="153"/>
      <c r="GB597" s="153"/>
      <c r="GC597" s="153"/>
      <c r="GD597" s="153"/>
      <c r="GE597" s="153"/>
      <c r="GF597" s="153"/>
      <c r="GG597" s="153"/>
      <c r="GH597" s="153"/>
      <c r="GI597" s="153"/>
      <c r="GJ597" s="153"/>
      <c r="GK597" s="153"/>
      <c r="GL597" s="153"/>
      <c r="GM597" s="153"/>
      <c r="GN597" s="153"/>
      <c r="GO597" s="153"/>
      <c r="GP597" s="153"/>
      <c r="GQ597" s="153"/>
      <c r="GR597" s="153"/>
      <c r="GS597" s="153"/>
      <c r="GT597" s="153"/>
      <c r="GU597" s="153"/>
      <c r="GV597" s="153"/>
      <c r="GW597" s="153"/>
      <c r="GX597" s="153"/>
      <c r="GY597" s="153"/>
      <c r="GZ597" s="153"/>
      <c r="HA597" s="153"/>
      <c r="HB597" s="153"/>
      <c r="HC597" s="153"/>
      <c r="HD597" s="153"/>
      <c r="HE597" s="153"/>
      <c r="HF597" s="153"/>
      <c r="HG597" s="153"/>
      <c r="HH597" s="153"/>
      <c r="HI597" s="153"/>
      <c r="HJ597" s="153"/>
      <c r="HK597" s="153"/>
      <c r="HL597" s="153"/>
      <c r="HM597" s="153"/>
      <c r="HN597" s="153"/>
      <c r="HO597" s="153"/>
      <c r="HP597" s="153"/>
      <c r="HQ597" s="153"/>
      <c r="HR597" s="153"/>
      <c r="HS597" s="153"/>
      <c r="HT597" s="153"/>
      <c r="HU597" s="153"/>
      <c r="HV597" s="153"/>
      <c r="HW597" s="153"/>
      <c r="HX597" s="153"/>
      <c r="HY597" s="153"/>
      <c r="HZ597" s="153"/>
      <c r="IA597" s="153"/>
      <c r="IB597" s="153"/>
      <c r="IC597" s="153"/>
      <c r="ID597" s="153"/>
      <c r="IE597" s="153"/>
      <c r="IF597" s="153"/>
      <c r="IG597" s="153"/>
      <c r="IH597" s="153"/>
      <c r="II597" s="153"/>
      <c r="IJ597" s="153"/>
      <c r="IK597" s="153"/>
      <c r="IL597" s="153"/>
      <c r="IM597" s="153"/>
      <c r="IN597" s="153"/>
      <c r="IO597" s="153"/>
      <c r="IP597" s="153"/>
      <c r="IQ597" s="153"/>
      <c r="IR597" s="153"/>
      <c r="IS597" s="153"/>
      <c r="IT597" s="153"/>
      <c r="IU597" s="153"/>
      <c r="IV597" s="153"/>
      <c r="IW597" s="153"/>
      <c r="IX597" s="153"/>
      <c r="IY597" s="153"/>
      <c r="IZ597" s="153"/>
      <c r="JA597" s="153"/>
      <c r="JB597" s="153"/>
      <c r="JC597" s="153"/>
      <c r="JD597" s="153"/>
      <c r="JE597" s="153"/>
      <c r="JF597" s="153"/>
      <c r="JG597" s="153"/>
      <c r="JH597" s="153"/>
      <c r="JI597" s="153"/>
      <c r="JJ597" s="153"/>
      <c r="JK597" s="153"/>
      <c r="JL597" s="153"/>
      <c r="JM597" s="153"/>
      <c r="JN597" s="153"/>
      <c r="JO597" s="153"/>
      <c r="JP597" s="153"/>
      <c r="JQ597" s="153"/>
      <c r="JR597" s="153"/>
      <c r="JS597" s="153"/>
      <c r="JT597" s="153"/>
      <c r="JU597" s="153"/>
      <c r="JV597" s="153"/>
      <c r="JW597" s="153"/>
      <c r="JX597" s="153"/>
      <c r="JY597" s="153"/>
      <c r="JZ597" s="153"/>
      <c r="KA597" s="153"/>
      <c r="KB597" s="153"/>
      <c r="KC597" s="153"/>
      <c r="KD597" s="153"/>
      <c r="KE597" s="153"/>
      <c r="KF597" s="153"/>
      <c r="KG597" s="153"/>
      <c r="KH597" s="153"/>
      <c r="KI597" s="153"/>
      <c r="KJ597" s="153"/>
      <c r="KK597" s="153"/>
      <c r="KL597" s="153"/>
      <c r="KM597" s="153"/>
      <c r="KN597" s="153"/>
      <c r="KO597" s="153"/>
      <c r="KP597" s="153"/>
      <c r="KQ597" s="153"/>
      <c r="KR597" s="153"/>
      <c r="KS597" s="153"/>
      <c r="KT597" s="153"/>
      <c r="KU597" s="153"/>
      <c r="KV597" s="153"/>
      <c r="KW597" s="153"/>
      <c r="KX597" s="153"/>
      <c r="KY597" s="153"/>
      <c r="KZ597" s="153"/>
      <c r="LA597" s="153"/>
      <c r="LB597" s="153"/>
      <c r="LC597" s="153"/>
      <c r="LD597" s="153"/>
      <c r="LE597" s="153"/>
      <c r="LF597" s="153"/>
      <c r="LG597" s="153"/>
      <c r="LH597" s="153"/>
      <c r="LI597" s="153"/>
      <c r="LJ597" s="153"/>
      <c r="LK597" s="153"/>
      <c r="LL597" s="153"/>
      <c r="LM597" s="153"/>
      <c r="LN597" s="153"/>
      <c r="LO597" s="153"/>
      <c r="LP597" s="153"/>
      <c r="LQ597" s="153"/>
      <c r="LR597" s="153"/>
      <c r="LS597" s="153"/>
      <c r="LT597" s="153"/>
      <c r="LU597" s="153"/>
      <c r="LV597" s="153"/>
      <c r="LW597" s="153"/>
      <c r="LX597" s="153"/>
      <c r="LY597" s="153"/>
      <c r="LZ597" s="153"/>
      <c r="MA597" s="153"/>
      <c r="MB597" s="153"/>
      <c r="MC597" s="153"/>
      <c r="MD597" s="153"/>
      <c r="ME597" s="153"/>
      <c r="MF597" s="153"/>
      <c r="MG597" s="153"/>
      <c r="MH597" s="153"/>
      <c r="MI597" s="153"/>
      <c r="MJ597" s="153"/>
      <c r="MK597" s="153"/>
      <c r="ML597" s="153"/>
      <c r="MM597" s="153"/>
      <c r="MN597" s="153"/>
      <c r="MO597" s="153"/>
      <c r="MP597" s="153"/>
      <c r="MQ597" s="153"/>
      <c r="MR597" s="153"/>
      <c r="MS597" s="153"/>
      <c r="MT597" s="153"/>
      <c r="MU597" s="153"/>
      <c r="MV597" s="153"/>
      <c r="MW597" s="153"/>
      <c r="MX597" s="153"/>
      <c r="MY597" s="153"/>
      <c r="MZ597" s="153"/>
      <c r="NA597" s="153"/>
      <c r="NB597" s="153"/>
      <c r="NC597" s="153"/>
      <c r="ND597" s="153"/>
      <c r="NE597" s="153"/>
      <c r="NF597" s="153"/>
      <c r="NG597" s="153"/>
      <c r="NH597" s="153"/>
      <c r="NI597" s="153"/>
      <c r="NJ597" s="153"/>
      <c r="NK597" s="153"/>
      <c r="NL597" s="153"/>
      <c r="NM597" s="153"/>
      <c r="NN597" s="153"/>
      <c r="NO597" s="153"/>
      <c r="NP597" s="153"/>
      <c r="NQ597" s="153"/>
      <c r="NR597" s="153"/>
      <c r="NS597" s="153"/>
      <c r="NT597" s="153"/>
      <c r="NU597" s="153"/>
      <c r="NV597" s="153"/>
      <c r="NW597" s="153"/>
      <c r="NX597" s="153"/>
      <c r="NY597" s="153"/>
      <c r="NZ597" s="153"/>
      <c r="OA597" s="153"/>
      <c r="OB597" s="153"/>
      <c r="OC597" s="153"/>
      <c r="OD597" s="153"/>
      <c r="OE597" s="153"/>
      <c r="OF597" s="153"/>
      <c r="OG597" s="153"/>
      <c r="OH597" s="153"/>
      <c r="OI597" s="153"/>
      <c r="OJ597" s="153"/>
      <c r="OK597" s="153"/>
      <c r="OL597" s="153"/>
      <c r="OM597" s="153"/>
      <c r="ON597" s="153"/>
      <c r="OO597" s="153"/>
      <c r="OP597" s="153"/>
      <c r="OQ597" s="153"/>
      <c r="OR597" s="153"/>
      <c r="OS597" s="153"/>
      <c r="OT597" s="153"/>
      <c r="OU597" s="153"/>
      <c r="OV597" s="153"/>
      <c r="OW597" s="153"/>
      <c r="OX597" s="153"/>
      <c r="OY597" s="153"/>
      <c r="OZ597" s="153"/>
      <c r="PA597" s="153"/>
      <c r="PB597" s="153"/>
      <c r="PC597" s="153"/>
      <c r="PD597" s="153"/>
      <c r="PE597" s="153"/>
      <c r="PF597" s="153"/>
      <c r="PG597" s="153"/>
      <c r="PH597" s="153"/>
      <c r="PI597" s="153"/>
      <c r="PJ597" s="153"/>
      <c r="PK597" s="153"/>
      <c r="PL597" s="153"/>
      <c r="PM597" s="153"/>
      <c r="PN597" s="153"/>
      <c r="PO597" s="153"/>
      <c r="PP597" s="153"/>
      <c r="PQ597" s="153"/>
      <c r="PR597" s="153"/>
      <c r="PS597" s="153"/>
      <c r="PT597" s="153"/>
      <c r="PU597" s="153"/>
      <c r="PV597" s="153"/>
      <c r="PW597" s="153"/>
      <c r="PX597" s="153"/>
      <c r="PY597" s="153"/>
      <c r="PZ597" s="153"/>
      <c r="QA597" s="153"/>
      <c r="QB597" s="153"/>
      <c r="QC597" s="153"/>
      <c r="QD597" s="153"/>
      <c r="QE597" s="153"/>
      <c r="QF597" s="153"/>
      <c r="QG597" s="153"/>
      <c r="QH597" s="153"/>
      <c r="QI597" s="153"/>
      <c r="QJ597" s="153"/>
      <c r="QK597" s="153"/>
      <c r="QL597" s="153"/>
      <c r="QM597" s="153"/>
      <c r="QN597" s="153"/>
      <c r="QO597" s="153"/>
      <c r="QP597" s="153"/>
      <c r="QQ597" s="153"/>
      <c r="QR597" s="153"/>
      <c r="QS597" s="153"/>
      <c r="QT597" s="153"/>
      <c r="QU597" s="153"/>
      <c r="QV597" s="153"/>
      <c r="QW597" s="153"/>
      <c r="QX597" s="153"/>
      <c r="QY597" s="153"/>
      <c r="QZ597" s="153"/>
      <c r="RA597" s="153"/>
      <c r="RB597" s="153"/>
      <c r="RC597" s="153"/>
      <c r="RD597" s="153"/>
      <c r="RE597" s="153"/>
      <c r="RF597" s="153"/>
      <c r="RG597" s="153"/>
      <c r="RH597" s="153"/>
      <c r="RI597" s="153"/>
      <c r="RJ597" s="153"/>
      <c r="RK597" s="153"/>
      <c r="RL597" s="153"/>
      <c r="RM597" s="153"/>
      <c r="RN597" s="153"/>
      <c r="RO597" s="153"/>
      <c r="RP597" s="153"/>
      <c r="RQ597" s="153"/>
      <c r="RR597" s="153"/>
      <c r="RS597" s="153"/>
      <c r="RT597" s="153"/>
      <c r="RU597" s="153"/>
      <c r="RV597" s="153"/>
      <c r="RW597" s="153"/>
      <c r="RX597" s="153"/>
      <c r="RY597" s="153"/>
      <c r="RZ597" s="153"/>
      <c r="SA597" s="153"/>
      <c r="SB597" s="153"/>
      <c r="SC597" s="153"/>
      <c r="SD597" s="153"/>
      <c r="SE597" s="153"/>
      <c r="SF597" s="153"/>
      <c r="SG597" s="153"/>
      <c r="SH597" s="153"/>
      <c r="SI597" s="153"/>
      <c r="SJ597" s="153"/>
      <c r="SK597" s="153"/>
      <c r="SL597" s="153"/>
      <c r="SM597" s="153"/>
      <c r="SN597" s="153"/>
      <c r="SO597" s="153"/>
      <c r="SP597" s="153"/>
      <c r="SQ597" s="153"/>
      <c r="SR597" s="153"/>
      <c r="SS597" s="153"/>
      <c r="ST597" s="153"/>
      <c r="SU597" s="153"/>
      <c r="SV597" s="153"/>
      <c r="SW597" s="153"/>
      <c r="SX597" s="153"/>
      <c r="SY597" s="153"/>
      <c r="SZ597" s="153"/>
      <c r="TA597" s="153"/>
      <c r="TB597" s="153"/>
      <c r="TC597" s="153"/>
      <c r="TD597" s="153"/>
      <c r="TE597" s="153"/>
      <c r="TF597" s="153"/>
      <c r="TG597" s="153"/>
      <c r="TH597" s="153"/>
      <c r="TI597" s="153"/>
      <c r="TJ597" s="153"/>
      <c r="TK597" s="153"/>
      <c r="TL597" s="153"/>
      <c r="TM597" s="153"/>
      <c r="TN597" s="153"/>
      <c r="TO597" s="153"/>
      <c r="TP597" s="153"/>
      <c r="TQ597" s="153"/>
      <c r="TR597" s="153"/>
      <c r="TS597" s="153"/>
      <c r="TT597" s="153"/>
      <c r="TU597" s="153"/>
      <c r="TV597" s="153"/>
      <c r="TW597" s="153"/>
      <c r="TX597" s="153"/>
      <c r="TY597" s="153"/>
      <c r="TZ597" s="153"/>
      <c r="UA597" s="153"/>
      <c r="UB597" s="153"/>
      <c r="UC597" s="153"/>
      <c r="UD597" s="153"/>
      <c r="UE597" s="153"/>
      <c r="UF597" s="153"/>
      <c r="UG597" s="153"/>
      <c r="UH597" s="153"/>
      <c r="UI597" s="153"/>
      <c r="UJ597" s="153"/>
      <c r="UK597" s="153"/>
      <c r="UL597" s="153"/>
      <c r="UM597" s="153"/>
      <c r="UN597" s="153"/>
      <c r="UO597" s="153"/>
      <c r="UP597" s="153"/>
      <c r="UQ597" s="153"/>
      <c r="UR597" s="153"/>
      <c r="US597" s="153"/>
      <c r="UT597" s="153"/>
      <c r="UU597" s="153"/>
      <c r="UV597" s="153"/>
      <c r="UW597" s="153"/>
      <c r="UX597" s="153"/>
      <c r="UY597" s="153"/>
      <c r="UZ597" s="153"/>
      <c r="VA597" s="153"/>
      <c r="VB597" s="153"/>
      <c r="VC597" s="153"/>
      <c r="VD597" s="153"/>
      <c r="VE597" s="153"/>
      <c r="VF597" s="153"/>
      <c r="VG597" s="153"/>
      <c r="VH597" s="153"/>
      <c r="VI597" s="153"/>
      <c r="VJ597" s="153"/>
      <c r="VK597" s="153"/>
      <c r="VL597" s="153"/>
      <c r="VM597" s="153"/>
      <c r="VN597" s="153"/>
      <c r="VO597" s="153"/>
      <c r="VP597" s="153"/>
      <c r="VQ597" s="153"/>
      <c r="VR597" s="153"/>
      <c r="VS597" s="153"/>
      <c r="VT597" s="153"/>
      <c r="VU597" s="153"/>
      <c r="VV597" s="153"/>
      <c r="VW597" s="153"/>
      <c r="VX597" s="153"/>
      <c r="VY597" s="153"/>
      <c r="VZ597" s="153"/>
      <c r="WA597" s="153"/>
      <c r="WB597" s="153"/>
      <c r="WC597" s="153"/>
      <c r="WD597" s="153"/>
      <c r="WE597" s="153"/>
      <c r="WF597" s="153"/>
      <c r="WG597" s="153"/>
      <c r="WH597" s="153"/>
      <c r="WI597" s="153"/>
      <c r="WJ597" s="153"/>
      <c r="WK597" s="153"/>
      <c r="WL597" s="153"/>
      <c r="WM597" s="153"/>
      <c r="WN597" s="153"/>
      <c r="WO597" s="153"/>
      <c r="WP597" s="153"/>
      <c r="WQ597" s="153"/>
      <c r="WR597" s="153"/>
      <c r="WS597" s="153"/>
      <c r="WT597" s="153"/>
      <c r="WU597" s="153"/>
      <c r="WV597" s="153"/>
      <c r="WW597" s="153"/>
      <c r="WX597" s="153"/>
      <c r="WY597" s="153"/>
      <c r="WZ597" s="153"/>
      <c r="XA597" s="153"/>
      <c r="XB597" s="153"/>
      <c r="XC597" s="153"/>
      <c r="XD597" s="153"/>
      <c r="XE597" s="153"/>
      <c r="XF597" s="153"/>
      <c r="XG597" s="153"/>
      <c r="XH597" s="153"/>
      <c r="XI597" s="153"/>
      <c r="XJ597" s="153"/>
      <c r="XK597" s="153"/>
      <c r="XL597" s="153"/>
      <c r="XM597" s="153"/>
      <c r="XN597" s="153"/>
      <c r="XO597" s="153"/>
      <c r="XP597" s="153"/>
      <c r="XQ597" s="153"/>
      <c r="XR597" s="153"/>
      <c r="XS597" s="153"/>
      <c r="XT597" s="153"/>
      <c r="XU597" s="153"/>
      <c r="XV597" s="153"/>
      <c r="XW597" s="153"/>
      <c r="XX597" s="153"/>
      <c r="XY597" s="153"/>
      <c r="XZ597" s="153"/>
      <c r="YA597" s="153"/>
      <c r="YB597" s="153"/>
      <c r="YC597" s="153"/>
      <c r="YD597" s="153"/>
      <c r="YE597" s="153"/>
      <c r="YF597" s="153"/>
      <c r="YG597" s="153"/>
      <c r="YH597" s="153"/>
      <c r="YI597" s="153"/>
      <c r="YJ597" s="153"/>
      <c r="YK597" s="153"/>
      <c r="YL597" s="153"/>
      <c r="YM597" s="153"/>
      <c r="YN597" s="153"/>
      <c r="YO597" s="153"/>
      <c r="YP597" s="153"/>
      <c r="YQ597" s="153"/>
      <c r="YR597" s="153"/>
      <c r="YS597" s="153"/>
      <c r="YT597" s="153"/>
      <c r="YU597" s="153"/>
      <c r="YV597" s="153"/>
      <c r="YW597" s="153"/>
      <c r="YX597" s="153"/>
      <c r="YY597" s="153"/>
      <c r="YZ597" s="153"/>
      <c r="ZA597" s="153"/>
      <c r="ZB597" s="153"/>
      <c r="ZC597" s="153"/>
      <c r="ZD597" s="153"/>
      <c r="ZE597" s="153"/>
      <c r="ZF597" s="153"/>
      <c r="ZG597" s="153"/>
      <c r="ZH597" s="153"/>
      <c r="ZI597" s="153"/>
      <c r="ZJ597" s="153"/>
      <c r="ZK597" s="153"/>
      <c r="ZL597" s="153"/>
      <c r="ZM597" s="153"/>
      <c r="ZN597" s="153"/>
      <c r="ZO597" s="153"/>
      <c r="ZP597" s="153"/>
      <c r="ZQ597" s="153"/>
      <c r="ZR597" s="153"/>
      <c r="ZS597" s="153"/>
      <c r="ZT597" s="153"/>
      <c r="ZU597" s="153"/>
      <c r="ZV597" s="153"/>
      <c r="ZW597" s="153"/>
      <c r="ZX597" s="153"/>
      <c r="ZY597" s="153"/>
      <c r="ZZ597" s="153"/>
      <c r="AAA597" s="153"/>
      <c r="AAB597" s="153"/>
      <c r="AAC597" s="153"/>
      <c r="AAD597" s="153"/>
      <c r="AAE597" s="153"/>
      <c r="AAF597" s="153"/>
      <c r="AAG597" s="153"/>
      <c r="AAH597" s="153"/>
      <c r="AAI597" s="153"/>
      <c r="AAJ597" s="153"/>
      <c r="AAK597" s="153"/>
      <c r="AAL597" s="153"/>
      <c r="AAM597" s="153"/>
      <c r="AAN597" s="153"/>
      <c r="AAO597" s="153"/>
      <c r="AAP597" s="153"/>
      <c r="AAQ597" s="153"/>
      <c r="AAR597" s="153"/>
      <c r="AAS597" s="153"/>
      <c r="AAT597" s="153"/>
      <c r="AAU597" s="153"/>
      <c r="AAV597" s="153"/>
      <c r="AAW597" s="153"/>
      <c r="AAX597" s="153"/>
      <c r="AAY597" s="153"/>
      <c r="AAZ597" s="153"/>
      <c r="ABA597" s="153"/>
      <c r="ABB597" s="153"/>
      <c r="ABC597" s="153"/>
      <c r="ABD597" s="153"/>
      <c r="ABE597" s="153"/>
      <c r="ABF597" s="153"/>
      <c r="ABG597" s="153"/>
      <c r="ABH597" s="153"/>
      <c r="ABI597" s="153"/>
      <c r="ABJ597" s="153"/>
      <c r="ABK597" s="153"/>
      <c r="ABL597" s="153"/>
      <c r="ABM597" s="153"/>
      <c r="ABN597" s="153"/>
      <c r="ABO597" s="153"/>
      <c r="ABP597" s="153"/>
      <c r="ABQ597" s="153"/>
      <c r="ABR597" s="153"/>
      <c r="ABS597" s="153"/>
      <c r="ABT597" s="153"/>
      <c r="ABU597" s="153"/>
      <c r="ABV597" s="153"/>
      <c r="ABW597" s="153"/>
      <c r="ABX597" s="153"/>
      <c r="ABY597" s="153"/>
      <c r="ABZ597" s="153"/>
      <c r="ACA597" s="153"/>
      <c r="ACB597" s="153"/>
      <c r="ACC597" s="153"/>
      <c r="ACD597" s="153"/>
      <c r="ACE597" s="153"/>
      <c r="ACF597" s="153"/>
      <c r="ACG597" s="153"/>
      <c r="ACH597" s="153"/>
      <c r="ACI597" s="153"/>
      <c r="ACJ597" s="153"/>
      <c r="ACK597" s="153"/>
      <c r="ACL597" s="153"/>
      <c r="ACM597" s="153"/>
      <c r="ACN597" s="153"/>
      <c r="ACO597" s="153"/>
      <c r="ACP597" s="153"/>
      <c r="ACQ597" s="153"/>
      <c r="ACR597" s="153"/>
      <c r="ACS597" s="153"/>
      <c r="ACT597" s="153"/>
      <c r="ACU597" s="153"/>
      <c r="ACV597" s="153"/>
      <c r="ACW597" s="153"/>
      <c r="ACX597" s="153"/>
      <c r="ACY597" s="153"/>
      <c r="ACZ597" s="153"/>
      <c r="ADA597" s="153"/>
      <c r="ADB597" s="153"/>
      <c r="ADC597" s="153"/>
      <c r="ADD597" s="153"/>
      <c r="ADE597" s="153"/>
      <c r="ADF597" s="153"/>
      <c r="ADG597" s="153"/>
      <c r="ADH597" s="153"/>
      <c r="ADI597" s="153"/>
      <c r="ADJ597" s="153"/>
      <c r="ADK597" s="153"/>
      <c r="ADL597" s="153"/>
      <c r="ADM597" s="153"/>
      <c r="ADN597" s="153"/>
      <c r="ADO597" s="153"/>
      <c r="ADP597" s="153"/>
      <c r="ADQ597" s="153"/>
      <c r="ADR597" s="153"/>
      <c r="ADS597" s="153"/>
      <c r="ADT597" s="153"/>
      <c r="ADU597" s="153"/>
      <c r="ADV597" s="153"/>
      <c r="ADW597" s="153"/>
      <c r="ADX597" s="153"/>
      <c r="ADY597" s="153"/>
      <c r="ADZ597" s="153"/>
      <c r="AEA597" s="153"/>
      <c r="AEB597" s="153"/>
      <c r="AEC597" s="153"/>
      <c r="AED597" s="153"/>
      <c r="AEE597" s="153"/>
      <c r="AEF597" s="153"/>
      <c r="AEG597" s="153"/>
      <c r="AEH597" s="153"/>
      <c r="AEI597" s="153"/>
      <c r="AEJ597" s="153"/>
      <c r="AEK597" s="153"/>
      <c r="AEL597" s="153"/>
      <c r="AEM597" s="153"/>
      <c r="AEN597" s="153"/>
      <c r="AEO597" s="153"/>
      <c r="AEP597" s="153"/>
      <c r="AEQ597" s="153"/>
      <c r="AER597" s="153"/>
      <c r="AES597" s="153"/>
      <c r="AET597" s="153"/>
      <c r="AEU597" s="153"/>
      <c r="AEV597" s="153"/>
      <c r="AEW597" s="153"/>
      <c r="AEX597" s="153"/>
      <c r="AEY597" s="153"/>
      <c r="AEZ597" s="153"/>
      <c r="AFA597" s="153"/>
      <c r="AFB597" s="153"/>
      <c r="AFC597" s="153"/>
      <c r="AFD597" s="153"/>
      <c r="AFE597" s="153"/>
      <c r="AFF597" s="153"/>
      <c r="AFG597" s="153"/>
      <c r="AFH597" s="153"/>
      <c r="AFI597" s="153"/>
      <c r="AFJ597" s="153"/>
      <c r="AFK597" s="153"/>
      <c r="AFL597" s="153"/>
      <c r="AFM597" s="153"/>
      <c r="AFN597" s="153"/>
      <c r="AFO597" s="153"/>
      <c r="AFP597" s="153"/>
      <c r="AFQ597" s="153"/>
      <c r="AFR597" s="153"/>
      <c r="AFS597" s="153"/>
      <c r="AFT597" s="153"/>
      <c r="AFU597" s="153"/>
      <c r="AFV597" s="153"/>
      <c r="AFW597" s="153"/>
      <c r="AFX597" s="153"/>
      <c r="AFY597" s="153"/>
      <c r="AFZ597" s="153"/>
      <c r="AGA597" s="153"/>
      <c r="AGB597" s="153"/>
      <c r="AGC597" s="153"/>
      <c r="AGD597" s="153"/>
      <c r="AGE597" s="153"/>
      <c r="AGF597" s="153"/>
      <c r="AGG597" s="153"/>
      <c r="AGH597" s="153"/>
      <c r="AGI597" s="153"/>
      <c r="AGJ597" s="153"/>
      <c r="AGK597" s="153"/>
      <c r="AGL597" s="153"/>
      <c r="AGM597" s="153"/>
      <c r="AGN597" s="153"/>
      <c r="AGO597" s="153"/>
      <c r="AGP597" s="153"/>
      <c r="AGQ597" s="153"/>
      <c r="AGR597" s="153"/>
      <c r="AGS597" s="153"/>
      <c r="AGT597" s="153"/>
      <c r="AGU597" s="153"/>
      <c r="AGV597" s="153"/>
      <c r="AGW597" s="153"/>
      <c r="AGX597" s="153"/>
      <c r="AGY597" s="153"/>
      <c r="AGZ597" s="153"/>
      <c r="AHA597" s="153"/>
      <c r="AHB597" s="153"/>
      <c r="AHC597" s="153"/>
      <c r="AHD597" s="153"/>
      <c r="AHE597" s="153"/>
      <c r="AHF597" s="153"/>
      <c r="AHG597" s="153"/>
      <c r="AHH597" s="153"/>
      <c r="AHI597" s="153"/>
      <c r="AHJ597" s="153"/>
      <c r="AHK597" s="153"/>
      <c r="AHL597" s="153"/>
      <c r="AHM597" s="153"/>
      <c r="AHN597" s="153"/>
      <c r="AHO597" s="153"/>
      <c r="AHP597" s="153"/>
      <c r="AHQ597" s="153"/>
      <c r="AHR597" s="153"/>
      <c r="AHS597" s="153"/>
      <c r="AHT597" s="153"/>
      <c r="AHU597" s="153"/>
      <c r="AHV597" s="153"/>
      <c r="AHW597" s="153"/>
      <c r="AHX597" s="153"/>
      <c r="AHY597" s="153"/>
      <c r="AHZ597" s="153"/>
      <c r="AIA597" s="153"/>
      <c r="AIB597" s="153"/>
      <c r="AIC597" s="153"/>
      <c r="AID597" s="153"/>
      <c r="AIE597" s="153"/>
      <c r="AIF597" s="153"/>
      <c r="AIG597" s="153"/>
      <c r="AIH597" s="153"/>
      <c r="AII597" s="153"/>
      <c r="AIJ597" s="153"/>
      <c r="AIK597" s="153"/>
      <c r="AIL597" s="153"/>
      <c r="AIM597" s="153"/>
      <c r="AIN597" s="153"/>
      <c r="AIO597" s="153"/>
      <c r="AIP597" s="153"/>
      <c r="AIQ597" s="153"/>
      <c r="AIR597" s="153"/>
      <c r="AIS597" s="153"/>
      <c r="AIT597" s="153"/>
      <c r="AIU597" s="153"/>
      <c r="AIV597" s="153"/>
      <c r="AIW597" s="153"/>
      <c r="AIX597" s="153"/>
      <c r="AIY597" s="153"/>
      <c r="AIZ597" s="153"/>
      <c r="AJA597" s="153"/>
      <c r="AJB597" s="153"/>
      <c r="AJC597" s="153"/>
      <c r="AJD597" s="153"/>
      <c r="AJE597" s="153"/>
      <c r="AJF597" s="153"/>
      <c r="AJG597" s="153"/>
      <c r="AJH597" s="153"/>
      <c r="AJI597" s="153"/>
      <c r="AJJ597" s="153"/>
      <c r="AJK597" s="153"/>
      <c r="AJL597" s="153"/>
      <c r="AJM597" s="153"/>
      <c r="AJN597" s="153"/>
      <c r="AJO597" s="153"/>
      <c r="AJP597" s="153"/>
      <c r="AJQ597" s="153"/>
      <c r="AJR597" s="153"/>
      <c r="AJS597" s="153"/>
      <c r="AJT597" s="153"/>
      <c r="AJU597" s="153"/>
      <c r="AJV597" s="153"/>
      <c r="AJW597" s="153"/>
      <c r="AJX597" s="153"/>
      <c r="AJY597" s="153"/>
      <c r="AJZ597" s="153"/>
      <c r="AKA597" s="153"/>
      <c r="AKB597" s="153"/>
      <c r="AKC597" s="153"/>
      <c r="AKD597" s="153"/>
      <c r="AKE597" s="153"/>
      <c r="AKF597" s="153"/>
      <c r="AKG597" s="153"/>
      <c r="AKH597" s="153"/>
      <c r="AKI597" s="153"/>
      <c r="AKJ597" s="153"/>
      <c r="AKK597" s="153"/>
      <c r="AKL597" s="153"/>
      <c r="AKM597" s="153"/>
      <c r="AKN597" s="153"/>
      <c r="AKO597" s="153"/>
      <c r="AKP597" s="153"/>
      <c r="AKQ597" s="153"/>
      <c r="AKR597" s="153"/>
      <c r="AKS597" s="153"/>
      <c r="AKT597" s="153"/>
      <c r="AKU597" s="153"/>
      <c r="AKV597" s="153"/>
      <c r="AKW597" s="153"/>
      <c r="AKX597" s="153"/>
      <c r="AKY597" s="153"/>
      <c r="AKZ597" s="153"/>
      <c r="ALA597" s="153"/>
      <c r="ALB597" s="153"/>
      <c r="ALC597" s="153"/>
      <c r="ALD597" s="153"/>
      <c r="ALE597" s="153"/>
      <c r="ALF597" s="153"/>
      <c r="ALG597" s="153"/>
      <c r="ALH597" s="153"/>
      <c r="ALI597" s="153"/>
      <c r="ALJ597" s="153"/>
      <c r="ALK597" s="153"/>
      <c r="ALL597" s="153"/>
      <c r="ALM597" s="153"/>
      <c r="ALN597" s="153"/>
      <c r="ALO597" s="153"/>
      <c r="ALP597" s="153"/>
      <c r="ALQ597" s="153"/>
      <c r="ALR597" s="153"/>
      <c r="ALS597" s="153"/>
      <c r="ALT597" s="153"/>
      <c r="ALU597" s="153"/>
      <c r="ALV597" s="153"/>
      <c r="ALW597" s="153"/>
      <c r="ALX597" s="153"/>
      <c r="ALY597" s="153"/>
      <c r="ALZ597" s="153"/>
      <c r="AMA597" s="153"/>
      <c r="AMB597" s="153"/>
      <c r="AMC597" s="153"/>
      <c r="AMD597" s="153"/>
      <c r="AME597" s="153"/>
      <c r="AMF597" s="153"/>
      <c r="AMG597" s="153"/>
      <c r="AMH597" s="153"/>
      <c r="AMI597" s="153"/>
      <c r="AMJ597" s="153"/>
      <c r="AMK597" s="153"/>
      <c r="AML597" s="153"/>
      <c r="AMM597" s="153"/>
      <c r="AMN597" s="153"/>
      <c r="AMO597" s="153"/>
      <c r="AMP597" s="153"/>
      <c r="AMQ597" s="153"/>
      <c r="AMR597" s="153"/>
      <c r="AMS597" s="153"/>
      <c r="AMT597" s="153"/>
      <c r="AMU597" s="153"/>
      <c r="AMV597" s="153"/>
      <c r="AMW597" s="153"/>
      <c r="AMX597" s="153"/>
      <c r="AMY597" s="153"/>
      <c r="AMZ597" s="153"/>
      <c r="ANA597" s="153"/>
      <c r="ANB597" s="153"/>
      <c r="ANC597" s="153"/>
      <c r="AND597" s="153"/>
      <c r="ANE597" s="153"/>
      <c r="ANF597" s="153"/>
      <c r="ANG597" s="153"/>
      <c r="ANH597" s="153"/>
      <c r="ANI597" s="153"/>
      <c r="ANJ597" s="153"/>
      <c r="ANK597" s="153"/>
      <c r="ANL597" s="153"/>
      <c r="ANM597" s="153"/>
      <c r="ANN597" s="153"/>
      <c r="ANO597" s="153"/>
      <c r="ANP597" s="153"/>
      <c r="ANQ597" s="153"/>
      <c r="ANR597" s="153"/>
      <c r="ANS597" s="153"/>
      <c r="ANT597" s="153"/>
      <c r="ANU597" s="153"/>
      <c r="ANV597" s="153"/>
      <c r="ANW597" s="153"/>
      <c r="ANX597" s="153"/>
      <c r="ANY597" s="153"/>
      <c r="ANZ597" s="153"/>
      <c r="AOA597" s="153"/>
      <c r="AOB597" s="153"/>
      <c r="AOC597" s="153"/>
      <c r="AOD597" s="153"/>
      <c r="AOE597" s="153"/>
      <c r="AOF597" s="153"/>
      <c r="AOG597" s="153"/>
      <c r="AOH597" s="153"/>
      <c r="AOI597" s="153"/>
      <c r="AOJ597" s="153"/>
      <c r="AOK597" s="153"/>
      <c r="AOL597" s="153"/>
      <c r="AOM597" s="153"/>
      <c r="AON597" s="153"/>
      <c r="AOO597" s="153"/>
      <c r="AOP597" s="153"/>
      <c r="AOQ597" s="153"/>
      <c r="AOR597" s="153"/>
      <c r="AOS597" s="153"/>
      <c r="AOT597" s="153"/>
      <c r="AOU597" s="153"/>
      <c r="AOV597" s="153"/>
      <c r="AOW597" s="153"/>
      <c r="AOX597" s="153"/>
      <c r="AOY597" s="153"/>
      <c r="AOZ597" s="153"/>
      <c r="APA597" s="153"/>
      <c r="APB597" s="153"/>
      <c r="APC597" s="153"/>
      <c r="APD597" s="153"/>
      <c r="APE597" s="153"/>
      <c r="APF597" s="153"/>
      <c r="APG597" s="153"/>
      <c r="APH597" s="153"/>
      <c r="API597" s="153"/>
      <c r="APJ597" s="153"/>
      <c r="APK597" s="153"/>
      <c r="APL597" s="153"/>
      <c r="APM597" s="153"/>
      <c r="APN597" s="153"/>
      <c r="APO597" s="153"/>
      <c r="APP597" s="153"/>
      <c r="APQ597" s="153"/>
      <c r="APR597" s="153"/>
      <c r="APS597" s="153"/>
      <c r="APT597" s="153"/>
      <c r="APU597" s="153"/>
      <c r="APV597" s="153"/>
      <c r="APW597" s="153"/>
      <c r="APX597" s="153"/>
      <c r="APY597" s="153"/>
      <c r="APZ597" s="153"/>
      <c r="AQA597" s="153"/>
      <c r="AQB597" s="153"/>
      <c r="AQC597" s="153"/>
      <c r="AQD597" s="153"/>
      <c r="AQE597" s="153"/>
      <c r="AQF597" s="153"/>
      <c r="AQG597" s="153"/>
      <c r="AQH597" s="153"/>
      <c r="AQI597" s="153"/>
      <c r="AQJ597" s="153"/>
      <c r="AQK597" s="153"/>
      <c r="AQL597" s="153"/>
      <c r="AQM597" s="153"/>
      <c r="AQN597" s="153"/>
      <c r="AQO597" s="153"/>
      <c r="AQP597" s="153"/>
      <c r="AQQ597" s="153"/>
      <c r="AQR597" s="153"/>
      <c r="AQS597" s="153"/>
      <c r="AQT597" s="153"/>
      <c r="AQU597" s="153"/>
      <c r="AQV597" s="153"/>
      <c r="AQW597" s="153"/>
      <c r="AQX597" s="153"/>
      <c r="AQY597" s="153"/>
      <c r="AQZ597" s="153"/>
      <c r="ARA597" s="153"/>
      <c r="ARB597" s="153"/>
      <c r="ARC597" s="153"/>
      <c r="ARD597" s="153"/>
      <c r="ARE597" s="153"/>
      <c r="ARF597" s="153"/>
      <c r="ARG597" s="153"/>
      <c r="ARH597" s="153"/>
      <c r="ARI597" s="153"/>
      <c r="ARJ597" s="153"/>
      <c r="ARK597" s="153"/>
      <c r="ARL597" s="153"/>
      <c r="ARM597" s="153"/>
      <c r="ARN597" s="153"/>
      <c r="ARO597" s="153"/>
      <c r="ARP597" s="153"/>
      <c r="ARQ597" s="153"/>
      <c r="ARR597" s="153"/>
      <c r="ARS597" s="153"/>
      <c r="ART597" s="153"/>
      <c r="ARU597" s="153"/>
      <c r="ARV597" s="153"/>
      <c r="ARW597" s="153"/>
      <c r="ARX597" s="153"/>
      <c r="ARY597" s="153"/>
      <c r="ARZ597" s="153"/>
      <c r="ASA597" s="153"/>
      <c r="ASB597" s="153"/>
      <c r="ASC597" s="153"/>
      <c r="ASD597" s="153"/>
      <c r="ASE597" s="153"/>
      <c r="ASF597" s="153"/>
      <c r="ASG597" s="153"/>
      <c r="ASH597" s="153"/>
      <c r="ASI597" s="153"/>
      <c r="ASJ597" s="153"/>
      <c r="ASK597" s="153"/>
      <c r="ASL597" s="153"/>
      <c r="ASM597" s="153"/>
      <c r="ASN597" s="153"/>
      <c r="ASO597" s="153"/>
      <c r="ASP597" s="153"/>
      <c r="ASQ597" s="153"/>
      <c r="ASR597" s="153"/>
      <c r="ASS597" s="153"/>
      <c r="AST597" s="153"/>
      <c r="ASU597" s="153"/>
      <c r="ASV597" s="153"/>
      <c r="ASW597" s="153"/>
      <c r="ASX597" s="153"/>
      <c r="ASY597" s="153"/>
      <c r="ASZ597" s="153"/>
      <c r="ATA597" s="153"/>
      <c r="ATB597" s="153"/>
      <c r="ATC597" s="153"/>
      <c r="ATD597" s="153"/>
      <c r="ATE597" s="153"/>
      <c r="ATF597" s="153"/>
      <c r="ATG597" s="153"/>
      <c r="ATH597" s="153"/>
      <c r="ATI597" s="153"/>
      <c r="ATJ597" s="153"/>
      <c r="ATK597" s="153"/>
      <c r="ATL597" s="153"/>
      <c r="ATM597" s="153"/>
      <c r="ATN597" s="153"/>
      <c r="ATO597" s="153"/>
      <c r="ATP597" s="153"/>
      <c r="ATQ597" s="153"/>
      <c r="ATR597" s="153"/>
      <c r="ATS597" s="153"/>
      <c r="ATT597" s="153"/>
      <c r="ATU597" s="153"/>
      <c r="ATV597" s="153"/>
      <c r="ATW597" s="153"/>
      <c r="ATX597" s="153"/>
      <c r="ATY597" s="153"/>
      <c r="ATZ597" s="153"/>
      <c r="AUA597" s="153"/>
      <c r="AUB597" s="153"/>
      <c r="AUC597" s="153"/>
      <c r="AUD597" s="153"/>
      <c r="AUE597" s="153"/>
      <c r="AUF597" s="153"/>
      <c r="AUG597" s="153"/>
      <c r="AUH597" s="153"/>
      <c r="AUI597" s="153"/>
      <c r="AUJ597" s="153"/>
      <c r="AUK597" s="153"/>
      <c r="AUL597" s="153"/>
      <c r="AUM597" s="153"/>
      <c r="AUN597" s="153"/>
      <c r="AUO597" s="153"/>
      <c r="AUP597" s="153"/>
      <c r="AUQ597" s="153"/>
      <c r="AUR597" s="153"/>
      <c r="AUS597" s="153"/>
      <c r="AUT597" s="153"/>
      <c r="AUU597" s="153"/>
      <c r="AUV597" s="153"/>
      <c r="AUW597" s="153"/>
      <c r="AUX597" s="153"/>
      <c r="AUY597" s="153"/>
      <c r="AUZ597" s="153"/>
      <c r="AVA597" s="153"/>
      <c r="AVB597" s="153"/>
      <c r="AVC597" s="153"/>
      <c r="AVD597" s="153"/>
      <c r="AVE597" s="153"/>
      <c r="AVF597" s="153"/>
      <c r="AVG597" s="153"/>
      <c r="AVH597" s="153"/>
      <c r="AVI597" s="153"/>
      <c r="AVJ597" s="153"/>
      <c r="AVK597" s="153"/>
      <c r="AVL597" s="153"/>
      <c r="AVM597" s="153"/>
      <c r="AVN597" s="153"/>
      <c r="AVO597" s="153"/>
      <c r="AVP597" s="153"/>
      <c r="AVQ597" s="153"/>
      <c r="AVR597" s="153"/>
      <c r="AVS597" s="153"/>
      <c r="AVT597" s="153"/>
      <c r="AVU597" s="153"/>
      <c r="AVV597" s="153"/>
      <c r="AVW597" s="153"/>
      <c r="AVX597" s="153"/>
      <c r="AVY597" s="153"/>
      <c r="AVZ597" s="153"/>
      <c r="AWA597" s="153"/>
      <c r="AWB597" s="153"/>
      <c r="AWC597" s="153"/>
      <c r="AWD597" s="153"/>
      <c r="AWE597" s="153"/>
      <c r="AWF597" s="153"/>
      <c r="AWG597" s="153"/>
      <c r="AWH597" s="153"/>
      <c r="AWI597" s="153"/>
      <c r="AWJ597" s="153"/>
      <c r="AWK597" s="153"/>
      <c r="AWL597" s="153"/>
      <c r="AWM597" s="153"/>
      <c r="AWN597" s="153"/>
      <c r="AWO597" s="153"/>
      <c r="AWP597" s="153"/>
      <c r="AWQ597" s="153"/>
      <c r="AWR597" s="153"/>
      <c r="AWS597" s="153"/>
      <c r="AWT597" s="153"/>
      <c r="AWU597" s="153"/>
      <c r="AWV597" s="153"/>
      <c r="AWW597" s="153"/>
      <c r="AWX597" s="153"/>
      <c r="AWY597" s="153"/>
      <c r="AWZ597" s="153"/>
      <c r="AXA597" s="153"/>
      <c r="AXB597" s="153"/>
      <c r="AXC597" s="153"/>
      <c r="AXD597" s="153"/>
      <c r="AXE597" s="153"/>
      <c r="AXF597" s="153"/>
      <c r="AXG597" s="153"/>
      <c r="AXH597" s="153"/>
      <c r="AXI597" s="153"/>
      <c r="AXJ597" s="153"/>
      <c r="AXK597" s="153"/>
      <c r="AXL597" s="153"/>
      <c r="AXM597" s="153"/>
      <c r="AXN597" s="153"/>
      <c r="AXO597" s="153"/>
      <c r="AXP597" s="153"/>
      <c r="AXQ597" s="153"/>
      <c r="AXR597" s="153"/>
      <c r="AXS597" s="153"/>
      <c r="AXT597" s="153"/>
      <c r="AXU597" s="153"/>
      <c r="AXV597" s="153"/>
      <c r="AXW597" s="153"/>
      <c r="AXX597" s="153"/>
      <c r="AXY597" s="153"/>
      <c r="AXZ597" s="153"/>
      <c r="AYA597" s="153"/>
      <c r="AYB597" s="153"/>
      <c r="AYC597" s="153"/>
      <c r="AYD597" s="153"/>
      <c r="AYE597" s="153"/>
      <c r="AYF597" s="153"/>
      <c r="AYG597" s="153"/>
      <c r="AYH597" s="153"/>
      <c r="AYI597" s="153"/>
      <c r="AYJ597" s="153"/>
      <c r="AYK597" s="153"/>
      <c r="AYL597" s="153"/>
      <c r="AYM597" s="153"/>
      <c r="AYN597" s="153"/>
      <c r="AYO597" s="153"/>
      <c r="AYP597" s="153"/>
      <c r="AYQ597" s="153"/>
      <c r="AYR597" s="153"/>
      <c r="AYS597" s="153"/>
      <c r="AYT597" s="153"/>
      <c r="AYU597" s="153"/>
      <c r="AYV597" s="153"/>
      <c r="AYW597" s="153"/>
      <c r="AYX597" s="153"/>
      <c r="AYY597" s="153"/>
      <c r="AYZ597" s="153"/>
      <c r="AZA597" s="153"/>
      <c r="AZB597" s="153"/>
      <c r="AZC597" s="153"/>
      <c r="AZD597" s="153"/>
      <c r="AZE597" s="153"/>
      <c r="AZF597" s="153"/>
      <c r="AZG597" s="153"/>
      <c r="AZH597" s="153"/>
      <c r="AZI597" s="153"/>
      <c r="AZJ597" s="153"/>
      <c r="AZK597" s="153"/>
      <c r="AZL597" s="153"/>
      <c r="AZM597" s="153"/>
      <c r="AZN597" s="153"/>
      <c r="AZO597" s="153"/>
      <c r="AZP597" s="153"/>
      <c r="AZQ597" s="153"/>
      <c r="AZR597" s="153"/>
      <c r="AZS597" s="153"/>
      <c r="AZT597" s="153"/>
      <c r="AZU597" s="153"/>
      <c r="AZV597" s="153"/>
      <c r="AZW597" s="153"/>
      <c r="AZX597" s="153"/>
      <c r="AZY597" s="153"/>
      <c r="AZZ597" s="153"/>
      <c r="BAA597" s="153"/>
      <c r="BAB597" s="153"/>
      <c r="BAC597" s="153"/>
      <c r="BAD597" s="153"/>
      <c r="BAE597" s="153"/>
      <c r="BAF597" s="153"/>
      <c r="BAG597" s="153"/>
      <c r="BAH597" s="153"/>
      <c r="BAI597" s="153"/>
      <c r="BAJ597" s="153"/>
      <c r="BAK597" s="153"/>
      <c r="BAL597" s="153"/>
      <c r="BAM597" s="153"/>
      <c r="BAN597" s="153"/>
      <c r="BAO597" s="153"/>
      <c r="BAP597" s="153"/>
      <c r="BAQ597" s="153"/>
      <c r="BAR597" s="153"/>
      <c r="BAS597" s="153"/>
      <c r="BAT597" s="153"/>
      <c r="BAU597" s="153"/>
      <c r="BAV597" s="153"/>
      <c r="BAW597" s="153"/>
      <c r="BAX597" s="153"/>
      <c r="BAY597" s="153"/>
      <c r="BAZ597" s="153"/>
      <c r="BBA597" s="153"/>
      <c r="BBB597" s="153"/>
      <c r="BBC597" s="153"/>
      <c r="BBD597" s="153"/>
      <c r="BBE597" s="153"/>
      <c r="BBF597" s="153"/>
      <c r="BBG597" s="153"/>
      <c r="BBH597" s="153"/>
      <c r="BBI597" s="153"/>
      <c r="BBJ597" s="153"/>
      <c r="BBK597" s="153"/>
      <c r="BBL597" s="153"/>
      <c r="BBM597" s="153"/>
      <c r="BBN597" s="153"/>
      <c r="BBO597" s="153"/>
      <c r="BBP597" s="153"/>
      <c r="BBQ597" s="153"/>
      <c r="BBR597" s="153"/>
      <c r="BBS597" s="153"/>
      <c r="BBT597" s="153"/>
      <c r="BBU597" s="153"/>
      <c r="BBV597" s="153"/>
      <c r="BBW597" s="153"/>
      <c r="BBX597" s="153"/>
      <c r="BBY597" s="153"/>
      <c r="BBZ597" s="153"/>
      <c r="BCA597" s="153"/>
      <c r="BCB597" s="153"/>
      <c r="BCC597" s="153"/>
      <c r="BCD597" s="153"/>
      <c r="BCE597" s="153"/>
      <c r="BCF597" s="153"/>
      <c r="BCG597" s="153"/>
      <c r="BCH597" s="153"/>
      <c r="BCI597" s="153"/>
      <c r="BCJ597" s="153"/>
      <c r="BCK597" s="153"/>
      <c r="BCL597" s="153"/>
      <c r="BCM597" s="153"/>
      <c r="BCN597" s="153"/>
      <c r="BCO597" s="153"/>
      <c r="BCP597" s="153"/>
      <c r="BCQ597" s="153"/>
      <c r="BCR597" s="153"/>
      <c r="BCS597" s="153"/>
      <c r="BCT597" s="153"/>
      <c r="BCU597" s="153"/>
      <c r="BCV597" s="153"/>
      <c r="BCW597" s="153"/>
      <c r="BCX597" s="153"/>
      <c r="BCY597" s="153"/>
      <c r="BCZ597" s="153"/>
      <c r="BDA597" s="153"/>
      <c r="BDB597" s="153"/>
      <c r="BDC597" s="153"/>
      <c r="BDD597" s="153"/>
      <c r="BDE597" s="153"/>
      <c r="BDF597" s="153"/>
      <c r="BDG597" s="153"/>
      <c r="BDH597" s="153"/>
      <c r="BDI597" s="153"/>
      <c r="BDJ597" s="153"/>
      <c r="BDK597" s="153"/>
      <c r="BDL597" s="153"/>
      <c r="BDM597" s="153"/>
      <c r="BDN597" s="153"/>
      <c r="BDO597" s="153"/>
      <c r="BDP597" s="153"/>
      <c r="BDQ597" s="153"/>
      <c r="BDR597" s="153"/>
      <c r="BDS597" s="153"/>
      <c r="BDT597" s="153"/>
      <c r="BDU597" s="153"/>
      <c r="BDV597" s="153"/>
      <c r="BDW597" s="153"/>
      <c r="BDX597" s="153"/>
      <c r="BDY597" s="153"/>
      <c r="BDZ597" s="153"/>
      <c r="BEA597" s="153"/>
      <c r="BEB597" s="153"/>
      <c r="BEC597" s="153"/>
      <c r="BED597" s="153"/>
      <c r="BEE597" s="153"/>
      <c r="BEF597" s="153"/>
      <c r="BEG597" s="153"/>
      <c r="BEH597" s="153"/>
      <c r="BEI597" s="153"/>
      <c r="BEJ597" s="153"/>
      <c r="BEK597" s="153"/>
      <c r="BEL597" s="153"/>
      <c r="BEM597" s="153"/>
      <c r="BEN597" s="153"/>
      <c r="BEO597" s="153"/>
      <c r="BEP597" s="153"/>
      <c r="BEQ597" s="153"/>
      <c r="BER597" s="153"/>
      <c r="BES597" s="153"/>
      <c r="BET597" s="153"/>
      <c r="BEU597" s="153"/>
      <c r="BEV597" s="153"/>
      <c r="BEW597" s="153"/>
      <c r="BEX597" s="153"/>
      <c r="BEY597" s="153"/>
      <c r="BEZ597" s="153"/>
      <c r="BFA597" s="153"/>
      <c r="BFB597" s="153"/>
      <c r="BFC597" s="153"/>
      <c r="BFD597" s="153"/>
      <c r="BFE597" s="153"/>
      <c r="BFF597" s="153"/>
      <c r="BFG597" s="153"/>
      <c r="BFH597" s="153"/>
      <c r="BFI597" s="153"/>
      <c r="BFJ597" s="153"/>
      <c r="BFK597" s="153"/>
      <c r="BFL597" s="153"/>
      <c r="BFM597" s="153"/>
      <c r="BFN597" s="153"/>
      <c r="BFO597" s="153"/>
      <c r="BFP597" s="153"/>
      <c r="BFQ597" s="153"/>
      <c r="BFR597" s="153"/>
      <c r="BFS597" s="153"/>
      <c r="BFT597" s="153"/>
      <c r="BFU597" s="153"/>
      <c r="BFV597" s="153"/>
      <c r="BFW597" s="153"/>
      <c r="BFX597" s="153"/>
      <c r="BFY597" s="153"/>
      <c r="BFZ597" s="153"/>
      <c r="BGA597" s="153"/>
      <c r="BGB597" s="153"/>
      <c r="BGC597" s="153"/>
      <c r="BGD597" s="153"/>
      <c r="BGE597" s="153"/>
      <c r="BGF597" s="153"/>
      <c r="BGG597" s="153"/>
      <c r="BGH597" s="153"/>
      <c r="BGI597" s="153"/>
      <c r="BGJ597" s="153"/>
      <c r="BGK597" s="153"/>
      <c r="BGL597" s="153"/>
      <c r="BGM597" s="153"/>
      <c r="BGN597" s="153"/>
      <c r="BGO597" s="153"/>
      <c r="BGP597" s="153"/>
      <c r="BGQ597" s="153"/>
      <c r="BGR597" s="153"/>
      <c r="BGS597" s="153"/>
      <c r="BGT597" s="153"/>
      <c r="BGU597" s="153"/>
      <c r="BGV597" s="153"/>
      <c r="BGW597" s="153"/>
      <c r="BGX597" s="153"/>
      <c r="BGY597" s="153"/>
      <c r="BGZ597" s="153"/>
      <c r="BHA597" s="153"/>
      <c r="BHB597" s="153"/>
      <c r="BHC597" s="153"/>
      <c r="BHD597" s="153"/>
      <c r="BHE597" s="153"/>
      <c r="BHF597" s="153"/>
      <c r="BHG597" s="153"/>
      <c r="BHH597" s="153"/>
      <c r="BHI597" s="153"/>
      <c r="BHJ597" s="153"/>
      <c r="BHK597" s="153"/>
      <c r="BHL597" s="153"/>
      <c r="BHM597" s="153"/>
      <c r="BHN597" s="153"/>
      <c r="BHO597" s="153"/>
      <c r="BHP597" s="153"/>
      <c r="BHQ597" s="153"/>
      <c r="BHR597" s="153"/>
      <c r="BHS597" s="153"/>
      <c r="BHT597" s="153"/>
      <c r="BHU597" s="153"/>
      <c r="BHV597" s="153"/>
      <c r="BHW597" s="153"/>
      <c r="BHX597" s="153"/>
      <c r="BHY597" s="153"/>
      <c r="BHZ597" s="153"/>
      <c r="BIA597" s="153"/>
      <c r="BIB597" s="153"/>
      <c r="BIC597" s="153"/>
      <c r="BID597" s="153"/>
      <c r="BIE597" s="153"/>
      <c r="BIF597" s="153"/>
      <c r="BIG597" s="153"/>
      <c r="BIH597" s="153"/>
      <c r="BII597" s="153"/>
      <c r="BIJ597" s="153"/>
      <c r="BIK597" s="153"/>
      <c r="BIL597" s="153"/>
      <c r="BIM597" s="153"/>
      <c r="BIN597" s="153"/>
      <c r="BIO597" s="153"/>
      <c r="BIP597" s="153"/>
      <c r="BIQ597" s="153"/>
      <c r="BIR597" s="153"/>
      <c r="BIS597" s="153"/>
      <c r="BIT597" s="153"/>
      <c r="BIU597" s="153"/>
      <c r="BIV597" s="153"/>
      <c r="BIW597" s="153"/>
      <c r="BIX597" s="153"/>
      <c r="BIY597" s="153"/>
      <c r="BIZ597" s="153"/>
      <c r="BJA597" s="153"/>
      <c r="BJB597" s="153"/>
      <c r="BJC597" s="153"/>
      <c r="BJD597" s="153"/>
      <c r="BJE597" s="153"/>
      <c r="BJF597" s="153"/>
      <c r="BJG597" s="153"/>
      <c r="BJH597" s="153"/>
      <c r="BJI597" s="153"/>
      <c r="BJJ597" s="153"/>
      <c r="BJK597" s="153"/>
      <c r="BJL597" s="153"/>
      <c r="BJM597" s="153"/>
      <c r="BJN597" s="153"/>
      <c r="BJO597" s="153"/>
      <c r="BJP597" s="153"/>
      <c r="BJQ597" s="153"/>
      <c r="BJR597" s="153"/>
      <c r="BJS597" s="153"/>
      <c r="BJT597" s="153"/>
      <c r="BJU597" s="153"/>
      <c r="BJV597" s="153"/>
      <c r="BJW597" s="153"/>
      <c r="BJX597" s="153"/>
      <c r="BJY597" s="153"/>
      <c r="BJZ597" s="153"/>
      <c r="BKA597" s="153"/>
      <c r="BKB597" s="153"/>
      <c r="BKC597" s="153"/>
      <c r="BKD597" s="153"/>
      <c r="BKE597" s="153"/>
      <c r="BKF597" s="153"/>
      <c r="BKG597" s="153"/>
      <c r="BKH597" s="153"/>
      <c r="BKI597" s="153"/>
      <c r="BKJ597" s="153"/>
      <c r="BKK597" s="153"/>
      <c r="BKL597" s="153"/>
      <c r="BKM597" s="153"/>
      <c r="BKN597" s="153"/>
      <c r="BKO597" s="153"/>
      <c r="BKP597" s="153"/>
      <c r="BKQ597" s="153"/>
      <c r="BKR597" s="153"/>
      <c r="BKS597" s="153"/>
      <c r="BKT597" s="153"/>
      <c r="BKU597" s="153"/>
      <c r="BKV597" s="153"/>
      <c r="BKW597" s="153"/>
      <c r="BKX597" s="153"/>
      <c r="BKY597" s="153"/>
      <c r="BKZ597" s="153"/>
      <c r="BLA597" s="153"/>
      <c r="BLB597" s="153"/>
      <c r="BLC597" s="153"/>
      <c r="BLD597" s="153"/>
      <c r="BLE597" s="153"/>
      <c r="BLF597" s="153"/>
      <c r="BLG597" s="153"/>
      <c r="BLH597" s="153"/>
      <c r="BLI597" s="153"/>
      <c r="BLJ597" s="153"/>
      <c r="BLK597" s="153"/>
      <c r="BLL597" s="153"/>
      <c r="BLM597" s="153"/>
      <c r="BLN597" s="153"/>
      <c r="BLO597" s="153"/>
      <c r="BLP597" s="153"/>
      <c r="BLQ597" s="153"/>
      <c r="BLR597" s="153"/>
      <c r="BLS597" s="153"/>
      <c r="BLT597" s="153"/>
      <c r="BLU597" s="153"/>
      <c r="BLV597" s="153"/>
      <c r="BLW597" s="153"/>
      <c r="BLX597" s="153"/>
      <c r="BLY597" s="153"/>
      <c r="BLZ597" s="153"/>
      <c r="BMA597" s="153"/>
      <c r="BMB597" s="153"/>
      <c r="BMC597" s="153"/>
      <c r="BMD597" s="153"/>
      <c r="BME597" s="153"/>
      <c r="BMF597" s="153"/>
      <c r="BMG597" s="153"/>
      <c r="BMH597" s="153"/>
      <c r="BMI597" s="153"/>
      <c r="BMJ597" s="153"/>
      <c r="BMK597" s="153"/>
      <c r="BML597" s="153"/>
      <c r="BMM597" s="153"/>
      <c r="BMN597" s="153"/>
      <c r="BMO597" s="153"/>
      <c r="BMP597" s="153"/>
      <c r="BMQ597" s="153"/>
      <c r="BMR597" s="153"/>
      <c r="BMS597" s="153"/>
      <c r="BMT597" s="153"/>
      <c r="BMU597" s="153"/>
      <c r="BMV597" s="153"/>
      <c r="BMW597" s="153"/>
      <c r="BMX597" s="153"/>
      <c r="BMY597" s="153"/>
      <c r="BMZ597" s="153"/>
      <c r="BNA597" s="153"/>
      <c r="BNB597" s="153"/>
      <c r="BNC597" s="153"/>
      <c r="BND597" s="153"/>
      <c r="BNE597" s="153"/>
      <c r="BNF597" s="153"/>
      <c r="BNG597" s="153"/>
      <c r="BNH597" s="153"/>
      <c r="BNI597" s="153"/>
      <c r="BNJ597" s="153"/>
      <c r="BNK597" s="153"/>
      <c r="BNL597" s="153"/>
      <c r="BNM597" s="153"/>
      <c r="BNN597" s="153"/>
      <c r="BNO597" s="153"/>
      <c r="BNP597" s="153"/>
      <c r="BNQ597" s="153"/>
      <c r="BNR597" s="153"/>
      <c r="BNS597" s="153"/>
      <c r="BNT597" s="153"/>
      <c r="BNU597" s="153"/>
      <c r="BNV597" s="153"/>
      <c r="BNW597" s="153"/>
      <c r="BNX597" s="153"/>
      <c r="BNY597" s="153"/>
      <c r="BNZ597" s="153"/>
      <c r="BOA597" s="153"/>
      <c r="BOB597" s="153"/>
      <c r="BOC597" s="153"/>
      <c r="BOD597" s="153"/>
      <c r="BOE597" s="153"/>
      <c r="BOF597" s="153"/>
      <c r="BOG597" s="153"/>
      <c r="BOH597" s="153"/>
      <c r="BOI597" s="153"/>
      <c r="BOJ597" s="153"/>
      <c r="BOK597" s="153"/>
      <c r="BOL597" s="153"/>
      <c r="BOM597" s="153"/>
      <c r="BON597" s="153"/>
      <c r="BOO597" s="153"/>
      <c r="BOP597" s="153"/>
      <c r="BOQ597" s="153"/>
      <c r="BOR597" s="153"/>
      <c r="BOS597" s="153"/>
      <c r="BOT597" s="153"/>
      <c r="BOU597" s="153"/>
      <c r="BOV597" s="153"/>
      <c r="BOW597" s="153"/>
      <c r="BOX597" s="153"/>
      <c r="BOY597" s="153"/>
      <c r="BOZ597" s="153"/>
      <c r="BPA597" s="153"/>
      <c r="BPB597" s="153"/>
      <c r="BPC597" s="153"/>
      <c r="BPD597" s="153"/>
      <c r="BPE597" s="153"/>
      <c r="BPF597" s="153"/>
      <c r="BPG597" s="153"/>
      <c r="BPH597" s="153"/>
      <c r="BPI597" s="153"/>
      <c r="BPJ597" s="153"/>
      <c r="BPK597" s="153"/>
      <c r="BPL597" s="153"/>
      <c r="BPM597" s="153"/>
      <c r="BPN597" s="153"/>
      <c r="BPO597" s="153"/>
      <c r="BPP597" s="153"/>
      <c r="BPQ597" s="153"/>
      <c r="BPR597" s="153"/>
      <c r="BPS597" s="153"/>
      <c r="BPT597" s="153"/>
      <c r="BPU597" s="153"/>
      <c r="BPV597" s="153"/>
      <c r="BPW597" s="153"/>
      <c r="BPX597" s="153"/>
      <c r="BPY597" s="153"/>
      <c r="BPZ597" s="153"/>
      <c r="BQA597" s="153"/>
      <c r="BQB597" s="153"/>
      <c r="BQC597" s="153"/>
      <c r="BQD597" s="153"/>
      <c r="BQE597" s="153"/>
      <c r="BQF597" s="153"/>
      <c r="BQG597" s="153"/>
      <c r="BQH597" s="153"/>
      <c r="BQI597" s="153"/>
      <c r="BQJ597" s="153"/>
      <c r="BQK597" s="153"/>
      <c r="BQL597" s="153"/>
      <c r="BQM597" s="153"/>
      <c r="BQN597" s="153"/>
      <c r="BQO597" s="153"/>
      <c r="BQP597" s="153"/>
      <c r="BQQ597" s="153"/>
      <c r="BQR597" s="153"/>
      <c r="BQS597" s="153"/>
      <c r="BQT597" s="153"/>
      <c r="BQU597" s="153"/>
      <c r="BQV597" s="153"/>
      <c r="BQW597" s="153"/>
      <c r="BQX597" s="153"/>
      <c r="BQY597" s="153"/>
      <c r="BQZ597" s="153"/>
      <c r="BRA597" s="153"/>
      <c r="BRB597" s="153"/>
      <c r="BRC597" s="153"/>
      <c r="BRD597" s="153"/>
      <c r="BRE597" s="153"/>
      <c r="BRF597" s="153"/>
      <c r="BRG597" s="153"/>
      <c r="BRH597" s="153"/>
      <c r="BRI597" s="153"/>
      <c r="BRJ597" s="153"/>
      <c r="BRK597" s="153"/>
      <c r="BRL597" s="153"/>
      <c r="BRM597" s="153"/>
      <c r="BRN597" s="153"/>
      <c r="BRO597" s="153"/>
      <c r="BRP597" s="153"/>
      <c r="BRQ597" s="153"/>
      <c r="BRR597" s="153"/>
      <c r="BRS597" s="153"/>
      <c r="BRT597" s="153"/>
      <c r="BRU597" s="153"/>
      <c r="BRV597" s="153"/>
      <c r="BRW597" s="153"/>
      <c r="BRX597" s="153"/>
      <c r="BRY597" s="153"/>
      <c r="BRZ597" s="153"/>
      <c r="BSA597" s="153"/>
      <c r="BSB597" s="153"/>
      <c r="BSC597" s="153"/>
      <c r="BSD597" s="153"/>
      <c r="BSE597" s="153"/>
      <c r="BSF597" s="153"/>
      <c r="BSG597" s="153"/>
      <c r="BSH597" s="153"/>
      <c r="BSI597" s="153"/>
      <c r="BSJ597" s="153"/>
      <c r="BSK597" s="153"/>
      <c r="BSL597" s="153"/>
      <c r="BSM597" s="153"/>
      <c r="BSN597" s="153"/>
      <c r="BSO597" s="153"/>
      <c r="BSP597" s="153"/>
      <c r="BSQ597" s="153"/>
      <c r="BSR597" s="153"/>
      <c r="BSS597" s="153"/>
      <c r="BST597" s="153"/>
      <c r="BSU597" s="153"/>
      <c r="BSV597" s="153"/>
      <c r="BSW597" s="153"/>
      <c r="BSX597" s="153"/>
      <c r="BSY597" s="153"/>
      <c r="BSZ597" s="153"/>
      <c r="BTA597" s="153"/>
      <c r="BTB597" s="153"/>
      <c r="BTC597" s="153"/>
      <c r="BTD597" s="153"/>
      <c r="BTE597" s="153"/>
      <c r="BTF597" s="153"/>
      <c r="BTG597" s="153"/>
      <c r="BTH597" s="153"/>
      <c r="BTI597" s="153"/>
      <c r="BTJ597" s="153"/>
      <c r="BTK597" s="153"/>
      <c r="BTL597" s="153"/>
      <c r="BTM597" s="153"/>
      <c r="BTN597" s="153"/>
      <c r="BTO597" s="153"/>
      <c r="BTP597" s="153"/>
      <c r="BTQ597" s="153"/>
      <c r="BTR597" s="153"/>
      <c r="BTS597" s="153"/>
      <c r="BTT597" s="153"/>
      <c r="BTU597" s="153"/>
      <c r="BTV597" s="153"/>
      <c r="BTW597" s="153"/>
      <c r="BTX597" s="153"/>
      <c r="BTY597" s="153"/>
      <c r="BTZ597" s="153"/>
      <c r="BUA597" s="153"/>
      <c r="BUB597" s="153"/>
      <c r="BUC597" s="153"/>
      <c r="BUD597" s="153"/>
      <c r="BUE597" s="153"/>
      <c r="BUF597" s="153"/>
      <c r="BUG597" s="153"/>
      <c r="BUH597" s="153"/>
      <c r="BUI597" s="153"/>
      <c r="BUJ597" s="153"/>
      <c r="BUK597" s="153"/>
      <c r="BUL597" s="153"/>
      <c r="BUM597" s="153"/>
      <c r="BUN597" s="153"/>
      <c r="BUO597" s="153"/>
      <c r="BUP597" s="153"/>
      <c r="BUQ597" s="153"/>
      <c r="BUR597" s="153"/>
      <c r="BUS597" s="153"/>
      <c r="BUT597" s="153"/>
      <c r="BUU597" s="153"/>
      <c r="BUV597" s="153"/>
      <c r="BUW597" s="153"/>
      <c r="BUX597" s="153"/>
      <c r="BUY597" s="153"/>
      <c r="BUZ597" s="153"/>
      <c r="BVA597" s="153"/>
      <c r="BVB597" s="153"/>
      <c r="BVC597" s="153"/>
      <c r="BVD597" s="153"/>
      <c r="BVE597" s="153"/>
      <c r="BVF597" s="153"/>
      <c r="BVG597" s="153"/>
      <c r="BVH597" s="153"/>
      <c r="BVI597" s="153"/>
      <c r="BVJ597" s="153"/>
      <c r="BVK597" s="153"/>
      <c r="BVL597" s="153"/>
      <c r="BVM597" s="153"/>
      <c r="BVN597" s="153"/>
      <c r="BVO597" s="153"/>
      <c r="BVP597" s="153"/>
      <c r="BVQ597" s="153"/>
      <c r="BVR597" s="153"/>
      <c r="BVS597" s="153"/>
      <c r="BVT597" s="153"/>
      <c r="BVU597" s="153"/>
      <c r="BVV597" s="153"/>
      <c r="BVW597" s="153"/>
      <c r="BVX597" s="153"/>
      <c r="BVY597" s="153"/>
      <c r="BVZ597" s="153"/>
      <c r="BWA597" s="153"/>
      <c r="BWB597" s="153"/>
      <c r="BWC597" s="153"/>
      <c r="BWD597" s="153"/>
      <c r="BWE597" s="153"/>
      <c r="BWF597" s="153"/>
      <c r="BWG597" s="153"/>
      <c r="BWH597" s="153"/>
      <c r="BWI597" s="153"/>
      <c r="BWJ597" s="153"/>
      <c r="BWK597" s="153"/>
      <c r="BWL597" s="153"/>
      <c r="BWM597" s="153"/>
      <c r="BWN597" s="153"/>
      <c r="BWO597" s="153"/>
      <c r="BWP597" s="153"/>
      <c r="BWQ597" s="153"/>
      <c r="BWR597" s="153"/>
      <c r="BWS597" s="153"/>
      <c r="BWT597" s="153"/>
      <c r="BWU597" s="153"/>
      <c r="BWV597" s="153"/>
      <c r="BWW597" s="153"/>
      <c r="BWX597" s="153"/>
      <c r="BWY597" s="153"/>
      <c r="BWZ597" s="153"/>
      <c r="BXA597" s="153"/>
      <c r="BXB597" s="153"/>
      <c r="BXC597" s="153"/>
      <c r="BXD597" s="153"/>
      <c r="BXE597" s="153"/>
      <c r="BXF597" s="153"/>
      <c r="BXG597" s="153"/>
      <c r="BXH597" s="153"/>
      <c r="BXI597" s="153"/>
      <c r="BXJ597" s="153"/>
      <c r="BXK597" s="153"/>
      <c r="BXL597" s="153"/>
      <c r="BXM597" s="153"/>
      <c r="BXN597" s="153"/>
      <c r="BXO597" s="153"/>
      <c r="BXP597" s="153"/>
      <c r="BXQ597" s="153"/>
      <c r="BXR597" s="153"/>
      <c r="BXS597" s="153"/>
      <c r="BXT597" s="153"/>
      <c r="BXU597" s="153"/>
      <c r="BXV597" s="153"/>
      <c r="BXW597" s="153"/>
      <c r="BXX597" s="153"/>
      <c r="BXY597" s="153"/>
      <c r="BXZ597" s="153"/>
      <c r="BYA597" s="153"/>
      <c r="BYB597" s="153"/>
      <c r="BYC597" s="153"/>
      <c r="BYD597" s="153"/>
      <c r="BYE597" s="153"/>
      <c r="BYF597" s="153"/>
      <c r="BYG597" s="153"/>
      <c r="BYH597" s="153"/>
      <c r="BYI597" s="153"/>
      <c r="BYJ597" s="153"/>
      <c r="BYK597" s="153"/>
      <c r="BYL597" s="153"/>
      <c r="BYM597" s="153"/>
      <c r="BYN597" s="153"/>
      <c r="BYO597" s="153"/>
      <c r="BYP597" s="153"/>
    </row>
    <row r="598" spans="1:2018" s="153" customFormat="1" ht="12.75" customHeight="1">
      <c r="A598"/>
      <c r="C598" s="197">
        <v>2016</v>
      </c>
      <c r="D598" s="21" t="s">
        <v>46</v>
      </c>
      <c r="E598" s="20" t="s">
        <v>185</v>
      </c>
      <c r="I598" s="31"/>
      <c r="J598" s="165">
        <f>IF($I580="n/a",0,IF(J$4&lt;=$C598,0,IF(SUM($C598,$I580)&gt;J$4,$J594/$I580,$J594-SUM($I598:I598))))</f>
        <v>0</v>
      </c>
      <c r="K598" s="165">
        <f>IF($I580="n/a",0,IF(K$4&lt;=$C598,0,IF(SUM($C598,$I580)&gt;K$4,$J594/$I580,$J594-SUM($I598:J598))))</f>
        <v>0.31108154056878334</v>
      </c>
      <c r="L598" s="165">
        <f>IF($I580="n/a",0,IF(L$4&lt;=$C598,0,IF(SUM($C598,$I580)&gt;L$4,$J594/$I580,$J594-SUM($I598:K598))))</f>
        <v>0.31108154056878334</v>
      </c>
      <c r="M598" s="165">
        <f>IF($I580="n/a",0,IF(M$4&lt;=$C598,0,IF(SUM($C598,$I580)&gt;M$4,$J594/$I580,$J594-SUM($I598:L598))))</f>
        <v>0.31108154056878334</v>
      </c>
      <c r="N598" s="165">
        <f>IF($I580="n/a",0,IF(N$4&lt;=$C598,0,IF(SUM($C598,$I580)&gt;N$4,$J594/$I580,$J594-SUM($I598:M598))))</f>
        <v>0.31108154056878334</v>
      </c>
      <c r="O598" s="165">
        <f>IF($I580="n/a",0,IF(O$4&lt;=$C598,0,IF(SUM($C598,$I580)&gt;O$4,$J594/$I580,$J594-SUM($I598:N598))))</f>
        <v>0.31108154056878334</v>
      </c>
      <c r="P598" s="165">
        <f>IF($I580="n/a",0,IF(P$4&lt;=$C598,0,IF(SUM($C598,$I580)&gt;P$4,$J594/$I580,$J594-SUM($I598:O598))))</f>
        <v>0.31108154056878334</v>
      </c>
      <c r="Q598" s="165">
        <f>IF($I580="n/a",0,IF(Q$4&lt;=$C598,0,IF(SUM($C598,$I580)&gt;Q$4,$J594/$I580,$J594-SUM($I598:P598))))</f>
        <v>0.31108154056878334</v>
      </c>
      <c r="R598" s="165">
        <f>IF($I580="n/a",0,IF(R$4&lt;=$C598,0,IF(SUM($C598,$I580)&gt;R$4,$J594/$I580,$J594-SUM($I598:Q598))))</f>
        <v>0.31108154056878334</v>
      </c>
      <c r="S598" s="165">
        <f>IF($I580="n/a",0,IF(S$4&lt;=$C598,0,IF(SUM($C598,$I580)&gt;S$4,$J594/$I580,$J594-SUM($I598:R598))))</f>
        <v>0.31108154056878334</v>
      </c>
      <c r="T598" s="165">
        <f>IF($I580="n/a",0,IF(T$4&lt;=$C598,0,IF(SUM($C598,$I580)&gt;T$4,$J594/$I580,$J594-SUM($I598:S598))))</f>
        <v>0.31108154056878334</v>
      </c>
      <c r="U598" s="165">
        <f>IF($I580="n/a",0,IF(U$4&lt;=$C598,0,IF(SUM($C598,$I580)&gt;U$4,$J594/$I580,$J594-SUM($I598:T598))))</f>
        <v>0.31108154056878334</v>
      </c>
      <c r="V598" s="165">
        <f>IF($I580="n/a",0,IF(V$4&lt;=$C598,0,IF(SUM($C598,$I580)&gt;V$4,$J594/$I580,$J594-SUM($I598:U598))))</f>
        <v>0.31108154056878334</v>
      </c>
      <c r="W598" s="165">
        <f>IF($I580="n/a",0,IF(W$4&lt;=$C598,0,IF(SUM($C598,$I580)&gt;W$4,$J594/$I580,$J594-SUM($I598:V598))))</f>
        <v>0.31108154056878334</v>
      </c>
      <c r="X598" s="165">
        <f>IF($I580="n/a",0,IF(X$4&lt;=$C598,0,IF(SUM($C598,$I580)&gt;X$4,$J594/$I580,$J594-SUM($I598:W598))))</f>
        <v>0.31108154056878334</v>
      </c>
      <c r="Y598" s="165">
        <f>IF($I580="n/a",0,IF(Y$4&lt;=$C598,0,IF(SUM($C598,$I580)&gt;Y$4,$J594/$I580,$J594-SUM($I598:X598))))</f>
        <v>0.31108154056878334</v>
      </c>
      <c r="Z598" s="165">
        <f>IF($I580="n/a",0,IF(Z$4&lt;=$C598,0,IF(SUM($C598,$I580)&gt;Z$4,$J594/$I580,$J594-SUM($I598:Y598))))</f>
        <v>0.31108154056878334</v>
      </c>
      <c r="AA598" s="165">
        <f>IF($I580="n/a",0,IF(AA$4&lt;=$C598,0,IF(SUM($C598,$I580)&gt;AA$4,$J594/$I580,$J594-SUM($I598:Z598))))</f>
        <v>0.31108154056878334</v>
      </c>
      <c r="AB598" s="165">
        <f>IF($I580="n/a",0,IF(AB$4&lt;=$C598,0,IF(SUM($C598,$I580)&gt;AB$4,$J594/$I580,$J594-SUM($I598:AA598))))</f>
        <v>0.31108154056878334</v>
      </c>
      <c r="AC598" s="165">
        <f>IF($I580="n/a",0,IF(AC$4&lt;=$C598,0,IF(SUM($C598,$I580)&gt;AC$4,$J594/$I580,$J594-SUM($I598:AB598))))</f>
        <v>0.31108154056878334</v>
      </c>
      <c r="AD598" s="165">
        <f>IF($I580="n/a",0,IF(AD$4&lt;=$C598,0,IF(SUM($C598,$I580)&gt;AD$4,$J594/$I580,$J594-SUM($I598:AC598))))</f>
        <v>0.31108154056878334</v>
      </c>
      <c r="AE598" s="165">
        <f>IF($I580="n/a",0,IF(AE$4&lt;=$C598,0,IF(SUM($C598,$I580)&gt;AE$4,$J594/$I580,$J594-SUM($I598:AD598))))</f>
        <v>0.31108154056878334</v>
      </c>
      <c r="AF598" s="165">
        <f>IF($I580="n/a",0,IF(AF$4&lt;=$C598,0,IF(SUM($C598,$I580)&gt;AF$4,$J594/$I580,$J594-SUM($I598:AE598))))</f>
        <v>0.31108154056878334</v>
      </c>
      <c r="AG598" s="165">
        <f>IF($I580="n/a",0,IF(AG$4&lt;=$C598,0,IF(SUM($C598,$I580)&gt;AG$4,$J594/$I580,$J594-SUM($I598:AF598))))</f>
        <v>0.31108154056878334</v>
      </c>
      <c r="AH598" s="165">
        <f>IF($I580="n/a",0,IF(AH$4&lt;=$C598,0,IF(SUM($C598,$I580)&gt;AH$4,$J594/$I580,$J594-SUM($I598:AG598))))</f>
        <v>0.31108154056878334</v>
      </c>
      <c r="AI598" s="165">
        <f>IF($I580="n/a",0,IF(AI$4&lt;=$C598,0,IF(SUM($C598,$I580)&gt;AI$4,$J594/$I580,$J594-SUM($I598:AH598))))</f>
        <v>0.31108154056878334</v>
      </c>
      <c r="AJ598" s="165">
        <f>IF($I580="n/a",0,IF(AJ$4&lt;=$C598,0,IF(SUM($C598,$I580)&gt;AJ$4,$J594/$I580,$J594-SUM($I598:AI598))))</f>
        <v>0.31108154056878334</v>
      </c>
      <c r="AK598" s="165">
        <f>IF($I580="n/a",0,IF(AK$4&lt;=$C598,0,IF(SUM($C598,$I580)&gt;AK$4,$J594/$I580,$J594-SUM($I598:AJ598))))</f>
        <v>0.31108154056878334</v>
      </c>
      <c r="AL598" s="165">
        <f>IF($I580="n/a",0,IF(AL$4&lt;=$C598,0,IF(SUM($C598,$I580)&gt;AL$4,$J594/$I580,$J594-SUM($I598:AK598))))</f>
        <v>0.31108154056878334</v>
      </c>
      <c r="AM598" s="165">
        <f>IF($I580="n/a",0,IF(AM$4&lt;=$C598,0,IF(SUM($C598,$I580)&gt;AM$4,$J594/$I580,$J594-SUM($I598:AL598))))</f>
        <v>0.31108154056878334</v>
      </c>
      <c r="AN598" s="165">
        <f>IF($I580="n/a",0,IF(AN$4&lt;=$C598,0,IF(SUM($C598,$I580)&gt;AN$4,$J594/$I580,$J594-SUM($I598:AM598))))</f>
        <v>0.31108154056878334</v>
      </c>
      <c r="AO598" s="165">
        <f>IF($I580="n/a",0,IF(AO$4&lt;=$C598,0,IF(SUM($C598,$I580)&gt;AO$4,$J594/$I580,$J594-SUM($I598:AN598))))</f>
        <v>0.31108154056878334</v>
      </c>
      <c r="AP598" s="165">
        <f>IF($I580="n/a",0,IF(AP$4&lt;=$C598,0,IF(SUM($C598,$I580)&gt;AP$4,$J594/$I580,$J594-SUM($I598:AO598))))</f>
        <v>0.31108154056878334</v>
      </c>
      <c r="AQ598" s="165">
        <f>IF($I580="n/a",0,IF(AQ$4&lt;=$C598,0,IF(SUM($C598,$I580)&gt;AQ$4,$J594/$I580,$J594-SUM($I598:AP598))))</f>
        <v>0.31108154056878334</v>
      </c>
      <c r="AR598" s="165">
        <f>IF($I580="n/a",0,IF(AR$4&lt;=$C598,0,IF(SUM($C598,$I580)&gt;AR$4,$J594/$I580,$J594-SUM($I598:AQ598))))</f>
        <v>0.31108154056878334</v>
      </c>
      <c r="AS598" s="165">
        <f>IF($I580="n/a",0,IF(AS$4&lt;=$C598,0,IF(SUM($C598,$I580)&gt;AS$4,$J594/$I580,$J594-SUM($I598:AR598))))</f>
        <v>0.31108154056877879</v>
      </c>
      <c r="AT598" s="165">
        <f>IF($I580="n/a",0,IF(AT$4&lt;=$C598,0,IF(SUM($C598,$I580)&gt;AT$4,$J594/$I580,$J594-SUM($I598:AS598))))</f>
        <v>0</v>
      </c>
      <c r="AU598" s="165">
        <f>IF($I580="n/a",0,IF(AU$4&lt;=$C598,0,IF(SUM($C598,$I580)&gt;AU$4,$J594/$I580,$J594-SUM($I598:AT598))))</f>
        <v>0</v>
      </c>
      <c r="AV598" s="165">
        <f>IF($I580="n/a",0,IF(AV$4&lt;=$C598,0,IF(SUM($C598,$I580)&gt;AV$4,$J594/$I580,$J594-SUM($I598:AU598))))</f>
        <v>0</v>
      </c>
      <c r="AW598" s="165">
        <f>IF($I580="n/a",0,IF(AW$4&lt;=$C598,0,IF(SUM($C598,$I580)&gt;AW$4,$J594/$I580,$J594-SUM($I598:AV598))))</f>
        <v>0</v>
      </c>
      <c r="AX598" s="165">
        <f>IF($I580="n/a",0,IF(AX$4&lt;=$C598,0,IF(SUM($C598,$I580)&gt;AX$4,$J594/$I580,$J594-SUM($I598:AW598))))</f>
        <v>0</v>
      </c>
      <c r="AY598" s="165">
        <f>IF($I580="n/a",0,IF(AY$4&lt;=$C598,0,IF(SUM($C598,$I580)&gt;AY$4,$J594/$I580,$J594-SUM($I598:AX598))))</f>
        <v>0</v>
      </c>
      <c r="AZ598" s="165">
        <f>IF($I580="n/a",0,IF(AZ$4&lt;=$C598,0,IF(SUM($C598,$I580)&gt;AZ$4,$J594/$I580,$J594-SUM($I598:AY598))))</f>
        <v>0</v>
      </c>
      <c r="BA598" s="165">
        <f>IF($I580="n/a",0,IF(BA$4&lt;=$C598,0,IF(SUM($C598,$I580)&gt;BA$4,$J594/$I580,$J594-SUM($I598:AZ598))))</f>
        <v>0</v>
      </c>
      <c r="BB598" s="165">
        <f>IF($I580="n/a",0,IF(BB$4&lt;=$C598,0,IF(SUM($C598,$I580)&gt;BB$4,$J594/$I580,$J594-SUM($I598:BA598))))</f>
        <v>0</v>
      </c>
      <c r="BC598" s="165">
        <f>IF($I580="n/a",0,IF(BC$4&lt;=$C598,0,IF(SUM($C598,$I580)&gt;BC$4,$J594/$I580,$J594-SUM($I598:BB598))))</f>
        <v>0</v>
      </c>
      <c r="BD598" s="165">
        <f>IF($I580="n/a",0,IF(BD$4&lt;=$C598,0,IF(SUM($C598,$I580)&gt;BD$4,$J594/$I580,$J594-SUM($I598:BC598))))</f>
        <v>0</v>
      </c>
      <c r="BE598" s="165">
        <f>IF($I580="n/a",0,IF(BE$4&lt;=$C598,0,IF(SUM($C598,$I580)&gt;BE$4,$J594/$I580,$J594-SUM($I598:BD598))))</f>
        <v>0</v>
      </c>
      <c r="BF598" s="165">
        <f>IF($I580="n/a",0,IF(BF$4&lt;=$C598,0,IF(SUM($C598,$I580)&gt;BF$4,$J594/$I580,$J594-SUM($I598:BE598))))</f>
        <v>0</v>
      </c>
      <c r="BG598" s="165">
        <f>IF($I580="n/a",0,IF(BG$4&lt;=$C598,0,IF(SUM($C598,$I580)&gt;BG$4,$J594/$I580,$J594-SUM($I598:BF598))))</f>
        <v>0</v>
      </c>
      <c r="BH598" s="165">
        <f>IF($I580="n/a",0,IF(BH$4&lt;=$C598,0,IF(SUM($C598,$I580)&gt;BH$4,$J594/$I580,$J594-SUM($I598:BG598))))</f>
        <v>0</v>
      </c>
      <c r="BI598" s="165">
        <f>IF($I580="n/a",0,IF(BI$4&lt;=$C598,0,IF(SUM($C598,$I580)&gt;BI$4,$J594/$I580,$J594-SUM($I598:BH598))))</f>
        <v>0</v>
      </c>
      <c r="BJ598" s="165">
        <f>IF($I580="n/a",0,IF(BJ$4&lt;=$C598,0,IF(SUM($C598,$I580)&gt;BJ$4,$J594/$I580,$J594-SUM($I598:BI598))))</f>
        <v>0</v>
      </c>
      <c r="BK598" s="165">
        <f>IF($I580="n/a",0,IF(BK$4&lt;=$C598,0,IF(SUM($C598,$I580)&gt;BK$4,$J594/$I580,$J594-SUM($I598:BJ598))))</f>
        <v>0</v>
      </c>
      <c r="BL598" s="165">
        <f>IF($I580="n/a",0,IF(BL$4&lt;=$C598,0,IF(SUM($C598,$I580)&gt;BL$4,$J594/$I580,$J594-SUM($I598:BK598))))</f>
        <v>0</v>
      </c>
      <c r="BM598" s="165">
        <f>IF($I580="n/a",0,IF(BM$4&lt;=$C598,0,IF(SUM($C598,$I580)&gt;BM$4,$J594/$I580,$J594-SUM($I598:BL598))))</f>
        <v>0</v>
      </c>
      <c r="BN598" s="165">
        <f>IF($I580="n/a",0,IF(BN$4&lt;=$C598,0,IF(SUM($C598,$I580)&gt;BN$4,$J594/$I580,$J594-SUM($I598:BM598))))</f>
        <v>0</v>
      </c>
      <c r="BO598" s="165">
        <f>IF($I580="n/a",0,IF(BO$4&lt;=$C598,0,IF(SUM($C598,$I580)&gt;BO$4,$J594/$I580,$J594-SUM($I598:BN598))))</f>
        <v>0</v>
      </c>
      <c r="BP598" s="165">
        <f>IF($I580="n/a",0,IF(BP$4&lt;=$C598,0,IF(SUM($C598,$I580)&gt;BP$4,$J594/$I580,$J594-SUM($I598:BO598))))</f>
        <v>0</v>
      </c>
      <c r="BQ598" s="165">
        <f>IF($I580="n/a",0,IF(BQ$4&lt;=$C598,0,IF(SUM($C598,$I580)&gt;BQ$4,$J594/$I580,$J594-SUM($I598:BP598))))</f>
        <v>0</v>
      </c>
      <c r="BR598" s="165">
        <f>IF($I580="n/a",0,IF(BR$4&lt;=$C598,0,IF(SUM($C598,$I580)&gt;BR$4,$J594/$I580,$J594-SUM($I598:BQ598))))</f>
        <v>0</v>
      </c>
      <c r="BS598" s="165">
        <f>IF($I580="n/a",0,IF(BS$4&lt;=$C598,0,IF(SUM($C598,$I580)&gt;BS$4,$J594/$I580,$J594-SUM($I598:BR598))))</f>
        <v>0</v>
      </c>
      <c r="BT598" s="165">
        <f>IF($I580="n/a",0,IF(BT$4&lt;=$C598,0,IF(SUM($C598,$I580)&gt;BT$4,$J594/$I580,$J594-SUM($I598:BS598))))</f>
        <v>0</v>
      </c>
      <c r="BU598" s="165">
        <f>IF($I580="n/a",0,IF(BU$4&lt;=$C598,0,IF(SUM($C598,$I580)&gt;BU$4,$J594/$I580,$J594-SUM($I598:BT598))))</f>
        <v>0</v>
      </c>
      <c r="BV598" s="165">
        <f>IF($I580="n/a",0,IF(BV$4&lt;=$C598,0,IF(SUM($C598,$I580)&gt;BV$4,$J594/$I580,$J594-SUM($I598:BU598))))</f>
        <v>0</v>
      </c>
      <c r="BW598" s="165">
        <f>IF($I580="n/a",0,IF(BW$4&lt;=$C598,0,IF(SUM($C598,$I580)&gt;BW$4,$J594/$I580,$J594-SUM($I598:BV598))))</f>
        <v>0</v>
      </c>
      <c r="BX598" s="165">
        <f>IF($I580="n/a",0,IF(BX$4&lt;=$C598,0,IF(SUM($C598,$I580)&gt;BX$4,$J594/$I580,$J594-SUM($I598:BW598))))</f>
        <v>0</v>
      </c>
      <c r="BY598" s="165">
        <f>IF($I580="n/a",0,IF(BY$4&lt;=$C598,0,IF(SUM($C598,$I580)&gt;BY$4,$J594/$I580,$J594-SUM($I598:BX598))))</f>
        <v>0</v>
      </c>
      <c r="BZ598" s="165">
        <f>IF($I580="n/a",0,IF(BZ$4&lt;=$C598,0,IF(SUM($C598,$I580)&gt;BZ$4,$J594/$I580,$J594-SUM($I598:BY598))))</f>
        <v>0</v>
      </c>
      <c r="CA598" s="165">
        <f>IF($I580="n/a",0,IF(CA$4&lt;=$C598,0,IF(SUM($C598,$I580)&gt;CA$4,$J594/$I580,$J594-SUM($I598:BZ598))))</f>
        <v>0</v>
      </c>
      <c r="CB598" s="165">
        <f>IF($I580="n/a",0,IF(CB$4&lt;=$C598,0,IF(SUM($C598,$I580)&gt;CB$4,$J594/$I580,$J594-SUM($I598:CA598))))</f>
        <v>0</v>
      </c>
      <c r="CC598" s="165">
        <f>IF($I580="n/a",0,IF(CC$4&lt;=$C598,0,IF(SUM($C598,$I580)&gt;CC$4,$J594/$I580,$J594-SUM($I598:CB598))))</f>
        <v>0</v>
      </c>
      <c r="CD598" s="165">
        <f>IF($I580="n/a",0,IF(CD$4&lt;=$C598,0,IF(SUM($C598,$I580)&gt;CD$4,$J594/$I580,$J594-SUM($I598:CC598))))</f>
        <v>0</v>
      </c>
      <c r="CE598" s="165">
        <f>IF($I580="n/a",0,IF(CE$4&lt;=$C598,0,IF(SUM($C598,$I580)&gt;CE$4,$J594/$I580,$J594-SUM($I598:CD598))))</f>
        <v>0</v>
      </c>
      <c r="CF598" s="165">
        <f>IF($I580="n/a",0,IF(CF$4&lt;=$C598,0,IF(SUM($C598,$I580)&gt;CF$4,$J594/$I580,$J594-SUM($I598:CE598))))</f>
        <v>0</v>
      </c>
    </row>
    <row r="599" spans="1:2018" s="153" customFormat="1" ht="12.75" customHeight="1">
      <c r="A599"/>
      <c r="C599" s="197">
        <v>2017</v>
      </c>
      <c r="D599" s="21" t="s">
        <v>45</v>
      </c>
      <c r="E599" s="21" t="s">
        <v>185</v>
      </c>
      <c r="I599" s="31"/>
      <c r="J599" s="165">
        <f>IF($I580="n/a",0,IF(J$4&lt;=$C599,0,IF(SUM($C599,$I580)&gt;J$4,$K594/$I580,$K594-SUM($I599:I599))))</f>
        <v>0</v>
      </c>
      <c r="K599" s="165">
        <f>IF($I580="n/a",0,IF(K$4&lt;=$C599,0,IF(SUM($C599,$I580)&gt;K$4,$K594/$I580,$K594-SUM($I599:J599))))</f>
        <v>0</v>
      </c>
      <c r="L599" s="165">
        <f>IF($I580="n/a",0,IF(L$4&lt;=$C599,0,IF(SUM($C599,$I580)&gt;L$4,$K594/$I580,$K594-SUM($I599:K599))))</f>
        <v>0.2861307186650347</v>
      </c>
      <c r="M599" s="165">
        <f>IF($I580="n/a",0,IF(M$4&lt;=$C599,0,IF(SUM($C599,$I580)&gt;M$4,$K594/$I580,$K594-SUM($I599:L599))))</f>
        <v>0.2861307186650347</v>
      </c>
      <c r="N599" s="165">
        <f>IF($I580="n/a",0,IF(N$4&lt;=$C599,0,IF(SUM($C599,$I580)&gt;N$4,$K594/$I580,$K594-SUM($I599:M599))))</f>
        <v>0.2861307186650347</v>
      </c>
      <c r="O599" s="165">
        <f>IF($I580="n/a",0,IF(O$4&lt;=$C599,0,IF(SUM($C599,$I580)&gt;O$4,$K594/$I580,$K594-SUM($I599:N599))))</f>
        <v>0.2861307186650347</v>
      </c>
      <c r="P599" s="165">
        <f>IF($I580="n/a",0,IF(P$4&lt;=$C599,0,IF(SUM($C599,$I580)&gt;P$4,$K594/$I580,$K594-SUM($I599:O599))))</f>
        <v>0.2861307186650347</v>
      </c>
      <c r="Q599" s="165">
        <f>IF($I580="n/a",0,IF(Q$4&lt;=$C599,0,IF(SUM($C599,$I580)&gt;Q$4,$K594/$I580,$K594-SUM($I599:P599))))</f>
        <v>0.2861307186650347</v>
      </c>
      <c r="R599" s="165">
        <f>IF($I580="n/a",0,IF(R$4&lt;=$C599,0,IF(SUM($C599,$I580)&gt;R$4,$K594/$I580,$K594-SUM($I599:Q599))))</f>
        <v>0.2861307186650347</v>
      </c>
      <c r="S599" s="165">
        <f>IF($I580="n/a",0,IF(S$4&lt;=$C599,0,IF(SUM($C599,$I580)&gt;S$4,$K594/$I580,$K594-SUM($I599:R599))))</f>
        <v>0.2861307186650347</v>
      </c>
      <c r="T599" s="165">
        <f>IF($I580="n/a",0,IF(T$4&lt;=$C599,0,IF(SUM($C599,$I580)&gt;T$4,$K594/$I580,$K594-SUM($I599:S599))))</f>
        <v>0.2861307186650347</v>
      </c>
      <c r="U599" s="165">
        <f>IF($I580="n/a",0,IF(U$4&lt;=$C599,0,IF(SUM($C599,$I580)&gt;U$4,$K594/$I580,$K594-SUM($I599:T599))))</f>
        <v>0.2861307186650347</v>
      </c>
      <c r="V599" s="165">
        <f>IF($I580="n/a",0,IF(V$4&lt;=$C599,0,IF(SUM($C599,$I580)&gt;V$4,$K594/$I580,$K594-SUM($I599:U599))))</f>
        <v>0.2861307186650347</v>
      </c>
      <c r="W599" s="165">
        <f>IF($I580="n/a",0,IF(W$4&lt;=$C599,0,IF(SUM($C599,$I580)&gt;W$4,$K594/$I580,$K594-SUM($I599:V599))))</f>
        <v>0.2861307186650347</v>
      </c>
      <c r="X599" s="165">
        <f>IF($I580="n/a",0,IF(X$4&lt;=$C599,0,IF(SUM($C599,$I580)&gt;X$4,$K594/$I580,$K594-SUM($I599:W599))))</f>
        <v>0.2861307186650347</v>
      </c>
      <c r="Y599" s="165">
        <f>IF($I580="n/a",0,IF(Y$4&lt;=$C599,0,IF(SUM($C599,$I580)&gt;Y$4,$K594/$I580,$K594-SUM($I599:X599))))</f>
        <v>0.2861307186650347</v>
      </c>
      <c r="Z599" s="165">
        <f>IF($I580="n/a",0,IF(Z$4&lt;=$C599,0,IF(SUM($C599,$I580)&gt;Z$4,$K594/$I580,$K594-SUM($I599:Y599))))</f>
        <v>0.2861307186650347</v>
      </c>
      <c r="AA599" s="165">
        <f>IF($I580="n/a",0,IF(AA$4&lt;=$C599,0,IF(SUM($C599,$I580)&gt;AA$4,$K594/$I580,$K594-SUM($I599:Z599))))</f>
        <v>0.2861307186650347</v>
      </c>
      <c r="AB599" s="165">
        <f>IF($I580="n/a",0,IF(AB$4&lt;=$C599,0,IF(SUM($C599,$I580)&gt;AB$4,$K594/$I580,$K594-SUM($I599:AA599))))</f>
        <v>0.2861307186650347</v>
      </c>
      <c r="AC599" s="165">
        <f>IF($I580="n/a",0,IF(AC$4&lt;=$C599,0,IF(SUM($C599,$I580)&gt;AC$4,$K594/$I580,$K594-SUM($I599:AB599))))</f>
        <v>0.2861307186650347</v>
      </c>
      <c r="AD599" s="165">
        <f>IF($I580="n/a",0,IF(AD$4&lt;=$C599,0,IF(SUM($C599,$I580)&gt;AD$4,$K594/$I580,$K594-SUM($I599:AC599))))</f>
        <v>0.2861307186650347</v>
      </c>
      <c r="AE599" s="165">
        <f>IF($I580="n/a",0,IF(AE$4&lt;=$C599,0,IF(SUM($C599,$I580)&gt;AE$4,$K594/$I580,$K594-SUM($I599:AD599))))</f>
        <v>0.2861307186650347</v>
      </c>
      <c r="AF599" s="165">
        <f>IF($I580="n/a",0,IF(AF$4&lt;=$C599,0,IF(SUM($C599,$I580)&gt;AF$4,$K594/$I580,$K594-SUM($I599:AE599))))</f>
        <v>0.2861307186650347</v>
      </c>
      <c r="AG599" s="165">
        <f>IF($I580="n/a",0,IF(AG$4&lt;=$C599,0,IF(SUM($C599,$I580)&gt;AG$4,$K594/$I580,$K594-SUM($I599:AF599))))</f>
        <v>0.2861307186650347</v>
      </c>
      <c r="AH599" s="165">
        <f>IF($I580="n/a",0,IF(AH$4&lt;=$C599,0,IF(SUM($C599,$I580)&gt;AH$4,$K594/$I580,$K594-SUM($I599:AG599))))</f>
        <v>0.2861307186650347</v>
      </c>
      <c r="AI599" s="165">
        <f>IF($I580="n/a",0,IF(AI$4&lt;=$C599,0,IF(SUM($C599,$I580)&gt;AI$4,$K594/$I580,$K594-SUM($I599:AH599))))</f>
        <v>0.2861307186650347</v>
      </c>
      <c r="AJ599" s="165">
        <f>IF($I580="n/a",0,IF(AJ$4&lt;=$C599,0,IF(SUM($C599,$I580)&gt;AJ$4,$K594/$I580,$K594-SUM($I599:AI599))))</f>
        <v>0.2861307186650347</v>
      </c>
      <c r="AK599" s="165">
        <f>IF($I580="n/a",0,IF(AK$4&lt;=$C599,0,IF(SUM($C599,$I580)&gt;AK$4,$K594/$I580,$K594-SUM($I599:AJ599))))</f>
        <v>0.2861307186650347</v>
      </c>
      <c r="AL599" s="165">
        <f>IF($I580="n/a",0,IF(AL$4&lt;=$C599,0,IF(SUM($C599,$I580)&gt;AL$4,$K594/$I580,$K594-SUM($I599:AK599))))</f>
        <v>0.2861307186650347</v>
      </c>
      <c r="AM599" s="165">
        <f>IF($I580="n/a",0,IF(AM$4&lt;=$C599,0,IF(SUM($C599,$I580)&gt;AM$4,$K594/$I580,$K594-SUM($I599:AL599))))</f>
        <v>0.2861307186650347</v>
      </c>
      <c r="AN599" s="165">
        <f>IF($I580="n/a",0,IF(AN$4&lt;=$C599,0,IF(SUM($C599,$I580)&gt;AN$4,$K594/$I580,$K594-SUM($I599:AM599))))</f>
        <v>0.2861307186650347</v>
      </c>
      <c r="AO599" s="165">
        <f>IF($I580="n/a",0,IF(AO$4&lt;=$C599,0,IF(SUM($C599,$I580)&gt;AO$4,$K594/$I580,$K594-SUM($I599:AN599))))</f>
        <v>0.2861307186650347</v>
      </c>
      <c r="AP599" s="165">
        <f>IF($I580="n/a",0,IF(AP$4&lt;=$C599,0,IF(SUM($C599,$I580)&gt;AP$4,$K594/$I580,$K594-SUM($I599:AO599))))</f>
        <v>0.2861307186650347</v>
      </c>
      <c r="AQ599" s="165">
        <f>IF($I580="n/a",0,IF(AQ$4&lt;=$C599,0,IF(SUM($C599,$I580)&gt;AQ$4,$K594/$I580,$K594-SUM($I599:AP599))))</f>
        <v>0.2861307186650347</v>
      </c>
      <c r="AR599" s="165">
        <f>IF($I580="n/a",0,IF(AR$4&lt;=$C599,0,IF(SUM($C599,$I580)&gt;AR$4,$K594/$I580,$K594-SUM($I599:AQ599))))</f>
        <v>0.2861307186650347</v>
      </c>
      <c r="AS599" s="165">
        <f>IF($I580="n/a",0,IF(AS$4&lt;=$C599,0,IF(SUM($C599,$I580)&gt;AS$4,$K594/$I580,$K594-SUM($I599:AR599))))</f>
        <v>0.2861307186650347</v>
      </c>
      <c r="AT599" s="165">
        <f>IF($I580="n/a",0,IF(AT$4&lt;=$C599,0,IF(SUM($C599,$I580)&gt;AT$4,$K594/$I580,$K594-SUM($I599:AS599))))</f>
        <v>0.28613071866502793</v>
      </c>
      <c r="AU599" s="165">
        <f>IF($I580="n/a",0,IF(AU$4&lt;=$C599,0,IF(SUM($C599,$I580)&gt;AU$4,$K594/$I580,$K594-SUM($I599:AT599))))</f>
        <v>0</v>
      </c>
      <c r="AV599" s="165">
        <f>IF($I580="n/a",0,IF(AV$4&lt;=$C599,0,IF(SUM($C599,$I580)&gt;AV$4,$K594/$I580,$K594-SUM($I599:AU599))))</f>
        <v>0</v>
      </c>
      <c r="AW599" s="165">
        <f>IF($I580="n/a",0,IF(AW$4&lt;=$C599,0,IF(SUM($C599,$I580)&gt;AW$4,$K594/$I580,$K594-SUM($I599:AV599))))</f>
        <v>0</v>
      </c>
      <c r="AX599" s="165">
        <f>IF($I580="n/a",0,IF(AX$4&lt;=$C599,0,IF(SUM($C599,$I580)&gt;AX$4,$K594/$I580,$K594-SUM($I599:AW599))))</f>
        <v>0</v>
      </c>
      <c r="AY599" s="165">
        <f>IF($I580="n/a",0,IF(AY$4&lt;=$C599,0,IF(SUM($C599,$I580)&gt;AY$4,$K594/$I580,$K594-SUM($I599:AX599))))</f>
        <v>0</v>
      </c>
      <c r="AZ599" s="165">
        <f>IF($I580="n/a",0,IF(AZ$4&lt;=$C599,0,IF(SUM($C599,$I580)&gt;AZ$4,$K594/$I580,$K594-SUM($I599:AY599))))</f>
        <v>0</v>
      </c>
      <c r="BA599" s="165">
        <f>IF($I580="n/a",0,IF(BA$4&lt;=$C599,0,IF(SUM($C599,$I580)&gt;BA$4,$K594/$I580,$K594-SUM($I599:AZ599))))</f>
        <v>0</v>
      </c>
      <c r="BB599" s="165">
        <f>IF($I580="n/a",0,IF(BB$4&lt;=$C599,0,IF(SUM($C599,$I580)&gt;BB$4,$K594/$I580,$K594-SUM($I599:BA599))))</f>
        <v>0</v>
      </c>
      <c r="BC599" s="165">
        <f>IF($I580="n/a",0,IF(BC$4&lt;=$C599,0,IF(SUM($C599,$I580)&gt;BC$4,$K594/$I580,$K594-SUM($I599:BB599))))</f>
        <v>0</v>
      </c>
      <c r="BD599" s="165">
        <f>IF($I580="n/a",0,IF(BD$4&lt;=$C599,0,IF(SUM($C599,$I580)&gt;BD$4,$K594/$I580,$K594-SUM($I599:BC599))))</f>
        <v>0</v>
      </c>
      <c r="BE599" s="165">
        <f>IF($I580="n/a",0,IF(BE$4&lt;=$C599,0,IF(SUM($C599,$I580)&gt;BE$4,$K594/$I580,$K594-SUM($I599:BD599))))</f>
        <v>0</v>
      </c>
      <c r="BF599" s="165">
        <f>IF($I580="n/a",0,IF(BF$4&lt;=$C599,0,IF(SUM($C599,$I580)&gt;BF$4,$K594/$I580,$K594-SUM($I599:BE599))))</f>
        <v>0</v>
      </c>
      <c r="BG599" s="165">
        <f>IF($I580="n/a",0,IF(BG$4&lt;=$C599,0,IF(SUM($C599,$I580)&gt;BG$4,$K594/$I580,$K594-SUM($I599:BF599))))</f>
        <v>0</v>
      </c>
      <c r="BH599" s="165">
        <f>IF($I580="n/a",0,IF(BH$4&lt;=$C599,0,IF(SUM($C599,$I580)&gt;BH$4,$K594/$I580,$K594-SUM($I599:BG599))))</f>
        <v>0</v>
      </c>
      <c r="BI599" s="165">
        <f>IF($I580="n/a",0,IF(BI$4&lt;=$C599,0,IF(SUM($C599,$I580)&gt;BI$4,$K594/$I580,$K594-SUM($I599:BH599))))</f>
        <v>0</v>
      </c>
      <c r="BJ599" s="165">
        <f>IF($I580="n/a",0,IF(BJ$4&lt;=$C599,0,IF(SUM($C599,$I580)&gt;BJ$4,$K594/$I580,$K594-SUM($I599:BI599))))</f>
        <v>0</v>
      </c>
      <c r="BK599" s="165">
        <f>IF($I580="n/a",0,IF(BK$4&lt;=$C599,0,IF(SUM($C599,$I580)&gt;BK$4,$K594/$I580,$K594-SUM($I599:BJ599))))</f>
        <v>0</v>
      </c>
      <c r="BL599" s="165">
        <f>IF($I580="n/a",0,IF(BL$4&lt;=$C599,0,IF(SUM($C599,$I580)&gt;BL$4,$K594/$I580,$K594-SUM($I599:BK599))))</f>
        <v>0</v>
      </c>
      <c r="BM599" s="165">
        <f>IF($I580="n/a",0,IF(BM$4&lt;=$C599,0,IF(SUM($C599,$I580)&gt;BM$4,$K594/$I580,$K594-SUM($I599:BL599))))</f>
        <v>0</v>
      </c>
      <c r="BN599" s="165">
        <f>IF($I580="n/a",0,IF(BN$4&lt;=$C599,0,IF(SUM($C599,$I580)&gt;BN$4,$K594/$I580,$K594-SUM($I599:BM599))))</f>
        <v>0</v>
      </c>
      <c r="BO599" s="165">
        <f>IF($I580="n/a",0,IF(BO$4&lt;=$C599,0,IF(SUM($C599,$I580)&gt;BO$4,$K594/$I580,$K594-SUM($I599:BN599))))</f>
        <v>0</v>
      </c>
      <c r="BP599" s="165">
        <f>IF($I580="n/a",0,IF(BP$4&lt;=$C599,0,IF(SUM($C599,$I580)&gt;BP$4,$K594/$I580,$K594-SUM($I599:BO599))))</f>
        <v>0</v>
      </c>
      <c r="BQ599" s="165">
        <f>IF($I580="n/a",0,IF(BQ$4&lt;=$C599,0,IF(SUM($C599,$I580)&gt;BQ$4,$K594/$I580,$K594-SUM($I599:BP599))))</f>
        <v>0</v>
      </c>
      <c r="BR599" s="165">
        <f>IF($I580="n/a",0,IF(BR$4&lt;=$C599,0,IF(SUM($C599,$I580)&gt;BR$4,$K594/$I580,$K594-SUM($I599:BQ599))))</f>
        <v>0</v>
      </c>
      <c r="BS599" s="165">
        <f>IF($I580="n/a",0,IF(BS$4&lt;=$C599,0,IF(SUM($C599,$I580)&gt;BS$4,$K594/$I580,$K594-SUM($I599:BR599))))</f>
        <v>0</v>
      </c>
      <c r="BT599" s="165">
        <f>IF($I580="n/a",0,IF(BT$4&lt;=$C599,0,IF(SUM($C599,$I580)&gt;BT$4,$K594/$I580,$K594-SUM($I599:BS599))))</f>
        <v>0</v>
      </c>
      <c r="BU599" s="165">
        <f>IF($I580="n/a",0,IF(BU$4&lt;=$C599,0,IF(SUM($C599,$I580)&gt;BU$4,$K594/$I580,$K594-SUM($I599:BT599))))</f>
        <v>0</v>
      </c>
      <c r="BV599" s="165">
        <f>IF($I580="n/a",0,IF(BV$4&lt;=$C599,0,IF(SUM($C599,$I580)&gt;BV$4,$K594/$I580,$K594-SUM($I599:BU599))))</f>
        <v>0</v>
      </c>
      <c r="BW599" s="165">
        <f>IF($I580="n/a",0,IF(BW$4&lt;=$C599,0,IF(SUM($C599,$I580)&gt;BW$4,$K594/$I580,$K594-SUM($I599:BV599))))</f>
        <v>0</v>
      </c>
      <c r="BX599" s="165">
        <f>IF($I580="n/a",0,IF(BX$4&lt;=$C599,0,IF(SUM($C599,$I580)&gt;BX$4,$K594/$I580,$K594-SUM($I599:BW599))))</f>
        <v>0</v>
      </c>
      <c r="BY599" s="165">
        <f>IF($I580="n/a",0,IF(BY$4&lt;=$C599,0,IF(SUM($C599,$I580)&gt;BY$4,$K594/$I580,$K594-SUM($I599:BX599))))</f>
        <v>0</v>
      </c>
      <c r="BZ599" s="165">
        <f>IF($I580="n/a",0,IF(BZ$4&lt;=$C599,0,IF(SUM($C599,$I580)&gt;BZ$4,$K594/$I580,$K594-SUM($I599:BY599))))</f>
        <v>0</v>
      </c>
      <c r="CA599" s="165">
        <f>IF($I580="n/a",0,IF(CA$4&lt;=$C599,0,IF(SUM($C599,$I580)&gt;CA$4,$K594/$I580,$K594-SUM($I599:BZ599))))</f>
        <v>0</v>
      </c>
      <c r="CB599" s="165">
        <f>IF($I580="n/a",0,IF(CB$4&lt;=$C599,0,IF(SUM($C599,$I580)&gt;CB$4,$K594/$I580,$K594-SUM($I599:CA599))))</f>
        <v>0</v>
      </c>
      <c r="CC599" s="165">
        <f>IF($I580="n/a",0,IF(CC$4&lt;=$C599,0,IF(SUM($C599,$I580)&gt;CC$4,$K594/$I580,$K594-SUM($I599:CB599))))</f>
        <v>0</v>
      </c>
      <c r="CD599" s="165">
        <f>IF($I580="n/a",0,IF(CD$4&lt;=$C599,0,IF(SUM($C599,$I580)&gt;CD$4,$K594/$I580,$K594-SUM($I599:CC599))))</f>
        <v>0</v>
      </c>
      <c r="CE599" s="165">
        <f>IF($I580="n/a",0,IF(CE$4&lt;=$C599,0,IF(SUM($C599,$I580)&gt;CE$4,$K594/$I580,$K594-SUM($I599:CD599))))</f>
        <v>0</v>
      </c>
      <c r="CF599" s="165">
        <f>IF($I580="n/a",0,IF(CF$4&lt;=$C599,0,IF(SUM($C599,$I580)&gt;CF$4,$K594/$I580,$K594-SUM($I599:CE599))))</f>
        <v>0</v>
      </c>
    </row>
    <row r="600" spans="1:2018" s="153" customFormat="1" ht="12.75" customHeight="1">
      <c r="A600"/>
      <c r="C600" s="197">
        <v>2018</v>
      </c>
      <c r="D600" s="214" t="s">
        <v>47</v>
      </c>
      <c r="E600" s="21" t="s">
        <v>185</v>
      </c>
      <c r="I600" s="31"/>
      <c r="J600" s="167">
        <f>IF($I580="n/a",0,IF(J$4&lt;=$C600,0,IF(SUM($C600,$I580)&gt;J$4,$L594/$I580,$L594-SUM($I600:I600))))</f>
        <v>0</v>
      </c>
      <c r="K600" s="167">
        <f>IF($I580="n/a",0,IF(K$4&lt;=$C600,0,IF(SUM($C600,$I580)&gt;K$4,$L594/$I580,$L594-SUM($I600:J600))))</f>
        <v>0</v>
      </c>
      <c r="L600" s="167">
        <f>IF($I580="n/a",0,IF(L$4&lt;=$C600,0,IF(SUM($C600,$I580)&gt;L$4,$L594/$I580,$L594-SUM($I600:K600))))</f>
        <v>0</v>
      </c>
      <c r="M600" s="167">
        <f>IF($I580="n/a",0,IF(M$4&lt;=$C600,0,IF(SUM($C600,$I580)&gt;M$4,$L594/$I580,$L594-SUM($I600:L600))))</f>
        <v>0.2417584514648026</v>
      </c>
      <c r="N600" s="167">
        <f>IF($I580="n/a",0,IF(N$4&lt;=$C600,0,IF(SUM($C600,$I580)&gt;N$4,$L594/$I580,$L594-SUM($I600:M600))))</f>
        <v>0.2417584514648026</v>
      </c>
      <c r="O600" s="167">
        <f>IF($I580="n/a",0,IF(O$4&lt;=$C600,0,IF(SUM($C600,$I580)&gt;O$4,$L594/$I580,$L594-SUM($I600:N600))))</f>
        <v>0.2417584514648026</v>
      </c>
      <c r="P600" s="167">
        <f>IF($I580="n/a",0,IF(P$4&lt;=$C600,0,IF(SUM($C600,$I580)&gt;P$4,$L594/$I580,$L594-SUM($I600:O600))))</f>
        <v>0.2417584514648026</v>
      </c>
      <c r="Q600" s="167">
        <f>IF($I580="n/a",0,IF(Q$4&lt;=$C600,0,IF(SUM($C600,$I580)&gt;Q$4,$L594/$I580,$L594-SUM($I600:P600))))</f>
        <v>0.2417584514648026</v>
      </c>
      <c r="R600" s="167">
        <f>IF($I580="n/a",0,IF(R$4&lt;=$C600,0,IF(SUM($C600,$I580)&gt;R$4,$L594/$I580,$L594-SUM($I600:Q600))))</f>
        <v>0.2417584514648026</v>
      </c>
      <c r="S600" s="167">
        <f>IF($I580="n/a",0,IF(S$4&lt;=$C600,0,IF(SUM($C600,$I580)&gt;S$4,$L594/$I580,$L594-SUM($I600:R600))))</f>
        <v>0.2417584514648026</v>
      </c>
      <c r="T600" s="167">
        <f>IF($I580="n/a",0,IF(T$4&lt;=$C600,0,IF(SUM($C600,$I580)&gt;T$4,$L594/$I580,$L594-SUM($I600:S600))))</f>
        <v>0.2417584514648026</v>
      </c>
      <c r="U600" s="167">
        <f>IF($I580="n/a",0,IF(U$4&lt;=$C600,0,IF(SUM($C600,$I580)&gt;U$4,$L594/$I580,$L594-SUM($I600:T600))))</f>
        <v>0.2417584514648026</v>
      </c>
      <c r="V600" s="167">
        <f>IF($I580="n/a",0,IF(V$4&lt;=$C600,0,IF(SUM($C600,$I580)&gt;V$4,$L594/$I580,$L594-SUM($I600:U600))))</f>
        <v>0.2417584514648026</v>
      </c>
      <c r="W600" s="167">
        <f>IF($I580="n/a",0,IF(W$4&lt;=$C600,0,IF(SUM($C600,$I580)&gt;W$4,$L594/$I580,$L594-SUM($I600:V600))))</f>
        <v>0.2417584514648026</v>
      </c>
      <c r="X600" s="167">
        <f>IF($I580="n/a",0,IF(X$4&lt;=$C600,0,IF(SUM($C600,$I580)&gt;X$4,$L594/$I580,$L594-SUM($I600:W600))))</f>
        <v>0.2417584514648026</v>
      </c>
      <c r="Y600" s="167">
        <f>IF($I580="n/a",0,IF(Y$4&lt;=$C600,0,IF(SUM($C600,$I580)&gt;Y$4,$L594/$I580,$L594-SUM($I600:X600))))</f>
        <v>0.2417584514648026</v>
      </c>
      <c r="Z600" s="167">
        <f>IF($I580="n/a",0,IF(Z$4&lt;=$C600,0,IF(SUM($C600,$I580)&gt;Z$4,$L594/$I580,$L594-SUM($I600:Y600))))</f>
        <v>0.2417584514648026</v>
      </c>
      <c r="AA600" s="167">
        <f>IF($I580="n/a",0,IF(AA$4&lt;=$C600,0,IF(SUM($C600,$I580)&gt;AA$4,$L594/$I580,$L594-SUM($I600:Z600))))</f>
        <v>0.2417584514648026</v>
      </c>
      <c r="AB600" s="167">
        <f>IF($I580="n/a",0,IF(AB$4&lt;=$C600,0,IF(SUM($C600,$I580)&gt;AB$4,$L594/$I580,$L594-SUM($I600:AA600))))</f>
        <v>0.2417584514648026</v>
      </c>
      <c r="AC600" s="167">
        <f>IF($I580="n/a",0,IF(AC$4&lt;=$C600,0,IF(SUM($C600,$I580)&gt;AC$4,$L594/$I580,$L594-SUM($I600:AB600))))</f>
        <v>0.2417584514648026</v>
      </c>
      <c r="AD600" s="167">
        <f>IF($I580="n/a",0,IF(AD$4&lt;=$C600,0,IF(SUM($C600,$I580)&gt;AD$4,$L594/$I580,$L594-SUM($I600:AC600))))</f>
        <v>0.2417584514648026</v>
      </c>
      <c r="AE600" s="167">
        <f>IF($I580="n/a",0,IF(AE$4&lt;=$C600,0,IF(SUM($C600,$I580)&gt;AE$4,$L594/$I580,$L594-SUM($I600:AD600))))</f>
        <v>0.2417584514648026</v>
      </c>
      <c r="AF600" s="167">
        <f>IF($I580="n/a",0,IF(AF$4&lt;=$C600,0,IF(SUM($C600,$I580)&gt;AF$4,$L594/$I580,$L594-SUM($I600:AE600))))</f>
        <v>0.2417584514648026</v>
      </c>
      <c r="AG600" s="167">
        <f>IF($I580="n/a",0,IF(AG$4&lt;=$C600,0,IF(SUM($C600,$I580)&gt;AG$4,$L594/$I580,$L594-SUM($I600:AF600))))</f>
        <v>0.2417584514648026</v>
      </c>
      <c r="AH600" s="167">
        <f>IF($I580="n/a",0,IF(AH$4&lt;=$C600,0,IF(SUM($C600,$I580)&gt;AH$4,$L594/$I580,$L594-SUM($I600:AG600))))</f>
        <v>0.2417584514648026</v>
      </c>
      <c r="AI600" s="167">
        <f>IF($I580="n/a",0,IF(AI$4&lt;=$C600,0,IF(SUM($C600,$I580)&gt;AI$4,$L594/$I580,$L594-SUM($I600:AH600))))</f>
        <v>0.2417584514648026</v>
      </c>
      <c r="AJ600" s="167">
        <f>IF($I580="n/a",0,IF(AJ$4&lt;=$C600,0,IF(SUM($C600,$I580)&gt;AJ$4,$L594/$I580,$L594-SUM($I600:AI600))))</f>
        <v>0.2417584514648026</v>
      </c>
      <c r="AK600" s="167">
        <f>IF($I580="n/a",0,IF(AK$4&lt;=$C600,0,IF(SUM($C600,$I580)&gt;AK$4,$L594/$I580,$L594-SUM($I600:AJ600))))</f>
        <v>0.2417584514648026</v>
      </c>
      <c r="AL600" s="167">
        <f>IF($I580="n/a",0,IF(AL$4&lt;=$C600,0,IF(SUM($C600,$I580)&gt;AL$4,$L594/$I580,$L594-SUM($I600:AK600))))</f>
        <v>0.2417584514648026</v>
      </c>
      <c r="AM600" s="167">
        <f>IF($I580="n/a",0,IF(AM$4&lt;=$C600,0,IF(SUM($C600,$I580)&gt;AM$4,$L594/$I580,$L594-SUM($I600:AL600))))</f>
        <v>0.2417584514648026</v>
      </c>
      <c r="AN600" s="167">
        <f>IF($I580="n/a",0,IF(AN$4&lt;=$C600,0,IF(SUM($C600,$I580)&gt;AN$4,$L594/$I580,$L594-SUM($I600:AM600))))</f>
        <v>0.2417584514648026</v>
      </c>
      <c r="AO600" s="167">
        <f>IF($I580="n/a",0,IF(AO$4&lt;=$C600,0,IF(SUM($C600,$I580)&gt;AO$4,$L594/$I580,$L594-SUM($I600:AN600))))</f>
        <v>0.2417584514648026</v>
      </c>
      <c r="AP600" s="167">
        <f>IF($I580="n/a",0,IF(AP$4&lt;=$C600,0,IF(SUM($C600,$I580)&gt;AP$4,$L594/$I580,$L594-SUM($I600:AO600))))</f>
        <v>0.2417584514648026</v>
      </c>
      <c r="AQ600" s="167">
        <f>IF($I580="n/a",0,IF(AQ$4&lt;=$C600,0,IF(SUM($C600,$I580)&gt;AQ$4,$L594/$I580,$L594-SUM($I600:AP600))))</f>
        <v>0.2417584514648026</v>
      </c>
      <c r="AR600" s="167">
        <f>IF($I580="n/a",0,IF(AR$4&lt;=$C600,0,IF(SUM($C600,$I580)&gt;AR$4,$L594/$I580,$L594-SUM($I600:AQ600))))</f>
        <v>0.2417584514648026</v>
      </c>
      <c r="AS600" s="167">
        <f>IF($I580="n/a",0,IF(AS$4&lt;=$C600,0,IF(SUM($C600,$I580)&gt;AS$4,$L594/$I580,$L594-SUM($I600:AR600))))</f>
        <v>0.2417584514648026</v>
      </c>
      <c r="AT600" s="167">
        <f>IF($I580="n/a",0,IF(AT$4&lt;=$C600,0,IF(SUM($C600,$I580)&gt;AT$4,$L594/$I580,$L594-SUM($I600:AS600))))</f>
        <v>0.2417584514648026</v>
      </c>
      <c r="AU600" s="167">
        <f>IF($I580="n/a",0,IF(AU$4&lt;=$C600,0,IF(SUM($C600,$I580)&gt;AU$4,$L594/$I580,$L594-SUM($I600:AT600))))</f>
        <v>0.2417584514648059</v>
      </c>
      <c r="AV600" s="167">
        <f>IF($I580="n/a",0,IF(AV$4&lt;=$C600,0,IF(SUM($C600,$I580)&gt;AV$4,$L594/$I580,$L594-SUM($I600:AU600))))</f>
        <v>0</v>
      </c>
      <c r="AW600" s="167">
        <f>IF($I580="n/a",0,IF(AW$4&lt;=$C600,0,IF(SUM($C600,$I580)&gt;AW$4,$L594/$I580,$L594-SUM($I600:AV600))))</f>
        <v>0</v>
      </c>
      <c r="AX600" s="167">
        <f>IF($I580="n/a",0,IF(AX$4&lt;=$C600,0,IF(SUM($C600,$I580)&gt;AX$4,$L594/$I580,$L594-SUM($I600:AW600))))</f>
        <v>0</v>
      </c>
      <c r="AY600" s="167">
        <f>IF($I580="n/a",0,IF(AY$4&lt;=$C600,0,IF(SUM($C600,$I580)&gt;AY$4,$L594/$I580,$L594-SUM($I600:AX600))))</f>
        <v>0</v>
      </c>
      <c r="AZ600" s="167">
        <f>IF($I580="n/a",0,IF(AZ$4&lt;=$C600,0,IF(SUM($C600,$I580)&gt;AZ$4,$L594/$I580,$L594-SUM($I600:AY600))))</f>
        <v>0</v>
      </c>
      <c r="BA600" s="167">
        <f>IF($I580="n/a",0,IF(BA$4&lt;=$C600,0,IF(SUM($C600,$I580)&gt;BA$4,$L594/$I580,$L594-SUM($I600:AZ600))))</f>
        <v>0</v>
      </c>
      <c r="BB600" s="167">
        <f>IF($I580="n/a",0,IF(BB$4&lt;=$C600,0,IF(SUM($C600,$I580)&gt;BB$4,$L594/$I580,$L594-SUM($I600:BA600))))</f>
        <v>0</v>
      </c>
      <c r="BC600" s="167">
        <f>IF($I580="n/a",0,IF(BC$4&lt;=$C600,0,IF(SUM($C600,$I580)&gt;BC$4,$L594/$I580,$L594-SUM($I600:BB600))))</f>
        <v>0</v>
      </c>
      <c r="BD600" s="167">
        <f>IF($I580="n/a",0,IF(BD$4&lt;=$C600,0,IF(SUM($C600,$I580)&gt;BD$4,$L594/$I580,$L594-SUM($I600:BC600))))</f>
        <v>0</v>
      </c>
      <c r="BE600" s="167">
        <f>IF($I580="n/a",0,IF(BE$4&lt;=$C600,0,IF(SUM($C600,$I580)&gt;BE$4,$L594/$I580,$L594-SUM($I600:BD600))))</f>
        <v>0</v>
      </c>
      <c r="BF600" s="167">
        <f>IF($I580="n/a",0,IF(BF$4&lt;=$C600,0,IF(SUM($C600,$I580)&gt;BF$4,$L594/$I580,$L594-SUM($I600:BE600))))</f>
        <v>0</v>
      </c>
      <c r="BG600" s="167">
        <f>IF($I580="n/a",0,IF(BG$4&lt;=$C600,0,IF(SUM($C600,$I580)&gt;BG$4,$L594/$I580,$L594-SUM($I600:BF600))))</f>
        <v>0</v>
      </c>
      <c r="BH600" s="167">
        <f>IF($I580="n/a",0,IF(BH$4&lt;=$C600,0,IF(SUM($C600,$I580)&gt;BH$4,$L594/$I580,$L594-SUM($I600:BG600))))</f>
        <v>0</v>
      </c>
      <c r="BI600" s="167">
        <f>IF($I580="n/a",0,IF(BI$4&lt;=$C600,0,IF(SUM($C600,$I580)&gt;BI$4,$L594/$I580,$L594-SUM($I600:BH600))))</f>
        <v>0</v>
      </c>
      <c r="BJ600" s="167">
        <f>IF($I580="n/a",0,IF(BJ$4&lt;=$C600,0,IF(SUM($C600,$I580)&gt;BJ$4,$L594/$I580,$L594-SUM($I600:BI600))))</f>
        <v>0</v>
      </c>
      <c r="BK600" s="167">
        <f>IF($I580="n/a",0,IF(BK$4&lt;=$C600,0,IF(SUM($C600,$I580)&gt;BK$4,$L594/$I580,$L594-SUM($I600:BJ600))))</f>
        <v>0</v>
      </c>
      <c r="BL600" s="167">
        <f>IF($I580="n/a",0,IF(BL$4&lt;=$C600,0,IF(SUM($C600,$I580)&gt;BL$4,$L594/$I580,$L594-SUM($I600:BK600))))</f>
        <v>0</v>
      </c>
      <c r="BM600" s="167">
        <f>IF($I580="n/a",0,IF(BM$4&lt;=$C600,0,IF(SUM($C600,$I580)&gt;BM$4,$L594/$I580,$L594-SUM($I600:BL600))))</f>
        <v>0</v>
      </c>
      <c r="BN600" s="167">
        <f>IF($I580="n/a",0,IF(BN$4&lt;=$C600,0,IF(SUM($C600,$I580)&gt;BN$4,$L594/$I580,$L594-SUM($I600:BM600))))</f>
        <v>0</v>
      </c>
      <c r="BO600" s="167">
        <f>IF($I580="n/a",0,IF(BO$4&lt;=$C600,0,IF(SUM($C600,$I580)&gt;BO$4,$L594/$I580,$L594-SUM($I600:BN600))))</f>
        <v>0</v>
      </c>
      <c r="BP600" s="167">
        <f>IF($I580="n/a",0,IF(BP$4&lt;=$C600,0,IF(SUM($C600,$I580)&gt;BP$4,$L594/$I580,$L594-SUM($I600:BO600))))</f>
        <v>0</v>
      </c>
      <c r="BQ600" s="167">
        <f>IF($I580="n/a",0,IF(BQ$4&lt;=$C600,0,IF(SUM($C600,$I580)&gt;BQ$4,$L594/$I580,$L594-SUM($I600:BP600))))</f>
        <v>0</v>
      </c>
      <c r="BR600" s="167">
        <f>IF($I580="n/a",0,IF(BR$4&lt;=$C600,0,IF(SUM($C600,$I580)&gt;BR$4,$L594/$I580,$L594-SUM($I600:BQ600))))</f>
        <v>0</v>
      </c>
      <c r="BS600" s="167">
        <f>IF($I580="n/a",0,IF(BS$4&lt;=$C600,0,IF(SUM($C600,$I580)&gt;BS$4,$L594/$I580,$L594-SUM($I600:BR600))))</f>
        <v>0</v>
      </c>
      <c r="BT600" s="167">
        <f>IF($I580="n/a",0,IF(BT$4&lt;=$C600,0,IF(SUM($C600,$I580)&gt;BT$4,$L594/$I580,$L594-SUM($I600:BS600))))</f>
        <v>0</v>
      </c>
      <c r="BU600" s="167">
        <f>IF($I580="n/a",0,IF(BU$4&lt;=$C600,0,IF(SUM($C600,$I580)&gt;BU$4,$L594/$I580,$L594-SUM($I600:BT600))))</f>
        <v>0</v>
      </c>
      <c r="BV600" s="167">
        <f>IF($I580="n/a",0,IF(BV$4&lt;=$C600,0,IF(SUM($C600,$I580)&gt;BV$4,$L594/$I580,$L594-SUM($I600:BU600))))</f>
        <v>0</v>
      </c>
      <c r="BW600" s="167">
        <f>IF($I580="n/a",0,IF(BW$4&lt;=$C600,0,IF(SUM($C600,$I580)&gt;BW$4,$L594/$I580,$L594-SUM($I600:BV600))))</f>
        <v>0</v>
      </c>
      <c r="BX600" s="167">
        <f>IF($I580="n/a",0,IF(BX$4&lt;=$C600,0,IF(SUM($C600,$I580)&gt;BX$4,$L594/$I580,$L594-SUM($I600:BW600))))</f>
        <v>0</v>
      </c>
      <c r="BY600" s="167">
        <f>IF($I580="n/a",0,IF(BY$4&lt;=$C600,0,IF(SUM($C600,$I580)&gt;BY$4,$L594/$I580,$L594-SUM($I600:BX600))))</f>
        <v>0</v>
      </c>
      <c r="BZ600" s="167">
        <f>IF($I580="n/a",0,IF(BZ$4&lt;=$C600,0,IF(SUM($C600,$I580)&gt;BZ$4,$L594/$I580,$L594-SUM($I600:BY600))))</f>
        <v>0</v>
      </c>
      <c r="CA600" s="167">
        <f>IF($I580="n/a",0,IF(CA$4&lt;=$C600,0,IF(SUM($C600,$I580)&gt;CA$4,$L594/$I580,$L594-SUM($I600:BZ600))))</f>
        <v>0</v>
      </c>
      <c r="CB600" s="167">
        <f>IF($I580="n/a",0,IF(CB$4&lt;=$C600,0,IF(SUM($C600,$I580)&gt;CB$4,$L594/$I580,$L594-SUM($I600:CA600))))</f>
        <v>0</v>
      </c>
      <c r="CC600" s="167">
        <f>IF($I580="n/a",0,IF(CC$4&lt;=$C600,0,IF(SUM($C600,$I580)&gt;CC$4,$L594/$I580,$L594-SUM($I600:CB600))))</f>
        <v>0</v>
      </c>
      <c r="CD600" s="167">
        <f>IF($I580="n/a",0,IF(CD$4&lt;=$C600,0,IF(SUM($C600,$I580)&gt;CD$4,$L594/$I580,$L594-SUM($I600:CC600))))</f>
        <v>0</v>
      </c>
      <c r="CE600" s="167">
        <f>IF($I580="n/a",0,IF(CE$4&lt;=$C600,0,IF(SUM($C600,$I580)&gt;CE$4,$L594/$I580,$L594-SUM($I600:CD600))))</f>
        <v>0</v>
      </c>
      <c r="CF600" s="167">
        <f>IF($I580="n/a",0,IF(CF$4&lt;=$C600,0,IF(SUM($C600,$I580)&gt;CF$4,$L594/$I580,$L594-SUM($I600:CE600))))</f>
        <v>0</v>
      </c>
    </row>
    <row r="601" spans="1:2018" s="153" customFormat="1" ht="12.75" customHeight="1">
      <c r="A601"/>
      <c r="C601" s="197">
        <v>2019</v>
      </c>
      <c r="D601" s="214" t="s">
        <v>48</v>
      </c>
      <c r="E601" s="21" t="s">
        <v>185</v>
      </c>
      <c r="I601" s="31"/>
      <c r="J601" s="166">
        <f>IF($I580="n/a",0,IF(J$4&lt;=$C601,0,IF(SUM($C601,$I580)&gt;J$4,$M594/$I580,$M594-SUM($I601:I601))))</f>
        <v>0</v>
      </c>
      <c r="K601" s="166">
        <f>IF($I580="n/a",0,IF(K$4&lt;=$C601,0,IF(SUM($C601,$I580)&gt;K$4,$M594/$I580,$M594-SUM($I601:J601))))</f>
        <v>0</v>
      </c>
      <c r="L601" s="166">
        <f>IF($I580="n/a",0,IF(L$4&lt;=$C601,0,IF(SUM($C601,$I580)&gt;L$4,$M594/$I580,$M594-SUM($I601:K601))))</f>
        <v>0</v>
      </c>
      <c r="M601" s="166">
        <f>IF($I580="n/a",0,IF(M$4&lt;=$C601,0,IF(SUM($C601,$I580)&gt;M$4,$M594/$I580,$M594-SUM($I601:L601))))</f>
        <v>0</v>
      </c>
      <c r="N601" s="166">
        <f>IF($I580="n/a",0,IF(N$4&lt;=$C601,0,IF(SUM($C601,$I580)&gt;N$4,$M594/$I580,$M594-SUM($I601:M601))))</f>
        <v>0.57681668621077564</v>
      </c>
      <c r="O601" s="166">
        <f>IF($I580="n/a",0,IF(O$4&lt;=$C601,0,IF(SUM($C601,$I580)&gt;O$4,$M594/$I580,$M594-SUM($I601:N601))))</f>
        <v>0.57681668621077564</v>
      </c>
      <c r="P601" s="166">
        <f>IF($I580="n/a",0,IF(P$4&lt;=$C601,0,IF(SUM($C601,$I580)&gt;P$4,$M594/$I580,$M594-SUM($I601:O601))))</f>
        <v>0.57681668621077564</v>
      </c>
      <c r="Q601" s="166">
        <f>IF($I580="n/a",0,IF(Q$4&lt;=$C601,0,IF(SUM($C601,$I580)&gt;Q$4,$M594/$I580,$M594-SUM($I601:P601))))</f>
        <v>0.57681668621077564</v>
      </c>
      <c r="R601" s="166">
        <f>IF($I580="n/a",0,IF(R$4&lt;=$C601,0,IF(SUM($C601,$I580)&gt;R$4,$M594/$I580,$M594-SUM($I601:Q601))))</f>
        <v>0.57681668621077564</v>
      </c>
      <c r="S601" s="166">
        <f>IF($I580="n/a",0,IF(S$4&lt;=$C601,0,IF(SUM($C601,$I580)&gt;S$4,$M594/$I580,$M594-SUM($I601:R601))))</f>
        <v>0.57681668621077564</v>
      </c>
      <c r="T601" s="166">
        <f>IF($I580="n/a",0,IF(T$4&lt;=$C601,0,IF(SUM($C601,$I580)&gt;T$4,$M594/$I580,$M594-SUM($I601:S601))))</f>
        <v>0.57681668621077564</v>
      </c>
      <c r="U601" s="166">
        <f>IF($I580="n/a",0,IF(U$4&lt;=$C601,0,IF(SUM($C601,$I580)&gt;U$4,$M594/$I580,$M594-SUM($I601:T601))))</f>
        <v>0.57681668621077564</v>
      </c>
      <c r="V601" s="166">
        <f>IF($I580="n/a",0,IF(V$4&lt;=$C601,0,IF(SUM($C601,$I580)&gt;V$4,$M594/$I580,$M594-SUM($I601:U601))))</f>
        <v>0.57681668621077564</v>
      </c>
      <c r="W601" s="166">
        <f>IF($I580="n/a",0,IF(W$4&lt;=$C601,0,IF(SUM($C601,$I580)&gt;W$4,$M594/$I580,$M594-SUM($I601:V601))))</f>
        <v>0.57681668621077564</v>
      </c>
      <c r="X601" s="166">
        <f>IF($I580="n/a",0,IF(X$4&lt;=$C601,0,IF(SUM($C601,$I580)&gt;X$4,$M594/$I580,$M594-SUM($I601:W601))))</f>
        <v>0.57681668621077564</v>
      </c>
      <c r="Y601" s="166">
        <f>IF($I580="n/a",0,IF(Y$4&lt;=$C601,0,IF(SUM($C601,$I580)&gt;Y$4,$M594/$I580,$M594-SUM($I601:X601))))</f>
        <v>0.57681668621077564</v>
      </c>
      <c r="Z601" s="166">
        <f>IF($I580="n/a",0,IF(Z$4&lt;=$C601,0,IF(SUM($C601,$I580)&gt;Z$4,$M594/$I580,$M594-SUM($I601:Y601))))</f>
        <v>0.57681668621077564</v>
      </c>
      <c r="AA601" s="166">
        <f>IF($I580="n/a",0,IF(AA$4&lt;=$C601,0,IF(SUM($C601,$I580)&gt;AA$4,$M594/$I580,$M594-SUM($I601:Z601))))</f>
        <v>0.57681668621077564</v>
      </c>
      <c r="AB601" s="166">
        <f>IF($I580="n/a",0,IF(AB$4&lt;=$C601,0,IF(SUM($C601,$I580)&gt;AB$4,$M594/$I580,$M594-SUM($I601:AA601))))</f>
        <v>0.57681668621077564</v>
      </c>
      <c r="AC601" s="166">
        <f>IF($I580="n/a",0,IF(AC$4&lt;=$C601,0,IF(SUM($C601,$I580)&gt;AC$4,$M594/$I580,$M594-SUM($I601:AB601))))</f>
        <v>0.57681668621077564</v>
      </c>
      <c r="AD601" s="166">
        <f>IF($I580="n/a",0,IF(AD$4&lt;=$C601,0,IF(SUM($C601,$I580)&gt;AD$4,$M594/$I580,$M594-SUM($I601:AC601))))</f>
        <v>0.57681668621077564</v>
      </c>
      <c r="AE601" s="166">
        <f>IF($I580="n/a",0,IF(AE$4&lt;=$C601,0,IF(SUM($C601,$I580)&gt;AE$4,$M594/$I580,$M594-SUM($I601:AD601))))</f>
        <v>0.57681668621077564</v>
      </c>
      <c r="AF601" s="166">
        <f>IF($I580="n/a",0,IF(AF$4&lt;=$C601,0,IF(SUM($C601,$I580)&gt;AF$4,$M594/$I580,$M594-SUM($I601:AE601))))</f>
        <v>0.57681668621077564</v>
      </c>
      <c r="AG601" s="166">
        <f>IF($I580="n/a",0,IF(AG$4&lt;=$C601,0,IF(SUM($C601,$I580)&gt;AG$4,$M594/$I580,$M594-SUM($I601:AF601))))</f>
        <v>0.57681668621077564</v>
      </c>
      <c r="AH601" s="166">
        <f>IF($I580="n/a",0,IF(AH$4&lt;=$C601,0,IF(SUM($C601,$I580)&gt;AH$4,$M594/$I580,$M594-SUM($I601:AG601))))</f>
        <v>0.57681668621077564</v>
      </c>
      <c r="AI601" s="166">
        <f>IF($I580="n/a",0,IF(AI$4&lt;=$C601,0,IF(SUM($C601,$I580)&gt;AI$4,$M594/$I580,$M594-SUM($I601:AH601))))</f>
        <v>0.57681668621077564</v>
      </c>
      <c r="AJ601" s="166">
        <f>IF($I580="n/a",0,IF(AJ$4&lt;=$C601,0,IF(SUM($C601,$I580)&gt;AJ$4,$M594/$I580,$M594-SUM($I601:AI601))))</f>
        <v>0.57681668621077564</v>
      </c>
      <c r="AK601" s="166">
        <f>IF($I580="n/a",0,IF(AK$4&lt;=$C601,0,IF(SUM($C601,$I580)&gt;AK$4,$M594/$I580,$M594-SUM($I601:AJ601))))</f>
        <v>0.57681668621077564</v>
      </c>
      <c r="AL601" s="166">
        <f>IF($I580="n/a",0,IF(AL$4&lt;=$C601,0,IF(SUM($C601,$I580)&gt;AL$4,$M594/$I580,$M594-SUM($I601:AK601))))</f>
        <v>0.57681668621077564</v>
      </c>
      <c r="AM601" s="166">
        <f>IF($I580="n/a",0,IF(AM$4&lt;=$C601,0,IF(SUM($C601,$I580)&gt;AM$4,$M594/$I580,$M594-SUM($I601:AL601))))</f>
        <v>0.57681668621077564</v>
      </c>
      <c r="AN601" s="166">
        <f>IF($I580="n/a",0,IF(AN$4&lt;=$C601,0,IF(SUM($C601,$I580)&gt;AN$4,$M594/$I580,$M594-SUM($I601:AM601))))</f>
        <v>0.57681668621077564</v>
      </c>
      <c r="AO601" s="166">
        <f>IF($I580="n/a",0,IF(AO$4&lt;=$C601,0,IF(SUM($C601,$I580)&gt;AO$4,$M594/$I580,$M594-SUM($I601:AN601))))</f>
        <v>0.57681668621077564</v>
      </c>
      <c r="AP601" s="166">
        <f>IF($I580="n/a",0,IF(AP$4&lt;=$C601,0,IF(SUM($C601,$I580)&gt;AP$4,$M594/$I580,$M594-SUM($I601:AO601))))</f>
        <v>0.57681668621077564</v>
      </c>
      <c r="AQ601" s="166">
        <f>IF($I580="n/a",0,IF(AQ$4&lt;=$C601,0,IF(SUM($C601,$I580)&gt;AQ$4,$M594/$I580,$M594-SUM($I601:AP601))))</f>
        <v>0.57681668621077564</v>
      </c>
      <c r="AR601" s="166">
        <f>IF($I580="n/a",0,IF(AR$4&lt;=$C601,0,IF(SUM($C601,$I580)&gt;AR$4,$M594/$I580,$M594-SUM($I601:AQ601))))</f>
        <v>0.57681668621077564</v>
      </c>
      <c r="AS601" s="166">
        <f>IF($I580="n/a",0,IF(AS$4&lt;=$C601,0,IF(SUM($C601,$I580)&gt;AS$4,$M594/$I580,$M594-SUM($I601:AR601))))</f>
        <v>0.57681668621077564</v>
      </c>
      <c r="AT601" s="166">
        <f>IF($I580="n/a",0,IF(AT$4&lt;=$C601,0,IF(SUM($C601,$I580)&gt;AT$4,$M594/$I580,$M594-SUM($I601:AS601))))</f>
        <v>0.57681668621077564</v>
      </c>
      <c r="AU601" s="166">
        <f>IF($I580="n/a",0,IF(AU$4&lt;=$C601,0,IF(SUM($C601,$I580)&gt;AU$4,$M594/$I580,$M594-SUM($I601:AT601))))</f>
        <v>0.57681668621077564</v>
      </c>
      <c r="AV601" s="166">
        <f>IF($I580="n/a",0,IF(AV$4&lt;=$C601,0,IF(SUM($C601,$I580)&gt;AV$4,$M594/$I580,$M594-SUM($I601:AU601))))</f>
        <v>0.57681668621076909</v>
      </c>
      <c r="AW601" s="166">
        <f>IF($I580="n/a",0,IF(AW$4&lt;=$C601,0,IF(SUM($C601,$I580)&gt;AW$4,$M594/$I580,$M594-SUM($I601:AV601))))</f>
        <v>0</v>
      </c>
      <c r="AX601" s="166">
        <f>IF($I580="n/a",0,IF(AX$4&lt;=$C601,0,IF(SUM($C601,$I580)&gt;AX$4,$M594/$I580,$M594-SUM($I601:AW601))))</f>
        <v>0</v>
      </c>
      <c r="AY601" s="166">
        <f>IF($I580="n/a",0,IF(AY$4&lt;=$C601,0,IF(SUM($C601,$I580)&gt;AY$4,$M594/$I580,$M594-SUM($I601:AX601))))</f>
        <v>0</v>
      </c>
      <c r="AZ601" s="166">
        <f>IF($I580="n/a",0,IF(AZ$4&lt;=$C601,0,IF(SUM($C601,$I580)&gt;AZ$4,$M594/$I580,$M594-SUM($I601:AY601))))</f>
        <v>0</v>
      </c>
      <c r="BA601" s="166">
        <f>IF($I580="n/a",0,IF(BA$4&lt;=$C601,0,IF(SUM($C601,$I580)&gt;BA$4,$M594/$I580,$M594-SUM($I601:AZ601))))</f>
        <v>0</v>
      </c>
      <c r="BB601" s="166">
        <f>IF($I580="n/a",0,IF(BB$4&lt;=$C601,0,IF(SUM($C601,$I580)&gt;BB$4,$M594/$I580,$M594-SUM($I601:BA601))))</f>
        <v>0</v>
      </c>
      <c r="BC601" s="166">
        <f>IF($I580="n/a",0,IF(BC$4&lt;=$C601,0,IF(SUM($C601,$I580)&gt;BC$4,$M594/$I580,$M594-SUM($I601:BB601))))</f>
        <v>0</v>
      </c>
      <c r="BD601" s="166">
        <f>IF($I580="n/a",0,IF(BD$4&lt;=$C601,0,IF(SUM($C601,$I580)&gt;BD$4,$M594/$I580,$M594-SUM($I601:BC601))))</f>
        <v>0</v>
      </c>
      <c r="BE601" s="166">
        <f>IF($I580="n/a",0,IF(BE$4&lt;=$C601,0,IF(SUM($C601,$I580)&gt;BE$4,$M594/$I580,$M594-SUM($I601:BD601))))</f>
        <v>0</v>
      </c>
      <c r="BF601" s="166">
        <f>IF($I580="n/a",0,IF(BF$4&lt;=$C601,0,IF(SUM($C601,$I580)&gt;BF$4,$M594/$I580,$M594-SUM($I601:BE601))))</f>
        <v>0</v>
      </c>
      <c r="BG601" s="166">
        <f>IF($I580="n/a",0,IF(BG$4&lt;=$C601,0,IF(SUM($C601,$I580)&gt;BG$4,$M594/$I580,$M594-SUM($I601:BF601))))</f>
        <v>0</v>
      </c>
      <c r="BH601" s="166">
        <f>IF($I580="n/a",0,IF(BH$4&lt;=$C601,0,IF(SUM($C601,$I580)&gt;BH$4,$M594/$I580,$M594-SUM($I601:BG601))))</f>
        <v>0</v>
      </c>
      <c r="BI601" s="166">
        <f>IF($I580="n/a",0,IF(BI$4&lt;=$C601,0,IF(SUM($C601,$I580)&gt;BI$4,$M594/$I580,$M594-SUM($I601:BH601))))</f>
        <v>0</v>
      </c>
      <c r="BJ601" s="166">
        <f>IF($I580="n/a",0,IF(BJ$4&lt;=$C601,0,IF(SUM($C601,$I580)&gt;BJ$4,$M594/$I580,$M594-SUM($I601:BI601))))</f>
        <v>0</v>
      </c>
      <c r="BK601" s="166">
        <f>IF($I580="n/a",0,IF(BK$4&lt;=$C601,0,IF(SUM($C601,$I580)&gt;BK$4,$M594/$I580,$M594-SUM($I601:BJ601))))</f>
        <v>0</v>
      </c>
      <c r="BL601" s="166">
        <f>IF($I580="n/a",0,IF(BL$4&lt;=$C601,0,IF(SUM($C601,$I580)&gt;BL$4,$M594/$I580,$M594-SUM($I601:BK601))))</f>
        <v>0</v>
      </c>
      <c r="BM601" s="166">
        <f>IF($I580="n/a",0,IF(BM$4&lt;=$C601,0,IF(SUM($C601,$I580)&gt;BM$4,$M594/$I580,$M594-SUM($I601:BL601))))</f>
        <v>0</v>
      </c>
      <c r="BN601" s="166">
        <f>IF($I580="n/a",0,IF(BN$4&lt;=$C601,0,IF(SUM($C601,$I580)&gt;BN$4,$M594/$I580,$M594-SUM($I601:BM601))))</f>
        <v>0</v>
      </c>
      <c r="BO601" s="166">
        <f>IF($I580="n/a",0,IF(BO$4&lt;=$C601,0,IF(SUM($C601,$I580)&gt;BO$4,$M594/$I580,$M594-SUM($I601:BN601))))</f>
        <v>0</v>
      </c>
      <c r="BP601" s="166">
        <f>IF($I580="n/a",0,IF(BP$4&lt;=$C601,0,IF(SUM($C601,$I580)&gt;BP$4,$M594/$I580,$M594-SUM($I601:BO601))))</f>
        <v>0</v>
      </c>
      <c r="BQ601" s="166">
        <f>IF($I580="n/a",0,IF(BQ$4&lt;=$C601,0,IF(SUM($C601,$I580)&gt;BQ$4,$M594/$I580,$M594-SUM($I601:BP601))))</f>
        <v>0</v>
      </c>
      <c r="BR601" s="166">
        <f>IF($I580="n/a",0,IF(BR$4&lt;=$C601,0,IF(SUM($C601,$I580)&gt;BR$4,$M594/$I580,$M594-SUM($I601:BQ601))))</f>
        <v>0</v>
      </c>
      <c r="BS601" s="166">
        <f>IF($I580="n/a",0,IF(BS$4&lt;=$C601,0,IF(SUM($C601,$I580)&gt;BS$4,$M594/$I580,$M594-SUM($I601:BR601))))</f>
        <v>0</v>
      </c>
      <c r="BT601" s="166">
        <f>IF($I580="n/a",0,IF(BT$4&lt;=$C601,0,IF(SUM($C601,$I580)&gt;BT$4,$M594/$I580,$M594-SUM($I601:BS601))))</f>
        <v>0</v>
      </c>
      <c r="BU601" s="166">
        <f>IF($I580="n/a",0,IF(BU$4&lt;=$C601,0,IF(SUM($C601,$I580)&gt;BU$4,$M594/$I580,$M594-SUM($I601:BT601))))</f>
        <v>0</v>
      </c>
      <c r="BV601" s="166">
        <f>IF($I580="n/a",0,IF(BV$4&lt;=$C601,0,IF(SUM($C601,$I580)&gt;BV$4,$M594/$I580,$M594-SUM($I601:BU601))))</f>
        <v>0</v>
      </c>
      <c r="BW601" s="166">
        <f>IF($I580="n/a",0,IF(BW$4&lt;=$C601,0,IF(SUM($C601,$I580)&gt;BW$4,$M594/$I580,$M594-SUM($I601:BV601))))</f>
        <v>0</v>
      </c>
      <c r="BX601" s="166">
        <f>IF($I580="n/a",0,IF(BX$4&lt;=$C601,0,IF(SUM($C601,$I580)&gt;BX$4,$M594/$I580,$M594-SUM($I601:BW601))))</f>
        <v>0</v>
      </c>
      <c r="BY601" s="166">
        <f>IF($I580="n/a",0,IF(BY$4&lt;=$C601,0,IF(SUM($C601,$I580)&gt;BY$4,$M594/$I580,$M594-SUM($I601:BX601))))</f>
        <v>0</v>
      </c>
      <c r="BZ601" s="166">
        <f>IF($I580="n/a",0,IF(BZ$4&lt;=$C601,0,IF(SUM($C601,$I580)&gt;BZ$4,$M594/$I580,$M594-SUM($I601:BY601))))</f>
        <v>0</v>
      </c>
      <c r="CA601" s="166">
        <f>IF($I580="n/a",0,IF(CA$4&lt;=$C601,0,IF(SUM($C601,$I580)&gt;CA$4,$M594/$I580,$M594-SUM($I601:BZ601))))</f>
        <v>0</v>
      </c>
      <c r="CB601" s="166">
        <f>IF($I580="n/a",0,IF(CB$4&lt;=$C601,0,IF(SUM($C601,$I580)&gt;CB$4,$M594/$I580,$M594-SUM($I601:CA601))))</f>
        <v>0</v>
      </c>
      <c r="CC601" s="166">
        <f>IF($I580="n/a",0,IF(CC$4&lt;=$C601,0,IF(SUM($C601,$I580)&gt;CC$4,$M594/$I580,$M594-SUM($I601:CB601))))</f>
        <v>0</v>
      </c>
      <c r="CD601" s="166">
        <f>IF($I580="n/a",0,IF(CD$4&lt;=$C601,0,IF(SUM($C601,$I580)&gt;CD$4,$M594/$I580,$M594-SUM($I601:CC601))))</f>
        <v>0</v>
      </c>
      <c r="CE601" s="166">
        <f>IF($I580="n/a",0,IF(CE$4&lt;=$C601,0,IF(SUM($C601,$I580)&gt;CE$4,$M594/$I580,$M594-SUM($I601:CD601))))</f>
        <v>0</v>
      </c>
      <c r="CF601" s="166">
        <f>IF($I580="n/a",0,IF(CF$4&lt;=$C601,0,IF(SUM($C601,$I580)&gt;CF$4,$M594/$I580,$M594-SUM($I601:CE601))))</f>
        <v>0</v>
      </c>
    </row>
    <row r="602" spans="1:2018" s="153" customFormat="1" ht="12.75" customHeight="1">
      <c r="A602"/>
      <c r="C602" s="197">
        <v>2020</v>
      </c>
      <c r="D602" s="21" t="s">
        <v>49</v>
      </c>
      <c r="E602" s="21" t="s">
        <v>185</v>
      </c>
      <c r="I602" s="31"/>
      <c r="J602" s="167">
        <f>IF($I580="n/a",0,IF(J$4&lt;=$C602,0,IF(SUM($C602,$I580)&gt;J$4,$N594/$I580,$N594-SUM($I602:I602))))</f>
        <v>0</v>
      </c>
      <c r="K602" s="167">
        <f>IF($I580="n/a",0,IF(K$4&lt;=$C602,0,IF(SUM($C602,$I580)&gt;K$4,$N594/$I580,$N594-SUM($I602:J602))))</f>
        <v>0</v>
      </c>
      <c r="L602" s="167">
        <f>IF($I580="n/a",0,IF(L$4&lt;=$C602,0,IF(SUM($C602,$I580)&gt;L$4,$N594/$I580,$N594-SUM($I602:K602))))</f>
        <v>0</v>
      </c>
      <c r="M602" s="167">
        <f>IF($I580="n/a",0,IF(M$4&lt;=$C602,0,IF(SUM($C602,$I580)&gt;M$4,$N594/$I580,$N594-SUM($I602:L602))))</f>
        <v>0</v>
      </c>
      <c r="N602" s="167">
        <f>IF($I580="n/a",0,IF(N$4&lt;=$C602,0,IF(SUM($C602,$I580)&gt;N$4,$N594/$I580,$N594-SUM($I602:M602))))</f>
        <v>0</v>
      </c>
      <c r="O602" s="167">
        <f>IF($I580="n/a",0,IF(O$4&lt;=$C602,0,IF(SUM($C602,$I580)&gt;O$4,$N594/$I580,$N594-SUM($I602:N602))))</f>
        <v>0.35014153366995832</v>
      </c>
      <c r="P602" s="167">
        <f>IF($I580="n/a",0,IF(P$4&lt;=$C602,0,IF(SUM($C602,$I580)&gt;P$4,$N594/$I580,$N594-SUM($I602:O602))))</f>
        <v>0.35014153366995832</v>
      </c>
      <c r="Q602" s="167">
        <f>IF($I580="n/a",0,IF(Q$4&lt;=$C602,0,IF(SUM($C602,$I580)&gt;Q$4,$N594/$I580,$N594-SUM($I602:P602))))</f>
        <v>0.35014153366995832</v>
      </c>
      <c r="R602" s="167">
        <f>IF($I580="n/a",0,IF(R$4&lt;=$C602,0,IF(SUM($C602,$I580)&gt;R$4,$N594/$I580,$N594-SUM($I602:Q602))))</f>
        <v>0.35014153366995832</v>
      </c>
      <c r="S602" s="167">
        <f>IF($I580="n/a",0,IF(S$4&lt;=$C602,0,IF(SUM($C602,$I580)&gt;S$4,$N594/$I580,$N594-SUM($I602:R602))))</f>
        <v>0.35014153366995832</v>
      </c>
      <c r="T602" s="167">
        <f>IF($I580="n/a",0,IF(T$4&lt;=$C602,0,IF(SUM($C602,$I580)&gt;T$4,$N594/$I580,$N594-SUM($I602:S602))))</f>
        <v>0.35014153366995832</v>
      </c>
      <c r="U602" s="167">
        <f>IF($I580="n/a",0,IF(U$4&lt;=$C602,0,IF(SUM($C602,$I580)&gt;U$4,$N594/$I580,$N594-SUM($I602:T602))))</f>
        <v>0.35014153366995832</v>
      </c>
      <c r="V602" s="167">
        <f>IF($I580="n/a",0,IF(V$4&lt;=$C602,0,IF(SUM($C602,$I580)&gt;V$4,$N594/$I580,$N594-SUM($I602:U602))))</f>
        <v>0.35014153366995832</v>
      </c>
      <c r="W602" s="167">
        <f>IF($I580="n/a",0,IF(W$4&lt;=$C602,0,IF(SUM($C602,$I580)&gt;W$4,$N594/$I580,$N594-SUM($I602:V602))))</f>
        <v>0.35014153366995832</v>
      </c>
      <c r="X602" s="167">
        <f>IF($I580="n/a",0,IF(X$4&lt;=$C602,0,IF(SUM($C602,$I580)&gt;X$4,$N594/$I580,$N594-SUM($I602:W602))))</f>
        <v>0.35014153366995832</v>
      </c>
      <c r="Y602" s="167">
        <f>IF($I580="n/a",0,IF(Y$4&lt;=$C602,0,IF(SUM($C602,$I580)&gt;Y$4,$N594/$I580,$N594-SUM($I602:X602))))</f>
        <v>0.35014153366995832</v>
      </c>
      <c r="Z602" s="167">
        <f>IF($I580="n/a",0,IF(Z$4&lt;=$C602,0,IF(SUM($C602,$I580)&gt;Z$4,$N594/$I580,$N594-SUM($I602:Y602))))</f>
        <v>0.35014153366995832</v>
      </c>
      <c r="AA602" s="167">
        <f>IF($I580="n/a",0,IF(AA$4&lt;=$C602,0,IF(SUM($C602,$I580)&gt;AA$4,$N594/$I580,$N594-SUM($I602:Z602))))</f>
        <v>0.35014153366995832</v>
      </c>
      <c r="AB602" s="167">
        <f>IF($I580="n/a",0,IF(AB$4&lt;=$C602,0,IF(SUM($C602,$I580)&gt;AB$4,$N594/$I580,$N594-SUM($I602:AA602))))</f>
        <v>0.35014153366995832</v>
      </c>
      <c r="AC602" s="167">
        <f>IF($I580="n/a",0,IF(AC$4&lt;=$C602,0,IF(SUM($C602,$I580)&gt;AC$4,$N594/$I580,$N594-SUM($I602:AB602))))</f>
        <v>0.35014153366995832</v>
      </c>
      <c r="AD602" s="167">
        <f>IF($I580="n/a",0,IF(AD$4&lt;=$C602,0,IF(SUM($C602,$I580)&gt;AD$4,$N594/$I580,$N594-SUM($I602:AC602))))</f>
        <v>0.35014153366995832</v>
      </c>
      <c r="AE602" s="167">
        <f>IF($I580="n/a",0,IF(AE$4&lt;=$C602,0,IF(SUM($C602,$I580)&gt;AE$4,$N594/$I580,$N594-SUM($I602:AD602))))</f>
        <v>0.35014153366995832</v>
      </c>
      <c r="AF602" s="167">
        <f>IF($I580="n/a",0,IF(AF$4&lt;=$C602,0,IF(SUM($C602,$I580)&gt;AF$4,$N594/$I580,$N594-SUM($I602:AE602))))</f>
        <v>0.35014153366995832</v>
      </c>
      <c r="AG602" s="167">
        <f>IF($I580="n/a",0,IF(AG$4&lt;=$C602,0,IF(SUM($C602,$I580)&gt;AG$4,$N594/$I580,$N594-SUM($I602:AF602))))</f>
        <v>0.35014153366995832</v>
      </c>
      <c r="AH602" s="167">
        <f>IF($I580="n/a",0,IF(AH$4&lt;=$C602,0,IF(SUM($C602,$I580)&gt;AH$4,$N594/$I580,$N594-SUM($I602:AG602))))</f>
        <v>0.35014153366995832</v>
      </c>
      <c r="AI602" s="167">
        <f>IF($I580="n/a",0,IF(AI$4&lt;=$C602,0,IF(SUM($C602,$I580)&gt;AI$4,$N594/$I580,$N594-SUM($I602:AH602))))</f>
        <v>0.35014153366995832</v>
      </c>
      <c r="AJ602" s="167">
        <f>IF($I580="n/a",0,IF(AJ$4&lt;=$C602,0,IF(SUM($C602,$I580)&gt;AJ$4,$N594/$I580,$N594-SUM($I602:AI602))))</f>
        <v>0.35014153366995832</v>
      </c>
      <c r="AK602" s="167">
        <f>IF($I580="n/a",0,IF(AK$4&lt;=$C602,0,IF(SUM($C602,$I580)&gt;AK$4,$N594/$I580,$N594-SUM($I602:AJ602))))</f>
        <v>0.35014153366995832</v>
      </c>
      <c r="AL602" s="167">
        <f>IF($I580="n/a",0,IF(AL$4&lt;=$C602,0,IF(SUM($C602,$I580)&gt;AL$4,$N594/$I580,$N594-SUM($I602:AK602))))</f>
        <v>0.35014153366995832</v>
      </c>
      <c r="AM602" s="167">
        <f>IF($I580="n/a",0,IF(AM$4&lt;=$C602,0,IF(SUM($C602,$I580)&gt;AM$4,$N594/$I580,$N594-SUM($I602:AL602))))</f>
        <v>0.35014153366995832</v>
      </c>
      <c r="AN602" s="167">
        <f>IF($I580="n/a",0,IF(AN$4&lt;=$C602,0,IF(SUM($C602,$I580)&gt;AN$4,$N594/$I580,$N594-SUM($I602:AM602))))</f>
        <v>0.35014153366995832</v>
      </c>
      <c r="AO602" s="167">
        <f>IF($I580="n/a",0,IF(AO$4&lt;=$C602,0,IF(SUM($C602,$I580)&gt;AO$4,$N594/$I580,$N594-SUM($I602:AN602))))</f>
        <v>0.35014153366995832</v>
      </c>
      <c r="AP602" s="167">
        <f>IF($I580="n/a",0,IF(AP$4&lt;=$C602,0,IF(SUM($C602,$I580)&gt;AP$4,$N594/$I580,$N594-SUM($I602:AO602))))</f>
        <v>0.35014153366995832</v>
      </c>
      <c r="AQ602" s="167">
        <f>IF($I580="n/a",0,IF(AQ$4&lt;=$C602,0,IF(SUM($C602,$I580)&gt;AQ$4,$N594/$I580,$N594-SUM($I602:AP602))))</f>
        <v>0.35014153366995832</v>
      </c>
      <c r="AR602" s="167">
        <f>IF($I580="n/a",0,IF(AR$4&lt;=$C602,0,IF(SUM($C602,$I580)&gt;AR$4,$N594/$I580,$N594-SUM($I602:AQ602))))</f>
        <v>0.35014153366995832</v>
      </c>
      <c r="AS602" s="167">
        <f>IF($I580="n/a",0,IF(AS$4&lt;=$C602,0,IF(SUM($C602,$I580)&gt;AS$4,$N594/$I580,$N594-SUM($I602:AR602))))</f>
        <v>0.35014153366995832</v>
      </c>
      <c r="AT602" s="167">
        <f>IF($I580="n/a",0,IF(AT$4&lt;=$C602,0,IF(SUM($C602,$I580)&gt;AT$4,$N594/$I580,$N594-SUM($I602:AS602))))</f>
        <v>0.35014153366995832</v>
      </c>
      <c r="AU602" s="167">
        <f>IF($I580="n/a",0,IF(AU$4&lt;=$C602,0,IF(SUM($C602,$I580)&gt;AU$4,$N594/$I580,$N594-SUM($I602:AT602))))</f>
        <v>0.35014153366995832</v>
      </c>
      <c r="AV602" s="167">
        <f>IF($I580="n/a",0,IF(AV$4&lt;=$C602,0,IF(SUM($C602,$I580)&gt;AV$4,$N594/$I580,$N594-SUM($I602:AU602))))</f>
        <v>0.35014153366995832</v>
      </c>
      <c r="AW602" s="167">
        <f>IF($I580="n/a",0,IF(AW$4&lt;=$C602,0,IF(SUM($C602,$I580)&gt;AW$4,$N594/$I580,$N594-SUM($I602:AV602))))</f>
        <v>0.35014153366994982</v>
      </c>
      <c r="AX602" s="167">
        <f>IF($I580="n/a",0,IF(AX$4&lt;=$C602,0,IF(SUM($C602,$I580)&gt;AX$4,$N594/$I580,$N594-SUM($I602:AW602))))</f>
        <v>0</v>
      </c>
      <c r="AY602" s="167">
        <f>IF($I580="n/a",0,IF(AY$4&lt;=$C602,0,IF(SUM($C602,$I580)&gt;AY$4,$N594/$I580,$N594-SUM($I602:AX602))))</f>
        <v>0</v>
      </c>
      <c r="AZ602" s="167">
        <f>IF($I580="n/a",0,IF(AZ$4&lt;=$C602,0,IF(SUM($C602,$I580)&gt;AZ$4,$N594/$I580,$N594-SUM($I602:AY602))))</f>
        <v>0</v>
      </c>
      <c r="BA602" s="167">
        <f>IF($I580="n/a",0,IF(BA$4&lt;=$C602,0,IF(SUM($C602,$I580)&gt;BA$4,$N594/$I580,$N594-SUM($I602:AZ602))))</f>
        <v>0</v>
      </c>
      <c r="BB602" s="167">
        <f>IF($I580="n/a",0,IF(BB$4&lt;=$C602,0,IF(SUM($C602,$I580)&gt;BB$4,$N594/$I580,$N594-SUM($I602:BA602))))</f>
        <v>0</v>
      </c>
      <c r="BC602" s="167">
        <f>IF($I580="n/a",0,IF(BC$4&lt;=$C602,0,IF(SUM($C602,$I580)&gt;BC$4,$N594/$I580,$N594-SUM($I602:BB602))))</f>
        <v>0</v>
      </c>
      <c r="BD602" s="167">
        <f>IF($I580="n/a",0,IF(BD$4&lt;=$C602,0,IF(SUM($C602,$I580)&gt;BD$4,$N594/$I580,$N594-SUM($I602:BC602))))</f>
        <v>0</v>
      </c>
      <c r="BE602" s="167">
        <f>IF($I580="n/a",0,IF(BE$4&lt;=$C602,0,IF(SUM($C602,$I580)&gt;BE$4,$N594/$I580,$N594-SUM($I602:BD602))))</f>
        <v>0</v>
      </c>
      <c r="BF602" s="167">
        <f>IF($I580="n/a",0,IF(BF$4&lt;=$C602,0,IF(SUM($C602,$I580)&gt;BF$4,$N594/$I580,$N594-SUM($I602:BE602))))</f>
        <v>0</v>
      </c>
      <c r="BG602" s="167">
        <f>IF($I580="n/a",0,IF(BG$4&lt;=$C602,0,IF(SUM($C602,$I580)&gt;BG$4,$N594/$I580,$N594-SUM($I602:BF602))))</f>
        <v>0</v>
      </c>
      <c r="BH602" s="167">
        <f>IF($I580="n/a",0,IF(BH$4&lt;=$C602,0,IF(SUM($C602,$I580)&gt;BH$4,$N594/$I580,$N594-SUM($I602:BG602))))</f>
        <v>0</v>
      </c>
      <c r="BI602" s="167">
        <f>IF($I580="n/a",0,IF(BI$4&lt;=$C602,0,IF(SUM($C602,$I580)&gt;BI$4,$N594/$I580,$N594-SUM($I602:BH602))))</f>
        <v>0</v>
      </c>
      <c r="BJ602" s="167">
        <f>IF($I580="n/a",0,IF(BJ$4&lt;=$C602,0,IF(SUM($C602,$I580)&gt;BJ$4,$N594/$I580,$N594-SUM($I602:BI602))))</f>
        <v>0</v>
      </c>
      <c r="BK602" s="167">
        <f>IF($I580="n/a",0,IF(BK$4&lt;=$C602,0,IF(SUM($C602,$I580)&gt;BK$4,$N594/$I580,$N594-SUM($I602:BJ602))))</f>
        <v>0</v>
      </c>
      <c r="BL602" s="167">
        <f>IF($I580="n/a",0,IF(BL$4&lt;=$C602,0,IF(SUM($C602,$I580)&gt;BL$4,$N594/$I580,$N594-SUM($I602:BK602))))</f>
        <v>0</v>
      </c>
      <c r="BM602" s="167">
        <f>IF($I580="n/a",0,IF(BM$4&lt;=$C602,0,IF(SUM($C602,$I580)&gt;BM$4,$N594/$I580,$N594-SUM($I602:BL602))))</f>
        <v>0</v>
      </c>
      <c r="BN602" s="167">
        <f>IF($I580="n/a",0,IF(BN$4&lt;=$C602,0,IF(SUM($C602,$I580)&gt;BN$4,$N594/$I580,$N594-SUM($I602:BM602))))</f>
        <v>0</v>
      </c>
      <c r="BO602" s="167">
        <f>IF($I580="n/a",0,IF(BO$4&lt;=$C602,0,IF(SUM($C602,$I580)&gt;BO$4,$N594/$I580,$N594-SUM($I602:BN602))))</f>
        <v>0</v>
      </c>
      <c r="BP602" s="167">
        <f>IF($I580="n/a",0,IF(BP$4&lt;=$C602,0,IF(SUM($C602,$I580)&gt;BP$4,$N594/$I580,$N594-SUM($I602:BO602))))</f>
        <v>0</v>
      </c>
      <c r="BQ602" s="167">
        <f>IF($I580="n/a",0,IF(BQ$4&lt;=$C602,0,IF(SUM($C602,$I580)&gt;BQ$4,$N594/$I580,$N594-SUM($I602:BP602))))</f>
        <v>0</v>
      </c>
      <c r="BR602" s="167">
        <f>IF($I580="n/a",0,IF(BR$4&lt;=$C602,0,IF(SUM($C602,$I580)&gt;BR$4,$N594/$I580,$N594-SUM($I602:BQ602))))</f>
        <v>0</v>
      </c>
      <c r="BS602" s="167">
        <f>IF($I580="n/a",0,IF(BS$4&lt;=$C602,0,IF(SUM($C602,$I580)&gt;BS$4,$N594/$I580,$N594-SUM($I602:BR602))))</f>
        <v>0</v>
      </c>
      <c r="BT602" s="167">
        <f>IF($I580="n/a",0,IF(BT$4&lt;=$C602,0,IF(SUM($C602,$I580)&gt;BT$4,$N594/$I580,$N594-SUM($I602:BS602))))</f>
        <v>0</v>
      </c>
      <c r="BU602" s="167">
        <f>IF($I580="n/a",0,IF(BU$4&lt;=$C602,0,IF(SUM($C602,$I580)&gt;BU$4,$N594/$I580,$N594-SUM($I602:BT602))))</f>
        <v>0</v>
      </c>
      <c r="BV602" s="167">
        <f>IF($I580="n/a",0,IF(BV$4&lt;=$C602,0,IF(SUM($C602,$I580)&gt;BV$4,$N594/$I580,$N594-SUM($I602:BU602))))</f>
        <v>0</v>
      </c>
      <c r="BW602" s="167">
        <f>IF($I580="n/a",0,IF(BW$4&lt;=$C602,0,IF(SUM($C602,$I580)&gt;BW$4,$N594/$I580,$N594-SUM($I602:BV602))))</f>
        <v>0</v>
      </c>
      <c r="BX602" s="167">
        <f>IF($I580="n/a",0,IF(BX$4&lt;=$C602,0,IF(SUM($C602,$I580)&gt;BX$4,$N594/$I580,$N594-SUM($I602:BW602))))</f>
        <v>0</v>
      </c>
      <c r="BY602" s="167">
        <f>IF($I580="n/a",0,IF(BY$4&lt;=$C602,0,IF(SUM($C602,$I580)&gt;BY$4,$N594/$I580,$N594-SUM($I602:BX602))))</f>
        <v>0</v>
      </c>
      <c r="BZ602" s="167">
        <f>IF($I580="n/a",0,IF(BZ$4&lt;=$C602,0,IF(SUM($C602,$I580)&gt;BZ$4,$N594/$I580,$N594-SUM($I602:BY602))))</f>
        <v>0</v>
      </c>
      <c r="CA602" s="167">
        <f>IF($I580="n/a",0,IF(CA$4&lt;=$C602,0,IF(SUM($C602,$I580)&gt;CA$4,$N594/$I580,$N594-SUM($I602:BZ602))))</f>
        <v>0</v>
      </c>
      <c r="CB602" s="167">
        <f>IF($I580="n/a",0,IF(CB$4&lt;=$C602,0,IF(SUM($C602,$I580)&gt;CB$4,$N594/$I580,$N594-SUM($I602:CA602))))</f>
        <v>0</v>
      </c>
      <c r="CC602" s="167">
        <f>IF($I580="n/a",0,IF(CC$4&lt;=$C602,0,IF(SUM($C602,$I580)&gt;CC$4,$N594/$I580,$N594-SUM($I602:CB602))))</f>
        <v>0</v>
      </c>
      <c r="CD602" s="167">
        <f>IF($I580="n/a",0,IF(CD$4&lt;=$C602,0,IF(SUM($C602,$I580)&gt;CD$4,$N594/$I580,$N594-SUM($I602:CC602))))</f>
        <v>0</v>
      </c>
      <c r="CE602" s="167">
        <f>IF($I580="n/a",0,IF(CE$4&lt;=$C602,0,IF(SUM($C602,$I580)&gt;CE$4,$N594/$I580,$N594-SUM($I602:CD602))))</f>
        <v>0</v>
      </c>
      <c r="CF602" s="167">
        <f>IF($I580="n/a",0,IF(CF$4&lt;=$C602,0,IF(SUM($C602,$I580)&gt;CF$4,$N594/$I580,$N594-SUM($I602:CE602))))</f>
        <v>0</v>
      </c>
    </row>
    <row r="603" spans="1:2018" s="7" customFormat="1" ht="12.75" customHeight="1">
      <c r="A603" s="213"/>
      <c r="C603" s="197">
        <v>2021</v>
      </c>
      <c r="D603" s="21" t="s">
        <v>50</v>
      </c>
      <c r="E603" s="214" t="s">
        <v>185</v>
      </c>
      <c r="I603" s="33"/>
      <c r="J603" s="33">
        <f>IF($I580="n/a",0,IF(J$4&lt;=$C603,0,IF(SUM($C603,$I580)&gt;J$4,$O594/$I580,$O594-SUM($I603:I603))))</f>
        <v>0</v>
      </c>
      <c r="K603" s="33">
        <f>IF($I580="n/a",0,IF(K$4&lt;=$C603,0,IF(SUM($C603,$I580)&gt;K$4,$O594/$I580,$O594-SUM($I603:J603))))</f>
        <v>0</v>
      </c>
      <c r="L603" s="33">
        <f>IF($I580="n/a",0,IF(L$4&lt;=$C603,0,IF(SUM($C603,$I580)&gt;L$4,$O594/$I580,$O594-SUM($I603:K603))))</f>
        <v>0</v>
      </c>
      <c r="M603" s="33">
        <f>IF($I580="n/a",0,IF(M$4&lt;=$C603,0,IF(SUM($C603,$I580)&gt;M$4,$O594/$I580,$O594-SUM($I603:L603))))</f>
        <v>0</v>
      </c>
      <c r="N603" s="33">
        <f>IF($I580="n/a",0,IF(N$4&lt;=$C603,0,IF(SUM($C603,$I580)&gt;N$4,$O594/$I580,$O594-SUM($I603:M603))))</f>
        <v>0</v>
      </c>
      <c r="O603" s="33">
        <f>IF($I580="n/a",0,IF(O$4&lt;=$C603,0,IF(SUM($C603,$I580)&gt;O$4,$O594/$I580,$O594-SUM($I603:N603))))</f>
        <v>0</v>
      </c>
      <c r="P603" s="33">
        <f>IF($I580="n/a",0,IF(P$4&lt;=$C603,0,IF(SUM($C603,$I580)&gt;P$4,$O594/$I580,$O594-SUM($I603:O603))))</f>
        <v>0</v>
      </c>
      <c r="Q603" s="33">
        <f>IF($I580="n/a",0,IF(Q$4&lt;=$C603,0,IF(SUM($C603,$I580)&gt;Q$4,$O594/$I580,$O594-SUM($I603:P603))))</f>
        <v>0</v>
      </c>
      <c r="R603" s="33">
        <f>IF($I580="n/a",0,IF(R$4&lt;=$C603,0,IF(SUM($C603,$I580)&gt;R$4,$O594/$I580,$O594-SUM($I603:Q603))))</f>
        <v>0</v>
      </c>
      <c r="S603" s="33">
        <f>IF($I580="n/a",0,IF(S$4&lt;=$C603,0,IF(SUM($C603,$I580)&gt;S$4,$O594/$I580,$O594-SUM($I603:R603))))</f>
        <v>0</v>
      </c>
      <c r="T603" s="33">
        <f>IF($I580="n/a",0,IF(T$4&lt;=$C603,0,IF(SUM($C603,$I580)&gt;T$4,$O594/$I580,$O594-SUM($I603:S603))))</f>
        <v>0</v>
      </c>
      <c r="U603" s="33">
        <f>IF($I580="n/a",0,IF(U$4&lt;=$C603,0,IF(SUM($C603,$I580)&gt;U$4,$O594/$I580,$O594-SUM($I603:T603))))</f>
        <v>0</v>
      </c>
      <c r="V603" s="33">
        <f>IF($I580="n/a",0,IF(V$4&lt;=$C603,0,IF(SUM($C603,$I580)&gt;V$4,$O594/$I580,$O594-SUM($I603:U603))))</f>
        <v>0</v>
      </c>
      <c r="W603" s="33">
        <f>IF($I580="n/a",0,IF(W$4&lt;=$C603,0,IF(SUM($C603,$I580)&gt;W$4,$O594/$I580,$O594-SUM($I603:V603))))</f>
        <v>0</v>
      </c>
      <c r="X603" s="33">
        <f>IF($I580="n/a",0,IF(X$4&lt;=$C603,0,IF(SUM($C603,$I580)&gt;X$4,$O594/$I580,$O594-SUM($I603:W603))))</f>
        <v>0</v>
      </c>
      <c r="Y603" s="33">
        <f>IF($I580="n/a",0,IF(Y$4&lt;=$C603,0,IF(SUM($C603,$I580)&gt;Y$4,$O594/$I580,$O594-SUM($I603:X603))))</f>
        <v>0</v>
      </c>
      <c r="Z603" s="33">
        <f>IF($I580="n/a",0,IF(Z$4&lt;=$C603,0,IF(SUM($C603,$I580)&gt;Z$4,$O594/$I580,$O594-SUM($I603:Y603))))</f>
        <v>0</v>
      </c>
      <c r="AA603" s="33">
        <f>IF($I580="n/a",0,IF(AA$4&lt;=$C603,0,IF(SUM($C603,$I580)&gt;AA$4,$O594/$I580,$O594-SUM($I603:Z603))))</f>
        <v>0</v>
      </c>
      <c r="AB603" s="33">
        <f>IF($I580="n/a",0,IF(AB$4&lt;=$C603,0,IF(SUM($C603,$I580)&gt;AB$4,$O594/$I580,$O594-SUM($I603:AA603))))</f>
        <v>0</v>
      </c>
      <c r="AC603" s="33">
        <f>IF($I580="n/a",0,IF(AC$4&lt;=$C603,0,IF(SUM($C603,$I580)&gt;AC$4,$O594/$I580,$O594-SUM($I603:AB603))))</f>
        <v>0</v>
      </c>
      <c r="AD603" s="33">
        <f>IF($I580="n/a",0,IF(AD$4&lt;=$C603,0,IF(SUM($C603,$I580)&gt;AD$4,$O594/$I580,$O594-SUM($I603:AC603))))</f>
        <v>0</v>
      </c>
      <c r="AE603" s="33">
        <f>IF($I580="n/a",0,IF(AE$4&lt;=$C603,0,IF(SUM($C603,$I580)&gt;AE$4,$O594/$I580,$O594-SUM($I603:AD603))))</f>
        <v>0</v>
      </c>
      <c r="AF603" s="33">
        <f>IF($I580="n/a",0,IF(AF$4&lt;=$C603,0,IF(SUM($C603,$I580)&gt;AF$4,$O594/$I580,$O594-SUM($I603:AE603))))</f>
        <v>0</v>
      </c>
      <c r="AG603" s="33">
        <f>IF($I580="n/a",0,IF(AG$4&lt;=$C603,0,IF(SUM($C603,$I580)&gt;AG$4,$O594/$I580,$O594-SUM($I603:AF603))))</f>
        <v>0</v>
      </c>
      <c r="AH603" s="33">
        <f>IF($I580="n/a",0,IF(AH$4&lt;=$C603,0,IF(SUM($C603,$I580)&gt;AH$4,$O594/$I580,$O594-SUM($I603:AG603))))</f>
        <v>0</v>
      </c>
      <c r="AI603" s="33">
        <f>IF($I580="n/a",0,IF(AI$4&lt;=$C603,0,IF(SUM($C603,$I580)&gt;AI$4,$O594/$I580,$O594-SUM($I603:AH603))))</f>
        <v>0</v>
      </c>
      <c r="AJ603" s="33">
        <f>IF($I580="n/a",0,IF(AJ$4&lt;=$C603,0,IF(SUM($C603,$I580)&gt;AJ$4,$O594/$I580,$O594-SUM($I603:AI603))))</f>
        <v>0</v>
      </c>
      <c r="AK603" s="33">
        <f>IF($I580="n/a",0,IF(AK$4&lt;=$C603,0,IF(SUM($C603,$I580)&gt;AK$4,$O594/$I580,$O594-SUM($I603:AJ603))))</f>
        <v>0</v>
      </c>
      <c r="AL603" s="33">
        <f>IF($I580="n/a",0,IF(AL$4&lt;=$C603,0,IF(SUM($C603,$I580)&gt;AL$4,$O594/$I580,$O594-SUM($I603:AK603))))</f>
        <v>0</v>
      </c>
      <c r="AM603" s="33">
        <f>IF($I580="n/a",0,IF(AM$4&lt;=$C603,0,IF(SUM($C603,$I580)&gt;AM$4,$O594/$I580,$O594-SUM($I603:AL603))))</f>
        <v>0</v>
      </c>
      <c r="AN603" s="33">
        <f>IF($I580="n/a",0,IF(AN$4&lt;=$C603,0,IF(SUM($C603,$I580)&gt;AN$4,$O594/$I580,$O594-SUM($I603:AM603))))</f>
        <v>0</v>
      </c>
      <c r="AO603" s="33">
        <f>IF($I580="n/a",0,IF(AO$4&lt;=$C603,0,IF(SUM($C603,$I580)&gt;AO$4,$O594/$I580,$O594-SUM($I603:AN603))))</f>
        <v>0</v>
      </c>
      <c r="AP603" s="33">
        <f>IF($I580="n/a",0,IF(AP$4&lt;=$C603,0,IF(SUM($C603,$I580)&gt;AP$4,$O594/$I580,$O594-SUM($I603:AO603))))</f>
        <v>0</v>
      </c>
      <c r="AQ603" s="33">
        <f>IF($I580="n/a",0,IF(AQ$4&lt;=$C603,0,IF(SUM($C603,$I580)&gt;AQ$4,$O594/$I580,$O594-SUM($I603:AP603))))</f>
        <v>0</v>
      </c>
      <c r="AR603" s="33">
        <f>IF($I580="n/a",0,IF(AR$4&lt;=$C603,0,IF(SUM($C603,$I580)&gt;AR$4,$O594/$I580,$O594-SUM($I603:AQ603))))</f>
        <v>0</v>
      </c>
      <c r="AS603" s="33">
        <f>IF($I580="n/a",0,IF(AS$4&lt;=$C603,0,IF(SUM($C603,$I580)&gt;AS$4,$O594/$I580,$O594-SUM($I603:AR603))))</f>
        <v>0</v>
      </c>
      <c r="AT603" s="33">
        <f>IF($I580="n/a",0,IF(AT$4&lt;=$C603,0,IF(SUM($C603,$I580)&gt;AT$4,$O594/$I580,$O594-SUM($I603:AS603))))</f>
        <v>0</v>
      </c>
      <c r="AU603" s="33">
        <f>IF($I580="n/a",0,IF(AU$4&lt;=$C603,0,IF(SUM($C603,$I580)&gt;AU$4,$O594/$I580,$O594-SUM($I603:AT603))))</f>
        <v>0</v>
      </c>
      <c r="AV603" s="33">
        <f>IF($I580="n/a",0,IF(AV$4&lt;=$C603,0,IF(SUM($C603,$I580)&gt;AV$4,$O594/$I580,$O594-SUM($I603:AU603))))</f>
        <v>0</v>
      </c>
      <c r="AW603" s="33">
        <f>IF($I580="n/a",0,IF(AW$4&lt;=$C603,0,IF(SUM($C603,$I580)&gt;AW$4,$O594/$I580,$O594-SUM($I603:AV603))))</f>
        <v>0</v>
      </c>
      <c r="AX603" s="33">
        <f>IF($I580="n/a",0,IF(AX$4&lt;=$C603,0,IF(SUM($C603,$I580)&gt;AX$4,$O594/$I580,$O594-SUM($I603:AW603))))</f>
        <v>0</v>
      </c>
      <c r="AY603" s="33">
        <f>IF($I580="n/a",0,IF(AY$4&lt;=$C603,0,IF(SUM($C603,$I580)&gt;AY$4,$O594/$I580,$O594-SUM($I603:AX603))))</f>
        <v>0</v>
      </c>
      <c r="AZ603" s="33">
        <f>IF($I580="n/a",0,IF(AZ$4&lt;=$C603,0,IF(SUM($C603,$I580)&gt;AZ$4,$O594/$I580,$O594-SUM($I603:AY603))))</f>
        <v>0</v>
      </c>
      <c r="BA603" s="33">
        <f>IF($I580="n/a",0,IF(BA$4&lt;=$C603,0,IF(SUM($C603,$I580)&gt;BA$4,$O594/$I580,$O594-SUM($I603:AZ603))))</f>
        <v>0</v>
      </c>
      <c r="BB603" s="33">
        <f>IF($I580="n/a",0,IF(BB$4&lt;=$C603,0,IF(SUM($C603,$I580)&gt;BB$4,$O594/$I580,$O594-SUM($I603:BA603))))</f>
        <v>0</v>
      </c>
      <c r="BC603" s="33">
        <f>IF($I580="n/a",0,IF(BC$4&lt;=$C603,0,IF(SUM($C603,$I580)&gt;BC$4,$O594/$I580,$O594-SUM($I603:BB603))))</f>
        <v>0</v>
      </c>
      <c r="BD603" s="33">
        <f>IF($I580="n/a",0,IF(BD$4&lt;=$C603,0,IF(SUM($C603,$I580)&gt;BD$4,$O594/$I580,$O594-SUM($I603:BC603))))</f>
        <v>0</v>
      </c>
      <c r="BE603" s="33">
        <f>IF($I580="n/a",0,IF(BE$4&lt;=$C603,0,IF(SUM($C603,$I580)&gt;BE$4,$O594/$I580,$O594-SUM($I603:BD603))))</f>
        <v>0</v>
      </c>
      <c r="BF603" s="33">
        <f>IF($I580="n/a",0,IF(BF$4&lt;=$C603,0,IF(SUM($C603,$I580)&gt;BF$4,$O594/$I580,$O594-SUM($I603:BE603))))</f>
        <v>0</v>
      </c>
      <c r="BG603" s="33">
        <f>IF($I580="n/a",0,IF(BG$4&lt;=$C603,0,IF(SUM($C603,$I580)&gt;BG$4,$O594/$I580,$O594-SUM($I603:BF603))))</f>
        <v>0</v>
      </c>
      <c r="BH603" s="33">
        <f>IF($I580="n/a",0,IF(BH$4&lt;=$C603,0,IF(SUM($C603,$I580)&gt;BH$4,$O594/$I580,$O594-SUM($I603:BG603))))</f>
        <v>0</v>
      </c>
      <c r="BI603" s="33">
        <f>IF($I580="n/a",0,IF(BI$4&lt;=$C603,0,IF(SUM($C603,$I580)&gt;BI$4,$O594/$I580,$O594-SUM($I603:BH603))))</f>
        <v>0</v>
      </c>
      <c r="BJ603" s="33">
        <f>IF($I580="n/a",0,IF(BJ$4&lt;=$C603,0,IF(SUM($C603,$I580)&gt;BJ$4,$O594/$I580,$O594-SUM($I603:BI603))))</f>
        <v>0</v>
      </c>
      <c r="BK603" s="33">
        <f>IF($I580="n/a",0,IF(BK$4&lt;=$C603,0,IF(SUM($C603,$I580)&gt;BK$4,$O594/$I580,$O594-SUM($I603:BJ603))))</f>
        <v>0</v>
      </c>
      <c r="BL603" s="33">
        <f>IF($I580="n/a",0,IF(BL$4&lt;=$C603,0,IF(SUM($C603,$I580)&gt;BL$4,$O594/$I580,$O594-SUM($I603:BK603))))</f>
        <v>0</v>
      </c>
      <c r="BM603" s="33">
        <f>IF($I580="n/a",0,IF(BM$4&lt;=$C603,0,IF(SUM($C603,$I580)&gt;BM$4,$O594/$I580,$O594-SUM($I603:BL603))))</f>
        <v>0</v>
      </c>
      <c r="BN603" s="33">
        <f>IF($I580="n/a",0,IF(BN$4&lt;=$C603,0,IF(SUM($C603,$I580)&gt;BN$4,$O594/$I580,$O594-SUM($I603:BM603))))</f>
        <v>0</v>
      </c>
      <c r="BO603" s="33">
        <f>IF($I580="n/a",0,IF(BO$4&lt;=$C603,0,IF(SUM($C603,$I580)&gt;BO$4,$O594/$I580,$O594-SUM($I603:BN603))))</f>
        <v>0</v>
      </c>
      <c r="BP603" s="33">
        <f>IF($I580="n/a",0,IF(BP$4&lt;=$C603,0,IF(SUM($C603,$I580)&gt;BP$4,$O594/$I580,$O594-SUM($I603:BO603))))</f>
        <v>0</v>
      </c>
      <c r="BQ603" s="33">
        <f>IF($I580="n/a",0,IF(BQ$4&lt;=$C603,0,IF(SUM($C603,$I580)&gt;BQ$4,$O594/$I580,$O594-SUM($I603:BP603))))</f>
        <v>0</v>
      </c>
      <c r="BR603" s="33">
        <f>IF($I580="n/a",0,IF(BR$4&lt;=$C603,0,IF(SUM($C603,$I580)&gt;BR$4,$O594/$I580,$O594-SUM($I603:BQ603))))</f>
        <v>0</v>
      </c>
      <c r="BS603" s="33">
        <f>IF($I580="n/a",0,IF(BS$4&lt;=$C603,0,IF(SUM($C603,$I580)&gt;BS$4,$O594/$I580,$O594-SUM($I603:BR603))))</f>
        <v>0</v>
      </c>
      <c r="BT603" s="33">
        <f>IF($I580="n/a",0,IF(BT$4&lt;=$C603,0,IF(SUM($C603,$I580)&gt;BT$4,$O594/$I580,$O594-SUM($I603:BS603))))</f>
        <v>0</v>
      </c>
      <c r="BU603" s="33">
        <f>IF($I580="n/a",0,IF(BU$4&lt;=$C603,0,IF(SUM($C603,$I580)&gt;BU$4,$O594/$I580,$O594-SUM($I603:BT603))))</f>
        <v>0</v>
      </c>
      <c r="BV603" s="33">
        <f>IF($I580="n/a",0,IF(BV$4&lt;=$C603,0,IF(SUM($C603,$I580)&gt;BV$4,$O594/$I580,$O594-SUM($I603:BU603))))</f>
        <v>0</v>
      </c>
      <c r="BW603" s="33">
        <f>IF($I580="n/a",0,IF(BW$4&lt;=$C603,0,IF(SUM($C603,$I580)&gt;BW$4,$O594/$I580,$O594-SUM($I603:BV603))))</f>
        <v>0</v>
      </c>
      <c r="BX603" s="33">
        <f>IF($I580="n/a",0,IF(BX$4&lt;=$C603,0,IF(SUM($C603,$I580)&gt;BX$4,$O594/$I580,$O594-SUM($I603:BW603))))</f>
        <v>0</v>
      </c>
      <c r="BY603" s="33">
        <f>IF($I580="n/a",0,IF(BY$4&lt;=$C603,0,IF(SUM($C603,$I580)&gt;BY$4,$O594/$I580,$O594-SUM($I603:BX603))))</f>
        <v>0</v>
      </c>
      <c r="BZ603" s="33">
        <f>IF($I580="n/a",0,IF(BZ$4&lt;=$C603,0,IF(SUM($C603,$I580)&gt;BZ$4,$O594/$I580,$O594-SUM($I603:BY603))))</f>
        <v>0</v>
      </c>
      <c r="CA603" s="33">
        <f>IF($I580="n/a",0,IF(CA$4&lt;=$C603,0,IF(SUM($C603,$I580)&gt;CA$4,$O594/$I580,$O594-SUM($I603:BZ603))))</f>
        <v>0</v>
      </c>
      <c r="CB603" s="33">
        <f>IF($I580="n/a",0,IF(CB$4&lt;=$C603,0,IF(SUM($C603,$I580)&gt;CB$4,$O594/$I580,$O594-SUM($I603:CA603))))</f>
        <v>0</v>
      </c>
      <c r="CC603" s="33">
        <f>IF($I580="n/a",0,IF(CC$4&lt;=$C603,0,IF(SUM($C603,$I580)&gt;CC$4,$O594/$I580,$O594-SUM($I603:CB603))))</f>
        <v>0</v>
      </c>
      <c r="CD603" s="33">
        <f>IF($I580="n/a",0,IF(CD$4&lt;=$C603,0,IF(SUM($C603,$I580)&gt;CD$4,$O594/$I580,$O594-SUM($I603:CC603))))</f>
        <v>0</v>
      </c>
      <c r="CE603" s="33">
        <f>IF($I580="n/a",0,IF(CE$4&lt;=$C603,0,IF(SUM($C603,$I580)&gt;CE$4,$O594/$I580,$O594-SUM($I603:CD603))))</f>
        <v>0</v>
      </c>
      <c r="CF603" s="33">
        <f>IF($I580="n/a",0,IF(CF$4&lt;=$C603,0,IF(SUM($C603,$I580)&gt;CF$4,$O594/$I580,$O594-SUM($I603:CE603))))</f>
        <v>0</v>
      </c>
    </row>
    <row r="604" spans="1:2018" s="7" customFormat="1" ht="12.75" customHeight="1">
      <c r="A604" s="213"/>
      <c r="C604" s="197">
        <v>2022</v>
      </c>
      <c r="D604" s="21" t="s">
        <v>51</v>
      </c>
      <c r="E604" s="214" t="s">
        <v>185</v>
      </c>
      <c r="I604" s="33"/>
      <c r="J604" s="33">
        <f>IF($I580="n/a",0,IF(J$4&lt;=$C604,0,IF(SUM($C604,$I580)&gt;J$4,$P594/$I580,$P594-SUM($I604:I604))))</f>
        <v>0</v>
      </c>
      <c r="K604" s="33">
        <f>IF($I580="n/a",0,IF(K$4&lt;=$C604,0,IF(SUM($C604,$I580)&gt;K$4,$P594/$I580,$P594-SUM($I604:J604))))</f>
        <v>0</v>
      </c>
      <c r="L604" s="33">
        <f>IF($I580="n/a",0,IF(L$4&lt;=$C604,0,IF(SUM($C604,$I580)&gt;L$4,$P594/$I580,$P594-SUM($I604:K604))))</f>
        <v>0</v>
      </c>
      <c r="M604" s="33">
        <f>IF($I580="n/a",0,IF(M$4&lt;=$C604,0,IF(SUM($C604,$I580)&gt;M$4,$P594/$I580,$P594-SUM($I604:L604))))</f>
        <v>0</v>
      </c>
      <c r="N604" s="33">
        <f>IF($I580="n/a",0,IF(N$4&lt;=$C604,0,IF(SUM($C604,$I580)&gt;N$4,$P594/$I580,$P594-SUM($I604:M604))))</f>
        <v>0</v>
      </c>
      <c r="O604" s="33">
        <f>IF($I580="n/a",0,IF(O$4&lt;=$C604,0,IF(SUM($C604,$I580)&gt;O$4,$P594/$I580,$P594-SUM($I604:N604))))</f>
        <v>0</v>
      </c>
      <c r="P604" s="33">
        <f>IF($I580="n/a",0,IF(P$4&lt;=$C604,0,IF(SUM($C604,$I580)&gt;P$4,$P594/$I580,$P594-SUM($I604:O604))))</f>
        <v>0</v>
      </c>
      <c r="Q604" s="33">
        <f>IF($I580="n/a",0,IF(Q$4&lt;=$C604,0,IF(SUM($C604,$I580)&gt;Q$4,$P594/$I580,$P594-SUM($I604:P604))))</f>
        <v>0</v>
      </c>
      <c r="R604" s="33">
        <f>IF($I580="n/a",0,IF(R$4&lt;=$C604,0,IF(SUM($C604,$I580)&gt;R$4,$P594/$I580,$P594-SUM($I604:Q604))))</f>
        <v>0</v>
      </c>
      <c r="S604" s="33">
        <f>IF($I580="n/a",0,IF(S$4&lt;=$C604,0,IF(SUM($C604,$I580)&gt;S$4,$P594/$I580,$P594-SUM($I604:R604))))</f>
        <v>0</v>
      </c>
      <c r="T604" s="33">
        <f>IF($I580="n/a",0,IF(T$4&lt;=$C604,0,IF(SUM($C604,$I580)&gt;T$4,$P594/$I580,$P594-SUM($I604:S604))))</f>
        <v>0</v>
      </c>
      <c r="U604" s="33">
        <f>IF($I580="n/a",0,IF(U$4&lt;=$C604,0,IF(SUM($C604,$I580)&gt;U$4,$P594/$I580,$P594-SUM($I604:T604))))</f>
        <v>0</v>
      </c>
      <c r="V604" s="33">
        <f>IF($I580="n/a",0,IF(V$4&lt;=$C604,0,IF(SUM($C604,$I580)&gt;V$4,$P594/$I580,$P594-SUM($I604:U604))))</f>
        <v>0</v>
      </c>
      <c r="W604" s="33">
        <f>IF($I580="n/a",0,IF(W$4&lt;=$C604,0,IF(SUM($C604,$I580)&gt;W$4,$P594/$I580,$P594-SUM($I604:V604))))</f>
        <v>0</v>
      </c>
      <c r="X604" s="33">
        <f>IF($I580="n/a",0,IF(X$4&lt;=$C604,0,IF(SUM($C604,$I580)&gt;X$4,$P594/$I580,$P594-SUM($I604:W604))))</f>
        <v>0</v>
      </c>
      <c r="Y604" s="33">
        <f>IF($I580="n/a",0,IF(Y$4&lt;=$C604,0,IF(SUM($C604,$I580)&gt;Y$4,$P594/$I580,$P594-SUM($I604:X604))))</f>
        <v>0</v>
      </c>
      <c r="Z604" s="33">
        <f>IF($I580="n/a",0,IF(Z$4&lt;=$C604,0,IF(SUM($C604,$I580)&gt;Z$4,$P594/$I580,$P594-SUM($I604:Y604))))</f>
        <v>0</v>
      </c>
      <c r="AA604" s="33">
        <f>IF($I580="n/a",0,IF(AA$4&lt;=$C604,0,IF(SUM($C604,$I580)&gt;AA$4,$P594/$I580,$P594-SUM($I604:Z604))))</f>
        <v>0</v>
      </c>
      <c r="AB604" s="33">
        <f>IF($I580="n/a",0,IF(AB$4&lt;=$C604,0,IF(SUM($C604,$I580)&gt;AB$4,$P594/$I580,$P594-SUM($I604:AA604))))</f>
        <v>0</v>
      </c>
      <c r="AC604" s="33">
        <f>IF($I580="n/a",0,IF(AC$4&lt;=$C604,0,IF(SUM($C604,$I580)&gt;AC$4,$P594/$I580,$P594-SUM($I604:AB604))))</f>
        <v>0</v>
      </c>
      <c r="AD604" s="33">
        <f>IF($I580="n/a",0,IF(AD$4&lt;=$C604,0,IF(SUM($C604,$I580)&gt;AD$4,$P594/$I580,$P594-SUM($I604:AC604))))</f>
        <v>0</v>
      </c>
      <c r="AE604" s="33">
        <f>IF($I580="n/a",0,IF(AE$4&lt;=$C604,0,IF(SUM($C604,$I580)&gt;AE$4,$P594/$I580,$P594-SUM($I604:AD604))))</f>
        <v>0</v>
      </c>
      <c r="AF604" s="33">
        <f>IF($I580="n/a",0,IF(AF$4&lt;=$C604,0,IF(SUM($C604,$I580)&gt;AF$4,$P594/$I580,$P594-SUM($I604:AE604))))</f>
        <v>0</v>
      </c>
      <c r="AG604" s="33">
        <f>IF($I580="n/a",0,IF(AG$4&lt;=$C604,0,IF(SUM($C604,$I580)&gt;AG$4,$P594/$I580,$P594-SUM($I604:AF604))))</f>
        <v>0</v>
      </c>
      <c r="AH604" s="33">
        <f>IF($I580="n/a",0,IF(AH$4&lt;=$C604,0,IF(SUM($C604,$I580)&gt;AH$4,$P594/$I580,$P594-SUM($I604:AG604))))</f>
        <v>0</v>
      </c>
      <c r="AI604" s="33">
        <f>IF($I580="n/a",0,IF(AI$4&lt;=$C604,0,IF(SUM($C604,$I580)&gt;AI$4,$P594/$I580,$P594-SUM($I604:AH604))))</f>
        <v>0</v>
      </c>
      <c r="AJ604" s="33">
        <f>IF($I580="n/a",0,IF(AJ$4&lt;=$C604,0,IF(SUM($C604,$I580)&gt;AJ$4,$P594/$I580,$P594-SUM($I604:AI604))))</f>
        <v>0</v>
      </c>
      <c r="AK604" s="33">
        <f>IF($I580="n/a",0,IF(AK$4&lt;=$C604,0,IF(SUM($C604,$I580)&gt;AK$4,$P594/$I580,$P594-SUM($I604:AJ604))))</f>
        <v>0</v>
      </c>
      <c r="AL604" s="33">
        <f>IF($I580="n/a",0,IF(AL$4&lt;=$C604,0,IF(SUM($C604,$I580)&gt;AL$4,$P594/$I580,$P594-SUM($I604:AK604))))</f>
        <v>0</v>
      </c>
      <c r="AM604" s="33">
        <f>IF($I580="n/a",0,IF(AM$4&lt;=$C604,0,IF(SUM($C604,$I580)&gt;AM$4,$P594/$I580,$P594-SUM($I604:AL604))))</f>
        <v>0</v>
      </c>
      <c r="AN604" s="33">
        <f>IF($I580="n/a",0,IF(AN$4&lt;=$C604,0,IF(SUM($C604,$I580)&gt;AN$4,$P594/$I580,$P594-SUM($I604:AM604))))</f>
        <v>0</v>
      </c>
      <c r="AO604" s="33">
        <f>IF($I580="n/a",0,IF(AO$4&lt;=$C604,0,IF(SUM($C604,$I580)&gt;AO$4,$P594/$I580,$P594-SUM($I604:AN604))))</f>
        <v>0</v>
      </c>
      <c r="AP604" s="33">
        <f>IF($I580="n/a",0,IF(AP$4&lt;=$C604,0,IF(SUM($C604,$I580)&gt;AP$4,$P594/$I580,$P594-SUM($I604:AO604))))</f>
        <v>0</v>
      </c>
      <c r="AQ604" s="33">
        <f>IF($I580="n/a",0,IF(AQ$4&lt;=$C604,0,IF(SUM($C604,$I580)&gt;AQ$4,$P594/$I580,$P594-SUM($I604:AP604))))</f>
        <v>0</v>
      </c>
      <c r="AR604" s="33">
        <f>IF($I580="n/a",0,IF(AR$4&lt;=$C604,0,IF(SUM($C604,$I580)&gt;AR$4,$P594/$I580,$P594-SUM($I604:AQ604))))</f>
        <v>0</v>
      </c>
      <c r="AS604" s="33">
        <f>IF($I580="n/a",0,IF(AS$4&lt;=$C604,0,IF(SUM($C604,$I580)&gt;AS$4,$P594/$I580,$P594-SUM($I604:AR604))))</f>
        <v>0</v>
      </c>
      <c r="AT604" s="33">
        <f>IF($I580="n/a",0,IF(AT$4&lt;=$C604,0,IF(SUM($C604,$I580)&gt;AT$4,$P594/$I580,$P594-SUM($I604:AS604))))</f>
        <v>0</v>
      </c>
      <c r="AU604" s="33">
        <f>IF($I580="n/a",0,IF(AU$4&lt;=$C604,0,IF(SUM($C604,$I580)&gt;AU$4,$P594/$I580,$P594-SUM($I604:AT604))))</f>
        <v>0</v>
      </c>
      <c r="AV604" s="33">
        <f>IF($I580="n/a",0,IF(AV$4&lt;=$C604,0,IF(SUM($C604,$I580)&gt;AV$4,$P594/$I580,$P594-SUM($I604:AU604))))</f>
        <v>0</v>
      </c>
      <c r="AW604" s="33">
        <f>IF($I580="n/a",0,IF(AW$4&lt;=$C604,0,IF(SUM($C604,$I580)&gt;AW$4,$P594/$I580,$P594-SUM($I604:AV604))))</f>
        <v>0</v>
      </c>
      <c r="AX604" s="33">
        <f>IF($I580="n/a",0,IF(AX$4&lt;=$C604,0,IF(SUM($C604,$I580)&gt;AX$4,$P594/$I580,$P594-SUM($I604:AW604))))</f>
        <v>0</v>
      </c>
      <c r="AY604" s="33">
        <f>IF($I580="n/a",0,IF(AY$4&lt;=$C604,0,IF(SUM($C604,$I580)&gt;AY$4,$P594/$I580,$P594-SUM($I604:AX604))))</f>
        <v>0</v>
      </c>
      <c r="AZ604" s="33">
        <f>IF($I580="n/a",0,IF(AZ$4&lt;=$C604,0,IF(SUM($C604,$I580)&gt;AZ$4,$P594/$I580,$P594-SUM($I604:AY604))))</f>
        <v>0</v>
      </c>
      <c r="BA604" s="33">
        <f>IF($I580="n/a",0,IF(BA$4&lt;=$C604,0,IF(SUM($C604,$I580)&gt;BA$4,$P594/$I580,$P594-SUM($I604:AZ604))))</f>
        <v>0</v>
      </c>
      <c r="BB604" s="33">
        <f>IF($I580="n/a",0,IF(BB$4&lt;=$C604,0,IF(SUM($C604,$I580)&gt;BB$4,$P594/$I580,$P594-SUM($I604:BA604))))</f>
        <v>0</v>
      </c>
      <c r="BC604" s="33">
        <f>IF($I580="n/a",0,IF(BC$4&lt;=$C604,0,IF(SUM($C604,$I580)&gt;BC$4,$P594/$I580,$P594-SUM($I604:BB604))))</f>
        <v>0</v>
      </c>
      <c r="BD604" s="33">
        <f>IF($I580="n/a",0,IF(BD$4&lt;=$C604,0,IF(SUM($C604,$I580)&gt;BD$4,$P594/$I580,$P594-SUM($I604:BC604))))</f>
        <v>0</v>
      </c>
      <c r="BE604" s="33">
        <f>IF($I580="n/a",0,IF(BE$4&lt;=$C604,0,IF(SUM($C604,$I580)&gt;BE$4,$P594/$I580,$P594-SUM($I604:BD604))))</f>
        <v>0</v>
      </c>
      <c r="BF604" s="33">
        <f>IF($I580="n/a",0,IF(BF$4&lt;=$C604,0,IF(SUM($C604,$I580)&gt;BF$4,$P594/$I580,$P594-SUM($I604:BE604))))</f>
        <v>0</v>
      </c>
      <c r="BG604" s="33">
        <f>IF($I580="n/a",0,IF(BG$4&lt;=$C604,0,IF(SUM($C604,$I580)&gt;BG$4,$P594/$I580,$P594-SUM($I604:BF604))))</f>
        <v>0</v>
      </c>
      <c r="BH604" s="33">
        <f>IF($I580="n/a",0,IF(BH$4&lt;=$C604,0,IF(SUM($C604,$I580)&gt;BH$4,$P594/$I580,$P594-SUM($I604:BG604))))</f>
        <v>0</v>
      </c>
      <c r="BI604" s="33">
        <f>IF($I580="n/a",0,IF(BI$4&lt;=$C604,0,IF(SUM($C604,$I580)&gt;BI$4,$P594/$I580,$P594-SUM($I604:BH604))))</f>
        <v>0</v>
      </c>
      <c r="BJ604" s="33">
        <f>IF($I580="n/a",0,IF(BJ$4&lt;=$C604,0,IF(SUM($C604,$I580)&gt;BJ$4,$P594/$I580,$P594-SUM($I604:BI604))))</f>
        <v>0</v>
      </c>
      <c r="BK604" s="33">
        <f>IF($I580="n/a",0,IF(BK$4&lt;=$C604,0,IF(SUM($C604,$I580)&gt;BK$4,$P594/$I580,$P594-SUM($I604:BJ604))))</f>
        <v>0</v>
      </c>
      <c r="BL604" s="33">
        <f>IF($I580="n/a",0,IF(BL$4&lt;=$C604,0,IF(SUM($C604,$I580)&gt;BL$4,$P594/$I580,$P594-SUM($I604:BK604))))</f>
        <v>0</v>
      </c>
      <c r="BM604" s="33">
        <f>IF($I580="n/a",0,IF(BM$4&lt;=$C604,0,IF(SUM($C604,$I580)&gt;BM$4,$P594/$I580,$P594-SUM($I604:BL604))))</f>
        <v>0</v>
      </c>
      <c r="BN604" s="33">
        <f>IF($I580="n/a",0,IF(BN$4&lt;=$C604,0,IF(SUM($C604,$I580)&gt;BN$4,$P594/$I580,$P594-SUM($I604:BM604))))</f>
        <v>0</v>
      </c>
      <c r="BO604" s="33">
        <f>IF($I580="n/a",0,IF(BO$4&lt;=$C604,0,IF(SUM($C604,$I580)&gt;BO$4,$P594/$I580,$P594-SUM($I604:BN604))))</f>
        <v>0</v>
      </c>
      <c r="BP604" s="33">
        <f>IF($I580="n/a",0,IF(BP$4&lt;=$C604,0,IF(SUM($C604,$I580)&gt;BP$4,$P594/$I580,$P594-SUM($I604:BO604))))</f>
        <v>0</v>
      </c>
      <c r="BQ604" s="33">
        <f>IF($I580="n/a",0,IF(BQ$4&lt;=$C604,0,IF(SUM($C604,$I580)&gt;BQ$4,$P594/$I580,$P594-SUM($I604:BP604))))</f>
        <v>0</v>
      </c>
      <c r="BR604" s="33">
        <f>IF($I580="n/a",0,IF(BR$4&lt;=$C604,0,IF(SUM($C604,$I580)&gt;BR$4,$P594/$I580,$P594-SUM($I604:BQ604))))</f>
        <v>0</v>
      </c>
      <c r="BS604" s="33">
        <f>IF($I580="n/a",0,IF(BS$4&lt;=$C604,0,IF(SUM($C604,$I580)&gt;BS$4,$P594/$I580,$P594-SUM($I604:BR604))))</f>
        <v>0</v>
      </c>
      <c r="BT604" s="33">
        <f>IF($I580="n/a",0,IF(BT$4&lt;=$C604,0,IF(SUM($C604,$I580)&gt;BT$4,$P594/$I580,$P594-SUM($I604:BS604))))</f>
        <v>0</v>
      </c>
      <c r="BU604" s="33">
        <f>IF($I580="n/a",0,IF(BU$4&lt;=$C604,0,IF(SUM($C604,$I580)&gt;BU$4,$P594/$I580,$P594-SUM($I604:BT604))))</f>
        <v>0</v>
      </c>
      <c r="BV604" s="33">
        <f>IF($I580="n/a",0,IF(BV$4&lt;=$C604,0,IF(SUM($C604,$I580)&gt;BV$4,$P594/$I580,$P594-SUM($I604:BU604))))</f>
        <v>0</v>
      </c>
      <c r="BW604" s="33">
        <f>IF($I580="n/a",0,IF(BW$4&lt;=$C604,0,IF(SUM($C604,$I580)&gt;BW$4,$P594/$I580,$P594-SUM($I604:BV604))))</f>
        <v>0</v>
      </c>
      <c r="BX604" s="33">
        <f>IF($I580="n/a",0,IF(BX$4&lt;=$C604,0,IF(SUM($C604,$I580)&gt;BX$4,$P594/$I580,$P594-SUM($I604:BW604))))</f>
        <v>0</v>
      </c>
      <c r="BY604" s="33">
        <f>IF($I580="n/a",0,IF(BY$4&lt;=$C604,0,IF(SUM($C604,$I580)&gt;BY$4,$P594/$I580,$P594-SUM($I604:BX604))))</f>
        <v>0</v>
      </c>
      <c r="BZ604" s="33">
        <f>IF($I580="n/a",0,IF(BZ$4&lt;=$C604,0,IF(SUM($C604,$I580)&gt;BZ$4,$P594/$I580,$P594-SUM($I604:BY604))))</f>
        <v>0</v>
      </c>
      <c r="CA604" s="33">
        <f>IF($I580="n/a",0,IF(CA$4&lt;=$C604,0,IF(SUM($C604,$I580)&gt;CA$4,$P594/$I580,$P594-SUM($I604:BZ604))))</f>
        <v>0</v>
      </c>
      <c r="CB604" s="33">
        <f>IF($I580="n/a",0,IF(CB$4&lt;=$C604,0,IF(SUM($C604,$I580)&gt;CB$4,$P594/$I580,$P594-SUM($I604:CA604))))</f>
        <v>0</v>
      </c>
      <c r="CC604" s="33">
        <f>IF($I580="n/a",0,IF(CC$4&lt;=$C604,0,IF(SUM($C604,$I580)&gt;CC$4,$P594/$I580,$P594-SUM($I604:CB604))))</f>
        <v>0</v>
      </c>
      <c r="CD604" s="33">
        <f>IF($I580="n/a",0,IF(CD$4&lt;=$C604,0,IF(SUM($C604,$I580)&gt;CD$4,$P594/$I580,$P594-SUM($I604:CC604))))</f>
        <v>0</v>
      </c>
      <c r="CE604" s="33">
        <f>IF($I580="n/a",0,IF(CE$4&lt;=$C604,0,IF(SUM($C604,$I580)&gt;CE$4,$P594/$I580,$P594-SUM($I604:CD604))))</f>
        <v>0</v>
      </c>
      <c r="CF604" s="33">
        <f>IF($I580="n/a",0,IF(CF$4&lt;=$C604,0,IF(SUM($C604,$I580)&gt;CF$4,$P594/$I580,$P594-SUM($I604:CE604))))</f>
        <v>0</v>
      </c>
    </row>
    <row r="605" spans="1:2018" s="153" customFormat="1" ht="12.75" customHeight="1">
      <c r="A605"/>
      <c r="C605" s="197">
        <v>2023</v>
      </c>
      <c r="D605" s="21" t="s">
        <v>52</v>
      </c>
      <c r="E605" s="21" t="s">
        <v>185</v>
      </c>
      <c r="I605" s="31"/>
      <c r="J605" s="31">
        <f>IF($I580="n/a",0,IF(J$4&lt;=$C605,0,IF(SUM($C605,$I580)&gt;J$4,$Q594/$I580,$Q594-SUM($I605:I605))))</f>
        <v>0</v>
      </c>
      <c r="K605" s="31">
        <f>IF($I580="n/a",0,IF(K$4&lt;=$C605,0,IF(SUM($C605,$I580)&gt;K$4,$Q594/$I580,$Q594-SUM($I605:J605))))</f>
        <v>0</v>
      </c>
      <c r="L605" s="31">
        <f>IF($I580="n/a",0,IF(L$4&lt;=$C605,0,IF(SUM($C605,$I580)&gt;L$4,$Q594/$I580,$Q594-SUM($I605:K605))))</f>
        <v>0</v>
      </c>
      <c r="M605" s="31">
        <f>IF($I580="n/a",0,IF(M$4&lt;=$C605,0,IF(SUM($C605,$I580)&gt;M$4,$Q594/$I580,$Q594-SUM($I605:L605))))</f>
        <v>0</v>
      </c>
      <c r="N605" s="31">
        <f>IF($I580="n/a",0,IF(N$4&lt;=$C605,0,IF(SUM($C605,$I580)&gt;N$4,$Q594/$I580,$Q594-SUM($I605:M605))))</f>
        <v>0</v>
      </c>
      <c r="O605" s="31">
        <f>IF($I580="n/a",0,IF(O$4&lt;=$C605,0,IF(SUM($C605,$I580)&gt;O$4,$Q594/$I580,$Q594-SUM($I605:N605))))</f>
        <v>0</v>
      </c>
      <c r="P605" s="31">
        <f>IF($I580="n/a",0,IF(P$4&lt;=$C605,0,IF(SUM($C605,$I580)&gt;P$4,$Q594/$I580,$Q594-SUM($I605:O605))))</f>
        <v>0</v>
      </c>
      <c r="Q605" s="31">
        <f>IF($I580="n/a",0,IF(Q$4&lt;=$C605,0,IF(SUM($C605,$I580)&gt;Q$4,$Q594/$I580,$Q594-SUM($I605:P605))))</f>
        <v>0</v>
      </c>
      <c r="R605" s="31">
        <f>IF($I580="n/a",0,IF(R$4&lt;=$C605,0,IF(SUM($C605,$I580)&gt;R$4,$Q594/$I580,$Q594-SUM($I605:Q605))))</f>
        <v>0</v>
      </c>
      <c r="S605" s="31">
        <f>IF($I580="n/a",0,IF(S$4&lt;=$C605,0,IF(SUM($C605,$I580)&gt;S$4,$Q594/$I580,$Q594-SUM($I605:R605))))</f>
        <v>0</v>
      </c>
      <c r="T605" s="31">
        <f>IF($I580="n/a",0,IF(T$4&lt;=$C605,0,IF(SUM($C605,$I580)&gt;T$4,$Q594/$I580,$Q594-SUM($I605:S605))))</f>
        <v>0</v>
      </c>
      <c r="U605" s="31">
        <f>IF($I580="n/a",0,IF(U$4&lt;=$C605,0,IF(SUM($C605,$I580)&gt;U$4,$Q594/$I580,$Q594-SUM($I605:T605))))</f>
        <v>0</v>
      </c>
      <c r="V605" s="31">
        <f>IF($I580="n/a",0,IF(V$4&lt;=$C605,0,IF(SUM($C605,$I580)&gt;V$4,$Q594/$I580,$Q594-SUM($I605:U605))))</f>
        <v>0</v>
      </c>
      <c r="W605" s="31">
        <f>IF($I580="n/a",0,IF(W$4&lt;=$C605,0,IF(SUM($C605,$I580)&gt;W$4,$Q594/$I580,$Q594-SUM($I605:V605))))</f>
        <v>0</v>
      </c>
      <c r="X605" s="31">
        <f>IF($I580="n/a",0,IF(X$4&lt;=$C605,0,IF(SUM($C605,$I580)&gt;X$4,$Q594/$I580,$Q594-SUM($I605:W605))))</f>
        <v>0</v>
      </c>
      <c r="Y605" s="31">
        <f>IF($I580="n/a",0,IF(Y$4&lt;=$C605,0,IF(SUM($C605,$I580)&gt;Y$4,$Q594/$I580,$Q594-SUM($I605:X605))))</f>
        <v>0</v>
      </c>
      <c r="Z605" s="31">
        <f>IF($I580="n/a",0,IF(Z$4&lt;=$C605,0,IF(SUM($C605,$I580)&gt;Z$4,$Q594/$I580,$Q594-SUM($I605:Y605))))</f>
        <v>0</v>
      </c>
      <c r="AA605" s="31">
        <f>IF($I580="n/a",0,IF(AA$4&lt;=$C605,0,IF(SUM($C605,$I580)&gt;AA$4,$Q594/$I580,$Q594-SUM($I605:Z605))))</f>
        <v>0</v>
      </c>
      <c r="AB605" s="31">
        <f>IF($I580="n/a",0,IF(AB$4&lt;=$C605,0,IF(SUM($C605,$I580)&gt;AB$4,$Q594/$I580,$Q594-SUM($I605:AA605))))</f>
        <v>0</v>
      </c>
      <c r="AC605" s="31">
        <f>IF($I580="n/a",0,IF(AC$4&lt;=$C605,0,IF(SUM($C605,$I580)&gt;AC$4,$Q594/$I580,$Q594-SUM($I605:AB605))))</f>
        <v>0</v>
      </c>
      <c r="AD605" s="31">
        <f>IF($I580="n/a",0,IF(AD$4&lt;=$C605,0,IF(SUM($C605,$I580)&gt;AD$4,$Q594/$I580,$Q594-SUM($I605:AC605))))</f>
        <v>0</v>
      </c>
      <c r="AE605" s="31">
        <f>IF($I580="n/a",0,IF(AE$4&lt;=$C605,0,IF(SUM($C605,$I580)&gt;AE$4,$Q594/$I580,$Q594-SUM($I605:AD605))))</f>
        <v>0</v>
      </c>
      <c r="AF605" s="31">
        <f>IF($I580="n/a",0,IF(AF$4&lt;=$C605,0,IF(SUM($C605,$I580)&gt;AF$4,$Q594/$I580,$Q594-SUM($I605:AE605))))</f>
        <v>0</v>
      </c>
      <c r="AG605" s="31">
        <f>IF($I580="n/a",0,IF(AG$4&lt;=$C605,0,IF(SUM($C605,$I580)&gt;AG$4,$Q594/$I580,$Q594-SUM($I605:AF605))))</f>
        <v>0</v>
      </c>
      <c r="AH605" s="31">
        <f>IF($I580="n/a",0,IF(AH$4&lt;=$C605,0,IF(SUM($C605,$I580)&gt;AH$4,$Q594/$I580,$Q594-SUM($I605:AG605))))</f>
        <v>0</v>
      </c>
      <c r="AI605" s="31">
        <f>IF($I580="n/a",0,IF(AI$4&lt;=$C605,0,IF(SUM($C605,$I580)&gt;AI$4,$Q594/$I580,$Q594-SUM($I605:AH605))))</f>
        <v>0</v>
      </c>
      <c r="AJ605" s="31">
        <f>IF($I580="n/a",0,IF(AJ$4&lt;=$C605,0,IF(SUM($C605,$I580)&gt;AJ$4,$Q594/$I580,$Q594-SUM($I605:AI605))))</f>
        <v>0</v>
      </c>
      <c r="AK605" s="31">
        <f>IF($I580="n/a",0,IF(AK$4&lt;=$C605,0,IF(SUM($C605,$I580)&gt;AK$4,$Q594/$I580,$Q594-SUM($I605:AJ605))))</f>
        <v>0</v>
      </c>
      <c r="AL605" s="31">
        <f>IF($I580="n/a",0,IF(AL$4&lt;=$C605,0,IF(SUM($C605,$I580)&gt;AL$4,$Q594/$I580,$Q594-SUM($I605:AK605))))</f>
        <v>0</v>
      </c>
      <c r="AM605" s="31">
        <f>IF($I580="n/a",0,IF(AM$4&lt;=$C605,0,IF(SUM($C605,$I580)&gt;AM$4,$Q594/$I580,$Q594-SUM($I605:AL605))))</f>
        <v>0</v>
      </c>
      <c r="AN605" s="31">
        <f>IF($I580="n/a",0,IF(AN$4&lt;=$C605,0,IF(SUM($C605,$I580)&gt;AN$4,$Q594/$I580,$Q594-SUM($I605:AM605))))</f>
        <v>0</v>
      </c>
      <c r="AO605" s="31">
        <f>IF($I580="n/a",0,IF(AO$4&lt;=$C605,0,IF(SUM($C605,$I580)&gt;AO$4,$Q594/$I580,$Q594-SUM($I605:AN605))))</f>
        <v>0</v>
      </c>
      <c r="AP605" s="31">
        <f>IF($I580="n/a",0,IF(AP$4&lt;=$C605,0,IF(SUM($C605,$I580)&gt;AP$4,$Q594/$I580,$Q594-SUM($I605:AO605))))</f>
        <v>0</v>
      </c>
      <c r="AQ605" s="31">
        <f>IF($I580="n/a",0,IF(AQ$4&lt;=$C605,0,IF(SUM($C605,$I580)&gt;AQ$4,$Q594/$I580,$Q594-SUM($I605:AP605))))</f>
        <v>0</v>
      </c>
      <c r="AR605" s="31">
        <f>IF($I580="n/a",0,IF(AR$4&lt;=$C605,0,IF(SUM($C605,$I580)&gt;AR$4,$Q594/$I580,$Q594-SUM($I605:AQ605))))</f>
        <v>0</v>
      </c>
      <c r="AS605" s="31">
        <f>IF($I580="n/a",0,IF(AS$4&lt;=$C605,0,IF(SUM($C605,$I580)&gt;AS$4,$Q594/$I580,$Q594-SUM($I605:AR605))))</f>
        <v>0</v>
      </c>
      <c r="AT605" s="31">
        <f>IF($I580="n/a",0,IF(AT$4&lt;=$C605,0,IF(SUM($C605,$I580)&gt;AT$4,$Q594/$I580,$Q594-SUM($I605:AS605))))</f>
        <v>0</v>
      </c>
      <c r="AU605" s="31">
        <f>IF($I580="n/a",0,IF(AU$4&lt;=$C605,0,IF(SUM($C605,$I580)&gt;AU$4,$Q594/$I580,$Q594-SUM($I605:AT605))))</f>
        <v>0</v>
      </c>
      <c r="AV605" s="31">
        <f>IF($I580="n/a",0,IF(AV$4&lt;=$C605,0,IF(SUM($C605,$I580)&gt;AV$4,$Q594/$I580,$Q594-SUM($I605:AU605))))</f>
        <v>0</v>
      </c>
      <c r="AW605" s="31">
        <f>IF($I580="n/a",0,IF(AW$4&lt;=$C605,0,IF(SUM($C605,$I580)&gt;AW$4,$Q594/$I580,$Q594-SUM($I605:AV605))))</f>
        <v>0</v>
      </c>
      <c r="AX605" s="31">
        <f>IF($I580="n/a",0,IF(AX$4&lt;=$C605,0,IF(SUM($C605,$I580)&gt;AX$4,$Q594/$I580,$Q594-SUM($I605:AW605))))</f>
        <v>0</v>
      </c>
      <c r="AY605" s="31">
        <f>IF($I580="n/a",0,IF(AY$4&lt;=$C605,0,IF(SUM($C605,$I580)&gt;AY$4,$Q594/$I580,$Q594-SUM($I605:AX605))))</f>
        <v>0</v>
      </c>
      <c r="AZ605" s="31">
        <f>IF($I580="n/a",0,IF(AZ$4&lt;=$C605,0,IF(SUM($C605,$I580)&gt;AZ$4,$Q594/$I580,$Q594-SUM($I605:AY605))))</f>
        <v>0</v>
      </c>
      <c r="BA605" s="31">
        <f>IF($I580="n/a",0,IF(BA$4&lt;=$C605,0,IF(SUM($C605,$I580)&gt;BA$4,$Q594/$I580,$Q594-SUM($I605:AZ605))))</f>
        <v>0</v>
      </c>
      <c r="BB605" s="31">
        <f>IF($I580="n/a",0,IF(BB$4&lt;=$C605,0,IF(SUM($C605,$I580)&gt;BB$4,$Q594/$I580,$Q594-SUM($I605:BA605))))</f>
        <v>0</v>
      </c>
      <c r="BC605" s="31">
        <f>IF($I580="n/a",0,IF(BC$4&lt;=$C605,0,IF(SUM($C605,$I580)&gt;BC$4,$Q594/$I580,$Q594-SUM($I605:BB605))))</f>
        <v>0</v>
      </c>
      <c r="BD605" s="31">
        <f>IF($I580="n/a",0,IF(BD$4&lt;=$C605,0,IF(SUM($C605,$I580)&gt;BD$4,$Q594/$I580,$Q594-SUM($I605:BC605))))</f>
        <v>0</v>
      </c>
      <c r="BE605" s="31">
        <f>IF($I580="n/a",0,IF(BE$4&lt;=$C605,0,IF(SUM($C605,$I580)&gt;BE$4,$Q594/$I580,$Q594-SUM($I605:BD605))))</f>
        <v>0</v>
      </c>
      <c r="BF605" s="31">
        <f>IF($I580="n/a",0,IF(BF$4&lt;=$C605,0,IF(SUM($C605,$I580)&gt;BF$4,$Q594/$I580,$Q594-SUM($I605:BE605))))</f>
        <v>0</v>
      </c>
      <c r="BG605" s="31">
        <f>IF($I580="n/a",0,IF(BG$4&lt;=$C605,0,IF(SUM($C605,$I580)&gt;BG$4,$Q594/$I580,$Q594-SUM($I605:BF605))))</f>
        <v>0</v>
      </c>
      <c r="BH605" s="31">
        <f>IF($I580="n/a",0,IF(BH$4&lt;=$C605,0,IF(SUM($C605,$I580)&gt;BH$4,$Q594/$I580,$Q594-SUM($I605:BG605))))</f>
        <v>0</v>
      </c>
      <c r="BI605" s="31">
        <f>IF($I580="n/a",0,IF(BI$4&lt;=$C605,0,IF(SUM($C605,$I580)&gt;BI$4,$Q594/$I580,$Q594-SUM($I605:BH605))))</f>
        <v>0</v>
      </c>
      <c r="BJ605" s="31">
        <f>IF($I580="n/a",0,IF(BJ$4&lt;=$C605,0,IF(SUM($C605,$I580)&gt;BJ$4,$Q594/$I580,$Q594-SUM($I605:BI605))))</f>
        <v>0</v>
      </c>
      <c r="BK605" s="31">
        <f>IF($I580="n/a",0,IF(BK$4&lt;=$C605,0,IF(SUM($C605,$I580)&gt;BK$4,$Q594/$I580,$Q594-SUM($I605:BJ605))))</f>
        <v>0</v>
      </c>
      <c r="BL605" s="31">
        <f>IF($I580="n/a",0,IF(BL$4&lt;=$C605,0,IF(SUM($C605,$I580)&gt;BL$4,$Q594/$I580,$Q594-SUM($I605:BK605))))</f>
        <v>0</v>
      </c>
      <c r="BM605" s="31">
        <f>IF($I580="n/a",0,IF(BM$4&lt;=$C605,0,IF(SUM($C605,$I580)&gt;BM$4,$Q594/$I580,$Q594-SUM($I605:BL605))))</f>
        <v>0</v>
      </c>
      <c r="BN605" s="31">
        <f>IF($I580="n/a",0,IF(BN$4&lt;=$C605,0,IF(SUM($C605,$I580)&gt;BN$4,$Q594/$I580,$Q594-SUM($I605:BM605))))</f>
        <v>0</v>
      </c>
      <c r="BO605" s="31">
        <f>IF($I580="n/a",0,IF(BO$4&lt;=$C605,0,IF(SUM($C605,$I580)&gt;BO$4,$Q594/$I580,$Q594-SUM($I605:BN605))))</f>
        <v>0</v>
      </c>
      <c r="BP605" s="31">
        <f>IF($I580="n/a",0,IF(BP$4&lt;=$C605,0,IF(SUM($C605,$I580)&gt;BP$4,$Q594/$I580,$Q594-SUM($I605:BO605))))</f>
        <v>0</v>
      </c>
      <c r="BQ605" s="31">
        <f>IF($I580="n/a",0,IF(BQ$4&lt;=$C605,0,IF(SUM($C605,$I580)&gt;BQ$4,$Q594/$I580,$Q594-SUM($I605:BP605))))</f>
        <v>0</v>
      </c>
      <c r="BR605" s="31">
        <f>IF($I580="n/a",0,IF(BR$4&lt;=$C605,0,IF(SUM($C605,$I580)&gt;BR$4,$Q594/$I580,$Q594-SUM($I605:BQ605))))</f>
        <v>0</v>
      </c>
      <c r="BS605" s="31">
        <f>IF($I580="n/a",0,IF(BS$4&lt;=$C605,0,IF(SUM($C605,$I580)&gt;BS$4,$Q594/$I580,$Q594-SUM($I605:BR605))))</f>
        <v>0</v>
      </c>
      <c r="BT605" s="31">
        <f>IF($I580="n/a",0,IF(BT$4&lt;=$C605,0,IF(SUM($C605,$I580)&gt;BT$4,$Q594/$I580,$Q594-SUM($I605:BS605))))</f>
        <v>0</v>
      </c>
      <c r="BU605" s="31">
        <f>IF($I580="n/a",0,IF(BU$4&lt;=$C605,0,IF(SUM($C605,$I580)&gt;BU$4,$Q594/$I580,$Q594-SUM($I605:BT605))))</f>
        <v>0</v>
      </c>
      <c r="BV605" s="31">
        <f>IF($I580="n/a",0,IF(BV$4&lt;=$C605,0,IF(SUM($C605,$I580)&gt;BV$4,$Q594/$I580,$Q594-SUM($I605:BU605))))</f>
        <v>0</v>
      </c>
      <c r="BW605" s="31">
        <f>IF($I580="n/a",0,IF(BW$4&lt;=$C605,0,IF(SUM($C605,$I580)&gt;BW$4,$Q594/$I580,$Q594-SUM($I605:BV605))))</f>
        <v>0</v>
      </c>
      <c r="BX605" s="31">
        <f>IF($I580="n/a",0,IF(BX$4&lt;=$C605,0,IF(SUM($C605,$I580)&gt;BX$4,$Q594/$I580,$Q594-SUM($I605:BW605))))</f>
        <v>0</v>
      </c>
      <c r="BY605" s="31">
        <f>IF($I580="n/a",0,IF(BY$4&lt;=$C605,0,IF(SUM($C605,$I580)&gt;BY$4,$Q594/$I580,$Q594-SUM($I605:BX605))))</f>
        <v>0</v>
      </c>
      <c r="BZ605" s="31">
        <f>IF($I580="n/a",0,IF(BZ$4&lt;=$C605,0,IF(SUM($C605,$I580)&gt;BZ$4,$Q594/$I580,$Q594-SUM($I605:BY605))))</f>
        <v>0</v>
      </c>
      <c r="CA605" s="31">
        <f>IF($I580="n/a",0,IF(CA$4&lt;=$C605,0,IF(SUM($C605,$I580)&gt;CA$4,$Q594/$I580,$Q594-SUM($I605:BZ605))))</f>
        <v>0</v>
      </c>
      <c r="CB605" s="31">
        <f>IF($I580="n/a",0,IF(CB$4&lt;=$C605,0,IF(SUM($C605,$I580)&gt;CB$4,$Q594/$I580,$Q594-SUM($I605:CA605))))</f>
        <v>0</v>
      </c>
      <c r="CC605" s="31">
        <f>IF($I580="n/a",0,IF(CC$4&lt;=$C605,0,IF(SUM($C605,$I580)&gt;CC$4,$Q594/$I580,$Q594-SUM($I605:CB605))))</f>
        <v>0</v>
      </c>
      <c r="CD605" s="31">
        <f>IF($I580="n/a",0,IF(CD$4&lt;=$C605,0,IF(SUM($C605,$I580)&gt;CD$4,$Q594/$I580,$Q594-SUM($I605:CC605))))</f>
        <v>0</v>
      </c>
      <c r="CE605" s="31">
        <f>IF($I580="n/a",0,IF(CE$4&lt;=$C605,0,IF(SUM($C605,$I580)&gt;CE$4,$Q594/$I580,$Q594-SUM($I605:CD605))))</f>
        <v>0</v>
      </c>
      <c r="CF605" s="31">
        <f>IF($I580="n/a",0,IF(CF$4&lt;=$C605,0,IF(SUM($C605,$I580)&gt;CF$4,$Q594/$I580,$Q594-SUM($I605:CE605))))</f>
        <v>0</v>
      </c>
    </row>
    <row r="606" spans="1:2018" s="153" customFormat="1" ht="12.75" customHeight="1">
      <c r="A606"/>
      <c r="C606" s="197">
        <v>2024</v>
      </c>
      <c r="D606" s="21" t="s">
        <v>53</v>
      </c>
      <c r="E606" s="21" t="s">
        <v>185</v>
      </c>
      <c r="I606" s="31"/>
      <c r="J606" s="31">
        <f>IF($I580="n/a",0,IF(J$4&lt;=$C606,0,IF(SUM($C606,$I580)&gt;J$4,$R594/$I580,$R594-SUM($I606:I606))))</f>
        <v>0</v>
      </c>
      <c r="K606" s="31">
        <f>IF($I580="n/a",0,IF(K$4&lt;=$C606,0,IF(SUM($C606,$I580)&gt;K$4,$R594/$I580,$R594-SUM($I606:J606))))</f>
        <v>0</v>
      </c>
      <c r="L606" s="31">
        <f>IF($I580="n/a",0,IF(L$4&lt;=$C606,0,IF(SUM($C606,$I580)&gt;L$4,$R594/$I580,$R594-SUM($I606:K606))))</f>
        <v>0</v>
      </c>
      <c r="M606" s="31">
        <f>IF($I580="n/a",0,IF(M$4&lt;=$C606,0,IF(SUM($C606,$I580)&gt;M$4,$R594/$I580,$R594-SUM($I606:L606))))</f>
        <v>0</v>
      </c>
      <c r="N606" s="31">
        <f>IF($I580="n/a",0,IF(N$4&lt;=$C606,0,IF(SUM($C606,$I580)&gt;N$4,$R594/$I580,$R594-SUM($I606:M606))))</f>
        <v>0</v>
      </c>
      <c r="O606" s="31">
        <f>IF($I580="n/a",0,IF(O$4&lt;=$C606,0,IF(SUM($C606,$I580)&gt;O$4,$R594/$I580,$R594-SUM($I606:N606))))</f>
        <v>0</v>
      </c>
      <c r="P606" s="31">
        <f>IF($I580="n/a",0,IF(P$4&lt;=$C606,0,IF(SUM($C606,$I580)&gt;P$4,$R594/$I580,$R594-SUM($I606:O606))))</f>
        <v>0</v>
      </c>
      <c r="Q606" s="31">
        <f>IF($I580="n/a",0,IF(Q$4&lt;=$C606,0,IF(SUM($C606,$I580)&gt;Q$4,$R594/$I580,$R594-SUM($I606:P606))))</f>
        <v>0</v>
      </c>
      <c r="R606" s="31">
        <f>IF($I580="n/a",0,IF(R$4&lt;=$C606,0,IF(SUM($C606,$I580)&gt;R$4,$R594/$I580,$R594-SUM($I606:Q606))))</f>
        <v>0</v>
      </c>
      <c r="S606" s="31">
        <f>IF($I580="n/a",0,IF(S$4&lt;=$C606,0,IF(SUM($C606,$I580)&gt;S$4,$R594/$I580,$R594-SUM($I606:R606))))</f>
        <v>0</v>
      </c>
      <c r="T606" s="31">
        <f>IF($I580="n/a",0,IF(T$4&lt;=$C606,0,IF(SUM($C606,$I580)&gt;T$4,$R594/$I580,$R594-SUM($I606:S606))))</f>
        <v>0</v>
      </c>
      <c r="U606" s="31">
        <f>IF($I580="n/a",0,IF(U$4&lt;=$C606,0,IF(SUM($C606,$I580)&gt;U$4,$R594/$I580,$R594-SUM($I606:T606))))</f>
        <v>0</v>
      </c>
      <c r="V606" s="31">
        <f>IF($I580="n/a",0,IF(V$4&lt;=$C606,0,IF(SUM($C606,$I580)&gt;V$4,$R594/$I580,$R594-SUM($I606:U606))))</f>
        <v>0</v>
      </c>
      <c r="W606" s="31">
        <f>IF($I580="n/a",0,IF(W$4&lt;=$C606,0,IF(SUM($C606,$I580)&gt;W$4,$R594/$I580,$R594-SUM($I606:V606))))</f>
        <v>0</v>
      </c>
      <c r="X606" s="31">
        <f>IF($I580="n/a",0,IF(X$4&lt;=$C606,0,IF(SUM($C606,$I580)&gt;X$4,$R594/$I580,$R594-SUM($I606:W606))))</f>
        <v>0</v>
      </c>
      <c r="Y606" s="31">
        <f>IF($I580="n/a",0,IF(Y$4&lt;=$C606,0,IF(SUM($C606,$I580)&gt;Y$4,$R594/$I580,$R594-SUM($I606:X606))))</f>
        <v>0</v>
      </c>
      <c r="Z606" s="31">
        <f>IF($I580="n/a",0,IF(Z$4&lt;=$C606,0,IF(SUM($C606,$I580)&gt;Z$4,$R594/$I580,$R594-SUM($I606:Y606))))</f>
        <v>0</v>
      </c>
      <c r="AA606" s="31">
        <f>IF($I580="n/a",0,IF(AA$4&lt;=$C606,0,IF(SUM($C606,$I580)&gt;AA$4,$R594/$I580,$R594-SUM($I606:Z606))))</f>
        <v>0</v>
      </c>
      <c r="AB606" s="31">
        <f>IF($I580="n/a",0,IF(AB$4&lt;=$C606,0,IF(SUM($C606,$I580)&gt;AB$4,$R594/$I580,$R594-SUM($I606:AA606))))</f>
        <v>0</v>
      </c>
      <c r="AC606" s="31">
        <f>IF($I580="n/a",0,IF(AC$4&lt;=$C606,0,IF(SUM($C606,$I580)&gt;AC$4,$R594/$I580,$R594-SUM($I606:AB606))))</f>
        <v>0</v>
      </c>
      <c r="AD606" s="31">
        <f>IF($I580="n/a",0,IF(AD$4&lt;=$C606,0,IF(SUM($C606,$I580)&gt;AD$4,$R594/$I580,$R594-SUM($I606:AC606))))</f>
        <v>0</v>
      </c>
      <c r="AE606" s="31">
        <f>IF($I580="n/a",0,IF(AE$4&lt;=$C606,0,IF(SUM($C606,$I580)&gt;AE$4,$R594/$I580,$R594-SUM($I606:AD606))))</f>
        <v>0</v>
      </c>
      <c r="AF606" s="31">
        <f>IF($I580="n/a",0,IF(AF$4&lt;=$C606,0,IF(SUM($C606,$I580)&gt;AF$4,$R594/$I580,$R594-SUM($I606:AE606))))</f>
        <v>0</v>
      </c>
      <c r="AG606" s="31">
        <f>IF($I580="n/a",0,IF(AG$4&lt;=$C606,0,IF(SUM($C606,$I580)&gt;AG$4,$R594/$I580,$R594-SUM($I606:AF606))))</f>
        <v>0</v>
      </c>
      <c r="AH606" s="31">
        <f>IF($I580="n/a",0,IF(AH$4&lt;=$C606,0,IF(SUM($C606,$I580)&gt;AH$4,$R594/$I580,$R594-SUM($I606:AG606))))</f>
        <v>0</v>
      </c>
      <c r="AI606" s="31">
        <f>IF($I580="n/a",0,IF(AI$4&lt;=$C606,0,IF(SUM($C606,$I580)&gt;AI$4,$R594/$I580,$R594-SUM($I606:AH606))))</f>
        <v>0</v>
      </c>
      <c r="AJ606" s="31">
        <f>IF($I580="n/a",0,IF(AJ$4&lt;=$C606,0,IF(SUM($C606,$I580)&gt;AJ$4,$R594/$I580,$R594-SUM($I606:AI606))))</f>
        <v>0</v>
      </c>
      <c r="AK606" s="31">
        <f>IF($I580="n/a",0,IF(AK$4&lt;=$C606,0,IF(SUM($C606,$I580)&gt;AK$4,$R594/$I580,$R594-SUM($I606:AJ606))))</f>
        <v>0</v>
      </c>
      <c r="AL606" s="31">
        <f>IF($I580="n/a",0,IF(AL$4&lt;=$C606,0,IF(SUM($C606,$I580)&gt;AL$4,$R594/$I580,$R594-SUM($I606:AK606))))</f>
        <v>0</v>
      </c>
      <c r="AM606" s="31">
        <f>IF($I580="n/a",0,IF(AM$4&lt;=$C606,0,IF(SUM($C606,$I580)&gt;AM$4,$R594/$I580,$R594-SUM($I606:AL606))))</f>
        <v>0</v>
      </c>
      <c r="AN606" s="31">
        <f>IF($I580="n/a",0,IF(AN$4&lt;=$C606,0,IF(SUM($C606,$I580)&gt;AN$4,$R594/$I580,$R594-SUM($I606:AM606))))</f>
        <v>0</v>
      </c>
      <c r="AO606" s="31">
        <f>IF($I580="n/a",0,IF(AO$4&lt;=$C606,0,IF(SUM($C606,$I580)&gt;AO$4,$R594/$I580,$R594-SUM($I606:AN606))))</f>
        <v>0</v>
      </c>
      <c r="AP606" s="31">
        <f>IF($I580="n/a",0,IF(AP$4&lt;=$C606,0,IF(SUM($C606,$I580)&gt;AP$4,$R594/$I580,$R594-SUM($I606:AO606))))</f>
        <v>0</v>
      </c>
      <c r="AQ606" s="31">
        <f>IF($I580="n/a",0,IF(AQ$4&lt;=$C606,0,IF(SUM($C606,$I580)&gt;AQ$4,$R594/$I580,$R594-SUM($I606:AP606))))</f>
        <v>0</v>
      </c>
      <c r="AR606" s="31">
        <f>IF($I580="n/a",0,IF(AR$4&lt;=$C606,0,IF(SUM($C606,$I580)&gt;AR$4,$R594/$I580,$R594-SUM($I606:AQ606))))</f>
        <v>0</v>
      </c>
      <c r="AS606" s="31">
        <f>IF($I580="n/a",0,IF(AS$4&lt;=$C606,0,IF(SUM($C606,$I580)&gt;AS$4,$R594/$I580,$R594-SUM($I606:AR606))))</f>
        <v>0</v>
      </c>
      <c r="AT606" s="31">
        <f>IF($I580="n/a",0,IF(AT$4&lt;=$C606,0,IF(SUM($C606,$I580)&gt;AT$4,$R594/$I580,$R594-SUM($I606:AS606))))</f>
        <v>0</v>
      </c>
      <c r="AU606" s="31">
        <f>IF($I580="n/a",0,IF(AU$4&lt;=$C606,0,IF(SUM($C606,$I580)&gt;AU$4,$R594/$I580,$R594-SUM($I606:AT606))))</f>
        <v>0</v>
      </c>
      <c r="AV606" s="31">
        <f>IF($I580="n/a",0,IF(AV$4&lt;=$C606,0,IF(SUM($C606,$I580)&gt;AV$4,$R594/$I580,$R594-SUM($I606:AU606))))</f>
        <v>0</v>
      </c>
      <c r="AW606" s="31">
        <f>IF($I580="n/a",0,IF(AW$4&lt;=$C606,0,IF(SUM($C606,$I580)&gt;AW$4,$R594/$I580,$R594-SUM($I606:AV606))))</f>
        <v>0</v>
      </c>
      <c r="AX606" s="31">
        <f>IF($I580="n/a",0,IF(AX$4&lt;=$C606,0,IF(SUM($C606,$I580)&gt;AX$4,$R594/$I580,$R594-SUM($I606:AW606))))</f>
        <v>0</v>
      </c>
      <c r="AY606" s="31">
        <f>IF($I580="n/a",0,IF(AY$4&lt;=$C606,0,IF(SUM($C606,$I580)&gt;AY$4,$R594/$I580,$R594-SUM($I606:AX606))))</f>
        <v>0</v>
      </c>
      <c r="AZ606" s="31">
        <f>IF($I580="n/a",0,IF(AZ$4&lt;=$C606,0,IF(SUM($C606,$I580)&gt;AZ$4,$R594/$I580,$R594-SUM($I606:AY606))))</f>
        <v>0</v>
      </c>
      <c r="BA606" s="31">
        <f>IF($I580="n/a",0,IF(BA$4&lt;=$C606,0,IF(SUM($C606,$I580)&gt;BA$4,$R594/$I580,$R594-SUM($I606:AZ606))))</f>
        <v>0</v>
      </c>
      <c r="BB606" s="31">
        <f>IF($I580="n/a",0,IF(BB$4&lt;=$C606,0,IF(SUM($C606,$I580)&gt;BB$4,$R594/$I580,$R594-SUM($I606:BA606))))</f>
        <v>0</v>
      </c>
      <c r="BC606" s="31">
        <f>IF($I580="n/a",0,IF(BC$4&lt;=$C606,0,IF(SUM($C606,$I580)&gt;BC$4,$R594/$I580,$R594-SUM($I606:BB606))))</f>
        <v>0</v>
      </c>
      <c r="BD606" s="31">
        <f>IF($I580="n/a",0,IF(BD$4&lt;=$C606,0,IF(SUM($C606,$I580)&gt;BD$4,$R594/$I580,$R594-SUM($I606:BC606))))</f>
        <v>0</v>
      </c>
      <c r="BE606" s="31">
        <f>IF($I580="n/a",0,IF(BE$4&lt;=$C606,0,IF(SUM($C606,$I580)&gt;BE$4,$R594/$I580,$R594-SUM($I606:BD606))))</f>
        <v>0</v>
      </c>
      <c r="BF606" s="31">
        <f>IF($I580="n/a",0,IF(BF$4&lt;=$C606,0,IF(SUM($C606,$I580)&gt;BF$4,$R594/$I580,$R594-SUM($I606:BE606))))</f>
        <v>0</v>
      </c>
      <c r="BG606" s="31">
        <f>IF($I580="n/a",0,IF(BG$4&lt;=$C606,0,IF(SUM($C606,$I580)&gt;BG$4,$R594/$I580,$R594-SUM($I606:BF606))))</f>
        <v>0</v>
      </c>
      <c r="BH606" s="31">
        <f>IF($I580="n/a",0,IF(BH$4&lt;=$C606,0,IF(SUM($C606,$I580)&gt;BH$4,$R594/$I580,$R594-SUM($I606:BG606))))</f>
        <v>0</v>
      </c>
      <c r="BI606" s="31">
        <f>IF($I580="n/a",0,IF(BI$4&lt;=$C606,0,IF(SUM($C606,$I580)&gt;BI$4,$R594/$I580,$R594-SUM($I606:BH606))))</f>
        <v>0</v>
      </c>
      <c r="BJ606" s="31">
        <f>IF($I580="n/a",0,IF(BJ$4&lt;=$C606,0,IF(SUM($C606,$I580)&gt;BJ$4,$R594/$I580,$R594-SUM($I606:BI606))))</f>
        <v>0</v>
      </c>
      <c r="BK606" s="31">
        <f>IF($I580="n/a",0,IF(BK$4&lt;=$C606,0,IF(SUM($C606,$I580)&gt;BK$4,$R594/$I580,$R594-SUM($I606:BJ606))))</f>
        <v>0</v>
      </c>
      <c r="BL606" s="31">
        <f>IF($I580="n/a",0,IF(BL$4&lt;=$C606,0,IF(SUM($C606,$I580)&gt;BL$4,$R594/$I580,$R594-SUM($I606:BK606))))</f>
        <v>0</v>
      </c>
      <c r="BM606" s="31">
        <f>IF($I580="n/a",0,IF(BM$4&lt;=$C606,0,IF(SUM($C606,$I580)&gt;BM$4,$R594/$I580,$R594-SUM($I606:BL606))))</f>
        <v>0</v>
      </c>
      <c r="BN606" s="31">
        <f>IF($I580="n/a",0,IF(BN$4&lt;=$C606,0,IF(SUM($C606,$I580)&gt;BN$4,$R594/$I580,$R594-SUM($I606:BM606))))</f>
        <v>0</v>
      </c>
      <c r="BO606" s="31">
        <f>IF($I580="n/a",0,IF(BO$4&lt;=$C606,0,IF(SUM($C606,$I580)&gt;BO$4,$R594/$I580,$R594-SUM($I606:BN606))))</f>
        <v>0</v>
      </c>
      <c r="BP606" s="31">
        <f>IF($I580="n/a",0,IF(BP$4&lt;=$C606,0,IF(SUM($C606,$I580)&gt;BP$4,$R594/$I580,$R594-SUM($I606:BO606))))</f>
        <v>0</v>
      </c>
      <c r="BQ606" s="31">
        <f>IF($I580="n/a",0,IF(BQ$4&lt;=$C606,0,IF(SUM($C606,$I580)&gt;BQ$4,$R594/$I580,$R594-SUM($I606:BP606))))</f>
        <v>0</v>
      </c>
      <c r="BR606" s="31">
        <f>IF($I580="n/a",0,IF(BR$4&lt;=$C606,0,IF(SUM($C606,$I580)&gt;BR$4,$R594/$I580,$R594-SUM($I606:BQ606))))</f>
        <v>0</v>
      </c>
      <c r="BS606" s="31">
        <f>IF($I580="n/a",0,IF(BS$4&lt;=$C606,0,IF(SUM($C606,$I580)&gt;BS$4,$R594/$I580,$R594-SUM($I606:BR606))))</f>
        <v>0</v>
      </c>
      <c r="BT606" s="31">
        <f>IF($I580="n/a",0,IF(BT$4&lt;=$C606,0,IF(SUM($C606,$I580)&gt;BT$4,$R594/$I580,$R594-SUM($I606:BS606))))</f>
        <v>0</v>
      </c>
      <c r="BU606" s="31">
        <f>IF($I580="n/a",0,IF(BU$4&lt;=$C606,0,IF(SUM($C606,$I580)&gt;BU$4,$R594/$I580,$R594-SUM($I606:BT606))))</f>
        <v>0</v>
      </c>
      <c r="BV606" s="31">
        <f>IF($I580="n/a",0,IF(BV$4&lt;=$C606,0,IF(SUM($C606,$I580)&gt;BV$4,$R594/$I580,$R594-SUM($I606:BU606))))</f>
        <v>0</v>
      </c>
      <c r="BW606" s="31">
        <f>IF($I580="n/a",0,IF(BW$4&lt;=$C606,0,IF(SUM($C606,$I580)&gt;BW$4,$R594/$I580,$R594-SUM($I606:BV606))))</f>
        <v>0</v>
      </c>
      <c r="BX606" s="31">
        <f>IF($I580="n/a",0,IF(BX$4&lt;=$C606,0,IF(SUM($C606,$I580)&gt;BX$4,$R594/$I580,$R594-SUM($I606:BW606))))</f>
        <v>0</v>
      </c>
      <c r="BY606" s="31">
        <f>IF($I580="n/a",0,IF(BY$4&lt;=$C606,0,IF(SUM($C606,$I580)&gt;BY$4,$R594/$I580,$R594-SUM($I606:BX606))))</f>
        <v>0</v>
      </c>
      <c r="BZ606" s="31">
        <f>IF($I580="n/a",0,IF(BZ$4&lt;=$C606,0,IF(SUM($C606,$I580)&gt;BZ$4,$R594/$I580,$R594-SUM($I606:BY606))))</f>
        <v>0</v>
      </c>
      <c r="CA606" s="31">
        <f>IF($I580="n/a",0,IF(CA$4&lt;=$C606,0,IF(SUM($C606,$I580)&gt;CA$4,$R594/$I580,$R594-SUM($I606:BZ606))))</f>
        <v>0</v>
      </c>
      <c r="CB606" s="31">
        <f>IF($I580="n/a",0,IF(CB$4&lt;=$C606,0,IF(SUM($C606,$I580)&gt;CB$4,$R594/$I580,$R594-SUM($I606:CA606))))</f>
        <v>0</v>
      </c>
      <c r="CC606" s="31">
        <f>IF($I580="n/a",0,IF(CC$4&lt;=$C606,0,IF(SUM($C606,$I580)&gt;CC$4,$R594/$I580,$R594-SUM($I606:CB606))))</f>
        <v>0</v>
      </c>
      <c r="CD606" s="31">
        <f>IF($I580="n/a",0,IF(CD$4&lt;=$C606,0,IF(SUM($C606,$I580)&gt;CD$4,$R594/$I580,$R594-SUM($I606:CC606))))</f>
        <v>0</v>
      </c>
      <c r="CE606" s="31">
        <f>IF($I580="n/a",0,IF(CE$4&lt;=$C606,0,IF(SUM($C606,$I580)&gt;CE$4,$R594/$I580,$R594-SUM($I606:CD606))))</f>
        <v>0</v>
      </c>
      <c r="CF606" s="31">
        <f>IF($I580="n/a",0,IF(CF$4&lt;=$C606,0,IF(SUM($C606,$I580)&gt;CF$4,$R594/$I580,$R594-SUM($I606:CE606))))</f>
        <v>0</v>
      </c>
    </row>
    <row r="607" spans="1:2018" s="153" customFormat="1" ht="12.75" customHeight="1">
      <c r="A607"/>
      <c r="C607" s="197">
        <v>2025</v>
      </c>
      <c r="D607" s="21" t="s">
        <v>54</v>
      </c>
      <c r="E607" s="21" t="s">
        <v>185</v>
      </c>
      <c r="I607" s="31"/>
      <c r="J607" s="31">
        <f>IF($I580="n/a",0,IF(J$4&lt;=$C607,0,IF(SUM($C607,$I580)&gt;J$4,$S594/$I580,$S594-SUM($I607:I607))))</f>
        <v>0</v>
      </c>
      <c r="K607" s="31">
        <f>IF($I580="n/a",0,IF(K$4&lt;=$C607,0,IF(SUM($C607,$I580)&gt;K$4,$S594/$I580,$S594-SUM($I607:J607))))</f>
        <v>0</v>
      </c>
      <c r="L607" s="31">
        <f>IF($I580="n/a",0,IF(L$4&lt;=$C607,0,IF(SUM($C607,$I580)&gt;L$4,$S594/$I580,$S594-SUM($I607:K607))))</f>
        <v>0</v>
      </c>
      <c r="M607" s="31">
        <f>IF($I580="n/a",0,IF(M$4&lt;=$C607,0,IF(SUM($C607,$I580)&gt;M$4,$S594/$I580,$S594-SUM($I607:L607))))</f>
        <v>0</v>
      </c>
      <c r="N607" s="31">
        <f>IF($I580="n/a",0,IF(N$4&lt;=$C607,0,IF(SUM($C607,$I580)&gt;N$4,$S594/$I580,$S594-SUM($I607:M607))))</f>
        <v>0</v>
      </c>
      <c r="O607" s="31">
        <f>IF($I580="n/a",0,IF(O$4&lt;=$C607,0,IF(SUM($C607,$I580)&gt;O$4,$S594/$I580,$S594-SUM($I607:N607))))</f>
        <v>0</v>
      </c>
      <c r="P607" s="31">
        <f>IF($I580="n/a",0,IF(P$4&lt;=$C607,0,IF(SUM($C607,$I580)&gt;P$4,$S594/$I580,$S594-SUM($I607:O607))))</f>
        <v>0</v>
      </c>
      <c r="Q607" s="31">
        <f>IF($I580="n/a",0,IF(Q$4&lt;=$C607,0,IF(SUM($C607,$I580)&gt;Q$4,$S594/$I580,$S594-SUM($I607:P607))))</f>
        <v>0</v>
      </c>
      <c r="R607" s="31">
        <f>IF($I580="n/a",0,IF(R$4&lt;=$C607,0,IF(SUM($C607,$I580)&gt;R$4,$S594/$I580,$S594-SUM($I607:Q607))))</f>
        <v>0</v>
      </c>
      <c r="S607" s="31">
        <f>IF($I580="n/a",0,IF(S$4&lt;=$C607,0,IF(SUM($C607,$I580)&gt;S$4,$S594/$I580,$S594-SUM($I607:R607))))</f>
        <v>0</v>
      </c>
      <c r="T607" s="31">
        <f>IF($I580="n/a",0,IF(T$4&lt;=$C607,0,IF(SUM($C607,$I580)&gt;T$4,$S594/$I580,$S594-SUM($I607:S607))))</f>
        <v>0</v>
      </c>
      <c r="U607" s="31">
        <f>IF($I580="n/a",0,IF(U$4&lt;=$C607,0,IF(SUM($C607,$I580)&gt;U$4,$S594/$I580,$S594-SUM($I607:T607))))</f>
        <v>0</v>
      </c>
      <c r="V607" s="31">
        <f>IF($I580="n/a",0,IF(V$4&lt;=$C607,0,IF(SUM($C607,$I580)&gt;V$4,$S594/$I580,$S594-SUM($I607:U607))))</f>
        <v>0</v>
      </c>
      <c r="W607" s="31">
        <f>IF($I580="n/a",0,IF(W$4&lt;=$C607,0,IF(SUM($C607,$I580)&gt;W$4,$S594/$I580,$S594-SUM($I607:V607))))</f>
        <v>0</v>
      </c>
      <c r="X607" s="31">
        <f>IF($I580="n/a",0,IF(X$4&lt;=$C607,0,IF(SUM($C607,$I580)&gt;X$4,$S594/$I580,$S594-SUM($I607:W607))))</f>
        <v>0</v>
      </c>
      <c r="Y607" s="31">
        <f>IF($I580="n/a",0,IF(Y$4&lt;=$C607,0,IF(SUM($C607,$I580)&gt;Y$4,$S594/$I580,$S594-SUM($I607:X607))))</f>
        <v>0</v>
      </c>
      <c r="Z607" s="31">
        <f>IF($I580="n/a",0,IF(Z$4&lt;=$C607,0,IF(SUM($C607,$I580)&gt;Z$4,$S594/$I580,$S594-SUM($I607:Y607))))</f>
        <v>0</v>
      </c>
      <c r="AA607" s="31">
        <f>IF($I580="n/a",0,IF(AA$4&lt;=$C607,0,IF(SUM($C607,$I580)&gt;AA$4,$S594/$I580,$S594-SUM($I607:Z607))))</f>
        <v>0</v>
      </c>
      <c r="AB607" s="31">
        <f>IF($I580="n/a",0,IF(AB$4&lt;=$C607,0,IF(SUM($C607,$I580)&gt;AB$4,$S594/$I580,$S594-SUM($I607:AA607))))</f>
        <v>0</v>
      </c>
      <c r="AC607" s="31">
        <f>IF($I580="n/a",0,IF(AC$4&lt;=$C607,0,IF(SUM($C607,$I580)&gt;AC$4,$S594/$I580,$S594-SUM($I607:AB607))))</f>
        <v>0</v>
      </c>
      <c r="AD607" s="31">
        <f>IF($I580="n/a",0,IF(AD$4&lt;=$C607,0,IF(SUM($C607,$I580)&gt;AD$4,$S594/$I580,$S594-SUM($I607:AC607))))</f>
        <v>0</v>
      </c>
      <c r="AE607" s="31">
        <f>IF($I580="n/a",0,IF(AE$4&lt;=$C607,0,IF(SUM($C607,$I580)&gt;AE$4,$S594/$I580,$S594-SUM($I607:AD607))))</f>
        <v>0</v>
      </c>
      <c r="AF607" s="31">
        <f>IF($I580="n/a",0,IF(AF$4&lt;=$C607,0,IF(SUM($C607,$I580)&gt;AF$4,$S594/$I580,$S594-SUM($I607:AE607))))</f>
        <v>0</v>
      </c>
      <c r="AG607" s="31">
        <f>IF($I580="n/a",0,IF(AG$4&lt;=$C607,0,IF(SUM($C607,$I580)&gt;AG$4,$S594/$I580,$S594-SUM($I607:AF607))))</f>
        <v>0</v>
      </c>
      <c r="AH607" s="31">
        <f>IF($I580="n/a",0,IF(AH$4&lt;=$C607,0,IF(SUM($C607,$I580)&gt;AH$4,$S594/$I580,$S594-SUM($I607:AG607))))</f>
        <v>0</v>
      </c>
      <c r="AI607" s="31">
        <f>IF($I580="n/a",0,IF(AI$4&lt;=$C607,0,IF(SUM($C607,$I580)&gt;AI$4,$S594/$I580,$S594-SUM($I607:AH607))))</f>
        <v>0</v>
      </c>
      <c r="AJ607" s="31">
        <f>IF($I580="n/a",0,IF(AJ$4&lt;=$C607,0,IF(SUM($C607,$I580)&gt;AJ$4,$S594/$I580,$S594-SUM($I607:AI607))))</f>
        <v>0</v>
      </c>
      <c r="AK607" s="31">
        <f>IF($I580="n/a",0,IF(AK$4&lt;=$C607,0,IF(SUM($C607,$I580)&gt;AK$4,$S594/$I580,$S594-SUM($I607:AJ607))))</f>
        <v>0</v>
      </c>
      <c r="AL607" s="31">
        <f>IF($I580="n/a",0,IF(AL$4&lt;=$C607,0,IF(SUM($C607,$I580)&gt;AL$4,$S594/$I580,$S594-SUM($I607:AK607))))</f>
        <v>0</v>
      </c>
      <c r="AM607" s="31">
        <f>IF($I580="n/a",0,IF(AM$4&lt;=$C607,0,IF(SUM($C607,$I580)&gt;AM$4,$S594/$I580,$S594-SUM($I607:AL607))))</f>
        <v>0</v>
      </c>
      <c r="AN607" s="31">
        <f>IF($I580="n/a",0,IF(AN$4&lt;=$C607,0,IF(SUM($C607,$I580)&gt;AN$4,$S594/$I580,$S594-SUM($I607:AM607))))</f>
        <v>0</v>
      </c>
      <c r="AO607" s="31">
        <f>IF($I580="n/a",0,IF(AO$4&lt;=$C607,0,IF(SUM($C607,$I580)&gt;AO$4,$S594/$I580,$S594-SUM($I607:AN607))))</f>
        <v>0</v>
      </c>
      <c r="AP607" s="31">
        <f>IF($I580="n/a",0,IF(AP$4&lt;=$C607,0,IF(SUM($C607,$I580)&gt;AP$4,$S594/$I580,$S594-SUM($I607:AO607))))</f>
        <v>0</v>
      </c>
      <c r="AQ607" s="31">
        <f>IF($I580="n/a",0,IF(AQ$4&lt;=$C607,0,IF(SUM($C607,$I580)&gt;AQ$4,$S594/$I580,$S594-SUM($I607:AP607))))</f>
        <v>0</v>
      </c>
      <c r="AR607" s="31">
        <f>IF($I580="n/a",0,IF(AR$4&lt;=$C607,0,IF(SUM($C607,$I580)&gt;AR$4,$S594/$I580,$S594-SUM($I607:AQ607))))</f>
        <v>0</v>
      </c>
      <c r="AS607" s="31">
        <f>IF($I580="n/a",0,IF(AS$4&lt;=$C607,0,IF(SUM($C607,$I580)&gt;AS$4,$S594/$I580,$S594-SUM($I607:AR607))))</f>
        <v>0</v>
      </c>
      <c r="AT607" s="31">
        <f>IF($I580="n/a",0,IF(AT$4&lt;=$C607,0,IF(SUM($C607,$I580)&gt;AT$4,$S594/$I580,$S594-SUM($I607:AS607))))</f>
        <v>0</v>
      </c>
      <c r="AU607" s="31">
        <f>IF($I580="n/a",0,IF(AU$4&lt;=$C607,0,IF(SUM($C607,$I580)&gt;AU$4,$S594/$I580,$S594-SUM($I607:AT607))))</f>
        <v>0</v>
      </c>
      <c r="AV607" s="31">
        <f>IF($I580="n/a",0,IF(AV$4&lt;=$C607,0,IF(SUM($C607,$I580)&gt;AV$4,$S594/$I580,$S594-SUM($I607:AU607))))</f>
        <v>0</v>
      </c>
      <c r="AW607" s="31">
        <f>IF($I580="n/a",0,IF(AW$4&lt;=$C607,0,IF(SUM($C607,$I580)&gt;AW$4,$S594/$I580,$S594-SUM($I607:AV607))))</f>
        <v>0</v>
      </c>
      <c r="AX607" s="31">
        <f>IF($I580="n/a",0,IF(AX$4&lt;=$C607,0,IF(SUM($C607,$I580)&gt;AX$4,$S594/$I580,$S594-SUM($I607:AW607))))</f>
        <v>0</v>
      </c>
      <c r="AY607" s="31">
        <f>IF($I580="n/a",0,IF(AY$4&lt;=$C607,0,IF(SUM($C607,$I580)&gt;AY$4,$S594/$I580,$S594-SUM($I607:AX607))))</f>
        <v>0</v>
      </c>
      <c r="AZ607" s="31">
        <f>IF($I580="n/a",0,IF(AZ$4&lt;=$C607,0,IF(SUM($C607,$I580)&gt;AZ$4,$S594/$I580,$S594-SUM($I607:AY607))))</f>
        <v>0</v>
      </c>
      <c r="BA607" s="31">
        <f>IF($I580="n/a",0,IF(BA$4&lt;=$C607,0,IF(SUM($C607,$I580)&gt;BA$4,$S594/$I580,$S594-SUM($I607:AZ607))))</f>
        <v>0</v>
      </c>
      <c r="BB607" s="31">
        <f>IF($I580="n/a",0,IF(BB$4&lt;=$C607,0,IF(SUM($C607,$I580)&gt;BB$4,$S594/$I580,$S594-SUM($I607:BA607))))</f>
        <v>0</v>
      </c>
      <c r="BC607" s="31">
        <f>IF($I580="n/a",0,IF(BC$4&lt;=$C607,0,IF(SUM($C607,$I580)&gt;BC$4,$S594/$I580,$S594-SUM($I607:BB607))))</f>
        <v>0</v>
      </c>
      <c r="BD607" s="31">
        <f>IF($I580="n/a",0,IF(BD$4&lt;=$C607,0,IF(SUM($C607,$I580)&gt;BD$4,$S594/$I580,$S594-SUM($I607:BC607))))</f>
        <v>0</v>
      </c>
      <c r="BE607" s="31">
        <f>IF($I580="n/a",0,IF(BE$4&lt;=$C607,0,IF(SUM($C607,$I580)&gt;BE$4,$S594/$I580,$S594-SUM($I607:BD607))))</f>
        <v>0</v>
      </c>
      <c r="BF607" s="31">
        <f>IF($I580="n/a",0,IF(BF$4&lt;=$C607,0,IF(SUM($C607,$I580)&gt;BF$4,$S594/$I580,$S594-SUM($I607:BE607))))</f>
        <v>0</v>
      </c>
      <c r="BG607" s="31">
        <f>IF($I580="n/a",0,IF(BG$4&lt;=$C607,0,IF(SUM($C607,$I580)&gt;BG$4,$S594/$I580,$S594-SUM($I607:BF607))))</f>
        <v>0</v>
      </c>
      <c r="BH607" s="31">
        <f>IF($I580="n/a",0,IF(BH$4&lt;=$C607,0,IF(SUM($C607,$I580)&gt;BH$4,$S594/$I580,$S594-SUM($I607:BG607))))</f>
        <v>0</v>
      </c>
      <c r="BI607" s="31">
        <f>IF($I580="n/a",0,IF(BI$4&lt;=$C607,0,IF(SUM($C607,$I580)&gt;BI$4,$S594/$I580,$S594-SUM($I607:BH607))))</f>
        <v>0</v>
      </c>
      <c r="BJ607" s="31">
        <f>IF($I580="n/a",0,IF(BJ$4&lt;=$C607,0,IF(SUM($C607,$I580)&gt;BJ$4,$S594/$I580,$S594-SUM($I607:BI607))))</f>
        <v>0</v>
      </c>
      <c r="BK607" s="31">
        <f>IF($I580="n/a",0,IF(BK$4&lt;=$C607,0,IF(SUM($C607,$I580)&gt;BK$4,$S594/$I580,$S594-SUM($I607:BJ607))))</f>
        <v>0</v>
      </c>
      <c r="BL607" s="31">
        <f>IF($I580="n/a",0,IF(BL$4&lt;=$C607,0,IF(SUM($C607,$I580)&gt;BL$4,$S594/$I580,$S594-SUM($I607:BK607))))</f>
        <v>0</v>
      </c>
      <c r="BM607" s="31">
        <f>IF($I580="n/a",0,IF(BM$4&lt;=$C607,0,IF(SUM($C607,$I580)&gt;BM$4,$S594/$I580,$S594-SUM($I607:BL607))))</f>
        <v>0</v>
      </c>
      <c r="BN607" s="31">
        <f>IF($I580="n/a",0,IF(BN$4&lt;=$C607,0,IF(SUM($C607,$I580)&gt;BN$4,$S594/$I580,$S594-SUM($I607:BM607))))</f>
        <v>0</v>
      </c>
      <c r="BO607" s="31">
        <f>IF($I580="n/a",0,IF(BO$4&lt;=$C607,0,IF(SUM($C607,$I580)&gt;BO$4,$S594/$I580,$S594-SUM($I607:BN607))))</f>
        <v>0</v>
      </c>
      <c r="BP607" s="31">
        <f>IF($I580="n/a",0,IF(BP$4&lt;=$C607,0,IF(SUM($C607,$I580)&gt;BP$4,$S594/$I580,$S594-SUM($I607:BO607))))</f>
        <v>0</v>
      </c>
      <c r="BQ607" s="31">
        <f>IF($I580="n/a",0,IF(BQ$4&lt;=$C607,0,IF(SUM($C607,$I580)&gt;BQ$4,$S594/$I580,$S594-SUM($I607:BP607))))</f>
        <v>0</v>
      </c>
      <c r="BR607" s="31">
        <f>IF($I580="n/a",0,IF(BR$4&lt;=$C607,0,IF(SUM($C607,$I580)&gt;BR$4,$S594/$I580,$S594-SUM($I607:BQ607))))</f>
        <v>0</v>
      </c>
      <c r="BS607" s="31">
        <f>IF($I580="n/a",0,IF(BS$4&lt;=$C607,0,IF(SUM($C607,$I580)&gt;BS$4,$S594/$I580,$S594-SUM($I607:BR607))))</f>
        <v>0</v>
      </c>
      <c r="BT607" s="31">
        <f>IF($I580="n/a",0,IF(BT$4&lt;=$C607,0,IF(SUM($C607,$I580)&gt;BT$4,$S594/$I580,$S594-SUM($I607:BS607))))</f>
        <v>0</v>
      </c>
      <c r="BU607" s="31">
        <f>IF($I580="n/a",0,IF(BU$4&lt;=$C607,0,IF(SUM($C607,$I580)&gt;BU$4,$S594/$I580,$S594-SUM($I607:BT607))))</f>
        <v>0</v>
      </c>
      <c r="BV607" s="31">
        <f>IF($I580="n/a",0,IF(BV$4&lt;=$C607,0,IF(SUM($C607,$I580)&gt;BV$4,$S594/$I580,$S594-SUM($I607:BU607))))</f>
        <v>0</v>
      </c>
      <c r="BW607" s="31">
        <f>IF($I580="n/a",0,IF(BW$4&lt;=$C607,0,IF(SUM($C607,$I580)&gt;BW$4,$S594/$I580,$S594-SUM($I607:BV607))))</f>
        <v>0</v>
      </c>
      <c r="BX607" s="31">
        <f>IF($I580="n/a",0,IF(BX$4&lt;=$C607,0,IF(SUM($C607,$I580)&gt;BX$4,$S594/$I580,$S594-SUM($I607:BW607))))</f>
        <v>0</v>
      </c>
      <c r="BY607" s="31">
        <f>IF($I580="n/a",0,IF(BY$4&lt;=$C607,0,IF(SUM($C607,$I580)&gt;BY$4,$S594/$I580,$S594-SUM($I607:BX607))))</f>
        <v>0</v>
      </c>
      <c r="BZ607" s="31">
        <f>IF($I580="n/a",0,IF(BZ$4&lt;=$C607,0,IF(SUM($C607,$I580)&gt;BZ$4,$S594/$I580,$S594-SUM($I607:BY607))))</f>
        <v>0</v>
      </c>
      <c r="CA607" s="31">
        <f>IF($I580="n/a",0,IF(CA$4&lt;=$C607,0,IF(SUM($C607,$I580)&gt;CA$4,$S594/$I580,$S594-SUM($I607:BZ607))))</f>
        <v>0</v>
      </c>
      <c r="CB607" s="31">
        <f>IF($I580="n/a",0,IF(CB$4&lt;=$C607,0,IF(SUM($C607,$I580)&gt;CB$4,$S594/$I580,$S594-SUM($I607:CA607))))</f>
        <v>0</v>
      </c>
      <c r="CC607" s="31">
        <f>IF($I580="n/a",0,IF(CC$4&lt;=$C607,0,IF(SUM($C607,$I580)&gt;CC$4,$S594/$I580,$S594-SUM($I607:CB607))))</f>
        <v>0</v>
      </c>
      <c r="CD607" s="31">
        <f>IF($I580="n/a",0,IF(CD$4&lt;=$C607,0,IF(SUM($C607,$I580)&gt;CD$4,$S594/$I580,$S594-SUM($I607:CC607))))</f>
        <v>0</v>
      </c>
      <c r="CE607" s="31">
        <f>IF($I580="n/a",0,IF(CE$4&lt;=$C607,0,IF(SUM($C607,$I580)&gt;CE$4,$S594/$I580,$S594-SUM($I607:CD607))))</f>
        <v>0</v>
      </c>
      <c r="CF607" s="31">
        <f>IF($I580="n/a",0,IF(CF$4&lt;=$C607,0,IF(SUM($C607,$I580)&gt;CF$4,$S594/$I580,$S594-SUM($I607:CE607))))</f>
        <v>0</v>
      </c>
    </row>
    <row r="608" spans="1:2018" s="153" customFormat="1" ht="12.75" customHeight="1">
      <c r="A608"/>
      <c r="C608" s="197">
        <v>2026</v>
      </c>
      <c r="D608" s="21" t="s">
        <v>55</v>
      </c>
      <c r="E608" s="21" t="s">
        <v>185</v>
      </c>
      <c r="I608" s="31"/>
      <c r="J608" s="31">
        <f>IF($I580="n/a",0,IF(J$4&lt;=$C608,0,IF(SUM($C608,$I580)&gt;J$4,$T594/$I580,$T594-SUM($I608:I608))))</f>
        <v>0</v>
      </c>
      <c r="K608" s="31">
        <f>IF($I580="n/a",0,IF(K$4&lt;=$C608,0,IF(SUM($C608,$I580)&gt;K$4,$T594/$I580,$T594-SUM($I608:J608))))</f>
        <v>0</v>
      </c>
      <c r="L608" s="31">
        <f>IF($I580="n/a",0,IF(L$4&lt;=$C608,0,IF(SUM($C608,$I580)&gt;L$4,$T594/$I580,$T594-SUM($I608:K608))))</f>
        <v>0</v>
      </c>
      <c r="M608" s="31">
        <f>IF($I580="n/a",0,IF(M$4&lt;=$C608,0,IF(SUM($C608,$I580)&gt;M$4,$T594/$I580,$T594-SUM($I608:L608))))</f>
        <v>0</v>
      </c>
      <c r="N608" s="31">
        <f>IF($I580="n/a",0,IF(N$4&lt;=$C608,0,IF(SUM($C608,$I580)&gt;N$4,$T594/$I580,$T594-SUM($I608:M608))))</f>
        <v>0</v>
      </c>
      <c r="O608" s="31">
        <f>IF($I580="n/a",0,IF(O$4&lt;=$C608,0,IF(SUM($C608,$I580)&gt;O$4,$T594/$I580,$T594-SUM($I608:N608))))</f>
        <v>0</v>
      </c>
      <c r="P608" s="31">
        <f>IF($I580="n/a",0,IF(P$4&lt;=$C608,0,IF(SUM($C608,$I580)&gt;P$4,$T594/$I580,$T594-SUM($I608:O608))))</f>
        <v>0</v>
      </c>
      <c r="Q608" s="31">
        <f>IF($I580="n/a",0,IF(Q$4&lt;=$C608,0,IF(SUM($C608,$I580)&gt;Q$4,$T594/$I580,$T594-SUM($I608:P608))))</f>
        <v>0</v>
      </c>
      <c r="R608" s="31">
        <f>IF($I580="n/a",0,IF(R$4&lt;=$C608,0,IF(SUM($C608,$I580)&gt;R$4,$T594/$I580,$T594-SUM($I608:Q608))))</f>
        <v>0</v>
      </c>
      <c r="S608" s="31">
        <f>IF($I580="n/a",0,IF(S$4&lt;=$C608,0,IF(SUM($C608,$I580)&gt;S$4,$T594/$I580,$T594-SUM($I608:R608))))</f>
        <v>0</v>
      </c>
      <c r="T608" s="31">
        <f>IF($I580="n/a",0,IF(T$4&lt;=$C608,0,IF(SUM($C608,$I580)&gt;T$4,$T594/$I580,$T594-SUM($I608:S608))))</f>
        <v>0</v>
      </c>
      <c r="U608" s="31">
        <f>IF($I580="n/a",0,IF(U$4&lt;=$C608,0,IF(SUM($C608,$I580)&gt;U$4,$T594/$I580,$T594-SUM($I608:T608))))</f>
        <v>0</v>
      </c>
      <c r="V608" s="31">
        <f>IF($I580="n/a",0,IF(V$4&lt;=$C608,0,IF(SUM($C608,$I580)&gt;V$4,$T594/$I580,$T594-SUM($I608:U608))))</f>
        <v>0</v>
      </c>
      <c r="W608" s="31">
        <f>IF($I580="n/a",0,IF(W$4&lt;=$C608,0,IF(SUM($C608,$I580)&gt;W$4,$T594/$I580,$T594-SUM($I608:V608))))</f>
        <v>0</v>
      </c>
      <c r="X608" s="31">
        <f>IF($I580="n/a",0,IF(X$4&lt;=$C608,0,IF(SUM($C608,$I580)&gt;X$4,$T594/$I580,$T594-SUM($I608:W608))))</f>
        <v>0</v>
      </c>
      <c r="Y608" s="31">
        <f>IF($I580="n/a",0,IF(Y$4&lt;=$C608,0,IF(SUM($C608,$I580)&gt;Y$4,$T594/$I580,$T594-SUM($I608:X608))))</f>
        <v>0</v>
      </c>
      <c r="Z608" s="31">
        <f>IF($I580="n/a",0,IF(Z$4&lt;=$C608,0,IF(SUM($C608,$I580)&gt;Z$4,$T594/$I580,$T594-SUM($I608:Y608))))</f>
        <v>0</v>
      </c>
      <c r="AA608" s="31">
        <f>IF($I580="n/a",0,IF(AA$4&lt;=$C608,0,IF(SUM($C608,$I580)&gt;AA$4,$T594/$I580,$T594-SUM($I608:Z608))))</f>
        <v>0</v>
      </c>
      <c r="AB608" s="31">
        <f>IF($I580="n/a",0,IF(AB$4&lt;=$C608,0,IF(SUM($C608,$I580)&gt;AB$4,$T594/$I580,$T594-SUM($I608:AA608))))</f>
        <v>0</v>
      </c>
      <c r="AC608" s="31">
        <f>IF($I580="n/a",0,IF(AC$4&lt;=$C608,0,IF(SUM($C608,$I580)&gt;AC$4,$T594/$I580,$T594-SUM($I608:AB608))))</f>
        <v>0</v>
      </c>
      <c r="AD608" s="31">
        <f>IF($I580="n/a",0,IF(AD$4&lt;=$C608,0,IF(SUM($C608,$I580)&gt;AD$4,$T594/$I580,$T594-SUM($I608:AC608))))</f>
        <v>0</v>
      </c>
      <c r="AE608" s="31">
        <f>IF($I580="n/a",0,IF(AE$4&lt;=$C608,0,IF(SUM($C608,$I580)&gt;AE$4,$T594/$I580,$T594-SUM($I608:AD608))))</f>
        <v>0</v>
      </c>
      <c r="AF608" s="31">
        <f>IF($I580="n/a",0,IF(AF$4&lt;=$C608,0,IF(SUM($C608,$I580)&gt;AF$4,$T594/$I580,$T594-SUM($I608:AE608))))</f>
        <v>0</v>
      </c>
      <c r="AG608" s="31">
        <f>IF($I580="n/a",0,IF(AG$4&lt;=$C608,0,IF(SUM($C608,$I580)&gt;AG$4,$T594/$I580,$T594-SUM($I608:AF608))))</f>
        <v>0</v>
      </c>
      <c r="AH608" s="31">
        <f>IF($I580="n/a",0,IF(AH$4&lt;=$C608,0,IF(SUM($C608,$I580)&gt;AH$4,$T594/$I580,$T594-SUM($I608:AG608))))</f>
        <v>0</v>
      </c>
      <c r="AI608" s="31">
        <f>IF($I580="n/a",0,IF(AI$4&lt;=$C608,0,IF(SUM($C608,$I580)&gt;AI$4,$T594/$I580,$T594-SUM($I608:AH608))))</f>
        <v>0</v>
      </c>
      <c r="AJ608" s="31">
        <f>IF($I580="n/a",0,IF(AJ$4&lt;=$C608,0,IF(SUM($C608,$I580)&gt;AJ$4,$T594/$I580,$T594-SUM($I608:AI608))))</f>
        <v>0</v>
      </c>
      <c r="AK608" s="31">
        <f>IF($I580="n/a",0,IF(AK$4&lt;=$C608,0,IF(SUM($C608,$I580)&gt;AK$4,$T594/$I580,$T594-SUM($I608:AJ608))))</f>
        <v>0</v>
      </c>
      <c r="AL608" s="31">
        <f>IF($I580="n/a",0,IF(AL$4&lt;=$C608,0,IF(SUM($C608,$I580)&gt;AL$4,$T594/$I580,$T594-SUM($I608:AK608))))</f>
        <v>0</v>
      </c>
      <c r="AM608" s="31">
        <f>IF($I580="n/a",0,IF(AM$4&lt;=$C608,0,IF(SUM($C608,$I580)&gt;AM$4,$T594/$I580,$T594-SUM($I608:AL608))))</f>
        <v>0</v>
      </c>
      <c r="AN608" s="31">
        <f>IF($I580="n/a",0,IF(AN$4&lt;=$C608,0,IF(SUM($C608,$I580)&gt;AN$4,$T594/$I580,$T594-SUM($I608:AM608))))</f>
        <v>0</v>
      </c>
      <c r="AO608" s="31">
        <f>IF($I580="n/a",0,IF(AO$4&lt;=$C608,0,IF(SUM($C608,$I580)&gt;AO$4,$T594/$I580,$T594-SUM($I608:AN608))))</f>
        <v>0</v>
      </c>
      <c r="AP608" s="31">
        <f>IF($I580="n/a",0,IF(AP$4&lt;=$C608,0,IF(SUM($C608,$I580)&gt;AP$4,$T594/$I580,$T594-SUM($I608:AO608))))</f>
        <v>0</v>
      </c>
      <c r="AQ608" s="31">
        <f>IF($I580="n/a",0,IF(AQ$4&lt;=$C608,0,IF(SUM($C608,$I580)&gt;AQ$4,$T594/$I580,$T594-SUM($I608:AP608))))</f>
        <v>0</v>
      </c>
      <c r="AR608" s="31">
        <f>IF($I580="n/a",0,IF(AR$4&lt;=$C608,0,IF(SUM($C608,$I580)&gt;AR$4,$T594/$I580,$T594-SUM($I608:AQ608))))</f>
        <v>0</v>
      </c>
      <c r="AS608" s="31">
        <f>IF($I580="n/a",0,IF(AS$4&lt;=$C608,0,IF(SUM($C608,$I580)&gt;AS$4,$T594/$I580,$T594-SUM($I608:AR608))))</f>
        <v>0</v>
      </c>
      <c r="AT608" s="31">
        <f>IF($I580="n/a",0,IF(AT$4&lt;=$C608,0,IF(SUM($C608,$I580)&gt;AT$4,$T594/$I580,$T594-SUM($I608:AS608))))</f>
        <v>0</v>
      </c>
      <c r="AU608" s="31">
        <f>IF($I580="n/a",0,IF(AU$4&lt;=$C608,0,IF(SUM($C608,$I580)&gt;AU$4,$T594/$I580,$T594-SUM($I608:AT608))))</f>
        <v>0</v>
      </c>
      <c r="AV608" s="31">
        <f>IF($I580="n/a",0,IF(AV$4&lt;=$C608,0,IF(SUM($C608,$I580)&gt;AV$4,$T594/$I580,$T594-SUM($I608:AU608))))</f>
        <v>0</v>
      </c>
      <c r="AW608" s="31">
        <f>IF($I580="n/a",0,IF(AW$4&lt;=$C608,0,IF(SUM($C608,$I580)&gt;AW$4,$T594/$I580,$T594-SUM($I608:AV608))))</f>
        <v>0</v>
      </c>
      <c r="AX608" s="31">
        <f>IF($I580="n/a",0,IF(AX$4&lt;=$C608,0,IF(SUM($C608,$I580)&gt;AX$4,$T594/$I580,$T594-SUM($I608:AW608))))</f>
        <v>0</v>
      </c>
      <c r="AY608" s="31">
        <f>IF($I580="n/a",0,IF(AY$4&lt;=$C608,0,IF(SUM($C608,$I580)&gt;AY$4,$T594/$I580,$T594-SUM($I608:AX608))))</f>
        <v>0</v>
      </c>
      <c r="AZ608" s="31">
        <f>IF($I580="n/a",0,IF(AZ$4&lt;=$C608,0,IF(SUM($C608,$I580)&gt;AZ$4,$T594/$I580,$T594-SUM($I608:AY608))))</f>
        <v>0</v>
      </c>
      <c r="BA608" s="31">
        <f>IF($I580="n/a",0,IF(BA$4&lt;=$C608,0,IF(SUM($C608,$I580)&gt;BA$4,$T594/$I580,$T594-SUM($I608:AZ608))))</f>
        <v>0</v>
      </c>
      <c r="BB608" s="31">
        <f>IF($I580="n/a",0,IF(BB$4&lt;=$C608,0,IF(SUM($C608,$I580)&gt;BB$4,$T594/$I580,$T594-SUM($I608:BA608))))</f>
        <v>0</v>
      </c>
      <c r="BC608" s="31">
        <f>IF($I580="n/a",0,IF(BC$4&lt;=$C608,0,IF(SUM($C608,$I580)&gt;BC$4,$T594/$I580,$T594-SUM($I608:BB608))))</f>
        <v>0</v>
      </c>
      <c r="BD608" s="31">
        <f>IF($I580="n/a",0,IF(BD$4&lt;=$C608,0,IF(SUM($C608,$I580)&gt;BD$4,$T594/$I580,$T594-SUM($I608:BC608))))</f>
        <v>0</v>
      </c>
      <c r="BE608" s="31">
        <f>IF($I580="n/a",0,IF(BE$4&lt;=$C608,0,IF(SUM($C608,$I580)&gt;BE$4,$T594/$I580,$T594-SUM($I608:BD608))))</f>
        <v>0</v>
      </c>
      <c r="BF608" s="31">
        <f>IF($I580="n/a",0,IF(BF$4&lt;=$C608,0,IF(SUM($C608,$I580)&gt;BF$4,$T594/$I580,$T594-SUM($I608:BE608))))</f>
        <v>0</v>
      </c>
      <c r="BG608" s="31">
        <f>IF($I580="n/a",0,IF(BG$4&lt;=$C608,0,IF(SUM($C608,$I580)&gt;BG$4,$T594/$I580,$T594-SUM($I608:BF608))))</f>
        <v>0</v>
      </c>
      <c r="BH608" s="31">
        <f>IF($I580="n/a",0,IF(BH$4&lt;=$C608,0,IF(SUM($C608,$I580)&gt;BH$4,$T594/$I580,$T594-SUM($I608:BG608))))</f>
        <v>0</v>
      </c>
      <c r="BI608" s="31">
        <f>IF($I580="n/a",0,IF(BI$4&lt;=$C608,0,IF(SUM($C608,$I580)&gt;BI$4,$T594/$I580,$T594-SUM($I608:BH608))))</f>
        <v>0</v>
      </c>
      <c r="BJ608" s="31">
        <f>IF($I580="n/a",0,IF(BJ$4&lt;=$C608,0,IF(SUM($C608,$I580)&gt;BJ$4,$T594/$I580,$T594-SUM($I608:BI608))))</f>
        <v>0</v>
      </c>
      <c r="BK608" s="31">
        <f>IF($I580="n/a",0,IF(BK$4&lt;=$C608,0,IF(SUM($C608,$I580)&gt;BK$4,$T594/$I580,$T594-SUM($I608:BJ608))))</f>
        <v>0</v>
      </c>
      <c r="BL608" s="31">
        <f>IF($I580="n/a",0,IF(BL$4&lt;=$C608,0,IF(SUM($C608,$I580)&gt;BL$4,$T594/$I580,$T594-SUM($I608:BK608))))</f>
        <v>0</v>
      </c>
      <c r="BM608" s="31">
        <f>IF($I580="n/a",0,IF(BM$4&lt;=$C608,0,IF(SUM($C608,$I580)&gt;BM$4,$T594/$I580,$T594-SUM($I608:BL608))))</f>
        <v>0</v>
      </c>
      <c r="BN608" s="31">
        <f>IF($I580="n/a",0,IF(BN$4&lt;=$C608,0,IF(SUM($C608,$I580)&gt;BN$4,$T594/$I580,$T594-SUM($I608:BM608))))</f>
        <v>0</v>
      </c>
      <c r="BO608" s="31">
        <f>IF($I580="n/a",0,IF(BO$4&lt;=$C608,0,IF(SUM($C608,$I580)&gt;BO$4,$T594/$I580,$T594-SUM($I608:BN608))))</f>
        <v>0</v>
      </c>
      <c r="BP608" s="31">
        <f>IF($I580="n/a",0,IF(BP$4&lt;=$C608,0,IF(SUM($C608,$I580)&gt;BP$4,$T594/$I580,$T594-SUM($I608:BO608))))</f>
        <v>0</v>
      </c>
      <c r="BQ608" s="31">
        <f>IF($I580="n/a",0,IF(BQ$4&lt;=$C608,0,IF(SUM($C608,$I580)&gt;BQ$4,$T594/$I580,$T594-SUM($I608:BP608))))</f>
        <v>0</v>
      </c>
      <c r="BR608" s="31">
        <f>IF($I580="n/a",0,IF(BR$4&lt;=$C608,0,IF(SUM($C608,$I580)&gt;BR$4,$T594/$I580,$T594-SUM($I608:BQ608))))</f>
        <v>0</v>
      </c>
      <c r="BS608" s="31">
        <f>IF($I580="n/a",0,IF(BS$4&lt;=$C608,0,IF(SUM($C608,$I580)&gt;BS$4,$T594/$I580,$T594-SUM($I608:BR608))))</f>
        <v>0</v>
      </c>
      <c r="BT608" s="31">
        <f>IF($I580="n/a",0,IF(BT$4&lt;=$C608,0,IF(SUM($C608,$I580)&gt;BT$4,$T594/$I580,$T594-SUM($I608:BS608))))</f>
        <v>0</v>
      </c>
      <c r="BU608" s="31">
        <f>IF($I580="n/a",0,IF(BU$4&lt;=$C608,0,IF(SUM($C608,$I580)&gt;BU$4,$T594/$I580,$T594-SUM($I608:BT608))))</f>
        <v>0</v>
      </c>
      <c r="BV608" s="31">
        <f>IF($I580="n/a",0,IF(BV$4&lt;=$C608,0,IF(SUM($C608,$I580)&gt;BV$4,$T594/$I580,$T594-SUM($I608:BU608))))</f>
        <v>0</v>
      </c>
      <c r="BW608" s="31">
        <f>IF($I580="n/a",0,IF(BW$4&lt;=$C608,0,IF(SUM($C608,$I580)&gt;BW$4,$T594/$I580,$T594-SUM($I608:BV608))))</f>
        <v>0</v>
      </c>
      <c r="BX608" s="31">
        <f>IF($I580="n/a",0,IF(BX$4&lt;=$C608,0,IF(SUM($C608,$I580)&gt;BX$4,$T594/$I580,$T594-SUM($I608:BW608))))</f>
        <v>0</v>
      </c>
      <c r="BY608" s="31">
        <f>IF($I580="n/a",0,IF(BY$4&lt;=$C608,0,IF(SUM($C608,$I580)&gt;BY$4,$T594/$I580,$T594-SUM($I608:BX608))))</f>
        <v>0</v>
      </c>
      <c r="BZ608" s="31">
        <f>IF($I580="n/a",0,IF(BZ$4&lt;=$C608,0,IF(SUM($C608,$I580)&gt;BZ$4,$T594/$I580,$T594-SUM($I608:BY608))))</f>
        <v>0</v>
      </c>
      <c r="CA608" s="31">
        <f>IF($I580="n/a",0,IF(CA$4&lt;=$C608,0,IF(SUM($C608,$I580)&gt;CA$4,$T594/$I580,$T594-SUM($I608:BZ608))))</f>
        <v>0</v>
      </c>
      <c r="CB608" s="31">
        <f>IF($I580="n/a",0,IF(CB$4&lt;=$C608,0,IF(SUM($C608,$I580)&gt;CB$4,$T594/$I580,$T594-SUM($I608:CA608))))</f>
        <v>0</v>
      </c>
      <c r="CC608" s="31">
        <f>IF($I580="n/a",0,IF(CC$4&lt;=$C608,0,IF(SUM($C608,$I580)&gt;CC$4,$T594/$I580,$T594-SUM($I608:CB608))))</f>
        <v>0</v>
      </c>
      <c r="CD608" s="31">
        <f>IF($I580="n/a",0,IF(CD$4&lt;=$C608,0,IF(SUM($C608,$I580)&gt;CD$4,$T594/$I580,$T594-SUM($I608:CC608))))</f>
        <v>0</v>
      </c>
      <c r="CE608" s="31">
        <f>IF($I580="n/a",0,IF(CE$4&lt;=$C608,0,IF(SUM($C608,$I580)&gt;CE$4,$T594/$I580,$T594-SUM($I608:CD608))))</f>
        <v>0</v>
      </c>
      <c r="CF608" s="31">
        <f>IF($I580="n/a",0,IF(CF$4&lt;=$C608,0,IF(SUM($C608,$I580)&gt;CF$4,$T594/$I580,$T594-SUM($I608:CE608))))</f>
        <v>0</v>
      </c>
    </row>
    <row r="609" spans="1:84" s="153" customFormat="1" ht="12.75" customHeight="1">
      <c r="A609"/>
      <c r="C609" s="197">
        <v>2027</v>
      </c>
      <c r="D609" s="21" t="s">
        <v>56</v>
      </c>
      <c r="E609" s="21" t="s">
        <v>185</v>
      </c>
      <c r="I609" s="31"/>
      <c r="J609" s="31">
        <f>IF($I580="n/a",0,IF(J$4&lt;=$C609,0,IF(SUM($C609,$I580)&gt;J$4,$U594/$I580,$U594-SUM($I609:I609))))</f>
        <v>0</v>
      </c>
      <c r="K609" s="31">
        <f>IF($I580="n/a",0,IF(K$4&lt;=$C609,0,IF(SUM($C609,$I580)&gt;K$4,$U594/$I580,$U594-SUM($I609:J609))))</f>
        <v>0</v>
      </c>
      <c r="L609" s="31">
        <f>IF($I580="n/a",0,IF(L$4&lt;=$C609,0,IF(SUM($C609,$I580)&gt;L$4,$U594/$I580,$U594-SUM($I609:K609))))</f>
        <v>0</v>
      </c>
      <c r="M609" s="31">
        <f>IF($I580="n/a",0,IF(M$4&lt;=$C609,0,IF(SUM($C609,$I580)&gt;M$4,$U594/$I580,$U594-SUM($I609:L609))))</f>
        <v>0</v>
      </c>
      <c r="N609" s="31">
        <f>IF($I580="n/a",0,IF(N$4&lt;=$C609,0,IF(SUM($C609,$I580)&gt;N$4,$U594/$I580,$U594-SUM($I609:M609))))</f>
        <v>0</v>
      </c>
      <c r="O609" s="31">
        <f>IF($I580="n/a",0,IF(O$4&lt;=$C609,0,IF(SUM($C609,$I580)&gt;O$4,$U594/$I580,$U594-SUM($I609:N609))))</f>
        <v>0</v>
      </c>
      <c r="P609" s="31">
        <f>IF($I580="n/a",0,IF(P$4&lt;=$C609,0,IF(SUM($C609,$I580)&gt;P$4,$U594/$I580,$U594-SUM($I609:O609))))</f>
        <v>0</v>
      </c>
      <c r="Q609" s="31">
        <f>IF($I580="n/a",0,IF(Q$4&lt;=$C609,0,IF(SUM($C609,$I580)&gt;Q$4,$U594/$I580,$U594-SUM($I609:P609))))</f>
        <v>0</v>
      </c>
      <c r="R609" s="31">
        <f>IF($I580="n/a",0,IF(R$4&lt;=$C609,0,IF(SUM($C609,$I580)&gt;R$4,$U594/$I580,$U594-SUM($I609:Q609))))</f>
        <v>0</v>
      </c>
      <c r="S609" s="31">
        <f>IF($I580="n/a",0,IF(S$4&lt;=$C609,0,IF(SUM($C609,$I580)&gt;S$4,$U594/$I580,$U594-SUM($I609:R609))))</f>
        <v>0</v>
      </c>
      <c r="T609" s="31">
        <f>IF($I580="n/a",0,IF(T$4&lt;=$C609,0,IF(SUM($C609,$I580)&gt;T$4,$U594/$I580,$U594-SUM($I609:S609))))</f>
        <v>0</v>
      </c>
      <c r="U609" s="31">
        <f>IF($I580="n/a",0,IF(U$4&lt;=$C609,0,IF(SUM($C609,$I580)&gt;U$4,$U594/$I580,$U594-SUM($I609:T609))))</f>
        <v>0</v>
      </c>
      <c r="V609" s="31">
        <f>IF($I580="n/a",0,IF(V$4&lt;=$C609,0,IF(SUM($C609,$I580)&gt;V$4,$U594/$I580,$U594-SUM($I609:U609))))</f>
        <v>0</v>
      </c>
      <c r="W609" s="31">
        <f>IF($I580="n/a",0,IF(W$4&lt;=$C609,0,IF(SUM($C609,$I580)&gt;W$4,$U594/$I580,$U594-SUM($I609:V609))))</f>
        <v>0</v>
      </c>
      <c r="X609" s="31">
        <f>IF($I580="n/a",0,IF(X$4&lt;=$C609,0,IF(SUM($C609,$I580)&gt;X$4,$U594/$I580,$U594-SUM($I609:W609))))</f>
        <v>0</v>
      </c>
      <c r="Y609" s="31">
        <f>IF($I580="n/a",0,IF(Y$4&lt;=$C609,0,IF(SUM($C609,$I580)&gt;Y$4,$U594/$I580,$U594-SUM($I609:X609))))</f>
        <v>0</v>
      </c>
      <c r="Z609" s="31">
        <f>IF($I580="n/a",0,IF(Z$4&lt;=$C609,0,IF(SUM($C609,$I580)&gt;Z$4,$U594/$I580,$U594-SUM($I609:Y609))))</f>
        <v>0</v>
      </c>
      <c r="AA609" s="31">
        <f>IF($I580="n/a",0,IF(AA$4&lt;=$C609,0,IF(SUM($C609,$I580)&gt;AA$4,$U594/$I580,$U594-SUM($I609:Z609))))</f>
        <v>0</v>
      </c>
      <c r="AB609" s="31">
        <f>IF($I580="n/a",0,IF(AB$4&lt;=$C609,0,IF(SUM($C609,$I580)&gt;AB$4,$U594/$I580,$U594-SUM($I609:AA609))))</f>
        <v>0</v>
      </c>
      <c r="AC609" s="31">
        <f>IF($I580="n/a",0,IF(AC$4&lt;=$C609,0,IF(SUM($C609,$I580)&gt;AC$4,$U594/$I580,$U594-SUM($I609:AB609))))</f>
        <v>0</v>
      </c>
      <c r="AD609" s="31">
        <f>IF($I580="n/a",0,IF(AD$4&lt;=$C609,0,IF(SUM($C609,$I580)&gt;AD$4,$U594/$I580,$U594-SUM($I609:AC609))))</f>
        <v>0</v>
      </c>
      <c r="AE609" s="31">
        <f>IF($I580="n/a",0,IF(AE$4&lt;=$C609,0,IF(SUM($C609,$I580)&gt;AE$4,$U594/$I580,$U594-SUM($I609:AD609))))</f>
        <v>0</v>
      </c>
      <c r="AF609" s="31">
        <f>IF($I580="n/a",0,IF(AF$4&lt;=$C609,0,IF(SUM($C609,$I580)&gt;AF$4,$U594/$I580,$U594-SUM($I609:AE609))))</f>
        <v>0</v>
      </c>
      <c r="AG609" s="31">
        <f>IF($I580="n/a",0,IF(AG$4&lt;=$C609,0,IF(SUM($C609,$I580)&gt;AG$4,$U594/$I580,$U594-SUM($I609:AF609))))</f>
        <v>0</v>
      </c>
      <c r="AH609" s="31">
        <f>IF($I580="n/a",0,IF(AH$4&lt;=$C609,0,IF(SUM($C609,$I580)&gt;AH$4,$U594/$I580,$U594-SUM($I609:AG609))))</f>
        <v>0</v>
      </c>
      <c r="AI609" s="31">
        <f>IF($I580="n/a",0,IF(AI$4&lt;=$C609,0,IF(SUM($C609,$I580)&gt;AI$4,$U594/$I580,$U594-SUM($I609:AH609))))</f>
        <v>0</v>
      </c>
      <c r="AJ609" s="31">
        <f>IF($I580="n/a",0,IF(AJ$4&lt;=$C609,0,IF(SUM($C609,$I580)&gt;AJ$4,$U594/$I580,$U594-SUM($I609:AI609))))</f>
        <v>0</v>
      </c>
      <c r="AK609" s="31">
        <f>IF($I580="n/a",0,IF(AK$4&lt;=$C609,0,IF(SUM($C609,$I580)&gt;AK$4,$U594/$I580,$U594-SUM($I609:AJ609))))</f>
        <v>0</v>
      </c>
      <c r="AL609" s="31">
        <f>IF($I580="n/a",0,IF(AL$4&lt;=$C609,0,IF(SUM($C609,$I580)&gt;AL$4,$U594/$I580,$U594-SUM($I609:AK609))))</f>
        <v>0</v>
      </c>
      <c r="AM609" s="31">
        <f>IF($I580="n/a",0,IF(AM$4&lt;=$C609,0,IF(SUM($C609,$I580)&gt;AM$4,$U594/$I580,$U594-SUM($I609:AL609))))</f>
        <v>0</v>
      </c>
      <c r="AN609" s="31">
        <f>IF($I580="n/a",0,IF(AN$4&lt;=$C609,0,IF(SUM($C609,$I580)&gt;AN$4,$U594/$I580,$U594-SUM($I609:AM609))))</f>
        <v>0</v>
      </c>
      <c r="AO609" s="31">
        <f>IF($I580="n/a",0,IF(AO$4&lt;=$C609,0,IF(SUM($C609,$I580)&gt;AO$4,$U594/$I580,$U594-SUM($I609:AN609))))</f>
        <v>0</v>
      </c>
      <c r="AP609" s="31">
        <f>IF($I580="n/a",0,IF(AP$4&lt;=$C609,0,IF(SUM($C609,$I580)&gt;AP$4,$U594/$I580,$U594-SUM($I609:AO609))))</f>
        <v>0</v>
      </c>
      <c r="AQ609" s="31">
        <f>IF($I580="n/a",0,IF(AQ$4&lt;=$C609,0,IF(SUM($C609,$I580)&gt;AQ$4,$U594/$I580,$U594-SUM($I609:AP609))))</f>
        <v>0</v>
      </c>
      <c r="AR609" s="31">
        <f>IF($I580="n/a",0,IF(AR$4&lt;=$C609,0,IF(SUM($C609,$I580)&gt;AR$4,$U594/$I580,$U594-SUM($I609:AQ609))))</f>
        <v>0</v>
      </c>
      <c r="AS609" s="31">
        <f>IF($I580="n/a",0,IF(AS$4&lt;=$C609,0,IF(SUM($C609,$I580)&gt;AS$4,$U594/$I580,$U594-SUM($I609:AR609))))</f>
        <v>0</v>
      </c>
      <c r="AT609" s="31">
        <f>IF($I580="n/a",0,IF(AT$4&lt;=$C609,0,IF(SUM($C609,$I580)&gt;AT$4,$U594/$I580,$U594-SUM($I609:AS609))))</f>
        <v>0</v>
      </c>
      <c r="AU609" s="31">
        <f>IF($I580="n/a",0,IF(AU$4&lt;=$C609,0,IF(SUM($C609,$I580)&gt;AU$4,$U594/$I580,$U594-SUM($I609:AT609))))</f>
        <v>0</v>
      </c>
      <c r="AV609" s="31">
        <f>IF($I580="n/a",0,IF(AV$4&lt;=$C609,0,IF(SUM($C609,$I580)&gt;AV$4,$U594/$I580,$U594-SUM($I609:AU609))))</f>
        <v>0</v>
      </c>
      <c r="AW609" s="31">
        <f>IF($I580="n/a",0,IF(AW$4&lt;=$C609,0,IF(SUM($C609,$I580)&gt;AW$4,$U594/$I580,$U594-SUM($I609:AV609))))</f>
        <v>0</v>
      </c>
      <c r="AX609" s="31">
        <f>IF($I580="n/a",0,IF(AX$4&lt;=$C609,0,IF(SUM($C609,$I580)&gt;AX$4,$U594/$I580,$U594-SUM($I609:AW609))))</f>
        <v>0</v>
      </c>
      <c r="AY609" s="31">
        <f>IF($I580="n/a",0,IF(AY$4&lt;=$C609,0,IF(SUM($C609,$I580)&gt;AY$4,$U594/$I580,$U594-SUM($I609:AX609))))</f>
        <v>0</v>
      </c>
      <c r="AZ609" s="31">
        <f>IF($I580="n/a",0,IF(AZ$4&lt;=$C609,0,IF(SUM($C609,$I580)&gt;AZ$4,$U594/$I580,$U594-SUM($I609:AY609))))</f>
        <v>0</v>
      </c>
      <c r="BA609" s="31">
        <f>IF($I580="n/a",0,IF(BA$4&lt;=$C609,0,IF(SUM($C609,$I580)&gt;BA$4,$U594/$I580,$U594-SUM($I609:AZ609))))</f>
        <v>0</v>
      </c>
      <c r="BB609" s="31">
        <f>IF($I580="n/a",0,IF(BB$4&lt;=$C609,0,IF(SUM($C609,$I580)&gt;BB$4,$U594/$I580,$U594-SUM($I609:BA609))))</f>
        <v>0</v>
      </c>
      <c r="BC609" s="31">
        <f>IF($I580="n/a",0,IF(BC$4&lt;=$C609,0,IF(SUM($C609,$I580)&gt;BC$4,$U594/$I580,$U594-SUM($I609:BB609))))</f>
        <v>0</v>
      </c>
      <c r="BD609" s="31">
        <f>IF($I580="n/a",0,IF(BD$4&lt;=$C609,0,IF(SUM($C609,$I580)&gt;BD$4,$U594/$I580,$U594-SUM($I609:BC609))))</f>
        <v>0</v>
      </c>
      <c r="BE609" s="31">
        <f>IF($I580="n/a",0,IF(BE$4&lt;=$C609,0,IF(SUM($C609,$I580)&gt;BE$4,$U594/$I580,$U594-SUM($I609:BD609))))</f>
        <v>0</v>
      </c>
      <c r="BF609" s="31">
        <f>IF($I580="n/a",0,IF(BF$4&lt;=$C609,0,IF(SUM($C609,$I580)&gt;BF$4,$U594/$I580,$U594-SUM($I609:BE609))))</f>
        <v>0</v>
      </c>
      <c r="BG609" s="31">
        <f>IF($I580="n/a",0,IF(BG$4&lt;=$C609,0,IF(SUM($C609,$I580)&gt;BG$4,$U594/$I580,$U594-SUM($I609:BF609))))</f>
        <v>0</v>
      </c>
      <c r="BH609" s="31">
        <f>IF($I580="n/a",0,IF(BH$4&lt;=$C609,0,IF(SUM($C609,$I580)&gt;BH$4,$U594/$I580,$U594-SUM($I609:BG609))))</f>
        <v>0</v>
      </c>
      <c r="BI609" s="31">
        <f>IF($I580="n/a",0,IF(BI$4&lt;=$C609,0,IF(SUM($C609,$I580)&gt;BI$4,$U594/$I580,$U594-SUM($I609:BH609))))</f>
        <v>0</v>
      </c>
      <c r="BJ609" s="31">
        <f>IF($I580="n/a",0,IF(BJ$4&lt;=$C609,0,IF(SUM($C609,$I580)&gt;BJ$4,$U594/$I580,$U594-SUM($I609:BI609))))</f>
        <v>0</v>
      </c>
      <c r="BK609" s="31">
        <f>IF($I580="n/a",0,IF(BK$4&lt;=$C609,0,IF(SUM($C609,$I580)&gt;BK$4,$U594/$I580,$U594-SUM($I609:BJ609))))</f>
        <v>0</v>
      </c>
      <c r="BL609" s="31">
        <f>IF($I580="n/a",0,IF(BL$4&lt;=$C609,0,IF(SUM($C609,$I580)&gt;BL$4,$U594/$I580,$U594-SUM($I609:BK609))))</f>
        <v>0</v>
      </c>
      <c r="BM609" s="31">
        <f>IF($I580="n/a",0,IF(BM$4&lt;=$C609,0,IF(SUM($C609,$I580)&gt;BM$4,$U594/$I580,$U594-SUM($I609:BL609))))</f>
        <v>0</v>
      </c>
      <c r="BN609" s="31">
        <f>IF($I580="n/a",0,IF(BN$4&lt;=$C609,0,IF(SUM($C609,$I580)&gt;BN$4,$U594/$I580,$U594-SUM($I609:BM609))))</f>
        <v>0</v>
      </c>
      <c r="BO609" s="31">
        <f>IF($I580="n/a",0,IF(BO$4&lt;=$C609,0,IF(SUM($C609,$I580)&gt;BO$4,$U594/$I580,$U594-SUM($I609:BN609))))</f>
        <v>0</v>
      </c>
      <c r="BP609" s="31">
        <f>IF($I580="n/a",0,IF(BP$4&lt;=$C609,0,IF(SUM($C609,$I580)&gt;BP$4,$U594/$I580,$U594-SUM($I609:BO609))))</f>
        <v>0</v>
      </c>
      <c r="BQ609" s="31">
        <f>IF($I580="n/a",0,IF(BQ$4&lt;=$C609,0,IF(SUM($C609,$I580)&gt;BQ$4,$U594/$I580,$U594-SUM($I609:BP609))))</f>
        <v>0</v>
      </c>
      <c r="BR609" s="31">
        <f>IF($I580="n/a",0,IF(BR$4&lt;=$C609,0,IF(SUM($C609,$I580)&gt;BR$4,$U594/$I580,$U594-SUM($I609:BQ609))))</f>
        <v>0</v>
      </c>
      <c r="BS609" s="31">
        <f>IF($I580="n/a",0,IF(BS$4&lt;=$C609,0,IF(SUM($C609,$I580)&gt;BS$4,$U594/$I580,$U594-SUM($I609:BR609))))</f>
        <v>0</v>
      </c>
      <c r="BT609" s="31">
        <f>IF($I580="n/a",0,IF(BT$4&lt;=$C609,0,IF(SUM($C609,$I580)&gt;BT$4,$U594/$I580,$U594-SUM($I609:BS609))))</f>
        <v>0</v>
      </c>
      <c r="BU609" s="31">
        <f>IF($I580="n/a",0,IF(BU$4&lt;=$C609,0,IF(SUM($C609,$I580)&gt;BU$4,$U594/$I580,$U594-SUM($I609:BT609))))</f>
        <v>0</v>
      </c>
      <c r="BV609" s="31">
        <f>IF($I580="n/a",0,IF(BV$4&lt;=$C609,0,IF(SUM($C609,$I580)&gt;BV$4,$U594/$I580,$U594-SUM($I609:BU609))))</f>
        <v>0</v>
      </c>
      <c r="BW609" s="31">
        <f>IF($I580="n/a",0,IF(BW$4&lt;=$C609,0,IF(SUM($C609,$I580)&gt;BW$4,$U594/$I580,$U594-SUM($I609:BV609))))</f>
        <v>0</v>
      </c>
      <c r="BX609" s="31">
        <f>IF($I580="n/a",0,IF(BX$4&lt;=$C609,0,IF(SUM($C609,$I580)&gt;BX$4,$U594/$I580,$U594-SUM($I609:BW609))))</f>
        <v>0</v>
      </c>
      <c r="BY609" s="31">
        <f>IF($I580="n/a",0,IF(BY$4&lt;=$C609,0,IF(SUM($C609,$I580)&gt;BY$4,$U594/$I580,$U594-SUM($I609:BX609))))</f>
        <v>0</v>
      </c>
      <c r="BZ609" s="31">
        <f>IF($I580="n/a",0,IF(BZ$4&lt;=$C609,0,IF(SUM($C609,$I580)&gt;BZ$4,$U594/$I580,$U594-SUM($I609:BY609))))</f>
        <v>0</v>
      </c>
      <c r="CA609" s="31">
        <f>IF($I580="n/a",0,IF(CA$4&lt;=$C609,0,IF(SUM($C609,$I580)&gt;CA$4,$U594/$I580,$U594-SUM($I609:BZ609))))</f>
        <v>0</v>
      </c>
      <c r="CB609" s="31">
        <f>IF($I580="n/a",0,IF(CB$4&lt;=$C609,0,IF(SUM($C609,$I580)&gt;CB$4,$U594/$I580,$U594-SUM($I609:CA609))))</f>
        <v>0</v>
      </c>
      <c r="CC609" s="31">
        <f>IF($I580="n/a",0,IF(CC$4&lt;=$C609,0,IF(SUM($C609,$I580)&gt;CC$4,$U594/$I580,$U594-SUM($I609:CB609))))</f>
        <v>0</v>
      </c>
      <c r="CD609" s="31">
        <f>IF($I580="n/a",0,IF(CD$4&lt;=$C609,0,IF(SUM($C609,$I580)&gt;CD$4,$U594/$I580,$U594-SUM($I609:CC609))))</f>
        <v>0</v>
      </c>
      <c r="CE609" s="31">
        <f>IF($I580="n/a",0,IF(CE$4&lt;=$C609,0,IF(SUM($C609,$I580)&gt;CE$4,$U594/$I580,$U594-SUM($I609:CD609))))</f>
        <v>0</v>
      </c>
      <c r="CF609" s="31">
        <f>IF($I580="n/a",0,IF(CF$4&lt;=$C609,0,IF(SUM($C609,$I580)&gt;CF$4,$U594/$I580,$U594-SUM($I609:CE609))))</f>
        <v>0</v>
      </c>
    </row>
    <row r="610" spans="1:84" s="153" customFormat="1" ht="12.75" customHeight="1">
      <c r="A610"/>
      <c r="C610" s="197">
        <v>2028</v>
      </c>
      <c r="D610" s="21" t="s">
        <v>57</v>
      </c>
      <c r="E610" s="21" t="s">
        <v>185</v>
      </c>
      <c r="I610" s="31"/>
      <c r="J610" s="31">
        <f>IF($I580="n/a",0,IF(J$4&lt;=$C610,0,IF(SUM($C610,$I580)&gt;J$4,$V594/$I580,$V594-SUM($I610:I610))))</f>
        <v>0</v>
      </c>
      <c r="K610" s="31">
        <f>IF($I580="n/a",0,IF(K$4&lt;=$C610,0,IF(SUM($C610,$I580)&gt;K$4,$V594/$I580,$V594-SUM($I610:J610))))</f>
        <v>0</v>
      </c>
      <c r="L610" s="31">
        <f>IF($I580="n/a",0,IF(L$4&lt;=$C610,0,IF(SUM($C610,$I580)&gt;L$4,$V594/$I580,$V594-SUM($I610:K610))))</f>
        <v>0</v>
      </c>
      <c r="M610" s="31">
        <f>IF($I580="n/a",0,IF(M$4&lt;=$C610,0,IF(SUM($C610,$I580)&gt;M$4,$V594/$I580,$V594-SUM($I610:L610))))</f>
        <v>0</v>
      </c>
      <c r="N610" s="31">
        <f>IF($I580="n/a",0,IF(N$4&lt;=$C610,0,IF(SUM($C610,$I580)&gt;N$4,$V594/$I580,$V594-SUM($I610:M610))))</f>
        <v>0</v>
      </c>
      <c r="O610" s="31">
        <f>IF($I580="n/a",0,IF(O$4&lt;=$C610,0,IF(SUM($C610,$I580)&gt;O$4,$V594/$I580,$V594-SUM($I610:N610))))</f>
        <v>0</v>
      </c>
      <c r="P610" s="31">
        <f>IF($I580="n/a",0,IF(P$4&lt;=$C610,0,IF(SUM($C610,$I580)&gt;P$4,$V594/$I580,$V594-SUM($I610:O610))))</f>
        <v>0</v>
      </c>
      <c r="Q610" s="31">
        <f>IF($I580="n/a",0,IF(Q$4&lt;=$C610,0,IF(SUM($C610,$I580)&gt;Q$4,$V594/$I580,$V594-SUM($I610:P610))))</f>
        <v>0</v>
      </c>
      <c r="R610" s="31">
        <f>IF($I580="n/a",0,IF(R$4&lt;=$C610,0,IF(SUM($C610,$I580)&gt;R$4,$V594/$I580,$V594-SUM($I610:Q610))))</f>
        <v>0</v>
      </c>
      <c r="S610" s="31">
        <f>IF($I580="n/a",0,IF(S$4&lt;=$C610,0,IF(SUM($C610,$I580)&gt;S$4,$V594/$I580,$V594-SUM($I610:R610))))</f>
        <v>0</v>
      </c>
      <c r="T610" s="31">
        <f>IF($I580="n/a",0,IF(T$4&lt;=$C610,0,IF(SUM($C610,$I580)&gt;T$4,$V594/$I580,$V594-SUM($I610:S610))))</f>
        <v>0</v>
      </c>
      <c r="U610" s="31">
        <f>IF($I580="n/a",0,IF(U$4&lt;=$C610,0,IF(SUM($C610,$I580)&gt;U$4,$V594/$I580,$V594-SUM($I610:T610))))</f>
        <v>0</v>
      </c>
      <c r="V610" s="31">
        <f>IF($I580="n/a",0,IF(V$4&lt;=$C610,0,IF(SUM($C610,$I580)&gt;V$4,$V594/$I580,$V594-SUM($I610:U610))))</f>
        <v>0</v>
      </c>
      <c r="W610" s="31">
        <f>IF($I580="n/a",0,IF(W$4&lt;=$C610,0,IF(SUM($C610,$I580)&gt;W$4,$V594/$I580,$V594-SUM($I610:V610))))</f>
        <v>0</v>
      </c>
      <c r="X610" s="31">
        <f>IF($I580="n/a",0,IF(X$4&lt;=$C610,0,IF(SUM($C610,$I580)&gt;X$4,$V594/$I580,$V594-SUM($I610:W610))))</f>
        <v>0</v>
      </c>
      <c r="Y610" s="31">
        <f>IF($I580="n/a",0,IF(Y$4&lt;=$C610,0,IF(SUM($C610,$I580)&gt;Y$4,$V594/$I580,$V594-SUM($I610:X610))))</f>
        <v>0</v>
      </c>
      <c r="Z610" s="31">
        <f>IF($I580="n/a",0,IF(Z$4&lt;=$C610,0,IF(SUM($C610,$I580)&gt;Z$4,$V594/$I580,$V594-SUM($I610:Y610))))</f>
        <v>0</v>
      </c>
      <c r="AA610" s="31">
        <f>IF($I580="n/a",0,IF(AA$4&lt;=$C610,0,IF(SUM($C610,$I580)&gt;AA$4,$V594/$I580,$V594-SUM($I610:Z610))))</f>
        <v>0</v>
      </c>
      <c r="AB610" s="31">
        <f>IF($I580="n/a",0,IF(AB$4&lt;=$C610,0,IF(SUM($C610,$I580)&gt;AB$4,$V594/$I580,$V594-SUM($I610:AA610))))</f>
        <v>0</v>
      </c>
      <c r="AC610" s="31">
        <f>IF($I580="n/a",0,IF(AC$4&lt;=$C610,0,IF(SUM($C610,$I580)&gt;AC$4,$V594/$I580,$V594-SUM($I610:AB610))))</f>
        <v>0</v>
      </c>
      <c r="AD610" s="31">
        <f>IF($I580="n/a",0,IF(AD$4&lt;=$C610,0,IF(SUM($C610,$I580)&gt;AD$4,$V594/$I580,$V594-SUM($I610:AC610))))</f>
        <v>0</v>
      </c>
      <c r="AE610" s="31">
        <f>IF($I580="n/a",0,IF(AE$4&lt;=$C610,0,IF(SUM($C610,$I580)&gt;AE$4,$V594/$I580,$V594-SUM($I610:AD610))))</f>
        <v>0</v>
      </c>
      <c r="AF610" s="31">
        <f>IF($I580="n/a",0,IF(AF$4&lt;=$C610,0,IF(SUM($C610,$I580)&gt;AF$4,$V594/$I580,$V594-SUM($I610:AE610))))</f>
        <v>0</v>
      </c>
      <c r="AG610" s="31">
        <f>IF($I580="n/a",0,IF(AG$4&lt;=$C610,0,IF(SUM($C610,$I580)&gt;AG$4,$V594/$I580,$V594-SUM($I610:AF610))))</f>
        <v>0</v>
      </c>
      <c r="AH610" s="31">
        <f>IF($I580="n/a",0,IF(AH$4&lt;=$C610,0,IF(SUM($C610,$I580)&gt;AH$4,$V594/$I580,$V594-SUM($I610:AG610))))</f>
        <v>0</v>
      </c>
      <c r="AI610" s="31">
        <f>IF($I580="n/a",0,IF(AI$4&lt;=$C610,0,IF(SUM($C610,$I580)&gt;AI$4,$V594/$I580,$V594-SUM($I610:AH610))))</f>
        <v>0</v>
      </c>
      <c r="AJ610" s="31">
        <f>IF($I580="n/a",0,IF(AJ$4&lt;=$C610,0,IF(SUM($C610,$I580)&gt;AJ$4,$V594/$I580,$V594-SUM($I610:AI610))))</f>
        <v>0</v>
      </c>
      <c r="AK610" s="31">
        <f>IF($I580="n/a",0,IF(AK$4&lt;=$C610,0,IF(SUM($C610,$I580)&gt;AK$4,$V594/$I580,$V594-SUM($I610:AJ610))))</f>
        <v>0</v>
      </c>
      <c r="AL610" s="31">
        <f>IF($I580="n/a",0,IF(AL$4&lt;=$C610,0,IF(SUM($C610,$I580)&gt;AL$4,$V594/$I580,$V594-SUM($I610:AK610))))</f>
        <v>0</v>
      </c>
      <c r="AM610" s="31">
        <f>IF($I580="n/a",0,IF(AM$4&lt;=$C610,0,IF(SUM($C610,$I580)&gt;AM$4,$V594/$I580,$V594-SUM($I610:AL610))))</f>
        <v>0</v>
      </c>
      <c r="AN610" s="31">
        <f>IF($I580="n/a",0,IF(AN$4&lt;=$C610,0,IF(SUM($C610,$I580)&gt;AN$4,$V594/$I580,$V594-SUM($I610:AM610))))</f>
        <v>0</v>
      </c>
      <c r="AO610" s="31">
        <f>IF($I580="n/a",0,IF(AO$4&lt;=$C610,0,IF(SUM($C610,$I580)&gt;AO$4,$V594/$I580,$V594-SUM($I610:AN610))))</f>
        <v>0</v>
      </c>
      <c r="AP610" s="31">
        <f>IF($I580="n/a",0,IF(AP$4&lt;=$C610,0,IF(SUM($C610,$I580)&gt;AP$4,$V594/$I580,$V594-SUM($I610:AO610))))</f>
        <v>0</v>
      </c>
      <c r="AQ610" s="31">
        <f>IF($I580="n/a",0,IF(AQ$4&lt;=$C610,0,IF(SUM($C610,$I580)&gt;AQ$4,$V594/$I580,$V594-SUM($I610:AP610))))</f>
        <v>0</v>
      </c>
      <c r="AR610" s="31">
        <f>IF($I580="n/a",0,IF(AR$4&lt;=$C610,0,IF(SUM($C610,$I580)&gt;AR$4,$V594/$I580,$V594-SUM($I610:AQ610))))</f>
        <v>0</v>
      </c>
      <c r="AS610" s="31">
        <f>IF($I580="n/a",0,IF(AS$4&lt;=$C610,0,IF(SUM($C610,$I580)&gt;AS$4,$V594/$I580,$V594-SUM($I610:AR610))))</f>
        <v>0</v>
      </c>
      <c r="AT610" s="31">
        <f>IF($I580="n/a",0,IF(AT$4&lt;=$C610,0,IF(SUM($C610,$I580)&gt;AT$4,$V594/$I580,$V594-SUM($I610:AS610))))</f>
        <v>0</v>
      </c>
      <c r="AU610" s="31">
        <f>IF($I580="n/a",0,IF(AU$4&lt;=$C610,0,IF(SUM($C610,$I580)&gt;AU$4,$V594/$I580,$V594-SUM($I610:AT610))))</f>
        <v>0</v>
      </c>
      <c r="AV610" s="31">
        <f>IF($I580="n/a",0,IF(AV$4&lt;=$C610,0,IF(SUM($C610,$I580)&gt;AV$4,$V594/$I580,$V594-SUM($I610:AU610))))</f>
        <v>0</v>
      </c>
      <c r="AW610" s="31">
        <f>IF($I580="n/a",0,IF(AW$4&lt;=$C610,0,IF(SUM($C610,$I580)&gt;AW$4,$V594/$I580,$V594-SUM($I610:AV610))))</f>
        <v>0</v>
      </c>
      <c r="AX610" s="31">
        <f>IF($I580="n/a",0,IF(AX$4&lt;=$C610,0,IF(SUM($C610,$I580)&gt;AX$4,$V594/$I580,$V594-SUM($I610:AW610))))</f>
        <v>0</v>
      </c>
      <c r="AY610" s="31">
        <f>IF($I580="n/a",0,IF(AY$4&lt;=$C610,0,IF(SUM($C610,$I580)&gt;AY$4,$V594/$I580,$V594-SUM($I610:AX610))))</f>
        <v>0</v>
      </c>
      <c r="AZ610" s="31">
        <f>IF($I580="n/a",0,IF(AZ$4&lt;=$C610,0,IF(SUM($C610,$I580)&gt;AZ$4,$V594/$I580,$V594-SUM($I610:AY610))))</f>
        <v>0</v>
      </c>
      <c r="BA610" s="31">
        <f>IF($I580="n/a",0,IF(BA$4&lt;=$C610,0,IF(SUM($C610,$I580)&gt;BA$4,$V594/$I580,$V594-SUM($I610:AZ610))))</f>
        <v>0</v>
      </c>
      <c r="BB610" s="31">
        <f>IF($I580="n/a",0,IF(BB$4&lt;=$C610,0,IF(SUM($C610,$I580)&gt;BB$4,$V594/$I580,$V594-SUM($I610:BA610))))</f>
        <v>0</v>
      </c>
      <c r="BC610" s="31">
        <f>IF($I580="n/a",0,IF(BC$4&lt;=$C610,0,IF(SUM($C610,$I580)&gt;BC$4,$V594/$I580,$V594-SUM($I610:BB610))))</f>
        <v>0</v>
      </c>
      <c r="BD610" s="31">
        <f>IF($I580="n/a",0,IF(BD$4&lt;=$C610,0,IF(SUM($C610,$I580)&gt;BD$4,$V594/$I580,$V594-SUM($I610:BC610))))</f>
        <v>0</v>
      </c>
      <c r="BE610" s="31">
        <f>IF($I580="n/a",0,IF(BE$4&lt;=$C610,0,IF(SUM($C610,$I580)&gt;BE$4,$V594/$I580,$V594-SUM($I610:BD610))))</f>
        <v>0</v>
      </c>
      <c r="BF610" s="31">
        <f>IF($I580="n/a",0,IF(BF$4&lt;=$C610,0,IF(SUM($C610,$I580)&gt;BF$4,$V594/$I580,$V594-SUM($I610:BE610))))</f>
        <v>0</v>
      </c>
      <c r="BG610" s="31">
        <f>IF($I580="n/a",0,IF(BG$4&lt;=$C610,0,IF(SUM($C610,$I580)&gt;BG$4,$V594/$I580,$V594-SUM($I610:BF610))))</f>
        <v>0</v>
      </c>
      <c r="BH610" s="31">
        <f>IF($I580="n/a",0,IF(BH$4&lt;=$C610,0,IF(SUM($C610,$I580)&gt;BH$4,$V594/$I580,$V594-SUM($I610:BG610))))</f>
        <v>0</v>
      </c>
      <c r="BI610" s="31">
        <f>IF($I580="n/a",0,IF(BI$4&lt;=$C610,0,IF(SUM($C610,$I580)&gt;BI$4,$V594/$I580,$V594-SUM($I610:BH610))))</f>
        <v>0</v>
      </c>
      <c r="BJ610" s="31">
        <f>IF($I580="n/a",0,IF(BJ$4&lt;=$C610,0,IF(SUM($C610,$I580)&gt;BJ$4,$V594/$I580,$V594-SUM($I610:BI610))))</f>
        <v>0</v>
      </c>
      <c r="BK610" s="31">
        <f>IF($I580="n/a",0,IF(BK$4&lt;=$C610,0,IF(SUM($C610,$I580)&gt;BK$4,$V594/$I580,$V594-SUM($I610:BJ610))))</f>
        <v>0</v>
      </c>
      <c r="BL610" s="31">
        <f>IF($I580="n/a",0,IF(BL$4&lt;=$C610,0,IF(SUM($C610,$I580)&gt;BL$4,$V594/$I580,$V594-SUM($I610:BK610))))</f>
        <v>0</v>
      </c>
      <c r="BM610" s="31">
        <f>IF($I580="n/a",0,IF(BM$4&lt;=$C610,0,IF(SUM($C610,$I580)&gt;BM$4,$V594/$I580,$V594-SUM($I610:BL610))))</f>
        <v>0</v>
      </c>
      <c r="BN610" s="31">
        <f>IF($I580="n/a",0,IF(BN$4&lt;=$C610,0,IF(SUM($C610,$I580)&gt;BN$4,$V594/$I580,$V594-SUM($I610:BM610))))</f>
        <v>0</v>
      </c>
      <c r="BO610" s="31">
        <f>IF($I580="n/a",0,IF(BO$4&lt;=$C610,0,IF(SUM($C610,$I580)&gt;BO$4,$V594/$I580,$V594-SUM($I610:BN610))))</f>
        <v>0</v>
      </c>
      <c r="BP610" s="31">
        <f>IF($I580="n/a",0,IF(BP$4&lt;=$C610,0,IF(SUM($C610,$I580)&gt;BP$4,$V594/$I580,$V594-SUM($I610:BO610))))</f>
        <v>0</v>
      </c>
      <c r="BQ610" s="31">
        <f>IF($I580="n/a",0,IF(BQ$4&lt;=$C610,0,IF(SUM($C610,$I580)&gt;BQ$4,$V594/$I580,$V594-SUM($I610:BP610))))</f>
        <v>0</v>
      </c>
      <c r="BR610" s="31">
        <f>IF($I580="n/a",0,IF(BR$4&lt;=$C610,0,IF(SUM($C610,$I580)&gt;BR$4,$V594/$I580,$V594-SUM($I610:BQ610))))</f>
        <v>0</v>
      </c>
      <c r="BS610" s="31">
        <f>IF($I580="n/a",0,IF(BS$4&lt;=$C610,0,IF(SUM($C610,$I580)&gt;BS$4,$V594/$I580,$V594-SUM($I610:BR610))))</f>
        <v>0</v>
      </c>
      <c r="BT610" s="31">
        <f>IF($I580="n/a",0,IF(BT$4&lt;=$C610,0,IF(SUM($C610,$I580)&gt;BT$4,$V594/$I580,$V594-SUM($I610:BS610))))</f>
        <v>0</v>
      </c>
      <c r="BU610" s="31">
        <f>IF($I580="n/a",0,IF(BU$4&lt;=$C610,0,IF(SUM($C610,$I580)&gt;BU$4,$V594/$I580,$V594-SUM($I610:BT610))))</f>
        <v>0</v>
      </c>
      <c r="BV610" s="31">
        <f>IF($I580="n/a",0,IF(BV$4&lt;=$C610,0,IF(SUM($C610,$I580)&gt;BV$4,$V594/$I580,$V594-SUM($I610:BU610))))</f>
        <v>0</v>
      </c>
      <c r="BW610" s="31">
        <f>IF($I580="n/a",0,IF(BW$4&lt;=$C610,0,IF(SUM($C610,$I580)&gt;BW$4,$V594/$I580,$V594-SUM($I610:BV610))))</f>
        <v>0</v>
      </c>
      <c r="BX610" s="31">
        <f>IF($I580="n/a",0,IF(BX$4&lt;=$C610,0,IF(SUM($C610,$I580)&gt;BX$4,$V594/$I580,$V594-SUM($I610:BW610))))</f>
        <v>0</v>
      </c>
      <c r="BY610" s="31">
        <f>IF($I580="n/a",0,IF(BY$4&lt;=$C610,0,IF(SUM($C610,$I580)&gt;BY$4,$V594/$I580,$V594-SUM($I610:BX610))))</f>
        <v>0</v>
      </c>
      <c r="BZ610" s="31">
        <f>IF($I580="n/a",0,IF(BZ$4&lt;=$C610,0,IF(SUM($C610,$I580)&gt;BZ$4,$V594/$I580,$V594-SUM($I610:BY610))))</f>
        <v>0</v>
      </c>
      <c r="CA610" s="31">
        <f>IF($I580="n/a",0,IF(CA$4&lt;=$C610,0,IF(SUM($C610,$I580)&gt;CA$4,$V594/$I580,$V594-SUM($I610:BZ610))))</f>
        <v>0</v>
      </c>
      <c r="CB610" s="31">
        <f>IF($I580="n/a",0,IF(CB$4&lt;=$C610,0,IF(SUM($C610,$I580)&gt;CB$4,$V594/$I580,$V594-SUM($I610:CA610))))</f>
        <v>0</v>
      </c>
      <c r="CC610" s="31">
        <f>IF($I580="n/a",0,IF(CC$4&lt;=$C610,0,IF(SUM($C610,$I580)&gt;CC$4,$V594/$I580,$V594-SUM($I610:CB610))))</f>
        <v>0</v>
      </c>
      <c r="CD610" s="31">
        <f>IF($I580="n/a",0,IF(CD$4&lt;=$C610,0,IF(SUM($C610,$I580)&gt;CD$4,$V594/$I580,$V594-SUM($I610:CC610))))</f>
        <v>0</v>
      </c>
      <c r="CE610" s="31">
        <f>IF($I580="n/a",0,IF(CE$4&lt;=$C610,0,IF(SUM($C610,$I580)&gt;CE$4,$V594/$I580,$V594-SUM($I610:CD610))))</f>
        <v>0</v>
      </c>
      <c r="CF610" s="31">
        <f>IF($I580="n/a",0,IF(CF$4&lt;=$C610,0,IF(SUM($C610,$I580)&gt;CF$4,$V594/$I580,$V594-SUM($I610:CE610))))</f>
        <v>0</v>
      </c>
    </row>
    <row r="611" spans="1:84" s="153" customFormat="1" ht="12.75" customHeight="1">
      <c r="A611"/>
      <c r="C611" s="197">
        <v>2029</v>
      </c>
      <c r="D611" s="21" t="s">
        <v>58</v>
      </c>
      <c r="E611" s="21" t="s">
        <v>185</v>
      </c>
      <c r="I611" s="31"/>
      <c r="J611" s="31">
        <f>IF($I580="n/a",0,IF(J$4&lt;=$C611,0,IF(SUM($C611,$I580)&gt;J$4,$W594/$I580,$W594-SUM($I611:I611))))</f>
        <v>0</v>
      </c>
      <c r="K611" s="31">
        <f>IF($I580="n/a",0,IF(K$4&lt;=$C611,0,IF(SUM($C611,$I580)&gt;K$4,$W594/$I580,$W594-SUM($I611:J611))))</f>
        <v>0</v>
      </c>
      <c r="L611" s="31">
        <f>IF($I580="n/a",0,IF(L$4&lt;=$C611,0,IF(SUM($C611,$I580)&gt;L$4,$W594/$I580,$W594-SUM($I611:K611))))</f>
        <v>0</v>
      </c>
      <c r="M611" s="31">
        <f>IF($I580="n/a",0,IF(M$4&lt;=$C611,0,IF(SUM($C611,$I580)&gt;M$4,$W594/$I580,$W594-SUM($I611:L611))))</f>
        <v>0</v>
      </c>
      <c r="N611" s="31">
        <f>IF($I580="n/a",0,IF(N$4&lt;=$C611,0,IF(SUM($C611,$I580)&gt;N$4,$W594/$I580,$W594-SUM($I611:M611))))</f>
        <v>0</v>
      </c>
      <c r="O611" s="31">
        <f>IF($I580="n/a",0,IF(O$4&lt;=$C611,0,IF(SUM($C611,$I580)&gt;O$4,$W594/$I580,$W594-SUM($I611:N611))))</f>
        <v>0</v>
      </c>
      <c r="P611" s="31">
        <f>IF($I580="n/a",0,IF(P$4&lt;=$C611,0,IF(SUM($C611,$I580)&gt;P$4,$W594/$I580,$W594-SUM($I611:O611))))</f>
        <v>0</v>
      </c>
      <c r="Q611" s="31">
        <f>IF($I580="n/a",0,IF(Q$4&lt;=$C611,0,IF(SUM($C611,$I580)&gt;Q$4,$W594/$I580,$W594-SUM($I611:P611))))</f>
        <v>0</v>
      </c>
      <c r="R611" s="31">
        <f>IF($I580="n/a",0,IF(R$4&lt;=$C611,0,IF(SUM($C611,$I580)&gt;R$4,$W594/$I580,$W594-SUM($I611:Q611))))</f>
        <v>0</v>
      </c>
      <c r="S611" s="31">
        <f>IF($I580="n/a",0,IF(S$4&lt;=$C611,0,IF(SUM($C611,$I580)&gt;S$4,$W594/$I580,$W594-SUM($I611:R611))))</f>
        <v>0</v>
      </c>
      <c r="T611" s="31">
        <f>IF($I580="n/a",0,IF(T$4&lt;=$C611,0,IF(SUM($C611,$I580)&gt;T$4,$W594/$I580,$W594-SUM($I611:S611))))</f>
        <v>0</v>
      </c>
      <c r="U611" s="31">
        <f>IF($I580="n/a",0,IF(U$4&lt;=$C611,0,IF(SUM($C611,$I580)&gt;U$4,$W594/$I580,$W594-SUM($I611:T611))))</f>
        <v>0</v>
      </c>
      <c r="V611" s="31">
        <f>IF($I580="n/a",0,IF(V$4&lt;=$C611,0,IF(SUM($C611,$I580)&gt;V$4,$W594/$I580,$W594-SUM($I611:U611))))</f>
        <v>0</v>
      </c>
      <c r="W611" s="31">
        <f>IF($I580="n/a",0,IF(W$4&lt;=$C611,0,IF(SUM($C611,$I580)&gt;W$4,$W594/$I580,$W594-SUM($I611:V611))))</f>
        <v>0</v>
      </c>
      <c r="X611" s="31">
        <f>IF($I580="n/a",0,IF(X$4&lt;=$C611,0,IF(SUM($C611,$I580)&gt;X$4,$W594/$I580,$W594-SUM($I611:W611))))</f>
        <v>0</v>
      </c>
      <c r="Y611" s="31">
        <f>IF($I580="n/a",0,IF(Y$4&lt;=$C611,0,IF(SUM($C611,$I580)&gt;Y$4,$W594/$I580,$W594-SUM($I611:X611))))</f>
        <v>0</v>
      </c>
      <c r="Z611" s="31">
        <f>IF($I580="n/a",0,IF(Z$4&lt;=$C611,0,IF(SUM($C611,$I580)&gt;Z$4,$W594/$I580,$W594-SUM($I611:Y611))))</f>
        <v>0</v>
      </c>
      <c r="AA611" s="31">
        <f>IF($I580="n/a",0,IF(AA$4&lt;=$C611,0,IF(SUM($C611,$I580)&gt;AA$4,$W594/$I580,$W594-SUM($I611:Z611))))</f>
        <v>0</v>
      </c>
      <c r="AB611" s="31">
        <f>IF($I580="n/a",0,IF(AB$4&lt;=$C611,0,IF(SUM($C611,$I580)&gt;AB$4,$W594/$I580,$W594-SUM($I611:AA611))))</f>
        <v>0</v>
      </c>
      <c r="AC611" s="31">
        <f>IF($I580="n/a",0,IF(AC$4&lt;=$C611,0,IF(SUM($C611,$I580)&gt;AC$4,$W594/$I580,$W594-SUM($I611:AB611))))</f>
        <v>0</v>
      </c>
      <c r="AD611" s="31">
        <f>IF($I580="n/a",0,IF(AD$4&lt;=$C611,0,IF(SUM($C611,$I580)&gt;AD$4,$W594/$I580,$W594-SUM($I611:AC611))))</f>
        <v>0</v>
      </c>
      <c r="AE611" s="31">
        <f>IF($I580="n/a",0,IF(AE$4&lt;=$C611,0,IF(SUM($C611,$I580)&gt;AE$4,$W594/$I580,$W594-SUM($I611:AD611))))</f>
        <v>0</v>
      </c>
      <c r="AF611" s="31">
        <f>IF($I580="n/a",0,IF(AF$4&lt;=$C611,0,IF(SUM($C611,$I580)&gt;AF$4,$W594/$I580,$W594-SUM($I611:AE611))))</f>
        <v>0</v>
      </c>
      <c r="AG611" s="31">
        <f>IF($I580="n/a",0,IF(AG$4&lt;=$C611,0,IF(SUM($C611,$I580)&gt;AG$4,$W594/$I580,$W594-SUM($I611:AF611))))</f>
        <v>0</v>
      </c>
      <c r="AH611" s="31">
        <f>IF($I580="n/a",0,IF(AH$4&lt;=$C611,0,IF(SUM($C611,$I580)&gt;AH$4,$W594/$I580,$W594-SUM($I611:AG611))))</f>
        <v>0</v>
      </c>
      <c r="AI611" s="31">
        <f>IF($I580="n/a",0,IF(AI$4&lt;=$C611,0,IF(SUM($C611,$I580)&gt;AI$4,$W594/$I580,$W594-SUM($I611:AH611))))</f>
        <v>0</v>
      </c>
      <c r="AJ611" s="31">
        <f>IF($I580="n/a",0,IF(AJ$4&lt;=$C611,0,IF(SUM($C611,$I580)&gt;AJ$4,$W594/$I580,$W594-SUM($I611:AI611))))</f>
        <v>0</v>
      </c>
      <c r="AK611" s="31">
        <f>IF($I580="n/a",0,IF(AK$4&lt;=$C611,0,IF(SUM($C611,$I580)&gt;AK$4,$W594/$I580,$W594-SUM($I611:AJ611))))</f>
        <v>0</v>
      </c>
      <c r="AL611" s="31">
        <f>IF($I580="n/a",0,IF(AL$4&lt;=$C611,0,IF(SUM($C611,$I580)&gt;AL$4,$W594/$I580,$W594-SUM($I611:AK611))))</f>
        <v>0</v>
      </c>
      <c r="AM611" s="31">
        <f>IF($I580="n/a",0,IF(AM$4&lt;=$C611,0,IF(SUM($C611,$I580)&gt;AM$4,$W594/$I580,$W594-SUM($I611:AL611))))</f>
        <v>0</v>
      </c>
      <c r="AN611" s="31">
        <f>IF($I580="n/a",0,IF(AN$4&lt;=$C611,0,IF(SUM($C611,$I580)&gt;AN$4,$W594/$I580,$W594-SUM($I611:AM611))))</f>
        <v>0</v>
      </c>
      <c r="AO611" s="31">
        <f>IF($I580="n/a",0,IF(AO$4&lt;=$C611,0,IF(SUM($C611,$I580)&gt;AO$4,$W594/$I580,$W594-SUM($I611:AN611))))</f>
        <v>0</v>
      </c>
      <c r="AP611" s="31">
        <f>IF($I580="n/a",0,IF(AP$4&lt;=$C611,0,IF(SUM($C611,$I580)&gt;AP$4,$W594/$I580,$W594-SUM($I611:AO611))))</f>
        <v>0</v>
      </c>
      <c r="AQ611" s="31">
        <f>IF($I580="n/a",0,IF(AQ$4&lt;=$C611,0,IF(SUM($C611,$I580)&gt;AQ$4,$W594/$I580,$W594-SUM($I611:AP611))))</f>
        <v>0</v>
      </c>
      <c r="AR611" s="31">
        <f>IF($I580="n/a",0,IF(AR$4&lt;=$C611,0,IF(SUM($C611,$I580)&gt;AR$4,$W594/$I580,$W594-SUM($I611:AQ611))))</f>
        <v>0</v>
      </c>
      <c r="AS611" s="31">
        <f>IF($I580="n/a",0,IF(AS$4&lt;=$C611,0,IF(SUM($C611,$I580)&gt;AS$4,$W594/$I580,$W594-SUM($I611:AR611))))</f>
        <v>0</v>
      </c>
      <c r="AT611" s="31">
        <f>IF($I580="n/a",0,IF(AT$4&lt;=$C611,0,IF(SUM($C611,$I580)&gt;AT$4,$W594/$I580,$W594-SUM($I611:AS611))))</f>
        <v>0</v>
      </c>
      <c r="AU611" s="31">
        <f>IF($I580="n/a",0,IF(AU$4&lt;=$C611,0,IF(SUM($C611,$I580)&gt;AU$4,$W594/$I580,$W594-SUM($I611:AT611))))</f>
        <v>0</v>
      </c>
      <c r="AV611" s="31">
        <f>IF($I580="n/a",0,IF(AV$4&lt;=$C611,0,IF(SUM($C611,$I580)&gt;AV$4,$W594/$I580,$W594-SUM($I611:AU611))))</f>
        <v>0</v>
      </c>
      <c r="AW611" s="31">
        <f>IF($I580="n/a",0,IF(AW$4&lt;=$C611,0,IF(SUM($C611,$I580)&gt;AW$4,$W594/$I580,$W594-SUM($I611:AV611))))</f>
        <v>0</v>
      </c>
      <c r="AX611" s="31">
        <f>IF($I580="n/a",0,IF(AX$4&lt;=$C611,0,IF(SUM($C611,$I580)&gt;AX$4,$W594/$I580,$W594-SUM($I611:AW611))))</f>
        <v>0</v>
      </c>
      <c r="AY611" s="31">
        <f>IF($I580="n/a",0,IF(AY$4&lt;=$C611,0,IF(SUM($C611,$I580)&gt;AY$4,$W594/$I580,$W594-SUM($I611:AX611))))</f>
        <v>0</v>
      </c>
      <c r="AZ611" s="31">
        <f>IF($I580="n/a",0,IF(AZ$4&lt;=$C611,0,IF(SUM($C611,$I580)&gt;AZ$4,$W594/$I580,$W594-SUM($I611:AY611))))</f>
        <v>0</v>
      </c>
      <c r="BA611" s="31">
        <f>IF($I580="n/a",0,IF(BA$4&lt;=$C611,0,IF(SUM($C611,$I580)&gt;BA$4,$W594/$I580,$W594-SUM($I611:AZ611))))</f>
        <v>0</v>
      </c>
      <c r="BB611" s="31">
        <f>IF($I580="n/a",0,IF(BB$4&lt;=$C611,0,IF(SUM($C611,$I580)&gt;BB$4,$W594/$I580,$W594-SUM($I611:BA611))))</f>
        <v>0</v>
      </c>
      <c r="BC611" s="31">
        <f>IF($I580="n/a",0,IF(BC$4&lt;=$C611,0,IF(SUM($C611,$I580)&gt;BC$4,$W594/$I580,$W594-SUM($I611:BB611))))</f>
        <v>0</v>
      </c>
      <c r="BD611" s="31">
        <f>IF($I580="n/a",0,IF(BD$4&lt;=$C611,0,IF(SUM($C611,$I580)&gt;BD$4,$W594/$I580,$W594-SUM($I611:BC611))))</f>
        <v>0</v>
      </c>
      <c r="BE611" s="31">
        <f>IF($I580="n/a",0,IF(BE$4&lt;=$C611,0,IF(SUM($C611,$I580)&gt;BE$4,$W594/$I580,$W594-SUM($I611:BD611))))</f>
        <v>0</v>
      </c>
      <c r="BF611" s="31">
        <f>IF($I580="n/a",0,IF(BF$4&lt;=$C611,0,IF(SUM($C611,$I580)&gt;BF$4,$W594/$I580,$W594-SUM($I611:BE611))))</f>
        <v>0</v>
      </c>
      <c r="BG611" s="31">
        <f>IF($I580="n/a",0,IF(BG$4&lt;=$C611,0,IF(SUM($C611,$I580)&gt;BG$4,$W594/$I580,$W594-SUM($I611:BF611))))</f>
        <v>0</v>
      </c>
      <c r="BH611" s="31">
        <f>IF($I580="n/a",0,IF(BH$4&lt;=$C611,0,IF(SUM($C611,$I580)&gt;BH$4,$W594/$I580,$W594-SUM($I611:BG611))))</f>
        <v>0</v>
      </c>
      <c r="BI611" s="31">
        <f>IF($I580="n/a",0,IF(BI$4&lt;=$C611,0,IF(SUM($C611,$I580)&gt;BI$4,$W594/$I580,$W594-SUM($I611:BH611))))</f>
        <v>0</v>
      </c>
      <c r="BJ611" s="31">
        <f>IF($I580="n/a",0,IF(BJ$4&lt;=$C611,0,IF(SUM($C611,$I580)&gt;BJ$4,$W594/$I580,$W594-SUM($I611:BI611))))</f>
        <v>0</v>
      </c>
      <c r="BK611" s="31">
        <f>IF($I580="n/a",0,IF(BK$4&lt;=$C611,0,IF(SUM($C611,$I580)&gt;BK$4,$W594/$I580,$W594-SUM($I611:BJ611))))</f>
        <v>0</v>
      </c>
      <c r="BL611" s="31">
        <f>IF($I580="n/a",0,IF(BL$4&lt;=$C611,0,IF(SUM($C611,$I580)&gt;BL$4,$W594/$I580,$W594-SUM($I611:BK611))))</f>
        <v>0</v>
      </c>
      <c r="BM611" s="31">
        <f>IF($I580="n/a",0,IF(BM$4&lt;=$C611,0,IF(SUM($C611,$I580)&gt;BM$4,$W594/$I580,$W594-SUM($I611:BL611))))</f>
        <v>0</v>
      </c>
      <c r="BN611" s="31">
        <f>IF($I580="n/a",0,IF(BN$4&lt;=$C611,0,IF(SUM($C611,$I580)&gt;BN$4,$W594/$I580,$W594-SUM($I611:BM611))))</f>
        <v>0</v>
      </c>
      <c r="BO611" s="31">
        <f>IF($I580="n/a",0,IF(BO$4&lt;=$C611,0,IF(SUM($C611,$I580)&gt;BO$4,$W594/$I580,$W594-SUM($I611:BN611))))</f>
        <v>0</v>
      </c>
      <c r="BP611" s="31">
        <f>IF($I580="n/a",0,IF(BP$4&lt;=$C611,0,IF(SUM($C611,$I580)&gt;BP$4,$W594/$I580,$W594-SUM($I611:BO611))))</f>
        <v>0</v>
      </c>
      <c r="BQ611" s="31">
        <f>IF($I580="n/a",0,IF(BQ$4&lt;=$C611,0,IF(SUM($C611,$I580)&gt;BQ$4,$W594/$I580,$W594-SUM($I611:BP611))))</f>
        <v>0</v>
      </c>
      <c r="BR611" s="31">
        <f>IF($I580="n/a",0,IF(BR$4&lt;=$C611,0,IF(SUM($C611,$I580)&gt;BR$4,$W594/$I580,$W594-SUM($I611:BQ611))))</f>
        <v>0</v>
      </c>
      <c r="BS611" s="31">
        <f>IF($I580="n/a",0,IF(BS$4&lt;=$C611,0,IF(SUM($C611,$I580)&gt;BS$4,$W594/$I580,$W594-SUM($I611:BR611))))</f>
        <v>0</v>
      </c>
      <c r="BT611" s="31">
        <f>IF($I580="n/a",0,IF(BT$4&lt;=$C611,0,IF(SUM($C611,$I580)&gt;BT$4,$W594/$I580,$W594-SUM($I611:BS611))))</f>
        <v>0</v>
      </c>
      <c r="BU611" s="31">
        <f>IF($I580="n/a",0,IF(BU$4&lt;=$C611,0,IF(SUM($C611,$I580)&gt;BU$4,$W594/$I580,$W594-SUM($I611:BT611))))</f>
        <v>0</v>
      </c>
      <c r="BV611" s="31">
        <f>IF($I580="n/a",0,IF(BV$4&lt;=$C611,0,IF(SUM($C611,$I580)&gt;BV$4,$W594/$I580,$W594-SUM($I611:BU611))))</f>
        <v>0</v>
      </c>
      <c r="BW611" s="31">
        <f>IF($I580="n/a",0,IF(BW$4&lt;=$C611,0,IF(SUM($C611,$I580)&gt;BW$4,$W594/$I580,$W594-SUM($I611:BV611))))</f>
        <v>0</v>
      </c>
      <c r="BX611" s="31">
        <f>IF($I580="n/a",0,IF(BX$4&lt;=$C611,0,IF(SUM($C611,$I580)&gt;BX$4,$W594/$I580,$W594-SUM($I611:BW611))))</f>
        <v>0</v>
      </c>
      <c r="BY611" s="31">
        <f>IF($I580="n/a",0,IF(BY$4&lt;=$C611,0,IF(SUM($C611,$I580)&gt;BY$4,$W594/$I580,$W594-SUM($I611:BX611))))</f>
        <v>0</v>
      </c>
      <c r="BZ611" s="31">
        <f>IF($I580="n/a",0,IF(BZ$4&lt;=$C611,0,IF(SUM($C611,$I580)&gt;BZ$4,$W594/$I580,$W594-SUM($I611:BY611))))</f>
        <v>0</v>
      </c>
      <c r="CA611" s="31">
        <f>IF($I580="n/a",0,IF(CA$4&lt;=$C611,0,IF(SUM($C611,$I580)&gt;CA$4,$W594/$I580,$W594-SUM($I611:BZ611))))</f>
        <v>0</v>
      </c>
      <c r="CB611" s="31">
        <f>IF($I580="n/a",0,IF(CB$4&lt;=$C611,0,IF(SUM($C611,$I580)&gt;CB$4,$W594/$I580,$W594-SUM($I611:CA611))))</f>
        <v>0</v>
      </c>
      <c r="CC611" s="31">
        <f>IF($I580="n/a",0,IF(CC$4&lt;=$C611,0,IF(SUM($C611,$I580)&gt;CC$4,$W594/$I580,$W594-SUM($I611:CB611))))</f>
        <v>0</v>
      </c>
      <c r="CD611" s="31">
        <f>IF($I580="n/a",0,IF(CD$4&lt;=$C611,0,IF(SUM($C611,$I580)&gt;CD$4,$W594/$I580,$W594-SUM($I611:CC611))))</f>
        <v>0</v>
      </c>
      <c r="CE611" s="31">
        <f>IF($I580="n/a",0,IF(CE$4&lt;=$C611,0,IF(SUM($C611,$I580)&gt;CE$4,$W594/$I580,$W594-SUM($I611:CD611))))</f>
        <v>0</v>
      </c>
      <c r="CF611" s="31">
        <f>IF($I580="n/a",0,IF(CF$4&lt;=$C611,0,IF(SUM($C611,$I580)&gt;CF$4,$W594/$I580,$W594-SUM($I611:CE611))))</f>
        <v>0</v>
      </c>
    </row>
    <row r="612" spans="1:84" s="153" customFormat="1" ht="12.75" customHeight="1">
      <c r="A612"/>
      <c r="C612" s="197">
        <v>2030</v>
      </c>
      <c r="D612" s="21" t="s">
        <v>59</v>
      </c>
      <c r="E612" s="21" t="s">
        <v>185</v>
      </c>
      <c r="I612" s="31"/>
      <c r="J612" s="31">
        <f>IF($I580="n/a",0,IF(J$4&lt;=$C612,0,IF(SUM($C612,$I580)&gt;J$4,$X594/$I580,$X594-SUM($I612:I612))))</f>
        <v>0</v>
      </c>
      <c r="K612" s="31">
        <f>IF($I580="n/a",0,IF(K$4&lt;=$C612,0,IF(SUM($C612,$I580)&gt;K$4,$X594/$I580,$X594-SUM($I612:J612))))</f>
        <v>0</v>
      </c>
      <c r="L612" s="31">
        <f>IF($I580="n/a",0,IF(L$4&lt;=$C612,0,IF(SUM($C612,$I580)&gt;L$4,$X594/$I580,$X594-SUM($I612:K612))))</f>
        <v>0</v>
      </c>
      <c r="M612" s="31">
        <f>IF($I580="n/a",0,IF(M$4&lt;=$C612,0,IF(SUM($C612,$I580)&gt;M$4,$X594/$I580,$X594-SUM($I612:L612))))</f>
        <v>0</v>
      </c>
      <c r="N612" s="31">
        <f>IF($I580="n/a",0,IF(N$4&lt;=$C612,0,IF(SUM($C612,$I580)&gt;N$4,$X594/$I580,$X594-SUM($I612:M612))))</f>
        <v>0</v>
      </c>
      <c r="O612" s="31">
        <f>IF($I580="n/a",0,IF(O$4&lt;=$C612,0,IF(SUM($C612,$I580)&gt;O$4,$X594/$I580,$X594-SUM($I612:N612))))</f>
        <v>0</v>
      </c>
      <c r="P612" s="31">
        <f>IF($I580="n/a",0,IF(P$4&lt;=$C612,0,IF(SUM($C612,$I580)&gt;P$4,$X594/$I580,$X594-SUM($I612:O612))))</f>
        <v>0</v>
      </c>
      <c r="Q612" s="31">
        <f>IF($I580="n/a",0,IF(Q$4&lt;=$C612,0,IF(SUM($C612,$I580)&gt;Q$4,$X594/$I580,$X594-SUM($I612:P612))))</f>
        <v>0</v>
      </c>
      <c r="R612" s="31">
        <f>IF($I580="n/a",0,IF(R$4&lt;=$C612,0,IF(SUM($C612,$I580)&gt;R$4,$X594/$I580,$X594-SUM($I612:Q612))))</f>
        <v>0</v>
      </c>
      <c r="S612" s="31">
        <f>IF($I580="n/a",0,IF(S$4&lt;=$C612,0,IF(SUM($C612,$I580)&gt;S$4,$X594/$I580,$X594-SUM($I612:R612))))</f>
        <v>0</v>
      </c>
      <c r="T612" s="31">
        <f>IF($I580="n/a",0,IF(T$4&lt;=$C612,0,IF(SUM($C612,$I580)&gt;T$4,$X594/$I580,$X594-SUM($I612:S612))))</f>
        <v>0</v>
      </c>
      <c r="U612" s="31">
        <f>IF($I580="n/a",0,IF(U$4&lt;=$C612,0,IF(SUM($C612,$I580)&gt;U$4,$X594/$I580,$X594-SUM($I612:T612))))</f>
        <v>0</v>
      </c>
      <c r="V612" s="31">
        <f>IF($I580="n/a",0,IF(V$4&lt;=$C612,0,IF(SUM($C612,$I580)&gt;V$4,$X594/$I580,$X594-SUM($I612:U612))))</f>
        <v>0</v>
      </c>
      <c r="W612" s="31">
        <f>IF($I580="n/a",0,IF(W$4&lt;=$C612,0,IF(SUM($C612,$I580)&gt;W$4,$X594/$I580,$X594-SUM($I612:V612))))</f>
        <v>0</v>
      </c>
      <c r="X612" s="31">
        <f>IF($I580="n/a",0,IF(X$4&lt;=$C612,0,IF(SUM($C612,$I580)&gt;X$4,$X594/$I580,$X594-SUM($I612:W612))))</f>
        <v>0</v>
      </c>
      <c r="Y612" s="31">
        <f>IF($I580="n/a",0,IF(Y$4&lt;=$C612,0,IF(SUM($C612,$I580)&gt;Y$4,$X594/$I580,$X594-SUM($I612:X612))))</f>
        <v>0</v>
      </c>
      <c r="Z612" s="31">
        <f>IF($I580="n/a",0,IF(Z$4&lt;=$C612,0,IF(SUM($C612,$I580)&gt;Z$4,$X594/$I580,$X594-SUM($I612:Y612))))</f>
        <v>0</v>
      </c>
      <c r="AA612" s="31">
        <f>IF($I580="n/a",0,IF(AA$4&lt;=$C612,0,IF(SUM($C612,$I580)&gt;AA$4,$X594/$I580,$X594-SUM($I612:Z612))))</f>
        <v>0</v>
      </c>
      <c r="AB612" s="31">
        <f>IF($I580="n/a",0,IF(AB$4&lt;=$C612,0,IF(SUM($C612,$I580)&gt;AB$4,$X594/$I580,$X594-SUM($I612:AA612))))</f>
        <v>0</v>
      </c>
      <c r="AC612" s="31">
        <f>IF($I580="n/a",0,IF(AC$4&lt;=$C612,0,IF(SUM($C612,$I580)&gt;AC$4,$X594/$I580,$X594-SUM($I612:AB612))))</f>
        <v>0</v>
      </c>
      <c r="AD612" s="31">
        <f>IF($I580="n/a",0,IF(AD$4&lt;=$C612,0,IF(SUM($C612,$I580)&gt;AD$4,$X594/$I580,$X594-SUM($I612:AC612))))</f>
        <v>0</v>
      </c>
      <c r="AE612" s="31">
        <f>IF($I580="n/a",0,IF(AE$4&lt;=$C612,0,IF(SUM($C612,$I580)&gt;AE$4,$X594/$I580,$X594-SUM($I612:AD612))))</f>
        <v>0</v>
      </c>
      <c r="AF612" s="31">
        <f>IF($I580="n/a",0,IF(AF$4&lt;=$C612,0,IF(SUM($C612,$I580)&gt;AF$4,$X594/$I580,$X594-SUM($I612:AE612))))</f>
        <v>0</v>
      </c>
      <c r="AG612" s="31">
        <f>IF($I580="n/a",0,IF(AG$4&lt;=$C612,0,IF(SUM($C612,$I580)&gt;AG$4,$X594/$I580,$X594-SUM($I612:AF612))))</f>
        <v>0</v>
      </c>
      <c r="AH612" s="31">
        <f>IF($I580="n/a",0,IF(AH$4&lt;=$C612,0,IF(SUM($C612,$I580)&gt;AH$4,$X594/$I580,$X594-SUM($I612:AG612))))</f>
        <v>0</v>
      </c>
      <c r="AI612" s="31">
        <f>IF($I580="n/a",0,IF(AI$4&lt;=$C612,0,IF(SUM($C612,$I580)&gt;AI$4,$X594/$I580,$X594-SUM($I612:AH612))))</f>
        <v>0</v>
      </c>
      <c r="AJ612" s="31">
        <f>IF($I580="n/a",0,IF(AJ$4&lt;=$C612,0,IF(SUM($C612,$I580)&gt;AJ$4,$X594/$I580,$X594-SUM($I612:AI612))))</f>
        <v>0</v>
      </c>
      <c r="AK612" s="31">
        <f>IF($I580="n/a",0,IF(AK$4&lt;=$C612,0,IF(SUM($C612,$I580)&gt;AK$4,$X594/$I580,$X594-SUM($I612:AJ612))))</f>
        <v>0</v>
      </c>
      <c r="AL612" s="31">
        <f>IF($I580="n/a",0,IF(AL$4&lt;=$C612,0,IF(SUM($C612,$I580)&gt;AL$4,$X594/$I580,$X594-SUM($I612:AK612))))</f>
        <v>0</v>
      </c>
      <c r="AM612" s="31">
        <f>IF($I580="n/a",0,IF(AM$4&lt;=$C612,0,IF(SUM($C612,$I580)&gt;AM$4,$X594/$I580,$X594-SUM($I612:AL612))))</f>
        <v>0</v>
      </c>
      <c r="AN612" s="31">
        <f>IF($I580="n/a",0,IF(AN$4&lt;=$C612,0,IF(SUM($C612,$I580)&gt;AN$4,$X594/$I580,$X594-SUM($I612:AM612))))</f>
        <v>0</v>
      </c>
      <c r="AO612" s="31">
        <f>IF($I580="n/a",0,IF(AO$4&lt;=$C612,0,IF(SUM($C612,$I580)&gt;AO$4,$X594/$I580,$X594-SUM($I612:AN612))))</f>
        <v>0</v>
      </c>
      <c r="AP612" s="31">
        <f>IF($I580="n/a",0,IF(AP$4&lt;=$C612,0,IF(SUM($C612,$I580)&gt;AP$4,$X594/$I580,$X594-SUM($I612:AO612))))</f>
        <v>0</v>
      </c>
      <c r="AQ612" s="31">
        <f>IF($I580="n/a",0,IF(AQ$4&lt;=$C612,0,IF(SUM($C612,$I580)&gt;AQ$4,$X594/$I580,$X594-SUM($I612:AP612))))</f>
        <v>0</v>
      </c>
      <c r="AR612" s="31">
        <f>IF($I580="n/a",0,IF(AR$4&lt;=$C612,0,IF(SUM($C612,$I580)&gt;AR$4,$X594/$I580,$X594-SUM($I612:AQ612))))</f>
        <v>0</v>
      </c>
      <c r="AS612" s="31">
        <f>IF($I580="n/a",0,IF(AS$4&lt;=$C612,0,IF(SUM($C612,$I580)&gt;AS$4,$X594/$I580,$X594-SUM($I612:AR612))))</f>
        <v>0</v>
      </c>
      <c r="AT612" s="31">
        <f>IF($I580="n/a",0,IF(AT$4&lt;=$C612,0,IF(SUM($C612,$I580)&gt;AT$4,$X594/$I580,$X594-SUM($I612:AS612))))</f>
        <v>0</v>
      </c>
      <c r="AU612" s="31">
        <f>IF($I580="n/a",0,IF(AU$4&lt;=$C612,0,IF(SUM($C612,$I580)&gt;AU$4,$X594/$I580,$X594-SUM($I612:AT612))))</f>
        <v>0</v>
      </c>
      <c r="AV612" s="31">
        <f>IF($I580="n/a",0,IF(AV$4&lt;=$C612,0,IF(SUM($C612,$I580)&gt;AV$4,$X594/$I580,$X594-SUM($I612:AU612))))</f>
        <v>0</v>
      </c>
      <c r="AW612" s="31">
        <f>IF($I580="n/a",0,IF(AW$4&lt;=$C612,0,IF(SUM($C612,$I580)&gt;AW$4,$X594/$I580,$X594-SUM($I612:AV612))))</f>
        <v>0</v>
      </c>
      <c r="AX612" s="31">
        <f>IF($I580="n/a",0,IF(AX$4&lt;=$C612,0,IF(SUM($C612,$I580)&gt;AX$4,$X594/$I580,$X594-SUM($I612:AW612))))</f>
        <v>0</v>
      </c>
      <c r="AY612" s="31">
        <f>IF($I580="n/a",0,IF(AY$4&lt;=$C612,0,IF(SUM($C612,$I580)&gt;AY$4,$X594/$I580,$X594-SUM($I612:AX612))))</f>
        <v>0</v>
      </c>
      <c r="AZ612" s="31">
        <f>IF($I580="n/a",0,IF(AZ$4&lt;=$C612,0,IF(SUM($C612,$I580)&gt;AZ$4,$X594/$I580,$X594-SUM($I612:AY612))))</f>
        <v>0</v>
      </c>
      <c r="BA612" s="31">
        <f>IF($I580="n/a",0,IF(BA$4&lt;=$C612,0,IF(SUM($C612,$I580)&gt;BA$4,$X594/$I580,$X594-SUM($I612:AZ612))))</f>
        <v>0</v>
      </c>
      <c r="BB612" s="31">
        <f>IF($I580="n/a",0,IF(BB$4&lt;=$C612,0,IF(SUM($C612,$I580)&gt;BB$4,$X594/$I580,$X594-SUM($I612:BA612))))</f>
        <v>0</v>
      </c>
      <c r="BC612" s="31">
        <f>IF($I580="n/a",0,IF(BC$4&lt;=$C612,0,IF(SUM($C612,$I580)&gt;BC$4,$X594/$I580,$X594-SUM($I612:BB612))))</f>
        <v>0</v>
      </c>
      <c r="BD612" s="31">
        <f>IF($I580="n/a",0,IF(BD$4&lt;=$C612,0,IF(SUM($C612,$I580)&gt;BD$4,$X594/$I580,$X594-SUM($I612:BC612))))</f>
        <v>0</v>
      </c>
      <c r="BE612" s="31">
        <f>IF($I580="n/a",0,IF(BE$4&lt;=$C612,0,IF(SUM($C612,$I580)&gt;BE$4,$X594/$I580,$X594-SUM($I612:BD612))))</f>
        <v>0</v>
      </c>
      <c r="BF612" s="31">
        <f>IF($I580="n/a",0,IF(BF$4&lt;=$C612,0,IF(SUM($C612,$I580)&gt;BF$4,$X594/$I580,$X594-SUM($I612:BE612))))</f>
        <v>0</v>
      </c>
      <c r="BG612" s="31">
        <f>IF($I580="n/a",0,IF(BG$4&lt;=$C612,0,IF(SUM($C612,$I580)&gt;BG$4,$X594/$I580,$X594-SUM($I612:BF612))))</f>
        <v>0</v>
      </c>
      <c r="BH612" s="31">
        <f>IF($I580="n/a",0,IF(BH$4&lt;=$C612,0,IF(SUM($C612,$I580)&gt;BH$4,$X594/$I580,$X594-SUM($I612:BG612))))</f>
        <v>0</v>
      </c>
      <c r="BI612" s="31">
        <f>IF($I580="n/a",0,IF(BI$4&lt;=$C612,0,IF(SUM($C612,$I580)&gt;BI$4,$X594/$I580,$X594-SUM($I612:BH612))))</f>
        <v>0</v>
      </c>
      <c r="BJ612" s="31">
        <f>IF($I580="n/a",0,IF(BJ$4&lt;=$C612,0,IF(SUM($C612,$I580)&gt;BJ$4,$X594/$I580,$X594-SUM($I612:BI612))))</f>
        <v>0</v>
      </c>
      <c r="BK612" s="31">
        <f>IF($I580="n/a",0,IF(BK$4&lt;=$C612,0,IF(SUM($C612,$I580)&gt;BK$4,$X594/$I580,$X594-SUM($I612:BJ612))))</f>
        <v>0</v>
      </c>
      <c r="BL612" s="31">
        <f>IF($I580="n/a",0,IF(BL$4&lt;=$C612,0,IF(SUM($C612,$I580)&gt;BL$4,$X594/$I580,$X594-SUM($I612:BK612))))</f>
        <v>0</v>
      </c>
      <c r="BM612" s="31">
        <f>IF($I580="n/a",0,IF(BM$4&lt;=$C612,0,IF(SUM($C612,$I580)&gt;BM$4,$X594/$I580,$X594-SUM($I612:BL612))))</f>
        <v>0</v>
      </c>
      <c r="BN612" s="31">
        <f>IF($I580="n/a",0,IF(BN$4&lt;=$C612,0,IF(SUM($C612,$I580)&gt;BN$4,$X594/$I580,$X594-SUM($I612:BM612))))</f>
        <v>0</v>
      </c>
      <c r="BO612" s="31">
        <f>IF($I580="n/a",0,IF(BO$4&lt;=$C612,0,IF(SUM($C612,$I580)&gt;BO$4,$X594/$I580,$X594-SUM($I612:BN612))))</f>
        <v>0</v>
      </c>
      <c r="BP612" s="31">
        <f>IF($I580="n/a",0,IF(BP$4&lt;=$C612,0,IF(SUM($C612,$I580)&gt;BP$4,$X594/$I580,$X594-SUM($I612:BO612))))</f>
        <v>0</v>
      </c>
      <c r="BQ612" s="31">
        <f>IF($I580="n/a",0,IF(BQ$4&lt;=$C612,0,IF(SUM($C612,$I580)&gt;BQ$4,$X594/$I580,$X594-SUM($I612:BP612))))</f>
        <v>0</v>
      </c>
      <c r="BR612" s="31">
        <f>IF($I580="n/a",0,IF(BR$4&lt;=$C612,0,IF(SUM($C612,$I580)&gt;BR$4,$X594/$I580,$X594-SUM($I612:BQ612))))</f>
        <v>0</v>
      </c>
      <c r="BS612" s="31">
        <f>IF($I580="n/a",0,IF(BS$4&lt;=$C612,0,IF(SUM($C612,$I580)&gt;BS$4,$X594/$I580,$X594-SUM($I612:BR612))))</f>
        <v>0</v>
      </c>
      <c r="BT612" s="31">
        <f>IF($I580="n/a",0,IF(BT$4&lt;=$C612,0,IF(SUM($C612,$I580)&gt;BT$4,$X594/$I580,$X594-SUM($I612:BS612))))</f>
        <v>0</v>
      </c>
      <c r="BU612" s="31">
        <f>IF($I580="n/a",0,IF(BU$4&lt;=$C612,0,IF(SUM($C612,$I580)&gt;BU$4,$X594/$I580,$X594-SUM($I612:BT612))))</f>
        <v>0</v>
      </c>
      <c r="BV612" s="31">
        <f>IF($I580="n/a",0,IF(BV$4&lt;=$C612,0,IF(SUM($C612,$I580)&gt;BV$4,$X594/$I580,$X594-SUM($I612:BU612))))</f>
        <v>0</v>
      </c>
      <c r="BW612" s="31">
        <f>IF($I580="n/a",0,IF(BW$4&lt;=$C612,0,IF(SUM($C612,$I580)&gt;BW$4,$X594/$I580,$X594-SUM($I612:BV612))))</f>
        <v>0</v>
      </c>
      <c r="BX612" s="31">
        <f>IF($I580="n/a",0,IF(BX$4&lt;=$C612,0,IF(SUM($C612,$I580)&gt;BX$4,$X594/$I580,$X594-SUM($I612:BW612))))</f>
        <v>0</v>
      </c>
      <c r="BY612" s="31">
        <f>IF($I580="n/a",0,IF(BY$4&lt;=$C612,0,IF(SUM($C612,$I580)&gt;BY$4,$X594/$I580,$X594-SUM($I612:BX612))))</f>
        <v>0</v>
      </c>
      <c r="BZ612" s="31">
        <f>IF($I580="n/a",0,IF(BZ$4&lt;=$C612,0,IF(SUM($C612,$I580)&gt;BZ$4,$X594/$I580,$X594-SUM($I612:BY612))))</f>
        <v>0</v>
      </c>
      <c r="CA612" s="31">
        <f>IF($I580="n/a",0,IF(CA$4&lt;=$C612,0,IF(SUM($C612,$I580)&gt;CA$4,$X594/$I580,$X594-SUM($I612:BZ612))))</f>
        <v>0</v>
      </c>
      <c r="CB612" s="31">
        <f>IF($I580="n/a",0,IF(CB$4&lt;=$C612,0,IF(SUM($C612,$I580)&gt;CB$4,$X594/$I580,$X594-SUM($I612:CA612))))</f>
        <v>0</v>
      </c>
      <c r="CC612" s="31">
        <f>IF($I580="n/a",0,IF(CC$4&lt;=$C612,0,IF(SUM($C612,$I580)&gt;CC$4,$X594/$I580,$X594-SUM($I612:CB612))))</f>
        <v>0</v>
      </c>
      <c r="CD612" s="31">
        <f>IF($I580="n/a",0,IF(CD$4&lt;=$C612,0,IF(SUM($C612,$I580)&gt;CD$4,$X594/$I580,$X594-SUM($I612:CC612))))</f>
        <v>0</v>
      </c>
      <c r="CE612" s="31">
        <f>IF($I580="n/a",0,IF(CE$4&lt;=$C612,0,IF(SUM($C612,$I580)&gt;CE$4,$X594/$I580,$X594-SUM($I612:CD612))))</f>
        <v>0</v>
      </c>
      <c r="CF612" s="31">
        <f>IF($I580="n/a",0,IF(CF$4&lt;=$C612,0,IF(SUM($C612,$I580)&gt;CF$4,$X594/$I580,$X594-SUM($I612:CE612))))</f>
        <v>0</v>
      </c>
    </row>
    <row r="613" spans="1:84" s="153" customFormat="1" ht="12.75" customHeight="1">
      <c r="A613"/>
      <c r="C613" s="197">
        <v>2031</v>
      </c>
      <c r="D613" s="21" t="s">
        <v>60</v>
      </c>
      <c r="E613" s="21" t="s">
        <v>185</v>
      </c>
      <c r="I613" s="31"/>
      <c r="J613" s="31">
        <f>IF($I580="n/a",0,IF(J$4&lt;=$C613,0,IF(SUM($C613,$I580)&gt;J$4,$Y594/$I580,$Y594-SUM($I613:I613))))</f>
        <v>0</v>
      </c>
      <c r="K613" s="31">
        <f>IF($I580="n/a",0,IF(K$4&lt;=$C613,0,IF(SUM($C613,$I580)&gt;K$4,$Y594/$I580,$Y594-SUM($I613:J613))))</f>
        <v>0</v>
      </c>
      <c r="L613" s="31">
        <f>IF($I580="n/a",0,IF(L$4&lt;=$C613,0,IF(SUM($C613,$I580)&gt;L$4,$Y594/$I580,$Y594-SUM($I613:K613))))</f>
        <v>0</v>
      </c>
      <c r="M613" s="31">
        <f>IF($I580="n/a",0,IF(M$4&lt;=$C613,0,IF(SUM($C613,$I580)&gt;M$4,$Y594/$I580,$Y594-SUM($I613:L613))))</f>
        <v>0</v>
      </c>
      <c r="N613" s="31">
        <f>IF($I580="n/a",0,IF(N$4&lt;=$C613,0,IF(SUM($C613,$I580)&gt;N$4,$Y594/$I580,$Y594-SUM($I613:M613))))</f>
        <v>0</v>
      </c>
      <c r="O613" s="31">
        <f>IF($I580="n/a",0,IF(O$4&lt;=$C613,0,IF(SUM($C613,$I580)&gt;O$4,$Y594/$I580,$Y594-SUM($I613:N613))))</f>
        <v>0</v>
      </c>
      <c r="P613" s="31">
        <f>IF($I580="n/a",0,IF(P$4&lt;=$C613,0,IF(SUM($C613,$I580)&gt;P$4,$Y594/$I580,$Y594-SUM($I613:O613))))</f>
        <v>0</v>
      </c>
      <c r="Q613" s="31">
        <f>IF($I580="n/a",0,IF(Q$4&lt;=$C613,0,IF(SUM($C613,$I580)&gt;Q$4,$Y594/$I580,$Y594-SUM($I613:P613))))</f>
        <v>0</v>
      </c>
      <c r="R613" s="31">
        <f>IF($I580="n/a",0,IF(R$4&lt;=$C613,0,IF(SUM($C613,$I580)&gt;R$4,$Y594/$I580,$Y594-SUM($I613:Q613))))</f>
        <v>0</v>
      </c>
      <c r="S613" s="31">
        <f>IF($I580="n/a",0,IF(S$4&lt;=$C613,0,IF(SUM($C613,$I580)&gt;S$4,$Y594/$I580,$Y594-SUM($I613:R613))))</f>
        <v>0</v>
      </c>
      <c r="T613" s="31">
        <f>IF($I580="n/a",0,IF(T$4&lt;=$C613,0,IF(SUM($C613,$I580)&gt;T$4,$Y594/$I580,$Y594-SUM($I613:S613))))</f>
        <v>0</v>
      </c>
      <c r="U613" s="31">
        <f>IF($I580="n/a",0,IF(U$4&lt;=$C613,0,IF(SUM($C613,$I580)&gt;U$4,$Y594/$I580,$Y594-SUM($I613:T613))))</f>
        <v>0</v>
      </c>
      <c r="V613" s="31">
        <f>IF($I580="n/a",0,IF(V$4&lt;=$C613,0,IF(SUM($C613,$I580)&gt;V$4,$Y594/$I580,$Y594-SUM($I613:U613))))</f>
        <v>0</v>
      </c>
      <c r="W613" s="31">
        <f>IF($I580="n/a",0,IF(W$4&lt;=$C613,0,IF(SUM($C613,$I580)&gt;W$4,$Y594/$I580,$Y594-SUM($I613:V613))))</f>
        <v>0</v>
      </c>
      <c r="X613" s="31">
        <f>IF($I580="n/a",0,IF(X$4&lt;=$C613,0,IF(SUM($C613,$I580)&gt;X$4,$Y594/$I580,$Y594-SUM($I613:W613))))</f>
        <v>0</v>
      </c>
      <c r="Y613" s="31">
        <f>IF($I580="n/a",0,IF(Y$4&lt;=$C613,0,IF(SUM($C613,$I580)&gt;Y$4,$Y594/$I580,$Y594-SUM($I613:X613))))</f>
        <v>0</v>
      </c>
      <c r="Z613" s="31">
        <f>IF($I580="n/a",0,IF(Z$4&lt;=$C613,0,IF(SUM($C613,$I580)&gt;Z$4,$Y594/$I580,$Y594-SUM($I613:Y613))))</f>
        <v>0</v>
      </c>
      <c r="AA613" s="31">
        <f>IF($I580="n/a",0,IF(AA$4&lt;=$C613,0,IF(SUM($C613,$I580)&gt;AA$4,$Y594/$I580,$Y594-SUM($I613:Z613))))</f>
        <v>0</v>
      </c>
      <c r="AB613" s="31">
        <f>IF($I580="n/a",0,IF(AB$4&lt;=$C613,0,IF(SUM($C613,$I580)&gt;AB$4,$Y594/$I580,$Y594-SUM($I613:AA613))))</f>
        <v>0</v>
      </c>
      <c r="AC613" s="31">
        <f>IF($I580="n/a",0,IF(AC$4&lt;=$C613,0,IF(SUM($C613,$I580)&gt;AC$4,$Y594/$I580,$Y594-SUM($I613:AB613))))</f>
        <v>0</v>
      </c>
      <c r="AD613" s="31">
        <f>IF($I580="n/a",0,IF(AD$4&lt;=$C613,0,IF(SUM($C613,$I580)&gt;AD$4,$Y594/$I580,$Y594-SUM($I613:AC613))))</f>
        <v>0</v>
      </c>
      <c r="AE613" s="31">
        <f>IF($I580="n/a",0,IF(AE$4&lt;=$C613,0,IF(SUM($C613,$I580)&gt;AE$4,$Y594/$I580,$Y594-SUM($I613:AD613))))</f>
        <v>0</v>
      </c>
      <c r="AF613" s="31">
        <f>IF($I580="n/a",0,IF(AF$4&lt;=$C613,0,IF(SUM($C613,$I580)&gt;AF$4,$Y594/$I580,$Y594-SUM($I613:AE613))))</f>
        <v>0</v>
      </c>
      <c r="AG613" s="31">
        <f>IF($I580="n/a",0,IF(AG$4&lt;=$C613,0,IF(SUM($C613,$I580)&gt;AG$4,$Y594/$I580,$Y594-SUM($I613:AF613))))</f>
        <v>0</v>
      </c>
      <c r="AH613" s="31">
        <f>IF($I580="n/a",0,IF(AH$4&lt;=$C613,0,IF(SUM($C613,$I580)&gt;AH$4,$Y594/$I580,$Y594-SUM($I613:AG613))))</f>
        <v>0</v>
      </c>
      <c r="AI613" s="31">
        <f>IF($I580="n/a",0,IF(AI$4&lt;=$C613,0,IF(SUM($C613,$I580)&gt;AI$4,$Y594/$I580,$Y594-SUM($I613:AH613))))</f>
        <v>0</v>
      </c>
      <c r="AJ613" s="31">
        <f>IF($I580="n/a",0,IF(AJ$4&lt;=$C613,0,IF(SUM($C613,$I580)&gt;AJ$4,$Y594/$I580,$Y594-SUM($I613:AI613))))</f>
        <v>0</v>
      </c>
      <c r="AK613" s="31">
        <f>IF($I580="n/a",0,IF(AK$4&lt;=$C613,0,IF(SUM($C613,$I580)&gt;AK$4,$Y594/$I580,$Y594-SUM($I613:AJ613))))</f>
        <v>0</v>
      </c>
      <c r="AL613" s="31">
        <f>IF($I580="n/a",0,IF(AL$4&lt;=$C613,0,IF(SUM($C613,$I580)&gt;AL$4,$Y594/$I580,$Y594-SUM($I613:AK613))))</f>
        <v>0</v>
      </c>
      <c r="AM613" s="31">
        <f>IF($I580="n/a",0,IF(AM$4&lt;=$C613,0,IF(SUM($C613,$I580)&gt;AM$4,$Y594/$I580,$Y594-SUM($I613:AL613))))</f>
        <v>0</v>
      </c>
      <c r="AN613" s="31">
        <f>IF($I580="n/a",0,IF(AN$4&lt;=$C613,0,IF(SUM($C613,$I580)&gt;AN$4,$Y594/$I580,$Y594-SUM($I613:AM613))))</f>
        <v>0</v>
      </c>
      <c r="AO613" s="31">
        <f>IF($I580="n/a",0,IF(AO$4&lt;=$C613,0,IF(SUM($C613,$I580)&gt;AO$4,$Y594/$I580,$Y594-SUM($I613:AN613))))</f>
        <v>0</v>
      </c>
      <c r="AP613" s="31">
        <f>IF($I580="n/a",0,IF(AP$4&lt;=$C613,0,IF(SUM($C613,$I580)&gt;AP$4,$Y594/$I580,$Y594-SUM($I613:AO613))))</f>
        <v>0</v>
      </c>
      <c r="AQ613" s="31">
        <f>IF($I580="n/a",0,IF(AQ$4&lt;=$C613,0,IF(SUM($C613,$I580)&gt;AQ$4,$Y594/$I580,$Y594-SUM($I613:AP613))))</f>
        <v>0</v>
      </c>
      <c r="AR613" s="31">
        <f>IF($I580="n/a",0,IF(AR$4&lt;=$C613,0,IF(SUM($C613,$I580)&gt;AR$4,$Y594/$I580,$Y594-SUM($I613:AQ613))))</f>
        <v>0</v>
      </c>
      <c r="AS613" s="31">
        <f>IF($I580="n/a",0,IF(AS$4&lt;=$C613,0,IF(SUM($C613,$I580)&gt;AS$4,$Y594/$I580,$Y594-SUM($I613:AR613))))</f>
        <v>0</v>
      </c>
      <c r="AT613" s="31">
        <f>IF($I580="n/a",0,IF(AT$4&lt;=$C613,0,IF(SUM($C613,$I580)&gt;AT$4,$Y594/$I580,$Y594-SUM($I613:AS613))))</f>
        <v>0</v>
      </c>
      <c r="AU613" s="31">
        <f>IF($I580="n/a",0,IF(AU$4&lt;=$C613,0,IF(SUM($C613,$I580)&gt;AU$4,$Y594/$I580,$Y594-SUM($I613:AT613))))</f>
        <v>0</v>
      </c>
      <c r="AV613" s="31">
        <f>IF($I580="n/a",0,IF(AV$4&lt;=$C613,0,IF(SUM($C613,$I580)&gt;AV$4,$Y594/$I580,$Y594-SUM($I613:AU613))))</f>
        <v>0</v>
      </c>
      <c r="AW613" s="31">
        <f>IF($I580="n/a",0,IF(AW$4&lt;=$C613,0,IF(SUM($C613,$I580)&gt;AW$4,$Y594/$I580,$Y594-SUM($I613:AV613))))</f>
        <v>0</v>
      </c>
      <c r="AX613" s="31">
        <f>IF($I580="n/a",0,IF(AX$4&lt;=$C613,0,IF(SUM($C613,$I580)&gt;AX$4,$Y594/$I580,$Y594-SUM($I613:AW613))))</f>
        <v>0</v>
      </c>
      <c r="AY613" s="31">
        <f>IF($I580="n/a",0,IF(AY$4&lt;=$C613,0,IF(SUM($C613,$I580)&gt;AY$4,$Y594/$I580,$Y594-SUM($I613:AX613))))</f>
        <v>0</v>
      </c>
      <c r="AZ613" s="31">
        <f>IF($I580="n/a",0,IF(AZ$4&lt;=$C613,0,IF(SUM($C613,$I580)&gt;AZ$4,$Y594/$I580,$Y594-SUM($I613:AY613))))</f>
        <v>0</v>
      </c>
      <c r="BA613" s="31">
        <f>IF($I580="n/a",0,IF(BA$4&lt;=$C613,0,IF(SUM($C613,$I580)&gt;BA$4,$Y594/$I580,$Y594-SUM($I613:AZ613))))</f>
        <v>0</v>
      </c>
      <c r="BB613" s="31">
        <f>IF($I580="n/a",0,IF(BB$4&lt;=$C613,0,IF(SUM($C613,$I580)&gt;BB$4,$Y594/$I580,$Y594-SUM($I613:BA613))))</f>
        <v>0</v>
      </c>
      <c r="BC613" s="31">
        <f>IF($I580="n/a",0,IF(BC$4&lt;=$C613,0,IF(SUM($C613,$I580)&gt;BC$4,$Y594/$I580,$Y594-SUM($I613:BB613))))</f>
        <v>0</v>
      </c>
      <c r="BD613" s="31">
        <f>IF($I580="n/a",0,IF(BD$4&lt;=$C613,0,IF(SUM($C613,$I580)&gt;BD$4,$Y594/$I580,$Y594-SUM($I613:BC613))))</f>
        <v>0</v>
      </c>
      <c r="BE613" s="31">
        <f>IF($I580="n/a",0,IF(BE$4&lt;=$C613,0,IF(SUM($C613,$I580)&gt;BE$4,$Y594/$I580,$Y594-SUM($I613:BD613))))</f>
        <v>0</v>
      </c>
      <c r="BF613" s="31">
        <f>IF($I580="n/a",0,IF(BF$4&lt;=$C613,0,IF(SUM($C613,$I580)&gt;BF$4,$Y594/$I580,$Y594-SUM($I613:BE613))))</f>
        <v>0</v>
      </c>
      <c r="BG613" s="31">
        <f>IF($I580="n/a",0,IF(BG$4&lt;=$C613,0,IF(SUM($C613,$I580)&gt;BG$4,$Y594/$I580,$Y594-SUM($I613:BF613))))</f>
        <v>0</v>
      </c>
      <c r="BH613" s="31">
        <f>IF($I580="n/a",0,IF(BH$4&lt;=$C613,0,IF(SUM($C613,$I580)&gt;BH$4,$Y594/$I580,$Y594-SUM($I613:BG613))))</f>
        <v>0</v>
      </c>
      <c r="BI613" s="31">
        <f>IF($I580="n/a",0,IF(BI$4&lt;=$C613,0,IF(SUM($C613,$I580)&gt;BI$4,$Y594/$I580,$Y594-SUM($I613:BH613))))</f>
        <v>0</v>
      </c>
      <c r="BJ613" s="31">
        <f>IF($I580="n/a",0,IF(BJ$4&lt;=$C613,0,IF(SUM($C613,$I580)&gt;BJ$4,$Y594/$I580,$Y594-SUM($I613:BI613))))</f>
        <v>0</v>
      </c>
      <c r="BK613" s="31">
        <f>IF($I580="n/a",0,IF(BK$4&lt;=$C613,0,IF(SUM($C613,$I580)&gt;BK$4,$Y594/$I580,$Y594-SUM($I613:BJ613))))</f>
        <v>0</v>
      </c>
      <c r="BL613" s="31">
        <f>IF($I580="n/a",0,IF(BL$4&lt;=$C613,0,IF(SUM($C613,$I580)&gt;BL$4,$Y594/$I580,$Y594-SUM($I613:BK613))))</f>
        <v>0</v>
      </c>
      <c r="BM613" s="31">
        <f>IF($I580="n/a",0,IF(BM$4&lt;=$C613,0,IF(SUM($C613,$I580)&gt;BM$4,$Y594/$I580,$Y594-SUM($I613:BL613))))</f>
        <v>0</v>
      </c>
      <c r="BN613" s="31">
        <f>IF($I580="n/a",0,IF(BN$4&lt;=$C613,0,IF(SUM($C613,$I580)&gt;BN$4,$Y594/$I580,$Y594-SUM($I613:BM613))))</f>
        <v>0</v>
      </c>
      <c r="BO613" s="31">
        <f>IF($I580="n/a",0,IF(BO$4&lt;=$C613,0,IF(SUM($C613,$I580)&gt;BO$4,$Y594/$I580,$Y594-SUM($I613:BN613))))</f>
        <v>0</v>
      </c>
      <c r="BP613" s="31">
        <f>IF($I580="n/a",0,IF(BP$4&lt;=$C613,0,IF(SUM($C613,$I580)&gt;BP$4,$Y594/$I580,$Y594-SUM($I613:BO613))))</f>
        <v>0</v>
      </c>
      <c r="BQ613" s="31">
        <f>IF($I580="n/a",0,IF(BQ$4&lt;=$C613,0,IF(SUM($C613,$I580)&gt;BQ$4,$Y594/$I580,$Y594-SUM($I613:BP613))))</f>
        <v>0</v>
      </c>
      <c r="BR613" s="31">
        <f>IF($I580="n/a",0,IF(BR$4&lt;=$C613,0,IF(SUM($C613,$I580)&gt;BR$4,$Y594/$I580,$Y594-SUM($I613:BQ613))))</f>
        <v>0</v>
      </c>
      <c r="BS613" s="31">
        <f>IF($I580="n/a",0,IF(BS$4&lt;=$C613,0,IF(SUM($C613,$I580)&gt;BS$4,$Y594/$I580,$Y594-SUM($I613:BR613))))</f>
        <v>0</v>
      </c>
      <c r="BT613" s="31">
        <f>IF($I580="n/a",0,IF(BT$4&lt;=$C613,0,IF(SUM($C613,$I580)&gt;BT$4,$Y594/$I580,$Y594-SUM($I613:BS613))))</f>
        <v>0</v>
      </c>
      <c r="BU613" s="31">
        <f>IF($I580="n/a",0,IF(BU$4&lt;=$C613,0,IF(SUM($C613,$I580)&gt;BU$4,$Y594/$I580,$Y594-SUM($I613:BT613))))</f>
        <v>0</v>
      </c>
      <c r="BV613" s="31">
        <f>IF($I580="n/a",0,IF(BV$4&lt;=$C613,0,IF(SUM($C613,$I580)&gt;BV$4,$Y594/$I580,$Y594-SUM($I613:BU613))))</f>
        <v>0</v>
      </c>
      <c r="BW613" s="31">
        <f>IF($I580="n/a",0,IF(BW$4&lt;=$C613,0,IF(SUM($C613,$I580)&gt;BW$4,$Y594/$I580,$Y594-SUM($I613:BV613))))</f>
        <v>0</v>
      </c>
      <c r="BX613" s="31">
        <f>IF($I580="n/a",0,IF(BX$4&lt;=$C613,0,IF(SUM($C613,$I580)&gt;BX$4,$Y594/$I580,$Y594-SUM($I613:BW613))))</f>
        <v>0</v>
      </c>
      <c r="BY613" s="31">
        <f>IF($I580="n/a",0,IF(BY$4&lt;=$C613,0,IF(SUM($C613,$I580)&gt;BY$4,$Y594/$I580,$Y594-SUM($I613:BX613))))</f>
        <v>0</v>
      </c>
      <c r="BZ613" s="31">
        <f>IF($I580="n/a",0,IF(BZ$4&lt;=$C613,0,IF(SUM($C613,$I580)&gt;BZ$4,$Y594/$I580,$Y594-SUM($I613:BY613))))</f>
        <v>0</v>
      </c>
      <c r="CA613" s="31">
        <f>IF($I580="n/a",0,IF(CA$4&lt;=$C613,0,IF(SUM($C613,$I580)&gt;CA$4,$Y594/$I580,$Y594-SUM($I613:BZ613))))</f>
        <v>0</v>
      </c>
      <c r="CB613" s="31">
        <f>IF($I580="n/a",0,IF(CB$4&lt;=$C613,0,IF(SUM($C613,$I580)&gt;CB$4,$Y594/$I580,$Y594-SUM($I613:CA613))))</f>
        <v>0</v>
      </c>
      <c r="CC613" s="31">
        <f>IF($I580="n/a",0,IF(CC$4&lt;=$C613,0,IF(SUM($C613,$I580)&gt;CC$4,$Y594/$I580,$Y594-SUM($I613:CB613))))</f>
        <v>0</v>
      </c>
      <c r="CD613" s="31">
        <f>IF($I580="n/a",0,IF(CD$4&lt;=$C613,0,IF(SUM($C613,$I580)&gt;CD$4,$Y594/$I580,$Y594-SUM($I613:CC613))))</f>
        <v>0</v>
      </c>
      <c r="CE613" s="31">
        <f>IF($I580="n/a",0,IF(CE$4&lt;=$C613,0,IF(SUM($C613,$I580)&gt;CE$4,$Y594/$I580,$Y594-SUM($I613:CD613))))</f>
        <v>0</v>
      </c>
      <c r="CF613" s="31">
        <f>IF($I580="n/a",0,IF(CF$4&lt;=$C613,0,IF(SUM($C613,$I580)&gt;CF$4,$Y594/$I580,$Y594-SUM($I613:CE613))))</f>
        <v>0</v>
      </c>
    </row>
    <row r="614" spans="1:84" s="153" customFormat="1" ht="12.75" customHeight="1">
      <c r="A614"/>
      <c r="C614" s="197">
        <v>2032</v>
      </c>
      <c r="D614" s="21" t="s">
        <v>61</v>
      </c>
      <c r="E614" s="21" t="s">
        <v>185</v>
      </c>
      <c r="I614" s="31"/>
      <c r="J614" s="31">
        <f>IF($I580="n/a",0,IF(J$4&lt;=$C614,0,IF(SUM($C614,$I580)&gt;J$4,$Z594/$I580,$Z594-SUM($I614:I614))))</f>
        <v>0</v>
      </c>
      <c r="K614" s="31">
        <f>IF($I580="n/a",0,IF(K$4&lt;=$C614,0,IF(SUM($C614,$I580)&gt;K$4,$Z594/$I580,$Z594-SUM($I614:J614))))</f>
        <v>0</v>
      </c>
      <c r="L614" s="31">
        <f>IF($I580="n/a",0,IF(L$4&lt;=$C614,0,IF(SUM($C614,$I580)&gt;L$4,$Z594/$I580,$Z594-SUM($I614:K614))))</f>
        <v>0</v>
      </c>
      <c r="M614" s="31">
        <f>IF($I580="n/a",0,IF(M$4&lt;=$C614,0,IF(SUM($C614,$I580)&gt;M$4,$Z594/$I580,$Z594-SUM($I614:L614))))</f>
        <v>0</v>
      </c>
      <c r="N614" s="31">
        <f>IF($I580="n/a",0,IF(N$4&lt;=$C614,0,IF(SUM($C614,$I580)&gt;N$4,$Z594/$I580,$Z594-SUM($I614:M614))))</f>
        <v>0</v>
      </c>
      <c r="O614" s="31">
        <f>IF($I580="n/a",0,IF(O$4&lt;=$C614,0,IF(SUM($C614,$I580)&gt;O$4,$Z594/$I580,$Z594-SUM($I614:N614))))</f>
        <v>0</v>
      </c>
      <c r="P614" s="31">
        <f>IF($I580="n/a",0,IF(P$4&lt;=$C614,0,IF(SUM($C614,$I580)&gt;P$4,$Z594/$I580,$Z594-SUM($I614:O614))))</f>
        <v>0</v>
      </c>
      <c r="Q614" s="31">
        <f>IF($I580="n/a",0,IF(Q$4&lt;=$C614,0,IF(SUM($C614,$I580)&gt;Q$4,$Z594/$I580,$Z594-SUM($I614:P614))))</f>
        <v>0</v>
      </c>
      <c r="R614" s="31">
        <f>IF($I580="n/a",0,IF(R$4&lt;=$C614,0,IF(SUM($C614,$I580)&gt;R$4,$Z594/$I580,$Z594-SUM($I614:Q614))))</f>
        <v>0</v>
      </c>
      <c r="S614" s="31">
        <f>IF($I580="n/a",0,IF(S$4&lt;=$C614,0,IF(SUM($C614,$I580)&gt;S$4,$Z594/$I580,$Z594-SUM($I614:R614))))</f>
        <v>0</v>
      </c>
      <c r="T614" s="31">
        <f>IF($I580="n/a",0,IF(T$4&lt;=$C614,0,IF(SUM($C614,$I580)&gt;T$4,$Z594/$I580,$Z594-SUM($I614:S614))))</f>
        <v>0</v>
      </c>
      <c r="U614" s="31">
        <f>IF($I580="n/a",0,IF(U$4&lt;=$C614,0,IF(SUM($C614,$I580)&gt;U$4,$Z594/$I580,$Z594-SUM($I614:T614))))</f>
        <v>0</v>
      </c>
      <c r="V614" s="31">
        <f>IF($I580="n/a",0,IF(V$4&lt;=$C614,0,IF(SUM($C614,$I580)&gt;V$4,$Z594/$I580,$Z594-SUM($I614:U614))))</f>
        <v>0</v>
      </c>
      <c r="W614" s="31">
        <f>IF($I580="n/a",0,IF(W$4&lt;=$C614,0,IF(SUM($C614,$I580)&gt;W$4,$Z594/$I580,$Z594-SUM($I614:V614))))</f>
        <v>0</v>
      </c>
      <c r="X614" s="31">
        <f>IF($I580="n/a",0,IF(X$4&lt;=$C614,0,IF(SUM($C614,$I580)&gt;X$4,$Z594/$I580,$Z594-SUM($I614:W614))))</f>
        <v>0</v>
      </c>
      <c r="Y614" s="31">
        <f>IF($I580="n/a",0,IF(Y$4&lt;=$C614,0,IF(SUM($C614,$I580)&gt;Y$4,$Z594/$I580,$Z594-SUM($I614:X614))))</f>
        <v>0</v>
      </c>
      <c r="Z614" s="31">
        <f>IF($I580="n/a",0,IF(Z$4&lt;=$C614,0,IF(SUM($C614,$I580)&gt;Z$4,$Z594/$I580,$Z594-SUM($I614:Y614))))</f>
        <v>0</v>
      </c>
      <c r="AA614" s="31">
        <f>IF($I580="n/a",0,IF(AA$4&lt;=$C614,0,IF(SUM($C614,$I580)&gt;AA$4,$Z594/$I580,$Z594-SUM($I614:Z614))))</f>
        <v>0</v>
      </c>
      <c r="AB614" s="31">
        <f>IF($I580="n/a",0,IF(AB$4&lt;=$C614,0,IF(SUM($C614,$I580)&gt;AB$4,$Z594/$I580,$Z594-SUM($I614:AA614))))</f>
        <v>0</v>
      </c>
      <c r="AC614" s="31">
        <f>IF($I580="n/a",0,IF(AC$4&lt;=$C614,0,IF(SUM($C614,$I580)&gt;AC$4,$Z594/$I580,$Z594-SUM($I614:AB614))))</f>
        <v>0</v>
      </c>
      <c r="AD614" s="31">
        <f>IF($I580="n/a",0,IF(AD$4&lt;=$C614,0,IF(SUM($C614,$I580)&gt;AD$4,$Z594/$I580,$Z594-SUM($I614:AC614))))</f>
        <v>0</v>
      </c>
      <c r="AE614" s="31">
        <f>IF($I580="n/a",0,IF(AE$4&lt;=$C614,0,IF(SUM($C614,$I580)&gt;AE$4,$Z594/$I580,$Z594-SUM($I614:AD614))))</f>
        <v>0</v>
      </c>
      <c r="AF614" s="31">
        <f>IF($I580="n/a",0,IF(AF$4&lt;=$C614,0,IF(SUM($C614,$I580)&gt;AF$4,$Z594/$I580,$Z594-SUM($I614:AE614))))</f>
        <v>0</v>
      </c>
      <c r="AG614" s="31">
        <f>IF($I580="n/a",0,IF(AG$4&lt;=$C614,0,IF(SUM($C614,$I580)&gt;AG$4,$Z594/$I580,$Z594-SUM($I614:AF614))))</f>
        <v>0</v>
      </c>
      <c r="AH614" s="31">
        <f>IF($I580="n/a",0,IF(AH$4&lt;=$C614,0,IF(SUM($C614,$I580)&gt;AH$4,$Z594/$I580,$Z594-SUM($I614:AG614))))</f>
        <v>0</v>
      </c>
      <c r="AI614" s="31">
        <f>IF($I580="n/a",0,IF(AI$4&lt;=$C614,0,IF(SUM($C614,$I580)&gt;AI$4,$Z594/$I580,$Z594-SUM($I614:AH614))))</f>
        <v>0</v>
      </c>
      <c r="AJ614" s="31">
        <f>IF($I580="n/a",0,IF(AJ$4&lt;=$C614,0,IF(SUM($C614,$I580)&gt;AJ$4,$Z594/$I580,$Z594-SUM($I614:AI614))))</f>
        <v>0</v>
      </c>
      <c r="AK614" s="31">
        <f>IF($I580="n/a",0,IF(AK$4&lt;=$C614,0,IF(SUM($C614,$I580)&gt;AK$4,$Z594/$I580,$Z594-SUM($I614:AJ614))))</f>
        <v>0</v>
      </c>
      <c r="AL614" s="31">
        <f>IF($I580="n/a",0,IF(AL$4&lt;=$C614,0,IF(SUM($C614,$I580)&gt;AL$4,$Z594/$I580,$Z594-SUM($I614:AK614))))</f>
        <v>0</v>
      </c>
      <c r="AM614" s="31">
        <f>IF($I580="n/a",0,IF(AM$4&lt;=$C614,0,IF(SUM($C614,$I580)&gt;AM$4,$Z594/$I580,$Z594-SUM($I614:AL614))))</f>
        <v>0</v>
      </c>
      <c r="AN614" s="31">
        <f>IF($I580="n/a",0,IF(AN$4&lt;=$C614,0,IF(SUM($C614,$I580)&gt;AN$4,$Z594/$I580,$Z594-SUM($I614:AM614))))</f>
        <v>0</v>
      </c>
      <c r="AO614" s="31">
        <f>IF($I580="n/a",0,IF(AO$4&lt;=$C614,0,IF(SUM($C614,$I580)&gt;AO$4,$Z594/$I580,$Z594-SUM($I614:AN614))))</f>
        <v>0</v>
      </c>
      <c r="AP614" s="31">
        <f>IF($I580="n/a",0,IF(AP$4&lt;=$C614,0,IF(SUM($C614,$I580)&gt;AP$4,$Z594/$I580,$Z594-SUM($I614:AO614))))</f>
        <v>0</v>
      </c>
      <c r="AQ614" s="31">
        <f>IF($I580="n/a",0,IF(AQ$4&lt;=$C614,0,IF(SUM($C614,$I580)&gt;AQ$4,$Z594/$I580,$Z594-SUM($I614:AP614))))</f>
        <v>0</v>
      </c>
      <c r="AR614" s="31">
        <f>IF($I580="n/a",0,IF(AR$4&lt;=$C614,0,IF(SUM($C614,$I580)&gt;AR$4,$Z594/$I580,$Z594-SUM($I614:AQ614))))</f>
        <v>0</v>
      </c>
      <c r="AS614" s="31">
        <f>IF($I580="n/a",0,IF(AS$4&lt;=$C614,0,IF(SUM($C614,$I580)&gt;AS$4,$Z594/$I580,$Z594-SUM($I614:AR614))))</f>
        <v>0</v>
      </c>
      <c r="AT614" s="31">
        <f>IF($I580="n/a",0,IF(AT$4&lt;=$C614,0,IF(SUM($C614,$I580)&gt;AT$4,$Z594/$I580,$Z594-SUM($I614:AS614))))</f>
        <v>0</v>
      </c>
      <c r="AU614" s="31">
        <f>IF($I580="n/a",0,IF(AU$4&lt;=$C614,0,IF(SUM($C614,$I580)&gt;AU$4,$Z594/$I580,$Z594-SUM($I614:AT614))))</f>
        <v>0</v>
      </c>
      <c r="AV614" s="31">
        <f>IF($I580="n/a",0,IF(AV$4&lt;=$C614,0,IF(SUM($C614,$I580)&gt;AV$4,$Z594/$I580,$Z594-SUM($I614:AU614))))</f>
        <v>0</v>
      </c>
      <c r="AW614" s="31">
        <f>IF($I580="n/a",0,IF(AW$4&lt;=$C614,0,IF(SUM($C614,$I580)&gt;AW$4,$Z594/$I580,$Z594-SUM($I614:AV614))))</f>
        <v>0</v>
      </c>
      <c r="AX614" s="31">
        <f>IF($I580="n/a",0,IF(AX$4&lt;=$C614,0,IF(SUM($C614,$I580)&gt;AX$4,$Z594/$I580,$Z594-SUM($I614:AW614))))</f>
        <v>0</v>
      </c>
      <c r="AY614" s="31">
        <f>IF($I580="n/a",0,IF(AY$4&lt;=$C614,0,IF(SUM($C614,$I580)&gt;AY$4,$Z594/$I580,$Z594-SUM($I614:AX614))))</f>
        <v>0</v>
      </c>
      <c r="AZ614" s="31">
        <f>IF($I580="n/a",0,IF(AZ$4&lt;=$C614,0,IF(SUM($C614,$I580)&gt;AZ$4,$Z594/$I580,$Z594-SUM($I614:AY614))))</f>
        <v>0</v>
      </c>
      <c r="BA614" s="31">
        <f>IF($I580="n/a",0,IF(BA$4&lt;=$C614,0,IF(SUM($C614,$I580)&gt;BA$4,$Z594/$I580,$Z594-SUM($I614:AZ614))))</f>
        <v>0</v>
      </c>
      <c r="BB614" s="31">
        <f>IF($I580="n/a",0,IF(BB$4&lt;=$C614,0,IF(SUM($C614,$I580)&gt;BB$4,$Z594/$I580,$Z594-SUM($I614:BA614))))</f>
        <v>0</v>
      </c>
      <c r="BC614" s="31">
        <f>IF($I580="n/a",0,IF(BC$4&lt;=$C614,0,IF(SUM($C614,$I580)&gt;BC$4,$Z594/$I580,$Z594-SUM($I614:BB614))))</f>
        <v>0</v>
      </c>
      <c r="BD614" s="31">
        <f>IF($I580="n/a",0,IF(BD$4&lt;=$C614,0,IF(SUM($C614,$I580)&gt;BD$4,$Z594/$I580,$Z594-SUM($I614:BC614))))</f>
        <v>0</v>
      </c>
      <c r="BE614" s="31">
        <f>IF($I580="n/a",0,IF(BE$4&lt;=$C614,0,IF(SUM($C614,$I580)&gt;BE$4,$Z594/$I580,$Z594-SUM($I614:BD614))))</f>
        <v>0</v>
      </c>
      <c r="BF614" s="31">
        <f>IF($I580="n/a",0,IF(BF$4&lt;=$C614,0,IF(SUM($C614,$I580)&gt;BF$4,$Z594/$I580,$Z594-SUM($I614:BE614))))</f>
        <v>0</v>
      </c>
      <c r="BG614" s="31">
        <f>IF($I580="n/a",0,IF(BG$4&lt;=$C614,0,IF(SUM($C614,$I580)&gt;BG$4,$Z594/$I580,$Z594-SUM($I614:BF614))))</f>
        <v>0</v>
      </c>
      <c r="BH614" s="31">
        <f>IF($I580="n/a",0,IF(BH$4&lt;=$C614,0,IF(SUM($C614,$I580)&gt;BH$4,$Z594/$I580,$Z594-SUM($I614:BG614))))</f>
        <v>0</v>
      </c>
      <c r="BI614" s="31">
        <f>IF($I580="n/a",0,IF(BI$4&lt;=$C614,0,IF(SUM($C614,$I580)&gt;BI$4,$Z594/$I580,$Z594-SUM($I614:BH614))))</f>
        <v>0</v>
      </c>
      <c r="BJ614" s="31">
        <f>IF($I580="n/a",0,IF(BJ$4&lt;=$C614,0,IF(SUM($C614,$I580)&gt;BJ$4,$Z594/$I580,$Z594-SUM($I614:BI614))))</f>
        <v>0</v>
      </c>
      <c r="BK614" s="31">
        <f>IF($I580="n/a",0,IF(BK$4&lt;=$C614,0,IF(SUM($C614,$I580)&gt;BK$4,$Z594/$I580,$Z594-SUM($I614:BJ614))))</f>
        <v>0</v>
      </c>
      <c r="BL614" s="31">
        <f>IF($I580="n/a",0,IF(BL$4&lt;=$C614,0,IF(SUM($C614,$I580)&gt;BL$4,$Z594/$I580,$Z594-SUM($I614:BK614))))</f>
        <v>0</v>
      </c>
      <c r="BM614" s="31">
        <f>IF($I580="n/a",0,IF(BM$4&lt;=$C614,0,IF(SUM($C614,$I580)&gt;BM$4,$Z594/$I580,$Z594-SUM($I614:BL614))))</f>
        <v>0</v>
      </c>
      <c r="BN614" s="31">
        <f>IF($I580="n/a",0,IF(BN$4&lt;=$C614,0,IF(SUM($C614,$I580)&gt;BN$4,$Z594/$I580,$Z594-SUM($I614:BM614))))</f>
        <v>0</v>
      </c>
      <c r="BO614" s="31">
        <f>IF($I580="n/a",0,IF(BO$4&lt;=$C614,0,IF(SUM($C614,$I580)&gt;BO$4,$Z594/$I580,$Z594-SUM($I614:BN614))))</f>
        <v>0</v>
      </c>
      <c r="BP614" s="31">
        <f>IF($I580="n/a",0,IF(BP$4&lt;=$C614,0,IF(SUM($C614,$I580)&gt;BP$4,$Z594/$I580,$Z594-SUM($I614:BO614))))</f>
        <v>0</v>
      </c>
      <c r="BQ614" s="31">
        <f>IF($I580="n/a",0,IF(BQ$4&lt;=$C614,0,IF(SUM($C614,$I580)&gt;BQ$4,$Z594/$I580,$Z594-SUM($I614:BP614))))</f>
        <v>0</v>
      </c>
      <c r="BR614" s="31">
        <f>IF($I580="n/a",0,IF(BR$4&lt;=$C614,0,IF(SUM($C614,$I580)&gt;BR$4,$Z594/$I580,$Z594-SUM($I614:BQ614))))</f>
        <v>0</v>
      </c>
      <c r="BS614" s="31">
        <f>IF($I580="n/a",0,IF(BS$4&lt;=$C614,0,IF(SUM($C614,$I580)&gt;BS$4,$Z594/$I580,$Z594-SUM($I614:BR614))))</f>
        <v>0</v>
      </c>
      <c r="BT614" s="31">
        <f>IF($I580="n/a",0,IF(BT$4&lt;=$C614,0,IF(SUM($C614,$I580)&gt;BT$4,$Z594/$I580,$Z594-SUM($I614:BS614))))</f>
        <v>0</v>
      </c>
      <c r="BU614" s="31">
        <f>IF($I580="n/a",0,IF(BU$4&lt;=$C614,0,IF(SUM($C614,$I580)&gt;BU$4,$Z594/$I580,$Z594-SUM($I614:BT614))))</f>
        <v>0</v>
      </c>
      <c r="BV614" s="31">
        <f>IF($I580="n/a",0,IF(BV$4&lt;=$C614,0,IF(SUM($C614,$I580)&gt;BV$4,$Z594/$I580,$Z594-SUM($I614:BU614))))</f>
        <v>0</v>
      </c>
      <c r="BW614" s="31">
        <f>IF($I580="n/a",0,IF(BW$4&lt;=$C614,0,IF(SUM($C614,$I580)&gt;BW$4,$Z594/$I580,$Z594-SUM($I614:BV614))))</f>
        <v>0</v>
      </c>
      <c r="BX614" s="31">
        <f>IF($I580="n/a",0,IF(BX$4&lt;=$C614,0,IF(SUM($C614,$I580)&gt;BX$4,$Z594/$I580,$Z594-SUM($I614:BW614))))</f>
        <v>0</v>
      </c>
      <c r="BY614" s="31">
        <f>IF($I580="n/a",0,IF(BY$4&lt;=$C614,0,IF(SUM($C614,$I580)&gt;BY$4,$Z594/$I580,$Z594-SUM($I614:BX614))))</f>
        <v>0</v>
      </c>
      <c r="BZ614" s="31">
        <f>IF($I580="n/a",0,IF(BZ$4&lt;=$C614,0,IF(SUM($C614,$I580)&gt;BZ$4,$Z594/$I580,$Z594-SUM($I614:BY614))))</f>
        <v>0</v>
      </c>
      <c r="CA614" s="31">
        <f>IF($I580="n/a",0,IF(CA$4&lt;=$C614,0,IF(SUM($C614,$I580)&gt;CA$4,$Z594/$I580,$Z594-SUM($I614:BZ614))))</f>
        <v>0</v>
      </c>
      <c r="CB614" s="31">
        <f>IF($I580="n/a",0,IF(CB$4&lt;=$C614,0,IF(SUM($C614,$I580)&gt;CB$4,$Z594/$I580,$Z594-SUM($I614:CA614))))</f>
        <v>0</v>
      </c>
      <c r="CC614" s="31">
        <f>IF($I580="n/a",0,IF(CC$4&lt;=$C614,0,IF(SUM($C614,$I580)&gt;CC$4,$Z594/$I580,$Z594-SUM($I614:CB614))))</f>
        <v>0</v>
      </c>
      <c r="CD614" s="31">
        <f>IF($I580="n/a",0,IF(CD$4&lt;=$C614,0,IF(SUM($C614,$I580)&gt;CD$4,$Z594/$I580,$Z594-SUM($I614:CC614))))</f>
        <v>0</v>
      </c>
      <c r="CE614" s="31">
        <f>IF($I580="n/a",0,IF(CE$4&lt;=$C614,0,IF(SUM($C614,$I580)&gt;CE$4,$Z594/$I580,$Z594-SUM($I614:CD614))))</f>
        <v>0</v>
      </c>
      <c r="CF614" s="31">
        <f>IF($I580="n/a",0,IF(CF$4&lt;=$C614,0,IF(SUM($C614,$I580)&gt;CF$4,$Z594/$I580,$Z594-SUM($I614:CE614))))</f>
        <v>0</v>
      </c>
    </row>
    <row r="615" spans="1:84" s="153" customFormat="1" ht="12.75" customHeight="1">
      <c r="A615"/>
      <c r="C615" s="197">
        <v>2033</v>
      </c>
      <c r="D615" s="21" t="s">
        <v>62</v>
      </c>
      <c r="E615" s="21" t="s">
        <v>185</v>
      </c>
      <c r="I615" s="31"/>
      <c r="J615" s="31">
        <f>IF($I580="n/a",0,IF(J$4&lt;=$C615,0,IF(SUM($C615,$I580)&gt;J$4,$AA594/$I580,$AA594-SUM($I615:I615))))</f>
        <v>0</v>
      </c>
      <c r="K615" s="31">
        <f>IF($I580="n/a",0,IF(K$4&lt;=$C615,0,IF(SUM($C615,$I580)&gt;K$4,$AA594/$I580,$AA594-SUM($I615:J615))))</f>
        <v>0</v>
      </c>
      <c r="L615" s="31">
        <f>IF($I580="n/a",0,IF(L$4&lt;=$C615,0,IF(SUM($C615,$I580)&gt;L$4,$AA594/$I580,$AA594-SUM($I615:K615))))</f>
        <v>0</v>
      </c>
      <c r="M615" s="31">
        <f>IF($I580="n/a",0,IF(M$4&lt;=$C615,0,IF(SUM($C615,$I580)&gt;M$4,$AA594/$I580,$AA594-SUM($I615:L615))))</f>
        <v>0</v>
      </c>
      <c r="N615" s="31">
        <f>IF($I580="n/a",0,IF(N$4&lt;=$C615,0,IF(SUM($C615,$I580)&gt;N$4,$AA594/$I580,$AA594-SUM($I615:M615))))</f>
        <v>0</v>
      </c>
      <c r="O615" s="31">
        <f>IF($I580="n/a",0,IF(O$4&lt;=$C615,0,IF(SUM($C615,$I580)&gt;O$4,$AA594/$I580,$AA594-SUM($I615:N615))))</f>
        <v>0</v>
      </c>
      <c r="P615" s="31">
        <f>IF($I580="n/a",0,IF(P$4&lt;=$C615,0,IF(SUM($C615,$I580)&gt;P$4,$AA594/$I580,$AA594-SUM($I615:O615))))</f>
        <v>0</v>
      </c>
      <c r="Q615" s="31">
        <f>IF($I580="n/a",0,IF(Q$4&lt;=$C615,0,IF(SUM($C615,$I580)&gt;Q$4,$AA594/$I580,$AA594-SUM($I615:P615))))</f>
        <v>0</v>
      </c>
      <c r="R615" s="31">
        <f>IF($I580="n/a",0,IF(R$4&lt;=$C615,0,IF(SUM($C615,$I580)&gt;R$4,$AA594/$I580,$AA594-SUM($I615:Q615))))</f>
        <v>0</v>
      </c>
      <c r="S615" s="31">
        <f>IF($I580="n/a",0,IF(S$4&lt;=$C615,0,IF(SUM($C615,$I580)&gt;S$4,$AA594/$I580,$AA594-SUM($I615:R615))))</f>
        <v>0</v>
      </c>
      <c r="T615" s="31">
        <f>IF($I580="n/a",0,IF(T$4&lt;=$C615,0,IF(SUM($C615,$I580)&gt;T$4,$AA594/$I580,$AA594-SUM($I615:S615))))</f>
        <v>0</v>
      </c>
      <c r="U615" s="31">
        <f>IF($I580="n/a",0,IF(U$4&lt;=$C615,0,IF(SUM($C615,$I580)&gt;U$4,$AA594/$I580,$AA594-SUM($I615:T615))))</f>
        <v>0</v>
      </c>
      <c r="V615" s="31">
        <f>IF($I580="n/a",0,IF(V$4&lt;=$C615,0,IF(SUM($C615,$I580)&gt;V$4,$AA594/$I580,$AA594-SUM($I615:U615))))</f>
        <v>0</v>
      </c>
      <c r="W615" s="31">
        <f>IF($I580="n/a",0,IF(W$4&lt;=$C615,0,IF(SUM($C615,$I580)&gt;W$4,$AA594/$I580,$AA594-SUM($I615:V615))))</f>
        <v>0</v>
      </c>
      <c r="X615" s="31">
        <f>IF($I580="n/a",0,IF(X$4&lt;=$C615,0,IF(SUM($C615,$I580)&gt;X$4,$AA594/$I580,$AA594-SUM($I615:W615))))</f>
        <v>0</v>
      </c>
      <c r="Y615" s="31">
        <f>IF($I580="n/a",0,IF(Y$4&lt;=$C615,0,IF(SUM($C615,$I580)&gt;Y$4,$AA594/$I580,$AA594-SUM($I615:X615))))</f>
        <v>0</v>
      </c>
      <c r="Z615" s="31">
        <f>IF($I580="n/a",0,IF(Z$4&lt;=$C615,0,IF(SUM($C615,$I580)&gt;Z$4,$AA594/$I580,$AA594-SUM($I615:Y615))))</f>
        <v>0</v>
      </c>
      <c r="AA615" s="31">
        <f>IF($I580="n/a",0,IF(AA$4&lt;=$C615,0,IF(SUM($C615,$I580)&gt;AA$4,$AA594/$I580,$AA594-SUM($I615:Z615))))</f>
        <v>0</v>
      </c>
      <c r="AB615" s="31">
        <f>IF($I580="n/a",0,IF(AB$4&lt;=$C615,0,IF(SUM($C615,$I580)&gt;AB$4,$AA594/$I580,$AA594-SUM($I615:AA615))))</f>
        <v>0</v>
      </c>
      <c r="AC615" s="31">
        <f>IF($I580="n/a",0,IF(AC$4&lt;=$C615,0,IF(SUM($C615,$I580)&gt;AC$4,$AA594/$I580,$AA594-SUM($I615:AB615))))</f>
        <v>0</v>
      </c>
      <c r="AD615" s="31">
        <f>IF($I580="n/a",0,IF(AD$4&lt;=$C615,0,IF(SUM($C615,$I580)&gt;AD$4,$AA594/$I580,$AA594-SUM($I615:AC615))))</f>
        <v>0</v>
      </c>
      <c r="AE615" s="31">
        <f>IF($I580="n/a",0,IF(AE$4&lt;=$C615,0,IF(SUM($C615,$I580)&gt;AE$4,$AA594/$I580,$AA594-SUM($I615:AD615))))</f>
        <v>0</v>
      </c>
      <c r="AF615" s="31">
        <f>IF($I580="n/a",0,IF(AF$4&lt;=$C615,0,IF(SUM($C615,$I580)&gt;AF$4,$AA594/$I580,$AA594-SUM($I615:AE615))))</f>
        <v>0</v>
      </c>
      <c r="AG615" s="31">
        <f>IF($I580="n/a",0,IF(AG$4&lt;=$C615,0,IF(SUM($C615,$I580)&gt;AG$4,$AA594/$I580,$AA594-SUM($I615:AF615))))</f>
        <v>0</v>
      </c>
      <c r="AH615" s="31">
        <f>IF($I580="n/a",0,IF(AH$4&lt;=$C615,0,IF(SUM($C615,$I580)&gt;AH$4,$AA594/$I580,$AA594-SUM($I615:AG615))))</f>
        <v>0</v>
      </c>
      <c r="AI615" s="31">
        <f>IF($I580="n/a",0,IF(AI$4&lt;=$C615,0,IF(SUM($C615,$I580)&gt;AI$4,$AA594/$I580,$AA594-SUM($I615:AH615))))</f>
        <v>0</v>
      </c>
      <c r="AJ615" s="31">
        <f>IF($I580="n/a",0,IF(AJ$4&lt;=$C615,0,IF(SUM($C615,$I580)&gt;AJ$4,$AA594/$I580,$AA594-SUM($I615:AI615))))</f>
        <v>0</v>
      </c>
      <c r="AK615" s="31">
        <f>IF($I580="n/a",0,IF(AK$4&lt;=$C615,0,IF(SUM($C615,$I580)&gt;AK$4,$AA594/$I580,$AA594-SUM($I615:AJ615))))</f>
        <v>0</v>
      </c>
      <c r="AL615" s="31">
        <f>IF($I580="n/a",0,IF(AL$4&lt;=$C615,0,IF(SUM($C615,$I580)&gt;AL$4,$AA594/$I580,$AA594-SUM($I615:AK615))))</f>
        <v>0</v>
      </c>
      <c r="AM615" s="31">
        <f>IF($I580="n/a",0,IF(AM$4&lt;=$C615,0,IF(SUM($C615,$I580)&gt;AM$4,$AA594/$I580,$AA594-SUM($I615:AL615))))</f>
        <v>0</v>
      </c>
      <c r="AN615" s="31">
        <f>IF($I580="n/a",0,IF(AN$4&lt;=$C615,0,IF(SUM($C615,$I580)&gt;AN$4,$AA594/$I580,$AA594-SUM($I615:AM615))))</f>
        <v>0</v>
      </c>
      <c r="AO615" s="31">
        <f>IF($I580="n/a",0,IF(AO$4&lt;=$C615,0,IF(SUM($C615,$I580)&gt;AO$4,$AA594/$I580,$AA594-SUM($I615:AN615))))</f>
        <v>0</v>
      </c>
      <c r="AP615" s="31">
        <f>IF($I580="n/a",0,IF(AP$4&lt;=$C615,0,IF(SUM($C615,$I580)&gt;AP$4,$AA594/$I580,$AA594-SUM($I615:AO615))))</f>
        <v>0</v>
      </c>
      <c r="AQ615" s="31">
        <f>IF($I580="n/a",0,IF(AQ$4&lt;=$C615,0,IF(SUM($C615,$I580)&gt;AQ$4,$AA594/$I580,$AA594-SUM($I615:AP615))))</f>
        <v>0</v>
      </c>
      <c r="AR615" s="31">
        <f>IF($I580="n/a",0,IF(AR$4&lt;=$C615,0,IF(SUM($C615,$I580)&gt;AR$4,$AA594/$I580,$AA594-SUM($I615:AQ615))))</f>
        <v>0</v>
      </c>
      <c r="AS615" s="31">
        <f>IF($I580="n/a",0,IF(AS$4&lt;=$C615,0,IF(SUM($C615,$I580)&gt;AS$4,$AA594/$I580,$AA594-SUM($I615:AR615))))</f>
        <v>0</v>
      </c>
      <c r="AT615" s="31">
        <f>IF($I580="n/a",0,IF(AT$4&lt;=$C615,0,IF(SUM($C615,$I580)&gt;AT$4,$AA594/$I580,$AA594-SUM($I615:AS615))))</f>
        <v>0</v>
      </c>
      <c r="AU615" s="31">
        <f>IF($I580="n/a",0,IF(AU$4&lt;=$C615,0,IF(SUM($C615,$I580)&gt;AU$4,$AA594/$I580,$AA594-SUM($I615:AT615))))</f>
        <v>0</v>
      </c>
      <c r="AV615" s="31">
        <f>IF($I580="n/a",0,IF(AV$4&lt;=$C615,0,IF(SUM($C615,$I580)&gt;AV$4,$AA594/$I580,$AA594-SUM($I615:AU615))))</f>
        <v>0</v>
      </c>
      <c r="AW615" s="31">
        <f>IF($I580="n/a",0,IF(AW$4&lt;=$C615,0,IF(SUM($C615,$I580)&gt;AW$4,$AA594/$I580,$AA594-SUM($I615:AV615))))</f>
        <v>0</v>
      </c>
      <c r="AX615" s="31">
        <f>IF($I580="n/a",0,IF(AX$4&lt;=$C615,0,IF(SUM($C615,$I580)&gt;AX$4,$AA594/$I580,$AA594-SUM($I615:AW615))))</f>
        <v>0</v>
      </c>
      <c r="AY615" s="31">
        <f>IF($I580="n/a",0,IF(AY$4&lt;=$C615,0,IF(SUM($C615,$I580)&gt;AY$4,$AA594/$I580,$AA594-SUM($I615:AX615))))</f>
        <v>0</v>
      </c>
      <c r="AZ615" s="31">
        <f>IF($I580="n/a",0,IF(AZ$4&lt;=$C615,0,IF(SUM($C615,$I580)&gt;AZ$4,$AA594/$I580,$AA594-SUM($I615:AY615))))</f>
        <v>0</v>
      </c>
      <c r="BA615" s="31">
        <f>IF($I580="n/a",0,IF(BA$4&lt;=$C615,0,IF(SUM($C615,$I580)&gt;BA$4,$AA594/$I580,$AA594-SUM($I615:AZ615))))</f>
        <v>0</v>
      </c>
      <c r="BB615" s="31">
        <f>IF($I580="n/a",0,IF(BB$4&lt;=$C615,0,IF(SUM($C615,$I580)&gt;BB$4,$AA594/$I580,$AA594-SUM($I615:BA615))))</f>
        <v>0</v>
      </c>
      <c r="BC615" s="31">
        <f>IF($I580="n/a",0,IF(BC$4&lt;=$C615,0,IF(SUM($C615,$I580)&gt;BC$4,$AA594/$I580,$AA594-SUM($I615:BB615))))</f>
        <v>0</v>
      </c>
      <c r="BD615" s="31">
        <f>IF($I580="n/a",0,IF(BD$4&lt;=$C615,0,IF(SUM($C615,$I580)&gt;BD$4,$AA594/$I580,$AA594-SUM($I615:BC615))))</f>
        <v>0</v>
      </c>
      <c r="BE615" s="31">
        <f>IF($I580="n/a",0,IF(BE$4&lt;=$C615,0,IF(SUM($C615,$I580)&gt;BE$4,$AA594/$I580,$AA594-SUM($I615:BD615))))</f>
        <v>0</v>
      </c>
      <c r="BF615" s="31">
        <f>IF($I580="n/a",0,IF(BF$4&lt;=$C615,0,IF(SUM($C615,$I580)&gt;BF$4,$AA594/$I580,$AA594-SUM($I615:BE615))))</f>
        <v>0</v>
      </c>
      <c r="BG615" s="31">
        <f>IF($I580="n/a",0,IF(BG$4&lt;=$C615,0,IF(SUM($C615,$I580)&gt;BG$4,$AA594/$I580,$AA594-SUM($I615:BF615))))</f>
        <v>0</v>
      </c>
      <c r="BH615" s="31">
        <f>IF($I580="n/a",0,IF(BH$4&lt;=$C615,0,IF(SUM($C615,$I580)&gt;BH$4,$AA594/$I580,$AA594-SUM($I615:BG615))))</f>
        <v>0</v>
      </c>
      <c r="BI615" s="31">
        <f>IF($I580="n/a",0,IF(BI$4&lt;=$C615,0,IF(SUM($C615,$I580)&gt;BI$4,$AA594/$I580,$AA594-SUM($I615:BH615))))</f>
        <v>0</v>
      </c>
      <c r="BJ615" s="31">
        <f>IF($I580="n/a",0,IF(BJ$4&lt;=$C615,0,IF(SUM($C615,$I580)&gt;BJ$4,$AA594/$I580,$AA594-SUM($I615:BI615))))</f>
        <v>0</v>
      </c>
      <c r="BK615" s="31">
        <f>IF($I580="n/a",0,IF(BK$4&lt;=$C615,0,IF(SUM($C615,$I580)&gt;BK$4,$AA594/$I580,$AA594-SUM($I615:BJ615))))</f>
        <v>0</v>
      </c>
      <c r="BL615" s="31">
        <f>IF($I580="n/a",0,IF(BL$4&lt;=$C615,0,IF(SUM($C615,$I580)&gt;BL$4,$AA594/$I580,$AA594-SUM($I615:BK615))))</f>
        <v>0</v>
      </c>
      <c r="BM615" s="31">
        <f>IF($I580="n/a",0,IF(BM$4&lt;=$C615,0,IF(SUM($C615,$I580)&gt;BM$4,$AA594/$I580,$AA594-SUM($I615:BL615))))</f>
        <v>0</v>
      </c>
      <c r="BN615" s="31">
        <f>IF($I580="n/a",0,IF(BN$4&lt;=$C615,0,IF(SUM($C615,$I580)&gt;BN$4,$AA594/$I580,$AA594-SUM($I615:BM615))))</f>
        <v>0</v>
      </c>
      <c r="BO615" s="31">
        <f>IF($I580="n/a",0,IF(BO$4&lt;=$C615,0,IF(SUM($C615,$I580)&gt;BO$4,$AA594/$I580,$AA594-SUM($I615:BN615))))</f>
        <v>0</v>
      </c>
      <c r="BP615" s="31">
        <f>IF($I580="n/a",0,IF(BP$4&lt;=$C615,0,IF(SUM($C615,$I580)&gt;BP$4,$AA594/$I580,$AA594-SUM($I615:BO615))))</f>
        <v>0</v>
      </c>
      <c r="BQ615" s="31">
        <f>IF($I580="n/a",0,IF(BQ$4&lt;=$C615,0,IF(SUM($C615,$I580)&gt;BQ$4,$AA594/$I580,$AA594-SUM($I615:BP615))))</f>
        <v>0</v>
      </c>
      <c r="BR615" s="31">
        <f>IF($I580="n/a",0,IF(BR$4&lt;=$C615,0,IF(SUM($C615,$I580)&gt;BR$4,$AA594/$I580,$AA594-SUM($I615:BQ615))))</f>
        <v>0</v>
      </c>
      <c r="BS615" s="31">
        <f>IF($I580="n/a",0,IF(BS$4&lt;=$C615,0,IF(SUM($C615,$I580)&gt;BS$4,$AA594/$I580,$AA594-SUM($I615:BR615))))</f>
        <v>0</v>
      </c>
      <c r="BT615" s="31">
        <f>IF($I580="n/a",0,IF(BT$4&lt;=$C615,0,IF(SUM($C615,$I580)&gt;BT$4,$AA594/$I580,$AA594-SUM($I615:BS615))))</f>
        <v>0</v>
      </c>
      <c r="BU615" s="31">
        <f>IF($I580="n/a",0,IF(BU$4&lt;=$C615,0,IF(SUM($C615,$I580)&gt;BU$4,$AA594/$I580,$AA594-SUM($I615:BT615))))</f>
        <v>0</v>
      </c>
      <c r="BV615" s="31">
        <f>IF($I580="n/a",0,IF(BV$4&lt;=$C615,0,IF(SUM($C615,$I580)&gt;BV$4,$AA594/$I580,$AA594-SUM($I615:BU615))))</f>
        <v>0</v>
      </c>
      <c r="BW615" s="31">
        <f>IF($I580="n/a",0,IF(BW$4&lt;=$C615,0,IF(SUM($C615,$I580)&gt;BW$4,$AA594/$I580,$AA594-SUM($I615:BV615))))</f>
        <v>0</v>
      </c>
      <c r="BX615" s="31">
        <f>IF($I580="n/a",0,IF(BX$4&lt;=$C615,0,IF(SUM($C615,$I580)&gt;BX$4,$AA594/$I580,$AA594-SUM($I615:BW615))))</f>
        <v>0</v>
      </c>
      <c r="BY615" s="31">
        <f>IF($I580="n/a",0,IF(BY$4&lt;=$C615,0,IF(SUM($C615,$I580)&gt;BY$4,$AA594/$I580,$AA594-SUM($I615:BX615))))</f>
        <v>0</v>
      </c>
      <c r="BZ615" s="31">
        <f>IF($I580="n/a",0,IF(BZ$4&lt;=$C615,0,IF(SUM($C615,$I580)&gt;BZ$4,$AA594/$I580,$AA594-SUM($I615:BY615))))</f>
        <v>0</v>
      </c>
      <c r="CA615" s="31">
        <f>IF($I580="n/a",0,IF(CA$4&lt;=$C615,0,IF(SUM($C615,$I580)&gt;CA$4,$AA594/$I580,$AA594-SUM($I615:BZ615))))</f>
        <v>0</v>
      </c>
      <c r="CB615" s="31">
        <f>IF($I580="n/a",0,IF(CB$4&lt;=$C615,0,IF(SUM($C615,$I580)&gt;CB$4,$AA594/$I580,$AA594-SUM($I615:CA615))))</f>
        <v>0</v>
      </c>
      <c r="CC615" s="31">
        <f>IF($I580="n/a",0,IF(CC$4&lt;=$C615,0,IF(SUM($C615,$I580)&gt;CC$4,$AA594/$I580,$AA594-SUM($I615:CB615))))</f>
        <v>0</v>
      </c>
      <c r="CD615" s="31">
        <f>IF($I580="n/a",0,IF(CD$4&lt;=$C615,0,IF(SUM($C615,$I580)&gt;CD$4,$AA594/$I580,$AA594-SUM($I615:CC615))))</f>
        <v>0</v>
      </c>
      <c r="CE615" s="31">
        <f>IF($I580="n/a",0,IF(CE$4&lt;=$C615,0,IF(SUM($C615,$I580)&gt;CE$4,$AA594/$I580,$AA594-SUM($I615:CD615))))</f>
        <v>0</v>
      </c>
      <c r="CF615" s="31">
        <f>IF($I580="n/a",0,IF(CF$4&lt;=$C615,0,IF(SUM($C615,$I580)&gt;CF$4,$AA594/$I580,$AA594-SUM($I615:CE615))))</f>
        <v>0</v>
      </c>
    </row>
    <row r="616" spans="1:84" s="153" customFormat="1" ht="12.75" customHeight="1">
      <c r="A616"/>
      <c r="C616" s="197">
        <v>2034</v>
      </c>
      <c r="D616" s="21" t="s">
        <v>63</v>
      </c>
      <c r="E616" s="21" t="s">
        <v>185</v>
      </c>
      <c r="I616" s="31"/>
      <c r="J616" s="31">
        <f>IF($I580="n/a",0,IF(J$4&lt;=$C616,0,IF(SUM($C616,$I580)&gt;J$4,$AB594/$I580,$AB594-SUM($I616:I616))))</f>
        <v>0</v>
      </c>
      <c r="K616" s="31">
        <f>IF($I580="n/a",0,IF(K$4&lt;=$C616,0,IF(SUM($C616,$I580)&gt;K$4,$AB594/$I580,$AB594-SUM($I616:J616))))</f>
        <v>0</v>
      </c>
      <c r="L616" s="31">
        <f>IF($I580="n/a",0,IF(L$4&lt;=$C616,0,IF(SUM($C616,$I580)&gt;L$4,$AB594/$I580,$AB594-SUM($I616:K616))))</f>
        <v>0</v>
      </c>
      <c r="M616" s="31">
        <f>IF($I580="n/a",0,IF(M$4&lt;=$C616,0,IF(SUM($C616,$I580)&gt;M$4,$AB594/$I580,$AB594-SUM($I616:L616))))</f>
        <v>0</v>
      </c>
      <c r="N616" s="31">
        <f>IF($I580="n/a",0,IF(N$4&lt;=$C616,0,IF(SUM($C616,$I580)&gt;N$4,$AB594/$I580,$AB594-SUM($I616:M616))))</f>
        <v>0</v>
      </c>
      <c r="O616" s="31">
        <f>IF($I580="n/a",0,IF(O$4&lt;=$C616,0,IF(SUM($C616,$I580)&gt;O$4,$AB594/$I580,$AB594-SUM($I616:N616))))</f>
        <v>0</v>
      </c>
      <c r="P616" s="31">
        <f>IF($I580="n/a",0,IF(P$4&lt;=$C616,0,IF(SUM($C616,$I580)&gt;P$4,$AB594/$I580,$AB594-SUM($I616:O616))))</f>
        <v>0</v>
      </c>
      <c r="Q616" s="31">
        <f>IF($I580="n/a",0,IF(Q$4&lt;=$C616,0,IF(SUM($C616,$I580)&gt;Q$4,$AB594/$I580,$AB594-SUM($I616:P616))))</f>
        <v>0</v>
      </c>
      <c r="R616" s="31">
        <f>IF($I580="n/a",0,IF(R$4&lt;=$C616,0,IF(SUM($C616,$I580)&gt;R$4,$AB594/$I580,$AB594-SUM($I616:Q616))))</f>
        <v>0</v>
      </c>
      <c r="S616" s="31">
        <f>IF($I580="n/a",0,IF(S$4&lt;=$C616,0,IF(SUM($C616,$I580)&gt;S$4,$AB594/$I580,$AB594-SUM($I616:R616))))</f>
        <v>0</v>
      </c>
      <c r="T616" s="31">
        <f>IF($I580="n/a",0,IF(T$4&lt;=$C616,0,IF(SUM($C616,$I580)&gt;T$4,$AB594/$I580,$AB594-SUM($I616:S616))))</f>
        <v>0</v>
      </c>
      <c r="U616" s="31">
        <f>IF($I580="n/a",0,IF(U$4&lt;=$C616,0,IF(SUM($C616,$I580)&gt;U$4,$AB594/$I580,$AB594-SUM($I616:T616))))</f>
        <v>0</v>
      </c>
      <c r="V616" s="31">
        <f>IF($I580="n/a",0,IF(V$4&lt;=$C616,0,IF(SUM($C616,$I580)&gt;V$4,$AB594/$I580,$AB594-SUM($I616:U616))))</f>
        <v>0</v>
      </c>
      <c r="W616" s="31">
        <f>IF($I580="n/a",0,IF(W$4&lt;=$C616,0,IF(SUM($C616,$I580)&gt;W$4,$AB594/$I580,$AB594-SUM($I616:V616))))</f>
        <v>0</v>
      </c>
      <c r="X616" s="31">
        <f>IF($I580="n/a",0,IF(X$4&lt;=$C616,0,IF(SUM($C616,$I580)&gt;X$4,$AB594/$I580,$AB594-SUM($I616:W616))))</f>
        <v>0</v>
      </c>
      <c r="Y616" s="31">
        <f>IF($I580="n/a",0,IF(Y$4&lt;=$C616,0,IF(SUM($C616,$I580)&gt;Y$4,$AB594/$I580,$AB594-SUM($I616:X616))))</f>
        <v>0</v>
      </c>
      <c r="Z616" s="31">
        <f>IF($I580="n/a",0,IF(Z$4&lt;=$C616,0,IF(SUM($C616,$I580)&gt;Z$4,$AB594/$I580,$AB594-SUM($I616:Y616))))</f>
        <v>0</v>
      </c>
      <c r="AA616" s="31">
        <f>IF($I580="n/a",0,IF(AA$4&lt;=$C616,0,IF(SUM($C616,$I580)&gt;AA$4,$AB594/$I580,$AB594-SUM($I616:Z616))))</f>
        <v>0</v>
      </c>
      <c r="AB616" s="31">
        <f>IF($I580="n/a",0,IF(AB$4&lt;=$C616,0,IF(SUM($C616,$I580)&gt;AB$4,$AB594/$I580,$AB594-SUM($I616:AA616))))</f>
        <v>0</v>
      </c>
      <c r="AC616" s="31">
        <f>IF($I580="n/a",0,IF(AC$4&lt;=$C616,0,IF(SUM($C616,$I580)&gt;AC$4,$AB594/$I580,$AB594-SUM($I616:AB616))))</f>
        <v>0</v>
      </c>
      <c r="AD616" s="31">
        <f>IF($I580="n/a",0,IF(AD$4&lt;=$C616,0,IF(SUM($C616,$I580)&gt;AD$4,$AB594/$I580,$AB594-SUM($I616:AC616))))</f>
        <v>0</v>
      </c>
      <c r="AE616" s="31">
        <f>IF($I580="n/a",0,IF(AE$4&lt;=$C616,0,IF(SUM($C616,$I580)&gt;AE$4,$AB594/$I580,$AB594-SUM($I616:AD616))))</f>
        <v>0</v>
      </c>
      <c r="AF616" s="31">
        <f>IF($I580="n/a",0,IF(AF$4&lt;=$C616,0,IF(SUM($C616,$I580)&gt;AF$4,$AB594/$I580,$AB594-SUM($I616:AE616))))</f>
        <v>0</v>
      </c>
      <c r="AG616" s="31">
        <f>IF($I580="n/a",0,IF(AG$4&lt;=$C616,0,IF(SUM($C616,$I580)&gt;AG$4,$AB594/$I580,$AB594-SUM($I616:AF616))))</f>
        <v>0</v>
      </c>
      <c r="AH616" s="31">
        <f>IF($I580="n/a",0,IF(AH$4&lt;=$C616,0,IF(SUM($C616,$I580)&gt;AH$4,$AB594/$I580,$AB594-SUM($I616:AG616))))</f>
        <v>0</v>
      </c>
      <c r="AI616" s="31">
        <f>IF($I580="n/a",0,IF(AI$4&lt;=$C616,0,IF(SUM($C616,$I580)&gt;AI$4,$AB594/$I580,$AB594-SUM($I616:AH616))))</f>
        <v>0</v>
      </c>
      <c r="AJ616" s="31">
        <f>IF($I580="n/a",0,IF(AJ$4&lt;=$C616,0,IF(SUM($C616,$I580)&gt;AJ$4,$AB594/$I580,$AB594-SUM($I616:AI616))))</f>
        <v>0</v>
      </c>
      <c r="AK616" s="31">
        <f>IF($I580="n/a",0,IF(AK$4&lt;=$C616,0,IF(SUM($C616,$I580)&gt;AK$4,$AB594/$I580,$AB594-SUM($I616:AJ616))))</f>
        <v>0</v>
      </c>
      <c r="AL616" s="31">
        <f>IF($I580="n/a",0,IF(AL$4&lt;=$C616,0,IF(SUM($C616,$I580)&gt;AL$4,$AB594/$I580,$AB594-SUM($I616:AK616))))</f>
        <v>0</v>
      </c>
      <c r="AM616" s="31">
        <f>IF($I580="n/a",0,IF(AM$4&lt;=$C616,0,IF(SUM($C616,$I580)&gt;AM$4,$AB594/$I580,$AB594-SUM($I616:AL616))))</f>
        <v>0</v>
      </c>
      <c r="AN616" s="31">
        <f>IF($I580="n/a",0,IF(AN$4&lt;=$C616,0,IF(SUM($C616,$I580)&gt;AN$4,$AB594/$I580,$AB594-SUM($I616:AM616))))</f>
        <v>0</v>
      </c>
      <c r="AO616" s="31">
        <f>IF($I580="n/a",0,IF(AO$4&lt;=$C616,0,IF(SUM($C616,$I580)&gt;AO$4,$AB594/$I580,$AB594-SUM($I616:AN616))))</f>
        <v>0</v>
      </c>
      <c r="AP616" s="31">
        <f>IF($I580="n/a",0,IF(AP$4&lt;=$C616,0,IF(SUM($C616,$I580)&gt;AP$4,$AB594/$I580,$AB594-SUM($I616:AO616))))</f>
        <v>0</v>
      </c>
      <c r="AQ616" s="31">
        <f>IF($I580="n/a",0,IF(AQ$4&lt;=$C616,0,IF(SUM($C616,$I580)&gt;AQ$4,$AB594/$I580,$AB594-SUM($I616:AP616))))</f>
        <v>0</v>
      </c>
      <c r="AR616" s="31">
        <f>IF($I580="n/a",0,IF(AR$4&lt;=$C616,0,IF(SUM($C616,$I580)&gt;AR$4,$AB594/$I580,$AB594-SUM($I616:AQ616))))</f>
        <v>0</v>
      </c>
      <c r="AS616" s="31">
        <f>IF($I580="n/a",0,IF(AS$4&lt;=$C616,0,IF(SUM($C616,$I580)&gt;AS$4,$AB594/$I580,$AB594-SUM($I616:AR616))))</f>
        <v>0</v>
      </c>
      <c r="AT616" s="31">
        <f>IF($I580="n/a",0,IF(AT$4&lt;=$C616,0,IF(SUM($C616,$I580)&gt;AT$4,$AB594/$I580,$AB594-SUM($I616:AS616))))</f>
        <v>0</v>
      </c>
      <c r="AU616" s="31">
        <f>IF($I580="n/a",0,IF(AU$4&lt;=$C616,0,IF(SUM($C616,$I580)&gt;AU$4,$AB594/$I580,$AB594-SUM($I616:AT616))))</f>
        <v>0</v>
      </c>
      <c r="AV616" s="31">
        <f>IF($I580="n/a",0,IF(AV$4&lt;=$C616,0,IF(SUM($C616,$I580)&gt;AV$4,$AB594/$I580,$AB594-SUM($I616:AU616))))</f>
        <v>0</v>
      </c>
      <c r="AW616" s="31">
        <f>IF($I580="n/a",0,IF(AW$4&lt;=$C616,0,IF(SUM($C616,$I580)&gt;AW$4,$AB594/$I580,$AB594-SUM($I616:AV616))))</f>
        <v>0</v>
      </c>
      <c r="AX616" s="31">
        <f>IF($I580="n/a",0,IF(AX$4&lt;=$C616,0,IF(SUM($C616,$I580)&gt;AX$4,$AB594/$I580,$AB594-SUM($I616:AW616))))</f>
        <v>0</v>
      </c>
      <c r="AY616" s="31">
        <f>IF($I580="n/a",0,IF(AY$4&lt;=$C616,0,IF(SUM($C616,$I580)&gt;AY$4,$AB594/$I580,$AB594-SUM($I616:AX616))))</f>
        <v>0</v>
      </c>
      <c r="AZ616" s="31">
        <f>IF($I580="n/a",0,IF(AZ$4&lt;=$C616,0,IF(SUM($C616,$I580)&gt;AZ$4,$AB594/$I580,$AB594-SUM($I616:AY616))))</f>
        <v>0</v>
      </c>
      <c r="BA616" s="31">
        <f>IF($I580="n/a",0,IF(BA$4&lt;=$C616,0,IF(SUM($C616,$I580)&gt;BA$4,$AB594/$I580,$AB594-SUM($I616:AZ616))))</f>
        <v>0</v>
      </c>
      <c r="BB616" s="31">
        <f>IF($I580="n/a",0,IF(BB$4&lt;=$C616,0,IF(SUM($C616,$I580)&gt;BB$4,$AB594/$I580,$AB594-SUM($I616:BA616))))</f>
        <v>0</v>
      </c>
      <c r="BC616" s="31">
        <f>IF($I580="n/a",0,IF(BC$4&lt;=$C616,0,IF(SUM($C616,$I580)&gt;BC$4,$AB594/$I580,$AB594-SUM($I616:BB616))))</f>
        <v>0</v>
      </c>
      <c r="BD616" s="31">
        <f>IF($I580="n/a",0,IF(BD$4&lt;=$C616,0,IF(SUM($C616,$I580)&gt;BD$4,$AB594/$I580,$AB594-SUM($I616:BC616))))</f>
        <v>0</v>
      </c>
      <c r="BE616" s="31">
        <f>IF($I580="n/a",0,IF(BE$4&lt;=$C616,0,IF(SUM($C616,$I580)&gt;BE$4,$AB594/$I580,$AB594-SUM($I616:BD616))))</f>
        <v>0</v>
      </c>
      <c r="BF616" s="31">
        <f>IF($I580="n/a",0,IF(BF$4&lt;=$C616,0,IF(SUM($C616,$I580)&gt;BF$4,$AB594/$I580,$AB594-SUM($I616:BE616))))</f>
        <v>0</v>
      </c>
      <c r="BG616" s="31">
        <f>IF($I580="n/a",0,IF(BG$4&lt;=$C616,0,IF(SUM($C616,$I580)&gt;BG$4,$AB594/$I580,$AB594-SUM($I616:BF616))))</f>
        <v>0</v>
      </c>
      <c r="BH616" s="31">
        <f>IF($I580="n/a",0,IF(BH$4&lt;=$C616,0,IF(SUM($C616,$I580)&gt;BH$4,$AB594/$I580,$AB594-SUM($I616:BG616))))</f>
        <v>0</v>
      </c>
      <c r="BI616" s="31">
        <f>IF($I580="n/a",0,IF(BI$4&lt;=$C616,0,IF(SUM($C616,$I580)&gt;BI$4,$AB594/$I580,$AB594-SUM($I616:BH616))))</f>
        <v>0</v>
      </c>
      <c r="BJ616" s="31">
        <f>IF($I580="n/a",0,IF(BJ$4&lt;=$C616,0,IF(SUM($C616,$I580)&gt;BJ$4,$AB594/$I580,$AB594-SUM($I616:BI616))))</f>
        <v>0</v>
      </c>
      <c r="BK616" s="31">
        <f>IF($I580="n/a",0,IF(BK$4&lt;=$C616,0,IF(SUM($C616,$I580)&gt;BK$4,$AB594/$I580,$AB594-SUM($I616:BJ616))))</f>
        <v>0</v>
      </c>
      <c r="BL616" s="31">
        <f>IF($I580="n/a",0,IF(BL$4&lt;=$C616,0,IF(SUM($C616,$I580)&gt;BL$4,$AB594/$I580,$AB594-SUM($I616:BK616))))</f>
        <v>0</v>
      </c>
      <c r="BM616" s="31">
        <f>IF($I580="n/a",0,IF(BM$4&lt;=$C616,0,IF(SUM($C616,$I580)&gt;BM$4,$AB594/$I580,$AB594-SUM($I616:BL616))))</f>
        <v>0</v>
      </c>
      <c r="BN616" s="31">
        <f>IF($I580="n/a",0,IF(BN$4&lt;=$C616,0,IF(SUM($C616,$I580)&gt;BN$4,$AB594/$I580,$AB594-SUM($I616:BM616))))</f>
        <v>0</v>
      </c>
      <c r="BO616" s="31">
        <f>IF($I580="n/a",0,IF(BO$4&lt;=$C616,0,IF(SUM($C616,$I580)&gt;BO$4,$AB594/$I580,$AB594-SUM($I616:BN616))))</f>
        <v>0</v>
      </c>
      <c r="BP616" s="31">
        <f>IF($I580="n/a",0,IF(BP$4&lt;=$C616,0,IF(SUM($C616,$I580)&gt;BP$4,$AB594/$I580,$AB594-SUM($I616:BO616))))</f>
        <v>0</v>
      </c>
      <c r="BQ616" s="31">
        <f>IF($I580="n/a",0,IF(BQ$4&lt;=$C616,0,IF(SUM($C616,$I580)&gt;BQ$4,$AB594/$I580,$AB594-SUM($I616:BP616))))</f>
        <v>0</v>
      </c>
      <c r="BR616" s="31">
        <f>IF($I580="n/a",0,IF(BR$4&lt;=$C616,0,IF(SUM($C616,$I580)&gt;BR$4,$AB594/$I580,$AB594-SUM($I616:BQ616))))</f>
        <v>0</v>
      </c>
      <c r="BS616" s="31">
        <f>IF($I580="n/a",0,IF(BS$4&lt;=$C616,0,IF(SUM($C616,$I580)&gt;BS$4,$AB594/$I580,$AB594-SUM($I616:BR616))))</f>
        <v>0</v>
      </c>
      <c r="BT616" s="31">
        <f>IF($I580="n/a",0,IF(BT$4&lt;=$C616,0,IF(SUM($C616,$I580)&gt;BT$4,$AB594/$I580,$AB594-SUM($I616:BS616))))</f>
        <v>0</v>
      </c>
      <c r="BU616" s="31">
        <f>IF($I580="n/a",0,IF(BU$4&lt;=$C616,0,IF(SUM($C616,$I580)&gt;BU$4,$AB594/$I580,$AB594-SUM($I616:BT616))))</f>
        <v>0</v>
      </c>
      <c r="BV616" s="31">
        <f>IF($I580="n/a",0,IF(BV$4&lt;=$C616,0,IF(SUM($C616,$I580)&gt;BV$4,$AB594/$I580,$AB594-SUM($I616:BU616))))</f>
        <v>0</v>
      </c>
      <c r="BW616" s="31">
        <f>IF($I580="n/a",0,IF(BW$4&lt;=$C616,0,IF(SUM($C616,$I580)&gt;BW$4,$AB594/$I580,$AB594-SUM($I616:BV616))))</f>
        <v>0</v>
      </c>
      <c r="BX616" s="31">
        <f>IF($I580="n/a",0,IF(BX$4&lt;=$C616,0,IF(SUM($C616,$I580)&gt;BX$4,$AB594/$I580,$AB594-SUM($I616:BW616))))</f>
        <v>0</v>
      </c>
      <c r="BY616" s="31">
        <f>IF($I580="n/a",0,IF(BY$4&lt;=$C616,0,IF(SUM($C616,$I580)&gt;BY$4,$AB594/$I580,$AB594-SUM($I616:BX616))))</f>
        <v>0</v>
      </c>
      <c r="BZ616" s="31">
        <f>IF($I580="n/a",0,IF(BZ$4&lt;=$C616,0,IF(SUM($C616,$I580)&gt;BZ$4,$AB594/$I580,$AB594-SUM($I616:BY616))))</f>
        <v>0</v>
      </c>
      <c r="CA616" s="31">
        <f>IF($I580="n/a",0,IF(CA$4&lt;=$C616,0,IF(SUM($C616,$I580)&gt;CA$4,$AB594/$I580,$AB594-SUM($I616:BZ616))))</f>
        <v>0</v>
      </c>
      <c r="CB616" s="31">
        <f>IF($I580="n/a",0,IF(CB$4&lt;=$C616,0,IF(SUM($C616,$I580)&gt;CB$4,$AB594/$I580,$AB594-SUM($I616:CA616))))</f>
        <v>0</v>
      </c>
      <c r="CC616" s="31">
        <f>IF($I580="n/a",0,IF(CC$4&lt;=$C616,0,IF(SUM($C616,$I580)&gt;CC$4,$AB594/$I580,$AB594-SUM($I616:CB616))))</f>
        <v>0</v>
      </c>
      <c r="CD616" s="31">
        <f>IF($I580="n/a",0,IF(CD$4&lt;=$C616,0,IF(SUM($C616,$I580)&gt;CD$4,$AB594/$I580,$AB594-SUM($I616:CC616))))</f>
        <v>0</v>
      </c>
      <c r="CE616" s="31">
        <f>IF($I580="n/a",0,IF(CE$4&lt;=$C616,0,IF(SUM($C616,$I580)&gt;CE$4,$AB594/$I580,$AB594-SUM($I616:CD616))))</f>
        <v>0</v>
      </c>
      <c r="CF616" s="31">
        <f>IF($I580="n/a",0,IF(CF$4&lt;=$C616,0,IF(SUM($C616,$I580)&gt;CF$4,$AB594/$I580,$AB594-SUM($I616:CE616))))</f>
        <v>0</v>
      </c>
    </row>
    <row r="617" spans="1:84" s="153" customFormat="1" ht="12.75" customHeight="1">
      <c r="A617"/>
      <c r="C617" s="197">
        <v>2035</v>
      </c>
      <c r="D617" s="21" t="s">
        <v>64</v>
      </c>
      <c r="E617" s="21" t="s">
        <v>185</v>
      </c>
      <c r="I617" s="31"/>
      <c r="J617" s="31">
        <f>IF($I580="n/a",0,IF(J$4&lt;=$C617,0,IF(SUM($C617,$I580)&gt;J$4,$AC594/$I580,$AC594-SUM($I617:I617))))</f>
        <v>0</v>
      </c>
      <c r="K617" s="31">
        <f>IF($I580="n/a",0,IF(K$4&lt;=$C617,0,IF(SUM($C617,$I580)&gt;K$4,$AC594/$I580,$AC594-SUM($I617:J617))))</f>
        <v>0</v>
      </c>
      <c r="L617" s="31">
        <f>IF($I580="n/a",0,IF(L$4&lt;=$C617,0,IF(SUM($C617,$I580)&gt;L$4,$AC594/$I580,$AC594-SUM($I617:K617))))</f>
        <v>0</v>
      </c>
      <c r="M617" s="31">
        <f>IF($I580="n/a",0,IF(M$4&lt;=$C617,0,IF(SUM($C617,$I580)&gt;M$4,$AC594/$I580,$AC594-SUM($I617:L617))))</f>
        <v>0</v>
      </c>
      <c r="N617" s="31">
        <f>IF($I580="n/a",0,IF(N$4&lt;=$C617,0,IF(SUM($C617,$I580)&gt;N$4,$AC594/$I580,$AC594-SUM($I617:M617))))</f>
        <v>0</v>
      </c>
      <c r="O617" s="31">
        <f>IF($I580="n/a",0,IF(O$4&lt;=$C617,0,IF(SUM($C617,$I580)&gt;O$4,$AC594/$I580,$AC594-SUM($I617:N617))))</f>
        <v>0</v>
      </c>
      <c r="P617" s="31">
        <f>IF($I580="n/a",0,IF(P$4&lt;=$C617,0,IF(SUM($C617,$I580)&gt;P$4,$AC594/$I580,$AC594-SUM($I617:O617))))</f>
        <v>0</v>
      </c>
      <c r="Q617" s="31">
        <f>IF($I580="n/a",0,IF(Q$4&lt;=$C617,0,IF(SUM($C617,$I580)&gt;Q$4,$AC594/$I580,$AC594-SUM($I617:P617))))</f>
        <v>0</v>
      </c>
      <c r="R617" s="31">
        <f>IF($I580="n/a",0,IF(R$4&lt;=$C617,0,IF(SUM($C617,$I580)&gt;R$4,$AC594/$I580,$AC594-SUM($I617:Q617))))</f>
        <v>0</v>
      </c>
      <c r="S617" s="31">
        <f>IF($I580="n/a",0,IF(S$4&lt;=$C617,0,IF(SUM($C617,$I580)&gt;S$4,$AC594/$I580,$AC594-SUM($I617:R617))))</f>
        <v>0</v>
      </c>
      <c r="T617" s="31">
        <f>IF($I580="n/a",0,IF(T$4&lt;=$C617,0,IF(SUM($C617,$I580)&gt;T$4,$AC594/$I580,$AC594-SUM($I617:S617))))</f>
        <v>0</v>
      </c>
      <c r="U617" s="31">
        <f>IF($I580="n/a",0,IF(U$4&lt;=$C617,0,IF(SUM($C617,$I580)&gt;U$4,$AC594/$I580,$AC594-SUM($I617:T617))))</f>
        <v>0</v>
      </c>
      <c r="V617" s="31">
        <f>IF($I580="n/a",0,IF(V$4&lt;=$C617,0,IF(SUM($C617,$I580)&gt;V$4,$AC594/$I580,$AC594-SUM($I617:U617))))</f>
        <v>0</v>
      </c>
      <c r="W617" s="31">
        <f>IF($I580="n/a",0,IF(W$4&lt;=$C617,0,IF(SUM($C617,$I580)&gt;W$4,$AC594/$I580,$AC594-SUM($I617:V617))))</f>
        <v>0</v>
      </c>
      <c r="X617" s="31">
        <f>IF($I580="n/a",0,IF(X$4&lt;=$C617,0,IF(SUM($C617,$I580)&gt;X$4,$AC594/$I580,$AC594-SUM($I617:W617))))</f>
        <v>0</v>
      </c>
      <c r="Y617" s="31">
        <f>IF($I580="n/a",0,IF(Y$4&lt;=$C617,0,IF(SUM($C617,$I580)&gt;Y$4,$AC594/$I580,$AC594-SUM($I617:X617))))</f>
        <v>0</v>
      </c>
      <c r="Z617" s="31">
        <f>IF($I580="n/a",0,IF(Z$4&lt;=$C617,0,IF(SUM($C617,$I580)&gt;Z$4,$AC594/$I580,$AC594-SUM($I617:Y617))))</f>
        <v>0</v>
      </c>
      <c r="AA617" s="31">
        <f>IF($I580="n/a",0,IF(AA$4&lt;=$C617,0,IF(SUM($C617,$I580)&gt;AA$4,$AC594/$I580,$AC594-SUM($I617:Z617))))</f>
        <v>0</v>
      </c>
      <c r="AB617" s="31">
        <f>IF($I580="n/a",0,IF(AB$4&lt;=$C617,0,IF(SUM($C617,$I580)&gt;AB$4,$AC594/$I580,$AC594-SUM($I617:AA617))))</f>
        <v>0</v>
      </c>
      <c r="AC617" s="31">
        <f>IF($I580="n/a",0,IF(AC$4&lt;=$C617,0,IF(SUM($C617,$I580)&gt;AC$4,$AC594/$I580,$AC594-SUM($I617:AB617))))</f>
        <v>0</v>
      </c>
      <c r="AD617" s="31">
        <f>IF($I580="n/a",0,IF(AD$4&lt;=$C617,0,IF(SUM($C617,$I580)&gt;AD$4,$AC594/$I580,$AC594-SUM($I617:AC617))))</f>
        <v>0</v>
      </c>
      <c r="AE617" s="31">
        <f>IF($I580="n/a",0,IF(AE$4&lt;=$C617,0,IF(SUM($C617,$I580)&gt;AE$4,$AC594/$I580,$AC594-SUM($I617:AD617))))</f>
        <v>0</v>
      </c>
      <c r="AF617" s="31">
        <f>IF($I580="n/a",0,IF(AF$4&lt;=$C617,0,IF(SUM($C617,$I580)&gt;AF$4,$AC594/$I580,$AC594-SUM($I617:AE617))))</f>
        <v>0</v>
      </c>
      <c r="AG617" s="31">
        <f>IF($I580="n/a",0,IF(AG$4&lt;=$C617,0,IF(SUM($C617,$I580)&gt;AG$4,$AC594/$I580,$AC594-SUM($I617:AF617))))</f>
        <v>0</v>
      </c>
      <c r="AH617" s="31">
        <f>IF($I580="n/a",0,IF(AH$4&lt;=$C617,0,IF(SUM($C617,$I580)&gt;AH$4,$AC594/$I580,$AC594-SUM($I617:AG617))))</f>
        <v>0</v>
      </c>
      <c r="AI617" s="31">
        <f>IF($I580="n/a",0,IF(AI$4&lt;=$C617,0,IF(SUM($C617,$I580)&gt;AI$4,$AC594/$I580,$AC594-SUM($I617:AH617))))</f>
        <v>0</v>
      </c>
      <c r="AJ617" s="31">
        <f>IF($I580="n/a",0,IF(AJ$4&lt;=$C617,0,IF(SUM($C617,$I580)&gt;AJ$4,$AC594/$I580,$AC594-SUM($I617:AI617))))</f>
        <v>0</v>
      </c>
      <c r="AK617" s="31">
        <f>IF($I580="n/a",0,IF(AK$4&lt;=$C617,0,IF(SUM($C617,$I580)&gt;AK$4,$AC594/$I580,$AC594-SUM($I617:AJ617))))</f>
        <v>0</v>
      </c>
      <c r="AL617" s="31">
        <f>IF($I580="n/a",0,IF(AL$4&lt;=$C617,0,IF(SUM($C617,$I580)&gt;AL$4,$AC594/$I580,$AC594-SUM($I617:AK617))))</f>
        <v>0</v>
      </c>
      <c r="AM617" s="31">
        <f>IF($I580="n/a",0,IF(AM$4&lt;=$C617,0,IF(SUM($C617,$I580)&gt;AM$4,$AC594/$I580,$AC594-SUM($I617:AL617))))</f>
        <v>0</v>
      </c>
      <c r="AN617" s="31">
        <f>IF($I580="n/a",0,IF(AN$4&lt;=$C617,0,IF(SUM($C617,$I580)&gt;AN$4,$AC594/$I580,$AC594-SUM($I617:AM617))))</f>
        <v>0</v>
      </c>
      <c r="AO617" s="31">
        <f>IF($I580="n/a",0,IF(AO$4&lt;=$C617,0,IF(SUM($C617,$I580)&gt;AO$4,$AC594/$I580,$AC594-SUM($I617:AN617))))</f>
        <v>0</v>
      </c>
      <c r="AP617" s="31">
        <f>IF($I580="n/a",0,IF(AP$4&lt;=$C617,0,IF(SUM($C617,$I580)&gt;AP$4,$AC594/$I580,$AC594-SUM($I617:AO617))))</f>
        <v>0</v>
      </c>
      <c r="AQ617" s="31">
        <f>IF($I580="n/a",0,IF(AQ$4&lt;=$C617,0,IF(SUM($C617,$I580)&gt;AQ$4,$AC594/$I580,$AC594-SUM($I617:AP617))))</f>
        <v>0</v>
      </c>
      <c r="AR617" s="31">
        <f>IF($I580="n/a",0,IF(AR$4&lt;=$C617,0,IF(SUM($C617,$I580)&gt;AR$4,$AC594/$I580,$AC594-SUM($I617:AQ617))))</f>
        <v>0</v>
      </c>
      <c r="AS617" s="31">
        <f>IF($I580="n/a",0,IF(AS$4&lt;=$C617,0,IF(SUM($C617,$I580)&gt;AS$4,$AC594/$I580,$AC594-SUM($I617:AR617))))</f>
        <v>0</v>
      </c>
      <c r="AT617" s="31">
        <f>IF($I580="n/a",0,IF(AT$4&lt;=$C617,0,IF(SUM($C617,$I580)&gt;AT$4,$AC594/$I580,$AC594-SUM($I617:AS617))))</f>
        <v>0</v>
      </c>
      <c r="AU617" s="31">
        <f>IF($I580="n/a",0,IF(AU$4&lt;=$C617,0,IF(SUM($C617,$I580)&gt;AU$4,$AC594/$I580,$AC594-SUM($I617:AT617))))</f>
        <v>0</v>
      </c>
      <c r="AV617" s="31">
        <f>IF($I580="n/a",0,IF(AV$4&lt;=$C617,0,IF(SUM($C617,$I580)&gt;AV$4,$AC594/$I580,$AC594-SUM($I617:AU617))))</f>
        <v>0</v>
      </c>
      <c r="AW617" s="31">
        <f>IF($I580="n/a",0,IF(AW$4&lt;=$C617,0,IF(SUM($C617,$I580)&gt;AW$4,$AC594/$I580,$AC594-SUM($I617:AV617))))</f>
        <v>0</v>
      </c>
      <c r="AX617" s="31">
        <f>IF($I580="n/a",0,IF(AX$4&lt;=$C617,0,IF(SUM($C617,$I580)&gt;AX$4,$AC594/$I580,$AC594-SUM($I617:AW617))))</f>
        <v>0</v>
      </c>
      <c r="AY617" s="31">
        <f>IF($I580="n/a",0,IF(AY$4&lt;=$C617,0,IF(SUM($C617,$I580)&gt;AY$4,$AC594/$I580,$AC594-SUM($I617:AX617))))</f>
        <v>0</v>
      </c>
      <c r="AZ617" s="31">
        <f>IF($I580="n/a",0,IF(AZ$4&lt;=$C617,0,IF(SUM($C617,$I580)&gt;AZ$4,$AC594/$I580,$AC594-SUM($I617:AY617))))</f>
        <v>0</v>
      </c>
      <c r="BA617" s="31">
        <f>IF($I580="n/a",0,IF(BA$4&lt;=$C617,0,IF(SUM($C617,$I580)&gt;BA$4,$AC594/$I580,$AC594-SUM($I617:AZ617))))</f>
        <v>0</v>
      </c>
      <c r="BB617" s="31">
        <f>IF($I580="n/a",0,IF(BB$4&lt;=$C617,0,IF(SUM($C617,$I580)&gt;BB$4,$AC594/$I580,$AC594-SUM($I617:BA617))))</f>
        <v>0</v>
      </c>
      <c r="BC617" s="31">
        <f>IF($I580="n/a",0,IF(BC$4&lt;=$C617,0,IF(SUM($C617,$I580)&gt;BC$4,$AC594/$I580,$AC594-SUM($I617:BB617))))</f>
        <v>0</v>
      </c>
      <c r="BD617" s="31">
        <f>IF($I580="n/a",0,IF(BD$4&lt;=$C617,0,IF(SUM($C617,$I580)&gt;BD$4,$AC594/$I580,$AC594-SUM($I617:BC617))))</f>
        <v>0</v>
      </c>
      <c r="BE617" s="31">
        <f>IF($I580="n/a",0,IF(BE$4&lt;=$C617,0,IF(SUM($C617,$I580)&gt;BE$4,$AC594/$I580,$AC594-SUM($I617:BD617))))</f>
        <v>0</v>
      </c>
      <c r="BF617" s="31">
        <f>IF($I580="n/a",0,IF(BF$4&lt;=$C617,0,IF(SUM($C617,$I580)&gt;BF$4,$AC594/$I580,$AC594-SUM($I617:BE617))))</f>
        <v>0</v>
      </c>
      <c r="BG617" s="31">
        <f>IF($I580="n/a",0,IF(BG$4&lt;=$C617,0,IF(SUM($C617,$I580)&gt;BG$4,$AC594/$I580,$AC594-SUM($I617:BF617))))</f>
        <v>0</v>
      </c>
      <c r="BH617" s="31">
        <f>IF($I580="n/a",0,IF(BH$4&lt;=$C617,0,IF(SUM($C617,$I580)&gt;BH$4,$AC594/$I580,$AC594-SUM($I617:BG617))))</f>
        <v>0</v>
      </c>
      <c r="BI617" s="31">
        <f>IF($I580="n/a",0,IF(BI$4&lt;=$C617,0,IF(SUM($C617,$I580)&gt;BI$4,$AC594/$I580,$AC594-SUM($I617:BH617))))</f>
        <v>0</v>
      </c>
      <c r="BJ617" s="31">
        <f>IF($I580="n/a",0,IF(BJ$4&lt;=$C617,0,IF(SUM($C617,$I580)&gt;BJ$4,$AC594/$I580,$AC594-SUM($I617:BI617))))</f>
        <v>0</v>
      </c>
      <c r="BK617" s="31">
        <f>IF($I580="n/a",0,IF(BK$4&lt;=$C617,0,IF(SUM($C617,$I580)&gt;BK$4,$AC594/$I580,$AC594-SUM($I617:BJ617))))</f>
        <v>0</v>
      </c>
      <c r="BL617" s="31">
        <f>IF($I580="n/a",0,IF(BL$4&lt;=$C617,0,IF(SUM($C617,$I580)&gt;BL$4,$AC594/$I580,$AC594-SUM($I617:BK617))))</f>
        <v>0</v>
      </c>
      <c r="BM617" s="31">
        <f>IF($I580="n/a",0,IF(BM$4&lt;=$C617,0,IF(SUM($C617,$I580)&gt;BM$4,$AC594/$I580,$AC594-SUM($I617:BL617))))</f>
        <v>0</v>
      </c>
      <c r="BN617" s="31">
        <f>IF($I580="n/a",0,IF(BN$4&lt;=$C617,0,IF(SUM($C617,$I580)&gt;BN$4,$AC594/$I580,$AC594-SUM($I617:BM617))))</f>
        <v>0</v>
      </c>
      <c r="BO617" s="31">
        <f>IF($I580="n/a",0,IF(BO$4&lt;=$C617,0,IF(SUM($C617,$I580)&gt;BO$4,$AC594/$I580,$AC594-SUM($I617:BN617))))</f>
        <v>0</v>
      </c>
      <c r="BP617" s="31">
        <f>IF($I580="n/a",0,IF(BP$4&lt;=$C617,0,IF(SUM($C617,$I580)&gt;BP$4,$AC594/$I580,$AC594-SUM($I617:BO617))))</f>
        <v>0</v>
      </c>
      <c r="BQ617" s="31">
        <f>IF($I580="n/a",0,IF(BQ$4&lt;=$C617,0,IF(SUM($C617,$I580)&gt;BQ$4,$AC594/$I580,$AC594-SUM($I617:BP617))))</f>
        <v>0</v>
      </c>
      <c r="BR617" s="31">
        <f>IF($I580="n/a",0,IF(BR$4&lt;=$C617,0,IF(SUM($C617,$I580)&gt;BR$4,$AC594/$I580,$AC594-SUM($I617:BQ617))))</f>
        <v>0</v>
      </c>
      <c r="BS617" s="31">
        <f>IF($I580="n/a",0,IF(BS$4&lt;=$C617,0,IF(SUM($C617,$I580)&gt;BS$4,$AC594/$I580,$AC594-SUM($I617:BR617))))</f>
        <v>0</v>
      </c>
      <c r="BT617" s="31">
        <f>IF($I580="n/a",0,IF(BT$4&lt;=$C617,0,IF(SUM($C617,$I580)&gt;BT$4,$AC594/$I580,$AC594-SUM($I617:BS617))))</f>
        <v>0</v>
      </c>
      <c r="BU617" s="31">
        <f>IF($I580="n/a",0,IF(BU$4&lt;=$C617,0,IF(SUM($C617,$I580)&gt;BU$4,$AC594/$I580,$AC594-SUM($I617:BT617))))</f>
        <v>0</v>
      </c>
      <c r="BV617" s="31">
        <f>IF($I580="n/a",0,IF(BV$4&lt;=$C617,0,IF(SUM($C617,$I580)&gt;BV$4,$AC594/$I580,$AC594-SUM($I617:BU617))))</f>
        <v>0</v>
      </c>
      <c r="BW617" s="31">
        <f>IF($I580="n/a",0,IF(BW$4&lt;=$C617,0,IF(SUM($C617,$I580)&gt;BW$4,$AC594/$I580,$AC594-SUM($I617:BV617))))</f>
        <v>0</v>
      </c>
      <c r="BX617" s="31">
        <f>IF($I580="n/a",0,IF(BX$4&lt;=$C617,0,IF(SUM($C617,$I580)&gt;BX$4,$AC594/$I580,$AC594-SUM($I617:BW617))))</f>
        <v>0</v>
      </c>
      <c r="BY617" s="31">
        <f>IF($I580="n/a",0,IF(BY$4&lt;=$C617,0,IF(SUM($C617,$I580)&gt;BY$4,$AC594/$I580,$AC594-SUM($I617:BX617))))</f>
        <v>0</v>
      </c>
      <c r="BZ617" s="31">
        <f>IF($I580="n/a",0,IF(BZ$4&lt;=$C617,0,IF(SUM($C617,$I580)&gt;BZ$4,$AC594/$I580,$AC594-SUM($I617:BY617))))</f>
        <v>0</v>
      </c>
      <c r="CA617" s="31">
        <f>IF($I580="n/a",0,IF(CA$4&lt;=$C617,0,IF(SUM($C617,$I580)&gt;CA$4,$AC594/$I580,$AC594-SUM($I617:BZ617))))</f>
        <v>0</v>
      </c>
      <c r="CB617" s="31">
        <f>IF($I580="n/a",0,IF(CB$4&lt;=$C617,0,IF(SUM($C617,$I580)&gt;CB$4,$AC594/$I580,$AC594-SUM($I617:CA617))))</f>
        <v>0</v>
      </c>
      <c r="CC617" s="31">
        <f>IF($I580="n/a",0,IF(CC$4&lt;=$C617,0,IF(SUM($C617,$I580)&gt;CC$4,$AC594/$I580,$AC594-SUM($I617:CB617))))</f>
        <v>0</v>
      </c>
      <c r="CD617" s="31">
        <f>IF($I580="n/a",0,IF(CD$4&lt;=$C617,0,IF(SUM($C617,$I580)&gt;CD$4,$AC594/$I580,$AC594-SUM($I617:CC617))))</f>
        <v>0</v>
      </c>
      <c r="CE617" s="31">
        <f>IF($I580="n/a",0,IF(CE$4&lt;=$C617,0,IF(SUM($C617,$I580)&gt;CE$4,$AC594/$I580,$AC594-SUM($I617:CD617))))</f>
        <v>0</v>
      </c>
      <c r="CF617" s="31">
        <f>IF($I580="n/a",0,IF(CF$4&lt;=$C617,0,IF(SUM($C617,$I580)&gt;CF$4,$AC594/$I580,$AC594-SUM($I617:CE617))))</f>
        <v>0</v>
      </c>
    </row>
    <row r="618" spans="1:84" s="153" customFormat="1" ht="12.75" customHeight="1">
      <c r="A618"/>
      <c r="C618" s="197">
        <v>2036</v>
      </c>
      <c r="D618" s="21" t="s">
        <v>65</v>
      </c>
      <c r="E618" s="21" t="s">
        <v>185</v>
      </c>
      <c r="I618" s="31"/>
      <c r="J618" s="31">
        <f>IF($I580="n/a",0,IF(J$4&lt;=$C618,0,IF(SUM($C618,$I580)&gt;J$4,$AD594/$I580,$AD594-SUM($I618:I618))))</f>
        <v>0</v>
      </c>
      <c r="K618" s="31">
        <f>IF($I580="n/a",0,IF(K$4&lt;=$C618,0,IF(SUM($C618,$I580)&gt;K$4,$AD594/$I580,$AD594-SUM($I618:J618))))</f>
        <v>0</v>
      </c>
      <c r="L618" s="31">
        <f>IF($I580="n/a",0,IF(L$4&lt;=$C618,0,IF(SUM($C618,$I580)&gt;L$4,$AD594/$I580,$AD594-SUM($I618:K618))))</f>
        <v>0</v>
      </c>
      <c r="M618" s="31">
        <f>IF($I580="n/a",0,IF(M$4&lt;=$C618,0,IF(SUM($C618,$I580)&gt;M$4,$AD594/$I580,$AD594-SUM($I618:L618))))</f>
        <v>0</v>
      </c>
      <c r="N618" s="31">
        <f>IF($I580="n/a",0,IF(N$4&lt;=$C618,0,IF(SUM($C618,$I580)&gt;N$4,$AD594/$I580,$AD594-SUM($I618:M618))))</f>
        <v>0</v>
      </c>
      <c r="O618" s="31">
        <f>IF($I580="n/a",0,IF(O$4&lt;=$C618,0,IF(SUM($C618,$I580)&gt;O$4,$AD594/$I580,$AD594-SUM($I618:N618))))</f>
        <v>0</v>
      </c>
      <c r="P618" s="31">
        <f>IF($I580="n/a",0,IF(P$4&lt;=$C618,0,IF(SUM($C618,$I580)&gt;P$4,$AD594/$I580,$AD594-SUM($I618:O618))))</f>
        <v>0</v>
      </c>
      <c r="Q618" s="31">
        <f>IF($I580="n/a",0,IF(Q$4&lt;=$C618,0,IF(SUM($C618,$I580)&gt;Q$4,$AD594/$I580,$AD594-SUM($I618:P618))))</f>
        <v>0</v>
      </c>
      <c r="R618" s="31">
        <f>IF($I580="n/a",0,IF(R$4&lt;=$C618,0,IF(SUM($C618,$I580)&gt;R$4,$AD594/$I580,$AD594-SUM($I618:Q618))))</f>
        <v>0</v>
      </c>
      <c r="S618" s="31">
        <f>IF($I580="n/a",0,IF(S$4&lt;=$C618,0,IF(SUM($C618,$I580)&gt;S$4,$AD594/$I580,$AD594-SUM($I618:R618))))</f>
        <v>0</v>
      </c>
      <c r="T618" s="31">
        <f>IF($I580="n/a",0,IF(T$4&lt;=$C618,0,IF(SUM($C618,$I580)&gt;T$4,$AD594/$I580,$AD594-SUM($I618:S618))))</f>
        <v>0</v>
      </c>
      <c r="U618" s="31">
        <f>IF($I580="n/a",0,IF(U$4&lt;=$C618,0,IF(SUM($C618,$I580)&gt;U$4,$AD594/$I580,$AD594-SUM($I618:T618))))</f>
        <v>0</v>
      </c>
      <c r="V618" s="31">
        <f>IF($I580="n/a",0,IF(V$4&lt;=$C618,0,IF(SUM($C618,$I580)&gt;V$4,$AD594/$I580,$AD594-SUM($I618:U618))))</f>
        <v>0</v>
      </c>
      <c r="W618" s="31">
        <f>IF($I580="n/a",0,IF(W$4&lt;=$C618,0,IF(SUM($C618,$I580)&gt;W$4,$AD594/$I580,$AD594-SUM($I618:V618))))</f>
        <v>0</v>
      </c>
      <c r="X618" s="31">
        <f>IF($I580="n/a",0,IF(X$4&lt;=$C618,0,IF(SUM($C618,$I580)&gt;X$4,$AD594/$I580,$AD594-SUM($I618:W618))))</f>
        <v>0</v>
      </c>
      <c r="Y618" s="31">
        <f>IF($I580="n/a",0,IF(Y$4&lt;=$C618,0,IF(SUM($C618,$I580)&gt;Y$4,$AD594/$I580,$AD594-SUM($I618:X618))))</f>
        <v>0</v>
      </c>
      <c r="Z618" s="31">
        <f>IF($I580="n/a",0,IF(Z$4&lt;=$C618,0,IF(SUM($C618,$I580)&gt;Z$4,$AD594/$I580,$AD594-SUM($I618:Y618))))</f>
        <v>0</v>
      </c>
      <c r="AA618" s="31">
        <f>IF($I580="n/a",0,IF(AA$4&lt;=$C618,0,IF(SUM($C618,$I580)&gt;AA$4,$AD594/$I580,$AD594-SUM($I618:Z618))))</f>
        <v>0</v>
      </c>
      <c r="AB618" s="31">
        <f>IF($I580="n/a",0,IF(AB$4&lt;=$C618,0,IF(SUM($C618,$I580)&gt;AB$4,$AD594/$I580,$AD594-SUM($I618:AA618))))</f>
        <v>0</v>
      </c>
      <c r="AC618" s="31">
        <f>IF($I580="n/a",0,IF(AC$4&lt;=$C618,0,IF(SUM($C618,$I580)&gt;AC$4,$AD594/$I580,$AD594-SUM($I618:AB618))))</f>
        <v>0</v>
      </c>
      <c r="AD618" s="31">
        <f>IF($I580="n/a",0,IF(AD$4&lt;=$C618,0,IF(SUM($C618,$I580)&gt;AD$4,$AD594/$I580,$AD594-SUM($I618:AC618))))</f>
        <v>0</v>
      </c>
      <c r="AE618" s="31">
        <f>IF($I580="n/a",0,IF(AE$4&lt;=$C618,0,IF(SUM($C618,$I580)&gt;AE$4,$AD594/$I580,$AD594-SUM($I618:AD618))))</f>
        <v>0</v>
      </c>
      <c r="AF618" s="31">
        <f>IF($I580="n/a",0,IF(AF$4&lt;=$C618,0,IF(SUM($C618,$I580)&gt;AF$4,$AD594/$I580,$AD594-SUM($I618:AE618))))</f>
        <v>0</v>
      </c>
      <c r="AG618" s="31">
        <f>IF($I580="n/a",0,IF(AG$4&lt;=$C618,0,IF(SUM($C618,$I580)&gt;AG$4,$AD594/$I580,$AD594-SUM($I618:AF618))))</f>
        <v>0</v>
      </c>
      <c r="AH618" s="31">
        <f>IF($I580="n/a",0,IF(AH$4&lt;=$C618,0,IF(SUM($C618,$I580)&gt;AH$4,$AD594/$I580,$AD594-SUM($I618:AG618))))</f>
        <v>0</v>
      </c>
      <c r="AI618" s="31">
        <f>IF($I580="n/a",0,IF(AI$4&lt;=$C618,0,IF(SUM($C618,$I580)&gt;AI$4,$AD594/$I580,$AD594-SUM($I618:AH618))))</f>
        <v>0</v>
      </c>
      <c r="AJ618" s="31">
        <f>IF($I580="n/a",0,IF(AJ$4&lt;=$C618,0,IF(SUM($C618,$I580)&gt;AJ$4,$AD594/$I580,$AD594-SUM($I618:AI618))))</f>
        <v>0</v>
      </c>
      <c r="AK618" s="31">
        <f>IF($I580="n/a",0,IF(AK$4&lt;=$C618,0,IF(SUM($C618,$I580)&gt;AK$4,$AD594/$I580,$AD594-SUM($I618:AJ618))))</f>
        <v>0</v>
      </c>
      <c r="AL618" s="31">
        <f>IF($I580="n/a",0,IF(AL$4&lt;=$C618,0,IF(SUM($C618,$I580)&gt;AL$4,$AD594/$I580,$AD594-SUM($I618:AK618))))</f>
        <v>0</v>
      </c>
      <c r="AM618" s="31">
        <f>IF($I580="n/a",0,IF(AM$4&lt;=$C618,0,IF(SUM($C618,$I580)&gt;AM$4,$AD594/$I580,$AD594-SUM($I618:AL618))))</f>
        <v>0</v>
      </c>
      <c r="AN618" s="31">
        <f>IF($I580="n/a",0,IF(AN$4&lt;=$C618,0,IF(SUM($C618,$I580)&gt;AN$4,$AD594/$I580,$AD594-SUM($I618:AM618))))</f>
        <v>0</v>
      </c>
      <c r="AO618" s="31">
        <f>IF($I580="n/a",0,IF(AO$4&lt;=$C618,0,IF(SUM($C618,$I580)&gt;AO$4,$AD594/$I580,$AD594-SUM($I618:AN618))))</f>
        <v>0</v>
      </c>
      <c r="AP618" s="31">
        <f>IF($I580="n/a",0,IF(AP$4&lt;=$C618,0,IF(SUM($C618,$I580)&gt;AP$4,$AD594/$I580,$AD594-SUM($I618:AO618))))</f>
        <v>0</v>
      </c>
      <c r="AQ618" s="31">
        <f>IF($I580="n/a",0,IF(AQ$4&lt;=$C618,0,IF(SUM($C618,$I580)&gt;AQ$4,$AD594/$I580,$AD594-SUM($I618:AP618))))</f>
        <v>0</v>
      </c>
      <c r="AR618" s="31">
        <f>IF($I580="n/a",0,IF(AR$4&lt;=$C618,0,IF(SUM($C618,$I580)&gt;AR$4,$AD594/$I580,$AD594-SUM($I618:AQ618))))</f>
        <v>0</v>
      </c>
      <c r="AS618" s="31">
        <f>IF($I580="n/a",0,IF(AS$4&lt;=$C618,0,IF(SUM($C618,$I580)&gt;AS$4,$AD594/$I580,$AD594-SUM($I618:AR618))))</f>
        <v>0</v>
      </c>
      <c r="AT618" s="31">
        <f>IF($I580="n/a",0,IF(AT$4&lt;=$C618,0,IF(SUM($C618,$I580)&gt;AT$4,$AD594/$I580,$AD594-SUM($I618:AS618))))</f>
        <v>0</v>
      </c>
      <c r="AU618" s="31">
        <f>IF($I580="n/a",0,IF(AU$4&lt;=$C618,0,IF(SUM($C618,$I580)&gt;AU$4,$AD594/$I580,$AD594-SUM($I618:AT618))))</f>
        <v>0</v>
      </c>
      <c r="AV618" s="31">
        <f>IF($I580="n/a",0,IF(AV$4&lt;=$C618,0,IF(SUM($C618,$I580)&gt;AV$4,$AD594/$I580,$AD594-SUM($I618:AU618))))</f>
        <v>0</v>
      </c>
      <c r="AW618" s="31">
        <f>IF($I580="n/a",0,IF(AW$4&lt;=$C618,0,IF(SUM($C618,$I580)&gt;AW$4,$AD594/$I580,$AD594-SUM($I618:AV618))))</f>
        <v>0</v>
      </c>
      <c r="AX618" s="31">
        <f>IF($I580="n/a",0,IF(AX$4&lt;=$C618,0,IF(SUM($C618,$I580)&gt;AX$4,$AD594/$I580,$AD594-SUM($I618:AW618))))</f>
        <v>0</v>
      </c>
      <c r="AY618" s="31">
        <f>IF($I580="n/a",0,IF(AY$4&lt;=$C618,0,IF(SUM($C618,$I580)&gt;AY$4,$AD594/$I580,$AD594-SUM($I618:AX618))))</f>
        <v>0</v>
      </c>
      <c r="AZ618" s="31">
        <f>IF($I580="n/a",0,IF(AZ$4&lt;=$C618,0,IF(SUM($C618,$I580)&gt;AZ$4,$AD594/$I580,$AD594-SUM($I618:AY618))))</f>
        <v>0</v>
      </c>
      <c r="BA618" s="31">
        <f>IF($I580="n/a",0,IF(BA$4&lt;=$C618,0,IF(SUM($C618,$I580)&gt;BA$4,$AD594/$I580,$AD594-SUM($I618:AZ618))))</f>
        <v>0</v>
      </c>
      <c r="BB618" s="31">
        <f>IF($I580="n/a",0,IF(BB$4&lt;=$C618,0,IF(SUM($C618,$I580)&gt;BB$4,$AD594/$I580,$AD594-SUM($I618:BA618))))</f>
        <v>0</v>
      </c>
      <c r="BC618" s="31">
        <f>IF($I580="n/a",0,IF(BC$4&lt;=$C618,0,IF(SUM($C618,$I580)&gt;BC$4,$AD594/$I580,$AD594-SUM($I618:BB618))))</f>
        <v>0</v>
      </c>
      <c r="BD618" s="31">
        <f>IF($I580="n/a",0,IF(BD$4&lt;=$C618,0,IF(SUM($C618,$I580)&gt;BD$4,$AD594/$I580,$AD594-SUM($I618:BC618))))</f>
        <v>0</v>
      </c>
      <c r="BE618" s="31">
        <f>IF($I580="n/a",0,IF(BE$4&lt;=$C618,0,IF(SUM($C618,$I580)&gt;BE$4,$AD594/$I580,$AD594-SUM($I618:BD618))))</f>
        <v>0</v>
      </c>
      <c r="BF618" s="31">
        <f>IF($I580="n/a",0,IF(BF$4&lt;=$C618,0,IF(SUM($C618,$I580)&gt;BF$4,$AD594/$I580,$AD594-SUM($I618:BE618))))</f>
        <v>0</v>
      </c>
      <c r="BG618" s="31">
        <f>IF($I580="n/a",0,IF(BG$4&lt;=$C618,0,IF(SUM($C618,$I580)&gt;BG$4,$AD594/$I580,$AD594-SUM($I618:BF618))))</f>
        <v>0</v>
      </c>
      <c r="BH618" s="31">
        <f>IF($I580="n/a",0,IF(BH$4&lt;=$C618,0,IF(SUM($C618,$I580)&gt;BH$4,$AD594/$I580,$AD594-SUM($I618:BG618))))</f>
        <v>0</v>
      </c>
      <c r="BI618" s="31">
        <f>IF($I580="n/a",0,IF(BI$4&lt;=$C618,0,IF(SUM($C618,$I580)&gt;BI$4,$AD594/$I580,$AD594-SUM($I618:BH618))))</f>
        <v>0</v>
      </c>
      <c r="BJ618" s="31">
        <f>IF($I580="n/a",0,IF(BJ$4&lt;=$C618,0,IF(SUM($C618,$I580)&gt;BJ$4,$AD594/$I580,$AD594-SUM($I618:BI618))))</f>
        <v>0</v>
      </c>
      <c r="BK618" s="31">
        <f>IF($I580="n/a",0,IF(BK$4&lt;=$C618,0,IF(SUM($C618,$I580)&gt;BK$4,$AD594/$I580,$AD594-SUM($I618:BJ618))))</f>
        <v>0</v>
      </c>
      <c r="BL618" s="31">
        <f>IF($I580="n/a",0,IF(BL$4&lt;=$C618,0,IF(SUM($C618,$I580)&gt;BL$4,$AD594/$I580,$AD594-SUM($I618:BK618))))</f>
        <v>0</v>
      </c>
      <c r="BM618" s="31">
        <f>IF($I580="n/a",0,IF(BM$4&lt;=$C618,0,IF(SUM($C618,$I580)&gt;BM$4,$AD594/$I580,$AD594-SUM($I618:BL618))))</f>
        <v>0</v>
      </c>
      <c r="BN618" s="31">
        <f>IF($I580="n/a",0,IF(BN$4&lt;=$C618,0,IF(SUM($C618,$I580)&gt;BN$4,$AD594/$I580,$AD594-SUM($I618:BM618))))</f>
        <v>0</v>
      </c>
      <c r="BO618" s="31">
        <f>IF($I580="n/a",0,IF(BO$4&lt;=$C618,0,IF(SUM($C618,$I580)&gt;BO$4,$AD594/$I580,$AD594-SUM($I618:BN618))))</f>
        <v>0</v>
      </c>
      <c r="BP618" s="31">
        <f>IF($I580="n/a",0,IF(BP$4&lt;=$C618,0,IF(SUM($C618,$I580)&gt;BP$4,$AD594/$I580,$AD594-SUM($I618:BO618))))</f>
        <v>0</v>
      </c>
      <c r="BQ618" s="31">
        <f>IF($I580="n/a",0,IF(BQ$4&lt;=$C618,0,IF(SUM($C618,$I580)&gt;BQ$4,$AD594/$I580,$AD594-SUM($I618:BP618))))</f>
        <v>0</v>
      </c>
      <c r="BR618" s="31">
        <f>IF($I580="n/a",0,IF(BR$4&lt;=$C618,0,IF(SUM($C618,$I580)&gt;BR$4,$AD594/$I580,$AD594-SUM($I618:BQ618))))</f>
        <v>0</v>
      </c>
      <c r="BS618" s="31">
        <f>IF($I580="n/a",0,IF(BS$4&lt;=$C618,0,IF(SUM($C618,$I580)&gt;BS$4,$AD594/$I580,$AD594-SUM($I618:BR618))))</f>
        <v>0</v>
      </c>
      <c r="BT618" s="31">
        <f>IF($I580="n/a",0,IF(BT$4&lt;=$C618,0,IF(SUM($C618,$I580)&gt;BT$4,$AD594/$I580,$AD594-SUM($I618:BS618))))</f>
        <v>0</v>
      </c>
      <c r="BU618" s="31">
        <f>IF($I580="n/a",0,IF(BU$4&lt;=$C618,0,IF(SUM($C618,$I580)&gt;BU$4,$AD594/$I580,$AD594-SUM($I618:BT618))))</f>
        <v>0</v>
      </c>
      <c r="BV618" s="31">
        <f>IF($I580="n/a",0,IF(BV$4&lt;=$C618,0,IF(SUM($C618,$I580)&gt;BV$4,$AD594/$I580,$AD594-SUM($I618:BU618))))</f>
        <v>0</v>
      </c>
      <c r="BW618" s="31">
        <f>IF($I580="n/a",0,IF(BW$4&lt;=$C618,0,IF(SUM($C618,$I580)&gt;BW$4,$AD594/$I580,$AD594-SUM($I618:BV618))))</f>
        <v>0</v>
      </c>
      <c r="BX618" s="31">
        <f>IF($I580="n/a",0,IF(BX$4&lt;=$C618,0,IF(SUM($C618,$I580)&gt;BX$4,$AD594/$I580,$AD594-SUM($I618:BW618))))</f>
        <v>0</v>
      </c>
      <c r="BY618" s="31">
        <f>IF($I580="n/a",0,IF(BY$4&lt;=$C618,0,IF(SUM($C618,$I580)&gt;BY$4,$AD594/$I580,$AD594-SUM($I618:BX618))))</f>
        <v>0</v>
      </c>
      <c r="BZ618" s="31">
        <f>IF($I580="n/a",0,IF(BZ$4&lt;=$C618,0,IF(SUM($C618,$I580)&gt;BZ$4,$AD594/$I580,$AD594-SUM($I618:BY618))))</f>
        <v>0</v>
      </c>
      <c r="CA618" s="31">
        <f>IF($I580="n/a",0,IF(CA$4&lt;=$C618,0,IF(SUM($C618,$I580)&gt;CA$4,$AD594/$I580,$AD594-SUM($I618:BZ618))))</f>
        <v>0</v>
      </c>
      <c r="CB618" s="31">
        <f>IF($I580="n/a",0,IF(CB$4&lt;=$C618,0,IF(SUM($C618,$I580)&gt;CB$4,$AD594/$I580,$AD594-SUM($I618:CA618))))</f>
        <v>0</v>
      </c>
      <c r="CC618" s="31">
        <f>IF($I580="n/a",0,IF(CC$4&lt;=$C618,0,IF(SUM($C618,$I580)&gt;CC$4,$AD594/$I580,$AD594-SUM($I618:CB618))))</f>
        <v>0</v>
      </c>
      <c r="CD618" s="31">
        <f>IF($I580="n/a",0,IF(CD$4&lt;=$C618,0,IF(SUM($C618,$I580)&gt;CD$4,$AD594/$I580,$AD594-SUM($I618:CC618))))</f>
        <v>0</v>
      </c>
      <c r="CE618" s="31">
        <f>IF($I580="n/a",0,IF(CE$4&lt;=$C618,0,IF(SUM($C618,$I580)&gt;CE$4,$AD594/$I580,$AD594-SUM($I618:CD618))))</f>
        <v>0</v>
      </c>
      <c r="CF618" s="31">
        <f>IF($I580="n/a",0,IF(CF$4&lt;=$C618,0,IF(SUM($C618,$I580)&gt;CF$4,$AD594/$I580,$AD594-SUM($I618:CE618))))</f>
        <v>0</v>
      </c>
    </row>
    <row r="619" spans="1:84" s="153" customFormat="1" ht="12.75" customHeight="1">
      <c r="A619"/>
      <c r="C619" s="197">
        <v>2037</v>
      </c>
      <c r="D619" s="21" t="s">
        <v>66</v>
      </c>
      <c r="E619" s="21" t="s">
        <v>185</v>
      </c>
      <c r="I619" s="31"/>
      <c r="J619" s="31">
        <f>IF($I580="n/a",0,IF(J$4&lt;=$C619,0,IF(SUM($C619,$I580)&gt;J$4,$AE594/$I580,$AE594-SUM($I619:I619))))</f>
        <v>0</v>
      </c>
      <c r="K619" s="31">
        <f>IF($I580="n/a",0,IF(K$4&lt;=$C619,0,IF(SUM($C619,$I580)&gt;K$4,$AE594/$I580,$AE594-SUM($I619:J619))))</f>
        <v>0</v>
      </c>
      <c r="L619" s="31">
        <f>IF($I580="n/a",0,IF(L$4&lt;=$C619,0,IF(SUM($C619,$I580)&gt;L$4,$AE594/$I580,$AE594-SUM($I619:K619))))</f>
        <v>0</v>
      </c>
      <c r="M619" s="31">
        <f>IF($I580="n/a",0,IF(M$4&lt;=$C619,0,IF(SUM($C619,$I580)&gt;M$4,$AE594/$I580,$AE594-SUM($I619:L619))))</f>
        <v>0</v>
      </c>
      <c r="N619" s="31">
        <f>IF($I580="n/a",0,IF(N$4&lt;=$C619,0,IF(SUM($C619,$I580)&gt;N$4,$AE594/$I580,$AE594-SUM($I619:M619))))</f>
        <v>0</v>
      </c>
      <c r="O619" s="31">
        <f>IF($I580="n/a",0,IF(O$4&lt;=$C619,0,IF(SUM($C619,$I580)&gt;O$4,$AE594/$I580,$AE594-SUM($I619:N619))))</f>
        <v>0</v>
      </c>
      <c r="P619" s="31">
        <f>IF($I580="n/a",0,IF(P$4&lt;=$C619,0,IF(SUM($C619,$I580)&gt;P$4,$AE594/$I580,$AE594-SUM($I619:O619))))</f>
        <v>0</v>
      </c>
      <c r="Q619" s="31">
        <f>IF($I580="n/a",0,IF(Q$4&lt;=$C619,0,IF(SUM($C619,$I580)&gt;Q$4,$AE594/$I580,$AE594-SUM($I619:P619))))</f>
        <v>0</v>
      </c>
      <c r="R619" s="31">
        <f>IF($I580="n/a",0,IF(R$4&lt;=$C619,0,IF(SUM($C619,$I580)&gt;R$4,$AE594/$I580,$AE594-SUM($I619:Q619))))</f>
        <v>0</v>
      </c>
      <c r="S619" s="31">
        <f>IF($I580="n/a",0,IF(S$4&lt;=$C619,0,IF(SUM($C619,$I580)&gt;S$4,$AE594/$I580,$AE594-SUM($I619:R619))))</f>
        <v>0</v>
      </c>
      <c r="T619" s="31">
        <f>IF($I580="n/a",0,IF(T$4&lt;=$C619,0,IF(SUM($C619,$I580)&gt;T$4,$AE594/$I580,$AE594-SUM($I619:S619))))</f>
        <v>0</v>
      </c>
      <c r="U619" s="31">
        <f>IF($I580="n/a",0,IF(U$4&lt;=$C619,0,IF(SUM($C619,$I580)&gt;U$4,$AE594/$I580,$AE594-SUM($I619:T619))))</f>
        <v>0</v>
      </c>
      <c r="V619" s="31">
        <f>IF($I580="n/a",0,IF(V$4&lt;=$C619,0,IF(SUM($C619,$I580)&gt;V$4,$AE594/$I580,$AE594-SUM($I619:U619))))</f>
        <v>0</v>
      </c>
      <c r="W619" s="31">
        <f>IF($I580="n/a",0,IF(W$4&lt;=$C619,0,IF(SUM($C619,$I580)&gt;W$4,$AE594/$I580,$AE594-SUM($I619:V619))))</f>
        <v>0</v>
      </c>
      <c r="X619" s="31">
        <f>IF($I580="n/a",0,IF(X$4&lt;=$C619,0,IF(SUM($C619,$I580)&gt;X$4,$AE594/$I580,$AE594-SUM($I619:W619))))</f>
        <v>0</v>
      </c>
      <c r="Y619" s="31">
        <f>IF($I580="n/a",0,IF(Y$4&lt;=$C619,0,IF(SUM($C619,$I580)&gt;Y$4,$AE594/$I580,$AE594-SUM($I619:X619))))</f>
        <v>0</v>
      </c>
      <c r="Z619" s="31">
        <f>IF($I580="n/a",0,IF(Z$4&lt;=$C619,0,IF(SUM($C619,$I580)&gt;Z$4,$AE594/$I580,$AE594-SUM($I619:Y619))))</f>
        <v>0</v>
      </c>
      <c r="AA619" s="31">
        <f>IF($I580="n/a",0,IF(AA$4&lt;=$C619,0,IF(SUM($C619,$I580)&gt;AA$4,$AE594/$I580,$AE594-SUM($I619:Z619))))</f>
        <v>0</v>
      </c>
      <c r="AB619" s="31">
        <f>IF($I580="n/a",0,IF(AB$4&lt;=$C619,0,IF(SUM($C619,$I580)&gt;AB$4,$AE594/$I580,$AE594-SUM($I619:AA619))))</f>
        <v>0</v>
      </c>
      <c r="AC619" s="31">
        <f>IF($I580="n/a",0,IF(AC$4&lt;=$C619,0,IF(SUM($C619,$I580)&gt;AC$4,$AE594/$I580,$AE594-SUM($I619:AB619))))</f>
        <v>0</v>
      </c>
      <c r="AD619" s="31">
        <f>IF($I580="n/a",0,IF(AD$4&lt;=$C619,0,IF(SUM($C619,$I580)&gt;AD$4,$AE594/$I580,$AE594-SUM($I619:AC619))))</f>
        <v>0</v>
      </c>
      <c r="AE619" s="31">
        <f>IF($I580="n/a",0,IF(AE$4&lt;=$C619,0,IF(SUM($C619,$I580)&gt;AE$4,$AE594/$I580,$AE594-SUM($I619:AD619))))</f>
        <v>0</v>
      </c>
      <c r="AF619" s="31">
        <f>IF($I580="n/a",0,IF(AF$4&lt;=$C619,0,IF(SUM($C619,$I580)&gt;AF$4,$AE594/$I580,$AE594-SUM($I619:AE619))))</f>
        <v>0</v>
      </c>
      <c r="AG619" s="31">
        <f>IF($I580="n/a",0,IF(AG$4&lt;=$C619,0,IF(SUM($C619,$I580)&gt;AG$4,$AE594/$I580,$AE594-SUM($I619:AF619))))</f>
        <v>0</v>
      </c>
      <c r="AH619" s="31">
        <f>IF($I580="n/a",0,IF(AH$4&lt;=$C619,0,IF(SUM($C619,$I580)&gt;AH$4,$AE594/$I580,$AE594-SUM($I619:AG619))))</f>
        <v>0</v>
      </c>
      <c r="AI619" s="31">
        <f>IF($I580="n/a",0,IF(AI$4&lt;=$C619,0,IF(SUM($C619,$I580)&gt;AI$4,$AE594/$I580,$AE594-SUM($I619:AH619))))</f>
        <v>0</v>
      </c>
      <c r="AJ619" s="31">
        <f>IF($I580="n/a",0,IF(AJ$4&lt;=$C619,0,IF(SUM($C619,$I580)&gt;AJ$4,$AE594/$I580,$AE594-SUM($I619:AI619))))</f>
        <v>0</v>
      </c>
      <c r="AK619" s="31">
        <f>IF($I580="n/a",0,IF(AK$4&lt;=$C619,0,IF(SUM($C619,$I580)&gt;AK$4,$AE594/$I580,$AE594-SUM($I619:AJ619))))</f>
        <v>0</v>
      </c>
      <c r="AL619" s="31">
        <f>IF($I580="n/a",0,IF(AL$4&lt;=$C619,0,IF(SUM($C619,$I580)&gt;AL$4,$AE594/$I580,$AE594-SUM($I619:AK619))))</f>
        <v>0</v>
      </c>
      <c r="AM619" s="31">
        <f>IF($I580="n/a",0,IF(AM$4&lt;=$C619,0,IF(SUM($C619,$I580)&gt;AM$4,$AE594/$I580,$AE594-SUM($I619:AL619))))</f>
        <v>0</v>
      </c>
      <c r="AN619" s="31">
        <f>IF($I580="n/a",0,IF(AN$4&lt;=$C619,0,IF(SUM($C619,$I580)&gt;AN$4,$AE594/$I580,$AE594-SUM($I619:AM619))))</f>
        <v>0</v>
      </c>
      <c r="AO619" s="31">
        <f>IF($I580="n/a",0,IF(AO$4&lt;=$C619,0,IF(SUM($C619,$I580)&gt;AO$4,$AE594/$I580,$AE594-SUM($I619:AN619))))</f>
        <v>0</v>
      </c>
      <c r="AP619" s="31">
        <f>IF($I580="n/a",0,IF(AP$4&lt;=$C619,0,IF(SUM($C619,$I580)&gt;AP$4,$AE594/$I580,$AE594-SUM($I619:AO619))))</f>
        <v>0</v>
      </c>
      <c r="AQ619" s="31">
        <f>IF($I580="n/a",0,IF(AQ$4&lt;=$C619,0,IF(SUM($C619,$I580)&gt;AQ$4,$AE594/$I580,$AE594-SUM($I619:AP619))))</f>
        <v>0</v>
      </c>
      <c r="AR619" s="31">
        <f>IF($I580="n/a",0,IF(AR$4&lt;=$C619,0,IF(SUM($C619,$I580)&gt;AR$4,$AE594/$I580,$AE594-SUM($I619:AQ619))))</f>
        <v>0</v>
      </c>
      <c r="AS619" s="31">
        <f>IF($I580="n/a",0,IF(AS$4&lt;=$C619,0,IF(SUM($C619,$I580)&gt;AS$4,$AE594/$I580,$AE594-SUM($I619:AR619))))</f>
        <v>0</v>
      </c>
      <c r="AT619" s="31">
        <f>IF($I580="n/a",0,IF(AT$4&lt;=$C619,0,IF(SUM($C619,$I580)&gt;AT$4,$AE594/$I580,$AE594-SUM($I619:AS619))))</f>
        <v>0</v>
      </c>
      <c r="AU619" s="31">
        <f>IF($I580="n/a",0,IF(AU$4&lt;=$C619,0,IF(SUM($C619,$I580)&gt;AU$4,$AE594/$I580,$AE594-SUM($I619:AT619))))</f>
        <v>0</v>
      </c>
      <c r="AV619" s="31">
        <f>IF($I580="n/a",0,IF(AV$4&lt;=$C619,0,IF(SUM($C619,$I580)&gt;AV$4,$AE594/$I580,$AE594-SUM($I619:AU619))))</f>
        <v>0</v>
      </c>
      <c r="AW619" s="31">
        <f>IF($I580="n/a",0,IF(AW$4&lt;=$C619,0,IF(SUM($C619,$I580)&gt;AW$4,$AE594/$I580,$AE594-SUM($I619:AV619))))</f>
        <v>0</v>
      </c>
      <c r="AX619" s="31">
        <f>IF($I580="n/a",0,IF(AX$4&lt;=$C619,0,IF(SUM($C619,$I580)&gt;AX$4,$AE594/$I580,$AE594-SUM($I619:AW619))))</f>
        <v>0</v>
      </c>
      <c r="AY619" s="31">
        <f>IF($I580="n/a",0,IF(AY$4&lt;=$C619,0,IF(SUM($C619,$I580)&gt;AY$4,$AE594/$I580,$AE594-SUM($I619:AX619))))</f>
        <v>0</v>
      </c>
      <c r="AZ619" s="31">
        <f>IF($I580="n/a",0,IF(AZ$4&lt;=$C619,0,IF(SUM($C619,$I580)&gt;AZ$4,$AE594/$I580,$AE594-SUM($I619:AY619))))</f>
        <v>0</v>
      </c>
      <c r="BA619" s="31">
        <f>IF($I580="n/a",0,IF(BA$4&lt;=$C619,0,IF(SUM($C619,$I580)&gt;BA$4,$AE594/$I580,$AE594-SUM($I619:AZ619))))</f>
        <v>0</v>
      </c>
      <c r="BB619" s="31">
        <f>IF($I580="n/a",0,IF(BB$4&lt;=$C619,0,IF(SUM($C619,$I580)&gt;BB$4,$AE594/$I580,$AE594-SUM($I619:BA619))))</f>
        <v>0</v>
      </c>
      <c r="BC619" s="31">
        <f>IF($I580="n/a",0,IF(BC$4&lt;=$C619,0,IF(SUM($C619,$I580)&gt;BC$4,$AE594/$I580,$AE594-SUM($I619:BB619))))</f>
        <v>0</v>
      </c>
      <c r="BD619" s="31">
        <f>IF($I580="n/a",0,IF(BD$4&lt;=$C619,0,IF(SUM($C619,$I580)&gt;BD$4,$AE594/$I580,$AE594-SUM($I619:BC619))))</f>
        <v>0</v>
      </c>
      <c r="BE619" s="31">
        <f>IF($I580="n/a",0,IF(BE$4&lt;=$C619,0,IF(SUM($C619,$I580)&gt;BE$4,$AE594/$I580,$AE594-SUM($I619:BD619))))</f>
        <v>0</v>
      </c>
      <c r="BF619" s="31">
        <f>IF($I580="n/a",0,IF(BF$4&lt;=$C619,0,IF(SUM($C619,$I580)&gt;BF$4,$AE594/$I580,$AE594-SUM($I619:BE619))))</f>
        <v>0</v>
      </c>
      <c r="BG619" s="31">
        <f>IF($I580="n/a",0,IF(BG$4&lt;=$C619,0,IF(SUM($C619,$I580)&gt;BG$4,$AE594/$I580,$AE594-SUM($I619:BF619))))</f>
        <v>0</v>
      </c>
      <c r="BH619" s="31">
        <f>IF($I580="n/a",0,IF(BH$4&lt;=$C619,0,IF(SUM($C619,$I580)&gt;BH$4,$AE594/$I580,$AE594-SUM($I619:BG619))))</f>
        <v>0</v>
      </c>
      <c r="BI619" s="31">
        <f>IF($I580="n/a",0,IF(BI$4&lt;=$C619,0,IF(SUM($C619,$I580)&gt;BI$4,$AE594/$I580,$AE594-SUM($I619:BH619))))</f>
        <v>0</v>
      </c>
      <c r="BJ619" s="31">
        <f>IF($I580="n/a",0,IF(BJ$4&lt;=$C619,0,IF(SUM($C619,$I580)&gt;BJ$4,$AE594/$I580,$AE594-SUM($I619:BI619))))</f>
        <v>0</v>
      </c>
      <c r="BK619" s="31">
        <f>IF($I580="n/a",0,IF(BK$4&lt;=$C619,0,IF(SUM($C619,$I580)&gt;BK$4,$AE594/$I580,$AE594-SUM($I619:BJ619))))</f>
        <v>0</v>
      </c>
      <c r="BL619" s="31">
        <f>IF($I580="n/a",0,IF(BL$4&lt;=$C619,0,IF(SUM($C619,$I580)&gt;BL$4,$AE594/$I580,$AE594-SUM($I619:BK619))))</f>
        <v>0</v>
      </c>
      <c r="BM619" s="31">
        <f>IF($I580="n/a",0,IF(BM$4&lt;=$C619,0,IF(SUM($C619,$I580)&gt;BM$4,$AE594/$I580,$AE594-SUM($I619:BL619))))</f>
        <v>0</v>
      </c>
      <c r="BN619" s="31">
        <f>IF($I580="n/a",0,IF(BN$4&lt;=$C619,0,IF(SUM($C619,$I580)&gt;BN$4,$AE594/$I580,$AE594-SUM($I619:BM619))))</f>
        <v>0</v>
      </c>
      <c r="BO619" s="31">
        <f>IF($I580="n/a",0,IF(BO$4&lt;=$C619,0,IF(SUM($C619,$I580)&gt;BO$4,$AE594/$I580,$AE594-SUM($I619:BN619))))</f>
        <v>0</v>
      </c>
      <c r="BP619" s="31">
        <f>IF($I580="n/a",0,IF(BP$4&lt;=$C619,0,IF(SUM($C619,$I580)&gt;BP$4,$AE594/$I580,$AE594-SUM($I619:BO619))))</f>
        <v>0</v>
      </c>
      <c r="BQ619" s="31">
        <f>IF($I580="n/a",0,IF(BQ$4&lt;=$C619,0,IF(SUM($C619,$I580)&gt;BQ$4,$AE594/$I580,$AE594-SUM($I619:BP619))))</f>
        <v>0</v>
      </c>
      <c r="BR619" s="31">
        <f>IF($I580="n/a",0,IF(BR$4&lt;=$C619,0,IF(SUM($C619,$I580)&gt;BR$4,$AE594/$I580,$AE594-SUM($I619:BQ619))))</f>
        <v>0</v>
      </c>
      <c r="BS619" s="31">
        <f>IF($I580="n/a",0,IF(BS$4&lt;=$C619,0,IF(SUM($C619,$I580)&gt;BS$4,$AE594/$I580,$AE594-SUM($I619:BR619))))</f>
        <v>0</v>
      </c>
      <c r="BT619" s="31">
        <f>IF($I580="n/a",0,IF(BT$4&lt;=$C619,0,IF(SUM($C619,$I580)&gt;BT$4,$AE594/$I580,$AE594-SUM($I619:BS619))))</f>
        <v>0</v>
      </c>
      <c r="BU619" s="31">
        <f>IF($I580="n/a",0,IF(BU$4&lt;=$C619,0,IF(SUM($C619,$I580)&gt;BU$4,$AE594/$I580,$AE594-SUM($I619:BT619))))</f>
        <v>0</v>
      </c>
      <c r="BV619" s="31">
        <f>IF($I580="n/a",0,IF(BV$4&lt;=$C619,0,IF(SUM($C619,$I580)&gt;BV$4,$AE594/$I580,$AE594-SUM($I619:BU619))))</f>
        <v>0</v>
      </c>
      <c r="BW619" s="31">
        <f>IF($I580="n/a",0,IF(BW$4&lt;=$C619,0,IF(SUM($C619,$I580)&gt;BW$4,$AE594/$I580,$AE594-SUM($I619:BV619))))</f>
        <v>0</v>
      </c>
      <c r="BX619" s="31">
        <f>IF($I580="n/a",0,IF(BX$4&lt;=$C619,0,IF(SUM($C619,$I580)&gt;BX$4,$AE594/$I580,$AE594-SUM($I619:BW619))))</f>
        <v>0</v>
      </c>
      <c r="BY619" s="31">
        <f>IF($I580="n/a",0,IF(BY$4&lt;=$C619,0,IF(SUM($C619,$I580)&gt;BY$4,$AE594/$I580,$AE594-SUM($I619:BX619))))</f>
        <v>0</v>
      </c>
      <c r="BZ619" s="31">
        <f>IF($I580="n/a",0,IF(BZ$4&lt;=$C619,0,IF(SUM($C619,$I580)&gt;BZ$4,$AE594/$I580,$AE594-SUM($I619:BY619))))</f>
        <v>0</v>
      </c>
      <c r="CA619" s="31">
        <f>IF($I580="n/a",0,IF(CA$4&lt;=$C619,0,IF(SUM($C619,$I580)&gt;CA$4,$AE594/$I580,$AE594-SUM($I619:BZ619))))</f>
        <v>0</v>
      </c>
      <c r="CB619" s="31">
        <f>IF($I580="n/a",0,IF(CB$4&lt;=$C619,0,IF(SUM($C619,$I580)&gt;CB$4,$AE594/$I580,$AE594-SUM($I619:CA619))))</f>
        <v>0</v>
      </c>
      <c r="CC619" s="31">
        <f>IF($I580="n/a",0,IF(CC$4&lt;=$C619,0,IF(SUM($C619,$I580)&gt;CC$4,$AE594/$I580,$AE594-SUM($I619:CB619))))</f>
        <v>0</v>
      </c>
      <c r="CD619" s="31">
        <f>IF($I580="n/a",0,IF(CD$4&lt;=$C619,0,IF(SUM($C619,$I580)&gt;CD$4,$AE594/$I580,$AE594-SUM($I619:CC619))))</f>
        <v>0</v>
      </c>
      <c r="CE619" s="31">
        <f>IF($I580="n/a",0,IF(CE$4&lt;=$C619,0,IF(SUM($C619,$I580)&gt;CE$4,$AE594/$I580,$AE594-SUM($I619:CD619))))</f>
        <v>0</v>
      </c>
      <c r="CF619" s="31">
        <f>IF($I580="n/a",0,IF(CF$4&lt;=$C619,0,IF(SUM($C619,$I580)&gt;CF$4,$AE594/$I580,$AE594-SUM($I619:CE619))))</f>
        <v>0</v>
      </c>
    </row>
    <row r="620" spans="1:84" s="153" customFormat="1" ht="12.75" customHeight="1">
      <c r="A620"/>
      <c r="C620" s="197">
        <v>2038</v>
      </c>
      <c r="D620" s="21" t="s">
        <v>67</v>
      </c>
      <c r="E620" s="21" t="s">
        <v>185</v>
      </c>
      <c r="I620" s="31"/>
      <c r="J620" s="31">
        <f>IF($I580="n/a",0,IF(J$4&lt;=$C620,0,IF(SUM($C620,$I580)&gt;J$4,$AF594/$I580,$AF594-SUM($I620:I620))))</f>
        <v>0</v>
      </c>
      <c r="K620" s="31">
        <f>IF($I580="n/a",0,IF(K$4&lt;=$C620,0,IF(SUM($C620,$I580)&gt;K$4,$AF594/$I580,$AF594-SUM($I620:J620))))</f>
        <v>0</v>
      </c>
      <c r="L620" s="31">
        <f>IF($I580="n/a",0,IF(L$4&lt;=$C620,0,IF(SUM($C620,$I580)&gt;L$4,$AF594/$I580,$AF594-SUM($I620:K620))))</f>
        <v>0</v>
      </c>
      <c r="M620" s="31">
        <f>IF($I580="n/a",0,IF(M$4&lt;=$C620,0,IF(SUM($C620,$I580)&gt;M$4,$AF594/$I580,$AF594-SUM($I620:L620))))</f>
        <v>0</v>
      </c>
      <c r="N620" s="31">
        <f>IF($I580="n/a",0,IF(N$4&lt;=$C620,0,IF(SUM($C620,$I580)&gt;N$4,$AF594/$I580,$AF594-SUM($I620:M620))))</f>
        <v>0</v>
      </c>
      <c r="O620" s="31">
        <f>IF($I580="n/a",0,IF(O$4&lt;=$C620,0,IF(SUM($C620,$I580)&gt;O$4,$AF594/$I580,$AF594-SUM($I620:N620))))</f>
        <v>0</v>
      </c>
      <c r="P620" s="31">
        <f>IF($I580="n/a",0,IF(P$4&lt;=$C620,0,IF(SUM($C620,$I580)&gt;P$4,$AF594/$I580,$AF594-SUM($I620:O620))))</f>
        <v>0</v>
      </c>
      <c r="Q620" s="31">
        <f>IF($I580="n/a",0,IF(Q$4&lt;=$C620,0,IF(SUM($C620,$I580)&gt;Q$4,$AF594/$I580,$AF594-SUM($I620:P620))))</f>
        <v>0</v>
      </c>
      <c r="R620" s="31">
        <f>IF($I580="n/a",0,IF(R$4&lt;=$C620,0,IF(SUM($C620,$I580)&gt;R$4,$AF594/$I580,$AF594-SUM($I620:Q620))))</f>
        <v>0</v>
      </c>
      <c r="S620" s="31">
        <f>IF($I580="n/a",0,IF(S$4&lt;=$C620,0,IF(SUM($C620,$I580)&gt;S$4,$AF594/$I580,$AF594-SUM($I620:R620))))</f>
        <v>0</v>
      </c>
      <c r="T620" s="31">
        <f>IF($I580="n/a",0,IF(T$4&lt;=$C620,0,IF(SUM($C620,$I580)&gt;T$4,$AF594/$I580,$AF594-SUM($I620:S620))))</f>
        <v>0</v>
      </c>
      <c r="U620" s="31">
        <f>IF($I580="n/a",0,IF(U$4&lt;=$C620,0,IF(SUM($C620,$I580)&gt;U$4,$AF594/$I580,$AF594-SUM($I620:T620))))</f>
        <v>0</v>
      </c>
      <c r="V620" s="31">
        <f>IF($I580="n/a",0,IF(V$4&lt;=$C620,0,IF(SUM($C620,$I580)&gt;V$4,$AF594/$I580,$AF594-SUM($I620:U620))))</f>
        <v>0</v>
      </c>
      <c r="W620" s="31">
        <f>IF($I580="n/a",0,IF(W$4&lt;=$C620,0,IF(SUM($C620,$I580)&gt;W$4,$AF594/$I580,$AF594-SUM($I620:V620))))</f>
        <v>0</v>
      </c>
      <c r="X620" s="31">
        <f>IF($I580="n/a",0,IF(X$4&lt;=$C620,0,IF(SUM($C620,$I580)&gt;X$4,$AF594/$I580,$AF594-SUM($I620:W620))))</f>
        <v>0</v>
      </c>
      <c r="Y620" s="31">
        <f>IF($I580="n/a",0,IF(Y$4&lt;=$C620,0,IF(SUM($C620,$I580)&gt;Y$4,$AF594/$I580,$AF594-SUM($I620:X620))))</f>
        <v>0</v>
      </c>
      <c r="Z620" s="31">
        <f>IF($I580="n/a",0,IF(Z$4&lt;=$C620,0,IF(SUM($C620,$I580)&gt;Z$4,$AF594/$I580,$AF594-SUM($I620:Y620))))</f>
        <v>0</v>
      </c>
      <c r="AA620" s="31">
        <f>IF($I580="n/a",0,IF(AA$4&lt;=$C620,0,IF(SUM($C620,$I580)&gt;AA$4,$AF594/$I580,$AF594-SUM($I620:Z620))))</f>
        <v>0</v>
      </c>
      <c r="AB620" s="31">
        <f>IF($I580="n/a",0,IF(AB$4&lt;=$C620,0,IF(SUM($C620,$I580)&gt;AB$4,$AF594/$I580,$AF594-SUM($I620:AA620))))</f>
        <v>0</v>
      </c>
      <c r="AC620" s="31">
        <f>IF($I580="n/a",0,IF(AC$4&lt;=$C620,0,IF(SUM($C620,$I580)&gt;AC$4,$AF594/$I580,$AF594-SUM($I620:AB620))))</f>
        <v>0</v>
      </c>
      <c r="AD620" s="31">
        <f>IF($I580="n/a",0,IF(AD$4&lt;=$C620,0,IF(SUM($C620,$I580)&gt;AD$4,$AF594/$I580,$AF594-SUM($I620:AC620))))</f>
        <v>0</v>
      </c>
      <c r="AE620" s="31">
        <f>IF($I580="n/a",0,IF(AE$4&lt;=$C620,0,IF(SUM($C620,$I580)&gt;AE$4,$AF594/$I580,$AF594-SUM($I620:AD620))))</f>
        <v>0</v>
      </c>
      <c r="AF620" s="31">
        <f>IF($I580="n/a",0,IF(AF$4&lt;=$C620,0,IF(SUM($C620,$I580)&gt;AF$4,$AF594/$I580,$AF594-SUM($I620:AE620))))</f>
        <v>0</v>
      </c>
      <c r="AG620" s="31">
        <f>IF($I580="n/a",0,IF(AG$4&lt;=$C620,0,IF(SUM($C620,$I580)&gt;AG$4,$AF594/$I580,$AF594-SUM($I620:AF620))))</f>
        <v>0</v>
      </c>
      <c r="AH620" s="31">
        <f>IF($I580="n/a",0,IF(AH$4&lt;=$C620,0,IF(SUM($C620,$I580)&gt;AH$4,$AF594/$I580,$AF594-SUM($I620:AG620))))</f>
        <v>0</v>
      </c>
      <c r="AI620" s="31">
        <f>IF($I580="n/a",0,IF(AI$4&lt;=$C620,0,IF(SUM($C620,$I580)&gt;AI$4,$AF594/$I580,$AF594-SUM($I620:AH620))))</f>
        <v>0</v>
      </c>
      <c r="AJ620" s="31">
        <f>IF($I580="n/a",0,IF(AJ$4&lt;=$C620,0,IF(SUM($C620,$I580)&gt;AJ$4,$AF594/$I580,$AF594-SUM($I620:AI620))))</f>
        <v>0</v>
      </c>
      <c r="AK620" s="31">
        <f>IF($I580="n/a",0,IF(AK$4&lt;=$C620,0,IF(SUM($C620,$I580)&gt;AK$4,$AF594/$I580,$AF594-SUM($I620:AJ620))))</f>
        <v>0</v>
      </c>
      <c r="AL620" s="31">
        <f>IF($I580="n/a",0,IF(AL$4&lt;=$C620,0,IF(SUM($C620,$I580)&gt;AL$4,$AF594/$I580,$AF594-SUM($I620:AK620))))</f>
        <v>0</v>
      </c>
      <c r="AM620" s="31">
        <f>IF($I580="n/a",0,IF(AM$4&lt;=$C620,0,IF(SUM($C620,$I580)&gt;AM$4,$AF594/$I580,$AF594-SUM($I620:AL620))))</f>
        <v>0</v>
      </c>
      <c r="AN620" s="31">
        <f>IF($I580="n/a",0,IF(AN$4&lt;=$C620,0,IF(SUM($C620,$I580)&gt;AN$4,$AF594/$I580,$AF594-SUM($I620:AM620))))</f>
        <v>0</v>
      </c>
      <c r="AO620" s="31">
        <f>IF($I580="n/a",0,IF(AO$4&lt;=$C620,0,IF(SUM($C620,$I580)&gt;AO$4,$AF594/$I580,$AF594-SUM($I620:AN620))))</f>
        <v>0</v>
      </c>
      <c r="AP620" s="31">
        <f>IF($I580="n/a",0,IF(AP$4&lt;=$C620,0,IF(SUM($C620,$I580)&gt;AP$4,$AF594/$I580,$AF594-SUM($I620:AO620))))</f>
        <v>0</v>
      </c>
      <c r="AQ620" s="31">
        <f>IF($I580="n/a",0,IF(AQ$4&lt;=$C620,0,IF(SUM($C620,$I580)&gt;AQ$4,$AF594/$I580,$AF594-SUM($I620:AP620))))</f>
        <v>0</v>
      </c>
      <c r="AR620" s="31">
        <f>IF($I580="n/a",0,IF(AR$4&lt;=$C620,0,IF(SUM($C620,$I580)&gt;AR$4,$AF594/$I580,$AF594-SUM($I620:AQ620))))</f>
        <v>0</v>
      </c>
      <c r="AS620" s="31">
        <f>IF($I580="n/a",0,IF(AS$4&lt;=$C620,0,IF(SUM($C620,$I580)&gt;AS$4,$AF594/$I580,$AF594-SUM($I620:AR620))))</f>
        <v>0</v>
      </c>
      <c r="AT620" s="31">
        <f>IF($I580="n/a",0,IF(AT$4&lt;=$C620,0,IF(SUM($C620,$I580)&gt;AT$4,$AF594/$I580,$AF594-SUM($I620:AS620))))</f>
        <v>0</v>
      </c>
      <c r="AU620" s="31">
        <f>IF($I580="n/a",0,IF(AU$4&lt;=$C620,0,IF(SUM($C620,$I580)&gt;AU$4,$AF594/$I580,$AF594-SUM($I620:AT620))))</f>
        <v>0</v>
      </c>
      <c r="AV620" s="31">
        <f>IF($I580="n/a",0,IF(AV$4&lt;=$C620,0,IF(SUM($C620,$I580)&gt;AV$4,$AF594/$I580,$AF594-SUM($I620:AU620))))</f>
        <v>0</v>
      </c>
      <c r="AW620" s="31">
        <f>IF($I580="n/a",0,IF(AW$4&lt;=$C620,0,IF(SUM($C620,$I580)&gt;AW$4,$AF594/$I580,$AF594-SUM($I620:AV620))))</f>
        <v>0</v>
      </c>
      <c r="AX620" s="31">
        <f>IF($I580="n/a",0,IF(AX$4&lt;=$C620,0,IF(SUM($C620,$I580)&gt;AX$4,$AF594/$I580,$AF594-SUM($I620:AW620))))</f>
        <v>0</v>
      </c>
      <c r="AY620" s="31">
        <f>IF($I580="n/a",0,IF(AY$4&lt;=$C620,0,IF(SUM($C620,$I580)&gt;AY$4,$AF594/$I580,$AF594-SUM($I620:AX620))))</f>
        <v>0</v>
      </c>
      <c r="AZ620" s="31">
        <f>IF($I580="n/a",0,IF(AZ$4&lt;=$C620,0,IF(SUM($C620,$I580)&gt;AZ$4,$AF594/$I580,$AF594-SUM($I620:AY620))))</f>
        <v>0</v>
      </c>
      <c r="BA620" s="31">
        <f>IF($I580="n/a",0,IF(BA$4&lt;=$C620,0,IF(SUM($C620,$I580)&gt;BA$4,$AF594/$I580,$AF594-SUM($I620:AZ620))))</f>
        <v>0</v>
      </c>
      <c r="BB620" s="31">
        <f>IF($I580="n/a",0,IF(BB$4&lt;=$C620,0,IF(SUM($C620,$I580)&gt;BB$4,$AF594/$I580,$AF594-SUM($I620:BA620))))</f>
        <v>0</v>
      </c>
      <c r="BC620" s="31">
        <f>IF($I580="n/a",0,IF(BC$4&lt;=$C620,0,IF(SUM($C620,$I580)&gt;BC$4,$AF594/$I580,$AF594-SUM($I620:BB620))))</f>
        <v>0</v>
      </c>
      <c r="BD620" s="31">
        <f>IF($I580="n/a",0,IF(BD$4&lt;=$C620,0,IF(SUM($C620,$I580)&gt;BD$4,$AF594/$I580,$AF594-SUM($I620:BC620))))</f>
        <v>0</v>
      </c>
      <c r="BE620" s="31">
        <f>IF($I580="n/a",0,IF(BE$4&lt;=$C620,0,IF(SUM($C620,$I580)&gt;BE$4,$AF594/$I580,$AF594-SUM($I620:BD620))))</f>
        <v>0</v>
      </c>
      <c r="BF620" s="31">
        <f>IF($I580="n/a",0,IF(BF$4&lt;=$C620,0,IF(SUM($C620,$I580)&gt;BF$4,$AF594/$I580,$AF594-SUM($I620:BE620))))</f>
        <v>0</v>
      </c>
      <c r="BG620" s="31">
        <f>IF($I580="n/a",0,IF(BG$4&lt;=$C620,0,IF(SUM($C620,$I580)&gt;BG$4,$AF594/$I580,$AF594-SUM($I620:BF620))))</f>
        <v>0</v>
      </c>
      <c r="BH620" s="31">
        <f>IF($I580="n/a",0,IF(BH$4&lt;=$C620,0,IF(SUM($C620,$I580)&gt;BH$4,$AF594/$I580,$AF594-SUM($I620:BG620))))</f>
        <v>0</v>
      </c>
      <c r="BI620" s="31">
        <f>IF($I580="n/a",0,IF(BI$4&lt;=$C620,0,IF(SUM($C620,$I580)&gt;BI$4,$AF594/$I580,$AF594-SUM($I620:BH620))))</f>
        <v>0</v>
      </c>
      <c r="BJ620" s="31">
        <f>IF($I580="n/a",0,IF(BJ$4&lt;=$C620,0,IF(SUM($C620,$I580)&gt;BJ$4,$AF594/$I580,$AF594-SUM($I620:BI620))))</f>
        <v>0</v>
      </c>
      <c r="BK620" s="31">
        <f>IF($I580="n/a",0,IF(BK$4&lt;=$C620,0,IF(SUM($C620,$I580)&gt;BK$4,$AF594/$I580,$AF594-SUM($I620:BJ620))))</f>
        <v>0</v>
      </c>
      <c r="BL620" s="31">
        <f>IF($I580="n/a",0,IF(BL$4&lt;=$C620,0,IF(SUM($C620,$I580)&gt;BL$4,$AF594/$I580,$AF594-SUM($I620:BK620))))</f>
        <v>0</v>
      </c>
      <c r="BM620" s="31">
        <f>IF($I580="n/a",0,IF(BM$4&lt;=$C620,0,IF(SUM($C620,$I580)&gt;BM$4,$AF594/$I580,$AF594-SUM($I620:BL620))))</f>
        <v>0</v>
      </c>
      <c r="BN620" s="31">
        <f>IF($I580="n/a",0,IF(BN$4&lt;=$C620,0,IF(SUM($C620,$I580)&gt;BN$4,$AF594/$I580,$AF594-SUM($I620:BM620))))</f>
        <v>0</v>
      </c>
      <c r="BO620" s="31">
        <f>IF($I580="n/a",0,IF(BO$4&lt;=$C620,0,IF(SUM($C620,$I580)&gt;BO$4,$AF594/$I580,$AF594-SUM($I620:BN620))))</f>
        <v>0</v>
      </c>
      <c r="BP620" s="31">
        <f>IF($I580="n/a",0,IF(BP$4&lt;=$C620,0,IF(SUM($C620,$I580)&gt;BP$4,$AF594/$I580,$AF594-SUM($I620:BO620))))</f>
        <v>0</v>
      </c>
      <c r="BQ620" s="31">
        <f>IF($I580="n/a",0,IF(BQ$4&lt;=$C620,0,IF(SUM($C620,$I580)&gt;BQ$4,$AF594/$I580,$AF594-SUM($I620:BP620))))</f>
        <v>0</v>
      </c>
      <c r="BR620" s="31">
        <f>IF($I580="n/a",0,IF(BR$4&lt;=$C620,0,IF(SUM($C620,$I580)&gt;BR$4,$AF594/$I580,$AF594-SUM($I620:BQ620))))</f>
        <v>0</v>
      </c>
      <c r="BS620" s="31">
        <f>IF($I580="n/a",0,IF(BS$4&lt;=$C620,0,IF(SUM($C620,$I580)&gt;BS$4,$AF594/$I580,$AF594-SUM($I620:BR620))))</f>
        <v>0</v>
      </c>
      <c r="BT620" s="31">
        <f>IF($I580="n/a",0,IF(BT$4&lt;=$C620,0,IF(SUM($C620,$I580)&gt;BT$4,$AF594/$I580,$AF594-SUM($I620:BS620))))</f>
        <v>0</v>
      </c>
      <c r="BU620" s="31">
        <f>IF($I580="n/a",0,IF(BU$4&lt;=$C620,0,IF(SUM($C620,$I580)&gt;BU$4,$AF594/$I580,$AF594-SUM($I620:BT620))))</f>
        <v>0</v>
      </c>
      <c r="BV620" s="31">
        <f>IF($I580="n/a",0,IF(BV$4&lt;=$C620,0,IF(SUM($C620,$I580)&gt;BV$4,$AF594/$I580,$AF594-SUM($I620:BU620))))</f>
        <v>0</v>
      </c>
      <c r="BW620" s="31">
        <f>IF($I580="n/a",0,IF(BW$4&lt;=$C620,0,IF(SUM($C620,$I580)&gt;BW$4,$AF594/$I580,$AF594-SUM($I620:BV620))))</f>
        <v>0</v>
      </c>
      <c r="BX620" s="31">
        <f>IF($I580="n/a",0,IF(BX$4&lt;=$C620,0,IF(SUM($C620,$I580)&gt;BX$4,$AF594/$I580,$AF594-SUM($I620:BW620))))</f>
        <v>0</v>
      </c>
      <c r="BY620" s="31">
        <f>IF($I580="n/a",0,IF(BY$4&lt;=$C620,0,IF(SUM($C620,$I580)&gt;BY$4,$AF594/$I580,$AF594-SUM($I620:BX620))))</f>
        <v>0</v>
      </c>
      <c r="BZ620" s="31">
        <f>IF($I580="n/a",0,IF(BZ$4&lt;=$C620,0,IF(SUM($C620,$I580)&gt;BZ$4,$AF594/$I580,$AF594-SUM($I620:BY620))))</f>
        <v>0</v>
      </c>
      <c r="CA620" s="31">
        <f>IF($I580="n/a",0,IF(CA$4&lt;=$C620,0,IF(SUM($C620,$I580)&gt;CA$4,$AF594/$I580,$AF594-SUM($I620:BZ620))))</f>
        <v>0</v>
      </c>
      <c r="CB620" s="31">
        <f>IF($I580="n/a",0,IF(CB$4&lt;=$C620,0,IF(SUM($C620,$I580)&gt;CB$4,$AF594/$I580,$AF594-SUM($I620:CA620))))</f>
        <v>0</v>
      </c>
      <c r="CC620" s="31">
        <f>IF($I580="n/a",0,IF(CC$4&lt;=$C620,0,IF(SUM($C620,$I580)&gt;CC$4,$AF594/$I580,$AF594-SUM($I620:CB620))))</f>
        <v>0</v>
      </c>
      <c r="CD620" s="31">
        <f>IF($I580="n/a",0,IF(CD$4&lt;=$C620,0,IF(SUM($C620,$I580)&gt;CD$4,$AF594/$I580,$AF594-SUM($I620:CC620))))</f>
        <v>0</v>
      </c>
      <c r="CE620" s="31">
        <f>IF($I580="n/a",0,IF(CE$4&lt;=$C620,0,IF(SUM($C620,$I580)&gt;CE$4,$AF594/$I580,$AF594-SUM($I620:CD620))))</f>
        <v>0</v>
      </c>
      <c r="CF620" s="31">
        <f>IF($I580="n/a",0,IF(CF$4&lt;=$C620,0,IF(SUM($C620,$I580)&gt;CF$4,$AF594/$I580,$AF594-SUM($I620:CE620))))</f>
        <v>0</v>
      </c>
    </row>
    <row r="621" spans="1:84" s="153" customFormat="1" ht="12.75" customHeight="1">
      <c r="A621"/>
      <c r="C621" s="197">
        <v>2039</v>
      </c>
      <c r="D621" s="21" t="s">
        <v>68</v>
      </c>
      <c r="E621" s="21" t="s">
        <v>185</v>
      </c>
      <c r="I621" s="31"/>
      <c r="J621" s="31">
        <f>IF($I580="n/a",0,IF(J$4&lt;=$C621,0,IF(SUM($C621,$I580)&gt;J$4,$AG594/$I580,$AG594-SUM($I621:I621))))</f>
        <v>0</v>
      </c>
      <c r="K621" s="31">
        <f>IF($I580="n/a",0,IF(K$4&lt;=$C621,0,IF(SUM($C621,$I580)&gt;K$4,$AG594/$I580,$AG594-SUM($I621:J621))))</f>
        <v>0</v>
      </c>
      <c r="L621" s="31">
        <f>IF($I580="n/a",0,IF(L$4&lt;=$C621,0,IF(SUM($C621,$I580)&gt;L$4,$AG594/$I580,$AG594-SUM($I621:K621))))</f>
        <v>0</v>
      </c>
      <c r="M621" s="31">
        <f>IF($I580="n/a",0,IF(M$4&lt;=$C621,0,IF(SUM($C621,$I580)&gt;M$4,$AG594/$I580,$AG594-SUM($I621:L621))))</f>
        <v>0</v>
      </c>
      <c r="N621" s="31">
        <f>IF($I580="n/a",0,IF(N$4&lt;=$C621,0,IF(SUM($C621,$I580)&gt;N$4,$AG594/$I580,$AG594-SUM($I621:M621))))</f>
        <v>0</v>
      </c>
      <c r="O621" s="31">
        <f>IF($I580="n/a",0,IF(O$4&lt;=$C621,0,IF(SUM($C621,$I580)&gt;O$4,$AG594/$I580,$AG594-SUM($I621:N621))))</f>
        <v>0</v>
      </c>
      <c r="P621" s="31">
        <f>IF($I580="n/a",0,IF(P$4&lt;=$C621,0,IF(SUM($C621,$I580)&gt;P$4,$AG594/$I580,$AG594-SUM($I621:O621))))</f>
        <v>0</v>
      </c>
      <c r="Q621" s="31">
        <f>IF($I580="n/a",0,IF(Q$4&lt;=$C621,0,IF(SUM($C621,$I580)&gt;Q$4,$AG594/$I580,$AG594-SUM($I621:P621))))</f>
        <v>0</v>
      </c>
      <c r="R621" s="31">
        <f>IF($I580="n/a",0,IF(R$4&lt;=$C621,0,IF(SUM($C621,$I580)&gt;R$4,$AG594/$I580,$AG594-SUM($I621:Q621))))</f>
        <v>0</v>
      </c>
      <c r="S621" s="31">
        <f>IF($I580="n/a",0,IF(S$4&lt;=$C621,0,IF(SUM($C621,$I580)&gt;S$4,$AG594/$I580,$AG594-SUM($I621:R621))))</f>
        <v>0</v>
      </c>
      <c r="T621" s="31">
        <f>IF($I580="n/a",0,IF(T$4&lt;=$C621,0,IF(SUM($C621,$I580)&gt;T$4,$AG594/$I580,$AG594-SUM($I621:S621))))</f>
        <v>0</v>
      </c>
      <c r="U621" s="31">
        <f>IF($I580="n/a",0,IF(U$4&lt;=$C621,0,IF(SUM($C621,$I580)&gt;U$4,$AG594/$I580,$AG594-SUM($I621:T621))))</f>
        <v>0</v>
      </c>
      <c r="V621" s="31">
        <f>IF($I580="n/a",0,IF(V$4&lt;=$C621,0,IF(SUM($C621,$I580)&gt;V$4,$AG594/$I580,$AG594-SUM($I621:U621))))</f>
        <v>0</v>
      </c>
      <c r="W621" s="31">
        <f>IF($I580="n/a",0,IF(W$4&lt;=$C621,0,IF(SUM($C621,$I580)&gt;W$4,$AG594/$I580,$AG594-SUM($I621:V621))))</f>
        <v>0</v>
      </c>
      <c r="X621" s="31">
        <f>IF($I580="n/a",0,IF(X$4&lt;=$C621,0,IF(SUM($C621,$I580)&gt;X$4,$AG594/$I580,$AG594-SUM($I621:W621))))</f>
        <v>0</v>
      </c>
      <c r="Y621" s="31">
        <f>IF($I580="n/a",0,IF(Y$4&lt;=$C621,0,IF(SUM($C621,$I580)&gt;Y$4,$AG594/$I580,$AG594-SUM($I621:X621))))</f>
        <v>0</v>
      </c>
      <c r="Z621" s="31">
        <f>IF($I580="n/a",0,IF(Z$4&lt;=$C621,0,IF(SUM($C621,$I580)&gt;Z$4,$AG594/$I580,$AG594-SUM($I621:Y621))))</f>
        <v>0</v>
      </c>
      <c r="AA621" s="31">
        <f>IF($I580="n/a",0,IF(AA$4&lt;=$C621,0,IF(SUM($C621,$I580)&gt;AA$4,$AG594/$I580,$AG594-SUM($I621:Z621))))</f>
        <v>0</v>
      </c>
      <c r="AB621" s="31">
        <f>IF($I580="n/a",0,IF(AB$4&lt;=$C621,0,IF(SUM($C621,$I580)&gt;AB$4,$AG594/$I580,$AG594-SUM($I621:AA621))))</f>
        <v>0</v>
      </c>
      <c r="AC621" s="31">
        <f>IF($I580="n/a",0,IF(AC$4&lt;=$C621,0,IF(SUM($C621,$I580)&gt;AC$4,$AG594/$I580,$AG594-SUM($I621:AB621))))</f>
        <v>0</v>
      </c>
      <c r="AD621" s="31">
        <f>IF($I580="n/a",0,IF(AD$4&lt;=$C621,0,IF(SUM($C621,$I580)&gt;AD$4,$AG594/$I580,$AG594-SUM($I621:AC621))))</f>
        <v>0</v>
      </c>
      <c r="AE621" s="31">
        <f>IF($I580="n/a",0,IF(AE$4&lt;=$C621,0,IF(SUM($C621,$I580)&gt;AE$4,$AG594/$I580,$AG594-SUM($I621:AD621))))</f>
        <v>0</v>
      </c>
      <c r="AF621" s="31">
        <f>IF($I580="n/a",0,IF(AF$4&lt;=$C621,0,IF(SUM($C621,$I580)&gt;AF$4,$AG594/$I580,$AG594-SUM($I621:AE621))))</f>
        <v>0</v>
      </c>
      <c r="AG621" s="31">
        <f>IF($I580="n/a",0,IF(AG$4&lt;=$C621,0,IF(SUM($C621,$I580)&gt;AG$4,$AG594/$I580,$AG594-SUM($I621:AF621))))</f>
        <v>0</v>
      </c>
      <c r="AH621" s="31">
        <f>IF($I580="n/a",0,IF(AH$4&lt;=$C621,0,IF(SUM($C621,$I580)&gt;AH$4,$AG594/$I580,$AG594-SUM($I621:AG621))))</f>
        <v>0</v>
      </c>
      <c r="AI621" s="31">
        <f>IF($I580="n/a",0,IF(AI$4&lt;=$C621,0,IF(SUM($C621,$I580)&gt;AI$4,$AG594/$I580,$AG594-SUM($I621:AH621))))</f>
        <v>0</v>
      </c>
      <c r="AJ621" s="31">
        <f>IF($I580="n/a",0,IF(AJ$4&lt;=$C621,0,IF(SUM($C621,$I580)&gt;AJ$4,$AG594/$I580,$AG594-SUM($I621:AI621))))</f>
        <v>0</v>
      </c>
      <c r="AK621" s="31">
        <f>IF($I580="n/a",0,IF(AK$4&lt;=$C621,0,IF(SUM($C621,$I580)&gt;AK$4,$AG594/$I580,$AG594-SUM($I621:AJ621))))</f>
        <v>0</v>
      </c>
      <c r="AL621" s="31">
        <f>IF($I580="n/a",0,IF(AL$4&lt;=$C621,0,IF(SUM($C621,$I580)&gt;AL$4,$AG594/$I580,$AG594-SUM($I621:AK621))))</f>
        <v>0</v>
      </c>
      <c r="AM621" s="31">
        <f>IF($I580="n/a",0,IF(AM$4&lt;=$C621,0,IF(SUM($C621,$I580)&gt;AM$4,$AG594/$I580,$AG594-SUM($I621:AL621))))</f>
        <v>0</v>
      </c>
      <c r="AN621" s="31">
        <f>IF($I580="n/a",0,IF(AN$4&lt;=$C621,0,IF(SUM($C621,$I580)&gt;AN$4,$AG594/$I580,$AG594-SUM($I621:AM621))))</f>
        <v>0</v>
      </c>
      <c r="AO621" s="31">
        <f>IF($I580="n/a",0,IF(AO$4&lt;=$C621,0,IF(SUM($C621,$I580)&gt;AO$4,$AG594/$I580,$AG594-SUM($I621:AN621))))</f>
        <v>0</v>
      </c>
      <c r="AP621" s="31">
        <f>IF($I580="n/a",0,IF(AP$4&lt;=$C621,0,IF(SUM($C621,$I580)&gt;AP$4,$AG594/$I580,$AG594-SUM($I621:AO621))))</f>
        <v>0</v>
      </c>
      <c r="AQ621" s="31">
        <f>IF($I580="n/a",0,IF(AQ$4&lt;=$C621,0,IF(SUM($C621,$I580)&gt;AQ$4,$AG594/$I580,$AG594-SUM($I621:AP621))))</f>
        <v>0</v>
      </c>
      <c r="AR621" s="31">
        <f>IF($I580="n/a",0,IF(AR$4&lt;=$C621,0,IF(SUM($C621,$I580)&gt;AR$4,$AG594/$I580,$AG594-SUM($I621:AQ621))))</f>
        <v>0</v>
      </c>
      <c r="AS621" s="31">
        <f>IF($I580="n/a",0,IF(AS$4&lt;=$C621,0,IF(SUM($C621,$I580)&gt;AS$4,$AG594/$I580,$AG594-SUM($I621:AR621))))</f>
        <v>0</v>
      </c>
      <c r="AT621" s="31">
        <f>IF($I580="n/a",0,IF(AT$4&lt;=$C621,0,IF(SUM($C621,$I580)&gt;AT$4,$AG594/$I580,$AG594-SUM($I621:AS621))))</f>
        <v>0</v>
      </c>
      <c r="AU621" s="31">
        <f>IF($I580="n/a",0,IF(AU$4&lt;=$C621,0,IF(SUM($C621,$I580)&gt;AU$4,$AG594/$I580,$AG594-SUM($I621:AT621))))</f>
        <v>0</v>
      </c>
      <c r="AV621" s="31">
        <f>IF($I580="n/a",0,IF(AV$4&lt;=$C621,0,IF(SUM($C621,$I580)&gt;AV$4,$AG594/$I580,$AG594-SUM($I621:AU621))))</f>
        <v>0</v>
      </c>
      <c r="AW621" s="31">
        <f>IF($I580="n/a",0,IF(AW$4&lt;=$C621,0,IF(SUM($C621,$I580)&gt;AW$4,$AG594/$I580,$AG594-SUM($I621:AV621))))</f>
        <v>0</v>
      </c>
      <c r="AX621" s="31">
        <f>IF($I580="n/a",0,IF(AX$4&lt;=$C621,0,IF(SUM($C621,$I580)&gt;AX$4,$AG594/$I580,$AG594-SUM($I621:AW621))))</f>
        <v>0</v>
      </c>
      <c r="AY621" s="31">
        <f>IF($I580="n/a",0,IF(AY$4&lt;=$C621,0,IF(SUM($C621,$I580)&gt;AY$4,$AG594/$I580,$AG594-SUM($I621:AX621))))</f>
        <v>0</v>
      </c>
      <c r="AZ621" s="31">
        <f>IF($I580="n/a",0,IF(AZ$4&lt;=$C621,0,IF(SUM($C621,$I580)&gt;AZ$4,$AG594/$I580,$AG594-SUM($I621:AY621))))</f>
        <v>0</v>
      </c>
      <c r="BA621" s="31">
        <f>IF($I580="n/a",0,IF(BA$4&lt;=$C621,0,IF(SUM($C621,$I580)&gt;BA$4,$AG594/$I580,$AG594-SUM($I621:AZ621))))</f>
        <v>0</v>
      </c>
      <c r="BB621" s="31">
        <f>IF($I580="n/a",0,IF(BB$4&lt;=$C621,0,IF(SUM($C621,$I580)&gt;BB$4,$AG594/$I580,$AG594-SUM($I621:BA621))))</f>
        <v>0</v>
      </c>
      <c r="BC621" s="31">
        <f>IF($I580="n/a",0,IF(BC$4&lt;=$C621,0,IF(SUM($C621,$I580)&gt;BC$4,$AG594/$I580,$AG594-SUM($I621:BB621))))</f>
        <v>0</v>
      </c>
      <c r="BD621" s="31">
        <f>IF($I580="n/a",0,IF(BD$4&lt;=$C621,0,IF(SUM($C621,$I580)&gt;BD$4,$AG594/$I580,$AG594-SUM($I621:BC621))))</f>
        <v>0</v>
      </c>
      <c r="BE621" s="31">
        <f>IF($I580="n/a",0,IF(BE$4&lt;=$C621,0,IF(SUM($C621,$I580)&gt;BE$4,$AG594/$I580,$AG594-SUM($I621:BD621))))</f>
        <v>0</v>
      </c>
      <c r="BF621" s="31">
        <f>IF($I580="n/a",0,IF(BF$4&lt;=$C621,0,IF(SUM($C621,$I580)&gt;BF$4,$AG594/$I580,$AG594-SUM($I621:BE621))))</f>
        <v>0</v>
      </c>
      <c r="BG621" s="31">
        <f>IF($I580="n/a",0,IF(BG$4&lt;=$C621,0,IF(SUM($C621,$I580)&gt;BG$4,$AG594/$I580,$AG594-SUM($I621:BF621))))</f>
        <v>0</v>
      </c>
      <c r="BH621" s="31">
        <f>IF($I580="n/a",0,IF(BH$4&lt;=$C621,0,IF(SUM($C621,$I580)&gt;BH$4,$AG594/$I580,$AG594-SUM($I621:BG621))))</f>
        <v>0</v>
      </c>
      <c r="BI621" s="31">
        <f>IF($I580="n/a",0,IF(BI$4&lt;=$C621,0,IF(SUM($C621,$I580)&gt;BI$4,$AG594/$I580,$AG594-SUM($I621:BH621))))</f>
        <v>0</v>
      </c>
      <c r="BJ621" s="31">
        <f>IF($I580="n/a",0,IF(BJ$4&lt;=$C621,0,IF(SUM($C621,$I580)&gt;BJ$4,$AG594/$I580,$AG594-SUM($I621:BI621))))</f>
        <v>0</v>
      </c>
      <c r="BK621" s="31">
        <f>IF($I580="n/a",0,IF(BK$4&lt;=$C621,0,IF(SUM($C621,$I580)&gt;BK$4,$AG594/$I580,$AG594-SUM($I621:BJ621))))</f>
        <v>0</v>
      </c>
      <c r="BL621" s="31">
        <f>IF($I580="n/a",0,IF(BL$4&lt;=$C621,0,IF(SUM($C621,$I580)&gt;BL$4,$AG594/$I580,$AG594-SUM($I621:BK621))))</f>
        <v>0</v>
      </c>
      <c r="BM621" s="31">
        <f>IF($I580="n/a",0,IF(BM$4&lt;=$C621,0,IF(SUM($C621,$I580)&gt;BM$4,$AG594/$I580,$AG594-SUM($I621:BL621))))</f>
        <v>0</v>
      </c>
      <c r="BN621" s="31">
        <f>IF($I580="n/a",0,IF(BN$4&lt;=$C621,0,IF(SUM($C621,$I580)&gt;BN$4,$AG594/$I580,$AG594-SUM($I621:BM621))))</f>
        <v>0</v>
      </c>
      <c r="BO621" s="31">
        <f>IF($I580="n/a",0,IF(BO$4&lt;=$C621,0,IF(SUM($C621,$I580)&gt;BO$4,$AG594/$I580,$AG594-SUM($I621:BN621))))</f>
        <v>0</v>
      </c>
      <c r="BP621" s="31">
        <f>IF($I580="n/a",0,IF(BP$4&lt;=$C621,0,IF(SUM($C621,$I580)&gt;BP$4,$AG594/$I580,$AG594-SUM($I621:BO621))))</f>
        <v>0</v>
      </c>
      <c r="BQ621" s="31">
        <f>IF($I580="n/a",0,IF(BQ$4&lt;=$C621,0,IF(SUM($C621,$I580)&gt;BQ$4,$AG594/$I580,$AG594-SUM($I621:BP621))))</f>
        <v>0</v>
      </c>
      <c r="BR621" s="31">
        <f>IF($I580="n/a",0,IF(BR$4&lt;=$C621,0,IF(SUM($C621,$I580)&gt;BR$4,$AG594/$I580,$AG594-SUM($I621:BQ621))))</f>
        <v>0</v>
      </c>
      <c r="BS621" s="31">
        <f>IF($I580="n/a",0,IF(BS$4&lt;=$C621,0,IF(SUM($C621,$I580)&gt;BS$4,$AG594/$I580,$AG594-SUM($I621:BR621))))</f>
        <v>0</v>
      </c>
      <c r="BT621" s="31">
        <f>IF($I580="n/a",0,IF(BT$4&lt;=$C621,0,IF(SUM($C621,$I580)&gt;BT$4,$AG594/$I580,$AG594-SUM($I621:BS621))))</f>
        <v>0</v>
      </c>
      <c r="BU621" s="31">
        <f>IF($I580="n/a",0,IF(BU$4&lt;=$C621,0,IF(SUM($C621,$I580)&gt;BU$4,$AG594/$I580,$AG594-SUM($I621:BT621))))</f>
        <v>0</v>
      </c>
      <c r="BV621" s="31">
        <f>IF($I580="n/a",0,IF(BV$4&lt;=$C621,0,IF(SUM($C621,$I580)&gt;BV$4,$AG594/$I580,$AG594-SUM($I621:BU621))))</f>
        <v>0</v>
      </c>
      <c r="BW621" s="31">
        <f>IF($I580="n/a",0,IF(BW$4&lt;=$C621,0,IF(SUM($C621,$I580)&gt;BW$4,$AG594/$I580,$AG594-SUM($I621:BV621))))</f>
        <v>0</v>
      </c>
      <c r="BX621" s="31">
        <f>IF($I580="n/a",0,IF(BX$4&lt;=$C621,0,IF(SUM($C621,$I580)&gt;BX$4,$AG594/$I580,$AG594-SUM($I621:BW621))))</f>
        <v>0</v>
      </c>
      <c r="BY621" s="31">
        <f>IF($I580="n/a",0,IF(BY$4&lt;=$C621,0,IF(SUM($C621,$I580)&gt;BY$4,$AG594/$I580,$AG594-SUM($I621:BX621))))</f>
        <v>0</v>
      </c>
      <c r="BZ621" s="31">
        <f>IF($I580="n/a",0,IF(BZ$4&lt;=$C621,0,IF(SUM($C621,$I580)&gt;BZ$4,$AG594/$I580,$AG594-SUM($I621:BY621))))</f>
        <v>0</v>
      </c>
      <c r="CA621" s="31">
        <f>IF($I580="n/a",0,IF(CA$4&lt;=$C621,0,IF(SUM($C621,$I580)&gt;CA$4,$AG594/$I580,$AG594-SUM($I621:BZ621))))</f>
        <v>0</v>
      </c>
      <c r="CB621" s="31">
        <f>IF($I580="n/a",0,IF(CB$4&lt;=$C621,0,IF(SUM($C621,$I580)&gt;CB$4,$AG594/$I580,$AG594-SUM($I621:CA621))))</f>
        <v>0</v>
      </c>
      <c r="CC621" s="31">
        <f>IF($I580="n/a",0,IF(CC$4&lt;=$C621,0,IF(SUM($C621,$I580)&gt;CC$4,$AG594/$I580,$AG594-SUM($I621:CB621))))</f>
        <v>0</v>
      </c>
      <c r="CD621" s="31">
        <f>IF($I580="n/a",0,IF(CD$4&lt;=$C621,0,IF(SUM($C621,$I580)&gt;CD$4,$AG594/$I580,$AG594-SUM($I621:CC621))))</f>
        <v>0</v>
      </c>
      <c r="CE621" s="31">
        <f>IF($I580="n/a",0,IF(CE$4&lt;=$C621,0,IF(SUM($C621,$I580)&gt;CE$4,$AG594/$I580,$AG594-SUM($I621:CD621))))</f>
        <v>0</v>
      </c>
      <c r="CF621" s="31">
        <f>IF($I580="n/a",0,IF(CF$4&lt;=$C621,0,IF(SUM($C621,$I580)&gt;CF$4,$AG594/$I580,$AG594-SUM($I621:CE621))))</f>
        <v>0</v>
      </c>
    </row>
    <row r="622" spans="1:84" s="153" customFormat="1" ht="12.75" customHeight="1">
      <c r="A622"/>
      <c r="C622" s="197">
        <v>2040</v>
      </c>
      <c r="D622" s="21" t="s">
        <v>69</v>
      </c>
      <c r="E622" s="21" t="s">
        <v>185</v>
      </c>
      <c r="I622" s="31"/>
      <c r="J622" s="31">
        <f>IF($I580="n/a",0,IF(J$4&lt;=$C622,0,IF(SUM($C622,$I580)&gt;J$4,$AH594/$I580,$AH594-SUM($I622:I622))))</f>
        <v>0</v>
      </c>
      <c r="K622" s="31">
        <f>IF($I580="n/a",0,IF(K$4&lt;=$C622,0,IF(SUM($C622,$I580)&gt;K$4,$AH594/$I580,$AH594-SUM($I622:J622))))</f>
        <v>0</v>
      </c>
      <c r="L622" s="31">
        <f>IF($I580="n/a",0,IF(L$4&lt;=$C622,0,IF(SUM($C622,$I580)&gt;L$4,$AH594/$I580,$AH594-SUM($I622:K622))))</f>
        <v>0</v>
      </c>
      <c r="M622" s="31">
        <f>IF($I580="n/a",0,IF(M$4&lt;=$C622,0,IF(SUM($C622,$I580)&gt;M$4,$AH594/$I580,$AH594-SUM($I622:L622))))</f>
        <v>0</v>
      </c>
      <c r="N622" s="31">
        <f>IF($I580="n/a",0,IF(N$4&lt;=$C622,0,IF(SUM($C622,$I580)&gt;N$4,$AH594/$I580,$AH594-SUM($I622:M622))))</f>
        <v>0</v>
      </c>
      <c r="O622" s="31">
        <f>IF($I580="n/a",0,IF(O$4&lt;=$C622,0,IF(SUM($C622,$I580)&gt;O$4,$AH594/$I580,$AH594-SUM($I622:N622))))</f>
        <v>0</v>
      </c>
      <c r="P622" s="31">
        <f>IF($I580="n/a",0,IF(P$4&lt;=$C622,0,IF(SUM($C622,$I580)&gt;P$4,$AH594/$I580,$AH594-SUM($I622:O622))))</f>
        <v>0</v>
      </c>
      <c r="Q622" s="31">
        <f>IF($I580="n/a",0,IF(Q$4&lt;=$C622,0,IF(SUM($C622,$I580)&gt;Q$4,$AH594/$I580,$AH594-SUM($I622:P622))))</f>
        <v>0</v>
      </c>
      <c r="R622" s="31">
        <f>IF($I580="n/a",0,IF(R$4&lt;=$C622,0,IF(SUM($C622,$I580)&gt;R$4,$AH594/$I580,$AH594-SUM($I622:Q622))))</f>
        <v>0</v>
      </c>
      <c r="S622" s="31">
        <f>IF($I580="n/a",0,IF(S$4&lt;=$C622,0,IF(SUM($C622,$I580)&gt;S$4,$AH594/$I580,$AH594-SUM($I622:R622))))</f>
        <v>0</v>
      </c>
      <c r="T622" s="31">
        <f>IF($I580="n/a",0,IF(T$4&lt;=$C622,0,IF(SUM($C622,$I580)&gt;T$4,$AH594/$I580,$AH594-SUM($I622:S622))))</f>
        <v>0</v>
      </c>
      <c r="U622" s="31">
        <f>IF($I580="n/a",0,IF(U$4&lt;=$C622,0,IF(SUM($C622,$I580)&gt;U$4,$AH594/$I580,$AH594-SUM($I622:T622))))</f>
        <v>0</v>
      </c>
      <c r="V622" s="31">
        <f>IF($I580="n/a",0,IF(V$4&lt;=$C622,0,IF(SUM($C622,$I580)&gt;V$4,$AH594/$I580,$AH594-SUM($I622:U622))))</f>
        <v>0</v>
      </c>
      <c r="W622" s="31">
        <f>IF($I580="n/a",0,IF(W$4&lt;=$C622,0,IF(SUM($C622,$I580)&gt;W$4,$AH594/$I580,$AH594-SUM($I622:V622))))</f>
        <v>0</v>
      </c>
      <c r="X622" s="31">
        <f>IF($I580="n/a",0,IF(X$4&lt;=$C622,0,IF(SUM($C622,$I580)&gt;X$4,$AH594/$I580,$AH594-SUM($I622:W622))))</f>
        <v>0</v>
      </c>
      <c r="Y622" s="31">
        <f>IF($I580="n/a",0,IF(Y$4&lt;=$C622,0,IF(SUM($C622,$I580)&gt;Y$4,$AH594/$I580,$AH594-SUM($I622:X622))))</f>
        <v>0</v>
      </c>
      <c r="Z622" s="31">
        <f>IF($I580="n/a",0,IF(Z$4&lt;=$C622,0,IF(SUM($C622,$I580)&gt;Z$4,$AH594/$I580,$AH594-SUM($I622:Y622))))</f>
        <v>0</v>
      </c>
      <c r="AA622" s="31">
        <f>IF($I580="n/a",0,IF(AA$4&lt;=$C622,0,IF(SUM($C622,$I580)&gt;AA$4,$AH594/$I580,$AH594-SUM($I622:Z622))))</f>
        <v>0</v>
      </c>
      <c r="AB622" s="31">
        <f>IF($I580="n/a",0,IF(AB$4&lt;=$C622,0,IF(SUM($C622,$I580)&gt;AB$4,$AH594/$I580,$AH594-SUM($I622:AA622))))</f>
        <v>0</v>
      </c>
      <c r="AC622" s="31">
        <f>IF($I580="n/a",0,IF(AC$4&lt;=$C622,0,IF(SUM($C622,$I580)&gt;AC$4,$AH594/$I580,$AH594-SUM($I622:AB622))))</f>
        <v>0</v>
      </c>
      <c r="AD622" s="31">
        <f>IF($I580="n/a",0,IF(AD$4&lt;=$C622,0,IF(SUM($C622,$I580)&gt;AD$4,$AH594/$I580,$AH594-SUM($I622:AC622))))</f>
        <v>0</v>
      </c>
      <c r="AE622" s="31">
        <f>IF($I580="n/a",0,IF(AE$4&lt;=$C622,0,IF(SUM($C622,$I580)&gt;AE$4,$AH594/$I580,$AH594-SUM($I622:AD622))))</f>
        <v>0</v>
      </c>
      <c r="AF622" s="31">
        <f>IF($I580="n/a",0,IF(AF$4&lt;=$C622,0,IF(SUM($C622,$I580)&gt;AF$4,$AH594/$I580,$AH594-SUM($I622:AE622))))</f>
        <v>0</v>
      </c>
      <c r="AG622" s="31">
        <f>IF($I580="n/a",0,IF(AG$4&lt;=$C622,0,IF(SUM($C622,$I580)&gt;AG$4,$AH594/$I580,$AH594-SUM($I622:AF622))))</f>
        <v>0</v>
      </c>
      <c r="AH622" s="31">
        <f>IF($I580="n/a",0,IF(AH$4&lt;=$C622,0,IF(SUM($C622,$I580)&gt;AH$4,$AH594/$I580,$AH594-SUM($I622:AG622))))</f>
        <v>0</v>
      </c>
      <c r="AI622" s="31">
        <f>IF($I580="n/a",0,IF(AI$4&lt;=$C622,0,IF(SUM($C622,$I580)&gt;AI$4,$AH594/$I580,$AH594-SUM($I622:AH622))))</f>
        <v>0</v>
      </c>
      <c r="AJ622" s="31">
        <f>IF($I580="n/a",0,IF(AJ$4&lt;=$C622,0,IF(SUM($C622,$I580)&gt;AJ$4,$AH594/$I580,$AH594-SUM($I622:AI622))))</f>
        <v>0</v>
      </c>
      <c r="AK622" s="31">
        <f>IF($I580="n/a",0,IF(AK$4&lt;=$C622,0,IF(SUM($C622,$I580)&gt;AK$4,$AH594/$I580,$AH594-SUM($I622:AJ622))))</f>
        <v>0</v>
      </c>
      <c r="AL622" s="31">
        <f>IF($I580="n/a",0,IF(AL$4&lt;=$C622,0,IF(SUM($C622,$I580)&gt;AL$4,$AH594/$I580,$AH594-SUM($I622:AK622))))</f>
        <v>0</v>
      </c>
      <c r="AM622" s="31">
        <f>IF($I580="n/a",0,IF(AM$4&lt;=$C622,0,IF(SUM($C622,$I580)&gt;AM$4,$AH594/$I580,$AH594-SUM($I622:AL622))))</f>
        <v>0</v>
      </c>
      <c r="AN622" s="31">
        <f>IF($I580="n/a",0,IF(AN$4&lt;=$C622,0,IF(SUM($C622,$I580)&gt;AN$4,$AH594/$I580,$AH594-SUM($I622:AM622))))</f>
        <v>0</v>
      </c>
      <c r="AO622" s="31">
        <f>IF($I580="n/a",0,IF(AO$4&lt;=$C622,0,IF(SUM($C622,$I580)&gt;AO$4,$AH594/$I580,$AH594-SUM($I622:AN622))))</f>
        <v>0</v>
      </c>
      <c r="AP622" s="31">
        <f>IF($I580="n/a",0,IF(AP$4&lt;=$C622,0,IF(SUM($C622,$I580)&gt;AP$4,$AH594/$I580,$AH594-SUM($I622:AO622))))</f>
        <v>0</v>
      </c>
      <c r="AQ622" s="31">
        <f>IF($I580="n/a",0,IF(AQ$4&lt;=$C622,0,IF(SUM($C622,$I580)&gt;AQ$4,$AH594/$I580,$AH594-SUM($I622:AP622))))</f>
        <v>0</v>
      </c>
      <c r="AR622" s="31">
        <f>IF($I580="n/a",0,IF(AR$4&lt;=$C622,0,IF(SUM($C622,$I580)&gt;AR$4,$AH594/$I580,$AH594-SUM($I622:AQ622))))</f>
        <v>0</v>
      </c>
      <c r="AS622" s="31">
        <f>IF($I580="n/a",0,IF(AS$4&lt;=$C622,0,IF(SUM($C622,$I580)&gt;AS$4,$AH594/$I580,$AH594-SUM($I622:AR622))))</f>
        <v>0</v>
      </c>
      <c r="AT622" s="31">
        <f>IF($I580="n/a",0,IF(AT$4&lt;=$C622,0,IF(SUM($C622,$I580)&gt;AT$4,$AH594/$I580,$AH594-SUM($I622:AS622))))</f>
        <v>0</v>
      </c>
      <c r="AU622" s="31">
        <f>IF($I580="n/a",0,IF(AU$4&lt;=$C622,0,IF(SUM($C622,$I580)&gt;AU$4,$AH594/$I580,$AH594-SUM($I622:AT622))))</f>
        <v>0</v>
      </c>
      <c r="AV622" s="31">
        <f>IF($I580="n/a",0,IF(AV$4&lt;=$C622,0,IF(SUM($C622,$I580)&gt;AV$4,$AH594/$I580,$AH594-SUM($I622:AU622))))</f>
        <v>0</v>
      </c>
      <c r="AW622" s="31">
        <f>IF($I580="n/a",0,IF(AW$4&lt;=$C622,0,IF(SUM($C622,$I580)&gt;AW$4,$AH594/$I580,$AH594-SUM($I622:AV622))))</f>
        <v>0</v>
      </c>
      <c r="AX622" s="31">
        <f>IF($I580="n/a",0,IF(AX$4&lt;=$C622,0,IF(SUM($C622,$I580)&gt;AX$4,$AH594/$I580,$AH594-SUM($I622:AW622))))</f>
        <v>0</v>
      </c>
      <c r="AY622" s="31">
        <f>IF($I580="n/a",0,IF(AY$4&lt;=$C622,0,IF(SUM($C622,$I580)&gt;AY$4,$AH594/$I580,$AH594-SUM($I622:AX622))))</f>
        <v>0</v>
      </c>
      <c r="AZ622" s="31">
        <f>IF($I580="n/a",0,IF(AZ$4&lt;=$C622,0,IF(SUM($C622,$I580)&gt;AZ$4,$AH594/$I580,$AH594-SUM($I622:AY622))))</f>
        <v>0</v>
      </c>
      <c r="BA622" s="31">
        <f>IF($I580="n/a",0,IF(BA$4&lt;=$C622,0,IF(SUM($C622,$I580)&gt;BA$4,$AH594/$I580,$AH594-SUM($I622:AZ622))))</f>
        <v>0</v>
      </c>
      <c r="BB622" s="31">
        <f>IF($I580="n/a",0,IF(BB$4&lt;=$C622,0,IF(SUM($C622,$I580)&gt;BB$4,$AH594/$I580,$AH594-SUM($I622:BA622))))</f>
        <v>0</v>
      </c>
      <c r="BC622" s="31">
        <f>IF($I580="n/a",0,IF(BC$4&lt;=$C622,0,IF(SUM($C622,$I580)&gt;BC$4,$AH594/$I580,$AH594-SUM($I622:BB622))))</f>
        <v>0</v>
      </c>
      <c r="BD622" s="31">
        <f>IF($I580="n/a",0,IF(BD$4&lt;=$C622,0,IF(SUM($C622,$I580)&gt;BD$4,$AH594/$I580,$AH594-SUM($I622:BC622))))</f>
        <v>0</v>
      </c>
      <c r="BE622" s="31">
        <f>IF($I580="n/a",0,IF(BE$4&lt;=$C622,0,IF(SUM($C622,$I580)&gt;BE$4,$AH594/$I580,$AH594-SUM($I622:BD622))))</f>
        <v>0</v>
      </c>
      <c r="BF622" s="31">
        <f>IF($I580="n/a",0,IF(BF$4&lt;=$C622,0,IF(SUM($C622,$I580)&gt;BF$4,$AH594/$I580,$AH594-SUM($I622:BE622))))</f>
        <v>0</v>
      </c>
      <c r="BG622" s="31">
        <f>IF($I580="n/a",0,IF(BG$4&lt;=$C622,0,IF(SUM($C622,$I580)&gt;BG$4,$AH594/$I580,$AH594-SUM($I622:BF622))))</f>
        <v>0</v>
      </c>
      <c r="BH622" s="31">
        <f>IF($I580="n/a",0,IF(BH$4&lt;=$C622,0,IF(SUM($C622,$I580)&gt;BH$4,$AH594/$I580,$AH594-SUM($I622:BG622))))</f>
        <v>0</v>
      </c>
      <c r="BI622" s="31">
        <f>IF($I580="n/a",0,IF(BI$4&lt;=$C622,0,IF(SUM($C622,$I580)&gt;BI$4,$AH594/$I580,$AH594-SUM($I622:BH622))))</f>
        <v>0</v>
      </c>
      <c r="BJ622" s="31">
        <f>IF($I580="n/a",0,IF(BJ$4&lt;=$C622,0,IF(SUM($C622,$I580)&gt;BJ$4,$AH594/$I580,$AH594-SUM($I622:BI622))))</f>
        <v>0</v>
      </c>
      <c r="BK622" s="31">
        <f>IF($I580="n/a",0,IF(BK$4&lt;=$C622,0,IF(SUM($C622,$I580)&gt;BK$4,$AH594/$I580,$AH594-SUM($I622:BJ622))))</f>
        <v>0</v>
      </c>
      <c r="BL622" s="31">
        <f>IF($I580="n/a",0,IF(BL$4&lt;=$C622,0,IF(SUM($C622,$I580)&gt;BL$4,$AH594/$I580,$AH594-SUM($I622:BK622))))</f>
        <v>0</v>
      </c>
      <c r="BM622" s="31">
        <f>IF($I580="n/a",0,IF(BM$4&lt;=$C622,0,IF(SUM($C622,$I580)&gt;BM$4,$AH594/$I580,$AH594-SUM($I622:BL622))))</f>
        <v>0</v>
      </c>
      <c r="BN622" s="31">
        <f>IF($I580="n/a",0,IF(BN$4&lt;=$C622,0,IF(SUM($C622,$I580)&gt;BN$4,$AH594/$I580,$AH594-SUM($I622:BM622))))</f>
        <v>0</v>
      </c>
      <c r="BO622" s="31">
        <f>IF($I580="n/a",0,IF(BO$4&lt;=$C622,0,IF(SUM($C622,$I580)&gt;BO$4,$AH594/$I580,$AH594-SUM($I622:BN622))))</f>
        <v>0</v>
      </c>
      <c r="BP622" s="31">
        <f>IF($I580="n/a",0,IF(BP$4&lt;=$C622,0,IF(SUM($C622,$I580)&gt;BP$4,$AH594/$I580,$AH594-SUM($I622:BO622))))</f>
        <v>0</v>
      </c>
      <c r="BQ622" s="31">
        <f>IF($I580="n/a",0,IF(BQ$4&lt;=$C622,0,IF(SUM($C622,$I580)&gt;BQ$4,$AH594/$I580,$AH594-SUM($I622:BP622))))</f>
        <v>0</v>
      </c>
      <c r="BR622" s="31">
        <f>IF($I580="n/a",0,IF(BR$4&lt;=$C622,0,IF(SUM($C622,$I580)&gt;BR$4,$AH594/$I580,$AH594-SUM($I622:BQ622))))</f>
        <v>0</v>
      </c>
      <c r="BS622" s="31">
        <f>IF($I580="n/a",0,IF(BS$4&lt;=$C622,0,IF(SUM($C622,$I580)&gt;BS$4,$AH594/$I580,$AH594-SUM($I622:BR622))))</f>
        <v>0</v>
      </c>
      <c r="BT622" s="31">
        <f>IF($I580="n/a",0,IF(BT$4&lt;=$C622,0,IF(SUM($C622,$I580)&gt;BT$4,$AH594/$I580,$AH594-SUM($I622:BS622))))</f>
        <v>0</v>
      </c>
      <c r="BU622" s="31">
        <f>IF($I580="n/a",0,IF(BU$4&lt;=$C622,0,IF(SUM($C622,$I580)&gt;BU$4,$AH594/$I580,$AH594-SUM($I622:BT622))))</f>
        <v>0</v>
      </c>
      <c r="BV622" s="31">
        <f>IF($I580="n/a",0,IF(BV$4&lt;=$C622,0,IF(SUM($C622,$I580)&gt;BV$4,$AH594/$I580,$AH594-SUM($I622:BU622))))</f>
        <v>0</v>
      </c>
      <c r="BW622" s="31">
        <f>IF($I580="n/a",0,IF(BW$4&lt;=$C622,0,IF(SUM($C622,$I580)&gt;BW$4,$AH594/$I580,$AH594-SUM($I622:BV622))))</f>
        <v>0</v>
      </c>
      <c r="BX622" s="31">
        <f>IF($I580="n/a",0,IF(BX$4&lt;=$C622,0,IF(SUM($C622,$I580)&gt;BX$4,$AH594/$I580,$AH594-SUM($I622:BW622))))</f>
        <v>0</v>
      </c>
      <c r="BY622" s="31">
        <f>IF($I580="n/a",0,IF(BY$4&lt;=$C622,0,IF(SUM($C622,$I580)&gt;BY$4,$AH594/$I580,$AH594-SUM($I622:BX622))))</f>
        <v>0</v>
      </c>
      <c r="BZ622" s="31">
        <f>IF($I580="n/a",0,IF(BZ$4&lt;=$C622,0,IF(SUM($C622,$I580)&gt;BZ$4,$AH594/$I580,$AH594-SUM($I622:BY622))))</f>
        <v>0</v>
      </c>
      <c r="CA622" s="31">
        <f>IF($I580="n/a",0,IF(CA$4&lt;=$C622,0,IF(SUM($C622,$I580)&gt;CA$4,$AH594/$I580,$AH594-SUM($I622:BZ622))))</f>
        <v>0</v>
      </c>
      <c r="CB622" s="31">
        <f>IF($I580="n/a",0,IF(CB$4&lt;=$C622,0,IF(SUM($C622,$I580)&gt;CB$4,$AH594/$I580,$AH594-SUM($I622:CA622))))</f>
        <v>0</v>
      </c>
      <c r="CC622" s="31">
        <f>IF($I580="n/a",0,IF(CC$4&lt;=$C622,0,IF(SUM($C622,$I580)&gt;CC$4,$AH594/$I580,$AH594-SUM($I622:CB622))))</f>
        <v>0</v>
      </c>
      <c r="CD622" s="31">
        <f>IF($I580="n/a",0,IF(CD$4&lt;=$C622,0,IF(SUM($C622,$I580)&gt;CD$4,$AH594/$I580,$AH594-SUM($I622:CC622))))</f>
        <v>0</v>
      </c>
      <c r="CE622" s="31">
        <f>IF($I580="n/a",0,IF(CE$4&lt;=$C622,0,IF(SUM($C622,$I580)&gt;CE$4,$AH594/$I580,$AH594-SUM($I622:CD622))))</f>
        <v>0</v>
      </c>
      <c r="CF622" s="31">
        <f>IF($I580="n/a",0,IF(CF$4&lt;=$C622,0,IF(SUM($C622,$I580)&gt;CF$4,$AH594/$I580,$AH594-SUM($I622:CE622))))</f>
        <v>0</v>
      </c>
    </row>
    <row r="623" spans="1:84" s="153" customFormat="1" ht="12.75" customHeight="1">
      <c r="A623"/>
      <c r="C623" s="197">
        <v>2041</v>
      </c>
      <c r="D623" s="21" t="s">
        <v>186</v>
      </c>
      <c r="E623" s="21" t="s">
        <v>185</v>
      </c>
      <c r="I623" s="31"/>
      <c r="J623" s="31">
        <f>IF($I580="n/a",0,IF(J$4&lt;=$C623,0,IF(SUM($C623,$I580)&gt;J$4,$AI594/$I580,$AI594-SUM($I623:I623))))</f>
        <v>0</v>
      </c>
      <c r="K623" s="31">
        <f>IF($I580="n/a",0,IF(K$4&lt;=$C623,0,IF(SUM($C623,$I580)&gt;K$4,$AI594/$I580,$AI594-SUM($I623:J623))))</f>
        <v>0</v>
      </c>
      <c r="L623" s="31">
        <f>IF($I580="n/a",0,IF(L$4&lt;=$C623,0,IF(SUM($C623,$I580)&gt;L$4,$AI594/$I580,$AI594-SUM($I623:K623))))</f>
        <v>0</v>
      </c>
      <c r="M623" s="31">
        <f>IF($I580="n/a",0,IF(M$4&lt;=$C623,0,IF(SUM($C623,$I580)&gt;M$4,$AI594/$I580,$AI594-SUM($I623:L623))))</f>
        <v>0</v>
      </c>
      <c r="N623" s="31">
        <f>IF($I580="n/a",0,IF(N$4&lt;=$C623,0,IF(SUM($C623,$I580)&gt;N$4,$AI594/$I580,$AI594-SUM($I623:M623))))</f>
        <v>0</v>
      </c>
      <c r="O623" s="31">
        <f>IF($I580="n/a",0,IF(O$4&lt;=$C623,0,IF(SUM($C623,$I580)&gt;O$4,$AI594/$I580,$AI594-SUM($I623:N623))))</f>
        <v>0</v>
      </c>
      <c r="P623" s="31">
        <f>IF($I580="n/a",0,IF(P$4&lt;=$C623,0,IF(SUM($C623,$I580)&gt;P$4,$AI594/$I580,$AI594-SUM($I623:O623))))</f>
        <v>0</v>
      </c>
      <c r="Q623" s="31">
        <f>IF($I580="n/a",0,IF(Q$4&lt;=$C623,0,IF(SUM($C623,$I580)&gt;Q$4,$AI594/$I580,$AI594-SUM($I623:P623))))</f>
        <v>0</v>
      </c>
      <c r="R623" s="31">
        <f>IF($I580="n/a",0,IF(R$4&lt;=$C623,0,IF(SUM($C623,$I580)&gt;R$4,$AI594/$I580,$AI594-SUM($I623:Q623))))</f>
        <v>0</v>
      </c>
      <c r="S623" s="31">
        <f>IF($I580="n/a",0,IF(S$4&lt;=$C623,0,IF(SUM($C623,$I580)&gt;S$4,$AI594/$I580,$AI594-SUM($I623:R623))))</f>
        <v>0</v>
      </c>
      <c r="T623" s="31">
        <f>IF($I580="n/a",0,IF(T$4&lt;=$C623,0,IF(SUM($C623,$I580)&gt;T$4,$AI594/$I580,$AI594-SUM($I623:S623))))</f>
        <v>0</v>
      </c>
      <c r="U623" s="31">
        <f>IF($I580="n/a",0,IF(U$4&lt;=$C623,0,IF(SUM($C623,$I580)&gt;U$4,$AI594/$I580,$AI594-SUM($I623:T623))))</f>
        <v>0</v>
      </c>
      <c r="V623" s="31">
        <f>IF($I580="n/a",0,IF(V$4&lt;=$C623,0,IF(SUM($C623,$I580)&gt;V$4,$AI594/$I580,$AI594-SUM($I623:U623))))</f>
        <v>0</v>
      </c>
      <c r="W623" s="31">
        <f>IF($I580="n/a",0,IF(W$4&lt;=$C623,0,IF(SUM($C623,$I580)&gt;W$4,$AI594/$I580,$AI594-SUM($I623:V623))))</f>
        <v>0</v>
      </c>
      <c r="X623" s="31">
        <f>IF($I580="n/a",0,IF(X$4&lt;=$C623,0,IF(SUM($C623,$I580)&gt;X$4,$AI594/$I580,$AI594-SUM($I623:W623))))</f>
        <v>0</v>
      </c>
      <c r="Y623" s="31">
        <f>IF($I580="n/a",0,IF(Y$4&lt;=$C623,0,IF(SUM($C623,$I580)&gt;Y$4,$AI594/$I580,$AI594-SUM($I623:X623))))</f>
        <v>0</v>
      </c>
      <c r="Z623" s="31">
        <f>IF($I580="n/a",0,IF(Z$4&lt;=$C623,0,IF(SUM($C623,$I580)&gt;Z$4,$AI594/$I580,$AI594-SUM($I623:Y623))))</f>
        <v>0</v>
      </c>
      <c r="AA623" s="31">
        <f>IF($I580="n/a",0,IF(AA$4&lt;=$C623,0,IF(SUM($C623,$I580)&gt;AA$4,$AI594/$I580,$AI594-SUM($I623:Z623))))</f>
        <v>0</v>
      </c>
      <c r="AB623" s="31">
        <f>IF($I580="n/a",0,IF(AB$4&lt;=$C623,0,IF(SUM($C623,$I580)&gt;AB$4,$AI594/$I580,$AI594-SUM($I623:AA623))))</f>
        <v>0</v>
      </c>
      <c r="AC623" s="31">
        <f>IF($I580="n/a",0,IF(AC$4&lt;=$C623,0,IF(SUM($C623,$I580)&gt;AC$4,$AI594/$I580,$AI594-SUM($I623:AB623))))</f>
        <v>0</v>
      </c>
      <c r="AD623" s="31">
        <f>IF($I580="n/a",0,IF(AD$4&lt;=$C623,0,IF(SUM($C623,$I580)&gt;AD$4,$AI594/$I580,$AI594-SUM($I623:AC623))))</f>
        <v>0</v>
      </c>
      <c r="AE623" s="31">
        <f>IF($I580="n/a",0,IF(AE$4&lt;=$C623,0,IF(SUM($C623,$I580)&gt;AE$4,$AI594/$I580,$AI594-SUM($I623:AD623))))</f>
        <v>0</v>
      </c>
      <c r="AF623" s="31">
        <f>IF($I580="n/a",0,IF(AF$4&lt;=$C623,0,IF(SUM($C623,$I580)&gt;AF$4,$AI594/$I580,$AI594-SUM($I623:AE623))))</f>
        <v>0</v>
      </c>
      <c r="AG623" s="31">
        <f>IF($I580="n/a",0,IF(AG$4&lt;=$C623,0,IF(SUM($C623,$I580)&gt;AG$4,$AI594/$I580,$AI594-SUM($I623:AF623))))</f>
        <v>0</v>
      </c>
      <c r="AH623" s="31">
        <f>IF($I580="n/a",0,IF(AH$4&lt;=$C623,0,IF(SUM($C623,$I580)&gt;AH$4,$AI594/$I580,$AI594-SUM($I623:AG623))))</f>
        <v>0</v>
      </c>
      <c r="AI623" s="31">
        <f>IF($I580="n/a",0,IF(AI$4&lt;=$C623,0,IF(SUM($C623,$I580)&gt;AI$4,$AI594/$I580,$AI594-SUM($I623:AH623))))</f>
        <v>0</v>
      </c>
      <c r="AJ623" s="31">
        <f>IF($I580="n/a",0,IF(AJ$4&lt;=$C623,0,IF(SUM($C623,$I580)&gt;AJ$4,$AI594/$I580,$AI594-SUM($I623:AI623))))</f>
        <v>0</v>
      </c>
      <c r="AK623" s="31">
        <f>IF($I580="n/a",0,IF(AK$4&lt;=$C623,0,IF(SUM($C623,$I580)&gt;AK$4,$AI594/$I580,$AI594-SUM($I623:AJ623))))</f>
        <v>0</v>
      </c>
      <c r="AL623" s="31">
        <f>IF($I580="n/a",0,IF(AL$4&lt;=$C623,0,IF(SUM($C623,$I580)&gt;AL$4,$AI594/$I580,$AI594-SUM($I623:AK623))))</f>
        <v>0</v>
      </c>
      <c r="AM623" s="31">
        <f>IF($I580="n/a",0,IF(AM$4&lt;=$C623,0,IF(SUM($C623,$I580)&gt;AM$4,$AI594/$I580,$AI594-SUM($I623:AL623))))</f>
        <v>0</v>
      </c>
      <c r="AN623" s="31">
        <f>IF($I580="n/a",0,IF(AN$4&lt;=$C623,0,IF(SUM($C623,$I580)&gt;AN$4,$AI594/$I580,$AI594-SUM($I623:AM623))))</f>
        <v>0</v>
      </c>
      <c r="AO623" s="31">
        <f>IF($I580="n/a",0,IF(AO$4&lt;=$C623,0,IF(SUM($C623,$I580)&gt;AO$4,$AI594/$I580,$AI594-SUM($I623:AN623))))</f>
        <v>0</v>
      </c>
      <c r="AP623" s="31">
        <f>IF($I580="n/a",0,IF(AP$4&lt;=$C623,0,IF(SUM($C623,$I580)&gt;AP$4,$AI594/$I580,$AI594-SUM($I623:AO623))))</f>
        <v>0</v>
      </c>
      <c r="AQ623" s="31">
        <f>IF($I580="n/a",0,IF(AQ$4&lt;=$C623,0,IF(SUM($C623,$I580)&gt;AQ$4,$AI594/$I580,$AI594-SUM($I623:AP623))))</f>
        <v>0</v>
      </c>
      <c r="AR623" s="31">
        <f>IF($I580="n/a",0,IF(AR$4&lt;=$C623,0,IF(SUM($C623,$I580)&gt;AR$4,$AI594/$I580,$AI594-SUM($I623:AQ623))))</f>
        <v>0</v>
      </c>
      <c r="AS623" s="31">
        <f>IF($I580="n/a",0,IF(AS$4&lt;=$C623,0,IF(SUM($C623,$I580)&gt;AS$4,$AI594/$I580,$AI594-SUM($I623:AR623))))</f>
        <v>0</v>
      </c>
      <c r="AT623" s="31">
        <f>IF($I580="n/a",0,IF(AT$4&lt;=$C623,0,IF(SUM($C623,$I580)&gt;AT$4,$AI594/$I580,$AI594-SUM($I623:AS623))))</f>
        <v>0</v>
      </c>
      <c r="AU623" s="31">
        <f>IF($I580="n/a",0,IF(AU$4&lt;=$C623,0,IF(SUM($C623,$I580)&gt;AU$4,$AI594/$I580,$AI594-SUM($I623:AT623))))</f>
        <v>0</v>
      </c>
      <c r="AV623" s="31">
        <f>IF($I580="n/a",0,IF(AV$4&lt;=$C623,0,IF(SUM($C623,$I580)&gt;AV$4,$AI594/$I580,$AI594-SUM($I623:AU623))))</f>
        <v>0</v>
      </c>
      <c r="AW623" s="31">
        <f>IF($I580="n/a",0,IF(AW$4&lt;=$C623,0,IF(SUM($C623,$I580)&gt;AW$4,$AI594/$I580,$AI594-SUM($I623:AV623))))</f>
        <v>0</v>
      </c>
      <c r="AX623" s="31">
        <f>IF($I580="n/a",0,IF(AX$4&lt;=$C623,0,IF(SUM($C623,$I580)&gt;AX$4,$AI594/$I580,$AI594-SUM($I623:AW623))))</f>
        <v>0</v>
      </c>
      <c r="AY623" s="31">
        <f>IF($I580="n/a",0,IF(AY$4&lt;=$C623,0,IF(SUM($C623,$I580)&gt;AY$4,$AI594/$I580,$AI594-SUM($I623:AX623))))</f>
        <v>0</v>
      </c>
      <c r="AZ623" s="31">
        <f>IF($I580="n/a",0,IF(AZ$4&lt;=$C623,0,IF(SUM($C623,$I580)&gt;AZ$4,$AI594/$I580,$AI594-SUM($I623:AY623))))</f>
        <v>0</v>
      </c>
      <c r="BA623" s="31">
        <f>IF($I580="n/a",0,IF(BA$4&lt;=$C623,0,IF(SUM($C623,$I580)&gt;BA$4,$AI594/$I580,$AI594-SUM($I623:AZ623))))</f>
        <v>0</v>
      </c>
      <c r="BB623" s="31">
        <f>IF($I580="n/a",0,IF(BB$4&lt;=$C623,0,IF(SUM($C623,$I580)&gt;BB$4,$AI594/$I580,$AI594-SUM($I623:BA623))))</f>
        <v>0</v>
      </c>
      <c r="BC623" s="31">
        <f>IF($I580="n/a",0,IF(BC$4&lt;=$C623,0,IF(SUM($C623,$I580)&gt;BC$4,$AI594/$I580,$AI594-SUM($I623:BB623))))</f>
        <v>0</v>
      </c>
      <c r="BD623" s="31">
        <f>IF($I580="n/a",0,IF(BD$4&lt;=$C623,0,IF(SUM($C623,$I580)&gt;BD$4,$AI594/$I580,$AI594-SUM($I623:BC623))))</f>
        <v>0</v>
      </c>
      <c r="BE623" s="31">
        <f>IF($I580="n/a",0,IF(BE$4&lt;=$C623,0,IF(SUM($C623,$I580)&gt;BE$4,$AI594/$I580,$AI594-SUM($I623:BD623))))</f>
        <v>0</v>
      </c>
      <c r="BF623" s="31">
        <f>IF($I580="n/a",0,IF(BF$4&lt;=$C623,0,IF(SUM($C623,$I580)&gt;BF$4,$AI594/$I580,$AI594-SUM($I623:BE623))))</f>
        <v>0</v>
      </c>
      <c r="BG623" s="31">
        <f>IF($I580="n/a",0,IF(BG$4&lt;=$C623,0,IF(SUM($C623,$I580)&gt;BG$4,$AI594/$I580,$AI594-SUM($I623:BF623))))</f>
        <v>0</v>
      </c>
      <c r="BH623" s="31">
        <f>IF($I580="n/a",0,IF(BH$4&lt;=$C623,0,IF(SUM($C623,$I580)&gt;BH$4,$AI594/$I580,$AI594-SUM($I623:BG623))))</f>
        <v>0</v>
      </c>
      <c r="BI623" s="31">
        <f>IF($I580="n/a",0,IF(BI$4&lt;=$C623,0,IF(SUM($C623,$I580)&gt;BI$4,$AI594/$I580,$AI594-SUM($I623:BH623))))</f>
        <v>0</v>
      </c>
      <c r="BJ623" s="31">
        <f>IF($I580="n/a",0,IF(BJ$4&lt;=$C623,0,IF(SUM($C623,$I580)&gt;BJ$4,$AI594/$I580,$AI594-SUM($I623:BI623))))</f>
        <v>0</v>
      </c>
      <c r="BK623" s="31">
        <f>IF($I580="n/a",0,IF(BK$4&lt;=$C623,0,IF(SUM($C623,$I580)&gt;BK$4,$AI594/$I580,$AI594-SUM($I623:BJ623))))</f>
        <v>0</v>
      </c>
      <c r="BL623" s="31">
        <f>IF($I580="n/a",0,IF(BL$4&lt;=$C623,0,IF(SUM($C623,$I580)&gt;BL$4,$AI594/$I580,$AI594-SUM($I623:BK623))))</f>
        <v>0</v>
      </c>
      <c r="BM623" s="31">
        <f>IF($I580="n/a",0,IF(BM$4&lt;=$C623,0,IF(SUM($C623,$I580)&gt;BM$4,$AI594/$I580,$AI594-SUM($I623:BL623))))</f>
        <v>0</v>
      </c>
      <c r="BN623" s="31">
        <f>IF($I580="n/a",0,IF(BN$4&lt;=$C623,0,IF(SUM($C623,$I580)&gt;BN$4,$AI594/$I580,$AI594-SUM($I623:BM623))))</f>
        <v>0</v>
      </c>
      <c r="BO623" s="31">
        <f>IF($I580="n/a",0,IF(BO$4&lt;=$C623,0,IF(SUM($C623,$I580)&gt;BO$4,$AI594/$I580,$AI594-SUM($I623:BN623))))</f>
        <v>0</v>
      </c>
      <c r="BP623" s="31">
        <f>IF($I580="n/a",0,IF(BP$4&lt;=$C623,0,IF(SUM($C623,$I580)&gt;BP$4,$AI594/$I580,$AI594-SUM($I623:BO623))))</f>
        <v>0</v>
      </c>
      <c r="BQ623" s="31">
        <f>IF($I580="n/a",0,IF(BQ$4&lt;=$C623,0,IF(SUM($C623,$I580)&gt;BQ$4,$AI594/$I580,$AI594-SUM($I623:BP623))))</f>
        <v>0</v>
      </c>
      <c r="BR623" s="31">
        <f>IF($I580="n/a",0,IF(BR$4&lt;=$C623,0,IF(SUM($C623,$I580)&gt;BR$4,$AI594/$I580,$AI594-SUM($I623:BQ623))))</f>
        <v>0</v>
      </c>
      <c r="BS623" s="31">
        <f>IF($I580="n/a",0,IF(BS$4&lt;=$C623,0,IF(SUM($C623,$I580)&gt;BS$4,$AI594/$I580,$AI594-SUM($I623:BR623))))</f>
        <v>0</v>
      </c>
      <c r="BT623" s="31">
        <f>IF($I580="n/a",0,IF(BT$4&lt;=$C623,0,IF(SUM($C623,$I580)&gt;BT$4,$AI594/$I580,$AI594-SUM($I623:BS623))))</f>
        <v>0</v>
      </c>
      <c r="BU623" s="31">
        <f>IF($I580="n/a",0,IF(BU$4&lt;=$C623,0,IF(SUM($C623,$I580)&gt;BU$4,$AI594/$I580,$AI594-SUM($I623:BT623))))</f>
        <v>0</v>
      </c>
      <c r="BV623" s="31">
        <f>IF($I580="n/a",0,IF(BV$4&lt;=$C623,0,IF(SUM($C623,$I580)&gt;BV$4,$AI594/$I580,$AI594-SUM($I623:BU623))))</f>
        <v>0</v>
      </c>
      <c r="BW623" s="31">
        <f>IF($I580="n/a",0,IF(BW$4&lt;=$C623,0,IF(SUM($C623,$I580)&gt;BW$4,$AI594/$I580,$AI594-SUM($I623:BV623))))</f>
        <v>0</v>
      </c>
      <c r="BX623" s="31">
        <f>IF($I580="n/a",0,IF(BX$4&lt;=$C623,0,IF(SUM($C623,$I580)&gt;BX$4,$AI594/$I580,$AI594-SUM($I623:BW623))))</f>
        <v>0</v>
      </c>
      <c r="BY623" s="31">
        <f>IF($I580="n/a",0,IF(BY$4&lt;=$C623,0,IF(SUM($C623,$I580)&gt;BY$4,$AI594/$I580,$AI594-SUM($I623:BX623))))</f>
        <v>0</v>
      </c>
      <c r="BZ623" s="31">
        <f>IF($I580="n/a",0,IF(BZ$4&lt;=$C623,0,IF(SUM($C623,$I580)&gt;BZ$4,$AI594/$I580,$AI594-SUM($I623:BY623))))</f>
        <v>0</v>
      </c>
      <c r="CA623" s="31">
        <f>IF($I580="n/a",0,IF(CA$4&lt;=$C623,0,IF(SUM($C623,$I580)&gt;CA$4,$AI594/$I580,$AI594-SUM($I623:BZ623))))</f>
        <v>0</v>
      </c>
      <c r="CB623" s="31">
        <f>IF($I580="n/a",0,IF(CB$4&lt;=$C623,0,IF(SUM($C623,$I580)&gt;CB$4,$AI594/$I580,$AI594-SUM($I623:CA623))))</f>
        <v>0</v>
      </c>
      <c r="CC623" s="31">
        <f>IF($I580="n/a",0,IF(CC$4&lt;=$C623,0,IF(SUM($C623,$I580)&gt;CC$4,$AI594/$I580,$AI594-SUM($I623:CB623))))</f>
        <v>0</v>
      </c>
      <c r="CD623" s="31">
        <f>IF($I580="n/a",0,IF(CD$4&lt;=$C623,0,IF(SUM($C623,$I580)&gt;CD$4,$AI594/$I580,$AI594-SUM($I623:CC623))))</f>
        <v>0</v>
      </c>
      <c r="CE623" s="31">
        <f>IF($I580="n/a",0,IF(CE$4&lt;=$C623,0,IF(SUM($C623,$I580)&gt;CE$4,$AI594/$I580,$AI594-SUM($I623:CD623))))</f>
        <v>0</v>
      </c>
      <c r="CF623" s="31">
        <f>IF($I580="n/a",0,IF(CF$4&lt;=$C623,0,IF(SUM($C623,$I580)&gt;CF$4,$AI594/$I580,$AI594-SUM($I623:CE623))))</f>
        <v>0</v>
      </c>
    </row>
    <row r="624" spans="1:84" s="153" customFormat="1" ht="12.75" customHeight="1">
      <c r="A624"/>
      <c r="C624" s="197">
        <v>2042</v>
      </c>
      <c r="D624" s="21" t="s">
        <v>187</v>
      </c>
      <c r="E624" s="21" t="s">
        <v>185</v>
      </c>
      <c r="I624" s="31"/>
      <c r="J624" s="31">
        <f>IF($I580="n/a",0,IF(J$4&lt;=$C624,0,IF(SUM($C624,$I580)&gt;J$4,$AJ594/$I580,$AJ594-SUM($I624:I624))))</f>
        <v>0</v>
      </c>
      <c r="K624" s="31">
        <f>IF($I580="n/a",0,IF(K$4&lt;=$C624,0,IF(SUM($C624,$I580)&gt;K$4,$AJ594/$I580,$AJ594-SUM($I624:J624))))</f>
        <v>0</v>
      </c>
      <c r="L624" s="31">
        <f>IF($I580="n/a",0,IF(L$4&lt;=$C624,0,IF(SUM($C624,$I580)&gt;L$4,$AJ594/$I580,$AJ594-SUM($I624:K624))))</f>
        <v>0</v>
      </c>
      <c r="M624" s="31">
        <f>IF($I580="n/a",0,IF(M$4&lt;=$C624,0,IF(SUM($C624,$I580)&gt;M$4,$AJ594/$I580,$AJ594-SUM($I624:L624))))</f>
        <v>0</v>
      </c>
      <c r="N624" s="31">
        <f>IF($I580="n/a",0,IF(N$4&lt;=$C624,0,IF(SUM($C624,$I580)&gt;N$4,$AJ594/$I580,$AJ594-SUM($I624:M624))))</f>
        <v>0</v>
      </c>
      <c r="O624" s="31">
        <f>IF($I580="n/a",0,IF(O$4&lt;=$C624,0,IF(SUM($C624,$I580)&gt;O$4,$AJ594/$I580,$AJ594-SUM($I624:N624))))</f>
        <v>0</v>
      </c>
      <c r="P624" s="31">
        <f>IF($I580="n/a",0,IF(P$4&lt;=$C624,0,IF(SUM($C624,$I580)&gt;P$4,$AJ594/$I580,$AJ594-SUM($I624:O624))))</f>
        <v>0</v>
      </c>
      <c r="Q624" s="31">
        <f>IF($I580="n/a",0,IF(Q$4&lt;=$C624,0,IF(SUM($C624,$I580)&gt;Q$4,$AJ594/$I580,$AJ594-SUM($I624:P624))))</f>
        <v>0</v>
      </c>
      <c r="R624" s="31">
        <f>IF($I580="n/a",0,IF(R$4&lt;=$C624,0,IF(SUM($C624,$I580)&gt;R$4,$AJ594/$I580,$AJ594-SUM($I624:Q624))))</f>
        <v>0</v>
      </c>
      <c r="S624" s="31">
        <f>IF($I580="n/a",0,IF(S$4&lt;=$C624,0,IF(SUM($C624,$I580)&gt;S$4,$AJ594/$I580,$AJ594-SUM($I624:R624))))</f>
        <v>0</v>
      </c>
      <c r="T624" s="31">
        <f>IF($I580="n/a",0,IF(T$4&lt;=$C624,0,IF(SUM($C624,$I580)&gt;T$4,$AJ594/$I580,$AJ594-SUM($I624:S624))))</f>
        <v>0</v>
      </c>
      <c r="U624" s="31">
        <f>IF($I580="n/a",0,IF(U$4&lt;=$C624,0,IF(SUM($C624,$I580)&gt;U$4,$AJ594/$I580,$AJ594-SUM($I624:T624))))</f>
        <v>0</v>
      </c>
      <c r="V624" s="31">
        <f>IF($I580="n/a",0,IF(V$4&lt;=$C624,0,IF(SUM($C624,$I580)&gt;V$4,$AJ594/$I580,$AJ594-SUM($I624:U624))))</f>
        <v>0</v>
      </c>
      <c r="W624" s="31">
        <f>IF($I580="n/a",0,IF(W$4&lt;=$C624,0,IF(SUM($C624,$I580)&gt;W$4,$AJ594/$I580,$AJ594-SUM($I624:V624))))</f>
        <v>0</v>
      </c>
      <c r="X624" s="31">
        <f>IF($I580="n/a",0,IF(X$4&lt;=$C624,0,IF(SUM($C624,$I580)&gt;X$4,$AJ594/$I580,$AJ594-SUM($I624:W624))))</f>
        <v>0</v>
      </c>
      <c r="Y624" s="31">
        <f>IF($I580="n/a",0,IF(Y$4&lt;=$C624,0,IF(SUM($C624,$I580)&gt;Y$4,$AJ594/$I580,$AJ594-SUM($I624:X624))))</f>
        <v>0</v>
      </c>
      <c r="Z624" s="31">
        <f>IF($I580="n/a",0,IF(Z$4&lt;=$C624,0,IF(SUM($C624,$I580)&gt;Z$4,$AJ594/$I580,$AJ594-SUM($I624:Y624))))</f>
        <v>0</v>
      </c>
      <c r="AA624" s="31">
        <f>IF($I580="n/a",0,IF(AA$4&lt;=$C624,0,IF(SUM($C624,$I580)&gt;AA$4,$AJ594/$I580,$AJ594-SUM($I624:Z624))))</f>
        <v>0</v>
      </c>
      <c r="AB624" s="31">
        <f>IF($I580="n/a",0,IF(AB$4&lt;=$C624,0,IF(SUM($C624,$I580)&gt;AB$4,$AJ594/$I580,$AJ594-SUM($I624:AA624))))</f>
        <v>0</v>
      </c>
      <c r="AC624" s="31">
        <f>IF($I580="n/a",0,IF(AC$4&lt;=$C624,0,IF(SUM($C624,$I580)&gt;AC$4,$AJ594/$I580,$AJ594-SUM($I624:AB624))))</f>
        <v>0</v>
      </c>
      <c r="AD624" s="31">
        <f>IF($I580="n/a",0,IF(AD$4&lt;=$C624,0,IF(SUM($C624,$I580)&gt;AD$4,$AJ594/$I580,$AJ594-SUM($I624:AC624))))</f>
        <v>0</v>
      </c>
      <c r="AE624" s="31">
        <f>IF($I580="n/a",0,IF(AE$4&lt;=$C624,0,IF(SUM($C624,$I580)&gt;AE$4,$AJ594/$I580,$AJ594-SUM($I624:AD624))))</f>
        <v>0</v>
      </c>
      <c r="AF624" s="31">
        <f>IF($I580="n/a",0,IF(AF$4&lt;=$C624,0,IF(SUM($C624,$I580)&gt;AF$4,$AJ594/$I580,$AJ594-SUM($I624:AE624))))</f>
        <v>0</v>
      </c>
      <c r="AG624" s="31">
        <f>IF($I580="n/a",0,IF(AG$4&lt;=$C624,0,IF(SUM($C624,$I580)&gt;AG$4,$AJ594/$I580,$AJ594-SUM($I624:AF624))))</f>
        <v>0</v>
      </c>
      <c r="AH624" s="31">
        <f>IF($I580="n/a",0,IF(AH$4&lt;=$C624,0,IF(SUM($C624,$I580)&gt;AH$4,$AJ594/$I580,$AJ594-SUM($I624:AG624))))</f>
        <v>0</v>
      </c>
      <c r="AI624" s="31">
        <f>IF($I580="n/a",0,IF(AI$4&lt;=$C624,0,IF(SUM($C624,$I580)&gt;AI$4,$AJ594/$I580,$AJ594-SUM($I624:AH624))))</f>
        <v>0</v>
      </c>
      <c r="AJ624" s="31">
        <f>IF($I580="n/a",0,IF(AJ$4&lt;=$C624,0,IF(SUM($C624,$I580)&gt;AJ$4,$AJ594/$I580,$AJ594-SUM($I624:AI624))))</f>
        <v>0</v>
      </c>
      <c r="AK624" s="31">
        <f>IF($I580="n/a",0,IF(AK$4&lt;=$C624,0,IF(SUM($C624,$I580)&gt;AK$4,$AJ594/$I580,$AJ594-SUM($I624:AJ624))))</f>
        <v>0</v>
      </c>
      <c r="AL624" s="31">
        <f>IF($I580="n/a",0,IF(AL$4&lt;=$C624,0,IF(SUM($C624,$I580)&gt;AL$4,$AJ594/$I580,$AJ594-SUM($I624:AK624))))</f>
        <v>0</v>
      </c>
      <c r="AM624" s="31">
        <f>IF($I580="n/a",0,IF(AM$4&lt;=$C624,0,IF(SUM($C624,$I580)&gt;AM$4,$AJ594/$I580,$AJ594-SUM($I624:AL624))))</f>
        <v>0</v>
      </c>
      <c r="AN624" s="31">
        <f>IF($I580="n/a",0,IF(AN$4&lt;=$C624,0,IF(SUM($C624,$I580)&gt;AN$4,$AJ594/$I580,$AJ594-SUM($I624:AM624))))</f>
        <v>0</v>
      </c>
      <c r="AO624" s="31">
        <f>IF($I580="n/a",0,IF(AO$4&lt;=$C624,0,IF(SUM($C624,$I580)&gt;AO$4,$AJ594/$I580,$AJ594-SUM($I624:AN624))))</f>
        <v>0</v>
      </c>
      <c r="AP624" s="31">
        <f>IF($I580="n/a",0,IF(AP$4&lt;=$C624,0,IF(SUM($C624,$I580)&gt;AP$4,$AJ594/$I580,$AJ594-SUM($I624:AO624))))</f>
        <v>0</v>
      </c>
      <c r="AQ624" s="31">
        <f>IF($I580="n/a",0,IF(AQ$4&lt;=$C624,0,IF(SUM($C624,$I580)&gt;AQ$4,$AJ594/$I580,$AJ594-SUM($I624:AP624))))</f>
        <v>0</v>
      </c>
      <c r="AR624" s="31">
        <f>IF($I580="n/a",0,IF(AR$4&lt;=$C624,0,IF(SUM($C624,$I580)&gt;AR$4,$AJ594/$I580,$AJ594-SUM($I624:AQ624))))</f>
        <v>0</v>
      </c>
      <c r="AS624" s="31">
        <f>IF($I580="n/a",0,IF(AS$4&lt;=$C624,0,IF(SUM($C624,$I580)&gt;AS$4,$AJ594/$I580,$AJ594-SUM($I624:AR624))))</f>
        <v>0</v>
      </c>
      <c r="AT624" s="31">
        <f>IF($I580="n/a",0,IF(AT$4&lt;=$C624,0,IF(SUM($C624,$I580)&gt;AT$4,$AJ594/$I580,$AJ594-SUM($I624:AS624))))</f>
        <v>0</v>
      </c>
      <c r="AU624" s="31">
        <f>IF($I580="n/a",0,IF(AU$4&lt;=$C624,0,IF(SUM($C624,$I580)&gt;AU$4,$AJ594/$I580,$AJ594-SUM($I624:AT624))))</f>
        <v>0</v>
      </c>
      <c r="AV624" s="31">
        <f>IF($I580="n/a",0,IF(AV$4&lt;=$C624,0,IF(SUM($C624,$I580)&gt;AV$4,$AJ594/$I580,$AJ594-SUM($I624:AU624))))</f>
        <v>0</v>
      </c>
      <c r="AW624" s="31">
        <f>IF($I580="n/a",0,IF(AW$4&lt;=$C624,0,IF(SUM($C624,$I580)&gt;AW$4,$AJ594/$I580,$AJ594-SUM($I624:AV624))))</f>
        <v>0</v>
      </c>
      <c r="AX624" s="31">
        <f>IF($I580="n/a",0,IF(AX$4&lt;=$C624,0,IF(SUM($C624,$I580)&gt;AX$4,$AJ594/$I580,$AJ594-SUM($I624:AW624))))</f>
        <v>0</v>
      </c>
      <c r="AY624" s="31">
        <f>IF($I580="n/a",0,IF(AY$4&lt;=$C624,0,IF(SUM($C624,$I580)&gt;AY$4,$AJ594/$I580,$AJ594-SUM($I624:AX624))))</f>
        <v>0</v>
      </c>
      <c r="AZ624" s="31">
        <f>IF($I580="n/a",0,IF(AZ$4&lt;=$C624,0,IF(SUM($C624,$I580)&gt;AZ$4,$AJ594/$I580,$AJ594-SUM($I624:AY624))))</f>
        <v>0</v>
      </c>
      <c r="BA624" s="31">
        <f>IF($I580="n/a",0,IF(BA$4&lt;=$C624,0,IF(SUM($C624,$I580)&gt;BA$4,$AJ594/$I580,$AJ594-SUM($I624:AZ624))))</f>
        <v>0</v>
      </c>
      <c r="BB624" s="31">
        <f>IF($I580="n/a",0,IF(BB$4&lt;=$C624,0,IF(SUM($C624,$I580)&gt;BB$4,$AJ594/$I580,$AJ594-SUM($I624:BA624))))</f>
        <v>0</v>
      </c>
      <c r="BC624" s="31">
        <f>IF($I580="n/a",0,IF(BC$4&lt;=$C624,0,IF(SUM($C624,$I580)&gt;BC$4,$AJ594/$I580,$AJ594-SUM($I624:BB624))))</f>
        <v>0</v>
      </c>
      <c r="BD624" s="31">
        <f>IF($I580="n/a",0,IF(BD$4&lt;=$C624,0,IF(SUM($C624,$I580)&gt;BD$4,$AJ594/$I580,$AJ594-SUM($I624:BC624))))</f>
        <v>0</v>
      </c>
      <c r="BE624" s="31">
        <f>IF($I580="n/a",0,IF(BE$4&lt;=$C624,0,IF(SUM($C624,$I580)&gt;BE$4,$AJ594/$I580,$AJ594-SUM($I624:BD624))))</f>
        <v>0</v>
      </c>
      <c r="BF624" s="31">
        <f>IF($I580="n/a",0,IF(BF$4&lt;=$C624,0,IF(SUM($C624,$I580)&gt;BF$4,$AJ594/$I580,$AJ594-SUM($I624:BE624))))</f>
        <v>0</v>
      </c>
      <c r="BG624" s="31">
        <f>IF($I580="n/a",0,IF(BG$4&lt;=$C624,0,IF(SUM($C624,$I580)&gt;BG$4,$AJ594/$I580,$AJ594-SUM($I624:BF624))))</f>
        <v>0</v>
      </c>
      <c r="BH624" s="31">
        <f>IF($I580="n/a",0,IF(BH$4&lt;=$C624,0,IF(SUM($C624,$I580)&gt;BH$4,$AJ594/$I580,$AJ594-SUM($I624:BG624))))</f>
        <v>0</v>
      </c>
      <c r="BI624" s="31">
        <f>IF($I580="n/a",0,IF(BI$4&lt;=$C624,0,IF(SUM($C624,$I580)&gt;BI$4,$AJ594/$I580,$AJ594-SUM($I624:BH624))))</f>
        <v>0</v>
      </c>
      <c r="BJ624" s="31">
        <f>IF($I580="n/a",0,IF(BJ$4&lt;=$C624,0,IF(SUM($C624,$I580)&gt;BJ$4,$AJ594/$I580,$AJ594-SUM($I624:BI624))))</f>
        <v>0</v>
      </c>
      <c r="BK624" s="31">
        <f>IF($I580="n/a",0,IF(BK$4&lt;=$C624,0,IF(SUM($C624,$I580)&gt;BK$4,$AJ594/$I580,$AJ594-SUM($I624:BJ624))))</f>
        <v>0</v>
      </c>
      <c r="BL624" s="31">
        <f>IF($I580="n/a",0,IF(BL$4&lt;=$C624,0,IF(SUM($C624,$I580)&gt;BL$4,$AJ594/$I580,$AJ594-SUM($I624:BK624))))</f>
        <v>0</v>
      </c>
      <c r="BM624" s="31">
        <f>IF($I580="n/a",0,IF(BM$4&lt;=$C624,0,IF(SUM($C624,$I580)&gt;BM$4,$AJ594/$I580,$AJ594-SUM($I624:BL624))))</f>
        <v>0</v>
      </c>
      <c r="BN624" s="31">
        <f>IF($I580="n/a",0,IF(BN$4&lt;=$C624,0,IF(SUM($C624,$I580)&gt;BN$4,$AJ594/$I580,$AJ594-SUM($I624:BM624))))</f>
        <v>0</v>
      </c>
      <c r="BO624" s="31">
        <f>IF($I580="n/a",0,IF(BO$4&lt;=$C624,0,IF(SUM($C624,$I580)&gt;BO$4,$AJ594/$I580,$AJ594-SUM($I624:BN624))))</f>
        <v>0</v>
      </c>
      <c r="BP624" s="31">
        <f>IF($I580="n/a",0,IF(BP$4&lt;=$C624,0,IF(SUM($C624,$I580)&gt;BP$4,$AJ594/$I580,$AJ594-SUM($I624:BO624))))</f>
        <v>0</v>
      </c>
      <c r="BQ624" s="31">
        <f>IF($I580="n/a",0,IF(BQ$4&lt;=$C624,0,IF(SUM($C624,$I580)&gt;BQ$4,$AJ594/$I580,$AJ594-SUM($I624:BP624))))</f>
        <v>0</v>
      </c>
      <c r="BR624" s="31">
        <f>IF($I580="n/a",0,IF(BR$4&lt;=$C624,0,IF(SUM($C624,$I580)&gt;BR$4,$AJ594/$I580,$AJ594-SUM($I624:BQ624))))</f>
        <v>0</v>
      </c>
      <c r="BS624" s="31">
        <f>IF($I580="n/a",0,IF(BS$4&lt;=$C624,0,IF(SUM($C624,$I580)&gt;BS$4,$AJ594/$I580,$AJ594-SUM($I624:BR624))))</f>
        <v>0</v>
      </c>
      <c r="BT624" s="31">
        <f>IF($I580="n/a",0,IF(BT$4&lt;=$C624,0,IF(SUM($C624,$I580)&gt;BT$4,$AJ594/$I580,$AJ594-SUM($I624:BS624))))</f>
        <v>0</v>
      </c>
      <c r="BU624" s="31">
        <f>IF($I580="n/a",0,IF(BU$4&lt;=$C624,0,IF(SUM($C624,$I580)&gt;BU$4,$AJ594/$I580,$AJ594-SUM($I624:BT624))))</f>
        <v>0</v>
      </c>
      <c r="BV624" s="31">
        <f>IF($I580="n/a",0,IF(BV$4&lt;=$C624,0,IF(SUM($C624,$I580)&gt;BV$4,$AJ594/$I580,$AJ594-SUM($I624:BU624))))</f>
        <v>0</v>
      </c>
      <c r="BW624" s="31">
        <f>IF($I580="n/a",0,IF(BW$4&lt;=$C624,0,IF(SUM($C624,$I580)&gt;BW$4,$AJ594/$I580,$AJ594-SUM($I624:BV624))))</f>
        <v>0</v>
      </c>
      <c r="BX624" s="31">
        <f>IF($I580="n/a",0,IF(BX$4&lt;=$C624,0,IF(SUM($C624,$I580)&gt;BX$4,$AJ594/$I580,$AJ594-SUM($I624:BW624))))</f>
        <v>0</v>
      </c>
      <c r="BY624" s="31">
        <f>IF($I580="n/a",0,IF(BY$4&lt;=$C624,0,IF(SUM($C624,$I580)&gt;BY$4,$AJ594/$I580,$AJ594-SUM($I624:BX624))))</f>
        <v>0</v>
      </c>
      <c r="BZ624" s="31">
        <f>IF($I580="n/a",0,IF(BZ$4&lt;=$C624,0,IF(SUM($C624,$I580)&gt;BZ$4,$AJ594/$I580,$AJ594-SUM($I624:BY624))))</f>
        <v>0</v>
      </c>
      <c r="CA624" s="31">
        <f>IF($I580="n/a",0,IF(CA$4&lt;=$C624,0,IF(SUM($C624,$I580)&gt;CA$4,$AJ594/$I580,$AJ594-SUM($I624:BZ624))))</f>
        <v>0</v>
      </c>
      <c r="CB624" s="31">
        <f>IF($I580="n/a",0,IF(CB$4&lt;=$C624,0,IF(SUM($C624,$I580)&gt;CB$4,$AJ594/$I580,$AJ594-SUM($I624:CA624))))</f>
        <v>0</v>
      </c>
      <c r="CC624" s="31">
        <f>IF($I580="n/a",0,IF(CC$4&lt;=$C624,0,IF(SUM($C624,$I580)&gt;CC$4,$AJ594/$I580,$AJ594-SUM($I624:CB624))))</f>
        <v>0</v>
      </c>
      <c r="CD624" s="31">
        <f>IF($I580="n/a",0,IF(CD$4&lt;=$C624,0,IF(SUM($C624,$I580)&gt;CD$4,$AJ594/$I580,$AJ594-SUM($I624:CC624))))</f>
        <v>0</v>
      </c>
      <c r="CE624" s="31">
        <f>IF($I580="n/a",0,IF(CE$4&lt;=$C624,0,IF(SUM($C624,$I580)&gt;CE$4,$AJ594/$I580,$AJ594-SUM($I624:CD624))))</f>
        <v>0</v>
      </c>
      <c r="CF624" s="31">
        <f>IF($I580="n/a",0,IF(CF$4&lt;=$C624,0,IF(SUM($C624,$I580)&gt;CF$4,$AJ594/$I580,$AJ594-SUM($I624:CE624))))</f>
        <v>0</v>
      </c>
    </row>
    <row r="625" spans="1:84" s="153" customFormat="1" ht="12.75" customHeight="1">
      <c r="A625"/>
      <c r="C625" s="197">
        <v>2043</v>
      </c>
      <c r="D625" s="21" t="s">
        <v>188</v>
      </c>
      <c r="E625" s="21" t="s">
        <v>185</v>
      </c>
      <c r="I625" s="31"/>
      <c r="J625" s="31">
        <f>IF($I580="n/a",0,IF(J$4&lt;=$C625,0,IF(SUM($C625,$I580)&gt;J$4,$AK594/$I580,$AK594-SUM($I625:I625))))</f>
        <v>0</v>
      </c>
      <c r="K625" s="31">
        <f>IF($I580="n/a",0,IF(K$4&lt;=$C625,0,IF(SUM($C625,$I580)&gt;K$4,$AK594/$I580,$AK594-SUM($I625:J625))))</f>
        <v>0</v>
      </c>
      <c r="L625" s="31">
        <f>IF($I580="n/a",0,IF(L$4&lt;=$C625,0,IF(SUM($C625,$I580)&gt;L$4,$AK594/$I580,$AK594-SUM($I625:K625))))</f>
        <v>0</v>
      </c>
      <c r="M625" s="31">
        <f>IF($I580="n/a",0,IF(M$4&lt;=$C625,0,IF(SUM($C625,$I580)&gt;M$4,$AK594/$I580,$AK594-SUM($I625:L625))))</f>
        <v>0</v>
      </c>
      <c r="N625" s="31">
        <f>IF($I580="n/a",0,IF(N$4&lt;=$C625,0,IF(SUM($C625,$I580)&gt;N$4,$AK594/$I580,$AK594-SUM($I625:M625))))</f>
        <v>0</v>
      </c>
      <c r="O625" s="31">
        <f>IF($I580="n/a",0,IF(O$4&lt;=$C625,0,IF(SUM($C625,$I580)&gt;O$4,$AK594/$I580,$AK594-SUM($I625:N625))))</f>
        <v>0</v>
      </c>
      <c r="P625" s="31">
        <f>IF($I580="n/a",0,IF(P$4&lt;=$C625,0,IF(SUM($C625,$I580)&gt;P$4,$AK594/$I580,$AK594-SUM($I625:O625))))</f>
        <v>0</v>
      </c>
      <c r="Q625" s="31">
        <f>IF($I580="n/a",0,IF(Q$4&lt;=$C625,0,IF(SUM($C625,$I580)&gt;Q$4,$AK594/$I580,$AK594-SUM($I625:P625))))</f>
        <v>0</v>
      </c>
      <c r="R625" s="31">
        <f>IF($I580="n/a",0,IF(R$4&lt;=$C625,0,IF(SUM($C625,$I580)&gt;R$4,$AK594/$I580,$AK594-SUM($I625:Q625))))</f>
        <v>0</v>
      </c>
      <c r="S625" s="31">
        <f>IF($I580="n/a",0,IF(S$4&lt;=$C625,0,IF(SUM($C625,$I580)&gt;S$4,$AK594/$I580,$AK594-SUM($I625:R625))))</f>
        <v>0</v>
      </c>
      <c r="T625" s="31">
        <f>IF($I580="n/a",0,IF(T$4&lt;=$C625,0,IF(SUM($C625,$I580)&gt;T$4,$AK594/$I580,$AK594-SUM($I625:S625))))</f>
        <v>0</v>
      </c>
      <c r="U625" s="31">
        <f>IF($I580="n/a",0,IF(U$4&lt;=$C625,0,IF(SUM($C625,$I580)&gt;U$4,$AK594/$I580,$AK594-SUM($I625:T625))))</f>
        <v>0</v>
      </c>
      <c r="V625" s="31">
        <f>IF($I580="n/a",0,IF(V$4&lt;=$C625,0,IF(SUM($C625,$I580)&gt;V$4,$AK594/$I580,$AK594-SUM($I625:U625))))</f>
        <v>0</v>
      </c>
      <c r="W625" s="31">
        <f>IF($I580="n/a",0,IF(W$4&lt;=$C625,0,IF(SUM($C625,$I580)&gt;W$4,$AK594/$I580,$AK594-SUM($I625:V625))))</f>
        <v>0</v>
      </c>
      <c r="X625" s="31">
        <f>IF($I580="n/a",0,IF(X$4&lt;=$C625,0,IF(SUM($C625,$I580)&gt;X$4,$AK594/$I580,$AK594-SUM($I625:W625))))</f>
        <v>0</v>
      </c>
      <c r="Y625" s="31">
        <f>IF($I580="n/a",0,IF(Y$4&lt;=$C625,0,IF(SUM($C625,$I580)&gt;Y$4,$AK594/$I580,$AK594-SUM($I625:X625))))</f>
        <v>0</v>
      </c>
      <c r="Z625" s="31">
        <f>IF($I580="n/a",0,IF(Z$4&lt;=$C625,0,IF(SUM($C625,$I580)&gt;Z$4,$AK594/$I580,$AK594-SUM($I625:Y625))))</f>
        <v>0</v>
      </c>
      <c r="AA625" s="31">
        <f>IF($I580="n/a",0,IF(AA$4&lt;=$C625,0,IF(SUM($C625,$I580)&gt;AA$4,$AK594/$I580,$AK594-SUM($I625:Z625))))</f>
        <v>0</v>
      </c>
      <c r="AB625" s="31">
        <f>IF($I580="n/a",0,IF(AB$4&lt;=$C625,0,IF(SUM($C625,$I580)&gt;AB$4,$AK594/$I580,$AK594-SUM($I625:AA625))))</f>
        <v>0</v>
      </c>
      <c r="AC625" s="31">
        <f>IF($I580="n/a",0,IF(AC$4&lt;=$C625,0,IF(SUM($C625,$I580)&gt;AC$4,$AK594/$I580,$AK594-SUM($I625:AB625))))</f>
        <v>0</v>
      </c>
      <c r="AD625" s="31">
        <f>IF($I580="n/a",0,IF(AD$4&lt;=$C625,0,IF(SUM($C625,$I580)&gt;AD$4,$AK594/$I580,$AK594-SUM($I625:AC625))))</f>
        <v>0</v>
      </c>
      <c r="AE625" s="31">
        <f>IF($I580="n/a",0,IF(AE$4&lt;=$C625,0,IF(SUM($C625,$I580)&gt;AE$4,$AK594/$I580,$AK594-SUM($I625:AD625))))</f>
        <v>0</v>
      </c>
      <c r="AF625" s="31">
        <f>IF($I580="n/a",0,IF(AF$4&lt;=$C625,0,IF(SUM($C625,$I580)&gt;AF$4,$AK594/$I580,$AK594-SUM($I625:AE625))))</f>
        <v>0</v>
      </c>
      <c r="AG625" s="31">
        <f>IF($I580="n/a",0,IF(AG$4&lt;=$C625,0,IF(SUM($C625,$I580)&gt;AG$4,$AK594/$I580,$AK594-SUM($I625:AF625))))</f>
        <v>0</v>
      </c>
      <c r="AH625" s="31">
        <f>IF($I580="n/a",0,IF(AH$4&lt;=$C625,0,IF(SUM($C625,$I580)&gt;AH$4,$AK594/$I580,$AK594-SUM($I625:AG625))))</f>
        <v>0</v>
      </c>
      <c r="AI625" s="31">
        <f>IF($I580="n/a",0,IF(AI$4&lt;=$C625,0,IF(SUM($C625,$I580)&gt;AI$4,$AK594/$I580,$AK594-SUM($I625:AH625))))</f>
        <v>0</v>
      </c>
      <c r="AJ625" s="31">
        <f>IF($I580="n/a",0,IF(AJ$4&lt;=$C625,0,IF(SUM($C625,$I580)&gt;AJ$4,$AK594/$I580,$AK594-SUM($I625:AI625))))</f>
        <v>0</v>
      </c>
      <c r="AK625" s="31">
        <f>IF($I580="n/a",0,IF(AK$4&lt;=$C625,0,IF(SUM($C625,$I580)&gt;AK$4,$AK594/$I580,$AK594-SUM($I625:AJ625))))</f>
        <v>0</v>
      </c>
      <c r="AL625" s="31">
        <f>IF($I580="n/a",0,IF(AL$4&lt;=$C625,0,IF(SUM($C625,$I580)&gt;AL$4,$AK594/$I580,$AK594-SUM($I625:AK625))))</f>
        <v>0</v>
      </c>
      <c r="AM625" s="31">
        <f>IF($I580="n/a",0,IF(AM$4&lt;=$C625,0,IF(SUM($C625,$I580)&gt;AM$4,$AK594/$I580,$AK594-SUM($I625:AL625))))</f>
        <v>0</v>
      </c>
      <c r="AN625" s="31">
        <f>IF($I580="n/a",0,IF(AN$4&lt;=$C625,0,IF(SUM($C625,$I580)&gt;AN$4,$AK594/$I580,$AK594-SUM($I625:AM625))))</f>
        <v>0</v>
      </c>
      <c r="AO625" s="31">
        <f>IF($I580="n/a",0,IF(AO$4&lt;=$C625,0,IF(SUM($C625,$I580)&gt;AO$4,$AK594/$I580,$AK594-SUM($I625:AN625))))</f>
        <v>0</v>
      </c>
      <c r="AP625" s="31">
        <f>IF($I580="n/a",0,IF(AP$4&lt;=$C625,0,IF(SUM($C625,$I580)&gt;AP$4,$AK594/$I580,$AK594-SUM($I625:AO625))))</f>
        <v>0</v>
      </c>
      <c r="AQ625" s="31">
        <f>IF($I580="n/a",0,IF(AQ$4&lt;=$C625,0,IF(SUM($C625,$I580)&gt;AQ$4,$AK594/$I580,$AK594-SUM($I625:AP625))))</f>
        <v>0</v>
      </c>
      <c r="AR625" s="31">
        <f>IF($I580="n/a",0,IF(AR$4&lt;=$C625,0,IF(SUM($C625,$I580)&gt;AR$4,$AK594/$I580,$AK594-SUM($I625:AQ625))))</f>
        <v>0</v>
      </c>
      <c r="AS625" s="31">
        <f>IF($I580="n/a",0,IF(AS$4&lt;=$C625,0,IF(SUM($C625,$I580)&gt;AS$4,$AK594/$I580,$AK594-SUM($I625:AR625))))</f>
        <v>0</v>
      </c>
      <c r="AT625" s="31">
        <f>IF($I580="n/a",0,IF(AT$4&lt;=$C625,0,IF(SUM($C625,$I580)&gt;AT$4,$AK594/$I580,$AK594-SUM($I625:AS625))))</f>
        <v>0</v>
      </c>
      <c r="AU625" s="31">
        <f>IF($I580="n/a",0,IF(AU$4&lt;=$C625,0,IF(SUM($C625,$I580)&gt;AU$4,$AK594/$I580,$AK594-SUM($I625:AT625))))</f>
        <v>0</v>
      </c>
      <c r="AV625" s="31">
        <f>IF($I580="n/a",0,IF(AV$4&lt;=$C625,0,IF(SUM($C625,$I580)&gt;AV$4,$AK594/$I580,$AK594-SUM($I625:AU625))))</f>
        <v>0</v>
      </c>
      <c r="AW625" s="31">
        <f>IF($I580="n/a",0,IF(AW$4&lt;=$C625,0,IF(SUM($C625,$I580)&gt;AW$4,$AK594/$I580,$AK594-SUM($I625:AV625))))</f>
        <v>0</v>
      </c>
      <c r="AX625" s="31">
        <f>IF($I580="n/a",0,IF(AX$4&lt;=$C625,0,IF(SUM($C625,$I580)&gt;AX$4,$AK594/$I580,$AK594-SUM($I625:AW625))))</f>
        <v>0</v>
      </c>
      <c r="AY625" s="31">
        <f>IF($I580="n/a",0,IF(AY$4&lt;=$C625,0,IF(SUM($C625,$I580)&gt;AY$4,$AK594/$I580,$AK594-SUM($I625:AX625))))</f>
        <v>0</v>
      </c>
      <c r="AZ625" s="31">
        <f>IF($I580="n/a",0,IF(AZ$4&lt;=$C625,0,IF(SUM($C625,$I580)&gt;AZ$4,$AK594/$I580,$AK594-SUM($I625:AY625))))</f>
        <v>0</v>
      </c>
      <c r="BA625" s="31">
        <f>IF($I580="n/a",0,IF(BA$4&lt;=$C625,0,IF(SUM($C625,$I580)&gt;BA$4,$AK594/$I580,$AK594-SUM($I625:AZ625))))</f>
        <v>0</v>
      </c>
      <c r="BB625" s="31">
        <f>IF($I580="n/a",0,IF(BB$4&lt;=$C625,0,IF(SUM($C625,$I580)&gt;BB$4,$AK594/$I580,$AK594-SUM($I625:BA625))))</f>
        <v>0</v>
      </c>
      <c r="BC625" s="31">
        <f>IF($I580="n/a",0,IF(BC$4&lt;=$C625,0,IF(SUM($C625,$I580)&gt;BC$4,$AK594/$I580,$AK594-SUM($I625:BB625))))</f>
        <v>0</v>
      </c>
      <c r="BD625" s="31">
        <f>IF($I580="n/a",0,IF(BD$4&lt;=$C625,0,IF(SUM($C625,$I580)&gt;BD$4,$AK594/$I580,$AK594-SUM($I625:BC625))))</f>
        <v>0</v>
      </c>
      <c r="BE625" s="31">
        <f>IF($I580="n/a",0,IF(BE$4&lt;=$C625,0,IF(SUM($C625,$I580)&gt;BE$4,$AK594/$I580,$AK594-SUM($I625:BD625))))</f>
        <v>0</v>
      </c>
      <c r="BF625" s="31">
        <f>IF($I580="n/a",0,IF(BF$4&lt;=$C625,0,IF(SUM($C625,$I580)&gt;BF$4,$AK594/$I580,$AK594-SUM($I625:BE625))))</f>
        <v>0</v>
      </c>
      <c r="BG625" s="31">
        <f>IF($I580="n/a",0,IF(BG$4&lt;=$C625,0,IF(SUM($C625,$I580)&gt;BG$4,$AK594/$I580,$AK594-SUM($I625:BF625))))</f>
        <v>0</v>
      </c>
      <c r="BH625" s="31">
        <f>IF($I580="n/a",0,IF(BH$4&lt;=$C625,0,IF(SUM($C625,$I580)&gt;BH$4,$AK594/$I580,$AK594-SUM($I625:BG625))))</f>
        <v>0</v>
      </c>
      <c r="BI625" s="31">
        <f>IF($I580="n/a",0,IF(BI$4&lt;=$C625,0,IF(SUM($C625,$I580)&gt;BI$4,$AK594/$I580,$AK594-SUM($I625:BH625))))</f>
        <v>0</v>
      </c>
      <c r="BJ625" s="31">
        <f>IF($I580="n/a",0,IF(BJ$4&lt;=$C625,0,IF(SUM($C625,$I580)&gt;BJ$4,$AK594/$I580,$AK594-SUM($I625:BI625))))</f>
        <v>0</v>
      </c>
      <c r="BK625" s="31">
        <f>IF($I580="n/a",0,IF(BK$4&lt;=$C625,0,IF(SUM($C625,$I580)&gt;BK$4,$AK594/$I580,$AK594-SUM($I625:BJ625))))</f>
        <v>0</v>
      </c>
      <c r="BL625" s="31">
        <f>IF($I580="n/a",0,IF(BL$4&lt;=$C625,0,IF(SUM($C625,$I580)&gt;BL$4,$AK594/$I580,$AK594-SUM($I625:BK625))))</f>
        <v>0</v>
      </c>
      <c r="BM625" s="31">
        <f>IF($I580="n/a",0,IF(BM$4&lt;=$C625,0,IF(SUM($C625,$I580)&gt;BM$4,$AK594/$I580,$AK594-SUM($I625:BL625))))</f>
        <v>0</v>
      </c>
      <c r="BN625" s="31">
        <f>IF($I580="n/a",0,IF(BN$4&lt;=$C625,0,IF(SUM($C625,$I580)&gt;BN$4,$AK594/$I580,$AK594-SUM($I625:BM625))))</f>
        <v>0</v>
      </c>
      <c r="BO625" s="31">
        <f>IF($I580="n/a",0,IF(BO$4&lt;=$C625,0,IF(SUM($C625,$I580)&gt;BO$4,$AK594/$I580,$AK594-SUM($I625:BN625))))</f>
        <v>0</v>
      </c>
      <c r="BP625" s="31">
        <f>IF($I580="n/a",0,IF(BP$4&lt;=$C625,0,IF(SUM($C625,$I580)&gt;BP$4,$AK594/$I580,$AK594-SUM($I625:BO625))))</f>
        <v>0</v>
      </c>
      <c r="BQ625" s="31">
        <f>IF($I580="n/a",0,IF(BQ$4&lt;=$C625,0,IF(SUM($C625,$I580)&gt;BQ$4,$AK594/$I580,$AK594-SUM($I625:BP625))))</f>
        <v>0</v>
      </c>
      <c r="BR625" s="31">
        <f>IF($I580="n/a",0,IF(BR$4&lt;=$C625,0,IF(SUM($C625,$I580)&gt;BR$4,$AK594/$I580,$AK594-SUM($I625:BQ625))))</f>
        <v>0</v>
      </c>
      <c r="BS625" s="31">
        <f>IF($I580="n/a",0,IF(BS$4&lt;=$C625,0,IF(SUM($C625,$I580)&gt;BS$4,$AK594/$I580,$AK594-SUM($I625:BR625))))</f>
        <v>0</v>
      </c>
      <c r="BT625" s="31">
        <f>IF($I580="n/a",0,IF(BT$4&lt;=$C625,0,IF(SUM($C625,$I580)&gt;BT$4,$AK594/$I580,$AK594-SUM($I625:BS625))))</f>
        <v>0</v>
      </c>
      <c r="BU625" s="31">
        <f>IF($I580="n/a",0,IF(BU$4&lt;=$C625,0,IF(SUM($C625,$I580)&gt;BU$4,$AK594/$I580,$AK594-SUM($I625:BT625))))</f>
        <v>0</v>
      </c>
      <c r="BV625" s="31">
        <f>IF($I580="n/a",0,IF(BV$4&lt;=$C625,0,IF(SUM($C625,$I580)&gt;BV$4,$AK594/$I580,$AK594-SUM($I625:BU625))))</f>
        <v>0</v>
      </c>
      <c r="BW625" s="31">
        <f>IF($I580="n/a",0,IF(BW$4&lt;=$C625,0,IF(SUM($C625,$I580)&gt;BW$4,$AK594/$I580,$AK594-SUM($I625:BV625))))</f>
        <v>0</v>
      </c>
      <c r="BX625" s="31">
        <f>IF($I580="n/a",0,IF(BX$4&lt;=$C625,0,IF(SUM($C625,$I580)&gt;BX$4,$AK594/$I580,$AK594-SUM($I625:BW625))))</f>
        <v>0</v>
      </c>
      <c r="BY625" s="31">
        <f>IF($I580="n/a",0,IF(BY$4&lt;=$C625,0,IF(SUM($C625,$I580)&gt;BY$4,$AK594/$I580,$AK594-SUM($I625:BX625))))</f>
        <v>0</v>
      </c>
      <c r="BZ625" s="31">
        <f>IF($I580="n/a",0,IF(BZ$4&lt;=$C625,0,IF(SUM($C625,$I580)&gt;BZ$4,$AK594/$I580,$AK594-SUM($I625:BY625))))</f>
        <v>0</v>
      </c>
      <c r="CA625" s="31">
        <f>IF($I580="n/a",0,IF(CA$4&lt;=$C625,0,IF(SUM($C625,$I580)&gt;CA$4,$AK594/$I580,$AK594-SUM($I625:BZ625))))</f>
        <v>0</v>
      </c>
      <c r="CB625" s="31">
        <f>IF($I580="n/a",0,IF(CB$4&lt;=$C625,0,IF(SUM($C625,$I580)&gt;CB$4,$AK594/$I580,$AK594-SUM($I625:CA625))))</f>
        <v>0</v>
      </c>
      <c r="CC625" s="31">
        <f>IF($I580="n/a",0,IF(CC$4&lt;=$C625,0,IF(SUM($C625,$I580)&gt;CC$4,$AK594/$I580,$AK594-SUM($I625:CB625))))</f>
        <v>0</v>
      </c>
      <c r="CD625" s="31">
        <f>IF($I580="n/a",0,IF(CD$4&lt;=$C625,0,IF(SUM($C625,$I580)&gt;CD$4,$AK594/$I580,$AK594-SUM($I625:CC625))))</f>
        <v>0</v>
      </c>
      <c r="CE625" s="31">
        <f>IF($I580="n/a",0,IF(CE$4&lt;=$C625,0,IF(SUM($C625,$I580)&gt;CE$4,$AK594/$I580,$AK594-SUM($I625:CD625))))</f>
        <v>0</v>
      </c>
      <c r="CF625" s="31">
        <f>IF($I580="n/a",0,IF(CF$4&lt;=$C625,0,IF(SUM($C625,$I580)&gt;CF$4,$AK594/$I580,$AK594-SUM($I625:CE625))))</f>
        <v>0</v>
      </c>
    </row>
    <row r="626" spans="1:84" s="153" customFormat="1" ht="12.75" customHeight="1">
      <c r="A626"/>
      <c r="C626" s="197">
        <v>2044</v>
      </c>
      <c r="D626" s="21" t="s">
        <v>189</v>
      </c>
      <c r="E626" s="21" t="s">
        <v>185</v>
      </c>
      <c r="I626" s="31"/>
      <c r="J626" s="31">
        <f>IF($I580="n/a",0,IF(J$4&lt;=$C626,0,IF(SUM($C626,$I580)&gt;J$4,$AL594/$I580,$AL594-SUM($I626:I626))))</f>
        <v>0</v>
      </c>
      <c r="K626" s="31">
        <f>IF($I580="n/a",0,IF(K$4&lt;=$C626,0,IF(SUM($C626,$I580)&gt;K$4,$AL594/$I580,$AL594-SUM($I626:J626))))</f>
        <v>0</v>
      </c>
      <c r="L626" s="31">
        <f>IF($I580="n/a",0,IF(L$4&lt;=$C626,0,IF(SUM($C626,$I580)&gt;L$4,$AL594/$I580,$AL594-SUM($I626:K626))))</f>
        <v>0</v>
      </c>
      <c r="M626" s="31">
        <f>IF($I580="n/a",0,IF(M$4&lt;=$C626,0,IF(SUM($C626,$I580)&gt;M$4,$AL594/$I580,$AL594-SUM($I626:L626))))</f>
        <v>0</v>
      </c>
      <c r="N626" s="31">
        <f>IF($I580="n/a",0,IF(N$4&lt;=$C626,0,IF(SUM($C626,$I580)&gt;N$4,$AL594/$I580,$AL594-SUM($I626:M626))))</f>
        <v>0</v>
      </c>
      <c r="O626" s="31">
        <f>IF($I580="n/a",0,IF(O$4&lt;=$C626,0,IF(SUM($C626,$I580)&gt;O$4,$AL594/$I580,$AL594-SUM($I626:N626))))</f>
        <v>0</v>
      </c>
      <c r="P626" s="31">
        <f>IF($I580="n/a",0,IF(P$4&lt;=$C626,0,IF(SUM($C626,$I580)&gt;P$4,$AL594/$I580,$AL594-SUM($I626:O626))))</f>
        <v>0</v>
      </c>
      <c r="Q626" s="31">
        <f>IF($I580="n/a",0,IF(Q$4&lt;=$C626,0,IF(SUM($C626,$I580)&gt;Q$4,$AL594/$I580,$AL594-SUM($I626:P626))))</f>
        <v>0</v>
      </c>
      <c r="R626" s="31">
        <f>IF($I580="n/a",0,IF(R$4&lt;=$C626,0,IF(SUM($C626,$I580)&gt;R$4,$AL594/$I580,$AL594-SUM($I626:Q626))))</f>
        <v>0</v>
      </c>
      <c r="S626" s="31">
        <f>IF($I580="n/a",0,IF(S$4&lt;=$C626,0,IF(SUM($C626,$I580)&gt;S$4,$AL594/$I580,$AL594-SUM($I626:R626))))</f>
        <v>0</v>
      </c>
      <c r="T626" s="31">
        <f>IF($I580="n/a",0,IF(T$4&lt;=$C626,0,IF(SUM($C626,$I580)&gt;T$4,$AL594/$I580,$AL594-SUM($I626:S626))))</f>
        <v>0</v>
      </c>
      <c r="U626" s="31">
        <f>IF($I580="n/a",0,IF(U$4&lt;=$C626,0,IF(SUM($C626,$I580)&gt;U$4,$AL594/$I580,$AL594-SUM($I626:T626))))</f>
        <v>0</v>
      </c>
      <c r="V626" s="31">
        <f>IF($I580="n/a",0,IF(V$4&lt;=$C626,0,IF(SUM($C626,$I580)&gt;V$4,$AL594/$I580,$AL594-SUM($I626:U626))))</f>
        <v>0</v>
      </c>
      <c r="W626" s="31">
        <f>IF($I580="n/a",0,IF(W$4&lt;=$C626,0,IF(SUM($C626,$I580)&gt;W$4,$AL594/$I580,$AL594-SUM($I626:V626))))</f>
        <v>0</v>
      </c>
      <c r="X626" s="31">
        <f>IF($I580="n/a",0,IF(X$4&lt;=$C626,0,IF(SUM($C626,$I580)&gt;X$4,$AL594/$I580,$AL594-SUM($I626:W626))))</f>
        <v>0</v>
      </c>
      <c r="Y626" s="31">
        <f>IF($I580="n/a",0,IF(Y$4&lt;=$C626,0,IF(SUM($C626,$I580)&gt;Y$4,$AL594/$I580,$AL594-SUM($I626:X626))))</f>
        <v>0</v>
      </c>
      <c r="Z626" s="31">
        <f>IF($I580="n/a",0,IF(Z$4&lt;=$C626,0,IF(SUM($C626,$I580)&gt;Z$4,$AL594/$I580,$AL594-SUM($I626:Y626))))</f>
        <v>0</v>
      </c>
      <c r="AA626" s="31">
        <f>IF($I580="n/a",0,IF(AA$4&lt;=$C626,0,IF(SUM($C626,$I580)&gt;AA$4,$AL594/$I580,$AL594-SUM($I626:Z626))))</f>
        <v>0</v>
      </c>
      <c r="AB626" s="31">
        <f>IF($I580="n/a",0,IF(AB$4&lt;=$C626,0,IF(SUM($C626,$I580)&gt;AB$4,$AL594/$I580,$AL594-SUM($I626:AA626))))</f>
        <v>0</v>
      </c>
      <c r="AC626" s="31">
        <f>IF($I580="n/a",0,IF(AC$4&lt;=$C626,0,IF(SUM($C626,$I580)&gt;AC$4,$AL594/$I580,$AL594-SUM($I626:AB626))))</f>
        <v>0</v>
      </c>
      <c r="AD626" s="31">
        <f>IF($I580="n/a",0,IF(AD$4&lt;=$C626,0,IF(SUM($C626,$I580)&gt;AD$4,$AL594/$I580,$AL594-SUM($I626:AC626))))</f>
        <v>0</v>
      </c>
      <c r="AE626" s="31">
        <f>IF($I580="n/a",0,IF(AE$4&lt;=$C626,0,IF(SUM($C626,$I580)&gt;AE$4,$AL594/$I580,$AL594-SUM($I626:AD626))))</f>
        <v>0</v>
      </c>
      <c r="AF626" s="31">
        <f>IF($I580="n/a",0,IF(AF$4&lt;=$C626,0,IF(SUM($C626,$I580)&gt;AF$4,$AL594/$I580,$AL594-SUM($I626:AE626))))</f>
        <v>0</v>
      </c>
      <c r="AG626" s="31">
        <f>IF($I580="n/a",0,IF(AG$4&lt;=$C626,0,IF(SUM($C626,$I580)&gt;AG$4,$AL594/$I580,$AL594-SUM($I626:AF626))))</f>
        <v>0</v>
      </c>
      <c r="AH626" s="31">
        <f>IF($I580="n/a",0,IF(AH$4&lt;=$C626,0,IF(SUM($C626,$I580)&gt;AH$4,$AL594/$I580,$AL594-SUM($I626:AG626))))</f>
        <v>0</v>
      </c>
      <c r="AI626" s="31">
        <f>IF($I580="n/a",0,IF(AI$4&lt;=$C626,0,IF(SUM($C626,$I580)&gt;AI$4,$AL594/$I580,$AL594-SUM($I626:AH626))))</f>
        <v>0</v>
      </c>
      <c r="AJ626" s="31">
        <f>IF($I580="n/a",0,IF(AJ$4&lt;=$C626,0,IF(SUM($C626,$I580)&gt;AJ$4,$AL594/$I580,$AL594-SUM($I626:AI626))))</f>
        <v>0</v>
      </c>
      <c r="AK626" s="31">
        <f>IF($I580="n/a",0,IF(AK$4&lt;=$C626,0,IF(SUM($C626,$I580)&gt;AK$4,$AL594/$I580,$AL594-SUM($I626:AJ626))))</f>
        <v>0</v>
      </c>
      <c r="AL626" s="31">
        <f>IF($I580="n/a",0,IF(AL$4&lt;=$C626,0,IF(SUM($C626,$I580)&gt;AL$4,$AL594/$I580,$AL594-SUM($I626:AK626))))</f>
        <v>0</v>
      </c>
      <c r="AM626" s="31">
        <f>IF($I580="n/a",0,IF(AM$4&lt;=$C626,0,IF(SUM($C626,$I580)&gt;AM$4,$AL594/$I580,$AL594-SUM($I626:AL626))))</f>
        <v>0</v>
      </c>
      <c r="AN626" s="31">
        <f>IF($I580="n/a",0,IF(AN$4&lt;=$C626,0,IF(SUM($C626,$I580)&gt;AN$4,$AL594/$I580,$AL594-SUM($I626:AM626))))</f>
        <v>0</v>
      </c>
      <c r="AO626" s="31">
        <f>IF($I580="n/a",0,IF(AO$4&lt;=$C626,0,IF(SUM($C626,$I580)&gt;AO$4,$AL594/$I580,$AL594-SUM($I626:AN626))))</f>
        <v>0</v>
      </c>
      <c r="AP626" s="31">
        <f>IF($I580="n/a",0,IF(AP$4&lt;=$C626,0,IF(SUM($C626,$I580)&gt;AP$4,$AL594/$I580,$AL594-SUM($I626:AO626))))</f>
        <v>0</v>
      </c>
      <c r="AQ626" s="31">
        <f>IF($I580="n/a",0,IF(AQ$4&lt;=$C626,0,IF(SUM($C626,$I580)&gt;AQ$4,$AL594/$I580,$AL594-SUM($I626:AP626))))</f>
        <v>0</v>
      </c>
      <c r="AR626" s="31">
        <f>IF($I580="n/a",0,IF(AR$4&lt;=$C626,0,IF(SUM($C626,$I580)&gt;AR$4,$AL594/$I580,$AL594-SUM($I626:AQ626))))</f>
        <v>0</v>
      </c>
      <c r="AS626" s="31">
        <f>IF($I580="n/a",0,IF(AS$4&lt;=$C626,0,IF(SUM($C626,$I580)&gt;AS$4,$AL594/$I580,$AL594-SUM($I626:AR626))))</f>
        <v>0</v>
      </c>
      <c r="AT626" s="31">
        <f>IF($I580="n/a",0,IF(AT$4&lt;=$C626,0,IF(SUM($C626,$I580)&gt;AT$4,$AL594/$I580,$AL594-SUM($I626:AS626))))</f>
        <v>0</v>
      </c>
      <c r="AU626" s="31">
        <f>IF($I580="n/a",0,IF(AU$4&lt;=$C626,0,IF(SUM($C626,$I580)&gt;AU$4,$AL594/$I580,$AL594-SUM($I626:AT626))))</f>
        <v>0</v>
      </c>
      <c r="AV626" s="31">
        <f>IF($I580="n/a",0,IF(AV$4&lt;=$C626,0,IF(SUM($C626,$I580)&gt;AV$4,$AL594/$I580,$AL594-SUM($I626:AU626))))</f>
        <v>0</v>
      </c>
      <c r="AW626" s="31">
        <f>IF($I580="n/a",0,IF(AW$4&lt;=$C626,0,IF(SUM($C626,$I580)&gt;AW$4,$AL594/$I580,$AL594-SUM($I626:AV626))))</f>
        <v>0</v>
      </c>
      <c r="AX626" s="31">
        <f>IF($I580="n/a",0,IF(AX$4&lt;=$C626,0,IF(SUM($C626,$I580)&gt;AX$4,$AL594/$I580,$AL594-SUM($I626:AW626))))</f>
        <v>0</v>
      </c>
      <c r="AY626" s="31">
        <f>IF($I580="n/a",0,IF(AY$4&lt;=$C626,0,IF(SUM($C626,$I580)&gt;AY$4,$AL594/$I580,$AL594-SUM($I626:AX626))))</f>
        <v>0</v>
      </c>
      <c r="AZ626" s="31">
        <f>IF($I580="n/a",0,IF(AZ$4&lt;=$C626,0,IF(SUM($C626,$I580)&gt;AZ$4,$AL594/$I580,$AL594-SUM($I626:AY626))))</f>
        <v>0</v>
      </c>
      <c r="BA626" s="31">
        <f>IF($I580="n/a",0,IF(BA$4&lt;=$C626,0,IF(SUM($C626,$I580)&gt;BA$4,$AL594/$I580,$AL594-SUM($I626:AZ626))))</f>
        <v>0</v>
      </c>
      <c r="BB626" s="31">
        <f>IF($I580="n/a",0,IF(BB$4&lt;=$C626,0,IF(SUM($C626,$I580)&gt;BB$4,$AL594/$I580,$AL594-SUM($I626:BA626))))</f>
        <v>0</v>
      </c>
      <c r="BC626" s="31">
        <f>IF($I580="n/a",0,IF(BC$4&lt;=$C626,0,IF(SUM($C626,$I580)&gt;BC$4,$AL594/$I580,$AL594-SUM($I626:BB626))))</f>
        <v>0</v>
      </c>
      <c r="BD626" s="31">
        <f>IF($I580="n/a",0,IF(BD$4&lt;=$C626,0,IF(SUM($C626,$I580)&gt;BD$4,$AL594/$I580,$AL594-SUM($I626:BC626))))</f>
        <v>0</v>
      </c>
      <c r="BE626" s="31">
        <f>IF($I580="n/a",0,IF(BE$4&lt;=$C626,0,IF(SUM($C626,$I580)&gt;BE$4,$AL594/$I580,$AL594-SUM($I626:BD626))))</f>
        <v>0</v>
      </c>
      <c r="BF626" s="31">
        <f>IF($I580="n/a",0,IF(BF$4&lt;=$C626,0,IF(SUM($C626,$I580)&gt;BF$4,$AL594/$I580,$AL594-SUM($I626:BE626))))</f>
        <v>0</v>
      </c>
      <c r="BG626" s="31">
        <f>IF($I580="n/a",0,IF(BG$4&lt;=$C626,0,IF(SUM($C626,$I580)&gt;BG$4,$AL594/$I580,$AL594-SUM($I626:BF626))))</f>
        <v>0</v>
      </c>
      <c r="BH626" s="31">
        <f>IF($I580="n/a",0,IF(BH$4&lt;=$C626,0,IF(SUM($C626,$I580)&gt;BH$4,$AL594/$I580,$AL594-SUM($I626:BG626))))</f>
        <v>0</v>
      </c>
      <c r="BI626" s="31">
        <f>IF($I580="n/a",0,IF(BI$4&lt;=$C626,0,IF(SUM($C626,$I580)&gt;BI$4,$AL594/$I580,$AL594-SUM($I626:BH626))))</f>
        <v>0</v>
      </c>
      <c r="BJ626" s="31">
        <f>IF($I580="n/a",0,IF(BJ$4&lt;=$C626,0,IF(SUM($C626,$I580)&gt;BJ$4,$AL594/$I580,$AL594-SUM($I626:BI626))))</f>
        <v>0</v>
      </c>
      <c r="BK626" s="31">
        <f>IF($I580="n/a",0,IF(BK$4&lt;=$C626,0,IF(SUM($C626,$I580)&gt;BK$4,$AL594/$I580,$AL594-SUM($I626:BJ626))))</f>
        <v>0</v>
      </c>
      <c r="BL626" s="31">
        <f>IF($I580="n/a",0,IF(BL$4&lt;=$C626,0,IF(SUM($C626,$I580)&gt;BL$4,$AL594/$I580,$AL594-SUM($I626:BK626))))</f>
        <v>0</v>
      </c>
      <c r="BM626" s="31">
        <f>IF($I580="n/a",0,IF(BM$4&lt;=$C626,0,IF(SUM($C626,$I580)&gt;BM$4,$AL594/$I580,$AL594-SUM($I626:BL626))))</f>
        <v>0</v>
      </c>
      <c r="BN626" s="31">
        <f>IF($I580="n/a",0,IF(BN$4&lt;=$C626,0,IF(SUM($C626,$I580)&gt;BN$4,$AL594/$I580,$AL594-SUM($I626:BM626))))</f>
        <v>0</v>
      </c>
      <c r="BO626" s="31">
        <f>IF($I580="n/a",0,IF(BO$4&lt;=$C626,0,IF(SUM($C626,$I580)&gt;BO$4,$AL594/$I580,$AL594-SUM($I626:BN626))))</f>
        <v>0</v>
      </c>
      <c r="BP626" s="31">
        <f>IF($I580="n/a",0,IF(BP$4&lt;=$C626,0,IF(SUM($C626,$I580)&gt;BP$4,$AL594/$I580,$AL594-SUM($I626:BO626))))</f>
        <v>0</v>
      </c>
      <c r="BQ626" s="31">
        <f>IF($I580="n/a",0,IF(BQ$4&lt;=$C626,0,IF(SUM($C626,$I580)&gt;BQ$4,$AL594/$I580,$AL594-SUM($I626:BP626))))</f>
        <v>0</v>
      </c>
      <c r="BR626" s="31">
        <f>IF($I580="n/a",0,IF(BR$4&lt;=$C626,0,IF(SUM($C626,$I580)&gt;BR$4,$AL594/$I580,$AL594-SUM($I626:BQ626))))</f>
        <v>0</v>
      </c>
      <c r="BS626" s="31">
        <f>IF($I580="n/a",0,IF(BS$4&lt;=$C626,0,IF(SUM($C626,$I580)&gt;BS$4,$AL594/$I580,$AL594-SUM($I626:BR626))))</f>
        <v>0</v>
      </c>
      <c r="BT626" s="31">
        <f>IF($I580="n/a",0,IF(BT$4&lt;=$C626,0,IF(SUM($C626,$I580)&gt;BT$4,$AL594/$I580,$AL594-SUM($I626:BS626))))</f>
        <v>0</v>
      </c>
      <c r="BU626" s="31">
        <f>IF($I580="n/a",0,IF(BU$4&lt;=$C626,0,IF(SUM($C626,$I580)&gt;BU$4,$AL594/$I580,$AL594-SUM($I626:BT626))))</f>
        <v>0</v>
      </c>
      <c r="BV626" s="31">
        <f>IF($I580="n/a",0,IF(BV$4&lt;=$C626,0,IF(SUM($C626,$I580)&gt;BV$4,$AL594/$I580,$AL594-SUM($I626:BU626))))</f>
        <v>0</v>
      </c>
      <c r="BW626" s="31">
        <f>IF($I580="n/a",0,IF(BW$4&lt;=$C626,0,IF(SUM($C626,$I580)&gt;BW$4,$AL594/$I580,$AL594-SUM($I626:BV626))))</f>
        <v>0</v>
      </c>
      <c r="BX626" s="31">
        <f>IF($I580="n/a",0,IF(BX$4&lt;=$C626,0,IF(SUM($C626,$I580)&gt;BX$4,$AL594/$I580,$AL594-SUM($I626:BW626))))</f>
        <v>0</v>
      </c>
      <c r="BY626" s="31">
        <f>IF($I580="n/a",0,IF(BY$4&lt;=$C626,0,IF(SUM($C626,$I580)&gt;BY$4,$AL594/$I580,$AL594-SUM($I626:BX626))))</f>
        <v>0</v>
      </c>
      <c r="BZ626" s="31">
        <f>IF($I580="n/a",0,IF(BZ$4&lt;=$C626,0,IF(SUM($C626,$I580)&gt;BZ$4,$AL594/$I580,$AL594-SUM($I626:BY626))))</f>
        <v>0</v>
      </c>
      <c r="CA626" s="31">
        <f>IF($I580="n/a",0,IF(CA$4&lt;=$C626,0,IF(SUM($C626,$I580)&gt;CA$4,$AL594/$I580,$AL594-SUM($I626:BZ626))))</f>
        <v>0</v>
      </c>
      <c r="CB626" s="31">
        <f>IF($I580="n/a",0,IF(CB$4&lt;=$C626,0,IF(SUM($C626,$I580)&gt;CB$4,$AL594/$I580,$AL594-SUM($I626:CA626))))</f>
        <v>0</v>
      </c>
      <c r="CC626" s="31">
        <f>IF($I580="n/a",0,IF(CC$4&lt;=$C626,0,IF(SUM($C626,$I580)&gt;CC$4,$AL594/$I580,$AL594-SUM($I626:CB626))))</f>
        <v>0</v>
      </c>
      <c r="CD626" s="31">
        <f>IF($I580="n/a",0,IF(CD$4&lt;=$C626,0,IF(SUM($C626,$I580)&gt;CD$4,$AL594/$I580,$AL594-SUM($I626:CC626))))</f>
        <v>0</v>
      </c>
      <c r="CE626" s="31">
        <f>IF($I580="n/a",0,IF(CE$4&lt;=$C626,0,IF(SUM($C626,$I580)&gt;CE$4,$AL594/$I580,$AL594-SUM($I626:CD626))))</f>
        <v>0</v>
      </c>
      <c r="CF626" s="31">
        <f>IF($I580="n/a",0,IF(CF$4&lt;=$C626,0,IF(SUM($C626,$I580)&gt;CF$4,$AL594/$I580,$AL594-SUM($I626:CE626))))</f>
        <v>0</v>
      </c>
    </row>
    <row r="627" spans="1:84" s="153" customFormat="1" ht="12.75" customHeight="1">
      <c r="A627"/>
      <c r="C627" s="197">
        <v>2045</v>
      </c>
      <c r="D627" s="21" t="s">
        <v>190</v>
      </c>
      <c r="E627" s="21" t="s">
        <v>185</v>
      </c>
      <c r="I627" s="31"/>
      <c r="J627" s="31">
        <f>IF($I580="n/a",0,IF(J$4&lt;=$C627,0,IF(SUM($C627,$I580)&gt;J$4,$AM594/$I580,$AM594-SUM($I627:I627))))</f>
        <v>0</v>
      </c>
      <c r="K627" s="31">
        <f>IF($I580="n/a",0,IF(K$4&lt;=$C627,0,IF(SUM($C627,$I580)&gt;K$4,$AM594/$I580,$AM594-SUM($I627:J627))))</f>
        <v>0</v>
      </c>
      <c r="L627" s="31">
        <f>IF($I580="n/a",0,IF(L$4&lt;=$C627,0,IF(SUM($C627,$I580)&gt;L$4,$AM594/$I580,$AM594-SUM($I627:K627))))</f>
        <v>0</v>
      </c>
      <c r="M627" s="31">
        <f>IF($I580="n/a",0,IF(M$4&lt;=$C627,0,IF(SUM($C627,$I580)&gt;M$4,$AM594/$I580,$AM594-SUM($I627:L627))))</f>
        <v>0</v>
      </c>
      <c r="N627" s="31">
        <f>IF($I580="n/a",0,IF(N$4&lt;=$C627,0,IF(SUM($C627,$I580)&gt;N$4,$AM594/$I580,$AM594-SUM($I627:M627))))</f>
        <v>0</v>
      </c>
      <c r="O627" s="31">
        <f>IF($I580="n/a",0,IF(O$4&lt;=$C627,0,IF(SUM($C627,$I580)&gt;O$4,$AM594/$I580,$AM594-SUM($I627:N627))))</f>
        <v>0</v>
      </c>
      <c r="P627" s="31">
        <f>IF($I580="n/a",0,IF(P$4&lt;=$C627,0,IF(SUM($C627,$I580)&gt;P$4,$AM594/$I580,$AM594-SUM($I627:O627))))</f>
        <v>0</v>
      </c>
      <c r="Q627" s="31">
        <f>IF($I580="n/a",0,IF(Q$4&lt;=$C627,0,IF(SUM($C627,$I580)&gt;Q$4,$AM594/$I580,$AM594-SUM($I627:P627))))</f>
        <v>0</v>
      </c>
      <c r="R627" s="31">
        <f>IF($I580="n/a",0,IF(R$4&lt;=$C627,0,IF(SUM($C627,$I580)&gt;R$4,$AM594/$I580,$AM594-SUM($I627:Q627))))</f>
        <v>0</v>
      </c>
      <c r="S627" s="31">
        <f>IF($I580="n/a",0,IF(S$4&lt;=$C627,0,IF(SUM($C627,$I580)&gt;S$4,$AM594/$I580,$AM594-SUM($I627:R627))))</f>
        <v>0</v>
      </c>
      <c r="T627" s="31">
        <f>IF($I580="n/a",0,IF(T$4&lt;=$C627,0,IF(SUM($C627,$I580)&gt;T$4,$AM594/$I580,$AM594-SUM($I627:S627))))</f>
        <v>0</v>
      </c>
      <c r="U627" s="31">
        <f>IF($I580="n/a",0,IF(U$4&lt;=$C627,0,IF(SUM($C627,$I580)&gt;U$4,$AM594/$I580,$AM594-SUM($I627:T627))))</f>
        <v>0</v>
      </c>
      <c r="V627" s="31">
        <f>IF($I580="n/a",0,IF(V$4&lt;=$C627,0,IF(SUM($C627,$I580)&gt;V$4,$AM594/$I580,$AM594-SUM($I627:U627))))</f>
        <v>0</v>
      </c>
      <c r="W627" s="31">
        <f>IF($I580="n/a",0,IF(W$4&lt;=$C627,0,IF(SUM($C627,$I580)&gt;W$4,$AM594/$I580,$AM594-SUM($I627:V627))))</f>
        <v>0</v>
      </c>
      <c r="X627" s="31">
        <f>IF($I580="n/a",0,IF(X$4&lt;=$C627,0,IF(SUM($C627,$I580)&gt;X$4,$AM594/$I580,$AM594-SUM($I627:W627))))</f>
        <v>0</v>
      </c>
      <c r="Y627" s="31">
        <f>IF($I580="n/a",0,IF(Y$4&lt;=$C627,0,IF(SUM($C627,$I580)&gt;Y$4,$AM594/$I580,$AM594-SUM($I627:X627))))</f>
        <v>0</v>
      </c>
      <c r="Z627" s="31">
        <f>IF($I580="n/a",0,IF(Z$4&lt;=$C627,0,IF(SUM($C627,$I580)&gt;Z$4,$AM594/$I580,$AM594-SUM($I627:Y627))))</f>
        <v>0</v>
      </c>
      <c r="AA627" s="31">
        <f>IF($I580="n/a",0,IF(AA$4&lt;=$C627,0,IF(SUM($C627,$I580)&gt;AA$4,$AM594/$I580,$AM594-SUM($I627:Z627))))</f>
        <v>0</v>
      </c>
      <c r="AB627" s="31">
        <f>IF($I580="n/a",0,IF(AB$4&lt;=$C627,0,IF(SUM($C627,$I580)&gt;AB$4,$AM594/$I580,$AM594-SUM($I627:AA627))))</f>
        <v>0</v>
      </c>
      <c r="AC627" s="31">
        <f>IF($I580="n/a",0,IF(AC$4&lt;=$C627,0,IF(SUM($C627,$I580)&gt;AC$4,$AM594/$I580,$AM594-SUM($I627:AB627))))</f>
        <v>0</v>
      </c>
      <c r="AD627" s="31">
        <f>IF($I580="n/a",0,IF(AD$4&lt;=$C627,0,IF(SUM($C627,$I580)&gt;AD$4,$AM594/$I580,$AM594-SUM($I627:AC627))))</f>
        <v>0</v>
      </c>
      <c r="AE627" s="31">
        <f>IF($I580="n/a",0,IF(AE$4&lt;=$C627,0,IF(SUM($C627,$I580)&gt;AE$4,$AM594/$I580,$AM594-SUM($I627:AD627))))</f>
        <v>0</v>
      </c>
      <c r="AF627" s="31">
        <f>IF($I580="n/a",0,IF(AF$4&lt;=$C627,0,IF(SUM($C627,$I580)&gt;AF$4,$AM594/$I580,$AM594-SUM($I627:AE627))))</f>
        <v>0</v>
      </c>
      <c r="AG627" s="31">
        <f>IF($I580="n/a",0,IF(AG$4&lt;=$C627,0,IF(SUM($C627,$I580)&gt;AG$4,$AM594/$I580,$AM594-SUM($I627:AF627))))</f>
        <v>0</v>
      </c>
      <c r="AH627" s="31">
        <f>IF($I580="n/a",0,IF(AH$4&lt;=$C627,0,IF(SUM($C627,$I580)&gt;AH$4,$AM594/$I580,$AM594-SUM($I627:AG627))))</f>
        <v>0</v>
      </c>
      <c r="AI627" s="31">
        <f>IF($I580="n/a",0,IF(AI$4&lt;=$C627,0,IF(SUM($C627,$I580)&gt;AI$4,$AM594/$I580,$AM594-SUM($I627:AH627))))</f>
        <v>0</v>
      </c>
      <c r="AJ627" s="31">
        <f>IF($I580="n/a",0,IF(AJ$4&lt;=$C627,0,IF(SUM($C627,$I580)&gt;AJ$4,$AM594/$I580,$AM594-SUM($I627:AI627))))</f>
        <v>0</v>
      </c>
      <c r="AK627" s="31">
        <f>IF($I580="n/a",0,IF(AK$4&lt;=$C627,0,IF(SUM($C627,$I580)&gt;AK$4,$AM594/$I580,$AM594-SUM($I627:AJ627))))</f>
        <v>0</v>
      </c>
      <c r="AL627" s="31">
        <f>IF($I580="n/a",0,IF(AL$4&lt;=$C627,0,IF(SUM($C627,$I580)&gt;AL$4,$AM594/$I580,$AM594-SUM($I627:AK627))))</f>
        <v>0</v>
      </c>
      <c r="AM627" s="31">
        <f>IF($I580="n/a",0,IF(AM$4&lt;=$C627,0,IF(SUM($C627,$I580)&gt;AM$4,$AM594/$I580,$AM594-SUM($I627:AL627))))</f>
        <v>0</v>
      </c>
      <c r="AN627" s="31">
        <f>IF($I580="n/a",0,IF(AN$4&lt;=$C627,0,IF(SUM($C627,$I580)&gt;AN$4,$AM594/$I580,$AM594-SUM($I627:AM627))))</f>
        <v>0</v>
      </c>
      <c r="AO627" s="31">
        <f>IF($I580="n/a",0,IF(AO$4&lt;=$C627,0,IF(SUM($C627,$I580)&gt;AO$4,$AM594/$I580,$AM594-SUM($I627:AN627))))</f>
        <v>0</v>
      </c>
      <c r="AP627" s="31">
        <f>IF($I580="n/a",0,IF(AP$4&lt;=$C627,0,IF(SUM($C627,$I580)&gt;AP$4,$AM594/$I580,$AM594-SUM($I627:AO627))))</f>
        <v>0</v>
      </c>
      <c r="AQ627" s="31">
        <f>IF($I580="n/a",0,IF(AQ$4&lt;=$C627,0,IF(SUM($C627,$I580)&gt;AQ$4,$AM594/$I580,$AM594-SUM($I627:AP627))))</f>
        <v>0</v>
      </c>
      <c r="AR627" s="31">
        <f>IF($I580="n/a",0,IF(AR$4&lt;=$C627,0,IF(SUM($C627,$I580)&gt;AR$4,$AM594/$I580,$AM594-SUM($I627:AQ627))))</f>
        <v>0</v>
      </c>
      <c r="AS627" s="31">
        <f>IF($I580="n/a",0,IF(AS$4&lt;=$C627,0,IF(SUM($C627,$I580)&gt;AS$4,$AM594/$I580,$AM594-SUM($I627:AR627))))</f>
        <v>0</v>
      </c>
      <c r="AT627" s="31">
        <f>IF($I580="n/a",0,IF(AT$4&lt;=$C627,0,IF(SUM($C627,$I580)&gt;AT$4,$AM594/$I580,$AM594-SUM($I627:AS627))))</f>
        <v>0</v>
      </c>
      <c r="AU627" s="31">
        <f>IF($I580="n/a",0,IF(AU$4&lt;=$C627,0,IF(SUM($C627,$I580)&gt;AU$4,$AM594/$I580,$AM594-SUM($I627:AT627))))</f>
        <v>0</v>
      </c>
      <c r="AV627" s="31">
        <f>IF($I580="n/a",0,IF(AV$4&lt;=$C627,0,IF(SUM($C627,$I580)&gt;AV$4,$AM594/$I580,$AM594-SUM($I627:AU627))))</f>
        <v>0</v>
      </c>
      <c r="AW627" s="31">
        <f>IF($I580="n/a",0,IF(AW$4&lt;=$C627,0,IF(SUM($C627,$I580)&gt;AW$4,$AM594/$I580,$AM594-SUM($I627:AV627))))</f>
        <v>0</v>
      </c>
      <c r="AX627" s="31">
        <f>IF($I580="n/a",0,IF(AX$4&lt;=$C627,0,IF(SUM($C627,$I580)&gt;AX$4,$AM594/$I580,$AM594-SUM($I627:AW627))))</f>
        <v>0</v>
      </c>
      <c r="AY627" s="31">
        <f>IF($I580="n/a",0,IF(AY$4&lt;=$C627,0,IF(SUM($C627,$I580)&gt;AY$4,$AM594/$I580,$AM594-SUM($I627:AX627))))</f>
        <v>0</v>
      </c>
      <c r="AZ627" s="31">
        <f>IF($I580="n/a",0,IF(AZ$4&lt;=$C627,0,IF(SUM($C627,$I580)&gt;AZ$4,$AM594/$I580,$AM594-SUM($I627:AY627))))</f>
        <v>0</v>
      </c>
      <c r="BA627" s="31">
        <f>IF($I580="n/a",0,IF(BA$4&lt;=$C627,0,IF(SUM($C627,$I580)&gt;BA$4,$AM594/$I580,$AM594-SUM($I627:AZ627))))</f>
        <v>0</v>
      </c>
      <c r="BB627" s="31">
        <f>IF($I580="n/a",0,IF(BB$4&lt;=$C627,0,IF(SUM($C627,$I580)&gt;BB$4,$AM594/$I580,$AM594-SUM($I627:BA627))))</f>
        <v>0</v>
      </c>
      <c r="BC627" s="31">
        <f>IF($I580="n/a",0,IF(BC$4&lt;=$C627,0,IF(SUM($C627,$I580)&gt;BC$4,$AM594/$I580,$AM594-SUM($I627:BB627))))</f>
        <v>0</v>
      </c>
      <c r="BD627" s="31">
        <f>IF($I580="n/a",0,IF(BD$4&lt;=$C627,0,IF(SUM($C627,$I580)&gt;BD$4,$AM594/$I580,$AM594-SUM($I627:BC627))))</f>
        <v>0</v>
      </c>
      <c r="BE627" s="31">
        <f>IF($I580="n/a",0,IF(BE$4&lt;=$C627,0,IF(SUM($C627,$I580)&gt;BE$4,$AM594/$I580,$AM594-SUM($I627:BD627))))</f>
        <v>0</v>
      </c>
      <c r="BF627" s="31">
        <f>IF($I580="n/a",0,IF(BF$4&lt;=$C627,0,IF(SUM($C627,$I580)&gt;BF$4,$AM594/$I580,$AM594-SUM($I627:BE627))))</f>
        <v>0</v>
      </c>
      <c r="BG627" s="31">
        <f>IF($I580="n/a",0,IF(BG$4&lt;=$C627,0,IF(SUM($C627,$I580)&gt;BG$4,$AM594/$I580,$AM594-SUM($I627:BF627))))</f>
        <v>0</v>
      </c>
      <c r="BH627" s="31">
        <f>IF($I580="n/a",0,IF(BH$4&lt;=$C627,0,IF(SUM($C627,$I580)&gt;BH$4,$AM594/$I580,$AM594-SUM($I627:BG627))))</f>
        <v>0</v>
      </c>
      <c r="BI627" s="31">
        <f>IF($I580="n/a",0,IF(BI$4&lt;=$C627,0,IF(SUM($C627,$I580)&gt;BI$4,$AM594/$I580,$AM594-SUM($I627:BH627))))</f>
        <v>0</v>
      </c>
      <c r="BJ627" s="31">
        <f>IF($I580="n/a",0,IF(BJ$4&lt;=$C627,0,IF(SUM($C627,$I580)&gt;BJ$4,$AM594/$I580,$AM594-SUM($I627:BI627))))</f>
        <v>0</v>
      </c>
      <c r="BK627" s="31">
        <f>IF($I580="n/a",0,IF(BK$4&lt;=$C627,0,IF(SUM($C627,$I580)&gt;BK$4,$AM594/$I580,$AM594-SUM($I627:BJ627))))</f>
        <v>0</v>
      </c>
      <c r="BL627" s="31">
        <f>IF($I580="n/a",0,IF(BL$4&lt;=$C627,0,IF(SUM($C627,$I580)&gt;BL$4,$AM594/$I580,$AM594-SUM($I627:BK627))))</f>
        <v>0</v>
      </c>
      <c r="BM627" s="31">
        <f>IF($I580="n/a",0,IF(BM$4&lt;=$C627,0,IF(SUM($C627,$I580)&gt;BM$4,$AM594/$I580,$AM594-SUM($I627:BL627))))</f>
        <v>0</v>
      </c>
      <c r="BN627" s="31">
        <f>IF($I580="n/a",0,IF(BN$4&lt;=$C627,0,IF(SUM($C627,$I580)&gt;BN$4,$AM594/$I580,$AM594-SUM($I627:BM627))))</f>
        <v>0</v>
      </c>
      <c r="BO627" s="31">
        <f>IF($I580="n/a",0,IF(BO$4&lt;=$C627,0,IF(SUM($C627,$I580)&gt;BO$4,$AM594/$I580,$AM594-SUM($I627:BN627))))</f>
        <v>0</v>
      </c>
      <c r="BP627" s="31">
        <f>IF($I580="n/a",0,IF(BP$4&lt;=$C627,0,IF(SUM($C627,$I580)&gt;BP$4,$AM594/$I580,$AM594-SUM($I627:BO627))))</f>
        <v>0</v>
      </c>
      <c r="BQ627" s="31">
        <f>IF($I580="n/a",0,IF(BQ$4&lt;=$C627,0,IF(SUM($C627,$I580)&gt;BQ$4,$AM594/$I580,$AM594-SUM($I627:BP627))))</f>
        <v>0</v>
      </c>
      <c r="BR627" s="31">
        <f>IF($I580="n/a",0,IF(BR$4&lt;=$C627,0,IF(SUM($C627,$I580)&gt;BR$4,$AM594/$I580,$AM594-SUM($I627:BQ627))))</f>
        <v>0</v>
      </c>
      <c r="BS627" s="31">
        <f>IF($I580="n/a",0,IF(BS$4&lt;=$C627,0,IF(SUM($C627,$I580)&gt;BS$4,$AM594/$I580,$AM594-SUM($I627:BR627))))</f>
        <v>0</v>
      </c>
      <c r="BT627" s="31">
        <f>IF($I580="n/a",0,IF(BT$4&lt;=$C627,0,IF(SUM($C627,$I580)&gt;BT$4,$AM594/$I580,$AM594-SUM($I627:BS627))))</f>
        <v>0</v>
      </c>
      <c r="BU627" s="31">
        <f>IF($I580="n/a",0,IF(BU$4&lt;=$C627,0,IF(SUM($C627,$I580)&gt;BU$4,$AM594/$I580,$AM594-SUM($I627:BT627))))</f>
        <v>0</v>
      </c>
      <c r="BV627" s="31">
        <f>IF($I580="n/a",0,IF(BV$4&lt;=$C627,0,IF(SUM($C627,$I580)&gt;BV$4,$AM594/$I580,$AM594-SUM($I627:BU627))))</f>
        <v>0</v>
      </c>
      <c r="BW627" s="31">
        <f>IF($I580="n/a",0,IF(BW$4&lt;=$C627,0,IF(SUM($C627,$I580)&gt;BW$4,$AM594/$I580,$AM594-SUM($I627:BV627))))</f>
        <v>0</v>
      </c>
      <c r="BX627" s="31">
        <f>IF($I580="n/a",0,IF(BX$4&lt;=$C627,0,IF(SUM($C627,$I580)&gt;BX$4,$AM594/$I580,$AM594-SUM($I627:BW627))))</f>
        <v>0</v>
      </c>
      <c r="BY627" s="31">
        <f>IF($I580="n/a",0,IF(BY$4&lt;=$C627,0,IF(SUM($C627,$I580)&gt;BY$4,$AM594/$I580,$AM594-SUM($I627:BX627))))</f>
        <v>0</v>
      </c>
      <c r="BZ627" s="31">
        <f>IF($I580="n/a",0,IF(BZ$4&lt;=$C627,0,IF(SUM($C627,$I580)&gt;BZ$4,$AM594/$I580,$AM594-SUM($I627:BY627))))</f>
        <v>0</v>
      </c>
      <c r="CA627" s="31">
        <f>IF($I580="n/a",0,IF(CA$4&lt;=$C627,0,IF(SUM($C627,$I580)&gt;CA$4,$AM594/$I580,$AM594-SUM($I627:BZ627))))</f>
        <v>0</v>
      </c>
      <c r="CB627" s="31">
        <f>IF($I580="n/a",0,IF(CB$4&lt;=$C627,0,IF(SUM($C627,$I580)&gt;CB$4,$AM594/$I580,$AM594-SUM($I627:CA627))))</f>
        <v>0</v>
      </c>
      <c r="CC627" s="31">
        <f>IF($I580="n/a",0,IF(CC$4&lt;=$C627,0,IF(SUM($C627,$I580)&gt;CC$4,$AM594/$I580,$AM594-SUM($I627:CB627))))</f>
        <v>0</v>
      </c>
      <c r="CD627" s="31">
        <f>IF($I580="n/a",0,IF(CD$4&lt;=$C627,0,IF(SUM($C627,$I580)&gt;CD$4,$AM594/$I580,$AM594-SUM($I627:CC627))))</f>
        <v>0</v>
      </c>
      <c r="CE627" s="31">
        <f>IF($I580="n/a",0,IF(CE$4&lt;=$C627,0,IF(SUM($C627,$I580)&gt;CE$4,$AM594/$I580,$AM594-SUM($I627:CD627))))</f>
        <v>0</v>
      </c>
      <c r="CF627" s="31">
        <f>IF($I580="n/a",0,IF(CF$4&lt;=$C627,0,IF(SUM($C627,$I580)&gt;CF$4,$AM594/$I580,$AM594-SUM($I627:CE627))))</f>
        <v>0</v>
      </c>
    </row>
    <row r="628" spans="1:84" s="153" customFormat="1" ht="12.75" customHeight="1">
      <c r="A628"/>
      <c r="C628" s="164"/>
      <c r="D628" s="155"/>
      <c r="E628" s="155"/>
      <c r="I628" s="31"/>
    </row>
    <row r="629" spans="1:84" s="153" customFormat="1" ht="12.75" customHeight="1">
      <c r="A629"/>
      <c r="B629" s="97"/>
      <c r="C629" s="97"/>
      <c r="D629" s="97" t="s">
        <v>9</v>
      </c>
      <c r="E629" s="97" t="s">
        <v>185</v>
      </c>
      <c r="F629" s="97"/>
      <c r="G629" s="97"/>
      <c r="H629" s="97"/>
      <c r="I629" s="97"/>
      <c r="J629" s="267">
        <f t="shared" ref="J629:AO629" si="3056">J586+SUM(J596:J627)</f>
        <v>8.4907568126654382</v>
      </c>
      <c r="K629" s="267">
        <f t="shared" si="3056"/>
        <v>4.0362322643515354</v>
      </c>
      <c r="L629" s="267">
        <f t="shared" si="3056"/>
        <v>4.3223629830165704</v>
      </c>
      <c r="M629" s="267">
        <f t="shared" si="3056"/>
        <v>4.5641214344813728</v>
      </c>
      <c r="N629" s="267">
        <f t="shared" si="3056"/>
        <v>5.1409381206921481</v>
      </c>
      <c r="O629" s="204">
        <f t="shared" si="3056"/>
        <v>4.5424539984989183</v>
      </c>
      <c r="P629" s="204">
        <f t="shared" si="3056"/>
        <v>4.5424539984989183</v>
      </c>
      <c r="Q629" s="204">
        <f t="shared" si="3056"/>
        <v>4.5424539984989183</v>
      </c>
      <c r="R629" s="204">
        <f t="shared" si="3056"/>
        <v>4.5424539984989183</v>
      </c>
      <c r="S629" s="204">
        <f t="shared" si="3056"/>
        <v>4.5424539984989183</v>
      </c>
      <c r="T629" s="204">
        <f t="shared" si="3056"/>
        <v>4.5424539984989183</v>
      </c>
      <c r="U629" s="204">
        <f t="shared" si="3056"/>
        <v>4.5424539984989183</v>
      </c>
      <c r="V629" s="204">
        <f t="shared" si="3056"/>
        <v>4.5424539984989183</v>
      </c>
      <c r="W629" s="204">
        <f t="shared" si="3056"/>
        <v>4.5424539984989183</v>
      </c>
      <c r="X629" s="204">
        <f t="shared" si="3056"/>
        <v>4.5424539984989183</v>
      </c>
      <c r="Y629" s="204">
        <f t="shared" si="3056"/>
        <v>4.5424539984989183</v>
      </c>
      <c r="Z629" s="204">
        <f t="shared" si="3056"/>
        <v>4.5424539984989183</v>
      </c>
      <c r="AA629" s="204">
        <f t="shared" si="3056"/>
        <v>4.5424539984989183</v>
      </c>
      <c r="AB629" s="204">
        <f t="shared" si="3056"/>
        <v>4.5424539984989183</v>
      </c>
      <c r="AC629" s="204">
        <f t="shared" si="3056"/>
        <v>4.5424539984989183</v>
      </c>
      <c r="AD629" s="204">
        <f t="shared" si="3056"/>
        <v>4.5424539984989183</v>
      </c>
      <c r="AE629" s="204">
        <f t="shared" si="3056"/>
        <v>4.5424539984989183</v>
      </c>
      <c r="AF629" s="204">
        <f t="shared" si="3056"/>
        <v>4.5424539984989183</v>
      </c>
      <c r="AG629" s="204">
        <f t="shared" si="3056"/>
        <v>4.5424539984989183</v>
      </c>
      <c r="AH629" s="204">
        <f t="shared" si="3056"/>
        <v>4.5424539984989183</v>
      </c>
      <c r="AI629" s="204">
        <f t="shared" si="3056"/>
        <v>4.5424539984989183</v>
      </c>
      <c r="AJ629" s="204">
        <f t="shared" si="3056"/>
        <v>4.5424539984989183</v>
      </c>
      <c r="AK629" s="204">
        <f t="shared" si="3056"/>
        <v>4.5424539984989183</v>
      </c>
      <c r="AL629" s="204">
        <f t="shared" si="3056"/>
        <v>4.5424539984989183</v>
      </c>
      <c r="AM629" s="204">
        <f t="shared" si="3056"/>
        <v>4.5424539984989183</v>
      </c>
      <c r="AN629" s="204">
        <f t="shared" si="3056"/>
        <v>4.5424539984989183</v>
      </c>
      <c r="AO629" s="204">
        <f t="shared" si="3056"/>
        <v>4.5424539984989183</v>
      </c>
      <c r="AP629" s="204">
        <f t="shared" ref="AP629:BU629" si="3057">AP586+SUM(AP596:AP627)</f>
        <v>4.5424539984989183</v>
      </c>
      <c r="AQ629" s="204">
        <f t="shared" si="3057"/>
        <v>2.4232682274512447</v>
      </c>
      <c r="AR629" s="204">
        <f t="shared" si="3057"/>
        <v>0.81730327471616615</v>
      </c>
      <c r="AS629" s="204">
        <f t="shared" si="3057"/>
        <v>1.76592893057935</v>
      </c>
      <c r="AT629" s="204">
        <f t="shared" si="3057"/>
        <v>1.4548473900105643</v>
      </c>
      <c r="AU629" s="204">
        <f t="shared" si="3057"/>
        <v>1.1687166713455399</v>
      </c>
      <c r="AV629" s="204">
        <f t="shared" si="3057"/>
        <v>0.92695821988072735</v>
      </c>
      <c r="AW629" s="204">
        <f t="shared" si="3057"/>
        <v>0.35014153366994982</v>
      </c>
      <c r="AX629" s="204">
        <f t="shared" si="3057"/>
        <v>0</v>
      </c>
      <c r="AY629" s="204">
        <f t="shared" si="3057"/>
        <v>0</v>
      </c>
      <c r="AZ629" s="204">
        <f t="shared" si="3057"/>
        <v>0</v>
      </c>
      <c r="BA629" s="204">
        <f t="shared" si="3057"/>
        <v>0</v>
      </c>
      <c r="BB629" s="204">
        <f t="shared" si="3057"/>
        <v>0</v>
      </c>
      <c r="BC629" s="204">
        <f t="shared" si="3057"/>
        <v>0</v>
      </c>
      <c r="BD629" s="204">
        <f t="shared" si="3057"/>
        <v>0</v>
      </c>
      <c r="BE629" s="204">
        <f t="shared" si="3057"/>
        <v>0</v>
      </c>
      <c r="BF629" s="204">
        <f t="shared" si="3057"/>
        <v>0</v>
      </c>
      <c r="BG629" s="204">
        <f t="shared" si="3057"/>
        <v>0</v>
      </c>
      <c r="BH629" s="204">
        <f t="shared" si="3057"/>
        <v>0</v>
      </c>
      <c r="BI629" s="204">
        <f t="shared" si="3057"/>
        <v>0</v>
      </c>
      <c r="BJ629" s="204">
        <f t="shared" si="3057"/>
        <v>0</v>
      </c>
      <c r="BK629" s="204">
        <f t="shared" si="3057"/>
        <v>0</v>
      </c>
      <c r="BL629" s="204">
        <f t="shared" si="3057"/>
        <v>0</v>
      </c>
      <c r="BM629" s="204">
        <f t="shared" si="3057"/>
        <v>0</v>
      </c>
      <c r="BN629" s="204">
        <f t="shared" si="3057"/>
        <v>0</v>
      </c>
      <c r="BO629" s="204">
        <f t="shared" si="3057"/>
        <v>0</v>
      </c>
      <c r="BP629" s="204">
        <f t="shared" si="3057"/>
        <v>0</v>
      </c>
      <c r="BQ629" s="204">
        <f t="shared" si="3057"/>
        <v>0</v>
      </c>
      <c r="BR629" s="204">
        <f t="shared" si="3057"/>
        <v>0</v>
      </c>
      <c r="BS629" s="204">
        <f t="shared" si="3057"/>
        <v>0</v>
      </c>
      <c r="BT629" s="204">
        <f t="shared" si="3057"/>
        <v>0</v>
      </c>
      <c r="BU629" s="204">
        <f t="shared" si="3057"/>
        <v>0</v>
      </c>
      <c r="BV629" s="204">
        <f t="shared" ref="BV629:CF629" si="3058">BV586+SUM(BV596:BV627)</f>
        <v>0</v>
      </c>
      <c r="BW629" s="204">
        <f t="shared" si="3058"/>
        <v>0</v>
      </c>
      <c r="BX629" s="204">
        <f t="shared" si="3058"/>
        <v>0</v>
      </c>
      <c r="BY629" s="204">
        <f t="shared" si="3058"/>
        <v>0</v>
      </c>
      <c r="BZ629" s="204">
        <f t="shared" si="3058"/>
        <v>0</v>
      </c>
      <c r="CA629" s="204">
        <f t="shared" si="3058"/>
        <v>0</v>
      </c>
      <c r="CB629" s="204">
        <f t="shared" si="3058"/>
        <v>0</v>
      </c>
      <c r="CC629" s="204">
        <f t="shared" si="3058"/>
        <v>0</v>
      </c>
      <c r="CD629" s="204">
        <f t="shared" si="3058"/>
        <v>0</v>
      </c>
      <c r="CE629" s="204">
        <f t="shared" si="3058"/>
        <v>0</v>
      </c>
      <c r="CF629" s="204">
        <f t="shared" si="3058"/>
        <v>0</v>
      </c>
    </row>
    <row r="630" spans="1:84" s="153" customFormat="1" ht="12.75" customHeight="1">
      <c r="A630"/>
      <c r="C630" s="164"/>
      <c r="D630" s="155" t="s">
        <v>8</v>
      </c>
      <c r="E630" s="155" t="s">
        <v>185</v>
      </c>
      <c r="I630" s="31"/>
      <c r="J630" s="205">
        <f t="shared" ref="J630" si="3059">J594-SUM(J598:J627)+I630</f>
        <v>10.887853919907418</v>
      </c>
      <c r="K630" s="205">
        <f t="shared" ref="K630" si="3060">K594-SUM(K598:K627)+J630</f>
        <v>20.591347532614847</v>
      </c>
      <c r="L630" s="205">
        <f t="shared" ref="L630" si="3061">L594-SUM(L598:L627)+K630</f>
        <v>28.455681074649121</v>
      </c>
      <c r="M630" s="205">
        <f t="shared" ref="M630" si="3062">M594-SUM(M598:M627)+L630</f>
        <v>47.805294381327649</v>
      </c>
      <c r="N630" s="205">
        <f t="shared" ref="N630" si="3063">N594-SUM(N598:N627)+M630</f>
        <v>58.644460662866791</v>
      </c>
      <c r="O630" s="205">
        <f t="shared" ref="O630" si="3064">O594-SUM(O598:O627)+N630</f>
        <v>56.878531732287435</v>
      </c>
      <c r="P630" s="205">
        <f t="shared" ref="P630" si="3065">P594-SUM(P598:P627)+O630</f>
        <v>55.112602801708078</v>
      </c>
      <c r="Q630" s="205">
        <f t="shared" ref="Q630" si="3066">Q594-SUM(Q598:Q627)+P630</f>
        <v>53.346673871128722</v>
      </c>
      <c r="R630" s="205">
        <f t="shared" ref="R630" si="3067">R594-SUM(R598:R627)+Q630</f>
        <v>51.580744940549366</v>
      </c>
      <c r="S630" s="205">
        <f t="shared" ref="S630" si="3068">S594-SUM(S598:S627)+R630</f>
        <v>49.814816009970009</v>
      </c>
      <c r="T630" s="205">
        <f t="shared" ref="T630" si="3069">T594-SUM(T598:T627)+S630</f>
        <v>48.048887079390653</v>
      </c>
      <c r="U630" s="205">
        <f t="shared" ref="U630" si="3070">U594-SUM(U598:U627)+T630</f>
        <v>46.282958148811296</v>
      </c>
      <c r="V630" s="205">
        <f t="shared" ref="V630" si="3071">V594-SUM(V598:V627)+U630</f>
        <v>44.51702921823194</v>
      </c>
      <c r="W630" s="205">
        <f t="shared" ref="W630" si="3072">W594-SUM(W598:W627)+V630</f>
        <v>42.751100287652584</v>
      </c>
      <c r="X630" s="205">
        <f t="shared" ref="X630" si="3073">X594-SUM(X598:X627)+W630</f>
        <v>40.985171357073227</v>
      </c>
      <c r="Y630" s="205">
        <f t="shared" ref="Y630" si="3074">Y594-SUM(Y598:Y627)+X630</f>
        <v>39.219242426493871</v>
      </c>
      <c r="Z630" s="205">
        <f t="shared" ref="Z630" si="3075">Z594-SUM(Z598:Z627)+Y630</f>
        <v>37.453313495914514</v>
      </c>
      <c r="AA630" s="205">
        <f t="shared" ref="AA630" si="3076">AA594-SUM(AA598:AA627)+Z630</f>
        <v>35.687384565335158</v>
      </c>
      <c r="AB630" s="205">
        <f t="shared" ref="AB630" si="3077">AB594-SUM(AB598:AB627)+AA630</f>
        <v>33.921455634755802</v>
      </c>
      <c r="AC630" s="205">
        <f t="shared" ref="AC630" si="3078">AC594-SUM(AC598:AC627)+AB630</f>
        <v>32.155526704176445</v>
      </c>
      <c r="AD630" s="205">
        <f t="shared" ref="AD630" si="3079">AD594-SUM(AD598:AD627)+AC630</f>
        <v>30.389597773597089</v>
      </c>
      <c r="AE630" s="205">
        <f t="shared" ref="AE630" si="3080">AE594-SUM(AE598:AE627)+AD630</f>
        <v>28.623668843017732</v>
      </c>
      <c r="AF630" s="205">
        <f t="shared" ref="AF630" si="3081">AF594-SUM(AF598:AF627)+AE630</f>
        <v>26.857739912438376</v>
      </c>
      <c r="AG630" s="205">
        <f t="shared" ref="AG630" si="3082">AG594-SUM(AG598:AG627)+AF630</f>
        <v>25.09181098185902</v>
      </c>
      <c r="AH630" s="205">
        <f t="shared" ref="AH630" si="3083">AH594-SUM(AH598:AH627)+AG630</f>
        <v>23.325882051279663</v>
      </c>
      <c r="AI630" s="205">
        <f t="shared" ref="AI630" si="3084">AI594-SUM(AI598:AI627)+AH630</f>
        <v>21.559953120700307</v>
      </c>
      <c r="AJ630" s="205">
        <f t="shared" ref="AJ630" si="3085">AJ594-SUM(AJ598:AJ627)+AI630</f>
        <v>19.79402419012095</v>
      </c>
      <c r="AK630" s="205">
        <f t="shared" ref="AK630" si="3086">AK594-SUM(AK598:AK627)+AJ630</f>
        <v>18.028095259541594</v>
      </c>
      <c r="AL630" s="205">
        <f t="shared" ref="AL630" si="3087">AL594-SUM(AL598:AL627)+AK630</f>
        <v>16.262166328962238</v>
      </c>
      <c r="AM630" s="205">
        <f t="shared" ref="AM630" si="3088">AM594-SUM(AM598:AM627)+AL630</f>
        <v>14.496237398382883</v>
      </c>
      <c r="AN630" s="205">
        <f t="shared" ref="AN630" si="3089">AN594-SUM(AN598:AN627)+AM630</f>
        <v>12.730308467803528</v>
      </c>
      <c r="AO630" s="205">
        <f t="shared" ref="AO630" si="3090">AO594-SUM(AO598:AO627)+AN630</f>
        <v>10.964379537224174</v>
      </c>
      <c r="AP630" s="205">
        <f t="shared" ref="AP630" si="3091">AP594-SUM(AP598:AP627)+AO630</f>
        <v>9.1984506066448191</v>
      </c>
      <c r="AQ630" s="205">
        <f t="shared" ref="AQ630" si="3092">AQ594-SUM(AQ598:AQ627)+AP630</f>
        <v>7.4325216760654644</v>
      </c>
      <c r="AR630" s="205">
        <f t="shared" ref="AR630" si="3093">AR594-SUM(AR598:AR627)+AQ630</f>
        <v>5.6665927454861098</v>
      </c>
      <c r="AS630" s="205">
        <f t="shared" ref="AS630" si="3094">AS594-SUM(AS598:AS627)+AR630</f>
        <v>3.9006638149067596</v>
      </c>
      <c r="AT630" s="205">
        <f t="shared" ref="AT630" si="3095">AT594-SUM(AT598:AT627)+AS630</f>
        <v>2.4458164248961953</v>
      </c>
      <c r="AU630" s="205">
        <f t="shared" ref="AU630" si="3096">AU594-SUM(AU598:AU627)+AT630</f>
        <v>1.2770997535506554</v>
      </c>
      <c r="AV630" s="205">
        <f t="shared" ref="AV630" si="3097">AV594-SUM(AV598:AV627)+AU630</f>
        <v>0.35014153366992806</v>
      </c>
      <c r="AW630" s="205">
        <f t="shared" ref="AW630" si="3098">AW594-SUM(AW598:AW627)+AV630</f>
        <v>-2.1760371282653068E-14</v>
      </c>
      <c r="AX630" s="205">
        <f t="shared" ref="AX630" si="3099">AX594-SUM(AX598:AX627)+AW630</f>
        <v>-2.1760371282653068E-14</v>
      </c>
      <c r="AY630" s="205">
        <f t="shared" ref="AY630" si="3100">AY594-SUM(AY598:AY627)+AX630</f>
        <v>-2.1760371282653068E-14</v>
      </c>
      <c r="AZ630" s="205">
        <f t="shared" ref="AZ630" si="3101">AZ594-SUM(AZ598:AZ627)+AY630</f>
        <v>-2.1760371282653068E-14</v>
      </c>
      <c r="BA630" s="205">
        <f t="shared" ref="BA630" si="3102">BA594-SUM(BA598:BA627)+AZ630</f>
        <v>-2.1760371282653068E-14</v>
      </c>
      <c r="BB630" s="205">
        <f t="shared" ref="BB630" si="3103">BB594-SUM(BB598:BB627)+BA630</f>
        <v>-2.1760371282653068E-14</v>
      </c>
      <c r="BC630" s="205">
        <f t="shared" ref="BC630" si="3104">BC594-SUM(BC598:BC627)+BB630</f>
        <v>-2.1760371282653068E-14</v>
      </c>
      <c r="BD630" s="205">
        <f t="shared" ref="BD630" si="3105">BD594-SUM(BD598:BD627)+BC630</f>
        <v>-2.1760371282653068E-14</v>
      </c>
      <c r="BE630" s="205">
        <f t="shared" ref="BE630" si="3106">BE594-SUM(BE598:BE627)+BD630</f>
        <v>-2.1760371282653068E-14</v>
      </c>
      <c r="BF630" s="205">
        <f t="shared" ref="BF630" si="3107">BF594-SUM(BF598:BF627)+BE630</f>
        <v>-2.1760371282653068E-14</v>
      </c>
      <c r="BG630" s="205">
        <f t="shared" ref="BG630" si="3108">BG594-SUM(BG598:BG627)+BF630</f>
        <v>-2.1760371282653068E-14</v>
      </c>
      <c r="BH630" s="205">
        <f t="shared" ref="BH630" si="3109">BH594-SUM(BH598:BH627)+BG630</f>
        <v>-2.1760371282653068E-14</v>
      </c>
      <c r="BI630" s="205">
        <f t="shared" ref="BI630" si="3110">BI594-SUM(BI598:BI627)+BH630</f>
        <v>-2.1760371282653068E-14</v>
      </c>
      <c r="BJ630" s="205">
        <f t="shared" ref="BJ630" si="3111">BJ594-SUM(BJ598:BJ627)+BI630</f>
        <v>-2.1760371282653068E-14</v>
      </c>
      <c r="BK630" s="205">
        <f t="shared" ref="BK630" si="3112">BK594-SUM(BK598:BK627)+BJ630</f>
        <v>-2.1760371282653068E-14</v>
      </c>
      <c r="BL630" s="205">
        <f t="shared" ref="BL630" si="3113">BL594-SUM(BL598:BL627)+BK630</f>
        <v>-2.1760371282653068E-14</v>
      </c>
      <c r="BM630" s="205">
        <f t="shared" ref="BM630" si="3114">BM594-SUM(BM598:BM627)+BL630</f>
        <v>-2.1760371282653068E-14</v>
      </c>
      <c r="BN630" s="205">
        <f t="shared" ref="BN630" si="3115">BN594-SUM(BN598:BN627)+BM630</f>
        <v>-2.1760371282653068E-14</v>
      </c>
      <c r="BO630" s="205">
        <f t="shared" ref="BO630" si="3116">BO594-SUM(BO598:BO627)+BN630</f>
        <v>-2.1760371282653068E-14</v>
      </c>
      <c r="BP630" s="205">
        <f t="shared" ref="BP630" si="3117">BP594-SUM(BP598:BP627)+BO630</f>
        <v>-2.1760371282653068E-14</v>
      </c>
      <c r="BQ630" s="205">
        <f t="shared" ref="BQ630" si="3118">BQ594-SUM(BQ598:BQ627)+BP630</f>
        <v>-2.1760371282653068E-14</v>
      </c>
      <c r="BR630" s="205">
        <f t="shared" ref="BR630" si="3119">BR594-SUM(BR598:BR627)+BQ630</f>
        <v>-2.1760371282653068E-14</v>
      </c>
      <c r="BS630" s="205">
        <f t="shared" ref="BS630" si="3120">BS594-SUM(BS598:BS627)+BR630</f>
        <v>-2.1760371282653068E-14</v>
      </c>
      <c r="BT630" s="205">
        <f t="shared" ref="BT630" si="3121">BT594-SUM(BT598:BT627)+BS630</f>
        <v>-2.1760371282653068E-14</v>
      </c>
      <c r="BU630" s="205">
        <f t="shared" ref="BU630" si="3122">BU594-SUM(BU598:BU627)+BT630</f>
        <v>-2.1760371282653068E-14</v>
      </c>
      <c r="BV630" s="205">
        <f t="shared" ref="BV630" si="3123">BV594-SUM(BV598:BV627)+BU630</f>
        <v>-2.1760371282653068E-14</v>
      </c>
      <c r="BW630" s="205">
        <f t="shared" ref="BW630" si="3124">BW594-SUM(BW598:BW627)+BV630</f>
        <v>-2.1760371282653068E-14</v>
      </c>
      <c r="BX630" s="205">
        <f t="shared" ref="BX630" si="3125">BX594-SUM(BX598:BX627)+BW630</f>
        <v>-2.1760371282653068E-14</v>
      </c>
      <c r="BY630" s="205">
        <f t="shared" ref="BY630" si="3126">BY594-SUM(BY598:BY627)+BX630</f>
        <v>-2.1760371282653068E-14</v>
      </c>
      <c r="BZ630" s="205">
        <f t="shared" ref="BZ630" si="3127">BZ594-SUM(BZ598:BZ627)+BY630</f>
        <v>-2.1760371282653068E-14</v>
      </c>
      <c r="CA630" s="205">
        <f t="shared" ref="CA630" si="3128">CA594-SUM(CA598:CA627)+BZ630</f>
        <v>-2.1760371282653068E-14</v>
      </c>
      <c r="CB630" s="205">
        <f t="shared" ref="CB630" si="3129">CB594-SUM(CB598:CB627)+CA630</f>
        <v>-2.1760371282653068E-14</v>
      </c>
      <c r="CC630" s="205">
        <f t="shared" ref="CC630" si="3130">CC594-SUM(CC598:CC627)+CB630</f>
        <v>-2.1760371282653068E-14</v>
      </c>
      <c r="CD630" s="205">
        <f t="shared" ref="CD630" si="3131">CD594-SUM(CD598:CD627)+CC630</f>
        <v>-2.1760371282653068E-14</v>
      </c>
      <c r="CE630" s="205">
        <f t="shared" ref="CE630" si="3132">CE594-SUM(CE598:CE627)+CD630</f>
        <v>-2.1760371282653068E-14</v>
      </c>
      <c r="CF630" s="205">
        <f t="shared" ref="CF630" si="3133">CF594-SUM(CF598:CF627)+CE630</f>
        <v>-2.1760371282653068E-14</v>
      </c>
    </row>
    <row r="631" spans="1:84" s="153" customFormat="1" ht="12.75" customHeight="1">
      <c r="A631"/>
      <c r="C631" s="164"/>
      <c r="D631" s="155" t="str">
        <f>"Total Closing RAB - "&amp;B577</f>
        <v>Total Closing RAB - Low Voltage Services</v>
      </c>
      <c r="E631" s="155" t="s">
        <v>185</v>
      </c>
      <c r="I631" s="31"/>
      <c r="J631" s="4">
        <f t="shared" ref="J631:BU631" si="3134">J630+J590</f>
        <v>10.887853919907418</v>
      </c>
      <c r="K631" s="4">
        <f t="shared" si="3134"/>
        <v>20.591347532614847</v>
      </c>
      <c r="L631" s="4">
        <f t="shared" si="3134"/>
        <v>28.455681074649121</v>
      </c>
      <c r="M631" s="4">
        <f t="shared" si="3134"/>
        <v>47.805294381327649</v>
      </c>
      <c r="N631" s="4">
        <f t="shared" si="3134"/>
        <v>58.644460662866791</v>
      </c>
      <c r="O631" s="4">
        <f t="shared" si="3134"/>
        <v>56.878531732287435</v>
      </c>
      <c r="P631" s="4">
        <f t="shared" si="3134"/>
        <v>55.112602801708078</v>
      </c>
      <c r="Q631" s="4">
        <f t="shared" si="3134"/>
        <v>53.346673871128722</v>
      </c>
      <c r="R631" s="4">
        <f t="shared" si="3134"/>
        <v>51.580744940549366</v>
      </c>
      <c r="S631" s="4">
        <f t="shared" si="3134"/>
        <v>49.814816009970009</v>
      </c>
      <c r="T631" s="4">
        <f t="shared" si="3134"/>
        <v>48.048887079390653</v>
      </c>
      <c r="U631" s="4">
        <f t="shared" si="3134"/>
        <v>46.282958148811296</v>
      </c>
      <c r="V631" s="4">
        <f t="shared" si="3134"/>
        <v>44.51702921823194</v>
      </c>
      <c r="W631" s="4">
        <f t="shared" si="3134"/>
        <v>42.751100287652584</v>
      </c>
      <c r="X631" s="4">
        <f t="shared" si="3134"/>
        <v>40.985171357073227</v>
      </c>
      <c r="Y631" s="4">
        <f t="shared" si="3134"/>
        <v>39.219242426493871</v>
      </c>
      <c r="Z631" s="4">
        <f t="shared" si="3134"/>
        <v>37.453313495914514</v>
      </c>
      <c r="AA631" s="4">
        <f t="shared" si="3134"/>
        <v>35.687384565335158</v>
      </c>
      <c r="AB631" s="4">
        <f t="shared" si="3134"/>
        <v>33.921455634755802</v>
      </c>
      <c r="AC631" s="4">
        <f t="shared" si="3134"/>
        <v>32.155526704176445</v>
      </c>
      <c r="AD631" s="4">
        <f t="shared" si="3134"/>
        <v>30.389597773597089</v>
      </c>
      <c r="AE631" s="4">
        <f t="shared" si="3134"/>
        <v>28.623668843017732</v>
      </c>
      <c r="AF631" s="4">
        <f t="shared" si="3134"/>
        <v>26.857739912438376</v>
      </c>
      <c r="AG631" s="4">
        <f t="shared" si="3134"/>
        <v>25.09181098185902</v>
      </c>
      <c r="AH631" s="4">
        <f t="shared" si="3134"/>
        <v>23.325882051279663</v>
      </c>
      <c r="AI631" s="4">
        <f t="shared" si="3134"/>
        <v>21.559953120700307</v>
      </c>
      <c r="AJ631" s="4">
        <f t="shared" si="3134"/>
        <v>19.79402419012095</v>
      </c>
      <c r="AK631" s="4">
        <f t="shared" si="3134"/>
        <v>18.028095259541594</v>
      </c>
      <c r="AL631" s="4">
        <f t="shared" si="3134"/>
        <v>16.262166328962238</v>
      </c>
      <c r="AM631" s="4">
        <f t="shared" si="3134"/>
        <v>14.496237398382883</v>
      </c>
      <c r="AN631" s="4">
        <f t="shared" si="3134"/>
        <v>12.730308467803528</v>
      </c>
      <c r="AO631" s="4">
        <f t="shared" si="3134"/>
        <v>10.964379537224174</v>
      </c>
      <c r="AP631" s="4">
        <f t="shared" si="3134"/>
        <v>9.1984506066448191</v>
      </c>
      <c r="AQ631" s="4">
        <f t="shared" si="3134"/>
        <v>7.4325216760654644</v>
      </c>
      <c r="AR631" s="4">
        <f t="shared" si="3134"/>
        <v>5.6665927454861098</v>
      </c>
      <c r="AS631" s="4">
        <f t="shared" si="3134"/>
        <v>3.9006638149067596</v>
      </c>
      <c r="AT631" s="4">
        <f t="shared" si="3134"/>
        <v>2.4458164248961953</v>
      </c>
      <c r="AU631" s="4">
        <f t="shared" si="3134"/>
        <v>1.2770997535506554</v>
      </c>
      <c r="AV631" s="4">
        <f t="shared" si="3134"/>
        <v>0.35014153366992806</v>
      </c>
      <c r="AW631" s="4">
        <f t="shared" si="3134"/>
        <v>-2.1760371282653068E-14</v>
      </c>
      <c r="AX631" s="4">
        <f t="shared" si="3134"/>
        <v>-2.1760371282653068E-14</v>
      </c>
      <c r="AY631" s="4">
        <f t="shared" si="3134"/>
        <v>-2.1760371282653068E-14</v>
      </c>
      <c r="AZ631" s="4">
        <f t="shared" si="3134"/>
        <v>-2.1760371282653068E-14</v>
      </c>
      <c r="BA631" s="4">
        <f t="shared" si="3134"/>
        <v>-2.1760371282653068E-14</v>
      </c>
      <c r="BB631" s="4">
        <f t="shared" si="3134"/>
        <v>-2.1760371282653068E-14</v>
      </c>
      <c r="BC631" s="4">
        <f t="shared" si="3134"/>
        <v>-2.1760371282653068E-14</v>
      </c>
      <c r="BD631" s="4">
        <f t="shared" si="3134"/>
        <v>-2.1760371282653068E-14</v>
      </c>
      <c r="BE631" s="4">
        <f t="shared" si="3134"/>
        <v>-2.1760371282653068E-14</v>
      </c>
      <c r="BF631" s="4">
        <f t="shared" si="3134"/>
        <v>-2.1760371282653068E-14</v>
      </c>
      <c r="BG631" s="4">
        <f t="shared" si="3134"/>
        <v>-2.1760371282653068E-14</v>
      </c>
      <c r="BH631" s="4">
        <f t="shared" si="3134"/>
        <v>-2.1760371282653068E-14</v>
      </c>
      <c r="BI631" s="4">
        <f t="shared" si="3134"/>
        <v>-2.1760371282653068E-14</v>
      </c>
      <c r="BJ631" s="4">
        <f t="shared" si="3134"/>
        <v>-2.1760371282653068E-14</v>
      </c>
      <c r="BK631" s="4">
        <f t="shared" si="3134"/>
        <v>-2.1760371282653068E-14</v>
      </c>
      <c r="BL631" s="4">
        <f t="shared" si="3134"/>
        <v>-2.1760371282653068E-14</v>
      </c>
      <c r="BM631" s="4">
        <f t="shared" si="3134"/>
        <v>-2.1760371282653068E-14</v>
      </c>
      <c r="BN631" s="4">
        <f t="shared" si="3134"/>
        <v>-2.1760371282653068E-14</v>
      </c>
      <c r="BO631" s="4">
        <f t="shared" si="3134"/>
        <v>-2.1760371282653068E-14</v>
      </c>
      <c r="BP631" s="4">
        <f t="shared" si="3134"/>
        <v>-2.1760371282653068E-14</v>
      </c>
      <c r="BQ631" s="4">
        <f t="shared" si="3134"/>
        <v>-2.1760371282653068E-14</v>
      </c>
      <c r="BR631" s="4">
        <f t="shared" si="3134"/>
        <v>-2.1760371282653068E-14</v>
      </c>
      <c r="BS631" s="4">
        <f t="shared" si="3134"/>
        <v>-2.1760371282653068E-14</v>
      </c>
      <c r="BT631" s="4">
        <f t="shared" si="3134"/>
        <v>-2.1760371282653068E-14</v>
      </c>
      <c r="BU631" s="4">
        <f t="shared" si="3134"/>
        <v>-2.1760371282653068E-14</v>
      </c>
      <c r="BV631" s="4">
        <f t="shared" ref="BV631:CF631" si="3135">BV630+BV590</f>
        <v>-2.1760371282653068E-14</v>
      </c>
      <c r="BW631" s="4">
        <f t="shared" si="3135"/>
        <v>-2.1760371282653068E-14</v>
      </c>
      <c r="BX631" s="4">
        <f t="shared" si="3135"/>
        <v>-2.1760371282653068E-14</v>
      </c>
      <c r="BY631" s="4">
        <f t="shared" si="3135"/>
        <v>-2.1760371282653068E-14</v>
      </c>
      <c r="BZ631" s="4">
        <f t="shared" si="3135"/>
        <v>-2.1760371282653068E-14</v>
      </c>
      <c r="CA631" s="4">
        <f t="shared" si="3135"/>
        <v>-2.1760371282653068E-14</v>
      </c>
      <c r="CB631" s="4">
        <f t="shared" si="3135"/>
        <v>-2.1760371282653068E-14</v>
      </c>
      <c r="CC631" s="4">
        <f t="shared" si="3135"/>
        <v>-2.1760371282653068E-14</v>
      </c>
      <c r="CD631" s="4">
        <f t="shared" si="3135"/>
        <v>-2.1760371282653068E-14</v>
      </c>
      <c r="CE631" s="4">
        <f t="shared" si="3135"/>
        <v>-2.1760371282653068E-14</v>
      </c>
      <c r="CF631" s="4">
        <f t="shared" si="3135"/>
        <v>-2.1760371282653068E-14</v>
      </c>
    </row>
    <row r="632" spans="1:84" ht="12.75" customHeight="1">
      <c r="I632" s="31"/>
    </row>
    <row r="633" spans="1:84" s="14" customFormat="1" ht="12.75" customHeight="1">
      <c r="A633"/>
      <c r="B633" s="16" t="str">
        <f>Inputs!C105</f>
        <v>Metering</v>
      </c>
      <c r="C633" s="174"/>
      <c r="D633" s="15"/>
      <c r="E633" s="15"/>
      <c r="F633" s="15"/>
      <c r="G633" s="15"/>
      <c r="H633" s="15"/>
      <c r="I633" s="32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</row>
    <row r="634" spans="1:84" ht="12.75" customHeight="1">
      <c r="B634" s="6"/>
      <c r="C634" s="175" t="s">
        <v>223</v>
      </c>
      <c r="I634" s="1">
        <f>INDEX(Inputs!$E$94:$E$121, MATCH(B633, Inputs!$C$94:$C$121,0))</f>
        <v>22.30958984296106</v>
      </c>
    </row>
    <row r="635" spans="1:84" s="153" customFormat="1" ht="12.75" customHeight="1">
      <c r="A635"/>
      <c r="B635" s="6"/>
      <c r="C635" s="175" t="s">
        <v>222</v>
      </c>
      <c r="D635" s="155"/>
      <c r="E635" s="155"/>
      <c r="I635" s="33">
        <f>INDEX(Inputs!$F$94:$F$121, MATCH(B633, Inputs!$C$94:$C$121,0))</f>
        <v>22.30958984296106</v>
      </c>
    </row>
    <row r="636" spans="1:84" ht="12.75" customHeight="1">
      <c r="B636" s="6"/>
      <c r="C636" s="175" t="s">
        <v>2</v>
      </c>
      <c r="I636" s="1">
        <f>INDEX(Inputs!$G$94:$G$121, MATCH(B633, Inputs!$C$94:$C$121,0))</f>
        <v>25</v>
      </c>
    </row>
    <row r="637" spans="1:84" ht="12.75" customHeight="1">
      <c r="B637" s="6"/>
      <c r="C637" s="175"/>
      <c r="I637" s="31"/>
    </row>
    <row r="638" spans="1:84" ht="12.75" customHeight="1">
      <c r="C638" s="164" t="s">
        <v>3</v>
      </c>
      <c r="I638" s="31"/>
    </row>
    <row r="639" spans="1:84" s="153" customFormat="1" ht="12.75" customHeight="1">
      <c r="A639"/>
      <c r="C639" s="164"/>
      <c r="D639" s="98" t="s">
        <v>203</v>
      </c>
      <c r="E639" s="98" t="s">
        <v>185</v>
      </c>
      <c r="F639" s="97"/>
      <c r="G639" s="97"/>
      <c r="H639" s="97"/>
      <c r="I639" s="99"/>
      <c r="J639" s="267">
        <f>IF(OR($I634=0,I646=0,$I634="n/a"),0,SIGN($I646)*MIN(ABS($I646/$I634), ABS($I646-SUM($I639:I639))))</f>
        <v>0</v>
      </c>
      <c r="K639" s="267">
        <f>IF(OR($I634=0,J646=0,$I634="n/a"),0,SIGN($I646)*MIN(ABS($I646/$I634), ABS($I646-SUM($I639:J639))))</f>
        <v>0</v>
      </c>
      <c r="L639" s="267">
        <f>IF(OR($I634=0,K646=0,$I634="n/a"),0,SIGN($I646)*MIN(ABS($I646/$I634), ABS($I646-SUM($I639:K639))))</f>
        <v>0</v>
      </c>
      <c r="M639" s="267">
        <f>IF(OR($I634=0,L646=0,$I634="n/a"),0,SIGN($I646)*MIN(ABS($I646/$I634), ABS($I646-SUM($I639:L639))))</f>
        <v>0</v>
      </c>
      <c r="N639" s="267">
        <f>IF(OR($I634=0,M646=0,$I634="n/a"),0,SIGN($I646)*MIN(ABS($I646/$I634), ABS($I646-SUM($I639:M639))))</f>
        <v>0</v>
      </c>
      <c r="O639" s="105">
        <f>IF(OR($I634=0,N646=0,$I634="n/a"),0,SIGN($I646)*MIN(ABS($I646/$I634), ABS($I646-SUM($I639:N639))))</f>
        <v>0</v>
      </c>
      <c r="P639" s="105">
        <f>IF(OR($I634=0,O646=0,$I634="n/a"),0,SIGN($I646)*MIN(ABS($I646/$I634), ABS($I646-SUM($I639:O639))))</f>
        <v>0</v>
      </c>
      <c r="Q639" s="105">
        <f>IF(OR($I634=0,P646=0,$I634="n/a"),0,SIGN($I646)*MIN(ABS($I646/$I634), ABS($I646-SUM($I639:P639))))</f>
        <v>0</v>
      </c>
      <c r="R639" s="105">
        <f>IF(OR($I634=0,Q646=0,$I634="n/a"),0,SIGN($I646)*MIN(ABS($I646/$I634), ABS($I646-SUM($I639:Q639))))</f>
        <v>0</v>
      </c>
      <c r="S639" s="105">
        <f>IF(OR($I634=0,R646=0,$I634="n/a"),0,SIGN($I646)*MIN(ABS($I646/$I634), ABS($I646-SUM($I639:R639))))</f>
        <v>0</v>
      </c>
      <c r="T639" s="105">
        <f>IF(OR($I634=0,S646=0,$I634="n/a"),0,SIGN($I646)*MIN(ABS($I646/$I634), ABS($I646-SUM($I639:S639))))</f>
        <v>0</v>
      </c>
      <c r="U639" s="105">
        <f>IF(OR($I634=0,T646=0,$I634="n/a"),0,SIGN($I646)*MIN(ABS($I646/$I634), ABS($I646-SUM($I639:T639))))</f>
        <v>0</v>
      </c>
      <c r="V639" s="105">
        <f>IF(OR($I634=0,U646=0,$I634="n/a"),0,SIGN($I646)*MIN(ABS($I646/$I634), ABS($I646-SUM($I639:U639))))</f>
        <v>0</v>
      </c>
      <c r="W639" s="105">
        <f>IF(OR($I634=0,V646=0,$I634="n/a"),0,SIGN($I646)*MIN(ABS($I646/$I634), ABS($I646-SUM($I639:V639))))</f>
        <v>0</v>
      </c>
      <c r="X639" s="105">
        <f>IF(OR($I634=0,W646=0,$I634="n/a"),0,SIGN($I646)*MIN(ABS($I646/$I634), ABS($I646-SUM($I639:W639))))</f>
        <v>0</v>
      </c>
      <c r="Y639" s="105">
        <f>IF(OR($I634=0,X646=0,$I634="n/a"),0,SIGN($I646)*MIN(ABS($I646/$I634), ABS($I646-SUM($I639:X639))))</f>
        <v>0</v>
      </c>
      <c r="Z639" s="105">
        <f>IF(OR($I634=0,Y646=0,$I634="n/a"),0,SIGN($I646)*MIN(ABS($I646/$I634), ABS($I646-SUM($I639:Y639))))</f>
        <v>0</v>
      </c>
      <c r="AA639" s="105">
        <f>IF(OR($I634=0,Z646=0,$I634="n/a"),0,SIGN($I646)*MIN(ABS($I646/$I634), ABS($I646-SUM($I639:Z639))))</f>
        <v>0</v>
      </c>
      <c r="AB639" s="105">
        <f>IF(OR($I634=0,AA646=0,$I634="n/a"),0,SIGN($I646)*MIN(ABS($I646/$I634), ABS($I646-SUM($I639:AA639))))</f>
        <v>0</v>
      </c>
      <c r="AC639" s="105">
        <f>IF(OR($I634=0,AB646=0,$I634="n/a"),0,SIGN($I646)*MIN(ABS($I646/$I634), ABS($I646-SUM($I639:AB639))))</f>
        <v>0</v>
      </c>
      <c r="AD639" s="105">
        <f>IF(OR($I634=0,AC646=0,$I634="n/a"),0,SIGN($I646)*MIN(ABS($I646/$I634), ABS($I646-SUM($I639:AC639))))</f>
        <v>0</v>
      </c>
      <c r="AE639" s="105">
        <f>IF(OR($I634=0,AD646=0,$I634="n/a"),0,SIGN($I646)*MIN(ABS($I646/$I634), ABS($I646-SUM($I639:AD639))))</f>
        <v>0</v>
      </c>
      <c r="AF639" s="105">
        <f>IF(OR($I634=0,AE646=0,$I634="n/a"),0,SIGN($I646)*MIN(ABS($I646/$I634), ABS($I646-SUM($I639:AE639))))</f>
        <v>0</v>
      </c>
      <c r="AG639" s="105">
        <f>IF(OR($I634=0,AF646=0,$I634="n/a"),0,SIGN($I646)*MIN(ABS($I646/$I634), ABS($I646-SUM($I639:AF639))))</f>
        <v>0</v>
      </c>
      <c r="AH639" s="105">
        <f>IF(OR($I634=0,AG646=0,$I634="n/a"),0,SIGN($I646)*MIN(ABS($I646/$I634), ABS($I646-SUM($I639:AG639))))</f>
        <v>0</v>
      </c>
      <c r="AI639" s="105">
        <f>IF(OR($I634=0,AH646=0,$I634="n/a"),0,SIGN($I646)*MIN(ABS($I646/$I634), ABS($I646-SUM($I639:AH639))))</f>
        <v>0</v>
      </c>
      <c r="AJ639" s="105">
        <f>IF(OR($I634=0,AI646=0,$I634="n/a"),0,SIGN($I646)*MIN(ABS($I646/$I634), ABS($I646-SUM($I639:AI639))))</f>
        <v>0</v>
      </c>
      <c r="AK639" s="105">
        <f>IF(OR($I634=0,AJ646=0,$I634="n/a"),0,SIGN($I646)*MIN(ABS($I646/$I634), ABS($I646-SUM($I639:AJ639))))</f>
        <v>0</v>
      </c>
      <c r="AL639" s="105">
        <f>IF(OR($I634=0,AK646=0,$I634="n/a"),0,SIGN($I646)*MIN(ABS($I646/$I634), ABS($I646-SUM($I639:AK639))))</f>
        <v>0</v>
      </c>
      <c r="AM639" s="105">
        <f>IF(OR($I634=0,AL646=0,$I634="n/a"),0,SIGN($I646)*MIN(ABS($I646/$I634), ABS($I646-SUM($I639:AL639))))</f>
        <v>0</v>
      </c>
      <c r="AN639" s="105">
        <f>IF(OR($I634=0,AM646=0,$I634="n/a"),0,SIGN($I646)*MIN(ABS($I646/$I634), ABS($I646-SUM($I639:AM639))))</f>
        <v>0</v>
      </c>
      <c r="AO639" s="105">
        <f>IF(OR($I634=0,AN646=0,$I634="n/a"),0,SIGN($I646)*MIN(ABS($I646/$I634), ABS($I646-SUM($I639:AN639))))</f>
        <v>0</v>
      </c>
      <c r="AP639" s="105">
        <f>IF(OR($I634=0,AO646=0,$I634="n/a"),0,SIGN($I646)*MIN(ABS($I646/$I634), ABS($I646-SUM($I639:AO639))))</f>
        <v>0</v>
      </c>
      <c r="AQ639" s="105">
        <f>IF(OR($I634=0,AP646=0,$I634="n/a"),0,SIGN($I646)*MIN(ABS($I646/$I634), ABS($I646-SUM($I639:AP639))))</f>
        <v>0</v>
      </c>
      <c r="AR639" s="105">
        <f>IF(OR($I634=0,AQ646=0,$I634="n/a"),0,SIGN($I646)*MIN(ABS($I646/$I634), ABS($I646-SUM($I639:AQ639))))</f>
        <v>0</v>
      </c>
      <c r="AS639" s="105">
        <f>IF(OR($I634=0,AR646=0,$I634="n/a"),0,SIGN($I646)*MIN(ABS($I646/$I634), ABS($I646-SUM($I639:AR639))))</f>
        <v>0</v>
      </c>
      <c r="AT639" s="105">
        <f>IF(OR($I634=0,AS646=0,$I634="n/a"),0,SIGN($I646)*MIN(ABS($I646/$I634), ABS($I646-SUM($I639:AS639))))</f>
        <v>0</v>
      </c>
      <c r="AU639" s="105">
        <f>IF(OR($I634=0,AT646=0,$I634="n/a"),0,SIGN($I646)*MIN(ABS($I646/$I634), ABS($I646-SUM($I639:AT639))))</f>
        <v>0</v>
      </c>
      <c r="AV639" s="105">
        <f>IF(OR($I634=0,AU646=0,$I634="n/a"),0,SIGN($I646)*MIN(ABS($I646/$I634), ABS($I646-SUM($I639:AU639))))</f>
        <v>0</v>
      </c>
      <c r="AW639" s="105">
        <f>IF(OR($I634=0,AV646=0,$I634="n/a"),0,SIGN($I646)*MIN(ABS($I646/$I634), ABS($I646-SUM($I639:AV639))))</f>
        <v>0</v>
      </c>
      <c r="AX639" s="105">
        <f>IF(OR($I634=0,AW646=0,$I634="n/a"),0,SIGN($I646)*MIN(ABS($I646/$I634), ABS($I646-SUM($I639:AW639))))</f>
        <v>0</v>
      </c>
      <c r="AY639" s="105">
        <f>IF(OR($I634=0,AX646=0,$I634="n/a"),0,SIGN($I646)*MIN(ABS($I646/$I634), ABS($I646-SUM($I639:AX639))))</f>
        <v>0</v>
      </c>
      <c r="AZ639" s="105">
        <f>IF(OR($I634=0,AY646=0,$I634="n/a"),0,SIGN($I646)*MIN(ABS($I646/$I634), ABS($I646-SUM($I639:AY639))))</f>
        <v>0</v>
      </c>
      <c r="BA639" s="105">
        <f>IF(OR($I634=0,AZ646=0,$I634="n/a"),0,SIGN($I646)*MIN(ABS($I646/$I634), ABS($I646-SUM($I639:AZ639))))</f>
        <v>0</v>
      </c>
      <c r="BB639" s="105">
        <f>IF(OR($I634=0,BA646=0,$I634="n/a"),0,SIGN($I646)*MIN(ABS($I646/$I634), ABS($I646-SUM($I639:BA639))))</f>
        <v>0</v>
      </c>
      <c r="BC639" s="105">
        <f>IF(OR($I634=0,BB646=0,$I634="n/a"),0,SIGN($I646)*MIN(ABS($I646/$I634), ABS($I646-SUM($I639:BB639))))</f>
        <v>0</v>
      </c>
      <c r="BD639" s="105">
        <f>IF(OR($I634=0,BC646=0,$I634="n/a"),0,SIGN($I646)*MIN(ABS($I646/$I634), ABS($I646-SUM($I639:BC639))))</f>
        <v>0</v>
      </c>
      <c r="BE639" s="105">
        <f>IF(OR($I634=0,BD646=0,$I634="n/a"),0,SIGN($I646)*MIN(ABS($I646/$I634), ABS($I646-SUM($I639:BD639))))</f>
        <v>0</v>
      </c>
      <c r="BF639" s="105">
        <f>IF(OR($I634=0,BE646=0,$I634="n/a"),0,SIGN($I646)*MIN(ABS($I646/$I634), ABS($I646-SUM($I639:BE639))))</f>
        <v>0</v>
      </c>
      <c r="BG639" s="105">
        <f>IF(OR($I634=0,BF646=0,$I634="n/a"),0,SIGN($I646)*MIN(ABS($I646/$I634), ABS($I646-SUM($I639:BF639))))</f>
        <v>0</v>
      </c>
      <c r="BH639" s="105">
        <f>IF(OR($I634=0,BG646=0,$I634="n/a"),0,SIGN($I646)*MIN(ABS($I646/$I634), ABS($I646-SUM($I639:BG639))))</f>
        <v>0</v>
      </c>
      <c r="BI639" s="105">
        <f>IF(OR($I634=0,BH646=0,$I634="n/a"),0,SIGN($I646)*MIN(ABS($I646/$I634), ABS($I646-SUM($I639:BH639))))</f>
        <v>0</v>
      </c>
      <c r="BJ639" s="105">
        <f>IF(OR($I634=0,BI646=0,$I634="n/a"),0,SIGN($I646)*MIN(ABS($I646/$I634), ABS($I646-SUM($I639:BI639))))</f>
        <v>0</v>
      </c>
      <c r="BK639" s="105">
        <f>IF(OR($I634=0,BJ646=0,$I634="n/a"),0,SIGN($I646)*MIN(ABS($I646/$I634), ABS($I646-SUM($I639:BJ639))))</f>
        <v>0</v>
      </c>
      <c r="BL639" s="105">
        <f>IF(OR($I634=0,BK646=0,$I634="n/a"),0,SIGN($I646)*MIN(ABS($I646/$I634), ABS($I646-SUM($I639:BK639))))</f>
        <v>0</v>
      </c>
      <c r="BM639" s="105">
        <f>IF(OR($I634=0,BL646=0,$I634="n/a"),0,SIGN($I646)*MIN(ABS($I646/$I634), ABS($I646-SUM($I639:BL639))))</f>
        <v>0</v>
      </c>
      <c r="BN639" s="105">
        <f>IF(OR($I634=0,BM646=0,$I634="n/a"),0,SIGN($I646)*MIN(ABS($I646/$I634), ABS($I646-SUM($I639:BM639))))</f>
        <v>0</v>
      </c>
      <c r="BO639" s="105">
        <f>IF(OR($I634=0,BN646=0,$I634="n/a"),0,SIGN($I646)*MIN(ABS($I646/$I634), ABS($I646-SUM($I639:BN639))))</f>
        <v>0</v>
      </c>
      <c r="BP639" s="105">
        <f>IF(OR($I634=0,BO646=0,$I634="n/a"),0,SIGN($I646)*MIN(ABS($I646/$I634), ABS($I646-SUM($I639:BO639))))</f>
        <v>0</v>
      </c>
      <c r="BQ639" s="105">
        <f>IF(OR($I634=0,BP646=0,$I634="n/a"),0,SIGN($I646)*MIN(ABS($I646/$I634), ABS($I646-SUM($I639:BP639))))</f>
        <v>0</v>
      </c>
      <c r="BR639" s="105">
        <f>IF(OR($I634=0,BQ646=0,$I634="n/a"),0,SIGN($I646)*MIN(ABS($I646/$I634), ABS($I646-SUM($I639:BQ639))))</f>
        <v>0</v>
      </c>
      <c r="BS639" s="105">
        <f>IF(OR($I634=0,BR646=0,$I634="n/a"),0,SIGN($I646)*MIN(ABS($I646/$I634), ABS($I646-SUM($I639:BR639))))</f>
        <v>0</v>
      </c>
      <c r="BT639" s="105">
        <f>IF(OR($I634=0,BS646=0,$I634="n/a"),0,SIGN($I646)*MIN(ABS($I646/$I634), ABS($I646-SUM($I639:BS639))))</f>
        <v>0</v>
      </c>
      <c r="BU639" s="105">
        <f>IF(OR($I634=0,BT646=0,$I634="n/a"),0,SIGN($I646)*MIN(ABS($I646/$I634), ABS($I646-SUM($I639:BT639))))</f>
        <v>0</v>
      </c>
      <c r="BV639" s="105">
        <f>IF(OR($I634=0,BU646=0,$I634="n/a"),0,SIGN($I646)*MIN(ABS($I646/$I634), ABS($I646-SUM($I639:BU639))))</f>
        <v>0</v>
      </c>
      <c r="BW639" s="105">
        <f>IF(OR($I634=0,BV646=0,$I634="n/a"),0,SIGN($I646)*MIN(ABS($I646/$I634), ABS($I646-SUM($I639:BV639))))</f>
        <v>0</v>
      </c>
      <c r="BX639" s="105">
        <f>IF(OR($I634=0,BW646=0,$I634="n/a"),0,SIGN($I646)*MIN(ABS($I646/$I634), ABS($I646-SUM($I639:BW639))))</f>
        <v>0</v>
      </c>
      <c r="BY639" s="105">
        <f>IF(OR($I634=0,BX646=0,$I634="n/a"),0,SIGN($I646)*MIN(ABS($I646/$I634), ABS($I646-SUM($I639:BX639))))</f>
        <v>0</v>
      </c>
      <c r="BZ639" s="105">
        <f>IF(OR($I634=0,BY646=0,$I634="n/a"),0,SIGN($I646)*MIN(ABS($I646/$I634), ABS($I646-SUM($I639:BY639))))</f>
        <v>0</v>
      </c>
      <c r="CA639" s="105">
        <f>IF(OR($I634=0,BZ646=0,$I634="n/a"),0,SIGN($I646)*MIN(ABS($I646/$I634), ABS($I646-SUM($I639:BZ639))))</f>
        <v>0</v>
      </c>
      <c r="CB639" s="105">
        <f>IF(OR($I634=0,CA646=0,$I634="n/a"),0,SIGN($I646)*MIN(ABS($I646/$I634), ABS($I646-SUM($I639:CA639))))</f>
        <v>0</v>
      </c>
      <c r="CC639" s="105">
        <f>IF(OR($I634=0,CB646=0,$I634="n/a"),0,SIGN($I646)*MIN(ABS($I646/$I634), ABS($I646-SUM($I639:CB639))))</f>
        <v>0</v>
      </c>
      <c r="CD639" s="105">
        <f>IF(OR($I634=0,CC646=0,$I634="n/a"),0,SIGN($I646)*MIN(ABS($I646/$I634), ABS($I646-SUM($I639:CC639))))</f>
        <v>0</v>
      </c>
      <c r="CE639" s="105">
        <f>IF(OR($I634=0,CD646=0,$I634="n/a"),0,SIGN($I646)*MIN(ABS($I646/$I634), ABS($I646-SUM($I639:CD639))))</f>
        <v>0</v>
      </c>
      <c r="CF639" s="105">
        <f>IF(OR($I634=0,CE646=0,$I634="n/a"),0,SIGN($I646)*MIN(ABS($I646/$I634), ABS($I646-SUM($I639:CE639))))</f>
        <v>0</v>
      </c>
    </row>
    <row r="640" spans="1:84" s="153" customFormat="1" ht="12.75" customHeight="1">
      <c r="A640"/>
      <c r="C640" s="164"/>
      <c r="D640" s="98" t="s">
        <v>208</v>
      </c>
      <c r="E640" s="98"/>
      <c r="F640" s="97"/>
      <c r="G640" s="97"/>
      <c r="H640" s="97"/>
      <c r="I640" s="99"/>
      <c r="J640" s="267">
        <f>IF(OR($I635=0,I647=0,$I635="n/a"),0,SIGN($I647)*MIN(ABS($I647/$I635), ABS($I647-SUM($I640:I640))))</f>
        <v>1.9565197449411449</v>
      </c>
      <c r="K640" s="267">
        <f>IF(OR($I635=0,J647=0,$I635="n/a"),0,SIGN($I647)*MIN(ABS($I647/$I635), ABS($I647-SUM($I640:J640))))</f>
        <v>1.9565197449411449</v>
      </c>
      <c r="L640" s="267">
        <f>IF(OR($I635=0,K647=0,$I635="n/a"),0,SIGN($I647)*MIN(ABS($I647/$I635), ABS($I647-SUM($I640:K640))))</f>
        <v>1.9565197449411449</v>
      </c>
      <c r="M640" s="267">
        <f>IF(OR($I635=0,L647=0,$I635="n/a"),0,SIGN($I647)*MIN(ABS($I647/$I635), ABS($I647-SUM($I640:L640))))</f>
        <v>1.9565197449411449</v>
      </c>
      <c r="N640" s="267">
        <f>IF(OR($I635=0,M647=0,$I635="n/a"),0,SIGN($I647)*MIN(ABS($I647/$I635), ABS($I647-SUM($I640:M640))))</f>
        <v>1.9565197449411449</v>
      </c>
      <c r="O640" s="267">
        <f>IF(OR($I635=0,N647=0,$I635="n/a"),0,SIGN($I647)*MIN(ABS($I647/$I635), ABS($I647-SUM($I640:N640))))</f>
        <v>1.9565197449411449</v>
      </c>
      <c r="P640" s="267">
        <f>IF(OR($I635=0,O647=0,$I635="n/a"),0,SIGN($I647)*MIN(ABS($I647/$I635), ABS($I647-SUM($I640:O640))))</f>
        <v>1.9565197449411449</v>
      </c>
      <c r="Q640" s="267">
        <f>IF(OR($I635=0,P647=0,$I635="n/a"),0,SIGN($I647)*MIN(ABS($I647/$I635), ABS($I647-SUM($I640:P640))))</f>
        <v>1.9565197449411449</v>
      </c>
      <c r="R640" s="267">
        <f>IF(OR($I635=0,Q647=0,$I635="n/a"),0,SIGN($I647)*MIN(ABS($I647/$I635), ABS($I647-SUM($I640:Q640))))</f>
        <v>1.9565197449411449</v>
      </c>
      <c r="S640" s="267">
        <f>IF(OR($I635=0,R647=0,$I635="n/a"),0,SIGN($I647)*MIN(ABS($I647/$I635), ABS($I647-SUM($I640:R640))))</f>
        <v>1.9565197449411449</v>
      </c>
      <c r="T640" s="267">
        <f>IF(OR($I635=0,S647=0,$I635="n/a"),0,SIGN($I647)*MIN(ABS($I647/$I635), ABS($I647-SUM($I640:S640))))</f>
        <v>1.9565197449411449</v>
      </c>
      <c r="U640" s="267">
        <f>IF(OR($I635=0,T647=0,$I635="n/a"),0,SIGN($I647)*MIN(ABS($I647/$I635), ABS($I647-SUM($I640:T640))))</f>
        <v>1.9565197449411449</v>
      </c>
      <c r="V640" s="267">
        <f>IF(OR($I635=0,U647=0,$I635="n/a"),0,SIGN($I647)*MIN(ABS($I647/$I635), ABS($I647-SUM($I640:U640))))</f>
        <v>1.9565197449411449</v>
      </c>
      <c r="W640" s="267">
        <f>IF(OR($I635=0,V647=0,$I635="n/a"),0,SIGN($I647)*MIN(ABS($I647/$I635), ABS($I647-SUM($I640:V640))))</f>
        <v>1.9565197449411449</v>
      </c>
      <c r="X640" s="267">
        <f>IF(OR($I635=0,W647=0,$I635="n/a"),0,SIGN($I647)*MIN(ABS($I647/$I635), ABS($I647-SUM($I640:W640))))</f>
        <v>1.9565197449411449</v>
      </c>
      <c r="Y640" s="267">
        <f>IF(OR($I635=0,X647=0,$I635="n/a"),0,SIGN($I647)*MIN(ABS($I647/$I635), ABS($I647-SUM($I640:X640))))</f>
        <v>1.9565197449411449</v>
      </c>
      <c r="Z640" s="267">
        <f>IF(OR($I635=0,Y647=0,$I635="n/a"),0,SIGN($I647)*MIN(ABS($I647/$I635), ABS($I647-SUM($I640:Y640))))</f>
        <v>1.9565197449411449</v>
      </c>
      <c r="AA640" s="267">
        <f>IF(OR($I635=0,Z647=0,$I635="n/a"),0,SIGN($I647)*MIN(ABS($I647/$I635), ABS($I647-SUM($I640:Z640))))</f>
        <v>1.9565197449411449</v>
      </c>
      <c r="AB640" s="267">
        <f>IF(OR($I635=0,AA647=0,$I635="n/a"),0,SIGN($I647)*MIN(ABS($I647/$I635), ABS($I647-SUM($I640:AA640))))</f>
        <v>1.9565197449411449</v>
      </c>
      <c r="AC640" s="267">
        <f>IF(OR($I635=0,AB647=0,$I635="n/a"),0,SIGN($I647)*MIN(ABS($I647/$I635), ABS($I647-SUM($I640:AB640))))</f>
        <v>1.9565197449411449</v>
      </c>
      <c r="AD640" s="267">
        <f>IF(OR($I635=0,AC647=0,$I635="n/a"),0,SIGN($I647)*MIN(ABS($I647/$I635), ABS($I647-SUM($I640:AC640))))</f>
        <v>1.9565197449411449</v>
      </c>
      <c r="AE640" s="267">
        <f>IF(OR($I635=0,AD647=0,$I635="n/a"),0,SIGN($I647)*MIN(ABS($I647/$I635), ABS($I647-SUM($I640:AD640))))</f>
        <v>1.9565197449411449</v>
      </c>
      <c r="AF640" s="267">
        <f>IF(OR($I635=0,AE647=0,$I635="n/a"),0,SIGN($I647)*MIN(ABS($I647/$I635), ABS($I647-SUM($I640:AE640))))</f>
        <v>0.60571864058653802</v>
      </c>
      <c r="AG640" s="267">
        <f>IF(OR($I635=0,AF647=0,$I635="n/a"),0,SIGN($I647)*MIN(ABS($I647/$I635), ABS($I647-SUM($I640:AF640))))</f>
        <v>0</v>
      </c>
      <c r="AH640" s="267">
        <f>IF(OR($I635=0,AG647=0,$I635="n/a"),0,SIGN($I647)*MIN(ABS($I647/$I635), ABS($I647-SUM($I640:AG640))))</f>
        <v>0</v>
      </c>
      <c r="AI640" s="267">
        <f>IF(OR($I635=0,AH647=0,$I635="n/a"),0,SIGN($I647)*MIN(ABS($I647/$I635), ABS($I647-SUM($I640:AH640))))</f>
        <v>0</v>
      </c>
      <c r="AJ640" s="267">
        <f>IF(OR($I635=0,AI647=0,$I635="n/a"),0,SIGN($I647)*MIN(ABS($I647/$I635), ABS($I647-SUM($I640:AI640))))</f>
        <v>0</v>
      </c>
      <c r="AK640" s="267">
        <f>IF(OR($I635=0,AJ647=0,$I635="n/a"),0,SIGN($I647)*MIN(ABS($I647/$I635), ABS($I647-SUM($I640:AJ640))))</f>
        <v>0</v>
      </c>
      <c r="AL640" s="267">
        <f>IF(OR($I635=0,AK647=0,$I635="n/a"),0,SIGN($I647)*MIN(ABS($I647/$I635), ABS($I647-SUM($I640:AK640))))</f>
        <v>0</v>
      </c>
      <c r="AM640" s="267">
        <f>IF(OR($I635=0,AL647=0,$I635="n/a"),0,SIGN($I647)*MIN(ABS($I647/$I635), ABS($I647-SUM($I640:AL640))))</f>
        <v>0</v>
      </c>
      <c r="AN640" s="267">
        <f>IF(OR($I635=0,AM647=0,$I635="n/a"),0,SIGN($I647)*MIN(ABS($I647/$I635), ABS($I647-SUM($I640:AM640))))</f>
        <v>0</v>
      </c>
      <c r="AO640" s="267">
        <f>IF(OR($I635=0,AN647=0,$I635="n/a"),0,SIGN($I647)*MIN(ABS($I647/$I635), ABS($I647-SUM($I640:AN640))))</f>
        <v>0</v>
      </c>
      <c r="AP640" s="267">
        <f>IF(OR($I635=0,AO647=0,$I635="n/a"),0,SIGN($I647)*MIN(ABS($I647/$I635), ABS($I647-SUM($I640:AO640))))</f>
        <v>0</v>
      </c>
      <c r="AQ640" s="267">
        <f>IF(OR($I635=0,AP647=0,$I635="n/a"),0,SIGN($I647)*MIN(ABS($I647/$I635), ABS($I647-SUM($I640:AP640))))</f>
        <v>0</v>
      </c>
      <c r="AR640" s="267">
        <f>IF(OR($I635=0,AQ647=0,$I635="n/a"),0,SIGN($I647)*MIN(ABS($I647/$I635), ABS($I647-SUM($I640:AQ640))))</f>
        <v>0</v>
      </c>
      <c r="AS640" s="267">
        <f>IF(OR($I635=0,AR647=0,$I635="n/a"),0,SIGN($I647)*MIN(ABS($I647/$I635), ABS($I647-SUM($I640:AR640))))</f>
        <v>0</v>
      </c>
      <c r="AT640" s="267">
        <f>IF(OR($I635=0,AS647=0,$I635="n/a"),0,SIGN($I647)*MIN(ABS($I647/$I635), ABS($I647-SUM($I640:AS640))))</f>
        <v>0</v>
      </c>
      <c r="AU640" s="267">
        <f>IF(OR($I635=0,AT647=0,$I635="n/a"),0,SIGN($I647)*MIN(ABS($I647/$I635), ABS($I647-SUM($I640:AT640))))</f>
        <v>0</v>
      </c>
      <c r="AV640" s="267">
        <f>IF(OR($I635=0,AU647=0,$I635="n/a"),0,SIGN($I647)*MIN(ABS($I647/$I635), ABS($I647-SUM($I640:AU640))))</f>
        <v>0</v>
      </c>
      <c r="AW640" s="267">
        <f>IF(OR($I635=0,AV647=0,$I635="n/a"),0,SIGN($I647)*MIN(ABS($I647/$I635), ABS($I647-SUM($I640:AV640))))</f>
        <v>0</v>
      </c>
      <c r="AX640" s="267">
        <f>IF(OR($I635=0,AW647=0,$I635="n/a"),0,SIGN($I647)*MIN(ABS($I647/$I635), ABS($I647-SUM($I640:AW640))))</f>
        <v>0</v>
      </c>
      <c r="AY640" s="267">
        <f>IF(OR($I635=0,AX647=0,$I635="n/a"),0,SIGN($I647)*MIN(ABS($I647/$I635), ABS($I647-SUM($I640:AX640))))</f>
        <v>0</v>
      </c>
      <c r="AZ640" s="267">
        <f>IF(OR($I635=0,AY647=0,$I635="n/a"),0,SIGN($I647)*MIN(ABS($I647/$I635), ABS($I647-SUM($I640:AY640))))</f>
        <v>0</v>
      </c>
      <c r="BA640" s="267">
        <f>IF(OR($I635=0,AZ647=0,$I635="n/a"),0,SIGN($I647)*MIN(ABS($I647/$I635), ABS($I647-SUM($I640:AZ640))))</f>
        <v>0</v>
      </c>
      <c r="BB640" s="267">
        <f>IF(OR($I635=0,BA647=0,$I635="n/a"),0,SIGN($I647)*MIN(ABS($I647/$I635), ABS($I647-SUM($I640:BA640))))</f>
        <v>0</v>
      </c>
      <c r="BC640" s="267">
        <f>IF(OR($I635=0,BB647=0,$I635="n/a"),0,SIGN($I647)*MIN(ABS($I647/$I635), ABS($I647-SUM($I640:BB640))))</f>
        <v>0</v>
      </c>
      <c r="BD640" s="267">
        <f>IF(OR($I635=0,BC647=0,$I635="n/a"),0,SIGN($I647)*MIN(ABS($I647/$I635), ABS($I647-SUM($I640:BC640))))</f>
        <v>0</v>
      </c>
      <c r="BE640" s="267">
        <f>IF(OR($I635=0,BD647=0,$I635="n/a"),0,SIGN($I647)*MIN(ABS($I647/$I635), ABS($I647-SUM($I640:BD640))))</f>
        <v>0</v>
      </c>
      <c r="BF640" s="267">
        <f>IF(OR($I635=0,BE647=0,$I635="n/a"),0,SIGN($I647)*MIN(ABS($I647/$I635), ABS($I647-SUM($I640:BE640))))</f>
        <v>0</v>
      </c>
      <c r="BG640" s="267">
        <f>IF(OR($I635=0,BF647=0,$I635="n/a"),0,SIGN($I647)*MIN(ABS($I647/$I635), ABS($I647-SUM($I640:BF640))))</f>
        <v>0</v>
      </c>
      <c r="BH640" s="267">
        <f>IF(OR($I635=0,BG647=0,$I635="n/a"),0,SIGN($I647)*MIN(ABS($I647/$I635), ABS($I647-SUM($I640:BG640))))</f>
        <v>0</v>
      </c>
      <c r="BI640" s="267">
        <f>IF(OR($I635=0,BH647=0,$I635="n/a"),0,SIGN($I647)*MIN(ABS($I647/$I635), ABS($I647-SUM($I640:BH640))))</f>
        <v>0</v>
      </c>
      <c r="BJ640" s="267">
        <f>IF(OR($I635=0,BI647=0,$I635="n/a"),0,SIGN($I647)*MIN(ABS($I647/$I635), ABS($I647-SUM($I640:BI640))))</f>
        <v>0</v>
      </c>
      <c r="BK640" s="267">
        <f>IF(OR($I635=0,BJ647=0,$I635="n/a"),0,SIGN($I647)*MIN(ABS($I647/$I635), ABS($I647-SUM($I640:BJ640))))</f>
        <v>0</v>
      </c>
      <c r="BL640" s="267">
        <f>IF(OR($I635=0,BK647=0,$I635="n/a"),0,SIGN($I647)*MIN(ABS($I647/$I635), ABS($I647-SUM($I640:BK640))))</f>
        <v>0</v>
      </c>
      <c r="BM640" s="267">
        <f>IF(OR($I635=0,BL647=0,$I635="n/a"),0,SIGN($I647)*MIN(ABS($I647/$I635), ABS($I647-SUM($I640:BL640))))</f>
        <v>0</v>
      </c>
      <c r="BN640" s="267">
        <f>IF(OR($I635=0,BM647=0,$I635="n/a"),0,SIGN($I647)*MIN(ABS($I647/$I635), ABS($I647-SUM($I640:BM640))))</f>
        <v>0</v>
      </c>
      <c r="BO640" s="267">
        <f>IF(OR($I635=0,BN647=0,$I635="n/a"),0,SIGN($I647)*MIN(ABS($I647/$I635), ABS($I647-SUM($I640:BN640))))</f>
        <v>0</v>
      </c>
      <c r="BP640" s="267">
        <f>IF(OR($I635=0,BO647=0,$I635="n/a"),0,SIGN($I647)*MIN(ABS($I647/$I635), ABS($I647-SUM($I640:BO640))))</f>
        <v>0</v>
      </c>
      <c r="BQ640" s="267">
        <f>IF(OR($I635=0,BP647=0,$I635="n/a"),0,SIGN($I647)*MIN(ABS($I647/$I635), ABS($I647-SUM($I640:BP640))))</f>
        <v>0</v>
      </c>
      <c r="BR640" s="267">
        <f>IF(OR($I635=0,BQ647=0,$I635="n/a"),0,SIGN($I647)*MIN(ABS($I647/$I635), ABS($I647-SUM($I640:BQ640))))</f>
        <v>0</v>
      </c>
      <c r="BS640" s="267">
        <f>IF(OR($I635=0,BR647=0,$I635="n/a"),0,SIGN($I647)*MIN(ABS($I647/$I635), ABS($I647-SUM($I640:BR640))))</f>
        <v>0</v>
      </c>
      <c r="BT640" s="267">
        <f>IF(OR($I635=0,BS647=0,$I635="n/a"),0,SIGN($I647)*MIN(ABS($I647/$I635), ABS($I647-SUM($I640:BS640))))</f>
        <v>0</v>
      </c>
      <c r="BU640" s="267">
        <f>IF(OR($I635=0,BT647=0,$I635="n/a"),0,SIGN($I647)*MIN(ABS($I647/$I635), ABS($I647-SUM($I640:BT640))))</f>
        <v>0</v>
      </c>
      <c r="BV640" s="267">
        <f>IF(OR($I635=0,BU647=0,$I635="n/a"),0,SIGN($I647)*MIN(ABS($I647/$I635), ABS($I647-SUM($I640:BU640))))</f>
        <v>0</v>
      </c>
      <c r="BW640" s="267">
        <f>IF(OR($I635=0,BV647=0,$I635="n/a"),0,SIGN($I647)*MIN(ABS($I647/$I635), ABS($I647-SUM($I640:BV640))))</f>
        <v>0</v>
      </c>
      <c r="BX640" s="267">
        <f>IF(OR($I635=0,BW647=0,$I635="n/a"),0,SIGN($I647)*MIN(ABS($I647/$I635), ABS($I647-SUM($I640:BW640))))</f>
        <v>0</v>
      </c>
      <c r="BY640" s="267">
        <f>IF(OR($I635=0,BX647=0,$I635="n/a"),0,SIGN($I647)*MIN(ABS($I647/$I635), ABS($I647-SUM($I640:BX640))))</f>
        <v>0</v>
      </c>
      <c r="BZ640" s="267">
        <f>IF(OR($I635=0,BY647=0,$I635="n/a"),0,SIGN($I647)*MIN(ABS($I647/$I635), ABS($I647-SUM($I640:BY640))))</f>
        <v>0</v>
      </c>
      <c r="CA640" s="267">
        <f>IF(OR($I635=0,BZ647=0,$I635="n/a"),0,SIGN($I647)*MIN(ABS($I647/$I635), ABS($I647-SUM($I640:BZ640))))</f>
        <v>0</v>
      </c>
      <c r="CB640" s="267">
        <f>IF(OR($I635=0,CA647=0,$I635="n/a"),0,SIGN($I647)*MIN(ABS($I647/$I635), ABS($I647-SUM($I640:CA640))))</f>
        <v>0</v>
      </c>
      <c r="CC640" s="267">
        <f>IF(OR($I635=0,CB647=0,$I635="n/a"),0,SIGN($I647)*MIN(ABS($I647/$I635), ABS($I647-SUM($I640:CB640))))</f>
        <v>0</v>
      </c>
      <c r="CD640" s="267">
        <f>IF(OR($I635=0,CC647=0,$I635="n/a"),0,SIGN($I647)*MIN(ABS($I647/$I635), ABS($I647-SUM($I640:CC640))))</f>
        <v>0</v>
      </c>
      <c r="CE640" s="267">
        <f>IF(OR($I635=0,CD647=0,$I635="n/a"),0,SIGN($I647)*MIN(ABS($I647/$I635), ABS($I647-SUM($I640:CD640))))</f>
        <v>0</v>
      </c>
      <c r="CF640" s="267">
        <f>IF(OR($I635=0,CE647=0,$I635="n/a"),0,SIGN($I647)*MIN(ABS($I647/$I635), ABS($I647-SUM($I640:CE640))))</f>
        <v>0</v>
      </c>
    </row>
    <row r="641" spans="1:2018" s="153" customFormat="1" ht="12.75" customHeight="1">
      <c r="D641" s="98" t="s">
        <v>151</v>
      </c>
      <c r="E641" s="97" t="s">
        <v>185</v>
      </c>
      <c r="F641" s="97"/>
      <c r="G641" s="97"/>
      <c r="H641" s="97"/>
      <c r="I641" s="99"/>
      <c r="J641" s="99"/>
      <c r="K641" s="99"/>
      <c r="L641" s="99"/>
      <c r="M641" s="99"/>
      <c r="N641" s="99"/>
      <c r="O641" s="105">
        <f>IFERROR(IF(OR($I634=0,N646=0),0,IF($N645&gt;0,(MIN($N645/IF($I634&lt;=5,1,($I634-5)),$N645-SUM($N641:N641))), (MAX($N645/IF($I634&lt;=5,1,($I634-5)),$N645-SUM($N641:N641))))),0)</f>
        <v>0</v>
      </c>
      <c r="P641" s="105">
        <f>IFERROR(IF(OR($I634=0,O646=0),0,IF($N645&gt;0,(MIN($N645/IF($I634&lt;=5,1,($I634-5)),$N645-SUM($N641:O641))), (MAX($N645/IF($I634&lt;=5,1,($I634-5)),$N645-SUM($N641:O641))))),0)</f>
        <v>0</v>
      </c>
      <c r="Q641" s="105">
        <f>IFERROR(IF(OR($I634=0,P646=0),0,IF($N645&gt;0,(MIN($N645/IF($I634&lt;=5,1,($I634-5)),$N645-SUM($N641:P641))), (MAX($N645/IF($I634&lt;=5,1,($I634-5)),$N645-SUM($N641:P641))))),0)</f>
        <v>0</v>
      </c>
      <c r="R641" s="105">
        <f>IFERROR(IF(OR($I634=0,Q646=0),0,IF($N645&gt;0,(MIN($N645/IF($I634&lt;=5,1,($I634-5)),$N645-SUM($N641:Q641))), (MAX($N645/IF($I634&lt;=5,1,($I634-5)),$N645-SUM($N641:Q641))))),0)</f>
        <v>0</v>
      </c>
      <c r="S641" s="105">
        <f>IFERROR(IF(OR($I634=0,R646=0),0,IF($N645&gt;0,(MIN($N645/IF($I634&lt;=5,1,($I634-5)),$N645-SUM($N641:R641))), (MAX($N645/IF($I634&lt;=5,1,($I634-5)),$N645-SUM($N641:R641))))),0)</f>
        <v>0</v>
      </c>
      <c r="T641" s="105">
        <f>IFERROR(IF(OR($I634=0,S646=0),0,IF($N645&gt;0,(MIN($N645/IF($I634&lt;=5,1,($I634-5)),$N645-SUM($N641:S641))), (MAX($N645/IF($I634&lt;=5,1,($I634-5)),$N645-SUM($N641:S641))))),0)</f>
        <v>0</v>
      </c>
      <c r="U641" s="105">
        <f>IFERROR(IF(OR($I634=0,T646=0),0,IF($N645&gt;0,(MIN($N645/IF($I634&lt;=5,1,($I634-5)),$N645-SUM($N641:T641))), (MAX($N645/IF($I634&lt;=5,1,($I634-5)),$N645-SUM($N641:T641))))),0)</f>
        <v>0</v>
      </c>
      <c r="V641" s="105">
        <f>IFERROR(IF(OR($I634=0,U646=0),0,IF($N645&gt;0,(MIN($N645/IF($I634&lt;=5,1,($I634-5)),$N645-SUM($N641:U641))), (MAX($N645/IF($I634&lt;=5,1,($I634-5)),$N645-SUM($N641:U641))))),0)</f>
        <v>0</v>
      </c>
      <c r="W641" s="105">
        <f>IFERROR(IF(OR($I634=0,V646=0),0,IF($N645&gt;0,(MIN($N645/IF($I634&lt;=5,1,($I634-5)),$N645-SUM($N641:V641))), (MAX($N645/IF($I634&lt;=5,1,($I634-5)),$N645-SUM($N641:V641))))),0)</f>
        <v>0</v>
      </c>
      <c r="X641" s="105">
        <f>IFERROR(IF(OR($I634=0,W646=0),0,IF($N645&gt;0,(MIN($N645/IF($I634&lt;=5,1,($I634-5)),$N645-SUM($N641:W641))), (MAX($N645/IF($I634&lt;=5,1,($I634-5)),$N645-SUM($N641:W641))))),0)</f>
        <v>0</v>
      </c>
      <c r="Y641" s="105">
        <f>IFERROR(IF(OR($I634=0,X646=0),0,IF($N645&gt;0,(MIN($N645/IF($I634&lt;=5,1,($I634-5)),$N645-SUM($N641:X641))), (MAX($N645/IF($I634&lt;=5,1,($I634-5)),$N645-SUM($N641:X641))))),0)</f>
        <v>0</v>
      </c>
      <c r="Z641" s="105">
        <f>IFERROR(IF(OR($I634=0,Y646=0),0,IF($N645&gt;0,(MIN($N645/IF($I634&lt;=5,1,($I634-5)),$N645-SUM($N641:Y641))), (MAX($N645/IF($I634&lt;=5,1,($I634-5)),$N645-SUM($N641:Y641))))),0)</f>
        <v>0</v>
      </c>
      <c r="AA641" s="105">
        <f>IFERROR(IF(OR($I634=0,Z646=0),0,IF($N645&gt;0,(MIN($N645/IF($I634&lt;=5,1,($I634-5)),$N645-SUM($N641:Z641))), (MAX($N645/IF($I634&lt;=5,1,($I634-5)),$N645-SUM($N641:Z641))))),0)</f>
        <v>0</v>
      </c>
      <c r="AB641" s="105">
        <f>IFERROR(IF(OR($I634=0,AA646=0),0,IF($N645&gt;0,(MIN($N645/IF($I634&lt;=5,1,($I634-5)),$N645-SUM($N641:AA641))), (MAX($N645/IF($I634&lt;=5,1,($I634-5)),$N645-SUM($N641:AA641))))),0)</f>
        <v>0</v>
      </c>
      <c r="AC641" s="105">
        <f>IFERROR(IF(OR($I634=0,AB646=0),0,IF($N645&gt;0,(MIN($N645/IF($I634&lt;=5,1,($I634-5)),$N645-SUM($N641:AB641))), (MAX($N645/IF($I634&lt;=5,1,($I634-5)),$N645-SUM($N641:AB641))))),0)</f>
        <v>0</v>
      </c>
      <c r="AD641" s="105">
        <f>IFERROR(IF(OR($I634=0,AC646=0),0,IF($N645&gt;0,(MIN($N645/IF($I634&lt;=5,1,($I634-5)),$N645-SUM($N641:AC641))), (MAX($N645/IF($I634&lt;=5,1,($I634-5)),$N645-SUM($N641:AC641))))),0)</f>
        <v>0</v>
      </c>
      <c r="AE641" s="105">
        <f>IFERROR(IF(OR($I634=0,AD646=0),0,IF($N645&gt;0,(MIN($N645/IF($I634&lt;=5,1,($I634-5)),$N645-SUM($N641:AD641))), (MAX($N645/IF($I634&lt;=5,1,($I634-5)),$N645-SUM($N641:AD641))))),0)</f>
        <v>0</v>
      </c>
      <c r="AF641" s="105">
        <f>IFERROR(IF(OR($I634=0,AE646=0),0,IF($N645&gt;0,(MIN($N645/IF($I634&lt;=5,1,($I634-5)),$N645-SUM($N641:AE641))), (MAX($N645/IF($I634&lt;=5,1,($I634-5)),$N645-SUM($N641:AE641))))),0)</f>
        <v>0</v>
      </c>
      <c r="AG641" s="105">
        <f>IFERROR(IF(OR($I634=0,AF646=0),0,IF($N645&gt;0,(MIN($N645/IF($I634&lt;=5,1,($I634-5)),$N645-SUM($N641:AF641))), (MAX($N645/IF($I634&lt;=5,1,($I634-5)),$N645-SUM($N641:AF641))))),0)</f>
        <v>0</v>
      </c>
      <c r="AH641" s="105">
        <f>IFERROR(IF(OR($I634=0,AG646=0),0,IF($N645&gt;0,(MIN($N645/IF($I634&lt;=5,1,($I634-5)),$N645-SUM($N641:AG641))), (MAX($N645/IF($I634&lt;=5,1,($I634-5)),$N645-SUM($N641:AG641))))),0)</f>
        <v>0</v>
      </c>
      <c r="AI641" s="105">
        <f>IFERROR(IF(OR($I634=0,AH646=0),0,IF($N645&gt;0,(MIN($N645/IF($I634&lt;=5,1,($I634-5)),$N645-SUM($N641:AH641))), (MAX($N645/IF($I634&lt;=5,1,($I634-5)),$N645-SUM($N641:AH641))))),0)</f>
        <v>0</v>
      </c>
      <c r="AJ641" s="105">
        <f>IFERROR(IF(OR($I634=0,AI646=0),0,IF($N645&gt;0,(MIN($N645/IF($I634&lt;=5,1,($I634-5)),$N645-SUM($N641:AI641))), (MAX($N645/IF($I634&lt;=5,1,($I634-5)),$N645-SUM($N641:AI641))))),0)</f>
        <v>0</v>
      </c>
      <c r="AK641" s="105">
        <f>IFERROR(IF(OR($I634=0,AJ646=0),0,IF($N645&gt;0,(MIN($N645/IF($I634&lt;=5,1,($I634-5)),$N645-SUM($N641:AJ641))), (MAX($N645/IF($I634&lt;=5,1,($I634-5)),$N645-SUM($N641:AJ641))))),0)</f>
        <v>0</v>
      </c>
      <c r="AL641" s="105">
        <f>IFERROR(IF(OR($I634=0,AK646=0),0,IF($N645&gt;0,(MIN($N645/IF($I634&lt;=5,1,($I634-5)),$N645-SUM($N641:AK641))), (MAX($N645/IF($I634&lt;=5,1,($I634-5)),$N645-SUM($N641:AK641))))),0)</f>
        <v>0</v>
      </c>
      <c r="AM641" s="105">
        <f>IFERROR(IF(OR($I634=0,AL646=0),0,IF($N645&gt;0,(MIN($N645/IF($I634&lt;=5,1,($I634-5)),$N645-SUM($N641:AL641))), (MAX($N645/IF($I634&lt;=5,1,($I634-5)),$N645-SUM($N641:AL641))))),0)</f>
        <v>0</v>
      </c>
      <c r="AN641" s="105">
        <f>IFERROR(IF(OR($I634=0,AM646=0),0,IF($N645&gt;0,(MIN($N645/IF($I634&lt;=5,1,($I634-5)),$N645-SUM($N641:AM641))), (MAX($N645/IF($I634&lt;=5,1,($I634-5)),$N645-SUM($N641:AM641))))),0)</f>
        <v>0</v>
      </c>
      <c r="AO641" s="105">
        <f>IFERROR(IF(OR($I634=0,AN646=0),0,IF($N645&gt;0,(MIN($N645/IF($I634&lt;=5,1,($I634-5)),$N645-SUM($N641:AN641))), (MAX($N645/IF($I634&lt;=5,1,($I634-5)),$N645-SUM($N641:AN641))))),0)</f>
        <v>0</v>
      </c>
      <c r="AP641" s="105">
        <f>IFERROR(IF(OR($I634=0,AO646=0),0,IF($N645&gt;0,(MIN($N645/IF($I634&lt;=5,1,($I634-5)),$N645-SUM($N641:AO641))), (MAX($N645/IF($I634&lt;=5,1,($I634-5)),$N645-SUM($N641:AO641))))),0)</f>
        <v>0</v>
      </c>
      <c r="AQ641" s="105">
        <f>IFERROR(IF(OR($I634=0,AP646=0),0,IF($N645&gt;0,(MIN($N645/IF($I634&lt;=5,1,($I634-5)),$N645-SUM($N641:AP641))), (MAX($N645/IF($I634&lt;=5,1,($I634-5)),$N645-SUM($N641:AP641))))),0)</f>
        <v>0</v>
      </c>
      <c r="AR641" s="105">
        <f>IFERROR(IF(OR($I634=0,AQ646=0),0,IF($N645&gt;0,(MIN($N645/IF($I634&lt;=5,1,($I634-5)),$N645-SUM($N641:AQ641))), (MAX($N645/IF($I634&lt;=5,1,($I634-5)),$N645-SUM($N641:AQ641))))),0)</f>
        <v>0</v>
      </c>
      <c r="AS641" s="105">
        <f>IFERROR(IF(OR($I634=0,AR646=0),0,IF($N645&gt;0,(MIN($N645/IF($I634&lt;=5,1,($I634-5)),$N645-SUM($N641:AR641))), (MAX($N645/IF($I634&lt;=5,1,($I634-5)),$N645-SUM($N641:AR641))))),0)</f>
        <v>0</v>
      </c>
      <c r="AT641" s="105">
        <f>IFERROR(IF(OR($I634=0,AS646=0),0,IF($N645&gt;0,(MIN($N645/IF($I634&lt;=5,1,($I634-5)),$N645-SUM($N641:AS641))), (MAX($N645/IF($I634&lt;=5,1,($I634-5)),$N645-SUM($N641:AS641))))),0)</f>
        <v>0</v>
      </c>
      <c r="AU641" s="105">
        <f>IFERROR(IF(OR($I634=0,AT646=0),0,IF($N645&gt;0,(MIN($N645/IF($I634&lt;=5,1,($I634-5)),$N645-SUM($N641:AT641))), (MAX($N645/IF($I634&lt;=5,1,($I634-5)),$N645-SUM($N641:AT641))))),0)</f>
        <v>0</v>
      </c>
      <c r="AV641" s="105">
        <f>IFERROR(IF(OR($I634=0,AU646=0),0,IF($N645&gt;0,(MIN($N645/IF($I634&lt;=5,1,($I634-5)),$N645-SUM($N641:AU641))), (MAX($N645/IF($I634&lt;=5,1,($I634-5)),$N645-SUM($N641:AU641))))),0)</f>
        <v>0</v>
      </c>
      <c r="AW641" s="105">
        <f>IFERROR(IF(OR($I634=0,AV646=0),0,IF($N645&gt;0,(MIN($N645/IF($I634&lt;=5,1,($I634-5)),$N645-SUM($N641:AV641))), (MAX($N645/IF($I634&lt;=5,1,($I634-5)),$N645-SUM($N641:AV641))))),0)</f>
        <v>0</v>
      </c>
      <c r="AX641" s="105">
        <f>IFERROR(IF(OR($I634=0,AW646=0),0,IF($N645&gt;0,(MIN($N645/IF($I634&lt;=5,1,($I634-5)),$N645-SUM($N641:AW641))), (MAX($N645/IF($I634&lt;=5,1,($I634-5)),$N645-SUM($N641:AW641))))),0)</f>
        <v>0</v>
      </c>
      <c r="AY641" s="105">
        <f>IFERROR(IF(OR($I634=0,AX646=0),0,IF($N645&gt;0,(MIN($N645/IF($I634&lt;=5,1,($I634-5)),$N645-SUM($N641:AX641))), (MAX($N645/IF($I634&lt;=5,1,($I634-5)),$N645-SUM($N641:AX641))))),0)</f>
        <v>0</v>
      </c>
      <c r="AZ641" s="105">
        <f>IFERROR(IF(OR($I634=0,AY646=0),0,IF($N645&gt;0,(MIN($N645/IF($I634&lt;=5,1,($I634-5)),$N645-SUM($N641:AY641))), (MAX($N645/IF($I634&lt;=5,1,($I634-5)),$N645-SUM($N641:AY641))))),0)</f>
        <v>0</v>
      </c>
      <c r="BA641" s="105">
        <f>IFERROR(IF(OR($I634=0,AZ646=0),0,IF($N645&gt;0,(MIN($N645/IF($I634&lt;=5,1,($I634-5)),$N645-SUM($N641:AZ641))), (MAX($N645/IF($I634&lt;=5,1,($I634-5)),$N645-SUM($N641:AZ641))))),0)</f>
        <v>0</v>
      </c>
      <c r="BB641" s="105">
        <f>IFERROR(IF(OR($I634=0,BA646=0),0,IF($N645&gt;0,(MIN($N645/IF($I634&lt;=5,1,($I634-5)),$N645-SUM($N641:BA641))), (MAX($N645/IF($I634&lt;=5,1,($I634-5)),$N645-SUM($N641:BA641))))),0)</f>
        <v>0</v>
      </c>
      <c r="BC641" s="105">
        <f>IFERROR(IF(OR($I634=0,BB646=0),0,IF($N645&gt;0,(MIN($N645/IF($I634&lt;=5,1,($I634-5)),$N645-SUM($N641:BB641))), (MAX($N645/IF($I634&lt;=5,1,($I634-5)),$N645-SUM($N641:BB641))))),0)</f>
        <v>0</v>
      </c>
      <c r="BD641" s="105">
        <f>IFERROR(IF(OR($I634=0,BC646=0),0,IF($N645&gt;0,(MIN($N645/IF($I634&lt;=5,1,($I634-5)),$N645-SUM($N641:BC641))), (MAX($N645/IF($I634&lt;=5,1,($I634-5)),$N645-SUM($N641:BC641))))),0)</f>
        <v>0</v>
      </c>
      <c r="BE641" s="105">
        <f>IFERROR(IF(OR($I634=0,BD646=0),0,IF($N645&gt;0,(MIN($N645/IF($I634&lt;=5,1,($I634-5)),$N645-SUM($N641:BD641))), (MAX($N645/IF($I634&lt;=5,1,($I634-5)),$N645-SUM($N641:BD641))))),0)</f>
        <v>0</v>
      </c>
      <c r="BF641" s="105">
        <f>IFERROR(IF(OR($I634=0,BE646=0),0,IF($N645&gt;0,(MIN($N645/IF($I634&lt;=5,1,($I634-5)),$N645-SUM($N641:BE641))), (MAX($N645/IF($I634&lt;=5,1,($I634-5)),$N645-SUM($N641:BE641))))),0)</f>
        <v>0</v>
      </c>
      <c r="BG641" s="105">
        <f>IFERROR(IF(OR($I634=0,BF646=0),0,IF($N645&gt;0,(MIN($N645/IF($I634&lt;=5,1,($I634-5)),$N645-SUM($N641:BF641))), (MAX($N645/IF($I634&lt;=5,1,($I634-5)),$N645-SUM($N641:BF641))))),0)</f>
        <v>0</v>
      </c>
      <c r="BH641" s="105">
        <f>IFERROR(IF(OR($I634=0,BG646=0),0,IF($N645&gt;0,(MIN($N645/IF($I634&lt;=5,1,($I634-5)),$N645-SUM($N641:BG641))), (MAX($N645/IF($I634&lt;=5,1,($I634-5)),$N645-SUM($N641:BG641))))),0)</f>
        <v>0</v>
      </c>
      <c r="BI641" s="105">
        <f>IFERROR(IF(OR($I634=0,BH646=0),0,IF($N645&gt;0,(MIN($N645/IF($I634&lt;=5,1,($I634-5)),$N645-SUM($N641:BH641))), (MAX($N645/IF($I634&lt;=5,1,($I634-5)),$N645-SUM($N641:BH641))))),0)</f>
        <v>0</v>
      </c>
      <c r="BJ641" s="105">
        <f>IFERROR(IF(OR($I634=0,BI646=0),0,IF($N645&gt;0,(MIN($N645/IF($I634&lt;=5,1,($I634-5)),$N645-SUM($N641:BI641))), (MAX($N645/IF($I634&lt;=5,1,($I634-5)),$N645-SUM($N641:BI641))))),0)</f>
        <v>0</v>
      </c>
      <c r="BK641" s="105">
        <f>IFERROR(IF(OR($I634=0,BJ646=0),0,IF($N645&gt;0,(MIN($N645/IF($I634&lt;=5,1,($I634-5)),$N645-SUM($N641:BJ641))), (MAX($N645/IF($I634&lt;=5,1,($I634-5)),$N645-SUM($N641:BJ641))))),0)</f>
        <v>0</v>
      </c>
      <c r="BL641" s="105">
        <f>IFERROR(IF(OR($I634=0,BK646=0),0,IF($N645&gt;0,(MIN($N645/IF($I634&lt;=5,1,($I634-5)),$N645-SUM($N641:BK641))), (MAX($N645/IF($I634&lt;=5,1,($I634-5)),$N645-SUM($N641:BK641))))),0)</f>
        <v>0</v>
      </c>
      <c r="BM641" s="105">
        <f>IFERROR(IF(OR($I634=0,BL646=0),0,IF($N645&gt;0,(MIN($N645/IF($I634&lt;=5,1,($I634-5)),$N645-SUM($N641:BL641))), (MAX($N645/IF($I634&lt;=5,1,($I634-5)),$N645-SUM($N641:BL641))))),0)</f>
        <v>0</v>
      </c>
      <c r="BN641" s="105">
        <f>IFERROR(IF(OR($I634=0,BM646=0),0,IF($N645&gt;0,(MIN($N645/IF($I634&lt;=5,1,($I634-5)),$N645-SUM($N641:BM641))), (MAX($N645/IF($I634&lt;=5,1,($I634-5)),$N645-SUM($N641:BM641))))),0)</f>
        <v>0</v>
      </c>
      <c r="BO641" s="105">
        <f>IFERROR(IF(OR($I634=0,BN646=0),0,IF($N645&gt;0,(MIN($N645/IF($I634&lt;=5,1,($I634-5)),$N645-SUM($N641:BN641))), (MAX($N645/IF($I634&lt;=5,1,($I634-5)),$N645-SUM($N641:BN641))))),0)</f>
        <v>0</v>
      </c>
      <c r="BP641" s="105">
        <f>IFERROR(IF(OR($I634=0,BO646=0),0,IF($N645&gt;0,(MIN($N645/IF($I634&lt;=5,1,($I634-5)),$N645-SUM($N641:BO641))), (MAX($N645/IF($I634&lt;=5,1,($I634-5)),$N645-SUM($N641:BO641))))),0)</f>
        <v>0</v>
      </c>
      <c r="BQ641" s="105">
        <f>IFERROR(IF(OR($I634=0,BP646=0),0,IF($N645&gt;0,(MIN($N645/IF($I634&lt;=5,1,($I634-5)),$N645-SUM($N641:BP641))), (MAX($N645/IF($I634&lt;=5,1,($I634-5)),$N645-SUM($N641:BP641))))),0)</f>
        <v>0</v>
      </c>
      <c r="BR641" s="105">
        <f>IFERROR(IF(OR($I634=0,BQ646=0),0,IF($N645&gt;0,(MIN($N645/IF($I634&lt;=5,1,($I634-5)),$N645-SUM($N641:BQ641))), (MAX($N645/IF($I634&lt;=5,1,($I634-5)),$N645-SUM($N641:BQ641))))),0)</f>
        <v>0</v>
      </c>
      <c r="BS641" s="105">
        <f>IFERROR(IF(OR($I634=0,BR646=0),0,IF($N645&gt;0,(MIN($N645/IF($I634&lt;=5,1,($I634-5)),$N645-SUM($N641:BR641))), (MAX($N645/IF($I634&lt;=5,1,($I634-5)),$N645-SUM($N641:BR641))))),0)</f>
        <v>0</v>
      </c>
      <c r="BT641" s="105">
        <f>IFERROR(IF(OR($I634=0,BS646=0),0,IF($N645&gt;0,(MIN($N645/IF($I634&lt;=5,1,($I634-5)),$N645-SUM($N641:BS641))), (MAX($N645/IF($I634&lt;=5,1,($I634-5)),$N645-SUM($N641:BS641))))),0)</f>
        <v>0</v>
      </c>
      <c r="BU641" s="105">
        <f>IFERROR(IF(OR($I634=0,BT646=0),0,IF($N645&gt;0,(MIN($N645/IF($I634&lt;=5,1,($I634-5)),$N645-SUM($N641:BT641))), (MAX($N645/IF($I634&lt;=5,1,($I634-5)),$N645-SUM($N641:BT641))))),0)</f>
        <v>0</v>
      </c>
      <c r="BV641" s="105">
        <f>IFERROR(IF(OR($I634=0,BU646=0),0,IF($N645&gt;0,(MIN($N645/IF($I634&lt;=5,1,($I634-5)),$N645-SUM($N641:BU641))), (MAX($N645/IF($I634&lt;=5,1,($I634-5)),$N645-SUM($N641:BU641))))),0)</f>
        <v>0</v>
      </c>
      <c r="BW641" s="105">
        <f>IFERROR(IF(OR($I634=0,BV646=0),0,IF($N645&gt;0,(MIN($N645/IF($I634&lt;=5,1,($I634-5)),$N645-SUM($N641:BV641))), (MAX($N645/IF($I634&lt;=5,1,($I634-5)),$N645-SUM($N641:BV641))))),0)</f>
        <v>0</v>
      </c>
      <c r="BX641" s="105">
        <f>IFERROR(IF(OR($I634=0,BW646=0),0,IF($N645&gt;0,(MIN($N645/IF($I634&lt;=5,1,($I634-5)),$N645-SUM($N641:BW641))), (MAX($N645/IF($I634&lt;=5,1,($I634-5)),$N645-SUM($N641:BW641))))),0)</f>
        <v>0</v>
      </c>
      <c r="BY641" s="105">
        <f>IFERROR(IF(OR($I634=0,BX646=0),0,IF($N645&gt;0,(MIN($N645/IF($I634&lt;=5,1,($I634-5)),$N645-SUM($N641:BX641))), (MAX($N645/IF($I634&lt;=5,1,($I634-5)),$N645-SUM($N641:BX641))))),0)</f>
        <v>0</v>
      </c>
      <c r="BZ641" s="105">
        <f>IFERROR(IF(OR($I634=0,BY646=0),0,IF($N645&gt;0,(MIN($N645/IF($I634&lt;=5,1,($I634-5)),$N645-SUM($N641:BY641))), (MAX($N645/IF($I634&lt;=5,1,($I634-5)),$N645-SUM($N641:BY641))))),0)</f>
        <v>0</v>
      </c>
      <c r="CA641" s="105">
        <f>IFERROR(IF(OR($I634=0,BZ646=0),0,IF($N645&gt;0,(MIN($N645/IF($I634&lt;=5,1,($I634-5)),$N645-SUM($N641:BZ641))), (MAX($N645/IF($I634&lt;=5,1,($I634-5)),$N645-SUM($N641:BZ641))))),0)</f>
        <v>0</v>
      </c>
      <c r="CB641" s="105">
        <f>IFERROR(IF(OR($I634=0,CA646=0),0,IF($N645&gt;0,(MIN($N645/IF($I634&lt;=5,1,($I634-5)),$N645-SUM($N641:CA641))), (MAX($N645/IF($I634&lt;=5,1,($I634-5)),$N645-SUM($N641:CA641))))),0)</f>
        <v>0</v>
      </c>
      <c r="CC641" s="105">
        <f>IFERROR(IF(OR($I634=0,CB646=0),0,IF($N645&gt;0,(MIN($N645/IF($I634&lt;=5,1,($I634-5)),$N645-SUM($N641:CB641))), (MAX($N645/IF($I634&lt;=5,1,($I634-5)),$N645-SUM($N641:CB641))))),0)</f>
        <v>0</v>
      </c>
      <c r="CD641" s="105">
        <f>IFERROR(IF(OR($I634=0,CC646=0),0,IF($N645&gt;0,(MIN($N645/IF($I634&lt;=5,1,($I634-5)),$N645-SUM($N641:CC641))), (MAX($N645/IF($I634&lt;=5,1,($I634-5)),$N645-SUM($N641:CC641))))),0)</f>
        <v>0</v>
      </c>
      <c r="CE641" s="105">
        <f>IFERROR(IF(OR($I634=0,CD646=0),0,IF($N645&gt;0,(MIN($N645/IF($I634&lt;=5,1,($I634-5)),$N645-SUM($N641:CD641))), (MAX($N645/IF($I634&lt;=5,1,($I634-5)),$N645-SUM($N641:CD641))))),0)</f>
        <v>0</v>
      </c>
      <c r="CF641" s="105">
        <f>IFERROR(IF(OR($I634=0,CE646=0),0,IF($N645&gt;0,(MIN($N645/IF($I634&lt;=5,1,($I634-5)),$N645-SUM($N641:CE641))), (MAX($N645/IF($I634&lt;=5,1,($I634-5)),$N645-SUM($N641:CE641))))),0)</f>
        <v>0</v>
      </c>
    </row>
    <row r="642" spans="1:2018" s="153" customFormat="1" ht="12.75" customHeight="1">
      <c r="C642" s="164"/>
      <c r="D642" s="104" t="s">
        <v>32</v>
      </c>
      <c r="E642" s="104" t="s">
        <v>185</v>
      </c>
      <c r="F642" s="106"/>
      <c r="G642" s="106"/>
      <c r="H642" s="106"/>
      <c r="I642" s="107"/>
      <c r="J642" s="268">
        <f>SUM(J639:J640)</f>
        <v>1.9565197449411449</v>
      </c>
      <c r="K642" s="268">
        <f t="shared" ref="K642:BV642" si="3136">SUM(K639:K640)</f>
        <v>1.9565197449411449</v>
      </c>
      <c r="L642" s="268">
        <f t="shared" si="3136"/>
        <v>1.9565197449411449</v>
      </c>
      <c r="M642" s="268">
        <f t="shared" si="3136"/>
        <v>1.9565197449411449</v>
      </c>
      <c r="N642" s="268">
        <f t="shared" si="3136"/>
        <v>1.9565197449411449</v>
      </c>
      <c r="O642" s="268">
        <f t="shared" si="3136"/>
        <v>1.9565197449411449</v>
      </c>
      <c r="P642" s="268">
        <f t="shared" si="3136"/>
        <v>1.9565197449411449</v>
      </c>
      <c r="Q642" s="268">
        <f t="shared" si="3136"/>
        <v>1.9565197449411449</v>
      </c>
      <c r="R642" s="268">
        <f t="shared" si="3136"/>
        <v>1.9565197449411449</v>
      </c>
      <c r="S642" s="268">
        <f t="shared" si="3136"/>
        <v>1.9565197449411449</v>
      </c>
      <c r="T642" s="268">
        <f t="shared" si="3136"/>
        <v>1.9565197449411449</v>
      </c>
      <c r="U642" s="268">
        <f t="shared" si="3136"/>
        <v>1.9565197449411449</v>
      </c>
      <c r="V642" s="268">
        <f t="shared" si="3136"/>
        <v>1.9565197449411449</v>
      </c>
      <c r="W642" s="268">
        <f t="shared" si="3136"/>
        <v>1.9565197449411449</v>
      </c>
      <c r="X642" s="268">
        <f t="shared" si="3136"/>
        <v>1.9565197449411449</v>
      </c>
      <c r="Y642" s="268">
        <f t="shared" si="3136"/>
        <v>1.9565197449411449</v>
      </c>
      <c r="Z642" s="268">
        <f t="shared" si="3136"/>
        <v>1.9565197449411449</v>
      </c>
      <c r="AA642" s="268">
        <f t="shared" si="3136"/>
        <v>1.9565197449411449</v>
      </c>
      <c r="AB642" s="268">
        <f t="shared" si="3136"/>
        <v>1.9565197449411449</v>
      </c>
      <c r="AC642" s="268">
        <f t="shared" si="3136"/>
        <v>1.9565197449411449</v>
      </c>
      <c r="AD642" s="268">
        <f t="shared" si="3136"/>
        <v>1.9565197449411449</v>
      </c>
      <c r="AE642" s="268">
        <f t="shared" si="3136"/>
        <v>1.9565197449411449</v>
      </c>
      <c r="AF642" s="268">
        <f t="shared" si="3136"/>
        <v>0.60571864058653802</v>
      </c>
      <c r="AG642" s="268">
        <f t="shared" si="3136"/>
        <v>0</v>
      </c>
      <c r="AH642" s="268">
        <f t="shared" si="3136"/>
        <v>0</v>
      </c>
      <c r="AI642" s="268">
        <f t="shared" si="3136"/>
        <v>0</v>
      </c>
      <c r="AJ642" s="268">
        <f t="shared" si="3136"/>
        <v>0</v>
      </c>
      <c r="AK642" s="268">
        <f t="shared" si="3136"/>
        <v>0</v>
      </c>
      <c r="AL642" s="268">
        <f t="shared" si="3136"/>
        <v>0</v>
      </c>
      <c r="AM642" s="268">
        <f t="shared" si="3136"/>
        <v>0</v>
      </c>
      <c r="AN642" s="268">
        <f t="shared" si="3136"/>
        <v>0</v>
      </c>
      <c r="AO642" s="268">
        <f t="shared" si="3136"/>
        <v>0</v>
      </c>
      <c r="AP642" s="268">
        <f t="shared" si="3136"/>
        <v>0</v>
      </c>
      <c r="AQ642" s="268">
        <f t="shared" si="3136"/>
        <v>0</v>
      </c>
      <c r="AR642" s="268">
        <f t="shared" si="3136"/>
        <v>0</v>
      </c>
      <c r="AS642" s="268">
        <f t="shared" si="3136"/>
        <v>0</v>
      </c>
      <c r="AT642" s="268">
        <f t="shared" si="3136"/>
        <v>0</v>
      </c>
      <c r="AU642" s="268">
        <f t="shared" si="3136"/>
        <v>0</v>
      </c>
      <c r="AV642" s="268">
        <f t="shared" si="3136"/>
        <v>0</v>
      </c>
      <c r="AW642" s="268">
        <f t="shared" si="3136"/>
        <v>0</v>
      </c>
      <c r="AX642" s="268">
        <f t="shared" si="3136"/>
        <v>0</v>
      </c>
      <c r="AY642" s="268">
        <f t="shared" si="3136"/>
        <v>0</v>
      </c>
      <c r="AZ642" s="268">
        <f t="shared" si="3136"/>
        <v>0</v>
      </c>
      <c r="BA642" s="268">
        <f t="shared" si="3136"/>
        <v>0</v>
      </c>
      <c r="BB642" s="268">
        <f t="shared" si="3136"/>
        <v>0</v>
      </c>
      <c r="BC642" s="268">
        <f t="shared" si="3136"/>
        <v>0</v>
      </c>
      <c r="BD642" s="268">
        <f t="shared" si="3136"/>
        <v>0</v>
      </c>
      <c r="BE642" s="268">
        <f t="shared" si="3136"/>
        <v>0</v>
      </c>
      <c r="BF642" s="268">
        <f t="shared" si="3136"/>
        <v>0</v>
      </c>
      <c r="BG642" s="268">
        <f t="shared" si="3136"/>
        <v>0</v>
      </c>
      <c r="BH642" s="268">
        <f t="shared" si="3136"/>
        <v>0</v>
      </c>
      <c r="BI642" s="268">
        <f t="shared" si="3136"/>
        <v>0</v>
      </c>
      <c r="BJ642" s="268">
        <f t="shared" si="3136"/>
        <v>0</v>
      </c>
      <c r="BK642" s="268">
        <f t="shared" si="3136"/>
        <v>0</v>
      </c>
      <c r="BL642" s="268">
        <f t="shared" si="3136"/>
        <v>0</v>
      </c>
      <c r="BM642" s="268">
        <f t="shared" si="3136"/>
        <v>0</v>
      </c>
      <c r="BN642" s="268">
        <f t="shared" si="3136"/>
        <v>0</v>
      </c>
      <c r="BO642" s="268">
        <f t="shared" si="3136"/>
        <v>0</v>
      </c>
      <c r="BP642" s="268">
        <f t="shared" si="3136"/>
        <v>0</v>
      </c>
      <c r="BQ642" s="268">
        <f t="shared" si="3136"/>
        <v>0</v>
      </c>
      <c r="BR642" s="268">
        <f t="shared" si="3136"/>
        <v>0</v>
      </c>
      <c r="BS642" s="268">
        <f t="shared" si="3136"/>
        <v>0</v>
      </c>
      <c r="BT642" s="268">
        <f t="shared" si="3136"/>
        <v>0</v>
      </c>
      <c r="BU642" s="268">
        <f t="shared" si="3136"/>
        <v>0</v>
      </c>
      <c r="BV642" s="268">
        <f t="shared" si="3136"/>
        <v>0</v>
      </c>
      <c r="BW642" s="268">
        <f t="shared" ref="BW642:CF642" si="3137">SUM(BW639:BW640)</f>
        <v>0</v>
      </c>
      <c r="BX642" s="268">
        <f t="shared" si="3137"/>
        <v>0</v>
      </c>
      <c r="BY642" s="268">
        <f t="shared" si="3137"/>
        <v>0</v>
      </c>
      <c r="BZ642" s="268">
        <f t="shared" si="3137"/>
        <v>0</v>
      </c>
      <c r="CA642" s="268">
        <f t="shared" si="3137"/>
        <v>0</v>
      </c>
      <c r="CB642" s="268">
        <f t="shared" si="3137"/>
        <v>0</v>
      </c>
      <c r="CC642" s="268">
        <f t="shared" si="3137"/>
        <v>0</v>
      </c>
      <c r="CD642" s="268">
        <f t="shared" si="3137"/>
        <v>0</v>
      </c>
      <c r="CE642" s="268">
        <f t="shared" si="3137"/>
        <v>0</v>
      </c>
      <c r="CF642" s="268">
        <f t="shared" si="3137"/>
        <v>0</v>
      </c>
    </row>
    <row r="643" spans="1:2018" s="153" customFormat="1" ht="12.75" customHeight="1">
      <c r="C643" s="164"/>
      <c r="D643" s="155" t="s">
        <v>204</v>
      </c>
      <c r="E643" s="155"/>
      <c r="I643" s="31">
        <f>IF(I$4=first_reg_period, INDEX(Inputs!$J$94:$J$121,MATCH(B633,Inputs!$C$94:$C$121,0)),0)</f>
        <v>0</v>
      </c>
      <c r="J643" s="166">
        <f>IF(J$4=first_reg_period, INDEX(Inputs!$J$94:$J$121,MATCH(C633,Inputs!$C$94:$C$121,0)),0)</f>
        <v>0</v>
      </c>
      <c r="K643" s="166">
        <f>IF(K$4=first_reg_period, INDEX(Inputs!$J$94:$J$121,MATCH(D633,Inputs!$C$94:$C$121,0)),0)</f>
        <v>0</v>
      </c>
      <c r="L643" s="166">
        <f>IF(L$4=first_reg_period, INDEX(Inputs!$J$94:$J$121,MATCH(E633,Inputs!$C$94:$C$121,0)),0)</f>
        <v>0</v>
      </c>
      <c r="M643" s="166">
        <f>IF(M$4=first_reg_period, INDEX(Inputs!$J$94:$J$121,MATCH(F633,Inputs!$C$94:$C$121,0)),0)</f>
        <v>0</v>
      </c>
      <c r="N643" s="166">
        <f>IF(N$4=first_reg_period, INDEX(Inputs!$J$94:$J$121,MATCH(G633,Inputs!$C$94:$C$121,0)),0)</f>
        <v>0</v>
      </c>
      <c r="O643" s="31">
        <f>IF(O$4=first_reg_period, INDEX(Inputs!$J$94:$J$121,MATCH(H633,Inputs!$C$94:$C$121,0)),0)</f>
        <v>0</v>
      </c>
      <c r="P643" s="31">
        <f>IF(P$4=first_reg_period, INDEX(Inputs!$J$94:$J$121,MATCH(I633,Inputs!$C$94:$C$121,0)),0)</f>
        <v>0</v>
      </c>
      <c r="Q643" s="31">
        <f>IF(Q$4=first_reg_period, INDEX(Inputs!$J$94:$J$121,MATCH(J633,Inputs!$C$94:$C$121,0)),0)</f>
        <v>0</v>
      </c>
      <c r="R643" s="31">
        <f>IF(R$4=first_reg_period, INDEX(Inputs!$J$94:$J$121,MATCH(K633,Inputs!$C$94:$C$121,0)),0)</f>
        <v>0</v>
      </c>
      <c r="S643" s="31">
        <f>IF(S$4=first_reg_period, INDEX(Inputs!$J$94:$J$121,MATCH(L633,Inputs!$C$94:$C$121,0)),0)</f>
        <v>0</v>
      </c>
      <c r="T643" s="31">
        <f>IF(T$4=first_reg_period, INDEX(Inputs!$J$94:$J$121,MATCH(M633,Inputs!$C$94:$C$121,0)),0)</f>
        <v>0</v>
      </c>
      <c r="U643" s="31">
        <f>IF(U$4=first_reg_period, INDEX(Inputs!$J$94:$J$121,MATCH(N633,Inputs!$C$94:$C$121,0)),0)</f>
        <v>0</v>
      </c>
      <c r="V643" s="31">
        <f>IF(V$4=first_reg_period, INDEX(Inputs!$J$94:$J$121,MATCH(O633,Inputs!$C$94:$C$121,0)),0)</f>
        <v>0</v>
      </c>
      <c r="W643" s="31">
        <f>IF(W$4=first_reg_period, INDEX(Inputs!$J$94:$J$121,MATCH(P633,Inputs!$C$94:$C$121,0)),0)</f>
        <v>0</v>
      </c>
      <c r="X643" s="31">
        <f>IF(X$4=first_reg_period, INDEX(Inputs!$J$94:$J$121,MATCH(Q633,Inputs!$C$94:$C$121,0)),0)</f>
        <v>0</v>
      </c>
      <c r="Y643" s="31">
        <f>IF(Y$4=first_reg_period, INDEX(Inputs!$J$94:$J$121,MATCH(R633,Inputs!$C$94:$C$121,0)),0)</f>
        <v>0</v>
      </c>
      <c r="Z643" s="31">
        <f>IF(Z$4=first_reg_period, INDEX(Inputs!$J$94:$J$121,MATCH(S633,Inputs!$C$94:$C$121,0)),0)</f>
        <v>0</v>
      </c>
      <c r="AA643" s="31">
        <f>IF(AA$4=first_reg_period, INDEX(Inputs!$J$94:$J$121,MATCH(T633,Inputs!$C$94:$C$121,0)),0)</f>
        <v>0</v>
      </c>
      <c r="AB643" s="31">
        <f>IF(AB$4=first_reg_period, INDEX(Inputs!$J$94:$J$121,MATCH(U633,Inputs!$C$94:$C$121,0)),0)</f>
        <v>0</v>
      </c>
      <c r="AC643" s="31">
        <f>IF(AC$4=first_reg_period, INDEX(Inputs!$J$94:$J$121,MATCH(V633,Inputs!$C$94:$C$121,0)),0)</f>
        <v>0</v>
      </c>
      <c r="AD643" s="31">
        <f>IF(AD$4=first_reg_period, INDEX(Inputs!$J$94:$J$121,MATCH(W633,Inputs!$C$94:$C$121,0)),0)</f>
        <v>0</v>
      </c>
      <c r="AE643" s="31">
        <f>IF(AE$4=first_reg_period, INDEX(Inputs!$J$94:$J$121,MATCH(X633,Inputs!$C$94:$C$121,0)),0)</f>
        <v>0</v>
      </c>
      <c r="AF643" s="31">
        <f>IF(AF$4=first_reg_period, INDEX(Inputs!$J$94:$J$121,MATCH(Y633,Inputs!$C$94:$C$121,0)),0)</f>
        <v>0</v>
      </c>
      <c r="AG643" s="31">
        <f>IF(AG$4=first_reg_period, INDEX(Inputs!$J$94:$J$121,MATCH(Z633,Inputs!$C$94:$C$121,0)),0)</f>
        <v>0</v>
      </c>
      <c r="AH643" s="31">
        <f>IF(AH$4=first_reg_period, INDEX(Inputs!$J$94:$J$121,MATCH(AA633,Inputs!$C$94:$C$121,0)),0)</f>
        <v>0</v>
      </c>
      <c r="AI643" s="31">
        <f>IF(AI$4=first_reg_period, INDEX(Inputs!$J$94:$J$121,MATCH(AB633,Inputs!$C$94:$C$121,0)),0)</f>
        <v>0</v>
      </c>
      <c r="AJ643" s="31">
        <f>IF(AJ$4=first_reg_period, INDEX(Inputs!$J$94:$J$121,MATCH(AC633,Inputs!$C$94:$C$121,0)),0)</f>
        <v>0</v>
      </c>
      <c r="AK643" s="31">
        <f>IF(AK$4=first_reg_period, INDEX(Inputs!$J$94:$J$121,MATCH(AD633,Inputs!$C$94:$C$121,0)),0)</f>
        <v>0</v>
      </c>
      <c r="AL643" s="31">
        <f>IF(AL$4=first_reg_period, INDEX(Inputs!$J$94:$J$121,MATCH(AE633,Inputs!$C$94:$C$121,0)),0)</f>
        <v>0</v>
      </c>
      <c r="AM643" s="31">
        <f>IF(AM$4=first_reg_period, INDEX(Inputs!$J$94:$J$121,MATCH(AF633,Inputs!$C$94:$C$121,0)),0)</f>
        <v>0</v>
      </c>
      <c r="AN643" s="31">
        <f>IF(AN$4=first_reg_period, INDEX(Inputs!$J$94:$J$121,MATCH(AG633,Inputs!$C$94:$C$121,0)),0)</f>
        <v>0</v>
      </c>
      <c r="AO643" s="31">
        <f>IF(AO$4=first_reg_period, INDEX(Inputs!$J$94:$J$121,MATCH(AH633,Inputs!$C$94:$C$121,0)),0)</f>
        <v>0</v>
      </c>
      <c r="AP643" s="31">
        <f>IF(AP$4=first_reg_period, INDEX(Inputs!$J$94:$J$121,MATCH(AI633,Inputs!$C$94:$C$121,0)),0)</f>
        <v>0</v>
      </c>
      <c r="AQ643" s="31">
        <f>IF(AQ$4=first_reg_period, INDEX(Inputs!$J$94:$J$121,MATCH(AJ633,Inputs!$C$94:$C$121,0)),0)</f>
        <v>0</v>
      </c>
      <c r="AR643" s="31">
        <f>IF(AR$4=first_reg_period, INDEX(Inputs!$J$94:$J$121,MATCH(AK633,Inputs!$C$94:$C$121,0)),0)</f>
        <v>0</v>
      </c>
      <c r="AS643" s="31">
        <f>IF(AS$4=first_reg_period, INDEX(Inputs!$J$94:$J$121,MATCH(AL633,Inputs!$C$94:$C$121,0)),0)</f>
        <v>0</v>
      </c>
      <c r="AT643" s="31">
        <f>IF(AT$4=first_reg_period, INDEX(Inputs!$J$94:$J$121,MATCH(AM633,Inputs!$C$94:$C$121,0)),0)</f>
        <v>0</v>
      </c>
      <c r="AU643" s="31">
        <f>IF(AU$4=first_reg_period, INDEX(Inputs!$J$94:$J$121,MATCH(AN633,Inputs!$C$94:$C$121,0)),0)</f>
        <v>0</v>
      </c>
      <c r="AV643" s="31">
        <f>IF(AV$4=first_reg_period, INDEX(Inputs!$J$94:$J$121,MATCH(AO633,Inputs!$C$94:$C$121,0)),0)</f>
        <v>0</v>
      </c>
      <c r="AW643" s="31">
        <f>IF(AW$4=first_reg_period, INDEX(Inputs!$J$94:$J$121,MATCH(AP633,Inputs!$C$94:$C$121,0)),0)</f>
        <v>0</v>
      </c>
      <c r="AX643" s="31">
        <f>IF(AX$4=first_reg_period, INDEX(Inputs!$J$94:$J$121,MATCH(AQ633,Inputs!$C$94:$C$121,0)),0)</f>
        <v>0</v>
      </c>
      <c r="AY643" s="31">
        <f>IF(AY$4=first_reg_period, INDEX(Inputs!$J$94:$J$121,MATCH(AR633,Inputs!$C$94:$C$121,0)),0)</f>
        <v>0</v>
      </c>
      <c r="AZ643" s="31">
        <f>IF(AZ$4=first_reg_period, INDEX(Inputs!$J$94:$J$121,MATCH(AS633,Inputs!$C$94:$C$121,0)),0)</f>
        <v>0</v>
      </c>
      <c r="BA643" s="31">
        <f>IF(BA$4=first_reg_period, INDEX(Inputs!$J$94:$J$121,MATCH(AT633,Inputs!$C$94:$C$121,0)),0)</f>
        <v>0</v>
      </c>
      <c r="BB643" s="31">
        <f>IF(BB$4=first_reg_period, INDEX(Inputs!$J$94:$J$121,MATCH(AU633,Inputs!$C$94:$C$121,0)),0)</f>
        <v>0</v>
      </c>
      <c r="BC643" s="31">
        <f>IF(BC$4=first_reg_period, INDEX(Inputs!$J$94:$J$121,MATCH(AV633,Inputs!$C$94:$C$121,0)),0)</f>
        <v>0</v>
      </c>
      <c r="BD643" s="31">
        <f>IF(BD$4=first_reg_period, INDEX(Inputs!$J$94:$J$121,MATCH(AW633,Inputs!$C$94:$C$121,0)),0)</f>
        <v>0</v>
      </c>
      <c r="BE643" s="31">
        <f>IF(BE$4=first_reg_period, INDEX(Inputs!$J$94:$J$121,MATCH(AX633,Inputs!$C$94:$C$121,0)),0)</f>
        <v>0</v>
      </c>
      <c r="BF643" s="31">
        <f>IF(BF$4=first_reg_period, INDEX(Inputs!$J$94:$J$121,MATCH(AY633,Inputs!$C$94:$C$121,0)),0)</f>
        <v>0</v>
      </c>
      <c r="BG643" s="31">
        <f>IF(BG$4=first_reg_period, INDEX(Inputs!$J$94:$J$121,MATCH(AZ633,Inputs!$C$94:$C$121,0)),0)</f>
        <v>0</v>
      </c>
      <c r="BH643" s="31">
        <f>IF(BH$4=first_reg_period, INDEX(Inputs!$J$94:$J$121,MATCH(BA633,Inputs!$C$94:$C$121,0)),0)</f>
        <v>0</v>
      </c>
      <c r="BI643" s="31">
        <f>IF(BI$4=first_reg_period, INDEX(Inputs!$J$94:$J$121,MATCH(BB633,Inputs!$C$94:$C$121,0)),0)</f>
        <v>0</v>
      </c>
      <c r="BJ643" s="31">
        <f>IF(BJ$4=first_reg_period, INDEX(Inputs!$J$94:$J$121,MATCH(BC633,Inputs!$C$94:$C$121,0)),0)</f>
        <v>0</v>
      </c>
      <c r="BK643" s="31">
        <f>IF(BK$4=first_reg_period, INDEX(Inputs!$J$94:$J$121,MATCH(BD633,Inputs!$C$94:$C$121,0)),0)</f>
        <v>0</v>
      </c>
      <c r="BL643" s="31">
        <f>IF(BL$4=first_reg_period, INDEX(Inputs!$J$94:$J$121,MATCH(BE633,Inputs!$C$94:$C$121,0)),0)</f>
        <v>0</v>
      </c>
      <c r="BM643" s="31">
        <f>IF(BM$4=first_reg_period, INDEX(Inputs!$J$94:$J$121,MATCH(BF633,Inputs!$C$94:$C$121,0)),0)</f>
        <v>0</v>
      </c>
      <c r="BN643" s="31">
        <f>IF(BN$4=first_reg_period, INDEX(Inputs!$J$94:$J$121,MATCH(BG633,Inputs!$C$94:$C$121,0)),0)</f>
        <v>0</v>
      </c>
      <c r="BO643" s="31">
        <f>IF(BO$4=first_reg_period, INDEX(Inputs!$J$94:$J$121,MATCH(BH633,Inputs!$C$94:$C$121,0)),0)</f>
        <v>0</v>
      </c>
      <c r="BP643" s="31">
        <f>IF(BP$4=first_reg_period, INDEX(Inputs!$J$94:$J$121,MATCH(BI633,Inputs!$C$94:$C$121,0)),0)</f>
        <v>0</v>
      </c>
      <c r="BQ643" s="31">
        <f>IF(BQ$4=first_reg_period, INDEX(Inputs!$J$94:$J$121,MATCH(BJ633,Inputs!$C$94:$C$121,0)),0)</f>
        <v>0</v>
      </c>
      <c r="BR643" s="31">
        <f>IF(BR$4=first_reg_period, INDEX(Inputs!$J$94:$J$121,MATCH(BK633,Inputs!$C$94:$C$121,0)),0)</f>
        <v>0</v>
      </c>
      <c r="BS643" s="31">
        <f>IF(BS$4=first_reg_period, INDEX(Inputs!$J$94:$J$121,MATCH(BL633,Inputs!$C$94:$C$121,0)),0)</f>
        <v>0</v>
      </c>
      <c r="BT643" s="31">
        <f>IF(BT$4=first_reg_period, INDEX(Inputs!$J$94:$J$121,MATCH(BM633,Inputs!$C$94:$C$121,0)),0)</f>
        <v>0</v>
      </c>
      <c r="BU643" s="31">
        <f>IF(BU$4=first_reg_period, INDEX(Inputs!$J$94:$J$121,MATCH(BN633,Inputs!$C$94:$C$121,0)),0)</f>
        <v>0</v>
      </c>
      <c r="BV643" s="31">
        <f>IF(BV$4=first_reg_period, INDEX(Inputs!$J$94:$J$121,MATCH(BO633,Inputs!$C$94:$C$121,0)),0)</f>
        <v>0</v>
      </c>
      <c r="BW643" s="31">
        <f>IF(BW$4=first_reg_period, INDEX(Inputs!$J$94:$J$121,MATCH(BP633,Inputs!$C$94:$C$121,0)),0)</f>
        <v>0</v>
      </c>
      <c r="BX643" s="31">
        <f>IF(BX$4=first_reg_period, INDEX(Inputs!$J$94:$J$121,MATCH(BQ633,Inputs!$C$94:$C$121,0)),0)</f>
        <v>0</v>
      </c>
      <c r="BY643" s="31">
        <f>IF(BY$4=first_reg_period, INDEX(Inputs!$J$94:$J$121,MATCH(BR633,Inputs!$C$94:$C$121,0)),0)</f>
        <v>0</v>
      </c>
      <c r="BZ643" s="31">
        <f>IF(BZ$4=first_reg_period, INDEX(Inputs!$J$94:$J$121,MATCH(BS633,Inputs!$C$94:$C$121,0)),0)</f>
        <v>0</v>
      </c>
      <c r="CA643" s="31">
        <f>IF(CA$4=first_reg_period, INDEX(Inputs!$J$94:$J$121,MATCH(BT633,Inputs!$C$94:$C$121,0)),0)</f>
        <v>0</v>
      </c>
      <c r="CB643" s="31">
        <f>IF(CB$4=first_reg_period, INDEX(Inputs!$J$94:$J$121,MATCH(BU633,Inputs!$C$94:$C$121,0)),0)</f>
        <v>0</v>
      </c>
      <c r="CC643" s="31">
        <f>IF(CC$4=first_reg_period, INDEX(Inputs!$J$94:$J$121,MATCH(BV633,Inputs!$C$94:$C$121,0)),0)</f>
        <v>0</v>
      </c>
      <c r="CD643" s="31">
        <f>IF(CD$4=first_reg_period, INDEX(Inputs!$J$94:$J$121,MATCH(BW633,Inputs!$C$94:$C$121,0)),0)</f>
        <v>0</v>
      </c>
      <c r="CE643" s="31">
        <f>IF(CE$4=first_reg_period, INDEX(Inputs!$J$94:$J$121,MATCH(BX633,Inputs!$C$94:$C$121,0)),0)</f>
        <v>0</v>
      </c>
      <c r="CF643" s="31">
        <f>IF(CF$4=first_reg_period, INDEX(Inputs!$J$94:$J$121,MATCH(BY633,Inputs!$C$94:$C$121,0)),0)</f>
        <v>0</v>
      </c>
    </row>
    <row r="644" spans="1:2018" s="153" customFormat="1" ht="12.75" customHeight="1">
      <c r="C644" s="164"/>
      <c r="D644" s="155" t="s">
        <v>205</v>
      </c>
      <c r="E644" s="155"/>
      <c r="I644" s="31">
        <f>IF(I$4=first_reg_period, INDEX(Inputs!$K$94:$K$121,MATCH(B633,Inputs!$C$94:$C$121,0)),0)</f>
        <v>43.649153029291732</v>
      </c>
      <c r="J644" s="31">
        <f>IF(J$4=first_reg_period, INDEX(Inputs!$K$94:$K$121,MATCH(C633,Inputs!$C$94:$C$121,0)),0)</f>
        <v>0</v>
      </c>
      <c r="K644" s="31">
        <f>IF(K$4=first_reg_period, INDEX(Inputs!$K$94:$K$121,MATCH(D633,Inputs!$C$94:$C$121,0)),0)</f>
        <v>0</v>
      </c>
      <c r="L644" s="31">
        <f>IF(L$4=first_reg_period, INDEX(Inputs!$K$94:$K$121,MATCH(E633,Inputs!$C$94:$C$121,0)),0)</f>
        <v>0</v>
      </c>
      <c r="M644" s="31">
        <f>IF(M$4=first_reg_period, INDEX(Inputs!$K$94:$K$121,MATCH(F633,Inputs!$C$94:$C$121,0)),0)</f>
        <v>0</v>
      </c>
      <c r="N644" s="31">
        <f>IF(N$4=first_reg_period, INDEX(Inputs!$K$94:$K$121,MATCH(G633,Inputs!$C$94:$C$121,0)),0)</f>
        <v>0</v>
      </c>
      <c r="O644" s="31">
        <f>IF(O$4=first_reg_period, INDEX(Inputs!$K$94:$K$121,MATCH(H633,Inputs!$C$94:$C$121,0)),0)</f>
        <v>0</v>
      </c>
      <c r="P644" s="31">
        <f>IF(P$4=first_reg_period, INDEX(Inputs!$K$94:$K$121,MATCH(I633,Inputs!$C$94:$C$121,0)),0)</f>
        <v>0</v>
      </c>
      <c r="Q644" s="31">
        <f>IF(Q$4=first_reg_period, INDEX(Inputs!$K$94:$K$121,MATCH(J633,Inputs!$C$94:$C$121,0)),0)</f>
        <v>0</v>
      </c>
      <c r="R644" s="31">
        <f>IF(R$4=first_reg_period, INDEX(Inputs!$K$94:$K$121,MATCH(K633,Inputs!$C$94:$C$121,0)),0)</f>
        <v>0</v>
      </c>
      <c r="S644" s="31">
        <f>IF(S$4=first_reg_period, INDEX(Inputs!$K$94:$K$121,MATCH(L633,Inputs!$C$94:$C$121,0)),0)</f>
        <v>0</v>
      </c>
      <c r="T644" s="31">
        <f>IF(T$4=first_reg_period, INDEX(Inputs!$K$94:$K$121,MATCH(M633,Inputs!$C$94:$C$121,0)),0)</f>
        <v>0</v>
      </c>
      <c r="U644" s="31">
        <f>IF(U$4=first_reg_period, INDEX(Inputs!$K$94:$K$121,MATCH(N633,Inputs!$C$94:$C$121,0)),0)</f>
        <v>0</v>
      </c>
      <c r="V644" s="31">
        <f>IF(V$4=first_reg_period, INDEX(Inputs!$K$94:$K$121,MATCH(O633,Inputs!$C$94:$C$121,0)),0)</f>
        <v>0</v>
      </c>
      <c r="W644" s="31">
        <f>IF(W$4=first_reg_period, INDEX(Inputs!$K$94:$K$121,MATCH(P633,Inputs!$C$94:$C$121,0)),0)</f>
        <v>0</v>
      </c>
      <c r="X644" s="31">
        <f>IF(X$4=first_reg_period, INDEX(Inputs!$K$94:$K$121,MATCH(Q633,Inputs!$C$94:$C$121,0)),0)</f>
        <v>0</v>
      </c>
      <c r="Y644" s="31">
        <f>IF(Y$4=first_reg_period, INDEX(Inputs!$K$94:$K$121,MATCH(R633,Inputs!$C$94:$C$121,0)),0)</f>
        <v>0</v>
      </c>
      <c r="Z644" s="31">
        <f>IF(Z$4=first_reg_period, INDEX(Inputs!$K$94:$K$121,MATCH(S633,Inputs!$C$94:$C$121,0)),0)</f>
        <v>0</v>
      </c>
      <c r="AA644" s="31">
        <f>IF(AA$4=first_reg_period, INDEX(Inputs!$K$94:$K$121,MATCH(T633,Inputs!$C$94:$C$121,0)),0)</f>
        <v>0</v>
      </c>
      <c r="AB644" s="31">
        <f>IF(AB$4=first_reg_period, INDEX(Inputs!$K$94:$K$121,MATCH(U633,Inputs!$C$94:$C$121,0)),0)</f>
        <v>0</v>
      </c>
      <c r="AC644" s="31">
        <f>IF(AC$4=first_reg_period, INDEX(Inputs!$K$94:$K$121,MATCH(V633,Inputs!$C$94:$C$121,0)),0)</f>
        <v>0</v>
      </c>
      <c r="AD644" s="31">
        <f>IF(AD$4=first_reg_period, INDEX(Inputs!$K$94:$K$121,MATCH(W633,Inputs!$C$94:$C$121,0)),0)</f>
        <v>0</v>
      </c>
      <c r="AE644" s="31">
        <f>IF(AE$4=first_reg_period, INDEX(Inputs!$K$94:$K$121,MATCH(X633,Inputs!$C$94:$C$121,0)),0)</f>
        <v>0</v>
      </c>
      <c r="AF644" s="31">
        <f>IF(AF$4=first_reg_period, INDEX(Inputs!$K$94:$K$121,MATCH(Y633,Inputs!$C$94:$C$121,0)),0)</f>
        <v>0</v>
      </c>
      <c r="AG644" s="31">
        <f>IF(AG$4=first_reg_period, INDEX(Inputs!$K$94:$K$121,MATCH(Z633,Inputs!$C$94:$C$121,0)),0)</f>
        <v>0</v>
      </c>
      <c r="AH644" s="31">
        <f>IF(AH$4=first_reg_period, INDEX(Inputs!$K$94:$K$121,MATCH(AA633,Inputs!$C$94:$C$121,0)),0)</f>
        <v>0</v>
      </c>
      <c r="AI644" s="31">
        <f>IF(AI$4=first_reg_period, INDEX(Inputs!$K$94:$K$121,MATCH(AB633,Inputs!$C$94:$C$121,0)),0)</f>
        <v>0</v>
      </c>
      <c r="AJ644" s="31">
        <f>IF(AJ$4=first_reg_period, INDEX(Inputs!$K$94:$K$121,MATCH(AC633,Inputs!$C$94:$C$121,0)),0)</f>
        <v>0</v>
      </c>
      <c r="AK644" s="31">
        <f>IF(AK$4=first_reg_period, INDEX(Inputs!$K$94:$K$121,MATCH(AD633,Inputs!$C$94:$C$121,0)),0)</f>
        <v>0</v>
      </c>
      <c r="AL644" s="31">
        <f>IF(AL$4=first_reg_period, INDEX(Inputs!$K$94:$K$121,MATCH(AE633,Inputs!$C$94:$C$121,0)),0)</f>
        <v>0</v>
      </c>
      <c r="AM644" s="31">
        <f>IF(AM$4=first_reg_period, INDEX(Inputs!$K$94:$K$121,MATCH(AF633,Inputs!$C$94:$C$121,0)),0)</f>
        <v>0</v>
      </c>
      <c r="AN644" s="31">
        <f>IF(AN$4=first_reg_period, INDEX(Inputs!$K$94:$K$121,MATCH(AG633,Inputs!$C$94:$C$121,0)),0)</f>
        <v>0</v>
      </c>
      <c r="AO644" s="31">
        <f>IF(AO$4=first_reg_period, INDEX(Inputs!$K$94:$K$121,MATCH(AH633,Inputs!$C$94:$C$121,0)),0)</f>
        <v>0</v>
      </c>
      <c r="AP644" s="31">
        <f>IF(AP$4=first_reg_period, INDEX(Inputs!$K$94:$K$121,MATCH(AI633,Inputs!$C$94:$C$121,0)),0)</f>
        <v>0</v>
      </c>
      <c r="AQ644" s="31">
        <f>IF(AQ$4=first_reg_period, INDEX(Inputs!$K$94:$K$121,MATCH(AJ633,Inputs!$C$94:$C$121,0)),0)</f>
        <v>0</v>
      </c>
      <c r="AR644" s="31">
        <f>IF(AR$4=first_reg_period, INDEX(Inputs!$K$94:$K$121,MATCH(AK633,Inputs!$C$94:$C$121,0)),0)</f>
        <v>0</v>
      </c>
      <c r="AS644" s="31">
        <f>IF(AS$4=first_reg_period, INDEX(Inputs!$K$94:$K$121,MATCH(AL633,Inputs!$C$94:$C$121,0)),0)</f>
        <v>0</v>
      </c>
      <c r="AT644" s="31">
        <f>IF(AT$4=first_reg_period, INDEX(Inputs!$K$94:$K$121,MATCH(AM633,Inputs!$C$94:$C$121,0)),0)</f>
        <v>0</v>
      </c>
      <c r="AU644" s="31">
        <f>IF(AU$4=first_reg_period, INDEX(Inputs!$K$94:$K$121,MATCH(AN633,Inputs!$C$94:$C$121,0)),0)</f>
        <v>0</v>
      </c>
      <c r="AV644" s="31">
        <f>IF(AV$4=first_reg_period, INDEX(Inputs!$K$94:$K$121,MATCH(AO633,Inputs!$C$94:$C$121,0)),0)</f>
        <v>0</v>
      </c>
      <c r="AW644" s="31">
        <f>IF(AW$4=first_reg_period, INDEX(Inputs!$K$94:$K$121,MATCH(AP633,Inputs!$C$94:$C$121,0)),0)</f>
        <v>0</v>
      </c>
      <c r="AX644" s="31">
        <f>IF(AX$4=first_reg_period, INDEX(Inputs!$K$94:$K$121,MATCH(AQ633,Inputs!$C$94:$C$121,0)),0)</f>
        <v>0</v>
      </c>
      <c r="AY644" s="31">
        <f>IF(AY$4=first_reg_period, INDEX(Inputs!$K$94:$K$121,MATCH(AR633,Inputs!$C$94:$C$121,0)),0)</f>
        <v>0</v>
      </c>
      <c r="AZ644" s="31">
        <f>IF(AZ$4=first_reg_period, INDEX(Inputs!$K$94:$K$121,MATCH(AS633,Inputs!$C$94:$C$121,0)),0)</f>
        <v>0</v>
      </c>
      <c r="BA644" s="31">
        <f>IF(BA$4=first_reg_period, INDEX(Inputs!$K$94:$K$121,MATCH(AT633,Inputs!$C$94:$C$121,0)),0)</f>
        <v>0</v>
      </c>
      <c r="BB644" s="31">
        <f>IF(BB$4=first_reg_period, INDEX(Inputs!$K$94:$K$121,MATCH(AU633,Inputs!$C$94:$C$121,0)),0)</f>
        <v>0</v>
      </c>
      <c r="BC644" s="31">
        <f>IF(BC$4=first_reg_period, INDEX(Inputs!$K$94:$K$121,MATCH(AV633,Inputs!$C$94:$C$121,0)),0)</f>
        <v>0</v>
      </c>
      <c r="BD644" s="31">
        <f>IF(BD$4=first_reg_period, INDEX(Inputs!$K$94:$K$121,MATCH(AW633,Inputs!$C$94:$C$121,0)),0)</f>
        <v>0</v>
      </c>
      <c r="BE644" s="31">
        <f>IF(BE$4=first_reg_period, INDEX(Inputs!$K$94:$K$121,MATCH(AX633,Inputs!$C$94:$C$121,0)),0)</f>
        <v>0</v>
      </c>
      <c r="BF644" s="31">
        <f>IF(BF$4=first_reg_period, INDEX(Inputs!$K$94:$K$121,MATCH(AY633,Inputs!$C$94:$C$121,0)),0)</f>
        <v>0</v>
      </c>
      <c r="BG644" s="31">
        <f>IF(BG$4=first_reg_period, INDEX(Inputs!$K$94:$K$121,MATCH(AZ633,Inputs!$C$94:$C$121,0)),0)</f>
        <v>0</v>
      </c>
      <c r="BH644" s="31">
        <f>IF(BH$4=first_reg_period, INDEX(Inputs!$K$94:$K$121,MATCH(BA633,Inputs!$C$94:$C$121,0)),0)</f>
        <v>0</v>
      </c>
      <c r="BI644" s="31">
        <f>IF(BI$4=first_reg_period, INDEX(Inputs!$K$94:$K$121,MATCH(BB633,Inputs!$C$94:$C$121,0)),0)</f>
        <v>0</v>
      </c>
      <c r="BJ644" s="31">
        <f>IF(BJ$4=first_reg_period, INDEX(Inputs!$K$94:$K$121,MATCH(BC633,Inputs!$C$94:$C$121,0)),0)</f>
        <v>0</v>
      </c>
      <c r="BK644" s="31">
        <f>IF(BK$4=first_reg_period, INDEX(Inputs!$K$94:$K$121,MATCH(BD633,Inputs!$C$94:$C$121,0)),0)</f>
        <v>0</v>
      </c>
      <c r="BL644" s="31">
        <f>IF(BL$4=first_reg_period, INDEX(Inputs!$K$94:$K$121,MATCH(BE633,Inputs!$C$94:$C$121,0)),0)</f>
        <v>0</v>
      </c>
      <c r="BM644" s="31">
        <f>IF(BM$4=first_reg_period, INDEX(Inputs!$K$94:$K$121,MATCH(BF633,Inputs!$C$94:$C$121,0)),0)</f>
        <v>0</v>
      </c>
      <c r="BN644" s="31">
        <f>IF(BN$4=first_reg_period, INDEX(Inputs!$K$94:$K$121,MATCH(BG633,Inputs!$C$94:$C$121,0)),0)</f>
        <v>0</v>
      </c>
      <c r="BO644" s="31">
        <f>IF(BO$4=first_reg_period, INDEX(Inputs!$K$94:$K$121,MATCH(BH633,Inputs!$C$94:$C$121,0)),0)</f>
        <v>0</v>
      </c>
      <c r="BP644" s="31">
        <f>IF(BP$4=first_reg_period, INDEX(Inputs!$K$94:$K$121,MATCH(BI633,Inputs!$C$94:$C$121,0)),0)</f>
        <v>0</v>
      </c>
      <c r="BQ644" s="31">
        <f>IF(BQ$4=first_reg_period, INDEX(Inputs!$K$94:$K$121,MATCH(BJ633,Inputs!$C$94:$C$121,0)),0)</f>
        <v>0</v>
      </c>
      <c r="BR644" s="31">
        <f>IF(BR$4=first_reg_period, INDEX(Inputs!$K$94:$K$121,MATCH(BK633,Inputs!$C$94:$C$121,0)),0)</f>
        <v>0</v>
      </c>
      <c r="BS644" s="31">
        <f>IF(BS$4=first_reg_period, INDEX(Inputs!$K$94:$K$121,MATCH(BL633,Inputs!$C$94:$C$121,0)),0)</f>
        <v>0</v>
      </c>
      <c r="BT644" s="31">
        <f>IF(BT$4=first_reg_period, INDEX(Inputs!$K$94:$K$121,MATCH(BM633,Inputs!$C$94:$C$121,0)),0)</f>
        <v>0</v>
      </c>
      <c r="BU644" s="31">
        <f>IF(BU$4=first_reg_period, INDEX(Inputs!$K$94:$K$121,MATCH(BN633,Inputs!$C$94:$C$121,0)),0)</f>
        <v>0</v>
      </c>
      <c r="BV644" s="31">
        <f>IF(BV$4=first_reg_period, INDEX(Inputs!$K$94:$K$121,MATCH(BO633,Inputs!$C$94:$C$121,0)),0)</f>
        <v>0</v>
      </c>
      <c r="BW644" s="31">
        <f>IF(BW$4=first_reg_period, INDEX(Inputs!$K$94:$K$121,MATCH(BP633,Inputs!$C$94:$C$121,0)),0)</f>
        <v>0</v>
      </c>
      <c r="BX644" s="31">
        <f>IF(BX$4=first_reg_period, INDEX(Inputs!$K$94:$K$121,MATCH(BQ633,Inputs!$C$94:$C$121,0)),0)</f>
        <v>0</v>
      </c>
      <c r="BY644" s="31">
        <f>IF(BY$4=first_reg_period, INDEX(Inputs!$K$94:$K$121,MATCH(BR633,Inputs!$C$94:$C$121,0)),0)</f>
        <v>0</v>
      </c>
      <c r="BZ644" s="31">
        <f>IF(BZ$4=first_reg_period, INDEX(Inputs!$K$94:$K$121,MATCH(BS633,Inputs!$C$94:$C$121,0)),0)</f>
        <v>0</v>
      </c>
      <c r="CA644" s="31">
        <f>IF(CA$4=first_reg_period, INDEX(Inputs!$K$94:$K$121,MATCH(BT633,Inputs!$C$94:$C$121,0)),0)</f>
        <v>0</v>
      </c>
      <c r="CB644" s="31">
        <f>IF(CB$4=first_reg_period, INDEX(Inputs!$K$94:$K$121,MATCH(BU633,Inputs!$C$94:$C$121,0)),0)</f>
        <v>0</v>
      </c>
      <c r="CC644" s="31">
        <f>IF(CC$4=first_reg_period, INDEX(Inputs!$K$94:$K$121,MATCH(BV633,Inputs!$C$94:$C$121,0)),0)</f>
        <v>0</v>
      </c>
      <c r="CD644" s="31">
        <f>IF(CD$4=first_reg_period, INDEX(Inputs!$K$94:$K$121,MATCH(BW633,Inputs!$C$94:$C$121,0)),0)</f>
        <v>0</v>
      </c>
      <c r="CE644" s="31">
        <f>IF(CE$4=first_reg_period, INDEX(Inputs!$K$94:$K$121,MATCH(BX633,Inputs!$C$94:$C$121,0)),0)</f>
        <v>0</v>
      </c>
      <c r="CF644" s="31">
        <f>IF(CF$4=first_reg_period, INDEX(Inputs!$K$94:$K$121,MATCH(BY633,Inputs!$C$94:$C$121,0)),0)</f>
        <v>0</v>
      </c>
    </row>
    <row r="645" spans="1:2018" s="97" customFormat="1" ht="12.75" customHeight="1">
      <c r="C645" s="176"/>
      <c r="D645" s="176" t="s">
        <v>230</v>
      </c>
      <c r="E645" s="176" t="s">
        <v>185</v>
      </c>
      <c r="I645" s="99"/>
      <c r="J645" s="269">
        <f>IF(J$4=second_reg_period, INDEX(Inputs!$P$292:$P$320,MATCH($B633,Inputs!$C$292:$C$320,0)),0)/conv_2020_2015</f>
        <v>0</v>
      </c>
      <c r="K645" s="269">
        <f>IF(K$4=second_reg_period, INDEX(Inputs!$P$292:$P$320,MATCH($B633,Inputs!$C$292:$C$320,0)),0)/conv_2020_2015</f>
        <v>0</v>
      </c>
      <c r="L645" s="269">
        <f>IF(L$4=second_reg_period, INDEX(Inputs!$P$292:$P$320,MATCH($B633,Inputs!$C$292:$C$320,0)),0)/conv_2020_2015</f>
        <v>0</v>
      </c>
      <c r="M645" s="269">
        <f>IF(M$4=second_reg_period, INDEX(Inputs!$P$292:$P$320,MATCH($B633,Inputs!$C$292:$C$320,0)),0)/conv_2020_2015</f>
        <v>0</v>
      </c>
      <c r="N645" s="269">
        <f>IF(N$4=second_reg_period, INDEX(Inputs!$P$292:$P$320,MATCH($B633,Inputs!$C$292:$C$320,0)),0)/conv_2020_2015</f>
        <v>0</v>
      </c>
      <c r="O645" s="100">
        <f>IF(O$4=second_reg_period, INDEX(Inputs!$P$292:$P$320,MATCH($B633,Inputs!$C$292:$C$320,0)),0)/conv_2020_2015</f>
        <v>0</v>
      </c>
      <c r="P645" s="100">
        <f>IF(P$4=second_reg_period, INDEX(Inputs!$P$292:$P$320,MATCH($B633,Inputs!$C$292:$C$320,0)),0)/conv_2020_2015</f>
        <v>0</v>
      </c>
      <c r="Q645" s="100">
        <f>IF(Q$4=second_reg_period, INDEX(Inputs!$P$292:$P$320,MATCH($B633,Inputs!$C$292:$C$320,0)),0)/conv_2020_2015</f>
        <v>0</v>
      </c>
      <c r="R645" s="100">
        <f>IF(R$4=second_reg_period, INDEX(Inputs!$P$292:$P$320,MATCH($B633,Inputs!$C$292:$C$320,0)),0)/conv_2020_2015</f>
        <v>0</v>
      </c>
      <c r="S645" s="100">
        <f>IF(S$4=second_reg_period, INDEX(Inputs!$P$292:$P$320,MATCH($B633,Inputs!$C$292:$C$320,0)),0)/conv_2020_2015</f>
        <v>0</v>
      </c>
      <c r="T645" s="100">
        <f>IF(T$4=second_reg_period, INDEX(Inputs!$P$292:$P$320,MATCH($B633,Inputs!$C$292:$C$320,0)),0)/conv_2020_2015</f>
        <v>0</v>
      </c>
      <c r="U645" s="100">
        <f>IF(U$4=second_reg_period, INDEX(Inputs!$P$292:$P$320,MATCH($B633,Inputs!$C$292:$C$320,0)),0)/conv_2020_2015</f>
        <v>0</v>
      </c>
      <c r="V645" s="100">
        <f>IF(V$4=second_reg_period, INDEX(Inputs!$P$292:$P$320,MATCH($B633,Inputs!$C$292:$C$320,0)),0)/conv_2020_2015</f>
        <v>0</v>
      </c>
      <c r="W645" s="100">
        <f>IF(W$4=second_reg_period, INDEX(Inputs!$P$292:$P$320,MATCH($B633,Inputs!$C$292:$C$320,0)),0)/conv_2020_2015</f>
        <v>0</v>
      </c>
      <c r="X645" s="100">
        <f>IF(X$4=second_reg_period, INDEX(Inputs!$P$292:$P$320,MATCH($B633,Inputs!$C$292:$C$320,0)),0)/conv_2020_2015</f>
        <v>0</v>
      </c>
      <c r="Y645" s="100">
        <f>IF(Y$4=second_reg_period, INDEX(Inputs!$P$292:$P$320,MATCH($B633,Inputs!$C$292:$C$320,0)),0)/conv_2020_2015</f>
        <v>0</v>
      </c>
      <c r="Z645" s="100">
        <f>IF(Z$4=second_reg_period, INDEX(Inputs!$P$292:$P$320,MATCH($B633,Inputs!$C$292:$C$320,0)),0)/conv_2020_2015</f>
        <v>0</v>
      </c>
      <c r="AA645" s="100">
        <f>IF(AA$4=second_reg_period, INDEX(Inputs!$P$292:$P$320,MATCH($B633,Inputs!$C$292:$C$320,0)),0)/conv_2020_2015</f>
        <v>0</v>
      </c>
      <c r="AB645" s="100">
        <f>IF(AB$4=second_reg_period, INDEX(Inputs!$P$292:$P$320,MATCH($B633,Inputs!$C$292:$C$320,0)),0)/conv_2020_2015</f>
        <v>0</v>
      </c>
      <c r="AC645" s="100">
        <f>IF(AC$4=second_reg_period, INDEX(Inputs!$P$292:$P$320,MATCH($B633,Inputs!$C$292:$C$320,0)),0)/conv_2020_2015</f>
        <v>0</v>
      </c>
      <c r="AD645" s="100">
        <f>IF(AD$4=second_reg_period, INDEX(Inputs!$P$292:$P$320,MATCH($B633,Inputs!$C$292:$C$320,0)),0)/conv_2020_2015</f>
        <v>0</v>
      </c>
      <c r="AE645" s="100">
        <f>IF(AE$4=second_reg_period, INDEX(Inputs!$P$292:$P$320,MATCH($B633,Inputs!$C$292:$C$320,0)),0)/conv_2020_2015</f>
        <v>0</v>
      </c>
      <c r="AF645" s="100">
        <f>IF(AF$4=second_reg_period, INDEX(Inputs!$P$292:$P$320,MATCH($B633,Inputs!$C$292:$C$320,0)),0)/conv_2020_2015</f>
        <v>0</v>
      </c>
      <c r="AG645" s="100">
        <f>IF(AG$4=second_reg_period, INDEX(Inputs!$P$292:$P$320,MATCH($B633,Inputs!$C$292:$C$320,0)),0)/conv_2020_2015</f>
        <v>0</v>
      </c>
      <c r="AH645" s="100">
        <f>IF(AH$4=second_reg_period, INDEX(Inputs!$P$292:$P$320,MATCH($B633,Inputs!$C$292:$C$320,0)),0)/conv_2020_2015</f>
        <v>0</v>
      </c>
      <c r="AI645" s="100">
        <f>IF(AI$4=second_reg_period, INDEX(Inputs!$P$292:$P$320,MATCH($B633,Inputs!$C$292:$C$320,0)),0)/conv_2020_2015</f>
        <v>0</v>
      </c>
      <c r="AJ645" s="100">
        <f>IF(AJ$4=second_reg_period, INDEX(Inputs!$P$292:$P$320,MATCH($B633,Inputs!$C$292:$C$320,0)),0)/conv_2020_2015</f>
        <v>0</v>
      </c>
      <c r="AK645" s="100">
        <f>IF(AK$4=second_reg_period, INDEX(Inputs!$P$292:$P$320,MATCH($B633,Inputs!$C$292:$C$320,0)),0)/conv_2020_2015</f>
        <v>0</v>
      </c>
      <c r="AL645" s="100">
        <f>IF(AL$4=second_reg_period, INDEX(Inputs!$P$292:$P$320,MATCH($B633,Inputs!$C$292:$C$320,0)),0)/conv_2020_2015</f>
        <v>0</v>
      </c>
      <c r="AM645" s="100">
        <f>IF(AM$4=second_reg_period, INDEX(Inputs!$P$292:$P$320,MATCH($B633,Inputs!$C$292:$C$320,0)),0)/conv_2020_2015</f>
        <v>0</v>
      </c>
      <c r="AN645" s="100">
        <f>IF(AN$4=second_reg_period, INDEX(Inputs!$P$292:$P$320,MATCH($B633,Inputs!$C$292:$C$320,0)),0)/conv_2020_2015</f>
        <v>0</v>
      </c>
      <c r="AO645" s="100">
        <f>IF(AO$4=second_reg_period, INDEX(Inputs!$P$292:$P$320,MATCH($B633,Inputs!$C$292:$C$320,0)),0)/conv_2020_2015</f>
        <v>0</v>
      </c>
      <c r="AP645" s="100">
        <f>IF(AP$4=second_reg_period, INDEX(Inputs!$P$292:$P$320,MATCH($B633,Inputs!$C$292:$C$320,0)),0)/conv_2020_2015</f>
        <v>0</v>
      </c>
      <c r="AQ645" s="100">
        <f>IF(AQ$4=second_reg_period, INDEX(Inputs!$P$292:$P$320,MATCH($B633,Inputs!$C$292:$C$320,0)),0)/conv_2020_2015</f>
        <v>0</v>
      </c>
      <c r="AR645" s="100">
        <f>IF(AR$4=second_reg_period, INDEX(Inputs!$P$292:$P$320,MATCH($B633,Inputs!$C$292:$C$320,0)),0)/conv_2020_2015</f>
        <v>0</v>
      </c>
      <c r="AS645" s="100">
        <f>IF(AS$4=second_reg_period, INDEX(Inputs!$P$292:$P$320,MATCH($B633,Inputs!$C$292:$C$320,0)),0)/conv_2020_2015</f>
        <v>0</v>
      </c>
      <c r="AT645" s="100">
        <f>IF(AT$4=second_reg_period, INDEX(Inputs!$P$292:$P$320,MATCH($B633,Inputs!$C$292:$C$320,0)),0)/conv_2020_2015</f>
        <v>0</v>
      </c>
      <c r="AU645" s="100">
        <f>IF(AU$4=second_reg_period, INDEX(Inputs!$P$292:$P$320,MATCH($B633,Inputs!$C$292:$C$320,0)),0)/conv_2020_2015</f>
        <v>0</v>
      </c>
      <c r="AV645" s="100">
        <f>IF(AV$4=second_reg_period, INDEX(Inputs!$P$292:$P$320,MATCH($B633,Inputs!$C$292:$C$320,0)),0)/conv_2020_2015</f>
        <v>0</v>
      </c>
      <c r="AW645" s="100">
        <f>IF(AW$4=second_reg_period, INDEX(Inputs!$P$292:$P$320,MATCH($B633,Inputs!$C$292:$C$320,0)),0)/conv_2020_2015</f>
        <v>0</v>
      </c>
      <c r="AX645" s="100">
        <f>IF(AX$4=second_reg_period, INDEX(Inputs!$P$292:$P$320,MATCH($B633,Inputs!$C$292:$C$320,0)),0)/conv_2020_2015</f>
        <v>0</v>
      </c>
      <c r="AY645" s="100">
        <f>IF(AY$4=second_reg_period, INDEX(Inputs!$P$292:$P$320,MATCH($B633,Inputs!$C$292:$C$320,0)),0)/conv_2020_2015</f>
        <v>0</v>
      </c>
      <c r="AZ645" s="100">
        <f>IF(AZ$4=second_reg_period, INDEX(Inputs!$P$292:$P$320,MATCH($B633,Inputs!$C$292:$C$320,0)),0)/conv_2020_2015</f>
        <v>0</v>
      </c>
      <c r="BA645" s="100">
        <f>IF(BA$4=second_reg_period, INDEX(Inputs!$P$292:$P$320,MATCH($B633,Inputs!$C$292:$C$320,0)),0)/conv_2020_2015</f>
        <v>0</v>
      </c>
      <c r="BB645" s="100">
        <f>IF(BB$4=second_reg_period, INDEX(Inputs!$P$292:$P$320,MATCH($B633,Inputs!$C$292:$C$320,0)),0)/conv_2020_2015</f>
        <v>0</v>
      </c>
      <c r="BC645" s="100">
        <f>IF(BC$4=second_reg_period, INDEX(Inputs!$P$292:$P$320,MATCH($B633,Inputs!$C$292:$C$320,0)),0)/conv_2020_2015</f>
        <v>0</v>
      </c>
      <c r="BD645" s="100">
        <f>IF(BD$4=second_reg_period, INDEX(Inputs!$P$292:$P$320,MATCH($B633,Inputs!$C$292:$C$320,0)),0)/conv_2020_2015</f>
        <v>0</v>
      </c>
      <c r="BE645" s="100">
        <f>IF(BE$4=second_reg_period, INDEX(Inputs!$P$292:$P$320,MATCH($B633,Inputs!$C$292:$C$320,0)),0)/conv_2020_2015</f>
        <v>0</v>
      </c>
      <c r="BF645" s="100">
        <f>IF(BF$4=second_reg_period, INDEX(Inputs!$P$292:$P$320,MATCH($B633,Inputs!$C$292:$C$320,0)),0)/conv_2020_2015</f>
        <v>0</v>
      </c>
      <c r="BG645" s="100">
        <f>IF(BG$4=second_reg_period, INDEX(Inputs!$P$292:$P$320,MATCH($B633,Inputs!$C$292:$C$320,0)),0)/conv_2020_2015</f>
        <v>0</v>
      </c>
      <c r="BH645" s="100">
        <f>IF(BH$4=second_reg_period, INDEX(Inputs!$P$292:$P$320,MATCH($B633,Inputs!$C$292:$C$320,0)),0)/conv_2020_2015</f>
        <v>0</v>
      </c>
      <c r="BI645" s="100">
        <f>IF(BI$4=second_reg_period, INDEX(Inputs!$P$292:$P$320,MATCH($B633,Inputs!$C$292:$C$320,0)),0)/conv_2020_2015</f>
        <v>0</v>
      </c>
      <c r="BJ645" s="100">
        <f>IF(BJ$4=second_reg_period, INDEX(Inputs!$P$292:$P$320,MATCH($B633,Inputs!$C$292:$C$320,0)),0)/conv_2020_2015</f>
        <v>0</v>
      </c>
      <c r="BK645" s="100">
        <f>IF(BK$4=second_reg_period, INDEX(Inputs!$P$292:$P$320,MATCH($B633,Inputs!$C$292:$C$320,0)),0)/conv_2020_2015</f>
        <v>0</v>
      </c>
      <c r="BL645" s="100">
        <f>IF(BL$4=second_reg_period, INDEX(Inputs!$P$292:$P$320,MATCH($B633,Inputs!$C$292:$C$320,0)),0)/conv_2020_2015</f>
        <v>0</v>
      </c>
      <c r="BM645" s="100">
        <f>IF(BM$4=second_reg_period, INDEX(Inputs!$P$292:$P$320,MATCH($B633,Inputs!$C$292:$C$320,0)),0)/conv_2020_2015</f>
        <v>0</v>
      </c>
      <c r="BN645" s="100">
        <f>IF(BN$4=second_reg_period, INDEX(Inputs!$P$292:$P$320,MATCH($B633,Inputs!$C$292:$C$320,0)),0)/conv_2020_2015</f>
        <v>0</v>
      </c>
      <c r="BO645" s="100">
        <f>IF(BO$4=second_reg_period, INDEX(Inputs!$P$292:$P$320,MATCH($B633,Inputs!$C$292:$C$320,0)),0)/conv_2020_2015</f>
        <v>0</v>
      </c>
      <c r="BP645" s="100">
        <f>IF(BP$4=second_reg_period, INDEX(Inputs!$P$292:$P$320,MATCH($B633,Inputs!$C$292:$C$320,0)),0)/conv_2020_2015</f>
        <v>0</v>
      </c>
      <c r="BQ645" s="100">
        <f>IF(BQ$4=second_reg_period, INDEX(Inputs!$P$292:$P$320,MATCH($B633,Inputs!$C$292:$C$320,0)),0)/conv_2020_2015</f>
        <v>0</v>
      </c>
      <c r="BR645" s="100">
        <f>IF(BR$4=second_reg_period, INDEX(Inputs!$P$292:$P$320,MATCH($B633,Inputs!$C$292:$C$320,0)),0)/conv_2020_2015</f>
        <v>0</v>
      </c>
      <c r="BS645" s="100">
        <f>IF(BS$4=second_reg_period, INDEX(Inputs!$P$292:$P$320,MATCH($B633,Inputs!$C$292:$C$320,0)),0)/conv_2020_2015</f>
        <v>0</v>
      </c>
      <c r="BT645" s="100">
        <f>IF(BT$4=second_reg_period, INDEX(Inputs!$P$292:$P$320,MATCH($B633,Inputs!$C$292:$C$320,0)),0)/conv_2020_2015</f>
        <v>0</v>
      </c>
      <c r="BU645" s="100">
        <f>IF(BU$4=second_reg_period, INDEX(Inputs!$P$292:$P$320,MATCH($B633,Inputs!$C$292:$C$320,0)),0)/conv_2020_2015</f>
        <v>0</v>
      </c>
      <c r="BV645" s="100">
        <f>IF(BV$4=second_reg_period, INDEX(Inputs!$P$292:$P$320,MATCH($B633,Inputs!$C$292:$C$320,0)),0)/conv_2020_2015</f>
        <v>0</v>
      </c>
      <c r="BW645" s="100">
        <f>IF(BW$4=second_reg_period, INDEX(Inputs!$P$292:$P$320,MATCH($B633,Inputs!$C$292:$C$320,0)),0)/conv_2020_2015</f>
        <v>0</v>
      </c>
      <c r="BX645" s="100">
        <f>IF(BX$4=second_reg_period, INDEX(Inputs!$P$292:$P$320,MATCH($B633,Inputs!$C$292:$C$320,0)),0)/conv_2020_2015</f>
        <v>0</v>
      </c>
      <c r="BY645" s="100">
        <f>IF(BY$4=second_reg_period, INDEX(Inputs!$P$292:$P$320,MATCH($B633,Inputs!$C$292:$C$320,0)),0)/conv_2020_2015</f>
        <v>0</v>
      </c>
      <c r="BZ645" s="100">
        <f>IF(BZ$4=second_reg_period, INDEX(Inputs!$P$292:$P$320,MATCH($B633,Inputs!$C$292:$C$320,0)),0)/conv_2020_2015</f>
        <v>0</v>
      </c>
      <c r="CA645" s="100">
        <f>IF(CA$4=second_reg_period, INDEX(Inputs!$P$292:$P$320,MATCH($B633,Inputs!$C$292:$C$320,0)),0)/conv_2020_2015</f>
        <v>0</v>
      </c>
      <c r="CB645" s="100">
        <f>IF(CB$4=second_reg_period, INDEX(Inputs!$P$292:$P$320,MATCH($B633,Inputs!$C$292:$C$320,0)),0)/conv_2020_2015</f>
        <v>0</v>
      </c>
      <c r="CC645" s="100">
        <f>IF(CC$4=second_reg_period, INDEX(Inputs!$P$292:$P$320,MATCH($B633,Inputs!$C$292:$C$320,0)),0)/conv_2020_2015</f>
        <v>0</v>
      </c>
      <c r="CD645" s="100">
        <f>IF(CD$4=second_reg_period, INDEX(Inputs!$P$292:$P$320,MATCH($B633,Inputs!$C$292:$C$320,0)),0)/conv_2020_2015</f>
        <v>0</v>
      </c>
      <c r="CE645" s="100">
        <f>IF(CE$4=second_reg_period, INDEX(Inputs!$P$292:$P$320,MATCH($B633,Inputs!$C$292:$C$320,0)),0)/conv_2020_2015</f>
        <v>0</v>
      </c>
      <c r="CF645" s="100">
        <f>IF(CF$4=second_reg_period, INDEX(Inputs!$P$292:$P$320,MATCH($B633,Inputs!$C$292:$C$320,0)),0)/conv_2020_2015</f>
        <v>0</v>
      </c>
      <c r="CG645" s="153"/>
      <c r="CH645" s="153"/>
      <c r="CI645" s="153"/>
      <c r="CJ645" s="153"/>
      <c r="CK645" s="153"/>
      <c r="CL645" s="153"/>
      <c r="CM645" s="153"/>
      <c r="CN645" s="153"/>
      <c r="CO645" s="153"/>
      <c r="CP645" s="153"/>
      <c r="CQ645" s="153"/>
      <c r="CR645" s="153"/>
      <c r="CS645" s="153"/>
      <c r="CT645" s="153"/>
      <c r="CU645" s="153"/>
      <c r="CV645" s="153"/>
      <c r="CW645" s="153"/>
      <c r="CX645" s="153"/>
      <c r="CY645" s="153"/>
      <c r="CZ645" s="153"/>
      <c r="DA645" s="153"/>
      <c r="DB645" s="153"/>
      <c r="DC645" s="153"/>
      <c r="DD645" s="153"/>
      <c r="DE645" s="153"/>
      <c r="DF645" s="153"/>
      <c r="DG645" s="153"/>
      <c r="DH645" s="153"/>
      <c r="DI645" s="153"/>
      <c r="DJ645" s="153"/>
      <c r="DK645" s="153"/>
      <c r="DL645" s="153"/>
      <c r="DM645" s="153"/>
      <c r="DN645" s="153"/>
      <c r="DO645" s="153"/>
      <c r="DP645" s="153"/>
      <c r="DQ645" s="153"/>
      <c r="DR645" s="153"/>
      <c r="DS645" s="153"/>
      <c r="DT645" s="153"/>
      <c r="DU645" s="153"/>
      <c r="DV645" s="153"/>
      <c r="DW645" s="153"/>
      <c r="DX645" s="153"/>
      <c r="DY645" s="153"/>
      <c r="DZ645" s="153"/>
      <c r="EA645" s="153"/>
      <c r="EB645" s="153"/>
      <c r="EC645" s="153"/>
      <c r="ED645" s="153"/>
      <c r="EE645" s="153"/>
      <c r="EF645" s="153"/>
      <c r="EG645" s="153"/>
      <c r="EH645" s="153"/>
      <c r="EI645" s="153"/>
      <c r="EJ645" s="153"/>
      <c r="EK645" s="153"/>
      <c r="EL645" s="153"/>
      <c r="EM645" s="153"/>
      <c r="EN645" s="153"/>
      <c r="EO645" s="153"/>
      <c r="EP645" s="153"/>
      <c r="EQ645" s="153"/>
      <c r="ER645" s="153"/>
      <c r="ES645" s="153"/>
      <c r="ET645" s="153"/>
      <c r="EU645" s="153"/>
      <c r="EV645" s="153"/>
      <c r="EW645" s="153"/>
      <c r="EX645" s="153"/>
      <c r="EY645" s="153"/>
      <c r="EZ645" s="153"/>
      <c r="FA645" s="153"/>
      <c r="FB645" s="153"/>
      <c r="FC645" s="153"/>
      <c r="FD645" s="153"/>
      <c r="FE645" s="153"/>
      <c r="FF645" s="153"/>
      <c r="FG645" s="153"/>
      <c r="FH645" s="153"/>
      <c r="FI645" s="153"/>
      <c r="FJ645" s="153"/>
      <c r="FK645" s="153"/>
      <c r="FL645" s="153"/>
      <c r="FM645" s="153"/>
      <c r="FN645" s="153"/>
      <c r="FO645" s="153"/>
      <c r="FP645" s="153"/>
      <c r="FQ645" s="153"/>
      <c r="FR645" s="153"/>
      <c r="FS645" s="153"/>
      <c r="FT645" s="153"/>
      <c r="FU645" s="153"/>
      <c r="FV645" s="153"/>
      <c r="FW645" s="153"/>
      <c r="FX645" s="153"/>
      <c r="FY645" s="153"/>
      <c r="FZ645" s="153"/>
      <c r="GA645" s="153"/>
      <c r="GB645" s="153"/>
      <c r="GC645" s="153"/>
      <c r="GD645" s="153"/>
      <c r="GE645" s="153"/>
      <c r="GF645" s="153"/>
      <c r="GG645" s="153"/>
      <c r="GH645" s="153"/>
      <c r="GI645" s="153"/>
      <c r="GJ645" s="153"/>
      <c r="GK645" s="153"/>
      <c r="GL645" s="153"/>
      <c r="GM645" s="153"/>
      <c r="GN645" s="153"/>
      <c r="GO645" s="153"/>
      <c r="GP645" s="153"/>
      <c r="GQ645" s="153"/>
      <c r="GR645" s="153"/>
      <c r="GS645" s="153"/>
      <c r="GT645" s="153"/>
      <c r="GU645" s="153"/>
      <c r="GV645" s="153"/>
      <c r="GW645" s="153"/>
      <c r="GX645" s="153"/>
      <c r="GY645" s="153"/>
      <c r="GZ645" s="153"/>
      <c r="HA645" s="153"/>
      <c r="HB645" s="153"/>
      <c r="HC645" s="153"/>
      <c r="HD645" s="153"/>
      <c r="HE645" s="153"/>
      <c r="HF645" s="153"/>
      <c r="HG645" s="153"/>
      <c r="HH645" s="153"/>
      <c r="HI645" s="153"/>
      <c r="HJ645" s="153"/>
      <c r="HK645" s="153"/>
      <c r="HL645" s="153"/>
      <c r="HM645" s="153"/>
      <c r="HN645" s="153"/>
      <c r="HO645" s="153"/>
      <c r="HP645" s="153"/>
      <c r="HQ645" s="153"/>
      <c r="HR645" s="153"/>
      <c r="HS645" s="153"/>
      <c r="HT645" s="153"/>
      <c r="HU645" s="153"/>
      <c r="HV645" s="153"/>
      <c r="HW645" s="153"/>
      <c r="HX645" s="153"/>
      <c r="HY645" s="153"/>
      <c r="HZ645" s="153"/>
      <c r="IA645" s="153"/>
      <c r="IB645" s="153"/>
      <c r="IC645" s="153"/>
      <c r="ID645" s="153"/>
      <c r="IE645" s="153"/>
      <c r="IF645" s="153"/>
      <c r="IG645" s="153"/>
      <c r="IH645" s="153"/>
      <c r="II645" s="153"/>
      <c r="IJ645" s="153"/>
      <c r="IK645" s="153"/>
      <c r="IL645" s="153"/>
      <c r="IM645" s="153"/>
      <c r="IN645" s="153"/>
      <c r="IO645" s="153"/>
      <c r="IP645" s="153"/>
      <c r="IQ645" s="153"/>
      <c r="IR645" s="153"/>
      <c r="IS645" s="153"/>
      <c r="IT645" s="153"/>
      <c r="IU645" s="153"/>
      <c r="IV645" s="153"/>
      <c r="IW645" s="153"/>
      <c r="IX645" s="153"/>
      <c r="IY645" s="153"/>
      <c r="IZ645" s="153"/>
      <c r="JA645" s="153"/>
      <c r="JB645" s="153"/>
      <c r="JC645" s="153"/>
      <c r="JD645" s="153"/>
      <c r="JE645" s="153"/>
      <c r="JF645" s="153"/>
      <c r="JG645" s="153"/>
      <c r="JH645" s="153"/>
      <c r="JI645" s="153"/>
      <c r="JJ645" s="153"/>
      <c r="JK645" s="153"/>
      <c r="JL645" s="153"/>
      <c r="JM645" s="153"/>
      <c r="JN645" s="153"/>
      <c r="JO645" s="153"/>
      <c r="JP645" s="153"/>
      <c r="JQ645" s="153"/>
      <c r="JR645" s="153"/>
      <c r="JS645" s="153"/>
      <c r="JT645" s="153"/>
      <c r="JU645" s="153"/>
      <c r="JV645" s="153"/>
      <c r="JW645" s="153"/>
      <c r="JX645" s="153"/>
      <c r="JY645" s="153"/>
      <c r="JZ645" s="153"/>
      <c r="KA645" s="153"/>
      <c r="KB645" s="153"/>
      <c r="KC645" s="153"/>
      <c r="KD645" s="153"/>
      <c r="KE645" s="153"/>
      <c r="KF645" s="153"/>
      <c r="KG645" s="153"/>
      <c r="KH645" s="153"/>
      <c r="KI645" s="153"/>
      <c r="KJ645" s="153"/>
      <c r="KK645" s="153"/>
      <c r="KL645" s="153"/>
      <c r="KM645" s="153"/>
      <c r="KN645" s="153"/>
      <c r="KO645" s="153"/>
      <c r="KP645" s="153"/>
      <c r="KQ645" s="153"/>
      <c r="KR645" s="153"/>
      <c r="KS645" s="153"/>
      <c r="KT645" s="153"/>
      <c r="KU645" s="153"/>
      <c r="KV645" s="153"/>
      <c r="KW645" s="153"/>
      <c r="KX645" s="153"/>
      <c r="KY645" s="153"/>
      <c r="KZ645" s="153"/>
      <c r="LA645" s="153"/>
      <c r="LB645" s="153"/>
      <c r="LC645" s="153"/>
      <c r="LD645" s="153"/>
      <c r="LE645" s="153"/>
      <c r="LF645" s="153"/>
      <c r="LG645" s="153"/>
      <c r="LH645" s="153"/>
      <c r="LI645" s="153"/>
      <c r="LJ645" s="153"/>
      <c r="LK645" s="153"/>
      <c r="LL645" s="153"/>
      <c r="LM645" s="153"/>
      <c r="LN645" s="153"/>
      <c r="LO645" s="153"/>
      <c r="LP645" s="153"/>
      <c r="LQ645" s="153"/>
      <c r="LR645" s="153"/>
      <c r="LS645" s="153"/>
      <c r="LT645" s="153"/>
      <c r="LU645" s="153"/>
      <c r="LV645" s="153"/>
      <c r="LW645" s="153"/>
      <c r="LX645" s="153"/>
      <c r="LY645" s="153"/>
      <c r="LZ645" s="153"/>
      <c r="MA645" s="153"/>
      <c r="MB645" s="153"/>
      <c r="MC645" s="153"/>
      <c r="MD645" s="153"/>
      <c r="ME645" s="153"/>
      <c r="MF645" s="153"/>
      <c r="MG645" s="153"/>
      <c r="MH645" s="153"/>
      <c r="MI645" s="153"/>
      <c r="MJ645" s="153"/>
      <c r="MK645" s="153"/>
      <c r="ML645" s="153"/>
      <c r="MM645" s="153"/>
      <c r="MN645" s="153"/>
      <c r="MO645" s="153"/>
      <c r="MP645" s="153"/>
      <c r="MQ645" s="153"/>
      <c r="MR645" s="153"/>
      <c r="MS645" s="153"/>
      <c r="MT645" s="153"/>
      <c r="MU645" s="153"/>
      <c r="MV645" s="153"/>
      <c r="MW645" s="153"/>
      <c r="MX645" s="153"/>
      <c r="MY645" s="153"/>
      <c r="MZ645" s="153"/>
      <c r="NA645" s="153"/>
      <c r="NB645" s="153"/>
      <c r="NC645" s="153"/>
      <c r="ND645" s="153"/>
      <c r="NE645" s="153"/>
      <c r="NF645" s="153"/>
      <c r="NG645" s="153"/>
      <c r="NH645" s="153"/>
      <c r="NI645" s="153"/>
      <c r="NJ645" s="153"/>
      <c r="NK645" s="153"/>
      <c r="NL645" s="153"/>
      <c r="NM645" s="153"/>
      <c r="NN645" s="153"/>
      <c r="NO645" s="153"/>
      <c r="NP645" s="153"/>
      <c r="NQ645" s="153"/>
      <c r="NR645" s="153"/>
      <c r="NS645" s="153"/>
      <c r="NT645" s="153"/>
      <c r="NU645" s="153"/>
      <c r="NV645" s="153"/>
      <c r="NW645" s="153"/>
      <c r="NX645" s="153"/>
      <c r="NY645" s="153"/>
      <c r="NZ645" s="153"/>
      <c r="OA645" s="153"/>
      <c r="OB645" s="153"/>
      <c r="OC645" s="153"/>
      <c r="OD645" s="153"/>
      <c r="OE645" s="153"/>
      <c r="OF645" s="153"/>
      <c r="OG645" s="153"/>
      <c r="OH645" s="153"/>
      <c r="OI645" s="153"/>
      <c r="OJ645" s="153"/>
      <c r="OK645" s="153"/>
      <c r="OL645" s="153"/>
      <c r="OM645" s="153"/>
      <c r="ON645" s="153"/>
      <c r="OO645" s="153"/>
      <c r="OP645" s="153"/>
      <c r="OQ645" s="153"/>
      <c r="OR645" s="153"/>
      <c r="OS645" s="153"/>
      <c r="OT645" s="153"/>
      <c r="OU645" s="153"/>
      <c r="OV645" s="153"/>
      <c r="OW645" s="153"/>
      <c r="OX645" s="153"/>
      <c r="OY645" s="153"/>
      <c r="OZ645" s="153"/>
      <c r="PA645" s="153"/>
      <c r="PB645" s="153"/>
      <c r="PC645" s="153"/>
      <c r="PD645" s="153"/>
      <c r="PE645" s="153"/>
      <c r="PF645" s="153"/>
      <c r="PG645" s="153"/>
      <c r="PH645" s="153"/>
      <c r="PI645" s="153"/>
      <c r="PJ645" s="153"/>
      <c r="PK645" s="153"/>
      <c r="PL645" s="153"/>
      <c r="PM645" s="153"/>
      <c r="PN645" s="153"/>
      <c r="PO645" s="153"/>
      <c r="PP645" s="153"/>
      <c r="PQ645" s="153"/>
      <c r="PR645" s="153"/>
      <c r="PS645" s="153"/>
      <c r="PT645" s="153"/>
      <c r="PU645" s="153"/>
      <c r="PV645" s="153"/>
      <c r="PW645" s="153"/>
      <c r="PX645" s="153"/>
      <c r="PY645" s="153"/>
      <c r="PZ645" s="153"/>
      <c r="QA645" s="153"/>
      <c r="QB645" s="153"/>
      <c r="QC645" s="153"/>
      <c r="QD645" s="153"/>
      <c r="QE645" s="153"/>
      <c r="QF645" s="153"/>
      <c r="QG645" s="153"/>
      <c r="QH645" s="153"/>
      <c r="QI645" s="153"/>
      <c r="QJ645" s="153"/>
      <c r="QK645" s="153"/>
      <c r="QL645" s="153"/>
      <c r="QM645" s="153"/>
      <c r="QN645" s="153"/>
      <c r="QO645" s="153"/>
      <c r="QP645" s="153"/>
      <c r="QQ645" s="153"/>
      <c r="QR645" s="153"/>
      <c r="QS645" s="153"/>
      <c r="QT645" s="153"/>
      <c r="QU645" s="153"/>
      <c r="QV645" s="153"/>
      <c r="QW645" s="153"/>
      <c r="QX645" s="153"/>
      <c r="QY645" s="153"/>
      <c r="QZ645" s="153"/>
      <c r="RA645" s="153"/>
      <c r="RB645" s="153"/>
      <c r="RC645" s="153"/>
      <c r="RD645" s="153"/>
      <c r="RE645" s="153"/>
      <c r="RF645" s="153"/>
      <c r="RG645" s="153"/>
      <c r="RH645" s="153"/>
      <c r="RI645" s="153"/>
      <c r="RJ645" s="153"/>
      <c r="RK645" s="153"/>
      <c r="RL645" s="153"/>
      <c r="RM645" s="153"/>
      <c r="RN645" s="153"/>
      <c r="RO645" s="153"/>
      <c r="RP645" s="153"/>
      <c r="RQ645" s="153"/>
      <c r="RR645" s="153"/>
      <c r="RS645" s="153"/>
      <c r="RT645" s="153"/>
      <c r="RU645" s="153"/>
      <c r="RV645" s="153"/>
      <c r="RW645" s="153"/>
      <c r="RX645" s="153"/>
      <c r="RY645" s="153"/>
      <c r="RZ645" s="153"/>
      <c r="SA645" s="153"/>
      <c r="SB645" s="153"/>
      <c r="SC645" s="153"/>
      <c r="SD645" s="153"/>
      <c r="SE645" s="153"/>
      <c r="SF645" s="153"/>
      <c r="SG645" s="153"/>
      <c r="SH645" s="153"/>
      <c r="SI645" s="153"/>
      <c r="SJ645" s="153"/>
      <c r="SK645" s="153"/>
      <c r="SL645" s="153"/>
      <c r="SM645" s="153"/>
      <c r="SN645" s="153"/>
      <c r="SO645" s="153"/>
      <c r="SP645" s="153"/>
      <c r="SQ645" s="153"/>
      <c r="SR645" s="153"/>
      <c r="SS645" s="153"/>
      <c r="ST645" s="153"/>
      <c r="SU645" s="153"/>
      <c r="SV645" s="153"/>
      <c r="SW645" s="153"/>
      <c r="SX645" s="153"/>
      <c r="SY645" s="153"/>
      <c r="SZ645" s="153"/>
      <c r="TA645" s="153"/>
      <c r="TB645" s="153"/>
      <c r="TC645" s="153"/>
      <c r="TD645" s="153"/>
      <c r="TE645" s="153"/>
      <c r="TF645" s="153"/>
      <c r="TG645" s="153"/>
      <c r="TH645" s="153"/>
      <c r="TI645" s="153"/>
      <c r="TJ645" s="153"/>
      <c r="TK645" s="153"/>
      <c r="TL645" s="153"/>
      <c r="TM645" s="153"/>
      <c r="TN645" s="153"/>
      <c r="TO645" s="153"/>
      <c r="TP645" s="153"/>
      <c r="TQ645" s="153"/>
      <c r="TR645" s="153"/>
      <c r="TS645" s="153"/>
      <c r="TT645" s="153"/>
      <c r="TU645" s="153"/>
      <c r="TV645" s="153"/>
      <c r="TW645" s="153"/>
      <c r="TX645" s="153"/>
      <c r="TY645" s="153"/>
      <c r="TZ645" s="153"/>
      <c r="UA645" s="153"/>
      <c r="UB645" s="153"/>
      <c r="UC645" s="153"/>
      <c r="UD645" s="153"/>
      <c r="UE645" s="153"/>
      <c r="UF645" s="153"/>
      <c r="UG645" s="153"/>
      <c r="UH645" s="153"/>
      <c r="UI645" s="153"/>
      <c r="UJ645" s="153"/>
      <c r="UK645" s="153"/>
      <c r="UL645" s="153"/>
      <c r="UM645" s="153"/>
      <c r="UN645" s="153"/>
      <c r="UO645" s="153"/>
      <c r="UP645" s="153"/>
      <c r="UQ645" s="153"/>
      <c r="UR645" s="153"/>
      <c r="US645" s="153"/>
      <c r="UT645" s="153"/>
      <c r="UU645" s="153"/>
      <c r="UV645" s="153"/>
      <c r="UW645" s="153"/>
      <c r="UX645" s="153"/>
      <c r="UY645" s="153"/>
      <c r="UZ645" s="153"/>
      <c r="VA645" s="153"/>
      <c r="VB645" s="153"/>
      <c r="VC645" s="153"/>
      <c r="VD645" s="153"/>
      <c r="VE645" s="153"/>
      <c r="VF645" s="153"/>
      <c r="VG645" s="153"/>
      <c r="VH645" s="153"/>
      <c r="VI645" s="153"/>
      <c r="VJ645" s="153"/>
      <c r="VK645" s="153"/>
      <c r="VL645" s="153"/>
      <c r="VM645" s="153"/>
      <c r="VN645" s="153"/>
      <c r="VO645" s="153"/>
      <c r="VP645" s="153"/>
      <c r="VQ645" s="153"/>
      <c r="VR645" s="153"/>
      <c r="VS645" s="153"/>
      <c r="VT645" s="153"/>
      <c r="VU645" s="153"/>
      <c r="VV645" s="153"/>
      <c r="VW645" s="153"/>
      <c r="VX645" s="153"/>
      <c r="VY645" s="153"/>
      <c r="VZ645" s="153"/>
      <c r="WA645" s="153"/>
      <c r="WB645" s="153"/>
      <c r="WC645" s="153"/>
      <c r="WD645" s="153"/>
      <c r="WE645" s="153"/>
      <c r="WF645" s="153"/>
      <c r="WG645" s="153"/>
      <c r="WH645" s="153"/>
      <c r="WI645" s="153"/>
      <c r="WJ645" s="153"/>
      <c r="WK645" s="153"/>
      <c r="WL645" s="153"/>
      <c r="WM645" s="153"/>
      <c r="WN645" s="153"/>
      <c r="WO645" s="153"/>
      <c r="WP645" s="153"/>
      <c r="WQ645" s="153"/>
      <c r="WR645" s="153"/>
      <c r="WS645" s="153"/>
      <c r="WT645" s="153"/>
      <c r="WU645" s="153"/>
      <c r="WV645" s="153"/>
      <c r="WW645" s="153"/>
      <c r="WX645" s="153"/>
      <c r="WY645" s="153"/>
      <c r="WZ645" s="153"/>
      <c r="XA645" s="153"/>
      <c r="XB645" s="153"/>
      <c r="XC645" s="153"/>
      <c r="XD645" s="153"/>
      <c r="XE645" s="153"/>
      <c r="XF645" s="153"/>
      <c r="XG645" s="153"/>
      <c r="XH645" s="153"/>
      <c r="XI645" s="153"/>
      <c r="XJ645" s="153"/>
      <c r="XK645" s="153"/>
      <c r="XL645" s="153"/>
      <c r="XM645" s="153"/>
      <c r="XN645" s="153"/>
      <c r="XO645" s="153"/>
      <c r="XP645" s="153"/>
      <c r="XQ645" s="153"/>
      <c r="XR645" s="153"/>
      <c r="XS645" s="153"/>
      <c r="XT645" s="153"/>
      <c r="XU645" s="153"/>
      <c r="XV645" s="153"/>
      <c r="XW645" s="153"/>
      <c r="XX645" s="153"/>
      <c r="XY645" s="153"/>
      <c r="XZ645" s="153"/>
      <c r="YA645" s="153"/>
      <c r="YB645" s="153"/>
      <c r="YC645" s="153"/>
      <c r="YD645" s="153"/>
      <c r="YE645" s="153"/>
      <c r="YF645" s="153"/>
      <c r="YG645" s="153"/>
      <c r="YH645" s="153"/>
      <c r="YI645" s="153"/>
      <c r="YJ645" s="153"/>
      <c r="YK645" s="153"/>
      <c r="YL645" s="153"/>
      <c r="YM645" s="153"/>
      <c r="YN645" s="153"/>
      <c r="YO645" s="153"/>
      <c r="YP645" s="153"/>
      <c r="YQ645" s="153"/>
      <c r="YR645" s="153"/>
      <c r="YS645" s="153"/>
      <c r="YT645" s="153"/>
      <c r="YU645" s="153"/>
      <c r="YV645" s="153"/>
      <c r="YW645" s="153"/>
      <c r="YX645" s="153"/>
      <c r="YY645" s="153"/>
      <c r="YZ645" s="153"/>
      <c r="ZA645" s="153"/>
      <c r="ZB645" s="153"/>
      <c r="ZC645" s="153"/>
      <c r="ZD645" s="153"/>
      <c r="ZE645" s="153"/>
      <c r="ZF645" s="153"/>
      <c r="ZG645" s="153"/>
      <c r="ZH645" s="153"/>
      <c r="ZI645" s="153"/>
      <c r="ZJ645" s="153"/>
      <c r="ZK645" s="153"/>
      <c r="ZL645" s="153"/>
      <c r="ZM645" s="153"/>
      <c r="ZN645" s="153"/>
      <c r="ZO645" s="153"/>
      <c r="ZP645" s="153"/>
      <c r="ZQ645" s="153"/>
      <c r="ZR645" s="153"/>
      <c r="ZS645" s="153"/>
      <c r="ZT645" s="153"/>
      <c r="ZU645" s="153"/>
      <c r="ZV645" s="153"/>
      <c r="ZW645" s="153"/>
      <c r="ZX645" s="153"/>
      <c r="ZY645" s="153"/>
      <c r="ZZ645" s="153"/>
      <c r="AAA645" s="153"/>
      <c r="AAB645" s="153"/>
      <c r="AAC645" s="153"/>
      <c r="AAD645" s="153"/>
      <c r="AAE645" s="153"/>
      <c r="AAF645" s="153"/>
      <c r="AAG645" s="153"/>
      <c r="AAH645" s="153"/>
      <c r="AAI645" s="153"/>
      <c r="AAJ645" s="153"/>
      <c r="AAK645" s="153"/>
      <c r="AAL645" s="153"/>
      <c r="AAM645" s="153"/>
      <c r="AAN645" s="153"/>
      <c r="AAO645" s="153"/>
      <c r="AAP645" s="153"/>
      <c r="AAQ645" s="153"/>
      <c r="AAR645" s="153"/>
      <c r="AAS645" s="153"/>
      <c r="AAT645" s="153"/>
      <c r="AAU645" s="153"/>
      <c r="AAV645" s="153"/>
      <c r="AAW645" s="153"/>
      <c r="AAX645" s="153"/>
      <c r="AAY645" s="153"/>
      <c r="AAZ645" s="153"/>
      <c r="ABA645" s="153"/>
      <c r="ABB645" s="153"/>
      <c r="ABC645" s="153"/>
      <c r="ABD645" s="153"/>
      <c r="ABE645" s="153"/>
      <c r="ABF645" s="153"/>
      <c r="ABG645" s="153"/>
      <c r="ABH645" s="153"/>
      <c r="ABI645" s="153"/>
      <c r="ABJ645" s="153"/>
      <c r="ABK645" s="153"/>
      <c r="ABL645" s="153"/>
      <c r="ABM645" s="153"/>
      <c r="ABN645" s="153"/>
      <c r="ABO645" s="153"/>
      <c r="ABP645" s="153"/>
      <c r="ABQ645" s="153"/>
      <c r="ABR645" s="153"/>
      <c r="ABS645" s="153"/>
      <c r="ABT645" s="153"/>
      <c r="ABU645" s="153"/>
      <c r="ABV645" s="153"/>
      <c r="ABW645" s="153"/>
      <c r="ABX645" s="153"/>
      <c r="ABY645" s="153"/>
      <c r="ABZ645" s="153"/>
      <c r="ACA645" s="153"/>
      <c r="ACB645" s="153"/>
      <c r="ACC645" s="153"/>
      <c r="ACD645" s="153"/>
      <c r="ACE645" s="153"/>
      <c r="ACF645" s="153"/>
      <c r="ACG645" s="153"/>
      <c r="ACH645" s="153"/>
      <c r="ACI645" s="153"/>
      <c r="ACJ645" s="153"/>
      <c r="ACK645" s="153"/>
      <c r="ACL645" s="153"/>
      <c r="ACM645" s="153"/>
      <c r="ACN645" s="153"/>
      <c r="ACO645" s="153"/>
      <c r="ACP645" s="153"/>
      <c r="ACQ645" s="153"/>
      <c r="ACR645" s="153"/>
      <c r="ACS645" s="153"/>
      <c r="ACT645" s="153"/>
      <c r="ACU645" s="153"/>
      <c r="ACV645" s="153"/>
      <c r="ACW645" s="153"/>
      <c r="ACX645" s="153"/>
      <c r="ACY645" s="153"/>
      <c r="ACZ645" s="153"/>
      <c r="ADA645" s="153"/>
      <c r="ADB645" s="153"/>
      <c r="ADC645" s="153"/>
      <c r="ADD645" s="153"/>
      <c r="ADE645" s="153"/>
      <c r="ADF645" s="153"/>
      <c r="ADG645" s="153"/>
      <c r="ADH645" s="153"/>
      <c r="ADI645" s="153"/>
      <c r="ADJ645" s="153"/>
      <c r="ADK645" s="153"/>
      <c r="ADL645" s="153"/>
      <c r="ADM645" s="153"/>
      <c r="ADN645" s="153"/>
      <c r="ADO645" s="153"/>
      <c r="ADP645" s="153"/>
      <c r="ADQ645" s="153"/>
      <c r="ADR645" s="153"/>
      <c r="ADS645" s="153"/>
      <c r="ADT645" s="153"/>
      <c r="ADU645" s="153"/>
      <c r="ADV645" s="153"/>
      <c r="ADW645" s="153"/>
      <c r="ADX645" s="153"/>
      <c r="ADY645" s="153"/>
      <c r="ADZ645" s="153"/>
      <c r="AEA645" s="153"/>
      <c r="AEB645" s="153"/>
      <c r="AEC645" s="153"/>
      <c r="AED645" s="153"/>
      <c r="AEE645" s="153"/>
      <c r="AEF645" s="153"/>
      <c r="AEG645" s="153"/>
      <c r="AEH645" s="153"/>
      <c r="AEI645" s="153"/>
      <c r="AEJ645" s="153"/>
      <c r="AEK645" s="153"/>
      <c r="AEL645" s="153"/>
      <c r="AEM645" s="153"/>
      <c r="AEN645" s="153"/>
      <c r="AEO645" s="153"/>
      <c r="AEP645" s="153"/>
      <c r="AEQ645" s="153"/>
      <c r="AER645" s="153"/>
      <c r="AES645" s="153"/>
      <c r="AET645" s="153"/>
      <c r="AEU645" s="153"/>
      <c r="AEV645" s="153"/>
      <c r="AEW645" s="153"/>
      <c r="AEX645" s="153"/>
      <c r="AEY645" s="153"/>
      <c r="AEZ645" s="153"/>
      <c r="AFA645" s="153"/>
      <c r="AFB645" s="153"/>
      <c r="AFC645" s="153"/>
      <c r="AFD645" s="153"/>
      <c r="AFE645" s="153"/>
      <c r="AFF645" s="153"/>
      <c r="AFG645" s="153"/>
      <c r="AFH645" s="153"/>
      <c r="AFI645" s="153"/>
      <c r="AFJ645" s="153"/>
      <c r="AFK645" s="153"/>
      <c r="AFL645" s="153"/>
      <c r="AFM645" s="153"/>
      <c r="AFN645" s="153"/>
      <c r="AFO645" s="153"/>
      <c r="AFP645" s="153"/>
      <c r="AFQ645" s="153"/>
      <c r="AFR645" s="153"/>
      <c r="AFS645" s="153"/>
      <c r="AFT645" s="153"/>
      <c r="AFU645" s="153"/>
      <c r="AFV645" s="153"/>
      <c r="AFW645" s="153"/>
      <c r="AFX645" s="153"/>
      <c r="AFY645" s="153"/>
      <c r="AFZ645" s="153"/>
      <c r="AGA645" s="153"/>
      <c r="AGB645" s="153"/>
      <c r="AGC645" s="153"/>
      <c r="AGD645" s="153"/>
      <c r="AGE645" s="153"/>
      <c r="AGF645" s="153"/>
      <c r="AGG645" s="153"/>
      <c r="AGH645" s="153"/>
      <c r="AGI645" s="153"/>
      <c r="AGJ645" s="153"/>
      <c r="AGK645" s="153"/>
      <c r="AGL645" s="153"/>
      <c r="AGM645" s="153"/>
      <c r="AGN645" s="153"/>
      <c r="AGO645" s="153"/>
      <c r="AGP645" s="153"/>
      <c r="AGQ645" s="153"/>
      <c r="AGR645" s="153"/>
      <c r="AGS645" s="153"/>
      <c r="AGT645" s="153"/>
      <c r="AGU645" s="153"/>
      <c r="AGV645" s="153"/>
      <c r="AGW645" s="153"/>
      <c r="AGX645" s="153"/>
      <c r="AGY645" s="153"/>
      <c r="AGZ645" s="153"/>
      <c r="AHA645" s="153"/>
      <c r="AHB645" s="153"/>
      <c r="AHC645" s="153"/>
      <c r="AHD645" s="153"/>
      <c r="AHE645" s="153"/>
      <c r="AHF645" s="153"/>
      <c r="AHG645" s="153"/>
      <c r="AHH645" s="153"/>
      <c r="AHI645" s="153"/>
      <c r="AHJ645" s="153"/>
      <c r="AHK645" s="153"/>
      <c r="AHL645" s="153"/>
      <c r="AHM645" s="153"/>
      <c r="AHN645" s="153"/>
      <c r="AHO645" s="153"/>
      <c r="AHP645" s="153"/>
      <c r="AHQ645" s="153"/>
      <c r="AHR645" s="153"/>
      <c r="AHS645" s="153"/>
      <c r="AHT645" s="153"/>
      <c r="AHU645" s="153"/>
      <c r="AHV645" s="153"/>
      <c r="AHW645" s="153"/>
      <c r="AHX645" s="153"/>
      <c r="AHY645" s="153"/>
      <c r="AHZ645" s="153"/>
      <c r="AIA645" s="153"/>
      <c r="AIB645" s="153"/>
      <c r="AIC645" s="153"/>
      <c r="AID645" s="153"/>
      <c r="AIE645" s="153"/>
      <c r="AIF645" s="153"/>
      <c r="AIG645" s="153"/>
      <c r="AIH645" s="153"/>
      <c r="AII645" s="153"/>
      <c r="AIJ645" s="153"/>
      <c r="AIK645" s="153"/>
      <c r="AIL645" s="153"/>
      <c r="AIM645" s="153"/>
      <c r="AIN645" s="153"/>
      <c r="AIO645" s="153"/>
      <c r="AIP645" s="153"/>
      <c r="AIQ645" s="153"/>
      <c r="AIR645" s="153"/>
      <c r="AIS645" s="153"/>
      <c r="AIT645" s="153"/>
      <c r="AIU645" s="153"/>
      <c r="AIV645" s="153"/>
      <c r="AIW645" s="153"/>
      <c r="AIX645" s="153"/>
      <c r="AIY645" s="153"/>
      <c r="AIZ645" s="153"/>
      <c r="AJA645" s="153"/>
      <c r="AJB645" s="153"/>
      <c r="AJC645" s="153"/>
      <c r="AJD645" s="153"/>
      <c r="AJE645" s="153"/>
      <c r="AJF645" s="153"/>
      <c r="AJG645" s="153"/>
      <c r="AJH645" s="153"/>
      <c r="AJI645" s="153"/>
      <c r="AJJ645" s="153"/>
      <c r="AJK645" s="153"/>
      <c r="AJL645" s="153"/>
      <c r="AJM645" s="153"/>
      <c r="AJN645" s="153"/>
      <c r="AJO645" s="153"/>
      <c r="AJP645" s="153"/>
      <c r="AJQ645" s="153"/>
      <c r="AJR645" s="153"/>
      <c r="AJS645" s="153"/>
      <c r="AJT645" s="153"/>
      <c r="AJU645" s="153"/>
      <c r="AJV645" s="153"/>
      <c r="AJW645" s="153"/>
      <c r="AJX645" s="153"/>
      <c r="AJY645" s="153"/>
      <c r="AJZ645" s="153"/>
      <c r="AKA645" s="153"/>
      <c r="AKB645" s="153"/>
      <c r="AKC645" s="153"/>
      <c r="AKD645" s="153"/>
      <c r="AKE645" s="153"/>
      <c r="AKF645" s="153"/>
      <c r="AKG645" s="153"/>
      <c r="AKH645" s="153"/>
      <c r="AKI645" s="153"/>
      <c r="AKJ645" s="153"/>
      <c r="AKK645" s="153"/>
      <c r="AKL645" s="153"/>
      <c r="AKM645" s="153"/>
      <c r="AKN645" s="153"/>
      <c r="AKO645" s="153"/>
      <c r="AKP645" s="153"/>
      <c r="AKQ645" s="153"/>
      <c r="AKR645" s="153"/>
      <c r="AKS645" s="153"/>
      <c r="AKT645" s="153"/>
      <c r="AKU645" s="153"/>
      <c r="AKV645" s="153"/>
      <c r="AKW645" s="153"/>
      <c r="AKX645" s="153"/>
      <c r="AKY645" s="153"/>
      <c r="AKZ645" s="153"/>
      <c r="ALA645" s="153"/>
      <c r="ALB645" s="153"/>
      <c r="ALC645" s="153"/>
      <c r="ALD645" s="153"/>
      <c r="ALE645" s="153"/>
      <c r="ALF645" s="153"/>
      <c r="ALG645" s="153"/>
      <c r="ALH645" s="153"/>
      <c r="ALI645" s="153"/>
      <c r="ALJ645" s="153"/>
      <c r="ALK645" s="153"/>
      <c r="ALL645" s="153"/>
      <c r="ALM645" s="153"/>
      <c r="ALN645" s="153"/>
      <c r="ALO645" s="153"/>
      <c r="ALP645" s="153"/>
      <c r="ALQ645" s="153"/>
      <c r="ALR645" s="153"/>
      <c r="ALS645" s="153"/>
      <c r="ALT645" s="153"/>
      <c r="ALU645" s="153"/>
      <c r="ALV645" s="153"/>
      <c r="ALW645" s="153"/>
      <c r="ALX645" s="153"/>
      <c r="ALY645" s="153"/>
      <c r="ALZ645" s="153"/>
      <c r="AMA645" s="153"/>
      <c r="AMB645" s="153"/>
      <c r="AMC645" s="153"/>
      <c r="AMD645" s="153"/>
      <c r="AME645" s="153"/>
      <c r="AMF645" s="153"/>
      <c r="AMG645" s="153"/>
      <c r="AMH645" s="153"/>
      <c r="AMI645" s="153"/>
      <c r="AMJ645" s="153"/>
      <c r="AMK645" s="153"/>
      <c r="AML645" s="153"/>
      <c r="AMM645" s="153"/>
      <c r="AMN645" s="153"/>
      <c r="AMO645" s="153"/>
      <c r="AMP645" s="153"/>
      <c r="AMQ645" s="153"/>
      <c r="AMR645" s="153"/>
      <c r="AMS645" s="153"/>
      <c r="AMT645" s="153"/>
      <c r="AMU645" s="153"/>
      <c r="AMV645" s="153"/>
      <c r="AMW645" s="153"/>
      <c r="AMX645" s="153"/>
      <c r="AMY645" s="153"/>
      <c r="AMZ645" s="153"/>
      <c r="ANA645" s="153"/>
      <c r="ANB645" s="153"/>
      <c r="ANC645" s="153"/>
      <c r="AND645" s="153"/>
      <c r="ANE645" s="153"/>
      <c r="ANF645" s="153"/>
      <c r="ANG645" s="153"/>
      <c r="ANH645" s="153"/>
      <c r="ANI645" s="153"/>
      <c r="ANJ645" s="153"/>
      <c r="ANK645" s="153"/>
      <c r="ANL645" s="153"/>
      <c r="ANM645" s="153"/>
      <c r="ANN645" s="153"/>
      <c r="ANO645" s="153"/>
      <c r="ANP645" s="153"/>
      <c r="ANQ645" s="153"/>
      <c r="ANR645" s="153"/>
      <c r="ANS645" s="153"/>
      <c r="ANT645" s="153"/>
      <c r="ANU645" s="153"/>
      <c r="ANV645" s="153"/>
      <c r="ANW645" s="153"/>
      <c r="ANX645" s="153"/>
      <c r="ANY645" s="153"/>
      <c r="ANZ645" s="153"/>
      <c r="AOA645" s="153"/>
      <c r="AOB645" s="153"/>
      <c r="AOC645" s="153"/>
      <c r="AOD645" s="153"/>
      <c r="AOE645" s="153"/>
      <c r="AOF645" s="153"/>
      <c r="AOG645" s="153"/>
      <c r="AOH645" s="153"/>
      <c r="AOI645" s="153"/>
      <c r="AOJ645" s="153"/>
      <c r="AOK645" s="153"/>
      <c r="AOL645" s="153"/>
      <c r="AOM645" s="153"/>
      <c r="AON645" s="153"/>
      <c r="AOO645" s="153"/>
      <c r="AOP645" s="153"/>
      <c r="AOQ645" s="153"/>
      <c r="AOR645" s="153"/>
      <c r="AOS645" s="153"/>
      <c r="AOT645" s="153"/>
      <c r="AOU645" s="153"/>
      <c r="AOV645" s="153"/>
      <c r="AOW645" s="153"/>
      <c r="AOX645" s="153"/>
      <c r="AOY645" s="153"/>
      <c r="AOZ645" s="153"/>
      <c r="APA645" s="153"/>
      <c r="APB645" s="153"/>
      <c r="APC645" s="153"/>
      <c r="APD645" s="153"/>
      <c r="APE645" s="153"/>
      <c r="APF645" s="153"/>
      <c r="APG645" s="153"/>
      <c r="APH645" s="153"/>
      <c r="API645" s="153"/>
      <c r="APJ645" s="153"/>
      <c r="APK645" s="153"/>
      <c r="APL645" s="153"/>
      <c r="APM645" s="153"/>
      <c r="APN645" s="153"/>
      <c r="APO645" s="153"/>
      <c r="APP645" s="153"/>
      <c r="APQ645" s="153"/>
      <c r="APR645" s="153"/>
      <c r="APS645" s="153"/>
      <c r="APT645" s="153"/>
      <c r="APU645" s="153"/>
      <c r="APV645" s="153"/>
      <c r="APW645" s="153"/>
      <c r="APX645" s="153"/>
      <c r="APY645" s="153"/>
      <c r="APZ645" s="153"/>
      <c r="AQA645" s="153"/>
      <c r="AQB645" s="153"/>
      <c r="AQC645" s="153"/>
      <c r="AQD645" s="153"/>
      <c r="AQE645" s="153"/>
      <c r="AQF645" s="153"/>
      <c r="AQG645" s="153"/>
      <c r="AQH645" s="153"/>
      <c r="AQI645" s="153"/>
      <c r="AQJ645" s="153"/>
      <c r="AQK645" s="153"/>
      <c r="AQL645" s="153"/>
      <c r="AQM645" s="153"/>
      <c r="AQN645" s="153"/>
      <c r="AQO645" s="153"/>
      <c r="AQP645" s="153"/>
      <c r="AQQ645" s="153"/>
      <c r="AQR645" s="153"/>
      <c r="AQS645" s="153"/>
      <c r="AQT645" s="153"/>
      <c r="AQU645" s="153"/>
      <c r="AQV645" s="153"/>
      <c r="AQW645" s="153"/>
      <c r="AQX645" s="153"/>
      <c r="AQY645" s="153"/>
      <c r="AQZ645" s="153"/>
      <c r="ARA645" s="153"/>
      <c r="ARB645" s="153"/>
      <c r="ARC645" s="153"/>
      <c r="ARD645" s="153"/>
      <c r="ARE645" s="153"/>
      <c r="ARF645" s="153"/>
      <c r="ARG645" s="153"/>
      <c r="ARH645" s="153"/>
      <c r="ARI645" s="153"/>
      <c r="ARJ645" s="153"/>
      <c r="ARK645" s="153"/>
      <c r="ARL645" s="153"/>
      <c r="ARM645" s="153"/>
      <c r="ARN645" s="153"/>
      <c r="ARO645" s="153"/>
      <c r="ARP645" s="153"/>
      <c r="ARQ645" s="153"/>
      <c r="ARR645" s="153"/>
      <c r="ARS645" s="153"/>
      <c r="ART645" s="153"/>
      <c r="ARU645" s="153"/>
      <c r="ARV645" s="153"/>
      <c r="ARW645" s="153"/>
      <c r="ARX645" s="153"/>
      <c r="ARY645" s="153"/>
      <c r="ARZ645" s="153"/>
      <c r="ASA645" s="153"/>
      <c r="ASB645" s="153"/>
      <c r="ASC645" s="153"/>
      <c r="ASD645" s="153"/>
      <c r="ASE645" s="153"/>
      <c r="ASF645" s="153"/>
      <c r="ASG645" s="153"/>
      <c r="ASH645" s="153"/>
      <c r="ASI645" s="153"/>
      <c r="ASJ645" s="153"/>
      <c r="ASK645" s="153"/>
      <c r="ASL645" s="153"/>
      <c r="ASM645" s="153"/>
      <c r="ASN645" s="153"/>
      <c r="ASO645" s="153"/>
      <c r="ASP645" s="153"/>
      <c r="ASQ645" s="153"/>
      <c r="ASR645" s="153"/>
      <c r="ASS645" s="153"/>
      <c r="AST645" s="153"/>
      <c r="ASU645" s="153"/>
      <c r="ASV645" s="153"/>
      <c r="ASW645" s="153"/>
      <c r="ASX645" s="153"/>
      <c r="ASY645" s="153"/>
      <c r="ASZ645" s="153"/>
      <c r="ATA645" s="153"/>
      <c r="ATB645" s="153"/>
      <c r="ATC645" s="153"/>
      <c r="ATD645" s="153"/>
      <c r="ATE645" s="153"/>
      <c r="ATF645" s="153"/>
      <c r="ATG645" s="153"/>
      <c r="ATH645" s="153"/>
      <c r="ATI645" s="153"/>
      <c r="ATJ645" s="153"/>
      <c r="ATK645" s="153"/>
      <c r="ATL645" s="153"/>
      <c r="ATM645" s="153"/>
      <c r="ATN645" s="153"/>
      <c r="ATO645" s="153"/>
      <c r="ATP645" s="153"/>
      <c r="ATQ645" s="153"/>
      <c r="ATR645" s="153"/>
      <c r="ATS645" s="153"/>
      <c r="ATT645" s="153"/>
      <c r="ATU645" s="153"/>
      <c r="ATV645" s="153"/>
      <c r="ATW645" s="153"/>
      <c r="ATX645" s="153"/>
      <c r="ATY645" s="153"/>
      <c r="ATZ645" s="153"/>
      <c r="AUA645" s="153"/>
      <c r="AUB645" s="153"/>
      <c r="AUC645" s="153"/>
      <c r="AUD645" s="153"/>
      <c r="AUE645" s="153"/>
      <c r="AUF645" s="153"/>
      <c r="AUG645" s="153"/>
      <c r="AUH645" s="153"/>
      <c r="AUI645" s="153"/>
      <c r="AUJ645" s="153"/>
      <c r="AUK645" s="153"/>
      <c r="AUL645" s="153"/>
      <c r="AUM645" s="153"/>
      <c r="AUN645" s="153"/>
      <c r="AUO645" s="153"/>
      <c r="AUP645" s="153"/>
      <c r="AUQ645" s="153"/>
      <c r="AUR645" s="153"/>
      <c r="AUS645" s="153"/>
      <c r="AUT645" s="153"/>
      <c r="AUU645" s="153"/>
      <c r="AUV645" s="153"/>
      <c r="AUW645" s="153"/>
      <c r="AUX645" s="153"/>
      <c r="AUY645" s="153"/>
      <c r="AUZ645" s="153"/>
      <c r="AVA645" s="153"/>
      <c r="AVB645" s="153"/>
      <c r="AVC645" s="153"/>
      <c r="AVD645" s="153"/>
      <c r="AVE645" s="153"/>
      <c r="AVF645" s="153"/>
      <c r="AVG645" s="153"/>
      <c r="AVH645" s="153"/>
      <c r="AVI645" s="153"/>
      <c r="AVJ645" s="153"/>
      <c r="AVK645" s="153"/>
      <c r="AVL645" s="153"/>
      <c r="AVM645" s="153"/>
      <c r="AVN645" s="153"/>
      <c r="AVO645" s="153"/>
      <c r="AVP645" s="153"/>
      <c r="AVQ645" s="153"/>
      <c r="AVR645" s="153"/>
      <c r="AVS645" s="153"/>
      <c r="AVT645" s="153"/>
      <c r="AVU645" s="153"/>
      <c r="AVV645" s="153"/>
      <c r="AVW645" s="153"/>
      <c r="AVX645" s="153"/>
      <c r="AVY645" s="153"/>
      <c r="AVZ645" s="153"/>
      <c r="AWA645" s="153"/>
      <c r="AWB645" s="153"/>
      <c r="AWC645" s="153"/>
      <c r="AWD645" s="153"/>
      <c r="AWE645" s="153"/>
      <c r="AWF645" s="153"/>
      <c r="AWG645" s="153"/>
      <c r="AWH645" s="153"/>
      <c r="AWI645" s="153"/>
      <c r="AWJ645" s="153"/>
      <c r="AWK645" s="153"/>
      <c r="AWL645" s="153"/>
      <c r="AWM645" s="153"/>
      <c r="AWN645" s="153"/>
      <c r="AWO645" s="153"/>
      <c r="AWP645" s="153"/>
      <c r="AWQ645" s="153"/>
      <c r="AWR645" s="153"/>
      <c r="AWS645" s="153"/>
      <c r="AWT645" s="153"/>
      <c r="AWU645" s="153"/>
      <c r="AWV645" s="153"/>
      <c r="AWW645" s="153"/>
      <c r="AWX645" s="153"/>
      <c r="AWY645" s="153"/>
      <c r="AWZ645" s="153"/>
      <c r="AXA645" s="153"/>
      <c r="AXB645" s="153"/>
      <c r="AXC645" s="153"/>
      <c r="AXD645" s="153"/>
      <c r="AXE645" s="153"/>
      <c r="AXF645" s="153"/>
      <c r="AXG645" s="153"/>
      <c r="AXH645" s="153"/>
      <c r="AXI645" s="153"/>
      <c r="AXJ645" s="153"/>
      <c r="AXK645" s="153"/>
      <c r="AXL645" s="153"/>
      <c r="AXM645" s="153"/>
      <c r="AXN645" s="153"/>
      <c r="AXO645" s="153"/>
      <c r="AXP645" s="153"/>
      <c r="AXQ645" s="153"/>
      <c r="AXR645" s="153"/>
      <c r="AXS645" s="153"/>
      <c r="AXT645" s="153"/>
      <c r="AXU645" s="153"/>
      <c r="AXV645" s="153"/>
      <c r="AXW645" s="153"/>
      <c r="AXX645" s="153"/>
      <c r="AXY645" s="153"/>
      <c r="AXZ645" s="153"/>
      <c r="AYA645" s="153"/>
      <c r="AYB645" s="153"/>
      <c r="AYC645" s="153"/>
      <c r="AYD645" s="153"/>
      <c r="AYE645" s="153"/>
      <c r="AYF645" s="153"/>
      <c r="AYG645" s="153"/>
      <c r="AYH645" s="153"/>
      <c r="AYI645" s="153"/>
      <c r="AYJ645" s="153"/>
      <c r="AYK645" s="153"/>
      <c r="AYL645" s="153"/>
      <c r="AYM645" s="153"/>
      <c r="AYN645" s="153"/>
      <c r="AYO645" s="153"/>
      <c r="AYP645" s="153"/>
      <c r="AYQ645" s="153"/>
      <c r="AYR645" s="153"/>
      <c r="AYS645" s="153"/>
      <c r="AYT645" s="153"/>
      <c r="AYU645" s="153"/>
      <c r="AYV645" s="153"/>
      <c r="AYW645" s="153"/>
      <c r="AYX645" s="153"/>
      <c r="AYY645" s="153"/>
      <c r="AYZ645" s="153"/>
      <c r="AZA645" s="153"/>
      <c r="AZB645" s="153"/>
      <c r="AZC645" s="153"/>
      <c r="AZD645" s="153"/>
      <c r="AZE645" s="153"/>
      <c r="AZF645" s="153"/>
      <c r="AZG645" s="153"/>
      <c r="AZH645" s="153"/>
      <c r="AZI645" s="153"/>
      <c r="AZJ645" s="153"/>
      <c r="AZK645" s="153"/>
      <c r="AZL645" s="153"/>
      <c r="AZM645" s="153"/>
      <c r="AZN645" s="153"/>
      <c r="AZO645" s="153"/>
      <c r="AZP645" s="153"/>
      <c r="AZQ645" s="153"/>
      <c r="AZR645" s="153"/>
      <c r="AZS645" s="153"/>
      <c r="AZT645" s="153"/>
      <c r="AZU645" s="153"/>
      <c r="AZV645" s="153"/>
      <c r="AZW645" s="153"/>
      <c r="AZX645" s="153"/>
      <c r="AZY645" s="153"/>
      <c r="AZZ645" s="153"/>
      <c r="BAA645" s="153"/>
      <c r="BAB645" s="153"/>
      <c r="BAC645" s="153"/>
      <c r="BAD645" s="153"/>
      <c r="BAE645" s="153"/>
      <c r="BAF645" s="153"/>
      <c r="BAG645" s="153"/>
      <c r="BAH645" s="153"/>
      <c r="BAI645" s="153"/>
      <c r="BAJ645" s="153"/>
      <c r="BAK645" s="153"/>
      <c r="BAL645" s="153"/>
      <c r="BAM645" s="153"/>
      <c r="BAN645" s="153"/>
      <c r="BAO645" s="153"/>
      <c r="BAP645" s="153"/>
      <c r="BAQ645" s="153"/>
      <c r="BAR645" s="153"/>
      <c r="BAS645" s="153"/>
      <c r="BAT645" s="153"/>
      <c r="BAU645" s="153"/>
      <c r="BAV645" s="153"/>
      <c r="BAW645" s="153"/>
      <c r="BAX645" s="153"/>
      <c r="BAY645" s="153"/>
      <c r="BAZ645" s="153"/>
      <c r="BBA645" s="153"/>
      <c r="BBB645" s="153"/>
      <c r="BBC645" s="153"/>
      <c r="BBD645" s="153"/>
      <c r="BBE645" s="153"/>
      <c r="BBF645" s="153"/>
      <c r="BBG645" s="153"/>
      <c r="BBH645" s="153"/>
      <c r="BBI645" s="153"/>
      <c r="BBJ645" s="153"/>
      <c r="BBK645" s="153"/>
      <c r="BBL645" s="153"/>
      <c r="BBM645" s="153"/>
      <c r="BBN645" s="153"/>
      <c r="BBO645" s="153"/>
      <c r="BBP645" s="153"/>
      <c r="BBQ645" s="153"/>
      <c r="BBR645" s="153"/>
      <c r="BBS645" s="153"/>
      <c r="BBT645" s="153"/>
      <c r="BBU645" s="153"/>
      <c r="BBV645" s="153"/>
      <c r="BBW645" s="153"/>
      <c r="BBX645" s="153"/>
      <c r="BBY645" s="153"/>
      <c r="BBZ645" s="153"/>
      <c r="BCA645" s="153"/>
      <c r="BCB645" s="153"/>
      <c r="BCC645" s="153"/>
      <c r="BCD645" s="153"/>
      <c r="BCE645" s="153"/>
      <c r="BCF645" s="153"/>
      <c r="BCG645" s="153"/>
      <c r="BCH645" s="153"/>
      <c r="BCI645" s="153"/>
      <c r="BCJ645" s="153"/>
      <c r="BCK645" s="153"/>
      <c r="BCL645" s="153"/>
      <c r="BCM645" s="153"/>
      <c r="BCN645" s="153"/>
      <c r="BCO645" s="153"/>
      <c r="BCP645" s="153"/>
      <c r="BCQ645" s="153"/>
      <c r="BCR645" s="153"/>
      <c r="BCS645" s="153"/>
      <c r="BCT645" s="153"/>
      <c r="BCU645" s="153"/>
      <c r="BCV645" s="153"/>
      <c r="BCW645" s="153"/>
      <c r="BCX645" s="153"/>
      <c r="BCY645" s="153"/>
      <c r="BCZ645" s="153"/>
      <c r="BDA645" s="153"/>
      <c r="BDB645" s="153"/>
      <c r="BDC645" s="153"/>
      <c r="BDD645" s="153"/>
      <c r="BDE645" s="153"/>
      <c r="BDF645" s="153"/>
      <c r="BDG645" s="153"/>
      <c r="BDH645" s="153"/>
      <c r="BDI645" s="153"/>
      <c r="BDJ645" s="153"/>
      <c r="BDK645" s="153"/>
      <c r="BDL645" s="153"/>
      <c r="BDM645" s="153"/>
      <c r="BDN645" s="153"/>
      <c r="BDO645" s="153"/>
      <c r="BDP645" s="153"/>
      <c r="BDQ645" s="153"/>
      <c r="BDR645" s="153"/>
      <c r="BDS645" s="153"/>
      <c r="BDT645" s="153"/>
      <c r="BDU645" s="153"/>
      <c r="BDV645" s="153"/>
      <c r="BDW645" s="153"/>
      <c r="BDX645" s="153"/>
      <c r="BDY645" s="153"/>
      <c r="BDZ645" s="153"/>
      <c r="BEA645" s="153"/>
      <c r="BEB645" s="153"/>
      <c r="BEC645" s="153"/>
      <c r="BED645" s="153"/>
      <c r="BEE645" s="153"/>
      <c r="BEF645" s="153"/>
      <c r="BEG645" s="153"/>
      <c r="BEH645" s="153"/>
      <c r="BEI645" s="153"/>
      <c r="BEJ645" s="153"/>
      <c r="BEK645" s="153"/>
      <c r="BEL645" s="153"/>
      <c r="BEM645" s="153"/>
      <c r="BEN645" s="153"/>
      <c r="BEO645" s="153"/>
      <c r="BEP645" s="153"/>
      <c r="BEQ645" s="153"/>
      <c r="BER645" s="153"/>
      <c r="BES645" s="153"/>
      <c r="BET645" s="153"/>
      <c r="BEU645" s="153"/>
      <c r="BEV645" s="153"/>
      <c r="BEW645" s="153"/>
      <c r="BEX645" s="153"/>
      <c r="BEY645" s="153"/>
      <c r="BEZ645" s="153"/>
      <c r="BFA645" s="153"/>
      <c r="BFB645" s="153"/>
      <c r="BFC645" s="153"/>
      <c r="BFD645" s="153"/>
      <c r="BFE645" s="153"/>
      <c r="BFF645" s="153"/>
      <c r="BFG645" s="153"/>
      <c r="BFH645" s="153"/>
      <c r="BFI645" s="153"/>
      <c r="BFJ645" s="153"/>
      <c r="BFK645" s="153"/>
      <c r="BFL645" s="153"/>
      <c r="BFM645" s="153"/>
      <c r="BFN645" s="153"/>
      <c r="BFO645" s="153"/>
      <c r="BFP645" s="153"/>
      <c r="BFQ645" s="153"/>
      <c r="BFR645" s="153"/>
      <c r="BFS645" s="153"/>
      <c r="BFT645" s="153"/>
      <c r="BFU645" s="153"/>
      <c r="BFV645" s="153"/>
      <c r="BFW645" s="153"/>
      <c r="BFX645" s="153"/>
      <c r="BFY645" s="153"/>
      <c r="BFZ645" s="153"/>
      <c r="BGA645" s="153"/>
      <c r="BGB645" s="153"/>
      <c r="BGC645" s="153"/>
      <c r="BGD645" s="153"/>
      <c r="BGE645" s="153"/>
      <c r="BGF645" s="153"/>
      <c r="BGG645" s="153"/>
      <c r="BGH645" s="153"/>
      <c r="BGI645" s="153"/>
      <c r="BGJ645" s="153"/>
      <c r="BGK645" s="153"/>
      <c r="BGL645" s="153"/>
      <c r="BGM645" s="153"/>
      <c r="BGN645" s="153"/>
      <c r="BGO645" s="153"/>
      <c r="BGP645" s="153"/>
      <c r="BGQ645" s="153"/>
      <c r="BGR645" s="153"/>
      <c r="BGS645" s="153"/>
      <c r="BGT645" s="153"/>
      <c r="BGU645" s="153"/>
      <c r="BGV645" s="153"/>
      <c r="BGW645" s="153"/>
      <c r="BGX645" s="153"/>
      <c r="BGY645" s="153"/>
      <c r="BGZ645" s="153"/>
      <c r="BHA645" s="153"/>
      <c r="BHB645" s="153"/>
      <c r="BHC645" s="153"/>
      <c r="BHD645" s="153"/>
      <c r="BHE645" s="153"/>
      <c r="BHF645" s="153"/>
      <c r="BHG645" s="153"/>
      <c r="BHH645" s="153"/>
      <c r="BHI645" s="153"/>
      <c r="BHJ645" s="153"/>
      <c r="BHK645" s="153"/>
      <c r="BHL645" s="153"/>
      <c r="BHM645" s="153"/>
      <c r="BHN645" s="153"/>
      <c r="BHO645" s="153"/>
      <c r="BHP645" s="153"/>
      <c r="BHQ645" s="153"/>
      <c r="BHR645" s="153"/>
      <c r="BHS645" s="153"/>
      <c r="BHT645" s="153"/>
      <c r="BHU645" s="153"/>
      <c r="BHV645" s="153"/>
      <c r="BHW645" s="153"/>
      <c r="BHX645" s="153"/>
      <c r="BHY645" s="153"/>
      <c r="BHZ645" s="153"/>
      <c r="BIA645" s="153"/>
      <c r="BIB645" s="153"/>
      <c r="BIC645" s="153"/>
      <c r="BID645" s="153"/>
      <c r="BIE645" s="153"/>
      <c r="BIF645" s="153"/>
      <c r="BIG645" s="153"/>
      <c r="BIH645" s="153"/>
      <c r="BII645" s="153"/>
      <c r="BIJ645" s="153"/>
      <c r="BIK645" s="153"/>
      <c r="BIL645" s="153"/>
      <c r="BIM645" s="153"/>
      <c r="BIN645" s="153"/>
      <c r="BIO645" s="153"/>
      <c r="BIP645" s="153"/>
      <c r="BIQ645" s="153"/>
      <c r="BIR645" s="153"/>
      <c r="BIS645" s="153"/>
      <c r="BIT645" s="153"/>
      <c r="BIU645" s="153"/>
      <c r="BIV645" s="153"/>
      <c r="BIW645" s="153"/>
      <c r="BIX645" s="153"/>
      <c r="BIY645" s="153"/>
      <c r="BIZ645" s="153"/>
      <c r="BJA645" s="153"/>
      <c r="BJB645" s="153"/>
      <c r="BJC645" s="153"/>
      <c r="BJD645" s="153"/>
      <c r="BJE645" s="153"/>
      <c r="BJF645" s="153"/>
      <c r="BJG645" s="153"/>
      <c r="BJH645" s="153"/>
      <c r="BJI645" s="153"/>
      <c r="BJJ645" s="153"/>
      <c r="BJK645" s="153"/>
      <c r="BJL645" s="153"/>
      <c r="BJM645" s="153"/>
      <c r="BJN645" s="153"/>
      <c r="BJO645" s="153"/>
      <c r="BJP645" s="153"/>
      <c r="BJQ645" s="153"/>
      <c r="BJR645" s="153"/>
      <c r="BJS645" s="153"/>
      <c r="BJT645" s="153"/>
      <c r="BJU645" s="153"/>
      <c r="BJV645" s="153"/>
      <c r="BJW645" s="153"/>
      <c r="BJX645" s="153"/>
      <c r="BJY645" s="153"/>
      <c r="BJZ645" s="153"/>
      <c r="BKA645" s="153"/>
      <c r="BKB645" s="153"/>
      <c r="BKC645" s="153"/>
      <c r="BKD645" s="153"/>
      <c r="BKE645" s="153"/>
      <c r="BKF645" s="153"/>
      <c r="BKG645" s="153"/>
      <c r="BKH645" s="153"/>
      <c r="BKI645" s="153"/>
      <c r="BKJ645" s="153"/>
      <c r="BKK645" s="153"/>
      <c r="BKL645" s="153"/>
      <c r="BKM645" s="153"/>
      <c r="BKN645" s="153"/>
      <c r="BKO645" s="153"/>
      <c r="BKP645" s="153"/>
      <c r="BKQ645" s="153"/>
      <c r="BKR645" s="153"/>
      <c r="BKS645" s="153"/>
      <c r="BKT645" s="153"/>
      <c r="BKU645" s="153"/>
      <c r="BKV645" s="153"/>
      <c r="BKW645" s="153"/>
      <c r="BKX645" s="153"/>
      <c r="BKY645" s="153"/>
      <c r="BKZ645" s="153"/>
      <c r="BLA645" s="153"/>
      <c r="BLB645" s="153"/>
      <c r="BLC645" s="153"/>
      <c r="BLD645" s="153"/>
      <c r="BLE645" s="153"/>
      <c r="BLF645" s="153"/>
      <c r="BLG645" s="153"/>
      <c r="BLH645" s="153"/>
      <c r="BLI645" s="153"/>
      <c r="BLJ645" s="153"/>
      <c r="BLK645" s="153"/>
      <c r="BLL645" s="153"/>
      <c r="BLM645" s="153"/>
      <c r="BLN645" s="153"/>
      <c r="BLO645" s="153"/>
      <c r="BLP645" s="153"/>
      <c r="BLQ645" s="153"/>
      <c r="BLR645" s="153"/>
      <c r="BLS645" s="153"/>
      <c r="BLT645" s="153"/>
      <c r="BLU645" s="153"/>
      <c r="BLV645" s="153"/>
      <c r="BLW645" s="153"/>
      <c r="BLX645" s="153"/>
      <c r="BLY645" s="153"/>
      <c r="BLZ645" s="153"/>
      <c r="BMA645" s="153"/>
      <c r="BMB645" s="153"/>
      <c r="BMC645" s="153"/>
      <c r="BMD645" s="153"/>
      <c r="BME645" s="153"/>
      <c r="BMF645" s="153"/>
      <c r="BMG645" s="153"/>
      <c r="BMH645" s="153"/>
      <c r="BMI645" s="153"/>
      <c r="BMJ645" s="153"/>
      <c r="BMK645" s="153"/>
      <c r="BML645" s="153"/>
      <c r="BMM645" s="153"/>
      <c r="BMN645" s="153"/>
      <c r="BMO645" s="153"/>
      <c r="BMP645" s="153"/>
      <c r="BMQ645" s="153"/>
      <c r="BMR645" s="153"/>
      <c r="BMS645" s="153"/>
      <c r="BMT645" s="153"/>
      <c r="BMU645" s="153"/>
      <c r="BMV645" s="153"/>
      <c r="BMW645" s="153"/>
      <c r="BMX645" s="153"/>
      <c r="BMY645" s="153"/>
      <c r="BMZ645" s="153"/>
      <c r="BNA645" s="153"/>
      <c r="BNB645" s="153"/>
      <c r="BNC645" s="153"/>
      <c r="BND645" s="153"/>
      <c r="BNE645" s="153"/>
      <c r="BNF645" s="153"/>
      <c r="BNG645" s="153"/>
      <c r="BNH645" s="153"/>
      <c r="BNI645" s="153"/>
      <c r="BNJ645" s="153"/>
      <c r="BNK645" s="153"/>
      <c r="BNL645" s="153"/>
      <c r="BNM645" s="153"/>
      <c r="BNN645" s="153"/>
      <c r="BNO645" s="153"/>
      <c r="BNP645" s="153"/>
      <c r="BNQ645" s="153"/>
      <c r="BNR645" s="153"/>
      <c r="BNS645" s="153"/>
      <c r="BNT645" s="153"/>
      <c r="BNU645" s="153"/>
      <c r="BNV645" s="153"/>
      <c r="BNW645" s="153"/>
      <c r="BNX645" s="153"/>
      <c r="BNY645" s="153"/>
      <c r="BNZ645" s="153"/>
      <c r="BOA645" s="153"/>
      <c r="BOB645" s="153"/>
      <c r="BOC645" s="153"/>
      <c r="BOD645" s="153"/>
      <c r="BOE645" s="153"/>
      <c r="BOF645" s="153"/>
      <c r="BOG645" s="153"/>
      <c r="BOH645" s="153"/>
      <c r="BOI645" s="153"/>
      <c r="BOJ645" s="153"/>
      <c r="BOK645" s="153"/>
      <c r="BOL645" s="153"/>
      <c r="BOM645" s="153"/>
      <c r="BON645" s="153"/>
      <c r="BOO645" s="153"/>
      <c r="BOP645" s="153"/>
      <c r="BOQ645" s="153"/>
      <c r="BOR645" s="153"/>
      <c r="BOS645" s="153"/>
      <c r="BOT645" s="153"/>
      <c r="BOU645" s="153"/>
      <c r="BOV645" s="153"/>
      <c r="BOW645" s="153"/>
      <c r="BOX645" s="153"/>
      <c r="BOY645" s="153"/>
      <c r="BOZ645" s="153"/>
      <c r="BPA645" s="153"/>
      <c r="BPB645" s="153"/>
      <c r="BPC645" s="153"/>
      <c r="BPD645" s="153"/>
      <c r="BPE645" s="153"/>
      <c r="BPF645" s="153"/>
      <c r="BPG645" s="153"/>
      <c r="BPH645" s="153"/>
      <c r="BPI645" s="153"/>
      <c r="BPJ645" s="153"/>
      <c r="BPK645" s="153"/>
      <c r="BPL645" s="153"/>
      <c r="BPM645" s="153"/>
      <c r="BPN645" s="153"/>
      <c r="BPO645" s="153"/>
      <c r="BPP645" s="153"/>
      <c r="BPQ645" s="153"/>
      <c r="BPR645" s="153"/>
      <c r="BPS645" s="153"/>
      <c r="BPT645" s="153"/>
      <c r="BPU645" s="153"/>
      <c r="BPV645" s="153"/>
      <c r="BPW645" s="153"/>
      <c r="BPX645" s="153"/>
      <c r="BPY645" s="153"/>
      <c r="BPZ645" s="153"/>
      <c r="BQA645" s="153"/>
      <c r="BQB645" s="153"/>
      <c r="BQC645" s="153"/>
      <c r="BQD645" s="153"/>
      <c r="BQE645" s="153"/>
      <c r="BQF645" s="153"/>
      <c r="BQG645" s="153"/>
      <c r="BQH645" s="153"/>
      <c r="BQI645" s="153"/>
      <c r="BQJ645" s="153"/>
      <c r="BQK645" s="153"/>
      <c r="BQL645" s="153"/>
      <c r="BQM645" s="153"/>
      <c r="BQN645" s="153"/>
      <c r="BQO645" s="153"/>
      <c r="BQP645" s="153"/>
      <c r="BQQ645" s="153"/>
      <c r="BQR645" s="153"/>
      <c r="BQS645" s="153"/>
      <c r="BQT645" s="153"/>
      <c r="BQU645" s="153"/>
      <c r="BQV645" s="153"/>
      <c r="BQW645" s="153"/>
      <c r="BQX645" s="153"/>
      <c r="BQY645" s="153"/>
      <c r="BQZ645" s="153"/>
      <c r="BRA645" s="153"/>
      <c r="BRB645" s="153"/>
      <c r="BRC645" s="153"/>
      <c r="BRD645" s="153"/>
      <c r="BRE645" s="153"/>
      <c r="BRF645" s="153"/>
      <c r="BRG645" s="153"/>
      <c r="BRH645" s="153"/>
      <c r="BRI645" s="153"/>
      <c r="BRJ645" s="153"/>
      <c r="BRK645" s="153"/>
      <c r="BRL645" s="153"/>
      <c r="BRM645" s="153"/>
      <c r="BRN645" s="153"/>
      <c r="BRO645" s="153"/>
      <c r="BRP645" s="153"/>
      <c r="BRQ645" s="153"/>
      <c r="BRR645" s="153"/>
      <c r="BRS645" s="153"/>
      <c r="BRT645" s="153"/>
      <c r="BRU645" s="153"/>
      <c r="BRV645" s="153"/>
      <c r="BRW645" s="153"/>
      <c r="BRX645" s="153"/>
      <c r="BRY645" s="153"/>
      <c r="BRZ645" s="153"/>
      <c r="BSA645" s="153"/>
      <c r="BSB645" s="153"/>
      <c r="BSC645" s="153"/>
      <c r="BSD645" s="153"/>
      <c r="BSE645" s="153"/>
      <c r="BSF645" s="153"/>
      <c r="BSG645" s="153"/>
      <c r="BSH645" s="153"/>
      <c r="BSI645" s="153"/>
      <c r="BSJ645" s="153"/>
      <c r="BSK645" s="153"/>
      <c r="BSL645" s="153"/>
      <c r="BSM645" s="153"/>
      <c r="BSN645" s="153"/>
      <c r="BSO645" s="153"/>
      <c r="BSP645" s="153"/>
      <c r="BSQ645" s="153"/>
      <c r="BSR645" s="153"/>
      <c r="BSS645" s="153"/>
      <c r="BST645" s="153"/>
      <c r="BSU645" s="153"/>
      <c r="BSV645" s="153"/>
      <c r="BSW645" s="153"/>
      <c r="BSX645" s="153"/>
      <c r="BSY645" s="153"/>
      <c r="BSZ645" s="153"/>
      <c r="BTA645" s="153"/>
      <c r="BTB645" s="153"/>
      <c r="BTC645" s="153"/>
      <c r="BTD645" s="153"/>
      <c r="BTE645" s="153"/>
      <c r="BTF645" s="153"/>
      <c r="BTG645" s="153"/>
      <c r="BTH645" s="153"/>
      <c r="BTI645" s="153"/>
      <c r="BTJ645" s="153"/>
      <c r="BTK645" s="153"/>
      <c r="BTL645" s="153"/>
      <c r="BTM645" s="153"/>
      <c r="BTN645" s="153"/>
      <c r="BTO645" s="153"/>
      <c r="BTP645" s="153"/>
      <c r="BTQ645" s="153"/>
      <c r="BTR645" s="153"/>
      <c r="BTS645" s="153"/>
      <c r="BTT645" s="153"/>
      <c r="BTU645" s="153"/>
      <c r="BTV645" s="153"/>
      <c r="BTW645" s="153"/>
      <c r="BTX645" s="153"/>
      <c r="BTY645" s="153"/>
      <c r="BTZ645" s="153"/>
      <c r="BUA645" s="153"/>
      <c r="BUB645" s="153"/>
      <c r="BUC645" s="153"/>
      <c r="BUD645" s="153"/>
      <c r="BUE645" s="153"/>
      <c r="BUF645" s="153"/>
      <c r="BUG645" s="153"/>
      <c r="BUH645" s="153"/>
      <c r="BUI645" s="153"/>
      <c r="BUJ645" s="153"/>
      <c r="BUK645" s="153"/>
      <c r="BUL645" s="153"/>
      <c r="BUM645" s="153"/>
      <c r="BUN645" s="153"/>
      <c r="BUO645" s="153"/>
      <c r="BUP645" s="153"/>
      <c r="BUQ645" s="153"/>
      <c r="BUR645" s="153"/>
      <c r="BUS645" s="153"/>
      <c r="BUT645" s="153"/>
      <c r="BUU645" s="153"/>
      <c r="BUV645" s="153"/>
      <c r="BUW645" s="153"/>
      <c r="BUX645" s="153"/>
      <c r="BUY645" s="153"/>
      <c r="BUZ645" s="153"/>
      <c r="BVA645" s="153"/>
      <c r="BVB645" s="153"/>
      <c r="BVC645" s="153"/>
      <c r="BVD645" s="153"/>
      <c r="BVE645" s="153"/>
      <c r="BVF645" s="153"/>
      <c r="BVG645" s="153"/>
      <c r="BVH645" s="153"/>
      <c r="BVI645" s="153"/>
      <c r="BVJ645" s="153"/>
      <c r="BVK645" s="153"/>
      <c r="BVL645" s="153"/>
      <c r="BVM645" s="153"/>
      <c r="BVN645" s="153"/>
      <c r="BVO645" s="153"/>
      <c r="BVP645" s="153"/>
      <c r="BVQ645" s="153"/>
      <c r="BVR645" s="153"/>
      <c r="BVS645" s="153"/>
      <c r="BVT645" s="153"/>
      <c r="BVU645" s="153"/>
      <c r="BVV645" s="153"/>
      <c r="BVW645" s="153"/>
      <c r="BVX645" s="153"/>
      <c r="BVY645" s="153"/>
      <c r="BVZ645" s="153"/>
      <c r="BWA645" s="153"/>
      <c r="BWB645" s="153"/>
      <c r="BWC645" s="153"/>
      <c r="BWD645" s="153"/>
      <c r="BWE645" s="153"/>
      <c r="BWF645" s="153"/>
      <c r="BWG645" s="153"/>
      <c r="BWH645" s="153"/>
      <c r="BWI645" s="153"/>
      <c r="BWJ645" s="153"/>
      <c r="BWK645" s="153"/>
      <c r="BWL645" s="153"/>
      <c r="BWM645" s="153"/>
      <c r="BWN645" s="153"/>
      <c r="BWO645" s="153"/>
      <c r="BWP645" s="153"/>
      <c r="BWQ645" s="153"/>
      <c r="BWR645" s="153"/>
      <c r="BWS645" s="153"/>
      <c r="BWT645" s="153"/>
      <c r="BWU645" s="153"/>
      <c r="BWV645" s="153"/>
      <c r="BWW645" s="153"/>
      <c r="BWX645" s="153"/>
      <c r="BWY645" s="153"/>
      <c r="BWZ645" s="153"/>
      <c r="BXA645" s="153"/>
      <c r="BXB645" s="153"/>
      <c r="BXC645" s="153"/>
      <c r="BXD645" s="153"/>
      <c r="BXE645" s="153"/>
      <c r="BXF645" s="153"/>
      <c r="BXG645" s="153"/>
      <c r="BXH645" s="153"/>
      <c r="BXI645" s="153"/>
      <c r="BXJ645" s="153"/>
      <c r="BXK645" s="153"/>
      <c r="BXL645" s="153"/>
      <c r="BXM645" s="153"/>
      <c r="BXN645" s="153"/>
      <c r="BXO645" s="153"/>
      <c r="BXP645" s="153"/>
      <c r="BXQ645" s="153"/>
      <c r="BXR645" s="153"/>
      <c r="BXS645" s="153"/>
      <c r="BXT645" s="153"/>
      <c r="BXU645" s="153"/>
      <c r="BXV645" s="153"/>
      <c r="BXW645" s="153"/>
      <c r="BXX645" s="153"/>
      <c r="BXY645" s="153"/>
      <c r="BXZ645" s="153"/>
      <c r="BYA645" s="153"/>
      <c r="BYB645" s="153"/>
      <c r="BYC645" s="153"/>
      <c r="BYD645" s="153"/>
      <c r="BYE645" s="153"/>
      <c r="BYF645" s="153"/>
      <c r="BYG645" s="153"/>
      <c r="BYH645" s="153"/>
      <c r="BYI645" s="153"/>
      <c r="BYJ645" s="153"/>
      <c r="BYK645" s="153"/>
      <c r="BYL645" s="153"/>
      <c r="BYM645" s="153"/>
      <c r="BYN645" s="153"/>
      <c r="BYO645" s="153"/>
      <c r="BYP645" s="153"/>
    </row>
    <row r="646" spans="1:2018" s="153" customFormat="1" ht="12.75" customHeight="1">
      <c r="C646" s="164"/>
      <c r="D646" s="155" t="s">
        <v>206</v>
      </c>
      <c r="E646" s="155" t="s">
        <v>185</v>
      </c>
      <c r="I646" s="153">
        <f>H646-I639+I643+I645</f>
        <v>0</v>
      </c>
      <c r="J646" s="153">
        <f>I646-J639+J643+J645</f>
        <v>0</v>
      </c>
      <c r="K646" s="153">
        <f t="shared" ref="K646" si="3138">J646-K639+K643+K645</f>
        <v>0</v>
      </c>
      <c r="L646" s="153">
        <f t="shared" ref="L646" si="3139">K646-L639+L643+L645</f>
        <v>0</v>
      </c>
      <c r="M646" s="153">
        <f t="shared" ref="M646" si="3140">L646-M639+M643+M645</f>
        <v>0</v>
      </c>
      <c r="N646" s="153">
        <f t="shared" ref="N646" si="3141">M646-N639+N643+N645</f>
        <v>0</v>
      </c>
      <c r="O646" s="153">
        <f t="shared" ref="O646" si="3142">N646-O639+O643+O645</f>
        <v>0</v>
      </c>
      <c r="P646" s="153">
        <f t="shared" ref="P646" si="3143">O646-P639+P643+P645</f>
        <v>0</v>
      </c>
      <c r="Q646" s="153">
        <f t="shared" ref="Q646" si="3144">P646-Q639+Q643+Q645</f>
        <v>0</v>
      </c>
      <c r="R646" s="153">
        <f t="shared" ref="R646" si="3145">Q646-R639+R643+R645</f>
        <v>0</v>
      </c>
      <c r="S646" s="153">
        <f t="shared" ref="S646" si="3146">R646-S639+S643+S645</f>
        <v>0</v>
      </c>
      <c r="T646" s="153">
        <f t="shared" ref="T646" si="3147">S646-T639+T643+T645</f>
        <v>0</v>
      </c>
      <c r="U646" s="153">
        <f t="shared" ref="U646" si="3148">T646-U639+U643+U645</f>
        <v>0</v>
      </c>
      <c r="V646" s="153">
        <f t="shared" ref="V646" si="3149">U646-V639+V643+V645</f>
        <v>0</v>
      </c>
      <c r="W646" s="153">
        <f t="shared" ref="W646" si="3150">V646-W639+W643+W645</f>
        <v>0</v>
      </c>
      <c r="X646" s="153">
        <f t="shared" ref="X646" si="3151">W646-X639+X643+X645</f>
        <v>0</v>
      </c>
      <c r="Y646" s="153">
        <f t="shared" ref="Y646" si="3152">X646-Y639+Y643+Y645</f>
        <v>0</v>
      </c>
      <c r="Z646" s="153">
        <f t="shared" ref="Z646" si="3153">Y646-Z639+Z643+Z645</f>
        <v>0</v>
      </c>
      <c r="AA646" s="153">
        <f t="shared" ref="AA646" si="3154">Z646-AA639+AA643+AA645</f>
        <v>0</v>
      </c>
      <c r="AB646" s="153">
        <f t="shared" ref="AB646" si="3155">AA646-AB639+AB643+AB645</f>
        <v>0</v>
      </c>
      <c r="AC646" s="153">
        <f t="shared" ref="AC646" si="3156">AB646-AC639+AC643+AC645</f>
        <v>0</v>
      </c>
      <c r="AD646" s="153">
        <f t="shared" ref="AD646" si="3157">AC646-AD639+AD643+AD645</f>
        <v>0</v>
      </c>
      <c r="AE646" s="153">
        <f t="shared" ref="AE646" si="3158">AD646-AE639+AE643+AE645</f>
        <v>0</v>
      </c>
      <c r="AF646" s="153">
        <f t="shared" ref="AF646" si="3159">AE646-AF639+AF643+AF645</f>
        <v>0</v>
      </c>
      <c r="AG646" s="153">
        <f t="shared" ref="AG646" si="3160">AF646-AG639+AG643+AG645</f>
        <v>0</v>
      </c>
      <c r="AH646" s="153">
        <f t="shared" ref="AH646" si="3161">AG646-AH639+AH643+AH645</f>
        <v>0</v>
      </c>
      <c r="AI646" s="153">
        <f t="shared" ref="AI646" si="3162">AH646-AI639+AI643+AI645</f>
        <v>0</v>
      </c>
      <c r="AJ646" s="153">
        <f t="shared" ref="AJ646" si="3163">AI646-AJ639+AJ643+AJ645</f>
        <v>0</v>
      </c>
      <c r="AK646" s="153">
        <f t="shared" ref="AK646" si="3164">AJ646-AK639+AK643+AK645</f>
        <v>0</v>
      </c>
      <c r="AL646" s="153">
        <f t="shared" ref="AL646" si="3165">AK646-AL639+AL643+AL645</f>
        <v>0</v>
      </c>
      <c r="AM646" s="153">
        <f t="shared" ref="AM646" si="3166">AL646-AM639+AM643+AM645</f>
        <v>0</v>
      </c>
      <c r="AN646" s="153">
        <f t="shared" ref="AN646" si="3167">AM646-AN639+AN643+AN645</f>
        <v>0</v>
      </c>
      <c r="AO646" s="153">
        <f t="shared" ref="AO646" si="3168">AN646-AO639+AO643+AO645</f>
        <v>0</v>
      </c>
      <c r="AP646" s="153">
        <f t="shared" ref="AP646" si="3169">AO646-AP639+AP643+AP645</f>
        <v>0</v>
      </c>
      <c r="AQ646" s="153">
        <f t="shared" ref="AQ646" si="3170">AP646-AQ639+AQ643+AQ645</f>
        <v>0</v>
      </c>
      <c r="AR646" s="153">
        <f t="shared" ref="AR646" si="3171">AQ646-AR639+AR643+AR645</f>
        <v>0</v>
      </c>
      <c r="AS646" s="153">
        <f t="shared" ref="AS646" si="3172">AR646-AS639+AS643+AS645</f>
        <v>0</v>
      </c>
      <c r="AT646" s="153">
        <f t="shared" ref="AT646" si="3173">AS646-AT639+AT643+AT645</f>
        <v>0</v>
      </c>
      <c r="AU646" s="153">
        <f t="shared" ref="AU646" si="3174">AT646-AU639+AU643+AU645</f>
        <v>0</v>
      </c>
      <c r="AV646" s="153">
        <f t="shared" ref="AV646" si="3175">AU646-AV639+AV643+AV645</f>
        <v>0</v>
      </c>
      <c r="AW646" s="153">
        <f t="shared" ref="AW646" si="3176">AV646-AW639+AW643+AW645</f>
        <v>0</v>
      </c>
      <c r="AX646" s="153">
        <f t="shared" ref="AX646" si="3177">AW646-AX639+AX643+AX645</f>
        <v>0</v>
      </c>
      <c r="AY646" s="153">
        <f t="shared" ref="AY646" si="3178">AX646-AY639+AY643+AY645</f>
        <v>0</v>
      </c>
      <c r="AZ646" s="153">
        <f t="shared" ref="AZ646" si="3179">AY646-AZ639+AZ643+AZ645</f>
        <v>0</v>
      </c>
      <c r="BA646" s="153">
        <f t="shared" ref="BA646" si="3180">AZ646-BA639+BA643+BA645</f>
        <v>0</v>
      </c>
      <c r="BB646" s="153">
        <f t="shared" ref="BB646" si="3181">BA646-BB639+BB643+BB645</f>
        <v>0</v>
      </c>
      <c r="BC646" s="153">
        <f t="shared" ref="BC646" si="3182">BB646-BC639+BC643+BC645</f>
        <v>0</v>
      </c>
      <c r="BD646" s="153">
        <f t="shared" ref="BD646" si="3183">BC646-BD639+BD643+BD645</f>
        <v>0</v>
      </c>
      <c r="BE646" s="153">
        <f t="shared" ref="BE646" si="3184">BD646-BE639+BE643+BE645</f>
        <v>0</v>
      </c>
      <c r="BF646" s="153">
        <f t="shared" ref="BF646" si="3185">BE646-BF639+BF643+BF645</f>
        <v>0</v>
      </c>
      <c r="BG646" s="153">
        <f t="shared" ref="BG646" si="3186">BF646-BG639+BG643+BG645</f>
        <v>0</v>
      </c>
      <c r="BH646" s="153">
        <f t="shared" ref="BH646" si="3187">BG646-BH639+BH643+BH645</f>
        <v>0</v>
      </c>
      <c r="BI646" s="153">
        <f t="shared" ref="BI646" si="3188">BH646-BI639+BI643+BI645</f>
        <v>0</v>
      </c>
      <c r="BJ646" s="153">
        <f t="shared" ref="BJ646" si="3189">BI646-BJ639+BJ643+BJ645</f>
        <v>0</v>
      </c>
      <c r="BK646" s="153">
        <f t="shared" ref="BK646" si="3190">BJ646-BK639+BK643+BK645</f>
        <v>0</v>
      </c>
      <c r="BL646" s="153">
        <f t="shared" ref="BL646" si="3191">BK646-BL639+BL643+BL645</f>
        <v>0</v>
      </c>
      <c r="BM646" s="153">
        <f t="shared" ref="BM646" si="3192">BL646-BM639+BM643+BM645</f>
        <v>0</v>
      </c>
      <c r="BN646" s="153">
        <f t="shared" ref="BN646" si="3193">BM646-BN639+BN643+BN645</f>
        <v>0</v>
      </c>
      <c r="BO646" s="153">
        <f t="shared" ref="BO646" si="3194">BN646-BO639+BO643+BO645</f>
        <v>0</v>
      </c>
      <c r="BP646" s="153">
        <f t="shared" ref="BP646" si="3195">BO646-BP639+BP643+BP645</f>
        <v>0</v>
      </c>
      <c r="BQ646" s="153">
        <f t="shared" ref="BQ646" si="3196">BP646-BQ639+BQ643+BQ645</f>
        <v>0</v>
      </c>
      <c r="BR646" s="153">
        <f t="shared" ref="BR646" si="3197">BQ646-BR639+BR643+BR645</f>
        <v>0</v>
      </c>
      <c r="BS646" s="153">
        <f t="shared" ref="BS646" si="3198">BR646-BS639+BS643+BS645</f>
        <v>0</v>
      </c>
      <c r="BT646" s="153">
        <f t="shared" ref="BT646" si="3199">BS646-BT639+BT643+BT645</f>
        <v>0</v>
      </c>
      <c r="BU646" s="153">
        <f t="shared" ref="BU646" si="3200">BT646-BU639+BU643+BU645</f>
        <v>0</v>
      </c>
      <c r="BV646" s="153">
        <f t="shared" ref="BV646" si="3201">BU646-BV639+BV643+BV645</f>
        <v>0</v>
      </c>
      <c r="BW646" s="153">
        <f t="shared" ref="BW646" si="3202">BV646-BW639+BW643+BW645</f>
        <v>0</v>
      </c>
      <c r="BX646" s="153">
        <f t="shared" ref="BX646" si="3203">BW646-BX639+BX643+BX645</f>
        <v>0</v>
      </c>
      <c r="BY646" s="153">
        <f t="shared" ref="BY646" si="3204">BX646-BY639+BY643+BY645</f>
        <v>0</v>
      </c>
      <c r="BZ646" s="153">
        <f t="shared" ref="BZ646" si="3205">BY646-BZ639+BZ643+BZ645</f>
        <v>0</v>
      </c>
      <c r="CA646" s="153">
        <f t="shared" ref="CA646" si="3206">BZ646-CA639+CA643+CA645</f>
        <v>0</v>
      </c>
      <c r="CB646" s="153">
        <f t="shared" ref="CB646" si="3207">CA646-CB639+CB643+CB645</f>
        <v>0</v>
      </c>
      <c r="CC646" s="153">
        <f t="shared" ref="CC646" si="3208">CB646-CC639+CC643+CC645</f>
        <v>0</v>
      </c>
      <c r="CD646" s="153">
        <f t="shared" ref="CD646" si="3209">CC646-CD639+CD643+CD645</f>
        <v>0</v>
      </c>
      <c r="CE646" s="153">
        <f t="shared" ref="CE646" si="3210">CD646-CE639+CE643+CE645</f>
        <v>0</v>
      </c>
      <c r="CF646" s="153">
        <f t="shared" ref="CF646" si="3211">CE646-CF639+CF643+CF645</f>
        <v>0</v>
      </c>
    </row>
    <row r="647" spans="1:2018" s="153" customFormat="1" ht="12.75" customHeight="1">
      <c r="C647" s="164"/>
      <c r="D647" s="155" t="s">
        <v>207</v>
      </c>
      <c r="E647" s="155" t="s">
        <v>185</v>
      </c>
      <c r="I647" s="153">
        <f>H647-I640+I644</f>
        <v>43.649153029291732</v>
      </c>
      <c r="J647" s="153">
        <f>I647-J640+J644</f>
        <v>41.692633284350585</v>
      </c>
      <c r="K647" s="153">
        <f t="shared" ref="K647:BV647" si="3212">J647-K640+K644</f>
        <v>39.736113539409438</v>
      </c>
      <c r="L647" s="153">
        <f t="shared" si="3212"/>
        <v>37.77959379446829</v>
      </c>
      <c r="M647" s="153">
        <f t="shared" si="3212"/>
        <v>35.823074049527143</v>
      </c>
      <c r="N647" s="153">
        <f t="shared" si="3212"/>
        <v>33.866554304585996</v>
      </c>
      <c r="O647" s="153">
        <f t="shared" si="3212"/>
        <v>31.910034559644853</v>
      </c>
      <c r="P647" s="153">
        <f t="shared" si="3212"/>
        <v>29.953514814703709</v>
      </c>
      <c r="Q647" s="153">
        <f t="shared" si="3212"/>
        <v>27.996995069762566</v>
      </c>
      <c r="R647" s="153">
        <f t="shared" si="3212"/>
        <v>26.040475324821422</v>
      </c>
      <c r="S647" s="153">
        <f t="shared" si="3212"/>
        <v>24.083955579880278</v>
      </c>
      <c r="T647" s="153">
        <f t="shared" si="3212"/>
        <v>22.127435834939135</v>
      </c>
      <c r="U647" s="153">
        <f t="shared" si="3212"/>
        <v>20.170916089997991</v>
      </c>
      <c r="V647" s="153">
        <f t="shared" si="3212"/>
        <v>18.214396345056848</v>
      </c>
      <c r="W647" s="153">
        <f t="shared" si="3212"/>
        <v>16.257876600115704</v>
      </c>
      <c r="X647" s="153">
        <f t="shared" si="3212"/>
        <v>14.301356855174559</v>
      </c>
      <c r="Y647" s="153">
        <f t="shared" si="3212"/>
        <v>12.344837110233414</v>
      </c>
      <c r="Z647" s="153">
        <f t="shared" si="3212"/>
        <v>10.388317365292268</v>
      </c>
      <c r="AA647" s="153">
        <f t="shared" si="3212"/>
        <v>8.4317976203511229</v>
      </c>
      <c r="AB647" s="153">
        <f t="shared" si="3212"/>
        <v>6.4752778754099776</v>
      </c>
      <c r="AC647" s="153">
        <f t="shared" si="3212"/>
        <v>4.5187581304688322</v>
      </c>
      <c r="AD647" s="153">
        <f t="shared" si="3212"/>
        <v>2.5622383855276873</v>
      </c>
      <c r="AE647" s="153">
        <f t="shared" si="3212"/>
        <v>0.60571864058654246</v>
      </c>
      <c r="AF647" s="153">
        <f t="shared" si="3212"/>
        <v>4.4408920985006262E-15</v>
      </c>
      <c r="AG647" s="153">
        <f t="shared" si="3212"/>
        <v>4.4408920985006262E-15</v>
      </c>
      <c r="AH647" s="153">
        <f t="shared" si="3212"/>
        <v>4.4408920985006262E-15</v>
      </c>
      <c r="AI647" s="153">
        <f t="shared" si="3212"/>
        <v>4.4408920985006262E-15</v>
      </c>
      <c r="AJ647" s="153">
        <f t="shared" si="3212"/>
        <v>4.4408920985006262E-15</v>
      </c>
      <c r="AK647" s="153">
        <f t="shared" si="3212"/>
        <v>4.4408920985006262E-15</v>
      </c>
      <c r="AL647" s="153">
        <f t="shared" si="3212"/>
        <v>4.4408920985006262E-15</v>
      </c>
      <c r="AM647" s="153">
        <f t="shared" si="3212"/>
        <v>4.4408920985006262E-15</v>
      </c>
      <c r="AN647" s="153">
        <f t="shared" si="3212"/>
        <v>4.4408920985006262E-15</v>
      </c>
      <c r="AO647" s="153">
        <f t="shared" si="3212"/>
        <v>4.4408920985006262E-15</v>
      </c>
      <c r="AP647" s="153">
        <f t="shared" si="3212"/>
        <v>4.4408920985006262E-15</v>
      </c>
      <c r="AQ647" s="153">
        <f t="shared" si="3212"/>
        <v>4.4408920985006262E-15</v>
      </c>
      <c r="AR647" s="153">
        <f t="shared" si="3212"/>
        <v>4.4408920985006262E-15</v>
      </c>
      <c r="AS647" s="153">
        <f t="shared" si="3212"/>
        <v>4.4408920985006262E-15</v>
      </c>
      <c r="AT647" s="153">
        <f t="shared" si="3212"/>
        <v>4.4408920985006262E-15</v>
      </c>
      <c r="AU647" s="153">
        <f t="shared" si="3212"/>
        <v>4.4408920985006262E-15</v>
      </c>
      <c r="AV647" s="153">
        <f t="shared" si="3212"/>
        <v>4.4408920985006262E-15</v>
      </c>
      <c r="AW647" s="153">
        <f t="shared" si="3212"/>
        <v>4.4408920985006262E-15</v>
      </c>
      <c r="AX647" s="153">
        <f t="shared" si="3212"/>
        <v>4.4408920985006262E-15</v>
      </c>
      <c r="AY647" s="153">
        <f t="shared" si="3212"/>
        <v>4.4408920985006262E-15</v>
      </c>
      <c r="AZ647" s="153">
        <f t="shared" si="3212"/>
        <v>4.4408920985006262E-15</v>
      </c>
      <c r="BA647" s="153">
        <f t="shared" si="3212"/>
        <v>4.4408920985006262E-15</v>
      </c>
      <c r="BB647" s="153">
        <f t="shared" si="3212"/>
        <v>4.4408920985006262E-15</v>
      </c>
      <c r="BC647" s="153">
        <f t="shared" si="3212"/>
        <v>4.4408920985006262E-15</v>
      </c>
      <c r="BD647" s="153">
        <f t="shared" si="3212"/>
        <v>4.4408920985006262E-15</v>
      </c>
      <c r="BE647" s="153">
        <f t="shared" si="3212"/>
        <v>4.4408920985006262E-15</v>
      </c>
      <c r="BF647" s="153">
        <f t="shared" si="3212"/>
        <v>4.4408920985006262E-15</v>
      </c>
      <c r="BG647" s="153">
        <f t="shared" si="3212"/>
        <v>4.4408920985006262E-15</v>
      </c>
      <c r="BH647" s="153">
        <f t="shared" si="3212"/>
        <v>4.4408920985006262E-15</v>
      </c>
      <c r="BI647" s="153">
        <f t="shared" si="3212"/>
        <v>4.4408920985006262E-15</v>
      </c>
      <c r="BJ647" s="153">
        <f t="shared" si="3212"/>
        <v>4.4408920985006262E-15</v>
      </c>
      <c r="BK647" s="153">
        <f t="shared" si="3212"/>
        <v>4.4408920985006262E-15</v>
      </c>
      <c r="BL647" s="153">
        <f t="shared" si="3212"/>
        <v>4.4408920985006262E-15</v>
      </c>
      <c r="BM647" s="153">
        <f t="shared" si="3212"/>
        <v>4.4408920985006262E-15</v>
      </c>
      <c r="BN647" s="153">
        <f t="shared" si="3212"/>
        <v>4.4408920985006262E-15</v>
      </c>
      <c r="BO647" s="153">
        <f t="shared" si="3212"/>
        <v>4.4408920985006262E-15</v>
      </c>
      <c r="BP647" s="153">
        <f t="shared" si="3212"/>
        <v>4.4408920985006262E-15</v>
      </c>
      <c r="BQ647" s="153">
        <f t="shared" si="3212"/>
        <v>4.4408920985006262E-15</v>
      </c>
      <c r="BR647" s="153">
        <f t="shared" si="3212"/>
        <v>4.4408920985006262E-15</v>
      </c>
      <c r="BS647" s="153">
        <f t="shared" si="3212"/>
        <v>4.4408920985006262E-15</v>
      </c>
      <c r="BT647" s="153">
        <f t="shared" si="3212"/>
        <v>4.4408920985006262E-15</v>
      </c>
      <c r="BU647" s="153">
        <f t="shared" si="3212"/>
        <v>4.4408920985006262E-15</v>
      </c>
      <c r="BV647" s="153">
        <f t="shared" si="3212"/>
        <v>4.4408920985006262E-15</v>
      </c>
      <c r="BW647" s="153">
        <f t="shared" ref="BW647:CF647" si="3213">BV647-BW640+BW644</f>
        <v>4.4408920985006262E-15</v>
      </c>
      <c r="BX647" s="153">
        <f t="shared" si="3213"/>
        <v>4.4408920985006262E-15</v>
      </c>
      <c r="BY647" s="153">
        <f t="shared" si="3213"/>
        <v>4.4408920985006262E-15</v>
      </c>
      <c r="BZ647" s="153">
        <f t="shared" si="3213"/>
        <v>4.4408920985006262E-15</v>
      </c>
      <c r="CA647" s="153">
        <f t="shared" si="3213"/>
        <v>4.4408920985006262E-15</v>
      </c>
      <c r="CB647" s="153">
        <f t="shared" si="3213"/>
        <v>4.4408920985006262E-15</v>
      </c>
      <c r="CC647" s="153">
        <f t="shared" si="3213"/>
        <v>4.4408920985006262E-15</v>
      </c>
      <c r="CD647" s="153">
        <f t="shared" si="3213"/>
        <v>4.4408920985006262E-15</v>
      </c>
      <c r="CE647" s="153">
        <f t="shared" si="3213"/>
        <v>4.4408920985006262E-15</v>
      </c>
      <c r="CF647" s="153">
        <f t="shared" si="3213"/>
        <v>4.4408920985006262E-15</v>
      </c>
    </row>
    <row r="648" spans="1:2018" s="153" customFormat="1" ht="12.75" customHeight="1">
      <c r="A648"/>
      <c r="C648" s="164"/>
      <c r="D648" s="155"/>
      <c r="E648" s="155"/>
      <c r="I648" s="31"/>
    </row>
    <row r="649" spans="1:2018" s="153" customFormat="1" ht="12.75" customHeight="1">
      <c r="A649"/>
      <c r="C649" s="164"/>
      <c r="D649" s="155"/>
      <c r="E649" s="155"/>
      <c r="I649" s="134"/>
    </row>
    <row r="650" spans="1:2018" s="153" customFormat="1" ht="12.75" customHeight="1">
      <c r="C650" s="164" t="s">
        <v>6</v>
      </c>
      <c r="D650" s="155"/>
      <c r="E650" s="155" t="s">
        <v>185</v>
      </c>
      <c r="I650" s="31"/>
      <c r="J650" s="267">
        <f>INDEX(Inputs!L$94:L$121,MATCH($B633,Inputs!$C$94:$C$121,0))*(1+J$7)^0.5</f>
        <v>5.800429725799904</v>
      </c>
      <c r="K650" s="267">
        <f>INDEX(Inputs!M$94:M$121,MATCH($B633,Inputs!$C$94:$C$121,0))*(1+K$7)^0.5</f>
        <v>1.5556843545289607</v>
      </c>
      <c r="L650" s="267">
        <f>INDEX(Inputs!N$94:N$121,MATCH($B633,Inputs!$C$94:$C$121,0))*(1+L$7)^0.5</f>
        <v>2.3530293726304676</v>
      </c>
      <c r="M650" s="267">
        <f>INDEX(Inputs!O$94:O$121,MATCH($B633,Inputs!$C$94:$C$121,0))*(1+M$7)^0.5</f>
        <v>0.71225797836598459</v>
      </c>
      <c r="N650" s="267">
        <f>INDEX(Inputs!P$94:P$121,MATCH($B633,Inputs!$C$94:$C$121,0))*(1+N$7)^0.5</f>
        <v>0</v>
      </c>
      <c r="O650" s="267">
        <f>INDEX(Inputs!Q$94:Q$121,MATCH($B633,Inputs!$C$94:$C$121,0))*(1+O$7)^0.5</f>
        <v>0</v>
      </c>
      <c r="P650" s="267">
        <f>INDEX(Inputs!R$94:R$121,MATCH($B633,Inputs!$C$94:$C$121,0))*(1+P$7)^0.5</f>
        <v>0</v>
      </c>
      <c r="Q650" s="267">
        <f>INDEX(Inputs!S$94:S$121,MATCH($B633,Inputs!$C$94:$C$121,0))*(1+Q$7)^0.5</f>
        <v>0</v>
      </c>
      <c r="R650" s="267">
        <f>INDEX(Inputs!T$94:T$121,MATCH($B633,Inputs!$C$94:$C$121,0))*(1+R$7)^0.5</f>
        <v>0</v>
      </c>
      <c r="S650" s="267">
        <f>INDEX(Inputs!U$94:U$121,MATCH($B633,Inputs!$C$94:$C$121,0))*(1+S$7)^0.5</f>
        <v>0</v>
      </c>
      <c r="T650" s="267">
        <f>INDEX(Inputs!V$94:V$121,MATCH($B633,Inputs!$C$94:$C$121,0))*(1+T$7)^0.5</f>
        <v>0</v>
      </c>
      <c r="U650" s="267">
        <f>INDEX(Inputs!W$94:W$121,MATCH($B633,Inputs!$C$94:$C$121,0))*(1+U$7)^0.5</f>
        <v>0</v>
      </c>
      <c r="V650" s="267">
        <f>INDEX(Inputs!X$94:X$121,MATCH($B633,Inputs!$C$94:$C$121,0))*(1+V$7)^0.5</f>
        <v>0</v>
      </c>
      <c r="W650" s="267">
        <f>INDEX(Inputs!Y$94:Y$121,MATCH($B633,Inputs!$C$94:$C$121,0))*(1+W$7)^0.5</f>
        <v>0</v>
      </c>
      <c r="X650" s="267">
        <f>INDEX(Inputs!Z$94:Z$121,MATCH($B633,Inputs!$C$94:$C$121,0))*(1+X$7)^0.5</f>
        <v>0</v>
      </c>
      <c r="Y650" s="267">
        <f>INDEX(Inputs!AA$94:AA$121,MATCH($B633,Inputs!$C$94:$C$121,0))*(1+Y$7)^0.5</f>
        <v>0</v>
      </c>
      <c r="Z650" s="267">
        <f>INDEX(Inputs!AB$94:AB$121,MATCH($B633,Inputs!$C$94:$C$121,0))*(1+Z$7)^0.5</f>
        <v>0</v>
      </c>
      <c r="AA650" s="267">
        <f>INDEX(Inputs!AC$94:AC$121,MATCH($B633,Inputs!$C$94:$C$121,0))*(1+AA$7)^0.5</f>
        <v>0</v>
      </c>
      <c r="AB650" s="267">
        <f>INDEX(Inputs!AD$94:AD$121,MATCH($B633,Inputs!$C$94:$C$121,0))*(1+AB$7)^0.5</f>
        <v>0</v>
      </c>
      <c r="AC650" s="267">
        <f>INDEX(Inputs!AE$94:AE$121,MATCH($B633,Inputs!$C$94:$C$121,0))*(1+AC$7)^0.5</f>
        <v>0</v>
      </c>
      <c r="AD650" s="267">
        <f>INDEX(Inputs!AF$94:AF$121,MATCH($B633,Inputs!$C$94:$C$121,0))*(1+AD$7)^0.5</f>
        <v>0</v>
      </c>
      <c r="AE650" s="267">
        <f>INDEX(Inputs!AG$94:AG$121,MATCH($B633,Inputs!$C$94:$C$121,0))*(1+AE$7)^0.5</f>
        <v>0</v>
      </c>
      <c r="AF650" s="267">
        <f>INDEX(Inputs!AH$94:AH$121,MATCH($B633,Inputs!$C$94:$C$121,0))*(1+AF$7)^0.5</f>
        <v>0</v>
      </c>
      <c r="AG650" s="267">
        <f>INDEX(Inputs!AI$94:AI$121,MATCH($B633,Inputs!$C$94:$C$121,0))*(1+AG$7)^0.5</f>
        <v>0</v>
      </c>
      <c r="AH650" s="267">
        <f>INDEX(Inputs!AJ$94:AJ$121,MATCH($B633,Inputs!$C$94:$C$121,0))*(1+AH$7)^0.5</f>
        <v>0</v>
      </c>
      <c r="AI650" s="267">
        <f>INDEX(Inputs!AK$94:AK$121,MATCH($B633,Inputs!$C$94:$C$121,0))*(1+AI$7)^0.5</f>
        <v>0</v>
      </c>
      <c r="AJ650" s="267">
        <f>INDEX(Inputs!AL$94:AL$121,MATCH($B633,Inputs!$C$94:$C$121,0))*(1+AJ$7)^0.5</f>
        <v>0</v>
      </c>
      <c r="AK650" s="267">
        <f>INDEX(Inputs!AM$94:AM$121,MATCH($B633,Inputs!$C$94:$C$121,0))*(1+AK$7)^0.5</f>
        <v>0</v>
      </c>
      <c r="AL650" s="267">
        <f>INDEX(Inputs!AN$94:AN$121,MATCH($B633,Inputs!$C$94:$C$121,0))*(1+AL$7)^0.5</f>
        <v>0</v>
      </c>
      <c r="AM650" s="267">
        <f>INDEX(Inputs!AO$94:AO$121,MATCH($B633,Inputs!$C$94:$C$121,0))*(1+AM$7)^0.5</f>
        <v>0</v>
      </c>
      <c r="AN650" s="267">
        <f>INDEX(Inputs!AP$94:AP$121,MATCH($B633,Inputs!$C$94:$C$121,0))*(1+AN$7)^0.5</f>
        <v>0</v>
      </c>
      <c r="AO650" s="267">
        <f>INDEX(Inputs!AQ$94:AQ$121,MATCH($B633,Inputs!$C$94:$C$121,0))*(1+AO$7)^0.5</f>
        <v>0</v>
      </c>
      <c r="AP650" s="267">
        <f>INDEX(Inputs!AR$94:AR$121,MATCH($B633,Inputs!$C$94:$C$121,0))*(1+AP$7)^0.5</f>
        <v>0</v>
      </c>
      <c r="AQ650" s="267">
        <f>INDEX(Inputs!AS$94:AS$121,MATCH($B633,Inputs!$C$94:$C$121,0))*(1+AQ$7)^0.5</f>
        <v>0</v>
      </c>
      <c r="AR650" s="267">
        <f>INDEX(Inputs!AT$94:AT$121,MATCH($B633,Inputs!$C$94:$C$121,0))*(1+AR$7)^0.5</f>
        <v>0</v>
      </c>
      <c r="AS650" s="267">
        <f>INDEX(Inputs!AU$94:AU$121,MATCH($B633,Inputs!$C$94:$C$121,0))*(1+AS$7)^0.5</f>
        <v>0</v>
      </c>
      <c r="AT650" s="267">
        <f>INDEX(Inputs!AV$94:AV$121,MATCH($B633,Inputs!$C$94:$C$121,0))*(1+AT$7)^0.5</f>
        <v>0</v>
      </c>
      <c r="AU650" s="267">
        <f>INDEX(Inputs!AW$94:AW$121,MATCH($B633,Inputs!$C$94:$C$121,0))*(1+AU$7)^0.5</f>
        <v>0</v>
      </c>
      <c r="AV650" s="267">
        <f>INDEX(Inputs!AX$94:AX$121,MATCH($B633,Inputs!$C$94:$C$121,0))*(1+AV$7)^0.5</f>
        <v>0</v>
      </c>
      <c r="AW650" s="267">
        <f>INDEX(Inputs!AY$94:AY$121,MATCH($B633,Inputs!$C$94:$C$121,0))*(1+AW$7)^0.5</f>
        <v>0</v>
      </c>
      <c r="AX650" s="267">
        <f>INDEX(Inputs!AZ$94:AZ$121,MATCH($B633,Inputs!$C$94:$C$121,0))*(1+AX$7)^0.5</f>
        <v>0</v>
      </c>
      <c r="AY650" s="267">
        <f>INDEX(Inputs!BA$94:BA$121,MATCH($B633,Inputs!$C$94:$C$121,0))*(1+AY$7)^0.5</f>
        <v>0</v>
      </c>
      <c r="AZ650" s="267">
        <f>INDEX(Inputs!BB$94:BB$121,MATCH($B633,Inputs!$C$94:$C$121,0))*(1+AZ$7)^0.5</f>
        <v>0</v>
      </c>
      <c r="BA650" s="267">
        <f>INDEX(Inputs!BC$94:BC$121,MATCH($B633,Inputs!$C$94:$C$121,0))*(1+BA$7)^0.5</f>
        <v>0</v>
      </c>
      <c r="BB650" s="267">
        <f>INDEX(Inputs!BD$94:BD$121,MATCH($B633,Inputs!$C$94:$C$121,0))*(1+BB$7)^0.5</f>
        <v>0</v>
      </c>
      <c r="BC650" s="267">
        <f>INDEX(Inputs!BE$94:BE$121,MATCH($B633,Inputs!$C$94:$C$121,0))*(1+BC$7)^0.5</f>
        <v>0</v>
      </c>
      <c r="BD650" s="267">
        <f>INDEX(Inputs!BF$94:BF$121,MATCH($B633,Inputs!$C$94:$C$121,0))*(1+BD$7)^0.5</f>
        <v>0</v>
      </c>
      <c r="BE650" s="267">
        <f>INDEX(Inputs!BG$94:BG$121,MATCH($B633,Inputs!$C$94:$C$121,0))*(1+BE$7)^0.5</f>
        <v>0</v>
      </c>
      <c r="BF650" s="267">
        <f>INDEX(Inputs!BH$94:BH$121,MATCH($B633,Inputs!$C$94:$C$121,0))*(1+BF$7)^0.5</f>
        <v>0</v>
      </c>
      <c r="BG650" s="267">
        <f>INDEX(Inputs!BI$94:BI$121,MATCH($B633,Inputs!$C$94:$C$121,0))*(1+BG$7)^0.5</f>
        <v>0</v>
      </c>
      <c r="BH650" s="267">
        <f>INDEX(Inputs!BJ$94:BJ$121,MATCH($B633,Inputs!$C$94:$C$121,0))*(1+BH$7)^0.5</f>
        <v>0</v>
      </c>
      <c r="BI650" s="267">
        <f>INDEX(Inputs!BK$94:BK$121,MATCH($B633,Inputs!$C$94:$C$121,0))*(1+BI$7)^0.5</f>
        <v>0</v>
      </c>
      <c r="BJ650" s="267">
        <f>INDEX(Inputs!BL$94:BL$121,MATCH($B633,Inputs!$C$94:$C$121,0))*(1+BJ$7)^0.5</f>
        <v>0</v>
      </c>
      <c r="BK650" s="267">
        <f>INDEX(Inputs!BM$94:BM$121,MATCH($B633,Inputs!$C$94:$C$121,0))*(1+BK$7)^0.5</f>
        <v>0</v>
      </c>
      <c r="BL650" s="267">
        <f>INDEX(Inputs!BN$94:BN$121,MATCH($B633,Inputs!$C$94:$C$121,0))*(1+BL$7)^0.5</f>
        <v>0</v>
      </c>
      <c r="BM650" s="267">
        <f>INDEX(Inputs!BO$94:BO$121,MATCH($B633,Inputs!$C$94:$C$121,0))*(1+BM$7)^0.5</f>
        <v>0</v>
      </c>
      <c r="BN650" s="267">
        <f>INDEX(Inputs!BP$94:BP$121,MATCH($B633,Inputs!$C$94:$C$121,0))*(1+BN$7)^0.5</f>
        <v>0</v>
      </c>
      <c r="BO650" s="267">
        <f>INDEX(Inputs!BQ$94:BQ$121,MATCH($B633,Inputs!$C$94:$C$121,0))*(1+BO$7)^0.5</f>
        <v>0</v>
      </c>
      <c r="BP650" s="267">
        <f>INDEX(Inputs!BR$94:BR$121,MATCH($B633,Inputs!$C$94:$C$121,0))*(1+BP$7)^0.5</f>
        <v>0</v>
      </c>
      <c r="BQ650" s="267">
        <f>INDEX(Inputs!BS$94:BS$121,MATCH($B633,Inputs!$C$94:$C$121,0))*(1+BQ$7)^0.5</f>
        <v>0</v>
      </c>
      <c r="BR650" s="267">
        <f>INDEX(Inputs!BT$94:BT$121,MATCH($B633,Inputs!$C$94:$C$121,0))*(1+BR$7)^0.5</f>
        <v>0</v>
      </c>
      <c r="BS650" s="267">
        <f>INDEX(Inputs!BU$94:BU$121,MATCH($B633,Inputs!$C$94:$C$121,0))*(1+BS$7)^0.5</f>
        <v>0</v>
      </c>
      <c r="BT650" s="267">
        <f>INDEX(Inputs!BV$94:BV$121,MATCH($B633,Inputs!$C$94:$C$121,0))*(1+BT$7)^0.5</f>
        <v>0</v>
      </c>
      <c r="BU650" s="267">
        <f>INDEX(Inputs!BW$94:BW$121,MATCH($B633,Inputs!$C$94:$C$121,0))*(1+BU$7)^0.5</f>
        <v>0</v>
      </c>
      <c r="BV650" s="267">
        <f>INDEX(Inputs!BX$94:BX$121,MATCH($B633,Inputs!$C$94:$C$121,0))*(1+BV$7)^0.5</f>
        <v>0</v>
      </c>
      <c r="BW650" s="267">
        <f>INDEX(Inputs!BY$94:BY$121,MATCH($B633,Inputs!$C$94:$C$121,0))*(1+BW$7)^0.5</f>
        <v>0</v>
      </c>
      <c r="BX650" s="267">
        <f>INDEX(Inputs!BZ$94:BZ$121,MATCH($B633,Inputs!$C$94:$C$121,0))*(1+BX$7)^0.5</f>
        <v>0</v>
      </c>
      <c r="BY650" s="267">
        <f>INDEX(Inputs!CA$94:CA$121,MATCH($B633,Inputs!$C$94:$C$121,0))*(1+BY$7)^0.5</f>
        <v>0</v>
      </c>
      <c r="BZ650" s="267">
        <f>INDEX(Inputs!CB$94:CB$121,MATCH($B633,Inputs!$C$94:$C$121,0))*(1+BZ$7)^0.5</f>
        <v>0</v>
      </c>
      <c r="CA650" s="267">
        <f>INDEX(Inputs!CC$94:CC$121,MATCH($B633,Inputs!$C$94:$C$121,0))*(1+CA$7)^0.5</f>
        <v>0</v>
      </c>
      <c r="CB650" s="267">
        <f>INDEX(Inputs!CD$94:CD$121,MATCH($B633,Inputs!$C$94:$C$121,0))*(1+CB$7)^0.5</f>
        <v>0</v>
      </c>
      <c r="CC650" s="267">
        <f>INDEX(Inputs!CE$94:CE$121,MATCH($B633,Inputs!$C$94:$C$121,0))*(1+CC$7)^0.5</f>
        <v>0</v>
      </c>
      <c r="CD650" s="267">
        <f>INDEX(Inputs!CF$94:CF$121,MATCH($B633,Inputs!$C$94:$C$121,0))*(1+CD$7)^0.5</f>
        <v>0</v>
      </c>
      <c r="CE650" s="267">
        <f>INDEX(Inputs!CG$94:CG$121,MATCH($B633,Inputs!$C$94:$C$121,0))*(1+CE$7)^0.5</f>
        <v>0</v>
      </c>
      <c r="CF650" s="267">
        <f>INDEX(Inputs!CH$94:CH$121,MATCH($B633,Inputs!$C$94:$C$121,0))*(1+CF$7)^0.5</f>
        <v>0</v>
      </c>
    </row>
    <row r="651" spans="1:2018" s="153" customFormat="1" ht="12.75" customHeight="1">
      <c r="A651"/>
      <c r="C651" s="164"/>
      <c r="D651" s="155" t="s">
        <v>10</v>
      </c>
      <c r="E651" s="155"/>
      <c r="I651" s="31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</row>
    <row r="652" spans="1:2018" s="97" customFormat="1" ht="12.75" customHeight="1">
      <c r="C652" s="237">
        <v>2015</v>
      </c>
      <c r="D652" s="101" t="s">
        <v>139</v>
      </c>
      <c r="E652" s="101" t="s">
        <v>185</v>
      </c>
      <c r="H652" s="182">
        <f>INDEX(Inputs!$P$260:$P$287,MATCH($B633,Inputs!$C$260:$C$287,0))/conv_2020_2015</f>
        <v>18.77442283085983</v>
      </c>
      <c r="I652" s="171"/>
      <c r="J652" s="171">
        <f t="shared" ref="J652:AO652" si="3214">IF($I636="n/a",0,IF(J$4&gt;second_reg_period,IF(J$4&lt;=$I636+$C652,$H652/($I636-5),IF(AND($H652&lt;&gt;0,I652=0,J$4=$C652+$I636+1),$H652,0)),0))</f>
        <v>0</v>
      </c>
      <c r="K652" s="171">
        <f t="shared" si="3214"/>
        <v>0</v>
      </c>
      <c r="L652" s="171">
        <f t="shared" si="3214"/>
        <v>0</v>
      </c>
      <c r="M652" s="171">
        <f t="shared" si="3214"/>
        <v>0</v>
      </c>
      <c r="N652" s="171">
        <f t="shared" si="3214"/>
        <v>0</v>
      </c>
      <c r="O652" s="171">
        <f t="shared" si="3214"/>
        <v>0.93872114154299147</v>
      </c>
      <c r="P652" s="171">
        <f t="shared" si="3214"/>
        <v>0.93872114154299147</v>
      </c>
      <c r="Q652" s="171">
        <f t="shared" si="3214"/>
        <v>0.93872114154299147</v>
      </c>
      <c r="R652" s="171">
        <f t="shared" si="3214"/>
        <v>0.93872114154299147</v>
      </c>
      <c r="S652" s="171">
        <f t="shared" si="3214"/>
        <v>0.93872114154299147</v>
      </c>
      <c r="T652" s="171">
        <f t="shared" si="3214"/>
        <v>0.93872114154299147</v>
      </c>
      <c r="U652" s="171">
        <f t="shared" si="3214"/>
        <v>0.93872114154299147</v>
      </c>
      <c r="V652" s="171">
        <f t="shared" si="3214"/>
        <v>0.93872114154299147</v>
      </c>
      <c r="W652" s="171">
        <f t="shared" si="3214"/>
        <v>0.93872114154299147</v>
      </c>
      <c r="X652" s="171">
        <f t="shared" si="3214"/>
        <v>0.93872114154299147</v>
      </c>
      <c r="Y652" s="171">
        <f t="shared" si="3214"/>
        <v>0.93872114154299147</v>
      </c>
      <c r="Z652" s="171">
        <f t="shared" si="3214"/>
        <v>0.93872114154299147</v>
      </c>
      <c r="AA652" s="171">
        <f t="shared" si="3214"/>
        <v>0.93872114154299147</v>
      </c>
      <c r="AB652" s="171">
        <f t="shared" si="3214"/>
        <v>0.93872114154299147</v>
      </c>
      <c r="AC652" s="171">
        <f t="shared" si="3214"/>
        <v>0.93872114154299147</v>
      </c>
      <c r="AD652" s="171">
        <f t="shared" si="3214"/>
        <v>0.93872114154299147</v>
      </c>
      <c r="AE652" s="171">
        <f t="shared" si="3214"/>
        <v>0.93872114154299147</v>
      </c>
      <c r="AF652" s="171">
        <f t="shared" si="3214"/>
        <v>0.93872114154299147</v>
      </c>
      <c r="AG652" s="171">
        <f t="shared" si="3214"/>
        <v>0.93872114154299147</v>
      </c>
      <c r="AH652" s="171">
        <f t="shared" si="3214"/>
        <v>0.93872114154299147</v>
      </c>
      <c r="AI652" s="171">
        <f t="shared" si="3214"/>
        <v>0</v>
      </c>
      <c r="AJ652" s="171">
        <f t="shared" si="3214"/>
        <v>0</v>
      </c>
      <c r="AK652" s="171">
        <f t="shared" si="3214"/>
        <v>0</v>
      </c>
      <c r="AL652" s="171">
        <f t="shared" si="3214"/>
        <v>0</v>
      </c>
      <c r="AM652" s="171">
        <f t="shared" si="3214"/>
        <v>0</v>
      </c>
      <c r="AN652" s="171">
        <f t="shared" si="3214"/>
        <v>0</v>
      </c>
      <c r="AO652" s="171">
        <f t="shared" si="3214"/>
        <v>0</v>
      </c>
      <c r="AP652" s="171">
        <f t="shared" ref="AP652:BU652" si="3215">IF($I636="n/a",0,IF(AP$4&gt;second_reg_period,IF(AP$4&lt;=$I636+$C652,$H652/($I636-5),IF(AND($H652&lt;&gt;0,AO652=0,AP$4=$C652+$I636+1),$H652,0)),0))</f>
        <v>0</v>
      </c>
      <c r="AQ652" s="171">
        <f t="shared" si="3215"/>
        <v>0</v>
      </c>
      <c r="AR652" s="171">
        <f t="shared" si="3215"/>
        <v>0</v>
      </c>
      <c r="AS652" s="171">
        <f t="shared" si="3215"/>
        <v>0</v>
      </c>
      <c r="AT652" s="171">
        <f t="shared" si="3215"/>
        <v>0</v>
      </c>
      <c r="AU652" s="171">
        <f t="shared" si="3215"/>
        <v>0</v>
      </c>
      <c r="AV652" s="171">
        <f t="shared" si="3215"/>
        <v>0</v>
      </c>
      <c r="AW652" s="171">
        <f t="shared" si="3215"/>
        <v>0</v>
      </c>
      <c r="AX652" s="171">
        <f t="shared" si="3215"/>
        <v>0</v>
      </c>
      <c r="AY652" s="171">
        <f t="shared" si="3215"/>
        <v>0</v>
      </c>
      <c r="AZ652" s="171">
        <f t="shared" si="3215"/>
        <v>0</v>
      </c>
      <c r="BA652" s="171">
        <f t="shared" si="3215"/>
        <v>0</v>
      </c>
      <c r="BB652" s="171">
        <f t="shared" si="3215"/>
        <v>0</v>
      </c>
      <c r="BC652" s="171">
        <f t="shared" si="3215"/>
        <v>0</v>
      </c>
      <c r="BD652" s="171">
        <f t="shared" si="3215"/>
        <v>0</v>
      </c>
      <c r="BE652" s="171">
        <f t="shared" si="3215"/>
        <v>0</v>
      </c>
      <c r="BF652" s="171">
        <f t="shared" si="3215"/>
        <v>0</v>
      </c>
      <c r="BG652" s="171">
        <f t="shared" si="3215"/>
        <v>0</v>
      </c>
      <c r="BH652" s="171">
        <f t="shared" si="3215"/>
        <v>0</v>
      </c>
      <c r="BI652" s="171">
        <f t="shared" si="3215"/>
        <v>0</v>
      </c>
      <c r="BJ652" s="171">
        <f t="shared" si="3215"/>
        <v>0</v>
      </c>
      <c r="BK652" s="171">
        <f t="shared" si="3215"/>
        <v>0</v>
      </c>
      <c r="BL652" s="171">
        <f t="shared" si="3215"/>
        <v>0</v>
      </c>
      <c r="BM652" s="171">
        <f t="shared" si="3215"/>
        <v>0</v>
      </c>
      <c r="BN652" s="171">
        <f t="shared" si="3215"/>
        <v>0</v>
      </c>
      <c r="BO652" s="171">
        <f t="shared" si="3215"/>
        <v>0</v>
      </c>
      <c r="BP652" s="171">
        <f t="shared" si="3215"/>
        <v>0</v>
      </c>
      <c r="BQ652" s="171">
        <f t="shared" si="3215"/>
        <v>0</v>
      </c>
      <c r="BR652" s="171">
        <f t="shared" si="3215"/>
        <v>0</v>
      </c>
      <c r="BS652" s="171">
        <f t="shared" si="3215"/>
        <v>0</v>
      </c>
      <c r="BT652" s="171">
        <f t="shared" si="3215"/>
        <v>0</v>
      </c>
      <c r="BU652" s="171">
        <f t="shared" si="3215"/>
        <v>0</v>
      </c>
      <c r="BV652" s="171">
        <f t="shared" ref="BV652:CF652" si="3216">IF($I636="n/a",0,IF(BV$4&gt;second_reg_period,IF(BV$4&lt;=$I636+$C652,$H652/($I636-5),IF(AND($H652&lt;&gt;0,BU652=0,BV$4=$C652+$I636+1),$H652,0)),0))</f>
        <v>0</v>
      </c>
      <c r="BW652" s="171">
        <f t="shared" si="3216"/>
        <v>0</v>
      </c>
      <c r="BX652" s="171">
        <f t="shared" si="3216"/>
        <v>0</v>
      </c>
      <c r="BY652" s="171">
        <f t="shared" si="3216"/>
        <v>0</v>
      </c>
      <c r="BZ652" s="171">
        <f t="shared" si="3216"/>
        <v>0</v>
      </c>
      <c r="CA652" s="171">
        <f t="shared" si="3216"/>
        <v>0</v>
      </c>
      <c r="CB652" s="171">
        <f t="shared" si="3216"/>
        <v>0</v>
      </c>
      <c r="CC652" s="171">
        <f t="shared" si="3216"/>
        <v>0</v>
      </c>
      <c r="CD652" s="171">
        <f t="shared" si="3216"/>
        <v>0</v>
      </c>
      <c r="CE652" s="171">
        <f t="shared" si="3216"/>
        <v>0</v>
      </c>
      <c r="CF652" s="171">
        <f t="shared" si="3216"/>
        <v>0</v>
      </c>
      <c r="CG652" s="153"/>
      <c r="CH652" s="153"/>
      <c r="CI652" s="153"/>
      <c r="CJ652" s="153"/>
      <c r="CK652" s="153"/>
      <c r="CL652" s="153"/>
      <c r="CM652" s="153"/>
      <c r="CN652" s="153"/>
      <c r="CO652" s="153"/>
      <c r="CP652" s="153"/>
      <c r="CQ652" s="153"/>
      <c r="CR652" s="153"/>
      <c r="CS652" s="153"/>
      <c r="CT652" s="153"/>
      <c r="CU652" s="153"/>
      <c r="CV652" s="153"/>
      <c r="CW652" s="153"/>
      <c r="CX652" s="153"/>
      <c r="CY652" s="153"/>
      <c r="CZ652" s="153"/>
      <c r="DA652" s="153"/>
      <c r="DB652" s="153"/>
      <c r="DC652" s="153"/>
      <c r="DD652" s="153"/>
      <c r="DE652" s="153"/>
      <c r="DF652" s="153"/>
      <c r="DG652" s="153"/>
      <c r="DH652" s="153"/>
      <c r="DI652" s="153"/>
      <c r="DJ652" s="153"/>
      <c r="DK652" s="153"/>
      <c r="DL652" s="153"/>
      <c r="DM652" s="153"/>
      <c r="DN652" s="153"/>
      <c r="DO652" s="153"/>
      <c r="DP652" s="153"/>
      <c r="DQ652" s="153"/>
      <c r="DR652" s="153"/>
      <c r="DS652" s="153"/>
      <c r="DT652" s="153"/>
      <c r="DU652" s="153"/>
      <c r="DV652" s="153"/>
      <c r="DW652" s="153"/>
      <c r="DX652" s="153"/>
      <c r="DY652" s="153"/>
      <c r="DZ652" s="153"/>
      <c r="EA652" s="153"/>
      <c r="EB652" s="153"/>
      <c r="EC652" s="153"/>
      <c r="ED652" s="153"/>
      <c r="EE652" s="153"/>
      <c r="EF652" s="153"/>
      <c r="EG652" s="153"/>
      <c r="EH652" s="153"/>
      <c r="EI652" s="153"/>
      <c r="EJ652" s="153"/>
      <c r="EK652" s="153"/>
      <c r="EL652" s="153"/>
      <c r="EM652" s="153"/>
      <c r="EN652" s="153"/>
      <c r="EO652" s="153"/>
      <c r="EP652" s="153"/>
      <c r="EQ652" s="153"/>
      <c r="ER652" s="153"/>
      <c r="ES652" s="153"/>
      <c r="ET652" s="153"/>
      <c r="EU652" s="153"/>
      <c r="EV652" s="153"/>
      <c r="EW652" s="153"/>
      <c r="EX652" s="153"/>
      <c r="EY652" s="153"/>
      <c r="EZ652" s="153"/>
      <c r="FA652" s="153"/>
      <c r="FB652" s="153"/>
      <c r="FC652" s="153"/>
      <c r="FD652" s="153"/>
      <c r="FE652" s="153"/>
      <c r="FF652" s="153"/>
      <c r="FG652" s="153"/>
      <c r="FH652" s="153"/>
      <c r="FI652" s="153"/>
      <c r="FJ652" s="153"/>
      <c r="FK652" s="153"/>
      <c r="FL652" s="153"/>
      <c r="FM652" s="153"/>
      <c r="FN652" s="153"/>
      <c r="FO652" s="153"/>
      <c r="FP652" s="153"/>
      <c r="FQ652" s="153"/>
      <c r="FR652" s="153"/>
      <c r="FS652" s="153"/>
      <c r="FT652" s="153"/>
      <c r="FU652" s="153"/>
      <c r="FV652" s="153"/>
      <c r="FW652" s="153"/>
      <c r="FX652" s="153"/>
      <c r="FY652" s="153"/>
      <c r="FZ652" s="153"/>
      <c r="GA652" s="153"/>
      <c r="GB652" s="153"/>
      <c r="GC652" s="153"/>
      <c r="GD652" s="153"/>
      <c r="GE652" s="153"/>
      <c r="GF652" s="153"/>
      <c r="GG652" s="153"/>
      <c r="GH652" s="153"/>
      <c r="GI652" s="153"/>
      <c r="GJ652" s="153"/>
      <c r="GK652" s="153"/>
      <c r="GL652" s="153"/>
      <c r="GM652" s="153"/>
      <c r="GN652" s="153"/>
      <c r="GO652" s="153"/>
      <c r="GP652" s="153"/>
      <c r="GQ652" s="153"/>
      <c r="GR652" s="153"/>
      <c r="GS652" s="153"/>
      <c r="GT652" s="153"/>
      <c r="GU652" s="153"/>
      <c r="GV652" s="153"/>
      <c r="GW652" s="153"/>
      <c r="GX652" s="153"/>
      <c r="GY652" s="153"/>
      <c r="GZ652" s="153"/>
      <c r="HA652" s="153"/>
      <c r="HB652" s="153"/>
      <c r="HC652" s="153"/>
      <c r="HD652" s="153"/>
      <c r="HE652" s="153"/>
      <c r="HF652" s="153"/>
      <c r="HG652" s="153"/>
      <c r="HH652" s="153"/>
      <c r="HI652" s="153"/>
      <c r="HJ652" s="153"/>
      <c r="HK652" s="153"/>
      <c r="HL652" s="153"/>
      <c r="HM652" s="153"/>
      <c r="HN652" s="153"/>
      <c r="HO652" s="153"/>
      <c r="HP652" s="153"/>
      <c r="HQ652" s="153"/>
      <c r="HR652" s="153"/>
      <c r="HS652" s="153"/>
      <c r="HT652" s="153"/>
      <c r="HU652" s="153"/>
      <c r="HV652" s="153"/>
      <c r="HW652" s="153"/>
      <c r="HX652" s="153"/>
      <c r="HY652" s="153"/>
      <c r="HZ652" s="153"/>
      <c r="IA652" s="153"/>
      <c r="IB652" s="153"/>
      <c r="IC652" s="153"/>
      <c r="ID652" s="153"/>
      <c r="IE652" s="153"/>
      <c r="IF652" s="153"/>
      <c r="IG652" s="153"/>
      <c r="IH652" s="153"/>
      <c r="II652" s="153"/>
      <c r="IJ652" s="153"/>
      <c r="IK652" s="153"/>
      <c r="IL652" s="153"/>
      <c r="IM652" s="153"/>
      <c r="IN652" s="153"/>
      <c r="IO652" s="153"/>
      <c r="IP652" s="153"/>
      <c r="IQ652" s="153"/>
      <c r="IR652" s="153"/>
      <c r="IS652" s="153"/>
      <c r="IT652" s="153"/>
      <c r="IU652" s="153"/>
      <c r="IV652" s="153"/>
      <c r="IW652" s="153"/>
      <c r="IX652" s="153"/>
      <c r="IY652" s="153"/>
      <c r="IZ652" s="153"/>
      <c r="JA652" s="153"/>
      <c r="JB652" s="153"/>
      <c r="JC652" s="153"/>
      <c r="JD652" s="153"/>
      <c r="JE652" s="153"/>
      <c r="JF652" s="153"/>
      <c r="JG652" s="153"/>
      <c r="JH652" s="153"/>
      <c r="JI652" s="153"/>
      <c r="JJ652" s="153"/>
      <c r="JK652" s="153"/>
      <c r="JL652" s="153"/>
      <c r="JM652" s="153"/>
      <c r="JN652" s="153"/>
      <c r="JO652" s="153"/>
      <c r="JP652" s="153"/>
      <c r="JQ652" s="153"/>
      <c r="JR652" s="153"/>
      <c r="JS652" s="153"/>
      <c r="JT652" s="153"/>
      <c r="JU652" s="153"/>
      <c r="JV652" s="153"/>
      <c r="JW652" s="153"/>
      <c r="JX652" s="153"/>
      <c r="JY652" s="153"/>
      <c r="JZ652" s="153"/>
      <c r="KA652" s="153"/>
      <c r="KB652" s="153"/>
      <c r="KC652" s="153"/>
      <c r="KD652" s="153"/>
      <c r="KE652" s="153"/>
      <c r="KF652" s="153"/>
      <c r="KG652" s="153"/>
      <c r="KH652" s="153"/>
      <c r="KI652" s="153"/>
      <c r="KJ652" s="153"/>
      <c r="KK652" s="153"/>
      <c r="KL652" s="153"/>
      <c r="KM652" s="153"/>
      <c r="KN652" s="153"/>
      <c r="KO652" s="153"/>
      <c r="KP652" s="153"/>
      <c r="KQ652" s="153"/>
      <c r="KR652" s="153"/>
      <c r="KS652" s="153"/>
      <c r="KT652" s="153"/>
      <c r="KU652" s="153"/>
      <c r="KV652" s="153"/>
      <c r="KW652" s="153"/>
      <c r="KX652" s="153"/>
      <c r="KY652" s="153"/>
      <c r="KZ652" s="153"/>
      <c r="LA652" s="153"/>
      <c r="LB652" s="153"/>
      <c r="LC652" s="153"/>
      <c r="LD652" s="153"/>
      <c r="LE652" s="153"/>
      <c r="LF652" s="153"/>
      <c r="LG652" s="153"/>
      <c r="LH652" s="153"/>
      <c r="LI652" s="153"/>
      <c r="LJ652" s="153"/>
      <c r="LK652" s="153"/>
      <c r="LL652" s="153"/>
      <c r="LM652" s="153"/>
      <c r="LN652" s="153"/>
      <c r="LO652" s="153"/>
      <c r="LP652" s="153"/>
      <c r="LQ652" s="153"/>
      <c r="LR652" s="153"/>
      <c r="LS652" s="153"/>
      <c r="LT652" s="153"/>
      <c r="LU652" s="153"/>
      <c r="LV652" s="153"/>
      <c r="LW652" s="153"/>
      <c r="LX652" s="153"/>
      <c r="LY652" s="153"/>
      <c r="LZ652" s="153"/>
      <c r="MA652" s="153"/>
      <c r="MB652" s="153"/>
      <c r="MC652" s="153"/>
      <c r="MD652" s="153"/>
      <c r="ME652" s="153"/>
      <c r="MF652" s="153"/>
      <c r="MG652" s="153"/>
      <c r="MH652" s="153"/>
      <c r="MI652" s="153"/>
      <c r="MJ652" s="153"/>
      <c r="MK652" s="153"/>
      <c r="ML652" s="153"/>
      <c r="MM652" s="153"/>
      <c r="MN652" s="153"/>
      <c r="MO652" s="153"/>
      <c r="MP652" s="153"/>
      <c r="MQ652" s="153"/>
      <c r="MR652" s="153"/>
      <c r="MS652" s="153"/>
      <c r="MT652" s="153"/>
      <c r="MU652" s="153"/>
      <c r="MV652" s="153"/>
      <c r="MW652" s="153"/>
      <c r="MX652" s="153"/>
      <c r="MY652" s="153"/>
      <c r="MZ652" s="153"/>
      <c r="NA652" s="153"/>
      <c r="NB652" s="153"/>
      <c r="NC652" s="153"/>
      <c r="ND652" s="153"/>
      <c r="NE652" s="153"/>
      <c r="NF652" s="153"/>
      <c r="NG652" s="153"/>
      <c r="NH652" s="153"/>
      <c r="NI652" s="153"/>
      <c r="NJ652" s="153"/>
      <c r="NK652" s="153"/>
      <c r="NL652" s="153"/>
      <c r="NM652" s="153"/>
      <c r="NN652" s="153"/>
      <c r="NO652" s="153"/>
      <c r="NP652" s="153"/>
      <c r="NQ652" s="153"/>
      <c r="NR652" s="153"/>
      <c r="NS652" s="153"/>
      <c r="NT652" s="153"/>
      <c r="NU652" s="153"/>
      <c r="NV652" s="153"/>
      <c r="NW652" s="153"/>
      <c r="NX652" s="153"/>
      <c r="NY652" s="153"/>
      <c r="NZ652" s="153"/>
      <c r="OA652" s="153"/>
      <c r="OB652" s="153"/>
      <c r="OC652" s="153"/>
      <c r="OD652" s="153"/>
      <c r="OE652" s="153"/>
      <c r="OF652" s="153"/>
      <c r="OG652" s="153"/>
      <c r="OH652" s="153"/>
      <c r="OI652" s="153"/>
      <c r="OJ652" s="153"/>
      <c r="OK652" s="153"/>
      <c r="OL652" s="153"/>
      <c r="OM652" s="153"/>
      <c r="ON652" s="153"/>
      <c r="OO652" s="153"/>
      <c r="OP652" s="153"/>
      <c r="OQ652" s="153"/>
      <c r="OR652" s="153"/>
      <c r="OS652" s="153"/>
      <c r="OT652" s="153"/>
      <c r="OU652" s="153"/>
      <c r="OV652" s="153"/>
      <c r="OW652" s="153"/>
      <c r="OX652" s="153"/>
      <c r="OY652" s="153"/>
      <c r="OZ652" s="153"/>
      <c r="PA652" s="153"/>
      <c r="PB652" s="153"/>
      <c r="PC652" s="153"/>
      <c r="PD652" s="153"/>
      <c r="PE652" s="153"/>
      <c r="PF652" s="153"/>
      <c r="PG652" s="153"/>
      <c r="PH652" s="153"/>
      <c r="PI652" s="153"/>
      <c r="PJ652" s="153"/>
      <c r="PK652" s="153"/>
      <c r="PL652" s="153"/>
      <c r="PM652" s="153"/>
      <c r="PN652" s="153"/>
      <c r="PO652" s="153"/>
      <c r="PP652" s="153"/>
      <c r="PQ652" s="153"/>
      <c r="PR652" s="153"/>
      <c r="PS652" s="153"/>
      <c r="PT652" s="153"/>
      <c r="PU652" s="153"/>
      <c r="PV652" s="153"/>
      <c r="PW652" s="153"/>
      <c r="PX652" s="153"/>
      <c r="PY652" s="153"/>
      <c r="PZ652" s="153"/>
      <c r="QA652" s="153"/>
      <c r="QB652" s="153"/>
      <c r="QC652" s="153"/>
      <c r="QD652" s="153"/>
      <c r="QE652" s="153"/>
      <c r="QF652" s="153"/>
      <c r="QG652" s="153"/>
      <c r="QH652" s="153"/>
      <c r="QI652" s="153"/>
      <c r="QJ652" s="153"/>
      <c r="QK652" s="153"/>
      <c r="QL652" s="153"/>
      <c r="QM652" s="153"/>
      <c r="QN652" s="153"/>
      <c r="QO652" s="153"/>
      <c r="QP652" s="153"/>
      <c r="QQ652" s="153"/>
      <c r="QR652" s="153"/>
      <c r="QS652" s="153"/>
      <c r="QT652" s="153"/>
      <c r="QU652" s="153"/>
      <c r="QV652" s="153"/>
      <c r="QW652" s="153"/>
      <c r="QX652" s="153"/>
      <c r="QY652" s="153"/>
      <c r="QZ652" s="153"/>
      <c r="RA652" s="153"/>
      <c r="RB652" s="153"/>
      <c r="RC652" s="153"/>
      <c r="RD652" s="153"/>
      <c r="RE652" s="153"/>
      <c r="RF652" s="153"/>
      <c r="RG652" s="153"/>
      <c r="RH652" s="153"/>
      <c r="RI652" s="153"/>
      <c r="RJ652" s="153"/>
      <c r="RK652" s="153"/>
      <c r="RL652" s="153"/>
      <c r="RM652" s="153"/>
      <c r="RN652" s="153"/>
      <c r="RO652" s="153"/>
      <c r="RP652" s="153"/>
      <c r="RQ652" s="153"/>
      <c r="RR652" s="153"/>
      <c r="RS652" s="153"/>
      <c r="RT652" s="153"/>
      <c r="RU652" s="153"/>
      <c r="RV652" s="153"/>
      <c r="RW652" s="153"/>
      <c r="RX652" s="153"/>
      <c r="RY652" s="153"/>
      <c r="RZ652" s="153"/>
      <c r="SA652" s="153"/>
      <c r="SB652" s="153"/>
      <c r="SC652" s="153"/>
      <c r="SD652" s="153"/>
      <c r="SE652" s="153"/>
      <c r="SF652" s="153"/>
      <c r="SG652" s="153"/>
      <c r="SH652" s="153"/>
      <c r="SI652" s="153"/>
      <c r="SJ652" s="153"/>
      <c r="SK652" s="153"/>
      <c r="SL652" s="153"/>
      <c r="SM652" s="153"/>
      <c r="SN652" s="153"/>
      <c r="SO652" s="153"/>
      <c r="SP652" s="153"/>
      <c r="SQ652" s="153"/>
      <c r="SR652" s="153"/>
      <c r="SS652" s="153"/>
      <c r="ST652" s="153"/>
      <c r="SU652" s="153"/>
      <c r="SV652" s="153"/>
      <c r="SW652" s="153"/>
      <c r="SX652" s="153"/>
      <c r="SY652" s="153"/>
      <c r="SZ652" s="153"/>
      <c r="TA652" s="153"/>
      <c r="TB652" s="153"/>
      <c r="TC652" s="153"/>
      <c r="TD652" s="153"/>
      <c r="TE652" s="153"/>
      <c r="TF652" s="153"/>
      <c r="TG652" s="153"/>
      <c r="TH652" s="153"/>
      <c r="TI652" s="153"/>
      <c r="TJ652" s="153"/>
      <c r="TK652" s="153"/>
      <c r="TL652" s="153"/>
      <c r="TM652" s="153"/>
      <c r="TN652" s="153"/>
      <c r="TO652" s="153"/>
      <c r="TP652" s="153"/>
      <c r="TQ652" s="153"/>
      <c r="TR652" s="153"/>
      <c r="TS652" s="153"/>
      <c r="TT652" s="153"/>
      <c r="TU652" s="153"/>
      <c r="TV652" s="153"/>
      <c r="TW652" s="153"/>
      <c r="TX652" s="153"/>
      <c r="TY652" s="153"/>
      <c r="TZ652" s="153"/>
      <c r="UA652" s="153"/>
      <c r="UB652" s="153"/>
      <c r="UC652" s="153"/>
      <c r="UD652" s="153"/>
      <c r="UE652" s="153"/>
      <c r="UF652" s="153"/>
      <c r="UG652" s="153"/>
      <c r="UH652" s="153"/>
      <c r="UI652" s="153"/>
      <c r="UJ652" s="153"/>
      <c r="UK652" s="153"/>
      <c r="UL652" s="153"/>
      <c r="UM652" s="153"/>
      <c r="UN652" s="153"/>
      <c r="UO652" s="153"/>
      <c r="UP652" s="153"/>
      <c r="UQ652" s="153"/>
      <c r="UR652" s="153"/>
      <c r="US652" s="153"/>
      <c r="UT652" s="153"/>
      <c r="UU652" s="153"/>
      <c r="UV652" s="153"/>
      <c r="UW652" s="153"/>
      <c r="UX652" s="153"/>
      <c r="UY652" s="153"/>
      <c r="UZ652" s="153"/>
      <c r="VA652" s="153"/>
      <c r="VB652" s="153"/>
      <c r="VC652" s="153"/>
      <c r="VD652" s="153"/>
      <c r="VE652" s="153"/>
      <c r="VF652" s="153"/>
      <c r="VG652" s="153"/>
      <c r="VH652" s="153"/>
      <c r="VI652" s="153"/>
      <c r="VJ652" s="153"/>
      <c r="VK652" s="153"/>
      <c r="VL652" s="153"/>
      <c r="VM652" s="153"/>
      <c r="VN652" s="153"/>
      <c r="VO652" s="153"/>
      <c r="VP652" s="153"/>
      <c r="VQ652" s="153"/>
      <c r="VR652" s="153"/>
      <c r="VS652" s="153"/>
      <c r="VT652" s="153"/>
      <c r="VU652" s="153"/>
      <c r="VV652" s="153"/>
      <c r="VW652" s="153"/>
      <c r="VX652" s="153"/>
      <c r="VY652" s="153"/>
      <c r="VZ652" s="153"/>
      <c r="WA652" s="153"/>
      <c r="WB652" s="153"/>
      <c r="WC652" s="153"/>
      <c r="WD652" s="153"/>
      <c r="WE652" s="153"/>
      <c r="WF652" s="153"/>
      <c r="WG652" s="153"/>
      <c r="WH652" s="153"/>
      <c r="WI652" s="153"/>
      <c r="WJ652" s="153"/>
      <c r="WK652" s="153"/>
      <c r="WL652" s="153"/>
      <c r="WM652" s="153"/>
      <c r="WN652" s="153"/>
      <c r="WO652" s="153"/>
      <c r="WP652" s="153"/>
      <c r="WQ652" s="153"/>
      <c r="WR652" s="153"/>
      <c r="WS652" s="153"/>
      <c r="WT652" s="153"/>
      <c r="WU652" s="153"/>
      <c r="WV652" s="153"/>
      <c r="WW652" s="153"/>
      <c r="WX652" s="153"/>
      <c r="WY652" s="153"/>
      <c r="WZ652" s="153"/>
      <c r="XA652" s="153"/>
      <c r="XB652" s="153"/>
      <c r="XC652" s="153"/>
      <c r="XD652" s="153"/>
      <c r="XE652" s="153"/>
      <c r="XF652" s="153"/>
      <c r="XG652" s="153"/>
      <c r="XH652" s="153"/>
      <c r="XI652" s="153"/>
      <c r="XJ652" s="153"/>
      <c r="XK652" s="153"/>
      <c r="XL652" s="153"/>
      <c r="XM652" s="153"/>
      <c r="XN652" s="153"/>
      <c r="XO652" s="153"/>
      <c r="XP652" s="153"/>
      <c r="XQ652" s="153"/>
      <c r="XR652" s="153"/>
      <c r="XS652" s="153"/>
      <c r="XT652" s="153"/>
      <c r="XU652" s="153"/>
      <c r="XV652" s="153"/>
      <c r="XW652" s="153"/>
      <c r="XX652" s="153"/>
      <c r="XY652" s="153"/>
      <c r="XZ652" s="153"/>
      <c r="YA652" s="153"/>
      <c r="YB652" s="153"/>
      <c r="YC652" s="153"/>
      <c r="YD652" s="153"/>
      <c r="YE652" s="153"/>
      <c r="YF652" s="153"/>
      <c r="YG652" s="153"/>
      <c r="YH652" s="153"/>
      <c r="YI652" s="153"/>
      <c r="YJ652" s="153"/>
      <c r="YK652" s="153"/>
      <c r="YL652" s="153"/>
      <c r="YM652" s="153"/>
      <c r="YN652" s="153"/>
      <c r="YO652" s="153"/>
      <c r="YP652" s="153"/>
      <c r="YQ652" s="153"/>
      <c r="YR652" s="153"/>
      <c r="YS652" s="153"/>
      <c r="YT652" s="153"/>
      <c r="YU652" s="153"/>
      <c r="YV652" s="153"/>
      <c r="YW652" s="153"/>
      <c r="YX652" s="153"/>
      <c r="YY652" s="153"/>
      <c r="YZ652" s="153"/>
      <c r="ZA652" s="153"/>
      <c r="ZB652" s="153"/>
      <c r="ZC652" s="153"/>
      <c r="ZD652" s="153"/>
      <c r="ZE652" s="153"/>
      <c r="ZF652" s="153"/>
      <c r="ZG652" s="153"/>
      <c r="ZH652" s="153"/>
      <c r="ZI652" s="153"/>
      <c r="ZJ652" s="153"/>
      <c r="ZK652" s="153"/>
      <c r="ZL652" s="153"/>
      <c r="ZM652" s="153"/>
      <c r="ZN652" s="153"/>
      <c r="ZO652" s="153"/>
      <c r="ZP652" s="153"/>
      <c r="ZQ652" s="153"/>
      <c r="ZR652" s="153"/>
      <c r="ZS652" s="153"/>
      <c r="ZT652" s="153"/>
      <c r="ZU652" s="153"/>
      <c r="ZV652" s="153"/>
      <c r="ZW652" s="153"/>
      <c r="ZX652" s="153"/>
      <c r="ZY652" s="153"/>
      <c r="ZZ652" s="153"/>
      <c r="AAA652" s="153"/>
      <c r="AAB652" s="153"/>
      <c r="AAC652" s="153"/>
      <c r="AAD652" s="153"/>
      <c r="AAE652" s="153"/>
      <c r="AAF652" s="153"/>
      <c r="AAG652" s="153"/>
      <c r="AAH652" s="153"/>
      <c r="AAI652" s="153"/>
      <c r="AAJ652" s="153"/>
      <c r="AAK652" s="153"/>
      <c r="AAL652" s="153"/>
      <c r="AAM652" s="153"/>
      <c r="AAN652" s="153"/>
      <c r="AAO652" s="153"/>
      <c r="AAP652" s="153"/>
      <c r="AAQ652" s="153"/>
      <c r="AAR652" s="153"/>
      <c r="AAS652" s="153"/>
      <c r="AAT652" s="153"/>
      <c r="AAU652" s="153"/>
      <c r="AAV652" s="153"/>
      <c r="AAW652" s="153"/>
      <c r="AAX652" s="153"/>
      <c r="AAY652" s="153"/>
      <c r="AAZ652" s="153"/>
      <c r="ABA652" s="153"/>
      <c r="ABB652" s="153"/>
      <c r="ABC652" s="153"/>
      <c r="ABD652" s="153"/>
      <c r="ABE652" s="153"/>
      <c r="ABF652" s="153"/>
      <c r="ABG652" s="153"/>
      <c r="ABH652" s="153"/>
      <c r="ABI652" s="153"/>
      <c r="ABJ652" s="153"/>
      <c r="ABK652" s="153"/>
      <c r="ABL652" s="153"/>
      <c r="ABM652" s="153"/>
      <c r="ABN652" s="153"/>
      <c r="ABO652" s="153"/>
      <c r="ABP652" s="153"/>
      <c r="ABQ652" s="153"/>
      <c r="ABR652" s="153"/>
      <c r="ABS652" s="153"/>
      <c r="ABT652" s="153"/>
      <c r="ABU652" s="153"/>
      <c r="ABV652" s="153"/>
      <c r="ABW652" s="153"/>
      <c r="ABX652" s="153"/>
      <c r="ABY652" s="153"/>
      <c r="ABZ652" s="153"/>
      <c r="ACA652" s="153"/>
      <c r="ACB652" s="153"/>
      <c r="ACC652" s="153"/>
      <c r="ACD652" s="153"/>
      <c r="ACE652" s="153"/>
      <c r="ACF652" s="153"/>
      <c r="ACG652" s="153"/>
      <c r="ACH652" s="153"/>
      <c r="ACI652" s="153"/>
      <c r="ACJ652" s="153"/>
      <c r="ACK652" s="153"/>
      <c r="ACL652" s="153"/>
      <c r="ACM652" s="153"/>
      <c r="ACN652" s="153"/>
      <c r="ACO652" s="153"/>
      <c r="ACP652" s="153"/>
      <c r="ACQ652" s="153"/>
      <c r="ACR652" s="153"/>
      <c r="ACS652" s="153"/>
      <c r="ACT652" s="153"/>
      <c r="ACU652" s="153"/>
      <c r="ACV652" s="153"/>
      <c r="ACW652" s="153"/>
      <c r="ACX652" s="153"/>
      <c r="ACY652" s="153"/>
      <c r="ACZ652" s="153"/>
      <c r="ADA652" s="153"/>
      <c r="ADB652" s="153"/>
      <c r="ADC652" s="153"/>
      <c r="ADD652" s="153"/>
      <c r="ADE652" s="153"/>
      <c r="ADF652" s="153"/>
      <c r="ADG652" s="153"/>
      <c r="ADH652" s="153"/>
      <c r="ADI652" s="153"/>
      <c r="ADJ652" s="153"/>
      <c r="ADK652" s="153"/>
      <c r="ADL652" s="153"/>
      <c r="ADM652" s="153"/>
      <c r="ADN652" s="153"/>
      <c r="ADO652" s="153"/>
      <c r="ADP652" s="153"/>
      <c r="ADQ652" s="153"/>
      <c r="ADR652" s="153"/>
      <c r="ADS652" s="153"/>
      <c r="ADT652" s="153"/>
      <c r="ADU652" s="153"/>
      <c r="ADV652" s="153"/>
      <c r="ADW652" s="153"/>
      <c r="ADX652" s="153"/>
      <c r="ADY652" s="153"/>
      <c r="ADZ652" s="153"/>
      <c r="AEA652" s="153"/>
      <c r="AEB652" s="153"/>
      <c r="AEC652" s="153"/>
      <c r="AED652" s="153"/>
      <c r="AEE652" s="153"/>
      <c r="AEF652" s="153"/>
      <c r="AEG652" s="153"/>
      <c r="AEH652" s="153"/>
      <c r="AEI652" s="153"/>
      <c r="AEJ652" s="153"/>
      <c r="AEK652" s="153"/>
      <c r="AEL652" s="153"/>
      <c r="AEM652" s="153"/>
      <c r="AEN652" s="153"/>
      <c r="AEO652" s="153"/>
      <c r="AEP652" s="153"/>
      <c r="AEQ652" s="153"/>
      <c r="AER652" s="153"/>
      <c r="AES652" s="153"/>
      <c r="AET652" s="153"/>
      <c r="AEU652" s="153"/>
      <c r="AEV652" s="153"/>
      <c r="AEW652" s="153"/>
      <c r="AEX652" s="153"/>
      <c r="AEY652" s="153"/>
      <c r="AEZ652" s="153"/>
      <c r="AFA652" s="153"/>
      <c r="AFB652" s="153"/>
      <c r="AFC652" s="153"/>
      <c r="AFD652" s="153"/>
      <c r="AFE652" s="153"/>
      <c r="AFF652" s="153"/>
      <c r="AFG652" s="153"/>
      <c r="AFH652" s="153"/>
      <c r="AFI652" s="153"/>
      <c r="AFJ652" s="153"/>
      <c r="AFK652" s="153"/>
      <c r="AFL652" s="153"/>
      <c r="AFM652" s="153"/>
      <c r="AFN652" s="153"/>
      <c r="AFO652" s="153"/>
      <c r="AFP652" s="153"/>
      <c r="AFQ652" s="153"/>
      <c r="AFR652" s="153"/>
      <c r="AFS652" s="153"/>
      <c r="AFT652" s="153"/>
      <c r="AFU652" s="153"/>
      <c r="AFV652" s="153"/>
      <c r="AFW652" s="153"/>
      <c r="AFX652" s="153"/>
      <c r="AFY652" s="153"/>
      <c r="AFZ652" s="153"/>
      <c r="AGA652" s="153"/>
      <c r="AGB652" s="153"/>
      <c r="AGC652" s="153"/>
      <c r="AGD652" s="153"/>
      <c r="AGE652" s="153"/>
      <c r="AGF652" s="153"/>
      <c r="AGG652" s="153"/>
      <c r="AGH652" s="153"/>
      <c r="AGI652" s="153"/>
      <c r="AGJ652" s="153"/>
      <c r="AGK652" s="153"/>
      <c r="AGL652" s="153"/>
      <c r="AGM652" s="153"/>
      <c r="AGN652" s="153"/>
      <c r="AGO652" s="153"/>
      <c r="AGP652" s="153"/>
      <c r="AGQ652" s="153"/>
      <c r="AGR652" s="153"/>
      <c r="AGS652" s="153"/>
      <c r="AGT652" s="153"/>
      <c r="AGU652" s="153"/>
      <c r="AGV652" s="153"/>
      <c r="AGW652" s="153"/>
      <c r="AGX652" s="153"/>
      <c r="AGY652" s="153"/>
      <c r="AGZ652" s="153"/>
      <c r="AHA652" s="153"/>
      <c r="AHB652" s="153"/>
      <c r="AHC652" s="153"/>
      <c r="AHD652" s="153"/>
      <c r="AHE652" s="153"/>
      <c r="AHF652" s="153"/>
      <c r="AHG652" s="153"/>
      <c r="AHH652" s="153"/>
      <c r="AHI652" s="153"/>
      <c r="AHJ652" s="153"/>
      <c r="AHK652" s="153"/>
      <c r="AHL652" s="153"/>
      <c r="AHM652" s="153"/>
      <c r="AHN652" s="153"/>
      <c r="AHO652" s="153"/>
      <c r="AHP652" s="153"/>
      <c r="AHQ652" s="153"/>
      <c r="AHR652" s="153"/>
      <c r="AHS652" s="153"/>
      <c r="AHT652" s="153"/>
      <c r="AHU652" s="153"/>
      <c r="AHV652" s="153"/>
      <c r="AHW652" s="153"/>
      <c r="AHX652" s="153"/>
      <c r="AHY652" s="153"/>
      <c r="AHZ652" s="153"/>
      <c r="AIA652" s="153"/>
      <c r="AIB652" s="153"/>
      <c r="AIC652" s="153"/>
      <c r="AID652" s="153"/>
      <c r="AIE652" s="153"/>
      <c r="AIF652" s="153"/>
      <c r="AIG652" s="153"/>
      <c r="AIH652" s="153"/>
      <c r="AII652" s="153"/>
      <c r="AIJ652" s="153"/>
      <c r="AIK652" s="153"/>
      <c r="AIL652" s="153"/>
      <c r="AIM652" s="153"/>
      <c r="AIN652" s="153"/>
      <c r="AIO652" s="153"/>
      <c r="AIP652" s="153"/>
      <c r="AIQ652" s="153"/>
      <c r="AIR652" s="153"/>
      <c r="AIS652" s="153"/>
      <c r="AIT652" s="153"/>
      <c r="AIU652" s="153"/>
      <c r="AIV652" s="153"/>
      <c r="AIW652" s="153"/>
      <c r="AIX652" s="153"/>
      <c r="AIY652" s="153"/>
      <c r="AIZ652" s="153"/>
      <c r="AJA652" s="153"/>
      <c r="AJB652" s="153"/>
      <c r="AJC652" s="153"/>
      <c r="AJD652" s="153"/>
      <c r="AJE652" s="153"/>
      <c r="AJF652" s="153"/>
      <c r="AJG652" s="153"/>
      <c r="AJH652" s="153"/>
      <c r="AJI652" s="153"/>
      <c r="AJJ652" s="153"/>
      <c r="AJK652" s="153"/>
      <c r="AJL652" s="153"/>
      <c r="AJM652" s="153"/>
      <c r="AJN652" s="153"/>
      <c r="AJO652" s="153"/>
      <c r="AJP652" s="153"/>
      <c r="AJQ652" s="153"/>
      <c r="AJR652" s="153"/>
      <c r="AJS652" s="153"/>
      <c r="AJT652" s="153"/>
      <c r="AJU652" s="153"/>
      <c r="AJV652" s="153"/>
      <c r="AJW652" s="153"/>
      <c r="AJX652" s="153"/>
      <c r="AJY652" s="153"/>
      <c r="AJZ652" s="153"/>
      <c r="AKA652" s="153"/>
      <c r="AKB652" s="153"/>
      <c r="AKC652" s="153"/>
      <c r="AKD652" s="153"/>
      <c r="AKE652" s="153"/>
      <c r="AKF652" s="153"/>
      <c r="AKG652" s="153"/>
      <c r="AKH652" s="153"/>
      <c r="AKI652" s="153"/>
      <c r="AKJ652" s="153"/>
      <c r="AKK652" s="153"/>
      <c r="AKL652" s="153"/>
      <c r="AKM652" s="153"/>
      <c r="AKN652" s="153"/>
      <c r="AKO652" s="153"/>
      <c r="AKP652" s="153"/>
      <c r="AKQ652" s="153"/>
      <c r="AKR652" s="153"/>
      <c r="AKS652" s="153"/>
      <c r="AKT652" s="153"/>
      <c r="AKU652" s="153"/>
      <c r="AKV652" s="153"/>
      <c r="AKW652" s="153"/>
      <c r="AKX652" s="153"/>
      <c r="AKY652" s="153"/>
      <c r="AKZ652" s="153"/>
      <c r="ALA652" s="153"/>
      <c r="ALB652" s="153"/>
      <c r="ALC652" s="153"/>
      <c r="ALD652" s="153"/>
      <c r="ALE652" s="153"/>
      <c r="ALF652" s="153"/>
      <c r="ALG652" s="153"/>
      <c r="ALH652" s="153"/>
      <c r="ALI652" s="153"/>
      <c r="ALJ652" s="153"/>
      <c r="ALK652" s="153"/>
      <c r="ALL652" s="153"/>
      <c r="ALM652" s="153"/>
      <c r="ALN652" s="153"/>
      <c r="ALO652" s="153"/>
      <c r="ALP652" s="153"/>
      <c r="ALQ652" s="153"/>
      <c r="ALR652" s="153"/>
      <c r="ALS652" s="153"/>
      <c r="ALT652" s="153"/>
      <c r="ALU652" s="153"/>
      <c r="ALV652" s="153"/>
      <c r="ALW652" s="153"/>
      <c r="ALX652" s="153"/>
      <c r="ALY652" s="153"/>
      <c r="ALZ652" s="153"/>
      <c r="AMA652" s="153"/>
      <c r="AMB652" s="153"/>
      <c r="AMC652" s="153"/>
      <c r="AMD652" s="153"/>
      <c r="AME652" s="153"/>
      <c r="AMF652" s="153"/>
      <c r="AMG652" s="153"/>
      <c r="AMH652" s="153"/>
      <c r="AMI652" s="153"/>
      <c r="AMJ652" s="153"/>
      <c r="AMK652" s="153"/>
      <c r="AML652" s="153"/>
      <c r="AMM652" s="153"/>
      <c r="AMN652" s="153"/>
      <c r="AMO652" s="153"/>
      <c r="AMP652" s="153"/>
      <c r="AMQ652" s="153"/>
      <c r="AMR652" s="153"/>
      <c r="AMS652" s="153"/>
      <c r="AMT652" s="153"/>
      <c r="AMU652" s="153"/>
      <c r="AMV652" s="153"/>
      <c r="AMW652" s="153"/>
      <c r="AMX652" s="153"/>
      <c r="AMY652" s="153"/>
      <c r="AMZ652" s="153"/>
      <c r="ANA652" s="153"/>
      <c r="ANB652" s="153"/>
      <c r="ANC652" s="153"/>
      <c r="AND652" s="153"/>
      <c r="ANE652" s="153"/>
      <c r="ANF652" s="153"/>
      <c r="ANG652" s="153"/>
      <c r="ANH652" s="153"/>
      <c r="ANI652" s="153"/>
      <c r="ANJ652" s="153"/>
      <c r="ANK652" s="153"/>
      <c r="ANL652" s="153"/>
      <c r="ANM652" s="153"/>
      <c r="ANN652" s="153"/>
      <c r="ANO652" s="153"/>
      <c r="ANP652" s="153"/>
      <c r="ANQ652" s="153"/>
      <c r="ANR652" s="153"/>
      <c r="ANS652" s="153"/>
      <c r="ANT652" s="153"/>
      <c r="ANU652" s="153"/>
      <c r="ANV652" s="153"/>
      <c r="ANW652" s="153"/>
      <c r="ANX652" s="153"/>
      <c r="ANY652" s="153"/>
      <c r="ANZ652" s="153"/>
      <c r="AOA652" s="153"/>
      <c r="AOB652" s="153"/>
      <c r="AOC652" s="153"/>
      <c r="AOD652" s="153"/>
      <c r="AOE652" s="153"/>
      <c r="AOF652" s="153"/>
      <c r="AOG652" s="153"/>
      <c r="AOH652" s="153"/>
      <c r="AOI652" s="153"/>
      <c r="AOJ652" s="153"/>
      <c r="AOK652" s="153"/>
      <c r="AOL652" s="153"/>
      <c r="AOM652" s="153"/>
      <c r="AON652" s="153"/>
      <c r="AOO652" s="153"/>
      <c r="AOP652" s="153"/>
      <c r="AOQ652" s="153"/>
      <c r="AOR652" s="153"/>
      <c r="AOS652" s="153"/>
      <c r="AOT652" s="153"/>
      <c r="AOU652" s="153"/>
      <c r="AOV652" s="153"/>
      <c r="AOW652" s="153"/>
      <c r="AOX652" s="153"/>
      <c r="AOY652" s="153"/>
      <c r="AOZ652" s="153"/>
      <c r="APA652" s="153"/>
      <c r="APB652" s="153"/>
      <c r="APC652" s="153"/>
      <c r="APD652" s="153"/>
      <c r="APE652" s="153"/>
      <c r="APF652" s="153"/>
      <c r="APG652" s="153"/>
      <c r="APH652" s="153"/>
      <c r="API652" s="153"/>
      <c r="APJ652" s="153"/>
      <c r="APK652" s="153"/>
      <c r="APL652" s="153"/>
      <c r="APM652" s="153"/>
      <c r="APN652" s="153"/>
      <c r="APO652" s="153"/>
      <c r="APP652" s="153"/>
      <c r="APQ652" s="153"/>
      <c r="APR652" s="153"/>
      <c r="APS652" s="153"/>
      <c r="APT652" s="153"/>
      <c r="APU652" s="153"/>
      <c r="APV652" s="153"/>
      <c r="APW652" s="153"/>
      <c r="APX652" s="153"/>
      <c r="APY652" s="153"/>
      <c r="APZ652" s="153"/>
      <c r="AQA652" s="153"/>
      <c r="AQB652" s="153"/>
      <c r="AQC652" s="153"/>
      <c r="AQD652" s="153"/>
      <c r="AQE652" s="153"/>
      <c r="AQF652" s="153"/>
      <c r="AQG652" s="153"/>
      <c r="AQH652" s="153"/>
      <c r="AQI652" s="153"/>
      <c r="AQJ652" s="153"/>
      <c r="AQK652" s="153"/>
      <c r="AQL652" s="153"/>
      <c r="AQM652" s="153"/>
      <c r="AQN652" s="153"/>
      <c r="AQO652" s="153"/>
      <c r="AQP652" s="153"/>
      <c r="AQQ652" s="153"/>
      <c r="AQR652" s="153"/>
      <c r="AQS652" s="153"/>
      <c r="AQT652" s="153"/>
      <c r="AQU652" s="153"/>
      <c r="AQV652" s="153"/>
      <c r="AQW652" s="153"/>
      <c r="AQX652" s="153"/>
      <c r="AQY652" s="153"/>
      <c r="AQZ652" s="153"/>
      <c r="ARA652" s="153"/>
      <c r="ARB652" s="153"/>
      <c r="ARC652" s="153"/>
      <c r="ARD652" s="153"/>
      <c r="ARE652" s="153"/>
      <c r="ARF652" s="153"/>
      <c r="ARG652" s="153"/>
      <c r="ARH652" s="153"/>
      <c r="ARI652" s="153"/>
      <c r="ARJ652" s="153"/>
      <c r="ARK652" s="153"/>
      <c r="ARL652" s="153"/>
      <c r="ARM652" s="153"/>
      <c r="ARN652" s="153"/>
      <c r="ARO652" s="153"/>
      <c r="ARP652" s="153"/>
      <c r="ARQ652" s="153"/>
      <c r="ARR652" s="153"/>
      <c r="ARS652" s="153"/>
      <c r="ART652" s="153"/>
      <c r="ARU652" s="153"/>
      <c r="ARV652" s="153"/>
      <c r="ARW652" s="153"/>
      <c r="ARX652" s="153"/>
      <c r="ARY652" s="153"/>
      <c r="ARZ652" s="153"/>
      <c r="ASA652" s="153"/>
      <c r="ASB652" s="153"/>
      <c r="ASC652" s="153"/>
      <c r="ASD652" s="153"/>
      <c r="ASE652" s="153"/>
      <c r="ASF652" s="153"/>
      <c r="ASG652" s="153"/>
      <c r="ASH652" s="153"/>
      <c r="ASI652" s="153"/>
      <c r="ASJ652" s="153"/>
      <c r="ASK652" s="153"/>
      <c r="ASL652" s="153"/>
      <c r="ASM652" s="153"/>
      <c r="ASN652" s="153"/>
      <c r="ASO652" s="153"/>
      <c r="ASP652" s="153"/>
      <c r="ASQ652" s="153"/>
      <c r="ASR652" s="153"/>
      <c r="ASS652" s="153"/>
      <c r="AST652" s="153"/>
      <c r="ASU652" s="153"/>
      <c r="ASV652" s="153"/>
      <c r="ASW652" s="153"/>
      <c r="ASX652" s="153"/>
      <c r="ASY652" s="153"/>
      <c r="ASZ652" s="153"/>
      <c r="ATA652" s="153"/>
      <c r="ATB652" s="153"/>
      <c r="ATC652" s="153"/>
      <c r="ATD652" s="153"/>
      <c r="ATE652" s="153"/>
      <c r="ATF652" s="153"/>
      <c r="ATG652" s="153"/>
      <c r="ATH652" s="153"/>
      <c r="ATI652" s="153"/>
      <c r="ATJ652" s="153"/>
      <c r="ATK652" s="153"/>
      <c r="ATL652" s="153"/>
      <c r="ATM652" s="153"/>
      <c r="ATN652" s="153"/>
      <c r="ATO652" s="153"/>
      <c r="ATP652" s="153"/>
      <c r="ATQ652" s="153"/>
      <c r="ATR652" s="153"/>
      <c r="ATS652" s="153"/>
      <c r="ATT652" s="153"/>
      <c r="ATU652" s="153"/>
      <c r="ATV652" s="153"/>
      <c r="ATW652" s="153"/>
      <c r="ATX652" s="153"/>
      <c r="ATY652" s="153"/>
      <c r="ATZ652" s="153"/>
      <c r="AUA652" s="153"/>
      <c r="AUB652" s="153"/>
      <c r="AUC652" s="153"/>
      <c r="AUD652" s="153"/>
      <c r="AUE652" s="153"/>
      <c r="AUF652" s="153"/>
      <c r="AUG652" s="153"/>
      <c r="AUH652" s="153"/>
      <c r="AUI652" s="153"/>
      <c r="AUJ652" s="153"/>
      <c r="AUK652" s="153"/>
      <c r="AUL652" s="153"/>
      <c r="AUM652" s="153"/>
      <c r="AUN652" s="153"/>
      <c r="AUO652" s="153"/>
      <c r="AUP652" s="153"/>
      <c r="AUQ652" s="153"/>
      <c r="AUR652" s="153"/>
      <c r="AUS652" s="153"/>
      <c r="AUT652" s="153"/>
      <c r="AUU652" s="153"/>
      <c r="AUV652" s="153"/>
      <c r="AUW652" s="153"/>
      <c r="AUX652" s="153"/>
      <c r="AUY652" s="153"/>
      <c r="AUZ652" s="153"/>
      <c r="AVA652" s="153"/>
      <c r="AVB652" s="153"/>
      <c r="AVC652" s="153"/>
      <c r="AVD652" s="153"/>
      <c r="AVE652" s="153"/>
      <c r="AVF652" s="153"/>
      <c r="AVG652" s="153"/>
      <c r="AVH652" s="153"/>
      <c r="AVI652" s="153"/>
      <c r="AVJ652" s="153"/>
      <c r="AVK652" s="153"/>
      <c r="AVL652" s="153"/>
      <c r="AVM652" s="153"/>
      <c r="AVN652" s="153"/>
      <c r="AVO652" s="153"/>
      <c r="AVP652" s="153"/>
      <c r="AVQ652" s="153"/>
      <c r="AVR652" s="153"/>
      <c r="AVS652" s="153"/>
      <c r="AVT652" s="153"/>
      <c r="AVU652" s="153"/>
      <c r="AVV652" s="153"/>
      <c r="AVW652" s="153"/>
      <c r="AVX652" s="153"/>
      <c r="AVY652" s="153"/>
      <c r="AVZ652" s="153"/>
      <c r="AWA652" s="153"/>
      <c r="AWB652" s="153"/>
      <c r="AWC652" s="153"/>
      <c r="AWD652" s="153"/>
      <c r="AWE652" s="153"/>
      <c r="AWF652" s="153"/>
      <c r="AWG652" s="153"/>
      <c r="AWH652" s="153"/>
      <c r="AWI652" s="153"/>
      <c r="AWJ652" s="153"/>
      <c r="AWK652" s="153"/>
      <c r="AWL652" s="153"/>
      <c r="AWM652" s="153"/>
      <c r="AWN652" s="153"/>
      <c r="AWO652" s="153"/>
      <c r="AWP652" s="153"/>
      <c r="AWQ652" s="153"/>
      <c r="AWR652" s="153"/>
      <c r="AWS652" s="153"/>
      <c r="AWT652" s="153"/>
      <c r="AWU652" s="153"/>
      <c r="AWV652" s="153"/>
      <c r="AWW652" s="153"/>
      <c r="AWX652" s="153"/>
      <c r="AWY652" s="153"/>
      <c r="AWZ652" s="153"/>
      <c r="AXA652" s="153"/>
      <c r="AXB652" s="153"/>
      <c r="AXC652" s="153"/>
      <c r="AXD652" s="153"/>
      <c r="AXE652" s="153"/>
      <c r="AXF652" s="153"/>
      <c r="AXG652" s="153"/>
      <c r="AXH652" s="153"/>
      <c r="AXI652" s="153"/>
      <c r="AXJ652" s="153"/>
      <c r="AXK652" s="153"/>
      <c r="AXL652" s="153"/>
      <c r="AXM652" s="153"/>
      <c r="AXN652" s="153"/>
      <c r="AXO652" s="153"/>
      <c r="AXP652" s="153"/>
      <c r="AXQ652" s="153"/>
      <c r="AXR652" s="153"/>
      <c r="AXS652" s="153"/>
      <c r="AXT652" s="153"/>
      <c r="AXU652" s="153"/>
      <c r="AXV652" s="153"/>
      <c r="AXW652" s="153"/>
      <c r="AXX652" s="153"/>
      <c r="AXY652" s="153"/>
      <c r="AXZ652" s="153"/>
      <c r="AYA652" s="153"/>
      <c r="AYB652" s="153"/>
      <c r="AYC652" s="153"/>
      <c r="AYD652" s="153"/>
      <c r="AYE652" s="153"/>
      <c r="AYF652" s="153"/>
      <c r="AYG652" s="153"/>
      <c r="AYH652" s="153"/>
      <c r="AYI652" s="153"/>
      <c r="AYJ652" s="153"/>
      <c r="AYK652" s="153"/>
      <c r="AYL652" s="153"/>
      <c r="AYM652" s="153"/>
      <c r="AYN652" s="153"/>
      <c r="AYO652" s="153"/>
      <c r="AYP652" s="153"/>
      <c r="AYQ652" s="153"/>
      <c r="AYR652" s="153"/>
      <c r="AYS652" s="153"/>
      <c r="AYT652" s="153"/>
      <c r="AYU652" s="153"/>
      <c r="AYV652" s="153"/>
      <c r="AYW652" s="153"/>
      <c r="AYX652" s="153"/>
      <c r="AYY652" s="153"/>
      <c r="AYZ652" s="153"/>
      <c r="AZA652" s="153"/>
      <c r="AZB652" s="153"/>
      <c r="AZC652" s="153"/>
      <c r="AZD652" s="153"/>
      <c r="AZE652" s="153"/>
      <c r="AZF652" s="153"/>
      <c r="AZG652" s="153"/>
      <c r="AZH652" s="153"/>
      <c r="AZI652" s="153"/>
      <c r="AZJ652" s="153"/>
      <c r="AZK652" s="153"/>
      <c r="AZL652" s="153"/>
      <c r="AZM652" s="153"/>
      <c r="AZN652" s="153"/>
      <c r="AZO652" s="153"/>
      <c r="AZP652" s="153"/>
      <c r="AZQ652" s="153"/>
      <c r="AZR652" s="153"/>
      <c r="AZS652" s="153"/>
      <c r="AZT652" s="153"/>
      <c r="AZU652" s="153"/>
      <c r="AZV652" s="153"/>
      <c r="AZW652" s="153"/>
      <c r="AZX652" s="153"/>
      <c r="AZY652" s="153"/>
      <c r="AZZ652" s="153"/>
      <c r="BAA652" s="153"/>
      <c r="BAB652" s="153"/>
      <c r="BAC652" s="153"/>
      <c r="BAD652" s="153"/>
      <c r="BAE652" s="153"/>
      <c r="BAF652" s="153"/>
      <c r="BAG652" s="153"/>
      <c r="BAH652" s="153"/>
      <c r="BAI652" s="153"/>
      <c r="BAJ652" s="153"/>
      <c r="BAK652" s="153"/>
      <c r="BAL652" s="153"/>
      <c r="BAM652" s="153"/>
      <c r="BAN652" s="153"/>
      <c r="BAO652" s="153"/>
      <c r="BAP652" s="153"/>
      <c r="BAQ652" s="153"/>
      <c r="BAR652" s="153"/>
      <c r="BAS652" s="153"/>
      <c r="BAT652" s="153"/>
      <c r="BAU652" s="153"/>
      <c r="BAV652" s="153"/>
      <c r="BAW652" s="153"/>
      <c r="BAX652" s="153"/>
      <c r="BAY652" s="153"/>
      <c r="BAZ652" s="153"/>
      <c r="BBA652" s="153"/>
      <c r="BBB652" s="153"/>
      <c r="BBC652" s="153"/>
      <c r="BBD652" s="153"/>
      <c r="BBE652" s="153"/>
      <c r="BBF652" s="153"/>
      <c r="BBG652" s="153"/>
      <c r="BBH652" s="153"/>
      <c r="BBI652" s="153"/>
      <c r="BBJ652" s="153"/>
      <c r="BBK652" s="153"/>
      <c r="BBL652" s="153"/>
      <c r="BBM652" s="153"/>
      <c r="BBN652" s="153"/>
      <c r="BBO652" s="153"/>
      <c r="BBP652" s="153"/>
      <c r="BBQ652" s="153"/>
      <c r="BBR652" s="153"/>
      <c r="BBS652" s="153"/>
      <c r="BBT652" s="153"/>
      <c r="BBU652" s="153"/>
      <c r="BBV652" s="153"/>
      <c r="BBW652" s="153"/>
      <c r="BBX652" s="153"/>
      <c r="BBY652" s="153"/>
      <c r="BBZ652" s="153"/>
      <c r="BCA652" s="153"/>
      <c r="BCB652" s="153"/>
      <c r="BCC652" s="153"/>
      <c r="BCD652" s="153"/>
      <c r="BCE652" s="153"/>
      <c r="BCF652" s="153"/>
      <c r="BCG652" s="153"/>
      <c r="BCH652" s="153"/>
      <c r="BCI652" s="153"/>
      <c r="BCJ652" s="153"/>
      <c r="BCK652" s="153"/>
      <c r="BCL652" s="153"/>
      <c r="BCM652" s="153"/>
      <c r="BCN652" s="153"/>
      <c r="BCO652" s="153"/>
      <c r="BCP652" s="153"/>
      <c r="BCQ652" s="153"/>
      <c r="BCR652" s="153"/>
      <c r="BCS652" s="153"/>
      <c r="BCT652" s="153"/>
      <c r="BCU652" s="153"/>
      <c r="BCV652" s="153"/>
      <c r="BCW652" s="153"/>
      <c r="BCX652" s="153"/>
      <c r="BCY652" s="153"/>
      <c r="BCZ652" s="153"/>
      <c r="BDA652" s="153"/>
      <c r="BDB652" s="153"/>
      <c r="BDC652" s="153"/>
      <c r="BDD652" s="153"/>
      <c r="BDE652" s="153"/>
      <c r="BDF652" s="153"/>
      <c r="BDG652" s="153"/>
      <c r="BDH652" s="153"/>
      <c r="BDI652" s="153"/>
      <c r="BDJ652" s="153"/>
      <c r="BDK652" s="153"/>
      <c r="BDL652" s="153"/>
      <c r="BDM652" s="153"/>
      <c r="BDN652" s="153"/>
      <c r="BDO652" s="153"/>
      <c r="BDP652" s="153"/>
      <c r="BDQ652" s="153"/>
      <c r="BDR652" s="153"/>
      <c r="BDS652" s="153"/>
      <c r="BDT652" s="153"/>
      <c r="BDU652" s="153"/>
      <c r="BDV652" s="153"/>
      <c r="BDW652" s="153"/>
      <c r="BDX652" s="153"/>
      <c r="BDY652" s="153"/>
      <c r="BDZ652" s="153"/>
      <c r="BEA652" s="153"/>
      <c r="BEB652" s="153"/>
      <c r="BEC652" s="153"/>
      <c r="BED652" s="153"/>
      <c r="BEE652" s="153"/>
      <c r="BEF652" s="153"/>
      <c r="BEG652" s="153"/>
      <c r="BEH652" s="153"/>
      <c r="BEI652" s="153"/>
      <c r="BEJ652" s="153"/>
      <c r="BEK652" s="153"/>
      <c r="BEL652" s="153"/>
      <c r="BEM652" s="153"/>
      <c r="BEN652" s="153"/>
      <c r="BEO652" s="153"/>
      <c r="BEP652" s="153"/>
      <c r="BEQ652" s="153"/>
      <c r="BER652" s="153"/>
      <c r="BES652" s="153"/>
      <c r="BET652" s="153"/>
      <c r="BEU652" s="153"/>
      <c r="BEV652" s="153"/>
      <c r="BEW652" s="153"/>
      <c r="BEX652" s="153"/>
      <c r="BEY652" s="153"/>
      <c r="BEZ652" s="153"/>
      <c r="BFA652" s="153"/>
      <c r="BFB652" s="153"/>
      <c r="BFC652" s="153"/>
      <c r="BFD652" s="153"/>
      <c r="BFE652" s="153"/>
      <c r="BFF652" s="153"/>
      <c r="BFG652" s="153"/>
      <c r="BFH652" s="153"/>
      <c r="BFI652" s="153"/>
      <c r="BFJ652" s="153"/>
      <c r="BFK652" s="153"/>
      <c r="BFL652" s="153"/>
      <c r="BFM652" s="153"/>
      <c r="BFN652" s="153"/>
      <c r="BFO652" s="153"/>
      <c r="BFP652" s="153"/>
      <c r="BFQ652" s="153"/>
      <c r="BFR652" s="153"/>
      <c r="BFS652" s="153"/>
      <c r="BFT652" s="153"/>
      <c r="BFU652" s="153"/>
      <c r="BFV652" s="153"/>
      <c r="BFW652" s="153"/>
      <c r="BFX652" s="153"/>
      <c r="BFY652" s="153"/>
      <c r="BFZ652" s="153"/>
      <c r="BGA652" s="153"/>
      <c r="BGB652" s="153"/>
      <c r="BGC652" s="153"/>
      <c r="BGD652" s="153"/>
      <c r="BGE652" s="153"/>
      <c r="BGF652" s="153"/>
      <c r="BGG652" s="153"/>
      <c r="BGH652" s="153"/>
      <c r="BGI652" s="153"/>
      <c r="BGJ652" s="153"/>
      <c r="BGK652" s="153"/>
      <c r="BGL652" s="153"/>
      <c r="BGM652" s="153"/>
      <c r="BGN652" s="153"/>
      <c r="BGO652" s="153"/>
      <c r="BGP652" s="153"/>
      <c r="BGQ652" s="153"/>
      <c r="BGR652" s="153"/>
      <c r="BGS652" s="153"/>
      <c r="BGT652" s="153"/>
      <c r="BGU652" s="153"/>
      <c r="BGV652" s="153"/>
      <c r="BGW652" s="153"/>
      <c r="BGX652" s="153"/>
      <c r="BGY652" s="153"/>
      <c r="BGZ652" s="153"/>
      <c r="BHA652" s="153"/>
      <c r="BHB652" s="153"/>
      <c r="BHC652" s="153"/>
      <c r="BHD652" s="153"/>
      <c r="BHE652" s="153"/>
      <c r="BHF652" s="153"/>
      <c r="BHG652" s="153"/>
      <c r="BHH652" s="153"/>
      <c r="BHI652" s="153"/>
      <c r="BHJ652" s="153"/>
      <c r="BHK652" s="153"/>
      <c r="BHL652" s="153"/>
      <c r="BHM652" s="153"/>
      <c r="BHN652" s="153"/>
      <c r="BHO652" s="153"/>
      <c r="BHP652" s="153"/>
      <c r="BHQ652" s="153"/>
      <c r="BHR652" s="153"/>
      <c r="BHS652" s="153"/>
      <c r="BHT652" s="153"/>
      <c r="BHU652" s="153"/>
      <c r="BHV652" s="153"/>
      <c r="BHW652" s="153"/>
      <c r="BHX652" s="153"/>
      <c r="BHY652" s="153"/>
      <c r="BHZ652" s="153"/>
      <c r="BIA652" s="153"/>
      <c r="BIB652" s="153"/>
      <c r="BIC652" s="153"/>
      <c r="BID652" s="153"/>
      <c r="BIE652" s="153"/>
      <c r="BIF652" s="153"/>
      <c r="BIG652" s="153"/>
      <c r="BIH652" s="153"/>
      <c r="BII652" s="153"/>
      <c r="BIJ652" s="153"/>
      <c r="BIK652" s="153"/>
      <c r="BIL652" s="153"/>
      <c r="BIM652" s="153"/>
      <c r="BIN652" s="153"/>
      <c r="BIO652" s="153"/>
      <c r="BIP652" s="153"/>
      <c r="BIQ652" s="153"/>
      <c r="BIR652" s="153"/>
      <c r="BIS652" s="153"/>
      <c r="BIT652" s="153"/>
      <c r="BIU652" s="153"/>
      <c r="BIV652" s="153"/>
      <c r="BIW652" s="153"/>
      <c r="BIX652" s="153"/>
      <c r="BIY652" s="153"/>
      <c r="BIZ652" s="153"/>
      <c r="BJA652" s="153"/>
      <c r="BJB652" s="153"/>
      <c r="BJC652" s="153"/>
      <c r="BJD652" s="153"/>
      <c r="BJE652" s="153"/>
      <c r="BJF652" s="153"/>
      <c r="BJG652" s="153"/>
      <c r="BJH652" s="153"/>
      <c r="BJI652" s="153"/>
      <c r="BJJ652" s="153"/>
      <c r="BJK652" s="153"/>
      <c r="BJL652" s="153"/>
      <c r="BJM652" s="153"/>
      <c r="BJN652" s="153"/>
      <c r="BJO652" s="153"/>
      <c r="BJP652" s="153"/>
      <c r="BJQ652" s="153"/>
      <c r="BJR652" s="153"/>
      <c r="BJS652" s="153"/>
      <c r="BJT652" s="153"/>
      <c r="BJU652" s="153"/>
      <c r="BJV652" s="153"/>
      <c r="BJW652" s="153"/>
      <c r="BJX652" s="153"/>
      <c r="BJY652" s="153"/>
      <c r="BJZ652" s="153"/>
      <c r="BKA652" s="153"/>
      <c r="BKB652" s="153"/>
      <c r="BKC652" s="153"/>
      <c r="BKD652" s="153"/>
      <c r="BKE652" s="153"/>
      <c r="BKF652" s="153"/>
      <c r="BKG652" s="153"/>
      <c r="BKH652" s="153"/>
      <c r="BKI652" s="153"/>
      <c r="BKJ652" s="153"/>
      <c r="BKK652" s="153"/>
      <c r="BKL652" s="153"/>
      <c r="BKM652" s="153"/>
      <c r="BKN652" s="153"/>
      <c r="BKO652" s="153"/>
      <c r="BKP652" s="153"/>
      <c r="BKQ652" s="153"/>
      <c r="BKR652" s="153"/>
      <c r="BKS652" s="153"/>
      <c r="BKT652" s="153"/>
      <c r="BKU652" s="153"/>
      <c r="BKV652" s="153"/>
      <c r="BKW652" s="153"/>
      <c r="BKX652" s="153"/>
      <c r="BKY652" s="153"/>
      <c r="BKZ652" s="153"/>
      <c r="BLA652" s="153"/>
      <c r="BLB652" s="153"/>
      <c r="BLC652" s="153"/>
      <c r="BLD652" s="153"/>
      <c r="BLE652" s="153"/>
      <c r="BLF652" s="153"/>
      <c r="BLG652" s="153"/>
      <c r="BLH652" s="153"/>
      <c r="BLI652" s="153"/>
      <c r="BLJ652" s="153"/>
      <c r="BLK652" s="153"/>
      <c r="BLL652" s="153"/>
      <c r="BLM652" s="153"/>
      <c r="BLN652" s="153"/>
      <c r="BLO652" s="153"/>
      <c r="BLP652" s="153"/>
      <c r="BLQ652" s="153"/>
      <c r="BLR652" s="153"/>
      <c r="BLS652" s="153"/>
      <c r="BLT652" s="153"/>
      <c r="BLU652" s="153"/>
      <c r="BLV652" s="153"/>
      <c r="BLW652" s="153"/>
      <c r="BLX652" s="153"/>
      <c r="BLY652" s="153"/>
      <c r="BLZ652" s="153"/>
      <c r="BMA652" s="153"/>
      <c r="BMB652" s="153"/>
      <c r="BMC652" s="153"/>
      <c r="BMD652" s="153"/>
      <c r="BME652" s="153"/>
      <c r="BMF652" s="153"/>
      <c r="BMG652" s="153"/>
      <c r="BMH652" s="153"/>
      <c r="BMI652" s="153"/>
      <c r="BMJ652" s="153"/>
      <c r="BMK652" s="153"/>
      <c r="BML652" s="153"/>
      <c r="BMM652" s="153"/>
      <c r="BMN652" s="153"/>
      <c r="BMO652" s="153"/>
      <c r="BMP652" s="153"/>
      <c r="BMQ652" s="153"/>
      <c r="BMR652" s="153"/>
      <c r="BMS652" s="153"/>
      <c r="BMT652" s="153"/>
      <c r="BMU652" s="153"/>
      <c r="BMV652" s="153"/>
      <c r="BMW652" s="153"/>
      <c r="BMX652" s="153"/>
      <c r="BMY652" s="153"/>
      <c r="BMZ652" s="153"/>
      <c r="BNA652" s="153"/>
      <c r="BNB652" s="153"/>
      <c r="BNC652" s="153"/>
      <c r="BND652" s="153"/>
      <c r="BNE652" s="153"/>
      <c r="BNF652" s="153"/>
      <c r="BNG652" s="153"/>
      <c r="BNH652" s="153"/>
      <c r="BNI652" s="153"/>
      <c r="BNJ652" s="153"/>
      <c r="BNK652" s="153"/>
      <c r="BNL652" s="153"/>
      <c r="BNM652" s="153"/>
      <c r="BNN652" s="153"/>
      <c r="BNO652" s="153"/>
      <c r="BNP652" s="153"/>
      <c r="BNQ652" s="153"/>
      <c r="BNR652" s="153"/>
      <c r="BNS652" s="153"/>
      <c r="BNT652" s="153"/>
      <c r="BNU652" s="153"/>
      <c r="BNV652" s="153"/>
      <c r="BNW652" s="153"/>
      <c r="BNX652" s="153"/>
      <c r="BNY652" s="153"/>
      <c r="BNZ652" s="153"/>
      <c r="BOA652" s="153"/>
      <c r="BOB652" s="153"/>
      <c r="BOC652" s="153"/>
      <c r="BOD652" s="153"/>
      <c r="BOE652" s="153"/>
      <c r="BOF652" s="153"/>
      <c r="BOG652" s="153"/>
      <c r="BOH652" s="153"/>
      <c r="BOI652" s="153"/>
      <c r="BOJ652" s="153"/>
      <c r="BOK652" s="153"/>
      <c r="BOL652" s="153"/>
      <c r="BOM652" s="153"/>
      <c r="BON652" s="153"/>
      <c r="BOO652" s="153"/>
      <c r="BOP652" s="153"/>
      <c r="BOQ652" s="153"/>
      <c r="BOR652" s="153"/>
      <c r="BOS652" s="153"/>
      <c r="BOT652" s="153"/>
      <c r="BOU652" s="153"/>
      <c r="BOV652" s="153"/>
      <c r="BOW652" s="153"/>
      <c r="BOX652" s="153"/>
      <c r="BOY652" s="153"/>
      <c r="BOZ652" s="153"/>
      <c r="BPA652" s="153"/>
      <c r="BPB652" s="153"/>
      <c r="BPC652" s="153"/>
      <c r="BPD652" s="153"/>
      <c r="BPE652" s="153"/>
      <c r="BPF652" s="153"/>
      <c r="BPG652" s="153"/>
      <c r="BPH652" s="153"/>
      <c r="BPI652" s="153"/>
      <c r="BPJ652" s="153"/>
      <c r="BPK652" s="153"/>
      <c r="BPL652" s="153"/>
      <c r="BPM652" s="153"/>
      <c r="BPN652" s="153"/>
      <c r="BPO652" s="153"/>
      <c r="BPP652" s="153"/>
      <c r="BPQ652" s="153"/>
      <c r="BPR652" s="153"/>
      <c r="BPS652" s="153"/>
      <c r="BPT652" s="153"/>
      <c r="BPU652" s="153"/>
      <c r="BPV652" s="153"/>
      <c r="BPW652" s="153"/>
      <c r="BPX652" s="153"/>
      <c r="BPY652" s="153"/>
      <c r="BPZ652" s="153"/>
      <c r="BQA652" s="153"/>
      <c r="BQB652" s="153"/>
      <c r="BQC652" s="153"/>
      <c r="BQD652" s="153"/>
      <c r="BQE652" s="153"/>
      <c r="BQF652" s="153"/>
      <c r="BQG652" s="153"/>
      <c r="BQH652" s="153"/>
      <c r="BQI652" s="153"/>
      <c r="BQJ652" s="153"/>
      <c r="BQK652" s="153"/>
      <c r="BQL652" s="153"/>
      <c r="BQM652" s="153"/>
      <c r="BQN652" s="153"/>
      <c r="BQO652" s="153"/>
      <c r="BQP652" s="153"/>
      <c r="BQQ652" s="153"/>
      <c r="BQR652" s="153"/>
      <c r="BQS652" s="153"/>
      <c r="BQT652" s="153"/>
      <c r="BQU652" s="153"/>
      <c r="BQV652" s="153"/>
      <c r="BQW652" s="153"/>
      <c r="BQX652" s="153"/>
      <c r="BQY652" s="153"/>
      <c r="BQZ652" s="153"/>
      <c r="BRA652" s="153"/>
      <c r="BRB652" s="153"/>
      <c r="BRC652" s="153"/>
      <c r="BRD652" s="153"/>
      <c r="BRE652" s="153"/>
      <c r="BRF652" s="153"/>
      <c r="BRG652" s="153"/>
      <c r="BRH652" s="153"/>
      <c r="BRI652" s="153"/>
      <c r="BRJ652" s="153"/>
      <c r="BRK652" s="153"/>
      <c r="BRL652" s="153"/>
      <c r="BRM652" s="153"/>
      <c r="BRN652" s="153"/>
      <c r="BRO652" s="153"/>
      <c r="BRP652" s="153"/>
      <c r="BRQ652" s="153"/>
      <c r="BRR652" s="153"/>
      <c r="BRS652" s="153"/>
      <c r="BRT652" s="153"/>
      <c r="BRU652" s="153"/>
      <c r="BRV652" s="153"/>
      <c r="BRW652" s="153"/>
      <c r="BRX652" s="153"/>
      <c r="BRY652" s="153"/>
      <c r="BRZ652" s="153"/>
      <c r="BSA652" s="153"/>
      <c r="BSB652" s="153"/>
      <c r="BSC652" s="153"/>
      <c r="BSD652" s="153"/>
      <c r="BSE652" s="153"/>
      <c r="BSF652" s="153"/>
      <c r="BSG652" s="153"/>
      <c r="BSH652" s="153"/>
      <c r="BSI652" s="153"/>
      <c r="BSJ652" s="153"/>
      <c r="BSK652" s="153"/>
      <c r="BSL652" s="153"/>
      <c r="BSM652" s="153"/>
      <c r="BSN652" s="153"/>
      <c r="BSO652" s="153"/>
      <c r="BSP652" s="153"/>
      <c r="BSQ652" s="153"/>
      <c r="BSR652" s="153"/>
      <c r="BSS652" s="153"/>
      <c r="BST652" s="153"/>
      <c r="BSU652" s="153"/>
      <c r="BSV652" s="153"/>
      <c r="BSW652" s="153"/>
      <c r="BSX652" s="153"/>
      <c r="BSY652" s="153"/>
      <c r="BSZ652" s="153"/>
      <c r="BTA652" s="153"/>
      <c r="BTB652" s="153"/>
      <c r="BTC652" s="153"/>
      <c r="BTD652" s="153"/>
      <c r="BTE652" s="153"/>
      <c r="BTF652" s="153"/>
      <c r="BTG652" s="153"/>
      <c r="BTH652" s="153"/>
      <c r="BTI652" s="153"/>
      <c r="BTJ652" s="153"/>
      <c r="BTK652" s="153"/>
      <c r="BTL652" s="153"/>
      <c r="BTM652" s="153"/>
      <c r="BTN652" s="153"/>
      <c r="BTO652" s="153"/>
      <c r="BTP652" s="153"/>
      <c r="BTQ652" s="153"/>
      <c r="BTR652" s="153"/>
      <c r="BTS652" s="153"/>
      <c r="BTT652" s="153"/>
      <c r="BTU652" s="153"/>
      <c r="BTV652" s="153"/>
      <c r="BTW652" s="153"/>
      <c r="BTX652" s="153"/>
      <c r="BTY652" s="153"/>
      <c r="BTZ652" s="153"/>
      <c r="BUA652" s="153"/>
      <c r="BUB652" s="153"/>
      <c r="BUC652" s="153"/>
      <c r="BUD652" s="153"/>
      <c r="BUE652" s="153"/>
      <c r="BUF652" s="153"/>
      <c r="BUG652" s="153"/>
      <c r="BUH652" s="153"/>
      <c r="BUI652" s="153"/>
      <c r="BUJ652" s="153"/>
      <c r="BUK652" s="153"/>
      <c r="BUL652" s="153"/>
      <c r="BUM652" s="153"/>
      <c r="BUN652" s="153"/>
      <c r="BUO652" s="153"/>
      <c r="BUP652" s="153"/>
      <c r="BUQ652" s="153"/>
      <c r="BUR652" s="153"/>
      <c r="BUS652" s="153"/>
      <c r="BUT652" s="153"/>
      <c r="BUU652" s="153"/>
      <c r="BUV652" s="153"/>
      <c r="BUW652" s="153"/>
      <c r="BUX652" s="153"/>
      <c r="BUY652" s="153"/>
      <c r="BUZ652" s="153"/>
      <c r="BVA652" s="153"/>
      <c r="BVB652" s="153"/>
      <c r="BVC652" s="153"/>
      <c r="BVD652" s="153"/>
      <c r="BVE652" s="153"/>
      <c r="BVF652" s="153"/>
      <c r="BVG652" s="153"/>
      <c r="BVH652" s="153"/>
      <c r="BVI652" s="153"/>
      <c r="BVJ652" s="153"/>
      <c r="BVK652" s="153"/>
      <c r="BVL652" s="153"/>
      <c r="BVM652" s="153"/>
      <c r="BVN652" s="153"/>
      <c r="BVO652" s="153"/>
      <c r="BVP652" s="153"/>
      <c r="BVQ652" s="153"/>
      <c r="BVR652" s="153"/>
      <c r="BVS652" s="153"/>
      <c r="BVT652" s="153"/>
      <c r="BVU652" s="153"/>
      <c r="BVV652" s="153"/>
      <c r="BVW652" s="153"/>
      <c r="BVX652" s="153"/>
      <c r="BVY652" s="153"/>
      <c r="BVZ652" s="153"/>
      <c r="BWA652" s="153"/>
      <c r="BWB652" s="153"/>
      <c r="BWC652" s="153"/>
      <c r="BWD652" s="153"/>
      <c r="BWE652" s="153"/>
      <c r="BWF652" s="153"/>
      <c r="BWG652" s="153"/>
      <c r="BWH652" s="153"/>
      <c r="BWI652" s="153"/>
      <c r="BWJ652" s="153"/>
      <c r="BWK652" s="153"/>
      <c r="BWL652" s="153"/>
      <c r="BWM652" s="153"/>
      <c r="BWN652" s="153"/>
      <c r="BWO652" s="153"/>
      <c r="BWP652" s="153"/>
      <c r="BWQ652" s="153"/>
      <c r="BWR652" s="153"/>
      <c r="BWS652" s="153"/>
      <c r="BWT652" s="153"/>
      <c r="BWU652" s="153"/>
      <c r="BWV652" s="153"/>
      <c r="BWW652" s="153"/>
      <c r="BWX652" s="153"/>
      <c r="BWY652" s="153"/>
      <c r="BWZ652" s="153"/>
      <c r="BXA652" s="153"/>
      <c r="BXB652" s="153"/>
      <c r="BXC652" s="153"/>
      <c r="BXD652" s="153"/>
      <c r="BXE652" s="153"/>
      <c r="BXF652" s="153"/>
      <c r="BXG652" s="153"/>
      <c r="BXH652" s="153"/>
      <c r="BXI652" s="153"/>
      <c r="BXJ652" s="153"/>
      <c r="BXK652" s="153"/>
      <c r="BXL652" s="153"/>
      <c r="BXM652" s="153"/>
      <c r="BXN652" s="153"/>
      <c r="BXO652" s="153"/>
      <c r="BXP652" s="153"/>
      <c r="BXQ652" s="153"/>
      <c r="BXR652" s="153"/>
      <c r="BXS652" s="153"/>
      <c r="BXT652" s="153"/>
      <c r="BXU652" s="153"/>
      <c r="BXV652" s="153"/>
      <c r="BXW652" s="153"/>
      <c r="BXX652" s="153"/>
      <c r="BXY652" s="153"/>
      <c r="BXZ652" s="153"/>
      <c r="BYA652" s="153"/>
      <c r="BYB652" s="153"/>
      <c r="BYC652" s="153"/>
      <c r="BYD652" s="153"/>
      <c r="BYE652" s="153"/>
      <c r="BYF652" s="153"/>
      <c r="BYG652" s="153"/>
      <c r="BYH652" s="153"/>
      <c r="BYI652" s="153"/>
      <c r="BYJ652" s="153"/>
      <c r="BYK652" s="153"/>
      <c r="BYL652" s="153"/>
      <c r="BYM652" s="153"/>
      <c r="BYN652" s="153"/>
      <c r="BYO652" s="153"/>
      <c r="BYP652" s="153"/>
    </row>
    <row r="653" spans="1:2018" s="97" customFormat="1" ht="12.75" customHeight="1">
      <c r="C653" s="237">
        <v>2020</v>
      </c>
      <c r="D653" s="101" t="s">
        <v>191</v>
      </c>
      <c r="E653" s="101" t="s">
        <v>185</v>
      </c>
      <c r="H653" s="182">
        <f>INDEX(Inputs!$V$260:$V$287,MATCH($B633,Inputs!$C$260:$C$287,0))/conv_2020_2015</f>
        <v>0</v>
      </c>
      <c r="I653" s="171"/>
      <c r="J653" s="171">
        <f t="shared" ref="J653:AO653" si="3217">IF($I636="n/a",0,IF(J$4&gt;third_reg_period,IF(J$4&lt;=$I636+$C653,$H653/($I636-5),IF(AND($H653&lt;&gt;0,I653=0,J$4=$C653+$I636+1),$H653,0)),0))</f>
        <v>0</v>
      </c>
      <c r="K653" s="171">
        <f t="shared" si="3217"/>
        <v>0</v>
      </c>
      <c r="L653" s="171">
        <f t="shared" si="3217"/>
        <v>0</v>
      </c>
      <c r="M653" s="171">
        <f t="shared" si="3217"/>
        <v>0</v>
      </c>
      <c r="N653" s="171">
        <f t="shared" si="3217"/>
        <v>0</v>
      </c>
      <c r="O653" s="171">
        <f t="shared" si="3217"/>
        <v>0</v>
      </c>
      <c r="P653" s="171">
        <f t="shared" si="3217"/>
        <v>0</v>
      </c>
      <c r="Q653" s="171">
        <f t="shared" si="3217"/>
        <v>0</v>
      </c>
      <c r="R653" s="171">
        <f t="shared" si="3217"/>
        <v>0</v>
      </c>
      <c r="S653" s="171">
        <f t="shared" si="3217"/>
        <v>0</v>
      </c>
      <c r="T653" s="171">
        <f t="shared" si="3217"/>
        <v>0</v>
      </c>
      <c r="U653" s="171">
        <f t="shared" si="3217"/>
        <v>0</v>
      </c>
      <c r="V653" s="171">
        <f t="shared" si="3217"/>
        <v>0</v>
      </c>
      <c r="W653" s="171">
        <f t="shared" si="3217"/>
        <v>0</v>
      </c>
      <c r="X653" s="171">
        <f t="shared" si="3217"/>
        <v>0</v>
      </c>
      <c r="Y653" s="171">
        <f t="shared" si="3217"/>
        <v>0</v>
      </c>
      <c r="Z653" s="171">
        <f t="shared" si="3217"/>
        <v>0</v>
      </c>
      <c r="AA653" s="171">
        <f t="shared" si="3217"/>
        <v>0</v>
      </c>
      <c r="AB653" s="171">
        <f t="shared" si="3217"/>
        <v>0</v>
      </c>
      <c r="AC653" s="171">
        <f t="shared" si="3217"/>
        <v>0</v>
      </c>
      <c r="AD653" s="171">
        <f t="shared" si="3217"/>
        <v>0</v>
      </c>
      <c r="AE653" s="171">
        <f t="shared" si="3217"/>
        <v>0</v>
      </c>
      <c r="AF653" s="171">
        <f t="shared" si="3217"/>
        <v>0</v>
      </c>
      <c r="AG653" s="171">
        <f t="shared" si="3217"/>
        <v>0</v>
      </c>
      <c r="AH653" s="171">
        <f t="shared" si="3217"/>
        <v>0</v>
      </c>
      <c r="AI653" s="171">
        <f t="shared" si="3217"/>
        <v>0</v>
      </c>
      <c r="AJ653" s="171">
        <f t="shared" si="3217"/>
        <v>0</v>
      </c>
      <c r="AK653" s="171">
        <f t="shared" si="3217"/>
        <v>0</v>
      </c>
      <c r="AL653" s="171">
        <f t="shared" si="3217"/>
        <v>0</v>
      </c>
      <c r="AM653" s="171">
        <f t="shared" si="3217"/>
        <v>0</v>
      </c>
      <c r="AN653" s="171">
        <f t="shared" si="3217"/>
        <v>0</v>
      </c>
      <c r="AO653" s="171">
        <f t="shared" si="3217"/>
        <v>0</v>
      </c>
      <c r="AP653" s="171">
        <f t="shared" ref="AP653:BU653" si="3218">IF($I636="n/a",0,IF(AP$4&gt;third_reg_period,IF(AP$4&lt;=$I636+$C653,$H653/($I636-5),IF(AND($H653&lt;&gt;0,AO653=0,AP$4=$C653+$I636+1),$H653,0)),0))</f>
        <v>0</v>
      </c>
      <c r="AQ653" s="171">
        <f t="shared" si="3218"/>
        <v>0</v>
      </c>
      <c r="AR653" s="171">
        <f t="shared" si="3218"/>
        <v>0</v>
      </c>
      <c r="AS653" s="171">
        <f t="shared" si="3218"/>
        <v>0</v>
      </c>
      <c r="AT653" s="171">
        <f t="shared" si="3218"/>
        <v>0</v>
      </c>
      <c r="AU653" s="171">
        <f t="shared" si="3218"/>
        <v>0</v>
      </c>
      <c r="AV653" s="171">
        <f t="shared" si="3218"/>
        <v>0</v>
      </c>
      <c r="AW653" s="171">
        <f t="shared" si="3218"/>
        <v>0</v>
      </c>
      <c r="AX653" s="171">
        <f t="shared" si="3218"/>
        <v>0</v>
      </c>
      <c r="AY653" s="171">
        <f t="shared" si="3218"/>
        <v>0</v>
      </c>
      <c r="AZ653" s="171">
        <f t="shared" si="3218"/>
        <v>0</v>
      </c>
      <c r="BA653" s="171">
        <f t="shared" si="3218"/>
        <v>0</v>
      </c>
      <c r="BB653" s="171">
        <f t="shared" si="3218"/>
        <v>0</v>
      </c>
      <c r="BC653" s="171">
        <f t="shared" si="3218"/>
        <v>0</v>
      </c>
      <c r="BD653" s="171">
        <f t="shared" si="3218"/>
        <v>0</v>
      </c>
      <c r="BE653" s="171">
        <f t="shared" si="3218"/>
        <v>0</v>
      </c>
      <c r="BF653" s="171">
        <f t="shared" si="3218"/>
        <v>0</v>
      </c>
      <c r="BG653" s="171">
        <f t="shared" si="3218"/>
        <v>0</v>
      </c>
      <c r="BH653" s="171">
        <f t="shared" si="3218"/>
        <v>0</v>
      </c>
      <c r="BI653" s="171">
        <f t="shared" si="3218"/>
        <v>0</v>
      </c>
      <c r="BJ653" s="171">
        <f t="shared" si="3218"/>
        <v>0</v>
      </c>
      <c r="BK653" s="171">
        <f t="shared" si="3218"/>
        <v>0</v>
      </c>
      <c r="BL653" s="171">
        <f t="shared" si="3218"/>
        <v>0</v>
      </c>
      <c r="BM653" s="171">
        <f t="shared" si="3218"/>
        <v>0</v>
      </c>
      <c r="BN653" s="171">
        <f t="shared" si="3218"/>
        <v>0</v>
      </c>
      <c r="BO653" s="171">
        <f t="shared" si="3218"/>
        <v>0</v>
      </c>
      <c r="BP653" s="171">
        <f t="shared" si="3218"/>
        <v>0</v>
      </c>
      <c r="BQ653" s="171">
        <f t="shared" si="3218"/>
        <v>0</v>
      </c>
      <c r="BR653" s="171">
        <f t="shared" si="3218"/>
        <v>0</v>
      </c>
      <c r="BS653" s="171">
        <f t="shared" si="3218"/>
        <v>0</v>
      </c>
      <c r="BT653" s="171">
        <f t="shared" si="3218"/>
        <v>0</v>
      </c>
      <c r="BU653" s="171">
        <f t="shared" si="3218"/>
        <v>0</v>
      </c>
      <c r="BV653" s="171">
        <f t="shared" ref="BV653:CF653" si="3219">IF($I636="n/a",0,IF(BV$4&gt;third_reg_period,IF(BV$4&lt;=$I636+$C653,$H653/($I636-5),IF(AND($H653&lt;&gt;0,BU653=0,BV$4=$C653+$I636+1),$H653,0)),0))</f>
        <v>0</v>
      </c>
      <c r="BW653" s="171">
        <f t="shared" si="3219"/>
        <v>0</v>
      </c>
      <c r="BX653" s="171">
        <f t="shared" si="3219"/>
        <v>0</v>
      </c>
      <c r="BY653" s="171">
        <f t="shared" si="3219"/>
        <v>0</v>
      </c>
      <c r="BZ653" s="171">
        <f t="shared" si="3219"/>
        <v>0</v>
      </c>
      <c r="CA653" s="171">
        <f t="shared" si="3219"/>
        <v>0</v>
      </c>
      <c r="CB653" s="171">
        <f t="shared" si="3219"/>
        <v>0</v>
      </c>
      <c r="CC653" s="171">
        <f t="shared" si="3219"/>
        <v>0</v>
      </c>
      <c r="CD653" s="171">
        <f t="shared" si="3219"/>
        <v>0</v>
      </c>
      <c r="CE653" s="171">
        <f t="shared" si="3219"/>
        <v>0</v>
      </c>
      <c r="CF653" s="171">
        <f t="shared" si="3219"/>
        <v>0</v>
      </c>
      <c r="CG653" s="153"/>
      <c r="CH653" s="153"/>
      <c r="CI653" s="153"/>
      <c r="CJ653" s="153"/>
      <c r="CK653" s="153"/>
      <c r="CL653" s="153"/>
      <c r="CM653" s="153"/>
      <c r="CN653" s="153"/>
      <c r="CO653" s="153"/>
      <c r="CP653" s="153"/>
      <c r="CQ653" s="153"/>
      <c r="CR653" s="153"/>
      <c r="CS653" s="153"/>
      <c r="CT653" s="153"/>
      <c r="CU653" s="153"/>
      <c r="CV653" s="153"/>
      <c r="CW653" s="153"/>
      <c r="CX653" s="153"/>
      <c r="CY653" s="153"/>
      <c r="CZ653" s="153"/>
      <c r="DA653" s="153"/>
      <c r="DB653" s="153"/>
      <c r="DC653" s="153"/>
      <c r="DD653" s="153"/>
      <c r="DE653" s="153"/>
      <c r="DF653" s="153"/>
      <c r="DG653" s="153"/>
      <c r="DH653" s="153"/>
      <c r="DI653" s="153"/>
      <c r="DJ653" s="153"/>
      <c r="DK653" s="153"/>
      <c r="DL653" s="153"/>
      <c r="DM653" s="153"/>
      <c r="DN653" s="153"/>
      <c r="DO653" s="153"/>
      <c r="DP653" s="153"/>
      <c r="DQ653" s="153"/>
      <c r="DR653" s="153"/>
      <c r="DS653" s="153"/>
      <c r="DT653" s="153"/>
      <c r="DU653" s="153"/>
      <c r="DV653" s="153"/>
      <c r="DW653" s="153"/>
      <c r="DX653" s="153"/>
      <c r="DY653" s="153"/>
      <c r="DZ653" s="153"/>
      <c r="EA653" s="153"/>
      <c r="EB653" s="153"/>
      <c r="EC653" s="153"/>
      <c r="ED653" s="153"/>
      <c r="EE653" s="153"/>
      <c r="EF653" s="153"/>
      <c r="EG653" s="153"/>
      <c r="EH653" s="153"/>
      <c r="EI653" s="153"/>
      <c r="EJ653" s="153"/>
      <c r="EK653" s="153"/>
      <c r="EL653" s="153"/>
      <c r="EM653" s="153"/>
      <c r="EN653" s="153"/>
      <c r="EO653" s="153"/>
      <c r="EP653" s="153"/>
      <c r="EQ653" s="153"/>
      <c r="ER653" s="153"/>
      <c r="ES653" s="153"/>
      <c r="ET653" s="153"/>
      <c r="EU653" s="153"/>
      <c r="EV653" s="153"/>
      <c r="EW653" s="153"/>
      <c r="EX653" s="153"/>
      <c r="EY653" s="153"/>
      <c r="EZ653" s="153"/>
      <c r="FA653" s="153"/>
      <c r="FB653" s="153"/>
      <c r="FC653" s="153"/>
      <c r="FD653" s="153"/>
      <c r="FE653" s="153"/>
      <c r="FF653" s="153"/>
      <c r="FG653" s="153"/>
      <c r="FH653" s="153"/>
      <c r="FI653" s="153"/>
      <c r="FJ653" s="153"/>
      <c r="FK653" s="153"/>
      <c r="FL653" s="153"/>
      <c r="FM653" s="153"/>
      <c r="FN653" s="153"/>
      <c r="FO653" s="153"/>
      <c r="FP653" s="153"/>
      <c r="FQ653" s="153"/>
      <c r="FR653" s="153"/>
      <c r="FS653" s="153"/>
      <c r="FT653" s="153"/>
      <c r="FU653" s="153"/>
      <c r="FV653" s="153"/>
      <c r="FW653" s="153"/>
      <c r="FX653" s="153"/>
      <c r="FY653" s="153"/>
      <c r="FZ653" s="153"/>
      <c r="GA653" s="153"/>
      <c r="GB653" s="153"/>
      <c r="GC653" s="153"/>
      <c r="GD653" s="153"/>
      <c r="GE653" s="153"/>
      <c r="GF653" s="153"/>
      <c r="GG653" s="153"/>
      <c r="GH653" s="153"/>
      <c r="GI653" s="153"/>
      <c r="GJ653" s="153"/>
      <c r="GK653" s="153"/>
      <c r="GL653" s="153"/>
      <c r="GM653" s="153"/>
      <c r="GN653" s="153"/>
      <c r="GO653" s="153"/>
      <c r="GP653" s="153"/>
      <c r="GQ653" s="153"/>
      <c r="GR653" s="153"/>
      <c r="GS653" s="153"/>
      <c r="GT653" s="153"/>
      <c r="GU653" s="153"/>
      <c r="GV653" s="153"/>
      <c r="GW653" s="153"/>
      <c r="GX653" s="153"/>
      <c r="GY653" s="153"/>
      <c r="GZ653" s="153"/>
      <c r="HA653" s="153"/>
      <c r="HB653" s="153"/>
      <c r="HC653" s="153"/>
      <c r="HD653" s="153"/>
      <c r="HE653" s="153"/>
      <c r="HF653" s="153"/>
      <c r="HG653" s="153"/>
      <c r="HH653" s="153"/>
      <c r="HI653" s="153"/>
      <c r="HJ653" s="153"/>
      <c r="HK653" s="153"/>
      <c r="HL653" s="153"/>
      <c r="HM653" s="153"/>
      <c r="HN653" s="153"/>
      <c r="HO653" s="153"/>
      <c r="HP653" s="153"/>
      <c r="HQ653" s="153"/>
      <c r="HR653" s="153"/>
      <c r="HS653" s="153"/>
      <c r="HT653" s="153"/>
      <c r="HU653" s="153"/>
      <c r="HV653" s="153"/>
      <c r="HW653" s="153"/>
      <c r="HX653" s="153"/>
      <c r="HY653" s="153"/>
      <c r="HZ653" s="153"/>
      <c r="IA653" s="153"/>
      <c r="IB653" s="153"/>
      <c r="IC653" s="153"/>
      <c r="ID653" s="153"/>
      <c r="IE653" s="153"/>
      <c r="IF653" s="153"/>
      <c r="IG653" s="153"/>
      <c r="IH653" s="153"/>
      <c r="II653" s="153"/>
      <c r="IJ653" s="153"/>
      <c r="IK653" s="153"/>
      <c r="IL653" s="153"/>
      <c r="IM653" s="153"/>
      <c r="IN653" s="153"/>
      <c r="IO653" s="153"/>
      <c r="IP653" s="153"/>
      <c r="IQ653" s="153"/>
      <c r="IR653" s="153"/>
      <c r="IS653" s="153"/>
      <c r="IT653" s="153"/>
      <c r="IU653" s="153"/>
      <c r="IV653" s="153"/>
      <c r="IW653" s="153"/>
      <c r="IX653" s="153"/>
      <c r="IY653" s="153"/>
      <c r="IZ653" s="153"/>
      <c r="JA653" s="153"/>
      <c r="JB653" s="153"/>
      <c r="JC653" s="153"/>
      <c r="JD653" s="153"/>
      <c r="JE653" s="153"/>
      <c r="JF653" s="153"/>
      <c r="JG653" s="153"/>
      <c r="JH653" s="153"/>
      <c r="JI653" s="153"/>
      <c r="JJ653" s="153"/>
      <c r="JK653" s="153"/>
      <c r="JL653" s="153"/>
      <c r="JM653" s="153"/>
      <c r="JN653" s="153"/>
      <c r="JO653" s="153"/>
      <c r="JP653" s="153"/>
      <c r="JQ653" s="153"/>
      <c r="JR653" s="153"/>
      <c r="JS653" s="153"/>
      <c r="JT653" s="153"/>
      <c r="JU653" s="153"/>
      <c r="JV653" s="153"/>
      <c r="JW653" s="153"/>
      <c r="JX653" s="153"/>
      <c r="JY653" s="153"/>
      <c r="JZ653" s="153"/>
      <c r="KA653" s="153"/>
      <c r="KB653" s="153"/>
      <c r="KC653" s="153"/>
      <c r="KD653" s="153"/>
      <c r="KE653" s="153"/>
      <c r="KF653" s="153"/>
      <c r="KG653" s="153"/>
      <c r="KH653" s="153"/>
      <c r="KI653" s="153"/>
      <c r="KJ653" s="153"/>
      <c r="KK653" s="153"/>
      <c r="KL653" s="153"/>
      <c r="KM653" s="153"/>
      <c r="KN653" s="153"/>
      <c r="KO653" s="153"/>
      <c r="KP653" s="153"/>
      <c r="KQ653" s="153"/>
      <c r="KR653" s="153"/>
      <c r="KS653" s="153"/>
      <c r="KT653" s="153"/>
      <c r="KU653" s="153"/>
      <c r="KV653" s="153"/>
      <c r="KW653" s="153"/>
      <c r="KX653" s="153"/>
      <c r="KY653" s="153"/>
      <c r="KZ653" s="153"/>
      <c r="LA653" s="153"/>
      <c r="LB653" s="153"/>
      <c r="LC653" s="153"/>
      <c r="LD653" s="153"/>
      <c r="LE653" s="153"/>
      <c r="LF653" s="153"/>
      <c r="LG653" s="153"/>
      <c r="LH653" s="153"/>
      <c r="LI653" s="153"/>
      <c r="LJ653" s="153"/>
      <c r="LK653" s="153"/>
      <c r="LL653" s="153"/>
      <c r="LM653" s="153"/>
      <c r="LN653" s="153"/>
      <c r="LO653" s="153"/>
      <c r="LP653" s="153"/>
      <c r="LQ653" s="153"/>
      <c r="LR653" s="153"/>
      <c r="LS653" s="153"/>
      <c r="LT653" s="153"/>
      <c r="LU653" s="153"/>
      <c r="LV653" s="153"/>
      <c r="LW653" s="153"/>
      <c r="LX653" s="153"/>
      <c r="LY653" s="153"/>
      <c r="LZ653" s="153"/>
      <c r="MA653" s="153"/>
      <c r="MB653" s="153"/>
      <c r="MC653" s="153"/>
      <c r="MD653" s="153"/>
      <c r="ME653" s="153"/>
      <c r="MF653" s="153"/>
      <c r="MG653" s="153"/>
      <c r="MH653" s="153"/>
      <c r="MI653" s="153"/>
      <c r="MJ653" s="153"/>
      <c r="MK653" s="153"/>
      <c r="ML653" s="153"/>
      <c r="MM653" s="153"/>
      <c r="MN653" s="153"/>
      <c r="MO653" s="153"/>
      <c r="MP653" s="153"/>
      <c r="MQ653" s="153"/>
      <c r="MR653" s="153"/>
      <c r="MS653" s="153"/>
      <c r="MT653" s="153"/>
      <c r="MU653" s="153"/>
      <c r="MV653" s="153"/>
      <c r="MW653" s="153"/>
      <c r="MX653" s="153"/>
      <c r="MY653" s="153"/>
      <c r="MZ653" s="153"/>
      <c r="NA653" s="153"/>
      <c r="NB653" s="153"/>
      <c r="NC653" s="153"/>
      <c r="ND653" s="153"/>
      <c r="NE653" s="153"/>
      <c r="NF653" s="153"/>
      <c r="NG653" s="153"/>
      <c r="NH653" s="153"/>
      <c r="NI653" s="153"/>
      <c r="NJ653" s="153"/>
      <c r="NK653" s="153"/>
      <c r="NL653" s="153"/>
      <c r="NM653" s="153"/>
      <c r="NN653" s="153"/>
      <c r="NO653" s="153"/>
      <c r="NP653" s="153"/>
      <c r="NQ653" s="153"/>
      <c r="NR653" s="153"/>
      <c r="NS653" s="153"/>
      <c r="NT653" s="153"/>
      <c r="NU653" s="153"/>
      <c r="NV653" s="153"/>
      <c r="NW653" s="153"/>
      <c r="NX653" s="153"/>
      <c r="NY653" s="153"/>
      <c r="NZ653" s="153"/>
      <c r="OA653" s="153"/>
      <c r="OB653" s="153"/>
      <c r="OC653" s="153"/>
      <c r="OD653" s="153"/>
      <c r="OE653" s="153"/>
      <c r="OF653" s="153"/>
      <c r="OG653" s="153"/>
      <c r="OH653" s="153"/>
      <c r="OI653" s="153"/>
      <c r="OJ653" s="153"/>
      <c r="OK653" s="153"/>
      <c r="OL653" s="153"/>
      <c r="OM653" s="153"/>
      <c r="ON653" s="153"/>
      <c r="OO653" s="153"/>
      <c r="OP653" s="153"/>
      <c r="OQ653" s="153"/>
      <c r="OR653" s="153"/>
      <c r="OS653" s="153"/>
      <c r="OT653" s="153"/>
      <c r="OU653" s="153"/>
      <c r="OV653" s="153"/>
      <c r="OW653" s="153"/>
      <c r="OX653" s="153"/>
      <c r="OY653" s="153"/>
      <c r="OZ653" s="153"/>
      <c r="PA653" s="153"/>
      <c r="PB653" s="153"/>
      <c r="PC653" s="153"/>
      <c r="PD653" s="153"/>
      <c r="PE653" s="153"/>
      <c r="PF653" s="153"/>
      <c r="PG653" s="153"/>
      <c r="PH653" s="153"/>
      <c r="PI653" s="153"/>
      <c r="PJ653" s="153"/>
      <c r="PK653" s="153"/>
      <c r="PL653" s="153"/>
      <c r="PM653" s="153"/>
      <c r="PN653" s="153"/>
      <c r="PO653" s="153"/>
      <c r="PP653" s="153"/>
      <c r="PQ653" s="153"/>
      <c r="PR653" s="153"/>
      <c r="PS653" s="153"/>
      <c r="PT653" s="153"/>
      <c r="PU653" s="153"/>
      <c r="PV653" s="153"/>
      <c r="PW653" s="153"/>
      <c r="PX653" s="153"/>
      <c r="PY653" s="153"/>
      <c r="PZ653" s="153"/>
      <c r="QA653" s="153"/>
      <c r="QB653" s="153"/>
      <c r="QC653" s="153"/>
      <c r="QD653" s="153"/>
      <c r="QE653" s="153"/>
      <c r="QF653" s="153"/>
      <c r="QG653" s="153"/>
      <c r="QH653" s="153"/>
      <c r="QI653" s="153"/>
      <c r="QJ653" s="153"/>
      <c r="QK653" s="153"/>
      <c r="QL653" s="153"/>
      <c r="QM653" s="153"/>
      <c r="QN653" s="153"/>
      <c r="QO653" s="153"/>
      <c r="QP653" s="153"/>
      <c r="QQ653" s="153"/>
      <c r="QR653" s="153"/>
      <c r="QS653" s="153"/>
      <c r="QT653" s="153"/>
      <c r="QU653" s="153"/>
      <c r="QV653" s="153"/>
      <c r="QW653" s="153"/>
      <c r="QX653" s="153"/>
      <c r="QY653" s="153"/>
      <c r="QZ653" s="153"/>
      <c r="RA653" s="153"/>
      <c r="RB653" s="153"/>
      <c r="RC653" s="153"/>
      <c r="RD653" s="153"/>
      <c r="RE653" s="153"/>
      <c r="RF653" s="153"/>
      <c r="RG653" s="153"/>
      <c r="RH653" s="153"/>
      <c r="RI653" s="153"/>
      <c r="RJ653" s="153"/>
      <c r="RK653" s="153"/>
      <c r="RL653" s="153"/>
      <c r="RM653" s="153"/>
      <c r="RN653" s="153"/>
      <c r="RO653" s="153"/>
      <c r="RP653" s="153"/>
      <c r="RQ653" s="153"/>
      <c r="RR653" s="153"/>
      <c r="RS653" s="153"/>
      <c r="RT653" s="153"/>
      <c r="RU653" s="153"/>
      <c r="RV653" s="153"/>
      <c r="RW653" s="153"/>
      <c r="RX653" s="153"/>
      <c r="RY653" s="153"/>
      <c r="RZ653" s="153"/>
      <c r="SA653" s="153"/>
      <c r="SB653" s="153"/>
      <c r="SC653" s="153"/>
      <c r="SD653" s="153"/>
      <c r="SE653" s="153"/>
      <c r="SF653" s="153"/>
      <c r="SG653" s="153"/>
      <c r="SH653" s="153"/>
      <c r="SI653" s="153"/>
      <c r="SJ653" s="153"/>
      <c r="SK653" s="153"/>
      <c r="SL653" s="153"/>
      <c r="SM653" s="153"/>
      <c r="SN653" s="153"/>
      <c r="SO653" s="153"/>
      <c r="SP653" s="153"/>
      <c r="SQ653" s="153"/>
      <c r="SR653" s="153"/>
      <c r="SS653" s="153"/>
      <c r="ST653" s="153"/>
      <c r="SU653" s="153"/>
      <c r="SV653" s="153"/>
      <c r="SW653" s="153"/>
      <c r="SX653" s="153"/>
      <c r="SY653" s="153"/>
      <c r="SZ653" s="153"/>
      <c r="TA653" s="153"/>
      <c r="TB653" s="153"/>
      <c r="TC653" s="153"/>
      <c r="TD653" s="153"/>
      <c r="TE653" s="153"/>
      <c r="TF653" s="153"/>
      <c r="TG653" s="153"/>
      <c r="TH653" s="153"/>
      <c r="TI653" s="153"/>
      <c r="TJ653" s="153"/>
      <c r="TK653" s="153"/>
      <c r="TL653" s="153"/>
      <c r="TM653" s="153"/>
      <c r="TN653" s="153"/>
      <c r="TO653" s="153"/>
      <c r="TP653" s="153"/>
      <c r="TQ653" s="153"/>
      <c r="TR653" s="153"/>
      <c r="TS653" s="153"/>
      <c r="TT653" s="153"/>
      <c r="TU653" s="153"/>
      <c r="TV653" s="153"/>
      <c r="TW653" s="153"/>
      <c r="TX653" s="153"/>
      <c r="TY653" s="153"/>
      <c r="TZ653" s="153"/>
      <c r="UA653" s="153"/>
      <c r="UB653" s="153"/>
      <c r="UC653" s="153"/>
      <c r="UD653" s="153"/>
      <c r="UE653" s="153"/>
      <c r="UF653" s="153"/>
      <c r="UG653" s="153"/>
      <c r="UH653" s="153"/>
      <c r="UI653" s="153"/>
      <c r="UJ653" s="153"/>
      <c r="UK653" s="153"/>
      <c r="UL653" s="153"/>
      <c r="UM653" s="153"/>
      <c r="UN653" s="153"/>
      <c r="UO653" s="153"/>
      <c r="UP653" s="153"/>
      <c r="UQ653" s="153"/>
      <c r="UR653" s="153"/>
      <c r="US653" s="153"/>
      <c r="UT653" s="153"/>
      <c r="UU653" s="153"/>
      <c r="UV653" s="153"/>
      <c r="UW653" s="153"/>
      <c r="UX653" s="153"/>
      <c r="UY653" s="153"/>
      <c r="UZ653" s="153"/>
      <c r="VA653" s="153"/>
      <c r="VB653" s="153"/>
      <c r="VC653" s="153"/>
      <c r="VD653" s="153"/>
      <c r="VE653" s="153"/>
      <c r="VF653" s="153"/>
      <c r="VG653" s="153"/>
      <c r="VH653" s="153"/>
      <c r="VI653" s="153"/>
      <c r="VJ653" s="153"/>
      <c r="VK653" s="153"/>
      <c r="VL653" s="153"/>
      <c r="VM653" s="153"/>
      <c r="VN653" s="153"/>
      <c r="VO653" s="153"/>
      <c r="VP653" s="153"/>
      <c r="VQ653" s="153"/>
      <c r="VR653" s="153"/>
      <c r="VS653" s="153"/>
      <c r="VT653" s="153"/>
      <c r="VU653" s="153"/>
      <c r="VV653" s="153"/>
      <c r="VW653" s="153"/>
      <c r="VX653" s="153"/>
      <c r="VY653" s="153"/>
      <c r="VZ653" s="153"/>
      <c r="WA653" s="153"/>
      <c r="WB653" s="153"/>
      <c r="WC653" s="153"/>
      <c r="WD653" s="153"/>
      <c r="WE653" s="153"/>
      <c r="WF653" s="153"/>
      <c r="WG653" s="153"/>
      <c r="WH653" s="153"/>
      <c r="WI653" s="153"/>
      <c r="WJ653" s="153"/>
      <c r="WK653" s="153"/>
      <c r="WL653" s="153"/>
      <c r="WM653" s="153"/>
      <c r="WN653" s="153"/>
      <c r="WO653" s="153"/>
      <c r="WP653" s="153"/>
      <c r="WQ653" s="153"/>
      <c r="WR653" s="153"/>
      <c r="WS653" s="153"/>
      <c r="WT653" s="153"/>
      <c r="WU653" s="153"/>
      <c r="WV653" s="153"/>
      <c r="WW653" s="153"/>
      <c r="WX653" s="153"/>
      <c r="WY653" s="153"/>
      <c r="WZ653" s="153"/>
      <c r="XA653" s="153"/>
      <c r="XB653" s="153"/>
      <c r="XC653" s="153"/>
      <c r="XD653" s="153"/>
      <c r="XE653" s="153"/>
      <c r="XF653" s="153"/>
      <c r="XG653" s="153"/>
      <c r="XH653" s="153"/>
      <c r="XI653" s="153"/>
      <c r="XJ653" s="153"/>
      <c r="XK653" s="153"/>
      <c r="XL653" s="153"/>
      <c r="XM653" s="153"/>
      <c r="XN653" s="153"/>
      <c r="XO653" s="153"/>
      <c r="XP653" s="153"/>
      <c r="XQ653" s="153"/>
      <c r="XR653" s="153"/>
      <c r="XS653" s="153"/>
      <c r="XT653" s="153"/>
      <c r="XU653" s="153"/>
      <c r="XV653" s="153"/>
      <c r="XW653" s="153"/>
      <c r="XX653" s="153"/>
      <c r="XY653" s="153"/>
      <c r="XZ653" s="153"/>
      <c r="YA653" s="153"/>
      <c r="YB653" s="153"/>
      <c r="YC653" s="153"/>
      <c r="YD653" s="153"/>
      <c r="YE653" s="153"/>
      <c r="YF653" s="153"/>
      <c r="YG653" s="153"/>
      <c r="YH653" s="153"/>
      <c r="YI653" s="153"/>
      <c r="YJ653" s="153"/>
      <c r="YK653" s="153"/>
      <c r="YL653" s="153"/>
      <c r="YM653" s="153"/>
      <c r="YN653" s="153"/>
      <c r="YO653" s="153"/>
      <c r="YP653" s="153"/>
      <c r="YQ653" s="153"/>
      <c r="YR653" s="153"/>
      <c r="YS653" s="153"/>
      <c r="YT653" s="153"/>
      <c r="YU653" s="153"/>
      <c r="YV653" s="153"/>
      <c r="YW653" s="153"/>
      <c r="YX653" s="153"/>
      <c r="YY653" s="153"/>
      <c r="YZ653" s="153"/>
      <c r="ZA653" s="153"/>
      <c r="ZB653" s="153"/>
      <c r="ZC653" s="153"/>
      <c r="ZD653" s="153"/>
      <c r="ZE653" s="153"/>
      <c r="ZF653" s="153"/>
      <c r="ZG653" s="153"/>
      <c r="ZH653" s="153"/>
      <c r="ZI653" s="153"/>
      <c r="ZJ653" s="153"/>
      <c r="ZK653" s="153"/>
      <c r="ZL653" s="153"/>
      <c r="ZM653" s="153"/>
      <c r="ZN653" s="153"/>
      <c r="ZO653" s="153"/>
      <c r="ZP653" s="153"/>
      <c r="ZQ653" s="153"/>
      <c r="ZR653" s="153"/>
      <c r="ZS653" s="153"/>
      <c r="ZT653" s="153"/>
      <c r="ZU653" s="153"/>
      <c r="ZV653" s="153"/>
      <c r="ZW653" s="153"/>
      <c r="ZX653" s="153"/>
      <c r="ZY653" s="153"/>
      <c r="ZZ653" s="153"/>
      <c r="AAA653" s="153"/>
      <c r="AAB653" s="153"/>
      <c r="AAC653" s="153"/>
      <c r="AAD653" s="153"/>
      <c r="AAE653" s="153"/>
      <c r="AAF653" s="153"/>
      <c r="AAG653" s="153"/>
      <c r="AAH653" s="153"/>
      <c r="AAI653" s="153"/>
      <c r="AAJ653" s="153"/>
      <c r="AAK653" s="153"/>
      <c r="AAL653" s="153"/>
      <c r="AAM653" s="153"/>
      <c r="AAN653" s="153"/>
      <c r="AAO653" s="153"/>
      <c r="AAP653" s="153"/>
      <c r="AAQ653" s="153"/>
      <c r="AAR653" s="153"/>
      <c r="AAS653" s="153"/>
      <c r="AAT653" s="153"/>
      <c r="AAU653" s="153"/>
      <c r="AAV653" s="153"/>
      <c r="AAW653" s="153"/>
      <c r="AAX653" s="153"/>
      <c r="AAY653" s="153"/>
      <c r="AAZ653" s="153"/>
      <c r="ABA653" s="153"/>
      <c r="ABB653" s="153"/>
      <c r="ABC653" s="153"/>
      <c r="ABD653" s="153"/>
      <c r="ABE653" s="153"/>
      <c r="ABF653" s="153"/>
      <c r="ABG653" s="153"/>
      <c r="ABH653" s="153"/>
      <c r="ABI653" s="153"/>
      <c r="ABJ653" s="153"/>
      <c r="ABK653" s="153"/>
      <c r="ABL653" s="153"/>
      <c r="ABM653" s="153"/>
      <c r="ABN653" s="153"/>
      <c r="ABO653" s="153"/>
      <c r="ABP653" s="153"/>
      <c r="ABQ653" s="153"/>
      <c r="ABR653" s="153"/>
      <c r="ABS653" s="153"/>
      <c r="ABT653" s="153"/>
      <c r="ABU653" s="153"/>
      <c r="ABV653" s="153"/>
      <c r="ABW653" s="153"/>
      <c r="ABX653" s="153"/>
      <c r="ABY653" s="153"/>
      <c r="ABZ653" s="153"/>
      <c r="ACA653" s="153"/>
      <c r="ACB653" s="153"/>
      <c r="ACC653" s="153"/>
      <c r="ACD653" s="153"/>
      <c r="ACE653" s="153"/>
      <c r="ACF653" s="153"/>
      <c r="ACG653" s="153"/>
      <c r="ACH653" s="153"/>
      <c r="ACI653" s="153"/>
      <c r="ACJ653" s="153"/>
      <c r="ACK653" s="153"/>
      <c r="ACL653" s="153"/>
      <c r="ACM653" s="153"/>
      <c r="ACN653" s="153"/>
      <c r="ACO653" s="153"/>
      <c r="ACP653" s="153"/>
      <c r="ACQ653" s="153"/>
      <c r="ACR653" s="153"/>
      <c r="ACS653" s="153"/>
      <c r="ACT653" s="153"/>
      <c r="ACU653" s="153"/>
      <c r="ACV653" s="153"/>
      <c r="ACW653" s="153"/>
      <c r="ACX653" s="153"/>
      <c r="ACY653" s="153"/>
      <c r="ACZ653" s="153"/>
      <c r="ADA653" s="153"/>
      <c r="ADB653" s="153"/>
      <c r="ADC653" s="153"/>
      <c r="ADD653" s="153"/>
      <c r="ADE653" s="153"/>
      <c r="ADF653" s="153"/>
      <c r="ADG653" s="153"/>
      <c r="ADH653" s="153"/>
      <c r="ADI653" s="153"/>
      <c r="ADJ653" s="153"/>
      <c r="ADK653" s="153"/>
      <c r="ADL653" s="153"/>
      <c r="ADM653" s="153"/>
      <c r="ADN653" s="153"/>
      <c r="ADO653" s="153"/>
      <c r="ADP653" s="153"/>
      <c r="ADQ653" s="153"/>
      <c r="ADR653" s="153"/>
      <c r="ADS653" s="153"/>
      <c r="ADT653" s="153"/>
      <c r="ADU653" s="153"/>
      <c r="ADV653" s="153"/>
      <c r="ADW653" s="153"/>
      <c r="ADX653" s="153"/>
      <c r="ADY653" s="153"/>
      <c r="ADZ653" s="153"/>
      <c r="AEA653" s="153"/>
      <c r="AEB653" s="153"/>
      <c r="AEC653" s="153"/>
      <c r="AED653" s="153"/>
      <c r="AEE653" s="153"/>
      <c r="AEF653" s="153"/>
      <c r="AEG653" s="153"/>
      <c r="AEH653" s="153"/>
      <c r="AEI653" s="153"/>
      <c r="AEJ653" s="153"/>
      <c r="AEK653" s="153"/>
      <c r="AEL653" s="153"/>
      <c r="AEM653" s="153"/>
      <c r="AEN653" s="153"/>
      <c r="AEO653" s="153"/>
      <c r="AEP653" s="153"/>
      <c r="AEQ653" s="153"/>
      <c r="AER653" s="153"/>
      <c r="AES653" s="153"/>
      <c r="AET653" s="153"/>
      <c r="AEU653" s="153"/>
      <c r="AEV653" s="153"/>
      <c r="AEW653" s="153"/>
      <c r="AEX653" s="153"/>
      <c r="AEY653" s="153"/>
      <c r="AEZ653" s="153"/>
      <c r="AFA653" s="153"/>
      <c r="AFB653" s="153"/>
      <c r="AFC653" s="153"/>
      <c r="AFD653" s="153"/>
      <c r="AFE653" s="153"/>
      <c r="AFF653" s="153"/>
      <c r="AFG653" s="153"/>
      <c r="AFH653" s="153"/>
      <c r="AFI653" s="153"/>
      <c r="AFJ653" s="153"/>
      <c r="AFK653" s="153"/>
      <c r="AFL653" s="153"/>
      <c r="AFM653" s="153"/>
      <c r="AFN653" s="153"/>
      <c r="AFO653" s="153"/>
      <c r="AFP653" s="153"/>
      <c r="AFQ653" s="153"/>
      <c r="AFR653" s="153"/>
      <c r="AFS653" s="153"/>
      <c r="AFT653" s="153"/>
      <c r="AFU653" s="153"/>
      <c r="AFV653" s="153"/>
      <c r="AFW653" s="153"/>
      <c r="AFX653" s="153"/>
      <c r="AFY653" s="153"/>
      <c r="AFZ653" s="153"/>
      <c r="AGA653" s="153"/>
      <c r="AGB653" s="153"/>
      <c r="AGC653" s="153"/>
      <c r="AGD653" s="153"/>
      <c r="AGE653" s="153"/>
      <c r="AGF653" s="153"/>
      <c r="AGG653" s="153"/>
      <c r="AGH653" s="153"/>
      <c r="AGI653" s="153"/>
      <c r="AGJ653" s="153"/>
      <c r="AGK653" s="153"/>
      <c r="AGL653" s="153"/>
      <c r="AGM653" s="153"/>
      <c r="AGN653" s="153"/>
      <c r="AGO653" s="153"/>
      <c r="AGP653" s="153"/>
      <c r="AGQ653" s="153"/>
      <c r="AGR653" s="153"/>
      <c r="AGS653" s="153"/>
      <c r="AGT653" s="153"/>
      <c r="AGU653" s="153"/>
      <c r="AGV653" s="153"/>
      <c r="AGW653" s="153"/>
      <c r="AGX653" s="153"/>
      <c r="AGY653" s="153"/>
      <c r="AGZ653" s="153"/>
      <c r="AHA653" s="153"/>
      <c r="AHB653" s="153"/>
      <c r="AHC653" s="153"/>
      <c r="AHD653" s="153"/>
      <c r="AHE653" s="153"/>
      <c r="AHF653" s="153"/>
      <c r="AHG653" s="153"/>
      <c r="AHH653" s="153"/>
      <c r="AHI653" s="153"/>
      <c r="AHJ653" s="153"/>
      <c r="AHK653" s="153"/>
      <c r="AHL653" s="153"/>
      <c r="AHM653" s="153"/>
      <c r="AHN653" s="153"/>
      <c r="AHO653" s="153"/>
      <c r="AHP653" s="153"/>
      <c r="AHQ653" s="153"/>
      <c r="AHR653" s="153"/>
      <c r="AHS653" s="153"/>
      <c r="AHT653" s="153"/>
      <c r="AHU653" s="153"/>
      <c r="AHV653" s="153"/>
      <c r="AHW653" s="153"/>
      <c r="AHX653" s="153"/>
      <c r="AHY653" s="153"/>
      <c r="AHZ653" s="153"/>
      <c r="AIA653" s="153"/>
      <c r="AIB653" s="153"/>
      <c r="AIC653" s="153"/>
      <c r="AID653" s="153"/>
      <c r="AIE653" s="153"/>
      <c r="AIF653" s="153"/>
      <c r="AIG653" s="153"/>
      <c r="AIH653" s="153"/>
      <c r="AII653" s="153"/>
      <c r="AIJ653" s="153"/>
      <c r="AIK653" s="153"/>
      <c r="AIL653" s="153"/>
      <c r="AIM653" s="153"/>
      <c r="AIN653" s="153"/>
      <c r="AIO653" s="153"/>
      <c r="AIP653" s="153"/>
      <c r="AIQ653" s="153"/>
      <c r="AIR653" s="153"/>
      <c r="AIS653" s="153"/>
      <c r="AIT653" s="153"/>
      <c r="AIU653" s="153"/>
      <c r="AIV653" s="153"/>
      <c r="AIW653" s="153"/>
      <c r="AIX653" s="153"/>
      <c r="AIY653" s="153"/>
      <c r="AIZ653" s="153"/>
      <c r="AJA653" s="153"/>
      <c r="AJB653" s="153"/>
      <c r="AJC653" s="153"/>
      <c r="AJD653" s="153"/>
      <c r="AJE653" s="153"/>
      <c r="AJF653" s="153"/>
      <c r="AJG653" s="153"/>
      <c r="AJH653" s="153"/>
      <c r="AJI653" s="153"/>
      <c r="AJJ653" s="153"/>
      <c r="AJK653" s="153"/>
      <c r="AJL653" s="153"/>
      <c r="AJM653" s="153"/>
      <c r="AJN653" s="153"/>
      <c r="AJO653" s="153"/>
      <c r="AJP653" s="153"/>
      <c r="AJQ653" s="153"/>
      <c r="AJR653" s="153"/>
      <c r="AJS653" s="153"/>
      <c r="AJT653" s="153"/>
      <c r="AJU653" s="153"/>
      <c r="AJV653" s="153"/>
      <c r="AJW653" s="153"/>
      <c r="AJX653" s="153"/>
      <c r="AJY653" s="153"/>
      <c r="AJZ653" s="153"/>
      <c r="AKA653" s="153"/>
      <c r="AKB653" s="153"/>
      <c r="AKC653" s="153"/>
      <c r="AKD653" s="153"/>
      <c r="AKE653" s="153"/>
      <c r="AKF653" s="153"/>
      <c r="AKG653" s="153"/>
      <c r="AKH653" s="153"/>
      <c r="AKI653" s="153"/>
      <c r="AKJ653" s="153"/>
      <c r="AKK653" s="153"/>
      <c r="AKL653" s="153"/>
      <c r="AKM653" s="153"/>
      <c r="AKN653" s="153"/>
      <c r="AKO653" s="153"/>
      <c r="AKP653" s="153"/>
      <c r="AKQ653" s="153"/>
      <c r="AKR653" s="153"/>
      <c r="AKS653" s="153"/>
      <c r="AKT653" s="153"/>
      <c r="AKU653" s="153"/>
      <c r="AKV653" s="153"/>
      <c r="AKW653" s="153"/>
      <c r="AKX653" s="153"/>
      <c r="AKY653" s="153"/>
      <c r="AKZ653" s="153"/>
      <c r="ALA653" s="153"/>
      <c r="ALB653" s="153"/>
      <c r="ALC653" s="153"/>
      <c r="ALD653" s="153"/>
      <c r="ALE653" s="153"/>
      <c r="ALF653" s="153"/>
      <c r="ALG653" s="153"/>
      <c r="ALH653" s="153"/>
      <c r="ALI653" s="153"/>
      <c r="ALJ653" s="153"/>
      <c r="ALK653" s="153"/>
      <c r="ALL653" s="153"/>
      <c r="ALM653" s="153"/>
      <c r="ALN653" s="153"/>
      <c r="ALO653" s="153"/>
      <c r="ALP653" s="153"/>
      <c r="ALQ653" s="153"/>
      <c r="ALR653" s="153"/>
      <c r="ALS653" s="153"/>
      <c r="ALT653" s="153"/>
      <c r="ALU653" s="153"/>
      <c r="ALV653" s="153"/>
      <c r="ALW653" s="153"/>
      <c r="ALX653" s="153"/>
      <c r="ALY653" s="153"/>
      <c r="ALZ653" s="153"/>
      <c r="AMA653" s="153"/>
      <c r="AMB653" s="153"/>
      <c r="AMC653" s="153"/>
      <c r="AMD653" s="153"/>
      <c r="AME653" s="153"/>
      <c r="AMF653" s="153"/>
      <c r="AMG653" s="153"/>
      <c r="AMH653" s="153"/>
      <c r="AMI653" s="153"/>
      <c r="AMJ653" s="153"/>
      <c r="AMK653" s="153"/>
      <c r="AML653" s="153"/>
      <c r="AMM653" s="153"/>
      <c r="AMN653" s="153"/>
      <c r="AMO653" s="153"/>
      <c r="AMP653" s="153"/>
      <c r="AMQ653" s="153"/>
      <c r="AMR653" s="153"/>
      <c r="AMS653" s="153"/>
      <c r="AMT653" s="153"/>
      <c r="AMU653" s="153"/>
      <c r="AMV653" s="153"/>
      <c r="AMW653" s="153"/>
      <c r="AMX653" s="153"/>
      <c r="AMY653" s="153"/>
      <c r="AMZ653" s="153"/>
      <c r="ANA653" s="153"/>
      <c r="ANB653" s="153"/>
      <c r="ANC653" s="153"/>
      <c r="AND653" s="153"/>
      <c r="ANE653" s="153"/>
      <c r="ANF653" s="153"/>
      <c r="ANG653" s="153"/>
      <c r="ANH653" s="153"/>
      <c r="ANI653" s="153"/>
      <c r="ANJ653" s="153"/>
      <c r="ANK653" s="153"/>
      <c r="ANL653" s="153"/>
      <c r="ANM653" s="153"/>
      <c r="ANN653" s="153"/>
      <c r="ANO653" s="153"/>
      <c r="ANP653" s="153"/>
      <c r="ANQ653" s="153"/>
      <c r="ANR653" s="153"/>
      <c r="ANS653" s="153"/>
      <c r="ANT653" s="153"/>
      <c r="ANU653" s="153"/>
      <c r="ANV653" s="153"/>
      <c r="ANW653" s="153"/>
      <c r="ANX653" s="153"/>
      <c r="ANY653" s="153"/>
      <c r="ANZ653" s="153"/>
      <c r="AOA653" s="153"/>
      <c r="AOB653" s="153"/>
      <c r="AOC653" s="153"/>
      <c r="AOD653" s="153"/>
      <c r="AOE653" s="153"/>
      <c r="AOF653" s="153"/>
      <c r="AOG653" s="153"/>
      <c r="AOH653" s="153"/>
      <c r="AOI653" s="153"/>
      <c r="AOJ653" s="153"/>
      <c r="AOK653" s="153"/>
      <c r="AOL653" s="153"/>
      <c r="AOM653" s="153"/>
      <c r="AON653" s="153"/>
      <c r="AOO653" s="153"/>
      <c r="AOP653" s="153"/>
      <c r="AOQ653" s="153"/>
      <c r="AOR653" s="153"/>
      <c r="AOS653" s="153"/>
      <c r="AOT653" s="153"/>
      <c r="AOU653" s="153"/>
      <c r="AOV653" s="153"/>
      <c r="AOW653" s="153"/>
      <c r="AOX653" s="153"/>
      <c r="AOY653" s="153"/>
      <c r="AOZ653" s="153"/>
      <c r="APA653" s="153"/>
      <c r="APB653" s="153"/>
      <c r="APC653" s="153"/>
      <c r="APD653" s="153"/>
      <c r="APE653" s="153"/>
      <c r="APF653" s="153"/>
      <c r="APG653" s="153"/>
      <c r="APH653" s="153"/>
      <c r="API653" s="153"/>
      <c r="APJ653" s="153"/>
      <c r="APK653" s="153"/>
      <c r="APL653" s="153"/>
      <c r="APM653" s="153"/>
      <c r="APN653" s="153"/>
      <c r="APO653" s="153"/>
      <c r="APP653" s="153"/>
      <c r="APQ653" s="153"/>
      <c r="APR653" s="153"/>
      <c r="APS653" s="153"/>
      <c r="APT653" s="153"/>
      <c r="APU653" s="153"/>
      <c r="APV653" s="153"/>
      <c r="APW653" s="153"/>
      <c r="APX653" s="153"/>
      <c r="APY653" s="153"/>
      <c r="APZ653" s="153"/>
      <c r="AQA653" s="153"/>
      <c r="AQB653" s="153"/>
      <c r="AQC653" s="153"/>
      <c r="AQD653" s="153"/>
      <c r="AQE653" s="153"/>
      <c r="AQF653" s="153"/>
      <c r="AQG653" s="153"/>
      <c r="AQH653" s="153"/>
      <c r="AQI653" s="153"/>
      <c r="AQJ653" s="153"/>
      <c r="AQK653" s="153"/>
      <c r="AQL653" s="153"/>
      <c r="AQM653" s="153"/>
      <c r="AQN653" s="153"/>
      <c r="AQO653" s="153"/>
      <c r="AQP653" s="153"/>
      <c r="AQQ653" s="153"/>
      <c r="AQR653" s="153"/>
      <c r="AQS653" s="153"/>
      <c r="AQT653" s="153"/>
      <c r="AQU653" s="153"/>
      <c r="AQV653" s="153"/>
      <c r="AQW653" s="153"/>
      <c r="AQX653" s="153"/>
      <c r="AQY653" s="153"/>
      <c r="AQZ653" s="153"/>
      <c r="ARA653" s="153"/>
      <c r="ARB653" s="153"/>
      <c r="ARC653" s="153"/>
      <c r="ARD653" s="153"/>
      <c r="ARE653" s="153"/>
      <c r="ARF653" s="153"/>
      <c r="ARG653" s="153"/>
      <c r="ARH653" s="153"/>
      <c r="ARI653" s="153"/>
      <c r="ARJ653" s="153"/>
      <c r="ARK653" s="153"/>
      <c r="ARL653" s="153"/>
      <c r="ARM653" s="153"/>
      <c r="ARN653" s="153"/>
      <c r="ARO653" s="153"/>
      <c r="ARP653" s="153"/>
      <c r="ARQ653" s="153"/>
      <c r="ARR653" s="153"/>
      <c r="ARS653" s="153"/>
      <c r="ART653" s="153"/>
      <c r="ARU653" s="153"/>
      <c r="ARV653" s="153"/>
      <c r="ARW653" s="153"/>
      <c r="ARX653" s="153"/>
      <c r="ARY653" s="153"/>
      <c r="ARZ653" s="153"/>
      <c r="ASA653" s="153"/>
      <c r="ASB653" s="153"/>
      <c r="ASC653" s="153"/>
      <c r="ASD653" s="153"/>
      <c r="ASE653" s="153"/>
      <c r="ASF653" s="153"/>
      <c r="ASG653" s="153"/>
      <c r="ASH653" s="153"/>
      <c r="ASI653" s="153"/>
      <c r="ASJ653" s="153"/>
      <c r="ASK653" s="153"/>
      <c r="ASL653" s="153"/>
      <c r="ASM653" s="153"/>
      <c r="ASN653" s="153"/>
      <c r="ASO653" s="153"/>
      <c r="ASP653" s="153"/>
      <c r="ASQ653" s="153"/>
      <c r="ASR653" s="153"/>
      <c r="ASS653" s="153"/>
      <c r="AST653" s="153"/>
      <c r="ASU653" s="153"/>
      <c r="ASV653" s="153"/>
      <c r="ASW653" s="153"/>
      <c r="ASX653" s="153"/>
      <c r="ASY653" s="153"/>
      <c r="ASZ653" s="153"/>
      <c r="ATA653" s="153"/>
      <c r="ATB653" s="153"/>
      <c r="ATC653" s="153"/>
      <c r="ATD653" s="153"/>
      <c r="ATE653" s="153"/>
      <c r="ATF653" s="153"/>
      <c r="ATG653" s="153"/>
      <c r="ATH653" s="153"/>
      <c r="ATI653" s="153"/>
      <c r="ATJ653" s="153"/>
      <c r="ATK653" s="153"/>
      <c r="ATL653" s="153"/>
      <c r="ATM653" s="153"/>
      <c r="ATN653" s="153"/>
      <c r="ATO653" s="153"/>
      <c r="ATP653" s="153"/>
      <c r="ATQ653" s="153"/>
      <c r="ATR653" s="153"/>
      <c r="ATS653" s="153"/>
      <c r="ATT653" s="153"/>
      <c r="ATU653" s="153"/>
      <c r="ATV653" s="153"/>
      <c r="ATW653" s="153"/>
      <c r="ATX653" s="153"/>
      <c r="ATY653" s="153"/>
      <c r="ATZ653" s="153"/>
      <c r="AUA653" s="153"/>
      <c r="AUB653" s="153"/>
      <c r="AUC653" s="153"/>
      <c r="AUD653" s="153"/>
      <c r="AUE653" s="153"/>
      <c r="AUF653" s="153"/>
      <c r="AUG653" s="153"/>
      <c r="AUH653" s="153"/>
      <c r="AUI653" s="153"/>
      <c r="AUJ653" s="153"/>
      <c r="AUK653" s="153"/>
      <c r="AUL653" s="153"/>
      <c r="AUM653" s="153"/>
      <c r="AUN653" s="153"/>
      <c r="AUO653" s="153"/>
      <c r="AUP653" s="153"/>
      <c r="AUQ653" s="153"/>
      <c r="AUR653" s="153"/>
      <c r="AUS653" s="153"/>
      <c r="AUT653" s="153"/>
      <c r="AUU653" s="153"/>
      <c r="AUV653" s="153"/>
      <c r="AUW653" s="153"/>
      <c r="AUX653" s="153"/>
      <c r="AUY653" s="153"/>
      <c r="AUZ653" s="153"/>
      <c r="AVA653" s="153"/>
      <c r="AVB653" s="153"/>
      <c r="AVC653" s="153"/>
      <c r="AVD653" s="153"/>
      <c r="AVE653" s="153"/>
      <c r="AVF653" s="153"/>
      <c r="AVG653" s="153"/>
      <c r="AVH653" s="153"/>
      <c r="AVI653" s="153"/>
      <c r="AVJ653" s="153"/>
      <c r="AVK653" s="153"/>
      <c r="AVL653" s="153"/>
      <c r="AVM653" s="153"/>
      <c r="AVN653" s="153"/>
      <c r="AVO653" s="153"/>
      <c r="AVP653" s="153"/>
      <c r="AVQ653" s="153"/>
      <c r="AVR653" s="153"/>
      <c r="AVS653" s="153"/>
      <c r="AVT653" s="153"/>
      <c r="AVU653" s="153"/>
      <c r="AVV653" s="153"/>
      <c r="AVW653" s="153"/>
      <c r="AVX653" s="153"/>
      <c r="AVY653" s="153"/>
      <c r="AVZ653" s="153"/>
      <c r="AWA653" s="153"/>
      <c r="AWB653" s="153"/>
      <c r="AWC653" s="153"/>
      <c r="AWD653" s="153"/>
      <c r="AWE653" s="153"/>
      <c r="AWF653" s="153"/>
      <c r="AWG653" s="153"/>
      <c r="AWH653" s="153"/>
      <c r="AWI653" s="153"/>
      <c r="AWJ653" s="153"/>
      <c r="AWK653" s="153"/>
      <c r="AWL653" s="153"/>
      <c r="AWM653" s="153"/>
      <c r="AWN653" s="153"/>
      <c r="AWO653" s="153"/>
      <c r="AWP653" s="153"/>
      <c r="AWQ653" s="153"/>
      <c r="AWR653" s="153"/>
      <c r="AWS653" s="153"/>
      <c r="AWT653" s="153"/>
      <c r="AWU653" s="153"/>
      <c r="AWV653" s="153"/>
      <c r="AWW653" s="153"/>
      <c r="AWX653" s="153"/>
      <c r="AWY653" s="153"/>
      <c r="AWZ653" s="153"/>
      <c r="AXA653" s="153"/>
      <c r="AXB653" s="153"/>
      <c r="AXC653" s="153"/>
      <c r="AXD653" s="153"/>
      <c r="AXE653" s="153"/>
      <c r="AXF653" s="153"/>
      <c r="AXG653" s="153"/>
      <c r="AXH653" s="153"/>
      <c r="AXI653" s="153"/>
      <c r="AXJ653" s="153"/>
      <c r="AXK653" s="153"/>
      <c r="AXL653" s="153"/>
      <c r="AXM653" s="153"/>
      <c r="AXN653" s="153"/>
      <c r="AXO653" s="153"/>
      <c r="AXP653" s="153"/>
      <c r="AXQ653" s="153"/>
      <c r="AXR653" s="153"/>
      <c r="AXS653" s="153"/>
      <c r="AXT653" s="153"/>
      <c r="AXU653" s="153"/>
      <c r="AXV653" s="153"/>
      <c r="AXW653" s="153"/>
      <c r="AXX653" s="153"/>
      <c r="AXY653" s="153"/>
      <c r="AXZ653" s="153"/>
      <c r="AYA653" s="153"/>
      <c r="AYB653" s="153"/>
      <c r="AYC653" s="153"/>
      <c r="AYD653" s="153"/>
      <c r="AYE653" s="153"/>
      <c r="AYF653" s="153"/>
      <c r="AYG653" s="153"/>
      <c r="AYH653" s="153"/>
      <c r="AYI653" s="153"/>
      <c r="AYJ653" s="153"/>
      <c r="AYK653" s="153"/>
      <c r="AYL653" s="153"/>
      <c r="AYM653" s="153"/>
      <c r="AYN653" s="153"/>
      <c r="AYO653" s="153"/>
      <c r="AYP653" s="153"/>
      <c r="AYQ653" s="153"/>
      <c r="AYR653" s="153"/>
      <c r="AYS653" s="153"/>
      <c r="AYT653" s="153"/>
      <c r="AYU653" s="153"/>
      <c r="AYV653" s="153"/>
      <c r="AYW653" s="153"/>
      <c r="AYX653" s="153"/>
      <c r="AYY653" s="153"/>
      <c r="AYZ653" s="153"/>
      <c r="AZA653" s="153"/>
      <c r="AZB653" s="153"/>
      <c r="AZC653" s="153"/>
      <c r="AZD653" s="153"/>
      <c r="AZE653" s="153"/>
      <c r="AZF653" s="153"/>
      <c r="AZG653" s="153"/>
      <c r="AZH653" s="153"/>
      <c r="AZI653" s="153"/>
      <c r="AZJ653" s="153"/>
      <c r="AZK653" s="153"/>
      <c r="AZL653" s="153"/>
      <c r="AZM653" s="153"/>
      <c r="AZN653" s="153"/>
      <c r="AZO653" s="153"/>
      <c r="AZP653" s="153"/>
      <c r="AZQ653" s="153"/>
      <c r="AZR653" s="153"/>
      <c r="AZS653" s="153"/>
      <c r="AZT653" s="153"/>
      <c r="AZU653" s="153"/>
      <c r="AZV653" s="153"/>
      <c r="AZW653" s="153"/>
      <c r="AZX653" s="153"/>
      <c r="AZY653" s="153"/>
      <c r="AZZ653" s="153"/>
      <c r="BAA653" s="153"/>
      <c r="BAB653" s="153"/>
      <c r="BAC653" s="153"/>
      <c r="BAD653" s="153"/>
      <c r="BAE653" s="153"/>
      <c r="BAF653" s="153"/>
      <c r="BAG653" s="153"/>
      <c r="BAH653" s="153"/>
      <c r="BAI653" s="153"/>
      <c r="BAJ653" s="153"/>
      <c r="BAK653" s="153"/>
      <c r="BAL653" s="153"/>
      <c r="BAM653" s="153"/>
      <c r="BAN653" s="153"/>
      <c r="BAO653" s="153"/>
      <c r="BAP653" s="153"/>
      <c r="BAQ653" s="153"/>
      <c r="BAR653" s="153"/>
      <c r="BAS653" s="153"/>
      <c r="BAT653" s="153"/>
      <c r="BAU653" s="153"/>
      <c r="BAV653" s="153"/>
      <c r="BAW653" s="153"/>
      <c r="BAX653" s="153"/>
      <c r="BAY653" s="153"/>
      <c r="BAZ653" s="153"/>
      <c r="BBA653" s="153"/>
      <c r="BBB653" s="153"/>
      <c r="BBC653" s="153"/>
      <c r="BBD653" s="153"/>
      <c r="BBE653" s="153"/>
      <c r="BBF653" s="153"/>
      <c r="BBG653" s="153"/>
      <c r="BBH653" s="153"/>
      <c r="BBI653" s="153"/>
      <c r="BBJ653" s="153"/>
      <c r="BBK653" s="153"/>
      <c r="BBL653" s="153"/>
      <c r="BBM653" s="153"/>
      <c r="BBN653" s="153"/>
      <c r="BBO653" s="153"/>
      <c r="BBP653" s="153"/>
      <c r="BBQ653" s="153"/>
      <c r="BBR653" s="153"/>
      <c r="BBS653" s="153"/>
      <c r="BBT653" s="153"/>
      <c r="BBU653" s="153"/>
      <c r="BBV653" s="153"/>
      <c r="BBW653" s="153"/>
      <c r="BBX653" s="153"/>
      <c r="BBY653" s="153"/>
      <c r="BBZ653" s="153"/>
      <c r="BCA653" s="153"/>
      <c r="BCB653" s="153"/>
      <c r="BCC653" s="153"/>
      <c r="BCD653" s="153"/>
      <c r="BCE653" s="153"/>
      <c r="BCF653" s="153"/>
      <c r="BCG653" s="153"/>
      <c r="BCH653" s="153"/>
      <c r="BCI653" s="153"/>
      <c r="BCJ653" s="153"/>
      <c r="BCK653" s="153"/>
      <c r="BCL653" s="153"/>
      <c r="BCM653" s="153"/>
      <c r="BCN653" s="153"/>
      <c r="BCO653" s="153"/>
      <c r="BCP653" s="153"/>
      <c r="BCQ653" s="153"/>
      <c r="BCR653" s="153"/>
      <c r="BCS653" s="153"/>
      <c r="BCT653" s="153"/>
      <c r="BCU653" s="153"/>
      <c r="BCV653" s="153"/>
      <c r="BCW653" s="153"/>
      <c r="BCX653" s="153"/>
      <c r="BCY653" s="153"/>
      <c r="BCZ653" s="153"/>
      <c r="BDA653" s="153"/>
      <c r="BDB653" s="153"/>
      <c r="BDC653" s="153"/>
      <c r="BDD653" s="153"/>
      <c r="BDE653" s="153"/>
      <c r="BDF653" s="153"/>
      <c r="BDG653" s="153"/>
      <c r="BDH653" s="153"/>
      <c r="BDI653" s="153"/>
      <c r="BDJ653" s="153"/>
      <c r="BDK653" s="153"/>
      <c r="BDL653" s="153"/>
      <c r="BDM653" s="153"/>
      <c r="BDN653" s="153"/>
      <c r="BDO653" s="153"/>
      <c r="BDP653" s="153"/>
      <c r="BDQ653" s="153"/>
      <c r="BDR653" s="153"/>
      <c r="BDS653" s="153"/>
      <c r="BDT653" s="153"/>
      <c r="BDU653" s="153"/>
      <c r="BDV653" s="153"/>
      <c r="BDW653" s="153"/>
      <c r="BDX653" s="153"/>
      <c r="BDY653" s="153"/>
      <c r="BDZ653" s="153"/>
      <c r="BEA653" s="153"/>
      <c r="BEB653" s="153"/>
      <c r="BEC653" s="153"/>
      <c r="BED653" s="153"/>
      <c r="BEE653" s="153"/>
      <c r="BEF653" s="153"/>
      <c r="BEG653" s="153"/>
      <c r="BEH653" s="153"/>
      <c r="BEI653" s="153"/>
      <c r="BEJ653" s="153"/>
      <c r="BEK653" s="153"/>
      <c r="BEL653" s="153"/>
      <c r="BEM653" s="153"/>
      <c r="BEN653" s="153"/>
      <c r="BEO653" s="153"/>
      <c r="BEP653" s="153"/>
      <c r="BEQ653" s="153"/>
      <c r="BER653" s="153"/>
      <c r="BES653" s="153"/>
      <c r="BET653" s="153"/>
      <c r="BEU653" s="153"/>
      <c r="BEV653" s="153"/>
      <c r="BEW653" s="153"/>
      <c r="BEX653" s="153"/>
      <c r="BEY653" s="153"/>
      <c r="BEZ653" s="153"/>
      <c r="BFA653" s="153"/>
      <c r="BFB653" s="153"/>
      <c r="BFC653" s="153"/>
      <c r="BFD653" s="153"/>
      <c r="BFE653" s="153"/>
      <c r="BFF653" s="153"/>
      <c r="BFG653" s="153"/>
      <c r="BFH653" s="153"/>
      <c r="BFI653" s="153"/>
      <c r="BFJ653" s="153"/>
      <c r="BFK653" s="153"/>
      <c r="BFL653" s="153"/>
      <c r="BFM653" s="153"/>
      <c r="BFN653" s="153"/>
      <c r="BFO653" s="153"/>
      <c r="BFP653" s="153"/>
      <c r="BFQ653" s="153"/>
      <c r="BFR653" s="153"/>
      <c r="BFS653" s="153"/>
      <c r="BFT653" s="153"/>
      <c r="BFU653" s="153"/>
      <c r="BFV653" s="153"/>
      <c r="BFW653" s="153"/>
      <c r="BFX653" s="153"/>
      <c r="BFY653" s="153"/>
      <c r="BFZ653" s="153"/>
      <c r="BGA653" s="153"/>
      <c r="BGB653" s="153"/>
      <c r="BGC653" s="153"/>
      <c r="BGD653" s="153"/>
      <c r="BGE653" s="153"/>
      <c r="BGF653" s="153"/>
      <c r="BGG653" s="153"/>
      <c r="BGH653" s="153"/>
      <c r="BGI653" s="153"/>
      <c r="BGJ653" s="153"/>
      <c r="BGK653" s="153"/>
      <c r="BGL653" s="153"/>
      <c r="BGM653" s="153"/>
      <c r="BGN653" s="153"/>
      <c r="BGO653" s="153"/>
      <c r="BGP653" s="153"/>
      <c r="BGQ653" s="153"/>
      <c r="BGR653" s="153"/>
      <c r="BGS653" s="153"/>
      <c r="BGT653" s="153"/>
      <c r="BGU653" s="153"/>
      <c r="BGV653" s="153"/>
      <c r="BGW653" s="153"/>
      <c r="BGX653" s="153"/>
      <c r="BGY653" s="153"/>
      <c r="BGZ653" s="153"/>
      <c r="BHA653" s="153"/>
      <c r="BHB653" s="153"/>
      <c r="BHC653" s="153"/>
      <c r="BHD653" s="153"/>
      <c r="BHE653" s="153"/>
      <c r="BHF653" s="153"/>
      <c r="BHG653" s="153"/>
      <c r="BHH653" s="153"/>
      <c r="BHI653" s="153"/>
      <c r="BHJ653" s="153"/>
      <c r="BHK653" s="153"/>
      <c r="BHL653" s="153"/>
      <c r="BHM653" s="153"/>
      <c r="BHN653" s="153"/>
      <c r="BHO653" s="153"/>
      <c r="BHP653" s="153"/>
      <c r="BHQ653" s="153"/>
      <c r="BHR653" s="153"/>
      <c r="BHS653" s="153"/>
      <c r="BHT653" s="153"/>
      <c r="BHU653" s="153"/>
      <c r="BHV653" s="153"/>
      <c r="BHW653" s="153"/>
      <c r="BHX653" s="153"/>
      <c r="BHY653" s="153"/>
      <c r="BHZ653" s="153"/>
      <c r="BIA653" s="153"/>
      <c r="BIB653" s="153"/>
      <c r="BIC653" s="153"/>
      <c r="BID653" s="153"/>
      <c r="BIE653" s="153"/>
      <c r="BIF653" s="153"/>
      <c r="BIG653" s="153"/>
      <c r="BIH653" s="153"/>
      <c r="BII653" s="153"/>
      <c r="BIJ653" s="153"/>
      <c r="BIK653" s="153"/>
      <c r="BIL653" s="153"/>
      <c r="BIM653" s="153"/>
      <c r="BIN653" s="153"/>
      <c r="BIO653" s="153"/>
      <c r="BIP653" s="153"/>
      <c r="BIQ653" s="153"/>
      <c r="BIR653" s="153"/>
      <c r="BIS653" s="153"/>
      <c r="BIT653" s="153"/>
      <c r="BIU653" s="153"/>
      <c r="BIV653" s="153"/>
      <c r="BIW653" s="153"/>
      <c r="BIX653" s="153"/>
      <c r="BIY653" s="153"/>
      <c r="BIZ653" s="153"/>
      <c r="BJA653" s="153"/>
      <c r="BJB653" s="153"/>
      <c r="BJC653" s="153"/>
      <c r="BJD653" s="153"/>
      <c r="BJE653" s="153"/>
      <c r="BJF653" s="153"/>
      <c r="BJG653" s="153"/>
      <c r="BJH653" s="153"/>
      <c r="BJI653" s="153"/>
      <c r="BJJ653" s="153"/>
      <c r="BJK653" s="153"/>
      <c r="BJL653" s="153"/>
      <c r="BJM653" s="153"/>
      <c r="BJN653" s="153"/>
      <c r="BJO653" s="153"/>
      <c r="BJP653" s="153"/>
      <c r="BJQ653" s="153"/>
      <c r="BJR653" s="153"/>
      <c r="BJS653" s="153"/>
      <c r="BJT653" s="153"/>
      <c r="BJU653" s="153"/>
      <c r="BJV653" s="153"/>
      <c r="BJW653" s="153"/>
      <c r="BJX653" s="153"/>
      <c r="BJY653" s="153"/>
      <c r="BJZ653" s="153"/>
      <c r="BKA653" s="153"/>
      <c r="BKB653" s="153"/>
      <c r="BKC653" s="153"/>
      <c r="BKD653" s="153"/>
      <c r="BKE653" s="153"/>
      <c r="BKF653" s="153"/>
      <c r="BKG653" s="153"/>
      <c r="BKH653" s="153"/>
      <c r="BKI653" s="153"/>
      <c r="BKJ653" s="153"/>
      <c r="BKK653" s="153"/>
      <c r="BKL653" s="153"/>
      <c r="BKM653" s="153"/>
      <c r="BKN653" s="153"/>
      <c r="BKO653" s="153"/>
      <c r="BKP653" s="153"/>
      <c r="BKQ653" s="153"/>
      <c r="BKR653" s="153"/>
      <c r="BKS653" s="153"/>
      <c r="BKT653" s="153"/>
      <c r="BKU653" s="153"/>
      <c r="BKV653" s="153"/>
      <c r="BKW653" s="153"/>
      <c r="BKX653" s="153"/>
      <c r="BKY653" s="153"/>
      <c r="BKZ653" s="153"/>
      <c r="BLA653" s="153"/>
      <c r="BLB653" s="153"/>
      <c r="BLC653" s="153"/>
      <c r="BLD653" s="153"/>
      <c r="BLE653" s="153"/>
      <c r="BLF653" s="153"/>
      <c r="BLG653" s="153"/>
      <c r="BLH653" s="153"/>
      <c r="BLI653" s="153"/>
      <c r="BLJ653" s="153"/>
      <c r="BLK653" s="153"/>
      <c r="BLL653" s="153"/>
      <c r="BLM653" s="153"/>
      <c r="BLN653" s="153"/>
      <c r="BLO653" s="153"/>
      <c r="BLP653" s="153"/>
      <c r="BLQ653" s="153"/>
      <c r="BLR653" s="153"/>
      <c r="BLS653" s="153"/>
      <c r="BLT653" s="153"/>
      <c r="BLU653" s="153"/>
      <c r="BLV653" s="153"/>
      <c r="BLW653" s="153"/>
      <c r="BLX653" s="153"/>
      <c r="BLY653" s="153"/>
      <c r="BLZ653" s="153"/>
      <c r="BMA653" s="153"/>
      <c r="BMB653" s="153"/>
      <c r="BMC653" s="153"/>
      <c r="BMD653" s="153"/>
      <c r="BME653" s="153"/>
      <c r="BMF653" s="153"/>
      <c r="BMG653" s="153"/>
      <c r="BMH653" s="153"/>
      <c r="BMI653" s="153"/>
      <c r="BMJ653" s="153"/>
      <c r="BMK653" s="153"/>
      <c r="BML653" s="153"/>
      <c r="BMM653" s="153"/>
      <c r="BMN653" s="153"/>
      <c r="BMO653" s="153"/>
      <c r="BMP653" s="153"/>
      <c r="BMQ653" s="153"/>
      <c r="BMR653" s="153"/>
      <c r="BMS653" s="153"/>
      <c r="BMT653" s="153"/>
      <c r="BMU653" s="153"/>
      <c r="BMV653" s="153"/>
      <c r="BMW653" s="153"/>
      <c r="BMX653" s="153"/>
      <c r="BMY653" s="153"/>
      <c r="BMZ653" s="153"/>
      <c r="BNA653" s="153"/>
      <c r="BNB653" s="153"/>
      <c r="BNC653" s="153"/>
      <c r="BND653" s="153"/>
      <c r="BNE653" s="153"/>
      <c r="BNF653" s="153"/>
      <c r="BNG653" s="153"/>
      <c r="BNH653" s="153"/>
      <c r="BNI653" s="153"/>
      <c r="BNJ653" s="153"/>
      <c r="BNK653" s="153"/>
      <c r="BNL653" s="153"/>
      <c r="BNM653" s="153"/>
      <c r="BNN653" s="153"/>
      <c r="BNO653" s="153"/>
      <c r="BNP653" s="153"/>
      <c r="BNQ653" s="153"/>
      <c r="BNR653" s="153"/>
      <c r="BNS653" s="153"/>
      <c r="BNT653" s="153"/>
      <c r="BNU653" s="153"/>
      <c r="BNV653" s="153"/>
      <c r="BNW653" s="153"/>
      <c r="BNX653" s="153"/>
      <c r="BNY653" s="153"/>
      <c r="BNZ653" s="153"/>
      <c r="BOA653" s="153"/>
      <c r="BOB653" s="153"/>
      <c r="BOC653" s="153"/>
      <c r="BOD653" s="153"/>
      <c r="BOE653" s="153"/>
      <c r="BOF653" s="153"/>
      <c r="BOG653" s="153"/>
      <c r="BOH653" s="153"/>
      <c r="BOI653" s="153"/>
      <c r="BOJ653" s="153"/>
      <c r="BOK653" s="153"/>
      <c r="BOL653" s="153"/>
      <c r="BOM653" s="153"/>
      <c r="BON653" s="153"/>
      <c r="BOO653" s="153"/>
      <c r="BOP653" s="153"/>
      <c r="BOQ653" s="153"/>
      <c r="BOR653" s="153"/>
      <c r="BOS653" s="153"/>
      <c r="BOT653" s="153"/>
      <c r="BOU653" s="153"/>
      <c r="BOV653" s="153"/>
      <c r="BOW653" s="153"/>
      <c r="BOX653" s="153"/>
      <c r="BOY653" s="153"/>
      <c r="BOZ653" s="153"/>
      <c r="BPA653" s="153"/>
      <c r="BPB653" s="153"/>
      <c r="BPC653" s="153"/>
      <c r="BPD653" s="153"/>
      <c r="BPE653" s="153"/>
      <c r="BPF653" s="153"/>
      <c r="BPG653" s="153"/>
      <c r="BPH653" s="153"/>
      <c r="BPI653" s="153"/>
      <c r="BPJ653" s="153"/>
      <c r="BPK653" s="153"/>
      <c r="BPL653" s="153"/>
      <c r="BPM653" s="153"/>
      <c r="BPN653" s="153"/>
      <c r="BPO653" s="153"/>
      <c r="BPP653" s="153"/>
      <c r="BPQ653" s="153"/>
      <c r="BPR653" s="153"/>
      <c r="BPS653" s="153"/>
      <c r="BPT653" s="153"/>
      <c r="BPU653" s="153"/>
      <c r="BPV653" s="153"/>
      <c r="BPW653" s="153"/>
      <c r="BPX653" s="153"/>
      <c r="BPY653" s="153"/>
      <c r="BPZ653" s="153"/>
      <c r="BQA653" s="153"/>
      <c r="BQB653" s="153"/>
      <c r="BQC653" s="153"/>
      <c r="BQD653" s="153"/>
      <c r="BQE653" s="153"/>
      <c r="BQF653" s="153"/>
      <c r="BQG653" s="153"/>
      <c r="BQH653" s="153"/>
      <c r="BQI653" s="153"/>
      <c r="BQJ653" s="153"/>
      <c r="BQK653" s="153"/>
      <c r="BQL653" s="153"/>
      <c r="BQM653" s="153"/>
      <c r="BQN653" s="153"/>
      <c r="BQO653" s="153"/>
      <c r="BQP653" s="153"/>
      <c r="BQQ653" s="153"/>
      <c r="BQR653" s="153"/>
      <c r="BQS653" s="153"/>
      <c r="BQT653" s="153"/>
      <c r="BQU653" s="153"/>
      <c r="BQV653" s="153"/>
      <c r="BQW653" s="153"/>
      <c r="BQX653" s="153"/>
      <c r="BQY653" s="153"/>
      <c r="BQZ653" s="153"/>
      <c r="BRA653" s="153"/>
      <c r="BRB653" s="153"/>
      <c r="BRC653" s="153"/>
      <c r="BRD653" s="153"/>
      <c r="BRE653" s="153"/>
      <c r="BRF653" s="153"/>
      <c r="BRG653" s="153"/>
      <c r="BRH653" s="153"/>
      <c r="BRI653" s="153"/>
      <c r="BRJ653" s="153"/>
      <c r="BRK653" s="153"/>
      <c r="BRL653" s="153"/>
      <c r="BRM653" s="153"/>
      <c r="BRN653" s="153"/>
      <c r="BRO653" s="153"/>
      <c r="BRP653" s="153"/>
      <c r="BRQ653" s="153"/>
      <c r="BRR653" s="153"/>
      <c r="BRS653" s="153"/>
      <c r="BRT653" s="153"/>
      <c r="BRU653" s="153"/>
      <c r="BRV653" s="153"/>
      <c r="BRW653" s="153"/>
      <c r="BRX653" s="153"/>
      <c r="BRY653" s="153"/>
      <c r="BRZ653" s="153"/>
      <c r="BSA653" s="153"/>
      <c r="BSB653" s="153"/>
      <c r="BSC653" s="153"/>
      <c r="BSD653" s="153"/>
      <c r="BSE653" s="153"/>
      <c r="BSF653" s="153"/>
      <c r="BSG653" s="153"/>
      <c r="BSH653" s="153"/>
      <c r="BSI653" s="153"/>
      <c r="BSJ653" s="153"/>
      <c r="BSK653" s="153"/>
      <c r="BSL653" s="153"/>
      <c r="BSM653" s="153"/>
      <c r="BSN653" s="153"/>
      <c r="BSO653" s="153"/>
      <c r="BSP653" s="153"/>
      <c r="BSQ653" s="153"/>
      <c r="BSR653" s="153"/>
      <c r="BSS653" s="153"/>
      <c r="BST653" s="153"/>
      <c r="BSU653" s="153"/>
      <c r="BSV653" s="153"/>
      <c r="BSW653" s="153"/>
      <c r="BSX653" s="153"/>
      <c r="BSY653" s="153"/>
      <c r="BSZ653" s="153"/>
      <c r="BTA653" s="153"/>
      <c r="BTB653" s="153"/>
      <c r="BTC653" s="153"/>
      <c r="BTD653" s="153"/>
      <c r="BTE653" s="153"/>
      <c r="BTF653" s="153"/>
      <c r="BTG653" s="153"/>
      <c r="BTH653" s="153"/>
      <c r="BTI653" s="153"/>
      <c r="BTJ653" s="153"/>
      <c r="BTK653" s="153"/>
      <c r="BTL653" s="153"/>
      <c r="BTM653" s="153"/>
      <c r="BTN653" s="153"/>
      <c r="BTO653" s="153"/>
      <c r="BTP653" s="153"/>
      <c r="BTQ653" s="153"/>
      <c r="BTR653" s="153"/>
      <c r="BTS653" s="153"/>
      <c r="BTT653" s="153"/>
      <c r="BTU653" s="153"/>
      <c r="BTV653" s="153"/>
      <c r="BTW653" s="153"/>
      <c r="BTX653" s="153"/>
      <c r="BTY653" s="153"/>
      <c r="BTZ653" s="153"/>
      <c r="BUA653" s="153"/>
      <c r="BUB653" s="153"/>
      <c r="BUC653" s="153"/>
      <c r="BUD653" s="153"/>
      <c r="BUE653" s="153"/>
      <c r="BUF653" s="153"/>
      <c r="BUG653" s="153"/>
      <c r="BUH653" s="153"/>
      <c r="BUI653" s="153"/>
      <c r="BUJ653" s="153"/>
      <c r="BUK653" s="153"/>
      <c r="BUL653" s="153"/>
      <c r="BUM653" s="153"/>
      <c r="BUN653" s="153"/>
      <c r="BUO653" s="153"/>
      <c r="BUP653" s="153"/>
      <c r="BUQ653" s="153"/>
      <c r="BUR653" s="153"/>
      <c r="BUS653" s="153"/>
      <c r="BUT653" s="153"/>
      <c r="BUU653" s="153"/>
      <c r="BUV653" s="153"/>
      <c r="BUW653" s="153"/>
      <c r="BUX653" s="153"/>
      <c r="BUY653" s="153"/>
      <c r="BUZ653" s="153"/>
      <c r="BVA653" s="153"/>
      <c r="BVB653" s="153"/>
      <c r="BVC653" s="153"/>
      <c r="BVD653" s="153"/>
      <c r="BVE653" s="153"/>
      <c r="BVF653" s="153"/>
      <c r="BVG653" s="153"/>
      <c r="BVH653" s="153"/>
      <c r="BVI653" s="153"/>
      <c r="BVJ653" s="153"/>
      <c r="BVK653" s="153"/>
      <c r="BVL653" s="153"/>
      <c r="BVM653" s="153"/>
      <c r="BVN653" s="153"/>
      <c r="BVO653" s="153"/>
      <c r="BVP653" s="153"/>
      <c r="BVQ653" s="153"/>
      <c r="BVR653" s="153"/>
      <c r="BVS653" s="153"/>
      <c r="BVT653" s="153"/>
      <c r="BVU653" s="153"/>
      <c r="BVV653" s="153"/>
      <c r="BVW653" s="153"/>
      <c r="BVX653" s="153"/>
      <c r="BVY653" s="153"/>
      <c r="BVZ653" s="153"/>
      <c r="BWA653" s="153"/>
      <c r="BWB653" s="153"/>
      <c r="BWC653" s="153"/>
      <c r="BWD653" s="153"/>
      <c r="BWE653" s="153"/>
      <c r="BWF653" s="153"/>
      <c r="BWG653" s="153"/>
      <c r="BWH653" s="153"/>
      <c r="BWI653" s="153"/>
      <c r="BWJ653" s="153"/>
      <c r="BWK653" s="153"/>
      <c r="BWL653" s="153"/>
      <c r="BWM653" s="153"/>
      <c r="BWN653" s="153"/>
      <c r="BWO653" s="153"/>
      <c r="BWP653" s="153"/>
      <c r="BWQ653" s="153"/>
      <c r="BWR653" s="153"/>
      <c r="BWS653" s="153"/>
      <c r="BWT653" s="153"/>
      <c r="BWU653" s="153"/>
      <c r="BWV653" s="153"/>
      <c r="BWW653" s="153"/>
      <c r="BWX653" s="153"/>
      <c r="BWY653" s="153"/>
      <c r="BWZ653" s="153"/>
      <c r="BXA653" s="153"/>
      <c r="BXB653" s="153"/>
      <c r="BXC653" s="153"/>
      <c r="BXD653" s="153"/>
      <c r="BXE653" s="153"/>
      <c r="BXF653" s="153"/>
      <c r="BXG653" s="153"/>
      <c r="BXH653" s="153"/>
      <c r="BXI653" s="153"/>
      <c r="BXJ653" s="153"/>
      <c r="BXK653" s="153"/>
      <c r="BXL653" s="153"/>
      <c r="BXM653" s="153"/>
      <c r="BXN653" s="153"/>
      <c r="BXO653" s="153"/>
      <c r="BXP653" s="153"/>
      <c r="BXQ653" s="153"/>
      <c r="BXR653" s="153"/>
      <c r="BXS653" s="153"/>
      <c r="BXT653" s="153"/>
      <c r="BXU653" s="153"/>
      <c r="BXV653" s="153"/>
      <c r="BXW653" s="153"/>
      <c r="BXX653" s="153"/>
      <c r="BXY653" s="153"/>
      <c r="BXZ653" s="153"/>
      <c r="BYA653" s="153"/>
      <c r="BYB653" s="153"/>
      <c r="BYC653" s="153"/>
      <c r="BYD653" s="153"/>
      <c r="BYE653" s="153"/>
      <c r="BYF653" s="153"/>
      <c r="BYG653" s="153"/>
      <c r="BYH653" s="153"/>
      <c r="BYI653" s="153"/>
      <c r="BYJ653" s="153"/>
      <c r="BYK653" s="153"/>
      <c r="BYL653" s="153"/>
      <c r="BYM653" s="153"/>
      <c r="BYN653" s="153"/>
      <c r="BYO653" s="153"/>
      <c r="BYP653" s="153"/>
    </row>
    <row r="654" spans="1:2018" s="153" customFormat="1" ht="12.75" customHeight="1">
      <c r="A654"/>
      <c r="C654" s="197">
        <v>2016</v>
      </c>
      <c r="D654" s="21" t="s">
        <v>46</v>
      </c>
      <c r="E654" s="20" t="s">
        <v>185</v>
      </c>
      <c r="I654" s="31"/>
      <c r="J654" s="165">
        <f>IF($I636="n/a",0,IF(J$4&lt;=$C654,0,IF(SUM($C654,$I636)&gt;J$4,$J650/$I636,$J650-SUM($I654:I654))))</f>
        <v>0</v>
      </c>
      <c r="K654" s="165">
        <f>IF($I636="n/a",0,IF(K$4&lt;=$C654,0,IF(SUM($C654,$I636)&gt;K$4,$J650/$I636,$J650-SUM($I654:J654))))</f>
        <v>0.23201718903199617</v>
      </c>
      <c r="L654" s="165">
        <f>IF($I636="n/a",0,IF(L$4&lt;=$C654,0,IF(SUM($C654,$I636)&gt;L$4,$J650/$I636,$J650-SUM($I654:K654))))</f>
        <v>0.23201718903199617</v>
      </c>
      <c r="M654" s="165">
        <f>IF($I636="n/a",0,IF(M$4&lt;=$C654,0,IF(SUM($C654,$I636)&gt;M$4,$J650/$I636,$J650-SUM($I654:L654))))</f>
        <v>0.23201718903199617</v>
      </c>
      <c r="N654" s="165">
        <f>IF($I636="n/a",0,IF(N$4&lt;=$C654,0,IF(SUM($C654,$I636)&gt;N$4,$J650/$I636,$J650-SUM($I654:M654))))</f>
        <v>0.23201718903199617</v>
      </c>
      <c r="O654" s="165">
        <f>IF($I636="n/a",0,IF(O$4&lt;=$C654,0,IF(SUM($C654,$I636)&gt;O$4,$J650/$I636,$J650-SUM($I654:N654))))</f>
        <v>0.23201718903199617</v>
      </c>
      <c r="P654" s="165">
        <f>IF($I636="n/a",0,IF(P$4&lt;=$C654,0,IF(SUM($C654,$I636)&gt;P$4,$J650/$I636,$J650-SUM($I654:O654))))</f>
        <v>0.23201718903199617</v>
      </c>
      <c r="Q654" s="165">
        <f>IF($I636="n/a",0,IF(Q$4&lt;=$C654,0,IF(SUM($C654,$I636)&gt;Q$4,$J650/$I636,$J650-SUM($I654:P654))))</f>
        <v>0.23201718903199617</v>
      </c>
      <c r="R654" s="165">
        <f>IF($I636="n/a",0,IF(R$4&lt;=$C654,0,IF(SUM($C654,$I636)&gt;R$4,$J650/$I636,$J650-SUM($I654:Q654))))</f>
        <v>0.23201718903199617</v>
      </c>
      <c r="S654" s="165">
        <f>IF($I636="n/a",0,IF(S$4&lt;=$C654,0,IF(SUM($C654,$I636)&gt;S$4,$J650/$I636,$J650-SUM($I654:R654))))</f>
        <v>0.23201718903199617</v>
      </c>
      <c r="T654" s="165">
        <f>IF($I636="n/a",0,IF(T$4&lt;=$C654,0,IF(SUM($C654,$I636)&gt;T$4,$J650/$I636,$J650-SUM($I654:S654))))</f>
        <v>0.23201718903199617</v>
      </c>
      <c r="U654" s="165">
        <f>IF($I636="n/a",0,IF(U$4&lt;=$C654,0,IF(SUM($C654,$I636)&gt;U$4,$J650/$I636,$J650-SUM($I654:T654))))</f>
        <v>0.23201718903199617</v>
      </c>
      <c r="V654" s="165">
        <f>IF($I636="n/a",0,IF(V$4&lt;=$C654,0,IF(SUM($C654,$I636)&gt;V$4,$J650/$I636,$J650-SUM($I654:U654))))</f>
        <v>0.23201718903199617</v>
      </c>
      <c r="W654" s="165">
        <f>IF($I636="n/a",0,IF(W$4&lt;=$C654,0,IF(SUM($C654,$I636)&gt;W$4,$J650/$I636,$J650-SUM($I654:V654))))</f>
        <v>0.23201718903199617</v>
      </c>
      <c r="X654" s="165">
        <f>IF($I636="n/a",0,IF(X$4&lt;=$C654,0,IF(SUM($C654,$I636)&gt;X$4,$J650/$I636,$J650-SUM($I654:W654))))</f>
        <v>0.23201718903199617</v>
      </c>
      <c r="Y654" s="165">
        <f>IF($I636="n/a",0,IF(Y$4&lt;=$C654,0,IF(SUM($C654,$I636)&gt;Y$4,$J650/$I636,$J650-SUM($I654:X654))))</f>
        <v>0.23201718903199617</v>
      </c>
      <c r="Z654" s="165">
        <f>IF($I636="n/a",0,IF(Z$4&lt;=$C654,0,IF(SUM($C654,$I636)&gt;Z$4,$J650/$I636,$J650-SUM($I654:Y654))))</f>
        <v>0.23201718903199617</v>
      </c>
      <c r="AA654" s="165">
        <f>IF($I636="n/a",0,IF(AA$4&lt;=$C654,0,IF(SUM($C654,$I636)&gt;AA$4,$J650/$I636,$J650-SUM($I654:Z654))))</f>
        <v>0.23201718903199617</v>
      </c>
      <c r="AB654" s="165">
        <f>IF($I636="n/a",0,IF(AB$4&lt;=$C654,0,IF(SUM($C654,$I636)&gt;AB$4,$J650/$I636,$J650-SUM($I654:AA654))))</f>
        <v>0.23201718903199617</v>
      </c>
      <c r="AC654" s="165">
        <f>IF($I636="n/a",0,IF(AC$4&lt;=$C654,0,IF(SUM($C654,$I636)&gt;AC$4,$J650/$I636,$J650-SUM($I654:AB654))))</f>
        <v>0.23201718903199617</v>
      </c>
      <c r="AD654" s="165">
        <f>IF($I636="n/a",0,IF(AD$4&lt;=$C654,0,IF(SUM($C654,$I636)&gt;AD$4,$J650/$I636,$J650-SUM($I654:AC654))))</f>
        <v>0.23201718903199617</v>
      </c>
      <c r="AE654" s="165">
        <f>IF($I636="n/a",0,IF(AE$4&lt;=$C654,0,IF(SUM($C654,$I636)&gt;AE$4,$J650/$I636,$J650-SUM($I654:AD654))))</f>
        <v>0.23201718903199617</v>
      </c>
      <c r="AF654" s="165">
        <f>IF($I636="n/a",0,IF(AF$4&lt;=$C654,0,IF(SUM($C654,$I636)&gt;AF$4,$J650/$I636,$J650-SUM($I654:AE654))))</f>
        <v>0.23201718903199617</v>
      </c>
      <c r="AG654" s="165">
        <f>IF($I636="n/a",0,IF(AG$4&lt;=$C654,0,IF(SUM($C654,$I636)&gt;AG$4,$J650/$I636,$J650-SUM($I654:AF654))))</f>
        <v>0.23201718903199617</v>
      </c>
      <c r="AH654" s="165">
        <f>IF($I636="n/a",0,IF(AH$4&lt;=$C654,0,IF(SUM($C654,$I636)&gt;AH$4,$J650/$I636,$J650-SUM($I654:AG654))))</f>
        <v>0.23201718903199617</v>
      </c>
      <c r="AI654" s="165">
        <f>IF($I636="n/a",0,IF(AI$4&lt;=$C654,0,IF(SUM($C654,$I636)&gt;AI$4,$J650/$I636,$J650-SUM($I654:AH654))))</f>
        <v>0.2320171890319962</v>
      </c>
      <c r="AJ654" s="165">
        <f>IF($I636="n/a",0,IF(AJ$4&lt;=$C654,0,IF(SUM($C654,$I636)&gt;AJ$4,$J650/$I636,$J650-SUM($I654:AI654))))</f>
        <v>0</v>
      </c>
      <c r="AK654" s="165">
        <f>IF($I636="n/a",0,IF(AK$4&lt;=$C654,0,IF(SUM($C654,$I636)&gt;AK$4,$J650/$I636,$J650-SUM($I654:AJ654))))</f>
        <v>0</v>
      </c>
      <c r="AL654" s="165">
        <f>IF($I636="n/a",0,IF(AL$4&lt;=$C654,0,IF(SUM($C654,$I636)&gt;AL$4,$J650/$I636,$J650-SUM($I654:AK654))))</f>
        <v>0</v>
      </c>
      <c r="AM654" s="165">
        <f>IF($I636="n/a",0,IF(AM$4&lt;=$C654,0,IF(SUM($C654,$I636)&gt;AM$4,$J650/$I636,$J650-SUM($I654:AL654))))</f>
        <v>0</v>
      </c>
      <c r="AN654" s="165">
        <f>IF($I636="n/a",0,IF(AN$4&lt;=$C654,0,IF(SUM($C654,$I636)&gt;AN$4,$J650/$I636,$J650-SUM($I654:AM654))))</f>
        <v>0</v>
      </c>
      <c r="AO654" s="165">
        <f>IF($I636="n/a",0,IF(AO$4&lt;=$C654,0,IF(SUM($C654,$I636)&gt;AO$4,$J650/$I636,$J650-SUM($I654:AN654))))</f>
        <v>0</v>
      </c>
      <c r="AP654" s="165">
        <f>IF($I636="n/a",0,IF(AP$4&lt;=$C654,0,IF(SUM($C654,$I636)&gt;AP$4,$J650/$I636,$J650-SUM($I654:AO654))))</f>
        <v>0</v>
      </c>
      <c r="AQ654" s="165">
        <f>IF($I636="n/a",0,IF(AQ$4&lt;=$C654,0,IF(SUM($C654,$I636)&gt;AQ$4,$J650/$I636,$J650-SUM($I654:AP654))))</f>
        <v>0</v>
      </c>
      <c r="AR654" s="165">
        <f>IF($I636="n/a",0,IF(AR$4&lt;=$C654,0,IF(SUM($C654,$I636)&gt;AR$4,$J650/$I636,$J650-SUM($I654:AQ654))))</f>
        <v>0</v>
      </c>
      <c r="AS654" s="165">
        <f>IF($I636="n/a",0,IF(AS$4&lt;=$C654,0,IF(SUM($C654,$I636)&gt;AS$4,$J650/$I636,$J650-SUM($I654:AR654))))</f>
        <v>0</v>
      </c>
      <c r="AT654" s="165">
        <f>IF($I636="n/a",0,IF(AT$4&lt;=$C654,0,IF(SUM($C654,$I636)&gt;AT$4,$J650/$I636,$J650-SUM($I654:AS654))))</f>
        <v>0</v>
      </c>
      <c r="AU654" s="165">
        <f>IF($I636="n/a",0,IF(AU$4&lt;=$C654,0,IF(SUM($C654,$I636)&gt;AU$4,$J650/$I636,$J650-SUM($I654:AT654))))</f>
        <v>0</v>
      </c>
      <c r="AV654" s="165">
        <f>IF($I636="n/a",0,IF(AV$4&lt;=$C654,0,IF(SUM($C654,$I636)&gt;AV$4,$J650/$I636,$J650-SUM($I654:AU654))))</f>
        <v>0</v>
      </c>
      <c r="AW654" s="165">
        <f>IF($I636="n/a",0,IF(AW$4&lt;=$C654,0,IF(SUM($C654,$I636)&gt;AW$4,$J650/$I636,$J650-SUM($I654:AV654))))</f>
        <v>0</v>
      </c>
      <c r="AX654" s="165">
        <f>IF($I636="n/a",0,IF(AX$4&lt;=$C654,0,IF(SUM($C654,$I636)&gt;AX$4,$J650/$I636,$J650-SUM($I654:AW654))))</f>
        <v>0</v>
      </c>
      <c r="AY654" s="165">
        <f>IF($I636="n/a",0,IF(AY$4&lt;=$C654,0,IF(SUM($C654,$I636)&gt;AY$4,$J650/$I636,$J650-SUM($I654:AX654))))</f>
        <v>0</v>
      </c>
      <c r="AZ654" s="165">
        <f>IF($I636="n/a",0,IF(AZ$4&lt;=$C654,0,IF(SUM($C654,$I636)&gt;AZ$4,$J650/$I636,$J650-SUM($I654:AY654))))</f>
        <v>0</v>
      </c>
      <c r="BA654" s="165">
        <f>IF($I636="n/a",0,IF(BA$4&lt;=$C654,0,IF(SUM($C654,$I636)&gt;BA$4,$J650/$I636,$J650-SUM($I654:AZ654))))</f>
        <v>0</v>
      </c>
      <c r="BB654" s="165">
        <f>IF($I636="n/a",0,IF(BB$4&lt;=$C654,0,IF(SUM($C654,$I636)&gt;BB$4,$J650/$I636,$J650-SUM($I654:BA654))))</f>
        <v>0</v>
      </c>
      <c r="BC654" s="165">
        <f>IF($I636="n/a",0,IF(BC$4&lt;=$C654,0,IF(SUM($C654,$I636)&gt;BC$4,$J650/$I636,$J650-SUM($I654:BB654))))</f>
        <v>0</v>
      </c>
      <c r="BD654" s="165">
        <f>IF($I636="n/a",0,IF(BD$4&lt;=$C654,0,IF(SUM($C654,$I636)&gt;BD$4,$J650/$I636,$J650-SUM($I654:BC654))))</f>
        <v>0</v>
      </c>
      <c r="BE654" s="165">
        <f>IF($I636="n/a",0,IF(BE$4&lt;=$C654,0,IF(SUM($C654,$I636)&gt;BE$4,$J650/$I636,$J650-SUM($I654:BD654))))</f>
        <v>0</v>
      </c>
      <c r="BF654" s="165">
        <f>IF($I636="n/a",0,IF(BF$4&lt;=$C654,0,IF(SUM($C654,$I636)&gt;BF$4,$J650/$I636,$J650-SUM($I654:BE654))))</f>
        <v>0</v>
      </c>
      <c r="BG654" s="165">
        <f>IF($I636="n/a",0,IF(BG$4&lt;=$C654,0,IF(SUM($C654,$I636)&gt;BG$4,$J650/$I636,$J650-SUM($I654:BF654))))</f>
        <v>0</v>
      </c>
      <c r="BH654" s="165">
        <f>IF($I636="n/a",0,IF(BH$4&lt;=$C654,0,IF(SUM($C654,$I636)&gt;BH$4,$J650/$I636,$J650-SUM($I654:BG654))))</f>
        <v>0</v>
      </c>
      <c r="BI654" s="165">
        <f>IF($I636="n/a",0,IF(BI$4&lt;=$C654,0,IF(SUM($C654,$I636)&gt;BI$4,$J650/$I636,$J650-SUM($I654:BH654))))</f>
        <v>0</v>
      </c>
      <c r="BJ654" s="165">
        <f>IF($I636="n/a",0,IF(BJ$4&lt;=$C654,0,IF(SUM($C654,$I636)&gt;BJ$4,$J650/$I636,$J650-SUM($I654:BI654))))</f>
        <v>0</v>
      </c>
      <c r="BK654" s="165">
        <f>IF($I636="n/a",0,IF(BK$4&lt;=$C654,0,IF(SUM($C654,$I636)&gt;BK$4,$J650/$I636,$J650-SUM($I654:BJ654))))</f>
        <v>0</v>
      </c>
      <c r="BL654" s="165">
        <f>IF($I636="n/a",0,IF(BL$4&lt;=$C654,0,IF(SUM($C654,$I636)&gt;BL$4,$J650/$I636,$J650-SUM($I654:BK654))))</f>
        <v>0</v>
      </c>
      <c r="BM654" s="165">
        <f>IF($I636="n/a",0,IF(BM$4&lt;=$C654,0,IF(SUM($C654,$I636)&gt;BM$4,$J650/$I636,$J650-SUM($I654:BL654))))</f>
        <v>0</v>
      </c>
      <c r="BN654" s="165">
        <f>IF($I636="n/a",0,IF(BN$4&lt;=$C654,0,IF(SUM($C654,$I636)&gt;BN$4,$J650/$I636,$J650-SUM($I654:BM654))))</f>
        <v>0</v>
      </c>
      <c r="BO654" s="165">
        <f>IF($I636="n/a",0,IF(BO$4&lt;=$C654,0,IF(SUM($C654,$I636)&gt;BO$4,$J650/$I636,$J650-SUM($I654:BN654))))</f>
        <v>0</v>
      </c>
      <c r="BP654" s="165">
        <f>IF($I636="n/a",0,IF(BP$4&lt;=$C654,0,IF(SUM($C654,$I636)&gt;BP$4,$J650/$I636,$J650-SUM($I654:BO654))))</f>
        <v>0</v>
      </c>
      <c r="BQ654" s="165">
        <f>IF($I636="n/a",0,IF(BQ$4&lt;=$C654,0,IF(SUM($C654,$I636)&gt;BQ$4,$J650/$I636,$J650-SUM($I654:BP654))))</f>
        <v>0</v>
      </c>
      <c r="BR654" s="165">
        <f>IF($I636="n/a",0,IF(BR$4&lt;=$C654,0,IF(SUM($C654,$I636)&gt;BR$4,$J650/$I636,$J650-SUM($I654:BQ654))))</f>
        <v>0</v>
      </c>
      <c r="BS654" s="165">
        <f>IF($I636="n/a",0,IF(BS$4&lt;=$C654,0,IF(SUM($C654,$I636)&gt;BS$4,$J650/$I636,$J650-SUM($I654:BR654))))</f>
        <v>0</v>
      </c>
      <c r="BT654" s="165">
        <f>IF($I636="n/a",0,IF(BT$4&lt;=$C654,0,IF(SUM($C654,$I636)&gt;BT$4,$J650/$I636,$J650-SUM($I654:BS654))))</f>
        <v>0</v>
      </c>
      <c r="BU654" s="165">
        <f>IF($I636="n/a",0,IF(BU$4&lt;=$C654,0,IF(SUM($C654,$I636)&gt;BU$4,$J650/$I636,$J650-SUM($I654:BT654))))</f>
        <v>0</v>
      </c>
      <c r="BV654" s="165">
        <f>IF($I636="n/a",0,IF(BV$4&lt;=$C654,0,IF(SUM($C654,$I636)&gt;BV$4,$J650/$I636,$J650-SUM($I654:BU654))))</f>
        <v>0</v>
      </c>
      <c r="BW654" s="165">
        <f>IF($I636="n/a",0,IF(BW$4&lt;=$C654,0,IF(SUM($C654,$I636)&gt;BW$4,$J650/$I636,$J650-SUM($I654:BV654))))</f>
        <v>0</v>
      </c>
      <c r="BX654" s="165">
        <f>IF($I636="n/a",0,IF(BX$4&lt;=$C654,0,IF(SUM($C654,$I636)&gt;BX$4,$J650/$I636,$J650-SUM($I654:BW654))))</f>
        <v>0</v>
      </c>
      <c r="BY654" s="165">
        <f>IF($I636="n/a",0,IF(BY$4&lt;=$C654,0,IF(SUM($C654,$I636)&gt;BY$4,$J650/$I636,$J650-SUM($I654:BX654))))</f>
        <v>0</v>
      </c>
      <c r="BZ654" s="165">
        <f>IF($I636="n/a",0,IF(BZ$4&lt;=$C654,0,IF(SUM($C654,$I636)&gt;BZ$4,$J650/$I636,$J650-SUM($I654:BY654))))</f>
        <v>0</v>
      </c>
      <c r="CA654" s="165">
        <f>IF($I636="n/a",0,IF(CA$4&lt;=$C654,0,IF(SUM($C654,$I636)&gt;CA$4,$J650/$I636,$J650-SUM($I654:BZ654))))</f>
        <v>0</v>
      </c>
      <c r="CB654" s="165">
        <f>IF($I636="n/a",0,IF(CB$4&lt;=$C654,0,IF(SUM($C654,$I636)&gt;CB$4,$J650/$I636,$J650-SUM($I654:CA654))))</f>
        <v>0</v>
      </c>
      <c r="CC654" s="165">
        <f>IF($I636="n/a",0,IF(CC$4&lt;=$C654,0,IF(SUM($C654,$I636)&gt;CC$4,$J650/$I636,$J650-SUM($I654:CB654))))</f>
        <v>0</v>
      </c>
      <c r="CD654" s="165">
        <f>IF($I636="n/a",0,IF(CD$4&lt;=$C654,0,IF(SUM($C654,$I636)&gt;CD$4,$J650/$I636,$J650-SUM($I654:CC654))))</f>
        <v>0</v>
      </c>
      <c r="CE654" s="165">
        <f>IF($I636="n/a",0,IF(CE$4&lt;=$C654,0,IF(SUM($C654,$I636)&gt;CE$4,$J650/$I636,$J650-SUM($I654:CD654))))</f>
        <v>0</v>
      </c>
      <c r="CF654" s="165">
        <f>IF($I636="n/a",0,IF(CF$4&lt;=$C654,0,IF(SUM($C654,$I636)&gt;CF$4,$J650/$I636,$J650-SUM($I654:CE654))))</f>
        <v>0</v>
      </c>
    </row>
    <row r="655" spans="1:2018" s="153" customFormat="1" ht="12.75" customHeight="1">
      <c r="A655"/>
      <c r="C655" s="197">
        <v>2017</v>
      </c>
      <c r="D655" s="21" t="s">
        <v>45</v>
      </c>
      <c r="E655" s="21" t="s">
        <v>185</v>
      </c>
      <c r="I655" s="31"/>
      <c r="J655" s="165">
        <f>IF($I636="n/a",0,IF(J$4&lt;=$C655,0,IF(SUM($C655,$I636)&gt;J$4,$K650/$I636,$K650-SUM($I655:I655))))</f>
        <v>0</v>
      </c>
      <c r="K655" s="165">
        <f>IF($I636="n/a",0,IF(K$4&lt;=$C655,0,IF(SUM($C655,$I636)&gt;K$4,$K650/$I636,$K650-SUM($I655:J655))))</f>
        <v>0</v>
      </c>
      <c r="L655" s="165">
        <f>IF($I636="n/a",0,IF(L$4&lt;=$C655,0,IF(SUM($C655,$I636)&gt;L$4,$K650/$I636,$K650-SUM($I655:K655))))</f>
        <v>6.222737418115843E-2</v>
      </c>
      <c r="M655" s="165">
        <f>IF($I636="n/a",0,IF(M$4&lt;=$C655,0,IF(SUM($C655,$I636)&gt;M$4,$K650/$I636,$K650-SUM($I655:L655))))</f>
        <v>6.222737418115843E-2</v>
      </c>
      <c r="N655" s="165">
        <f>IF($I636="n/a",0,IF(N$4&lt;=$C655,0,IF(SUM($C655,$I636)&gt;N$4,$K650/$I636,$K650-SUM($I655:M655))))</f>
        <v>6.222737418115843E-2</v>
      </c>
      <c r="O655" s="165">
        <f>IF($I636="n/a",0,IF(O$4&lt;=$C655,0,IF(SUM($C655,$I636)&gt;O$4,$K650/$I636,$K650-SUM($I655:N655))))</f>
        <v>6.222737418115843E-2</v>
      </c>
      <c r="P655" s="165">
        <f>IF($I636="n/a",0,IF(P$4&lt;=$C655,0,IF(SUM($C655,$I636)&gt;P$4,$K650/$I636,$K650-SUM($I655:O655))))</f>
        <v>6.222737418115843E-2</v>
      </c>
      <c r="Q655" s="165">
        <f>IF($I636="n/a",0,IF(Q$4&lt;=$C655,0,IF(SUM($C655,$I636)&gt;Q$4,$K650/$I636,$K650-SUM($I655:P655))))</f>
        <v>6.222737418115843E-2</v>
      </c>
      <c r="R655" s="165">
        <f>IF($I636="n/a",0,IF(R$4&lt;=$C655,0,IF(SUM($C655,$I636)&gt;R$4,$K650/$I636,$K650-SUM($I655:Q655))))</f>
        <v>6.222737418115843E-2</v>
      </c>
      <c r="S655" s="165">
        <f>IF($I636="n/a",0,IF(S$4&lt;=$C655,0,IF(SUM($C655,$I636)&gt;S$4,$K650/$I636,$K650-SUM($I655:R655))))</f>
        <v>6.222737418115843E-2</v>
      </c>
      <c r="T655" s="165">
        <f>IF($I636="n/a",0,IF(T$4&lt;=$C655,0,IF(SUM($C655,$I636)&gt;T$4,$K650/$I636,$K650-SUM($I655:S655))))</f>
        <v>6.222737418115843E-2</v>
      </c>
      <c r="U655" s="165">
        <f>IF($I636="n/a",0,IF(U$4&lt;=$C655,0,IF(SUM($C655,$I636)&gt;U$4,$K650/$I636,$K650-SUM($I655:T655))))</f>
        <v>6.222737418115843E-2</v>
      </c>
      <c r="V655" s="165">
        <f>IF($I636="n/a",0,IF(V$4&lt;=$C655,0,IF(SUM($C655,$I636)&gt;V$4,$K650/$I636,$K650-SUM($I655:U655))))</f>
        <v>6.222737418115843E-2</v>
      </c>
      <c r="W655" s="165">
        <f>IF($I636="n/a",0,IF(W$4&lt;=$C655,0,IF(SUM($C655,$I636)&gt;W$4,$K650/$I636,$K650-SUM($I655:V655))))</f>
        <v>6.222737418115843E-2</v>
      </c>
      <c r="X655" s="165">
        <f>IF($I636="n/a",0,IF(X$4&lt;=$C655,0,IF(SUM($C655,$I636)&gt;X$4,$K650/$I636,$K650-SUM($I655:W655))))</f>
        <v>6.222737418115843E-2</v>
      </c>
      <c r="Y655" s="165">
        <f>IF($I636="n/a",0,IF(Y$4&lt;=$C655,0,IF(SUM($C655,$I636)&gt;Y$4,$K650/$I636,$K650-SUM($I655:X655))))</f>
        <v>6.222737418115843E-2</v>
      </c>
      <c r="Z655" s="165">
        <f>IF($I636="n/a",0,IF(Z$4&lt;=$C655,0,IF(SUM($C655,$I636)&gt;Z$4,$K650/$I636,$K650-SUM($I655:Y655))))</f>
        <v>6.222737418115843E-2</v>
      </c>
      <c r="AA655" s="165">
        <f>IF($I636="n/a",0,IF(AA$4&lt;=$C655,0,IF(SUM($C655,$I636)&gt;AA$4,$K650/$I636,$K650-SUM($I655:Z655))))</f>
        <v>6.222737418115843E-2</v>
      </c>
      <c r="AB655" s="165">
        <f>IF($I636="n/a",0,IF(AB$4&lt;=$C655,0,IF(SUM($C655,$I636)&gt;AB$4,$K650/$I636,$K650-SUM($I655:AA655))))</f>
        <v>6.222737418115843E-2</v>
      </c>
      <c r="AC655" s="165">
        <f>IF($I636="n/a",0,IF(AC$4&lt;=$C655,0,IF(SUM($C655,$I636)&gt;AC$4,$K650/$I636,$K650-SUM($I655:AB655))))</f>
        <v>6.222737418115843E-2</v>
      </c>
      <c r="AD655" s="165">
        <f>IF($I636="n/a",0,IF(AD$4&lt;=$C655,0,IF(SUM($C655,$I636)&gt;AD$4,$K650/$I636,$K650-SUM($I655:AC655))))</f>
        <v>6.222737418115843E-2</v>
      </c>
      <c r="AE655" s="165">
        <f>IF($I636="n/a",0,IF(AE$4&lt;=$C655,0,IF(SUM($C655,$I636)&gt;AE$4,$K650/$I636,$K650-SUM($I655:AD655))))</f>
        <v>6.222737418115843E-2</v>
      </c>
      <c r="AF655" s="165">
        <f>IF($I636="n/a",0,IF(AF$4&lt;=$C655,0,IF(SUM($C655,$I636)&gt;AF$4,$K650/$I636,$K650-SUM($I655:AE655))))</f>
        <v>6.222737418115843E-2</v>
      </c>
      <c r="AG655" s="165">
        <f>IF($I636="n/a",0,IF(AG$4&lt;=$C655,0,IF(SUM($C655,$I636)&gt;AG$4,$K650/$I636,$K650-SUM($I655:AF655))))</f>
        <v>6.222737418115843E-2</v>
      </c>
      <c r="AH655" s="165">
        <f>IF($I636="n/a",0,IF(AH$4&lt;=$C655,0,IF(SUM($C655,$I636)&gt;AH$4,$K650/$I636,$K650-SUM($I655:AG655))))</f>
        <v>6.222737418115843E-2</v>
      </c>
      <c r="AI655" s="165">
        <f>IF($I636="n/a",0,IF(AI$4&lt;=$C655,0,IF(SUM($C655,$I636)&gt;AI$4,$K650/$I636,$K650-SUM($I655:AH655))))</f>
        <v>6.222737418115843E-2</v>
      </c>
      <c r="AJ655" s="165">
        <f>IF($I636="n/a",0,IF(AJ$4&lt;=$C655,0,IF(SUM($C655,$I636)&gt;AJ$4,$K650/$I636,$K650-SUM($I655:AI655))))</f>
        <v>6.2227374181157646E-2</v>
      </c>
      <c r="AK655" s="165">
        <f>IF($I636="n/a",0,IF(AK$4&lt;=$C655,0,IF(SUM($C655,$I636)&gt;AK$4,$K650/$I636,$K650-SUM($I655:AJ655))))</f>
        <v>0</v>
      </c>
      <c r="AL655" s="165">
        <f>IF($I636="n/a",0,IF(AL$4&lt;=$C655,0,IF(SUM($C655,$I636)&gt;AL$4,$K650/$I636,$K650-SUM($I655:AK655))))</f>
        <v>0</v>
      </c>
      <c r="AM655" s="165">
        <f>IF($I636="n/a",0,IF(AM$4&lt;=$C655,0,IF(SUM($C655,$I636)&gt;AM$4,$K650/$I636,$K650-SUM($I655:AL655))))</f>
        <v>0</v>
      </c>
      <c r="AN655" s="165">
        <f>IF($I636="n/a",0,IF(AN$4&lt;=$C655,0,IF(SUM($C655,$I636)&gt;AN$4,$K650/$I636,$K650-SUM($I655:AM655))))</f>
        <v>0</v>
      </c>
      <c r="AO655" s="165">
        <f>IF($I636="n/a",0,IF(AO$4&lt;=$C655,0,IF(SUM($C655,$I636)&gt;AO$4,$K650/$I636,$K650-SUM($I655:AN655))))</f>
        <v>0</v>
      </c>
      <c r="AP655" s="165">
        <f>IF($I636="n/a",0,IF(AP$4&lt;=$C655,0,IF(SUM($C655,$I636)&gt;AP$4,$K650/$I636,$K650-SUM($I655:AO655))))</f>
        <v>0</v>
      </c>
      <c r="AQ655" s="165">
        <f>IF($I636="n/a",0,IF(AQ$4&lt;=$C655,0,IF(SUM($C655,$I636)&gt;AQ$4,$K650/$I636,$K650-SUM($I655:AP655))))</f>
        <v>0</v>
      </c>
      <c r="AR655" s="165">
        <f>IF($I636="n/a",0,IF(AR$4&lt;=$C655,0,IF(SUM($C655,$I636)&gt;AR$4,$K650/$I636,$K650-SUM($I655:AQ655))))</f>
        <v>0</v>
      </c>
      <c r="AS655" s="165">
        <f>IF($I636="n/a",0,IF(AS$4&lt;=$C655,0,IF(SUM($C655,$I636)&gt;AS$4,$K650/$I636,$K650-SUM($I655:AR655))))</f>
        <v>0</v>
      </c>
      <c r="AT655" s="165">
        <f>IF($I636="n/a",0,IF(AT$4&lt;=$C655,0,IF(SUM($C655,$I636)&gt;AT$4,$K650/$I636,$K650-SUM($I655:AS655))))</f>
        <v>0</v>
      </c>
      <c r="AU655" s="165">
        <f>IF($I636="n/a",0,IF(AU$4&lt;=$C655,0,IF(SUM($C655,$I636)&gt;AU$4,$K650/$I636,$K650-SUM($I655:AT655))))</f>
        <v>0</v>
      </c>
      <c r="AV655" s="165">
        <f>IF($I636="n/a",0,IF(AV$4&lt;=$C655,0,IF(SUM($C655,$I636)&gt;AV$4,$K650/$I636,$K650-SUM($I655:AU655))))</f>
        <v>0</v>
      </c>
      <c r="AW655" s="165">
        <f>IF($I636="n/a",0,IF(AW$4&lt;=$C655,0,IF(SUM($C655,$I636)&gt;AW$4,$K650/$I636,$K650-SUM($I655:AV655))))</f>
        <v>0</v>
      </c>
      <c r="AX655" s="165">
        <f>IF($I636="n/a",0,IF(AX$4&lt;=$C655,0,IF(SUM($C655,$I636)&gt;AX$4,$K650/$I636,$K650-SUM($I655:AW655))))</f>
        <v>0</v>
      </c>
      <c r="AY655" s="165">
        <f>IF($I636="n/a",0,IF(AY$4&lt;=$C655,0,IF(SUM($C655,$I636)&gt;AY$4,$K650/$I636,$K650-SUM($I655:AX655))))</f>
        <v>0</v>
      </c>
      <c r="AZ655" s="165">
        <f>IF($I636="n/a",0,IF(AZ$4&lt;=$C655,0,IF(SUM($C655,$I636)&gt;AZ$4,$K650/$I636,$K650-SUM($I655:AY655))))</f>
        <v>0</v>
      </c>
      <c r="BA655" s="165">
        <f>IF($I636="n/a",0,IF(BA$4&lt;=$C655,0,IF(SUM($C655,$I636)&gt;BA$4,$K650/$I636,$K650-SUM($I655:AZ655))))</f>
        <v>0</v>
      </c>
      <c r="BB655" s="165">
        <f>IF($I636="n/a",0,IF(BB$4&lt;=$C655,0,IF(SUM($C655,$I636)&gt;BB$4,$K650/$I636,$K650-SUM($I655:BA655))))</f>
        <v>0</v>
      </c>
      <c r="BC655" s="165">
        <f>IF($I636="n/a",0,IF(BC$4&lt;=$C655,0,IF(SUM($C655,$I636)&gt;BC$4,$K650/$I636,$K650-SUM($I655:BB655))))</f>
        <v>0</v>
      </c>
      <c r="BD655" s="165">
        <f>IF($I636="n/a",0,IF(BD$4&lt;=$C655,0,IF(SUM($C655,$I636)&gt;BD$4,$K650/$I636,$K650-SUM($I655:BC655))))</f>
        <v>0</v>
      </c>
      <c r="BE655" s="165">
        <f>IF($I636="n/a",0,IF(BE$4&lt;=$C655,0,IF(SUM($C655,$I636)&gt;BE$4,$K650/$I636,$K650-SUM($I655:BD655))))</f>
        <v>0</v>
      </c>
      <c r="BF655" s="165">
        <f>IF($I636="n/a",0,IF(BF$4&lt;=$C655,0,IF(SUM($C655,$I636)&gt;BF$4,$K650/$I636,$K650-SUM($I655:BE655))))</f>
        <v>0</v>
      </c>
      <c r="BG655" s="165">
        <f>IF($I636="n/a",0,IF(BG$4&lt;=$C655,0,IF(SUM($C655,$I636)&gt;BG$4,$K650/$I636,$K650-SUM($I655:BF655))))</f>
        <v>0</v>
      </c>
      <c r="BH655" s="165">
        <f>IF($I636="n/a",0,IF(BH$4&lt;=$C655,0,IF(SUM($C655,$I636)&gt;BH$4,$K650/$I636,$K650-SUM($I655:BG655))))</f>
        <v>0</v>
      </c>
      <c r="BI655" s="165">
        <f>IF($I636="n/a",0,IF(BI$4&lt;=$C655,0,IF(SUM($C655,$I636)&gt;BI$4,$K650/$I636,$K650-SUM($I655:BH655))))</f>
        <v>0</v>
      </c>
      <c r="BJ655" s="165">
        <f>IF($I636="n/a",0,IF(BJ$4&lt;=$C655,0,IF(SUM($C655,$I636)&gt;BJ$4,$K650/$I636,$K650-SUM($I655:BI655))))</f>
        <v>0</v>
      </c>
      <c r="BK655" s="165">
        <f>IF($I636="n/a",0,IF(BK$4&lt;=$C655,0,IF(SUM($C655,$I636)&gt;BK$4,$K650/$I636,$K650-SUM($I655:BJ655))))</f>
        <v>0</v>
      </c>
      <c r="BL655" s="165">
        <f>IF($I636="n/a",0,IF(BL$4&lt;=$C655,0,IF(SUM($C655,$I636)&gt;BL$4,$K650/$I636,$K650-SUM($I655:BK655))))</f>
        <v>0</v>
      </c>
      <c r="BM655" s="165">
        <f>IF($I636="n/a",0,IF(BM$4&lt;=$C655,0,IF(SUM($C655,$I636)&gt;BM$4,$K650/$I636,$K650-SUM($I655:BL655))))</f>
        <v>0</v>
      </c>
      <c r="BN655" s="165">
        <f>IF($I636="n/a",0,IF(BN$4&lt;=$C655,0,IF(SUM($C655,$I636)&gt;BN$4,$K650/$I636,$K650-SUM($I655:BM655))))</f>
        <v>0</v>
      </c>
      <c r="BO655" s="165">
        <f>IF($I636="n/a",0,IF(BO$4&lt;=$C655,0,IF(SUM($C655,$I636)&gt;BO$4,$K650/$I636,$K650-SUM($I655:BN655))))</f>
        <v>0</v>
      </c>
      <c r="BP655" s="165">
        <f>IF($I636="n/a",0,IF(BP$4&lt;=$C655,0,IF(SUM($C655,$I636)&gt;BP$4,$K650/$I636,$K650-SUM($I655:BO655))))</f>
        <v>0</v>
      </c>
      <c r="BQ655" s="165">
        <f>IF($I636="n/a",0,IF(BQ$4&lt;=$C655,0,IF(SUM($C655,$I636)&gt;BQ$4,$K650/$I636,$K650-SUM($I655:BP655))))</f>
        <v>0</v>
      </c>
      <c r="BR655" s="165">
        <f>IF($I636="n/a",0,IF(BR$4&lt;=$C655,0,IF(SUM($C655,$I636)&gt;BR$4,$K650/$I636,$K650-SUM($I655:BQ655))))</f>
        <v>0</v>
      </c>
      <c r="BS655" s="165">
        <f>IF($I636="n/a",0,IF(BS$4&lt;=$C655,0,IF(SUM($C655,$I636)&gt;BS$4,$K650/$I636,$K650-SUM($I655:BR655))))</f>
        <v>0</v>
      </c>
      <c r="BT655" s="165">
        <f>IF($I636="n/a",0,IF(BT$4&lt;=$C655,0,IF(SUM($C655,$I636)&gt;BT$4,$K650/$I636,$K650-SUM($I655:BS655))))</f>
        <v>0</v>
      </c>
      <c r="BU655" s="165">
        <f>IF($I636="n/a",0,IF(BU$4&lt;=$C655,0,IF(SUM($C655,$I636)&gt;BU$4,$K650/$I636,$K650-SUM($I655:BT655))))</f>
        <v>0</v>
      </c>
      <c r="BV655" s="165">
        <f>IF($I636="n/a",0,IF(BV$4&lt;=$C655,0,IF(SUM($C655,$I636)&gt;BV$4,$K650/$I636,$K650-SUM($I655:BU655))))</f>
        <v>0</v>
      </c>
      <c r="BW655" s="165">
        <f>IF($I636="n/a",0,IF(BW$4&lt;=$C655,0,IF(SUM($C655,$I636)&gt;BW$4,$K650/$I636,$K650-SUM($I655:BV655))))</f>
        <v>0</v>
      </c>
      <c r="BX655" s="165">
        <f>IF($I636="n/a",0,IF(BX$4&lt;=$C655,0,IF(SUM($C655,$I636)&gt;BX$4,$K650/$I636,$K650-SUM($I655:BW655))))</f>
        <v>0</v>
      </c>
      <c r="BY655" s="165">
        <f>IF($I636="n/a",0,IF(BY$4&lt;=$C655,0,IF(SUM($C655,$I636)&gt;BY$4,$K650/$I636,$K650-SUM($I655:BX655))))</f>
        <v>0</v>
      </c>
      <c r="BZ655" s="165">
        <f>IF($I636="n/a",0,IF(BZ$4&lt;=$C655,0,IF(SUM($C655,$I636)&gt;BZ$4,$K650/$I636,$K650-SUM($I655:BY655))))</f>
        <v>0</v>
      </c>
      <c r="CA655" s="165">
        <f>IF($I636="n/a",0,IF(CA$4&lt;=$C655,0,IF(SUM($C655,$I636)&gt;CA$4,$K650/$I636,$K650-SUM($I655:BZ655))))</f>
        <v>0</v>
      </c>
      <c r="CB655" s="165">
        <f>IF($I636="n/a",0,IF(CB$4&lt;=$C655,0,IF(SUM($C655,$I636)&gt;CB$4,$K650/$I636,$K650-SUM($I655:CA655))))</f>
        <v>0</v>
      </c>
      <c r="CC655" s="165">
        <f>IF($I636="n/a",0,IF(CC$4&lt;=$C655,0,IF(SUM($C655,$I636)&gt;CC$4,$K650/$I636,$K650-SUM($I655:CB655))))</f>
        <v>0</v>
      </c>
      <c r="CD655" s="165">
        <f>IF($I636="n/a",0,IF(CD$4&lt;=$C655,0,IF(SUM($C655,$I636)&gt;CD$4,$K650/$I636,$K650-SUM($I655:CC655))))</f>
        <v>0</v>
      </c>
      <c r="CE655" s="165">
        <f>IF($I636="n/a",0,IF(CE$4&lt;=$C655,0,IF(SUM($C655,$I636)&gt;CE$4,$K650/$I636,$K650-SUM($I655:CD655))))</f>
        <v>0</v>
      </c>
      <c r="CF655" s="165">
        <f>IF($I636="n/a",0,IF(CF$4&lt;=$C655,0,IF(SUM($C655,$I636)&gt;CF$4,$K650/$I636,$K650-SUM($I655:CE655))))</f>
        <v>0</v>
      </c>
    </row>
    <row r="656" spans="1:2018" s="153" customFormat="1" ht="12.75" customHeight="1">
      <c r="A656"/>
      <c r="C656" s="197">
        <v>2018</v>
      </c>
      <c r="D656" s="214" t="s">
        <v>47</v>
      </c>
      <c r="E656" s="21" t="s">
        <v>185</v>
      </c>
      <c r="I656" s="31"/>
      <c r="J656" s="167">
        <f>IF($I636="n/a",0,IF(J$4&lt;=$C656,0,IF(SUM($C656,$I636)&gt;J$4,$L650/$I636,$L650-SUM($I656:I656))))</f>
        <v>0</v>
      </c>
      <c r="K656" s="167">
        <f>IF($I636="n/a",0,IF(K$4&lt;=$C656,0,IF(SUM($C656,$I636)&gt;K$4,$L650/$I636,$L650-SUM($I656:J656))))</f>
        <v>0</v>
      </c>
      <c r="L656" s="167">
        <f>IF($I636="n/a",0,IF(L$4&lt;=$C656,0,IF(SUM($C656,$I636)&gt;L$4,$L650/$I636,$L650-SUM($I656:K656))))</f>
        <v>0</v>
      </c>
      <c r="M656" s="167">
        <f>IF($I636="n/a",0,IF(M$4&lt;=$C656,0,IF(SUM($C656,$I636)&gt;M$4,$L650/$I636,$L650-SUM($I656:L656))))</f>
        <v>9.4121174905218707E-2</v>
      </c>
      <c r="N656" s="167">
        <f>IF($I636="n/a",0,IF(N$4&lt;=$C656,0,IF(SUM($C656,$I636)&gt;N$4,$L650/$I636,$L650-SUM($I656:M656))))</f>
        <v>9.4121174905218707E-2</v>
      </c>
      <c r="O656" s="167">
        <f>IF($I636="n/a",0,IF(O$4&lt;=$C656,0,IF(SUM($C656,$I636)&gt;O$4,$L650/$I636,$L650-SUM($I656:N656))))</f>
        <v>9.4121174905218707E-2</v>
      </c>
      <c r="P656" s="167">
        <f>IF($I636="n/a",0,IF(P$4&lt;=$C656,0,IF(SUM($C656,$I636)&gt;P$4,$L650/$I636,$L650-SUM($I656:O656))))</f>
        <v>9.4121174905218707E-2</v>
      </c>
      <c r="Q656" s="167">
        <f>IF($I636="n/a",0,IF(Q$4&lt;=$C656,0,IF(SUM($C656,$I636)&gt;Q$4,$L650/$I636,$L650-SUM($I656:P656))))</f>
        <v>9.4121174905218707E-2</v>
      </c>
      <c r="R656" s="167">
        <f>IF($I636="n/a",0,IF(R$4&lt;=$C656,0,IF(SUM($C656,$I636)&gt;R$4,$L650/$I636,$L650-SUM($I656:Q656))))</f>
        <v>9.4121174905218707E-2</v>
      </c>
      <c r="S656" s="167">
        <f>IF($I636="n/a",0,IF(S$4&lt;=$C656,0,IF(SUM($C656,$I636)&gt;S$4,$L650/$I636,$L650-SUM($I656:R656))))</f>
        <v>9.4121174905218707E-2</v>
      </c>
      <c r="T656" s="167">
        <f>IF($I636="n/a",0,IF(T$4&lt;=$C656,0,IF(SUM($C656,$I636)&gt;T$4,$L650/$I636,$L650-SUM($I656:S656))))</f>
        <v>9.4121174905218707E-2</v>
      </c>
      <c r="U656" s="167">
        <f>IF($I636="n/a",0,IF(U$4&lt;=$C656,0,IF(SUM($C656,$I636)&gt;U$4,$L650/$I636,$L650-SUM($I656:T656))))</f>
        <v>9.4121174905218707E-2</v>
      </c>
      <c r="V656" s="167">
        <f>IF($I636="n/a",0,IF(V$4&lt;=$C656,0,IF(SUM($C656,$I636)&gt;V$4,$L650/$I636,$L650-SUM($I656:U656))))</f>
        <v>9.4121174905218707E-2</v>
      </c>
      <c r="W656" s="167">
        <f>IF($I636="n/a",0,IF(W$4&lt;=$C656,0,IF(SUM($C656,$I636)&gt;W$4,$L650/$I636,$L650-SUM($I656:V656))))</f>
        <v>9.4121174905218707E-2</v>
      </c>
      <c r="X656" s="167">
        <f>IF($I636="n/a",0,IF(X$4&lt;=$C656,0,IF(SUM($C656,$I636)&gt;X$4,$L650/$I636,$L650-SUM($I656:W656))))</f>
        <v>9.4121174905218707E-2</v>
      </c>
      <c r="Y656" s="167">
        <f>IF($I636="n/a",0,IF(Y$4&lt;=$C656,0,IF(SUM($C656,$I636)&gt;Y$4,$L650/$I636,$L650-SUM($I656:X656))))</f>
        <v>9.4121174905218707E-2</v>
      </c>
      <c r="Z656" s="167">
        <f>IF($I636="n/a",0,IF(Z$4&lt;=$C656,0,IF(SUM($C656,$I636)&gt;Z$4,$L650/$I636,$L650-SUM($I656:Y656))))</f>
        <v>9.4121174905218707E-2</v>
      </c>
      <c r="AA656" s="167">
        <f>IF($I636="n/a",0,IF(AA$4&lt;=$C656,0,IF(SUM($C656,$I636)&gt;AA$4,$L650/$I636,$L650-SUM($I656:Z656))))</f>
        <v>9.4121174905218707E-2</v>
      </c>
      <c r="AB656" s="167">
        <f>IF($I636="n/a",0,IF(AB$4&lt;=$C656,0,IF(SUM($C656,$I636)&gt;AB$4,$L650/$I636,$L650-SUM($I656:AA656))))</f>
        <v>9.4121174905218707E-2</v>
      </c>
      <c r="AC656" s="167">
        <f>IF($I636="n/a",0,IF(AC$4&lt;=$C656,0,IF(SUM($C656,$I636)&gt;AC$4,$L650/$I636,$L650-SUM($I656:AB656))))</f>
        <v>9.4121174905218707E-2</v>
      </c>
      <c r="AD656" s="167">
        <f>IF($I636="n/a",0,IF(AD$4&lt;=$C656,0,IF(SUM($C656,$I636)&gt;AD$4,$L650/$I636,$L650-SUM($I656:AC656))))</f>
        <v>9.4121174905218707E-2</v>
      </c>
      <c r="AE656" s="167">
        <f>IF($I636="n/a",0,IF(AE$4&lt;=$C656,0,IF(SUM($C656,$I636)&gt;AE$4,$L650/$I636,$L650-SUM($I656:AD656))))</f>
        <v>9.4121174905218707E-2</v>
      </c>
      <c r="AF656" s="167">
        <f>IF($I636="n/a",0,IF(AF$4&lt;=$C656,0,IF(SUM($C656,$I636)&gt;AF$4,$L650/$I636,$L650-SUM($I656:AE656))))</f>
        <v>9.4121174905218707E-2</v>
      </c>
      <c r="AG656" s="167">
        <f>IF($I636="n/a",0,IF(AG$4&lt;=$C656,0,IF(SUM($C656,$I636)&gt;AG$4,$L650/$I636,$L650-SUM($I656:AF656))))</f>
        <v>9.4121174905218707E-2</v>
      </c>
      <c r="AH656" s="167">
        <f>IF($I636="n/a",0,IF(AH$4&lt;=$C656,0,IF(SUM($C656,$I636)&gt;AH$4,$L650/$I636,$L650-SUM($I656:AG656))))</f>
        <v>9.4121174905218707E-2</v>
      </c>
      <c r="AI656" s="167">
        <f>IF($I636="n/a",0,IF(AI$4&lt;=$C656,0,IF(SUM($C656,$I636)&gt;AI$4,$L650/$I636,$L650-SUM($I656:AH656))))</f>
        <v>9.4121174905218707E-2</v>
      </c>
      <c r="AJ656" s="167">
        <f>IF($I636="n/a",0,IF(AJ$4&lt;=$C656,0,IF(SUM($C656,$I636)&gt;AJ$4,$L650/$I636,$L650-SUM($I656:AI656))))</f>
        <v>9.4121174905218707E-2</v>
      </c>
      <c r="AK656" s="167">
        <f>IF($I636="n/a",0,IF(AK$4&lt;=$C656,0,IF(SUM($C656,$I636)&gt;AK$4,$L650/$I636,$L650-SUM($I656:AJ656))))</f>
        <v>9.412117490521954E-2</v>
      </c>
      <c r="AL656" s="167">
        <f>IF($I636="n/a",0,IF(AL$4&lt;=$C656,0,IF(SUM($C656,$I636)&gt;AL$4,$L650/$I636,$L650-SUM($I656:AK656))))</f>
        <v>0</v>
      </c>
      <c r="AM656" s="167">
        <f>IF($I636="n/a",0,IF(AM$4&lt;=$C656,0,IF(SUM($C656,$I636)&gt;AM$4,$L650/$I636,$L650-SUM($I656:AL656))))</f>
        <v>0</v>
      </c>
      <c r="AN656" s="167">
        <f>IF($I636="n/a",0,IF(AN$4&lt;=$C656,0,IF(SUM($C656,$I636)&gt;AN$4,$L650/$I636,$L650-SUM($I656:AM656))))</f>
        <v>0</v>
      </c>
      <c r="AO656" s="167">
        <f>IF($I636="n/a",0,IF(AO$4&lt;=$C656,0,IF(SUM($C656,$I636)&gt;AO$4,$L650/$I636,$L650-SUM($I656:AN656))))</f>
        <v>0</v>
      </c>
      <c r="AP656" s="167">
        <f>IF($I636="n/a",0,IF(AP$4&lt;=$C656,0,IF(SUM($C656,$I636)&gt;AP$4,$L650/$I636,$L650-SUM($I656:AO656))))</f>
        <v>0</v>
      </c>
      <c r="AQ656" s="167">
        <f>IF($I636="n/a",0,IF(AQ$4&lt;=$C656,0,IF(SUM($C656,$I636)&gt;AQ$4,$L650/$I636,$L650-SUM($I656:AP656))))</f>
        <v>0</v>
      </c>
      <c r="AR656" s="167">
        <f>IF($I636="n/a",0,IF(AR$4&lt;=$C656,0,IF(SUM($C656,$I636)&gt;AR$4,$L650/$I636,$L650-SUM($I656:AQ656))))</f>
        <v>0</v>
      </c>
      <c r="AS656" s="167">
        <f>IF($I636="n/a",0,IF(AS$4&lt;=$C656,0,IF(SUM($C656,$I636)&gt;AS$4,$L650/$I636,$L650-SUM($I656:AR656))))</f>
        <v>0</v>
      </c>
      <c r="AT656" s="167">
        <f>IF($I636="n/a",0,IF(AT$4&lt;=$C656,0,IF(SUM($C656,$I636)&gt;AT$4,$L650/$I636,$L650-SUM($I656:AS656))))</f>
        <v>0</v>
      </c>
      <c r="AU656" s="167">
        <f>IF($I636="n/a",0,IF(AU$4&lt;=$C656,0,IF(SUM($C656,$I636)&gt;AU$4,$L650/$I636,$L650-SUM($I656:AT656))))</f>
        <v>0</v>
      </c>
      <c r="AV656" s="167">
        <f>IF($I636="n/a",0,IF(AV$4&lt;=$C656,0,IF(SUM($C656,$I636)&gt;AV$4,$L650/$I636,$L650-SUM($I656:AU656))))</f>
        <v>0</v>
      </c>
      <c r="AW656" s="167">
        <f>IF($I636="n/a",0,IF(AW$4&lt;=$C656,0,IF(SUM($C656,$I636)&gt;AW$4,$L650/$I636,$L650-SUM($I656:AV656))))</f>
        <v>0</v>
      </c>
      <c r="AX656" s="167">
        <f>IF($I636="n/a",0,IF(AX$4&lt;=$C656,0,IF(SUM($C656,$I636)&gt;AX$4,$L650/$I636,$L650-SUM($I656:AW656))))</f>
        <v>0</v>
      </c>
      <c r="AY656" s="167">
        <f>IF($I636="n/a",0,IF(AY$4&lt;=$C656,0,IF(SUM($C656,$I636)&gt;AY$4,$L650/$I636,$L650-SUM($I656:AX656))))</f>
        <v>0</v>
      </c>
      <c r="AZ656" s="167">
        <f>IF($I636="n/a",0,IF(AZ$4&lt;=$C656,0,IF(SUM($C656,$I636)&gt;AZ$4,$L650/$I636,$L650-SUM($I656:AY656))))</f>
        <v>0</v>
      </c>
      <c r="BA656" s="167">
        <f>IF($I636="n/a",0,IF(BA$4&lt;=$C656,0,IF(SUM($C656,$I636)&gt;BA$4,$L650/$I636,$L650-SUM($I656:AZ656))))</f>
        <v>0</v>
      </c>
      <c r="BB656" s="167">
        <f>IF($I636="n/a",0,IF(BB$4&lt;=$C656,0,IF(SUM($C656,$I636)&gt;BB$4,$L650/$I636,$L650-SUM($I656:BA656))))</f>
        <v>0</v>
      </c>
      <c r="BC656" s="167">
        <f>IF($I636="n/a",0,IF(BC$4&lt;=$C656,0,IF(SUM($C656,$I636)&gt;BC$4,$L650/$I636,$L650-SUM($I656:BB656))))</f>
        <v>0</v>
      </c>
      <c r="BD656" s="167">
        <f>IF($I636="n/a",0,IF(BD$4&lt;=$C656,0,IF(SUM($C656,$I636)&gt;BD$4,$L650/$I636,$L650-SUM($I656:BC656))))</f>
        <v>0</v>
      </c>
      <c r="BE656" s="167">
        <f>IF($I636="n/a",0,IF(BE$4&lt;=$C656,0,IF(SUM($C656,$I636)&gt;BE$4,$L650/$I636,$L650-SUM($I656:BD656))))</f>
        <v>0</v>
      </c>
      <c r="BF656" s="167">
        <f>IF($I636="n/a",0,IF(BF$4&lt;=$C656,0,IF(SUM($C656,$I636)&gt;BF$4,$L650/$I636,$L650-SUM($I656:BE656))))</f>
        <v>0</v>
      </c>
      <c r="BG656" s="167">
        <f>IF($I636="n/a",0,IF(BG$4&lt;=$C656,0,IF(SUM($C656,$I636)&gt;BG$4,$L650/$I636,$L650-SUM($I656:BF656))))</f>
        <v>0</v>
      </c>
      <c r="BH656" s="167">
        <f>IF($I636="n/a",0,IF(BH$4&lt;=$C656,0,IF(SUM($C656,$I636)&gt;BH$4,$L650/$I636,$L650-SUM($I656:BG656))))</f>
        <v>0</v>
      </c>
      <c r="BI656" s="167">
        <f>IF($I636="n/a",0,IF(BI$4&lt;=$C656,0,IF(SUM($C656,$I636)&gt;BI$4,$L650/$I636,$L650-SUM($I656:BH656))))</f>
        <v>0</v>
      </c>
      <c r="BJ656" s="167">
        <f>IF($I636="n/a",0,IF(BJ$4&lt;=$C656,0,IF(SUM($C656,$I636)&gt;BJ$4,$L650/$I636,$L650-SUM($I656:BI656))))</f>
        <v>0</v>
      </c>
      <c r="BK656" s="167">
        <f>IF($I636="n/a",0,IF(BK$4&lt;=$C656,0,IF(SUM($C656,$I636)&gt;BK$4,$L650/$I636,$L650-SUM($I656:BJ656))))</f>
        <v>0</v>
      </c>
      <c r="BL656" s="167">
        <f>IF($I636="n/a",0,IF(BL$4&lt;=$C656,0,IF(SUM($C656,$I636)&gt;BL$4,$L650/$I636,$L650-SUM($I656:BK656))))</f>
        <v>0</v>
      </c>
      <c r="BM656" s="167">
        <f>IF($I636="n/a",0,IF(BM$4&lt;=$C656,0,IF(SUM($C656,$I636)&gt;BM$4,$L650/$I636,$L650-SUM($I656:BL656))))</f>
        <v>0</v>
      </c>
      <c r="BN656" s="167">
        <f>IF($I636="n/a",0,IF(BN$4&lt;=$C656,0,IF(SUM($C656,$I636)&gt;BN$4,$L650/$I636,$L650-SUM($I656:BM656))))</f>
        <v>0</v>
      </c>
      <c r="BO656" s="167">
        <f>IF($I636="n/a",0,IF(BO$4&lt;=$C656,0,IF(SUM($C656,$I636)&gt;BO$4,$L650/$I636,$L650-SUM($I656:BN656))))</f>
        <v>0</v>
      </c>
      <c r="BP656" s="167">
        <f>IF($I636="n/a",0,IF(BP$4&lt;=$C656,0,IF(SUM($C656,$I636)&gt;BP$4,$L650/$I636,$L650-SUM($I656:BO656))))</f>
        <v>0</v>
      </c>
      <c r="BQ656" s="167">
        <f>IF($I636="n/a",0,IF(BQ$4&lt;=$C656,0,IF(SUM($C656,$I636)&gt;BQ$4,$L650/$I636,$L650-SUM($I656:BP656))))</f>
        <v>0</v>
      </c>
      <c r="BR656" s="167">
        <f>IF($I636="n/a",0,IF(BR$4&lt;=$C656,0,IF(SUM($C656,$I636)&gt;BR$4,$L650/$I636,$L650-SUM($I656:BQ656))))</f>
        <v>0</v>
      </c>
      <c r="BS656" s="167">
        <f>IF($I636="n/a",0,IF(BS$4&lt;=$C656,0,IF(SUM($C656,$I636)&gt;BS$4,$L650/$I636,$L650-SUM($I656:BR656))))</f>
        <v>0</v>
      </c>
      <c r="BT656" s="167">
        <f>IF($I636="n/a",0,IF(BT$4&lt;=$C656,0,IF(SUM($C656,$I636)&gt;BT$4,$L650/$I636,$L650-SUM($I656:BS656))))</f>
        <v>0</v>
      </c>
      <c r="BU656" s="167">
        <f>IF($I636="n/a",0,IF(BU$4&lt;=$C656,0,IF(SUM($C656,$I636)&gt;BU$4,$L650/$I636,$L650-SUM($I656:BT656))))</f>
        <v>0</v>
      </c>
      <c r="BV656" s="167">
        <f>IF($I636="n/a",0,IF(BV$4&lt;=$C656,0,IF(SUM($C656,$I636)&gt;BV$4,$L650/$I636,$L650-SUM($I656:BU656))))</f>
        <v>0</v>
      </c>
      <c r="BW656" s="167">
        <f>IF($I636="n/a",0,IF(BW$4&lt;=$C656,0,IF(SUM($C656,$I636)&gt;BW$4,$L650/$I636,$L650-SUM($I656:BV656))))</f>
        <v>0</v>
      </c>
      <c r="BX656" s="167">
        <f>IF($I636="n/a",0,IF(BX$4&lt;=$C656,0,IF(SUM($C656,$I636)&gt;BX$4,$L650/$I636,$L650-SUM($I656:BW656))))</f>
        <v>0</v>
      </c>
      <c r="BY656" s="167">
        <f>IF($I636="n/a",0,IF(BY$4&lt;=$C656,0,IF(SUM($C656,$I636)&gt;BY$4,$L650/$I636,$L650-SUM($I656:BX656))))</f>
        <v>0</v>
      </c>
      <c r="BZ656" s="167">
        <f>IF($I636="n/a",0,IF(BZ$4&lt;=$C656,0,IF(SUM($C656,$I636)&gt;BZ$4,$L650/$I636,$L650-SUM($I656:BY656))))</f>
        <v>0</v>
      </c>
      <c r="CA656" s="167">
        <f>IF($I636="n/a",0,IF(CA$4&lt;=$C656,0,IF(SUM($C656,$I636)&gt;CA$4,$L650/$I636,$L650-SUM($I656:BZ656))))</f>
        <v>0</v>
      </c>
      <c r="CB656" s="167">
        <f>IF($I636="n/a",0,IF(CB$4&lt;=$C656,0,IF(SUM($C656,$I636)&gt;CB$4,$L650/$I636,$L650-SUM($I656:CA656))))</f>
        <v>0</v>
      </c>
      <c r="CC656" s="167">
        <f>IF($I636="n/a",0,IF(CC$4&lt;=$C656,0,IF(SUM($C656,$I636)&gt;CC$4,$L650/$I636,$L650-SUM($I656:CB656))))</f>
        <v>0</v>
      </c>
      <c r="CD656" s="167">
        <f>IF($I636="n/a",0,IF(CD$4&lt;=$C656,0,IF(SUM($C656,$I636)&gt;CD$4,$L650/$I636,$L650-SUM($I656:CC656))))</f>
        <v>0</v>
      </c>
      <c r="CE656" s="167">
        <f>IF($I636="n/a",0,IF(CE$4&lt;=$C656,0,IF(SUM($C656,$I636)&gt;CE$4,$L650/$I636,$L650-SUM($I656:CD656))))</f>
        <v>0</v>
      </c>
      <c r="CF656" s="167">
        <f>IF($I636="n/a",0,IF(CF$4&lt;=$C656,0,IF(SUM($C656,$I636)&gt;CF$4,$L650/$I636,$L650-SUM($I656:CE656))))</f>
        <v>0</v>
      </c>
    </row>
    <row r="657" spans="1:84" s="153" customFormat="1" ht="12.75" customHeight="1">
      <c r="A657"/>
      <c r="C657" s="197">
        <v>2019</v>
      </c>
      <c r="D657" s="214" t="s">
        <v>48</v>
      </c>
      <c r="E657" s="21" t="s">
        <v>185</v>
      </c>
      <c r="I657" s="31"/>
      <c r="J657" s="166">
        <f>IF($I636="n/a",0,IF(J$4&lt;=$C657,0,IF(SUM($C657,$I636)&gt;J$4,$M650/$I636,$M650-SUM($I657:I657))))</f>
        <v>0</v>
      </c>
      <c r="K657" s="166">
        <f>IF($I636="n/a",0,IF(K$4&lt;=$C657,0,IF(SUM($C657,$I636)&gt;K$4,$M650/$I636,$M650-SUM($I657:J657))))</f>
        <v>0</v>
      </c>
      <c r="L657" s="166">
        <f>IF($I636="n/a",0,IF(L$4&lt;=$C657,0,IF(SUM($C657,$I636)&gt;L$4,$M650/$I636,$M650-SUM($I657:K657))))</f>
        <v>0</v>
      </c>
      <c r="M657" s="166">
        <f>IF($I636="n/a",0,IF(M$4&lt;=$C657,0,IF(SUM($C657,$I636)&gt;M$4,$M650/$I636,$M650-SUM($I657:L657))))</f>
        <v>0</v>
      </c>
      <c r="N657" s="166">
        <f>IF($I636="n/a",0,IF(N$4&lt;=$C657,0,IF(SUM($C657,$I636)&gt;N$4,$M650/$I636,$M650-SUM($I657:M657))))</f>
        <v>2.8490319134639383E-2</v>
      </c>
      <c r="O657" s="166">
        <f>IF($I636="n/a",0,IF(O$4&lt;=$C657,0,IF(SUM($C657,$I636)&gt;O$4,$M650/$I636,$M650-SUM($I657:N657))))</f>
        <v>2.8490319134639383E-2</v>
      </c>
      <c r="P657" s="166">
        <f>IF($I636="n/a",0,IF(P$4&lt;=$C657,0,IF(SUM($C657,$I636)&gt;P$4,$M650/$I636,$M650-SUM($I657:O657))))</f>
        <v>2.8490319134639383E-2</v>
      </c>
      <c r="Q657" s="166">
        <f>IF($I636="n/a",0,IF(Q$4&lt;=$C657,0,IF(SUM($C657,$I636)&gt;Q$4,$M650/$I636,$M650-SUM($I657:P657))))</f>
        <v>2.8490319134639383E-2</v>
      </c>
      <c r="R657" s="166">
        <f>IF($I636="n/a",0,IF(R$4&lt;=$C657,0,IF(SUM($C657,$I636)&gt;R$4,$M650/$I636,$M650-SUM($I657:Q657))))</f>
        <v>2.8490319134639383E-2</v>
      </c>
      <c r="S657" s="166">
        <f>IF($I636="n/a",0,IF(S$4&lt;=$C657,0,IF(SUM($C657,$I636)&gt;S$4,$M650/$I636,$M650-SUM($I657:R657))))</f>
        <v>2.8490319134639383E-2</v>
      </c>
      <c r="T657" s="166">
        <f>IF($I636="n/a",0,IF(T$4&lt;=$C657,0,IF(SUM($C657,$I636)&gt;T$4,$M650/$I636,$M650-SUM($I657:S657))))</f>
        <v>2.8490319134639383E-2</v>
      </c>
      <c r="U657" s="166">
        <f>IF($I636="n/a",0,IF(U$4&lt;=$C657,0,IF(SUM($C657,$I636)&gt;U$4,$M650/$I636,$M650-SUM($I657:T657))))</f>
        <v>2.8490319134639383E-2</v>
      </c>
      <c r="V657" s="166">
        <f>IF($I636="n/a",0,IF(V$4&lt;=$C657,0,IF(SUM($C657,$I636)&gt;V$4,$M650/$I636,$M650-SUM($I657:U657))))</f>
        <v>2.8490319134639383E-2</v>
      </c>
      <c r="W657" s="166">
        <f>IF($I636="n/a",0,IF(W$4&lt;=$C657,0,IF(SUM($C657,$I636)&gt;W$4,$M650/$I636,$M650-SUM($I657:V657))))</f>
        <v>2.8490319134639383E-2</v>
      </c>
      <c r="X657" s="166">
        <f>IF($I636="n/a",0,IF(X$4&lt;=$C657,0,IF(SUM($C657,$I636)&gt;X$4,$M650/$I636,$M650-SUM($I657:W657))))</f>
        <v>2.8490319134639383E-2</v>
      </c>
      <c r="Y657" s="166">
        <f>IF($I636="n/a",0,IF(Y$4&lt;=$C657,0,IF(SUM($C657,$I636)&gt;Y$4,$M650/$I636,$M650-SUM($I657:X657))))</f>
        <v>2.8490319134639383E-2</v>
      </c>
      <c r="Z657" s="166">
        <f>IF($I636="n/a",0,IF(Z$4&lt;=$C657,0,IF(SUM($C657,$I636)&gt;Z$4,$M650/$I636,$M650-SUM($I657:Y657))))</f>
        <v>2.8490319134639383E-2</v>
      </c>
      <c r="AA657" s="166">
        <f>IF($I636="n/a",0,IF(AA$4&lt;=$C657,0,IF(SUM($C657,$I636)&gt;AA$4,$M650/$I636,$M650-SUM($I657:Z657))))</f>
        <v>2.8490319134639383E-2</v>
      </c>
      <c r="AB657" s="166">
        <f>IF($I636="n/a",0,IF(AB$4&lt;=$C657,0,IF(SUM($C657,$I636)&gt;AB$4,$M650/$I636,$M650-SUM($I657:AA657))))</f>
        <v>2.8490319134639383E-2</v>
      </c>
      <c r="AC657" s="166">
        <f>IF($I636="n/a",0,IF(AC$4&lt;=$C657,0,IF(SUM($C657,$I636)&gt;AC$4,$M650/$I636,$M650-SUM($I657:AB657))))</f>
        <v>2.8490319134639383E-2</v>
      </c>
      <c r="AD657" s="166">
        <f>IF($I636="n/a",0,IF(AD$4&lt;=$C657,0,IF(SUM($C657,$I636)&gt;AD$4,$M650/$I636,$M650-SUM($I657:AC657))))</f>
        <v>2.8490319134639383E-2</v>
      </c>
      <c r="AE657" s="166">
        <f>IF($I636="n/a",0,IF(AE$4&lt;=$C657,0,IF(SUM($C657,$I636)&gt;AE$4,$M650/$I636,$M650-SUM($I657:AD657))))</f>
        <v>2.8490319134639383E-2</v>
      </c>
      <c r="AF657" s="166">
        <f>IF($I636="n/a",0,IF(AF$4&lt;=$C657,0,IF(SUM($C657,$I636)&gt;AF$4,$M650/$I636,$M650-SUM($I657:AE657))))</f>
        <v>2.8490319134639383E-2</v>
      </c>
      <c r="AG657" s="166">
        <f>IF($I636="n/a",0,IF(AG$4&lt;=$C657,0,IF(SUM($C657,$I636)&gt;AG$4,$M650/$I636,$M650-SUM($I657:AF657))))</f>
        <v>2.8490319134639383E-2</v>
      </c>
      <c r="AH657" s="166">
        <f>IF($I636="n/a",0,IF(AH$4&lt;=$C657,0,IF(SUM($C657,$I636)&gt;AH$4,$M650/$I636,$M650-SUM($I657:AG657))))</f>
        <v>2.8490319134639383E-2</v>
      </c>
      <c r="AI657" s="166">
        <f>IF($I636="n/a",0,IF(AI$4&lt;=$C657,0,IF(SUM($C657,$I636)&gt;AI$4,$M650/$I636,$M650-SUM($I657:AH657))))</f>
        <v>2.8490319134639383E-2</v>
      </c>
      <c r="AJ657" s="166">
        <f>IF($I636="n/a",0,IF(AJ$4&lt;=$C657,0,IF(SUM($C657,$I636)&gt;AJ$4,$M650/$I636,$M650-SUM($I657:AI657))))</f>
        <v>2.8490319134639383E-2</v>
      </c>
      <c r="AK657" s="166">
        <f>IF($I636="n/a",0,IF(AK$4&lt;=$C657,0,IF(SUM($C657,$I636)&gt;AK$4,$M650/$I636,$M650-SUM($I657:AJ657))))</f>
        <v>2.8490319134639383E-2</v>
      </c>
      <c r="AL657" s="166">
        <f>IF($I636="n/a",0,IF(AL$4&lt;=$C657,0,IF(SUM($C657,$I636)&gt;AL$4,$M650/$I636,$M650-SUM($I657:AK657))))</f>
        <v>2.8490319134639175E-2</v>
      </c>
      <c r="AM657" s="166">
        <f>IF($I636="n/a",0,IF(AM$4&lt;=$C657,0,IF(SUM($C657,$I636)&gt;AM$4,$M650/$I636,$M650-SUM($I657:AL657))))</f>
        <v>0</v>
      </c>
      <c r="AN657" s="166">
        <f>IF($I636="n/a",0,IF(AN$4&lt;=$C657,0,IF(SUM($C657,$I636)&gt;AN$4,$M650/$I636,$M650-SUM($I657:AM657))))</f>
        <v>0</v>
      </c>
      <c r="AO657" s="166">
        <f>IF($I636="n/a",0,IF(AO$4&lt;=$C657,0,IF(SUM($C657,$I636)&gt;AO$4,$M650/$I636,$M650-SUM($I657:AN657))))</f>
        <v>0</v>
      </c>
      <c r="AP657" s="166">
        <f>IF($I636="n/a",0,IF(AP$4&lt;=$C657,0,IF(SUM($C657,$I636)&gt;AP$4,$M650/$I636,$M650-SUM($I657:AO657))))</f>
        <v>0</v>
      </c>
      <c r="AQ657" s="166">
        <f>IF($I636="n/a",0,IF(AQ$4&lt;=$C657,0,IF(SUM($C657,$I636)&gt;AQ$4,$M650/$I636,$M650-SUM($I657:AP657))))</f>
        <v>0</v>
      </c>
      <c r="AR657" s="166">
        <f>IF($I636="n/a",0,IF(AR$4&lt;=$C657,0,IF(SUM($C657,$I636)&gt;AR$4,$M650/$I636,$M650-SUM($I657:AQ657))))</f>
        <v>0</v>
      </c>
      <c r="AS657" s="166">
        <f>IF($I636="n/a",0,IF(AS$4&lt;=$C657,0,IF(SUM($C657,$I636)&gt;AS$4,$M650/$I636,$M650-SUM($I657:AR657))))</f>
        <v>0</v>
      </c>
      <c r="AT657" s="166">
        <f>IF($I636="n/a",0,IF(AT$4&lt;=$C657,0,IF(SUM($C657,$I636)&gt;AT$4,$M650/$I636,$M650-SUM($I657:AS657))))</f>
        <v>0</v>
      </c>
      <c r="AU657" s="166">
        <f>IF($I636="n/a",0,IF(AU$4&lt;=$C657,0,IF(SUM($C657,$I636)&gt;AU$4,$M650/$I636,$M650-SUM($I657:AT657))))</f>
        <v>0</v>
      </c>
      <c r="AV657" s="166">
        <f>IF($I636="n/a",0,IF(AV$4&lt;=$C657,0,IF(SUM($C657,$I636)&gt;AV$4,$M650/$I636,$M650-SUM($I657:AU657))))</f>
        <v>0</v>
      </c>
      <c r="AW657" s="166">
        <f>IF($I636="n/a",0,IF(AW$4&lt;=$C657,0,IF(SUM($C657,$I636)&gt;AW$4,$M650/$I636,$M650-SUM($I657:AV657))))</f>
        <v>0</v>
      </c>
      <c r="AX657" s="166">
        <f>IF($I636="n/a",0,IF(AX$4&lt;=$C657,0,IF(SUM($C657,$I636)&gt;AX$4,$M650/$I636,$M650-SUM($I657:AW657))))</f>
        <v>0</v>
      </c>
      <c r="AY657" s="166">
        <f>IF($I636="n/a",0,IF(AY$4&lt;=$C657,0,IF(SUM($C657,$I636)&gt;AY$4,$M650/$I636,$M650-SUM($I657:AX657))))</f>
        <v>0</v>
      </c>
      <c r="AZ657" s="166">
        <f>IF($I636="n/a",0,IF(AZ$4&lt;=$C657,0,IF(SUM($C657,$I636)&gt;AZ$4,$M650/$I636,$M650-SUM($I657:AY657))))</f>
        <v>0</v>
      </c>
      <c r="BA657" s="166">
        <f>IF($I636="n/a",0,IF(BA$4&lt;=$C657,0,IF(SUM($C657,$I636)&gt;BA$4,$M650/$I636,$M650-SUM($I657:AZ657))))</f>
        <v>0</v>
      </c>
      <c r="BB657" s="166">
        <f>IF($I636="n/a",0,IF(BB$4&lt;=$C657,0,IF(SUM($C657,$I636)&gt;BB$4,$M650/$I636,$M650-SUM($I657:BA657))))</f>
        <v>0</v>
      </c>
      <c r="BC657" s="166">
        <f>IF($I636="n/a",0,IF(BC$4&lt;=$C657,0,IF(SUM($C657,$I636)&gt;BC$4,$M650/$I636,$M650-SUM($I657:BB657))))</f>
        <v>0</v>
      </c>
      <c r="BD657" s="166">
        <f>IF($I636="n/a",0,IF(BD$4&lt;=$C657,0,IF(SUM($C657,$I636)&gt;BD$4,$M650/$I636,$M650-SUM($I657:BC657))))</f>
        <v>0</v>
      </c>
      <c r="BE657" s="166">
        <f>IF($I636="n/a",0,IF(BE$4&lt;=$C657,0,IF(SUM($C657,$I636)&gt;BE$4,$M650/$I636,$M650-SUM($I657:BD657))))</f>
        <v>0</v>
      </c>
      <c r="BF657" s="166">
        <f>IF($I636="n/a",0,IF(BF$4&lt;=$C657,0,IF(SUM($C657,$I636)&gt;BF$4,$M650/$I636,$M650-SUM($I657:BE657))))</f>
        <v>0</v>
      </c>
      <c r="BG657" s="166">
        <f>IF($I636="n/a",0,IF(BG$4&lt;=$C657,0,IF(SUM($C657,$I636)&gt;BG$4,$M650/$I636,$M650-SUM($I657:BF657))))</f>
        <v>0</v>
      </c>
      <c r="BH657" s="166">
        <f>IF($I636="n/a",0,IF(BH$4&lt;=$C657,0,IF(SUM($C657,$I636)&gt;BH$4,$M650/$I636,$M650-SUM($I657:BG657))))</f>
        <v>0</v>
      </c>
      <c r="BI657" s="166">
        <f>IF($I636="n/a",0,IF(BI$4&lt;=$C657,0,IF(SUM($C657,$I636)&gt;BI$4,$M650/$I636,$M650-SUM($I657:BH657))))</f>
        <v>0</v>
      </c>
      <c r="BJ657" s="166">
        <f>IF($I636="n/a",0,IF(BJ$4&lt;=$C657,0,IF(SUM($C657,$I636)&gt;BJ$4,$M650/$I636,$M650-SUM($I657:BI657))))</f>
        <v>0</v>
      </c>
      <c r="BK657" s="166">
        <f>IF($I636="n/a",0,IF(BK$4&lt;=$C657,0,IF(SUM($C657,$I636)&gt;BK$4,$M650/$I636,$M650-SUM($I657:BJ657))))</f>
        <v>0</v>
      </c>
      <c r="BL657" s="166">
        <f>IF($I636="n/a",0,IF(BL$4&lt;=$C657,0,IF(SUM($C657,$I636)&gt;BL$4,$M650/$I636,$M650-SUM($I657:BK657))))</f>
        <v>0</v>
      </c>
      <c r="BM657" s="166">
        <f>IF($I636="n/a",0,IF(BM$4&lt;=$C657,0,IF(SUM($C657,$I636)&gt;BM$4,$M650/$I636,$M650-SUM($I657:BL657))))</f>
        <v>0</v>
      </c>
      <c r="BN657" s="166">
        <f>IF($I636="n/a",0,IF(BN$4&lt;=$C657,0,IF(SUM($C657,$I636)&gt;BN$4,$M650/$I636,$M650-SUM($I657:BM657))))</f>
        <v>0</v>
      </c>
      <c r="BO657" s="166">
        <f>IF($I636="n/a",0,IF(BO$4&lt;=$C657,0,IF(SUM($C657,$I636)&gt;BO$4,$M650/$I636,$M650-SUM($I657:BN657))))</f>
        <v>0</v>
      </c>
      <c r="BP657" s="166">
        <f>IF($I636="n/a",0,IF(BP$4&lt;=$C657,0,IF(SUM($C657,$I636)&gt;BP$4,$M650/$I636,$M650-SUM($I657:BO657))))</f>
        <v>0</v>
      </c>
      <c r="BQ657" s="166">
        <f>IF($I636="n/a",0,IF(BQ$4&lt;=$C657,0,IF(SUM($C657,$I636)&gt;BQ$4,$M650/$I636,$M650-SUM($I657:BP657))))</f>
        <v>0</v>
      </c>
      <c r="BR657" s="166">
        <f>IF($I636="n/a",0,IF(BR$4&lt;=$C657,0,IF(SUM($C657,$I636)&gt;BR$4,$M650/$I636,$M650-SUM($I657:BQ657))))</f>
        <v>0</v>
      </c>
      <c r="BS657" s="166">
        <f>IF($I636="n/a",0,IF(BS$4&lt;=$C657,0,IF(SUM($C657,$I636)&gt;BS$4,$M650/$I636,$M650-SUM($I657:BR657))))</f>
        <v>0</v>
      </c>
      <c r="BT657" s="166">
        <f>IF($I636="n/a",0,IF(BT$4&lt;=$C657,0,IF(SUM($C657,$I636)&gt;BT$4,$M650/$I636,$M650-SUM($I657:BS657))))</f>
        <v>0</v>
      </c>
      <c r="BU657" s="166">
        <f>IF($I636="n/a",0,IF(BU$4&lt;=$C657,0,IF(SUM($C657,$I636)&gt;BU$4,$M650/$I636,$M650-SUM($I657:BT657))))</f>
        <v>0</v>
      </c>
      <c r="BV657" s="166">
        <f>IF($I636="n/a",0,IF(BV$4&lt;=$C657,0,IF(SUM($C657,$I636)&gt;BV$4,$M650/$I636,$M650-SUM($I657:BU657))))</f>
        <v>0</v>
      </c>
      <c r="BW657" s="166">
        <f>IF($I636="n/a",0,IF(BW$4&lt;=$C657,0,IF(SUM($C657,$I636)&gt;BW$4,$M650/$I636,$M650-SUM($I657:BV657))))</f>
        <v>0</v>
      </c>
      <c r="BX657" s="166">
        <f>IF($I636="n/a",0,IF(BX$4&lt;=$C657,0,IF(SUM($C657,$I636)&gt;BX$4,$M650/$I636,$M650-SUM($I657:BW657))))</f>
        <v>0</v>
      </c>
      <c r="BY657" s="166">
        <f>IF($I636="n/a",0,IF(BY$4&lt;=$C657,0,IF(SUM($C657,$I636)&gt;BY$4,$M650/$I636,$M650-SUM($I657:BX657))))</f>
        <v>0</v>
      </c>
      <c r="BZ657" s="166">
        <f>IF($I636="n/a",0,IF(BZ$4&lt;=$C657,0,IF(SUM($C657,$I636)&gt;BZ$4,$M650/$I636,$M650-SUM($I657:BY657))))</f>
        <v>0</v>
      </c>
      <c r="CA657" s="166">
        <f>IF($I636="n/a",0,IF(CA$4&lt;=$C657,0,IF(SUM($C657,$I636)&gt;CA$4,$M650/$I636,$M650-SUM($I657:BZ657))))</f>
        <v>0</v>
      </c>
      <c r="CB657" s="166">
        <f>IF($I636="n/a",0,IF(CB$4&lt;=$C657,0,IF(SUM($C657,$I636)&gt;CB$4,$M650/$I636,$M650-SUM($I657:CA657))))</f>
        <v>0</v>
      </c>
      <c r="CC657" s="166">
        <f>IF($I636="n/a",0,IF(CC$4&lt;=$C657,0,IF(SUM($C657,$I636)&gt;CC$4,$M650/$I636,$M650-SUM($I657:CB657))))</f>
        <v>0</v>
      </c>
      <c r="CD657" s="166">
        <f>IF($I636="n/a",0,IF(CD$4&lt;=$C657,0,IF(SUM($C657,$I636)&gt;CD$4,$M650/$I636,$M650-SUM($I657:CC657))))</f>
        <v>0</v>
      </c>
      <c r="CE657" s="166">
        <f>IF($I636="n/a",0,IF(CE$4&lt;=$C657,0,IF(SUM($C657,$I636)&gt;CE$4,$M650/$I636,$M650-SUM($I657:CD657))))</f>
        <v>0</v>
      </c>
      <c r="CF657" s="166">
        <f>IF($I636="n/a",0,IF(CF$4&lt;=$C657,0,IF(SUM($C657,$I636)&gt;CF$4,$M650/$I636,$M650-SUM($I657:CE657))))</f>
        <v>0</v>
      </c>
    </row>
    <row r="658" spans="1:84" s="153" customFormat="1" ht="12.75" customHeight="1">
      <c r="A658"/>
      <c r="C658" s="197">
        <v>2020</v>
      </c>
      <c r="D658" s="21" t="s">
        <v>49</v>
      </c>
      <c r="E658" s="21" t="s">
        <v>185</v>
      </c>
      <c r="I658" s="31"/>
      <c r="J658" s="167">
        <f>IF($I636="n/a",0,IF(J$4&lt;=$C658,0,IF(SUM($C658,$I636)&gt;J$4,$N650/$I636,$N650-SUM($I658:I658))))</f>
        <v>0</v>
      </c>
      <c r="K658" s="167">
        <f>IF($I636="n/a",0,IF(K$4&lt;=$C658,0,IF(SUM($C658,$I636)&gt;K$4,$N650/$I636,$N650-SUM($I658:J658))))</f>
        <v>0</v>
      </c>
      <c r="L658" s="167">
        <f>IF($I636="n/a",0,IF(L$4&lt;=$C658,0,IF(SUM($C658,$I636)&gt;L$4,$N650/$I636,$N650-SUM($I658:K658))))</f>
        <v>0</v>
      </c>
      <c r="M658" s="167">
        <f>IF($I636="n/a",0,IF(M$4&lt;=$C658,0,IF(SUM($C658,$I636)&gt;M$4,$N650/$I636,$N650-SUM($I658:L658))))</f>
        <v>0</v>
      </c>
      <c r="N658" s="167">
        <f>IF($I636="n/a",0,IF(N$4&lt;=$C658,0,IF(SUM($C658,$I636)&gt;N$4,$N650/$I636,$N650-SUM($I658:M658))))</f>
        <v>0</v>
      </c>
      <c r="O658" s="167">
        <f>IF($I636="n/a",0,IF(O$4&lt;=$C658,0,IF(SUM($C658,$I636)&gt;O$4,$N650/$I636,$N650-SUM($I658:N658))))</f>
        <v>0</v>
      </c>
      <c r="P658" s="167">
        <f>IF($I636="n/a",0,IF(P$4&lt;=$C658,0,IF(SUM($C658,$I636)&gt;P$4,$N650/$I636,$N650-SUM($I658:O658))))</f>
        <v>0</v>
      </c>
      <c r="Q658" s="167">
        <f>IF($I636="n/a",0,IF(Q$4&lt;=$C658,0,IF(SUM($C658,$I636)&gt;Q$4,$N650/$I636,$N650-SUM($I658:P658))))</f>
        <v>0</v>
      </c>
      <c r="R658" s="167">
        <f>IF($I636="n/a",0,IF(R$4&lt;=$C658,0,IF(SUM($C658,$I636)&gt;R$4,$N650/$I636,$N650-SUM($I658:Q658))))</f>
        <v>0</v>
      </c>
      <c r="S658" s="167">
        <f>IF($I636="n/a",0,IF(S$4&lt;=$C658,0,IF(SUM($C658,$I636)&gt;S$4,$N650/$I636,$N650-SUM($I658:R658))))</f>
        <v>0</v>
      </c>
      <c r="T658" s="167">
        <f>IF($I636="n/a",0,IF(T$4&lt;=$C658,0,IF(SUM($C658,$I636)&gt;T$4,$N650/$I636,$N650-SUM($I658:S658))))</f>
        <v>0</v>
      </c>
      <c r="U658" s="167">
        <f>IF($I636="n/a",0,IF(U$4&lt;=$C658,0,IF(SUM($C658,$I636)&gt;U$4,$N650/$I636,$N650-SUM($I658:T658))))</f>
        <v>0</v>
      </c>
      <c r="V658" s="167">
        <f>IF($I636="n/a",0,IF(V$4&lt;=$C658,0,IF(SUM($C658,$I636)&gt;V$4,$N650/$I636,$N650-SUM($I658:U658))))</f>
        <v>0</v>
      </c>
      <c r="W658" s="167">
        <f>IF($I636="n/a",0,IF(W$4&lt;=$C658,0,IF(SUM($C658,$I636)&gt;W$4,$N650/$I636,$N650-SUM($I658:V658))))</f>
        <v>0</v>
      </c>
      <c r="X658" s="167">
        <f>IF($I636="n/a",0,IF(X$4&lt;=$C658,0,IF(SUM($C658,$I636)&gt;X$4,$N650/$I636,$N650-SUM($I658:W658))))</f>
        <v>0</v>
      </c>
      <c r="Y658" s="167">
        <f>IF($I636="n/a",0,IF(Y$4&lt;=$C658,0,IF(SUM($C658,$I636)&gt;Y$4,$N650/$I636,$N650-SUM($I658:X658))))</f>
        <v>0</v>
      </c>
      <c r="Z658" s="167">
        <f>IF($I636="n/a",0,IF(Z$4&lt;=$C658,0,IF(SUM($C658,$I636)&gt;Z$4,$N650/$I636,$N650-SUM($I658:Y658))))</f>
        <v>0</v>
      </c>
      <c r="AA658" s="167">
        <f>IF($I636="n/a",0,IF(AA$4&lt;=$C658,0,IF(SUM($C658,$I636)&gt;AA$4,$N650/$I636,$N650-SUM($I658:Z658))))</f>
        <v>0</v>
      </c>
      <c r="AB658" s="167">
        <f>IF($I636="n/a",0,IF(AB$4&lt;=$C658,0,IF(SUM($C658,$I636)&gt;AB$4,$N650/$I636,$N650-SUM($I658:AA658))))</f>
        <v>0</v>
      </c>
      <c r="AC658" s="167">
        <f>IF($I636="n/a",0,IF(AC$4&lt;=$C658,0,IF(SUM($C658,$I636)&gt;AC$4,$N650/$I636,$N650-SUM($I658:AB658))))</f>
        <v>0</v>
      </c>
      <c r="AD658" s="167">
        <f>IF($I636="n/a",0,IF(AD$4&lt;=$C658,0,IF(SUM($C658,$I636)&gt;AD$4,$N650/$I636,$N650-SUM($I658:AC658))))</f>
        <v>0</v>
      </c>
      <c r="AE658" s="167">
        <f>IF($I636="n/a",0,IF(AE$4&lt;=$C658,0,IF(SUM($C658,$I636)&gt;AE$4,$N650/$I636,$N650-SUM($I658:AD658))))</f>
        <v>0</v>
      </c>
      <c r="AF658" s="167">
        <f>IF($I636="n/a",0,IF(AF$4&lt;=$C658,0,IF(SUM($C658,$I636)&gt;AF$4,$N650/$I636,$N650-SUM($I658:AE658))))</f>
        <v>0</v>
      </c>
      <c r="AG658" s="167">
        <f>IF($I636="n/a",0,IF(AG$4&lt;=$C658,0,IF(SUM($C658,$I636)&gt;AG$4,$N650/$I636,$N650-SUM($I658:AF658))))</f>
        <v>0</v>
      </c>
      <c r="AH658" s="167">
        <f>IF($I636="n/a",0,IF(AH$4&lt;=$C658,0,IF(SUM($C658,$I636)&gt;AH$4,$N650/$I636,$N650-SUM($I658:AG658))))</f>
        <v>0</v>
      </c>
      <c r="AI658" s="167">
        <f>IF($I636="n/a",0,IF(AI$4&lt;=$C658,0,IF(SUM($C658,$I636)&gt;AI$4,$N650/$I636,$N650-SUM($I658:AH658))))</f>
        <v>0</v>
      </c>
      <c r="AJ658" s="167">
        <f>IF($I636="n/a",0,IF(AJ$4&lt;=$C658,0,IF(SUM($C658,$I636)&gt;AJ$4,$N650/$I636,$N650-SUM($I658:AI658))))</f>
        <v>0</v>
      </c>
      <c r="AK658" s="167">
        <f>IF($I636="n/a",0,IF(AK$4&lt;=$C658,0,IF(SUM($C658,$I636)&gt;AK$4,$N650/$I636,$N650-SUM($I658:AJ658))))</f>
        <v>0</v>
      </c>
      <c r="AL658" s="167">
        <f>IF($I636="n/a",0,IF(AL$4&lt;=$C658,0,IF(SUM($C658,$I636)&gt;AL$4,$N650/$I636,$N650-SUM($I658:AK658))))</f>
        <v>0</v>
      </c>
      <c r="AM658" s="167">
        <f>IF($I636="n/a",0,IF(AM$4&lt;=$C658,0,IF(SUM($C658,$I636)&gt;AM$4,$N650/$I636,$N650-SUM($I658:AL658))))</f>
        <v>0</v>
      </c>
      <c r="AN658" s="167">
        <f>IF($I636="n/a",0,IF(AN$4&lt;=$C658,0,IF(SUM($C658,$I636)&gt;AN$4,$N650/$I636,$N650-SUM($I658:AM658))))</f>
        <v>0</v>
      </c>
      <c r="AO658" s="167">
        <f>IF($I636="n/a",0,IF(AO$4&lt;=$C658,0,IF(SUM($C658,$I636)&gt;AO$4,$N650/$I636,$N650-SUM($I658:AN658))))</f>
        <v>0</v>
      </c>
      <c r="AP658" s="167">
        <f>IF($I636="n/a",0,IF(AP$4&lt;=$C658,0,IF(SUM($C658,$I636)&gt;AP$4,$N650/$I636,$N650-SUM($I658:AO658))))</f>
        <v>0</v>
      </c>
      <c r="AQ658" s="167">
        <f>IF($I636="n/a",0,IF(AQ$4&lt;=$C658,0,IF(SUM($C658,$I636)&gt;AQ$4,$N650/$I636,$N650-SUM($I658:AP658))))</f>
        <v>0</v>
      </c>
      <c r="AR658" s="167">
        <f>IF($I636="n/a",0,IF(AR$4&lt;=$C658,0,IF(SUM($C658,$I636)&gt;AR$4,$N650/$I636,$N650-SUM($I658:AQ658))))</f>
        <v>0</v>
      </c>
      <c r="AS658" s="167">
        <f>IF($I636="n/a",0,IF(AS$4&lt;=$C658,0,IF(SUM($C658,$I636)&gt;AS$4,$N650/$I636,$N650-SUM($I658:AR658))))</f>
        <v>0</v>
      </c>
      <c r="AT658" s="167">
        <f>IF($I636="n/a",0,IF(AT$4&lt;=$C658,0,IF(SUM($C658,$I636)&gt;AT$4,$N650/$I636,$N650-SUM($I658:AS658))))</f>
        <v>0</v>
      </c>
      <c r="AU658" s="167">
        <f>IF($I636="n/a",0,IF(AU$4&lt;=$C658,0,IF(SUM($C658,$I636)&gt;AU$4,$N650/$I636,$N650-SUM($I658:AT658))))</f>
        <v>0</v>
      </c>
      <c r="AV658" s="167">
        <f>IF($I636="n/a",0,IF(AV$4&lt;=$C658,0,IF(SUM($C658,$I636)&gt;AV$4,$N650/$I636,$N650-SUM($I658:AU658))))</f>
        <v>0</v>
      </c>
      <c r="AW658" s="167">
        <f>IF($I636="n/a",0,IF(AW$4&lt;=$C658,0,IF(SUM($C658,$I636)&gt;AW$4,$N650/$I636,$N650-SUM($I658:AV658))))</f>
        <v>0</v>
      </c>
      <c r="AX658" s="167">
        <f>IF($I636="n/a",0,IF(AX$4&lt;=$C658,0,IF(SUM($C658,$I636)&gt;AX$4,$N650/$I636,$N650-SUM($I658:AW658))))</f>
        <v>0</v>
      </c>
      <c r="AY658" s="167">
        <f>IF($I636="n/a",0,IF(AY$4&lt;=$C658,0,IF(SUM($C658,$I636)&gt;AY$4,$N650/$I636,$N650-SUM($I658:AX658))))</f>
        <v>0</v>
      </c>
      <c r="AZ658" s="167">
        <f>IF($I636="n/a",0,IF(AZ$4&lt;=$C658,0,IF(SUM($C658,$I636)&gt;AZ$4,$N650/$I636,$N650-SUM($I658:AY658))))</f>
        <v>0</v>
      </c>
      <c r="BA658" s="167">
        <f>IF($I636="n/a",0,IF(BA$4&lt;=$C658,0,IF(SUM($C658,$I636)&gt;BA$4,$N650/$I636,$N650-SUM($I658:AZ658))))</f>
        <v>0</v>
      </c>
      <c r="BB658" s="167">
        <f>IF($I636="n/a",0,IF(BB$4&lt;=$C658,0,IF(SUM($C658,$I636)&gt;BB$4,$N650/$I636,$N650-SUM($I658:BA658))))</f>
        <v>0</v>
      </c>
      <c r="BC658" s="167">
        <f>IF($I636="n/a",0,IF(BC$4&lt;=$C658,0,IF(SUM($C658,$I636)&gt;BC$4,$N650/$I636,$N650-SUM($I658:BB658))))</f>
        <v>0</v>
      </c>
      <c r="BD658" s="167">
        <f>IF($I636="n/a",0,IF(BD$4&lt;=$C658,0,IF(SUM($C658,$I636)&gt;BD$4,$N650/$I636,$N650-SUM($I658:BC658))))</f>
        <v>0</v>
      </c>
      <c r="BE658" s="167">
        <f>IF($I636="n/a",0,IF(BE$4&lt;=$C658,0,IF(SUM($C658,$I636)&gt;BE$4,$N650/$I636,$N650-SUM($I658:BD658))))</f>
        <v>0</v>
      </c>
      <c r="BF658" s="167">
        <f>IF($I636="n/a",0,IF(BF$4&lt;=$C658,0,IF(SUM($C658,$I636)&gt;BF$4,$N650/$I636,$N650-SUM($I658:BE658))))</f>
        <v>0</v>
      </c>
      <c r="BG658" s="167">
        <f>IF($I636="n/a",0,IF(BG$4&lt;=$C658,0,IF(SUM($C658,$I636)&gt;BG$4,$N650/$I636,$N650-SUM($I658:BF658))))</f>
        <v>0</v>
      </c>
      <c r="BH658" s="167">
        <f>IF($I636="n/a",0,IF(BH$4&lt;=$C658,0,IF(SUM($C658,$I636)&gt;BH$4,$N650/$I636,$N650-SUM($I658:BG658))))</f>
        <v>0</v>
      </c>
      <c r="BI658" s="167">
        <f>IF($I636="n/a",0,IF(BI$4&lt;=$C658,0,IF(SUM($C658,$I636)&gt;BI$4,$N650/$I636,$N650-SUM($I658:BH658))))</f>
        <v>0</v>
      </c>
      <c r="BJ658" s="167">
        <f>IF($I636="n/a",0,IF(BJ$4&lt;=$C658,0,IF(SUM($C658,$I636)&gt;BJ$4,$N650/$I636,$N650-SUM($I658:BI658))))</f>
        <v>0</v>
      </c>
      <c r="BK658" s="167">
        <f>IF($I636="n/a",0,IF(BK$4&lt;=$C658,0,IF(SUM($C658,$I636)&gt;BK$4,$N650/$I636,$N650-SUM($I658:BJ658))))</f>
        <v>0</v>
      </c>
      <c r="BL658" s="167">
        <f>IF($I636="n/a",0,IF(BL$4&lt;=$C658,0,IF(SUM($C658,$I636)&gt;BL$4,$N650/$I636,$N650-SUM($I658:BK658))))</f>
        <v>0</v>
      </c>
      <c r="BM658" s="167">
        <f>IF($I636="n/a",0,IF(BM$4&lt;=$C658,0,IF(SUM($C658,$I636)&gt;BM$4,$N650/$I636,$N650-SUM($I658:BL658))))</f>
        <v>0</v>
      </c>
      <c r="BN658" s="167">
        <f>IF($I636="n/a",0,IF(BN$4&lt;=$C658,0,IF(SUM($C658,$I636)&gt;BN$4,$N650/$I636,$N650-SUM($I658:BM658))))</f>
        <v>0</v>
      </c>
      <c r="BO658" s="167">
        <f>IF($I636="n/a",0,IF(BO$4&lt;=$C658,0,IF(SUM($C658,$I636)&gt;BO$4,$N650/$I636,$N650-SUM($I658:BN658))))</f>
        <v>0</v>
      </c>
      <c r="BP658" s="167">
        <f>IF($I636="n/a",0,IF(BP$4&lt;=$C658,0,IF(SUM($C658,$I636)&gt;BP$4,$N650/$I636,$N650-SUM($I658:BO658))))</f>
        <v>0</v>
      </c>
      <c r="BQ658" s="167">
        <f>IF($I636="n/a",0,IF(BQ$4&lt;=$C658,0,IF(SUM($C658,$I636)&gt;BQ$4,$N650/$I636,$N650-SUM($I658:BP658))))</f>
        <v>0</v>
      </c>
      <c r="BR658" s="167">
        <f>IF($I636="n/a",0,IF(BR$4&lt;=$C658,0,IF(SUM($C658,$I636)&gt;BR$4,$N650/$I636,$N650-SUM($I658:BQ658))))</f>
        <v>0</v>
      </c>
      <c r="BS658" s="167">
        <f>IF($I636="n/a",0,IF(BS$4&lt;=$C658,0,IF(SUM($C658,$I636)&gt;BS$4,$N650/$I636,$N650-SUM($I658:BR658))))</f>
        <v>0</v>
      </c>
      <c r="BT658" s="167">
        <f>IF($I636="n/a",0,IF(BT$4&lt;=$C658,0,IF(SUM($C658,$I636)&gt;BT$4,$N650/$I636,$N650-SUM($I658:BS658))))</f>
        <v>0</v>
      </c>
      <c r="BU658" s="167">
        <f>IF($I636="n/a",0,IF(BU$4&lt;=$C658,0,IF(SUM($C658,$I636)&gt;BU$4,$N650/$I636,$N650-SUM($I658:BT658))))</f>
        <v>0</v>
      </c>
      <c r="BV658" s="167">
        <f>IF($I636="n/a",0,IF(BV$4&lt;=$C658,0,IF(SUM($C658,$I636)&gt;BV$4,$N650/$I636,$N650-SUM($I658:BU658))))</f>
        <v>0</v>
      </c>
      <c r="BW658" s="167">
        <f>IF($I636="n/a",0,IF(BW$4&lt;=$C658,0,IF(SUM($C658,$I636)&gt;BW$4,$N650/$I636,$N650-SUM($I658:BV658))))</f>
        <v>0</v>
      </c>
      <c r="BX658" s="167">
        <f>IF($I636="n/a",0,IF(BX$4&lt;=$C658,0,IF(SUM($C658,$I636)&gt;BX$4,$N650/$I636,$N650-SUM($I658:BW658))))</f>
        <v>0</v>
      </c>
      <c r="BY658" s="167">
        <f>IF($I636="n/a",0,IF(BY$4&lt;=$C658,0,IF(SUM($C658,$I636)&gt;BY$4,$N650/$I636,$N650-SUM($I658:BX658))))</f>
        <v>0</v>
      </c>
      <c r="BZ658" s="167">
        <f>IF($I636="n/a",0,IF(BZ$4&lt;=$C658,0,IF(SUM($C658,$I636)&gt;BZ$4,$N650/$I636,$N650-SUM($I658:BY658))))</f>
        <v>0</v>
      </c>
      <c r="CA658" s="167">
        <f>IF($I636="n/a",0,IF(CA$4&lt;=$C658,0,IF(SUM($C658,$I636)&gt;CA$4,$N650/$I636,$N650-SUM($I658:BZ658))))</f>
        <v>0</v>
      </c>
      <c r="CB658" s="167">
        <f>IF($I636="n/a",0,IF(CB$4&lt;=$C658,0,IF(SUM($C658,$I636)&gt;CB$4,$N650/$I636,$N650-SUM($I658:CA658))))</f>
        <v>0</v>
      </c>
      <c r="CC658" s="167">
        <f>IF($I636="n/a",0,IF(CC$4&lt;=$C658,0,IF(SUM($C658,$I636)&gt;CC$4,$N650/$I636,$N650-SUM($I658:CB658))))</f>
        <v>0</v>
      </c>
      <c r="CD658" s="167">
        <f>IF($I636="n/a",0,IF(CD$4&lt;=$C658,0,IF(SUM($C658,$I636)&gt;CD$4,$N650/$I636,$N650-SUM($I658:CC658))))</f>
        <v>0</v>
      </c>
      <c r="CE658" s="167">
        <f>IF($I636="n/a",0,IF(CE$4&lt;=$C658,0,IF(SUM($C658,$I636)&gt;CE$4,$N650/$I636,$N650-SUM($I658:CD658))))</f>
        <v>0</v>
      </c>
      <c r="CF658" s="167">
        <f>IF($I636="n/a",0,IF(CF$4&lt;=$C658,0,IF(SUM($C658,$I636)&gt;CF$4,$N650/$I636,$N650-SUM($I658:CE658))))</f>
        <v>0</v>
      </c>
    </row>
    <row r="659" spans="1:84" s="7" customFormat="1" ht="12.75" customHeight="1">
      <c r="A659" s="213"/>
      <c r="C659" s="197">
        <v>2021</v>
      </c>
      <c r="D659" s="21" t="s">
        <v>50</v>
      </c>
      <c r="E659" s="214" t="s">
        <v>185</v>
      </c>
      <c r="I659" s="33"/>
      <c r="J659" s="33">
        <f>IF($I636="n/a",0,IF(J$4&lt;=$C659,0,IF(SUM($C659,$I636)&gt;J$4,$O650/$I636,$O650-SUM($I659:I659))))</f>
        <v>0</v>
      </c>
      <c r="K659" s="33">
        <f>IF($I636="n/a",0,IF(K$4&lt;=$C659,0,IF(SUM($C659,$I636)&gt;K$4,$O650/$I636,$O650-SUM($I659:J659))))</f>
        <v>0</v>
      </c>
      <c r="L659" s="33">
        <f>IF($I636="n/a",0,IF(L$4&lt;=$C659,0,IF(SUM($C659,$I636)&gt;L$4,$O650/$I636,$O650-SUM($I659:K659))))</f>
        <v>0</v>
      </c>
      <c r="M659" s="33">
        <f>IF($I636="n/a",0,IF(M$4&lt;=$C659,0,IF(SUM($C659,$I636)&gt;M$4,$O650/$I636,$O650-SUM($I659:L659))))</f>
        <v>0</v>
      </c>
      <c r="N659" s="33">
        <f>IF($I636="n/a",0,IF(N$4&lt;=$C659,0,IF(SUM($C659,$I636)&gt;N$4,$O650/$I636,$O650-SUM($I659:M659))))</f>
        <v>0</v>
      </c>
      <c r="O659" s="33">
        <f>IF($I636="n/a",0,IF(O$4&lt;=$C659,0,IF(SUM($C659,$I636)&gt;O$4,$O650/$I636,$O650-SUM($I659:N659))))</f>
        <v>0</v>
      </c>
      <c r="P659" s="33">
        <f>IF($I636="n/a",0,IF(P$4&lt;=$C659,0,IF(SUM($C659,$I636)&gt;P$4,$O650/$I636,$O650-SUM($I659:O659))))</f>
        <v>0</v>
      </c>
      <c r="Q659" s="33">
        <f>IF($I636="n/a",0,IF(Q$4&lt;=$C659,0,IF(SUM($C659,$I636)&gt;Q$4,$O650/$I636,$O650-SUM($I659:P659))))</f>
        <v>0</v>
      </c>
      <c r="R659" s="33">
        <f>IF($I636="n/a",0,IF(R$4&lt;=$C659,0,IF(SUM($C659,$I636)&gt;R$4,$O650/$I636,$O650-SUM($I659:Q659))))</f>
        <v>0</v>
      </c>
      <c r="S659" s="33">
        <f>IF($I636="n/a",0,IF(S$4&lt;=$C659,0,IF(SUM($C659,$I636)&gt;S$4,$O650/$I636,$O650-SUM($I659:R659))))</f>
        <v>0</v>
      </c>
      <c r="T659" s="33">
        <f>IF($I636="n/a",0,IF(T$4&lt;=$C659,0,IF(SUM($C659,$I636)&gt;T$4,$O650/$I636,$O650-SUM($I659:S659))))</f>
        <v>0</v>
      </c>
      <c r="U659" s="33">
        <f>IF($I636="n/a",0,IF(U$4&lt;=$C659,0,IF(SUM($C659,$I636)&gt;U$4,$O650/$I636,$O650-SUM($I659:T659))))</f>
        <v>0</v>
      </c>
      <c r="V659" s="33">
        <f>IF($I636="n/a",0,IF(V$4&lt;=$C659,0,IF(SUM($C659,$I636)&gt;V$4,$O650/$I636,$O650-SUM($I659:U659))))</f>
        <v>0</v>
      </c>
      <c r="W659" s="33">
        <f>IF($I636="n/a",0,IF(W$4&lt;=$C659,0,IF(SUM($C659,$I636)&gt;W$4,$O650/$I636,$O650-SUM($I659:V659))))</f>
        <v>0</v>
      </c>
      <c r="X659" s="33">
        <f>IF($I636="n/a",0,IF(X$4&lt;=$C659,0,IF(SUM($C659,$I636)&gt;X$4,$O650/$I636,$O650-SUM($I659:W659))))</f>
        <v>0</v>
      </c>
      <c r="Y659" s="33">
        <f>IF($I636="n/a",0,IF(Y$4&lt;=$C659,0,IF(SUM($C659,$I636)&gt;Y$4,$O650/$I636,$O650-SUM($I659:X659))))</f>
        <v>0</v>
      </c>
      <c r="Z659" s="33">
        <f>IF($I636="n/a",0,IF(Z$4&lt;=$C659,0,IF(SUM($C659,$I636)&gt;Z$4,$O650/$I636,$O650-SUM($I659:Y659))))</f>
        <v>0</v>
      </c>
      <c r="AA659" s="33">
        <f>IF($I636="n/a",0,IF(AA$4&lt;=$C659,0,IF(SUM($C659,$I636)&gt;AA$4,$O650/$I636,$O650-SUM($I659:Z659))))</f>
        <v>0</v>
      </c>
      <c r="AB659" s="33">
        <f>IF($I636="n/a",0,IF(AB$4&lt;=$C659,0,IF(SUM($C659,$I636)&gt;AB$4,$O650/$I636,$O650-SUM($I659:AA659))))</f>
        <v>0</v>
      </c>
      <c r="AC659" s="33">
        <f>IF($I636="n/a",0,IF(AC$4&lt;=$C659,0,IF(SUM($C659,$I636)&gt;AC$4,$O650/$I636,$O650-SUM($I659:AB659))))</f>
        <v>0</v>
      </c>
      <c r="AD659" s="33">
        <f>IF($I636="n/a",0,IF(AD$4&lt;=$C659,0,IF(SUM($C659,$I636)&gt;AD$4,$O650/$I636,$O650-SUM($I659:AC659))))</f>
        <v>0</v>
      </c>
      <c r="AE659" s="33">
        <f>IF($I636="n/a",0,IF(AE$4&lt;=$C659,0,IF(SUM($C659,$I636)&gt;AE$4,$O650/$I636,$O650-SUM($I659:AD659))))</f>
        <v>0</v>
      </c>
      <c r="AF659" s="33">
        <f>IF($I636="n/a",0,IF(AF$4&lt;=$C659,0,IF(SUM($C659,$I636)&gt;AF$4,$O650/$I636,$O650-SUM($I659:AE659))))</f>
        <v>0</v>
      </c>
      <c r="AG659" s="33">
        <f>IF($I636="n/a",0,IF(AG$4&lt;=$C659,0,IF(SUM($C659,$I636)&gt;AG$4,$O650/$I636,$O650-SUM($I659:AF659))))</f>
        <v>0</v>
      </c>
      <c r="AH659" s="33">
        <f>IF($I636="n/a",0,IF(AH$4&lt;=$C659,0,IF(SUM($C659,$I636)&gt;AH$4,$O650/$I636,$O650-SUM($I659:AG659))))</f>
        <v>0</v>
      </c>
      <c r="AI659" s="33">
        <f>IF($I636="n/a",0,IF(AI$4&lt;=$C659,0,IF(SUM($C659,$I636)&gt;AI$4,$O650/$I636,$O650-SUM($I659:AH659))))</f>
        <v>0</v>
      </c>
      <c r="AJ659" s="33">
        <f>IF($I636="n/a",0,IF(AJ$4&lt;=$C659,0,IF(SUM($C659,$I636)&gt;AJ$4,$O650/$I636,$O650-SUM($I659:AI659))))</f>
        <v>0</v>
      </c>
      <c r="AK659" s="33">
        <f>IF($I636="n/a",0,IF(AK$4&lt;=$C659,0,IF(SUM($C659,$I636)&gt;AK$4,$O650/$I636,$O650-SUM($I659:AJ659))))</f>
        <v>0</v>
      </c>
      <c r="AL659" s="33">
        <f>IF($I636="n/a",0,IF(AL$4&lt;=$C659,0,IF(SUM($C659,$I636)&gt;AL$4,$O650/$I636,$O650-SUM($I659:AK659))))</f>
        <v>0</v>
      </c>
      <c r="AM659" s="33">
        <f>IF($I636="n/a",0,IF(AM$4&lt;=$C659,0,IF(SUM($C659,$I636)&gt;AM$4,$O650/$I636,$O650-SUM($I659:AL659))))</f>
        <v>0</v>
      </c>
      <c r="AN659" s="33">
        <f>IF($I636="n/a",0,IF(AN$4&lt;=$C659,0,IF(SUM($C659,$I636)&gt;AN$4,$O650/$I636,$O650-SUM($I659:AM659))))</f>
        <v>0</v>
      </c>
      <c r="AO659" s="33">
        <f>IF($I636="n/a",0,IF(AO$4&lt;=$C659,0,IF(SUM($C659,$I636)&gt;AO$4,$O650/$I636,$O650-SUM($I659:AN659))))</f>
        <v>0</v>
      </c>
      <c r="AP659" s="33">
        <f>IF($I636="n/a",0,IF(AP$4&lt;=$C659,0,IF(SUM($C659,$I636)&gt;AP$4,$O650/$I636,$O650-SUM($I659:AO659))))</f>
        <v>0</v>
      </c>
      <c r="AQ659" s="33">
        <f>IF($I636="n/a",0,IF(AQ$4&lt;=$C659,0,IF(SUM($C659,$I636)&gt;AQ$4,$O650/$I636,$O650-SUM($I659:AP659))))</f>
        <v>0</v>
      </c>
      <c r="AR659" s="33">
        <f>IF($I636="n/a",0,IF(AR$4&lt;=$C659,0,IF(SUM($C659,$I636)&gt;AR$4,$O650/$I636,$O650-SUM($I659:AQ659))))</f>
        <v>0</v>
      </c>
      <c r="AS659" s="33">
        <f>IF($I636="n/a",0,IF(AS$4&lt;=$C659,0,IF(SUM($C659,$I636)&gt;AS$4,$O650/$I636,$O650-SUM($I659:AR659))))</f>
        <v>0</v>
      </c>
      <c r="AT659" s="33">
        <f>IF($I636="n/a",0,IF(AT$4&lt;=$C659,0,IF(SUM($C659,$I636)&gt;AT$4,$O650/$I636,$O650-SUM($I659:AS659))))</f>
        <v>0</v>
      </c>
      <c r="AU659" s="33">
        <f>IF($I636="n/a",0,IF(AU$4&lt;=$C659,0,IF(SUM($C659,$I636)&gt;AU$4,$O650/$I636,$O650-SUM($I659:AT659))))</f>
        <v>0</v>
      </c>
      <c r="AV659" s="33">
        <f>IF($I636="n/a",0,IF(AV$4&lt;=$C659,0,IF(SUM($C659,$I636)&gt;AV$4,$O650/$I636,$O650-SUM($I659:AU659))))</f>
        <v>0</v>
      </c>
      <c r="AW659" s="33">
        <f>IF($I636="n/a",0,IF(AW$4&lt;=$C659,0,IF(SUM($C659,$I636)&gt;AW$4,$O650/$I636,$O650-SUM($I659:AV659))))</f>
        <v>0</v>
      </c>
      <c r="AX659" s="33">
        <f>IF($I636="n/a",0,IF(AX$4&lt;=$C659,0,IF(SUM($C659,$I636)&gt;AX$4,$O650/$I636,$O650-SUM($I659:AW659))))</f>
        <v>0</v>
      </c>
      <c r="AY659" s="33">
        <f>IF($I636="n/a",0,IF(AY$4&lt;=$C659,0,IF(SUM($C659,$I636)&gt;AY$4,$O650/$I636,$O650-SUM($I659:AX659))))</f>
        <v>0</v>
      </c>
      <c r="AZ659" s="33">
        <f>IF($I636="n/a",0,IF(AZ$4&lt;=$C659,0,IF(SUM($C659,$I636)&gt;AZ$4,$O650/$I636,$O650-SUM($I659:AY659))))</f>
        <v>0</v>
      </c>
      <c r="BA659" s="33">
        <f>IF($I636="n/a",0,IF(BA$4&lt;=$C659,0,IF(SUM($C659,$I636)&gt;BA$4,$O650/$I636,$O650-SUM($I659:AZ659))))</f>
        <v>0</v>
      </c>
      <c r="BB659" s="33">
        <f>IF($I636="n/a",0,IF(BB$4&lt;=$C659,0,IF(SUM($C659,$I636)&gt;BB$4,$O650/$I636,$O650-SUM($I659:BA659))))</f>
        <v>0</v>
      </c>
      <c r="BC659" s="33">
        <f>IF($I636="n/a",0,IF(BC$4&lt;=$C659,0,IF(SUM($C659,$I636)&gt;BC$4,$O650/$I636,$O650-SUM($I659:BB659))))</f>
        <v>0</v>
      </c>
      <c r="BD659" s="33">
        <f>IF($I636="n/a",0,IF(BD$4&lt;=$C659,0,IF(SUM($C659,$I636)&gt;BD$4,$O650/$I636,$O650-SUM($I659:BC659))))</f>
        <v>0</v>
      </c>
      <c r="BE659" s="33">
        <f>IF($I636="n/a",0,IF(BE$4&lt;=$C659,0,IF(SUM($C659,$I636)&gt;BE$4,$O650/$I636,$O650-SUM($I659:BD659))))</f>
        <v>0</v>
      </c>
      <c r="BF659" s="33">
        <f>IF($I636="n/a",0,IF(BF$4&lt;=$C659,0,IF(SUM($C659,$I636)&gt;BF$4,$O650/$I636,$O650-SUM($I659:BE659))))</f>
        <v>0</v>
      </c>
      <c r="BG659" s="33">
        <f>IF($I636="n/a",0,IF(BG$4&lt;=$C659,0,IF(SUM($C659,$I636)&gt;BG$4,$O650/$I636,$O650-SUM($I659:BF659))))</f>
        <v>0</v>
      </c>
      <c r="BH659" s="33">
        <f>IF($I636="n/a",0,IF(BH$4&lt;=$C659,0,IF(SUM($C659,$I636)&gt;BH$4,$O650/$I636,$O650-SUM($I659:BG659))))</f>
        <v>0</v>
      </c>
      <c r="BI659" s="33">
        <f>IF($I636="n/a",0,IF(BI$4&lt;=$C659,0,IF(SUM($C659,$I636)&gt;BI$4,$O650/$I636,$O650-SUM($I659:BH659))))</f>
        <v>0</v>
      </c>
      <c r="BJ659" s="33">
        <f>IF($I636="n/a",0,IF(BJ$4&lt;=$C659,0,IF(SUM($C659,$I636)&gt;BJ$4,$O650/$I636,$O650-SUM($I659:BI659))))</f>
        <v>0</v>
      </c>
      <c r="BK659" s="33">
        <f>IF($I636="n/a",0,IF(BK$4&lt;=$C659,0,IF(SUM($C659,$I636)&gt;BK$4,$O650/$I636,$O650-SUM($I659:BJ659))))</f>
        <v>0</v>
      </c>
      <c r="BL659" s="33">
        <f>IF($I636="n/a",0,IF(BL$4&lt;=$C659,0,IF(SUM($C659,$I636)&gt;BL$4,$O650/$I636,$O650-SUM($I659:BK659))))</f>
        <v>0</v>
      </c>
      <c r="BM659" s="33">
        <f>IF($I636="n/a",0,IF(BM$4&lt;=$C659,0,IF(SUM($C659,$I636)&gt;BM$4,$O650/$I636,$O650-SUM($I659:BL659))))</f>
        <v>0</v>
      </c>
      <c r="BN659" s="33">
        <f>IF($I636="n/a",0,IF(BN$4&lt;=$C659,0,IF(SUM($C659,$I636)&gt;BN$4,$O650/$I636,$O650-SUM($I659:BM659))))</f>
        <v>0</v>
      </c>
      <c r="BO659" s="33">
        <f>IF($I636="n/a",0,IF(BO$4&lt;=$C659,0,IF(SUM($C659,$I636)&gt;BO$4,$O650/$I636,$O650-SUM($I659:BN659))))</f>
        <v>0</v>
      </c>
      <c r="BP659" s="33">
        <f>IF($I636="n/a",0,IF(BP$4&lt;=$C659,0,IF(SUM($C659,$I636)&gt;BP$4,$O650/$I636,$O650-SUM($I659:BO659))))</f>
        <v>0</v>
      </c>
      <c r="BQ659" s="33">
        <f>IF($I636="n/a",0,IF(BQ$4&lt;=$C659,0,IF(SUM($C659,$I636)&gt;BQ$4,$O650/$I636,$O650-SUM($I659:BP659))))</f>
        <v>0</v>
      </c>
      <c r="BR659" s="33">
        <f>IF($I636="n/a",0,IF(BR$4&lt;=$C659,0,IF(SUM($C659,$I636)&gt;BR$4,$O650/$I636,$O650-SUM($I659:BQ659))))</f>
        <v>0</v>
      </c>
      <c r="BS659" s="33">
        <f>IF($I636="n/a",0,IF(BS$4&lt;=$C659,0,IF(SUM($C659,$I636)&gt;BS$4,$O650/$I636,$O650-SUM($I659:BR659))))</f>
        <v>0</v>
      </c>
      <c r="BT659" s="33">
        <f>IF($I636="n/a",0,IF(BT$4&lt;=$C659,0,IF(SUM($C659,$I636)&gt;BT$4,$O650/$I636,$O650-SUM($I659:BS659))))</f>
        <v>0</v>
      </c>
      <c r="BU659" s="33">
        <f>IF($I636="n/a",0,IF(BU$4&lt;=$C659,0,IF(SUM($C659,$I636)&gt;BU$4,$O650/$I636,$O650-SUM($I659:BT659))))</f>
        <v>0</v>
      </c>
      <c r="BV659" s="33">
        <f>IF($I636="n/a",0,IF(BV$4&lt;=$C659,0,IF(SUM($C659,$I636)&gt;BV$4,$O650/$I636,$O650-SUM($I659:BU659))))</f>
        <v>0</v>
      </c>
      <c r="BW659" s="33">
        <f>IF($I636="n/a",0,IF(BW$4&lt;=$C659,0,IF(SUM($C659,$I636)&gt;BW$4,$O650/$I636,$O650-SUM($I659:BV659))))</f>
        <v>0</v>
      </c>
      <c r="BX659" s="33">
        <f>IF($I636="n/a",0,IF(BX$4&lt;=$C659,0,IF(SUM($C659,$I636)&gt;BX$4,$O650/$I636,$O650-SUM($I659:BW659))))</f>
        <v>0</v>
      </c>
      <c r="BY659" s="33">
        <f>IF($I636="n/a",0,IF(BY$4&lt;=$C659,0,IF(SUM($C659,$I636)&gt;BY$4,$O650/$I636,$O650-SUM($I659:BX659))))</f>
        <v>0</v>
      </c>
      <c r="BZ659" s="33">
        <f>IF($I636="n/a",0,IF(BZ$4&lt;=$C659,0,IF(SUM($C659,$I636)&gt;BZ$4,$O650/$I636,$O650-SUM($I659:BY659))))</f>
        <v>0</v>
      </c>
      <c r="CA659" s="33">
        <f>IF($I636="n/a",0,IF(CA$4&lt;=$C659,0,IF(SUM($C659,$I636)&gt;CA$4,$O650/$I636,$O650-SUM($I659:BZ659))))</f>
        <v>0</v>
      </c>
      <c r="CB659" s="33">
        <f>IF($I636="n/a",0,IF(CB$4&lt;=$C659,0,IF(SUM($C659,$I636)&gt;CB$4,$O650/$I636,$O650-SUM($I659:CA659))))</f>
        <v>0</v>
      </c>
      <c r="CC659" s="33">
        <f>IF($I636="n/a",0,IF(CC$4&lt;=$C659,0,IF(SUM($C659,$I636)&gt;CC$4,$O650/$I636,$O650-SUM($I659:CB659))))</f>
        <v>0</v>
      </c>
      <c r="CD659" s="33">
        <f>IF($I636="n/a",0,IF(CD$4&lt;=$C659,0,IF(SUM($C659,$I636)&gt;CD$4,$O650/$I636,$O650-SUM($I659:CC659))))</f>
        <v>0</v>
      </c>
      <c r="CE659" s="33">
        <f>IF($I636="n/a",0,IF(CE$4&lt;=$C659,0,IF(SUM($C659,$I636)&gt;CE$4,$O650/$I636,$O650-SUM($I659:CD659))))</f>
        <v>0</v>
      </c>
      <c r="CF659" s="33">
        <f>IF($I636="n/a",0,IF(CF$4&lt;=$C659,0,IF(SUM($C659,$I636)&gt;CF$4,$O650/$I636,$O650-SUM($I659:CE659))))</f>
        <v>0</v>
      </c>
    </row>
    <row r="660" spans="1:84" s="7" customFormat="1" ht="12.75" customHeight="1">
      <c r="A660" s="213"/>
      <c r="C660" s="197">
        <v>2022</v>
      </c>
      <c r="D660" s="21" t="s">
        <v>51</v>
      </c>
      <c r="E660" s="214" t="s">
        <v>185</v>
      </c>
      <c r="I660" s="33"/>
      <c r="J660" s="33">
        <f>IF($I636="n/a",0,IF(J$4&lt;=$C660,0,IF(SUM($C660,$I636)&gt;J$4,$P650/$I636,$P650-SUM($I660:I660))))</f>
        <v>0</v>
      </c>
      <c r="K660" s="33">
        <f>IF($I636="n/a",0,IF(K$4&lt;=$C660,0,IF(SUM($C660,$I636)&gt;K$4,$P650/$I636,$P650-SUM($I660:J660))))</f>
        <v>0</v>
      </c>
      <c r="L660" s="33">
        <f>IF($I636="n/a",0,IF(L$4&lt;=$C660,0,IF(SUM($C660,$I636)&gt;L$4,$P650/$I636,$P650-SUM($I660:K660))))</f>
        <v>0</v>
      </c>
      <c r="M660" s="33">
        <f>IF($I636="n/a",0,IF(M$4&lt;=$C660,0,IF(SUM($C660,$I636)&gt;M$4,$P650/$I636,$P650-SUM($I660:L660))))</f>
        <v>0</v>
      </c>
      <c r="N660" s="33">
        <f>IF($I636="n/a",0,IF(N$4&lt;=$C660,0,IF(SUM($C660,$I636)&gt;N$4,$P650/$I636,$P650-SUM($I660:M660))))</f>
        <v>0</v>
      </c>
      <c r="O660" s="33">
        <f>IF($I636="n/a",0,IF(O$4&lt;=$C660,0,IF(SUM($C660,$I636)&gt;O$4,$P650/$I636,$P650-SUM($I660:N660))))</f>
        <v>0</v>
      </c>
      <c r="P660" s="33">
        <f>IF($I636="n/a",0,IF(P$4&lt;=$C660,0,IF(SUM($C660,$I636)&gt;P$4,$P650/$I636,$P650-SUM($I660:O660))))</f>
        <v>0</v>
      </c>
      <c r="Q660" s="33">
        <f>IF($I636="n/a",0,IF(Q$4&lt;=$C660,0,IF(SUM($C660,$I636)&gt;Q$4,$P650/$I636,$P650-SUM($I660:P660))))</f>
        <v>0</v>
      </c>
      <c r="R660" s="33">
        <f>IF($I636="n/a",0,IF(R$4&lt;=$C660,0,IF(SUM($C660,$I636)&gt;R$4,$P650/$I636,$P650-SUM($I660:Q660))))</f>
        <v>0</v>
      </c>
      <c r="S660" s="33">
        <f>IF($I636="n/a",0,IF(S$4&lt;=$C660,0,IF(SUM($C660,$I636)&gt;S$4,$P650/$I636,$P650-SUM($I660:R660))))</f>
        <v>0</v>
      </c>
      <c r="T660" s="33">
        <f>IF($I636="n/a",0,IF(T$4&lt;=$C660,0,IF(SUM($C660,$I636)&gt;T$4,$P650/$I636,$P650-SUM($I660:S660))))</f>
        <v>0</v>
      </c>
      <c r="U660" s="33">
        <f>IF($I636="n/a",0,IF(U$4&lt;=$C660,0,IF(SUM($C660,$I636)&gt;U$4,$P650/$I636,$P650-SUM($I660:T660))))</f>
        <v>0</v>
      </c>
      <c r="V660" s="33">
        <f>IF($I636="n/a",0,IF(V$4&lt;=$C660,0,IF(SUM($C660,$I636)&gt;V$4,$P650/$I636,$P650-SUM($I660:U660))))</f>
        <v>0</v>
      </c>
      <c r="W660" s="33">
        <f>IF($I636="n/a",0,IF(W$4&lt;=$C660,0,IF(SUM($C660,$I636)&gt;W$4,$P650/$I636,$P650-SUM($I660:V660))))</f>
        <v>0</v>
      </c>
      <c r="X660" s="33">
        <f>IF($I636="n/a",0,IF(X$4&lt;=$C660,0,IF(SUM($C660,$I636)&gt;X$4,$P650/$I636,$P650-SUM($I660:W660))))</f>
        <v>0</v>
      </c>
      <c r="Y660" s="33">
        <f>IF($I636="n/a",0,IF(Y$4&lt;=$C660,0,IF(SUM($C660,$I636)&gt;Y$4,$P650/$I636,$P650-SUM($I660:X660))))</f>
        <v>0</v>
      </c>
      <c r="Z660" s="33">
        <f>IF($I636="n/a",0,IF(Z$4&lt;=$C660,0,IF(SUM($C660,$I636)&gt;Z$4,$P650/$I636,$P650-SUM($I660:Y660))))</f>
        <v>0</v>
      </c>
      <c r="AA660" s="33">
        <f>IF($I636="n/a",0,IF(AA$4&lt;=$C660,0,IF(SUM($C660,$I636)&gt;AA$4,$P650/$I636,$P650-SUM($I660:Z660))))</f>
        <v>0</v>
      </c>
      <c r="AB660" s="33">
        <f>IF($I636="n/a",0,IF(AB$4&lt;=$C660,0,IF(SUM($C660,$I636)&gt;AB$4,$P650/$I636,$P650-SUM($I660:AA660))))</f>
        <v>0</v>
      </c>
      <c r="AC660" s="33">
        <f>IF($I636="n/a",0,IF(AC$4&lt;=$C660,0,IF(SUM($C660,$I636)&gt;AC$4,$P650/$I636,$P650-SUM($I660:AB660))))</f>
        <v>0</v>
      </c>
      <c r="AD660" s="33">
        <f>IF($I636="n/a",0,IF(AD$4&lt;=$C660,0,IF(SUM($C660,$I636)&gt;AD$4,$P650/$I636,$P650-SUM($I660:AC660))))</f>
        <v>0</v>
      </c>
      <c r="AE660" s="33">
        <f>IF($I636="n/a",0,IF(AE$4&lt;=$C660,0,IF(SUM($C660,$I636)&gt;AE$4,$P650/$I636,$P650-SUM($I660:AD660))))</f>
        <v>0</v>
      </c>
      <c r="AF660" s="33">
        <f>IF($I636="n/a",0,IF(AF$4&lt;=$C660,0,IF(SUM($C660,$I636)&gt;AF$4,$P650/$I636,$P650-SUM($I660:AE660))))</f>
        <v>0</v>
      </c>
      <c r="AG660" s="33">
        <f>IF($I636="n/a",0,IF(AG$4&lt;=$C660,0,IF(SUM($C660,$I636)&gt;AG$4,$P650/$I636,$P650-SUM($I660:AF660))))</f>
        <v>0</v>
      </c>
      <c r="AH660" s="33">
        <f>IF($I636="n/a",0,IF(AH$4&lt;=$C660,0,IF(SUM($C660,$I636)&gt;AH$4,$P650/$I636,$P650-SUM($I660:AG660))))</f>
        <v>0</v>
      </c>
      <c r="AI660" s="33">
        <f>IF($I636="n/a",0,IF(AI$4&lt;=$C660,0,IF(SUM($C660,$I636)&gt;AI$4,$P650/$I636,$P650-SUM($I660:AH660))))</f>
        <v>0</v>
      </c>
      <c r="AJ660" s="33">
        <f>IF($I636="n/a",0,IF(AJ$4&lt;=$C660,0,IF(SUM($C660,$I636)&gt;AJ$4,$P650/$I636,$P650-SUM($I660:AI660))))</f>
        <v>0</v>
      </c>
      <c r="AK660" s="33">
        <f>IF($I636="n/a",0,IF(AK$4&lt;=$C660,0,IF(SUM($C660,$I636)&gt;AK$4,$P650/$I636,$P650-SUM($I660:AJ660))))</f>
        <v>0</v>
      </c>
      <c r="AL660" s="33">
        <f>IF($I636="n/a",0,IF(AL$4&lt;=$C660,0,IF(SUM($C660,$I636)&gt;AL$4,$P650/$I636,$P650-SUM($I660:AK660))))</f>
        <v>0</v>
      </c>
      <c r="AM660" s="33">
        <f>IF($I636="n/a",0,IF(AM$4&lt;=$C660,0,IF(SUM($C660,$I636)&gt;AM$4,$P650/$I636,$P650-SUM($I660:AL660))))</f>
        <v>0</v>
      </c>
      <c r="AN660" s="33">
        <f>IF($I636="n/a",0,IF(AN$4&lt;=$C660,0,IF(SUM($C660,$I636)&gt;AN$4,$P650/$I636,$P650-SUM($I660:AM660))))</f>
        <v>0</v>
      </c>
      <c r="AO660" s="33">
        <f>IF($I636="n/a",0,IF(AO$4&lt;=$C660,0,IF(SUM($C660,$I636)&gt;AO$4,$P650/$I636,$P650-SUM($I660:AN660))))</f>
        <v>0</v>
      </c>
      <c r="AP660" s="33">
        <f>IF($I636="n/a",0,IF(AP$4&lt;=$C660,0,IF(SUM($C660,$I636)&gt;AP$4,$P650/$I636,$P650-SUM($I660:AO660))))</f>
        <v>0</v>
      </c>
      <c r="AQ660" s="33">
        <f>IF($I636="n/a",0,IF(AQ$4&lt;=$C660,0,IF(SUM($C660,$I636)&gt;AQ$4,$P650/$I636,$P650-SUM($I660:AP660))))</f>
        <v>0</v>
      </c>
      <c r="AR660" s="33">
        <f>IF($I636="n/a",0,IF(AR$4&lt;=$C660,0,IF(SUM($C660,$I636)&gt;AR$4,$P650/$I636,$P650-SUM($I660:AQ660))))</f>
        <v>0</v>
      </c>
      <c r="AS660" s="33">
        <f>IF($I636="n/a",0,IF(AS$4&lt;=$C660,0,IF(SUM($C660,$I636)&gt;AS$4,$P650/$I636,$P650-SUM($I660:AR660))))</f>
        <v>0</v>
      </c>
      <c r="AT660" s="33">
        <f>IF($I636="n/a",0,IF(AT$4&lt;=$C660,0,IF(SUM($C660,$I636)&gt;AT$4,$P650/$I636,$P650-SUM($I660:AS660))))</f>
        <v>0</v>
      </c>
      <c r="AU660" s="33">
        <f>IF($I636="n/a",0,IF(AU$4&lt;=$C660,0,IF(SUM($C660,$I636)&gt;AU$4,$P650/$I636,$P650-SUM($I660:AT660))))</f>
        <v>0</v>
      </c>
      <c r="AV660" s="33">
        <f>IF($I636="n/a",0,IF(AV$4&lt;=$C660,0,IF(SUM($C660,$I636)&gt;AV$4,$P650/$I636,$P650-SUM($I660:AU660))))</f>
        <v>0</v>
      </c>
      <c r="AW660" s="33">
        <f>IF($I636="n/a",0,IF(AW$4&lt;=$C660,0,IF(SUM($C660,$I636)&gt;AW$4,$P650/$I636,$P650-SUM($I660:AV660))))</f>
        <v>0</v>
      </c>
      <c r="AX660" s="33">
        <f>IF($I636="n/a",0,IF(AX$4&lt;=$C660,0,IF(SUM($C660,$I636)&gt;AX$4,$P650/$I636,$P650-SUM($I660:AW660))))</f>
        <v>0</v>
      </c>
      <c r="AY660" s="33">
        <f>IF($I636="n/a",0,IF(AY$4&lt;=$C660,0,IF(SUM($C660,$I636)&gt;AY$4,$P650/$I636,$P650-SUM($I660:AX660))))</f>
        <v>0</v>
      </c>
      <c r="AZ660" s="33">
        <f>IF($I636="n/a",0,IF(AZ$4&lt;=$C660,0,IF(SUM($C660,$I636)&gt;AZ$4,$P650/$I636,$P650-SUM($I660:AY660))))</f>
        <v>0</v>
      </c>
      <c r="BA660" s="33">
        <f>IF($I636="n/a",0,IF(BA$4&lt;=$C660,0,IF(SUM($C660,$I636)&gt;BA$4,$P650/$I636,$P650-SUM($I660:AZ660))))</f>
        <v>0</v>
      </c>
      <c r="BB660" s="33">
        <f>IF($I636="n/a",0,IF(BB$4&lt;=$C660,0,IF(SUM($C660,$I636)&gt;BB$4,$P650/$I636,$P650-SUM($I660:BA660))))</f>
        <v>0</v>
      </c>
      <c r="BC660" s="33">
        <f>IF($I636="n/a",0,IF(BC$4&lt;=$C660,0,IF(SUM($C660,$I636)&gt;BC$4,$P650/$I636,$P650-SUM($I660:BB660))))</f>
        <v>0</v>
      </c>
      <c r="BD660" s="33">
        <f>IF($I636="n/a",0,IF(BD$4&lt;=$C660,0,IF(SUM($C660,$I636)&gt;BD$4,$P650/$I636,$P650-SUM($I660:BC660))))</f>
        <v>0</v>
      </c>
      <c r="BE660" s="33">
        <f>IF($I636="n/a",0,IF(BE$4&lt;=$C660,0,IF(SUM($C660,$I636)&gt;BE$4,$P650/$I636,$P650-SUM($I660:BD660))))</f>
        <v>0</v>
      </c>
      <c r="BF660" s="33">
        <f>IF($I636="n/a",0,IF(BF$4&lt;=$C660,0,IF(SUM($C660,$I636)&gt;BF$4,$P650/$I636,$P650-SUM($I660:BE660))))</f>
        <v>0</v>
      </c>
      <c r="BG660" s="33">
        <f>IF($I636="n/a",0,IF(BG$4&lt;=$C660,0,IF(SUM($C660,$I636)&gt;BG$4,$P650/$I636,$P650-SUM($I660:BF660))))</f>
        <v>0</v>
      </c>
      <c r="BH660" s="33">
        <f>IF($I636="n/a",0,IF(BH$4&lt;=$C660,0,IF(SUM($C660,$I636)&gt;BH$4,$P650/$I636,$P650-SUM($I660:BG660))))</f>
        <v>0</v>
      </c>
      <c r="BI660" s="33">
        <f>IF($I636="n/a",0,IF(BI$4&lt;=$C660,0,IF(SUM($C660,$I636)&gt;BI$4,$P650/$I636,$P650-SUM($I660:BH660))))</f>
        <v>0</v>
      </c>
      <c r="BJ660" s="33">
        <f>IF($I636="n/a",0,IF(BJ$4&lt;=$C660,0,IF(SUM($C660,$I636)&gt;BJ$4,$P650/$I636,$P650-SUM($I660:BI660))))</f>
        <v>0</v>
      </c>
      <c r="BK660" s="33">
        <f>IF($I636="n/a",0,IF(BK$4&lt;=$C660,0,IF(SUM($C660,$I636)&gt;BK$4,$P650/$I636,$P650-SUM($I660:BJ660))))</f>
        <v>0</v>
      </c>
      <c r="BL660" s="33">
        <f>IF($I636="n/a",0,IF(BL$4&lt;=$C660,0,IF(SUM($C660,$I636)&gt;BL$4,$P650/$I636,$P650-SUM($I660:BK660))))</f>
        <v>0</v>
      </c>
      <c r="BM660" s="33">
        <f>IF($I636="n/a",0,IF(BM$4&lt;=$C660,0,IF(SUM($C660,$I636)&gt;BM$4,$P650/$I636,$P650-SUM($I660:BL660))))</f>
        <v>0</v>
      </c>
      <c r="BN660" s="33">
        <f>IF($I636="n/a",0,IF(BN$4&lt;=$C660,0,IF(SUM($C660,$I636)&gt;BN$4,$P650/$I636,$P650-SUM($I660:BM660))))</f>
        <v>0</v>
      </c>
      <c r="BO660" s="33">
        <f>IF($I636="n/a",0,IF(BO$4&lt;=$C660,0,IF(SUM($C660,$I636)&gt;BO$4,$P650/$I636,$P650-SUM($I660:BN660))))</f>
        <v>0</v>
      </c>
      <c r="BP660" s="33">
        <f>IF($I636="n/a",0,IF(BP$4&lt;=$C660,0,IF(SUM($C660,$I636)&gt;BP$4,$P650/$I636,$P650-SUM($I660:BO660))))</f>
        <v>0</v>
      </c>
      <c r="BQ660" s="33">
        <f>IF($I636="n/a",0,IF(BQ$4&lt;=$C660,0,IF(SUM($C660,$I636)&gt;BQ$4,$P650/$I636,$P650-SUM($I660:BP660))))</f>
        <v>0</v>
      </c>
      <c r="BR660" s="33">
        <f>IF($I636="n/a",0,IF(BR$4&lt;=$C660,0,IF(SUM($C660,$I636)&gt;BR$4,$P650/$I636,$P650-SUM($I660:BQ660))))</f>
        <v>0</v>
      </c>
      <c r="BS660" s="33">
        <f>IF($I636="n/a",0,IF(BS$4&lt;=$C660,0,IF(SUM($C660,$I636)&gt;BS$4,$P650/$I636,$P650-SUM($I660:BR660))))</f>
        <v>0</v>
      </c>
      <c r="BT660" s="33">
        <f>IF($I636="n/a",0,IF(BT$4&lt;=$C660,0,IF(SUM($C660,$I636)&gt;BT$4,$P650/$I636,$P650-SUM($I660:BS660))))</f>
        <v>0</v>
      </c>
      <c r="BU660" s="33">
        <f>IF($I636="n/a",0,IF(BU$4&lt;=$C660,0,IF(SUM($C660,$I636)&gt;BU$4,$P650/$I636,$P650-SUM($I660:BT660))))</f>
        <v>0</v>
      </c>
      <c r="BV660" s="33">
        <f>IF($I636="n/a",0,IF(BV$4&lt;=$C660,0,IF(SUM($C660,$I636)&gt;BV$4,$P650/$I636,$P650-SUM($I660:BU660))))</f>
        <v>0</v>
      </c>
      <c r="BW660" s="33">
        <f>IF($I636="n/a",0,IF(BW$4&lt;=$C660,0,IF(SUM($C660,$I636)&gt;BW$4,$P650/$I636,$P650-SUM($I660:BV660))))</f>
        <v>0</v>
      </c>
      <c r="BX660" s="33">
        <f>IF($I636="n/a",0,IF(BX$4&lt;=$C660,0,IF(SUM($C660,$I636)&gt;BX$4,$P650/$I636,$P650-SUM($I660:BW660))))</f>
        <v>0</v>
      </c>
      <c r="BY660" s="33">
        <f>IF($I636="n/a",0,IF(BY$4&lt;=$C660,0,IF(SUM($C660,$I636)&gt;BY$4,$P650/$I636,$P650-SUM($I660:BX660))))</f>
        <v>0</v>
      </c>
      <c r="BZ660" s="33">
        <f>IF($I636="n/a",0,IF(BZ$4&lt;=$C660,0,IF(SUM($C660,$I636)&gt;BZ$4,$P650/$I636,$P650-SUM($I660:BY660))))</f>
        <v>0</v>
      </c>
      <c r="CA660" s="33">
        <f>IF($I636="n/a",0,IF(CA$4&lt;=$C660,0,IF(SUM($C660,$I636)&gt;CA$4,$P650/$I636,$P650-SUM($I660:BZ660))))</f>
        <v>0</v>
      </c>
      <c r="CB660" s="33">
        <f>IF($I636="n/a",0,IF(CB$4&lt;=$C660,0,IF(SUM($C660,$I636)&gt;CB$4,$P650/$I636,$P650-SUM($I660:CA660))))</f>
        <v>0</v>
      </c>
      <c r="CC660" s="33">
        <f>IF($I636="n/a",0,IF(CC$4&lt;=$C660,0,IF(SUM($C660,$I636)&gt;CC$4,$P650/$I636,$P650-SUM($I660:CB660))))</f>
        <v>0</v>
      </c>
      <c r="CD660" s="33">
        <f>IF($I636="n/a",0,IF(CD$4&lt;=$C660,0,IF(SUM($C660,$I636)&gt;CD$4,$P650/$I636,$P650-SUM($I660:CC660))))</f>
        <v>0</v>
      </c>
      <c r="CE660" s="33">
        <f>IF($I636="n/a",0,IF(CE$4&lt;=$C660,0,IF(SUM($C660,$I636)&gt;CE$4,$P650/$I636,$P650-SUM($I660:CD660))))</f>
        <v>0</v>
      </c>
      <c r="CF660" s="33">
        <f>IF($I636="n/a",0,IF(CF$4&lt;=$C660,0,IF(SUM($C660,$I636)&gt;CF$4,$P650/$I636,$P650-SUM($I660:CE660))))</f>
        <v>0</v>
      </c>
    </row>
    <row r="661" spans="1:84" s="153" customFormat="1" ht="12.75" customHeight="1">
      <c r="A661"/>
      <c r="C661" s="197">
        <v>2023</v>
      </c>
      <c r="D661" s="21" t="s">
        <v>52</v>
      </c>
      <c r="E661" s="21" t="s">
        <v>185</v>
      </c>
      <c r="I661" s="31"/>
      <c r="J661" s="31">
        <f>IF($I636="n/a",0,IF(J$4&lt;=$C661,0,IF(SUM($C661,$I636)&gt;J$4,$Q650/$I636,$Q650-SUM($I661:I661))))</f>
        <v>0</v>
      </c>
      <c r="K661" s="31">
        <f>IF($I636="n/a",0,IF(K$4&lt;=$C661,0,IF(SUM($C661,$I636)&gt;K$4,$Q650/$I636,$Q650-SUM($I661:J661))))</f>
        <v>0</v>
      </c>
      <c r="L661" s="31">
        <f>IF($I636="n/a",0,IF(L$4&lt;=$C661,0,IF(SUM($C661,$I636)&gt;L$4,$Q650/$I636,$Q650-SUM($I661:K661))))</f>
        <v>0</v>
      </c>
      <c r="M661" s="31">
        <f>IF($I636="n/a",0,IF(M$4&lt;=$C661,0,IF(SUM($C661,$I636)&gt;M$4,$Q650/$I636,$Q650-SUM($I661:L661))))</f>
        <v>0</v>
      </c>
      <c r="N661" s="31">
        <f>IF($I636="n/a",0,IF(N$4&lt;=$C661,0,IF(SUM($C661,$I636)&gt;N$4,$Q650/$I636,$Q650-SUM($I661:M661))))</f>
        <v>0</v>
      </c>
      <c r="O661" s="31">
        <f>IF($I636="n/a",0,IF(O$4&lt;=$C661,0,IF(SUM($C661,$I636)&gt;O$4,$Q650/$I636,$Q650-SUM($I661:N661))))</f>
        <v>0</v>
      </c>
      <c r="P661" s="31">
        <f>IF($I636="n/a",0,IF(P$4&lt;=$C661,0,IF(SUM($C661,$I636)&gt;P$4,$Q650/$I636,$Q650-SUM($I661:O661))))</f>
        <v>0</v>
      </c>
      <c r="Q661" s="31">
        <f>IF($I636="n/a",0,IF(Q$4&lt;=$C661,0,IF(SUM($C661,$I636)&gt;Q$4,$Q650/$I636,$Q650-SUM($I661:P661))))</f>
        <v>0</v>
      </c>
      <c r="R661" s="31">
        <f>IF($I636="n/a",0,IF(R$4&lt;=$C661,0,IF(SUM($C661,$I636)&gt;R$4,$Q650/$I636,$Q650-SUM($I661:Q661))))</f>
        <v>0</v>
      </c>
      <c r="S661" s="31">
        <f>IF($I636="n/a",0,IF(S$4&lt;=$C661,0,IF(SUM($C661,$I636)&gt;S$4,$Q650/$I636,$Q650-SUM($I661:R661))))</f>
        <v>0</v>
      </c>
      <c r="T661" s="31">
        <f>IF($I636="n/a",0,IF(T$4&lt;=$C661,0,IF(SUM($C661,$I636)&gt;T$4,$Q650/$I636,$Q650-SUM($I661:S661))))</f>
        <v>0</v>
      </c>
      <c r="U661" s="31">
        <f>IF($I636="n/a",0,IF(U$4&lt;=$C661,0,IF(SUM($C661,$I636)&gt;U$4,$Q650/$I636,$Q650-SUM($I661:T661))))</f>
        <v>0</v>
      </c>
      <c r="V661" s="31">
        <f>IF($I636="n/a",0,IF(V$4&lt;=$C661,0,IF(SUM($C661,$I636)&gt;V$4,$Q650/$I636,$Q650-SUM($I661:U661))))</f>
        <v>0</v>
      </c>
      <c r="W661" s="31">
        <f>IF($I636="n/a",0,IF(W$4&lt;=$C661,0,IF(SUM($C661,$I636)&gt;W$4,$Q650/$I636,$Q650-SUM($I661:V661))))</f>
        <v>0</v>
      </c>
      <c r="X661" s="31">
        <f>IF($I636="n/a",0,IF(X$4&lt;=$C661,0,IF(SUM($C661,$I636)&gt;X$4,$Q650/$I636,$Q650-SUM($I661:W661))))</f>
        <v>0</v>
      </c>
      <c r="Y661" s="31">
        <f>IF($I636="n/a",0,IF(Y$4&lt;=$C661,0,IF(SUM($C661,$I636)&gt;Y$4,$Q650/$I636,$Q650-SUM($I661:X661))))</f>
        <v>0</v>
      </c>
      <c r="Z661" s="31">
        <f>IF($I636="n/a",0,IF(Z$4&lt;=$C661,0,IF(SUM($C661,$I636)&gt;Z$4,$Q650/$I636,$Q650-SUM($I661:Y661))))</f>
        <v>0</v>
      </c>
      <c r="AA661" s="31">
        <f>IF($I636="n/a",0,IF(AA$4&lt;=$C661,0,IF(SUM($C661,$I636)&gt;AA$4,$Q650/$I636,$Q650-SUM($I661:Z661))))</f>
        <v>0</v>
      </c>
      <c r="AB661" s="31">
        <f>IF($I636="n/a",0,IF(AB$4&lt;=$C661,0,IF(SUM($C661,$I636)&gt;AB$4,$Q650/$I636,$Q650-SUM($I661:AA661))))</f>
        <v>0</v>
      </c>
      <c r="AC661" s="31">
        <f>IF($I636="n/a",0,IF(AC$4&lt;=$C661,0,IF(SUM($C661,$I636)&gt;AC$4,$Q650/$I636,$Q650-SUM($I661:AB661))))</f>
        <v>0</v>
      </c>
      <c r="AD661" s="31">
        <f>IF($I636="n/a",0,IF(AD$4&lt;=$C661,0,IF(SUM($C661,$I636)&gt;AD$4,$Q650/$I636,$Q650-SUM($I661:AC661))))</f>
        <v>0</v>
      </c>
      <c r="AE661" s="31">
        <f>IF($I636="n/a",0,IF(AE$4&lt;=$C661,0,IF(SUM($C661,$I636)&gt;AE$4,$Q650/$I636,$Q650-SUM($I661:AD661))))</f>
        <v>0</v>
      </c>
      <c r="AF661" s="31">
        <f>IF($I636="n/a",0,IF(AF$4&lt;=$C661,0,IF(SUM($C661,$I636)&gt;AF$4,$Q650/$I636,$Q650-SUM($I661:AE661))))</f>
        <v>0</v>
      </c>
      <c r="AG661" s="31">
        <f>IF($I636="n/a",0,IF(AG$4&lt;=$C661,0,IF(SUM($C661,$I636)&gt;AG$4,$Q650/$I636,$Q650-SUM($I661:AF661))))</f>
        <v>0</v>
      </c>
      <c r="AH661" s="31">
        <f>IF($I636="n/a",0,IF(AH$4&lt;=$C661,0,IF(SUM($C661,$I636)&gt;AH$4,$Q650/$I636,$Q650-SUM($I661:AG661))))</f>
        <v>0</v>
      </c>
      <c r="AI661" s="31">
        <f>IF($I636="n/a",0,IF(AI$4&lt;=$C661,0,IF(SUM($C661,$I636)&gt;AI$4,$Q650/$I636,$Q650-SUM($I661:AH661))))</f>
        <v>0</v>
      </c>
      <c r="AJ661" s="31">
        <f>IF($I636="n/a",0,IF(AJ$4&lt;=$C661,0,IF(SUM($C661,$I636)&gt;AJ$4,$Q650/$I636,$Q650-SUM($I661:AI661))))</f>
        <v>0</v>
      </c>
      <c r="AK661" s="31">
        <f>IF($I636="n/a",0,IF(AK$4&lt;=$C661,0,IF(SUM($C661,$I636)&gt;AK$4,$Q650/$I636,$Q650-SUM($I661:AJ661))))</f>
        <v>0</v>
      </c>
      <c r="AL661" s="31">
        <f>IF($I636="n/a",0,IF(AL$4&lt;=$C661,0,IF(SUM($C661,$I636)&gt;AL$4,$Q650/$I636,$Q650-SUM($I661:AK661))))</f>
        <v>0</v>
      </c>
      <c r="AM661" s="31">
        <f>IF($I636="n/a",0,IF(AM$4&lt;=$C661,0,IF(SUM($C661,$I636)&gt;AM$4,$Q650/$I636,$Q650-SUM($I661:AL661))))</f>
        <v>0</v>
      </c>
      <c r="AN661" s="31">
        <f>IF($I636="n/a",0,IF(AN$4&lt;=$C661,0,IF(SUM($C661,$I636)&gt;AN$4,$Q650/$I636,$Q650-SUM($I661:AM661))))</f>
        <v>0</v>
      </c>
      <c r="AO661" s="31">
        <f>IF($I636="n/a",0,IF(AO$4&lt;=$C661,0,IF(SUM($C661,$I636)&gt;AO$4,$Q650/$I636,$Q650-SUM($I661:AN661))))</f>
        <v>0</v>
      </c>
      <c r="AP661" s="31">
        <f>IF($I636="n/a",0,IF(AP$4&lt;=$C661,0,IF(SUM($C661,$I636)&gt;AP$4,$Q650/$I636,$Q650-SUM($I661:AO661))))</f>
        <v>0</v>
      </c>
      <c r="AQ661" s="31">
        <f>IF($I636="n/a",0,IF(AQ$4&lt;=$C661,0,IF(SUM($C661,$I636)&gt;AQ$4,$Q650/$I636,$Q650-SUM($I661:AP661))))</f>
        <v>0</v>
      </c>
      <c r="AR661" s="31">
        <f>IF($I636="n/a",0,IF(AR$4&lt;=$C661,0,IF(SUM($C661,$I636)&gt;AR$4,$Q650/$I636,$Q650-SUM($I661:AQ661))))</f>
        <v>0</v>
      </c>
      <c r="AS661" s="31">
        <f>IF($I636="n/a",0,IF(AS$4&lt;=$C661,0,IF(SUM($C661,$I636)&gt;AS$4,$Q650/$I636,$Q650-SUM($I661:AR661))))</f>
        <v>0</v>
      </c>
      <c r="AT661" s="31">
        <f>IF($I636="n/a",0,IF(AT$4&lt;=$C661,0,IF(SUM($C661,$I636)&gt;AT$4,$Q650/$I636,$Q650-SUM($I661:AS661))))</f>
        <v>0</v>
      </c>
      <c r="AU661" s="31">
        <f>IF($I636="n/a",0,IF(AU$4&lt;=$C661,0,IF(SUM($C661,$I636)&gt;AU$4,$Q650/$I636,$Q650-SUM($I661:AT661))))</f>
        <v>0</v>
      </c>
      <c r="AV661" s="31">
        <f>IF($I636="n/a",0,IF(AV$4&lt;=$C661,0,IF(SUM($C661,$I636)&gt;AV$4,$Q650/$I636,$Q650-SUM($I661:AU661))))</f>
        <v>0</v>
      </c>
      <c r="AW661" s="31">
        <f>IF($I636="n/a",0,IF(AW$4&lt;=$C661,0,IF(SUM($C661,$I636)&gt;AW$4,$Q650/$I636,$Q650-SUM($I661:AV661))))</f>
        <v>0</v>
      </c>
      <c r="AX661" s="31">
        <f>IF($I636="n/a",0,IF(AX$4&lt;=$C661,0,IF(SUM($C661,$I636)&gt;AX$4,$Q650/$I636,$Q650-SUM($I661:AW661))))</f>
        <v>0</v>
      </c>
      <c r="AY661" s="31">
        <f>IF($I636="n/a",0,IF(AY$4&lt;=$C661,0,IF(SUM($C661,$I636)&gt;AY$4,$Q650/$I636,$Q650-SUM($I661:AX661))))</f>
        <v>0</v>
      </c>
      <c r="AZ661" s="31">
        <f>IF($I636="n/a",0,IF(AZ$4&lt;=$C661,0,IF(SUM($C661,$I636)&gt;AZ$4,$Q650/$I636,$Q650-SUM($I661:AY661))))</f>
        <v>0</v>
      </c>
      <c r="BA661" s="31">
        <f>IF($I636="n/a",0,IF(BA$4&lt;=$C661,0,IF(SUM($C661,$I636)&gt;BA$4,$Q650/$I636,$Q650-SUM($I661:AZ661))))</f>
        <v>0</v>
      </c>
      <c r="BB661" s="31">
        <f>IF($I636="n/a",0,IF(BB$4&lt;=$C661,0,IF(SUM($C661,$I636)&gt;BB$4,$Q650/$I636,$Q650-SUM($I661:BA661))))</f>
        <v>0</v>
      </c>
      <c r="BC661" s="31">
        <f>IF($I636="n/a",0,IF(BC$4&lt;=$C661,0,IF(SUM($C661,$I636)&gt;BC$4,$Q650/$I636,$Q650-SUM($I661:BB661))))</f>
        <v>0</v>
      </c>
      <c r="BD661" s="31">
        <f>IF($I636="n/a",0,IF(BD$4&lt;=$C661,0,IF(SUM($C661,$I636)&gt;BD$4,$Q650/$I636,$Q650-SUM($I661:BC661))))</f>
        <v>0</v>
      </c>
      <c r="BE661" s="31">
        <f>IF($I636="n/a",0,IF(BE$4&lt;=$C661,0,IF(SUM($C661,$I636)&gt;BE$4,$Q650/$I636,$Q650-SUM($I661:BD661))))</f>
        <v>0</v>
      </c>
      <c r="BF661" s="31">
        <f>IF($I636="n/a",0,IF(BF$4&lt;=$C661,0,IF(SUM($C661,$I636)&gt;BF$4,$Q650/$I636,$Q650-SUM($I661:BE661))))</f>
        <v>0</v>
      </c>
      <c r="BG661" s="31">
        <f>IF($I636="n/a",0,IF(BG$4&lt;=$C661,0,IF(SUM($C661,$I636)&gt;BG$4,$Q650/$I636,$Q650-SUM($I661:BF661))))</f>
        <v>0</v>
      </c>
      <c r="BH661" s="31">
        <f>IF($I636="n/a",0,IF(BH$4&lt;=$C661,0,IF(SUM($C661,$I636)&gt;BH$4,$Q650/$I636,$Q650-SUM($I661:BG661))))</f>
        <v>0</v>
      </c>
      <c r="BI661" s="31">
        <f>IF($I636="n/a",0,IF(BI$4&lt;=$C661,0,IF(SUM($C661,$I636)&gt;BI$4,$Q650/$I636,$Q650-SUM($I661:BH661))))</f>
        <v>0</v>
      </c>
      <c r="BJ661" s="31">
        <f>IF($I636="n/a",0,IF(BJ$4&lt;=$C661,0,IF(SUM($C661,$I636)&gt;BJ$4,$Q650/$I636,$Q650-SUM($I661:BI661))))</f>
        <v>0</v>
      </c>
      <c r="BK661" s="31">
        <f>IF($I636="n/a",0,IF(BK$4&lt;=$C661,0,IF(SUM($C661,$I636)&gt;BK$4,$Q650/$I636,$Q650-SUM($I661:BJ661))))</f>
        <v>0</v>
      </c>
      <c r="BL661" s="31">
        <f>IF($I636="n/a",0,IF(BL$4&lt;=$C661,0,IF(SUM($C661,$I636)&gt;BL$4,$Q650/$I636,$Q650-SUM($I661:BK661))))</f>
        <v>0</v>
      </c>
      <c r="BM661" s="31">
        <f>IF($I636="n/a",0,IF(BM$4&lt;=$C661,0,IF(SUM($C661,$I636)&gt;BM$4,$Q650/$I636,$Q650-SUM($I661:BL661))))</f>
        <v>0</v>
      </c>
      <c r="BN661" s="31">
        <f>IF($I636="n/a",0,IF(BN$4&lt;=$C661,0,IF(SUM($C661,$I636)&gt;BN$4,$Q650/$I636,$Q650-SUM($I661:BM661))))</f>
        <v>0</v>
      </c>
      <c r="BO661" s="31">
        <f>IF($I636="n/a",0,IF(BO$4&lt;=$C661,0,IF(SUM($C661,$I636)&gt;BO$4,$Q650/$I636,$Q650-SUM($I661:BN661))))</f>
        <v>0</v>
      </c>
      <c r="BP661" s="31">
        <f>IF($I636="n/a",0,IF(BP$4&lt;=$C661,0,IF(SUM($C661,$I636)&gt;BP$4,$Q650/$I636,$Q650-SUM($I661:BO661))))</f>
        <v>0</v>
      </c>
      <c r="BQ661" s="31">
        <f>IF($I636="n/a",0,IF(BQ$4&lt;=$C661,0,IF(SUM($C661,$I636)&gt;BQ$4,$Q650/$I636,$Q650-SUM($I661:BP661))))</f>
        <v>0</v>
      </c>
      <c r="BR661" s="31">
        <f>IF($I636="n/a",0,IF(BR$4&lt;=$C661,0,IF(SUM($C661,$I636)&gt;BR$4,$Q650/$I636,$Q650-SUM($I661:BQ661))))</f>
        <v>0</v>
      </c>
      <c r="BS661" s="31">
        <f>IF($I636="n/a",0,IF(BS$4&lt;=$C661,0,IF(SUM($C661,$I636)&gt;BS$4,$Q650/$I636,$Q650-SUM($I661:BR661))))</f>
        <v>0</v>
      </c>
      <c r="BT661" s="31">
        <f>IF($I636="n/a",0,IF(BT$4&lt;=$C661,0,IF(SUM($C661,$I636)&gt;BT$4,$Q650/$I636,$Q650-SUM($I661:BS661))))</f>
        <v>0</v>
      </c>
      <c r="BU661" s="31">
        <f>IF($I636="n/a",0,IF(BU$4&lt;=$C661,0,IF(SUM($C661,$I636)&gt;BU$4,$Q650/$I636,$Q650-SUM($I661:BT661))))</f>
        <v>0</v>
      </c>
      <c r="BV661" s="31">
        <f>IF($I636="n/a",0,IF(BV$4&lt;=$C661,0,IF(SUM($C661,$I636)&gt;BV$4,$Q650/$I636,$Q650-SUM($I661:BU661))))</f>
        <v>0</v>
      </c>
      <c r="BW661" s="31">
        <f>IF($I636="n/a",0,IF(BW$4&lt;=$C661,0,IF(SUM($C661,$I636)&gt;BW$4,$Q650/$I636,$Q650-SUM($I661:BV661))))</f>
        <v>0</v>
      </c>
      <c r="BX661" s="31">
        <f>IF($I636="n/a",0,IF(BX$4&lt;=$C661,0,IF(SUM($C661,$I636)&gt;BX$4,$Q650/$I636,$Q650-SUM($I661:BW661))))</f>
        <v>0</v>
      </c>
      <c r="BY661" s="31">
        <f>IF($I636="n/a",0,IF(BY$4&lt;=$C661,0,IF(SUM($C661,$I636)&gt;BY$4,$Q650/$I636,$Q650-SUM($I661:BX661))))</f>
        <v>0</v>
      </c>
      <c r="BZ661" s="31">
        <f>IF($I636="n/a",0,IF(BZ$4&lt;=$C661,0,IF(SUM($C661,$I636)&gt;BZ$4,$Q650/$I636,$Q650-SUM($I661:BY661))))</f>
        <v>0</v>
      </c>
      <c r="CA661" s="31">
        <f>IF($I636="n/a",0,IF(CA$4&lt;=$C661,0,IF(SUM($C661,$I636)&gt;CA$4,$Q650/$I636,$Q650-SUM($I661:BZ661))))</f>
        <v>0</v>
      </c>
      <c r="CB661" s="31">
        <f>IF($I636="n/a",0,IF(CB$4&lt;=$C661,0,IF(SUM($C661,$I636)&gt;CB$4,$Q650/$I636,$Q650-SUM($I661:CA661))))</f>
        <v>0</v>
      </c>
      <c r="CC661" s="31">
        <f>IF($I636="n/a",0,IF(CC$4&lt;=$C661,0,IF(SUM($C661,$I636)&gt;CC$4,$Q650/$I636,$Q650-SUM($I661:CB661))))</f>
        <v>0</v>
      </c>
      <c r="CD661" s="31">
        <f>IF($I636="n/a",0,IF(CD$4&lt;=$C661,0,IF(SUM($C661,$I636)&gt;CD$4,$Q650/$I636,$Q650-SUM($I661:CC661))))</f>
        <v>0</v>
      </c>
      <c r="CE661" s="31">
        <f>IF($I636="n/a",0,IF(CE$4&lt;=$C661,0,IF(SUM($C661,$I636)&gt;CE$4,$Q650/$I636,$Q650-SUM($I661:CD661))))</f>
        <v>0</v>
      </c>
      <c r="CF661" s="31">
        <f>IF($I636="n/a",0,IF(CF$4&lt;=$C661,0,IF(SUM($C661,$I636)&gt;CF$4,$Q650/$I636,$Q650-SUM($I661:CE661))))</f>
        <v>0</v>
      </c>
    </row>
    <row r="662" spans="1:84" s="153" customFormat="1" ht="12.75" customHeight="1">
      <c r="A662"/>
      <c r="C662" s="197">
        <v>2024</v>
      </c>
      <c r="D662" s="21" t="s">
        <v>53</v>
      </c>
      <c r="E662" s="21" t="s">
        <v>185</v>
      </c>
      <c r="I662" s="31"/>
      <c r="J662" s="31">
        <f>IF($I636="n/a",0,IF(J$4&lt;=$C662,0,IF(SUM($C662,$I636)&gt;J$4,$R650/$I636,$R650-SUM($I662:I662))))</f>
        <v>0</v>
      </c>
      <c r="K662" s="31">
        <f>IF($I636="n/a",0,IF(K$4&lt;=$C662,0,IF(SUM($C662,$I636)&gt;K$4,$R650/$I636,$R650-SUM($I662:J662))))</f>
        <v>0</v>
      </c>
      <c r="L662" s="31">
        <f>IF($I636="n/a",0,IF(L$4&lt;=$C662,0,IF(SUM($C662,$I636)&gt;L$4,$R650/$I636,$R650-SUM($I662:K662))))</f>
        <v>0</v>
      </c>
      <c r="M662" s="31">
        <f>IF($I636="n/a",0,IF(M$4&lt;=$C662,0,IF(SUM($C662,$I636)&gt;M$4,$R650/$I636,$R650-SUM($I662:L662))))</f>
        <v>0</v>
      </c>
      <c r="N662" s="31">
        <f>IF($I636="n/a",0,IF(N$4&lt;=$C662,0,IF(SUM($C662,$I636)&gt;N$4,$R650/$I636,$R650-SUM($I662:M662))))</f>
        <v>0</v>
      </c>
      <c r="O662" s="31">
        <f>IF($I636="n/a",0,IF(O$4&lt;=$C662,0,IF(SUM($C662,$I636)&gt;O$4,$R650/$I636,$R650-SUM($I662:N662))))</f>
        <v>0</v>
      </c>
      <c r="P662" s="31">
        <f>IF($I636="n/a",0,IF(P$4&lt;=$C662,0,IF(SUM($C662,$I636)&gt;P$4,$R650/$I636,$R650-SUM($I662:O662))))</f>
        <v>0</v>
      </c>
      <c r="Q662" s="31">
        <f>IF($I636="n/a",0,IF(Q$4&lt;=$C662,0,IF(SUM($C662,$I636)&gt;Q$4,$R650/$I636,$R650-SUM($I662:P662))))</f>
        <v>0</v>
      </c>
      <c r="R662" s="31">
        <f>IF($I636="n/a",0,IF(R$4&lt;=$C662,0,IF(SUM($C662,$I636)&gt;R$4,$R650/$I636,$R650-SUM($I662:Q662))))</f>
        <v>0</v>
      </c>
      <c r="S662" s="31">
        <f>IF($I636="n/a",0,IF(S$4&lt;=$C662,0,IF(SUM($C662,$I636)&gt;S$4,$R650/$I636,$R650-SUM($I662:R662))))</f>
        <v>0</v>
      </c>
      <c r="T662" s="31">
        <f>IF($I636="n/a",0,IF(T$4&lt;=$C662,0,IF(SUM($C662,$I636)&gt;T$4,$R650/$I636,$R650-SUM($I662:S662))))</f>
        <v>0</v>
      </c>
      <c r="U662" s="31">
        <f>IF($I636="n/a",0,IF(U$4&lt;=$C662,0,IF(SUM($C662,$I636)&gt;U$4,$R650/$I636,$R650-SUM($I662:T662))))</f>
        <v>0</v>
      </c>
      <c r="V662" s="31">
        <f>IF($I636="n/a",0,IF(V$4&lt;=$C662,0,IF(SUM($C662,$I636)&gt;V$4,$R650/$I636,$R650-SUM($I662:U662))))</f>
        <v>0</v>
      </c>
      <c r="W662" s="31">
        <f>IF($I636="n/a",0,IF(W$4&lt;=$C662,0,IF(SUM($C662,$I636)&gt;W$4,$R650/$I636,$R650-SUM($I662:V662))))</f>
        <v>0</v>
      </c>
      <c r="X662" s="31">
        <f>IF($I636="n/a",0,IF(X$4&lt;=$C662,0,IF(SUM($C662,$I636)&gt;X$4,$R650/$I636,$R650-SUM($I662:W662))))</f>
        <v>0</v>
      </c>
      <c r="Y662" s="31">
        <f>IF($I636="n/a",0,IF(Y$4&lt;=$C662,0,IF(SUM($C662,$I636)&gt;Y$4,$R650/$I636,$R650-SUM($I662:X662))))</f>
        <v>0</v>
      </c>
      <c r="Z662" s="31">
        <f>IF($I636="n/a",0,IF(Z$4&lt;=$C662,0,IF(SUM($C662,$I636)&gt;Z$4,$R650/$I636,$R650-SUM($I662:Y662))))</f>
        <v>0</v>
      </c>
      <c r="AA662" s="31">
        <f>IF($I636="n/a",0,IF(AA$4&lt;=$C662,0,IF(SUM($C662,$I636)&gt;AA$4,$R650/$I636,$R650-SUM($I662:Z662))))</f>
        <v>0</v>
      </c>
      <c r="AB662" s="31">
        <f>IF($I636="n/a",0,IF(AB$4&lt;=$C662,0,IF(SUM($C662,$I636)&gt;AB$4,$R650/$I636,$R650-SUM($I662:AA662))))</f>
        <v>0</v>
      </c>
      <c r="AC662" s="31">
        <f>IF($I636="n/a",0,IF(AC$4&lt;=$C662,0,IF(SUM($C662,$I636)&gt;AC$4,$R650/$I636,$R650-SUM($I662:AB662))))</f>
        <v>0</v>
      </c>
      <c r="AD662" s="31">
        <f>IF($I636="n/a",0,IF(AD$4&lt;=$C662,0,IF(SUM($C662,$I636)&gt;AD$4,$R650/$I636,$R650-SUM($I662:AC662))))</f>
        <v>0</v>
      </c>
      <c r="AE662" s="31">
        <f>IF($I636="n/a",0,IF(AE$4&lt;=$C662,0,IF(SUM($C662,$I636)&gt;AE$4,$R650/$I636,$R650-SUM($I662:AD662))))</f>
        <v>0</v>
      </c>
      <c r="AF662" s="31">
        <f>IF($I636="n/a",0,IF(AF$4&lt;=$C662,0,IF(SUM($C662,$I636)&gt;AF$4,$R650/$I636,$R650-SUM($I662:AE662))))</f>
        <v>0</v>
      </c>
      <c r="AG662" s="31">
        <f>IF($I636="n/a",0,IF(AG$4&lt;=$C662,0,IF(SUM($C662,$I636)&gt;AG$4,$R650/$I636,$R650-SUM($I662:AF662))))</f>
        <v>0</v>
      </c>
      <c r="AH662" s="31">
        <f>IF($I636="n/a",0,IF(AH$4&lt;=$C662,0,IF(SUM($C662,$I636)&gt;AH$4,$R650/$I636,$R650-SUM($I662:AG662))))</f>
        <v>0</v>
      </c>
      <c r="AI662" s="31">
        <f>IF($I636="n/a",0,IF(AI$4&lt;=$C662,0,IF(SUM($C662,$I636)&gt;AI$4,$R650/$I636,$R650-SUM($I662:AH662))))</f>
        <v>0</v>
      </c>
      <c r="AJ662" s="31">
        <f>IF($I636="n/a",0,IF(AJ$4&lt;=$C662,0,IF(SUM($C662,$I636)&gt;AJ$4,$R650/$I636,$R650-SUM($I662:AI662))))</f>
        <v>0</v>
      </c>
      <c r="AK662" s="31">
        <f>IF($I636="n/a",0,IF(AK$4&lt;=$C662,0,IF(SUM($C662,$I636)&gt;AK$4,$R650/$I636,$R650-SUM($I662:AJ662))))</f>
        <v>0</v>
      </c>
      <c r="AL662" s="31">
        <f>IF($I636="n/a",0,IF(AL$4&lt;=$C662,0,IF(SUM($C662,$I636)&gt;AL$4,$R650/$I636,$R650-SUM($I662:AK662))))</f>
        <v>0</v>
      </c>
      <c r="AM662" s="31">
        <f>IF($I636="n/a",0,IF(AM$4&lt;=$C662,0,IF(SUM($C662,$I636)&gt;AM$4,$R650/$I636,$R650-SUM($I662:AL662))))</f>
        <v>0</v>
      </c>
      <c r="AN662" s="31">
        <f>IF($I636="n/a",0,IF(AN$4&lt;=$C662,0,IF(SUM($C662,$I636)&gt;AN$4,$R650/$I636,$R650-SUM($I662:AM662))))</f>
        <v>0</v>
      </c>
      <c r="AO662" s="31">
        <f>IF($I636="n/a",0,IF(AO$4&lt;=$C662,0,IF(SUM($C662,$I636)&gt;AO$4,$R650/$I636,$R650-SUM($I662:AN662))))</f>
        <v>0</v>
      </c>
      <c r="AP662" s="31">
        <f>IF($I636="n/a",0,IF(AP$4&lt;=$C662,0,IF(SUM($C662,$I636)&gt;AP$4,$R650/$I636,$R650-SUM($I662:AO662))))</f>
        <v>0</v>
      </c>
      <c r="AQ662" s="31">
        <f>IF($I636="n/a",0,IF(AQ$4&lt;=$C662,0,IF(SUM($C662,$I636)&gt;AQ$4,$R650/$I636,$R650-SUM($I662:AP662))))</f>
        <v>0</v>
      </c>
      <c r="AR662" s="31">
        <f>IF($I636="n/a",0,IF(AR$4&lt;=$C662,0,IF(SUM($C662,$I636)&gt;AR$4,$R650/$I636,$R650-SUM($I662:AQ662))))</f>
        <v>0</v>
      </c>
      <c r="AS662" s="31">
        <f>IF($I636="n/a",0,IF(AS$4&lt;=$C662,0,IF(SUM($C662,$I636)&gt;AS$4,$R650/$I636,$R650-SUM($I662:AR662))))</f>
        <v>0</v>
      </c>
      <c r="AT662" s="31">
        <f>IF($I636="n/a",0,IF(AT$4&lt;=$C662,0,IF(SUM($C662,$I636)&gt;AT$4,$R650/$I636,$R650-SUM($I662:AS662))))</f>
        <v>0</v>
      </c>
      <c r="AU662" s="31">
        <f>IF($I636="n/a",0,IF(AU$4&lt;=$C662,0,IF(SUM($C662,$I636)&gt;AU$4,$R650/$I636,$R650-SUM($I662:AT662))))</f>
        <v>0</v>
      </c>
      <c r="AV662" s="31">
        <f>IF($I636="n/a",0,IF(AV$4&lt;=$C662,0,IF(SUM($C662,$I636)&gt;AV$4,$R650/$I636,$R650-SUM($I662:AU662))))</f>
        <v>0</v>
      </c>
      <c r="AW662" s="31">
        <f>IF($I636="n/a",0,IF(AW$4&lt;=$C662,0,IF(SUM($C662,$I636)&gt;AW$4,$R650/$I636,$R650-SUM($I662:AV662))))</f>
        <v>0</v>
      </c>
      <c r="AX662" s="31">
        <f>IF($I636="n/a",0,IF(AX$4&lt;=$C662,0,IF(SUM($C662,$I636)&gt;AX$4,$R650/$I636,$R650-SUM($I662:AW662))))</f>
        <v>0</v>
      </c>
      <c r="AY662" s="31">
        <f>IF($I636="n/a",0,IF(AY$4&lt;=$C662,0,IF(SUM($C662,$I636)&gt;AY$4,$R650/$I636,$R650-SUM($I662:AX662))))</f>
        <v>0</v>
      </c>
      <c r="AZ662" s="31">
        <f>IF($I636="n/a",0,IF(AZ$4&lt;=$C662,0,IF(SUM($C662,$I636)&gt;AZ$4,$R650/$I636,$R650-SUM($I662:AY662))))</f>
        <v>0</v>
      </c>
      <c r="BA662" s="31">
        <f>IF($I636="n/a",0,IF(BA$4&lt;=$C662,0,IF(SUM($C662,$I636)&gt;BA$4,$R650/$I636,$R650-SUM($I662:AZ662))))</f>
        <v>0</v>
      </c>
      <c r="BB662" s="31">
        <f>IF($I636="n/a",0,IF(BB$4&lt;=$C662,0,IF(SUM($C662,$I636)&gt;BB$4,$R650/$I636,$R650-SUM($I662:BA662))))</f>
        <v>0</v>
      </c>
      <c r="BC662" s="31">
        <f>IF($I636="n/a",0,IF(BC$4&lt;=$C662,0,IF(SUM($C662,$I636)&gt;BC$4,$R650/$I636,$R650-SUM($I662:BB662))))</f>
        <v>0</v>
      </c>
      <c r="BD662" s="31">
        <f>IF($I636="n/a",0,IF(BD$4&lt;=$C662,0,IF(SUM($C662,$I636)&gt;BD$4,$R650/$I636,$R650-SUM($I662:BC662))))</f>
        <v>0</v>
      </c>
      <c r="BE662" s="31">
        <f>IF($I636="n/a",0,IF(BE$4&lt;=$C662,0,IF(SUM($C662,$I636)&gt;BE$4,$R650/$I636,$R650-SUM($I662:BD662))))</f>
        <v>0</v>
      </c>
      <c r="BF662" s="31">
        <f>IF($I636="n/a",0,IF(BF$4&lt;=$C662,0,IF(SUM($C662,$I636)&gt;BF$4,$R650/$I636,$R650-SUM($I662:BE662))))</f>
        <v>0</v>
      </c>
      <c r="BG662" s="31">
        <f>IF($I636="n/a",0,IF(BG$4&lt;=$C662,0,IF(SUM($C662,$I636)&gt;BG$4,$R650/$I636,$R650-SUM($I662:BF662))))</f>
        <v>0</v>
      </c>
      <c r="BH662" s="31">
        <f>IF($I636="n/a",0,IF(BH$4&lt;=$C662,0,IF(SUM($C662,$I636)&gt;BH$4,$R650/$I636,$R650-SUM($I662:BG662))))</f>
        <v>0</v>
      </c>
      <c r="BI662" s="31">
        <f>IF($I636="n/a",0,IF(BI$4&lt;=$C662,0,IF(SUM($C662,$I636)&gt;BI$4,$R650/$I636,$R650-SUM($I662:BH662))))</f>
        <v>0</v>
      </c>
      <c r="BJ662" s="31">
        <f>IF($I636="n/a",0,IF(BJ$4&lt;=$C662,0,IF(SUM($C662,$I636)&gt;BJ$4,$R650/$I636,$R650-SUM($I662:BI662))))</f>
        <v>0</v>
      </c>
      <c r="BK662" s="31">
        <f>IF($I636="n/a",0,IF(BK$4&lt;=$C662,0,IF(SUM($C662,$I636)&gt;BK$4,$R650/$I636,$R650-SUM($I662:BJ662))))</f>
        <v>0</v>
      </c>
      <c r="BL662" s="31">
        <f>IF($I636="n/a",0,IF(BL$4&lt;=$C662,0,IF(SUM($C662,$I636)&gt;BL$4,$R650/$I636,$R650-SUM($I662:BK662))))</f>
        <v>0</v>
      </c>
      <c r="BM662" s="31">
        <f>IF($I636="n/a",0,IF(BM$4&lt;=$C662,0,IF(SUM($C662,$I636)&gt;BM$4,$R650/$I636,$R650-SUM($I662:BL662))))</f>
        <v>0</v>
      </c>
      <c r="BN662" s="31">
        <f>IF($I636="n/a",0,IF(BN$4&lt;=$C662,0,IF(SUM($C662,$I636)&gt;BN$4,$R650/$I636,$R650-SUM($I662:BM662))))</f>
        <v>0</v>
      </c>
      <c r="BO662" s="31">
        <f>IF($I636="n/a",0,IF(BO$4&lt;=$C662,0,IF(SUM($C662,$I636)&gt;BO$4,$R650/$I636,$R650-SUM($I662:BN662))))</f>
        <v>0</v>
      </c>
      <c r="BP662" s="31">
        <f>IF($I636="n/a",0,IF(BP$4&lt;=$C662,0,IF(SUM($C662,$I636)&gt;BP$4,$R650/$I636,$R650-SUM($I662:BO662))))</f>
        <v>0</v>
      </c>
      <c r="BQ662" s="31">
        <f>IF($I636="n/a",0,IF(BQ$4&lt;=$C662,0,IF(SUM($C662,$I636)&gt;BQ$4,$R650/$I636,$R650-SUM($I662:BP662))))</f>
        <v>0</v>
      </c>
      <c r="BR662" s="31">
        <f>IF($I636="n/a",0,IF(BR$4&lt;=$C662,0,IF(SUM($C662,$I636)&gt;BR$4,$R650/$I636,$R650-SUM($I662:BQ662))))</f>
        <v>0</v>
      </c>
      <c r="BS662" s="31">
        <f>IF($I636="n/a",0,IF(BS$4&lt;=$C662,0,IF(SUM($C662,$I636)&gt;BS$4,$R650/$I636,$R650-SUM($I662:BR662))))</f>
        <v>0</v>
      </c>
      <c r="BT662" s="31">
        <f>IF($I636="n/a",0,IF(BT$4&lt;=$C662,0,IF(SUM($C662,$I636)&gt;BT$4,$R650/$I636,$R650-SUM($I662:BS662))))</f>
        <v>0</v>
      </c>
      <c r="BU662" s="31">
        <f>IF($I636="n/a",0,IF(BU$4&lt;=$C662,0,IF(SUM($C662,$I636)&gt;BU$4,$R650/$I636,$R650-SUM($I662:BT662))))</f>
        <v>0</v>
      </c>
      <c r="BV662" s="31">
        <f>IF($I636="n/a",0,IF(BV$4&lt;=$C662,0,IF(SUM($C662,$I636)&gt;BV$4,$R650/$I636,$R650-SUM($I662:BU662))))</f>
        <v>0</v>
      </c>
      <c r="BW662" s="31">
        <f>IF($I636="n/a",0,IF(BW$4&lt;=$C662,0,IF(SUM($C662,$I636)&gt;BW$4,$R650/$I636,$R650-SUM($I662:BV662))))</f>
        <v>0</v>
      </c>
      <c r="BX662" s="31">
        <f>IF($I636="n/a",0,IF(BX$4&lt;=$C662,0,IF(SUM($C662,$I636)&gt;BX$4,$R650/$I636,$R650-SUM($I662:BW662))))</f>
        <v>0</v>
      </c>
      <c r="BY662" s="31">
        <f>IF($I636="n/a",0,IF(BY$4&lt;=$C662,0,IF(SUM($C662,$I636)&gt;BY$4,$R650/$I636,$R650-SUM($I662:BX662))))</f>
        <v>0</v>
      </c>
      <c r="BZ662" s="31">
        <f>IF($I636="n/a",0,IF(BZ$4&lt;=$C662,0,IF(SUM($C662,$I636)&gt;BZ$4,$R650/$I636,$R650-SUM($I662:BY662))))</f>
        <v>0</v>
      </c>
      <c r="CA662" s="31">
        <f>IF($I636="n/a",0,IF(CA$4&lt;=$C662,0,IF(SUM($C662,$I636)&gt;CA$4,$R650/$I636,$R650-SUM($I662:BZ662))))</f>
        <v>0</v>
      </c>
      <c r="CB662" s="31">
        <f>IF($I636="n/a",0,IF(CB$4&lt;=$C662,0,IF(SUM($C662,$I636)&gt;CB$4,$R650/$I636,$R650-SUM($I662:CA662))))</f>
        <v>0</v>
      </c>
      <c r="CC662" s="31">
        <f>IF($I636="n/a",0,IF(CC$4&lt;=$C662,0,IF(SUM($C662,$I636)&gt;CC$4,$R650/$I636,$R650-SUM($I662:CB662))))</f>
        <v>0</v>
      </c>
      <c r="CD662" s="31">
        <f>IF($I636="n/a",0,IF(CD$4&lt;=$C662,0,IF(SUM($C662,$I636)&gt;CD$4,$R650/$I636,$R650-SUM($I662:CC662))))</f>
        <v>0</v>
      </c>
      <c r="CE662" s="31">
        <f>IF($I636="n/a",0,IF(CE$4&lt;=$C662,0,IF(SUM($C662,$I636)&gt;CE$4,$R650/$I636,$R650-SUM($I662:CD662))))</f>
        <v>0</v>
      </c>
      <c r="CF662" s="31">
        <f>IF($I636="n/a",0,IF(CF$4&lt;=$C662,0,IF(SUM($C662,$I636)&gt;CF$4,$R650/$I636,$R650-SUM($I662:CE662))))</f>
        <v>0</v>
      </c>
    </row>
    <row r="663" spans="1:84" s="153" customFormat="1" ht="12.75" customHeight="1">
      <c r="A663"/>
      <c r="C663" s="197">
        <v>2025</v>
      </c>
      <c r="D663" s="21" t="s">
        <v>54</v>
      </c>
      <c r="E663" s="21" t="s">
        <v>185</v>
      </c>
      <c r="I663" s="31"/>
      <c r="J663" s="31">
        <f>IF($I636="n/a",0,IF(J$4&lt;=$C663,0,IF(SUM($C663,$I636)&gt;J$4,$S650/$I636,$S650-SUM($I663:I663))))</f>
        <v>0</v>
      </c>
      <c r="K663" s="31">
        <f>IF($I636="n/a",0,IF(K$4&lt;=$C663,0,IF(SUM($C663,$I636)&gt;K$4,$S650/$I636,$S650-SUM($I663:J663))))</f>
        <v>0</v>
      </c>
      <c r="L663" s="31">
        <f>IF($I636="n/a",0,IF(L$4&lt;=$C663,0,IF(SUM($C663,$I636)&gt;L$4,$S650/$I636,$S650-SUM($I663:K663))))</f>
        <v>0</v>
      </c>
      <c r="M663" s="31">
        <f>IF($I636="n/a",0,IF(M$4&lt;=$C663,0,IF(SUM($C663,$I636)&gt;M$4,$S650/$I636,$S650-SUM($I663:L663))))</f>
        <v>0</v>
      </c>
      <c r="N663" s="31">
        <f>IF($I636="n/a",0,IF(N$4&lt;=$C663,0,IF(SUM($C663,$I636)&gt;N$4,$S650/$I636,$S650-SUM($I663:M663))))</f>
        <v>0</v>
      </c>
      <c r="O663" s="31">
        <f>IF($I636="n/a",0,IF(O$4&lt;=$C663,0,IF(SUM($C663,$I636)&gt;O$4,$S650/$I636,$S650-SUM($I663:N663))))</f>
        <v>0</v>
      </c>
      <c r="P663" s="31">
        <f>IF($I636="n/a",0,IF(P$4&lt;=$C663,0,IF(SUM($C663,$I636)&gt;P$4,$S650/$I636,$S650-SUM($I663:O663))))</f>
        <v>0</v>
      </c>
      <c r="Q663" s="31">
        <f>IF($I636="n/a",0,IF(Q$4&lt;=$C663,0,IF(SUM($C663,$I636)&gt;Q$4,$S650/$I636,$S650-SUM($I663:P663))))</f>
        <v>0</v>
      </c>
      <c r="R663" s="31">
        <f>IF($I636="n/a",0,IF(R$4&lt;=$C663,0,IF(SUM($C663,$I636)&gt;R$4,$S650/$I636,$S650-SUM($I663:Q663))))</f>
        <v>0</v>
      </c>
      <c r="S663" s="31">
        <f>IF($I636="n/a",0,IF(S$4&lt;=$C663,0,IF(SUM($C663,$I636)&gt;S$4,$S650/$I636,$S650-SUM($I663:R663))))</f>
        <v>0</v>
      </c>
      <c r="T663" s="31">
        <f>IF($I636="n/a",0,IF(T$4&lt;=$C663,0,IF(SUM($C663,$I636)&gt;T$4,$S650/$I636,$S650-SUM($I663:S663))))</f>
        <v>0</v>
      </c>
      <c r="U663" s="31">
        <f>IF($I636="n/a",0,IF(U$4&lt;=$C663,0,IF(SUM($C663,$I636)&gt;U$4,$S650/$I636,$S650-SUM($I663:T663))))</f>
        <v>0</v>
      </c>
      <c r="V663" s="31">
        <f>IF($I636="n/a",0,IF(V$4&lt;=$C663,0,IF(SUM($C663,$I636)&gt;V$4,$S650/$I636,$S650-SUM($I663:U663))))</f>
        <v>0</v>
      </c>
      <c r="W663" s="31">
        <f>IF($I636="n/a",0,IF(W$4&lt;=$C663,0,IF(SUM($C663,$I636)&gt;W$4,$S650/$I636,$S650-SUM($I663:V663))))</f>
        <v>0</v>
      </c>
      <c r="X663" s="31">
        <f>IF($I636="n/a",0,IF(X$4&lt;=$C663,0,IF(SUM($C663,$I636)&gt;X$4,$S650/$I636,$S650-SUM($I663:W663))))</f>
        <v>0</v>
      </c>
      <c r="Y663" s="31">
        <f>IF($I636="n/a",0,IF(Y$4&lt;=$C663,0,IF(SUM($C663,$I636)&gt;Y$4,$S650/$I636,$S650-SUM($I663:X663))))</f>
        <v>0</v>
      </c>
      <c r="Z663" s="31">
        <f>IF($I636="n/a",0,IF(Z$4&lt;=$C663,0,IF(SUM($C663,$I636)&gt;Z$4,$S650/$I636,$S650-SUM($I663:Y663))))</f>
        <v>0</v>
      </c>
      <c r="AA663" s="31">
        <f>IF($I636="n/a",0,IF(AA$4&lt;=$C663,0,IF(SUM($C663,$I636)&gt;AA$4,$S650/$I636,$S650-SUM($I663:Z663))))</f>
        <v>0</v>
      </c>
      <c r="AB663" s="31">
        <f>IF($I636="n/a",0,IF(AB$4&lt;=$C663,0,IF(SUM($C663,$I636)&gt;AB$4,$S650/$I636,$S650-SUM($I663:AA663))))</f>
        <v>0</v>
      </c>
      <c r="AC663" s="31">
        <f>IF($I636="n/a",0,IF(AC$4&lt;=$C663,0,IF(SUM($C663,$I636)&gt;AC$4,$S650/$I636,$S650-SUM($I663:AB663))))</f>
        <v>0</v>
      </c>
      <c r="AD663" s="31">
        <f>IF($I636="n/a",0,IF(AD$4&lt;=$C663,0,IF(SUM($C663,$I636)&gt;AD$4,$S650/$I636,$S650-SUM($I663:AC663))))</f>
        <v>0</v>
      </c>
      <c r="AE663" s="31">
        <f>IF($I636="n/a",0,IF(AE$4&lt;=$C663,0,IF(SUM($C663,$I636)&gt;AE$4,$S650/$I636,$S650-SUM($I663:AD663))))</f>
        <v>0</v>
      </c>
      <c r="AF663" s="31">
        <f>IF($I636="n/a",0,IF(AF$4&lt;=$C663,0,IF(SUM($C663,$I636)&gt;AF$4,$S650/$I636,$S650-SUM($I663:AE663))))</f>
        <v>0</v>
      </c>
      <c r="AG663" s="31">
        <f>IF($I636="n/a",0,IF(AG$4&lt;=$C663,0,IF(SUM($C663,$I636)&gt;AG$4,$S650/$I636,$S650-SUM($I663:AF663))))</f>
        <v>0</v>
      </c>
      <c r="AH663" s="31">
        <f>IF($I636="n/a",0,IF(AH$4&lt;=$C663,0,IF(SUM($C663,$I636)&gt;AH$4,$S650/$I636,$S650-SUM($I663:AG663))))</f>
        <v>0</v>
      </c>
      <c r="AI663" s="31">
        <f>IF($I636="n/a",0,IF(AI$4&lt;=$C663,0,IF(SUM($C663,$I636)&gt;AI$4,$S650/$I636,$S650-SUM($I663:AH663))))</f>
        <v>0</v>
      </c>
      <c r="AJ663" s="31">
        <f>IF($I636="n/a",0,IF(AJ$4&lt;=$C663,0,IF(SUM($C663,$I636)&gt;AJ$4,$S650/$I636,$S650-SUM($I663:AI663))))</f>
        <v>0</v>
      </c>
      <c r="AK663" s="31">
        <f>IF($I636="n/a",0,IF(AK$4&lt;=$C663,0,IF(SUM($C663,$I636)&gt;AK$4,$S650/$I636,$S650-SUM($I663:AJ663))))</f>
        <v>0</v>
      </c>
      <c r="AL663" s="31">
        <f>IF($I636="n/a",0,IF(AL$4&lt;=$C663,0,IF(SUM($C663,$I636)&gt;AL$4,$S650/$I636,$S650-SUM($I663:AK663))))</f>
        <v>0</v>
      </c>
      <c r="AM663" s="31">
        <f>IF($I636="n/a",0,IF(AM$4&lt;=$C663,0,IF(SUM($C663,$I636)&gt;AM$4,$S650/$I636,$S650-SUM($I663:AL663))))</f>
        <v>0</v>
      </c>
      <c r="AN663" s="31">
        <f>IF($I636="n/a",0,IF(AN$4&lt;=$C663,0,IF(SUM($C663,$I636)&gt;AN$4,$S650/$I636,$S650-SUM($I663:AM663))))</f>
        <v>0</v>
      </c>
      <c r="AO663" s="31">
        <f>IF($I636="n/a",0,IF(AO$4&lt;=$C663,0,IF(SUM($C663,$I636)&gt;AO$4,$S650/$I636,$S650-SUM($I663:AN663))))</f>
        <v>0</v>
      </c>
      <c r="AP663" s="31">
        <f>IF($I636="n/a",0,IF(AP$4&lt;=$C663,0,IF(SUM($C663,$I636)&gt;AP$4,$S650/$I636,$S650-SUM($I663:AO663))))</f>
        <v>0</v>
      </c>
      <c r="AQ663" s="31">
        <f>IF($I636="n/a",0,IF(AQ$4&lt;=$C663,0,IF(SUM($C663,$I636)&gt;AQ$4,$S650/$I636,$S650-SUM($I663:AP663))))</f>
        <v>0</v>
      </c>
      <c r="AR663" s="31">
        <f>IF($I636="n/a",0,IF(AR$4&lt;=$C663,0,IF(SUM($C663,$I636)&gt;AR$4,$S650/$I636,$S650-SUM($I663:AQ663))))</f>
        <v>0</v>
      </c>
      <c r="AS663" s="31">
        <f>IF($I636="n/a",0,IF(AS$4&lt;=$C663,0,IF(SUM($C663,$I636)&gt;AS$4,$S650/$I636,$S650-SUM($I663:AR663))))</f>
        <v>0</v>
      </c>
      <c r="AT663" s="31">
        <f>IF($I636="n/a",0,IF(AT$4&lt;=$C663,0,IF(SUM($C663,$I636)&gt;AT$4,$S650/$I636,$S650-SUM($I663:AS663))))</f>
        <v>0</v>
      </c>
      <c r="AU663" s="31">
        <f>IF($I636="n/a",0,IF(AU$4&lt;=$C663,0,IF(SUM($C663,$I636)&gt;AU$4,$S650/$I636,$S650-SUM($I663:AT663))))</f>
        <v>0</v>
      </c>
      <c r="AV663" s="31">
        <f>IF($I636="n/a",0,IF(AV$4&lt;=$C663,0,IF(SUM($C663,$I636)&gt;AV$4,$S650/$I636,$S650-SUM($I663:AU663))))</f>
        <v>0</v>
      </c>
      <c r="AW663" s="31">
        <f>IF($I636="n/a",0,IF(AW$4&lt;=$C663,0,IF(SUM($C663,$I636)&gt;AW$4,$S650/$I636,$S650-SUM($I663:AV663))))</f>
        <v>0</v>
      </c>
      <c r="AX663" s="31">
        <f>IF($I636="n/a",0,IF(AX$4&lt;=$C663,0,IF(SUM($C663,$I636)&gt;AX$4,$S650/$I636,$S650-SUM($I663:AW663))))</f>
        <v>0</v>
      </c>
      <c r="AY663" s="31">
        <f>IF($I636="n/a",0,IF(AY$4&lt;=$C663,0,IF(SUM($C663,$I636)&gt;AY$4,$S650/$I636,$S650-SUM($I663:AX663))))</f>
        <v>0</v>
      </c>
      <c r="AZ663" s="31">
        <f>IF($I636="n/a",0,IF(AZ$4&lt;=$C663,0,IF(SUM($C663,$I636)&gt;AZ$4,$S650/$I636,$S650-SUM($I663:AY663))))</f>
        <v>0</v>
      </c>
      <c r="BA663" s="31">
        <f>IF($I636="n/a",0,IF(BA$4&lt;=$C663,0,IF(SUM($C663,$I636)&gt;BA$4,$S650/$I636,$S650-SUM($I663:AZ663))))</f>
        <v>0</v>
      </c>
      <c r="BB663" s="31">
        <f>IF($I636="n/a",0,IF(BB$4&lt;=$C663,0,IF(SUM($C663,$I636)&gt;BB$4,$S650/$I636,$S650-SUM($I663:BA663))))</f>
        <v>0</v>
      </c>
      <c r="BC663" s="31">
        <f>IF($I636="n/a",0,IF(BC$4&lt;=$C663,0,IF(SUM($C663,$I636)&gt;BC$4,$S650/$I636,$S650-SUM($I663:BB663))))</f>
        <v>0</v>
      </c>
      <c r="BD663" s="31">
        <f>IF($I636="n/a",0,IF(BD$4&lt;=$C663,0,IF(SUM($C663,$I636)&gt;BD$4,$S650/$I636,$S650-SUM($I663:BC663))))</f>
        <v>0</v>
      </c>
      <c r="BE663" s="31">
        <f>IF($I636="n/a",0,IF(BE$4&lt;=$C663,0,IF(SUM($C663,$I636)&gt;BE$4,$S650/$I636,$S650-SUM($I663:BD663))))</f>
        <v>0</v>
      </c>
      <c r="BF663" s="31">
        <f>IF($I636="n/a",0,IF(BF$4&lt;=$C663,0,IF(SUM($C663,$I636)&gt;BF$4,$S650/$I636,$S650-SUM($I663:BE663))))</f>
        <v>0</v>
      </c>
      <c r="BG663" s="31">
        <f>IF($I636="n/a",0,IF(BG$4&lt;=$C663,0,IF(SUM($C663,$I636)&gt;BG$4,$S650/$I636,$S650-SUM($I663:BF663))))</f>
        <v>0</v>
      </c>
      <c r="BH663" s="31">
        <f>IF($I636="n/a",0,IF(BH$4&lt;=$C663,0,IF(SUM($C663,$I636)&gt;BH$4,$S650/$I636,$S650-SUM($I663:BG663))))</f>
        <v>0</v>
      </c>
      <c r="BI663" s="31">
        <f>IF($I636="n/a",0,IF(BI$4&lt;=$C663,0,IF(SUM($C663,$I636)&gt;BI$4,$S650/$I636,$S650-SUM($I663:BH663))))</f>
        <v>0</v>
      </c>
      <c r="BJ663" s="31">
        <f>IF($I636="n/a",0,IF(BJ$4&lt;=$C663,0,IF(SUM($C663,$I636)&gt;BJ$4,$S650/$I636,$S650-SUM($I663:BI663))))</f>
        <v>0</v>
      </c>
      <c r="BK663" s="31">
        <f>IF($I636="n/a",0,IF(BK$4&lt;=$C663,0,IF(SUM($C663,$I636)&gt;BK$4,$S650/$I636,$S650-SUM($I663:BJ663))))</f>
        <v>0</v>
      </c>
      <c r="BL663" s="31">
        <f>IF($I636="n/a",0,IF(BL$4&lt;=$C663,0,IF(SUM($C663,$I636)&gt;BL$4,$S650/$I636,$S650-SUM($I663:BK663))))</f>
        <v>0</v>
      </c>
      <c r="BM663" s="31">
        <f>IF($I636="n/a",0,IF(BM$4&lt;=$C663,0,IF(SUM($C663,$I636)&gt;BM$4,$S650/$I636,$S650-SUM($I663:BL663))))</f>
        <v>0</v>
      </c>
      <c r="BN663" s="31">
        <f>IF($I636="n/a",0,IF(BN$4&lt;=$C663,0,IF(SUM($C663,$I636)&gt;BN$4,$S650/$I636,$S650-SUM($I663:BM663))))</f>
        <v>0</v>
      </c>
      <c r="BO663" s="31">
        <f>IF($I636="n/a",0,IF(BO$4&lt;=$C663,0,IF(SUM($C663,$I636)&gt;BO$4,$S650/$I636,$S650-SUM($I663:BN663))))</f>
        <v>0</v>
      </c>
      <c r="BP663" s="31">
        <f>IF($I636="n/a",0,IF(BP$4&lt;=$C663,0,IF(SUM($C663,$I636)&gt;BP$4,$S650/$I636,$S650-SUM($I663:BO663))))</f>
        <v>0</v>
      </c>
      <c r="BQ663" s="31">
        <f>IF($I636="n/a",0,IF(BQ$4&lt;=$C663,0,IF(SUM($C663,$I636)&gt;BQ$4,$S650/$I636,$S650-SUM($I663:BP663))))</f>
        <v>0</v>
      </c>
      <c r="BR663" s="31">
        <f>IF($I636="n/a",0,IF(BR$4&lt;=$C663,0,IF(SUM($C663,$I636)&gt;BR$4,$S650/$I636,$S650-SUM($I663:BQ663))))</f>
        <v>0</v>
      </c>
      <c r="BS663" s="31">
        <f>IF($I636="n/a",0,IF(BS$4&lt;=$C663,0,IF(SUM($C663,$I636)&gt;BS$4,$S650/$I636,$S650-SUM($I663:BR663))))</f>
        <v>0</v>
      </c>
      <c r="BT663" s="31">
        <f>IF($I636="n/a",0,IF(BT$4&lt;=$C663,0,IF(SUM($C663,$I636)&gt;BT$4,$S650/$I636,$S650-SUM($I663:BS663))))</f>
        <v>0</v>
      </c>
      <c r="BU663" s="31">
        <f>IF($I636="n/a",0,IF(BU$4&lt;=$C663,0,IF(SUM($C663,$I636)&gt;BU$4,$S650/$I636,$S650-SUM($I663:BT663))))</f>
        <v>0</v>
      </c>
      <c r="BV663" s="31">
        <f>IF($I636="n/a",0,IF(BV$4&lt;=$C663,0,IF(SUM($C663,$I636)&gt;BV$4,$S650/$I636,$S650-SUM($I663:BU663))))</f>
        <v>0</v>
      </c>
      <c r="BW663" s="31">
        <f>IF($I636="n/a",0,IF(BW$4&lt;=$C663,0,IF(SUM($C663,$I636)&gt;BW$4,$S650/$I636,$S650-SUM($I663:BV663))))</f>
        <v>0</v>
      </c>
      <c r="BX663" s="31">
        <f>IF($I636="n/a",0,IF(BX$4&lt;=$C663,0,IF(SUM($C663,$I636)&gt;BX$4,$S650/$I636,$S650-SUM($I663:BW663))))</f>
        <v>0</v>
      </c>
      <c r="BY663" s="31">
        <f>IF($I636="n/a",0,IF(BY$4&lt;=$C663,0,IF(SUM($C663,$I636)&gt;BY$4,$S650/$I636,$S650-SUM($I663:BX663))))</f>
        <v>0</v>
      </c>
      <c r="BZ663" s="31">
        <f>IF($I636="n/a",0,IF(BZ$4&lt;=$C663,0,IF(SUM($C663,$I636)&gt;BZ$4,$S650/$I636,$S650-SUM($I663:BY663))))</f>
        <v>0</v>
      </c>
      <c r="CA663" s="31">
        <f>IF($I636="n/a",0,IF(CA$4&lt;=$C663,0,IF(SUM($C663,$I636)&gt;CA$4,$S650/$I636,$S650-SUM($I663:BZ663))))</f>
        <v>0</v>
      </c>
      <c r="CB663" s="31">
        <f>IF($I636="n/a",0,IF(CB$4&lt;=$C663,0,IF(SUM($C663,$I636)&gt;CB$4,$S650/$I636,$S650-SUM($I663:CA663))))</f>
        <v>0</v>
      </c>
      <c r="CC663" s="31">
        <f>IF($I636="n/a",0,IF(CC$4&lt;=$C663,0,IF(SUM($C663,$I636)&gt;CC$4,$S650/$I636,$S650-SUM($I663:CB663))))</f>
        <v>0</v>
      </c>
      <c r="CD663" s="31">
        <f>IF($I636="n/a",0,IF(CD$4&lt;=$C663,0,IF(SUM($C663,$I636)&gt;CD$4,$S650/$I636,$S650-SUM($I663:CC663))))</f>
        <v>0</v>
      </c>
      <c r="CE663" s="31">
        <f>IF($I636="n/a",0,IF(CE$4&lt;=$C663,0,IF(SUM($C663,$I636)&gt;CE$4,$S650/$I636,$S650-SUM($I663:CD663))))</f>
        <v>0</v>
      </c>
      <c r="CF663" s="31">
        <f>IF($I636="n/a",0,IF(CF$4&lt;=$C663,0,IF(SUM($C663,$I636)&gt;CF$4,$S650/$I636,$S650-SUM($I663:CE663))))</f>
        <v>0</v>
      </c>
    </row>
    <row r="664" spans="1:84" s="153" customFormat="1" ht="12.75" customHeight="1">
      <c r="A664"/>
      <c r="C664" s="197">
        <v>2026</v>
      </c>
      <c r="D664" s="21" t="s">
        <v>55</v>
      </c>
      <c r="E664" s="21" t="s">
        <v>185</v>
      </c>
      <c r="I664" s="31"/>
      <c r="J664" s="31">
        <f>IF($I636="n/a",0,IF(J$4&lt;=$C664,0,IF(SUM($C664,$I636)&gt;J$4,$T650/$I636,$T650-SUM($I664:I664))))</f>
        <v>0</v>
      </c>
      <c r="K664" s="31">
        <f>IF($I636="n/a",0,IF(K$4&lt;=$C664,0,IF(SUM($C664,$I636)&gt;K$4,$T650/$I636,$T650-SUM($I664:J664))))</f>
        <v>0</v>
      </c>
      <c r="L664" s="31">
        <f>IF($I636="n/a",0,IF(L$4&lt;=$C664,0,IF(SUM($C664,$I636)&gt;L$4,$T650/$I636,$T650-SUM($I664:K664))))</f>
        <v>0</v>
      </c>
      <c r="M664" s="31">
        <f>IF($I636="n/a",0,IF(M$4&lt;=$C664,0,IF(SUM($C664,$I636)&gt;M$4,$T650/$I636,$T650-SUM($I664:L664))))</f>
        <v>0</v>
      </c>
      <c r="N664" s="31">
        <f>IF($I636="n/a",0,IF(N$4&lt;=$C664,0,IF(SUM($C664,$I636)&gt;N$4,$T650/$I636,$T650-SUM($I664:M664))))</f>
        <v>0</v>
      </c>
      <c r="O664" s="31">
        <f>IF($I636="n/a",0,IF(O$4&lt;=$C664,0,IF(SUM($C664,$I636)&gt;O$4,$T650/$I636,$T650-SUM($I664:N664))))</f>
        <v>0</v>
      </c>
      <c r="P664" s="31">
        <f>IF($I636="n/a",0,IF(P$4&lt;=$C664,0,IF(SUM($C664,$I636)&gt;P$4,$T650/$I636,$T650-SUM($I664:O664))))</f>
        <v>0</v>
      </c>
      <c r="Q664" s="31">
        <f>IF($I636="n/a",0,IF(Q$4&lt;=$C664,0,IF(SUM($C664,$I636)&gt;Q$4,$T650/$I636,$T650-SUM($I664:P664))))</f>
        <v>0</v>
      </c>
      <c r="R664" s="31">
        <f>IF($I636="n/a",0,IF(R$4&lt;=$C664,0,IF(SUM($C664,$I636)&gt;R$4,$T650/$I636,$T650-SUM($I664:Q664))))</f>
        <v>0</v>
      </c>
      <c r="S664" s="31">
        <f>IF($I636="n/a",0,IF(S$4&lt;=$C664,0,IF(SUM($C664,$I636)&gt;S$4,$T650/$I636,$T650-SUM($I664:R664))))</f>
        <v>0</v>
      </c>
      <c r="T664" s="31">
        <f>IF($I636="n/a",0,IF(T$4&lt;=$C664,0,IF(SUM($C664,$I636)&gt;T$4,$T650/$I636,$T650-SUM($I664:S664))))</f>
        <v>0</v>
      </c>
      <c r="U664" s="31">
        <f>IF($I636="n/a",0,IF(U$4&lt;=$C664,0,IF(SUM($C664,$I636)&gt;U$4,$T650/$I636,$T650-SUM($I664:T664))))</f>
        <v>0</v>
      </c>
      <c r="V664" s="31">
        <f>IF($I636="n/a",0,IF(V$4&lt;=$C664,0,IF(SUM($C664,$I636)&gt;V$4,$T650/$I636,$T650-SUM($I664:U664))))</f>
        <v>0</v>
      </c>
      <c r="W664" s="31">
        <f>IF($I636="n/a",0,IF(W$4&lt;=$C664,0,IF(SUM($C664,$I636)&gt;W$4,$T650/$I636,$T650-SUM($I664:V664))))</f>
        <v>0</v>
      </c>
      <c r="X664" s="31">
        <f>IF($I636="n/a",0,IF(X$4&lt;=$C664,0,IF(SUM($C664,$I636)&gt;X$4,$T650/$I636,$T650-SUM($I664:W664))))</f>
        <v>0</v>
      </c>
      <c r="Y664" s="31">
        <f>IF($I636="n/a",0,IF(Y$4&lt;=$C664,0,IF(SUM($C664,$I636)&gt;Y$4,$T650/$I636,$T650-SUM($I664:X664))))</f>
        <v>0</v>
      </c>
      <c r="Z664" s="31">
        <f>IF($I636="n/a",0,IF(Z$4&lt;=$C664,0,IF(SUM($C664,$I636)&gt;Z$4,$T650/$I636,$T650-SUM($I664:Y664))))</f>
        <v>0</v>
      </c>
      <c r="AA664" s="31">
        <f>IF($I636="n/a",0,IF(AA$4&lt;=$C664,0,IF(SUM($C664,$I636)&gt;AA$4,$T650/$I636,$T650-SUM($I664:Z664))))</f>
        <v>0</v>
      </c>
      <c r="AB664" s="31">
        <f>IF($I636="n/a",0,IF(AB$4&lt;=$C664,0,IF(SUM($C664,$I636)&gt;AB$4,$T650/$I636,$T650-SUM($I664:AA664))))</f>
        <v>0</v>
      </c>
      <c r="AC664" s="31">
        <f>IF($I636="n/a",0,IF(AC$4&lt;=$C664,0,IF(SUM($C664,$I636)&gt;AC$4,$T650/$I636,$T650-SUM($I664:AB664))))</f>
        <v>0</v>
      </c>
      <c r="AD664" s="31">
        <f>IF($I636="n/a",0,IF(AD$4&lt;=$C664,0,IF(SUM($C664,$I636)&gt;AD$4,$T650/$I636,$T650-SUM($I664:AC664))))</f>
        <v>0</v>
      </c>
      <c r="AE664" s="31">
        <f>IF($I636="n/a",0,IF(AE$4&lt;=$C664,0,IF(SUM($C664,$I636)&gt;AE$4,$T650/$I636,$T650-SUM($I664:AD664))))</f>
        <v>0</v>
      </c>
      <c r="AF664" s="31">
        <f>IF($I636="n/a",0,IF(AF$4&lt;=$C664,0,IF(SUM($C664,$I636)&gt;AF$4,$T650/$I636,$T650-SUM($I664:AE664))))</f>
        <v>0</v>
      </c>
      <c r="AG664" s="31">
        <f>IF($I636="n/a",0,IF(AG$4&lt;=$C664,0,IF(SUM($C664,$I636)&gt;AG$4,$T650/$I636,$T650-SUM($I664:AF664))))</f>
        <v>0</v>
      </c>
      <c r="AH664" s="31">
        <f>IF($I636="n/a",0,IF(AH$4&lt;=$C664,0,IF(SUM($C664,$I636)&gt;AH$4,$T650/$I636,$T650-SUM($I664:AG664))))</f>
        <v>0</v>
      </c>
      <c r="AI664" s="31">
        <f>IF($I636="n/a",0,IF(AI$4&lt;=$C664,0,IF(SUM($C664,$I636)&gt;AI$4,$T650/$I636,$T650-SUM($I664:AH664))))</f>
        <v>0</v>
      </c>
      <c r="AJ664" s="31">
        <f>IF($I636="n/a",0,IF(AJ$4&lt;=$C664,0,IF(SUM($C664,$I636)&gt;AJ$4,$T650/$I636,$T650-SUM($I664:AI664))))</f>
        <v>0</v>
      </c>
      <c r="AK664" s="31">
        <f>IF($I636="n/a",0,IF(AK$4&lt;=$C664,0,IF(SUM($C664,$I636)&gt;AK$4,$T650/$I636,$T650-SUM($I664:AJ664))))</f>
        <v>0</v>
      </c>
      <c r="AL664" s="31">
        <f>IF($I636="n/a",0,IF(AL$4&lt;=$C664,0,IF(SUM($C664,$I636)&gt;AL$4,$T650/$I636,$T650-SUM($I664:AK664))))</f>
        <v>0</v>
      </c>
      <c r="AM664" s="31">
        <f>IF($I636="n/a",0,IF(AM$4&lt;=$C664,0,IF(SUM($C664,$I636)&gt;AM$4,$T650/$I636,$T650-SUM($I664:AL664))))</f>
        <v>0</v>
      </c>
      <c r="AN664" s="31">
        <f>IF($I636="n/a",0,IF(AN$4&lt;=$C664,0,IF(SUM($C664,$I636)&gt;AN$4,$T650/$I636,$T650-SUM($I664:AM664))))</f>
        <v>0</v>
      </c>
      <c r="AO664" s="31">
        <f>IF($I636="n/a",0,IF(AO$4&lt;=$C664,0,IF(SUM($C664,$I636)&gt;AO$4,$T650/$I636,$T650-SUM($I664:AN664))))</f>
        <v>0</v>
      </c>
      <c r="AP664" s="31">
        <f>IF($I636="n/a",0,IF(AP$4&lt;=$C664,0,IF(SUM($C664,$I636)&gt;AP$4,$T650/$I636,$T650-SUM($I664:AO664))))</f>
        <v>0</v>
      </c>
      <c r="AQ664" s="31">
        <f>IF($I636="n/a",0,IF(AQ$4&lt;=$C664,0,IF(SUM($C664,$I636)&gt;AQ$4,$T650/$I636,$T650-SUM($I664:AP664))))</f>
        <v>0</v>
      </c>
      <c r="AR664" s="31">
        <f>IF($I636="n/a",0,IF(AR$4&lt;=$C664,0,IF(SUM($C664,$I636)&gt;AR$4,$T650/$I636,$T650-SUM($I664:AQ664))))</f>
        <v>0</v>
      </c>
      <c r="AS664" s="31">
        <f>IF($I636="n/a",0,IF(AS$4&lt;=$C664,0,IF(SUM($C664,$I636)&gt;AS$4,$T650/$I636,$T650-SUM($I664:AR664))))</f>
        <v>0</v>
      </c>
      <c r="AT664" s="31">
        <f>IF($I636="n/a",0,IF(AT$4&lt;=$C664,0,IF(SUM($C664,$I636)&gt;AT$4,$T650/$I636,$T650-SUM($I664:AS664))))</f>
        <v>0</v>
      </c>
      <c r="AU664" s="31">
        <f>IF($I636="n/a",0,IF(AU$4&lt;=$C664,0,IF(SUM($C664,$I636)&gt;AU$4,$T650/$I636,$T650-SUM($I664:AT664))))</f>
        <v>0</v>
      </c>
      <c r="AV664" s="31">
        <f>IF($I636="n/a",0,IF(AV$4&lt;=$C664,0,IF(SUM($C664,$I636)&gt;AV$4,$T650/$I636,$T650-SUM($I664:AU664))))</f>
        <v>0</v>
      </c>
      <c r="AW664" s="31">
        <f>IF($I636="n/a",0,IF(AW$4&lt;=$C664,0,IF(SUM($C664,$I636)&gt;AW$4,$T650/$I636,$T650-SUM($I664:AV664))))</f>
        <v>0</v>
      </c>
      <c r="AX664" s="31">
        <f>IF($I636="n/a",0,IF(AX$4&lt;=$C664,0,IF(SUM($C664,$I636)&gt;AX$4,$T650/$I636,$T650-SUM($I664:AW664))))</f>
        <v>0</v>
      </c>
      <c r="AY664" s="31">
        <f>IF($I636="n/a",0,IF(AY$4&lt;=$C664,0,IF(SUM($C664,$I636)&gt;AY$4,$T650/$I636,$T650-SUM($I664:AX664))))</f>
        <v>0</v>
      </c>
      <c r="AZ664" s="31">
        <f>IF($I636="n/a",0,IF(AZ$4&lt;=$C664,0,IF(SUM($C664,$I636)&gt;AZ$4,$T650/$I636,$T650-SUM($I664:AY664))))</f>
        <v>0</v>
      </c>
      <c r="BA664" s="31">
        <f>IF($I636="n/a",0,IF(BA$4&lt;=$C664,0,IF(SUM($C664,$I636)&gt;BA$4,$T650/$I636,$T650-SUM($I664:AZ664))))</f>
        <v>0</v>
      </c>
      <c r="BB664" s="31">
        <f>IF($I636="n/a",0,IF(BB$4&lt;=$C664,0,IF(SUM($C664,$I636)&gt;BB$4,$T650/$I636,$T650-SUM($I664:BA664))))</f>
        <v>0</v>
      </c>
      <c r="BC664" s="31">
        <f>IF($I636="n/a",0,IF(BC$4&lt;=$C664,0,IF(SUM($C664,$I636)&gt;BC$4,$T650/$I636,$T650-SUM($I664:BB664))))</f>
        <v>0</v>
      </c>
      <c r="BD664" s="31">
        <f>IF($I636="n/a",0,IF(BD$4&lt;=$C664,0,IF(SUM($C664,$I636)&gt;BD$4,$T650/$I636,$T650-SUM($I664:BC664))))</f>
        <v>0</v>
      </c>
      <c r="BE664" s="31">
        <f>IF($I636="n/a",0,IF(BE$4&lt;=$C664,0,IF(SUM($C664,$I636)&gt;BE$4,$T650/$I636,$T650-SUM($I664:BD664))))</f>
        <v>0</v>
      </c>
      <c r="BF664" s="31">
        <f>IF($I636="n/a",0,IF(BF$4&lt;=$C664,0,IF(SUM($C664,$I636)&gt;BF$4,$T650/$I636,$T650-SUM($I664:BE664))))</f>
        <v>0</v>
      </c>
      <c r="BG664" s="31">
        <f>IF($I636="n/a",0,IF(BG$4&lt;=$C664,0,IF(SUM($C664,$I636)&gt;BG$4,$T650/$I636,$T650-SUM($I664:BF664))))</f>
        <v>0</v>
      </c>
      <c r="BH664" s="31">
        <f>IF($I636="n/a",0,IF(BH$4&lt;=$C664,0,IF(SUM($C664,$I636)&gt;BH$4,$T650/$I636,$T650-SUM($I664:BG664))))</f>
        <v>0</v>
      </c>
      <c r="BI664" s="31">
        <f>IF($I636="n/a",0,IF(BI$4&lt;=$C664,0,IF(SUM($C664,$I636)&gt;BI$4,$T650/$I636,$T650-SUM($I664:BH664))))</f>
        <v>0</v>
      </c>
      <c r="BJ664" s="31">
        <f>IF($I636="n/a",0,IF(BJ$4&lt;=$C664,0,IF(SUM($C664,$I636)&gt;BJ$4,$T650/$I636,$T650-SUM($I664:BI664))))</f>
        <v>0</v>
      </c>
      <c r="BK664" s="31">
        <f>IF($I636="n/a",0,IF(BK$4&lt;=$C664,0,IF(SUM($C664,$I636)&gt;BK$4,$T650/$I636,$T650-SUM($I664:BJ664))))</f>
        <v>0</v>
      </c>
      <c r="BL664" s="31">
        <f>IF($I636="n/a",0,IF(BL$4&lt;=$C664,0,IF(SUM($C664,$I636)&gt;BL$4,$T650/$I636,$T650-SUM($I664:BK664))))</f>
        <v>0</v>
      </c>
      <c r="BM664" s="31">
        <f>IF($I636="n/a",0,IF(BM$4&lt;=$C664,0,IF(SUM($C664,$I636)&gt;BM$4,$T650/$I636,$T650-SUM($I664:BL664))))</f>
        <v>0</v>
      </c>
      <c r="BN664" s="31">
        <f>IF($I636="n/a",0,IF(BN$4&lt;=$C664,0,IF(SUM($C664,$I636)&gt;BN$4,$T650/$I636,$T650-SUM($I664:BM664))))</f>
        <v>0</v>
      </c>
      <c r="BO664" s="31">
        <f>IF($I636="n/a",0,IF(BO$4&lt;=$C664,0,IF(SUM($C664,$I636)&gt;BO$4,$T650/$I636,$T650-SUM($I664:BN664))))</f>
        <v>0</v>
      </c>
      <c r="BP664" s="31">
        <f>IF($I636="n/a",0,IF(BP$4&lt;=$C664,0,IF(SUM($C664,$I636)&gt;BP$4,$T650/$I636,$T650-SUM($I664:BO664))))</f>
        <v>0</v>
      </c>
      <c r="BQ664" s="31">
        <f>IF($I636="n/a",0,IF(BQ$4&lt;=$C664,0,IF(SUM($C664,$I636)&gt;BQ$4,$T650/$I636,$T650-SUM($I664:BP664))))</f>
        <v>0</v>
      </c>
      <c r="BR664" s="31">
        <f>IF($I636="n/a",0,IF(BR$4&lt;=$C664,0,IF(SUM($C664,$I636)&gt;BR$4,$T650/$I636,$T650-SUM($I664:BQ664))))</f>
        <v>0</v>
      </c>
      <c r="BS664" s="31">
        <f>IF($I636="n/a",0,IF(BS$4&lt;=$C664,0,IF(SUM($C664,$I636)&gt;BS$4,$T650/$I636,$T650-SUM($I664:BR664))))</f>
        <v>0</v>
      </c>
      <c r="BT664" s="31">
        <f>IF($I636="n/a",0,IF(BT$4&lt;=$C664,0,IF(SUM($C664,$I636)&gt;BT$4,$T650/$I636,$T650-SUM($I664:BS664))))</f>
        <v>0</v>
      </c>
      <c r="BU664" s="31">
        <f>IF($I636="n/a",0,IF(BU$4&lt;=$C664,0,IF(SUM($C664,$I636)&gt;BU$4,$T650/$I636,$T650-SUM($I664:BT664))))</f>
        <v>0</v>
      </c>
      <c r="BV664" s="31">
        <f>IF($I636="n/a",0,IF(BV$4&lt;=$C664,0,IF(SUM($C664,$I636)&gt;BV$4,$T650/$I636,$T650-SUM($I664:BU664))))</f>
        <v>0</v>
      </c>
      <c r="BW664" s="31">
        <f>IF($I636="n/a",0,IF(BW$4&lt;=$C664,0,IF(SUM($C664,$I636)&gt;BW$4,$T650/$I636,$T650-SUM($I664:BV664))))</f>
        <v>0</v>
      </c>
      <c r="BX664" s="31">
        <f>IF($I636="n/a",0,IF(BX$4&lt;=$C664,0,IF(SUM($C664,$I636)&gt;BX$4,$T650/$I636,$T650-SUM($I664:BW664))))</f>
        <v>0</v>
      </c>
      <c r="BY664" s="31">
        <f>IF($I636="n/a",0,IF(BY$4&lt;=$C664,0,IF(SUM($C664,$I636)&gt;BY$4,$T650/$I636,$T650-SUM($I664:BX664))))</f>
        <v>0</v>
      </c>
      <c r="BZ664" s="31">
        <f>IF($I636="n/a",0,IF(BZ$4&lt;=$C664,0,IF(SUM($C664,$I636)&gt;BZ$4,$T650/$I636,$T650-SUM($I664:BY664))))</f>
        <v>0</v>
      </c>
      <c r="CA664" s="31">
        <f>IF($I636="n/a",0,IF(CA$4&lt;=$C664,0,IF(SUM($C664,$I636)&gt;CA$4,$T650/$I636,$T650-SUM($I664:BZ664))))</f>
        <v>0</v>
      </c>
      <c r="CB664" s="31">
        <f>IF($I636="n/a",0,IF(CB$4&lt;=$C664,0,IF(SUM($C664,$I636)&gt;CB$4,$T650/$I636,$T650-SUM($I664:CA664))))</f>
        <v>0</v>
      </c>
      <c r="CC664" s="31">
        <f>IF($I636="n/a",0,IF(CC$4&lt;=$C664,0,IF(SUM($C664,$I636)&gt;CC$4,$T650/$I636,$T650-SUM($I664:CB664))))</f>
        <v>0</v>
      </c>
      <c r="CD664" s="31">
        <f>IF($I636="n/a",0,IF(CD$4&lt;=$C664,0,IF(SUM($C664,$I636)&gt;CD$4,$T650/$I636,$T650-SUM($I664:CC664))))</f>
        <v>0</v>
      </c>
      <c r="CE664" s="31">
        <f>IF($I636="n/a",0,IF(CE$4&lt;=$C664,0,IF(SUM($C664,$I636)&gt;CE$4,$T650/$I636,$T650-SUM($I664:CD664))))</f>
        <v>0</v>
      </c>
      <c r="CF664" s="31">
        <f>IF($I636="n/a",0,IF(CF$4&lt;=$C664,0,IF(SUM($C664,$I636)&gt;CF$4,$T650/$I636,$T650-SUM($I664:CE664))))</f>
        <v>0</v>
      </c>
    </row>
    <row r="665" spans="1:84" s="153" customFormat="1" ht="12.75" customHeight="1">
      <c r="A665"/>
      <c r="C665" s="197">
        <v>2027</v>
      </c>
      <c r="D665" s="21" t="s">
        <v>56</v>
      </c>
      <c r="E665" s="21" t="s">
        <v>185</v>
      </c>
      <c r="I665" s="31"/>
      <c r="J665" s="31">
        <f>IF($I636="n/a",0,IF(J$4&lt;=$C665,0,IF(SUM($C665,$I636)&gt;J$4,$U650/$I636,$U650-SUM($I665:I665))))</f>
        <v>0</v>
      </c>
      <c r="K665" s="31">
        <f>IF($I636="n/a",0,IF(K$4&lt;=$C665,0,IF(SUM($C665,$I636)&gt;K$4,$U650/$I636,$U650-SUM($I665:J665))))</f>
        <v>0</v>
      </c>
      <c r="L665" s="31">
        <f>IF($I636="n/a",0,IF(L$4&lt;=$C665,0,IF(SUM($C665,$I636)&gt;L$4,$U650/$I636,$U650-SUM($I665:K665))))</f>
        <v>0</v>
      </c>
      <c r="M665" s="31">
        <f>IF($I636="n/a",0,IF(M$4&lt;=$C665,0,IF(SUM($C665,$I636)&gt;M$4,$U650/$I636,$U650-SUM($I665:L665))))</f>
        <v>0</v>
      </c>
      <c r="N665" s="31">
        <f>IF($I636="n/a",0,IF(N$4&lt;=$C665,0,IF(SUM($C665,$I636)&gt;N$4,$U650/$I636,$U650-SUM($I665:M665))))</f>
        <v>0</v>
      </c>
      <c r="O665" s="31">
        <f>IF($I636="n/a",0,IF(O$4&lt;=$C665,0,IF(SUM($C665,$I636)&gt;O$4,$U650/$I636,$U650-SUM($I665:N665))))</f>
        <v>0</v>
      </c>
      <c r="P665" s="31">
        <f>IF($I636="n/a",0,IF(P$4&lt;=$C665,0,IF(SUM($C665,$I636)&gt;P$4,$U650/$I636,$U650-SUM($I665:O665))))</f>
        <v>0</v>
      </c>
      <c r="Q665" s="31">
        <f>IF($I636="n/a",0,IF(Q$4&lt;=$C665,0,IF(SUM($C665,$I636)&gt;Q$4,$U650/$I636,$U650-SUM($I665:P665))))</f>
        <v>0</v>
      </c>
      <c r="R665" s="31">
        <f>IF($I636="n/a",0,IF(R$4&lt;=$C665,0,IF(SUM($C665,$I636)&gt;R$4,$U650/$I636,$U650-SUM($I665:Q665))))</f>
        <v>0</v>
      </c>
      <c r="S665" s="31">
        <f>IF($I636="n/a",0,IF(S$4&lt;=$C665,0,IF(SUM($C665,$I636)&gt;S$4,$U650/$I636,$U650-SUM($I665:R665))))</f>
        <v>0</v>
      </c>
      <c r="T665" s="31">
        <f>IF($I636="n/a",0,IF(T$4&lt;=$C665,0,IF(SUM($C665,$I636)&gt;T$4,$U650/$I636,$U650-SUM($I665:S665))))</f>
        <v>0</v>
      </c>
      <c r="U665" s="31">
        <f>IF($I636="n/a",0,IF(U$4&lt;=$C665,0,IF(SUM($C665,$I636)&gt;U$4,$U650/$I636,$U650-SUM($I665:T665))))</f>
        <v>0</v>
      </c>
      <c r="V665" s="31">
        <f>IF($I636="n/a",0,IF(V$4&lt;=$C665,0,IF(SUM($C665,$I636)&gt;V$4,$U650/$I636,$U650-SUM($I665:U665))))</f>
        <v>0</v>
      </c>
      <c r="W665" s="31">
        <f>IF($I636="n/a",0,IF(W$4&lt;=$C665,0,IF(SUM($C665,$I636)&gt;W$4,$U650/$I636,$U650-SUM($I665:V665))))</f>
        <v>0</v>
      </c>
      <c r="X665" s="31">
        <f>IF($I636="n/a",0,IF(X$4&lt;=$C665,0,IF(SUM($C665,$I636)&gt;X$4,$U650/$I636,$U650-SUM($I665:W665))))</f>
        <v>0</v>
      </c>
      <c r="Y665" s="31">
        <f>IF($I636="n/a",0,IF(Y$4&lt;=$C665,0,IF(SUM($C665,$I636)&gt;Y$4,$U650/$I636,$U650-SUM($I665:X665))))</f>
        <v>0</v>
      </c>
      <c r="Z665" s="31">
        <f>IF($I636="n/a",0,IF(Z$4&lt;=$C665,0,IF(SUM($C665,$I636)&gt;Z$4,$U650/$I636,$U650-SUM($I665:Y665))))</f>
        <v>0</v>
      </c>
      <c r="AA665" s="31">
        <f>IF($I636="n/a",0,IF(AA$4&lt;=$C665,0,IF(SUM($C665,$I636)&gt;AA$4,$U650/$I636,$U650-SUM($I665:Z665))))</f>
        <v>0</v>
      </c>
      <c r="AB665" s="31">
        <f>IF($I636="n/a",0,IF(AB$4&lt;=$C665,0,IF(SUM($C665,$I636)&gt;AB$4,$U650/$I636,$U650-SUM($I665:AA665))))</f>
        <v>0</v>
      </c>
      <c r="AC665" s="31">
        <f>IF($I636="n/a",0,IF(AC$4&lt;=$C665,0,IF(SUM($C665,$I636)&gt;AC$4,$U650/$I636,$U650-SUM($I665:AB665))))</f>
        <v>0</v>
      </c>
      <c r="AD665" s="31">
        <f>IF($I636="n/a",0,IF(AD$4&lt;=$C665,0,IF(SUM($C665,$I636)&gt;AD$4,$U650/$I636,$U650-SUM($I665:AC665))))</f>
        <v>0</v>
      </c>
      <c r="AE665" s="31">
        <f>IF($I636="n/a",0,IF(AE$4&lt;=$C665,0,IF(SUM($C665,$I636)&gt;AE$4,$U650/$I636,$U650-SUM($I665:AD665))))</f>
        <v>0</v>
      </c>
      <c r="AF665" s="31">
        <f>IF($I636="n/a",0,IF(AF$4&lt;=$C665,0,IF(SUM($C665,$I636)&gt;AF$4,$U650/$I636,$U650-SUM($I665:AE665))))</f>
        <v>0</v>
      </c>
      <c r="AG665" s="31">
        <f>IF($I636="n/a",0,IF(AG$4&lt;=$C665,0,IF(SUM($C665,$I636)&gt;AG$4,$U650/$I636,$U650-SUM($I665:AF665))))</f>
        <v>0</v>
      </c>
      <c r="AH665" s="31">
        <f>IF($I636="n/a",0,IF(AH$4&lt;=$C665,0,IF(SUM($C665,$I636)&gt;AH$4,$U650/$I636,$U650-SUM($I665:AG665))))</f>
        <v>0</v>
      </c>
      <c r="AI665" s="31">
        <f>IF($I636="n/a",0,IF(AI$4&lt;=$C665,0,IF(SUM($C665,$I636)&gt;AI$4,$U650/$I636,$U650-SUM($I665:AH665))))</f>
        <v>0</v>
      </c>
      <c r="AJ665" s="31">
        <f>IF($I636="n/a",0,IF(AJ$4&lt;=$C665,0,IF(SUM($C665,$I636)&gt;AJ$4,$U650/$I636,$U650-SUM($I665:AI665))))</f>
        <v>0</v>
      </c>
      <c r="AK665" s="31">
        <f>IF($I636="n/a",0,IF(AK$4&lt;=$C665,0,IF(SUM($C665,$I636)&gt;AK$4,$U650/$I636,$U650-SUM($I665:AJ665))))</f>
        <v>0</v>
      </c>
      <c r="AL665" s="31">
        <f>IF($I636="n/a",0,IF(AL$4&lt;=$C665,0,IF(SUM($C665,$I636)&gt;AL$4,$U650/$I636,$U650-SUM($I665:AK665))))</f>
        <v>0</v>
      </c>
      <c r="AM665" s="31">
        <f>IF($I636="n/a",0,IF(AM$4&lt;=$C665,0,IF(SUM($C665,$I636)&gt;AM$4,$U650/$I636,$U650-SUM($I665:AL665))))</f>
        <v>0</v>
      </c>
      <c r="AN665" s="31">
        <f>IF($I636="n/a",0,IF(AN$4&lt;=$C665,0,IF(SUM($C665,$I636)&gt;AN$4,$U650/$I636,$U650-SUM($I665:AM665))))</f>
        <v>0</v>
      </c>
      <c r="AO665" s="31">
        <f>IF($I636="n/a",0,IF(AO$4&lt;=$C665,0,IF(SUM($C665,$I636)&gt;AO$4,$U650/$I636,$U650-SUM($I665:AN665))))</f>
        <v>0</v>
      </c>
      <c r="AP665" s="31">
        <f>IF($I636="n/a",0,IF(AP$4&lt;=$C665,0,IF(SUM($C665,$I636)&gt;AP$4,$U650/$I636,$U650-SUM($I665:AO665))))</f>
        <v>0</v>
      </c>
      <c r="AQ665" s="31">
        <f>IF($I636="n/a",0,IF(AQ$4&lt;=$C665,0,IF(SUM($C665,$I636)&gt;AQ$4,$U650/$I636,$U650-SUM($I665:AP665))))</f>
        <v>0</v>
      </c>
      <c r="AR665" s="31">
        <f>IF($I636="n/a",0,IF(AR$4&lt;=$C665,0,IF(SUM($C665,$I636)&gt;AR$4,$U650/$I636,$U650-SUM($I665:AQ665))))</f>
        <v>0</v>
      </c>
      <c r="AS665" s="31">
        <f>IF($I636="n/a",0,IF(AS$4&lt;=$C665,0,IF(SUM($C665,$I636)&gt;AS$4,$U650/$I636,$U650-SUM($I665:AR665))))</f>
        <v>0</v>
      </c>
      <c r="AT665" s="31">
        <f>IF($I636="n/a",0,IF(AT$4&lt;=$C665,0,IF(SUM($C665,$I636)&gt;AT$4,$U650/$I636,$U650-SUM($I665:AS665))))</f>
        <v>0</v>
      </c>
      <c r="AU665" s="31">
        <f>IF($I636="n/a",0,IF(AU$4&lt;=$C665,0,IF(SUM($C665,$I636)&gt;AU$4,$U650/$I636,$U650-SUM($I665:AT665))))</f>
        <v>0</v>
      </c>
      <c r="AV665" s="31">
        <f>IF($I636="n/a",0,IF(AV$4&lt;=$C665,0,IF(SUM($C665,$I636)&gt;AV$4,$U650/$I636,$U650-SUM($I665:AU665))))</f>
        <v>0</v>
      </c>
      <c r="AW665" s="31">
        <f>IF($I636="n/a",0,IF(AW$4&lt;=$C665,0,IF(SUM($C665,$I636)&gt;AW$4,$U650/$I636,$U650-SUM($I665:AV665))))</f>
        <v>0</v>
      </c>
      <c r="AX665" s="31">
        <f>IF($I636="n/a",0,IF(AX$4&lt;=$C665,0,IF(SUM($C665,$I636)&gt;AX$4,$U650/$I636,$U650-SUM($I665:AW665))))</f>
        <v>0</v>
      </c>
      <c r="AY665" s="31">
        <f>IF($I636="n/a",0,IF(AY$4&lt;=$C665,0,IF(SUM($C665,$I636)&gt;AY$4,$U650/$I636,$U650-SUM($I665:AX665))))</f>
        <v>0</v>
      </c>
      <c r="AZ665" s="31">
        <f>IF($I636="n/a",0,IF(AZ$4&lt;=$C665,0,IF(SUM($C665,$I636)&gt;AZ$4,$U650/$I636,$U650-SUM($I665:AY665))))</f>
        <v>0</v>
      </c>
      <c r="BA665" s="31">
        <f>IF($I636="n/a",0,IF(BA$4&lt;=$C665,0,IF(SUM($C665,$I636)&gt;BA$4,$U650/$I636,$U650-SUM($I665:AZ665))))</f>
        <v>0</v>
      </c>
      <c r="BB665" s="31">
        <f>IF($I636="n/a",0,IF(BB$4&lt;=$C665,0,IF(SUM($C665,$I636)&gt;BB$4,$U650/$I636,$U650-SUM($I665:BA665))))</f>
        <v>0</v>
      </c>
      <c r="BC665" s="31">
        <f>IF($I636="n/a",0,IF(BC$4&lt;=$C665,0,IF(SUM($C665,$I636)&gt;BC$4,$U650/$I636,$U650-SUM($I665:BB665))))</f>
        <v>0</v>
      </c>
      <c r="BD665" s="31">
        <f>IF($I636="n/a",0,IF(BD$4&lt;=$C665,0,IF(SUM($C665,$I636)&gt;BD$4,$U650/$I636,$U650-SUM($I665:BC665))))</f>
        <v>0</v>
      </c>
      <c r="BE665" s="31">
        <f>IF($I636="n/a",0,IF(BE$4&lt;=$C665,0,IF(SUM($C665,$I636)&gt;BE$4,$U650/$I636,$U650-SUM($I665:BD665))))</f>
        <v>0</v>
      </c>
      <c r="BF665" s="31">
        <f>IF($I636="n/a",0,IF(BF$4&lt;=$C665,0,IF(SUM($C665,$I636)&gt;BF$4,$U650/$I636,$U650-SUM($I665:BE665))))</f>
        <v>0</v>
      </c>
      <c r="BG665" s="31">
        <f>IF($I636="n/a",0,IF(BG$4&lt;=$C665,0,IF(SUM($C665,$I636)&gt;BG$4,$U650/$I636,$U650-SUM($I665:BF665))))</f>
        <v>0</v>
      </c>
      <c r="BH665" s="31">
        <f>IF($I636="n/a",0,IF(BH$4&lt;=$C665,0,IF(SUM($C665,$I636)&gt;BH$4,$U650/$I636,$U650-SUM($I665:BG665))))</f>
        <v>0</v>
      </c>
      <c r="BI665" s="31">
        <f>IF($I636="n/a",0,IF(BI$4&lt;=$C665,0,IF(SUM($C665,$I636)&gt;BI$4,$U650/$I636,$U650-SUM($I665:BH665))))</f>
        <v>0</v>
      </c>
      <c r="BJ665" s="31">
        <f>IF($I636="n/a",0,IF(BJ$4&lt;=$C665,0,IF(SUM($C665,$I636)&gt;BJ$4,$U650/$I636,$U650-SUM($I665:BI665))))</f>
        <v>0</v>
      </c>
      <c r="BK665" s="31">
        <f>IF($I636="n/a",0,IF(BK$4&lt;=$C665,0,IF(SUM($C665,$I636)&gt;BK$4,$U650/$I636,$U650-SUM($I665:BJ665))))</f>
        <v>0</v>
      </c>
      <c r="BL665" s="31">
        <f>IF($I636="n/a",0,IF(BL$4&lt;=$C665,0,IF(SUM($C665,$I636)&gt;BL$4,$U650/$I636,$U650-SUM($I665:BK665))))</f>
        <v>0</v>
      </c>
      <c r="BM665" s="31">
        <f>IF($I636="n/a",0,IF(BM$4&lt;=$C665,0,IF(SUM($C665,$I636)&gt;BM$4,$U650/$I636,$U650-SUM($I665:BL665))))</f>
        <v>0</v>
      </c>
      <c r="BN665" s="31">
        <f>IF($I636="n/a",0,IF(BN$4&lt;=$C665,0,IF(SUM($C665,$I636)&gt;BN$4,$U650/$I636,$U650-SUM($I665:BM665))))</f>
        <v>0</v>
      </c>
      <c r="BO665" s="31">
        <f>IF($I636="n/a",0,IF(BO$4&lt;=$C665,0,IF(SUM($C665,$I636)&gt;BO$4,$U650/$I636,$U650-SUM($I665:BN665))))</f>
        <v>0</v>
      </c>
      <c r="BP665" s="31">
        <f>IF($I636="n/a",0,IF(BP$4&lt;=$C665,0,IF(SUM($C665,$I636)&gt;BP$4,$U650/$I636,$U650-SUM($I665:BO665))))</f>
        <v>0</v>
      </c>
      <c r="BQ665" s="31">
        <f>IF($I636="n/a",0,IF(BQ$4&lt;=$C665,0,IF(SUM($C665,$I636)&gt;BQ$4,$U650/$I636,$U650-SUM($I665:BP665))))</f>
        <v>0</v>
      </c>
      <c r="BR665" s="31">
        <f>IF($I636="n/a",0,IF(BR$4&lt;=$C665,0,IF(SUM($C665,$I636)&gt;BR$4,$U650/$I636,$U650-SUM($I665:BQ665))))</f>
        <v>0</v>
      </c>
      <c r="BS665" s="31">
        <f>IF($I636="n/a",0,IF(BS$4&lt;=$C665,0,IF(SUM($C665,$I636)&gt;BS$4,$U650/$I636,$U650-SUM($I665:BR665))))</f>
        <v>0</v>
      </c>
      <c r="BT665" s="31">
        <f>IF($I636="n/a",0,IF(BT$4&lt;=$C665,0,IF(SUM($C665,$I636)&gt;BT$4,$U650/$I636,$U650-SUM($I665:BS665))))</f>
        <v>0</v>
      </c>
      <c r="BU665" s="31">
        <f>IF($I636="n/a",0,IF(BU$4&lt;=$C665,0,IF(SUM($C665,$I636)&gt;BU$4,$U650/$I636,$U650-SUM($I665:BT665))))</f>
        <v>0</v>
      </c>
      <c r="BV665" s="31">
        <f>IF($I636="n/a",0,IF(BV$4&lt;=$C665,0,IF(SUM($C665,$I636)&gt;BV$4,$U650/$I636,$U650-SUM($I665:BU665))))</f>
        <v>0</v>
      </c>
      <c r="BW665" s="31">
        <f>IF($I636="n/a",0,IF(BW$4&lt;=$C665,0,IF(SUM($C665,$I636)&gt;BW$4,$U650/$I636,$U650-SUM($I665:BV665))))</f>
        <v>0</v>
      </c>
      <c r="BX665" s="31">
        <f>IF($I636="n/a",0,IF(BX$4&lt;=$C665,0,IF(SUM($C665,$I636)&gt;BX$4,$U650/$I636,$U650-SUM($I665:BW665))))</f>
        <v>0</v>
      </c>
      <c r="BY665" s="31">
        <f>IF($I636="n/a",0,IF(BY$4&lt;=$C665,0,IF(SUM($C665,$I636)&gt;BY$4,$U650/$I636,$U650-SUM($I665:BX665))))</f>
        <v>0</v>
      </c>
      <c r="BZ665" s="31">
        <f>IF($I636="n/a",0,IF(BZ$4&lt;=$C665,0,IF(SUM($C665,$I636)&gt;BZ$4,$U650/$I636,$U650-SUM($I665:BY665))))</f>
        <v>0</v>
      </c>
      <c r="CA665" s="31">
        <f>IF($I636="n/a",0,IF(CA$4&lt;=$C665,0,IF(SUM($C665,$I636)&gt;CA$4,$U650/$I636,$U650-SUM($I665:BZ665))))</f>
        <v>0</v>
      </c>
      <c r="CB665" s="31">
        <f>IF($I636="n/a",0,IF(CB$4&lt;=$C665,0,IF(SUM($C665,$I636)&gt;CB$4,$U650/$I636,$U650-SUM($I665:CA665))))</f>
        <v>0</v>
      </c>
      <c r="CC665" s="31">
        <f>IF($I636="n/a",0,IF(CC$4&lt;=$C665,0,IF(SUM($C665,$I636)&gt;CC$4,$U650/$I636,$U650-SUM($I665:CB665))))</f>
        <v>0</v>
      </c>
      <c r="CD665" s="31">
        <f>IF($I636="n/a",0,IF(CD$4&lt;=$C665,0,IF(SUM($C665,$I636)&gt;CD$4,$U650/$I636,$U650-SUM($I665:CC665))))</f>
        <v>0</v>
      </c>
      <c r="CE665" s="31">
        <f>IF($I636="n/a",0,IF(CE$4&lt;=$C665,0,IF(SUM($C665,$I636)&gt;CE$4,$U650/$I636,$U650-SUM($I665:CD665))))</f>
        <v>0</v>
      </c>
      <c r="CF665" s="31">
        <f>IF($I636="n/a",0,IF(CF$4&lt;=$C665,0,IF(SUM($C665,$I636)&gt;CF$4,$U650/$I636,$U650-SUM($I665:CE665))))</f>
        <v>0</v>
      </c>
    </row>
    <row r="666" spans="1:84" s="153" customFormat="1" ht="12.75" customHeight="1">
      <c r="A666"/>
      <c r="C666" s="197">
        <v>2028</v>
      </c>
      <c r="D666" s="21" t="s">
        <v>57</v>
      </c>
      <c r="E666" s="21" t="s">
        <v>185</v>
      </c>
      <c r="I666" s="31"/>
      <c r="J666" s="31">
        <f>IF($I636="n/a",0,IF(J$4&lt;=$C666,0,IF(SUM($C666,$I636)&gt;J$4,$V650/$I636,$V650-SUM($I666:I666))))</f>
        <v>0</v>
      </c>
      <c r="K666" s="31">
        <f>IF($I636="n/a",0,IF(K$4&lt;=$C666,0,IF(SUM($C666,$I636)&gt;K$4,$V650/$I636,$V650-SUM($I666:J666))))</f>
        <v>0</v>
      </c>
      <c r="L666" s="31">
        <f>IF($I636="n/a",0,IF(L$4&lt;=$C666,0,IF(SUM($C666,$I636)&gt;L$4,$V650/$I636,$V650-SUM($I666:K666))))</f>
        <v>0</v>
      </c>
      <c r="M666" s="31">
        <f>IF($I636="n/a",0,IF(M$4&lt;=$C666,0,IF(SUM($C666,$I636)&gt;M$4,$V650/$I636,$V650-SUM($I666:L666))))</f>
        <v>0</v>
      </c>
      <c r="N666" s="31">
        <f>IF($I636="n/a",0,IF(N$4&lt;=$C666,0,IF(SUM($C666,$I636)&gt;N$4,$V650/$I636,$V650-SUM($I666:M666))))</f>
        <v>0</v>
      </c>
      <c r="O666" s="31">
        <f>IF($I636="n/a",0,IF(O$4&lt;=$C666,0,IF(SUM($C666,$I636)&gt;O$4,$V650/$I636,$V650-SUM($I666:N666))))</f>
        <v>0</v>
      </c>
      <c r="P666" s="31">
        <f>IF($I636="n/a",0,IF(P$4&lt;=$C666,0,IF(SUM($C666,$I636)&gt;P$4,$V650/$I636,$V650-SUM($I666:O666))))</f>
        <v>0</v>
      </c>
      <c r="Q666" s="31">
        <f>IF($I636="n/a",0,IF(Q$4&lt;=$C666,0,IF(SUM($C666,$I636)&gt;Q$4,$V650/$I636,$V650-SUM($I666:P666))))</f>
        <v>0</v>
      </c>
      <c r="R666" s="31">
        <f>IF($I636="n/a",0,IF(R$4&lt;=$C666,0,IF(SUM($C666,$I636)&gt;R$4,$V650/$I636,$V650-SUM($I666:Q666))))</f>
        <v>0</v>
      </c>
      <c r="S666" s="31">
        <f>IF($I636="n/a",0,IF(S$4&lt;=$C666,0,IF(SUM($C666,$I636)&gt;S$4,$V650/$I636,$V650-SUM($I666:R666))))</f>
        <v>0</v>
      </c>
      <c r="T666" s="31">
        <f>IF($I636="n/a",0,IF(T$4&lt;=$C666,0,IF(SUM($C666,$I636)&gt;T$4,$V650/$I636,$V650-SUM($I666:S666))))</f>
        <v>0</v>
      </c>
      <c r="U666" s="31">
        <f>IF($I636="n/a",0,IF(U$4&lt;=$C666,0,IF(SUM($C666,$I636)&gt;U$4,$V650/$I636,$V650-SUM($I666:T666))))</f>
        <v>0</v>
      </c>
      <c r="V666" s="31">
        <f>IF($I636="n/a",0,IF(V$4&lt;=$C666,0,IF(SUM($C666,$I636)&gt;V$4,$V650/$I636,$V650-SUM($I666:U666))))</f>
        <v>0</v>
      </c>
      <c r="W666" s="31">
        <f>IF($I636="n/a",0,IF(W$4&lt;=$C666,0,IF(SUM($C666,$I636)&gt;W$4,$V650/$I636,$V650-SUM($I666:V666))))</f>
        <v>0</v>
      </c>
      <c r="X666" s="31">
        <f>IF($I636="n/a",0,IF(X$4&lt;=$C666,0,IF(SUM($C666,$I636)&gt;X$4,$V650/$I636,$V650-SUM($I666:W666))))</f>
        <v>0</v>
      </c>
      <c r="Y666" s="31">
        <f>IF($I636="n/a",0,IF(Y$4&lt;=$C666,0,IF(SUM($C666,$I636)&gt;Y$4,$V650/$I636,$V650-SUM($I666:X666))))</f>
        <v>0</v>
      </c>
      <c r="Z666" s="31">
        <f>IF($I636="n/a",0,IF(Z$4&lt;=$C666,0,IF(SUM($C666,$I636)&gt;Z$4,$V650/$I636,$V650-SUM($I666:Y666))))</f>
        <v>0</v>
      </c>
      <c r="AA666" s="31">
        <f>IF($I636="n/a",0,IF(AA$4&lt;=$C666,0,IF(SUM($C666,$I636)&gt;AA$4,$V650/$I636,$V650-SUM($I666:Z666))))</f>
        <v>0</v>
      </c>
      <c r="AB666" s="31">
        <f>IF($I636="n/a",0,IF(AB$4&lt;=$C666,0,IF(SUM($C666,$I636)&gt;AB$4,$V650/$I636,$V650-SUM($I666:AA666))))</f>
        <v>0</v>
      </c>
      <c r="AC666" s="31">
        <f>IF($I636="n/a",0,IF(AC$4&lt;=$C666,0,IF(SUM($C666,$I636)&gt;AC$4,$V650/$I636,$V650-SUM($I666:AB666))))</f>
        <v>0</v>
      </c>
      <c r="AD666" s="31">
        <f>IF($I636="n/a",0,IF(AD$4&lt;=$C666,0,IF(SUM($C666,$I636)&gt;AD$4,$V650/$I636,$V650-SUM($I666:AC666))))</f>
        <v>0</v>
      </c>
      <c r="AE666" s="31">
        <f>IF($I636="n/a",0,IF(AE$4&lt;=$C666,0,IF(SUM($C666,$I636)&gt;AE$4,$V650/$I636,$V650-SUM($I666:AD666))))</f>
        <v>0</v>
      </c>
      <c r="AF666" s="31">
        <f>IF($I636="n/a",0,IF(AF$4&lt;=$C666,0,IF(SUM($C666,$I636)&gt;AF$4,$V650/$I636,$V650-SUM($I666:AE666))))</f>
        <v>0</v>
      </c>
      <c r="AG666" s="31">
        <f>IF($I636="n/a",0,IF(AG$4&lt;=$C666,0,IF(SUM($C666,$I636)&gt;AG$4,$V650/$I636,$V650-SUM($I666:AF666))))</f>
        <v>0</v>
      </c>
      <c r="AH666" s="31">
        <f>IF($I636="n/a",0,IF(AH$4&lt;=$C666,0,IF(SUM($C666,$I636)&gt;AH$4,$V650/$I636,$V650-SUM($I666:AG666))))</f>
        <v>0</v>
      </c>
      <c r="AI666" s="31">
        <f>IF($I636="n/a",0,IF(AI$4&lt;=$C666,0,IF(SUM($C666,$I636)&gt;AI$4,$V650/$I636,$V650-SUM($I666:AH666))))</f>
        <v>0</v>
      </c>
      <c r="AJ666" s="31">
        <f>IF($I636="n/a",0,IF(AJ$4&lt;=$C666,0,IF(SUM($C666,$I636)&gt;AJ$4,$V650/$I636,$V650-SUM($I666:AI666))))</f>
        <v>0</v>
      </c>
      <c r="AK666" s="31">
        <f>IF($I636="n/a",0,IF(AK$4&lt;=$C666,0,IF(SUM($C666,$I636)&gt;AK$4,$V650/$I636,$V650-SUM($I666:AJ666))))</f>
        <v>0</v>
      </c>
      <c r="AL666" s="31">
        <f>IF($I636="n/a",0,IF(AL$4&lt;=$C666,0,IF(SUM($C666,$I636)&gt;AL$4,$V650/$I636,$V650-SUM($I666:AK666))))</f>
        <v>0</v>
      </c>
      <c r="AM666" s="31">
        <f>IF($I636="n/a",0,IF(AM$4&lt;=$C666,0,IF(SUM($C666,$I636)&gt;AM$4,$V650/$I636,$V650-SUM($I666:AL666))))</f>
        <v>0</v>
      </c>
      <c r="AN666" s="31">
        <f>IF($I636="n/a",0,IF(AN$4&lt;=$C666,0,IF(SUM($C666,$I636)&gt;AN$4,$V650/$I636,$V650-SUM($I666:AM666))))</f>
        <v>0</v>
      </c>
      <c r="AO666" s="31">
        <f>IF($I636="n/a",0,IF(AO$4&lt;=$C666,0,IF(SUM($C666,$I636)&gt;AO$4,$V650/$I636,$V650-SUM($I666:AN666))))</f>
        <v>0</v>
      </c>
      <c r="AP666" s="31">
        <f>IF($I636="n/a",0,IF(AP$4&lt;=$C666,0,IF(SUM($C666,$I636)&gt;AP$4,$V650/$I636,$V650-SUM($I666:AO666))))</f>
        <v>0</v>
      </c>
      <c r="AQ666" s="31">
        <f>IF($I636="n/a",0,IF(AQ$4&lt;=$C666,0,IF(SUM($C666,$I636)&gt;AQ$4,$V650/$I636,$V650-SUM($I666:AP666))))</f>
        <v>0</v>
      </c>
      <c r="AR666" s="31">
        <f>IF($I636="n/a",0,IF(AR$4&lt;=$C666,0,IF(SUM($C666,$I636)&gt;AR$4,$V650/$I636,$V650-SUM($I666:AQ666))))</f>
        <v>0</v>
      </c>
      <c r="AS666" s="31">
        <f>IF($I636="n/a",0,IF(AS$4&lt;=$C666,0,IF(SUM($C666,$I636)&gt;AS$4,$V650/$I636,$V650-SUM($I666:AR666))))</f>
        <v>0</v>
      </c>
      <c r="AT666" s="31">
        <f>IF($I636="n/a",0,IF(AT$4&lt;=$C666,0,IF(SUM($C666,$I636)&gt;AT$4,$V650/$I636,$V650-SUM($I666:AS666))))</f>
        <v>0</v>
      </c>
      <c r="AU666" s="31">
        <f>IF($I636="n/a",0,IF(AU$4&lt;=$C666,0,IF(SUM($C666,$I636)&gt;AU$4,$V650/$I636,$V650-SUM($I666:AT666))))</f>
        <v>0</v>
      </c>
      <c r="AV666" s="31">
        <f>IF($I636="n/a",0,IF(AV$4&lt;=$C666,0,IF(SUM($C666,$I636)&gt;AV$4,$V650/$I636,$V650-SUM($I666:AU666))))</f>
        <v>0</v>
      </c>
      <c r="AW666" s="31">
        <f>IF($I636="n/a",0,IF(AW$4&lt;=$C666,0,IF(SUM($C666,$I636)&gt;AW$4,$V650/$I636,$V650-SUM($I666:AV666))))</f>
        <v>0</v>
      </c>
      <c r="AX666" s="31">
        <f>IF($I636="n/a",0,IF(AX$4&lt;=$C666,0,IF(SUM($C666,$I636)&gt;AX$4,$V650/$I636,$V650-SUM($I666:AW666))))</f>
        <v>0</v>
      </c>
      <c r="AY666" s="31">
        <f>IF($I636="n/a",0,IF(AY$4&lt;=$C666,0,IF(SUM($C666,$I636)&gt;AY$4,$V650/$I636,$V650-SUM($I666:AX666))))</f>
        <v>0</v>
      </c>
      <c r="AZ666" s="31">
        <f>IF($I636="n/a",0,IF(AZ$4&lt;=$C666,0,IF(SUM($C666,$I636)&gt;AZ$4,$V650/$I636,$V650-SUM($I666:AY666))))</f>
        <v>0</v>
      </c>
      <c r="BA666" s="31">
        <f>IF($I636="n/a",0,IF(BA$4&lt;=$C666,0,IF(SUM($C666,$I636)&gt;BA$4,$V650/$I636,$V650-SUM($I666:AZ666))))</f>
        <v>0</v>
      </c>
      <c r="BB666" s="31">
        <f>IF($I636="n/a",0,IF(BB$4&lt;=$C666,0,IF(SUM($C666,$I636)&gt;BB$4,$V650/$I636,$V650-SUM($I666:BA666))))</f>
        <v>0</v>
      </c>
      <c r="BC666" s="31">
        <f>IF($I636="n/a",0,IF(BC$4&lt;=$C666,0,IF(SUM($C666,$I636)&gt;BC$4,$V650/$I636,$V650-SUM($I666:BB666))))</f>
        <v>0</v>
      </c>
      <c r="BD666" s="31">
        <f>IF($I636="n/a",0,IF(BD$4&lt;=$C666,0,IF(SUM($C666,$I636)&gt;BD$4,$V650/$I636,$V650-SUM($I666:BC666))))</f>
        <v>0</v>
      </c>
      <c r="BE666" s="31">
        <f>IF($I636="n/a",0,IF(BE$4&lt;=$C666,0,IF(SUM($C666,$I636)&gt;BE$4,$V650/$I636,$V650-SUM($I666:BD666))))</f>
        <v>0</v>
      </c>
      <c r="BF666" s="31">
        <f>IF($I636="n/a",0,IF(BF$4&lt;=$C666,0,IF(SUM($C666,$I636)&gt;BF$4,$V650/$I636,$V650-SUM($I666:BE666))))</f>
        <v>0</v>
      </c>
      <c r="BG666" s="31">
        <f>IF($I636="n/a",0,IF(BG$4&lt;=$C666,0,IF(SUM($C666,$I636)&gt;BG$4,$V650/$I636,$V650-SUM($I666:BF666))))</f>
        <v>0</v>
      </c>
      <c r="BH666" s="31">
        <f>IF($I636="n/a",0,IF(BH$4&lt;=$C666,0,IF(SUM($C666,$I636)&gt;BH$4,$V650/$I636,$V650-SUM($I666:BG666))))</f>
        <v>0</v>
      </c>
      <c r="BI666" s="31">
        <f>IF($I636="n/a",0,IF(BI$4&lt;=$C666,0,IF(SUM($C666,$I636)&gt;BI$4,$V650/$I636,$V650-SUM($I666:BH666))))</f>
        <v>0</v>
      </c>
      <c r="BJ666" s="31">
        <f>IF($I636="n/a",0,IF(BJ$4&lt;=$C666,0,IF(SUM($C666,$I636)&gt;BJ$4,$V650/$I636,$V650-SUM($I666:BI666))))</f>
        <v>0</v>
      </c>
      <c r="BK666" s="31">
        <f>IF($I636="n/a",0,IF(BK$4&lt;=$C666,0,IF(SUM($C666,$I636)&gt;BK$4,$V650/$I636,$V650-SUM($I666:BJ666))))</f>
        <v>0</v>
      </c>
      <c r="BL666" s="31">
        <f>IF($I636="n/a",0,IF(BL$4&lt;=$C666,0,IF(SUM($C666,$I636)&gt;BL$4,$V650/$I636,$V650-SUM($I666:BK666))))</f>
        <v>0</v>
      </c>
      <c r="BM666" s="31">
        <f>IF($I636="n/a",0,IF(BM$4&lt;=$C666,0,IF(SUM($C666,$I636)&gt;BM$4,$V650/$I636,$V650-SUM($I666:BL666))))</f>
        <v>0</v>
      </c>
      <c r="BN666" s="31">
        <f>IF($I636="n/a",0,IF(BN$4&lt;=$C666,0,IF(SUM($C666,$I636)&gt;BN$4,$V650/$I636,$V650-SUM($I666:BM666))))</f>
        <v>0</v>
      </c>
      <c r="BO666" s="31">
        <f>IF($I636="n/a",0,IF(BO$4&lt;=$C666,0,IF(SUM($C666,$I636)&gt;BO$4,$V650/$I636,$V650-SUM($I666:BN666))))</f>
        <v>0</v>
      </c>
      <c r="BP666" s="31">
        <f>IF($I636="n/a",0,IF(BP$4&lt;=$C666,0,IF(SUM($C666,$I636)&gt;BP$4,$V650/$I636,$V650-SUM($I666:BO666))))</f>
        <v>0</v>
      </c>
      <c r="BQ666" s="31">
        <f>IF($I636="n/a",0,IF(BQ$4&lt;=$C666,0,IF(SUM($C666,$I636)&gt;BQ$4,$V650/$I636,$V650-SUM($I666:BP666))))</f>
        <v>0</v>
      </c>
      <c r="BR666" s="31">
        <f>IF($I636="n/a",0,IF(BR$4&lt;=$C666,0,IF(SUM($C666,$I636)&gt;BR$4,$V650/$I636,$V650-SUM($I666:BQ666))))</f>
        <v>0</v>
      </c>
      <c r="BS666" s="31">
        <f>IF($I636="n/a",0,IF(BS$4&lt;=$C666,0,IF(SUM($C666,$I636)&gt;BS$4,$V650/$I636,$V650-SUM($I666:BR666))))</f>
        <v>0</v>
      </c>
      <c r="BT666" s="31">
        <f>IF($I636="n/a",0,IF(BT$4&lt;=$C666,0,IF(SUM($C666,$I636)&gt;BT$4,$V650/$I636,$V650-SUM($I666:BS666))))</f>
        <v>0</v>
      </c>
      <c r="BU666" s="31">
        <f>IF($I636="n/a",0,IF(BU$4&lt;=$C666,0,IF(SUM($C666,$I636)&gt;BU$4,$V650/$I636,$V650-SUM($I666:BT666))))</f>
        <v>0</v>
      </c>
      <c r="BV666" s="31">
        <f>IF($I636="n/a",0,IF(BV$4&lt;=$C666,0,IF(SUM($C666,$I636)&gt;BV$4,$V650/$I636,$V650-SUM($I666:BU666))))</f>
        <v>0</v>
      </c>
      <c r="BW666" s="31">
        <f>IF($I636="n/a",0,IF(BW$4&lt;=$C666,0,IF(SUM($C666,$I636)&gt;BW$4,$V650/$I636,$V650-SUM($I666:BV666))))</f>
        <v>0</v>
      </c>
      <c r="BX666" s="31">
        <f>IF($I636="n/a",0,IF(BX$4&lt;=$C666,0,IF(SUM($C666,$I636)&gt;BX$4,$V650/$I636,$V650-SUM($I666:BW666))))</f>
        <v>0</v>
      </c>
      <c r="BY666" s="31">
        <f>IF($I636="n/a",0,IF(BY$4&lt;=$C666,0,IF(SUM($C666,$I636)&gt;BY$4,$V650/$I636,$V650-SUM($I666:BX666))))</f>
        <v>0</v>
      </c>
      <c r="BZ666" s="31">
        <f>IF($I636="n/a",0,IF(BZ$4&lt;=$C666,0,IF(SUM($C666,$I636)&gt;BZ$4,$V650/$I636,$V650-SUM($I666:BY666))))</f>
        <v>0</v>
      </c>
      <c r="CA666" s="31">
        <f>IF($I636="n/a",0,IF(CA$4&lt;=$C666,0,IF(SUM($C666,$I636)&gt;CA$4,$V650/$I636,$V650-SUM($I666:BZ666))))</f>
        <v>0</v>
      </c>
      <c r="CB666" s="31">
        <f>IF($I636="n/a",0,IF(CB$4&lt;=$C666,0,IF(SUM($C666,$I636)&gt;CB$4,$V650/$I636,$V650-SUM($I666:CA666))))</f>
        <v>0</v>
      </c>
      <c r="CC666" s="31">
        <f>IF($I636="n/a",0,IF(CC$4&lt;=$C666,0,IF(SUM($C666,$I636)&gt;CC$4,$V650/$I636,$V650-SUM($I666:CB666))))</f>
        <v>0</v>
      </c>
      <c r="CD666" s="31">
        <f>IF($I636="n/a",0,IF(CD$4&lt;=$C666,0,IF(SUM($C666,$I636)&gt;CD$4,$V650/$I636,$V650-SUM($I666:CC666))))</f>
        <v>0</v>
      </c>
      <c r="CE666" s="31">
        <f>IF($I636="n/a",0,IF(CE$4&lt;=$C666,0,IF(SUM($C666,$I636)&gt;CE$4,$V650/$I636,$V650-SUM($I666:CD666))))</f>
        <v>0</v>
      </c>
      <c r="CF666" s="31">
        <f>IF($I636="n/a",0,IF(CF$4&lt;=$C666,0,IF(SUM($C666,$I636)&gt;CF$4,$V650/$I636,$V650-SUM($I666:CE666))))</f>
        <v>0</v>
      </c>
    </row>
    <row r="667" spans="1:84" s="153" customFormat="1" ht="12.75" customHeight="1">
      <c r="A667"/>
      <c r="C667" s="197">
        <v>2029</v>
      </c>
      <c r="D667" s="21" t="s">
        <v>58</v>
      </c>
      <c r="E667" s="21" t="s">
        <v>185</v>
      </c>
      <c r="I667" s="31"/>
      <c r="J667" s="31">
        <f>IF($I636="n/a",0,IF(J$4&lt;=$C667,0,IF(SUM($C667,$I636)&gt;J$4,$W650/$I636,$W650-SUM($I667:I667))))</f>
        <v>0</v>
      </c>
      <c r="K667" s="31">
        <f>IF($I636="n/a",0,IF(K$4&lt;=$C667,0,IF(SUM($C667,$I636)&gt;K$4,$W650/$I636,$W650-SUM($I667:J667))))</f>
        <v>0</v>
      </c>
      <c r="L667" s="31">
        <f>IF($I636="n/a",0,IF(L$4&lt;=$C667,0,IF(SUM($C667,$I636)&gt;L$4,$W650/$I636,$W650-SUM($I667:K667))))</f>
        <v>0</v>
      </c>
      <c r="M667" s="31">
        <f>IF($I636="n/a",0,IF(M$4&lt;=$C667,0,IF(SUM($C667,$I636)&gt;M$4,$W650/$I636,$W650-SUM($I667:L667))))</f>
        <v>0</v>
      </c>
      <c r="N667" s="31">
        <f>IF($I636="n/a",0,IF(N$4&lt;=$C667,0,IF(SUM($C667,$I636)&gt;N$4,$W650/$I636,$W650-SUM($I667:M667))))</f>
        <v>0</v>
      </c>
      <c r="O667" s="31">
        <f>IF($I636="n/a",0,IF(O$4&lt;=$C667,0,IF(SUM($C667,$I636)&gt;O$4,$W650/$I636,$W650-SUM($I667:N667))))</f>
        <v>0</v>
      </c>
      <c r="P667" s="31">
        <f>IF($I636="n/a",0,IF(P$4&lt;=$C667,0,IF(SUM($C667,$I636)&gt;P$4,$W650/$I636,$W650-SUM($I667:O667))))</f>
        <v>0</v>
      </c>
      <c r="Q667" s="31">
        <f>IF($I636="n/a",0,IF(Q$4&lt;=$C667,0,IF(SUM($C667,$I636)&gt;Q$4,$W650/$I636,$W650-SUM($I667:P667))))</f>
        <v>0</v>
      </c>
      <c r="R667" s="31">
        <f>IF($I636="n/a",0,IF(R$4&lt;=$C667,0,IF(SUM($C667,$I636)&gt;R$4,$W650/$I636,$W650-SUM($I667:Q667))))</f>
        <v>0</v>
      </c>
      <c r="S667" s="31">
        <f>IF($I636="n/a",0,IF(S$4&lt;=$C667,0,IF(SUM($C667,$I636)&gt;S$4,$W650/$I636,$W650-SUM($I667:R667))))</f>
        <v>0</v>
      </c>
      <c r="T667" s="31">
        <f>IF($I636="n/a",0,IF(T$4&lt;=$C667,0,IF(SUM($C667,$I636)&gt;T$4,$W650/$I636,$W650-SUM($I667:S667))))</f>
        <v>0</v>
      </c>
      <c r="U667" s="31">
        <f>IF($I636="n/a",0,IF(U$4&lt;=$C667,0,IF(SUM($C667,$I636)&gt;U$4,$W650/$I636,$W650-SUM($I667:T667))))</f>
        <v>0</v>
      </c>
      <c r="V667" s="31">
        <f>IF($I636="n/a",0,IF(V$4&lt;=$C667,0,IF(SUM($C667,$I636)&gt;V$4,$W650/$I636,$W650-SUM($I667:U667))))</f>
        <v>0</v>
      </c>
      <c r="W667" s="31">
        <f>IF($I636="n/a",0,IF(W$4&lt;=$C667,0,IF(SUM($C667,$I636)&gt;W$4,$W650/$I636,$W650-SUM($I667:V667))))</f>
        <v>0</v>
      </c>
      <c r="X667" s="31">
        <f>IF($I636="n/a",0,IF(X$4&lt;=$C667,0,IF(SUM($C667,$I636)&gt;X$4,$W650/$I636,$W650-SUM($I667:W667))))</f>
        <v>0</v>
      </c>
      <c r="Y667" s="31">
        <f>IF($I636="n/a",0,IF(Y$4&lt;=$C667,0,IF(SUM($C667,$I636)&gt;Y$4,$W650/$I636,$W650-SUM($I667:X667))))</f>
        <v>0</v>
      </c>
      <c r="Z667" s="31">
        <f>IF($I636="n/a",0,IF(Z$4&lt;=$C667,0,IF(SUM($C667,$I636)&gt;Z$4,$W650/$I636,$W650-SUM($I667:Y667))))</f>
        <v>0</v>
      </c>
      <c r="AA667" s="31">
        <f>IF($I636="n/a",0,IF(AA$4&lt;=$C667,0,IF(SUM($C667,$I636)&gt;AA$4,$W650/$I636,$W650-SUM($I667:Z667))))</f>
        <v>0</v>
      </c>
      <c r="AB667" s="31">
        <f>IF($I636="n/a",0,IF(AB$4&lt;=$C667,0,IF(SUM($C667,$I636)&gt;AB$4,$W650/$I636,$W650-SUM($I667:AA667))))</f>
        <v>0</v>
      </c>
      <c r="AC667" s="31">
        <f>IF($I636="n/a",0,IF(AC$4&lt;=$C667,0,IF(SUM($C667,$I636)&gt;AC$4,$W650/$I636,$W650-SUM($I667:AB667))))</f>
        <v>0</v>
      </c>
      <c r="AD667" s="31">
        <f>IF($I636="n/a",0,IF(AD$4&lt;=$C667,0,IF(SUM($C667,$I636)&gt;AD$4,$W650/$I636,$W650-SUM($I667:AC667))))</f>
        <v>0</v>
      </c>
      <c r="AE667" s="31">
        <f>IF($I636="n/a",0,IF(AE$4&lt;=$C667,0,IF(SUM($C667,$I636)&gt;AE$4,$W650/$I636,$W650-SUM($I667:AD667))))</f>
        <v>0</v>
      </c>
      <c r="AF667" s="31">
        <f>IF($I636="n/a",0,IF(AF$4&lt;=$C667,0,IF(SUM($C667,$I636)&gt;AF$4,$W650/$I636,$W650-SUM($I667:AE667))))</f>
        <v>0</v>
      </c>
      <c r="AG667" s="31">
        <f>IF($I636="n/a",0,IF(AG$4&lt;=$C667,0,IF(SUM($C667,$I636)&gt;AG$4,$W650/$I636,$W650-SUM($I667:AF667))))</f>
        <v>0</v>
      </c>
      <c r="AH667" s="31">
        <f>IF($I636="n/a",0,IF(AH$4&lt;=$C667,0,IF(SUM($C667,$I636)&gt;AH$4,$W650/$I636,$W650-SUM($I667:AG667))))</f>
        <v>0</v>
      </c>
      <c r="AI667" s="31">
        <f>IF($I636="n/a",0,IF(AI$4&lt;=$C667,0,IF(SUM($C667,$I636)&gt;AI$4,$W650/$I636,$W650-SUM($I667:AH667))))</f>
        <v>0</v>
      </c>
      <c r="AJ667" s="31">
        <f>IF($I636="n/a",0,IF(AJ$4&lt;=$C667,0,IF(SUM($C667,$I636)&gt;AJ$4,$W650/$I636,$W650-SUM($I667:AI667))))</f>
        <v>0</v>
      </c>
      <c r="AK667" s="31">
        <f>IF($I636="n/a",0,IF(AK$4&lt;=$C667,0,IF(SUM($C667,$I636)&gt;AK$4,$W650/$I636,$W650-SUM($I667:AJ667))))</f>
        <v>0</v>
      </c>
      <c r="AL667" s="31">
        <f>IF($I636="n/a",0,IF(AL$4&lt;=$C667,0,IF(SUM($C667,$I636)&gt;AL$4,$W650/$I636,$W650-SUM($I667:AK667))))</f>
        <v>0</v>
      </c>
      <c r="AM667" s="31">
        <f>IF($I636="n/a",0,IF(AM$4&lt;=$C667,0,IF(SUM($C667,$I636)&gt;AM$4,$W650/$I636,$W650-SUM($I667:AL667))))</f>
        <v>0</v>
      </c>
      <c r="AN667" s="31">
        <f>IF($I636="n/a",0,IF(AN$4&lt;=$C667,0,IF(SUM($C667,$I636)&gt;AN$4,$W650/$I636,$W650-SUM($I667:AM667))))</f>
        <v>0</v>
      </c>
      <c r="AO667" s="31">
        <f>IF($I636="n/a",0,IF(AO$4&lt;=$C667,0,IF(SUM($C667,$I636)&gt;AO$4,$W650/$I636,$W650-SUM($I667:AN667))))</f>
        <v>0</v>
      </c>
      <c r="AP667" s="31">
        <f>IF($I636="n/a",0,IF(AP$4&lt;=$C667,0,IF(SUM($C667,$I636)&gt;AP$4,$W650/$I636,$W650-SUM($I667:AO667))))</f>
        <v>0</v>
      </c>
      <c r="AQ667" s="31">
        <f>IF($I636="n/a",0,IF(AQ$4&lt;=$C667,0,IF(SUM($C667,$I636)&gt;AQ$4,$W650/$I636,$W650-SUM($I667:AP667))))</f>
        <v>0</v>
      </c>
      <c r="AR667" s="31">
        <f>IF($I636="n/a",0,IF(AR$4&lt;=$C667,0,IF(SUM($C667,$I636)&gt;AR$4,$W650/$I636,$W650-SUM($I667:AQ667))))</f>
        <v>0</v>
      </c>
      <c r="AS667" s="31">
        <f>IF($I636="n/a",0,IF(AS$4&lt;=$C667,0,IF(SUM($C667,$I636)&gt;AS$4,$W650/$I636,$W650-SUM($I667:AR667))))</f>
        <v>0</v>
      </c>
      <c r="AT667" s="31">
        <f>IF($I636="n/a",0,IF(AT$4&lt;=$C667,0,IF(SUM($C667,$I636)&gt;AT$4,$W650/$I636,$W650-SUM($I667:AS667))))</f>
        <v>0</v>
      </c>
      <c r="AU667" s="31">
        <f>IF($I636="n/a",0,IF(AU$4&lt;=$C667,0,IF(SUM($C667,$I636)&gt;AU$4,$W650/$I636,$W650-SUM($I667:AT667))))</f>
        <v>0</v>
      </c>
      <c r="AV667" s="31">
        <f>IF($I636="n/a",0,IF(AV$4&lt;=$C667,0,IF(SUM($C667,$I636)&gt;AV$4,$W650/$I636,$W650-SUM($I667:AU667))))</f>
        <v>0</v>
      </c>
      <c r="AW667" s="31">
        <f>IF($I636="n/a",0,IF(AW$4&lt;=$C667,0,IF(SUM($C667,$I636)&gt;AW$4,$W650/$I636,$W650-SUM($I667:AV667))))</f>
        <v>0</v>
      </c>
      <c r="AX667" s="31">
        <f>IF($I636="n/a",0,IF(AX$4&lt;=$C667,0,IF(SUM($C667,$I636)&gt;AX$4,$W650/$I636,$W650-SUM($I667:AW667))))</f>
        <v>0</v>
      </c>
      <c r="AY667" s="31">
        <f>IF($I636="n/a",0,IF(AY$4&lt;=$C667,0,IF(SUM($C667,$I636)&gt;AY$4,$W650/$I636,$W650-SUM($I667:AX667))))</f>
        <v>0</v>
      </c>
      <c r="AZ667" s="31">
        <f>IF($I636="n/a",0,IF(AZ$4&lt;=$C667,0,IF(SUM($C667,$I636)&gt;AZ$4,$W650/$I636,$W650-SUM($I667:AY667))))</f>
        <v>0</v>
      </c>
      <c r="BA667" s="31">
        <f>IF($I636="n/a",0,IF(BA$4&lt;=$C667,0,IF(SUM($C667,$I636)&gt;BA$4,$W650/$I636,$W650-SUM($I667:AZ667))))</f>
        <v>0</v>
      </c>
      <c r="BB667" s="31">
        <f>IF($I636="n/a",0,IF(BB$4&lt;=$C667,0,IF(SUM($C667,$I636)&gt;BB$4,$W650/$I636,$W650-SUM($I667:BA667))))</f>
        <v>0</v>
      </c>
      <c r="BC667" s="31">
        <f>IF($I636="n/a",0,IF(BC$4&lt;=$C667,0,IF(SUM($C667,$I636)&gt;BC$4,$W650/$I636,$W650-SUM($I667:BB667))))</f>
        <v>0</v>
      </c>
      <c r="BD667" s="31">
        <f>IF($I636="n/a",0,IF(BD$4&lt;=$C667,0,IF(SUM($C667,$I636)&gt;BD$4,$W650/$I636,$W650-SUM($I667:BC667))))</f>
        <v>0</v>
      </c>
      <c r="BE667" s="31">
        <f>IF($I636="n/a",0,IF(BE$4&lt;=$C667,0,IF(SUM($C667,$I636)&gt;BE$4,$W650/$I636,$W650-SUM($I667:BD667))))</f>
        <v>0</v>
      </c>
      <c r="BF667" s="31">
        <f>IF($I636="n/a",0,IF(BF$4&lt;=$C667,0,IF(SUM($C667,$I636)&gt;BF$4,$W650/$I636,$W650-SUM($I667:BE667))))</f>
        <v>0</v>
      </c>
      <c r="BG667" s="31">
        <f>IF($I636="n/a",0,IF(BG$4&lt;=$C667,0,IF(SUM($C667,$I636)&gt;BG$4,$W650/$I636,$W650-SUM($I667:BF667))))</f>
        <v>0</v>
      </c>
      <c r="BH667" s="31">
        <f>IF($I636="n/a",0,IF(BH$4&lt;=$C667,0,IF(SUM($C667,$I636)&gt;BH$4,$W650/$I636,$W650-SUM($I667:BG667))))</f>
        <v>0</v>
      </c>
      <c r="BI667" s="31">
        <f>IF($I636="n/a",0,IF(BI$4&lt;=$C667,0,IF(SUM($C667,$I636)&gt;BI$4,$W650/$I636,$W650-SUM($I667:BH667))))</f>
        <v>0</v>
      </c>
      <c r="BJ667" s="31">
        <f>IF($I636="n/a",0,IF(BJ$4&lt;=$C667,0,IF(SUM($C667,$I636)&gt;BJ$4,$W650/$I636,$W650-SUM($I667:BI667))))</f>
        <v>0</v>
      </c>
      <c r="BK667" s="31">
        <f>IF($I636="n/a",0,IF(BK$4&lt;=$C667,0,IF(SUM($C667,$I636)&gt;BK$4,$W650/$I636,$W650-SUM($I667:BJ667))))</f>
        <v>0</v>
      </c>
      <c r="BL667" s="31">
        <f>IF($I636="n/a",0,IF(BL$4&lt;=$C667,0,IF(SUM($C667,$I636)&gt;BL$4,$W650/$I636,$W650-SUM($I667:BK667))))</f>
        <v>0</v>
      </c>
      <c r="BM667" s="31">
        <f>IF($I636="n/a",0,IF(BM$4&lt;=$C667,0,IF(SUM($C667,$I636)&gt;BM$4,$W650/$I636,$W650-SUM($I667:BL667))))</f>
        <v>0</v>
      </c>
      <c r="BN667" s="31">
        <f>IF($I636="n/a",0,IF(BN$4&lt;=$C667,0,IF(SUM($C667,$I636)&gt;BN$4,$W650/$I636,$W650-SUM($I667:BM667))))</f>
        <v>0</v>
      </c>
      <c r="BO667" s="31">
        <f>IF($I636="n/a",0,IF(BO$4&lt;=$C667,0,IF(SUM($C667,$I636)&gt;BO$4,$W650/$I636,$W650-SUM($I667:BN667))))</f>
        <v>0</v>
      </c>
      <c r="BP667" s="31">
        <f>IF($I636="n/a",0,IF(BP$4&lt;=$C667,0,IF(SUM($C667,$I636)&gt;BP$4,$W650/$I636,$W650-SUM($I667:BO667))))</f>
        <v>0</v>
      </c>
      <c r="BQ667" s="31">
        <f>IF($I636="n/a",0,IF(BQ$4&lt;=$C667,0,IF(SUM($C667,$I636)&gt;BQ$4,$W650/$I636,$W650-SUM($I667:BP667))))</f>
        <v>0</v>
      </c>
      <c r="BR667" s="31">
        <f>IF($I636="n/a",0,IF(BR$4&lt;=$C667,0,IF(SUM($C667,$I636)&gt;BR$4,$W650/$I636,$W650-SUM($I667:BQ667))))</f>
        <v>0</v>
      </c>
      <c r="BS667" s="31">
        <f>IF($I636="n/a",0,IF(BS$4&lt;=$C667,0,IF(SUM($C667,$I636)&gt;BS$4,$W650/$I636,$W650-SUM($I667:BR667))))</f>
        <v>0</v>
      </c>
      <c r="BT667" s="31">
        <f>IF($I636="n/a",0,IF(BT$4&lt;=$C667,0,IF(SUM($C667,$I636)&gt;BT$4,$W650/$I636,$W650-SUM($I667:BS667))))</f>
        <v>0</v>
      </c>
      <c r="BU667" s="31">
        <f>IF($I636="n/a",0,IF(BU$4&lt;=$C667,0,IF(SUM($C667,$I636)&gt;BU$4,$W650/$I636,$W650-SUM($I667:BT667))))</f>
        <v>0</v>
      </c>
      <c r="BV667" s="31">
        <f>IF($I636="n/a",0,IF(BV$4&lt;=$C667,0,IF(SUM($C667,$I636)&gt;BV$4,$W650/$I636,$W650-SUM($I667:BU667))))</f>
        <v>0</v>
      </c>
      <c r="BW667" s="31">
        <f>IF($I636="n/a",0,IF(BW$4&lt;=$C667,0,IF(SUM($C667,$I636)&gt;BW$4,$W650/$I636,$W650-SUM($I667:BV667))))</f>
        <v>0</v>
      </c>
      <c r="BX667" s="31">
        <f>IF($I636="n/a",0,IF(BX$4&lt;=$C667,0,IF(SUM($C667,$I636)&gt;BX$4,$W650/$I636,$W650-SUM($I667:BW667))))</f>
        <v>0</v>
      </c>
      <c r="BY667" s="31">
        <f>IF($I636="n/a",0,IF(BY$4&lt;=$C667,0,IF(SUM($C667,$I636)&gt;BY$4,$W650/$I636,$W650-SUM($I667:BX667))))</f>
        <v>0</v>
      </c>
      <c r="BZ667" s="31">
        <f>IF($I636="n/a",0,IF(BZ$4&lt;=$C667,0,IF(SUM($C667,$I636)&gt;BZ$4,$W650/$I636,$W650-SUM($I667:BY667))))</f>
        <v>0</v>
      </c>
      <c r="CA667" s="31">
        <f>IF($I636="n/a",0,IF(CA$4&lt;=$C667,0,IF(SUM($C667,$I636)&gt;CA$4,$W650/$I636,$W650-SUM($I667:BZ667))))</f>
        <v>0</v>
      </c>
      <c r="CB667" s="31">
        <f>IF($I636="n/a",0,IF(CB$4&lt;=$C667,0,IF(SUM($C667,$I636)&gt;CB$4,$W650/$I636,$W650-SUM($I667:CA667))))</f>
        <v>0</v>
      </c>
      <c r="CC667" s="31">
        <f>IF($I636="n/a",0,IF(CC$4&lt;=$C667,0,IF(SUM($C667,$I636)&gt;CC$4,$W650/$I636,$W650-SUM($I667:CB667))))</f>
        <v>0</v>
      </c>
      <c r="CD667" s="31">
        <f>IF($I636="n/a",0,IF(CD$4&lt;=$C667,0,IF(SUM($C667,$I636)&gt;CD$4,$W650/$I636,$W650-SUM($I667:CC667))))</f>
        <v>0</v>
      </c>
      <c r="CE667" s="31">
        <f>IF($I636="n/a",0,IF(CE$4&lt;=$C667,0,IF(SUM($C667,$I636)&gt;CE$4,$W650/$I636,$W650-SUM($I667:CD667))))</f>
        <v>0</v>
      </c>
      <c r="CF667" s="31">
        <f>IF($I636="n/a",0,IF(CF$4&lt;=$C667,0,IF(SUM($C667,$I636)&gt;CF$4,$W650/$I636,$W650-SUM($I667:CE667))))</f>
        <v>0</v>
      </c>
    </row>
    <row r="668" spans="1:84" s="153" customFormat="1" ht="12.75" customHeight="1">
      <c r="A668"/>
      <c r="C668" s="197">
        <v>2030</v>
      </c>
      <c r="D668" s="21" t="s">
        <v>59</v>
      </c>
      <c r="E668" s="21" t="s">
        <v>185</v>
      </c>
      <c r="I668" s="31"/>
      <c r="J668" s="31">
        <f>IF($I636="n/a",0,IF(J$4&lt;=$C668,0,IF(SUM($C668,$I636)&gt;J$4,$X650/$I636,$X650-SUM($I668:I668))))</f>
        <v>0</v>
      </c>
      <c r="K668" s="31">
        <f>IF($I636="n/a",0,IF(K$4&lt;=$C668,0,IF(SUM($C668,$I636)&gt;K$4,$X650/$I636,$X650-SUM($I668:J668))))</f>
        <v>0</v>
      </c>
      <c r="L668" s="31">
        <f>IF($I636="n/a",0,IF(L$4&lt;=$C668,0,IF(SUM($C668,$I636)&gt;L$4,$X650/$I636,$X650-SUM($I668:K668))))</f>
        <v>0</v>
      </c>
      <c r="M668" s="31">
        <f>IF($I636="n/a",0,IF(M$4&lt;=$C668,0,IF(SUM($C668,$I636)&gt;M$4,$X650/$I636,$X650-SUM($I668:L668))))</f>
        <v>0</v>
      </c>
      <c r="N668" s="31">
        <f>IF($I636="n/a",0,IF(N$4&lt;=$C668,0,IF(SUM($C668,$I636)&gt;N$4,$X650/$I636,$X650-SUM($I668:M668))))</f>
        <v>0</v>
      </c>
      <c r="O668" s="31">
        <f>IF($I636="n/a",0,IF(O$4&lt;=$C668,0,IF(SUM($C668,$I636)&gt;O$4,$X650/$I636,$X650-SUM($I668:N668))))</f>
        <v>0</v>
      </c>
      <c r="P668" s="31">
        <f>IF($I636="n/a",0,IF(P$4&lt;=$C668,0,IF(SUM($C668,$I636)&gt;P$4,$X650/$I636,$X650-SUM($I668:O668))))</f>
        <v>0</v>
      </c>
      <c r="Q668" s="31">
        <f>IF($I636="n/a",0,IF(Q$4&lt;=$C668,0,IF(SUM($C668,$I636)&gt;Q$4,$X650/$I636,$X650-SUM($I668:P668))))</f>
        <v>0</v>
      </c>
      <c r="R668" s="31">
        <f>IF($I636="n/a",0,IF(R$4&lt;=$C668,0,IF(SUM($C668,$I636)&gt;R$4,$X650/$I636,$X650-SUM($I668:Q668))))</f>
        <v>0</v>
      </c>
      <c r="S668" s="31">
        <f>IF($I636="n/a",0,IF(S$4&lt;=$C668,0,IF(SUM($C668,$I636)&gt;S$4,$X650/$I636,$X650-SUM($I668:R668))))</f>
        <v>0</v>
      </c>
      <c r="T668" s="31">
        <f>IF($I636="n/a",0,IF(T$4&lt;=$C668,0,IF(SUM($C668,$I636)&gt;T$4,$X650/$I636,$X650-SUM($I668:S668))))</f>
        <v>0</v>
      </c>
      <c r="U668" s="31">
        <f>IF($I636="n/a",0,IF(U$4&lt;=$C668,0,IF(SUM($C668,$I636)&gt;U$4,$X650/$I636,$X650-SUM($I668:T668))))</f>
        <v>0</v>
      </c>
      <c r="V668" s="31">
        <f>IF($I636="n/a",0,IF(V$4&lt;=$C668,0,IF(SUM($C668,$I636)&gt;V$4,$X650/$I636,$X650-SUM($I668:U668))))</f>
        <v>0</v>
      </c>
      <c r="W668" s="31">
        <f>IF($I636="n/a",0,IF(W$4&lt;=$C668,0,IF(SUM($C668,$I636)&gt;W$4,$X650/$I636,$X650-SUM($I668:V668))))</f>
        <v>0</v>
      </c>
      <c r="X668" s="31">
        <f>IF($I636="n/a",0,IF(X$4&lt;=$C668,0,IF(SUM($C668,$I636)&gt;X$4,$X650/$I636,$X650-SUM($I668:W668))))</f>
        <v>0</v>
      </c>
      <c r="Y668" s="31">
        <f>IF($I636="n/a",0,IF(Y$4&lt;=$C668,0,IF(SUM($C668,$I636)&gt;Y$4,$X650/$I636,$X650-SUM($I668:X668))))</f>
        <v>0</v>
      </c>
      <c r="Z668" s="31">
        <f>IF($I636="n/a",0,IF(Z$4&lt;=$C668,0,IF(SUM($C668,$I636)&gt;Z$4,$X650/$I636,$X650-SUM($I668:Y668))))</f>
        <v>0</v>
      </c>
      <c r="AA668" s="31">
        <f>IF($I636="n/a",0,IF(AA$4&lt;=$C668,0,IF(SUM($C668,$I636)&gt;AA$4,$X650/$I636,$X650-SUM($I668:Z668))))</f>
        <v>0</v>
      </c>
      <c r="AB668" s="31">
        <f>IF($I636="n/a",0,IF(AB$4&lt;=$C668,0,IF(SUM($C668,$I636)&gt;AB$4,$X650/$I636,$X650-SUM($I668:AA668))))</f>
        <v>0</v>
      </c>
      <c r="AC668" s="31">
        <f>IF($I636="n/a",0,IF(AC$4&lt;=$C668,0,IF(SUM($C668,$I636)&gt;AC$4,$X650/$I636,$X650-SUM($I668:AB668))))</f>
        <v>0</v>
      </c>
      <c r="AD668" s="31">
        <f>IF($I636="n/a",0,IF(AD$4&lt;=$C668,0,IF(SUM($C668,$I636)&gt;AD$4,$X650/$I636,$X650-SUM($I668:AC668))))</f>
        <v>0</v>
      </c>
      <c r="AE668" s="31">
        <f>IF($I636="n/a",0,IF(AE$4&lt;=$C668,0,IF(SUM($C668,$I636)&gt;AE$4,$X650/$I636,$X650-SUM($I668:AD668))))</f>
        <v>0</v>
      </c>
      <c r="AF668" s="31">
        <f>IF($I636="n/a",0,IF(AF$4&lt;=$C668,0,IF(SUM($C668,$I636)&gt;AF$4,$X650/$I636,$X650-SUM($I668:AE668))))</f>
        <v>0</v>
      </c>
      <c r="AG668" s="31">
        <f>IF($I636="n/a",0,IF(AG$4&lt;=$C668,0,IF(SUM($C668,$I636)&gt;AG$4,$X650/$I636,$X650-SUM($I668:AF668))))</f>
        <v>0</v>
      </c>
      <c r="AH668" s="31">
        <f>IF($I636="n/a",0,IF(AH$4&lt;=$C668,0,IF(SUM($C668,$I636)&gt;AH$4,$X650/$I636,$X650-SUM($I668:AG668))))</f>
        <v>0</v>
      </c>
      <c r="AI668" s="31">
        <f>IF($I636="n/a",0,IF(AI$4&lt;=$C668,0,IF(SUM($C668,$I636)&gt;AI$4,$X650/$I636,$X650-SUM($I668:AH668))))</f>
        <v>0</v>
      </c>
      <c r="AJ668" s="31">
        <f>IF($I636="n/a",0,IF(AJ$4&lt;=$C668,0,IF(SUM($C668,$I636)&gt;AJ$4,$X650/$I636,$X650-SUM($I668:AI668))))</f>
        <v>0</v>
      </c>
      <c r="AK668" s="31">
        <f>IF($I636="n/a",0,IF(AK$4&lt;=$C668,0,IF(SUM($C668,$I636)&gt;AK$4,$X650/$I636,$X650-SUM($I668:AJ668))))</f>
        <v>0</v>
      </c>
      <c r="AL668" s="31">
        <f>IF($I636="n/a",0,IF(AL$4&lt;=$C668,0,IF(SUM($C668,$I636)&gt;AL$4,$X650/$I636,$X650-SUM($I668:AK668))))</f>
        <v>0</v>
      </c>
      <c r="AM668" s="31">
        <f>IF($I636="n/a",0,IF(AM$4&lt;=$C668,0,IF(SUM($C668,$I636)&gt;AM$4,$X650/$I636,$X650-SUM($I668:AL668))))</f>
        <v>0</v>
      </c>
      <c r="AN668" s="31">
        <f>IF($I636="n/a",0,IF(AN$4&lt;=$C668,0,IF(SUM($C668,$I636)&gt;AN$4,$X650/$I636,$X650-SUM($I668:AM668))))</f>
        <v>0</v>
      </c>
      <c r="AO668" s="31">
        <f>IF($I636="n/a",0,IF(AO$4&lt;=$C668,0,IF(SUM($C668,$I636)&gt;AO$4,$X650/$I636,$X650-SUM($I668:AN668))))</f>
        <v>0</v>
      </c>
      <c r="AP668" s="31">
        <f>IF($I636="n/a",0,IF(AP$4&lt;=$C668,0,IF(SUM($C668,$I636)&gt;AP$4,$X650/$I636,$X650-SUM($I668:AO668))))</f>
        <v>0</v>
      </c>
      <c r="AQ668" s="31">
        <f>IF($I636="n/a",0,IF(AQ$4&lt;=$C668,0,IF(SUM($C668,$I636)&gt;AQ$4,$X650/$I636,$X650-SUM($I668:AP668))))</f>
        <v>0</v>
      </c>
      <c r="AR668" s="31">
        <f>IF($I636="n/a",0,IF(AR$4&lt;=$C668,0,IF(SUM($C668,$I636)&gt;AR$4,$X650/$I636,$X650-SUM($I668:AQ668))))</f>
        <v>0</v>
      </c>
      <c r="AS668" s="31">
        <f>IF($I636="n/a",0,IF(AS$4&lt;=$C668,0,IF(SUM($C668,$I636)&gt;AS$4,$X650/$I636,$X650-SUM($I668:AR668))))</f>
        <v>0</v>
      </c>
      <c r="AT668" s="31">
        <f>IF($I636="n/a",0,IF(AT$4&lt;=$C668,0,IF(SUM($C668,$I636)&gt;AT$4,$X650/$I636,$X650-SUM($I668:AS668))))</f>
        <v>0</v>
      </c>
      <c r="AU668" s="31">
        <f>IF($I636="n/a",0,IF(AU$4&lt;=$C668,0,IF(SUM($C668,$I636)&gt;AU$4,$X650/$I636,$X650-SUM($I668:AT668))))</f>
        <v>0</v>
      </c>
      <c r="AV668" s="31">
        <f>IF($I636="n/a",0,IF(AV$4&lt;=$C668,0,IF(SUM($C668,$I636)&gt;AV$4,$X650/$I636,$X650-SUM($I668:AU668))))</f>
        <v>0</v>
      </c>
      <c r="AW668" s="31">
        <f>IF($I636="n/a",0,IF(AW$4&lt;=$C668,0,IF(SUM($C668,$I636)&gt;AW$4,$X650/$I636,$X650-SUM($I668:AV668))))</f>
        <v>0</v>
      </c>
      <c r="AX668" s="31">
        <f>IF($I636="n/a",0,IF(AX$4&lt;=$C668,0,IF(SUM($C668,$I636)&gt;AX$4,$X650/$I636,$X650-SUM($I668:AW668))))</f>
        <v>0</v>
      </c>
      <c r="AY668" s="31">
        <f>IF($I636="n/a",0,IF(AY$4&lt;=$C668,0,IF(SUM($C668,$I636)&gt;AY$4,$X650/$I636,$X650-SUM($I668:AX668))))</f>
        <v>0</v>
      </c>
      <c r="AZ668" s="31">
        <f>IF($I636="n/a",0,IF(AZ$4&lt;=$C668,0,IF(SUM($C668,$I636)&gt;AZ$4,$X650/$I636,$X650-SUM($I668:AY668))))</f>
        <v>0</v>
      </c>
      <c r="BA668" s="31">
        <f>IF($I636="n/a",0,IF(BA$4&lt;=$C668,0,IF(SUM($C668,$I636)&gt;BA$4,$X650/$I636,$X650-SUM($I668:AZ668))))</f>
        <v>0</v>
      </c>
      <c r="BB668" s="31">
        <f>IF($I636="n/a",0,IF(BB$4&lt;=$C668,0,IF(SUM($C668,$I636)&gt;BB$4,$X650/$I636,$X650-SUM($I668:BA668))))</f>
        <v>0</v>
      </c>
      <c r="BC668" s="31">
        <f>IF($I636="n/a",0,IF(BC$4&lt;=$C668,0,IF(SUM($C668,$I636)&gt;BC$4,$X650/$I636,$X650-SUM($I668:BB668))))</f>
        <v>0</v>
      </c>
      <c r="BD668" s="31">
        <f>IF($I636="n/a",0,IF(BD$4&lt;=$C668,0,IF(SUM($C668,$I636)&gt;BD$4,$X650/$I636,$X650-SUM($I668:BC668))))</f>
        <v>0</v>
      </c>
      <c r="BE668" s="31">
        <f>IF($I636="n/a",0,IF(BE$4&lt;=$C668,0,IF(SUM($C668,$I636)&gt;BE$4,$X650/$I636,$X650-SUM($I668:BD668))))</f>
        <v>0</v>
      </c>
      <c r="BF668" s="31">
        <f>IF($I636="n/a",0,IF(BF$4&lt;=$C668,0,IF(SUM($C668,$I636)&gt;BF$4,$X650/$I636,$X650-SUM($I668:BE668))))</f>
        <v>0</v>
      </c>
      <c r="BG668" s="31">
        <f>IF($I636="n/a",0,IF(BG$4&lt;=$C668,0,IF(SUM($C668,$I636)&gt;BG$4,$X650/$I636,$X650-SUM($I668:BF668))))</f>
        <v>0</v>
      </c>
      <c r="BH668" s="31">
        <f>IF($I636="n/a",0,IF(BH$4&lt;=$C668,0,IF(SUM($C668,$I636)&gt;BH$4,$X650/$I636,$X650-SUM($I668:BG668))))</f>
        <v>0</v>
      </c>
      <c r="BI668" s="31">
        <f>IF($I636="n/a",0,IF(BI$4&lt;=$C668,0,IF(SUM($C668,$I636)&gt;BI$4,$X650/$I636,$X650-SUM($I668:BH668))))</f>
        <v>0</v>
      </c>
      <c r="BJ668" s="31">
        <f>IF($I636="n/a",0,IF(BJ$4&lt;=$C668,0,IF(SUM($C668,$I636)&gt;BJ$4,$X650/$I636,$X650-SUM($I668:BI668))))</f>
        <v>0</v>
      </c>
      <c r="BK668" s="31">
        <f>IF($I636="n/a",0,IF(BK$4&lt;=$C668,0,IF(SUM($C668,$I636)&gt;BK$4,$X650/$I636,$X650-SUM($I668:BJ668))))</f>
        <v>0</v>
      </c>
      <c r="BL668" s="31">
        <f>IF($I636="n/a",0,IF(BL$4&lt;=$C668,0,IF(SUM($C668,$I636)&gt;BL$4,$X650/$I636,$X650-SUM($I668:BK668))))</f>
        <v>0</v>
      </c>
      <c r="BM668" s="31">
        <f>IF($I636="n/a",0,IF(BM$4&lt;=$C668,0,IF(SUM($C668,$I636)&gt;BM$4,$X650/$I636,$X650-SUM($I668:BL668))))</f>
        <v>0</v>
      </c>
      <c r="BN668" s="31">
        <f>IF($I636="n/a",0,IF(BN$4&lt;=$C668,0,IF(SUM($C668,$I636)&gt;BN$4,$X650/$I636,$X650-SUM($I668:BM668))))</f>
        <v>0</v>
      </c>
      <c r="BO668" s="31">
        <f>IF($I636="n/a",0,IF(BO$4&lt;=$C668,0,IF(SUM($C668,$I636)&gt;BO$4,$X650/$I636,$X650-SUM($I668:BN668))))</f>
        <v>0</v>
      </c>
      <c r="BP668" s="31">
        <f>IF($I636="n/a",0,IF(BP$4&lt;=$C668,0,IF(SUM($C668,$I636)&gt;BP$4,$X650/$I636,$X650-SUM($I668:BO668))))</f>
        <v>0</v>
      </c>
      <c r="BQ668" s="31">
        <f>IF($I636="n/a",0,IF(BQ$4&lt;=$C668,0,IF(SUM($C668,$I636)&gt;BQ$4,$X650/$I636,$X650-SUM($I668:BP668))))</f>
        <v>0</v>
      </c>
      <c r="BR668" s="31">
        <f>IF($I636="n/a",0,IF(BR$4&lt;=$C668,0,IF(SUM($C668,$I636)&gt;BR$4,$X650/$I636,$X650-SUM($I668:BQ668))))</f>
        <v>0</v>
      </c>
      <c r="BS668" s="31">
        <f>IF($I636="n/a",0,IF(BS$4&lt;=$C668,0,IF(SUM($C668,$I636)&gt;BS$4,$X650/$I636,$X650-SUM($I668:BR668))))</f>
        <v>0</v>
      </c>
      <c r="BT668" s="31">
        <f>IF($I636="n/a",0,IF(BT$4&lt;=$C668,0,IF(SUM($C668,$I636)&gt;BT$4,$X650/$I636,$X650-SUM($I668:BS668))))</f>
        <v>0</v>
      </c>
      <c r="BU668" s="31">
        <f>IF($I636="n/a",0,IF(BU$4&lt;=$C668,0,IF(SUM($C668,$I636)&gt;BU$4,$X650/$I636,$X650-SUM($I668:BT668))))</f>
        <v>0</v>
      </c>
      <c r="BV668" s="31">
        <f>IF($I636="n/a",0,IF(BV$4&lt;=$C668,0,IF(SUM($C668,$I636)&gt;BV$4,$X650/$I636,$X650-SUM($I668:BU668))))</f>
        <v>0</v>
      </c>
      <c r="BW668" s="31">
        <f>IF($I636="n/a",0,IF(BW$4&lt;=$C668,0,IF(SUM($C668,$I636)&gt;BW$4,$X650/$I636,$X650-SUM($I668:BV668))))</f>
        <v>0</v>
      </c>
      <c r="BX668" s="31">
        <f>IF($I636="n/a",0,IF(BX$4&lt;=$C668,0,IF(SUM($C668,$I636)&gt;BX$4,$X650/$I636,$X650-SUM($I668:BW668))))</f>
        <v>0</v>
      </c>
      <c r="BY668" s="31">
        <f>IF($I636="n/a",0,IF(BY$4&lt;=$C668,0,IF(SUM($C668,$I636)&gt;BY$4,$X650/$I636,$X650-SUM($I668:BX668))))</f>
        <v>0</v>
      </c>
      <c r="BZ668" s="31">
        <f>IF($I636="n/a",0,IF(BZ$4&lt;=$C668,0,IF(SUM($C668,$I636)&gt;BZ$4,$X650/$I636,$X650-SUM($I668:BY668))))</f>
        <v>0</v>
      </c>
      <c r="CA668" s="31">
        <f>IF($I636="n/a",0,IF(CA$4&lt;=$C668,0,IF(SUM($C668,$I636)&gt;CA$4,$X650/$I636,$X650-SUM($I668:BZ668))))</f>
        <v>0</v>
      </c>
      <c r="CB668" s="31">
        <f>IF($I636="n/a",0,IF(CB$4&lt;=$C668,0,IF(SUM($C668,$I636)&gt;CB$4,$X650/$I636,$X650-SUM($I668:CA668))))</f>
        <v>0</v>
      </c>
      <c r="CC668" s="31">
        <f>IF($I636="n/a",0,IF(CC$4&lt;=$C668,0,IF(SUM($C668,$I636)&gt;CC$4,$X650/$I636,$X650-SUM($I668:CB668))))</f>
        <v>0</v>
      </c>
      <c r="CD668" s="31">
        <f>IF($I636="n/a",0,IF(CD$4&lt;=$C668,0,IF(SUM($C668,$I636)&gt;CD$4,$X650/$I636,$X650-SUM($I668:CC668))))</f>
        <v>0</v>
      </c>
      <c r="CE668" s="31">
        <f>IF($I636="n/a",0,IF(CE$4&lt;=$C668,0,IF(SUM($C668,$I636)&gt;CE$4,$X650/$I636,$X650-SUM($I668:CD668))))</f>
        <v>0</v>
      </c>
      <c r="CF668" s="31">
        <f>IF($I636="n/a",0,IF(CF$4&lt;=$C668,0,IF(SUM($C668,$I636)&gt;CF$4,$X650/$I636,$X650-SUM($I668:CE668))))</f>
        <v>0</v>
      </c>
    </row>
    <row r="669" spans="1:84" s="153" customFormat="1" ht="12.75" customHeight="1">
      <c r="A669"/>
      <c r="C669" s="197">
        <v>2031</v>
      </c>
      <c r="D669" s="21" t="s">
        <v>60</v>
      </c>
      <c r="E669" s="21" t="s">
        <v>185</v>
      </c>
      <c r="I669" s="31"/>
      <c r="J669" s="31">
        <f>IF($I636="n/a",0,IF(J$4&lt;=$C669,0,IF(SUM($C669,$I636)&gt;J$4,$Y650/$I636,$Y650-SUM($I669:I669))))</f>
        <v>0</v>
      </c>
      <c r="K669" s="31">
        <f>IF($I636="n/a",0,IF(K$4&lt;=$C669,0,IF(SUM($C669,$I636)&gt;K$4,$Y650/$I636,$Y650-SUM($I669:J669))))</f>
        <v>0</v>
      </c>
      <c r="L669" s="31">
        <f>IF($I636="n/a",0,IF(L$4&lt;=$C669,0,IF(SUM($C669,$I636)&gt;L$4,$Y650/$I636,$Y650-SUM($I669:K669))))</f>
        <v>0</v>
      </c>
      <c r="M669" s="31">
        <f>IF($I636="n/a",0,IF(M$4&lt;=$C669,0,IF(SUM($C669,$I636)&gt;M$4,$Y650/$I636,$Y650-SUM($I669:L669))))</f>
        <v>0</v>
      </c>
      <c r="N669" s="31">
        <f>IF($I636="n/a",0,IF(N$4&lt;=$C669,0,IF(SUM($C669,$I636)&gt;N$4,$Y650/$I636,$Y650-SUM($I669:M669))))</f>
        <v>0</v>
      </c>
      <c r="O669" s="31">
        <f>IF($I636="n/a",0,IF(O$4&lt;=$C669,0,IF(SUM($C669,$I636)&gt;O$4,$Y650/$I636,$Y650-SUM($I669:N669))))</f>
        <v>0</v>
      </c>
      <c r="P669" s="31">
        <f>IF($I636="n/a",0,IF(P$4&lt;=$C669,0,IF(SUM($C669,$I636)&gt;P$4,$Y650/$I636,$Y650-SUM($I669:O669))))</f>
        <v>0</v>
      </c>
      <c r="Q669" s="31">
        <f>IF($I636="n/a",0,IF(Q$4&lt;=$C669,0,IF(SUM($C669,$I636)&gt;Q$4,$Y650/$I636,$Y650-SUM($I669:P669))))</f>
        <v>0</v>
      </c>
      <c r="R669" s="31">
        <f>IF($I636="n/a",0,IF(R$4&lt;=$C669,0,IF(SUM($C669,$I636)&gt;R$4,$Y650/$I636,$Y650-SUM($I669:Q669))))</f>
        <v>0</v>
      </c>
      <c r="S669" s="31">
        <f>IF($I636="n/a",0,IF(S$4&lt;=$C669,0,IF(SUM($C669,$I636)&gt;S$4,$Y650/$I636,$Y650-SUM($I669:R669))))</f>
        <v>0</v>
      </c>
      <c r="T669" s="31">
        <f>IF($I636="n/a",0,IF(T$4&lt;=$C669,0,IF(SUM($C669,$I636)&gt;T$4,$Y650/$I636,$Y650-SUM($I669:S669))))</f>
        <v>0</v>
      </c>
      <c r="U669" s="31">
        <f>IF($I636="n/a",0,IF(U$4&lt;=$C669,0,IF(SUM($C669,$I636)&gt;U$4,$Y650/$I636,$Y650-SUM($I669:T669))))</f>
        <v>0</v>
      </c>
      <c r="V669" s="31">
        <f>IF($I636="n/a",0,IF(V$4&lt;=$C669,0,IF(SUM($C669,$I636)&gt;V$4,$Y650/$I636,$Y650-SUM($I669:U669))))</f>
        <v>0</v>
      </c>
      <c r="W669" s="31">
        <f>IF($I636="n/a",0,IF(W$4&lt;=$C669,0,IF(SUM($C669,$I636)&gt;W$4,$Y650/$I636,$Y650-SUM($I669:V669))))</f>
        <v>0</v>
      </c>
      <c r="X669" s="31">
        <f>IF($I636="n/a",0,IF(X$4&lt;=$C669,0,IF(SUM($C669,$I636)&gt;X$4,$Y650/$I636,$Y650-SUM($I669:W669))))</f>
        <v>0</v>
      </c>
      <c r="Y669" s="31">
        <f>IF($I636="n/a",0,IF(Y$4&lt;=$C669,0,IF(SUM($C669,$I636)&gt;Y$4,$Y650/$I636,$Y650-SUM($I669:X669))))</f>
        <v>0</v>
      </c>
      <c r="Z669" s="31">
        <f>IF($I636="n/a",0,IF(Z$4&lt;=$C669,0,IF(SUM($C669,$I636)&gt;Z$4,$Y650/$I636,$Y650-SUM($I669:Y669))))</f>
        <v>0</v>
      </c>
      <c r="AA669" s="31">
        <f>IF($I636="n/a",0,IF(AA$4&lt;=$C669,0,IF(SUM($C669,$I636)&gt;AA$4,$Y650/$I636,$Y650-SUM($I669:Z669))))</f>
        <v>0</v>
      </c>
      <c r="AB669" s="31">
        <f>IF($I636="n/a",0,IF(AB$4&lt;=$C669,0,IF(SUM($C669,$I636)&gt;AB$4,$Y650/$I636,$Y650-SUM($I669:AA669))))</f>
        <v>0</v>
      </c>
      <c r="AC669" s="31">
        <f>IF($I636="n/a",0,IF(AC$4&lt;=$C669,0,IF(SUM($C669,$I636)&gt;AC$4,$Y650/$I636,$Y650-SUM($I669:AB669))))</f>
        <v>0</v>
      </c>
      <c r="AD669" s="31">
        <f>IF($I636="n/a",0,IF(AD$4&lt;=$C669,0,IF(SUM($C669,$I636)&gt;AD$4,$Y650/$I636,$Y650-SUM($I669:AC669))))</f>
        <v>0</v>
      </c>
      <c r="AE669" s="31">
        <f>IF($I636="n/a",0,IF(AE$4&lt;=$C669,0,IF(SUM($C669,$I636)&gt;AE$4,$Y650/$I636,$Y650-SUM($I669:AD669))))</f>
        <v>0</v>
      </c>
      <c r="AF669" s="31">
        <f>IF($I636="n/a",0,IF(AF$4&lt;=$C669,0,IF(SUM($C669,$I636)&gt;AF$4,$Y650/$I636,$Y650-SUM($I669:AE669))))</f>
        <v>0</v>
      </c>
      <c r="AG669" s="31">
        <f>IF($I636="n/a",0,IF(AG$4&lt;=$C669,0,IF(SUM($C669,$I636)&gt;AG$4,$Y650/$I636,$Y650-SUM($I669:AF669))))</f>
        <v>0</v>
      </c>
      <c r="AH669" s="31">
        <f>IF($I636="n/a",0,IF(AH$4&lt;=$C669,0,IF(SUM($C669,$I636)&gt;AH$4,$Y650/$I636,$Y650-SUM($I669:AG669))))</f>
        <v>0</v>
      </c>
      <c r="AI669" s="31">
        <f>IF($I636="n/a",0,IF(AI$4&lt;=$C669,0,IF(SUM($C669,$I636)&gt;AI$4,$Y650/$I636,$Y650-SUM($I669:AH669))))</f>
        <v>0</v>
      </c>
      <c r="AJ669" s="31">
        <f>IF($I636="n/a",0,IF(AJ$4&lt;=$C669,0,IF(SUM($C669,$I636)&gt;AJ$4,$Y650/$I636,$Y650-SUM($I669:AI669))))</f>
        <v>0</v>
      </c>
      <c r="AK669" s="31">
        <f>IF($I636="n/a",0,IF(AK$4&lt;=$C669,0,IF(SUM($C669,$I636)&gt;AK$4,$Y650/$I636,$Y650-SUM($I669:AJ669))))</f>
        <v>0</v>
      </c>
      <c r="AL669" s="31">
        <f>IF($I636="n/a",0,IF(AL$4&lt;=$C669,0,IF(SUM($C669,$I636)&gt;AL$4,$Y650/$I636,$Y650-SUM($I669:AK669))))</f>
        <v>0</v>
      </c>
      <c r="AM669" s="31">
        <f>IF($I636="n/a",0,IF(AM$4&lt;=$C669,0,IF(SUM($C669,$I636)&gt;AM$4,$Y650/$I636,$Y650-SUM($I669:AL669))))</f>
        <v>0</v>
      </c>
      <c r="AN669" s="31">
        <f>IF($I636="n/a",0,IF(AN$4&lt;=$C669,0,IF(SUM($C669,$I636)&gt;AN$4,$Y650/$I636,$Y650-SUM($I669:AM669))))</f>
        <v>0</v>
      </c>
      <c r="AO669" s="31">
        <f>IF($I636="n/a",0,IF(AO$4&lt;=$C669,0,IF(SUM($C669,$I636)&gt;AO$4,$Y650/$I636,$Y650-SUM($I669:AN669))))</f>
        <v>0</v>
      </c>
      <c r="AP669" s="31">
        <f>IF($I636="n/a",0,IF(AP$4&lt;=$C669,0,IF(SUM($C669,$I636)&gt;AP$4,$Y650/$I636,$Y650-SUM($I669:AO669))))</f>
        <v>0</v>
      </c>
      <c r="AQ669" s="31">
        <f>IF($I636="n/a",0,IF(AQ$4&lt;=$C669,0,IF(SUM($C669,$I636)&gt;AQ$4,$Y650/$I636,$Y650-SUM($I669:AP669))))</f>
        <v>0</v>
      </c>
      <c r="AR669" s="31">
        <f>IF($I636="n/a",0,IF(AR$4&lt;=$C669,0,IF(SUM($C669,$I636)&gt;AR$4,$Y650/$I636,$Y650-SUM($I669:AQ669))))</f>
        <v>0</v>
      </c>
      <c r="AS669" s="31">
        <f>IF($I636="n/a",0,IF(AS$4&lt;=$C669,0,IF(SUM($C669,$I636)&gt;AS$4,$Y650/$I636,$Y650-SUM($I669:AR669))))</f>
        <v>0</v>
      </c>
      <c r="AT669" s="31">
        <f>IF($I636="n/a",0,IF(AT$4&lt;=$C669,0,IF(SUM($C669,$I636)&gt;AT$4,$Y650/$I636,$Y650-SUM($I669:AS669))))</f>
        <v>0</v>
      </c>
      <c r="AU669" s="31">
        <f>IF($I636="n/a",0,IF(AU$4&lt;=$C669,0,IF(SUM($C669,$I636)&gt;AU$4,$Y650/$I636,$Y650-SUM($I669:AT669))))</f>
        <v>0</v>
      </c>
      <c r="AV669" s="31">
        <f>IF($I636="n/a",0,IF(AV$4&lt;=$C669,0,IF(SUM($C669,$I636)&gt;AV$4,$Y650/$I636,$Y650-SUM($I669:AU669))))</f>
        <v>0</v>
      </c>
      <c r="AW669" s="31">
        <f>IF($I636="n/a",0,IF(AW$4&lt;=$C669,0,IF(SUM($C669,$I636)&gt;AW$4,$Y650/$I636,$Y650-SUM($I669:AV669))))</f>
        <v>0</v>
      </c>
      <c r="AX669" s="31">
        <f>IF($I636="n/a",0,IF(AX$4&lt;=$C669,0,IF(SUM($C669,$I636)&gt;AX$4,$Y650/$I636,$Y650-SUM($I669:AW669))))</f>
        <v>0</v>
      </c>
      <c r="AY669" s="31">
        <f>IF($I636="n/a",0,IF(AY$4&lt;=$C669,0,IF(SUM($C669,$I636)&gt;AY$4,$Y650/$I636,$Y650-SUM($I669:AX669))))</f>
        <v>0</v>
      </c>
      <c r="AZ669" s="31">
        <f>IF($I636="n/a",0,IF(AZ$4&lt;=$C669,0,IF(SUM($C669,$I636)&gt;AZ$4,$Y650/$I636,$Y650-SUM($I669:AY669))))</f>
        <v>0</v>
      </c>
      <c r="BA669" s="31">
        <f>IF($I636="n/a",0,IF(BA$4&lt;=$C669,0,IF(SUM($C669,$I636)&gt;BA$4,$Y650/$I636,$Y650-SUM($I669:AZ669))))</f>
        <v>0</v>
      </c>
      <c r="BB669" s="31">
        <f>IF($I636="n/a",0,IF(BB$4&lt;=$C669,0,IF(SUM($C669,$I636)&gt;BB$4,$Y650/$I636,$Y650-SUM($I669:BA669))))</f>
        <v>0</v>
      </c>
      <c r="BC669" s="31">
        <f>IF($I636="n/a",0,IF(BC$4&lt;=$C669,0,IF(SUM($C669,$I636)&gt;BC$4,$Y650/$I636,$Y650-SUM($I669:BB669))))</f>
        <v>0</v>
      </c>
      <c r="BD669" s="31">
        <f>IF($I636="n/a",0,IF(BD$4&lt;=$C669,0,IF(SUM($C669,$I636)&gt;BD$4,$Y650/$I636,$Y650-SUM($I669:BC669))))</f>
        <v>0</v>
      </c>
      <c r="BE669" s="31">
        <f>IF($I636="n/a",0,IF(BE$4&lt;=$C669,0,IF(SUM($C669,$I636)&gt;BE$4,$Y650/$I636,$Y650-SUM($I669:BD669))))</f>
        <v>0</v>
      </c>
      <c r="BF669" s="31">
        <f>IF($I636="n/a",0,IF(BF$4&lt;=$C669,0,IF(SUM($C669,$I636)&gt;BF$4,$Y650/$I636,$Y650-SUM($I669:BE669))))</f>
        <v>0</v>
      </c>
      <c r="BG669" s="31">
        <f>IF($I636="n/a",0,IF(BG$4&lt;=$C669,0,IF(SUM($C669,$I636)&gt;BG$4,$Y650/$I636,$Y650-SUM($I669:BF669))))</f>
        <v>0</v>
      </c>
      <c r="BH669" s="31">
        <f>IF($I636="n/a",0,IF(BH$4&lt;=$C669,0,IF(SUM($C669,$I636)&gt;BH$4,$Y650/$I636,$Y650-SUM($I669:BG669))))</f>
        <v>0</v>
      </c>
      <c r="BI669" s="31">
        <f>IF($I636="n/a",0,IF(BI$4&lt;=$C669,0,IF(SUM($C669,$I636)&gt;BI$4,$Y650/$I636,$Y650-SUM($I669:BH669))))</f>
        <v>0</v>
      </c>
      <c r="BJ669" s="31">
        <f>IF($I636="n/a",0,IF(BJ$4&lt;=$C669,0,IF(SUM($C669,$I636)&gt;BJ$4,$Y650/$I636,$Y650-SUM($I669:BI669))))</f>
        <v>0</v>
      </c>
      <c r="BK669" s="31">
        <f>IF($I636="n/a",0,IF(BK$4&lt;=$C669,0,IF(SUM($C669,$I636)&gt;BK$4,$Y650/$I636,$Y650-SUM($I669:BJ669))))</f>
        <v>0</v>
      </c>
      <c r="BL669" s="31">
        <f>IF($I636="n/a",0,IF(BL$4&lt;=$C669,0,IF(SUM($C669,$I636)&gt;BL$4,$Y650/$I636,$Y650-SUM($I669:BK669))))</f>
        <v>0</v>
      </c>
      <c r="BM669" s="31">
        <f>IF($I636="n/a",0,IF(BM$4&lt;=$C669,0,IF(SUM($C669,$I636)&gt;BM$4,$Y650/$I636,$Y650-SUM($I669:BL669))))</f>
        <v>0</v>
      </c>
      <c r="BN669" s="31">
        <f>IF($I636="n/a",0,IF(BN$4&lt;=$C669,0,IF(SUM($C669,$I636)&gt;BN$4,$Y650/$I636,$Y650-SUM($I669:BM669))))</f>
        <v>0</v>
      </c>
      <c r="BO669" s="31">
        <f>IF($I636="n/a",0,IF(BO$4&lt;=$C669,0,IF(SUM($C669,$I636)&gt;BO$4,$Y650/$I636,$Y650-SUM($I669:BN669))))</f>
        <v>0</v>
      </c>
      <c r="BP669" s="31">
        <f>IF($I636="n/a",0,IF(BP$4&lt;=$C669,0,IF(SUM($C669,$I636)&gt;BP$4,$Y650/$I636,$Y650-SUM($I669:BO669))))</f>
        <v>0</v>
      </c>
      <c r="BQ669" s="31">
        <f>IF($I636="n/a",0,IF(BQ$4&lt;=$C669,0,IF(SUM($C669,$I636)&gt;BQ$4,$Y650/$I636,$Y650-SUM($I669:BP669))))</f>
        <v>0</v>
      </c>
      <c r="BR669" s="31">
        <f>IF($I636="n/a",0,IF(BR$4&lt;=$C669,0,IF(SUM($C669,$I636)&gt;BR$4,$Y650/$I636,$Y650-SUM($I669:BQ669))))</f>
        <v>0</v>
      </c>
      <c r="BS669" s="31">
        <f>IF($I636="n/a",0,IF(BS$4&lt;=$C669,0,IF(SUM($C669,$I636)&gt;BS$4,$Y650/$I636,$Y650-SUM($I669:BR669))))</f>
        <v>0</v>
      </c>
      <c r="BT669" s="31">
        <f>IF($I636="n/a",0,IF(BT$4&lt;=$C669,0,IF(SUM($C669,$I636)&gt;BT$4,$Y650/$I636,$Y650-SUM($I669:BS669))))</f>
        <v>0</v>
      </c>
      <c r="BU669" s="31">
        <f>IF($I636="n/a",0,IF(BU$4&lt;=$C669,0,IF(SUM($C669,$I636)&gt;BU$4,$Y650/$I636,$Y650-SUM($I669:BT669))))</f>
        <v>0</v>
      </c>
      <c r="BV669" s="31">
        <f>IF($I636="n/a",0,IF(BV$4&lt;=$C669,0,IF(SUM($C669,$I636)&gt;BV$4,$Y650/$I636,$Y650-SUM($I669:BU669))))</f>
        <v>0</v>
      </c>
      <c r="BW669" s="31">
        <f>IF($I636="n/a",0,IF(BW$4&lt;=$C669,0,IF(SUM($C669,$I636)&gt;BW$4,$Y650/$I636,$Y650-SUM($I669:BV669))))</f>
        <v>0</v>
      </c>
      <c r="BX669" s="31">
        <f>IF($I636="n/a",0,IF(BX$4&lt;=$C669,0,IF(SUM($C669,$I636)&gt;BX$4,$Y650/$I636,$Y650-SUM($I669:BW669))))</f>
        <v>0</v>
      </c>
      <c r="BY669" s="31">
        <f>IF($I636="n/a",0,IF(BY$4&lt;=$C669,0,IF(SUM($C669,$I636)&gt;BY$4,$Y650/$I636,$Y650-SUM($I669:BX669))))</f>
        <v>0</v>
      </c>
      <c r="BZ669" s="31">
        <f>IF($I636="n/a",0,IF(BZ$4&lt;=$C669,0,IF(SUM($C669,$I636)&gt;BZ$4,$Y650/$I636,$Y650-SUM($I669:BY669))))</f>
        <v>0</v>
      </c>
      <c r="CA669" s="31">
        <f>IF($I636="n/a",0,IF(CA$4&lt;=$C669,0,IF(SUM($C669,$I636)&gt;CA$4,$Y650/$I636,$Y650-SUM($I669:BZ669))))</f>
        <v>0</v>
      </c>
      <c r="CB669" s="31">
        <f>IF($I636="n/a",0,IF(CB$4&lt;=$C669,0,IF(SUM($C669,$I636)&gt;CB$4,$Y650/$I636,$Y650-SUM($I669:CA669))))</f>
        <v>0</v>
      </c>
      <c r="CC669" s="31">
        <f>IF($I636="n/a",0,IF(CC$4&lt;=$C669,0,IF(SUM($C669,$I636)&gt;CC$4,$Y650/$I636,$Y650-SUM($I669:CB669))))</f>
        <v>0</v>
      </c>
      <c r="CD669" s="31">
        <f>IF($I636="n/a",0,IF(CD$4&lt;=$C669,0,IF(SUM($C669,$I636)&gt;CD$4,$Y650/$I636,$Y650-SUM($I669:CC669))))</f>
        <v>0</v>
      </c>
      <c r="CE669" s="31">
        <f>IF($I636="n/a",0,IF(CE$4&lt;=$C669,0,IF(SUM($C669,$I636)&gt;CE$4,$Y650/$I636,$Y650-SUM($I669:CD669))))</f>
        <v>0</v>
      </c>
      <c r="CF669" s="31">
        <f>IF($I636="n/a",0,IF(CF$4&lt;=$C669,0,IF(SUM($C669,$I636)&gt;CF$4,$Y650/$I636,$Y650-SUM($I669:CE669))))</f>
        <v>0</v>
      </c>
    </row>
    <row r="670" spans="1:84" s="153" customFormat="1" ht="12.75" customHeight="1">
      <c r="A670"/>
      <c r="C670" s="197">
        <v>2032</v>
      </c>
      <c r="D670" s="21" t="s">
        <v>61</v>
      </c>
      <c r="E670" s="21" t="s">
        <v>185</v>
      </c>
      <c r="I670" s="31"/>
      <c r="J670" s="31">
        <f>IF($I636="n/a",0,IF(J$4&lt;=$C670,0,IF(SUM($C670,$I636)&gt;J$4,$Z650/$I636,$Z650-SUM($I670:I670))))</f>
        <v>0</v>
      </c>
      <c r="K670" s="31">
        <f>IF($I636="n/a",0,IF(K$4&lt;=$C670,0,IF(SUM($C670,$I636)&gt;K$4,$Z650/$I636,$Z650-SUM($I670:J670))))</f>
        <v>0</v>
      </c>
      <c r="L670" s="31">
        <f>IF($I636="n/a",0,IF(L$4&lt;=$C670,0,IF(SUM($C670,$I636)&gt;L$4,$Z650/$I636,$Z650-SUM($I670:K670))))</f>
        <v>0</v>
      </c>
      <c r="M670" s="31">
        <f>IF($I636="n/a",0,IF(M$4&lt;=$C670,0,IF(SUM($C670,$I636)&gt;M$4,$Z650/$I636,$Z650-SUM($I670:L670))))</f>
        <v>0</v>
      </c>
      <c r="N670" s="31">
        <f>IF($I636="n/a",0,IF(N$4&lt;=$C670,0,IF(SUM($C670,$I636)&gt;N$4,$Z650/$I636,$Z650-SUM($I670:M670))))</f>
        <v>0</v>
      </c>
      <c r="O670" s="31">
        <f>IF($I636="n/a",0,IF(O$4&lt;=$C670,0,IF(SUM($C670,$I636)&gt;O$4,$Z650/$I636,$Z650-SUM($I670:N670))))</f>
        <v>0</v>
      </c>
      <c r="P670" s="31">
        <f>IF($I636="n/a",0,IF(P$4&lt;=$C670,0,IF(SUM($C670,$I636)&gt;P$4,$Z650/$I636,$Z650-SUM($I670:O670))))</f>
        <v>0</v>
      </c>
      <c r="Q670" s="31">
        <f>IF($I636="n/a",0,IF(Q$4&lt;=$C670,0,IF(SUM($C670,$I636)&gt;Q$4,$Z650/$I636,$Z650-SUM($I670:P670))))</f>
        <v>0</v>
      </c>
      <c r="R670" s="31">
        <f>IF($I636="n/a",0,IF(R$4&lt;=$C670,0,IF(SUM($C670,$I636)&gt;R$4,$Z650/$I636,$Z650-SUM($I670:Q670))))</f>
        <v>0</v>
      </c>
      <c r="S670" s="31">
        <f>IF($I636="n/a",0,IF(S$4&lt;=$C670,0,IF(SUM($C670,$I636)&gt;S$4,$Z650/$I636,$Z650-SUM($I670:R670))))</f>
        <v>0</v>
      </c>
      <c r="T670" s="31">
        <f>IF($I636="n/a",0,IF(T$4&lt;=$C670,0,IF(SUM($C670,$I636)&gt;T$4,$Z650/$I636,$Z650-SUM($I670:S670))))</f>
        <v>0</v>
      </c>
      <c r="U670" s="31">
        <f>IF($I636="n/a",0,IF(U$4&lt;=$C670,0,IF(SUM($C670,$I636)&gt;U$4,$Z650/$I636,$Z650-SUM($I670:T670))))</f>
        <v>0</v>
      </c>
      <c r="V670" s="31">
        <f>IF($I636="n/a",0,IF(V$4&lt;=$C670,0,IF(SUM($C670,$I636)&gt;V$4,$Z650/$I636,$Z650-SUM($I670:U670))))</f>
        <v>0</v>
      </c>
      <c r="W670" s="31">
        <f>IF($I636="n/a",0,IF(W$4&lt;=$C670,0,IF(SUM($C670,$I636)&gt;W$4,$Z650/$I636,$Z650-SUM($I670:V670))))</f>
        <v>0</v>
      </c>
      <c r="X670" s="31">
        <f>IF($I636="n/a",0,IF(X$4&lt;=$C670,0,IF(SUM($C670,$I636)&gt;X$4,$Z650/$I636,$Z650-SUM($I670:W670))))</f>
        <v>0</v>
      </c>
      <c r="Y670" s="31">
        <f>IF($I636="n/a",0,IF(Y$4&lt;=$C670,0,IF(SUM($C670,$I636)&gt;Y$4,$Z650/$I636,$Z650-SUM($I670:X670))))</f>
        <v>0</v>
      </c>
      <c r="Z670" s="31">
        <f>IF($I636="n/a",0,IF(Z$4&lt;=$C670,0,IF(SUM($C670,$I636)&gt;Z$4,$Z650/$I636,$Z650-SUM($I670:Y670))))</f>
        <v>0</v>
      </c>
      <c r="AA670" s="31">
        <f>IF($I636="n/a",0,IF(AA$4&lt;=$C670,0,IF(SUM($C670,$I636)&gt;AA$4,$Z650/$I636,$Z650-SUM($I670:Z670))))</f>
        <v>0</v>
      </c>
      <c r="AB670" s="31">
        <f>IF($I636="n/a",0,IF(AB$4&lt;=$C670,0,IF(SUM($C670,$I636)&gt;AB$4,$Z650/$I636,$Z650-SUM($I670:AA670))))</f>
        <v>0</v>
      </c>
      <c r="AC670" s="31">
        <f>IF($I636="n/a",0,IF(AC$4&lt;=$C670,0,IF(SUM($C670,$I636)&gt;AC$4,$Z650/$I636,$Z650-SUM($I670:AB670))))</f>
        <v>0</v>
      </c>
      <c r="AD670" s="31">
        <f>IF($I636="n/a",0,IF(AD$4&lt;=$C670,0,IF(SUM($C670,$I636)&gt;AD$4,$Z650/$I636,$Z650-SUM($I670:AC670))))</f>
        <v>0</v>
      </c>
      <c r="AE670" s="31">
        <f>IF($I636="n/a",0,IF(AE$4&lt;=$C670,0,IF(SUM($C670,$I636)&gt;AE$4,$Z650/$I636,$Z650-SUM($I670:AD670))))</f>
        <v>0</v>
      </c>
      <c r="AF670" s="31">
        <f>IF($I636="n/a",0,IF(AF$4&lt;=$C670,0,IF(SUM($C670,$I636)&gt;AF$4,$Z650/$I636,$Z650-SUM($I670:AE670))))</f>
        <v>0</v>
      </c>
      <c r="AG670" s="31">
        <f>IF($I636="n/a",0,IF(AG$4&lt;=$C670,0,IF(SUM($C670,$I636)&gt;AG$4,$Z650/$I636,$Z650-SUM($I670:AF670))))</f>
        <v>0</v>
      </c>
      <c r="AH670" s="31">
        <f>IF($I636="n/a",0,IF(AH$4&lt;=$C670,0,IF(SUM($C670,$I636)&gt;AH$4,$Z650/$I636,$Z650-SUM($I670:AG670))))</f>
        <v>0</v>
      </c>
      <c r="AI670" s="31">
        <f>IF($I636="n/a",0,IF(AI$4&lt;=$C670,0,IF(SUM($C670,$I636)&gt;AI$4,$Z650/$I636,$Z650-SUM($I670:AH670))))</f>
        <v>0</v>
      </c>
      <c r="AJ670" s="31">
        <f>IF($I636="n/a",0,IF(AJ$4&lt;=$C670,0,IF(SUM($C670,$I636)&gt;AJ$4,$Z650/$I636,$Z650-SUM($I670:AI670))))</f>
        <v>0</v>
      </c>
      <c r="AK670" s="31">
        <f>IF($I636="n/a",0,IF(AK$4&lt;=$C670,0,IF(SUM($C670,$I636)&gt;AK$4,$Z650/$I636,$Z650-SUM($I670:AJ670))))</f>
        <v>0</v>
      </c>
      <c r="AL670" s="31">
        <f>IF($I636="n/a",0,IF(AL$4&lt;=$C670,0,IF(SUM($C670,$I636)&gt;AL$4,$Z650/$I636,$Z650-SUM($I670:AK670))))</f>
        <v>0</v>
      </c>
      <c r="AM670" s="31">
        <f>IF($I636="n/a",0,IF(AM$4&lt;=$C670,0,IF(SUM($C670,$I636)&gt;AM$4,$Z650/$I636,$Z650-SUM($I670:AL670))))</f>
        <v>0</v>
      </c>
      <c r="AN670" s="31">
        <f>IF($I636="n/a",0,IF(AN$4&lt;=$C670,0,IF(SUM($C670,$I636)&gt;AN$4,$Z650/$I636,$Z650-SUM($I670:AM670))))</f>
        <v>0</v>
      </c>
      <c r="AO670" s="31">
        <f>IF($I636="n/a",0,IF(AO$4&lt;=$C670,0,IF(SUM($C670,$I636)&gt;AO$4,$Z650/$I636,$Z650-SUM($I670:AN670))))</f>
        <v>0</v>
      </c>
      <c r="AP670" s="31">
        <f>IF($I636="n/a",0,IF(AP$4&lt;=$C670,0,IF(SUM($C670,$I636)&gt;AP$4,$Z650/$I636,$Z650-SUM($I670:AO670))))</f>
        <v>0</v>
      </c>
      <c r="AQ670" s="31">
        <f>IF($I636="n/a",0,IF(AQ$4&lt;=$C670,0,IF(SUM($C670,$I636)&gt;AQ$4,$Z650/$I636,$Z650-SUM($I670:AP670))))</f>
        <v>0</v>
      </c>
      <c r="AR670" s="31">
        <f>IF($I636="n/a",0,IF(AR$4&lt;=$C670,0,IF(SUM($C670,$I636)&gt;AR$4,$Z650/$I636,$Z650-SUM($I670:AQ670))))</f>
        <v>0</v>
      </c>
      <c r="AS670" s="31">
        <f>IF($I636="n/a",0,IF(AS$4&lt;=$C670,0,IF(SUM($C670,$I636)&gt;AS$4,$Z650/$I636,$Z650-SUM($I670:AR670))))</f>
        <v>0</v>
      </c>
      <c r="AT670" s="31">
        <f>IF($I636="n/a",0,IF(AT$4&lt;=$C670,0,IF(SUM($C670,$I636)&gt;AT$4,$Z650/$I636,$Z650-SUM($I670:AS670))))</f>
        <v>0</v>
      </c>
      <c r="AU670" s="31">
        <f>IF($I636="n/a",0,IF(AU$4&lt;=$C670,0,IF(SUM($C670,$I636)&gt;AU$4,$Z650/$I636,$Z650-SUM($I670:AT670))))</f>
        <v>0</v>
      </c>
      <c r="AV670" s="31">
        <f>IF($I636="n/a",0,IF(AV$4&lt;=$C670,0,IF(SUM($C670,$I636)&gt;AV$4,$Z650/$I636,$Z650-SUM($I670:AU670))))</f>
        <v>0</v>
      </c>
      <c r="AW670" s="31">
        <f>IF($I636="n/a",0,IF(AW$4&lt;=$C670,0,IF(SUM($C670,$I636)&gt;AW$4,$Z650/$I636,$Z650-SUM($I670:AV670))))</f>
        <v>0</v>
      </c>
      <c r="AX670" s="31">
        <f>IF($I636="n/a",0,IF(AX$4&lt;=$C670,0,IF(SUM($C670,$I636)&gt;AX$4,$Z650/$I636,$Z650-SUM($I670:AW670))))</f>
        <v>0</v>
      </c>
      <c r="AY670" s="31">
        <f>IF($I636="n/a",0,IF(AY$4&lt;=$C670,0,IF(SUM($C670,$I636)&gt;AY$4,$Z650/$I636,$Z650-SUM($I670:AX670))))</f>
        <v>0</v>
      </c>
      <c r="AZ670" s="31">
        <f>IF($I636="n/a",0,IF(AZ$4&lt;=$C670,0,IF(SUM($C670,$I636)&gt;AZ$4,$Z650/$I636,$Z650-SUM($I670:AY670))))</f>
        <v>0</v>
      </c>
      <c r="BA670" s="31">
        <f>IF($I636="n/a",0,IF(BA$4&lt;=$C670,0,IF(SUM($C670,$I636)&gt;BA$4,$Z650/$I636,$Z650-SUM($I670:AZ670))))</f>
        <v>0</v>
      </c>
      <c r="BB670" s="31">
        <f>IF($I636="n/a",0,IF(BB$4&lt;=$C670,0,IF(SUM($C670,$I636)&gt;BB$4,$Z650/$I636,$Z650-SUM($I670:BA670))))</f>
        <v>0</v>
      </c>
      <c r="BC670" s="31">
        <f>IF($I636="n/a",0,IF(BC$4&lt;=$C670,0,IF(SUM($C670,$I636)&gt;BC$4,$Z650/$I636,$Z650-SUM($I670:BB670))))</f>
        <v>0</v>
      </c>
      <c r="BD670" s="31">
        <f>IF($I636="n/a",0,IF(BD$4&lt;=$C670,0,IF(SUM($C670,$I636)&gt;BD$4,$Z650/$I636,$Z650-SUM($I670:BC670))))</f>
        <v>0</v>
      </c>
      <c r="BE670" s="31">
        <f>IF($I636="n/a",0,IF(BE$4&lt;=$C670,0,IF(SUM($C670,$I636)&gt;BE$4,$Z650/$I636,$Z650-SUM($I670:BD670))))</f>
        <v>0</v>
      </c>
      <c r="BF670" s="31">
        <f>IF($I636="n/a",0,IF(BF$4&lt;=$C670,0,IF(SUM($C670,$I636)&gt;BF$4,$Z650/$I636,$Z650-SUM($I670:BE670))))</f>
        <v>0</v>
      </c>
      <c r="BG670" s="31">
        <f>IF($I636="n/a",0,IF(BG$4&lt;=$C670,0,IF(SUM($C670,$I636)&gt;BG$4,$Z650/$I636,$Z650-SUM($I670:BF670))))</f>
        <v>0</v>
      </c>
      <c r="BH670" s="31">
        <f>IF($I636="n/a",0,IF(BH$4&lt;=$C670,0,IF(SUM($C670,$I636)&gt;BH$4,$Z650/$I636,$Z650-SUM($I670:BG670))))</f>
        <v>0</v>
      </c>
      <c r="BI670" s="31">
        <f>IF($I636="n/a",0,IF(BI$4&lt;=$C670,0,IF(SUM($C670,$I636)&gt;BI$4,$Z650/$I636,$Z650-SUM($I670:BH670))))</f>
        <v>0</v>
      </c>
      <c r="BJ670" s="31">
        <f>IF($I636="n/a",0,IF(BJ$4&lt;=$C670,0,IF(SUM($C670,$I636)&gt;BJ$4,$Z650/$I636,$Z650-SUM($I670:BI670))))</f>
        <v>0</v>
      </c>
      <c r="BK670" s="31">
        <f>IF($I636="n/a",0,IF(BK$4&lt;=$C670,0,IF(SUM($C670,$I636)&gt;BK$4,$Z650/$I636,$Z650-SUM($I670:BJ670))))</f>
        <v>0</v>
      </c>
      <c r="BL670" s="31">
        <f>IF($I636="n/a",0,IF(BL$4&lt;=$C670,0,IF(SUM($C670,$I636)&gt;BL$4,$Z650/$I636,$Z650-SUM($I670:BK670))))</f>
        <v>0</v>
      </c>
      <c r="BM670" s="31">
        <f>IF($I636="n/a",0,IF(BM$4&lt;=$C670,0,IF(SUM($C670,$I636)&gt;BM$4,$Z650/$I636,$Z650-SUM($I670:BL670))))</f>
        <v>0</v>
      </c>
      <c r="BN670" s="31">
        <f>IF($I636="n/a",0,IF(BN$4&lt;=$C670,0,IF(SUM($C670,$I636)&gt;BN$4,$Z650/$I636,$Z650-SUM($I670:BM670))))</f>
        <v>0</v>
      </c>
      <c r="BO670" s="31">
        <f>IF($I636="n/a",0,IF(BO$4&lt;=$C670,0,IF(SUM($C670,$I636)&gt;BO$4,$Z650/$I636,$Z650-SUM($I670:BN670))))</f>
        <v>0</v>
      </c>
      <c r="BP670" s="31">
        <f>IF($I636="n/a",0,IF(BP$4&lt;=$C670,0,IF(SUM($C670,$I636)&gt;BP$4,$Z650/$I636,$Z650-SUM($I670:BO670))))</f>
        <v>0</v>
      </c>
      <c r="BQ670" s="31">
        <f>IF($I636="n/a",0,IF(BQ$4&lt;=$C670,0,IF(SUM($C670,$I636)&gt;BQ$4,$Z650/$I636,$Z650-SUM($I670:BP670))))</f>
        <v>0</v>
      </c>
      <c r="BR670" s="31">
        <f>IF($I636="n/a",0,IF(BR$4&lt;=$C670,0,IF(SUM($C670,$I636)&gt;BR$4,$Z650/$I636,$Z650-SUM($I670:BQ670))))</f>
        <v>0</v>
      </c>
      <c r="BS670" s="31">
        <f>IF($I636="n/a",0,IF(BS$4&lt;=$C670,0,IF(SUM($C670,$I636)&gt;BS$4,$Z650/$I636,$Z650-SUM($I670:BR670))))</f>
        <v>0</v>
      </c>
      <c r="BT670" s="31">
        <f>IF($I636="n/a",0,IF(BT$4&lt;=$C670,0,IF(SUM($C670,$I636)&gt;BT$4,$Z650/$I636,$Z650-SUM($I670:BS670))))</f>
        <v>0</v>
      </c>
      <c r="BU670" s="31">
        <f>IF($I636="n/a",0,IF(BU$4&lt;=$C670,0,IF(SUM($C670,$I636)&gt;BU$4,$Z650/$I636,$Z650-SUM($I670:BT670))))</f>
        <v>0</v>
      </c>
      <c r="BV670" s="31">
        <f>IF($I636="n/a",0,IF(BV$4&lt;=$C670,0,IF(SUM($C670,$I636)&gt;BV$4,$Z650/$I636,$Z650-SUM($I670:BU670))))</f>
        <v>0</v>
      </c>
      <c r="BW670" s="31">
        <f>IF($I636="n/a",0,IF(BW$4&lt;=$C670,0,IF(SUM($C670,$I636)&gt;BW$4,$Z650/$I636,$Z650-SUM($I670:BV670))))</f>
        <v>0</v>
      </c>
      <c r="BX670" s="31">
        <f>IF($I636="n/a",0,IF(BX$4&lt;=$C670,0,IF(SUM($C670,$I636)&gt;BX$4,$Z650/$I636,$Z650-SUM($I670:BW670))))</f>
        <v>0</v>
      </c>
      <c r="BY670" s="31">
        <f>IF($I636="n/a",0,IF(BY$4&lt;=$C670,0,IF(SUM($C670,$I636)&gt;BY$4,$Z650/$I636,$Z650-SUM($I670:BX670))))</f>
        <v>0</v>
      </c>
      <c r="BZ670" s="31">
        <f>IF($I636="n/a",0,IF(BZ$4&lt;=$C670,0,IF(SUM($C670,$I636)&gt;BZ$4,$Z650/$I636,$Z650-SUM($I670:BY670))))</f>
        <v>0</v>
      </c>
      <c r="CA670" s="31">
        <f>IF($I636="n/a",0,IF(CA$4&lt;=$C670,0,IF(SUM($C670,$I636)&gt;CA$4,$Z650/$I636,$Z650-SUM($I670:BZ670))))</f>
        <v>0</v>
      </c>
      <c r="CB670" s="31">
        <f>IF($I636="n/a",0,IF(CB$4&lt;=$C670,0,IF(SUM($C670,$I636)&gt;CB$4,$Z650/$I636,$Z650-SUM($I670:CA670))))</f>
        <v>0</v>
      </c>
      <c r="CC670" s="31">
        <f>IF($I636="n/a",0,IF(CC$4&lt;=$C670,0,IF(SUM($C670,$I636)&gt;CC$4,$Z650/$I636,$Z650-SUM($I670:CB670))))</f>
        <v>0</v>
      </c>
      <c r="CD670" s="31">
        <f>IF($I636="n/a",0,IF(CD$4&lt;=$C670,0,IF(SUM($C670,$I636)&gt;CD$4,$Z650/$I636,$Z650-SUM($I670:CC670))))</f>
        <v>0</v>
      </c>
      <c r="CE670" s="31">
        <f>IF($I636="n/a",0,IF(CE$4&lt;=$C670,0,IF(SUM($C670,$I636)&gt;CE$4,$Z650/$I636,$Z650-SUM($I670:CD670))))</f>
        <v>0</v>
      </c>
      <c r="CF670" s="31">
        <f>IF($I636="n/a",0,IF(CF$4&lt;=$C670,0,IF(SUM($C670,$I636)&gt;CF$4,$Z650/$I636,$Z650-SUM($I670:CE670))))</f>
        <v>0</v>
      </c>
    </row>
    <row r="671" spans="1:84" s="153" customFormat="1" ht="12.75" customHeight="1">
      <c r="A671"/>
      <c r="C671" s="197">
        <v>2033</v>
      </c>
      <c r="D671" s="21" t="s">
        <v>62</v>
      </c>
      <c r="E671" s="21" t="s">
        <v>185</v>
      </c>
      <c r="I671" s="31"/>
      <c r="J671" s="31">
        <f>IF($I636="n/a",0,IF(J$4&lt;=$C671,0,IF(SUM($C671,$I636)&gt;J$4,$AA650/$I636,$AA650-SUM($I671:I671))))</f>
        <v>0</v>
      </c>
      <c r="K671" s="31">
        <f>IF($I636="n/a",0,IF(K$4&lt;=$C671,0,IF(SUM($C671,$I636)&gt;K$4,$AA650/$I636,$AA650-SUM($I671:J671))))</f>
        <v>0</v>
      </c>
      <c r="L671" s="31">
        <f>IF($I636="n/a",0,IF(L$4&lt;=$C671,0,IF(SUM($C671,$I636)&gt;L$4,$AA650/$I636,$AA650-SUM($I671:K671))))</f>
        <v>0</v>
      </c>
      <c r="M671" s="31">
        <f>IF($I636="n/a",0,IF(M$4&lt;=$C671,0,IF(SUM($C671,$I636)&gt;M$4,$AA650/$I636,$AA650-SUM($I671:L671))))</f>
        <v>0</v>
      </c>
      <c r="N671" s="31">
        <f>IF($I636="n/a",0,IF(N$4&lt;=$C671,0,IF(SUM($C671,$I636)&gt;N$4,$AA650/$I636,$AA650-SUM($I671:M671))))</f>
        <v>0</v>
      </c>
      <c r="O671" s="31">
        <f>IF($I636="n/a",0,IF(O$4&lt;=$C671,0,IF(SUM($C671,$I636)&gt;O$4,$AA650/$I636,$AA650-SUM($I671:N671))))</f>
        <v>0</v>
      </c>
      <c r="P671" s="31">
        <f>IF($I636="n/a",0,IF(P$4&lt;=$C671,0,IF(SUM($C671,$I636)&gt;P$4,$AA650/$I636,$AA650-SUM($I671:O671))))</f>
        <v>0</v>
      </c>
      <c r="Q671" s="31">
        <f>IF($I636="n/a",0,IF(Q$4&lt;=$C671,0,IF(SUM($C671,$I636)&gt;Q$4,$AA650/$I636,$AA650-SUM($I671:P671))))</f>
        <v>0</v>
      </c>
      <c r="R671" s="31">
        <f>IF($I636="n/a",0,IF(R$4&lt;=$C671,0,IF(SUM($C671,$I636)&gt;R$4,$AA650/$I636,$AA650-SUM($I671:Q671))))</f>
        <v>0</v>
      </c>
      <c r="S671" s="31">
        <f>IF($I636="n/a",0,IF(S$4&lt;=$C671,0,IF(SUM($C671,$I636)&gt;S$4,$AA650/$I636,$AA650-SUM($I671:R671))))</f>
        <v>0</v>
      </c>
      <c r="T671" s="31">
        <f>IF($I636="n/a",0,IF(T$4&lt;=$C671,0,IF(SUM($C671,$I636)&gt;T$4,$AA650/$I636,$AA650-SUM($I671:S671))))</f>
        <v>0</v>
      </c>
      <c r="U671" s="31">
        <f>IF($I636="n/a",0,IF(U$4&lt;=$C671,0,IF(SUM($C671,$I636)&gt;U$4,$AA650/$I636,$AA650-SUM($I671:T671))))</f>
        <v>0</v>
      </c>
      <c r="V671" s="31">
        <f>IF($I636="n/a",0,IF(V$4&lt;=$C671,0,IF(SUM($C671,$I636)&gt;V$4,$AA650/$I636,$AA650-SUM($I671:U671))))</f>
        <v>0</v>
      </c>
      <c r="W671" s="31">
        <f>IF($I636="n/a",0,IF(W$4&lt;=$C671,0,IF(SUM($C671,$I636)&gt;W$4,$AA650/$I636,$AA650-SUM($I671:V671))))</f>
        <v>0</v>
      </c>
      <c r="X671" s="31">
        <f>IF($I636="n/a",0,IF(X$4&lt;=$C671,0,IF(SUM($C671,$I636)&gt;X$4,$AA650/$I636,$AA650-SUM($I671:W671))))</f>
        <v>0</v>
      </c>
      <c r="Y671" s="31">
        <f>IF($I636="n/a",0,IF(Y$4&lt;=$C671,0,IF(SUM($C671,$I636)&gt;Y$4,$AA650/$I636,$AA650-SUM($I671:X671))))</f>
        <v>0</v>
      </c>
      <c r="Z671" s="31">
        <f>IF($I636="n/a",0,IF(Z$4&lt;=$C671,0,IF(SUM($C671,$I636)&gt;Z$4,$AA650/$I636,$AA650-SUM($I671:Y671))))</f>
        <v>0</v>
      </c>
      <c r="AA671" s="31">
        <f>IF($I636="n/a",0,IF(AA$4&lt;=$C671,0,IF(SUM($C671,$I636)&gt;AA$4,$AA650/$I636,$AA650-SUM($I671:Z671))))</f>
        <v>0</v>
      </c>
      <c r="AB671" s="31">
        <f>IF($I636="n/a",0,IF(AB$4&lt;=$C671,0,IF(SUM($C671,$I636)&gt;AB$4,$AA650/$I636,$AA650-SUM($I671:AA671))))</f>
        <v>0</v>
      </c>
      <c r="AC671" s="31">
        <f>IF($I636="n/a",0,IF(AC$4&lt;=$C671,0,IF(SUM($C671,$I636)&gt;AC$4,$AA650/$I636,$AA650-SUM($I671:AB671))))</f>
        <v>0</v>
      </c>
      <c r="AD671" s="31">
        <f>IF($I636="n/a",0,IF(AD$4&lt;=$C671,0,IF(SUM($C671,$I636)&gt;AD$4,$AA650/$I636,$AA650-SUM($I671:AC671))))</f>
        <v>0</v>
      </c>
      <c r="AE671" s="31">
        <f>IF($I636="n/a",0,IF(AE$4&lt;=$C671,0,IF(SUM($C671,$I636)&gt;AE$4,$AA650/$I636,$AA650-SUM($I671:AD671))))</f>
        <v>0</v>
      </c>
      <c r="AF671" s="31">
        <f>IF($I636="n/a",0,IF(AF$4&lt;=$C671,0,IF(SUM($C671,$I636)&gt;AF$4,$AA650/$I636,$AA650-SUM($I671:AE671))))</f>
        <v>0</v>
      </c>
      <c r="AG671" s="31">
        <f>IF($I636="n/a",0,IF(AG$4&lt;=$C671,0,IF(SUM($C671,$I636)&gt;AG$4,$AA650/$I636,$AA650-SUM($I671:AF671))))</f>
        <v>0</v>
      </c>
      <c r="AH671" s="31">
        <f>IF($I636="n/a",0,IF(AH$4&lt;=$C671,0,IF(SUM($C671,$I636)&gt;AH$4,$AA650/$I636,$AA650-SUM($I671:AG671))))</f>
        <v>0</v>
      </c>
      <c r="AI671" s="31">
        <f>IF($I636="n/a",0,IF(AI$4&lt;=$C671,0,IF(SUM($C671,$I636)&gt;AI$4,$AA650/$I636,$AA650-SUM($I671:AH671))))</f>
        <v>0</v>
      </c>
      <c r="AJ671" s="31">
        <f>IF($I636="n/a",0,IF(AJ$4&lt;=$C671,0,IF(SUM($C671,$I636)&gt;AJ$4,$AA650/$I636,$AA650-SUM($I671:AI671))))</f>
        <v>0</v>
      </c>
      <c r="AK671" s="31">
        <f>IF($I636="n/a",0,IF(AK$4&lt;=$C671,0,IF(SUM($C671,$I636)&gt;AK$4,$AA650/$I636,$AA650-SUM($I671:AJ671))))</f>
        <v>0</v>
      </c>
      <c r="AL671" s="31">
        <f>IF($I636="n/a",0,IF(AL$4&lt;=$C671,0,IF(SUM($C671,$I636)&gt;AL$4,$AA650/$I636,$AA650-SUM($I671:AK671))))</f>
        <v>0</v>
      </c>
      <c r="AM671" s="31">
        <f>IF($I636="n/a",0,IF(AM$4&lt;=$C671,0,IF(SUM($C671,$I636)&gt;AM$4,$AA650/$I636,$AA650-SUM($I671:AL671))))</f>
        <v>0</v>
      </c>
      <c r="AN671" s="31">
        <f>IF($I636="n/a",0,IF(AN$4&lt;=$C671,0,IF(SUM($C671,$I636)&gt;AN$4,$AA650/$I636,$AA650-SUM($I671:AM671))))</f>
        <v>0</v>
      </c>
      <c r="AO671" s="31">
        <f>IF($I636="n/a",0,IF(AO$4&lt;=$C671,0,IF(SUM($C671,$I636)&gt;AO$4,$AA650/$I636,$AA650-SUM($I671:AN671))))</f>
        <v>0</v>
      </c>
      <c r="AP671" s="31">
        <f>IF($I636="n/a",0,IF(AP$4&lt;=$C671,0,IF(SUM($C671,$I636)&gt;AP$4,$AA650/$I636,$AA650-SUM($I671:AO671))))</f>
        <v>0</v>
      </c>
      <c r="AQ671" s="31">
        <f>IF($I636="n/a",0,IF(AQ$4&lt;=$C671,0,IF(SUM($C671,$I636)&gt;AQ$4,$AA650/$I636,$AA650-SUM($I671:AP671))))</f>
        <v>0</v>
      </c>
      <c r="AR671" s="31">
        <f>IF($I636="n/a",0,IF(AR$4&lt;=$C671,0,IF(SUM($C671,$I636)&gt;AR$4,$AA650/$I636,$AA650-SUM($I671:AQ671))))</f>
        <v>0</v>
      </c>
      <c r="AS671" s="31">
        <f>IF($I636="n/a",0,IF(AS$4&lt;=$C671,0,IF(SUM($C671,$I636)&gt;AS$4,$AA650/$I636,$AA650-SUM($I671:AR671))))</f>
        <v>0</v>
      </c>
      <c r="AT671" s="31">
        <f>IF($I636="n/a",0,IF(AT$4&lt;=$C671,0,IF(SUM($C671,$I636)&gt;AT$4,$AA650/$I636,$AA650-SUM($I671:AS671))))</f>
        <v>0</v>
      </c>
      <c r="AU671" s="31">
        <f>IF($I636="n/a",0,IF(AU$4&lt;=$C671,0,IF(SUM($C671,$I636)&gt;AU$4,$AA650/$I636,$AA650-SUM($I671:AT671))))</f>
        <v>0</v>
      </c>
      <c r="AV671" s="31">
        <f>IF($I636="n/a",0,IF(AV$4&lt;=$C671,0,IF(SUM($C671,$I636)&gt;AV$4,$AA650/$I636,$AA650-SUM($I671:AU671))))</f>
        <v>0</v>
      </c>
      <c r="AW671" s="31">
        <f>IF($I636="n/a",0,IF(AW$4&lt;=$C671,0,IF(SUM($C671,$I636)&gt;AW$4,$AA650/$I636,$AA650-SUM($I671:AV671))))</f>
        <v>0</v>
      </c>
      <c r="AX671" s="31">
        <f>IF($I636="n/a",0,IF(AX$4&lt;=$C671,0,IF(SUM($C671,$I636)&gt;AX$4,$AA650/$I636,$AA650-SUM($I671:AW671))))</f>
        <v>0</v>
      </c>
      <c r="AY671" s="31">
        <f>IF($I636="n/a",0,IF(AY$4&lt;=$C671,0,IF(SUM($C671,$I636)&gt;AY$4,$AA650/$I636,$AA650-SUM($I671:AX671))))</f>
        <v>0</v>
      </c>
      <c r="AZ671" s="31">
        <f>IF($I636="n/a",0,IF(AZ$4&lt;=$C671,0,IF(SUM($C671,$I636)&gt;AZ$4,$AA650/$I636,$AA650-SUM($I671:AY671))))</f>
        <v>0</v>
      </c>
      <c r="BA671" s="31">
        <f>IF($I636="n/a",0,IF(BA$4&lt;=$C671,0,IF(SUM($C671,$I636)&gt;BA$4,$AA650/$I636,$AA650-SUM($I671:AZ671))))</f>
        <v>0</v>
      </c>
      <c r="BB671" s="31">
        <f>IF($I636="n/a",0,IF(BB$4&lt;=$C671,0,IF(SUM($C671,$I636)&gt;BB$4,$AA650/$I636,$AA650-SUM($I671:BA671))))</f>
        <v>0</v>
      </c>
      <c r="BC671" s="31">
        <f>IF($I636="n/a",0,IF(BC$4&lt;=$C671,0,IF(SUM($C671,$I636)&gt;BC$4,$AA650/$I636,$AA650-SUM($I671:BB671))))</f>
        <v>0</v>
      </c>
      <c r="BD671" s="31">
        <f>IF($I636="n/a",0,IF(BD$4&lt;=$C671,0,IF(SUM($C671,$I636)&gt;BD$4,$AA650/$I636,$AA650-SUM($I671:BC671))))</f>
        <v>0</v>
      </c>
      <c r="BE671" s="31">
        <f>IF($I636="n/a",0,IF(BE$4&lt;=$C671,0,IF(SUM($C671,$I636)&gt;BE$4,$AA650/$I636,$AA650-SUM($I671:BD671))))</f>
        <v>0</v>
      </c>
      <c r="BF671" s="31">
        <f>IF($I636="n/a",0,IF(BF$4&lt;=$C671,0,IF(SUM($C671,$I636)&gt;BF$4,$AA650/$I636,$AA650-SUM($I671:BE671))))</f>
        <v>0</v>
      </c>
      <c r="BG671" s="31">
        <f>IF($I636="n/a",0,IF(BG$4&lt;=$C671,0,IF(SUM($C671,$I636)&gt;BG$4,$AA650/$I636,$AA650-SUM($I671:BF671))))</f>
        <v>0</v>
      </c>
      <c r="BH671" s="31">
        <f>IF($I636="n/a",0,IF(BH$4&lt;=$C671,0,IF(SUM($C671,$I636)&gt;BH$4,$AA650/$I636,$AA650-SUM($I671:BG671))))</f>
        <v>0</v>
      </c>
      <c r="BI671" s="31">
        <f>IF($I636="n/a",0,IF(BI$4&lt;=$C671,0,IF(SUM($C671,$I636)&gt;BI$4,$AA650/$I636,$AA650-SUM($I671:BH671))))</f>
        <v>0</v>
      </c>
      <c r="BJ671" s="31">
        <f>IF($I636="n/a",0,IF(BJ$4&lt;=$C671,0,IF(SUM($C671,$I636)&gt;BJ$4,$AA650/$I636,$AA650-SUM($I671:BI671))))</f>
        <v>0</v>
      </c>
      <c r="BK671" s="31">
        <f>IF($I636="n/a",0,IF(BK$4&lt;=$C671,0,IF(SUM($C671,$I636)&gt;BK$4,$AA650/$I636,$AA650-SUM($I671:BJ671))))</f>
        <v>0</v>
      </c>
      <c r="BL671" s="31">
        <f>IF($I636="n/a",0,IF(BL$4&lt;=$C671,0,IF(SUM($C671,$I636)&gt;BL$4,$AA650/$I636,$AA650-SUM($I671:BK671))))</f>
        <v>0</v>
      </c>
      <c r="BM671" s="31">
        <f>IF($I636="n/a",0,IF(BM$4&lt;=$C671,0,IF(SUM($C671,$I636)&gt;BM$4,$AA650/$I636,$AA650-SUM($I671:BL671))))</f>
        <v>0</v>
      </c>
      <c r="BN671" s="31">
        <f>IF($I636="n/a",0,IF(BN$4&lt;=$C671,0,IF(SUM($C671,$I636)&gt;BN$4,$AA650/$I636,$AA650-SUM($I671:BM671))))</f>
        <v>0</v>
      </c>
      <c r="BO671" s="31">
        <f>IF($I636="n/a",0,IF(BO$4&lt;=$C671,0,IF(SUM($C671,$I636)&gt;BO$4,$AA650/$I636,$AA650-SUM($I671:BN671))))</f>
        <v>0</v>
      </c>
      <c r="BP671" s="31">
        <f>IF($I636="n/a",0,IF(BP$4&lt;=$C671,0,IF(SUM($C671,$I636)&gt;BP$4,$AA650/$I636,$AA650-SUM($I671:BO671))))</f>
        <v>0</v>
      </c>
      <c r="BQ671" s="31">
        <f>IF($I636="n/a",0,IF(BQ$4&lt;=$C671,0,IF(SUM($C671,$I636)&gt;BQ$4,$AA650/$I636,$AA650-SUM($I671:BP671))))</f>
        <v>0</v>
      </c>
      <c r="BR671" s="31">
        <f>IF($I636="n/a",0,IF(BR$4&lt;=$C671,0,IF(SUM($C671,$I636)&gt;BR$4,$AA650/$I636,$AA650-SUM($I671:BQ671))))</f>
        <v>0</v>
      </c>
      <c r="BS671" s="31">
        <f>IF($I636="n/a",0,IF(BS$4&lt;=$C671,0,IF(SUM($C671,$I636)&gt;BS$4,$AA650/$I636,$AA650-SUM($I671:BR671))))</f>
        <v>0</v>
      </c>
      <c r="BT671" s="31">
        <f>IF($I636="n/a",0,IF(BT$4&lt;=$C671,0,IF(SUM($C671,$I636)&gt;BT$4,$AA650/$I636,$AA650-SUM($I671:BS671))))</f>
        <v>0</v>
      </c>
      <c r="BU671" s="31">
        <f>IF($I636="n/a",0,IF(BU$4&lt;=$C671,0,IF(SUM($C671,$I636)&gt;BU$4,$AA650/$I636,$AA650-SUM($I671:BT671))))</f>
        <v>0</v>
      </c>
      <c r="BV671" s="31">
        <f>IF($I636="n/a",0,IF(BV$4&lt;=$C671,0,IF(SUM($C671,$I636)&gt;BV$4,$AA650/$I636,$AA650-SUM($I671:BU671))))</f>
        <v>0</v>
      </c>
      <c r="BW671" s="31">
        <f>IF($I636="n/a",0,IF(BW$4&lt;=$C671,0,IF(SUM($C671,$I636)&gt;BW$4,$AA650/$I636,$AA650-SUM($I671:BV671))))</f>
        <v>0</v>
      </c>
      <c r="BX671" s="31">
        <f>IF($I636="n/a",0,IF(BX$4&lt;=$C671,0,IF(SUM($C671,$I636)&gt;BX$4,$AA650/$I636,$AA650-SUM($I671:BW671))))</f>
        <v>0</v>
      </c>
      <c r="BY671" s="31">
        <f>IF($I636="n/a",0,IF(BY$4&lt;=$C671,0,IF(SUM($C671,$I636)&gt;BY$4,$AA650/$I636,$AA650-SUM($I671:BX671))))</f>
        <v>0</v>
      </c>
      <c r="BZ671" s="31">
        <f>IF($I636="n/a",0,IF(BZ$4&lt;=$C671,0,IF(SUM($C671,$I636)&gt;BZ$4,$AA650/$I636,$AA650-SUM($I671:BY671))))</f>
        <v>0</v>
      </c>
      <c r="CA671" s="31">
        <f>IF($I636="n/a",0,IF(CA$4&lt;=$C671,0,IF(SUM($C671,$I636)&gt;CA$4,$AA650/$I636,$AA650-SUM($I671:BZ671))))</f>
        <v>0</v>
      </c>
      <c r="CB671" s="31">
        <f>IF($I636="n/a",0,IF(CB$4&lt;=$C671,0,IF(SUM($C671,$I636)&gt;CB$4,$AA650/$I636,$AA650-SUM($I671:CA671))))</f>
        <v>0</v>
      </c>
      <c r="CC671" s="31">
        <f>IF($I636="n/a",0,IF(CC$4&lt;=$C671,0,IF(SUM($C671,$I636)&gt;CC$4,$AA650/$I636,$AA650-SUM($I671:CB671))))</f>
        <v>0</v>
      </c>
      <c r="CD671" s="31">
        <f>IF($I636="n/a",0,IF(CD$4&lt;=$C671,0,IF(SUM($C671,$I636)&gt;CD$4,$AA650/$I636,$AA650-SUM($I671:CC671))))</f>
        <v>0</v>
      </c>
      <c r="CE671" s="31">
        <f>IF($I636="n/a",0,IF(CE$4&lt;=$C671,0,IF(SUM($C671,$I636)&gt;CE$4,$AA650/$I636,$AA650-SUM($I671:CD671))))</f>
        <v>0</v>
      </c>
      <c r="CF671" s="31">
        <f>IF($I636="n/a",0,IF(CF$4&lt;=$C671,0,IF(SUM($C671,$I636)&gt;CF$4,$AA650/$I636,$AA650-SUM($I671:CE671))))</f>
        <v>0</v>
      </c>
    </row>
    <row r="672" spans="1:84" s="153" customFormat="1" ht="12.75" customHeight="1">
      <c r="A672"/>
      <c r="C672" s="197">
        <v>2034</v>
      </c>
      <c r="D672" s="21" t="s">
        <v>63</v>
      </c>
      <c r="E672" s="21" t="s">
        <v>185</v>
      </c>
      <c r="I672" s="31"/>
      <c r="J672" s="31">
        <f>IF($I636="n/a",0,IF(J$4&lt;=$C672,0,IF(SUM($C672,$I636)&gt;J$4,$AB650/$I636,$AB650-SUM($I672:I672))))</f>
        <v>0</v>
      </c>
      <c r="K672" s="31">
        <f>IF($I636="n/a",0,IF(K$4&lt;=$C672,0,IF(SUM($C672,$I636)&gt;K$4,$AB650/$I636,$AB650-SUM($I672:J672))))</f>
        <v>0</v>
      </c>
      <c r="L672" s="31">
        <f>IF($I636="n/a",0,IF(L$4&lt;=$C672,0,IF(SUM($C672,$I636)&gt;L$4,$AB650/$I636,$AB650-SUM($I672:K672))))</f>
        <v>0</v>
      </c>
      <c r="M672" s="31">
        <f>IF($I636="n/a",0,IF(M$4&lt;=$C672,0,IF(SUM($C672,$I636)&gt;M$4,$AB650/$I636,$AB650-SUM($I672:L672))))</f>
        <v>0</v>
      </c>
      <c r="N672" s="31">
        <f>IF($I636="n/a",0,IF(N$4&lt;=$C672,0,IF(SUM($C672,$I636)&gt;N$4,$AB650/$I636,$AB650-SUM($I672:M672))))</f>
        <v>0</v>
      </c>
      <c r="O672" s="31">
        <f>IF($I636="n/a",0,IF(O$4&lt;=$C672,0,IF(SUM($C672,$I636)&gt;O$4,$AB650/$I636,$AB650-SUM($I672:N672))))</f>
        <v>0</v>
      </c>
      <c r="P672" s="31">
        <f>IF($I636="n/a",0,IF(P$4&lt;=$C672,0,IF(SUM($C672,$I636)&gt;P$4,$AB650/$I636,$AB650-SUM($I672:O672))))</f>
        <v>0</v>
      </c>
      <c r="Q672" s="31">
        <f>IF($I636="n/a",0,IF(Q$4&lt;=$C672,0,IF(SUM($C672,$I636)&gt;Q$4,$AB650/$I636,$AB650-SUM($I672:P672))))</f>
        <v>0</v>
      </c>
      <c r="R672" s="31">
        <f>IF($I636="n/a",0,IF(R$4&lt;=$C672,0,IF(SUM($C672,$I636)&gt;R$4,$AB650/$I636,$AB650-SUM($I672:Q672))))</f>
        <v>0</v>
      </c>
      <c r="S672" s="31">
        <f>IF($I636="n/a",0,IF(S$4&lt;=$C672,0,IF(SUM($C672,$I636)&gt;S$4,$AB650/$I636,$AB650-SUM($I672:R672))))</f>
        <v>0</v>
      </c>
      <c r="T672" s="31">
        <f>IF($I636="n/a",0,IF(T$4&lt;=$C672,0,IF(SUM($C672,$I636)&gt;T$4,$AB650/$I636,$AB650-SUM($I672:S672))))</f>
        <v>0</v>
      </c>
      <c r="U672" s="31">
        <f>IF($I636="n/a",0,IF(U$4&lt;=$C672,0,IF(SUM($C672,$I636)&gt;U$4,$AB650/$I636,$AB650-SUM($I672:T672))))</f>
        <v>0</v>
      </c>
      <c r="V672" s="31">
        <f>IF($I636="n/a",0,IF(V$4&lt;=$C672,0,IF(SUM($C672,$I636)&gt;V$4,$AB650/$I636,$AB650-SUM($I672:U672))))</f>
        <v>0</v>
      </c>
      <c r="W672" s="31">
        <f>IF($I636="n/a",0,IF(W$4&lt;=$C672,0,IF(SUM($C672,$I636)&gt;W$4,$AB650/$I636,$AB650-SUM($I672:V672))))</f>
        <v>0</v>
      </c>
      <c r="X672" s="31">
        <f>IF($I636="n/a",0,IF(X$4&lt;=$C672,0,IF(SUM($C672,$I636)&gt;X$4,$AB650/$I636,$AB650-SUM($I672:W672))))</f>
        <v>0</v>
      </c>
      <c r="Y672" s="31">
        <f>IF($I636="n/a",0,IF(Y$4&lt;=$C672,0,IF(SUM($C672,$I636)&gt;Y$4,$AB650/$I636,$AB650-SUM($I672:X672))))</f>
        <v>0</v>
      </c>
      <c r="Z672" s="31">
        <f>IF($I636="n/a",0,IF(Z$4&lt;=$C672,0,IF(SUM($C672,$I636)&gt;Z$4,$AB650/$I636,$AB650-SUM($I672:Y672))))</f>
        <v>0</v>
      </c>
      <c r="AA672" s="31">
        <f>IF($I636="n/a",0,IF(AA$4&lt;=$C672,0,IF(SUM($C672,$I636)&gt;AA$4,$AB650/$I636,$AB650-SUM($I672:Z672))))</f>
        <v>0</v>
      </c>
      <c r="AB672" s="31">
        <f>IF($I636="n/a",0,IF(AB$4&lt;=$C672,0,IF(SUM($C672,$I636)&gt;AB$4,$AB650/$I636,$AB650-SUM($I672:AA672))))</f>
        <v>0</v>
      </c>
      <c r="AC672" s="31">
        <f>IF($I636="n/a",0,IF(AC$4&lt;=$C672,0,IF(SUM($C672,$I636)&gt;AC$4,$AB650/$I636,$AB650-SUM($I672:AB672))))</f>
        <v>0</v>
      </c>
      <c r="AD672" s="31">
        <f>IF($I636="n/a",0,IF(AD$4&lt;=$C672,0,IF(SUM($C672,$I636)&gt;AD$4,$AB650/$I636,$AB650-SUM($I672:AC672))))</f>
        <v>0</v>
      </c>
      <c r="AE672" s="31">
        <f>IF($I636="n/a",0,IF(AE$4&lt;=$C672,0,IF(SUM($C672,$I636)&gt;AE$4,$AB650/$I636,$AB650-SUM($I672:AD672))))</f>
        <v>0</v>
      </c>
      <c r="AF672" s="31">
        <f>IF($I636="n/a",0,IF(AF$4&lt;=$C672,0,IF(SUM($C672,$I636)&gt;AF$4,$AB650/$I636,$AB650-SUM($I672:AE672))))</f>
        <v>0</v>
      </c>
      <c r="AG672" s="31">
        <f>IF($I636="n/a",0,IF(AG$4&lt;=$C672,0,IF(SUM($C672,$I636)&gt;AG$4,$AB650/$I636,$AB650-SUM($I672:AF672))))</f>
        <v>0</v>
      </c>
      <c r="AH672" s="31">
        <f>IF($I636="n/a",0,IF(AH$4&lt;=$C672,0,IF(SUM($C672,$I636)&gt;AH$4,$AB650/$I636,$AB650-SUM($I672:AG672))))</f>
        <v>0</v>
      </c>
      <c r="AI672" s="31">
        <f>IF($I636="n/a",0,IF(AI$4&lt;=$C672,0,IF(SUM($C672,$I636)&gt;AI$4,$AB650/$I636,$AB650-SUM($I672:AH672))))</f>
        <v>0</v>
      </c>
      <c r="AJ672" s="31">
        <f>IF($I636="n/a",0,IF(AJ$4&lt;=$C672,0,IF(SUM($C672,$I636)&gt;AJ$4,$AB650/$I636,$AB650-SUM($I672:AI672))))</f>
        <v>0</v>
      </c>
      <c r="AK672" s="31">
        <f>IF($I636="n/a",0,IF(AK$4&lt;=$C672,0,IF(SUM($C672,$I636)&gt;AK$4,$AB650/$I636,$AB650-SUM($I672:AJ672))))</f>
        <v>0</v>
      </c>
      <c r="AL672" s="31">
        <f>IF($I636="n/a",0,IF(AL$4&lt;=$C672,0,IF(SUM($C672,$I636)&gt;AL$4,$AB650/$I636,$AB650-SUM($I672:AK672))))</f>
        <v>0</v>
      </c>
      <c r="AM672" s="31">
        <f>IF($I636="n/a",0,IF(AM$4&lt;=$C672,0,IF(SUM($C672,$I636)&gt;AM$4,$AB650/$I636,$AB650-SUM($I672:AL672))))</f>
        <v>0</v>
      </c>
      <c r="AN672" s="31">
        <f>IF($I636="n/a",0,IF(AN$4&lt;=$C672,0,IF(SUM($C672,$I636)&gt;AN$4,$AB650/$I636,$AB650-SUM($I672:AM672))))</f>
        <v>0</v>
      </c>
      <c r="AO672" s="31">
        <f>IF($I636="n/a",0,IF(AO$4&lt;=$C672,0,IF(SUM($C672,$I636)&gt;AO$4,$AB650/$I636,$AB650-SUM($I672:AN672))))</f>
        <v>0</v>
      </c>
      <c r="AP672" s="31">
        <f>IF($I636="n/a",0,IF(AP$4&lt;=$C672,0,IF(SUM($C672,$I636)&gt;AP$4,$AB650/$I636,$AB650-SUM($I672:AO672))))</f>
        <v>0</v>
      </c>
      <c r="AQ672" s="31">
        <f>IF($I636="n/a",0,IF(AQ$4&lt;=$C672,0,IF(SUM($C672,$I636)&gt;AQ$4,$AB650/$I636,$AB650-SUM($I672:AP672))))</f>
        <v>0</v>
      </c>
      <c r="AR672" s="31">
        <f>IF($I636="n/a",0,IF(AR$4&lt;=$C672,0,IF(SUM($C672,$I636)&gt;AR$4,$AB650/$I636,$AB650-SUM($I672:AQ672))))</f>
        <v>0</v>
      </c>
      <c r="AS672" s="31">
        <f>IF($I636="n/a",0,IF(AS$4&lt;=$C672,0,IF(SUM($C672,$I636)&gt;AS$4,$AB650/$I636,$AB650-SUM($I672:AR672))))</f>
        <v>0</v>
      </c>
      <c r="AT672" s="31">
        <f>IF($I636="n/a",0,IF(AT$4&lt;=$C672,0,IF(SUM($C672,$I636)&gt;AT$4,$AB650/$I636,$AB650-SUM($I672:AS672))))</f>
        <v>0</v>
      </c>
      <c r="AU672" s="31">
        <f>IF($I636="n/a",0,IF(AU$4&lt;=$C672,0,IF(SUM($C672,$I636)&gt;AU$4,$AB650/$I636,$AB650-SUM($I672:AT672))))</f>
        <v>0</v>
      </c>
      <c r="AV672" s="31">
        <f>IF($I636="n/a",0,IF(AV$4&lt;=$C672,0,IF(SUM($C672,$I636)&gt;AV$4,$AB650/$I636,$AB650-SUM($I672:AU672))))</f>
        <v>0</v>
      </c>
      <c r="AW672" s="31">
        <f>IF($I636="n/a",0,IF(AW$4&lt;=$C672,0,IF(SUM($C672,$I636)&gt;AW$4,$AB650/$I636,$AB650-SUM($I672:AV672))))</f>
        <v>0</v>
      </c>
      <c r="AX672" s="31">
        <f>IF($I636="n/a",0,IF(AX$4&lt;=$C672,0,IF(SUM($C672,$I636)&gt;AX$4,$AB650/$I636,$AB650-SUM($I672:AW672))))</f>
        <v>0</v>
      </c>
      <c r="AY672" s="31">
        <f>IF($I636="n/a",0,IF(AY$4&lt;=$C672,0,IF(SUM($C672,$I636)&gt;AY$4,$AB650/$I636,$AB650-SUM($I672:AX672))))</f>
        <v>0</v>
      </c>
      <c r="AZ672" s="31">
        <f>IF($I636="n/a",0,IF(AZ$4&lt;=$C672,0,IF(SUM($C672,$I636)&gt;AZ$4,$AB650/$I636,$AB650-SUM($I672:AY672))))</f>
        <v>0</v>
      </c>
      <c r="BA672" s="31">
        <f>IF($I636="n/a",0,IF(BA$4&lt;=$C672,0,IF(SUM($C672,$I636)&gt;BA$4,$AB650/$I636,$AB650-SUM($I672:AZ672))))</f>
        <v>0</v>
      </c>
      <c r="BB672" s="31">
        <f>IF($I636="n/a",0,IF(BB$4&lt;=$C672,0,IF(SUM($C672,$I636)&gt;BB$4,$AB650/$I636,$AB650-SUM($I672:BA672))))</f>
        <v>0</v>
      </c>
      <c r="BC672" s="31">
        <f>IF($I636="n/a",0,IF(BC$4&lt;=$C672,0,IF(SUM($C672,$I636)&gt;BC$4,$AB650/$I636,$AB650-SUM($I672:BB672))))</f>
        <v>0</v>
      </c>
      <c r="BD672" s="31">
        <f>IF($I636="n/a",0,IF(BD$4&lt;=$C672,0,IF(SUM($C672,$I636)&gt;BD$4,$AB650/$I636,$AB650-SUM($I672:BC672))))</f>
        <v>0</v>
      </c>
      <c r="BE672" s="31">
        <f>IF($I636="n/a",0,IF(BE$4&lt;=$C672,0,IF(SUM($C672,$I636)&gt;BE$4,$AB650/$I636,$AB650-SUM($I672:BD672))))</f>
        <v>0</v>
      </c>
      <c r="BF672" s="31">
        <f>IF($I636="n/a",0,IF(BF$4&lt;=$C672,0,IF(SUM($C672,$I636)&gt;BF$4,$AB650/$I636,$AB650-SUM($I672:BE672))))</f>
        <v>0</v>
      </c>
      <c r="BG672" s="31">
        <f>IF($I636="n/a",0,IF(BG$4&lt;=$C672,0,IF(SUM($C672,$I636)&gt;BG$4,$AB650/$I636,$AB650-SUM($I672:BF672))))</f>
        <v>0</v>
      </c>
      <c r="BH672" s="31">
        <f>IF($I636="n/a",0,IF(BH$4&lt;=$C672,0,IF(SUM($C672,$I636)&gt;BH$4,$AB650/$I636,$AB650-SUM($I672:BG672))))</f>
        <v>0</v>
      </c>
      <c r="BI672" s="31">
        <f>IF($I636="n/a",0,IF(BI$4&lt;=$C672,0,IF(SUM($C672,$I636)&gt;BI$4,$AB650/$I636,$AB650-SUM($I672:BH672))))</f>
        <v>0</v>
      </c>
      <c r="BJ672" s="31">
        <f>IF($I636="n/a",0,IF(BJ$4&lt;=$C672,0,IF(SUM($C672,$I636)&gt;BJ$4,$AB650/$I636,$AB650-SUM($I672:BI672))))</f>
        <v>0</v>
      </c>
      <c r="BK672" s="31">
        <f>IF($I636="n/a",0,IF(BK$4&lt;=$C672,0,IF(SUM($C672,$I636)&gt;BK$4,$AB650/$I636,$AB650-SUM($I672:BJ672))))</f>
        <v>0</v>
      </c>
      <c r="BL672" s="31">
        <f>IF($I636="n/a",0,IF(BL$4&lt;=$C672,0,IF(SUM($C672,$I636)&gt;BL$4,$AB650/$I636,$AB650-SUM($I672:BK672))))</f>
        <v>0</v>
      </c>
      <c r="BM672" s="31">
        <f>IF($I636="n/a",0,IF(BM$4&lt;=$C672,0,IF(SUM($C672,$I636)&gt;BM$4,$AB650/$I636,$AB650-SUM($I672:BL672))))</f>
        <v>0</v>
      </c>
      <c r="BN672" s="31">
        <f>IF($I636="n/a",0,IF(BN$4&lt;=$C672,0,IF(SUM($C672,$I636)&gt;BN$4,$AB650/$I636,$AB650-SUM($I672:BM672))))</f>
        <v>0</v>
      </c>
      <c r="BO672" s="31">
        <f>IF($I636="n/a",0,IF(BO$4&lt;=$C672,0,IF(SUM($C672,$I636)&gt;BO$4,$AB650/$I636,$AB650-SUM($I672:BN672))))</f>
        <v>0</v>
      </c>
      <c r="BP672" s="31">
        <f>IF($I636="n/a",0,IF(BP$4&lt;=$C672,0,IF(SUM($C672,$I636)&gt;BP$4,$AB650/$I636,$AB650-SUM($I672:BO672))))</f>
        <v>0</v>
      </c>
      <c r="BQ672" s="31">
        <f>IF($I636="n/a",0,IF(BQ$4&lt;=$C672,0,IF(SUM($C672,$I636)&gt;BQ$4,$AB650/$I636,$AB650-SUM($I672:BP672))))</f>
        <v>0</v>
      </c>
      <c r="BR672" s="31">
        <f>IF($I636="n/a",0,IF(BR$4&lt;=$C672,0,IF(SUM($C672,$I636)&gt;BR$4,$AB650/$I636,$AB650-SUM($I672:BQ672))))</f>
        <v>0</v>
      </c>
      <c r="BS672" s="31">
        <f>IF($I636="n/a",0,IF(BS$4&lt;=$C672,0,IF(SUM($C672,$I636)&gt;BS$4,$AB650/$I636,$AB650-SUM($I672:BR672))))</f>
        <v>0</v>
      </c>
      <c r="BT672" s="31">
        <f>IF($I636="n/a",0,IF(BT$4&lt;=$C672,0,IF(SUM($C672,$I636)&gt;BT$4,$AB650/$I636,$AB650-SUM($I672:BS672))))</f>
        <v>0</v>
      </c>
      <c r="BU672" s="31">
        <f>IF($I636="n/a",0,IF(BU$4&lt;=$C672,0,IF(SUM($C672,$I636)&gt;BU$4,$AB650/$I636,$AB650-SUM($I672:BT672))))</f>
        <v>0</v>
      </c>
      <c r="BV672" s="31">
        <f>IF($I636="n/a",0,IF(BV$4&lt;=$C672,0,IF(SUM($C672,$I636)&gt;BV$4,$AB650/$I636,$AB650-SUM($I672:BU672))))</f>
        <v>0</v>
      </c>
      <c r="BW672" s="31">
        <f>IF($I636="n/a",0,IF(BW$4&lt;=$C672,0,IF(SUM($C672,$I636)&gt;BW$4,$AB650/$I636,$AB650-SUM($I672:BV672))))</f>
        <v>0</v>
      </c>
      <c r="BX672" s="31">
        <f>IF($I636="n/a",0,IF(BX$4&lt;=$C672,0,IF(SUM($C672,$I636)&gt;BX$4,$AB650/$I636,$AB650-SUM($I672:BW672))))</f>
        <v>0</v>
      </c>
      <c r="BY672" s="31">
        <f>IF($I636="n/a",0,IF(BY$4&lt;=$C672,0,IF(SUM($C672,$I636)&gt;BY$4,$AB650/$I636,$AB650-SUM($I672:BX672))))</f>
        <v>0</v>
      </c>
      <c r="BZ672" s="31">
        <f>IF($I636="n/a",0,IF(BZ$4&lt;=$C672,0,IF(SUM($C672,$I636)&gt;BZ$4,$AB650/$I636,$AB650-SUM($I672:BY672))))</f>
        <v>0</v>
      </c>
      <c r="CA672" s="31">
        <f>IF($I636="n/a",0,IF(CA$4&lt;=$C672,0,IF(SUM($C672,$I636)&gt;CA$4,$AB650/$I636,$AB650-SUM($I672:BZ672))))</f>
        <v>0</v>
      </c>
      <c r="CB672" s="31">
        <f>IF($I636="n/a",0,IF(CB$4&lt;=$C672,0,IF(SUM($C672,$I636)&gt;CB$4,$AB650/$I636,$AB650-SUM($I672:CA672))))</f>
        <v>0</v>
      </c>
      <c r="CC672" s="31">
        <f>IF($I636="n/a",0,IF(CC$4&lt;=$C672,0,IF(SUM($C672,$I636)&gt;CC$4,$AB650/$I636,$AB650-SUM($I672:CB672))))</f>
        <v>0</v>
      </c>
      <c r="CD672" s="31">
        <f>IF($I636="n/a",0,IF(CD$4&lt;=$C672,0,IF(SUM($C672,$I636)&gt;CD$4,$AB650/$I636,$AB650-SUM($I672:CC672))))</f>
        <v>0</v>
      </c>
      <c r="CE672" s="31">
        <f>IF($I636="n/a",0,IF(CE$4&lt;=$C672,0,IF(SUM($C672,$I636)&gt;CE$4,$AB650/$I636,$AB650-SUM($I672:CD672))))</f>
        <v>0</v>
      </c>
      <c r="CF672" s="31">
        <f>IF($I636="n/a",0,IF(CF$4&lt;=$C672,0,IF(SUM($C672,$I636)&gt;CF$4,$AB650/$I636,$AB650-SUM($I672:CE672))))</f>
        <v>0</v>
      </c>
    </row>
    <row r="673" spans="1:84" s="153" customFormat="1" ht="12.75" customHeight="1">
      <c r="A673"/>
      <c r="C673" s="197">
        <v>2035</v>
      </c>
      <c r="D673" s="21" t="s">
        <v>64</v>
      </c>
      <c r="E673" s="21" t="s">
        <v>185</v>
      </c>
      <c r="I673" s="31"/>
      <c r="J673" s="31">
        <f>IF($I636="n/a",0,IF(J$4&lt;=$C673,0,IF(SUM($C673,$I636)&gt;J$4,$AC650/$I636,$AC650-SUM($I673:I673))))</f>
        <v>0</v>
      </c>
      <c r="K673" s="31">
        <f>IF($I636="n/a",0,IF(K$4&lt;=$C673,0,IF(SUM($C673,$I636)&gt;K$4,$AC650/$I636,$AC650-SUM($I673:J673))))</f>
        <v>0</v>
      </c>
      <c r="L673" s="31">
        <f>IF($I636="n/a",0,IF(L$4&lt;=$C673,0,IF(SUM($C673,$I636)&gt;L$4,$AC650/$I636,$AC650-SUM($I673:K673))))</f>
        <v>0</v>
      </c>
      <c r="M673" s="31">
        <f>IF($I636="n/a",0,IF(M$4&lt;=$C673,0,IF(SUM($C673,$I636)&gt;M$4,$AC650/$I636,$AC650-SUM($I673:L673))))</f>
        <v>0</v>
      </c>
      <c r="N673" s="31">
        <f>IF($I636="n/a",0,IF(N$4&lt;=$C673,0,IF(SUM($C673,$I636)&gt;N$4,$AC650/$I636,$AC650-SUM($I673:M673))))</f>
        <v>0</v>
      </c>
      <c r="O673" s="31">
        <f>IF($I636="n/a",0,IF(O$4&lt;=$C673,0,IF(SUM($C673,$I636)&gt;O$4,$AC650/$I636,$AC650-SUM($I673:N673))))</f>
        <v>0</v>
      </c>
      <c r="P673" s="31">
        <f>IF($I636="n/a",0,IF(P$4&lt;=$C673,0,IF(SUM($C673,$I636)&gt;P$4,$AC650/$I636,$AC650-SUM($I673:O673))))</f>
        <v>0</v>
      </c>
      <c r="Q673" s="31">
        <f>IF($I636="n/a",0,IF(Q$4&lt;=$C673,0,IF(SUM($C673,$I636)&gt;Q$4,$AC650/$I636,$AC650-SUM($I673:P673))))</f>
        <v>0</v>
      </c>
      <c r="R673" s="31">
        <f>IF($I636="n/a",0,IF(R$4&lt;=$C673,0,IF(SUM($C673,$I636)&gt;R$4,$AC650/$I636,$AC650-SUM($I673:Q673))))</f>
        <v>0</v>
      </c>
      <c r="S673" s="31">
        <f>IF($I636="n/a",0,IF(S$4&lt;=$C673,0,IF(SUM($C673,$I636)&gt;S$4,$AC650/$I636,$AC650-SUM($I673:R673))))</f>
        <v>0</v>
      </c>
      <c r="T673" s="31">
        <f>IF($I636="n/a",0,IF(T$4&lt;=$C673,0,IF(SUM($C673,$I636)&gt;T$4,$AC650/$I636,$AC650-SUM($I673:S673))))</f>
        <v>0</v>
      </c>
      <c r="U673" s="31">
        <f>IF($I636="n/a",0,IF(U$4&lt;=$C673,0,IF(SUM($C673,$I636)&gt;U$4,$AC650/$I636,$AC650-SUM($I673:T673))))</f>
        <v>0</v>
      </c>
      <c r="V673" s="31">
        <f>IF($I636="n/a",0,IF(V$4&lt;=$C673,0,IF(SUM($C673,$I636)&gt;V$4,$AC650/$I636,$AC650-SUM($I673:U673))))</f>
        <v>0</v>
      </c>
      <c r="W673" s="31">
        <f>IF($I636="n/a",0,IF(W$4&lt;=$C673,0,IF(SUM($C673,$I636)&gt;W$4,$AC650/$I636,$AC650-SUM($I673:V673))))</f>
        <v>0</v>
      </c>
      <c r="X673" s="31">
        <f>IF($I636="n/a",0,IF(X$4&lt;=$C673,0,IF(SUM($C673,$I636)&gt;X$4,$AC650/$I636,$AC650-SUM($I673:W673))))</f>
        <v>0</v>
      </c>
      <c r="Y673" s="31">
        <f>IF($I636="n/a",0,IF(Y$4&lt;=$C673,0,IF(SUM($C673,$I636)&gt;Y$4,$AC650/$I636,$AC650-SUM($I673:X673))))</f>
        <v>0</v>
      </c>
      <c r="Z673" s="31">
        <f>IF($I636="n/a",0,IF(Z$4&lt;=$C673,0,IF(SUM($C673,$I636)&gt;Z$4,$AC650/$I636,$AC650-SUM($I673:Y673))))</f>
        <v>0</v>
      </c>
      <c r="AA673" s="31">
        <f>IF($I636="n/a",0,IF(AA$4&lt;=$C673,0,IF(SUM($C673,$I636)&gt;AA$4,$AC650/$I636,$AC650-SUM($I673:Z673))))</f>
        <v>0</v>
      </c>
      <c r="AB673" s="31">
        <f>IF($I636="n/a",0,IF(AB$4&lt;=$C673,0,IF(SUM($C673,$I636)&gt;AB$4,$AC650/$I636,$AC650-SUM($I673:AA673))))</f>
        <v>0</v>
      </c>
      <c r="AC673" s="31">
        <f>IF($I636="n/a",0,IF(AC$4&lt;=$C673,0,IF(SUM($C673,$I636)&gt;AC$4,$AC650/$I636,$AC650-SUM($I673:AB673))))</f>
        <v>0</v>
      </c>
      <c r="AD673" s="31">
        <f>IF($I636="n/a",0,IF(AD$4&lt;=$C673,0,IF(SUM($C673,$I636)&gt;AD$4,$AC650/$I636,$AC650-SUM($I673:AC673))))</f>
        <v>0</v>
      </c>
      <c r="AE673" s="31">
        <f>IF($I636="n/a",0,IF(AE$4&lt;=$C673,0,IF(SUM($C673,$I636)&gt;AE$4,$AC650/$I636,$AC650-SUM($I673:AD673))))</f>
        <v>0</v>
      </c>
      <c r="AF673" s="31">
        <f>IF($I636="n/a",0,IF(AF$4&lt;=$C673,0,IF(SUM($C673,$I636)&gt;AF$4,$AC650/$I636,$AC650-SUM($I673:AE673))))</f>
        <v>0</v>
      </c>
      <c r="AG673" s="31">
        <f>IF($I636="n/a",0,IF(AG$4&lt;=$C673,0,IF(SUM($C673,$I636)&gt;AG$4,$AC650/$I636,$AC650-SUM($I673:AF673))))</f>
        <v>0</v>
      </c>
      <c r="AH673" s="31">
        <f>IF($I636="n/a",0,IF(AH$4&lt;=$C673,0,IF(SUM($C673,$I636)&gt;AH$4,$AC650/$I636,$AC650-SUM($I673:AG673))))</f>
        <v>0</v>
      </c>
      <c r="AI673" s="31">
        <f>IF($I636="n/a",0,IF(AI$4&lt;=$C673,0,IF(SUM($C673,$I636)&gt;AI$4,$AC650/$I636,$AC650-SUM($I673:AH673))))</f>
        <v>0</v>
      </c>
      <c r="AJ673" s="31">
        <f>IF($I636="n/a",0,IF(AJ$4&lt;=$C673,0,IF(SUM($C673,$I636)&gt;AJ$4,$AC650/$I636,$AC650-SUM($I673:AI673))))</f>
        <v>0</v>
      </c>
      <c r="AK673" s="31">
        <f>IF($I636="n/a",0,IF(AK$4&lt;=$C673,0,IF(SUM($C673,$I636)&gt;AK$4,$AC650/$I636,$AC650-SUM($I673:AJ673))))</f>
        <v>0</v>
      </c>
      <c r="AL673" s="31">
        <f>IF($I636="n/a",0,IF(AL$4&lt;=$C673,0,IF(SUM($C673,$I636)&gt;AL$4,$AC650/$I636,$AC650-SUM($I673:AK673))))</f>
        <v>0</v>
      </c>
      <c r="AM673" s="31">
        <f>IF($I636="n/a",0,IF(AM$4&lt;=$C673,0,IF(SUM($C673,$I636)&gt;AM$4,$AC650/$I636,$AC650-SUM($I673:AL673))))</f>
        <v>0</v>
      </c>
      <c r="AN673" s="31">
        <f>IF($I636="n/a",0,IF(AN$4&lt;=$C673,0,IF(SUM($C673,$I636)&gt;AN$4,$AC650/$I636,$AC650-SUM($I673:AM673))))</f>
        <v>0</v>
      </c>
      <c r="AO673" s="31">
        <f>IF($I636="n/a",0,IF(AO$4&lt;=$C673,0,IF(SUM($C673,$I636)&gt;AO$4,$AC650/$I636,$AC650-SUM($I673:AN673))))</f>
        <v>0</v>
      </c>
      <c r="AP673" s="31">
        <f>IF($I636="n/a",0,IF(AP$4&lt;=$C673,0,IF(SUM($C673,$I636)&gt;AP$4,$AC650/$I636,$AC650-SUM($I673:AO673))))</f>
        <v>0</v>
      </c>
      <c r="AQ673" s="31">
        <f>IF($I636="n/a",0,IF(AQ$4&lt;=$C673,0,IF(SUM($C673,$I636)&gt;AQ$4,$AC650/$I636,$AC650-SUM($I673:AP673))))</f>
        <v>0</v>
      </c>
      <c r="AR673" s="31">
        <f>IF($I636="n/a",0,IF(AR$4&lt;=$C673,0,IF(SUM($C673,$I636)&gt;AR$4,$AC650/$I636,$AC650-SUM($I673:AQ673))))</f>
        <v>0</v>
      </c>
      <c r="AS673" s="31">
        <f>IF($I636="n/a",0,IF(AS$4&lt;=$C673,0,IF(SUM($C673,$I636)&gt;AS$4,$AC650/$I636,$AC650-SUM($I673:AR673))))</f>
        <v>0</v>
      </c>
      <c r="AT673" s="31">
        <f>IF($I636="n/a",0,IF(AT$4&lt;=$C673,0,IF(SUM($C673,$I636)&gt;AT$4,$AC650/$I636,$AC650-SUM($I673:AS673))))</f>
        <v>0</v>
      </c>
      <c r="AU673" s="31">
        <f>IF($I636="n/a",0,IF(AU$4&lt;=$C673,0,IF(SUM($C673,$I636)&gt;AU$4,$AC650/$I636,$AC650-SUM($I673:AT673))))</f>
        <v>0</v>
      </c>
      <c r="AV673" s="31">
        <f>IF($I636="n/a",0,IF(AV$4&lt;=$C673,0,IF(SUM($C673,$I636)&gt;AV$4,$AC650/$I636,$AC650-SUM($I673:AU673))))</f>
        <v>0</v>
      </c>
      <c r="AW673" s="31">
        <f>IF($I636="n/a",0,IF(AW$4&lt;=$C673,0,IF(SUM($C673,$I636)&gt;AW$4,$AC650/$I636,$AC650-SUM($I673:AV673))))</f>
        <v>0</v>
      </c>
      <c r="AX673" s="31">
        <f>IF($I636="n/a",0,IF(AX$4&lt;=$C673,0,IF(SUM($C673,$I636)&gt;AX$4,$AC650/$I636,$AC650-SUM($I673:AW673))))</f>
        <v>0</v>
      </c>
      <c r="AY673" s="31">
        <f>IF($I636="n/a",0,IF(AY$4&lt;=$C673,0,IF(SUM($C673,$I636)&gt;AY$4,$AC650/$I636,$AC650-SUM($I673:AX673))))</f>
        <v>0</v>
      </c>
      <c r="AZ673" s="31">
        <f>IF($I636="n/a",0,IF(AZ$4&lt;=$C673,0,IF(SUM($C673,$I636)&gt;AZ$4,$AC650/$I636,$AC650-SUM($I673:AY673))))</f>
        <v>0</v>
      </c>
      <c r="BA673" s="31">
        <f>IF($I636="n/a",0,IF(BA$4&lt;=$C673,0,IF(SUM($C673,$I636)&gt;BA$4,$AC650/$I636,$AC650-SUM($I673:AZ673))))</f>
        <v>0</v>
      </c>
      <c r="BB673" s="31">
        <f>IF($I636="n/a",0,IF(BB$4&lt;=$C673,0,IF(SUM($C673,$I636)&gt;BB$4,$AC650/$I636,$AC650-SUM($I673:BA673))))</f>
        <v>0</v>
      </c>
      <c r="BC673" s="31">
        <f>IF($I636="n/a",0,IF(BC$4&lt;=$C673,0,IF(SUM($C673,$I636)&gt;BC$4,$AC650/$I636,$AC650-SUM($I673:BB673))))</f>
        <v>0</v>
      </c>
      <c r="BD673" s="31">
        <f>IF($I636="n/a",0,IF(BD$4&lt;=$C673,0,IF(SUM($C673,$I636)&gt;BD$4,$AC650/$I636,$AC650-SUM($I673:BC673))))</f>
        <v>0</v>
      </c>
      <c r="BE673" s="31">
        <f>IF($I636="n/a",0,IF(BE$4&lt;=$C673,0,IF(SUM($C673,$I636)&gt;BE$4,$AC650/$I636,$AC650-SUM($I673:BD673))))</f>
        <v>0</v>
      </c>
      <c r="BF673" s="31">
        <f>IF($I636="n/a",0,IF(BF$4&lt;=$C673,0,IF(SUM($C673,$I636)&gt;BF$4,$AC650/$I636,$AC650-SUM($I673:BE673))))</f>
        <v>0</v>
      </c>
      <c r="BG673" s="31">
        <f>IF($I636="n/a",0,IF(BG$4&lt;=$C673,0,IF(SUM($C673,$I636)&gt;BG$4,$AC650/$I636,$AC650-SUM($I673:BF673))))</f>
        <v>0</v>
      </c>
      <c r="BH673" s="31">
        <f>IF($I636="n/a",0,IF(BH$4&lt;=$C673,0,IF(SUM($C673,$I636)&gt;BH$4,$AC650/$I636,$AC650-SUM($I673:BG673))))</f>
        <v>0</v>
      </c>
      <c r="BI673" s="31">
        <f>IF($I636="n/a",0,IF(BI$4&lt;=$C673,0,IF(SUM($C673,$I636)&gt;BI$4,$AC650/$I636,$AC650-SUM($I673:BH673))))</f>
        <v>0</v>
      </c>
      <c r="BJ673" s="31">
        <f>IF($I636="n/a",0,IF(BJ$4&lt;=$C673,0,IF(SUM($C673,$I636)&gt;BJ$4,$AC650/$I636,$AC650-SUM($I673:BI673))))</f>
        <v>0</v>
      </c>
      <c r="BK673" s="31">
        <f>IF($I636="n/a",0,IF(BK$4&lt;=$C673,0,IF(SUM($C673,$I636)&gt;BK$4,$AC650/$I636,$AC650-SUM($I673:BJ673))))</f>
        <v>0</v>
      </c>
      <c r="BL673" s="31">
        <f>IF($I636="n/a",0,IF(BL$4&lt;=$C673,0,IF(SUM($C673,$I636)&gt;BL$4,$AC650/$I636,$AC650-SUM($I673:BK673))))</f>
        <v>0</v>
      </c>
      <c r="BM673" s="31">
        <f>IF($I636="n/a",0,IF(BM$4&lt;=$C673,0,IF(SUM($C673,$I636)&gt;BM$4,$AC650/$I636,$AC650-SUM($I673:BL673))))</f>
        <v>0</v>
      </c>
      <c r="BN673" s="31">
        <f>IF($I636="n/a",0,IF(BN$4&lt;=$C673,0,IF(SUM($C673,$I636)&gt;BN$4,$AC650/$I636,$AC650-SUM($I673:BM673))))</f>
        <v>0</v>
      </c>
      <c r="BO673" s="31">
        <f>IF($I636="n/a",0,IF(BO$4&lt;=$C673,0,IF(SUM($C673,$I636)&gt;BO$4,$AC650/$I636,$AC650-SUM($I673:BN673))))</f>
        <v>0</v>
      </c>
      <c r="BP673" s="31">
        <f>IF($I636="n/a",0,IF(BP$4&lt;=$C673,0,IF(SUM($C673,$I636)&gt;BP$4,$AC650/$I636,$AC650-SUM($I673:BO673))))</f>
        <v>0</v>
      </c>
      <c r="BQ673" s="31">
        <f>IF($I636="n/a",0,IF(BQ$4&lt;=$C673,0,IF(SUM($C673,$I636)&gt;BQ$4,$AC650/$I636,$AC650-SUM($I673:BP673))))</f>
        <v>0</v>
      </c>
      <c r="BR673" s="31">
        <f>IF($I636="n/a",0,IF(BR$4&lt;=$C673,0,IF(SUM($C673,$I636)&gt;BR$4,$AC650/$I636,$AC650-SUM($I673:BQ673))))</f>
        <v>0</v>
      </c>
      <c r="BS673" s="31">
        <f>IF($I636="n/a",0,IF(BS$4&lt;=$C673,0,IF(SUM($C673,$I636)&gt;BS$4,$AC650/$I636,$AC650-SUM($I673:BR673))))</f>
        <v>0</v>
      </c>
      <c r="BT673" s="31">
        <f>IF($I636="n/a",0,IF(BT$4&lt;=$C673,0,IF(SUM($C673,$I636)&gt;BT$4,$AC650/$I636,$AC650-SUM($I673:BS673))))</f>
        <v>0</v>
      </c>
      <c r="BU673" s="31">
        <f>IF($I636="n/a",0,IF(BU$4&lt;=$C673,0,IF(SUM($C673,$I636)&gt;BU$4,$AC650/$I636,$AC650-SUM($I673:BT673))))</f>
        <v>0</v>
      </c>
      <c r="BV673" s="31">
        <f>IF($I636="n/a",0,IF(BV$4&lt;=$C673,0,IF(SUM($C673,$I636)&gt;BV$4,$AC650/$I636,$AC650-SUM($I673:BU673))))</f>
        <v>0</v>
      </c>
      <c r="BW673" s="31">
        <f>IF($I636="n/a",0,IF(BW$4&lt;=$C673,0,IF(SUM($C673,$I636)&gt;BW$4,$AC650/$I636,$AC650-SUM($I673:BV673))))</f>
        <v>0</v>
      </c>
      <c r="BX673" s="31">
        <f>IF($I636="n/a",0,IF(BX$4&lt;=$C673,0,IF(SUM($C673,$I636)&gt;BX$4,$AC650/$I636,$AC650-SUM($I673:BW673))))</f>
        <v>0</v>
      </c>
      <c r="BY673" s="31">
        <f>IF($I636="n/a",0,IF(BY$4&lt;=$C673,0,IF(SUM($C673,$I636)&gt;BY$4,$AC650/$I636,$AC650-SUM($I673:BX673))))</f>
        <v>0</v>
      </c>
      <c r="BZ673" s="31">
        <f>IF($I636="n/a",0,IF(BZ$4&lt;=$C673,0,IF(SUM($C673,$I636)&gt;BZ$4,$AC650/$I636,$AC650-SUM($I673:BY673))))</f>
        <v>0</v>
      </c>
      <c r="CA673" s="31">
        <f>IF($I636="n/a",0,IF(CA$4&lt;=$C673,0,IF(SUM($C673,$I636)&gt;CA$4,$AC650/$I636,$AC650-SUM($I673:BZ673))))</f>
        <v>0</v>
      </c>
      <c r="CB673" s="31">
        <f>IF($I636="n/a",0,IF(CB$4&lt;=$C673,0,IF(SUM($C673,$I636)&gt;CB$4,$AC650/$I636,$AC650-SUM($I673:CA673))))</f>
        <v>0</v>
      </c>
      <c r="CC673" s="31">
        <f>IF($I636="n/a",0,IF(CC$4&lt;=$C673,0,IF(SUM($C673,$I636)&gt;CC$4,$AC650/$I636,$AC650-SUM($I673:CB673))))</f>
        <v>0</v>
      </c>
      <c r="CD673" s="31">
        <f>IF($I636="n/a",0,IF(CD$4&lt;=$C673,0,IF(SUM($C673,$I636)&gt;CD$4,$AC650/$I636,$AC650-SUM($I673:CC673))))</f>
        <v>0</v>
      </c>
      <c r="CE673" s="31">
        <f>IF($I636="n/a",0,IF(CE$4&lt;=$C673,0,IF(SUM($C673,$I636)&gt;CE$4,$AC650/$I636,$AC650-SUM($I673:CD673))))</f>
        <v>0</v>
      </c>
      <c r="CF673" s="31">
        <f>IF($I636="n/a",0,IF(CF$4&lt;=$C673,0,IF(SUM($C673,$I636)&gt;CF$4,$AC650/$I636,$AC650-SUM($I673:CE673))))</f>
        <v>0</v>
      </c>
    </row>
    <row r="674" spans="1:84" s="153" customFormat="1" ht="12.75" customHeight="1">
      <c r="A674"/>
      <c r="C674" s="197">
        <v>2036</v>
      </c>
      <c r="D674" s="21" t="s">
        <v>65</v>
      </c>
      <c r="E674" s="21" t="s">
        <v>185</v>
      </c>
      <c r="I674" s="31"/>
      <c r="J674" s="31">
        <f>IF($I636="n/a",0,IF(J$4&lt;=$C674,0,IF(SUM($C674,$I636)&gt;J$4,$AD650/$I636,$AD650-SUM($I674:I674))))</f>
        <v>0</v>
      </c>
      <c r="K674" s="31">
        <f>IF($I636="n/a",0,IF(K$4&lt;=$C674,0,IF(SUM($C674,$I636)&gt;K$4,$AD650/$I636,$AD650-SUM($I674:J674))))</f>
        <v>0</v>
      </c>
      <c r="L674" s="31">
        <f>IF($I636="n/a",0,IF(L$4&lt;=$C674,0,IF(SUM($C674,$I636)&gt;L$4,$AD650/$I636,$AD650-SUM($I674:K674))))</f>
        <v>0</v>
      </c>
      <c r="M674" s="31">
        <f>IF($I636="n/a",0,IF(M$4&lt;=$C674,0,IF(SUM($C674,$I636)&gt;M$4,$AD650/$I636,$AD650-SUM($I674:L674))))</f>
        <v>0</v>
      </c>
      <c r="N674" s="31">
        <f>IF($I636="n/a",0,IF(N$4&lt;=$C674,0,IF(SUM($C674,$I636)&gt;N$4,$AD650/$I636,$AD650-SUM($I674:M674))))</f>
        <v>0</v>
      </c>
      <c r="O674" s="31">
        <f>IF($I636="n/a",0,IF(O$4&lt;=$C674,0,IF(SUM($C674,$I636)&gt;O$4,$AD650/$I636,$AD650-SUM($I674:N674))))</f>
        <v>0</v>
      </c>
      <c r="P674" s="31">
        <f>IF($I636="n/a",0,IF(P$4&lt;=$C674,0,IF(SUM($C674,$I636)&gt;P$4,$AD650/$I636,$AD650-SUM($I674:O674))))</f>
        <v>0</v>
      </c>
      <c r="Q674" s="31">
        <f>IF($I636="n/a",0,IF(Q$4&lt;=$C674,0,IF(SUM($C674,$I636)&gt;Q$4,$AD650/$I636,$AD650-SUM($I674:P674))))</f>
        <v>0</v>
      </c>
      <c r="R674" s="31">
        <f>IF($I636="n/a",0,IF(R$4&lt;=$C674,0,IF(SUM($C674,$I636)&gt;R$4,$AD650/$I636,$AD650-SUM($I674:Q674))))</f>
        <v>0</v>
      </c>
      <c r="S674" s="31">
        <f>IF($I636="n/a",0,IF(S$4&lt;=$C674,0,IF(SUM($C674,$I636)&gt;S$4,$AD650/$I636,$AD650-SUM($I674:R674))))</f>
        <v>0</v>
      </c>
      <c r="T674" s="31">
        <f>IF($I636="n/a",0,IF(T$4&lt;=$C674,0,IF(SUM($C674,$I636)&gt;T$4,$AD650/$I636,$AD650-SUM($I674:S674))))</f>
        <v>0</v>
      </c>
      <c r="U674" s="31">
        <f>IF($I636="n/a",0,IF(U$4&lt;=$C674,0,IF(SUM($C674,$I636)&gt;U$4,$AD650/$I636,$AD650-SUM($I674:T674))))</f>
        <v>0</v>
      </c>
      <c r="V674" s="31">
        <f>IF($I636="n/a",0,IF(V$4&lt;=$C674,0,IF(SUM($C674,$I636)&gt;V$4,$AD650/$I636,$AD650-SUM($I674:U674))))</f>
        <v>0</v>
      </c>
      <c r="W674" s="31">
        <f>IF($I636="n/a",0,IF(W$4&lt;=$C674,0,IF(SUM($C674,$I636)&gt;W$4,$AD650/$I636,$AD650-SUM($I674:V674))))</f>
        <v>0</v>
      </c>
      <c r="X674" s="31">
        <f>IF($I636="n/a",0,IF(X$4&lt;=$C674,0,IF(SUM($C674,$I636)&gt;X$4,$AD650/$I636,$AD650-SUM($I674:W674))))</f>
        <v>0</v>
      </c>
      <c r="Y674" s="31">
        <f>IF($I636="n/a",0,IF(Y$4&lt;=$C674,0,IF(SUM($C674,$I636)&gt;Y$4,$AD650/$I636,$AD650-SUM($I674:X674))))</f>
        <v>0</v>
      </c>
      <c r="Z674" s="31">
        <f>IF($I636="n/a",0,IF(Z$4&lt;=$C674,0,IF(SUM($C674,$I636)&gt;Z$4,$AD650/$I636,$AD650-SUM($I674:Y674))))</f>
        <v>0</v>
      </c>
      <c r="AA674" s="31">
        <f>IF($I636="n/a",0,IF(AA$4&lt;=$C674,0,IF(SUM($C674,$I636)&gt;AA$4,$AD650/$I636,$AD650-SUM($I674:Z674))))</f>
        <v>0</v>
      </c>
      <c r="AB674" s="31">
        <f>IF($I636="n/a",0,IF(AB$4&lt;=$C674,0,IF(SUM($C674,$I636)&gt;AB$4,$AD650/$I636,$AD650-SUM($I674:AA674))))</f>
        <v>0</v>
      </c>
      <c r="AC674" s="31">
        <f>IF($I636="n/a",0,IF(AC$4&lt;=$C674,0,IF(SUM($C674,$I636)&gt;AC$4,$AD650/$I636,$AD650-SUM($I674:AB674))))</f>
        <v>0</v>
      </c>
      <c r="AD674" s="31">
        <f>IF($I636="n/a",0,IF(AD$4&lt;=$C674,0,IF(SUM($C674,$I636)&gt;AD$4,$AD650/$I636,$AD650-SUM($I674:AC674))))</f>
        <v>0</v>
      </c>
      <c r="AE674" s="31">
        <f>IF($I636="n/a",0,IF(AE$4&lt;=$C674,0,IF(SUM($C674,$I636)&gt;AE$4,$AD650/$I636,$AD650-SUM($I674:AD674))))</f>
        <v>0</v>
      </c>
      <c r="AF674" s="31">
        <f>IF($I636="n/a",0,IF(AF$4&lt;=$C674,0,IF(SUM($C674,$I636)&gt;AF$4,$AD650/$I636,$AD650-SUM($I674:AE674))))</f>
        <v>0</v>
      </c>
      <c r="AG674" s="31">
        <f>IF($I636="n/a",0,IF(AG$4&lt;=$C674,0,IF(SUM($C674,$I636)&gt;AG$4,$AD650/$I636,$AD650-SUM($I674:AF674))))</f>
        <v>0</v>
      </c>
      <c r="AH674" s="31">
        <f>IF($I636="n/a",0,IF(AH$4&lt;=$C674,0,IF(SUM($C674,$I636)&gt;AH$4,$AD650/$I636,$AD650-SUM($I674:AG674))))</f>
        <v>0</v>
      </c>
      <c r="AI674" s="31">
        <f>IF($I636="n/a",0,IF(AI$4&lt;=$C674,0,IF(SUM($C674,$I636)&gt;AI$4,$AD650/$I636,$AD650-SUM($I674:AH674))))</f>
        <v>0</v>
      </c>
      <c r="AJ674" s="31">
        <f>IF($I636="n/a",0,IF(AJ$4&lt;=$C674,0,IF(SUM($C674,$I636)&gt;AJ$4,$AD650/$I636,$AD650-SUM($I674:AI674))))</f>
        <v>0</v>
      </c>
      <c r="AK674" s="31">
        <f>IF($I636="n/a",0,IF(AK$4&lt;=$C674,0,IF(SUM($C674,$I636)&gt;AK$4,$AD650/$I636,$AD650-SUM($I674:AJ674))))</f>
        <v>0</v>
      </c>
      <c r="AL674" s="31">
        <f>IF($I636="n/a",0,IF(AL$4&lt;=$C674,0,IF(SUM($C674,$I636)&gt;AL$4,$AD650/$I636,$AD650-SUM($I674:AK674))))</f>
        <v>0</v>
      </c>
      <c r="AM674" s="31">
        <f>IF($I636="n/a",0,IF(AM$4&lt;=$C674,0,IF(SUM($C674,$I636)&gt;AM$4,$AD650/$I636,$AD650-SUM($I674:AL674))))</f>
        <v>0</v>
      </c>
      <c r="AN674" s="31">
        <f>IF($I636="n/a",0,IF(AN$4&lt;=$C674,0,IF(SUM($C674,$I636)&gt;AN$4,$AD650/$I636,$AD650-SUM($I674:AM674))))</f>
        <v>0</v>
      </c>
      <c r="AO674" s="31">
        <f>IF($I636="n/a",0,IF(AO$4&lt;=$C674,0,IF(SUM($C674,$I636)&gt;AO$4,$AD650/$I636,$AD650-SUM($I674:AN674))))</f>
        <v>0</v>
      </c>
      <c r="AP674" s="31">
        <f>IF($I636="n/a",0,IF(AP$4&lt;=$C674,0,IF(SUM($C674,$I636)&gt;AP$4,$AD650/$I636,$AD650-SUM($I674:AO674))))</f>
        <v>0</v>
      </c>
      <c r="AQ674" s="31">
        <f>IF($I636="n/a",0,IF(AQ$4&lt;=$C674,0,IF(SUM($C674,$I636)&gt;AQ$4,$AD650/$I636,$AD650-SUM($I674:AP674))))</f>
        <v>0</v>
      </c>
      <c r="AR674" s="31">
        <f>IF($I636="n/a",0,IF(AR$4&lt;=$C674,0,IF(SUM($C674,$I636)&gt;AR$4,$AD650/$I636,$AD650-SUM($I674:AQ674))))</f>
        <v>0</v>
      </c>
      <c r="AS674" s="31">
        <f>IF($I636="n/a",0,IF(AS$4&lt;=$C674,0,IF(SUM($C674,$I636)&gt;AS$4,$AD650/$I636,$AD650-SUM($I674:AR674))))</f>
        <v>0</v>
      </c>
      <c r="AT674" s="31">
        <f>IF($I636="n/a",0,IF(AT$4&lt;=$C674,0,IF(SUM($C674,$I636)&gt;AT$4,$AD650/$I636,$AD650-SUM($I674:AS674))))</f>
        <v>0</v>
      </c>
      <c r="AU674" s="31">
        <f>IF($I636="n/a",0,IF(AU$4&lt;=$C674,0,IF(SUM($C674,$I636)&gt;AU$4,$AD650/$I636,$AD650-SUM($I674:AT674))))</f>
        <v>0</v>
      </c>
      <c r="AV674" s="31">
        <f>IF($I636="n/a",0,IF(AV$4&lt;=$C674,0,IF(SUM($C674,$I636)&gt;AV$4,$AD650/$I636,$AD650-SUM($I674:AU674))))</f>
        <v>0</v>
      </c>
      <c r="AW674" s="31">
        <f>IF($I636="n/a",0,IF(AW$4&lt;=$C674,0,IF(SUM($C674,$I636)&gt;AW$4,$AD650/$I636,$AD650-SUM($I674:AV674))))</f>
        <v>0</v>
      </c>
      <c r="AX674" s="31">
        <f>IF($I636="n/a",0,IF(AX$4&lt;=$C674,0,IF(SUM($C674,$I636)&gt;AX$4,$AD650/$I636,$AD650-SUM($I674:AW674))))</f>
        <v>0</v>
      </c>
      <c r="AY674" s="31">
        <f>IF($I636="n/a",0,IF(AY$4&lt;=$C674,0,IF(SUM($C674,$I636)&gt;AY$4,$AD650/$I636,$AD650-SUM($I674:AX674))))</f>
        <v>0</v>
      </c>
      <c r="AZ674" s="31">
        <f>IF($I636="n/a",0,IF(AZ$4&lt;=$C674,0,IF(SUM($C674,$I636)&gt;AZ$4,$AD650/$I636,$AD650-SUM($I674:AY674))))</f>
        <v>0</v>
      </c>
      <c r="BA674" s="31">
        <f>IF($I636="n/a",0,IF(BA$4&lt;=$C674,0,IF(SUM($C674,$I636)&gt;BA$4,$AD650/$I636,$AD650-SUM($I674:AZ674))))</f>
        <v>0</v>
      </c>
      <c r="BB674" s="31">
        <f>IF($I636="n/a",0,IF(BB$4&lt;=$C674,0,IF(SUM($C674,$I636)&gt;BB$4,$AD650/$I636,$AD650-SUM($I674:BA674))))</f>
        <v>0</v>
      </c>
      <c r="BC674" s="31">
        <f>IF($I636="n/a",0,IF(BC$4&lt;=$C674,0,IF(SUM($C674,$I636)&gt;BC$4,$AD650/$I636,$AD650-SUM($I674:BB674))))</f>
        <v>0</v>
      </c>
      <c r="BD674" s="31">
        <f>IF($I636="n/a",0,IF(BD$4&lt;=$C674,0,IF(SUM($C674,$I636)&gt;BD$4,$AD650/$I636,$AD650-SUM($I674:BC674))))</f>
        <v>0</v>
      </c>
      <c r="BE674" s="31">
        <f>IF($I636="n/a",0,IF(BE$4&lt;=$C674,0,IF(SUM($C674,$I636)&gt;BE$4,$AD650/$I636,$AD650-SUM($I674:BD674))))</f>
        <v>0</v>
      </c>
      <c r="BF674" s="31">
        <f>IF($I636="n/a",0,IF(BF$4&lt;=$C674,0,IF(SUM($C674,$I636)&gt;BF$4,$AD650/$I636,$AD650-SUM($I674:BE674))))</f>
        <v>0</v>
      </c>
      <c r="BG674" s="31">
        <f>IF($I636="n/a",0,IF(BG$4&lt;=$C674,0,IF(SUM($C674,$I636)&gt;BG$4,$AD650/$I636,$AD650-SUM($I674:BF674))))</f>
        <v>0</v>
      </c>
      <c r="BH674" s="31">
        <f>IF($I636="n/a",0,IF(BH$4&lt;=$C674,0,IF(SUM($C674,$I636)&gt;BH$4,$AD650/$I636,$AD650-SUM($I674:BG674))))</f>
        <v>0</v>
      </c>
      <c r="BI674" s="31">
        <f>IF($I636="n/a",0,IF(BI$4&lt;=$C674,0,IF(SUM($C674,$I636)&gt;BI$4,$AD650/$I636,$AD650-SUM($I674:BH674))))</f>
        <v>0</v>
      </c>
      <c r="BJ674" s="31">
        <f>IF($I636="n/a",0,IF(BJ$4&lt;=$C674,0,IF(SUM($C674,$I636)&gt;BJ$4,$AD650/$I636,$AD650-SUM($I674:BI674))))</f>
        <v>0</v>
      </c>
      <c r="BK674" s="31">
        <f>IF($I636="n/a",0,IF(BK$4&lt;=$C674,0,IF(SUM($C674,$I636)&gt;BK$4,$AD650/$I636,$AD650-SUM($I674:BJ674))))</f>
        <v>0</v>
      </c>
      <c r="BL674" s="31">
        <f>IF($I636="n/a",0,IF(BL$4&lt;=$C674,0,IF(SUM($C674,$I636)&gt;BL$4,$AD650/$I636,$AD650-SUM($I674:BK674))))</f>
        <v>0</v>
      </c>
      <c r="BM674" s="31">
        <f>IF($I636="n/a",0,IF(BM$4&lt;=$C674,0,IF(SUM($C674,$I636)&gt;BM$4,$AD650/$I636,$AD650-SUM($I674:BL674))))</f>
        <v>0</v>
      </c>
      <c r="BN674" s="31">
        <f>IF($I636="n/a",0,IF(BN$4&lt;=$C674,0,IF(SUM($C674,$I636)&gt;BN$4,$AD650/$I636,$AD650-SUM($I674:BM674))))</f>
        <v>0</v>
      </c>
      <c r="BO674" s="31">
        <f>IF($I636="n/a",0,IF(BO$4&lt;=$C674,0,IF(SUM($C674,$I636)&gt;BO$4,$AD650/$I636,$AD650-SUM($I674:BN674))))</f>
        <v>0</v>
      </c>
      <c r="BP674" s="31">
        <f>IF($I636="n/a",0,IF(BP$4&lt;=$C674,0,IF(SUM($C674,$I636)&gt;BP$4,$AD650/$I636,$AD650-SUM($I674:BO674))))</f>
        <v>0</v>
      </c>
      <c r="BQ674" s="31">
        <f>IF($I636="n/a",0,IF(BQ$4&lt;=$C674,0,IF(SUM($C674,$I636)&gt;BQ$4,$AD650/$I636,$AD650-SUM($I674:BP674))))</f>
        <v>0</v>
      </c>
      <c r="BR674" s="31">
        <f>IF($I636="n/a",0,IF(BR$4&lt;=$C674,0,IF(SUM($C674,$I636)&gt;BR$4,$AD650/$I636,$AD650-SUM($I674:BQ674))))</f>
        <v>0</v>
      </c>
      <c r="BS674" s="31">
        <f>IF($I636="n/a",0,IF(BS$4&lt;=$C674,0,IF(SUM($C674,$I636)&gt;BS$4,$AD650/$I636,$AD650-SUM($I674:BR674))))</f>
        <v>0</v>
      </c>
      <c r="BT674" s="31">
        <f>IF($I636="n/a",0,IF(BT$4&lt;=$C674,0,IF(SUM($C674,$I636)&gt;BT$4,$AD650/$I636,$AD650-SUM($I674:BS674))))</f>
        <v>0</v>
      </c>
      <c r="BU674" s="31">
        <f>IF($I636="n/a",0,IF(BU$4&lt;=$C674,0,IF(SUM($C674,$I636)&gt;BU$4,$AD650/$I636,$AD650-SUM($I674:BT674))))</f>
        <v>0</v>
      </c>
      <c r="BV674" s="31">
        <f>IF($I636="n/a",0,IF(BV$4&lt;=$C674,0,IF(SUM($C674,$I636)&gt;BV$4,$AD650/$I636,$AD650-SUM($I674:BU674))))</f>
        <v>0</v>
      </c>
      <c r="BW674" s="31">
        <f>IF($I636="n/a",0,IF(BW$4&lt;=$C674,0,IF(SUM($C674,$I636)&gt;BW$4,$AD650/$I636,$AD650-SUM($I674:BV674))))</f>
        <v>0</v>
      </c>
      <c r="BX674" s="31">
        <f>IF($I636="n/a",0,IF(BX$4&lt;=$C674,0,IF(SUM($C674,$I636)&gt;BX$4,$AD650/$I636,$AD650-SUM($I674:BW674))))</f>
        <v>0</v>
      </c>
      <c r="BY674" s="31">
        <f>IF($I636="n/a",0,IF(BY$4&lt;=$C674,0,IF(SUM($C674,$I636)&gt;BY$4,$AD650/$I636,$AD650-SUM($I674:BX674))))</f>
        <v>0</v>
      </c>
      <c r="BZ674" s="31">
        <f>IF($I636="n/a",0,IF(BZ$4&lt;=$C674,0,IF(SUM($C674,$I636)&gt;BZ$4,$AD650/$I636,$AD650-SUM($I674:BY674))))</f>
        <v>0</v>
      </c>
      <c r="CA674" s="31">
        <f>IF($I636="n/a",0,IF(CA$4&lt;=$C674,0,IF(SUM($C674,$I636)&gt;CA$4,$AD650/$I636,$AD650-SUM($I674:BZ674))))</f>
        <v>0</v>
      </c>
      <c r="CB674" s="31">
        <f>IF($I636="n/a",0,IF(CB$4&lt;=$C674,0,IF(SUM($C674,$I636)&gt;CB$4,$AD650/$I636,$AD650-SUM($I674:CA674))))</f>
        <v>0</v>
      </c>
      <c r="CC674" s="31">
        <f>IF($I636="n/a",0,IF(CC$4&lt;=$C674,0,IF(SUM($C674,$I636)&gt;CC$4,$AD650/$I636,$AD650-SUM($I674:CB674))))</f>
        <v>0</v>
      </c>
      <c r="CD674" s="31">
        <f>IF($I636="n/a",0,IF(CD$4&lt;=$C674,0,IF(SUM($C674,$I636)&gt;CD$4,$AD650/$I636,$AD650-SUM($I674:CC674))))</f>
        <v>0</v>
      </c>
      <c r="CE674" s="31">
        <f>IF($I636="n/a",0,IF(CE$4&lt;=$C674,0,IF(SUM($C674,$I636)&gt;CE$4,$AD650/$I636,$AD650-SUM($I674:CD674))))</f>
        <v>0</v>
      </c>
      <c r="CF674" s="31">
        <f>IF($I636="n/a",0,IF(CF$4&lt;=$C674,0,IF(SUM($C674,$I636)&gt;CF$4,$AD650/$I636,$AD650-SUM($I674:CE674))))</f>
        <v>0</v>
      </c>
    </row>
    <row r="675" spans="1:84" s="153" customFormat="1" ht="12.75" customHeight="1">
      <c r="A675"/>
      <c r="C675" s="197">
        <v>2037</v>
      </c>
      <c r="D675" s="21" t="s">
        <v>66</v>
      </c>
      <c r="E675" s="21" t="s">
        <v>185</v>
      </c>
      <c r="I675" s="31"/>
      <c r="J675" s="31">
        <f>IF($I636="n/a",0,IF(J$4&lt;=$C675,0,IF(SUM($C675,$I636)&gt;J$4,$AE650/$I636,$AE650-SUM($I675:I675))))</f>
        <v>0</v>
      </c>
      <c r="K675" s="31">
        <f>IF($I636="n/a",0,IF(K$4&lt;=$C675,0,IF(SUM($C675,$I636)&gt;K$4,$AE650/$I636,$AE650-SUM($I675:J675))))</f>
        <v>0</v>
      </c>
      <c r="L675" s="31">
        <f>IF($I636="n/a",0,IF(L$4&lt;=$C675,0,IF(SUM($C675,$I636)&gt;L$4,$AE650/$I636,$AE650-SUM($I675:K675))))</f>
        <v>0</v>
      </c>
      <c r="M675" s="31">
        <f>IF($I636="n/a",0,IF(M$4&lt;=$C675,0,IF(SUM($C675,$I636)&gt;M$4,$AE650/$I636,$AE650-SUM($I675:L675))))</f>
        <v>0</v>
      </c>
      <c r="N675" s="31">
        <f>IF($I636="n/a",0,IF(N$4&lt;=$C675,0,IF(SUM($C675,$I636)&gt;N$4,$AE650/$I636,$AE650-SUM($I675:M675))))</f>
        <v>0</v>
      </c>
      <c r="O675" s="31">
        <f>IF($I636="n/a",0,IF(O$4&lt;=$C675,0,IF(SUM($C675,$I636)&gt;O$4,$AE650/$I636,$AE650-SUM($I675:N675))))</f>
        <v>0</v>
      </c>
      <c r="P675" s="31">
        <f>IF($I636="n/a",0,IF(P$4&lt;=$C675,0,IF(SUM($C675,$I636)&gt;P$4,$AE650/$I636,$AE650-SUM($I675:O675))))</f>
        <v>0</v>
      </c>
      <c r="Q675" s="31">
        <f>IF($I636="n/a",0,IF(Q$4&lt;=$C675,0,IF(SUM($C675,$I636)&gt;Q$4,$AE650/$I636,$AE650-SUM($I675:P675))))</f>
        <v>0</v>
      </c>
      <c r="R675" s="31">
        <f>IF($I636="n/a",0,IF(R$4&lt;=$C675,0,IF(SUM($C675,$I636)&gt;R$4,$AE650/$I636,$AE650-SUM($I675:Q675))))</f>
        <v>0</v>
      </c>
      <c r="S675" s="31">
        <f>IF($I636="n/a",0,IF(S$4&lt;=$C675,0,IF(SUM($C675,$I636)&gt;S$4,$AE650/$I636,$AE650-SUM($I675:R675))))</f>
        <v>0</v>
      </c>
      <c r="T675" s="31">
        <f>IF($I636="n/a",0,IF(T$4&lt;=$C675,0,IF(SUM($C675,$I636)&gt;T$4,$AE650/$I636,$AE650-SUM($I675:S675))))</f>
        <v>0</v>
      </c>
      <c r="U675" s="31">
        <f>IF($I636="n/a",0,IF(U$4&lt;=$C675,0,IF(SUM($C675,$I636)&gt;U$4,$AE650/$I636,$AE650-SUM($I675:T675))))</f>
        <v>0</v>
      </c>
      <c r="V675" s="31">
        <f>IF($I636="n/a",0,IF(V$4&lt;=$C675,0,IF(SUM($C675,$I636)&gt;V$4,$AE650/$I636,$AE650-SUM($I675:U675))))</f>
        <v>0</v>
      </c>
      <c r="W675" s="31">
        <f>IF($I636="n/a",0,IF(W$4&lt;=$C675,0,IF(SUM($C675,$I636)&gt;W$4,$AE650/$I636,$AE650-SUM($I675:V675))))</f>
        <v>0</v>
      </c>
      <c r="X675" s="31">
        <f>IF($I636="n/a",0,IF(X$4&lt;=$C675,0,IF(SUM($C675,$I636)&gt;X$4,$AE650/$I636,$AE650-SUM($I675:W675))))</f>
        <v>0</v>
      </c>
      <c r="Y675" s="31">
        <f>IF($I636="n/a",0,IF(Y$4&lt;=$C675,0,IF(SUM($C675,$I636)&gt;Y$4,$AE650/$I636,$AE650-SUM($I675:X675))))</f>
        <v>0</v>
      </c>
      <c r="Z675" s="31">
        <f>IF($I636="n/a",0,IF(Z$4&lt;=$C675,0,IF(SUM($C675,$I636)&gt;Z$4,$AE650/$I636,$AE650-SUM($I675:Y675))))</f>
        <v>0</v>
      </c>
      <c r="AA675" s="31">
        <f>IF($I636="n/a",0,IF(AA$4&lt;=$C675,0,IF(SUM($C675,$I636)&gt;AA$4,$AE650/$I636,$AE650-SUM($I675:Z675))))</f>
        <v>0</v>
      </c>
      <c r="AB675" s="31">
        <f>IF($I636="n/a",0,IF(AB$4&lt;=$C675,0,IF(SUM($C675,$I636)&gt;AB$4,$AE650/$I636,$AE650-SUM($I675:AA675))))</f>
        <v>0</v>
      </c>
      <c r="AC675" s="31">
        <f>IF($I636="n/a",0,IF(AC$4&lt;=$C675,0,IF(SUM($C675,$I636)&gt;AC$4,$AE650/$I636,$AE650-SUM($I675:AB675))))</f>
        <v>0</v>
      </c>
      <c r="AD675" s="31">
        <f>IF($I636="n/a",0,IF(AD$4&lt;=$C675,0,IF(SUM($C675,$I636)&gt;AD$4,$AE650/$I636,$AE650-SUM($I675:AC675))))</f>
        <v>0</v>
      </c>
      <c r="AE675" s="31">
        <f>IF($I636="n/a",0,IF(AE$4&lt;=$C675,0,IF(SUM($C675,$I636)&gt;AE$4,$AE650/$I636,$AE650-SUM($I675:AD675))))</f>
        <v>0</v>
      </c>
      <c r="AF675" s="31">
        <f>IF($I636="n/a",0,IF(AF$4&lt;=$C675,0,IF(SUM($C675,$I636)&gt;AF$4,$AE650/$I636,$AE650-SUM($I675:AE675))))</f>
        <v>0</v>
      </c>
      <c r="AG675" s="31">
        <f>IF($I636="n/a",0,IF(AG$4&lt;=$C675,0,IF(SUM($C675,$I636)&gt;AG$4,$AE650/$I636,$AE650-SUM($I675:AF675))))</f>
        <v>0</v>
      </c>
      <c r="AH675" s="31">
        <f>IF($I636="n/a",0,IF(AH$4&lt;=$C675,0,IF(SUM($C675,$I636)&gt;AH$4,$AE650/$I636,$AE650-SUM($I675:AG675))))</f>
        <v>0</v>
      </c>
      <c r="AI675" s="31">
        <f>IF($I636="n/a",0,IF(AI$4&lt;=$C675,0,IF(SUM($C675,$I636)&gt;AI$4,$AE650/$I636,$AE650-SUM($I675:AH675))))</f>
        <v>0</v>
      </c>
      <c r="AJ675" s="31">
        <f>IF($I636="n/a",0,IF(AJ$4&lt;=$C675,0,IF(SUM($C675,$I636)&gt;AJ$4,$AE650/$I636,$AE650-SUM($I675:AI675))))</f>
        <v>0</v>
      </c>
      <c r="AK675" s="31">
        <f>IF($I636="n/a",0,IF(AK$4&lt;=$C675,0,IF(SUM($C675,$I636)&gt;AK$4,$AE650/$I636,$AE650-SUM($I675:AJ675))))</f>
        <v>0</v>
      </c>
      <c r="AL675" s="31">
        <f>IF($I636="n/a",0,IF(AL$4&lt;=$C675,0,IF(SUM($C675,$I636)&gt;AL$4,$AE650/$I636,$AE650-SUM($I675:AK675))))</f>
        <v>0</v>
      </c>
      <c r="AM675" s="31">
        <f>IF($I636="n/a",0,IF(AM$4&lt;=$C675,0,IF(SUM($C675,$I636)&gt;AM$4,$AE650/$I636,$AE650-SUM($I675:AL675))))</f>
        <v>0</v>
      </c>
      <c r="AN675" s="31">
        <f>IF($I636="n/a",0,IF(AN$4&lt;=$C675,0,IF(SUM($C675,$I636)&gt;AN$4,$AE650/$I636,$AE650-SUM($I675:AM675))))</f>
        <v>0</v>
      </c>
      <c r="AO675" s="31">
        <f>IF($I636="n/a",0,IF(AO$4&lt;=$C675,0,IF(SUM($C675,$I636)&gt;AO$4,$AE650/$I636,$AE650-SUM($I675:AN675))))</f>
        <v>0</v>
      </c>
      <c r="AP675" s="31">
        <f>IF($I636="n/a",0,IF(AP$4&lt;=$C675,0,IF(SUM($C675,$I636)&gt;AP$4,$AE650/$I636,$AE650-SUM($I675:AO675))))</f>
        <v>0</v>
      </c>
      <c r="AQ675" s="31">
        <f>IF($I636="n/a",0,IF(AQ$4&lt;=$C675,0,IF(SUM($C675,$I636)&gt;AQ$4,$AE650/$I636,$AE650-SUM($I675:AP675))))</f>
        <v>0</v>
      </c>
      <c r="AR675" s="31">
        <f>IF($I636="n/a",0,IF(AR$4&lt;=$C675,0,IF(SUM($C675,$I636)&gt;AR$4,$AE650/$I636,$AE650-SUM($I675:AQ675))))</f>
        <v>0</v>
      </c>
      <c r="AS675" s="31">
        <f>IF($I636="n/a",0,IF(AS$4&lt;=$C675,0,IF(SUM($C675,$I636)&gt;AS$4,$AE650/$I636,$AE650-SUM($I675:AR675))))</f>
        <v>0</v>
      </c>
      <c r="AT675" s="31">
        <f>IF($I636="n/a",0,IF(AT$4&lt;=$C675,0,IF(SUM($C675,$I636)&gt;AT$4,$AE650/$I636,$AE650-SUM($I675:AS675))))</f>
        <v>0</v>
      </c>
      <c r="AU675" s="31">
        <f>IF($I636="n/a",0,IF(AU$4&lt;=$C675,0,IF(SUM($C675,$I636)&gt;AU$4,$AE650/$I636,$AE650-SUM($I675:AT675))))</f>
        <v>0</v>
      </c>
      <c r="AV675" s="31">
        <f>IF($I636="n/a",0,IF(AV$4&lt;=$C675,0,IF(SUM($C675,$I636)&gt;AV$4,$AE650/$I636,$AE650-SUM($I675:AU675))))</f>
        <v>0</v>
      </c>
      <c r="AW675" s="31">
        <f>IF($I636="n/a",0,IF(AW$4&lt;=$C675,0,IF(SUM($C675,$I636)&gt;AW$4,$AE650/$I636,$AE650-SUM($I675:AV675))))</f>
        <v>0</v>
      </c>
      <c r="AX675" s="31">
        <f>IF($I636="n/a",0,IF(AX$4&lt;=$C675,0,IF(SUM($C675,$I636)&gt;AX$4,$AE650/$I636,$AE650-SUM($I675:AW675))))</f>
        <v>0</v>
      </c>
      <c r="AY675" s="31">
        <f>IF($I636="n/a",0,IF(AY$4&lt;=$C675,0,IF(SUM($C675,$I636)&gt;AY$4,$AE650/$I636,$AE650-SUM($I675:AX675))))</f>
        <v>0</v>
      </c>
      <c r="AZ675" s="31">
        <f>IF($I636="n/a",0,IF(AZ$4&lt;=$C675,0,IF(SUM($C675,$I636)&gt;AZ$4,$AE650/$I636,$AE650-SUM($I675:AY675))))</f>
        <v>0</v>
      </c>
      <c r="BA675" s="31">
        <f>IF($I636="n/a",0,IF(BA$4&lt;=$C675,0,IF(SUM($C675,$I636)&gt;BA$4,$AE650/$I636,$AE650-SUM($I675:AZ675))))</f>
        <v>0</v>
      </c>
      <c r="BB675" s="31">
        <f>IF($I636="n/a",0,IF(BB$4&lt;=$C675,0,IF(SUM($C675,$I636)&gt;BB$4,$AE650/$I636,$AE650-SUM($I675:BA675))))</f>
        <v>0</v>
      </c>
      <c r="BC675" s="31">
        <f>IF($I636="n/a",0,IF(BC$4&lt;=$C675,0,IF(SUM($C675,$I636)&gt;BC$4,$AE650/$I636,$AE650-SUM($I675:BB675))))</f>
        <v>0</v>
      </c>
      <c r="BD675" s="31">
        <f>IF($I636="n/a",0,IF(BD$4&lt;=$C675,0,IF(SUM($C675,$I636)&gt;BD$4,$AE650/$I636,$AE650-SUM($I675:BC675))))</f>
        <v>0</v>
      </c>
      <c r="BE675" s="31">
        <f>IF($I636="n/a",0,IF(BE$4&lt;=$C675,0,IF(SUM($C675,$I636)&gt;BE$4,$AE650/$I636,$AE650-SUM($I675:BD675))))</f>
        <v>0</v>
      </c>
      <c r="BF675" s="31">
        <f>IF($I636="n/a",0,IF(BF$4&lt;=$C675,0,IF(SUM($C675,$I636)&gt;BF$4,$AE650/$I636,$AE650-SUM($I675:BE675))))</f>
        <v>0</v>
      </c>
      <c r="BG675" s="31">
        <f>IF($I636="n/a",0,IF(BG$4&lt;=$C675,0,IF(SUM($C675,$I636)&gt;BG$4,$AE650/$I636,$AE650-SUM($I675:BF675))))</f>
        <v>0</v>
      </c>
      <c r="BH675" s="31">
        <f>IF($I636="n/a",0,IF(BH$4&lt;=$C675,0,IF(SUM($C675,$I636)&gt;BH$4,$AE650/$I636,$AE650-SUM($I675:BG675))))</f>
        <v>0</v>
      </c>
      <c r="BI675" s="31">
        <f>IF($I636="n/a",0,IF(BI$4&lt;=$C675,0,IF(SUM($C675,$I636)&gt;BI$4,$AE650/$I636,$AE650-SUM($I675:BH675))))</f>
        <v>0</v>
      </c>
      <c r="BJ675" s="31">
        <f>IF($I636="n/a",0,IF(BJ$4&lt;=$C675,0,IF(SUM($C675,$I636)&gt;BJ$4,$AE650/$I636,$AE650-SUM($I675:BI675))))</f>
        <v>0</v>
      </c>
      <c r="BK675" s="31">
        <f>IF($I636="n/a",0,IF(BK$4&lt;=$C675,0,IF(SUM($C675,$I636)&gt;BK$4,$AE650/$I636,$AE650-SUM($I675:BJ675))))</f>
        <v>0</v>
      </c>
      <c r="BL675" s="31">
        <f>IF($I636="n/a",0,IF(BL$4&lt;=$C675,0,IF(SUM($C675,$I636)&gt;BL$4,$AE650/$I636,$AE650-SUM($I675:BK675))))</f>
        <v>0</v>
      </c>
      <c r="BM675" s="31">
        <f>IF($I636="n/a",0,IF(BM$4&lt;=$C675,0,IF(SUM($C675,$I636)&gt;BM$4,$AE650/$I636,$AE650-SUM($I675:BL675))))</f>
        <v>0</v>
      </c>
      <c r="BN675" s="31">
        <f>IF($I636="n/a",0,IF(BN$4&lt;=$C675,0,IF(SUM($C675,$I636)&gt;BN$4,$AE650/$I636,$AE650-SUM($I675:BM675))))</f>
        <v>0</v>
      </c>
      <c r="BO675" s="31">
        <f>IF($I636="n/a",0,IF(BO$4&lt;=$C675,0,IF(SUM($C675,$I636)&gt;BO$4,$AE650/$I636,$AE650-SUM($I675:BN675))))</f>
        <v>0</v>
      </c>
      <c r="BP675" s="31">
        <f>IF($I636="n/a",0,IF(BP$4&lt;=$C675,0,IF(SUM($C675,$I636)&gt;BP$4,$AE650/$I636,$AE650-SUM($I675:BO675))))</f>
        <v>0</v>
      </c>
      <c r="BQ675" s="31">
        <f>IF($I636="n/a",0,IF(BQ$4&lt;=$C675,0,IF(SUM($C675,$I636)&gt;BQ$4,$AE650/$I636,$AE650-SUM($I675:BP675))))</f>
        <v>0</v>
      </c>
      <c r="BR675" s="31">
        <f>IF($I636="n/a",0,IF(BR$4&lt;=$C675,0,IF(SUM($C675,$I636)&gt;BR$4,$AE650/$I636,$AE650-SUM($I675:BQ675))))</f>
        <v>0</v>
      </c>
      <c r="BS675" s="31">
        <f>IF($I636="n/a",0,IF(BS$4&lt;=$C675,0,IF(SUM($C675,$I636)&gt;BS$4,$AE650/$I636,$AE650-SUM($I675:BR675))))</f>
        <v>0</v>
      </c>
      <c r="BT675" s="31">
        <f>IF($I636="n/a",0,IF(BT$4&lt;=$C675,0,IF(SUM($C675,$I636)&gt;BT$4,$AE650/$I636,$AE650-SUM($I675:BS675))))</f>
        <v>0</v>
      </c>
      <c r="BU675" s="31">
        <f>IF($I636="n/a",0,IF(BU$4&lt;=$C675,0,IF(SUM($C675,$I636)&gt;BU$4,$AE650/$I636,$AE650-SUM($I675:BT675))))</f>
        <v>0</v>
      </c>
      <c r="BV675" s="31">
        <f>IF($I636="n/a",0,IF(BV$4&lt;=$C675,0,IF(SUM($C675,$I636)&gt;BV$4,$AE650/$I636,$AE650-SUM($I675:BU675))))</f>
        <v>0</v>
      </c>
      <c r="BW675" s="31">
        <f>IF($I636="n/a",0,IF(BW$4&lt;=$C675,0,IF(SUM($C675,$I636)&gt;BW$4,$AE650/$I636,$AE650-SUM($I675:BV675))))</f>
        <v>0</v>
      </c>
      <c r="BX675" s="31">
        <f>IF($I636="n/a",0,IF(BX$4&lt;=$C675,0,IF(SUM($C675,$I636)&gt;BX$4,$AE650/$I636,$AE650-SUM($I675:BW675))))</f>
        <v>0</v>
      </c>
      <c r="BY675" s="31">
        <f>IF($I636="n/a",0,IF(BY$4&lt;=$C675,0,IF(SUM($C675,$I636)&gt;BY$4,$AE650/$I636,$AE650-SUM($I675:BX675))))</f>
        <v>0</v>
      </c>
      <c r="BZ675" s="31">
        <f>IF($I636="n/a",0,IF(BZ$4&lt;=$C675,0,IF(SUM($C675,$I636)&gt;BZ$4,$AE650/$I636,$AE650-SUM($I675:BY675))))</f>
        <v>0</v>
      </c>
      <c r="CA675" s="31">
        <f>IF($I636="n/a",0,IF(CA$4&lt;=$C675,0,IF(SUM($C675,$I636)&gt;CA$4,$AE650/$I636,$AE650-SUM($I675:BZ675))))</f>
        <v>0</v>
      </c>
      <c r="CB675" s="31">
        <f>IF($I636="n/a",0,IF(CB$4&lt;=$C675,0,IF(SUM($C675,$I636)&gt;CB$4,$AE650/$I636,$AE650-SUM($I675:CA675))))</f>
        <v>0</v>
      </c>
      <c r="CC675" s="31">
        <f>IF($I636="n/a",0,IF(CC$4&lt;=$C675,0,IF(SUM($C675,$I636)&gt;CC$4,$AE650/$I636,$AE650-SUM($I675:CB675))))</f>
        <v>0</v>
      </c>
      <c r="CD675" s="31">
        <f>IF($I636="n/a",0,IF(CD$4&lt;=$C675,0,IF(SUM($C675,$I636)&gt;CD$4,$AE650/$I636,$AE650-SUM($I675:CC675))))</f>
        <v>0</v>
      </c>
      <c r="CE675" s="31">
        <f>IF($I636="n/a",0,IF(CE$4&lt;=$C675,0,IF(SUM($C675,$I636)&gt;CE$4,$AE650/$I636,$AE650-SUM($I675:CD675))))</f>
        <v>0</v>
      </c>
      <c r="CF675" s="31">
        <f>IF($I636="n/a",0,IF(CF$4&lt;=$C675,0,IF(SUM($C675,$I636)&gt;CF$4,$AE650/$I636,$AE650-SUM($I675:CE675))))</f>
        <v>0</v>
      </c>
    </row>
    <row r="676" spans="1:84" s="153" customFormat="1" ht="12.75" customHeight="1">
      <c r="A676"/>
      <c r="C676" s="197">
        <v>2038</v>
      </c>
      <c r="D676" s="21" t="s">
        <v>67</v>
      </c>
      <c r="E676" s="21" t="s">
        <v>185</v>
      </c>
      <c r="I676" s="31"/>
      <c r="J676" s="31">
        <f>IF($I636="n/a",0,IF(J$4&lt;=$C676,0,IF(SUM($C676,$I636)&gt;J$4,$AF650/$I636,$AF650-SUM($I676:I676))))</f>
        <v>0</v>
      </c>
      <c r="K676" s="31">
        <f>IF($I636="n/a",0,IF(K$4&lt;=$C676,0,IF(SUM($C676,$I636)&gt;K$4,$AF650/$I636,$AF650-SUM($I676:J676))))</f>
        <v>0</v>
      </c>
      <c r="L676" s="31">
        <f>IF($I636="n/a",0,IF(L$4&lt;=$C676,0,IF(SUM($C676,$I636)&gt;L$4,$AF650/$I636,$AF650-SUM($I676:K676))))</f>
        <v>0</v>
      </c>
      <c r="M676" s="31">
        <f>IF($I636="n/a",0,IF(M$4&lt;=$C676,0,IF(SUM($C676,$I636)&gt;M$4,$AF650/$I636,$AF650-SUM($I676:L676))))</f>
        <v>0</v>
      </c>
      <c r="N676" s="31">
        <f>IF($I636="n/a",0,IF(N$4&lt;=$C676,0,IF(SUM($C676,$I636)&gt;N$4,$AF650/$I636,$AF650-SUM($I676:M676))))</f>
        <v>0</v>
      </c>
      <c r="O676" s="31">
        <f>IF($I636="n/a",0,IF(O$4&lt;=$C676,0,IF(SUM($C676,$I636)&gt;O$4,$AF650/$I636,$AF650-SUM($I676:N676))))</f>
        <v>0</v>
      </c>
      <c r="P676" s="31">
        <f>IF($I636="n/a",0,IF(P$4&lt;=$C676,0,IF(SUM($C676,$I636)&gt;P$4,$AF650/$I636,$AF650-SUM($I676:O676))))</f>
        <v>0</v>
      </c>
      <c r="Q676" s="31">
        <f>IF($I636="n/a",0,IF(Q$4&lt;=$C676,0,IF(SUM($C676,$I636)&gt;Q$4,$AF650/$I636,$AF650-SUM($I676:P676))))</f>
        <v>0</v>
      </c>
      <c r="R676" s="31">
        <f>IF($I636="n/a",0,IF(R$4&lt;=$C676,0,IF(SUM($C676,$I636)&gt;R$4,$AF650/$I636,$AF650-SUM($I676:Q676))))</f>
        <v>0</v>
      </c>
      <c r="S676" s="31">
        <f>IF($I636="n/a",0,IF(S$4&lt;=$C676,0,IF(SUM($C676,$I636)&gt;S$4,$AF650/$I636,$AF650-SUM($I676:R676))))</f>
        <v>0</v>
      </c>
      <c r="T676" s="31">
        <f>IF($I636="n/a",0,IF(T$4&lt;=$C676,0,IF(SUM($C676,$I636)&gt;T$4,$AF650/$I636,$AF650-SUM($I676:S676))))</f>
        <v>0</v>
      </c>
      <c r="U676" s="31">
        <f>IF($I636="n/a",0,IF(U$4&lt;=$C676,0,IF(SUM($C676,$I636)&gt;U$4,$AF650/$I636,$AF650-SUM($I676:T676))))</f>
        <v>0</v>
      </c>
      <c r="V676" s="31">
        <f>IF($I636="n/a",0,IF(V$4&lt;=$C676,0,IF(SUM($C676,$I636)&gt;V$4,$AF650/$I636,$AF650-SUM($I676:U676))))</f>
        <v>0</v>
      </c>
      <c r="W676" s="31">
        <f>IF($I636="n/a",0,IF(W$4&lt;=$C676,0,IF(SUM($C676,$I636)&gt;W$4,$AF650/$I636,$AF650-SUM($I676:V676))))</f>
        <v>0</v>
      </c>
      <c r="X676" s="31">
        <f>IF($I636="n/a",0,IF(X$4&lt;=$C676,0,IF(SUM($C676,$I636)&gt;X$4,$AF650/$I636,$AF650-SUM($I676:W676))))</f>
        <v>0</v>
      </c>
      <c r="Y676" s="31">
        <f>IF($I636="n/a",0,IF(Y$4&lt;=$C676,0,IF(SUM($C676,$I636)&gt;Y$4,$AF650/$I636,$AF650-SUM($I676:X676))))</f>
        <v>0</v>
      </c>
      <c r="Z676" s="31">
        <f>IF($I636="n/a",0,IF(Z$4&lt;=$C676,0,IF(SUM($C676,$I636)&gt;Z$4,$AF650/$I636,$AF650-SUM($I676:Y676))))</f>
        <v>0</v>
      </c>
      <c r="AA676" s="31">
        <f>IF($I636="n/a",0,IF(AA$4&lt;=$C676,0,IF(SUM($C676,$I636)&gt;AA$4,$AF650/$I636,$AF650-SUM($I676:Z676))))</f>
        <v>0</v>
      </c>
      <c r="AB676" s="31">
        <f>IF($I636="n/a",0,IF(AB$4&lt;=$C676,0,IF(SUM($C676,$I636)&gt;AB$4,$AF650/$I636,$AF650-SUM($I676:AA676))))</f>
        <v>0</v>
      </c>
      <c r="AC676" s="31">
        <f>IF($I636="n/a",0,IF(AC$4&lt;=$C676,0,IF(SUM($C676,$I636)&gt;AC$4,$AF650/$I636,$AF650-SUM($I676:AB676))))</f>
        <v>0</v>
      </c>
      <c r="AD676" s="31">
        <f>IF($I636="n/a",0,IF(AD$4&lt;=$C676,0,IF(SUM($C676,$I636)&gt;AD$4,$AF650/$I636,$AF650-SUM($I676:AC676))))</f>
        <v>0</v>
      </c>
      <c r="AE676" s="31">
        <f>IF($I636="n/a",0,IF(AE$4&lt;=$C676,0,IF(SUM($C676,$I636)&gt;AE$4,$AF650/$I636,$AF650-SUM($I676:AD676))))</f>
        <v>0</v>
      </c>
      <c r="AF676" s="31">
        <f>IF($I636="n/a",0,IF(AF$4&lt;=$C676,0,IF(SUM($C676,$I636)&gt;AF$4,$AF650/$I636,$AF650-SUM($I676:AE676))))</f>
        <v>0</v>
      </c>
      <c r="AG676" s="31">
        <f>IF($I636="n/a",0,IF(AG$4&lt;=$C676,0,IF(SUM($C676,$I636)&gt;AG$4,$AF650/$I636,$AF650-SUM($I676:AF676))))</f>
        <v>0</v>
      </c>
      <c r="AH676" s="31">
        <f>IF($I636="n/a",0,IF(AH$4&lt;=$C676,0,IF(SUM($C676,$I636)&gt;AH$4,$AF650/$I636,$AF650-SUM($I676:AG676))))</f>
        <v>0</v>
      </c>
      <c r="AI676" s="31">
        <f>IF($I636="n/a",0,IF(AI$4&lt;=$C676,0,IF(SUM($C676,$I636)&gt;AI$4,$AF650/$I636,$AF650-SUM($I676:AH676))))</f>
        <v>0</v>
      </c>
      <c r="AJ676" s="31">
        <f>IF($I636="n/a",0,IF(AJ$4&lt;=$C676,0,IF(SUM($C676,$I636)&gt;AJ$4,$AF650/$I636,$AF650-SUM($I676:AI676))))</f>
        <v>0</v>
      </c>
      <c r="AK676" s="31">
        <f>IF($I636="n/a",0,IF(AK$4&lt;=$C676,0,IF(SUM($C676,$I636)&gt;AK$4,$AF650/$I636,$AF650-SUM($I676:AJ676))))</f>
        <v>0</v>
      </c>
      <c r="AL676" s="31">
        <f>IF($I636="n/a",0,IF(AL$4&lt;=$C676,0,IF(SUM($C676,$I636)&gt;AL$4,$AF650/$I636,$AF650-SUM($I676:AK676))))</f>
        <v>0</v>
      </c>
      <c r="AM676" s="31">
        <f>IF($I636="n/a",0,IF(AM$4&lt;=$C676,0,IF(SUM($C676,$I636)&gt;AM$4,$AF650/$I636,$AF650-SUM($I676:AL676))))</f>
        <v>0</v>
      </c>
      <c r="AN676" s="31">
        <f>IF($I636="n/a",0,IF(AN$4&lt;=$C676,0,IF(SUM($C676,$I636)&gt;AN$4,$AF650/$I636,$AF650-SUM($I676:AM676))))</f>
        <v>0</v>
      </c>
      <c r="AO676" s="31">
        <f>IF($I636="n/a",0,IF(AO$4&lt;=$C676,0,IF(SUM($C676,$I636)&gt;AO$4,$AF650/$I636,$AF650-SUM($I676:AN676))))</f>
        <v>0</v>
      </c>
      <c r="AP676" s="31">
        <f>IF($I636="n/a",0,IF(AP$4&lt;=$C676,0,IF(SUM($C676,$I636)&gt;AP$4,$AF650/$I636,$AF650-SUM($I676:AO676))))</f>
        <v>0</v>
      </c>
      <c r="AQ676" s="31">
        <f>IF($I636="n/a",0,IF(AQ$4&lt;=$C676,0,IF(SUM($C676,$I636)&gt;AQ$4,$AF650/$I636,$AF650-SUM($I676:AP676))))</f>
        <v>0</v>
      </c>
      <c r="AR676" s="31">
        <f>IF($I636="n/a",0,IF(AR$4&lt;=$C676,0,IF(SUM($C676,$I636)&gt;AR$4,$AF650/$I636,$AF650-SUM($I676:AQ676))))</f>
        <v>0</v>
      </c>
      <c r="AS676" s="31">
        <f>IF($I636="n/a",0,IF(AS$4&lt;=$C676,0,IF(SUM($C676,$I636)&gt;AS$4,$AF650/$I636,$AF650-SUM($I676:AR676))))</f>
        <v>0</v>
      </c>
      <c r="AT676" s="31">
        <f>IF($I636="n/a",0,IF(AT$4&lt;=$C676,0,IF(SUM($C676,$I636)&gt;AT$4,$AF650/$I636,$AF650-SUM($I676:AS676))))</f>
        <v>0</v>
      </c>
      <c r="AU676" s="31">
        <f>IF($I636="n/a",0,IF(AU$4&lt;=$C676,0,IF(SUM($C676,$I636)&gt;AU$4,$AF650/$I636,$AF650-SUM($I676:AT676))))</f>
        <v>0</v>
      </c>
      <c r="AV676" s="31">
        <f>IF($I636="n/a",0,IF(AV$4&lt;=$C676,0,IF(SUM($C676,$I636)&gt;AV$4,$AF650/$I636,$AF650-SUM($I676:AU676))))</f>
        <v>0</v>
      </c>
      <c r="AW676" s="31">
        <f>IF($I636="n/a",0,IF(AW$4&lt;=$C676,0,IF(SUM($C676,$I636)&gt;AW$4,$AF650/$I636,$AF650-SUM($I676:AV676))))</f>
        <v>0</v>
      </c>
      <c r="AX676" s="31">
        <f>IF($I636="n/a",0,IF(AX$4&lt;=$C676,0,IF(SUM($C676,$I636)&gt;AX$4,$AF650/$I636,$AF650-SUM($I676:AW676))))</f>
        <v>0</v>
      </c>
      <c r="AY676" s="31">
        <f>IF($I636="n/a",0,IF(AY$4&lt;=$C676,0,IF(SUM($C676,$I636)&gt;AY$4,$AF650/$I636,$AF650-SUM($I676:AX676))))</f>
        <v>0</v>
      </c>
      <c r="AZ676" s="31">
        <f>IF($I636="n/a",0,IF(AZ$4&lt;=$C676,0,IF(SUM($C676,$I636)&gt;AZ$4,$AF650/$I636,$AF650-SUM($I676:AY676))))</f>
        <v>0</v>
      </c>
      <c r="BA676" s="31">
        <f>IF($I636="n/a",0,IF(BA$4&lt;=$C676,0,IF(SUM($C676,$I636)&gt;BA$4,$AF650/$I636,$AF650-SUM($I676:AZ676))))</f>
        <v>0</v>
      </c>
      <c r="BB676" s="31">
        <f>IF($I636="n/a",0,IF(BB$4&lt;=$C676,0,IF(SUM($C676,$I636)&gt;BB$4,$AF650/$I636,$AF650-SUM($I676:BA676))))</f>
        <v>0</v>
      </c>
      <c r="BC676" s="31">
        <f>IF($I636="n/a",0,IF(BC$4&lt;=$C676,0,IF(SUM($C676,$I636)&gt;BC$4,$AF650/$I636,$AF650-SUM($I676:BB676))))</f>
        <v>0</v>
      </c>
      <c r="BD676" s="31">
        <f>IF($I636="n/a",0,IF(BD$4&lt;=$C676,0,IF(SUM($C676,$I636)&gt;BD$4,$AF650/$I636,$AF650-SUM($I676:BC676))))</f>
        <v>0</v>
      </c>
      <c r="BE676" s="31">
        <f>IF($I636="n/a",0,IF(BE$4&lt;=$C676,0,IF(SUM($C676,$I636)&gt;BE$4,$AF650/$I636,$AF650-SUM($I676:BD676))))</f>
        <v>0</v>
      </c>
      <c r="BF676" s="31">
        <f>IF($I636="n/a",0,IF(BF$4&lt;=$C676,0,IF(SUM($C676,$I636)&gt;BF$4,$AF650/$I636,$AF650-SUM($I676:BE676))))</f>
        <v>0</v>
      </c>
      <c r="BG676" s="31">
        <f>IF($I636="n/a",0,IF(BG$4&lt;=$C676,0,IF(SUM($C676,$I636)&gt;BG$4,$AF650/$I636,$AF650-SUM($I676:BF676))))</f>
        <v>0</v>
      </c>
      <c r="BH676" s="31">
        <f>IF($I636="n/a",0,IF(BH$4&lt;=$C676,0,IF(SUM($C676,$I636)&gt;BH$4,$AF650/$I636,$AF650-SUM($I676:BG676))))</f>
        <v>0</v>
      </c>
      <c r="BI676" s="31">
        <f>IF($I636="n/a",0,IF(BI$4&lt;=$C676,0,IF(SUM($C676,$I636)&gt;BI$4,$AF650/$I636,$AF650-SUM($I676:BH676))))</f>
        <v>0</v>
      </c>
      <c r="BJ676" s="31">
        <f>IF($I636="n/a",0,IF(BJ$4&lt;=$C676,0,IF(SUM($C676,$I636)&gt;BJ$4,$AF650/$I636,$AF650-SUM($I676:BI676))))</f>
        <v>0</v>
      </c>
      <c r="BK676" s="31">
        <f>IF($I636="n/a",0,IF(BK$4&lt;=$C676,0,IF(SUM($C676,$I636)&gt;BK$4,$AF650/$I636,$AF650-SUM($I676:BJ676))))</f>
        <v>0</v>
      </c>
      <c r="BL676" s="31">
        <f>IF($I636="n/a",0,IF(BL$4&lt;=$C676,0,IF(SUM($C676,$I636)&gt;BL$4,$AF650/$I636,$AF650-SUM($I676:BK676))))</f>
        <v>0</v>
      </c>
      <c r="BM676" s="31">
        <f>IF($I636="n/a",0,IF(BM$4&lt;=$C676,0,IF(SUM($C676,$I636)&gt;BM$4,$AF650/$I636,$AF650-SUM($I676:BL676))))</f>
        <v>0</v>
      </c>
      <c r="BN676" s="31">
        <f>IF($I636="n/a",0,IF(BN$4&lt;=$C676,0,IF(SUM($C676,$I636)&gt;BN$4,$AF650/$I636,$AF650-SUM($I676:BM676))))</f>
        <v>0</v>
      </c>
      <c r="BO676" s="31">
        <f>IF($I636="n/a",0,IF(BO$4&lt;=$C676,0,IF(SUM($C676,$I636)&gt;BO$4,$AF650/$I636,$AF650-SUM($I676:BN676))))</f>
        <v>0</v>
      </c>
      <c r="BP676" s="31">
        <f>IF($I636="n/a",0,IF(BP$4&lt;=$C676,0,IF(SUM($C676,$I636)&gt;BP$4,$AF650/$I636,$AF650-SUM($I676:BO676))))</f>
        <v>0</v>
      </c>
      <c r="BQ676" s="31">
        <f>IF($I636="n/a",0,IF(BQ$4&lt;=$C676,0,IF(SUM($C676,$I636)&gt;BQ$4,$AF650/$I636,$AF650-SUM($I676:BP676))))</f>
        <v>0</v>
      </c>
      <c r="BR676" s="31">
        <f>IF($I636="n/a",0,IF(BR$4&lt;=$C676,0,IF(SUM($C676,$I636)&gt;BR$4,$AF650/$I636,$AF650-SUM($I676:BQ676))))</f>
        <v>0</v>
      </c>
      <c r="BS676" s="31">
        <f>IF($I636="n/a",0,IF(BS$4&lt;=$C676,0,IF(SUM($C676,$I636)&gt;BS$4,$AF650/$I636,$AF650-SUM($I676:BR676))))</f>
        <v>0</v>
      </c>
      <c r="BT676" s="31">
        <f>IF($I636="n/a",0,IF(BT$4&lt;=$C676,0,IF(SUM($C676,$I636)&gt;BT$4,$AF650/$I636,$AF650-SUM($I676:BS676))))</f>
        <v>0</v>
      </c>
      <c r="BU676" s="31">
        <f>IF($I636="n/a",0,IF(BU$4&lt;=$C676,0,IF(SUM($C676,$I636)&gt;BU$4,$AF650/$I636,$AF650-SUM($I676:BT676))))</f>
        <v>0</v>
      </c>
      <c r="BV676" s="31">
        <f>IF($I636="n/a",0,IF(BV$4&lt;=$C676,0,IF(SUM($C676,$I636)&gt;BV$4,$AF650/$I636,$AF650-SUM($I676:BU676))))</f>
        <v>0</v>
      </c>
      <c r="BW676" s="31">
        <f>IF($I636="n/a",0,IF(BW$4&lt;=$C676,0,IF(SUM($C676,$I636)&gt;BW$4,$AF650/$I636,$AF650-SUM($I676:BV676))))</f>
        <v>0</v>
      </c>
      <c r="BX676" s="31">
        <f>IF($I636="n/a",0,IF(BX$4&lt;=$C676,0,IF(SUM($C676,$I636)&gt;BX$4,$AF650/$I636,$AF650-SUM($I676:BW676))))</f>
        <v>0</v>
      </c>
      <c r="BY676" s="31">
        <f>IF($I636="n/a",0,IF(BY$4&lt;=$C676,0,IF(SUM($C676,$I636)&gt;BY$4,$AF650/$I636,$AF650-SUM($I676:BX676))))</f>
        <v>0</v>
      </c>
      <c r="BZ676" s="31">
        <f>IF($I636="n/a",0,IF(BZ$4&lt;=$C676,0,IF(SUM($C676,$I636)&gt;BZ$4,$AF650/$I636,$AF650-SUM($I676:BY676))))</f>
        <v>0</v>
      </c>
      <c r="CA676" s="31">
        <f>IF($I636="n/a",0,IF(CA$4&lt;=$C676,0,IF(SUM($C676,$I636)&gt;CA$4,$AF650/$I636,$AF650-SUM($I676:BZ676))))</f>
        <v>0</v>
      </c>
      <c r="CB676" s="31">
        <f>IF($I636="n/a",0,IF(CB$4&lt;=$C676,0,IF(SUM($C676,$I636)&gt;CB$4,$AF650/$I636,$AF650-SUM($I676:CA676))))</f>
        <v>0</v>
      </c>
      <c r="CC676" s="31">
        <f>IF($I636="n/a",0,IF(CC$4&lt;=$C676,0,IF(SUM($C676,$I636)&gt;CC$4,$AF650/$I636,$AF650-SUM($I676:CB676))))</f>
        <v>0</v>
      </c>
      <c r="CD676" s="31">
        <f>IF($I636="n/a",0,IF(CD$4&lt;=$C676,0,IF(SUM($C676,$I636)&gt;CD$4,$AF650/$I636,$AF650-SUM($I676:CC676))))</f>
        <v>0</v>
      </c>
      <c r="CE676" s="31">
        <f>IF($I636="n/a",0,IF(CE$4&lt;=$C676,0,IF(SUM($C676,$I636)&gt;CE$4,$AF650/$I636,$AF650-SUM($I676:CD676))))</f>
        <v>0</v>
      </c>
      <c r="CF676" s="31">
        <f>IF($I636="n/a",0,IF(CF$4&lt;=$C676,0,IF(SUM($C676,$I636)&gt;CF$4,$AF650/$I636,$AF650-SUM($I676:CE676))))</f>
        <v>0</v>
      </c>
    </row>
    <row r="677" spans="1:84" s="153" customFormat="1" ht="12.75" customHeight="1">
      <c r="A677"/>
      <c r="C677" s="197">
        <v>2039</v>
      </c>
      <c r="D677" s="21" t="s">
        <v>68</v>
      </c>
      <c r="E677" s="21" t="s">
        <v>185</v>
      </c>
      <c r="I677" s="31"/>
      <c r="J677" s="31">
        <f>IF($I636="n/a",0,IF(J$4&lt;=$C677,0,IF(SUM($C677,$I636)&gt;J$4,$AG650/$I636,$AG650-SUM($I677:I677))))</f>
        <v>0</v>
      </c>
      <c r="K677" s="31">
        <f>IF($I636="n/a",0,IF(K$4&lt;=$C677,0,IF(SUM($C677,$I636)&gt;K$4,$AG650/$I636,$AG650-SUM($I677:J677))))</f>
        <v>0</v>
      </c>
      <c r="L677" s="31">
        <f>IF($I636="n/a",0,IF(L$4&lt;=$C677,0,IF(SUM($C677,$I636)&gt;L$4,$AG650/$I636,$AG650-SUM($I677:K677))))</f>
        <v>0</v>
      </c>
      <c r="M677" s="31">
        <f>IF($I636="n/a",0,IF(M$4&lt;=$C677,0,IF(SUM($C677,$I636)&gt;M$4,$AG650/$I636,$AG650-SUM($I677:L677))))</f>
        <v>0</v>
      </c>
      <c r="N677" s="31">
        <f>IF($I636="n/a",0,IF(N$4&lt;=$C677,0,IF(SUM($C677,$I636)&gt;N$4,$AG650/$I636,$AG650-SUM($I677:M677))))</f>
        <v>0</v>
      </c>
      <c r="O677" s="31">
        <f>IF($I636="n/a",0,IF(O$4&lt;=$C677,0,IF(SUM($C677,$I636)&gt;O$4,$AG650/$I636,$AG650-SUM($I677:N677))))</f>
        <v>0</v>
      </c>
      <c r="P677" s="31">
        <f>IF($I636="n/a",0,IF(P$4&lt;=$C677,0,IF(SUM($C677,$I636)&gt;P$4,$AG650/$I636,$AG650-SUM($I677:O677))))</f>
        <v>0</v>
      </c>
      <c r="Q677" s="31">
        <f>IF($I636="n/a",0,IF(Q$4&lt;=$C677,0,IF(SUM($C677,$I636)&gt;Q$4,$AG650/$I636,$AG650-SUM($I677:P677))))</f>
        <v>0</v>
      </c>
      <c r="R677" s="31">
        <f>IF($I636="n/a",0,IF(R$4&lt;=$C677,0,IF(SUM($C677,$I636)&gt;R$4,$AG650/$I636,$AG650-SUM($I677:Q677))))</f>
        <v>0</v>
      </c>
      <c r="S677" s="31">
        <f>IF($I636="n/a",0,IF(S$4&lt;=$C677,0,IF(SUM($C677,$I636)&gt;S$4,$AG650/$I636,$AG650-SUM($I677:R677))))</f>
        <v>0</v>
      </c>
      <c r="T677" s="31">
        <f>IF($I636="n/a",0,IF(T$4&lt;=$C677,0,IF(SUM($C677,$I636)&gt;T$4,$AG650/$I636,$AG650-SUM($I677:S677))))</f>
        <v>0</v>
      </c>
      <c r="U677" s="31">
        <f>IF($I636="n/a",0,IF(U$4&lt;=$C677,0,IF(SUM($C677,$I636)&gt;U$4,$AG650/$I636,$AG650-SUM($I677:T677))))</f>
        <v>0</v>
      </c>
      <c r="V677" s="31">
        <f>IF($I636="n/a",0,IF(V$4&lt;=$C677,0,IF(SUM($C677,$I636)&gt;V$4,$AG650/$I636,$AG650-SUM($I677:U677))))</f>
        <v>0</v>
      </c>
      <c r="W677" s="31">
        <f>IF($I636="n/a",0,IF(W$4&lt;=$C677,0,IF(SUM($C677,$I636)&gt;W$4,$AG650/$I636,$AG650-SUM($I677:V677))))</f>
        <v>0</v>
      </c>
      <c r="X677" s="31">
        <f>IF($I636="n/a",0,IF(X$4&lt;=$C677,0,IF(SUM($C677,$I636)&gt;X$4,$AG650/$I636,$AG650-SUM($I677:W677))))</f>
        <v>0</v>
      </c>
      <c r="Y677" s="31">
        <f>IF($I636="n/a",0,IF(Y$4&lt;=$C677,0,IF(SUM($C677,$I636)&gt;Y$4,$AG650/$I636,$AG650-SUM($I677:X677))))</f>
        <v>0</v>
      </c>
      <c r="Z677" s="31">
        <f>IF($I636="n/a",0,IF(Z$4&lt;=$C677,0,IF(SUM($C677,$I636)&gt;Z$4,$AG650/$I636,$AG650-SUM($I677:Y677))))</f>
        <v>0</v>
      </c>
      <c r="AA677" s="31">
        <f>IF($I636="n/a",0,IF(AA$4&lt;=$C677,0,IF(SUM($C677,$I636)&gt;AA$4,$AG650/$I636,$AG650-SUM($I677:Z677))))</f>
        <v>0</v>
      </c>
      <c r="AB677" s="31">
        <f>IF($I636="n/a",0,IF(AB$4&lt;=$C677,0,IF(SUM($C677,$I636)&gt;AB$4,$AG650/$I636,$AG650-SUM($I677:AA677))))</f>
        <v>0</v>
      </c>
      <c r="AC677" s="31">
        <f>IF($I636="n/a",0,IF(AC$4&lt;=$C677,0,IF(SUM($C677,$I636)&gt;AC$4,$AG650/$I636,$AG650-SUM($I677:AB677))))</f>
        <v>0</v>
      </c>
      <c r="AD677" s="31">
        <f>IF($I636="n/a",0,IF(AD$4&lt;=$C677,0,IF(SUM($C677,$I636)&gt;AD$4,$AG650/$I636,$AG650-SUM($I677:AC677))))</f>
        <v>0</v>
      </c>
      <c r="AE677" s="31">
        <f>IF($I636="n/a",0,IF(AE$4&lt;=$C677,0,IF(SUM($C677,$I636)&gt;AE$4,$AG650/$I636,$AG650-SUM($I677:AD677))))</f>
        <v>0</v>
      </c>
      <c r="AF677" s="31">
        <f>IF($I636="n/a",0,IF(AF$4&lt;=$C677,0,IF(SUM($C677,$I636)&gt;AF$4,$AG650/$I636,$AG650-SUM($I677:AE677))))</f>
        <v>0</v>
      </c>
      <c r="AG677" s="31">
        <f>IF($I636="n/a",0,IF(AG$4&lt;=$C677,0,IF(SUM($C677,$I636)&gt;AG$4,$AG650/$I636,$AG650-SUM($I677:AF677))))</f>
        <v>0</v>
      </c>
      <c r="AH677" s="31">
        <f>IF($I636="n/a",0,IF(AH$4&lt;=$C677,0,IF(SUM($C677,$I636)&gt;AH$4,$AG650/$I636,$AG650-SUM($I677:AG677))))</f>
        <v>0</v>
      </c>
      <c r="AI677" s="31">
        <f>IF($I636="n/a",0,IF(AI$4&lt;=$C677,0,IF(SUM($C677,$I636)&gt;AI$4,$AG650/$I636,$AG650-SUM($I677:AH677))))</f>
        <v>0</v>
      </c>
      <c r="AJ677" s="31">
        <f>IF($I636="n/a",0,IF(AJ$4&lt;=$C677,0,IF(SUM($C677,$I636)&gt;AJ$4,$AG650/$I636,$AG650-SUM($I677:AI677))))</f>
        <v>0</v>
      </c>
      <c r="AK677" s="31">
        <f>IF($I636="n/a",0,IF(AK$4&lt;=$C677,0,IF(SUM($C677,$I636)&gt;AK$4,$AG650/$I636,$AG650-SUM($I677:AJ677))))</f>
        <v>0</v>
      </c>
      <c r="AL677" s="31">
        <f>IF($I636="n/a",0,IF(AL$4&lt;=$C677,0,IF(SUM($C677,$I636)&gt;AL$4,$AG650/$I636,$AG650-SUM($I677:AK677))))</f>
        <v>0</v>
      </c>
      <c r="AM677" s="31">
        <f>IF($I636="n/a",0,IF(AM$4&lt;=$C677,0,IF(SUM($C677,$I636)&gt;AM$4,$AG650/$I636,$AG650-SUM($I677:AL677))))</f>
        <v>0</v>
      </c>
      <c r="AN677" s="31">
        <f>IF($I636="n/a",0,IF(AN$4&lt;=$C677,0,IF(SUM($C677,$I636)&gt;AN$4,$AG650/$I636,$AG650-SUM($I677:AM677))))</f>
        <v>0</v>
      </c>
      <c r="AO677" s="31">
        <f>IF($I636="n/a",0,IF(AO$4&lt;=$C677,0,IF(SUM($C677,$I636)&gt;AO$4,$AG650/$I636,$AG650-SUM($I677:AN677))))</f>
        <v>0</v>
      </c>
      <c r="AP677" s="31">
        <f>IF($I636="n/a",0,IF(AP$4&lt;=$C677,0,IF(SUM($C677,$I636)&gt;AP$4,$AG650/$I636,$AG650-SUM($I677:AO677))))</f>
        <v>0</v>
      </c>
      <c r="AQ677" s="31">
        <f>IF($I636="n/a",0,IF(AQ$4&lt;=$C677,0,IF(SUM($C677,$I636)&gt;AQ$4,$AG650/$I636,$AG650-SUM($I677:AP677))))</f>
        <v>0</v>
      </c>
      <c r="AR677" s="31">
        <f>IF($I636="n/a",0,IF(AR$4&lt;=$C677,0,IF(SUM($C677,$I636)&gt;AR$4,$AG650/$I636,$AG650-SUM($I677:AQ677))))</f>
        <v>0</v>
      </c>
      <c r="AS677" s="31">
        <f>IF($I636="n/a",0,IF(AS$4&lt;=$C677,0,IF(SUM($C677,$I636)&gt;AS$4,$AG650/$I636,$AG650-SUM($I677:AR677))))</f>
        <v>0</v>
      </c>
      <c r="AT677" s="31">
        <f>IF($I636="n/a",0,IF(AT$4&lt;=$C677,0,IF(SUM($C677,$I636)&gt;AT$4,$AG650/$I636,$AG650-SUM($I677:AS677))))</f>
        <v>0</v>
      </c>
      <c r="AU677" s="31">
        <f>IF($I636="n/a",0,IF(AU$4&lt;=$C677,0,IF(SUM($C677,$I636)&gt;AU$4,$AG650/$I636,$AG650-SUM($I677:AT677))))</f>
        <v>0</v>
      </c>
      <c r="AV677" s="31">
        <f>IF($I636="n/a",0,IF(AV$4&lt;=$C677,0,IF(SUM($C677,$I636)&gt;AV$4,$AG650/$I636,$AG650-SUM($I677:AU677))))</f>
        <v>0</v>
      </c>
      <c r="AW677" s="31">
        <f>IF($I636="n/a",0,IF(AW$4&lt;=$C677,0,IF(SUM($C677,$I636)&gt;AW$4,$AG650/$I636,$AG650-SUM($I677:AV677))))</f>
        <v>0</v>
      </c>
      <c r="AX677" s="31">
        <f>IF($I636="n/a",0,IF(AX$4&lt;=$C677,0,IF(SUM($C677,$I636)&gt;AX$4,$AG650/$I636,$AG650-SUM($I677:AW677))))</f>
        <v>0</v>
      </c>
      <c r="AY677" s="31">
        <f>IF($I636="n/a",0,IF(AY$4&lt;=$C677,0,IF(SUM($C677,$I636)&gt;AY$4,$AG650/$I636,$AG650-SUM($I677:AX677))))</f>
        <v>0</v>
      </c>
      <c r="AZ677" s="31">
        <f>IF($I636="n/a",0,IF(AZ$4&lt;=$C677,0,IF(SUM($C677,$I636)&gt;AZ$4,$AG650/$I636,$AG650-SUM($I677:AY677))))</f>
        <v>0</v>
      </c>
      <c r="BA677" s="31">
        <f>IF($I636="n/a",0,IF(BA$4&lt;=$C677,0,IF(SUM($C677,$I636)&gt;BA$4,$AG650/$I636,$AG650-SUM($I677:AZ677))))</f>
        <v>0</v>
      </c>
      <c r="BB677" s="31">
        <f>IF($I636="n/a",0,IF(BB$4&lt;=$C677,0,IF(SUM($C677,$I636)&gt;BB$4,$AG650/$I636,$AG650-SUM($I677:BA677))))</f>
        <v>0</v>
      </c>
      <c r="BC677" s="31">
        <f>IF($I636="n/a",0,IF(BC$4&lt;=$C677,0,IF(SUM($C677,$I636)&gt;BC$4,$AG650/$I636,$AG650-SUM($I677:BB677))))</f>
        <v>0</v>
      </c>
      <c r="BD677" s="31">
        <f>IF($I636="n/a",0,IF(BD$4&lt;=$C677,0,IF(SUM($C677,$I636)&gt;BD$4,$AG650/$I636,$AG650-SUM($I677:BC677))))</f>
        <v>0</v>
      </c>
      <c r="BE677" s="31">
        <f>IF($I636="n/a",0,IF(BE$4&lt;=$C677,0,IF(SUM($C677,$I636)&gt;BE$4,$AG650/$I636,$AG650-SUM($I677:BD677))))</f>
        <v>0</v>
      </c>
      <c r="BF677" s="31">
        <f>IF($I636="n/a",0,IF(BF$4&lt;=$C677,0,IF(SUM($C677,$I636)&gt;BF$4,$AG650/$I636,$AG650-SUM($I677:BE677))))</f>
        <v>0</v>
      </c>
      <c r="BG677" s="31">
        <f>IF($I636="n/a",0,IF(BG$4&lt;=$C677,0,IF(SUM($C677,$I636)&gt;BG$4,$AG650/$I636,$AG650-SUM($I677:BF677))))</f>
        <v>0</v>
      </c>
      <c r="BH677" s="31">
        <f>IF($I636="n/a",0,IF(BH$4&lt;=$C677,0,IF(SUM($C677,$I636)&gt;BH$4,$AG650/$I636,$AG650-SUM($I677:BG677))))</f>
        <v>0</v>
      </c>
      <c r="BI677" s="31">
        <f>IF($I636="n/a",0,IF(BI$4&lt;=$C677,0,IF(SUM($C677,$I636)&gt;BI$4,$AG650/$I636,$AG650-SUM($I677:BH677))))</f>
        <v>0</v>
      </c>
      <c r="BJ677" s="31">
        <f>IF($I636="n/a",0,IF(BJ$4&lt;=$C677,0,IF(SUM($C677,$I636)&gt;BJ$4,$AG650/$I636,$AG650-SUM($I677:BI677))))</f>
        <v>0</v>
      </c>
      <c r="BK677" s="31">
        <f>IF($I636="n/a",0,IF(BK$4&lt;=$C677,0,IF(SUM($C677,$I636)&gt;BK$4,$AG650/$I636,$AG650-SUM($I677:BJ677))))</f>
        <v>0</v>
      </c>
      <c r="BL677" s="31">
        <f>IF($I636="n/a",0,IF(BL$4&lt;=$C677,0,IF(SUM($C677,$I636)&gt;BL$4,$AG650/$I636,$AG650-SUM($I677:BK677))))</f>
        <v>0</v>
      </c>
      <c r="BM677" s="31">
        <f>IF($I636="n/a",0,IF(BM$4&lt;=$C677,0,IF(SUM($C677,$I636)&gt;BM$4,$AG650/$I636,$AG650-SUM($I677:BL677))))</f>
        <v>0</v>
      </c>
      <c r="BN677" s="31">
        <f>IF($I636="n/a",0,IF(BN$4&lt;=$C677,0,IF(SUM($C677,$I636)&gt;BN$4,$AG650/$I636,$AG650-SUM($I677:BM677))))</f>
        <v>0</v>
      </c>
      <c r="BO677" s="31">
        <f>IF($I636="n/a",0,IF(BO$4&lt;=$C677,0,IF(SUM($C677,$I636)&gt;BO$4,$AG650/$I636,$AG650-SUM($I677:BN677))))</f>
        <v>0</v>
      </c>
      <c r="BP677" s="31">
        <f>IF($I636="n/a",0,IF(BP$4&lt;=$C677,0,IF(SUM($C677,$I636)&gt;BP$4,$AG650/$I636,$AG650-SUM($I677:BO677))))</f>
        <v>0</v>
      </c>
      <c r="BQ677" s="31">
        <f>IF($I636="n/a",0,IF(BQ$4&lt;=$C677,0,IF(SUM($C677,$I636)&gt;BQ$4,$AG650/$I636,$AG650-SUM($I677:BP677))))</f>
        <v>0</v>
      </c>
      <c r="BR677" s="31">
        <f>IF($I636="n/a",0,IF(BR$4&lt;=$C677,0,IF(SUM($C677,$I636)&gt;BR$4,$AG650/$I636,$AG650-SUM($I677:BQ677))))</f>
        <v>0</v>
      </c>
      <c r="BS677" s="31">
        <f>IF($I636="n/a",0,IF(BS$4&lt;=$C677,0,IF(SUM($C677,$I636)&gt;BS$4,$AG650/$I636,$AG650-SUM($I677:BR677))))</f>
        <v>0</v>
      </c>
      <c r="BT677" s="31">
        <f>IF($I636="n/a",0,IF(BT$4&lt;=$C677,0,IF(SUM($C677,$I636)&gt;BT$4,$AG650/$I636,$AG650-SUM($I677:BS677))))</f>
        <v>0</v>
      </c>
      <c r="BU677" s="31">
        <f>IF($I636="n/a",0,IF(BU$4&lt;=$C677,0,IF(SUM($C677,$I636)&gt;BU$4,$AG650/$I636,$AG650-SUM($I677:BT677))))</f>
        <v>0</v>
      </c>
      <c r="BV677" s="31">
        <f>IF($I636="n/a",0,IF(BV$4&lt;=$C677,0,IF(SUM($C677,$I636)&gt;BV$4,$AG650/$I636,$AG650-SUM($I677:BU677))))</f>
        <v>0</v>
      </c>
      <c r="BW677" s="31">
        <f>IF($I636="n/a",0,IF(BW$4&lt;=$C677,0,IF(SUM($C677,$I636)&gt;BW$4,$AG650/$I636,$AG650-SUM($I677:BV677))))</f>
        <v>0</v>
      </c>
      <c r="BX677" s="31">
        <f>IF($I636="n/a",0,IF(BX$4&lt;=$C677,0,IF(SUM($C677,$I636)&gt;BX$4,$AG650/$I636,$AG650-SUM($I677:BW677))))</f>
        <v>0</v>
      </c>
      <c r="BY677" s="31">
        <f>IF($I636="n/a",0,IF(BY$4&lt;=$C677,0,IF(SUM($C677,$I636)&gt;BY$4,$AG650/$I636,$AG650-SUM($I677:BX677))))</f>
        <v>0</v>
      </c>
      <c r="BZ677" s="31">
        <f>IF($I636="n/a",0,IF(BZ$4&lt;=$C677,0,IF(SUM($C677,$I636)&gt;BZ$4,$AG650/$I636,$AG650-SUM($I677:BY677))))</f>
        <v>0</v>
      </c>
      <c r="CA677" s="31">
        <f>IF($I636="n/a",0,IF(CA$4&lt;=$C677,0,IF(SUM($C677,$I636)&gt;CA$4,$AG650/$I636,$AG650-SUM($I677:BZ677))))</f>
        <v>0</v>
      </c>
      <c r="CB677" s="31">
        <f>IF($I636="n/a",0,IF(CB$4&lt;=$C677,0,IF(SUM($C677,$I636)&gt;CB$4,$AG650/$I636,$AG650-SUM($I677:CA677))))</f>
        <v>0</v>
      </c>
      <c r="CC677" s="31">
        <f>IF($I636="n/a",0,IF(CC$4&lt;=$C677,0,IF(SUM($C677,$I636)&gt;CC$4,$AG650/$I636,$AG650-SUM($I677:CB677))))</f>
        <v>0</v>
      </c>
      <c r="CD677" s="31">
        <f>IF($I636="n/a",0,IF(CD$4&lt;=$C677,0,IF(SUM($C677,$I636)&gt;CD$4,$AG650/$I636,$AG650-SUM($I677:CC677))))</f>
        <v>0</v>
      </c>
      <c r="CE677" s="31">
        <f>IF($I636="n/a",0,IF(CE$4&lt;=$C677,0,IF(SUM($C677,$I636)&gt;CE$4,$AG650/$I636,$AG650-SUM($I677:CD677))))</f>
        <v>0</v>
      </c>
      <c r="CF677" s="31">
        <f>IF($I636="n/a",0,IF(CF$4&lt;=$C677,0,IF(SUM($C677,$I636)&gt;CF$4,$AG650/$I636,$AG650-SUM($I677:CE677))))</f>
        <v>0</v>
      </c>
    </row>
    <row r="678" spans="1:84" s="153" customFormat="1" ht="12.75" customHeight="1">
      <c r="A678"/>
      <c r="C678" s="197">
        <v>2040</v>
      </c>
      <c r="D678" s="21" t="s">
        <v>69</v>
      </c>
      <c r="E678" s="21" t="s">
        <v>185</v>
      </c>
      <c r="I678" s="31"/>
      <c r="J678" s="31">
        <f>IF($I636="n/a",0,IF(J$4&lt;=$C678,0,IF(SUM($C678,$I636)&gt;J$4,$AH650/$I636,$AH650-SUM($I678:I678))))</f>
        <v>0</v>
      </c>
      <c r="K678" s="31">
        <f>IF($I636="n/a",0,IF(K$4&lt;=$C678,0,IF(SUM($C678,$I636)&gt;K$4,$AH650/$I636,$AH650-SUM($I678:J678))))</f>
        <v>0</v>
      </c>
      <c r="L678" s="31">
        <f>IF($I636="n/a",0,IF(L$4&lt;=$C678,0,IF(SUM($C678,$I636)&gt;L$4,$AH650/$I636,$AH650-SUM($I678:K678))))</f>
        <v>0</v>
      </c>
      <c r="M678" s="31">
        <f>IF($I636="n/a",0,IF(M$4&lt;=$C678,0,IF(SUM($C678,$I636)&gt;M$4,$AH650/$I636,$AH650-SUM($I678:L678))))</f>
        <v>0</v>
      </c>
      <c r="N678" s="31">
        <f>IF($I636="n/a",0,IF(N$4&lt;=$C678,0,IF(SUM($C678,$I636)&gt;N$4,$AH650/$I636,$AH650-SUM($I678:M678))))</f>
        <v>0</v>
      </c>
      <c r="O678" s="31">
        <f>IF($I636="n/a",0,IF(O$4&lt;=$C678,0,IF(SUM($C678,$I636)&gt;O$4,$AH650/$I636,$AH650-SUM($I678:N678))))</f>
        <v>0</v>
      </c>
      <c r="P678" s="31">
        <f>IF($I636="n/a",0,IF(P$4&lt;=$C678,0,IF(SUM($C678,$I636)&gt;P$4,$AH650/$I636,$AH650-SUM($I678:O678))))</f>
        <v>0</v>
      </c>
      <c r="Q678" s="31">
        <f>IF($I636="n/a",0,IF(Q$4&lt;=$C678,0,IF(SUM($C678,$I636)&gt;Q$4,$AH650/$I636,$AH650-SUM($I678:P678))))</f>
        <v>0</v>
      </c>
      <c r="R678" s="31">
        <f>IF($I636="n/a",0,IF(R$4&lt;=$C678,0,IF(SUM($C678,$I636)&gt;R$4,$AH650/$I636,$AH650-SUM($I678:Q678))))</f>
        <v>0</v>
      </c>
      <c r="S678" s="31">
        <f>IF($I636="n/a",0,IF(S$4&lt;=$C678,0,IF(SUM($C678,$I636)&gt;S$4,$AH650/$I636,$AH650-SUM($I678:R678))))</f>
        <v>0</v>
      </c>
      <c r="T678" s="31">
        <f>IF($I636="n/a",0,IF(T$4&lt;=$C678,0,IF(SUM($C678,$I636)&gt;T$4,$AH650/$I636,$AH650-SUM($I678:S678))))</f>
        <v>0</v>
      </c>
      <c r="U678" s="31">
        <f>IF($I636="n/a",0,IF(U$4&lt;=$C678,0,IF(SUM($C678,$I636)&gt;U$4,$AH650/$I636,$AH650-SUM($I678:T678))))</f>
        <v>0</v>
      </c>
      <c r="V678" s="31">
        <f>IF($I636="n/a",0,IF(V$4&lt;=$C678,0,IF(SUM($C678,$I636)&gt;V$4,$AH650/$I636,$AH650-SUM($I678:U678))))</f>
        <v>0</v>
      </c>
      <c r="W678" s="31">
        <f>IF($I636="n/a",0,IF(W$4&lt;=$C678,0,IF(SUM($C678,$I636)&gt;W$4,$AH650/$I636,$AH650-SUM($I678:V678))))</f>
        <v>0</v>
      </c>
      <c r="X678" s="31">
        <f>IF($I636="n/a",0,IF(X$4&lt;=$C678,0,IF(SUM($C678,$I636)&gt;X$4,$AH650/$I636,$AH650-SUM($I678:W678))))</f>
        <v>0</v>
      </c>
      <c r="Y678" s="31">
        <f>IF($I636="n/a",0,IF(Y$4&lt;=$C678,0,IF(SUM($C678,$I636)&gt;Y$4,$AH650/$I636,$AH650-SUM($I678:X678))))</f>
        <v>0</v>
      </c>
      <c r="Z678" s="31">
        <f>IF($I636="n/a",0,IF(Z$4&lt;=$C678,0,IF(SUM($C678,$I636)&gt;Z$4,$AH650/$I636,$AH650-SUM($I678:Y678))))</f>
        <v>0</v>
      </c>
      <c r="AA678" s="31">
        <f>IF($I636="n/a",0,IF(AA$4&lt;=$C678,0,IF(SUM($C678,$I636)&gt;AA$4,$AH650/$I636,$AH650-SUM($I678:Z678))))</f>
        <v>0</v>
      </c>
      <c r="AB678" s="31">
        <f>IF($I636="n/a",0,IF(AB$4&lt;=$C678,0,IF(SUM($C678,$I636)&gt;AB$4,$AH650/$I636,$AH650-SUM($I678:AA678))))</f>
        <v>0</v>
      </c>
      <c r="AC678" s="31">
        <f>IF($I636="n/a",0,IF(AC$4&lt;=$C678,0,IF(SUM($C678,$I636)&gt;AC$4,$AH650/$I636,$AH650-SUM($I678:AB678))))</f>
        <v>0</v>
      </c>
      <c r="AD678" s="31">
        <f>IF($I636="n/a",0,IF(AD$4&lt;=$C678,0,IF(SUM($C678,$I636)&gt;AD$4,$AH650/$I636,$AH650-SUM($I678:AC678))))</f>
        <v>0</v>
      </c>
      <c r="AE678" s="31">
        <f>IF($I636="n/a",0,IF(AE$4&lt;=$C678,0,IF(SUM($C678,$I636)&gt;AE$4,$AH650/$I636,$AH650-SUM($I678:AD678))))</f>
        <v>0</v>
      </c>
      <c r="AF678" s="31">
        <f>IF($I636="n/a",0,IF(AF$4&lt;=$C678,0,IF(SUM($C678,$I636)&gt;AF$4,$AH650/$I636,$AH650-SUM($I678:AE678))))</f>
        <v>0</v>
      </c>
      <c r="AG678" s="31">
        <f>IF($I636="n/a",0,IF(AG$4&lt;=$C678,0,IF(SUM($C678,$I636)&gt;AG$4,$AH650/$I636,$AH650-SUM($I678:AF678))))</f>
        <v>0</v>
      </c>
      <c r="AH678" s="31">
        <f>IF($I636="n/a",0,IF(AH$4&lt;=$C678,0,IF(SUM($C678,$I636)&gt;AH$4,$AH650/$I636,$AH650-SUM($I678:AG678))))</f>
        <v>0</v>
      </c>
      <c r="AI678" s="31">
        <f>IF($I636="n/a",0,IF(AI$4&lt;=$C678,0,IF(SUM($C678,$I636)&gt;AI$4,$AH650/$I636,$AH650-SUM($I678:AH678))))</f>
        <v>0</v>
      </c>
      <c r="AJ678" s="31">
        <f>IF($I636="n/a",0,IF(AJ$4&lt;=$C678,0,IF(SUM($C678,$I636)&gt;AJ$4,$AH650/$I636,$AH650-SUM($I678:AI678))))</f>
        <v>0</v>
      </c>
      <c r="AK678" s="31">
        <f>IF($I636="n/a",0,IF(AK$4&lt;=$C678,0,IF(SUM($C678,$I636)&gt;AK$4,$AH650/$I636,$AH650-SUM($I678:AJ678))))</f>
        <v>0</v>
      </c>
      <c r="AL678" s="31">
        <f>IF($I636="n/a",0,IF(AL$4&lt;=$C678,0,IF(SUM($C678,$I636)&gt;AL$4,$AH650/$I636,$AH650-SUM($I678:AK678))))</f>
        <v>0</v>
      </c>
      <c r="AM678" s="31">
        <f>IF($I636="n/a",0,IF(AM$4&lt;=$C678,0,IF(SUM($C678,$I636)&gt;AM$4,$AH650/$I636,$AH650-SUM($I678:AL678))))</f>
        <v>0</v>
      </c>
      <c r="AN678" s="31">
        <f>IF($I636="n/a",0,IF(AN$4&lt;=$C678,0,IF(SUM($C678,$I636)&gt;AN$4,$AH650/$I636,$AH650-SUM($I678:AM678))))</f>
        <v>0</v>
      </c>
      <c r="AO678" s="31">
        <f>IF($I636="n/a",0,IF(AO$4&lt;=$C678,0,IF(SUM($C678,$I636)&gt;AO$4,$AH650/$I636,$AH650-SUM($I678:AN678))))</f>
        <v>0</v>
      </c>
      <c r="AP678" s="31">
        <f>IF($I636="n/a",0,IF(AP$4&lt;=$C678,0,IF(SUM($C678,$I636)&gt;AP$4,$AH650/$I636,$AH650-SUM($I678:AO678))))</f>
        <v>0</v>
      </c>
      <c r="AQ678" s="31">
        <f>IF($I636="n/a",0,IF(AQ$4&lt;=$C678,0,IF(SUM($C678,$I636)&gt;AQ$4,$AH650/$I636,$AH650-SUM($I678:AP678))))</f>
        <v>0</v>
      </c>
      <c r="AR678" s="31">
        <f>IF($I636="n/a",0,IF(AR$4&lt;=$C678,0,IF(SUM($C678,$I636)&gt;AR$4,$AH650/$I636,$AH650-SUM($I678:AQ678))))</f>
        <v>0</v>
      </c>
      <c r="AS678" s="31">
        <f>IF($I636="n/a",0,IF(AS$4&lt;=$C678,0,IF(SUM($C678,$I636)&gt;AS$4,$AH650/$I636,$AH650-SUM($I678:AR678))))</f>
        <v>0</v>
      </c>
      <c r="AT678" s="31">
        <f>IF($I636="n/a",0,IF(AT$4&lt;=$C678,0,IF(SUM($C678,$I636)&gt;AT$4,$AH650/$I636,$AH650-SUM($I678:AS678))))</f>
        <v>0</v>
      </c>
      <c r="AU678" s="31">
        <f>IF($I636="n/a",0,IF(AU$4&lt;=$C678,0,IF(SUM($C678,$I636)&gt;AU$4,$AH650/$I636,$AH650-SUM($I678:AT678))))</f>
        <v>0</v>
      </c>
      <c r="AV678" s="31">
        <f>IF($I636="n/a",0,IF(AV$4&lt;=$C678,0,IF(SUM($C678,$I636)&gt;AV$4,$AH650/$I636,$AH650-SUM($I678:AU678))))</f>
        <v>0</v>
      </c>
      <c r="AW678" s="31">
        <f>IF($I636="n/a",0,IF(AW$4&lt;=$C678,0,IF(SUM($C678,$I636)&gt;AW$4,$AH650/$I636,$AH650-SUM($I678:AV678))))</f>
        <v>0</v>
      </c>
      <c r="AX678" s="31">
        <f>IF($I636="n/a",0,IF(AX$4&lt;=$C678,0,IF(SUM($C678,$I636)&gt;AX$4,$AH650/$I636,$AH650-SUM($I678:AW678))))</f>
        <v>0</v>
      </c>
      <c r="AY678" s="31">
        <f>IF($I636="n/a",0,IF(AY$4&lt;=$C678,0,IF(SUM($C678,$I636)&gt;AY$4,$AH650/$I636,$AH650-SUM($I678:AX678))))</f>
        <v>0</v>
      </c>
      <c r="AZ678" s="31">
        <f>IF($I636="n/a",0,IF(AZ$4&lt;=$C678,0,IF(SUM($C678,$I636)&gt;AZ$4,$AH650/$I636,$AH650-SUM($I678:AY678))))</f>
        <v>0</v>
      </c>
      <c r="BA678" s="31">
        <f>IF($I636="n/a",0,IF(BA$4&lt;=$C678,0,IF(SUM($C678,$I636)&gt;BA$4,$AH650/$I636,$AH650-SUM($I678:AZ678))))</f>
        <v>0</v>
      </c>
      <c r="BB678" s="31">
        <f>IF($I636="n/a",0,IF(BB$4&lt;=$C678,0,IF(SUM($C678,$I636)&gt;BB$4,$AH650/$I636,$AH650-SUM($I678:BA678))))</f>
        <v>0</v>
      </c>
      <c r="BC678" s="31">
        <f>IF($I636="n/a",0,IF(BC$4&lt;=$C678,0,IF(SUM($C678,$I636)&gt;BC$4,$AH650/$I636,$AH650-SUM($I678:BB678))))</f>
        <v>0</v>
      </c>
      <c r="BD678" s="31">
        <f>IF($I636="n/a",0,IF(BD$4&lt;=$C678,0,IF(SUM($C678,$I636)&gt;BD$4,$AH650/$I636,$AH650-SUM($I678:BC678))))</f>
        <v>0</v>
      </c>
      <c r="BE678" s="31">
        <f>IF($I636="n/a",0,IF(BE$4&lt;=$C678,0,IF(SUM($C678,$I636)&gt;BE$4,$AH650/$I636,$AH650-SUM($I678:BD678))))</f>
        <v>0</v>
      </c>
      <c r="BF678" s="31">
        <f>IF($I636="n/a",0,IF(BF$4&lt;=$C678,0,IF(SUM($C678,$I636)&gt;BF$4,$AH650/$I636,$AH650-SUM($I678:BE678))))</f>
        <v>0</v>
      </c>
      <c r="BG678" s="31">
        <f>IF($I636="n/a",0,IF(BG$4&lt;=$C678,0,IF(SUM($C678,$I636)&gt;BG$4,$AH650/$I636,$AH650-SUM($I678:BF678))))</f>
        <v>0</v>
      </c>
      <c r="BH678" s="31">
        <f>IF($I636="n/a",0,IF(BH$4&lt;=$C678,0,IF(SUM($C678,$I636)&gt;BH$4,$AH650/$I636,$AH650-SUM($I678:BG678))))</f>
        <v>0</v>
      </c>
      <c r="BI678" s="31">
        <f>IF($I636="n/a",0,IF(BI$4&lt;=$C678,0,IF(SUM($C678,$I636)&gt;BI$4,$AH650/$I636,$AH650-SUM($I678:BH678))))</f>
        <v>0</v>
      </c>
      <c r="BJ678" s="31">
        <f>IF($I636="n/a",0,IF(BJ$4&lt;=$C678,0,IF(SUM($C678,$I636)&gt;BJ$4,$AH650/$I636,$AH650-SUM($I678:BI678))))</f>
        <v>0</v>
      </c>
      <c r="BK678" s="31">
        <f>IF($I636="n/a",0,IF(BK$4&lt;=$C678,0,IF(SUM($C678,$I636)&gt;BK$4,$AH650/$I636,$AH650-SUM($I678:BJ678))))</f>
        <v>0</v>
      </c>
      <c r="BL678" s="31">
        <f>IF($I636="n/a",0,IF(BL$4&lt;=$C678,0,IF(SUM($C678,$I636)&gt;BL$4,$AH650/$I636,$AH650-SUM($I678:BK678))))</f>
        <v>0</v>
      </c>
      <c r="BM678" s="31">
        <f>IF($I636="n/a",0,IF(BM$4&lt;=$C678,0,IF(SUM($C678,$I636)&gt;BM$4,$AH650/$I636,$AH650-SUM($I678:BL678))))</f>
        <v>0</v>
      </c>
      <c r="BN678" s="31">
        <f>IF($I636="n/a",0,IF(BN$4&lt;=$C678,0,IF(SUM($C678,$I636)&gt;BN$4,$AH650/$I636,$AH650-SUM($I678:BM678))))</f>
        <v>0</v>
      </c>
      <c r="BO678" s="31">
        <f>IF($I636="n/a",0,IF(BO$4&lt;=$C678,0,IF(SUM($C678,$I636)&gt;BO$4,$AH650/$I636,$AH650-SUM($I678:BN678))))</f>
        <v>0</v>
      </c>
      <c r="BP678" s="31">
        <f>IF($I636="n/a",0,IF(BP$4&lt;=$C678,0,IF(SUM($C678,$I636)&gt;BP$4,$AH650/$I636,$AH650-SUM($I678:BO678))))</f>
        <v>0</v>
      </c>
      <c r="BQ678" s="31">
        <f>IF($I636="n/a",0,IF(BQ$4&lt;=$C678,0,IF(SUM($C678,$I636)&gt;BQ$4,$AH650/$I636,$AH650-SUM($I678:BP678))))</f>
        <v>0</v>
      </c>
      <c r="BR678" s="31">
        <f>IF($I636="n/a",0,IF(BR$4&lt;=$C678,0,IF(SUM($C678,$I636)&gt;BR$4,$AH650/$I636,$AH650-SUM($I678:BQ678))))</f>
        <v>0</v>
      </c>
      <c r="BS678" s="31">
        <f>IF($I636="n/a",0,IF(BS$4&lt;=$C678,0,IF(SUM($C678,$I636)&gt;BS$4,$AH650/$I636,$AH650-SUM($I678:BR678))))</f>
        <v>0</v>
      </c>
      <c r="BT678" s="31">
        <f>IF($I636="n/a",0,IF(BT$4&lt;=$C678,0,IF(SUM($C678,$I636)&gt;BT$4,$AH650/$I636,$AH650-SUM($I678:BS678))))</f>
        <v>0</v>
      </c>
      <c r="BU678" s="31">
        <f>IF($I636="n/a",0,IF(BU$4&lt;=$C678,0,IF(SUM($C678,$I636)&gt;BU$4,$AH650/$I636,$AH650-SUM($I678:BT678))))</f>
        <v>0</v>
      </c>
      <c r="BV678" s="31">
        <f>IF($I636="n/a",0,IF(BV$4&lt;=$C678,0,IF(SUM($C678,$I636)&gt;BV$4,$AH650/$I636,$AH650-SUM($I678:BU678))))</f>
        <v>0</v>
      </c>
      <c r="BW678" s="31">
        <f>IF($I636="n/a",0,IF(BW$4&lt;=$C678,0,IF(SUM($C678,$I636)&gt;BW$4,$AH650/$I636,$AH650-SUM($I678:BV678))))</f>
        <v>0</v>
      </c>
      <c r="BX678" s="31">
        <f>IF($I636="n/a",0,IF(BX$4&lt;=$C678,0,IF(SUM($C678,$I636)&gt;BX$4,$AH650/$I636,$AH650-SUM($I678:BW678))))</f>
        <v>0</v>
      </c>
      <c r="BY678" s="31">
        <f>IF($I636="n/a",0,IF(BY$4&lt;=$C678,0,IF(SUM($C678,$I636)&gt;BY$4,$AH650/$I636,$AH650-SUM($I678:BX678))))</f>
        <v>0</v>
      </c>
      <c r="BZ678" s="31">
        <f>IF($I636="n/a",0,IF(BZ$4&lt;=$C678,0,IF(SUM($C678,$I636)&gt;BZ$4,$AH650/$I636,$AH650-SUM($I678:BY678))))</f>
        <v>0</v>
      </c>
      <c r="CA678" s="31">
        <f>IF($I636="n/a",0,IF(CA$4&lt;=$C678,0,IF(SUM($C678,$I636)&gt;CA$4,$AH650/$I636,$AH650-SUM($I678:BZ678))))</f>
        <v>0</v>
      </c>
      <c r="CB678" s="31">
        <f>IF($I636="n/a",0,IF(CB$4&lt;=$C678,0,IF(SUM($C678,$I636)&gt;CB$4,$AH650/$I636,$AH650-SUM($I678:CA678))))</f>
        <v>0</v>
      </c>
      <c r="CC678" s="31">
        <f>IF($I636="n/a",0,IF(CC$4&lt;=$C678,0,IF(SUM($C678,$I636)&gt;CC$4,$AH650/$I636,$AH650-SUM($I678:CB678))))</f>
        <v>0</v>
      </c>
      <c r="CD678" s="31">
        <f>IF($I636="n/a",0,IF(CD$4&lt;=$C678,0,IF(SUM($C678,$I636)&gt;CD$4,$AH650/$I636,$AH650-SUM($I678:CC678))))</f>
        <v>0</v>
      </c>
      <c r="CE678" s="31">
        <f>IF($I636="n/a",0,IF(CE$4&lt;=$C678,0,IF(SUM($C678,$I636)&gt;CE$4,$AH650/$I636,$AH650-SUM($I678:CD678))))</f>
        <v>0</v>
      </c>
      <c r="CF678" s="31">
        <f>IF($I636="n/a",0,IF(CF$4&lt;=$C678,0,IF(SUM($C678,$I636)&gt;CF$4,$AH650/$I636,$AH650-SUM($I678:CE678))))</f>
        <v>0</v>
      </c>
    </row>
    <row r="679" spans="1:84" s="153" customFormat="1" ht="12.75" customHeight="1">
      <c r="A679"/>
      <c r="C679" s="197">
        <v>2041</v>
      </c>
      <c r="D679" s="21" t="s">
        <v>186</v>
      </c>
      <c r="E679" s="21" t="s">
        <v>185</v>
      </c>
      <c r="I679" s="31"/>
      <c r="J679" s="31">
        <f>IF($I636="n/a",0,IF(J$4&lt;=$C679,0,IF(SUM($C679,$I636)&gt;J$4,$AI650/$I636,$AI650-SUM($I679:I679))))</f>
        <v>0</v>
      </c>
      <c r="K679" s="31">
        <f>IF($I636="n/a",0,IF(K$4&lt;=$C679,0,IF(SUM($C679,$I636)&gt;K$4,$AI650/$I636,$AI650-SUM($I679:J679))))</f>
        <v>0</v>
      </c>
      <c r="L679" s="31">
        <f>IF($I636="n/a",0,IF(L$4&lt;=$C679,0,IF(SUM($C679,$I636)&gt;L$4,$AI650/$I636,$AI650-SUM($I679:K679))))</f>
        <v>0</v>
      </c>
      <c r="M679" s="31">
        <f>IF($I636="n/a",0,IF(M$4&lt;=$C679,0,IF(SUM($C679,$I636)&gt;M$4,$AI650/$I636,$AI650-SUM($I679:L679))))</f>
        <v>0</v>
      </c>
      <c r="N679" s="31">
        <f>IF($I636="n/a",0,IF(N$4&lt;=$C679,0,IF(SUM($C679,$I636)&gt;N$4,$AI650/$I636,$AI650-SUM($I679:M679))))</f>
        <v>0</v>
      </c>
      <c r="O679" s="31">
        <f>IF($I636="n/a",0,IF(O$4&lt;=$C679,0,IF(SUM($C679,$I636)&gt;O$4,$AI650/$I636,$AI650-SUM($I679:N679))))</f>
        <v>0</v>
      </c>
      <c r="P679" s="31">
        <f>IF($I636="n/a",0,IF(P$4&lt;=$C679,0,IF(SUM($C679,$I636)&gt;P$4,$AI650/$I636,$AI650-SUM($I679:O679))))</f>
        <v>0</v>
      </c>
      <c r="Q679" s="31">
        <f>IF($I636="n/a",0,IF(Q$4&lt;=$C679,0,IF(SUM($C679,$I636)&gt;Q$4,$AI650/$I636,$AI650-SUM($I679:P679))))</f>
        <v>0</v>
      </c>
      <c r="R679" s="31">
        <f>IF($I636="n/a",0,IF(R$4&lt;=$C679,0,IF(SUM($C679,$I636)&gt;R$4,$AI650/$I636,$AI650-SUM($I679:Q679))))</f>
        <v>0</v>
      </c>
      <c r="S679" s="31">
        <f>IF($I636="n/a",0,IF(S$4&lt;=$C679,0,IF(SUM($C679,$I636)&gt;S$4,$AI650/$I636,$AI650-SUM($I679:R679))))</f>
        <v>0</v>
      </c>
      <c r="T679" s="31">
        <f>IF($I636="n/a",0,IF(T$4&lt;=$C679,0,IF(SUM($C679,$I636)&gt;T$4,$AI650/$I636,$AI650-SUM($I679:S679))))</f>
        <v>0</v>
      </c>
      <c r="U679" s="31">
        <f>IF($I636="n/a",0,IF(U$4&lt;=$C679,0,IF(SUM($C679,$I636)&gt;U$4,$AI650/$I636,$AI650-SUM($I679:T679))))</f>
        <v>0</v>
      </c>
      <c r="V679" s="31">
        <f>IF($I636="n/a",0,IF(V$4&lt;=$C679,0,IF(SUM($C679,$I636)&gt;V$4,$AI650/$I636,$AI650-SUM($I679:U679))))</f>
        <v>0</v>
      </c>
      <c r="W679" s="31">
        <f>IF($I636="n/a",0,IF(W$4&lt;=$C679,0,IF(SUM($C679,$I636)&gt;W$4,$AI650/$I636,$AI650-SUM($I679:V679))))</f>
        <v>0</v>
      </c>
      <c r="X679" s="31">
        <f>IF($I636="n/a",0,IF(X$4&lt;=$C679,0,IF(SUM($C679,$I636)&gt;X$4,$AI650/$I636,$AI650-SUM($I679:W679))))</f>
        <v>0</v>
      </c>
      <c r="Y679" s="31">
        <f>IF($I636="n/a",0,IF(Y$4&lt;=$C679,0,IF(SUM($C679,$I636)&gt;Y$4,$AI650/$I636,$AI650-SUM($I679:X679))))</f>
        <v>0</v>
      </c>
      <c r="Z679" s="31">
        <f>IF($I636="n/a",0,IF(Z$4&lt;=$C679,0,IF(SUM($C679,$I636)&gt;Z$4,$AI650/$I636,$AI650-SUM($I679:Y679))))</f>
        <v>0</v>
      </c>
      <c r="AA679" s="31">
        <f>IF($I636="n/a",0,IF(AA$4&lt;=$C679,0,IF(SUM($C679,$I636)&gt;AA$4,$AI650/$I636,$AI650-SUM($I679:Z679))))</f>
        <v>0</v>
      </c>
      <c r="AB679" s="31">
        <f>IF($I636="n/a",0,IF(AB$4&lt;=$C679,0,IF(SUM($C679,$I636)&gt;AB$4,$AI650/$I636,$AI650-SUM($I679:AA679))))</f>
        <v>0</v>
      </c>
      <c r="AC679" s="31">
        <f>IF($I636="n/a",0,IF(AC$4&lt;=$C679,0,IF(SUM($C679,$I636)&gt;AC$4,$AI650/$I636,$AI650-SUM($I679:AB679))))</f>
        <v>0</v>
      </c>
      <c r="AD679" s="31">
        <f>IF($I636="n/a",0,IF(AD$4&lt;=$C679,0,IF(SUM($C679,$I636)&gt;AD$4,$AI650/$I636,$AI650-SUM($I679:AC679))))</f>
        <v>0</v>
      </c>
      <c r="AE679" s="31">
        <f>IF($I636="n/a",0,IF(AE$4&lt;=$C679,0,IF(SUM($C679,$I636)&gt;AE$4,$AI650/$I636,$AI650-SUM($I679:AD679))))</f>
        <v>0</v>
      </c>
      <c r="AF679" s="31">
        <f>IF($I636="n/a",0,IF(AF$4&lt;=$C679,0,IF(SUM($C679,$I636)&gt;AF$4,$AI650/$I636,$AI650-SUM($I679:AE679))))</f>
        <v>0</v>
      </c>
      <c r="AG679" s="31">
        <f>IF($I636="n/a",0,IF(AG$4&lt;=$C679,0,IF(SUM($C679,$I636)&gt;AG$4,$AI650/$I636,$AI650-SUM($I679:AF679))))</f>
        <v>0</v>
      </c>
      <c r="AH679" s="31">
        <f>IF($I636="n/a",0,IF(AH$4&lt;=$C679,0,IF(SUM($C679,$I636)&gt;AH$4,$AI650/$I636,$AI650-SUM($I679:AG679))))</f>
        <v>0</v>
      </c>
      <c r="AI679" s="31">
        <f>IF($I636="n/a",0,IF(AI$4&lt;=$C679,0,IF(SUM($C679,$I636)&gt;AI$4,$AI650/$I636,$AI650-SUM($I679:AH679))))</f>
        <v>0</v>
      </c>
      <c r="AJ679" s="31">
        <f>IF($I636="n/a",0,IF(AJ$4&lt;=$C679,0,IF(SUM($C679,$I636)&gt;AJ$4,$AI650/$I636,$AI650-SUM($I679:AI679))))</f>
        <v>0</v>
      </c>
      <c r="AK679" s="31">
        <f>IF($I636="n/a",0,IF(AK$4&lt;=$C679,0,IF(SUM($C679,$I636)&gt;AK$4,$AI650/$I636,$AI650-SUM($I679:AJ679))))</f>
        <v>0</v>
      </c>
      <c r="AL679" s="31">
        <f>IF($I636="n/a",0,IF(AL$4&lt;=$C679,0,IF(SUM($C679,$I636)&gt;AL$4,$AI650/$I636,$AI650-SUM($I679:AK679))))</f>
        <v>0</v>
      </c>
      <c r="AM679" s="31">
        <f>IF($I636="n/a",0,IF(AM$4&lt;=$C679,0,IF(SUM($C679,$I636)&gt;AM$4,$AI650/$I636,$AI650-SUM($I679:AL679))))</f>
        <v>0</v>
      </c>
      <c r="AN679" s="31">
        <f>IF($I636="n/a",0,IF(AN$4&lt;=$C679,0,IF(SUM($C679,$I636)&gt;AN$4,$AI650/$I636,$AI650-SUM($I679:AM679))))</f>
        <v>0</v>
      </c>
      <c r="AO679" s="31">
        <f>IF($I636="n/a",0,IF(AO$4&lt;=$C679,0,IF(SUM($C679,$I636)&gt;AO$4,$AI650/$I636,$AI650-SUM($I679:AN679))))</f>
        <v>0</v>
      </c>
      <c r="AP679" s="31">
        <f>IF($I636="n/a",0,IF(AP$4&lt;=$C679,0,IF(SUM($C679,$I636)&gt;AP$4,$AI650/$I636,$AI650-SUM($I679:AO679))))</f>
        <v>0</v>
      </c>
      <c r="AQ679" s="31">
        <f>IF($I636="n/a",0,IF(AQ$4&lt;=$C679,0,IF(SUM($C679,$I636)&gt;AQ$4,$AI650/$I636,$AI650-SUM($I679:AP679))))</f>
        <v>0</v>
      </c>
      <c r="AR679" s="31">
        <f>IF($I636="n/a",0,IF(AR$4&lt;=$C679,0,IF(SUM($C679,$I636)&gt;AR$4,$AI650/$I636,$AI650-SUM($I679:AQ679))))</f>
        <v>0</v>
      </c>
      <c r="AS679" s="31">
        <f>IF($I636="n/a",0,IF(AS$4&lt;=$C679,0,IF(SUM($C679,$I636)&gt;AS$4,$AI650/$I636,$AI650-SUM($I679:AR679))))</f>
        <v>0</v>
      </c>
      <c r="AT679" s="31">
        <f>IF($I636="n/a",0,IF(AT$4&lt;=$C679,0,IF(SUM($C679,$I636)&gt;AT$4,$AI650/$I636,$AI650-SUM($I679:AS679))))</f>
        <v>0</v>
      </c>
      <c r="AU679" s="31">
        <f>IF($I636="n/a",0,IF(AU$4&lt;=$C679,0,IF(SUM($C679,$I636)&gt;AU$4,$AI650/$I636,$AI650-SUM($I679:AT679))))</f>
        <v>0</v>
      </c>
      <c r="AV679" s="31">
        <f>IF($I636="n/a",0,IF(AV$4&lt;=$C679,0,IF(SUM($C679,$I636)&gt;AV$4,$AI650/$I636,$AI650-SUM($I679:AU679))))</f>
        <v>0</v>
      </c>
      <c r="AW679" s="31">
        <f>IF($I636="n/a",0,IF(AW$4&lt;=$C679,0,IF(SUM($C679,$I636)&gt;AW$4,$AI650/$I636,$AI650-SUM($I679:AV679))))</f>
        <v>0</v>
      </c>
      <c r="AX679" s="31">
        <f>IF($I636="n/a",0,IF(AX$4&lt;=$C679,0,IF(SUM($C679,$I636)&gt;AX$4,$AI650/$I636,$AI650-SUM($I679:AW679))))</f>
        <v>0</v>
      </c>
      <c r="AY679" s="31">
        <f>IF($I636="n/a",0,IF(AY$4&lt;=$C679,0,IF(SUM($C679,$I636)&gt;AY$4,$AI650/$I636,$AI650-SUM($I679:AX679))))</f>
        <v>0</v>
      </c>
      <c r="AZ679" s="31">
        <f>IF($I636="n/a",0,IF(AZ$4&lt;=$C679,0,IF(SUM($C679,$I636)&gt;AZ$4,$AI650/$I636,$AI650-SUM($I679:AY679))))</f>
        <v>0</v>
      </c>
      <c r="BA679" s="31">
        <f>IF($I636="n/a",0,IF(BA$4&lt;=$C679,0,IF(SUM($C679,$I636)&gt;BA$4,$AI650/$I636,$AI650-SUM($I679:AZ679))))</f>
        <v>0</v>
      </c>
      <c r="BB679" s="31">
        <f>IF($I636="n/a",0,IF(BB$4&lt;=$C679,0,IF(SUM($C679,$I636)&gt;BB$4,$AI650/$I636,$AI650-SUM($I679:BA679))))</f>
        <v>0</v>
      </c>
      <c r="BC679" s="31">
        <f>IF($I636="n/a",0,IF(BC$4&lt;=$C679,0,IF(SUM($C679,$I636)&gt;BC$4,$AI650/$I636,$AI650-SUM($I679:BB679))))</f>
        <v>0</v>
      </c>
      <c r="BD679" s="31">
        <f>IF($I636="n/a",0,IF(BD$4&lt;=$C679,0,IF(SUM($C679,$I636)&gt;BD$4,$AI650/$I636,$AI650-SUM($I679:BC679))))</f>
        <v>0</v>
      </c>
      <c r="BE679" s="31">
        <f>IF($I636="n/a",0,IF(BE$4&lt;=$C679,0,IF(SUM($C679,$I636)&gt;BE$4,$AI650/$I636,$AI650-SUM($I679:BD679))))</f>
        <v>0</v>
      </c>
      <c r="BF679" s="31">
        <f>IF($I636="n/a",0,IF(BF$4&lt;=$C679,0,IF(SUM($C679,$I636)&gt;BF$4,$AI650/$I636,$AI650-SUM($I679:BE679))))</f>
        <v>0</v>
      </c>
      <c r="BG679" s="31">
        <f>IF($I636="n/a",0,IF(BG$4&lt;=$C679,0,IF(SUM($C679,$I636)&gt;BG$4,$AI650/$I636,$AI650-SUM($I679:BF679))))</f>
        <v>0</v>
      </c>
      <c r="BH679" s="31">
        <f>IF($I636="n/a",0,IF(BH$4&lt;=$C679,0,IF(SUM($C679,$I636)&gt;BH$4,$AI650/$I636,$AI650-SUM($I679:BG679))))</f>
        <v>0</v>
      </c>
      <c r="BI679" s="31">
        <f>IF($I636="n/a",0,IF(BI$4&lt;=$C679,0,IF(SUM($C679,$I636)&gt;BI$4,$AI650/$I636,$AI650-SUM($I679:BH679))))</f>
        <v>0</v>
      </c>
      <c r="BJ679" s="31">
        <f>IF($I636="n/a",0,IF(BJ$4&lt;=$C679,0,IF(SUM($C679,$I636)&gt;BJ$4,$AI650/$I636,$AI650-SUM($I679:BI679))))</f>
        <v>0</v>
      </c>
      <c r="BK679" s="31">
        <f>IF($I636="n/a",0,IF(BK$4&lt;=$C679,0,IF(SUM($C679,$I636)&gt;BK$4,$AI650/$I636,$AI650-SUM($I679:BJ679))))</f>
        <v>0</v>
      </c>
      <c r="BL679" s="31">
        <f>IF($I636="n/a",0,IF(BL$4&lt;=$C679,0,IF(SUM($C679,$I636)&gt;BL$4,$AI650/$I636,$AI650-SUM($I679:BK679))))</f>
        <v>0</v>
      </c>
      <c r="BM679" s="31">
        <f>IF($I636="n/a",0,IF(BM$4&lt;=$C679,0,IF(SUM($C679,$I636)&gt;BM$4,$AI650/$I636,$AI650-SUM($I679:BL679))))</f>
        <v>0</v>
      </c>
      <c r="BN679" s="31">
        <f>IF($I636="n/a",0,IF(BN$4&lt;=$C679,0,IF(SUM($C679,$I636)&gt;BN$4,$AI650/$I636,$AI650-SUM($I679:BM679))))</f>
        <v>0</v>
      </c>
      <c r="BO679" s="31">
        <f>IF($I636="n/a",0,IF(BO$4&lt;=$C679,0,IF(SUM($C679,$I636)&gt;BO$4,$AI650/$I636,$AI650-SUM($I679:BN679))))</f>
        <v>0</v>
      </c>
      <c r="BP679" s="31">
        <f>IF($I636="n/a",0,IF(BP$4&lt;=$C679,0,IF(SUM($C679,$I636)&gt;BP$4,$AI650/$I636,$AI650-SUM($I679:BO679))))</f>
        <v>0</v>
      </c>
      <c r="BQ679" s="31">
        <f>IF($I636="n/a",0,IF(BQ$4&lt;=$C679,0,IF(SUM($C679,$I636)&gt;BQ$4,$AI650/$I636,$AI650-SUM($I679:BP679))))</f>
        <v>0</v>
      </c>
      <c r="BR679" s="31">
        <f>IF($I636="n/a",0,IF(BR$4&lt;=$C679,0,IF(SUM($C679,$I636)&gt;BR$4,$AI650/$I636,$AI650-SUM($I679:BQ679))))</f>
        <v>0</v>
      </c>
      <c r="BS679" s="31">
        <f>IF($I636="n/a",0,IF(BS$4&lt;=$C679,0,IF(SUM($C679,$I636)&gt;BS$4,$AI650/$I636,$AI650-SUM($I679:BR679))))</f>
        <v>0</v>
      </c>
      <c r="BT679" s="31">
        <f>IF($I636="n/a",0,IF(BT$4&lt;=$C679,0,IF(SUM($C679,$I636)&gt;BT$4,$AI650/$I636,$AI650-SUM($I679:BS679))))</f>
        <v>0</v>
      </c>
      <c r="BU679" s="31">
        <f>IF($I636="n/a",0,IF(BU$4&lt;=$C679,0,IF(SUM($C679,$I636)&gt;BU$4,$AI650/$I636,$AI650-SUM($I679:BT679))))</f>
        <v>0</v>
      </c>
      <c r="BV679" s="31">
        <f>IF($I636="n/a",0,IF(BV$4&lt;=$C679,0,IF(SUM($C679,$I636)&gt;BV$4,$AI650/$I636,$AI650-SUM($I679:BU679))))</f>
        <v>0</v>
      </c>
      <c r="BW679" s="31">
        <f>IF($I636="n/a",0,IF(BW$4&lt;=$C679,0,IF(SUM($C679,$I636)&gt;BW$4,$AI650/$I636,$AI650-SUM($I679:BV679))))</f>
        <v>0</v>
      </c>
      <c r="BX679" s="31">
        <f>IF($I636="n/a",0,IF(BX$4&lt;=$C679,0,IF(SUM($C679,$I636)&gt;BX$4,$AI650/$I636,$AI650-SUM($I679:BW679))))</f>
        <v>0</v>
      </c>
      <c r="BY679" s="31">
        <f>IF($I636="n/a",0,IF(BY$4&lt;=$C679,0,IF(SUM($C679,$I636)&gt;BY$4,$AI650/$I636,$AI650-SUM($I679:BX679))))</f>
        <v>0</v>
      </c>
      <c r="BZ679" s="31">
        <f>IF($I636="n/a",0,IF(BZ$4&lt;=$C679,0,IF(SUM($C679,$I636)&gt;BZ$4,$AI650/$I636,$AI650-SUM($I679:BY679))))</f>
        <v>0</v>
      </c>
      <c r="CA679" s="31">
        <f>IF($I636="n/a",0,IF(CA$4&lt;=$C679,0,IF(SUM($C679,$I636)&gt;CA$4,$AI650/$I636,$AI650-SUM($I679:BZ679))))</f>
        <v>0</v>
      </c>
      <c r="CB679" s="31">
        <f>IF($I636="n/a",0,IF(CB$4&lt;=$C679,0,IF(SUM($C679,$I636)&gt;CB$4,$AI650/$I636,$AI650-SUM($I679:CA679))))</f>
        <v>0</v>
      </c>
      <c r="CC679" s="31">
        <f>IF($I636="n/a",0,IF(CC$4&lt;=$C679,0,IF(SUM($C679,$I636)&gt;CC$4,$AI650/$I636,$AI650-SUM($I679:CB679))))</f>
        <v>0</v>
      </c>
      <c r="CD679" s="31">
        <f>IF($I636="n/a",0,IF(CD$4&lt;=$C679,0,IF(SUM($C679,$I636)&gt;CD$4,$AI650/$I636,$AI650-SUM($I679:CC679))))</f>
        <v>0</v>
      </c>
      <c r="CE679" s="31">
        <f>IF($I636="n/a",0,IF(CE$4&lt;=$C679,0,IF(SUM($C679,$I636)&gt;CE$4,$AI650/$I636,$AI650-SUM($I679:CD679))))</f>
        <v>0</v>
      </c>
      <c r="CF679" s="31">
        <f>IF($I636="n/a",0,IF(CF$4&lt;=$C679,0,IF(SUM($C679,$I636)&gt;CF$4,$AI650/$I636,$AI650-SUM($I679:CE679))))</f>
        <v>0</v>
      </c>
    </row>
    <row r="680" spans="1:84" s="153" customFormat="1" ht="12.75" customHeight="1">
      <c r="A680"/>
      <c r="C680" s="197">
        <v>2042</v>
      </c>
      <c r="D680" s="21" t="s">
        <v>187</v>
      </c>
      <c r="E680" s="21" t="s">
        <v>185</v>
      </c>
      <c r="I680" s="31"/>
      <c r="J680" s="31">
        <f>IF($I636="n/a",0,IF(J$4&lt;=$C680,0,IF(SUM($C680,$I636)&gt;J$4,$AJ650/$I636,$AJ650-SUM($I680:I680))))</f>
        <v>0</v>
      </c>
      <c r="K680" s="31">
        <f>IF($I636="n/a",0,IF(K$4&lt;=$C680,0,IF(SUM($C680,$I636)&gt;K$4,$AJ650/$I636,$AJ650-SUM($I680:J680))))</f>
        <v>0</v>
      </c>
      <c r="L680" s="31">
        <f>IF($I636="n/a",0,IF(L$4&lt;=$C680,0,IF(SUM($C680,$I636)&gt;L$4,$AJ650/$I636,$AJ650-SUM($I680:K680))))</f>
        <v>0</v>
      </c>
      <c r="M680" s="31">
        <f>IF($I636="n/a",0,IF(M$4&lt;=$C680,0,IF(SUM($C680,$I636)&gt;M$4,$AJ650/$I636,$AJ650-SUM($I680:L680))))</f>
        <v>0</v>
      </c>
      <c r="N680" s="31">
        <f>IF($I636="n/a",0,IF(N$4&lt;=$C680,0,IF(SUM($C680,$I636)&gt;N$4,$AJ650/$I636,$AJ650-SUM($I680:M680))))</f>
        <v>0</v>
      </c>
      <c r="O680" s="31">
        <f>IF($I636="n/a",0,IF(O$4&lt;=$C680,0,IF(SUM($C680,$I636)&gt;O$4,$AJ650/$I636,$AJ650-SUM($I680:N680))))</f>
        <v>0</v>
      </c>
      <c r="P680" s="31">
        <f>IF($I636="n/a",0,IF(P$4&lt;=$C680,0,IF(SUM($C680,$I636)&gt;P$4,$AJ650/$I636,$AJ650-SUM($I680:O680))))</f>
        <v>0</v>
      </c>
      <c r="Q680" s="31">
        <f>IF($I636="n/a",0,IF(Q$4&lt;=$C680,0,IF(SUM($C680,$I636)&gt;Q$4,$AJ650/$I636,$AJ650-SUM($I680:P680))))</f>
        <v>0</v>
      </c>
      <c r="R680" s="31">
        <f>IF($I636="n/a",0,IF(R$4&lt;=$C680,0,IF(SUM($C680,$I636)&gt;R$4,$AJ650/$I636,$AJ650-SUM($I680:Q680))))</f>
        <v>0</v>
      </c>
      <c r="S680" s="31">
        <f>IF($I636="n/a",0,IF(S$4&lt;=$C680,0,IF(SUM($C680,$I636)&gt;S$4,$AJ650/$I636,$AJ650-SUM($I680:R680))))</f>
        <v>0</v>
      </c>
      <c r="T680" s="31">
        <f>IF($I636="n/a",0,IF(T$4&lt;=$C680,0,IF(SUM($C680,$I636)&gt;T$4,$AJ650/$I636,$AJ650-SUM($I680:S680))))</f>
        <v>0</v>
      </c>
      <c r="U680" s="31">
        <f>IF($I636="n/a",0,IF(U$4&lt;=$C680,0,IF(SUM($C680,$I636)&gt;U$4,$AJ650/$I636,$AJ650-SUM($I680:T680))))</f>
        <v>0</v>
      </c>
      <c r="V680" s="31">
        <f>IF($I636="n/a",0,IF(V$4&lt;=$C680,0,IF(SUM($C680,$I636)&gt;V$4,$AJ650/$I636,$AJ650-SUM($I680:U680))))</f>
        <v>0</v>
      </c>
      <c r="W680" s="31">
        <f>IF($I636="n/a",0,IF(W$4&lt;=$C680,0,IF(SUM($C680,$I636)&gt;W$4,$AJ650/$I636,$AJ650-SUM($I680:V680))))</f>
        <v>0</v>
      </c>
      <c r="X680" s="31">
        <f>IF($I636="n/a",0,IF(X$4&lt;=$C680,0,IF(SUM($C680,$I636)&gt;X$4,$AJ650/$I636,$AJ650-SUM($I680:W680))))</f>
        <v>0</v>
      </c>
      <c r="Y680" s="31">
        <f>IF($I636="n/a",0,IF(Y$4&lt;=$C680,0,IF(SUM($C680,$I636)&gt;Y$4,$AJ650/$I636,$AJ650-SUM($I680:X680))))</f>
        <v>0</v>
      </c>
      <c r="Z680" s="31">
        <f>IF($I636="n/a",0,IF(Z$4&lt;=$C680,0,IF(SUM($C680,$I636)&gt;Z$4,$AJ650/$I636,$AJ650-SUM($I680:Y680))))</f>
        <v>0</v>
      </c>
      <c r="AA680" s="31">
        <f>IF($I636="n/a",0,IF(AA$4&lt;=$C680,0,IF(SUM($C680,$I636)&gt;AA$4,$AJ650/$I636,$AJ650-SUM($I680:Z680))))</f>
        <v>0</v>
      </c>
      <c r="AB680" s="31">
        <f>IF($I636="n/a",0,IF(AB$4&lt;=$C680,0,IF(SUM($C680,$I636)&gt;AB$4,$AJ650/$I636,$AJ650-SUM($I680:AA680))))</f>
        <v>0</v>
      </c>
      <c r="AC680" s="31">
        <f>IF($I636="n/a",0,IF(AC$4&lt;=$C680,0,IF(SUM($C680,$I636)&gt;AC$4,$AJ650/$I636,$AJ650-SUM($I680:AB680))))</f>
        <v>0</v>
      </c>
      <c r="AD680" s="31">
        <f>IF($I636="n/a",0,IF(AD$4&lt;=$C680,0,IF(SUM($C680,$I636)&gt;AD$4,$AJ650/$I636,$AJ650-SUM($I680:AC680))))</f>
        <v>0</v>
      </c>
      <c r="AE680" s="31">
        <f>IF($I636="n/a",0,IF(AE$4&lt;=$C680,0,IF(SUM($C680,$I636)&gt;AE$4,$AJ650/$I636,$AJ650-SUM($I680:AD680))))</f>
        <v>0</v>
      </c>
      <c r="AF680" s="31">
        <f>IF($I636="n/a",0,IF(AF$4&lt;=$C680,0,IF(SUM($C680,$I636)&gt;AF$4,$AJ650/$I636,$AJ650-SUM($I680:AE680))))</f>
        <v>0</v>
      </c>
      <c r="AG680" s="31">
        <f>IF($I636="n/a",0,IF(AG$4&lt;=$C680,0,IF(SUM($C680,$I636)&gt;AG$4,$AJ650/$I636,$AJ650-SUM($I680:AF680))))</f>
        <v>0</v>
      </c>
      <c r="AH680" s="31">
        <f>IF($I636="n/a",0,IF(AH$4&lt;=$C680,0,IF(SUM($C680,$I636)&gt;AH$4,$AJ650/$I636,$AJ650-SUM($I680:AG680))))</f>
        <v>0</v>
      </c>
      <c r="AI680" s="31">
        <f>IF($I636="n/a",0,IF(AI$4&lt;=$C680,0,IF(SUM($C680,$I636)&gt;AI$4,$AJ650/$I636,$AJ650-SUM($I680:AH680))))</f>
        <v>0</v>
      </c>
      <c r="AJ680" s="31">
        <f>IF($I636="n/a",0,IF(AJ$4&lt;=$C680,0,IF(SUM($C680,$I636)&gt;AJ$4,$AJ650/$I636,$AJ650-SUM($I680:AI680))))</f>
        <v>0</v>
      </c>
      <c r="AK680" s="31">
        <f>IF($I636="n/a",0,IF(AK$4&lt;=$C680,0,IF(SUM($C680,$I636)&gt;AK$4,$AJ650/$I636,$AJ650-SUM($I680:AJ680))))</f>
        <v>0</v>
      </c>
      <c r="AL680" s="31">
        <f>IF($I636="n/a",0,IF(AL$4&lt;=$C680,0,IF(SUM($C680,$I636)&gt;AL$4,$AJ650/$I636,$AJ650-SUM($I680:AK680))))</f>
        <v>0</v>
      </c>
      <c r="AM680" s="31">
        <f>IF($I636="n/a",0,IF(AM$4&lt;=$C680,0,IF(SUM($C680,$I636)&gt;AM$4,$AJ650/$I636,$AJ650-SUM($I680:AL680))))</f>
        <v>0</v>
      </c>
      <c r="AN680" s="31">
        <f>IF($I636="n/a",0,IF(AN$4&lt;=$C680,0,IF(SUM($C680,$I636)&gt;AN$4,$AJ650/$I636,$AJ650-SUM($I680:AM680))))</f>
        <v>0</v>
      </c>
      <c r="AO680" s="31">
        <f>IF($I636="n/a",0,IF(AO$4&lt;=$C680,0,IF(SUM($C680,$I636)&gt;AO$4,$AJ650/$I636,$AJ650-SUM($I680:AN680))))</f>
        <v>0</v>
      </c>
      <c r="AP680" s="31">
        <f>IF($I636="n/a",0,IF(AP$4&lt;=$C680,0,IF(SUM($C680,$I636)&gt;AP$4,$AJ650/$I636,$AJ650-SUM($I680:AO680))))</f>
        <v>0</v>
      </c>
      <c r="AQ680" s="31">
        <f>IF($I636="n/a",0,IF(AQ$4&lt;=$C680,0,IF(SUM($C680,$I636)&gt;AQ$4,$AJ650/$I636,$AJ650-SUM($I680:AP680))))</f>
        <v>0</v>
      </c>
      <c r="AR680" s="31">
        <f>IF($I636="n/a",0,IF(AR$4&lt;=$C680,0,IF(SUM($C680,$I636)&gt;AR$4,$AJ650/$I636,$AJ650-SUM($I680:AQ680))))</f>
        <v>0</v>
      </c>
      <c r="AS680" s="31">
        <f>IF($I636="n/a",0,IF(AS$4&lt;=$C680,0,IF(SUM($C680,$I636)&gt;AS$4,$AJ650/$I636,$AJ650-SUM($I680:AR680))))</f>
        <v>0</v>
      </c>
      <c r="AT680" s="31">
        <f>IF($I636="n/a",0,IF(AT$4&lt;=$C680,0,IF(SUM($C680,$I636)&gt;AT$4,$AJ650/$I636,$AJ650-SUM($I680:AS680))))</f>
        <v>0</v>
      </c>
      <c r="AU680" s="31">
        <f>IF($I636="n/a",0,IF(AU$4&lt;=$C680,0,IF(SUM($C680,$I636)&gt;AU$4,$AJ650/$I636,$AJ650-SUM($I680:AT680))))</f>
        <v>0</v>
      </c>
      <c r="AV680" s="31">
        <f>IF($I636="n/a",0,IF(AV$4&lt;=$C680,0,IF(SUM($C680,$I636)&gt;AV$4,$AJ650/$I636,$AJ650-SUM($I680:AU680))))</f>
        <v>0</v>
      </c>
      <c r="AW680" s="31">
        <f>IF($I636="n/a",0,IF(AW$4&lt;=$C680,0,IF(SUM($C680,$I636)&gt;AW$4,$AJ650/$I636,$AJ650-SUM($I680:AV680))))</f>
        <v>0</v>
      </c>
      <c r="AX680" s="31">
        <f>IF($I636="n/a",0,IF(AX$4&lt;=$C680,0,IF(SUM($C680,$I636)&gt;AX$4,$AJ650/$I636,$AJ650-SUM($I680:AW680))))</f>
        <v>0</v>
      </c>
      <c r="AY680" s="31">
        <f>IF($I636="n/a",0,IF(AY$4&lt;=$C680,0,IF(SUM($C680,$I636)&gt;AY$4,$AJ650/$I636,$AJ650-SUM($I680:AX680))))</f>
        <v>0</v>
      </c>
      <c r="AZ680" s="31">
        <f>IF($I636="n/a",0,IF(AZ$4&lt;=$C680,0,IF(SUM($C680,$I636)&gt;AZ$4,$AJ650/$I636,$AJ650-SUM($I680:AY680))))</f>
        <v>0</v>
      </c>
      <c r="BA680" s="31">
        <f>IF($I636="n/a",0,IF(BA$4&lt;=$C680,0,IF(SUM($C680,$I636)&gt;BA$4,$AJ650/$I636,$AJ650-SUM($I680:AZ680))))</f>
        <v>0</v>
      </c>
      <c r="BB680" s="31">
        <f>IF($I636="n/a",0,IF(BB$4&lt;=$C680,0,IF(SUM($C680,$I636)&gt;BB$4,$AJ650/$I636,$AJ650-SUM($I680:BA680))))</f>
        <v>0</v>
      </c>
      <c r="BC680" s="31">
        <f>IF($I636="n/a",0,IF(BC$4&lt;=$C680,0,IF(SUM($C680,$I636)&gt;BC$4,$AJ650/$I636,$AJ650-SUM($I680:BB680))))</f>
        <v>0</v>
      </c>
      <c r="BD680" s="31">
        <f>IF($I636="n/a",0,IF(BD$4&lt;=$C680,0,IF(SUM($C680,$I636)&gt;BD$4,$AJ650/$I636,$AJ650-SUM($I680:BC680))))</f>
        <v>0</v>
      </c>
      <c r="BE680" s="31">
        <f>IF($I636="n/a",0,IF(BE$4&lt;=$C680,0,IF(SUM($C680,$I636)&gt;BE$4,$AJ650/$I636,$AJ650-SUM($I680:BD680))))</f>
        <v>0</v>
      </c>
      <c r="BF680" s="31">
        <f>IF($I636="n/a",0,IF(BF$4&lt;=$C680,0,IF(SUM($C680,$I636)&gt;BF$4,$AJ650/$I636,$AJ650-SUM($I680:BE680))))</f>
        <v>0</v>
      </c>
      <c r="BG680" s="31">
        <f>IF($I636="n/a",0,IF(BG$4&lt;=$C680,0,IF(SUM($C680,$I636)&gt;BG$4,$AJ650/$I636,$AJ650-SUM($I680:BF680))))</f>
        <v>0</v>
      </c>
      <c r="BH680" s="31">
        <f>IF($I636="n/a",0,IF(BH$4&lt;=$C680,0,IF(SUM($C680,$I636)&gt;BH$4,$AJ650/$I636,$AJ650-SUM($I680:BG680))))</f>
        <v>0</v>
      </c>
      <c r="BI680" s="31">
        <f>IF($I636="n/a",0,IF(BI$4&lt;=$C680,0,IF(SUM($C680,$I636)&gt;BI$4,$AJ650/$I636,$AJ650-SUM($I680:BH680))))</f>
        <v>0</v>
      </c>
      <c r="BJ680" s="31">
        <f>IF($I636="n/a",0,IF(BJ$4&lt;=$C680,0,IF(SUM($C680,$I636)&gt;BJ$4,$AJ650/$I636,$AJ650-SUM($I680:BI680))))</f>
        <v>0</v>
      </c>
      <c r="BK680" s="31">
        <f>IF($I636="n/a",0,IF(BK$4&lt;=$C680,0,IF(SUM($C680,$I636)&gt;BK$4,$AJ650/$I636,$AJ650-SUM($I680:BJ680))))</f>
        <v>0</v>
      </c>
      <c r="BL680" s="31">
        <f>IF($I636="n/a",0,IF(BL$4&lt;=$C680,0,IF(SUM($C680,$I636)&gt;BL$4,$AJ650/$I636,$AJ650-SUM($I680:BK680))))</f>
        <v>0</v>
      </c>
      <c r="BM680" s="31">
        <f>IF($I636="n/a",0,IF(BM$4&lt;=$C680,0,IF(SUM($C680,$I636)&gt;BM$4,$AJ650/$I636,$AJ650-SUM($I680:BL680))))</f>
        <v>0</v>
      </c>
      <c r="BN680" s="31">
        <f>IF($I636="n/a",0,IF(BN$4&lt;=$C680,0,IF(SUM($C680,$I636)&gt;BN$4,$AJ650/$I636,$AJ650-SUM($I680:BM680))))</f>
        <v>0</v>
      </c>
      <c r="BO680" s="31">
        <f>IF($I636="n/a",0,IF(BO$4&lt;=$C680,0,IF(SUM($C680,$I636)&gt;BO$4,$AJ650/$I636,$AJ650-SUM($I680:BN680))))</f>
        <v>0</v>
      </c>
      <c r="BP680" s="31">
        <f>IF($I636="n/a",0,IF(BP$4&lt;=$C680,0,IF(SUM($C680,$I636)&gt;BP$4,$AJ650/$I636,$AJ650-SUM($I680:BO680))))</f>
        <v>0</v>
      </c>
      <c r="BQ680" s="31">
        <f>IF($I636="n/a",0,IF(BQ$4&lt;=$C680,0,IF(SUM($C680,$I636)&gt;BQ$4,$AJ650/$I636,$AJ650-SUM($I680:BP680))))</f>
        <v>0</v>
      </c>
      <c r="BR680" s="31">
        <f>IF($I636="n/a",0,IF(BR$4&lt;=$C680,0,IF(SUM($C680,$I636)&gt;BR$4,$AJ650/$I636,$AJ650-SUM($I680:BQ680))))</f>
        <v>0</v>
      </c>
      <c r="BS680" s="31">
        <f>IF($I636="n/a",0,IF(BS$4&lt;=$C680,0,IF(SUM($C680,$I636)&gt;BS$4,$AJ650/$I636,$AJ650-SUM($I680:BR680))))</f>
        <v>0</v>
      </c>
      <c r="BT680" s="31">
        <f>IF($I636="n/a",0,IF(BT$4&lt;=$C680,0,IF(SUM($C680,$I636)&gt;BT$4,$AJ650/$I636,$AJ650-SUM($I680:BS680))))</f>
        <v>0</v>
      </c>
      <c r="BU680" s="31">
        <f>IF($I636="n/a",0,IF(BU$4&lt;=$C680,0,IF(SUM($C680,$I636)&gt;BU$4,$AJ650/$I636,$AJ650-SUM($I680:BT680))))</f>
        <v>0</v>
      </c>
      <c r="BV680" s="31">
        <f>IF($I636="n/a",0,IF(BV$4&lt;=$C680,0,IF(SUM($C680,$I636)&gt;BV$4,$AJ650/$I636,$AJ650-SUM($I680:BU680))))</f>
        <v>0</v>
      </c>
      <c r="BW680" s="31">
        <f>IF($I636="n/a",0,IF(BW$4&lt;=$C680,0,IF(SUM($C680,$I636)&gt;BW$4,$AJ650/$I636,$AJ650-SUM($I680:BV680))))</f>
        <v>0</v>
      </c>
      <c r="BX680" s="31">
        <f>IF($I636="n/a",0,IF(BX$4&lt;=$C680,0,IF(SUM($C680,$I636)&gt;BX$4,$AJ650/$I636,$AJ650-SUM($I680:BW680))))</f>
        <v>0</v>
      </c>
      <c r="BY680" s="31">
        <f>IF($I636="n/a",0,IF(BY$4&lt;=$C680,0,IF(SUM($C680,$I636)&gt;BY$4,$AJ650/$I636,$AJ650-SUM($I680:BX680))))</f>
        <v>0</v>
      </c>
      <c r="BZ680" s="31">
        <f>IF($I636="n/a",0,IF(BZ$4&lt;=$C680,0,IF(SUM($C680,$I636)&gt;BZ$4,$AJ650/$I636,$AJ650-SUM($I680:BY680))))</f>
        <v>0</v>
      </c>
      <c r="CA680" s="31">
        <f>IF($I636="n/a",0,IF(CA$4&lt;=$C680,0,IF(SUM($C680,$I636)&gt;CA$4,$AJ650/$I636,$AJ650-SUM($I680:BZ680))))</f>
        <v>0</v>
      </c>
      <c r="CB680" s="31">
        <f>IF($I636="n/a",0,IF(CB$4&lt;=$C680,0,IF(SUM($C680,$I636)&gt;CB$4,$AJ650/$I636,$AJ650-SUM($I680:CA680))))</f>
        <v>0</v>
      </c>
      <c r="CC680" s="31">
        <f>IF($I636="n/a",0,IF(CC$4&lt;=$C680,0,IF(SUM($C680,$I636)&gt;CC$4,$AJ650/$I636,$AJ650-SUM($I680:CB680))))</f>
        <v>0</v>
      </c>
      <c r="CD680" s="31">
        <f>IF($I636="n/a",0,IF(CD$4&lt;=$C680,0,IF(SUM($C680,$I636)&gt;CD$4,$AJ650/$I636,$AJ650-SUM($I680:CC680))))</f>
        <v>0</v>
      </c>
      <c r="CE680" s="31">
        <f>IF($I636="n/a",0,IF(CE$4&lt;=$C680,0,IF(SUM($C680,$I636)&gt;CE$4,$AJ650/$I636,$AJ650-SUM($I680:CD680))))</f>
        <v>0</v>
      </c>
      <c r="CF680" s="31">
        <f>IF($I636="n/a",0,IF(CF$4&lt;=$C680,0,IF(SUM($C680,$I636)&gt;CF$4,$AJ650/$I636,$AJ650-SUM($I680:CE680))))</f>
        <v>0</v>
      </c>
    </row>
    <row r="681" spans="1:84" s="153" customFormat="1" ht="12.75" customHeight="1">
      <c r="A681"/>
      <c r="C681" s="197">
        <v>2043</v>
      </c>
      <c r="D681" s="21" t="s">
        <v>188</v>
      </c>
      <c r="E681" s="21" t="s">
        <v>185</v>
      </c>
      <c r="I681" s="31"/>
      <c r="J681" s="31">
        <f>IF($I636="n/a",0,IF(J$4&lt;=$C681,0,IF(SUM($C681,$I636)&gt;J$4,$AK650/$I636,$AK650-SUM($I681:I681))))</f>
        <v>0</v>
      </c>
      <c r="K681" s="31">
        <f>IF($I636="n/a",0,IF(K$4&lt;=$C681,0,IF(SUM($C681,$I636)&gt;K$4,$AK650/$I636,$AK650-SUM($I681:J681))))</f>
        <v>0</v>
      </c>
      <c r="L681" s="31">
        <f>IF($I636="n/a",0,IF(L$4&lt;=$C681,0,IF(SUM($C681,$I636)&gt;L$4,$AK650/$I636,$AK650-SUM($I681:K681))))</f>
        <v>0</v>
      </c>
      <c r="M681" s="31">
        <f>IF($I636="n/a",0,IF(M$4&lt;=$C681,0,IF(SUM($C681,$I636)&gt;M$4,$AK650/$I636,$AK650-SUM($I681:L681))))</f>
        <v>0</v>
      </c>
      <c r="N681" s="31">
        <f>IF($I636="n/a",0,IF(N$4&lt;=$C681,0,IF(SUM($C681,$I636)&gt;N$4,$AK650/$I636,$AK650-SUM($I681:M681))))</f>
        <v>0</v>
      </c>
      <c r="O681" s="31">
        <f>IF($I636="n/a",0,IF(O$4&lt;=$C681,0,IF(SUM($C681,$I636)&gt;O$4,$AK650/$I636,$AK650-SUM($I681:N681))))</f>
        <v>0</v>
      </c>
      <c r="P681" s="31">
        <f>IF($I636="n/a",0,IF(P$4&lt;=$C681,0,IF(SUM($C681,$I636)&gt;P$4,$AK650/$I636,$AK650-SUM($I681:O681))))</f>
        <v>0</v>
      </c>
      <c r="Q681" s="31">
        <f>IF($I636="n/a",0,IF(Q$4&lt;=$C681,0,IF(SUM($C681,$I636)&gt;Q$4,$AK650/$I636,$AK650-SUM($I681:P681))))</f>
        <v>0</v>
      </c>
      <c r="R681" s="31">
        <f>IF($I636="n/a",0,IF(R$4&lt;=$C681,0,IF(SUM($C681,$I636)&gt;R$4,$AK650/$I636,$AK650-SUM($I681:Q681))))</f>
        <v>0</v>
      </c>
      <c r="S681" s="31">
        <f>IF($I636="n/a",0,IF(S$4&lt;=$C681,0,IF(SUM($C681,$I636)&gt;S$4,$AK650/$I636,$AK650-SUM($I681:R681))))</f>
        <v>0</v>
      </c>
      <c r="T681" s="31">
        <f>IF($I636="n/a",0,IF(T$4&lt;=$C681,0,IF(SUM($C681,$I636)&gt;T$4,$AK650/$I636,$AK650-SUM($I681:S681))))</f>
        <v>0</v>
      </c>
      <c r="U681" s="31">
        <f>IF($I636="n/a",0,IF(U$4&lt;=$C681,0,IF(SUM($C681,$I636)&gt;U$4,$AK650/$I636,$AK650-SUM($I681:T681))))</f>
        <v>0</v>
      </c>
      <c r="V681" s="31">
        <f>IF($I636="n/a",0,IF(V$4&lt;=$C681,0,IF(SUM($C681,$I636)&gt;V$4,$AK650/$I636,$AK650-SUM($I681:U681))))</f>
        <v>0</v>
      </c>
      <c r="W681" s="31">
        <f>IF($I636="n/a",0,IF(W$4&lt;=$C681,0,IF(SUM($C681,$I636)&gt;W$4,$AK650/$I636,$AK650-SUM($I681:V681))))</f>
        <v>0</v>
      </c>
      <c r="X681" s="31">
        <f>IF($I636="n/a",0,IF(X$4&lt;=$C681,0,IF(SUM($C681,$I636)&gt;X$4,$AK650/$I636,$AK650-SUM($I681:W681))))</f>
        <v>0</v>
      </c>
      <c r="Y681" s="31">
        <f>IF($I636="n/a",0,IF(Y$4&lt;=$C681,0,IF(SUM($C681,$I636)&gt;Y$4,$AK650/$I636,$AK650-SUM($I681:X681))))</f>
        <v>0</v>
      </c>
      <c r="Z681" s="31">
        <f>IF($I636="n/a",0,IF(Z$4&lt;=$C681,0,IF(SUM($C681,$I636)&gt;Z$4,$AK650/$I636,$AK650-SUM($I681:Y681))))</f>
        <v>0</v>
      </c>
      <c r="AA681" s="31">
        <f>IF($I636="n/a",0,IF(AA$4&lt;=$C681,0,IF(SUM($C681,$I636)&gt;AA$4,$AK650/$I636,$AK650-SUM($I681:Z681))))</f>
        <v>0</v>
      </c>
      <c r="AB681" s="31">
        <f>IF($I636="n/a",0,IF(AB$4&lt;=$C681,0,IF(SUM($C681,$I636)&gt;AB$4,$AK650/$I636,$AK650-SUM($I681:AA681))))</f>
        <v>0</v>
      </c>
      <c r="AC681" s="31">
        <f>IF($I636="n/a",0,IF(AC$4&lt;=$C681,0,IF(SUM($C681,$I636)&gt;AC$4,$AK650/$I636,$AK650-SUM($I681:AB681))))</f>
        <v>0</v>
      </c>
      <c r="AD681" s="31">
        <f>IF($I636="n/a",0,IF(AD$4&lt;=$C681,0,IF(SUM($C681,$I636)&gt;AD$4,$AK650/$I636,$AK650-SUM($I681:AC681))))</f>
        <v>0</v>
      </c>
      <c r="AE681" s="31">
        <f>IF($I636="n/a",0,IF(AE$4&lt;=$C681,0,IF(SUM($C681,$I636)&gt;AE$4,$AK650/$I636,$AK650-SUM($I681:AD681))))</f>
        <v>0</v>
      </c>
      <c r="AF681" s="31">
        <f>IF($I636="n/a",0,IF(AF$4&lt;=$C681,0,IF(SUM($C681,$I636)&gt;AF$4,$AK650/$I636,$AK650-SUM($I681:AE681))))</f>
        <v>0</v>
      </c>
      <c r="AG681" s="31">
        <f>IF($I636="n/a",0,IF(AG$4&lt;=$C681,0,IF(SUM($C681,$I636)&gt;AG$4,$AK650/$I636,$AK650-SUM($I681:AF681))))</f>
        <v>0</v>
      </c>
      <c r="AH681" s="31">
        <f>IF($I636="n/a",0,IF(AH$4&lt;=$C681,0,IF(SUM($C681,$I636)&gt;AH$4,$AK650/$I636,$AK650-SUM($I681:AG681))))</f>
        <v>0</v>
      </c>
      <c r="AI681" s="31">
        <f>IF($I636="n/a",0,IF(AI$4&lt;=$C681,0,IF(SUM($C681,$I636)&gt;AI$4,$AK650/$I636,$AK650-SUM($I681:AH681))))</f>
        <v>0</v>
      </c>
      <c r="AJ681" s="31">
        <f>IF($I636="n/a",0,IF(AJ$4&lt;=$C681,0,IF(SUM($C681,$I636)&gt;AJ$4,$AK650/$I636,$AK650-SUM($I681:AI681))))</f>
        <v>0</v>
      </c>
      <c r="AK681" s="31">
        <f>IF($I636="n/a",0,IF(AK$4&lt;=$C681,0,IF(SUM($C681,$I636)&gt;AK$4,$AK650/$I636,$AK650-SUM($I681:AJ681))))</f>
        <v>0</v>
      </c>
      <c r="AL681" s="31">
        <f>IF($I636="n/a",0,IF(AL$4&lt;=$C681,0,IF(SUM($C681,$I636)&gt;AL$4,$AK650/$I636,$AK650-SUM($I681:AK681))))</f>
        <v>0</v>
      </c>
      <c r="AM681" s="31">
        <f>IF($I636="n/a",0,IF(AM$4&lt;=$C681,0,IF(SUM($C681,$I636)&gt;AM$4,$AK650/$I636,$AK650-SUM($I681:AL681))))</f>
        <v>0</v>
      </c>
      <c r="AN681" s="31">
        <f>IF($I636="n/a",0,IF(AN$4&lt;=$C681,0,IF(SUM($C681,$I636)&gt;AN$4,$AK650/$I636,$AK650-SUM($I681:AM681))))</f>
        <v>0</v>
      </c>
      <c r="AO681" s="31">
        <f>IF($I636="n/a",0,IF(AO$4&lt;=$C681,0,IF(SUM($C681,$I636)&gt;AO$4,$AK650/$I636,$AK650-SUM($I681:AN681))))</f>
        <v>0</v>
      </c>
      <c r="AP681" s="31">
        <f>IF($I636="n/a",0,IF(AP$4&lt;=$C681,0,IF(SUM($C681,$I636)&gt;AP$4,$AK650/$I636,$AK650-SUM($I681:AO681))))</f>
        <v>0</v>
      </c>
      <c r="AQ681" s="31">
        <f>IF($I636="n/a",0,IF(AQ$4&lt;=$C681,0,IF(SUM($C681,$I636)&gt;AQ$4,$AK650/$I636,$AK650-SUM($I681:AP681))))</f>
        <v>0</v>
      </c>
      <c r="AR681" s="31">
        <f>IF($I636="n/a",0,IF(AR$4&lt;=$C681,0,IF(SUM($C681,$I636)&gt;AR$4,$AK650/$I636,$AK650-SUM($I681:AQ681))))</f>
        <v>0</v>
      </c>
      <c r="AS681" s="31">
        <f>IF($I636="n/a",0,IF(AS$4&lt;=$C681,0,IF(SUM($C681,$I636)&gt;AS$4,$AK650/$I636,$AK650-SUM($I681:AR681))))</f>
        <v>0</v>
      </c>
      <c r="AT681" s="31">
        <f>IF($I636="n/a",0,IF(AT$4&lt;=$C681,0,IF(SUM($C681,$I636)&gt;AT$4,$AK650/$I636,$AK650-SUM($I681:AS681))))</f>
        <v>0</v>
      </c>
      <c r="AU681" s="31">
        <f>IF($I636="n/a",0,IF(AU$4&lt;=$C681,0,IF(SUM($C681,$I636)&gt;AU$4,$AK650/$I636,$AK650-SUM($I681:AT681))))</f>
        <v>0</v>
      </c>
      <c r="AV681" s="31">
        <f>IF($I636="n/a",0,IF(AV$4&lt;=$C681,0,IF(SUM($C681,$I636)&gt;AV$4,$AK650/$I636,$AK650-SUM($I681:AU681))))</f>
        <v>0</v>
      </c>
      <c r="AW681" s="31">
        <f>IF($I636="n/a",0,IF(AW$4&lt;=$C681,0,IF(SUM($C681,$I636)&gt;AW$4,$AK650/$I636,$AK650-SUM($I681:AV681))))</f>
        <v>0</v>
      </c>
      <c r="AX681" s="31">
        <f>IF($I636="n/a",0,IF(AX$4&lt;=$C681,0,IF(SUM($C681,$I636)&gt;AX$4,$AK650/$I636,$AK650-SUM($I681:AW681))))</f>
        <v>0</v>
      </c>
      <c r="AY681" s="31">
        <f>IF($I636="n/a",0,IF(AY$4&lt;=$C681,0,IF(SUM($C681,$I636)&gt;AY$4,$AK650/$I636,$AK650-SUM($I681:AX681))))</f>
        <v>0</v>
      </c>
      <c r="AZ681" s="31">
        <f>IF($I636="n/a",0,IF(AZ$4&lt;=$C681,0,IF(SUM($C681,$I636)&gt;AZ$4,$AK650/$I636,$AK650-SUM($I681:AY681))))</f>
        <v>0</v>
      </c>
      <c r="BA681" s="31">
        <f>IF($I636="n/a",0,IF(BA$4&lt;=$C681,0,IF(SUM($C681,$I636)&gt;BA$4,$AK650/$I636,$AK650-SUM($I681:AZ681))))</f>
        <v>0</v>
      </c>
      <c r="BB681" s="31">
        <f>IF($I636="n/a",0,IF(BB$4&lt;=$C681,0,IF(SUM($C681,$I636)&gt;BB$4,$AK650/$I636,$AK650-SUM($I681:BA681))))</f>
        <v>0</v>
      </c>
      <c r="BC681" s="31">
        <f>IF($I636="n/a",0,IF(BC$4&lt;=$C681,0,IF(SUM($C681,$I636)&gt;BC$4,$AK650/$I636,$AK650-SUM($I681:BB681))))</f>
        <v>0</v>
      </c>
      <c r="BD681" s="31">
        <f>IF($I636="n/a",0,IF(BD$4&lt;=$C681,0,IF(SUM($C681,$I636)&gt;BD$4,$AK650/$I636,$AK650-SUM($I681:BC681))))</f>
        <v>0</v>
      </c>
      <c r="BE681" s="31">
        <f>IF($I636="n/a",0,IF(BE$4&lt;=$C681,0,IF(SUM($C681,$I636)&gt;BE$4,$AK650/$I636,$AK650-SUM($I681:BD681))))</f>
        <v>0</v>
      </c>
      <c r="BF681" s="31">
        <f>IF($I636="n/a",0,IF(BF$4&lt;=$C681,0,IF(SUM($C681,$I636)&gt;BF$4,$AK650/$I636,$AK650-SUM($I681:BE681))))</f>
        <v>0</v>
      </c>
      <c r="BG681" s="31">
        <f>IF($I636="n/a",0,IF(BG$4&lt;=$C681,0,IF(SUM($C681,$I636)&gt;BG$4,$AK650/$I636,$AK650-SUM($I681:BF681))))</f>
        <v>0</v>
      </c>
      <c r="BH681" s="31">
        <f>IF($I636="n/a",0,IF(BH$4&lt;=$C681,0,IF(SUM($C681,$I636)&gt;BH$4,$AK650/$I636,$AK650-SUM($I681:BG681))))</f>
        <v>0</v>
      </c>
      <c r="BI681" s="31">
        <f>IF($I636="n/a",0,IF(BI$4&lt;=$C681,0,IF(SUM($C681,$I636)&gt;BI$4,$AK650/$I636,$AK650-SUM($I681:BH681))))</f>
        <v>0</v>
      </c>
      <c r="BJ681" s="31">
        <f>IF($I636="n/a",0,IF(BJ$4&lt;=$C681,0,IF(SUM($C681,$I636)&gt;BJ$4,$AK650/$I636,$AK650-SUM($I681:BI681))))</f>
        <v>0</v>
      </c>
      <c r="BK681" s="31">
        <f>IF($I636="n/a",0,IF(BK$4&lt;=$C681,0,IF(SUM($C681,$I636)&gt;BK$4,$AK650/$I636,$AK650-SUM($I681:BJ681))))</f>
        <v>0</v>
      </c>
      <c r="BL681" s="31">
        <f>IF($I636="n/a",0,IF(BL$4&lt;=$C681,0,IF(SUM($C681,$I636)&gt;BL$4,$AK650/$I636,$AK650-SUM($I681:BK681))))</f>
        <v>0</v>
      </c>
      <c r="BM681" s="31">
        <f>IF($I636="n/a",0,IF(BM$4&lt;=$C681,0,IF(SUM($C681,$I636)&gt;BM$4,$AK650/$I636,$AK650-SUM($I681:BL681))))</f>
        <v>0</v>
      </c>
      <c r="BN681" s="31">
        <f>IF($I636="n/a",0,IF(BN$4&lt;=$C681,0,IF(SUM($C681,$I636)&gt;BN$4,$AK650/$I636,$AK650-SUM($I681:BM681))))</f>
        <v>0</v>
      </c>
      <c r="BO681" s="31">
        <f>IF($I636="n/a",0,IF(BO$4&lt;=$C681,0,IF(SUM($C681,$I636)&gt;BO$4,$AK650/$I636,$AK650-SUM($I681:BN681))))</f>
        <v>0</v>
      </c>
      <c r="BP681" s="31">
        <f>IF($I636="n/a",0,IF(BP$4&lt;=$C681,0,IF(SUM($C681,$I636)&gt;BP$4,$AK650/$I636,$AK650-SUM($I681:BO681))))</f>
        <v>0</v>
      </c>
      <c r="BQ681" s="31">
        <f>IF($I636="n/a",0,IF(BQ$4&lt;=$C681,0,IF(SUM($C681,$I636)&gt;BQ$4,$AK650/$I636,$AK650-SUM($I681:BP681))))</f>
        <v>0</v>
      </c>
      <c r="BR681" s="31">
        <f>IF($I636="n/a",0,IF(BR$4&lt;=$C681,0,IF(SUM($C681,$I636)&gt;BR$4,$AK650/$I636,$AK650-SUM($I681:BQ681))))</f>
        <v>0</v>
      </c>
      <c r="BS681" s="31">
        <f>IF($I636="n/a",0,IF(BS$4&lt;=$C681,0,IF(SUM($C681,$I636)&gt;BS$4,$AK650/$I636,$AK650-SUM($I681:BR681))))</f>
        <v>0</v>
      </c>
      <c r="BT681" s="31">
        <f>IF($I636="n/a",0,IF(BT$4&lt;=$C681,0,IF(SUM($C681,$I636)&gt;BT$4,$AK650/$I636,$AK650-SUM($I681:BS681))))</f>
        <v>0</v>
      </c>
      <c r="BU681" s="31">
        <f>IF($I636="n/a",0,IF(BU$4&lt;=$C681,0,IF(SUM($C681,$I636)&gt;BU$4,$AK650/$I636,$AK650-SUM($I681:BT681))))</f>
        <v>0</v>
      </c>
      <c r="BV681" s="31">
        <f>IF($I636="n/a",0,IF(BV$4&lt;=$C681,0,IF(SUM($C681,$I636)&gt;BV$4,$AK650/$I636,$AK650-SUM($I681:BU681))))</f>
        <v>0</v>
      </c>
      <c r="BW681" s="31">
        <f>IF($I636="n/a",0,IF(BW$4&lt;=$C681,0,IF(SUM($C681,$I636)&gt;BW$4,$AK650/$I636,$AK650-SUM($I681:BV681))))</f>
        <v>0</v>
      </c>
      <c r="BX681" s="31">
        <f>IF($I636="n/a",0,IF(BX$4&lt;=$C681,0,IF(SUM($C681,$I636)&gt;BX$4,$AK650/$I636,$AK650-SUM($I681:BW681))))</f>
        <v>0</v>
      </c>
      <c r="BY681" s="31">
        <f>IF($I636="n/a",0,IF(BY$4&lt;=$C681,0,IF(SUM($C681,$I636)&gt;BY$4,$AK650/$I636,$AK650-SUM($I681:BX681))))</f>
        <v>0</v>
      </c>
      <c r="BZ681" s="31">
        <f>IF($I636="n/a",0,IF(BZ$4&lt;=$C681,0,IF(SUM($C681,$I636)&gt;BZ$4,$AK650/$I636,$AK650-SUM($I681:BY681))))</f>
        <v>0</v>
      </c>
      <c r="CA681" s="31">
        <f>IF($I636="n/a",0,IF(CA$4&lt;=$C681,0,IF(SUM($C681,$I636)&gt;CA$4,$AK650/$I636,$AK650-SUM($I681:BZ681))))</f>
        <v>0</v>
      </c>
      <c r="CB681" s="31">
        <f>IF($I636="n/a",0,IF(CB$4&lt;=$C681,0,IF(SUM($C681,$I636)&gt;CB$4,$AK650/$I636,$AK650-SUM($I681:CA681))))</f>
        <v>0</v>
      </c>
      <c r="CC681" s="31">
        <f>IF($I636="n/a",0,IF(CC$4&lt;=$C681,0,IF(SUM($C681,$I636)&gt;CC$4,$AK650/$I636,$AK650-SUM($I681:CB681))))</f>
        <v>0</v>
      </c>
      <c r="CD681" s="31">
        <f>IF($I636="n/a",0,IF(CD$4&lt;=$C681,0,IF(SUM($C681,$I636)&gt;CD$4,$AK650/$I636,$AK650-SUM($I681:CC681))))</f>
        <v>0</v>
      </c>
      <c r="CE681" s="31">
        <f>IF($I636="n/a",0,IF(CE$4&lt;=$C681,0,IF(SUM($C681,$I636)&gt;CE$4,$AK650/$I636,$AK650-SUM($I681:CD681))))</f>
        <v>0</v>
      </c>
      <c r="CF681" s="31">
        <f>IF($I636="n/a",0,IF(CF$4&lt;=$C681,0,IF(SUM($C681,$I636)&gt;CF$4,$AK650/$I636,$AK650-SUM($I681:CE681))))</f>
        <v>0</v>
      </c>
    </row>
    <row r="682" spans="1:84" s="153" customFormat="1" ht="12.75" customHeight="1">
      <c r="A682"/>
      <c r="C682" s="197">
        <v>2044</v>
      </c>
      <c r="D682" s="21" t="s">
        <v>189</v>
      </c>
      <c r="E682" s="21" t="s">
        <v>185</v>
      </c>
      <c r="I682" s="31"/>
      <c r="J682" s="31">
        <f>IF($I636="n/a",0,IF(J$4&lt;=$C682,0,IF(SUM($C682,$I636)&gt;J$4,$AL650/$I636,$AL650-SUM($I682:I682))))</f>
        <v>0</v>
      </c>
      <c r="K682" s="31">
        <f>IF($I636="n/a",0,IF(K$4&lt;=$C682,0,IF(SUM($C682,$I636)&gt;K$4,$AL650/$I636,$AL650-SUM($I682:J682))))</f>
        <v>0</v>
      </c>
      <c r="L682" s="31">
        <f>IF($I636="n/a",0,IF(L$4&lt;=$C682,0,IF(SUM($C682,$I636)&gt;L$4,$AL650/$I636,$AL650-SUM($I682:K682))))</f>
        <v>0</v>
      </c>
      <c r="M682" s="31">
        <f>IF($I636="n/a",0,IF(M$4&lt;=$C682,0,IF(SUM($C682,$I636)&gt;M$4,$AL650/$I636,$AL650-SUM($I682:L682))))</f>
        <v>0</v>
      </c>
      <c r="N682" s="31">
        <f>IF($I636="n/a",0,IF(N$4&lt;=$C682,0,IF(SUM($C682,$I636)&gt;N$4,$AL650/$I636,$AL650-SUM($I682:M682))))</f>
        <v>0</v>
      </c>
      <c r="O682" s="31">
        <f>IF($I636="n/a",0,IF(O$4&lt;=$C682,0,IF(SUM($C682,$I636)&gt;O$4,$AL650/$I636,$AL650-SUM($I682:N682))))</f>
        <v>0</v>
      </c>
      <c r="P682" s="31">
        <f>IF($I636="n/a",0,IF(P$4&lt;=$C682,0,IF(SUM($C682,$I636)&gt;P$4,$AL650/$I636,$AL650-SUM($I682:O682))))</f>
        <v>0</v>
      </c>
      <c r="Q682" s="31">
        <f>IF($I636="n/a",0,IF(Q$4&lt;=$C682,0,IF(SUM($C682,$I636)&gt;Q$4,$AL650/$I636,$AL650-SUM($I682:P682))))</f>
        <v>0</v>
      </c>
      <c r="R682" s="31">
        <f>IF($I636="n/a",0,IF(R$4&lt;=$C682,0,IF(SUM($C682,$I636)&gt;R$4,$AL650/$I636,$AL650-SUM($I682:Q682))))</f>
        <v>0</v>
      </c>
      <c r="S682" s="31">
        <f>IF($I636="n/a",0,IF(S$4&lt;=$C682,0,IF(SUM($C682,$I636)&gt;S$4,$AL650/$I636,$AL650-SUM($I682:R682))))</f>
        <v>0</v>
      </c>
      <c r="T682" s="31">
        <f>IF($I636="n/a",0,IF(T$4&lt;=$C682,0,IF(SUM($C682,$I636)&gt;T$4,$AL650/$I636,$AL650-SUM($I682:S682))))</f>
        <v>0</v>
      </c>
      <c r="U682" s="31">
        <f>IF($I636="n/a",0,IF(U$4&lt;=$C682,0,IF(SUM($C682,$I636)&gt;U$4,$AL650/$I636,$AL650-SUM($I682:T682))))</f>
        <v>0</v>
      </c>
      <c r="V682" s="31">
        <f>IF($I636="n/a",0,IF(V$4&lt;=$C682,0,IF(SUM($C682,$I636)&gt;V$4,$AL650/$I636,$AL650-SUM($I682:U682))))</f>
        <v>0</v>
      </c>
      <c r="W682" s="31">
        <f>IF($I636="n/a",0,IF(W$4&lt;=$C682,0,IF(SUM($C682,$I636)&gt;W$4,$AL650/$I636,$AL650-SUM($I682:V682))))</f>
        <v>0</v>
      </c>
      <c r="X682" s="31">
        <f>IF($I636="n/a",0,IF(X$4&lt;=$C682,0,IF(SUM($C682,$I636)&gt;X$4,$AL650/$I636,$AL650-SUM($I682:W682))))</f>
        <v>0</v>
      </c>
      <c r="Y682" s="31">
        <f>IF($I636="n/a",0,IF(Y$4&lt;=$C682,0,IF(SUM($C682,$I636)&gt;Y$4,$AL650/$I636,$AL650-SUM($I682:X682))))</f>
        <v>0</v>
      </c>
      <c r="Z682" s="31">
        <f>IF($I636="n/a",0,IF(Z$4&lt;=$C682,0,IF(SUM($C682,$I636)&gt;Z$4,$AL650/$I636,$AL650-SUM($I682:Y682))))</f>
        <v>0</v>
      </c>
      <c r="AA682" s="31">
        <f>IF($I636="n/a",0,IF(AA$4&lt;=$C682,0,IF(SUM($C682,$I636)&gt;AA$4,$AL650/$I636,$AL650-SUM($I682:Z682))))</f>
        <v>0</v>
      </c>
      <c r="AB682" s="31">
        <f>IF($I636="n/a",0,IF(AB$4&lt;=$C682,0,IF(SUM($C682,$I636)&gt;AB$4,$AL650/$I636,$AL650-SUM($I682:AA682))))</f>
        <v>0</v>
      </c>
      <c r="AC682" s="31">
        <f>IF($I636="n/a",0,IF(AC$4&lt;=$C682,0,IF(SUM($C682,$I636)&gt;AC$4,$AL650/$I636,$AL650-SUM($I682:AB682))))</f>
        <v>0</v>
      </c>
      <c r="AD682" s="31">
        <f>IF($I636="n/a",0,IF(AD$4&lt;=$C682,0,IF(SUM($C682,$I636)&gt;AD$4,$AL650/$I636,$AL650-SUM($I682:AC682))))</f>
        <v>0</v>
      </c>
      <c r="AE682" s="31">
        <f>IF($I636="n/a",0,IF(AE$4&lt;=$C682,0,IF(SUM($C682,$I636)&gt;AE$4,$AL650/$I636,$AL650-SUM($I682:AD682))))</f>
        <v>0</v>
      </c>
      <c r="AF682" s="31">
        <f>IF($I636="n/a",0,IF(AF$4&lt;=$C682,0,IF(SUM($C682,$I636)&gt;AF$4,$AL650/$I636,$AL650-SUM($I682:AE682))))</f>
        <v>0</v>
      </c>
      <c r="AG682" s="31">
        <f>IF($I636="n/a",0,IF(AG$4&lt;=$C682,0,IF(SUM($C682,$I636)&gt;AG$4,$AL650/$I636,$AL650-SUM($I682:AF682))))</f>
        <v>0</v>
      </c>
      <c r="AH682" s="31">
        <f>IF($I636="n/a",0,IF(AH$4&lt;=$C682,0,IF(SUM($C682,$I636)&gt;AH$4,$AL650/$I636,$AL650-SUM($I682:AG682))))</f>
        <v>0</v>
      </c>
      <c r="AI682" s="31">
        <f>IF($I636="n/a",0,IF(AI$4&lt;=$C682,0,IF(SUM($C682,$I636)&gt;AI$4,$AL650/$I636,$AL650-SUM($I682:AH682))))</f>
        <v>0</v>
      </c>
      <c r="AJ682" s="31">
        <f>IF($I636="n/a",0,IF(AJ$4&lt;=$C682,0,IF(SUM($C682,$I636)&gt;AJ$4,$AL650/$I636,$AL650-SUM($I682:AI682))))</f>
        <v>0</v>
      </c>
      <c r="AK682" s="31">
        <f>IF($I636="n/a",0,IF(AK$4&lt;=$C682,0,IF(SUM($C682,$I636)&gt;AK$4,$AL650/$I636,$AL650-SUM($I682:AJ682))))</f>
        <v>0</v>
      </c>
      <c r="AL682" s="31">
        <f>IF($I636="n/a",0,IF(AL$4&lt;=$C682,0,IF(SUM($C682,$I636)&gt;AL$4,$AL650/$I636,$AL650-SUM($I682:AK682))))</f>
        <v>0</v>
      </c>
      <c r="AM682" s="31">
        <f>IF($I636="n/a",0,IF(AM$4&lt;=$C682,0,IF(SUM($C682,$I636)&gt;AM$4,$AL650/$I636,$AL650-SUM($I682:AL682))))</f>
        <v>0</v>
      </c>
      <c r="AN682" s="31">
        <f>IF($I636="n/a",0,IF(AN$4&lt;=$C682,0,IF(SUM($C682,$I636)&gt;AN$4,$AL650/$I636,$AL650-SUM($I682:AM682))))</f>
        <v>0</v>
      </c>
      <c r="AO682" s="31">
        <f>IF($I636="n/a",0,IF(AO$4&lt;=$C682,0,IF(SUM($C682,$I636)&gt;AO$4,$AL650/$I636,$AL650-SUM($I682:AN682))))</f>
        <v>0</v>
      </c>
      <c r="AP682" s="31">
        <f>IF($I636="n/a",0,IF(AP$4&lt;=$C682,0,IF(SUM($C682,$I636)&gt;AP$4,$AL650/$I636,$AL650-SUM($I682:AO682))))</f>
        <v>0</v>
      </c>
      <c r="AQ682" s="31">
        <f>IF($I636="n/a",0,IF(AQ$4&lt;=$C682,0,IF(SUM($C682,$I636)&gt;AQ$4,$AL650/$I636,$AL650-SUM($I682:AP682))))</f>
        <v>0</v>
      </c>
      <c r="AR682" s="31">
        <f>IF($I636="n/a",0,IF(AR$4&lt;=$C682,0,IF(SUM($C682,$I636)&gt;AR$4,$AL650/$I636,$AL650-SUM($I682:AQ682))))</f>
        <v>0</v>
      </c>
      <c r="AS682" s="31">
        <f>IF($I636="n/a",0,IF(AS$4&lt;=$C682,0,IF(SUM($C682,$I636)&gt;AS$4,$AL650/$I636,$AL650-SUM($I682:AR682))))</f>
        <v>0</v>
      </c>
      <c r="AT682" s="31">
        <f>IF($I636="n/a",0,IF(AT$4&lt;=$C682,0,IF(SUM($C682,$I636)&gt;AT$4,$AL650/$I636,$AL650-SUM($I682:AS682))))</f>
        <v>0</v>
      </c>
      <c r="AU682" s="31">
        <f>IF($I636="n/a",0,IF(AU$4&lt;=$C682,0,IF(SUM($C682,$I636)&gt;AU$4,$AL650/$I636,$AL650-SUM($I682:AT682))))</f>
        <v>0</v>
      </c>
      <c r="AV682" s="31">
        <f>IF($I636="n/a",0,IF(AV$4&lt;=$C682,0,IF(SUM($C682,$I636)&gt;AV$4,$AL650/$I636,$AL650-SUM($I682:AU682))))</f>
        <v>0</v>
      </c>
      <c r="AW682" s="31">
        <f>IF($I636="n/a",0,IF(AW$4&lt;=$C682,0,IF(SUM($C682,$I636)&gt;AW$4,$AL650/$I636,$AL650-SUM($I682:AV682))))</f>
        <v>0</v>
      </c>
      <c r="AX682" s="31">
        <f>IF($I636="n/a",0,IF(AX$4&lt;=$C682,0,IF(SUM($C682,$I636)&gt;AX$4,$AL650/$I636,$AL650-SUM($I682:AW682))))</f>
        <v>0</v>
      </c>
      <c r="AY682" s="31">
        <f>IF($I636="n/a",0,IF(AY$4&lt;=$C682,0,IF(SUM($C682,$I636)&gt;AY$4,$AL650/$I636,$AL650-SUM($I682:AX682))))</f>
        <v>0</v>
      </c>
      <c r="AZ682" s="31">
        <f>IF($I636="n/a",0,IF(AZ$4&lt;=$C682,0,IF(SUM($C682,$I636)&gt;AZ$4,$AL650/$I636,$AL650-SUM($I682:AY682))))</f>
        <v>0</v>
      </c>
      <c r="BA682" s="31">
        <f>IF($I636="n/a",0,IF(BA$4&lt;=$C682,0,IF(SUM($C682,$I636)&gt;BA$4,$AL650/$I636,$AL650-SUM($I682:AZ682))))</f>
        <v>0</v>
      </c>
      <c r="BB682" s="31">
        <f>IF($I636="n/a",0,IF(BB$4&lt;=$C682,0,IF(SUM($C682,$I636)&gt;BB$4,$AL650/$I636,$AL650-SUM($I682:BA682))))</f>
        <v>0</v>
      </c>
      <c r="BC682" s="31">
        <f>IF($I636="n/a",0,IF(BC$4&lt;=$C682,0,IF(SUM($C682,$I636)&gt;BC$4,$AL650/$I636,$AL650-SUM($I682:BB682))))</f>
        <v>0</v>
      </c>
      <c r="BD682" s="31">
        <f>IF($I636="n/a",0,IF(BD$4&lt;=$C682,0,IF(SUM($C682,$I636)&gt;BD$4,$AL650/$I636,$AL650-SUM($I682:BC682))))</f>
        <v>0</v>
      </c>
      <c r="BE682" s="31">
        <f>IF($I636="n/a",0,IF(BE$4&lt;=$C682,0,IF(SUM($C682,$I636)&gt;BE$4,$AL650/$I636,$AL650-SUM($I682:BD682))))</f>
        <v>0</v>
      </c>
      <c r="BF682" s="31">
        <f>IF($I636="n/a",0,IF(BF$4&lt;=$C682,0,IF(SUM($C682,$I636)&gt;BF$4,$AL650/$I636,$AL650-SUM($I682:BE682))))</f>
        <v>0</v>
      </c>
      <c r="BG682" s="31">
        <f>IF($I636="n/a",0,IF(BG$4&lt;=$C682,0,IF(SUM($C682,$I636)&gt;BG$4,$AL650/$I636,$AL650-SUM($I682:BF682))))</f>
        <v>0</v>
      </c>
      <c r="BH682" s="31">
        <f>IF($I636="n/a",0,IF(BH$4&lt;=$C682,0,IF(SUM($C682,$I636)&gt;BH$4,$AL650/$I636,$AL650-SUM($I682:BG682))))</f>
        <v>0</v>
      </c>
      <c r="BI682" s="31">
        <f>IF($I636="n/a",0,IF(BI$4&lt;=$C682,0,IF(SUM($C682,$I636)&gt;BI$4,$AL650/$I636,$AL650-SUM($I682:BH682))))</f>
        <v>0</v>
      </c>
      <c r="BJ682" s="31">
        <f>IF($I636="n/a",0,IF(BJ$4&lt;=$C682,0,IF(SUM($C682,$I636)&gt;BJ$4,$AL650/$I636,$AL650-SUM($I682:BI682))))</f>
        <v>0</v>
      </c>
      <c r="BK682" s="31">
        <f>IF($I636="n/a",0,IF(BK$4&lt;=$C682,0,IF(SUM($C682,$I636)&gt;BK$4,$AL650/$I636,$AL650-SUM($I682:BJ682))))</f>
        <v>0</v>
      </c>
      <c r="BL682" s="31">
        <f>IF($I636="n/a",0,IF(BL$4&lt;=$C682,0,IF(SUM($C682,$I636)&gt;BL$4,$AL650/$I636,$AL650-SUM($I682:BK682))))</f>
        <v>0</v>
      </c>
      <c r="BM682" s="31">
        <f>IF($I636="n/a",0,IF(BM$4&lt;=$C682,0,IF(SUM($C682,$I636)&gt;BM$4,$AL650/$I636,$AL650-SUM($I682:BL682))))</f>
        <v>0</v>
      </c>
      <c r="BN682" s="31">
        <f>IF($I636="n/a",0,IF(BN$4&lt;=$C682,0,IF(SUM($C682,$I636)&gt;BN$4,$AL650/$I636,$AL650-SUM($I682:BM682))))</f>
        <v>0</v>
      </c>
      <c r="BO682" s="31">
        <f>IF($I636="n/a",0,IF(BO$4&lt;=$C682,0,IF(SUM($C682,$I636)&gt;BO$4,$AL650/$I636,$AL650-SUM($I682:BN682))))</f>
        <v>0</v>
      </c>
      <c r="BP682" s="31">
        <f>IF($I636="n/a",0,IF(BP$4&lt;=$C682,0,IF(SUM($C682,$I636)&gt;BP$4,$AL650/$I636,$AL650-SUM($I682:BO682))))</f>
        <v>0</v>
      </c>
      <c r="BQ682" s="31">
        <f>IF($I636="n/a",0,IF(BQ$4&lt;=$C682,0,IF(SUM($C682,$I636)&gt;BQ$4,$AL650/$I636,$AL650-SUM($I682:BP682))))</f>
        <v>0</v>
      </c>
      <c r="BR682" s="31">
        <f>IF($I636="n/a",0,IF(BR$4&lt;=$C682,0,IF(SUM($C682,$I636)&gt;BR$4,$AL650/$I636,$AL650-SUM($I682:BQ682))))</f>
        <v>0</v>
      </c>
      <c r="BS682" s="31">
        <f>IF($I636="n/a",0,IF(BS$4&lt;=$C682,0,IF(SUM($C682,$I636)&gt;BS$4,$AL650/$I636,$AL650-SUM($I682:BR682))))</f>
        <v>0</v>
      </c>
      <c r="BT682" s="31">
        <f>IF($I636="n/a",0,IF(BT$4&lt;=$C682,0,IF(SUM($C682,$I636)&gt;BT$4,$AL650/$I636,$AL650-SUM($I682:BS682))))</f>
        <v>0</v>
      </c>
      <c r="BU682" s="31">
        <f>IF($I636="n/a",0,IF(BU$4&lt;=$C682,0,IF(SUM($C682,$I636)&gt;BU$4,$AL650/$I636,$AL650-SUM($I682:BT682))))</f>
        <v>0</v>
      </c>
      <c r="BV682" s="31">
        <f>IF($I636="n/a",0,IF(BV$4&lt;=$C682,0,IF(SUM($C682,$I636)&gt;BV$4,$AL650/$I636,$AL650-SUM($I682:BU682))))</f>
        <v>0</v>
      </c>
      <c r="BW682" s="31">
        <f>IF($I636="n/a",0,IF(BW$4&lt;=$C682,0,IF(SUM($C682,$I636)&gt;BW$4,$AL650/$I636,$AL650-SUM($I682:BV682))))</f>
        <v>0</v>
      </c>
      <c r="BX682" s="31">
        <f>IF($I636="n/a",0,IF(BX$4&lt;=$C682,0,IF(SUM($C682,$I636)&gt;BX$4,$AL650/$I636,$AL650-SUM($I682:BW682))))</f>
        <v>0</v>
      </c>
      <c r="BY682" s="31">
        <f>IF($I636="n/a",0,IF(BY$4&lt;=$C682,0,IF(SUM($C682,$I636)&gt;BY$4,$AL650/$I636,$AL650-SUM($I682:BX682))))</f>
        <v>0</v>
      </c>
      <c r="BZ682" s="31">
        <f>IF($I636="n/a",0,IF(BZ$4&lt;=$C682,0,IF(SUM($C682,$I636)&gt;BZ$4,$AL650/$I636,$AL650-SUM($I682:BY682))))</f>
        <v>0</v>
      </c>
      <c r="CA682" s="31">
        <f>IF($I636="n/a",0,IF(CA$4&lt;=$C682,0,IF(SUM($C682,$I636)&gt;CA$4,$AL650/$I636,$AL650-SUM($I682:BZ682))))</f>
        <v>0</v>
      </c>
      <c r="CB682" s="31">
        <f>IF($I636="n/a",0,IF(CB$4&lt;=$C682,0,IF(SUM($C682,$I636)&gt;CB$4,$AL650/$I636,$AL650-SUM($I682:CA682))))</f>
        <v>0</v>
      </c>
      <c r="CC682" s="31">
        <f>IF($I636="n/a",0,IF(CC$4&lt;=$C682,0,IF(SUM($C682,$I636)&gt;CC$4,$AL650/$I636,$AL650-SUM($I682:CB682))))</f>
        <v>0</v>
      </c>
      <c r="CD682" s="31">
        <f>IF($I636="n/a",0,IF(CD$4&lt;=$C682,0,IF(SUM($C682,$I636)&gt;CD$4,$AL650/$I636,$AL650-SUM($I682:CC682))))</f>
        <v>0</v>
      </c>
      <c r="CE682" s="31">
        <f>IF($I636="n/a",0,IF(CE$4&lt;=$C682,0,IF(SUM($C682,$I636)&gt;CE$4,$AL650/$I636,$AL650-SUM($I682:CD682))))</f>
        <v>0</v>
      </c>
      <c r="CF682" s="31">
        <f>IF($I636="n/a",0,IF(CF$4&lt;=$C682,0,IF(SUM($C682,$I636)&gt;CF$4,$AL650/$I636,$AL650-SUM($I682:CE682))))</f>
        <v>0</v>
      </c>
    </row>
    <row r="683" spans="1:84" s="153" customFormat="1" ht="12.75" customHeight="1">
      <c r="A683"/>
      <c r="C683" s="197">
        <v>2045</v>
      </c>
      <c r="D683" s="21" t="s">
        <v>190</v>
      </c>
      <c r="E683" s="21" t="s">
        <v>185</v>
      </c>
      <c r="I683" s="31"/>
      <c r="J683" s="31">
        <f>IF($I636="n/a",0,IF(J$4&lt;=$C683,0,IF(SUM($C683,$I636)&gt;J$4,$AM650/$I636,$AM650-SUM($I683:I683))))</f>
        <v>0</v>
      </c>
      <c r="K683" s="31">
        <f>IF($I636="n/a",0,IF(K$4&lt;=$C683,0,IF(SUM($C683,$I636)&gt;K$4,$AM650/$I636,$AM650-SUM($I683:J683))))</f>
        <v>0</v>
      </c>
      <c r="L683" s="31">
        <f>IF($I636="n/a",0,IF(L$4&lt;=$C683,0,IF(SUM($C683,$I636)&gt;L$4,$AM650/$I636,$AM650-SUM($I683:K683))))</f>
        <v>0</v>
      </c>
      <c r="M683" s="31">
        <f>IF($I636="n/a",0,IF(M$4&lt;=$C683,0,IF(SUM($C683,$I636)&gt;M$4,$AM650/$I636,$AM650-SUM($I683:L683))))</f>
        <v>0</v>
      </c>
      <c r="N683" s="31">
        <f>IF($I636="n/a",0,IF(N$4&lt;=$C683,0,IF(SUM($C683,$I636)&gt;N$4,$AM650/$I636,$AM650-SUM($I683:M683))))</f>
        <v>0</v>
      </c>
      <c r="O683" s="31">
        <f>IF($I636="n/a",0,IF(O$4&lt;=$C683,0,IF(SUM($C683,$I636)&gt;O$4,$AM650/$I636,$AM650-SUM($I683:N683))))</f>
        <v>0</v>
      </c>
      <c r="P683" s="31">
        <f>IF($I636="n/a",0,IF(P$4&lt;=$C683,0,IF(SUM($C683,$I636)&gt;P$4,$AM650/$I636,$AM650-SUM($I683:O683))))</f>
        <v>0</v>
      </c>
      <c r="Q683" s="31">
        <f>IF($I636="n/a",0,IF(Q$4&lt;=$C683,0,IF(SUM($C683,$I636)&gt;Q$4,$AM650/$I636,$AM650-SUM($I683:P683))))</f>
        <v>0</v>
      </c>
      <c r="R683" s="31">
        <f>IF($I636="n/a",0,IF(R$4&lt;=$C683,0,IF(SUM($C683,$I636)&gt;R$4,$AM650/$I636,$AM650-SUM($I683:Q683))))</f>
        <v>0</v>
      </c>
      <c r="S683" s="31">
        <f>IF($I636="n/a",0,IF(S$4&lt;=$C683,0,IF(SUM($C683,$I636)&gt;S$4,$AM650/$I636,$AM650-SUM($I683:R683))))</f>
        <v>0</v>
      </c>
      <c r="T683" s="31">
        <f>IF($I636="n/a",0,IF(T$4&lt;=$C683,0,IF(SUM($C683,$I636)&gt;T$4,$AM650/$I636,$AM650-SUM($I683:S683))))</f>
        <v>0</v>
      </c>
      <c r="U683" s="31">
        <f>IF($I636="n/a",0,IF(U$4&lt;=$C683,0,IF(SUM($C683,$I636)&gt;U$4,$AM650/$I636,$AM650-SUM($I683:T683))))</f>
        <v>0</v>
      </c>
      <c r="V683" s="31">
        <f>IF($I636="n/a",0,IF(V$4&lt;=$C683,0,IF(SUM($C683,$I636)&gt;V$4,$AM650/$I636,$AM650-SUM($I683:U683))))</f>
        <v>0</v>
      </c>
      <c r="W683" s="31">
        <f>IF($I636="n/a",0,IF(W$4&lt;=$C683,0,IF(SUM($C683,$I636)&gt;W$4,$AM650/$I636,$AM650-SUM($I683:V683))))</f>
        <v>0</v>
      </c>
      <c r="X683" s="31">
        <f>IF($I636="n/a",0,IF(X$4&lt;=$C683,0,IF(SUM($C683,$I636)&gt;X$4,$AM650/$I636,$AM650-SUM($I683:W683))))</f>
        <v>0</v>
      </c>
      <c r="Y683" s="31">
        <f>IF($I636="n/a",0,IF(Y$4&lt;=$C683,0,IF(SUM($C683,$I636)&gt;Y$4,$AM650/$I636,$AM650-SUM($I683:X683))))</f>
        <v>0</v>
      </c>
      <c r="Z683" s="31">
        <f>IF($I636="n/a",0,IF(Z$4&lt;=$C683,0,IF(SUM($C683,$I636)&gt;Z$4,$AM650/$I636,$AM650-SUM($I683:Y683))))</f>
        <v>0</v>
      </c>
      <c r="AA683" s="31">
        <f>IF($I636="n/a",0,IF(AA$4&lt;=$C683,0,IF(SUM($C683,$I636)&gt;AA$4,$AM650/$I636,$AM650-SUM($I683:Z683))))</f>
        <v>0</v>
      </c>
      <c r="AB683" s="31">
        <f>IF($I636="n/a",0,IF(AB$4&lt;=$C683,0,IF(SUM($C683,$I636)&gt;AB$4,$AM650/$I636,$AM650-SUM($I683:AA683))))</f>
        <v>0</v>
      </c>
      <c r="AC683" s="31">
        <f>IF($I636="n/a",0,IF(AC$4&lt;=$C683,0,IF(SUM($C683,$I636)&gt;AC$4,$AM650/$I636,$AM650-SUM($I683:AB683))))</f>
        <v>0</v>
      </c>
      <c r="AD683" s="31">
        <f>IF($I636="n/a",0,IF(AD$4&lt;=$C683,0,IF(SUM($C683,$I636)&gt;AD$4,$AM650/$I636,$AM650-SUM($I683:AC683))))</f>
        <v>0</v>
      </c>
      <c r="AE683" s="31">
        <f>IF($I636="n/a",0,IF(AE$4&lt;=$C683,0,IF(SUM($C683,$I636)&gt;AE$4,$AM650/$I636,$AM650-SUM($I683:AD683))))</f>
        <v>0</v>
      </c>
      <c r="AF683" s="31">
        <f>IF($I636="n/a",0,IF(AF$4&lt;=$C683,0,IF(SUM($C683,$I636)&gt;AF$4,$AM650/$I636,$AM650-SUM($I683:AE683))))</f>
        <v>0</v>
      </c>
      <c r="AG683" s="31">
        <f>IF($I636="n/a",0,IF(AG$4&lt;=$C683,0,IF(SUM($C683,$I636)&gt;AG$4,$AM650/$I636,$AM650-SUM($I683:AF683))))</f>
        <v>0</v>
      </c>
      <c r="AH683" s="31">
        <f>IF($I636="n/a",0,IF(AH$4&lt;=$C683,0,IF(SUM($C683,$I636)&gt;AH$4,$AM650/$I636,$AM650-SUM($I683:AG683))))</f>
        <v>0</v>
      </c>
      <c r="AI683" s="31">
        <f>IF($I636="n/a",0,IF(AI$4&lt;=$C683,0,IF(SUM($C683,$I636)&gt;AI$4,$AM650/$I636,$AM650-SUM($I683:AH683))))</f>
        <v>0</v>
      </c>
      <c r="AJ683" s="31">
        <f>IF($I636="n/a",0,IF(AJ$4&lt;=$C683,0,IF(SUM($C683,$I636)&gt;AJ$4,$AM650/$I636,$AM650-SUM($I683:AI683))))</f>
        <v>0</v>
      </c>
      <c r="AK683" s="31">
        <f>IF($I636="n/a",0,IF(AK$4&lt;=$C683,0,IF(SUM($C683,$I636)&gt;AK$4,$AM650/$I636,$AM650-SUM($I683:AJ683))))</f>
        <v>0</v>
      </c>
      <c r="AL683" s="31">
        <f>IF($I636="n/a",0,IF(AL$4&lt;=$C683,0,IF(SUM($C683,$I636)&gt;AL$4,$AM650/$I636,$AM650-SUM($I683:AK683))))</f>
        <v>0</v>
      </c>
      <c r="AM683" s="31">
        <f>IF($I636="n/a",0,IF(AM$4&lt;=$C683,0,IF(SUM($C683,$I636)&gt;AM$4,$AM650/$I636,$AM650-SUM($I683:AL683))))</f>
        <v>0</v>
      </c>
      <c r="AN683" s="31">
        <f>IF($I636="n/a",0,IF(AN$4&lt;=$C683,0,IF(SUM($C683,$I636)&gt;AN$4,$AM650/$I636,$AM650-SUM($I683:AM683))))</f>
        <v>0</v>
      </c>
      <c r="AO683" s="31">
        <f>IF($I636="n/a",0,IF(AO$4&lt;=$C683,0,IF(SUM($C683,$I636)&gt;AO$4,$AM650/$I636,$AM650-SUM($I683:AN683))))</f>
        <v>0</v>
      </c>
      <c r="AP683" s="31">
        <f>IF($I636="n/a",0,IF(AP$4&lt;=$C683,0,IF(SUM($C683,$I636)&gt;AP$4,$AM650/$I636,$AM650-SUM($I683:AO683))))</f>
        <v>0</v>
      </c>
      <c r="AQ683" s="31">
        <f>IF($I636="n/a",0,IF(AQ$4&lt;=$C683,0,IF(SUM($C683,$I636)&gt;AQ$4,$AM650/$I636,$AM650-SUM($I683:AP683))))</f>
        <v>0</v>
      </c>
      <c r="AR683" s="31">
        <f>IF($I636="n/a",0,IF(AR$4&lt;=$C683,0,IF(SUM($C683,$I636)&gt;AR$4,$AM650/$I636,$AM650-SUM($I683:AQ683))))</f>
        <v>0</v>
      </c>
      <c r="AS683" s="31">
        <f>IF($I636="n/a",0,IF(AS$4&lt;=$C683,0,IF(SUM($C683,$I636)&gt;AS$4,$AM650/$I636,$AM650-SUM($I683:AR683))))</f>
        <v>0</v>
      </c>
      <c r="AT683" s="31">
        <f>IF($I636="n/a",0,IF(AT$4&lt;=$C683,0,IF(SUM($C683,$I636)&gt;AT$4,$AM650/$I636,$AM650-SUM($I683:AS683))))</f>
        <v>0</v>
      </c>
      <c r="AU683" s="31">
        <f>IF($I636="n/a",0,IF(AU$4&lt;=$C683,0,IF(SUM($C683,$I636)&gt;AU$4,$AM650/$I636,$AM650-SUM($I683:AT683))))</f>
        <v>0</v>
      </c>
      <c r="AV683" s="31">
        <f>IF($I636="n/a",0,IF(AV$4&lt;=$C683,0,IF(SUM($C683,$I636)&gt;AV$4,$AM650/$I636,$AM650-SUM($I683:AU683))))</f>
        <v>0</v>
      </c>
      <c r="AW683" s="31">
        <f>IF($I636="n/a",0,IF(AW$4&lt;=$C683,0,IF(SUM($C683,$I636)&gt;AW$4,$AM650/$I636,$AM650-SUM($I683:AV683))))</f>
        <v>0</v>
      </c>
      <c r="AX683" s="31">
        <f>IF($I636="n/a",0,IF(AX$4&lt;=$C683,0,IF(SUM($C683,$I636)&gt;AX$4,$AM650/$I636,$AM650-SUM($I683:AW683))))</f>
        <v>0</v>
      </c>
      <c r="AY683" s="31">
        <f>IF($I636="n/a",0,IF(AY$4&lt;=$C683,0,IF(SUM($C683,$I636)&gt;AY$4,$AM650/$I636,$AM650-SUM($I683:AX683))))</f>
        <v>0</v>
      </c>
      <c r="AZ683" s="31">
        <f>IF($I636="n/a",0,IF(AZ$4&lt;=$C683,0,IF(SUM($C683,$I636)&gt;AZ$4,$AM650/$I636,$AM650-SUM($I683:AY683))))</f>
        <v>0</v>
      </c>
      <c r="BA683" s="31">
        <f>IF($I636="n/a",0,IF(BA$4&lt;=$C683,0,IF(SUM($C683,$I636)&gt;BA$4,$AM650/$I636,$AM650-SUM($I683:AZ683))))</f>
        <v>0</v>
      </c>
      <c r="BB683" s="31">
        <f>IF($I636="n/a",0,IF(BB$4&lt;=$C683,0,IF(SUM($C683,$I636)&gt;BB$4,$AM650/$I636,$AM650-SUM($I683:BA683))))</f>
        <v>0</v>
      </c>
      <c r="BC683" s="31">
        <f>IF($I636="n/a",0,IF(BC$4&lt;=$C683,0,IF(SUM($C683,$I636)&gt;BC$4,$AM650/$I636,$AM650-SUM($I683:BB683))))</f>
        <v>0</v>
      </c>
      <c r="BD683" s="31">
        <f>IF($I636="n/a",0,IF(BD$4&lt;=$C683,0,IF(SUM($C683,$I636)&gt;BD$4,$AM650/$I636,$AM650-SUM($I683:BC683))))</f>
        <v>0</v>
      </c>
      <c r="BE683" s="31">
        <f>IF($I636="n/a",0,IF(BE$4&lt;=$C683,0,IF(SUM($C683,$I636)&gt;BE$4,$AM650/$I636,$AM650-SUM($I683:BD683))))</f>
        <v>0</v>
      </c>
      <c r="BF683" s="31">
        <f>IF($I636="n/a",0,IF(BF$4&lt;=$C683,0,IF(SUM($C683,$I636)&gt;BF$4,$AM650/$I636,$AM650-SUM($I683:BE683))))</f>
        <v>0</v>
      </c>
      <c r="BG683" s="31">
        <f>IF($I636="n/a",0,IF(BG$4&lt;=$C683,0,IF(SUM($C683,$I636)&gt;BG$4,$AM650/$I636,$AM650-SUM($I683:BF683))))</f>
        <v>0</v>
      </c>
      <c r="BH683" s="31">
        <f>IF($I636="n/a",0,IF(BH$4&lt;=$C683,0,IF(SUM($C683,$I636)&gt;BH$4,$AM650/$I636,$AM650-SUM($I683:BG683))))</f>
        <v>0</v>
      </c>
      <c r="BI683" s="31">
        <f>IF($I636="n/a",0,IF(BI$4&lt;=$C683,0,IF(SUM($C683,$I636)&gt;BI$4,$AM650/$I636,$AM650-SUM($I683:BH683))))</f>
        <v>0</v>
      </c>
      <c r="BJ683" s="31">
        <f>IF($I636="n/a",0,IF(BJ$4&lt;=$C683,0,IF(SUM($C683,$I636)&gt;BJ$4,$AM650/$I636,$AM650-SUM($I683:BI683))))</f>
        <v>0</v>
      </c>
      <c r="BK683" s="31">
        <f>IF($I636="n/a",0,IF(BK$4&lt;=$C683,0,IF(SUM($C683,$I636)&gt;BK$4,$AM650/$I636,$AM650-SUM($I683:BJ683))))</f>
        <v>0</v>
      </c>
      <c r="BL683" s="31">
        <f>IF($I636="n/a",0,IF(BL$4&lt;=$C683,0,IF(SUM($C683,$I636)&gt;BL$4,$AM650/$I636,$AM650-SUM($I683:BK683))))</f>
        <v>0</v>
      </c>
      <c r="BM683" s="31">
        <f>IF($I636="n/a",0,IF(BM$4&lt;=$C683,0,IF(SUM($C683,$I636)&gt;BM$4,$AM650/$I636,$AM650-SUM($I683:BL683))))</f>
        <v>0</v>
      </c>
      <c r="BN683" s="31">
        <f>IF($I636="n/a",0,IF(BN$4&lt;=$C683,0,IF(SUM($C683,$I636)&gt;BN$4,$AM650/$I636,$AM650-SUM($I683:BM683))))</f>
        <v>0</v>
      </c>
      <c r="BO683" s="31">
        <f>IF($I636="n/a",0,IF(BO$4&lt;=$C683,0,IF(SUM($C683,$I636)&gt;BO$4,$AM650/$I636,$AM650-SUM($I683:BN683))))</f>
        <v>0</v>
      </c>
      <c r="BP683" s="31">
        <f>IF($I636="n/a",0,IF(BP$4&lt;=$C683,0,IF(SUM($C683,$I636)&gt;BP$4,$AM650/$I636,$AM650-SUM($I683:BO683))))</f>
        <v>0</v>
      </c>
      <c r="BQ683" s="31">
        <f>IF($I636="n/a",0,IF(BQ$4&lt;=$C683,0,IF(SUM($C683,$I636)&gt;BQ$4,$AM650/$I636,$AM650-SUM($I683:BP683))))</f>
        <v>0</v>
      </c>
      <c r="BR683" s="31">
        <f>IF($I636="n/a",0,IF(BR$4&lt;=$C683,0,IF(SUM($C683,$I636)&gt;BR$4,$AM650/$I636,$AM650-SUM($I683:BQ683))))</f>
        <v>0</v>
      </c>
      <c r="BS683" s="31">
        <f>IF($I636="n/a",0,IF(BS$4&lt;=$C683,0,IF(SUM($C683,$I636)&gt;BS$4,$AM650/$I636,$AM650-SUM($I683:BR683))))</f>
        <v>0</v>
      </c>
      <c r="BT683" s="31">
        <f>IF($I636="n/a",0,IF(BT$4&lt;=$C683,0,IF(SUM($C683,$I636)&gt;BT$4,$AM650/$I636,$AM650-SUM($I683:BS683))))</f>
        <v>0</v>
      </c>
      <c r="BU683" s="31">
        <f>IF($I636="n/a",0,IF(BU$4&lt;=$C683,0,IF(SUM($C683,$I636)&gt;BU$4,$AM650/$I636,$AM650-SUM($I683:BT683))))</f>
        <v>0</v>
      </c>
      <c r="BV683" s="31">
        <f>IF($I636="n/a",0,IF(BV$4&lt;=$C683,0,IF(SUM($C683,$I636)&gt;BV$4,$AM650/$I636,$AM650-SUM($I683:BU683))))</f>
        <v>0</v>
      </c>
      <c r="BW683" s="31">
        <f>IF($I636="n/a",0,IF(BW$4&lt;=$C683,0,IF(SUM($C683,$I636)&gt;BW$4,$AM650/$I636,$AM650-SUM($I683:BV683))))</f>
        <v>0</v>
      </c>
      <c r="BX683" s="31">
        <f>IF($I636="n/a",0,IF(BX$4&lt;=$C683,0,IF(SUM($C683,$I636)&gt;BX$4,$AM650/$I636,$AM650-SUM($I683:BW683))))</f>
        <v>0</v>
      </c>
      <c r="BY683" s="31">
        <f>IF($I636="n/a",0,IF(BY$4&lt;=$C683,0,IF(SUM($C683,$I636)&gt;BY$4,$AM650/$I636,$AM650-SUM($I683:BX683))))</f>
        <v>0</v>
      </c>
      <c r="BZ683" s="31">
        <f>IF($I636="n/a",0,IF(BZ$4&lt;=$C683,0,IF(SUM($C683,$I636)&gt;BZ$4,$AM650/$I636,$AM650-SUM($I683:BY683))))</f>
        <v>0</v>
      </c>
      <c r="CA683" s="31">
        <f>IF($I636="n/a",0,IF(CA$4&lt;=$C683,0,IF(SUM($C683,$I636)&gt;CA$4,$AM650/$I636,$AM650-SUM($I683:BZ683))))</f>
        <v>0</v>
      </c>
      <c r="CB683" s="31">
        <f>IF($I636="n/a",0,IF(CB$4&lt;=$C683,0,IF(SUM($C683,$I636)&gt;CB$4,$AM650/$I636,$AM650-SUM($I683:CA683))))</f>
        <v>0</v>
      </c>
      <c r="CC683" s="31">
        <f>IF($I636="n/a",0,IF(CC$4&lt;=$C683,0,IF(SUM($C683,$I636)&gt;CC$4,$AM650/$I636,$AM650-SUM($I683:CB683))))</f>
        <v>0</v>
      </c>
      <c r="CD683" s="31">
        <f>IF($I636="n/a",0,IF(CD$4&lt;=$C683,0,IF(SUM($C683,$I636)&gt;CD$4,$AM650/$I636,$AM650-SUM($I683:CC683))))</f>
        <v>0</v>
      </c>
      <c r="CE683" s="31">
        <f>IF($I636="n/a",0,IF(CE$4&lt;=$C683,0,IF(SUM($C683,$I636)&gt;CE$4,$AM650/$I636,$AM650-SUM($I683:CD683))))</f>
        <v>0</v>
      </c>
      <c r="CF683" s="31">
        <f>IF($I636="n/a",0,IF(CF$4&lt;=$C683,0,IF(SUM($C683,$I636)&gt;CF$4,$AM650/$I636,$AM650-SUM($I683:CE683))))</f>
        <v>0</v>
      </c>
    </row>
    <row r="684" spans="1:84" s="153" customFormat="1" ht="12.75" customHeight="1">
      <c r="A684"/>
      <c r="C684" s="164"/>
      <c r="D684" s="155"/>
      <c r="E684" s="155"/>
      <c r="I684" s="31"/>
    </row>
    <row r="685" spans="1:84" s="153" customFormat="1" ht="12.75" customHeight="1">
      <c r="A685"/>
      <c r="B685" s="97"/>
      <c r="C685" s="97"/>
      <c r="D685" s="97" t="s">
        <v>9</v>
      </c>
      <c r="E685" s="97" t="s">
        <v>185</v>
      </c>
      <c r="F685" s="97"/>
      <c r="G685" s="97"/>
      <c r="H685" s="97"/>
      <c r="I685" s="97"/>
      <c r="J685" s="267">
        <f t="shared" ref="J685:AO685" si="3220">J642+SUM(J652:J683)</f>
        <v>1.9565197449411449</v>
      </c>
      <c r="K685" s="267">
        <f t="shared" si="3220"/>
        <v>2.1885369339731411</v>
      </c>
      <c r="L685" s="267">
        <f t="shared" si="3220"/>
        <v>2.2507643081542996</v>
      </c>
      <c r="M685" s="267">
        <f t="shared" si="3220"/>
        <v>2.3448854830595183</v>
      </c>
      <c r="N685" s="267">
        <f t="shared" si="3220"/>
        <v>2.3733758021941576</v>
      </c>
      <c r="O685" s="204">
        <f t="shared" si="3220"/>
        <v>3.3120969437371492</v>
      </c>
      <c r="P685" s="204">
        <f t="shared" si="3220"/>
        <v>3.3120969437371492</v>
      </c>
      <c r="Q685" s="204">
        <f t="shared" si="3220"/>
        <v>3.3120969437371492</v>
      </c>
      <c r="R685" s="204">
        <f t="shared" si="3220"/>
        <v>3.3120969437371492</v>
      </c>
      <c r="S685" s="204">
        <f t="shared" si="3220"/>
        <v>3.3120969437371492</v>
      </c>
      <c r="T685" s="204">
        <f t="shared" si="3220"/>
        <v>3.3120969437371492</v>
      </c>
      <c r="U685" s="204">
        <f t="shared" si="3220"/>
        <v>3.3120969437371492</v>
      </c>
      <c r="V685" s="204">
        <f t="shared" si="3220"/>
        <v>3.3120969437371492</v>
      </c>
      <c r="W685" s="204">
        <f t="shared" si="3220"/>
        <v>3.3120969437371492</v>
      </c>
      <c r="X685" s="204">
        <f t="shared" si="3220"/>
        <v>3.3120969437371492</v>
      </c>
      <c r="Y685" s="204">
        <f t="shared" si="3220"/>
        <v>3.3120969437371492</v>
      </c>
      <c r="Z685" s="204">
        <f t="shared" si="3220"/>
        <v>3.3120969437371492</v>
      </c>
      <c r="AA685" s="204">
        <f t="shared" si="3220"/>
        <v>3.3120969437371492</v>
      </c>
      <c r="AB685" s="204">
        <f t="shared" si="3220"/>
        <v>3.3120969437371492</v>
      </c>
      <c r="AC685" s="204">
        <f t="shared" si="3220"/>
        <v>3.3120969437371492</v>
      </c>
      <c r="AD685" s="204">
        <f t="shared" si="3220"/>
        <v>3.3120969437371492</v>
      </c>
      <c r="AE685" s="204">
        <f t="shared" si="3220"/>
        <v>3.3120969437371492</v>
      </c>
      <c r="AF685" s="204">
        <f t="shared" si="3220"/>
        <v>1.9612958393825421</v>
      </c>
      <c r="AG685" s="204">
        <f t="shared" si="3220"/>
        <v>1.3555771987960041</v>
      </c>
      <c r="AH685" s="204">
        <f t="shared" si="3220"/>
        <v>1.3555771987960041</v>
      </c>
      <c r="AI685" s="204">
        <f t="shared" si="3220"/>
        <v>0.41685605725301272</v>
      </c>
      <c r="AJ685" s="204">
        <f t="shared" si="3220"/>
        <v>0.18483886822101575</v>
      </c>
      <c r="AK685" s="204">
        <f t="shared" si="3220"/>
        <v>0.12261149403985892</v>
      </c>
      <c r="AL685" s="204">
        <f t="shared" si="3220"/>
        <v>2.8490319134639175E-2</v>
      </c>
      <c r="AM685" s="204">
        <f t="shared" si="3220"/>
        <v>0</v>
      </c>
      <c r="AN685" s="204">
        <f t="shared" si="3220"/>
        <v>0</v>
      </c>
      <c r="AO685" s="204">
        <f t="shared" si="3220"/>
        <v>0</v>
      </c>
      <c r="AP685" s="204">
        <f t="shared" ref="AP685:BU685" si="3221">AP642+SUM(AP652:AP683)</f>
        <v>0</v>
      </c>
      <c r="AQ685" s="204">
        <f t="shared" si="3221"/>
        <v>0</v>
      </c>
      <c r="AR685" s="204">
        <f t="shared" si="3221"/>
        <v>0</v>
      </c>
      <c r="AS685" s="204">
        <f t="shared" si="3221"/>
        <v>0</v>
      </c>
      <c r="AT685" s="204">
        <f t="shared" si="3221"/>
        <v>0</v>
      </c>
      <c r="AU685" s="204">
        <f t="shared" si="3221"/>
        <v>0</v>
      </c>
      <c r="AV685" s="204">
        <f t="shared" si="3221"/>
        <v>0</v>
      </c>
      <c r="AW685" s="204">
        <f t="shared" si="3221"/>
        <v>0</v>
      </c>
      <c r="AX685" s="204">
        <f t="shared" si="3221"/>
        <v>0</v>
      </c>
      <c r="AY685" s="204">
        <f t="shared" si="3221"/>
        <v>0</v>
      </c>
      <c r="AZ685" s="204">
        <f t="shared" si="3221"/>
        <v>0</v>
      </c>
      <c r="BA685" s="204">
        <f t="shared" si="3221"/>
        <v>0</v>
      </c>
      <c r="BB685" s="204">
        <f t="shared" si="3221"/>
        <v>0</v>
      </c>
      <c r="BC685" s="204">
        <f t="shared" si="3221"/>
        <v>0</v>
      </c>
      <c r="BD685" s="204">
        <f t="shared" si="3221"/>
        <v>0</v>
      </c>
      <c r="BE685" s="204">
        <f t="shared" si="3221"/>
        <v>0</v>
      </c>
      <c r="BF685" s="204">
        <f t="shared" si="3221"/>
        <v>0</v>
      </c>
      <c r="BG685" s="204">
        <f t="shared" si="3221"/>
        <v>0</v>
      </c>
      <c r="BH685" s="204">
        <f t="shared" si="3221"/>
        <v>0</v>
      </c>
      <c r="BI685" s="204">
        <f t="shared" si="3221"/>
        <v>0</v>
      </c>
      <c r="BJ685" s="204">
        <f t="shared" si="3221"/>
        <v>0</v>
      </c>
      <c r="BK685" s="204">
        <f t="shared" si="3221"/>
        <v>0</v>
      </c>
      <c r="BL685" s="204">
        <f t="shared" si="3221"/>
        <v>0</v>
      </c>
      <c r="BM685" s="204">
        <f t="shared" si="3221"/>
        <v>0</v>
      </c>
      <c r="BN685" s="204">
        <f t="shared" si="3221"/>
        <v>0</v>
      </c>
      <c r="BO685" s="204">
        <f t="shared" si="3221"/>
        <v>0</v>
      </c>
      <c r="BP685" s="204">
        <f t="shared" si="3221"/>
        <v>0</v>
      </c>
      <c r="BQ685" s="204">
        <f t="shared" si="3221"/>
        <v>0</v>
      </c>
      <c r="BR685" s="204">
        <f t="shared" si="3221"/>
        <v>0</v>
      </c>
      <c r="BS685" s="204">
        <f t="shared" si="3221"/>
        <v>0</v>
      </c>
      <c r="BT685" s="204">
        <f t="shared" si="3221"/>
        <v>0</v>
      </c>
      <c r="BU685" s="204">
        <f t="shared" si="3221"/>
        <v>0</v>
      </c>
      <c r="BV685" s="204">
        <f t="shared" ref="BV685:CF685" si="3222">BV642+SUM(BV652:BV683)</f>
        <v>0</v>
      </c>
      <c r="BW685" s="204">
        <f t="shared" si="3222"/>
        <v>0</v>
      </c>
      <c r="BX685" s="204">
        <f t="shared" si="3222"/>
        <v>0</v>
      </c>
      <c r="BY685" s="204">
        <f t="shared" si="3222"/>
        <v>0</v>
      </c>
      <c r="BZ685" s="204">
        <f t="shared" si="3222"/>
        <v>0</v>
      </c>
      <c r="CA685" s="204">
        <f t="shared" si="3222"/>
        <v>0</v>
      </c>
      <c r="CB685" s="204">
        <f t="shared" si="3222"/>
        <v>0</v>
      </c>
      <c r="CC685" s="204">
        <f t="shared" si="3222"/>
        <v>0</v>
      </c>
      <c r="CD685" s="204">
        <f t="shared" si="3222"/>
        <v>0</v>
      </c>
      <c r="CE685" s="204">
        <f t="shared" si="3222"/>
        <v>0</v>
      </c>
      <c r="CF685" s="204">
        <f t="shared" si="3222"/>
        <v>0</v>
      </c>
    </row>
    <row r="686" spans="1:84" s="153" customFormat="1" ht="12.75" customHeight="1">
      <c r="A686"/>
      <c r="C686" s="164"/>
      <c r="D686" s="155" t="s">
        <v>8</v>
      </c>
      <c r="E686" s="155" t="s">
        <v>185</v>
      </c>
      <c r="I686" s="31"/>
      <c r="J686" s="205">
        <f t="shared" ref="J686" si="3223">J650-SUM(J654:J683)+I686</f>
        <v>5.800429725799904</v>
      </c>
      <c r="K686" s="205">
        <f t="shared" ref="K686" si="3224">K650-SUM(K654:K683)+J686</f>
        <v>7.124096891296869</v>
      </c>
      <c r="L686" s="205">
        <f t="shared" ref="L686" si="3225">L650-SUM(L654:L683)+K686</f>
        <v>9.1828817007141819</v>
      </c>
      <c r="M686" s="205">
        <f t="shared" ref="M686" si="3226">M650-SUM(M654:M683)+L686</f>
        <v>9.5067739409617928</v>
      </c>
      <c r="N686" s="205">
        <f t="shared" ref="N686" si="3227">N650-SUM(N654:N683)+M686</f>
        <v>9.0899178837087806</v>
      </c>
      <c r="O686" s="205">
        <f t="shared" ref="O686" si="3228">O650-SUM(O654:O683)+N686</f>
        <v>8.6730618264557684</v>
      </c>
      <c r="P686" s="205">
        <f t="shared" ref="P686" si="3229">P650-SUM(P654:P683)+O686</f>
        <v>8.2562057692027562</v>
      </c>
      <c r="Q686" s="205">
        <f t="shared" ref="Q686" si="3230">Q650-SUM(Q654:Q683)+P686</f>
        <v>7.8393497119497431</v>
      </c>
      <c r="R686" s="205">
        <f t="shared" ref="R686" si="3231">R650-SUM(R654:R683)+Q686</f>
        <v>7.4224936546967299</v>
      </c>
      <c r="S686" s="205">
        <f t="shared" ref="S686" si="3232">S650-SUM(S654:S683)+R686</f>
        <v>7.0056375974437168</v>
      </c>
      <c r="T686" s="205">
        <f t="shared" ref="T686" si="3233">T650-SUM(T654:T683)+S686</f>
        <v>6.5887815401907037</v>
      </c>
      <c r="U686" s="205">
        <f t="shared" ref="U686" si="3234">U650-SUM(U654:U683)+T686</f>
        <v>6.1719254829376906</v>
      </c>
      <c r="V686" s="205">
        <f t="shared" ref="V686" si="3235">V650-SUM(V654:V683)+U686</f>
        <v>5.7550694256846775</v>
      </c>
      <c r="W686" s="205">
        <f t="shared" ref="W686" si="3236">W650-SUM(W654:W683)+V686</f>
        <v>5.3382133684316644</v>
      </c>
      <c r="X686" s="205">
        <f t="shared" ref="X686" si="3237">X650-SUM(X654:X683)+W686</f>
        <v>4.9213573111786513</v>
      </c>
      <c r="Y686" s="205">
        <f t="shared" ref="Y686" si="3238">Y650-SUM(Y654:Y683)+X686</f>
        <v>4.5045012539256382</v>
      </c>
      <c r="Z686" s="205">
        <f t="shared" ref="Z686" si="3239">Z650-SUM(Z654:Z683)+Y686</f>
        <v>4.087645196672625</v>
      </c>
      <c r="AA686" s="205">
        <f t="shared" ref="AA686" si="3240">AA650-SUM(AA654:AA683)+Z686</f>
        <v>3.6707891394196124</v>
      </c>
      <c r="AB686" s="205">
        <f t="shared" ref="AB686" si="3241">AB650-SUM(AB654:AB683)+AA686</f>
        <v>3.2539330821665997</v>
      </c>
      <c r="AC686" s="205">
        <f t="shared" ref="AC686" si="3242">AC650-SUM(AC654:AC683)+AB686</f>
        <v>2.837077024913587</v>
      </c>
      <c r="AD686" s="205">
        <f t="shared" ref="AD686" si="3243">AD650-SUM(AD654:AD683)+AC686</f>
        <v>2.4202209676605744</v>
      </c>
      <c r="AE686" s="205">
        <f t="shared" ref="AE686" si="3244">AE650-SUM(AE654:AE683)+AD686</f>
        <v>2.0033649104075617</v>
      </c>
      <c r="AF686" s="205">
        <f t="shared" ref="AF686" si="3245">AF650-SUM(AF654:AF683)+AE686</f>
        <v>1.586508853154549</v>
      </c>
      <c r="AG686" s="205">
        <f t="shared" ref="AG686" si="3246">AG650-SUM(AG654:AG683)+AF686</f>
        <v>1.1696527959015364</v>
      </c>
      <c r="AH686" s="205">
        <f t="shared" ref="AH686" si="3247">AH650-SUM(AH654:AH683)+AG686</f>
        <v>0.7527967386485237</v>
      </c>
      <c r="AI686" s="205">
        <f t="shared" ref="AI686" si="3248">AI650-SUM(AI654:AI683)+AH686</f>
        <v>0.33594068139551098</v>
      </c>
      <c r="AJ686" s="205">
        <f t="shared" ref="AJ686" si="3249">AJ650-SUM(AJ654:AJ683)+AI686</f>
        <v>0.15110181317449523</v>
      </c>
      <c r="AK686" s="205">
        <f t="shared" ref="AK686" si="3250">AK650-SUM(AK654:AK683)+AJ686</f>
        <v>2.8490319134636302E-2</v>
      </c>
      <c r="AL686" s="205">
        <f t="shared" ref="AL686" si="3251">AL650-SUM(AL654:AL683)+AK686</f>
        <v>-2.8727020762175925E-15</v>
      </c>
      <c r="AM686" s="205">
        <f t="shared" ref="AM686" si="3252">AM650-SUM(AM654:AM683)+AL686</f>
        <v>-2.8727020762175925E-15</v>
      </c>
      <c r="AN686" s="205">
        <f t="shared" ref="AN686" si="3253">AN650-SUM(AN654:AN683)+AM686</f>
        <v>-2.8727020762175925E-15</v>
      </c>
      <c r="AO686" s="205">
        <f t="shared" ref="AO686" si="3254">AO650-SUM(AO654:AO683)+AN686</f>
        <v>-2.8727020762175925E-15</v>
      </c>
      <c r="AP686" s="205">
        <f t="shared" ref="AP686" si="3255">AP650-SUM(AP654:AP683)+AO686</f>
        <v>-2.8727020762175925E-15</v>
      </c>
      <c r="AQ686" s="205">
        <f t="shared" ref="AQ686" si="3256">AQ650-SUM(AQ654:AQ683)+AP686</f>
        <v>-2.8727020762175925E-15</v>
      </c>
      <c r="AR686" s="205">
        <f t="shared" ref="AR686" si="3257">AR650-SUM(AR654:AR683)+AQ686</f>
        <v>-2.8727020762175925E-15</v>
      </c>
      <c r="AS686" s="205">
        <f t="shared" ref="AS686" si="3258">AS650-SUM(AS654:AS683)+AR686</f>
        <v>-2.8727020762175925E-15</v>
      </c>
      <c r="AT686" s="205">
        <f t="shared" ref="AT686" si="3259">AT650-SUM(AT654:AT683)+AS686</f>
        <v>-2.8727020762175925E-15</v>
      </c>
      <c r="AU686" s="205">
        <f t="shared" ref="AU686" si="3260">AU650-SUM(AU654:AU683)+AT686</f>
        <v>-2.8727020762175925E-15</v>
      </c>
      <c r="AV686" s="205">
        <f t="shared" ref="AV686" si="3261">AV650-SUM(AV654:AV683)+AU686</f>
        <v>-2.8727020762175925E-15</v>
      </c>
      <c r="AW686" s="205">
        <f t="shared" ref="AW686" si="3262">AW650-SUM(AW654:AW683)+AV686</f>
        <v>-2.8727020762175925E-15</v>
      </c>
      <c r="AX686" s="205">
        <f t="shared" ref="AX686" si="3263">AX650-SUM(AX654:AX683)+AW686</f>
        <v>-2.8727020762175925E-15</v>
      </c>
      <c r="AY686" s="205">
        <f t="shared" ref="AY686" si="3264">AY650-SUM(AY654:AY683)+AX686</f>
        <v>-2.8727020762175925E-15</v>
      </c>
      <c r="AZ686" s="205">
        <f t="shared" ref="AZ686" si="3265">AZ650-SUM(AZ654:AZ683)+AY686</f>
        <v>-2.8727020762175925E-15</v>
      </c>
      <c r="BA686" s="205">
        <f t="shared" ref="BA686" si="3266">BA650-SUM(BA654:BA683)+AZ686</f>
        <v>-2.8727020762175925E-15</v>
      </c>
      <c r="BB686" s="205">
        <f t="shared" ref="BB686" si="3267">BB650-SUM(BB654:BB683)+BA686</f>
        <v>-2.8727020762175925E-15</v>
      </c>
      <c r="BC686" s="205">
        <f t="shared" ref="BC686" si="3268">BC650-SUM(BC654:BC683)+BB686</f>
        <v>-2.8727020762175925E-15</v>
      </c>
      <c r="BD686" s="205">
        <f t="shared" ref="BD686" si="3269">BD650-SUM(BD654:BD683)+BC686</f>
        <v>-2.8727020762175925E-15</v>
      </c>
      <c r="BE686" s="205">
        <f t="shared" ref="BE686" si="3270">BE650-SUM(BE654:BE683)+BD686</f>
        <v>-2.8727020762175925E-15</v>
      </c>
      <c r="BF686" s="205">
        <f t="shared" ref="BF686" si="3271">BF650-SUM(BF654:BF683)+BE686</f>
        <v>-2.8727020762175925E-15</v>
      </c>
      <c r="BG686" s="205">
        <f t="shared" ref="BG686" si="3272">BG650-SUM(BG654:BG683)+BF686</f>
        <v>-2.8727020762175925E-15</v>
      </c>
      <c r="BH686" s="205">
        <f t="shared" ref="BH686" si="3273">BH650-SUM(BH654:BH683)+BG686</f>
        <v>-2.8727020762175925E-15</v>
      </c>
      <c r="BI686" s="205">
        <f t="shared" ref="BI686" si="3274">BI650-SUM(BI654:BI683)+BH686</f>
        <v>-2.8727020762175925E-15</v>
      </c>
      <c r="BJ686" s="205">
        <f t="shared" ref="BJ686" si="3275">BJ650-SUM(BJ654:BJ683)+BI686</f>
        <v>-2.8727020762175925E-15</v>
      </c>
      <c r="BK686" s="205">
        <f t="shared" ref="BK686" si="3276">BK650-SUM(BK654:BK683)+BJ686</f>
        <v>-2.8727020762175925E-15</v>
      </c>
      <c r="BL686" s="205">
        <f t="shared" ref="BL686" si="3277">BL650-SUM(BL654:BL683)+BK686</f>
        <v>-2.8727020762175925E-15</v>
      </c>
      <c r="BM686" s="205">
        <f t="shared" ref="BM686" si="3278">BM650-SUM(BM654:BM683)+BL686</f>
        <v>-2.8727020762175925E-15</v>
      </c>
      <c r="BN686" s="205">
        <f t="shared" ref="BN686" si="3279">BN650-SUM(BN654:BN683)+BM686</f>
        <v>-2.8727020762175925E-15</v>
      </c>
      <c r="BO686" s="205">
        <f t="shared" ref="BO686" si="3280">BO650-SUM(BO654:BO683)+BN686</f>
        <v>-2.8727020762175925E-15</v>
      </c>
      <c r="BP686" s="205">
        <f t="shared" ref="BP686" si="3281">BP650-SUM(BP654:BP683)+BO686</f>
        <v>-2.8727020762175925E-15</v>
      </c>
      <c r="BQ686" s="205">
        <f t="shared" ref="BQ686" si="3282">BQ650-SUM(BQ654:BQ683)+BP686</f>
        <v>-2.8727020762175925E-15</v>
      </c>
      <c r="BR686" s="205">
        <f t="shared" ref="BR686" si="3283">BR650-SUM(BR654:BR683)+BQ686</f>
        <v>-2.8727020762175925E-15</v>
      </c>
      <c r="BS686" s="205">
        <f t="shared" ref="BS686" si="3284">BS650-SUM(BS654:BS683)+BR686</f>
        <v>-2.8727020762175925E-15</v>
      </c>
      <c r="BT686" s="205">
        <f t="shared" ref="BT686" si="3285">BT650-SUM(BT654:BT683)+BS686</f>
        <v>-2.8727020762175925E-15</v>
      </c>
      <c r="BU686" s="205">
        <f t="shared" ref="BU686" si="3286">BU650-SUM(BU654:BU683)+BT686</f>
        <v>-2.8727020762175925E-15</v>
      </c>
      <c r="BV686" s="205">
        <f t="shared" ref="BV686" si="3287">BV650-SUM(BV654:BV683)+BU686</f>
        <v>-2.8727020762175925E-15</v>
      </c>
      <c r="BW686" s="205">
        <f t="shared" ref="BW686" si="3288">BW650-SUM(BW654:BW683)+BV686</f>
        <v>-2.8727020762175925E-15</v>
      </c>
      <c r="BX686" s="205">
        <f t="shared" ref="BX686" si="3289">BX650-SUM(BX654:BX683)+BW686</f>
        <v>-2.8727020762175925E-15</v>
      </c>
      <c r="BY686" s="205">
        <f t="shared" ref="BY686" si="3290">BY650-SUM(BY654:BY683)+BX686</f>
        <v>-2.8727020762175925E-15</v>
      </c>
      <c r="BZ686" s="205">
        <f t="shared" ref="BZ686" si="3291">BZ650-SUM(BZ654:BZ683)+BY686</f>
        <v>-2.8727020762175925E-15</v>
      </c>
      <c r="CA686" s="205">
        <f t="shared" ref="CA686" si="3292">CA650-SUM(CA654:CA683)+BZ686</f>
        <v>-2.8727020762175925E-15</v>
      </c>
      <c r="CB686" s="205">
        <f t="shared" ref="CB686" si="3293">CB650-SUM(CB654:CB683)+CA686</f>
        <v>-2.8727020762175925E-15</v>
      </c>
      <c r="CC686" s="205">
        <f t="shared" ref="CC686" si="3294">CC650-SUM(CC654:CC683)+CB686</f>
        <v>-2.8727020762175925E-15</v>
      </c>
      <c r="CD686" s="205">
        <f t="shared" ref="CD686" si="3295">CD650-SUM(CD654:CD683)+CC686</f>
        <v>-2.8727020762175925E-15</v>
      </c>
      <c r="CE686" s="205">
        <f t="shared" ref="CE686" si="3296">CE650-SUM(CE654:CE683)+CD686</f>
        <v>-2.8727020762175925E-15</v>
      </c>
      <c r="CF686" s="205">
        <f t="shared" ref="CF686" si="3297">CF650-SUM(CF654:CF683)+CE686</f>
        <v>-2.8727020762175925E-15</v>
      </c>
    </row>
    <row r="687" spans="1:84" s="153" customFormat="1" ht="12.75" customHeight="1">
      <c r="A687"/>
      <c r="C687" s="164"/>
      <c r="D687" s="155" t="str">
        <f>"Total Closing RAB - "&amp;B633</f>
        <v>Total Closing RAB - Metering</v>
      </c>
      <c r="E687" s="155" t="s">
        <v>185</v>
      </c>
      <c r="I687" s="31"/>
      <c r="J687" s="4">
        <f t="shared" ref="J687:BU687" si="3298">J686+J646</f>
        <v>5.800429725799904</v>
      </c>
      <c r="K687" s="4">
        <f t="shared" si="3298"/>
        <v>7.124096891296869</v>
      </c>
      <c r="L687" s="4">
        <f t="shared" si="3298"/>
        <v>9.1828817007141819</v>
      </c>
      <c r="M687" s="4">
        <f t="shared" si="3298"/>
        <v>9.5067739409617928</v>
      </c>
      <c r="N687" s="4">
        <f t="shared" si="3298"/>
        <v>9.0899178837087806</v>
      </c>
      <c r="O687" s="4">
        <f t="shared" si="3298"/>
        <v>8.6730618264557684</v>
      </c>
      <c r="P687" s="4">
        <f t="shared" si="3298"/>
        <v>8.2562057692027562</v>
      </c>
      <c r="Q687" s="4">
        <f t="shared" si="3298"/>
        <v>7.8393497119497431</v>
      </c>
      <c r="R687" s="4">
        <f t="shared" si="3298"/>
        <v>7.4224936546967299</v>
      </c>
      <c r="S687" s="4">
        <f t="shared" si="3298"/>
        <v>7.0056375974437168</v>
      </c>
      <c r="T687" s="4">
        <f t="shared" si="3298"/>
        <v>6.5887815401907037</v>
      </c>
      <c r="U687" s="4">
        <f t="shared" si="3298"/>
        <v>6.1719254829376906</v>
      </c>
      <c r="V687" s="4">
        <f t="shared" si="3298"/>
        <v>5.7550694256846775</v>
      </c>
      <c r="W687" s="4">
        <f t="shared" si="3298"/>
        <v>5.3382133684316644</v>
      </c>
      <c r="X687" s="4">
        <f t="shared" si="3298"/>
        <v>4.9213573111786513</v>
      </c>
      <c r="Y687" s="4">
        <f t="shared" si="3298"/>
        <v>4.5045012539256382</v>
      </c>
      <c r="Z687" s="4">
        <f t="shared" si="3298"/>
        <v>4.087645196672625</v>
      </c>
      <c r="AA687" s="4">
        <f t="shared" si="3298"/>
        <v>3.6707891394196124</v>
      </c>
      <c r="AB687" s="4">
        <f t="shared" si="3298"/>
        <v>3.2539330821665997</v>
      </c>
      <c r="AC687" s="4">
        <f t="shared" si="3298"/>
        <v>2.837077024913587</v>
      </c>
      <c r="AD687" s="4">
        <f t="shared" si="3298"/>
        <v>2.4202209676605744</v>
      </c>
      <c r="AE687" s="4">
        <f t="shared" si="3298"/>
        <v>2.0033649104075617</v>
      </c>
      <c r="AF687" s="4">
        <f t="shared" si="3298"/>
        <v>1.586508853154549</v>
      </c>
      <c r="AG687" s="4">
        <f t="shared" si="3298"/>
        <v>1.1696527959015364</v>
      </c>
      <c r="AH687" s="4">
        <f t="shared" si="3298"/>
        <v>0.7527967386485237</v>
      </c>
      <c r="AI687" s="4">
        <f t="shared" si="3298"/>
        <v>0.33594068139551098</v>
      </c>
      <c r="AJ687" s="4">
        <f t="shared" si="3298"/>
        <v>0.15110181317449523</v>
      </c>
      <c r="AK687" s="4">
        <f t="shared" si="3298"/>
        <v>2.8490319134636302E-2</v>
      </c>
      <c r="AL687" s="4">
        <f t="shared" si="3298"/>
        <v>-2.8727020762175925E-15</v>
      </c>
      <c r="AM687" s="4">
        <f t="shared" si="3298"/>
        <v>-2.8727020762175925E-15</v>
      </c>
      <c r="AN687" s="4">
        <f t="shared" si="3298"/>
        <v>-2.8727020762175925E-15</v>
      </c>
      <c r="AO687" s="4">
        <f t="shared" si="3298"/>
        <v>-2.8727020762175925E-15</v>
      </c>
      <c r="AP687" s="4">
        <f t="shared" si="3298"/>
        <v>-2.8727020762175925E-15</v>
      </c>
      <c r="AQ687" s="4">
        <f t="shared" si="3298"/>
        <v>-2.8727020762175925E-15</v>
      </c>
      <c r="AR687" s="4">
        <f t="shared" si="3298"/>
        <v>-2.8727020762175925E-15</v>
      </c>
      <c r="AS687" s="4">
        <f t="shared" si="3298"/>
        <v>-2.8727020762175925E-15</v>
      </c>
      <c r="AT687" s="4">
        <f t="shared" si="3298"/>
        <v>-2.8727020762175925E-15</v>
      </c>
      <c r="AU687" s="4">
        <f t="shared" si="3298"/>
        <v>-2.8727020762175925E-15</v>
      </c>
      <c r="AV687" s="4">
        <f t="shared" si="3298"/>
        <v>-2.8727020762175925E-15</v>
      </c>
      <c r="AW687" s="4">
        <f t="shared" si="3298"/>
        <v>-2.8727020762175925E-15</v>
      </c>
      <c r="AX687" s="4">
        <f t="shared" si="3298"/>
        <v>-2.8727020762175925E-15</v>
      </c>
      <c r="AY687" s="4">
        <f t="shared" si="3298"/>
        <v>-2.8727020762175925E-15</v>
      </c>
      <c r="AZ687" s="4">
        <f t="shared" si="3298"/>
        <v>-2.8727020762175925E-15</v>
      </c>
      <c r="BA687" s="4">
        <f t="shared" si="3298"/>
        <v>-2.8727020762175925E-15</v>
      </c>
      <c r="BB687" s="4">
        <f t="shared" si="3298"/>
        <v>-2.8727020762175925E-15</v>
      </c>
      <c r="BC687" s="4">
        <f t="shared" si="3298"/>
        <v>-2.8727020762175925E-15</v>
      </c>
      <c r="BD687" s="4">
        <f t="shared" si="3298"/>
        <v>-2.8727020762175925E-15</v>
      </c>
      <c r="BE687" s="4">
        <f t="shared" si="3298"/>
        <v>-2.8727020762175925E-15</v>
      </c>
      <c r="BF687" s="4">
        <f t="shared" si="3298"/>
        <v>-2.8727020762175925E-15</v>
      </c>
      <c r="BG687" s="4">
        <f t="shared" si="3298"/>
        <v>-2.8727020762175925E-15</v>
      </c>
      <c r="BH687" s="4">
        <f t="shared" si="3298"/>
        <v>-2.8727020762175925E-15</v>
      </c>
      <c r="BI687" s="4">
        <f t="shared" si="3298"/>
        <v>-2.8727020762175925E-15</v>
      </c>
      <c r="BJ687" s="4">
        <f t="shared" si="3298"/>
        <v>-2.8727020762175925E-15</v>
      </c>
      <c r="BK687" s="4">
        <f t="shared" si="3298"/>
        <v>-2.8727020762175925E-15</v>
      </c>
      <c r="BL687" s="4">
        <f t="shared" si="3298"/>
        <v>-2.8727020762175925E-15</v>
      </c>
      <c r="BM687" s="4">
        <f t="shared" si="3298"/>
        <v>-2.8727020762175925E-15</v>
      </c>
      <c r="BN687" s="4">
        <f t="shared" si="3298"/>
        <v>-2.8727020762175925E-15</v>
      </c>
      <c r="BO687" s="4">
        <f t="shared" si="3298"/>
        <v>-2.8727020762175925E-15</v>
      </c>
      <c r="BP687" s="4">
        <f t="shared" si="3298"/>
        <v>-2.8727020762175925E-15</v>
      </c>
      <c r="BQ687" s="4">
        <f t="shared" si="3298"/>
        <v>-2.8727020762175925E-15</v>
      </c>
      <c r="BR687" s="4">
        <f t="shared" si="3298"/>
        <v>-2.8727020762175925E-15</v>
      </c>
      <c r="BS687" s="4">
        <f t="shared" si="3298"/>
        <v>-2.8727020762175925E-15</v>
      </c>
      <c r="BT687" s="4">
        <f t="shared" si="3298"/>
        <v>-2.8727020762175925E-15</v>
      </c>
      <c r="BU687" s="4">
        <f t="shared" si="3298"/>
        <v>-2.8727020762175925E-15</v>
      </c>
      <c r="BV687" s="4">
        <f t="shared" ref="BV687:CF687" si="3299">BV686+BV646</f>
        <v>-2.8727020762175925E-15</v>
      </c>
      <c r="BW687" s="4">
        <f t="shared" si="3299"/>
        <v>-2.8727020762175925E-15</v>
      </c>
      <c r="BX687" s="4">
        <f t="shared" si="3299"/>
        <v>-2.8727020762175925E-15</v>
      </c>
      <c r="BY687" s="4">
        <f t="shared" si="3299"/>
        <v>-2.8727020762175925E-15</v>
      </c>
      <c r="BZ687" s="4">
        <f t="shared" si="3299"/>
        <v>-2.8727020762175925E-15</v>
      </c>
      <c r="CA687" s="4">
        <f t="shared" si="3299"/>
        <v>-2.8727020762175925E-15</v>
      </c>
      <c r="CB687" s="4">
        <f t="shared" si="3299"/>
        <v>-2.8727020762175925E-15</v>
      </c>
      <c r="CC687" s="4">
        <f t="shared" si="3299"/>
        <v>-2.8727020762175925E-15</v>
      </c>
      <c r="CD687" s="4">
        <f t="shared" si="3299"/>
        <v>-2.8727020762175925E-15</v>
      </c>
      <c r="CE687" s="4">
        <f t="shared" si="3299"/>
        <v>-2.8727020762175925E-15</v>
      </c>
      <c r="CF687" s="4">
        <f t="shared" si="3299"/>
        <v>-2.8727020762175925E-15</v>
      </c>
    </row>
    <row r="689" spans="1:2018" s="14" customFormat="1" ht="12.75" customHeight="1">
      <c r="A689"/>
      <c r="B689" s="16" t="str">
        <f>Inputs!C106</f>
        <v>Communications – Pilot Wires</v>
      </c>
      <c r="C689" s="174"/>
      <c r="D689" s="19"/>
      <c r="E689" s="19"/>
      <c r="F689" s="15"/>
      <c r="G689" s="15"/>
      <c r="H689" s="15"/>
      <c r="I689" s="32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</row>
    <row r="690" spans="1:2018" ht="12.75" customHeight="1">
      <c r="B690" s="6"/>
      <c r="C690" s="175" t="s">
        <v>223</v>
      </c>
      <c r="I690" s="1">
        <f>INDEX(Inputs!$E$94:$E$121, MATCH(B689, Inputs!$C$94:$C$121,0))</f>
        <v>14.950180364112827</v>
      </c>
    </row>
    <row r="691" spans="1:2018" s="153" customFormat="1" ht="12.75" customHeight="1">
      <c r="A691"/>
      <c r="B691" s="6"/>
      <c r="C691" s="175" t="s">
        <v>222</v>
      </c>
      <c r="D691" s="155"/>
      <c r="E691" s="155"/>
      <c r="I691" s="33">
        <f>INDEX(Inputs!$F$94:$F$121, MATCH(B689, Inputs!$C$94:$C$121,0))</f>
        <v>31.645611529047343</v>
      </c>
    </row>
    <row r="692" spans="1:2018" ht="12.75" customHeight="1">
      <c r="B692" s="6"/>
      <c r="C692" s="175" t="s">
        <v>2</v>
      </c>
      <c r="I692" s="1">
        <f>INDEX(Inputs!$G$94:$G$121, MATCH(B689, Inputs!$C$94:$C$121,0))</f>
        <v>35</v>
      </c>
    </row>
    <row r="693" spans="1:2018" ht="12.75" customHeight="1">
      <c r="B693" s="6"/>
      <c r="C693" s="175"/>
      <c r="I693" s="31"/>
    </row>
    <row r="694" spans="1:2018" ht="12.75" customHeight="1">
      <c r="C694" s="164" t="s">
        <v>3</v>
      </c>
      <c r="I694" s="31"/>
    </row>
    <row r="695" spans="1:2018" s="153" customFormat="1" ht="12.75" customHeight="1">
      <c r="A695"/>
      <c r="C695" s="164"/>
      <c r="D695" s="98" t="s">
        <v>203</v>
      </c>
      <c r="E695" s="98" t="s">
        <v>185</v>
      </c>
      <c r="F695" s="97"/>
      <c r="G695" s="97"/>
      <c r="H695" s="97"/>
      <c r="I695" s="99"/>
      <c r="J695" s="267">
        <f>IF(OR($I690=0,I702=0,$I690="n/a"),0,SIGN($I702)*MIN(ABS($I702/$I690), ABS($I702-SUM($I695:I695))))</f>
        <v>1.3482648273333713</v>
      </c>
      <c r="K695" s="267">
        <f>IF(OR($I690=0,J702=0,$I690="n/a"),0,SIGN($I702)*MIN(ABS($I702/$I690), ABS($I702-SUM($I695:J695))))</f>
        <v>1.3482648273333713</v>
      </c>
      <c r="L695" s="267">
        <f>IF(OR($I690=0,K702=0,$I690="n/a"),0,SIGN($I702)*MIN(ABS($I702/$I690), ABS($I702-SUM($I695:K695))))</f>
        <v>1.3482648273333713</v>
      </c>
      <c r="M695" s="267">
        <f>IF(OR($I690=0,L702=0,$I690="n/a"),0,SIGN($I702)*MIN(ABS($I702/$I690), ABS($I702-SUM($I695:L695))))</f>
        <v>1.3482648273333713</v>
      </c>
      <c r="N695" s="267">
        <f>IF(OR($I690=0,M702=0,$I690="n/a"),0,SIGN($I702)*MIN(ABS($I702/$I690), ABS($I702-SUM($I695:M695))))</f>
        <v>1.3482648273333713</v>
      </c>
      <c r="O695" s="105">
        <f>IF(OR($I690=0,N702=0,$I690="n/a"),0,SIGN($I702)*MIN(ABS($I702/$I690), ABS($I702-SUM($I695:N695))))</f>
        <v>1.3482648273333713</v>
      </c>
      <c r="P695" s="105">
        <f>IF(OR($I690=0,O702=0,$I690="n/a"),0,SIGN($I702)*MIN(ABS($I702/$I690), ABS($I702-SUM($I695:O695))))</f>
        <v>1.3482648273333713</v>
      </c>
      <c r="Q695" s="105">
        <f>IF(OR($I690=0,P702=0,$I690="n/a"),0,SIGN($I702)*MIN(ABS($I702/$I690), ABS($I702-SUM($I695:P695))))</f>
        <v>1.3482648273333713</v>
      </c>
      <c r="R695" s="105">
        <f>IF(OR($I690=0,Q702=0,$I690="n/a"),0,SIGN($I702)*MIN(ABS($I702/$I690), ABS($I702-SUM($I695:Q695))))</f>
        <v>1.3482648273333713</v>
      </c>
      <c r="S695" s="105">
        <f>IF(OR($I690=0,R702=0,$I690="n/a"),0,SIGN($I702)*MIN(ABS($I702/$I690), ABS($I702-SUM($I695:R695))))</f>
        <v>1.3482648273333713</v>
      </c>
      <c r="T695" s="105">
        <f>IF(OR($I690=0,S702=0,$I690="n/a"),0,SIGN($I702)*MIN(ABS($I702/$I690), ABS($I702-SUM($I695:S695))))</f>
        <v>1.3482648273333713</v>
      </c>
      <c r="U695" s="105">
        <f>IF(OR($I690=0,T702=0,$I690="n/a"),0,SIGN($I702)*MIN(ABS($I702/$I690), ABS($I702-SUM($I695:T695))))</f>
        <v>1.3482648273333713</v>
      </c>
      <c r="V695" s="105">
        <f>IF(OR($I690=0,U702=0,$I690="n/a"),0,SIGN($I702)*MIN(ABS($I702/$I690), ABS($I702-SUM($I695:U695))))</f>
        <v>1.3482648273333713</v>
      </c>
      <c r="W695" s="105">
        <f>IF(OR($I690=0,V702=0,$I690="n/a"),0,SIGN($I702)*MIN(ABS($I702/$I690), ABS($I702-SUM($I695:V695))))</f>
        <v>1.3482648273333713</v>
      </c>
      <c r="X695" s="105">
        <f>IF(OR($I690=0,W702=0,$I690="n/a"),0,SIGN($I702)*MIN(ABS($I702/$I690), ABS($I702-SUM($I695:W695))))</f>
        <v>1.281094764556137</v>
      </c>
      <c r="Y695" s="105">
        <f>IF(OR($I690=0,X702=0,$I690="n/a"),0,SIGN($I702)*MIN(ABS($I702/$I690), ABS($I702-SUM($I695:X695))))</f>
        <v>0</v>
      </c>
      <c r="Z695" s="105">
        <f>IF(OR($I690=0,Y702=0,$I690="n/a"),0,SIGN($I702)*MIN(ABS($I702/$I690), ABS($I702-SUM($I695:Y695))))</f>
        <v>0</v>
      </c>
      <c r="AA695" s="105">
        <f>IF(OR($I690=0,Z702=0,$I690="n/a"),0,SIGN($I702)*MIN(ABS($I702/$I690), ABS($I702-SUM($I695:Z695))))</f>
        <v>0</v>
      </c>
      <c r="AB695" s="105">
        <f>IF(OR($I690=0,AA702=0,$I690="n/a"),0,SIGN($I702)*MIN(ABS($I702/$I690), ABS($I702-SUM($I695:AA695))))</f>
        <v>0</v>
      </c>
      <c r="AC695" s="105">
        <f>IF(OR($I690=0,AB702=0,$I690="n/a"),0,SIGN($I702)*MIN(ABS($I702/$I690), ABS($I702-SUM($I695:AB695))))</f>
        <v>0</v>
      </c>
      <c r="AD695" s="105">
        <f>IF(OR($I690=0,AC702=0,$I690="n/a"),0,SIGN($I702)*MIN(ABS($I702/$I690), ABS($I702-SUM($I695:AC695))))</f>
        <v>0</v>
      </c>
      <c r="AE695" s="105">
        <f>IF(OR($I690=0,AD702=0,$I690="n/a"),0,SIGN($I702)*MIN(ABS($I702/$I690), ABS($I702-SUM($I695:AD695))))</f>
        <v>0</v>
      </c>
      <c r="AF695" s="105">
        <f>IF(OR($I690=0,AE702=0,$I690="n/a"),0,SIGN($I702)*MIN(ABS($I702/$I690), ABS($I702-SUM($I695:AE695))))</f>
        <v>0</v>
      </c>
      <c r="AG695" s="105">
        <f>IF(OR($I690=0,AF702=0,$I690="n/a"),0,SIGN($I702)*MIN(ABS($I702/$I690), ABS($I702-SUM($I695:AF695))))</f>
        <v>0</v>
      </c>
      <c r="AH695" s="105">
        <f>IF(OR($I690=0,AG702=0,$I690="n/a"),0,SIGN($I702)*MIN(ABS($I702/$I690), ABS($I702-SUM($I695:AG695))))</f>
        <v>0</v>
      </c>
      <c r="AI695" s="105">
        <f>IF(OR($I690=0,AH702=0,$I690="n/a"),0,SIGN($I702)*MIN(ABS($I702/$I690), ABS($I702-SUM($I695:AH695))))</f>
        <v>0</v>
      </c>
      <c r="AJ695" s="105">
        <f>IF(OR($I690=0,AI702=0,$I690="n/a"),0,SIGN($I702)*MIN(ABS($I702/$I690), ABS($I702-SUM($I695:AI695))))</f>
        <v>0</v>
      </c>
      <c r="AK695" s="105">
        <f>IF(OR($I690=0,AJ702=0,$I690="n/a"),0,SIGN($I702)*MIN(ABS($I702/$I690), ABS($I702-SUM($I695:AJ695))))</f>
        <v>0</v>
      </c>
      <c r="AL695" s="105">
        <f>IF(OR($I690=0,AK702=0,$I690="n/a"),0,SIGN($I702)*MIN(ABS($I702/$I690), ABS($I702-SUM($I695:AK695))))</f>
        <v>0</v>
      </c>
      <c r="AM695" s="105">
        <f>IF(OR($I690=0,AL702=0,$I690="n/a"),0,SIGN($I702)*MIN(ABS($I702/$I690), ABS($I702-SUM($I695:AL695))))</f>
        <v>0</v>
      </c>
      <c r="AN695" s="105">
        <f>IF(OR($I690=0,AM702=0,$I690="n/a"),0,SIGN($I702)*MIN(ABS($I702/$I690), ABS($I702-SUM($I695:AM695))))</f>
        <v>0</v>
      </c>
      <c r="AO695" s="105">
        <f>IF(OR($I690=0,AN702=0,$I690="n/a"),0,SIGN($I702)*MIN(ABS($I702/$I690), ABS($I702-SUM($I695:AN695))))</f>
        <v>0</v>
      </c>
      <c r="AP695" s="105">
        <f>IF(OR($I690=0,AO702=0,$I690="n/a"),0,SIGN($I702)*MIN(ABS($I702/$I690), ABS($I702-SUM($I695:AO695))))</f>
        <v>0</v>
      </c>
      <c r="AQ695" s="105">
        <f>IF(OR($I690=0,AP702=0,$I690="n/a"),0,SIGN($I702)*MIN(ABS($I702/$I690), ABS($I702-SUM($I695:AP695))))</f>
        <v>0</v>
      </c>
      <c r="AR695" s="105">
        <f>IF(OR($I690=0,AQ702=0,$I690="n/a"),0,SIGN($I702)*MIN(ABS($I702/$I690), ABS($I702-SUM($I695:AQ695))))</f>
        <v>0</v>
      </c>
      <c r="AS695" s="105">
        <f>IF(OR($I690=0,AR702=0,$I690="n/a"),0,SIGN($I702)*MIN(ABS($I702/$I690), ABS($I702-SUM($I695:AR695))))</f>
        <v>0</v>
      </c>
      <c r="AT695" s="105">
        <f>IF(OR($I690=0,AS702=0,$I690="n/a"),0,SIGN($I702)*MIN(ABS($I702/$I690), ABS($I702-SUM($I695:AS695))))</f>
        <v>0</v>
      </c>
      <c r="AU695" s="105">
        <f>IF(OR($I690=0,AT702=0,$I690="n/a"),0,SIGN($I702)*MIN(ABS($I702/$I690), ABS($I702-SUM($I695:AT695))))</f>
        <v>0</v>
      </c>
      <c r="AV695" s="105">
        <f>IF(OR($I690=0,AU702=0,$I690="n/a"),0,SIGN($I702)*MIN(ABS($I702/$I690), ABS($I702-SUM($I695:AU695))))</f>
        <v>0</v>
      </c>
      <c r="AW695" s="105">
        <f>IF(OR($I690=0,AV702=0,$I690="n/a"),0,SIGN($I702)*MIN(ABS($I702/$I690), ABS($I702-SUM($I695:AV695))))</f>
        <v>0</v>
      </c>
      <c r="AX695" s="105">
        <f>IF(OR($I690=0,AW702=0,$I690="n/a"),0,SIGN($I702)*MIN(ABS($I702/$I690), ABS($I702-SUM($I695:AW695))))</f>
        <v>0</v>
      </c>
      <c r="AY695" s="105">
        <f>IF(OR($I690=0,AX702=0,$I690="n/a"),0,SIGN($I702)*MIN(ABS($I702/$I690), ABS($I702-SUM($I695:AX695))))</f>
        <v>0</v>
      </c>
      <c r="AZ695" s="105">
        <f>IF(OR($I690=0,AY702=0,$I690="n/a"),0,SIGN($I702)*MIN(ABS($I702/$I690), ABS($I702-SUM($I695:AY695))))</f>
        <v>0</v>
      </c>
      <c r="BA695" s="105">
        <f>IF(OR($I690=0,AZ702=0,$I690="n/a"),0,SIGN($I702)*MIN(ABS($I702/$I690), ABS($I702-SUM($I695:AZ695))))</f>
        <v>0</v>
      </c>
      <c r="BB695" s="105">
        <f>IF(OR($I690=0,BA702=0,$I690="n/a"),0,SIGN($I702)*MIN(ABS($I702/$I690), ABS($I702-SUM($I695:BA695))))</f>
        <v>0</v>
      </c>
      <c r="BC695" s="105">
        <f>IF(OR($I690=0,BB702=0,$I690="n/a"),0,SIGN($I702)*MIN(ABS($I702/$I690), ABS($I702-SUM($I695:BB695))))</f>
        <v>0</v>
      </c>
      <c r="BD695" s="105">
        <f>IF(OR($I690=0,BC702=0,$I690="n/a"),0,SIGN($I702)*MIN(ABS($I702/$I690), ABS($I702-SUM($I695:BC695))))</f>
        <v>0</v>
      </c>
      <c r="BE695" s="105">
        <f>IF(OR($I690=0,BD702=0,$I690="n/a"),0,SIGN($I702)*MIN(ABS($I702/$I690), ABS($I702-SUM($I695:BD695))))</f>
        <v>0</v>
      </c>
      <c r="BF695" s="105">
        <f>IF(OR($I690=0,BE702=0,$I690="n/a"),0,SIGN($I702)*MIN(ABS($I702/$I690), ABS($I702-SUM($I695:BE695))))</f>
        <v>0</v>
      </c>
      <c r="BG695" s="105">
        <f>IF(OR($I690=0,BF702=0,$I690="n/a"),0,SIGN($I702)*MIN(ABS($I702/$I690), ABS($I702-SUM($I695:BF695))))</f>
        <v>0</v>
      </c>
      <c r="BH695" s="105">
        <f>IF(OR($I690=0,BG702=0,$I690="n/a"),0,SIGN($I702)*MIN(ABS($I702/$I690), ABS($I702-SUM($I695:BG695))))</f>
        <v>0</v>
      </c>
      <c r="BI695" s="105">
        <f>IF(OR($I690=0,BH702=0,$I690="n/a"),0,SIGN($I702)*MIN(ABS($I702/$I690), ABS($I702-SUM($I695:BH695))))</f>
        <v>0</v>
      </c>
      <c r="BJ695" s="105">
        <f>IF(OR($I690=0,BI702=0,$I690="n/a"),0,SIGN($I702)*MIN(ABS($I702/$I690), ABS($I702-SUM($I695:BI695))))</f>
        <v>0</v>
      </c>
      <c r="BK695" s="105">
        <f>IF(OR($I690=0,BJ702=0,$I690="n/a"),0,SIGN($I702)*MIN(ABS($I702/$I690), ABS($I702-SUM($I695:BJ695))))</f>
        <v>0</v>
      </c>
      <c r="BL695" s="105">
        <f>IF(OR($I690=0,BK702=0,$I690="n/a"),0,SIGN($I702)*MIN(ABS($I702/$I690), ABS($I702-SUM($I695:BK695))))</f>
        <v>0</v>
      </c>
      <c r="BM695" s="105">
        <f>IF(OR($I690=0,BL702=0,$I690="n/a"),0,SIGN($I702)*MIN(ABS($I702/$I690), ABS($I702-SUM($I695:BL695))))</f>
        <v>0</v>
      </c>
      <c r="BN695" s="105">
        <f>IF(OR($I690=0,BM702=0,$I690="n/a"),0,SIGN($I702)*MIN(ABS($I702/$I690), ABS($I702-SUM($I695:BM695))))</f>
        <v>0</v>
      </c>
      <c r="BO695" s="105">
        <f>IF(OR($I690=0,BN702=0,$I690="n/a"),0,SIGN($I702)*MIN(ABS($I702/$I690), ABS($I702-SUM($I695:BN695))))</f>
        <v>0</v>
      </c>
      <c r="BP695" s="105">
        <f>IF(OR($I690=0,BO702=0,$I690="n/a"),0,SIGN($I702)*MIN(ABS($I702/$I690), ABS($I702-SUM($I695:BO695))))</f>
        <v>0</v>
      </c>
      <c r="BQ695" s="105">
        <f>IF(OR($I690=0,BP702=0,$I690="n/a"),0,SIGN($I702)*MIN(ABS($I702/$I690), ABS($I702-SUM($I695:BP695))))</f>
        <v>0</v>
      </c>
      <c r="BR695" s="105">
        <f>IF(OR($I690=0,BQ702=0,$I690="n/a"),0,SIGN($I702)*MIN(ABS($I702/$I690), ABS($I702-SUM($I695:BQ695))))</f>
        <v>0</v>
      </c>
      <c r="BS695" s="105">
        <f>IF(OR($I690=0,BR702=0,$I690="n/a"),0,SIGN($I702)*MIN(ABS($I702/$I690), ABS($I702-SUM($I695:BR695))))</f>
        <v>0</v>
      </c>
      <c r="BT695" s="105">
        <f>IF(OR($I690=0,BS702=0,$I690="n/a"),0,SIGN($I702)*MIN(ABS($I702/$I690), ABS($I702-SUM($I695:BS695))))</f>
        <v>0</v>
      </c>
      <c r="BU695" s="105">
        <f>IF(OR($I690=0,BT702=0,$I690="n/a"),0,SIGN($I702)*MIN(ABS($I702/$I690), ABS($I702-SUM($I695:BT695))))</f>
        <v>0</v>
      </c>
      <c r="BV695" s="105">
        <f>IF(OR($I690=0,BU702=0,$I690="n/a"),0,SIGN($I702)*MIN(ABS($I702/$I690), ABS($I702-SUM($I695:BU695))))</f>
        <v>0</v>
      </c>
      <c r="BW695" s="105">
        <f>IF(OR($I690=0,BV702=0,$I690="n/a"),0,SIGN($I702)*MIN(ABS($I702/$I690), ABS($I702-SUM($I695:BV695))))</f>
        <v>0</v>
      </c>
      <c r="BX695" s="105">
        <f>IF(OR($I690=0,BW702=0,$I690="n/a"),0,SIGN($I702)*MIN(ABS($I702/$I690), ABS($I702-SUM($I695:BW695))))</f>
        <v>0</v>
      </c>
      <c r="BY695" s="105">
        <f>IF(OR($I690=0,BX702=0,$I690="n/a"),0,SIGN($I702)*MIN(ABS($I702/$I690), ABS($I702-SUM($I695:BX695))))</f>
        <v>0</v>
      </c>
      <c r="BZ695" s="105">
        <f>IF(OR($I690=0,BY702=0,$I690="n/a"),0,SIGN($I702)*MIN(ABS($I702/$I690), ABS($I702-SUM($I695:BY695))))</f>
        <v>0</v>
      </c>
      <c r="CA695" s="105">
        <f>IF(OR($I690=0,BZ702=0,$I690="n/a"),0,SIGN($I702)*MIN(ABS($I702/$I690), ABS($I702-SUM($I695:BZ695))))</f>
        <v>0</v>
      </c>
      <c r="CB695" s="105">
        <f>IF(OR($I690=0,CA702=0,$I690="n/a"),0,SIGN($I702)*MIN(ABS($I702/$I690), ABS($I702-SUM($I695:CA695))))</f>
        <v>0</v>
      </c>
      <c r="CC695" s="105">
        <f>IF(OR($I690=0,CB702=0,$I690="n/a"),0,SIGN($I702)*MIN(ABS($I702/$I690), ABS($I702-SUM($I695:CB695))))</f>
        <v>0</v>
      </c>
      <c r="CD695" s="105">
        <f>IF(OR($I690=0,CC702=0,$I690="n/a"),0,SIGN($I702)*MIN(ABS($I702/$I690), ABS($I702-SUM($I695:CC695))))</f>
        <v>0</v>
      </c>
      <c r="CE695" s="105">
        <f>IF(OR($I690=0,CD702=0,$I690="n/a"),0,SIGN($I702)*MIN(ABS($I702/$I690), ABS($I702-SUM($I695:CD695))))</f>
        <v>0</v>
      </c>
      <c r="CF695" s="105">
        <f>IF(OR($I690=0,CE702=0,$I690="n/a"),0,SIGN($I702)*MIN(ABS($I702/$I690), ABS($I702-SUM($I695:CE695))))</f>
        <v>0</v>
      </c>
    </row>
    <row r="696" spans="1:2018" s="153" customFormat="1" ht="12.75" customHeight="1">
      <c r="A696"/>
      <c r="C696" s="164"/>
      <c r="D696" s="98" t="s">
        <v>208</v>
      </c>
      <c r="E696" s="98"/>
      <c r="F696" s="97"/>
      <c r="G696" s="97"/>
      <c r="H696" s="97"/>
      <c r="I696" s="99"/>
      <c r="J696" s="267">
        <f>IF(OR($I691=0,I703=0,$I691="n/a"),0,SIGN($I703)*MIN(ABS($I703/$I691), ABS($I703-SUM($I696:I696))))</f>
        <v>3.1786029579222981</v>
      </c>
      <c r="K696" s="267">
        <f>IF(OR($I691=0,J703=0,$I691="n/a"),0,SIGN($I703)*MIN(ABS($I703/$I691), ABS($I703-SUM($I696:J696))))</f>
        <v>3.1786029579222981</v>
      </c>
      <c r="L696" s="267">
        <f>IF(OR($I691=0,K703=0,$I691="n/a"),0,SIGN($I703)*MIN(ABS($I703/$I691), ABS($I703-SUM($I696:K696))))</f>
        <v>3.1786029579222981</v>
      </c>
      <c r="M696" s="267">
        <f>IF(OR($I691=0,L703=0,$I691="n/a"),0,SIGN($I703)*MIN(ABS($I703/$I691), ABS($I703-SUM($I696:L696))))</f>
        <v>3.1786029579222981</v>
      </c>
      <c r="N696" s="267">
        <f>IF(OR($I691=0,M703=0,$I691="n/a"),0,SIGN($I703)*MIN(ABS($I703/$I691), ABS($I703-SUM($I696:M696))))</f>
        <v>3.1786029579222981</v>
      </c>
      <c r="O696" s="267">
        <f>IF(OR($I691=0,N703=0,$I691="n/a"),0,SIGN($I703)*MIN(ABS($I703/$I691), ABS($I703-SUM($I696:N696))))</f>
        <v>3.1786029579222981</v>
      </c>
      <c r="P696" s="267">
        <f>IF(OR($I691=0,O703=0,$I691="n/a"),0,SIGN($I703)*MIN(ABS($I703/$I691), ABS($I703-SUM($I696:O696))))</f>
        <v>3.1786029579222981</v>
      </c>
      <c r="Q696" s="267">
        <f>IF(OR($I691=0,P703=0,$I691="n/a"),0,SIGN($I703)*MIN(ABS($I703/$I691), ABS($I703-SUM($I696:P696))))</f>
        <v>3.1786029579222981</v>
      </c>
      <c r="R696" s="267">
        <f>IF(OR($I691=0,Q703=0,$I691="n/a"),0,SIGN($I703)*MIN(ABS($I703/$I691), ABS($I703-SUM($I696:Q696))))</f>
        <v>3.1786029579222981</v>
      </c>
      <c r="S696" s="267">
        <f>IF(OR($I691=0,R703=0,$I691="n/a"),0,SIGN($I703)*MIN(ABS($I703/$I691), ABS($I703-SUM($I696:R696))))</f>
        <v>3.1786029579222981</v>
      </c>
      <c r="T696" s="267">
        <f>IF(OR($I691=0,S703=0,$I691="n/a"),0,SIGN($I703)*MIN(ABS($I703/$I691), ABS($I703-SUM($I696:S696))))</f>
        <v>3.1786029579222981</v>
      </c>
      <c r="U696" s="267">
        <f>IF(OR($I691=0,T703=0,$I691="n/a"),0,SIGN($I703)*MIN(ABS($I703/$I691), ABS($I703-SUM($I696:T696))))</f>
        <v>3.1786029579222981</v>
      </c>
      <c r="V696" s="267">
        <f>IF(OR($I691=0,U703=0,$I691="n/a"),0,SIGN($I703)*MIN(ABS($I703/$I691), ABS($I703-SUM($I696:U696))))</f>
        <v>3.1786029579222981</v>
      </c>
      <c r="W696" s="267">
        <f>IF(OR($I691=0,V703=0,$I691="n/a"),0,SIGN($I703)*MIN(ABS($I703/$I691), ABS($I703-SUM($I696:V696))))</f>
        <v>3.1786029579222981</v>
      </c>
      <c r="X696" s="267">
        <f>IF(OR($I691=0,W703=0,$I691="n/a"),0,SIGN($I703)*MIN(ABS($I703/$I691), ABS($I703-SUM($I696:W696))))</f>
        <v>3.1786029579222981</v>
      </c>
      <c r="Y696" s="267">
        <f>IF(OR($I691=0,X703=0,$I691="n/a"),0,SIGN($I703)*MIN(ABS($I703/$I691), ABS($I703-SUM($I696:X696))))</f>
        <v>3.1786029579222981</v>
      </c>
      <c r="Z696" s="267">
        <f>IF(OR($I691=0,Y703=0,$I691="n/a"),0,SIGN($I703)*MIN(ABS($I703/$I691), ABS($I703-SUM($I696:Y696))))</f>
        <v>3.1786029579222981</v>
      </c>
      <c r="AA696" s="267">
        <f>IF(OR($I691=0,Z703=0,$I691="n/a"),0,SIGN($I703)*MIN(ABS($I703/$I691), ABS($I703-SUM($I696:Z696))))</f>
        <v>3.1786029579222981</v>
      </c>
      <c r="AB696" s="267">
        <f>IF(OR($I691=0,AA703=0,$I691="n/a"),0,SIGN($I703)*MIN(ABS($I703/$I691), ABS($I703-SUM($I696:AA696))))</f>
        <v>3.1786029579222981</v>
      </c>
      <c r="AC696" s="267">
        <f>IF(OR($I691=0,AB703=0,$I691="n/a"),0,SIGN($I703)*MIN(ABS($I703/$I691), ABS($I703-SUM($I696:AB696))))</f>
        <v>3.1786029579222981</v>
      </c>
      <c r="AD696" s="267">
        <f>IF(OR($I691=0,AC703=0,$I691="n/a"),0,SIGN($I703)*MIN(ABS($I703/$I691), ABS($I703-SUM($I696:AC696))))</f>
        <v>3.1786029579222981</v>
      </c>
      <c r="AE696" s="267">
        <f>IF(OR($I691=0,AD703=0,$I691="n/a"),0,SIGN($I703)*MIN(ABS($I703/$I691), ABS($I703-SUM($I696:AD696))))</f>
        <v>3.1786029579222981</v>
      </c>
      <c r="AF696" s="267">
        <f>IF(OR($I691=0,AE703=0,$I691="n/a"),0,SIGN($I703)*MIN(ABS($I703/$I691), ABS($I703-SUM($I696:AE696))))</f>
        <v>3.1786029579222981</v>
      </c>
      <c r="AG696" s="267">
        <f>IF(OR($I691=0,AF703=0,$I691="n/a"),0,SIGN($I703)*MIN(ABS($I703/$I691), ABS($I703-SUM($I696:AF696))))</f>
        <v>3.1786029579222981</v>
      </c>
      <c r="AH696" s="267">
        <f>IF(OR($I691=0,AG703=0,$I691="n/a"),0,SIGN($I703)*MIN(ABS($I703/$I691), ABS($I703-SUM($I696:AG696))))</f>
        <v>3.1786029579222981</v>
      </c>
      <c r="AI696" s="267">
        <f>IF(OR($I691=0,AH703=0,$I691="n/a"),0,SIGN($I703)*MIN(ABS($I703/$I691), ABS($I703-SUM($I696:AH696))))</f>
        <v>3.1786029579222981</v>
      </c>
      <c r="AJ696" s="267">
        <f>IF(OR($I691=0,AI703=0,$I691="n/a"),0,SIGN($I703)*MIN(ABS($I703/$I691), ABS($I703-SUM($I696:AI696))))</f>
        <v>3.1786029579222981</v>
      </c>
      <c r="AK696" s="267">
        <f>IF(OR($I691=0,AJ703=0,$I691="n/a"),0,SIGN($I703)*MIN(ABS($I703/$I691), ABS($I703-SUM($I696:AJ696))))</f>
        <v>3.1786029579222981</v>
      </c>
      <c r="AL696" s="267">
        <f>IF(OR($I691=0,AK703=0,$I691="n/a"),0,SIGN($I703)*MIN(ABS($I703/$I691), ABS($I703-SUM($I696:AK696))))</f>
        <v>3.1786029579222981</v>
      </c>
      <c r="AM696" s="267">
        <f>IF(OR($I691=0,AL703=0,$I691="n/a"),0,SIGN($I703)*MIN(ABS($I703/$I691), ABS($I703-SUM($I696:AL696))))</f>
        <v>3.1786029579222981</v>
      </c>
      <c r="AN696" s="267">
        <f>IF(OR($I691=0,AM703=0,$I691="n/a"),0,SIGN($I703)*MIN(ABS($I703/$I691), ABS($I703-SUM($I696:AM696))))</f>
        <v>3.1786029579222981</v>
      </c>
      <c r="AO696" s="267">
        <f>IF(OR($I691=0,AN703=0,$I691="n/a"),0,SIGN($I703)*MIN(ABS($I703/$I691), ABS($I703-SUM($I696:AN696))))</f>
        <v>2.0521427158986398</v>
      </c>
      <c r="AP696" s="267">
        <f>IF(OR($I691=0,AO703=0,$I691="n/a"),0,SIGN($I703)*MIN(ABS($I703/$I691), ABS($I703-SUM($I696:AO696))))</f>
        <v>0</v>
      </c>
      <c r="AQ696" s="267">
        <f>IF(OR($I691=0,AP703=0,$I691="n/a"),0,SIGN($I703)*MIN(ABS($I703/$I691), ABS($I703-SUM($I696:AP696))))</f>
        <v>0</v>
      </c>
      <c r="AR696" s="267">
        <f>IF(OR($I691=0,AQ703=0,$I691="n/a"),0,SIGN($I703)*MIN(ABS($I703/$I691), ABS($I703-SUM($I696:AQ696))))</f>
        <v>0</v>
      </c>
      <c r="AS696" s="267">
        <f>IF(OR($I691=0,AR703=0,$I691="n/a"),0,SIGN($I703)*MIN(ABS($I703/$I691), ABS($I703-SUM($I696:AR696))))</f>
        <v>0</v>
      </c>
      <c r="AT696" s="267">
        <f>IF(OR($I691=0,AS703=0,$I691="n/a"),0,SIGN($I703)*MIN(ABS($I703/$I691), ABS($I703-SUM($I696:AS696))))</f>
        <v>0</v>
      </c>
      <c r="AU696" s="267">
        <f>IF(OR($I691=0,AT703=0,$I691="n/a"),0,SIGN($I703)*MIN(ABS($I703/$I691), ABS($I703-SUM($I696:AT696))))</f>
        <v>0</v>
      </c>
      <c r="AV696" s="267">
        <f>IF(OR($I691=0,AU703=0,$I691="n/a"),0,SIGN($I703)*MIN(ABS($I703/$I691), ABS($I703-SUM($I696:AU696))))</f>
        <v>0</v>
      </c>
      <c r="AW696" s="267">
        <f>IF(OR($I691=0,AV703=0,$I691="n/a"),0,SIGN($I703)*MIN(ABS($I703/$I691), ABS($I703-SUM($I696:AV696))))</f>
        <v>0</v>
      </c>
      <c r="AX696" s="267">
        <f>IF(OR($I691=0,AW703=0,$I691="n/a"),0,SIGN($I703)*MIN(ABS($I703/$I691), ABS($I703-SUM($I696:AW696))))</f>
        <v>0</v>
      </c>
      <c r="AY696" s="267">
        <f>IF(OR($I691=0,AX703=0,$I691="n/a"),0,SIGN($I703)*MIN(ABS($I703/$I691), ABS($I703-SUM($I696:AX696))))</f>
        <v>0</v>
      </c>
      <c r="AZ696" s="267">
        <f>IF(OR($I691=0,AY703=0,$I691="n/a"),0,SIGN($I703)*MIN(ABS($I703/$I691), ABS($I703-SUM($I696:AY696))))</f>
        <v>0</v>
      </c>
      <c r="BA696" s="267">
        <f>IF(OR($I691=0,AZ703=0,$I691="n/a"),0,SIGN($I703)*MIN(ABS($I703/$I691), ABS($I703-SUM($I696:AZ696))))</f>
        <v>0</v>
      </c>
      <c r="BB696" s="267">
        <f>IF(OR($I691=0,BA703=0,$I691="n/a"),0,SIGN($I703)*MIN(ABS($I703/$I691), ABS($I703-SUM($I696:BA696))))</f>
        <v>0</v>
      </c>
      <c r="BC696" s="267">
        <f>IF(OR($I691=0,BB703=0,$I691="n/a"),0,SIGN($I703)*MIN(ABS($I703/$I691), ABS($I703-SUM($I696:BB696))))</f>
        <v>0</v>
      </c>
      <c r="BD696" s="267">
        <f>IF(OR($I691=0,BC703=0,$I691="n/a"),0,SIGN($I703)*MIN(ABS($I703/$I691), ABS($I703-SUM($I696:BC696))))</f>
        <v>0</v>
      </c>
      <c r="BE696" s="267">
        <f>IF(OR($I691=0,BD703=0,$I691="n/a"),0,SIGN($I703)*MIN(ABS($I703/$I691), ABS($I703-SUM($I696:BD696))))</f>
        <v>0</v>
      </c>
      <c r="BF696" s="267">
        <f>IF(OR($I691=0,BE703=0,$I691="n/a"),0,SIGN($I703)*MIN(ABS($I703/$I691), ABS($I703-SUM($I696:BE696))))</f>
        <v>0</v>
      </c>
      <c r="BG696" s="267">
        <f>IF(OR($I691=0,BF703=0,$I691="n/a"),0,SIGN($I703)*MIN(ABS($I703/$I691), ABS($I703-SUM($I696:BF696))))</f>
        <v>0</v>
      </c>
      <c r="BH696" s="267">
        <f>IF(OR($I691=0,BG703=0,$I691="n/a"),0,SIGN($I703)*MIN(ABS($I703/$I691), ABS($I703-SUM($I696:BG696))))</f>
        <v>0</v>
      </c>
      <c r="BI696" s="267">
        <f>IF(OR($I691=0,BH703=0,$I691="n/a"),0,SIGN($I703)*MIN(ABS($I703/$I691), ABS($I703-SUM($I696:BH696))))</f>
        <v>0</v>
      </c>
      <c r="BJ696" s="267">
        <f>IF(OR($I691=0,BI703=0,$I691="n/a"),0,SIGN($I703)*MIN(ABS($I703/$I691), ABS($I703-SUM($I696:BI696))))</f>
        <v>0</v>
      </c>
      <c r="BK696" s="267">
        <f>IF(OR($I691=0,BJ703=0,$I691="n/a"),0,SIGN($I703)*MIN(ABS($I703/$I691), ABS($I703-SUM($I696:BJ696))))</f>
        <v>0</v>
      </c>
      <c r="BL696" s="267">
        <f>IF(OR($I691=0,BK703=0,$I691="n/a"),0,SIGN($I703)*MIN(ABS($I703/$I691), ABS($I703-SUM($I696:BK696))))</f>
        <v>0</v>
      </c>
      <c r="BM696" s="267">
        <f>IF(OR($I691=0,BL703=0,$I691="n/a"),0,SIGN($I703)*MIN(ABS($I703/$I691), ABS($I703-SUM($I696:BL696))))</f>
        <v>0</v>
      </c>
      <c r="BN696" s="267">
        <f>IF(OR($I691=0,BM703=0,$I691="n/a"),0,SIGN($I703)*MIN(ABS($I703/$I691), ABS($I703-SUM($I696:BM696))))</f>
        <v>0</v>
      </c>
      <c r="BO696" s="267">
        <f>IF(OR($I691=0,BN703=0,$I691="n/a"),0,SIGN($I703)*MIN(ABS($I703/$I691), ABS($I703-SUM($I696:BN696))))</f>
        <v>0</v>
      </c>
      <c r="BP696" s="267">
        <f>IF(OR($I691=0,BO703=0,$I691="n/a"),0,SIGN($I703)*MIN(ABS($I703/$I691), ABS($I703-SUM($I696:BO696))))</f>
        <v>0</v>
      </c>
      <c r="BQ696" s="267">
        <f>IF(OR($I691=0,BP703=0,$I691="n/a"),0,SIGN($I703)*MIN(ABS($I703/$I691), ABS($I703-SUM($I696:BP696))))</f>
        <v>0</v>
      </c>
      <c r="BR696" s="267">
        <f>IF(OR($I691=0,BQ703=0,$I691="n/a"),0,SIGN($I703)*MIN(ABS($I703/$I691), ABS($I703-SUM($I696:BQ696))))</f>
        <v>0</v>
      </c>
      <c r="BS696" s="267">
        <f>IF(OR($I691=0,BR703=0,$I691="n/a"),0,SIGN($I703)*MIN(ABS($I703/$I691), ABS($I703-SUM($I696:BR696))))</f>
        <v>0</v>
      </c>
      <c r="BT696" s="267">
        <f>IF(OR($I691=0,BS703=0,$I691="n/a"),0,SIGN($I703)*MIN(ABS($I703/$I691), ABS($I703-SUM($I696:BS696))))</f>
        <v>0</v>
      </c>
      <c r="BU696" s="267">
        <f>IF(OR($I691=0,BT703=0,$I691="n/a"),0,SIGN($I703)*MIN(ABS($I703/$I691), ABS($I703-SUM($I696:BT696))))</f>
        <v>0</v>
      </c>
      <c r="BV696" s="267">
        <f>IF(OR($I691=0,BU703=0,$I691="n/a"),0,SIGN($I703)*MIN(ABS($I703/$I691), ABS($I703-SUM($I696:BU696))))</f>
        <v>0</v>
      </c>
      <c r="BW696" s="267">
        <f>IF(OR($I691=0,BV703=0,$I691="n/a"),0,SIGN($I703)*MIN(ABS($I703/$I691), ABS($I703-SUM($I696:BV696))))</f>
        <v>0</v>
      </c>
      <c r="BX696" s="267">
        <f>IF(OR($I691=0,BW703=0,$I691="n/a"),0,SIGN($I703)*MIN(ABS($I703/$I691), ABS($I703-SUM($I696:BW696))))</f>
        <v>0</v>
      </c>
      <c r="BY696" s="267">
        <f>IF(OR($I691=0,BX703=0,$I691="n/a"),0,SIGN($I703)*MIN(ABS($I703/$I691), ABS($I703-SUM($I696:BX696))))</f>
        <v>0</v>
      </c>
      <c r="BZ696" s="267">
        <f>IF(OR($I691=0,BY703=0,$I691="n/a"),0,SIGN($I703)*MIN(ABS($I703/$I691), ABS($I703-SUM($I696:BY696))))</f>
        <v>0</v>
      </c>
      <c r="CA696" s="267">
        <f>IF(OR($I691=0,BZ703=0,$I691="n/a"),0,SIGN($I703)*MIN(ABS($I703/$I691), ABS($I703-SUM($I696:BZ696))))</f>
        <v>0</v>
      </c>
      <c r="CB696" s="267">
        <f>IF(OR($I691=0,CA703=0,$I691="n/a"),0,SIGN($I703)*MIN(ABS($I703/$I691), ABS($I703-SUM($I696:CA696))))</f>
        <v>0</v>
      </c>
      <c r="CC696" s="267">
        <f>IF(OR($I691=0,CB703=0,$I691="n/a"),0,SIGN($I703)*MIN(ABS($I703/$I691), ABS($I703-SUM($I696:CB696))))</f>
        <v>0</v>
      </c>
      <c r="CD696" s="267">
        <f>IF(OR($I691=0,CC703=0,$I691="n/a"),0,SIGN($I703)*MIN(ABS($I703/$I691), ABS($I703-SUM($I696:CC696))))</f>
        <v>0</v>
      </c>
      <c r="CE696" s="267">
        <f>IF(OR($I691=0,CD703=0,$I691="n/a"),0,SIGN($I703)*MIN(ABS($I703/$I691), ABS($I703-SUM($I696:CD696))))</f>
        <v>0</v>
      </c>
      <c r="CF696" s="267">
        <f>IF(OR($I691=0,CE703=0,$I691="n/a"),0,SIGN($I703)*MIN(ABS($I703/$I691), ABS($I703-SUM($I696:CE696))))</f>
        <v>0</v>
      </c>
    </row>
    <row r="697" spans="1:2018" s="153" customFormat="1" ht="12.75" customHeight="1">
      <c r="D697" s="98" t="s">
        <v>151</v>
      </c>
      <c r="E697" s="97" t="s">
        <v>185</v>
      </c>
      <c r="F697" s="97"/>
      <c r="G697" s="97"/>
      <c r="H697" s="97"/>
      <c r="I697" s="99"/>
      <c r="J697" s="99"/>
      <c r="K697" s="99"/>
      <c r="L697" s="99"/>
      <c r="M697" s="99"/>
      <c r="N697" s="99"/>
      <c r="O697" s="105">
        <f>IFERROR(IF(OR($I690=0,N702=0),0,IF($N701&gt;0,(MIN($N701/IF($I690&lt;=5,1,($I690-5)),$N701-SUM($N697:N697))), (MAX($N701/IF($I690&lt;=5,1,($I690-5)),$N701-SUM($N697:N697))))),0)</f>
        <v>0</v>
      </c>
      <c r="P697" s="105">
        <f>IFERROR(IF(OR($I690=0,O702=0),0,IF($N701&gt;0,(MIN($N701/IF($I690&lt;=5,1,($I690-5)),$N701-SUM($N697:O697))), (MAX($N701/IF($I690&lt;=5,1,($I690-5)),$N701-SUM($N697:O697))))),0)</f>
        <v>0</v>
      </c>
      <c r="Q697" s="105">
        <f>IFERROR(IF(OR($I690=0,P702=0),0,IF($N701&gt;0,(MIN($N701/IF($I690&lt;=5,1,($I690-5)),$N701-SUM($N697:P697))), (MAX($N701/IF($I690&lt;=5,1,($I690-5)),$N701-SUM($N697:P697))))),0)</f>
        <v>0</v>
      </c>
      <c r="R697" s="105">
        <f>IFERROR(IF(OR($I690=0,Q702=0),0,IF($N701&gt;0,(MIN($N701/IF($I690&lt;=5,1,($I690-5)),$N701-SUM($N697:Q697))), (MAX($N701/IF($I690&lt;=5,1,($I690-5)),$N701-SUM($N697:Q697))))),0)</f>
        <v>0</v>
      </c>
      <c r="S697" s="105">
        <f>IFERROR(IF(OR($I690=0,R702=0),0,IF($N701&gt;0,(MIN($N701/IF($I690&lt;=5,1,($I690-5)),$N701-SUM($N697:R697))), (MAX($N701/IF($I690&lt;=5,1,($I690-5)),$N701-SUM($N697:R697))))),0)</f>
        <v>0</v>
      </c>
      <c r="T697" s="105">
        <f>IFERROR(IF(OR($I690=0,S702=0),0,IF($N701&gt;0,(MIN($N701/IF($I690&lt;=5,1,($I690-5)),$N701-SUM($N697:S697))), (MAX($N701/IF($I690&lt;=5,1,($I690-5)),$N701-SUM($N697:S697))))),0)</f>
        <v>0</v>
      </c>
      <c r="U697" s="105">
        <f>IFERROR(IF(OR($I690=0,T702=0),0,IF($N701&gt;0,(MIN($N701/IF($I690&lt;=5,1,($I690-5)),$N701-SUM($N697:T697))), (MAX($N701/IF($I690&lt;=5,1,($I690-5)),$N701-SUM($N697:T697))))),0)</f>
        <v>0</v>
      </c>
      <c r="V697" s="105">
        <f>IFERROR(IF(OR($I690=0,U702=0),0,IF($N701&gt;0,(MIN($N701/IF($I690&lt;=5,1,($I690-5)),$N701-SUM($N697:U697))), (MAX($N701/IF($I690&lt;=5,1,($I690-5)),$N701-SUM($N697:U697))))),0)</f>
        <v>0</v>
      </c>
      <c r="W697" s="105">
        <f>IFERROR(IF(OR($I690=0,V702=0),0,IF($N701&gt;0,(MIN($N701/IF($I690&lt;=5,1,($I690-5)),$N701-SUM($N697:V697))), (MAX($N701/IF($I690&lt;=5,1,($I690-5)),$N701-SUM($N697:V697))))),0)</f>
        <v>0</v>
      </c>
      <c r="X697" s="105">
        <f>IFERROR(IF(OR($I690=0,W702=0),0,IF($N701&gt;0,(MIN($N701/IF($I690&lt;=5,1,($I690-5)),$N701-SUM($N697:W697))), (MAX($N701/IF($I690&lt;=5,1,($I690-5)),$N701-SUM($N697:W697))))),0)</f>
        <v>0</v>
      </c>
      <c r="Y697" s="105">
        <f>IFERROR(IF(OR($I690=0,X702=0),0,IF($N701&gt;0,(MIN($N701/IF($I690&lt;=5,1,($I690-5)),$N701-SUM($N697:X697))), (MAX($N701/IF($I690&lt;=5,1,($I690-5)),$N701-SUM($N697:X697))))),0)</f>
        <v>0</v>
      </c>
      <c r="Z697" s="105">
        <f>IFERROR(IF(OR($I690=0,Y702=0),0,IF($N701&gt;0,(MIN($N701/IF($I690&lt;=5,1,($I690-5)),$N701-SUM($N697:Y697))), (MAX($N701/IF($I690&lt;=5,1,($I690-5)),$N701-SUM($N697:Y697))))),0)</f>
        <v>0</v>
      </c>
      <c r="AA697" s="105">
        <f>IFERROR(IF(OR($I690=0,Z702=0),0,IF($N701&gt;0,(MIN($N701/IF($I690&lt;=5,1,($I690-5)),$N701-SUM($N697:Z697))), (MAX($N701/IF($I690&lt;=5,1,($I690-5)),$N701-SUM($N697:Z697))))),0)</f>
        <v>0</v>
      </c>
      <c r="AB697" s="105">
        <f>IFERROR(IF(OR($I690=0,AA702=0),0,IF($N701&gt;0,(MIN($N701/IF($I690&lt;=5,1,($I690-5)),$N701-SUM($N697:AA697))), (MAX($N701/IF($I690&lt;=5,1,($I690-5)),$N701-SUM($N697:AA697))))),0)</f>
        <v>0</v>
      </c>
      <c r="AC697" s="105">
        <f>IFERROR(IF(OR($I690=0,AB702=0),0,IF($N701&gt;0,(MIN($N701/IF($I690&lt;=5,1,($I690-5)),$N701-SUM($N697:AB697))), (MAX($N701/IF($I690&lt;=5,1,($I690-5)),$N701-SUM($N697:AB697))))),0)</f>
        <v>0</v>
      </c>
      <c r="AD697" s="105">
        <f>IFERROR(IF(OR($I690=0,AC702=0),0,IF($N701&gt;0,(MIN($N701/IF($I690&lt;=5,1,($I690-5)),$N701-SUM($N697:AC697))), (MAX($N701/IF($I690&lt;=5,1,($I690-5)),$N701-SUM($N697:AC697))))),0)</f>
        <v>0</v>
      </c>
      <c r="AE697" s="105">
        <f>IFERROR(IF(OR($I690=0,AD702=0),0,IF($N701&gt;0,(MIN($N701/IF($I690&lt;=5,1,($I690-5)),$N701-SUM($N697:AD697))), (MAX($N701/IF($I690&lt;=5,1,($I690-5)),$N701-SUM($N697:AD697))))),0)</f>
        <v>0</v>
      </c>
      <c r="AF697" s="105">
        <f>IFERROR(IF(OR($I690=0,AE702=0),0,IF($N701&gt;0,(MIN($N701/IF($I690&lt;=5,1,($I690-5)),$N701-SUM($N697:AE697))), (MAX($N701/IF($I690&lt;=5,1,($I690-5)),$N701-SUM($N697:AE697))))),0)</f>
        <v>0</v>
      </c>
      <c r="AG697" s="105">
        <f>IFERROR(IF(OR($I690=0,AF702=0),0,IF($N701&gt;0,(MIN($N701/IF($I690&lt;=5,1,($I690-5)),$N701-SUM($N697:AF697))), (MAX($N701/IF($I690&lt;=5,1,($I690-5)),$N701-SUM($N697:AF697))))),0)</f>
        <v>0</v>
      </c>
      <c r="AH697" s="105">
        <f>IFERROR(IF(OR($I690=0,AG702=0),0,IF($N701&gt;0,(MIN($N701/IF($I690&lt;=5,1,($I690-5)),$N701-SUM($N697:AG697))), (MAX($N701/IF($I690&lt;=5,1,($I690-5)),$N701-SUM($N697:AG697))))),0)</f>
        <v>0</v>
      </c>
      <c r="AI697" s="105">
        <f>IFERROR(IF(OR($I690=0,AH702=0),0,IF($N701&gt;0,(MIN($N701/IF($I690&lt;=5,1,($I690-5)),$N701-SUM($N697:AH697))), (MAX($N701/IF($I690&lt;=5,1,($I690-5)),$N701-SUM($N697:AH697))))),0)</f>
        <v>0</v>
      </c>
      <c r="AJ697" s="105">
        <f>IFERROR(IF(OR($I690=0,AI702=0),0,IF($N701&gt;0,(MIN($N701/IF($I690&lt;=5,1,($I690-5)),$N701-SUM($N697:AI697))), (MAX($N701/IF($I690&lt;=5,1,($I690-5)),$N701-SUM($N697:AI697))))),0)</f>
        <v>0</v>
      </c>
      <c r="AK697" s="105">
        <f>IFERROR(IF(OR($I690=0,AJ702=0),0,IF($N701&gt;0,(MIN($N701/IF($I690&lt;=5,1,($I690-5)),$N701-SUM($N697:AJ697))), (MAX($N701/IF($I690&lt;=5,1,($I690-5)),$N701-SUM($N697:AJ697))))),0)</f>
        <v>0</v>
      </c>
      <c r="AL697" s="105">
        <f>IFERROR(IF(OR($I690=0,AK702=0),0,IF($N701&gt;0,(MIN($N701/IF($I690&lt;=5,1,($I690-5)),$N701-SUM($N697:AK697))), (MAX($N701/IF($I690&lt;=5,1,($I690-5)),$N701-SUM($N697:AK697))))),0)</f>
        <v>0</v>
      </c>
      <c r="AM697" s="105">
        <f>IFERROR(IF(OR($I690=0,AL702=0),0,IF($N701&gt;0,(MIN($N701/IF($I690&lt;=5,1,($I690-5)),$N701-SUM($N697:AL697))), (MAX($N701/IF($I690&lt;=5,1,($I690-5)),$N701-SUM($N697:AL697))))),0)</f>
        <v>0</v>
      </c>
      <c r="AN697" s="105">
        <f>IFERROR(IF(OR($I690=0,AM702=0),0,IF($N701&gt;0,(MIN($N701/IF($I690&lt;=5,1,($I690-5)),$N701-SUM($N697:AM697))), (MAX($N701/IF($I690&lt;=5,1,($I690-5)),$N701-SUM($N697:AM697))))),0)</f>
        <v>0</v>
      </c>
      <c r="AO697" s="105">
        <f>IFERROR(IF(OR($I690=0,AN702=0),0,IF($N701&gt;0,(MIN($N701/IF($I690&lt;=5,1,($I690-5)),$N701-SUM($N697:AN697))), (MAX($N701/IF($I690&lt;=5,1,($I690-5)),$N701-SUM($N697:AN697))))),0)</f>
        <v>0</v>
      </c>
      <c r="AP697" s="105">
        <f>IFERROR(IF(OR($I690=0,AO702=0),0,IF($N701&gt;0,(MIN($N701/IF($I690&lt;=5,1,($I690-5)),$N701-SUM($N697:AO697))), (MAX($N701/IF($I690&lt;=5,1,($I690-5)),$N701-SUM($N697:AO697))))),0)</f>
        <v>0</v>
      </c>
      <c r="AQ697" s="105">
        <f>IFERROR(IF(OR($I690=0,AP702=0),0,IF($N701&gt;0,(MIN($N701/IF($I690&lt;=5,1,($I690-5)),$N701-SUM($N697:AP697))), (MAX($N701/IF($I690&lt;=5,1,($I690-5)),$N701-SUM($N697:AP697))))),0)</f>
        <v>0</v>
      </c>
      <c r="AR697" s="105">
        <f>IFERROR(IF(OR($I690=0,AQ702=0),0,IF($N701&gt;0,(MIN($N701/IF($I690&lt;=5,1,($I690-5)),$N701-SUM($N697:AQ697))), (MAX($N701/IF($I690&lt;=5,1,($I690-5)),$N701-SUM($N697:AQ697))))),0)</f>
        <v>0</v>
      </c>
      <c r="AS697" s="105">
        <f>IFERROR(IF(OR($I690=0,AR702=0),0,IF($N701&gt;0,(MIN($N701/IF($I690&lt;=5,1,($I690-5)),$N701-SUM($N697:AR697))), (MAX($N701/IF($I690&lt;=5,1,($I690-5)),$N701-SUM($N697:AR697))))),0)</f>
        <v>0</v>
      </c>
      <c r="AT697" s="105">
        <f>IFERROR(IF(OR($I690=0,AS702=0),0,IF($N701&gt;0,(MIN($N701/IF($I690&lt;=5,1,($I690-5)),$N701-SUM($N697:AS697))), (MAX($N701/IF($I690&lt;=5,1,($I690-5)),$N701-SUM($N697:AS697))))),0)</f>
        <v>0</v>
      </c>
      <c r="AU697" s="105">
        <f>IFERROR(IF(OR($I690=0,AT702=0),0,IF($N701&gt;0,(MIN($N701/IF($I690&lt;=5,1,($I690-5)),$N701-SUM($N697:AT697))), (MAX($N701/IF($I690&lt;=5,1,($I690-5)),$N701-SUM($N697:AT697))))),0)</f>
        <v>0</v>
      </c>
      <c r="AV697" s="105">
        <f>IFERROR(IF(OR($I690=0,AU702=0),0,IF($N701&gt;0,(MIN($N701/IF($I690&lt;=5,1,($I690-5)),$N701-SUM($N697:AU697))), (MAX($N701/IF($I690&lt;=5,1,($I690-5)),$N701-SUM($N697:AU697))))),0)</f>
        <v>0</v>
      </c>
      <c r="AW697" s="105">
        <f>IFERROR(IF(OR($I690=0,AV702=0),0,IF($N701&gt;0,(MIN($N701/IF($I690&lt;=5,1,($I690-5)),$N701-SUM($N697:AV697))), (MAX($N701/IF($I690&lt;=5,1,($I690-5)),$N701-SUM($N697:AV697))))),0)</f>
        <v>0</v>
      </c>
      <c r="AX697" s="105">
        <f>IFERROR(IF(OR($I690=0,AW702=0),0,IF($N701&gt;0,(MIN($N701/IF($I690&lt;=5,1,($I690-5)),$N701-SUM($N697:AW697))), (MAX($N701/IF($I690&lt;=5,1,($I690-5)),$N701-SUM($N697:AW697))))),0)</f>
        <v>0</v>
      </c>
      <c r="AY697" s="105">
        <f>IFERROR(IF(OR($I690=0,AX702=0),0,IF($N701&gt;0,(MIN($N701/IF($I690&lt;=5,1,($I690-5)),$N701-SUM($N697:AX697))), (MAX($N701/IF($I690&lt;=5,1,($I690-5)),$N701-SUM($N697:AX697))))),0)</f>
        <v>0</v>
      </c>
      <c r="AZ697" s="105">
        <f>IFERROR(IF(OR($I690=0,AY702=0),0,IF($N701&gt;0,(MIN($N701/IF($I690&lt;=5,1,($I690-5)),$N701-SUM($N697:AY697))), (MAX($N701/IF($I690&lt;=5,1,($I690-5)),$N701-SUM($N697:AY697))))),0)</f>
        <v>0</v>
      </c>
      <c r="BA697" s="105">
        <f>IFERROR(IF(OR($I690=0,AZ702=0),0,IF($N701&gt;0,(MIN($N701/IF($I690&lt;=5,1,($I690-5)),$N701-SUM($N697:AZ697))), (MAX($N701/IF($I690&lt;=5,1,($I690-5)),$N701-SUM($N697:AZ697))))),0)</f>
        <v>0</v>
      </c>
      <c r="BB697" s="105">
        <f>IFERROR(IF(OR($I690=0,BA702=0),0,IF($N701&gt;0,(MIN($N701/IF($I690&lt;=5,1,($I690-5)),$N701-SUM($N697:BA697))), (MAX($N701/IF($I690&lt;=5,1,($I690-5)),$N701-SUM($N697:BA697))))),0)</f>
        <v>0</v>
      </c>
      <c r="BC697" s="105">
        <f>IFERROR(IF(OR($I690=0,BB702=0),0,IF($N701&gt;0,(MIN($N701/IF($I690&lt;=5,1,($I690-5)),$N701-SUM($N697:BB697))), (MAX($N701/IF($I690&lt;=5,1,($I690-5)),$N701-SUM($N697:BB697))))),0)</f>
        <v>0</v>
      </c>
      <c r="BD697" s="105">
        <f>IFERROR(IF(OR($I690=0,BC702=0),0,IF($N701&gt;0,(MIN($N701/IF($I690&lt;=5,1,($I690-5)),$N701-SUM($N697:BC697))), (MAX($N701/IF($I690&lt;=5,1,($I690-5)),$N701-SUM($N697:BC697))))),0)</f>
        <v>0</v>
      </c>
      <c r="BE697" s="105">
        <f>IFERROR(IF(OR($I690=0,BD702=0),0,IF($N701&gt;0,(MIN($N701/IF($I690&lt;=5,1,($I690-5)),$N701-SUM($N697:BD697))), (MAX($N701/IF($I690&lt;=5,1,($I690-5)),$N701-SUM($N697:BD697))))),0)</f>
        <v>0</v>
      </c>
      <c r="BF697" s="105">
        <f>IFERROR(IF(OR($I690=0,BE702=0),0,IF($N701&gt;0,(MIN($N701/IF($I690&lt;=5,1,($I690-5)),$N701-SUM($N697:BE697))), (MAX($N701/IF($I690&lt;=5,1,($I690-5)),$N701-SUM($N697:BE697))))),0)</f>
        <v>0</v>
      </c>
      <c r="BG697" s="105">
        <f>IFERROR(IF(OR($I690=0,BF702=0),0,IF($N701&gt;0,(MIN($N701/IF($I690&lt;=5,1,($I690-5)),$N701-SUM($N697:BF697))), (MAX($N701/IF($I690&lt;=5,1,($I690-5)),$N701-SUM($N697:BF697))))),0)</f>
        <v>0</v>
      </c>
      <c r="BH697" s="105">
        <f>IFERROR(IF(OR($I690=0,BG702=0),0,IF($N701&gt;0,(MIN($N701/IF($I690&lt;=5,1,($I690-5)),$N701-SUM($N697:BG697))), (MAX($N701/IF($I690&lt;=5,1,($I690-5)),$N701-SUM($N697:BG697))))),0)</f>
        <v>0</v>
      </c>
      <c r="BI697" s="105">
        <f>IFERROR(IF(OR($I690=0,BH702=0),0,IF($N701&gt;0,(MIN($N701/IF($I690&lt;=5,1,($I690-5)),$N701-SUM($N697:BH697))), (MAX($N701/IF($I690&lt;=5,1,($I690-5)),$N701-SUM($N697:BH697))))),0)</f>
        <v>0</v>
      </c>
      <c r="BJ697" s="105">
        <f>IFERROR(IF(OR($I690=0,BI702=0),0,IF($N701&gt;0,(MIN($N701/IF($I690&lt;=5,1,($I690-5)),$N701-SUM($N697:BI697))), (MAX($N701/IF($I690&lt;=5,1,($I690-5)),$N701-SUM($N697:BI697))))),0)</f>
        <v>0</v>
      </c>
      <c r="BK697" s="105">
        <f>IFERROR(IF(OR($I690=0,BJ702=0),0,IF($N701&gt;0,(MIN($N701/IF($I690&lt;=5,1,($I690-5)),$N701-SUM($N697:BJ697))), (MAX($N701/IF($I690&lt;=5,1,($I690-5)),$N701-SUM($N697:BJ697))))),0)</f>
        <v>0</v>
      </c>
      <c r="BL697" s="105">
        <f>IFERROR(IF(OR($I690=0,BK702=0),0,IF($N701&gt;0,(MIN($N701/IF($I690&lt;=5,1,($I690-5)),$N701-SUM($N697:BK697))), (MAX($N701/IF($I690&lt;=5,1,($I690-5)),$N701-SUM($N697:BK697))))),0)</f>
        <v>0</v>
      </c>
      <c r="BM697" s="105">
        <f>IFERROR(IF(OR($I690=0,BL702=0),0,IF($N701&gt;0,(MIN($N701/IF($I690&lt;=5,1,($I690-5)),$N701-SUM($N697:BL697))), (MAX($N701/IF($I690&lt;=5,1,($I690-5)),$N701-SUM($N697:BL697))))),0)</f>
        <v>0</v>
      </c>
      <c r="BN697" s="105">
        <f>IFERROR(IF(OR($I690=0,BM702=0),0,IF($N701&gt;0,(MIN($N701/IF($I690&lt;=5,1,($I690-5)),$N701-SUM($N697:BM697))), (MAX($N701/IF($I690&lt;=5,1,($I690-5)),$N701-SUM($N697:BM697))))),0)</f>
        <v>0</v>
      </c>
      <c r="BO697" s="105">
        <f>IFERROR(IF(OR($I690=0,BN702=0),0,IF($N701&gt;0,(MIN($N701/IF($I690&lt;=5,1,($I690-5)),$N701-SUM($N697:BN697))), (MAX($N701/IF($I690&lt;=5,1,($I690-5)),$N701-SUM($N697:BN697))))),0)</f>
        <v>0</v>
      </c>
      <c r="BP697" s="105">
        <f>IFERROR(IF(OR($I690=0,BO702=0),0,IF($N701&gt;0,(MIN($N701/IF($I690&lt;=5,1,($I690-5)),$N701-SUM($N697:BO697))), (MAX($N701/IF($I690&lt;=5,1,($I690-5)),$N701-SUM($N697:BO697))))),0)</f>
        <v>0</v>
      </c>
      <c r="BQ697" s="105">
        <f>IFERROR(IF(OR($I690=0,BP702=0),0,IF($N701&gt;0,(MIN($N701/IF($I690&lt;=5,1,($I690-5)),$N701-SUM($N697:BP697))), (MAX($N701/IF($I690&lt;=5,1,($I690-5)),$N701-SUM($N697:BP697))))),0)</f>
        <v>0</v>
      </c>
      <c r="BR697" s="105">
        <f>IFERROR(IF(OR($I690=0,BQ702=0),0,IF($N701&gt;0,(MIN($N701/IF($I690&lt;=5,1,($I690-5)),$N701-SUM($N697:BQ697))), (MAX($N701/IF($I690&lt;=5,1,($I690-5)),$N701-SUM($N697:BQ697))))),0)</f>
        <v>0</v>
      </c>
      <c r="BS697" s="105">
        <f>IFERROR(IF(OR($I690=0,BR702=0),0,IF($N701&gt;0,(MIN($N701/IF($I690&lt;=5,1,($I690-5)),$N701-SUM($N697:BR697))), (MAX($N701/IF($I690&lt;=5,1,($I690-5)),$N701-SUM($N697:BR697))))),0)</f>
        <v>0</v>
      </c>
      <c r="BT697" s="105">
        <f>IFERROR(IF(OR($I690=0,BS702=0),0,IF($N701&gt;0,(MIN($N701/IF($I690&lt;=5,1,($I690-5)),$N701-SUM($N697:BS697))), (MAX($N701/IF($I690&lt;=5,1,($I690-5)),$N701-SUM($N697:BS697))))),0)</f>
        <v>0</v>
      </c>
      <c r="BU697" s="105">
        <f>IFERROR(IF(OR($I690=0,BT702=0),0,IF($N701&gt;0,(MIN($N701/IF($I690&lt;=5,1,($I690-5)),$N701-SUM($N697:BT697))), (MAX($N701/IF($I690&lt;=5,1,($I690-5)),$N701-SUM($N697:BT697))))),0)</f>
        <v>0</v>
      </c>
      <c r="BV697" s="105">
        <f>IFERROR(IF(OR($I690=0,BU702=0),0,IF($N701&gt;0,(MIN($N701/IF($I690&lt;=5,1,($I690-5)),$N701-SUM($N697:BU697))), (MAX($N701/IF($I690&lt;=5,1,($I690-5)),$N701-SUM($N697:BU697))))),0)</f>
        <v>0</v>
      </c>
      <c r="BW697" s="105">
        <f>IFERROR(IF(OR($I690=0,BV702=0),0,IF($N701&gt;0,(MIN($N701/IF($I690&lt;=5,1,($I690-5)),$N701-SUM($N697:BV697))), (MAX($N701/IF($I690&lt;=5,1,($I690-5)),$N701-SUM($N697:BV697))))),0)</f>
        <v>0</v>
      </c>
      <c r="BX697" s="105">
        <f>IFERROR(IF(OR($I690=0,BW702=0),0,IF($N701&gt;0,(MIN($N701/IF($I690&lt;=5,1,($I690-5)),$N701-SUM($N697:BW697))), (MAX($N701/IF($I690&lt;=5,1,($I690-5)),$N701-SUM($N697:BW697))))),0)</f>
        <v>0</v>
      </c>
      <c r="BY697" s="105">
        <f>IFERROR(IF(OR($I690=0,BX702=0),0,IF($N701&gt;0,(MIN($N701/IF($I690&lt;=5,1,($I690-5)),$N701-SUM($N697:BX697))), (MAX($N701/IF($I690&lt;=5,1,($I690-5)),$N701-SUM($N697:BX697))))),0)</f>
        <v>0</v>
      </c>
      <c r="BZ697" s="105">
        <f>IFERROR(IF(OR($I690=0,BY702=0),0,IF($N701&gt;0,(MIN($N701/IF($I690&lt;=5,1,($I690-5)),$N701-SUM($N697:BY697))), (MAX($N701/IF($I690&lt;=5,1,($I690-5)),$N701-SUM($N697:BY697))))),0)</f>
        <v>0</v>
      </c>
      <c r="CA697" s="105">
        <f>IFERROR(IF(OR($I690=0,BZ702=0),0,IF($N701&gt;0,(MIN($N701/IF($I690&lt;=5,1,($I690-5)),$N701-SUM($N697:BZ697))), (MAX($N701/IF($I690&lt;=5,1,($I690-5)),$N701-SUM($N697:BZ697))))),0)</f>
        <v>0</v>
      </c>
      <c r="CB697" s="105">
        <f>IFERROR(IF(OR($I690=0,CA702=0),0,IF($N701&gt;0,(MIN($N701/IF($I690&lt;=5,1,($I690-5)),$N701-SUM($N697:CA697))), (MAX($N701/IF($I690&lt;=5,1,($I690-5)),$N701-SUM($N697:CA697))))),0)</f>
        <v>0</v>
      </c>
      <c r="CC697" s="105">
        <f>IFERROR(IF(OR($I690=0,CB702=0),0,IF($N701&gt;0,(MIN($N701/IF($I690&lt;=5,1,($I690-5)),$N701-SUM($N697:CB697))), (MAX($N701/IF($I690&lt;=5,1,($I690-5)),$N701-SUM($N697:CB697))))),0)</f>
        <v>0</v>
      </c>
      <c r="CD697" s="105">
        <f>IFERROR(IF(OR($I690=0,CC702=0),0,IF($N701&gt;0,(MIN($N701/IF($I690&lt;=5,1,($I690-5)),$N701-SUM($N697:CC697))), (MAX($N701/IF($I690&lt;=5,1,($I690-5)),$N701-SUM($N697:CC697))))),0)</f>
        <v>0</v>
      </c>
      <c r="CE697" s="105">
        <f>IFERROR(IF(OR($I690=0,CD702=0),0,IF($N701&gt;0,(MIN($N701/IF($I690&lt;=5,1,($I690-5)),$N701-SUM($N697:CD697))), (MAX($N701/IF($I690&lt;=5,1,($I690-5)),$N701-SUM($N697:CD697))))),0)</f>
        <v>0</v>
      </c>
      <c r="CF697" s="105">
        <f>IFERROR(IF(OR($I690=0,CE702=0),0,IF($N701&gt;0,(MIN($N701/IF($I690&lt;=5,1,($I690-5)),$N701-SUM($N697:CE697))), (MAX($N701/IF($I690&lt;=5,1,($I690-5)),$N701-SUM($N697:CE697))))),0)</f>
        <v>0</v>
      </c>
    </row>
    <row r="698" spans="1:2018" s="153" customFormat="1" ht="12.75" customHeight="1">
      <c r="C698" s="164"/>
      <c r="D698" s="104" t="s">
        <v>32</v>
      </c>
      <c r="E698" s="104" t="s">
        <v>185</v>
      </c>
      <c r="F698" s="106"/>
      <c r="G698" s="106"/>
      <c r="H698" s="106"/>
      <c r="I698" s="107"/>
      <c r="J698" s="268">
        <f>SUM(J695:J696)</f>
        <v>4.5268677852556696</v>
      </c>
      <c r="K698" s="268">
        <f t="shared" ref="K698:BV698" si="3300">SUM(K695:K696)</f>
        <v>4.5268677852556696</v>
      </c>
      <c r="L698" s="268">
        <f t="shared" si="3300"/>
        <v>4.5268677852556696</v>
      </c>
      <c r="M698" s="268">
        <f t="shared" si="3300"/>
        <v>4.5268677852556696</v>
      </c>
      <c r="N698" s="268">
        <f t="shared" si="3300"/>
        <v>4.5268677852556696</v>
      </c>
      <c r="O698" s="268">
        <f t="shared" si="3300"/>
        <v>4.5268677852556696</v>
      </c>
      <c r="P698" s="268">
        <f t="shared" si="3300"/>
        <v>4.5268677852556696</v>
      </c>
      <c r="Q698" s="268">
        <f t="shared" si="3300"/>
        <v>4.5268677852556696</v>
      </c>
      <c r="R698" s="268">
        <f t="shared" si="3300"/>
        <v>4.5268677852556696</v>
      </c>
      <c r="S698" s="268">
        <f t="shared" si="3300"/>
        <v>4.5268677852556696</v>
      </c>
      <c r="T698" s="268">
        <f t="shared" si="3300"/>
        <v>4.5268677852556696</v>
      </c>
      <c r="U698" s="268">
        <f t="shared" si="3300"/>
        <v>4.5268677852556696</v>
      </c>
      <c r="V698" s="268">
        <f t="shared" si="3300"/>
        <v>4.5268677852556696</v>
      </c>
      <c r="W698" s="268">
        <f t="shared" si="3300"/>
        <v>4.5268677852556696</v>
      </c>
      <c r="X698" s="268">
        <f t="shared" si="3300"/>
        <v>4.4596977224784347</v>
      </c>
      <c r="Y698" s="268">
        <f t="shared" si="3300"/>
        <v>3.1786029579222981</v>
      </c>
      <c r="Z698" s="268">
        <f t="shared" si="3300"/>
        <v>3.1786029579222981</v>
      </c>
      <c r="AA698" s="268">
        <f t="shared" si="3300"/>
        <v>3.1786029579222981</v>
      </c>
      <c r="AB698" s="268">
        <f t="shared" si="3300"/>
        <v>3.1786029579222981</v>
      </c>
      <c r="AC698" s="268">
        <f t="shared" si="3300"/>
        <v>3.1786029579222981</v>
      </c>
      <c r="AD698" s="268">
        <f t="shared" si="3300"/>
        <v>3.1786029579222981</v>
      </c>
      <c r="AE698" s="268">
        <f t="shared" si="3300"/>
        <v>3.1786029579222981</v>
      </c>
      <c r="AF698" s="268">
        <f t="shared" si="3300"/>
        <v>3.1786029579222981</v>
      </c>
      <c r="AG698" s="268">
        <f t="shared" si="3300"/>
        <v>3.1786029579222981</v>
      </c>
      <c r="AH698" s="268">
        <f t="shared" si="3300"/>
        <v>3.1786029579222981</v>
      </c>
      <c r="AI698" s="268">
        <f t="shared" si="3300"/>
        <v>3.1786029579222981</v>
      </c>
      <c r="AJ698" s="268">
        <f t="shared" si="3300"/>
        <v>3.1786029579222981</v>
      </c>
      <c r="AK698" s="268">
        <f t="shared" si="3300"/>
        <v>3.1786029579222981</v>
      </c>
      <c r="AL698" s="268">
        <f t="shared" si="3300"/>
        <v>3.1786029579222981</v>
      </c>
      <c r="AM698" s="268">
        <f t="shared" si="3300"/>
        <v>3.1786029579222981</v>
      </c>
      <c r="AN698" s="268">
        <f t="shared" si="3300"/>
        <v>3.1786029579222981</v>
      </c>
      <c r="AO698" s="268">
        <f t="shared" si="3300"/>
        <v>2.0521427158986398</v>
      </c>
      <c r="AP698" s="268">
        <f t="shared" si="3300"/>
        <v>0</v>
      </c>
      <c r="AQ698" s="268">
        <f t="shared" si="3300"/>
        <v>0</v>
      </c>
      <c r="AR698" s="268">
        <f t="shared" si="3300"/>
        <v>0</v>
      </c>
      <c r="AS698" s="268">
        <f t="shared" si="3300"/>
        <v>0</v>
      </c>
      <c r="AT698" s="268">
        <f t="shared" si="3300"/>
        <v>0</v>
      </c>
      <c r="AU698" s="268">
        <f t="shared" si="3300"/>
        <v>0</v>
      </c>
      <c r="AV698" s="268">
        <f t="shared" si="3300"/>
        <v>0</v>
      </c>
      <c r="AW698" s="268">
        <f t="shared" si="3300"/>
        <v>0</v>
      </c>
      <c r="AX698" s="268">
        <f t="shared" si="3300"/>
        <v>0</v>
      </c>
      <c r="AY698" s="268">
        <f t="shared" si="3300"/>
        <v>0</v>
      </c>
      <c r="AZ698" s="268">
        <f t="shared" si="3300"/>
        <v>0</v>
      </c>
      <c r="BA698" s="268">
        <f t="shared" si="3300"/>
        <v>0</v>
      </c>
      <c r="BB698" s="268">
        <f t="shared" si="3300"/>
        <v>0</v>
      </c>
      <c r="BC698" s="268">
        <f t="shared" si="3300"/>
        <v>0</v>
      </c>
      <c r="BD698" s="268">
        <f t="shared" si="3300"/>
        <v>0</v>
      </c>
      <c r="BE698" s="268">
        <f t="shared" si="3300"/>
        <v>0</v>
      </c>
      <c r="BF698" s="268">
        <f t="shared" si="3300"/>
        <v>0</v>
      </c>
      <c r="BG698" s="268">
        <f t="shared" si="3300"/>
        <v>0</v>
      </c>
      <c r="BH698" s="268">
        <f t="shared" si="3300"/>
        <v>0</v>
      </c>
      <c r="BI698" s="268">
        <f t="shared" si="3300"/>
        <v>0</v>
      </c>
      <c r="BJ698" s="268">
        <f t="shared" si="3300"/>
        <v>0</v>
      </c>
      <c r="BK698" s="268">
        <f t="shared" si="3300"/>
        <v>0</v>
      </c>
      <c r="BL698" s="268">
        <f t="shared" si="3300"/>
        <v>0</v>
      </c>
      <c r="BM698" s="268">
        <f t="shared" si="3300"/>
        <v>0</v>
      </c>
      <c r="BN698" s="268">
        <f t="shared" si="3300"/>
        <v>0</v>
      </c>
      <c r="BO698" s="268">
        <f t="shared" si="3300"/>
        <v>0</v>
      </c>
      <c r="BP698" s="268">
        <f t="shared" si="3300"/>
        <v>0</v>
      </c>
      <c r="BQ698" s="268">
        <f t="shared" si="3300"/>
        <v>0</v>
      </c>
      <c r="BR698" s="268">
        <f t="shared" si="3300"/>
        <v>0</v>
      </c>
      <c r="BS698" s="268">
        <f t="shared" si="3300"/>
        <v>0</v>
      </c>
      <c r="BT698" s="268">
        <f t="shared" si="3300"/>
        <v>0</v>
      </c>
      <c r="BU698" s="268">
        <f t="shared" si="3300"/>
        <v>0</v>
      </c>
      <c r="BV698" s="268">
        <f t="shared" si="3300"/>
        <v>0</v>
      </c>
      <c r="BW698" s="268">
        <f t="shared" ref="BW698:CF698" si="3301">SUM(BW695:BW696)</f>
        <v>0</v>
      </c>
      <c r="BX698" s="268">
        <f t="shared" si="3301"/>
        <v>0</v>
      </c>
      <c r="BY698" s="268">
        <f t="shared" si="3301"/>
        <v>0</v>
      </c>
      <c r="BZ698" s="268">
        <f t="shared" si="3301"/>
        <v>0</v>
      </c>
      <c r="CA698" s="268">
        <f t="shared" si="3301"/>
        <v>0</v>
      </c>
      <c r="CB698" s="268">
        <f t="shared" si="3301"/>
        <v>0</v>
      </c>
      <c r="CC698" s="268">
        <f t="shared" si="3301"/>
        <v>0</v>
      </c>
      <c r="CD698" s="268">
        <f t="shared" si="3301"/>
        <v>0</v>
      </c>
      <c r="CE698" s="268">
        <f t="shared" si="3301"/>
        <v>0</v>
      </c>
      <c r="CF698" s="268">
        <f t="shared" si="3301"/>
        <v>0</v>
      </c>
    </row>
    <row r="699" spans="1:2018" s="153" customFormat="1" ht="12.75" customHeight="1">
      <c r="C699" s="164"/>
      <c r="D699" s="155" t="s">
        <v>204</v>
      </c>
      <c r="E699" s="155"/>
      <c r="I699" s="31">
        <f>IF(I$4=first_reg_period, INDEX(Inputs!$J$94:$J$121,MATCH(B689,Inputs!$C$94:$C$121,0)),0)</f>
        <v>20.156802347223337</v>
      </c>
      <c r="J699" s="166">
        <f>IF(J$4=first_reg_period, INDEX(Inputs!$J$94:$J$121,MATCH(C689,Inputs!$C$94:$C$121,0)),0)</f>
        <v>0</v>
      </c>
      <c r="K699" s="166">
        <f>IF(K$4=first_reg_period, INDEX(Inputs!$J$94:$J$121,MATCH(D689,Inputs!$C$94:$C$121,0)),0)</f>
        <v>0</v>
      </c>
      <c r="L699" s="166">
        <f>IF(L$4=first_reg_period, INDEX(Inputs!$J$94:$J$121,MATCH(E689,Inputs!$C$94:$C$121,0)),0)</f>
        <v>0</v>
      </c>
      <c r="M699" s="166">
        <f>IF(M$4=first_reg_period, INDEX(Inputs!$J$94:$J$121,MATCH(F689,Inputs!$C$94:$C$121,0)),0)</f>
        <v>0</v>
      </c>
      <c r="N699" s="166">
        <f>IF(N$4=first_reg_period, INDEX(Inputs!$J$94:$J$121,MATCH(G689,Inputs!$C$94:$C$121,0)),0)</f>
        <v>0</v>
      </c>
      <c r="O699" s="31">
        <f>IF(O$4=first_reg_period, INDEX(Inputs!$J$94:$J$121,MATCH(H689,Inputs!$C$94:$C$121,0)),0)</f>
        <v>0</v>
      </c>
      <c r="P699" s="31">
        <f>IF(P$4=first_reg_period, INDEX(Inputs!$J$94:$J$121,MATCH(I689,Inputs!$C$94:$C$121,0)),0)</f>
        <v>0</v>
      </c>
      <c r="Q699" s="31">
        <f>IF(Q$4=first_reg_period, INDEX(Inputs!$J$94:$J$121,MATCH(J689,Inputs!$C$94:$C$121,0)),0)</f>
        <v>0</v>
      </c>
      <c r="R699" s="31">
        <f>IF(R$4=first_reg_period, INDEX(Inputs!$J$94:$J$121,MATCH(K689,Inputs!$C$94:$C$121,0)),0)</f>
        <v>0</v>
      </c>
      <c r="S699" s="31">
        <f>IF(S$4=first_reg_period, INDEX(Inputs!$J$94:$J$121,MATCH(L689,Inputs!$C$94:$C$121,0)),0)</f>
        <v>0</v>
      </c>
      <c r="T699" s="31">
        <f>IF(T$4=first_reg_period, INDEX(Inputs!$J$94:$J$121,MATCH(M689,Inputs!$C$94:$C$121,0)),0)</f>
        <v>0</v>
      </c>
      <c r="U699" s="31">
        <f>IF(U$4=first_reg_period, INDEX(Inputs!$J$94:$J$121,MATCH(N689,Inputs!$C$94:$C$121,0)),0)</f>
        <v>0</v>
      </c>
      <c r="V699" s="31">
        <f>IF(V$4=first_reg_period, INDEX(Inputs!$J$94:$J$121,MATCH(O689,Inputs!$C$94:$C$121,0)),0)</f>
        <v>0</v>
      </c>
      <c r="W699" s="31">
        <f>IF(W$4=first_reg_period, INDEX(Inputs!$J$94:$J$121,MATCH(P689,Inputs!$C$94:$C$121,0)),0)</f>
        <v>0</v>
      </c>
      <c r="X699" s="31">
        <f>IF(X$4=first_reg_period, INDEX(Inputs!$J$94:$J$121,MATCH(Q689,Inputs!$C$94:$C$121,0)),0)</f>
        <v>0</v>
      </c>
      <c r="Y699" s="31">
        <f>IF(Y$4=first_reg_period, INDEX(Inputs!$J$94:$J$121,MATCH(R689,Inputs!$C$94:$C$121,0)),0)</f>
        <v>0</v>
      </c>
      <c r="Z699" s="31">
        <f>IF(Z$4=first_reg_period, INDEX(Inputs!$J$94:$J$121,MATCH(S689,Inputs!$C$94:$C$121,0)),0)</f>
        <v>0</v>
      </c>
      <c r="AA699" s="31">
        <f>IF(AA$4=first_reg_period, INDEX(Inputs!$J$94:$J$121,MATCH(T689,Inputs!$C$94:$C$121,0)),0)</f>
        <v>0</v>
      </c>
      <c r="AB699" s="31">
        <f>IF(AB$4=first_reg_period, INDEX(Inputs!$J$94:$J$121,MATCH(U689,Inputs!$C$94:$C$121,0)),0)</f>
        <v>0</v>
      </c>
      <c r="AC699" s="31">
        <f>IF(AC$4=first_reg_period, INDEX(Inputs!$J$94:$J$121,MATCH(V689,Inputs!$C$94:$C$121,0)),0)</f>
        <v>0</v>
      </c>
      <c r="AD699" s="31">
        <f>IF(AD$4=first_reg_period, INDEX(Inputs!$J$94:$J$121,MATCH(W689,Inputs!$C$94:$C$121,0)),0)</f>
        <v>0</v>
      </c>
      <c r="AE699" s="31">
        <f>IF(AE$4=first_reg_period, INDEX(Inputs!$J$94:$J$121,MATCH(X689,Inputs!$C$94:$C$121,0)),0)</f>
        <v>0</v>
      </c>
      <c r="AF699" s="31">
        <f>IF(AF$4=first_reg_period, INDEX(Inputs!$J$94:$J$121,MATCH(Y689,Inputs!$C$94:$C$121,0)),0)</f>
        <v>0</v>
      </c>
      <c r="AG699" s="31">
        <f>IF(AG$4=first_reg_period, INDEX(Inputs!$J$94:$J$121,MATCH(Z689,Inputs!$C$94:$C$121,0)),0)</f>
        <v>0</v>
      </c>
      <c r="AH699" s="31">
        <f>IF(AH$4=first_reg_period, INDEX(Inputs!$J$94:$J$121,MATCH(AA689,Inputs!$C$94:$C$121,0)),0)</f>
        <v>0</v>
      </c>
      <c r="AI699" s="31">
        <f>IF(AI$4=first_reg_period, INDEX(Inputs!$J$94:$J$121,MATCH(AB689,Inputs!$C$94:$C$121,0)),0)</f>
        <v>0</v>
      </c>
      <c r="AJ699" s="31">
        <f>IF(AJ$4=first_reg_period, INDEX(Inputs!$J$94:$J$121,MATCH(AC689,Inputs!$C$94:$C$121,0)),0)</f>
        <v>0</v>
      </c>
      <c r="AK699" s="31">
        <f>IF(AK$4=first_reg_period, INDEX(Inputs!$J$94:$J$121,MATCH(AD689,Inputs!$C$94:$C$121,0)),0)</f>
        <v>0</v>
      </c>
      <c r="AL699" s="31">
        <f>IF(AL$4=first_reg_period, INDEX(Inputs!$J$94:$J$121,MATCH(AE689,Inputs!$C$94:$C$121,0)),0)</f>
        <v>0</v>
      </c>
      <c r="AM699" s="31">
        <f>IF(AM$4=first_reg_period, INDEX(Inputs!$J$94:$J$121,MATCH(AF689,Inputs!$C$94:$C$121,0)),0)</f>
        <v>0</v>
      </c>
      <c r="AN699" s="31">
        <f>IF(AN$4=first_reg_period, INDEX(Inputs!$J$94:$J$121,MATCH(AG689,Inputs!$C$94:$C$121,0)),0)</f>
        <v>0</v>
      </c>
      <c r="AO699" s="31">
        <f>IF(AO$4=first_reg_period, INDEX(Inputs!$J$94:$J$121,MATCH(AH689,Inputs!$C$94:$C$121,0)),0)</f>
        <v>0</v>
      </c>
      <c r="AP699" s="31">
        <f>IF(AP$4=first_reg_period, INDEX(Inputs!$J$94:$J$121,MATCH(AI689,Inputs!$C$94:$C$121,0)),0)</f>
        <v>0</v>
      </c>
      <c r="AQ699" s="31">
        <f>IF(AQ$4=first_reg_period, INDEX(Inputs!$J$94:$J$121,MATCH(AJ689,Inputs!$C$94:$C$121,0)),0)</f>
        <v>0</v>
      </c>
      <c r="AR699" s="31">
        <f>IF(AR$4=first_reg_period, INDEX(Inputs!$J$94:$J$121,MATCH(AK689,Inputs!$C$94:$C$121,0)),0)</f>
        <v>0</v>
      </c>
      <c r="AS699" s="31">
        <f>IF(AS$4=first_reg_period, INDEX(Inputs!$J$94:$J$121,MATCH(AL689,Inputs!$C$94:$C$121,0)),0)</f>
        <v>0</v>
      </c>
      <c r="AT699" s="31">
        <f>IF(AT$4=first_reg_period, INDEX(Inputs!$J$94:$J$121,MATCH(AM689,Inputs!$C$94:$C$121,0)),0)</f>
        <v>0</v>
      </c>
      <c r="AU699" s="31">
        <f>IF(AU$4=first_reg_period, INDEX(Inputs!$J$94:$J$121,MATCH(AN689,Inputs!$C$94:$C$121,0)),0)</f>
        <v>0</v>
      </c>
      <c r="AV699" s="31">
        <f>IF(AV$4=first_reg_period, INDEX(Inputs!$J$94:$J$121,MATCH(AO689,Inputs!$C$94:$C$121,0)),0)</f>
        <v>0</v>
      </c>
      <c r="AW699" s="31">
        <f>IF(AW$4=first_reg_period, INDEX(Inputs!$J$94:$J$121,MATCH(AP689,Inputs!$C$94:$C$121,0)),0)</f>
        <v>0</v>
      </c>
      <c r="AX699" s="31">
        <f>IF(AX$4=first_reg_period, INDEX(Inputs!$J$94:$J$121,MATCH(AQ689,Inputs!$C$94:$C$121,0)),0)</f>
        <v>0</v>
      </c>
      <c r="AY699" s="31">
        <f>IF(AY$4=first_reg_period, INDEX(Inputs!$J$94:$J$121,MATCH(AR689,Inputs!$C$94:$C$121,0)),0)</f>
        <v>0</v>
      </c>
      <c r="AZ699" s="31">
        <f>IF(AZ$4=first_reg_period, INDEX(Inputs!$J$94:$J$121,MATCH(AS689,Inputs!$C$94:$C$121,0)),0)</f>
        <v>0</v>
      </c>
      <c r="BA699" s="31">
        <f>IF(BA$4=first_reg_period, INDEX(Inputs!$J$94:$J$121,MATCH(AT689,Inputs!$C$94:$C$121,0)),0)</f>
        <v>0</v>
      </c>
      <c r="BB699" s="31">
        <f>IF(BB$4=first_reg_period, INDEX(Inputs!$J$94:$J$121,MATCH(AU689,Inputs!$C$94:$C$121,0)),0)</f>
        <v>0</v>
      </c>
      <c r="BC699" s="31">
        <f>IF(BC$4=first_reg_period, INDEX(Inputs!$J$94:$J$121,MATCH(AV689,Inputs!$C$94:$C$121,0)),0)</f>
        <v>0</v>
      </c>
      <c r="BD699" s="31">
        <f>IF(BD$4=first_reg_period, INDEX(Inputs!$J$94:$J$121,MATCH(AW689,Inputs!$C$94:$C$121,0)),0)</f>
        <v>0</v>
      </c>
      <c r="BE699" s="31">
        <f>IF(BE$4=first_reg_period, INDEX(Inputs!$J$94:$J$121,MATCH(AX689,Inputs!$C$94:$C$121,0)),0)</f>
        <v>0</v>
      </c>
      <c r="BF699" s="31">
        <f>IF(BF$4=first_reg_period, INDEX(Inputs!$J$94:$J$121,MATCH(AY689,Inputs!$C$94:$C$121,0)),0)</f>
        <v>0</v>
      </c>
      <c r="BG699" s="31">
        <f>IF(BG$4=first_reg_period, INDEX(Inputs!$J$94:$J$121,MATCH(AZ689,Inputs!$C$94:$C$121,0)),0)</f>
        <v>0</v>
      </c>
      <c r="BH699" s="31">
        <f>IF(BH$4=first_reg_period, INDEX(Inputs!$J$94:$J$121,MATCH(BA689,Inputs!$C$94:$C$121,0)),0)</f>
        <v>0</v>
      </c>
      <c r="BI699" s="31">
        <f>IF(BI$4=first_reg_period, INDEX(Inputs!$J$94:$J$121,MATCH(BB689,Inputs!$C$94:$C$121,0)),0)</f>
        <v>0</v>
      </c>
      <c r="BJ699" s="31">
        <f>IF(BJ$4=first_reg_period, INDEX(Inputs!$J$94:$J$121,MATCH(BC689,Inputs!$C$94:$C$121,0)),0)</f>
        <v>0</v>
      </c>
      <c r="BK699" s="31">
        <f>IF(BK$4=first_reg_period, INDEX(Inputs!$J$94:$J$121,MATCH(BD689,Inputs!$C$94:$C$121,0)),0)</f>
        <v>0</v>
      </c>
      <c r="BL699" s="31">
        <f>IF(BL$4=first_reg_period, INDEX(Inputs!$J$94:$J$121,MATCH(BE689,Inputs!$C$94:$C$121,0)),0)</f>
        <v>0</v>
      </c>
      <c r="BM699" s="31">
        <f>IF(BM$4=first_reg_period, INDEX(Inputs!$J$94:$J$121,MATCH(BF689,Inputs!$C$94:$C$121,0)),0)</f>
        <v>0</v>
      </c>
      <c r="BN699" s="31">
        <f>IF(BN$4=first_reg_period, INDEX(Inputs!$J$94:$J$121,MATCH(BG689,Inputs!$C$94:$C$121,0)),0)</f>
        <v>0</v>
      </c>
      <c r="BO699" s="31">
        <f>IF(BO$4=first_reg_period, INDEX(Inputs!$J$94:$J$121,MATCH(BH689,Inputs!$C$94:$C$121,0)),0)</f>
        <v>0</v>
      </c>
      <c r="BP699" s="31">
        <f>IF(BP$4=first_reg_period, INDEX(Inputs!$J$94:$J$121,MATCH(BI689,Inputs!$C$94:$C$121,0)),0)</f>
        <v>0</v>
      </c>
      <c r="BQ699" s="31">
        <f>IF(BQ$4=first_reg_period, INDEX(Inputs!$J$94:$J$121,MATCH(BJ689,Inputs!$C$94:$C$121,0)),0)</f>
        <v>0</v>
      </c>
      <c r="BR699" s="31">
        <f>IF(BR$4=first_reg_period, INDEX(Inputs!$J$94:$J$121,MATCH(BK689,Inputs!$C$94:$C$121,0)),0)</f>
        <v>0</v>
      </c>
      <c r="BS699" s="31">
        <f>IF(BS$4=first_reg_period, INDEX(Inputs!$J$94:$J$121,MATCH(BL689,Inputs!$C$94:$C$121,0)),0)</f>
        <v>0</v>
      </c>
      <c r="BT699" s="31">
        <f>IF(BT$4=first_reg_period, INDEX(Inputs!$J$94:$J$121,MATCH(BM689,Inputs!$C$94:$C$121,0)),0)</f>
        <v>0</v>
      </c>
      <c r="BU699" s="31">
        <f>IF(BU$4=first_reg_period, INDEX(Inputs!$J$94:$J$121,MATCH(BN689,Inputs!$C$94:$C$121,0)),0)</f>
        <v>0</v>
      </c>
      <c r="BV699" s="31">
        <f>IF(BV$4=first_reg_period, INDEX(Inputs!$J$94:$J$121,MATCH(BO689,Inputs!$C$94:$C$121,0)),0)</f>
        <v>0</v>
      </c>
      <c r="BW699" s="31">
        <f>IF(BW$4=first_reg_period, INDEX(Inputs!$J$94:$J$121,MATCH(BP689,Inputs!$C$94:$C$121,0)),0)</f>
        <v>0</v>
      </c>
      <c r="BX699" s="31">
        <f>IF(BX$4=first_reg_period, INDEX(Inputs!$J$94:$J$121,MATCH(BQ689,Inputs!$C$94:$C$121,0)),0)</f>
        <v>0</v>
      </c>
      <c r="BY699" s="31">
        <f>IF(BY$4=first_reg_period, INDEX(Inputs!$J$94:$J$121,MATCH(BR689,Inputs!$C$94:$C$121,0)),0)</f>
        <v>0</v>
      </c>
      <c r="BZ699" s="31">
        <f>IF(BZ$4=first_reg_period, INDEX(Inputs!$J$94:$J$121,MATCH(BS689,Inputs!$C$94:$C$121,0)),0)</f>
        <v>0</v>
      </c>
      <c r="CA699" s="31">
        <f>IF(CA$4=first_reg_period, INDEX(Inputs!$J$94:$J$121,MATCH(BT689,Inputs!$C$94:$C$121,0)),0)</f>
        <v>0</v>
      </c>
      <c r="CB699" s="31">
        <f>IF(CB$4=first_reg_period, INDEX(Inputs!$J$94:$J$121,MATCH(BU689,Inputs!$C$94:$C$121,0)),0)</f>
        <v>0</v>
      </c>
      <c r="CC699" s="31">
        <f>IF(CC$4=first_reg_period, INDEX(Inputs!$J$94:$J$121,MATCH(BV689,Inputs!$C$94:$C$121,0)),0)</f>
        <v>0</v>
      </c>
      <c r="CD699" s="31">
        <f>IF(CD$4=first_reg_period, INDEX(Inputs!$J$94:$J$121,MATCH(BW689,Inputs!$C$94:$C$121,0)),0)</f>
        <v>0</v>
      </c>
      <c r="CE699" s="31">
        <f>IF(CE$4=first_reg_period, INDEX(Inputs!$J$94:$J$121,MATCH(BX689,Inputs!$C$94:$C$121,0)),0)</f>
        <v>0</v>
      </c>
      <c r="CF699" s="31">
        <f>IF(CF$4=first_reg_period, INDEX(Inputs!$J$94:$J$121,MATCH(BY689,Inputs!$C$94:$C$121,0)),0)</f>
        <v>0</v>
      </c>
    </row>
    <row r="700" spans="1:2018" s="153" customFormat="1" ht="12.75" customHeight="1">
      <c r="C700" s="164"/>
      <c r="D700" s="155" t="s">
        <v>205</v>
      </c>
      <c r="E700" s="155"/>
      <c r="I700" s="31">
        <f>IF(I$4=first_reg_period, INDEX(Inputs!$K$94:$K$121,MATCH(B689,Inputs!$C$94:$C$121,0)),0)</f>
        <v>100.58883441148987</v>
      </c>
      <c r="J700" s="31">
        <f>IF(J$4=first_reg_period, INDEX(Inputs!$K$94:$K$121,MATCH(C689,Inputs!$C$94:$C$121,0)),0)</f>
        <v>0</v>
      </c>
      <c r="K700" s="31">
        <f>IF(K$4=first_reg_period, INDEX(Inputs!$K$94:$K$121,MATCH(D689,Inputs!$C$94:$C$121,0)),0)</f>
        <v>0</v>
      </c>
      <c r="L700" s="31">
        <f>IF(L$4=first_reg_period, INDEX(Inputs!$K$94:$K$121,MATCH(E689,Inputs!$C$94:$C$121,0)),0)</f>
        <v>0</v>
      </c>
      <c r="M700" s="31">
        <f>IF(M$4=first_reg_period, INDEX(Inputs!$K$94:$K$121,MATCH(F689,Inputs!$C$94:$C$121,0)),0)</f>
        <v>0</v>
      </c>
      <c r="N700" s="31">
        <f>IF(N$4=first_reg_period, INDEX(Inputs!$K$94:$K$121,MATCH(G689,Inputs!$C$94:$C$121,0)),0)</f>
        <v>0</v>
      </c>
      <c r="O700" s="31">
        <f>IF(O$4=first_reg_period, INDEX(Inputs!$K$94:$K$121,MATCH(H689,Inputs!$C$94:$C$121,0)),0)</f>
        <v>0</v>
      </c>
      <c r="P700" s="31">
        <f>IF(P$4=first_reg_period, INDEX(Inputs!$K$94:$K$121,MATCH(I689,Inputs!$C$94:$C$121,0)),0)</f>
        <v>0</v>
      </c>
      <c r="Q700" s="31">
        <f>IF(Q$4=first_reg_period, INDEX(Inputs!$K$94:$K$121,MATCH(J689,Inputs!$C$94:$C$121,0)),0)</f>
        <v>0</v>
      </c>
      <c r="R700" s="31">
        <f>IF(R$4=first_reg_period, INDEX(Inputs!$K$94:$K$121,MATCH(K689,Inputs!$C$94:$C$121,0)),0)</f>
        <v>0</v>
      </c>
      <c r="S700" s="31">
        <f>IF(S$4=first_reg_period, INDEX(Inputs!$K$94:$K$121,MATCH(L689,Inputs!$C$94:$C$121,0)),0)</f>
        <v>0</v>
      </c>
      <c r="T700" s="31">
        <f>IF(T$4=first_reg_period, INDEX(Inputs!$K$94:$K$121,MATCH(M689,Inputs!$C$94:$C$121,0)),0)</f>
        <v>0</v>
      </c>
      <c r="U700" s="31">
        <f>IF(U$4=first_reg_period, INDEX(Inputs!$K$94:$K$121,MATCH(N689,Inputs!$C$94:$C$121,0)),0)</f>
        <v>0</v>
      </c>
      <c r="V700" s="31">
        <f>IF(V$4=first_reg_period, INDEX(Inputs!$K$94:$K$121,MATCH(O689,Inputs!$C$94:$C$121,0)),0)</f>
        <v>0</v>
      </c>
      <c r="W700" s="31">
        <f>IF(W$4=first_reg_period, INDEX(Inputs!$K$94:$K$121,MATCH(P689,Inputs!$C$94:$C$121,0)),0)</f>
        <v>0</v>
      </c>
      <c r="X700" s="31">
        <f>IF(X$4=first_reg_period, INDEX(Inputs!$K$94:$K$121,MATCH(Q689,Inputs!$C$94:$C$121,0)),0)</f>
        <v>0</v>
      </c>
      <c r="Y700" s="31">
        <f>IF(Y$4=first_reg_period, INDEX(Inputs!$K$94:$K$121,MATCH(R689,Inputs!$C$94:$C$121,0)),0)</f>
        <v>0</v>
      </c>
      <c r="Z700" s="31">
        <f>IF(Z$4=first_reg_period, INDEX(Inputs!$K$94:$K$121,MATCH(S689,Inputs!$C$94:$C$121,0)),0)</f>
        <v>0</v>
      </c>
      <c r="AA700" s="31">
        <f>IF(AA$4=first_reg_period, INDEX(Inputs!$K$94:$K$121,MATCH(T689,Inputs!$C$94:$C$121,0)),0)</f>
        <v>0</v>
      </c>
      <c r="AB700" s="31">
        <f>IF(AB$4=first_reg_period, INDEX(Inputs!$K$94:$K$121,MATCH(U689,Inputs!$C$94:$C$121,0)),0)</f>
        <v>0</v>
      </c>
      <c r="AC700" s="31">
        <f>IF(AC$4=first_reg_period, INDEX(Inputs!$K$94:$K$121,MATCH(V689,Inputs!$C$94:$C$121,0)),0)</f>
        <v>0</v>
      </c>
      <c r="AD700" s="31">
        <f>IF(AD$4=first_reg_period, INDEX(Inputs!$K$94:$K$121,MATCH(W689,Inputs!$C$94:$C$121,0)),0)</f>
        <v>0</v>
      </c>
      <c r="AE700" s="31">
        <f>IF(AE$4=first_reg_period, INDEX(Inputs!$K$94:$K$121,MATCH(X689,Inputs!$C$94:$C$121,0)),0)</f>
        <v>0</v>
      </c>
      <c r="AF700" s="31">
        <f>IF(AF$4=first_reg_period, INDEX(Inputs!$K$94:$K$121,MATCH(Y689,Inputs!$C$94:$C$121,0)),0)</f>
        <v>0</v>
      </c>
      <c r="AG700" s="31">
        <f>IF(AG$4=first_reg_period, INDEX(Inputs!$K$94:$K$121,MATCH(Z689,Inputs!$C$94:$C$121,0)),0)</f>
        <v>0</v>
      </c>
      <c r="AH700" s="31">
        <f>IF(AH$4=first_reg_period, INDEX(Inputs!$K$94:$K$121,MATCH(AA689,Inputs!$C$94:$C$121,0)),0)</f>
        <v>0</v>
      </c>
      <c r="AI700" s="31">
        <f>IF(AI$4=first_reg_period, INDEX(Inputs!$K$94:$K$121,MATCH(AB689,Inputs!$C$94:$C$121,0)),0)</f>
        <v>0</v>
      </c>
      <c r="AJ700" s="31">
        <f>IF(AJ$4=first_reg_period, INDEX(Inputs!$K$94:$K$121,MATCH(AC689,Inputs!$C$94:$C$121,0)),0)</f>
        <v>0</v>
      </c>
      <c r="AK700" s="31">
        <f>IF(AK$4=first_reg_period, INDEX(Inputs!$K$94:$K$121,MATCH(AD689,Inputs!$C$94:$C$121,0)),0)</f>
        <v>0</v>
      </c>
      <c r="AL700" s="31">
        <f>IF(AL$4=first_reg_period, INDEX(Inputs!$K$94:$K$121,MATCH(AE689,Inputs!$C$94:$C$121,0)),0)</f>
        <v>0</v>
      </c>
      <c r="AM700" s="31">
        <f>IF(AM$4=first_reg_period, INDEX(Inputs!$K$94:$K$121,MATCH(AF689,Inputs!$C$94:$C$121,0)),0)</f>
        <v>0</v>
      </c>
      <c r="AN700" s="31">
        <f>IF(AN$4=first_reg_period, INDEX(Inputs!$K$94:$K$121,MATCH(AG689,Inputs!$C$94:$C$121,0)),0)</f>
        <v>0</v>
      </c>
      <c r="AO700" s="31">
        <f>IF(AO$4=first_reg_period, INDEX(Inputs!$K$94:$K$121,MATCH(AH689,Inputs!$C$94:$C$121,0)),0)</f>
        <v>0</v>
      </c>
      <c r="AP700" s="31">
        <f>IF(AP$4=first_reg_period, INDEX(Inputs!$K$94:$K$121,MATCH(AI689,Inputs!$C$94:$C$121,0)),0)</f>
        <v>0</v>
      </c>
      <c r="AQ700" s="31">
        <f>IF(AQ$4=first_reg_period, INDEX(Inputs!$K$94:$K$121,MATCH(AJ689,Inputs!$C$94:$C$121,0)),0)</f>
        <v>0</v>
      </c>
      <c r="AR700" s="31">
        <f>IF(AR$4=first_reg_period, INDEX(Inputs!$K$94:$K$121,MATCH(AK689,Inputs!$C$94:$C$121,0)),0)</f>
        <v>0</v>
      </c>
      <c r="AS700" s="31">
        <f>IF(AS$4=first_reg_period, INDEX(Inputs!$K$94:$K$121,MATCH(AL689,Inputs!$C$94:$C$121,0)),0)</f>
        <v>0</v>
      </c>
      <c r="AT700" s="31">
        <f>IF(AT$4=first_reg_period, INDEX(Inputs!$K$94:$K$121,MATCH(AM689,Inputs!$C$94:$C$121,0)),0)</f>
        <v>0</v>
      </c>
      <c r="AU700" s="31">
        <f>IF(AU$4=first_reg_period, INDEX(Inputs!$K$94:$K$121,MATCH(AN689,Inputs!$C$94:$C$121,0)),0)</f>
        <v>0</v>
      </c>
      <c r="AV700" s="31">
        <f>IF(AV$4=first_reg_period, INDEX(Inputs!$K$94:$K$121,MATCH(AO689,Inputs!$C$94:$C$121,0)),0)</f>
        <v>0</v>
      </c>
      <c r="AW700" s="31">
        <f>IF(AW$4=first_reg_period, INDEX(Inputs!$K$94:$K$121,MATCH(AP689,Inputs!$C$94:$C$121,0)),0)</f>
        <v>0</v>
      </c>
      <c r="AX700" s="31">
        <f>IF(AX$4=first_reg_period, INDEX(Inputs!$K$94:$K$121,MATCH(AQ689,Inputs!$C$94:$C$121,0)),0)</f>
        <v>0</v>
      </c>
      <c r="AY700" s="31">
        <f>IF(AY$4=first_reg_period, INDEX(Inputs!$K$94:$K$121,MATCH(AR689,Inputs!$C$94:$C$121,0)),0)</f>
        <v>0</v>
      </c>
      <c r="AZ700" s="31">
        <f>IF(AZ$4=first_reg_period, INDEX(Inputs!$K$94:$K$121,MATCH(AS689,Inputs!$C$94:$C$121,0)),0)</f>
        <v>0</v>
      </c>
      <c r="BA700" s="31">
        <f>IF(BA$4=first_reg_period, INDEX(Inputs!$K$94:$K$121,MATCH(AT689,Inputs!$C$94:$C$121,0)),0)</f>
        <v>0</v>
      </c>
      <c r="BB700" s="31">
        <f>IF(BB$4=first_reg_period, INDEX(Inputs!$K$94:$K$121,MATCH(AU689,Inputs!$C$94:$C$121,0)),0)</f>
        <v>0</v>
      </c>
      <c r="BC700" s="31">
        <f>IF(BC$4=first_reg_period, INDEX(Inputs!$K$94:$K$121,MATCH(AV689,Inputs!$C$94:$C$121,0)),0)</f>
        <v>0</v>
      </c>
      <c r="BD700" s="31">
        <f>IF(BD$4=first_reg_period, INDEX(Inputs!$K$94:$K$121,MATCH(AW689,Inputs!$C$94:$C$121,0)),0)</f>
        <v>0</v>
      </c>
      <c r="BE700" s="31">
        <f>IF(BE$4=first_reg_period, INDEX(Inputs!$K$94:$K$121,MATCH(AX689,Inputs!$C$94:$C$121,0)),0)</f>
        <v>0</v>
      </c>
      <c r="BF700" s="31">
        <f>IF(BF$4=first_reg_period, INDEX(Inputs!$K$94:$K$121,MATCH(AY689,Inputs!$C$94:$C$121,0)),0)</f>
        <v>0</v>
      </c>
      <c r="BG700" s="31">
        <f>IF(BG$4=first_reg_period, INDEX(Inputs!$K$94:$K$121,MATCH(AZ689,Inputs!$C$94:$C$121,0)),0)</f>
        <v>0</v>
      </c>
      <c r="BH700" s="31">
        <f>IF(BH$4=first_reg_period, INDEX(Inputs!$K$94:$K$121,MATCH(BA689,Inputs!$C$94:$C$121,0)),0)</f>
        <v>0</v>
      </c>
      <c r="BI700" s="31">
        <f>IF(BI$4=first_reg_period, INDEX(Inputs!$K$94:$K$121,MATCH(BB689,Inputs!$C$94:$C$121,0)),0)</f>
        <v>0</v>
      </c>
      <c r="BJ700" s="31">
        <f>IF(BJ$4=first_reg_period, INDEX(Inputs!$K$94:$K$121,MATCH(BC689,Inputs!$C$94:$C$121,0)),0)</f>
        <v>0</v>
      </c>
      <c r="BK700" s="31">
        <f>IF(BK$4=first_reg_period, INDEX(Inputs!$K$94:$K$121,MATCH(BD689,Inputs!$C$94:$C$121,0)),0)</f>
        <v>0</v>
      </c>
      <c r="BL700" s="31">
        <f>IF(BL$4=first_reg_period, INDEX(Inputs!$K$94:$K$121,MATCH(BE689,Inputs!$C$94:$C$121,0)),0)</f>
        <v>0</v>
      </c>
      <c r="BM700" s="31">
        <f>IF(BM$4=first_reg_period, INDEX(Inputs!$K$94:$K$121,MATCH(BF689,Inputs!$C$94:$C$121,0)),0)</f>
        <v>0</v>
      </c>
      <c r="BN700" s="31">
        <f>IF(BN$4=first_reg_period, INDEX(Inputs!$K$94:$K$121,MATCH(BG689,Inputs!$C$94:$C$121,0)),0)</f>
        <v>0</v>
      </c>
      <c r="BO700" s="31">
        <f>IF(BO$4=first_reg_period, INDEX(Inputs!$K$94:$K$121,MATCH(BH689,Inputs!$C$94:$C$121,0)),0)</f>
        <v>0</v>
      </c>
      <c r="BP700" s="31">
        <f>IF(BP$4=first_reg_period, INDEX(Inputs!$K$94:$K$121,MATCH(BI689,Inputs!$C$94:$C$121,0)),0)</f>
        <v>0</v>
      </c>
      <c r="BQ700" s="31">
        <f>IF(BQ$4=first_reg_period, INDEX(Inputs!$K$94:$K$121,MATCH(BJ689,Inputs!$C$94:$C$121,0)),0)</f>
        <v>0</v>
      </c>
      <c r="BR700" s="31">
        <f>IF(BR$4=first_reg_period, INDEX(Inputs!$K$94:$K$121,MATCH(BK689,Inputs!$C$94:$C$121,0)),0)</f>
        <v>0</v>
      </c>
      <c r="BS700" s="31">
        <f>IF(BS$4=first_reg_period, INDEX(Inputs!$K$94:$K$121,MATCH(BL689,Inputs!$C$94:$C$121,0)),0)</f>
        <v>0</v>
      </c>
      <c r="BT700" s="31">
        <f>IF(BT$4=first_reg_period, INDEX(Inputs!$K$94:$K$121,MATCH(BM689,Inputs!$C$94:$C$121,0)),0)</f>
        <v>0</v>
      </c>
      <c r="BU700" s="31">
        <f>IF(BU$4=first_reg_period, INDEX(Inputs!$K$94:$K$121,MATCH(BN689,Inputs!$C$94:$C$121,0)),0)</f>
        <v>0</v>
      </c>
      <c r="BV700" s="31">
        <f>IF(BV$4=first_reg_period, INDEX(Inputs!$K$94:$K$121,MATCH(BO689,Inputs!$C$94:$C$121,0)),0)</f>
        <v>0</v>
      </c>
      <c r="BW700" s="31">
        <f>IF(BW$4=first_reg_period, INDEX(Inputs!$K$94:$K$121,MATCH(BP689,Inputs!$C$94:$C$121,0)),0)</f>
        <v>0</v>
      </c>
      <c r="BX700" s="31">
        <f>IF(BX$4=first_reg_period, INDEX(Inputs!$K$94:$K$121,MATCH(BQ689,Inputs!$C$94:$C$121,0)),0)</f>
        <v>0</v>
      </c>
      <c r="BY700" s="31">
        <f>IF(BY$4=first_reg_period, INDEX(Inputs!$K$94:$K$121,MATCH(BR689,Inputs!$C$94:$C$121,0)),0)</f>
        <v>0</v>
      </c>
      <c r="BZ700" s="31">
        <f>IF(BZ$4=first_reg_period, INDEX(Inputs!$K$94:$K$121,MATCH(BS689,Inputs!$C$94:$C$121,0)),0)</f>
        <v>0</v>
      </c>
      <c r="CA700" s="31">
        <f>IF(CA$4=first_reg_period, INDEX(Inputs!$K$94:$K$121,MATCH(BT689,Inputs!$C$94:$C$121,0)),0)</f>
        <v>0</v>
      </c>
      <c r="CB700" s="31">
        <f>IF(CB$4=first_reg_period, INDEX(Inputs!$K$94:$K$121,MATCH(BU689,Inputs!$C$94:$C$121,0)),0)</f>
        <v>0</v>
      </c>
      <c r="CC700" s="31">
        <f>IF(CC$4=first_reg_period, INDEX(Inputs!$K$94:$K$121,MATCH(BV689,Inputs!$C$94:$C$121,0)),0)</f>
        <v>0</v>
      </c>
      <c r="CD700" s="31">
        <f>IF(CD$4=first_reg_period, INDEX(Inputs!$K$94:$K$121,MATCH(BW689,Inputs!$C$94:$C$121,0)),0)</f>
        <v>0</v>
      </c>
      <c r="CE700" s="31">
        <f>IF(CE$4=first_reg_period, INDEX(Inputs!$K$94:$K$121,MATCH(BX689,Inputs!$C$94:$C$121,0)),0)</f>
        <v>0</v>
      </c>
      <c r="CF700" s="31">
        <f>IF(CF$4=first_reg_period, INDEX(Inputs!$K$94:$K$121,MATCH(BY689,Inputs!$C$94:$C$121,0)),0)</f>
        <v>0</v>
      </c>
    </row>
    <row r="701" spans="1:2018" s="97" customFormat="1" ht="12.75" customHeight="1">
      <c r="C701" s="176"/>
      <c r="D701" s="176" t="s">
        <v>230</v>
      </c>
      <c r="E701" s="176" t="s">
        <v>185</v>
      </c>
      <c r="I701" s="99"/>
      <c r="J701" s="269">
        <f>IF(J$4=second_reg_period, INDEX(Inputs!$P$292:$P$320,MATCH($B689,Inputs!$C$292:$C$320,0)),0)/conv_2020_2015</f>
        <v>0</v>
      </c>
      <c r="K701" s="269">
        <f>IF(K$4=second_reg_period, INDEX(Inputs!$P$292:$P$320,MATCH($B689,Inputs!$C$292:$C$320,0)),0)/conv_2020_2015</f>
        <v>0</v>
      </c>
      <c r="L701" s="269">
        <f>IF(L$4=second_reg_period, INDEX(Inputs!$P$292:$P$320,MATCH($B689,Inputs!$C$292:$C$320,0)),0)/conv_2020_2015</f>
        <v>0</v>
      </c>
      <c r="M701" s="269">
        <f>IF(M$4=second_reg_period, INDEX(Inputs!$P$292:$P$320,MATCH($B689,Inputs!$C$292:$C$320,0)),0)/conv_2020_2015</f>
        <v>0</v>
      </c>
      <c r="N701" s="269">
        <f>IF(N$4=second_reg_period, INDEX(Inputs!$P$292:$P$320,MATCH($B689,Inputs!$C$292:$C$320,0)),0)/conv_2020_2015</f>
        <v>0</v>
      </c>
      <c r="O701" s="100">
        <f>IF(O$4=second_reg_period, INDEX(Inputs!$P$292:$P$320,MATCH($B689,Inputs!$C$292:$C$320,0)),0)/conv_2020_2015</f>
        <v>0</v>
      </c>
      <c r="P701" s="100">
        <f>IF(P$4=second_reg_period, INDEX(Inputs!$P$292:$P$320,MATCH($B689,Inputs!$C$292:$C$320,0)),0)/conv_2020_2015</f>
        <v>0</v>
      </c>
      <c r="Q701" s="100">
        <f>IF(Q$4=second_reg_period, INDEX(Inputs!$P$292:$P$320,MATCH($B689,Inputs!$C$292:$C$320,0)),0)/conv_2020_2015</f>
        <v>0</v>
      </c>
      <c r="R701" s="100">
        <f>IF(R$4=second_reg_period, INDEX(Inputs!$P$292:$P$320,MATCH($B689,Inputs!$C$292:$C$320,0)),0)/conv_2020_2015</f>
        <v>0</v>
      </c>
      <c r="S701" s="100">
        <f>IF(S$4=second_reg_period, INDEX(Inputs!$P$292:$P$320,MATCH($B689,Inputs!$C$292:$C$320,0)),0)/conv_2020_2015</f>
        <v>0</v>
      </c>
      <c r="T701" s="100">
        <f>IF(T$4=second_reg_period, INDEX(Inputs!$P$292:$P$320,MATCH($B689,Inputs!$C$292:$C$320,0)),0)/conv_2020_2015</f>
        <v>0</v>
      </c>
      <c r="U701" s="100">
        <f>IF(U$4=second_reg_period, INDEX(Inputs!$P$292:$P$320,MATCH($B689,Inputs!$C$292:$C$320,0)),0)/conv_2020_2015</f>
        <v>0</v>
      </c>
      <c r="V701" s="100">
        <f>IF(V$4=second_reg_period, INDEX(Inputs!$P$292:$P$320,MATCH($B689,Inputs!$C$292:$C$320,0)),0)/conv_2020_2015</f>
        <v>0</v>
      </c>
      <c r="W701" s="100">
        <f>IF(W$4=second_reg_period, INDEX(Inputs!$P$292:$P$320,MATCH($B689,Inputs!$C$292:$C$320,0)),0)/conv_2020_2015</f>
        <v>0</v>
      </c>
      <c r="X701" s="100">
        <f>IF(X$4=second_reg_period, INDEX(Inputs!$P$292:$P$320,MATCH($B689,Inputs!$C$292:$C$320,0)),0)/conv_2020_2015</f>
        <v>0</v>
      </c>
      <c r="Y701" s="100">
        <f>IF(Y$4=second_reg_period, INDEX(Inputs!$P$292:$P$320,MATCH($B689,Inputs!$C$292:$C$320,0)),0)/conv_2020_2015</f>
        <v>0</v>
      </c>
      <c r="Z701" s="100">
        <f>IF(Z$4=second_reg_period, INDEX(Inputs!$P$292:$P$320,MATCH($B689,Inputs!$C$292:$C$320,0)),0)/conv_2020_2015</f>
        <v>0</v>
      </c>
      <c r="AA701" s="100">
        <f>IF(AA$4=second_reg_period, INDEX(Inputs!$P$292:$P$320,MATCH($B689,Inputs!$C$292:$C$320,0)),0)/conv_2020_2015</f>
        <v>0</v>
      </c>
      <c r="AB701" s="100">
        <f>IF(AB$4=second_reg_period, INDEX(Inputs!$P$292:$P$320,MATCH($B689,Inputs!$C$292:$C$320,0)),0)/conv_2020_2015</f>
        <v>0</v>
      </c>
      <c r="AC701" s="100">
        <f>IF(AC$4=second_reg_period, INDEX(Inputs!$P$292:$P$320,MATCH($B689,Inputs!$C$292:$C$320,0)),0)/conv_2020_2015</f>
        <v>0</v>
      </c>
      <c r="AD701" s="100">
        <f>IF(AD$4=second_reg_period, INDEX(Inputs!$P$292:$P$320,MATCH($B689,Inputs!$C$292:$C$320,0)),0)/conv_2020_2015</f>
        <v>0</v>
      </c>
      <c r="AE701" s="100">
        <f>IF(AE$4=second_reg_period, INDEX(Inputs!$P$292:$P$320,MATCH($B689,Inputs!$C$292:$C$320,0)),0)/conv_2020_2015</f>
        <v>0</v>
      </c>
      <c r="AF701" s="100">
        <f>IF(AF$4=second_reg_period, INDEX(Inputs!$P$292:$P$320,MATCH($B689,Inputs!$C$292:$C$320,0)),0)/conv_2020_2015</f>
        <v>0</v>
      </c>
      <c r="AG701" s="100">
        <f>IF(AG$4=second_reg_period, INDEX(Inputs!$P$292:$P$320,MATCH($B689,Inputs!$C$292:$C$320,0)),0)/conv_2020_2015</f>
        <v>0</v>
      </c>
      <c r="AH701" s="100">
        <f>IF(AH$4=second_reg_period, INDEX(Inputs!$P$292:$P$320,MATCH($B689,Inputs!$C$292:$C$320,0)),0)/conv_2020_2015</f>
        <v>0</v>
      </c>
      <c r="AI701" s="100">
        <f>IF(AI$4=second_reg_period, INDEX(Inputs!$P$292:$P$320,MATCH($B689,Inputs!$C$292:$C$320,0)),0)/conv_2020_2015</f>
        <v>0</v>
      </c>
      <c r="AJ701" s="100">
        <f>IF(AJ$4=second_reg_period, INDEX(Inputs!$P$292:$P$320,MATCH($B689,Inputs!$C$292:$C$320,0)),0)/conv_2020_2015</f>
        <v>0</v>
      </c>
      <c r="AK701" s="100">
        <f>IF(AK$4=second_reg_period, INDEX(Inputs!$P$292:$P$320,MATCH($B689,Inputs!$C$292:$C$320,0)),0)/conv_2020_2015</f>
        <v>0</v>
      </c>
      <c r="AL701" s="100">
        <f>IF(AL$4=second_reg_period, INDEX(Inputs!$P$292:$P$320,MATCH($B689,Inputs!$C$292:$C$320,0)),0)/conv_2020_2015</f>
        <v>0</v>
      </c>
      <c r="AM701" s="100">
        <f>IF(AM$4=second_reg_period, INDEX(Inputs!$P$292:$P$320,MATCH($B689,Inputs!$C$292:$C$320,0)),0)/conv_2020_2015</f>
        <v>0</v>
      </c>
      <c r="AN701" s="100">
        <f>IF(AN$4=second_reg_period, INDEX(Inputs!$P$292:$P$320,MATCH($B689,Inputs!$C$292:$C$320,0)),0)/conv_2020_2015</f>
        <v>0</v>
      </c>
      <c r="AO701" s="100">
        <f>IF(AO$4=second_reg_period, INDEX(Inputs!$P$292:$P$320,MATCH($B689,Inputs!$C$292:$C$320,0)),0)/conv_2020_2015</f>
        <v>0</v>
      </c>
      <c r="AP701" s="100">
        <f>IF(AP$4=second_reg_period, INDEX(Inputs!$P$292:$P$320,MATCH($B689,Inputs!$C$292:$C$320,0)),0)/conv_2020_2015</f>
        <v>0</v>
      </c>
      <c r="AQ701" s="100">
        <f>IF(AQ$4=second_reg_period, INDEX(Inputs!$P$292:$P$320,MATCH($B689,Inputs!$C$292:$C$320,0)),0)/conv_2020_2015</f>
        <v>0</v>
      </c>
      <c r="AR701" s="100">
        <f>IF(AR$4=second_reg_period, INDEX(Inputs!$P$292:$P$320,MATCH($B689,Inputs!$C$292:$C$320,0)),0)/conv_2020_2015</f>
        <v>0</v>
      </c>
      <c r="AS701" s="100">
        <f>IF(AS$4=second_reg_period, INDEX(Inputs!$P$292:$P$320,MATCH($B689,Inputs!$C$292:$C$320,0)),0)/conv_2020_2015</f>
        <v>0</v>
      </c>
      <c r="AT701" s="100">
        <f>IF(AT$4=second_reg_period, INDEX(Inputs!$P$292:$P$320,MATCH($B689,Inputs!$C$292:$C$320,0)),0)/conv_2020_2015</f>
        <v>0</v>
      </c>
      <c r="AU701" s="100">
        <f>IF(AU$4=second_reg_period, INDEX(Inputs!$P$292:$P$320,MATCH($B689,Inputs!$C$292:$C$320,0)),0)/conv_2020_2015</f>
        <v>0</v>
      </c>
      <c r="AV701" s="100">
        <f>IF(AV$4=second_reg_period, INDEX(Inputs!$P$292:$P$320,MATCH($B689,Inputs!$C$292:$C$320,0)),0)/conv_2020_2015</f>
        <v>0</v>
      </c>
      <c r="AW701" s="100">
        <f>IF(AW$4=second_reg_period, INDEX(Inputs!$P$292:$P$320,MATCH($B689,Inputs!$C$292:$C$320,0)),0)/conv_2020_2015</f>
        <v>0</v>
      </c>
      <c r="AX701" s="100">
        <f>IF(AX$4=second_reg_period, INDEX(Inputs!$P$292:$P$320,MATCH($B689,Inputs!$C$292:$C$320,0)),0)/conv_2020_2015</f>
        <v>0</v>
      </c>
      <c r="AY701" s="100">
        <f>IF(AY$4=second_reg_period, INDEX(Inputs!$P$292:$P$320,MATCH($B689,Inputs!$C$292:$C$320,0)),0)/conv_2020_2015</f>
        <v>0</v>
      </c>
      <c r="AZ701" s="100">
        <f>IF(AZ$4=second_reg_period, INDEX(Inputs!$P$292:$P$320,MATCH($B689,Inputs!$C$292:$C$320,0)),0)/conv_2020_2015</f>
        <v>0</v>
      </c>
      <c r="BA701" s="100">
        <f>IF(BA$4=second_reg_period, INDEX(Inputs!$P$292:$P$320,MATCH($B689,Inputs!$C$292:$C$320,0)),0)/conv_2020_2015</f>
        <v>0</v>
      </c>
      <c r="BB701" s="100">
        <f>IF(BB$4=second_reg_period, INDEX(Inputs!$P$292:$P$320,MATCH($B689,Inputs!$C$292:$C$320,0)),0)/conv_2020_2015</f>
        <v>0</v>
      </c>
      <c r="BC701" s="100">
        <f>IF(BC$4=second_reg_period, INDEX(Inputs!$P$292:$P$320,MATCH($B689,Inputs!$C$292:$C$320,0)),0)/conv_2020_2015</f>
        <v>0</v>
      </c>
      <c r="BD701" s="100">
        <f>IF(BD$4=second_reg_period, INDEX(Inputs!$P$292:$P$320,MATCH($B689,Inputs!$C$292:$C$320,0)),0)/conv_2020_2015</f>
        <v>0</v>
      </c>
      <c r="BE701" s="100">
        <f>IF(BE$4=second_reg_period, INDEX(Inputs!$P$292:$P$320,MATCH($B689,Inputs!$C$292:$C$320,0)),0)/conv_2020_2015</f>
        <v>0</v>
      </c>
      <c r="BF701" s="100">
        <f>IF(BF$4=second_reg_period, INDEX(Inputs!$P$292:$P$320,MATCH($B689,Inputs!$C$292:$C$320,0)),0)/conv_2020_2015</f>
        <v>0</v>
      </c>
      <c r="BG701" s="100">
        <f>IF(BG$4=second_reg_period, INDEX(Inputs!$P$292:$P$320,MATCH($B689,Inputs!$C$292:$C$320,0)),0)/conv_2020_2015</f>
        <v>0</v>
      </c>
      <c r="BH701" s="100">
        <f>IF(BH$4=second_reg_period, INDEX(Inputs!$P$292:$P$320,MATCH($B689,Inputs!$C$292:$C$320,0)),0)/conv_2020_2015</f>
        <v>0</v>
      </c>
      <c r="BI701" s="100">
        <f>IF(BI$4=second_reg_period, INDEX(Inputs!$P$292:$P$320,MATCH($B689,Inputs!$C$292:$C$320,0)),0)/conv_2020_2015</f>
        <v>0</v>
      </c>
      <c r="BJ701" s="100">
        <f>IF(BJ$4=second_reg_period, INDEX(Inputs!$P$292:$P$320,MATCH($B689,Inputs!$C$292:$C$320,0)),0)/conv_2020_2015</f>
        <v>0</v>
      </c>
      <c r="BK701" s="100">
        <f>IF(BK$4=second_reg_period, INDEX(Inputs!$P$292:$P$320,MATCH($B689,Inputs!$C$292:$C$320,0)),0)/conv_2020_2015</f>
        <v>0</v>
      </c>
      <c r="BL701" s="100">
        <f>IF(BL$4=second_reg_period, INDEX(Inputs!$P$292:$P$320,MATCH($B689,Inputs!$C$292:$C$320,0)),0)/conv_2020_2015</f>
        <v>0</v>
      </c>
      <c r="BM701" s="100">
        <f>IF(BM$4=second_reg_period, INDEX(Inputs!$P$292:$P$320,MATCH($B689,Inputs!$C$292:$C$320,0)),0)/conv_2020_2015</f>
        <v>0</v>
      </c>
      <c r="BN701" s="100">
        <f>IF(BN$4=second_reg_period, INDEX(Inputs!$P$292:$P$320,MATCH($B689,Inputs!$C$292:$C$320,0)),0)/conv_2020_2015</f>
        <v>0</v>
      </c>
      <c r="BO701" s="100">
        <f>IF(BO$4=second_reg_period, INDEX(Inputs!$P$292:$P$320,MATCH($B689,Inputs!$C$292:$C$320,0)),0)/conv_2020_2015</f>
        <v>0</v>
      </c>
      <c r="BP701" s="100">
        <f>IF(BP$4=second_reg_period, INDEX(Inputs!$P$292:$P$320,MATCH($B689,Inputs!$C$292:$C$320,0)),0)/conv_2020_2015</f>
        <v>0</v>
      </c>
      <c r="BQ701" s="100">
        <f>IF(BQ$4=second_reg_period, INDEX(Inputs!$P$292:$P$320,MATCH($B689,Inputs!$C$292:$C$320,0)),0)/conv_2020_2015</f>
        <v>0</v>
      </c>
      <c r="BR701" s="100">
        <f>IF(BR$4=second_reg_period, INDEX(Inputs!$P$292:$P$320,MATCH($B689,Inputs!$C$292:$C$320,0)),0)/conv_2020_2015</f>
        <v>0</v>
      </c>
      <c r="BS701" s="100">
        <f>IF(BS$4=second_reg_period, INDEX(Inputs!$P$292:$P$320,MATCH($B689,Inputs!$C$292:$C$320,0)),0)/conv_2020_2015</f>
        <v>0</v>
      </c>
      <c r="BT701" s="100">
        <f>IF(BT$4=second_reg_period, INDEX(Inputs!$P$292:$P$320,MATCH($B689,Inputs!$C$292:$C$320,0)),0)/conv_2020_2015</f>
        <v>0</v>
      </c>
      <c r="BU701" s="100">
        <f>IF(BU$4=second_reg_period, INDEX(Inputs!$P$292:$P$320,MATCH($B689,Inputs!$C$292:$C$320,0)),0)/conv_2020_2015</f>
        <v>0</v>
      </c>
      <c r="BV701" s="100">
        <f>IF(BV$4=second_reg_period, INDEX(Inputs!$P$292:$P$320,MATCH($B689,Inputs!$C$292:$C$320,0)),0)/conv_2020_2015</f>
        <v>0</v>
      </c>
      <c r="BW701" s="100">
        <f>IF(BW$4=second_reg_period, INDEX(Inputs!$P$292:$P$320,MATCH($B689,Inputs!$C$292:$C$320,0)),0)/conv_2020_2015</f>
        <v>0</v>
      </c>
      <c r="BX701" s="100">
        <f>IF(BX$4=second_reg_period, INDEX(Inputs!$P$292:$P$320,MATCH($B689,Inputs!$C$292:$C$320,0)),0)/conv_2020_2015</f>
        <v>0</v>
      </c>
      <c r="BY701" s="100">
        <f>IF(BY$4=second_reg_period, INDEX(Inputs!$P$292:$P$320,MATCH($B689,Inputs!$C$292:$C$320,0)),0)/conv_2020_2015</f>
        <v>0</v>
      </c>
      <c r="BZ701" s="100">
        <f>IF(BZ$4=second_reg_period, INDEX(Inputs!$P$292:$P$320,MATCH($B689,Inputs!$C$292:$C$320,0)),0)/conv_2020_2015</f>
        <v>0</v>
      </c>
      <c r="CA701" s="100">
        <f>IF(CA$4=second_reg_period, INDEX(Inputs!$P$292:$P$320,MATCH($B689,Inputs!$C$292:$C$320,0)),0)/conv_2020_2015</f>
        <v>0</v>
      </c>
      <c r="CB701" s="100">
        <f>IF(CB$4=second_reg_period, INDEX(Inputs!$P$292:$P$320,MATCH($B689,Inputs!$C$292:$C$320,0)),0)/conv_2020_2015</f>
        <v>0</v>
      </c>
      <c r="CC701" s="100">
        <f>IF(CC$4=second_reg_period, INDEX(Inputs!$P$292:$P$320,MATCH($B689,Inputs!$C$292:$C$320,0)),0)/conv_2020_2015</f>
        <v>0</v>
      </c>
      <c r="CD701" s="100">
        <f>IF(CD$4=second_reg_period, INDEX(Inputs!$P$292:$P$320,MATCH($B689,Inputs!$C$292:$C$320,0)),0)/conv_2020_2015</f>
        <v>0</v>
      </c>
      <c r="CE701" s="100">
        <f>IF(CE$4=second_reg_period, INDEX(Inputs!$P$292:$P$320,MATCH($B689,Inputs!$C$292:$C$320,0)),0)/conv_2020_2015</f>
        <v>0</v>
      </c>
      <c r="CF701" s="100">
        <f>IF(CF$4=second_reg_period, INDEX(Inputs!$P$292:$P$320,MATCH($B689,Inputs!$C$292:$C$320,0)),0)/conv_2020_2015</f>
        <v>0</v>
      </c>
      <c r="CG701" s="153"/>
      <c r="CH701" s="153"/>
      <c r="CI701" s="153"/>
      <c r="CJ701" s="153"/>
      <c r="CK701" s="153"/>
      <c r="CL701" s="153"/>
      <c r="CM701" s="153"/>
      <c r="CN701" s="153"/>
      <c r="CO701" s="153"/>
      <c r="CP701" s="153"/>
      <c r="CQ701" s="153"/>
      <c r="CR701" s="153"/>
      <c r="CS701" s="153"/>
      <c r="CT701" s="153"/>
      <c r="CU701" s="153"/>
      <c r="CV701" s="153"/>
      <c r="CW701" s="153"/>
      <c r="CX701" s="153"/>
      <c r="CY701" s="153"/>
      <c r="CZ701" s="153"/>
      <c r="DA701" s="153"/>
      <c r="DB701" s="153"/>
      <c r="DC701" s="153"/>
      <c r="DD701" s="153"/>
      <c r="DE701" s="153"/>
      <c r="DF701" s="153"/>
      <c r="DG701" s="153"/>
      <c r="DH701" s="153"/>
      <c r="DI701" s="153"/>
      <c r="DJ701" s="153"/>
      <c r="DK701" s="153"/>
      <c r="DL701" s="153"/>
      <c r="DM701" s="153"/>
      <c r="DN701" s="153"/>
      <c r="DO701" s="153"/>
      <c r="DP701" s="153"/>
      <c r="DQ701" s="153"/>
      <c r="DR701" s="153"/>
      <c r="DS701" s="153"/>
      <c r="DT701" s="153"/>
      <c r="DU701" s="153"/>
      <c r="DV701" s="153"/>
      <c r="DW701" s="153"/>
      <c r="DX701" s="153"/>
      <c r="DY701" s="153"/>
      <c r="DZ701" s="153"/>
      <c r="EA701" s="153"/>
      <c r="EB701" s="153"/>
      <c r="EC701" s="153"/>
      <c r="ED701" s="153"/>
      <c r="EE701" s="153"/>
      <c r="EF701" s="153"/>
      <c r="EG701" s="153"/>
      <c r="EH701" s="153"/>
      <c r="EI701" s="153"/>
      <c r="EJ701" s="153"/>
      <c r="EK701" s="153"/>
      <c r="EL701" s="153"/>
      <c r="EM701" s="153"/>
      <c r="EN701" s="153"/>
      <c r="EO701" s="153"/>
      <c r="EP701" s="153"/>
      <c r="EQ701" s="153"/>
      <c r="ER701" s="153"/>
      <c r="ES701" s="153"/>
      <c r="ET701" s="153"/>
      <c r="EU701" s="153"/>
      <c r="EV701" s="153"/>
      <c r="EW701" s="153"/>
      <c r="EX701" s="153"/>
      <c r="EY701" s="153"/>
      <c r="EZ701" s="153"/>
      <c r="FA701" s="153"/>
      <c r="FB701" s="153"/>
      <c r="FC701" s="153"/>
      <c r="FD701" s="153"/>
      <c r="FE701" s="153"/>
      <c r="FF701" s="153"/>
      <c r="FG701" s="153"/>
      <c r="FH701" s="153"/>
      <c r="FI701" s="153"/>
      <c r="FJ701" s="153"/>
      <c r="FK701" s="153"/>
      <c r="FL701" s="153"/>
      <c r="FM701" s="153"/>
      <c r="FN701" s="153"/>
      <c r="FO701" s="153"/>
      <c r="FP701" s="153"/>
      <c r="FQ701" s="153"/>
      <c r="FR701" s="153"/>
      <c r="FS701" s="153"/>
      <c r="FT701" s="153"/>
      <c r="FU701" s="153"/>
      <c r="FV701" s="153"/>
      <c r="FW701" s="153"/>
      <c r="FX701" s="153"/>
      <c r="FY701" s="153"/>
      <c r="FZ701" s="153"/>
      <c r="GA701" s="153"/>
      <c r="GB701" s="153"/>
      <c r="GC701" s="153"/>
      <c r="GD701" s="153"/>
      <c r="GE701" s="153"/>
      <c r="GF701" s="153"/>
      <c r="GG701" s="153"/>
      <c r="GH701" s="153"/>
      <c r="GI701" s="153"/>
      <c r="GJ701" s="153"/>
      <c r="GK701" s="153"/>
      <c r="GL701" s="153"/>
      <c r="GM701" s="153"/>
      <c r="GN701" s="153"/>
      <c r="GO701" s="153"/>
      <c r="GP701" s="153"/>
      <c r="GQ701" s="153"/>
      <c r="GR701" s="153"/>
      <c r="GS701" s="153"/>
      <c r="GT701" s="153"/>
      <c r="GU701" s="153"/>
      <c r="GV701" s="153"/>
      <c r="GW701" s="153"/>
      <c r="GX701" s="153"/>
      <c r="GY701" s="153"/>
      <c r="GZ701" s="153"/>
      <c r="HA701" s="153"/>
      <c r="HB701" s="153"/>
      <c r="HC701" s="153"/>
      <c r="HD701" s="153"/>
      <c r="HE701" s="153"/>
      <c r="HF701" s="153"/>
      <c r="HG701" s="153"/>
      <c r="HH701" s="153"/>
      <c r="HI701" s="153"/>
      <c r="HJ701" s="153"/>
      <c r="HK701" s="153"/>
      <c r="HL701" s="153"/>
      <c r="HM701" s="153"/>
      <c r="HN701" s="153"/>
      <c r="HO701" s="153"/>
      <c r="HP701" s="153"/>
      <c r="HQ701" s="153"/>
      <c r="HR701" s="153"/>
      <c r="HS701" s="153"/>
      <c r="HT701" s="153"/>
      <c r="HU701" s="153"/>
      <c r="HV701" s="153"/>
      <c r="HW701" s="153"/>
      <c r="HX701" s="153"/>
      <c r="HY701" s="153"/>
      <c r="HZ701" s="153"/>
      <c r="IA701" s="153"/>
      <c r="IB701" s="153"/>
      <c r="IC701" s="153"/>
      <c r="ID701" s="153"/>
      <c r="IE701" s="153"/>
      <c r="IF701" s="153"/>
      <c r="IG701" s="153"/>
      <c r="IH701" s="153"/>
      <c r="II701" s="153"/>
      <c r="IJ701" s="153"/>
      <c r="IK701" s="153"/>
      <c r="IL701" s="153"/>
      <c r="IM701" s="153"/>
      <c r="IN701" s="153"/>
      <c r="IO701" s="153"/>
      <c r="IP701" s="153"/>
      <c r="IQ701" s="153"/>
      <c r="IR701" s="153"/>
      <c r="IS701" s="153"/>
      <c r="IT701" s="153"/>
      <c r="IU701" s="153"/>
      <c r="IV701" s="153"/>
      <c r="IW701" s="153"/>
      <c r="IX701" s="153"/>
      <c r="IY701" s="153"/>
      <c r="IZ701" s="153"/>
      <c r="JA701" s="153"/>
      <c r="JB701" s="153"/>
      <c r="JC701" s="153"/>
      <c r="JD701" s="153"/>
      <c r="JE701" s="153"/>
      <c r="JF701" s="153"/>
      <c r="JG701" s="153"/>
      <c r="JH701" s="153"/>
      <c r="JI701" s="153"/>
      <c r="JJ701" s="153"/>
      <c r="JK701" s="153"/>
      <c r="JL701" s="153"/>
      <c r="JM701" s="153"/>
      <c r="JN701" s="153"/>
      <c r="JO701" s="153"/>
      <c r="JP701" s="153"/>
      <c r="JQ701" s="153"/>
      <c r="JR701" s="153"/>
      <c r="JS701" s="153"/>
      <c r="JT701" s="153"/>
      <c r="JU701" s="153"/>
      <c r="JV701" s="153"/>
      <c r="JW701" s="153"/>
      <c r="JX701" s="153"/>
      <c r="JY701" s="153"/>
      <c r="JZ701" s="153"/>
      <c r="KA701" s="153"/>
      <c r="KB701" s="153"/>
      <c r="KC701" s="153"/>
      <c r="KD701" s="153"/>
      <c r="KE701" s="153"/>
      <c r="KF701" s="153"/>
      <c r="KG701" s="153"/>
      <c r="KH701" s="153"/>
      <c r="KI701" s="153"/>
      <c r="KJ701" s="153"/>
      <c r="KK701" s="153"/>
      <c r="KL701" s="153"/>
      <c r="KM701" s="153"/>
      <c r="KN701" s="153"/>
      <c r="KO701" s="153"/>
      <c r="KP701" s="153"/>
      <c r="KQ701" s="153"/>
      <c r="KR701" s="153"/>
      <c r="KS701" s="153"/>
      <c r="KT701" s="153"/>
      <c r="KU701" s="153"/>
      <c r="KV701" s="153"/>
      <c r="KW701" s="153"/>
      <c r="KX701" s="153"/>
      <c r="KY701" s="153"/>
      <c r="KZ701" s="153"/>
      <c r="LA701" s="153"/>
      <c r="LB701" s="153"/>
      <c r="LC701" s="153"/>
      <c r="LD701" s="153"/>
      <c r="LE701" s="153"/>
      <c r="LF701" s="153"/>
      <c r="LG701" s="153"/>
      <c r="LH701" s="153"/>
      <c r="LI701" s="153"/>
      <c r="LJ701" s="153"/>
      <c r="LK701" s="153"/>
      <c r="LL701" s="153"/>
      <c r="LM701" s="153"/>
      <c r="LN701" s="153"/>
      <c r="LO701" s="153"/>
      <c r="LP701" s="153"/>
      <c r="LQ701" s="153"/>
      <c r="LR701" s="153"/>
      <c r="LS701" s="153"/>
      <c r="LT701" s="153"/>
      <c r="LU701" s="153"/>
      <c r="LV701" s="153"/>
      <c r="LW701" s="153"/>
      <c r="LX701" s="153"/>
      <c r="LY701" s="153"/>
      <c r="LZ701" s="153"/>
      <c r="MA701" s="153"/>
      <c r="MB701" s="153"/>
      <c r="MC701" s="153"/>
      <c r="MD701" s="153"/>
      <c r="ME701" s="153"/>
      <c r="MF701" s="153"/>
      <c r="MG701" s="153"/>
      <c r="MH701" s="153"/>
      <c r="MI701" s="153"/>
      <c r="MJ701" s="153"/>
      <c r="MK701" s="153"/>
      <c r="ML701" s="153"/>
      <c r="MM701" s="153"/>
      <c r="MN701" s="153"/>
      <c r="MO701" s="153"/>
      <c r="MP701" s="153"/>
      <c r="MQ701" s="153"/>
      <c r="MR701" s="153"/>
      <c r="MS701" s="153"/>
      <c r="MT701" s="153"/>
      <c r="MU701" s="153"/>
      <c r="MV701" s="153"/>
      <c r="MW701" s="153"/>
      <c r="MX701" s="153"/>
      <c r="MY701" s="153"/>
      <c r="MZ701" s="153"/>
      <c r="NA701" s="153"/>
      <c r="NB701" s="153"/>
      <c r="NC701" s="153"/>
      <c r="ND701" s="153"/>
      <c r="NE701" s="153"/>
      <c r="NF701" s="153"/>
      <c r="NG701" s="153"/>
      <c r="NH701" s="153"/>
      <c r="NI701" s="153"/>
      <c r="NJ701" s="153"/>
      <c r="NK701" s="153"/>
      <c r="NL701" s="153"/>
      <c r="NM701" s="153"/>
      <c r="NN701" s="153"/>
      <c r="NO701" s="153"/>
      <c r="NP701" s="153"/>
      <c r="NQ701" s="153"/>
      <c r="NR701" s="153"/>
      <c r="NS701" s="153"/>
      <c r="NT701" s="153"/>
      <c r="NU701" s="153"/>
      <c r="NV701" s="153"/>
      <c r="NW701" s="153"/>
      <c r="NX701" s="153"/>
      <c r="NY701" s="153"/>
      <c r="NZ701" s="153"/>
      <c r="OA701" s="153"/>
      <c r="OB701" s="153"/>
      <c r="OC701" s="153"/>
      <c r="OD701" s="153"/>
      <c r="OE701" s="153"/>
      <c r="OF701" s="153"/>
      <c r="OG701" s="153"/>
      <c r="OH701" s="153"/>
      <c r="OI701" s="153"/>
      <c r="OJ701" s="153"/>
      <c r="OK701" s="153"/>
      <c r="OL701" s="153"/>
      <c r="OM701" s="153"/>
      <c r="ON701" s="153"/>
      <c r="OO701" s="153"/>
      <c r="OP701" s="153"/>
      <c r="OQ701" s="153"/>
      <c r="OR701" s="153"/>
      <c r="OS701" s="153"/>
      <c r="OT701" s="153"/>
      <c r="OU701" s="153"/>
      <c r="OV701" s="153"/>
      <c r="OW701" s="153"/>
      <c r="OX701" s="153"/>
      <c r="OY701" s="153"/>
      <c r="OZ701" s="153"/>
      <c r="PA701" s="153"/>
      <c r="PB701" s="153"/>
      <c r="PC701" s="153"/>
      <c r="PD701" s="153"/>
      <c r="PE701" s="153"/>
      <c r="PF701" s="153"/>
      <c r="PG701" s="153"/>
      <c r="PH701" s="153"/>
      <c r="PI701" s="153"/>
      <c r="PJ701" s="153"/>
      <c r="PK701" s="153"/>
      <c r="PL701" s="153"/>
      <c r="PM701" s="153"/>
      <c r="PN701" s="153"/>
      <c r="PO701" s="153"/>
      <c r="PP701" s="153"/>
      <c r="PQ701" s="153"/>
      <c r="PR701" s="153"/>
      <c r="PS701" s="153"/>
      <c r="PT701" s="153"/>
      <c r="PU701" s="153"/>
      <c r="PV701" s="153"/>
      <c r="PW701" s="153"/>
      <c r="PX701" s="153"/>
      <c r="PY701" s="153"/>
      <c r="PZ701" s="153"/>
      <c r="QA701" s="153"/>
      <c r="QB701" s="153"/>
      <c r="QC701" s="153"/>
      <c r="QD701" s="153"/>
      <c r="QE701" s="153"/>
      <c r="QF701" s="153"/>
      <c r="QG701" s="153"/>
      <c r="QH701" s="153"/>
      <c r="QI701" s="153"/>
      <c r="QJ701" s="153"/>
      <c r="QK701" s="153"/>
      <c r="QL701" s="153"/>
      <c r="QM701" s="153"/>
      <c r="QN701" s="153"/>
      <c r="QO701" s="153"/>
      <c r="QP701" s="153"/>
      <c r="QQ701" s="153"/>
      <c r="QR701" s="153"/>
      <c r="QS701" s="153"/>
      <c r="QT701" s="153"/>
      <c r="QU701" s="153"/>
      <c r="QV701" s="153"/>
      <c r="QW701" s="153"/>
      <c r="QX701" s="153"/>
      <c r="QY701" s="153"/>
      <c r="QZ701" s="153"/>
      <c r="RA701" s="153"/>
      <c r="RB701" s="153"/>
      <c r="RC701" s="153"/>
      <c r="RD701" s="153"/>
      <c r="RE701" s="153"/>
      <c r="RF701" s="153"/>
      <c r="RG701" s="153"/>
      <c r="RH701" s="153"/>
      <c r="RI701" s="153"/>
      <c r="RJ701" s="153"/>
      <c r="RK701" s="153"/>
      <c r="RL701" s="153"/>
      <c r="RM701" s="153"/>
      <c r="RN701" s="153"/>
      <c r="RO701" s="153"/>
      <c r="RP701" s="153"/>
      <c r="RQ701" s="153"/>
      <c r="RR701" s="153"/>
      <c r="RS701" s="153"/>
      <c r="RT701" s="153"/>
      <c r="RU701" s="153"/>
      <c r="RV701" s="153"/>
      <c r="RW701" s="153"/>
      <c r="RX701" s="153"/>
      <c r="RY701" s="153"/>
      <c r="RZ701" s="153"/>
      <c r="SA701" s="153"/>
      <c r="SB701" s="153"/>
      <c r="SC701" s="153"/>
      <c r="SD701" s="153"/>
      <c r="SE701" s="153"/>
      <c r="SF701" s="153"/>
      <c r="SG701" s="153"/>
      <c r="SH701" s="153"/>
      <c r="SI701" s="153"/>
      <c r="SJ701" s="153"/>
      <c r="SK701" s="153"/>
      <c r="SL701" s="153"/>
      <c r="SM701" s="153"/>
      <c r="SN701" s="153"/>
      <c r="SO701" s="153"/>
      <c r="SP701" s="153"/>
      <c r="SQ701" s="153"/>
      <c r="SR701" s="153"/>
      <c r="SS701" s="153"/>
      <c r="ST701" s="153"/>
      <c r="SU701" s="153"/>
      <c r="SV701" s="153"/>
      <c r="SW701" s="153"/>
      <c r="SX701" s="153"/>
      <c r="SY701" s="153"/>
      <c r="SZ701" s="153"/>
      <c r="TA701" s="153"/>
      <c r="TB701" s="153"/>
      <c r="TC701" s="153"/>
      <c r="TD701" s="153"/>
      <c r="TE701" s="153"/>
      <c r="TF701" s="153"/>
      <c r="TG701" s="153"/>
      <c r="TH701" s="153"/>
      <c r="TI701" s="153"/>
      <c r="TJ701" s="153"/>
      <c r="TK701" s="153"/>
      <c r="TL701" s="153"/>
      <c r="TM701" s="153"/>
      <c r="TN701" s="153"/>
      <c r="TO701" s="153"/>
      <c r="TP701" s="153"/>
      <c r="TQ701" s="153"/>
      <c r="TR701" s="153"/>
      <c r="TS701" s="153"/>
      <c r="TT701" s="153"/>
      <c r="TU701" s="153"/>
      <c r="TV701" s="153"/>
      <c r="TW701" s="153"/>
      <c r="TX701" s="153"/>
      <c r="TY701" s="153"/>
      <c r="TZ701" s="153"/>
      <c r="UA701" s="153"/>
      <c r="UB701" s="153"/>
      <c r="UC701" s="153"/>
      <c r="UD701" s="153"/>
      <c r="UE701" s="153"/>
      <c r="UF701" s="153"/>
      <c r="UG701" s="153"/>
      <c r="UH701" s="153"/>
      <c r="UI701" s="153"/>
      <c r="UJ701" s="153"/>
      <c r="UK701" s="153"/>
      <c r="UL701" s="153"/>
      <c r="UM701" s="153"/>
      <c r="UN701" s="153"/>
      <c r="UO701" s="153"/>
      <c r="UP701" s="153"/>
      <c r="UQ701" s="153"/>
      <c r="UR701" s="153"/>
      <c r="US701" s="153"/>
      <c r="UT701" s="153"/>
      <c r="UU701" s="153"/>
      <c r="UV701" s="153"/>
      <c r="UW701" s="153"/>
      <c r="UX701" s="153"/>
      <c r="UY701" s="153"/>
      <c r="UZ701" s="153"/>
      <c r="VA701" s="153"/>
      <c r="VB701" s="153"/>
      <c r="VC701" s="153"/>
      <c r="VD701" s="153"/>
      <c r="VE701" s="153"/>
      <c r="VF701" s="153"/>
      <c r="VG701" s="153"/>
      <c r="VH701" s="153"/>
      <c r="VI701" s="153"/>
      <c r="VJ701" s="153"/>
      <c r="VK701" s="153"/>
      <c r="VL701" s="153"/>
      <c r="VM701" s="153"/>
      <c r="VN701" s="153"/>
      <c r="VO701" s="153"/>
      <c r="VP701" s="153"/>
      <c r="VQ701" s="153"/>
      <c r="VR701" s="153"/>
      <c r="VS701" s="153"/>
      <c r="VT701" s="153"/>
      <c r="VU701" s="153"/>
      <c r="VV701" s="153"/>
      <c r="VW701" s="153"/>
      <c r="VX701" s="153"/>
      <c r="VY701" s="153"/>
      <c r="VZ701" s="153"/>
      <c r="WA701" s="153"/>
      <c r="WB701" s="153"/>
      <c r="WC701" s="153"/>
      <c r="WD701" s="153"/>
      <c r="WE701" s="153"/>
      <c r="WF701" s="153"/>
      <c r="WG701" s="153"/>
      <c r="WH701" s="153"/>
      <c r="WI701" s="153"/>
      <c r="WJ701" s="153"/>
      <c r="WK701" s="153"/>
      <c r="WL701" s="153"/>
      <c r="WM701" s="153"/>
      <c r="WN701" s="153"/>
      <c r="WO701" s="153"/>
      <c r="WP701" s="153"/>
      <c r="WQ701" s="153"/>
      <c r="WR701" s="153"/>
      <c r="WS701" s="153"/>
      <c r="WT701" s="153"/>
      <c r="WU701" s="153"/>
      <c r="WV701" s="153"/>
      <c r="WW701" s="153"/>
      <c r="WX701" s="153"/>
      <c r="WY701" s="153"/>
      <c r="WZ701" s="153"/>
      <c r="XA701" s="153"/>
      <c r="XB701" s="153"/>
      <c r="XC701" s="153"/>
      <c r="XD701" s="153"/>
      <c r="XE701" s="153"/>
      <c r="XF701" s="153"/>
      <c r="XG701" s="153"/>
      <c r="XH701" s="153"/>
      <c r="XI701" s="153"/>
      <c r="XJ701" s="153"/>
      <c r="XK701" s="153"/>
      <c r="XL701" s="153"/>
      <c r="XM701" s="153"/>
      <c r="XN701" s="153"/>
      <c r="XO701" s="153"/>
      <c r="XP701" s="153"/>
      <c r="XQ701" s="153"/>
      <c r="XR701" s="153"/>
      <c r="XS701" s="153"/>
      <c r="XT701" s="153"/>
      <c r="XU701" s="153"/>
      <c r="XV701" s="153"/>
      <c r="XW701" s="153"/>
      <c r="XX701" s="153"/>
      <c r="XY701" s="153"/>
      <c r="XZ701" s="153"/>
      <c r="YA701" s="153"/>
      <c r="YB701" s="153"/>
      <c r="YC701" s="153"/>
      <c r="YD701" s="153"/>
      <c r="YE701" s="153"/>
      <c r="YF701" s="153"/>
      <c r="YG701" s="153"/>
      <c r="YH701" s="153"/>
      <c r="YI701" s="153"/>
      <c r="YJ701" s="153"/>
      <c r="YK701" s="153"/>
      <c r="YL701" s="153"/>
      <c r="YM701" s="153"/>
      <c r="YN701" s="153"/>
      <c r="YO701" s="153"/>
      <c r="YP701" s="153"/>
      <c r="YQ701" s="153"/>
      <c r="YR701" s="153"/>
      <c r="YS701" s="153"/>
      <c r="YT701" s="153"/>
      <c r="YU701" s="153"/>
      <c r="YV701" s="153"/>
      <c r="YW701" s="153"/>
      <c r="YX701" s="153"/>
      <c r="YY701" s="153"/>
      <c r="YZ701" s="153"/>
      <c r="ZA701" s="153"/>
      <c r="ZB701" s="153"/>
      <c r="ZC701" s="153"/>
      <c r="ZD701" s="153"/>
      <c r="ZE701" s="153"/>
      <c r="ZF701" s="153"/>
      <c r="ZG701" s="153"/>
      <c r="ZH701" s="153"/>
      <c r="ZI701" s="153"/>
      <c r="ZJ701" s="153"/>
      <c r="ZK701" s="153"/>
      <c r="ZL701" s="153"/>
      <c r="ZM701" s="153"/>
      <c r="ZN701" s="153"/>
      <c r="ZO701" s="153"/>
      <c r="ZP701" s="153"/>
      <c r="ZQ701" s="153"/>
      <c r="ZR701" s="153"/>
      <c r="ZS701" s="153"/>
      <c r="ZT701" s="153"/>
      <c r="ZU701" s="153"/>
      <c r="ZV701" s="153"/>
      <c r="ZW701" s="153"/>
      <c r="ZX701" s="153"/>
      <c r="ZY701" s="153"/>
      <c r="ZZ701" s="153"/>
      <c r="AAA701" s="153"/>
      <c r="AAB701" s="153"/>
      <c r="AAC701" s="153"/>
      <c r="AAD701" s="153"/>
      <c r="AAE701" s="153"/>
      <c r="AAF701" s="153"/>
      <c r="AAG701" s="153"/>
      <c r="AAH701" s="153"/>
      <c r="AAI701" s="153"/>
      <c r="AAJ701" s="153"/>
      <c r="AAK701" s="153"/>
      <c r="AAL701" s="153"/>
      <c r="AAM701" s="153"/>
      <c r="AAN701" s="153"/>
      <c r="AAO701" s="153"/>
      <c r="AAP701" s="153"/>
      <c r="AAQ701" s="153"/>
      <c r="AAR701" s="153"/>
      <c r="AAS701" s="153"/>
      <c r="AAT701" s="153"/>
      <c r="AAU701" s="153"/>
      <c r="AAV701" s="153"/>
      <c r="AAW701" s="153"/>
      <c r="AAX701" s="153"/>
      <c r="AAY701" s="153"/>
      <c r="AAZ701" s="153"/>
      <c r="ABA701" s="153"/>
      <c r="ABB701" s="153"/>
      <c r="ABC701" s="153"/>
      <c r="ABD701" s="153"/>
      <c r="ABE701" s="153"/>
      <c r="ABF701" s="153"/>
      <c r="ABG701" s="153"/>
      <c r="ABH701" s="153"/>
      <c r="ABI701" s="153"/>
      <c r="ABJ701" s="153"/>
      <c r="ABK701" s="153"/>
      <c r="ABL701" s="153"/>
      <c r="ABM701" s="153"/>
      <c r="ABN701" s="153"/>
      <c r="ABO701" s="153"/>
      <c r="ABP701" s="153"/>
      <c r="ABQ701" s="153"/>
      <c r="ABR701" s="153"/>
      <c r="ABS701" s="153"/>
      <c r="ABT701" s="153"/>
      <c r="ABU701" s="153"/>
      <c r="ABV701" s="153"/>
      <c r="ABW701" s="153"/>
      <c r="ABX701" s="153"/>
      <c r="ABY701" s="153"/>
      <c r="ABZ701" s="153"/>
      <c r="ACA701" s="153"/>
      <c r="ACB701" s="153"/>
      <c r="ACC701" s="153"/>
      <c r="ACD701" s="153"/>
      <c r="ACE701" s="153"/>
      <c r="ACF701" s="153"/>
      <c r="ACG701" s="153"/>
      <c r="ACH701" s="153"/>
      <c r="ACI701" s="153"/>
      <c r="ACJ701" s="153"/>
      <c r="ACK701" s="153"/>
      <c r="ACL701" s="153"/>
      <c r="ACM701" s="153"/>
      <c r="ACN701" s="153"/>
      <c r="ACO701" s="153"/>
      <c r="ACP701" s="153"/>
      <c r="ACQ701" s="153"/>
      <c r="ACR701" s="153"/>
      <c r="ACS701" s="153"/>
      <c r="ACT701" s="153"/>
      <c r="ACU701" s="153"/>
      <c r="ACV701" s="153"/>
      <c r="ACW701" s="153"/>
      <c r="ACX701" s="153"/>
      <c r="ACY701" s="153"/>
      <c r="ACZ701" s="153"/>
      <c r="ADA701" s="153"/>
      <c r="ADB701" s="153"/>
      <c r="ADC701" s="153"/>
      <c r="ADD701" s="153"/>
      <c r="ADE701" s="153"/>
      <c r="ADF701" s="153"/>
      <c r="ADG701" s="153"/>
      <c r="ADH701" s="153"/>
      <c r="ADI701" s="153"/>
      <c r="ADJ701" s="153"/>
      <c r="ADK701" s="153"/>
      <c r="ADL701" s="153"/>
      <c r="ADM701" s="153"/>
      <c r="ADN701" s="153"/>
      <c r="ADO701" s="153"/>
      <c r="ADP701" s="153"/>
      <c r="ADQ701" s="153"/>
      <c r="ADR701" s="153"/>
      <c r="ADS701" s="153"/>
      <c r="ADT701" s="153"/>
      <c r="ADU701" s="153"/>
      <c r="ADV701" s="153"/>
      <c r="ADW701" s="153"/>
      <c r="ADX701" s="153"/>
      <c r="ADY701" s="153"/>
      <c r="ADZ701" s="153"/>
      <c r="AEA701" s="153"/>
      <c r="AEB701" s="153"/>
      <c r="AEC701" s="153"/>
      <c r="AED701" s="153"/>
      <c r="AEE701" s="153"/>
      <c r="AEF701" s="153"/>
      <c r="AEG701" s="153"/>
      <c r="AEH701" s="153"/>
      <c r="AEI701" s="153"/>
      <c r="AEJ701" s="153"/>
      <c r="AEK701" s="153"/>
      <c r="AEL701" s="153"/>
      <c r="AEM701" s="153"/>
      <c r="AEN701" s="153"/>
      <c r="AEO701" s="153"/>
      <c r="AEP701" s="153"/>
      <c r="AEQ701" s="153"/>
      <c r="AER701" s="153"/>
      <c r="AES701" s="153"/>
      <c r="AET701" s="153"/>
      <c r="AEU701" s="153"/>
      <c r="AEV701" s="153"/>
      <c r="AEW701" s="153"/>
      <c r="AEX701" s="153"/>
      <c r="AEY701" s="153"/>
      <c r="AEZ701" s="153"/>
      <c r="AFA701" s="153"/>
      <c r="AFB701" s="153"/>
      <c r="AFC701" s="153"/>
      <c r="AFD701" s="153"/>
      <c r="AFE701" s="153"/>
      <c r="AFF701" s="153"/>
      <c r="AFG701" s="153"/>
      <c r="AFH701" s="153"/>
      <c r="AFI701" s="153"/>
      <c r="AFJ701" s="153"/>
      <c r="AFK701" s="153"/>
      <c r="AFL701" s="153"/>
      <c r="AFM701" s="153"/>
      <c r="AFN701" s="153"/>
      <c r="AFO701" s="153"/>
      <c r="AFP701" s="153"/>
      <c r="AFQ701" s="153"/>
      <c r="AFR701" s="153"/>
      <c r="AFS701" s="153"/>
      <c r="AFT701" s="153"/>
      <c r="AFU701" s="153"/>
      <c r="AFV701" s="153"/>
      <c r="AFW701" s="153"/>
      <c r="AFX701" s="153"/>
      <c r="AFY701" s="153"/>
      <c r="AFZ701" s="153"/>
      <c r="AGA701" s="153"/>
      <c r="AGB701" s="153"/>
      <c r="AGC701" s="153"/>
      <c r="AGD701" s="153"/>
      <c r="AGE701" s="153"/>
      <c r="AGF701" s="153"/>
      <c r="AGG701" s="153"/>
      <c r="AGH701" s="153"/>
      <c r="AGI701" s="153"/>
      <c r="AGJ701" s="153"/>
      <c r="AGK701" s="153"/>
      <c r="AGL701" s="153"/>
      <c r="AGM701" s="153"/>
      <c r="AGN701" s="153"/>
      <c r="AGO701" s="153"/>
      <c r="AGP701" s="153"/>
      <c r="AGQ701" s="153"/>
      <c r="AGR701" s="153"/>
      <c r="AGS701" s="153"/>
      <c r="AGT701" s="153"/>
      <c r="AGU701" s="153"/>
      <c r="AGV701" s="153"/>
      <c r="AGW701" s="153"/>
      <c r="AGX701" s="153"/>
      <c r="AGY701" s="153"/>
      <c r="AGZ701" s="153"/>
      <c r="AHA701" s="153"/>
      <c r="AHB701" s="153"/>
      <c r="AHC701" s="153"/>
      <c r="AHD701" s="153"/>
      <c r="AHE701" s="153"/>
      <c r="AHF701" s="153"/>
      <c r="AHG701" s="153"/>
      <c r="AHH701" s="153"/>
      <c r="AHI701" s="153"/>
      <c r="AHJ701" s="153"/>
      <c r="AHK701" s="153"/>
      <c r="AHL701" s="153"/>
      <c r="AHM701" s="153"/>
      <c r="AHN701" s="153"/>
      <c r="AHO701" s="153"/>
      <c r="AHP701" s="153"/>
      <c r="AHQ701" s="153"/>
      <c r="AHR701" s="153"/>
      <c r="AHS701" s="153"/>
      <c r="AHT701" s="153"/>
      <c r="AHU701" s="153"/>
      <c r="AHV701" s="153"/>
      <c r="AHW701" s="153"/>
      <c r="AHX701" s="153"/>
      <c r="AHY701" s="153"/>
      <c r="AHZ701" s="153"/>
      <c r="AIA701" s="153"/>
      <c r="AIB701" s="153"/>
      <c r="AIC701" s="153"/>
      <c r="AID701" s="153"/>
      <c r="AIE701" s="153"/>
      <c r="AIF701" s="153"/>
      <c r="AIG701" s="153"/>
      <c r="AIH701" s="153"/>
      <c r="AII701" s="153"/>
      <c r="AIJ701" s="153"/>
      <c r="AIK701" s="153"/>
      <c r="AIL701" s="153"/>
      <c r="AIM701" s="153"/>
      <c r="AIN701" s="153"/>
      <c r="AIO701" s="153"/>
      <c r="AIP701" s="153"/>
      <c r="AIQ701" s="153"/>
      <c r="AIR701" s="153"/>
      <c r="AIS701" s="153"/>
      <c r="AIT701" s="153"/>
      <c r="AIU701" s="153"/>
      <c r="AIV701" s="153"/>
      <c r="AIW701" s="153"/>
      <c r="AIX701" s="153"/>
      <c r="AIY701" s="153"/>
      <c r="AIZ701" s="153"/>
      <c r="AJA701" s="153"/>
      <c r="AJB701" s="153"/>
      <c r="AJC701" s="153"/>
      <c r="AJD701" s="153"/>
      <c r="AJE701" s="153"/>
      <c r="AJF701" s="153"/>
      <c r="AJG701" s="153"/>
      <c r="AJH701" s="153"/>
      <c r="AJI701" s="153"/>
      <c r="AJJ701" s="153"/>
      <c r="AJK701" s="153"/>
      <c r="AJL701" s="153"/>
      <c r="AJM701" s="153"/>
      <c r="AJN701" s="153"/>
      <c r="AJO701" s="153"/>
      <c r="AJP701" s="153"/>
      <c r="AJQ701" s="153"/>
      <c r="AJR701" s="153"/>
      <c r="AJS701" s="153"/>
      <c r="AJT701" s="153"/>
      <c r="AJU701" s="153"/>
      <c r="AJV701" s="153"/>
      <c r="AJW701" s="153"/>
      <c r="AJX701" s="153"/>
      <c r="AJY701" s="153"/>
      <c r="AJZ701" s="153"/>
      <c r="AKA701" s="153"/>
      <c r="AKB701" s="153"/>
      <c r="AKC701" s="153"/>
      <c r="AKD701" s="153"/>
      <c r="AKE701" s="153"/>
      <c r="AKF701" s="153"/>
      <c r="AKG701" s="153"/>
      <c r="AKH701" s="153"/>
      <c r="AKI701" s="153"/>
      <c r="AKJ701" s="153"/>
      <c r="AKK701" s="153"/>
      <c r="AKL701" s="153"/>
      <c r="AKM701" s="153"/>
      <c r="AKN701" s="153"/>
      <c r="AKO701" s="153"/>
      <c r="AKP701" s="153"/>
      <c r="AKQ701" s="153"/>
      <c r="AKR701" s="153"/>
      <c r="AKS701" s="153"/>
      <c r="AKT701" s="153"/>
      <c r="AKU701" s="153"/>
      <c r="AKV701" s="153"/>
      <c r="AKW701" s="153"/>
      <c r="AKX701" s="153"/>
      <c r="AKY701" s="153"/>
      <c r="AKZ701" s="153"/>
      <c r="ALA701" s="153"/>
      <c r="ALB701" s="153"/>
      <c r="ALC701" s="153"/>
      <c r="ALD701" s="153"/>
      <c r="ALE701" s="153"/>
      <c r="ALF701" s="153"/>
      <c r="ALG701" s="153"/>
      <c r="ALH701" s="153"/>
      <c r="ALI701" s="153"/>
      <c r="ALJ701" s="153"/>
      <c r="ALK701" s="153"/>
      <c r="ALL701" s="153"/>
      <c r="ALM701" s="153"/>
      <c r="ALN701" s="153"/>
      <c r="ALO701" s="153"/>
      <c r="ALP701" s="153"/>
      <c r="ALQ701" s="153"/>
      <c r="ALR701" s="153"/>
      <c r="ALS701" s="153"/>
      <c r="ALT701" s="153"/>
      <c r="ALU701" s="153"/>
      <c r="ALV701" s="153"/>
      <c r="ALW701" s="153"/>
      <c r="ALX701" s="153"/>
      <c r="ALY701" s="153"/>
      <c r="ALZ701" s="153"/>
      <c r="AMA701" s="153"/>
      <c r="AMB701" s="153"/>
      <c r="AMC701" s="153"/>
      <c r="AMD701" s="153"/>
      <c r="AME701" s="153"/>
      <c r="AMF701" s="153"/>
      <c r="AMG701" s="153"/>
      <c r="AMH701" s="153"/>
      <c r="AMI701" s="153"/>
      <c r="AMJ701" s="153"/>
      <c r="AMK701" s="153"/>
      <c r="AML701" s="153"/>
      <c r="AMM701" s="153"/>
      <c r="AMN701" s="153"/>
      <c r="AMO701" s="153"/>
      <c r="AMP701" s="153"/>
      <c r="AMQ701" s="153"/>
      <c r="AMR701" s="153"/>
      <c r="AMS701" s="153"/>
      <c r="AMT701" s="153"/>
      <c r="AMU701" s="153"/>
      <c r="AMV701" s="153"/>
      <c r="AMW701" s="153"/>
      <c r="AMX701" s="153"/>
      <c r="AMY701" s="153"/>
      <c r="AMZ701" s="153"/>
      <c r="ANA701" s="153"/>
      <c r="ANB701" s="153"/>
      <c r="ANC701" s="153"/>
      <c r="AND701" s="153"/>
      <c r="ANE701" s="153"/>
      <c r="ANF701" s="153"/>
      <c r="ANG701" s="153"/>
      <c r="ANH701" s="153"/>
      <c r="ANI701" s="153"/>
      <c r="ANJ701" s="153"/>
      <c r="ANK701" s="153"/>
      <c r="ANL701" s="153"/>
      <c r="ANM701" s="153"/>
      <c r="ANN701" s="153"/>
      <c r="ANO701" s="153"/>
      <c r="ANP701" s="153"/>
      <c r="ANQ701" s="153"/>
      <c r="ANR701" s="153"/>
      <c r="ANS701" s="153"/>
      <c r="ANT701" s="153"/>
      <c r="ANU701" s="153"/>
      <c r="ANV701" s="153"/>
      <c r="ANW701" s="153"/>
      <c r="ANX701" s="153"/>
      <c r="ANY701" s="153"/>
      <c r="ANZ701" s="153"/>
      <c r="AOA701" s="153"/>
      <c r="AOB701" s="153"/>
      <c r="AOC701" s="153"/>
      <c r="AOD701" s="153"/>
      <c r="AOE701" s="153"/>
      <c r="AOF701" s="153"/>
      <c r="AOG701" s="153"/>
      <c r="AOH701" s="153"/>
      <c r="AOI701" s="153"/>
      <c r="AOJ701" s="153"/>
      <c r="AOK701" s="153"/>
      <c r="AOL701" s="153"/>
      <c r="AOM701" s="153"/>
      <c r="AON701" s="153"/>
      <c r="AOO701" s="153"/>
      <c r="AOP701" s="153"/>
      <c r="AOQ701" s="153"/>
      <c r="AOR701" s="153"/>
      <c r="AOS701" s="153"/>
      <c r="AOT701" s="153"/>
      <c r="AOU701" s="153"/>
      <c r="AOV701" s="153"/>
      <c r="AOW701" s="153"/>
      <c r="AOX701" s="153"/>
      <c r="AOY701" s="153"/>
      <c r="AOZ701" s="153"/>
      <c r="APA701" s="153"/>
      <c r="APB701" s="153"/>
      <c r="APC701" s="153"/>
      <c r="APD701" s="153"/>
      <c r="APE701" s="153"/>
      <c r="APF701" s="153"/>
      <c r="APG701" s="153"/>
      <c r="APH701" s="153"/>
      <c r="API701" s="153"/>
      <c r="APJ701" s="153"/>
      <c r="APK701" s="153"/>
      <c r="APL701" s="153"/>
      <c r="APM701" s="153"/>
      <c r="APN701" s="153"/>
      <c r="APO701" s="153"/>
      <c r="APP701" s="153"/>
      <c r="APQ701" s="153"/>
      <c r="APR701" s="153"/>
      <c r="APS701" s="153"/>
      <c r="APT701" s="153"/>
      <c r="APU701" s="153"/>
      <c r="APV701" s="153"/>
      <c r="APW701" s="153"/>
      <c r="APX701" s="153"/>
      <c r="APY701" s="153"/>
      <c r="APZ701" s="153"/>
      <c r="AQA701" s="153"/>
      <c r="AQB701" s="153"/>
      <c r="AQC701" s="153"/>
      <c r="AQD701" s="153"/>
      <c r="AQE701" s="153"/>
      <c r="AQF701" s="153"/>
      <c r="AQG701" s="153"/>
      <c r="AQH701" s="153"/>
      <c r="AQI701" s="153"/>
      <c r="AQJ701" s="153"/>
      <c r="AQK701" s="153"/>
      <c r="AQL701" s="153"/>
      <c r="AQM701" s="153"/>
      <c r="AQN701" s="153"/>
      <c r="AQO701" s="153"/>
      <c r="AQP701" s="153"/>
      <c r="AQQ701" s="153"/>
      <c r="AQR701" s="153"/>
      <c r="AQS701" s="153"/>
      <c r="AQT701" s="153"/>
      <c r="AQU701" s="153"/>
      <c r="AQV701" s="153"/>
      <c r="AQW701" s="153"/>
      <c r="AQX701" s="153"/>
      <c r="AQY701" s="153"/>
      <c r="AQZ701" s="153"/>
      <c r="ARA701" s="153"/>
      <c r="ARB701" s="153"/>
      <c r="ARC701" s="153"/>
      <c r="ARD701" s="153"/>
      <c r="ARE701" s="153"/>
      <c r="ARF701" s="153"/>
      <c r="ARG701" s="153"/>
      <c r="ARH701" s="153"/>
      <c r="ARI701" s="153"/>
      <c r="ARJ701" s="153"/>
      <c r="ARK701" s="153"/>
      <c r="ARL701" s="153"/>
      <c r="ARM701" s="153"/>
      <c r="ARN701" s="153"/>
      <c r="ARO701" s="153"/>
      <c r="ARP701" s="153"/>
      <c r="ARQ701" s="153"/>
      <c r="ARR701" s="153"/>
      <c r="ARS701" s="153"/>
      <c r="ART701" s="153"/>
      <c r="ARU701" s="153"/>
      <c r="ARV701" s="153"/>
      <c r="ARW701" s="153"/>
      <c r="ARX701" s="153"/>
      <c r="ARY701" s="153"/>
      <c r="ARZ701" s="153"/>
      <c r="ASA701" s="153"/>
      <c r="ASB701" s="153"/>
      <c r="ASC701" s="153"/>
      <c r="ASD701" s="153"/>
      <c r="ASE701" s="153"/>
      <c r="ASF701" s="153"/>
      <c r="ASG701" s="153"/>
      <c r="ASH701" s="153"/>
      <c r="ASI701" s="153"/>
      <c r="ASJ701" s="153"/>
      <c r="ASK701" s="153"/>
      <c r="ASL701" s="153"/>
      <c r="ASM701" s="153"/>
      <c r="ASN701" s="153"/>
      <c r="ASO701" s="153"/>
      <c r="ASP701" s="153"/>
      <c r="ASQ701" s="153"/>
      <c r="ASR701" s="153"/>
      <c r="ASS701" s="153"/>
      <c r="AST701" s="153"/>
      <c r="ASU701" s="153"/>
      <c r="ASV701" s="153"/>
      <c r="ASW701" s="153"/>
      <c r="ASX701" s="153"/>
      <c r="ASY701" s="153"/>
      <c r="ASZ701" s="153"/>
      <c r="ATA701" s="153"/>
      <c r="ATB701" s="153"/>
      <c r="ATC701" s="153"/>
      <c r="ATD701" s="153"/>
      <c r="ATE701" s="153"/>
      <c r="ATF701" s="153"/>
      <c r="ATG701" s="153"/>
      <c r="ATH701" s="153"/>
      <c r="ATI701" s="153"/>
      <c r="ATJ701" s="153"/>
      <c r="ATK701" s="153"/>
      <c r="ATL701" s="153"/>
      <c r="ATM701" s="153"/>
      <c r="ATN701" s="153"/>
      <c r="ATO701" s="153"/>
      <c r="ATP701" s="153"/>
      <c r="ATQ701" s="153"/>
      <c r="ATR701" s="153"/>
      <c r="ATS701" s="153"/>
      <c r="ATT701" s="153"/>
      <c r="ATU701" s="153"/>
      <c r="ATV701" s="153"/>
      <c r="ATW701" s="153"/>
      <c r="ATX701" s="153"/>
      <c r="ATY701" s="153"/>
      <c r="ATZ701" s="153"/>
      <c r="AUA701" s="153"/>
      <c r="AUB701" s="153"/>
      <c r="AUC701" s="153"/>
      <c r="AUD701" s="153"/>
      <c r="AUE701" s="153"/>
      <c r="AUF701" s="153"/>
      <c r="AUG701" s="153"/>
      <c r="AUH701" s="153"/>
      <c r="AUI701" s="153"/>
      <c r="AUJ701" s="153"/>
      <c r="AUK701" s="153"/>
      <c r="AUL701" s="153"/>
      <c r="AUM701" s="153"/>
      <c r="AUN701" s="153"/>
      <c r="AUO701" s="153"/>
      <c r="AUP701" s="153"/>
      <c r="AUQ701" s="153"/>
      <c r="AUR701" s="153"/>
      <c r="AUS701" s="153"/>
      <c r="AUT701" s="153"/>
      <c r="AUU701" s="153"/>
      <c r="AUV701" s="153"/>
      <c r="AUW701" s="153"/>
      <c r="AUX701" s="153"/>
      <c r="AUY701" s="153"/>
      <c r="AUZ701" s="153"/>
      <c r="AVA701" s="153"/>
      <c r="AVB701" s="153"/>
      <c r="AVC701" s="153"/>
      <c r="AVD701" s="153"/>
      <c r="AVE701" s="153"/>
      <c r="AVF701" s="153"/>
      <c r="AVG701" s="153"/>
      <c r="AVH701" s="153"/>
      <c r="AVI701" s="153"/>
      <c r="AVJ701" s="153"/>
      <c r="AVK701" s="153"/>
      <c r="AVL701" s="153"/>
      <c r="AVM701" s="153"/>
      <c r="AVN701" s="153"/>
      <c r="AVO701" s="153"/>
      <c r="AVP701" s="153"/>
      <c r="AVQ701" s="153"/>
      <c r="AVR701" s="153"/>
      <c r="AVS701" s="153"/>
      <c r="AVT701" s="153"/>
      <c r="AVU701" s="153"/>
      <c r="AVV701" s="153"/>
      <c r="AVW701" s="153"/>
      <c r="AVX701" s="153"/>
      <c r="AVY701" s="153"/>
      <c r="AVZ701" s="153"/>
      <c r="AWA701" s="153"/>
      <c r="AWB701" s="153"/>
      <c r="AWC701" s="153"/>
      <c r="AWD701" s="153"/>
      <c r="AWE701" s="153"/>
      <c r="AWF701" s="153"/>
      <c r="AWG701" s="153"/>
      <c r="AWH701" s="153"/>
      <c r="AWI701" s="153"/>
      <c r="AWJ701" s="153"/>
      <c r="AWK701" s="153"/>
      <c r="AWL701" s="153"/>
      <c r="AWM701" s="153"/>
      <c r="AWN701" s="153"/>
      <c r="AWO701" s="153"/>
      <c r="AWP701" s="153"/>
      <c r="AWQ701" s="153"/>
      <c r="AWR701" s="153"/>
      <c r="AWS701" s="153"/>
      <c r="AWT701" s="153"/>
      <c r="AWU701" s="153"/>
      <c r="AWV701" s="153"/>
      <c r="AWW701" s="153"/>
      <c r="AWX701" s="153"/>
      <c r="AWY701" s="153"/>
      <c r="AWZ701" s="153"/>
      <c r="AXA701" s="153"/>
      <c r="AXB701" s="153"/>
      <c r="AXC701" s="153"/>
      <c r="AXD701" s="153"/>
      <c r="AXE701" s="153"/>
      <c r="AXF701" s="153"/>
      <c r="AXG701" s="153"/>
      <c r="AXH701" s="153"/>
      <c r="AXI701" s="153"/>
      <c r="AXJ701" s="153"/>
      <c r="AXK701" s="153"/>
      <c r="AXL701" s="153"/>
      <c r="AXM701" s="153"/>
      <c r="AXN701" s="153"/>
      <c r="AXO701" s="153"/>
      <c r="AXP701" s="153"/>
      <c r="AXQ701" s="153"/>
      <c r="AXR701" s="153"/>
      <c r="AXS701" s="153"/>
      <c r="AXT701" s="153"/>
      <c r="AXU701" s="153"/>
      <c r="AXV701" s="153"/>
      <c r="AXW701" s="153"/>
      <c r="AXX701" s="153"/>
      <c r="AXY701" s="153"/>
      <c r="AXZ701" s="153"/>
      <c r="AYA701" s="153"/>
      <c r="AYB701" s="153"/>
      <c r="AYC701" s="153"/>
      <c r="AYD701" s="153"/>
      <c r="AYE701" s="153"/>
      <c r="AYF701" s="153"/>
      <c r="AYG701" s="153"/>
      <c r="AYH701" s="153"/>
      <c r="AYI701" s="153"/>
      <c r="AYJ701" s="153"/>
      <c r="AYK701" s="153"/>
      <c r="AYL701" s="153"/>
      <c r="AYM701" s="153"/>
      <c r="AYN701" s="153"/>
      <c r="AYO701" s="153"/>
      <c r="AYP701" s="153"/>
      <c r="AYQ701" s="153"/>
      <c r="AYR701" s="153"/>
      <c r="AYS701" s="153"/>
      <c r="AYT701" s="153"/>
      <c r="AYU701" s="153"/>
      <c r="AYV701" s="153"/>
      <c r="AYW701" s="153"/>
      <c r="AYX701" s="153"/>
      <c r="AYY701" s="153"/>
      <c r="AYZ701" s="153"/>
      <c r="AZA701" s="153"/>
      <c r="AZB701" s="153"/>
      <c r="AZC701" s="153"/>
      <c r="AZD701" s="153"/>
      <c r="AZE701" s="153"/>
      <c r="AZF701" s="153"/>
      <c r="AZG701" s="153"/>
      <c r="AZH701" s="153"/>
      <c r="AZI701" s="153"/>
      <c r="AZJ701" s="153"/>
      <c r="AZK701" s="153"/>
      <c r="AZL701" s="153"/>
      <c r="AZM701" s="153"/>
      <c r="AZN701" s="153"/>
      <c r="AZO701" s="153"/>
      <c r="AZP701" s="153"/>
      <c r="AZQ701" s="153"/>
      <c r="AZR701" s="153"/>
      <c r="AZS701" s="153"/>
      <c r="AZT701" s="153"/>
      <c r="AZU701" s="153"/>
      <c r="AZV701" s="153"/>
      <c r="AZW701" s="153"/>
      <c r="AZX701" s="153"/>
      <c r="AZY701" s="153"/>
      <c r="AZZ701" s="153"/>
      <c r="BAA701" s="153"/>
      <c r="BAB701" s="153"/>
      <c r="BAC701" s="153"/>
      <c r="BAD701" s="153"/>
      <c r="BAE701" s="153"/>
      <c r="BAF701" s="153"/>
      <c r="BAG701" s="153"/>
      <c r="BAH701" s="153"/>
      <c r="BAI701" s="153"/>
      <c r="BAJ701" s="153"/>
      <c r="BAK701" s="153"/>
      <c r="BAL701" s="153"/>
      <c r="BAM701" s="153"/>
      <c r="BAN701" s="153"/>
      <c r="BAO701" s="153"/>
      <c r="BAP701" s="153"/>
      <c r="BAQ701" s="153"/>
      <c r="BAR701" s="153"/>
      <c r="BAS701" s="153"/>
      <c r="BAT701" s="153"/>
      <c r="BAU701" s="153"/>
      <c r="BAV701" s="153"/>
      <c r="BAW701" s="153"/>
      <c r="BAX701" s="153"/>
      <c r="BAY701" s="153"/>
      <c r="BAZ701" s="153"/>
      <c r="BBA701" s="153"/>
      <c r="BBB701" s="153"/>
      <c r="BBC701" s="153"/>
      <c r="BBD701" s="153"/>
      <c r="BBE701" s="153"/>
      <c r="BBF701" s="153"/>
      <c r="BBG701" s="153"/>
      <c r="BBH701" s="153"/>
      <c r="BBI701" s="153"/>
      <c r="BBJ701" s="153"/>
      <c r="BBK701" s="153"/>
      <c r="BBL701" s="153"/>
      <c r="BBM701" s="153"/>
      <c r="BBN701" s="153"/>
      <c r="BBO701" s="153"/>
      <c r="BBP701" s="153"/>
      <c r="BBQ701" s="153"/>
      <c r="BBR701" s="153"/>
      <c r="BBS701" s="153"/>
      <c r="BBT701" s="153"/>
      <c r="BBU701" s="153"/>
      <c r="BBV701" s="153"/>
      <c r="BBW701" s="153"/>
      <c r="BBX701" s="153"/>
      <c r="BBY701" s="153"/>
      <c r="BBZ701" s="153"/>
      <c r="BCA701" s="153"/>
      <c r="BCB701" s="153"/>
      <c r="BCC701" s="153"/>
      <c r="BCD701" s="153"/>
      <c r="BCE701" s="153"/>
      <c r="BCF701" s="153"/>
      <c r="BCG701" s="153"/>
      <c r="BCH701" s="153"/>
      <c r="BCI701" s="153"/>
      <c r="BCJ701" s="153"/>
      <c r="BCK701" s="153"/>
      <c r="BCL701" s="153"/>
      <c r="BCM701" s="153"/>
      <c r="BCN701" s="153"/>
      <c r="BCO701" s="153"/>
      <c r="BCP701" s="153"/>
      <c r="BCQ701" s="153"/>
      <c r="BCR701" s="153"/>
      <c r="BCS701" s="153"/>
      <c r="BCT701" s="153"/>
      <c r="BCU701" s="153"/>
      <c r="BCV701" s="153"/>
      <c r="BCW701" s="153"/>
      <c r="BCX701" s="153"/>
      <c r="BCY701" s="153"/>
      <c r="BCZ701" s="153"/>
      <c r="BDA701" s="153"/>
      <c r="BDB701" s="153"/>
      <c r="BDC701" s="153"/>
      <c r="BDD701" s="153"/>
      <c r="BDE701" s="153"/>
      <c r="BDF701" s="153"/>
      <c r="BDG701" s="153"/>
      <c r="BDH701" s="153"/>
      <c r="BDI701" s="153"/>
      <c r="BDJ701" s="153"/>
      <c r="BDK701" s="153"/>
      <c r="BDL701" s="153"/>
      <c r="BDM701" s="153"/>
      <c r="BDN701" s="153"/>
      <c r="BDO701" s="153"/>
      <c r="BDP701" s="153"/>
      <c r="BDQ701" s="153"/>
      <c r="BDR701" s="153"/>
      <c r="BDS701" s="153"/>
      <c r="BDT701" s="153"/>
      <c r="BDU701" s="153"/>
      <c r="BDV701" s="153"/>
      <c r="BDW701" s="153"/>
      <c r="BDX701" s="153"/>
      <c r="BDY701" s="153"/>
      <c r="BDZ701" s="153"/>
      <c r="BEA701" s="153"/>
      <c r="BEB701" s="153"/>
      <c r="BEC701" s="153"/>
      <c r="BED701" s="153"/>
      <c r="BEE701" s="153"/>
      <c r="BEF701" s="153"/>
      <c r="BEG701" s="153"/>
      <c r="BEH701" s="153"/>
      <c r="BEI701" s="153"/>
      <c r="BEJ701" s="153"/>
      <c r="BEK701" s="153"/>
      <c r="BEL701" s="153"/>
      <c r="BEM701" s="153"/>
      <c r="BEN701" s="153"/>
      <c r="BEO701" s="153"/>
      <c r="BEP701" s="153"/>
      <c r="BEQ701" s="153"/>
      <c r="BER701" s="153"/>
      <c r="BES701" s="153"/>
      <c r="BET701" s="153"/>
      <c r="BEU701" s="153"/>
      <c r="BEV701" s="153"/>
      <c r="BEW701" s="153"/>
      <c r="BEX701" s="153"/>
      <c r="BEY701" s="153"/>
      <c r="BEZ701" s="153"/>
      <c r="BFA701" s="153"/>
      <c r="BFB701" s="153"/>
      <c r="BFC701" s="153"/>
      <c r="BFD701" s="153"/>
      <c r="BFE701" s="153"/>
      <c r="BFF701" s="153"/>
      <c r="BFG701" s="153"/>
      <c r="BFH701" s="153"/>
      <c r="BFI701" s="153"/>
      <c r="BFJ701" s="153"/>
      <c r="BFK701" s="153"/>
      <c r="BFL701" s="153"/>
      <c r="BFM701" s="153"/>
      <c r="BFN701" s="153"/>
      <c r="BFO701" s="153"/>
      <c r="BFP701" s="153"/>
      <c r="BFQ701" s="153"/>
      <c r="BFR701" s="153"/>
      <c r="BFS701" s="153"/>
      <c r="BFT701" s="153"/>
      <c r="BFU701" s="153"/>
      <c r="BFV701" s="153"/>
      <c r="BFW701" s="153"/>
      <c r="BFX701" s="153"/>
      <c r="BFY701" s="153"/>
      <c r="BFZ701" s="153"/>
      <c r="BGA701" s="153"/>
      <c r="BGB701" s="153"/>
      <c r="BGC701" s="153"/>
      <c r="BGD701" s="153"/>
      <c r="BGE701" s="153"/>
      <c r="BGF701" s="153"/>
      <c r="BGG701" s="153"/>
      <c r="BGH701" s="153"/>
      <c r="BGI701" s="153"/>
      <c r="BGJ701" s="153"/>
      <c r="BGK701" s="153"/>
      <c r="BGL701" s="153"/>
      <c r="BGM701" s="153"/>
      <c r="BGN701" s="153"/>
      <c r="BGO701" s="153"/>
      <c r="BGP701" s="153"/>
      <c r="BGQ701" s="153"/>
      <c r="BGR701" s="153"/>
      <c r="BGS701" s="153"/>
      <c r="BGT701" s="153"/>
      <c r="BGU701" s="153"/>
      <c r="BGV701" s="153"/>
      <c r="BGW701" s="153"/>
      <c r="BGX701" s="153"/>
      <c r="BGY701" s="153"/>
      <c r="BGZ701" s="153"/>
      <c r="BHA701" s="153"/>
      <c r="BHB701" s="153"/>
      <c r="BHC701" s="153"/>
      <c r="BHD701" s="153"/>
      <c r="BHE701" s="153"/>
      <c r="BHF701" s="153"/>
      <c r="BHG701" s="153"/>
      <c r="BHH701" s="153"/>
      <c r="BHI701" s="153"/>
      <c r="BHJ701" s="153"/>
      <c r="BHK701" s="153"/>
      <c r="BHL701" s="153"/>
      <c r="BHM701" s="153"/>
      <c r="BHN701" s="153"/>
      <c r="BHO701" s="153"/>
      <c r="BHP701" s="153"/>
      <c r="BHQ701" s="153"/>
      <c r="BHR701" s="153"/>
      <c r="BHS701" s="153"/>
      <c r="BHT701" s="153"/>
      <c r="BHU701" s="153"/>
      <c r="BHV701" s="153"/>
      <c r="BHW701" s="153"/>
      <c r="BHX701" s="153"/>
      <c r="BHY701" s="153"/>
      <c r="BHZ701" s="153"/>
      <c r="BIA701" s="153"/>
      <c r="BIB701" s="153"/>
      <c r="BIC701" s="153"/>
      <c r="BID701" s="153"/>
      <c r="BIE701" s="153"/>
      <c r="BIF701" s="153"/>
      <c r="BIG701" s="153"/>
      <c r="BIH701" s="153"/>
      <c r="BII701" s="153"/>
      <c r="BIJ701" s="153"/>
      <c r="BIK701" s="153"/>
      <c r="BIL701" s="153"/>
      <c r="BIM701" s="153"/>
      <c r="BIN701" s="153"/>
      <c r="BIO701" s="153"/>
      <c r="BIP701" s="153"/>
      <c r="BIQ701" s="153"/>
      <c r="BIR701" s="153"/>
      <c r="BIS701" s="153"/>
      <c r="BIT701" s="153"/>
      <c r="BIU701" s="153"/>
      <c r="BIV701" s="153"/>
      <c r="BIW701" s="153"/>
      <c r="BIX701" s="153"/>
      <c r="BIY701" s="153"/>
      <c r="BIZ701" s="153"/>
      <c r="BJA701" s="153"/>
      <c r="BJB701" s="153"/>
      <c r="BJC701" s="153"/>
      <c r="BJD701" s="153"/>
      <c r="BJE701" s="153"/>
      <c r="BJF701" s="153"/>
      <c r="BJG701" s="153"/>
      <c r="BJH701" s="153"/>
      <c r="BJI701" s="153"/>
      <c r="BJJ701" s="153"/>
      <c r="BJK701" s="153"/>
      <c r="BJL701" s="153"/>
      <c r="BJM701" s="153"/>
      <c r="BJN701" s="153"/>
      <c r="BJO701" s="153"/>
      <c r="BJP701" s="153"/>
      <c r="BJQ701" s="153"/>
      <c r="BJR701" s="153"/>
      <c r="BJS701" s="153"/>
      <c r="BJT701" s="153"/>
      <c r="BJU701" s="153"/>
      <c r="BJV701" s="153"/>
      <c r="BJW701" s="153"/>
      <c r="BJX701" s="153"/>
      <c r="BJY701" s="153"/>
      <c r="BJZ701" s="153"/>
      <c r="BKA701" s="153"/>
      <c r="BKB701" s="153"/>
      <c r="BKC701" s="153"/>
      <c r="BKD701" s="153"/>
      <c r="BKE701" s="153"/>
      <c r="BKF701" s="153"/>
      <c r="BKG701" s="153"/>
      <c r="BKH701" s="153"/>
      <c r="BKI701" s="153"/>
      <c r="BKJ701" s="153"/>
      <c r="BKK701" s="153"/>
      <c r="BKL701" s="153"/>
      <c r="BKM701" s="153"/>
      <c r="BKN701" s="153"/>
      <c r="BKO701" s="153"/>
      <c r="BKP701" s="153"/>
      <c r="BKQ701" s="153"/>
      <c r="BKR701" s="153"/>
      <c r="BKS701" s="153"/>
      <c r="BKT701" s="153"/>
      <c r="BKU701" s="153"/>
      <c r="BKV701" s="153"/>
      <c r="BKW701" s="153"/>
      <c r="BKX701" s="153"/>
      <c r="BKY701" s="153"/>
      <c r="BKZ701" s="153"/>
      <c r="BLA701" s="153"/>
      <c r="BLB701" s="153"/>
      <c r="BLC701" s="153"/>
      <c r="BLD701" s="153"/>
      <c r="BLE701" s="153"/>
      <c r="BLF701" s="153"/>
      <c r="BLG701" s="153"/>
      <c r="BLH701" s="153"/>
      <c r="BLI701" s="153"/>
      <c r="BLJ701" s="153"/>
      <c r="BLK701" s="153"/>
      <c r="BLL701" s="153"/>
      <c r="BLM701" s="153"/>
      <c r="BLN701" s="153"/>
      <c r="BLO701" s="153"/>
      <c r="BLP701" s="153"/>
      <c r="BLQ701" s="153"/>
      <c r="BLR701" s="153"/>
      <c r="BLS701" s="153"/>
      <c r="BLT701" s="153"/>
      <c r="BLU701" s="153"/>
      <c r="BLV701" s="153"/>
      <c r="BLW701" s="153"/>
      <c r="BLX701" s="153"/>
      <c r="BLY701" s="153"/>
      <c r="BLZ701" s="153"/>
      <c r="BMA701" s="153"/>
      <c r="BMB701" s="153"/>
      <c r="BMC701" s="153"/>
      <c r="BMD701" s="153"/>
      <c r="BME701" s="153"/>
      <c r="BMF701" s="153"/>
      <c r="BMG701" s="153"/>
      <c r="BMH701" s="153"/>
      <c r="BMI701" s="153"/>
      <c r="BMJ701" s="153"/>
      <c r="BMK701" s="153"/>
      <c r="BML701" s="153"/>
      <c r="BMM701" s="153"/>
      <c r="BMN701" s="153"/>
      <c r="BMO701" s="153"/>
      <c r="BMP701" s="153"/>
      <c r="BMQ701" s="153"/>
      <c r="BMR701" s="153"/>
      <c r="BMS701" s="153"/>
      <c r="BMT701" s="153"/>
      <c r="BMU701" s="153"/>
      <c r="BMV701" s="153"/>
      <c r="BMW701" s="153"/>
      <c r="BMX701" s="153"/>
      <c r="BMY701" s="153"/>
      <c r="BMZ701" s="153"/>
      <c r="BNA701" s="153"/>
      <c r="BNB701" s="153"/>
      <c r="BNC701" s="153"/>
      <c r="BND701" s="153"/>
      <c r="BNE701" s="153"/>
      <c r="BNF701" s="153"/>
      <c r="BNG701" s="153"/>
      <c r="BNH701" s="153"/>
      <c r="BNI701" s="153"/>
      <c r="BNJ701" s="153"/>
      <c r="BNK701" s="153"/>
      <c r="BNL701" s="153"/>
      <c r="BNM701" s="153"/>
      <c r="BNN701" s="153"/>
      <c r="BNO701" s="153"/>
      <c r="BNP701" s="153"/>
      <c r="BNQ701" s="153"/>
      <c r="BNR701" s="153"/>
      <c r="BNS701" s="153"/>
      <c r="BNT701" s="153"/>
      <c r="BNU701" s="153"/>
      <c r="BNV701" s="153"/>
      <c r="BNW701" s="153"/>
      <c r="BNX701" s="153"/>
      <c r="BNY701" s="153"/>
      <c r="BNZ701" s="153"/>
      <c r="BOA701" s="153"/>
      <c r="BOB701" s="153"/>
      <c r="BOC701" s="153"/>
      <c r="BOD701" s="153"/>
      <c r="BOE701" s="153"/>
      <c r="BOF701" s="153"/>
      <c r="BOG701" s="153"/>
      <c r="BOH701" s="153"/>
      <c r="BOI701" s="153"/>
      <c r="BOJ701" s="153"/>
      <c r="BOK701" s="153"/>
      <c r="BOL701" s="153"/>
      <c r="BOM701" s="153"/>
      <c r="BON701" s="153"/>
      <c r="BOO701" s="153"/>
      <c r="BOP701" s="153"/>
      <c r="BOQ701" s="153"/>
      <c r="BOR701" s="153"/>
      <c r="BOS701" s="153"/>
      <c r="BOT701" s="153"/>
      <c r="BOU701" s="153"/>
      <c r="BOV701" s="153"/>
      <c r="BOW701" s="153"/>
      <c r="BOX701" s="153"/>
      <c r="BOY701" s="153"/>
      <c r="BOZ701" s="153"/>
      <c r="BPA701" s="153"/>
      <c r="BPB701" s="153"/>
      <c r="BPC701" s="153"/>
      <c r="BPD701" s="153"/>
      <c r="BPE701" s="153"/>
      <c r="BPF701" s="153"/>
      <c r="BPG701" s="153"/>
      <c r="BPH701" s="153"/>
      <c r="BPI701" s="153"/>
      <c r="BPJ701" s="153"/>
      <c r="BPK701" s="153"/>
      <c r="BPL701" s="153"/>
      <c r="BPM701" s="153"/>
      <c r="BPN701" s="153"/>
      <c r="BPO701" s="153"/>
      <c r="BPP701" s="153"/>
      <c r="BPQ701" s="153"/>
      <c r="BPR701" s="153"/>
      <c r="BPS701" s="153"/>
      <c r="BPT701" s="153"/>
      <c r="BPU701" s="153"/>
      <c r="BPV701" s="153"/>
      <c r="BPW701" s="153"/>
      <c r="BPX701" s="153"/>
      <c r="BPY701" s="153"/>
      <c r="BPZ701" s="153"/>
      <c r="BQA701" s="153"/>
      <c r="BQB701" s="153"/>
      <c r="BQC701" s="153"/>
      <c r="BQD701" s="153"/>
      <c r="BQE701" s="153"/>
      <c r="BQF701" s="153"/>
      <c r="BQG701" s="153"/>
      <c r="BQH701" s="153"/>
      <c r="BQI701" s="153"/>
      <c r="BQJ701" s="153"/>
      <c r="BQK701" s="153"/>
      <c r="BQL701" s="153"/>
      <c r="BQM701" s="153"/>
      <c r="BQN701" s="153"/>
      <c r="BQO701" s="153"/>
      <c r="BQP701" s="153"/>
      <c r="BQQ701" s="153"/>
      <c r="BQR701" s="153"/>
      <c r="BQS701" s="153"/>
      <c r="BQT701" s="153"/>
      <c r="BQU701" s="153"/>
      <c r="BQV701" s="153"/>
      <c r="BQW701" s="153"/>
      <c r="BQX701" s="153"/>
      <c r="BQY701" s="153"/>
      <c r="BQZ701" s="153"/>
      <c r="BRA701" s="153"/>
      <c r="BRB701" s="153"/>
      <c r="BRC701" s="153"/>
      <c r="BRD701" s="153"/>
      <c r="BRE701" s="153"/>
      <c r="BRF701" s="153"/>
      <c r="BRG701" s="153"/>
      <c r="BRH701" s="153"/>
      <c r="BRI701" s="153"/>
      <c r="BRJ701" s="153"/>
      <c r="BRK701" s="153"/>
      <c r="BRL701" s="153"/>
      <c r="BRM701" s="153"/>
      <c r="BRN701" s="153"/>
      <c r="BRO701" s="153"/>
      <c r="BRP701" s="153"/>
      <c r="BRQ701" s="153"/>
      <c r="BRR701" s="153"/>
      <c r="BRS701" s="153"/>
      <c r="BRT701" s="153"/>
      <c r="BRU701" s="153"/>
      <c r="BRV701" s="153"/>
      <c r="BRW701" s="153"/>
      <c r="BRX701" s="153"/>
      <c r="BRY701" s="153"/>
      <c r="BRZ701" s="153"/>
      <c r="BSA701" s="153"/>
      <c r="BSB701" s="153"/>
      <c r="BSC701" s="153"/>
      <c r="BSD701" s="153"/>
      <c r="BSE701" s="153"/>
      <c r="BSF701" s="153"/>
      <c r="BSG701" s="153"/>
      <c r="BSH701" s="153"/>
      <c r="BSI701" s="153"/>
      <c r="BSJ701" s="153"/>
      <c r="BSK701" s="153"/>
      <c r="BSL701" s="153"/>
      <c r="BSM701" s="153"/>
      <c r="BSN701" s="153"/>
      <c r="BSO701" s="153"/>
      <c r="BSP701" s="153"/>
      <c r="BSQ701" s="153"/>
      <c r="BSR701" s="153"/>
      <c r="BSS701" s="153"/>
      <c r="BST701" s="153"/>
      <c r="BSU701" s="153"/>
      <c r="BSV701" s="153"/>
      <c r="BSW701" s="153"/>
      <c r="BSX701" s="153"/>
      <c r="BSY701" s="153"/>
      <c r="BSZ701" s="153"/>
      <c r="BTA701" s="153"/>
      <c r="BTB701" s="153"/>
      <c r="BTC701" s="153"/>
      <c r="BTD701" s="153"/>
      <c r="BTE701" s="153"/>
      <c r="BTF701" s="153"/>
      <c r="BTG701" s="153"/>
      <c r="BTH701" s="153"/>
      <c r="BTI701" s="153"/>
      <c r="BTJ701" s="153"/>
      <c r="BTK701" s="153"/>
      <c r="BTL701" s="153"/>
      <c r="BTM701" s="153"/>
      <c r="BTN701" s="153"/>
      <c r="BTO701" s="153"/>
      <c r="BTP701" s="153"/>
      <c r="BTQ701" s="153"/>
      <c r="BTR701" s="153"/>
      <c r="BTS701" s="153"/>
      <c r="BTT701" s="153"/>
      <c r="BTU701" s="153"/>
      <c r="BTV701" s="153"/>
      <c r="BTW701" s="153"/>
      <c r="BTX701" s="153"/>
      <c r="BTY701" s="153"/>
      <c r="BTZ701" s="153"/>
      <c r="BUA701" s="153"/>
      <c r="BUB701" s="153"/>
      <c r="BUC701" s="153"/>
      <c r="BUD701" s="153"/>
      <c r="BUE701" s="153"/>
      <c r="BUF701" s="153"/>
      <c r="BUG701" s="153"/>
      <c r="BUH701" s="153"/>
      <c r="BUI701" s="153"/>
      <c r="BUJ701" s="153"/>
      <c r="BUK701" s="153"/>
      <c r="BUL701" s="153"/>
      <c r="BUM701" s="153"/>
      <c r="BUN701" s="153"/>
      <c r="BUO701" s="153"/>
      <c r="BUP701" s="153"/>
      <c r="BUQ701" s="153"/>
      <c r="BUR701" s="153"/>
      <c r="BUS701" s="153"/>
      <c r="BUT701" s="153"/>
      <c r="BUU701" s="153"/>
      <c r="BUV701" s="153"/>
      <c r="BUW701" s="153"/>
      <c r="BUX701" s="153"/>
      <c r="BUY701" s="153"/>
      <c r="BUZ701" s="153"/>
      <c r="BVA701" s="153"/>
      <c r="BVB701" s="153"/>
      <c r="BVC701" s="153"/>
      <c r="BVD701" s="153"/>
      <c r="BVE701" s="153"/>
      <c r="BVF701" s="153"/>
      <c r="BVG701" s="153"/>
      <c r="BVH701" s="153"/>
      <c r="BVI701" s="153"/>
      <c r="BVJ701" s="153"/>
      <c r="BVK701" s="153"/>
      <c r="BVL701" s="153"/>
      <c r="BVM701" s="153"/>
      <c r="BVN701" s="153"/>
      <c r="BVO701" s="153"/>
      <c r="BVP701" s="153"/>
      <c r="BVQ701" s="153"/>
      <c r="BVR701" s="153"/>
      <c r="BVS701" s="153"/>
      <c r="BVT701" s="153"/>
      <c r="BVU701" s="153"/>
      <c r="BVV701" s="153"/>
      <c r="BVW701" s="153"/>
      <c r="BVX701" s="153"/>
      <c r="BVY701" s="153"/>
      <c r="BVZ701" s="153"/>
      <c r="BWA701" s="153"/>
      <c r="BWB701" s="153"/>
      <c r="BWC701" s="153"/>
      <c r="BWD701" s="153"/>
      <c r="BWE701" s="153"/>
      <c r="BWF701" s="153"/>
      <c r="BWG701" s="153"/>
      <c r="BWH701" s="153"/>
      <c r="BWI701" s="153"/>
      <c r="BWJ701" s="153"/>
      <c r="BWK701" s="153"/>
      <c r="BWL701" s="153"/>
      <c r="BWM701" s="153"/>
      <c r="BWN701" s="153"/>
      <c r="BWO701" s="153"/>
      <c r="BWP701" s="153"/>
      <c r="BWQ701" s="153"/>
      <c r="BWR701" s="153"/>
      <c r="BWS701" s="153"/>
      <c r="BWT701" s="153"/>
      <c r="BWU701" s="153"/>
      <c r="BWV701" s="153"/>
      <c r="BWW701" s="153"/>
      <c r="BWX701" s="153"/>
      <c r="BWY701" s="153"/>
      <c r="BWZ701" s="153"/>
      <c r="BXA701" s="153"/>
      <c r="BXB701" s="153"/>
      <c r="BXC701" s="153"/>
      <c r="BXD701" s="153"/>
      <c r="BXE701" s="153"/>
      <c r="BXF701" s="153"/>
      <c r="BXG701" s="153"/>
      <c r="BXH701" s="153"/>
      <c r="BXI701" s="153"/>
      <c r="BXJ701" s="153"/>
      <c r="BXK701" s="153"/>
      <c r="BXL701" s="153"/>
      <c r="BXM701" s="153"/>
      <c r="BXN701" s="153"/>
      <c r="BXO701" s="153"/>
      <c r="BXP701" s="153"/>
      <c r="BXQ701" s="153"/>
      <c r="BXR701" s="153"/>
      <c r="BXS701" s="153"/>
      <c r="BXT701" s="153"/>
      <c r="BXU701" s="153"/>
      <c r="BXV701" s="153"/>
      <c r="BXW701" s="153"/>
      <c r="BXX701" s="153"/>
      <c r="BXY701" s="153"/>
      <c r="BXZ701" s="153"/>
      <c r="BYA701" s="153"/>
      <c r="BYB701" s="153"/>
      <c r="BYC701" s="153"/>
      <c r="BYD701" s="153"/>
      <c r="BYE701" s="153"/>
      <c r="BYF701" s="153"/>
      <c r="BYG701" s="153"/>
      <c r="BYH701" s="153"/>
      <c r="BYI701" s="153"/>
      <c r="BYJ701" s="153"/>
      <c r="BYK701" s="153"/>
      <c r="BYL701" s="153"/>
      <c r="BYM701" s="153"/>
      <c r="BYN701" s="153"/>
      <c r="BYO701" s="153"/>
      <c r="BYP701" s="153"/>
    </row>
    <row r="702" spans="1:2018" s="153" customFormat="1" ht="12.75" customHeight="1">
      <c r="C702" s="164"/>
      <c r="D702" s="155" t="s">
        <v>206</v>
      </c>
      <c r="E702" s="155" t="s">
        <v>185</v>
      </c>
      <c r="I702" s="153">
        <f>H702-I695+I699+I701</f>
        <v>20.156802347223337</v>
      </c>
      <c r="J702" s="153">
        <f>I702-J695+J699+J701</f>
        <v>18.808537519889967</v>
      </c>
      <c r="K702" s="153">
        <f t="shared" ref="K702" si="3302">J702-K695+K699+K701</f>
        <v>17.460272692556597</v>
      </c>
      <c r="L702" s="153">
        <f t="shared" ref="L702" si="3303">K702-L695+L699+L701</f>
        <v>16.112007865223227</v>
      </c>
      <c r="M702" s="153">
        <f t="shared" ref="M702" si="3304">L702-M695+M699+M701</f>
        <v>14.763743037889855</v>
      </c>
      <c r="N702" s="153">
        <f t="shared" ref="N702" si="3305">M702-N695+N699+N701</f>
        <v>13.415478210556483</v>
      </c>
      <c r="O702" s="153">
        <f t="shared" ref="O702" si="3306">N702-O695+O699+O701</f>
        <v>12.067213383223111</v>
      </c>
      <c r="P702" s="153">
        <f t="shared" ref="P702" si="3307">O702-P695+P699+P701</f>
        <v>10.718948555889739</v>
      </c>
      <c r="Q702" s="153">
        <f t="shared" ref="Q702" si="3308">P702-Q695+Q699+Q701</f>
        <v>9.3706837285563669</v>
      </c>
      <c r="R702" s="153">
        <f t="shared" ref="R702" si="3309">Q702-R695+R699+R701</f>
        <v>8.0224189012229949</v>
      </c>
      <c r="S702" s="153">
        <f t="shared" ref="S702" si="3310">R702-S695+S699+S701</f>
        <v>6.6741540738896239</v>
      </c>
      <c r="T702" s="153">
        <f t="shared" ref="T702" si="3311">S702-T695+T699+T701</f>
        <v>5.3258892465562528</v>
      </c>
      <c r="U702" s="153">
        <f t="shared" ref="U702" si="3312">T702-U695+U699+U701</f>
        <v>3.9776244192228818</v>
      </c>
      <c r="V702" s="153">
        <f t="shared" ref="V702" si="3313">U702-V695+V699+V701</f>
        <v>2.6293595918895107</v>
      </c>
      <c r="W702" s="153">
        <f t="shared" ref="W702" si="3314">V702-W695+W699+W701</f>
        <v>1.2810947645561395</v>
      </c>
      <c r="X702" s="153">
        <f t="shared" ref="X702" si="3315">W702-X695+X699+X701</f>
        <v>2.4424906541753444E-15</v>
      </c>
      <c r="Y702" s="153">
        <f t="shared" ref="Y702" si="3316">X702-Y695+Y699+Y701</f>
        <v>2.4424906541753444E-15</v>
      </c>
      <c r="Z702" s="153">
        <f t="shared" ref="Z702" si="3317">Y702-Z695+Z699+Z701</f>
        <v>2.4424906541753444E-15</v>
      </c>
      <c r="AA702" s="153">
        <f t="shared" ref="AA702" si="3318">Z702-AA695+AA699+AA701</f>
        <v>2.4424906541753444E-15</v>
      </c>
      <c r="AB702" s="153">
        <f t="shared" ref="AB702" si="3319">AA702-AB695+AB699+AB701</f>
        <v>2.4424906541753444E-15</v>
      </c>
      <c r="AC702" s="153">
        <f t="shared" ref="AC702" si="3320">AB702-AC695+AC699+AC701</f>
        <v>2.4424906541753444E-15</v>
      </c>
      <c r="AD702" s="153">
        <f t="shared" ref="AD702" si="3321">AC702-AD695+AD699+AD701</f>
        <v>2.4424906541753444E-15</v>
      </c>
      <c r="AE702" s="153">
        <f t="shared" ref="AE702" si="3322">AD702-AE695+AE699+AE701</f>
        <v>2.4424906541753444E-15</v>
      </c>
      <c r="AF702" s="153">
        <f t="shared" ref="AF702" si="3323">AE702-AF695+AF699+AF701</f>
        <v>2.4424906541753444E-15</v>
      </c>
      <c r="AG702" s="153">
        <f t="shared" ref="AG702" si="3324">AF702-AG695+AG699+AG701</f>
        <v>2.4424906541753444E-15</v>
      </c>
      <c r="AH702" s="153">
        <f t="shared" ref="AH702" si="3325">AG702-AH695+AH699+AH701</f>
        <v>2.4424906541753444E-15</v>
      </c>
      <c r="AI702" s="153">
        <f t="shared" ref="AI702" si="3326">AH702-AI695+AI699+AI701</f>
        <v>2.4424906541753444E-15</v>
      </c>
      <c r="AJ702" s="153">
        <f t="shared" ref="AJ702" si="3327">AI702-AJ695+AJ699+AJ701</f>
        <v>2.4424906541753444E-15</v>
      </c>
      <c r="AK702" s="153">
        <f t="shared" ref="AK702" si="3328">AJ702-AK695+AK699+AK701</f>
        <v>2.4424906541753444E-15</v>
      </c>
      <c r="AL702" s="153">
        <f t="shared" ref="AL702" si="3329">AK702-AL695+AL699+AL701</f>
        <v>2.4424906541753444E-15</v>
      </c>
      <c r="AM702" s="153">
        <f t="shared" ref="AM702" si="3330">AL702-AM695+AM699+AM701</f>
        <v>2.4424906541753444E-15</v>
      </c>
      <c r="AN702" s="153">
        <f t="shared" ref="AN702" si="3331">AM702-AN695+AN699+AN701</f>
        <v>2.4424906541753444E-15</v>
      </c>
      <c r="AO702" s="153">
        <f t="shared" ref="AO702" si="3332">AN702-AO695+AO699+AO701</f>
        <v>2.4424906541753444E-15</v>
      </c>
      <c r="AP702" s="153">
        <f t="shared" ref="AP702" si="3333">AO702-AP695+AP699+AP701</f>
        <v>2.4424906541753444E-15</v>
      </c>
      <c r="AQ702" s="153">
        <f t="shared" ref="AQ702" si="3334">AP702-AQ695+AQ699+AQ701</f>
        <v>2.4424906541753444E-15</v>
      </c>
      <c r="AR702" s="153">
        <f t="shared" ref="AR702" si="3335">AQ702-AR695+AR699+AR701</f>
        <v>2.4424906541753444E-15</v>
      </c>
      <c r="AS702" s="153">
        <f t="shared" ref="AS702" si="3336">AR702-AS695+AS699+AS701</f>
        <v>2.4424906541753444E-15</v>
      </c>
      <c r="AT702" s="153">
        <f t="shared" ref="AT702" si="3337">AS702-AT695+AT699+AT701</f>
        <v>2.4424906541753444E-15</v>
      </c>
      <c r="AU702" s="153">
        <f t="shared" ref="AU702" si="3338">AT702-AU695+AU699+AU701</f>
        <v>2.4424906541753444E-15</v>
      </c>
      <c r="AV702" s="153">
        <f t="shared" ref="AV702" si="3339">AU702-AV695+AV699+AV701</f>
        <v>2.4424906541753444E-15</v>
      </c>
      <c r="AW702" s="153">
        <f t="shared" ref="AW702" si="3340">AV702-AW695+AW699+AW701</f>
        <v>2.4424906541753444E-15</v>
      </c>
      <c r="AX702" s="153">
        <f t="shared" ref="AX702" si="3341">AW702-AX695+AX699+AX701</f>
        <v>2.4424906541753444E-15</v>
      </c>
      <c r="AY702" s="153">
        <f t="shared" ref="AY702" si="3342">AX702-AY695+AY699+AY701</f>
        <v>2.4424906541753444E-15</v>
      </c>
      <c r="AZ702" s="153">
        <f t="shared" ref="AZ702" si="3343">AY702-AZ695+AZ699+AZ701</f>
        <v>2.4424906541753444E-15</v>
      </c>
      <c r="BA702" s="153">
        <f t="shared" ref="BA702" si="3344">AZ702-BA695+BA699+BA701</f>
        <v>2.4424906541753444E-15</v>
      </c>
      <c r="BB702" s="153">
        <f t="shared" ref="BB702" si="3345">BA702-BB695+BB699+BB701</f>
        <v>2.4424906541753444E-15</v>
      </c>
      <c r="BC702" s="153">
        <f t="shared" ref="BC702" si="3346">BB702-BC695+BC699+BC701</f>
        <v>2.4424906541753444E-15</v>
      </c>
      <c r="BD702" s="153">
        <f t="shared" ref="BD702" si="3347">BC702-BD695+BD699+BD701</f>
        <v>2.4424906541753444E-15</v>
      </c>
      <c r="BE702" s="153">
        <f t="shared" ref="BE702" si="3348">BD702-BE695+BE699+BE701</f>
        <v>2.4424906541753444E-15</v>
      </c>
      <c r="BF702" s="153">
        <f t="shared" ref="BF702" si="3349">BE702-BF695+BF699+BF701</f>
        <v>2.4424906541753444E-15</v>
      </c>
      <c r="BG702" s="153">
        <f t="shared" ref="BG702" si="3350">BF702-BG695+BG699+BG701</f>
        <v>2.4424906541753444E-15</v>
      </c>
      <c r="BH702" s="153">
        <f t="shared" ref="BH702" si="3351">BG702-BH695+BH699+BH701</f>
        <v>2.4424906541753444E-15</v>
      </c>
      <c r="BI702" s="153">
        <f t="shared" ref="BI702" si="3352">BH702-BI695+BI699+BI701</f>
        <v>2.4424906541753444E-15</v>
      </c>
      <c r="BJ702" s="153">
        <f t="shared" ref="BJ702" si="3353">BI702-BJ695+BJ699+BJ701</f>
        <v>2.4424906541753444E-15</v>
      </c>
      <c r="BK702" s="153">
        <f t="shared" ref="BK702" si="3354">BJ702-BK695+BK699+BK701</f>
        <v>2.4424906541753444E-15</v>
      </c>
      <c r="BL702" s="153">
        <f t="shared" ref="BL702" si="3355">BK702-BL695+BL699+BL701</f>
        <v>2.4424906541753444E-15</v>
      </c>
      <c r="BM702" s="153">
        <f t="shared" ref="BM702" si="3356">BL702-BM695+BM699+BM701</f>
        <v>2.4424906541753444E-15</v>
      </c>
      <c r="BN702" s="153">
        <f t="shared" ref="BN702" si="3357">BM702-BN695+BN699+BN701</f>
        <v>2.4424906541753444E-15</v>
      </c>
      <c r="BO702" s="153">
        <f t="shared" ref="BO702" si="3358">BN702-BO695+BO699+BO701</f>
        <v>2.4424906541753444E-15</v>
      </c>
      <c r="BP702" s="153">
        <f t="shared" ref="BP702" si="3359">BO702-BP695+BP699+BP701</f>
        <v>2.4424906541753444E-15</v>
      </c>
      <c r="BQ702" s="153">
        <f t="shared" ref="BQ702" si="3360">BP702-BQ695+BQ699+BQ701</f>
        <v>2.4424906541753444E-15</v>
      </c>
      <c r="BR702" s="153">
        <f t="shared" ref="BR702" si="3361">BQ702-BR695+BR699+BR701</f>
        <v>2.4424906541753444E-15</v>
      </c>
      <c r="BS702" s="153">
        <f t="shared" ref="BS702" si="3362">BR702-BS695+BS699+BS701</f>
        <v>2.4424906541753444E-15</v>
      </c>
      <c r="BT702" s="153">
        <f t="shared" ref="BT702" si="3363">BS702-BT695+BT699+BT701</f>
        <v>2.4424906541753444E-15</v>
      </c>
      <c r="BU702" s="153">
        <f t="shared" ref="BU702" si="3364">BT702-BU695+BU699+BU701</f>
        <v>2.4424906541753444E-15</v>
      </c>
      <c r="BV702" s="153">
        <f t="shared" ref="BV702" si="3365">BU702-BV695+BV699+BV701</f>
        <v>2.4424906541753444E-15</v>
      </c>
      <c r="BW702" s="153">
        <f t="shared" ref="BW702" si="3366">BV702-BW695+BW699+BW701</f>
        <v>2.4424906541753444E-15</v>
      </c>
      <c r="BX702" s="153">
        <f t="shared" ref="BX702" si="3367">BW702-BX695+BX699+BX701</f>
        <v>2.4424906541753444E-15</v>
      </c>
      <c r="BY702" s="153">
        <f t="shared" ref="BY702" si="3368">BX702-BY695+BY699+BY701</f>
        <v>2.4424906541753444E-15</v>
      </c>
      <c r="BZ702" s="153">
        <f t="shared" ref="BZ702" si="3369">BY702-BZ695+BZ699+BZ701</f>
        <v>2.4424906541753444E-15</v>
      </c>
      <c r="CA702" s="153">
        <f t="shared" ref="CA702" si="3370">BZ702-CA695+CA699+CA701</f>
        <v>2.4424906541753444E-15</v>
      </c>
      <c r="CB702" s="153">
        <f t="shared" ref="CB702" si="3371">CA702-CB695+CB699+CB701</f>
        <v>2.4424906541753444E-15</v>
      </c>
      <c r="CC702" s="153">
        <f t="shared" ref="CC702" si="3372">CB702-CC695+CC699+CC701</f>
        <v>2.4424906541753444E-15</v>
      </c>
      <c r="CD702" s="153">
        <f t="shared" ref="CD702" si="3373">CC702-CD695+CD699+CD701</f>
        <v>2.4424906541753444E-15</v>
      </c>
      <c r="CE702" s="153">
        <f t="shared" ref="CE702" si="3374">CD702-CE695+CE699+CE701</f>
        <v>2.4424906541753444E-15</v>
      </c>
      <c r="CF702" s="153">
        <f t="shared" ref="CF702" si="3375">CE702-CF695+CF699+CF701</f>
        <v>2.4424906541753444E-15</v>
      </c>
    </row>
    <row r="703" spans="1:2018" s="153" customFormat="1" ht="12.75" customHeight="1">
      <c r="C703" s="164"/>
      <c r="D703" s="155" t="s">
        <v>207</v>
      </c>
      <c r="E703" s="155" t="s">
        <v>185</v>
      </c>
      <c r="I703" s="153">
        <f>H703-I696+I700</f>
        <v>100.58883441148987</v>
      </c>
      <c r="J703" s="153">
        <f>I703-J696+J700</f>
        <v>97.410231453567576</v>
      </c>
      <c r="K703" s="153">
        <f t="shared" ref="K703:BV703" si="3376">J703-K696+K700</f>
        <v>94.231628495645282</v>
      </c>
      <c r="L703" s="153">
        <f t="shared" si="3376"/>
        <v>91.053025537722988</v>
      </c>
      <c r="M703" s="153">
        <f t="shared" si="3376"/>
        <v>87.874422579800694</v>
      </c>
      <c r="N703" s="153">
        <f t="shared" si="3376"/>
        <v>84.6958196218784</v>
      </c>
      <c r="O703" s="153">
        <f t="shared" si="3376"/>
        <v>81.517216663956106</v>
      </c>
      <c r="P703" s="153">
        <f t="shared" si="3376"/>
        <v>78.338613706033811</v>
      </c>
      <c r="Q703" s="153">
        <f t="shared" si="3376"/>
        <v>75.160010748111517</v>
      </c>
      <c r="R703" s="153">
        <f t="shared" si="3376"/>
        <v>71.981407790189223</v>
      </c>
      <c r="S703" s="153">
        <f t="shared" si="3376"/>
        <v>68.802804832266929</v>
      </c>
      <c r="T703" s="153">
        <f t="shared" si="3376"/>
        <v>65.624201874344635</v>
      </c>
      <c r="U703" s="153">
        <f t="shared" si="3376"/>
        <v>62.445598916422334</v>
      </c>
      <c r="V703" s="153">
        <f t="shared" si="3376"/>
        <v>59.266995958500033</v>
      </c>
      <c r="W703" s="153">
        <f t="shared" si="3376"/>
        <v>56.088393000577732</v>
      </c>
      <c r="X703" s="153">
        <f t="shared" si="3376"/>
        <v>52.90979004265543</v>
      </c>
      <c r="Y703" s="153">
        <f t="shared" si="3376"/>
        <v>49.731187084733129</v>
      </c>
      <c r="Z703" s="153">
        <f t="shared" si="3376"/>
        <v>46.552584126810828</v>
      </c>
      <c r="AA703" s="153">
        <f t="shared" si="3376"/>
        <v>43.373981168888527</v>
      </c>
      <c r="AB703" s="153">
        <f t="shared" si="3376"/>
        <v>40.195378210966226</v>
      </c>
      <c r="AC703" s="153">
        <f t="shared" si="3376"/>
        <v>37.016775253043924</v>
      </c>
      <c r="AD703" s="153">
        <f t="shared" si="3376"/>
        <v>33.838172295121623</v>
      </c>
      <c r="AE703" s="153">
        <f t="shared" si="3376"/>
        <v>30.659569337199326</v>
      </c>
      <c r="AF703" s="153">
        <f t="shared" si="3376"/>
        <v>27.480966379277028</v>
      </c>
      <c r="AG703" s="153">
        <f t="shared" si="3376"/>
        <v>24.30236342135473</v>
      </c>
      <c r="AH703" s="153">
        <f t="shared" si="3376"/>
        <v>21.123760463432433</v>
      </c>
      <c r="AI703" s="153">
        <f t="shared" si="3376"/>
        <v>17.945157505510135</v>
      </c>
      <c r="AJ703" s="153">
        <f t="shared" si="3376"/>
        <v>14.766554547587837</v>
      </c>
      <c r="AK703" s="153">
        <f t="shared" si="3376"/>
        <v>11.58795158966554</v>
      </c>
      <c r="AL703" s="153">
        <f t="shared" si="3376"/>
        <v>8.4093486317432422</v>
      </c>
      <c r="AM703" s="153">
        <f t="shared" si="3376"/>
        <v>5.2307456738209446</v>
      </c>
      <c r="AN703" s="153">
        <f t="shared" si="3376"/>
        <v>2.0521427158986465</v>
      </c>
      <c r="AO703" s="153">
        <f t="shared" si="3376"/>
        <v>6.6613381477509392E-15</v>
      </c>
      <c r="AP703" s="153">
        <f t="shared" si="3376"/>
        <v>6.6613381477509392E-15</v>
      </c>
      <c r="AQ703" s="153">
        <f t="shared" si="3376"/>
        <v>6.6613381477509392E-15</v>
      </c>
      <c r="AR703" s="153">
        <f t="shared" si="3376"/>
        <v>6.6613381477509392E-15</v>
      </c>
      <c r="AS703" s="153">
        <f t="shared" si="3376"/>
        <v>6.6613381477509392E-15</v>
      </c>
      <c r="AT703" s="153">
        <f t="shared" si="3376"/>
        <v>6.6613381477509392E-15</v>
      </c>
      <c r="AU703" s="153">
        <f t="shared" si="3376"/>
        <v>6.6613381477509392E-15</v>
      </c>
      <c r="AV703" s="153">
        <f t="shared" si="3376"/>
        <v>6.6613381477509392E-15</v>
      </c>
      <c r="AW703" s="153">
        <f t="shared" si="3376"/>
        <v>6.6613381477509392E-15</v>
      </c>
      <c r="AX703" s="153">
        <f t="shared" si="3376"/>
        <v>6.6613381477509392E-15</v>
      </c>
      <c r="AY703" s="153">
        <f t="shared" si="3376"/>
        <v>6.6613381477509392E-15</v>
      </c>
      <c r="AZ703" s="153">
        <f t="shared" si="3376"/>
        <v>6.6613381477509392E-15</v>
      </c>
      <c r="BA703" s="153">
        <f t="shared" si="3376"/>
        <v>6.6613381477509392E-15</v>
      </c>
      <c r="BB703" s="153">
        <f t="shared" si="3376"/>
        <v>6.6613381477509392E-15</v>
      </c>
      <c r="BC703" s="153">
        <f t="shared" si="3376"/>
        <v>6.6613381477509392E-15</v>
      </c>
      <c r="BD703" s="153">
        <f t="shared" si="3376"/>
        <v>6.6613381477509392E-15</v>
      </c>
      <c r="BE703" s="153">
        <f t="shared" si="3376"/>
        <v>6.6613381477509392E-15</v>
      </c>
      <c r="BF703" s="153">
        <f t="shared" si="3376"/>
        <v>6.6613381477509392E-15</v>
      </c>
      <c r="BG703" s="153">
        <f t="shared" si="3376"/>
        <v>6.6613381477509392E-15</v>
      </c>
      <c r="BH703" s="153">
        <f t="shared" si="3376"/>
        <v>6.6613381477509392E-15</v>
      </c>
      <c r="BI703" s="153">
        <f t="shared" si="3376"/>
        <v>6.6613381477509392E-15</v>
      </c>
      <c r="BJ703" s="153">
        <f t="shared" si="3376"/>
        <v>6.6613381477509392E-15</v>
      </c>
      <c r="BK703" s="153">
        <f t="shared" si="3376"/>
        <v>6.6613381477509392E-15</v>
      </c>
      <c r="BL703" s="153">
        <f t="shared" si="3376"/>
        <v>6.6613381477509392E-15</v>
      </c>
      <c r="BM703" s="153">
        <f t="shared" si="3376"/>
        <v>6.6613381477509392E-15</v>
      </c>
      <c r="BN703" s="153">
        <f t="shared" si="3376"/>
        <v>6.6613381477509392E-15</v>
      </c>
      <c r="BO703" s="153">
        <f t="shared" si="3376"/>
        <v>6.6613381477509392E-15</v>
      </c>
      <c r="BP703" s="153">
        <f t="shared" si="3376"/>
        <v>6.6613381477509392E-15</v>
      </c>
      <c r="BQ703" s="153">
        <f t="shared" si="3376"/>
        <v>6.6613381477509392E-15</v>
      </c>
      <c r="BR703" s="153">
        <f t="shared" si="3376"/>
        <v>6.6613381477509392E-15</v>
      </c>
      <c r="BS703" s="153">
        <f t="shared" si="3376"/>
        <v>6.6613381477509392E-15</v>
      </c>
      <c r="BT703" s="153">
        <f t="shared" si="3376"/>
        <v>6.6613381477509392E-15</v>
      </c>
      <c r="BU703" s="153">
        <f t="shared" si="3376"/>
        <v>6.6613381477509392E-15</v>
      </c>
      <c r="BV703" s="153">
        <f t="shared" si="3376"/>
        <v>6.6613381477509392E-15</v>
      </c>
      <c r="BW703" s="153">
        <f t="shared" ref="BW703:CF703" si="3377">BV703-BW696+BW700</f>
        <v>6.6613381477509392E-15</v>
      </c>
      <c r="BX703" s="153">
        <f t="shared" si="3377"/>
        <v>6.6613381477509392E-15</v>
      </c>
      <c r="BY703" s="153">
        <f t="shared" si="3377"/>
        <v>6.6613381477509392E-15</v>
      </c>
      <c r="BZ703" s="153">
        <f t="shared" si="3377"/>
        <v>6.6613381477509392E-15</v>
      </c>
      <c r="CA703" s="153">
        <f t="shared" si="3377"/>
        <v>6.6613381477509392E-15</v>
      </c>
      <c r="CB703" s="153">
        <f t="shared" si="3377"/>
        <v>6.6613381477509392E-15</v>
      </c>
      <c r="CC703" s="153">
        <f t="shared" si="3377"/>
        <v>6.6613381477509392E-15</v>
      </c>
      <c r="CD703" s="153">
        <f t="shared" si="3377"/>
        <v>6.6613381477509392E-15</v>
      </c>
      <c r="CE703" s="153">
        <f t="shared" si="3377"/>
        <v>6.6613381477509392E-15</v>
      </c>
      <c r="CF703" s="153">
        <f t="shared" si="3377"/>
        <v>6.6613381477509392E-15</v>
      </c>
    </row>
    <row r="704" spans="1:2018" s="153" customFormat="1" ht="12.75" customHeight="1">
      <c r="A704"/>
      <c r="C704" s="164"/>
      <c r="D704" s="155"/>
      <c r="E704" s="155"/>
      <c r="I704" s="31"/>
    </row>
    <row r="705" spans="1:2018" s="153" customFormat="1" ht="12.75" customHeight="1">
      <c r="A705"/>
      <c r="C705" s="164"/>
      <c r="D705" s="155"/>
      <c r="E705" s="155"/>
      <c r="I705" s="134"/>
    </row>
    <row r="706" spans="1:2018" s="153" customFormat="1" ht="12.75" customHeight="1">
      <c r="C706" s="164" t="s">
        <v>6</v>
      </c>
      <c r="D706" s="155"/>
      <c r="E706" s="155" t="s">
        <v>185</v>
      </c>
      <c r="I706" s="31"/>
      <c r="J706" s="267">
        <f>INDEX(Inputs!L$94:L$121,MATCH($B689,Inputs!$C$94:$C$121,0))*(1+J$7)^0.5</f>
        <v>1.0625852406609964</v>
      </c>
      <c r="K706" s="267">
        <f>INDEX(Inputs!M$94:M$121,MATCH($B689,Inputs!$C$94:$C$121,0))*(1+K$7)^0.5</f>
        <v>8.7709014580998392</v>
      </c>
      <c r="L706" s="267">
        <f>INDEX(Inputs!N$94:N$121,MATCH($B689,Inputs!$C$94:$C$121,0))*(1+L$7)^0.5</f>
        <v>10.112355905323222</v>
      </c>
      <c r="M706" s="267">
        <f>INDEX(Inputs!O$94:O$121,MATCH($B689,Inputs!$C$94:$C$121,0))*(1+M$7)^0.5</f>
        <v>6.8330176404000911</v>
      </c>
      <c r="N706" s="267">
        <f>INDEX(Inputs!P$94:P$121,MATCH($B689,Inputs!$C$94:$C$121,0))*(1+N$7)^0.5</f>
        <v>4.4568050516750057</v>
      </c>
      <c r="O706" s="267">
        <f>INDEX(Inputs!Q$94:Q$121,MATCH($B689,Inputs!$C$94:$C$121,0))*(1+O$7)^0.5</f>
        <v>0</v>
      </c>
      <c r="P706" s="267">
        <f>INDEX(Inputs!R$94:R$121,MATCH($B689,Inputs!$C$94:$C$121,0))*(1+P$7)^0.5</f>
        <v>0</v>
      </c>
      <c r="Q706" s="267">
        <f>INDEX(Inputs!S$94:S$121,MATCH($B689,Inputs!$C$94:$C$121,0))*(1+Q$7)^0.5</f>
        <v>0</v>
      </c>
      <c r="R706" s="267">
        <f>INDEX(Inputs!T$94:T$121,MATCH($B689,Inputs!$C$94:$C$121,0))*(1+R$7)^0.5</f>
        <v>0</v>
      </c>
      <c r="S706" s="267">
        <f>INDEX(Inputs!U$94:U$121,MATCH($B689,Inputs!$C$94:$C$121,0))*(1+S$7)^0.5</f>
        <v>0</v>
      </c>
      <c r="T706" s="267">
        <f>INDEX(Inputs!V$94:V$121,MATCH($B689,Inputs!$C$94:$C$121,0))*(1+T$7)^0.5</f>
        <v>0</v>
      </c>
      <c r="U706" s="267">
        <f>INDEX(Inputs!W$94:W$121,MATCH($B689,Inputs!$C$94:$C$121,0))*(1+U$7)^0.5</f>
        <v>0</v>
      </c>
      <c r="V706" s="267">
        <f>INDEX(Inputs!X$94:X$121,MATCH($B689,Inputs!$C$94:$C$121,0))*(1+V$7)^0.5</f>
        <v>0</v>
      </c>
      <c r="W706" s="267">
        <f>INDEX(Inputs!Y$94:Y$121,MATCH($B689,Inputs!$C$94:$C$121,0))*(1+W$7)^0.5</f>
        <v>0</v>
      </c>
      <c r="X706" s="267">
        <f>INDEX(Inputs!Z$94:Z$121,MATCH($B689,Inputs!$C$94:$C$121,0))*(1+X$7)^0.5</f>
        <v>0</v>
      </c>
      <c r="Y706" s="267">
        <f>INDEX(Inputs!AA$94:AA$121,MATCH($B689,Inputs!$C$94:$C$121,0))*(1+Y$7)^0.5</f>
        <v>0</v>
      </c>
      <c r="Z706" s="267">
        <f>INDEX(Inputs!AB$94:AB$121,MATCH($B689,Inputs!$C$94:$C$121,0))*(1+Z$7)^0.5</f>
        <v>0</v>
      </c>
      <c r="AA706" s="267">
        <f>INDEX(Inputs!AC$94:AC$121,MATCH($B689,Inputs!$C$94:$C$121,0))*(1+AA$7)^0.5</f>
        <v>0</v>
      </c>
      <c r="AB706" s="267">
        <f>INDEX(Inputs!AD$94:AD$121,MATCH($B689,Inputs!$C$94:$C$121,0))*(1+AB$7)^0.5</f>
        <v>0</v>
      </c>
      <c r="AC706" s="267">
        <f>INDEX(Inputs!AE$94:AE$121,MATCH($B689,Inputs!$C$94:$C$121,0))*(1+AC$7)^0.5</f>
        <v>0</v>
      </c>
      <c r="AD706" s="267">
        <f>INDEX(Inputs!AF$94:AF$121,MATCH($B689,Inputs!$C$94:$C$121,0))*(1+AD$7)^0.5</f>
        <v>0</v>
      </c>
      <c r="AE706" s="267">
        <f>INDEX(Inputs!AG$94:AG$121,MATCH($B689,Inputs!$C$94:$C$121,0))*(1+AE$7)^0.5</f>
        <v>0</v>
      </c>
      <c r="AF706" s="267">
        <f>INDEX(Inputs!AH$94:AH$121,MATCH($B689,Inputs!$C$94:$C$121,0))*(1+AF$7)^0.5</f>
        <v>0</v>
      </c>
      <c r="AG706" s="267">
        <f>INDEX(Inputs!AI$94:AI$121,MATCH($B689,Inputs!$C$94:$C$121,0))*(1+AG$7)^0.5</f>
        <v>0</v>
      </c>
      <c r="AH706" s="267">
        <f>INDEX(Inputs!AJ$94:AJ$121,MATCH($B689,Inputs!$C$94:$C$121,0))*(1+AH$7)^0.5</f>
        <v>0</v>
      </c>
      <c r="AI706" s="267">
        <f>INDEX(Inputs!AK$94:AK$121,MATCH($B689,Inputs!$C$94:$C$121,0))*(1+AI$7)^0.5</f>
        <v>0</v>
      </c>
      <c r="AJ706" s="267">
        <f>INDEX(Inputs!AL$94:AL$121,MATCH($B689,Inputs!$C$94:$C$121,0))*(1+AJ$7)^0.5</f>
        <v>0</v>
      </c>
      <c r="AK706" s="267">
        <f>INDEX(Inputs!AM$94:AM$121,MATCH($B689,Inputs!$C$94:$C$121,0))*(1+AK$7)^0.5</f>
        <v>0</v>
      </c>
      <c r="AL706" s="267">
        <f>INDEX(Inputs!AN$94:AN$121,MATCH($B689,Inputs!$C$94:$C$121,0))*(1+AL$7)^0.5</f>
        <v>0</v>
      </c>
      <c r="AM706" s="267">
        <f>INDEX(Inputs!AO$94:AO$121,MATCH($B689,Inputs!$C$94:$C$121,0))*(1+AM$7)^0.5</f>
        <v>0</v>
      </c>
      <c r="AN706" s="267">
        <f>INDEX(Inputs!AP$94:AP$121,MATCH($B689,Inputs!$C$94:$C$121,0))*(1+AN$7)^0.5</f>
        <v>0</v>
      </c>
      <c r="AO706" s="267">
        <f>INDEX(Inputs!AQ$94:AQ$121,MATCH($B689,Inputs!$C$94:$C$121,0))*(1+AO$7)^0.5</f>
        <v>0</v>
      </c>
      <c r="AP706" s="267">
        <f>INDEX(Inputs!AR$94:AR$121,MATCH($B689,Inputs!$C$94:$C$121,0))*(1+AP$7)^0.5</f>
        <v>0</v>
      </c>
      <c r="AQ706" s="267">
        <f>INDEX(Inputs!AS$94:AS$121,MATCH($B689,Inputs!$C$94:$C$121,0))*(1+AQ$7)^0.5</f>
        <v>0</v>
      </c>
      <c r="AR706" s="267">
        <f>INDEX(Inputs!AT$94:AT$121,MATCH($B689,Inputs!$C$94:$C$121,0))*(1+AR$7)^0.5</f>
        <v>0</v>
      </c>
      <c r="AS706" s="267">
        <f>INDEX(Inputs!AU$94:AU$121,MATCH($B689,Inputs!$C$94:$C$121,0))*(1+AS$7)^0.5</f>
        <v>0</v>
      </c>
      <c r="AT706" s="267">
        <f>INDEX(Inputs!AV$94:AV$121,MATCH($B689,Inputs!$C$94:$C$121,0))*(1+AT$7)^0.5</f>
        <v>0</v>
      </c>
      <c r="AU706" s="267">
        <f>INDEX(Inputs!AW$94:AW$121,MATCH($B689,Inputs!$C$94:$C$121,0))*(1+AU$7)^0.5</f>
        <v>0</v>
      </c>
      <c r="AV706" s="267">
        <f>INDEX(Inputs!AX$94:AX$121,MATCH($B689,Inputs!$C$94:$C$121,0))*(1+AV$7)^0.5</f>
        <v>0</v>
      </c>
      <c r="AW706" s="267">
        <f>INDEX(Inputs!AY$94:AY$121,MATCH($B689,Inputs!$C$94:$C$121,0))*(1+AW$7)^0.5</f>
        <v>0</v>
      </c>
      <c r="AX706" s="267">
        <f>INDEX(Inputs!AZ$94:AZ$121,MATCH($B689,Inputs!$C$94:$C$121,0))*(1+AX$7)^0.5</f>
        <v>0</v>
      </c>
      <c r="AY706" s="267">
        <f>INDEX(Inputs!BA$94:BA$121,MATCH($B689,Inputs!$C$94:$C$121,0))*(1+AY$7)^0.5</f>
        <v>0</v>
      </c>
      <c r="AZ706" s="267">
        <f>INDEX(Inputs!BB$94:BB$121,MATCH($B689,Inputs!$C$94:$C$121,0))*(1+AZ$7)^0.5</f>
        <v>0</v>
      </c>
      <c r="BA706" s="267">
        <f>INDEX(Inputs!BC$94:BC$121,MATCH($B689,Inputs!$C$94:$C$121,0))*(1+BA$7)^0.5</f>
        <v>0</v>
      </c>
      <c r="BB706" s="267">
        <f>INDEX(Inputs!BD$94:BD$121,MATCH($B689,Inputs!$C$94:$C$121,0))*(1+BB$7)^0.5</f>
        <v>0</v>
      </c>
      <c r="BC706" s="267">
        <f>INDEX(Inputs!BE$94:BE$121,MATCH($B689,Inputs!$C$94:$C$121,0))*(1+BC$7)^0.5</f>
        <v>0</v>
      </c>
      <c r="BD706" s="267">
        <f>INDEX(Inputs!BF$94:BF$121,MATCH($B689,Inputs!$C$94:$C$121,0))*(1+BD$7)^0.5</f>
        <v>0</v>
      </c>
      <c r="BE706" s="267">
        <f>INDEX(Inputs!BG$94:BG$121,MATCH($B689,Inputs!$C$94:$C$121,0))*(1+BE$7)^0.5</f>
        <v>0</v>
      </c>
      <c r="BF706" s="267">
        <f>INDEX(Inputs!BH$94:BH$121,MATCH($B689,Inputs!$C$94:$C$121,0))*(1+BF$7)^0.5</f>
        <v>0</v>
      </c>
      <c r="BG706" s="267">
        <f>INDEX(Inputs!BI$94:BI$121,MATCH($B689,Inputs!$C$94:$C$121,0))*(1+BG$7)^0.5</f>
        <v>0</v>
      </c>
      <c r="BH706" s="267">
        <f>INDEX(Inputs!BJ$94:BJ$121,MATCH($B689,Inputs!$C$94:$C$121,0))*(1+BH$7)^0.5</f>
        <v>0</v>
      </c>
      <c r="BI706" s="267">
        <f>INDEX(Inputs!BK$94:BK$121,MATCH($B689,Inputs!$C$94:$C$121,0))*(1+BI$7)^0.5</f>
        <v>0</v>
      </c>
      <c r="BJ706" s="267">
        <f>INDEX(Inputs!BL$94:BL$121,MATCH($B689,Inputs!$C$94:$C$121,0))*(1+BJ$7)^0.5</f>
        <v>0</v>
      </c>
      <c r="BK706" s="267">
        <f>INDEX(Inputs!BM$94:BM$121,MATCH($B689,Inputs!$C$94:$C$121,0))*(1+BK$7)^0.5</f>
        <v>0</v>
      </c>
      <c r="BL706" s="267">
        <f>INDEX(Inputs!BN$94:BN$121,MATCH($B689,Inputs!$C$94:$C$121,0))*(1+BL$7)^0.5</f>
        <v>0</v>
      </c>
      <c r="BM706" s="267">
        <f>INDEX(Inputs!BO$94:BO$121,MATCH($B689,Inputs!$C$94:$C$121,0))*(1+BM$7)^0.5</f>
        <v>0</v>
      </c>
      <c r="BN706" s="267">
        <f>INDEX(Inputs!BP$94:BP$121,MATCH($B689,Inputs!$C$94:$C$121,0))*(1+BN$7)^0.5</f>
        <v>0</v>
      </c>
      <c r="BO706" s="267">
        <f>INDEX(Inputs!BQ$94:BQ$121,MATCH($B689,Inputs!$C$94:$C$121,0))*(1+BO$7)^0.5</f>
        <v>0</v>
      </c>
      <c r="BP706" s="267">
        <f>INDEX(Inputs!BR$94:BR$121,MATCH($B689,Inputs!$C$94:$C$121,0))*(1+BP$7)^0.5</f>
        <v>0</v>
      </c>
      <c r="BQ706" s="267">
        <f>INDEX(Inputs!BS$94:BS$121,MATCH($B689,Inputs!$C$94:$C$121,0))*(1+BQ$7)^0.5</f>
        <v>0</v>
      </c>
      <c r="BR706" s="267">
        <f>INDEX(Inputs!BT$94:BT$121,MATCH($B689,Inputs!$C$94:$C$121,0))*(1+BR$7)^0.5</f>
        <v>0</v>
      </c>
      <c r="BS706" s="267">
        <f>INDEX(Inputs!BU$94:BU$121,MATCH($B689,Inputs!$C$94:$C$121,0))*(1+BS$7)^0.5</f>
        <v>0</v>
      </c>
      <c r="BT706" s="267">
        <f>INDEX(Inputs!BV$94:BV$121,MATCH($B689,Inputs!$C$94:$C$121,0))*(1+BT$7)^0.5</f>
        <v>0</v>
      </c>
      <c r="BU706" s="267">
        <f>INDEX(Inputs!BW$94:BW$121,MATCH($B689,Inputs!$C$94:$C$121,0))*(1+BU$7)^0.5</f>
        <v>0</v>
      </c>
      <c r="BV706" s="267">
        <f>INDEX(Inputs!BX$94:BX$121,MATCH($B689,Inputs!$C$94:$C$121,0))*(1+BV$7)^0.5</f>
        <v>0</v>
      </c>
      <c r="BW706" s="267">
        <f>INDEX(Inputs!BY$94:BY$121,MATCH($B689,Inputs!$C$94:$C$121,0))*(1+BW$7)^0.5</f>
        <v>0</v>
      </c>
      <c r="BX706" s="267">
        <f>INDEX(Inputs!BZ$94:BZ$121,MATCH($B689,Inputs!$C$94:$C$121,0))*(1+BX$7)^0.5</f>
        <v>0</v>
      </c>
      <c r="BY706" s="267">
        <f>INDEX(Inputs!CA$94:CA$121,MATCH($B689,Inputs!$C$94:$C$121,0))*(1+BY$7)^0.5</f>
        <v>0</v>
      </c>
      <c r="BZ706" s="267">
        <f>INDEX(Inputs!CB$94:CB$121,MATCH($B689,Inputs!$C$94:$C$121,0))*(1+BZ$7)^0.5</f>
        <v>0</v>
      </c>
      <c r="CA706" s="267">
        <f>INDEX(Inputs!CC$94:CC$121,MATCH($B689,Inputs!$C$94:$C$121,0))*(1+CA$7)^0.5</f>
        <v>0</v>
      </c>
      <c r="CB706" s="267">
        <f>INDEX(Inputs!CD$94:CD$121,MATCH($B689,Inputs!$C$94:$C$121,0))*(1+CB$7)^0.5</f>
        <v>0</v>
      </c>
      <c r="CC706" s="267">
        <f>INDEX(Inputs!CE$94:CE$121,MATCH($B689,Inputs!$C$94:$C$121,0))*(1+CC$7)^0.5</f>
        <v>0</v>
      </c>
      <c r="CD706" s="267">
        <f>INDEX(Inputs!CF$94:CF$121,MATCH($B689,Inputs!$C$94:$C$121,0))*(1+CD$7)^0.5</f>
        <v>0</v>
      </c>
      <c r="CE706" s="267">
        <f>INDEX(Inputs!CG$94:CG$121,MATCH($B689,Inputs!$C$94:$C$121,0))*(1+CE$7)^0.5</f>
        <v>0</v>
      </c>
      <c r="CF706" s="267">
        <f>INDEX(Inputs!CH$94:CH$121,MATCH($B689,Inputs!$C$94:$C$121,0))*(1+CF$7)^0.5</f>
        <v>0</v>
      </c>
    </row>
    <row r="707" spans="1:2018" s="153" customFormat="1" ht="12.75" customHeight="1">
      <c r="A707"/>
      <c r="C707" s="164"/>
      <c r="D707" s="155" t="s">
        <v>10</v>
      </c>
      <c r="E707" s="155"/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97" customFormat="1" ht="12.75" customHeight="1">
      <c r="C708" s="237">
        <v>2015</v>
      </c>
      <c r="D708" s="101" t="s">
        <v>139</v>
      </c>
      <c r="E708" s="101" t="s">
        <v>185</v>
      </c>
      <c r="H708" s="182">
        <f>INDEX(Inputs!$P$260:$P$287,MATCH($B689,Inputs!$C$260:$C$287,0))/conv_2020_2015</f>
        <v>-1.8057685590560433</v>
      </c>
      <c r="I708" s="171"/>
      <c r="J708" s="171">
        <f t="shared" ref="J708" si="3378">IF($I692="n/a",0,IF(J$4&gt;second_reg_period,IF(J$4&lt;=$I692+$C708,$H708/($I692-5),IF(AND($H708&lt;&gt;0,I708=0,J$4=$C708+$I692+1),$H708,0)),0))</f>
        <v>0</v>
      </c>
      <c r="K708" s="171">
        <f t="shared" ref="K708" si="3379">IF($I692="n/a",0,IF(K$4&gt;second_reg_period,IF(K$4&lt;=$I692+$C708,$H708/($I692-5),IF(AND($H708&lt;&gt;0,J708=0,K$4=$C708+$I692+1),$H708,0)),0))</f>
        <v>0</v>
      </c>
      <c r="L708" s="171">
        <f t="shared" ref="L708" si="3380">IF($I692="n/a",0,IF(L$4&gt;second_reg_period,IF(L$4&lt;=$I692+$C708,$H708/($I692-5),IF(AND($H708&lt;&gt;0,K708=0,L$4=$C708+$I692+1),$H708,0)),0))</f>
        <v>0</v>
      </c>
      <c r="M708" s="171">
        <f t="shared" ref="M708" si="3381">IF($I692="n/a",0,IF(M$4&gt;second_reg_period,IF(M$4&lt;=$I692+$C708,$H708/($I692-5),IF(AND($H708&lt;&gt;0,L708=0,M$4=$C708+$I692+1),$H708,0)),0))</f>
        <v>0</v>
      </c>
      <c r="N708" s="171">
        <f t="shared" ref="N708" si="3382">IF($I692="n/a",0,IF(N$4&gt;second_reg_period,IF(N$4&lt;=$I692+$C708,$H708/($I692-5),IF(AND($H708&lt;&gt;0,M708=0,N$4=$C708+$I692+1),$H708,0)),0))</f>
        <v>0</v>
      </c>
      <c r="O708" s="171">
        <f t="shared" ref="O708" si="3383">IF($I692="n/a",0,IF(O$4&gt;second_reg_period,IF(O$4&lt;=$I692+$C708,$H708/($I692-5),IF(AND($H708&lt;&gt;0,N708=0,O$4=$C708+$I692+1),$H708,0)),0))</f>
        <v>-6.0192285301868112E-2</v>
      </c>
      <c r="P708" s="171">
        <f t="shared" ref="P708" si="3384">IF($I692="n/a",0,IF(P$4&gt;second_reg_period,IF(P$4&lt;=$I692+$C708,$H708/($I692-5),IF(AND($H708&lt;&gt;0,O708=0,P$4=$C708+$I692+1),$H708,0)),0))</f>
        <v>-6.0192285301868112E-2</v>
      </c>
      <c r="Q708" s="171">
        <f t="shared" ref="Q708" si="3385">IF($I692="n/a",0,IF(Q$4&gt;second_reg_period,IF(Q$4&lt;=$I692+$C708,$H708/($I692-5),IF(AND($H708&lt;&gt;0,P708=0,Q$4=$C708+$I692+1),$H708,0)),0))</f>
        <v>-6.0192285301868112E-2</v>
      </c>
      <c r="R708" s="171">
        <f t="shared" ref="R708" si="3386">IF($I692="n/a",0,IF(R$4&gt;second_reg_period,IF(R$4&lt;=$I692+$C708,$H708/($I692-5),IF(AND($H708&lt;&gt;0,Q708=0,R$4=$C708+$I692+1),$H708,0)),0))</f>
        <v>-6.0192285301868112E-2</v>
      </c>
      <c r="S708" s="171">
        <f t="shared" ref="S708" si="3387">IF($I692="n/a",0,IF(S$4&gt;second_reg_period,IF(S$4&lt;=$I692+$C708,$H708/($I692-5),IF(AND($H708&lt;&gt;0,R708=0,S$4=$C708+$I692+1),$H708,0)),0))</f>
        <v>-6.0192285301868112E-2</v>
      </c>
      <c r="T708" s="171">
        <f t="shared" ref="T708" si="3388">IF($I692="n/a",0,IF(T$4&gt;second_reg_period,IF(T$4&lt;=$I692+$C708,$H708/($I692-5),IF(AND($H708&lt;&gt;0,S708=0,T$4=$C708+$I692+1),$H708,0)),0))</f>
        <v>-6.0192285301868112E-2</v>
      </c>
      <c r="U708" s="171">
        <f t="shared" ref="U708" si="3389">IF($I692="n/a",0,IF(U$4&gt;second_reg_period,IF(U$4&lt;=$I692+$C708,$H708/($I692-5),IF(AND($H708&lt;&gt;0,T708=0,U$4=$C708+$I692+1),$H708,0)),0))</f>
        <v>-6.0192285301868112E-2</v>
      </c>
      <c r="V708" s="171">
        <f t="shared" ref="V708" si="3390">IF($I692="n/a",0,IF(V$4&gt;second_reg_period,IF(V$4&lt;=$I692+$C708,$H708/($I692-5),IF(AND($H708&lt;&gt;0,U708=0,V$4=$C708+$I692+1),$H708,0)),0))</f>
        <v>-6.0192285301868112E-2</v>
      </c>
      <c r="W708" s="171">
        <f t="shared" ref="W708" si="3391">IF($I692="n/a",0,IF(W$4&gt;second_reg_period,IF(W$4&lt;=$I692+$C708,$H708/($I692-5),IF(AND($H708&lt;&gt;0,V708=0,W$4=$C708+$I692+1),$H708,0)),0))</f>
        <v>-6.0192285301868112E-2</v>
      </c>
      <c r="X708" s="171">
        <f t="shared" ref="X708" si="3392">IF($I692="n/a",0,IF(X$4&gt;second_reg_period,IF(X$4&lt;=$I692+$C708,$H708/($I692-5),IF(AND($H708&lt;&gt;0,W708=0,X$4=$C708+$I692+1),$H708,0)),0))</f>
        <v>-6.0192285301868112E-2</v>
      </c>
      <c r="Y708" s="171">
        <f t="shared" ref="Y708" si="3393">IF($I692="n/a",0,IF(Y$4&gt;second_reg_period,IF(Y$4&lt;=$I692+$C708,$H708/($I692-5),IF(AND($H708&lt;&gt;0,X708=0,Y$4=$C708+$I692+1),$H708,0)),0))</f>
        <v>-6.0192285301868112E-2</v>
      </c>
      <c r="Z708" s="171">
        <f t="shared" ref="Z708" si="3394">IF($I692="n/a",0,IF(Z$4&gt;second_reg_period,IF(Z$4&lt;=$I692+$C708,$H708/($I692-5),IF(AND($H708&lt;&gt;0,Y708=0,Z$4=$C708+$I692+1),$H708,0)),0))</f>
        <v>-6.0192285301868112E-2</v>
      </c>
      <c r="AA708" s="171">
        <f t="shared" ref="AA708" si="3395">IF($I692="n/a",0,IF(AA$4&gt;second_reg_period,IF(AA$4&lt;=$I692+$C708,$H708/($I692-5),IF(AND($H708&lt;&gt;0,Z708=0,AA$4=$C708+$I692+1),$H708,0)),0))</f>
        <v>-6.0192285301868112E-2</v>
      </c>
      <c r="AB708" s="171">
        <f t="shared" ref="AB708" si="3396">IF($I692="n/a",0,IF(AB$4&gt;second_reg_period,IF(AB$4&lt;=$I692+$C708,$H708/($I692-5),IF(AND($H708&lt;&gt;0,AA708=0,AB$4=$C708+$I692+1),$H708,0)),0))</f>
        <v>-6.0192285301868112E-2</v>
      </c>
      <c r="AC708" s="171">
        <f t="shared" ref="AC708" si="3397">IF($I692="n/a",0,IF(AC$4&gt;second_reg_period,IF(AC$4&lt;=$I692+$C708,$H708/($I692-5),IF(AND($H708&lt;&gt;0,AB708=0,AC$4=$C708+$I692+1),$H708,0)),0))</f>
        <v>-6.0192285301868112E-2</v>
      </c>
      <c r="AD708" s="171">
        <f t="shared" ref="AD708" si="3398">IF($I692="n/a",0,IF(AD$4&gt;second_reg_period,IF(AD$4&lt;=$I692+$C708,$H708/($I692-5),IF(AND($H708&lt;&gt;0,AC708=0,AD$4=$C708+$I692+1),$H708,0)),0))</f>
        <v>-6.0192285301868112E-2</v>
      </c>
      <c r="AE708" s="171">
        <f t="shared" ref="AE708" si="3399">IF($I692="n/a",0,IF(AE$4&gt;second_reg_period,IF(AE$4&lt;=$I692+$C708,$H708/($I692-5),IF(AND($H708&lt;&gt;0,AD708=0,AE$4=$C708+$I692+1),$H708,0)),0))</f>
        <v>-6.0192285301868112E-2</v>
      </c>
      <c r="AF708" s="171">
        <f t="shared" ref="AF708" si="3400">IF($I692="n/a",0,IF(AF$4&gt;second_reg_period,IF(AF$4&lt;=$I692+$C708,$H708/($I692-5),IF(AND($H708&lt;&gt;0,AE708=0,AF$4=$C708+$I692+1),$H708,0)),0))</f>
        <v>-6.0192285301868112E-2</v>
      </c>
      <c r="AG708" s="171">
        <f t="shared" ref="AG708" si="3401">IF($I692="n/a",0,IF(AG$4&gt;second_reg_period,IF(AG$4&lt;=$I692+$C708,$H708/($I692-5),IF(AND($H708&lt;&gt;0,AF708=0,AG$4=$C708+$I692+1),$H708,0)),0))</f>
        <v>-6.0192285301868112E-2</v>
      </c>
      <c r="AH708" s="171">
        <f t="shared" ref="AH708" si="3402">IF($I692="n/a",0,IF(AH$4&gt;second_reg_period,IF(AH$4&lt;=$I692+$C708,$H708/($I692-5),IF(AND($H708&lt;&gt;0,AG708=0,AH$4=$C708+$I692+1),$H708,0)),0))</f>
        <v>-6.0192285301868112E-2</v>
      </c>
      <c r="AI708" s="171">
        <f t="shared" ref="AI708" si="3403">IF($I692="n/a",0,IF(AI$4&gt;second_reg_period,IF(AI$4&lt;=$I692+$C708,$H708/($I692-5),IF(AND($H708&lt;&gt;0,AH708=0,AI$4=$C708+$I692+1),$H708,0)),0))</f>
        <v>-6.0192285301868112E-2</v>
      </c>
      <c r="AJ708" s="171">
        <f t="shared" ref="AJ708" si="3404">IF($I692="n/a",0,IF(AJ$4&gt;second_reg_period,IF(AJ$4&lt;=$I692+$C708,$H708/($I692-5),IF(AND($H708&lt;&gt;0,AI708=0,AJ$4=$C708+$I692+1),$H708,0)),0))</f>
        <v>-6.0192285301868112E-2</v>
      </c>
      <c r="AK708" s="171">
        <f t="shared" ref="AK708" si="3405">IF($I692="n/a",0,IF(AK$4&gt;second_reg_period,IF(AK$4&lt;=$I692+$C708,$H708/($I692-5),IF(AND($H708&lt;&gt;0,AJ708=0,AK$4=$C708+$I692+1),$H708,0)),0))</f>
        <v>-6.0192285301868112E-2</v>
      </c>
      <c r="AL708" s="171">
        <f t="shared" ref="AL708" si="3406">IF($I692="n/a",0,IF(AL$4&gt;second_reg_period,IF(AL$4&lt;=$I692+$C708,$H708/($I692-5),IF(AND($H708&lt;&gt;0,AK708=0,AL$4=$C708+$I692+1),$H708,0)),0))</f>
        <v>-6.0192285301868112E-2</v>
      </c>
      <c r="AM708" s="171">
        <f t="shared" ref="AM708" si="3407">IF($I692="n/a",0,IF(AM$4&gt;second_reg_period,IF(AM$4&lt;=$I692+$C708,$H708/($I692-5),IF(AND($H708&lt;&gt;0,AL708=0,AM$4=$C708+$I692+1),$H708,0)),0))</f>
        <v>-6.0192285301868112E-2</v>
      </c>
      <c r="AN708" s="171">
        <f t="shared" ref="AN708" si="3408">IF($I692="n/a",0,IF(AN$4&gt;second_reg_period,IF(AN$4&lt;=$I692+$C708,$H708/($I692-5),IF(AND($H708&lt;&gt;0,AM708=0,AN$4=$C708+$I692+1),$H708,0)),0))</f>
        <v>-6.0192285301868112E-2</v>
      </c>
      <c r="AO708" s="171">
        <f t="shared" ref="AO708" si="3409">IF($I692="n/a",0,IF(AO$4&gt;second_reg_period,IF(AO$4&lt;=$I692+$C708,$H708/($I692-5),IF(AND($H708&lt;&gt;0,AN708=0,AO$4=$C708+$I692+1),$H708,0)),0))</f>
        <v>-6.0192285301868112E-2</v>
      </c>
      <c r="AP708" s="171">
        <f t="shared" ref="AP708" si="3410">IF($I692="n/a",0,IF(AP$4&gt;second_reg_period,IF(AP$4&lt;=$I692+$C708,$H708/($I692-5),IF(AND($H708&lt;&gt;0,AO708=0,AP$4=$C708+$I692+1),$H708,0)),0))</f>
        <v>-6.0192285301868112E-2</v>
      </c>
      <c r="AQ708" s="171">
        <f t="shared" ref="AQ708" si="3411">IF($I692="n/a",0,IF(AQ$4&gt;second_reg_period,IF(AQ$4&lt;=$I692+$C708,$H708/($I692-5),IF(AND($H708&lt;&gt;0,AP708=0,AQ$4=$C708+$I692+1),$H708,0)),0))</f>
        <v>-6.0192285301868112E-2</v>
      </c>
      <c r="AR708" s="171">
        <f t="shared" ref="AR708" si="3412">IF($I692="n/a",0,IF(AR$4&gt;second_reg_period,IF(AR$4&lt;=$I692+$C708,$H708/($I692-5),IF(AND($H708&lt;&gt;0,AQ708=0,AR$4=$C708+$I692+1),$H708,0)),0))</f>
        <v>-6.0192285301868112E-2</v>
      </c>
      <c r="AS708" s="171">
        <f t="shared" ref="AS708" si="3413">IF($I692="n/a",0,IF(AS$4&gt;second_reg_period,IF(AS$4&lt;=$I692+$C708,$H708/($I692-5),IF(AND($H708&lt;&gt;0,AR708=0,AS$4=$C708+$I692+1),$H708,0)),0))</f>
        <v>0</v>
      </c>
      <c r="AT708" s="171">
        <f t="shared" ref="AT708" si="3414">IF($I692="n/a",0,IF(AT$4&gt;second_reg_period,IF(AT$4&lt;=$I692+$C708,$H708/($I692-5),IF(AND($H708&lt;&gt;0,AS708=0,AT$4=$C708+$I692+1),$H708,0)),0))</f>
        <v>0</v>
      </c>
      <c r="AU708" s="171">
        <f t="shared" ref="AU708" si="3415">IF($I692="n/a",0,IF(AU$4&gt;second_reg_period,IF(AU$4&lt;=$I692+$C708,$H708/($I692-5),IF(AND($H708&lt;&gt;0,AT708=0,AU$4=$C708+$I692+1),$H708,0)),0))</f>
        <v>0</v>
      </c>
      <c r="AV708" s="171">
        <f t="shared" ref="AV708" si="3416">IF($I692="n/a",0,IF(AV$4&gt;second_reg_period,IF(AV$4&lt;=$I692+$C708,$H708/($I692-5),IF(AND($H708&lt;&gt;0,AU708=0,AV$4=$C708+$I692+1),$H708,0)),0))</f>
        <v>0</v>
      </c>
      <c r="AW708" s="171">
        <f t="shared" ref="AW708" si="3417">IF($I692="n/a",0,IF(AW$4&gt;second_reg_period,IF(AW$4&lt;=$I692+$C708,$H708/($I692-5),IF(AND($H708&lt;&gt;0,AV708=0,AW$4=$C708+$I692+1),$H708,0)),0))</f>
        <v>0</v>
      </c>
      <c r="AX708" s="171">
        <f t="shared" ref="AX708" si="3418">IF($I692="n/a",0,IF(AX$4&gt;second_reg_period,IF(AX$4&lt;=$I692+$C708,$H708/($I692-5),IF(AND($H708&lt;&gt;0,AW708=0,AX$4=$C708+$I692+1),$H708,0)),0))</f>
        <v>0</v>
      </c>
      <c r="AY708" s="171">
        <f t="shared" ref="AY708" si="3419">IF($I692="n/a",0,IF(AY$4&gt;second_reg_period,IF(AY$4&lt;=$I692+$C708,$H708/($I692-5),IF(AND($H708&lt;&gt;0,AX708=0,AY$4=$C708+$I692+1),$H708,0)),0))</f>
        <v>0</v>
      </c>
      <c r="AZ708" s="171">
        <f t="shared" ref="AZ708" si="3420">IF($I692="n/a",0,IF(AZ$4&gt;second_reg_period,IF(AZ$4&lt;=$I692+$C708,$H708/($I692-5),IF(AND($H708&lt;&gt;0,AY708=0,AZ$4=$C708+$I692+1),$H708,0)),0))</f>
        <v>0</v>
      </c>
      <c r="BA708" s="171">
        <f t="shared" ref="BA708" si="3421">IF($I692="n/a",0,IF(BA$4&gt;second_reg_period,IF(BA$4&lt;=$I692+$C708,$H708/($I692-5),IF(AND($H708&lt;&gt;0,AZ708=0,BA$4=$C708+$I692+1),$H708,0)),0))</f>
        <v>0</v>
      </c>
      <c r="BB708" s="171">
        <f t="shared" ref="BB708" si="3422">IF($I692="n/a",0,IF(BB$4&gt;second_reg_period,IF(BB$4&lt;=$I692+$C708,$H708/($I692-5),IF(AND($H708&lt;&gt;0,BA708=0,BB$4=$C708+$I692+1),$H708,0)),0))</f>
        <v>0</v>
      </c>
      <c r="BC708" s="171">
        <f t="shared" ref="BC708" si="3423">IF($I692="n/a",0,IF(BC$4&gt;second_reg_period,IF(BC$4&lt;=$I692+$C708,$H708/($I692-5),IF(AND($H708&lt;&gt;0,BB708=0,BC$4=$C708+$I692+1),$H708,0)),0))</f>
        <v>0</v>
      </c>
      <c r="BD708" s="171">
        <f t="shared" ref="BD708" si="3424">IF($I692="n/a",0,IF(BD$4&gt;second_reg_period,IF(BD$4&lt;=$I692+$C708,$H708/($I692-5),IF(AND($H708&lt;&gt;0,BC708=0,BD$4=$C708+$I692+1),$H708,0)),0))</f>
        <v>0</v>
      </c>
      <c r="BE708" s="171">
        <f t="shared" ref="BE708" si="3425">IF($I692="n/a",0,IF(BE$4&gt;second_reg_period,IF(BE$4&lt;=$I692+$C708,$H708/($I692-5),IF(AND($H708&lt;&gt;0,BD708=0,BE$4=$C708+$I692+1),$H708,0)),0))</f>
        <v>0</v>
      </c>
      <c r="BF708" s="171">
        <f t="shared" ref="BF708" si="3426">IF($I692="n/a",0,IF(BF$4&gt;second_reg_period,IF(BF$4&lt;=$I692+$C708,$H708/($I692-5),IF(AND($H708&lt;&gt;0,BE708=0,BF$4=$C708+$I692+1),$H708,0)),0))</f>
        <v>0</v>
      </c>
      <c r="BG708" s="171">
        <f t="shared" ref="BG708" si="3427">IF($I692="n/a",0,IF(BG$4&gt;second_reg_period,IF(BG$4&lt;=$I692+$C708,$H708/($I692-5),IF(AND($H708&lt;&gt;0,BF708=0,BG$4=$C708+$I692+1),$H708,0)),0))</f>
        <v>0</v>
      </c>
      <c r="BH708" s="171">
        <f t="shared" ref="BH708" si="3428">IF($I692="n/a",0,IF(BH$4&gt;second_reg_period,IF(BH$4&lt;=$I692+$C708,$H708/($I692-5),IF(AND($H708&lt;&gt;0,BG708=0,BH$4=$C708+$I692+1),$H708,0)),0))</f>
        <v>0</v>
      </c>
      <c r="BI708" s="171">
        <f t="shared" ref="BI708" si="3429">IF($I692="n/a",0,IF(BI$4&gt;second_reg_period,IF(BI$4&lt;=$I692+$C708,$H708/($I692-5),IF(AND($H708&lt;&gt;0,BH708=0,BI$4=$C708+$I692+1),$H708,0)),0))</f>
        <v>0</v>
      </c>
      <c r="BJ708" s="171">
        <f t="shared" ref="BJ708" si="3430">IF($I692="n/a",0,IF(BJ$4&gt;second_reg_period,IF(BJ$4&lt;=$I692+$C708,$H708/($I692-5),IF(AND($H708&lt;&gt;0,BI708=0,BJ$4=$C708+$I692+1),$H708,0)),0))</f>
        <v>0</v>
      </c>
      <c r="BK708" s="171">
        <f t="shared" ref="BK708" si="3431">IF($I692="n/a",0,IF(BK$4&gt;second_reg_period,IF(BK$4&lt;=$I692+$C708,$H708/($I692-5),IF(AND($H708&lt;&gt;0,BJ708=0,BK$4=$C708+$I692+1),$H708,0)),0))</f>
        <v>0</v>
      </c>
      <c r="BL708" s="171">
        <f t="shared" ref="BL708" si="3432">IF($I692="n/a",0,IF(BL$4&gt;second_reg_period,IF(BL$4&lt;=$I692+$C708,$H708/($I692-5),IF(AND($H708&lt;&gt;0,BK708=0,BL$4=$C708+$I692+1),$H708,0)),0))</f>
        <v>0</v>
      </c>
      <c r="BM708" s="171">
        <f t="shared" ref="BM708" si="3433">IF($I692="n/a",0,IF(BM$4&gt;second_reg_period,IF(BM$4&lt;=$I692+$C708,$H708/($I692-5),IF(AND($H708&lt;&gt;0,BL708=0,BM$4=$C708+$I692+1),$H708,0)),0))</f>
        <v>0</v>
      </c>
      <c r="BN708" s="171">
        <f t="shared" ref="BN708" si="3434">IF($I692="n/a",0,IF(BN$4&gt;second_reg_period,IF(BN$4&lt;=$I692+$C708,$H708/($I692-5),IF(AND($H708&lt;&gt;0,BM708=0,BN$4=$C708+$I692+1),$H708,0)),0))</f>
        <v>0</v>
      </c>
      <c r="BO708" s="171">
        <f t="shared" ref="BO708" si="3435">IF($I692="n/a",0,IF(BO$4&gt;second_reg_period,IF(BO$4&lt;=$I692+$C708,$H708/($I692-5),IF(AND($H708&lt;&gt;0,BN708=0,BO$4=$C708+$I692+1),$H708,0)),0))</f>
        <v>0</v>
      </c>
      <c r="BP708" s="171">
        <f t="shared" ref="BP708" si="3436">IF($I692="n/a",0,IF(BP$4&gt;second_reg_period,IF(BP$4&lt;=$I692+$C708,$H708/($I692-5),IF(AND($H708&lt;&gt;0,BO708=0,BP$4=$C708+$I692+1),$H708,0)),0))</f>
        <v>0</v>
      </c>
      <c r="BQ708" s="171">
        <f t="shared" ref="BQ708" si="3437">IF($I692="n/a",0,IF(BQ$4&gt;second_reg_period,IF(BQ$4&lt;=$I692+$C708,$H708/($I692-5),IF(AND($H708&lt;&gt;0,BP708=0,BQ$4=$C708+$I692+1),$H708,0)),0))</f>
        <v>0</v>
      </c>
      <c r="BR708" s="171">
        <f t="shared" ref="BR708" si="3438">IF($I692="n/a",0,IF(BR$4&gt;second_reg_period,IF(BR$4&lt;=$I692+$C708,$H708/($I692-5),IF(AND($H708&lt;&gt;0,BQ708=0,BR$4=$C708+$I692+1),$H708,0)),0))</f>
        <v>0</v>
      </c>
      <c r="BS708" s="171">
        <f t="shared" ref="BS708" si="3439">IF($I692="n/a",0,IF(BS$4&gt;second_reg_period,IF(BS$4&lt;=$I692+$C708,$H708/($I692-5),IF(AND($H708&lt;&gt;0,BR708=0,BS$4=$C708+$I692+1),$H708,0)),0))</f>
        <v>0</v>
      </c>
      <c r="BT708" s="171">
        <f t="shared" ref="BT708" si="3440">IF($I692="n/a",0,IF(BT$4&gt;second_reg_period,IF(BT$4&lt;=$I692+$C708,$H708/($I692-5),IF(AND($H708&lt;&gt;0,BS708=0,BT$4=$C708+$I692+1),$H708,0)),0))</f>
        <v>0</v>
      </c>
      <c r="BU708" s="171">
        <f t="shared" ref="BU708" si="3441">IF($I692="n/a",0,IF(BU$4&gt;second_reg_period,IF(BU$4&lt;=$I692+$C708,$H708/($I692-5),IF(AND($H708&lt;&gt;0,BT708=0,BU$4=$C708+$I692+1),$H708,0)),0))</f>
        <v>0</v>
      </c>
      <c r="BV708" s="171">
        <f t="shared" ref="BV708" si="3442">IF($I692="n/a",0,IF(BV$4&gt;second_reg_period,IF(BV$4&lt;=$I692+$C708,$H708/($I692-5),IF(AND($H708&lt;&gt;0,BU708=0,BV$4=$C708+$I692+1),$H708,0)),0))</f>
        <v>0</v>
      </c>
      <c r="BW708" s="171">
        <f t="shared" ref="BW708" si="3443">IF($I692="n/a",0,IF(BW$4&gt;second_reg_period,IF(BW$4&lt;=$I692+$C708,$H708/($I692-5),IF(AND($H708&lt;&gt;0,BV708=0,BW$4=$C708+$I692+1),$H708,0)),0))</f>
        <v>0</v>
      </c>
      <c r="BX708" s="171">
        <f t="shared" ref="BX708" si="3444">IF($I692="n/a",0,IF(BX$4&gt;second_reg_period,IF(BX$4&lt;=$I692+$C708,$H708/($I692-5),IF(AND($H708&lt;&gt;0,BW708=0,BX$4=$C708+$I692+1),$H708,0)),0))</f>
        <v>0</v>
      </c>
      <c r="BY708" s="171">
        <f t="shared" ref="BY708" si="3445">IF($I692="n/a",0,IF(BY$4&gt;second_reg_period,IF(BY$4&lt;=$I692+$C708,$H708/($I692-5),IF(AND($H708&lt;&gt;0,BX708=0,BY$4=$C708+$I692+1),$H708,0)),0))</f>
        <v>0</v>
      </c>
      <c r="BZ708" s="171">
        <f t="shared" ref="BZ708" si="3446">IF($I692="n/a",0,IF(BZ$4&gt;second_reg_period,IF(BZ$4&lt;=$I692+$C708,$H708/($I692-5),IF(AND($H708&lt;&gt;0,BY708=0,BZ$4=$C708+$I692+1),$H708,0)),0))</f>
        <v>0</v>
      </c>
      <c r="CA708" s="171">
        <f t="shared" ref="CA708" si="3447">IF($I692="n/a",0,IF(CA$4&gt;second_reg_period,IF(CA$4&lt;=$I692+$C708,$H708/($I692-5),IF(AND($H708&lt;&gt;0,BZ708=0,CA$4=$C708+$I692+1),$H708,0)),0))</f>
        <v>0</v>
      </c>
      <c r="CB708" s="171">
        <f t="shared" ref="CB708" si="3448">IF($I692="n/a",0,IF(CB$4&gt;second_reg_period,IF(CB$4&lt;=$I692+$C708,$H708/($I692-5),IF(AND($H708&lt;&gt;0,CA708=0,CB$4=$C708+$I692+1),$H708,0)),0))</f>
        <v>0</v>
      </c>
      <c r="CC708" s="171">
        <f t="shared" ref="CC708" si="3449">IF($I692="n/a",0,IF(CC$4&gt;second_reg_period,IF(CC$4&lt;=$I692+$C708,$H708/($I692-5),IF(AND($H708&lt;&gt;0,CB708=0,CC$4=$C708+$I692+1),$H708,0)),0))</f>
        <v>0</v>
      </c>
      <c r="CD708" s="171">
        <f t="shared" ref="CD708" si="3450">IF($I692="n/a",0,IF(CD$4&gt;second_reg_period,IF(CD$4&lt;=$I692+$C708,$H708/($I692-5),IF(AND($H708&lt;&gt;0,CC708=0,CD$4=$C708+$I692+1),$H708,0)),0))</f>
        <v>0</v>
      </c>
      <c r="CE708" s="171">
        <f t="shared" ref="CE708" si="3451">IF($I692="n/a",0,IF(CE$4&gt;second_reg_period,IF(CE$4&lt;=$I692+$C708,$H708/($I692-5),IF(AND($H708&lt;&gt;0,CD708=0,CE$4=$C708+$I692+1),$H708,0)),0))</f>
        <v>0</v>
      </c>
      <c r="CF708" s="171">
        <f t="shared" ref="CF708" si="3452">IF($I692="n/a",0,IF(CF$4&gt;second_reg_period,IF(CF$4&lt;=$I692+$C708,$H708/($I692-5),IF(AND($H708&lt;&gt;0,CE708=0,CF$4=$C708+$I692+1),$H708,0)),0))</f>
        <v>0</v>
      </c>
      <c r="CG708" s="153"/>
      <c r="CH708" s="153"/>
      <c r="CI708" s="153"/>
      <c r="CJ708" s="153"/>
      <c r="CK708" s="153"/>
      <c r="CL708" s="153"/>
      <c r="CM708" s="153"/>
      <c r="CN708" s="153"/>
      <c r="CO708" s="153"/>
      <c r="CP708" s="153"/>
      <c r="CQ708" s="153"/>
      <c r="CR708" s="153"/>
      <c r="CS708" s="153"/>
      <c r="CT708" s="153"/>
      <c r="CU708" s="153"/>
      <c r="CV708" s="153"/>
      <c r="CW708" s="153"/>
      <c r="CX708" s="153"/>
      <c r="CY708" s="153"/>
      <c r="CZ708" s="153"/>
      <c r="DA708" s="153"/>
      <c r="DB708" s="153"/>
      <c r="DC708" s="153"/>
      <c r="DD708" s="153"/>
      <c r="DE708" s="153"/>
      <c r="DF708" s="153"/>
      <c r="DG708" s="153"/>
      <c r="DH708" s="153"/>
      <c r="DI708" s="153"/>
      <c r="DJ708" s="153"/>
      <c r="DK708" s="153"/>
      <c r="DL708" s="153"/>
      <c r="DM708" s="153"/>
      <c r="DN708" s="153"/>
      <c r="DO708" s="153"/>
      <c r="DP708" s="153"/>
      <c r="DQ708" s="153"/>
      <c r="DR708" s="153"/>
      <c r="DS708" s="153"/>
      <c r="DT708" s="153"/>
      <c r="DU708" s="153"/>
      <c r="DV708" s="153"/>
      <c r="DW708" s="153"/>
      <c r="DX708" s="153"/>
      <c r="DY708" s="153"/>
      <c r="DZ708" s="153"/>
      <c r="EA708" s="153"/>
      <c r="EB708" s="153"/>
      <c r="EC708" s="153"/>
      <c r="ED708" s="153"/>
      <c r="EE708" s="153"/>
      <c r="EF708" s="153"/>
      <c r="EG708" s="153"/>
      <c r="EH708" s="153"/>
      <c r="EI708" s="153"/>
      <c r="EJ708" s="153"/>
      <c r="EK708" s="153"/>
      <c r="EL708" s="153"/>
      <c r="EM708" s="153"/>
      <c r="EN708" s="153"/>
      <c r="EO708" s="153"/>
      <c r="EP708" s="153"/>
      <c r="EQ708" s="153"/>
      <c r="ER708" s="153"/>
      <c r="ES708" s="153"/>
      <c r="ET708" s="153"/>
      <c r="EU708" s="153"/>
      <c r="EV708" s="153"/>
      <c r="EW708" s="153"/>
      <c r="EX708" s="153"/>
      <c r="EY708" s="153"/>
      <c r="EZ708" s="153"/>
      <c r="FA708" s="153"/>
      <c r="FB708" s="153"/>
      <c r="FC708" s="153"/>
      <c r="FD708" s="153"/>
      <c r="FE708" s="153"/>
      <c r="FF708" s="153"/>
      <c r="FG708" s="153"/>
      <c r="FH708" s="153"/>
      <c r="FI708" s="153"/>
      <c r="FJ708" s="153"/>
      <c r="FK708" s="153"/>
      <c r="FL708" s="153"/>
      <c r="FM708" s="153"/>
      <c r="FN708" s="153"/>
      <c r="FO708" s="153"/>
      <c r="FP708" s="153"/>
      <c r="FQ708" s="153"/>
      <c r="FR708" s="153"/>
      <c r="FS708" s="153"/>
      <c r="FT708" s="153"/>
      <c r="FU708" s="153"/>
      <c r="FV708" s="153"/>
      <c r="FW708" s="153"/>
      <c r="FX708" s="153"/>
      <c r="FY708" s="153"/>
      <c r="FZ708" s="153"/>
      <c r="GA708" s="153"/>
      <c r="GB708" s="153"/>
      <c r="GC708" s="153"/>
      <c r="GD708" s="153"/>
      <c r="GE708" s="153"/>
      <c r="GF708" s="153"/>
      <c r="GG708" s="153"/>
      <c r="GH708" s="153"/>
      <c r="GI708" s="153"/>
      <c r="GJ708" s="153"/>
      <c r="GK708" s="153"/>
      <c r="GL708" s="153"/>
      <c r="GM708" s="153"/>
      <c r="GN708" s="153"/>
      <c r="GO708" s="153"/>
      <c r="GP708" s="153"/>
      <c r="GQ708" s="153"/>
      <c r="GR708" s="153"/>
      <c r="GS708" s="153"/>
      <c r="GT708" s="153"/>
      <c r="GU708" s="153"/>
      <c r="GV708" s="153"/>
      <c r="GW708" s="153"/>
      <c r="GX708" s="153"/>
      <c r="GY708" s="153"/>
      <c r="GZ708" s="153"/>
      <c r="HA708" s="153"/>
      <c r="HB708" s="153"/>
      <c r="HC708" s="153"/>
      <c r="HD708" s="153"/>
      <c r="HE708" s="153"/>
      <c r="HF708" s="153"/>
      <c r="HG708" s="153"/>
      <c r="HH708" s="153"/>
      <c r="HI708" s="153"/>
      <c r="HJ708" s="153"/>
      <c r="HK708" s="153"/>
      <c r="HL708" s="153"/>
      <c r="HM708" s="153"/>
      <c r="HN708" s="153"/>
      <c r="HO708" s="153"/>
      <c r="HP708" s="153"/>
      <c r="HQ708" s="153"/>
      <c r="HR708" s="153"/>
      <c r="HS708" s="153"/>
      <c r="HT708" s="153"/>
      <c r="HU708" s="153"/>
      <c r="HV708" s="153"/>
      <c r="HW708" s="153"/>
      <c r="HX708" s="153"/>
      <c r="HY708" s="153"/>
      <c r="HZ708" s="153"/>
      <c r="IA708" s="153"/>
      <c r="IB708" s="153"/>
      <c r="IC708" s="153"/>
      <c r="ID708" s="153"/>
      <c r="IE708" s="153"/>
      <c r="IF708" s="153"/>
      <c r="IG708" s="153"/>
      <c r="IH708" s="153"/>
      <c r="II708" s="153"/>
      <c r="IJ708" s="153"/>
      <c r="IK708" s="153"/>
      <c r="IL708" s="153"/>
      <c r="IM708" s="153"/>
      <c r="IN708" s="153"/>
      <c r="IO708" s="153"/>
      <c r="IP708" s="153"/>
      <c r="IQ708" s="153"/>
      <c r="IR708" s="153"/>
      <c r="IS708" s="153"/>
      <c r="IT708" s="153"/>
      <c r="IU708" s="153"/>
      <c r="IV708" s="153"/>
      <c r="IW708" s="153"/>
      <c r="IX708" s="153"/>
      <c r="IY708" s="153"/>
      <c r="IZ708" s="153"/>
      <c r="JA708" s="153"/>
      <c r="JB708" s="153"/>
      <c r="JC708" s="153"/>
      <c r="JD708" s="153"/>
      <c r="JE708" s="153"/>
      <c r="JF708" s="153"/>
      <c r="JG708" s="153"/>
      <c r="JH708" s="153"/>
      <c r="JI708" s="153"/>
      <c r="JJ708" s="153"/>
      <c r="JK708" s="153"/>
      <c r="JL708" s="153"/>
      <c r="JM708" s="153"/>
      <c r="JN708" s="153"/>
      <c r="JO708" s="153"/>
      <c r="JP708" s="153"/>
      <c r="JQ708" s="153"/>
      <c r="JR708" s="153"/>
      <c r="JS708" s="153"/>
      <c r="JT708" s="153"/>
      <c r="JU708" s="153"/>
      <c r="JV708" s="153"/>
      <c r="JW708" s="153"/>
      <c r="JX708" s="153"/>
      <c r="JY708" s="153"/>
      <c r="JZ708" s="153"/>
      <c r="KA708" s="153"/>
      <c r="KB708" s="153"/>
      <c r="KC708" s="153"/>
      <c r="KD708" s="153"/>
      <c r="KE708" s="153"/>
      <c r="KF708" s="153"/>
      <c r="KG708" s="153"/>
      <c r="KH708" s="153"/>
      <c r="KI708" s="153"/>
      <c r="KJ708" s="153"/>
      <c r="KK708" s="153"/>
      <c r="KL708" s="153"/>
      <c r="KM708" s="153"/>
      <c r="KN708" s="153"/>
      <c r="KO708" s="153"/>
      <c r="KP708" s="153"/>
      <c r="KQ708" s="153"/>
      <c r="KR708" s="153"/>
      <c r="KS708" s="153"/>
      <c r="KT708" s="153"/>
      <c r="KU708" s="153"/>
      <c r="KV708" s="153"/>
      <c r="KW708" s="153"/>
      <c r="KX708" s="153"/>
      <c r="KY708" s="153"/>
      <c r="KZ708" s="153"/>
      <c r="LA708" s="153"/>
      <c r="LB708" s="153"/>
      <c r="LC708" s="153"/>
      <c r="LD708" s="153"/>
      <c r="LE708" s="153"/>
      <c r="LF708" s="153"/>
      <c r="LG708" s="153"/>
      <c r="LH708" s="153"/>
      <c r="LI708" s="153"/>
      <c r="LJ708" s="153"/>
      <c r="LK708" s="153"/>
      <c r="LL708" s="153"/>
      <c r="LM708" s="153"/>
      <c r="LN708" s="153"/>
      <c r="LO708" s="153"/>
      <c r="LP708" s="153"/>
      <c r="LQ708" s="153"/>
      <c r="LR708" s="153"/>
      <c r="LS708" s="153"/>
      <c r="LT708" s="153"/>
      <c r="LU708" s="153"/>
      <c r="LV708" s="153"/>
      <c r="LW708" s="153"/>
      <c r="LX708" s="153"/>
      <c r="LY708" s="153"/>
      <c r="LZ708" s="153"/>
      <c r="MA708" s="153"/>
      <c r="MB708" s="153"/>
      <c r="MC708" s="153"/>
      <c r="MD708" s="153"/>
      <c r="ME708" s="153"/>
      <c r="MF708" s="153"/>
      <c r="MG708" s="153"/>
      <c r="MH708" s="153"/>
      <c r="MI708" s="153"/>
      <c r="MJ708" s="153"/>
      <c r="MK708" s="153"/>
      <c r="ML708" s="153"/>
      <c r="MM708" s="153"/>
      <c r="MN708" s="153"/>
      <c r="MO708" s="153"/>
      <c r="MP708" s="153"/>
      <c r="MQ708" s="153"/>
      <c r="MR708" s="153"/>
      <c r="MS708" s="153"/>
      <c r="MT708" s="153"/>
      <c r="MU708" s="153"/>
      <c r="MV708" s="153"/>
      <c r="MW708" s="153"/>
      <c r="MX708" s="153"/>
      <c r="MY708" s="153"/>
      <c r="MZ708" s="153"/>
      <c r="NA708" s="153"/>
      <c r="NB708" s="153"/>
      <c r="NC708" s="153"/>
      <c r="ND708" s="153"/>
      <c r="NE708" s="153"/>
      <c r="NF708" s="153"/>
      <c r="NG708" s="153"/>
      <c r="NH708" s="153"/>
      <c r="NI708" s="153"/>
      <c r="NJ708" s="153"/>
      <c r="NK708" s="153"/>
      <c r="NL708" s="153"/>
      <c r="NM708" s="153"/>
      <c r="NN708" s="153"/>
      <c r="NO708" s="153"/>
      <c r="NP708" s="153"/>
      <c r="NQ708" s="153"/>
      <c r="NR708" s="153"/>
      <c r="NS708" s="153"/>
      <c r="NT708" s="153"/>
      <c r="NU708" s="153"/>
      <c r="NV708" s="153"/>
      <c r="NW708" s="153"/>
      <c r="NX708" s="153"/>
      <c r="NY708" s="153"/>
      <c r="NZ708" s="153"/>
      <c r="OA708" s="153"/>
      <c r="OB708" s="153"/>
      <c r="OC708" s="153"/>
      <c r="OD708" s="153"/>
      <c r="OE708" s="153"/>
      <c r="OF708" s="153"/>
      <c r="OG708" s="153"/>
      <c r="OH708" s="153"/>
      <c r="OI708" s="153"/>
      <c r="OJ708" s="153"/>
      <c r="OK708" s="153"/>
      <c r="OL708" s="153"/>
      <c r="OM708" s="153"/>
      <c r="ON708" s="153"/>
      <c r="OO708" s="153"/>
      <c r="OP708" s="153"/>
      <c r="OQ708" s="153"/>
      <c r="OR708" s="153"/>
      <c r="OS708" s="153"/>
      <c r="OT708" s="153"/>
      <c r="OU708" s="153"/>
      <c r="OV708" s="153"/>
      <c r="OW708" s="153"/>
      <c r="OX708" s="153"/>
      <c r="OY708" s="153"/>
      <c r="OZ708" s="153"/>
      <c r="PA708" s="153"/>
      <c r="PB708" s="153"/>
      <c r="PC708" s="153"/>
      <c r="PD708" s="153"/>
      <c r="PE708" s="153"/>
      <c r="PF708" s="153"/>
      <c r="PG708" s="153"/>
      <c r="PH708" s="153"/>
      <c r="PI708" s="153"/>
      <c r="PJ708" s="153"/>
      <c r="PK708" s="153"/>
      <c r="PL708" s="153"/>
      <c r="PM708" s="153"/>
      <c r="PN708" s="153"/>
      <c r="PO708" s="153"/>
      <c r="PP708" s="153"/>
      <c r="PQ708" s="153"/>
      <c r="PR708" s="153"/>
      <c r="PS708" s="153"/>
      <c r="PT708" s="153"/>
      <c r="PU708" s="153"/>
      <c r="PV708" s="153"/>
      <c r="PW708" s="153"/>
      <c r="PX708" s="153"/>
      <c r="PY708" s="153"/>
      <c r="PZ708" s="153"/>
      <c r="QA708" s="153"/>
      <c r="QB708" s="153"/>
      <c r="QC708" s="153"/>
      <c r="QD708" s="153"/>
      <c r="QE708" s="153"/>
      <c r="QF708" s="153"/>
      <c r="QG708" s="153"/>
      <c r="QH708" s="153"/>
      <c r="QI708" s="153"/>
      <c r="QJ708" s="153"/>
      <c r="QK708" s="153"/>
      <c r="QL708" s="153"/>
      <c r="QM708" s="153"/>
      <c r="QN708" s="153"/>
      <c r="QO708" s="153"/>
      <c r="QP708" s="153"/>
      <c r="QQ708" s="153"/>
      <c r="QR708" s="153"/>
      <c r="QS708" s="153"/>
      <c r="QT708" s="153"/>
      <c r="QU708" s="153"/>
      <c r="QV708" s="153"/>
      <c r="QW708" s="153"/>
      <c r="QX708" s="153"/>
      <c r="QY708" s="153"/>
      <c r="QZ708" s="153"/>
      <c r="RA708" s="153"/>
      <c r="RB708" s="153"/>
      <c r="RC708" s="153"/>
      <c r="RD708" s="153"/>
      <c r="RE708" s="153"/>
      <c r="RF708" s="153"/>
      <c r="RG708" s="153"/>
      <c r="RH708" s="153"/>
      <c r="RI708" s="153"/>
      <c r="RJ708" s="153"/>
      <c r="RK708" s="153"/>
      <c r="RL708" s="153"/>
      <c r="RM708" s="153"/>
      <c r="RN708" s="153"/>
      <c r="RO708" s="153"/>
      <c r="RP708" s="153"/>
      <c r="RQ708" s="153"/>
      <c r="RR708" s="153"/>
      <c r="RS708" s="153"/>
      <c r="RT708" s="153"/>
      <c r="RU708" s="153"/>
      <c r="RV708" s="153"/>
      <c r="RW708" s="153"/>
      <c r="RX708" s="153"/>
      <c r="RY708" s="153"/>
      <c r="RZ708" s="153"/>
      <c r="SA708" s="153"/>
      <c r="SB708" s="153"/>
      <c r="SC708" s="153"/>
      <c r="SD708" s="153"/>
      <c r="SE708" s="153"/>
      <c r="SF708" s="153"/>
      <c r="SG708" s="153"/>
      <c r="SH708" s="153"/>
      <c r="SI708" s="153"/>
      <c r="SJ708" s="153"/>
      <c r="SK708" s="153"/>
      <c r="SL708" s="153"/>
      <c r="SM708" s="153"/>
      <c r="SN708" s="153"/>
      <c r="SO708" s="153"/>
      <c r="SP708" s="153"/>
      <c r="SQ708" s="153"/>
      <c r="SR708" s="153"/>
      <c r="SS708" s="153"/>
      <c r="ST708" s="153"/>
      <c r="SU708" s="153"/>
      <c r="SV708" s="153"/>
      <c r="SW708" s="153"/>
      <c r="SX708" s="153"/>
      <c r="SY708" s="153"/>
      <c r="SZ708" s="153"/>
      <c r="TA708" s="153"/>
      <c r="TB708" s="153"/>
      <c r="TC708" s="153"/>
      <c r="TD708" s="153"/>
      <c r="TE708" s="153"/>
      <c r="TF708" s="153"/>
      <c r="TG708" s="153"/>
      <c r="TH708" s="153"/>
      <c r="TI708" s="153"/>
      <c r="TJ708" s="153"/>
      <c r="TK708" s="153"/>
      <c r="TL708" s="153"/>
      <c r="TM708" s="153"/>
      <c r="TN708" s="153"/>
      <c r="TO708" s="153"/>
      <c r="TP708" s="153"/>
      <c r="TQ708" s="153"/>
      <c r="TR708" s="153"/>
      <c r="TS708" s="153"/>
      <c r="TT708" s="153"/>
      <c r="TU708" s="153"/>
      <c r="TV708" s="153"/>
      <c r="TW708" s="153"/>
      <c r="TX708" s="153"/>
      <c r="TY708" s="153"/>
      <c r="TZ708" s="153"/>
      <c r="UA708" s="153"/>
      <c r="UB708" s="153"/>
      <c r="UC708" s="153"/>
      <c r="UD708" s="153"/>
      <c r="UE708" s="153"/>
      <c r="UF708" s="153"/>
      <c r="UG708" s="153"/>
      <c r="UH708" s="153"/>
      <c r="UI708" s="153"/>
      <c r="UJ708" s="153"/>
      <c r="UK708" s="153"/>
      <c r="UL708" s="153"/>
      <c r="UM708" s="153"/>
      <c r="UN708" s="153"/>
      <c r="UO708" s="153"/>
      <c r="UP708" s="153"/>
      <c r="UQ708" s="153"/>
      <c r="UR708" s="153"/>
      <c r="US708" s="153"/>
      <c r="UT708" s="153"/>
      <c r="UU708" s="153"/>
      <c r="UV708" s="153"/>
      <c r="UW708" s="153"/>
      <c r="UX708" s="153"/>
      <c r="UY708" s="153"/>
      <c r="UZ708" s="153"/>
      <c r="VA708" s="153"/>
      <c r="VB708" s="153"/>
      <c r="VC708" s="153"/>
      <c r="VD708" s="153"/>
      <c r="VE708" s="153"/>
      <c r="VF708" s="153"/>
      <c r="VG708" s="153"/>
      <c r="VH708" s="153"/>
      <c r="VI708" s="153"/>
      <c r="VJ708" s="153"/>
      <c r="VK708" s="153"/>
      <c r="VL708" s="153"/>
      <c r="VM708" s="153"/>
      <c r="VN708" s="153"/>
      <c r="VO708" s="153"/>
      <c r="VP708" s="153"/>
      <c r="VQ708" s="153"/>
      <c r="VR708" s="153"/>
      <c r="VS708" s="153"/>
      <c r="VT708" s="153"/>
      <c r="VU708" s="153"/>
      <c r="VV708" s="153"/>
      <c r="VW708" s="153"/>
      <c r="VX708" s="153"/>
      <c r="VY708" s="153"/>
      <c r="VZ708" s="153"/>
      <c r="WA708" s="153"/>
      <c r="WB708" s="153"/>
      <c r="WC708" s="153"/>
      <c r="WD708" s="153"/>
      <c r="WE708" s="153"/>
      <c r="WF708" s="153"/>
      <c r="WG708" s="153"/>
      <c r="WH708" s="153"/>
      <c r="WI708" s="153"/>
      <c r="WJ708" s="153"/>
      <c r="WK708" s="153"/>
      <c r="WL708" s="153"/>
      <c r="WM708" s="153"/>
      <c r="WN708" s="153"/>
      <c r="WO708" s="153"/>
      <c r="WP708" s="153"/>
      <c r="WQ708" s="153"/>
      <c r="WR708" s="153"/>
      <c r="WS708" s="153"/>
      <c r="WT708" s="153"/>
      <c r="WU708" s="153"/>
      <c r="WV708" s="153"/>
      <c r="WW708" s="153"/>
      <c r="WX708" s="153"/>
      <c r="WY708" s="153"/>
      <c r="WZ708" s="153"/>
      <c r="XA708" s="153"/>
      <c r="XB708" s="153"/>
      <c r="XC708" s="153"/>
      <c r="XD708" s="153"/>
      <c r="XE708" s="153"/>
      <c r="XF708" s="153"/>
      <c r="XG708" s="153"/>
      <c r="XH708" s="153"/>
      <c r="XI708" s="153"/>
      <c r="XJ708" s="153"/>
      <c r="XK708" s="153"/>
      <c r="XL708" s="153"/>
      <c r="XM708" s="153"/>
      <c r="XN708" s="153"/>
      <c r="XO708" s="153"/>
      <c r="XP708" s="153"/>
      <c r="XQ708" s="153"/>
      <c r="XR708" s="153"/>
      <c r="XS708" s="153"/>
      <c r="XT708" s="153"/>
      <c r="XU708" s="153"/>
      <c r="XV708" s="153"/>
      <c r="XW708" s="153"/>
      <c r="XX708" s="153"/>
      <c r="XY708" s="153"/>
      <c r="XZ708" s="153"/>
      <c r="YA708" s="153"/>
      <c r="YB708" s="153"/>
      <c r="YC708" s="153"/>
      <c r="YD708" s="153"/>
      <c r="YE708" s="153"/>
      <c r="YF708" s="153"/>
      <c r="YG708" s="153"/>
      <c r="YH708" s="153"/>
      <c r="YI708" s="153"/>
      <c r="YJ708" s="153"/>
      <c r="YK708" s="153"/>
      <c r="YL708" s="153"/>
      <c r="YM708" s="153"/>
      <c r="YN708" s="153"/>
      <c r="YO708" s="153"/>
      <c r="YP708" s="153"/>
      <c r="YQ708" s="153"/>
      <c r="YR708" s="153"/>
      <c r="YS708" s="153"/>
      <c r="YT708" s="153"/>
      <c r="YU708" s="153"/>
      <c r="YV708" s="153"/>
      <c r="YW708" s="153"/>
      <c r="YX708" s="153"/>
      <c r="YY708" s="153"/>
      <c r="YZ708" s="153"/>
      <c r="ZA708" s="153"/>
      <c r="ZB708" s="153"/>
      <c r="ZC708" s="153"/>
      <c r="ZD708" s="153"/>
      <c r="ZE708" s="153"/>
      <c r="ZF708" s="153"/>
      <c r="ZG708" s="153"/>
      <c r="ZH708" s="153"/>
      <c r="ZI708" s="153"/>
      <c r="ZJ708" s="153"/>
      <c r="ZK708" s="153"/>
      <c r="ZL708" s="153"/>
      <c r="ZM708" s="153"/>
      <c r="ZN708" s="153"/>
      <c r="ZO708" s="153"/>
      <c r="ZP708" s="153"/>
      <c r="ZQ708" s="153"/>
      <c r="ZR708" s="153"/>
      <c r="ZS708" s="153"/>
      <c r="ZT708" s="153"/>
      <c r="ZU708" s="153"/>
      <c r="ZV708" s="153"/>
      <c r="ZW708" s="153"/>
      <c r="ZX708" s="153"/>
      <c r="ZY708" s="153"/>
      <c r="ZZ708" s="153"/>
      <c r="AAA708" s="153"/>
      <c r="AAB708" s="153"/>
      <c r="AAC708" s="153"/>
      <c r="AAD708" s="153"/>
      <c r="AAE708" s="153"/>
      <c r="AAF708" s="153"/>
      <c r="AAG708" s="153"/>
      <c r="AAH708" s="153"/>
      <c r="AAI708" s="153"/>
      <c r="AAJ708" s="153"/>
      <c r="AAK708" s="153"/>
      <c r="AAL708" s="153"/>
      <c r="AAM708" s="153"/>
      <c r="AAN708" s="153"/>
      <c r="AAO708" s="153"/>
      <c r="AAP708" s="153"/>
      <c r="AAQ708" s="153"/>
      <c r="AAR708" s="153"/>
      <c r="AAS708" s="153"/>
      <c r="AAT708" s="153"/>
      <c r="AAU708" s="153"/>
      <c r="AAV708" s="153"/>
      <c r="AAW708" s="153"/>
      <c r="AAX708" s="153"/>
      <c r="AAY708" s="153"/>
      <c r="AAZ708" s="153"/>
      <c r="ABA708" s="153"/>
      <c r="ABB708" s="153"/>
      <c r="ABC708" s="153"/>
      <c r="ABD708" s="153"/>
      <c r="ABE708" s="153"/>
      <c r="ABF708" s="153"/>
      <c r="ABG708" s="153"/>
      <c r="ABH708" s="153"/>
      <c r="ABI708" s="153"/>
      <c r="ABJ708" s="153"/>
      <c r="ABK708" s="153"/>
      <c r="ABL708" s="153"/>
      <c r="ABM708" s="153"/>
      <c r="ABN708" s="153"/>
      <c r="ABO708" s="153"/>
      <c r="ABP708" s="153"/>
      <c r="ABQ708" s="153"/>
      <c r="ABR708" s="153"/>
      <c r="ABS708" s="153"/>
      <c r="ABT708" s="153"/>
      <c r="ABU708" s="153"/>
      <c r="ABV708" s="153"/>
      <c r="ABW708" s="153"/>
      <c r="ABX708" s="153"/>
      <c r="ABY708" s="153"/>
      <c r="ABZ708" s="153"/>
      <c r="ACA708" s="153"/>
      <c r="ACB708" s="153"/>
      <c r="ACC708" s="153"/>
      <c r="ACD708" s="153"/>
      <c r="ACE708" s="153"/>
      <c r="ACF708" s="153"/>
      <c r="ACG708" s="153"/>
      <c r="ACH708" s="153"/>
      <c r="ACI708" s="153"/>
      <c r="ACJ708" s="153"/>
      <c r="ACK708" s="153"/>
      <c r="ACL708" s="153"/>
      <c r="ACM708" s="153"/>
      <c r="ACN708" s="153"/>
      <c r="ACO708" s="153"/>
      <c r="ACP708" s="153"/>
      <c r="ACQ708" s="153"/>
      <c r="ACR708" s="153"/>
      <c r="ACS708" s="153"/>
      <c r="ACT708" s="153"/>
      <c r="ACU708" s="153"/>
      <c r="ACV708" s="153"/>
      <c r="ACW708" s="153"/>
      <c r="ACX708" s="153"/>
      <c r="ACY708" s="153"/>
      <c r="ACZ708" s="153"/>
      <c r="ADA708" s="153"/>
      <c r="ADB708" s="153"/>
      <c r="ADC708" s="153"/>
      <c r="ADD708" s="153"/>
      <c r="ADE708" s="153"/>
      <c r="ADF708" s="153"/>
      <c r="ADG708" s="153"/>
      <c r="ADH708" s="153"/>
      <c r="ADI708" s="153"/>
      <c r="ADJ708" s="153"/>
      <c r="ADK708" s="153"/>
      <c r="ADL708" s="153"/>
      <c r="ADM708" s="153"/>
      <c r="ADN708" s="153"/>
      <c r="ADO708" s="153"/>
      <c r="ADP708" s="153"/>
      <c r="ADQ708" s="153"/>
      <c r="ADR708" s="153"/>
      <c r="ADS708" s="153"/>
      <c r="ADT708" s="153"/>
      <c r="ADU708" s="153"/>
      <c r="ADV708" s="153"/>
      <c r="ADW708" s="153"/>
      <c r="ADX708" s="153"/>
      <c r="ADY708" s="153"/>
      <c r="ADZ708" s="153"/>
      <c r="AEA708" s="153"/>
      <c r="AEB708" s="153"/>
      <c r="AEC708" s="153"/>
      <c r="AED708" s="153"/>
      <c r="AEE708" s="153"/>
      <c r="AEF708" s="153"/>
      <c r="AEG708" s="153"/>
      <c r="AEH708" s="153"/>
      <c r="AEI708" s="153"/>
      <c r="AEJ708" s="153"/>
      <c r="AEK708" s="153"/>
      <c r="AEL708" s="153"/>
      <c r="AEM708" s="153"/>
      <c r="AEN708" s="153"/>
      <c r="AEO708" s="153"/>
      <c r="AEP708" s="153"/>
      <c r="AEQ708" s="153"/>
      <c r="AER708" s="153"/>
      <c r="AES708" s="153"/>
      <c r="AET708" s="153"/>
      <c r="AEU708" s="153"/>
      <c r="AEV708" s="153"/>
      <c r="AEW708" s="153"/>
      <c r="AEX708" s="153"/>
      <c r="AEY708" s="153"/>
      <c r="AEZ708" s="153"/>
      <c r="AFA708" s="153"/>
      <c r="AFB708" s="153"/>
      <c r="AFC708" s="153"/>
      <c r="AFD708" s="153"/>
      <c r="AFE708" s="153"/>
      <c r="AFF708" s="153"/>
      <c r="AFG708" s="153"/>
      <c r="AFH708" s="153"/>
      <c r="AFI708" s="153"/>
      <c r="AFJ708" s="153"/>
      <c r="AFK708" s="153"/>
      <c r="AFL708" s="153"/>
      <c r="AFM708" s="153"/>
      <c r="AFN708" s="153"/>
      <c r="AFO708" s="153"/>
      <c r="AFP708" s="153"/>
      <c r="AFQ708" s="153"/>
      <c r="AFR708" s="153"/>
      <c r="AFS708" s="153"/>
      <c r="AFT708" s="153"/>
      <c r="AFU708" s="153"/>
      <c r="AFV708" s="153"/>
      <c r="AFW708" s="153"/>
      <c r="AFX708" s="153"/>
      <c r="AFY708" s="153"/>
      <c r="AFZ708" s="153"/>
      <c r="AGA708" s="153"/>
      <c r="AGB708" s="153"/>
      <c r="AGC708" s="153"/>
      <c r="AGD708" s="153"/>
      <c r="AGE708" s="153"/>
      <c r="AGF708" s="153"/>
      <c r="AGG708" s="153"/>
      <c r="AGH708" s="153"/>
      <c r="AGI708" s="153"/>
      <c r="AGJ708" s="153"/>
      <c r="AGK708" s="153"/>
      <c r="AGL708" s="153"/>
      <c r="AGM708" s="153"/>
      <c r="AGN708" s="153"/>
      <c r="AGO708" s="153"/>
      <c r="AGP708" s="153"/>
      <c r="AGQ708" s="153"/>
      <c r="AGR708" s="153"/>
      <c r="AGS708" s="153"/>
      <c r="AGT708" s="153"/>
      <c r="AGU708" s="153"/>
      <c r="AGV708" s="153"/>
      <c r="AGW708" s="153"/>
      <c r="AGX708" s="153"/>
      <c r="AGY708" s="153"/>
      <c r="AGZ708" s="153"/>
      <c r="AHA708" s="153"/>
      <c r="AHB708" s="153"/>
      <c r="AHC708" s="153"/>
      <c r="AHD708" s="153"/>
      <c r="AHE708" s="153"/>
      <c r="AHF708" s="153"/>
      <c r="AHG708" s="153"/>
      <c r="AHH708" s="153"/>
      <c r="AHI708" s="153"/>
      <c r="AHJ708" s="153"/>
      <c r="AHK708" s="153"/>
      <c r="AHL708" s="153"/>
      <c r="AHM708" s="153"/>
      <c r="AHN708" s="153"/>
      <c r="AHO708" s="153"/>
      <c r="AHP708" s="153"/>
      <c r="AHQ708" s="153"/>
      <c r="AHR708" s="153"/>
      <c r="AHS708" s="153"/>
      <c r="AHT708" s="153"/>
      <c r="AHU708" s="153"/>
      <c r="AHV708" s="153"/>
      <c r="AHW708" s="153"/>
      <c r="AHX708" s="153"/>
      <c r="AHY708" s="153"/>
      <c r="AHZ708" s="153"/>
      <c r="AIA708" s="153"/>
      <c r="AIB708" s="153"/>
      <c r="AIC708" s="153"/>
      <c r="AID708" s="153"/>
      <c r="AIE708" s="153"/>
      <c r="AIF708" s="153"/>
      <c r="AIG708" s="153"/>
      <c r="AIH708" s="153"/>
      <c r="AII708" s="153"/>
      <c r="AIJ708" s="153"/>
      <c r="AIK708" s="153"/>
      <c r="AIL708" s="153"/>
      <c r="AIM708" s="153"/>
      <c r="AIN708" s="153"/>
      <c r="AIO708" s="153"/>
      <c r="AIP708" s="153"/>
      <c r="AIQ708" s="153"/>
      <c r="AIR708" s="153"/>
      <c r="AIS708" s="153"/>
      <c r="AIT708" s="153"/>
      <c r="AIU708" s="153"/>
      <c r="AIV708" s="153"/>
      <c r="AIW708" s="153"/>
      <c r="AIX708" s="153"/>
      <c r="AIY708" s="153"/>
      <c r="AIZ708" s="153"/>
      <c r="AJA708" s="153"/>
      <c r="AJB708" s="153"/>
      <c r="AJC708" s="153"/>
      <c r="AJD708" s="153"/>
      <c r="AJE708" s="153"/>
      <c r="AJF708" s="153"/>
      <c r="AJG708" s="153"/>
      <c r="AJH708" s="153"/>
      <c r="AJI708" s="153"/>
      <c r="AJJ708" s="153"/>
      <c r="AJK708" s="153"/>
      <c r="AJL708" s="153"/>
      <c r="AJM708" s="153"/>
      <c r="AJN708" s="153"/>
      <c r="AJO708" s="153"/>
      <c r="AJP708" s="153"/>
      <c r="AJQ708" s="153"/>
      <c r="AJR708" s="153"/>
      <c r="AJS708" s="153"/>
      <c r="AJT708" s="153"/>
      <c r="AJU708" s="153"/>
      <c r="AJV708" s="153"/>
      <c r="AJW708" s="153"/>
      <c r="AJX708" s="153"/>
      <c r="AJY708" s="153"/>
      <c r="AJZ708" s="153"/>
      <c r="AKA708" s="153"/>
      <c r="AKB708" s="153"/>
      <c r="AKC708" s="153"/>
      <c r="AKD708" s="153"/>
      <c r="AKE708" s="153"/>
      <c r="AKF708" s="153"/>
      <c r="AKG708" s="153"/>
      <c r="AKH708" s="153"/>
      <c r="AKI708" s="153"/>
      <c r="AKJ708" s="153"/>
      <c r="AKK708" s="153"/>
      <c r="AKL708" s="153"/>
      <c r="AKM708" s="153"/>
      <c r="AKN708" s="153"/>
      <c r="AKO708" s="153"/>
      <c r="AKP708" s="153"/>
      <c r="AKQ708" s="153"/>
      <c r="AKR708" s="153"/>
      <c r="AKS708" s="153"/>
      <c r="AKT708" s="153"/>
      <c r="AKU708" s="153"/>
      <c r="AKV708" s="153"/>
      <c r="AKW708" s="153"/>
      <c r="AKX708" s="153"/>
      <c r="AKY708" s="153"/>
      <c r="AKZ708" s="153"/>
      <c r="ALA708" s="153"/>
      <c r="ALB708" s="153"/>
      <c r="ALC708" s="153"/>
      <c r="ALD708" s="153"/>
      <c r="ALE708" s="153"/>
      <c r="ALF708" s="153"/>
      <c r="ALG708" s="153"/>
      <c r="ALH708" s="153"/>
      <c r="ALI708" s="153"/>
      <c r="ALJ708" s="153"/>
      <c r="ALK708" s="153"/>
      <c r="ALL708" s="153"/>
      <c r="ALM708" s="153"/>
      <c r="ALN708" s="153"/>
      <c r="ALO708" s="153"/>
      <c r="ALP708" s="153"/>
      <c r="ALQ708" s="153"/>
      <c r="ALR708" s="153"/>
      <c r="ALS708" s="153"/>
      <c r="ALT708" s="153"/>
      <c r="ALU708" s="153"/>
      <c r="ALV708" s="153"/>
      <c r="ALW708" s="153"/>
      <c r="ALX708" s="153"/>
      <c r="ALY708" s="153"/>
      <c r="ALZ708" s="153"/>
      <c r="AMA708" s="153"/>
      <c r="AMB708" s="153"/>
      <c r="AMC708" s="153"/>
      <c r="AMD708" s="153"/>
      <c r="AME708" s="153"/>
      <c r="AMF708" s="153"/>
      <c r="AMG708" s="153"/>
      <c r="AMH708" s="153"/>
      <c r="AMI708" s="153"/>
      <c r="AMJ708" s="153"/>
      <c r="AMK708" s="153"/>
      <c r="AML708" s="153"/>
      <c r="AMM708" s="153"/>
      <c r="AMN708" s="153"/>
      <c r="AMO708" s="153"/>
      <c r="AMP708" s="153"/>
      <c r="AMQ708" s="153"/>
      <c r="AMR708" s="153"/>
      <c r="AMS708" s="153"/>
      <c r="AMT708" s="153"/>
      <c r="AMU708" s="153"/>
      <c r="AMV708" s="153"/>
      <c r="AMW708" s="153"/>
      <c r="AMX708" s="153"/>
      <c r="AMY708" s="153"/>
      <c r="AMZ708" s="153"/>
      <c r="ANA708" s="153"/>
      <c r="ANB708" s="153"/>
      <c r="ANC708" s="153"/>
      <c r="AND708" s="153"/>
      <c r="ANE708" s="153"/>
      <c r="ANF708" s="153"/>
      <c r="ANG708" s="153"/>
      <c r="ANH708" s="153"/>
      <c r="ANI708" s="153"/>
      <c r="ANJ708" s="153"/>
      <c r="ANK708" s="153"/>
      <c r="ANL708" s="153"/>
      <c r="ANM708" s="153"/>
      <c r="ANN708" s="153"/>
      <c r="ANO708" s="153"/>
      <c r="ANP708" s="153"/>
      <c r="ANQ708" s="153"/>
      <c r="ANR708" s="153"/>
      <c r="ANS708" s="153"/>
      <c r="ANT708" s="153"/>
      <c r="ANU708" s="153"/>
      <c r="ANV708" s="153"/>
      <c r="ANW708" s="153"/>
      <c r="ANX708" s="153"/>
      <c r="ANY708" s="153"/>
      <c r="ANZ708" s="153"/>
      <c r="AOA708" s="153"/>
      <c r="AOB708" s="153"/>
      <c r="AOC708" s="153"/>
      <c r="AOD708" s="153"/>
      <c r="AOE708" s="153"/>
      <c r="AOF708" s="153"/>
      <c r="AOG708" s="153"/>
      <c r="AOH708" s="153"/>
      <c r="AOI708" s="153"/>
      <c r="AOJ708" s="153"/>
      <c r="AOK708" s="153"/>
      <c r="AOL708" s="153"/>
      <c r="AOM708" s="153"/>
      <c r="AON708" s="153"/>
      <c r="AOO708" s="153"/>
      <c r="AOP708" s="153"/>
      <c r="AOQ708" s="153"/>
      <c r="AOR708" s="153"/>
      <c r="AOS708" s="153"/>
      <c r="AOT708" s="153"/>
      <c r="AOU708" s="153"/>
      <c r="AOV708" s="153"/>
      <c r="AOW708" s="153"/>
      <c r="AOX708" s="153"/>
      <c r="AOY708" s="153"/>
      <c r="AOZ708" s="153"/>
      <c r="APA708" s="153"/>
      <c r="APB708" s="153"/>
      <c r="APC708" s="153"/>
      <c r="APD708" s="153"/>
      <c r="APE708" s="153"/>
      <c r="APF708" s="153"/>
      <c r="APG708" s="153"/>
      <c r="APH708" s="153"/>
      <c r="API708" s="153"/>
      <c r="APJ708" s="153"/>
      <c r="APK708" s="153"/>
      <c r="APL708" s="153"/>
      <c r="APM708" s="153"/>
      <c r="APN708" s="153"/>
      <c r="APO708" s="153"/>
      <c r="APP708" s="153"/>
      <c r="APQ708" s="153"/>
      <c r="APR708" s="153"/>
      <c r="APS708" s="153"/>
      <c r="APT708" s="153"/>
      <c r="APU708" s="153"/>
      <c r="APV708" s="153"/>
      <c r="APW708" s="153"/>
      <c r="APX708" s="153"/>
      <c r="APY708" s="153"/>
      <c r="APZ708" s="153"/>
      <c r="AQA708" s="153"/>
      <c r="AQB708" s="153"/>
      <c r="AQC708" s="153"/>
      <c r="AQD708" s="153"/>
      <c r="AQE708" s="153"/>
      <c r="AQF708" s="153"/>
      <c r="AQG708" s="153"/>
      <c r="AQH708" s="153"/>
      <c r="AQI708" s="153"/>
      <c r="AQJ708" s="153"/>
      <c r="AQK708" s="153"/>
      <c r="AQL708" s="153"/>
      <c r="AQM708" s="153"/>
      <c r="AQN708" s="153"/>
      <c r="AQO708" s="153"/>
      <c r="AQP708" s="153"/>
      <c r="AQQ708" s="153"/>
      <c r="AQR708" s="153"/>
      <c r="AQS708" s="153"/>
      <c r="AQT708" s="153"/>
      <c r="AQU708" s="153"/>
      <c r="AQV708" s="153"/>
      <c r="AQW708" s="153"/>
      <c r="AQX708" s="153"/>
      <c r="AQY708" s="153"/>
      <c r="AQZ708" s="153"/>
      <c r="ARA708" s="153"/>
      <c r="ARB708" s="153"/>
      <c r="ARC708" s="153"/>
      <c r="ARD708" s="153"/>
      <c r="ARE708" s="153"/>
      <c r="ARF708" s="153"/>
      <c r="ARG708" s="153"/>
      <c r="ARH708" s="153"/>
      <c r="ARI708" s="153"/>
      <c r="ARJ708" s="153"/>
      <c r="ARK708" s="153"/>
      <c r="ARL708" s="153"/>
      <c r="ARM708" s="153"/>
      <c r="ARN708" s="153"/>
      <c r="ARO708" s="153"/>
      <c r="ARP708" s="153"/>
      <c r="ARQ708" s="153"/>
      <c r="ARR708" s="153"/>
      <c r="ARS708" s="153"/>
      <c r="ART708" s="153"/>
      <c r="ARU708" s="153"/>
      <c r="ARV708" s="153"/>
      <c r="ARW708" s="153"/>
      <c r="ARX708" s="153"/>
      <c r="ARY708" s="153"/>
      <c r="ARZ708" s="153"/>
      <c r="ASA708" s="153"/>
      <c r="ASB708" s="153"/>
      <c r="ASC708" s="153"/>
      <c r="ASD708" s="153"/>
      <c r="ASE708" s="153"/>
      <c r="ASF708" s="153"/>
      <c r="ASG708" s="153"/>
      <c r="ASH708" s="153"/>
      <c r="ASI708" s="153"/>
      <c r="ASJ708" s="153"/>
      <c r="ASK708" s="153"/>
      <c r="ASL708" s="153"/>
      <c r="ASM708" s="153"/>
      <c r="ASN708" s="153"/>
      <c r="ASO708" s="153"/>
      <c r="ASP708" s="153"/>
      <c r="ASQ708" s="153"/>
      <c r="ASR708" s="153"/>
      <c r="ASS708" s="153"/>
      <c r="AST708" s="153"/>
      <c r="ASU708" s="153"/>
      <c r="ASV708" s="153"/>
      <c r="ASW708" s="153"/>
      <c r="ASX708" s="153"/>
      <c r="ASY708" s="153"/>
      <c r="ASZ708" s="153"/>
      <c r="ATA708" s="153"/>
      <c r="ATB708" s="153"/>
      <c r="ATC708" s="153"/>
      <c r="ATD708" s="153"/>
      <c r="ATE708" s="153"/>
      <c r="ATF708" s="153"/>
      <c r="ATG708" s="153"/>
      <c r="ATH708" s="153"/>
      <c r="ATI708" s="153"/>
      <c r="ATJ708" s="153"/>
      <c r="ATK708" s="153"/>
      <c r="ATL708" s="153"/>
      <c r="ATM708" s="153"/>
      <c r="ATN708" s="153"/>
      <c r="ATO708" s="153"/>
      <c r="ATP708" s="153"/>
      <c r="ATQ708" s="153"/>
      <c r="ATR708" s="153"/>
      <c r="ATS708" s="153"/>
      <c r="ATT708" s="153"/>
      <c r="ATU708" s="153"/>
      <c r="ATV708" s="153"/>
      <c r="ATW708" s="153"/>
      <c r="ATX708" s="153"/>
      <c r="ATY708" s="153"/>
      <c r="ATZ708" s="153"/>
      <c r="AUA708" s="153"/>
      <c r="AUB708" s="153"/>
      <c r="AUC708" s="153"/>
      <c r="AUD708" s="153"/>
      <c r="AUE708" s="153"/>
      <c r="AUF708" s="153"/>
      <c r="AUG708" s="153"/>
      <c r="AUH708" s="153"/>
      <c r="AUI708" s="153"/>
      <c r="AUJ708" s="153"/>
      <c r="AUK708" s="153"/>
      <c r="AUL708" s="153"/>
      <c r="AUM708" s="153"/>
      <c r="AUN708" s="153"/>
      <c r="AUO708" s="153"/>
      <c r="AUP708" s="153"/>
      <c r="AUQ708" s="153"/>
      <c r="AUR708" s="153"/>
      <c r="AUS708" s="153"/>
      <c r="AUT708" s="153"/>
      <c r="AUU708" s="153"/>
      <c r="AUV708" s="153"/>
      <c r="AUW708" s="153"/>
      <c r="AUX708" s="153"/>
      <c r="AUY708" s="153"/>
      <c r="AUZ708" s="153"/>
      <c r="AVA708" s="153"/>
      <c r="AVB708" s="153"/>
      <c r="AVC708" s="153"/>
      <c r="AVD708" s="153"/>
      <c r="AVE708" s="153"/>
      <c r="AVF708" s="153"/>
      <c r="AVG708" s="153"/>
      <c r="AVH708" s="153"/>
      <c r="AVI708" s="153"/>
      <c r="AVJ708" s="153"/>
      <c r="AVK708" s="153"/>
      <c r="AVL708" s="153"/>
      <c r="AVM708" s="153"/>
      <c r="AVN708" s="153"/>
      <c r="AVO708" s="153"/>
      <c r="AVP708" s="153"/>
      <c r="AVQ708" s="153"/>
      <c r="AVR708" s="153"/>
      <c r="AVS708" s="153"/>
      <c r="AVT708" s="153"/>
      <c r="AVU708" s="153"/>
      <c r="AVV708" s="153"/>
      <c r="AVW708" s="153"/>
      <c r="AVX708" s="153"/>
      <c r="AVY708" s="153"/>
      <c r="AVZ708" s="153"/>
      <c r="AWA708" s="153"/>
      <c r="AWB708" s="153"/>
      <c r="AWC708" s="153"/>
      <c r="AWD708" s="153"/>
      <c r="AWE708" s="153"/>
      <c r="AWF708" s="153"/>
      <c r="AWG708" s="153"/>
      <c r="AWH708" s="153"/>
      <c r="AWI708" s="153"/>
      <c r="AWJ708" s="153"/>
      <c r="AWK708" s="153"/>
      <c r="AWL708" s="153"/>
      <c r="AWM708" s="153"/>
      <c r="AWN708" s="153"/>
      <c r="AWO708" s="153"/>
      <c r="AWP708" s="153"/>
      <c r="AWQ708" s="153"/>
      <c r="AWR708" s="153"/>
      <c r="AWS708" s="153"/>
      <c r="AWT708" s="153"/>
      <c r="AWU708" s="153"/>
      <c r="AWV708" s="153"/>
      <c r="AWW708" s="153"/>
      <c r="AWX708" s="153"/>
      <c r="AWY708" s="153"/>
      <c r="AWZ708" s="153"/>
      <c r="AXA708" s="153"/>
      <c r="AXB708" s="153"/>
      <c r="AXC708" s="153"/>
      <c r="AXD708" s="153"/>
      <c r="AXE708" s="153"/>
      <c r="AXF708" s="153"/>
      <c r="AXG708" s="153"/>
      <c r="AXH708" s="153"/>
      <c r="AXI708" s="153"/>
      <c r="AXJ708" s="153"/>
      <c r="AXK708" s="153"/>
      <c r="AXL708" s="153"/>
      <c r="AXM708" s="153"/>
      <c r="AXN708" s="153"/>
      <c r="AXO708" s="153"/>
      <c r="AXP708" s="153"/>
      <c r="AXQ708" s="153"/>
      <c r="AXR708" s="153"/>
      <c r="AXS708" s="153"/>
      <c r="AXT708" s="153"/>
      <c r="AXU708" s="153"/>
      <c r="AXV708" s="153"/>
      <c r="AXW708" s="153"/>
      <c r="AXX708" s="153"/>
      <c r="AXY708" s="153"/>
      <c r="AXZ708" s="153"/>
      <c r="AYA708" s="153"/>
      <c r="AYB708" s="153"/>
      <c r="AYC708" s="153"/>
      <c r="AYD708" s="153"/>
      <c r="AYE708" s="153"/>
      <c r="AYF708" s="153"/>
      <c r="AYG708" s="153"/>
      <c r="AYH708" s="153"/>
      <c r="AYI708" s="153"/>
      <c r="AYJ708" s="153"/>
      <c r="AYK708" s="153"/>
      <c r="AYL708" s="153"/>
      <c r="AYM708" s="153"/>
      <c r="AYN708" s="153"/>
      <c r="AYO708" s="153"/>
      <c r="AYP708" s="153"/>
      <c r="AYQ708" s="153"/>
      <c r="AYR708" s="153"/>
      <c r="AYS708" s="153"/>
      <c r="AYT708" s="153"/>
      <c r="AYU708" s="153"/>
      <c r="AYV708" s="153"/>
      <c r="AYW708" s="153"/>
      <c r="AYX708" s="153"/>
      <c r="AYY708" s="153"/>
      <c r="AYZ708" s="153"/>
      <c r="AZA708" s="153"/>
      <c r="AZB708" s="153"/>
      <c r="AZC708" s="153"/>
      <c r="AZD708" s="153"/>
      <c r="AZE708" s="153"/>
      <c r="AZF708" s="153"/>
      <c r="AZG708" s="153"/>
      <c r="AZH708" s="153"/>
      <c r="AZI708" s="153"/>
      <c r="AZJ708" s="153"/>
      <c r="AZK708" s="153"/>
      <c r="AZL708" s="153"/>
      <c r="AZM708" s="153"/>
      <c r="AZN708" s="153"/>
      <c r="AZO708" s="153"/>
      <c r="AZP708" s="153"/>
      <c r="AZQ708" s="153"/>
      <c r="AZR708" s="153"/>
      <c r="AZS708" s="153"/>
      <c r="AZT708" s="153"/>
      <c r="AZU708" s="153"/>
      <c r="AZV708" s="153"/>
      <c r="AZW708" s="153"/>
      <c r="AZX708" s="153"/>
      <c r="AZY708" s="153"/>
      <c r="AZZ708" s="153"/>
      <c r="BAA708" s="153"/>
      <c r="BAB708" s="153"/>
      <c r="BAC708" s="153"/>
      <c r="BAD708" s="153"/>
      <c r="BAE708" s="153"/>
      <c r="BAF708" s="153"/>
      <c r="BAG708" s="153"/>
      <c r="BAH708" s="153"/>
      <c r="BAI708" s="153"/>
      <c r="BAJ708" s="153"/>
      <c r="BAK708" s="153"/>
      <c r="BAL708" s="153"/>
      <c r="BAM708" s="153"/>
      <c r="BAN708" s="153"/>
      <c r="BAO708" s="153"/>
      <c r="BAP708" s="153"/>
      <c r="BAQ708" s="153"/>
      <c r="BAR708" s="153"/>
      <c r="BAS708" s="153"/>
      <c r="BAT708" s="153"/>
      <c r="BAU708" s="153"/>
      <c r="BAV708" s="153"/>
      <c r="BAW708" s="153"/>
      <c r="BAX708" s="153"/>
      <c r="BAY708" s="153"/>
      <c r="BAZ708" s="153"/>
      <c r="BBA708" s="153"/>
      <c r="BBB708" s="153"/>
      <c r="BBC708" s="153"/>
      <c r="BBD708" s="153"/>
      <c r="BBE708" s="153"/>
      <c r="BBF708" s="153"/>
      <c r="BBG708" s="153"/>
      <c r="BBH708" s="153"/>
      <c r="BBI708" s="153"/>
      <c r="BBJ708" s="153"/>
      <c r="BBK708" s="153"/>
      <c r="BBL708" s="153"/>
      <c r="BBM708" s="153"/>
      <c r="BBN708" s="153"/>
      <c r="BBO708" s="153"/>
      <c r="BBP708" s="153"/>
      <c r="BBQ708" s="153"/>
      <c r="BBR708" s="153"/>
      <c r="BBS708" s="153"/>
      <c r="BBT708" s="153"/>
      <c r="BBU708" s="153"/>
      <c r="BBV708" s="153"/>
      <c r="BBW708" s="153"/>
      <c r="BBX708" s="153"/>
      <c r="BBY708" s="153"/>
      <c r="BBZ708" s="153"/>
      <c r="BCA708" s="153"/>
      <c r="BCB708" s="153"/>
      <c r="BCC708" s="153"/>
      <c r="BCD708" s="153"/>
      <c r="BCE708" s="153"/>
      <c r="BCF708" s="153"/>
      <c r="BCG708" s="153"/>
      <c r="BCH708" s="153"/>
      <c r="BCI708" s="153"/>
      <c r="BCJ708" s="153"/>
      <c r="BCK708" s="153"/>
      <c r="BCL708" s="153"/>
      <c r="BCM708" s="153"/>
      <c r="BCN708" s="153"/>
      <c r="BCO708" s="153"/>
      <c r="BCP708" s="153"/>
      <c r="BCQ708" s="153"/>
      <c r="BCR708" s="153"/>
      <c r="BCS708" s="153"/>
      <c r="BCT708" s="153"/>
      <c r="BCU708" s="153"/>
      <c r="BCV708" s="153"/>
      <c r="BCW708" s="153"/>
      <c r="BCX708" s="153"/>
      <c r="BCY708" s="153"/>
      <c r="BCZ708" s="153"/>
      <c r="BDA708" s="153"/>
      <c r="BDB708" s="153"/>
      <c r="BDC708" s="153"/>
      <c r="BDD708" s="153"/>
      <c r="BDE708" s="153"/>
      <c r="BDF708" s="153"/>
      <c r="BDG708" s="153"/>
      <c r="BDH708" s="153"/>
      <c r="BDI708" s="153"/>
      <c r="BDJ708" s="153"/>
      <c r="BDK708" s="153"/>
      <c r="BDL708" s="153"/>
      <c r="BDM708" s="153"/>
      <c r="BDN708" s="153"/>
      <c r="BDO708" s="153"/>
      <c r="BDP708" s="153"/>
      <c r="BDQ708" s="153"/>
      <c r="BDR708" s="153"/>
      <c r="BDS708" s="153"/>
      <c r="BDT708" s="153"/>
      <c r="BDU708" s="153"/>
      <c r="BDV708" s="153"/>
      <c r="BDW708" s="153"/>
      <c r="BDX708" s="153"/>
      <c r="BDY708" s="153"/>
      <c r="BDZ708" s="153"/>
      <c r="BEA708" s="153"/>
      <c r="BEB708" s="153"/>
      <c r="BEC708" s="153"/>
      <c r="BED708" s="153"/>
      <c r="BEE708" s="153"/>
      <c r="BEF708" s="153"/>
      <c r="BEG708" s="153"/>
      <c r="BEH708" s="153"/>
      <c r="BEI708" s="153"/>
      <c r="BEJ708" s="153"/>
      <c r="BEK708" s="153"/>
      <c r="BEL708" s="153"/>
      <c r="BEM708" s="153"/>
      <c r="BEN708" s="153"/>
      <c r="BEO708" s="153"/>
      <c r="BEP708" s="153"/>
      <c r="BEQ708" s="153"/>
      <c r="BER708" s="153"/>
      <c r="BES708" s="153"/>
      <c r="BET708" s="153"/>
      <c r="BEU708" s="153"/>
      <c r="BEV708" s="153"/>
      <c r="BEW708" s="153"/>
      <c r="BEX708" s="153"/>
      <c r="BEY708" s="153"/>
      <c r="BEZ708" s="153"/>
      <c r="BFA708" s="153"/>
      <c r="BFB708" s="153"/>
      <c r="BFC708" s="153"/>
      <c r="BFD708" s="153"/>
      <c r="BFE708" s="153"/>
      <c r="BFF708" s="153"/>
      <c r="BFG708" s="153"/>
      <c r="BFH708" s="153"/>
      <c r="BFI708" s="153"/>
      <c r="BFJ708" s="153"/>
      <c r="BFK708" s="153"/>
      <c r="BFL708" s="153"/>
      <c r="BFM708" s="153"/>
      <c r="BFN708" s="153"/>
      <c r="BFO708" s="153"/>
      <c r="BFP708" s="153"/>
      <c r="BFQ708" s="153"/>
      <c r="BFR708" s="153"/>
      <c r="BFS708" s="153"/>
      <c r="BFT708" s="153"/>
      <c r="BFU708" s="153"/>
      <c r="BFV708" s="153"/>
      <c r="BFW708" s="153"/>
      <c r="BFX708" s="153"/>
      <c r="BFY708" s="153"/>
      <c r="BFZ708" s="153"/>
      <c r="BGA708" s="153"/>
      <c r="BGB708" s="153"/>
      <c r="BGC708" s="153"/>
      <c r="BGD708" s="153"/>
      <c r="BGE708" s="153"/>
      <c r="BGF708" s="153"/>
      <c r="BGG708" s="153"/>
      <c r="BGH708" s="153"/>
      <c r="BGI708" s="153"/>
      <c r="BGJ708" s="153"/>
      <c r="BGK708" s="153"/>
      <c r="BGL708" s="153"/>
      <c r="BGM708" s="153"/>
      <c r="BGN708" s="153"/>
      <c r="BGO708" s="153"/>
      <c r="BGP708" s="153"/>
      <c r="BGQ708" s="153"/>
      <c r="BGR708" s="153"/>
      <c r="BGS708" s="153"/>
      <c r="BGT708" s="153"/>
      <c r="BGU708" s="153"/>
      <c r="BGV708" s="153"/>
      <c r="BGW708" s="153"/>
      <c r="BGX708" s="153"/>
      <c r="BGY708" s="153"/>
      <c r="BGZ708" s="153"/>
      <c r="BHA708" s="153"/>
      <c r="BHB708" s="153"/>
      <c r="BHC708" s="153"/>
      <c r="BHD708" s="153"/>
      <c r="BHE708" s="153"/>
      <c r="BHF708" s="153"/>
      <c r="BHG708" s="153"/>
      <c r="BHH708" s="153"/>
      <c r="BHI708" s="153"/>
      <c r="BHJ708" s="153"/>
      <c r="BHK708" s="153"/>
      <c r="BHL708" s="153"/>
      <c r="BHM708" s="153"/>
      <c r="BHN708" s="153"/>
      <c r="BHO708" s="153"/>
      <c r="BHP708" s="153"/>
      <c r="BHQ708" s="153"/>
      <c r="BHR708" s="153"/>
      <c r="BHS708" s="153"/>
      <c r="BHT708" s="153"/>
      <c r="BHU708" s="153"/>
      <c r="BHV708" s="153"/>
      <c r="BHW708" s="153"/>
      <c r="BHX708" s="153"/>
      <c r="BHY708" s="153"/>
      <c r="BHZ708" s="153"/>
      <c r="BIA708" s="153"/>
      <c r="BIB708" s="153"/>
      <c r="BIC708" s="153"/>
      <c r="BID708" s="153"/>
      <c r="BIE708" s="153"/>
      <c r="BIF708" s="153"/>
      <c r="BIG708" s="153"/>
      <c r="BIH708" s="153"/>
      <c r="BII708" s="153"/>
      <c r="BIJ708" s="153"/>
      <c r="BIK708" s="153"/>
      <c r="BIL708" s="153"/>
      <c r="BIM708" s="153"/>
      <c r="BIN708" s="153"/>
      <c r="BIO708" s="153"/>
      <c r="BIP708" s="153"/>
      <c r="BIQ708" s="153"/>
      <c r="BIR708" s="153"/>
      <c r="BIS708" s="153"/>
      <c r="BIT708" s="153"/>
      <c r="BIU708" s="153"/>
      <c r="BIV708" s="153"/>
      <c r="BIW708" s="153"/>
      <c r="BIX708" s="153"/>
      <c r="BIY708" s="153"/>
      <c r="BIZ708" s="153"/>
      <c r="BJA708" s="153"/>
      <c r="BJB708" s="153"/>
      <c r="BJC708" s="153"/>
      <c r="BJD708" s="153"/>
      <c r="BJE708" s="153"/>
      <c r="BJF708" s="153"/>
      <c r="BJG708" s="153"/>
      <c r="BJH708" s="153"/>
      <c r="BJI708" s="153"/>
      <c r="BJJ708" s="153"/>
      <c r="BJK708" s="153"/>
      <c r="BJL708" s="153"/>
      <c r="BJM708" s="153"/>
      <c r="BJN708" s="153"/>
      <c r="BJO708" s="153"/>
      <c r="BJP708" s="153"/>
      <c r="BJQ708" s="153"/>
      <c r="BJR708" s="153"/>
      <c r="BJS708" s="153"/>
      <c r="BJT708" s="153"/>
      <c r="BJU708" s="153"/>
      <c r="BJV708" s="153"/>
      <c r="BJW708" s="153"/>
      <c r="BJX708" s="153"/>
      <c r="BJY708" s="153"/>
      <c r="BJZ708" s="153"/>
      <c r="BKA708" s="153"/>
      <c r="BKB708" s="153"/>
      <c r="BKC708" s="153"/>
      <c r="BKD708" s="153"/>
      <c r="BKE708" s="153"/>
      <c r="BKF708" s="153"/>
      <c r="BKG708" s="153"/>
      <c r="BKH708" s="153"/>
      <c r="BKI708" s="153"/>
      <c r="BKJ708" s="153"/>
      <c r="BKK708" s="153"/>
      <c r="BKL708" s="153"/>
      <c r="BKM708" s="153"/>
      <c r="BKN708" s="153"/>
      <c r="BKO708" s="153"/>
      <c r="BKP708" s="153"/>
      <c r="BKQ708" s="153"/>
      <c r="BKR708" s="153"/>
      <c r="BKS708" s="153"/>
      <c r="BKT708" s="153"/>
      <c r="BKU708" s="153"/>
      <c r="BKV708" s="153"/>
      <c r="BKW708" s="153"/>
      <c r="BKX708" s="153"/>
      <c r="BKY708" s="153"/>
      <c r="BKZ708" s="153"/>
      <c r="BLA708" s="153"/>
      <c r="BLB708" s="153"/>
      <c r="BLC708" s="153"/>
      <c r="BLD708" s="153"/>
      <c r="BLE708" s="153"/>
      <c r="BLF708" s="153"/>
      <c r="BLG708" s="153"/>
      <c r="BLH708" s="153"/>
      <c r="BLI708" s="153"/>
      <c r="BLJ708" s="153"/>
      <c r="BLK708" s="153"/>
      <c r="BLL708" s="153"/>
      <c r="BLM708" s="153"/>
      <c r="BLN708" s="153"/>
      <c r="BLO708" s="153"/>
      <c r="BLP708" s="153"/>
      <c r="BLQ708" s="153"/>
      <c r="BLR708" s="153"/>
      <c r="BLS708" s="153"/>
      <c r="BLT708" s="153"/>
      <c r="BLU708" s="153"/>
      <c r="BLV708" s="153"/>
      <c r="BLW708" s="153"/>
      <c r="BLX708" s="153"/>
      <c r="BLY708" s="153"/>
      <c r="BLZ708" s="153"/>
      <c r="BMA708" s="153"/>
      <c r="BMB708" s="153"/>
      <c r="BMC708" s="153"/>
      <c r="BMD708" s="153"/>
      <c r="BME708" s="153"/>
      <c r="BMF708" s="153"/>
      <c r="BMG708" s="153"/>
      <c r="BMH708" s="153"/>
      <c r="BMI708" s="153"/>
      <c r="BMJ708" s="153"/>
      <c r="BMK708" s="153"/>
      <c r="BML708" s="153"/>
      <c r="BMM708" s="153"/>
      <c r="BMN708" s="153"/>
      <c r="BMO708" s="153"/>
      <c r="BMP708" s="153"/>
      <c r="BMQ708" s="153"/>
      <c r="BMR708" s="153"/>
      <c r="BMS708" s="153"/>
      <c r="BMT708" s="153"/>
      <c r="BMU708" s="153"/>
      <c r="BMV708" s="153"/>
      <c r="BMW708" s="153"/>
      <c r="BMX708" s="153"/>
      <c r="BMY708" s="153"/>
      <c r="BMZ708" s="153"/>
      <c r="BNA708" s="153"/>
      <c r="BNB708" s="153"/>
      <c r="BNC708" s="153"/>
      <c r="BND708" s="153"/>
      <c r="BNE708" s="153"/>
      <c r="BNF708" s="153"/>
      <c r="BNG708" s="153"/>
      <c r="BNH708" s="153"/>
      <c r="BNI708" s="153"/>
      <c r="BNJ708" s="153"/>
      <c r="BNK708" s="153"/>
      <c r="BNL708" s="153"/>
      <c r="BNM708" s="153"/>
      <c r="BNN708" s="153"/>
      <c r="BNO708" s="153"/>
      <c r="BNP708" s="153"/>
      <c r="BNQ708" s="153"/>
      <c r="BNR708" s="153"/>
      <c r="BNS708" s="153"/>
      <c r="BNT708" s="153"/>
      <c r="BNU708" s="153"/>
      <c r="BNV708" s="153"/>
      <c r="BNW708" s="153"/>
      <c r="BNX708" s="153"/>
      <c r="BNY708" s="153"/>
      <c r="BNZ708" s="153"/>
      <c r="BOA708" s="153"/>
      <c r="BOB708" s="153"/>
      <c r="BOC708" s="153"/>
      <c r="BOD708" s="153"/>
      <c r="BOE708" s="153"/>
      <c r="BOF708" s="153"/>
      <c r="BOG708" s="153"/>
      <c r="BOH708" s="153"/>
      <c r="BOI708" s="153"/>
      <c r="BOJ708" s="153"/>
      <c r="BOK708" s="153"/>
      <c r="BOL708" s="153"/>
      <c r="BOM708" s="153"/>
      <c r="BON708" s="153"/>
      <c r="BOO708" s="153"/>
      <c r="BOP708" s="153"/>
      <c r="BOQ708" s="153"/>
      <c r="BOR708" s="153"/>
      <c r="BOS708" s="153"/>
      <c r="BOT708" s="153"/>
      <c r="BOU708" s="153"/>
      <c r="BOV708" s="153"/>
      <c r="BOW708" s="153"/>
      <c r="BOX708" s="153"/>
      <c r="BOY708" s="153"/>
      <c r="BOZ708" s="153"/>
      <c r="BPA708" s="153"/>
      <c r="BPB708" s="153"/>
      <c r="BPC708" s="153"/>
      <c r="BPD708" s="153"/>
      <c r="BPE708" s="153"/>
      <c r="BPF708" s="153"/>
      <c r="BPG708" s="153"/>
      <c r="BPH708" s="153"/>
      <c r="BPI708" s="153"/>
      <c r="BPJ708" s="153"/>
      <c r="BPK708" s="153"/>
      <c r="BPL708" s="153"/>
      <c r="BPM708" s="153"/>
      <c r="BPN708" s="153"/>
      <c r="BPO708" s="153"/>
      <c r="BPP708" s="153"/>
      <c r="BPQ708" s="153"/>
      <c r="BPR708" s="153"/>
      <c r="BPS708" s="153"/>
      <c r="BPT708" s="153"/>
      <c r="BPU708" s="153"/>
      <c r="BPV708" s="153"/>
      <c r="BPW708" s="153"/>
      <c r="BPX708" s="153"/>
      <c r="BPY708" s="153"/>
      <c r="BPZ708" s="153"/>
      <c r="BQA708" s="153"/>
      <c r="BQB708" s="153"/>
      <c r="BQC708" s="153"/>
      <c r="BQD708" s="153"/>
      <c r="BQE708" s="153"/>
      <c r="BQF708" s="153"/>
      <c r="BQG708" s="153"/>
      <c r="BQH708" s="153"/>
      <c r="BQI708" s="153"/>
      <c r="BQJ708" s="153"/>
      <c r="BQK708" s="153"/>
      <c r="BQL708" s="153"/>
      <c r="BQM708" s="153"/>
      <c r="BQN708" s="153"/>
      <c r="BQO708" s="153"/>
      <c r="BQP708" s="153"/>
      <c r="BQQ708" s="153"/>
      <c r="BQR708" s="153"/>
      <c r="BQS708" s="153"/>
      <c r="BQT708" s="153"/>
      <c r="BQU708" s="153"/>
      <c r="BQV708" s="153"/>
      <c r="BQW708" s="153"/>
      <c r="BQX708" s="153"/>
      <c r="BQY708" s="153"/>
      <c r="BQZ708" s="153"/>
      <c r="BRA708" s="153"/>
      <c r="BRB708" s="153"/>
      <c r="BRC708" s="153"/>
      <c r="BRD708" s="153"/>
      <c r="BRE708" s="153"/>
      <c r="BRF708" s="153"/>
      <c r="BRG708" s="153"/>
      <c r="BRH708" s="153"/>
      <c r="BRI708" s="153"/>
      <c r="BRJ708" s="153"/>
      <c r="BRK708" s="153"/>
      <c r="BRL708" s="153"/>
      <c r="BRM708" s="153"/>
      <c r="BRN708" s="153"/>
      <c r="BRO708" s="153"/>
      <c r="BRP708" s="153"/>
      <c r="BRQ708" s="153"/>
      <c r="BRR708" s="153"/>
      <c r="BRS708" s="153"/>
      <c r="BRT708" s="153"/>
      <c r="BRU708" s="153"/>
      <c r="BRV708" s="153"/>
      <c r="BRW708" s="153"/>
      <c r="BRX708" s="153"/>
      <c r="BRY708" s="153"/>
      <c r="BRZ708" s="153"/>
      <c r="BSA708" s="153"/>
      <c r="BSB708" s="153"/>
      <c r="BSC708" s="153"/>
      <c r="BSD708" s="153"/>
      <c r="BSE708" s="153"/>
      <c r="BSF708" s="153"/>
      <c r="BSG708" s="153"/>
      <c r="BSH708" s="153"/>
      <c r="BSI708" s="153"/>
      <c r="BSJ708" s="153"/>
      <c r="BSK708" s="153"/>
      <c r="BSL708" s="153"/>
      <c r="BSM708" s="153"/>
      <c r="BSN708" s="153"/>
      <c r="BSO708" s="153"/>
      <c r="BSP708" s="153"/>
      <c r="BSQ708" s="153"/>
      <c r="BSR708" s="153"/>
      <c r="BSS708" s="153"/>
      <c r="BST708" s="153"/>
      <c r="BSU708" s="153"/>
      <c r="BSV708" s="153"/>
      <c r="BSW708" s="153"/>
      <c r="BSX708" s="153"/>
      <c r="BSY708" s="153"/>
      <c r="BSZ708" s="153"/>
      <c r="BTA708" s="153"/>
      <c r="BTB708" s="153"/>
      <c r="BTC708" s="153"/>
      <c r="BTD708" s="153"/>
      <c r="BTE708" s="153"/>
      <c r="BTF708" s="153"/>
      <c r="BTG708" s="153"/>
      <c r="BTH708" s="153"/>
      <c r="BTI708" s="153"/>
      <c r="BTJ708" s="153"/>
      <c r="BTK708" s="153"/>
      <c r="BTL708" s="153"/>
      <c r="BTM708" s="153"/>
      <c r="BTN708" s="153"/>
      <c r="BTO708" s="153"/>
      <c r="BTP708" s="153"/>
      <c r="BTQ708" s="153"/>
      <c r="BTR708" s="153"/>
      <c r="BTS708" s="153"/>
      <c r="BTT708" s="153"/>
      <c r="BTU708" s="153"/>
      <c r="BTV708" s="153"/>
      <c r="BTW708" s="153"/>
      <c r="BTX708" s="153"/>
      <c r="BTY708" s="153"/>
      <c r="BTZ708" s="153"/>
      <c r="BUA708" s="153"/>
      <c r="BUB708" s="153"/>
      <c r="BUC708" s="153"/>
      <c r="BUD708" s="153"/>
      <c r="BUE708" s="153"/>
      <c r="BUF708" s="153"/>
      <c r="BUG708" s="153"/>
      <c r="BUH708" s="153"/>
      <c r="BUI708" s="153"/>
      <c r="BUJ708" s="153"/>
      <c r="BUK708" s="153"/>
      <c r="BUL708" s="153"/>
      <c r="BUM708" s="153"/>
      <c r="BUN708" s="153"/>
      <c r="BUO708" s="153"/>
      <c r="BUP708" s="153"/>
      <c r="BUQ708" s="153"/>
      <c r="BUR708" s="153"/>
      <c r="BUS708" s="153"/>
      <c r="BUT708" s="153"/>
      <c r="BUU708" s="153"/>
      <c r="BUV708" s="153"/>
      <c r="BUW708" s="153"/>
      <c r="BUX708" s="153"/>
      <c r="BUY708" s="153"/>
      <c r="BUZ708" s="153"/>
      <c r="BVA708" s="153"/>
      <c r="BVB708" s="153"/>
      <c r="BVC708" s="153"/>
      <c r="BVD708" s="153"/>
      <c r="BVE708" s="153"/>
      <c r="BVF708" s="153"/>
      <c r="BVG708" s="153"/>
      <c r="BVH708" s="153"/>
      <c r="BVI708" s="153"/>
      <c r="BVJ708" s="153"/>
      <c r="BVK708" s="153"/>
      <c r="BVL708" s="153"/>
      <c r="BVM708" s="153"/>
      <c r="BVN708" s="153"/>
      <c r="BVO708" s="153"/>
      <c r="BVP708" s="153"/>
      <c r="BVQ708" s="153"/>
      <c r="BVR708" s="153"/>
      <c r="BVS708" s="153"/>
      <c r="BVT708" s="153"/>
      <c r="BVU708" s="153"/>
      <c r="BVV708" s="153"/>
      <c r="BVW708" s="153"/>
      <c r="BVX708" s="153"/>
      <c r="BVY708" s="153"/>
      <c r="BVZ708" s="153"/>
      <c r="BWA708" s="153"/>
      <c r="BWB708" s="153"/>
      <c r="BWC708" s="153"/>
      <c r="BWD708" s="153"/>
      <c r="BWE708" s="153"/>
      <c r="BWF708" s="153"/>
      <c r="BWG708" s="153"/>
      <c r="BWH708" s="153"/>
      <c r="BWI708" s="153"/>
      <c r="BWJ708" s="153"/>
      <c r="BWK708" s="153"/>
      <c r="BWL708" s="153"/>
      <c r="BWM708" s="153"/>
      <c r="BWN708" s="153"/>
      <c r="BWO708" s="153"/>
      <c r="BWP708" s="153"/>
      <c r="BWQ708" s="153"/>
      <c r="BWR708" s="153"/>
      <c r="BWS708" s="153"/>
      <c r="BWT708" s="153"/>
      <c r="BWU708" s="153"/>
      <c r="BWV708" s="153"/>
      <c r="BWW708" s="153"/>
      <c r="BWX708" s="153"/>
      <c r="BWY708" s="153"/>
      <c r="BWZ708" s="153"/>
      <c r="BXA708" s="153"/>
      <c r="BXB708" s="153"/>
      <c r="BXC708" s="153"/>
      <c r="BXD708" s="153"/>
      <c r="BXE708" s="153"/>
      <c r="BXF708" s="153"/>
      <c r="BXG708" s="153"/>
      <c r="BXH708" s="153"/>
      <c r="BXI708" s="153"/>
      <c r="BXJ708" s="153"/>
      <c r="BXK708" s="153"/>
      <c r="BXL708" s="153"/>
      <c r="BXM708" s="153"/>
      <c r="BXN708" s="153"/>
      <c r="BXO708" s="153"/>
      <c r="BXP708" s="153"/>
      <c r="BXQ708" s="153"/>
      <c r="BXR708" s="153"/>
      <c r="BXS708" s="153"/>
      <c r="BXT708" s="153"/>
      <c r="BXU708" s="153"/>
      <c r="BXV708" s="153"/>
      <c r="BXW708" s="153"/>
      <c r="BXX708" s="153"/>
      <c r="BXY708" s="153"/>
      <c r="BXZ708" s="153"/>
      <c r="BYA708" s="153"/>
      <c r="BYB708" s="153"/>
      <c r="BYC708" s="153"/>
      <c r="BYD708" s="153"/>
      <c r="BYE708" s="153"/>
      <c r="BYF708" s="153"/>
      <c r="BYG708" s="153"/>
      <c r="BYH708" s="153"/>
      <c r="BYI708" s="153"/>
      <c r="BYJ708" s="153"/>
      <c r="BYK708" s="153"/>
      <c r="BYL708" s="153"/>
      <c r="BYM708" s="153"/>
      <c r="BYN708" s="153"/>
      <c r="BYO708" s="153"/>
      <c r="BYP708" s="153"/>
    </row>
    <row r="709" spans="1:2018" s="97" customFormat="1" ht="12.75" customHeight="1">
      <c r="C709" s="237">
        <v>2020</v>
      </c>
      <c r="D709" s="101" t="s">
        <v>191</v>
      </c>
      <c r="E709" s="101" t="s">
        <v>185</v>
      </c>
      <c r="H709" s="182">
        <f>INDEX(Inputs!$V$260:$V$287,MATCH($B689,Inputs!$C$260:$C$287,0))/conv_2020_2015</f>
        <v>0</v>
      </c>
      <c r="I709" s="171"/>
      <c r="J709" s="171">
        <f t="shared" ref="J709" si="3453">IF($I692="n/a",0,IF(J$4&gt;third_reg_period,IF(J$4&lt;=$I692+$C709,$H709/($I692-5),IF(AND($H709&lt;&gt;0,I709=0,J$4=$C709+$I692+1),$H709,0)),0))</f>
        <v>0</v>
      </c>
      <c r="K709" s="171">
        <f t="shared" ref="K709" si="3454">IF($I692="n/a",0,IF(K$4&gt;third_reg_period,IF(K$4&lt;=$I692+$C709,$H709/($I692-5),IF(AND($H709&lt;&gt;0,J709=0,K$4=$C709+$I692+1),$H709,0)),0))</f>
        <v>0</v>
      </c>
      <c r="L709" s="171">
        <f t="shared" ref="L709" si="3455">IF($I692="n/a",0,IF(L$4&gt;third_reg_period,IF(L$4&lt;=$I692+$C709,$H709/($I692-5),IF(AND($H709&lt;&gt;0,K709=0,L$4=$C709+$I692+1),$H709,0)),0))</f>
        <v>0</v>
      </c>
      <c r="M709" s="171">
        <f t="shared" ref="M709" si="3456">IF($I692="n/a",0,IF(M$4&gt;third_reg_period,IF(M$4&lt;=$I692+$C709,$H709/($I692-5),IF(AND($H709&lt;&gt;0,L709=0,M$4=$C709+$I692+1),$H709,0)),0))</f>
        <v>0</v>
      </c>
      <c r="N709" s="171">
        <f t="shared" ref="N709" si="3457">IF($I692="n/a",0,IF(N$4&gt;third_reg_period,IF(N$4&lt;=$I692+$C709,$H709/($I692-5),IF(AND($H709&lt;&gt;0,M709=0,N$4=$C709+$I692+1),$H709,0)),0))</f>
        <v>0</v>
      </c>
      <c r="O709" s="171">
        <f t="shared" ref="O709" si="3458">IF($I692="n/a",0,IF(O$4&gt;third_reg_period,IF(O$4&lt;=$I692+$C709,$H709/($I692-5),IF(AND($H709&lt;&gt;0,N709=0,O$4=$C709+$I692+1),$H709,0)),0))</f>
        <v>0</v>
      </c>
      <c r="P709" s="171">
        <f t="shared" ref="P709" si="3459">IF($I692="n/a",0,IF(P$4&gt;third_reg_period,IF(P$4&lt;=$I692+$C709,$H709/($I692-5),IF(AND($H709&lt;&gt;0,O709=0,P$4=$C709+$I692+1),$H709,0)),0))</f>
        <v>0</v>
      </c>
      <c r="Q709" s="171">
        <f t="shared" ref="Q709" si="3460">IF($I692="n/a",0,IF(Q$4&gt;third_reg_period,IF(Q$4&lt;=$I692+$C709,$H709/($I692-5),IF(AND($H709&lt;&gt;0,P709=0,Q$4=$C709+$I692+1),$H709,0)),0))</f>
        <v>0</v>
      </c>
      <c r="R709" s="171">
        <f t="shared" ref="R709" si="3461">IF($I692="n/a",0,IF(R$4&gt;third_reg_period,IF(R$4&lt;=$I692+$C709,$H709/($I692-5),IF(AND($H709&lt;&gt;0,Q709=0,R$4=$C709+$I692+1),$H709,0)),0))</f>
        <v>0</v>
      </c>
      <c r="S709" s="171">
        <f t="shared" ref="S709" si="3462">IF($I692="n/a",0,IF(S$4&gt;third_reg_period,IF(S$4&lt;=$I692+$C709,$H709/($I692-5),IF(AND($H709&lt;&gt;0,R709=0,S$4=$C709+$I692+1),$H709,0)),0))</f>
        <v>0</v>
      </c>
      <c r="T709" s="171">
        <f t="shared" ref="T709" si="3463">IF($I692="n/a",0,IF(T$4&gt;third_reg_period,IF(T$4&lt;=$I692+$C709,$H709/($I692-5),IF(AND($H709&lt;&gt;0,S709=0,T$4=$C709+$I692+1),$H709,0)),0))</f>
        <v>0</v>
      </c>
      <c r="U709" s="171">
        <f t="shared" ref="U709" si="3464">IF($I692="n/a",0,IF(U$4&gt;third_reg_period,IF(U$4&lt;=$I692+$C709,$H709/($I692-5),IF(AND($H709&lt;&gt;0,T709=0,U$4=$C709+$I692+1),$H709,0)),0))</f>
        <v>0</v>
      </c>
      <c r="V709" s="171">
        <f t="shared" ref="V709" si="3465">IF($I692="n/a",0,IF(V$4&gt;third_reg_period,IF(V$4&lt;=$I692+$C709,$H709/($I692-5),IF(AND($H709&lt;&gt;0,U709=0,V$4=$C709+$I692+1),$H709,0)),0))</f>
        <v>0</v>
      </c>
      <c r="W709" s="171">
        <f t="shared" ref="W709" si="3466">IF($I692="n/a",0,IF(W$4&gt;third_reg_period,IF(W$4&lt;=$I692+$C709,$H709/($I692-5),IF(AND($H709&lt;&gt;0,V709=0,W$4=$C709+$I692+1),$H709,0)),0))</f>
        <v>0</v>
      </c>
      <c r="X709" s="171">
        <f t="shared" ref="X709" si="3467">IF($I692="n/a",0,IF(X$4&gt;third_reg_period,IF(X$4&lt;=$I692+$C709,$H709/($I692-5),IF(AND($H709&lt;&gt;0,W709=0,X$4=$C709+$I692+1),$H709,0)),0))</f>
        <v>0</v>
      </c>
      <c r="Y709" s="171">
        <f t="shared" ref="Y709" si="3468">IF($I692="n/a",0,IF(Y$4&gt;third_reg_period,IF(Y$4&lt;=$I692+$C709,$H709/($I692-5),IF(AND($H709&lt;&gt;0,X709=0,Y$4=$C709+$I692+1),$H709,0)),0))</f>
        <v>0</v>
      </c>
      <c r="Z709" s="171">
        <f t="shared" ref="Z709" si="3469">IF($I692="n/a",0,IF(Z$4&gt;third_reg_period,IF(Z$4&lt;=$I692+$C709,$H709/($I692-5),IF(AND($H709&lt;&gt;0,Y709=0,Z$4=$C709+$I692+1),$H709,0)),0))</f>
        <v>0</v>
      </c>
      <c r="AA709" s="171">
        <f t="shared" ref="AA709" si="3470">IF($I692="n/a",0,IF(AA$4&gt;third_reg_period,IF(AA$4&lt;=$I692+$C709,$H709/($I692-5),IF(AND($H709&lt;&gt;0,Z709=0,AA$4=$C709+$I692+1),$H709,0)),0))</f>
        <v>0</v>
      </c>
      <c r="AB709" s="171">
        <f t="shared" ref="AB709" si="3471">IF($I692="n/a",0,IF(AB$4&gt;third_reg_period,IF(AB$4&lt;=$I692+$C709,$H709/($I692-5),IF(AND($H709&lt;&gt;0,AA709=0,AB$4=$C709+$I692+1),$H709,0)),0))</f>
        <v>0</v>
      </c>
      <c r="AC709" s="171">
        <f t="shared" ref="AC709" si="3472">IF($I692="n/a",0,IF(AC$4&gt;third_reg_period,IF(AC$4&lt;=$I692+$C709,$H709/($I692-5),IF(AND($H709&lt;&gt;0,AB709=0,AC$4=$C709+$I692+1),$H709,0)),0))</f>
        <v>0</v>
      </c>
      <c r="AD709" s="171">
        <f t="shared" ref="AD709" si="3473">IF($I692="n/a",0,IF(AD$4&gt;third_reg_period,IF(AD$4&lt;=$I692+$C709,$H709/($I692-5),IF(AND($H709&lt;&gt;0,AC709=0,AD$4=$C709+$I692+1),$H709,0)),0))</f>
        <v>0</v>
      </c>
      <c r="AE709" s="171">
        <f t="shared" ref="AE709" si="3474">IF($I692="n/a",0,IF(AE$4&gt;third_reg_period,IF(AE$4&lt;=$I692+$C709,$H709/($I692-5),IF(AND($H709&lt;&gt;0,AD709=0,AE$4=$C709+$I692+1),$H709,0)),0))</f>
        <v>0</v>
      </c>
      <c r="AF709" s="171">
        <f t="shared" ref="AF709" si="3475">IF($I692="n/a",0,IF(AF$4&gt;third_reg_period,IF(AF$4&lt;=$I692+$C709,$H709/($I692-5),IF(AND($H709&lt;&gt;0,AE709=0,AF$4=$C709+$I692+1),$H709,0)),0))</f>
        <v>0</v>
      </c>
      <c r="AG709" s="171">
        <f t="shared" ref="AG709" si="3476">IF($I692="n/a",0,IF(AG$4&gt;third_reg_period,IF(AG$4&lt;=$I692+$C709,$H709/($I692-5),IF(AND($H709&lt;&gt;0,AF709=0,AG$4=$C709+$I692+1),$H709,0)),0))</f>
        <v>0</v>
      </c>
      <c r="AH709" s="171">
        <f t="shared" ref="AH709" si="3477">IF($I692="n/a",0,IF(AH$4&gt;third_reg_period,IF(AH$4&lt;=$I692+$C709,$H709/($I692-5),IF(AND($H709&lt;&gt;0,AG709=0,AH$4=$C709+$I692+1),$H709,0)),0))</f>
        <v>0</v>
      </c>
      <c r="AI709" s="171">
        <f t="shared" ref="AI709" si="3478">IF($I692="n/a",0,IF(AI$4&gt;third_reg_period,IF(AI$4&lt;=$I692+$C709,$H709/($I692-5),IF(AND($H709&lt;&gt;0,AH709=0,AI$4=$C709+$I692+1),$H709,0)),0))</f>
        <v>0</v>
      </c>
      <c r="AJ709" s="171">
        <f t="shared" ref="AJ709" si="3479">IF($I692="n/a",0,IF(AJ$4&gt;third_reg_period,IF(AJ$4&lt;=$I692+$C709,$H709/($I692-5),IF(AND($H709&lt;&gt;0,AI709=0,AJ$4=$C709+$I692+1),$H709,0)),0))</f>
        <v>0</v>
      </c>
      <c r="AK709" s="171">
        <f t="shared" ref="AK709" si="3480">IF($I692="n/a",0,IF(AK$4&gt;third_reg_period,IF(AK$4&lt;=$I692+$C709,$H709/($I692-5),IF(AND($H709&lt;&gt;0,AJ709=0,AK$4=$C709+$I692+1),$H709,0)),0))</f>
        <v>0</v>
      </c>
      <c r="AL709" s="171">
        <f t="shared" ref="AL709" si="3481">IF($I692="n/a",0,IF(AL$4&gt;third_reg_period,IF(AL$4&lt;=$I692+$C709,$H709/($I692-5),IF(AND($H709&lt;&gt;0,AK709=0,AL$4=$C709+$I692+1),$H709,0)),0))</f>
        <v>0</v>
      </c>
      <c r="AM709" s="171">
        <f t="shared" ref="AM709" si="3482">IF($I692="n/a",0,IF(AM$4&gt;third_reg_period,IF(AM$4&lt;=$I692+$C709,$H709/($I692-5),IF(AND($H709&lt;&gt;0,AL709=0,AM$4=$C709+$I692+1),$H709,0)),0))</f>
        <v>0</v>
      </c>
      <c r="AN709" s="171">
        <f t="shared" ref="AN709" si="3483">IF($I692="n/a",0,IF(AN$4&gt;third_reg_period,IF(AN$4&lt;=$I692+$C709,$H709/($I692-5),IF(AND($H709&lt;&gt;0,AM709=0,AN$4=$C709+$I692+1),$H709,0)),0))</f>
        <v>0</v>
      </c>
      <c r="AO709" s="171">
        <f t="shared" ref="AO709" si="3484">IF($I692="n/a",0,IF(AO$4&gt;third_reg_period,IF(AO$4&lt;=$I692+$C709,$H709/($I692-5),IF(AND($H709&lt;&gt;0,AN709=0,AO$4=$C709+$I692+1),$H709,0)),0))</f>
        <v>0</v>
      </c>
      <c r="AP709" s="171">
        <f t="shared" ref="AP709" si="3485">IF($I692="n/a",0,IF(AP$4&gt;third_reg_period,IF(AP$4&lt;=$I692+$C709,$H709/($I692-5),IF(AND($H709&lt;&gt;0,AO709=0,AP$4=$C709+$I692+1),$H709,0)),0))</f>
        <v>0</v>
      </c>
      <c r="AQ709" s="171">
        <f t="shared" ref="AQ709" si="3486">IF($I692="n/a",0,IF(AQ$4&gt;third_reg_period,IF(AQ$4&lt;=$I692+$C709,$H709/($I692-5),IF(AND($H709&lt;&gt;0,AP709=0,AQ$4=$C709+$I692+1),$H709,0)),0))</f>
        <v>0</v>
      </c>
      <c r="AR709" s="171">
        <f t="shared" ref="AR709" si="3487">IF($I692="n/a",0,IF(AR$4&gt;third_reg_period,IF(AR$4&lt;=$I692+$C709,$H709/($I692-5),IF(AND($H709&lt;&gt;0,AQ709=0,AR$4=$C709+$I692+1),$H709,0)),0))</f>
        <v>0</v>
      </c>
      <c r="AS709" s="171">
        <f t="shared" ref="AS709" si="3488">IF($I692="n/a",0,IF(AS$4&gt;third_reg_period,IF(AS$4&lt;=$I692+$C709,$H709/($I692-5),IF(AND($H709&lt;&gt;0,AR709=0,AS$4=$C709+$I692+1),$H709,0)),0))</f>
        <v>0</v>
      </c>
      <c r="AT709" s="171">
        <f t="shared" ref="AT709" si="3489">IF($I692="n/a",0,IF(AT$4&gt;third_reg_period,IF(AT$4&lt;=$I692+$C709,$H709/($I692-5),IF(AND($H709&lt;&gt;0,AS709=0,AT$4=$C709+$I692+1),$H709,0)),0))</f>
        <v>0</v>
      </c>
      <c r="AU709" s="171">
        <f t="shared" ref="AU709" si="3490">IF($I692="n/a",0,IF(AU$4&gt;third_reg_period,IF(AU$4&lt;=$I692+$C709,$H709/($I692-5),IF(AND($H709&lt;&gt;0,AT709=0,AU$4=$C709+$I692+1),$H709,0)),0))</f>
        <v>0</v>
      </c>
      <c r="AV709" s="171">
        <f t="shared" ref="AV709" si="3491">IF($I692="n/a",0,IF(AV$4&gt;third_reg_period,IF(AV$4&lt;=$I692+$C709,$H709/($I692-5),IF(AND($H709&lt;&gt;0,AU709=0,AV$4=$C709+$I692+1),$H709,0)),0))</f>
        <v>0</v>
      </c>
      <c r="AW709" s="171">
        <f t="shared" ref="AW709" si="3492">IF($I692="n/a",0,IF(AW$4&gt;third_reg_period,IF(AW$4&lt;=$I692+$C709,$H709/($I692-5),IF(AND($H709&lt;&gt;0,AV709=0,AW$4=$C709+$I692+1),$H709,0)),0))</f>
        <v>0</v>
      </c>
      <c r="AX709" s="171">
        <f t="shared" ref="AX709" si="3493">IF($I692="n/a",0,IF(AX$4&gt;third_reg_period,IF(AX$4&lt;=$I692+$C709,$H709/($I692-5),IF(AND($H709&lt;&gt;0,AW709=0,AX$4=$C709+$I692+1),$H709,0)),0))</f>
        <v>0</v>
      </c>
      <c r="AY709" s="171">
        <f t="shared" ref="AY709" si="3494">IF($I692="n/a",0,IF(AY$4&gt;third_reg_period,IF(AY$4&lt;=$I692+$C709,$H709/($I692-5),IF(AND($H709&lt;&gt;0,AX709=0,AY$4=$C709+$I692+1),$H709,0)),0))</f>
        <v>0</v>
      </c>
      <c r="AZ709" s="171">
        <f t="shared" ref="AZ709" si="3495">IF($I692="n/a",0,IF(AZ$4&gt;third_reg_period,IF(AZ$4&lt;=$I692+$C709,$H709/($I692-5),IF(AND($H709&lt;&gt;0,AY709=0,AZ$4=$C709+$I692+1),$H709,0)),0))</f>
        <v>0</v>
      </c>
      <c r="BA709" s="171">
        <f t="shared" ref="BA709" si="3496">IF($I692="n/a",0,IF(BA$4&gt;third_reg_period,IF(BA$4&lt;=$I692+$C709,$H709/($I692-5),IF(AND($H709&lt;&gt;0,AZ709=0,BA$4=$C709+$I692+1),$H709,0)),0))</f>
        <v>0</v>
      </c>
      <c r="BB709" s="171">
        <f t="shared" ref="BB709" si="3497">IF($I692="n/a",0,IF(BB$4&gt;third_reg_period,IF(BB$4&lt;=$I692+$C709,$H709/($I692-5),IF(AND($H709&lt;&gt;0,BA709=0,BB$4=$C709+$I692+1),$H709,0)),0))</f>
        <v>0</v>
      </c>
      <c r="BC709" s="171">
        <f t="shared" ref="BC709" si="3498">IF($I692="n/a",0,IF(BC$4&gt;third_reg_period,IF(BC$4&lt;=$I692+$C709,$H709/($I692-5),IF(AND($H709&lt;&gt;0,BB709=0,BC$4=$C709+$I692+1),$H709,0)),0))</f>
        <v>0</v>
      </c>
      <c r="BD709" s="171">
        <f t="shared" ref="BD709" si="3499">IF($I692="n/a",0,IF(BD$4&gt;third_reg_period,IF(BD$4&lt;=$I692+$C709,$H709/($I692-5),IF(AND($H709&lt;&gt;0,BC709=0,BD$4=$C709+$I692+1),$H709,0)),0))</f>
        <v>0</v>
      </c>
      <c r="BE709" s="171">
        <f t="shared" ref="BE709" si="3500">IF($I692="n/a",0,IF(BE$4&gt;third_reg_period,IF(BE$4&lt;=$I692+$C709,$H709/($I692-5),IF(AND($H709&lt;&gt;0,BD709=0,BE$4=$C709+$I692+1),$H709,0)),0))</f>
        <v>0</v>
      </c>
      <c r="BF709" s="171">
        <f t="shared" ref="BF709" si="3501">IF($I692="n/a",0,IF(BF$4&gt;third_reg_period,IF(BF$4&lt;=$I692+$C709,$H709/($I692-5),IF(AND($H709&lt;&gt;0,BE709=0,BF$4=$C709+$I692+1),$H709,0)),0))</f>
        <v>0</v>
      </c>
      <c r="BG709" s="171">
        <f t="shared" ref="BG709" si="3502">IF($I692="n/a",0,IF(BG$4&gt;third_reg_period,IF(BG$4&lt;=$I692+$C709,$H709/($I692-5),IF(AND($H709&lt;&gt;0,BF709=0,BG$4=$C709+$I692+1),$H709,0)),0))</f>
        <v>0</v>
      </c>
      <c r="BH709" s="171">
        <f t="shared" ref="BH709" si="3503">IF($I692="n/a",0,IF(BH$4&gt;third_reg_period,IF(BH$4&lt;=$I692+$C709,$H709/($I692-5),IF(AND($H709&lt;&gt;0,BG709=0,BH$4=$C709+$I692+1),$H709,0)),0))</f>
        <v>0</v>
      </c>
      <c r="BI709" s="171">
        <f t="shared" ref="BI709" si="3504">IF($I692="n/a",0,IF(BI$4&gt;third_reg_period,IF(BI$4&lt;=$I692+$C709,$H709/($I692-5),IF(AND($H709&lt;&gt;0,BH709=0,BI$4=$C709+$I692+1),$H709,0)),0))</f>
        <v>0</v>
      </c>
      <c r="BJ709" s="171">
        <f t="shared" ref="BJ709" si="3505">IF($I692="n/a",0,IF(BJ$4&gt;third_reg_period,IF(BJ$4&lt;=$I692+$C709,$H709/($I692-5),IF(AND($H709&lt;&gt;0,BI709=0,BJ$4=$C709+$I692+1),$H709,0)),0))</f>
        <v>0</v>
      </c>
      <c r="BK709" s="171">
        <f t="shared" ref="BK709" si="3506">IF($I692="n/a",0,IF(BK$4&gt;third_reg_period,IF(BK$4&lt;=$I692+$C709,$H709/($I692-5),IF(AND($H709&lt;&gt;0,BJ709=0,BK$4=$C709+$I692+1),$H709,0)),0))</f>
        <v>0</v>
      </c>
      <c r="BL709" s="171">
        <f t="shared" ref="BL709" si="3507">IF($I692="n/a",0,IF(BL$4&gt;third_reg_period,IF(BL$4&lt;=$I692+$C709,$H709/($I692-5),IF(AND($H709&lt;&gt;0,BK709=0,BL$4=$C709+$I692+1),$H709,0)),0))</f>
        <v>0</v>
      </c>
      <c r="BM709" s="171">
        <f t="shared" ref="BM709" si="3508">IF($I692="n/a",0,IF(BM$4&gt;third_reg_period,IF(BM$4&lt;=$I692+$C709,$H709/($I692-5),IF(AND($H709&lt;&gt;0,BL709=0,BM$4=$C709+$I692+1),$H709,0)),0))</f>
        <v>0</v>
      </c>
      <c r="BN709" s="171">
        <f t="shared" ref="BN709" si="3509">IF($I692="n/a",0,IF(BN$4&gt;third_reg_period,IF(BN$4&lt;=$I692+$C709,$H709/($I692-5),IF(AND($H709&lt;&gt;0,BM709=0,BN$4=$C709+$I692+1),$H709,0)),0))</f>
        <v>0</v>
      </c>
      <c r="BO709" s="171">
        <f t="shared" ref="BO709" si="3510">IF($I692="n/a",0,IF(BO$4&gt;third_reg_period,IF(BO$4&lt;=$I692+$C709,$H709/($I692-5),IF(AND($H709&lt;&gt;0,BN709=0,BO$4=$C709+$I692+1),$H709,0)),0))</f>
        <v>0</v>
      </c>
      <c r="BP709" s="171">
        <f t="shared" ref="BP709" si="3511">IF($I692="n/a",0,IF(BP$4&gt;third_reg_period,IF(BP$4&lt;=$I692+$C709,$H709/($I692-5),IF(AND($H709&lt;&gt;0,BO709=0,BP$4=$C709+$I692+1),$H709,0)),0))</f>
        <v>0</v>
      </c>
      <c r="BQ709" s="171">
        <f t="shared" ref="BQ709" si="3512">IF($I692="n/a",0,IF(BQ$4&gt;third_reg_period,IF(BQ$4&lt;=$I692+$C709,$H709/($I692-5),IF(AND($H709&lt;&gt;0,BP709=0,BQ$4=$C709+$I692+1),$H709,0)),0))</f>
        <v>0</v>
      </c>
      <c r="BR709" s="171">
        <f t="shared" ref="BR709" si="3513">IF($I692="n/a",0,IF(BR$4&gt;third_reg_period,IF(BR$4&lt;=$I692+$C709,$H709/($I692-5),IF(AND($H709&lt;&gt;0,BQ709=0,BR$4=$C709+$I692+1),$H709,0)),0))</f>
        <v>0</v>
      </c>
      <c r="BS709" s="171">
        <f t="shared" ref="BS709" si="3514">IF($I692="n/a",0,IF(BS$4&gt;third_reg_period,IF(BS$4&lt;=$I692+$C709,$H709/($I692-5),IF(AND($H709&lt;&gt;0,BR709=0,BS$4=$C709+$I692+1),$H709,0)),0))</f>
        <v>0</v>
      </c>
      <c r="BT709" s="171">
        <f t="shared" ref="BT709" si="3515">IF($I692="n/a",0,IF(BT$4&gt;third_reg_period,IF(BT$4&lt;=$I692+$C709,$H709/($I692-5),IF(AND($H709&lt;&gt;0,BS709=0,BT$4=$C709+$I692+1),$H709,0)),0))</f>
        <v>0</v>
      </c>
      <c r="BU709" s="171">
        <f t="shared" ref="BU709" si="3516">IF($I692="n/a",0,IF(BU$4&gt;third_reg_period,IF(BU$4&lt;=$I692+$C709,$H709/($I692-5),IF(AND($H709&lt;&gt;0,BT709=0,BU$4=$C709+$I692+1),$H709,0)),0))</f>
        <v>0</v>
      </c>
      <c r="BV709" s="171">
        <f t="shared" ref="BV709" si="3517">IF($I692="n/a",0,IF(BV$4&gt;third_reg_period,IF(BV$4&lt;=$I692+$C709,$H709/($I692-5),IF(AND($H709&lt;&gt;0,BU709=0,BV$4=$C709+$I692+1),$H709,0)),0))</f>
        <v>0</v>
      </c>
      <c r="BW709" s="171">
        <f t="shared" ref="BW709" si="3518">IF($I692="n/a",0,IF(BW$4&gt;third_reg_period,IF(BW$4&lt;=$I692+$C709,$H709/($I692-5),IF(AND($H709&lt;&gt;0,BV709=0,BW$4=$C709+$I692+1),$H709,0)),0))</f>
        <v>0</v>
      </c>
      <c r="BX709" s="171">
        <f t="shared" ref="BX709" si="3519">IF($I692="n/a",0,IF(BX$4&gt;third_reg_period,IF(BX$4&lt;=$I692+$C709,$H709/($I692-5),IF(AND($H709&lt;&gt;0,BW709=0,BX$4=$C709+$I692+1),$H709,0)),0))</f>
        <v>0</v>
      </c>
      <c r="BY709" s="171">
        <f t="shared" ref="BY709" si="3520">IF($I692="n/a",0,IF(BY$4&gt;third_reg_period,IF(BY$4&lt;=$I692+$C709,$H709/($I692-5),IF(AND($H709&lt;&gt;0,BX709=0,BY$4=$C709+$I692+1),$H709,0)),0))</f>
        <v>0</v>
      </c>
      <c r="BZ709" s="171">
        <f t="shared" ref="BZ709" si="3521">IF($I692="n/a",0,IF(BZ$4&gt;third_reg_period,IF(BZ$4&lt;=$I692+$C709,$H709/($I692-5),IF(AND($H709&lt;&gt;0,BY709=0,BZ$4=$C709+$I692+1),$H709,0)),0))</f>
        <v>0</v>
      </c>
      <c r="CA709" s="171">
        <f t="shared" ref="CA709" si="3522">IF($I692="n/a",0,IF(CA$4&gt;third_reg_period,IF(CA$4&lt;=$I692+$C709,$H709/($I692-5),IF(AND($H709&lt;&gt;0,BZ709=0,CA$4=$C709+$I692+1),$H709,0)),0))</f>
        <v>0</v>
      </c>
      <c r="CB709" s="171">
        <f t="shared" ref="CB709" si="3523">IF($I692="n/a",0,IF(CB$4&gt;third_reg_period,IF(CB$4&lt;=$I692+$C709,$H709/($I692-5),IF(AND($H709&lt;&gt;0,CA709=0,CB$4=$C709+$I692+1),$H709,0)),0))</f>
        <v>0</v>
      </c>
      <c r="CC709" s="171">
        <f t="shared" ref="CC709" si="3524">IF($I692="n/a",0,IF(CC$4&gt;third_reg_period,IF(CC$4&lt;=$I692+$C709,$H709/($I692-5),IF(AND($H709&lt;&gt;0,CB709=0,CC$4=$C709+$I692+1),$H709,0)),0))</f>
        <v>0</v>
      </c>
      <c r="CD709" s="171">
        <f t="shared" ref="CD709" si="3525">IF($I692="n/a",0,IF(CD$4&gt;third_reg_period,IF(CD$4&lt;=$I692+$C709,$H709/($I692-5),IF(AND($H709&lt;&gt;0,CC709=0,CD$4=$C709+$I692+1),$H709,0)),0))</f>
        <v>0</v>
      </c>
      <c r="CE709" s="171">
        <f t="shared" ref="CE709" si="3526">IF($I692="n/a",0,IF(CE$4&gt;third_reg_period,IF(CE$4&lt;=$I692+$C709,$H709/($I692-5),IF(AND($H709&lt;&gt;0,CD709=0,CE$4=$C709+$I692+1),$H709,0)),0))</f>
        <v>0</v>
      </c>
      <c r="CF709" s="171">
        <f t="shared" ref="CF709" si="3527">IF($I692="n/a",0,IF(CF$4&gt;third_reg_period,IF(CF$4&lt;=$I692+$C709,$H709/($I692-5),IF(AND($H709&lt;&gt;0,CE709=0,CF$4=$C709+$I692+1),$H709,0)),0))</f>
        <v>0</v>
      </c>
      <c r="CG709" s="153"/>
      <c r="CH709" s="153"/>
      <c r="CI709" s="153"/>
      <c r="CJ709" s="153"/>
      <c r="CK709" s="153"/>
      <c r="CL709" s="153"/>
      <c r="CM709" s="153"/>
      <c r="CN709" s="153"/>
      <c r="CO709" s="153"/>
      <c r="CP709" s="153"/>
      <c r="CQ709" s="153"/>
      <c r="CR709" s="153"/>
      <c r="CS709" s="153"/>
      <c r="CT709" s="153"/>
      <c r="CU709" s="153"/>
      <c r="CV709" s="153"/>
      <c r="CW709" s="153"/>
      <c r="CX709" s="153"/>
      <c r="CY709" s="153"/>
      <c r="CZ709" s="153"/>
      <c r="DA709" s="153"/>
      <c r="DB709" s="153"/>
      <c r="DC709" s="153"/>
      <c r="DD709" s="153"/>
      <c r="DE709" s="153"/>
      <c r="DF709" s="153"/>
      <c r="DG709" s="153"/>
      <c r="DH709" s="153"/>
      <c r="DI709" s="153"/>
      <c r="DJ709" s="153"/>
      <c r="DK709" s="153"/>
      <c r="DL709" s="153"/>
      <c r="DM709" s="153"/>
      <c r="DN709" s="153"/>
      <c r="DO709" s="153"/>
      <c r="DP709" s="153"/>
      <c r="DQ709" s="153"/>
      <c r="DR709" s="153"/>
      <c r="DS709" s="153"/>
      <c r="DT709" s="153"/>
      <c r="DU709" s="153"/>
      <c r="DV709" s="153"/>
      <c r="DW709" s="153"/>
      <c r="DX709" s="153"/>
      <c r="DY709" s="153"/>
      <c r="DZ709" s="153"/>
      <c r="EA709" s="153"/>
      <c r="EB709" s="153"/>
      <c r="EC709" s="153"/>
      <c r="ED709" s="153"/>
      <c r="EE709" s="153"/>
      <c r="EF709" s="153"/>
      <c r="EG709" s="153"/>
      <c r="EH709" s="153"/>
      <c r="EI709" s="153"/>
      <c r="EJ709" s="153"/>
      <c r="EK709" s="153"/>
      <c r="EL709" s="153"/>
      <c r="EM709" s="153"/>
      <c r="EN709" s="153"/>
      <c r="EO709" s="153"/>
      <c r="EP709" s="153"/>
      <c r="EQ709" s="153"/>
      <c r="ER709" s="153"/>
      <c r="ES709" s="153"/>
      <c r="ET709" s="153"/>
      <c r="EU709" s="153"/>
      <c r="EV709" s="153"/>
      <c r="EW709" s="153"/>
      <c r="EX709" s="153"/>
      <c r="EY709" s="153"/>
      <c r="EZ709" s="153"/>
      <c r="FA709" s="153"/>
      <c r="FB709" s="153"/>
      <c r="FC709" s="153"/>
      <c r="FD709" s="153"/>
      <c r="FE709" s="153"/>
      <c r="FF709" s="153"/>
      <c r="FG709" s="153"/>
      <c r="FH709" s="153"/>
      <c r="FI709" s="153"/>
      <c r="FJ709" s="153"/>
      <c r="FK709" s="153"/>
      <c r="FL709" s="153"/>
      <c r="FM709" s="153"/>
      <c r="FN709" s="153"/>
      <c r="FO709" s="153"/>
      <c r="FP709" s="153"/>
      <c r="FQ709" s="153"/>
      <c r="FR709" s="153"/>
      <c r="FS709" s="153"/>
      <c r="FT709" s="153"/>
      <c r="FU709" s="153"/>
      <c r="FV709" s="153"/>
      <c r="FW709" s="153"/>
      <c r="FX709" s="153"/>
      <c r="FY709" s="153"/>
      <c r="FZ709" s="153"/>
      <c r="GA709" s="153"/>
      <c r="GB709" s="153"/>
      <c r="GC709" s="153"/>
      <c r="GD709" s="153"/>
      <c r="GE709" s="153"/>
      <c r="GF709" s="153"/>
      <c r="GG709" s="153"/>
      <c r="GH709" s="153"/>
      <c r="GI709" s="153"/>
      <c r="GJ709" s="153"/>
      <c r="GK709" s="153"/>
      <c r="GL709" s="153"/>
      <c r="GM709" s="153"/>
      <c r="GN709" s="153"/>
      <c r="GO709" s="153"/>
      <c r="GP709" s="153"/>
      <c r="GQ709" s="153"/>
      <c r="GR709" s="153"/>
      <c r="GS709" s="153"/>
      <c r="GT709" s="153"/>
      <c r="GU709" s="153"/>
      <c r="GV709" s="153"/>
      <c r="GW709" s="153"/>
      <c r="GX709" s="153"/>
      <c r="GY709" s="153"/>
      <c r="GZ709" s="153"/>
      <c r="HA709" s="153"/>
      <c r="HB709" s="153"/>
      <c r="HC709" s="153"/>
      <c r="HD709" s="153"/>
      <c r="HE709" s="153"/>
      <c r="HF709" s="153"/>
      <c r="HG709" s="153"/>
      <c r="HH709" s="153"/>
      <c r="HI709" s="153"/>
      <c r="HJ709" s="153"/>
      <c r="HK709" s="153"/>
      <c r="HL709" s="153"/>
      <c r="HM709" s="153"/>
      <c r="HN709" s="153"/>
      <c r="HO709" s="153"/>
      <c r="HP709" s="153"/>
      <c r="HQ709" s="153"/>
      <c r="HR709" s="153"/>
      <c r="HS709" s="153"/>
      <c r="HT709" s="153"/>
      <c r="HU709" s="153"/>
      <c r="HV709" s="153"/>
      <c r="HW709" s="153"/>
      <c r="HX709" s="153"/>
      <c r="HY709" s="153"/>
      <c r="HZ709" s="153"/>
      <c r="IA709" s="153"/>
      <c r="IB709" s="153"/>
      <c r="IC709" s="153"/>
      <c r="ID709" s="153"/>
      <c r="IE709" s="153"/>
      <c r="IF709" s="153"/>
      <c r="IG709" s="153"/>
      <c r="IH709" s="153"/>
      <c r="II709" s="153"/>
      <c r="IJ709" s="153"/>
      <c r="IK709" s="153"/>
      <c r="IL709" s="153"/>
      <c r="IM709" s="153"/>
      <c r="IN709" s="153"/>
      <c r="IO709" s="153"/>
      <c r="IP709" s="153"/>
      <c r="IQ709" s="153"/>
      <c r="IR709" s="153"/>
      <c r="IS709" s="153"/>
      <c r="IT709" s="153"/>
      <c r="IU709" s="153"/>
      <c r="IV709" s="153"/>
      <c r="IW709" s="153"/>
      <c r="IX709" s="153"/>
      <c r="IY709" s="153"/>
      <c r="IZ709" s="153"/>
      <c r="JA709" s="153"/>
      <c r="JB709" s="153"/>
      <c r="JC709" s="153"/>
      <c r="JD709" s="153"/>
      <c r="JE709" s="153"/>
      <c r="JF709" s="153"/>
      <c r="JG709" s="153"/>
      <c r="JH709" s="153"/>
      <c r="JI709" s="153"/>
      <c r="JJ709" s="153"/>
      <c r="JK709" s="153"/>
      <c r="JL709" s="153"/>
      <c r="JM709" s="153"/>
      <c r="JN709" s="153"/>
      <c r="JO709" s="153"/>
      <c r="JP709" s="153"/>
      <c r="JQ709" s="153"/>
      <c r="JR709" s="153"/>
      <c r="JS709" s="153"/>
      <c r="JT709" s="153"/>
      <c r="JU709" s="153"/>
      <c r="JV709" s="153"/>
      <c r="JW709" s="153"/>
      <c r="JX709" s="153"/>
      <c r="JY709" s="153"/>
      <c r="JZ709" s="153"/>
      <c r="KA709" s="153"/>
      <c r="KB709" s="153"/>
      <c r="KC709" s="153"/>
      <c r="KD709" s="153"/>
      <c r="KE709" s="153"/>
      <c r="KF709" s="153"/>
      <c r="KG709" s="153"/>
      <c r="KH709" s="153"/>
      <c r="KI709" s="153"/>
      <c r="KJ709" s="153"/>
      <c r="KK709" s="153"/>
      <c r="KL709" s="153"/>
      <c r="KM709" s="153"/>
      <c r="KN709" s="153"/>
      <c r="KO709" s="153"/>
      <c r="KP709" s="153"/>
      <c r="KQ709" s="153"/>
      <c r="KR709" s="153"/>
      <c r="KS709" s="153"/>
      <c r="KT709" s="153"/>
      <c r="KU709" s="153"/>
      <c r="KV709" s="153"/>
      <c r="KW709" s="153"/>
      <c r="KX709" s="153"/>
      <c r="KY709" s="153"/>
      <c r="KZ709" s="153"/>
      <c r="LA709" s="153"/>
      <c r="LB709" s="153"/>
      <c r="LC709" s="153"/>
      <c r="LD709" s="153"/>
      <c r="LE709" s="153"/>
      <c r="LF709" s="153"/>
      <c r="LG709" s="153"/>
      <c r="LH709" s="153"/>
      <c r="LI709" s="153"/>
      <c r="LJ709" s="153"/>
      <c r="LK709" s="153"/>
      <c r="LL709" s="153"/>
      <c r="LM709" s="153"/>
      <c r="LN709" s="153"/>
      <c r="LO709" s="153"/>
      <c r="LP709" s="153"/>
      <c r="LQ709" s="153"/>
      <c r="LR709" s="153"/>
      <c r="LS709" s="153"/>
      <c r="LT709" s="153"/>
      <c r="LU709" s="153"/>
      <c r="LV709" s="153"/>
      <c r="LW709" s="153"/>
      <c r="LX709" s="153"/>
      <c r="LY709" s="153"/>
      <c r="LZ709" s="153"/>
      <c r="MA709" s="153"/>
      <c r="MB709" s="153"/>
      <c r="MC709" s="153"/>
      <c r="MD709" s="153"/>
      <c r="ME709" s="153"/>
      <c r="MF709" s="153"/>
      <c r="MG709" s="153"/>
      <c r="MH709" s="153"/>
      <c r="MI709" s="153"/>
      <c r="MJ709" s="153"/>
      <c r="MK709" s="153"/>
      <c r="ML709" s="153"/>
      <c r="MM709" s="153"/>
      <c r="MN709" s="153"/>
      <c r="MO709" s="153"/>
      <c r="MP709" s="153"/>
      <c r="MQ709" s="153"/>
      <c r="MR709" s="153"/>
      <c r="MS709" s="153"/>
      <c r="MT709" s="153"/>
      <c r="MU709" s="153"/>
      <c r="MV709" s="153"/>
      <c r="MW709" s="153"/>
      <c r="MX709" s="153"/>
      <c r="MY709" s="153"/>
      <c r="MZ709" s="153"/>
      <c r="NA709" s="153"/>
      <c r="NB709" s="153"/>
      <c r="NC709" s="153"/>
      <c r="ND709" s="153"/>
      <c r="NE709" s="153"/>
      <c r="NF709" s="153"/>
      <c r="NG709" s="153"/>
      <c r="NH709" s="153"/>
      <c r="NI709" s="153"/>
      <c r="NJ709" s="153"/>
      <c r="NK709" s="153"/>
      <c r="NL709" s="153"/>
      <c r="NM709" s="153"/>
      <c r="NN709" s="153"/>
      <c r="NO709" s="153"/>
      <c r="NP709" s="153"/>
      <c r="NQ709" s="153"/>
      <c r="NR709" s="153"/>
      <c r="NS709" s="153"/>
      <c r="NT709" s="153"/>
      <c r="NU709" s="153"/>
      <c r="NV709" s="153"/>
      <c r="NW709" s="153"/>
      <c r="NX709" s="153"/>
      <c r="NY709" s="153"/>
      <c r="NZ709" s="153"/>
      <c r="OA709" s="153"/>
      <c r="OB709" s="153"/>
      <c r="OC709" s="153"/>
      <c r="OD709" s="153"/>
      <c r="OE709" s="153"/>
      <c r="OF709" s="153"/>
      <c r="OG709" s="153"/>
      <c r="OH709" s="153"/>
      <c r="OI709" s="153"/>
      <c r="OJ709" s="153"/>
      <c r="OK709" s="153"/>
      <c r="OL709" s="153"/>
      <c r="OM709" s="153"/>
      <c r="ON709" s="153"/>
      <c r="OO709" s="153"/>
      <c r="OP709" s="153"/>
      <c r="OQ709" s="153"/>
      <c r="OR709" s="153"/>
      <c r="OS709" s="153"/>
      <c r="OT709" s="153"/>
      <c r="OU709" s="153"/>
      <c r="OV709" s="153"/>
      <c r="OW709" s="153"/>
      <c r="OX709" s="153"/>
      <c r="OY709" s="153"/>
      <c r="OZ709" s="153"/>
      <c r="PA709" s="153"/>
      <c r="PB709" s="153"/>
      <c r="PC709" s="153"/>
      <c r="PD709" s="153"/>
      <c r="PE709" s="153"/>
      <c r="PF709" s="153"/>
      <c r="PG709" s="153"/>
      <c r="PH709" s="153"/>
      <c r="PI709" s="153"/>
      <c r="PJ709" s="153"/>
      <c r="PK709" s="153"/>
      <c r="PL709" s="153"/>
      <c r="PM709" s="153"/>
      <c r="PN709" s="153"/>
      <c r="PO709" s="153"/>
      <c r="PP709" s="153"/>
      <c r="PQ709" s="153"/>
      <c r="PR709" s="153"/>
      <c r="PS709" s="153"/>
      <c r="PT709" s="153"/>
      <c r="PU709" s="153"/>
      <c r="PV709" s="153"/>
      <c r="PW709" s="153"/>
      <c r="PX709" s="153"/>
      <c r="PY709" s="153"/>
      <c r="PZ709" s="153"/>
      <c r="QA709" s="153"/>
      <c r="QB709" s="153"/>
      <c r="QC709" s="153"/>
      <c r="QD709" s="153"/>
      <c r="QE709" s="153"/>
      <c r="QF709" s="153"/>
      <c r="QG709" s="153"/>
      <c r="QH709" s="153"/>
      <c r="QI709" s="153"/>
      <c r="QJ709" s="153"/>
      <c r="QK709" s="153"/>
      <c r="QL709" s="153"/>
      <c r="QM709" s="153"/>
      <c r="QN709" s="153"/>
      <c r="QO709" s="153"/>
      <c r="QP709" s="153"/>
      <c r="QQ709" s="153"/>
      <c r="QR709" s="153"/>
      <c r="QS709" s="153"/>
      <c r="QT709" s="153"/>
      <c r="QU709" s="153"/>
      <c r="QV709" s="153"/>
      <c r="QW709" s="153"/>
      <c r="QX709" s="153"/>
      <c r="QY709" s="153"/>
      <c r="QZ709" s="153"/>
      <c r="RA709" s="153"/>
      <c r="RB709" s="153"/>
      <c r="RC709" s="153"/>
      <c r="RD709" s="153"/>
      <c r="RE709" s="153"/>
      <c r="RF709" s="153"/>
      <c r="RG709" s="153"/>
      <c r="RH709" s="153"/>
      <c r="RI709" s="153"/>
      <c r="RJ709" s="153"/>
      <c r="RK709" s="153"/>
      <c r="RL709" s="153"/>
      <c r="RM709" s="153"/>
      <c r="RN709" s="153"/>
      <c r="RO709" s="153"/>
      <c r="RP709" s="153"/>
      <c r="RQ709" s="153"/>
      <c r="RR709" s="153"/>
      <c r="RS709" s="153"/>
      <c r="RT709" s="153"/>
      <c r="RU709" s="153"/>
      <c r="RV709" s="153"/>
      <c r="RW709" s="153"/>
      <c r="RX709" s="153"/>
      <c r="RY709" s="153"/>
      <c r="RZ709" s="153"/>
      <c r="SA709" s="153"/>
      <c r="SB709" s="153"/>
      <c r="SC709" s="153"/>
      <c r="SD709" s="153"/>
      <c r="SE709" s="153"/>
      <c r="SF709" s="153"/>
      <c r="SG709" s="153"/>
      <c r="SH709" s="153"/>
      <c r="SI709" s="153"/>
      <c r="SJ709" s="153"/>
      <c r="SK709" s="153"/>
      <c r="SL709" s="153"/>
      <c r="SM709" s="153"/>
      <c r="SN709" s="153"/>
      <c r="SO709" s="153"/>
      <c r="SP709" s="153"/>
      <c r="SQ709" s="153"/>
      <c r="SR709" s="153"/>
      <c r="SS709" s="153"/>
      <c r="ST709" s="153"/>
      <c r="SU709" s="153"/>
      <c r="SV709" s="153"/>
      <c r="SW709" s="153"/>
      <c r="SX709" s="153"/>
      <c r="SY709" s="153"/>
      <c r="SZ709" s="153"/>
      <c r="TA709" s="153"/>
      <c r="TB709" s="153"/>
      <c r="TC709" s="153"/>
      <c r="TD709" s="153"/>
      <c r="TE709" s="153"/>
      <c r="TF709" s="153"/>
      <c r="TG709" s="153"/>
      <c r="TH709" s="153"/>
      <c r="TI709" s="153"/>
      <c r="TJ709" s="153"/>
      <c r="TK709" s="153"/>
      <c r="TL709" s="153"/>
      <c r="TM709" s="153"/>
      <c r="TN709" s="153"/>
      <c r="TO709" s="153"/>
      <c r="TP709" s="153"/>
      <c r="TQ709" s="153"/>
      <c r="TR709" s="153"/>
      <c r="TS709" s="153"/>
      <c r="TT709" s="153"/>
      <c r="TU709" s="153"/>
      <c r="TV709" s="153"/>
      <c r="TW709" s="153"/>
      <c r="TX709" s="153"/>
      <c r="TY709" s="153"/>
      <c r="TZ709" s="153"/>
      <c r="UA709" s="153"/>
      <c r="UB709" s="153"/>
      <c r="UC709" s="153"/>
      <c r="UD709" s="153"/>
      <c r="UE709" s="153"/>
      <c r="UF709" s="153"/>
      <c r="UG709" s="153"/>
      <c r="UH709" s="153"/>
      <c r="UI709" s="153"/>
      <c r="UJ709" s="153"/>
      <c r="UK709" s="153"/>
      <c r="UL709" s="153"/>
      <c r="UM709" s="153"/>
      <c r="UN709" s="153"/>
      <c r="UO709" s="153"/>
      <c r="UP709" s="153"/>
      <c r="UQ709" s="153"/>
      <c r="UR709" s="153"/>
      <c r="US709" s="153"/>
      <c r="UT709" s="153"/>
      <c r="UU709" s="153"/>
      <c r="UV709" s="153"/>
      <c r="UW709" s="153"/>
      <c r="UX709" s="153"/>
      <c r="UY709" s="153"/>
      <c r="UZ709" s="153"/>
      <c r="VA709" s="153"/>
      <c r="VB709" s="153"/>
      <c r="VC709" s="153"/>
      <c r="VD709" s="153"/>
      <c r="VE709" s="153"/>
      <c r="VF709" s="153"/>
      <c r="VG709" s="153"/>
      <c r="VH709" s="153"/>
      <c r="VI709" s="153"/>
      <c r="VJ709" s="153"/>
      <c r="VK709" s="153"/>
      <c r="VL709" s="153"/>
      <c r="VM709" s="153"/>
      <c r="VN709" s="153"/>
      <c r="VO709" s="153"/>
      <c r="VP709" s="153"/>
      <c r="VQ709" s="153"/>
      <c r="VR709" s="153"/>
      <c r="VS709" s="153"/>
      <c r="VT709" s="153"/>
      <c r="VU709" s="153"/>
      <c r="VV709" s="153"/>
      <c r="VW709" s="153"/>
      <c r="VX709" s="153"/>
      <c r="VY709" s="153"/>
      <c r="VZ709" s="153"/>
      <c r="WA709" s="153"/>
      <c r="WB709" s="153"/>
      <c r="WC709" s="153"/>
      <c r="WD709" s="153"/>
      <c r="WE709" s="153"/>
      <c r="WF709" s="153"/>
      <c r="WG709" s="153"/>
      <c r="WH709" s="153"/>
      <c r="WI709" s="153"/>
      <c r="WJ709" s="153"/>
      <c r="WK709" s="153"/>
      <c r="WL709" s="153"/>
      <c r="WM709" s="153"/>
      <c r="WN709" s="153"/>
      <c r="WO709" s="153"/>
      <c r="WP709" s="153"/>
      <c r="WQ709" s="153"/>
      <c r="WR709" s="153"/>
      <c r="WS709" s="153"/>
      <c r="WT709" s="153"/>
      <c r="WU709" s="153"/>
      <c r="WV709" s="153"/>
      <c r="WW709" s="153"/>
      <c r="WX709" s="153"/>
      <c r="WY709" s="153"/>
      <c r="WZ709" s="153"/>
      <c r="XA709" s="153"/>
      <c r="XB709" s="153"/>
      <c r="XC709" s="153"/>
      <c r="XD709" s="153"/>
      <c r="XE709" s="153"/>
      <c r="XF709" s="153"/>
      <c r="XG709" s="153"/>
      <c r="XH709" s="153"/>
      <c r="XI709" s="153"/>
      <c r="XJ709" s="153"/>
      <c r="XK709" s="153"/>
      <c r="XL709" s="153"/>
      <c r="XM709" s="153"/>
      <c r="XN709" s="153"/>
      <c r="XO709" s="153"/>
      <c r="XP709" s="153"/>
      <c r="XQ709" s="153"/>
      <c r="XR709" s="153"/>
      <c r="XS709" s="153"/>
      <c r="XT709" s="153"/>
      <c r="XU709" s="153"/>
      <c r="XV709" s="153"/>
      <c r="XW709" s="153"/>
      <c r="XX709" s="153"/>
      <c r="XY709" s="153"/>
      <c r="XZ709" s="153"/>
      <c r="YA709" s="153"/>
      <c r="YB709" s="153"/>
      <c r="YC709" s="153"/>
      <c r="YD709" s="153"/>
      <c r="YE709" s="153"/>
      <c r="YF709" s="153"/>
      <c r="YG709" s="153"/>
      <c r="YH709" s="153"/>
      <c r="YI709" s="153"/>
      <c r="YJ709" s="153"/>
      <c r="YK709" s="153"/>
      <c r="YL709" s="153"/>
      <c r="YM709" s="153"/>
      <c r="YN709" s="153"/>
      <c r="YO709" s="153"/>
      <c r="YP709" s="153"/>
      <c r="YQ709" s="153"/>
      <c r="YR709" s="153"/>
      <c r="YS709" s="153"/>
      <c r="YT709" s="153"/>
      <c r="YU709" s="153"/>
      <c r="YV709" s="153"/>
      <c r="YW709" s="153"/>
      <c r="YX709" s="153"/>
      <c r="YY709" s="153"/>
      <c r="YZ709" s="153"/>
      <c r="ZA709" s="153"/>
      <c r="ZB709" s="153"/>
      <c r="ZC709" s="153"/>
      <c r="ZD709" s="153"/>
      <c r="ZE709" s="153"/>
      <c r="ZF709" s="153"/>
      <c r="ZG709" s="153"/>
      <c r="ZH709" s="153"/>
      <c r="ZI709" s="153"/>
      <c r="ZJ709" s="153"/>
      <c r="ZK709" s="153"/>
      <c r="ZL709" s="153"/>
      <c r="ZM709" s="153"/>
      <c r="ZN709" s="153"/>
      <c r="ZO709" s="153"/>
      <c r="ZP709" s="153"/>
      <c r="ZQ709" s="153"/>
      <c r="ZR709" s="153"/>
      <c r="ZS709" s="153"/>
      <c r="ZT709" s="153"/>
      <c r="ZU709" s="153"/>
      <c r="ZV709" s="153"/>
      <c r="ZW709" s="153"/>
      <c r="ZX709" s="153"/>
      <c r="ZY709" s="153"/>
      <c r="ZZ709" s="153"/>
      <c r="AAA709" s="153"/>
      <c r="AAB709" s="153"/>
      <c r="AAC709" s="153"/>
      <c r="AAD709" s="153"/>
      <c r="AAE709" s="153"/>
      <c r="AAF709" s="153"/>
      <c r="AAG709" s="153"/>
      <c r="AAH709" s="153"/>
      <c r="AAI709" s="153"/>
      <c r="AAJ709" s="153"/>
      <c r="AAK709" s="153"/>
      <c r="AAL709" s="153"/>
      <c r="AAM709" s="153"/>
      <c r="AAN709" s="153"/>
      <c r="AAO709" s="153"/>
      <c r="AAP709" s="153"/>
      <c r="AAQ709" s="153"/>
      <c r="AAR709" s="153"/>
      <c r="AAS709" s="153"/>
      <c r="AAT709" s="153"/>
      <c r="AAU709" s="153"/>
      <c r="AAV709" s="153"/>
      <c r="AAW709" s="153"/>
      <c r="AAX709" s="153"/>
      <c r="AAY709" s="153"/>
      <c r="AAZ709" s="153"/>
      <c r="ABA709" s="153"/>
      <c r="ABB709" s="153"/>
      <c r="ABC709" s="153"/>
      <c r="ABD709" s="153"/>
      <c r="ABE709" s="153"/>
      <c r="ABF709" s="153"/>
      <c r="ABG709" s="153"/>
      <c r="ABH709" s="153"/>
      <c r="ABI709" s="153"/>
      <c r="ABJ709" s="153"/>
      <c r="ABK709" s="153"/>
      <c r="ABL709" s="153"/>
      <c r="ABM709" s="153"/>
      <c r="ABN709" s="153"/>
      <c r="ABO709" s="153"/>
      <c r="ABP709" s="153"/>
      <c r="ABQ709" s="153"/>
      <c r="ABR709" s="153"/>
      <c r="ABS709" s="153"/>
      <c r="ABT709" s="153"/>
      <c r="ABU709" s="153"/>
      <c r="ABV709" s="153"/>
      <c r="ABW709" s="153"/>
      <c r="ABX709" s="153"/>
      <c r="ABY709" s="153"/>
      <c r="ABZ709" s="153"/>
      <c r="ACA709" s="153"/>
      <c r="ACB709" s="153"/>
      <c r="ACC709" s="153"/>
      <c r="ACD709" s="153"/>
      <c r="ACE709" s="153"/>
      <c r="ACF709" s="153"/>
      <c r="ACG709" s="153"/>
      <c r="ACH709" s="153"/>
      <c r="ACI709" s="153"/>
      <c r="ACJ709" s="153"/>
      <c r="ACK709" s="153"/>
      <c r="ACL709" s="153"/>
      <c r="ACM709" s="153"/>
      <c r="ACN709" s="153"/>
      <c r="ACO709" s="153"/>
      <c r="ACP709" s="153"/>
      <c r="ACQ709" s="153"/>
      <c r="ACR709" s="153"/>
      <c r="ACS709" s="153"/>
      <c r="ACT709" s="153"/>
      <c r="ACU709" s="153"/>
      <c r="ACV709" s="153"/>
      <c r="ACW709" s="153"/>
      <c r="ACX709" s="153"/>
      <c r="ACY709" s="153"/>
      <c r="ACZ709" s="153"/>
      <c r="ADA709" s="153"/>
      <c r="ADB709" s="153"/>
      <c r="ADC709" s="153"/>
      <c r="ADD709" s="153"/>
      <c r="ADE709" s="153"/>
      <c r="ADF709" s="153"/>
      <c r="ADG709" s="153"/>
      <c r="ADH709" s="153"/>
      <c r="ADI709" s="153"/>
      <c r="ADJ709" s="153"/>
      <c r="ADK709" s="153"/>
      <c r="ADL709" s="153"/>
      <c r="ADM709" s="153"/>
      <c r="ADN709" s="153"/>
      <c r="ADO709" s="153"/>
      <c r="ADP709" s="153"/>
      <c r="ADQ709" s="153"/>
      <c r="ADR709" s="153"/>
      <c r="ADS709" s="153"/>
      <c r="ADT709" s="153"/>
      <c r="ADU709" s="153"/>
      <c r="ADV709" s="153"/>
      <c r="ADW709" s="153"/>
      <c r="ADX709" s="153"/>
      <c r="ADY709" s="153"/>
      <c r="ADZ709" s="153"/>
      <c r="AEA709" s="153"/>
      <c r="AEB709" s="153"/>
      <c r="AEC709" s="153"/>
      <c r="AED709" s="153"/>
      <c r="AEE709" s="153"/>
      <c r="AEF709" s="153"/>
      <c r="AEG709" s="153"/>
      <c r="AEH709" s="153"/>
      <c r="AEI709" s="153"/>
      <c r="AEJ709" s="153"/>
      <c r="AEK709" s="153"/>
      <c r="AEL709" s="153"/>
      <c r="AEM709" s="153"/>
      <c r="AEN709" s="153"/>
      <c r="AEO709" s="153"/>
      <c r="AEP709" s="153"/>
      <c r="AEQ709" s="153"/>
      <c r="AER709" s="153"/>
      <c r="AES709" s="153"/>
      <c r="AET709" s="153"/>
      <c r="AEU709" s="153"/>
      <c r="AEV709" s="153"/>
      <c r="AEW709" s="153"/>
      <c r="AEX709" s="153"/>
      <c r="AEY709" s="153"/>
      <c r="AEZ709" s="153"/>
      <c r="AFA709" s="153"/>
      <c r="AFB709" s="153"/>
      <c r="AFC709" s="153"/>
      <c r="AFD709" s="153"/>
      <c r="AFE709" s="153"/>
      <c r="AFF709" s="153"/>
      <c r="AFG709" s="153"/>
      <c r="AFH709" s="153"/>
      <c r="AFI709" s="153"/>
      <c r="AFJ709" s="153"/>
      <c r="AFK709" s="153"/>
      <c r="AFL709" s="153"/>
      <c r="AFM709" s="153"/>
      <c r="AFN709" s="153"/>
      <c r="AFO709" s="153"/>
      <c r="AFP709" s="153"/>
      <c r="AFQ709" s="153"/>
      <c r="AFR709" s="153"/>
      <c r="AFS709" s="153"/>
      <c r="AFT709" s="153"/>
      <c r="AFU709" s="153"/>
      <c r="AFV709" s="153"/>
      <c r="AFW709" s="153"/>
      <c r="AFX709" s="153"/>
      <c r="AFY709" s="153"/>
      <c r="AFZ709" s="153"/>
      <c r="AGA709" s="153"/>
      <c r="AGB709" s="153"/>
      <c r="AGC709" s="153"/>
      <c r="AGD709" s="153"/>
      <c r="AGE709" s="153"/>
      <c r="AGF709" s="153"/>
      <c r="AGG709" s="153"/>
      <c r="AGH709" s="153"/>
      <c r="AGI709" s="153"/>
      <c r="AGJ709" s="153"/>
      <c r="AGK709" s="153"/>
      <c r="AGL709" s="153"/>
      <c r="AGM709" s="153"/>
      <c r="AGN709" s="153"/>
      <c r="AGO709" s="153"/>
      <c r="AGP709" s="153"/>
      <c r="AGQ709" s="153"/>
      <c r="AGR709" s="153"/>
      <c r="AGS709" s="153"/>
      <c r="AGT709" s="153"/>
      <c r="AGU709" s="153"/>
      <c r="AGV709" s="153"/>
      <c r="AGW709" s="153"/>
      <c r="AGX709" s="153"/>
      <c r="AGY709" s="153"/>
      <c r="AGZ709" s="153"/>
      <c r="AHA709" s="153"/>
      <c r="AHB709" s="153"/>
      <c r="AHC709" s="153"/>
      <c r="AHD709" s="153"/>
      <c r="AHE709" s="153"/>
      <c r="AHF709" s="153"/>
      <c r="AHG709" s="153"/>
      <c r="AHH709" s="153"/>
      <c r="AHI709" s="153"/>
      <c r="AHJ709" s="153"/>
      <c r="AHK709" s="153"/>
      <c r="AHL709" s="153"/>
      <c r="AHM709" s="153"/>
      <c r="AHN709" s="153"/>
      <c r="AHO709" s="153"/>
      <c r="AHP709" s="153"/>
      <c r="AHQ709" s="153"/>
      <c r="AHR709" s="153"/>
      <c r="AHS709" s="153"/>
      <c r="AHT709" s="153"/>
      <c r="AHU709" s="153"/>
      <c r="AHV709" s="153"/>
      <c r="AHW709" s="153"/>
      <c r="AHX709" s="153"/>
      <c r="AHY709" s="153"/>
      <c r="AHZ709" s="153"/>
      <c r="AIA709" s="153"/>
      <c r="AIB709" s="153"/>
      <c r="AIC709" s="153"/>
      <c r="AID709" s="153"/>
      <c r="AIE709" s="153"/>
      <c r="AIF709" s="153"/>
      <c r="AIG709" s="153"/>
      <c r="AIH709" s="153"/>
      <c r="AII709" s="153"/>
      <c r="AIJ709" s="153"/>
      <c r="AIK709" s="153"/>
      <c r="AIL709" s="153"/>
      <c r="AIM709" s="153"/>
      <c r="AIN709" s="153"/>
      <c r="AIO709" s="153"/>
      <c r="AIP709" s="153"/>
      <c r="AIQ709" s="153"/>
      <c r="AIR709" s="153"/>
      <c r="AIS709" s="153"/>
      <c r="AIT709" s="153"/>
      <c r="AIU709" s="153"/>
      <c r="AIV709" s="153"/>
      <c r="AIW709" s="153"/>
      <c r="AIX709" s="153"/>
      <c r="AIY709" s="153"/>
      <c r="AIZ709" s="153"/>
      <c r="AJA709" s="153"/>
      <c r="AJB709" s="153"/>
      <c r="AJC709" s="153"/>
      <c r="AJD709" s="153"/>
      <c r="AJE709" s="153"/>
      <c r="AJF709" s="153"/>
      <c r="AJG709" s="153"/>
      <c r="AJH709" s="153"/>
      <c r="AJI709" s="153"/>
      <c r="AJJ709" s="153"/>
      <c r="AJK709" s="153"/>
      <c r="AJL709" s="153"/>
      <c r="AJM709" s="153"/>
      <c r="AJN709" s="153"/>
      <c r="AJO709" s="153"/>
      <c r="AJP709" s="153"/>
      <c r="AJQ709" s="153"/>
      <c r="AJR709" s="153"/>
      <c r="AJS709" s="153"/>
      <c r="AJT709" s="153"/>
      <c r="AJU709" s="153"/>
      <c r="AJV709" s="153"/>
      <c r="AJW709" s="153"/>
      <c r="AJX709" s="153"/>
      <c r="AJY709" s="153"/>
      <c r="AJZ709" s="153"/>
      <c r="AKA709" s="153"/>
      <c r="AKB709" s="153"/>
      <c r="AKC709" s="153"/>
      <c r="AKD709" s="153"/>
      <c r="AKE709" s="153"/>
      <c r="AKF709" s="153"/>
      <c r="AKG709" s="153"/>
      <c r="AKH709" s="153"/>
      <c r="AKI709" s="153"/>
      <c r="AKJ709" s="153"/>
      <c r="AKK709" s="153"/>
      <c r="AKL709" s="153"/>
      <c r="AKM709" s="153"/>
      <c r="AKN709" s="153"/>
      <c r="AKO709" s="153"/>
      <c r="AKP709" s="153"/>
      <c r="AKQ709" s="153"/>
      <c r="AKR709" s="153"/>
      <c r="AKS709" s="153"/>
      <c r="AKT709" s="153"/>
      <c r="AKU709" s="153"/>
      <c r="AKV709" s="153"/>
      <c r="AKW709" s="153"/>
      <c r="AKX709" s="153"/>
      <c r="AKY709" s="153"/>
      <c r="AKZ709" s="153"/>
      <c r="ALA709" s="153"/>
      <c r="ALB709" s="153"/>
      <c r="ALC709" s="153"/>
      <c r="ALD709" s="153"/>
      <c r="ALE709" s="153"/>
      <c r="ALF709" s="153"/>
      <c r="ALG709" s="153"/>
      <c r="ALH709" s="153"/>
      <c r="ALI709" s="153"/>
      <c r="ALJ709" s="153"/>
      <c r="ALK709" s="153"/>
      <c r="ALL709" s="153"/>
      <c r="ALM709" s="153"/>
      <c r="ALN709" s="153"/>
      <c r="ALO709" s="153"/>
      <c r="ALP709" s="153"/>
      <c r="ALQ709" s="153"/>
      <c r="ALR709" s="153"/>
      <c r="ALS709" s="153"/>
      <c r="ALT709" s="153"/>
      <c r="ALU709" s="153"/>
      <c r="ALV709" s="153"/>
      <c r="ALW709" s="153"/>
      <c r="ALX709" s="153"/>
      <c r="ALY709" s="153"/>
      <c r="ALZ709" s="153"/>
      <c r="AMA709" s="153"/>
      <c r="AMB709" s="153"/>
      <c r="AMC709" s="153"/>
      <c r="AMD709" s="153"/>
      <c r="AME709" s="153"/>
      <c r="AMF709" s="153"/>
      <c r="AMG709" s="153"/>
      <c r="AMH709" s="153"/>
      <c r="AMI709" s="153"/>
      <c r="AMJ709" s="153"/>
      <c r="AMK709" s="153"/>
      <c r="AML709" s="153"/>
      <c r="AMM709" s="153"/>
      <c r="AMN709" s="153"/>
      <c r="AMO709" s="153"/>
      <c r="AMP709" s="153"/>
      <c r="AMQ709" s="153"/>
      <c r="AMR709" s="153"/>
      <c r="AMS709" s="153"/>
      <c r="AMT709" s="153"/>
      <c r="AMU709" s="153"/>
      <c r="AMV709" s="153"/>
      <c r="AMW709" s="153"/>
      <c r="AMX709" s="153"/>
      <c r="AMY709" s="153"/>
      <c r="AMZ709" s="153"/>
      <c r="ANA709" s="153"/>
      <c r="ANB709" s="153"/>
      <c r="ANC709" s="153"/>
      <c r="AND709" s="153"/>
      <c r="ANE709" s="153"/>
      <c r="ANF709" s="153"/>
      <c r="ANG709" s="153"/>
      <c r="ANH709" s="153"/>
      <c r="ANI709" s="153"/>
      <c r="ANJ709" s="153"/>
      <c r="ANK709" s="153"/>
      <c r="ANL709" s="153"/>
      <c r="ANM709" s="153"/>
      <c r="ANN709" s="153"/>
      <c r="ANO709" s="153"/>
      <c r="ANP709" s="153"/>
      <c r="ANQ709" s="153"/>
      <c r="ANR709" s="153"/>
      <c r="ANS709" s="153"/>
      <c r="ANT709" s="153"/>
      <c r="ANU709" s="153"/>
      <c r="ANV709" s="153"/>
      <c r="ANW709" s="153"/>
      <c r="ANX709" s="153"/>
      <c r="ANY709" s="153"/>
      <c r="ANZ709" s="153"/>
      <c r="AOA709" s="153"/>
      <c r="AOB709" s="153"/>
      <c r="AOC709" s="153"/>
      <c r="AOD709" s="153"/>
      <c r="AOE709" s="153"/>
      <c r="AOF709" s="153"/>
      <c r="AOG709" s="153"/>
      <c r="AOH709" s="153"/>
      <c r="AOI709" s="153"/>
      <c r="AOJ709" s="153"/>
      <c r="AOK709" s="153"/>
      <c r="AOL709" s="153"/>
      <c r="AOM709" s="153"/>
      <c r="AON709" s="153"/>
      <c r="AOO709" s="153"/>
      <c r="AOP709" s="153"/>
      <c r="AOQ709" s="153"/>
      <c r="AOR709" s="153"/>
      <c r="AOS709" s="153"/>
      <c r="AOT709" s="153"/>
      <c r="AOU709" s="153"/>
      <c r="AOV709" s="153"/>
      <c r="AOW709" s="153"/>
      <c r="AOX709" s="153"/>
      <c r="AOY709" s="153"/>
      <c r="AOZ709" s="153"/>
      <c r="APA709" s="153"/>
      <c r="APB709" s="153"/>
      <c r="APC709" s="153"/>
      <c r="APD709" s="153"/>
      <c r="APE709" s="153"/>
      <c r="APF709" s="153"/>
      <c r="APG709" s="153"/>
      <c r="APH709" s="153"/>
      <c r="API709" s="153"/>
      <c r="APJ709" s="153"/>
      <c r="APK709" s="153"/>
      <c r="APL709" s="153"/>
      <c r="APM709" s="153"/>
      <c r="APN709" s="153"/>
      <c r="APO709" s="153"/>
      <c r="APP709" s="153"/>
      <c r="APQ709" s="153"/>
      <c r="APR709" s="153"/>
      <c r="APS709" s="153"/>
      <c r="APT709" s="153"/>
      <c r="APU709" s="153"/>
      <c r="APV709" s="153"/>
      <c r="APW709" s="153"/>
      <c r="APX709" s="153"/>
      <c r="APY709" s="153"/>
      <c r="APZ709" s="153"/>
      <c r="AQA709" s="153"/>
      <c r="AQB709" s="153"/>
      <c r="AQC709" s="153"/>
      <c r="AQD709" s="153"/>
      <c r="AQE709" s="153"/>
      <c r="AQF709" s="153"/>
      <c r="AQG709" s="153"/>
      <c r="AQH709" s="153"/>
      <c r="AQI709" s="153"/>
      <c r="AQJ709" s="153"/>
      <c r="AQK709" s="153"/>
      <c r="AQL709" s="153"/>
      <c r="AQM709" s="153"/>
      <c r="AQN709" s="153"/>
      <c r="AQO709" s="153"/>
      <c r="AQP709" s="153"/>
      <c r="AQQ709" s="153"/>
      <c r="AQR709" s="153"/>
      <c r="AQS709" s="153"/>
      <c r="AQT709" s="153"/>
      <c r="AQU709" s="153"/>
      <c r="AQV709" s="153"/>
      <c r="AQW709" s="153"/>
      <c r="AQX709" s="153"/>
      <c r="AQY709" s="153"/>
      <c r="AQZ709" s="153"/>
      <c r="ARA709" s="153"/>
      <c r="ARB709" s="153"/>
      <c r="ARC709" s="153"/>
      <c r="ARD709" s="153"/>
      <c r="ARE709" s="153"/>
      <c r="ARF709" s="153"/>
      <c r="ARG709" s="153"/>
      <c r="ARH709" s="153"/>
      <c r="ARI709" s="153"/>
      <c r="ARJ709" s="153"/>
      <c r="ARK709" s="153"/>
      <c r="ARL709" s="153"/>
      <c r="ARM709" s="153"/>
      <c r="ARN709" s="153"/>
      <c r="ARO709" s="153"/>
      <c r="ARP709" s="153"/>
      <c r="ARQ709" s="153"/>
      <c r="ARR709" s="153"/>
      <c r="ARS709" s="153"/>
      <c r="ART709" s="153"/>
      <c r="ARU709" s="153"/>
      <c r="ARV709" s="153"/>
      <c r="ARW709" s="153"/>
      <c r="ARX709" s="153"/>
      <c r="ARY709" s="153"/>
      <c r="ARZ709" s="153"/>
      <c r="ASA709" s="153"/>
      <c r="ASB709" s="153"/>
      <c r="ASC709" s="153"/>
      <c r="ASD709" s="153"/>
      <c r="ASE709" s="153"/>
      <c r="ASF709" s="153"/>
      <c r="ASG709" s="153"/>
      <c r="ASH709" s="153"/>
      <c r="ASI709" s="153"/>
      <c r="ASJ709" s="153"/>
      <c r="ASK709" s="153"/>
      <c r="ASL709" s="153"/>
      <c r="ASM709" s="153"/>
      <c r="ASN709" s="153"/>
      <c r="ASO709" s="153"/>
      <c r="ASP709" s="153"/>
      <c r="ASQ709" s="153"/>
      <c r="ASR709" s="153"/>
      <c r="ASS709" s="153"/>
      <c r="AST709" s="153"/>
      <c r="ASU709" s="153"/>
      <c r="ASV709" s="153"/>
      <c r="ASW709" s="153"/>
      <c r="ASX709" s="153"/>
      <c r="ASY709" s="153"/>
      <c r="ASZ709" s="153"/>
      <c r="ATA709" s="153"/>
      <c r="ATB709" s="153"/>
      <c r="ATC709" s="153"/>
      <c r="ATD709" s="153"/>
      <c r="ATE709" s="153"/>
      <c r="ATF709" s="153"/>
      <c r="ATG709" s="153"/>
      <c r="ATH709" s="153"/>
      <c r="ATI709" s="153"/>
      <c r="ATJ709" s="153"/>
      <c r="ATK709" s="153"/>
      <c r="ATL709" s="153"/>
      <c r="ATM709" s="153"/>
      <c r="ATN709" s="153"/>
      <c r="ATO709" s="153"/>
      <c r="ATP709" s="153"/>
      <c r="ATQ709" s="153"/>
      <c r="ATR709" s="153"/>
      <c r="ATS709" s="153"/>
      <c r="ATT709" s="153"/>
      <c r="ATU709" s="153"/>
      <c r="ATV709" s="153"/>
      <c r="ATW709" s="153"/>
      <c r="ATX709" s="153"/>
      <c r="ATY709" s="153"/>
      <c r="ATZ709" s="153"/>
      <c r="AUA709" s="153"/>
      <c r="AUB709" s="153"/>
      <c r="AUC709" s="153"/>
      <c r="AUD709" s="153"/>
      <c r="AUE709" s="153"/>
      <c r="AUF709" s="153"/>
      <c r="AUG709" s="153"/>
      <c r="AUH709" s="153"/>
      <c r="AUI709" s="153"/>
      <c r="AUJ709" s="153"/>
      <c r="AUK709" s="153"/>
      <c r="AUL709" s="153"/>
      <c r="AUM709" s="153"/>
      <c r="AUN709" s="153"/>
      <c r="AUO709" s="153"/>
      <c r="AUP709" s="153"/>
      <c r="AUQ709" s="153"/>
      <c r="AUR709" s="153"/>
      <c r="AUS709" s="153"/>
      <c r="AUT709" s="153"/>
      <c r="AUU709" s="153"/>
      <c r="AUV709" s="153"/>
      <c r="AUW709" s="153"/>
      <c r="AUX709" s="153"/>
      <c r="AUY709" s="153"/>
      <c r="AUZ709" s="153"/>
      <c r="AVA709" s="153"/>
      <c r="AVB709" s="153"/>
      <c r="AVC709" s="153"/>
      <c r="AVD709" s="153"/>
      <c r="AVE709" s="153"/>
      <c r="AVF709" s="153"/>
      <c r="AVG709" s="153"/>
      <c r="AVH709" s="153"/>
      <c r="AVI709" s="153"/>
      <c r="AVJ709" s="153"/>
      <c r="AVK709" s="153"/>
      <c r="AVL709" s="153"/>
      <c r="AVM709" s="153"/>
      <c r="AVN709" s="153"/>
      <c r="AVO709" s="153"/>
      <c r="AVP709" s="153"/>
      <c r="AVQ709" s="153"/>
      <c r="AVR709" s="153"/>
      <c r="AVS709" s="153"/>
      <c r="AVT709" s="153"/>
      <c r="AVU709" s="153"/>
      <c r="AVV709" s="153"/>
      <c r="AVW709" s="153"/>
      <c r="AVX709" s="153"/>
      <c r="AVY709" s="153"/>
      <c r="AVZ709" s="153"/>
      <c r="AWA709" s="153"/>
      <c r="AWB709" s="153"/>
      <c r="AWC709" s="153"/>
      <c r="AWD709" s="153"/>
      <c r="AWE709" s="153"/>
      <c r="AWF709" s="153"/>
      <c r="AWG709" s="153"/>
      <c r="AWH709" s="153"/>
      <c r="AWI709" s="153"/>
      <c r="AWJ709" s="153"/>
      <c r="AWK709" s="153"/>
      <c r="AWL709" s="153"/>
      <c r="AWM709" s="153"/>
      <c r="AWN709" s="153"/>
      <c r="AWO709" s="153"/>
      <c r="AWP709" s="153"/>
      <c r="AWQ709" s="153"/>
      <c r="AWR709" s="153"/>
      <c r="AWS709" s="153"/>
      <c r="AWT709" s="153"/>
      <c r="AWU709" s="153"/>
      <c r="AWV709" s="153"/>
      <c r="AWW709" s="153"/>
      <c r="AWX709" s="153"/>
      <c r="AWY709" s="153"/>
      <c r="AWZ709" s="153"/>
      <c r="AXA709" s="153"/>
      <c r="AXB709" s="153"/>
      <c r="AXC709" s="153"/>
      <c r="AXD709" s="153"/>
      <c r="AXE709" s="153"/>
      <c r="AXF709" s="153"/>
      <c r="AXG709" s="153"/>
      <c r="AXH709" s="153"/>
      <c r="AXI709" s="153"/>
      <c r="AXJ709" s="153"/>
      <c r="AXK709" s="153"/>
      <c r="AXL709" s="153"/>
      <c r="AXM709" s="153"/>
      <c r="AXN709" s="153"/>
      <c r="AXO709" s="153"/>
      <c r="AXP709" s="153"/>
      <c r="AXQ709" s="153"/>
      <c r="AXR709" s="153"/>
      <c r="AXS709" s="153"/>
      <c r="AXT709" s="153"/>
      <c r="AXU709" s="153"/>
      <c r="AXV709" s="153"/>
      <c r="AXW709" s="153"/>
      <c r="AXX709" s="153"/>
      <c r="AXY709" s="153"/>
      <c r="AXZ709" s="153"/>
      <c r="AYA709" s="153"/>
      <c r="AYB709" s="153"/>
      <c r="AYC709" s="153"/>
      <c r="AYD709" s="153"/>
      <c r="AYE709" s="153"/>
      <c r="AYF709" s="153"/>
      <c r="AYG709" s="153"/>
      <c r="AYH709" s="153"/>
      <c r="AYI709" s="153"/>
      <c r="AYJ709" s="153"/>
      <c r="AYK709" s="153"/>
      <c r="AYL709" s="153"/>
      <c r="AYM709" s="153"/>
      <c r="AYN709" s="153"/>
      <c r="AYO709" s="153"/>
      <c r="AYP709" s="153"/>
      <c r="AYQ709" s="153"/>
      <c r="AYR709" s="153"/>
      <c r="AYS709" s="153"/>
      <c r="AYT709" s="153"/>
      <c r="AYU709" s="153"/>
      <c r="AYV709" s="153"/>
      <c r="AYW709" s="153"/>
      <c r="AYX709" s="153"/>
      <c r="AYY709" s="153"/>
      <c r="AYZ709" s="153"/>
      <c r="AZA709" s="153"/>
      <c r="AZB709" s="153"/>
      <c r="AZC709" s="153"/>
      <c r="AZD709" s="153"/>
      <c r="AZE709" s="153"/>
      <c r="AZF709" s="153"/>
      <c r="AZG709" s="153"/>
      <c r="AZH709" s="153"/>
      <c r="AZI709" s="153"/>
      <c r="AZJ709" s="153"/>
      <c r="AZK709" s="153"/>
      <c r="AZL709" s="153"/>
      <c r="AZM709" s="153"/>
      <c r="AZN709" s="153"/>
      <c r="AZO709" s="153"/>
      <c r="AZP709" s="153"/>
      <c r="AZQ709" s="153"/>
      <c r="AZR709" s="153"/>
      <c r="AZS709" s="153"/>
      <c r="AZT709" s="153"/>
      <c r="AZU709" s="153"/>
      <c r="AZV709" s="153"/>
      <c r="AZW709" s="153"/>
      <c r="AZX709" s="153"/>
      <c r="AZY709" s="153"/>
      <c r="AZZ709" s="153"/>
      <c r="BAA709" s="153"/>
      <c r="BAB709" s="153"/>
      <c r="BAC709" s="153"/>
      <c r="BAD709" s="153"/>
      <c r="BAE709" s="153"/>
      <c r="BAF709" s="153"/>
      <c r="BAG709" s="153"/>
      <c r="BAH709" s="153"/>
      <c r="BAI709" s="153"/>
      <c r="BAJ709" s="153"/>
      <c r="BAK709" s="153"/>
      <c r="BAL709" s="153"/>
      <c r="BAM709" s="153"/>
      <c r="BAN709" s="153"/>
      <c r="BAO709" s="153"/>
      <c r="BAP709" s="153"/>
      <c r="BAQ709" s="153"/>
      <c r="BAR709" s="153"/>
      <c r="BAS709" s="153"/>
      <c r="BAT709" s="153"/>
      <c r="BAU709" s="153"/>
      <c r="BAV709" s="153"/>
      <c r="BAW709" s="153"/>
      <c r="BAX709" s="153"/>
      <c r="BAY709" s="153"/>
      <c r="BAZ709" s="153"/>
      <c r="BBA709" s="153"/>
      <c r="BBB709" s="153"/>
      <c r="BBC709" s="153"/>
      <c r="BBD709" s="153"/>
      <c r="BBE709" s="153"/>
      <c r="BBF709" s="153"/>
      <c r="BBG709" s="153"/>
      <c r="BBH709" s="153"/>
      <c r="BBI709" s="153"/>
      <c r="BBJ709" s="153"/>
      <c r="BBK709" s="153"/>
      <c r="BBL709" s="153"/>
      <c r="BBM709" s="153"/>
      <c r="BBN709" s="153"/>
      <c r="BBO709" s="153"/>
      <c r="BBP709" s="153"/>
      <c r="BBQ709" s="153"/>
      <c r="BBR709" s="153"/>
      <c r="BBS709" s="153"/>
      <c r="BBT709" s="153"/>
      <c r="BBU709" s="153"/>
      <c r="BBV709" s="153"/>
      <c r="BBW709" s="153"/>
      <c r="BBX709" s="153"/>
      <c r="BBY709" s="153"/>
      <c r="BBZ709" s="153"/>
      <c r="BCA709" s="153"/>
      <c r="BCB709" s="153"/>
      <c r="BCC709" s="153"/>
      <c r="BCD709" s="153"/>
      <c r="BCE709" s="153"/>
      <c r="BCF709" s="153"/>
      <c r="BCG709" s="153"/>
      <c r="BCH709" s="153"/>
      <c r="BCI709" s="153"/>
      <c r="BCJ709" s="153"/>
      <c r="BCK709" s="153"/>
      <c r="BCL709" s="153"/>
      <c r="BCM709" s="153"/>
      <c r="BCN709" s="153"/>
      <c r="BCO709" s="153"/>
      <c r="BCP709" s="153"/>
      <c r="BCQ709" s="153"/>
      <c r="BCR709" s="153"/>
      <c r="BCS709" s="153"/>
      <c r="BCT709" s="153"/>
      <c r="BCU709" s="153"/>
      <c r="BCV709" s="153"/>
      <c r="BCW709" s="153"/>
      <c r="BCX709" s="153"/>
      <c r="BCY709" s="153"/>
      <c r="BCZ709" s="153"/>
      <c r="BDA709" s="153"/>
      <c r="BDB709" s="153"/>
      <c r="BDC709" s="153"/>
      <c r="BDD709" s="153"/>
      <c r="BDE709" s="153"/>
      <c r="BDF709" s="153"/>
      <c r="BDG709" s="153"/>
      <c r="BDH709" s="153"/>
      <c r="BDI709" s="153"/>
      <c r="BDJ709" s="153"/>
      <c r="BDK709" s="153"/>
      <c r="BDL709" s="153"/>
      <c r="BDM709" s="153"/>
      <c r="BDN709" s="153"/>
      <c r="BDO709" s="153"/>
      <c r="BDP709" s="153"/>
      <c r="BDQ709" s="153"/>
      <c r="BDR709" s="153"/>
      <c r="BDS709" s="153"/>
      <c r="BDT709" s="153"/>
      <c r="BDU709" s="153"/>
      <c r="BDV709" s="153"/>
      <c r="BDW709" s="153"/>
      <c r="BDX709" s="153"/>
      <c r="BDY709" s="153"/>
      <c r="BDZ709" s="153"/>
      <c r="BEA709" s="153"/>
      <c r="BEB709" s="153"/>
      <c r="BEC709" s="153"/>
      <c r="BED709" s="153"/>
      <c r="BEE709" s="153"/>
      <c r="BEF709" s="153"/>
      <c r="BEG709" s="153"/>
      <c r="BEH709" s="153"/>
      <c r="BEI709" s="153"/>
      <c r="BEJ709" s="153"/>
      <c r="BEK709" s="153"/>
      <c r="BEL709" s="153"/>
      <c r="BEM709" s="153"/>
      <c r="BEN709" s="153"/>
      <c r="BEO709" s="153"/>
      <c r="BEP709" s="153"/>
      <c r="BEQ709" s="153"/>
      <c r="BER709" s="153"/>
      <c r="BES709" s="153"/>
      <c r="BET709" s="153"/>
      <c r="BEU709" s="153"/>
      <c r="BEV709" s="153"/>
      <c r="BEW709" s="153"/>
      <c r="BEX709" s="153"/>
      <c r="BEY709" s="153"/>
      <c r="BEZ709" s="153"/>
      <c r="BFA709" s="153"/>
      <c r="BFB709" s="153"/>
      <c r="BFC709" s="153"/>
      <c r="BFD709" s="153"/>
      <c r="BFE709" s="153"/>
      <c r="BFF709" s="153"/>
      <c r="BFG709" s="153"/>
      <c r="BFH709" s="153"/>
      <c r="BFI709" s="153"/>
      <c r="BFJ709" s="153"/>
      <c r="BFK709" s="153"/>
      <c r="BFL709" s="153"/>
      <c r="BFM709" s="153"/>
      <c r="BFN709" s="153"/>
      <c r="BFO709" s="153"/>
      <c r="BFP709" s="153"/>
      <c r="BFQ709" s="153"/>
      <c r="BFR709" s="153"/>
      <c r="BFS709" s="153"/>
      <c r="BFT709" s="153"/>
      <c r="BFU709" s="153"/>
      <c r="BFV709" s="153"/>
      <c r="BFW709" s="153"/>
      <c r="BFX709" s="153"/>
      <c r="BFY709" s="153"/>
      <c r="BFZ709" s="153"/>
      <c r="BGA709" s="153"/>
      <c r="BGB709" s="153"/>
      <c r="BGC709" s="153"/>
      <c r="BGD709" s="153"/>
      <c r="BGE709" s="153"/>
      <c r="BGF709" s="153"/>
      <c r="BGG709" s="153"/>
      <c r="BGH709" s="153"/>
      <c r="BGI709" s="153"/>
      <c r="BGJ709" s="153"/>
      <c r="BGK709" s="153"/>
      <c r="BGL709" s="153"/>
      <c r="BGM709" s="153"/>
      <c r="BGN709" s="153"/>
      <c r="BGO709" s="153"/>
      <c r="BGP709" s="153"/>
      <c r="BGQ709" s="153"/>
      <c r="BGR709" s="153"/>
      <c r="BGS709" s="153"/>
      <c r="BGT709" s="153"/>
      <c r="BGU709" s="153"/>
      <c r="BGV709" s="153"/>
      <c r="BGW709" s="153"/>
      <c r="BGX709" s="153"/>
      <c r="BGY709" s="153"/>
      <c r="BGZ709" s="153"/>
      <c r="BHA709" s="153"/>
      <c r="BHB709" s="153"/>
      <c r="BHC709" s="153"/>
      <c r="BHD709" s="153"/>
      <c r="BHE709" s="153"/>
      <c r="BHF709" s="153"/>
      <c r="BHG709" s="153"/>
      <c r="BHH709" s="153"/>
      <c r="BHI709" s="153"/>
      <c r="BHJ709" s="153"/>
      <c r="BHK709" s="153"/>
      <c r="BHL709" s="153"/>
      <c r="BHM709" s="153"/>
      <c r="BHN709" s="153"/>
      <c r="BHO709" s="153"/>
      <c r="BHP709" s="153"/>
      <c r="BHQ709" s="153"/>
      <c r="BHR709" s="153"/>
      <c r="BHS709" s="153"/>
      <c r="BHT709" s="153"/>
      <c r="BHU709" s="153"/>
      <c r="BHV709" s="153"/>
      <c r="BHW709" s="153"/>
      <c r="BHX709" s="153"/>
      <c r="BHY709" s="153"/>
      <c r="BHZ709" s="153"/>
      <c r="BIA709" s="153"/>
      <c r="BIB709" s="153"/>
      <c r="BIC709" s="153"/>
      <c r="BID709" s="153"/>
      <c r="BIE709" s="153"/>
      <c r="BIF709" s="153"/>
      <c r="BIG709" s="153"/>
      <c r="BIH709" s="153"/>
      <c r="BII709" s="153"/>
      <c r="BIJ709" s="153"/>
      <c r="BIK709" s="153"/>
      <c r="BIL709" s="153"/>
      <c r="BIM709" s="153"/>
      <c r="BIN709" s="153"/>
      <c r="BIO709" s="153"/>
      <c r="BIP709" s="153"/>
      <c r="BIQ709" s="153"/>
      <c r="BIR709" s="153"/>
      <c r="BIS709" s="153"/>
      <c r="BIT709" s="153"/>
      <c r="BIU709" s="153"/>
      <c r="BIV709" s="153"/>
      <c r="BIW709" s="153"/>
      <c r="BIX709" s="153"/>
      <c r="BIY709" s="153"/>
      <c r="BIZ709" s="153"/>
      <c r="BJA709" s="153"/>
      <c r="BJB709" s="153"/>
      <c r="BJC709" s="153"/>
      <c r="BJD709" s="153"/>
      <c r="BJE709" s="153"/>
      <c r="BJF709" s="153"/>
      <c r="BJG709" s="153"/>
      <c r="BJH709" s="153"/>
      <c r="BJI709" s="153"/>
      <c r="BJJ709" s="153"/>
      <c r="BJK709" s="153"/>
      <c r="BJL709" s="153"/>
      <c r="BJM709" s="153"/>
      <c r="BJN709" s="153"/>
      <c r="BJO709" s="153"/>
      <c r="BJP709" s="153"/>
      <c r="BJQ709" s="153"/>
      <c r="BJR709" s="153"/>
      <c r="BJS709" s="153"/>
      <c r="BJT709" s="153"/>
      <c r="BJU709" s="153"/>
      <c r="BJV709" s="153"/>
      <c r="BJW709" s="153"/>
      <c r="BJX709" s="153"/>
      <c r="BJY709" s="153"/>
      <c r="BJZ709" s="153"/>
      <c r="BKA709" s="153"/>
      <c r="BKB709" s="153"/>
      <c r="BKC709" s="153"/>
      <c r="BKD709" s="153"/>
      <c r="BKE709" s="153"/>
      <c r="BKF709" s="153"/>
      <c r="BKG709" s="153"/>
      <c r="BKH709" s="153"/>
      <c r="BKI709" s="153"/>
      <c r="BKJ709" s="153"/>
      <c r="BKK709" s="153"/>
      <c r="BKL709" s="153"/>
      <c r="BKM709" s="153"/>
      <c r="BKN709" s="153"/>
      <c r="BKO709" s="153"/>
      <c r="BKP709" s="153"/>
      <c r="BKQ709" s="153"/>
      <c r="BKR709" s="153"/>
      <c r="BKS709" s="153"/>
      <c r="BKT709" s="153"/>
      <c r="BKU709" s="153"/>
      <c r="BKV709" s="153"/>
      <c r="BKW709" s="153"/>
      <c r="BKX709" s="153"/>
      <c r="BKY709" s="153"/>
      <c r="BKZ709" s="153"/>
      <c r="BLA709" s="153"/>
      <c r="BLB709" s="153"/>
      <c r="BLC709" s="153"/>
      <c r="BLD709" s="153"/>
      <c r="BLE709" s="153"/>
      <c r="BLF709" s="153"/>
      <c r="BLG709" s="153"/>
      <c r="BLH709" s="153"/>
      <c r="BLI709" s="153"/>
      <c r="BLJ709" s="153"/>
      <c r="BLK709" s="153"/>
      <c r="BLL709" s="153"/>
      <c r="BLM709" s="153"/>
      <c r="BLN709" s="153"/>
      <c r="BLO709" s="153"/>
      <c r="BLP709" s="153"/>
      <c r="BLQ709" s="153"/>
      <c r="BLR709" s="153"/>
      <c r="BLS709" s="153"/>
      <c r="BLT709" s="153"/>
      <c r="BLU709" s="153"/>
      <c r="BLV709" s="153"/>
      <c r="BLW709" s="153"/>
      <c r="BLX709" s="153"/>
      <c r="BLY709" s="153"/>
      <c r="BLZ709" s="153"/>
      <c r="BMA709" s="153"/>
      <c r="BMB709" s="153"/>
      <c r="BMC709" s="153"/>
      <c r="BMD709" s="153"/>
      <c r="BME709" s="153"/>
      <c r="BMF709" s="153"/>
      <c r="BMG709" s="153"/>
      <c r="BMH709" s="153"/>
      <c r="BMI709" s="153"/>
      <c r="BMJ709" s="153"/>
      <c r="BMK709" s="153"/>
      <c r="BML709" s="153"/>
      <c r="BMM709" s="153"/>
      <c r="BMN709" s="153"/>
      <c r="BMO709" s="153"/>
      <c r="BMP709" s="153"/>
      <c r="BMQ709" s="153"/>
      <c r="BMR709" s="153"/>
      <c r="BMS709" s="153"/>
      <c r="BMT709" s="153"/>
      <c r="BMU709" s="153"/>
      <c r="BMV709" s="153"/>
      <c r="BMW709" s="153"/>
      <c r="BMX709" s="153"/>
      <c r="BMY709" s="153"/>
      <c r="BMZ709" s="153"/>
      <c r="BNA709" s="153"/>
      <c r="BNB709" s="153"/>
      <c r="BNC709" s="153"/>
      <c r="BND709" s="153"/>
      <c r="BNE709" s="153"/>
      <c r="BNF709" s="153"/>
      <c r="BNG709" s="153"/>
      <c r="BNH709" s="153"/>
      <c r="BNI709" s="153"/>
      <c r="BNJ709" s="153"/>
      <c r="BNK709" s="153"/>
      <c r="BNL709" s="153"/>
      <c r="BNM709" s="153"/>
      <c r="BNN709" s="153"/>
      <c r="BNO709" s="153"/>
      <c r="BNP709" s="153"/>
      <c r="BNQ709" s="153"/>
      <c r="BNR709" s="153"/>
      <c r="BNS709" s="153"/>
      <c r="BNT709" s="153"/>
      <c r="BNU709" s="153"/>
      <c r="BNV709" s="153"/>
      <c r="BNW709" s="153"/>
      <c r="BNX709" s="153"/>
      <c r="BNY709" s="153"/>
      <c r="BNZ709" s="153"/>
      <c r="BOA709" s="153"/>
      <c r="BOB709" s="153"/>
      <c r="BOC709" s="153"/>
      <c r="BOD709" s="153"/>
      <c r="BOE709" s="153"/>
      <c r="BOF709" s="153"/>
      <c r="BOG709" s="153"/>
      <c r="BOH709" s="153"/>
      <c r="BOI709" s="153"/>
      <c r="BOJ709" s="153"/>
      <c r="BOK709" s="153"/>
      <c r="BOL709" s="153"/>
      <c r="BOM709" s="153"/>
      <c r="BON709" s="153"/>
      <c r="BOO709" s="153"/>
      <c r="BOP709" s="153"/>
      <c r="BOQ709" s="153"/>
      <c r="BOR709" s="153"/>
      <c r="BOS709" s="153"/>
      <c r="BOT709" s="153"/>
      <c r="BOU709" s="153"/>
      <c r="BOV709" s="153"/>
      <c r="BOW709" s="153"/>
      <c r="BOX709" s="153"/>
      <c r="BOY709" s="153"/>
      <c r="BOZ709" s="153"/>
      <c r="BPA709" s="153"/>
      <c r="BPB709" s="153"/>
      <c r="BPC709" s="153"/>
      <c r="BPD709" s="153"/>
      <c r="BPE709" s="153"/>
      <c r="BPF709" s="153"/>
      <c r="BPG709" s="153"/>
      <c r="BPH709" s="153"/>
      <c r="BPI709" s="153"/>
      <c r="BPJ709" s="153"/>
      <c r="BPK709" s="153"/>
      <c r="BPL709" s="153"/>
      <c r="BPM709" s="153"/>
      <c r="BPN709" s="153"/>
      <c r="BPO709" s="153"/>
      <c r="BPP709" s="153"/>
      <c r="BPQ709" s="153"/>
      <c r="BPR709" s="153"/>
      <c r="BPS709" s="153"/>
      <c r="BPT709" s="153"/>
      <c r="BPU709" s="153"/>
      <c r="BPV709" s="153"/>
      <c r="BPW709" s="153"/>
      <c r="BPX709" s="153"/>
      <c r="BPY709" s="153"/>
      <c r="BPZ709" s="153"/>
      <c r="BQA709" s="153"/>
      <c r="BQB709" s="153"/>
      <c r="BQC709" s="153"/>
      <c r="BQD709" s="153"/>
      <c r="BQE709" s="153"/>
      <c r="BQF709" s="153"/>
      <c r="BQG709" s="153"/>
      <c r="BQH709" s="153"/>
      <c r="BQI709" s="153"/>
      <c r="BQJ709" s="153"/>
      <c r="BQK709" s="153"/>
      <c r="BQL709" s="153"/>
      <c r="BQM709" s="153"/>
      <c r="BQN709" s="153"/>
      <c r="BQO709" s="153"/>
      <c r="BQP709" s="153"/>
      <c r="BQQ709" s="153"/>
      <c r="BQR709" s="153"/>
      <c r="BQS709" s="153"/>
      <c r="BQT709" s="153"/>
      <c r="BQU709" s="153"/>
      <c r="BQV709" s="153"/>
      <c r="BQW709" s="153"/>
      <c r="BQX709" s="153"/>
      <c r="BQY709" s="153"/>
      <c r="BQZ709" s="153"/>
      <c r="BRA709" s="153"/>
      <c r="BRB709" s="153"/>
      <c r="BRC709" s="153"/>
      <c r="BRD709" s="153"/>
      <c r="BRE709" s="153"/>
      <c r="BRF709" s="153"/>
      <c r="BRG709" s="153"/>
      <c r="BRH709" s="153"/>
      <c r="BRI709" s="153"/>
      <c r="BRJ709" s="153"/>
      <c r="BRK709" s="153"/>
      <c r="BRL709" s="153"/>
      <c r="BRM709" s="153"/>
      <c r="BRN709" s="153"/>
      <c r="BRO709" s="153"/>
      <c r="BRP709" s="153"/>
      <c r="BRQ709" s="153"/>
      <c r="BRR709" s="153"/>
      <c r="BRS709" s="153"/>
      <c r="BRT709" s="153"/>
      <c r="BRU709" s="153"/>
      <c r="BRV709" s="153"/>
      <c r="BRW709" s="153"/>
      <c r="BRX709" s="153"/>
      <c r="BRY709" s="153"/>
      <c r="BRZ709" s="153"/>
      <c r="BSA709" s="153"/>
      <c r="BSB709" s="153"/>
      <c r="BSC709" s="153"/>
      <c r="BSD709" s="153"/>
      <c r="BSE709" s="153"/>
      <c r="BSF709" s="153"/>
      <c r="BSG709" s="153"/>
      <c r="BSH709" s="153"/>
      <c r="BSI709" s="153"/>
      <c r="BSJ709" s="153"/>
      <c r="BSK709" s="153"/>
      <c r="BSL709" s="153"/>
      <c r="BSM709" s="153"/>
      <c r="BSN709" s="153"/>
      <c r="BSO709" s="153"/>
      <c r="BSP709" s="153"/>
      <c r="BSQ709" s="153"/>
      <c r="BSR709" s="153"/>
      <c r="BSS709" s="153"/>
      <c r="BST709" s="153"/>
      <c r="BSU709" s="153"/>
      <c r="BSV709" s="153"/>
      <c r="BSW709" s="153"/>
      <c r="BSX709" s="153"/>
      <c r="BSY709" s="153"/>
      <c r="BSZ709" s="153"/>
      <c r="BTA709" s="153"/>
      <c r="BTB709" s="153"/>
      <c r="BTC709" s="153"/>
      <c r="BTD709" s="153"/>
      <c r="BTE709" s="153"/>
      <c r="BTF709" s="153"/>
      <c r="BTG709" s="153"/>
      <c r="BTH709" s="153"/>
      <c r="BTI709" s="153"/>
      <c r="BTJ709" s="153"/>
      <c r="BTK709" s="153"/>
      <c r="BTL709" s="153"/>
      <c r="BTM709" s="153"/>
      <c r="BTN709" s="153"/>
      <c r="BTO709" s="153"/>
      <c r="BTP709" s="153"/>
      <c r="BTQ709" s="153"/>
      <c r="BTR709" s="153"/>
      <c r="BTS709" s="153"/>
      <c r="BTT709" s="153"/>
      <c r="BTU709" s="153"/>
      <c r="BTV709" s="153"/>
      <c r="BTW709" s="153"/>
      <c r="BTX709" s="153"/>
      <c r="BTY709" s="153"/>
      <c r="BTZ709" s="153"/>
      <c r="BUA709" s="153"/>
      <c r="BUB709" s="153"/>
      <c r="BUC709" s="153"/>
      <c r="BUD709" s="153"/>
      <c r="BUE709" s="153"/>
      <c r="BUF709" s="153"/>
      <c r="BUG709" s="153"/>
      <c r="BUH709" s="153"/>
      <c r="BUI709" s="153"/>
      <c r="BUJ709" s="153"/>
      <c r="BUK709" s="153"/>
      <c r="BUL709" s="153"/>
      <c r="BUM709" s="153"/>
      <c r="BUN709" s="153"/>
      <c r="BUO709" s="153"/>
      <c r="BUP709" s="153"/>
      <c r="BUQ709" s="153"/>
      <c r="BUR709" s="153"/>
      <c r="BUS709" s="153"/>
      <c r="BUT709" s="153"/>
      <c r="BUU709" s="153"/>
      <c r="BUV709" s="153"/>
      <c r="BUW709" s="153"/>
      <c r="BUX709" s="153"/>
      <c r="BUY709" s="153"/>
      <c r="BUZ709" s="153"/>
      <c r="BVA709" s="153"/>
      <c r="BVB709" s="153"/>
      <c r="BVC709" s="153"/>
      <c r="BVD709" s="153"/>
      <c r="BVE709" s="153"/>
      <c r="BVF709" s="153"/>
      <c r="BVG709" s="153"/>
      <c r="BVH709" s="153"/>
      <c r="BVI709" s="153"/>
      <c r="BVJ709" s="153"/>
      <c r="BVK709" s="153"/>
      <c r="BVL709" s="153"/>
      <c r="BVM709" s="153"/>
      <c r="BVN709" s="153"/>
      <c r="BVO709" s="153"/>
      <c r="BVP709" s="153"/>
      <c r="BVQ709" s="153"/>
      <c r="BVR709" s="153"/>
      <c r="BVS709" s="153"/>
      <c r="BVT709" s="153"/>
      <c r="BVU709" s="153"/>
      <c r="BVV709" s="153"/>
      <c r="BVW709" s="153"/>
      <c r="BVX709" s="153"/>
      <c r="BVY709" s="153"/>
      <c r="BVZ709" s="153"/>
      <c r="BWA709" s="153"/>
      <c r="BWB709" s="153"/>
      <c r="BWC709" s="153"/>
      <c r="BWD709" s="153"/>
      <c r="BWE709" s="153"/>
      <c r="BWF709" s="153"/>
      <c r="BWG709" s="153"/>
      <c r="BWH709" s="153"/>
      <c r="BWI709" s="153"/>
      <c r="BWJ709" s="153"/>
      <c r="BWK709" s="153"/>
      <c r="BWL709" s="153"/>
      <c r="BWM709" s="153"/>
      <c r="BWN709" s="153"/>
      <c r="BWO709" s="153"/>
      <c r="BWP709" s="153"/>
      <c r="BWQ709" s="153"/>
      <c r="BWR709" s="153"/>
      <c r="BWS709" s="153"/>
      <c r="BWT709" s="153"/>
      <c r="BWU709" s="153"/>
      <c r="BWV709" s="153"/>
      <c r="BWW709" s="153"/>
      <c r="BWX709" s="153"/>
      <c r="BWY709" s="153"/>
      <c r="BWZ709" s="153"/>
      <c r="BXA709" s="153"/>
      <c r="BXB709" s="153"/>
      <c r="BXC709" s="153"/>
      <c r="BXD709" s="153"/>
      <c r="BXE709" s="153"/>
      <c r="BXF709" s="153"/>
      <c r="BXG709" s="153"/>
      <c r="BXH709" s="153"/>
      <c r="BXI709" s="153"/>
      <c r="BXJ709" s="153"/>
      <c r="BXK709" s="153"/>
      <c r="BXL709" s="153"/>
      <c r="BXM709" s="153"/>
      <c r="BXN709" s="153"/>
      <c r="BXO709" s="153"/>
      <c r="BXP709" s="153"/>
      <c r="BXQ709" s="153"/>
      <c r="BXR709" s="153"/>
      <c r="BXS709" s="153"/>
      <c r="BXT709" s="153"/>
      <c r="BXU709" s="153"/>
      <c r="BXV709" s="153"/>
      <c r="BXW709" s="153"/>
      <c r="BXX709" s="153"/>
      <c r="BXY709" s="153"/>
      <c r="BXZ709" s="153"/>
      <c r="BYA709" s="153"/>
      <c r="BYB709" s="153"/>
      <c r="BYC709" s="153"/>
      <c r="BYD709" s="153"/>
      <c r="BYE709" s="153"/>
      <c r="BYF709" s="153"/>
      <c r="BYG709" s="153"/>
      <c r="BYH709" s="153"/>
      <c r="BYI709" s="153"/>
      <c r="BYJ709" s="153"/>
      <c r="BYK709" s="153"/>
      <c r="BYL709" s="153"/>
      <c r="BYM709" s="153"/>
      <c r="BYN709" s="153"/>
      <c r="BYO709" s="153"/>
      <c r="BYP709" s="153"/>
    </row>
    <row r="710" spans="1:2018" s="153" customFormat="1" ht="12.75" customHeight="1">
      <c r="A710"/>
      <c r="C710" s="197">
        <v>2016</v>
      </c>
      <c r="D710" s="21" t="s">
        <v>46</v>
      </c>
      <c r="E710" s="20" t="s">
        <v>185</v>
      </c>
      <c r="I710" s="31"/>
      <c r="J710" s="165">
        <f>IF($I692="n/a",0,IF(J$4&lt;=$C710,0,IF(SUM($C710,$I692)&gt;J$4,$J706/$I692,$J706-SUM($I710:I710))))</f>
        <v>0</v>
      </c>
      <c r="K710" s="165">
        <f>IF($I692="n/a",0,IF(K$4&lt;=$C710,0,IF(SUM($C710,$I692)&gt;K$4,$J706/$I692,$J706-SUM($I710:J710))))</f>
        <v>3.0359578304599896E-2</v>
      </c>
      <c r="L710" s="165">
        <f>IF($I692="n/a",0,IF(L$4&lt;=$C710,0,IF(SUM($C710,$I692)&gt;L$4,$J706/$I692,$J706-SUM($I710:K710))))</f>
        <v>3.0359578304599896E-2</v>
      </c>
      <c r="M710" s="165">
        <f>IF($I692="n/a",0,IF(M$4&lt;=$C710,0,IF(SUM($C710,$I692)&gt;M$4,$J706/$I692,$J706-SUM($I710:L710))))</f>
        <v>3.0359578304599896E-2</v>
      </c>
      <c r="N710" s="165">
        <f>IF($I692="n/a",0,IF(N$4&lt;=$C710,0,IF(SUM($C710,$I692)&gt;N$4,$J706/$I692,$J706-SUM($I710:M710))))</f>
        <v>3.0359578304599896E-2</v>
      </c>
      <c r="O710" s="165">
        <f>IF($I692="n/a",0,IF(O$4&lt;=$C710,0,IF(SUM($C710,$I692)&gt;O$4,$J706/$I692,$J706-SUM($I710:N710))))</f>
        <v>3.0359578304599896E-2</v>
      </c>
      <c r="P710" s="165">
        <f>IF($I692="n/a",0,IF(P$4&lt;=$C710,0,IF(SUM($C710,$I692)&gt;P$4,$J706/$I692,$J706-SUM($I710:O710))))</f>
        <v>3.0359578304599896E-2</v>
      </c>
      <c r="Q710" s="165">
        <f>IF($I692="n/a",0,IF(Q$4&lt;=$C710,0,IF(SUM($C710,$I692)&gt;Q$4,$J706/$I692,$J706-SUM($I710:P710))))</f>
        <v>3.0359578304599896E-2</v>
      </c>
      <c r="R710" s="165">
        <f>IF($I692="n/a",0,IF(R$4&lt;=$C710,0,IF(SUM($C710,$I692)&gt;R$4,$J706/$I692,$J706-SUM($I710:Q710))))</f>
        <v>3.0359578304599896E-2</v>
      </c>
      <c r="S710" s="165">
        <f>IF($I692="n/a",0,IF(S$4&lt;=$C710,0,IF(SUM($C710,$I692)&gt;S$4,$J706/$I692,$J706-SUM($I710:R710))))</f>
        <v>3.0359578304599896E-2</v>
      </c>
      <c r="T710" s="165">
        <f>IF($I692="n/a",0,IF(T$4&lt;=$C710,0,IF(SUM($C710,$I692)&gt;T$4,$J706/$I692,$J706-SUM($I710:S710))))</f>
        <v>3.0359578304599896E-2</v>
      </c>
      <c r="U710" s="165">
        <f>IF($I692="n/a",0,IF(U$4&lt;=$C710,0,IF(SUM($C710,$I692)&gt;U$4,$J706/$I692,$J706-SUM($I710:T710))))</f>
        <v>3.0359578304599896E-2</v>
      </c>
      <c r="V710" s="165">
        <f>IF($I692="n/a",0,IF(V$4&lt;=$C710,0,IF(SUM($C710,$I692)&gt;V$4,$J706/$I692,$J706-SUM($I710:U710))))</f>
        <v>3.0359578304599896E-2</v>
      </c>
      <c r="W710" s="165">
        <f>IF($I692="n/a",0,IF(W$4&lt;=$C710,0,IF(SUM($C710,$I692)&gt;W$4,$J706/$I692,$J706-SUM($I710:V710))))</f>
        <v>3.0359578304599896E-2</v>
      </c>
      <c r="X710" s="165">
        <f>IF($I692="n/a",0,IF(X$4&lt;=$C710,0,IF(SUM($C710,$I692)&gt;X$4,$J706/$I692,$J706-SUM($I710:W710))))</f>
        <v>3.0359578304599896E-2</v>
      </c>
      <c r="Y710" s="165">
        <f>IF($I692="n/a",0,IF(Y$4&lt;=$C710,0,IF(SUM($C710,$I692)&gt;Y$4,$J706/$I692,$J706-SUM($I710:X710))))</f>
        <v>3.0359578304599896E-2</v>
      </c>
      <c r="Z710" s="165">
        <f>IF($I692="n/a",0,IF(Z$4&lt;=$C710,0,IF(SUM($C710,$I692)&gt;Z$4,$J706/$I692,$J706-SUM($I710:Y710))))</f>
        <v>3.0359578304599896E-2</v>
      </c>
      <c r="AA710" s="165">
        <f>IF($I692="n/a",0,IF(AA$4&lt;=$C710,0,IF(SUM($C710,$I692)&gt;AA$4,$J706/$I692,$J706-SUM($I710:Z710))))</f>
        <v>3.0359578304599896E-2</v>
      </c>
      <c r="AB710" s="165">
        <f>IF($I692="n/a",0,IF(AB$4&lt;=$C710,0,IF(SUM($C710,$I692)&gt;AB$4,$J706/$I692,$J706-SUM($I710:AA710))))</f>
        <v>3.0359578304599896E-2</v>
      </c>
      <c r="AC710" s="165">
        <f>IF($I692="n/a",0,IF(AC$4&lt;=$C710,0,IF(SUM($C710,$I692)&gt;AC$4,$J706/$I692,$J706-SUM($I710:AB710))))</f>
        <v>3.0359578304599896E-2</v>
      </c>
      <c r="AD710" s="165">
        <f>IF($I692="n/a",0,IF(AD$4&lt;=$C710,0,IF(SUM($C710,$I692)&gt;AD$4,$J706/$I692,$J706-SUM($I710:AC710))))</f>
        <v>3.0359578304599896E-2</v>
      </c>
      <c r="AE710" s="165">
        <f>IF($I692="n/a",0,IF(AE$4&lt;=$C710,0,IF(SUM($C710,$I692)&gt;AE$4,$J706/$I692,$J706-SUM($I710:AD710))))</f>
        <v>3.0359578304599896E-2</v>
      </c>
      <c r="AF710" s="165">
        <f>IF($I692="n/a",0,IF(AF$4&lt;=$C710,0,IF(SUM($C710,$I692)&gt;AF$4,$J706/$I692,$J706-SUM($I710:AE710))))</f>
        <v>3.0359578304599896E-2</v>
      </c>
      <c r="AG710" s="165">
        <f>IF($I692="n/a",0,IF(AG$4&lt;=$C710,0,IF(SUM($C710,$I692)&gt;AG$4,$J706/$I692,$J706-SUM($I710:AF710))))</f>
        <v>3.0359578304599896E-2</v>
      </c>
      <c r="AH710" s="165">
        <f>IF($I692="n/a",0,IF(AH$4&lt;=$C710,0,IF(SUM($C710,$I692)&gt;AH$4,$J706/$I692,$J706-SUM($I710:AG710))))</f>
        <v>3.0359578304599896E-2</v>
      </c>
      <c r="AI710" s="165">
        <f>IF($I692="n/a",0,IF(AI$4&lt;=$C710,0,IF(SUM($C710,$I692)&gt;AI$4,$J706/$I692,$J706-SUM($I710:AH710))))</f>
        <v>3.0359578304599896E-2</v>
      </c>
      <c r="AJ710" s="165">
        <f>IF($I692="n/a",0,IF(AJ$4&lt;=$C710,0,IF(SUM($C710,$I692)&gt;AJ$4,$J706/$I692,$J706-SUM($I710:AI710))))</f>
        <v>3.0359578304599896E-2</v>
      </c>
      <c r="AK710" s="165">
        <f>IF($I692="n/a",0,IF(AK$4&lt;=$C710,0,IF(SUM($C710,$I692)&gt;AK$4,$J706/$I692,$J706-SUM($I710:AJ710))))</f>
        <v>3.0359578304599896E-2</v>
      </c>
      <c r="AL710" s="165">
        <f>IF($I692="n/a",0,IF(AL$4&lt;=$C710,0,IF(SUM($C710,$I692)&gt;AL$4,$J706/$I692,$J706-SUM($I710:AK710))))</f>
        <v>3.0359578304599896E-2</v>
      </c>
      <c r="AM710" s="165">
        <f>IF($I692="n/a",0,IF(AM$4&lt;=$C710,0,IF(SUM($C710,$I692)&gt;AM$4,$J706/$I692,$J706-SUM($I710:AL710))))</f>
        <v>3.0359578304599896E-2</v>
      </c>
      <c r="AN710" s="165">
        <f>IF($I692="n/a",0,IF(AN$4&lt;=$C710,0,IF(SUM($C710,$I692)&gt;AN$4,$J706/$I692,$J706-SUM($I710:AM710))))</f>
        <v>3.0359578304599896E-2</v>
      </c>
      <c r="AO710" s="165">
        <f>IF($I692="n/a",0,IF(AO$4&lt;=$C710,0,IF(SUM($C710,$I692)&gt;AO$4,$J706/$I692,$J706-SUM($I710:AN710))))</f>
        <v>3.0359578304599896E-2</v>
      </c>
      <c r="AP710" s="165">
        <f>IF($I692="n/a",0,IF(AP$4&lt;=$C710,0,IF(SUM($C710,$I692)&gt;AP$4,$J706/$I692,$J706-SUM($I710:AO710))))</f>
        <v>3.0359578304599896E-2</v>
      </c>
      <c r="AQ710" s="165">
        <f>IF($I692="n/a",0,IF(AQ$4&lt;=$C710,0,IF(SUM($C710,$I692)&gt;AQ$4,$J706/$I692,$J706-SUM($I710:AP710))))</f>
        <v>3.0359578304599896E-2</v>
      </c>
      <c r="AR710" s="165">
        <f>IF($I692="n/a",0,IF(AR$4&lt;=$C710,0,IF(SUM($C710,$I692)&gt;AR$4,$J706/$I692,$J706-SUM($I710:AQ710))))</f>
        <v>3.0359578304599896E-2</v>
      </c>
      <c r="AS710" s="165">
        <f>IF($I692="n/a",0,IF(AS$4&lt;=$C710,0,IF(SUM($C710,$I692)&gt;AS$4,$J706/$I692,$J706-SUM($I710:AR710))))</f>
        <v>3.035957830460001E-2</v>
      </c>
      <c r="AT710" s="165">
        <f>IF($I692="n/a",0,IF(AT$4&lt;=$C710,0,IF(SUM($C710,$I692)&gt;AT$4,$J706/$I692,$J706-SUM($I710:AS710))))</f>
        <v>0</v>
      </c>
      <c r="AU710" s="165">
        <f>IF($I692="n/a",0,IF(AU$4&lt;=$C710,0,IF(SUM($C710,$I692)&gt;AU$4,$J706/$I692,$J706-SUM($I710:AT710))))</f>
        <v>0</v>
      </c>
      <c r="AV710" s="165">
        <f>IF($I692="n/a",0,IF(AV$4&lt;=$C710,0,IF(SUM($C710,$I692)&gt;AV$4,$J706/$I692,$J706-SUM($I710:AU710))))</f>
        <v>0</v>
      </c>
      <c r="AW710" s="165">
        <f>IF($I692="n/a",0,IF(AW$4&lt;=$C710,0,IF(SUM($C710,$I692)&gt;AW$4,$J706/$I692,$J706-SUM($I710:AV710))))</f>
        <v>0</v>
      </c>
      <c r="AX710" s="165">
        <f>IF($I692="n/a",0,IF(AX$4&lt;=$C710,0,IF(SUM($C710,$I692)&gt;AX$4,$J706/$I692,$J706-SUM($I710:AW710))))</f>
        <v>0</v>
      </c>
      <c r="AY710" s="165">
        <f>IF($I692="n/a",0,IF(AY$4&lt;=$C710,0,IF(SUM($C710,$I692)&gt;AY$4,$J706/$I692,$J706-SUM($I710:AX710))))</f>
        <v>0</v>
      </c>
      <c r="AZ710" s="165">
        <f>IF($I692="n/a",0,IF(AZ$4&lt;=$C710,0,IF(SUM($C710,$I692)&gt;AZ$4,$J706/$I692,$J706-SUM($I710:AY710))))</f>
        <v>0</v>
      </c>
      <c r="BA710" s="165">
        <f>IF($I692="n/a",0,IF(BA$4&lt;=$C710,0,IF(SUM($C710,$I692)&gt;BA$4,$J706/$I692,$J706-SUM($I710:AZ710))))</f>
        <v>0</v>
      </c>
      <c r="BB710" s="165">
        <f>IF($I692="n/a",0,IF(BB$4&lt;=$C710,0,IF(SUM($C710,$I692)&gt;BB$4,$J706/$I692,$J706-SUM($I710:BA710))))</f>
        <v>0</v>
      </c>
      <c r="BC710" s="165">
        <f>IF($I692="n/a",0,IF(BC$4&lt;=$C710,0,IF(SUM($C710,$I692)&gt;BC$4,$J706/$I692,$J706-SUM($I710:BB710))))</f>
        <v>0</v>
      </c>
      <c r="BD710" s="165">
        <f>IF($I692="n/a",0,IF(BD$4&lt;=$C710,0,IF(SUM($C710,$I692)&gt;BD$4,$J706/$I692,$J706-SUM($I710:BC710))))</f>
        <v>0</v>
      </c>
      <c r="BE710" s="165">
        <f>IF($I692="n/a",0,IF(BE$4&lt;=$C710,0,IF(SUM($C710,$I692)&gt;BE$4,$J706/$I692,$J706-SUM($I710:BD710))))</f>
        <v>0</v>
      </c>
      <c r="BF710" s="165">
        <f>IF($I692="n/a",0,IF(BF$4&lt;=$C710,0,IF(SUM($C710,$I692)&gt;BF$4,$J706/$I692,$J706-SUM($I710:BE710))))</f>
        <v>0</v>
      </c>
      <c r="BG710" s="165">
        <f>IF($I692="n/a",0,IF(BG$4&lt;=$C710,0,IF(SUM($C710,$I692)&gt;BG$4,$J706/$I692,$J706-SUM($I710:BF710))))</f>
        <v>0</v>
      </c>
      <c r="BH710" s="165">
        <f>IF($I692="n/a",0,IF(BH$4&lt;=$C710,0,IF(SUM($C710,$I692)&gt;BH$4,$J706/$I692,$J706-SUM($I710:BG710))))</f>
        <v>0</v>
      </c>
      <c r="BI710" s="165">
        <f>IF($I692="n/a",0,IF(BI$4&lt;=$C710,0,IF(SUM($C710,$I692)&gt;BI$4,$J706/$I692,$J706-SUM($I710:BH710))))</f>
        <v>0</v>
      </c>
      <c r="BJ710" s="165">
        <f>IF($I692="n/a",0,IF(BJ$4&lt;=$C710,0,IF(SUM($C710,$I692)&gt;BJ$4,$J706/$I692,$J706-SUM($I710:BI710))))</f>
        <v>0</v>
      </c>
      <c r="BK710" s="165">
        <f>IF($I692="n/a",0,IF(BK$4&lt;=$C710,0,IF(SUM($C710,$I692)&gt;BK$4,$J706/$I692,$J706-SUM($I710:BJ710))))</f>
        <v>0</v>
      </c>
      <c r="BL710" s="165">
        <f>IF($I692="n/a",0,IF(BL$4&lt;=$C710,0,IF(SUM($C710,$I692)&gt;BL$4,$J706/$I692,$J706-SUM($I710:BK710))))</f>
        <v>0</v>
      </c>
      <c r="BM710" s="165">
        <f>IF($I692="n/a",0,IF(BM$4&lt;=$C710,0,IF(SUM($C710,$I692)&gt;BM$4,$J706/$I692,$J706-SUM($I710:BL710))))</f>
        <v>0</v>
      </c>
      <c r="BN710" s="165">
        <f>IF($I692="n/a",0,IF(BN$4&lt;=$C710,0,IF(SUM($C710,$I692)&gt;BN$4,$J706/$I692,$J706-SUM($I710:BM710))))</f>
        <v>0</v>
      </c>
      <c r="BO710" s="165">
        <f>IF($I692="n/a",0,IF(BO$4&lt;=$C710,0,IF(SUM($C710,$I692)&gt;BO$4,$J706/$I692,$J706-SUM($I710:BN710))))</f>
        <v>0</v>
      </c>
      <c r="BP710" s="165">
        <f>IF($I692="n/a",0,IF(BP$4&lt;=$C710,0,IF(SUM($C710,$I692)&gt;BP$4,$J706/$I692,$J706-SUM($I710:BO710))))</f>
        <v>0</v>
      </c>
      <c r="BQ710" s="165">
        <f>IF($I692="n/a",0,IF(BQ$4&lt;=$C710,0,IF(SUM($C710,$I692)&gt;BQ$4,$J706/$I692,$J706-SUM($I710:BP710))))</f>
        <v>0</v>
      </c>
      <c r="BR710" s="165">
        <f>IF($I692="n/a",0,IF(BR$4&lt;=$C710,0,IF(SUM($C710,$I692)&gt;BR$4,$J706/$I692,$J706-SUM($I710:BQ710))))</f>
        <v>0</v>
      </c>
      <c r="BS710" s="165">
        <f>IF($I692="n/a",0,IF(BS$4&lt;=$C710,0,IF(SUM($C710,$I692)&gt;BS$4,$J706/$I692,$J706-SUM($I710:BR710))))</f>
        <v>0</v>
      </c>
      <c r="BT710" s="165">
        <f>IF($I692="n/a",0,IF(BT$4&lt;=$C710,0,IF(SUM($C710,$I692)&gt;BT$4,$J706/$I692,$J706-SUM($I710:BS710))))</f>
        <v>0</v>
      </c>
      <c r="BU710" s="165">
        <f>IF($I692="n/a",0,IF(BU$4&lt;=$C710,0,IF(SUM($C710,$I692)&gt;BU$4,$J706/$I692,$J706-SUM($I710:BT710))))</f>
        <v>0</v>
      </c>
      <c r="BV710" s="165">
        <f>IF($I692="n/a",0,IF(BV$4&lt;=$C710,0,IF(SUM($C710,$I692)&gt;BV$4,$J706/$I692,$J706-SUM($I710:BU710))))</f>
        <v>0</v>
      </c>
      <c r="BW710" s="165">
        <f>IF($I692="n/a",0,IF(BW$4&lt;=$C710,0,IF(SUM($C710,$I692)&gt;BW$4,$J706/$I692,$J706-SUM($I710:BV710))))</f>
        <v>0</v>
      </c>
      <c r="BX710" s="165">
        <f>IF($I692="n/a",0,IF(BX$4&lt;=$C710,0,IF(SUM($C710,$I692)&gt;BX$4,$J706/$I692,$J706-SUM($I710:BW710))))</f>
        <v>0</v>
      </c>
      <c r="BY710" s="165">
        <f>IF($I692="n/a",0,IF(BY$4&lt;=$C710,0,IF(SUM($C710,$I692)&gt;BY$4,$J706/$I692,$J706-SUM($I710:BX710))))</f>
        <v>0</v>
      </c>
      <c r="BZ710" s="165">
        <f>IF($I692="n/a",0,IF(BZ$4&lt;=$C710,0,IF(SUM($C710,$I692)&gt;BZ$4,$J706/$I692,$J706-SUM($I710:BY710))))</f>
        <v>0</v>
      </c>
      <c r="CA710" s="165">
        <f>IF($I692="n/a",0,IF(CA$4&lt;=$C710,0,IF(SUM($C710,$I692)&gt;CA$4,$J706/$I692,$J706-SUM($I710:BZ710))))</f>
        <v>0</v>
      </c>
      <c r="CB710" s="165">
        <f>IF($I692="n/a",0,IF(CB$4&lt;=$C710,0,IF(SUM($C710,$I692)&gt;CB$4,$J706/$I692,$J706-SUM($I710:CA710))))</f>
        <v>0</v>
      </c>
      <c r="CC710" s="165">
        <f>IF($I692="n/a",0,IF(CC$4&lt;=$C710,0,IF(SUM($C710,$I692)&gt;CC$4,$J706/$I692,$J706-SUM($I710:CB710))))</f>
        <v>0</v>
      </c>
      <c r="CD710" s="165">
        <f>IF($I692="n/a",0,IF(CD$4&lt;=$C710,0,IF(SUM($C710,$I692)&gt;CD$4,$J706/$I692,$J706-SUM($I710:CC710))))</f>
        <v>0</v>
      </c>
      <c r="CE710" s="165">
        <f>IF($I692="n/a",0,IF(CE$4&lt;=$C710,0,IF(SUM($C710,$I692)&gt;CE$4,$J706/$I692,$J706-SUM($I710:CD710))))</f>
        <v>0</v>
      </c>
      <c r="CF710" s="165">
        <f>IF($I692="n/a",0,IF(CF$4&lt;=$C710,0,IF(SUM($C710,$I692)&gt;CF$4,$J706/$I692,$J706-SUM($I710:CE710))))</f>
        <v>0</v>
      </c>
    </row>
    <row r="711" spans="1:2018" s="153" customFormat="1" ht="12.75" customHeight="1">
      <c r="A711"/>
      <c r="C711" s="197">
        <v>2017</v>
      </c>
      <c r="D711" s="21" t="s">
        <v>45</v>
      </c>
      <c r="E711" s="21" t="s">
        <v>185</v>
      </c>
      <c r="I711" s="31"/>
      <c r="J711" s="165">
        <f>IF($I692="n/a",0,IF(J$4&lt;=$C711,0,IF(SUM($C711,$I692)&gt;J$4,$K706/$I692,$K706-SUM($I711:I711))))</f>
        <v>0</v>
      </c>
      <c r="K711" s="165">
        <f>IF($I692="n/a",0,IF(K$4&lt;=$C711,0,IF(SUM($C711,$I692)&gt;K$4,$K706/$I692,$K706-SUM($I711:J711))))</f>
        <v>0</v>
      </c>
      <c r="L711" s="165">
        <f>IF($I692="n/a",0,IF(L$4&lt;=$C711,0,IF(SUM($C711,$I692)&gt;L$4,$K706/$I692,$K706-SUM($I711:K711))))</f>
        <v>0.25059718451713825</v>
      </c>
      <c r="M711" s="165">
        <f>IF($I692="n/a",0,IF(M$4&lt;=$C711,0,IF(SUM($C711,$I692)&gt;M$4,$K706/$I692,$K706-SUM($I711:L711))))</f>
        <v>0.25059718451713825</v>
      </c>
      <c r="N711" s="165">
        <f>IF($I692="n/a",0,IF(N$4&lt;=$C711,0,IF(SUM($C711,$I692)&gt;N$4,$K706/$I692,$K706-SUM($I711:M711))))</f>
        <v>0.25059718451713825</v>
      </c>
      <c r="O711" s="165">
        <f>IF($I692="n/a",0,IF(O$4&lt;=$C711,0,IF(SUM($C711,$I692)&gt;O$4,$K706/$I692,$K706-SUM($I711:N711))))</f>
        <v>0.25059718451713825</v>
      </c>
      <c r="P711" s="165">
        <f>IF($I692="n/a",0,IF(P$4&lt;=$C711,0,IF(SUM($C711,$I692)&gt;P$4,$K706/$I692,$K706-SUM($I711:O711))))</f>
        <v>0.25059718451713825</v>
      </c>
      <c r="Q711" s="165">
        <f>IF($I692="n/a",0,IF(Q$4&lt;=$C711,0,IF(SUM($C711,$I692)&gt;Q$4,$K706/$I692,$K706-SUM($I711:P711))))</f>
        <v>0.25059718451713825</v>
      </c>
      <c r="R711" s="165">
        <f>IF($I692="n/a",0,IF(R$4&lt;=$C711,0,IF(SUM($C711,$I692)&gt;R$4,$K706/$I692,$K706-SUM($I711:Q711))))</f>
        <v>0.25059718451713825</v>
      </c>
      <c r="S711" s="165">
        <f>IF($I692="n/a",0,IF(S$4&lt;=$C711,0,IF(SUM($C711,$I692)&gt;S$4,$K706/$I692,$K706-SUM($I711:R711))))</f>
        <v>0.25059718451713825</v>
      </c>
      <c r="T711" s="165">
        <f>IF($I692="n/a",0,IF(T$4&lt;=$C711,0,IF(SUM($C711,$I692)&gt;T$4,$K706/$I692,$K706-SUM($I711:S711))))</f>
        <v>0.25059718451713825</v>
      </c>
      <c r="U711" s="165">
        <f>IF($I692="n/a",0,IF(U$4&lt;=$C711,0,IF(SUM($C711,$I692)&gt;U$4,$K706/$I692,$K706-SUM($I711:T711))))</f>
        <v>0.25059718451713825</v>
      </c>
      <c r="V711" s="165">
        <f>IF($I692="n/a",0,IF(V$4&lt;=$C711,0,IF(SUM($C711,$I692)&gt;V$4,$K706/$I692,$K706-SUM($I711:U711))))</f>
        <v>0.25059718451713825</v>
      </c>
      <c r="W711" s="165">
        <f>IF($I692="n/a",0,IF(W$4&lt;=$C711,0,IF(SUM($C711,$I692)&gt;W$4,$K706/$I692,$K706-SUM($I711:V711))))</f>
        <v>0.25059718451713825</v>
      </c>
      <c r="X711" s="165">
        <f>IF($I692="n/a",0,IF(X$4&lt;=$C711,0,IF(SUM($C711,$I692)&gt;X$4,$K706/$I692,$K706-SUM($I711:W711))))</f>
        <v>0.25059718451713825</v>
      </c>
      <c r="Y711" s="165">
        <f>IF($I692="n/a",0,IF(Y$4&lt;=$C711,0,IF(SUM($C711,$I692)&gt;Y$4,$K706/$I692,$K706-SUM($I711:X711))))</f>
        <v>0.25059718451713825</v>
      </c>
      <c r="Z711" s="165">
        <f>IF($I692="n/a",0,IF(Z$4&lt;=$C711,0,IF(SUM($C711,$I692)&gt;Z$4,$K706/$I692,$K706-SUM($I711:Y711))))</f>
        <v>0.25059718451713825</v>
      </c>
      <c r="AA711" s="165">
        <f>IF($I692="n/a",0,IF(AA$4&lt;=$C711,0,IF(SUM($C711,$I692)&gt;AA$4,$K706/$I692,$K706-SUM($I711:Z711))))</f>
        <v>0.25059718451713825</v>
      </c>
      <c r="AB711" s="165">
        <f>IF($I692="n/a",0,IF(AB$4&lt;=$C711,0,IF(SUM($C711,$I692)&gt;AB$4,$K706/$I692,$K706-SUM($I711:AA711))))</f>
        <v>0.25059718451713825</v>
      </c>
      <c r="AC711" s="165">
        <f>IF($I692="n/a",0,IF(AC$4&lt;=$C711,0,IF(SUM($C711,$I692)&gt;AC$4,$K706/$I692,$K706-SUM($I711:AB711))))</f>
        <v>0.25059718451713825</v>
      </c>
      <c r="AD711" s="165">
        <f>IF($I692="n/a",0,IF(AD$4&lt;=$C711,0,IF(SUM($C711,$I692)&gt;AD$4,$K706/$I692,$K706-SUM($I711:AC711))))</f>
        <v>0.25059718451713825</v>
      </c>
      <c r="AE711" s="165">
        <f>IF($I692="n/a",0,IF(AE$4&lt;=$C711,0,IF(SUM($C711,$I692)&gt;AE$4,$K706/$I692,$K706-SUM($I711:AD711))))</f>
        <v>0.25059718451713825</v>
      </c>
      <c r="AF711" s="165">
        <f>IF($I692="n/a",0,IF(AF$4&lt;=$C711,0,IF(SUM($C711,$I692)&gt;AF$4,$K706/$I692,$K706-SUM($I711:AE711))))</f>
        <v>0.25059718451713825</v>
      </c>
      <c r="AG711" s="165">
        <f>IF($I692="n/a",0,IF(AG$4&lt;=$C711,0,IF(SUM($C711,$I692)&gt;AG$4,$K706/$I692,$K706-SUM($I711:AF711))))</f>
        <v>0.25059718451713825</v>
      </c>
      <c r="AH711" s="165">
        <f>IF($I692="n/a",0,IF(AH$4&lt;=$C711,0,IF(SUM($C711,$I692)&gt;AH$4,$K706/$I692,$K706-SUM($I711:AG711))))</f>
        <v>0.25059718451713825</v>
      </c>
      <c r="AI711" s="165">
        <f>IF($I692="n/a",0,IF(AI$4&lt;=$C711,0,IF(SUM($C711,$I692)&gt;AI$4,$K706/$I692,$K706-SUM($I711:AH711))))</f>
        <v>0.25059718451713825</v>
      </c>
      <c r="AJ711" s="165">
        <f>IF($I692="n/a",0,IF(AJ$4&lt;=$C711,0,IF(SUM($C711,$I692)&gt;AJ$4,$K706/$I692,$K706-SUM($I711:AI711))))</f>
        <v>0.25059718451713825</v>
      </c>
      <c r="AK711" s="165">
        <f>IF($I692="n/a",0,IF(AK$4&lt;=$C711,0,IF(SUM($C711,$I692)&gt;AK$4,$K706/$I692,$K706-SUM($I711:AJ711))))</f>
        <v>0.25059718451713825</v>
      </c>
      <c r="AL711" s="165">
        <f>IF($I692="n/a",0,IF(AL$4&lt;=$C711,0,IF(SUM($C711,$I692)&gt;AL$4,$K706/$I692,$K706-SUM($I711:AK711))))</f>
        <v>0.25059718451713825</v>
      </c>
      <c r="AM711" s="165">
        <f>IF($I692="n/a",0,IF(AM$4&lt;=$C711,0,IF(SUM($C711,$I692)&gt;AM$4,$K706/$I692,$K706-SUM($I711:AL711))))</f>
        <v>0.25059718451713825</v>
      </c>
      <c r="AN711" s="165">
        <f>IF($I692="n/a",0,IF(AN$4&lt;=$C711,0,IF(SUM($C711,$I692)&gt;AN$4,$K706/$I692,$K706-SUM($I711:AM711))))</f>
        <v>0.25059718451713825</v>
      </c>
      <c r="AO711" s="165">
        <f>IF($I692="n/a",0,IF(AO$4&lt;=$C711,0,IF(SUM($C711,$I692)&gt;AO$4,$K706/$I692,$K706-SUM($I711:AN711))))</f>
        <v>0.25059718451713825</v>
      </c>
      <c r="AP711" s="165">
        <f>IF($I692="n/a",0,IF(AP$4&lt;=$C711,0,IF(SUM($C711,$I692)&gt;AP$4,$K706/$I692,$K706-SUM($I711:AO711))))</f>
        <v>0.25059718451713825</v>
      </c>
      <c r="AQ711" s="165">
        <f>IF($I692="n/a",0,IF(AQ$4&lt;=$C711,0,IF(SUM($C711,$I692)&gt;AQ$4,$K706/$I692,$K706-SUM($I711:AP711))))</f>
        <v>0.25059718451713825</v>
      </c>
      <c r="AR711" s="165">
        <f>IF($I692="n/a",0,IF(AR$4&lt;=$C711,0,IF(SUM($C711,$I692)&gt;AR$4,$K706/$I692,$K706-SUM($I711:AQ711))))</f>
        <v>0.25059718451713825</v>
      </c>
      <c r="AS711" s="165">
        <f>IF($I692="n/a",0,IF(AS$4&lt;=$C711,0,IF(SUM($C711,$I692)&gt;AS$4,$K706/$I692,$K706-SUM($I711:AR711))))</f>
        <v>0.25059718451713825</v>
      </c>
      <c r="AT711" s="165">
        <f>IF($I692="n/a",0,IF(AT$4&lt;=$C711,0,IF(SUM($C711,$I692)&gt;AT$4,$K706/$I692,$K706-SUM($I711:AS711))))</f>
        <v>0.25059718451713486</v>
      </c>
      <c r="AU711" s="165">
        <f>IF($I692="n/a",0,IF(AU$4&lt;=$C711,0,IF(SUM($C711,$I692)&gt;AU$4,$K706/$I692,$K706-SUM($I711:AT711))))</f>
        <v>0</v>
      </c>
      <c r="AV711" s="165">
        <f>IF($I692="n/a",0,IF(AV$4&lt;=$C711,0,IF(SUM($C711,$I692)&gt;AV$4,$K706/$I692,$K706-SUM($I711:AU711))))</f>
        <v>0</v>
      </c>
      <c r="AW711" s="165">
        <f>IF($I692="n/a",0,IF(AW$4&lt;=$C711,0,IF(SUM($C711,$I692)&gt;AW$4,$K706/$I692,$K706-SUM($I711:AV711))))</f>
        <v>0</v>
      </c>
      <c r="AX711" s="165">
        <f>IF($I692="n/a",0,IF(AX$4&lt;=$C711,0,IF(SUM($C711,$I692)&gt;AX$4,$K706/$I692,$K706-SUM($I711:AW711))))</f>
        <v>0</v>
      </c>
      <c r="AY711" s="165">
        <f>IF($I692="n/a",0,IF(AY$4&lt;=$C711,0,IF(SUM($C711,$I692)&gt;AY$4,$K706/$I692,$K706-SUM($I711:AX711))))</f>
        <v>0</v>
      </c>
      <c r="AZ711" s="165">
        <f>IF($I692="n/a",0,IF(AZ$4&lt;=$C711,0,IF(SUM($C711,$I692)&gt;AZ$4,$K706/$I692,$K706-SUM($I711:AY711))))</f>
        <v>0</v>
      </c>
      <c r="BA711" s="165">
        <f>IF($I692="n/a",0,IF(BA$4&lt;=$C711,0,IF(SUM($C711,$I692)&gt;BA$4,$K706/$I692,$K706-SUM($I711:AZ711))))</f>
        <v>0</v>
      </c>
      <c r="BB711" s="165">
        <f>IF($I692="n/a",0,IF(BB$4&lt;=$C711,0,IF(SUM($C711,$I692)&gt;BB$4,$K706/$I692,$K706-SUM($I711:BA711))))</f>
        <v>0</v>
      </c>
      <c r="BC711" s="165">
        <f>IF($I692="n/a",0,IF(BC$4&lt;=$C711,0,IF(SUM($C711,$I692)&gt;BC$4,$K706/$I692,$K706-SUM($I711:BB711))))</f>
        <v>0</v>
      </c>
      <c r="BD711" s="165">
        <f>IF($I692="n/a",0,IF(BD$4&lt;=$C711,0,IF(SUM($C711,$I692)&gt;BD$4,$K706/$I692,$K706-SUM($I711:BC711))))</f>
        <v>0</v>
      </c>
      <c r="BE711" s="165">
        <f>IF($I692="n/a",0,IF(BE$4&lt;=$C711,0,IF(SUM($C711,$I692)&gt;BE$4,$K706/$I692,$K706-SUM($I711:BD711))))</f>
        <v>0</v>
      </c>
      <c r="BF711" s="165">
        <f>IF($I692="n/a",0,IF(BF$4&lt;=$C711,0,IF(SUM($C711,$I692)&gt;BF$4,$K706/$I692,$K706-SUM($I711:BE711))))</f>
        <v>0</v>
      </c>
      <c r="BG711" s="165">
        <f>IF($I692="n/a",0,IF(BG$4&lt;=$C711,0,IF(SUM($C711,$I692)&gt;BG$4,$K706/$I692,$K706-SUM($I711:BF711))))</f>
        <v>0</v>
      </c>
      <c r="BH711" s="165">
        <f>IF($I692="n/a",0,IF(BH$4&lt;=$C711,0,IF(SUM($C711,$I692)&gt;BH$4,$K706/$I692,$K706-SUM($I711:BG711))))</f>
        <v>0</v>
      </c>
      <c r="BI711" s="165">
        <f>IF($I692="n/a",0,IF(BI$4&lt;=$C711,0,IF(SUM($C711,$I692)&gt;BI$4,$K706/$I692,$K706-SUM($I711:BH711))))</f>
        <v>0</v>
      </c>
      <c r="BJ711" s="165">
        <f>IF($I692="n/a",0,IF(BJ$4&lt;=$C711,0,IF(SUM($C711,$I692)&gt;BJ$4,$K706/$I692,$K706-SUM($I711:BI711))))</f>
        <v>0</v>
      </c>
      <c r="BK711" s="165">
        <f>IF($I692="n/a",0,IF(BK$4&lt;=$C711,0,IF(SUM($C711,$I692)&gt;BK$4,$K706/$I692,$K706-SUM($I711:BJ711))))</f>
        <v>0</v>
      </c>
      <c r="BL711" s="165">
        <f>IF($I692="n/a",0,IF(BL$4&lt;=$C711,0,IF(SUM($C711,$I692)&gt;BL$4,$K706/$I692,$K706-SUM($I711:BK711))))</f>
        <v>0</v>
      </c>
      <c r="BM711" s="165">
        <f>IF($I692="n/a",0,IF(BM$4&lt;=$C711,0,IF(SUM($C711,$I692)&gt;BM$4,$K706/$I692,$K706-SUM($I711:BL711))))</f>
        <v>0</v>
      </c>
      <c r="BN711" s="165">
        <f>IF($I692="n/a",0,IF(BN$4&lt;=$C711,0,IF(SUM($C711,$I692)&gt;BN$4,$K706/$I692,$K706-SUM($I711:BM711))))</f>
        <v>0</v>
      </c>
      <c r="BO711" s="165">
        <f>IF($I692="n/a",0,IF(BO$4&lt;=$C711,0,IF(SUM($C711,$I692)&gt;BO$4,$K706/$I692,$K706-SUM($I711:BN711))))</f>
        <v>0</v>
      </c>
      <c r="BP711" s="165">
        <f>IF($I692="n/a",0,IF(BP$4&lt;=$C711,0,IF(SUM($C711,$I692)&gt;BP$4,$K706/$I692,$K706-SUM($I711:BO711))))</f>
        <v>0</v>
      </c>
      <c r="BQ711" s="165">
        <f>IF($I692="n/a",0,IF(BQ$4&lt;=$C711,0,IF(SUM($C711,$I692)&gt;BQ$4,$K706/$I692,$K706-SUM($I711:BP711))))</f>
        <v>0</v>
      </c>
      <c r="BR711" s="165">
        <f>IF($I692="n/a",0,IF(BR$4&lt;=$C711,0,IF(SUM($C711,$I692)&gt;BR$4,$K706/$I692,$K706-SUM($I711:BQ711))))</f>
        <v>0</v>
      </c>
      <c r="BS711" s="165">
        <f>IF($I692="n/a",0,IF(BS$4&lt;=$C711,0,IF(SUM($C711,$I692)&gt;BS$4,$K706/$I692,$K706-SUM($I711:BR711))))</f>
        <v>0</v>
      </c>
      <c r="BT711" s="165">
        <f>IF($I692="n/a",0,IF(BT$4&lt;=$C711,0,IF(SUM($C711,$I692)&gt;BT$4,$K706/$I692,$K706-SUM($I711:BS711))))</f>
        <v>0</v>
      </c>
      <c r="BU711" s="165">
        <f>IF($I692="n/a",0,IF(BU$4&lt;=$C711,0,IF(SUM($C711,$I692)&gt;BU$4,$K706/$I692,$K706-SUM($I711:BT711))))</f>
        <v>0</v>
      </c>
      <c r="BV711" s="165">
        <f>IF($I692="n/a",0,IF(BV$4&lt;=$C711,0,IF(SUM($C711,$I692)&gt;BV$4,$K706/$I692,$K706-SUM($I711:BU711))))</f>
        <v>0</v>
      </c>
      <c r="BW711" s="165">
        <f>IF($I692="n/a",0,IF(BW$4&lt;=$C711,0,IF(SUM($C711,$I692)&gt;BW$4,$K706/$I692,$K706-SUM($I711:BV711))))</f>
        <v>0</v>
      </c>
      <c r="BX711" s="165">
        <f>IF($I692="n/a",0,IF(BX$4&lt;=$C711,0,IF(SUM($C711,$I692)&gt;BX$4,$K706/$I692,$K706-SUM($I711:BW711))))</f>
        <v>0</v>
      </c>
      <c r="BY711" s="165">
        <f>IF($I692="n/a",0,IF(BY$4&lt;=$C711,0,IF(SUM($C711,$I692)&gt;BY$4,$K706/$I692,$K706-SUM($I711:BX711))))</f>
        <v>0</v>
      </c>
      <c r="BZ711" s="165">
        <f>IF($I692="n/a",0,IF(BZ$4&lt;=$C711,0,IF(SUM($C711,$I692)&gt;BZ$4,$K706/$I692,$K706-SUM($I711:BY711))))</f>
        <v>0</v>
      </c>
      <c r="CA711" s="165">
        <f>IF($I692="n/a",0,IF(CA$4&lt;=$C711,0,IF(SUM($C711,$I692)&gt;CA$4,$K706/$I692,$K706-SUM($I711:BZ711))))</f>
        <v>0</v>
      </c>
      <c r="CB711" s="165">
        <f>IF($I692="n/a",0,IF(CB$4&lt;=$C711,0,IF(SUM($C711,$I692)&gt;CB$4,$K706/$I692,$K706-SUM($I711:CA711))))</f>
        <v>0</v>
      </c>
      <c r="CC711" s="165">
        <f>IF($I692="n/a",0,IF(CC$4&lt;=$C711,0,IF(SUM($C711,$I692)&gt;CC$4,$K706/$I692,$K706-SUM($I711:CB711))))</f>
        <v>0</v>
      </c>
      <c r="CD711" s="165">
        <f>IF($I692="n/a",0,IF(CD$4&lt;=$C711,0,IF(SUM($C711,$I692)&gt;CD$4,$K706/$I692,$K706-SUM($I711:CC711))))</f>
        <v>0</v>
      </c>
      <c r="CE711" s="165">
        <f>IF($I692="n/a",0,IF(CE$4&lt;=$C711,0,IF(SUM($C711,$I692)&gt;CE$4,$K706/$I692,$K706-SUM($I711:CD711))))</f>
        <v>0</v>
      </c>
      <c r="CF711" s="165">
        <f>IF($I692="n/a",0,IF(CF$4&lt;=$C711,0,IF(SUM($C711,$I692)&gt;CF$4,$K706/$I692,$K706-SUM($I711:CE711))))</f>
        <v>0</v>
      </c>
    </row>
    <row r="712" spans="1:2018" s="153" customFormat="1" ht="12.75" customHeight="1">
      <c r="A712"/>
      <c r="C712" s="197">
        <v>2018</v>
      </c>
      <c r="D712" s="214" t="s">
        <v>47</v>
      </c>
      <c r="E712" s="21" t="s">
        <v>185</v>
      </c>
      <c r="I712" s="31"/>
      <c r="J712" s="167">
        <f>IF($I692="n/a",0,IF(J$4&lt;=$C712,0,IF(SUM($C712,$I692)&gt;J$4,$L706/$I692,$L706-SUM($I712:I712))))</f>
        <v>0</v>
      </c>
      <c r="K712" s="167">
        <f>IF($I692="n/a",0,IF(K$4&lt;=$C712,0,IF(SUM($C712,$I692)&gt;K$4,$L706/$I692,$L706-SUM($I712:J712))))</f>
        <v>0</v>
      </c>
      <c r="L712" s="167">
        <f>IF($I692="n/a",0,IF(L$4&lt;=$C712,0,IF(SUM($C712,$I692)&gt;L$4,$L706/$I692,$L706-SUM($I712:K712))))</f>
        <v>0</v>
      </c>
      <c r="M712" s="167">
        <f>IF($I692="n/a",0,IF(M$4&lt;=$C712,0,IF(SUM($C712,$I692)&gt;M$4,$L706/$I692,$L706-SUM($I712:L712))))</f>
        <v>0.28892445443780634</v>
      </c>
      <c r="N712" s="167">
        <f>IF($I692="n/a",0,IF(N$4&lt;=$C712,0,IF(SUM($C712,$I692)&gt;N$4,$L706/$I692,$L706-SUM($I712:M712))))</f>
        <v>0.28892445443780634</v>
      </c>
      <c r="O712" s="167">
        <f>IF($I692="n/a",0,IF(O$4&lt;=$C712,0,IF(SUM($C712,$I692)&gt;O$4,$L706/$I692,$L706-SUM($I712:N712))))</f>
        <v>0.28892445443780634</v>
      </c>
      <c r="P712" s="167">
        <f>IF($I692="n/a",0,IF(P$4&lt;=$C712,0,IF(SUM($C712,$I692)&gt;P$4,$L706/$I692,$L706-SUM($I712:O712))))</f>
        <v>0.28892445443780634</v>
      </c>
      <c r="Q712" s="167">
        <f>IF($I692="n/a",0,IF(Q$4&lt;=$C712,0,IF(SUM($C712,$I692)&gt;Q$4,$L706/$I692,$L706-SUM($I712:P712))))</f>
        <v>0.28892445443780634</v>
      </c>
      <c r="R712" s="167">
        <f>IF($I692="n/a",0,IF(R$4&lt;=$C712,0,IF(SUM($C712,$I692)&gt;R$4,$L706/$I692,$L706-SUM($I712:Q712))))</f>
        <v>0.28892445443780634</v>
      </c>
      <c r="S712" s="167">
        <f>IF($I692="n/a",0,IF(S$4&lt;=$C712,0,IF(SUM($C712,$I692)&gt;S$4,$L706/$I692,$L706-SUM($I712:R712))))</f>
        <v>0.28892445443780634</v>
      </c>
      <c r="T712" s="167">
        <f>IF($I692="n/a",0,IF(T$4&lt;=$C712,0,IF(SUM($C712,$I692)&gt;T$4,$L706/$I692,$L706-SUM($I712:S712))))</f>
        <v>0.28892445443780634</v>
      </c>
      <c r="U712" s="167">
        <f>IF($I692="n/a",0,IF(U$4&lt;=$C712,0,IF(SUM($C712,$I692)&gt;U$4,$L706/$I692,$L706-SUM($I712:T712))))</f>
        <v>0.28892445443780634</v>
      </c>
      <c r="V712" s="167">
        <f>IF($I692="n/a",0,IF(V$4&lt;=$C712,0,IF(SUM($C712,$I692)&gt;V$4,$L706/$I692,$L706-SUM($I712:U712))))</f>
        <v>0.28892445443780634</v>
      </c>
      <c r="W712" s="167">
        <f>IF($I692="n/a",0,IF(W$4&lt;=$C712,0,IF(SUM($C712,$I692)&gt;W$4,$L706/$I692,$L706-SUM($I712:V712))))</f>
        <v>0.28892445443780634</v>
      </c>
      <c r="X712" s="167">
        <f>IF($I692="n/a",0,IF(X$4&lt;=$C712,0,IF(SUM($C712,$I692)&gt;X$4,$L706/$I692,$L706-SUM($I712:W712))))</f>
        <v>0.28892445443780634</v>
      </c>
      <c r="Y712" s="167">
        <f>IF($I692="n/a",0,IF(Y$4&lt;=$C712,0,IF(SUM($C712,$I692)&gt;Y$4,$L706/$I692,$L706-SUM($I712:X712))))</f>
        <v>0.28892445443780634</v>
      </c>
      <c r="Z712" s="167">
        <f>IF($I692="n/a",0,IF(Z$4&lt;=$C712,0,IF(SUM($C712,$I692)&gt;Z$4,$L706/$I692,$L706-SUM($I712:Y712))))</f>
        <v>0.28892445443780634</v>
      </c>
      <c r="AA712" s="167">
        <f>IF($I692="n/a",0,IF(AA$4&lt;=$C712,0,IF(SUM($C712,$I692)&gt;AA$4,$L706/$I692,$L706-SUM($I712:Z712))))</f>
        <v>0.28892445443780634</v>
      </c>
      <c r="AB712" s="167">
        <f>IF($I692="n/a",0,IF(AB$4&lt;=$C712,0,IF(SUM($C712,$I692)&gt;AB$4,$L706/$I692,$L706-SUM($I712:AA712))))</f>
        <v>0.28892445443780634</v>
      </c>
      <c r="AC712" s="167">
        <f>IF($I692="n/a",0,IF(AC$4&lt;=$C712,0,IF(SUM($C712,$I692)&gt;AC$4,$L706/$I692,$L706-SUM($I712:AB712))))</f>
        <v>0.28892445443780634</v>
      </c>
      <c r="AD712" s="167">
        <f>IF($I692="n/a",0,IF(AD$4&lt;=$C712,0,IF(SUM($C712,$I692)&gt;AD$4,$L706/$I692,$L706-SUM($I712:AC712))))</f>
        <v>0.28892445443780634</v>
      </c>
      <c r="AE712" s="167">
        <f>IF($I692="n/a",0,IF(AE$4&lt;=$C712,0,IF(SUM($C712,$I692)&gt;AE$4,$L706/$I692,$L706-SUM($I712:AD712))))</f>
        <v>0.28892445443780634</v>
      </c>
      <c r="AF712" s="167">
        <f>IF($I692="n/a",0,IF(AF$4&lt;=$C712,0,IF(SUM($C712,$I692)&gt;AF$4,$L706/$I692,$L706-SUM($I712:AE712))))</f>
        <v>0.28892445443780634</v>
      </c>
      <c r="AG712" s="167">
        <f>IF($I692="n/a",0,IF(AG$4&lt;=$C712,0,IF(SUM($C712,$I692)&gt;AG$4,$L706/$I692,$L706-SUM($I712:AF712))))</f>
        <v>0.28892445443780634</v>
      </c>
      <c r="AH712" s="167">
        <f>IF($I692="n/a",0,IF(AH$4&lt;=$C712,0,IF(SUM($C712,$I692)&gt;AH$4,$L706/$I692,$L706-SUM($I712:AG712))))</f>
        <v>0.28892445443780634</v>
      </c>
      <c r="AI712" s="167">
        <f>IF($I692="n/a",0,IF(AI$4&lt;=$C712,0,IF(SUM($C712,$I692)&gt;AI$4,$L706/$I692,$L706-SUM($I712:AH712))))</f>
        <v>0.28892445443780634</v>
      </c>
      <c r="AJ712" s="167">
        <f>IF($I692="n/a",0,IF(AJ$4&lt;=$C712,0,IF(SUM($C712,$I692)&gt;AJ$4,$L706/$I692,$L706-SUM($I712:AI712))))</f>
        <v>0.28892445443780634</v>
      </c>
      <c r="AK712" s="167">
        <f>IF($I692="n/a",0,IF(AK$4&lt;=$C712,0,IF(SUM($C712,$I692)&gt;AK$4,$L706/$I692,$L706-SUM($I712:AJ712))))</f>
        <v>0.28892445443780634</v>
      </c>
      <c r="AL712" s="167">
        <f>IF($I692="n/a",0,IF(AL$4&lt;=$C712,0,IF(SUM($C712,$I692)&gt;AL$4,$L706/$I692,$L706-SUM($I712:AK712))))</f>
        <v>0.28892445443780634</v>
      </c>
      <c r="AM712" s="167">
        <f>IF($I692="n/a",0,IF(AM$4&lt;=$C712,0,IF(SUM($C712,$I692)&gt;AM$4,$L706/$I692,$L706-SUM($I712:AL712))))</f>
        <v>0.28892445443780634</v>
      </c>
      <c r="AN712" s="167">
        <f>IF($I692="n/a",0,IF(AN$4&lt;=$C712,0,IF(SUM($C712,$I692)&gt;AN$4,$L706/$I692,$L706-SUM($I712:AM712))))</f>
        <v>0.28892445443780634</v>
      </c>
      <c r="AO712" s="167">
        <f>IF($I692="n/a",0,IF(AO$4&lt;=$C712,0,IF(SUM($C712,$I692)&gt;AO$4,$L706/$I692,$L706-SUM($I712:AN712))))</f>
        <v>0.28892445443780634</v>
      </c>
      <c r="AP712" s="167">
        <f>IF($I692="n/a",0,IF(AP$4&lt;=$C712,0,IF(SUM($C712,$I692)&gt;AP$4,$L706/$I692,$L706-SUM($I712:AO712))))</f>
        <v>0.28892445443780634</v>
      </c>
      <c r="AQ712" s="167">
        <f>IF($I692="n/a",0,IF(AQ$4&lt;=$C712,0,IF(SUM($C712,$I692)&gt;AQ$4,$L706/$I692,$L706-SUM($I712:AP712))))</f>
        <v>0.28892445443780634</v>
      </c>
      <c r="AR712" s="167">
        <f>IF($I692="n/a",0,IF(AR$4&lt;=$C712,0,IF(SUM($C712,$I692)&gt;AR$4,$L706/$I692,$L706-SUM($I712:AQ712))))</f>
        <v>0.28892445443780634</v>
      </c>
      <c r="AS712" s="167">
        <f>IF($I692="n/a",0,IF(AS$4&lt;=$C712,0,IF(SUM($C712,$I692)&gt;AS$4,$L706/$I692,$L706-SUM($I712:AR712))))</f>
        <v>0.28892445443780634</v>
      </c>
      <c r="AT712" s="167">
        <f>IF($I692="n/a",0,IF(AT$4&lt;=$C712,0,IF(SUM($C712,$I692)&gt;AT$4,$L706/$I692,$L706-SUM($I712:AS712))))</f>
        <v>0.28892445443780634</v>
      </c>
      <c r="AU712" s="167">
        <f>IF($I692="n/a",0,IF(AU$4&lt;=$C712,0,IF(SUM($C712,$I692)&gt;AU$4,$L706/$I692,$L706-SUM($I712:AT712))))</f>
        <v>0.28892445443780801</v>
      </c>
      <c r="AV712" s="167">
        <f>IF($I692="n/a",0,IF(AV$4&lt;=$C712,0,IF(SUM($C712,$I692)&gt;AV$4,$L706/$I692,$L706-SUM($I712:AU712))))</f>
        <v>0</v>
      </c>
      <c r="AW712" s="167">
        <f>IF($I692="n/a",0,IF(AW$4&lt;=$C712,0,IF(SUM($C712,$I692)&gt;AW$4,$L706/$I692,$L706-SUM($I712:AV712))))</f>
        <v>0</v>
      </c>
      <c r="AX712" s="167">
        <f>IF($I692="n/a",0,IF(AX$4&lt;=$C712,0,IF(SUM($C712,$I692)&gt;AX$4,$L706/$I692,$L706-SUM($I712:AW712))))</f>
        <v>0</v>
      </c>
      <c r="AY712" s="167">
        <f>IF($I692="n/a",0,IF(AY$4&lt;=$C712,0,IF(SUM($C712,$I692)&gt;AY$4,$L706/$I692,$L706-SUM($I712:AX712))))</f>
        <v>0</v>
      </c>
      <c r="AZ712" s="167">
        <f>IF($I692="n/a",0,IF(AZ$4&lt;=$C712,0,IF(SUM($C712,$I692)&gt;AZ$4,$L706/$I692,$L706-SUM($I712:AY712))))</f>
        <v>0</v>
      </c>
      <c r="BA712" s="167">
        <f>IF($I692="n/a",0,IF(BA$4&lt;=$C712,0,IF(SUM($C712,$I692)&gt;BA$4,$L706/$I692,$L706-SUM($I712:AZ712))))</f>
        <v>0</v>
      </c>
      <c r="BB712" s="167">
        <f>IF($I692="n/a",0,IF(BB$4&lt;=$C712,0,IF(SUM($C712,$I692)&gt;BB$4,$L706/$I692,$L706-SUM($I712:BA712))))</f>
        <v>0</v>
      </c>
      <c r="BC712" s="167">
        <f>IF($I692="n/a",0,IF(BC$4&lt;=$C712,0,IF(SUM($C712,$I692)&gt;BC$4,$L706/$I692,$L706-SUM($I712:BB712))))</f>
        <v>0</v>
      </c>
      <c r="BD712" s="167">
        <f>IF($I692="n/a",0,IF(BD$4&lt;=$C712,0,IF(SUM($C712,$I692)&gt;BD$4,$L706/$I692,$L706-SUM($I712:BC712))))</f>
        <v>0</v>
      </c>
      <c r="BE712" s="167">
        <f>IF($I692="n/a",0,IF(BE$4&lt;=$C712,0,IF(SUM($C712,$I692)&gt;BE$4,$L706/$I692,$L706-SUM($I712:BD712))))</f>
        <v>0</v>
      </c>
      <c r="BF712" s="167">
        <f>IF($I692="n/a",0,IF(BF$4&lt;=$C712,0,IF(SUM($C712,$I692)&gt;BF$4,$L706/$I692,$L706-SUM($I712:BE712))))</f>
        <v>0</v>
      </c>
      <c r="BG712" s="167">
        <f>IF($I692="n/a",0,IF(BG$4&lt;=$C712,0,IF(SUM($C712,$I692)&gt;BG$4,$L706/$I692,$L706-SUM($I712:BF712))))</f>
        <v>0</v>
      </c>
      <c r="BH712" s="167">
        <f>IF($I692="n/a",0,IF(BH$4&lt;=$C712,0,IF(SUM($C712,$I692)&gt;BH$4,$L706/$I692,$L706-SUM($I712:BG712))))</f>
        <v>0</v>
      </c>
      <c r="BI712" s="167">
        <f>IF($I692="n/a",0,IF(BI$4&lt;=$C712,0,IF(SUM($C712,$I692)&gt;BI$4,$L706/$I692,$L706-SUM($I712:BH712))))</f>
        <v>0</v>
      </c>
      <c r="BJ712" s="167">
        <f>IF($I692="n/a",0,IF(BJ$4&lt;=$C712,0,IF(SUM($C712,$I692)&gt;BJ$4,$L706/$I692,$L706-SUM($I712:BI712))))</f>
        <v>0</v>
      </c>
      <c r="BK712" s="167">
        <f>IF($I692="n/a",0,IF(BK$4&lt;=$C712,0,IF(SUM($C712,$I692)&gt;BK$4,$L706/$I692,$L706-SUM($I712:BJ712))))</f>
        <v>0</v>
      </c>
      <c r="BL712" s="167">
        <f>IF($I692="n/a",0,IF(BL$4&lt;=$C712,0,IF(SUM($C712,$I692)&gt;BL$4,$L706/$I692,$L706-SUM($I712:BK712))))</f>
        <v>0</v>
      </c>
      <c r="BM712" s="167">
        <f>IF($I692="n/a",0,IF(BM$4&lt;=$C712,0,IF(SUM($C712,$I692)&gt;BM$4,$L706/$I692,$L706-SUM($I712:BL712))))</f>
        <v>0</v>
      </c>
      <c r="BN712" s="167">
        <f>IF($I692="n/a",0,IF(BN$4&lt;=$C712,0,IF(SUM($C712,$I692)&gt;BN$4,$L706/$I692,$L706-SUM($I712:BM712))))</f>
        <v>0</v>
      </c>
      <c r="BO712" s="167">
        <f>IF($I692="n/a",0,IF(BO$4&lt;=$C712,0,IF(SUM($C712,$I692)&gt;BO$4,$L706/$I692,$L706-SUM($I712:BN712))))</f>
        <v>0</v>
      </c>
      <c r="BP712" s="167">
        <f>IF($I692="n/a",0,IF(BP$4&lt;=$C712,0,IF(SUM($C712,$I692)&gt;BP$4,$L706/$I692,$L706-SUM($I712:BO712))))</f>
        <v>0</v>
      </c>
      <c r="BQ712" s="167">
        <f>IF($I692="n/a",0,IF(BQ$4&lt;=$C712,0,IF(SUM($C712,$I692)&gt;BQ$4,$L706/$I692,$L706-SUM($I712:BP712))))</f>
        <v>0</v>
      </c>
      <c r="BR712" s="167">
        <f>IF($I692="n/a",0,IF(BR$4&lt;=$C712,0,IF(SUM($C712,$I692)&gt;BR$4,$L706/$I692,$L706-SUM($I712:BQ712))))</f>
        <v>0</v>
      </c>
      <c r="BS712" s="167">
        <f>IF($I692="n/a",0,IF(BS$4&lt;=$C712,0,IF(SUM($C712,$I692)&gt;BS$4,$L706/$I692,$L706-SUM($I712:BR712))))</f>
        <v>0</v>
      </c>
      <c r="BT712" s="167">
        <f>IF($I692="n/a",0,IF(BT$4&lt;=$C712,0,IF(SUM($C712,$I692)&gt;BT$4,$L706/$I692,$L706-SUM($I712:BS712))))</f>
        <v>0</v>
      </c>
      <c r="BU712" s="167">
        <f>IF($I692="n/a",0,IF(BU$4&lt;=$C712,0,IF(SUM($C712,$I692)&gt;BU$4,$L706/$I692,$L706-SUM($I712:BT712))))</f>
        <v>0</v>
      </c>
      <c r="BV712" s="167">
        <f>IF($I692="n/a",0,IF(BV$4&lt;=$C712,0,IF(SUM($C712,$I692)&gt;BV$4,$L706/$I692,$L706-SUM($I712:BU712))))</f>
        <v>0</v>
      </c>
      <c r="BW712" s="167">
        <f>IF($I692="n/a",0,IF(BW$4&lt;=$C712,0,IF(SUM($C712,$I692)&gt;BW$4,$L706/$I692,$L706-SUM($I712:BV712))))</f>
        <v>0</v>
      </c>
      <c r="BX712" s="167">
        <f>IF($I692="n/a",0,IF(BX$4&lt;=$C712,0,IF(SUM($C712,$I692)&gt;BX$4,$L706/$I692,$L706-SUM($I712:BW712))))</f>
        <v>0</v>
      </c>
      <c r="BY712" s="167">
        <f>IF($I692="n/a",0,IF(BY$4&lt;=$C712,0,IF(SUM($C712,$I692)&gt;BY$4,$L706/$I692,$L706-SUM($I712:BX712))))</f>
        <v>0</v>
      </c>
      <c r="BZ712" s="167">
        <f>IF($I692="n/a",0,IF(BZ$4&lt;=$C712,0,IF(SUM($C712,$I692)&gt;BZ$4,$L706/$I692,$L706-SUM($I712:BY712))))</f>
        <v>0</v>
      </c>
      <c r="CA712" s="167">
        <f>IF($I692="n/a",0,IF(CA$4&lt;=$C712,0,IF(SUM($C712,$I692)&gt;CA$4,$L706/$I692,$L706-SUM($I712:BZ712))))</f>
        <v>0</v>
      </c>
      <c r="CB712" s="167">
        <f>IF($I692="n/a",0,IF(CB$4&lt;=$C712,0,IF(SUM($C712,$I692)&gt;CB$4,$L706/$I692,$L706-SUM($I712:CA712))))</f>
        <v>0</v>
      </c>
      <c r="CC712" s="167">
        <f>IF($I692="n/a",0,IF(CC$4&lt;=$C712,0,IF(SUM($C712,$I692)&gt;CC$4,$L706/$I692,$L706-SUM($I712:CB712))))</f>
        <v>0</v>
      </c>
      <c r="CD712" s="167">
        <f>IF($I692="n/a",0,IF(CD$4&lt;=$C712,0,IF(SUM($C712,$I692)&gt;CD$4,$L706/$I692,$L706-SUM($I712:CC712))))</f>
        <v>0</v>
      </c>
      <c r="CE712" s="167">
        <f>IF($I692="n/a",0,IF(CE$4&lt;=$C712,0,IF(SUM($C712,$I692)&gt;CE$4,$L706/$I692,$L706-SUM($I712:CD712))))</f>
        <v>0</v>
      </c>
      <c r="CF712" s="167">
        <f>IF($I692="n/a",0,IF(CF$4&lt;=$C712,0,IF(SUM($C712,$I692)&gt;CF$4,$L706/$I692,$L706-SUM($I712:CE712))))</f>
        <v>0</v>
      </c>
    </row>
    <row r="713" spans="1:2018" s="153" customFormat="1" ht="12.75" customHeight="1">
      <c r="A713"/>
      <c r="C713" s="197">
        <v>2019</v>
      </c>
      <c r="D713" s="214" t="s">
        <v>48</v>
      </c>
      <c r="E713" s="21" t="s">
        <v>185</v>
      </c>
      <c r="I713" s="31"/>
      <c r="J713" s="166">
        <f>IF($I692="n/a",0,IF(J$4&lt;=$C713,0,IF(SUM($C713,$I692)&gt;J$4,$M706/$I692,$M706-SUM($I713:I713))))</f>
        <v>0</v>
      </c>
      <c r="K713" s="166">
        <f>IF($I692="n/a",0,IF(K$4&lt;=$C713,0,IF(SUM($C713,$I692)&gt;K$4,$M706/$I692,$M706-SUM($I713:J713))))</f>
        <v>0</v>
      </c>
      <c r="L713" s="166">
        <f>IF($I692="n/a",0,IF(L$4&lt;=$C713,0,IF(SUM($C713,$I692)&gt;L$4,$M706/$I692,$M706-SUM($I713:K713))))</f>
        <v>0</v>
      </c>
      <c r="M713" s="166">
        <f>IF($I692="n/a",0,IF(M$4&lt;=$C713,0,IF(SUM($C713,$I692)&gt;M$4,$M706/$I692,$M706-SUM($I713:L713))))</f>
        <v>0</v>
      </c>
      <c r="N713" s="166">
        <f>IF($I692="n/a",0,IF(N$4&lt;=$C713,0,IF(SUM($C713,$I692)&gt;N$4,$M706/$I692,$M706-SUM($I713:M713))))</f>
        <v>0.19522907544000259</v>
      </c>
      <c r="O713" s="166">
        <f>IF($I692="n/a",0,IF(O$4&lt;=$C713,0,IF(SUM($C713,$I692)&gt;O$4,$M706/$I692,$M706-SUM($I713:N713))))</f>
        <v>0.19522907544000259</v>
      </c>
      <c r="P713" s="166">
        <f>IF($I692="n/a",0,IF(P$4&lt;=$C713,0,IF(SUM($C713,$I692)&gt;P$4,$M706/$I692,$M706-SUM($I713:O713))))</f>
        <v>0.19522907544000259</v>
      </c>
      <c r="Q713" s="166">
        <f>IF($I692="n/a",0,IF(Q$4&lt;=$C713,0,IF(SUM($C713,$I692)&gt;Q$4,$M706/$I692,$M706-SUM($I713:P713))))</f>
        <v>0.19522907544000259</v>
      </c>
      <c r="R713" s="166">
        <f>IF($I692="n/a",0,IF(R$4&lt;=$C713,0,IF(SUM($C713,$I692)&gt;R$4,$M706/$I692,$M706-SUM($I713:Q713))))</f>
        <v>0.19522907544000259</v>
      </c>
      <c r="S713" s="166">
        <f>IF($I692="n/a",0,IF(S$4&lt;=$C713,0,IF(SUM($C713,$I692)&gt;S$4,$M706/$I692,$M706-SUM($I713:R713))))</f>
        <v>0.19522907544000259</v>
      </c>
      <c r="T713" s="166">
        <f>IF($I692="n/a",0,IF(T$4&lt;=$C713,0,IF(SUM($C713,$I692)&gt;T$4,$M706/$I692,$M706-SUM($I713:S713))))</f>
        <v>0.19522907544000259</v>
      </c>
      <c r="U713" s="166">
        <f>IF($I692="n/a",0,IF(U$4&lt;=$C713,0,IF(SUM($C713,$I692)&gt;U$4,$M706/$I692,$M706-SUM($I713:T713))))</f>
        <v>0.19522907544000259</v>
      </c>
      <c r="V713" s="166">
        <f>IF($I692="n/a",0,IF(V$4&lt;=$C713,0,IF(SUM($C713,$I692)&gt;V$4,$M706/$I692,$M706-SUM($I713:U713))))</f>
        <v>0.19522907544000259</v>
      </c>
      <c r="W713" s="166">
        <f>IF($I692="n/a",0,IF(W$4&lt;=$C713,0,IF(SUM($C713,$I692)&gt;W$4,$M706/$I692,$M706-SUM($I713:V713))))</f>
        <v>0.19522907544000259</v>
      </c>
      <c r="X713" s="166">
        <f>IF($I692="n/a",0,IF(X$4&lt;=$C713,0,IF(SUM($C713,$I692)&gt;X$4,$M706/$I692,$M706-SUM($I713:W713))))</f>
        <v>0.19522907544000259</v>
      </c>
      <c r="Y713" s="166">
        <f>IF($I692="n/a",0,IF(Y$4&lt;=$C713,0,IF(SUM($C713,$I692)&gt;Y$4,$M706/$I692,$M706-SUM($I713:X713))))</f>
        <v>0.19522907544000259</v>
      </c>
      <c r="Z713" s="166">
        <f>IF($I692="n/a",0,IF(Z$4&lt;=$C713,0,IF(SUM($C713,$I692)&gt;Z$4,$M706/$I692,$M706-SUM($I713:Y713))))</f>
        <v>0.19522907544000259</v>
      </c>
      <c r="AA713" s="166">
        <f>IF($I692="n/a",0,IF(AA$4&lt;=$C713,0,IF(SUM($C713,$I692)&gt;AA$4,$M706/$I692,$M706-SUM($I713:Z713))))</f>
        <v>0.19522907544000259</v>
      </c>
      <c r="AB713" s="166">
        <f>IF($I692="n/a",0,IF(AB$4&lt;=$C713,0,IF(SUM($C713,$I692)&gt;AB$4,$M706/$I692,$M706-SUM($I713:AA713))))</f>
        <v>0.19522907544000259</v>
      </c>
      <c r="AC713" s="166">
        <f>IF($I692="n/a",0,IF(AC$4&lt;=$C713,0,IF(SUM($C713,$I692)&gt;AC$4,$M706/$I692,$M706-SUM($I713:AB713))))</f>
        <v>0.19522907544000259</v>
      </c>
      <c r="AD713" s="166">
        <f>IF($I692="n/a",0,IF(AD$4&lt;=$C713,0,IF(SUM($C713,$I692)&gt;AD$4,$M706/$I692,$M706-SUM($I713:AC713))))</f>
        <v>0.19522907544000259</v>
      </c>
      <c r="AE713" s="166">
        <f>IF($I692="n/a",0,IF(AE$4&lt;=$C713,0,IF(SUM($C713,$I692)&gt;AE$4,$M706/$I692,$M706-SUM($I713:AD713))))</f>
        <v>0.19522907544000259</v>
      </c>
      <c r="AF713" s="166">
        <f>IF($I692="n/a",0,IF(AF$4&lt;=$C713,0,IF(SUM($C713,$I692)&gt;AF$4,$M706/$I692,$M706-SUM($I713:AE713))))</f>
        <v>0.19522907544000259</v>
      </c>
      <c r="AG713" s="166">
        <f>IF($I692="n/a",0,IF(AG$4&lt;=$C713,0,IF(SUM($C713,$I692)&gt;AG$4,$M706/$I692,$M706-SUM($I713:AF713))))</f>
        <v>0.19522907544000259</v>
      </c>
      <c r="AH713" s="166">
        <f>IF($I692="n/a",0,IF(AH$4&lt;=$C713,0,IF(SUM($C713,$I692)&gt;AH$4,$M706/$I692,$M706-SUM($I713:AG713))))</f>
        <v>0.19522907544000259</v>
      </c>
      <c r="AI713" s="166">
        <f>IF($I692="n/a",0,IF(AI$4&lt;=$C713,0,IF(SUM($C713,$I692)&gt;AI$4,$M706/$I692,$M706-SUM($I713:AH713))))</f>
        <v>0.19522907544000259</v>
      </c>
      <c r="AJ713" s="166">
        <f>IF($I692="n/a",0,IF(AJ$4&lt;=$C713,0,IF(SUM($C713,$I692)&gt;AJ$4,$M706/$I692,$M706-SUM($I713:AI713))))</f>
        <v>0.19522907544000259</v>
      </c>
      <c r="AK713" s="166">
        <f>IF($I692="n/a",0,IF(AK$4&lt;=$C713,0,IF(SUM($C713,$I692)&gt;AK$4,$M706/$I692,$M706-SUM($I713:AJ713))))</f>
        <v>0.19522907544000259</v>
      </c>
      <c r="AL713" s="166">
        <f>IF($I692="n/a",0,IF(AL$4&lt;=$C713,0,IF(SUM($C713,$I692)&gt;AL$4,$M706/$I692,$M706-SUM($I713:AK713))))</f>
        <v>0.19522907544000259</v>
      </c>
      <c r="AM713" s="166">
        <f>IF($I692="n/a",0,IF(AM$4&lt;=$C713,0,IF(SUM($C713,$I692)&gt;AM$4,$M706/$I692,$M706-SUM($I713:AL713))))</f>
        <v>0.19522907544000259</v>
      </c>
      <c r="AN713" s="166">
        <f>IF($I692="n/a",0,IF(AN$4&lt;=$C713,0,IF(SUM($C713,$I692)&gt;AN$4,$M706/$I692,$M706-SUM($I713:AM713))))</f>
        <v>0.19522907544000259</v>
      </c>
      <c r="AO713" s="166">
        <f>IF($I692="n/a",0,IF(AO$4&lt;=$C713,0,IF(SUM($C713,$I692)&gt;AO$4,$M706/$I692,$M706-SUM($I713:AN713))))</f>
        <v>0.19522907544000259</v>
      </c>
      <c r="AP713" s="166">
        <f>IF($I692="n/a",0,IF(AP$4&lt;=$C713,0,IF(SUM($C713,$I692)&gt;AP$4,$M706/$I692,$M706-SUM($I713:AO713))))</f>
        <v>0.19522907544000259</v>
      </c>
      <c r="AQ713" s="166">
        <f>IF($I692="n/a",0,IF(AQ$4&lt;=$C713,0,IF(SUM($C713,$I692)&gt;AQ$4,$M706/$I692,$M706-SUM($I713:AP713))))</f>
        <v>0.19522907544000259</v>
      </c>
      <c r="AR713" s="166">
        <f>IF($I692="n/a",0,IF(AR$4&lt;=$C713,0,IF(SUM($C713,$I692)&gt;AR$4,$M706/$I692,$M706-SUM($I713:AQ713))))</f>
        <v>0.19522907544000259</v>
      </c>
      <c r="AS713" s="166">
        <f>IF($I692="n/a",0,IF(AS$4&lt;=$C713,0,IF(SUM($C713,$I692)&gt;AS$4,$M706/$I692,$M706-SUM($I713:AR713))))</f>
        <v>0.19522907544000259</v>
      </c>
      <c r="AT713" s="166">
        <f>IF($I692="n/a",0,IF(AT$4&lt;=$C713,0,IF(SUM($C713,$I692)&gt;AT$4,$M706/$I692,$M706-SUM($I713:AS713))))</f>
        <v>0.19522907544000259</v>
      </c>
      <c r="AU713" s="166">
        <f>IF($I692="n/a",0,IF(AU$4&lt;=$C713,0,IF(SUM($C713,$I692)&gt;AU$4,$M706/$I692,$M706-SUM($I713:AT713))))</f>
        <v>0.19522907544000259</v>
      </c>
      <c r="AV713" s="166">
        <f>IF($I692="n/a",0,IF(AV$4&lt;=$C713,0,IF(SUM($C713,$I692)&gt;AV$4,$M706/$I692,$M706-SUM($I713:AU713))))</f>
        <v>0.19522907543999768</v>
      </c>
      <c r="AW713" s="166">
        <f>IF($I692="n/a",0,IF(AW$4&lt;=$C713,0,IF(SUM($C713,$I692)&gt;AW$4,$M706/$I692,$M706-SUM($I713:AV713))))</f>
        <v>0</v>
      </c>
      <c r="AX713" s="166">
        <f>IF($I692="n/a",0,IF(AX$4&lt;=$C713,0,IF(SUM($C713,$I692)&gt;AX$4,$M706/$I692,$M706-SUM($I713:AW713))))</f>
        <v>0</v>
      </c>
      <c r="AY713" s="166">
        <f>IF($I692="n/a",0,IF(AY$4&lt;=$C713,0,IF(SUM($C713,$I692)&gt;AY$4,$M706/$I692,$M706-SUM($I713:AX713))))</f>
        <v>0</v>
      </c>
      <c r="AZ713" s="166">
        <f>IF($I692="n/a",0,IF(AZ$4&lt;=$C713,0,IF(SUM($C713,$I692)&gt;AZ$4,$M706/$I692,$M706-SUM($I713:AY713))))</f>
        <v>0</v>
      </c>
      <c r="BA713" s="166">
        <f>IF($I692="n/a",0,IF(BA$4&lt;=$C713,0,IF(SUM($C713,$I692)&gt;BA$4,$M706/$I692,$M706-SUM($I713:AZ713))))</f>
        <v>0</v>
      </c>
      <c r="BB713" s="166">
        <f>IF($I692="n/a",0,IF(BB$4&lt;=$C713,0,IF(SUM($C713,$I692)&gt;BB$4,$M706/$I692,$M706-SUM($I713:BA713))))</f>
        <v>0</v>
      </c>
      <c r="BC713" s="166">
        <f>IF($I692="n/a",0,IF(BC$4&lt;=$C713,0,IF(SUM($C713,$I692)&gt;BC$4,$M706/$I692,$M706-SUM($I713:BB713))))</f>
        <v>0</v>
      </c>
      <c r="BD713" s="166">
        <f>IF($I692="n/a",0,IF(BD$4&lt;=$C713,0,IF(SUM($C713,$I692)&gt;BD$4,$M706/$I692,$M706-SUM($I713:BC713))))</f>
        <v>0</v>
      </c>
      <c r="BE713" s="166">
        <f>IF($I692="n/a",0,IF(BE$4&lt;=$C713,0,IF(SUM($C713,$I692)&gt;BE$4,$M706/$I692,$M706-SUM($I713:BD713))))</f>
        <v>0</v>
      </c>
      <c r="BF713" s="166">
        <f>IF($I692="n/a",0,IF(BF$4&lt;=$C713,0,IF(SUM($C713,$I692)&gt;BF$4,$M706/$I692,$M706-SUM($I713:BE713))))</f>
        <v>0</v>
      </c>
      <c r="BG713" s="166">
        <f>IF($I692="n/a",0,IF(BG$4&lt;=$C713,0,IF(SUM($C713,$I692)&gt;BG$4,$M706/$I692,$M706-SUM($I713:BF713))))</f>
        <v>0</v>
      </c>
      <c r="BH713" s="166">
        <f>IF($I692="n/a",0,IF(BH$4&lt;=$C713,0,IF(SUM($C713,$I692)&gt;BH$4,$M706/$I692,$M706-SUM($I713:BG713))))</f>
        <v>0</v>
      </c>
      <c r="BI713" s="166">
        <f>IF($I692="n/a",0,IF(BI$4&lt;=$C713,0,IF(SUM($C713,$I692)&gt;BI$4,$M706/$I692,$M706-SUM($I713:BH713))))</f>
        <v>0</v>
      </c>
      <c r="BJ713" s="166">
        <f>IF($I692="n/a",0,IF(BJ$4&lt;=$C713,0,IF(SUM($C713,$I692)&gt;BJ$4,$M706/$I692,$M706-SUM($I713:BI713))))</f>
        <v>0</v>
      </c>
      <c r="BK713" s="166">
        <f>IF($I692="n/a",0,IF(BK$4&lt;=$C713,0,IF(SUM($C713,$I692)&gt;BK$4,$M706/$I692,$M706-SUM($I713:BJ713))))</f>
        <v>0</v>
      </c>
      <c r="BL713" s="166">
        <f>IF($I692="n/a",0,IF(BL$4&lt;=$C713,0,IF(SUM($C713,$I692)&gt;BL$4,$M706/$I692,$M706-SUM($I713:BK713))))</f>
        <v>0</v>
      </c>
      <c r="BM713" s="166">
        <f>IF($I692="n/a",0,IF(BM$4&lt;=$C713,0,IF(SUM($C713,$I692)&gt;BM$4,$M706/$I692,$M706-SUM($I713:BL713))))</f>
        <v>0</v>
      </c>
      <c r="BN713" s="166">
        <f>IF($I692="n/a",0,IF(BN$4&lt;=$C713,0,IF(SUM($C713,$I692)&gt;BN$4,$M706/$I692,$M706-SUM($I713:BM713))))</f>
        <v>0</v>
      </c>
      <c r="BO713" s="166">
        <f>IF($I692="n/a",0,IF(BO$4&lt;=$C713,0,IF(SUM($C713,$I692)&gt;BO$4,$M706/$I692,$M706-SUM($I713:BN713))))</f>
        <v>0</v>
      </c>
      <c r="BP713" s="166">
        <f>IF($I692="n/a",0,IF(BP$4&lt;=$C713,0,IF(SUM($C713,$I692)&gt;BP$4,$M706/$I692,$M706-SUM($I713:BO713))))</f>
        <v>0</v>
      </c>
      <c r="BQ713" s="166">
        <f>IF($I692="n/a",0,IF(BQ$4&lt;=$C713,0,IF(SUM($C713,$I692)&gt;BQ$4,$M706/$I692,$M706-SUM($I713:BP713))))</f>
        <v>0</v>
      </c>
      <c r="BR713" s="166">
        <f>IF($I692="n/a",0,IF(BR$4&lt;=$C713,0,IF(SUM($C713,$I692)&gt;BR$4,$M706/$I692,$M706-SUM($I713:BQ713))))</f>
        <v>0</v>
      </c>
      <c r="BS713" s="166">
        <f>IF($I692="n/a",0,IF(BS$4&lt;=$C713,0,IF(SUM($C713,$I692)&gt;BS$4,$M706/$I692,$M706-SUM($I713:BR713))))</f>
        <v>0</v>
      </c>
      <c r="BT713" s="166">
        <f>IF($I692="n/a",0,IF(BT$4&lt;=$C713,0,IF(SUM($C713,$I692)&gt;BT$4,$M706/$I692,$M706-SUM($I713:BS713))))</f>
        <v>0</v>
      </c>
      <c r="BU713" s="166">
        <f>IF($I692="n/a",0,IF(BU$4&lt;=$C713,0,IF(SUM($C713,$I692)&gt;BU$4,$M706/$I692,$M706-SUM($I713:BT713))))</f>
        <v>0</v>
      </c>
      <c r="BV713" s="166">
        <f>IF($I692="n/a",0,IF(BV$4&lt;=$C713,0,IF(SUM($C713,$I692)&gt;BV$4,$M706/$I692,$M706-SUM($I713:BU713))))</f>
        <v>0</v>
      </c>
      <c r="BW713" s="166">
        <f>IF($I692="n/a",0,IF(BW$4&lt;=$C713,0,IF(SUM($C713,$I692)&gt;BW$4,$M706/$I692,$M706-SUM($I713:BV713))))</f>
        <v>0</v>
      </c>
      <c r="BX713" s="166">
        <f>IF($I692="n/a",0,IF(BX$4&lt;=$C713,0,IF(SUM($C713,$I692)&gt;BX$4,$M706/$I692,$M706-SUM($I713:BW713))))</f>
        <v>0</v>
      </c>
      <c r="BY713" s="166">
        <f>IF($I692="n/a",0,IF(BY$4&lt;=$C713,0,IF(SUM($C713,$I692)&gt;BY$4,$M706/$I692,$M706-SUM($I713:BX713))))</f>
        <v>0</v>
      </c>
      <c r="BZ713" s="166">
        <f>IF($I692="n/a",0,IF(BZ$4&lt;=$C713,0,IF(SUM($C713,$I692)&gt;BZ$4,$M706/$I692,$M706-SUM($I713:BY713))))</f>
        <v>0</v>
      </c>
      <c r="CA713" s="166">
        <f>IF($I692="n/a",0,IF(CA$4&lt;=$C713,0,IF(SUM($C713,$I692)&gt;CA$4,$M706/$I692,$M706-SUM($I713:BZ713))))</f>
        <v>0</v>
      </c>
      <c r="CB713" s="166">
        <f>IF($I692="n/a",0,IF(CB$4&lt;=$C713,0,IF(SUM($C713,$I692)&gt;CB$4,$M706/$I692,$M706-SUM($I713:CA713))))</f>
        <v>0</v>
      </c>
      <c r="CC713" s="166">
        <f>IF($I692="n/a",0,IF(CC$4&lt;=$C713,0,IF(SUM($C713,$I692)&gt;CC$4,$M706/$I692,$M706-SUM($I713:CB713))))</f>
        <v>0</v>
      </c>
      <c r="CD713" s="166">
        <f>IF($I692="n/a",0,IF(CD$4&lt;=$C713,0,IF(SUM($C713,$I692)&gt;CD$4,$M706/$I692,$M706-SUM($I713:CC713))))</f>
        <v>0</v>
      </c>
      <c r="CE713" s="166">
        <f>IF($I692="n/a",0,IF(CE$4&lt;=$C713,0,IF(SUM($C713,$I692)&gt;CE$4,$M706/$I692,$M706-SUM($I713:CD713))))</f>
        <v>0</v>
      </c>
      <c r="CF713" s="166">
        <f>IF($I692="n/a",0,IF(CF$4&lt;=$C713,0,IF(SUM($C713,$I692)&gt;CF$4,$M706/$I692,$M706-SUM($I713:CE713))))</f>
        <v>0</v>
      </c>
    </row>
    <row r="714" spans="1:2018" s="153" customFormat="1" ht="12.75" customHeight="1">
      <c r="A714"/>
      <c r="C714" s="197">
        <v>2020</v>
      </c>
      <c r="D714" s="21" t="s">
        <v>49</v>
      </c>
      <c r="E714" s="21" t="s">
        <v>185</v>
      </c>
      <c r="I714" s="31"/>
      <c r="J714" s="167">
        <f>IF($I692="n/a",0,IF(J$4&lt;=$C714,0,IF(SUM($C714,$I692)&gt;J$4,$N706/$I692,$N706-SUM($I714:I714))))</f>
        <v>0</v>
      </c>
      <c r="K714" s="167">
        <f>IF($I692="n/a",0,IF(K$4&lt;=$C714,0,IF(SUM($C714,$I692)&gt;K$4,$N706/$I692,$N706-SUM($I714:J714))))</f>
        <v>0</v>
      </c>
      <c r="L714" s="167">
        <f>IF($I692="n/a",0,IF(L$4&lt;=$C714,0,IF(SUM($C714,$I692)&gt;L$4,$N706/$I692,$N706-SUM($I714:K714))))</f>
        <v>0</v>
      </c>
      <c r="M714" s="167">
        <f>IF($I692="n/a",0,IF(M$4&lt;=$C714,0,IF(SUM($C714,$I692)&gt;M$4,$N706/$I692,$N706-SUM($I714:L714))))</f>
        <v>0</v>
      </c>
      <c r="N714" s="167">
        <f>IF($I692="n/a",0,IF(N$4&lt;=$C714,0,IF(SUM($C714,$I692)&gt;N$4,$N706/$I692,$N706-SUM($I714:M714))))</f>
        <v>0</v>
      </c>
      <c r="O714" s="167">
        <f>IF($I692="n/a",0,IF(O$4&lt;=$C714,0,IF(SUM($C714,$I692)&gt;O$4,$N706/$I692,$N706-SUM($I714:N714))))</f>
        <v>0.12733728719071444</v>
      </c>
      <c r="P714" s="167">
        <f>IF($I692="n/a",0,IF(P$4&lt;=$C714,0,IF(SUM($C714,$I692)&gt;P$4,$N706/$I692,$N706-SUM($I714:O714))))</f>
        <v>0.12733728719071444</v>
      </c>
      <c r="Q714" s="167">
        <f>IF($I692="n/a",0,IF(Q$4&lt;=$C714,0,IF(SUM($C714,$I692)&gt;Q$4,$N706/$I692,$N706-SUM($I714:P714))))</f>
        <v>0.12733728719071444</v>
      </c>
      <c r="R714" s="167">
        <f>IF($I692="n/a",0,IF(R$4&lt;=$C714,0,IF(SUM($C714,$I692)&gt;R$4,$N706/$I692,$N706-SUM($I714:Q714))))</f>
        <v>0.12733728719071444</v>
      </c>
      <c r="S714" s="167">
        <f>IF($I692="n/a",0,IF(S$4&lt;=$C714,0,IF(SUM($C714,$I692)&gt;S$4,$N706/$I692,$N706-SUM($I714:R714))))</f>
        <v>0.12733728719071444</v>
      </c>
      <c r="T714" s="167">
        <f>IF($I692="n/a",0,IF(T$4&lt;=$C714,0,IF(SUM($C714,$I692)&gt;T$4,$N706/$I692,$N706-SUM($I714:S714))))</f>
        <v>0.12733728719071444</v>
      </c>
      <c r="U714" s="167">
        <f>IF($I692="n/a",0,IF(U$4&lt;=$C714,0,IF(SUM($C714,$I692)&gt;U$4,$N706/$I692,$N706-SUM($I714:T714))))</f>
        <v>0.12733728719071444</v>
      </c>
      <c r="V714" s="167">
        <f>IF($I692="n/a",0,IF(V$4&lt;=$C714,0,IF(SUM($C714,$I692)&gt;V$4,$N706/$I692,$N706-SUM($I714:U714))))</f>
        <v>0.12733728719071444</v>
      </c>
      <c r="W714" s="167">
        <f>IF($I692="n/a",0,IF(W$4&lt;=$C714,0,IF(SUM($C714,$I692)&gt;W$4,$N706/$I692,$N706-SUM($I714:V714))))</f>
        <v>0.12733728719071444</v>
      </c>
      <c r="X714" s="167">
        <f>IF($I692="n/a",0,IF(X$4&lt;=$C714,0,IF(SUM($C714,$I692)&gt;X$4,$N706/$I692,$N706-SUM($I714:W714))))</f>
        <v>0.12733728719071444</v>
      </c>
      <c r="Y714" s="167">
        <f>IF($I692="n/a",0,IF(Y$4&lt;=$C714,0,IF(SUM($C714,$I692)&gt;Y$4,$N706/$I692,$N706-SUM($I714:X714))))</f>
        <v>0.12733728719071444</v>
      </c>
      <c r="Z714" s="167">
        <f>IF($I692="n/a",0,IF(Z$4&lt;=$C714,0,IF(SUM($C714,$I692)&gt;Z$4,$N706/$I692,$N706-SUM($I714:Y714))))</f>
        <v>0.12733728719071444</v>
      </c>
      <c r="AA714" s="167">
        <f>IF($I692="n/a",0,IF(AA$4&lt;=$C714,0,IF(SUM($C714,$I692)&gt;AA$4,$N706/$I692,$N706-SUM($I714:Z714))))</f>
        <v>0.12733728719071444</v>
      </c>
      <c r="AB714" s="167">
        <f>IF($I692="n/a",0,IF(AB$4&lt;=$C714,0,IF(SUM($C714,$I692)&gt;AB$4,$N706/$I692,$N706-SUM($I714:AA714))))</f>
        <v>0.12733728719071444</v>
      </c>
      <c r="AC714" s="167">
        <f>IF($I692="n/a",0,IF(AC$4&lt;=$C714,0,IF(SUM($C714,$I692)&gt;AC$4,$N706/$I692,$N706-SUM($I714:AB714))))</f>
        <v>0.12733728719071444</v>
      </c>
      <c r="AD714" s="167">
        <f>IF($I692="n/a",0,IF(AD$4&lt;=$C714,0,IF(SUM($C714,$I692)&gt;AD$4,$N706/$I692,$N706-SUM($I714:AC714))))</f>
        <v>0.12733728719071444</v>
      </c>
      <c r="AE714" s="167">
        <f>IF($I692="n/a",0,IF(AE$4&lt;=$C714,0,IF(SUM($C714,$I692)&gt;AE$4,$N706/$I692,$N706-SUM($I714:AD714))))</f>
        <v>0.12733728719071444</v>
      </c>
      <c r="AF714" s="167">
        <f>IF($I692="n/a",0,IF(AF$4&lt;=$C714,0,IF(SUM($C714,$I692)&gt;AF$4,$N706/$I692,$N706-SUM($I714:AE714))))</f>
        <v>0.12733728719071444</v>
      </c>
      <c r="AG714" s="167">
        <f>IF($I692="n/a",0,IF(AG$4&lt;=$C714,0,IF(SUM($C714,$I692)&gt;AG$4,$N706/$I692,$N706-SUM($I714:AF714))))</f>
        <v>0.12733728719071444</v>
      </c>
      <c r="AH714" s="167">
        <f>IF($I692="n/a",0,IF(AH$4&lt;=$C714,0,IF(SUM($C714,$I692)&gt;AH$4,$N706/$I692,$N706-SUM($I714:AG714))))</f>
        <v>0.12733728719071444</v>
      </c>
      <c r="AI714" s="167">
        <f>IF($I692="n/a",0,IF(AI$4&lt;=$C714,0,IF(SUM($C714,$I692)&gt;AI$4,$N706/$I692,$N706-SUM($I714:AH714))))</f>
        <v>0.12733728719071444</v>
      </c>
      <c r="AJ714" s="167">
        <f>IF($I692="n/a",0,IF(AJ$4&lt;=$C714,0,IF(SUM($C714,$I692)&gt;AJ$4,$N706/$I692,$N706-SUM($I714:AI714))))</f>
        <v>0.12733728719071444</v>
      </c>
      <c r="AK714" s="167">
        <f>IF($I692="n/a",0,IF(AK$4&lt;=$C714,0,IF(SUM($C714,$I692)&gt;AK$4,$N706/$I692,$N706-SUM($I714:AJ714))))</f>
        <v>0.12733728719071444</v>
      </c>
      <c r="AL714" s="167">
        <f>IF($I692="n/a",0,IF(AL$4&lt;=$C714,0,IF(SUM($C714,$I692)&gt;AL$4,$N706/$I692,$N706-SUM($I714:AK714))))</f>
        <v>0.12733728719071444</v>
      </c>
      <c r="AM714" s="167">
        <f>IF($I692="n/a",0,IF(AM$4&lt;=$C714,0,IF(SUM($C714,$I692)&gt;AM$4,$N706/$I692,$N706-SUM($I714:AL714))))</f>
        <v>0.12733728719071444</v>
      </c>
      <c r="AN714" s="167">
        <f>IF($I692="n/a",0,IF(AN$4&lt;=$C714,0,IF(SUM($C714,$I692)&gt;AN$4,$N706/$I692,$N706-SUM($I714:AM714))))</f>
        <v>0.12733728719071444</v>
      </c>
      <c r="AO714" s="167">
        <f>IF($I692="n/a",0,IF(AO$4&lt;=$C714,0,IF(SUM($C714,$I692)&gt;AO$4,$N706/$I692,$N706-SUM($I714:AN714))))</f>
        <v>0.12733728719071444</v>
      </c>
      <c r="AP714" s="167">
        <f>IF($I692="n/a",0,IF(AP$4&lt;=$C714,0,IF(SUM($C714,$I692)&gt;AP$4,$N706/$I692,$N706-SUM($I714:AO714))))</f>
        <v>0.12733728719071444</v>
      </c>
      <c r="AQ714" s="167">
        <f>IF($I692="n/a",0,IF(AQ$4&lt;=$C714,0,IF(SUM($C714,$I692)&gt;AQ$4,$N706/$I692,$N706-SUM($I714:AP714))))</f>
        <v>0.12733728719071444</v>
      </c>
      <c r="AR714" s="167">
        <f>IF($I692="n/a",0,IF(AR$4&lt;=$C714,0,IF(SUM($C714,$I692)&gt;AR$4,$N706/$I692,$N706-SUM($I714:AQ714))))</f>
        <v>0.12733728719071444</v>
      </c>
      <c r="AS714" s="167">
        <f>IF($I692="n/a",0,IF(AS$4&lt;=$C714,0,IF(SUM($C714,$I692)&gt;AS$4,$N706/$I692,$N706-SUM($I714:AR714))))</f>
        <v>0.12733728719071444</v>
      </c>
      <c r="AT714" s="167">
        <f>IF($I692="n/a",0,IF(AT$4&lt;=$C714,0,IF(SUM($C714,$I692)&gt;AT$4,$N706/$I692,$N706-SUM($I714:AS714))))</f>
        <v>0.12733728719071444</v>
      </c>
      <c r="AU714" s="167">
        <f>IF($I692="n/a",0,IF(AU$4&lt;=$C714,0,IF(SUM($C714,$I692)&gt;AU$4,$N706/$I692,$N706-SUM($I714:AT714))))</f>
        <v>0.12733728719071444</v>
      </c>
      <c r="AV714" s="167">
        <f>IF($I692="n/a",0,IF(AV$4&lt;=$C714,0,IF(SUM($C714,$I692)&gt;AV$4,$N706/$I692,$N706-SUM($I714:AU714))))</f>
        <v>0.12733728719071444</v>
      </c>
      <c r="AW714" s="167">
        <f>IF($I692="n/a",0,IF(AW$4&lt;=$C714,0,IF(SUM($C714,$I692)&gt;AW$4,$N706/$I692,$N706-SUM($I714:AV714))))</f>
        <v>0.1273372871907128</v>
      </c>
      <c r="AX714" s="167">
        <f>IF($I692="n/a",0,IF(AX$4&lt;=$C714,0,IF(SUM($C714,$I692)&gt;AX$4,$N706/$I692,$N706-SUM($I714:AW714))))</f>
        <v>0</v>
      </c>
      <c r="AY714" s="167">
        <f>IF($I692="n/a",0,IF(AY$4&lt;=$C714,0,IF(SUM($C714,$I692)&gt;AY$4,$N706/$I692,$N706-SUM($I714:AX714))))</f>
        <v>0</v>
      </c>
      <c r="AZ714" s="167">
        <f>IF($I692="n/a",0,IF(AZ$4&lt;=$C714,0,IF(SUM($C714,$I692)&gt;AZ$4,$N706/$I692,$N706-SUM($I714:AY714))))</f>
        <v>0</v>
      </c>
      <c r="BA714" s="167">
        <f>IF($I692="n/a",0,IF(BA$4&lt;=$C714,0,IF(SUM($C714,$I692)&gt;BA$4,$N706/$I692,$N706-SUM($I714:AZ714))))</f>
        <v>0</v>
      </c>
      <c r="BB714" s="167">
        <f>IF($I692="n/a",0,IF(BB$4&lt;=$C714,0,IF(SUM($C714,$I692)&gt;BB$4,$N706/$I692,$N706-SUM($I714:BA714))))</f>
        <v>0</v>
      </c>
      <c r="BC714" s="167">
        <f>IF($I692="n/a",0,IF(BC$4&lt;=$C714,0,IF(SUM($C714,$I692)&gt;BC$4,$N706/$I692,$N706-SUM($I714:BB714))))</f>
        <v>0</v>
      </c>
      <c r="BD714" s="167">
        <f>IF($I692="n/a",0,IF(BD$4&lt;=$C714,0,IF(SUM($C714,$I692)&gt;BD$4,$N706/$I692,$N706-SUM($I714:BC714))))</f>
        <v>0</v>
      </c>
      <c r="BE714" s="167">
        <f>IF($I692="n/a",0,IF(BE$4&lt;=$C714,0,IF(SUM($C714,$I692)&gt;BE$4,$N706/$I692,$N706-SUM($I714:BD714))))</f>
        <v>0</v>
      </c>
      <c r="BF714" s="167">
        <f>IF($I692="n/a",0,IF(BF$4&lt;=$C714,0,IF(SUM($C714,$I692)&gt;BF$4,$N706/$I692,$N706-SUM($I714:BE714))))</f>
        <v>0</v>
      </c>
      <c r="BG714" s="167">
        <f>IF($I692="n/a",0,IF(BG$4&lt;=$C714,0,IF(SUM($C714,$I692)&gt;BG$4,$N706/$I692,$N706-SUM($I714:BF714))))</f>
        <v>0</v>
      </c>
      <c r="BH714" s="167">
        <f>IF($I692="n/a",0,IF(BH$4&lt;=$C714,0,IF(SUM($C714,$I692)&gt;BH$4,$N706/$I692,$N706-SUM($I714:BG714))))</f>
        <v>0</v>
      </c>
      <c r="BI714" s="167">
        <f>IF($I692="n/a",0,IF(BI$4&lt;=$C714,0,IF(SUM($C714,$I692)&gt;BI$4,$N706/$I692,$N706-SUM($I714:BH714))))</f>
        <v>0</v>
      </c>
      <c r="BJ714" s="167">
        <f>IF($I692="n/a",0,IF(BJ$4&lt;=$C714,0,IF(SUM($C714,$I692)&gt;BJ$4,$N706/$I692,$N706-SUM($I714:BI714))))</f>
        <v>0</v>
      </c>
      <c r="BK714" s="167">
        <f>IF($I692="n/a",0,IF(BK$4&lt;=$C714,0,IF(SUM($C714,$I692)&gt;BK$4,$N706/$I692,$N706-SUM($I714:BJ714))))</f>
        <v>0</v>
      </c>
      <c r="BL714" s="167">
        <f>IF($I692="n/a",0,IF(BL$4&lt;=$C714,0,IF(SUM($C714,$I692)&gt;BL$4,$N706/$I692,$N706-SUM($I714:BK714))))</f>
        <v>0</v>
      </c>
      <c r="BM714" s="167">
        <f>IF($I692="n/a",0,IF(BM$4&lt;=$C714,0,IF(SUM($C714,$I692)&gt;BM$4,$N706/$I692,$N706-SUM($I714:BL714))))</f>
        <v>0</v>
      </c>
      <c r="BN714" s="167">
        <f>IF($I692="n/a",0,IF(BN$4&lt;=$C714,0,IF(SUM($C714,$I692)&gt;BN$4,$N706/$I692,$N706-SUM($I714:BM714))))</f>
        <v>0</v>
      </c>
      <c r="BO714" s="167">
        <f>IF($I692="n/a",0,IF(BO$4&lt;=$C714,0,IF(SUM($C714,$I692)&gt;BO$4,$N706/$I692,$N706-SUM($I714:BN714))))</f>
        <v>0</v>
      </c>
      <c r="BP714" s="167">
        <f>IF($I692="n/a",0,IF(BP$4&lt;=$C714,0,IF(SUM($C714,$I692)&gt;BP$4,$N706/$I692,$N706-SUM($I714:BO714))))</f>
        <v>0</v>
      </c>
      <c r="BQ714" s="167">
        <f>IF($I692="n/a",0,IF(BQ$4&lt;=$C714,0,IF(SUM($C714,$I692)&gt;BQ$4,$N706/$I692,$N706-SUM($I714:BP714))))</f>
        <v>0</v>
      </c>
      <c r="BR714" s="167">
        <f>IF($I692="n/a",0,IF(BR$4&lt;=$C714,0,IF(SUM($C714,$I692)&gt;BR$4,$N706/$I692,$N706-SUM($I714:BQ714))))</f>
        <v>0</v>
      </c>
      <c r="BS714" s="167">
        <f>IF($I692="n/a",0,IF(BS$4&lt;=$C714,0,IF(SUM($C714,$I692)&gt;BS$4,$N706/$I692,$N706-SUM($I714:BR714))))</f>
        <v>0</v>
      </c>
      <c r="BT714" s="167">
        <f>IF($I692="n/a",0,IF(BT$4&lt;=$C714,0,IF(SUM($C714,$I692)&gt;BT$4,$N706/$I692,$N706-SUM($I714:BS714))))</f>
        <v>0</v>
      </c>
      <c r="BU714" s="167">
        <f>IF($I692="n/a",0,IF(BU$4&lt;=$C714,0,IF(SUM($C714,$I692)&gt;BU$4,$N706/$I692,$N706-SUM($I714:BT714))))</f>
        <v>0</v>
      </c>
      <c r="BV714" s="167">
        <f>IF($I692="n/a",0,IF(BV$4&lt;=$C714,0,IF(SUM($C714,$I692)&gt;BV$4,$N706/$I692,$N706-SUM($I714:BU714))))</f>
        <v>0</v>
      </c>
      <c r="BW714" s="167">
        <f>IF($I692="n/a",0,IF(BW$4&lt;=$C714,0,IF(SUM($C714,$I692)&gt;BW$4,$N706/$I692,$N706-SUM($I714:BV714))))</f>
        <v>0</v>
      </c>
      <c r="BX714" s="167">
        <f>IF($I692="n/a",0,IF(BX$4&lt;=$C714,0,IF(SUM($C714,$I692)&gt;BX$4,$N706/$I692,$N706-SUM($I714:BW714))))</f>
        <v>0</v>
      </c>
      <c r="BY714" s="167">
        <f>IF($I692="n/a",0,IF(BY$4&lt;=$C714,0,IF(SUM($C714,$I692)&gt;BY$4,$N706/$I692,$N706-SUM($I714:BX714))))</f>
        <v>0</v>
      </c>
      <c r="BZ714" s="167">
        <f>IF($I692="n/a",0,IF(BZ$4&lt;=$C714,0,IF(SUM($C714,$I692)&gt;BZ$4,$N706/$I692,$N706-SUM($I714:BY714))))</f>
        <v>0</v>
      </c>
      <c r="CA714" s="167">
        <f>IF($I692="n/a",0,IF(CA$4&lt;=$C714,0,IF(SUM($C714,$I692)&gt;CA$4,$N706/$I692,$N706-SUM($I714:BZ714))))</f>
        <v>0</v>
      </c>
      <c r="CB714" s="167">
        <f>IF($I692="n/a",0,IF(CB$4&lt;=$C714,0,IF(SUM($C714,$I692)&gt;CB$4,$N706/$I692,$N706-SUM($I714:CA714))))</f>
        <v>0</v>
      </c>
      <c r="CC714" s="167">
        <f>IF($I692="n/a",0,IF(CC$4&lt;=$C714,0,IF(SUM($C714,$I692)&gt;CC$4,$N706/$I692,$N706-SUM($I714:CB714))))</f>
        <v>0</v>
      </c>
      <c r="CD714" s="167">
        <f>IF($I692="n/a",0,IF(CD$4&lt;=$C714,0,IF(SUM($C714,$I692)&gt;CD$4,$N706/$I692,$N706-SUM($I714:CC714))))</f>
        <v>0</v>
      </c>
      <c r="CE714" s="167">
        <f>IF($I692="n/a",0,IF(CE$4&lt;=$C714,0,IF(SUM($C714,$I692)&gt;CE$4,$N706/$I692,$N706-SUM($I714:CD714))))</f>
        <v>0</v>
      </c>
      <c r="CF714" s="167">
        <f>IF($I692="n/a",0,IF(CF$4&lt;=$C714,0,IF(SUM($C714,$I692)&gt;CF$4,$N706/$I692,$N706-SUM($I714:CE714))))</f>
        <v>0</v>
      </c>
    </row>
    <row r="715" spans="1:2018" s="7" customFormat="1" ht="12.75" customHeight="1">
      <c r="A715" s="213"/>
      <c r="C715" s="197">
        <v>2021</v>
      </c>
      <c r="D715" s="21" t="s">
        <v>50</v>
      </c>
      <c r="E715" s="214" t="s">
        <v>185</v>
      </c>
      <c r="I715" s="33"/>
      <c r="J715" s="33">
        <f>IF($I692="n/a",0,IF(J$4&lt;=$C715,0,IF(SUM($C715,$I692)&gt;J$4,$O706/$I692,$O706-SUM($I715:I715))))</f>
        <v>0</v>
      </c>
      <c r="K715" s="33">
        <f>IF($I692="n/a",0,IF(K$4&lt;=$C715,0,IF(SUM($C715,$I692)&gt;K$4,$O706/$I692,$O706-SUM($I715:J715))))</f>
        <v>0</v>
      </c>
      <c r="L715" s="33">
        <f>IF($I692="n/a",0,IF(L$4&lt;=$C715,0,IF(SUM($C715,$I692)&gt;L$4,$O706/$I692,$O706-SUM($I715:K715))))</f>
        <v>0</v>
      </c>
      <c r="M715" s="33">
        <f>IF($I692="n/a",0,IF(M$4&lt;=$C715,0,IF(SUM($C715,$I692)&gt;M$4,$O706/$I692,$O706-SUM($I715:L715))))</f>
        <v>0</v>
      </c>
      <c r="N715" s="33">
        <f>IF($I692="n/a",0,IF(N$4&lt;=$C715,0,IF(SUM($C715,$I692)&gt;N$4,$O706/$I692,$O706-SUM($I715:M715))))</f>
        <v>0</v>
      </c>
      <c r="O715" s="33">
        <f>IF($I692="n/a",0,IF(O$4&lt;=$C715,0,IF(SUM($C715,$I692)&gt;O$4,$O706/$I692,$O706-SUM($I715:N715))))</f>
        <v>0</v>
      </c>
      <c r="P715" s="33">
        <f>IF($I692="n/a",0,IF(P$4&lt;=$C715,0,IF(SUM($C715,$I692)&gt;P$4,$O706/$I692,$O706-SUM($I715:O715))))</f>
        <v>0</v>
      </c>
      <c r="Q715" s="33">
        <f>IF($I692="n/a",0,IF(Q$4&lt;=$C715,0,IF(SUM($C715,$I692)&gt;Q$4,$O706/$I692,$O706-SUM($I715:P715))))</f>
        <v>0</v>
      </c>
      <c r="R715" s="33">
        <f>IF($I692="n/a",0,IF(R$4&lt;=$C715,0,IF(SUM($C715,$I692)&gt;R$4,$O706/$I692,$O706-SUM($I715:Q715))))</f>
        <v>0</v>
      </c>
      <c r="S715" s="33">
        <f>IF($I692="n/a",0,IF(S$4&lt;=$C715,0,IF(SUM($C715,$I692)&gt;S$4,$O706/$I692,$O706-SUM($I715:R715))))</f>
        <v>0</v>
      </c>
      <c r="T715" s="33">
        <f>IF($I692="n/a",0,IF(T$4&lt;=$C715,0,IF(SUM($C715,$I692)&gt;T$4,$O706/$I692,$O706-SUM($I715:S715))))</f>
        <v>0</v>
      </c>
      <c r="U715" s="33">
        <f>IF($I692="n/a",0,IF(U$4&lt;=$C715,0,IF(SUM($C715,$I692)&gt;U$4,$O706/$I692,$O706-SUM($I715:T715))))</f>
        <v>0</v>
      </c>
      <c r="V715" s="33">
        <f>IF($I692="n/a",0,IF(V$4&lt;=$C715,0,IF(SUM($C715,$I692)&gt;V$4,$O706/$I692,$O706-SUM($I715:U715))))</f>
        <v>0</v>
      </c>
      <c r="W715" s="33">
        <f>IF($I692="n/a",0,IF(W$4&lt;=$C715,0,IF(SUM($C715,$I692)&gt;W$4,$O706/$I692,$O706-SUM($I715:V715))))</f>
        <v>0</v>
      </c>
      <c r="X715" s="33">
        <f>IF($I692="n/a",0,IF(X$4&lt;=$C715,0,IF(SUM($C715,$I692)&gt;X$4,$O706/$I692,$O706-SUM($I715:W715))))</f>
        <v>0</v>
      </c>
      <c r="Y715" s="33">
        <f>IF($I692="n/a",0,IF(Y$4&lt;=$C715,0,IF(SUM($C715,$I692)&gt;Y$4,$O706/$I692,$O706-SUM($I715:X715))))</f>
        <v>0</v>
      </c>
      <c r="Z715" s="33">
        <f>IF($I692="n/a",0,IF(Z$4&lt;=$C715,0,IF(SUM($C715,$I692)&gt;Z$4,$O706/$I692,$O706-SUM($I715:Y715))))</f>
        <v>0</v>
      </c>
      <c r="AA715" s="33">
        <f>IF($I692="n/a",0,IF(AA$4&lt;=$C715,0,IF(SUM($C715,$I692)&gt;AA$4,$O706/$I692,$O706-SUM($I715:Z715))))</f>
        <v>0</v>
      </c>
      <c r="AB715" s="33">
        <f>IF($I692="n/a",0,IF(AB$4&lt;=$C715,0,IF(SUM($C715,$I692)&gt;AB$4,$O706/$I692,$O706-SUM($I715:AA715))))</f>
        <v>0</v>
      </c>
      <c r="AC715" s="33">
        <f>IF($I692="n/a",0,IF(AC$4&lt;=$C715,0,IF(SUM($C715,$I692)&gt;AC$4,$O706/$I692,$O706-SUM($I715:AB715))))</f>
        <v>0</v>
      </c>
      <c r="AD715" s="33">
        <f>IF($I692="n/a",0,IF(AD$4&lt;=$C715,0,IF(SUM($C715,$I692)&gt;AD$4,$O706/$I692,$O706-SUM($I715:AC715))))</f>
        <v>0</v>
      </c>
      <c r="AE715" s="33">
        <f>IF($I692="n/a",0,IF(AE$4&lt;=$C715,0,IF(SUM($C715,$I692)&gt;AE$4,$O706/$I692,$O706-SUM($I715:AD715))))</f>
        <v>0</v>
      </c>
      <c r="AF715" s="33">
        <f>IF($I692="n/a",0,IF(AF$4&lt;=$C715,0,IF(SUM($C715,$I692)&gt;AF$4,$O706/$I692,$O706-SUM($I715:AE715))))</f>
        <v>0</v>
      </c>
      <c r="AG715" s="33">
        <f>IF($I692="n/a",0,IF(AG$4&lt;=$C715,0,IF(SUM($C715,$I692)&gt;AG$4,$O706/$I692,$O706-SUM($I715:AF715))))</f>
        <v>0</v>
      </c>
      <c r="AH715" s="33">
        <f>IF($I692="n/a",0,IF(AH$4&lt;=$C715,0,IF(SUM($C715,$I692)&gt;AH$4,$O706/$I692,$O706-SUM($I715:AG715))))</f>
        <v>0</v>
      </c>
      <c r="AI715" s="33">
        <f>IF($I692="n/a",0,IF(AI$4&lt;=$C715,0,IF(SUM($C715,$I692)&gt;AI$4,$O706/$I692,$O706-SUM($I715:AH715))))</f>
        <v>0</v>
      </c>
      <c r="AJ715" s="33">
        <f>IF($I692="n/a",0,IF(AJ$4&lt;=$C715,0,IF(SUM($C715,$I692)&gt;AJ$4,$O706/$I692,$O706-SUM($I715:AI715))))</f>
        <v>0</v>
      </c>
      <c r="AK715" s="33">
        <f>IF($I692="n/a",0,IF(AK$4&lt;=$C715,0,IF(SUM($C715,$I692)&gt;AK$4,$O706/$I692,$O706-SUM($I715:AJ715))))</f>
        <v>0</v>
      </c>
      <c r="AL715" s="33">
        <f>IF($I692="n/a",0,IF(AL$4&lt;=$C715,0,IF(SUM($C715,$I692)&gt;AL$4,$O706/$I692,$O706-SUM($I715:AK715))))</f>
        <v>0</v>
      </c>
      <c r="AM715" s="33">
        <f>IF($I692="n/a",0,IF(AM$4&lt;=$C715,0,IF(SUM($C715,$I692)&gt;AM$4,$O706/$I692,$O706-SUM($I715:AL715))))</f>
        <v>0</v>
      </c>
      <c r="AN715" s="33">
        <f>IF($I692="n/a",0,IF(AN$4&lt;=$C715,0,IF(SUM($C715,$I692)&gt;AN$4,$O706/$I692,$O706-SUM($I715:AM715))))</f>
        <v>0</v>
      </c>
      <c r="AO715" s="33">
        <f>IF($I692="n/a",0,IF(AO$4&lt;=$C715,0,IF(SUM($C715,$I692)&gt;AO$4,$O706/$I692,$O706-SUM($I715:AN715))))</f>
        <v>0</v>
      </c>
      <c r="AP715" s="33">
        <f>IF($I692="n/a",0,IF(AP$4&lt;=$C715,0,IF(SUM($C715,$I692)&gt;AP$4,$O706/$I692,$O706-SUM($I715:AO715))))</f>
        <v>0</v>
      </c>
      <c r="AQ715" s="33">
        <f>IF($I692="n/a",0,IF(AQ$4&lt;=$C715,0,IF(SUM($C715,$I692)&gt;AQ$4,$O706/$I692,$O706-SUM($I715:AP715))))</f>
        <v>0</v>
      </c>
      <c r="AR715" s="33">
        <f>IF($I692="n/a",0,IF(AR$4&lt;=$C715,0,IF(SUM($C715,$I692)&gt;AR$4,$O706/$I692,$O706-SUM($I715:AQ715))))</f>
        <v>0</v>
      </c>
      <c r="AS715" s="33">
        <f>IF($I692="n/a",0,IF(AS$4&lt;=$C715,0,IF(SUM($C715,$I692)&gt;AS$4,$O706/$I692,$O706-SUM($I715:AR715))))</f>
        <v>0</v>
      </c>
      <c r="AT715" s="33">
        <f>IF($I692="n/a",0,IF(AT$4&lt;=$C715,0,IF(SUM($C715,$I692)&gt;AT$4,$O706/$I692,$O706-SUM($I715:AS715))))</f>
        <v>0</v>
      </c>
      <c r="AU715" s="33">
        <f>IF($I692="n/a",0,IF(AU$4&lt;=$C715,0,IF(SUM($C715,$I692)&gt;AU$4,$O706/$I692,$O706-SUM($I715:AT715))))</f>
        <v>0</v>
      </c>
      <c r="AV715" s="33">
        <f>IF($I692="n/a",0,IF(AV$4&lt;=$C715,0,IF(SUM($C715,$I692)&gt;AV$4,$O706/$I692,$O706-SUM($I715:AU715))))</f>
        <v>0</v>
      </c>
      <c r="AW715" s="33">
        <f>IF($I692="n/a",0,IF(AW$4&lt;=$C715,0,IF(SUM($C715,$I692)&gt;AW$4,$O706/$I692,$O706-SUM($I715:AV715))))</f>
        <v>0</v>
      </c>
      <c r="AX715" s="33">
        <f>IF($I692="n/a",0,IF(AX$4&lt;=$C715,0,IF(SUM($C715,$I692)&gt;AX$4,$O706/$I692,$O706-SUM($I715:AW715))))</f>
        <v>0</v>
      </c>
      <c r="AY715" s="33">
        <f>IF($I692="n/a",0,IF(AY$4&lt;=$C715,0,IF(SUM($C715,$I692)&gt;AY$4,$O706/$I692,$O706-SUM($I715:AX715))))</f>
        <v>0</v>
      </c>
      <c r="AZ715" s="33">
        <f>IF($I692="n/a",0,IF(AZ$4&lt;=$C715,0,IF(SUM($C715,$I692)&gt;AZ$4,$O706/$I692,$O706-SUM($I715:AY715))))</f>
        <v>0</v>
      </c>
      <c r="BA715" s="33">
        <f>IF($I692="n/a",0,IF(BA$4&lt;=$C715,0,IF(SUM($C715,$I692)&gt;BA$4,$O706/$I692,$O706-SUM($I715:AZ715))))</f>
        <v>0</v>
      </c>
      <c r="BB715" s="33">
        <f>IF($I692="n/a",0,IF(BB$4&lt;=$C715,0,IF(SUM($C715,$I692)&gt;BB$4,$O706/$I692,$O706-SUM($I715:BA715))))</f>
        <v>0</v>
      </c>
      <c r="BC715" s="33">
        <f>IF($I692="n/a",0,IF(BC$4&lt;=$C715,0,IF(SUM($C715,$I692)&gt;BC$4,$O706/$I692,$O706-SUM($I715:BB715))))</f>
        <v>0</v>
      </c>
      <c r="BD715" s="33">
        <f>IF($I692="n/a",0,IF(BD$4&lt;=$C715,0,IF(SUM($C715,$I692)&gt;BD$4,$O706/$I692,$O706-SUM($I715:BC715))))</f>
        <v>0</v>
      </c>
      <c r="BE715" s="33">
        <f>IF($I692="n/a",0,IF(BE$4&lt;=$C715,0,IF(SUM($C715,$I692)&gt;BE$4,$O706/$I692,$O706-SUM($I715:BD715))))</f>
        <v>0</v>
      </c>
      <c r="BF715" s="33">
        <f>IF($I692="n/a",0,IF(BF$4&lt;=$C715,0,IF(SUM($C715,$I692)&gt;BF$4,$O706/$I692,$O706-SUM($I715:BE715))))</f>
        <v>0</v>
      </c>
      <c r="BG715" s="33">
        <f>IF($I692="n/a",0,IF(BG$4&lt;=$C715,0,IF(SUM($C715,$I692)&gt;BG$4,$O706/$I692,$O706-SUM($I715:BF715))))</f>
        <v>0</v>
      </c>
      <c r="BH715" s="33">
        <f>IF($I692="n/a",0,IF(BH$4&lt;=$C715,0,IF(SUM($C715,$I692)&gt;BH$4,$O706/$I692,$O706-SUM($I715:BG715))))</f>
        <v>0</v>
      </c>
      <c r="BI715" s="33">
        <f>IF($I692="n/a",0,IF(BI$4&lt;=$C715,0,IF(SUM($C715,$I692)&gt;BI$4,$O706/$I692,$O706-SUM($I715:BH715))))</f>
        <v>0</v>
      </c>
      <c r="BJ715" s="33">
        <f>IF($I692="n/a",0,IF(BJ$4&lt;=$C715,0,IF(SUM($C715,$I692)&gt;BJ$4,$O706/$I692,$O706-SUM($I715:BI715))))</f>
        <v>0</v>
      </c>
      <c r="BK715" s="33">
        <f>IF($I692="n/a",0,IF(BK$4&lt;=$C715,0,IF(SUM($C715,$I692)&gt;BK$4,$O706/$I692,$O706-SUM($I715:BJ715))))</f>
        <v>0</v>
      </c>
      <c r="BL715" s="33">
        <f>IF($I692="n/a",0,IF(BL$4&lt;=$C715,0,IF(SUM($C715,$I692)&gt;BL$4,$O706/$I692,$O706-SUM($I715:BK715))))</f>
        <v>0</v>
      </c>
      <c r="BM715" s="33">
        <f>IF($I692="n/a",0,IF(BM$4&lt;=$C715,0,IF(SUM($C715,$I692)&gt;BM$4,$O706/$I692,$O706-SUM($I715:BL715))))</f>
        <v>0</v>
      </c>
      <c r="BN715" s="33">
        <f>IF($I692="n/a",0,IF(BN$4&lt;=$C715,0,IF(SUM($C715,$I692)&gt;BN$4,$O706/$I692,$O706-SUM($I715:BM715))))</f>
        <v>0</v>
      </c>
      <c r="BO715" s="33">
        <f>IF($I692="n/a",0,IF(BO$4&lt;=$C715,0,IF(SUM($C715,$I692)&gt;BO$4,$O706/$I692,$O706-SUM($I715:BN715))))</f>
        <v>0</v>
      </c>
      <c r="BP715" s="33">
        <f>IF($I692="n/a",0,IF(BP$4&lt;=$C715,0,IF(SUM($C715,$I692)&gt;BP$4,$O706/$I692,$O706-SUM($I715:BO715))))</f>
        <v>0</v>
      </c>
      <c r="BQ715" s="33">
        <f>IF($I692="n/a",0,IF(BQ$4&lt;=$C715,0,IF(SUM($C715,$I692)&gt;BQ$4,$O706/$I692,$O706-SUM($I715:BP715))))</f>
        <v>0</v>
      </c>
      <c r="BR715" s="33">
        <f>IF($I692="n/a",0,IF(BR$4&lt;=$C715,0,IF(SUM($C715,$I692)&gt;BR$4,$O706/$I692,$O706-SUM($I715:BQ715))))</f>
        <v>0</v>
      </c>
      <c r="BS715" s="33">
        <f>IF($I692="n/a",0,IF(BS$4&lt;=$C715,0,IF(SUM($C715,$I692)&gt;BS$4,$O706/$I692,$O706-SUM($I715:BR715))))</f>
        <v>0</v>
      </c>
      <c r="BT715" s="33">
        <f>IF($I692="n/a",0,IF(BT$4&lt;=$C715,0,IF(SUM($C715,$I692)&gt;BT$4,$O706/$I692,$O706-SUM($I715:BS715))))</f>
        <v>0</v>
      </c>
      <c r="BU715" s="33">
        <f>IF($I692="n/a",0,IF(BU$4&lt;=$C715,0,IF(SUM($C715,$I692)&gt;BU$4,$O706/$I692,$O706-SUM($I715:BT715))))</f>
        <v>0</v>
      </c>
      <c r="BV715" s="33">
        <f>IF($I692="n/a",0,IF(BV$4&lt;=$C715,0,IF(SUM($C715,$I692)&gt;BV$4,$O706/$I692,$O706-SUM($I715:BU715))))</f>
        <v>0</v>
      </c>
      <c r="BW715" s="33">
        <f>IF($I692="n/a",0,IF(BW$4&lt;=$C715,0,IF(SUM($C715,$I692)&gt;BW$4,$O706/$I692,$O706-SUM($I715:BV715))))</f>
        <v>0</v>
      </c>
      <c r="BX715" s="33">
        <f>IF($I692="n/a",0,IF(BX$4&lt;=$C715,0,IF(SUM($C715,$I692)&gt;BX$4,$O706/$I692,$O706-SUM($I715:BW715))))</f>
        <v>0</v>
      </c>
      <c r="BY715" s="33">
        <f>IF($I692="n/a",0,IF(BY$4&lt;=$C715,0,IF(SUM($C715,$I692)&gt;BY$4,$O706/$I692,$O706-SUM($I715:BX715))))</f>
        <v>0</v>
      </c>
      <c r="BZ715" s="33">
        <f>IF($I692="n/a",0,IF(BZ$4&lt;=$C715,0,IF(SUM($C715,$I692)&gt;BZ$4,$O706/$I692,$O706-SUM($I715:BY715))))</f>
        <v>0</v>
      </c>
      <c r="CA715" s="33">
        <f>IF($I692="n/a",0,IF(CA$4&lt;=$C715,0,IF(SUM($C715,$I692)&gt;CA$4,$O706/$I692,$O706-SUM($I715:BZ715))))</f>
        <v>0</v>
      </c>
      <c r="CB715" s="33">
        <f>IF($I692="n/a",0,IF(CB$4&lt;=$C715,0,IF(SUM($C715,$I692)&gt;CB$4,$O706/$I692,$O706-SUM($I715:CA715))))</f>
        <v>0</v>
      </c>
      <c r="CC715" s="33">
        <f>IF($I692="n/a",0,IF(CC$4&lt;=$C715,0,IF(SUM($C715,$I692)&gt;CC$4,$O706/$I692,$O706-SUM($I715:CB715))))</f>
        <v>0</v>
      </c>
      <c r="CD715" s="33">
        <f>IF($I692="n/a",0,IF(CD$4&lt;=$C715,0,IF(SUM($C715,$I692)&gt;CD$4,$O706/$I692,$O706-SUM($I715:CC715))))</f>
        <v>0</v>
      </c>
      <c r="CE715" s="33">
        <f>IF($I692="n/a",0,IF(CE$4&lt;=$C715,0,IF(SUM($C715,$I692)&gt;CE$4,$O706/$I692,$O706-SUM($I715:CD715))))</f>
        <v>0</v>
      </c>
      <c r="CF715" s="33">
        <f>IF($I692="n/a",0,IF(CF$4&lt;=$C715,0,IF(SUM($C715,$I692)&gt;CF$4,$O706/$I692,$O706-SUM($I715:CE715))))</f>
        <v>0</v>
      </c>
    </row>
    <row r="716" spans="1:2018" s="7" customFormat="1" ht="12.75" customHeight="1">
      <c r="A716" s="213"/>
      <c r="C716" s="197">
        <v>2022</v>
      </c>
      <c r="D716" s="21" t="s">
        <v>51</v>
      </c>
      <c r="E716" s="214" t="s">
        <v>185</v>
      </c>
      <c r="I716" s="33"/>
      <c r="J716" s="33">
        <f>IF($I692="n/a",0,IF(J$4&lt;=$C716,0,IF(SUM($C716,$I692)&gt;J$4,$P706/$I692,$P706-SUM($I716:I716))))</f>
        <v>0</v>
      </c>
      <c r="K716" s="33">
        <f>IF($I692="n/a",0,IF(K$4&lt;=$C716,0,IF(SUM($C716,$I692)&gt;K$4,$P706/$I692,$P706-SUM($I716:J716))))</f>
        <v>0</v>
      </c>
      <c r="L716" s="33">
        <f>IF($I692="n/a",0,IF(L$4&lt;=$C716,0,IF(SUM($C716,$I692)&gt;L$4,$P706/$I692,$P706-SUM($I716:K716))))</f>
        <v>0</v>
      </c>
      <c r="M716" s="33">
        <f>IF($I692="n/a",0,IF(M$4&lt;=$C716,0,IF(SUM($C716,$I692)&gt;M$4,$P706/$I692,$P706-SUM($I716:L716))))</f>
        <v>0</v>
      </c>
      <c r="N716" s="33">
        <f>IF($I692="n/a",0,IF(N$4&lt;=$C716,0,IF(SUM($C716,$I692)&gt;N$4,$P706/$I692,$P706-SUM($I716:M716))))</f>
        <v>0</v>
      </c>
      <c r="O716" s="33">
        <f>IF($I692="n/a",0,IF(O$4&lt;=$C716,0,IF(SUM($C716,$I692)&gt;O$4,$P706/$I692,$P706-SUM($I716:N716))))</f>
        <v>0</v>
      </c>
      <c r="P716" s="33">
        <f>IF($I692="n/a",0,IF(P$4&lt;=$C716,0,IF(SUM($C716,$I692)&gt;P$4,$P706/$I692,$P706-SUM($I716:O716))))</f>
        <v>0</v>
      </c>
      <c r="Q716" s="33">
        <f>IF($I692="n/a",0,IF(Q$4&lt;=$C716,0,IF(SUM($C716,$I692)&gt;Q$4,$P706/$I692,$P706-SUM($I716:P716))))</f>
        <v>0</v>
      </c>
      <c r="R716" s="33">
        <f>IF($I692="n/a",0,IF(R$4&lt;=$C716,0,IF(SUM($C716,$I692)&gt;R$4,$P706/$I692,$P706-SUM($I716:Q716))))</f>
        <v>0</v>
      </c>
      <c r="S716" s="33">
        <f>IF($I692="n/a",0,IF(S$4&lt;=$C716,0,IF(SUM($C716,$I692)&gt;S$4,$P706/$I692,$P706-SUM($I716:R716))))</f>
        <v>0</v>
      </c>
      <c r="T716" s="33">
        <f>IF($I692="n/a",0,IF(T$4&lt;=$C716,0,IF(SUM($C716,$I692)&gt;T$4,$P706/$I692,$P706-SUM($I716:S716))))</f>
        <v>0</v>
      </c>
      <c r="U716" s="33">
        <f>IF($I692="n/a",0,IF(U$4&lt;=$C716,0,IF(SUM($C716,$I692)&gt;U$4,$P706/$I692,$P706-SUM($I716:T716))))</f>
        <v>0</v>
      </c>
      <c r="V716" s="33">
        <f>IF($I692="n/a",0,IF(V$4&lt;=$C716,0,IF(SUM($C716,$I692)&gt;V$4,$P706/$I692,$P706-SUM($I716:U716))))</f>
        <v>0</v>
      </c>
      <c r="W716" s="33">
        <f>IF($I692="n/a",0,IF(W$4&lt;=$C716,0,IF(SUM($C716,$I692)&gt;W$4,$P706/$I692,$P706-SUM($I716:V716))))</f>
        <v>0</v>
      </c>
      <c r="X716" s="33">
        <f>IF($I692="n/a",0,IF(X$4&lt;=$C716,0,IF(SUM($C716,$I692)&gt;X$4,$P706/$I692,$P706-SUM($I716:W716))))</f>
        <v>0</v>
      </c>
      <c r="Y716" s="33">
        <f>IF($I692="n/a",0,IF(Y$4&lt;=$C716,0,IF(SUM($C716,$I692)&gt;Y$4,$P706/$I692,$P706-SUM($I716:X716))))</f>
        <v>0</v>
      </c>
      <c r="Z716" s="33">
        <f>IF($I692="n/a",0,IF(Z$4&lt;=$C716,0,IF(SUM($C716,$I692)&gt;Z$4,$P706/$I692,$P706-SUM($I716:Y716))))</f>
        <v>0</v>
      </c>
      <c r="AA716" s="33">
        <f>IF($I692="n/a",0,IF(AA$4&lt;=$C716,0,IF(SUM($C716,$I692)&gt;AA$4,$P706/$I692,$P706-SUM($I716:Z716))))</f>
        <v>0</v>
      </c>
      <c r="AB716" s="33">
        <f>IF($I692="n/a",0,IF(AB$4&lt;=$C716,0,IF(SUM($C716,$I692)&gt;AB$4,$P706/$I692,$P706-SUM($I716:AA716))))</f>
        <v>0</v>
      </c>
      <c r="AC716" s="33">
        <f>IF($I692="n/a",0,IF(AC$4&lt;=$C716,0,IF(SUM($C716,$I692)&gt;AC$4,$P706/$I692,$P706-SUM($I716:AB716))))</f>
        <v>0</v>
      </c>
      <c r="AD716" s="33">
        <f>IF($I692="n/a",0,IF(AD$4&lt;=$C716,0,IF(SUM($C716,$I692)&gt;AD$4,$P706/$I692,$P706-SUM($I716:AC716))))</f>
        <v>0</v>
      </c>
      <c r="AE716" s="33">
        <f>IF($I692="n/a",0,IF(AE$4&lt;=$C716,0,IF(SUM($C716,$I692)&gt;AE$4,$P706/$I692,$P706-SUM($I716:AD716))))</f>
        <v>0</v>
      </c>
      <c r="AF716" s="33">
        <f>IF($I692="n/a",0,IF(AF$4&lt;=$C716,0,IF(SUM($C716,$I692)&gt;AF$4,$P706/$I692,$P706-SUM($I716:AE716))))</f>
        <v>0</v>
      </c>
      <c r="AG716" s="33">
        <f>IF($I692="n/a",0,IF(AG$4&lt;=$C716,0,IF(SUM($C716,$I692)&gt;AG$4,$P706/$I692,$P706-SUM($I716:AF716))))</f>
        <v>0</v>
      </c>
      <c r="AH716" s="33">
        <f>IF($I692="n/a",0,IF(AH$4&lt;=$C716,0,IF(SUM($C716,$I692)&gt;AH$4,$P706/$I692,$P706-SUM($I716:AG716))))</f>
        <v>0</v>
      </c>
      <c r="AI716" s="33">
        <f>IF($I692="n/a",0,IF(AI$4&lt;=$C716,0,IF(SUM($C716,$I692)&gt;AI$4,$P706/$I692,$P706-SUM($I716:AH716))))</f>
        <v>0</v>
      </c>
      <c r="AJ716" s="33">
        <f>IF($I692="n/a",0,IF(AJ$4&lt;=$C716,0,IF(SUM($C716,$I692)&gt;AJ$4,$P706/$I692,$P706-SUM($I716:AI716))))</f>
        <v>0</v>
      </c>
      <c r="AK716" s="33">
        <f>IF($I692="n/a",0,IF(AK$4&lt;=$C716,0,IF(SUM($C716,$I692)&gt;AK$4,$P706/$I692,$P706-SUM($I716:AJ716))))</f>
        <v>0</v>
      </c>
      <c r="AL716" s="33">
        <f>IF($I692="n/a",0,IF(AL$4&lt;=$C716,0,IF(SUM($C716,$I692)&gt;AL$4,$P706/$I692,$P706-SUM($I716:AK716))))</f>
        <v>0</v>
      </c>
      <c r="AM716" s="33">
        <f>IF($I692="n/a",0,IF(AM$4&lt;=$C716,0,IF(SUM($C716,$I692)&gt;AM$4,$P706/$I692,$P706-SUM($I716:AL716))))</f>
        <v>0</v>
      </c>
      <c r="AN716" s="33">
        <f>IF($I692="n/a",0,IF(AN$4&lt;=$C716,0,IF(SUM($C716,$I692)&gt;AN$4,$P706/$I692,$P706-SUM($I716:AM716))))</f>
        <v>0</v>
      </c>
      <c r="AO716" s="33">
        <f>IF($I692="n/a",0,IF(AO$4&lt;=$C716,0,IF(SUM($C716,$I692)&gt;AO$4,$P706/$I692,$P706-SUM($I716:AN716))))</f>
        <v>0</v>
      </c>
      <c r="AP716" s="33">
        <f>IF($I692="n/a",0,IF(AP$4&lt;=$C716,0,IF(SUM($C716,$I692)&gt;AP$4,$P706/$I692,$P706-SUM($I716:AO716))))</f>
        <v>0</v>
      </c>
      <c r="AQ716" s="33">
        <f>IF($I692="n/a",0,IF(AQ$4&lt;=$C716,0,IF(SUM($C716,$I692)&gt;AQ$4,$P706/$I692,$P706-SUM($I716:AP716))))</f>
        <v>0</v>
      </c>
      <c r="AR716" s="33">
        <f>IF($I692="n/a",0,IF(AR$4&lt;=$C716,0,IF(SUM($C716,$I692)&gt;AR$4,$P706/$I692,$P706-SUM($I716:AQ716))))</f>
        <v>0</v>
      </c>
      <c r="AS716" s="33">
        <f>IF($I692="n/a",0,IF(AS$4&lt;=$C716,0,IF(SUM($C716,$I692)&gt;AS$4,$P706/$I692,$P706-SUM($I716:AR716))))</f>
        <v>0</v>
      </c>
      <c r="AT716" s="33">
        <f>IF($I692="n/a",0,IF(AT$4&lt;=$C716,0,IF(SUM($C716,$I692)&gt;AT$4,$P706/$I692,$P706-SUM($I716:AS716))))</f>
        <v>0</v>
      </c>
      <c r="AU716" s="33">
        <f>IF($I692="n/a",0,IF(AU$4&lt;=$C716,0,IF(SUM($C716,$I692)&gt;AU$4,$P706/$I692,$P706-SUM($I716:AT716))))</f>
        <v>0</v>
      </c>
      <c r="AV716" s="33">
        <f>IF($I692="n/a",0,IF(AV$4&lt;=$C716,0,IF(SUM($C716,$I692)&gt;AV$4,$P706/$I692,$P706-SUM($I716:AU716))))</f>
        <v>0</v>
      </c>
      <c r="AW716" s="33">
        <f>IF($I692="n/a",0,IF(AW$4&lt;=$C716,0,IF(SUM($C716,$I692)&gt;AW$4,$P706/$I692,$P706-SUM($I716:AV716))))</f>
        <v>0</v>
      </c>
      <c r="AX716" s="33">
        <f>IF($I692="n/a",0,IF(AX$4&lt;=$C716,0,IF(SUM($C716,$I692)&gt;AX$4,$P706/$I692,$P706-SUM($I716:AW716))))</f>
        <v>0</v>
      </c>
      <c r="AY716" s="33">
        <f>IF($I692="n/a",0,IF(AY$4&lt;=$C716,0,IF(SUM($C716,$I692)&gt;AY$4,$P706/$I692,$P706-SUM($I716:AX716))))</f>
        <v>0</v>
      </c>
      <c r="AZ716" s="33">
        <f>IF($I692="n/a",0,IF(AZ$4&lt;=$C716,0,IF(SUM($C716,$I692)&gt;AZ$4,$P706/$I692,$P706-SUM($I716:AY716))))</f>
        <v>0</v>
      </c>
      <c r="BA716" s="33">
        <f>IF($I692="n/a",0,IF(BA$4&lt;=$C716,0,IF(SUM($C716,$I692)&gt;BA$4,$P706/$I692,$P706-SUM($I716:AZ716))))</f>
        <v>0</v>
      </c>
      <c r="BB716" s="33">
        <f>IF($I692="n/a",0,IF(BB$4&lt;=$C716,0,IF(SUM($C716,$I692)&gt;BB$4,$P706/$I692,$P706-SUM($I716:BA716))))</f>
        <v>0</v>
      </c>
      <c r="BC716" s="33">
        <f>IF($I692="n/a",0,IF(BC$4&lt;=$C716,0,IF(SUM($C716,$I692)&gt;BC$4,$P706/$I692,$P706-SUM($I716:BB716))))</f>
        <v>0</v>
      </c>
      <c r="BD716" s="33">
        <f>IF($I692="n/a",0,IF(BD$4&lt;=$C716,0,IF(SUM($C716,$I692)&gt;BD$4,$P706/$I692,$P706-SUM($I716:BC716))))</f>
        <v>0</v>
      </c>
      <c r="BE716" s="33">
        <f>IF($I692="n/a",0,IF(BE$4&lt;=$C716,0,IF(SUM($C716,$I692)&gt;BE$4,$P706/$I692,$P706-SUM($I716:BD716))))</f>
        <v>0</v>
      </c>
      <c r="BF716" s="33">
        <f>IF($I692="n/a",0,IF(BF$4&lt;=$C716,0,IF(SUM($C716,$I692)&gt;BF$4,$P706/$I692,$P706-SUM($I716:BE716))))</f>
        <v>0</v>
      </c>
      <c r="BG716" s="33">
        <f>IF($I692="n/a",0,IF(BG$4&lt;=$C716,0,IF(SUM($C716,$I692)&gt;BG$4,$P706/$I692,$P706-SUM($I716:BF716))))</f>
        <v>0</v>
      </c>
      <c r="BH716" s="33">
        <f>IF($I692="n/a",0,IF(BH$4&lt;=$C716,0,IF(SUM($C716,$I692)&gt;BH$4,$P706/$I692,$P706-SUM($I716:BG716))))</f>
        <v>0</v>
      </c>
      <c r="BI716" s="33">
        <f>IF($I692="n/a",0,IF(BI$4&lt;=$C716,0,IF(SUM($C716,$I692)&gt;BI$4,$P706/$I692,$P706-SUM($I716:BH716))))</f>
        <v>0</v>
      </c>
      <c r="BJ716" s="33">
        <f>IF($I692="n/a",0,IF(BJ$4&lt;=$C716,0,IF(SUM($C716,$I692)&gt;BJ$4,$P706/$I692,$P706-SUM($I716:BI716))))</f>
        <v>0</v>
      </c>
      <c r="BK716" s="33">
        <f>IF($I692="n/a",0,IF(BK$4&lt;=$C716,0,IF(SUM($C716,$I692)&gt;BK$4,$P706/$I692,$P706-SUM($I716:BJ716))))</f>
        <v>0</v>
      </c>
      <c r="BL716" s="33">
        <f>IF($I692="n/a",0,IF(BL$4&lt;=$C716,0,IF(SUM($C716,$I692)&gt;BL$4,$P706/$I692,$P706-SUM($I716:BK716))))</f>
        <v>0</v>
      </c>
      <c r="BM716" s="33">
        <f>IF($I692="n/a",0,IF(BM$4&lt;=$C716,0,IF(SUM($C716,$I692)&gt;BM$4,$P706/$I692,$P706-SUM($I716:BL716))))</f>
        <v>0</v>
      </c>
      <c r="BN716" s="33">
        <f>IF($I692="n/a",0,IF(BN$4&lt;=$C716,0,IF(SUM($C716,$I692)&gt;BN$4,$P706/$I692,$P706-SUM($I716:BM716))))</f>
        <v>0</v>
      </c>
      <c r="BO716" s="33">
        <f>IF($I692="n/a",0,IF(BO$4&lt;=$C716,0,IF(SUM($C716,$I692)&gt;BO$4,$P706/$I692,$P706-SUM($I716:BN716))))</f>
        <v>0</v>
      </c>
      <c r="BP716" s="33">
        <f>IF($I692="n/a",0,IF(BP$4&lt;=$C716,0,IF(SUM($C716,$I692)&gt;BP$4,$P706/$I692,$P706-SUM($I716:BO716))))</f>
        <v>0</v>
      </c>
      <c r="BQ716" s="33">
        <f>IF($I692="n/a",0,IF(BQ$4&lt;=$C716,0,IF(SUM($C716,$I692)&gt;BQ$4,$P706/$I692,$P706-SUM($I716:BP716))))</f>
        <v>0</v>
      </c>
      <c r="BR716" s="33">
        <f>IF($I692="n/a",0,IF(BR$4&lt;=$C716,0,IF(SUM($C716,$I692)&gt;BR$4,$P706/$I692,$P706-SUM($I716:BQ716))))</f>
        <v>0</v>
      </c>
      <c r="BS716" s="33">
        <f>IF($I692="n/a",0,IF(BS$4&lt;=$C716,0,IF(SUM($C716,$I692)&gt;BS$4,$P706/$I692,$P706-SUM($I716:BR716))))</f>
        <v>0</v>
      </c>
      <c r="BT716" s="33">
        <f>IF($I692="n/a",0,IF(BT$4&lt;=$C716,0,IF(SUM($C716,$I692)&gt;BT$4,$P706/$I692,$P706-SUM($I716:BS716))))</f>
        <v>0</v>
      </c>
      <c r="BU716" s="33">
        <f>IF($I692="n/a",0,IF(BU$4&lt;=$C716,0,IF(SUM($C716,$I692)&gt;BU$4,$P706/$I692,$P706-SUM($I716:BT716))))</f>
        <v>0</v>
      </c>
      <c r="BV716" s="33">
        <f>IF($I692="n/a",0,IF(BV$4&lt;=$C716,0,IF(SUM($C716,$I692)&gt;BV$4,$P706/$I692,$P706-SUM($I716:BU716))))</f>
        <v>0</v>
      </c>
      <c r="BW716" s="33">
        <f>IF($I692="n/a",0,IF(BW$4&lt;=$C716,0,IF(SUM($C716,$I692)&gt;BW$4,$P706/$I692,$P706-SUM($I716:BV716))))</f>
        <v>0</v>
      </c>
      <c r="BX716" s="33">
        <f>IF($I692="n/a",0,IF(BX$4&lt;=$C716,0,IF(SUM($C716,$I692)&gt;BX$4,$P706/$I692,$P706-SUM($I716:BW716))))</f>
        <v>0</v>
      </c>
      <c r="BY716" s="33">
        <f>IF($I692="n/a",0,IF(BY$4&lt;=$C716,0,IF(SUM($C716,$I692)&gt;BY$4,$P706/$I692,$P706-SUM($I716:BX716))))</f>
        <v>0</v>
      </c>
      <c r="BZ716" s="33">
        <f>IF($I692="n/a",0,IF(BZ$4&lt;=$C716,0,IF(SUM($C716,$I692)&gt;BZ$4,$P706/$I692,$P706-SUM($I716:BY716))))</f>
        <v>0</v>
      </c>
      <c r="CA716" s="33">
        <f>IF($I692="n/a",0,IF(CA$4&lt;=$C716,0,IF(SUM($C716,$I692)&gt;CA$4,$P706/$I692,$P706-SUM($I716:BZ716))))</f>
        <v>0</v>
      </c>
      <c r="CB716" s="33">
        <f>IF($I692="n/a",0,IF(CB$4&lt;=$C716,0,IF(SUM($C716,$I692)&gt;CB$4,$P706/$I692,$P706-SUM($I716:CA716))))</f>
        <v>0</v>
      </c>
      <c r="CC716" s="33">
        <f>IF($I692="n/a",0,IF(CC$4&lt;=$C716,0,IF(SUM($C716,$I692)&gt;CC$4,$P706/$I692,$P706-SUM($I716:CB716))))</f>
        <v>0</v>
      </c>
      <c r="CD716" s="33">
        <f>IF($I692="n/a",0,IF(CD$4&lt;=$C716,0,IF(SUM($C716,$I692)&gt;CD$4,$P706/$I692,$P706-SUM($I716:CC716))))</f>
        <v>0</v>
      </c>
      <c r="CE716" s="33">
        <f>IF($I692="n/a",0,IF(CE$4&lt;=$C716,0,IF(SUM($C716,$I692)&gt;CE$4,$P706/$I692,$P706-SUM($I716:CD716))))</f>
        <v>0</v>
      </c>
      <c r="CF716" s="33">
        <f>IF($I692="n/a",0,IF(CF$4&lt;=$C716,0,IF(SUM($C716,$I692)&gt;CF$4,$P706/$I692,$P706-SUM($I716:CE716))))</f>
        <v>0</v>
      </c>
    </row>
    <row r="717" spans="1:2018" s="153" customFormat="1" ht="12.75" customHeight="1">
      <c r="A717"/>
      <c r="C717" s="197">
        <v>2023</v>
      </c>
      <c r="D717" s="21" t="s">
        <v>52</v>
      </c>
      <c r="E717" s="21" t="s">
        <v>185</v>
      </c>
      <c r="I717" s="31"/>
      <c r="J717" s="31">
        <f>IF($I692="n/a",0,IF(J$4&lt;=$C717,0,IF(SUM($C717,$I692)&gt;J$4,$Q706/$I692,$Q706-SUM($I717:I717))))</f>
        <v>0</v>
      </c>
      <c r="K717" s="31">
        <f>IF($I692="n/a",0,IF(K$4&lt;=$C717,0,IF(SUM($C717,$I692)&gt;K$4,$Q706/$I692,$Q706-SUM($I717:J717))))</f>
        <v>0</v>
      </c>
      <c r="L717" s="31">
        <f>IF($I692="n/a",0,IF(L$4&lt;=$C717,0,IF(SUM($C717,$I692)&gt;L$4,$Q706/$I692,$Q706-SUM($I717:K717))))</f>
        <v>0</v>
      </c>
      <c r="M717" s="31">
        <f>IF($I692="n/a",0,IF(M$4&lt;=$C717,0,IF(SUM($C717,$I692)&gt;M$4,$Q706/$I692,$Q706-SUM($I717:L717))))</f>
        <v>0</v>
      </c>
      <c r="N717" s="31">
        <f>IF($I692="n/a",0,IF(N$4&lt;=$C717,0,IF(SUM($C717,$I692)&gt;N$4,$Q706/$I692,$Q706-SUM($I717:M717))))</f>
        <v>0</v>
      </c>
      <c r="O717" s="31">
        <f>IF($I692="n/a",0,IF(O$4&lt;=$C717,0,IF(SUM($C717,$I692)&gt;O$4,$Q706/$I692,$Q706-SUM($I717:N717))))</f>
        <v>0</v>
      </c>
      <c r="P717" s="31">
        <f>IF($I692="n/a",0,IF(P$4&lt;=$C717,0,IF(SUM($C717,$I692)&gt;P$4,$Q706/$I692,$Q706-SUM($I717:O717))))</f>
        <v>0</v>
      </c>
      <c r="Q717" s="31">
        <f>IF($I692="n/a",0,IF(Q$4&lt;=$C717,0,IF(SUM($C717,$I692)&gt;Q$4,$Q706/$I692,$Q706-SUM($I717:P717))))</f>
        <v>0</v>
      </c>
      <c r="R717" s="31">
        <f>IF($I692="n/a",0,IF(R$4&lt;=$C717,0,IF(SUM($C717,$I692)&gt;R$4,$Q706/$I692,$Q706-SUM($I717:Q717))))</f>
        <v>0</v>
      </c>
      <c r="S717" s="31">
        <f>IF($I692="n/a",0,IF(S$4&lt;=$C717,0,IF(SUM($C717,$I692)&gt;S$4,$Q706/$I692,$Q706-SUM($I717:R717))))</f>
        <v>0</v>
      </c>
      <c r="T717" s="31">
        <f>IF($I692="n/a",0,IF(T$4&lt;=$C717,0,IF(SUM($C717,$I692)&gt;T$4,$Q706/$I692,$Q706-SUM($I717:S717))))</f>
        <v>0</v>
      </c>
      <c r="U717" s="31">
        <f>IF($I692="n/a",0,IF(U$4&lt;=$C717,0,IF(SUM($C717,$I692)&gt;U$4,$Q706/$I692,$Q706-SUM($I717:T717))))</f>
        <v>0</v>
      </c>
      <c r="V717" s="31">
        <f>IF($I692="n/a",0,IF(V$4&lt;=$C717,0,IF(SUM($C717,$I692)&gt;V$4,$Q706/$I692,$Q706-SUM($I717:U717))))</f>
        <v>0</v>
      </c>
      <c r="W717" s="31">
        <f>IF($I692="n/a",0,IF(W$4&lt;=$C717,0,IF(SUM($C717,$I692)&gt;W$4,$Q706/$I692,$Q706-SUM($I717:V717))))</f>
        <v>0</v>
      </c>
      <c r="X717" s="31">
        <f>IF($I692="n/a",0,IF(X$4&lt;=$C717,0,IF(SUM($C717,$I692)&gt;X$4,$Q706/$I692,$Q706-SUM($I717:W717))))</f>
        <v>0</v>
      </c>
      <c r="Y717" s="31">
        <f>IF($I692="n/a",0,IF(Y$4&lt;=$C717,0,IF(SUM($C717,$I692)&gt;Y$4,$Q706/$I692,$Q706-SUM($I717:X717))))</f>
        <v>0</v>
      </c>
      <c r="Z717" s="31">
        <f>IF($I692="n/a",0,IF(Z$4&lt;=$C717,0,IF(SUM($C717,$I692)&gt;Z$4,$Q706/$I692,$Q706-SUM($I717:Y717))))</f>
        <v>0</v>
      </c>
      <c r="AA717" s="31">
        <f>IF($I692="n/a",0,IF(AA$4&lt;=$C717,0,IF(SUM($C717,$I692)&gt;AA$4,$Q706/$I692,$Q706-SUM($I717:Z717))))</f>
        <v>0</v>
      </c>
      <c r="AB717" s="31">
        <f>IF($I692="n/a",0,IF(AB$4&lt;=$C717,0,IF(SUM($C717,$I692)&gt;AB$4,$Q706/$I692,$Q706-SUM($I717:AA717))))</f>
        <v>0</v>
      </c>
      <c r="AC717" s="31">
        <f>IF($I692="n/a",0,IF(AC$4&lt;=$C717,0,IF(SUM($C717,$I692)&gt;AC$4,$Q706/$I692,$Q706-SUM($I717:AB717))))</f>
        <v>0</v>
      </c>
      <c r="AD717" s="31">
        <f>IF($I692="n/a",0,IF(AD$4&lt;=$C717,0,IF(SUM($C717,$I692)&gt;AD$4,$Q706/$I692,$Q706-SUM($I717:AC717))))</f>
        <v>0</v>
      </c>
      <c r="AE717" s="31">
        <f>IF($I692="n/a",0,IF(AE$4&lt;=$C717,0,IF(SUM($C717,$I692)&gt;AE$4,$Q706/$I692,$Q706-SUM($I717:AD717))))</f>
        <v>0</v>
      </c>
      <c r="AF717" s="31">
        <f>IF($I692="n/a",0,IF(AF$4&lt;=$C717,0,IF(SUM($C717,$I692)&gt;AF$4,$Q706/$I692,$Q706-SUM($I717:AE717))))</f>
        <v>0</v>
      </c>
      <c r="AG717" s="31">
        <f>IF($I692="n/a",0,IF(AG$4&lt;=$C717,0,IF(SUM($C717,$I692)&gt;AG$4,$Q706/$I692,$Q706-SUM($I717:AF717))))</f>
        <v>0</v>
      </c>
      <c r="AH717" s="31">
        <f>IF($I692="n/a",0,IF(AH$4&lt;=$C717,0,IF(SUM($C717,$I692)&gt;AH$4,$Q706/$I692,$Q706-SUM($I717:AG717))))</f>
        <v>0</v>
      </c>
      <c r="AI717" s="31">
        <f>IF($I692="n/a",0,IF(AI$4&lt;=$C717,0,IF(SUM($C717,$I692)&gt;AI$4,$Q706/$I692,$Q706-SUM($I717:AH717))))</f>
        <v>0</v>
      </c>
      <c r="AJ717" s="31">
        <f>IF($I692="n/a",0,IF(AJ$4&lt;=$C717,0,IF(SUM($C717,$I692)&gt;AJ$4,$Q706/$I692,$Q706-SUM($I717:AI717))))</f>
        <v>0</v>
      </c>
      <c r="AK717" s="31">
        <f>IF($I692="n/a",0,IF(AK$4&lt;=$C717,0,IF(SUM($C717,$I692)&gt;AK$4,$Q706/$I692,$Q706-SUM($I717:AJ717))))</f>
        <v>0</v>
      </c>
      <c r="AL717" s="31">
        <f>IF($I692="n/a",0,IF(AL$4&lt;=$C717,0,IF(SUM($C717,$I692)&gt;AL$4,$Q706/$I692,$Q706-SUM($I717:AK717))))</f>
        <v>0</v>
      </c>
      <c r="AM717" s="31">
        <f>IF($I692="n/a",0,IF(AM$4&lt;=$C717,0,IF(SUM($C717,$I692)&gt;AM$4,$Q706/$I692,$Q706-SUM($I717:AL717))))</f>
        <v>0</v>
      </c>
      <c r="AN717" s="31">
        <f>IF($I692="n/a",0,IF(AN$4&lt;=$C717,0,IF(SUM($C717,$I692)&gt;AN$4,$Q706/$I692,$Q706-SUM($I717:AM717))))</f>
        <v>0</v>
      </c>
      <c r="AO717" s="31">
        <f>IF($I692="n/a",0,IF(AO$4&lt;=$C717,0,IF(SUM($C717,$I692)&gt;AO$4,$Q706/$I692,$Q706-SUM($I717:AN717))))</f>
        <v>0</v>
      </c>
      <c r="AP717" s="31">
        <f>IF($I692="n/a",0,IF(AP$4&lt;=$C717,0,IF(SUM($C717,$I692)&gt;AP$4,$Q706/$I692,$Q706-SUM($I717:AO717))))</f>
        <v>0</v>
      </c>
      <c r="AQ717" s="31">
        <f>IF($I692="n/a",0,IF(AQ$4&lt;=$C717,0,IF(SUM($C717,$I692)&gt;AQ$4,$Q706/$I692,$Q706-SUM($I717:AP717))))</f>
        <v>0</v>
      </c>
      <c r="AR717" s="31">
        <f>IF($I692="n/a",0,IF(AR$4&lt;=$C717,0,IF(SUM($C717,$I692)&gt;AR$4,$Q706/$I692,$Q706-SUM($I717:AQ717))))</f>
        <v>0</v>
      </c>
      <c r="AS717" s="31">
        <f>IF($I692="n/a",0,IF(AS$4&lt;=$C717,0,IF(SUM($C717,$I692)&gt;AS$4,$Q706/$I692,$Q706-SUM($I717:AR717))))</f>
        <v>0</v>
      </c>
      <c r="AT717" s="31">
        <f>IF($I692="n/a",0,IF(AT$4&lt;=$C717,0,IF(SUM($C717,$I692)&gt;AT$4,$Q706/$I692,$Q706-SUM($I717:AS717))))</f>
        <v>0</v>
      </c>
      <c r="AU717" s="31">
        <f>IF($I692="n/a",0,IF(AU$4&lt;=$C717,0,IF(SUM($C717,$I692)&gt;AU$4,$Q706/$I692,$Q706-SUM($I717:AT717))))</f>
        <v>0</v>
      </c>
      <c r="AV717" s="31">
        <f>IF($I692="n/a",0,IF(AV$4&lt;=$C717,0,IF(SUM($C717,$I692)&gt;AV$4,$Q706/$I692,$Q706-SUM($I717:AU717))))</f>
        <v>0</v>
      </c>
      <c r="AW717" s="31">
        <f>IF($I692="n/a",0,IF(AW$4&lt;=$C717,0,IF(SUM($C717,$I692)&gt;AW$4,$Q706/$I692,$Q706-SUM($I717:AV717))))</f>
        <v>0</v>
      </c>
      <c r="AX717" s="31">
        <f>IF($I692="n/a",0,IF(AX$4&lt;=$C717,0,IF(SUM($C717,$I692)&gt;AX$4,$Q706/$I692,$Q706-SUM($I717:AW717))))</f>
        <v>0</v>
      </c>
      <c r="AY717" s="31">
        <f>IF($I692="n/a",0,IF(AY$4&lt;=$C717,0,IF(SUM($C717,$I692)&gt;AY$4,$Q706/$I692,$Q706-SUM($I717:AX717))))</f>
        <v>0</v>
      </c>
      <c r="AZ717" s="31">
        <f>IF($I692="n/a",0,IF(AZ$4&lt;=$C717,0,IF(SUM($C717,$I692)&gt;AZ$4,$Q706/$I692,$Q706-SUM($I717:AY717))))</f>
        <v>0</v>
      </c>
      <c r="BA717" s="31">
        <f>IF($I692="n/a",0,IF(BA$4&lt;=$C717,0,IF(SUM($C717,$I692)&gt;BA$4,$Q706/$I692,$Q706-SUM($I717:AZ717))))</f>
        <v>0</v>
      </c>
      <c r="BB717" s="31">
        <f>IF($I692="n/a",0,IF(BB$4&lt;=$C717,0,IF(SUM($C717,$I692)&gt;BB$4,$Q706/$I692,$Q706-SUM($I717:BA717))))</f>
        <v>0</v>
      </c>
      <c r="BC717" s="31">
        <f>IF($I692="n/a",0,IF(BC$4&lt;=$C717,0,IF(SUM($C717,$I692)&gt;BC$4,$Q706/$I692,$Q706-SUM($I717:BB717))))</f>
        <v>0</v>
      </c>
      <c r="BD717" s="31">
        <f>IF($I692="n/a",0,IF(BD$4&lt;=$C717,0,IF(SUM($C717,$I692)&gt;BD$4,$Q706/$I692,$Q706-SUM($I717:BC717))))</f>
        <v>0</v>
      </c>
      <c r="BE717" s="31">
        <f>IF($I692="n/a",0,IF(BE$4&lt;=$C717,0,IF(SUM($C717,$I692)&gt;BE$4,$Q706/$I692,$Q706-SUM($I717:BD717))))</f>
        <v>0</v>
      </c>
      <c r="BF717" s="31">
        <f>IF($I692="n/a",0,IF(BF$4&lt;=$C717,0,IF(SUM($C717,$I692)&gt;BF$4,$Q706/$I692,$Q706-SUM($I717:BE717))))</f>
        <v>0</v>
      </c>
      <c r="BG717" s="31">
        <f>IF($I692="n/a",0,IF(BG$4&lt;=$C717,0,IF(SUM($C717,$I692)&gt;BG$4,$Q706/$I692,$Q706-SUM($I717:BF717))))</f>
        <v>0</v>
      </c>
      <c r="BH717" s="31">
        <f>IF($I692="n/a",0,IF(BH$4&lt;=$C717,0,IF(SUM($C717,$I692)&gt;BH$4,$Q706/$I692,$Q706-SUM($I717:BG717))))</f>
        <v>0</v>
      </c>
      <c r="BI717" s="31">
        <f>IF($I692="n/a",0,IF(BI$4&lt;=$C717,0,IF(SUM($C717,$I692)&gt;BI$4,$Q706/$I692,$Q706-SUM($I717:BH717))))</f>
        <v>0</v>
      </c>
      <c r="BJ717" s="31">
        <f>IF($I692="n/a",0,IF(BJ$4&lt;=$C717,0,IF(SUM($C717,$I692)&gt;BJ$4,$Q706/$I692,$Q706-SUM($I717:BI717))))</f>
        <v>0</v>
      </c>
      <c r="BK717" s="31">
        <f>IF($I692="n/a",0,IF(BK$4&lt;=$C717,0,IF(SUM($C717,$I692)&gt;BK$4,$Q706/$I692,$Q706-SUM($I717:BJ717))))</f>
        <v>0</v>
      </c>
      <c r="BL717" s="31">
        <f>IF($I692="n/a",0,IF(BL$4&lt;=$C717,0,IF(SUM($C717,$I692)&gt;BL$4,$Q706/$I692,$Q706-SUM($I717:BK717))))</f>
        <v>0</v>
      </c>
      <c r="BM717" s="31">
        <f>IF($I692="n/a",0,IF(BM$4&lt;=$C717,0,IF(SUM($C717,$I692)&gt;BM$4,$Q706/$I692,$Q706-SUM($I717:BL717))))</f>
        <v>0</v>
      </c>
      <c r="BN717" s="31">
        <f>IF($I692="n/a",0,IF(BN$4&lt;=$C717,0,IF(SUM($C717,$I692)&gt;BN$4,$Q706/$I692,$Q706-SUM($I717:BM717))))</f>
        <v>0</v>
      </c>
      <c r="BO717" s="31">
        <f>IF($I692="n/a",0,IF(BO$4&lt;=$C717,0,IF(SUM($C717,$I692)&gt;BO$4,$Q706/$I692,$Q706-SUM($I717:BN717))))</f>
        <v>0</v>
      </c>
      <c r="BP717" s="31">
        <f>IF($I692="n/a",0,IF(BP$4&lt;=$C717,0,IF(SUM($C717,$I692)&gt;BP$4,$Q706/$I692,$Q706-SUM($I717:BO717))))</f>
        <v>0</v>
      </c>
      <c r="BQ717" s="31">
        <f>IF($I692="n/a",0,IF(BQ$4&lt;=$C717,0,IF(SUM($C717,$I692)&gt;BQ$4,$Q706/$I692,$Q706-SUM($I717:BP717))))</f>
        <v>0</v>
      </c>
      <c r="BR717" s="31">
        <f>IF($I692="n/a",0,IF(BR$4&lt;=$C717,0,IF(SUM($C717,$I692)&gt;BR$4,$Q706/$I692,$Q706-SUM($I717:BQ717))))</f>
        <v>0</v>
      </c>
      <c r="BS717" s="31">
        <f>IF($I692="n/a",0,IF(BS$4&lt;=$C717,0,IF(SUM($C717,$I692)&gt;BS$4,$Q706/$I692,$Q706-SUM($I717:BR717))))</f>
        <v>0</v>
      </c>
      <c r="BT717" s="31">
        <f>IF($I692="n/a",0,IF(BT$4&lt;=$C717,0,IF(SUM($C717,$I692)&gt;BT$4,$Q706/$I692,$Q706-SUM($I717:BS717))))</f>
        <v>0</v>
      </c>
      <c r="BU717" s="31">
        <f>IF($I692="n/a",0,IF(BU$4&lt;=$C717,0,IF(SUM($C717,$I692)&gt;BU$4,$Q706/$I692,$Q706-SUM($I717:BT717))))</f>
        <v>0</v>
      </c>
      <c r="BV717" s="31">
        <f>IF($I692="n/a",0,IF(BV$4&lt;=$C717,0,IF(SUM($C717,$I692)&gt;BV$4,$Q706/$I692,$Q706-SUM($I717:BU717))))</f>
        <v>0</v>
      </c>
      <c r="BW717" s="31">
        <f>IF($I692="n/a",0,IF(BW$4&lt;=$C717,0,IF(SUM($C717,$I692)&gt;BW$4,$Q706/$I692,$Q706-SUM($I717:BV717))))</f>
        <v>0</v>
      </c>
      <c r="BX717" s="31">
        <f>IF($I692="n/a",0,IF(BX$4&lt;=$C717,0,IF(SUM($C717,$I692)&gt;BX$4,$Q706/$I692,$Q706-SUM($I717:BW717))))</f>
        <v>0</v>
      </c>
      <c r="BY717" s="31">
        <f>IF($I692="n/a",0,IF(BY$4&lt;=$C717,0,IF(SUM($C717,$I692)&gt;BY$4,$Q706/$I692,$Q706-SUM($I717:BX717))))</f>
        <v>0</v>
      </c>
      <c r="BZ717" s="31">
        <f>IF($I692="n/a",0,IF(BZ$4&lt;=$C717,0,IF(SUM($C717,$I692)&gt;BZ$4,$Q706/$I692,$Q706-SUM($I717:BY717))))</f>
        <v>0</v>
      </c>
      <c r="CA717" s="31">
        <f>IF($I692="n/a",0,IF(CA$4&lt;=$C717,0,IF(SUM($C717,$I692)&gt;CA$4,$Q706/$I692,$Q706-SUM($I717:BZ717))))</f>
        <v>0</v>
      </c>
      <c r="CB717" s="31">
        <f>IF($I692="n/a",0,IF(CB$4&lt;=$C717,0,IF(SUM($C717,$I692)&gt;CB$4,$Q706/$I692,$Q706-SUM($I717:CA717))))</f>
        <v>0</v>
      </c>
      <c r="CC717" s="31">
        <f>IF($I692="n/a",0,IF(CC$4&lt;=$C717,0,IF(SUM($C717,$I692)&gt;CC$4,$Q706/$I692,$Q706-SUM($I717:CB717))))</f>
        <v>0</v>
      </c>
      <c r="CD717" s="31">
        <f>IF($I692="n/a",0,IF(CD$4&lt;=$C717,0,IF(SUM($C717,$I692)&gt;CD$4,$Q706/$I692,$Q706-SUM($I717:CC717))))</f>
        <v>0</v>
      </c>
      <c r="CE717" s="31">
        <f>IF($I692="n/a",0,IF(CE$4&lt;=$C717,0,IF(SUM($C717,$I692)&gt;CE$4,$Q706/$I692,$Q706-SUM($I717:CD717))))</f>
        <v>0</v>
      </c>
      <c r="CF717" s="31">
        <f>IF($I692="n/a",0,IF(CF$4&lt;=$C717,0,IF(SUM($C717,$I692)&gt;CF$4,$Q706/$I692,$Q706-SUM($I717:CE717))))</f>
        <v>0</v>
      </c>
    </row>
    <row r="718" spans="1:2018" s="153" customFormat="1" ht="12.75" customHeight="1">
      <c r="A718"/>
      <c r="C718" s="197">
        <v>2024</v>
      </c>
      <c r="D718" s="21" t="s">
        <v>53</v>
      </c>
      <c r="E718" s="21" t="s">
        <v>185</v>
      </c>
      <c r="I718" s="31"/>
      <c r="J718" s="31">
        <f>IF($I692="n/a",0,IF(J$4&lt;=$C718,0,IF(SUM($C718,$I692)&gt;J$4,$R706/$I692,$R706-SUM($I718:I718))))</f>
        <v>0</v>
      </c>
      <c r="K718" s="31">
        <f>IF($I692="n/a",0,IF(K$4&lt;=$C718,0,IF(SUM($C718,$I692)&gt;K$4,$R706/$I692,$R706-SUM($I718:J718))))</f>
        <v>0</v>
      </c>
      <c r="L718" s="31">
        <f>IF($I692="n/a",0,IF(L$4&lt;=$C718,0,IF(SUM($C718,$I692)&gt;L$4,$R706/$I692,$R706-SUM($I718:K718))))</f>
        <v>0</v>
      </c>
      <c r="M718" s="31">
        <f>IF($I692="n/a",0,IF(M$4&lt;=$C718,0,IF(SUM($C718,$I692)&gt;M$4,$R706/$I692,$R706-SUM($I718:L718))))</f>
        <v>0</v>
      </c>
      <c r="N718" s="31">
        <f>IF($I692="n/a",0,IF(N$4&lt;=$C718,0,IF(SUM($C718,$I692)&gt;N$4,$R706/$I692,$R706-SUM($I718:M718))))</f>
        <v>0</v>
      </c>
      <c r="O718" s="31">
        <f>IF($I692="n/a",0,IF(O$4&lt;=$C718,0,IF(SUM($C718,$I692)&gt;O$4,$R706/$I692,$R706-SUM($I718:N718))))</f>
        <v>0</v>
      </c>
      <c r="P718" s="31">
        <f>IF($I692="n/a",0,IF(P$4&lt;=$C718,0,IF(SUM($C718,$I692)&gt;P$4,$R706/$I692,$R706-SUM($I718:O718))))</f>
        <v>0</v>
      </c>
      <c r="Q718" s="31">
        <f>IF($I692="n/a",0,IF(Q$4&lt;=$C718,0,IF(SUM($C718,$I692)&gt;Q$4,$R706/$I692,$R706-SUM($I718:P718))))</f>
        <v>0</v>
      </c>
      <c r="R718" s="31">
        <f>IF($I692="n/a",0,IF(R$4&lt;=$C718,0,IF(SUM($C718,$I692)&gt;R$4,$R706/$I692,$R706-SUM($I718:Q718))))</f>
        <v>0</v>
      </c>
      <c r="S718" s="31">
        <f>IF($I692="n/a",0,IF(S$4&lt;=$C718,0,IF(SUM($C718,$I692)&gt;S$4,$R706/$I692,$R706-SUM($I718:R718))))</f>
        <v>0</v>
      </c>
      <c r="T718" s="31">
        <f>IF($I692="n/a",0,IF(T$4&lt;=$C718,0,IF(SUM($C718,$I692)&gt;T$4,$R706/$I692,$R706-SUM($I718:S718))))</f>
        <v>0</v>
      </c>
      <c r="U718" s="31">
        <f>IF($I692="n/a",0,IF(U$4&lt;=$C718,0,IF(SUM($C718,$I692)&gt;U$4,$R706/$I692,$R706-SUM($I718:T718))))</f>
        <v>0</v>
      </c>
      <c r="V718" s="31">
        <f>IF($I692="n/a",0,IF(V$4&lt;=$C718,0,IF(SUM($C718,$I692)&gt;V$4,$R706/$I692,$R706-SUM($I718:U718))))</f>
        <v>0</v>
      </c>
      <c r="W718" s="31">
        <f>IF($I692="n/a",0,IF(W$4&lt;=$C718,0,IF(SUM($C718,$I692)&gt;W$4,$R706/$I692,$R706-SUM($I718:V718))))</f>
        <v>0</v>
      </c>
      <c r="X718" s="31">
        <f>IF($I692="n/a",0,IF(X$4&lt;=$C718,0,IF(SUM($C718,$I692)&gt;X$4,$R706/$I692,$R706-SUM($I718:W718))))</f>
        <v>0</v>
      </c>
      <c r="Y718" s="31">
        <f>IF($I692="n/a",0,IF(Y$4&lt;=$C718,0,IF(SUM($C718,$I692)&gt;Y$4,$R706/$I692,$R706-SUM($I718:X718))))</f>
        <v>0</v>
      </c>
      <c r="Z718" s="31">
        <f>IF($I692="n/a",0,IF(Z$4&lt;=$C718,0,IF(SUM($C718,$I692)&gt;Z$4,$R706/$I692,$R706-SUM($I718:Y718))))</f>
        <v>0</v>
      </c>
      <c r="AA718" s="31">
        <f>IF($I692="n/a",0,IF(AA$4&lt;=$C718,0,IF(SUM($C718,$I692)&gt;AA$4,$R706/$I692,$R706-SUM($I718:Z718))))</f>
        <v>0</v>
      </c>
      <c r="AB718" s="31">
        <f>IF($I692="n/a",0,IF(AB$4&lt;=$C718,0,IF(SUM($C718,$I692)&gt;AB$4,$R706/$I692,$R706-SUM($I718:AA718))))</f>
        <v>0</v>
      </c>
      <c r="AC718" s="31">
        <f>IF($I692="n/a",0,IF(AC$4&lt;=$C718,0,IF(SUM($C718,$I692)&gt;AC$4,$R706/$I692,$R706-SUM($I718:AB718))))</f>
        <v>0</v>
      </c>
      <c r="AD718" s="31">
        <f>IF($I692="n/a",0,IF(AD$4&lt;=$C718,0,IF(SUM($C718,$I692)&gt;AD$4,$R706/$I692,$R706-SUM($I718:AC718))))</f>
        <v>0</v>
      </c>
      <c r="AE718" s="31">
        <f>IF($I692="n/a",0,IF(AE$4&lt;=$C718,0,IF(SUM($C718,$I692)&gt;AE$4,$R706/$I692,$R706-SUM($I718:AD718))))</f>
        <v>0</v>
      </c>
      <c r="AF718" s="31">
        <f>IF($I692="n/a",0,IF(AF$4&lt;=$C718,0,IF(SUM($C718,$I692)&gt;AF$4,$R706/$I692,$R706-SUM($I718:AE718))))</f>
        <v>0</v>
      </c>
      <c r="AG718" s="31">
        <f>IF($I692="n/a",0,IF(AG$4&lt;=$C718,0,IF(SUM($C718,$I692)&gt;AG$4,$R706/$I692,$R706-SUM($I718:AF718))))</f>
        <v>0</v>
      </c>
      <c r="AH718" s="31">
        <f>IF($I692="n/a",0,IF(AH$4&lt;=$C718,0,IF(SUM($C718,$I692)&gt;AH$4,$R706/$I692,$R706-SUM($I718:AG718))))</f>
        <v>0</v>
      </c>
      <c r="AI718" s="31">
        <f>IF($I692="n/a",0,IF(AI$4&lt;=$C718,0,IF(SUM($C718,$I692)&gt;AI$4,$R706/$I692,$R706-SUM($I718:AH718))))</f>
        <v>0</v>
      </c>
      <c r="AJ718" s="31">
        <f>IF($I692="n/a",0,IF(AJ$4&lt;=$C718,0,IF(SUM($C718,$I692)&gt;AJ$4,$R706/$I692,$R706-SUM($I718:AI718))))</f>
        <v>0</v>
      </c>
      <c r="AK718" s="31">
        <f>IF($I692="n/a",0,IF(AK$4&lt;=$C718,0,IF(SUM($C718,$I692)&gt;AK$4,$R706/$I692,$R706-SUM($I718:AJ718))))</f>
        <v>0</v>
      </c>
      <c r="AL718" s="31">
        <f>IF($I692="n/a",0,IF(AL$4&lt;=$C718,0,IF(SUM($C718,$I692)&gt;AL$4,$R706/$I692,$R706-SUM($I718:AK718))))</f>
        <v>0</v>
      </c>
      <c r="AM718" s="31">
        <f>IF($I692="n/a",0,IF(AM$4&lt;=$C718,0,IF(SUM($C718,$I692)&gt;AM$4,$R706/$I692,$R706-SUM($I718:AL718))))</f>
        <v>0</v>
      </c>
      <c r="AN718" s="31">
        <f>IF($I692="n/a",0,IF(AN$4&lt;=$C718,0,IF(SUM($C718,$I692)&gt;AN$4,$R706/$I692,$R706-SUM($I718:AM718))))</f>
        <v>0</v>
      </c>
      <c r="AO718" s="31">
        <f>IF($I692="n/a",0,IF(AO$4&lt;=$C718,0,IF(SUM($C718,$I692)&gt;AO$4,$R706/$I692,$R706-SUM($I718:AN718))))</f>
        <v>0</v>
      </c>
      <c r="AP718" s="31">
        <f>IF($I692="n/a",0,IF(AP$4&lt;=$C718,0,IF(SUM($C718,$I692)&gt;AP$4,$R706/$I692,$R706-SUM($I718:AO718))))</f>
        <v>0</v>
      </c>
      <c r="AQ718" s="31">
        <f>IF($I692="n/a",0,IF(AQ$4&lt;=$C718,0,IF(SUM($C718,$I692)&gt;AQ$4,$R706/$I692,$R706-SUM($I718:AP718))))</f>
        <v>0</v>
      </c>
      <c r="AR718" s="31">
        <f>IF($I692="n/a",0,IF(AR$4&lt;=$C718,0,IF(SUM($C718,$I692)&gt;AR$4,$R706/$I692,$R706-SUM($I718:AQ718))))</f>
        <v>0</v>
      </c>
      <c r="AS718" s="31">
        <f>IF($I692="n/a",0,IF(AS$4&lt;=$C718,0,IF(SUM($C718,$I692)&gt;AS$4,$R706/$I692,$R706-SUM($I718:AR718))))</f>
        <v>0</v>
      </c>
      <c r="AT718" s="31">
        <f>IF($I692="n/a",0,IF(AT$4&lt;=$C718,0,IF(SUM($C718,$I692)&gt;AT$4,$R706/$I692,$R706-SUM($I718:AS718))))</f>
        <v>0</v>
      </c>
      <c r="AU718" s="31">
        <f>IF($I692="n/a",0,IF(AU$4&lt;=$C718,0,IF(SUM($C718,$I692)&gt;AU$4,$R706/$I692,$R706-SUM($I718:AT718))))</f>
        <v>0</v>
      </c>
      <c r="AV718" s="31">
        <f>IF($I692="n/a",0,IF(AV$4&lt;=$C718,0,IF(SUM($C718,$I692)&gt;AV$4,$R706/$I692,$R706-SUM($I718:AU718))))</f>
        <v>0</v>
      </c>
      <c r="AW718" s="31">
        <f>IF($I692="n/a",0,IF(AW$4&lt;=$C718,0,IF(SUM($C718,$I692)&gt;AW$4,$R706/$I692,$R706-SUM($I718:AV718))))</f>
        <v>0</v>
      </c>
      <c r="AX718" s="31">
        <f>IF($I692="n/a",0,IF(AX$4&lt;=$C718,0,IF(SUM($C718,$I692)&gt;AX$4,$R706/$I692,$R706-SUM($I718:AW718))))</f>
        <v>0</v>
      </c>
      <c r="AY718" s="31">
        <f>IF($I692="n/a",0,IF(AY$4&lt;=$C718,0,IF(SUM($C718,$I692)&gt;AY$4,$R706/$I692,$R706-SUM($I718:AX718))))</f>
        <v>0</v>
      </c>
      <c r="AZ718" s="31">
        <f>IF($I692="n/a",0,IF(AZ$4&lt;=$C718,0,IF(SUM($C718,$I692)&gt;AZ$4,$R706/$I692,$R706-SUM($I718:AY718))))</f>
        <v>0</v>
      </c>
      <c r="BA718" s="31">
        <f>IF($I692="n/a",0,IF(BA$4&lt;=$C718,0,IF(SUM($C718,$I692)&gt;BA$4,$R706/$I692,$R706-SUM($I718:AZ718))))</f>
        <v>0</v>
      </c>
      <c r="BB718" s="31">
        <f>IF($I692="n/a",0,IF(BB$4&lt;=$C718,0,IF(SUM($C718,$I692)&gt;BB$4,$R706/$I692,$R706-SUM($I718:BA718))))</f>
        <v>0</v>
      </c>
      <c r="BC718" s="31">
        <f>IF($I692="n/a",0,IF(BC$4&lt;=$C718,0,IF(SUM($C718,$I692)&gt;BC$4,$R706/$I692,$R706-SUM($I718:BB718))))</f>
        <v>0</v>
      </c>
      <c r="BD718" s="31">
        <f>IF($I692="n/a",0,IF(BD$4&lt;=$C718,0,IF(SUM($C718,$I692)&gt;BD$4,$R706/$I692,$R706-SUM($I718:BC718))))</f>
        <v>0</v>
      </c>
      <c r="BE718" s="31">
        <f>IF($I692="n/a",0,IF(BE$4&lt;=$C718,0,IF(SUM($C718,$I692)&gt;BE$4,$R706/$I692,$R706-SUM($I718:BD718))))</f>
        <v>0</v>
      </c>
      <c r="BF718" s="31">
        <f>IF($I692="n/a",0,IF(BF$4&lt;=$C718,0,IF(SUM($C718,$I692)&gt;BF$4,$R706/$I692,$R706-SUM($I718:BE718))))</f>
        <v>0</v>
      </c>
      <c r="BG718" s="31">
        <f>IF($I692="n/a",0,IF(BG$4&lt;=$C718,0,IF(SUM($C718,$I692)&gt;BG$4,$R706/$I692,$R706-SUM($I718:BF718))))</f>
        <v>0</v>
      </c>
      <c r="BH718" s="31">
        <f>IF($I692="n/a",0,IF(BH$4&lt;=$C718,0,IF(SUM($C718,$I692)&gt;BH$4,$R706/$I692,$R706-SUM($I718:BG718))))</f>
        <v>0</v>
      </c>
      <c r="BI718" s="31">
        <f>IF($I692="n/a",0,IF(BI$4&lt;=$C718,0,IF(SUM($C718,$I692)&gt;BI$4,$R706/$I692,$R706-SUM($I718:BH718))))</f>
        <v>0</v>
      </c>
      <c r="BJ718" s="31">
        <f>IF($I692="n/a",0,IF(BJ$4&lt;=$C718,0,IF(SUM($C718,$I692)&gt;BJ$4,$R706/$I692,$R706-SUM($I718:BI718))))</f>
        <v>0</v>
      </c>
      <c r="BK718" s="31">
        <f>IF($I692="n/a",0,IF(BK$4&lt;=$C718,0,IF(SUM($C718,$I692)&gt;BK$4,$R706/$I692,$R706-SUM($I718:BJ718))))</f>
        <v>0</v>
      </c>
      <c r="BL718" s="31">
        <f>IF($I692="n/a",0,IF(BL$4&lt;=$C718,0,IF(SUM($C718,$I692)&gt;BL$4,$R706/$I692,$R706-SUM($I718:BK718))))</f>
        <v>0</v>
      </c>
      <c r="BM718" s="31">
        <f>IF($I692="n/a",0,IF(BM$4&lt;=$C718,0,IF(SUM($C718,$I692)&gt;BM$4,$R706/$I692,$R706-SUM($I718:BL718))))</f>
        <v>0</v>
      </c>
      <c r="BN718" s="31">
        <f>IF($I692="n/a",0,IF(BN$4&lt;=$C718,0,IF(SUM($C718,$I692)&gt;BN$4,$R706/$I692,$R706-SUM($I718:BM718))))</f>
        <v>0</v>
      </c>
      <c r="BO718" s="31">
        <f>IF($I692="n/a",0,IF(BO$4&lt;=$C718,0,IF(SUM($C718,$I692)&gt;BO$4,$R706/$I692,$R706-SUM($I718:BN718))))</f>
        <v>0</v>
      </c>
      <c r="BP718" s="31">
        <f>IF($I692="n/a",0,IF(BP$4&lt;=$C718,0,IF(SUM($C718,$I692)&gt;BP$4,$R706/$I692,$R706-SUM($I718:BO718))))</f>
        <v>0</v>
      </c>
      <c r="BQ718" s="31">
        <f>IF($I692="n/a",0,IF(BQ$4&lt;=$C718,0,IF(SUM($C718,$I692)&gt;BQ$4,$R706/$I692,$R706-SUM($I718:BP718))))</f>
        <v>0</v>
      </c>
      <c r="BR718" s="31">
        <f>IF($I692="n/a",0,IF(BR$4&lt;=$C718,0,IF(SUM($C718,$I692)&gt;BR$4,$R706/$I692,$R706-SUM($I718:BQ718))))</f>
        <v>0</v>
      </c>
      <c r="BS718" s="31">
        <f>IF($I692="n/a",0,IF(BS$4&lt;=$C718,0,IF(SUM($C718,$I692)&gt;BS$4,$R706/$I692,$R706-SUM($I718:BR718))))</f>
        <v>0</v>
      </c>
      <c r="BT718" s="31">
        <f>IF($I692="n/a",0,IF(BT$4&lt;=$C718,0,IF(SUM($C718,$I692)&gt;BT$4,$R706/$I692,$R706-SUM($I718:BS718))))</f>
        <v>0</v>
      </c>
      <c r="BU718" s="31">
        <f>IF($I692="n/a",0,IF(BU$4&lt;=$C718,0,IF(SUM($C718,$I692)&gt;BU$4,$R706/$I692,$R706-SUM($I718:BT718))))</f>
        <v>0</v>
      </c>
      <c r="BV718" s="31">
        <f>IF($I692="n/a",0,IF(BV$4&lt;=$C718,0,IF(SUM($C718,$I692)&gt;BV$4,$R706/$I692,$R706-SUM($I718:BU718))))</f>
        <v>0</v>
      </c>
      <c r="BW718" s="31">
        <f>IF($I692="n/a",0,IF(BW$4&lt;=$C718,0,IF(SUM($C718,$I692)&gt;BW$4,$R706/$I692,$R706-SUM($I718:BV718))))</f>
        <v>0</v>
      </c>
      <c r="BX718" s="31">
        <f>IF($I692="n/a",0,IF(BX$4&lt;=$C718,0,IF(SUM($C718,$I692)&gt;BX$4,$R706/$I692,$R706-SUM($I718:BW718))))</f>
        <v>0</v>
      </c>
      <c r="BY718" s="31">
        <f>IF($I692="n/a",0,IF(BY$4&lt;=$C718,0,IF(SUM($C718,$I692)&gt;BY$4,$R706/$I692,$R706-SUM($I718:BX718))))</f>
        <v>0</v>
      </c>
      <c r="BZ718" s="31">
        <f>IF($I692="n/a",0,IF(BZ$4&lt;=$C718,0,IF(SUM($C718,$I692)&gt;BZ$4,$R706/$I692,$R706-SUM($I718:BY718))))</f>
        <v>0</v>
      </c>
      <c r="CA718" s="31">
        <f>IF($I692="n/a",0,IF(CA$4&lt;=$C718,0,IF(SUM($C718,$I692)&gt;CA$4,$R706/$I692,$R706-SUM($I718:BZ718))))</f>
        <v>0</v>
      </c>
      <c r="CB718" s="31">
        <f>IF($I692="n/a",0,IF(CB$4&lt;=$C718,0,IF(SUM($C718,$I692)&gt;CB$4,$R706/$I692,$R706-SUM($I718:CA718))))</f>
        <v>0</v>
      </c>
      <c r="CC718" s="31">
        <f>IF($I692="n/a",0,IF(CC$4&lt;=$C718,0,IF(SUM($C718,$I692)&gt;CC$4,$R706/$I692,$R706-SUM($I718:CB718))))</f>
        <v>0</v>
      </c>
      <c r="CD718" s="31">
        <f>IF($I692="n/a",0,IF(CD$4&lt;=$C718,0,IF(SUM($C718,$I692)&gt;CD$4,$R706/$I692,$R706-SUM($I718:CC718))))</f>
        <v>0</v>
      </c>
      <c r="CE718" s="31">
        <f>IF($I692="n/a",0,IF(CE$4&lt;=$C718,0,IF(SUM($C718,$I692)&gt;CE$4,$R706/$I692,$R706-SUM($I718:CD718))))</f>
        <v>0</v>
      </c>
      <c r="CF718" s="31">
        <f>IF($I692="n/a",0,IF(CF$4&lt;=$C718,0,IF(SUM($C718,$I692)&gt;CF$4,$R706/$I692,$R706-SUM($I718:CE718))))</f>
        <v>0</v>
      </c>
    </row>
    <row r="719" spans="1:2018" s="153" customFormat="1" ht="12.75" customHeight="1">
      <c r="A719"/>
      <c r="C719" s="197">
        <v>2025</v>
      </c>
      <c r="D719" s="21" t="s">
        <v>54</v>
      </c>
      <c r="E719" s="21" t="s">
        <v>185</v>
      </c>
      <c r="I719" s="31"/>
      <c r="J719" s="31">
        <f>IF($I692="n/a",0,IF(J$4&lt;=$C719,0,IF(SUM($C719,$I692)&gt;J$4,$S706/$I692,$S706-SUM($I719:I719))))</f>
        <v>0</v>
      </c>
      <c r="K719" s="31">
        <f>IF($I692="n/a",0,IF(K$4&lt;=$C719,0,IF(SUM($C719,$I692)&gt;K$4,$S706/$I692,$S706-SUM($I719:J719))))</f>
        <v>0</v>
      </c>
      <c r="L719" s="31">
        <f>IF($I692="n/a",0,IF(L$4&lt;=$C719,0,IF(SUM($C719,$I692)&gt;L$4,$S706/$I692,$S706-SUM($I719:K719))))</f>
        <v>0</v>
      </c>
      <c r="M719" s="31">
        <f>IF($I692="n/a",0,IF(M$4&lt;=$C719,0,IF(SUM($C719,$I692)&gt;M$4,$S706/$I692,$S706-SUM($I719:L719))))</f>
        <v>0</v>
      </c>
      <c r="N719" s="31">
        <f>IF($I692="n/a",0,IF(N$4&lt;=$C719,0,IF(SUM($C719,$I692)&gt;N$4,$S706/$I692,$S706-SUM($I719:M719))))</f>
        <v>0</v>
      </c>
      <c r="O719" s="31">
        <f>IF($I692="n/a",0,IF(O$4&lt;=$C719,0,IF(SUM($C719,$I692)&gt;O$4,$S706/$I692,$S706-SUM($I719:N719))))</f>
        <v>0</v>
      </c>
      <c r="P719" s="31">
        <f>IF($I692="n/a",0,IF(P$4&lt;=$C719,0,IF(SUM($C719,$I692)&gt;P$4,$S706/$I692,$S706-SUM($I719:O719))))</f>
        <v>0</v>
      </c>
      <c r="Q719" s="31">
        <f>IF($I692="n/a",0,IF(Q$4&lt;=$C719,0,IF(SUM($C719,$I692)&gt;Q$4,$S706/$I692,$S706-SUM($I719:P719))))</f>
        <v>0</v>
      </c>
      <c r="R719" s="31">
        <f>IF($I692="n/a",0,IF(R$4&lt;=$C719,0,IF(SUM($C719,$I692)&gt;R$4,$S706/$I692,$S706-SUM($I719:Q719))))</f>
        <v>0</v>
      </c>
      <c r="S719" s="31">
        <f>IF($I692="n/a",0,IF(S$4&lt;=$C719,0,IF(SUM($C719,$I692)&gt;S$4,$S706/$I692,$S706-SUM($I719:R719))))</f>
        <v>0</v>
      </c>
      <c r="T719" s="31">
        <f>IF($I692="n/a",0,IF(T$4&lt;=$C719,0,IF(SUM($C719,$I692)&gt;T$4,$S706/$I692,$S706-SUM($I719:S719))))</f>
        <v>0</v>
      </c>
      <c r="U719" s="31">
        <f>IF($I692="n/a",0,IF(U$4&lt;=$C719,0,IF(SUM($C719,$I692)&gt;U$4,$S706/$I692,$S706-SUM($I719:T719))))</f>
        <v>0</v>
      </c>
      <c r="V719" s="31">
        <f>IF($I692="n/a",0,IF(V$4&lt;=$C719,0,IF(SUM($C719,$I692)&gt;V$4,$S706/$I692,$S706-SUM($I719:U719))))</f>
        <v>0</v>
      </c>
      <c r="W719" s="31">
        <f>IF($I692="n/a",0,IF(W$4&lt;=$C719,0,IF(SUM($C719,$I692)&gt;W$4,$S706/$I692,$S706-SUM($I719:V719))))</f>
        <v>0</v>
      </c>
      <c r="X719" s="31">
        <f>IF($I692="n/a",0,IF(X$4&lt;=$C719,0,IF(SUM($C719,$I692)&gt;X$4,$S706/$I692,$S706-SUM($I719:W719))))</f>
        <v>0</v>
      </c>
      <c r="Y719" s="31">
        <f>IF($I692="n/a",0,IF(Y$4&lt;=$C719,0,IF(SUM($C719,$I692)&gt;Y$4,$S706/$I692,$S706-SUM($I719:X719))))</f>
        <v>0</v>
      </c>
      <c r="Z719" s="31">
        <f>IF($I692="n/a",0,IF(Z$4&lt;=$C719,0,IF(SUM($C719,$I692)&gt;Z$4,$S706/$I692,$S706-SUM($I719:Y719))))</f>
        <v>0</v>
      </c>
      <c r="AA719" s="31">
        <f>IF($I692="n/a",0,IF(AA$4&lt;=$C719,0,IF(SUM($C719,$I692)&gt;AA$4,$S706/$I692,$S706-SUM($I719:Z719))))</f>
        <v>0</v>
      </c>
      <c r="AB719" s="31">
        <f>IF($I692="n/a",0,IF(AB$4&lt;=$C719,0,IF(SUM($C719,$I692)&gt;AB$4,$S706/$I692,$S706-SUM($I719:AA719))))</f>
        <v>0</v>
      </c>
      <c r="AC719" s="31">
        <f>IF($I692="n/a",0,IF(AC$4&lt;=$C719,0,IF(SUM($C719,$I692)&gt;AC$4,$S706/$I692,$S706-SUM($I719:AB719))))</f>
        <v>0</v>
      </c>
      <c r="AD719" s="31">
        <f>IF($I692="n/a",0,IF(AD$4&lt;=$C719,0,IF(SUM($C719,$I692)&gt;AD$4,$S706/$I692,$S706-SUM($I719:AC719))))</f>
        <v>0</v>
      </c>
      <c r="AE719" s="31">
        <f>IF($I692="n/a",0,IF(AE$4&lt;=$C719,0,IF(SUM($C719,$I692)&gt;AE$4,$S706/$I692,$S706-SUM($I719:AD719))))</f>
        <v>0</v>
      </c>
      <c r="AF719" s="31">
        <f>IF($I692="n/a",0,IF(AF$4&lt;=$C719,0,IF(SUM($C719,$I692)&gt;AF$4,$S706/$I692,$S706-SUM($I719:AE719))))</f>
        <v>0</v>
      </c>
      <c r="AG719" s="31">
        <f>IF($I692="n/a",0,IF(AG$4&lt;=$C719,0,IF(SUM($C719,$I692)&gt;AG$4,$S706/$I692,$S706-SUM($I719:AF719))))</f>
        <v>0</v>
      </c>
      <c r="AH719" s="31">
        <f>IF($I692="n/a",0,IF(AH$4&lt;=$C719,0,IF(SUM($C719,$I692)&gt;AH$4,$S706/$I692,$S706-SUM($I719:AG719))))</f>
        <v>0</v>
      </c>
      <c r="AI719" s="31">
        <f>IF($I692="n/a",0,IF(AI$4&lt;=$C719,0,IF(SUM($C719,$I692)&gt;AI$4,$S706/$I692,$S706-SUM($I719:AH719))))</f>
        <v>0</v>
      </c>
      <c r="AJ719" s="31">
        <f>IF($I692="n/a",0,IF(AJ$4&lt;=$C719,0,IF(SUM($C719,$I692)&gt;AJ$4,$S706/$I692,$S706-SUM($I719:AI719))))</f>
        <v>0</v>
      </c>
      <c r="AK719" s="31">
        <f>IF($I692="n/a",0,IF(AK$4&lt;=$C719,0,IF(SUM($C719,$I692)&gt;AK$4,$S706/$I692,$S706-SUM($I719:AJ719))))</f>
        <v>0</v>
      </c>
      <c r="AL719" s="31">
        <f>IF($I692="n/a",0,IF(AL$4&lt;=$C719,0,IF(SUM($C719,$I692)&gt;AL$4,$S706/$I692,$S706-SUM($I719:AK719))))</f>
        <v>0</v>
      </c>
      <c r="AM719" s="31">
        <f>IF($I692="n/a",0,IF(AM$4&lt;=$C719,0,IF(SUM($C719,$I692)&gt;AM$4,$S706/$I692,$S706-SUM($I719:AL719))))</f>
        <v>0</v>
      </c>
      <c r="AN719" s="31">
        <f>IF($I692="n/a",0,IF(AN$4&lt;=$C719,0,IF(SUM($C719,$I692)&gt;AN$4,$S706/$I692,$S706-SUM($I719:AM719))))</f>
        <v>0</v>
      </c>
      <c r="AO719" s="31">
        <f>IF($I692="n/a",0,IF(AO$4&lt;=$C719,0,IF(SUM($C719,$I692)&gt;AO$4,$S706/$I692,$S706-SUM($I719:AN719))))</f>
        <v>0</v>
      </c>
      <c r="AP719" s="31">
        <f>IF($I692="n/a",0,IF(AP$4&lt;=$C719,0,IF(SUM($C719,$I692)&gt;AP$4,$S706/$I692,$S706-SUM($I719:AO719))))</f>
        <v>0</v>
      </c>
      <c r="AQ719" s="31">
        <f>IF($I692="n/a",0,IF(AQ$4&lt;=$C719,0,IF(SUM($C719,$I692)&gt;AQ$4,$S706/$I692,$S706-SUM($I719:AP719))))</f>
        <v>0</v>
      </c>
      <c r="AR719" s="31">
        <f>IF($I692="n/a",0,IF(AR$4&lt;=$C719,0,IF(SUM($C719,$I692)&gt;AR$4,$S706/$I692,$S706-SUM($I719:AQ719))))</f>
        <v>0</v>
      </c>
      <c r="AS719" s="31">
        <f>IF($I692="n/a",0,IF(AS$4&lt;=$C719,0,IF(SUM($C719,$I692)&gt;AS$4,$S706/$I692,$S706-SUM($I719:AR719))))</f>
        <v>0</v>
      </c>
      <c r="AT719" s="31">
        <f>IF($I692="n/a",0,IF(AT$4&lt;=$C719,0,IF(SUM($C719,$I692)&gt;AT$4,$S706/$I692,$S706-SUM($I719:AS719))))</f>
        <v>0</v>
      </c>
      <c r="AU719" s="31">
        <f>IF($I692="n/a",0,IF(AU$4&lt;=$C719,0,IF(SUM($C719,$I692)&gt;AU$4,$S706/$I692,$S706-SUM($I719:AT719))))</f>
        <v>0</v>
      </c>
      <c r="AV719" s="31">
        <f>IF($I692="n/a",0,IF(AV$4&lt;=$C719,0,IF(SUM($C719,$I692)&gt;AV$4,$S706/$I692,$S706-SUM($I719:AU719))))</f>
        <v>0</v>
      </c>
      <c r="AW719" s="31">
        <f>IF($I692="n/a",0,IF(AW$4&lt;=$C719,0,IF(SUM($C719,$I692)&gt;AW$4,$S706/$I692,$S706-SUM($I719:AV719))))</f>
        <v>0</v>
      </c>
      <c r="AX719" s="31">
        <f>IF($I692="n/a",0,IF(AX$4&lt;=$C719,0,IF(SUM($C719,$I692)&gt;AX$4,$S706/$I692,$S706-SUM($I719:AW719))))</f>
        <v>0</v>
      </c>
      <c r="AY719" s="31">
        <f>IF($I692="n/a",0,IF(AY$4&lt;=$C719,0,IF(SUM($C719,$I692)&gt;AY$4,$S706/$I692,$S706-SUM($I719:AX719))))</f>
        <v>0</v>
      </c>
      <c r="AZ719" s="31">
        <f>IF($I692="n/a",0,IF(AZ$4&lt;=$C719,0,IF(SUM($C719,$I692)&gt;AZ$4,$S706/$I692,$S706-SUM($I719:AY719))))</f>
        <v>0</v>
      </c>
      <c r="BA719" s="31">
        <f>IF($I692="n/a",0,IF(BA$4&lt;=$C719,0,IF(SUM($C719,$I692)&gt;BA$4,$S706/$I692,$S706-SUM($I719:AZ719))))</f>
        <v>0</v>
      </c>
      <c r="BB719" s="31">
        <f>IF($I692="n/a",0,IF(BB$4&lt;=$C719,0,IF(SUM($C719,$I692)&gt;BB$4,$S706/$I692,$S706-SUM($I719:BA719))))</f>
        <v>0</v>
      </c>
      <c r="BC719" s="31">
        <f>IF($I692="n/a",0,IF(BC$4&lt;=$C719,0,IF(SUM($C719,$I692)&gt;BC$4,$S706/$I692,$S706-SUM($I719:BB719))))</f>
        <v>0</v>
      </c>
      <c r="BD719" s="31">
        <f>IF($I692="n/a",0,IF(BD$4&lt;=$C719,0,IF(SUM($C719,$I692)&gt;BD$4,$S706/$I692,$S706-SUM($I719:BC719))))</f>
        <v>0</v>
      </c>
      <c r="BE719" s="31">
        <f>IF($I692="n/a",0,IF(BE$4&lt;=$C719,0,IF(SUM($C719,$I692)&gt;BE$4,$S706/$I692,$S706-SUM($I719:BD719))))</f>
        <v>0</v>
      </c>
      <c r="BF719" s="31">
        <f>IF($I692="n/a",0,IF(BF$4&lt;=$C719,0,IF(SUM($C719,$I692)&gt;BF$4,$S706/$I692,$S706-SUM($I719:BE719))))</f>
        <v>0</v>
      </c>
      <c r="BG719" s="31">
        <f>IF($I692="n/a",0,IF(BG$4&lt;=$C719,0,IF(SUM($C719,$I692)&gt;BG$4,$S706/$I692,$S706-SUM($I719:BF719))))</f>
        <v>0</v>
      </c>
      <c r="BH719" s="31">
        <f>IF($I692="n/a",0,IF(BH$4&lt;=$C719,0,IF(SUM($C719,$I692)&gt;BH$4,$S706/$I692,$S706-SUM($I719:BG719))))</f>
        <v>0</v>
      </c>
      <c r="BI719" s="31">
        <f>IF($I692="n/a",0,IF(BI$4&lt;=$C719,0,IF(SUM($C719,$I692)&gt;BI$4,$S706/$I692,$S706-SUM($I719:BH719))))</f>
        <v>0</v>
      </c>
      <c r="BJ719" s="31">
        <f>IF($I692="n/a",0,IF(BJ$4&lt;=$C719,0,IF(SUM($C719,$I692)&gt;BJ$4,$S706/$I692,$S706-SUM($I719:BI719))))</f>
        <v>0</v>
      </c>
      <c r="BK719" s="31">
        <f>IF($I692="n/a",0,IF(BK$4&lt;=$C719,0,IF(SUM($C719,$I692)&gt;BK$4,$S706/$I692,$S706-SUM($I719:BJ719))))</f>
        <v>0</v>
      </c>
      <c r="BL719" s="31">
        <f>IF($I692="n/a",0,IF(BL$4&lt;=$C719,0,IF(SUM($C719,$I692)&gt;BL$4,$S706/$I692,$S706-SUM($I719:BK719))))</f>
        <v>0</v>
      </c>
      <c r="BM719" s="31">
        <f>IF($I692="n/a",0,IF(BM$4&lt;=$C719,0,IF(SUM($C719,$I692)&gt;BM$4,$S706/$I692,$S706-SUM($I719:BL719))))</f>
        <v>0</v>
      </c>
      <c r="BN719" s="31">
        <f>IF($I692="n/a",0,IF(BN$4&lt;=$C719,0,IF(SUM($C719,$I692)&gt;BN$4,$S706/$I692,$S706-SUM($I719:BM719))))</f>
        <v>0</v>
      </c>
      <c r="BO719" s="31">
        <f>IF($I692="n/a",0,IF(BO$4&lt;=$C719,0,IF(SUM($C719,$I692)&gt;BO$4,$S706/$I692,$S706-SUM($I719:BN719))))</f>
        <v>0</v>
      </c>
      <c r="BP719" s="31">
        <f>IF($I692="n/a",0,IF(BP$4&lt;=$C719,0,IF(SUM($C719,$I692)&gt;BP$4,$S706/$I692,$S706-SUM($I719:BO719))))</f>
        <v>0</v>
      </c>
      <c r="BQ719" s="31">
        <f>IF($I692="n/a",0,IF(BQ$4&lt;=$C719,0,IF(SUM($C719,$I692)&gt;BQ$4,$S706/$I692,$S706-SUM($I719:BP719))))</f>
        <v>0</v>
      </c>
      <c r="BR719" s="31">
        <f>IF($I692="n/a",0,IF(BR$4&lt;=$C719,0,IF(SUM($C719,$I692)&gt;BR$4,$S706/$I692,$S706-SUM($I719:BQ719))))</f>
        <v>0</v>
      </c>
      <c r="BS719" s="31">
        <f>IF($I692="n/a",0,IF(BS$4&lt;=$C719,0,IF(SUM($C719,$I692)&gt;BS$4,$S706/$I692,$S706-SUM($I719:BR719))))</f>
        <v>0</v>
      </c>
      <c r="BT719" s="31">
        <f>IF($I692="n/a",0,IF(BT$4&lt;=$C719,0,IF(SUM($C719,$I692)&gt;BT$4,$S706/$I692,$S706-SUM($I719:BS719))))</f>
        <v>0</v>
      </c>
      <c r="BU719" s="31">
        <f>IF($I692="n/a",0,IF(BU$4&lt;=$C719,0,IF(SUM($C719,$I692)&gt;BU$4,$S706/$I692,$S706-SUM($I719:BT719))))</f>
        <v>0</v>
      </c>
      <c r="BV719" s="31">
        <f>IF($I692="n/a",0,IF(BV$4&lt;=$C719,0,IF(SUM($C719,$I692)&gt;BV$4,$S706/$I692,$S706-SUM($I719:BU719))))</f>
        <v>0</v>
      </c>
      <c r="BW719" s="31">
        <f>IF($I692="n/a",0,IF(BW$4&lt;=$C719,0,IF(SUM($C719,$I692)&gt;BW$4,$S706/$I692,$S706-SUM($I719:BV719))))</f>
        <v>0</v>
      </c>
      <c r="BX719" s="31">
        <f>IF($I692="n/a",0,IF(BX$4&lt;=$C719,0,IF(SUM($C719,$I692)&gt;BX$4,$S706/$I692,$S706-SUM($I719:BW719))))</f>
        <v>0</v>
      </c>
      <c r="BY719" s="31">
        <f>IF($I692="n/a",0,IF(BY$4&lt;=$C719,0,IF(SUM($C719,$I692)&gt;BY$4,$S706/$I692,$S706-SUM($I719:BX719))))</f>
        <v>0</v>
      </c>
      <c r="BZ719" s="31">
        <f>IF($I692="n/a",0,IF(BZ$4&lt;=$C719,0,IF(SUM($C719,$I692)&gt;BZ$4,$S706/$I692,$S706-SUM($I719:BY719))))</f>
        <v>0</v>
      </c>
      <c r="CA719" s="31">
        <f>IF($I692="n/a",0,IF(CA$4&lt;=$C719,0,IF(SUM($C719,$I692)&gt;CA$4,$S706/$I692,$S706-SUM($I719:BZ719))))</f>
        <v>0</v>
      </c>
      <c r="CB719" s="31">
        <f>IF($I692="n/a",0,IF(CB$4&lt;=$C719,0,IF(SUM($C719,$I692)&gt;CB$4,$S706/$I692,$S706-SUM($I719:CA719))))</f>
        <v>0</v>
      </c>
      <c r="CC719" s="31">
        <f>IF($I692="n/a",0,IF(CC$4&lt;=$C719,0,IF(SUM($C719,$I692)&gt;CC$4,$S706/$I692,$S706-SUM($I719:CB719))))</f>
        <v>0</v>
      </c>
      <c r="CD719" s="31">
        <f>IF($I692="n/a",0,IF(CD$4&lt;=$C719,0,IF(SUM($C719,$I692)&gt;CD$4,$S706/$I692,$S706-SUM($I719:CC719))))</f>
        <v>0</v>
      </c>
      <c r="CE719" s="31">
        <f>IF($I692="n/a",0,IF(CE$4&lt;=$C719,0,IF(SUM($C719,$I692)&gt;CE$4,$S706/$I692,$S706-SUM($I719:CD719))))</f>
        <v>0</v>
      </c>
      <c r="CF719" s="31">
        <f>IF($I692="n/a",0,IF(CF$4&lt;=$C719,0,IF(SUM($C719,$I692)&gt;CF$4,$S706/$I692,$S706-SUM($I719:CE719))))</f>
        <v>0</v>
      </c>
    </row>
    <row r="720" spans="1:2018" s="153" customFormat="1" ht="12.75" customHeight="1">
      <c r="A720"/>
      <c r="C720" s="197">
        <v>2026</v>
      </c>
      <c r="D720" s="21" t="s">
        <v>55</v>
      </c>
      <c r="E720" s="21" t="s">
        <v>185</v>
      </c>
      <c r="I720" s="31"/>
      <c r="J720" s="31">
        <f>IF($I692="n/a",0,IF(J$4&lt;=$C720,0,IF(SUM($C720,$I692)&gt;J$4,$T706/$I692,$T706-SUM($I720:I720))))</f>
        <v>0</v>
      </c>
      <c r="K720" s="31">
        <f>IF($I692="n/a",0,IF(K$4&lt;=$C720,0,IF(SUM($C720,$I692)&gt;K$4,$T706/$I692,$T706-SUM($I720:J720))))</f>
        <v>0</v>
      </c>
      <c r="L720" s="31">
        <f>IF($I692="n/a",0,IF(L$4&lt;=$C720,0,IF(SUM($C720,$I692)&gt;L$4,$T706/$I692,$T706-SUM($I720:K720))))</f>
        <v>0</v>
      </c>
      <c r="M720" s="31">
        <f>IF($I692="n/a",0,IF(M$4&lt;=$C720,0,IF(SUM($C720,$I692)&gt;M$4,$T706/$I692,$T706-SUM($I720:L720))))</f>
        <v>0</v>
      </c>
      <c r="N720" s="31">
        <f>IF($I692="n/a",0,IF(N$4&lt;=$C720,0,IF(SUM($C720,$I692)&gt;N$4,$T706/$I692,$T706-SUM($I720:M720))))</f>
        <v>0</v>
      </c>
      <c r="O720" s="31">
        <f>IF($I692="n/a",0,IF(O$4&lt;=$C720,0,IF(SUM($C720,$I692)&gt;O$4,$T706/$I692,$T706-SUM($I720:N720))))</f>
        <v>0</v>
      </c>
      <c r="P720" s="31">
        <f>IF($I692="n/a",0,IF(P$4&lt;=$C720,0,IF(SUM($C720,$I692)&gt;P$4,$T706/$I692,$T706-SUM($I720:O720))))</f>
        <v>0</v>
      </c>
      <c r="Q720" s="31">
        <f>IF($I692="n/a",0,IF(Q$4&lt;=$C720,0,IF(SUM($C720,$I692)&gt;Q$4,$T706/$I692,$T706-SUM($I720:P720))))</f>
        <v>0</v>
      </c>
      <c r="R720" s="31">
        <f>IF($I692="n/a",0,IF(R$4&lt;=$C720,0,IF(SUM($C720,$I692)&gt;R$4,$T706/$I692,$T706-SUM($I720:Q720))))</f>
        <v>0</v>
      </c>
      <c r="S720" s="31">
        <f>IF($I692="n/a",0,IF(S$4&lt;=$C720,0,IF(SUM($C720,$I692)&gt;S$4,$T706/$I692,$T706-SUM($I720:R720))))</f>
        <v>0</v>
      </c>
      <c r="T720" s="31">
        <f>IF($I692="n/a",0,IF(T$4&lt;=$C720,0,IF(SUM($C720,$I692)&gt;T$4,$T706/$I692,$T706-SUM($I720:S720))))</f>
        <v>0</v>
      </c>
      <c r="U720" s="31">
        <f>IF($I692="n/a",0,IF(U$4&lt;=$C720,0,IF(SUM($C720,$I692)&gt;U$4,$T706/$I692,$T706-SUM($I720:T720))))</f>
        <v>0</v>
      </c>
      <c r="V720" s="31">
        <f>IF($I692="n/a",0,IF(V$4&lt;=$C720,0,IF(SUM($C720,$I692)&gt;V$4,$T706/$I692,$T706-SUM($I720:U720))))</f>
        <v>0</v>
      </c>
      <c r="W720" s="31">
        <f>IF($I692="n/a",0,IF(W$4&lt;=$C720,0,IF(SUM($C720,$I692)&gt;W$4,$T706/$I692,$T706-SUM($I720:V720))))</f>
        <v>0</v>
      </c>
      <c r="X720" s="31">
        <f>IF($I692="n/a",0,IF(X$4&lt;=$C720,0,IF(SUM($C720,$I692)&gt;X$4,$T706/$I692,$T706-SUM($I720:W720))))</f>
        <v>0</v>
      </c>
      <c r="Y720" s="31">
        <f>IF($I692="n/a",0,IF(Y$4&lt;=$C720,0,IF(SUM($C720,$I692)&gt;Y$4,$T706/$I692,$T706-SUM($I720:X720))))</f>
        <v>0</v>
      </c>
      <c r="Z720" s="31">
        <f>IF($I692="n/a",0,IF(Z$4&lt;=$C720,0,IF(SUM($C720,$I692)&gt;Z$4,$T706/$I692,$T706-SUM($I720:Y720))))</f>
        <v>0</v>
      </c>
      <c r="AA720" s="31">
        <f>IF($I692="n/a",0,IF(AA$4&lt;=$C720,0,IF(SUM($C720,$I692)&gt;AA$4,$T706/$I692,$T706-SUM($I720:Z720))))</f>
        <v>0</v>
      </c>
      <c r="AB720" s="31">
        <f>IF($I692="n/a",0,IF(AB$4&lt;=$C720,0,IF(SUM($C720,$I692)&gt;AB$4,$T706/$I692,$T706-SUM($I720:AA720))))</f>
        <v>0</v>
      </c>
      <c r="AC720" s="31">
        <f>IF($I692="n/a",0,IF(AC$4&lt;=$C720,0,IF(SUM($C720,$I692)&gt;AC$4,$T706/$I692,$T706-SUM($I720:AB720))))</f>
        <v>0</v>
      </c>
      <c r="AD720" s="31">
        <f>IF($I692="n/a",0,IF(AD$4&lt;=$C720,0,IF(SUM($C720,$I692)&gt;AD$4,$T706/$I692,$T706-SUM($I720:AC720))))</f>
        <v>0</v>
      </c>
      <c r="AE720" s="31">
        <f>IF($I692="n/a",0,IF(AE$4&lt;=$C720,0,IF(SUM($C720,$I692)&gt;AE$4,$T706/$I692,$T706-SUM($I720:AD720))))</f>
        <v>0</v>
      </c>
      <c r="AF720" s="31">
        <f>IF($I692="n/a",0,IF(AF$4&lt;=$C720,0,IF(SUM($C720,$I692)&gt;AF$4,$T706/$I692,$T706-SUM($I720:AE720))))</f>
        <v>0</v>
      </c>
      <c r="AG720" s="31">
        <f>IF($I692="n/a",0,IF(AG$4&lt;=$C720,0,IF(SUM($C720,$I692)&gt;AG$4,$T706/$I692,$T706-SUM($I720:AF720))))</f>
        <v>0</v>
      </c>
      <c r="AH720" s="31">
        <f>IF($I692="n/a",0,IF(AH$4&lt;=$C720,0,IF(SUM($C720,$I692)&gt;AH$4,$T706/$I692,$T706-SUM($I720:AG720))))</f>
        <v>0</v>
      </c>
      <c r="AI720" s="31">
        <f>IF($I692="n/a",0,IF(AI$4&lt;=$C720,0,IF(SUM($C720,$I692)&gt;AI$4,$T706/$I692,$T706-SUM($I720:AH720))))</f>
        <v>0</v>
      </c>
      <c r="AJ720" s="31">
        <f>IF($I692="n/a",0,IF(AJ$4&lt;=$C720,0,IF(SUM($C720,$I692)&gt;AJ$4,$T706/$I692,$T706-SUM($I720:AI720))))</f>
        <v>0</v>
      </c>
      <c r="AK720" s="31">
        <f>IF($I692="n/a",0,IF(AK$4&lt;=$C720,0,IF(SUM($C720,$I692)&gt;AK$4,$T706/$I692,$T706-SUM($I720:AJ720))))</f>
        <v>0</v>
      </c>
      <c r="AL720" s="31">
        <f>IF($I692="n/a",0,IF(AL$4&lt;=$C720,0,IF(SUM($C720,$I692)&gt;AL$4,$T706/$I692,$T706-SUM($I720:AK720))))</f>
        <v>0</v>
      </c>
      <c r="AM720" s="31">
        <f>IF($I692="n/a",0,IF(AM$4&lt;=$C720,0,IF(SUM($C720,$I692)&gt;AM$4,$T706/$I692,$T706-SUM($I720:AL720))))</f>
        <v>0</v>
      </c>
      <c r="AN720" s="31">
        <f>IF($I692="n/a",0,IF(AN$4&lt;=$C720,0,IF(SUM($C720,$I692)&gt;AN$4,$T706/$I692,$T706-SUM($I720:AM720))))</f>
        <v>0</v>
      </c>
      <c r="AO720" s="31">
        <f>IF($I692="n/a",0,IF(AO$4&lt;=$C720,0,IF(SUM($C720,$I692)&gt;AO$4,$T706/$I692,$T706-SUM($I720:AN720))))</f>
        <v>0</v>
      </c>
      <c r="AP720" s="31">
        <f>IF($I692="n/a",0,IF(AP$4&lt;=$C720,0,IF(SUM($C720,$I692)&gt;AP$4,$T706/$I692,$T706-SUM($I720:AO720))))</f>
        <v>0</v>
      </c>
      <c r="AQ720" s="31">
        <f>IF($I692="n/a",0,IF(AQ$4&lt;=$C720,0,IF(SUM($C720,$I692)&gt;AQ$4,$T706/$I692,$T706-SUM($I720:AP720))))</f>
        <v>0</v>
      </c>
      <c r="AR720" s="31">
        <f>IF($I692="n/a",0,IF(AR$4&lt;=$C720,0,IF(SUM($C720,$I692)&gt;AR$4,$T706/$I692,$T706-SUM($I720:AQ720))))</f>
        <v>0</v>
      </c>
      <c r="AS720" s="31">
        <f>IF($I692="n/a",0,IF(AS$4&lt;=$C720,0,IF(SUM($C720,$I692)&gt;AS$4,$T706/$I692,$T706-SUM($I720:AR720))))</f>
        <v>0</v>
      </c>
      <c r="AT720" s="31">
        <f>IF($I692="n/a",0,IF(AT$4&lt;=$C720,0,IF(SUM($C720,$I692)&gt;AT$4,$T706/$I692,$T706-SUM($I720:AS720))))</f>
        <v>0</v>
      </c>
      <c r="AU720" s="31">
        <f>IF($I692="n/a",0,IF(AU$4&lt;=$C720,0,IF(SUM($C720,$I692)&gt;AU$4,$T706/$I692,$T706-SUM($I720:AT720))))</f>
        <v>0</v>
      </c>
      <c r="AV720" s="31">
        <f>IF($I692="n/a",0,IF(AV$4&lt;=$C720,0,IF(SUM($C720,$I692)&gt;AV$4,$T706/$I692,$T706-SUM($I720:AU720))))</f>
        <v>0</v>
      </c>
      <c r="AW720" s="31">
        <f>IF($I692="n/a",0,IF(AW$4&lt;=$C720,0,IF(SUM($C720,$I692)&gt;AW$4,$T706/$I692,$T706-SUM($I720:AV720))))</f>
        <v>0</v>
      </c>
      <c r="AX720" s="31">
        <f>IF($I692="n/a",0,IF(AX$4&lt;=$C720,0,IF(SUM($C720,$I692)&gt;AX$4,$T706/$I692,$T706-SUM($I720:AW720))))</f>
        <v>0</v>
      </c>
      <c r="AY720" s="31">
        <f>IF($I692="n/a",0,IF(AY$4&lt;=$C720,0,IF(SUM($C720,$I692)&gt;AY$4,$T706/$I692,$T706-SUM($I720:AX720))))</f>
        <v>0</v>
      </c>
      <c r="AZ720" s="31">
        <f>IF($I692="n/a",0,IF(AZ$4&lt;=$C720,0,IF(SUM($C720,$I692)&gt;AZ$4,$T706/$I692,$T706-SUM($I720:AY720))))</f>
        <v>0</v>
      </c>
      <c r="BA720" s="31">
        <f>IF($I692="n/a",0,IF(BA$4&lt;=$C720,0,IF(SUM($C720,$I692)&gt;BA$4,$T706/$I692,$T706-SUM($I720:AZ720))))</f>
        <v>0</v>
      </c>
      <c r="BB720" s="31">
        <f>IF($I692="n/a",0,IF(BB$4&lt;=$C720,0,IF(SUM($C720,$I692)&gt;BB$4,$T706/$I692,$T706-SUM($I720:BA720))))</f>
        <v>0</v>
      </c>
      <c r="BC720" s="31">
        <f>IF($I692="n/a",0,IF(BC$4&lt;=$C720,0,IF(SUM($C720,$I692)&gt;BC$4,$T706/$I692,$T706-SUM($I720:BB720))))</f>
        <v>0</v>
      </c>
      <c r="BD720" s="31">
        <f>IF($I692="n/a",0,IF(BD$4&lt;=$C720,0,IF(SUM($C720,$I692)&gt;BD$4,$T706/$I692,$T706-SUM($I720:BC720))))</f>
        <v>0</v>
      </c>
      <c r="BE720" s="31">
        <f>IF($I692="n/a",0,IF(BE$4&lt;=$C720,0,IF(SUM($C720,$I692)&gt;BE$4,$T706/$I692,$T706-SUM($I720:BD720))))</f>
        <v>0</v>
      </c>
      <c r="BF720" s="31">
        <f>IF($I692="n/a",0,IF(BF$4&lt;=$C720,0,IF(SUM($C720,$I692)&gt;BF$4,$T706/$I692,$T706-SUM($I720:BE720))))</f>
        <v>0</v>
      </c>
      <c r="BG720" s="31">
        <f>IF($I692="n/a",0,IF(BG$4&lt;=$C720,0,IF(SUM($C720,$I692)&gt;BG$4,$T706/$I692,$T706-SUM($I720:BF720))))</f>
        <v>0</v>
      </c>
      <c r="BH720" s="31">
        <f>IF($I692="n/a",0,IF(BH$4&lt;=$C720,0,IF(SUM($C720,$I692)&gt;BH$4,$T706/$I692,$T706-SUM($I720:BG720))))</f>
        <v>0</v>
      </c>
      <c r="BI720" s="31">
        <f>IF($I692="n/a",0,IF(BI$4&lt;=$C720,0,IF(SUM($C720,$I692)&gt;BI$4,$T706/$I692,$T706-SUM($I720:BH720))))</f>
        <v>0</v>
      </c>
      <c r="BJ720" s="31">
        <f>IF($I692="n/a",0,IF(BJ$4&lt;=$C720,0,IF(SUM($C720,$I692)&gt;BJ$4,$T706/$I692,$T706-SUM($I720:BI720))))</f>
        <v>0</v>
      </c>
      <c r="BK720" s="31">
        <f>IF($I692="n/a",0,IF(BK$4&lt;=$C720,0,IF(SUM($C720,$I692)&gt;BK$4,$T706/$I692,$T706-SUM($I720:BJ720))))</f>
        <v>0</v>
      </c>
      <c r="BL720" s="31">
        <f>IF($I692="n/a",0,IF(BL$4&lt;=$C720,0,IF(SUM($C720,$I692)&gt;BL$4,$T706/$I692,$T706-SUM($I720:BK720))))</f>
        <v>0</v>
      </c>
      <c r="BM720" s="31">
        <f>IF($I692="n/a",0,IF(BM$4&lt;=$C720,0,IF(SUM($C720,$I692)&gt;BM$4,$T706/$I692,$T706-SUM($I720:BL720))))</f>
        <v>0</v>
      </c>
      <c r="BN720" s="31">
        <f>IF($I692="n/a",0,IF(BN$4&lt;=$C720,0,IF(SUM($C720,$I692)&gt;BN$4,$T706/$I692,$T706-SUM($I720:BM720))))</f>
        <v>0</v>
      </c>
      <c r="BO720" s="31">
        <f>IF($I692="n/a",0,IF(BO$4&lt;=$C720,0,IF(SUM($C720,$I692)&gt;BO$4,$T706/$I692,$T706-SUM($I720:BN720))))</f>
        <v>0</v>
      </c>
      <c r="BP720" s="31">
        <f>IF($I692="n/a",0,IF(BP$4&lt;=$C720,0,IF(SUM($C720,$I692)&gt;BP$4,$T706/$I692,$T706-SUM($I720:BO720))))</f>
        <v>0</v>
      </c>
      <c r="BQ720" s="31">
        <f>IF($I692="n/a",0,IF(BQ$4&lt;=$C720,0,IF(SUM($C720,$I692)&gt;BQ$4,$T706/$I692,$T706-SUM($I720:BP720))))</f>
        <v>0</v>
      </c>
      <c r="BR720" s="31">
        <f>IF($I692="n/a",0,IF(BR$4&lt;=$C720,0,IF(SUM($C720,$I692)&gt;BR$4,$T706/$I692,$T706-SUM($I720:BQ720))))</f>
        <v>0</v>
      </c>
      <c r="BS720" s="31">
        <f>IF($I692="n/a",0,IF(BS$4&lt;=$C720,0,IF(SUM($C720,$I692)&gt;BS$4,$T706/$I692,$T706-SUM($I720:BR720))))</f>
        <v>0</v>
      </c>
      <c r="BT720" s="31">
        <f>IF($I692="n/a",0,IF(BT$4&lt;=$C720,0,IF(SUM($C720,$I692)&gt;BT$4,$T706/$I692,$T706-SUM($I720:BS720))))</f>
        <v>0</v>
      </c>
      <c r="BU720" s="31">
        <f>IF($I692="n/a",0,IF(BU$4&lt;=$C720,0,IF(SUM($C720,$I692)&gt;BU$4,$T706/$I692,$T706-SUM($I720:BT720))))</f>
        <v>0</v>
      </c>
      <c r="BV720" s="31">
        <f>IF($I692="n/a",0,IF(BV$4&lt;=$C720,0,IF(SUM($C720,$I692)&gt;BV$4,$T706/$I692,$T706-SUM($I720:BU720))))</f>
        <v>0</v>
      </c>
      <c r="BW720" s="31">
        <f>IF($I692="n/a",0,IF(BW$4&lt;=$C720,0,IF(SUM($C720,$I692)&gt;BW$4,$T706/$I692,$T706-SUM($I720:BV720))))</f>
        <v>0</v>
      </c>
      <c r="BX720" s="31">
        <f>IF($I692="n/a",0,IF(BX$4&lt;=$C720,0,IF(SUM($C720,$I692)&gt;BX$4,$T706/$I692,$T706-SUM($I720:BW720))))</f>
        <v>0</v>
      </c>
      <c r="BY720" s="31">
        <f>IF($I692="n/a",0,IF(BY$4&lt;=$C720,0,IF(SUM($C720,$I692)&gt;BY$4,$T706/$I692,$T706-SUM($I720:BX720))))</f>
        <v>0</v>
      </c>
      <c r="BZ720" s="31">
        <f>IF($I692="n/a",0,IF(BZ$4&lt;=$C720,0,IF(SUM($C720,$I692)&gt;BZ$4,$T706/$I692,$T706-SUM($I720:BY720))))</f>
        <v>0</v>
      </c>
      <c r="CA720" s="31">
        <f>IF($I692="n/a",0,IF(CA$4&lt;=$C720,0,IF(SUM($C720,$I692)&gt;CA$4,$T706/$I692,$T706-SUM($I720:BZ720))))</f>
        <v>0</v>
      </c>
      <c r="CB720" s="31">
        <f>IF($I692="n/a",0,IF(CB$4&lt;=$C720,0,IF(SUM($C720,$I692)&gt;CB$4,$T706/$I692,$T706-SUM($I720:CA720))))</f>
        <v>0</v>
      </c>
      <c r="CC720" s="31">
        <f>IF($I692="n/a",0,IF(CC$4&lt;=$C720,0,IF(SUM($C720,$I692)&gt;CC$4,$T706/$I692,$T706-SUM($I720:CB720))))</f>
        <v>0</v>
      </c>
      <c r="CD720" s="31">
        <f>IF($I692="n/a",0,IF(CD$4&lt;=$C720,0,IF(SUM($C720,$I692)&gt;CD$4,$T706/$I692,$T706-SUM($I720:CC720))))</f>
        <v>0</v>
      </c>
      <c r="CE720" s="31">
        <f>IF($I692="n/a",0,IF(CE$4&lt;=$C720,0,IF(SUM($C720,$I692)&gt;CE$4,$T706/$I692,$T706-SUM($I720:CD720))))</f>
        <v>0</v>
      </c>
      <c r="CF720" s="31">
        <f>IF($I692="n/a",0,IF(CF$4&lt;=$C720,0,IF(SUM($C720,$I692)&gt;CF$4,$T706/$I692,$T706-SUM($I720:CE720))))</f>
        <v>0</v>
      </c>
    </row>
    <row r="721" spans="1:84" s="153" customFormat="1" ht="12.75" customHeight="1">
      <c r="A721"/>
      <c r="C721" s="197">
        <v>2027</v>
      </c>
      <c r="D721" s="21" t="s">
        <v>56</v>
      </c>
      <c r="E721" s="21" t="s">
        <v>185</v>
      </c>
      <c r="I721" s="31"/>
      <c r="J721" s="31">
        <f>IF($I692="n/a",0,IF(J$4&lt;=$C721,0,IF(SUM($C721,$I692)&gt;J$4,$U706/$I692,$U706-SUM($I721:I721))))</f>
        <v>0</v>
      </c>
      <c r="K721" s="31">
        <f>IF($I692="n/a",0,IF(K$4&lt;=$C721,0,IF(SUM($C721,$I692)&gt;K$4,$U706/$I692,$U706-SUM($I721:J721))))</f>
        <v>0</v>
      </c>
      <c r="L721" s="31">
        <f>IF($I692="n/a",0,IF(L$4&lt;=$C721,0,IF(SUM($C721,$I692)&gt;L$4,$U706/$I692,$U706-SUM($I721:K721))))</f>
        <v>0</v>
      </c>
      <c r="M721" s="31">
        <f>IF($I692="n/a",0,IF(M$4&lt;=$C721,0,IF(SUM($C721,$I692)&gt;M$4,$U706/$I692,$U706-SUM($I721:L721))))</f>
        <v>0</v>
      </c>
      <c r="N721" s="31">
        <f>IF($I692="n/a",0,IF(N$4&lt;=$C721,0,IF(SUM($C721,$I692)&gt;N$4,$U706/$I692,$U706-SUM($I721:M721))))</f>
        <v>0</v>
      </c>
      <c r="O721" s="31">
        <f>IF($I692="n/a",0,IF(O$4&lt;=$C721,0,IF(SUM($C721,$I692)&gt;O$4,$U706/$I692,$U706-SUM($I721:N721))))</f>
        <v>0</v>
      </c>
      <c r="P721" s="31">
        <f>IF($I692="n/a",0,IF(P$4&lt;=$C721,0,IF(SUM($C721,$I692)&gt;P$4,$U706/$I692,$U706-SUM($I721:O721))))</f>
        <v>0</v>
      </c>
      <c r="Q721" s="31">
        <f>IF($I692="n/a",0,IF(Q$4&lt;=$C721,0,IF(SUM($C721,$I692)&gt;Q$4,$U706/$I692,$U706-SUM($I721:P721))))</f>
        <v>0</v>
      </c>
      <c r="R721" s="31">
        <f>IF($I692="n/a",0,IF(R$4&lt;=$C721,0,IF(SUM($C721,$I692)&gt;R$4,$U706/$I692,$U706-SUM($I721:Q721))))</f>
        <v>0</v>
      </c>
      <c r="S721" s="31">
        <f>IF($I692="n/a",0,IF(S$4&lt;=$C721,0,IF(SUM($C721,$I692)&gt;S$4,$U706/$I692,$U706-SUM($I721:R721))))</f>
        <v>0</v>
      </c>
      <c r="T721" s="31">
        <f>IF($I692="n/a",0,IF(T$4&lt;=$C721,0,IF(SUM($C721,$I692)&gt;T$4,$U706/$I692,$U706-SUM($I721:S721))))</f>
        <v>0</v>
      </c>
      <c r="U721" s="31">
        <f>IF($I692="n/a",0,IF(U$4&lt;=$C721,0,IF(SUM($C721,$I692)&gt;U$4,$U706/$I692,$U706-SUM($I721:T721))))</f>
        <v>0</v>
      </c>
      <c r="V721" s="31">
        <f>IF($I692="n/a",0,IF(V$4&lt;=$C721,0,IF(SUM($C721,$I692)&gt;V$4,$U706/$I692,$U706-SUM($I721:U721))))</f>
        <v>0</v>
      </c>
      <c r="W721" s="31">
        <f>IF($I692="n/a",0,IF(W$4&lt;=$C721,0,IF(SUM($C721,$I692)&gt;W$4,$U706/$I692,$U706-SUM($I721:V721))))</f>
        <v>0</v>
      </c>
      <c r="X721" s="31">
        <f>IF($I692="n/a",0,IF(X$4&lt;=$C721,0,IF(SUM($C721,$I692)&gt;X$4,$U706/$I692,$U706-SUM($I721:W721))))</f>
        <v>0</v>
      </c>
      <c r="Y721" s="31">
        <f>IF($I692="n/a",0,IF(Y$4&lt;=$C721,0,IF(SUM($C721,$I692)&gt;Y$4,$U706/$I692,$U706-SUM($I721:X721))))</f>
        <v>0</v>
      </c>
      <c r="Z721" s="31">
        <f>IF($I692="n/a",0,IF(Z$4&lt;=$C721,0,IF(SUM($C721,$I692)&gt;Z$4,$U706/$I692,$U706-SUM($I721:Y721))))</f>
        <v>0</v>
      </c>
      <c r="AA721" s="31">
        <f>IF($I692="n/a",0,IF(AA$4&lt;=$C721,0,IF(SUM($C721,$I692)&gt;AA$4,$U706/$I692,$U706-SUM($I721:Z721))))</f>
        <v>0</v>
      </c>
      <c r="AB721" s="31">
        <f>IF($I692="n/a",0,IF(AB$4&lt;=$C721,0,IF(SUM($C721,$I692)&gt;AB$4,$U706/$I692,$U706-SUM($I721:AA721))))</f>
        <v>0</v>
      </c>
      <c r="AC721" s="31">
        <f>IF($I692="n/a",0,IF(AC$4&lt;=$C721,0,IF(SUM($C721,$I692)&gt;AC$4,$U706/$I692,$U706-SUM($I721:AB721))))</f>
        <v>0</v>
      </c>
      <c r="AD721" s="31">
        <f>IF($I692="n/a",0,IF(AD$4&lt;=$C721,0,IF(SUM($C721,$I692)&gt;AD$4,$U706/$I692,$U706-SUM($I721:AC721))))</f>
        <v>0</v>
      </c>
      <c r="AE721" s="31">
        <f>IF($I692="n/a",0,IF(AE$4&lt;=$C721,0,IF(SUM($C721,$I692)&gt;AE$4,$U706/$I692,$U706-SUM($I721:AD721))))</f>
        <v>0</v>
      </c>
      <c r="AF721" s="31">
        <f>IF($I692="n/a",0,IF(AF$4&lt;=$C721,0,IF(SUM($C721,$I692)&gt;AF$4,$U706/$I692,$U706-SUM($I721:AE721))))</f>
        <v>0</v>
      </c>
      <c r="AG721" s="31">
        <f>IF($I692="n/a",0,IF(AG$4&lt;=$C721,0,IF(SUM($C721,$I692)&gt;AG$4,$U706/$I692,$U706-SUM($I721:AF721))))</f>
        <v>0</v>
      </c>
      <c r="AH721" s="31">
        <f>IF($I692="n/a",0,IF(AH$4&lt;=$C721,0,IF(SUM($C721,$I692)&gt;AH$4,$U706/$I692,$U706-SUM($I721:AG721))))</f>
        <v>0</v>
      </c>
      <c r="AI721" s="31">
        <f>IF($I692="n/a",0,IF(AI$4&lt;=$C721,0,IF(SUM($C721,$I692)&gt;AI$4,$U706/$I692,$U706-SUM($I721:AH721))))</f>
        <v>0</v>
      </c>
      <c r="AJ721" s="31">
        <f>IF($I692="n/a",0,IF(AJ$4&lt;=$C721,0,IF(SUM($C721,$I692)&gt;AJ$4,$U706/$I692,$U706-SUM($I721:AI721))))</f>
        <v>0</v>
      </c>
      <c r="AK721" s="31">
        <f>IF($I692="n/a",0,IF(AK$4&lt;=$C721,0,IF(SUM($C721,$I692)&gt;AK$4,$U706/$I692,$U706-SUM($I721:AJ721))))</f>
        <v>0</v>
      </c>
      <c r="AL721" s="31">
        <f>IF($I692="n/a",0,IF(AL$4&lt;=$C721,0,IF(SUM($C721,$I692)&gt;AL$4,$U706/$I692,$U706-SUM($I721:AK721))))</f>
        <v>0</v>
      </c>
      <c r="AM721" s="31">
        <f>IF($I692="n/a",0,IF(AM$4&lt;=$C721,0,IF(SUM($C721,$I692)&gt;AM$4,$U706/$I692,$U706-SUM($I721:AL721))))</f>
        <v>0</v>
      </c>
      <c r="AN721" s="31">
        <f>IF($I692="n/a",0,IF(AN$4&lt;=$C721,0,IF(SUM($C721,$I692)&gt;AN$4,$U706/$I692,$U706-SUM($I721:AM721))))</f>
        <v>0</v>
      </c>
      <c r="AO721" s="31">
        <f>IF($I692="n/a",0,IF(AO$4&lt;=$C721,0,IF(SUM($C721,$I692)&gt;AO$4,$U706/$I692,$U706-SUM($I721:AN721))))</f>
        <v>0</v>
      </c>
      <c r="AP721" s="31">
        <f>IF($I692="n/a",0,IF(AP$4&lt;=$C721,0,IF(SUM($C721,$I692)&gt;AP$4,$U706/$I692,$U706-SUM($I721:AO721))))</f>
        <v>0</v>
      </c>
      <c r="AQ721" s="31">
        <f>IF($I692="n/a",0,IF(AQ$4&lt;=$C721,0,IF(SUM($C721,$I692)&gt;AQ$4,$U706/$I692,$U706-SUM($I721:AP721))))</f>
        <v>0</v>
      </c>
      <c r="AR721" s="31">
        <f>IF($I692="n/a",0,IF(AR$4&lt;=$C721,0,IF(SUM($C721,$I692)&gt;AR$4,$U706/$I692,$U706-SUM($I721:AQ721))))</f>
        <v>0</v>
      </c>
      <c r="AS721" s="31">
        <f>IF($I692="n/a",0,IF(AS$4&lt;=$C721,0,IF(SUM($C721,$I692)&gt;AS$4,$U706/$I692,$U706-SUM($I721:AR721))))</f>
        <v>0</v>
      </c>
      <c r="AT721" s="31">
        <f>IF($I692="n/a",0,IF(AT$4&lt;=$C721,0,IF(SUM($C721,$I692)&gt;AT$4,$U706/$I692,$U706-SUM($I721:AS721))))</f>
        <v>0</v>
      </c>
      <c r="AU721" s="31">
        <f>IF($I692="n/a",0,IF(AU$4&lt;=$C721,0,IF(SUM($C721,$I692)&gt;AU$4,$U706/$I692,$U706-SUM($I721:AT721))))</f>
        <v>0</v>
      </c>
      <c r="AV721" s="31">
        <f>IF($I692="n/a",0,IF(AV$4&lt;=$C721,0,IF(SUM($C721,$I692)&gt;AV$4,$U706/$I692,$U706-SUM($I721:AU721))))</f>
        <v>0</v>
      </c>
      <c r="AW721" s="31">
        <f>IF($I692="n/a",0,IF(AW$4&lt;=$C721,0,IF(SUM($C721,$I692)&gt;AW$4,$U706/$I692,$U706-SUM($I721:AV721))))</f>
        <v>0</v>
      </c>
      <c r="AX721" s="31">
        <f>IF($I692="n/a",0,IF(AX$4&lt;=$C721,0,IF(SUM($C721,$I692)&gt;AX$4,$U706/$I692,$U706-SUM($I721:AW721))))</f>
        <v>0</v>
      </c>
      <c r="AY721" s="31">
        <f>IF($I692="n/a",0,IF(AY$4&lt;=$C721,0,IF(SUM($C721,$I692)&gt;AY$4,$U706/$I692,$U706-SUM($I721:AX721))))</f>
        <v>0</v>
      </c>
      <c r="AZ721" s="31">
        <f>IF($I692="n/a",0,IF(AZ$4&lt;=$C721,0,IF(SUM($C721,$I692)&gt;AZ$4,$U706/$I692,$U706-SUM($I721:AY721))))</f>
        <v>0</v>
      </c>
      <c r="BA721" s="31">
        <f>IF($I692="n/a",0,IF(BA$4&lt;=$C721,0,IF(SUM($C721,$I692)&gt;BA$4,$U706/$I692,$U706-SUM($I721:AZ721))))</f>
        <v>0</v>
      </c>
      <c r="BB721" s="31">
        <f>IF($I692="n/a",0,IF(BB$4&lt;=$C721,0,IF(SUM($C721,$I692)&gt;BB$4,$U706/$I692,$U706-SUM($I721:BA721))))</f>
        <v>0</v>
      </c>
      <c r="BC721" s="31">
        <f>IF($I692="n/a",0,IF(BC$4&lt;=$C721,0,IF(SUM($C721,$I692)&gt;BC$4,$U706/$I692,$U706-SUM($I721:BB721))))</f>
        <v>0</v>
      </c>
      <c r="BD721" s="31">
        <f>IF($I692="n/a",0,IF(BD$4&lt;=$C721,0,IF(SUM($C721,$I692)&gt;BD$4,$U706/$I692,$U706-SUM($I721:BC721))))</f>
        <v>0</v>
      </c>
      <c r="BE721" s="31">
        <f>IF($I692="n/a",0,IF(BE$4&lt;=$C721,0,IF(SUM($C721,$I692)&gt;BE$4,$U706/$I692,$U706-SUM($I721:BD721))))</f>
        <v>0</v>
      </c>
      <c r="BF721" s="31">
        <f>IF($I692="n/a",0,IF(BF$4&lt;=$C721,0,IF(SUM($C721,$I692)&gt;BF$4,$U706/$I692,$U706-SUM($I721:BE721))))</f>
        <v>0</v>
      </c>
      <c r="BG721" s="31">
        <f>IF($I692="n/a",0,IF(BG$4&lt;=$C721,0,IF(SUM($C721,$I692)&gt;BG$4,$U706/$I692,$U706-SUM($I721:BF721))))</f>
        <v>0</v>
      </c>
      <c r="BH721" s="31">
        <f>IF($I692="n/a",0,IF(BH$4&lt;=$C721,0,IF(SUM($C721,$I692)&gt;BH$4,$U706/$I692,$U706-SUM($I721:BG721))))</f>
        <v>0</v>
      </c>
      <c r="BI721" s="31">
        <f>IF($I692="n/a",0,IF(BI$4&lt;=$C721,0,IF(SUM($C721,$I692)&gt;BI$4,$U706/$I692,$U706-SUM($I721:BH721))))</f>
        <v>0</v>
      </c>
      <c r="BJ721" s="31">
        <f>IF($I692="n/a",0,IF(BJ$4&lt;=$C721,0,IF(SUM($C721,$I692)&gt;BJ$4,$U706/$I692,$U706-SUM($I721:BI721))))</f>
        <v>0</v>
      </c>
      <c r="BK721" s="31">
        <f>IF($I692="n/a",0,IF(BK$4&lt;=$C721,0,IF(SUM($C721,$I692)&gt;BK$4,$U706/$I692,$U706-SUM($I721:BJ721))))</f>
        <v>0</v>
      </c>
      <c r="BL721" s="31">
        <f>IF($I692="n/a",0,IF(BL$4&lt;=$C721,0,IF(SUM($C721,$I692)&gt;BL$4,$U706/$I692,$U706-SUM($I721:BK721))))</f>
        <v>0</v>
      </c>
      <c r="BM721" s="31">
        <f>IF($I692="n/a",0,IF(BM$4&lt;=$C721,0,IF(SUM($C721,$I692)&gt;BM$4,$U706/$I692,$U706-SUM($I721:BL721))))</f>
        <v>0</v>
      </c>
      <c r="BN721" s="31">
        <f>IF($I692="n/a",0,IF(BN$4&lt;=$C721,0,IF(SUM($C721,$I692)&gt;BN$4,$U706/$I692,$U706-SUM($I721:BM721))))</f>
        <v>0</v>
      </c>
      <c r="BO721" s="31">
        <f>IF($I692="n/a",0,IF(BO$4&lt;=$C721,0,IF(SUM($C721,$I692)&gt;BO$4,$U706/$I692,$U706-SUM($I721:BN721))))</f>
        <v>0</v>
      </c>
      <c r="BP721" s="31">
        <f>IF($I692="n/a",0,IF(BP$4&lt;=$C721,0,IF(SUM($C721,$I692)&gt;BP$4,$U706/$I692,$U706-SUM($I721:BO721))))</f>
        <v>0</v>
      </c>
      <c r="BQ721" s="31">
        <f>IF($I692="n/a",0,IF(BQ$4&lt;=$C721,0,IF(SUM($C721,$I692)&gt;BQ$4,$U706/$I692,$U706-SUM($I721:BP721))))</f>
        <v>0</v>
      </c>
      <c r="BR721" s="31">
        <f>IF($I692="n/a",0,IF(BR$4&lt;=$C721,0,IF(SUM($C721,$I692)&gt;BR$4,$U706/$I692,$U706-SUM($I721:BQ721))))</f>
        <v>0</v>
      </c>
      <c r="BS721" s="31">
        <f>IF($I692="n/a",0,IF(BS$4&lt;=$C721,0,IF(SUM($C721,$I692)&gt;BS$4,$U706/$I692,$U706-SUM($I721:BR721))))</f>
        <v>0</v>
      </c>
      <c r="BT721" s="31">
        <f>IF($I692="n/a",0,IF(BT$4&lt;=$C721,0,IF(SUM($C721,$I692)&gt;BT$4,$U706/$I692,$U706-SUM($I721:BS721))))</f>
        <v>0</v>
      </c>
      <c r="BU721" s="31">
        <f>IF($I692="n/a",0,IF(BU$4&lt;=$C721,0,IF(SUM($C721,$I692)&gt;BU$4,$U706/$I692,$U706-SUM($I721:BT721))))</f>
        <v>0</v>
      </c>
      <c r="BV721" s="31">
        <f>IF($I692="n/a",0,IF(BV$4&lt;=$C721,0,IF(SUM($C721,$I692)&gt;BV$4,$U706/$I692,$U706-SUM($I721:BU721))))</f>
        <v>0</v>
      </c>
      <c r="BW721" s="31">
        <f>IF($I692="n/a",0,IF(BW$4&lt;=$C721,0,IF(SUM($C721,$I692)&gt;BW$4,$U706/$I692,$U706-SUM($I721:BV721))))</f>
        <v>0</v>
      </c>
      <c r="BX721" s="31">
        <f>IF($I692="n/a",0,IF(BX$4&lt;=$C721,0,IF(SUM($C721,$I692)&gt;BX$4,$U706/$I692,$U706-SUM($I721:BW721))))</f>
        <v>0</v>
      </c>
      <c r="BY721" s="31">
        <f>IF($I692="n/a",0,IF(BY$4&lt;=$C721,0,IF(SUM($C721,$I692)&gt;BY$4,$U706/$I692,$U706-SUM($I721:BX721))))</f>
        <v>0</v>
      </c>
      <c r="BZ721" s="31">
        <f>IF($I692="n/a",0,IF(BZ$4&lt;=$C721,0,IF(SUM($C721,$I692)&gt;BZ$4,$U706/$I692,$U706-SUM($I721:BY721))))</f>
        <v>0</v>
      </c>
      <c r="CA721" s="31">
        <f>IF($I692="n/a",0,IF(CA$4&lt;=$C721,0,IF(SUM($C721,$I692)&gt;CA$4,$U706/$I692,$U706-SUM($I721:BZ721))))</f>
        <v>0</v>
      </c>
      <c r="CB721" s="31">
        <f>IF($I692="n/a",0,IF(CB$4&lt;=$C721,0,IF(SUM($C721,$I692)&gt;CB$4,$U706/$I692,$U706-SUM($I721:CA721))))</f>
        <v>0</v>
      </c>
      <c r="CC721" s="31">
        <f>IF($I692="n/a",0,IF(CC$4&lt;=$C721,0,IF(SUM($C721,$I692)&gt;CC$4,$U706/$I692,$U706-SUM($I721:CB721))))</f>
        <v>0</v>
      </c>
      <c r="CD721" s="31">
        <f>IF($I692="n/a",0,IF(CD$4&lt;=$C721,0,IF(SUM($C721,$I692)&gt;CD$4,$U706/$I692,$U706-SUM($I721:CC721))))</f>
        <v>0</v>
      </c>
      <c r="CE721" s="31">
        <f>IF($I692="n/a",0,IF(CE$4&lt;=$C721,0,IF(SUM($C721,$I692)&gt;CE$4,$U706/$I692,$U706-SUM($I721:CD721))))</f>
        <v>0</v>
      </c>
      <c r="CF721" s="31">
        <f>IF($I692="n/a",0,IF(CF$4&lt;=$C721,0,IF(SUM($C721,$I692)&gt;CF$4,$U706/$I692,$U706-SUM($I721:CE721))))</f>
        <v>0</v>
      </c>
    </row>
    <row r="722" spans="1:84" s="153" customFormat="1" ht="12.75" customHeight="1">
      <c r="A722"/>
      <c r="C722" s="197">
        <v>2028</v>
      </c>
      <c r="D722" s="21" t="s">
        <v>57</v>
      </c>
      <c r="E722" s="21" t="s">
        <v>185</v>
      </c>
      <c r="I722" s="31"/>
      <c r="J722" s="31">
        <f>IF($I692="n/a",0,IF(J$4&lt;=$C722,0,IF(SUM($C722,$I692)&gt;J$4,$V706/$I692,$V706-SUM($I722:I722))))</f>
        <v>0</v>
      </c>
      <c r="K722" s="31">
        <f>IF($I692="n/a",0,IF(K$4&lt;=$C722,0,IF(SUM($C722,$I692)&gt;K$4,$V706/$I692,$V706-SUM($I722:J722))))</f>
        <v>0</v>
      </c>
      <c r="L722" s="31">
        <f>IF($I692="n/a",0,IF(L$4&lt;=$C722,0,IF(SUM($C722,$I692)&gt;L$4,$V706/$I692,$V706-SUM($I722:K722))))</f>
        <v>0</v>
      </c>
      <c r="M722" s="31">
        <f>IF($I692="n/a",0,IF(M$4&lt;=$C722,0,IF(SUM($C722,$I692)&gt;M$4,$V706/$I692,$V706-SUM($I722:L722))))</f>
        <v>0</v>
      </c>
      <c r="N722" s="31">
        <f>IF($I692="n/a",0,IF(N$4&lt;=$C722,0,IF(SUM($C722,$I692)&gt;N$4,$V706/$I692,$V706-SUM($I722:M722))))</f>
        <v>0</v>
      </c>
      <c r="O722" s="31">
        <f>IF($I692="n/a",0,IF(O$4&lt;=$C722,0,IF(SUM($C722,$I692)&gt;O$4,$V706/$I692,$V706-SUM($I722:N722))))</f>
        <v>0</v>
      </c>
      <c r="P722" s="31">
        <f>IF($I692="n/a",0,IF(P$4&lt;=$C722,0,IF(SUM($C722,$I692)&gt;P$4,$V706/$I692,$V706-SUM($I722:O722))))</f>
        <v>0</v>
      </c>
      <c r="Q722" s="31">
        <f>IF($I692="n/a",0,IF(Q$4&lt;=$C722,0,IF(SUM($C722,$I692)&gt;Q$4,$V706/$I692,$V706-SUM($I722:P722))))</f>
        <v>0</v>
      </c>
      <c r="R722" s="31">
        <f>IF($I692="n/a",0,IF(R$4&lt;=$C722,0,IF(SUM($C722,$I692)&gt;R$4,$V706/$I692,$V706-SUM($I722:Q722))))</f>
        <v>0</v>
      </c>
      <c r="S722" s="31">
        <f>IF($I692="n/a",0,IF(S$4&lt;=$C722,0,IF(SUM($C722,$I692)&gt;S$4,$V706/$I692,$V706-SUM($I722:R722))))</f>
        <v>0</v>
      </c>
      <c r="T722" s="31">
        <f>IF($I692="n/a",0,IF(T$4&lt;=$C722,0,IF(SUM($C722,$I692)&gt;T$4,$V706/$I692,$V706-SUM($I722:S722))))</f>
        <v>0</v>
      </c>
      <c r="U722" s="31">
        <f>IF($I692="n/a",0,IF(U$4&lt;=$C722,0,IF(SUM($C722,$I692)&gt;U$4,$V706/$I692,$V706-SUM($I722:T722))))</f>
        <v>0</v>
      </c>
      <c r="V722" s="31">
        <f>IF($I692="n/a",0,IF(V$4&lt;=$C722,0,IF(SUM($C722,$I692)&gt;V$4,$V706/$I692,$V706-SUM($I722:U722))))</f>
        <v>0</v>
      </c>
      <c r="W722" s="31">
        <f>IF($I692="n/a",0,IF(W$4&lt;=$C722,0,IF(SUM($C722,$I692)&gt;W$4,$V706/$I692,$V706-SUM($I722:V722))))</f>
        <v>0</v>
      </c>
      <c r="X722" s="31">
        <f>IF($I692="n/a",0,IF(X$4&lt;=$C722,0,IF(SUM($C722,$I692)&gt;X$4,$V706/$I692,$V706-SUM($I722:W722))))</f>
        <v>0</v>
      </c>
      <c r="Y722" s="31">
        <f>IF($I692="n/a",0,IF(Y$4&lt;=$C722,0,IF(SUM($C722,$I692)&gt;Y$4,$V706/$I692,$V706-SUM($I722:X722))))</f>
        <v>0</v>
      </c>
      <c r="Z722" s="31">
        <f>IF($I692="n/a",0,IF(Z$4&lt;=$C722,0,IF(SUM($C722,$I692)&gt;Z$4,$V706/$I692,$V706-SUM($I722:Y722))))</f>
        <v>0</v>
      </c>
      <c r="AA722" s="31">
        <f>IF($I692="n/a",0,IF(AA$4&lt;=$C722,0,IF(SUM($C722,$I692)&gt;AA$4,$V706/$I692,$V706-SUM($I722:Z722))))</f>
        <v>0</v>
      </c>
      <c r="AB722" s="31">
        <f>IF($I692="n/a",0,IF(AB$4&lt;=$C722,0,IF(SUM($C722,$I692)&gt;AB$4,$V706/$I692,$V706-SUM($I722:AA722))))</f>
        <v>0</v>
      </c>
      <c r="AC722" s="31">
        <f>IF($I692="n/a",0,IF(AC$4&lt;=$C722,0,IF(SUM($C722,$I692)&gt;AC$4,$V706/$I692,$V706-SUM($I722:AB722))))</f>
        <v>0</v>
      </c>
      <c r="AD722" s="31">
        <f>IF($I692="n/a",0,IF(AD$4&lt;=$C722,0,IF(SUM($C722,$I692)&gt;AD$4,$V706/$I692,$V706-SUM($I722:AC722))))</f>
        <v>0</v>
      </c>
      <c r="AE722" s="31">
        <f>IF($I692="n/a",0,IF(AE$4&lt;=$C722,0,IF(SUM($C722,$I692)&gt;AE$4,$V706/$I692,$V706-SUM($I722:AD722))))</f>
        <v>0</v>
      </c>
      <c r="AF722" s="31">
        <f>IF($I692="n/a",0,IF(AF$4&lt;=$C722,0,IF(SUM($C722,$I692)&gt;AF$4,$V706/$I692,$V706-SUM($I722:AE722))))</f>
        <v>0</v>
      </c>
      <c r="AG722" s="31">
        <f>IF($I692="n/a",0,IF(AG$4&lt;=$C722,0,IF(SUM($C722,$I692)&gt;AG$4,$V706/$I692,$V706-SUM($I722:AF722))))</f>
        <v>0</v>
      </c>
      <c r="AH722" s="31">
        <f>IF($I692="n/a",0,IF(AH$4&lt;=$C722,0,IF(SUM($C722,$I692)&gt;AH$4,$V706/$I692,$V706-SUM($I722:AG722))))</f>
        <v>0</v>
      </c>
      <c r="AI722" s="31">
        <f>IF($I692="n/a",0,IF(AI$4&lt;=$C722,0,IF(SUM($C722,$I692)&gt;AI$4,$V706/$I692,$V706-SUM($I722:AH722))))</f>
        <v>0</v>
      </c>
      <c r="AJ722" s="31">
        <f>IF($I692="n/a",0,IF(AJ$4&lt;=$C722,0,IF(SUM($C722,$I692)&gt;AJ$4,$V706/$I692,$V706-SUM($I722:AI722))))</f>
        <v>0</v>
      </c>
      <c r="AK722" s="31">
        <f>IF($I692="n/a",0,IF(AK$4&lt;=$C722,0,IF(SUM($C722,$I692)&gt;AK$4,$V706/$I692,$V706-SUM($I722:AJ722))))</f>
        <v>0</v>
      </c>
      <c r="AL722" s="31">
        <f>IF($I692="n/a",0,IF(AL$4&lt;=$C722,0,IF(SUM($C722,$I692)&gt;AL$4,$V706/$I692,$V706-SUM($I722:AK722))))</f>
        <v>0</v>
      </c>
      <c r="AM722" s="31">
        <f>IF($I692="n/a",0,IF(AM$4&lt;=$C722,0,IF(SUM($C722,$I692)&gt;AM$4,$V706/$I692,$V706-SUM($I722:AL722))))</f>
        <v>0</v>
      </c>
      <c r="AN722" s="31">
        <f>IF($I692="n/a",0,IF(AN$4&lt;=$C722,0,IF(SUM($C722,$I692)&gt;AN$4,$V706/$I692,$V706-SUM($I722:AM722))))</f>
        <v>0</v>
      </c>
      <c r="AO722" s="31">
        <f>IF($I692="n/a",0,IF(AO$4&lt;=$C722,0,IF(SUM($C722,$I692)&gt;AO$4,$V706/$I692,$V706-SUM($I722:AN722))))</f>
        <v>0</v>
      </c>
      <c r="AP722" s="31">
        <f>IF($I692="n/a",0,IF(AP$4&lt;=$C722,0,IF(SUM($C722,$I692)&gt;AP$4,$V706/$I692,$V706-SUM($I722:AO722))))</f>
        <v>0</v>
      </c>
      <c r="AQ722" s="31">
        <f>IF($I692="n/a",0,IF(AQ$4&lt;=$C722,0,IF(SUM($C722,$I692)&gt;AQ$4,$V706/$I692,$V706-SUM($I722:AP722))))</f>
        <v>0</v>
      </c>
      <c r="AR722" s="31">
        <f>IF($I692="n/a",0,IF(AR$4&lt;=$C722,0,IF(SUM($C722,$I692)&gt;AR$4,$V706/$I692,$V706-SUM($I722:AQ722))))</f>
        <v>0</v>
      </c>
      <c r="AS722" s="31">
        <f>IF($I692="n/a",0,IF(AS$4&lt;=$C722,0,IF(SUM($C722,$I692)&gt;AS$4,$V706/$I692,$V706-SUM($I722:AR722))))</f>
        <v>0</v>
      </c>
      <c r="AT722" s="31">
        <f>IF($I692="n/a",0,IF(AT$4&lt;=$C722,0,IF(SUM($C722,$I692)&gt;AT$4,$V706/$I692,$V706-SUM($I722:AS722))))</f>
        <v>0</v>
      </c>
      <c r="AU722" s="31">
        <f>IF($I692="n/a",0,IF(AU$4&lt;=$C722,0,IF(SUM($C722,$I692)&gt;AU$4,$V706/$I692,$V706-SUM($I722:AT722))))</f>
        <v>0</v>
      </c>
      <c r="AV722" s="31">
        <f>IF($I692="n/a",0,IF(AV$4&lt;=$C722,0,IF(SUM($C722,$I692)&gt;AV$4,$V706/$I692,$V706-SUM($I722:AU722))))</f>
        <v>0</v>
      </c>
      <c r="AW722" s="31">
        <f>IF($I692="n/a",0,IF(AW$4&lt;=$C722,0,IF(SUM($C722,$I692)&gt;AW$4,$V706/$I692,$V706-SUM($I722:AV722))))</f>
        <v>0</v>
      </c>
      <c r="AX722" s="31">
        <f>IF($I692="n/a",0,IF(AX$4&lt;=$C722,0,IF(SUM($C722,$I692)&gt;AX$4,$V706/$I692,$V706-SUM($I722:AW722))))</f>
        <v>0</v>
      </c>
      <c r="AY722" s="31">
        <f>IF($I692="n/a",0,IF(AY$4&lt;=$C722,0,IF(SUM($C722,$I692)&gt;AY$4,$V706/$I692,$V706-SUM($I722:AX722))))</f>
        <v>0</v>
      </c>
      <c r="AZ722" s="31">
        <f>IF($I692="n/a",0,IF(AZ$4&lt;=$C722,0,IF(SUM($C722,$I692)&gt;AZ$4,$V706/$I692,$V706-SUM($I722:AY722))))</f>
        <v>0</v>
      </c>
      <c r="BA722" s="31">
        <f>IF($I692="n/a",0,IF(BA$4&lt;=$C722,0,IF(SUM($C722,$I692)&gt;BA$4,$V706/$I692,$V706-SUM($I722:AZ722))))</f>
        <v>0</v>
      </c>
      <c r="BB722" s="31">
        <f>IF($I692="n/a",0,IF(BB$4&lt;=$C722,0,IF(SUM($C722,$I692)&gt;BB$4,$V706/$I692,$V706-SUM($I722:BA722))))</f>
        <v>0</v>
      </c>
      <c r="BC722" s="31">
        <f>IF($I692="n/a",0,IF(BC$4&lt;=$C722,0,IF(SUM($C722,$I692)&gt;BC$4,$V706/$I692,$V706-SUM($I722:BB722))))</f>
        <v>0</v>
      </c>
      <c r="BD722" s="31">
        <f>IF($I692="n/a",0,IF(BD$4&lt;=$C722,0,IF(SUM($C722,$I692)&gt;BD$4,$V706/$I692,$V706-SUM($I722:BC722))))</f>
        <v>0</v>
      </c>
      <c r="BE722" s="31">
        <f>IF($I692="n/a",0,IF(BE$4&lt;=$C722,0,IF(SUM($C722,$I692)&gt;BE$4,$V706/$I692,$V706-SUM($I722:BD722))))</f>
        <v>0</v>
      </c>
      <c r="BF722" s="31">
        <f>IF($I692="n/a",0,IF(BF$4&lt;=$C722,0,IF(SUM($C722,$I692)&gt;BF$4,$V706/$I692,$V706-SUM($I722:BE722))))</f>
        <v>0</v>
      </c>
      <c r="BG722" s="31">
        <f>IF($I692="n/a",0,IF(BG$4&lt;=$C722,0,IF(SUM($C722,$I692)&gt;BG$4,$V706/$I692,$V706-SUM($I722:BF722))))</f>
        <v>0</v>
      </c>
      <c r="BH722" s="31">
        <f>IF($I692="n/a",0,IF(BH$4&lt;=$C722,0,IF(SUM($C722,$I692)&gt;BH$4,$V706/$I692,$V706-SUM($I722:BG722))))</f>
        <v>0</v>
      </c>
      <c r="BI722" s="31">
        <f>IF($I692="n/a",0,IF(BI$4&lt;=$C722,0,IF(SUM($C722,$I692)&gt;BI$4,$V706/$I692,$V706-SUM($I722:BH722))))</f>
        <v>0</v>
      </c>
      <c r="BJ722" s="31">
        <f>IF($I692="n/a",0,IF(BJ$4&lt;=$C722,0,IF(SUM($C722,$I692)&gt;BJ$4,$V706/$I692,$V706-SUM($I722:BI722))))</f>
        <v>0</v>
      </c>
      <c r="BK722" s="31">
        <f>IF($I692="n/a",0,IF(BK$4&lt;=$C722,0,IF(SUM($C722,$I692)&gt;BK$4,$V706/$I692,$V706-SUM($I722:BJ722))))</f>
        <v>0</v>
      </c>
      <c r="BL722" s="31">
        <f>IF($I692="n/a",0,IF(BL$4&lt;=$C722,0,IF(SUM($C722,$I692)&gt;BL$4,$V706/$I692,$V706-SUM($I722:BK722))))</f>
        <v>0</v>
      </c>
      <c r="BM722" s="31">
        <f>IF($I692="n/a",0,IF(BM$4&lt;=$C722,0,IF(SUM($C722,$I692)&gt;BM$4,$V706/$I692,$V706-SUM($I722:BL722))))</f>
        <v>0</v>
      </c>
      <c r="BN722" s="31">
        <f>IF($I692="n/a",0,IF(BN$4&lt;=$C722,0,IF(SUM($C722,$I692)&gt;BN$4,$V706/$I692,$V706-SUM($I722:BM722))))</f>
        <v>0</v>
      </c>
      <c r="BO722" s="31">
        <f>IF($I692="n/a",0,IF(BO$4&lt;=$C722,0,IF(SUM($C722,$I692)&gt;BO$4,$V706/$I692,$V706-SUM($I722:BN722))))</f>
        <v>0</v>
      </c>
      <c r="BP722" s="31">
        <f>IF($I692="n/a",0,IF(BP$4&lt;=$C722,0,IF(SUM($C722,$I692)&gt;BP$4,$V706/$I692,$V706-SUM($I722:BO722))))</f>
        <v>0</v>
      </c>
      <c r="BQ722" s="31">
        <f>IF($I692="n/a",0,IF(BQ$4&lt;=$C722,0,IF(SUM($C722,$I692)&gt;BQ$4,$V706/$I692,$V706-SUM($I722:BP722))))</f>
        <v>0</v>
      </c>
      <c r="BR722" s="31">
        <f>IF($I692="n/a",0,IF(BR$4&lt;=$C722,0,IF(SUM($C722,$I692)&gt;BR$4,$V706/$I692,$V706-SUM($I722:BQ722))))</f>
        <v>0</v>
      </c>
      <c r="BS722" s="31">
        <f>IF($I692="n/a",0,IF(BS$4&lt;=$C722,0,IF(SUM($C722,$I692)&gt;BS$4,$V706/$I692,$V706-SUM($I722:BR722))))</f>
        <v>0</v>
      </c>
      <c r="BT722" s="31">
        <f>IF($I692="n/a",0,IF(BT$4&lt;=$C722,0,IF(SUM($C722,$I692)&gt;BT$4,$V706/$I692,$V706-SUM($I722:BS722))))</f>
        <v>0</v>
      </c>
      <c r="BU722" s="31">
        <f>IF($I692="n/a",0,IF(BU$4&lt;=$C722,0,IF(SUM($C722,$I692)&gt;BU$4,$V706/$I692,$V706-SUM($I722:BT722))))</f>
        <v>0</v>
      </c>
      <c r="BV722" s="31">
        <f>IF($I692="n/a",0,IF(BV$4&lt;=$C722,0,IF(SUM($C722,$I692)&gt;BV$4,$V706/$I692,$V706-SUM($I722:BU722))))</f>
        <v>0</v>
      </c>
      <c r="BW722" s="31">
        <f>IF($I692="n/a",0,IF(BW$4&lt;=$C722,0,IF(SUM($C722,$I692)&gt;BW$4,$V706/$I692,$V706-SUM($I722:BV722))))</f>
        <v>0</v>
      </c>
      <c r="BX722" s="31">
        <f>IF($I692="n/a",0,IF(BX$4&lt;=$C722,0,IF(SUM($C722,$I692)&gt;BX$4,$V706/$I692,$V706-SUM($I722:BW722))))</f>
        <v>0</v>
      </c>
      <c r="BY722" s="31">
        <f>IF($I692="n/a",0,IF(BY$4&lt;=$C722,0,IF(SUM($C722,$I692)&gt;BY$4,$V706/$I692,$V706-SUM($I722:BX722))))</f>
        <v>0</v>
      </c>
      <c r="BZ722" s="31">
        <f>IF($I692="n/a",0,IF(BZ$4&lt;=$C722,0,IF(SUM($C722,$I692)&gt;BZ$4,$V706/$I692,$V706-SUM($I722:BY722))))</f>
        <v>0</v>
      </c>
      <c r="CA722" s="31">
        <f>IF($I692="n/a",0,IF(CA$4&lt;=$C722,0,IF(SUM($C722,$I692)&gt;CA$4,$V706/$I692,$V706-SUM($I722:BZ722))))</f>
        <v>0</v>
      </c>
      <c r="CB722" s="31">
        <f>IF($I692="n/a",0,IF(CB$4&lt;=$C722,0,IF(SUM($C722,$I692)&gt;CB$4,$V706/$I692,$V706-SUM($I722:CA722))))</f>
        <v>0</v>
      </c>
      <c r="CC722" s="31">
        <f>IF($I692="n/a",0,IF(CC$4&lt;=$C722,0,IF(SUM($C722,$I692)&gt;CC$4,$V706/$I692,$V706-SUM($I722:CB722))))</f>
        <v>0</v>
      </c>
      <c r="CD722" s="31">
        <f>IF($I692="n/a",0,IF(CD$4&lt;=$C722,0,IF(SUM($C722,$I692)&gt;CD$4,$V706/$I692,$V706-SUM($I722:CC722))))</f>
        <v>0</v>
      </c>
      <c r="CE722" s="31">
        <f>IF($I692="n/a",0,IF(CE$4&lt;=$C722,0,IF(SUM($C722,$I692)&gt;CE$4,$V706/$I692,$V706-SUM($I722:CD722))))</f>
        <v>0</v>
      </c>
      <c r="CF722" s="31">
        <f>IF($I692="n/a",0,IF(CF$4&lt;=$C722,0,IF(SUM($C722,$I692)&gt;CF$4,$V706/$I692,$V706-SUM($I722:CE722))))</f>
        <v>0</v>
      </c>
    </row>
    <row r="723" spans="1:84" s="153" customFormat="1" ht="12.75" customHeight="1">
      <c r="A723"/>
      <c r="C723" s="197">
        <v>2029</v>
      </c>
      <c r="D723" s="21" t="s">
        <v>58</v>
      </c>
      <c r="E723" s="21" t="s">
        <v>185</v>
      </c>
      <c r="I723" s="31"/>
      <c r="J723" s="31">
        <f>IF($I692="n/a",0,IF(J$4&lt;=$C723,0,IF(SUM($C723,$I692)&gt;J$4,$W706/$I692,$W706-SUM($I723:I723))))</f>
        <v>0</v>
      </c>
      <c r="K723" s="31">
        <f>IF($I692="n/a",0,IF(K$4&lt;=$C723,0,IF(SUM($C723,$I692)&gt;K$4,$W706/$I692,$W706-SUM($I723:J723))))</f>
        <v>0</v>
      </c>
      <c r="L723" s="31">
        <f>IF($I692="n/a",0,IF(L$4&lt;=$C723,0,IF(SUM($C723,$I692)&gt;L$4,$W706/$I692,$W706-SUM($I723:K723))))</f>
        <v>0</v>
      </c>
      <c r="M723" s="31">
        <f>IF($I692="n/a",0,IF(M$4&lt;=$C723,0,IF(SUM($C723,$I692)&gt;M$4,$W706/$I692,$W706-SUM($I723:L723))))</f>
        <v>0</v>
      </c>
      <c r="N723" s="31">
        <f>IF($I692="n/a",0,IF(N$4&lt;=$C723,0,IF(SUM($C723,$I692)&gt;N$4,$W706/$I692,$W706-SUM($I723:M723))))</f>
        <v>0</v>
      </c>
      <c r="O723" s="31">
        <f>IF($I692="n/a",0,IF(O$4&lt;=$C723,0,IF(SUM($C723,$I692)&gt;O$4,$W706/$I692,$W706-SUM($I723:N723))))</f>
        <v>0</v>
      </c>
      <c r="P723" s="31">
        <f>IF($I692="n/a",0,IF(P$4&lt;=$C723,0,IF(SUM($C723,$I692)&gt;P$4,$W706/$I692,$W706-SUM($I723:O723))))</f>
        <v>0</v>
      </c>
      <c r="Q723" s="31">
        <f>IF($I692="n/a",0,IF(Q$4&lt;=$C723,0,IF(SUM($C723,$I692)&gt;Q$4,$W706/$I692,$W706-SUM($I723:P723))))</f>
        <v>0</v>
      </c>
      <c r="R723" s="31">
        <f>IF($I692="n/a",0,IF(R$4&lt;=$C723,0,IF(SUM($C723,$I692)&gt;R$4,$W706/$I692,$W706-SUM($I723:Q723))))</f>
        <v>0</v>
      </c>
      <c r="S723" s="31">
        <f>IF($I692="n/a",0,IF(S$4&lt;=$C723,0,IF(SUM($C723,$I692)&gt;S$4,$W706/$I692,$W706-SUM($I723:R723))))</f>
        <v>0</v>
      </c>
      <c r="T723" s="31">
        <f>IF($I692="n/a",0,IF(T$4&lt;=$C723,0,IF(SUM($C723,$I692)&gt;T$4,$W706/$I692,$W706-SUM($I723:S723))))</f>
        <v>0</v>
      </c>
      <c r="U723" s="31">
        <f>IF($I692="n/a",0,IF(U$4&lt;=$C723,0,IF(SUM($C723,$I692)&gt;U$4,$W706/$I692,$W706-SUM($I723:T723))))</f>
        <v>0</v>
      </c>
      <c r="V723" s="31">
        <f>IF($I692="n/a",0,IF(V$4&lt;=$C723,0,IF(SUM($C723,$I692)&gt;V$4,$W706/$I692,$W706-SUM($I723:U723))))</f>
        <v>0</v>
      </c>
      <c r="W723" s="31">
        <f>IF($I692="n/a",0,IF(W$4&lt;=$C723,0,IF(SUM($C723,$I692)&gt;W$4,$W706/$I692,$W706-SUM($I723:V723))))</f>
        <v>0</v>
      </c>
      <c r="X723" s="31">
        <f>IF($I692="n/a",0,IF(X$4&lt;=$C723,0,IF(SUM($C723,$I692)&gt;X$4,$W706/$I692,$W706-SUM($I723:W723))))</f>
        <v>0</v>
      </c>
      <c r="Y723" s="31">
        <f>IF($I692="n/a",0,IF(Y$4&lt;=$C723,0,IF(SUM($C723,$I692)&gt;Y$4,$W706/$I692,$W706-SUM($I723:X723))))</f>
        <v>0</v>
      </c>
      <c r="Z723" s="31">
        <f>IF($I692="n/a",0,IF(Z$4&lt;=$C723,0,IF(SUM($C723,$I692)&gt;Z$4,$W706/$I692,$W706-SUM($I723:Y723))))</f>
        <v>0</v>
      </c>
      <c r="AA723" s="31">
        <f>IF($I692="n/a",0,IF(AA$4&lt;=$C723,0,IF(SUM($C723,$I692)&gt;AA$4,$W706/$I692,$W706-SUM($I723:Z723))))</f>
        <v>0</v>
      </c>
      <c r="AB723" s="31">
        <f>IF($I692="n/a",0,IF(AB$4&lt;=$C723,0,IF(SUM($C723,$I692)&gt;AB$4,$W706/$I692,$W706-SUM($I723:AA723))))</f>
        <v>0</v>
      </c>
      <c r="AC723" s="31">
        <f>IF($I692="n/a",0,IF(AC$4&lt;=$C723,0,IF(SUM($C723,$I692)&gt;AC$4,$W706/$I692,$W706-SUM($I723:AB723))))</f>
        <v>0</v>
      </c>
      <c r="AD723" s="31">
        <f>IF($I692="n/a",0,IF(AD$4&lt;=$C723,0,IF(SUM($C723,$I692)&gt;AD$4,$W706/$I692,$W706-SUM($I723:AC723))))</f>
        <v>0</v>
      </c>
      <c r="AE723" s="31">
        <f>IF($I692="n/a",0,IF(AE$4&lt;=$C723,0,IF(SUM($C723,$I692)&gt;AE$4,$W706/$I692,$W706-SUM($I723:AD723))))</f>
        <v>0</v>
      </c>
      <c r="AF723" s="31">
        <f>IF($I692="n/a",0,IF(AF$4&lt;=$C723,0,IF(SUM($C723,$I692)&gt;AF$4,$W706/$I692,$W706-SUM($I723:AE723))))</f>
        <v>0</v>
      </c>
      <c r="AG723" s="31">
        <f>IF($I692="n/a",0,IF(AG$4&lt;=$C723,0,IF(SUM($C723,$I692)&gt;AG$4,$W706/$I692,$W706-SUM($I723:AF723))))</f>
        <v>0</v>
      </c>
      <c r="AH723" s="31">
        <f>IF($I692="n/a",0,IF(AH$4&lt;=$C723,0,IF(SUM($C723,$I692)&gt;AH$4,$W706/$I692,$W706-SUM($I723:AG723))))</f>
        <v>0</v>
      </c>
      <c r="AI723" s="31">
        <f>IF($I692="n/a",0,IF(AI$4&lt;=$C723,0,IF(SUM($C723,$I692)&gt;AI$4,$W706/$I692,$W706-SUM($I723:AH723))))</f>
        <v>0</v>
      </c>
      <c r="AJ723" s="31">
        <f>IF($I692="n/a",0,IF(AJ$4&lt;=$C723,0,IF(SUM($C723,$I692)&gt;AJ$4,$W706/$I692,$W706-SUM($I723:AI723))))</f>
        <v>0</v>
      </c>
      <c r="AK723" s="31">
        <f>IF($I692="n/a",0,IF(AK$4&lt;=$C723,0,IF(SUM($C723,$I692)&gt;AK$4,$W706/$I692,$W706-SUM($I723:AJ723))))</f>
        <v>0</v>
      </c>
      <c r="AL723" s="31">
        <f>IF($I692="n/a",0,IF(AL$4&lt;=$C723,0,IF(SUM($C723,$I692)&gt;AL$4,$W706/$I692,$W706-SUM($I723:AK723))))</f>
        <v>0</v>
      </c>
      <c r="AM723" s="31">
        <f>IF($I692="n/a",0,IF(AM$4&lt;=$C723,0,IF(SUM($C723,$I692)&gt;AM$4,$W706/$I692,$W706-SUM($I723:AL723))))</f>
        <v>0</v>
      </c>
      <c r="AN723" s="31">
        <f>IF($I692="n/a",0,IF(AN$4&lt;=$C723,0,IF(SUM($C723,$I692)&gt;AN$4,$W706/$I692,$W706-SUM($I723:AM723))))</f>
        <v>0</v>
      </c>
      <c r="AO723" s="31">
        <f>IF($I692="n/a",0,IF(AO$4&lt;=$C723,0,IF(SUM($C723,$I692)&gt;AO$4,$W706/$I692,$W706-SUM($I723:AN723))))</f>
        <v>0</v>
      </c>
      <c r="AP723" s="31">
        <f>IF($I692="n/a",0,IF(AP$4&lt;=$C723,0,IF(SUM($C723,$I692)&gt;AP$4,$W706/$I692,$W706-SUM($I723:AO723))))</f>
        <v>0</v>
      </c>
      <c r="AQ723" s="31">
        <f>IF($I692="n/a",0,IF(AQ$4&lt;=$C723,0,IF(SUM($C723,$I692)&gt;AQ$4,$W706/$I692,$W706-SUM($I723:AP723))))</f>
        <v>0</v>
      </c>
      <c r="AR723" s="31">
        <f>IF($I692="n/a",0,IF(AR$4&lt;=$C723,0,IF(SUM($C723,$I692)&gt;AR$4,$W706/$I692,$W706-SUM($I723:AQ723))))</f>
        <v>0</v>
      </c>
      <c r="AS723" s="31">
        <f>IF($I692="n/a",0,IF(AS$4&lt;=$C723,0,IF(SUM($C723,$I692)&gt;AS$4,$W706/$I692,$W706-SUM($I723:AR723))))</f>
        <v>0</v>
      </c>
      <c r="AT723" s="31">
        <f>IF($I692="n/a",0,IF(AT$4&lt;=$C723,0,IF(SUM($C723,$I692)&gt;AT$4,$W706/$I692,$W706-SUM($I723:AS723))))</f>
        <v>0</v>
      </c>
      <c r="AU723" s="31">
        <f>IF($I692="n/a",0,IF(AU$4&lt;=$C723,0,IF(SUM($C723,$I692)&gt;AU$4,$W706/$I692,$W706-SUM($I723:AT723))))</f>
        <v>0</v>
      </c>
      <c r="AV723" s="31">
        <f>IF($I692="n/a",0,IF(AV$4&lt;=$C723,0,IF(SUM($C723,$I692)&gt;AV$4,$W706/$I692,$W706-SUM($I723:AU723))))</f>
        <v>0</v>
      </c>
      <c r="AW723" s="31">
        <f>IF($I692="n/a",0,IF(AW$4&lt;=$C723,0,IF(SUM($C723,$I692)&gt;AW$4,$W706/$I692,$W706-SUM($I723:AV723))))</f>
        <v>0</v>
      </c>
      <c r="AX723" s="31">
        <f>IF($I692="n/a",0,IF(AX$4&lt;=$C723,0,IF(SUM($C723,$I692)&gt;AX$4,$W706/$I692,$W706-SUM($I723:AW723))))</f>
        <v>0</v>
      </c>
      <c r="AY723" s="31">
        <f>IF($I692="n/a",0,IF(AY$4&lt;=$C723,0,IF(SUM($C723,$I692)&gt;AY$4,$W706/$I692,$W706-SUM($I723:AX723))))</f>
        <v>0</v>
      </c>
      <c r="AZ723" s="31">
        <f>IF($I692="n/a",0,IF(AZ$4&lt;=$C723,0,IF(SUM($C723,$I692)&gt;AZ$4,$W706/$I692,$W706-SUM($I723:AY723))))</f>
        <v>0</v>
      </c>
      <c r="BA723" s="31">
        <f>IF($I692="n/a",0,IF(BA$4&lt;=$C723,0,IF(SUM($C723,$I692)&gt;BA$4,$W706/$I692,$W706-SUM($I723:AZ723))))</f>
        <v>0</v>
      </c>
      <c r="BB723" s="31">
        <f>IF($I692="n/a",0,IF(BB$4&lt;=$C723,0,IF(SUM($C723,$I692)&gt;BB$4,$W706/$I692,$W706-SUM($I723:BA723))))</f>
        <v>0</v>
      </c>
      <c r="BC723" s="31">
        <f>IF($I692="n/a",0,IF(BC$4&lt;=$C723,0,IF(SUM($C723,$I692)&gt;BC$4,$W706/$I692,$W706-SUM($I723:BB723))))</f>
        <v>0</v>
      </c>
      <c r="BD723" s="31">
        <f>IF($I692="n/a",0,IF(BD$4&lt;=$C723,0,IF(SUM($C723,$I692)&gt;BD$4,$W706/$I692,$W706-SUM($I723:BC723))))</f>
        <v>0</v>
      </c>
      <c r="BE723" s="31">
        <f>IF($I692="n/a",0,IF(BE$4&lt;=$C723,0,IF(SUM($C723,$I692)&gt;BE$4,$W706/$I692,$W706-SUM($I723:BD723))))</f>
        <v>0</v>
      </c>
      <c r="BF723" s="31">
        <f>IF($I692="n/a",0,IF(BF$4&lt;=$C723,0,IF(SUM($C723,$I692)&gt;BF$4,$W706/$I692,$W706-SUM($I723:BE723))))</f>
        <v>0</v>
      </c>
      <c r="BG723" s="31">
        <f>IF($I692="n/a",0,IF(BG$4&lt;=$C723,0,IF(SUM($C723,$I692)&gt;BG$4,$W706/$I692,$W706-SUM($I723:BF723))))</f>
        <v>0</v>
      </c>
      <c r="BH723" s="31">
        <f>IF($I692="n/a",0,IF(BH$4&lt;=$C723,0,IF(SUM($C723,$I692)&gt;BH$4,$W706/$I692,$W706-SUM($I723:BG723))))</f>
        <v>0</v>
      </c>
      <c r="BI723" s="31">
        <f>IF($I692="n/a",0,IF(BI$4&lt;=$C723,0,IF(SUM($C723,$I692)&gt;BI$4,$W706/$I692,$W706-SUM($I723:BH723))))</f>
        <v>0</v>
      </c>
      <c r="BJ723" s="31">
        <f>IF($I692="n/a",0,IF(BJ$4&lt;=$C723,0,IF(SUM($C723,$I692)&gt;BJ$4,$W706/$I692,$W706-SUM($I723:BI723))))</f>
        <v>0</v>
      </c>
      <c r="BK723" s="31">
        <f>IF($I692="n/a",0,IF(BK$4&lt;=$C723,0,IF(SUM($C723,$I692)&gt;BK$4,$W706/$I692,$W706-SUM($I723:BJ723))))</f>
        <v>0</v>
      </c>
      <c r="BL723" s="31">
        <f>IF($I692="n/a",0,IF(BL$4&lt;=$C723,0,IF(SUM($C723,$I692)&gt;BL$4,$W706/$I692,$W706-SUM($I723:BK723))))</f>
        <v>0</v>
      </c>
      <c r="BM723" s="31">
        <f>IF($I692="n/a",0,IF(BM$4&lt;=$C723,0,IF(SUM($C723,$I692)&gt;BM$4,$W706/$I692,$W706-SUM($I723:BL723))))</f>
        <v>0</v>
      </c>
      <c r="BN723" s="31">
        <f>IF($I692="n/a",0,IF(BN$4&lt;=$C723,0,IF(SUM($C723,$I692)&gt;BN$4,$W706/$I692,$W706-SUM($I723:BM723))))</f>
        <v>0</v>
      </c>
      <c r="BO723" s="31">
        <f>IF($I692="n/a",0,IF(BO$4&lt;=$C723,0,IF(SUM($C723,$I692)&gt;BO$4,$W706/$I692,$W706-SUM($I723:BN723))))</f>
        <v>0</v>
      </c>
      <c r="BP723" s="31">
        <f>IF($I692="n/a",0,IF(BP$4&lt;=$C723,0,IF(SUM($C723,$I692)&gt;BP$4,$W706/$I692,$W706-SUM($I723:BO723))))</f>
        <v>0</v>
      </c>
      <c r="BQ723" s="31">
        <f>IF($I692="n/a",0,IF(BQ$4&lt;=$C723,0,IF(SUM($C723,$I692)&gt;BQ$4,$W706/$I692,$W706-SUM($I723:BP723))))</f>
        <v>0</v>
      </c>
      <c r="BR723" s="31">
        <f>IF($I692="n/a",0,IF(BR$4&lt;=$C723,0,IF(SUM($C723,$I692)&gt;BR$4,$W706/$I692,$W706-SUM($I723:BQ723))))</f>
        <v>0</v>
      </c>
      <c r="BS723" s="31">
        <f>IF($I692="n/a",0,IF(BS$4&lt;=$C723,0,IF(SUM($C723,$I692)&gt;BS$4,$W706/$I692,$W706-SUM($I723:BR723))))</f>
        <v>0</v>
      </c>
      <c r="BT723" s="31">
        <f>IF($I692="n/a",0,IF(BT$4&lt;=$C723,0,IF(SUM($C723,$I692)&gt;BT$4,$W706/$I692,$W706-SUM($I723:BS723))))</f>
        <v>0</v>
      </c>
      <c r="BU723" s="31">
        <f>IF($I692="n/a",0,IF(BU$4&lt;=$C723,0,IF(SUM($C723,$I692)&gt;BU$4,$W706/$I692,$W706-SUM($I723:BT723))))</f>
        <v>0</v>
      </c>
      <c r="BV723" s="31">
        <f>IF($I692="n/a",0,IF(BV$4&lt;=$C723,0,IF(SUM($C723,$I692)&gt;BV$4,$W706/$I692,$W706-SUM($I723:BU723))))</f>
        <v>0</v>
      </c>
      <c r="BW723" s="31">
        <f>IF($I692="n/a",0,IF(BW$4&lt;=$C723,0,IF(SUM($C723,$I692)&gt;BW$4,$W706/$I692,$W706-SUM($I723:BV723))))</f>
        <v>0</v>
      </c>
      <c r="BX723" s="31">
        <f>IF($I692="n/a",0,IF(BX$4&lt;=$C723,0,IF(SUM($C723,$I692)&gt;BX$4,$W706/$I692,$W706-SUM($I723:BW723))))</f>
        <v>0</v>
      </c>
      <c r="BY723" s="31">
        <f>IF($I692="n/a",0,IF(BY$4&lt;=$C723,0,IF(SUM($C723,$I692)&gt;BY$4,$W706/$I692,$W706-SUM($I723:BX723))))</f>
        <v>0</v>
      </c>
      <c r="BZ723" s="31">
        <f>IF($I692="n/a",0,IF(BZ$4&lt;=$C723,0,IF(SUM($C723,$I692)&gt;BZ$4,$W706/$I692,$W706-SUM($I723:BY723))))</f>
        <v>0</v>
      </c>
      <c r="CA723" s="31">
        <f>IF($I692="n/a",0,IF(CA$4&lt;=$C723,0,IF(SUM($C723,$I692)&gt;CA$4,$W706/$I692,$W706-SUM($I723:BZ723))))</f>
        <v>0</v>
      </c>
      <c r="CB723" s="31">
        <f>IF($I692="n/a",0,IF(CB$4&lt;=$C723,0,IF(SUM($C723,$I692)&gt;CB$4,$W706/$I692,$W706-SUM($I723:CA723))))</f>
        <v>0</v>
      </c>
      <c r="CC723" s="31">
        <f>IF($I692="n/a",0,IF(CC$4&lt;=$C723,0,IF(SUM($C723,$I692)&gt;CC$4,$W706/$I692,$W706-SUM($I723:CB723))))</f>
        <v>0</v>
      </c>
      <c r="CD723" s="31">
        <f>IF($I692="n/a",0,IF(CD$4&lt;=$C723,0,IF(SUM($C723,$I692)&gt;CD$4,$W706/$I692,$W706-SUM($I723:CC723))))</f>
        <v>0</v>
      </c>
      <c r="CE723" s="31">
        <f>IF($I692="n/a",0,IF(CE$4&lt;=$C723,0,IF(SUM($C723,$I692)&gt;CE$4,$W706/$I692,$W706-SUM($I723:CD723))))</f>
        <v>0</v>
      </c>
      <c r="CF723" s="31">
        <f>IF($I692="n/a",0,IF(CF$4&lt;=$C723,0,IF(SUM($C723,$I692)&gt;CF$4,$W706/$I692,$W706-SUM($I723:CE723))))</f>
        <v>0</v>
      </c>
    </row>
    <row r="724" spans="1:84" s="153" customFormat="1" ht="12.75" customHeight="1">
      <c r="A724"/>
      <c r="C724" s="197">
        <v>2030</v>
      </c>
      <c r="D724" s="21" t="s">
        <v>59</v>
      </c>
      <c r="E724" s="21" t="s">
        <v>185</v>
      </c>
      <c r="I724" s="31"/>
      <c r="J724" s="31">
        <f>IF($I692="n/a",0,IF(J$4&lt;=$C724,0,IF(SUM($C724,$I692)&gt;J$4,$X706/$I692,$X706-SUM($I724:I724))))</f>
        <v>0</v>
      </c>
      <c r="K724" s="31">
        <f>IF($I692="n/a",0,IF(K$4&lt;=$C724,0,IF(SUM($C724,$I692)&gt;K$4,$X706/$I692,$X706-SUM($I724:J724))))</f>
        <v>0</v>
      </c>
      <c r="L724" s="31">
        <f>IF($I692="n/a",0,IF(L$4&lt;=$C724,0,IF(SUM($C724,$I692)&gt;L$4,$X706/$I692,$X706-SUM($I724:K724))))</f>
        <v>0</v>
      </c>
      <c r="M724" s="31">
        <f>IF($I692="n/a",0,IF(M$4&lt;=$C724,0,IF(SUM($C724,$I692)&gt;M$4,$X706/$I692,$X706-SUM($I724:L724))))</f>
        <v>0</v>
      </c>
      <c r="N724" s="31">
        <f>IF($I692="n/a",0,IF(N$4&lt;=$C724,0,IF(SUM($C724,$I692)&gt;N$4,$X706/$I692,$X706-SUM($I724:M724))))</f>
        <v>0</v>
      </c>
      <c r="O724" s="31">
        <f>IF($I692="n/a",0,IF(O$4&lt;=$C724,0,IF(SUM($C724,$I692)&gt;O$4,$X706/$I692,$X706-SUM($I724:N724))))</f>
        <v>0</v>
      </c>
      <c r="P724" s="31">
        <f>IF($I692="n/a",0,IF(P$4&lt;=$C724,0,IF(SUM($C724,$I692)&gt;P$4,$X706/$I692,$X706-SUM($I724:O724))))</f>
        <v>0</v>
      </c>
      <c r="Q724" s="31">
        <f>IF($I692="n/a",0,IF(Q$4&lt;=$C724,0,IF(SUM($C724,$I692)&gt;Q$4,$X706/$I692,$X706-SUM($I724:P724))))</f>
        <v>0</v>
      </c>
      <c r="R724" s="31">
        <f>IF($I692="n/a",0,IF(R$4&lt;=$C724,0,IF(SUM($C724,$I692)&gt;R$4,$X706/$I692,$X706-SUM($I724:Q724))))</f>
        <v>0</v>
      </c>
      <c r="S724" s="31">
        <f>IF($I692="n/a",0,IF(S$4&lt;=$C724,0,IF(SUM($C724,$I692)&gt;S$4,$X706/$I692,$X706-SUM($I724:R724))))</f>
        <v>0</v>
      </c>
      <c r="T724" s="31">
        <f>IF($I692="n/a",0,IF(T$4&lt;=$C724,0,IF(SUM($C724,$I692)&gt;T$4,$X706/$I692,$X706-SUM($I724:S724))))</f>
        <v>0</v>
      </c>
      <c r="U724" s="31">
        <f>IF($I692="n/a",0,IF(U$4&lt;=$C724,0,IF(SUM($C724,$I692)&gt;U$4,$X706/$I692,$X706-SUM($I724:T724))))</f>
        <v>0</v>
      </c>
      <c r="V724" s="31">
        <f>IF($I692="n/a",0,IF(V$4&lt;=$C724,0,IF(SUM($C724,$I692)&gt;V$4,$X706/$I692,$X706-SUM($I724:U724))))</f>
        <v>0</v>
      </c>
      <c r="W724" s="31">
        <f>IF($I692="n/a",0,IF(W$4&lt;=$C724,0,IF(SUM($C724,$I692)&gt;W$4,$X706/$I692,$X706-SUM($I724:V724))))</f>
        <v>0</v>
      </c>
      <c r="X724" s="31">
        <f>IF($I692="n/a",0,IF(X$4&lt;=$C724,0,IF(SUM($C724,$I692)&gt;X$4,$X706/$I692,$X706-SUM($I724:W724))))</f>
        <v>0</v>
      </c>
      <c r="Y724" s="31">
        <f>IF($I692="n/a",0,IF(Y$4&lt;=$C724,0,IF(SUM($C724,$I692)&gt;Y$4,$X706/$I692,$X706-SUM($I724:X724))))</f>
        <v>0</v>
      </c>
      <c r="Z724" s="31">
        <f>IF($I692="n/a",0,IF(Z$4&lt;=$C724,0,IF(SUM($C724,$I692)&gt;Z$4,$X706/$I692,$X706-SUM($I724:Y724))))</f>
        <v>0</v>
      </c>
      <c r="AA724" s="31">
        <f>IF($I692="n/a",0,IF(AA$4&lt;=$C724,0,IF(SUM($C724,$I692)&gt;AA$4,$X706/$I692,$X706-SUM($I724:Z724))))</f>
        <v>0</v>
      </c>
      <c r="AB724" s="31">
        <f>IF($I692="n/a",0,IF(AB$4&lt;=$C724,0,IF(SUM($C724,$I692)&gt;AB$4,$X706/$I692,$X706-SUM($I724:AA724))))</f>
        <v>0</v>
      </c>
      <c r="AC724" s="31">
        <f>IF($I692="n/a",0,IF(AC$4&lt;=$C724,0,IF(SUM($C724,$I692)&gt;AC$4,$X706/$I692,$X706-SUM($I724:AB724))))</f>
        <v>0</v>
      </c>
      <c r="AD724" s="31">
        <f>IF($I692="n/a",0,IF(AD$4&lt;=$C724,0,IF(SUM($C724,$I692)&gt;AD$4,$X706/$I692,$X706-SUM($I724:AC724))))</f>
        <v>0</v>
      </c>
      <c r="AE724" s="31">
        <f>IF($I692="n/a",0,IF(AE$4&lt;=$C724,0,IF(SUM($C724,$I692)&gt;AE$4,$X706/$I692,$X706-SUM($I724:AD724))))</f>
        <v>0</v>
      </c>
      <c r="AF724" s="31">
        <f>IF($I692="n/a",0,IF(AF$4&lt;=$C724,0,IF(SUM($C724,$I692)&gt;AF$4,$X706/$I692,$X706-SUM($I724:AE724))))</f>
        <v>0</v>
      </c>
      <c r="AG724" s="31">
        <f>IF($I692="n/a",0,IF(AG$4&lt;=$C724,0,IF(SUM($C724,$I692)&gt;AG$4,$X706/$I692,$X706-SUM($I724:AF724))))</f>
        <v>0</v>
      </c>
      <c r="AH724" s="31">
        <f>IF($I692="n/a",0,IF(AH$4&lt;=$C724,0,IF(SUM($C724,$I692)&gt;AH$4,$X706/$I692,$X706-SUM($I724:AG724))))</f>
        <v>0</v>
      </c>
      <c r="AI724" s="31">
        <f>IF($I692="n/a",0,IF(AI$4&lt;=$C724,0,IF(SUM($C724,$I692)&gt;AI$4,$X706/$I692,$X706-SUM($I724:AH724))))</f>
        <v>0</v>
      </c>
      <c r="AJ724" s="31">
        <f>IF($I692="n/a",0,IF(AJ$4&lt;=$C724,0,IF(SUM($C724,$I692)&gt;AJ$4,$X706/$I692,$X706-SUM($I724:AI724))))</f>
        <v>0</v>
      </c>
      <c r="AK724" s="31">
        <f>IF($I692="n/a",0,IF(AK$4&lt;=$C724,0,IF(SUM($C724,$I692)&gt;AK$4,$X706/$I692,$X706-SUM($I724:AJ724))))</f>
        <v>0</v>
      </c>
      <c r="AL724" s="31">
        <f>IF($I692="n/a",0,IF(AL$4&lt;=$C724,0,IF(SUM($C724,$I692)&gt;AL$4,$X706/$I692,$X706-SUM($I724:AK724))))</f>
        <v>0</v>
      </c>
      <c r="AM724" s="31">
        <f>IF($I692="n/a",0,IF(AM$4&lt;=$C724,0,IF(SUM($C724,$I692)&gt;AM$4,$X706/$I692,$X706-SUM($I724:AL724))))</f>
        <v>0</v>
      </c>
      <c r="AN724" s="31">
        <f>IF($I692="n/a",0,IF(AN$4&lt;=$C724,0,IF(SUM($C724,$I692)&gt;AN$4,$X706/$I692,$X706-SUM($I724:AM724))))</f>
        <v>0</v>
      </c>
      <c r="AO724" s="31">
        <f>IF($I692="n/a",0,IF(AO$4&lt;=$C724,0,IF(SUM($C724,$I692)&gt;AO$4,$X706/$I692,$X706-SUM($I724:AN724))))</f>
        <v>0</v>
      </c>
      <c r="AP724" s="31">
        <f>IF($I692="n/a",0,IF(AP$4&lt;=$C724,0,IF(SUM($C724,$I692)&gt;AP$4,$X706/$I692,$X706-SUM($I724:AO724))))</f>
        <v>0</v>
      </c>
      <c r="AQ724" s="31">
        <f>IF($I692="n/a",0,IF(AQ$4&lt;=$C724,0,IF(SUM($C724,$I692)&gt;AQ$4,$X706/$I692,$X706-SUM($I724:AP724))))</f>
        <v>0</v>
      </c>
      <c r="AR724" s="31">
        <f>IF($I692="n/a",0,IF(AR$4&lt;=$C724,0,IF(SUM($C724,$I692)&gt;AR$4,$X706/$I692,$X706-SUM($I724:AQ724))))</f>
        <v>0</v>
      </c>
      <c r="AS724" s="31">
        <f>IF($I692="n/a",0,IF(AS$4&lt;=$C724,0,IF(SUM($C724,$I692)&gt;AS$4,$X706/$I692,$X706-SUM($I724:AR724))))</f>
        <v>0</v>
      </c>
      <c r="AT724" s="31">
        <f>IF($I692="n/a",0,IF(AT$4&lt;=$C724,0,IF(SUM($C724,$I692)&gt;AT$4,$X706/$I692,$X706-SUM($I724:AS724))))</f>
        <v>0</v>
      </c>
      <c r="AU724" s="31">
        <f>IF($I692="n/a",0,IF(AU$4&lt;=$C724,0,IF(SUM($C724,$I692)&gt;AU$4,$X706/$I692,$X706-SUM($I724:AT724))))</f>
        <v>0</v>
      </c>
      <c r="AV724" s="31">
        <f>IF($I692="n/a",0,IF(AV$4&lt;=$C724,0,IF(SUM($C724,$I692)&gt;AV$4,$X706/$I692,$X706-SUM($I724:AU724))))</f>
        <v>0</v>
      </c>
      <c r="AW724" s="31">
        <f>IF($I692="n/a",0,IF(AW$4&lt;=$C724,0,IF(SUM($C724,$I692)&gt;AW$4,$X706/$I692,$X706-SUM($I724:AV724))))</f>
        <v>0</v>
      </c>
      <c r="AX724" s="31">
        <f>IF($I692="n/a",0,IF(AX$4&lt;=$C724,0,IF(SUM($C724,$I692)&gt;AX$4,$X706/$I692,$X706-SUM($I724:AW724))))</f>
        <v>0</v>
      </c>
      <c r="AY724" s="31">
        <f>IF($I692="n/a",0,IF(AY$4&lt;=$C724,0,IF(SUM($C724,$I692)&gt;AY$4,$X706/$I692,$X706-SUM($I724:AX724))))</f>
        <v>0</v>
      </c>
      <c r="AZ724" s="31">
        <f>IF($I692="n/a",0,IF(AZ$4&lt;=$C724,0,IF(SUM($C724,$I692)&gt;AZ$4,$X706/$I692,$X706-SUM($I724:AY724))))</f>
        <v>0</v>
      </c>
      <c r="BA724" s="31">
        <f>IF($I692="n/a",0,IF(BA$4&lt;=$C724,0,IF(SUM($C724,$I692)&gt;BA$4,$X706/$I692,$X706-SUM($I724:AZ724))))</f>
        <v>0</v>
      </c>
      <c r="BB724" s="31">
        <f>IF($I692="n/a",0,IF(BB$4&lt;=$C724,0,IF(SUM($C724,$I692)&gt;BB$4,$X706/$I692,$X706-SUM($I724:BA724))))</f>
        <v>0</v>
      </c>
      <c r="BC724" s="31">
        <f>IF($I692="n/a",0,IF(BC$4&lt;=$C724,0,IF(SUM($C724,$I692)&gt;BC$4,$X706/$I692,$X706-SUM($I724:BB724))))</f>
        <v>0</v>
      </c>
      <c r="BD724" s="31">
        <f>IF($I692="n/a",0,IF(BD$4&lt;=$C724,0,IF(SUM($C724,$I692)&gt;BD$4,$X706/$I692,$X706-SUM($I724:BC724))))</f>
        <v>0</v>
      </c>
      <c r="BE724" s="31">
        <f>IF($I692="n/a",0,IF(BE$4&lt;=$C724,0,IF(SUM($C724,$I692)&gt;BE$4,$X706/$I692,$X706-SUM($I724:BD724))))</f>
        <v>0</v>
      </c>
      <c r="BF724" s="31">
        <f>IF($I692="n/a",0,IF(BF$4&lt;=$C724,0,IF(SUM($C724,$I692)&gt;BF$4,$X706/$I692,$X706-SUM($I724:BE724))))</f>
        <v>0</v>
      </c>
      <c r="BG724" s="31">
        <f>IF($I692="n/a",0,IF(BG$4&lt;=$C724,0,IF(SUM($C724,$I692)&gt;BG$4,$X706/$I692,$X706-SUM($I724:BF724))))</f>
        <v>0</v>
      </c>
      <c r="BH724" s="31">
        <f>IF($I692="n/a",0,IF(BH$4&lt;=$C724,0,IF(SUM($C724,$I692)&gt;BH$4,$X706/$I692,$X706-SUM($I724:BG724))))</f>
        <v>0</v>
      </c>
      <c r="BI724" s="31">
        <f>IF($I692="n/a",0,IF(BI$4&lt;=$C724,0,IF(SUM($C724,$I692)&gt;BI$4,$X706/$I692,$X706-SUM($I724:BH724))))</f>
        <v>0</v>
      </c>
      <c r="BJ724" s="31">
        <f>IF($I692="n/a",0,IF(BJ$4&lt;=$C724,0,IF(SUM($C724,$I692)&gt;BJ$4,$X706/$I692,$X706-SUM($I724:BI724))))</f>
        <v>0</v>
      </c>
      <c r="BK724" s="31">
        <f>IF($I692="n/a",0,IF(BK$4&lt;=$C724,0,IF(SUM($C724,$I692)&gt;BK$4,$X706/$I692,$X706-SUM($I724:BJ724))))</f>
        <v>0</v>
      </c>
      <c r="BL724" s="31">
        <f>IF($I692="n/a",0,IF(BL$4&lt;=$C724,0,IF(SUM($C724,$I692)&gt;BL$4,$X706/$I692,$X706-SUM($I724:BK724))))</f>
        <v>0</v>
      </c>
      <c r="BM724" s="31">
        <f>IF($I692="n/a",0,IF(BM$4&lt;=$C724,0,IF(SUM($C724,$I692)&gt;BM$4,$X706/$I692,$X706-SUM($I724:BL724))))</f>
        <v>0</v>
      </c>
      <c r="BN724" s="31">
        <f>IF($I692="n/a",0,IF(BN$4&lt;=$C724,0,IF(SUM($C724,$I692)&gt;BN$4,$X706/$I692,$X706-SUM($I724:BM724))))</f>
        <v>0</v>
      </c>
      <c r="BO724" s="31">
        <f>IF($I692="n/a",0,IF(BO$4&lt;=$C724,0,IF(SUM($C724,$I692)&gt;BO$4,$X706/$I692,$X706-SUM($I724:BN724))))</f>
        <v>0</v>
      </c>
      <c r="BP724" s="31">
        <f>IF($I692="n/a",0,IF(BP$4&lt;=$C724,0,IF(SUM($C724,$I692)&gt;BP$4,$X706/$I692,$X706-SUM($I724:BO724))))</f>
        <v>0</v>
      </c>
      <c r="BQ724" s="31">
        <f>IF($I692="n/a",0,IF(BQ$4&lt;=$C724,0,IF(SUM($C724,$I692)&gt;BQ$4,$X706/$I692,$X706-SUM($I724:BP724))))</f>
        <v>0</v>
      </c>
      <c r="BR724" s="31">
        <f>IF($I692="n/a",0,IF(BR$4&lt;=$C724,0,IF(SUM($C724,$I692)&gt;BR$4,$X706/$I692,$X706-SUM($I724:BQ724))))</f>
        <v>0</v>
      </c>
      <c r="BS724" s="31">
        <f>IF($I692="n/a",0,IF(BS$4&lt;=$C724,0,IF(SUM($C724,$I692)&gt;BS$4,$X706/$I692,$X706-SUM($I724:BR724))))</f>
        <v>0</v>
      </c>
      <c r="BT724" s="31">
        <f>IF($I692="n/a",0,IF(BT$4&lt;=$C724,0,IF(SUM($C724,$I692)&gt;BT$4,$X706/$I692,$X706-SUM($I724:BS724))))</f>
        <v>0</v>
      </c>
      <c r="BU724" s="31">
        <f>IF($I692="n/a",0,IF(BU$4&lt;=$C724,0,IF(SUM($C724,$I692)&gt;BU$4,$X706/$I692,$X706-SUM($I724:BT724))))</f>
        <v>0</v>
      </c>
      <c r="BV724" s="31">
        <f>IF($I692="n/a",0,IF(BV$4&lt;=$C724,0,IF(SUM($C724,$I692)&gt;BV$4,$X706/$I692,$X706-SUM($I724:BU724))))</f>
        <v>0</v>
      </c>
      <c r="BW724" s="31">
        <f>IF($I692="n/a",0,IF(BW$4&lt;=$C724,0,IF(SUM($C724,$I692)&gt;BW$4,$X706/$I692,$X706-SUM($I724:BV724))))</f>
        <v>0</v>
      </c>
      <c r="BX724" s="31">
        <f>IF($I692="n/a",0,IF(BX$4&lt;=$C724,0,IF(SUM($C724,$I692)&gt;BX$4,$X706/$I692,$X706-SUM($I724:BW724))))</f>
        <v>0</v>
      </c>
      <c r="BY724" s="31">
        <f>IF($I692="n/a",0,IF(BY$4&lt;=$C724,0,IF(SUM($C724,$I692)&gt;BY$4,$X706/$I692,$X706-SUM($I724:BX724))))</f>
        <v>0</v>
      </c>
      <c r="BZ724" s="31">
        <f>IF($I692="n/a",0,IF(BZ$4&lt;=$C724,0,IF(SUM($C724,$I692)&gt;BZ$4,$X706/$I692,$X706-SUM($I724:BY724))))</f>
        <v>0</v>
      </c>
      <c r="CA724" s="31">
        <f>IF($I692="n/a",0,IF(CA$4&lt;=$C724,0,IF(SUM($C724,$I692)&gt;CA$4,$X706/$I692,$X706-SUM($I724:BZ724))))</f>
        <v>0</v>
      </c>
      <c r="CB724" s="31">
        <f>IF($I692="n/a",0,IF(CB$4&lt;=$C724,0,IF(SUM($C724,$I692)&gt;CB$4,$X706/$I692,$X706-SUM($I724:CA724))))</f>
        <v>0</v>
      </c>
      <c r="CC724" s="31">
        <f>IF($I692="n/a",0,IF(CC$4&lt;=$C724,0,IF(SUM($C724,$I692)&gt;CC$4,$X706/$I692,$X706-SUM($I724:CB724))))</f>
        <v>0</v>
      </c>
      <c r="CD724" s="31">
        <f>IF($I692="n/a",0,IF(CD$4&lt;=$C724,0,IF(SUM($C724,$I692)&gt;CD$4,$X706/$I692,$X706-SUM($I724:CC724))))</f>
        <v>0</v>
      </c>
      <c r="CE724" s="31">
        <f>IF($I692="n/a",0,IF(CE$4&lt;=$C724,0,IF(SUM($C724,$I692)&gt;CE$4,$X706/$I692,$X706-SUM($I724:CD724))))</f>
        <v>0</v>
      </c>
      <c r="CF724" s="31">
        <f>IF($I692="n/a",0,IF(CF$4&lt;=$C724,0,IF(SUM($C724,$I692)&gt;CF$4,$X706/$I692,$X706-SUM($I724:CE724))))</f>
        <v>0</v>
      </c>
    </row>
    <row r="725" spans="1:84" s="153" customFormat="1" ht="12.75" customHeight="1">
      <c r="A725"/>
      <c r="C725" s="197">
        <v>2031</v>
      </c>
      <c r="D725" s="21" t="s">
        <v>60</v>
      </c>
      <c r="E725" s="21" t="s">
        <v>185</v>
      </c>
      <c r="I725" s="31"/>
      <c r="J725" s="31">
        <f>IF($I692="n/a",0,IF(J$4&lt;=$C725,0,IF(SUM($C725,$I692)&gt;J$4,$Y706/$I692,$Y706-SUM($I725:I725))))</f>
        <v>0</v>
      </c>
      <c r="K725" s="31">
        <f>IF($I692="n/a",0,IF(K$4&lt;=$C725,0,IF(SUM($C725,$I692)&gt;K$4,$Y706/$I692,$Y706-SUM($I725:J725))))</f>
        <v>0</v>
      </c>
      <c r="L725" s="31">
        <f>IF($I692="n/a",0,IF(L$4&lt;=$C725,0,IF(SUM($C725,$I692)&gt;L$4,$Y706/$I692,$Y706-SUM($I725:K725))))</f>
        <v>0</v>
      </c>
      <c r="M725" s="31">
        <f>IF($I692="n/a",0,IF(M$4&lt;=$C725,0,IF(SUM($C725,$I692)&gt;M$4,$Y706/$I692,$Y706-SUM($I725:L725))))</f>
        <v>0</v>
      </c>
      <c r="N725" s="31">
        <f>IF($I692="n/a",0,IF(N$4&lt;=$C725,0,IF(SUM($C725,$I692)&gt;N$4,$Y706/$I692,$Y706-SUM($I725:M725))))</f>
        <v>0</v>
      </c>
      <c r="O725" s="31">
        <f>IF($I692="n/a",0,IF(O$4&lt;=$C725,0,IF(SUM($C725,$I692)&gt;O$4,$Y706/$I692,$Y706-SUM($I725:N725))))</f>
        <v>0</v>
      </c>
      <c r="P725" s="31">
        <f>IF($I692="n/a",0,IF(P$4&lt;=$C725,0,IF(SUM($C725,$I692)&gt;P$4,$Y706/$I692,$Y706-SUM($I725:O725))))</f>
        <v>0</v>
      </c>
      <c r="Q725" s="31">
        <f>IF($I692="n/a",0,IF(Q$4&lt;=$C725,0,IF(SUM($C725,$I692)&gt;Q$4,$Y706/$I692,$Y706-SUM($I725:P725))))</f>
        <v>0</v>
      </c>
      <c r="R725" s="31">
        <f>IF($I692="n/a",0,IF(R$4&lt;=$C725,0,IF(SUM($C725,$I692)&gt;R$4,$Y706/$I692,$Y706-SUM($I725:Q725))))</f>
        <v>0</v>
      </c>
      <c r="S725" s="31">
        <f>IF($I692="n/a",0,IF(S$4&lt;=$C725,0,IF(SUM($C725,$I692)&gt;S$4,$Y706/$I692,$Y706-SUM($I725:R725))))</f>
        <v>0</v>
      </c>
      <c r="T725" s="31">
        <f>IF($I692="n/a",0,IF(T$4&lt;=$C725,0,IF(SUM($C725,$I692)&gt;T$4,$Y706/$I692,$Y706-SUM($I725:S725))))</f>
        <v>0</v>
      </c>
      <c r="U725" s="31">
        <f>IF($I692="n/a",0,IF(U$4&lt;=$C725,0,IF(SUM($C725,$I692)&gt;U$4,$Y706/$I692,$Y706-SUM($I725:T725))))</f>
        <v>0</v>
      </c>
      <c r="V725" s="31">
        <f>IF($I692="n/a",0,IF(V$4&lt;=$C725,0,IF(SUM($C725,$I692)&gt;V$4,$Y706/$I692,$Y706-SUM($I725:U725))))</f>
        <v>0</v>
      </c>
      <c r="W725" s="31">
        <f>IF($I692="n/a",0,IF(W$4&lt;=$C725,0,IF(SUM($C725,$I692)&gt;W$4,$Y706/$I692,$Y706-SUM($I725:V725))))</f>
        <v>0</v>
      </c>
      <c r="X725" s="31">
        <f>IF($I692="n/a",0,IF(X$4&lt;=$C725,0,IF(SUM($C725,$I692)&gt;X$4,$Y706/$I692,$Y706-SUM($I725:W725))))</f>
        <v>0</v>
      </c>
      <c r="Y725" s="31">
        <f>IF($I692="n/a",0,IF(Y$4&lt;=$C725,0,IF(SUM($C725,$I692)&gt;Y$4,$Y706/$I692,$Y706-SUM($I725:X725))))</f>
        <v>0</v>
      </c>
      <c r="Z725" s="31">
        <f>IF($I692="n/a",0,IF(Z$4&lt;=$C725,0,IF(SUM($C725,$I692)&gt;Z$4,$Y706/$I692,$Y706-SUM($I725:Y725))))</f>
        <v>0</v>
      </c>
      <c r="AA725" s="31">
        <f>IF($I692="n/a",0,IF(AA$4&lt;=$C725,0,IF(SUM($C725,$I692)&gt;AA$4,$Y706/$I692,$Y706-SUM($I725:Z725))))</f>
        <v>0</v>
      </c>
      <c r="AB725" s="31">
        <f>IF($I692="n/a",0,IF(AB$4&lt;=$C725,0,IF(SUM($C725,$I692)&gt;AB$4,$Y706/$I692,$Y706-SUM($I725:AA725))))</f>
        <v>0</v>
      </c>
      <c r="AC725" s="31">
        <f>IF($I692="n/a",0,IF(AC$4&lt;=$C725,0,IF(SUM($C725,$I692)&gt;AC$4,$Y706/$I692,$Y706-SUM($I725:AB725))))</f>
        <v>0</v>
      </c>
      <c r="AD725" s="31">
        <f>IF($I692="n/a",0,IF(AD$4&lt;=$C725,0,IF(SUM($C725,$I692)&gt;AD$4,$Y706/$I692,$Y706-SUM($I725:AC725))))</f>
        <v>0</v>
      </c>
      <c r="AE725" s="31">
        <f>IF($I692="n/a",0,IF(AE$4&lt;=$C725,0,IF(SUM($C725,$I692)&gt;AE$4,$Y706/$I692,$Y706-SUM($I725:AD725))))</f>
        <v>0</v>
      </c>
      <c r="AF725" s="31">
        <f>IF($I692="n/a",0,IF(AF$4&lt;=$C725,0,IF(SUM($C725,$I692)&gt;AF$4,$Y706/$I692,$Y706-SUM($I725:AE725))))</f>
        <v>0</v>
      </c>
      <c r="AG725" s="31">
        <f>IF($I692="n/a",0,IF(AG$4&lt;=$C725,0,IF(SUM($C725,$I692)&gt;AG$4,$Y706/$I692,$Y706-SUM($I725:AF725))))</f>
        <v>0</v>
      </c>
      <c r="AH725" s="31">
        <f>IF($I692="n/a",0,IF(AH$4&lt;=$C725,0,IF(SUM($C725,$I692)&gt;AH$4,$Y706/$I692,$Y706-SUM($I725:AG725))))</f>
        <v>0</v>
      </c>
      <c r="AI725" s="31">
        <f>IF($I692="n/a",0,IF(AI$4&lt;=$C725,0,IF(SUM($C725,$I692)&gt;AI$4,$Y706/$I692,$Y706-SUM($I725:AH725))))</f>
        <v>0</v>
      </c>
      <c r="AJ725" s="31">
        <f>IF($I692="n/a",0,IF(AJ$4&lt;=$C725,0,IF(SUM($C725,$I692)&gt;AJ$4,$Y706/$I692,$Y706-SUM($I725:AI725))))</f>
        <v>0</v>
      </c>
      <c r="AK725" s="31">
        <f>IF($I692="n/a",0,IF(AK$4&lt;=$C725,0,IF(SUM($C725,$I692)&gt;AK$4,$Y706/$I692,$Y706-SUM($I725:AJ725))))</f>
        <v>0</v>
      </c>
      <c r="AL725" s="31">
        <f>IF($I692="n/a",0,IF(AL$4&lt;=$C725,0,IF(SUM($C725,$I692)&gt;AL$4,$Y706/$I692,$Y706-SUM($I725:AK725))))</f>
        <v>0</v>
      </c>
      <c r="AM725" s="31">
        <f>IF($I692="n/a",0,IF(AM$4&lt;=$C725,0,IF(SUM($C725,$I692)&gt;AM$4,$Y706/$I692,$Y706-SUM($I725:AL725))))</f>
        <v>0</v>
      </c>
      <c r="AN725" s="31">
        <f>IF($I692="n/a",0,IF(AN$4&lt;=$C725,0,IF(SUM($C725,$I692)&gt;AN$4,$Y706/$I692,$Y706-SUM($I725:AM725))))</f>
        <v>0</v>
      </c>
      <c r="AO725" s="31">
        <f>IF($I692="n/a",0,IF(AO$4&lt;=$C725,0,IF(SUM($C725,$I692)&gt;AO$4,$Y706/$I692,$Y706-SUM($I725:AN725))))</f>
        <v>0</v>
      </c>
      <c r="AP725" s="31">
        <f>IF($I692="n/a",0,IF(AP$4&lt;=$C725,0,IF(SUM($C725,$I692)&gt;AP$4,$Y706/$I692,$Y706-SUM($I725:AO725))))</f>
        <v>0</v>
      </c>
      <c r="AQ725" s="31">
        <f>IF($I692="n/a",0,IF(AQ$4&lt;=$C725,0,IF(SUM($C725,$I692)&gt;AQ$4,$Y706/$I692,$Y706-SUM($I725:AP725))))</f>
        <v>0</v>
      </c>
      <c r="AR725" s="31">
        <f>IF($I692="n/a",0,IF(AR$4&lt;=$C725,0,IF(SUM($C725,$I692)&gt;AR$4,$Y706/$I692,$Y706-SUM($I725:AQ725))))</f>
        <v>0</v>
      </c>
      <c r="AS725" s="31">
        <f>IF($I692="n/a",0,IF(AS$4&lt;=$C725,0,IF(SUM($C725,$I692)&gt;AS$4,$Y706/$I692,$Y706-SUM($I725:AR725))))</f>
        <v>0</v>
      </c>
      <c r="AT725" s="31">
        <f>IF($I692="n/a",0,IF(AT$4&lt;=$C725,0,IF(SUM($C725,$I692)&gt;AT$4,$Y706/$I692,$Y706-SUM($I725:AS725))))</f>
        <v>0</v>
      </c>
      <c r="AU725" s="31">
        <f>IF($I692="n/a",0,IF(AU$4&lt;=$C725,0,IF(SUM($C725,$I692)&gt;AU$4,$Y706/$I692,$Y706-SUM($I725:AT725))))</f>
        <v>0</v>
      </c>
      <c r="AV725" s="31">
        <f>IF($I692="n/a",0,IF(AV$4&lt;=$C725,0,IF(SUM($C725,$I692)&gt;AV$4,$Y706/$I692,$Y706-SUM($I725:AU725))))</f>
        <v>0</v>
      </c>
      <c r="AW725" s="31">
        <f>IF($I692="n/a",0,IF(AW$4&lt;=$C725,0,IF(SUM($C725,$I692)&gt;AW$4,$Y706/$I692,$Y706-SUM($I725:AV725))))</f>
        <v>0</v>
      </c>
      <c r="AX725" s="31">
        <f>IF($I692="n/a",0,IF(AX$4&lt;=$C725,0,IF(SUM($C725,$I692)&gt;AX$4,$Y706/$I692,$Y706-SUM($I725:AW725))))</f>
        <v>0</v>
      </c>
      <c r="AY725" s="31">
        <f>IF($I692="n/a",0,IF(AY$4&lt;=$C725,0,IF(SUM($C725,$I692)&gt;AY$4,$Y706/$I692,$Y706-SUM($I725:AX725))))</f>
        <v>0</v>
      </c>
      <c r="AZ725" s="31">
        <f>IF($I692="n/a",0,IF(AZ$4&lt;=$C725,0,IF(SUM($C725,$I692)&gt;AZ$4,$Y706/$I692,$Y706-SUM($I725:AY725))))</f>
        <v>0</v>
      </c>
      <c r="BA725" s="31">
        <f>IF($I692="n/a",0,IF(BA$4&lt;=$C725,0,IF(SUM($C725,$I692)&gt;BA$4,$Y706/$I692,$Y706-SUM($I725:AZ725))))</f>
        <v>0</v>
      </c>
      <c r="BB725" s="31">
        <f>IF($I692="n/a",0,IF(BB$4&lt;=$C725,0,IF(SUM($C725,$I692)&gt;BB$4,$Y706/$I692,$Y706-SUM($I725:BA725))))</f>
        <v>0</v>
      </c>
      <c r="BC725" s="31">
        <f>IF($I692="n/a",0,IF(BC$4&lt;=$C725,0,IF(SUM($C725,$I692)&gt;BC$4,$Y706/$I692,$Y706-SUM($I725:BB725))))</f>
        <v>0</v>
      </c>
      <c r="BD725" s="31">
        <f>IF($I692="n/a",0,IF(BD$4&lt;=$C725,0,IF(SUM($C725,$I692)&gt;BD$4,$Y706/$I692,$Y706-SUM($I725:BC725))))</f>
        <v>0</v>
      </c>
      <c r="BE725" s="31">
        <f>IF($I692="n/a",0,IF(BE$4&lt;=$C725,0,IF(SUM($C725,$I692)&gt;BE$4,$Y706/$I692,$Y706-SUM($I725:BD725))))</f>
        <v>0</v>
      </c>
      <c r="BF725" s="31">
        <f>IF($I692="n/a",0,IF(BF$4&lt;=$C725,0,IF(SUM($C725,$I692)&gt;BF$4,$Y706/$I692,$Y706-SUM($I725:BE725))))</f>
        <v>0</v>
      </c>
      <c r="BG725" s="31">
        <f>IF($I692="n/a",0,IF(BG$4&lt;=$C725,0,IF(SUM($C725,$I692)&gt;BG$4,$Y706/$I692,$Y706-SUM($I725:BF725))))</f>
        <v>0</v>
      </c>
      <c r="BH725" s="31">
        <f>IF($I692="n/a",0,IF(BH$4&lt;=$C725,0,IF(SUM($C725,$I692)&gt;BH$4,$Y706/$I692,$Y706-SUM($I725:BG725))))</f>
        <v>0</v>
      </c>
      <c r="BI725" s="31">
        <f>IF($I692="n/a",0,IF(BI$4&lt;=$C725,0,IF(SUM($C725,$I692)&gt;BI$4,$Y706/$I692,$Y706-SUM($I725:BH725))))</f>
        <v>0</v>
      </c>
      <c r="BJ725" s="31">
        <f>IF($I692="n/a",0,IF(BJ$4&lt;=$C725,0,IF(SUM($C725,$I692)&gt;BJ$4,$Y706/$I692,$Y706-SUM($I725:BI725))))</f>
        <v>0</v>
      </c>
      <c r="BK725" s="31">
        <f>IF($I692="n/a",0,IF(BK$4&lt;=$C725,0,IF(SUM($C725,$I692)&gt;BK$4,$Y706/$I692,$Y706-SUM($I725:BJ725))))</f>
        <v>0</v>
      </c>
      <c r="BL725" s="31">
        <f>IF($I692="n/a",0,IF(BL$4&lt;=$C725,0,IF(SUM($C725,$I692)&gt;BL$4,$Y706/$I692,$Y706-SUM($I725:BK725))))</f>
        <v>0</v>
      </c>
      <c r="BM725" s="31">
        <f>IF($I692="n/a",0,IF(BM$4&lt;=$C725,0,IF(SUM($C725,$I692)&gt;BM$4,$Y706/$I692,$Y706-SUM($I725:BL725))))</f>
        <v>0</v>
      </c>
      <c r="BN725" s="31">
        <f>IF($I692="n/a",0,IF(BN$4&lt;=$C725,0,IF(SUM($C725,$I692)&gt;BN$4,$Y706/$I692,$Y706-SUM($I725:BM725))))</f>
        <v>0</v>
      </c>
      <c r="BO725" s="31">
        <f>IF($I692="n/a",0,IF(BO$4&lt;=$C725,0,IF(SUM($C725,$I692)&gt;BO$4,$Y706/$I692,$Y706-SUM($I725:BN725))))</f>
        <v>0</v>
      </c>
      <c r="BP725" s="31">
        <f>IF($I692="n/a",0,IF(BP$4&lt;=$C725,0,IF(SUM($C725,$I692)&gt;BP$4,$Y706/$I692,$Y706-SUM($I725:BO725))))</f>
        <v>0</v>
      </c>
      <c r="BQ725" s="31">
        <f>IF($I692="n/a",0,IF(BQ$4&lt;=$C725,0,IF(SUM($C725,$I692)&gt;BQ$4,$Y706/$I692,$Y706-SUM($I725:BP725))))</f>
        <v>0</v>
      </c>
      <c r="BR725" s="31">
        <f>IF($I692="n/a",0,IF(BR$4&lt;=$C725,0,IF(SUM($C725,$I692)&gt;BR$4,$Y706/$I692,$Y706-SUM($I725:BQ725))))</f>
        <v>0</v>
      </c>
      <c r="BS725" s="31">
        <f>IF($I692="n/a",0,IF(BS$4&lt;=$C725,0,IF(SUM($C725,$I692)&gt;BS$4,$Y706/$I692,$Y706-SUM($I725:BR725))))</f>
        <v>0</v>
      </c>
      <c r="BT725" s="31">
        <f>IF($I692="n/a",0,IF(BT$4&lt;=$C725,0,IF(SUM($C725,$I692)&gt;BT$4,$Y706/$I692,$Y706-SUM($I725:BS725))))</f>
        <v>0</v>
      </c>
      <c r="BU725" s="31">
        <f>IF($I692="n/a",0,IF(BU$4&lt;=$C725,0,IF(SUM($C725,$I692)&gt;BU$4,$Y706/$I692,$Y706-SUM($I725:BT725))))</f>
        <v>0</v>
      </c>
      <c r="BV725" s="31">
        <f>IF($I692="n/a",0,IF(BV$4&lt;=$C725,0,IF(SUM($C725,$I692)&gt;BV$4,$Y706/$I692,$Y706-SUM($I725:BU725))))</f>
        <v>0</v>
      </c>
      <c r="BW725" s="31">
        <f>IF($I692="n/a",0,IF(BW$4&lt;=$C725,0,IF(SUM($C725,$I692)&gt;BW$4,$Y706/$I692,$Y706-SUM($I725:BV725))))</f>
        <v>0</v>
      </c>
      <c r="BX725" s="31">
        <f>IF($I692="n/a",0,IF(BX$4&lt;=$C725,0,IF(SUM($C725,$I692)&gt;BX$4,$Y706/$I692,$Y706-SUM($I725:BW725))))</f>
        <v>0</v>
      </c>
      <c r="BY725" s="31">
        <f>IF($I692="n/a",0,IF(BY$4&lt;=$C725,0,IF(SUM($C725,$I692)&gt;BY$4,$Y706/$I692,$Y706-SUM($I725:BX725))))</f>
        <v>0</v>
      </c>
      <c r="BZ725" s="31">
        <f>IF($I692="n/a",0,IF(BZ$4&lt;=$C725,0,IF(SUM($C725,$I692)&gt;BZ$4,$Y706/$I692,$Y706-SUM($I725:BY725))))</f>
        <v>0</v>
      </c>
      <c r="CA725" s="31">
        <f>IF($I692="n/a",0,IF(CA$4&lt;=$C725,0,IF(SUM($C725,$I692)&gt;CA$4,$Y706/$I692,$Y706-SUM($I725:BZ725))))</f>
        <v>0</v>
      </c>
      <c r="CB725" s="31">
        <f>IF($I692="n/a",0,IF(CB$4&lt;=$C725,0,IF(SUM($C725,$I692)&gt;CB$4,$Y706/$I692,$Y706-SUM($I725:CA725))))</f>
        <v>0</v>
      </c>
      <c r="CC725" s="31">
        <f>IF($I692="n/a",0,IF(CC$4&lt;=$C725,0,IF(SUM($C725,$I692)&gt;CC$4,$Y706/$I692,$Y706-SUM($I725:CB725))))</f>
        <v>0</v>
      </c>
      <c r="CD725" s="31">
        <f>IF($I692="n/a",0,IF(CD$4&lt;=$C725,0,IF(SUM($C725,$I692)&gt;CD$4,$Y706/$I692,$Y706-SUM($I725:CC725))))</f>
        <v>0</v>
      </c>
      <c r="CE725" s="31">
        <f>IF($I692="n/a",0,IF(CE$4&lt;=$C725,0,IF(SUM($C725,$I692)&gt;CE$4,$Y706/$I692,$Y706-SUM($I725:CD725))))</f>
        <v>0</v>
      </c>
      <c r="CF725" s="31">
        <f>IF($I692="n/a",0,IF(CF$4&lt;=$C725,0,IF(SUM($C725,$I692)&gt;CF$4,$Y706/$I692,$Y706-SUM($I725:CE725))))</f>
        <v>0</v>
      </c>
    </row>
    <row r="726" spans="1:84" s="153" customFormat="1" ht="12.75" customHeight="1">
      <c r="A726"/>
      <c r="C726" s="197">
        <v>2032</v>
      </c>
      <c r="D726" s="21" t="s">
        <v>61</v>
      </c>
      <c r="E726" s="21" t="s">
        <v>185</v>
      </c>
      <c r="I726" s="31"/>
      <c r="J726" s="31">
        <f>IF($I692="n/a",0,IF(J$4&lt;=$C726,0,IF(SUM($C726,$I692)&gt;J$4,$Z706/$I692,$Z706-SUM($I726:I726))))</f>
        <v>0</v>
      </c>
      <c r="K726" s="31">
        <f>IF($I692="n/a",0,IF(K$4&lt;=$C726,0,IF(SUM($C726,$I692)&gt;K$4,$Z706/$I692,$Z706-SUM($I726:J726))))</f>
        <v>0</v>
      </c>
      <c r="L726" s="31">
        <f>IF($I692="n/a",0,IF(L$4&lt;=$C726,0,IF(SUM($C726,$I692)&gt;L$4,$Z706/$I692,$Z706-SUM($I726:K726))))</f>
        <v>0</v>
      </c>
      <c r="M726" s="31">
        <f>IF($I692="n/a",0,IF(M$4&lt;=$C726,0,IF(SUM($C726,$I692)&gt;M$4,$Z706/$I692,$Z706-SUM($I726:L726))))</f>
        <v>0</v>
      </c>
      <c r="N726" s="31">
        <f>IF($I692="n/a",0,IF(N$4&lt;=$C726,0,IF(SUM($C726,$I692)&gt;N$4,$Z706/$I692,$Z706-SUM($I726:M726))))</f>
        <v>0</v>
      </c>
      <c r="O726" s="31">
        <f>IF($I692="n/a",0,IF(O$4&lt;=$C726,0,IF(SUM($C726,$I692)&gt;O$4,$Z706/$I692,$Z706-SUM($I726:N726))))</f>
        <v>0</v>
      </c>
      <c r="P726" s="31">
        <f>IF($I692="n/a",0,IF(P$4&lt;=$C726,0,IF(SUM($C726,$I692)&gt;P$4,$Z706/$I692,$Z706-SUM($I726:O726))))</f>
        <v>0</v>
      </c>
      <c r="Q726" s="31">
        <f>IF($I692="n/a",0,IF(Q$4&lt;=$C726,0,IF(SUM($C726,$I692)&gt;Q$4,$Z706/$I692,$Z706-SUM($I726:P726))))</f>
        <v>0</v>
      </c>
      <c r="R726" s="31">
        <f>IF($I692="n/a",0,IF(R$4&lt;=$C726,0,IF(SUM($C726,$I692)&gt;R$4,$Z706/$I692,$Z706-SUM($I726:Q726))))</f>
        <v>0</v>
      </c>
      <c r="S726" s="31">
        <f>IF($I692="n/a",0,IF(S$4&lt;=$C726,0,IF(SUM($C726,$I692)&gt;S$4,$Z706/$I692,$Z706-SUM($I726:R726))))</f>
        <v>0</v>
      </c>
      <c r="T726" s="31">
        <f>IF($I692="n/a",0,IF(T$4&lt;=$C726,0,IF(SUM($C726,$I692)&gt;T$4,$Z706/$I692,$Z706-SUM($I726:S726))))</f>
        <v>0</v>
      </c>
      <c r="U726" s="31">
        <f>IF($I692="n/a",0,IF(U$4&lt;=$C726,0,IF(SUM($C726,$I692)&gt;U$4,$Z706/$I692,$Z706-SUM($I726:T726))))</f>
        <v>0</v>
      </c>
      <c r="V726" s="31">
        <f>IF($I692="n/a",0,IF(V$4&lt;=$C726,0,IF(SUM($C726,$I692)&gt;V$4,$Z706/$I692,$Z706-SUM($I726:U726))))</f>
        <v>0</v>
      </c>
      <c r="W726" s="31">
        <f>IF($I692="n/a",0,IF(W$4&lt;=$C726,0,IF(SUM($C726,$I692)&gt;W$4,$Z706/$I692,$Z706-SUM($I726:V726))))</f>
        <v>0</v>
      </c>
      <c r="X726" s="31">
        <f>IF($I692="n/a",0,IF(X$4&lt;=$C726,0,IF(SUM($C726,$I692)&gt;X$4,$Z706/$I692,$Z706-SUM($I726:W726))))</f>
        <v>0</v>
      </c>
      <c r="Y726" s="31">
        <f>IF($I692="n/a",0,IF(Y$4&lt;=$C726,0,IF(SUM($C726,$I692)&gt;Y$4,$Z706/$I692,$Z706-SUM($I726:X726))))</f>
        <v>0</v>
      </c>
      <c r="Z726" s="31">
        <f>IF($I692="n/a",0,IF(Z$4&lt;=$C726,0,IF(SUM($C726,$I692)&gt;Z$4,$Z706/$I692,$Z706-SUM($I726:Y726))))</f>
        <v>0</v>
      </c>
      <c r="AA726" s="31">
        <f>IF($I692="n/a",0,IF(AA$4&lt;=$C726,0,IF(SUM($C726,$I692)&gt;AA$4,$Z706/$I692,$Z706-SUM($I726:Z726))))</f>
        <v>0</v>
      </c>
      <c r="AB726" s="31">
        <f>IF($I692="n/a",0,IF(AB$4&lt;=$C726,0,IF(SUM($C726,$I692)&gt;AB$4,$Z706/$I692,$Z706-SUM($I726:AA726))))</f>
        <v>0</v>
      </c>
      <c r="AC726" s="31">
        <f>IF($I692="n/a",0,IF(AC$4&lt;=$C726,0,IF(SUM($C726,$I692)&gt;AC$4,$Z706/$I692,$Z706-SUM($I726:AB726))))</f>
        <v>0</v>
      </c>
      <c r="AD726" s="31">
        <f>IF($I692="n/a",0,IF(AD$4&lt;=$C726,0,IF(SUM($C726,$I692)&gt;AD$4,$Z706/$I692,$Z706-SUM($I726:AC726))))</f>
        <v>0</v>
      </c>
      <c r="AE726" s="31">
        <f>IF($I692="n/a",0,IF(AE$4&lt;=$C726,0,IF(SUM($C726,$I692)&gt;AE$4,$Z706/$I692,$Z706-SUM($I726:AD726))))</f>
        <v>0</v>
      </c>
      <c r="AF726" s="31">
        <f>IF($I692="n/a",0,IF(AF$4&lt;=$C726,0,IF(SUM($C726,$I692)&gt;AF$4,$Z706/$I692,$Z706-SUM($I726:AE726))))</f>
        <v>0</v>
      </c>
      <c r="AG726" s="31">
        <f>IF($I692="n/a",0,IF(AG$4&lt;=$C726,0,IF(SUM($C726,$I692)&gt;AG$4,$Z706/$I692,$Z706-SUM($I726:AF726))))</f>
        <v>0</v>
      </c>
      <c r="AH726" s="31">
        <f>IF($I692="n/a",0,IF(AH$4&lt;=$C726,0,IF(SUM($C726,$I692)&gt;AH$4,$Z706/$I692,$Z706-SUM($I726:AG726))))</f>
        <v>0</v>
      </c>
      <c r="AI726" s="31">
        <f>IF($I692="n/a",0,IF(AI$4&lt;=$C726,0,IF(SUM($C726,$I692)&gt;AI$4,$Z706/$I692,$Z706-SUM($I726:AH726))))</f>
        <v>0</v>
      </c>
      <c r="AJ726" s="31">
        <f>IF($I692="n/a",0,IF(AJ$4&lt;=$C726,0,IF(SUM($C726,$I692)&gt;AJ$4,$Z706/$I692,$Z706-SUM($I726:AI726))))</f>
        <v>0</v>
      </c>
      <c r="AK726" s="31">
        <f>IF($I692="n/a",0,IF(AK$4&lt;=$C726,0,IF(SUM($C726,$I692)&gt;AK$4,$Z706/$I692,$Z706-SUM($I726:AJ726))))</f>
        <v>0</v>
      </c>
      <c r="AL726" s="31">
        <f>IF($I692="n/a",0,IF(AL$4&lt;=$C726,0,IF(SUM($C726,$I692)&gt;AL$4,$Z706/$I692,$Z706-SUM($I726:AK726))))</f>
        <v>0</v>
      </c>
      <c r="AM726" s="31">
        <f>IF($I692="n/a",0,IF(AM$4&lt;=$C726,0,IF(SUM($C726,$I692)&gt;AM$4,$Z706/$I692,$Z706-SUM($I726:AL726))))</f>
        <v>0</v>
      </c>
      <c r="AN726" s="31">
        <f>IF($I692="n/a",0,IF(AN$4&lt;=$C726,0,IF(SUM($C726,$I692)&gt;AN$4,$Z706/$I692,$Z706-SUM($I726:AM726))))</f>
        <v>0</v>
      </c>
      <c r="AO726" s="31">
        <f>IF($I692="n/a",0,IF(AO$4&lt;=$C726,0,IF(SUM($C726,$I692)&gt;AO$4,$Z706/$I692,$Z706-SUM($I726:AN726))))</f>
        <v>0</v>
      </c>
      <c r="AP726" s="31">
        <f>IF($I692="n/a",0,IF(AP$4&lt;=$C726,0,IF(SUM($C726,$I692)&gt;AP$4,$Z706/$I692,$Z706-SUM($I726:AO726))))</f>
        <v>0</v>
      </c>
      <c r="AQ726" s="31">
        <f>IF($I692="n/a",0,IF(AQ$4&lt;=$C726,0,IF(SUM($C726,$I692)&gt;AQ$4,$Z706/$I692,$Z706-SUM($I726:AP726))))</f>
        <v>0</v>
      </c>
      <c r="AR726" s="31">
        <f>IF($I692="n/a",0,IF(AR$4&lt;=$C726,0,IF(SUM($C726,$I692)&gt;AR$4,$Z706/$I692,$Z706-SUM($I726:AQ726))))</f>
        <v>0</v>
      </c>
      <c r="AS726" s="31">
        <f>IF($I692="n/a",0,IF(AS$4&lt;=$C726,0,IF(SUM($C726,$I692)&gt;AS$4,$Z706/$I692,$Z706-SUM($I726:AR726))))</f>
        <v>0</v>
      </c>
      <c r="AT726" s="31">
        <f>IF($I692="n/a",0,IF(AT$4&lt;=$C726,0,IF(SUM($C726,$I692)&gt;AT$4,$Z706/$I692,$Z706-SUM($I726:AS726))))</f>
        <v>0</v>
      </c>
      <c r="AU726" s="31">
        <f>IF($I692="n/a",0,IF(AU$4&lt;=$C726,0,IF(SUM($C726,$I692)&gt;AU$4,$Z706/$I692,$Z706-SUM($I726:AT726))))</f>
        <v>0</v>
      </c>
      <c r="AV726" s="31">
        <f>IF($I692="n/a",0,IF(AV$4&lt;=$C726,0,IF(SUM($C726,$I692)&gt;AV$4,$Z706/$I692,$Z706-SUM($I726:AU726))))</f>
        <v>0</v>
      </c>
      <c r="AW726" s="31">
        <f>IF($I692="n/a",0,IF(AW$4&lt;=$C726,0,IF(SUM($C726,$I692)&gt;AW$4,$Z706/$I692,$Z706-SUM($I726:AV726))))</f>
        <v>0</v>
      </c>
      <c r="AX726" s="31">
        <f>IF($I692="n/a",0,IF(AX$4&lt;=$C726,0,IF(SUM($C726,$I692)&gt;AX$4,$Z706/$I692,$Z706-SUM($I726:AW726))))</f>
        <v>0</v>
      </c>
      <c r="AY726" s="31">
        <f>IF($I692="n/a",0,IF(AY$4&lt;=$C726,0,IF(SUM($C726,$I692)&gt;AY$4,$Z706/$I692,$Z706-SUM($I726:AX726))))</f>
        <v>0</v>
      </c>
      <c r="AZ726" s="31">
        <f>IF($I692="n/a",0,IF(AZ$4&lt;=$C726,0,IF(SUM($C726,$I692)&gt;AZ$4,$Z706/$I692,$Z706-SUM($I726:AY726))))</f>
        <v>0</v>
      </c>
      <c r="BA726" s="31">
        <f>IF($I692="n/a",0,IF(BA$4&lt;=$C726,0,IF(SUM($C726,$I692)&gt;BA$4,$Z706/$I692,$Z706-SUM($I726:AZ726))))</f>
        <v>0</v>
      </c>
      <c r="BB726" s="31">
        <f>IF($I692="n/a",0,IF(BB$4&lt;=$C726,0,IF(SUM($C726,$I692)&gt;BB$4,$Z706/$I692,$Z706-SUM($I726:BA726))))</f>
        <v>0</v>
      </c>
      <c r="BC726" s="31">
        <f>IF($I692="n/a",0,IF(BC$4&lt;=$C726,0,IF(SUM($C726,$I692)&gt;BC$4,$Z706/$I692,$Z706-SUM($I726:BB726))))</f>
        <v>0</v>
      </c>
      <c r="BD726" s="31">
        <f>IF($I692="n/a",0,IF(BD$4&lt;=$C726,0,IF(SUM($C726,$I692)&gt;BD$4,$Z706/$I692,$Z706-SUM($I726:BC726))))</f>
        <v>0</v>
      </c>
      <c r="BE726" s="31">
        <f>IF($I692="n/a",0,IF(BE$4&lt;=$C726,0,IF(SUM($C726,$I692)&gt;BE$4,$Z706/$I692,$Z706-SUM($I726:BD726))))</f>
        <v>0</v>
      </c>
      <c r="BF726" s="31">
        <f>IF($I692="n/a",0,IF(BF$4&lt;=$C726,0,IF(SUM($C726,$I692)&gt;BF$4,$Z706/$I692,$Z706-SUM($I726:BE726))))</f>
        <v>0</v>
      </c>
      <c r="BG726" s="31">
        <f>IF($I692="n/a",0,IF(BG$4&lt;=$C726,0,IF(SUM($C726,$I692)&gt;BG$4,$Z706/$I692,$Z706-SUM($I726:BF726))))</f>
        <v>0</v>
      </c>
      <c r="BH726" s="31">
        <f>IF($I692="n/a",0,IF(BH$4&lt;=$C726,0,IF(SUM($C726,$I692)&gt;BH$4,$Z706/$I692,$Z706-SUM($I726:BG726))))</f>
        <v>0</v>
      </c>
      <c r="BI726" s="31">
        <f>IF($I692="n/a",0,IF(BI$4&lt;=$C726,0,IF(SUM($C726,$I692)&gt;BI$4,$Z706/$I692,$Z706-SUM($I726:BH726))))</f>
        <v>0</v>
      </c>
      <c r="BJ726" s="31">
        <f>IF($I692="n/a",0,IF(BJ$4&lt;=$C726,0,IF(SUM($C726,$I692)&gt;BJ$4,$Z706/$I692,$Z706-SUM($I726:BI726))))</f>
        <v>0</v>
      </c>
      <c r="BK726" s="31">
        <f>IF($I692="n/a",0,IF(BK$4&lt;=$C726,0,IF(SUM($C726,$I692)&gt;BK$4,$Z706/$I692,$Z706-SUM($I726:BJ726))))</f>
        <v>0</v>
      </c>
      <c r="BL726" s="31">
        <f>IF($I692="n/a",0,IF(BL$4&lt;=$C726,0,IF(SUM($C726,$I692)&gt;BL$4,$Z706/$I692,$Z706-SUM($I726:BK726))))</f>
        <v>0</v>
      </c>
      <c r="BM726" s="31">
        <f>IF($I692="n/a",0,IF(BM$4&lt;=$C726,0,IF(SUM($C726,$I692)&gt;BM$4,$Z706/$I692,$Z706-SUM($I726:BL726))))</f>
        <v>0</v>
      </c>
      <c r="BN726" s="31">
        <f>IF($I692="n/a",0,IF(BN$4&lt;=$C726,0,IF(SUM($C726,$I692)&gt;BN$4,$Z706/$I692,$Z706-SUM($I726:BM726))))</f>
        <v>0</v>
      </c>
      <c r="BO726" s="31">
        <f>IF($I692="n/a",0,IF(BO$4&lt;=$C726,0,IF(SUM($C726,$I692)&gt;BO$4,$Z706/$I692,$Z706-SUM($I726:BN726))))</f>
        <v>0</v>
      </c>
      <c r="BP726" s="31">
        <f>IF($I692="n/a",0,IF(BP$4&lt;=$C726,0,IF(SUM($C726,$I692)&gt;BP$4,$Z706/$I692,$Z706-SUM($I726:BO726))))</f>
        <v>0</v>
      </c>
      <c r="BQ726" s="31">
        <f>IF($I692="n/a",0,IF(BQ$4&lt;=$C726,0,IF(SUM($C726,$I692)&gt;BQ$4,$Z706/$I692,$Z706-SUM($I726:BP726))))</f>
        <v>0</v>
      </c>
      <c r="BR726" s="31">
        <f>IF($I692="n/a",0,IF(BR$4&lt;=$C726,0,IF(SUM($C726,$I692)&gt;BR$4,$Z706/$I692,$Z706-SUM($I726:BQ726))))</f>
        <v>0</v>
      </c>
      <c r="BS726" s="31">
        <f>IF($I692="n/a",0,IF(BS$4&lt;=$C726,0,IF(SUM($C726,$I692)&gt;BS$4,$Z706/$I692,$Z706-SUM($I726:BR726))))</f>
        <v>0</v>
      </c>
      <c r="BT726" s="31">
        <f>IF($I692="n/a",0,IF(BT$4&lt;=$C726,0,IF(SUM($C726,$I692)&gt;BT$4,$Z706/$I692,$Z706-SUM($I726:BS726))))</f>
        <v>0</v>
      </c>
      <c r="BU726" s="31">
        <f>IF($I692="n/a",0,IF(BU$4&lt;=$C726,0,IF(SUM($C726,$I692)&gt;BU$4,$Z706/$I692,$Z706-SUM($I726:BT726))))</f>
        <v>0</v>
      </c>
      <c r="BV726" s="31">
        <f>IF($I692="n/a",0,IF(BV$4&lt;=$C726,0,IF(SUM($C726,$I692)&gt;BV$4,$Z706/$I692,$Z706-SUM($I726:BU726))))</f>
        <v>0</v>
      </c>
      <c r="BW726" s="31">
        <f>IF($I692="n/a",0,IF(BW$4&lt;=$C726,0,IF(SUM($C726,$I692)&gt;BW$4,$Z706/$I692,$Z706-SUM($I726:BV726))))</f>
        <v>0</v>
      </c>
      <c r="BX726" s="31">
        <f>IF($I692="n/a",0,IF(BX$4&lt;=$C726,0,IF(SUM($C726,$I692)&gt;BX$4,$Z706/$I692,$Z706-SUM($I726:BW726))))</f>
        <v>0</v>
      </c>
      <c r="BY726" s="31">
        <f>IF($I692="n/a",0,IF(BY$4&lt;=$C726,0,IF(SUM($C726,$I692)&gt;BY$4,$Z706/$I692,$Z706-SUM($I726:BX726))))</f>
        <v>0</v>
      </c>
      <c r="BZ726" s="31">
        <f>IF($I692="n/a",0,IF(BZ$4&lt;=$C726,0,IF(SUM($C726,$I692)&gt;BZ$4,$Z706/$I692,$Z706-SUM($I726:BY726))))</f>
        <v>0</v>
      </c>
      <c r="CA726" s="31">
        <f>IF($I692="n/a",0,IF(CA$4&lt;=$C726,0,IF(SUM($C726,$I692)&gt;CA$4,$Z706/$I692,$Z706-SUM($I726:BZ726))))</f>
        <v>0</v>
      </c>
      <c r="CB726" s="31">
        <f>IF($I692="n/a",0,IF(CB$4&lt;=$C726,0,IF(SUM($C726,$I692)&gt;CB$4,$Z706/$I692,$Z706-SUM($I726:CA726))))</f>
        <v>0</v>
      </c>
      <c r="CC726" s="31">
        <f>IF($I692="n/a",0,IF(CC$4&lt;=$C726,0,IF(SUM($C726,$I692)&gt;CC$4,$Z706/$I692,$Z706-SUM($I726:CB726))))</f>
        <v>0</v>
      </c>
      <c r="CD726" s="31">
        <f>IF($I692="n/a",0,IF(CD$4&lt;=$C726,0,IF(SUM($C726,$I692)&gt;CD$4,$Z706/$I692,$Z706-SUM($I726:CC726))))</f>
        <v>0</v>
      </c>
      <c r="CE726" s="31">
        <f>IF($I692="n/a",0,IF(CE$4&lt;=$C726,0,IF(SUM($C726,$I692)&gt;CE$4,$Z706/$I692,$Z706-SUM($I726:CD726))))</f>
        <v>0</v>
      </c>
      <c r="CF726" s="31">
        <f>IF($I692="n/a",0,IF(CF$4&lt;=$C726,0,IF(SUM($C726,$I692)&gt;CF$4,$Z706/$I692,$Z706-SUM($I726:CE726))))</f>
        <v>0</v>
      </c>
    </row>
    <row r="727" spans="1:84" s="153" customFormat="1" ht="12.75" customHeight="1">
      <c r="A727"/>
      <c r="C727" s="197">
        <v>2033</v>
      </c>
      <c r="D727" s="21" t="s">
        <v>62</v>
      </c>
      <c r="E727" s="21" t="s">
        <v>185</v>
      </c>
      <c r="I727" s="31"/>
      <c r="J727" s="31">
        <f>IF($I692="n/a",0,IF(J$4&lt;=$C727,0,IF(SUM($C727,$I692)&gt;J$4,$AA706/$I692,$AA706-SUM($I727:I727))))</f>
        <v>0</v>
      </c>
      <c r="K727" s="31">
        <f>IF($I692="n/a",0,IF(K$4&lt;=$C727,0,IF(SUM($C727,$I692)&gt;K$4,$AA706/$I692,$AA706-SUM($I727:J727))))</f>
        <v>0</v>
      </c>
      <c r="L727" s="31">
        <f>IF($I692="n/a",0,IF(L$4&lt;=$C727,0,IF(SUM($C727,$I692)&gt;L$4,$AA706/$I692,$AA706-SUM($I727:K727))))</f>
        <v>0</v>
      </c>
      <c r="M727" s="31">
        <f>IF($I692="n/a",0,IF(M$4&lt;=$C727,0,IF(SUM($C727,$I692)&gt;M$4,$AA706/$I692,$AA706-SUM($I727:L727))))</f>
        <v>0</v>
      </c>
      <c r="N727" s="31">
        <f>IF($I692="n/a",0,IF(N$4&lt;=$C727,0,IF(SUM($C727,$I692)&gt;N$4,$AA706/$I692,$AA706-SUM($I727:M727))))</f>
        <v>0</v>
      </c>
      <c r="O727" s="31">
        <f>IF($I692="n/a",0,IF(O$4&lt;=$C727,0,IF(SUM($C727,$I692)&gt;O$4,$AA706/$I692,$AA706-SUM($I727:N727))))</f>
        <v>0</v>
      </c>
      <c r="P727" s="31">
        <f>IF($I692="n/a",0,IF(P$4&lt;=$C727,0,IF(SUM($C727,$I692)&gt;P$4,$AA706/$I692,$AA706-SUM($I727:O727))))</f>
        <v>0</v>
      </c>
      <c r="Q727" s="31">
        <f>IF($I692="n/a",0,IF(Q$4&lt;=$C727,0,IF(SUM($C727,$I692)&gt;Q$4,$AA706/$I692,$AA706-SUM($I727:P727))))</f>
        <v>0</v>
      </c>
      <c r="R727" s="31">
        <f>IF($I692="n/a",0,IF(R$4&lt;=$C727,0,IF(SUM($C727,$I692)&gt;R$4,$AA706/$I692,$AA706-SUM($I727:Q727))))</f>
        <v>0</v>
      </c>
      <c r="S727" s="31">
        <f>IF($I692="n/a",0,IF(S$4&lt;=$C727,0,IF(SUM($C727,$I692)&gt;S$4,$AA706/$I692,$AA706-SUM($I727:R727))))</f>
        <v>0</v>
      </c>
      <c r="T727" s="31">
        <f>IF($I692="n/a",0,IF(T$4&lt;=$C727,0,IF(SUM($C727,$I692)&gt;T$4,$AA706/$I692,$AA706-SUM($I727:S727))))</f>
        <v>0</v>
      </c>
      <c r="U727" s="31">
        <f>IF($I692="n/a",0,IF(U$4&lt;=$C727,0,IF(SUM($C727,$I692)&gt;U$4,$AA706/$I692,$AA706-SUM($I727:T727))))</f>
        <v>0</v>
      </c>
      <c r="V727" s="31">
        <f>IF($I692="n/a",0,IF(V$4&lt;=$C727,0,IF(SUM($C727,$I692)&gt;V$4,$AA706/$I692,$AA706-SUM($I727:U727))))</f>
        <v>0</v>
      </c>
      <c r="W727" s="31">
        <f>IF($I692="n/a",0,IF(W$4&lt;=$C727,0,IF(SUM($C727,$I692)&gt;W$4,$AA706/$I692,$AA706-SUM($I727:V727))))</f>
        <v>0</v>
      </c>
      <c r="X727" s="31">
        <f>IF($I692="n/a",0,IF(X$4&lt;=$C727,0,IF(SUM($C727,$I692)&gt;X$4,$AA706/$I692,$AA706-SUM($I727:W727))))</f>
        <v>0</v>
      </c>
      <c r="Y727" s="31">
        <f>IF($I692="n/a",0,IF(Y$4&lt;=$C727,0,IF(SUM($C727,$I692)&gt;Y$4,$AA706/$I692,$AA706-SUM($I727:X727))))</f>
        <v>0</v>
      </c>
      <c r="Z727" s="31">
        <f>IF($I692="n/a",0,IF(Z$4&lt;=$C727,0,IF(SUM($C727,$I692)&gt;Z$4,$AA706/$I692,$AA706-SUM($I727:Y727))))</f>
        <v>0</v>
      </c>
      <c r="AA727" s="31">
        <f>IF($I692="n/a",0,IF(AA$4&lt;=$C727,0,IF(SUM($C727,$I692)&gt;AA$4,$AA706/$I692,$AA706-SUM($I727:Z727))))</f>
        <v>0</v>
      </c>
      <c r="AB727" s="31">
        <f>IF($I692="n/a",0,IF(AB$4&lt;=$C727,0,IF(SUM($C727,$I692)&gt;AB$4,$AA706/$I692,$AA706-SUM($I727:AA727))))</f>
        <v>0</v>
      </c>
      <c r="AC727" s="31">
        <f>IF($I692="n/a",0,IF(AC$4&lt;=$C727,0,IF(SUM($C727,$I692)&gt;AC$4,$AA706/$I692,$AA706-SUM($I727:AB727))))</f>
        <v>0</v>
      </c>
      <c r="AD727" s="31">
        <f>IF($I692="n/a",0,IF(AD$4&lt;=$C727,0,IF(SUM($C727,$I692)&gt;AD$4,$AA706/$I692,$AA706-SUM($I727:AC727))))</f>
        <v>0</v>
      </c>
      <c r="AE727" s="31">
        <f>IF($I692="n/a",0,IF(AE$4&lt;=$C727,0,IF(SUM($C727,$I692)&gt;AE$4,$AA706/$I692,$AA706-SUM($I727:AD727))))</f>
        <v>0</v>
      </c>
      <c r="AF727" s="31">
        <f>IF($I692="n/a",0,IF(AF$4&lt;=$C727,0,IF(SUM($C727,$I692)&gt;AF$4,$AA706/$I692,$AA706-SUM($I727:AE727))))</f>
        <v>0</v>
      </c>
      <c r="AG727" s="31">
        <f>IF($I692="n/a",0,IF(AG$4&lt;=$C727,0,IF(SUM($C727,$I692)&gt;AG$4,$AA706/$I692,$AA706-SUM($I727:AF727))))</f>
        <v>0</v>
      </c>
      <c r="AH727" s="31">
        <f>IF($I692="n/a",0,IF(AH$4&lt;=$C727,0,IF(SUM($C727,$I692)&gt;AH$4,$AA706/$I692,$AA706-SUM($I727:AG727))))</f>
        <v>0</v>
      </c>
      <c r="AI727" s="31">
        <f>IF($I692="n/a",0,IF(AI$4&lt;=$C727,0,IF(SUM($C727,$I692)&gt;AI$4,$AA706/$I692,$AA706-SUM($I727:AH727))))</f>
        <v>0</v>
      </c>
      <c r="AJ727" s="31">
        <f>IF($I692="n/a",0,IF(AJ$4&lt;=$C727,0,IF(SUM($C727,$I692)&gt;AJ$4,$AA706/$I692,$AA706-SUM($I727:AI727))))</f>
        <v>0</v>
      </c>
      <c r="AK727" s="31">
        <f>IF($I692="n/a",0,IF(AK$4&lt;=$C727,0,IF(SUM($C727,$I692)&gt;AK$4,$AA706/$I692,$AA706-SUM($I727:AJ727))))</f>
        <v>0</v>
      </c>
      <c r="AL727" s="31">
        <f>IF($I692="n/a",0,IF(AL$4&lt;=$C727,0,IF(SUM($C727,$I692)&gt;AL$4,$AA706/$I692,$AA706-SUM($I727:AK727))))</f>
        <v>0</v>
      </c>
      <c r="AM727" s="31">
        <f>IF($I692="n/a",0,IF(AM$4&lt;=$C727,0,IF(SUM($C727,$I692)&gt;AM$4,$AA706/$I692,$AA706-SUM($I727:AL727))))</f>
        <v>0</v>
      </c>
      <c r="AN727" s="31">
        <f>IF($I692="n/a",0,IF(AN$4&lt;=$C727,0,IF(SUM($C727,$I692)&gt;AN$4,$AA706/$I692,$AA706-SUM($I727:AM727))))</f>
        <v>0</v>
      </c>
      <c r="AO727" s="31">
        <f>IF($I692="n/a",0,IF(AO$4&lt;=$C727,0,IF(SUM($C727,$I692)&gt;AO$4,$AA706/$I692,$AA706-SUM($I727:AN727))))</f>
        <v>0</v>
      </c>
      <c r="AP727" s="31">
        <f>IF($I692="n/a",0,IF(AP$4&lt;=$C727,0,IF(SUM($C727,$I692)&gt;AP$4,$AA706/$I692,$AA706-SUM($I727:AO727))))</f>
        <v>0</v>
      </c>
      <c r="AQ727" s="31">
        <f>IF($I692="n/a",0,IF(AQ$4&lt;=$C727,0,IF(SUM($C727,$I692)&gt;AQ$4,$AA706/$I692,$AA706-SUM($I727:AP727))))</f>
        <v>0</v>
      </c>
      <c r="AR727" s="31">
        <f>IF($I692="n/a",0,IF(AR$4&lt;=$C727,0,IF(SUM($C727,$I692)&gt;AR$4,$AA706/$I692,$AA706-SUM($I727:AQ727))))</f>
        <v>0</v>
      </c>
      <c r="AS727" s="31">
        <f>IF($I692="n/a",0,IF(AS$4&lt;=$C727,0,IF(SUM($C727,$I692)&gt;AS$4,$AA706/$I692,$AA706-SUM($I727:AR727))))</f>
        <v>0</v>
      </c>
      <c r="AT727" s="31">
        <f>IF($I692="n/a",0,IF(AT$4&lt;=$C727,0,IF(SUM($C727,$I692)&gt;AT$4,$AA706/$I692,$AA706-SUM($I727:AS727))))</f>
        <v>0</v>
      </c>
      <c r="AU727" s="31">
        <f>IF($I692="n/a",0,IF(AU$4&lt;=$C727,0,IF(SUM($C727,$I692)&gt;AU$4,$AA706/$I692,$AA706-SUM($I727:AT727))))</f>
        <v>0</v>
      </c>
      <c r="AV727" s="31">
        <f>IF($I692="n/a",0,IF(AV$4&lt;=$C727,0,IF(SUM($C727,$I692)&gt;AV$4,$AA706/$I692,$AA706-SUM($I727:AU727))))</f>
        <v>0</v>
      </c>
      <c r="AW727" s="31">
        <f>IF($I692="n/a",0,IF(AW$4&lt;=$C727,0,IF(SUM($C727,$I692)&gt;AW$4,$AA706/$I692,$AA706-SUM($I727:AV727))))</f>
        <v>0</v>
      </c>
      <c r="AX727" s="31">
        <f>IF($I692="n/a",0,IF(AX$4&lt;=$C727,0,IF(SUM($C727,$I692)&gt;AX$4,$AA706/$I692,$AA706-SUM($I727:AW727))))</f>
        <v>0</v>
      </c>
      <c r="AY727" s="31">
        <f>IF($I692="n/a",0,IF(AY$4&lt;=$C727,0,IF(SUM($C727,$I692)&gt;AY$4,$AA706/$I692,$AA706-SUM($I727:AX727))))</f>
        <v>0</v>
      </c>
      <c r="AZ727" s="31">
        <f>IF($I692="n/a",0,IF(AZ$4&lt;=$C727,0,IF(SUM($C727,$I692)&gt;AZ$4,$AA706/$I692,$AA706-SUM($I727:AY727))))</f>
        <v>0</v>
      </c>
      <c r="BA727" s="31">
        <f>IF($I692="n/a",0,IF(BA$4&lt;=$C727,0,IF(SUM($C727,$I692)&gt;BA$4,$AA706/$I692,$AA706-SUM($I727:AZ727))))</f>
        <v>0</v>
      </c>
      <c r="BB727" s="31">
        <f>IF($I692="n/a",0,IF(BB$4&lt;=$C727,0,IF(SUM($C727,$I692)&gt;BB$4,$AA706/$I692,$AA706-SUM($I727:BA727))))</f>
        <v>0</v>
      </c>
      <c r="BC727" s="31">
        <f>IF($I692="n/a",0,IF(BC$4&lt;=$C727,0,IF(SUM($C727,$I692)&gt;BC$4,$AA706/$I692,$AA706-SUM($I727:BB727))))</f>
        <v>0</v>
      </c>
      <c r="BD727" s="31">
        <f>IF($I692="n/a",0,IF(BD$4&lt;=$C727,0,IF(SUM($C727,$I692)&gt;BD$4,$AA706/$I692,$AA706-SUM($I727:BC727))))</f>
        <v>0</v>
      </c>
      <c r="BE727" s="31">
        <f>IF($I692="n/a",0,IF(BE$4&lt;=$C727,0,IF(SUM($C727,$I692)&gt;BE$4,$AA706/$I692,$AA706-SUM($I727:BD727))))</f>
        <v>0</v>
      </c>
      <c r="BF727" s="31">
        <f>IF($I692="n/a",0,IF(BF$4&lt;=$C727,0,IF(SUM($C727,$I692)&gt;BF$4,$AA706/$I692,$AA706-SUM($I727:BE727))))</f>
        <v>0</v>
      </c>
      <c r="BG727" s="31">
        <f>IF($I692="n/a",0,IF(BG$4&lt;=$C727,0,IF(SUM($C727,$I692)&gt;BG$4,$AA706/$I692,$AA706-SUM($I727:BF727))))</f>
        <v>0</v>
      </c>
      <c r="BH727" s="31">
        <f>IF($I692="n/a",0,IF(BH$4&lt;=$C727,0,IF(SUM($C727,$I692)&gt;BH$4,$AA706/$I692,$AA706-SUM($I727:BG727))))</f>
        <v>0</v>
      </c>
      <c r="BI727" s="31">
        <f>IF($I692="n/a",0,IF(BI$4&lt;=$C727,0,IF(SUM($C727,$I692)&gt;BI$4,$AA706/$I692,$AA706-SUM($I727:BH727))))</f>
        <v>0</v>
      </c>
      <c r="BJ727" s="31">
        <f>IF($I692="n/a",0,IF(BJ$4&lt;=$C727,0,IF(SUM($C727,$I692)&gt;BJ$4,$AA706/$I692,$AA706-SUM($I727:BI727))))</f>
        <v>0</v>
      </c>
      <c r="BK727" s="31">
        <f>IF($I692="n/a",0,IF(BK$4&lt;=$C727,0,IF(SUM($C727,$I692)&gt;BK$4,$AA706/$I692,$AA706-SUM($I727:BJ727))))</f>
        <v>0</v>
      </c>
      <c r="BL727" s="31">
        <f>IF($I692="n/a",0,IF(BL$4&lt;=$C727,0,IF(SUM($C727,$I692)&gt;BL$4,$AA706/$I692,$AA706-SUM($I727:BK727))))</f>
        <v>0</v>
      </c>
      <c r="BM727" s="31">
        <f>IF($I692="n/a",0,IF(BM$4&lt;=$C727,0,IF(SUM($C727,$I692)&gt;BM$4,$AA706/$I692,$AA706-SUM($I727:BL727))))</f>
        <v>0</v>
      </c>
      <c r="BN727" s="31">
        <f>IF($I692="n/a",0,IF(BN$4&lt;=$C727,0,IF(SUM($C727,$I692)&gt;BN$4,$AA706/$I692,$AA706-SUM($I727:BM727))))</f>
        <v>0</v>
      </c>
      <c r="BO727" s="31">
        <f>IF($I692="n/a",0,IF(BO$4&lt;=$C727,0,IF(SUM($C727,$I692)&gt;BO$4,$AA706/$I692,$AA706-SUM($I727:BN727))))</f>
        <v>0</v>
      </c>
      <c r="BP727" s="31">
        <f>IF($I692="n/a",0,IF(BP$4&lt;=$C727,0,IF(SUM($C727,$I692)&gt;BP$4,$AA706/$I692,$AA706-SUM($I727:BO727))))</f>
        <v>0</v>
      </c>
      <c r="BQ727" s="31">
        <f>IF($I692="n/a",0,IF(BQ$4&lt;=$C727,0,IF(SUM($C727,$I692)&gt;BQ$4,$AA706/$I692,$AA706-SUM($I727:BP727))))</f>
        <v>0</v>
      </c>
      <c r="BR727" s="31">
        <f>IF($I692="n/a",0,IF(BR$4&lt;=$C727,0,IF(SUM($C727,$I692)&gt;BR$4,$AA706/$I692,$AA706-SUM($I727:BQ727))))</f>
        <v>0</v>
      </c>
      <c r="BS727" s="31">
        <f>IF($I692="n/a",0,IF(BS$4&lt;=$C727,0,IF(SUM($C727,$I692)&gt;BS$4,$AA706/$I692,$AA706-SUM($I727:BR727))))</f>
        <v>0</v>
      </c>
      <c r="BT727" s="31">
        <f>IF($I692="n/a",0,IF(BT$4&lt;=$C727,0,IF(SUM($C727,$I692)&gt;BT$4,$AA706/$I692,$AA706-SUM($I727:BS727))))</f>
        <v>0</v>
      </c>
      <c r="BU727" s="31">
        <f>IF($I692="n/a",0,IF(BU$4&lt;=$C727,0,IF(SUM($C727,$I692)&gt;BU$4,$AA706/$I692,$AA706-SUM($I727:BT727))))</f>
        <v>0</v>
      </c>
      <c r="BV727" s="31">
        <f>IF($I692="n/a",0,IF(BV$4&lt;=$C727,0,IF(SUM($C727,$I692)&gt;BV$4,$AA706/$I692,$AA706-SUM($I727:BU727))))</f>
        <v>0</v>
      </c>
      <c r="BW727" s="31">
        <f>IF($I692="n/a",0,IF(BW$4&lt;=$C727,0,IF(SUM($C727,$I692)&gt;BW$4,$AA706/$I692,$AA706-SUM($I727:BV727))))</f>
        <v>0</v>
      </c>
      <c r="BX727" s="31">
        <f>IF($I692="n/a",0,IF(BX$4&lt;=$C727,0,IF(SUM($C727,$I692)&gt;BX$4,$AA706/$I692,$AA706-SUM($I727:BW727))))</f>
        <v>0</v>
      </c>
      <c r="BY727" s="31">
        <f>IF($I692="n/a",0,IF(BY$4&lt;=$C727,0,IF(SUM($C727,$I692)&gt;BY$4,$AA706/$I692,$AA706-SUM($I727:BX727))))</f>
        <v>0</v>
      </c>
      <c r="BZ727" s="31">
        <f>IF($I692="n/a",0,IF(BZ$4&lt;=$C727,0,IF(SUM($C727,$I692)&gt;BZ$4,$AA706/$I692,$AA706-SUM($I727:BY727))))</f>
        <v>0</v>
      </c>
      <c r="CA727" s="31">
        <f>IF($I692="n/a",0,IF(CA$4&lt;=$C727,0,IF(SUM($C727,$I692)&gt;CA$4,$AA706/$I692,$AA706-SUM($I727:BZ727))))</f>
        <v>0</v>
      </c>
      <c r="CB727" s="31">
        <f>IF($I692="n/a",0,IF(CB$4&lt;=$C727,0,IF(SUM($C727,$I692)&gt;CB$4,$AA706/$I692,$AA706-SUM($I727:CA727))))</f>
        <v>0</v>
      </c>
      <c r="CC727" s="31">
        <f>IF($I692="n/a",0,IF(CC$4&lt;=$C727,0,IF(SUM($C727,$I692)&gt;CC$4,$AA706/$I692,$AA706-SUM($I727:CB727))))</f>
        <v>0</v>
      </c>
      <c r="CD727" s="31">
        <f>IF($I692="n/a",0,IF(CD$4&lt;=$C727,0,IF(SUM($C727,$I692)&gt;CD$4,$AA706/$I692,$AA706-SUM($I727:CC727))))</f>
        <v>0</v>
      </c>
      <c r="CE727" s="31">
        <f>IF($I692="n/a",0,IF(CE$4&lt;=$C727,0,IF(SUM($C727,$I692)&gt;CE$4,$AA706/$I692,$AA706-SUM($I727:CD727))))</f>
        <v>0</v>
      </c>
      <c r="CF727" s="31">
        <f>IF($I692="n/a",0,IF(CF$4&lt;=$C727,0,IF(SUM($C727,$I692)&gt;CF$4,$AA706/$I692,$AA706-SUM($I727:CE727))))</f>
        <v>0</v>
      </c>
    </row>
    <row r="728" spans="1:84" s="153" customFormat="1" ht="12.75" customHeight="1">
      <c r="A728"/>
      <c r="C728" s="197">
        <v>2034</v>
      </c>
      <c r="D728" s="21" t="s">
        <v>63</v>
      </c>
      <c r="E728" s="21" t="s">
        <v>185</v>
      </c>
      <c r="I728" s="31"/>
      <c r="J728" s="31">
        <f>IF($I692="n/a",0,IF(J$4&lt;=$C728,0,IF(SUM($C728,$I692)&gt;J$4,$AB706/$I692,$AB706-SUM($I728:I728))))</f>
        <v>0</v>
      </c>
      <c r="K728" s="31">
        <f>IF($I692="n/a",0,IF(K$4&lt;=$C728,0,IF(SUM($C728,$I692)&gt;K$4,$AB706/$I692,$AB706-SUM($I728:J728))))</f>
        <v>0</v>
      </c>
      <c r="L728" s="31">
        <f>IF($I692="n/a",0,IF(L$4&lt;=$C728,0,IF(SUM($C728,$I692)&gt;L$4,$AB706/$I692,$AB706-SUM($I728:K728))))</f>
        <v>0</v>
      </c>
      <c r="M728" s="31">
        <f>IF($I692="n/a",0,IF(M$4&lt;=$C728,0,IF(SUM($C728,$I692)&gt;M$4,$AB706/$I692,$AB706-SUM($I728:L728))))</f>
        <v>0</v>
      </c>
      <c r="N728" s="31">
        <f>IF($I692="n/a",0,IF(N$4&lt;=$C728,0,IF(SUM($C728,$I692)&gt;N$4,$AB706/$I692,$AB706-SUM($I728:M728))))</f>
        <v>0</v>
      </c>
      <c r="O728" s="31">
        <f>IF($I692="n/a",0,IF(O$4&lt;=$C728,0,IF(SUM($C728,$I692)&gt;O$4,$AB706/$I692,$AB706-SUM($I728:N728))))</f>
        <v>0</v>
      </c>
      <c r="P728" s="31">
        <f>IF($I692="n/a",0,IF(P$4&lt;=$C728,0,IF(SUM($C728,$I692)&gt;P$4,$AB706/$I692,$AB706-SUM($I728:O728))))</f>
        <v>0</v>
      </c>
      <c r="Q728" s="31">
        <f>IF($I692="n/a",0,IF(Q$4&lt;=$C728,0,IF(SUM($C728,$I692)&gt;Q$4,$AB706/$I692,$AB706-SUM($I728:P728))))</f>
        <v>0</v>
      </c>
      <c r="R728" s="31">
        <f>IF($I692="n/a",0,IF(R$4&lt;=$C728,0,IF(SUM($C728,$I692)&gt;R$4,$AB706/$I692,$AB706-SUM($I728:Q728))))</f>
        <v>0</v>
      </c>
      <c r="S728" s="31">
        <f>IF($I692="n/a",0,IF(S$4&lt;=$C728,0,IF(SUM($C728,$I692)&gt;S$4,$AB706/$I692,$AB706-SUM($I728:R728))))</f>
        <v>0</v>
      </c>
      <c r="T728" s="31">
        <f>IF($I692="n/a",0,IF(T$4&lt;=$C728,0,IF(SUM($C728,$I692)&gt;T$4,$AB706/$I692,$AB706-SUM($I728:S728))))</f>
        <v>0</v>
      </c>
      <c r="U728" s="31">
        <f>IF($I692="n/a",0,IF(U$4&lt;=$C728,0,IF(SUM($C728,$I692)&gt;U$4,$AB706/$I692,$AB706-SUM($I728:T728))))</f>
        <v>0</v>
      </c>
      <c r="V728" s="31">
        <f>IF($I692="n/a",0,IF(V$4&lt;=$C728,0,IF(SUM($C728,$I692)&gt;V$4,$AB706/$I692,$AB706-SUM($I728:U728))))</f>
        <v>0</v>
      </c>
      <c r="W728" s="31">
        <f>IF($I692="n/a",0,IF(W$4&lt;=$C728,0,IF(SUM($C728,$I692)&gt;W$4,$AB706/$I692,$AB706-SUM($I728:V728))))</f>
        <v>0</v>
      </c>
      <c r="X728" s="31">
        <f>IF($I692="n/a",0,IF(X$4&lt;=$C728,0,IF(SUM($C728,$I692)&gt;X$4,$AB706/$I692,$AB706-SUM($I728:W728))))</f>
        <v>0</v>
      </c>
      <c r="Y728" s="31">
        <f>IF($I692="n/a",0,IF(Y$4&lt;=$C728,0,IF(SUM($C728,$I692)&gt;Y$4,$AB706/$I692,$AB706-SUM($I728:X728))))</f>
        <v>0</v>
      </c>
      <c r="Z728" s="31">
        <f>IF($I692="n/a",0,IF(Z$4&lt;=$C728,0,IF(SUM($C728,$I692)&gt;Z$4,$AB706/$I692,$AB706-SUM($I728:Y728))))</f>
        <v>0</v>
      </c>
      <c r="AA728" s="31">
        <f>IF($I692="n/a",0,IF(AA$4&lt;=$C728,0,IF(SUM($C728,$I692)&gt;AA$4,$AB706/$I692,$AB706-SUM($I728:Z728))))</f>
        <v>0</v>
      </c>
      <c r="AB728" s="31">
        <f>IF($I692="n/a",0,IF(AB$4&lt;=$C728,0,IF(SUM($C728,$I692)&gt;AB$4,$AB706/$I692,$AB706-SUM($I728:AA728))))</f>
        <v>0</v>
      </c>
      <c r="AC728" s="31">
        <f>IF($I692="n/a",0,IF(AC$4&lt;=$C728,0,IF(SUM($C728,$I692)&gt;AC$4,$AB706/$I692,$AB706-SUM($I728:AB728))))</f>
        <v>0</v>
      </c>
      <c r="AD728" s="31">
        <f>IF($I692="n/a",0,IF(AD$4&lt;=$C728,0,IF(SUM($C728,$I692)&gt;AD$4,$AB706/$I692,$AB706-SUM($I728:AC728))))</f>
        <v>0</v>
      </c>
      <c r="AE728" s="31">
        <f>IF($I692="n/a",0,IF(AE$4&lt;=$C728,0,IF(SUM($C728,$I692)&gt;AE$4,$AB706/$I692,$AB706-SUM($I728:AD728))))</f>
        <v>0</v>
      </c>
      <c r="AF728" s="31">
        <f>IF($I692="n/a",0,IF(AF$4&lt;=$C728,0,IF(SUM($C728,$I692)&gt;AF$4,$AB706/$I692,$AB706-SUM($I728:AE728))))</f>
        <v>0</v>
      </c>
      <c r="AG728" s="31">
        <f>IF($I692="n/a",0,IF(AG$4&lt;=$C728,0,IF(SUM($C728,$I692)&gt;AG$4,$AB706/$I692,$AB706-SUM($I728:AF728))))</f>
        <v>0</v>
      </c>
      <c r="AH728" s="31">
        <f>IF($I692="n/a",0,IF(AH$4&lt;=$C728,0,IF(SUM($C728,$I692)&gt;AH$4,$AB706/$I692,$AB706-SUM($I728:AG728))))</f>
        <v>0</v>
      </c>
      <c r="AI728" s="31">
        <f>IF($I692="n/a",0,IF(AI$4&lt;=$C728,0,IF(SUM($C728,$I692)&gt;AI$4,$AB706/$I692,$AB706-SUM($I728:AH728))))</f>
        <v>0</v>
      </c>
      <c r="AJ728" s="31">
        <f>IF($I692="n/a",0,IF(AJ$4&lt;=$C728,0,IF(SUM($C728,$I692)&gt;AJ$4,$AB706/$I692,$AB706-SUM($I728:AI728))))</f>
        <v>0</v>
      </c>
      <c r="AK728" s="31">
        <f>IF($I692="n/a",0,IF(AK$4&lt;=$C728,0,IF(SUM($C728,$I692)&gt;AK$4,$AB706/$I692,$AB706-SUM($I728:AJ728))))</f>
        <v>0</v>
      </c>
      <c r="AL728" s="31">
        <f>IF($I692="n/a",0,IF(AL$4&lt;=$C728,0,IF(SUM($C728,$I692)&gt;AL$4,$AB706/$I692,$AB706-SUM($I728:AK728))))</f>
        <v>0</v>
      </c>
      <c r="AM728" s="31">
        <f>IF($I692="n/a",0,IF(AM$4&lt;=$C728,0,IF(SUM($C728,$I692)&gt;AM$4,$AB706/$I692,$AB706-SUM($I728:AL728))))</f>
        <v>0</v>
      </c>
      <c r="AN728" s="31">
        <f>IF($I692="n/a",0,IF(AN$4&lt;=$C728,0,IF(SUM($C728,$I692)&gt;AN$4,$AB706/$I692,$AB706-SUM($I728:AM728))))</f>
        <v>0</v>
      </c>
      <c r="AO728" s="31">
        <f>IF($I692="n/a",0,IF(AO$4&lt;=$C728,0,IF(SUM($C728,$I692)&gt;AO$4,$AB706/$I692,$AB706-SUM($I728:AN728))))</f>
        <v>0</v>
      </c>
      <c r="AP728" s="31">
        <f>IF($I692="n/a",0,IF(AP$4&lt;=$C728,0,IF(SUM($C728,$I692)&gt;AP$4,$AB706/$I692,$AB706-SUM($I728:AO728))))</f>
        <v>0</v>
      </c>
      <c r="AQ728" s="31">
        <f>IF($I692="n/a",0,IF(AQ$4&lt;=$C728,0,IF(SUM($C728,$I692)&gt;AQ$4,$AB706/$I692,$AB706-SUM($I728:AP728))))</f>
        <v>0</v>
      </c>
      <c r="AR728" s="31">
        <f>IF($I692="n/a",0,IF(AR$4&lt;=$C728,0,IF(SUM($C728,$I692)&gt;AR$4,$AB706/$I692,$AB706-SUM($I728:AQ728))))</f>
        <v>0</v>
      </c>
      <c r="AS728" s="31">
        <f>IF($I692="n/a",0,IF(AS$4&lt;=$C728,0,IF(SUM($C728,$I692)&gt;AS$4,$AB706/$I692,$AB706-SUM($I728:AR728))))</f>
        <v>0</v>
      </c>
      <c r="AT728" s="31">
        <f>IF($I692="n/a",0,IF(AT$4&lt;=$C728,0,IF(SUM($C728,$I692)&gt;AT$4,$AB706/$I692,$AB706-SUM($I728:AS728))))</f>
        <v>0</v>
      </c>
      <c r="AU728" s="31">
        <f>IF($I692="n/a",0,IF(AU$4&lt;=$C728,0,IF(SUM($C728,$I692)&gt;AU$4,$AB706/$I692,$AB706-SUM($I728:AT728))))</f>
        <v>0</v>
      </c>
      <c r="AV728" s="31">
        <f>IF($I692="n/a",0,IF(AV$4&lt;=$C728,0,IF(SUM($C728,$I692)&gt;AV$4,$AB706/$I692,$AB706-SUM($I728:AU728))))</f>
        <v>0</v>
      </c>
      <c r="AW728" s="31">
        <f>IF($I692="n/a",0,IF(AW$4&lt;=$C728,0,IF(SUM($C728,$I692)&gt;AW$4,$AB706/$I692,$AB706-SUM($I728:AV728))))</f>
        <v>0</v>
      </c>
      <c r="AX728" s="31">
        <f>IF($I692="n/a",0,IF(AX$4&lt;=$C728,0,IF(SUM($C728,$I692)&gt;AX$4,$AB706/$I692,$AB706-SUM($I728:AW728))))</f>
        <v>0</v>
      </c>
      <c r="AY728" s="31">
        <f>IF($I692="n/a",0,IF(AY$4&lt;=$C728,0,IF(SUM($C728,$I692)&gt;AY$4,$AB706/$I692,$AB706-SUM($I728:AX728))))</f>
        <v>0</v>
      </c>
      <c r="AZ728" s="31">
        <f>IF($I692="n/a",0,IF(AZ$4&lt;=$C728,0,IF(SUM($C728,$I692)&gt;AZ$4,$AB706/$I692,$AB706-SUM($I728:AY728))))</f>
        <v>0</v>
      </c>
      <c r="BA728" s="31">
        <f>IF($I692="n/a",0,IF(BA$4&lt;=$C728,0,IF(SUM($C728,$I692)&gt;BA$4,$AB706/$I692,$AB706-SUM($I728:AZ728))))</f>
        <v>0</v>
      </c>
      <c r="BB728" s="31">
        <f>IF($I692="n/a",0,IF(BB$4&lt;=$C728,0,IF(SUM($C728,$I692)&gt;BB$4,$AB706/$I692,$AB706-SUM($I728:BA728))))</f>
        <v>0</v>
      </c>
      <c r="BC728" s="31">
        <f>IF($I692="n/a",0,IF(BC$4&lt;=$C728,0,IF(SUM($C728,$I692)&gt;BC$4,$AB706/$I692,$AB706-SUM($I728:BB728))))</f>
        <v>0</v>
      </c>
      <c r="BD728" s="31">
        <f>IF($I692="n/a",0,IF(BD$4&lt;=$C728,0,IF(SUM($C728,$I692)&gt;BD$4,$AB706/$I692,$AB706-SUM($I728:BC728))))</f>
        <v>0</v>
      </c>
      <c r="BE728" s="31">
        <f>IF($I692="n/a",0,IF(BE$4&lt;=$C728,0,IF(SUM($C728,$I692)&gt;BE$4,$AB706/$I692,$AB706-SUM($I728:BD728))))</f>
        <v>0</v>
      </c>
      <c r="BF728" s="31">
        <f>IF($I692="n/a",0,IF(BF$4&lt;=$C728,0,IF(SUM($C728,$I692)&gt;BF$4,$AB706/$I692,$AB706-SUM($I728:BE728))))</f>
        <v>0</v>
      </c>
      <c r="BG728" s="31">
        <f>IF($I692="n/a",0,IF(BG$4&lt;=$C728,0,IF(SUM($C728,$I692)&gt;BG$4,$AB706/$I692,$AB706-SUM($I728:BF728))))</f>
        <v>0</v>
      </c>
      <c r="BH728" s="31">
        <f>IF($I692="n/a",0,IF(BH$4&lt;=$C728,0,IF(SUM($C728,$I692)&gt;BH$4,$AB706/$I692,$AB706-SUM($I728:BG728))))</f>
        <v>0</v>
      </c>
      <c r="BI728" s="31">
        <f>IF($I692="n/a",0,IF(BI$4&lt;=$C728,0,IF(SUM($C728,$I692)&gt;BI$4,$AB706/$I692,$AB706-SUM($I728:BH728))))</f>
        <v>0</v>
      </c>
      <c r="BJ728" s="31">
        <f>IF($I692="n/a",0,IF(BJ$4&lt;=$C728,0,IF(SUM($C728,$I692)&gt;BJ$4,$AB706/$I692,$AB706-SUM($I728:BI728))))</f>
        <v>0</v>
      </c>
      <c r="BK728" s="31">
        <f>IF($I692="n/a",0,IF(BK$4&lt;=$C728,0,IF(SUM($C728,$I692)&gt;BK$4,$AB706/$I692,$AB706-SUM($I728:BJ728))))</f>
        <v>0</v>
      </c>
      <c r="BL728" s="31">
        <f>IF($I692="n/a",0,IF(BL$4&lt;=$C728,0,IF(SUM($C728,$I692)&gt;BL$4,$AB706/$I692,$AB706-SUM($I728:BK728))))</f>
        <v>0</v>
      </c>
      <c r="BM728" s="31">
        <f>IF($I692="n/a",0,IF(BM$4&lt;=$C728,0,IF(SUM($C728,$I692)&gt;BM$4,$AB706/$I692,$AB706-SUM($I728:BL728))))</f>
        <v>0</v>
      </c>
      <c r="BN728" s="31">
        <f>IF($I692="n/a",0,IF(BN$4&lt;=$C728,0,IF(SUM($C728,$I692)&gt;BN$4,$AB706/$I692,$AB706-SUM($I728:BM728))))</f>
        <v>0</v>
      </c>
      <c r="BO728" s="31">
        <f>IF($I692="n/a",0,IF(BO$4&lt;=$C728,0,IF(SUM($C728,$I692)&gt;BO$4,$AB706/$I692,$AB706-SUM($I728:BN728))))</f>
        <v>0</v>
      </c>
      <c r="BP728" s="31">
        <f>IF($I692="n/a",0,IF(BP$4&lt;=$C728,0,IF(SUM($C728,$I692)&gt;BP$4,$AB706/$I692,$AB706-SUM($I728:BO728))))</f>
        <v>0</v>
      </c>
      <c r="BQ728" s="31">
        <f>IF($I692="n/a",0,IF(BQ$4&lt;=$C728,0,IF(SUM($C728,$I692)&gt;BQ$4,$AB706/$I692,$AB706-SUM($I728:BP728))))</f>
        <v>0</v>
      </c>
      <c r="BR728" s="31">
        <f>IF($I692="n/a",0,IF(BR$4&lt;=$C728,0,IF(SUM($C728,$I692)&gt;BR$4,$AB706/$I692,$AB706-SUM($I728:BQ728))))</f>
        <v>0</v>
      </c>
      <c r="BS728" s="31">
        <f>IF($I692="n/a",0,IF(BS$4&lt;=$C728,0,IF(SUM($C728,$I692)&gt;BS$4,$AB706/$I692,$AB706-SUM($I728:BR728))))</f>
        <v>0</v>
      </c>
      <c r="BT728" s="31">
        <f>IF($I692="n/a",0,IF(BT$4&lt;=$C728,0,IF(SUM($C728,$I692)&gt;BT$4,$AB706/$I692,$AB706-SUM($I728:BS728))))</f>
        <v>0</v>
      </c>
      <c r="BU728" s="31">
        <f>IF($I692="n/a",0,IF(BU$4&lt;=$C728,0,IF(SUM($C728,$I692)&gt;BU$4,$AB706/$I692,$AB706-SUM($I728:BT728))))</f>
        <v>0</v>
      </c>
      <c r="BV728" s="31">
        <f>IF($I692="n/a",0,IF(BV$4&lt;=$C728,0,IF(SUM($C728,$I692)&gt;BV$4,$AB706/$I692,$AB706-SUM($I728:BU728))))</f>
        <v>0</v>
      </c>
      <c r="BW728" s="31">
        <f>IF($I692="n/a",0,IF(BW$4&lt;=$C728,0,IF(SUM($C728,$I692)&gt;BW$4,$AB706/$I692,$AB706-SUM($I728:BV728))))</f>
        <v>0</v>
      </c>
      <c r="BX728" s="31">
        <f>IF($I692="n/a",0,IF(BX$4&lt;=$C728,0,IF(SUM($C728,$I692)&gt;BX$4,$AB706/$I692,$AB706-SUM($I728:BW728))))</f>
        <v>0</v>
      </c>
      <c r="BY728" s="31">
        <f>IF($I692="n/a",0,IF(BY$4&lt;=$C728,0,IF(SUM($C728,$I692)&gt;BY$4,$AB706/$I692,$AB706-SUM($I728:BX728))))</f>
        <v>0</v>
      </c>
      <c r="BZ728" s="31">
        <f>IF($I692="n/a",0,IF(BZ$4&lt;=$C728,0,IF(SUM($C728,$I692)&gt;BZ$4,$AB706/$I692,$AB706-SUM($I728:BY728))))</f>
        <v>0</v>
      </c>
      <c r="CA728" s="31">
        <f>IF($I692="n/a",0,IF(CA$4&lt;=$C728,0,IF(SUM($C728,$I692)&gt;CA$4,$AB706/$I692,$AB706-SUM($I728:BZ728))))</f>
        <v>0</v>
      </c>
      <c r="CB728" s="31">
        <f>IF($I692="n/a",0,IF(CB$4&lt;=$C728,0,IF(SUM($C728,$I692)&gt;CB$4,$AB706/$I692,$AB706-SUM($I728:CA728))))</f>
        <v>0</v>
      </c>
      <c r="CC728" s="31">
        <f>IF($I692="n/a",0,IF(CC$4&lt;=$C728,0,IF(SUM($C728,$I692)&gt;CC$4,$AB706/$I692,$AB706-SUM($I728:CB728))))</f>
        <v>0</v>
      </c>
      <c r="CD728" s="31">
        <f>IF($I692="n/a",0,IF(CD$4&lt;=$C728,0,IF(SUM($C728,$I692)&gt;CD$4,$AB706/$I692,$AB706-SUM($I728:CC728))))</f>
        <v>0</v>
      </c>
      <c r="CE728" s="31">
        <f>IF($I692="n/a",0,IF(CE$4&lt;=$C728,0,IF(SUM($C728,$I692)&gt;CE$4,$AB706/$I692,$AB706-SUM($I728:CD728))))</f>
        <v>0</v>
      </c>
      <c r="CF728" s="31">
        <f>IF($I692="n/a",0,IF(CF$4&lt;=$C728,0,IF(SUM($C728,$I692)&gt;CF$4,$AB706/$I692,$AB706-SUM($I728:CE728))))</f>
        <v>0</v>
      </c>
    </row>
    <row r="729" spans="1:84" s="153" customFormat="1" ht="12.75" customHeight="1">
      <c r="A729"/>
      <c r="C729" s="197">
        <v>2035</v>
      </c>
      <c r="D729" s="21" t="s">
        <v>64</v>
      </c>
      <c r="E729" s="21" t="s">
        <v>185</v>
      </c>
      <c r="I729" s="31"/>
      <c r="J729" s="31">
        <f>IF($I692="n/a",0,IF(J$4&lt;=$C729,0,IF(SUM($C729,$I692)&gt;J$4,$AC706/$I692,$AC706-SUM($I729:I729))))</f>
        <v>0</v>
      </c>
      <c r="K729" s="31">
        <f>IF($I692="n/a",0,IF(K$4&lt;=$C729,0,IF(SUM($C729,$I692)&gt;K$4,$AC706/$I692,$AC706-SUM($I729:J729))))</f>
        <v>0</v>
      </c>
      <c r="L729" s="31">
        <f>IF($I692="n/a",0,IF(L$4&lt;=$C729,0,IF(SUM($C729,$I692)&gt;L$4,$AC706/$I692,$AC706-SUM($I729:K729))))</f>
        <v>0</v>
      </c>
      <c r="M729" s="31">
        <f>IF($I692="n/a",0,IF(M$4&lt;=$C729,0,IF(SUM($C729,$I692)&gt;M$4,$AC706/$I692,$AC706-SUM($I729:L729))))</f>
        <v>0</v>
      </c>
      <c r="N729" s="31">
        <f>IF($I692="n/a",0,IF(N$4&lt;=$C729,0,IF(SUM($C729,$I692)&gt;N$4,$AC706/$I692,$AC706-SUM($I729:M729))))</f>
        <v>0</v>
      </c>
      <c r="O729" s="31">
        <f>IF($I692="n/a",0,IF(O$4&lt;=$C729,0,IF(SUM($C729,$I692)&gt;O$4,$AC706/$I692,$AC706-SUM($I729:N729))))</f>
        <v>0</v>
      </c>
      <c r="P729" s="31">
        <f>IF($I692="n/a",0,IF(P$4&lt;=$C729,0,IF(SUM($C729,$I692)&gt;P$4,$AC706/$I692,$AC706-SUM($I729:O729))))</f>
        <v>0</v>
      </c>
      <c r="Q729" s="31">
        <f>IF($I692="n/a",0,IF(Q$4&lt;=$C729,0,IF(SUM($C729,$I692)&gt;Q$4,$AC706/$I692,$AC706-SUM($I729:P729))))</f>
        <v>0</v>
      </c>
      <c r="R729" s="31">
        <f>IF($I692="n/a",0,IF(R$4&lt;=$C729,0,IF(SUM($C729,$I692)&gt;R$4,$AC706/$I692,$AC706-SUM($I729:Q729))))</f>
        <v>0</v>
      </c>
      <c r="S729" s="31">
        <f>IF($I692="n/a",0,IF(S$4&lt;=$C729,0,IF(SUM($C729,$I692)&gt;S$4,$AC706/$I692,$AC706-SUM($I729:R729))))</f>
        <v>0</v>
      </c>
      <c r="T729" s="31">
        <f>IF($I692="n/a",0,IF(T$4&lt;=$C729,0,IF(SUM($C729,$I692)&gt;T$4,$AC706/$I692,$AC706-SUM($I729:S729))))</f>
        <v>0</v>
      </c>
      <c r="U729" s="31">
        <f>IF($I692="n/a",0,IF(U$4&lt;=$C729,0,IF(SUM($C729,$I692)&gt;U$4,$AC706/$I692,$AC706-SUM($I729:T729))))</f>
        <v>0</v>
      </c>
      <c r="V729" s="31">
        <f>IF($I692="n/a",0,IF(V$4&lt;=$C729,0,IF(SUM($C729,$I692)&gt;V$4,$AC706/$I692,$AC706-SUM($I729:U729))))</f>
        <v>0</v>
      </c>
      <c r="W729" s="31">
        <f>IF($I692="n/a",0,IF(W$4&lt;=$C729,0,IF(SUM($C729,$I692)&gt;W$4,$AC706/$I692,$AC706-SUM($I729:V729))))</f>
        <v>0</v>
      </c>
      <c r="X729" s="31">
        <f>IF($I692="n/a",0,IF(X$4&lt;=$C729,0,IF(SUM($C729,$I692)&gt;X$4,$AC706/$I692,$AC706-SUM($I729:W729))))</f>
        <v>0</v>
      </c>
      <c r="Y729" s="31">
        <f>IF($I692="n/a",0,IF(Y$4&lt;=$C729,0,IF(SUM($C729,$I692)&gt;Y$4,$AC706/$I692,$AC706-SUM($I729:X729))))</f>
        <v>0</v>
      </c>
      <c r="Z729" s="31">
        <f>IF($I692="n/a",0,IF(Z$4&lt;=$C729,0,IF(SUM($C729,$I692)&gt;Z$4,$AC706/$I692,$AC706-SUM($I729:Y729))))</f>
        <v>0</v>
      </c>
      <c r="AA729" s="31">
        <f>IF($I692="n/a",0,IF(AA$4&lt;=$C729,0,IF(SUM($C729,$I692)&gt;AA$4,$AC706/$I692,$AC706-SUM($I729:Z729))))</f>
        <v>0</v>
      </c>
      <c r="AB729" s="31">
        <f>IF($I692="n/a",0,IF(AB$4&lt;=$C729,0,IF(SUM($C729,$I692)&gt;AB$4,$AC706/$I692,$AC706-SUM($I729:AA729))))</f>
        <v>0</v>
      </c>
      <c r="AC729" s="31">
        <f>IF($I692="n/a",0,IF(AC$4&lt;=$C729,0,IF(SUM($C729,$I692)&gt;AC$4,$AC706/$I692,$AC706-SUM($I729:AB729))))</f>
        <v>0</v>
      </c>
      <c r="AD729" s="31">
        <f>IF($I692="n/a",0,IF(AD$4&lt;=$C729,0,IF(SUM($C729,$I692)&gt;AD$4,$AC706/$I692,$AC706-SUM($I729:AC729))))</f>
        <v>0</v>
      </c>
      <c r="AE729" s="31">
        <f>IF($I692="n/a",0,IF(AE$4&lt;=$C729,0,IF(SUM($C729,$I692)&gt;AE$4,$AC706/$I692,$AC706-SUM($I729:AD729))))</f>
        <v>0</v>
      </c>
      <c r="AF729" s="31">
        <f>IF($I692="n/a",0,IF(AF$4&lt;=$C729,0,IF(SUM($C729,$I692)&gt;AF$4,$AC706/$I692,$AC706-SUM($I729:AE729))))</f>
        <v>0</v>
      </c>
      <c r="AG729" s="31">
        <f>IF($I692="n/a",0,IF(AG$4&lt;=$C729,0,IF(SUM($C729,$I692)&gt;AG$4,$AC706/$I692,$AC706-SUM($I729:AF729))))</f>
        <v>0</v>
      </c>
      <c r="AH729" s="31">
        <f>IF($I692="n/a",0,IF(AH$4&lt;=$C729,0,IF(SUM($C729,$I692)&gt;AH$4,$AC706/$I692,$AC706-SUM($I729:AG729))))</f>
        <v>0</v>
      </c>
      <c r="AI729" s="31">
        <f>IF($I692="n/a",0,IF(AI$4&lt;=$C729,0,IF(SUM($C729,$I692)&gt;AI$4,$AC706/$I692,$AC706-SUM($I729:AH729))))</f>
        <v>0</v>
      </c>
      <c r="AJ729" s="31">
        <f>IF($I692="n/a",0,IF(AJ$4&lt;=$C729,0,IF(SUM($C729,$I692)&gt;AJ$4,$AC706/$I692,$AC706-SUM($I729:AI729))))</f>
        <v>0</v>
      </c>
      <c r="AK729" s="31">
        <f>IF($I692="n/a",0,IF(AK$4&lt;=$C729,0,IF(SUM($C729,$I692)&gt;AK$4,$AC706/$I692,$AC706-SUM($I729:AJ729))))</f>
        <v>0</v>
      </c>
      <c r="AL729" s="31">
        <f>IF($I692="n/a",0,IF(AL$4&lt;=$C729,0,IF(SUM($C729,$I692)&gt;AL$4,$AC706/$I692,$AC706-SUM($I729:AK729))))</f>
        <v>0</v>
      </c>
      <c r="AM729" s="31">
        <f>IF($I692="n/a",0,IF(AM$4&lt;=$C729,0,IF(SUM($C729,$I692)&gt;AM$4,$AC706/$I692,$AC706-SUM($I729:AL729))))</f>
        <v>0</v>
      </c>
      <c r="AN729" s="31">
        <f>IF($I692="n/a",0,IF(AN$4&lt;=$C729,0,IF(SUM($C729,$I692)&gt;AN$4,$AC706/$I692,$AC706-SUM($I729:AM729))))</f>
        <v>0</v>
      </c>
      <c r="AO729" s="31">
        <f>IF($I692="n/a",0,IF(AO$4&lt;=$C729,0,IF(SUM($C729,$I692)&gt;AO$4,$AC706/$I692,$AC706-SUM($I729:AN729))))</f>
        <v>0</v>
      </c>
      <c r="AP729" s="31">
        <f>IF($I692="n/a",0,IF(AP$4&lt;=$C729,0,IF(SUM($C729,$I692)&gt;AP$4,$AC706/$I692,$AC706-SUM($I729:AO729))))</f>
        <v>0</v>
      </c>
      <c r="AQ729" s="31">
        <f>IF($I692="n/a",0,IF(AQ$4&lt;=$C729,0,IF(SUM($C729,$I692)&gt;AQ$4,$AC706/$I692,$AC706-SUM($I729:AP729))))</f>
        <v>0</v>
      </c>
      <c r="AR729" s="31">
        <f>IF($I692="n/a",0,IF(AR$4&lt;=$C729,0,IF(SUM($C729,$I692)&gt;AR$4,$AC706/$I692,$AC706-SUM($I729:AQ729))))</f>
        <v>0</v>
      </c>
      <c r="AS729" s="31">
        <f>IF($I692="n/a",0,IF(AS$4&lt;=$C729,0,IF(SUM($C729,$I692)&gt;AS$4,$AC706/$I692,$AC706-SUM($I729:AR729))))</f>
        <v>0</v>
      </c>
      <c r="AT729" s="31">
        <f>IF($I692="n/a",0,IF(AT$4&lt;=$C729,0,IF(SUM($C729,$I692)&gt;AT$4,$AC706/$I692,$AC706-SUM($I729:AS729))))</f>
        <v>0</v>
      </c>
      <c r="AU729" s="31">
        <f>IF($I692="n/a",0,IF(AU$4&lt;=$C729,0,IF(SUM($C729,$I692)&gt;AU$4,$AC706/$I692,$AC706-SUM($I729:AT729))))</f>
        <v>0</v>
      </c>
      <c r="AV729" s="31">
        <f>IF($I692="n/a",0,IF(AV$4&lt;=$C729,0,IF(SUM($C729,$I692)&gt;AV$4,$AC706/$I692,$AC706-SUM($I729:AU729))))</f>
        <v>0</v>
      </c>
      <c r="AW729" s="31">
        <f>IF($I692="n/a",0,IF(AW$4&lt;=$C729,0,IF(SUM($C729,$I692)&gt;AW$4,$AC706/$I692,$AC706-SUM($I729:AV729))))</f>
        <v>0</v>
      </c>
      <c r="AX729" s="31">
        <f>IF($I692="n/a",0,IF(AX$4&lt;=$C729,0,IF(SUM($C729,$I692)&gt;AX$4,$AC706/$I692,$AC706-SUM($I729:AW729))))</f>
        <v>0</v>
      </c>
      <c r="AY729" s="31">
        <f>IF($I692="n/a",0,IF(AY$4&lt;=$C729,0,IF(SUM($C729,$I692)&gt;AY$4,$AC706/$I692,$AC706-SUM($I729:AX729))))</f>
        <v>0</v>
      </c>
      <c r="AZ729" s="31">
        <f>IF($I692="n/a",0,IF(AZ$4&lt;=$C729,0,IF(SUM($C729,$I692)&gt;AZ$4,$AC706/$I692,$AC706-SUM($I729:AY729))))</f>
        <v>0</v>
      </c>
      <c r="BA729" s="31">
        <f>IF($I692="n/a",0,IF(BA$4&lt;=$C729,0,IF(SUM($C729,$I692)&gt;BA$4,$AC706/$I692,$AC706-SUM($I729:AZ729))))</f>
        <v>0</v>
      </c>
      <c r="BB729" s="31">
        <f>IF($I692="n/a",0,IF(BB$4&lt;=$C729,0,IF(SUM($C729,$I692)&gt;BB$4,$AC706/$I692,$AC706-SUM($I729:BA729))))</f>
        <v>0</v>
      </c>
      <c r="BC729" s="31">
        <f>IF($I692="n/a",0,IF(BC$4&lt;=$C729,0,IF(SUM($C729,$I692)&gt;BC$4,$AC706/$I692,$AC706-SUM($I729:BB729))))</f>
        <v>0</v>
      </c>
      <c r="BD729" s="31">
        <f>IF($I692="n/a",0,IF(BD$4&lt;=$C729,0,IF(SUM($C729,$I692)&gt;BD$4,$AC706/$I692,$AC706-SUM($I729:BC729))))</f>
        <v>0</v>
      </c>
      <c r="BE729" s="31">
        <f>IF($I692="n/a",0,IF(BE$4&lt;=$C729,0,IF(SUM($C729,$I692)&gt;BE$4,$AC706/$I692,$AC706-SUM($I729:BD729))))</f>
        <v>0</v>
      </c>
      <c r="BF729" s="31">
        <f>IF($I692="n/a",0,IF(BF$4&lt;=$C729,0,IF(SUM($C729,$I692)&gt;BF$4,$AC706/$I692,$AC706-SUM($I729:BE729))))</f>
        <v>0</v>
      </c>
      <c r="BG729" s="31">
        <f>IF($I692="n/a",0,IF(BG$4&lt;=$C729,0,IF(SUM($C729,$I692)&gt;BG$4,$AC706/$I692,$AC706-SUM($I729:BF729))))</f>
        <v>0</v>
      </c>
      <c r="BH729" s="31">
        <f>IF($I692="n/a",0,IF(BH$4&lt;=$C729,0,IF(SUM($C729,$I692)&gt;BH$4,$AC706/$I692,$AC706-SUM($I729:BG729))))</f>
        <v>0</v>
      </c>
      <c r="BI729" s="31">
        <f>IF($I692="n/a",0,IF(BI$4&lt;=$C729,0,IF(SUM($C729,$I692)&gt;BI$4,$AC706/$I692,$AC706-SUM($I729:BH729))))</f>
        <v>0</v>
      </c>
      <c r="BJ729" s="31">
        <f>IF($I692="n/a",0,IF(BJ$4&lt;=$C729,0,IF(SUM($C729,$I692)&gt;BJ$4,$AC706/$I692,$AC706-SUM($I729:BI729))))</f>
        <v>0</v>
      </c>
      <c r="BK729" s="31">
        <f>IF($I692="n/a",0,IF(BK$4&lt;=$C729,0,IF(SUM($C729,$I692)&gt;BK$4,$AC706/$I692,$AC706-SUM($I729:BJ729))))</f>
        <v>0</v>
      </c>
      <c r="BL729" s="31">
        <f>IF($I692="n/a",0,IF(BL$4&lt;=$C729,0,IF(SUM($C729,$I692)&gt;BL$4,$AC706/$I692,$AC706-SUM($I729:BK729))))</f>
        <v>0</v>
      </c>
      <c r="BM729" s="31">
        <f>IF($I692="n/a",0,IF(BM$4&lt;=$C729,0,IF(SUM($C729,$I692)&gt;BM$4,$AC706/$I692,$AC706-SUM($I729:BL729))))</f>
        <v>0</v>
      </c>
      <c r="BN729" s="31">
        <f>IF($I692="n/a",0,IF(BN$4&lt;=$C729,0,IF(SUM($C729,$I692)&gt;BN$4,$AC706/$I692,$AC706-SUM($I729:BM729))))</f>
        <v>0</v>
      </c>
      <c r="BO729" s="31">
        <f>IF($I692="n/a",0,IF(BO$4&lt;=$C729,0,IF(SUM($C729,$I692)&gt;BO$4,$AC706/$I692,$AC706-SUM($I729:BN729))))</f>
        <v>0</v>
      </c>
      <c r="BP729" s="31">
        <f>IF($I692="n/a",0,IF(BP$4&lt;=$C729,0,IF(SUM($C729,$I692)&gt;BP$4,$AC706/$I692,$AC706-SUM($I729:BO729))))</f>
        <v>0</v>
      </c>
      <c r="BQ729" s="31">
        <f>IF($I692="n/a",0,IF(BQ$4&lt;=$C729,0,IF(SUM($C729,$I692)&gt;BQ$4,$AC706/$I692,$AC706-SUM($I729:BP729))))</f>
        <v>0</v>
      </c>
      <c r="BR729" s="31">
        <f>IF($I692="n/a",0,IF(BR$4&lt;=$C729,0,IF(SUM($C729,$I692)&gt;BR$4,$AC706/$I692,$AC706-SUM($I729:BQ729))))</f>
        <v>0</v>
      </c>
      <c r="BS729" s="31">
        <f>IF($I692="n/a",0,IF(BS$4&lt;=$C729,0,IF(SUM($C729,$I692)&gt;BS$4,$AC706/$I692,$AC706-SUM($I729:BR729))))</f>
        <v>0</v>
      </c>
      <c r="BT729" s="31">
        <f>IF($I692="n/a",0,IF(BT$4&lt;=$C729,0,IF(SUM($C729,$I692)&gt;BT$4,$AC706/$I692,$AC706-SUM($I729:BS729))))</f>
        <v>0</v>
      </c>
      <c r="BU729" s="31">
        <f>IF($I692="n/a",0,IF(BU$4&lt;=$C729,0,IF(SUM($C729,$I692)&gt;BU$4,$AC706/$I692,$AC706-SUM($I729:BT729))))</f>
        <v>0</v>
      </c>
      <c r="BV729" s="31">
        <f>IF($I692="n/a",0,IF(BV$4&lt;=$C729,0,IF(SUM($C729,$I692)&gt;BV$4,$AC706/$I692,$AC706-SUM($I729:BU729))))</f>
        <v>0</v>
      </c>
      <c r="BW729" s="31">
        <f>IF($I692="n/a",0,IF(BW$4&lt;=$C729,0,IF(SUM($C729,$I692)&gt;BW$4,$AC706/$I692,$AC706-SUM($I729:BV729))))</f>
        <v>0</v>
      </c>
      <c r="BX729" s="31">
        <f>IF($I692="n/a",0,IF(BX$4&lt;=$C729,0,IF(SUM($C729,$I692)&gt;BX$4,$AC706/$I692,$AC706-SUM($I729:BW729))))</f>
        <v>0</v>
      </c>
      <c r="BY729" s="31">
        <f>IF($I692="n/a",0,IF(BY$4&lt;=$C729,0,IF(SUM($C729,$I692)&gt;BY$4,$AC706/$I692,$AC706-SUM($I729:BX729))))</f>
        <v>0</v>
      </c>
      <c r="BZ729" s="31">
        <f>IF($I692="n/a",0,IF(BZ$4&lt;=$C729,0,IF(SUM($C729,$I692)&gt;BZ$4,$AC706/$I692,$AC706-SUM($I729:BY729))))</f>
        <v>0</v>
      </c>
      <c r="CA729" s="31">
        <f>IF($I692="n/a",0,IF(CA$4&lt;=$C729,0,IF(SUM($C729,$I692)&gt;CA$4,$AC706/$I692,$AC706-SUM($I729:BZ729))))</f>
        <v>0</v>
      </c>
      <c r="CB729" s="31">
        <f>IF($I692="n/a",0,IF(CB$4&lt;=$C729,0,IF(SUM($C729,$I692)&gt;CB$4,$AC706/$I692,$AC706-SUM($I729:CA729))))</f>
        <v>0</v>
      </c>
      <c r="CC729" s="31">
        <f>IF($I692="n/a",0,IF(CC$4&lt;=$C729,0,IF(SUM($C729,$I692)&gt;CC$4,$AC706/$I692,$AC706-SUM($I729:CB729))))</f>
        <v>0</v>
      </c>
      <c r="CD729" s="31">
        <f>IF($I692="n/a",0,IF(CD$4&lt;=$C729,0,IF(SUM($C729,$I692)&gt;CD$4,$AC706/$I692,$AC706-SUM($I729:CC729))))</f>
        <v>0</v>
      </c>
      <c r="CE729" s="31">
        <f>IF($I692="n/a",0,IF(CE$4&lt;=$C729,0,IF(SUM($C729,$I692)&gt;CE$4,$AC706/$I692,$AC706-SUM($I729:CD729))))</f>
        <v>0</v>
      </c>
      <c r="CF729" s="31">
        <f>IF($I692="n/a",0,IF(CF$4&lt;=$C729,0,IF(SUM($C729,$I692)&gt;CF$4,$AC706/$I692,$AC706-SUM($I729:CE729))))</f>
        <v>0</v>
      </c>
    </row>
    <row r="730" spans="1:84" s="153" customFormat="1" ht="12.75" customHeight="1">
      <c r="A730"/>
      <c r="C730" s="197">
        <v>2036</v>
      </c>
      <c r="D730" s="21" t="s">
        <v>65</v>
      </c>
      <c r="E730" s="21" t="s">
        <v>185</v>
      </c>
      <c r="I730" s="31"/>
      <c r="J730" s="31">
        <f>IF($I692="n/a",0,IF(J$4&lt;=$C730,0,IF(SUM($C730,$I692)&gt;J$4,$AD706/$I692,$AD706-SUM($I730:I730))))</f>
        <v>0</v>
      </c>
      <c r="K730" s="31">
        <f>IF($I692="n/a",0,IF(K$4&lt;=$C730,0,IF(SUM($C730,$I692)&gt;K$4,$AD706/$I692,$AD706-SUM($I730:J730))))</f>
        <v>0</v>
      </c>
      <c r="L730" s="31">
        <f>IF($I692="n/a",0,IF(L$4&lt;=$C730,0,IF(SUM($C730,$I692)&gt;L$4,$AD706/$I692,$AD706-SUM($I730:K730))))</f>
        <v>0</v>
      </c>
      <c r="M730" s="31">
        <f>IF($I692="n/a",0,IF(M$4&lt;=$C730,0,IF(SUM($C730,$I692)&gt;M$4,$AD706/$I692,$AD706-SUM($I730:L730))))</f>
        <v>0</v>
      </c>
      <c r="N730" s="31">
        <f>IF($I692="n/a",0,IF(N$4&lt;=$C730,0,IF(SUM($C730,$I692)&gt;N$4,$AD706/$I692,$AD706-SUM($I730:M730))))</f>
        <v>0</v>
      </c>
      <c r="O730" s="31">
        <f>IF($I692="n/a",0,IF(O$4&lt;=$C730,0,IF(SUM($C730,$I692)&gt;O$4,$AD706/$I692,$AD706-SUM($I730:N730))))</f>
        <v>0</v>
      </c>
      <c r="P730" s="31">
        <f>IF($I692="n/a",0,IF(P$4&lt;=$C730,0,IF(SUM($C730,$I692)&gt;P$4,$AD706/$I692,$AD706-SUM($I730:O730))))</f>
        <v>0</v>
      </c>
      <c r="Q730" s="31">
        <f>IF($I692="n/a",0,IF(Q$4&lt;=$C730,0,IF(SUM($C730,$I692)&gt;Q$4,$AD706/$I692,$AD706-SUM($I730:P730))))</f>
        <v>0</v>
      </c>
      <c r="R730" s="31">
        <f>IF($I692="n/a",0,IF(R$4&lt;=$C730,0,IF(SUM($C730,$I692)&gt;R$4,$AD706/$I692,$AD706-SUM($I730:Q730))))</f>
        <v>0</v>
      </c>
      <c r="S730" s="31">
        <f>IF($I692="n/a",0,IF(S$4&lt;=$C730,0,IF(SUM($C730,$I692)&gt;S$4,$AD706/$I692,$AD706-SUM($I730:R730))))</f>
        <v>0</v>
      </c>
      <c r="T730" s="31">
        <f>IF($I692="n/a",0,IF(T$4&lt;=$C730,0,IF(SUM($C730,$I692)&gt;T$4,$AD706/$I692,$AD706-SUM($I730:S730))))</f>
        <v>0</v>
      </c>
      <c r="U730" s="31">
        <f>IF($I692="n/a",0,IF(U$4&lt;=$C730,0,IF(SUM($C730,$I692)&gt;U$4,$AD706/$I692,$AD706-SUM($I730:T730))))</f>
        <v>0</v>
      </c>
      <c r="V730" s="31">
        <f>IF($I692="n/a",0,IF(V$4&lt;=$C730,0,IF(SUM($C730,$I692)&gt;V$4,$AD706/$I692,$AD706-SUM($I730:U730))))</f>
        <v>0</v>
      </c>
      <c r="W730" s="31">
        <f>IF($I692="n/a",0,IF(W$4&lt;=$C730,0,IF(SUM($C730,$I692)&gt;W$4,$AD706/$I692,$AD706-SUM($I730:V730))))</f>
        <v>0</v>
      </c>
      <c r="X730" s="31">
        <f>IF($I692="n/a",0,IF(X$4&lt;=$C730,0,IF(SUM($C730,$I692)&gt;X$4,$AD706/$I692,$AD706-SUM($I730:W730))))</f>
        <v>0</v>
      </c>
      <c r="Y730" s="31">
        <f>IF($I692="n/a",0,IF(Y$4&lt;=$C730,0,IF(SUM($C730,$I692)&gt;Y$4,$AD706/$I692,$AD706-SUM($I730:X730))))</f>
        <v>0</v>
      </c>
      <c r="Z730" s="31">
        <f>IF($I692="n/a",0,IF(Z$4&lt;=$C730,0,IF(SUM($C730,$I692)&gt;Z$4,$AD706/$I692,$AD706-SUM($I730:Y730))))</f>
        <v>0</v>
      </c>
      <c r="AA730" s="31">
        <f>IF($I692="n/a",0,IF(AA$4&lt;=$C730,0,IF(SUM($C730,$I692)&gt;AA$4,$AD706/$I692,$AD706-SUM($I730:Z730))))</f>
        <v>0</v>
      </c>
      <c r="AB730" s="31">
        <f>IF($I692="n/a",0,IF(AB$4&lt;=$C730,0,IF(SUM($C730,$I692)&gt;AB$4,$AD706/$I692,$AD706-SUM($I730:AA730))))</f>
        <v>0</v>
      </c>
      <c r="AC730" s="31">
        <f>IF($I692="n/a",0,IF(AC$4&lt;=$C730,0,IF(SUM($C730,$I692)&gt;AC$4,$AD706/$I692,$AD706-SUM($I730:AB730))))</f>
        <v>0</v>
      </c>
      <c r="AD730" s="31">
        <f>IF($I692="n/a",0,IF(AD$4&lt;=$C730,0,IF(SUM($C730,$I692)&gt;AD$4,$AD706/$I692,$AD706-SUM($I730:AC730))))</f>
        <v>0</v>
      </c>
      <c r="AE730" s="31">
        <f>IF($I692="n/a",0,IF(AE$4&lt;=$C730,0,IF(SUM($C730,$I692)&gt;AE$4,$AD706/$I692,$AD706-SUM($I730:AD730))))</f>
        <v>0</v>
      </c>
      <c r="AF730" s="31">
        <f>IF($I692="n/a",0,IF(AF$4&lt;=$C730,0,IF(SUM($C730,$I692)&gt;AF$4,$AD706/$I692,$AD706-SUM($I730:AE730))))</f>
        <v>0</v>
      </c>
      <c r="AG730" s="31">
        <f>IF($I692="n/a",0,IF(AG$4&lt;=$C730,0,IF(SUM($C730,$I692)&gt;AG$4,$AD706/$I692,$AD706-SUM($I730:AF730))))</f>
        <v>0</v>
      </c>
      <c r="AH730" s="31">
        <f>IF($I692="n/a",0,IF(AH$4&lt;=$C730,0,IF(SUM($C730,$I692)&gt;AH$4,$AD706/$I692,$AD706-SUM($I730:AG730))))</f>
        <v>0</v>
      </c>
      <c r="AI730" s="31">
        <f>IF($I692="n/a",0,IF(AI$4&lt;=$C730,0,IF(SUM($C730,$I692)&gt;AI$4,$AD706/$I692,$AD706-SUM($I730:AH730))))</f>
        <v>0</v>
      </c>
      <c r="AJ730" s="31">
        <f>IF($I692="n/a",0,IF(AJ$4&lt;=$C730,0,IF(SUM($C730,$I692)&gt;AJ$4,$AD706/$I692,$AD706-SUM($I730:AI730))))</f>
        <v>0</v>
      </c>
      <c r="AK730" s="31">
        <f>IF($I692="n/a",0,IF(AK$4&lt;=$C730,0,IF(SUM($C730,$I692)&gt;AK$4,$AD706/$I692,$AD706-SUM($I730:AJ730))))</f>
        <v>0</v>
      </c>
      <c r="AL730" s="31">
        <f>IF($I692="n/a",0,IF(AL$4&lt;=$C730,0,IF(SUM($C730,$I692)&gt;AL$4,$AD706/$I692,$AD706-SUM($I730:AK730))))</f>
        <v>0</v>
      </c>
      <c r="AM730" s="31">
        <f>IF($I692="n/a",0,IF(AM$4&lt;=$C730,0,IF(SUM($C730,$I692)&gt;AM$4,$AD706/$I692,$AD706-SUM($I730:AL730))))</f>
        <v>0</v>
      </c>
      <c r="AN730" s="31">
        <f>IF($I692="n/a",0,IF(AN$4&lt;=$C730,0,IF(SUM($C730,$I692)&gt;AN$4,$AD706/$I692,$AD706-SUM($I730:AM730))))</f>
        <v>0</v>
      </c>
      <c r="AO730" s="31">
        <f>IF($I692="n/a",0,IF(AO$4&lt;=$C730,0,IF(SUM($C730,$I692)&gt;AO$4,$AD706/$I692,$AD706-SUM($I730:AN730))))</f>
        <v>0</v>
      </c>
      <c r="AP730" s="31">
        <f>IF($I692="n/a",0,IF(AP$4&lt;=$C730,0,IF(SUM($C730,$I692)&gt;AP$4,$AD706/$I692,$AD706-SUM($I730:AO730))))</f>
        <v>0</v>
      </c>
      <c r="AQ730" s="31">
        <f>IF($I692="n/a",0,IF(AQ$4&lt;=$C730,0,IF(SUM($C730,$I692)&gt;AQ$4,$AD706/$I692,$AD706-SUM($I730:AP730))))</f>
        <v>0</v>
      </c>
      <c r="AR730" s="31">
        <f>IF($I692="n/a",0,IF(AR$4&lt;=$C730,0,IF(SUM($C730,$I692)&gt;AR$4,$AD706/$I692,$AD706-SUM($I730:AQ730))))</f>
        <v>0</v>
      </c>
      <c r="AS730" s="31">
        <f>IF($I692="n/a",0,IF(AS$4&lt;=$C730,0,IF(SUM($C730,$I692)&gt;AS$4,$AD706/$I692,$AD706-SUM($I730:AR730))))</f>
        <v>0</v>
      </c>
      <c r="AT730" s="31">
        <f>IF($I692="n/a",0,IF(AT$4&lt;=$C730,0,IF(SUM($C730,$I692)&gt;AT$4,$AD706/$I692,$AD706-SUM($I730:AS730))))</f>
        <v>0</v>
      </c>
      <c r="AU730" s="31">
        <f>IF($I692="n/a",0,IF(AU$4&lt;=$C730,0,IF(SUM($C730,$I692)&gt;AU$4,$AD706/$I692,$AD706-SUM($I730:AT730))))</f>
        <v>0</v>
      </c>
      <c r="AV730" s="31">
        <f>IF($I692="n/a",0,IF(AV$4&lt;=$C730,0,IF(SUM($C730,$I692)&gt;AV$4,$AD706/$I692,$AD706-SUM($I730:AU730))))</f>
        <v>0</v>
      </c>
      <c r="AW730" s="31">
        <f>IF($I692="n/a",0,IF(AW$4&lt;=$C730,0,IF(SUM($C730,$I692)&gt;AW$4,$AD706/$I692,$AD706-SUM($I730:AV730))))</f>
        <v>0</v>
      </c>
      <c r="AX730" s="31">
        <f>IF($I692="n/a",0,IF(AX$4&lt;=$C730,0,IF(SUM($C730,$I692)&gt;AX$4,$AD706/$I692,$AD706-SUM($I730:AW730))))</f>
        <v>0</v>
      </c>
      <c r="AY730" s="31">
        <f>IF($I692="n/a",0,IF(AY$4&lt;=$C730,0,IF(SUM($C730,$I692)&gt;AY$4,$AD706/$I692,$AD706-SUM($I730:AX730))))</f>
        <v>0</v>
      </c>
      <c r="AZ730" s="31">
        <f>IF($I692="n/a",0,IF(AZ$4&lt;=$C730,0,IF(SUM($C730,$I692)&gt;AZ$4,$AD706/$I692,$AD706-SUM($I730:AY730))))</f>
        <v>0</v>
      </c>
      <c r="BA730" s="31">
        <f>IF($I692="n/a",0,IF(BA$4&lt;=$C730,0,IF(SUM($C730,$I692)&gt;BA$4,$AD706/$I692,$AD706-SUM($I730:AZ730))))</f>
        <v>0</v>
      </c>
      <c r="BB730" s="31">
        <f>IF($I692="n/a",0,IF(BB$4&lt;=$C730,0,IF(SUM($C730,$I692)&gt;BB$4,$AD706/$I692,$AD706-SUM($I730:BA730))))</f>
        <v>0</v>
      </c>
      <c r="BC730" s="31">
        <f>IF($I692="n/a",0,IF(BC$4&lt;=$C730,0,IF(SUM($C730,$I692)&gt;BC$4,$AD706/$I692,$AD706-SUM($I730:BB730))))</f>
        <v>0</v>
      </c>
      <c r="BD730" s="31">
        <f>IF($I692="n/a",0,IF(BD$4&lt;=$C730,0,IF(SUM($C730,$I692)&gt;BD$4,$AD706/$I692,$AD706-SUM($I730:BC730))))</f>
        <v>0</v>
      </c>
      <c r="BE730" s="31">
        <f>IF($I692="n/a",0,IF(BE$4&lt;=$C730,0,IF(SUM($C730,$I692)&gt;BE$4,$AD706/$I692,$AD706-SUM($I730:BD730))))</f>
        <v>0</v>
      </c>
      <c r="BF730" s="31">
        <f>IF($I692="n/a",0,IF(BF$4&lt;=$C730,0,IF(SUM($C730,$I692)&gt;BF$4,$AD706/$I692,$AD706-SUM($I730:BE730))))</f>
        <v>0</v>
      </c>
      <c r="BG730" s="31">
        <f>IF($I692="n/a",0,IF(BG$4&lt;=$C730,0,IF(SUM($C730,$I692)&gt;BG$4,$AD706/$I692,$AD706-SUM($I730:BF730))))</f>
        <v>0</v>
      </c>
      <c r="BH730" s="31">
        <f>IF($I692="n/a",0,IF(BH$4&lt;=$C730,0,IF(SUM($C730,$I692)&gt;BH$4,$AD706/$I692,$AD706-SUM($I730:BG730))))</f>
        <v>0</v>
      </c>
      <c r="BI730" s="31">
        <f>IF($I692="n/a",0,IF(BI$4&lt;=$C730,0,IF(SUM($C730,$I692)&gt;BI$4,$AD706/$I692,$AD706-SUM($I730:BH730))))</f>
        <v>0</v>
      </c>
      <c r="BJ730" s="31">
        <f>IF($I692="n/a",0,IF(BJ$4&lt;=$C730,0,IF(SUM($C730,$I692)&gt;BJ$4,$AD706/$I692,$AD706-SUM($I730:BI730))))</f>
        <v>0</v>
      </c>
      <c r="BK730" s="31">
        <f>IF($I692="n/a",0,IF(BK$4&lt;=$C730,0,IF(SUM($C730,$I692)&gt;BK$4,$AD706/$I692,$AD706-SUM($I730:BJ730))))</f>
        <v>0</v>
      </c>
      <c r="BL730" s="31">
        <f>IF($I692="n/a",0,IF(BL$4&lt;=$C730,0,IF(SUM($C730,$I692)&gt;BL$4,$AD706/$I692,$AD706-SUM($I730:BK730))))</f>
        <v>0</v>
      </c>
      <c r="BM730" s="31">
        <f>IF($I692="n/a",0,IF(BM$4&lt;=$C730,0,IF(SUM($C730,$I692)&gt;BM$4,$AD706/$I692,$AD706-SUM($I730:BL730))))</f>
        <v>0</v>
      </c>
      <c r="BN730" s="31">
        <f>IF($I692="n/a",0,IF(BN$4&lt;=$C730,0,IF(SUM($C730,$I692)&gt;BN$4,$AD706/$I692,$AD706-SUM($I730:BM730))))</f>
        <v>0</v>
      </c>
      <c r="BO730" s="31">
        <f>IF($I692="n/a",0,IF(BO$4&lt;=$C730,0,IF(SUM($C730,$I692)&gt;BO$4,$AD706/$I692,$AD706-SUM($I730:BN730))))</f>
        <v>0</v>
      </c>
      <c r="BP730" s="31">
        <f>IF($I692="n/a",0,IF(BP$4&lt;=$C730,0,IF(SUM($C730,$I692)&gt;BP$4,$AD706/$I692,$AD706-SUM($I730:BO730))))</f>
        <v>0</v>
      </c>
      <c r="BQ730" s="31">
        <f>IF($I692="n/a",0,IF(BQ$4&lt;=$C730,0,IF(SUM($C730,$I692)&gt;BQ$4,$AD706/$I692,$AD706-SUM($I730:BP730))))</f>
        <v>0</v>
      </c>
      <c r="BR730" s="31">
        <f>IF($I692="n/a",0,IF(BR$4&lt;=$C730,0,IF(SUM($C730,$I692)&gt;BR$4,$AD706/$I692,$AD706-SUM($I730:BQ730))))</f>
        <v>0</v>
      </c>
      <c r="BS730" s="31">
        <f>IF($I692="n/a",0,IF(BS$4&lt;=$C730,0,IF(SUM($C730,$I692)&gt;BS$4,$AD706/$I692,$AD706-SUM($I730:BR730))))</f>
        <v>0</v>
      </c>
      <c r="BT730" s="31">
        <f>IF($I692="n/a",0,IF(BT$4&lt;=$C730,0,IF(SUM($C730,$I692)&gt;BT$4,$AD706/$I692,$AD706-SUM($I730:BS730))))</f>
        <v>0</v>
      </c>
      <c r="BU730" s="31">
        <f>IF($I692="n/a",0,IF(BU$4&lt;=$C730,0,IF(SUM($C730,$I692)&gt;BU$4,$AD706/$I692,$AD706-SUM($I730:BT730))))</f>
        <v>0</v>
      </c>
      <c r="BV730" s="31">
        <f>IF($I692="n/a",0,IF(BV$4&lt;=$C730,0,IF(SUM($C730,$I692)&gt;BV$4,$AD706/$I692,$AD706-SUM($I730:BU730))))</f>
        <v>0</v>
      </c>
      <c r="BW730" s="31">
        <f>IF($I692="n/a",0,IF(BW$4&lt;=$C730,0,IF(SUM($C730,$I692)&gt;BW$4,$AD706/$I692,$AD706-SUM($I730:BV730))))</f>
        <v>0</v>
      </c>
      <c r="BX730" s="31">
        <f>IF($I692="n/a",0,IF(BX$4&lt;=$C730,0,IF(SUM($C730,$I692)&gt;BX$4,$AD706/$I692,$AD706-SUM($I730:BW730))))</f>
        <v>0</v>
      </c>
      <c r="BY730" s="31">
        <f>IF($I692="n/a",0,IF(BY$4&lt;=$C730,0,IF(SUM($C730,$I692)&gt;BY$4,$AD706/$I692,$AD706-SUM($I730:BX730))))</f>
        <v>0</v>
      </c>
      <c r="BZ730" s="31">
        <f>IF($I692="n/a",0,IF(BZ$4&lt;=$C730,0,IF(SUM($C730,$I692)&gt;BZ$4,$AD706/$I692,$AD706-SUM($I730:BY730))))</f>
        <v>0</v>
      </c>
      <c r="CA730" s="31">
        <f>IF($I692="n/a",0,IF(CA$4&lt;=$C730,0,IF(SUM($C730,$I692)&gt;CA$4,$AD706/$I692,$AD706-SUM($I730:BZ730))))</f>
        <v>0</v>
      </c>
      <c r="CB730" s="31">
        <f>IF($I692="n/a",0,IF(CB$4&lt;=$C730,0,IF(SUM($C730,$I692)&gt;CB$4,$AD706/$I692,$AD706-SUM($I730:CA730))))</f>
        <v>0</v>
      </c>
      <c r="CC730" s="31">
        <f>IF($I692="n/a",0,IF(CC$4&lt;=$C730,0,IF(SUM($C730,$I692)&gt;CC$4,$AD706/$I692,$AD706-SUM($I730:CB730))))</f>
        <v>0</v>
      </c>
      <c r="CD730" s="31">
        <f>IF($I692="n/a",0,IF(CD$4&lt;=$C730,0,IF(SUM($C730,$I692)&gt;CD$4,$AD706/$I692,$AD706-SUM($I730:CC730))))</f>
        <v>0</v>
      </c>
      <c r="CE730" s="31">
        <f>IF($I692="n/a",0,IF(CE$4&lt;=$C730,0,IF(SUM($C730,$I692)&gt;CE$4,$AD706/$I692,$AD706-SUM($I730:CD730))))</f>
        <v>0</v>
      </c>
      <c r="CF730" s="31">
        <f>IF($I692="n/a",0,IF(CF$4&lt;=$C730,0,IF(SUM($C730,$I692)&gt;CF$4,$AD706/$I692,$AD706-SUM($I730:CE730))))</f>
        <v>0</v>
      </c>
    </row>
    <row r="731" spans="1:84" s="153" customFormat="1" ht="12.75" customHeight="1">
      <c r="A731"/>
      <c r="C731" s="197">
        <v>2037</v>
      </c>
      <c r="D731" s="21" t="s">
        <v>66</v>
      </c>
      <c r="E731" s="21" t="s">
        <v>185</v>
      </c>
      <c r="I731" s="31"/>
      <c r="J731" s="31">
        <f>IF($I692="n/a",0,IF(J$4&lt;=$C731,0,IF(SUM($C731,$I692)&gt;J$4,$AE706/$I692,$AE706-SUM($I731:I731))))</f>
        <v>0</v>
      </c>
      <c r="K731" s="31">
        <f>IF($I692="n/a",0,IF(K$4&lt;=$C731,0,IF(SUM($C731,$I692)&gt;K$4,$AE706/$I692,$AE706-SUM($I731:J731))))</f>
        <v>0</v>
      </c>
      <c r="L731" s="31">
        <f>IF($I692="n/a",0,IF(L$4&lt;=$C731,0,IF(SUM($C731,$I692)&gt;L$4,$AE706/$I692,$AE706-SUM($I731:K731))))</f>
        <v>0</v>
      </c>
      <c r="M731" s="31">
        <f>IF($I692="n/a",0,IF(M$4&lt;=$C731,0,IF(SUM($C731,$I692)&gt;M$4,$AE706/$I692,$AE706-SUM($I731:L731))))</f>
        <v>0</v>
      </c>
      <c r="N731" s="31">
        <f>IF($I692="n/a",0,IF(N$4&lt;=$C731,0,IF(SUM($C731,$I692)&gt;N$4,$AE706/$I692,$AE706-SUM($I731:M731))))</f>
        <v>0</v>
      </c>
      <c r="O731" s="31">
        <f>IF($I692="n/a",0,IF(O$4&lt;=$C731,0,IF(SUM($C731,$I692)&gt;O$4,$AE706/$I692,$AE706-SUM($I731:N731))))</f>
        <v>0</v>
      </c>
      <c r="P731" s="31">
        <f>IF($I692="n/a",0,IF(P$4&lt;=$C731,0,IF(SUM($C731,$I692)&gt;P$4,$AE706/$I692,$AE706-SUM($I731:O731))))</f>
        <v>0</v>
      </c>
      <c r="Q731" s="31">
        <f>IF($I692="n/a",0,IF(Q$4&lt;=$C731,0,IF(SUM($C731,$I692)&gt;Q$4,$AE706/$I692,$AE706-SUM($I731:P731))))</f>
        <v>0</v>
      </c>
      <c r="R731" s="31">
        <f>IF($I692="n/a",0,IF(R$4&lt;=$C731,0,IF(SUM($C731,$I692)&gt;R$4,$AE706/$I692,$AE706-SUM($I731:Q731))))</f>
        <v>0</v>
      </c>
      <c r="S731" s="31">
        <f>IF($I692="n/a",0,IF(S$4&lt;=$C731,0,IF(SUM($C731,$I692)&gt;S$4,$AE706/$I692,$AE706-SUM($I731:R731))))</f>
        <v>0</v>
      </c>
      <c r="T731" s="31">
        <f>IF($I692="n/a",0,IF(T$4&lt;=$C731,0,IF(SUM($C731,$I692)&gt;T$4,$AE706/$I692,$AE706-SUM($I731:S731))))</f>
        <v>0</v>
      </c>
      <c r="U731" s="31">
        <f>IF($I692="n/a",0,IF(U$4&lt;=$C731,0,IF(SUM($C731,$I692)&gt;U$4,$AE706/$I692,$AE706-SUM($I731:T731))))</f>
        <v>0</v>
      </c>
      <c r="V731" s="31">
        <f>IF($I692="n/a",0,IF(V$4&lt;=$C731,0,IF(SUM($C731,$I692)&gt;V$4,$AE706/$I692,$AE706-SUM($I731:U731))))</f>
        <v>0</v>
      </c>
      <c r="W731" s="31">
        <f>IF($I692="n/a",0,IF(W$4&lt;=$C731,0,IF(SUM($C731,$I692)&gt;W$4,$AE706/$I692,$AE706-SUM($I731:V731))))</f>
        <v>0</v>
      </c>
      <c r="X731" s="31">
        <f>IF($I692="n/a",0,IF(X$4&lt;=$C731,0,IF(SUM($C731,$I692)&gt;X$4,$AE706/$I692,$AE706-SUM($I731:W731))))</f>
        <v>0</v>
      </c>
      <c r="Y731" s="31">
        <f>IF($I692="n/a",0,IF(Y$4&lt;=$C731,0,IF(SUM($C731,$I692)&gt;Y$4,$AE706/$I692,$AE706-SUM($I731:X731))))</f>
        <v>0</v>
      </c>
      <c r="Z731" s="31">
        <f>IF($I692="n/a",0,IF(Z$4&lt;=$C731,0,IF(SUM($C731,$I692)&gt;Z$4,$AE706/$I692,$AE706-SUM($I731:Y731))))</f>
        <v>0</v>
      </c>
      <c r="AA731" s="31">
        <f>IF($I692="n/a",0,IF(AA$4&lt;=$C731,0,IF(SUM($C731,$I692)&gt;AA$4,$AE706/$I692,$AE706-SUM($I731:Z731))))</f>
        <v>0</v>
      </c>
      <c r="AB731" s="31">
        <f>IF($I692="n/a",0,IF(AB$4&lt;=$C731,0,IF(SUM($C731,$I692)&gt;AB$4,$AE706/$I692,$AE706-SUM($I731:AA731))))</f>
        <v>0</v>
      </c>
      <c r="AC731" s="31">
        <f>IF($I692="n/a",0,IF(AC$4&lt;=$C731,0,IF(SUM($C731,$I692)&gt;AC$4,$AE706/$I692,$AE706-SUM($I731:AB731))))</f>
        <v>0</v>
      </c>
      <c r="AD731" s="31">
        <f>IF($I692="n/a",0,IF(AD$4&lt;=$C731,0,IF(SUM($C731,$I692)&gt;AD$4,$AE706/$I692,$AE706-SUM($I731:AC731))))</f>
        <v>0</v>
      </c>
      <c r="AE731" s="31">
        <f>IF($I692="n/a",0,IF(AE$4&lt;=$C731,0,IF(SUM($C731,$I692)&gt;AE$4,$AE706/$I692,$AE706-SUM($I731:AD731))))</f>
        <v>0</v>
      </c>
      <c r="AF731" s="31">
        <f>IF($I692="n/a",0,IF(AF$4&lt;=$C731,0,IF(SUM($C731,$I692)&gt;AF$4,$AE706/$I692,$AE706-SUM($I731:AE731))))</f>
        <v>0</v>
      </c>
      <c r="AG731" s="31">
        <f>IF($I692="n/a",0,IF(AG$4&lt;=$C731,0,IF(SUM($C731,$I692)&gt;AG$4,$AE706/$I692,$AE706-SUM($I731:AF731))))</f>
        <v>0</v>
      </c>
      <c r="AH731" s="31">
        <f>IF($I692="n/a",0,IF(AH$4&lt;=$C731,0,IF(SUM($C731,$I692)&gt;AH$4,$AE706/$I692,$AE706-SUM($I731:AG731))))</f>
        <v>0</v>
      </c>
      <c r="AI731" s="31">
        <f>IF($I692="n/a",0,IF(AI$4&lt;=$C731,0,IF(SUM($C731,$I692)&gt;AI$4,$AE706/$I692,$AE706-SUM($I731:AH731))))</f>
        <v>0</v>
      </c>
      <c r="AJ731" s="31">
        <f>IF($I692="n/a",0,IF(AJ$4&lt;=$C731,0,IF(SUM($C731,$I692)&gt;AJ$4,$AE706/$I692,$AE706-SUM($I731:AI731))))</f>
        <v>0</v>
      </c>
      <c r="AK731" s="31">
        <f>IF($I692="n/a",0,IF(AK$4&lt;=$C731,0,IF(SUM($C731,$I692)&gt;AK$4,$AE706/$I692,$AE706-SUM($I731:AJ731))))</f>
        <v>0</v>
      </c>
      <c r="AL731" s="31">
        <f>IF($I692="n/a",0,IF(AL$4&lt;=$C731,0,IF(SUM($C731,$I692)&gt;AL$4,$AE706/$I692,$AE706-SUM($I731:AK731))))</f>
        <v>0</v>
      </c>
      <c r="AM731" s="31">
        <f>IF($I692="n/a",0,IF(AM$4&lt;=$C731,0,IF(SUM($C731,$I692)&gt;AM$4,$AE706/$I692,$AE706-SUM($I731:AL731))))</f>
        <v>0</v>
      </c>
      <c r="AN731" s="31">
        <f>IF($I692="n/a",0,IF(AN$4&lt;=$C731,0,IF(SUM($C731,$I692)&gt;AN$4,$AE706/$I692,$AE706-SUM($I731:AM731))))</f>
        <v>0</v>
      </c>
      <c r="AO731" s="31">
        <f>IF($I692="n/a",0,IF(AO$4&lt;=$C731,0,IF(SUM($C731,$I692)&gt;AO$4,$AE706/$I692,$AE706-SUM($I731:AN731))))</f>
        <v>0</v>
      </c>
      <c r="AP731" s="31">
        <f>IF($I692="n/a",0,IF(AP$4&lt;=$C731,0,IF(SUM($C731,$I692)&gt;AP$4,$AE706/$I692,$AE706-SUM($I731:AO731))))</f>
        <v>0</v>
      </c>
      <c r="AQ731" s="31">
        <f>IF($I692="n/a",0,IF(AQ$4&lt;=$C731,0,IF(SUM($C731,$I692)&gt;AQ$4,$AE706/$I692,$AE706-SUM($I731:AP731))))</f>
        <v>0</v>
      </c>
      <c r="AR731" s="31">
        <f>IF($I692="n/a",0,IF(AR$4&lt;=$C731,0,IF(SUM($C731,$I692)&gt;AR$4,$AE706/$I692,$AE706-SUM($I731:AQ731))))</f>
        <v>0</v>
      </c>
      <c r="AS731" s="31">
        <f>IF($I692="n/a",0,IF(AS$4&lt;=$C731,0,IF(SUM($C731,$I692)&gt;AS$4,$AE706/$I692,$AE706-SUM($I731:AR731))))</f>
        <v>0</v>
      </c>
      <c r="AT731" s="31">
        <f>IF($I692="n/a",0,IF(AT$4&lt;=$C731,0,IF(SUM($C731,$I692)&gt;AT$4,$AE706/$I692,$AE706-SUM($I731:AS731))))</f>
        <v>0</v>
      </c>
      <c r="AU731" s="31">
        <f>IF($I692="n/a",0,IF(AU$4&lt;=$C731,0,IF(SUM($C731,$I692)&gt;AU$4,$AE706/$I692,$AE706-SUM($I731:AT731))))</f>
        <v>0</v>
      </c>
      <c r="AV731" s="31">
        <f>IF($I692="n/a",0,IF(AV$4&lt;=$C731,0,IF(SUM($C731,$I692)&gt;AV$4,$AE706/$I692,$AE706-SUM($I731:AU731))))</f>
        <v>0</v>
      </c>
      <c r="AW731" s="31">
        <f>IF($I692="n/a",0,IF(AW$4&lt;=$C731,0,IF(SUM($C731,$I692)&gt;AW$4,$AE706/$I692,$AE706-SUM($I731:AV731))))</f>
        <v>0</v>
      </c>
      <c r="AX731" s="31">
        <f>IF($I692="n/a",0,IF(AX$4&lt;=$C731,0,IF(SUM($C731,$I692)&gt;AX$4,$AE706/$I692,$AE706-SUM($I731:AW731))))</f>
        <v>0</v>
      </c>
      <c r="AY731" s="31">
        <f>IF($I692="n/a",0,IF(AY$4&lt;=$C731,0,IF(SUM($C731,$I692)&gt;AY$4,$AE706/$I692,$AE706-SUM($I731:AX731))))</f>
        <v>0</v>
      </c>
      <c r="AZ731" s="31">
        <f>IF($I692="n/a",0,IF(AZ$4&lt;=$C731,0,IF(SUM($C731,$I692)&gt;AZ$4,$AE706/$I692,$AE706-SUM($I731:AY731))))</f>
        <v>0</v>
      </c>
      <c r="BA731" s="31">
        <f>IF($I692="n/a",0,IF(BA$4&lt;=$C731,0,IF(SUM($C731,$I692)&gt;BA$4,$AE706/$I692,$AE706-SUM($I731:AZ731))))</f>
        <v>0</v>
      </c>
      <c r="BB731" s="31">
        <f>IF($I692="n/a",0,IF(BB$4&lt;=$C731,0,IF(SUM($C731,$I692)&gt;BB$4,$AE706/$I692,$AE706-SUM($I731:BA731))))</f>
        <v>0</v>
      </c>
      <c r="BC731" s="31">
        <f>IF($I692="n/a",0,IF(BC$4&lt;=$C731,0,IF(SUM($C731,$I692)&gt;BC$4,$AE706/$I692,$AE706-SUM($I731:BB731))))</f>
        <v>0</v>
      </c>
      <c r="BD731" s="31">
        <f>IF($I692="n/a",0,IF(BD$4&lt;=$C731,0,IF(SUM($C731,$I692)&gt;BD$4,$AE706/$I692,$AE706-SUM($I731:BC731))))</f>
        <v>0</v>
      </c>
      <c r="BE731" s="31">
        <f>IF($I692="n/a",0,IF(BE$4&lt;=$C731,0,IF(SUM($C731,$I692)&gt;BE$4,$AE706/$I692,$AE706-SUM($I731:BD731))))</f>
        <v>0</v>
      </c>
      <c r="BF731" s="31">
        <f>IF($I692="n/a",0,IF(BF$4&lt;=$C731,0,IF(SUM($C731,$I692)&gt;BF$4,$AE706/$I692,$AE706-SUM($I731:BE731))))</f>
        <v>0</v>
      </c>
      <c r="BG731" s="31">
        <f>IF($I692="n/a",0,IF(BG$4&lt;=$C731,0,IF(SUM($C731,$I692)&gt;BG$4,$AE706/$I692,$AE706-SUM($I731:BF731))))</f>
        <v>0</v>
      </c>
      <c r="BH731" s="31">
        <f>IF($I692="n/a",0,IF(BH$4&lt;=$C731,0,IF(SUM($C731,$I692)&gt;BH$4,$AE706/$I692,$AE706-SUM($I731:BG731))))</f>
        <v>0</v>
      </c>
      <c r="BI731" s="31">
        <f>IF($I692="n/a",0,IF(BI$4&lt;=$C731,0,IF(SUM($C731,$I692)&gt;BI$4,$AE706/$I692,$AE706-SUM($I731:BH731))))</f>
        <v>0</v>
      </c>
      <c r="BJ731" s="31">
        <f>IF($I692="n/a",0,IF(BJ$4&lt;=$C731,0,IF(SUM($C731,$I692)&gt;BJ$4,$AE706/$I692,$AE706-SUM($I731:BI731))))</f>
        <v>0</v>
      </c>
      <c r="BK731" s="31">
        <f>IF($I692="n/a",0,IF(BK$4&lt;=$C731,0,IF(SUM($C731,$I692)&gt;BK$4,$AE706/$I692,$AE706-SUM($I731:BJ731))))</f>
        <v>0</v>
      </c>
      <c r="BL731" s="31">
        <f>IF($I692="n/a",0,IF(BL$4&lt;=$C731,0,IF(SUM($C731,$I692)&gt;BL$4,$AE706/$I692,$AE706-SUM($I731:BK731))))</f>
        <v>0</v>
      </c>
      <c r="BM731" s="31">
        <f>IF($I692="n/a",0,IF(BM$4&lt;=$C731,0,IF(SUM($C731,$I692)&gt;BM$4,$AE706/$I692,$AE706-SUM($I731:BL731))))</f>
        <v>0</v>
      </c>
      <c r="BN731" s="31">
        <f>IF($I692="n/a",0,IF(BN$4&lt;=$C731,0,IF(SUM($C731,$I692)&gt;BN$4,$AE706/$I692,$AE706-SUM($I731:BM731))))</f>
        <v>0</v>
      </c>
      <c r="BO731" s="31">
        <f>IF($I692="n/a",0,IF(BO$4&lt;=$C731,0,IF(SUM($C731,$I692)&gt;BO$4,$AE706/$I692,$AE706-SUM($I731:BN731))))</f>
        <v>0</v>
      </c>
      <c r="BP731" s="31">
        <f>IF($I692="n/a",0,IF(BP$4&lt;=$C731,0,IF(SUM($C731,$I692)&gt;BP$4,$AE706/$I692,$AE706-SUM($I731:BO731))))</f>
        <v>0</v>
      </c>
      <c r="BQ731" s="31">
        <f>IF($I692="n/a",0,IF(BQ$4&lt;=$C731,0,IF(SUM($C731,$I692)&gt;BQ$4,$AE706/$I692,$AE706-SUM($I731:BP731))))</f>
        <v>0</v>
      </c>
      <c r="BR731" s="31">
        <f>IF($I692="n/a",0,IF(BR$4&lt;=$C731,0,IF(SUM($C731,$I692)&gt;BR$4,$AE706/$I692,$AE706-SUM($I731:BQ731))))</f>
        <v>0</v>
      </c>
      <c r="BS731" s="31">
        <f>IF($I692="n/a",0,IF(BS$4&lt;=$C731,0,IF(SUM($C731,$I692)&gt;BS$4,$AE706/$I692,$AE706-SUM($I731:BR731))))</f>
        <v>0</v>
      </c>
      <c r="BT731" s="31">
        <f>IF($I692="n/a",0,IF(BT$4&lt;=$C731,0,IF(SUM($C731,$I692)&gt;BT$4,$AE706/$I692,$AE706-SUM($I731:BS731))))</f>
        <v>0</v>
      </c>
      <c r="BU731" s="31">
        <f>IF($I692="n/a",0,IF(BU$4&lt;=$C731,0,IF(SUM($C731,$I692)&gt;BU$4,$AE706/$I692,$AE706-SUM($I731:BT731))))</f>
        <v>0</v>
      </c>
      <c r="BV731" s="31">
        <f>IF($I692="n/a",0,IF(BV$4&lt;=$C731,0,IF(SUM($C731,$I692)&gt;BV$4,$AE706/$I692,$AE706-SUM($I731:BU731))))</f>
        <v>0</v>
      </c>
      <c r="BW731" s="31">
        <f>IF($I692="n/a",0,IF(BW$4&lt;=$C731,0,IF(SUM($C731,$I692)&gt;BW$4,$AE706/$I692,$AE706-SUM($I731:BV731))))</f>
        <v>0</v>
      </c>
      <c r="BX731" s="31">
        <f>IF($I692="n/a",0,IF(BX$4&lt;=$C731,0,IF(SUM($C731,$I692)&gt;BX$4,$AE706/$I692,$AE706-SUM($I731:BW731))))</f>
        <v>0</v>
      </c>
      <c r="BY731" s="31">
        <f>IF($I692="n/a",0,IF(BY$4&lt;=$C731,0,IF(SUM($C731,$I692)&gt;BY$4,$AE706/$I692,$AE706-SUM($I731:BX731))))</f>
        <v>0</v>
      </c>
      <c r="BZ731" s="31">
        <f>IF($I692="n/a",0,IF(BZ$4&lt;=$C731,0,IF(SUM($C731,$I692)&gt;BZ$4,$AE706/$I692,$AE706-SUM($I731:BY731))))</f>
        <v>0</v>
      </c>
      <c r="CA731" s="31">
        <f>IF($I692="n/a",0,IF(CA$4&lt;=$C731,0,IF(SUM($C731,$I692)&gt;CA$4,$AE706/$I692,$AE706-SUM($I731:BZ731))))</f>
        <v>0</v>
      </c>
      <c r="CB731" s="31">
        <f>IF($I692="n/a",0,IF(CB$4&lt;=$C731,0,IF(SUM($C731,$I692)&gt;CB$4,$AE706/$I692,$AE706-SUM($I731:CA731))))</f>
        <v>0</v>
      </c>
      <c r="CC731" s="31">
        <f>IF($I692="n/a",0,IF(CC$4&lt;=$C731,0,IF(SUM($C731,$I692)&gt;CC$4,$AE706/$I692,$AE706-SUM($I731:CB731))))</f>
        <v>0</v>
      </c>
      <c r="CD731" s="31">
        <f>IF($I692="n/a",0,IF(CD$4&lt;=$C731,0,IF(SUM($C731,$I692)&gt;CD$4,$AE706/$I692,$AE706-SUM($I731:CC731))))</f>
        <v>0</v>
      </c>
      <c r="CE731" s="31">
        <f>IF($I692="n/a",0,IF(CE$4&lt;=$C731,0,IF(SUM($C731,$I692)&gt;CE$4,$AE706/$I692,$AE706-SUM($I731:CD731))))</f>
        <v>0</v>
      </c>
      <c r="CF731" s="31">
        <f>IF($I692="n/a",0,IF(CF$4&lt;=$C731,0,IF(SUM($C731,$I692)&gt;CF$4,$AE706/$I692,$AE706-SUM($I731:CE731))))</f>
        <v>0</v>
      </c>
    </row>
    <row r="732" spans="1:84" s="153" customFormat="1" ht="12.75" customHeight="1">
      <c r="A732"/>
      <c r="C732" s="197">
        <v>2038</v>
      </c>
      <c r="D732" s="21" t="s">
        <v>67</v>
      </c>
      <c r="E732" s="21" t="s">
        <v>185</v>
      </c>
      <c r="I732" s="31"/>
      <c r="J732" s="31">
        <f>IF($I692="n/a",0,IF(J$4&lt;=$C732,0,IF(SUM($C732,$I692)&gt;J$4,$AF706/$I692,$AF706-SUM($I732:I732))))</f>
        <v>0</v>
      </c>
      <c r="K732" s="31">
        <f>IF($I692="n/a",0,IF(K$4&lt;=$C732,0,IF(SUM($C732,$I692)&gt;K$4,$AF706/$I692,$AF706-SUM($I732:J732))))</f>
        <v>0</v>
      </c>
      <c r="L732" s="31">
        <f>IF($I692="n/a",0,IF(L$4&lt;=$C732,0,IF(SUM($C732,$I692)&gt;L$4,$AF706/$I692,$AF706-SUM($I732:K732))))</f>
        <v>0</v>
      </c>
      <c r="M732" s="31">
        <f>IF($I692="n/a",0,IF(M$4&lt;=$C732,0,IF(SUM($C732,$I692)&gt;M$4,$AF706/$I692,$AF706-SUM($I732:L732))))</f>
        <v>0</v>
      </c>
      <c r="N732" s="31">
        <f>IF($I692="n/a",0,IF(N$4&lt;=$C732,0,IF(SUM($C732,$I692)&gt;N$4,$AF706/$I692,$AF706-SUM($I732:M732))))</f>
        <v>0</v>
      </c>
      <c r="O732" s="31">
        <f>IF($I692="n/a",0,IF(O$4&lt;=$C732,0,IF(SUM($C732,$I692)&gt;O$4,$AF706/$I692,$AF706-SUM($I732:N732))))</f>
        <v>0</v>
      </c>
      <c r="P732" s="31">
        <f>IF($I692="n/a",0,IF(P$4&lt;=$C732,0,IF(SUM($C732,$I692)&gt;P$4,$AF706/$I692,$AF706-SUM($I732:O732))))</f>
        <v>0</v>
      </c>
      <c r="Q732" s="31">
        <f>IF($I692="n/a",0,IF(Q$4&lt;=$C732,0,IF(SUM($C732,$I692)&gt;Q$4,$AF706/$I692,$AF706-SUM($I732:P732))))</f>
        <v>0</v>
      </c>
      <c r="R732" s="31">
        <f>IF($I692="n/a",0,IF(R$4&lt;=$C732,0,IF(SUM($C732,$I692)&gt;R$4,$AF706/$I692,$AF706-SUM($I732:Q732))))</f>
        <v>0</v>
      </c>
      <c r="S732" s="31">
        <f>IF($I692="n/a",0,IF(S$4&lt;=$C732,0,IF(SUM($C732,$I692)&gt;S$4,$AF706/$I692,$AF706-SUM($I732:R732))))</f>
        <v>0</v>
      </c>
      <c r="T732" s="31">
        <f>IF($I692="n/a",0,IF(T$4&lt;=$C732,0,IF(SUM($C732,$I692)&gt;T$4,$AF706/$I692,$AF706-SUM($I732:S732))))</f>
        <v>0</v>
      </c>
      <c r="U732" s="31">
        <f>IF($I692="n/a",0,IF(U$4&lt;=$C732,0,IF(SUM($C732,$I692)&gt;U$4,$AF706/$I692,$AF706-SUM($I732:T732))))</f>
        <v>0</v>
      </c>
      <c r="V732" s="31">
        <f>IF($I692="n/a",0,IF(V$4&lt;=$C732,0,IF(SUM($C732,$I692)&gt;V$4,$AF706/$I692,$AF706-SUM($I732:U732))))</f>
        <v>0</v>
      </c>
      <c r="W732" s="31">
        <f>IF($I692="n/a",0,IF(W$4&lt;=$C732,0,IF(SUM($C732,$I692)&gt;W$4,$AF706/$I692,$AF706-SUM($I732:V732))))</f>
        <v>0</v>
      </c>
      <c r="X732" s="31">
        <f>IF($I692="n/a",0,IF(X$4&lt;=$C732,0,IF(SUM($C732,$I692)&gt;X$4,$AF706/$I692,$AF706-SUM($I732:W732))))</f>
        <v>0</v>
      </c>
      <c r="Y732" s="31">
        <f>IF($I692="n/a",0,IF(Y$4&lt;=$C732,0,IF(SUM($C732,$I692)&gt;Y$4,$AF706/$I692,$AF706-SUM($I732:X732))))</f>
        <v>0</v>
      </c>
      <c r="Z732" s="31">
        <f>IF($I692="n/a",0,IF(Z$4&lt;=$C732,0,IF(SUM($C732,$I692)&gt;Z$4,$AF706/$I692,$AF706-SUM($I732:Y732))))</f>
        <v>0</v>
      </c>
      <c r="AA732" s="31">
        <f>IF($I692="n/a",0,IF(AA$4&lt;=$C732,0,IF(SUM($C732,$I692)&gt;AA$4,$AF706/$I692,$AF706-SUM($I732:Z732))))</f>
        <v>0</v>
      </c>
      <c r="AB732" s="31">
        <f>IF($I692="n/a",0,IF(AB$4&lt;=$C732,0,IF(SUM($C732,$I692)&gt;AB$4,$AF706/$I692,$AF706-SUM($I732:AA732))))</f>
        <v>0</v>
      </c>
      <c r="AC732" s="31">
        <f>IF($I692="n/a",0,IF(AC$4&lt;=$C732,0,IF(SUM($C732,$I692)&gt;AC$4,$AF706/$I692,$AF706-SUM($I732:AB732))))</f>
        <v>0</v>
      </c>
      <c r="AD732" s="31">
        <f>IF($I692="n/a",0,IF(AD$4&lt;=$C732,0,IF(SUM($C732,$I692)&gt;AD$4,$AF706/$I692,$AF706-SUM($I732:AC732))))</f>
        <v>0</v>
      </c>
      <c r="AE732" s="31">
        <f>IF($I692="n/a",0,IF(AE$4&lt;=$C732,0,IF(SUM($C732,$I692)&gt;AE$4,$AF706/$I692,$AF706-SUM($I732:AD732))))</f>
        <v>0</v>
      </c>
      <c r="AF732" s="31">
        <f>IF($I692="n/a",0,IF(AF$4&lt;=$C732,0,IF(SUM($C732,$I692)&gt;AF$4,$AF706/$I692,$AF706-SUM($I732:AE732))))</f>
        <v>0</v>
      </c>
      <c r="AG732" s="31">
        <f>IF($I692="n/a",0,IF(AG$4&lt;=$C732,0,IF(SUM($C732,$I692)&gt;AG$4,$AF706/$I692,$AF706-SUM($I732:AF732))))</f>
        <v>0</v>
      </c>
      <c r="AH732" s="31">
        <f>IF($I692="n/a",0,IF(AH$4&lt;=$C732,0,IF(SUM($C732,$I692)&gt;AH$4,$AF706/$I692,$AF706-SUM($I732:AG732))))</f>
        <v>0</v>
      </c>
      <c r="AI732" s="31">
        <f>IF($I692="n/a",0,IF(AI$4&lt;=$C732,0,IF(SUM($C732,$I692)&gt;AI$4,$AF706/$I692,$AF706-SUM($I732:AH732))))</f>
        <v>0</v>
      </c>
      <c r="AJ732" s="31">
        <f>IF($I692="n/a",0,IF(AJ$4&lt;=$C732,0,IF(SUM($C732,$I692)&gt;AJ$4,$AF706/$I692,$AF706-SUM($I732:AI732))))</f>
        <v>0</v>
      </c>
      <c r="AK732" s="31">
        <f>IF($I692="n/a",0,IF(AK$4&lt;=$C732,0,IF(SUM($C732,$I692)&gt;AK$4,$AF706/$I692,$AF706-SUM($I732:AJ732))))</f>
        <v>0</v>
      </c>
      <c r="AL732" s="31">
        <f>IF($I692="n/a",0,IF(AL$4&lt;=$C732,0,IF(SUM($C732,$I692)&gt;AL$4,$AF706/$I692,$AF706-SUM($I732:AK732))))</f>
        <v>0</v>
      </c>
      <c r="AM732" s="31">
        <f>IF($I692="n/a",0,IF(AM$4&lt;=$C732,0,IF(SUM($C732,$I692)&gt;AM$4,$AF706/$I692,$AF706-SUM($I732:AL732))))</f>
        <v>0</v>
      </c>
      <c r="AN732" s="31">
        <f>IF($I692="n/a",0,IF(AN$4&lt;=$C732,0,IF(SUM($C732,$I692)&gt;AN$4,$AF706/$I692,$AF706-SUM($I732:AM732))))</f>
        <v>0</v>
      </c>
      <c r="AO732" s="31">
        <f>IF($I692="n/a",0,IF(AO$4&lt;=$C732,0,IF(SUM($C732,$I692)&gt;AO$4,$AF706/$I692,$AF706-SUM($I732:AN732))))</f>
        <v>0</v>
      </c>
      <c r="AP732" s="31">
        <f>IF($I692="n/a",0,IF(AP$4&lt;=$C732,0,IF(SUM($C732,$I692)&gt;AP$4,$AF706/$I692,$AF706-SUM($I732:AO732))))</f>
        <v>0</v>
      </c>
      <c r="AQ732" s="31">
        <f>IF($I692="n/a",0,IF(AQ$4&lt;=$C732,0,IF(SUM($C732,$I692)&gt;AQ$4,$AF706/$I692,$AF706-SUM($I732:AP732))))</f>
        <v>0</v>
      </c>
      <c r="AR732" s="31">
        <f>IF($I692="n/a",0,IF(AR$4&lt;=$C732,0,IF(SUM($C732,$I692)&gt;AR$4,$AF706/$I692,$AF706-SUM($I732:AQ732))))</f>
        <v>0</v>
      </c>
      <c r="AS732" s="31">
        <f>IF($I692="n/a",0,IF(AS$4&lt;=$C732,0,IF(SUM($C732,$I692)&gt;AS$4,$AF706/$I692,$AF706-SUM($I732:AR732))))</f>
        <v>0</v>
      </c>
      <c r="AT732" s="31">
        <f>IF($I692="n/a",0,IF(AT$4&lt;=$C732,0,IF(SUM($C732,$I692)&gt;AT$4,$AF706/$I692,$AF706-SUM($I732:AS732))))</f>
        <v>0</v>
      </c>
      <c r="AU732" s="31">
        <f>IF($I692="n/a",0,IF(AU$4&lt;=$C732,0,IF(SUM($C732,$I692)&gt;AU$4,$AF706/$I692,$AF706-SUM($I732:AT732))))</f>
        <v>0</v>
      </c>
      <c r="AV732" s="31">
        <f>IF($I692="n/a",0,IF(AV$4&lt;=$C732,0,IF(SUM($C732,$I692)&gt;AV$4,$AF706/$I692,$AF706-SUM($I732:AU732))))</f>
        <v>0</v>
      </c>
      <c r="AW732" s="31">
        <f>IF($I692="n/a",0,IF(AW$4&lt;=$C732,0,IF(SUM($C732,$I692)&gt;AW$4,$AF706/$I692,$AF706-SUM($I732:AV732))))</f>
        <v>0</v>
      </c>
      <c r="AX732" s="31">
        <f>IF($I692="n/a",0,IF(AX$4&lt;=$C732,0,IF(SUM($C732,$I692)&gt;AX$4,$AF706/$I692,$AF706-SUM($I732:AW732))))</f>
        <v>0</v>
      </c>
      <c r="AY732" s="31">
        <f>IF($I692="n/a",0,IF(AY$4&lt;=$C732,0,IF(SUM($C732,$I692)&gt;AY$4,$AF706/$I692,$AF706-SUM($I732:AX732))))</f>
        <v>0</v>
      </c>
      <c r="AZ732" s="31">
        <f>IF($I692="n/a",0,IF(AZ$4&lt;=$C732,0,IF(SUM($C732,$I692)&gt;AZ$4,$AF706/$I692,$AF706-SUM($I732:AY732))))</f>
        <v>0</v>
      </c>
      <c r="BA732" s="31">
        <f>IF($I692="n/a",0,IF(BA$4&lt;=$C732,0,IF(SUM($C732,$I692)&gt;BA$4,$AF706/$I692,$AF706-SUM($I732:AZ732))))</f>
        <v>0</v>
      </c>
      <c r="BB732" s="31">
        <f>IF($I692="n/a",0,IF(BB$4&lt;=$C732,0,IF(SUM($C732,$I692)&gt;BB$4,$AF706/$I692,$AF706-SUM($I732:BA732))))</f>
        <v>0</v>
      </c>
      <c r="BC732" s="31">
        <f>IF($I692="n/a",0,IF(BC$4&lt;=$C732,0,IF(SUM($C732,$I692)&gt;BC$4,$AF706/$I692,$AF706-SUM($I732:BB732))))</f>
        <v>0</v>
      </c>
      <c r="BD732" s="31">
        <f>IF($I692="n/a",0,IF(BD$4&lt;=$C732,0,IF(SUM($C732,$I692)&gt;BD$4,$AF706/$I692,$AF706-SUM($I732:BC732))))</f>
        <v>0</v>
      </c>
      <c r="BE732" s="31">
        <f>IF($I692="n/a",0,IF(BE$4&lt;=$C732,0,IF(SUM($C732,$I692)&gt;BE$4,$AF706/$I692,$AF706-SUM($I732:BD732))))</f>
        <v>0</v>
      </c>
      <c r="BF732" s="31">
        <f>IF($I692="n/a",0,IF(BF$4&lt;=$C732,0,IF(SUM($C732,$I692)&gt;BF$4,$AF706/$I692,$AF706-SUM($I732:BE732))))</f>
        <v>0</v>
      </c>
      <c r="BG732" s="31">
        <f>IF($I692="n/a",0,IF(BG$4&lt;=$C732,0,IF(SUM($C732,$I692)&gt;BG$4,$AF706/$I692,$AF706-SUM($I732:BF732))))</f>
        <v>0</v>
      </c>
      <c r="BH732" s="31">
        <f>IF($I692="n/a",0,IF(BH$4&lt;=$C732,0,IF(SUM($C732,$I692)&gt;BH$4,$AF706/$I692,$AF706-SUM($I732:BG732))))</f>
        <v>0</v>
      </c>
      <c r="BI732" s="31">
        <f>IF($I692="n/a",0,IF(BI$4&lt;=$C732,0,IF(SUM($C732,$I692)&gt;BI$4,$AF706/$I692,$AF706-SUM($I732:BH732))))</f>
        <v>0</v>
      </c>
      <c r="BJ732" s="31">
        <f>IF($I692="n/a",0,IF(BJ$4&lt;=$C732,0,IF(SUM($C732,$I692)&gt;BJ$4,$AF706/$I692,$AF706-SUM($I732:BI732))))</f>
        <v>0</v>
      </c>
      <c r="BK732" s="31">
        <f>IF($I692="n/a",0,IF(BK$4&lt;=$C732,0,IF(SUM($C732,$I692)&gt;BK$4,$AF706/$I692,$AF706-SUM($I732:BJ732))))</f>
        <v>0</v>
      </c>
      <c r="BL732" s="31">
        <f>IF($I692="n/a",0,IF(BL$4&lt;=$C732,0,IF(SUM($C732,$I692)&gt;BL$4,$AF706/$I692,$AF706-SUM($I732:BK732))))</f>
        <v>0</v>
      </c>
      <c r="BM732" s="31">
        <f>IF($I692="n/a",0,IF(BM$4&lt;=$C732,0,IF(SUM($C732,$I692)&gt;BM$4,$AF706/$I692,$AF706-SUM($I732:BL732))))</f>
        <v>0</v>
      </c>
      <c r="BN732" s="31">
        <f>IF($I692="n/a",0,IF(BN$4&lt;=$C732,0,IF(SUM($C732,$I692)&gt;BN$4,$AF706/$I692,$AF706-SUM($I732:BM732))))</f>
        <v>0</v>
      </c>
      <c r="BO732" s="31">
        <f>IF($I692="n/a",0,IF(BO$4&lt;=$C732,0,IF(SUM($C732,$I692)&gt;BO$4,$AF706/$I692,$AF706-SUM($I732:BN732))))</f>
        <v>0</v>
      </c>
      <c r="BP732" s="31">
        <f>IF($I692="n/a",0,IF(BP$4&lt;=$C732,0,IF(SUM($C732,$I692)&gt;BP$4,$AF706/$I692,$AF706-SUM($I732:BO732))))</f>
        <v>0</v>
      </c>
      <c r="BQ732" s="31">
        <f>IF($I692="n/a",0,IF(BQ$4&lt;=$C732,0,IF(SUM($C732,$I692)&gt;BQ$4,$AF706/$I692,$AF706-SUM($I732:BP732))))</f>
        <v>0</v>
      </c>
      <c r="BR732" s="31">
        <f>IF($I692="n/a",0,IF(BR$4&lt;=$C732,0,IF(SUM($C732,$I692)&gt;BR$4,$AF706/$I692,$AF706-SUM($I732:BQ732))))</f>
        <v>0</v>
      </c>
      <c r="BS732" s="31">
        <f>IF($I692="n/a",0,IF(BS$4&lt;=$C732,0,IF(SUM($C732,$I692)&gt;BS$4,$AF706/$I692,$AF706-SUM($I732:BR732))))</f>
        <v>0</v>
      </c>
      <c r="BT732" s="31">
        <f>IF($I692="n/a",0,IF(BT$4&lt;=$C732,0,IF(SUM($C732,$I692)&gt;BT$4,$AF706/$I692,$AF706-SUM($I732:BS732))))</f>
        <v>0</v>
      </c>
      <c r="BU732" s="31">
        <f>IF($I692="n/a",0,IF(BU$4&lt;=$C732,0,IF(SUM($C732,$I692)&gt;BU$4,$AF706/$I692,$AF706-SUM($I732:BT732))))</f>
        <v>0</v>
      </c>
      <c r="BV732" s="31">
        <f>IF($I692="n/a",0,IF(BV$4&lt;=$C732,0,IF(SUM($C732,$I692)&gt;BV$4,$AF706/$I692,$AF706-SUM($I732:BU732))))</f>
        <v>0</v>
      </c>
      <c r="BW732" s="31">
        <f>IF($I692="n/a",0,IF(BW$4&lt;=$C732,0,IF(SUM($C732,$I692)&gt;BW$4,$AF706/$I692,$AF706-SUM($I732:BV732))))</f>
        <v>0</v>
      </c>
      <c r="BX732" s="31">
        <f>IF($I692="n/a",0,IF(BX$4&lt;=$C732,0,IF(SUM($C732,$I692)&gt;BX$4,$AF706/$I692,$AF706-SUM($I732:BW732))))</f>
        <v>0</v>
      </c>
      <c r="BY732" s="31">
        <f>IF($I692="n/a",0,IF(BY$4&lt;=$C732,0,IF(SUM($C732,$I692)&gt;BY$4,$AF706/$I692,$AF706-SUM($I732:BX732))))</f>
        <v>0</v>
      </c>
      <c r="BZ732" s="31">
        <f>IF($I692="n/a",0,IF(BZ$4&lt;=$C732,0,IF(SUM($C732,$I692)&gt;BZ$4,$AF706/$I692,$AF706-SUM($I732:BY732))))</f>
        <v>0</v>
      </c>
      <c r="CA732" s="31">
        <f>IF($I692="n/a",0,IF(CA$4&lt;=$C732,0,IF(SUM($C732,$I692)&gt;CA$4,$AF706/$I692,$AF706-SUM($I732:BZ732))))</f>
        <v>0</v>
      </c>
      <c r="CB732" s="31">
        <f>IF($I692="n/a",0,IF(CB$4&lt;=$C732,0,IF(SUM($C732,$I692)&gt;CB$4,$AF706/$I692,$AF706-SUM($I732:CA732))))</f>
        <v>0</v>
      </c>
      <c r="CC732" s="31">
        <f>IF($I692="n/a",0,IF(CC$4&lt;=$C732,0,IF(SUM($C732,$I692)&gt;CC$4,$AF706/$I692,$AF706-SUM($I732:CB732))))</f>
        <v>0</v>
      </c>
      <c r="CD732" s="31">
        <f>IF($I692="n/a",0,IF(CD$4&lt;=$C732,0,IF(SUM($C732,$I692)&gt;CD$4,$AF706/$I692,$AF706-SUM($I732:CC732))))</f>
        <v>0</v>
      </c>
      <c r="CE732" s="31">
        <f>IF($I692="n/a",0,IF(CE$4&lt;=$C732,0,IF(SUM($C732,$I692)&gt;CE$4,$AF706/$I692,$AF706-SUM($I732:CD732))))</f>
        <v>0</v>
      </c>
      <c r="CF732" s="31">
        <f>IF($I692="n/a",0,IF(CF$4&lt;=$C732,0,IF(SUM($C732,$I692)&gt;CF$4,$AF706/$I692,$AF706-SUM($I732:CE732))))</f>
        <v>0</v>
      </c>
    </row>
    <row r="733" spans="1:84" s="153" customFormat="1" ht="12.75" customHeight="1">
      <c r="A733"/>
      <c r="C733" s="197">
        <v>2039</v>
      </c>
      <c r="D733" s="21" t="s">
        <v>68</v>
      </c>
      <c r="E733" s="21" t="s">
        <v>185</v>
      </c>
      <c r="I733" s="31"/>
      <c r="J733" s="31">
        <f>IF($I692="n/a",0,IF(J$4&lt;=$C733,0,IF(SUM($C733,$I692)&gt;J$4,$AG706/$I692,$AG706-SUM($I733:I733))))</f>
        <v>0</v>
      </c>
      <c r="K733" s="31">
        <f>IF($I692="n/a",0,IF(K$4&lt;=$C733,0,IF(SUM($C733,$I692)&gt;K$4,$AG706/$I692,$AG706-SUM($I733:J733))))</f>
        <v>0</v>
      </c>
      <c r="L733" s="31">
        <f>IF($I692="n/a",0,IF(L$4&lt;=$C733,0,IF(SUM($C733,$I692)&gt;L$4,$AG706/$I692,$AG706-SUM($I733:K733))))</f>
        <v>0</v>
      </c>
      <c r="M733" s="31">
        <f>IF($I692="n/a",0,IF(M$4&lt;=$C733,0,IF(SUM($C733,$I692)&gt;M$4,$AG706/$I692,$AG706-SUM($I733:L733))))</f>
        <v>0</v>
      </c>
      <c r="N733" s="31">
        <f>IF($I692="n/a",0,IF(N$4&lt;=$C733,0,IF(SUM($C733,$I692)&gt;N$4,$AG706/$I692,$AG706-SUM($I733:M733))))</f>
        <v>0</v>
      </c>
      <c r="O733" s="31">
        <f>IF($I692="n/a",0,IF(O$4&lt;=$C733,0,IF(SUM($C733,$I692)&gt;O$4,$AG706/$I692,$AG706-SUM($I733:N733))))</f>
        <v>0</v>
      </c>
      <c r="P733" s="31">
        <f>IF($I692="n/a",0,IF(P$4&lt;=$C733,0,IF(SUM($C733,$I692)&gt;P$4,$AG706/$I692,$AG706-SUM($I733:O733))))</f>
        <v>0</v>
      </c>
      <c r="Q733" s="31">
        <f>IF($I692="n/a",0,IF(Q$4&lt;=$C733,0,IF(SUM($C733,$I692)&gt;Q$4,$AG706/$I692,$AG706-SUM($I733:P733))))</f>
        <v>0</v>
      </c>
      <c r="R733" s="31">
        <f>IF($I692="n/a",0,IF(R$4&lt;=$C733,0,IF(SUM($C733,$I692)&gt;R$4,$AG706/$I692,$AG706-SUM($I733:Q733))))</f>
        <v>0</v>
      </c>
      <c r="S733" s="31">
        <f>IF($I692="n/a",0,IF(S$4&lt;=$C733,0,IF(SUM($C733,$I692)&gt;S$4,$AG706/$I692,$AG706-SUM($I733:R733))))</f>
        <v>0</v>
      </c>
      <c r="T733" s="31">
        <f>IF($I692="n/a",0,IF(T$4&lt;=$C733,0,IF(SUM($C733,$I692)&gt;T$4,$AG706/$I692,$AG706-SUM($I733:S733))))</f>
        <v>0</v>
      </c>
      <c r="U733" s="31">
        <f>IF($I692="n/a",0,IF(U$4&lt;=$C733,0,IF(SUM($C733,$I692)&gt;U$4,$AG706/$I692,$AG706-SUM($I733:T733))))</f>
        <v>0</v>
      </c>
      <c r="V733" s="31">
        <f>IF($I692="n/a",0,IF(V$4&lt;=$C733,0,IF(SUM($C733,$I692)&gt;V$4,$AG706/$I692,$AG706-SUM($I733:U733))))</f>
        <v>0</v>
      </c>
      <c r="W733" s="31">
        <f>IF($I692="n/a",0,IF(W$4&lt;=$C733,0,IF(SUM($C733,$I692)&gt;W$4,$AG706/$I692,$AG706-SUM($I733:V733))))</f>
        <v>0</v>
      </c>
      <c r="X733" s="31">
        <f>IF($I692="n/a",0,IF(X$4&lt;=$C733,0,IF(SUM($C733,$I692)&gt;X$4,$AG706/$I692,$AG706-SUM($I733:W733))))</f>
        <v>0</v>
      </c>
      <c r="Y733" s="31">
        <f>IF($I692="n/a",0,IF(Y$4&lt;=$C733,0,IF(SUM($C733,$I692)&gt;Y$4,$AG706/$I692,$AG706-SUM($I733:X733))))</f>
        <v>0</v>
      </c>
      <c r="Z733" s="31">
        <f>IF($I692="n/a",0,IF(Z$4&lt;=$C733,0,IF(SUM($C733,$I692)&gt;Z$4,$AG706/$I692,$AG706-SUM($I733:Y733))))</f>
        <v>0</v>
      </c>
      <c r="AA733" s="31">
        <f>IF($I692="n/a",0,IF(AA$4&lt;=$C733,0,IF(SUM($C733,$I692)&gt;AA$4,$AG706/$I692,$AG706-SUM($I733:Z733))))</f>
        <v>0</v>
      </c>
      <c r="AB733" s="31">
        <f>IF($I692="n/a",0,IF(AB$4&lt;=$C733,0,IF(SUM($C733,$I692)&gt;AB$4,$AG706/$I692,$AG706-SUM($I733:AA733))))</f>
        <v>0</v>
      </c>
      <c r="AC733" s="31">
        <f>IF($I692="n/a",0,IF(AC$4&lt;=$C733,0,IF(SUM($C733,$I692)&gt;AC$4,$AG706/$I692,$AG706-SUM($I733:AB733))))</f>
        <v>0</v>
      </c>
      <c r="AD733" s="31">
        <f>IF($I692="n/a",0,IF(AD$4&lt;=$C733,0,IF(SUM($C733,$I692)&gt;AD$4,$AG706/$I692,$AG706-SUM($I733:AC733))))</f>
        <v>0</v>
      </c>
      <c r="AE733" s="31">
        <f>IF($I692="n/a",0,IF(AE$4&lt;=$C733,0,IF(SUM($C733,$I692)&gt;AE$4,$AG706/$I692,$AG706-SUM($I733:AD733))))</f>
        <v>0</v>
      </c>
      <c r="AF733" s="31">
        <f>IF($I692="n/a",0,IF(AF$4&lt;=$C733,0,IF(SUM($C733,$I692)&gt;AF$4,$AG706/$I692,$AG706-SUM($I733:AE733))))</f>
        <v>0</v>
      </c>
      <c r="AG733" s="31">
        <f>IF($I692="n/a",0,IF(AG$4&lt;=$C733,0,IF(SUM($C733,$I692)&gt;AG$4,$AG706/$I692,$AG706-SUM($I733:AF733))))</f>
        <v>0</v>
      </c>
      <c r="AH733" s="31">
        <f>IF($I692="n/a",0,IF(AH$4&lt;=$C733,0,IF(SUM($C733,$I692)&gt;AH$4,$AG706/$I692,$AG706-SUM($I733:AG733))))</f>
        <v>0</v>
      </c>
      <c r="AI733" s="31">
        <f>IF($I692="n/a",0,IF(AI$4&lt;=$C733,0,IF(SUM($C733,$I692)&gt;AI$4,$AG706/$I692,$AG706-SUM($I733:AH733))))</f>
        <v>0</v>
      </c>
      <c r="AJ733" s="31">
        <f>IF($I692="n/a",0,IF(AJ$4&lt;=$C733,0,IF(SUM($C733,$I692)&gt;AJ$4,$AG706/$I692,$AG706-SUM($I733:AI733))))</f>
        <v>0</v>
      </c>
      <c r="AK733" s="31">
        <f>IF($I692="n/a",0,IF(AK$4&lt;=$C733,0,IF(SUM($C733,$I692)&gt;AK$4,$AG706/$I692,$AG706-SUM($I733:AJ733))))</f>
        <v>0</v>
      </c>
      <c r="AL733" s="31">
        <f>IF($I692="n/a",0,IF(AL$4&lt;=$C733,0,IF(SUM($C733,$I692)&gt;AL$4,$AG706/$I692,$AG706-SUM($I733:AK733))))</f>
        <v>0</v>
      </c>
      <c r="AM733" s="31">
        <f>IF($I692="n/a",0,IF(AM$4&lt;=$C733,0,IF(SUM($C733,$I692)&gt;AM$4,$AG706/$I692,$AG706-SUM($I733:AL733))))</f>
        <v>0</v>
      </c>
      <c r="AN733" s="31">
        <f>IF($I692="n/a",0,IF(AN$4&lt;=$C733,0,IF(SUM($C733,$I692)&gt;AN$4,$AG706/$I692,$AG706-SUM($I733:AM733))))</f>
        <v>0</v>
      </c>
      <c r="AO733" s="31">
        <f>IF($I692="n/a",0,IF(AO$4&lt;=$C733,0,IF(SUM($C733,$I692)&gt;AO$4,$AG706/$I692,$AG706-SUM($I733:AN733))))</f>
        <v>0</v>
      </c>
      <c r="AP733" s="31">
        <f>IF($I692="n/a",0,IF(AP$4&lt;=$C733,0,IF(SUM($C733,$I692)&gt;AP$4,$AG706/$I692,$AG706-SUM($I733:AO733))))</f>
        <v>0</v>
      </c>
      <c r="AQ733" s="31">
        <f>IF($I692="n/a",0,IF(AQ$4&lt;=$C733,0,IF(SUM($C733,$I692)&gt;AQ$4,$AG706/$I692,$AG706-SUM($I733:AP733))))</f>
        <v>0</v>
      </c>
      <c r="AR733" s="31">
        <f>IF($I692="n/a",0,IF(AR$4&lt;=$C733,0,IF(SUM($C733,$I692)&gt;AR$4,$AG706/$I692,$AG706-SUM($I733:AQ733))))</f>
        <v>0</v>
      </c>
      <c r="AS733" s="31">
        <f>IF($I692="n/a",0,IF(AS$4&lt;=$C733,0,IF(SUM($C733,$I692)&gt;AS$4,$AG706/$I692,$AG706-SUM($I733:AR733))))</f>
        <v>0</v>
      </c>
      <c r="AT733" s="31">
        <f>IF($I692="n/a",0,IF(AT$4&lt;=$C733,0,IF(SUM($C733,$I692)&gt;AT$4,$AG706/$I692,$AG706-SUM($I733:AS733))))</f>
        <v>0</v>
      </c>
      <c r="AU733" s="31">
        <f>IF($I692="n/a",0,IF(AU$4&lt;=$C733,0,IF(SUM($C733,$I692)&gt;AU$4,$AG706/$I692,$AG706-SUM($I733:AT733))))</f>
        <v>0</v>
      </c>
      <c r="AV733" s="31">
        <f>IF($I692="n/a",0,IF(AV$4&lt;=$C733,0,IF(SUM($C733,$I692)&gt;AV$4,$AG706/$I692,$AG706-SUM($I733:AU733))))</f>
        <v>0</v>
      </c>
      <c r="AW733" s="31">
        <f>IF($I692="n/a",0,IF(AW$4&lt;=$C733,0,IF(SUM($C733,$I692)&gt;AW$4,$AG706/$I692,$AG706-SUM($I733:AV733))))</f>
        <v>0</v>
      </c>
      <c r="AX733" s="31">
        <f>IF($I692="n/a",0,IF(AX$4&lt;=$C733,0,IF(SUM($C733,$I692)&gt;AX$4,$AG706/$I692,$AG706-SUM($I733:AW733))))</f>
        <v>0</v>
      </c>
      <c r="AY733" s="31">
        <f>IF($I692="n/a",0,IF(AY$4&lt;=$C733,0,IF(SUM($C733,$I692)&gt;AY$4,$AG706/$I692,$AG706-SUM($I733:AX733))))</f>
        <v>0</v>
      </c>
      <c r="AZ733" s="31">
        <f>IF($I692="n/a",0,IF(AZ$4&lt;=$C733,0,IF(SUM($C733,$I692)&gt;AZ$4,$AG706/$I692,$AG706-SUM($I733:AY733))))</f>
        <v>0</v>
      </c>
      <c r="BA733" s="31">
        <f>IF($I692="n/a",0,IF(BA$4&lt;=$C733,0,IF(SUM($C733,$I692)&gt;BA$4,$AG706/$I692,$AG706-SUM($I733:AZ733))))</f>
        <v>0</v>
      </c>
      <c r="BB733" s="31">
        <f>IF($I692="n/a",0,IF(BB$4&lt;=$C733,0,IF(SUM($C733,$I692)&gt;BB$4,$AG706/$I692,$AG706-SUM($I733:BA733))))</f>
        <v>0</v>
      </c>
      <c r="BC733" s="31">
        <f>IF($I692="n/a",0,IF(BC$4&lt;=$C733,0,IF(SUM($C733,$I692)&gt;BC$4,$AG706/$I692,$AG706-SUM($I733:BB733))))</f>
        <v>0</v>
      </c>
      <c r="BD733" s="31">
        <f>IF($I692="n/a",0,IF(BD$4&lt;=$C733,0,IF(SUM($C733,$I692)&gt;BD$4,$AG706/$I692,$AG706-SUM($I733:BC733))))</f>
        <v>0</v>
      </c>
      <c r="BE733" s="31">
        <f>IF($I692="n/a",0,IF(BE$4&lt;=$C733,0,IF(SUM($C733,$I692)&gt;BE$4,$AG706/$I692,$AG706-SUM($I733:BD733))))</f>
        <v>0</v>
      </c>
      <c r="BF733" s="31">
        <f>IF($I692="n/a",0,IF(BF$4&lt;=$C733,0,IF(SUM($C733,$I692)&gt;BF$4,$AG706/$I692,$AG706-SUM($I733:BE733))))</f>
        <v>0</v>
      </c>
      <c r="BG733" s="31">
        <f>IF($I692="n/a",0,IF(BG$4&lt;=$C733,0,IF(SUM($C733,$I692)&gt;BG$4,$AG706/$I692,$AG706-SUM($I733:BF733))))</f>
        <v>0</v>
      </c>
      <c r="BH733" s="31">
        <f>IF($I692="n/a",0,IF(BH$4&lt;=$C733,0,IF(SUM($C733,$I692)&gt;BH$4,$AG706/$I692,$AG706-SUM($I733:BG733))))</f>
        <v>0</v>
      </c>
      <c r="BI733" s="31">
        <f>IF($I692="n/a",0,IF(BI$4&lt;=$C733,0,IF(SUM($C733,$I692)&gt;BI$4,$AG706/$I692,$AG706-SUM($I733:BH733))))</f>
        <v>0</v>
      </c>
      <c r="BJ733" s="31">
        <f>IF($I692="n/a",0,IF(BJ$4&lt;=$C733,0,IF(SUM($C733,$I692)&gt;BJ$4,$AG706/$I692,$AG706-SUM($I733:BI733))))</f>
        <v>0</v>
      </c>
      <c r="BK733" s="31">
        <f>IF($I692="n/a",0,IF(BK$4&lt;=$C733,0,IF(SUM($C733,$I692)&gt;BK$4,$AG706/$I692,$AG706-SUM($I733:BJ733))))</f>
        <v>0</v>
      </c>
      <c r="BL733" s="31">
        <f>IF($I692="n/a",0,IF(BL$4&lt;=$C733,0,IF(SUM($C733,$I692)&gt;BL$4,$AG706/$I692,$AG706-SUM($I733:BK733))))</f>
        <v>0</v>
      </c>
      <c r="BM733" s="31">
        <f>IF($I692="n/a",0,IF(BM$4&lt;=$C733,0,IF(SUM($C733,$I692)&gt;BM$4,$AG706/$I692,$AG706-SUM($I733:BL733))))</f>
        <v>0</v>
      </c>
      <c r="BN733" s="31">
        <f>IF($I692="n/a",0,IF(BN$4&lt;=$C733,0,IF(SUM($C733,$I692)&gt;BN$4,$AG706/$I692,$AG706-SUM($I733:BM733))))</f>
        <v>0</v>
      </c>
      <c r="BO733" s="31">
        <f>IF($I692="n/a",0,IF(BO$4&lt;=$C733,0,IF(SUM($C733,$I692)&gt;BO$4,$AG706/$I692,$AG706-SUM($I733:BN733))))</f>
        <v>0</v>
      </c>
      <c r="BP733" s="31">
        <f>IF($I692="n/a",0,IF(BP$4&lt;=$C733,0,IF(SUM($C733,$I692)&gt;BP$4,$AG706/$I692,$AG706-SUM($I733:BO733))))</f>
        <v>0</v>
      </c>
      <c r="BQ733" s="31">
        <f>IF($I692="n/a",0,IF(BQ$4&lt;=$C733,0,IF(SUM($C733,$I692)&gt;BQ$4,$AG706/$I692,$AG706-SUM($I733:BP733))))</f>
        <v>0</v>
      </c>
      <c r="BR733" s="31">
        <f>IF($I692="n/a",0,IF(BR$4&lt;=$C733,0,IF(SUM($C733,$I692)&gt;BR$4,$AG706/$I692,$AG706-SUM($I733:BQ733))))</f>
        <v>0</v>
      </c>
      <c r="BS733" s="31">
        <f>IF($I692="n/a",0,IF(BS$4&lt;=$C733,0,IF(SUM($C733,$I692)&gt;BS$4,$AG706/$I692,$AG706-SUM($I733:BR733))))</f>
        <v>0</v>
      </c>
      <c r="BT733" s="31">
        <f>IF($I692="n/a",0,IF(BT$4&lt;=$C733,0,IF(SUM($C733,$I692)&gt;BT$4,$AG706/$I692,$AG706-SUM($I733:BS733))))</f>
        <v>0</v>
      </c>
      <c r="BU733" s="31">
        <f>IF($I692="n/a",0,IF(BU$4&lt;=$C733,0,IF(SUM($C733,$I692)&gt;BU$4,$AG706/$I692,$AG706-SUM($I733:BT733))))</f>
        <v>0</v>
      </c>
      <c r="BV733" s="31">
        <f>IF($I692="n/a",0,IF(BV$4&lt;=$C733,0,IF(SUM($C733,$I692)&gt;BV$4,$AG706/$I692,$AG706-SUM($I733:BU733))))</f>
        <v>0</v>
      </c>
      <c r="BW733" s="31">
        <f>IF($I692="n/a",0,IF(BW$4&lt;=$C733,0,IF(SUM($C733,$I692)&gt;BW$4,$AG706/$I692,$AG706-SUM($I733:BV733))))</f>
        <v>0</v>
      </c>
      <c r="BX733" s="31">
        <f>IF($I692="n/a",0,IF(BX$4&lt;=$C733,0,IF(SUM($C733,$I692)&gt;BX$4,$AG706/$I692,$AG706-SUM($I733:BW733))))</f>
        <v>0</v>
      </c>
      <c r="BY733" s="31">
        <f>IF($I692="n/a",0,IF(BY$4&lt;=$C733,0,IF(SUM($C733,$I692)&gt;BY$4,$AG706/$I692,$AG706-SUM($I733:BX733))))</f>
        <v>0</v>
      </c>
      <c r="BZ733" s="31">
        <f>IF($I692="n/a",0,IF(BZ$4&lt;=$C733,0,IF(SUM($C733,$I692)&gt;BZ$4,$AG706/$I692,$AG706-SUM($I733:BY733))))</f>
        <v>0</v>
      </c>
      <c r="CA733" s="31">
        <f>IF($I692="n/a",0,IF(CA$4&lt;=$C733,0,IF(SUM($C733,$I692)&gt;CA$4,$AG706/$I692,$AG706-SUM($I733:BZ733))))</f>
        <v>0</v>
      </c>
      <c r="CB733" s="31">
        <f>IF($I692="n/a",0,IF(CB$4&lt;=$C733,0,IF(SUM($C733,$I692)&gt;CB$4,$AG706/$I692,$AG706-SUM($I733:CA733))))</f>
        <v>0</v>
      </c>
      <c r="CC733" s="31">
        <f>IF($I692="n/a",0,IF(CC$4&lt;=$C733,0,IF(SUM($C733,$I692)&gt;CC$4,$AG706/$I692,$AG706-SUM($I733:CB733))))</f>
        <v>0</v>
      </c>
      <c r="CD733" s="31">
        <f>IF($I692="n/a",0,IF(CD$4&lt;=$C733,0,IF(SUM($C733,$I692)&gt;CD$4,$AG706/$I692,$AG706-SUM($I733:CC733))))</f>
        <v>0</v>
      </c>
      <c r="CE733" s="31">
        <f>IF($I692="n/a",0,IF(CE$4&lt;=$C733,0,IF(SUM($C733,$I692)&gt;CE$4,$AG706/$I692,$AG706-SUM($I733:CD733))))</f>
        <v>0</v>
      </c>
      <c r="CF733" s="31">
        <f>IF($I692="n/a",0,IF(CF$4&lt;=$C733,0,IF(SUM($C733,$I692)&gt;CF$4,$AG706/$I692,$AG706-SUM($I733:CE733))))</f>
        <v>0</v>
      </c>
    </row>
    <row r="734" spans="1:84" s="153" customFormat="1" ht="12.75" customHeight="1">
      <c r="A734"/>
      <c r="C734" s="197">
        <v>2040</v>
      </c>
      <c r="D734" s="21" t="s">
        <v>69</v>
      </c>
      <c r="E734" s="21" t="s">
        <v>185</v>
      </c>
      <c r="I734" s="31"/>
      <c r="J734" s="31">
        <f>IF($I692="n/a",0,IF(J$4&lt;=$C734,0,IF(SUM($C734,$I692)&gt;J$4,$AH706/$I692,$AH706-SUM($I734:I734))))</f>
        <v>0</v>
      </c>
      <c r="K734" s="31">
        <f>IF($I692="n/a",0,IF(K$4&lt;=$C734,0,IF(SUM($C734,$I692)&gt;K$4,$AH706/$I692,$AH706-SUM($I734:J734))))</f>
        <v>0</v>
      </c>
      <c r="L734" s="31">
        <f>IF($I692="n/a",0,IF(L$4&lt;=$C734,0,IF(SUM($C734,$I692)&gt;L$4,$AH706/$I692,$AH706-SUM($I734:K734))))</f>
        <v>0</v>
      </c>
      <c r="M734" s="31">
        <f>IF($I692="n/a",0,IF(M$4&lt;=$C734,0,IF(SUM($C734,$I692)&gt;M$4,$AH706/$I692,$AH706-SUM($I734:L734))))</f>
        <v>0</v>
      </c>
      <c r="N734" s="31">
        <f>IF($I692="n/a",0,IF(N$4&lt;=$C734,0,IF(SUM($C734,$I692)&gt;N$4,$AH706/$I692,$AH706-SUM($I734:M734))))</f>
        <v>0</v>
      </c>
      <c r="O734" s="31">
        <f>IF($I692="n/a",0,IF(O$4&lt;=$C734,0,IF(SUM($C734,$I692)&gt;O$4,$AH706/$I692,$AH706-SUM($I734:N734))))</f>
        <v>0</v>
      </c>
      <c r="P734" s="31">
        <f>IF($I692="n/a",0,IF(P$4&lt;=$C734,0,IF(SUM($C734,$I692)&gt;P$4,$AH706/$I692,$AH706-SUM($I734:O734))))</f>
        <v>0</v>
      </c>
      <c r="Q734" s="31">
        <f>IF($I692="n/a",0,IF(Q$4&lt;=$C734,0,IF(SUM($C734,$I692)&gt;Q$4,$AH706/$I692,$AH706-SUM($I734:P734))))</f>
        <v>0</v>
      </c>
      <c r="R734" s="31">
        <f>IF($I692="n/a",0,IF(R$4&lt;=$C734,0,IF(SUM($C734,$I692)&gt;R$4,$AH706/$I692,$AH706-SUM($I734:Q734))))</f>
        <v>0</v>
      </c>
      <c r="S734" s="31">
        <f>IF($I692="n/a",0,IF(S$4&lt;=$C734,0,IF(SUM($C734,$I692)&gt;S$4,$AH706/$I692,$AH706-SUM($I734:R734))))</f>
        <v>0</v>
      </c>
      <c r="T734" s="31">
        <f>IF($I692="n/a",0,IF(T$4&lt;=$C734,0,IF(SUM($C734,$I692)&gt;T$4,$AH706/$I692,$AH706-SUM($I734:S734))))</f>
        <v>0</v>
      </c>
      <c r="U734" s="31">
        <f>IF($I692="n/a",0,IF(U$4&lt;=$C734,0,IF(SUM($C734,$I692)&gt;U$4,$AH706/$I692,$AH706-SUM($I734:T734))))</f>
        <v>0</v>
      </c>
      <c r="V734" s="31">
        <f>IF($I692="n/a",0,IF(V$4&lt;=$C734,0,IF(SUM($C734,$I692)&gt;V$4,$AH706/$I692,$AH706-SUM($I734:U734))))</f>
        <v>0</v>
      </c>
      <c r="W734" s="31">
        <f>IF($I692="n/a",0,IF(W$4&lt;=$C734,0,IF(SUM($C734,$I692)&gt;W$4,$AH706/$I692,$AH706-SUM($I734:V734))))</f>
        <v>0</v>
      </c>
      <c r="X734" s="31">
        <f>IF($I692="n/a",0,IF(X$4&lt;=$C734,0,IF(SUM($C734,$I692)&gt;X$4,$AH706/$I692,$AH706-SUM($I734:W734))))</f>
        <v>0</v>
      </c>
      <c r="Y734" s="31">
        <f>IF($I692="n/a",0,IF(Y$4&lt;=$C734,0,IF(SUM($C734,$I692)&gt;Y$4,$AH706/$I692,$AH706-SUM($I734:X734))))</f>
        <v>0</v>
      </c>
      <c r="Z734" s="31">
        <f>IF($I692="n/a",0,IF(Z$4&lt;=$C734,0,IF(SUM($C734,$I692)&gt;Z$4,$AH706/$I692,$AH706-SUM($I734:Y734))))</f>
        <v>0</v>
      </c>
      <c r="AA734" s="31">
        <f>IF($I692="n/a",0,IF(AA$4&lt;=$C734,0,IF(SUM($C734,$I692)&gt;AA$4,$AH706/$I692,$AH706-SUM($I734:Z734))))</f>
        <v>0</v>
      </c>
      <c r="AB734" s="31">
        <f>IF($I692="n/a",0,IF(AB$4&lt;=$C734,0,IF(SUM($C734,$I692)&gt;AB$4,$AH706/$I692,$AH706-SUM($I734:AA734))))</f>
        <v>0</v>
      </c>
      <c r="AC734" s="31">
        <f>IF($I692="n/a",0,IF(AC$4&lt;=$C734,0,IF(SUM($C734,$I692)&gt;AC$4,$AH706/$I692,$AH706-SUM($I734:AB734))))</f>
        <v>0</v>
      </c>
      <c r="AD734" s="31">
        <f>IF($I692="n/a",0,IF(AD$4&lt;=$C734,0,IF(SUM($C734,$I692)&gt;AD$4,$AH706/$I692,$AH706-SUM($I734:AC734))))</f>
        <v>0</v>
      </c>
      <c r="AE734" s="31">
        <f>IF($I692="n/a",0,IF(AE$4&lt;=$C734,0,IF(SUM($C734,$I692)&gt;AE$4,$AH706/$I692,$AH706-SUM($I734:AD734))))</f>
        <v>0</v>
      </c>
      <c r="AF734" s="31">
        <f>IF($I692="n/a",0,IF(AF$4&lt;=$C734,0,IF(SUM($C734,$I692)&gt;AF$4,$AH706/$I692,$AH706-SUM($I734:AE734))))</f>
        <v>0</v>
      </c>
      <c r="AG734" s="31">
        <f>IF($I692="n/a",0,IF(AG$4&lt;=$C734,0,IF(SUM($C734,$I692)&gt;AG$4,$AH706/$I692,$AH706-SUM($I734:AF734))))</f>
        <v>0</v>
      </c>
      <c r="AH734" s="31">
        <f>IF($I692="n/a",0,IF(AH$4&lt;=$C734,0,IF(SUM($C734,$I692)&gt;AH$4,$AH706/$I692,$AH706-SUM($I734:AG734))))</f>
        <v>0</v>
      </c>
      <c r="AI734" s="31">
        <f>IF($I692="n/a",0,IF(AI$4&lt;=$C734,0,IF(SUM($C734,$I692)&gt;AI$4,$AH706/$I692,$AH706-SUM($I734:AH734))))</f>
        <v>0</v>
      </c>
      <c r="AJ734" s="31">
        <f>IF($I692="n/a",0,IF(AJ$4&lt;=$C734,0,IF(SUM($C734,$I692)&gt;AJ$4,$AH706/$I692,$AH706-SUM($I734:AI734))))</f>
        <v>0</v>
      </c>
      <c r="AK734" s="31">
        <f>IF($I692="n/a",0,IF(AK$4&lt;=$C734,0,IF(SUM($C734,$I692)&gt;AK$4,$AH706/$I692,$AH706-SUM($I734:AJ734))))</f>
        <v>0</v>
      </c>
      <c r="AL734" s="31">
        <f>IF($I692="n/a",0,IF(AL$4&lt;=$C734,0,IF(SUM($C734,$I692)&gt;AL$4,$AH706/$I692,$AH706-SUM($I734:AK734))))</f>
        <v>0</v>
      </c>
      <c r="AM734" s="31">
        <f>IF($I692="n/a",0,IF(AM$4&lt;=$C734,0,IF(SUM($C734,$I692)&gt;AM$4,$AH706/$I692,$AH706-SUM($I734:AL734))))</f>
        <v>0</v>
      </c>
      <c r="AN734" s="31">
        <f>IF($I692="n/a",0,IF(AN$4&lt;=$C734,0,IF(SUM($C734,$I692)&gt;AN$4,$AH706/$I692,$AH706-SUM($I734:AM734))))</f>
        <v>0</v>
      </c>
      <c r="AO734" s="31">
        <f>IF($I692="n/a",0,IF(AO$4&lt;=$C734,0,IF(SUM($C734,$I692)&gt;AO$4,$AH706/$I692,$AH706-SUM($I734:AN734))))</f>
        <v>0</v>
      </c>
      <c r="AP734" s="31">
        <f>IF($I692="n/a",0,IF(AP$4&lt;=$C734,0,IF(SUM($C734,$I692)&gt;AP$4,$AH706/$I692,$AH706-SUM($I734:AO734))))</f>
        <v>0</v>
      </c>
      <c r="AQ734" s="31">
        <f>IF($I692="n/a",0,IF(AQ$4&lt;=$C734,0,IF(SUM($C734,$I692)&gt;AQ$4,$AH706/$I692,$AH706-SUM($I734:AP734))))</f>
        <v>0</v>
      </c>
      <c r="AR734" s="31">
        <f>IF($I692="n/a",0,IF(AR$4&lt;=$C734,0,IF(SUM($C734,$I692)&gt;AR$4,$AH706/$I692,$AH706-SUM($I734:AQ734))))</f>
        <v>0</v>
      </c>
      <c r="AS734" s="31">
        <f>IF($I692="n/a",0,IF(AS$4&lt;=$C734,0,IF(SUM($C734,$I692)&gt;AS$4,$AH706/$I692,$AH706-SUM($I734:AR734))))</f>
        <v>0</v>
      </c>
      <c r="AT734" s="31">
        <f>IF($I692="n/a",0,IF(AT$4&lt;=$C734,0,IF(SUM($C734,$I692)&gt;AT$4,$AH706/$I692,$AH706-SUM($I734:AS734))))</f>
        <v>0</v>
      </c>
      <c r="AU734" s="31">
        <f>IF($I692="n/a",0,IF(AU$4&lt;=$C734,0,IF(SUM($C734,$I692)&gt;AU$4,$AH706/$I692,$AH706-SUM($I734:AT734))))</f>
        <v>0</v>
      </c>
      <c r="AV734" s="31">
        <f>IF($I692="n/a",0,IF(AV$4&lt;=$C734,0,IF(SUM($C734,$I692)&gt;AV$4,$AH706/$I692,$AH706-SUM($I734:AU734))))</f>
        <v>0</v>
      </c>
      <c r="AW734" s="31">
        <f>IF($I692="n/a",0,IF(AW$4&lt;=$C734,0,IF(SUM($C734,$I692)&gt;AW$4,$AH706/$I692,$AH706-SUM($I734:AV734))))</f>
        <v>0</v>
      </c>
      <c r="AX734" s="31">
        <f>IF($I692="n/a",0,IF(AX$4&lt;=$C734,0,IF(SUM($C734,$I692)&gt;AX$4,$AH706/$I692,$AH706-SUM($I734:AW734))))</f>
        <v>0</v>
      </c>
      <c r="AY734" s="31">
        <f>IF($I692="n/a",0,IF(AY$4&lt;=$C734,0,IF(SUM($C734,$I692)&gt;AY$4,$AH706/$I692,$AH706-SUM($I734:AX734))))</f>
        <v>0</v>
      </c>
      <c r="AZ734" s="31">
        <f>IF($I692="n/a",0,IF(AZ$4&lt;=$C734,0,IF(SUM($C734,$I692)&gt;AZ$4,$AH706/$I692,$AH706-SUM($I734:AY734))))</f>
        <v>0</v>
      </c>
      <c r="BA734" s="31">
        <f>IF($I692="n/a",0,IF(BA$4&lt;=$C734,0,IF(SUM($C734,$I692)&gt;BA$4,$AH706/$I692,$AH706-SUM($I734:AZ734))))</f>
        <v>0</v>
      </c>
      <c r="BB734" s="31">
        <f>IF($I692="n/a",0,IF(BB$4&lt;=$C734,0,IF(SUM($C734,$I692)&gt;BB$4,$AH706/$I692,$AH706-SUM($I734:BA734))))</f>
        <v>0</v>
      </c>
      <c r="BC734" s="31">
        <f>IF($I692="n/a",0,IF(BC$4&lt;=$C734,0,IF(SUM($C734,$I692)&gt;BC$4,$AH706/$I692,$AH706-SUM($I734:BB734))))</f>
        <v>0</v>
      </c>
      <c r="BD734" s="31">
        <f>IF($I692="n/a",0,IF(BD$4&lt;=$C734,0,IF(SUM($C734,$I692)&gt;BD$4,$AH706/$I692,$AH706-SUM($I734:BC734))))</f>
        <v>0</v>
      </c>
      <c r="BE734" s="31">
        <f>IF($I692="n/a",0,IF(BE$4&lt;=$C734,0,IF(SUM($C734,$I692)&gt;BE$4,$AH706/$I692,$AH706-SUM($I734:BD734))))</f>
        <v>0</v>
      </c>
      <c r="BF734" s="31">
        <f>IF($I692="n/a",0,IF(BF$4&lt;=$C734,0,IF(SUM($C734,$I692)&gt;BF$4,$AH706/$I692,$AH706-SUM($I734:BE734))))</f>
        <v>0</v>
      </c>
      <c r="BG734" s="31">
        <f>IF($I692="n/a",0,IF(BG$4&lt;=$C734,0,IF(SUM($C734,$I692)&gt;BG$4,$AH706/$I692,$AH706-SUM($I734:BF734))))</f>
        <v>0</v>
      </c>
      <c r="BH734" s="31">
        <f>IF($I692="n/a",0,IF(BH$4&lt;=$C734,0,IF(SUM($C734,$I692)&gt;BH$4,$AH706/$I692,$AH706-SUM($I734:BG734))))</f>
        <v>0</v>
      </c>
      <c r="BI734" s="31">
        <f>IF($I692="n/a",0,IF(BI$4&lt;=$C734,0,IF(SUM($C734,$I692)&gt;BI$4,$AH706/$I692,$AH706-SUM($I734:BH734))))</f>
        <v>0</v>
      </c>
      <c r="BJ734" s="31">
        <f>IF($I692="n/a",0,IF(BJ$4&lt;=$C734,0,IF(SUM($C734,$I692)&gt;BJ$4,$AH706/$I692,$AH706-SUM($I734:BI734))))</f>
        <v>0</v>
      </c>
      <c r="BK734" s="31">
        <f>IF($I692="n/a",0,IF(BK$4&lt;=$C734,0,IF(SUM($C734,$I692)&gt;BK$4,$AH706/$I692,$AH706-SUM($I734:BJ734))))</f>
        <v>0</v>
      </c>
      <c r="BL734" s="31">
        <f>IF($I692="n/a",0,IF(BL$4&lt;=$C734,0,IF(SUM($C734,$I692)&gt;BL$4,$AH706/$I692,$AH706-SUM($I734:BK734))))</f>
        <v>0</v>
      </c>
      <c r="BM734" s="31">
        <f>IF($I692="n/a",0,IF(BM$4&lt;=$C734,0,IF(SUM($C734,$I692)&gt;BM$4,$AH706/$I692,$AH706-SUM($I734:BL734))))</f>
        <v>0</v>
      </c>
      <c r="BN734" s="31">
        <f>IF($I692="n/a",0,IF(BN$4&lt;=$C734,0,IF(SUM($C734,$I692)&gt;BN$4,$AH706/$I692,$AH706-SUM($I734:BM734))))</f>
        <v>0</v>
      </c>
      <c r="BO734" s="31">
        <f>IF($I692="n/a",0,IF(BO$4&lt;=$C734,0,IF(SUM($C734,$I692)&gt;BO$4,$AH706/$I692,$AH706-SUM($I734:BN734))))</f>
        <v>0</v>
      </c>
      <c r="BP734" s="31">
        <f>IF($I692="n/a",0,IF(BP$4&lt;=$C734,0,IF(SUM($C734,$I692)&gt;BP$4,$AH706/$I692,$AH706-SUM($I734:BO734))))</f>
        <v>0</v>
      </c>
      <c r="BQ734" s="31">
        <f>IF($I692="n/a",0,IF(BQ$4&lt;=$C734,0,IF(SUM($C734,$I692)&gt;BQ$4,$AH706/$I692,$AH706-SUM($I734:BP734))))</f>
        <v>0</v>
      </c>
      <c r="BR734" s="31">
        <f>IF($I692="n/a",0,IF(BR$4&lt;=$C734,0,IF(SUM($C734,$I692)&gt;BR$4,$AH706/$I692,$AH706-SUM($I734:BQ734))))</f>
        <v>0</v>
      </c>
      <c r="BS734" s="31">
        <f>IF($I692="n/a",0,IF(BS$4&lt;=$C734,0,IF(SUM($C734,$I692)&gt;BS$4,$AH706/$I692,$AH706-SUM($I734:BR734))))</f>
        <v>0</v>
      </c>
      <c r="BT734" s="31">
        <f>IF($I692="n/a",0,IF(BT$4&lt;=$C734,0,IF(SUM($C734,$I692)&gt;BT$4,$AH706/$I692,$AH706-SUM($I734:BS734))))</f>
        <v>0</v>
      </c>
      <c r="BU734" s="31">
        <f>IF($I692="n/a",0,IF(BU$4&lt;=$C734,0,IF(SUM($C734,$I692)&gt;BU$4,$AH706/$I692,$AH706-SUM($I734:BT734))))</f>
        <v>0</v>
      </c>
      <c r="BV734" s="31">
        <f>IF($I692="n/a",0,IF(BV$4&lt;=$C734,0,IF(SUM($C734,$I692)&gt;BV$4,$AH706/$I692,$AH706-SUM($I734:BU734))))</f>
        <v>0</v>
      </c>
      <c r="BW734" s="31">
        <f>IF($I692="n/a",0,IF(BW$4&lt;=$C734,0,IF(SUM($C734,$I692)&gt;BW$4,$AH706/$I692,$AH706-SUM($I734:BV734))))</f>
        <v>0</v>
      </c>
      <c r="BX734" s="31">
        <f>IF($I692="n/a",0,IF(BX$4&lt;=$C734,0,IF(SUM($C734,$I692)&gt;BX$4,$AH706/$I692,$AH706-SUM($I734:BW734))))</f>
        <v>0</v>
      </c>
      <c r="BY734" s="31">
        <f>IF($I692="n/a",0,IF(BY$4&lt;=$C734,0,IF(SUM($C734,$I692)&gt;BY$4,$AH706/$I692,$AH706-SUM($I734:BX734))))</f>
        <v>0</v>
      </c>
      <c r="BZ734" s="31">
        <f>IF($I692="n/a",0,IF(BZ$4&lt;=$C734,0,IF(SUM($C734,$I692)&gt;BZ$4,$AH706/$I692,$AH706-SUM($I734:BY734))))</f>
        <v>0</v>
      </c>
      <c r="CA734" s="31">
        <f>IF($I692="n/a",0,IF(CA$4&lt;=$C734,0,IF(SUM($C734,$I692)&gt;CA$4,$AH706/$I692,$AH706-SUM($I734:BZ734))))</f>
        <v>0</v>
      </c>
      <c r="CB734" s="31">
        <f>IF($I692="n/a",0,IF(CB$4&lt;=$C734,0,IF(SUM($C734,$I692)&gt;CB$4,$AH706/$I692,$AH706-SUM($I734:CA734))))</f>
        <v>0</v>
      </c>
      <c r="CC734" s="31">
        <f>IF($I692="n/a",0,IF(CC$4&lt;=$C734,0,IF(SUM($C734,$I692)&gt;CC$4,$AH706/$I692,$AH706-SUM($I734:CB734))))</f>
        <v>0</v>
      </c>
      <c r="CD734" s="31">
        <f>IF($I692="n/a",0,IF(CD$4&lt;=$C734,0,IF(SUM($C734,$I692)&gt;CD$4,$AH706/$I692,$AH706-SUM($I734:CC734))))</f>
        <v>0</v>
      </c>
      <c r="CE734" s="31">
        <f>IF($I692="n/a",0,IF(CE$4&lt;=$C734,0,IF(SUM($C734,$I692)&gt;CE$4,$AH706/$I692,$AH706-SUM($I734:CD734))))</f>
        <v>0</v>
      </c>
      <c r="CF734" s="31">
        <f>IF($I692="n/a",0,IF(CF$4&lt;=$C734,0,IF(SUM($C734,$I692)&gt;CF$4,$AH706/$I692,$AH706-SUM($I734:CE734))))</f>
        <v>0</v>
      </c>
    </row>
    <row r="735" spans="1:84" s="153" customFormat="1" ht="12.75" customHeight="1">
      <c r="A735"/>
      <c r="C735" s="197">
        <v>2041</v>
      </c>
      <c r="D735" s="21" t="s">
        <v>186</v>
      </c>
      <c r="E735" s="21" t="s">
        <v>185</v>
      </c>
      <c r="I735" s="31"/>
      <c r="J735" s="31">
        <f>IF($I692="n/a",0,IF(J$4&lt;=$C735,0,IF(SUM($C735,$I692)&gt;J$4,$AI706/$I692,$AI706-SUM($I735:I735))))</f>
        <v>0</v>
      </c>
      <c r="K735" s="31">
        <f>IF($I692="n/a",0,IF(K$4&lt;=$C735,0,IF(SUM($C735,$I692)&gt;K$4,$AI706/$I692,$AI706-SUM($I735:J735))))</f>
        <v>0</v>
      </c>
      <c r="L735" s="31">
        <f>IF($I692="n/a",0,IF(L$4&lt;=$C735,0,IF(SUM($C735,$I692)&gt;L$4,$AI706/$I692,$AI706-SUM($I735:K735))))</f>
        <v>0</v>
      </c>
      <c r="M735" s="31">
        <f>IF($I692="n/a",0,IF(M$4&lt;=$C735,0,IF(SUM($C735,$I692)&gt;M$4,$AI706/$I692,$AI706-SUM($I735:L735))))</f>
        <v>0</v>
      </c>
      <c r="N735" s="31">
        <f>IF($I692="n/a",0,IF(N$4&lt;=$C735,0,IF(SUM($C735,$I692)&gt;N$4,$AI706/$I692,$AI706-SUM($I735:M735))))</f>
        <v>0</v>
      </c>
      <c r="O735" s="31">
        <f>IF($I692="n/a",0,IF(O$4&lt;=$C735,0,IF(SUM($C735,$I692)&gt;O$4,$AI706/$I692,$AI706-SUM($I735:N735))))</f>
        <v>0</v>
      </c>
      <c r="P735" s="31">
        <f>IF($I692="n/a",0,IF(P$4&lt;=$C735,0,IF(SUM($C735,$I692)&gt;P$4,$AI706/$I692,$AI706-SUM($I735:O735))))</f>
        <v>0</v>
      </c>
      <c r="Q735" s="31">
        <f>IF($I692="n/a",0,IF(Q$4&lt;=$C735,0,IF(SUM($C735,$I692)&gt;Q$4,$AI706/$I692,$AI706-SUM($I735:P735))))</f>
        <v>0</v>
      </c>
      <c r="R735" s="31">
        <f>IF($I692="n/a",0,IF(R$4&lt;=$C735,0,IF(SUM($C735,$I692)&gt;R$4,$AI706/$I692,$AI706-SUM($I735:Q735))))</f>
        <v>0</v>
      </c>
      <c r="S735" s="31">
        <f>IF($I692="n/a",0,IF(S$4&lt;=$C735,0,IF(SUM($C735,$I692)&gt;S$4,$AI706/$I692,$AI706-SUM($I735:R735))))</f>
        <v>0</v>
      </c>
      <c r="T735" s="31">
        <f>IF($I692="n/a",0,IF(T$4&lt;=$C735,0,IF(SUM($C735,$I692)&gt;T$4,$AI706/$I692,$AI706-SUM($I735:S735))))</f>
        <v>0</v>
      </c>
      <c r="U735" s="31">
        <f>IF($I692="n/a",0,IF(U$4&lt;=$C735,0,IF(SUM($C735,$I692)&gt;U$4,$AI706/$I692,$AI706-SUM($I735:T735))))</f>
        <v>0</v>
      </c>
      <c r="V735" s="31">
        <f>IF($I692="n/a",0,IF(V$4&lt;=$C735,0,IF(SUM($C735,$I692)&gt;V$4,$AI706/$I692,$AI706-SUM($I735:U735))))</f>
        <v>0</v>
      </c>
      <c r="W735" s="31">
        <f>IF($I692="n/a",0,IF(W$4&lt;=$C735,0,IF(SUM($C735,$I692)&gt;W$4,$AI706/$I692,$AI706-SUM($I735:V735))))</f>
        <v>0</v>
      </c>
      <c r="X735" s="31">
        <f>IF($I692="n/a",0,IF(X$4&lt;=$C735,0,IF(SUM($C735,$I692)&gt;X$4,$AI706/$I692,$AI706-SUM($I735:W735))))</f>
        <v>0</v>
      </c>
      <c r="Y735" s="31">
        <f>IF($I692="n/a",0,IF(Y$4&lt;=$C735,0,IF(SUM($C735,$I692)&gt;Y$4,$AI706/$I692,$AI706-SUM($I735:X735))))</f>
        <v>0</v>
      </c>
      <c r="Z735" s="31">
        <f>IF($I692="n/a",0,IF(Z$4&lt;=$C735,0,IF(SUM($C735,$I692)&gt;Z$4,$AI706/$I692,$AI706-SUM($I735:Y735))))</f>
        <v>0</v>
      </c>
      <c r="AA735" s="31">
        <f>IF($I692="n/a",0,IF(AA$4&lt;=$C735,0,IF(SUM($C735,$I692)&gt;AA$4,$AI706/$I692,$AI706-SUM($I735:Z735))))</f>
        <v>0</v>
      </c>
      <c r="AB735" s="31">
        <f>IF($I692="n/a",0,IF(AB$4&lt;=$C735,0,IF(SUM($C735,$I692)&gt;AB$4,$AI706/$I692,$AI706-SUM($I735:AA735))))</f>
        <v>0</v>
      </c>
      <c r="AC735" s="31">
        <f>IF($I692="n/a",0,IF(AC$4&lt;=$C735,0,IF(SUM($C735,$I692)&gt;AC$4,$AI706/$I692,$AI706-SUM($I735:AB735))))</f>
        <v>0</v>
      </c>
      <c r="AD735" s="31">
        <f>IF($I692="n/a",0,IF(AD$4&lt;=$C735,0,IF(SUM($C735,$I692)&gt;AD$4,$AI706/$I692,$AI706-SUM($I735:AC735))))</f>
        <v>0</v>
      </c>
      <c r="AE735" s="31">
        <f>IF($I692="n/a",0,IF(AE$4&lt;=$C735,0,IF(SUM($C735,$I692)&gt;AE$4,$AI706/$I692,$AI706-SUM($I735:AD735))))</f>
        <v>0</v>
      </c>
      <c r="AF735" s="31">
        <f>IF($I692="n/a",0,IF(AF$4&lt;=$C735,0,IF(SUM($C735,$I692)&gt;AF$4,$AI706/$I692,$AI706-SUM($I735:AE735))))</f>
        <v>0</v>
      </c>
      <c r="AG735" s="31">
        <f>IF($I692="n/a",0,IF(AG$4&lt;=$C735,0,IF(SUM($C735,$I692)&gt;AG$4,$AI706/$I692,$AI706-SUM($I735:AF735))))</f>
        <v>0</v>
      </c>
      <c r="AH735" s="31">
        <f>IF($I692="n/a",0,IF(AH$4&lt;=$C735,0,IF(SUM($C735,$I692)&gt;AH$4,$AI706/$I692,$AI706-SUM($I735:AG735))))</f>
        <v>0</v>
      </c>
      <c r="AI735" s="31">
        <f>IF($I692="n/a",0,IF(AI$4&lt;=$C735,0,IF(SUM($C735,$I692)&gt;AI$4,$AI706/$I692,$AI706-SUM($I735:AH735))))</f>
        <v>0</v>
      </c>
      <c r="AJ735" s="31">
        <f>IF($I692="n/a",0,IF(AJ$4&lt;=$C735,0,IF(SUM($C735,$I692)&gt;AJ$4,$AI706/$I692,$AI706-SUM($I735:AI735))))</f>
        <v>0</v>
      </c>
      <c r="AK735" s="31">
        <f>IF($I692="n/a",0,IF(AK$4&lt;=$C735,0,IF(SUM($C735,$I692)&gt;AK$4,$AI706/$I692,$AI706-SUM($I735:AJ735))))</f>
        <v>0</v>
      </c>
      <c r="AL735" s="31">
        <f>IF($I692="n/a",0,IF(AL$4&lt;=$C735,0,IF(SUM($C735,$I692)&gt;AL$4,$AI706/$I692,$AI706-SUM($I735:AK735))))</f>
        <v>0</v>
      </c>
      <c r="AM735" s="31">
        <f>IF($I692="n/a",0,IF(AM$4&lt;=$C735,0,IF(SUM($C735,$I692)&gt;AM$4,$AI706/$I692,$AI706-SUM($I735:AL735))))</f>
        <v>0</v>
      </c>
      <c r="AN735" s="31">
        <f>IF($I692="n/a",0,IF(AN$4&lt;=$C735,0,IF(SUM($C735,$I692)&gt;AN$4,$AI706/$I692,$AI706-SUM($I735:AM735))))</f>
        <v>0</v>
      </c>
      <c r="AO735" s="31">
        <f>IF($I692="n/a",0,IF(AO$4&lt;=$C735,0,IF(SUM($C735,$I692)&gt;AO$4,$AI706/$I692,$AI706-SUM($I735:AN735))))</f>
        <v>0</v>
      </c>
      <c r="AP735" s="31">
        <f>IF($I692="n/a",0,IF(AP$4&lt;=$C735,0,IF(SUM($C735,$I692)&gt;AP$4,$AI706/$I692,$AI706-SUM($I735:AO735))))</f>
        <v>0</v>
      </c>
      <c r="AQ735" s="31">
        <f>IF($I692="n/a",0,IF(AQ$4&lt;=$C735,0,IF(SUM($C735,$I692)&gt;AQ$4,$AI706/$I692,$AI706-SUM($I735:AP735))))</f>
        <v>0</v>
      </c>
      <c r="AR735" s="31">
        <f>IF($I692="n/a",0,IF(AR$4&lt;=$C735,0,IF(SUM($C735,$I692)&gt;AR$4,$AI706/$I692,$AI706-SUM($I735:AQ735))))</f>
        <v>0</v>
      </c>
      <c r="AS735" s="31">
        <f>IF($I692="n/a",0,IF(AS$4&lt;=$C735,0,IF(SUM($C735,$I692)&gt;AS$4,$AI706/$I692,$AI706-SUM($I735:AR735))))</f>
        <v>0</v>
      </c>
      <c r="AT735" s="31">
        <f>IF($I692="n/a",0,IF(AT$4&lt;=$C735,0,IF(SUM($C735,$I692)&gt;AT$4,$AI706/$I692,$AI706-SUM($I735:AS735))))</f>
        <v>0</v>
      </c>
      <c r="AU735" s="31">
        <f>IF($I692="n/a",0,IF(AU$4&lt;=$C735,0,IF(SUM($C735,$I692)&gt;AU$4,$AI706/$I692,$AI706-SUM($I735:AT735))))</f>
        <v>0</v>
      </c>
      <c r="AV735" s="31">
        <f>IF($I692="n/a",0,IF(AV$4&lt;=$C735,0,IF(SUM($C735,$I692)&gt;AV$4,$AI706/$I692,$AI706-SUM($I735:AU735))))</f>
        <v>0</v>
      </c>
      <c r="AW735" s="31">
        <f>IF($I692="n/a",0,IF(AW$4&lt;=$C735,0,IF(SUM($C735,$I692)&gt;AW$4,$AI706/$I692,$AI706-SUM($I735:AV735))))</f>
        <v>0</v>
      </c>
      <c r="AX735" s="31">
        <f>IF($I692="n/a",0,IF(AX$4&lt;=$C735,0,IF(SUM($C735,$I692)&gt;AX$4,$AI706/$I692,$AI706-SUM($I735:AW735))))</f>
        <v>0</v>
      </c>
      <c r="AY735" s="31">
        <f>IF($I692="n/a",0,IF(AY$4&lt;=$C735,0,IF(SUM($C735,$I692)&gt;AY$4,$AI706/$I692,$AI706-SUM($I735:AX735))))</f>
        <v>0</v>
      </c>
      <c r="AZ735" s="31">
        <f>IF($I692="n/a",0,IF(AZ$4&lt;=$C735,0,IF(SUM($C735,$I692)&gt;AZ$4,$AI706/$I692,$AI706-SUM($I735:AY735))))</f>
        <v>0</v>
      </c>
      <c r="BA735" s="31">
        <f>IF($I692="n/a",0,IF(BA$4&lt;=$C735,0,IF(SUM($C735,$I692)&gt;BA$4,$AI706/$I692,$AI706-SUM($I735:AZ735))))</f>
        <v>0</v>
      </c>
      <c r="BB735" s="31">
        <f>IF($I692="n/a",0,IF(BB$4&lt;=$C735,0,IF(SUM($C735,$I692)&gt;BB$4,$AI706/$I692,$AI706-SUM($I735:BA735))))</f>
        <v>0</v>
      </c>
      <c r="BC735" s="31">
        <f>IF($I692="n/a",0,IF(BC$4&lt;=$C735,0,IF(SUM($C735,$I692)&gt;BC$4,$AI706/$I692,$AI706-SUM($I735:BB735))))</f>
        <v>0</v>
      </c>
      <c r="BD735" s="31">
        <f>IF($I692="n/a",0,IF(BD$4&lt;=$C735,0,IF(SUM($C735,$I692)&gt;BD$4,$AI706/$I692,$AI706-SUM($I735:BC735))))</f>
        <v>0</v>
      </c>
      <c r="BE735" s="31">
        <f>IF($I692="n/a",0,IF(BE$4&lt;=$C735,0,IF(SUM($C735,$I692)&gt;BE$4,$AI706/$I692,$AI706-SUM($I735:BD735))))</f>
        <v>0</v>
      </c>
      <c r="BF735" s="31">
        <f>IF($I692="n/a",0,IF(BF$4&lt;=$C735,0,IF(SUM($C735,$I692)&gt;BF$4,$AI706/$I692,$AI706-SUM($I735:BE735))))</f>
        <v>0</v>
      </c>
      <c r="BG735" s="31">
        <f>IF($I692="n/a",0,IF(BG$4&lt;=$C735,0,IF(SUM($C735,$I692)&gt;BG$4,$AI706/$I692,$AI706-SUM($I735:BF735))))</f>
        <v>0</v>
      </c>
      <c r="BH735" s="31">
        <f>IF($I692="n/a",0,IF(BH$4&lt;=$C735,0,IF(SUM($C735,$I692)&gt;BH$4,$AI706/$I692,$AI706-SUM($I735:BG735))))</f>
        <v>0</v>
      </c>
      <c r="BI735" s="31">
        <f>IF($I692="n/a",0,IF(BI$4&lt;=$C735,0,IF(SUM($C735,$I692)&gt;BI$4,$AI706/$I692,$AI706-SUM($I735:BH735))))</f>
        <v>0</v>
      </c>
      <c r="BJ735" s="31">
        <f>IF($I692="n/a",0,IF(BJ$4&lt;=$C735,0,IF(SUM($C735,$I692)&gt;BJ$4,$AI706/$I692,$AI706-SUM($I735:BI735))))</f>
        <v>0</v>
      </c>
      <c r="BK735" s="31">
        <f>IF($I692="n/a",0,IF(BK$4&lt;=$C735,0,IF(SUM($C735,$I692)&gt;BK$4,$AI706/$I692,$AI706-SUM($I735:BJ735))))</f>
        <v>0</v>
      </c>
      <c r="BL735" s="31">
        <f>IF($I692="n/a",0,IF(BL$4&lt;=$C735,0,IF(SUM($C735,$I692)&gt;BL$4,$AI706/$I692,$AI706-SUM($I735:BK735))))</f>
        <v>0</v>
      </c>
      <c r="BM735" s="31">
        <f>IF($I692="n/a",0,IF(BM$4&lt;=$C735,0,IF(SUM($C735,$I692)&gt;BM$4,$AI706/$I692,$AI706-SUM($I735:BL735))))</f>
        <v>0</v>
      </c>
      <c r="BN735" s="31">
        <f>IF($I692="n/a",0,IF(BN$4&lt;=$C735,0,IF(SUM($C735,$I692)&gt;BN$4,$AI706/$I692,$AI706-SUM($I735:BM735))))</f>
        <v>0</v>
      </c>
      <c r="BO735" s="31">
        <f>IF($I692="n/a",0,IF(BO$4&lt;=$C735,0,IF(SUM($C735,$I692)&gt;BO$4,$AI706/$I692,$AI706-SUM($I735:BN735))))</f>
        <v>0</v>
      </c>
      <c r="BP735" s="31">
        <f>IF($I692="n/a",0,IF(BP$4&lt;=$C735,0,IF(SUM($C735,$I692)&gt;BP$4,$AI706/$I692,$AI706-SUM($I735:BO735))))</f>
        <v>0</v>
      </c>
      <c r="BQ735" s="31">
        <f>IF($I692="n/a",0,IF(BQ$4&lt;=$C735,0,IF(SUM($C735,$I692)&gt;BQ$4,$AI706/$I692,$AI706-SUM($I735:BP735))))</f>
        <v>0</v>
      </c>
      <c r="BR735" s="31">
        <f>IF($I692="n/a",0,IF(BR$4&lt;=$C735,0,IF(SUM($C735,$I692)&gt;BR$4,$AI706/$I692,$AI706-SUM($I735:BQ735))))</f>
        <v>0</v>
      </c>
      <c r="BS735" s="31">
        <f>IF($I692="n/a",0,IF(BS$4&lt;=$C735,0,IF(SUM($C735,$I692)&gt;BS$4,$AI706/$I692,$AI706-SUM($I735:BR735))))</f>
        <v>0</v>
      </c>
      <c r="BT735" s="31">
        <f>IF($I692="n/a",0,IF(BT$4&lt;=$C735,0,IF(SUM($C735,$I692)&gt;BT$4,$AI706/$I692,$AI706-SUM($I735:BS735))))</f>
        <v>0</v>
      </c>
      <c r="BU735" s="31">
        <f>IF($I692="n/a",0,IF(BU$4&lt;=$C735,0,IF(SUM($C735,$I692)&gt;BU$4,$AI706/$I692,$AI706-SUM($I735:BT735))))</f>
        <v>0</v>
      </c>
      <c r="BV735" s="31">
        <f>IF($I692="n/a",0,IF(BV$4&lt;=$C735,0,IF(SUM($C735,$I692)&gt;BV$4,$AI706/$I692,$AI706-SUM($I735:BU735))))</f>
        <v>0</v>
      </c>
      <c r="BW735" s="31">
        <f>IF($I692="n/a",0,IF(BW$4&lt;=$C735,0,IF(SUM($C735,$I692)&gt;BW$4,$AI706/$I692,$AI706-SUM($I735:BV735))))</f>
        <v>0</v>
      </c>
      <c r="BX735" s="31">
        <f>IF($I692="n/a",0,IF(BX$4&lt;=$C735,0,IF(SUM($C735,$I692)&gt;BX$4,$AI706/$I692,$AI706-SUM($I735:BW735))))</f>
        <v>0</v>
      </c>
      <c r="BY735" s="31">
        <f>IF($I692="n/a",0,IF(BY$4&lt;=$C735,0,IF(SUM($C735,$I692)&gt;BY$4,$AI706/$I692,$AI706-SUM($I735:BX735))))</f>
        <v>0</v>
      </c>
      <c r="BZ735" s="31">
        <f>IF($I692="n/a",0,IF(BZ$4&lt;=$C735,0,IF(SUM($C735,$I692)&gt;BZ$4,$AI706/$I692,$AI706-SUM($I735:BY735))))</f>
        <v>0</v>
      </c>
      <c r="CA735" s="31">
        <f>IF($I692="n/a",0,IF(CA$4&lt;=$C735,0,IF(SUM($C735,$I692)&gt;CA$4,$AI706/$I692,$AI706-SUM($I735:BZ735))))</f>
        <v>0</v>
      </c>
      <c r="CB735" s="31">
        <f>IF($I692="n/a",0,IF(CB$4&lt;=$C735,0,IF(SUM($C735,$I692)&gt;CB$4,$AI706/$I692,$AI706-SUM($I735:CA735))))</f>
        <v>0</v>
      </c>
      <c r="CC735" s="31">
        <f>IF($I692="n/a",0,IF(CC$4&lt;=$C735,0,IF(SUM($C735,$I692)&gt;CC$4,$AI706/$I692,$AI706-SUM($I735:CB735))))</f>
        <v>0</v>
      </c>
      <c r="CD735" s="31">
        <f>IF($I692="n/a",0,IF(CD$4&lt;=$C735,0,IF(SUM($C735,$I692)&gt;CD$4,$AI706/$I692,$AI706-SUM($I735:CC735))))</f>
        <v>0</v>
      </c>
      <c r="CE735" s="31">
        <f>IF($I692="n/a",0,IF(CE$4&lt;=$C735,0,IF(SUM($C735,$I692)&gt;CE$4,$AI706/$I692,$AI706-SUM($I735:CD735))))</f>
        <v>0</v>
      </c>
      <c r="CF735" s="31">
        <f>IF($I692="n/a",0,IF(CF$4&lt;=$C735,0,IF(SUM($C735,$I692)&gt;CF$4,$AI706/$I692,$AI706-SUM($I735:CE735))))</f>
        <v>0</v>
      </c>
    </row>
    <row r="736" spans="1:84" s="153" customFormat="1" ht="12.75" customHeight="1">
      <c r="A736"/>
      <c r="C736" s="197">
        <v>2042</v>
      </c>
      <c r="D736" s="21" t="s">
        <v>187</v>
      </c>
      <c r="E736" s="21" t="s">
        <v>185</v>
      </c>
      <c r="I736" s="31"/>
      <c r="J736" s="31">
        <f>IF($I692="n/a",0,IF(J$4&lt;=$C736,0,IF(SUM($C736,$I692)&gt;J$4,$AJ706/$I692,$AJ706-SUM($I736:I736))))</f>
        <v>0</v>
      </c>
      <c r="K736" s="31">
        <f>IF($I692="n/a",0,IF(K$4&lt;=$C736,0,IF(SUM($C736,$I692)&gt;K$4,$AJ706/$I692,$AJ706-SUM($I736:J736))))</f>
        <v>0</v>
      </c>
      <c r="L736" s="31">
        <f>IF($I692="n/a",0,IF(L$4&lt;=$C736,0,IF(SUM($C736,$I692)&gt;L$4,$AJ706/$I692,$AJ706-SUM($I736:K736))))</f>
        <v>0</v>
      </c>
      <c r="M736" s="31">
        <f>IF($I692="n/a",0,IF(M$4&lt;=$C736,0,IF(SUM($C736,$I692)&gt;M$4,$AJ706/$I692,$AJ706-SUM($I736:L736))))</f>
        <v>0</v>
      </c>
      <c r="N736" s="31">
        <f>IF($I692="n/a",0,IF(N$4&lt;=$C736,0,IF(SUM($C736,$I692)&gt;N$4,$AJ706/$I692,$AJ706-SUM($I736:M736))))</f>
        <v>0</v>
      </c>
      <c r="O736" s="31">
        <f>IF($I692="n/a",0,IF(O$4&lt;=$C736,0,IF(SUM($C736,$I692)&gt;O$4,$AJ706/$I692,$AJ706-SUM($I736:N736))))</f>
        <v>0</v>
      </c>
      <c r="P736" s="31">
        <f>IF($I692="n/a",0,IF(P$4&lt;=$C736,0,IF(SUM($C736,$I692)&gt;P$4,$AJ706/$I692,$AJ706-SUM($I736:O736))))</f>
        <v>0</v>
      </c>
      <c r="Q736" s="31">
        <f>IF($I692="n/a",0,IF(Q$4&lt;=$C736,0,IF(SUM($C736,$I692)&gt;Q$4,$AJ706/$I692,$AJ706-SUM($I736:P736))))</f>
        <v>0</v>
      </c>
      <c r="R736" s="31">
        <f>IF($I692="n/a",0,IF(R$4&lt;=$C736,0,IF(SUM($C736,$I692)&gt;R$4,$AJ706/$I692,$AJ706-SUM($I736:Q736))))</f>
        <v>0</v>
      </c>
      <c r="S736" s="31">
        <f>IF($I692="n/a",0,IF(S$4&lt;=$C736,0,IF(SUM($C736,$I692)&gt;S$4,$AJ706/$I692,$AJ706-SUM($I736:R736))))</f>
        <v>0</v>
      </c>
      <c r="T736" s="31">
        <f>IF($I692="n/a",0,IF(T$4&lt;=$C736,0,IF(SUM($C736,$I692)&gt;T$4,$AJ706/$I692,$AJ706-SUM($I736:S736))))</f>
        <v>0</v>
      </c>
      <c r="U736" s="31">
        <f>IF($I692="n/a",0,IF(U$4&lt;=$C736,0,IF(SUM($C736,$I692)&gt;U$4,$AJ706/$I692,$AJ706-SUM($I736:T736))))</f>
        <v>0</v>
      </c>
      <c r="V736" s="31">
        <f>IF($I692="n/a",0,IF(V$4&lt;=$C736,0,IF(SUM($C736,$I692)&gt;V$4,$AJ706/$I692,$AJ706-SUM($I736:U736))))</f>
        <v>0</v>
      </c>
      <c r="W736" s="31">
        <f>IF($I692="n/a",0,IF(W$4&lt;=$C736,0,IF(SUM($C736,$I692)&gt;W$4,$AJ706/$I692,$AJ706-SUM($I736:V736))))</f>
        <v>0</v>
      </c>
      <c r="X736" s="31">
        <f>IF($I692="n/a",0,IF(X$4&lt;=$C736,0,IF(SUM($C736,$I692)&gt;X$4,$AJ706/$I692,$AJ706-SUM($I736:W736))))</f>
        <v>0</v>
      </c>
      <c r="Y736" s="31">
        <f>IF($I692="n/a",0,IF(Y$4&lt;=$C736,0,IF(SUM($C736,$I692)&gt;Y$4,$AJ706/$I692,$AJ706-SUM($I736:X736))))</f>
        <v>0</v>
      </c>
      <c r="Z736" s="31">
        <f>IF($I692="n/a",0,IF(Z$4&lt;=$C736,0,IF(SUM($C736,$I692)&gt;Z$4,$AJ706/$I692,$AJ706-SUM($I736:Y736))))</f>
        <v>0</v>
      </c>
      <c r="AA736" s="31">
        <f>IF($I692="n/a",0,IF(AA$4&lt;=$C736,0,IF(SUM($C736,$I692)&gt;AA$4,$AJ706/$I692,$AJ706-SUM($I736:Z736))))</f>
        <v>0</v>
      </c>
      <c r="AB736" s="31">
        <f>IF($I692="n/a",0,IF(AB$4&lt;=$C736,0,IF(SUM($C736,$I692)&gt;AB$4,$AJ706/$I692,$AJ706-SUM($I736:AA736))))</f>
        <v>0</v>
      </c>
      <c r="AC736" s="31">
        <f>IF($I692="n/a",0,IF(AC$4&lt;=$C736,0,IF(SUM($C736,$I692)&gt;AC$4,$AJ706/$I692,$AJ706-SUM($I736:AB736))))</f>
        <v>0</v>
      </c>
      <c r="AD736" s="31">
        <f>IF($I692="n/a",0,IF(AD$4&lt;=$C736,0,IF(SUM($C736,$I692)&gt;AD$4,$AJ706/$I692,$AJ706-SUM($I736:AC736))))</f>
        <v>0</v>
      </c>
      <c r="AE736" s="31">
        <f>IF($I692="n/a",0,IF(AE$4&lt;=$C736,0,IF(SUM($C736,$I692)&gt;AE$4,$AJ706/$I692,$AJ706-SUM($I736:AD736))))</f>
        <v>0</v>
      </c>
      <c r="AF736" s="31">
        <f>IF($I692="n/a",0,IF(AF$4&lt;=$C736,0,IF(SUM($C736,$I692)&gt;AF$4,$AJ706/$I692,$AJ706-SUM($I736:AE736))))</f>
        <v>0</v>
      </c>
      <c r="AG736" s="31">
        <f>IF($I692="n/a",0,IF(AG$4&lt;=$C736,0,IF(SUM($C736,$I692)&gt;AG$4,$AJ706/$I692,$AJ706-SUM($I736:AF736))))</f>
        <v>0</v>
      </c>
      <c r="AH736" s="31">
        <f>IF($I692="n/a",0,IF(AH$4&lt;=$C736,0,IF(SUM($C736,$I692)&gt;AH$4,$AJ706/$I692,$AJ706-SUM($I736:AG736))))</f>
        <v>0</v>
      </c>
      <c r="AI736" s="31">
        <f>IF($I692="n/a",0,IF(AI$4&lt;=$C736,0,IF(SUM($C736,$I692)&gt;AI$4,$AJ706/$I692,$AJ706-SUM($I736:AH736))))</f>
        <v>0</v>
      </c>
      <c r="AJ736" s="31">
        <f>IF($I692="n/a",0,IF(AJ$4&lt;=$C736,0,IF(SUM($C736,$I692)&gt;AJ$4,$AJ706/$I692,$AJ706-SUM($I736:AI736))))</f>
        <v>0</v>
      </c>
      <c r="AK736" s="31">
        <f>IF($I692="n/a",0,IF(AK$4&lt;=$C736,0,IF(SUM($C736,$I692)&gt;AK$4,$AJ706/$I692,$AJ706-SUM($I736:AJ736))))</f>
        <v>0</v>
      </c>
      <c r="AL736" s="31">
        <f>IF($I692="n/a",0,IF(AL$4&lt;=$C736,0,IF(SUM($C736,$I692)&gt;AL$4,$AJ706/$I692,$AJ706-SUM($I736:AK736))))</f>
        <v>0</v>
      </c>
      <c r="AM736" s="31">
        <f>IF($I692="n/a",0,IF(AM$4&lt;=$C736,0,IF(SUM($C736,$I692)&gt;AM$4,$AJ706/$I692,$AJ706-SUM($I736:AL736))))</f>
        <v>0</v>
      </c>
      <c r="AN736" s="31">
        <f>IF($I692="n/a",0,IF(AN$4&lt;=$C736,0,IF(SUM($C736,$I692)&gt;AN$4,$AJ706/$I692,$AJ706-SUM($I736:AM736))))</f>
        <v>0</v>
      </c>
      <c r="AO736" s="31">
        <f>IF($I692="n/a",0,IF(AO$4&lt;=$C736,0,IF(SUM($C736,$I692)&gt;AO$4,$AJ706/$I692,$AJ706-SUM($I736:AN736))))</f>
        <v>0</v>
      </c>
      <c r="AP736" s="31">
        <f>IF($I692="n/a",0,IF(AP$4&lt;=$C736,0,IF(SUM($C736,$I692)&gt;AP$4,$AJ706/$I692,$AJ706-SUM($I736:AO736))))</f>
        <v>0</v>
      </c>
      <c r="AQ736" s="31">
        <f>IF($I692="n/a",0,IF(AQ$4&lt;=$C736,0,IF(SUM($C736,$I692)&gt;AQ$4,$AJ706/$I692,$AJ706-SUM($I736:AP736))))</f>
        <v>0</v>
      </c>
      <c r="AR736" s="31">
        <f>IF($I692="n/a",0,IF(AR$4&lt;=$C736,0,IF(SUM($C736,$I692)&gt;AR$4,$AJ706/$I692,$AJ706-SUM($I736:AQ736))))</f>
        <v>0</v>
      </c>
      <c r="AS736" s="31">
        <f>IF($I692="n/a",0,IF(AS$4&lt;=$C736,0,IF(SUM($C736,$I692)&gt;AS$4,$AJ706/$I692,$AJ706-SUM($I736:AR736))))</f>
        <v>0</v>
      </c>
      <c r="AT736" s="31">
        <f>IF($I692="n/a",0,IF(AT$4&lt;=$C736,0,IF(SUM($C736,$I692)&gt;AT$4,$AJ706/$I692,$AJ706-SUM($I736:AS736))))</f>
        <v>0</v>
      </c>
      <c r="AU736" s="31">
        <f>IF($I692="n/a",0,IF(AU$4&lt;=$C736,0,IF(SUM($C736,$I692)&gt;AU$4,$AJ706/$I692,$AJ706-SUM($I736:AT736))))</f>
        <v>0</v>
      </c>
      <c r="AV736" s="31">
        <f>IF($I692="n/a",0,IF(AV$4&lt;=$C736,0,IF(SUM($C736,$I692)&gt;AV$4,$AJ706/$I692,$AJ706-SUM($I736:AU736))))</f>
        <v>0</v>
      </c>
      <c r="AW736" s="31">
        <f>IF($I692="n/a",0,IF(AW$4&lt;=$C736,0,IF(SUM($C736,$I692)&gt;AW$4,$AJ706/$I692,$AJ706-SUM($I736:AV736))))</f>
        <v>0</v>
      </c>
      <c r="AX736" s="31">
        <f>IF($I692="n/a",0,IF(AX$4&lt;=$C736,0,IF(SUM($C736,$I692)&gt;AX$4,$AJ706/$I692,$AJ706-SUM($I736:AW736))))</f>
        <v>0</v>
      </c>
      <c r="AY736" s="31">
        <f>IF($I692="n/a",0,IF(AY$4&lt;=$C736,0,IF(SUM($C736,$I692)&gt;AY$4,$AJ706/$I692,$AJ706-SUM($I736:AX736))))</f>
        <v>0</v>
      </c>
      <c r="AZ736" s="31">
        <f>IF($I692="n/a",0,IF(AZ$4&lt;=$C736,0,IF(SUM($C736,$I692)&gt;AZ$4,$AJ706/$I692,$AJ706-SUM($I736:AY736))))</f>
        <v>0</v>
      </c>
      <c r="BA736" s="31">
        <f>IF($I692="n/a",0,IF(BA$4&lt;=$C736,0,IF(SUM($C736,$I692)&gt;BA$4,$AJ706/$I692,$AJ706-SUM($I736:AZ736))))</f>
        <v>0</v>
      </c>
      <c r="BB736" s="31">
        <f>IF($I692="n/a",0,IF(BB$4&lt;=$C736,0,IF(SUM($C736,$I692)&gt;BB$4,$AJ706/$I692,$AJ706-SUM($I736:BA736))))</f>
        <v>0</v>
      </c>
      <c r="BC736" s="31">
        <f>IF($I692="n/a",0,IF(BC$4&lt;=$C736,0,IF(SUM($C736,$I692)&gt;BC$4,$AJ706/$I692,$AJ706-SUM($I736:BB736))))</f>
        <v>0</v>
      </c>
      <c r="BD736" s="31">
        <f>IF($I692="n/a",0,IF(BD$4&lt;=$C736,0,IF(SUM($C736,$I692)&gt;BD$4,$AJ706/$I692,$AJ706-SUM($I736:BC736))))</f>
        <v>0</v>
      </c>
      <c r="BE736" s="31">
        <f>IF($I692="n/a",0,IF(BE$4&lt;=$C736,0,IF(SUM($C736,$I692)&gt;BE$4,$AJ706/$I692,$AJ706-SUM($I736:BD736))))</f>
        <v>0</v>
      </c>
      <c r="BF736" s="31">
        <f>IF($I692="n/a",0,IF(BF$4&lt;=$C736,0,IF(SUM($C736,$I692)&gt;BF$4,$AJ706/$I692,$AJ706-SUM($I736:BE736))))</f>
        <v>0</v>
      </c>
      <c r="BG736" s="31">
        <f>IF($I692="n/a",0,IF(BG$4&lt;=$C736,0,IF(SUM($C736,$I692)&gt;BG$4,$AJ706/$I692,$AJ706-SUM($I736:BF736))))</f>
        <v>0</v>
      </c>
      <c r="BH736" s="31">
        <f>IF($I692="n/a",0,IF(BH$4&lt;=$C736,0,IF(SUM($C736,$I692)&gt;BH$4,$AJ706/$I692,$AJ706-SUM($I736:BG736))))</f>
        <v>0</v>
      </c>
      <c r="BI736" s="31">
        <f>IF($I692="n/a",0,IF(BI$4&lt;=$C736,0,IF(SUM($C736,$I692)&gt;BI$4,$AJ706/$I692,$AJ706-SUM($I736:BH736))))</f>
        <v>0</v>
      </c>
      <c r="BJ736" s="31">
        <f>IF($I692="n/a",0,IF(BJ$4&lt;=$C736,0,IF(SUM($C736,$I692)&gt;BJ$4,$AJ706/$I692,$AJ706-SUM($I736:BI736))))</f>
        <v>0</v>
      </c>
      <c r="BK736" s="31">
        <f>IF($I692="n/a",0,IF(BK$4&lt;=$C736,0,IF(SUM($C736,$I692)&gt;BK$4,$AJ706/$I692,$AJ706-SUM($I736:BJ736))))</f>
        <v>0</v>
      </c>
      <c r="BL736" s="31">
        <f>IF($I692="n/a",0,IF(BL$4&lt;=$C736,0,IF(SUM($C736,$I692)&gt;BL$4,$AJ706/$I692,$AJ706-SUM($I736:BK736))))</f>
        <v>0</v>
      </c>
      <c r="BM736" s="31">
        <f>IF($I692="n/a",0,IF(BM$4&lt;=$C736,0,IF(SUM($C736,$I692)&gt;BM$4,$AJ706/$I692,$AJ706-SUM($I736:BL736))))</f>
        <v>0</v>
      </c>
      <c r="BN736" s="31">
        <f>IF($I692="n/a",0,IF(BN$4&lt;=$C736,0,IF(SUM($C736,$I692)&gt;BN$4,$AJ706/$I692,$AJ706-SUM($I736:BM736))))</f>
        <v>0</v>
      </c>
      <c r="BO736" s="31">
        <f>IF($I692="n/a",0,IF(BO$4&lt;=$C736,0,IF(SUM($C736,$I692)&gt;BO$4,$AJ706/$I692,$AJ706-SUM($I736:BN736))))</f>
        <v>0</v>
      </c>
      <c r="BP736" s="31">
        <f>IF($I692="n/a",0,IF(BP$4&lt;=$C736,0,IF(SUM($C736,$I692)&gt;BP$4,$AJ706/$I692,$AJ706-SUM($I736:BO736))))</f>
        <v>0</v>
      </c>
      <c r="BQ736" s="31">
        <f>IF($I692="n/a",0,IF(BQ$4&lt;=$C736,0,IF(SUM($C736,$I692)&gt;BQ$4,$AJ706/$I692,$AJ706-SUM($I736:BP736))))</f>
        <v>0</v>
      </c>
      <c r="BR736" s="31">
        <f>IF($I692="n/a",0,IF(BR$4&lt;=$C736,0,IF(SUM($C736,$I692)&gt;BR$4,$AJ706/$I692,$AJ706-SUM($I736:BQ736))))</f>
        <v>0</v>
      </c>
      <c r="BS736" s="31">
        <f>IF($I692="n/a",0,IF(BS$4&lt;=$C736,0,IF(SUM($C736,$I692)&gt;BS$4,$AJ706/$I692,$AJ706-SUM($I736:BR736))))</f>
        <v>0</v>
      </c>
      <c r="BT736" s="31">
        <f>IF($I692="n/a",0,IF(BT$4&lt;=$C736,0,IF(SUM($C736,$I692)&gt;BT$4,$AJ706/$I692,$AJ706-SUM($I736:BS736))))</f>
        <v>0</v>
      </c>
      <c r="BU736" s="31">
        <f>IF($I692="n/a",0,IF(BU$4&lt;=$C736,0,IF(SUM($C736,$I692)&gt;BU$4,$AJ706/$I692,$AJ706-SUM($I736:BT736))))</f>
        <v>0</v>
      </c>
      <c r="BV736" s="31">
        <f>IF($I692="n/a",0,IF(BV$4&lt;=$C736,0,IF(SUM($C736,$I692)&gt;BV$4,$AJ706/$I692,$AJ706-SUM($I736:BU736))))</f>
        <v>0</v>
      </c>
      <c r="BW736" s="31">
        <f>IF($I692="n/a",0,IF(BW$4&lt;=$C736,0,IF(SUM($C736,$I692)&gt;BW$4,$AJ706/$I692,$AJ706-SUM($I736:BV736))))</f>
        <v>0</v>
      </c>
      <c r="BX736" s="31">
        <f>IF($I692="n/a",0,IF(BX$4&lt;=$C736,0,IF(SUM($C736,$I692)&gt;BX$4,$AJ706/$I692,$AJ706-SUM($I736:BW736))))</f>
        <v>0</v>
      </c>
      <c r="BY736" s="31">
        <f>IF($I692="n/a",0,IF(BY$4&lt;=$C736,0,IF(SUM($C736,$I692)&gt;BY$4,$AJ706/$I692,$AJ706-SUM($I736:BX736))))</f>
        <v>0</v>
      </c>
      <c r="BZ736" s="31">
        <f>IF($I692="n/a",0,IF(BZ$4&lt;=$C736,0,IF(SUM($C736,$I692)&gt;BZ$4,$AJ706/$I692,$AJ706-SUM($I736:BY736))))</f>
        <v>0</v>
      </c>
      <c r="CA736" s="31">
        <f>IF($I692="n/a",0,IF(CA$4&lt;=$C736,0,IF(SUM($C736,$I692)&gt;CA$4,$AJ706/$I692,$AJ706-SUM($I736:BZ736))))</f>
        <v>0</v>
      </c>
      <c r="CB736" s="31">
        <f>IF($I692="n/a",0,IF(CB$4&lt;=$C736,0,IF(SUM($C736,$I692)&gt;CB$4,$AJ706/$I692,$AJ706-SUM($I736:CA736))))</f>
        <v>0</v>
      </c>
      <c r="CC736" s="31">
        <f>IF($I692="n/a",0,IF(CC$4&lt;=$C736,0,IF(SUM($C736,$I692)&gt;CC$4,$AJ706/$I692,$AJ706-SUM($I736:CB736))))</f>
        <v>0</v>
      </c>
      <c r="CD736" s="31">
        <f>IF($I692="n/a",0,IF(CD$4&lt;=$C736,0,IF(SUM($C736,$I692)&gt;CD$4,$AJ706/$I692,$AJ706-SUM($I736:CC736))))</f>
        <v>0</v>
      </c>
      <c r="CE736" s="31">
        <f>IF($I692="n/a",0,IF(CE$4&lt;=$C736,0,IF(SUM($C736,$I692)&gt;CE$4,$AJ706/$I692,$AJ706-SUM($I736:CD736))))</f>
        <v>0</v>
      </c>
      <c r="CF736" s="31">
        <f>IF($I692="n/a",0,IF(CF$4&lt;=$C736,0,IF(SUM($C736,$I692)&gt;CF$4,$AJ706/$I692,$AJ706-SUM($I736:CE736))))</f>
        <v>0</v>
      </c>
    </row>
    <row r="737" spans="1:84" s="153" customFormat="1" ht="12.75" customHeight="1">
      <c r="A737"/>
      <c r="C737" s="197">
        <v>2043</v>
      </c>
      <c r="D737" s="21" t="s">
        <v>188</v>
      </c>
      <c r="E737" s="21" t="s">
        <v>185</v>
      </c>
      <c r="I737" s="31"/>
      <c r="J737" s="31">
        <f>IF($I692="n/a",0,IF(J$4&lt;=$C737,0,IF(SUM($C737,$I692)&gt;J$4,$AK706/$I692,$AK706-SUM($I737:I737))))</f>
        <v>0</v>
      </c>
      <c r="K737" s="31">
        <f>IF($I692="n/a",0,IF(K$4&lt;=$C737,0,IF(SUM($C737,$I692)&gt;K$4,$AK706/$I692,$AK706-SUM($I737:J737))))</f>
        <v>0</v>
      </c>
      <c r="L737" s="31">
        <f>IF($I692="n/a",0,IF(L$4&lt;=$C737,0,IF(SUM($C737,$I692)&gt;L$4,$AK706/$I692,$AK706-SUM($I737:K737))))</f>
        <v>0</v>
      </c>
      <c r="M737" s="31">
        <f>IF($I692="n/a",0,IF(M$4&lt;=$C737,0,IF(SUM($C737,$I692)&gt;M$4,$AK706/$I692,$AK706-SUM($I737:L737))))</f>
        <v>0</v>
      </c>
      <c r="N737" s="31">
        <f>IF($I692="n/a",0,IF(N$4&lt;=$C737,0,IF(SUM($C737,$I692)&gt;N$4,$AK706/$I692,$AK706-SUM($I737:M737))))</f>
        <v>0</v>
      </c>
      <c r="O737" s="31">
        <f>IF($I692="n/a",0,IF(O$4&lt;=$C737,0,IF(SUM($C737,$I692)&gt;O$4,$AK706/$I692,$AK706-SUM($I737:N737))))</f>
        <v>0</v>
      </c>
      <c r="P737" s="31">
        <f>IF($I692="n/a",0,IF(P$4&lt;=$C737,0,IF(SUM($C737,$I692)&gt;P$4,$AK706/$I692,$AK706-SUM($I737:O737))))</f>
        <v>0</v>
      </c>
      <c r="Q737" s="31">
        <f>IF($I692="n/a",0,IF(Q$4&lt;=$C737,0,IF(SUM($C737,$I692)&gt;Q$4,$AK706/$I692,$AK706-SUM($I737:P737))))</f>
        <v>0</v>
      </c>
      <c r="R737" s="31">
        <f>IF($I692="n/a",0,IF(R$4&lt;=$C737,0,IF(SUM($C737,$I692)&gt;R$4,$AK706/$I692,$AK706-SUM($I737:Q737))))</f>
        <v>0</v>
      </c>
      <c r="S737" s="31">
        <f>IF($I692="n/a",0,IF(S$4&lt;=$C737,0,IF(SUM($C737,$I692)&gt;S$4,$AK706/$I692,$AK706-SUM($I737:R737))))</f>
        <v>0</v>
      </c>
      <c r="T737" s="31">
        <f>IF($I692="n/a",0,IF(T$4&lt;=$C737,0,IF(SUM($C737,$I692)&gt;T$4,$AK706/$I692,$AK706-SUM($I737:S737))))</f>
        <v>0</v>
      </c>
      <c r="U737" s="31">
        <f>IF($I692="n/a",0,IF(U$4&lt;=$C737,0,IF(SUM($C737,$I692)&gt;U$4,$AK706/$I692,$AK706-SUM($I737:T737))))</f>
        <v>0</v>
      </c>
      <c r="V737" s="31">
        <f>IF($I692="n/a",0,IF(V$4&lt;=$C737,0,IF(SUM($C737,$I692)&gt;V$4,$AK706/$I692,$AK706-SUM($I737:U737))))</f>
        <v>0</v>
      </c>
      <c r="W737" s="31">
        <f>IF($I692="n/a",0,IF(W$4&lt;=$C737,0,IF(SUM($C737,$I692)&gt;W$4,$AK706/$I692,$AK706-SUM($I737:V737))))</f>
        <v>0</v>
      </c>
      <c r="X737" s="31">
        <f>IF($I692="n/a",0,IF(X$4&lt;=$C737,0,IF(SUM($C737,$I692)&gt;X$4,$AK706/$I692,$AK706-SUM($I737:W737))))</f>
        <v>0</v>
      </c>
      <c r="Y737" s="31">
        <f>IF($I692="n/a",0,IF(Y$4&lt;=$C737,0,IF(SUM($C737,$I692)&gt;Y$4,$AK706/$I692,$AK706-SUM($I737:X737))))</f>
        <v>0</v>
      </c>
      <c r="Z737" s="31">
        <f>IF($I692="n/a",0,IF(Z$4&lt;=$C737,0,IF(SUM($C737,$I692)&gt;Z$4,$AK706/$I692,$AK706-SUM($I737:Y737))))</f>
        <v>0</v>
      </c>
      <c r="AA737" s="31">
        <f>IF($I692="n/a",0,IF(AA$4&lt;=$C737,0,IF(SUM($C737,$I692)&gt;AA$4,$AK706/$I692,$AK706-SUM($I737:Z737))))</f>
        <v>0</v>
      </c>
      <c r="AB737" s="31">
        <f>IF($I692="n/a",0,IF(AB$4&lt;=$C737,0,IF(SUM($C737,$I692)&gt;AB$4,$AK706/$I692,$AK706-SUM($I737:AA737))))</f>
        <v>0</v>
      </c>
      <c r="AC737" s="31">
        <f>IF($I692="n/a",0,IF(AC$4&lt;=$C737,0,IF(SUM($C737,$I692)&gt;AC$4,$AK706/$I692,$AK706-SUM($I737:AB737))))</f>
        <v>0</v>
      </c>
      <c r="AD737" s="31">
        <f>IF($I692="n/a",0,IF(AD$4&lt;=$C737,0,IF(SUM($C737,$I692)&gt;AD$4,$AK706/$I692,$AK706-SUM($I737:AC737))))</f>
        <v>0</v>
      </c>
      <c r="AE737" s="31">
        <f>IF($I692="n/a",0,IF(AE$4&lt;=$C737,0,IF(SUM($C737,$I692)&gt;AE$4,$AK706/$I692,$AK706-SUM($I737:AD737))))</f>
        <v>0</v>
      </c>
      <c r="AF737" s="31">
        <f>IF($I692="n/a",0,IF(AF$4&lt;=$C737,0,IF(SUM($C737,$I692)&gt;AF$4,$AK706/$I692,$AK706-SUM($I737:AE737))))</f>
        <v>0</v>
      </c>
      <c r="AG737" s="31">
        <f>IF($I692="n/a",0,IF(AG$4&lt;=$C737,0,IF(SUM($C737,$I692)&gt;AG$4,$AK706/$I692,$AK706-SUM($I737:AF737))))</f>
        <v>0</v>
      </c>
      <c r="AH737" s="31">
        <f>IF($I692="n/a",0,IF(AH$4&lt;=$C737,0,IF(SUM($C737,$I692)&gt;AH$4,$AK706/$I692,$AK706-SUM($I737:AG737))))</f>
        <v>0</v>
      </c>
      <c r="AI737" s="31">
        <f>IF($I692="n/a",0,IF(AI$4&lt;=$C737,0,IF(SUM($C737,$I692)&gt;AI$4,$AK706/$I692,$AK706-SUM($I737:AH737))))</f>
        <v>0</v>
      </c>
      <c r="AJ737" s="31">
        <f>IF($I692="n/a",0,IF(AJ$4&lt;=$C737,0,IF(SUM($C737,$I692)&gt;AJ$4,$AK706/$I692,$AK706-SUM($I737:AI737))))</f>
        <v>0</v>
      </c>
      <c r="AK737" s="31">
        <f>IF($I692="n/a",0,IF(AK$4&lt;=$C737,0,IF(SUM($C737,$I692)&gt;AK$4,$AK706/$I692,$AK706-SUM($I737:AJ737))))</f>
        <v>0</v>
      </c>
      <c r="AL737" s="31">
        <f>IF($I692="n/a",0,IF(AL$4&lt;=$C737,0,IF(SUM($C737,$I692)&gt;AL$4,$AK706/$I692,$AK706-SUM($I737:AK737))))</f>
        <v>0</v>
      </c>
      <c r="AM737" s="31">
        <f>IF($I692="n/a",0,IF(AM$4&lt;=$C737,0,IF(SUM($C737,$I692)&gt;AM$4,$AK706/$I692,$AK706-SUM($I737:AL737))))</f>
        <v>0</v>
      </c>
      <c r="AN737" s="31">
        <f>IF($I692="n/a",0,IF(AN$4&lt;=$C737,0,IF(SUM($C737,$I692)&gt;AN$4,$AK706/$I692,$AK706-SUM($I737:AM737))))</f>
        <v>0</v>
      </c>
      <c r="AO737" s="31">
        <f>IF($I692="n/a",0,IF(AO$4&lt;=$C737,0,IF(SUM($C737,$I692)&gt;AO$4,$AK706/$I692,$AK706-SUM($I737:AN737))))</f>
        <v>0</v>
      </c>
      <c r="AP737" s="31">
        <f>IF($I692="n/a",0,IF(AP$4&lt;=$C737,0,IF(SUM($C737,$I692)&gt;AP$4,$AK706/$I692,$AK706-SUM($I737:AO737))))</f>
        <v>0</v>
      </c>
      <c r="AQ737" s="31">
        <f>IF($I692="n/a",0,IF(AQ$4&lt;=$C737,0,IF(SUM($C737,$I692)&gt;AQ$4,$AK706/$I692,$AK706-SUM($I737:AP737))))</f>
        <v>0</v>
      </c>
      <c r="AR737" s="31">
        <f>IF($I692="n/a",0,IF(AR$4&lt;=$C737,0,IF(SUM($C737,$I692)&gt;AR$4,$AK706/$I692,$AK706-SUM($I737:AQ737))))</f>
        <v>0</v>
      </c>
      <c r="AS737" s="31">
        <f>IF($I692="n/a",0,IF(AS$4&lt;=$C737,0,IF(SUM($C737,$I692)&gt;AS$4,$AK706/$I692,$AK706-SUM($I737:AR737))))</f>
        <v>0</v>
      </c>
      <c r="AT737" s="31">
        <f>IF($I692="n/a",0,IF(AT$4&lt;=$C737,0,IF(SUM($C737,$I692)&gt;AT$4,$AK706/$I692,$AK706-SUM($I737:AS737))))</f>
        <v>0</v>
      </c>
      <c r="AU737" s="31">
        <f>IF($I692="n/a",0,IF(AU$4&lt;=$C737,0,IF(SUM($C737,$I692)&gt;AU$4,$AK706/$I692,$AK706-SUM($I737:AT737))))</f>
        <v>0</v>
      </c>
      <c r="AV737" s="31">
        <f>IF($I692="n/a",0,IF(AV$4&lt;=$C737,0,IF(SUM($C737,$I692)&gt;AV$4,$AK706/$I692,$AK706-SUM($I737:AU737))))</f>
        <v>0</v>
      </c>
      <c r="AW737" s="31">
        <f>IF($I692="n/a",0,IF(AW$4&lt;=$C737,0,IF(SUM($C737,$I692)&gt;AW$4,$AK706/$I692,$AK706-SUM($I737:AV737))))</f>
        <v>0</v>
      </c>
      <c r="AX737" s="31">
        <f>IF($I692="n/a",0,IF(AX$4&lt;=$C737,0,IF(SUM($C737,$I692)&gt;AX$4,$AK706/$I692,$AK706-SUM($I737:AW737))))</f>
        <v>0</v>
      </c>
      <c r="AY737" s="31">
        <f>IF($I692="n/a",0,IF(AY$4&lt;=$C737,0,IF(SUM($C737,$I692)&gt;AY$4,$AK706/$I692,$AK706-SUM($I737:AX737))))</f>
        <v>0</v>
      </c>
      <c r="AZ737" s="31">
        <f>IF($I692="n/a",0,IF(AZ$4&lt;=$C737,0,IF(SUM($C737,$I692)&gt;AZ$4,$AK706/$I692,$AK706-SUM($I737:AY737))))</f>
        <v>0</v>
      </c>
      <c r="BA737" s="31">
        <f>IF($I692="n/a",0,IF(BA$4&lt;=$C737,0,IF(SUM($C737,$I692)&gt;BA$4,$AK706/$I692,$AK706-SUM($I737:AZ737))))</f>
        <v>0</v>
      </c>
      <c r="BB737" s="31">
        <f>IF($I692="n/a",0,IF(BB$4&lt;=$C737,0,IF(SUM($C737,$I692)&gt;BB$4,$AK706/$I692,$AK706-SUM($I737:BA737))))</f>
        <v>0</v>
      </c>
      <c r="BC737" s="31">
        <f>IF($I692="n/a",0,IF(BC$4&lt;=$C737,0,IF(SUM($C737,$I692)&gt;BC$4,$AK706/$I692,$AK706-SUM($I737:BB737))))</f>
        <v>0</v>
      </c>
      <c r="BD737" s="31">
        <f>IF($I692="n/a",0,IF(BD$4&lt;=$C737,0,IF(SUM($C737,$I692)&gt;BD$4,$AK706/$I692,$AK706-SUM($I737:BC737))))</f>
        <v>0</v>
      </c>
      <c r="BE737" s="31">
        <f>IF($I692="n/a",0,IF(BE$4&lt;=$C737,0,IF(SUM($C737,$I692)&gt;BE$4,$AK706/$I692,$AK706-SUM($I737:BD737))))</f>
        <v>0</v>
      </c>
      <c r="BF737" s="31">
        <f>IF($I692="n/a",0,IF(BF$4&lt;=$C737,0,IF(SUM($C737,$I692)&gt;BF$4,$AK706/$I692,$AK706-SUM($I737:BE737))))</f>
        <v>0</v>
      </c>
      <c r="BG737" s="31">
        <f>IF($I692="n/a",0,IF(BG$4&lt;=$C737,0,IF(SUM($C737,$I692)&gt;BG$4,$AK706/$I692,$AK706-SUM($I737:BF737))))</f>
        <v>0</v>
      </c>
      <c r="BH737" s="31">
        <f>IF($I692="n/a",0,IF(BH$4&lt;=$C737,0,IF(SUM($C737,$I692)&gt;BH$4,$AK706/$I692,$AK706-SUM($I737:BG737))))</f>
        <v>0</v>
      </c>
      <c r="BI737" s="31">
        <f>IF($I692="n/a",0,IF(BI$4&lt;=$C737,0,IF(SUM($C737,$I692)&gt;BI$4,$AK706/$I692,$AK706-SUM($I737:BH737))))</f>
        <v>0</v>
      </c>
      <c r="BJ737" s="31">
        <f>IF($I692="n/a",0,IF(BJ$4&lt;=$C737,0,IF(SUM($C737,$I692)&gt;BJ$4,$AK706/$I692,$AK706-SUM($I737:BI737))))</f>
        <v>0</v>
      </c>
      <c r="BK737" s="31">
        <f>IF($I692="n/a",0,IF(BK$4&lt;=$C737,0,IF(SUM($C737,$I692)&gt;BK$4,$AK706/$I692,$AK706-SUM($I737:BJ737))))</f>
        <v>0</v>
      </c>
      <c r="BL737" s="31">
        <f>IF($I692="n/a",0,IF(BL$4&lt;=$C737,0,IF(SUM($C737,$I692)&gt;BL$4,$AK706/$I692,$AK706-SUM($I737:BK737))))</f>
        <v>0</v>
      </c>
      <c r="BM737" s="31">
        <f>IF($I692="n/a",0,IF(BM$4&lt;=$C737,0,IF(SUM($C737,$I692)&gt;BM$4,$AK706/$I692,$AK706-SUM($I737:BL737))))</f>
        <v>0</v>
      </c>
      <c r="BN737" s="31">
        <f>IF($I692="n/a",0,IF(BN$4&lt;=$C737,0,IF(SUM($C737,$I692)&gt;BN$4,$AK706/$I692,$AK706-SUM($I737:BM737))))</f>
        <v>0</v>
      </c>
      <c r="BO737" s="31">
        <f>IF($I692="n/a",0,IF(BO$4&lt;=$C737,0,IF(SUM($C737,$I692)&gt;BO$4,$AK706/$I692,$AK706-SUM($I737:BN737))))</f>
        <v>0</v>
      </c>
      <c r="BP737" s="31">
        <f>IF($I692="n/a",0,IF(BP$4&lt;=$C737,0,IF(SUM($C737,$I692)&gt;BP$4,$AK706/$I692,$AK706-SUM($I737:BO737))))</f>
        <v>0</v>
      </c>
      <c r="BQ737" s="31">
        <f>IF($I692="n/a",0,IF(BQ$4&lt;=$C737,0,IF(SUM($C737,$I692)&gt;BQ$4,$AK706/$I692,$AK706-SUM($I737:BP737))))</f>
        <v>0</v>
      </c>
      <c r="BR737" s="31">
        <f>IF($I692="n/a",0,IF(BR$4&lt;=$C737,0,IF(SUM($C737,$I692)&gt;BR$4,$AK706/$I692,$AK706-SUM($I737:BQ737))))</f>
        <v>0</v>
      </c>
      <c r="BS737" s="31">
        <f>IF($I692="n/a",0,IF(BS$4&lt;=$C737,0,IF(SUM($C737,$I692)&gt;BS$4,$AK706/$I692,$AK706-SUM($I737:BR737))))</f>
        <v>0</v>
      </c>
      <c r="BT737" s="31">
        <f>IF($I692="n/a",0,IF(BT$4&lt;=$C737,0,IF(SUM($C737,$I692)&gt;BT$4,$AK706/$I692,$AK706-SUM($I737:BS737))))</f>
        <v>0</v>
      </c>
      <c r="BU737" s="31">
        <f>IF($I692="n/a",0,IF(BU$4&lt;=$C737,0,IF(SUM($C737,$I692)&gt;BU$4,$AK706/$I692,$AK706-SUM($I737:BT737))))</f>
        <v>0</v>
      </c>
      <c r="BV737" s="31">
        <f>IF($I692="n/a",0,IF(BV$4&lt;=$C737,0,IF(SUM($C737,$I692)&gt;BV$4,$AK706/$I692,$AK706-SUM($I737:BU737))))</f>
        <v>0</v>
      </c>
      <c r="BW737" s="31">
        <f>IF($I692="n/a",0,IF(BW$4&lt;=$C737,0,IF(SUM($C737,$I692)&gt;BW$4,$AK706/$I692,$AK706-SUM($I737:BV737))))</f>
        <v>0</v>
      </c>
      <c r="BX737" s="31">
        <f>IF($I692="n/a",0,IF(BX$4&lt;=$C737,0,IF(SUM($C737,$I692)&gt;BX$4,$AK706/$I692,$AK706-SUM($I737:BW737))))</f>
        <v>0</v>
      </c>
      <c r="BY737" s="31">
        <f>IF($I692="n/a",0,IF(BY$4&lt;=$C737,0,IF(SUM($C737,$I692)&gt;BY$4,$AK706/$I692,$AK706-SUM($I737:BX737))))</f>
        <v>0</v>
      </c>
      <c r="BZ737" s="31">
        <f>IF($I692="n/a",0,IF(BZ$4&lt;=$C737,0,IF(SUM($C737,$I692)&gt;BZ$4,$AK706/$I692,$AK706-SUM($I737:BY737))))</f>
        <v>0</v>
      </c>
      <c r="CA737" s="31">
        <f>IF($I692="n/a",0,IF(CA$4&lt;=$C737,0,IF(SUM($C737,$I692)&gt;CA$4,$AK706/$I692,$AK706-SUM($I737:BZ737))))</f>
        <v>0</v>
      </c>
      <c r="CB737" s="31">
        <f>IF($I692="n/a",0,IF(CB$4&lt;=$C737,0,IF(SUM($C737,$I692)&gt;CB$4,$AK706/$I692,$AK706-SUM($I737:CA737))))</f>
        <v>0</v>
      </c>
      <c r="CC737" s="31">
        <f>IF($I692="n/a",0,IF(CC$4&lt;=$C737,0,IF(SUM($C737,$I692)&gt;CC$4,$AK706/$I692,$AK706-SUM($I737:CB737))))</f>
        <v>0</v>
      </c>
      <c r="CD737" s="31">
        <f>IF($I692="n/a",0,IF(CD$4&lt;=$C737,0,IF(SUM($C737,$I692)&gt;CD$4,$AK706/$I692,$AK706-SUM($I737:CC737))))</f>
        <v>0</v>
      </c>
      <c r="CE737" s="31">
        <f>IF($I692="n/a",0,IF(CE$4&lt;=$C737,0,IF(SUM($C737,$I692)&gt;CE$4,$AK706/$I692,$AK706-SUM($I737:CD737))))</f>
        <v>0</v>
      </c>
      <c r="CF737" s="31">
        <f>IF($I692="n/a",0,IF(CF$4&lt;=$C737,0,IF(SUM($C737,$I692)&gt;CF$4,$AK706/$I692,$AK706-SUM($I737:CE737))))</f>
        <v>0</v>
      </c>
    </row>
    <row r="738" spans="1:84" s="153" customFormat="1" ht="12.75" customHeight="1">
      <c r="A738"/>
      <c r="C738" s="197">
        <v>2044</v>
      </c>
      <c r="D738" s="21" t="s">
        <v>189</v>
      </c>
      <c r="E738" s="21" t="s">
        <v>185</v>
      </c>
      <c r="I738" s="31"/>
      <c r="J738" s="31">
        <f>IF($I692="n/a",0,IF(J$4&lt;=$C738,0,IF(SUM($C738,$I692)&gt;J$4,$AL706/$I692,$AL706-SUM($I738:I738))))</f>
        <v>0</v>
      </c>
      <c r="K738" s="31">
        <f>IF($I692="n/a",0,IF(K$4&lt;=$C738,0,IF(SUM($C738,$I692)&gt;K$4,$AL706/$I692,$AL706-SUM($I738:J738))))</f>
        <v>0</v>
      </c>
      <c r="L738" s="31">
        <f>IF($I692="n/a",0,IF(L$4&lt;=$C738,0,IF(SUM($C738,$I692)&gt;L$4,$AL706/$I692,$AL706-SUM($I738:K738))))</f>
        <v>0</v>
      </c>
      <c r="M738" s="31">
        <f>IF($I692="n/a",0,IF(M$4&lt;=$C738,0,IF(SUM($C738,$I692)&gt;M$4,$AL706/$I692,$AL706-SUM($I738:L738))))</f>
        <v>0</v>
      </c>
      <c r="N738" s="31">
        <f>IF($I692="n/a",0,IF(N$4&lt;=$C738,0,IF(SUM($C738,$I692)&gt;N$4,$AL706/$I692,$AL706-SUM($I738:M738))))</f>
        <v>0</v>
      </c>
      <c r="O738" s="31">
        <f>IF($I692="n/a",0,IF(O$4&lt;=$C738,0,IF(SUM($C738,$I692)&gt;O$4,$AL706/$I692,$AL706-SUM($I738:N738))))</f>
        <v>0</v>
      </c>
      <c r="P738" s="31">
        <f>IF($I692="n/a",0,IF(P$4&lt;=$C738,0,IF(SUM($C738,$I692)&gt;P$4,$AL706/$I692,$AL706-SUM($I738:O738))))</f>
        <v>0</v>
      </c>
      <c r="Q738" s="31">
        <f>IF($I692="n/a",0,IF(Q$4&lt;=$C738,0,IF(SUM($C738,$I692)&gt;Q$4,$AL706/$I692,$AL706-SUM($I738:P738))))</f>
        <v>0</v>
      </c>
      <c r="R738" s="31">
        <f>IF($I692="n/a",0,IF(R$4&lt;=$C738,0,IF(SUM($C738,$I692)&gt;R$4,$AL706/$I692,$AL706-SUM($I738:Q738))))</f>
        <v>0</v>
      </c>
      <c r="S738" s="31">
        <f>IF($I692="n/a",0,IF(S$4&lt;=$C738,0,IF(SUM($C738,$I692)&gt;S$4,$AL706/$I692,$AL706-SUM($I738:R738))))</f>
        <v>0</v>
      </c>
      <c r="T738" s="31">
        <f>IF($I692="n/a",0,IF(T$4&lt;=$C738,0,IF(SUM($C738,$I692)&gt;T$4,$AL706/$I692,$AL706-SUM($I738:S738))))</f>
        <v>0</v>
      </c>
      <c r="U738" s="31">
        <f>IF($I692="n/a",0,IF(U$4&lt;=$C738,0,IF(SUM($C738,$I692)&gt;U$4,$AL706/$I692,$AL706-SUM($I738:T738))))</f>
        <v>0</v>
      </c>
      <c r="V738" s="31">
        <f>IF($I692="n/a",0,IF(V$4&lt;=$C738,0,IF(SUM($C738,$I692)&gt;V$4,$AL706/$I692,$AL706-SUM($I738:U738))))</f>
        <v>0</v>
      </c>
      <c r="W738" s="31">
        <f>IF($I692="n/a",0,IF(W$4&lt;=$C738,0,IF(SUM($C738,$I692)&gt;W$4,$AL706/$I692,$AL706-SUM($I738:V738))))</f>
        <v>0</v>
      </c>
      <c r="X738" s="31">
        <f>IF($I692="n/a",0,IF(X$4&lt;=$C738,0,IF(SUM($C738,$I692)&gt;X$4,$AL706/$I692,$AL706-SUM($I738:W738))))</f>
        <v>0</v>
      </c>
      <c r="Y738" s="31">
        <f>IF($I692="n/a",0,IF(Y$4&lt;=$C738,0,IF(SUM($C738,$I692)&gt;Y$4,$AL706/$I692,$AL706-SUM($I738:X738))))</f>
        <v>0</v>
      </c>
      <c r="Z738" s="31">
        <f>IF($I692="n/a",0,IF(Z$4&lt;=$C738,0,IF(SUM($C738,$I692)&gt;Z$4,$AL706/$I692,$AL706-SUM($I738:Y738))))</f>
        <v>0</v>
      </c>
      <c r="AA738" s="31">
        <f>IF($I692="n/a",0,IF(AA$4&lt;=$C738,0,IF(SUM($C738,$I692)&gt;AA$4,$AL706/$I692,$AL706-SUM($I738:Z738))))</f>
        <v>0</v>
      </c>
      <c r="AB738" s="31">
        <f>IF($I692="n/a",0,IF(AB$4&lt;=$C738,0,IF(SUM($C738,$I692)&gt;AB$4,$AL706/$I692,$AL706-SUM($I738:AA738))))</f>
        <v>0</v>
      </c>
      <c r="AC738" s="31">
        <f>IF($I692="n/a",0,IF(AC$4&lt;=$C738,0,IF(SUM($C738,$I692)&gt;AC$4,$AL706/$I692,$AL706-SUM($I738:AB738))))</f>
        <v>0</v>
      </c>
      <c r="AD738" s="31">
        <f>IF($I692="n/a",0,IF(AD$4&lt;=$C738,0,IF(SUM($C738,$I692)&gt;AD$4,$AL706/$I692,$AL706-SUM($I738:AC738))))</f>
        <v>0</v>
      </c>
      <c r="AE738" s="31">
        <f>IF($I692="n/a",0,IF(AE$4&lt;=$C738,0,IF(SUM($C738,$I692)&gt;AE$4,$AL706/$I692,$AL706-SUM($I738:AD738))))</f>
        <v>0</v>
      </c>
      <c r="AF738" s="31">
        <f>IF($I692="n/a",0,IF(AF$4&lt;=$C738,0,IF(SUM($C738,$I692)&gt;AF$4,$AL706/$I692,$AL706-SUM($I738:AE738))))</f>
        <v>0</v>
      </c>
      <c r="AG738" s="31">
        <f>IF($I692="n/a",0,IF(AG$4&lt;=$C738,0,IF(SUM($C738,$I692)&gt;AG$4,$AL706/$I692,$AL706-SUM($I738:AF738))))</f>
        <v>0</v>
      </c>
      <c r="AH738" s="31">
        <f>IF($I692="n/a",0,IF(AH$4&lt;=$C738,0,IF(SUM($C738,$I692)&gt;AH$4,$AL706/$I692,$AL706-SUM($I738:AG738))))</f>
        <v>0</v>
      </c>
      <c r="AI738" s="31">
        <f>IF($I692="n/a",0,IF(AI$4&lt;=$C738,0,IF(SUM($C738,$I692)&gt;AI$4,$AL706/$I692,$AL706-SUM($I738:AH738))))</f>
        <v>0</v>
      </c>
      <c r="AJ738" s="31">
        <f>IF($I692="n/a",0,IF(AJ$4&lt;=$C738,0,IF(SUM($C738,$I692)&gt;AJ$4,$AL706/$I692,$AL706-SUM($I738:AI738))))</f>
        <v>0</v>
      </c>
      <c r="AK738" s="31">
        <f>IF($I692="n/a",0,IF(AK$4&lt;=$C738,0,IF(SUM($C738,$I692)&gt;AK$4,$AL706/$I692,$AL706-SUM($I738:AJ738))))</f>
        <v>0</v>
      </c>
      <c r="AL738" s="31">
        <f>IF($I692="n/a",0,IF(AL$4&lt;=$C738,0,IF(SUM($C738,$I692)&gt;AL$4,$AL706/$I692,$AL706-SUM($I738:AK738))))</f>
        <v>0</v>
      </c>
      <c r="AM738" s="31">
        <f>IF($I692="n/a",0,IF(AM$4&lt;=$C738,0,IF(SUM($C738,$I692)&gt;AM$4,$AL706/$I692,$AL706-SUM($I738:AL738))))</f>
        <v>0</v>
      </c>
      <c r="AN738" s="31">
        <f>IF($I692="n/a",0,IF(AN$4&lt;=$C738,0,IF(SUM($C738,$I692)&gt;AN$4,$AL706/$I692,$AL706-SUM($I738:AM738))))</f>
        <v>0</v>
      </c>
      <c r="AO738" s="31">
        <f>IF($I692="n/a",0,IF(AO$4&lt;=$C738,0,IF(SUM($C738,$I692)&gt;AO$4,$AL706/$I692,$AL706-SUM($I738:AN738))))</f>
        <v>0</v>
      </c>
      <c r="AP738" s="31">
        <f>IF($I692="n/a",0,IF(AP$4&lt;=$C738,0,IF(SUM($C738,$I692)&gt;AP$4,$AL706/$I692,$AL706-SUM($I738:AO738))))</f>
        <v>0</v>
      </c>
      <c r="AQ738" s="31">
        <f>IF($I692="n/a",0,IF(AQ$4&lt;=$C738,0,IF(SUM($C738,$I692)&gt;AQ$4,$AL706/$I692,$AL706-SUM($I738:AP738))))</f>
        <v>0</v>
      </c>
      <c r="AR738" s="31">
        <f>IF($I692="n/a",0,IF(AR$4&lt;=$C738,0,IF(SUM($C738,$I692)&gt;AR$4,$AL706/$I692,$AL706-SUM($I738:AQ738))))</f>
        <v>0</v>
      </c>
      <c r="AS738" s="31">
        <f>IF($I692="n/a",0,IF(AS$4&lt;=$C738,0,IF(SUM($C738,$I692)&gt;AS$4,$AL706/$I692,$AL706-SUM($I738:AR738))))</f>
        <v>0</v>
      </c>
      <c r="AT738" s="31">
        <f>IF($I692="n/a",0,IF(AT$4&lt;=$C738,0,IF(SUM($C738,$I692)&gt;AT$4,$AL706/$I692,$AL706-SUM($I738:AS738))))</f>
        <v>0</v>
      </c>
      <c r="AU738" s="31">
        <f>IF($I692="n/a",0,IF(AU$4&lt;=$C738,0,IF(SUM($C738,$I692)&gt;AU$4,$AL706/$I692,$AL706-SUM($I738:AT738))))</f>
        <v>0</v>
      </c>
      <c r="AV738" s="31">
        <f>IF($I692="n/a",0,IF(AV$4&lt;=$C738,0,IF(SUM($C738,$I692)&gt;AV$4,$AL706/$I692,$AL706-SUM($I738:AU738))))</f>
        <v>0</v>
      </c>
      <c r="AW738" s="31">
        <f>IF($I692="n/a",0,IF(AW$4&lt;=$C738,0,IF(SUM($C738,$I692)&gt;AW$4,$AL706/$I692,$AL706-SUM($I738:AV738))))</f>
        <v>0</v>
      </c>
      <c r="AX738" s="31">
        <f>IF($I692="n/a",0,IF(AX$4&lt;=$C738,0,IF(SUM($C738,$I692)&gt;AX$4,$AL706/$I692,$AL706-SUM($I738:AW738))))</f>
        <v>0</v>
      </c>
      <c r="AY738" s="31">
        <f>IF($I692="n/a",0,IF(AY$4&lt;=$C738,0,IF(SUM($C738,$I692)&gt;AY$4,$AL706/$I692,$AL706-SUM($I738:AX738))))</f>
        <v>0</v>
      </c>
      <c r="AZ738" s="31">
        <f>IF($I692="n/a",0,IF(AZ$4&lt;=$C738,0,IF(SUM($C738,$I692)&gt;AZ$4,$AL706/$I692,$AL706-SUM($I738:AY738))))</f>
        <v>0</v>
      </c>
      <c r="BA738" s="31">
        <f>IF($I692="n/a",0,IF(BA$4&lt;=$C738,0,IF(SUM($C738,$I692)&gt;BA$4,$AL706/$I692,$AL706-SUM($I738:AZ738))))</f>
        <v>0</v>
      </c>
      <c r="BB738" s="31">
        <f>IF($I692="n/a",0,IF(BB$4&lt;=$C738,0,IF(SUM($C738,$I692)&gt;BB$4,$AL706/$I692,$AL706-SUM($I738:BA738))))</f>
        <v>0</v>
      </c>
      <c r="BC738" s="31">
        <f>IF($I692="n/a",0,IF(BC$4&lt;=$C738,0,IF(SUM($C738,$I692)&gt;BC$4,$AL706/$I692,$AL706-SUM($I738:BB738))))</f>
        <v>0</v>
      </c>
      <c r="BD738" s="31">
        <f>IF($I692="n/a",0,IF(BD$4&lt;=$C738,0,IF(SUM($C738,$I692)&gt;BD$4,$AL706/$I692,$AL706-SUM($I738:BC738))))</f>
        <v>0</v>
      </c>
      <c r="BE738" s="31">
        <f>IF($I692="n/a",0,IF(BE$4&lt;=$C738,0,IF(SUM($C738,$I692)&gt;BE$4,$AL706/$I692,$AL706-SUM($I738:BD738))))</f>
        <v>0</v>
      </c>
      <c r="BF738" s="31">
        <f>IF($I692="n/a",0,IF(BF$4&lt;=$C738,0,IF(SUM($C738,$I692)&gt;BF$4,$AL706/$I692,$AL706-SUM($I738:BE738))))</f>
        <v>0</v>
      </c>
      <c r="BG738" s="31">
        <f>IF($I692="n/a",0,IF(BG$4&lt;=$C738,0,IF(SUM($C738,$I692)&gt;BG$4,$AL706/$I692,$AL706-SUM($I738:BF738))))</f>
        <v>0</v>
      </c>
      <c r="BH738" s="31">
        <f>IF($I692="n/a",0,IF(BH$4&lt;=$C738,0,IF(SUM($C738,$I692)&gt;BH$4,$AL706/$I692,$AL706-SUM($I738:BG738))))</f>
        <v>0</v>
      </c>
      <c r="BI738" s="31">
        <f>IF($I692="n/a",0,IF(BI$4&lt;=$C738,0,IF(SUM($C738,$I692)&gt;BI$4,$AL706/$I692,$AL706-SUM($I738:BH738))))</f>
        <v>0</v>
      </c>
      <c r="BJ738" s="31">
        <f>IF($I692="n/a",0,IF(BJ$4&lt;=$C738,0,IF(SUM($C738,$I692)&gt;BJ$4,$AL706/$I692,$AL706-SUM($I738:BI738))))</f>
        <v>0</v>
      </c>
      <c r="BK738" s="31">
        <f>IF($I692="n/a",0,IF(BK$4&lt;=$C738,0,IF(SUM($C738,$I692)&gt;BK$4,$AL706/$I692,$AL706-SUM($I738:BJ738))))</f>
        <v>0</v>
      </c>
      <c r="BL738" s="31">
        <f>IF($I692="n/a",0,IF(BL$4&lt;=$C738,0,IF(SUM($C738,$I692)&gt;BL$4,$AL706/$I692,$AL706-SUM($I738:BK738))))</f>
        <v>0</v>
      </c>
      <c r="BM738" s="31">
        <f>IF($I692="n/a",0,IF(BM$4&lt;=$C738,0,IF(SUM($C738,$I692)&gt;BM$4,$AL706/$I692,$AL706-SUM($I738:BL738))))</f>
        <v>0</v>
      </c>
      <c r="BN738" s="31">
        <f>IF($I692="n/a",0,IF(BN$4&lt;=$C738,0,IF(SUM($C738,$I692)&gt;BN$4,$AL706/$I692,$AL706-SUM($I738:BM738))))</f>
        <v>0</v>
      </c>
      <c r="BO738" s="31">
        <f>IF($I692="n/a",0,IF(BO$4&lt;=$C738,0,IF(SUM($C738,$I692)&gt;BO$4,$AL706/$I692,$AL706-SUM($I738:BN738))))</f>
        <v>0</v>
      </c>
      <c r="BP738" s="31">
        <f>IF($I692="n/a",0,IF(BP$4&lt;=$C738,0,IF(SUM($C738,$I692)&gt;BP$4,$AL706/$I692,$AL706-SUM($I738:BO738))))</f>
        <v>0</v>
      </c>
      <c r="BQ738" s="31">
        <f>IF($I692="n/a",0,IF(BQ$4&lt;=$C738,0,IF(SUM($C738,$I692)&gt;BQ$4,$AL706/$I692,$AL706-SUM($I738:BP738))))</f>
        <v>0</v>
      </c>
      <c r="BR738" s="31">
        <f>IF($I692="n/a",0,IF(BR$4&lt;=$C738,0,IF(SUM($C738,$I692)&gt;BR$4,$AL706/$I692,$AL706-SUM($I738:BQ738))))</f>
        <v>0</v>
      </c>
      <c r="BS738" s="31">
        <f>IF($I692="n/a",0,IF(BS$4&lt;=$C738,0,IF(SUM($C738,$I692)&gt;BS$4,$AL706/$I692,$AL706-SUM($I738:BR738))))</f>
        <v>0</v>
      </c>
      <c r="BT738" s="31">
        <f>IF($I692="n/a",0,IF(BT$4&lt;=$C738,0,IF(SUM($C738,$I692)&gt;BT$4,$AL706/$I692,$AL706-SUM($I738:BS738))))</f>
        <v>0</v>
      </c>
      <c r="BU738" s="31">
        <f>IF($I692="n/a",0,IF(BU$4&lt;=$C738,0,IF(SUM($C738,$I692)&gt;BU$4,$AL706/$I692,$AL706-SUM($I738:BT738))))</f>
        <v>0</v>
      </c>
      <c r="BV738" s="31">
        <f>IF($I692="n/a",0,IF(BV$4&lt;=$C738,0,IF(SUM($C738,$I692)&gt;BV$4,$AL706/$I692,$AL706-SUM($I738:BU738))))</f>
        <v>0</v>
      </c>
      <c r="BW738" s="31">
        <f>IF($I692="n/a",0,IF(BW$4&lt;=$C738,0,IF(SUM($C738,$I692)&gt;BW$4,$AL706/$I692,$AL706-SUM($I738:BV738))))</f>
        <v>0</v>
      </c>
      <c r="BX738" s="31">
        <f>IF($I692="n/a",0,IF(BX$4&lt;=$C738,0,IF(SUM($C738,$I692)&gt;BX$4,$AL706/$I692,$AL706-SUM($I738:BW738))))</f>
        <v>0</v>
      </c>
      <c r="BY738" s="31">
        <f>IF($I692="n/a",0,IF(BY$4&lt;=$C738,0,IF(SUM($C738,$I692)&gt;BY$4,$AL706/$I692,$AL706-SUM($I738:BX738))))</f>
        <v>0</v>
      </c>
      <c r="BZ738" s="31">
        <f>IF($I692="n/a",0,IF(BZ$4&lt;=$C738,0,IF(SUM($C738,$I692)&gt;BZ$4,$AL706/$I692,$AL706-SUM($I738:BY738))))</f>
        <v>0</v>
      </c>
      <c r="CA738" s="31">
        <f>IF($I692="n/a",0,IF(CA$4&lt;=$C738,0,IF(SUM($C738,$I692)&gt;CA$4,$AL706/$I692,$AL706-SUM($I738:BZ738))))</f>
        <v>0</v>
      </c>
      <c r="CB738" s="31">
        <f>IF($I692="n/a",0,IF(CB$4&lt;=$C738,0,IF(SUM($C738,$I692)&gt;CB$4,$AL706/$I692,$AL706-SUM($I738:CA738))))</f>
        <v>0</v>
      </c>
      <c r="CC738" s="31">
        <f>IF($I692="n/a",0,IF(CC$4&lt;=$C738,0,IF(SUM($C738,$I692)&gt;CC$4,$AL706/$I692,$AL706-SUM($I738:CB738))))</f>
        <v>0</v>
      </c>
      <c r="CD738" s="31">
        <f>IF($I692="n/a",0,IF(CD$4&lt;=$C738,0,IF(SUM($C738,$I692)&gt;CD$4,$AL706/$I692,$AL706-SUM($I738:CC738))))</f>
        <v>0</v>
      </c>
      <c r="CE738" s="31">
        <f>IF($I692="n/a",0,IF(CE$4&lt;=$C738,0,IF(SUM($C738,$I692)&gt;CE$4,$AL706/$I692,$AL706-SUM($I738:CD738))))</f>
        <v>0</v>
      </c>
      <c r="CF738" s="31">
        <f>IF($I692="n/a",0,IF(CF$4&lt;=$C738,0,IF(SUM($C738,$I692)&gt;CF$4,$AL706/$I692,$AL706-SUM($I738:CE738))))</f>
        <v>0</v>
      </c>
    </row>
    <row r="739" spans="1:84" s="153" customFormat="1" ht="12.75" customHeight="1">
      <c r="A739"/>
      <c r="C739" s="197">
        <v>2045</v>
      </c>
      <c r="D739" s="21" t="s">
        <v>190</v>
      </c>
      <c r="E739" s="21" t="s">
        <v>185</v>
      </c>
      <c r="I739" s="31"/>
      <c r="J739" s="31">
        <f>IF($I692="n/a",0,IF(J$4&lt;=$C739,0,IF(SUM($C739,$I692)&gt;J$4,$AM706/$I692,$AM706-SUM($I739:I739))))</f>
        <v>0</v>
      </c>
      <c r="K739" s="31">
        <f>IF($I692="n/a",0,IF(K$4&lt;=$C739,0,IF(SUM($C739,$I692)&gt;K$4,$AM706/$I692,$AM706-SUM($I739:J739))))</f>
        <v>0</v>
      </c>
      <c r="L739" s="31">
        <f>IF($I692="n/a",0,IF(L$4&lt;=$C739,0,IF(SUM($C739,$I692)&gt;L$4,$AM706/$I692,$AM706-SUM($I739:K739))))</f>
        <v>0</v>
      </c>
      <c r="M739" s="31">
        <f>IF($I692="n/a",0,IF(M$4&lt;=$C739,0,IF(SUM($C739,$I692)&gt;M$4,$AM706/$I692,$AM706-SUM($I739:L739))))</f>
        <v>0</v>
      </c>
      <c r="N739" s="31">
        <f>IF($I692="n/a",0,IF(N$4&lt;=$C739,0,IF(SUM($C739,$I692)&gt;N$4,$AM706/$I692,$AM706-SUM($I739:M739))))</f>
        <v>0</v>
      </c>
      <c r="O739" s="31">
        <f>IF($I692="n/a",0,IF(O$4&lt;=$C739,0,IF(SUM($C739,$I692)&gt;O$4,$AM706/$I692,$AM706-SUM($I739:N739))))</f>
        <v>0</v>
      </c>
      <c r="P739" s="31">
        <f>IF($I692="n/a",0,IF(P$4&lt;=$C739,0,IF(SUM($C739,$I692)&gt;P$4,$AM706/$I692,$AM706-SUM($I739:O739))))</f>
        <v>0</v>
      </c>
      <c r="Q739" s="31">
        <f>IF($I692="n/a",0,IF(Q$4&lt;=$C739,0,IF(SUM($C739,$I692)&gt;Q$4,$AM706/$I692,$AM706-SUM($I739:P739))))</f>
        <v>0</v>
      </c>
      <c r="R739" s="31">
        <f>IF($I692="n/a",0,IF(R$4&lt;=$C739,0,IF(SUM($C739,$I692)&gt;R$4,$AM706/$I692,$AM706-SUM($I739:Q739))))</f>
        <v>0</v>
      </c>
      <c r="S739" s="31">
        <f>IF($I692="n/a",0,IF(S$4&lt;=$C739,0,IF(SUM($C739,$I692)&gt;S$4,$AM706/$I692,$AM706-SUM($I739:R739))))</f>
        <v>0</v>
      </c>
      <c r="T739" s="31">
        <f>IF($I692="n/a",0,IF(T$4&lt;=$C739,0,IF(SUM($C739,$I692)&gt;T$4,$AM706/$I692,$AM706-SUM($I739:S739))))</f>
        <v>0</v>
      </c>
      <c r="U739" s="31">
        <f>IF($I692="n/a",0,IF(U$4&lt;=$C739,0,IF(SUM($C739,$I692)&gt;U$4,$AM706/$I692,$AM706-SUM($I739:T739))))</f>
        <v>0</v>
      </c>
      <c r="V739" s="31">
        <f>IF($I692="n/a",0,IF(V$4&lt;=$C739,0,IF(SUM($C739,$I692)&gt;V$4,$AM706/$I692,$AM706-SUM($I739:U739))))</f>
        <v>0</v>
      </c>
      <c r="W739" s="31">
        <f>IF($I692="n/a",0,IF(W$4&lt;=$C739,0,IF(SUM($C739,$I692)&gt;W$4,$AM706/$I692,$AM706-SUM($I739:V739))))</f>
        <v>0</v>
      </c>
      <c r="X739" s="31">
        <f>IF($I692="n/a",0,IF(X$4&lt;=$C739,0,IF(SUM($C739,$I692)&gt;X$4,$AM706/$I692,$AM706-SUM($I739:W739))))</f>
        <v>0</v>
      </c>
      <c r="Y739" s="31">
        <f>IF($I692="n/a",0,IF(Y$4&lt;=$C739,0,IF(SUM($C739,$I692)&gt;Y$4,$AM706/$I692,$AM706-SUM($I739:X739))))</f>
        <v>0</v>
      </c>
      <c r="Z739" s="31">
        <f>IF($I692="n/a",0,IF(Z$4&lt;=$C739,0,IF(SUM($C739,$I692)&gt;Z$4,$AM706/$I692,$AM706-SUM($I739:Y739))))</f>
        <v>0</v>
      </c>
      <c r="AA739" s="31">
        <f>IF($I692="n/a",0,IF(AA$4&lt;=$C739,0,IF(SUM($C739,$I692)&gt;AA$4,$AM706/$I692,$AM706-SUM($I739:Z739))))</f>
        <v>0</v>
      </c>
      <c r="AB739" s="31">
        <f>IF($I692="n/a",0,IF(AB$4&lt;=$C739,0,IF(SUM($C739,$I692)&gt;AB$4,$AM706/$I692,$AM706-SUM($I739:AA739))))</f>
        <v>0</v>
      </c>
      <c r="AC739" s="31">
        <f>IF($I692="n/a",0,IF(AC$4&lt;=$C739,0,IF(SUM($C739,$I692)&gt;AC$4,$AM706/$I692,$AM706-SUM($I739:AB739))))</f>
        <v>0</v>
      </c>
      <c r="AD739" s="31">
        <f>IF($I692="n/a",0,IF(AD$4&lt;=$C739,0,IF(SUM($C739,$I692)&gt;AD$4,$AM706/$I692,$AM706-SUM($I739:AC739))))</f>
        <v>0</v>
      </c>
      <c r="AE739" s="31">
        <f>IF($I692="n/a",0,IF(AE$4&lt;=$C739,0,IF(SUM($C739,$I692)&gt;AE$4,$AM706/$I692,$AM706-SUM($I739:AD739))))</f>
        <v>0</v>
      </c>
      <c r="AF739" s="31">
        <f>IF($I692="n/a",0,IF(AF$4&lt;=$C739,0,IF(SUM($C739,$I692)&gt;AF$4,$AM706/$I692,$AM706-SUM($I739:AE739))))</f>
        <v>0</v>
      </c>
      <c r="AG739" s="31">
        <f>IF($I692="n/a",0,IF(AG$4&lt;=$C739,0,IF(SUM($C739,$I692)&gt;AG$4,$AM706/$I692,$AM706-SUM($I739:AF739))))</f>
        <v>0</v>
      </c>
      <c r="AH739" s="31">
        <f>IF($I692="n/a",0,IF(AH$4&lt;=$C739,0,IF(SUM($C739,$I692)&gt;AH$4,$AM706/$I692,$AM706-SUM($I739:AG739))))</f>
        <v>0</v>
      </c>
      <c r="AI739" s="31">
        <f>IF($I692="n/a",0,IF(AI$4&lt;=$C739,0,IF(SUM($C739,$I692)&gt;AI$4,$AM706/$I692,$AM706-SUM($I739:AH739))))</f>
        <v>0</v>
      </c>
      <c r="AJ739" s="31">
        <f>IF($I692="n/a",0,IF(AJ$4&lt;=$C739,0,IF(SUM($C739,$I692)&gt;AJ$4,$AM706/$I692,$AM706-SUM($I739:AI739))))</f>
        <v>0</v>
      </c>
      <c r="AK739" s="31">
        <f>IF($I692="n/a",0,IF(AK$4&lt;=$C739,0,IF(SUM($C739,$I692)&gt;AK$4,$AM706/$I692,$AM706-SUM($I739:AJ739))))</f>
        <v>0</v>
      </c>
      <c r="AL739" s="31">
        <f>IF($I692="n/a",0,IF(AL$4&lt;=$C739,0,IF(SUM($C739,$I692)&gt;AL$4,$AM706/$I692,$AM706-SUM($I739:AK739))))</f>
        <v>0</v>
      </c>
      <c r="AM739" s="31">
        <f>IF($I692="n/a",0,IF(AM$4&lt;=$C739,0,IF(SUM($C739,$I692)&gt;AM$4,$AM706/$I692,$AM706-SUM($I739:AL739))))</f>
        <v>0</v>
      </c>
      <c r="AN739" s="31">
        <f>IF($I692="n/a",0,IF(AN$4&lt;=$C739,0,IF(SUM($C739,$I692)&gt;AN$4,$AM706/$I692,$AM706-SUM($I739:AM739))))</f>
        <v>0</v>
      </c>
      <c r="AO739" s="31">
        <f>IF($I692="n/a",0,IF(AO$4&lt;=$C739,0,IF(SUM($C739,$I692)&gt;AO$4,$AM706/$I692,$AM706-SUM($I739:AN739))))</f>
        <v>0</v>
      </c>
      <c r="AP739" s="31">
        <f>IF($I692="n/a",0,IF(AP$4&lt;=$C739,0,IF(SUM($C739,$I692)&gt;AP$4,$AM706/$I692,$AM706-SUM($I739:AO739))))</f>
        <v>0</v>
      </c>
      <c r="AQ739" s="31">
        <f>IF($I692="n/a",0,IF(AQ$4&lt;=$C739,0,IF(SUM($C739,$I692)&gt;AQ$4,$AM706/$I692,$AM706-SUM($I739:AP739))))</f>
        <v>0</v>
      </c>
      <c r="AR739" s="31">
        <f>IF($I692="n/a",0,IF(AR$4&lt;=$C739,0,IF(SUM($C739,$I692)&gt;AR$4,$AM706/$I692,$AM706-SUM($I739:AQ739))))</f>
        <v>0</v>
      </c>
      <c r="AS739" s="31">
        <f>IF($I692="n/a",0,IF(AS$4&lt;=$C739,0,IF(SUM($C739,$I692)&gt;AS$4,$AM706/$I692,$AM706-SUM($I739:AR739))))</f>
        <v>0</v>
      </c>
      <c r="AT739" s="31">
        <f>IF($I692="n/a",0,IF(AT$4&lt;=$C739,0,IF(SUM($C739,$I692)&gt;AT$4,$AM706/$I692,$AM706-SUM($I739:AS739))))</f>
        <v>0</v>
      </c>
      <c r="AU739" s="31">
        <f>IF($I692="n/a",0,IF(AU$4&lt;=$C739,0,IF(SUM($C739,$I692)&gt;AU$4,$AM706/$I692,$AM706-SUM($I739:AT739))))</f>
        <v>0</v>
      </c>
      <c r="AV739" s="31">
        <f>IF($I692="n/a",0,IF(AV$4&lt;=$C739,0,IF(SUM($C739,$I692)&gt;AV$4,$AM706/$I692,$AM706-SUM($I739:AU739))))</f>
        <v>0</v>
      </c>
      <c r="AW739" s="31">
        <f>IF($I692="n/a",0,IF(AW$4&lt;=$C739,0,IF(SUM($C739,$I692)&gt;AW$4,$AM706/$I692,$AM706-SUM($I739:AV739))))</f>
        <v>0</v>
      </c>
      <c r="AX739" s="31">
        <f>IF($I692="n/a",0,IF(AX$4&lt;=$C739,0,IF(SUM($C739,$I692)&gt;AX$4,$AM706/$I692,$AM706-SUM($I739:AW739))))</f>
        <v>0</v>
      </c>
      <c r="AY739" s="31">
        <f>IF($I692="n/a",0,IF(AY$4&lt;=$C739,0,IF(SUM($C739,$I692)&gt;AY$4,$AM706/$I692,$AM706-SUM($I739:AX739))))</f>
        <v>0</v>
      </c>
      <c r="AZ739" s="31">
        <f>IF($I692="n/a",0,IF(AZ$4&lt;=$C739,0,IF(SUM($C739,$I692)&gt;AZ$4,$AM706/$I692,$AM706-SUM($I739:AY739))))</f>
        <v>0</v>
      </c>
      <c r="BA739" s="31">
        <f>IF($I692="n/a",0,IF(BA$4&lt;=$C739,0,IF(SUM($C739,$I692)&gt;BA$4,$AM706/$I692,$AM706-SUM($I739:AZ739))))</f>
        <v>0</v>
      </c>
      <c r="BB739" s="31">
        <f>IF($I692="n/a",0,IF(BB$4&lt;=$C739,0,IF(SUM($C739,$I692)&gt;BB$4,$AM706/$I692,$AM706-SUM($I739:BA739))))</f>
        <v>0</v>
      </c>
      <c r="BC739" s="31">
        <f>IF($I692="n/a",0,IF(BC$4&lt;=$C739,0,IF(SUM($C739,$I692)&gt;BC$4,$AM706/$I692,$AM706-SUM($I739:BB739))))</f>
        <v>0</v>
      </c>
      <c r="BD739" s="31">
        <f>IF($I692="n/a",0,IF(BD$4&lt;=$C739,0,IF(SUM($C739,$I692)&gt;BD$4,$AM706/$I692,$AM706-SUM($I739:BC739))))</f>
        <v>0</v>
      </c>
      <c r="BE739" s="31">
        <f>IF($I692="n/a",0,IF(BE$4&lt;=$C739,0,IF(SUM($C739,$I692)&gt;BE$4,$AM706/$I692,$AM706-SUM($I739:BD739))))</f>
        <v>0</v>
      </c>
      <c r="BF739" s="31">
        <f>IF($I692="n/a",0,IF(BF$4&lt;=$C739,0,IF(SUM($C739,$I692)&gt;BF$4,$AM706/$I692,$AM706-SUM($I739:BE739))))</f>
        <v>0</v>
      </c>
      <c r="BG739" s="31">
        <f>IF($I692="n/a",0,IF(BG$4&lt;=$C739,0,IF(SUM($C739,$I692)&gt;BG$4,$AM706/$I692,$AM706-SUM($I739:BF739))))</f>
        <v>0</v>
      </c>
      <c r="BH739" s="31">
        <f>IF($I692="n/a",0,IF(BH$4&lt;=$C739,0,IF(SUM($C739,$I692)&gt;BH$4,$AM706/$I692,$AM706-SUM($I739:BG739))))</f>
        <v>0</v>
      </c>
      <c r="BI739" s="31">
        <f>IF($I692="n/a",0,IF(BI$4&lt;=$C739,0,IF(SUM($C739,$I692)&gt;BI$4,$AM706/$I692,$AM706-SUM($I739:BH739))))</f>
        <v>0</v>
      </c>
      <c r="BJ739" s="31">
        <f>IF($I692="n/a",0,IF(BJ$4&lt;=$C739,0,IF(SUM($C739,$I692)&gt;BJ$4,$AM706/$I692,$AM706-SUM($I739:BI739))))</f>
        <v>0</v>
      </c>
      <c r="BK739" s="31">
        <f>IF($I692="n/a",0,IF(BK$4&lt;=$C739,0,IF(SUM($C739,$I692)&gt;BK$4,$AM706/$I692,$AM706-SUM($I739:BJ739))))</f>
        <v>0</v>
      </c>
      <c r="BL739" s="31">
        <f>IF($I692="n/a",0,IF(BL$4&lt;=$C739,0,IF(SUM($C739,$I692)&gt;BL$4,$AM706/$I692,$AM706-SUM($I739:BK739))))</f>
        <v>0</v>
      </c>
      <c r="BM739" s="31">
        <f>IF($I692="n/a",0,IF(BM$4&lt;=$C739,0,IF(SUM($C739,$I692)&gt;BM$4,$AM706/$I692,$AM706-SUM($I739:BL739))))</f>
        <v>0</v>
      </c>
      <c r="BN739" s="31">
        <f>IF($I692="n/a",0,IF(BN$4&lt;=$C739,0,IF(SUM($C739,$I692)&gt;BN$4,$AM706/$I692,$AM706-SUM($I739:BM739))))</f>
        <v>0</v>
      </c>
      <c r="BO739" s="31">
        <f>IF($I692="n/a",0,IF(BO$4&lt;=$C739,0,IF(SUM($C739,$I692)&gt;BO$4,$AM706/$I692,$AM706-SUM($I739:BN739))))</f>
        <v>0</v>
      </c>
      <c r="BP739" s="31">
        <f>IF($I692="n/a",0,IF(BP$4&lt;=$C739,0,IF(SUM($C739,$I692)&gt;BP$4,$AM706/$I692,$AM706-SUM($I739:BO739))))</f>
        <v>0</v>
      </c>
      <c r="BQ739" s="31">
        <f>IF($I692="n/a",0,IF(BQ$4&lt;=$C739,0,IF(SUM($C739,$I692)&gt;BQ$4,$AM706/$I692,$AM706-SUM($I739:BP739))))</f>
        <v>0</v>
      </c>
      <c r="BR739" s="31">
        <f>IF($I692="n/a",0,IF(BR$4&lt;=$C739,0,IF(SUM($C739,$I692)&gt;BR$4,$AM706/$I692,$AM706-SUM($I739:BQ739))))</f>
        <v>0</v>
      </c>
      <c r="BS739" s="31">
        <f>IF($I692="n/a",0,IF(BS$4&lt;=$C739,0,IF(SUM($C739,$I692)&gt;BS$4,$AM706/$I692,$AM706-SUM($I739:BR739))))</f>
        <v>0</v>
      </c>
      <c r="BT739" s="31">
        <f>IF($I692="n/a",0,IF(BT$4&lt;=$C739,0,IF(SUM($C739,$I692)&gt;BT$4,$AM706/$I692,$AM706-SUM($I739:BS739))))</f>
        <v>0</v>
      </c>
      <c r="BU739" s="31">
        <f>IF($I692="n/a",0,IF(BU$4&lt;=$C739,0,IF(SUM($C739,$I692)&gt;BU$4,$AM706/$I692,$AM706-SUM($I739:BT739))))</f>
        <v>0</v>
      </c>
      <c r="BV739" s="31">
        <f>IF($I692="n/a",0,IF(BV$4&lt;=$C739,0,IF(SUM($C739,$I692)&gt;BV$4,$AM706/$I692,$AM706-SUM($I739:BU739))))</f>
        <v>0</v>
      </c>
      <c r="BW739" s="31">
        <f>IF($I692="n/a",0,IF(BW$4&lt;=$C739,0,IF(SUM($C739,$I692)&gt;BW$4,$AM706/$I692,$AM706-SUM($I739:BV739))))</f>
        <v>0</v>
      </c>
      <c r="BX739" s="31">
        <f>IF($I692="n/a",0,IF(BX$4&lt;=$C739,0,IF(SUM($C739,$I692)&gt;BX$4,$AM706/$I692,$AM706-SUM($I739:BW739))))</f>
        <v>0</v>
      </c>
      <c r="BY739" s="31">
        <f>IF($I692="n/a",0,IF(BY$4&lt;=$C739,0,IF(SUM($C739,$I692)&gt;BY$4,$AM706/$I692,$AM706-SUM($I739:BX739))))</f>
        <v>0</v>
      </c>
      <c r="BZ739" s="31">
        <f>IF($I692="n/a",0,IF(BZ$4&lt;=$C739,0,IF(SUM($C739,$I692)&gt;BZ$4,$AM706/$I692,$AM706-SUM($I739:BY739))))</f>
        <v>0</v>
      </c>
      <c r="CA739" s="31">
        <f>IF($I692="n/a",0,IF(CA$4&lt;=$C739,0,IF(SUM($C739,$I692)&gt;CA$4,$AM706/$I692,$AM706-SUM($I739:BZ739))))</f>
        <v>0</v>
      </c>
      <c r="CB739" s="31">
        <f>IF($I692="n/a",0,IF(CB$4&lt;=$C739,0,IF(SUM($C739,$I692)&gt;CB$4,$AM706/$I692,$AM706-SUM($I739:CA739))))</f>
        <v>0</v>
      </c>
      <c r="CC739" s="31">
        <f>IF($I692="n/a",0,IF(CC$4&lt;=$C739,0,IF(SUM($C739,$I692)&gt;CC$4,$AM706/$I692,$AM706-SUM($I739:CB739))))</f>
        <v>0</v>
      </c>
      <c r="CD739" s="31">
        <f>IF($I692="n/a",0,IF(CD$4&lt;=$C739,0,IF(SUM($C739,$I692)&gt;CD$4,$AM706/$I692,$AM706-SUM($I739:CC739))))</f>
        <v>0</v>
      </c>
      <c r="CE739" s="31">
        <f>IF($I692="n/a",0,IF(CE$4&lt;=$C739,0,IF(SUM($C739,$I692)&gt;CE$4,$AM706/$I692,$AM706-SUM($I739:CD739))))</f>
        <v>0</v>
      </c>
      <c r="CF739" s="31">
        <f>IF($I692="n/a",0,IF(CF$4&lt;=$C739,0,IF(SUM($C739,$I692)&gt;CF$4,$AM706/$I692,$AM706-SUM($I739:CE739))))</f>
        <v>0</v>
      </c>
    </row>
    <row r="740" spans="1:84" s="153" customFormat="1" ht="12.75" customHeight="1">
      <c r="A740"/>
      <c r="C740" s="164"/>
      <c r="D740" s="155"/>
      <c r="E740" s="155"/>
      <c r="I740" s="31"/>
    </row>
    <row r="741" spans="1:84" s="153" customFormat="1" ht="12.75" customHeight="1">
      <c r="A741"/>
      <c r="B741" s="97"/>
      <c r="C741" s="97"/>
      <c r="D741" s="97" t="s">
        <v>9</v>
      </c>
      <c r="E741" s="97" t="s">
        <v>185</v>
      </c>
      <c r="F741" s="97"/>
      <c r="G741" s="97"/>
      <c r="H741" s="97"/>
      <c r="I741" s="97"/>
      <c r="J741" s="267">
        <f t="shared" ref="J741:AO741" si="3528">J698+SUM(J708:J739)</f>
        <v>4.5268677852556696</v>
      </c>
      <c r="K741" s="267">
        <f t="shared" si="3528"/>
        <v>4.5572273635602691</v>
      </c>
      <c r="L741" s="267">
        <f t="shared" si="3528"/>
        <v>4.8078245480774076</v>
      </c>
      <c r="M741" s="267">
        <f t="shared" si="3528"/>
        <v>5.0967490025152138</v>
      </c>
      <c r="N741" s="267">
        <f t="shared" si="3528"/>
        <v>5.2919780779552168</v>
      </c>
      <c r="O741" s="204">
        <f t="shared" si="3528"/>
        <v>5.3591230798440632</v>
      </c>
      <c r="P741" s="204">
        <f t="shared" si="3528"/>
        <v>5.3591230798440632</v>
      </c>
      <c r="Q741" s="204">
        <f t="shared" si="3528"/>
        <v>5.3591230798440632</v>
      </c>
      <c r="R741" s="204">
        <f t="shared" si="3528"/>
        <v>5.3591230798440632</v>
      </c>
      <c r="S741" s="204">
        <f t="shared" si="3528"/>
        <v>5.3591230798440632</v>
      </c>
      <c r="T741" s="204">
        <f t="shared" si="3528"/>
        <v>5.3591230798440632</v>
      </c>
      <c r="U741" s="204">
        <f t="shared" si="3528"/>
        <v>5.3591230798440632</v>
      </c>
      <c r="V741" s="204">
        <f t="shared" si="3528"/>
        <v>5.3591230798440632</v>
      </c>
      <c r="W741" s="204">
        <f t="shared" si="3528"/>
        <v>5.3591230798440632</v>
      </c>
      <c r="X741" s="204">
        <f t="shared" si="3528"/>
        <v>5.2919530170668283</v>
      </c>
      <c r="Y741" s="204">
        <f t="shared" si="3528"/>
        <v>4.0108582525106913</v>
      </c>
      <c r="Z741" s="204">
        <f t="shared" si="3528"/>
        <v>4.0108582525106913</v>
      </c>
      <c r="AA741" s="204">
        <f t="shared" si="3528"/>
        <v>4.0108582525106913</v>
      </c>
      <c r="AB741" s="204">
        <f t="shared" si="3528"/>
        <v>4.0108582525106913</v>
      </c>
      <c r="AC741" s="204">
        <f t="shared" si="3528"/>
        <v>4.0108582525106913</v>
      </c>
      <c r="AD741" s="204">
        <f t="shared" si="3528"/>
        <v>4.0108582525106913</v>
      </c>
      <c r="AE741" s="204">
        <f t="shared" si="3528"/>
        <v>4.0108582525106913</v>
      </c>
      <c r="AF741" s="204">
        <f t="shared" si="3528"/>
        <v>4.0108582525106913</v>
      </c>
      <c r="AG741" s="204">
        <f t="shared" si="3528"/>
        <v>4.0108582525106913</v>
      </c>
      <c r="AH741" s="204">
        <f t="shared" si="3528"/>
        <v>4.0108582525106913</v>
      </c>
      <c r="AI741" s="204">
        <f t="shared" si="3528"/>
        <v>4.0108582525106913</v>
      </c>
      <c r="AJ741" s="204">
        <f t="shared" si="3528"/>
        <v>4.0108582525106913</v>
      </c>
      <c r="AK741" s="204">
        <f t="shared" si="3528"/>
        <v>4.0108582525106913</v>
      </c>
      <c r="AL741" s="204">
        <f t="shared" si="3528"/>
        <v>4.0108582525106913</v>
      </c>
      <c r="AM741" s="204">
        <f t="shared" si="3528"/>
        <v>4.0108582525106913</v>
      </c>
      <c r="AN741" s="204">
        <f t="shared" si="3528"/>
        <v>4.0108582525106913</v>
      </c>
      <c r="AO741" s="204">
        <f t="shared" si="3528"/>
        <v>2.8843980104870335</v>
      </c>
      <c r="AP741" s="204">
        <f t="shared" ref="AP741:BU741" si="3529">AP698+SUM(AP708:AP739)</f>
        <v>0.83225529458839342</v>
      </c>
      <c r="AQ741" s="204">
        <f t="shared" si="3529"/>
        <v>0.83225529458839342</v>
      </c>
      <c r="AR741" s="204">
        <f t="shared" si="3529"/>
        <v>0.83225529458839342</v>
      </c>
      <c r="AS741" s="204">
        <f t="shared" si="3529"/>
        <v>0.89244757989026169</v>
      </c>
      <c r="AT741" s="204">
        <f t="shared" si="3529"/>
        <v>0.86208800158565824</v>
      </c>
      <c r="AU741" s="204">
        <f t="shared" si="3529"/>
        <v>0.61149081706852504</v>
      </c>
      <c r="AV741" s="204">
        <f t="shared" si="3529"/>
        <v>0.32256636263071214</v>
      </c>
      <c r="AW741" s="204">
        <f t="shared" si="3529"/>
        <v>0.1273372871907128</v>
      </c>
      <c r="AX741" s="204">
        <f t="shared" si="3529"/>
        <v>0</v>
      </c>
      <c r="AY741" s="204">
        <f t="shared" si="3529"/>
        <v>0</v>
      </c>
      <c r="AZ741" s="204">
        <f t="shared" si="3529"/>
        <v>0</v>
      </c>
      <c r="BA741" s="204">
        <f t="shared" si="3529"/>
        <v>0</v>
      </c>
      <c r="BB741" s="204">
        <f t="shared" si="3529"/>
        <v>0</v>
      </c>
      <c r="BC741" s="204">
        <f t="shared" si="3529"/>
        <v>0</v>
      </c>
      <c r="BD741" s="204">
        <f t="shared" si="3529"/>
        <v>0</v>
      </c>
      <c r="BE741" s="204">
        <f t="shared" si="3529"/>
        <v>0</v>
      </c>
      <c r="BF741" s="204">
        <f t="shared" si="3529"/>
        <v>0</v>
      </c>
      <c r="BG741" s="204">
        <f t="shared" si="3529"/>
        <v>0</v>
      </c>
      <c r="BH741" s="204">
        <f t="shared" si="3529"/>
        <v>0</v>
      </c>
      <c r="BI741" s="204">
        <f t="shared" si="3529"/>
        <v>0</v>
      </c>
      <c r="BJ741" s="204">
        <f t="shared" si="3529"/>
        <v>0</v>
      </c>
      <c r="BK741" s="204">
        <f t="shared" si="3529"/>
        <v>0</v>
      </c>
      <c r="BL741" s="204">
        <f t="shared" si="3529"/>
        <v>0</v>
      </c>
      <c r="BM741" s="204">
        <f t="shared" si="3529"/>
        <v>0</v>
      </c>
      <c r="BN741" s="204">
        <f t="shared" si="3529"/>
        <v>0</v>
      </c>
      <c r="BO741" s="204">
        <f t="shared" si="3529"/>
        <v>0</v>
      </c>
      <c r="BP741" s="204">
        <f t="shared" si="3529"/>
        <v>0</v>
      </c>
      <c r="BQ741" s="204">
        <f t="shared" si="3529"/>
        <v>0</v>
      </c>
      <c r="BR741" s="204">
        <f t="shared" si="3529"/>
        <v>0</v>
      </c>
      <c r="BS741" s="204">
        <f t="shared" si="3529"/>
        <v>0</v>
      </c>
      <c r="BT741" s="204">
        <f t="shared" si="3529"/>
        <v>0</v>
      </c>
      <c r="BU741" s="204">
        <f t="shared" si="3529"/>
        <v>0</v>
      </c>
      <c r="BV741" s="204">
        <f t="shared" ref="BV741:CF741" si="3530">BV698+SUM(BV708:BV739)</f>
        <v>0</v>
      </c>
      <c r="BW741" s="204">
        <f t="shared" si="3530"/>
        <v>0</v>
      </c>
      <c r="BX741" s="204">
        <f t="shared" si="3530"/>
        <v>0</v>
      </c>
      <c r="BY741" s="204">
        <f t="shared" si="3530"/>
        <v>0</v>
      </c>
      <c r="BZ741" s="204">
        <f t="shared" si="3530"/>
        <v>0</v>
      </c>
      <c r="CA741" s="204">
        <f t="shared" si="3530"/>
        <v>0</v>
      </c>
      <c r="CB741" s="204">
        <f t="shared" si="3530"/>
        <v>0</v>
      </c>
      <c r="CC741" s="204">
        <f t="shared" si="3530"/>
        <v>0</v>
      </c>
      <c r="CD741" s="204">
        <f t="shared" si="3530"/>
        <v>0</v>
      </c>
      <c r="CE741" s="204">
        <f t="shared" si="3530"/>
        <v>0</v>
      </c>
      <c r="CF741" s="204">
        <f t="shared" si="3530"/>
        <v>0</v>
      </c>
    </row>
    <row r="742" spans="1:84" s="153" customFormat="1" ht="12.75" customHeight="1">
      <c r="A742"/>
      <c r="C742" s="164"/>
      <c r="D742" s="155" t="s">
        <v>8</v>
      </c>
      <c r="E742" s="155" t="s">
        <v>185</v>
      </c>
      <c r="I742" s="31"/>
      <c r="J742" s="205">
        <f t="shared" ref="J742" si="3531">J706-SUM(J710:J739)+I742</f>
        <v>1.0625852406609964</v>
      </c>
      <c r="K742" s="205">
        <f t="shared" ref="K742" si="3532">K706-SUM(K710:K739)+J742</f>
        <v>9.8031271204562351</v>
      </c>
      <c r="L742" s="205">
        <f t="shared" ref="L742" si="3533">L706-SUM(L710:L739)+K742</f>
        <v>19.634526262957721</v>
      </c>
      <c r="M742" s="205">
        <f t="shared" ref="M742" si="3534">M706-SUM(M710:M739)+L742</f>
        <v>25.897662686098268</v>
      </c>
      <c r="N742" s="205">
        <f t="shared" ref="N742" si="3535">N706-SUM(N710:N739)+M742</f>
        <v>29.589357445073727</v>
      </c>
      <c r="O742" s="205">
        <f t="shared" ref="O742" si="3536">O706-SUM(O710:O739)+N742</f>
        <v>28.696909865183464</v>
      </c>
      <c r="P742" s="205">
        <f t="shared" ref="P742" si="3537">P706-SUM(P710:P739)+O742</f>
        <v>27.804462285293202</v>
      </c>
      <c r="Q742" s="205">
        <f t="shared" ref="Q742" si="3538">Q706-SUM(Q710:Q739)+P742</f>
        <v>26.912014705402939</v>
      </c>
      <c r="R742" s="205">
        <f t="shared" ref="R742" si="3539">R706-SUM(R710:R739)+Q742</f>
        <v>26.019567125512676</v>
      </c>
      <c r="S742" s="205">
        <f t="shared" ref="S742" si="3540">S706-SUM(S710:S739)+R742</f>
        <v>25.127119545622413</v>
      </c>
      <c r="T742" s="205">
        <f t="shared" ref="T742" si="3541">T706-SUM(T710:T739)+S742</f>
        <v>24.234671965732151</v>
      </c>
      <c r="U742" s="205">
        <f t="shared" ref="U742" si="3542">U706-SUM(U710:U739)+T742</f>
        <v>23.342224385841888</v>
      </c>
      <c r="V742" s="205">
        <f t="shared" ref="V742" si="3543">V706-SUM(V710:V739)+U742</f>
        <v>22.449776805951625</v>
      </c>
      <c r="W742" s="205">
        <f t="shared" ref="W742" si="3544">W706-SUM(W710:W739)+V742</f>
        <v>21.557329226061363</v>
      </c>
      <c r="X742" s="205">
        <f t="shared" ref="X742" si="3545">X706-SUM(X710:X739)+W742</f>
        <v>20.6648816461711</v>
      </c>
      <c r="Y742" s="205">
        <f t="shared" ref="Y742" si="3546">Y706-SUM(Y710:Y739)+X742</f>
        <v>19.772434066280837</v>
      </c>
      <c r="Z742" s="205">
        <f t="shared" ref="Z742" si="3547">Z706-SUM(Z710:Z739)+Y742</f>
        <v>18.879986486390575</v>
      </c>
      <c r="AA742" s="205">
        <f t="shared" ref="AA742" si="3548">AA706-SUM(AA710:AA739)+Z742</f>
        <v>17.987538906500312</v>
      </c>
      <c r="AB742" s="205">
        <f t="shared" ref="AB742" si="3549">AB706-SUM(AB710:AB739)+AA742</f>
        <v>17.095091326610049</v>
      </c>
      <c r="AC742" s="205">
        <f t="shared" ref="AC742" si="3550">AC706-SUM(AC710:AC739)+AB742</f>
        <v>16.202643746719787</v>
      </c>
      <c r="AD742" s="205">
        <f t="shared" ref="AD742" si="3551">AD706-SUM(AD710:AD739)+AC742</f>
        <v>15.310196166829526</v>
      </c>
      <c r="AE742" s="205">
        <f t="shared" ref="AE742" si="3552">AE706-SUM(AE710:AE739)+AD742</f>
        <v>14.417748586939265</v>
      </c>
      <c r="AF742" s="205">
        <f t="shared" ref="AF742" si="3553">AF706-SUM(AF710:AF739)+AE742</f>
        <v>13.525301007049004</v>
      </c>
      <c r="AG742" s="205">
        <f t="shared" ref="AG742" si="3554">AG706-SUM(AG710:AG739)+AF742</f>
        <v>12.632853427158743</v>
      </c>
      <c r="AH742" s="205">
        <f t="shared" ref="AH742" si="3555">AH706-SUM(AH710:AH739)+AG742</f>
        <v>11.740405847268482</v>
      </c>
      <c r="AI742" s="205">
        <f t="shared" ref="AI742" si="3556">AI706-SUM(AI710:AI739)+AH742</f>
        <v>10.847958267378221</v>
      </c>
      <c r="AJ742" s="205">
        <f t="shared" ref="AJ742" si="3557">AJ706-SUM(AJ710:AJ739)+AI742</f>
        <v>9.9555106874879602</v>
      </c>
      <c r="AK742" s="205">
        <f t="shared" ref="AK742" si="3558">AK706-SUM(AK710:AK739)+AJ742</f>
        <v>9.0630631075976993</v>
      </c>
      <c r="AL742" s="205">
        <f t="shared" ref="AL742" si="3559">AL706-SUM(AL710:AL739)+AK742</f>
        <v>8.1706155277074384</v>
      </c>
      <c r="AM742" s="205">
        <f t="shared" ref="AM742" si="3560">AM706-SUM(AM710:AM739)+AL742</f>
        <v>7.2781679478171766</v>
      </c>
      <c r="AN742" s="205">
        <f t="shared" ref="AN742" si="3561">AN706-SUM(AN710:AN739)+AM742</f>
        <v>6.3857203679269148</v>
      </c>
      <c r="AO742" s="205">
        <f t="shared" ref="AO742" si="3562">AO706-SUM(AO710:AO739)+AN742</f>
        <v>5.493272788036653</v>
      </c>
      <c r="AP742" s="205">
        <f t="shared" ref="AP742" si="3563">AP706-SUM(AP710:AP739)+AO742</f>
        <v>4.6008252081463912</v>
      </c>
      <c r="AQ742" s="205">
        <f t="shared" ref="AQ742" si="3564">AQ706-SUM(AQ710:AQ739)+AP742</f>
        <v>3.7083776282561298</v>
      </c>
      <c r="AR742" s="205">
        <f t="shared" ref="AR742" si="3565">AR706-SUM(AR710:AR739)+AQ742</f>
        <v>2.8159300483658685</v>
      </c>
      <c r="AS742" s="205">
        <f t="shared" ref="AS742" si="3566">AS706-SUM(AS710:AS739)+AR742</f>
        <v>1.9234824684756067</v>
      </c>
      <c r="AT742" s="205">
        <f t="shared" ref="AT742" si="3567">AT706-SUM(AT710:AT739)+AS742</f>
        <v>1.0613944668899484</v>
      </c>
      <c r="AU742" s="205">
        <f t="shared" ref="AU742" si="3568">AU706-SUM(AU710:AU739)+AT742</f>
        <v>0.44990364982142339</v>
      </c>
      <c r="AV742" s="205">
        <f t="shared" ref="AV742" si="3569">AV706-SUM(AV710:AV739)+AU742</f>
        <v>0.12733728719071125</v>
      </c>
      <c r="AW742" s="205">
        <f t="shared" ref="AW742" si="3570">AW706-SUM(AW710:AW739)+AV742</f>
        <v>-1.5543122344752192E-15</v>
      </c>
      <c r="AX742" s="205">
        <f t="shared" ref="AX742" si="3571">AX706-SUM(AX710:AX739)+AW742</f>
        <v>-1.5543122344752192E-15</v>
      </c>
      <c r="AY742" s="205">
        <f t="shared" ref="AY742" si="3572">AY706-SUM(AY710:AY739)+AX742</f>
        <v>-1.5543122344752192E-15</v>
      </c>
      <c r="AZ742" s="205">
        <f t="shared" ref="AZ742" si="3573">AZ706-SUM(AZ710:AZ739)+AY742</f>
        <v>-1.5543122344752192E-15</v>
      </c>
      <c r="BA742" s="205">
        <f t="shared" ref="BA742" si="3574">BA706-SUM(BA710:BA739)+AZ742</f>
        <v>-1.5543122344752192E-15</v>
      </c>
      <c r="BB742" s="205">
        <f t="shared" ref="BB742" si="3575">BB706-SUM(BB710:BB739)+BA742</f>
        <v>-1.5543122344752192E-15</v>
      </c>
      <c r="BC742" s="205">
        <f t="shared" ref="BC742" si="3576">BC706-SUM(BC710:BC739)+BB742</f>
        <v>-1.5543122344752192E-15</v>
      </c>
      <c r="BD742" s="205">
        <f t="shared" ref="BD742" si="3577">BD706-SUM(BD710:BD739)+BC742</f>
        <v>-1.5543122344752192E-15</v>
      </c>
      <c r="BE742" s="205">
        <f t="shared" ref="BE742" si="3578">BE706-SUM(BE710:BE739)+BD742</f>
        <v>-1.5543122344752192E-15</v>
      </c>
      <c r="BF742" s="205">
        <f t="shared" ref="BF742" si="3579">BF706-SUM(BF710:BF739)+BE742</f>
        <v>-1.5543122344752192E-15</v>
      </c>
      <c r="BG742" s="205">
        <f t="shared" ref="BG742" si="3580">BG706-SUM(BG710:BG739)+BF742</f>
        <v>-1.5543122344752192E-15</v>
      </c>
      <c r="BH742" s="205">
        <f t="shared" ref="BH742" si="3581">BH706-SUM(BH710:BH739)+BG742</f>
        <v>-1.5543122344752192E-15</v>
      </c>
      <c r="BI742" s="205">
        <f t="shared" ref="BI742" si="3582">BI706-SUM(BI710:BI739)+BH742</f>
        <v>-1.5543122344752192E-15</v>
      </c>
      <c r="BJ742" s="205">
        <f t="shared" ref="BJ742" si="3583">BJ706-SUM(BJ710:BJ739)+BI742</f>
        <v>-1.5543122344752192E-15</v>
      </c>
      <c r="BK742" s="205">
        <f t="shared" ref="BK742" si="3584">BK706-SUM(BK710:BK739)+BJ742</f>
        <v>-1.5543122344752192E-15</v>
      </c>
      <c r="BL742" s="205">
        <f t="shared" ref="BL742" si="3585">BL706-SUM(BL710:BL739)+BK742</f>
        <v>-1.5543122344752192E-15</v>
      </c>
      <c r="BM742" s="205">
        <f t="shared" ref="BM742" si="3586">BM706-SUM(BM710:BM739)+BL742</f>
        <v>-1.5543122344752192E-15</v>
      </c>
      <c r="BN742" s="205">
        <f t="shared" ref="BN742" si="3587">BN706-SUM(BN710:BN739)+BM742</f>
        <v>-1.5543122344752192E-15</v>
      </c>
      <c r="BO742" s="205">
        <f t="shared" ref="BO742" si="3588">BO706-SUM(BO710:BO739)+BN742</f>
        <v>-1.5543122344752192E-15</v>
      </c>
      <c r="BP742" s="205">
        <f t="shared" ref="BP742" si="3589">BP706-SUM(BP710:BP739)+BO742</f>
        <v>-1.5543122344752192E-15</v>
      </c>
      <c r="BQ742" s="205">
        <f t="shared" ref="BQ742" si="3590">BQ706-SUM(BQ710:BQ739)+BP742</f>
        <v>-1.5543122344752192E-15</v>
      </c>
      <c r="BR742" s="205">
        <f t="shared" ref="BR742" si="3591">BR706-SUM(BR710:BR739)+BQ742</f>
        <v>-1.5543122344752192E-15</v>
      </c>
      <c r="BS742" s="205">
        <f t="shared" ref="BS742" si="3592">BS706-SUM(BS710:BS739)+BR742</f>
        <v>-1.5543122344752192E-15</v>
      </c>
      <c r="BT742" s="205">
        <f t="shared" ref="BT742" si="3593">BT706-SUM(BT710:BT739)+BS742</f>
        <v>-1.5543122344752192E-15</v>
      </c>
      <c r="BU742" s="205">
        <f t="shared" ref="BU742" si="3594">BU706-SUM(BU710:BU739)+BT742</f>
        <v>-1.5543122344752192E-15</v>
      </c>
      <c r="BV742" s="205">
        <f t="shared" ref="BV742" si="3595">BV706-SUM(BV710:BV739)+BU742</f>
        <v>-1.5543122344752192E-15</v>
      </c>
      <c r="BW742" s="205">
        <f t="shared" ref="BW742" si="3596">BW706-SUM(BW710:BW739)+BV742</f>
        <v>-1.5543122344752192E-15</v>
      </c>
      <c r="BX742" s="205">
        <f t="shared" ref="BX742" si="3597">BX706-SUM(BX710:BX739)+BW742</f>
        <v>-1.5543122344752192E-15</v>
      </c>
      <c r="BY742" s="205">
        <f t="shared" ref="BY742" si="3598">BY706-SUM(BY710:BY739)+BX742</f>
        <v>-1.5543122344752192E-15</v>
      </c>
      <c r="BZ742" s="205">
        <f t="shared" ref="BZ742" si="3599">BZ706-SUM(BZ710:BZ739)+BY742</f>
        <v>-1.5543122344752192E-15</v>
      </c>
      <c r="CA742" s="205">
        <f t="shared" ref="CA742" si="3600">CA706-SUM(CA710:CA739)+BZ742</f>
        <v>-1.5543122344752192E-15</v>
      </c>
      <c r="CB742" s="205">
        <f t="shared" ref="CB742" si="3601">CB706-SUM(CB710:CB739)+CA742</f>
        <v>-1.5543122344752192E-15</v>
      </c>
      <c r="CC742" s="205">
        <f t="shared" ref="CC742" si="3602">CC706-SUM(CC710:CC739)+CB742</f>
        <v>-1.5543122344752192E-15</v>
      </c>
      <c r="CD742" s="205">
        <f t="shared" ref="CD742" si="3603">CD706-SUM(CD710:CD739)+CC742</f>
        <v>-1.5543122344752192E-15</v>
      </c>
      <c r="CE742" s="205">
        <f t="shared" ref="CE742" si="3604">CE706-SUM(CE710:CE739)+CD742</f>
        <v>-1.5543122344752192E-15</v>
      </c>
      <c r="CF742" s="205">
        <f t="shared" ref="CF742" si="3605">CF706-SUM(CF710:CF739)+CE742</f>
        <v>-1.5543122344752192E-15</v>
      </c>
    </row>
    <row r="743" spans="1:84" s="153" customFormat="1" ht="12.75" customHeight="1">
      <c r="A743"/>
      <c r="C743" s="164"/>
      <c r="D743" s="155" t="str">
        <f>"Total Closing RAB - "&amp;B689</f>
        <v>Total Closing RAB - Communications – Pilot Wires</v>
      </c>
      <c r="E743" s="155" t="s">
        <v>185</v>
      </c>
      <c r="I743" s="31"/>
      <c r="J743" s="4">
        <f t="shared" ref="J743:BU743" si="3606">J742+J702</f>
        <v>19.871122760550964</v>
      </c>
      <c r="K743" s="4">
        <f t="shared" si="3606"/>
        <v>27.263399813012832</v>
      </c>
      <c r="L743" s="4">
        <f t="shared" si="3606"/>
        <v>35.746534128180947</v>
      </c>
      <c r="M743" s="4">
        <f t="shared" si="3606"/>
        <v>40.661405723988125</v>
      </c>
      <c r="N743" s="4">
        <f t="shared" si="3606"/>
        <v>43.00483565563021</v>
      </c>
      <c r="O743" s="4">
        <f t="shared" si="3606"/>
        <v>40.764123248406577</v>
      </c>
      <c r="P743" s="4">
        <f t="shared" si="3606"/>
        <v>38.523410841182937</v>
      </c>
      <c r="Q743" s="4">
        <f t="shared" si="3606"/>
        <v>36.282698433959304</v>
      </c>
      <c r="R743" s="4">
        <f t="shared" si="3606"/>
        <v>34.041986026735671</v>
      </c>
      <c r="S743" s="4">
        <f t="shared" si="3606"/>
        <v>31.801273619512038</v>
      </c>
      <c r="T743" s="4">
        <f t="shared" si="3606"/>
        <v>29.560561212288405</v>
      </c>
      <c r="U743" s="4">
        <f t="shared" si="3606"/>
        <v>27.319848805064769</v>
      </c>
      <c r="V743" s="4">
        <f t="shared" si="3606"/>
        <v>25.079136397841136</v>
      </c>
      <c r="W743" s="4">
        <f t="shared" si="3606"/>
        <v>22.838423990617503</v>
      </c>
      <c r="X743" s="4">
        <f t="shared" si="3606"/>
        <v>20.664881646171104</v>
      </c>
      <c r="Y743" s="4">
        <f t="shared" si="3606"/>
        <v>19.772434066280841</v>
      </c>
      <c r="Z743" s="4">
        <f t="shared" si="3606"/>
        <v>18.879986486390578</v>
      </c>
      <c r="AA743" s="4">
        <f t="shared" si="3606"/>
        <v>17.987538906500316</v>
      </c>
      <c r="AB743" s="4">
        <f t="shared" si="3606"/>
        <v>17.095091326610053</v>
      </c>
      <c r="AC743" s="4">
        <f t="shared" si="3606"/>
        <v>16.20264374671979</v>
      </c>
      <c r="AD743" s="4">
        <f t="shared" si="3606"/>
        <v>15.310196166829527</v>
      </c>
      <c r="AE743" s="4">
        <f t="shared" si="3606"/>
        <v>14.417748586939267</v>
      </c>
      <c r="AF743" s="4">
        <f t="shared" si="3606"/>
        <v>13.525301007049006</v>
      </c>
      <c r="AG743" s="4">
        <f t="shared" si="3606"/>
        <v>12.632853427158745</v>
      </c>
      <c r="AH743" s="4">
        <f t="shared" si="3606"/>
        <v>11.740405847268484</v>
      </c>
      <c r="AI743" s="4">
        <f t="shared" si="3606"/>
        <v>10.847958267378223</v>
      </c>
      <c r="AJ743" s="4">
        <f t="shared" si="3606"/>
        <v>9.955510687487962</v>
      </c>
      <c r="AK743" s="4">
        <f t="shared" si="3606"/>
        <v>9.0630631075977011</v>
      </c>
      <c r="AL743" s="4">
        <f t="shared" si="3606"/>
        <v>8.1706155277074402</v>
      </c>
      <c r="AM743" s="4">
        <f t="shared" si="3606"/>
        <v>7.2781679478171792</v>
      </c>
      <c r="AN743" s="4">
        <f t="shared" si="3606"/>
        <v>6.3857203679269174</v>
      </c>
      <c r="AO743" s="4">
        <f t="shared" si="3606"/>
        <v>5.4932727880366556</v>
      </c>
      <c r="AP743" s="4">
        <f t="shared" si="3606"/>
        <v>4.6008252081463938</v>
      </c>
      <c r="AQ743" s="4">
        <f t="shared" si="3606"/>
        <v>3.708377628256132</v>
      </c>
      <c r="AR743" s="4">
        <f t="shared" si="3606"/>
        <v>2.8159300483658711</v>
      </c>
      <c r="AS743" s="4">
        <f t="shared" si="3606"/>
        <v>1.9234824684756091</v>
      </c>
      <c r="AT743" s="4">
        <f t="shared" si="3606"/>
        <v>1.0613944668899509</v>
      </c>
      <c r="AU743" s="4">
        <f t="shared" si="3606"/>
        <v>0.44990364982142583</v>
      </c>
      <c r="AV743" s="4">
        <f t="shared" si="3606"/>
        <v>0.12733728719071369</v>
      </c>
      <c r="AW743" s="4">
        <f t="shared" si="3606"/>
        <v>8.8817841970012523E-16</v>
      </c>
      <c r="AX743" s="4">
        <f t="shared" si="3606"/>
        <v>8.8817841970012523E-16</v>
      </c>
      <c r="AY743" s="4">
        <f t="shared" si="3606"/>
        <v>8.8817841970012523E-16</v>
      </c>
      <c r="AZ743" s="4">
        <f t="shared" si="3606"/>
        <v>8.8817841970012523E-16</v>
      </c>
      <c r="BA743" s="4">
        <f t="shared" si="3606"/>
        <v>8.8817841970012523E-16</v>
      </c>
      <c r="BB743" s="4">
        <f t="shared" si="3606"/>
        <v>8.8817841970012523E-16</v>
      </c>
      <c r="BC743" s="4">
        <f t="shared" si="3606"/>
        <v>8.8817841970012523E-16</v>
      </c>
      <c r="BD743" s="4">
        <f t="shared" si="3606"/>
        <v>8.8817841970012523E-16</v>
      </c>
      <c r="BE743" s="4">
        <f t="shared" si="3606"/>
        <v>8.8817841970012523E-16</v>
      </c>
      <c r="BF743" s="4">
        <f t="shared" si="3606"/>
        <v>8.8817841970012523E-16</v>
      </c>
      <c r="BG743" s="4">
        <f t="shared" si="3606"/>
        <v>8.8817841970012523E-16</v>
      </c>
      <c r="BH743" s="4">
        <f t="shared" si="3606"/>
        <v>8.8817841970012523E-16</v>
      </c>
      <c r="BI743" s="4">
        <f t="shared" si="3606"/>
        <v>8.8817841970012523E-16</v>
      </c>
      <c r="BJ743" s="4">
        <f t="shared" si="3606"/>
        <v>8.8817841970012523E-16</v>
      </c>
      <c r="BK743" s="4">
        <f t="shared" si="3606"/>
        <v>8.8817841970012523E-16</v>
      </c>
      <c r="BL743" s="4">
        <f t="shared" si="3606"/>
        <v>8.8817841970012523E-16</v>
      </c>
      <c r="BM743" s="4">
        <f t="shared" si="3606"/>
        <v>8.8817841970012523E-16</v>
      </c>
      <c r="BN743" s="4">
        <f t="shared" si="3606"/>
        <v>8.8817841970012523E-16</v>
      </c>
      <c r="BO743" s="4">
        <f t="shared" si="3606"/>
        <v>8.8817841970012523E-16</v>
      </c>
      <c r="BP743" s="4">
        <f t="shared" si="3606"/>
        <v>8.8817841970012523E-16</v>
      </c>
      <c r="BQ743" s="4">
        <f t="shared" si="3606"/>
        <v>8.8817841970012523E-16</v>
      </c>
      <c r="BR743" s="4">
        <f t="shared" si="3606"/>
        <v>8.8817841970012523E-16</v>
      </c>
      <c r="BS743" s="4">
        <f t="shared" si="3606"/>
        <v>8.8817841970012523E-16</v>
      </c>
      <c r="BT743" s="4">
        <f t="shared" si="3606"/>
        <v>8.8817841970012523E-16</v>
      </c>
      <c r="BU743" s="4">
        <f t="shared" si="3606"/>
        <v>8.8817841970012523E-16</v>
      </c>
      <c r="BV743" s="4">
        <f t="shared" ref="BV743:CF743" si="3607">BV742+BV702</f>
        <v>8.8817841970012523E-16</v>
      </c>
      <c r="BW743" s="4">
        <f t="shared" si="3607"/>
        <v>8.8817841970012523E-16</v>
      </c>
      <c r="BX743" s="4">
        <f t="shared" si="3607"/>
        <v>8.8817841970012523E-16</v>
      </c>
      <c r="BY743" s="4">
        <f t="shared" si="3607"/>
        <v>8.8817841970012523E-16</v>
      </c>
      <c r="BZ743" s="4">
        <f t="shared" si="3607"/>
        <v>8.8817841970012523E-16</v>
      </c>
      <c r="CA743" s="4">
        <f t="shared" si="3607"/>
        <v>8.8817841970012523E-16</v>
      </c>
      <c r="CB743" s="4">
        <f t="shared" si="3607"/>
        <v>8.8817841970012523E-16</v>
      </c>
      <c r="CC743" s="4">
        <f t="shared" si="3607"/>
        <v>8.8817841970012523E-16</v>
      </c>
      <c r="CD743" s="4">
        <f t="shared" si="3607"/>
        <v>8.8817841970012523E-16</v>
      </c>
      <c r="CE743" s="4">
        <f t="shared" si="3607"/>
        <v>8.8817841970012523E-16</v>
      </c>
      <c r="CF743" s="4">
        <f t="shared" si="3607"/>
        <v>8.8817841970012523E-16</v>
      </c>
    </row>
    <row r="745" spans="1:84" s="14" customFormat="1" ht="12.75" customHeight="1">
      <c r="A745"/>
      <c r="B745" s="16" t="str">
        <f>Inputs!C107</f>
        <v>Generation Assets</v>
      </c>
      <c r="C745" s="174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75" t="s">
        <v>223</v>
      </c>
      <c r="I746" s="1">
        <f>INDEX(Inputs!$E$94:$E$121, MATCH(B745, Inputs!$C$94:$C$121,0))</f>
        <v>0.60892754577580721</v>
      </c>
    </row>
    <row r="747" spans="1:84" s="153" customFormat="1" ht="12.75" customHeight="1">
      <c r="A747"/>
      <c r="B747" s="6"/>
      <c r="C747" s="175" t="s">
        <v>222</v>
      </c>
      <c r="D747" s="155"/>
      <c r="E747" s="155"/>
      <c r="I747" s="33">
        <f>INDEX(Inputs!$F$94:$F$121, MATCH(B745, Inputs!$C$94:$C$121,0))</f>
        <v>29.865267112412209</v>
      </c>
    </row>
    <row r="748" spans="1:84" ht="12.75" customHeight="1">
      <c r="B748" s="6"/>
      <c r="C748" s="175" t="s">
        <v>2</v>
      </c>
      <c r="I748" s="1">
        <f>INDEX(Inputs!$G$94:$G$121, MATCH(B745, Inputs!$C$94:$C$121,0))</f>
        <v>30</v>
      </c>
    </row>
    <row r="749" spans="1:84" ht="12.75" customHeight="1">
      <c r="B749" s="6"/>
      <c r="C749" s="175"/>
      <c r="I749" s="31"/>
    </row>
    <row r="750" spans="1:84" ht="12.75" customHeight="1">
      <c r="C750" s="164" t="s">
        <v>3</v>
      </c>
      <c r="I750" s="31"/>
    </row>
    <row r="751" spans="1:84" s="153" customFormat="1" ht="12.75" customHeight="1">
      <c r="A751"/>
      <c r="C751" s="164"/>
      <c r="D751" s="98" t="s">
        <v>203</v>
      </c>
      <c r="E751" s="98" t="s">
        <v>185</v>
      </c>
      <c r="F751" s="97"/>
      <c r="G751" s="97"/>
      <c r="H751" s="97"/>
      <c r="I751" s="99"/>
      <c r="J751" s="267">
        <f>IF(OR($I746=0,I758=0,$I746="n/a"),0,SIGN($I758)*MIN(ABS($I758/$I746), ABS($I758-SUM($I751:I751))))</f>
        <v>0.29438232618753601</v>
      </c>
      <c r="K751" s="267">
        <f>IF(OR($I746=0,J758=0,$I746="n/a"),0,SIGN($I758)*MIN(ABS($I758/$I746), ABS($I758-SUM($I751:J751))))</f>
        <v>0</v>
      </c>
      <c r="L751" s="267">
        <f>IF(OR($I746=0,K758=0,$I746="n/a"),0,SIGN($I758)*MIN(ABS($I758/$I746), ABS($I758-SUM($I751:K751))))</f>
        <v>0</v>
      </c>
      <c r="M751" s="267">
        <f>IF(OR($I746=0,L758=0,$I746="n/a"),0,SIGN($I758)*MIN(ABS($I758/$I746), ABS($I758-SUM($I751:L751))))</f>
        <v>0</v>
      </c>
      <c r="N751" s="267">
        <f>IF(OR($I746=0,M758=0,$I746="n/a"),0,SIGN($I758)*MIN(ABS($I758/$I746), ABS($I758-SUM($I751:M751))))</f>
        <v>0</v>
      </c>
      <c r="O751" s="105">
        <f>IF(OR($I746=0,N758=0,$I746="n/a"),0,SIGN($I758)*MIN(ABS($I758/$I746), ABS($I758-SUM($I751:N751))))</f>
        <v>0</v>
      </c>
      <c r="P751" s="105">
        <f>IF(OR($I746=0,O758=0,$I746="n/a"),0,SIGN($I758)*MIN(ABS($I758/$I746), ABS($I758-SUM($I751:O751))))</f>
        <v>0</v>
      </c>
      <c r="Q751" s="105">
        <f>IF(OR($I746=0,P758=0,$I746="n/a"),0,SIGN($I758)*MIN(ABS($I758/$I746), ABS($I758-SUM($I751:P751))))</f>
        <v>0</v>
      </c>
      <c r="R751" s="105">
        <f>IF(OR($I746=0,Q758=0,$I746="n/a"),0,SIGN($I758)*MIN(ABS($I758/$I746), ABS($I758-SUM($I751:Q751))))</f>
        <v>0</v>
      </c>
      <c r="S751" s="105">
        <f>IF(OR($I746=0,R758=0,$I746="n/a"),0,SIGN($I758)*MIN(ABS($I758/$I746), ABS($I758-SUM($I751:R751))))</f>
        <v>0</v>
      </c>
      <c r="T751" s="105">
        <f>IF(OR($I746=0,S758=0,$I746="n/a"),0,SIGN($I758)*MIN(ABS($I758/$I746), ABS($I758-SUM($I751:S751))))</f>
        <v>0</v>
      </c>
      <c r="U751" s="105">
        <f>IF(OR($I746=0,T758=0,$I746="n/a"),0,SIGN($I758)*MIN(ABS($I758/$I746), ABS($I758-SUM($I751:T751))))</f>
        <v>0</v>
      </c>
      <c r="V751" s="105">
        <f>IF(OR($I746=0,U758=0,$I746="n/a"),0,SIGN($I758)*MIN(ABS($I758/$I746), ABS($I758-SUM($I751:U751))))</f>
        <v>0</v>
      </c>
      <c r="W751" s="105">
        <f>IF(OR($I746=0,V758=0,$I746="n/a"),0,SIGN($I758)*MIN(ABS($I758/$I746), ABS($I758-SUM($I751:V751))))</f>
        <v>0</v>
      </c>
      <c r="X751" s="105">
        <f>IF(OR($I746=0,W758=0,$I746="n/a"),0,SIGN($I758)*MIN(ABS($I758/$I746), ABS($I758-SUM($I751:W751))))</f>
        <v>0</v>
      </c>
      <c r="Y751" s="105">
        <f>IF(OR($I746=0,X758=0,$I746="n/a"),0,SIGN($I758)*MIN(ABS($I758/$I746), ABS($I758-SUM($I751:X751))))</f>
        <v>0</v>
      </c>
      <c r="Z751" s="105">
        <f>IF(OR($I746=0,Y758=0,$I746="n/a"),0,SIGN($I758)*MIN(ABS($I758/$I746), ABS($I758-SUM($I751:Y751))))</f>
        <v>0</v>
      </c>
      <c r="AA751" s="105">
        <f>IF(OR($I746=0,Z758=0,$I746="n/a"),0,SIGN($I758)*MIN(ABS($I758/$I746), ABS($I758-SUM($I751:Z751))))</f>
        <v>0</v>
      </c>
      <c r="AB751" s="105">
        <f>IF(OR($I746=0,AA758=0,$I746="n/a"),0,SIGN($I758)*MIN(ABS($I758/$I746), ABS($I758-SUM($I751:AA751))))</f>
        <v>0</v>
      </c>
      <c r="AC751" s="105">
        <f>IF(OR($I746=0,AB758=0,$I746="n/a"),0,SIGN($I758)*MIN(ABS($I758/$I746), ABS($I758-SUM($I751:AB751))))</f>
        <v>0</v>
      </c>
      <c r="AD751" s="105">
        <f>IF(OR($I746=0,AC758=0,$I746="n/a"),0,SIGN($I758)*MIN(ABS($I758/$I746), ABS($I758-SUM($I751:AC751))))</f>
        <v>0</v>
      </c>
      <c r="AE751" s="105">
        <f>IF(OR($I746=0,AD758=0,$I746="n/a"),0,SIGN($I758)*MIN(ABS($I758/$I746), ABS($I758-SUM($I751:AD751))))</f>
        <v>0</v>
      </c>
      <c r="AF751" s="105">
        <f>IF(OR($I746=0,AE758=0,$I746="n/a"),0,SIGN($I758)*MIN(ABS($I758/$I746), ABS($I758-SUM($I751:AE751))))</f>
        <v>0</v>
      </c>
      <c r="AG751" s="105">
        <f>IF(OR($I746=0,AF758=0,$I746="n/a"),0,SIGN($I758)*MIN(ABS($I758/$I746), ABS($I758-SUM($I751:AF751))))</f>
        <v>0</v>
      </c>
      <c r="AH751" s="105">
        <f>IF(OR($I746=0,AG758=0,$I746="n/a"),0,SIGN($I758)*MIN(ABS($I758/$I746), ABS($I758-SUM($I751:AG751))))</f>
        <v>0</v>
      </c>
      <c r="AI751" s="105">
        <f>IF(OR($I746=0,AH758=0,$I746="n/a"),0,SIGN($I758)*MIN(ABS($I758/$I746), ABS($I758-SUM($I751:AH751))))</f>
        <v>0</v>
      </c>
      <c r="AJ751" s="105">
        <f>IF(OR($I746=0,AI758=0,$I746="n/a"),0,SIGN($I758)*MIN(ABS($I758/$I746), ABS($I758-SUM($I751:AI751))))</f>
        <v>0</v>
      </c>
      <c r="AK751" s="105">
        <f>IF(OR($I746=0,AJ758=0,$I746="n/a"),0,SIGN($I758)*MIN(ABS($I758/$I746), ABS($I758-SUM($I751:AJ751))))</f>
        <v>0</v>
      </c>
      <c r="AL751" s="105">
        <f>IF(OR($I746=0,AK758=0,$I746="n/a"),0,SIGN($I758)*MIN(ABS($I758/$I746), ABS($I758-SUM($I751:AK751))))</f>
        <v>0</v>
      </c>
      <c r="AM751" s="105">
        <f>IF(OR($I746=0,AL758=0,$I746="n/a"),0,SIGN($I758)*MIN(ABS($I758/$I746), ABS($I758-SUM($I751:AL751))))</f>
        <v>0</v>
      </c>
      <c r="AN751" s="105">
        <f>IF(OR($I746=0,AM758=0,$I746="n/a"),0,SIGN($I758)*MIN(ABS($I758/$I746), ABS($I758-SUM($I751:AM751))))</f>
        <v>0</v>
      </c>
      <c r="AO751" s="105">
        <f>IF(OR($I746=0,AN758=0,$I746="n/a"),0,SIGN($I758)*MIN(ABS($I758/$I746), ABS($I758-SUM($I751:AN751))))</f>
        <v>0</v>
      </c>
      <c r="AP751" s="105">
        <f>IF(OR($I746=0,AO758=0,$I746="n/a"),0,SIGN($I758)*MIN(ABS($I758/$I746), ABS($I758-SUM($I751:AO751))))</f>
        <v>0</v>
      </c>
      <c r="AQ751" s="105">
        <f>IF(OR($I746=0,AP758=0,$I746="n/a"),0,SIGN($I758)*MIN(ABS($I758/$I746), ABS($I758-SUM($I751:AP751))))</f>
        <v>0</v>
      </c>
      <c r="AR751" s="105">
        <f>IF(OR($I746=0,AQ758=0,$I746="n/a"),0,SIGN($I758)*MIN(ABS($I758/$I746), ABS($I758-SUM($I751:AQ751))))</f>
        <v>0</v>
      </c>
      <c r="AS751" s="105">
        <f>IF(OR($I746=0,AR758=0,$I746="n/a"),0,SIGN($I758)*MIN(ABS($I758/$I746), ABS($I758-SUM($I751:AR751))))</f>
        <v>0</v>
      </c>
      <c r="AT751" s="105">
        <f>IF(OR($I746=0,AS758=0,$I746="n/a"),0,SIGN($I758)*MIN(ABS($I758/$I746), ABS($I758-SUM($I751:AS751))))</f>
        <v>0</v>
      </c>
      <c r="AU751" s="105">
        <f>IF(OR($I746=0,AT758=0,$I746="n/a"),0,SIGN($I758)*MIN(ABS($I758/$I746), ABS($I758-SUM($I751:AT751))))</f>
        <v>0</v>
      </c>
      <c r="AV751" s="105">
        <f>IF(OR($I746=0,AU758=0,$I746="n/a"),0,SIGN($I758)*MIN(ABS($I758/$I746), ABS($I758-SUM($I751:AU751))))</f>
        <v>0</v>
      </c>
      <c r="AW751" s="105">
        <f>IF(OR($I746=0,AV758=0,$I746="n/a"),0,SIGN($I758)*MIN(ABS($I758/$I746), ABS($I758-SUM($I751:AV751))))</f>
        <v>0</v>
      </c>
      <c r="AX751" s="105">
        <f>IF(OR($I746=0,AW758=0,$I746="n/a"),0,SIGN($I758)*MIN(ABS($I758/$I746), ABS($I758-SUM($I751:AW751))))</f>
        <v>0</v>
      </c>
      <c r="AY751" s="105">
        <f>IF(OR($I746=0,AX758=0,$I746="n/a"),0,SIGN($I758)*MIN(ABS($I758/$I746), ABS($I758-SUM($I751:AX751))))</f>
        <v>0</v>
      </c>
      <c r="AZ751" s="105">
        <f>IF(OR($I746=0,AY758=0,$I746="n/a"),0,SIGN($I758)*MIN(ABS($I758/$I746), ABS($I758-SUM($I751:AY751))))</f>
        <v>0</v>
      </c>
      <c r="BA751" s="105">
        <f>IF(OR($I746=0,AZ758=0,$I746="n/a"),0,SIGN($I758)*MIN(ABS($I758/$I746), ABS($I758-SUM($I751:AZ751))))</f>
        <v>0</v>
      </c>
      <c r="BB751" s="105">
        <f>IF(OR($I746=0,BA758=0,$I746="n/a"),0,SIGN($I758)*MIN(ABS($I758/$I746), ABS($I758-SUM($I751:BA751))))</f>
        <v>0</v>
      </c>
      <c r="BC751" s="105">
        <f>IF(OR($I746=0,BB758=0,$I746="n/a"),0,SIGN($I758)*MIN(ABS($I758/$I746), ABS($I758-SUM($I751:BB751))))</f>
        <v>0</v>
      </c>
      <c r="BD751" s="105">
        <f>IF(OR($I746=0,BC758=0,$I746="n/a"),0,SIGN($I758)*MIN(ABS($I758/$I746), ABS($I758-SUM($I751:BC751))))</f>
        <v>0</v>
      </c>
      <c r="BE751" s="105">
        <f>IF(OR($I746=0,BD758=0,$I746="n/a"),0,SIGN($I758)*MIN(ABS($I758/$I746), ABS($I758-SUM($I751:BD751))))</f>
        <v>0</v>
      </c>
      <c r="BF751" s="105">
        <f>IF(OR($I746=0,BE758=0,$I746="n/a"),0,SIGN($I758)*MIN(ABS($I758/$I746), ABS($I758-SUM($I751:BE751))))</f>
        <v>0</v>
      </c>
      <c r="BG751" s="105">
        <f>IF(OR($I746=0,BF758=0,$I746="n/a"),0,SIGN($I758)*MIN(ABS($I758/$I746), ABS($I758-SUM($I751:BF751))))</f>
        <v>0</v>
      </c>
      <c r="BH751" s="105">
        <f>IF(OR($I746=0,BG758=0,$I746="n/a"),0,SIGN($I758)*MIN(ABS($I758/$I746), ABS($I758-SUM($I751:BG751))))</f>
        <v>0</v>
      </c>
      <c r="BI751" s="105">
        <f>IF(OR($I746=0,BH758=0,$I746="n/a"),0,SIGN($I758)*MIN(ABS($I758/$I746), ABS($I758-SUM($I751:BH751))))</f>
        <v>0</v>
      </c>
      <c r="BJ751" s="105">
        <f>IF(OR($I746=0,BI758=0,$I746="n/a"),0,SIGN($I758)*MIN(ABS($I758/$I746), ABS($I758-SUM($I751:BI751))))</f>
        <v>0</v>
      </c>
      <c r="BK751" s="105">
        <f>IF(OR($I746=0,BJ758=0,$I746="n/a"),0,SIGN($I758)*MIN(ABS($I758/$I746), ABS($I758-SUM($I751:BJ751))))</f>
        <v>0</v>
      </c>
      <c r="BL751" s="105">
        <f>IF(OR($I746=0,BK758=0,$I746="n/a"),0,SIGN($I758)*MIN(ABS($I758/$I746), ABS($I758-SUM($I751:BK751))))</f>
        <v>0</v>
      </c>
      <c r="BM751" s="105">
        <f>IF(OR($I746=0,BL758=0,$I746="n/a"),0,SIGN($I758)*MIN(ABS($I758/$I746), ABS($I758-SUM($I751:BL751))))</f>
        <v>0</v>
      </c>
      <c r="BN751" s="105">
        <f>IF(OR($I746=0,BM758=0,$I746="n/a"),0,SIGN($I758)*MIN(ABS($I758/$I746), ABS($I758-SUM($I751:BM751))))</f>
        <v>0</v>
      </c>
      <c r="BO751" s="105">
        <f>IF(OR($I746=0,BN758=0,$I746="n/a"),0,SIGN($I758)*MIN(ABS($I758/$I746), ABS($I758-SUM($I751:BN751))))</f>
        <v>0</v>
      </c>
      <c r="BP751" s="105">
        <f>IF(OR($I746=0,BO758=0,$I746="n/a"),0,SIGN($I758)*MIN(ABS($I758/$I746), ABS($I758-SUM($I751:BO751))))</f>
        <v>0</v>
      </c>
      <c r="BQ751" s="105">
        <f>IF(OR($I746=0,BP758=0,$I746="n/a"),0,SIGN($I758)*MIN(ABS($I758/$I746), ABS($I758-SUM($I751:BP751))))</f>
        <v>0</v>
      </c>
      <c r="BR751" s="105">
        <f>IF(OR($I746=0,BQ758=0,$I746="n/a"),0,SIGN($I758)*MIN(ABS($I758/$I746), ABS($I758-SUM($I751:BQ751))))</f>
        <v>0</v>
      </c>
      <c r="BS751" s="105">
        <f>IF(OR($I746=0,BR758=0,$I746="n/a"),0,SIGN($I758)*MIN(ABS($I758/$I746), ABS($I758-SUM($I751:BR751))))</f>
        <v>0</v>
      </c>
      <c r="BT751" s="105">
        <f>IF(OR($I746=0,BS758=0,$I746="n/a"),0,SIGN($I758)*MIN(ABS($I758/$I746), ABS($I758-SUM($I751:BS751))))</f>
        <v>0</v>
      </c>
      <c r="BU751" s="105">
        <f>IF(OR($I746=0,BT758=0,$I746="n/a"),0,SIGN($I758)*MIN(ABS($I758/$I746), ABS($I758-SUM($I751:BT751))))</f>
        <v>0</v>
      </c>
      <c r="BV751" s="105">
        <f>IF(OR($I746=0,BU758=0,$I746="n/a"),0,SIGN($I758)*MIN(ABS($I758/$I746), ABS($I758-SUM($I751:BU751))))</f>
        <v>0</v>
      </c>
      <c r="BW751" s="105">
        <f>IF(OR($I746=0,BV758=0,$I746="n/a"),0,SIGN($I758)*MIN(ABS($I758/$I746), ABS($I758-SUM($I751:BV751))))</f>
        <v>0</v>
      </c>
      <c r="BX751" s="105">
        <f>IF(OR($I746=0,BW758=0,$I746="n/a"),0,SIGN($I758)*MIN(ABS($I758/$I746), ABS($I758-SUM($I751:BW751))))</f>
        <v>0</v>
      </c>
      <c r="BY751" s="105">
        <f>IF(OR($I746=0,BX758=0,$I746="n/a"),0,SIGN($I758)*MIN(ABS($I758/$I746), ABS($I758-SUM($I751:BX751))))</f>
        <v>0</v>
      </c>
      <c r="BZ751" s="105">
        <f>IF(OR($I746=0,BY758=0,$I746="n/a"),0,SIGN($I758)*MIN(ABS($I758/$I746), ABS($I758-SUM($I751:BY751))))</f>
        <v>0</v>
      </c>
      <c r="CA751" s="105">
        <f>IF(OR($I746=0,BZ758=0,$I746="n/a"),0,SIGN($I758)*MIN(ABS($I758/$I746), ABS($I758-SUM($I751:BZ751))))</f>
        <v>0</v>
      </c>
      <c r="CB751" s="105">
        <f>IF(OR($I746=0,CA758=0,$I746="n/a"),0,SIGN($I758)*MIN(ABS($I758/$I746), ABS($I758-SUM($I751:CA751))))</f>
        <v>0</v>
      </c>
      <c r="CC751" s="105">
        <f>IF(OR($I746=0,CB758=0,$I746="n/a"),0,SIGN($I758)*MIN(ABS($I758/$I746), ABS($I758-SUM($I751:CB751))))</f>
        <v>0</v>
      </c>
      <c r="CD751" s="105">
        <f>IF(OR($I746=0,CC758=0,$I746="n/a"),0,SIGN($I758)*MIN(ABS($I758/$I746), ABS($I758-SUM($I751:CC751))))</f>
        <v>0</v>
      </c>
      <c r="CE751" s="105">
        <f>IF(OR($I746=0,CD758=0,$I746="n/a"),0,SIGN($I758)*MIN(ABS($I758/$I746), ABS($I758-SUM($I751:CD751))))</f>
        <v>0</v>
      </c>
      <c r="CF751" s="105">
        <f>IF(OR($I746=0,CE758=0,$I746="n/a"),0,SIGN($I758)*MIN(ABS($I758/$I746), ABS($I758-SUM($I751:CE751))))</f>
        <v>0</v>
      </c>
    </row>
    <row r="752" spans="1:84" s="153" customFormat="1" ht="12.75" customHeight="1">
      <c r="A752"/>
      <c r="C752" s="164"/>
      <c r="D752" s="98" t="s">
        <v>208</v>
      </c>
      <c r="E752" s="98"/>
      <c r="F752" s="97"/>
      <c r="G752" s="97"/>
      <c r="H752" s="97"/>
      <c r="I752" s="99"/>
      <c r="J752" s="267">
        <f>IF(OR($I747=0,I759=0,$I747="n/a"),0,SIGN($I759)*MIN(ABS($I759/$I747), ABS($I759-SUM($I752:I752))))</f>
        <v>0.10327521734708084</v>
      </c>
      <c r="K752" s="267">
        <f>IF(OR($I747=0,J759=0,$I747="n/a"),0,SIGN($I759)*MIN(ABS($I759/$I747), ABS($I759-SUM($I752:J752))))</f>
        <v>0.10327521734708084</v>
      </c>
      <c r="L752" s="267">
        <f>IF(OR($I747=0,K759=0,$I747="n/a"),0,SIGN($I759)*MIN(ABS($I759/$I747), ABS($I759-SUM($I752:K752))))</f>
        <v>0.10327521734708084</v>
      </c>
      <c r="M752" s="267">
        <f>IF(OR($I747=0,L759=0,$I747="n/a"),0,SIGN($I759)*MIN(ABS($I759/$I747), ABS($I759-SUM($I752:L752))))</f>
        <v>0.10327521734708084</v>
      </c>
      <c r="N752" s="267">
        <f>IF(OR($I747=0,M759=0,$I747="n/a"),0,SIGN($I759)*MIN(ABS($I759/$I747), ABS($I759-SUM($I752:M752))))</f>
        <v>0.10327521734708084</v>
      </c>
      <c r="O752" s="267">
        <f>IF(OR($I747=0,N759=0,$I747="n/a"),0,SIGN($I759)*MIN(ABS($I759/$I747), ABS($I759-SUM($I752:N752))))</f>
        <v>0.10327521734708084</v>
      </c>
      <c r="P752" s="267">
        <f>IF(OR($I747=0,O759=0,$I747="n/a"),0,SIGN($I759)*MIN(ABS($I759/$I747), ABS($I759-SUM($I752:O752))))</f>
        <v>0.10327521734708084</v>
      </c>
      <c r="Q752" s="267">
        <f>IF(OR($I747=0,P759=0,$I747="n/a"),0,SIGN($I759)*MIN(ABS($I759/$I747), ABS($I759-SUM($I752:P752))))</f>
        <v>0.10327521734708084</v>
      </c>
      <c r="R752" s="267">
        <f>IF(OR($I747=0,Q759=0,$I747="n/a"),0,SIGN($I759)*MIN(ABS($I759/$I747), ABS($I759-SUM($I752:Q752))))</f>
        <v>0.10327521734708084</v>
      </c>
      <c r="S752" s="267">
        <f>IF(OR($I747=0,R759=0,$I747="n/a"),0,SIGN($I759)*MIN(ABS($I759/$I747), ABS($I759-SUM($I752:R752))))</f>
        <v>0.10327521734708084</v>
      </c>
      <c r="T752" s="267">
        <f>IF(OR($I747=0,S759=0,$I747="n/a"),0,SIGN($I759)*MIN(ABS($I759/$I747), ABS($I759-SUM($I752:S752))))</f>
        <v>0.10327521734708084</v>
      </c>
      <c r="U752" s="267">
        <f>IF(OR($I747=0,T759=0,$I747="n/a"),0,SIGN($I759)*MIN(ABS($I759/$I747), ABS($I759-SUM($I752:T752))))</f>
        <v>0.10327521734708084</v>
      </c>
      <c r="V752" s="267">
        <f>IF(OR($I747=0,U759=0,$I747="n/a"),0,SIGN($I759)*MIN(ABS($I759/$I747), ABS($I759-SUM($I752:U752))))</f>
        <v>0.10327521734708084</v>
      </c>
      <c r="W752" s="267">
        <f>IF(OR($I747=0,V759=0,$I747="n/a"),0,SIGN($I759)*MIN(ABS($I759/$I747), ABS($I759-SUM($I752:V752))))</f>
        <v>0.10327521734708084</v>
      </c>
      <c r="X752" s="267">
        <f>IF(OR($I747=0,W759=0,$I747="n/a"),0,SIGN($I759)*MIN(ABS($I759/$I747), ABS($I759-SUM($I752:W752))))</f>
        <v>0.10327521734708084</v>
      </c>
      <c r="Y752" s="267">
        <f>IF(OR($I747=0,X759=0,$I747="n/a"),0,SIGN($I759)*MIN(ABS($I759/$I747), ABS($I759-SUM($I752:X752))))</f>
        <v>0.10327521734708084</v>
      </c>
      <c r="Z752" s="267">
        <f>IF(OR($I747=0,Y759=0,$I747="n/a"),0,SIGN($I759)*MIN(ABS($I759/$I747), ABS($I759-SUM($I752:Y752))))</f>
        <v>0.10327521734708084</v>
      </c>
      <c r="AA752" s="267">
        <f>IF(OR($I747=0,Z759=0,$I747="n/a"),0,SIGN($I759)*MIN(ABS($I759/$I747), ABS($I759-SUM($I752:Z752))))</f>
        <v>0.10327521734708084</v>
      </c>
      <c r="AB752" s="267">
        <f>IF(OR($I747=0,AA759=0,$I747="n/a"),0,SIGN($I759)*MIN(ABS($I759/$I747), ABS($I759-SUM($I752:AA752))))</f>
        <v>0.10327521734708084</v>
      </c>
      <c r="AC752" s="267">
        <f>IF(OR($I747=0,AB759=0,$I747="n/a"),0,SIGN($I759)*MIN(ABS($I759/$I747), ABS($I759-SUM($I752:AB752))))</f>
        <v>0.10327521734708084</v>
      </c>
      <c r="AD752" s="267">
        <f>IF(OR($I747=0,AC759=0,$I747="n/a"),0,SIGN($I759)*MIN(ABS($I759/$I747), ABS($I759-SUM($I752:AC752))))</f>
        <v>0.10327521734708084</v>
      </c>
      <c r="AE752" s="267">
        <f>IF(OR($I747=0,AD759=0,$I747="n/a"),0,SIGN($I759)*MIN(ABS($I759/$I747), ABS($I759-SUM($I752:AD752))))</f>
        <v>0.10327521734708084</v>
      </c>
      <c r="AF752" s="267">
        <f>IF(OR($I747=0,AE759=0,$I747="n/a"),0,SIGN($I759)*MIN(ABS($I759/$I747), ABS($I759-SUM($I752:AE752))))</f>
        <v>0.10327521734708084</v>
      </c>
      <c r="AG752" s="267">
        <f>IF(OR($I747=0,AF759=0,$I747="n/a"),0,SIGN($I759)*MIN(ABS($I759/$I747), ABS($I759-SUM($I752:AF752))))</f>
        <v>0.10327521734708084</v>
      </c>
      <c r="AH752" s="267">
        <f>IF(OR($I747=0,AG759=0,$I747="n/a"),0,SIGN($I759)*MIN(ABS($I759/$I747), ABS($I759-SUM($I752:AG752))))</f>
        <v>0.10327521734708084</v>
      </c>
      <c r="AI752" s="267">
        <f>IF(OR($I747=0,AH759=0,$I747="n/a"),0,SIGN($I759)*MIN(ABS($I759/$I747), ABS($I759-SUM($I752:AH752))))</f>
        <v>0.10327521734708084</v>
      </c>
      <c r="AJ752" s="267">
        <f>IF(OR($I747=0,AI759=0,$I747="n/a"),0,SIGN($I759)*MIN(ABS($I759/$I747), ABS($I759-SUM($I752:AI752))))</f>
        <v>0.10327521734708084</v>
      </c>
      <c r="AK752" s="267">
        <f>IF(OR($I747=0,AJ759=0,$I747="n/a"),0,SIGN($I759)*MIN(ABS($I759/$I747), ABS($I759-SUM($I752:AJ752))))</f>
        <v>0.10327521734708084</v>
      </c>
      <c r="AL752" s="267">
        <f>IF(OR($I747=0,AK759=0,$I747="n/a"),0,SIGN($I759)*MIN(ABS($I759/$I747), ABS($I759-SUM($I752:AK752))))</f>
        <v>0.10327521734708084</v>
      </c>
      <c r="AM752" s="267">
        <f>IF(OR($I747=0,AL759=0,$I747="n/a"),0,SIGN($I759)*MIN(ABS($I759/$I747), ABS($I759-SUM($I752:AL752))))</f>
        <v>8.9360649097653067E-2</v>
      </c>
      <c r="AN752" s="267">
        <f>IF(OR($I747=0,AM759=0,$I747="n/a"),0,SIGN($I759)*MIN(ABS($I759/$I747), ABS($I759-SUM($I752:AM752))))</f>
        <v>0</v>
      </c>
      <c r="AO752" s="267">
        <f>IF(OR($I747=0,AN759=0,$I747="n/a"),0,SIGN($I759)*MIN(ABS($I759/$I747), ABS($I759-SUM($I752:AN752))))</f>
        <v>0</v>
      </c>
      <c r="AP752" s="267">
        <f>IF(OR($I747=0,AO759=0,$I747="n/a"),0,SIGN($I759)*MIN(ABS($I759/$I747), ABS($I759-SUM($I752:AO752))))</f>
        <v>0</v>
      </c>
      <c r="AQ752" s="267">
        <f>IF(OR($I747=0,AP759=0,$I747="n/a"),0,SIGN($I759)*MIN(ABS($I759/$I747), ABS($I759-SUM($I752:AP752))))</f>
        <v>0</v>
      </c>
      <c r="AR752" s="267">
        <f>IF(OR($I747=0,AQ759=0,$I747="n/a"),0,SIGN($I759)*MIN(ABS($I759/$I747), ABS($I759-SUM($I752:AQ752))))</f>
        <v>0</v>
      </c>
      <c r="AS752" s="267">
        <f>IF(OR($I747=0,AR759=0,$I747="n/a"),0,SIGN($I759)*MIN(ABS($I759/$I747), ABS($I759-SUM($I752:AR752))))</f>
        <v>0</v>
      </c>
      <c r="AT752" s="267">
        <f>IF(OR($I747=0,AS759=0,$I747="n/a"),0,SIGN($I759)*MIN(ABS($I759/$I747), ABS($I759-SUM($I752:AS752))))</f>
        <v>0</v>
      </c>
      <c r="AU752" s="267">
        <f>IF(OR($I747=0,AT759=0,$I747="n/a"),0,SIGN($I759)*MIN(ABS($I759/$I747), ABS($I759-SUM($I752:AT752))))</f>
        <v>0</v>
      </c>
      <c r="AV752" s="267">
        <f>IF(OR($I747=0,AU759=0,$I747="n/a"),0,SIGN($I759)*MIN(ABS($I759/$I747), ABS($I759-SUM($I752:AU752))))</f>
        <v>0</v>
      </c>
      <c r="AW752" s="267">
        <f>IF(OR($I747=0,AV759=0,$I747="n/a"),0,SIGN($I759)*MIN(ABS($I759/$I747), ABS($I759-SUM($I752:AV752))))</f>
        <v>0</v>
      </c>
      <c r="AX752" s="267">
        <f>IF(OR($I747=0,AW759=0,$I747="n/a"),0,SIGN($I759)*MIN(ABS($I759/$I747), ABS($I759-SUM($I752:AW752))))</f>
        <v>0</v>
      </c>
      <c r="AY752" s="267">
        <f>IF(OR($I747=0,AX759=0,$I747="n/a"),0,SIGN($I759)*MIN(ABS($I759/$I747), ABS($I759-SUM($I752:AX752))))</f>
        <v>0</v>
      </c>
      <c r="AZ752" s="267">
        <f>IF(OR($I747=0,AY759=0,$I747="n/a"),0,SIGN($I759)*MIN(ABS($I759/$I747), ABS($I759-SUM($I752:AY752))))</f>
        <v>0</v>
      </c>
      <c r="BA752" s="267">
        <f>IF(OR($I747=0,AZ759=0,$I747="n/a"),0,SIGN($I759)*MIN(ABS($I759/$I747), ABS($I759-SUM($I752:AZ752))))</f>
        <v>0</v>
      </c>
      <c r="BB752" s="267">
        <f>IF(OR($I747=0,BA759=0,$I747="n/a"),0,SIGN($I759)*MIN(ABS($I759/$I747), ABS($I759-SUM($I752:BA752))))</f>
        <v>0</v>
      </c>
      <c r="BC752" s="267">
        <f>IF(OR($I747=0,BB759=0,$I747="n/a"),0,SIGN($I759)*MIN(ABS($I759/$I747), ABS($I759-SUM($I752:BB752))))</f>
        <v>0</v>
      </c>
      <c r="BD752" s="267">
        <f>IF(OR($I747=0,BC759=0,$I747="n/a"),0,SIGN($I759)*MIN(ABS($I759/$I747), ABS($I759-SUM($I752:BC752))))</f>
        <v>0</v>
      </c>
      <c r="BE752" s="267">
        <f>IF(OR($I747=0,BD759=0,$I747="n/a"),0,SIGN($I759)*MIN(ABS($I759/$I747), ABS($I759-SUM($I752:BD752))))</f>
        <v>0</v>
      </c>
      <c r="BF752" s="267">
        <f>IF(OR($I747=0,BE759=0,$I747="n/a"),0,SIGN($I759)*MIN(ABS($I759/$I747), ABS($I759-SUM($I752:BE752))))</f>
        <v>0</v>
      </c>
      <c r="BG752" s="267">
        <f>IF(OR($I747=0,BF759=0,$I747="n/a"),0,SIGN($I759)*MIN(ABS($I759/$I747), ABS($I759-SUM($I752:BF752))))</f>
        <v>0</v>
      </c>
      <c r="BH752" s="267">
        <f>IF(OR($I747=0,BG759=0,$I747="n/a"),0,SIGN($I759)*MIN(ABS($I759/$I747), ABS($I759-SUM($I752:BG752))))</f>
        <v>0</v>
      </c>
      <c r="BI752" s="267">
        <f>IF(OR($I747=0,BH759=0,$I747="n/a"),0,SIGN($I759)*MIN(ABS($I759/$I747), ABS($I759-SUM($I752:BH752))))</f>
        <v>0</v>
      </c>
      <c r="BJ752" s="267">
        <f>IF(OR($I747=0,BI759=0,$I747="n/a"),0,SIGN($I759)*MIN(ABS($I759/$I747), ABS($I759-SUM($I752:BI752))))</f>
        <v>0</v>
      </c>
      <c r="BK752" s="267">
        <f>IF(OR($I747=0,BJ759=0,$I747="n/a"),0,SIGN($I759)*MIN(ABS($I759/$I747), ABS($I759-SUM($I752:BJ752))))</f>
        <v>0</v>
      </c>
      <c r="BL752" s="267">
        <f>IF(OR($I747=0,BK759=0,$I747="n/a"),0,SIGN($I759)*MIN(ABS($I759/$I747), ABS($I759-SUM($I752:BK752))))</f>
        <v>0</v>
      </c>
      <c r="BM752" s="267">
        <f>IF(OR($I747=0,BL759=0,$I747="n/a"),0,SIGN($I759)*MIN(ABS($I759/$I747), ABS($I759-SUM($I752:BL752))))</f>
        <v>0</v>
      </c>
      <c r="BN752" s="267">
        <f>IF(OR($I747=0,BM759=0,$I747="n/a"),0,SIGN($I759)*MIN(ABS($I759/$I747), ABS($I759-SUM($I752:BM752))))</f>
        <v>0</v>
      </c>
      <c r="BO752" s="267">
        <f>IF(OR($I747=0,BN759=0,$I747="n/a"),0,SIGN($I759)*MIN(ABS($I759/$I747), ABS($I759-SUM($I752:BN752))))</f>
        <v>0</v>
      </c>
      <c r="BP752" s="267">
        <f>IF(OR($I747=0,BO759=0,$I747="n/a"),0,SIGN($I759)*MIN(ABS($I759/$I747), ABS($I759-SUM($I752:BO752))))</f>
        <v>0</v>
      </c>
      <c r="BQ752" s="267">
        <f>IF(OR($I747=0,BP759=0,$I747="n/a"),0,SIGN($I759)*MIN(ABS($I759/$I747), ABS($I759-SUM($I752:BP752))))</f>
        <v>0</v>
      </c>
      <c r="BR752" s="267">
        <f>IF(OR($I747=0,BQ759=0,$I747="n/a"),0,SIGN($I759)*MIN(ABS($I759/$I747), ABS($I759-SUM($I752:BQ752))))</f>
        <v>0</v>
      </c>
      <c r="BS752" s="267">
        <f>IF(OR($I747=0,BR759=0,$I747="n/a"),0,SIGN($I759)*MIN(ABS($I759/$I747), ABS($I759-SUM($I752:BR752))))</f>
        <v>0</v>
      </c>
      <c r="BT752" s="267">
        <f>IF(OR($I747=0,BS759=0,$I747="n/a"),0,SIGN($I759)*MIN(ABS($I759/$I747), ABS($I759-SUM($I752:BS752))))</f>
        <v>0</v>
      </c>
      <c r="BU752" s="267">
        <f>IF(OR($I747=0,BT759=0,$I747="n/a"),0,SIGN($I759)*MIN(ABS($I759/$I747), ABS($I759-SUM($I752:BT752))))</f>
        <v>0</v>
      </c>
      <c r="BV752" s="267">
        <f>IF(OR($I747=0,BU759=0,$I747="n/a"),0,SIGN($I759)*MIN(ABS($I759/$I747), ABS($I759-SUM($I752:BU752))))</f>
        <v>0</v>
      </c>
      <c r="BW752" s="267">
        <f>IF(OR($I747=0,BV759=0,$I747="n/a"),0,SIGN($I759)*MIN(ABS($I759/$I747), ABS($I759-SUM($I752:BV752))))</f>
        <v>0</v>
      </c>
      <c r="BX752" s="267">
        <f>IF(OR($I747=0,BW759=0,$I747="n/a"),0,SIGN($I759)*MIN(ABS($I759/$I747), ABS($I759-SUM($I752:BW752))))</f>
        <v>0</v>
      </c>
      <c r="BY752" s="267">
        <f>IF(OR($I747=0,BX759=0,$I747="n/a"),0,SIGN($I759)*MIN(ABS($I759/$I747), ABS($I759-SUM($I752:BX752))))</f>
        <v>0</v>
      </c>
      <c r="BZ752" s="267">
        <f>IF(OR($I747=0,BY759=0,$I747="n/a"),0,SIGN($I759)*MIN(ABS($I759/$I747), ABS($I759-SUM($I752:BY752))))</f>
        <v>0</v>
      </c>
      <c r="CA752" s="267">
        <f>IF(OR($I747=0,BZ759=0,$I747="n/a"),0,SIGN($I759)*MIN(ABS($I759/$I747), ABS($I759-SUM($I752:BZ752))))</f>
        <v>0</v>
      </c>
      <c r="CB752" s="267">
        <f>IF(OR($I747=0,CA759=0,$I747="n/a"),0,SIGN($I759)*MIN(ABS($I759/$I747), ABS($I759-SUM($I752:CA752))))</f>
        <v>0</v>
      </c>
      <c r="CC752" s="267">
        <f>IF(OR($I747=0,CB759=0,$I747="n/a"),0,SIGN($I759)*MIN(ABS($I759/$I747), ABS($I759-SUM($I752:CB752))))</f>
        <v>0</v>
      </c>
      <c r="CD752" s="267">
        <f>IF(OR($I747=0,CC759=0,$I747="n/a"),0,SIGN($I759)*MIN(ABS($I759/$I747), ABS($I759-SUM($I752:CC752))))</f>
        <v>0</v>
      </c>
      <c r="CE752" s="267">
        <f>IF(OR($I747=0,CD759=0,$I747="n/a"),0,SIGN($I759)*MIN(ABS($I759/$I747), ABS($I759-SUM($I752:CD752))))</f>
        <v>0</v>
      </c>
      <c r="CF752" s="267">
        <f>IF(OR($I747=0,CE759=0,$I747="n/a"),0,SIGN($I759)*MIN(ABS($I759/$I747), ABS($I759-SUM($I752:CE752))))</f>
        <v>0</v>
      </c>
    </row>
    <row r="753" spans="1:2018" s="153" customFormat="1" ht="12.75" customHeight="1">
      <c r="D753" s="98" t="s">
        <v>151</v>
      </c>
      <c r="E753" s="97" t="s">
        <v>185</v>
      </c>
      <c r="F753" s="97"/>
      <c r="G753" s="97"/>
      <c r="H753" s="97"/>
      <c r="I753" s="99"/>
      <c r="J753" s="99"/>
      <c r="K753" s="99"/>
      <c r="L753" s="99"/>
      <c r="M753" s="99"/>
      <c r="N753" s="99"/>
      <c r="O753" s="105">
        <f>IFERROR(IF(OR($I746=0,N758=0),0,IF($N757&gt;0,(MIN($N757/IF($I746&lt;=5,1,($I746-5)),$N757-SUM($N753:N753))), (MAX($N757/IF($I746&lt;=5,1,($I746-5)),$N757-SUM($N753:N753))))),0)</f>
        <v>0</v>
      </c>
      <c r="P753" s="105">
        <f>IFERROR(IF(OR($I746=0,O758=0),0,IF($N757&gt;0,(MIN($N757/IF($I746&lt;=5,1,($I746-5)),$N757-SUM($N753:O753))), (MAX($N757/IF($I746&lt;=5,1,($I746-5)),$N757-SUM($N753:O753))))),0)</f>
        <v>0</v>
      </c>
      <c r="Q753" s="105">
        <f>IFERROR(IF(OR($I746=0,P758=0),0,IF($N757&gt;0,(MIN($N757/IF($I746&lt;=5,1,($I746-5)),$N757-SUM($N753:P753))), (MAX($N757/IF($I746&lt;=5,1,($I746-5)),$N757-SUM($N753:P753))))),0)</f>
        <v>0</v>
      </c>
      <c r="R753" s="105">
        <f>IFERROR(IF(OR($I746=0,Q758=0),0,IF($N757&gt;0,(MIN($N757/IF($I746&lt;=5,1,($I746-5)),$N757-SUM($N753:Q753))), (MAX($N757/IF($I746&lt;=5,1,($I746-5)),$N757-SUM($N753:Q753))))),0)</f>
        <v>0</v>
      </c>
      <c r="S753" s="105">
        <f>IFERROR(IF(OR($I746=0,R758=0),0,IF($N757&gt;0,(MIN($N757/IF($I746&lt;=5,1,($I746-5)),$N757-SUM($N753:R753))), (MAX($N757/IF($I746&lt;=5,1,($I746-5)),$N757-SUM($N753:R753))))),0)</f>
        <v>0</v>
      </c>
      <c r="T753" s="105">
        <f>IFERROR(IF(OR($I746=0,S758=0),0,IF($N757&gt;0,(MIN($N757/IF($I746&lt;=5,1,($I746-5)),$N757-SUM($N753:S753))), (MAX($N757/IF($I746&lt;=5,1,($I746-5)),$N757-SUM($N753:S753))))),0)</f>
        <v>0</v>
      </c>
      <c r="U753" s="105">
        <f>IFERROR(IF(OR($I746=0,T758=0),0,IF($N757&gt;0,(MIN($N757/IF($I746&lt;=5,1,($I746-5)),$N757-SUM($N753:T753))), (MAX($N757/IF($I746&lt;=5,1,($I746-5)),$N757-SUM($N753:T753))))),0)</f>
        <v>0</v>
      </c>
      <c r="V753" s="105">
        <f>IFERROR(IF(OR($I746=0,U758=0),0,IF($N757&gt;0,(MIN($N757/IF($I746&lt;=5,1,($I746-5)),$N757-SUM($N753:U753))), (MAX($N757/IF($I746&lt;=5,1,($I746-5)),$N757-SUM($N753:U753))))),0)</f>
        <v>0</v>
      </c>
      <c r="W753" s="105">
        <f>IFERROR(IF(OR($I746=0,V758=0),0,IF($N757&gt;0,(MIN($N757/IF($I746&lt;=5,1,($I746-5)),$N757-SUM($N753:V753))), (MAX($N757/IF($I746&lt;=5,1,($I746-5)),$N757-SUM($N753:V753))))),0)</f>
        <v>0</v>
      </c>
      <c r="X753" s="105">
        <f>IFERROR(IF(OR($I746=0,W758=0),0,IF($N757&gt;0,(MIN($N757/IF($I746&lt;=5,1,($I746-5)),$N757-SUM($N753:W753))), (MAX($N757/IF($I746&lt;=5,1,($I746-5)),$N757-SUM($N753:W753))))),0)</f>
        <v>0</v>
      </c>
      <c r="Y753" s="105">
        <f>IFERROR(IF(OR($I746=0,X758=0),0,IF($N757&gt;0,(MIN($N757/IF($I746&lt;=5,1,($I746-5)),$N757-SUM($N753:X753))), (MAX($N757/IF($I746&lt;=5,1,($I746-5)),$N757-SUM($N753:X753))))),0)</f>
        <v>0</v>
      </c>
      <c r="Z753" s="105">
        <f>IFERROR(IF(OR($I746=0,Y758=0),0,IF($N757&gt;0,(MIN($N757/IF($I746&lt;=5,1,($I746-5)),$N757-SUM($N753:Y753))), (MAX($N757/IF($I746&lt;=5,1,($I746-5)),$N757-SUM($N753:Y753))))),0)</f>
        <v>0</v>
      </c>
      <c r="AA753" s="105">
        <f>IFERROR(IF(OR($I746=0,Z758=0),0,IF($N757&gt;0,(MIN($N757/IF($I746&lt;=5,1,($I746-5)),$N757-SUM($N753:Z753))), (MAX($N757/IF($I746&lt;=5,1,($I746-5)),$N757-SUM($N753:Z753))))),0)</f>
        <v>0</v>
      </c>
      <c r="AB753" s="105">
        <f>IFERROR(IF(OR($I746=0,AA758=0),0,IF($N757&gt;0,(MIN($N757/IF($I746&lt;=5,1,($I746-5)),$N757-SUM($N753:AA753))), (MAX($N757/IF($I746&lt;=5,1,($I746-5)),$N757-SUM($N753:AA753))))),0)</f>
        <v>0</v>
      </c>
      <c r="AC753" s="105">
        <f>IFERROR(IF(OR($I746=0,AB758=0),0,IF($N757&gt;0,(MIN($N757/IF($I746&lt;=5,1,($I746-5)),$N757-SUM($N753:AB753))), (MAX($N757/IF($I746&lt;=5,1,($I746-5)),$N757-SUM($N753:AB753))))),0)</f>
        <v>0</v>
      </c>
      <c r="AD753" s="105">
        <f>IFERROR(IF(OR($I746=0,AC758=0),0,IF($N757&gt;0,(MIN($N757/IF($I746&lt;=5,1,($I746-5)),$N757-SUM($N753:AC753))), (MAX($N757/IF($I746&lt;=5,1,($I746-5)),$N757-SUM($N753:AC753))))),0)</f>
        <v>0</v>
      </c>
      <c r="AE753" s="105">
        <f>IFERROR(IF(OR($I746=0,AD758=0),0,IF($N757&gt;0,(MIN($N757/IF($I746&lt;=5,1,($I746-5)),$N757-SUM($N753:AD753))), (MAX($N757/IF($I746&lt;=5,1,($I746-5)),$N757-SUM($N753:AD753))))),0)</f>
        <v>0</v>
      </c>
      <c r="AF753" s="105">
        <f>IFERROR(IF(OR($I746=0,AE758=0),0,IF($N757&gt;0,(MIN($N757/IF($I746&lt;=5,1,($I746-5)),$N757-SUM($N753:AE753))), (MAX($N757/IF($I746&lt;=5,1,($I746-5)),$N757-SUM($N753:AE753))))),0)</f>
        <v>0</v>
      </c>
      <c r="AG753" s="105">
        <f>IFERROR(IF(OR($I746=0,AF758=0),0,IF($N757&gt;0,(MIN($N757/IF($I746&lt;=5,1,($I746-5)),$N757-SUM($N753:AF753))), (MAX($N757/IF($I746&lt;=5,1,($I746-5)),$N757-SUM($N753:AF753))))),0)</f>
        <v>0</v>
      </c>
      <c r="AH753" s="105">
        <f>IFERROR(IF(OR($I746=0,AG758=0),0,IF($N757&gt;0,(MIN($N757/IF($I746&lt;=5,1,($I746-5)),$N757-SUM($N753:AG753))), (MAX($N757/IF($I746&lt;=5,1,($I746-5)),$N757-SUM($N753:AG753))))),0)</f>
        <v>0</v>
      </c>
      <c r="AI753" s="105">
        <f>IFERROR(IF(OR($I746=0,AH758=0),0,IF($N757&gt;0,(MIN($N757/IF($I746&lt;=5,1,($I746-5)),$N757-SUM($N753:AH753))), (MAX($N757/IF($I746&lt;=5,1,($I746-5)),$N757-SUM($N753:AH753))))),0)</f>
        <v>0</v>
      </c>
      <c r="AJ753" s="105">
        <f>IFERROR(IF(OR($I746=0,AI758=0),0,IF($N757&gt;0,(MIN($N757/IF($I746&lt;=5,1,($I746-5)),$N757-SUM($N753:AI753))), (MAX($N757/IF($I746&lt;=5,1,($I746-5)),$N757-SUM($N753:AI753))))),0)</f>
        <v>0</v>
      </c>
      <c r="AK753" s="105">
        <f>IFERROR(IF(OR($I746=0,AJ758=0),0,IF($N757&gt;0,(MIN($N757/IF($I746&lt;=5,1,($I746-5)),$N757-SUM($N753:AJ753))), (MAX($N757/IF($I746&lt;=5,1,($I746-5)),$N757-SUM($N753:AJ753))))),0)</f>
        <v>0</v>
      </c>
      <c r="AL753" s="105">
        <f>IFERROR(IF(OR($I746=0,AK758=0),0,IF($N757&gt;0,(MIN($N757/IF($I746&lt;=5,1,($I746-5)),$N757-SUM($N753:AK753))), (MAX($N757/IF($I746&lt;=5,1,($I746-5)),$N757-SUM($N753:AK753))))),0)</f>
        <v>0</v>
      </c>
      <c r="AM753" s="105">
        <f>IFERROR(IF(OR($I746=0,AL758=0),0,IF($N757&gt;0,(MIN($N757/IF($I746&lt;=5,1,($I746-5)),$N757-SUM($N753:AL753))), (MAX($N757/IF($I746&lt;=5,1,($I746-5)),$N757-SUM($N753:AL753))))),0)</f>
        <v>0</v>
      </c>
      <c r="AN753" s="105">
        <f>IFERROR(IF(OR($I746=0,AM758=0),0,IF($N757&gt;0,(MIN($N757/IF($I746&lt;=5,1,($I746-5)),$N757-SUM($N753:AM753))), (MAX($N757/IF($I746&lt;=5,1,($I746-5)),$N757-SUM($N753:AM753))))),0)</f>
        <v>0</v>
      </c>
      <c r="AO753" s="105">
        <f>IFERROR(IF(OR($I746=0,AN758=0),0,IF($N757&gt;0,(MIN($N757/IF($I746&lt;=5,1,($I746-5)),$N757-SUM($N753:AN753))), (MAX($N757/IF($I746&lt;=5,1,($I746-5)),$N757-SUM($N753:AN753))))),0)</f>
        <v>0</v>
      </c>
      <c r="AP753" s="105">
        <f>IFERROR(IF(OR($I746=0,AO758=0),0,IF($N757&gt;0,(MIN($N757/IF($I746&lt;=5,1,($I746-5)),$N757-SUM($N753:AO753))), (MAX($N757/IF($I746&lt;=5,1,($I746-5)),$N757-SUM($N753:AO753))))),0)</f>
        <v>0</v>
      </c>
      <c r="AQ753" s="105">
        <f>IFERROR(IF(OR($I746=0,AP758=0),0,IF($N757&gt;0,(MIN($N757/IF($I746&lt;=5,1,($I746-5)),$N757-SUM($N753:AP753))), (MAX($N757/IF($I746&lt;=5,1,($I746-5)),$N757-SUM($N753:AP753))))),0)</f>
        <v>0</v>
      </c>
      <c r="AR753" s="105">
        <f>IFERROR(IF(OR($I746=0,AQ758=0),0,IF($N757&gt;0,(MIN($N757/IF($I746&lt;=5,1,($I746-5)),$N757-SUM($N753:AQ753))), (MAX($N757/IF($I746&lt;=5,1,($I746-5)),$N757-SUM($N753:AQ753))))),0)</f>
        <v>0</v>
      </c>
      <c r="AS753" s="105">
        <f>IFERROR(IF(OR($I746=0,AR758=0),0,IF($N757&gt;0,(MIN($N757/IF($I746&lt;=5,1,($I746-5)),$N757-SUM($N753:AR753))), (MAX($N757/IF($I746&lt;=5,1,($I746-5)),$N757-SUM($N753:AR753))))),0)</f>
        <v>0</v>
      </c>
      <c r="AT753" s="105">
        <f>IFERROR(IF(OR($I746=0,AS758=0),0,IF($N757&gt;0,(MIN($N757/IF($I746&lt;=5,1,($I746-5)),$N757-SUM($N753:AS753))), (MAX($N757/IF($I746&lt;=5,1,($I746-5)),$N757-SUM($N753:AS753))))),0)</f>
        <v>0</v>
      </c>
      <c r="AU753" s="105">
        <f>IFERROR(IF(OR($I746=0,AT758=0),0,IF($N757&gt;0,(MIN($N757/IF($I746&lt;=5,1,($I746-5)),$N757-SUM($N753:AT753))), (MAX($N757/IF($I746&lt;=5,1,($I746-5)),$N757-SUM($N753:AT753))))),0)</f>
        <v>0</v>
      </c>
      <c r="AV753" s="105">
        <f>IFERROR(IF(OR($I746=0,AU758=0),0,IF($N757&gt;0,(MIN($N757/IF($I746&lt;=5,1,($I746-5)),$N757-SUM($N753:AU753))), (MAX($N757/IF($I746&lt;=5,1,($I746-5)),$N757-SUM($N753:AU753))))),0)</f>
        <v>0</v>
      </c>
      <c r="AW753" s="105">
        <f>IFERROR(IF(OR($I746=0,AV758=0),0,IF($N757&gt;0,(MIN($N757/IF($I746&lt;=5,1,($I746-5)),$N757-SUM($N753:AV753))), (MAX($N757/IF($I746&lt;=5,1,($I746-5)),$N757-SUM($N753:AV753))))),0)</f>
        <v>0</v>
      </c>
      <c r="AX753" s="105">
        <f>IFERROR(IF(OR($I746=0,AW758=0),0,IF($N757&gt;0,(MIN($N757/IF($I746&lt;=5,1,($I746-5)),$N757-SUM($N753:AW753))), (MAX($N757/IF($I746&lt;=5,1,($I746-5)),$N757-SUM($N753:AW753))))),0)</f>
        <v>0</v>
      </c>
      <c r="AY753" s="105">
        <f>IFERROR(IF(OR($I746=0,AX758=0),0,IF($N757&gt;0,(MIN($N757/IF($I746&lt;=5,1,($I746-5)),$N757-SUM($N753:AX753))), (MAX($N757/IF($I746&lt;=5,1,($I746-5)),$N757-SUM($N753:AX753))))),0)</f>
        <v>0</v>
      </c>
      <c r="AZ753" s="105">
        <f>IFERROR(IF(OR($I746=0,AY758=0),0,IF($N757&gt;0,(MIN($N757/IF($I746&lt;=5,1,($I746-5)),$N757-SUM($N753:AY753))), (MAX($N757/IF($I746&lt;=5,1,($I746-5)),$N757-SUM($N753:AY753))))),0)</f>
        <v>0</v>
      </c>
      <c r="BA753" s="105">
        <f>IFERROR(IF(OR($I746=0,AZ758=0),0,IF($N757&gt;0,(MIN($N757/IF($I746&lt;=5,1,($I746-5)),$N757-SUM($N753:AZ753))), (MAX($N757/IF($I746&lt;=5,1,($I746-5)),$N757-SUM($N753:AZ753))))),0)</f>
        <v>0</v>
      </c>
      <c r="BB753" s="105">
        <f>IFERROR(IF(OR($I746=0,BA758=0),0,IF($N757&gt;0,(MIN($N757/IF($I746&lt;=5,1,($I746-5)),$N757-SUM($N753:BA753))), (MAX($N757/IF($I746&lt;=5,1,($I746-5)),$N757-SUM($N753:BA753))))),0)</f>
        <v>0</v>
      </c>
      <c r="BC753" s="105">
        <f>IFERROR(IF(OR($I746=0,BB758=0),0,IF($N757&gt;0,(MIN($N757/IF($I746&lt;=5,1,($I746-5)),$N757-SUM($N753:BB753))), (MAX($N757/IF($I746&lt;=5,1,($I746-5)),$N757-SUM($N753:BB753))))),0)</f>
        <v>0</v>
      </c>
      <c r="BD753" s="105">
        <f>IFERROR(IF(OR($I746=0,BC758=0),0,IF($N757&gt;0,(MIN($N757/IF($I746&lt;=5,1,($I746-5)),$N757-SUM($N753:BC753))), (MAX($N757/IF($I746&lt;=5,1,($I746-5)),$N757-SUM($N753:BC753))))),0)</f>
        <v>0</v>
      </c>
      <c r="BE753" s="105">
        <f>IFERROR(IF(OR($I746=0,BD758=0),0,IF($N757&gt;0,(MIN($N757/IF($I746&lt;=5,1,($I746-5)),$N757-SUM($N753:BD753))), (MAX($N757/IF($I746&lt;=5,1,($I746-5)),$N757-SUM($N753:BD753))))),0)</f>
        <v>0</v>
      </c>
      <c r="BF753" s="105">
        <f>IFERROR(IF(OR($I746=0,BE758=0),0,IF($N757&gt;0,(MIN($N757/IF($I746&lt;=5,1,($I746-5)),$N757-SUM($N753:BE753))), (MAX($N757/IF($I746&lt;=5,1,($I746-5)),$N757-SUM($N753:BE753))))),0)</f>
        <v>0</v>
      </c>
      <c r="BG753" s="105">
        <f>IFERROR(IF(OR($I746=0,BF758=0),0,IF($N757&gt;0,(MIN($N757/IF($I746&lt;=5,1,($I746-5)),$N757-SUM($N753:BF753))), (MAX($N757/IF($I746&lt;=5,1,($I746-5)),$N757-SUM($N753:BF753))))),0)</f>
        <v>0</v>
      </c>
      <c r="BH753" s="105">
        <f>IFERROR(IF(OR($I746=0,BG758=0),0,IF($N757&gt;0,(MIN($N757/IF($I746&lt;=5,1,($I746-5)),$N757-SUM($N753:BG753))), (MAX($N757/IF($I746&lt;=5,1,($I746-5)),$N757-SUM($N753:BG753))))),0)</f>
        <v>0</v>
      </c>
      <c r="BI753" s="105">
        <f>IFERROR(IF(OR($I746=0,BH758=0),0,IF($N757&gt;0,(MIN($N757/IF($I746&lt;=5,1,($I746-5)),$N757-SUM($N753:BH753))), (MAX($N757/IF($I746&lt;=5,1,($I746-5)),$N757-SUM($N753:BH753))))),0)</f>
        <v>0</v>
      </c>
      <c r="BJ753" s="105">
        <f>IFERROR(IF(OR($I746=0,BI758=0),0,IF($N757&gt;0,(MIN($N757/IF($I746&lt;=5,1,($I746-5)),$N757-SUM($N753:BI753))), (MAX($N757/IF($I746&lt;=5,1,($I746-5)),$N757-SUM($N753:BI753))))),0)</f>
        <v>0</v>
      </c>
      <c r="BK753" s="105">
        <f>IFERROR(IF(OR($I746=0,BJ758=0),0,IF($N757&gt;0,(MIN($N757/IF($I746&lt;=5,1,($I746-5)),$N757-SUM($N753:BJ753))), (MAX($N757/IF($I746&lt;=5,1,($I746-5)),$N757-SUM($N753:BJ753))))),0)</f>
        <v>0</v>
      </c>
      <c r="BL753" s="105">
        <f>IFERROR(IF(OR($I746=0,BK758=0),0,IF($N757&gt;0,(MIN($N757/IF($I746&lt;=5,1,($I746-5)),$N757-SUM($N753:BK753))), (MAX($N757/IF($I746&lt;=5,1,($I746-5)),$N757-SUM($N753:BK753))))),0)</f>
        <v>0</v>
      </c>
      <c r="BM753" s="105">
        <f>IFERROR(IF(OR($I746=0,BL758=0),0,IF($N757&gt;0,(MIN($N757/IF($I746&lt;=5,1,($I746-5)),$N757-SUM($N753:BL753))), (MAX($N757/IF($I746&lt;=5,1,($I746-5)),$N757-SUM($N753:BL753))))),0)</f>
        <v>0</v>
      </c>
      <c r="BN753" s="105">
        <f>IFERROR(IF(OR($I746=0,BM758=0),0,IF($N757&gt;0,(MIN($N757/IF($I746&lt;=5,1,($I746-5)),$N757-SUM($N753:BM753))), (MAX($N757/IF($I746&lt;=5,1,($I746-5)),$N757-SUM($N753:BM753))))),0)</f>
        <v>0</v>
      </c>
      <c r="BO753" s="105">
        <f>IFERROR(IF(OR($I746=0,BN758=0),0,IF($N757&gt;0,(MIN($N757/IF($I746&lt;=5,1,($I746-5)),$N757-SUM($N753:BN753))), (MAX($N757/IF($I746&lt;=5,1,($I746-5)),$N757-SUM($N753:BN753))))),0)</f>
        <v>0</v>
      </c>
      <c r="BP753" s="105">
        <f>IFERROR(IF(OR($I746=0,BO758=0),0,IF($N757&gt;0,(MIN($N757/IF($I746&lt;=5,1,($I746-5)),$N757-SUM($N753:BO753))), (MAX($N757/IF($I746&lt;=5,1,($I746-5)),$N757-SUM($N753:BO753))))),0)</f>
        <v>0</v>
      </c>
      <c r="BQ753" s="105">
        <f>IFERROR(IF(OR($I746=0,BP758=0),0,IF($N757&gt;0,(MIN($N757/IF($I746&lt;=5,1,($I746-5)),$N757-SUM($N753:BP753))), (MAX($N757/IF($I746&lt;=5,1,($I746-5)),$N757-SUM($N753:BP753))))),0)</f>
        <v>0</v>
      </c>
      <c r="BR753" s="105">
        <f>IFERROR(IF(OR($I746=0,BQ758=0),0,IF($N757&gt;0,(MIN($N757/IF($I746&lt;=5,1,($I746-5)),$N757-SUM($N753:BQ753))), (MAX($N757/IF($I746&lt;=5,1,($I746-5)),$N757-SUM($N753:BQ753))))),0)</f>
        <v>0</v>
      </c>
      <c r="BS753" s="105">
        <f>IFERROR(IF(OR($I746=0,BR758=0),0,IF($N757&gt;0,(MIN($N757/IF($I746&lt;=5,1,($I746-5)),$N757-SUM($N753:BR753))), (MAX($N757/IF($I746&lt;=5,1,($I746-5)),$N757-SUM($N753:BR753))))),0)</f>
        <v>0</v>
      </c>
      <c r="BT753" s="105">
        <f>IFERROR(IF(OR($I746=0,BS758=0),0,IF($N757&gt;0,(MIN($N757/IF($I746&lt;=5,1,($I746-5)),$N757-SUM($N753:BS753))), (MAX($N757/IF($I746&lt;=5,1,($I746-5)),$N757-SUM($N753:BS753))))),0)</f>
        <v>0</v>
      </c>
      <c r="BU753" s="105">
        <f>IFERROR(IF(OR($I746=0,BT758=0),0,IF($N757&gt;0,(MIN($N757/IF($I746&lt;=5,1,($I746-5)),$N757-SUM($N753:BT753))), (MAX($N757/IF($I746&lt;=5,1,($I746-5)),$N757-SUM($N753:BT753))))),0)</f>
        <v>0</v>
      </c>
      <c r="BV753" s="105">
        <f>IFERROR(IF(OR($I746=0,BU758=0),0,IF($N757&gt;0,(MIN($N757/IF($I746&lt;=5,1,($I746-5)),$N757-SUM($N753:BU753))), (MAX($N757/IF($I746&lt;=5,1,($I746-5)),$N757-SUM($N753:BU753))))),0)</f>
        <v>0</v>
      </c>
      <c r="BW753" s="105">
        <f>IFERROR(IF(OR($I746=0,BV758=0),0,IF($N757&gt;0,(MIN($N757/IF($I746&lt;=5,1,($I746-5)),$N757-SUM($N753:BV753))), (MAX($N757/IF($I746&lt;=5,1,($I746-5)),$N757-SUM($N753:BV753))))),0)</f>
        <v>0</v>
      </c>
      <c r="BX753" s="105">
        <f>IFERROR(IF(OR($I746=0,BW758=0),0,IF($N757&gt;0,(MIN($N757/IF($I746&lt;=5,1,($I746-5)),$N757-SUM($N753:BW753))), (MAX($N757/IF($I746&lt;=5,1,($I746-5)),$N757-SUM($N753:BW753))))),0)</f>
        <v>0</v>
      </c>
      <c r="BY753" s="105">
        <f>IFERROR(IF(OR($I746=0,BX758=0),0,IF($N757&gt;0,(MIN($N757/IF($I746&lt;=5,1,($I746-5)),$N757-SUM($N753:BX753))), (MAX($N757/IF($I746&lt;=5,1,($I746-5)),$N757-SUM($N753:BX753))))),0)</f>
        <v>0</v>
      </c>
      <c r="BZ753" s="105">
        <f>IFERROR(IF(OR($I746=0,BY758=0),0,IF($N757&gt;0,(MIN($N757/IF($I746&lt;=5,1,($I746-5)),$N757-SUM($N753:BY753))), (MAX($N757/IF($I746&lt;=5,1,($I746-5)),$N757-SUM($N753:BY753))))),0)</f>
        <v>0</v>
      </c>
      <c r="CA753" s="105">
        <f>IFERROR(IF(OR($I746=0,BZ758=0),0,IF($N757&gt;0,(MIN($N757/IF($I746&lt;=5,1,($I746-5)),$N757-SUM($N753:BZ753))), (MAX($N757/IF($I746&lt;=5,1,($I746-5)),$N757-SUM($N753:BZ753))))),0)</f>
        <v>0</v>
      </c>
      <c r="CB753" s="105">
        <f>IFERROR(IF(OR($I746=0,CA758=0),0,IF($N757&gt;0,(MIN($N757/IF($I746&lt;=5,1,($I746-5)),$N757-SUM($N753:CA753))), (MAX($N757/IF($I746&lt;=5,1,($I746-5)),$N757-SUM($N753:CA753))))),0)</f>
        <v>0</v>
      </c>
      <c r="CC753" s="105">
        <f>IFERROR(IF(OR($I746=0,CB758=0),0,IF($N757&gt;0,(MIN($N757/IF($I746&lt;=5,1,($I746-5)),$N757-SUM($N753:CB753))), (MAX($N757/IF($I746&lt;=5,1,($I746-5)),$N757-SUM($N753:CB753))))),0)</f>
        <v>0</v>
      </c>
      <c r="CD753" s="105">
        <f>IFERROR(IF(OR($I746=0,CC758=0),0,IF($N757&gt;0,(MIN($N757/IF($I746&lt;=5,1,($I746-5)),$N757-SUM($N753:CC753))), (MAX($N757/IF($I746&lt;=5,1,($I746-5)),$N757-SUM($N753:CC753))))),0)</f>
        <v>0</v>
      </c>
      <c r="CE753" s="105">
        <f>IFERROR(IF(OR($I746=0,CD758=0),0,IF($N757&gt;0,(MIN($N757/IF($I746&lt;=5,1,($I746-5)),$N757-SUM($N753:CD753))), (MAX($N757/IF($I746&lt;=5,1,($I746-5)),$N757-SUM($N753:CD753))))),0)</f>
        <v>0</v>
      </c>
      <c r="CF753" s="105">
        <f>IFERROR(IF(OR($I746=0,CE758=0),0,IF($N757&gt;0,(MIN($N757/IF($I746&lt;=5,1,($I746-5)),$N757-SUM($N753:CE753))), (MAX($N757/IF($I746&lt;=5,1,($I746-5)),$N757-SUM($N753:CE753))))),0)</f>
        <v>0</v>
      </c>
    </row>
    <row r="754" spans="1:2018" s="153" customFormat="1" ht="12.75" customHeight="1">
      <c r="C754" s="164"/>
      <c r="D754" s="104" t="s">
        <v>32</v>
      </c>
      <c r="E754" s="104" t="s">
        <v>185</v>
      </c>
      <c r="F754" s="106"/>
      <c r="G754" s="106"/>
      <c r="H754" s="106"/>
      <c r="I754" s="107"/>
      <c r="J754" s="268">
        <f>SUM(J751:J752)</f>
        <v>0.39765754353461685</v>
      </c>
      <c r="K754" s="268">
        <f t="shared" ref="K754:BV754" si="3608">SUM(K751:K752)</f>
        <v>0.10327521734708084</v>
      </c>
      <c r="L754" s="268">
        <f t="shared" si="3608"/>
        <v>0.10327521734708084</v>
      </c>
      <c r="M754" s="268">
        <f t="shared" si="3608"/>
        <v>0.10327521734708084</v>
      </c>
      <c r="N754" s="268">
        <f t="shared" si="3608"/>
        <v>0.10327521734708084</v>
      </c>
      <c r="O754" s="268">
        <f t="shared" si="3608"/>
        <v>0.10327521734708084</v>
      </c>
      <c r="P754" s="268">
        <f t="shared" si="3608"/>
        <v>0.10327521734708084</v>
      </c>
      <c r="Q754" s="268">
        <f t="shared" si="3608"/>
        <v>0.10327521734708084</v>
      </c>
      <c r="R754" s="268">
        <f t="shared" si="3608"/>
        <v>0.10327521734708084</v>
      </c>
      <c r="S754" s="268">
        <f t="shared" si="3608"/>
        <v>0.10327521734708084</v>
      </c>
      <c r="T754" s="268">
        <f t="shared" si="3608"/>
        <v>0.10327521734708084</v>
      </c>
      <c r="U754" s="268">
        <f t="shared" si="3608"/>
        <v>0.10327521734708084</v>
      </c>
      <c r="V754" s="268">
        <f t="shared" si="3608"/>
        <v>0.10327521734708084</v>
      </c>
      <c r="W754" s="268">
        <f t="shared" si="3608"/>
        <v>0.10327521734708084</v>
      </c>
      <c r="X754" s="268">
        <f t="shared" si="3608"/>
        <v>0.10327521734708084</v>
      </c>
      <c r="Y754" s="268">
        <f t="shared" si="3608"/>
        <v>0.10327521734708084</v>
      </c>
      <c r="Z754" s="268">
        <f t="shared" si="3608"/>
        <v>0.10327521734708084</v>
      </c>
      <c r="AA754" s="268">
        <f t="shared" si="3608"/>
        <v>0.10327521734708084</v>
      </c>
      <c r="AB754" s="268">
        <f t="shared" si="3608"/>
        <v>0.10327521734708084</v>
      </c>
      <c r="AC754" s="268">
        <f t="shared" si="3608"/>
        <v>0.10327521734708084</v>
      </c>
      <c r="AD754" s="268">
        <f t="shared" si="3608"/>
        <v>0.10327521734708084</v>
      </c>
      <c r="AE754" s="268">
        <f t="shared" si="3608"/>
        <v>0.10327521734708084</v>
      </c>
      <c r="AF754" s="268">
        <f t="shared" si="3608"/>
        <v>0.10327521734708084</v>
      </c>
      <c r="AG754" s="268">
        <f t="shared" si="3608"/>
        <v>0.10327521734708084</v>
      </c>
      <c r="AH754" s="268">
        <f t="shared" si="3608"/>
        <v>0.10327521734708084</v>
      </c>
      <c r="AI754" s="268">
        <f t="shared" si="3608"/>
        <v>0.10327521734708084</v>
      </c>
      <c r="AJ754" s="268">
        <f t="shared" si="3608"/>
        <v>0.10327521734708084</v>
      </c>
      <c r="AK754" s="268">
        <f t="shared" si="3608"/>
        <v>0.10327521734708084</v>
      </c>
      <c r="AL754" s="268">
        <f t="shared" si="3608"/>
        <v>0.10327521734708084</v>
      </c>
      <c r="AM754" s="268">
        <f t="shared" si="3608"/>
        <v>8.9360649097653067E-2</v>
      </c>
      <c r="AN754" s="268">
        <f t="shared" si="3608"/>
        <v>0</v>
      </c>
      <c r="AO754" s="268">
        <f t="shared" si="3608"/>
        <v>0</v>
      </c>
      <c r="AP754" s="268">
        <f t="shared" si="3608"/>
        <v>0</v>
      </c>
      <c r="AQ754" s="268">
        <f t="shared" si="3608"/>
        <v>0</v>
      </c>
      <c r="AR754" s="268">
        <f t="shared" si="3608"/>
        <v>0</v>
      </c>
      <c r="AS754" s="268">
        <f t="shared" si="3608"/>
        <v>0</v>
      </c>
      <c r="AT754" s="268">
        <f t="shared" si="3608"/>
        <v>0</v>
      </c>
      <c r="AU754" s="268">
        <f t="shared" si="3608"/>
        <v>0</v>
      </c>
      <c r="AV754" s="268">
        <f t="shared" si="3608"/>
        <v>0</v>
      </c>
      <c r="AW754" s="268">
        <f t="shared" si="3608"/>
        <v>0</v>
      </c>
      <c r="AX754" s="268">
        <f t="shared" si="3608"/>
        <v>0</v>
      </c>
      <c r="AY754" s="268">
        <f t="shared" si="3608"/>
        <v>0</v>
      </c>
      <c r="AZ754" s="268">
        <f t="shared" si="3608"/>
        <v>0</v>
      </c>
      <c r="BA754" s="268">
        <f t="shared" si="3608"/>
        <v>0</v>
      </c>
      <c r="BB754" s="268">
        <f t="shared" si="3608"/>
        <v>0</v>
      </c>
      <c r="BC754" s="268">
        <f t="shared" si="3608"/>
        <v>0</v>
      </c>
      <c r="BD754" s="268">
        <f t="shared" si="3608"/>
        <v>0</v>
      </c>
      <c r="BE754" s="268">
        <f t="shared" si="3608"/>
        <v>0</v>
      </c>
      <c r="BF754" s="268">
        <f t="shared" si="3608"/>
        <v>0</v>
      </c>
      <c r="BG754" s="268">
        <f t="shared" si="3608"/>
        <v>0</v>
      </c>
      <c r="BH754" s="268">
        <f t="shared" si="3608"/>
        <v>0</v>
      </c>
      <c r="BI754" s="268">
        <f t="shared" si="3608"/>
        <v>0</v>
      </c>
      <c r="BJ754" s="268">
        <f t="shared" si="3608"/>
        <v>0</v>
      </c>
      <c r="BK754" s="268">
        <f t="shared" si="3608"/>
        <v>0</v>
      </c>
      <c r="BL754" s="268">
        <f t="shared" si="3608"/>
        <v>0</v>
      </c>
      <c r="BM754" s="268">
        <f t="shared" si="3608"/>
        <v>0</v>
      </c>
      <c r="BN754" s="268">
        <f t="shared" si="3608"/>
        <v>0</v>
      </c>
      <c r="BO754" s="268">
        <f t="shared" si="3608"/>
        <v>0</v>
      </c>
      <c r="BP754" s="268">
        <f t="shared" si="3608"/>
        <v>0</v>
      </c>
      <c r="BQ754" s="268">
        <f t="shared" si="3608"/>
        <v>0</v>
      </c>
      <c r="BR754" s="268">
        <f t="shared" si="3608"/>
        <v>0</v>
      </c>
      <c r="BS754" s="268">
        <f t="shared" si="3608"/>
        <v>0</v>
      </c>
      <c r="BT754" s="268">
        <f t="shared" si="3608"/>
        <v>0</v>
      </c>
      <c r="BU754" s="268">
        <f t="shared" si="3608"/>
        <v>0</v>
      </c>
      <c r="BV754" s="268">
        <f t="shared" si="3608"/>
        <v>0</v>
      </c>
      <c r="BW754" s="268">
        <f t="shared" ref="BW754:CF754" si="3609">SUM(BW751:BW752)</f>
        <v>0</v>
      </c>
      <c r="BX754" s="268">
        <f t="shared" si="3609"/>
        <v>0</v>
      </c>
      <c r="BY754" s="268">
        <f t="shared" si="3609"/>
        <v>0</v>
      </c>
      <c r="BZ754" s="268">
        <f t="shared" si="3609"/>
        <v>0</v>
      </c>
      <c r="CA754" s="268">
        <f t="shared" si="3609"/>
        <v>0</v>
      </c>
      <c r="CB754" s="268">
        <f t="shared" si="3609"/>
        <v>0</v>
      </c>
      <c r="CC754" s="268">
        <f t="shared" si="3609"/>
        <v>0</v>
      </c>
      <c r="CD754" s="268">
        <f t="shared" si="3609"/>
        <v>0</v>
      </c>
      <c r="CE754" s="268">
        <f t="shared" si="3609"/>
        <v>0</v>
      </c>
      <c r="CF754" s="268">
        <f t="shared" si="3609"/>
        <v>0</v>
      </c>
    </row>
    <row r="755" spans="1:2018" s="153" customFormat="1" ht="12.75" customHeight="1">
      <c r="C755" s="164"/>
      <c r="D755" s="155" t="s">
        <v>204</v>
      </c>
      <c r="E755" s="155"/>
      <c r="I755" s="31">
        <f>IF(I$4=first_reg_period, INDEX(Inputs!$J$94:$J$121,MATCH(B745,Inputs!$C$94:$C$121,0)),0)</f>
        <v>0.29438232618753601</v>
      </c>
      <c r="J755" s="166">
        <f>IF(J$4=first_reg_period, INDEX(Inputs!$J$94:$J$121,MATCH(C745,Inputs!$C$94:$C$121,0)),0)</f>
        <v>0</v>
      </c>
      <c r="K755" s="166">
        <f>IF(K$4=first_reg_period, INDEX(Inputs!$J$94:$J$121,MATCH(D745,Inputs!$C$94:$C$121,0)),0)</f>
        <v>0</v>
      </c>
      <c r="L755" s="166">
        <f>IF(L$4=first_reg_period, INDEX(Inputs!$J$94:$J$121,MATCH(E745,Inputs!$C$94:$C$121,0)),0)</f>
        <v>0</v>
      </c>
      <c r="M755" s="166">
        <f>IF(M$4=first_reg_period, INDEX(Inputs!$J$94:$J$121,MATCH(F745,Inputs!$C$94:$C$121,0)),0)</f>
        <v>0</v>
      </c>
      <c r="N755" s="166">
        <f>IF(N$4=first_reg_period, INDEX(Inputs!$J$94:$J$121,MATCH(G745,Inputs!$C$94:$C$121,0)),0)</f>
        <v>0</v>
      </c>
      <c r="O755" s="31">
        <f>IF(O$4=first_reg_period, INDEX(Inputs!$J$94:$J$121,MATCH(H745,Inputs!$C$94:$C$121,0)),0)</f>
        <v>0</v>
      </c>
      <c r="P755" s="31">
        <f>IF(P$4=first_reg_period, INDEX(Inputs!$J$94:$J$121,MATCH(I745,Inputs!$C$94:$C$121,0)),0)</f>
        <v>0</v>
      </c>
      <c r="Q755" s="31">
        <f>IF(Q$4=first_reg_period, INDEX(Inputs!$J$94:$J$121,MATCH(J745,Inputs!$C$94:$C$121,0)),0)</f>
        <v>0</v>
      </c>
      <c r="R755" s="31">
        <f>IF(R$4=first_reg_period, INDEX(Inputs!$J$94:$J$121,MATCH(K745,Inputs!$C$94:$C$121,0)),0)</f>
        <v>0</v>
      </c>
      <c r="S755" s="31">
        <f>IF(S$4=first_reg_period, INDEX(Inputs!$J$94:$J$121,MATCH(L745,Inputs!$C$94:$C$121,0)),0)</f>
        <v>0</v>
      </c>
      <c r="T755" s="31">
        <f>IF(T$4=first_reg_period, INDEX(Inputs!$J$94:$J$121,MATCH(M745,Inputs!$C$94:$C$121,0)),0)</f>
        <v>0</v>
      </c>
      <c r="U755" s="31">
        <f>IF(U$4=first_reg_period, INDEX(Inputs!$J$94:$J$121,MATCH(N745,Inputs!$C$94:$C$121,0)),0)</f>
        <v>0</v>
      </c>
      <c r="V755" s="31">
        <f>IF(V$4=first_reg_period, INDEX(Inputs!$J$94:$J$121,MATCH(O745,Inputs!$C$94:$C$121,0)),0)</f>
        <v>0</v>
      </c>
      <c r="W755" s="31">
        <f>IF(W$4=first_reg_period, INDEX(Inputs!$J$94:$J$121,MATCH(P745,Inputs!$C$94:$C$121,0)),0)</f>
        <v>0</v>
      </c>
      <c r="X755" s="31">
        <f>IF(X$4=first_reg_period, INDEX(Inputs!$J$94:$J$121,MATCH(Q745,Inputs!$C$94:$C$121,0)),0)</f>
        <v>0</v>
      </c>
      <c r="Y755" s="31">
        <f>IF(Y$4=first_reg_period, INDEX(Inputs!$J$94:$J$121,MATCH(R745,Inputs!$C$94:$C$121,0)),0)</f>
        <v>0</v>
      </c>
      <c r="Z755" s="31">
        <f>IF(Z$4=first_reg_period, INDEX(Inputs!$J$94:$J$121,MATCH(S745,Inputs!$C$94:$C$121,0)),0)</f>
        <v>0</v>
      </c>
      <c r="AA755" s="31">
        <f>IF(AA$4=first_reg_period, INDEX(Inputs!$J$94:$J$121,MATCH(T745,Inputs!$C$94:$C$121,0)),0)</f>
        <v>0</v>
      </c>
      <c r="AB755" s="31">
        <f>IF(AB$4=first_reg_period, INDEX(Inputs!$J$94:$J$121,MATCH(U745,Inputs!$C$94:$C$121,0)),0)</f>
        <v>0</v>
      </c>
      <c r="AC755" s="31">
        <f>IF(AC$4=first_reg_period, INDEX(Inputs!$J$94:$J$121,MATCH(V745,Inputs!$C$94:$C$121,0)),0)</f>
        <v>0</v>
      </c>
      <c r="AD755" s="31">
        <f>IF(AD$4=first_reg_period, INDEX(Inputs!$J$94:$J$121,MATCH(W745,Inputs!$C$94:$C$121,0)),0)</f>
        <v>0</v>
      </c>
      <c r="AE755" s="31">
        <f>IF(AE$4=first_reg_period, INDEX(Inputs!$J$94:$J$121,MATCH(X745,Inputs!$C$94:$C$121,0)),0)</f>
        <v>0</v>
      </c>
      <c r="AF755" s="31">
        <f>IF(AF$4=first_reg_period, INDEX(Inputs!$J$94:$J$121,MATCH(Y745,Inputs!$C$94:$C$121,0)),0)</f>
        <v>0</v>
      </c>
      <c r="AG755" s="31">
        <f>IF(AG$4=first_reg_period, INDEX(Inputs!$J$94:$J$121,MATCH(Z745,Inputs!$C$94:$C$121,0)),0)</f>
        <v>0</v>
      </c>
      <c r="AH755" s="31">
        <f>IF(AH$4=first_reg_period, INDEX(Inputs!$J$94:$J$121,MATCH(AA745,Inputs!$C$94:$C$121,0)),0)</f>
        <v>0</v>
      </c>
      <c r="AI755" s="31">
        <f>IF(AI$4=first_reg_period, INDEX(Inputs!$J$94:$J$121,MATCH(AB745,Inputs!$C$94:$C$121,0)),0)</f>
        <v>0</v>
      </c>
      <c r="AJ755" s="31">
        <f>IF(AJ$4=first_reg_period, INDEX(Inputs!$J$94:$J$121,MATCH(AC745,Inputs!$C$94:$C$121,0)),0)</f>
        <v>0</v>
      </c>
      <c r="AK755" s="31">
        <f>IF(AK$4=first_reg_period, INDEX(Inputs!$J$94:$J$121,MATCH(AD745,Inputs!$C$94:$C$121,0)),0)</f>
        <v>0</v>
      </c>
      <c r="AL755" s="31">
        <f>IF(AL$4=first_reg_period, INDEX(Inputs!$J$94:$J$121,MATCH(AE745,Inputs!$C$94:$C$121,0)),0)</f>
        <v>0</v>
      </c>
      <c r="AM755" s="31">
        <f>IF(AM$4=first_reg_period, INDEX(Inputs!$J$94:$J$121,MATCH(AF745,Inputs!$C$94:$C$121,0)),0)</f>
        <v>0</v>
      </c>
      <c r="AN755" s="31">
        <f>IF(AN$4=first_reg_period, INDEX(Inputs!$J$94:$J$121,MATCH(AG745,Inputs!$C$94:$C$121,0)),0)</f>
        <v>0</v>
      </c>
      <c r="AO755" s="31">
        <f>IF(AO$4=first_reg_period, INDEX(Inputs!$J$94:$J$121,MATCH(AH745,Inputs!$C$94:$C$121,0)),0)</f>
        <v>0</v>
      </c>
      <c r="AP755" s="31">
        <f>IF(AP$4=first_reg_period, INDEX(Inputs!$J$94:$J$121,MATCH(AI745,Inputs!$C$94:$C$121,0)),0)</f>
        <v>0</v>
      </c>
      <c r="AQ755" s="31">
        <f>IF(AQ$4=first_reg_period, INDEX(Inputs!$J$94:$J$121,MATCH(AJ745,Inputs!$C$94:$C$121,0)),0)</f>
        <v>0</v>
      </c>
      <c r="AR755" s="31">
        <f>IF(AR$4=first_reg_period, INDEX(Inputs!$J$94:$J$121,MATCH(AK745,Inputs!$C$94:$C$121,0)),0)</f>
        <v>0</v>
      </c>
      <c r="AS755" s="31">
        <f>IF(AS$4=first_reg_period, INDEX(Inputs!$J$94:$J$121,MATCH(AL745,Inputs!$C$94:$C$121,0)),0)</f>
        <v>0</v>
      </c>
      <c r="AT755" s="31">
        <f>IF(AT$4=first_reg_period, INDEX(Inputs!$J$94:$J$121,MATCH(AM745,Inputs!$C$94:$C$121,0)),0)</f>
        <v>0</v>
      </c>
      <c r="AU755" s="31">
        <f>IF(AU$4=first_reg_period, INDEX(Inputs!$J$94:$J$121,MATCH(AN745,Inputs!$C$94:$C$121,0)),0)</f>
        <v>0</v>
      </c>
      <c r="AV755" s="31">
        <f>IF(AV$4=first_reg_period, INDEX(Inputs!$J$94:$J$121,MATCH(AO745,Inputs!$C$94:$C$121,0)),0)</f>
        <v>0</v>
      </c>
      <c r="AW755" s="31">
        <f>IF(AW$4=first_reg_period, INDEX(Inputs!$J$94:$J$121,MATCH(AP745,Inputs!$C$94:$C$121,0)),0)</f>
        <v>0</v>
      </c>
      <c r="AX755" s="31">
        <f>IF(AX$4=first_reg_period, INDEX(Inputs!$J$94:$J$121,MATCH(AQ745,Inputs!$C$94:$C$121,0)),0)</f>
        <v>0</v>
      </c>
      <c r="AY755" s="31">
        <f>IF(AY$4=first_reg_period, INDEX(Inputs!$J$94:$J$121,MATCH(AR745,Inputs!$C$94:$C$121,0)),0)</f>
        <v>0</v>
      </c>
      <c r="AZ755" s="31">
        <f>IF(AZ$4=first_reg_period, INDEX(Inputs!$J$94:$J$121,MATCH(AS745,Inputs!$C$94:$C$121,0)),0)</f>
        <v>0</v>
      </c>
      <c r="BA755" s="31">
        <f>IF(BA$4=first_reg_period, INDEX(Inputs!$J$94:$J$121,MATCH(AT745,Inputs!$C$94:$C$121,0)),0)</f>
        <v>0</v>
      </c>
      <c r="BB755" s="31">
        <f>IF(BB$4=first_reg_period, INDEX(Inputs!$J$94:$J$121,MATCH(AU745,Inputs!$C$94:$C$121,0)),0)</f>
        <v>0</v>
      </c>
      <c r="BC755" s="31">
        <f>IF(BC$4=first_reg_period, INDEX(Inputs!$J$94:$J$121,MATCH(AV745,Inputs!$C$94:$C$121,0)),0)</f>
        <v>0</v>
      </c>
      <c r="BD755" s="31">
        <f>IF(BD$4=first_reg_period, INDEX(Inputs!$J$94:$J$121,MATCH(AW745,Inputs!$C$94:$C$121,0)),0)</f>
        <v>0</v>
      </c>
      <c r="BE755" s="31">
        <f>IF(BE$4=first_reg_period, INDEX(Inputs!$J$94:$J$121,MATCH(AX745,Inputs!$C$94:$C$121,0)),0)</f>
        <v>0</v>
      </c>
      <c r="BF755" s="31">
        <f>IF(BF$4=first_reg_period, INDEX(Inputs!$J$94:$J$121,MATCH(AY745,Inputs!$C$94:$C$121,0)),0)</f>
        <v>0</v>
      </c>
      <c r="BG755" s="31">
        <f>IF(BG$4=first_reg_period, INDEX(Inputs!$J$94:$J$121,MATCH(AZ745,Inputs!$C$94:$C$121,0)),0)</f>
        <v>0</v>
      </c>
      <c r="BH755" s="31">
        <f>IF(BH$4=first_reg_period, INDEX(Inputs!$J$94:$J$121,MATCH(BA745,Inputs!$C$94:$C$121,0)),0)</f>
        <v>0</v>
      </c>
      <c r="BI755" s="31">
        <f>IF(BI$4=first_reg_period, INDEX(Inputs!$J$94:$J$121,MATCH(BB745,Inputs!$C$94:$C$121,0)),0)</f>
        <v>0</v>
      </c>
      <c r="BJ755" s="31">
        <f>IF(BJ$4=first_reg_period, INDEX(Inputs!$J$94:$J$121,MATCH(BC745,Inputs!$C$94:$C$121,0)),0)</f>
        <v>0</v>
      </c>
      <c r="BK755" s="31">
        <f>IF(BK$4=first_reg_period, INDEX(Inputs!$J$94:$J$121,MATCH(BD745,Inputs!$C$94:$C$121,0)),0)</f>
        <v>0</v>
      </c>
      <c r="BL755" s="31">
        <f>IF(BL$4=first_reg_period, INDEX(Inputs!$J$94:$J$121,MATCH(BE745,Inputs!$C$94:$C$121,0)),0)</f>
        <v>0</v>
      </c>
      <c r="BM755" s="31">
        <f>IF(BM$4=first_reg_period, INDEX(Inputs!$J$94:$J$121,MATCH(BF745,Inputs!$C$94:$C$121,0)),0)</f>
        <v>0</v>
      </c>
      <c r="BN755" s="31">
        <f>IF(BN$4=first_reg_period, INDEX(Inputs!$J$94:$J$121,MATCH(BG745,Inputs!$C$94:$C$121,0)),0)</f>
        <v>0</v>
      </c>
      <c r="BO755" s="31">
        <f>IF(BO$4=first_reg_period, INDEX(Inputs!$J$94:$J$121,MATCH(BH745,Inputs!$C$94:$C$121,0)),0)</f>
        <v>0</v>
      </c>
      <c r="BP755" s="31">
        <f>IF(BP$4=first_reg_period, INDEX(Inputs!$J$94:$J$121,MATCH(BI745,Inputs!$C$94:$C$121,0)),0)</f>
        <v>0</v>
      </c>
      <c r="BQ755" s="31">
        <f>IF(BQ$4=first_reg_period, INDEX(Inputs!$J$94:$J$121,MATCH(BJ745,Inputs!$C$94:$C$121,0)),0)</f>
        <v>0</v>
      </c>
      <c r="BR755" s="31">
        <f>IF(BR$4=first_reg_period, INDEX(Inputs!$J$94:$J$121,MATCH(BK745,Inputs!$C$94:$C$121,0)),0)</f>
        <v>0</v>
      </c>
      <c r="BS755" s="31">
        <f>IF(BS$4=first_reg_period, INDEX(Inputs!$J$94:$J$121,MATCH(BL745,Inputs!$C$94:$C$121,0)),0)</f>
        <v>0</v>
      </c>
      <c r="BT755" s="31">
        <f>IF(BT$4=first_reg_period, INDEX(Inputs!$J$94:$J$121,MATCH(BM745,Inputs!$C$94:$C$121,0)),0)</f>
        <v>0</v>
      </c>
      <c r="BU755" s="31">
        <f>IF(BU$4=first_reg_period, INDEX(Inputs!$J$94:$J$121,MATCH(BN745,Inputs!$C$94:$C$121,0)),0)</f>
        <v>0</v>
      </c>
      <c r="BV755" s="31">
        <f>IF(BV$4=first_reg_period, INDEX(Inputs!$J$94:$J$121,MATCH(BO745,Inputs!$C$94:$C$121,0)),0)</f>
        <v>0</v>
      </c>
      <c r="BW755" s="31">
        <f>IF(BW$4=first_reg_period, INDEX(Inputs!$J$94:$J$121,MATCH(BP745,Inputs!$C$94:$C$121,0)),0)</f>
        <v>0</v>
      </c>
      <c r="BX755" s="31">
        <f>IF(BX$4=first_reg_period, INDEX(Inputs!$J$94:$J$121,MATCH(BQ745,Inputs!$C$94:$C$121,0)),0)</f>
        <v>0</v>
      </c>
      <c r="BY755" s="31">
        <f>IF(BY$4=first_reg_period, INDEX(Inputs!$J$94:$J$121,MATCH(BR745,Inputs!$C$94:$C$121,0)),0)</f>
        <v>0</v>
      </c>
      <c r="BZ755" s="31">
        <f>IF(BZ$4=first_reg_period, INDEX(Inputs!$J$94:$J$121,MATCH(BS745,Inputs!$C$94:$C$121,0)),0)</f>
        <v>0</v>
      </c>
      <c r="CA755" s="31">
        <f>IF(CA$4=first_reg_period, INDEX(Inputs!$J$94:$J$121,MATCH(BT745,Inputs!$C$94:$C$121,0)),0)</f>
        <v>0</v>
      </c>
      <c r="CB755" s="31">
        <f>IF(CB$4=first_reg_period, INDEX(Inputs!$J$94:$J$121,MATCH(BU745,Inputs!$C$94:$C$121,0)),0)</f>
        <v>0</v>
      </c>
      <c r="CC755" s="31">
        <f>IF(CC$4=first_reg_period, INDEX(Inputs!$J$94:$J$121,MATCH(BV745,Inputs!$C$94:$C$121,0)),0)</f>
        <v>0</v>
      </c>
      <c r="CD755" s="31">
        <f>IF(CD$4=first_reg_period, INDEX(Inputs!$J$94:$J$121,MATCH(BW745,Inputs!$C$94:$C$121,0)),0)</f>
        <v>0</v>
      </c>
      <c r="CE755" s="31">
        <f>IF(CE$4=first_reg_period, INDEX(Inputs!$J$94:$J$121,MATCH(BX745,Inputs!$C$94:$C$121,0)),0)</f>
        <v>0</v>
      </c>
      <c r="CF755" s="31">
        <f>IF(CF$4=first_reg_period, INDEX(Inputs!$J$94:$J$121,MATCH(BY745,Inputs!$C$94:$C$121,0)),0)</f>
        <v>0</v>
      </c>
    </row>
    <row r="756" spans="1:2018" s="153" customFormat="1" ht="12.75" customHeight="1">
      <c r="C756" s="164"/>
      <c r="D756" s="155" t="s">
        <v>205</v>
      </c>
      <c r="E756" s="155"/>
      <c r="I756" s="31">
        <f>IF(I$4=first_reg_period, INDEX(Inputs!$K$94:$K$121,MATCH(B745,Inputs!$C$94:$C$121,0)),0)</f>
        <v>3.0843419521629962</v>
      </c>
      <c r="J756" s="31">
        <f>IF(J$4=first_reg_period, INDEX(Inputs!$K$94:$K$121,MATCH(C745,Inputs!$C$94:$C$121,0)),0)</f>
        <v>0</v>
      </c>
      <c r="K756" s="31">
        <f>IF(K$4=first_reg_period, INDEX(Inputs!$K$94:$K$121,MATCH(D745,Inputs!$C$94:$C$121,0)),0)</f>
        <v>0</v>
      </c>
      <c r="L756" s="31">
        <f>IF(L$4=first_reg_period, INDEX(Inputs!$K$94:$K$121,MATCH(E745,Inputs!$C$94:$C$121,0)),0)</f>
        <v>0</v>
      </c>
      <c r="M756" s="31">
        <f>IF(M$4=first_reg_period, INDEX(Inputs!$K$94:$K$121,MATCH(F745,Inputs!$C$94:$C$121,0)),0)</f>
        <v>0</v>
      </c>
      <c r="N756" s="31">
        <f>IF(N$4=first_reg_period, INDEX(Inputs!$K$94:$K$121,MATCH(G745,Inputs!$C$94:$C$121,0)),0)</f>
        <v>0</v>
      </c>
      <c r="O756" s="31">
        <f>IF(O$4=first_reg_period, INDEX(Inputs!$K$94:$K$121,MATCH(H745,Inputs!$C$94:$C$121,0)),0)</f>
        <v>0</v>
      </c>
      <c r="P756" s="31">
        <f>IF(P$4=first_reg_period, INDEX(Inputs!$K$94:$K$121,MATCH(I745,Inputs!$C$94:$C$121,0)),0)</f>
        <v>0</v>
      </c>
      <c r="Q756" s="31">
        <f>IF(Q$4=first_reg_period, INDEX(Inputs!$K$94:$K$121,MATCH(J745,Inputs!$C$94:$C$121,0)),0)</f>
        <v>0</v>
      </c>
      <c r="R756" s="31">
        <f>IF(R$4=first_reg_period, INDEX(Inputs!$K$94:$K$121,MATCH(K745,Inputs!$C$94:$C$121,0)),0)</f>
        <v>0</v>
      </c>
      <c r="S756" s="31">
        <f>IF(S$4=first_reg_period, INDEX(Inputs!$K$94:$K$121,MATCH(L745,Inputs!$C$94:$C$121,0)),0)</f>
        <v>0</v>
      </c>
      <c r="T756" s="31">
        <f>IF(T$4=first_reg_period, INDEX(Inputs!$K$94:$K$121,MATCH(M745,Inputs!$C$94:$C$121,0)),0)</f>
        <v>0</v>
      </c>
      <c r="U756" s="31">
        <f>IF(U$4=first_reg_period, INDEX(Inputs!$K$94:$K$121,MATCH(N745,Inputs!$C$94:$C$121,0)),0)</f>
        <v>0</v>
      </c>
      <c r="V756" s="31">
        <f>IF(V$4=first_reg_period, INDEX(Inputs!$K$94:$K$121,MATCH(O745,Inputs!$C$94:$C$121,0)),0)</f>
        <v>0</v>
      </c>
      <c r="W756" s="31">
        <f>IF(W$4=first_reg_period, INDEX(Inputs!$K$94:$K$121,MATCH(P745,Inputs!$C$94:$C$121,0)),0)</f>
        <v>0</v>
      </c>
      <c r="X756" s="31">
        <f>IF(X$4=first_reg_period, INDEX(Inputs!$K$94:$K$121,MATCH(Q745,Inputs!$C$94:$C$121,0)),0)</f>
        <v>0</v>
      </c>
      <c r="Y756" s="31">
        <f>IF(Y$4=first_reg_period, INDEX(Inputs!$K$94:$K$121,MATCH(R745,Inputs!$C$94:$C$121,0)),0)</f>
        <v>0</v>
      </c>
      <c r="Z756" s="31">
        <f>IF(Z$4=first_reg_period, INDEX(Inputs!$K$94:$K$121,MATCH(S745,Inputs!$C$94:$C$121,0)),0)</f>
        <v>0</v>
      </c>
      <c r="AA756" s="31">
        <f>IF(AA$4=first_reg_period, INDEX(Inputs!$K$94:$K$121,MATCH(T745,Inputs!$C$94:$C$121,0)),0)</f>
        <v>0</v>
      </c>
      <c r="AB756" s="31">
        <f>IF(AB$4=first_reg_period, INDEX(Inputs!$K$94:$K$121,MATCH(U745,Inputs!$C$94:$C$121,0)),0)</f>
        <v>0</v>
      </c>
      <c r="AC756" s="31">
        <f>IF(AC$4=first_reg_period, INDEX(Inputs!$K$94:$K$121,MATCH(V745,Inputs!$C$94:$C$121,0)),0)</f>
        <v>0</v>
      </c>
      <c r="AD756" s="31">
        <f>IF(AD$4=first_reg_period, INDEX(Inputs!$K$94:$K$121,MATCH(W745,Inputs!$C$94:$C$121,0)),0)</f>
        <v>0</v>
      </c>
      <c r="AE756" s="31">
        <f>IF(AE$4=first_reg_period, INDEX(Inputs!$K$94:$K$121,MATCH(X745,Inputs!$C$94:$C$121,0)),0)</f>
        <v>0</v>
      </c>
      <c r="AF756" s="31">
        <f>IF(AF$4=first_reg_period, INDEX(Inputs!$K$94:$K$121,MATCH(Y745,Inputs!$C$94:$C$121,0)),0)</f>
        <v>0</v>
      </c>
      <c r="AG756" s="31">
        <f>IF(AG$4=first_reg_period, INDEX(Inputs!$K$94:$K$121,MATCH(Z745,Inputs!$C$94:$C$121,0)),0)</f>
        <v>0</v>
      </c>
      <c r="AH756" s="31">
        <f>IF(AH$4=first_reg_period, INDEX(Inputs!$K$94:$K$121,MATCH(AA745,Inputs!$C$94:$C$121,0)),0)</f>
        <v>0</v>
      </c>
      <c r="AI756" s="31">
        <f>IF(AI$4=first_reg_period, INDEX(Inputs!$K$94:$K$121,MATCH(AB745,Inputs!$C$94:$C$121,0)),0)</f>
        <v>0</v>
      </c>
      <c r="AJ756" s="31">
        <f>IF(AJ$4=first_reg_period, INDEX(Inputs!$K$94:$K$121,MATCH(AC745,Inputs!$C$94:$C$121,0)),0)</f>
        <v>0</v>
      </c>
      <c r="AK756" s="31">
        <f>IF(AK$4=first_reg_period, INDEX(Inputs!$K$94:$K$121,MATCH(AD745,Inputs!$C$94:$C$121,0)),0)</f>
        <v>0</v>
      </c>
      <c r="AL756" s="31">
        <f>IF(AL$4=first_reg_period, INDEX(Inputs!$K$94:$K$121,MATCH(AE745,Inputs!$C$94:$C$121,0)),0)</f>
        <v>0</v>
      </c>
      <c r="AM756" s="31">
        <f>IF(AM$4=first_reg_period, INDEX(Inputs!$K$94:$K$121,MATCH(AF745,Inputs!$C$94:$C$121,0)),0)</f>
        <v>0</v>
      </c>
      <c r="AN756" s="31">
        <f>IF(AN$4=first_reg_period, INDEX(Inputs!$K$94:$K$121,MATCH(AG745,Inputs!$C$94:$C$121,0)),0)</f>
        <v>0</v>
      </c>
      <c r="AO756" s="31">
        <f>IF(AO$4=first_reg_period, INDEX(Inputs!$K$94:$K$121,MATCH(AH745,Inputs!$C$94:$C$121,0)),0)</f>
        <v>0</v>
      </c>
      <c r="AP756" s="31">
        <f>IF(AP$4=first_reg_period, INDEX(Inputs!$K$94:$K$121,MATCH(AI745,Inputs!$C$94:$C$121,0)),0)</f>
        <v>0</v>
      </c>
      <c r="AQ756" s="31">
        <f>IF(AQ$4=first_reg_period, INDEX(Inputs!$K$94:$K$121,MATCH(AJ745,Inputs!$C$94:$C$121,0)),0)</f>
        <v>0</v>
      </c>
      <c r="AR756" s="31">
        <f>IF(AR$4=first_reg_period, INDEX(Inputs!$K$94:$K$121,MATCH(AK745,Inputs!$C$94:$C$121,0)),0)</f>
        <v>0</v>
      </c>
      <c r="AS756" s="31">
        <f>IF(AS$4=first_reg_period, INDEX(Inputs!$K$94:$K$121,MATCH(AL745,Inputs!$C$94:$C$121,0)),0)</f>
        <v>0</v>
      </c>
      <c r="AT756" s="31">
        <f>IF(AT$4=first_reg_period, INDEX(Inputs!$K$94:$K$121,MATCH(AM745,Inputs!$C$94:$C$121,0)),0)</f>
        <v>0</v>
      </c>
      <c r="AU756" s="31">
        <f>IF(AU$4=first_reg_period, INDEX(Inputs!$K$94:$K$121,MATCH(AN745,Inputs!$C$94:$C$121,0)),0)</f>
        <v>0</v>
      </c>
      <c r="AV756" s="31">
        <f>IF(AV$4=first_reg_period, INDEX(Inputs!$K$94:$K$121,MATCH(AO745,Inputs!$C$94:$C$121,0)),0)</f>
        <v>0</v>
      </c>
      <c r="AW756" s="31">
        <f>IF(AW$4=first_reg_period, INDEX(Inputs!$K$94:$K$121,MATCH(AP745,Inputs!$C$94:$C$121,0)),0)</f>
        <v>0</v>
      </c>
      <c r="AX756" s="31">
        <f>IF(AX$4=first_reg_period, INDEX(Inputs!$K$94:$K$121,MATCH(AQ745,Inputs!$C$94:$C$121,0)),0)</f>
        <v>0</v>
      </c>
      <c r="AY756" s="31">
        <f>IF(AY$4=first_reg_period, INDEX(Inputs!$K$94:$K$121,MATCH(AR745,Inputs!$C$94:$C$121,0)),0)</f>
        <v>0</v>
      </c>
      <c r="AZ756" s="31">
        <f>IF(AZ$4=first_reg_period, INDEX(Inputs!$K$94:$K$121,MATCH(AS745,Inputs!$C$94:$C$121,0)),0)</f>
        <v>0</v>
      </c>
      <c r="BA756" s="31">
        <f>IF(BA$4=first_reg_period, INDEX(Inputs!$K$94:$K$121,MATCH(AT745,Inputs!$C$94:$C$121,0)),0)</f>
        <v>0</v>
      </c>
      <c r="BB756" s="31">
        <f>IF(BB$4=first_reg_period, INDEX(Inputs!$K$94:$K$121,MATCH(AU745,Inputs!$C$94:$C$121,0)),0)</f>
        <v>0</v>
      </c>
      <c r="BC756" s="31">
        <f>IF(BC$4=first_reg_period, INDEX(Inputs!$K$94:$K$121,MATCH(AV745,Inputs!$C$94:$C$121,0)),0)</f>
        <v>0</v>
      </c>
      <c r="BD756" s="31">
        <f>IF(BD$4=first_reg_period, INDEX(Inputs!$K$94:$K$121,MATCH(AW745,Inputs!$C$94:$C$121,0)),0)</f>
        <v>0</v>
      </c>
      <c r="BE756" s="31">
        <f>IF(BE$4=first_reg_period, INDEX(Inputs!$K$94:$K$121,MATCH(AX745,Inputs!$C$94:$C$121,0)),0)</f>
        <v>0</v>
      </c>
      <c r="BF756" s="31">
        <f>IF(BF$4=first_reg_period, INDEX(Inputs!$K$94:$K$121,MATCH(AY745,Inputs!$C$94:$C$121,0)),0)</f>
        <v>0</v>
      </c>
      <c r="BG756" s="31">
        <f>IF(BG$4=first_reg_period, INDEX(Inputs!$K$94:$K$121,MATCH(AZ745,Inputs!$C$94:$C$121,0)),0)</f>
        <v>0</v>
      </c>
      <c r="BH756" s="31">
        <f>IF(BH$4=first_reg_period, INDEX(Inputs!$K$94:$K$121,MATCH(BA745,Inputs!$C$94:$C$121,0)),0)</f>
        <v>0</v>
      </c>
      <c r="BI756" s="31">
        <f>IF(BI$4=first_reg_period, INDEX(Inputs!$K$94:$K$121,MATCH(BB745,Inputs!$C$94:$C$121,0)),0)</f>
        <v>0</v>
      </c>
      <c r="BJ756" s="31">
        <f>IF(BJ$4=first_reg_period, INDEX(Inputs!$K$94:$K$121,MATCH(BC745,Inputs!$C$94:$C$121,0)),0)</f>
        <v>0</v>
      </c>
      <c r="BK756" s="31">
        <f>IF(BK$4=first_reg_period, INDEX(Inputs!$K$94:$K$121,MATCH(BD745,Inputs!$C$94:$C$121,0)),0)</f>
        <v>0</v>
      </c>
      <c r="BL756" s="31">
        <f>IF(BL$4=first_reg_period, INDEX(Inputs!$K$94:$K$121,MATCH(BE745,Inputs!$C$94:$C$121,0)),0)</f>
        <v>0</v>
      </c>
      <c r="BM756" s="31">
        <f>IF(BM$4=first_reg_period, INDEX(Inputs!$K$94:$K$121,MATCH(BF745,Inputs!$C$94:$C$121,0)),0)</f>
        <v>0</v>
      </c>
      <c r="BN756" s="31">
        <f>IF(BN$4=first_reg_period, INDEX(Inputs!$K$94:$K$121,MATCH(BG745,Inputs!$C$94:$C$121,0)),0)</f>
        <v>0</v>
      </c>
      <c r="BO756" s="31">
        <f>IF(BO$4=first_reg_period, INDEX(Inputs!$K$94:$K$121,MATCH(BH745,Inputs!$C$94:$C$121,0)),0)</f>
        <v>0</v>
      </c>
      <c r="BP756" s="31">
        <f>IF(BP$4=first_reg_period, INDEX(Inputs!$K$94:$K$121,MATCH(BI745,Inputs!$C$94:$C$121,0)),0)</f>
        <v>0</v>
      </c>
      <c r="BQ756" s="31">
        <f>IF(BQ$4=first_reg_period, INDEX(Inputs!$K$94:$K$121,MATCH(BJ745,Inputs!$C$94:$C$121,0)),0)</f>
        <v>0</v>
      </c>
      <c r="BR756" s="31">
        <f>IF(BR$4=first_reg_period, INDEX(Inputs!$K$94:$K$121,MATCH(BK745,Inputs!$C$94:$C$121,0)),0)</f>
        <v>0</v>
      </c>
      <c r="BS756" s="31">
        <f>IF(BS$4=first_reg_period, INDEX(Inputs!$K$94:$K$121,MATCH(BL745,Inputs!$C$94:$C$121,0)),0)</f>
        <v>0</v>
      </c>
      <c r="BT756" s="31">
        <f>IF(BT$4=first_reg_period, INDEX(Inputs!$K$94:$K$121,MATCH(BM745,Inputs!$C$94:$C$121,0)),0)</f>
        <v>0</v>
      </c>
      <c r="BU756" s="31">
        <f>IF(BU$4=first_reg_period, INDEX(Inputs!$K$94:$K$121,MATCH(BN745,Inputs!$C$94:$C$121,0)),0)</f>
        <v>0</v>
      </c>
      <c r="BV756" s="31">
        <f>IF(BV$4=first_reg_period, INDEX(Inputs!$K$94:$K$121,MATCH(BO745,Inputs!$C$94:$C$121,0)),0)</f>
        <v>0</v>
      </c>
      <c r="BW756" s="31">
        <f>IF(BW$4=first_reg_period, INDEX(Inputs!$K$94:$K$121,MATCH(BP745,Inputs!$C$94:$C$121,0)),0)</f>
        <v>0</v>
      </c>
      <c r="BX756" s="31">
        <f>IF(BX$4=first_reg_period, INDEX(Inputs!$K$94:$K$121,MATCH(BQ745,Inputs!$C$94:$C$121,0)),0)</f>
        <v>0</v>
      </c>
      <c r="BY756" s="31">
        <f>IF(BY$4=first_reg_period, INDEX(Inputs!$K$94:$K$121,MATCH(BR745,Inputs!$C$94:$C$121,0)),0)</f>
        <v>0</v>
      </c>
      <c r="BZ756" s="31">
        <f>IF(BZ$4=first_reg_period, INDEX(Inputs!$K$94:$K$121,MATCH(BS745,Inputs!$C$94:$C$121,0)),0)</f>
        <v>0</v>
      </c>
      <c r="CA756" s="31">
        <f>IF(CA$4=first_reg_period, INDEX(Inputs!$K$94:$K$121,MATCH(BT745,Inputs!$C$94:$C$121,0)),0)</f>
        <v>0</v>
      </c>
      <c r="CB756" s="31">
        <f>IF(CB$4=first_reg_period, INDEX(Inputs!$K$94:$K$121,MATCH(BU745,Inputs!$C$94:$C$121,0)),0)</f>
        <v>0</v>
      </c>
      <c r="CC756" s="31">
        <f>IF(CC$4=first_reg_period, INDEX(Inputs!$K$94:$K$121,MATCH(BV745,Inputs!$C$94:$C$121,0)),0)</f>
        <v>0</v>
      </c>
      <c r="CD756" s="31">
        <f>IF(CD$4=first_reg_period, INDEX(Inputs!$K$94:$K$121,MATCH(BW745,Inputs!$C$94:$C$121,0)),0)</f>
        <v>0</v>
      </c>
      <c r="CE756" s="31">
        <f>IF(CE$4=first_reg_period, INDEX(Inputs!$K$94:$K$121,MATCH(BX745,Inputs!$C$94:$C$121,0)),0)</f>
        <v>0</v>
      </c>
      <c r="CF756" s="31">
        <f>IF(CF$4=first_reg_period, INDEX(Inputs!$K$94:$K$121,MATCH(BY745,Inputs!$C$94:$C$121,0)),0)</f>
        <v>0</v>
      </c>
    </row>
    <row r="757" spans="1:2018" s="97" customFormat="1" ht="12.75" customHeight="1">
      <c r="C757" s="176"/>
      <c r="D757" s="176" t="s">
        <v>230</v>
      </c>
      <c r="E757" s="176" t="s">
        <v>185</v>
      </c>
      <c r="I757" s="99"/>
      <c r="J757" s="269">
        <f>IF(J$4=second_reg_period, INDEX(Inputs!$P$292:$P$320,MATCH($B745,Inputs!$C$292:$C$320,0)),0)/conv_2020_2015</f>
        <v>0</v>
      </c>
      <c r="K757" s="269">
        <f>IF(K$4=second_reg_period, INDEX(Inputs!$P$292:$P$320,MATCH($B745,Inputs!$C$292:$C$320,0)),0)/conv_2020_2015</f>
        <v>0</v>
      </c>
      <c r="L757" s="269">
        <f>IF(L$4=second_reg_period, INDEX(Inputs!$P$292:$P$320,MATCH($B745,Inputs!$C$292:$C$320,0)),0)/conv_2020_2015</f>
        <v>0</v>
      </c>
      <c r="M757" s="269">
        <f>IF(M$4=second_reg_period, INDEX(Inputs!$P$292:$P$320,MATCH($B745,Inputs!$C$292:$C$320,0)),0)/conv_2020_2015</f>
        <v>0</v>
      </c>
      <c r="N757" s="269">
        <f>IF(N$4=second_reg_period, INDEX(Inputs!$P$292:$P$320,MATCH($B745,Inputs!$C$292:$C$320,0)),0)/conv_2020_2015</f>
        <v>0</v>
      </c>
      <c r="O757" s="100">
        <f>IF(O$4=second_reg_period, INDEX(Inputs!$P$292:$P$320,MATCH($B745,Inputs!$C$292:$C$320,0)),0)/conv_2020_2015</f>
        <v>0</v>
      </c>
      <c r="P757" s="100">
        <f>IF(P$4=second_reg_period, INDEX(Inputs!$P$292:$P$320,MATCH($B745,Inputs!$C$292:$C$320,0)),0)/conv_2020_2015</f>
        <v>0</v>
      </c>
      <c r="Q757" s="100">
        <f>IF(Q$4=second_reg_period, INDEX(Inputs!$P$292:$P$320,MATCH($B745,Inputs!$C$292:$C$320,0)),0)/conv_2020_2015</f>
        <v>0</v>
      </c>
      <c r="R757" s="100">
        <f>IF(R$4=second_reg_period, INDEX(Inputs!$P$292:$P$320,MATCH($B745,Inputs!$C$292:$C$320,0)),0)/conv_2020_2015</f>
        <v>0</v>
      </c>
      <c r="S757" s="100">
        <f>IF(S$4=second_reg_period, INDEX(Inputs!$P$292:$P$320,MATCH($B745,Inputs!$C$292:$C$320,0)),0)/conv_2020_2015</f>
        <v>0</v>
      </c>
      <c r="T757" s="100">
        <f>IF(T$4=second_reg_period, INDEX(Inputs!$P$292:$P$320,MATCH($B745,Inputs!$C$292:$C$320,0)),0)/conv_2020_2015</f>
        <v>0</v>
      </c>
      <c r="U757" s="100">
        <f>IF(U$4=second_reg_period, INDEX(Inputs!$P$292:$P$320,MATCH($B745,Inputs!$C$292:$C$320,0)),0)/conv_2020_2015</f>
        <v>0</v>
      </c>
      <c r="V757" s="100">
        <f>IF(V$4=second_reg_period, INDEX(Inputs!$P$292:$P$320,MATCH($B745,Inputs!$C$292:$C$320,0)),0)/conv_2020_2015</f>
        <v>0</v>
      </c>
      <c r="W757" s="100">
        <f>IF(W$4=second_reg_period, INDEX(Inputs!$P$292:$P$320,MATCH($B745,Inputs!$C$292:$C$320,0)),0)/conv_2020_2015</f>
        <v>0</v>
      </c>
      <c r="X757" s="100">
        <f>IF(X$4=second_reg_period, INDEX(Inputs!$P$292:$P$320,MATCH($B745,Inputs!$C$292:$C$320,0)),0)/conv_2020_2015</f>
        <v>0</v>
      </c>
      <c r="Y757" s="100">
        <f>IF(Y$4=second_reg_period, INDEX(Inputs!$P$292:$P$320,MATCH($B745,Inputs!$C$292:$C$320,0)),0)/conv_2020_2015</f>
        <v>0</v>
      </c>
      <c r="Z757" s="100">
        <f>IF(Z$4=second_reg_period, INDEX(Inputs!$P$292:$P$320,MATCH($B745,Inputs!$C$292:$C$320,0)),0)/conv_2020_2015</f>
        <v>0</v>
      </c>
      <c r="AA757" s="100">
        <f>IF(AA$4=second_reg_period, INDEX(Inputs!$P$292:$P$320,MATCH($B745,Inputs!$C$292:$C$320,0)),0)/conv_2020_2015</f>
        <v>0</v>
      </c>
      <c r="AB757" s="100">
        <f>IF(AB$4=second_reg_period, INDEX(Inputs!$P$292:$P$320,MATCH($B745,Inputs!$C$292:$C$320,0)),0)/conv_2020_2015</f>
        <v>0</v>
      </c>
      <c r="AC757" s="100">
        <f>IF(AC$4=second_reg_period, INDEX(Inputs!$P$292:$P$320,MATCH($B745,Inputs!$C$292:$C$320,0)),0)/conv_2020_2015</f>
        <v>0</v>
      </c>
      <c r="AD757" s="100">
        <f>IF(AD$4=second_reg_period, INDEX(Inputs!$P$292:$P$320,MATCH($B745,Inputs!$C$292:$C$320,0)),0)/conv_2020_2015</f>
        <v>0</v>
      </c>
      <c r="AE757" s="100">
        <f>IF(AE$4=second_reg_period, INDEX(Inputs!$P$292:$P$320,MATCH($B745,Inputs!$C$292:$C$320,0)),0)/conv_2020_2015</f>
        <v>0</v>
      </c>
      <c r="AF757" s="100">
        <f>IF(AF$4=second_reg_period, INDEX(Inputs!$P$292:$P$320,MATCH($B745,Inputs!$C$292:$C$320,0)),0)/conv_2020_2015</f>
        <v>0</v>
      </c>
      <c r="AG757" s="100">
        <f>IF(AG$4=second_reg_period, INDEX(Inputs!$P$292:$P$320,MATCH($B745,Inputs!$C$292:$C$320,0)),0)/conv_2020_2015</f>
        <v>0</v>
      </c>
      <c r="AH757" s="100">
        <f>IF(AH$4=second_reg_period, INDEX(Inputs!$P$292:$P$320,MATCH($B745,Inputs!$C$292:$C$320,0)),0)/conv_2020_2015</f>
        <v>0</v>
      </c>
      <c r="AI757" s="100">
        <f>IF(AI$4=second_reg_period, INDEX(Inputs!$P$292:$P$320,MATCH($B745,Inputs!$C$292:$C$320,0)),0)/conv_2020_2015</f>
        <v>0</v>
      </c>
      <c r="AJ757" s="100">
        <f>IF(AJ$4=second_reg_period, INDEX(Inputs!$P$292:$P$320,MATCH($B745,Inputs!$C$292:$C$320,0)),0)/conv_2020_2015</f>
        <v>0</v>
      </c>
      <c r="AK757" s="100">
        <f>IF(AK$4=second_reg_period, INDEX(Inputs!$P$292:$P$320,MATCH($B745,Inputs!$C$292:$C$320,0)),0)/conv_2020_2015</f>
        <v>0</v>
      </c>
      <c r="AL757" s="100">
        <f>IF(AL$4=second_reg_period, INDEX(Inputs!$P$292:$P$320,MATCH($B745,Inputs!$C$292:$C$320,0)),0)/conv_2020_2015</f>
        <v>0</v>
      </c>
      <c r="AM757" s="100">
        <f>IF(AM$4=second_reg_period, INDEX(Inputs!$P$292:$P$320,MATCH($B745,Inputs!$C$292:$C$320,0)),0)/conv_2020_2015</f>
        <v>0</v>
      </c>
      <c r="AN757" s="100">
        <f>IF(AN$4=second_reg_period, INDEX(Inputs!$P$292:$P$320,MATCH($B745,Inputs!$C$292:$C$320,0)),0)/conv_2020_2015</f>
        <v>0</v>
      </c>
      <c r="AO757" s="100">
        <f>IF(AO$4=second_reg_period, INDEX(Inputs!$P$292:$P$320,MATCH($B745,Inputs!$C$292:$C$320,0)),0)/conv_2020_2015</f>
        <v>0</v>
      </c>
      <c r="AP757" s="100">
        <f>IF(AP$4=second_reg_period, INDEX(Inputs!$P$292:$P$320,MATCH($B745,Inputs!$C$292:$C$320,0)),0)/conv_2020_2015</f>
        <v>0</v>
      </c>
      <c r="AQ757" s="100">
        <f>IF(AQ$4=second_reg_period, INDEX(Inputs!$P$292:$P$320,MATCH($B745,Inputs!$C$292:$C$320,0)),0)/conv_2020_2015</f>
        <v>0</v>
      </c>
      <c r="AR757" s="100">
        <f>IF(AR$4=second_reg_period, INDEX(Inputs!$P$292:$P$320,MATCH($B745,Inputs!$C$292:$C$320,0)),0)/conv_2020_2015</f>
        <v>0</v>
      </c>
      <c r="AS757" s="100">
        <f>IF(AS$4=second_reg_period, INDEX(Inputs!$P$292:$P$320,MATCH($B745,Inputs!$C$292:$C$320,0)),0)/conv_2020_2015</f>
        <v>0</v>
      </c>
      <c r="AT757" s="100">
        <f>IF(AT$4=second_reg_period, INDEX(Inputs!$P$292:$P$320,MATCH($B745,Inputs!$C$292:$C$320,0)),0)/conv_2020_2015</f>
        <v>0</v>
      </c>
      <c r="AU757" s="100">
        <f>IF(AU$4=second_reg_period, INDEX(Inputs!$P$292:$P$320,MATCH($B745,Inputs!$C$292:$C$320,0)),0)/conv_2020_2015</f>
        <v>0</v>
      </c>
      <c r="AV757" s="100">
        <f>IF(AV$4=second_reg_period, INDEX(Inputs!$P$292:$P$320,MATCH($B745,Inputs!$C$292:$C$320,0)),0)/conv_2020_2015</f>
        <v>0</v>
      </c>
      <c r="AW757" s="100">
        <f>IF(AW$4=second_reg_period, INDEX(Inputs!$P$292:$P$320,MATCH($B745,Inputs!$C$292:$C$320,0)),0)/conv_2020_2015</f>
        <v>0</v>
      </c>
      <c r="AX757" s="100">
        <f>IF(AX$4=second_reg_period, INDEX(Inputs!$P$292:$P$320,MATCH($B745,Inputs!$C$292:$C$320,0)),0)/conv_2020_2015</f>
        <v>0</v>
      </c>
      <c r="AY757" s="100">
        <f>IF(AY$4=second_reg_period, INDEX(Inputs!$P$292:$P$320,MATCH($B745,Inputs!$C$292:$C$320,0)),0)/conv_2020_2015</f>
        <v>0</v>
      </c>
      <c r="AZ757" s="100">
        <f>IF(AZ$4=second_reg_period, INDEX(Inputs!$P$292:$P$320,MATCH($B745,Inputs!$C$292:$C$320,0)),0)/conv_2020_2015</f>
        <v>0</v>
      </c>
      <c r="BA757" s="100">
        <f>IF(BA$4=second_reg_period, INDEX(Inputs!$P$292:$P$320,MATCH($B745,Inputs!$C$292:$C$320,0)),0)/conv_2020_2015</f>
        <v>0</v>
      </c>
      <c r="BB757" s="100">
        <f>IF(BB$4=second_reg_period, INDEX(Inputs!$P$292:$P$320,MATCH($B745,Inputs!$C$292:$C$320,0)),0)/conv_2020_2015</f>
        <v>0</v>
      </c>
      <c r="BC757" s="100">
        <f>IF(BC$4=second_reg_period, INDEX(Inputs!$P$292:$P$320,MATCH($B745,Inputs!$C$292:$C$320,0)),0)/conv_2020_2015</f>
        <v>0</v>
      </c>
      <c r="BD757" s="100">
        <f>IF(BD$4=second_reg_period, INDEX(Inputs!$P$292:$P$320,MATCH($B745,Inputs!$C$292:$C$320,0)),0)/conv_2020_2015</f>
        <v>0</v>
      </c>
      <c r="BE757" s="100">
        <f>IF(BE$4=second_reg_period, INDEX(Inputs!$P$292:$P$320,MATCH($B745,Inputs!$C$292:$C$320,0)),0)/conv_2020_2015</f>
        <v>0</v>
      </c>
      <c r="BF757" s="100">
        <f>IF(BF$4=second_reg_period, INDEX(Inputs!$P$292:$P$320,MATCH($B745,Inputs!$C$292:$C$320,0)),0)/conv_2020_2015</f>
        <v>0</v>
      </c>
      <c r="BG757" s="100">
        <f>IF(BG$4=second_reg_period, INDEX(Inputs!$P$292:$P$320,MATCH($B745,Inputs!$C$292:$C$320,0)),0)/conv_2020_2015</f>
        <v>0</v>
      </c>
      <c r="BH757" s="100">
        <f>IF(BH$4=second_reg_period, INDEX(Inputs!$P$292:$P$320,MATCH($B745,Inputs!$C$292:$C$320,0)),0)/conv_2020_2015</f>
        <v>0</v>
      </c>
      <c r="BI757" s="100">
        <f>IF(BI$4=second_reg_period, INDEX(Inputs!$P$292:$P$320,MATCH($B745,Inputs!$C$292:$C$320,0)),0)/conv_2020_2015</f>
        <v>0</v>
      </c>
      <c r="BJ757" s="100">
        <f>IF(BJ$4=second_reg_period, INDEX(Inputs!$P$292:$P$320,MATCH($B745,Inputs!$C$292:$C$320,0)),0)/conv_2020_2015</f>
        <v>0</v>
      </c>
      <c r="BK757" s="100">
        <f>IF(BK$4=second_reg_period, INDEX(Inputs!$P$292:$P$320,MATCH($B745,Inputs!$C$292:$C$320,0)),0)/conv_2020_2015</f>
        <v>0</v>
      </c>
      <c r="BL757" s="100">
        <f>IF(BL$4=second_reg_period, INDEX(Inputs!$P$292:$P$320,MATCH($B745,Inputs!$C$292:$C$320,0)),0)/conv_2020_2015</f>
        <v>0</v>
      </c>
      <c r="BM757" s="100">
        <f>IF(BM$4=second_reg_period, INDEX(Inputs!$P$292:$P$320,MATCH($B745,Inputs!$C$292:$C$320,0)),0)/conv_2020_2015</f>
        <v>0</v>
      </c>
      <c r="BN757" s="100">
        <f>IF(BN$4=second_reg_period, INDEX(Inputs!$P$292:$P$320,MATCH($B745,Inputs!$C$292:$C$320,0)),0)/conv_2020_2015</f>
        <v>0</v>
      </c>
      <c r="BO757" s="100">
        <f>IF(BO$4=second_reg_period, INDEX(Inputs!$P$292:$P$320,MATCH($B745,Inputs!$C$292:$C$320,0)),0)/conv_2020_2015</f>
        <v>0</v>
      </c>
      <c r="BP757" s="100">
        <f>IF(BP$4=second_reg_period, INDEX(Inputs!$P$292:$P$320,MATCH($B745,Inputs!$C$292:$C$320,0)),0)/conv_2020_2015</f>
        <v>0</v>
      </c>
      <c r="BQ757" s="100">
        <f>IF(BQ$4=second_reg_period, INDEX(Inputs!$P$292:$P$320,MATCH($B745,Inputs!$C$292:$C$320,0)),0)/conv_2020_2015</f>
        <v>0</v>
      </c>
      <c r="BR757" s="100">
        <f>IF(BR$4=second_reg_period, INDEX(Inputs!$P$292:$P$320,MATCH($B745,Inputs!$C$292:$C$320,0)),0)/conv_2020_2015</f>
        <v>0</v>
      </c>
      <c r="BS757" s="100">
        <f>IF(BS$4=second_reg_period, INDEX(Inputs!$P$292:$P$320,MATCH($B745,Inputs!$C$292:$C$320,0)),0)/conv_2020_2015</f>
        <v>0</v>
      </c>
      <c r="BT757" s="100">
        <f>IF(BT$4=second_reg_period, INDEX(Inputs!$P$292:$P$320,MATCH($B745,Inputs!$C$292:$C$320,0)),0)/conv_2020_2015</f>
        <v>0</v>
      </c>
      <c r="BU757" s="100">
        <f>IF(BU$4=second_reg_period, INDEX(Inputs!$P$292:$P$320,MATCH($B745,Inputs!$C$292:$C$320,0)),0)/conv_2020_2015</f>
        <v>0</v>
      </c>
      <c r="BV757" s="100">
        <f>IF(BV$4=second_reg_period, INDEX(Inputs!$P$292:$P$320,MATCH($B745,Inputs!$C$292:$C$320,0)),0)/conv_2020_2015</f>
        <v>0</v>
      </c>
      <c r="BW757" s="100">
        <f>IF(BW$4=second_reg_period, INDEX(Inputs!$P$292:$P$320,MATCH($B745,Inputs!$C$292:$C$320,0)),0)/conv_2020_2015</f>
        <v>0</v>
      </c>
      <c r="BX757" s="100">
        <f>IF(BX$4=second_reg_period, INDEX(Inputs!$P$292:$P$320,MATCH($B745,Inputs!$C$292:$C$320,0)),0)/conv_2020_2015</f>
        <v>0</v>
      </c>
      <c r="BY757" s="100">
        <f>IF(BY$4=second_reg_period, INDEX(Inputs!$P$292:$P$320,MATCH($B745,Inputs!$C$292:$C$320,0)),0)/conv_2020_2015</f>
        <v>0</v>
      </c>
      <c r="BZ757" s="100">
        <f>IF(BZ$4=second_reg_period, INDEX(Inputs!$P$292:$P$320,MATCH($B745,Inputs!$C$292:$C$320,0)),0)/conv_2020_2015</f>
        <v>0</v>
      </c>
      <c r="CA757" s="100">
        <f>IF(CA$4=second_reg_period, INDEX(Inputs!$P$292:$P$320,MATCH($B745,Inputs!$C$292:$C$320,0)),0)/conv_2020_2015</f>
        <v>0</v>
      </c>
      <c r="CB757" s="100">
        <f>IF(CB$4=second_reg_period, INDEX(Inputs!$P$292:$P$320,MATCH($B745,Inputs!$C$292:$C$320,0)),0)/conv_2020_2015</f>
        <v>0</v>
      </c>
      <c r="CC757" s="100">
        <f>IF(CC$4=second_reg_period, INDEX(Inputs!$P$292:$P$320,MATCH($B745,Inputs!$C$292:$C$320,0)),0)/conv_2020_2015</f>
        <v>0</v>
      </c>
      <c r="CD757" s="100">
        <f>IF(CD$4=second_reg_period, INDEX(Inputs!$P$292:$P$320,MATCH($B745,Inputs!$C$292:$C$320,0)),0)/conv_2020_2015</f>
        <v>0</v>
      </c>
      <c r="CE757" s="100">
        <f>IF(CE$4=second_reg_period, INDEX(Inputs!$P$292:$P$320,MATCH($B745,Inputs!$C$292:$C$320,0)),0)/conv_2020_2015</f>
        <v>0</v>
      </c>
      <c r="CF757" s="100">
        <f>IF(CF$4=second_reg_period, INDEX(Inputs!$P$292:$P$320,MATCH($B745,Inputs!$C$292:$C$320,0)),0)/conv_2020_2015</f>
        <v>0</v>
      </c>
      <c r="CG757" s="153"/>
      <c r="CH757" s="153"/>
      <c r="CI757" s="153"/>
      <c r="CJ757" s="153"/>
      <c r="CK757" s="153"/>
      <c r="CL757" s="153"/>
      <c r="CM757" s="153"/>
      <c r="CN757" s="153"/>
      <c r="CO757" s="153"/>
      <c r="CP757" s="153"/>
      <c r="CQ757" s="153"/>
      <c r="CR757" s="153"/>
      <c r="CS757" s="153"/>
      <c r="CT757" s="153"/>
      <c r="CU757" s="153"/>
      <c r="CV757" s="153"/>
      <c r="CW757" s="153"/>
      <c r="CX757" s="153"/>
      <c r="CY757" s="153"/>
      <c r="CZ757" s="153"/>
      <c r="DA757" s="153"/>
      <c r="DB757" s="153"/>
      <c r="DC757" s="153"/>
      <c r="DD757" s="153"/>
      <c r="DE757" s="153"/>
      <c r="DF757" s="153"/>
      <c r="DG757" s="153"/>
      <c r="DH757" s="153"/>
      <c r="DI757" s="153"/>
      <c r="DJ757" s="153"/>
      <c r="DK757" s="153"/>
      <c r="DL757" s="153"/>
      <c r="DM757" s="153"/>
      <c r="DN757" s="153"/>
      <c r="DO757" s="153"/>
      <c r="DP757" s="153"/>
      <c r="DQ757" s="153"/>
      <c r="DR757" s="153"/>
      <c r="DS757" s="153"/>
      <c r="DT757" s="153"/>
      <c r="DU757" s="153"/>
      <c r="DV757" s="153"/>
      <c r="DW757" s="153"/>
      <c r="DX757" s="153"/>
      <c r="DY757" s="153"/>
      <c r="DZ757" s="153"/>
      <c r="EA757" s="153"/>
      <c r="EB757" s="153"/>
      <c r="EC757" s="153"/>
      <c r="ED757" s="153"/>
      <c r="EE757" s="153"/>
      <c r="EF757" s="153"/>
      <c r="EG757" s="153"/>
      <c r="EH757" s="153"/>
      <c r="EI757" s="153"/>
      <c r="EJ757" s="153"/>
      <c r="EK757" s="153"/>
      <c r="EL757" s="153"/>
      <c r="EM757" s="153"/>
      <c r="EN757" s="153"/>
      <c r="EO757" s="153"/>
      <c r="EP757" s="153"/>
      <c r="EQ757" s="153"/>
      <c r="ER757" s="153"/>
      <c r="ES757" s="153"/>
      <c r="ET757" s="153"/>
      <c r="EU757" s="153"/>
      <c r="EV757" s="153"/>
      <c r="EW757" s="153"/>
      <c r="EX757" s="153"/>
      <c r="EY757" s="153"/>
      <c r="EZ757" s="153"/>
      <c r="FA757" s="153"/>
      <c r="FB757" s="153"/>
      <c r="FC757" s="153"/>
      <c r="FD757" s="153"/>
      <c r="FE757" s="153"/>
      <c r="FF757" s="153"/>
      <c r="FG757" s="153"/>
      <c r="FH757" s="153"/>
      <c r="FI757" s="153"/>
      <c r="FJ757" s="153"/>
      <c r="FK757" s="153"/>
      <c r="FL757" s="153"/>
      <c r="FM757" s="153"/>
      <c r="FN757" s="153"/>
      <c r="FO757" s="153"/>
      <c r="FP757" s="153"/>
      <c r="FQ757" s="153"/>
      <c r="FR757" s="153"/>
      <c r="FS757" s="153"/>
      <c r="FT757" s="153"/>
      <c r="FU757" s="153"/>
      <c r="FV757" s="153"/>
      <c r="FW757" s="153"/>
      <c r="FX757" s="153"/>
      <c r="FY757" s="153"/>
      <c r="FZ757" s="153"/>
      <c r="GA757" s="153"/>
      <c r="GB757" s="153"/>
      <c r="GC757" s="153"/>
      <c r="GD757" s="153"/>
      <c r="GE757" s="153"/>
      <c r="GF757" s="153"/>
      <c r="GG757" s="153"/>
      <c r="GH757" s="153"/>
      <c r="GI757" s="153"/>
      <c r="GJ757" s="153"/>
      <c r="GK757" s="153"/>
      <c r="GL757" s="153"/>
      <c r="GM757" s="153"/>
      <c r="GN757" s="153"/>
      <c r="GO757" s="153"/>
      <c r="GP757" s="153"/>
      <c r="GQ757" s="153"/>
      <c r="GR757" s="153"/>
      <c r="GS757" s="153"/>
      <c r="GT757" s="153"/>
      <c r="GU757" s="153"/>
      <c r="GV757" s="153"/>
      <c r="GW757" s="153"/>
      <c r="GX757" s="153"/>
      <c r="GY757" s="153"/>
      <c r="GZ757" s="153"/>
      <c r="HA757" s="153"/>
      <c r="HB757" s="153"/>
      <c r="HC757" s="153"/>
      <c r="HD757" s="153"/>
      <c r="HE757" s="153"/>
      <c r="HF757" s="153"/>
      <c r="HG757" s="153"/>
      <c r="HH757" s="153"/>
      <c r="HI757" s="153"/>
      <c r="HJ757" s="153"/>
      <c r="HK757" s="153"/>
      <c r="HL757" s="153"/>
      <c r="HM757" s="153"/>
      <c r="HN757" s="153"/>
      <c r="HO757" s="153"/>
      <c r="HP757" s="153"/>
      <c r="HQ757" s="153"/>
      <c r="HR757" s="153"/>
      <c r="HS757" s="153"/>
      <c r="HT757" s="153"/>
      <c r="HU757" s="153"/>
      <c r="HV757" s="153"/>
      <c r="HW757" s="153"/>
      <c r="HX757" s="153"/>
      <c r="HY757" s="153"/>
      <c r="HZ757" s="153"/>
      <c r="IA757" s="153"/>
      <c r="IB757" s="153"/>
      <c r="IC757" s="153"/>
      <c r="ID757" s="153"/>
      <c r="IE757" s="153"/>
      <c r="IF757" s="153"/>
      <c r="IG757" s="153"/>
      <c r="IH757" s="153"/>
      <c r="II757" s="153"/>
      <c r="IJ757" s="153"/>
      <c r="IK757" s="153"/>
      <c r="IL757" s="153"/>
      <c r="IM757" s="153"/>
      <c r="IN757" s="153"/>
      <c r="IO757" s="153"/>
      <c r="IP757" s="153"/>
      <c r="IQ757" s="153"/>
      <c r="IR757" s="153"/>
      <c r="IS757" s="153"/>
      <c r="IT757" s="153"/>
      <c r="IU757" s="153"/>
      <c r="IV757" s="153"/>
      <c r="IW757" s="153"/>
      <c r="IX757" s="153"/>
      <c r="IY757" s="153"/>
      <c r="IZ757" s="153"/>
      <c r="JA757" s="153"/>
      <c r="JB757" s="153"/>
      <c r="JC757" s="153"/>
      <c r="JD757" s="153"/>
      <c r="JE757" s="153"/>
      <c r="JF757" s="153"/>
      <c r="JG757" s="153"/>
      <c r="JH757" s="153"/>
      <c r="JI757" s="153"/>
      <c r="JJ757" s="153"/>
      <c r="JK757" s="153"/>
      <c r="JL757" s="153"/>
      <c r="JM757" s="153"/>
      <c r="JN757" s="153"/>
      <c r="JO757" s="153"/>
      <c r="JP757" s="153"/>
      <c r="JQ757" s="153"/>
      <c r="JR757" s="153"/>
      <c r="JS757" s="153"/>
      <c r="JT757" s="153"/>
      <c r="JU757" s="153"/>
      <c r="JV757" s="153"/>
      <c r="JW757" s="153"/>
      <c r="JX757" s="153"/>
      <c r="JY757" s="153"/>
      <c r="JZ757" s="153"/>
      <c r="KA757" s="153"/>
      <c r="KB757" s="153"/>
      <c r="KC757" s="153"/>
      <c r="KD757" s="153"/>
      <c r="KE757" s="153"/>
      <c r="KF757" s="153"/>
      <c r="KG757" s="153"/>
      <c r="KH757" s="153"/>
      <c r="KI757" s="153"/>
      <c r="KJ757" s="153"/>
      <c r="KK757" s="153"/>
      <c r="KL757" s="153"/>
      <c r="KM757" s="153"/>
      <c r="KN757" s="153"/>
      <c r="KO757" s="153"/>
      <c r="KP757" s="153"/>
      <c r="KQ757" s="153"/>
      <c r="KR757" s="153"/>
      <c r="KS757" s="153"/>
      <c r="KT757" s="153"/>
      <c r="KU757" s="153"/>
      <c r="KV757" s="153"/>
      <c r="KW757" s="153"/>
      <c r="KX757" s="153"/>
      <c r="KY757" s="153"/>
      <c r="KZ757" s="153"/>
      <c r="LA757" s="153"/>
      <c r="LB757" s="153"/>
      <c r="LC757" s="153"/>
      <c r="LD757" s="153"/>
      <c r="LE757" s="153"/>
      <c r="LF757" s="153"/>
      <c r="LG757" s="153"/>
      <c r="LH757" s="153"/>
      <c r="LI757" s="153"/>
      <c r="LJ757" s="153"/>
      <c r="LK757" s="153"/>
      <c r="LL757" s="153"/>
      <c r="LM757" s="153"/>
      <c r="LN757" s="153"/>
      <c r="LO757" s="153"/>
      <c r="LP757" s="153"/>
      <c r="LQ757" s="153"/>
      <c r="LR757" s="153"/>
      <c r="LS757" s="153"/>
      <c r="LT757" s="153"/>
      <c r="LU757" s="153"/>
      <c r="LV757" s="153"/>
      <c r="LW757" s="153"/>
      <c r="LX757" s="153"/>
      <c r="LY757" s="153"/>
      <c r="LZ757" s="153"/>
      <c r="MA757" s="153"/>
      <c r="MB757" s="153"/>
      <c r="MC757" s="153"/>
      <c r="MD757" s="153"/>
      <c r="ME757" s="153"/>
      <c r="MF757" s="153"/>
      <c r="MG757" s="153"/>
      <c r="MH757" s="153"/>
      <c r="MI757" s="153"/>
      <c r="MJ757" s="153"/>
      <c r="MK757" s="153"/>
      <c r="ML757" s="153"/>
      <c r="MM757" s="153"/>
      <c r="MN757" s="153"/>
      <c r="MO757" s="153"/>
      <c r="MP757" s="153"/>
      <c r="MQ757" s="153"/>
      <c r="MR757" s="153"/>
      <c r="MS757" s="153"/>
      <c r="MT757" s="153"/>
      <c r="MU757" s="153"/>
      <c r="MV757" s="153"/>
      <c r="MW757" s="153"/>
      <c r="MX757" s="153"/>
      <c r="MY757" s="153"/>
      <c r="MZ757" s="153"/>
      <c r="NA757" s="153"/>
      <c r="NB757" s="153"/>
      <c r="NC757" s="153"/>
      <c r="ND757" s="153"/>
      <c r="NE757" s="153"/>
      <c r="NF757" s="153"/>
      <c r="NG757" s="153"/>
      <c r="NH757" s="153"/>
      <c r="NI757" s="153"/>
      <c r="NJ757" s="153"/>
      <c r="NK757" s="153"/>
      <c r="NL757" s="153"/>
      <c r="NM757" s="153"/>
      <c r="NN757" s="153"/>
      <c r="NO757" s="153"/>
      <c r="NP757" s="153"/>
      <c r="NQ757" s="153"/>
      <c r="NR757" s="153"/>
      <c r="NS757" s="153"/>
      <c r="NT757" s="153"/>
      <c r="NU757" s="153"/>
      <c r="NV757" s="153"/>
      <c r="NW757" s="153"/>
      <c r="NX757" s="153"/>
      <c r="NY757" s="153"/>
      <c r="NZ757" s="153"/>
      <c r="OA757" s="153"/>
      <c r="OB757" s="153"/>
      <c r="OC757" s="153"/>
      <c r="OD757" s="153"/>
      <c r="OE757" s="153"/>
      <c r="OF757" s="153"/>
      <c r="OG757" s="153"/>
      <c r="OH757" s="153"/>
      <c r="OI757" s="153"/>
      <c r="OJ757" s="153"/>
      <c r="OK757" s="153"/>
      <c r="OL757" s="153"/>
      <c r="OM757" s="153"/>
      <c r="ON757" s="153"/>
      <c r="OO757" s="153"/>
      <c r="OP757" s="153"/>
      <c r="OQ757" s="153"/>
      <c r="OR757" s="153"/>
      <c r="OS757" s="153"/>
      <c r="OT757" s="153"/>
      <c r="OU757" s="153"/>
      <c r="OV757" s="153"/>
      <c r="OW757" s="153"/>
      <c r="OX757" s="153"/>
      <c r="OY757" s="153"/>
      <c r="OZ757" s="153"/>
      <c r="PA757" s="153"/>
      <c r="PB757" s="153"/>
      <c r="PC757" s="153"/>
      <c r="PD757" s="153"/>
      <c r="PE757" s="153"/>
      <c r="PF757" s="153"/>
      <c r="PG757" s="153"/>
      <c r="PH757" s="153"/>
      <c r="PI757" s="153"/>
      <c r="PJ757" s="153"/>
      <c r="PK757" s="153"/>
      <c r="PL757" s="153"/>
      <c r="PM757" s="153"/>
      <c r="PN757" s="153"/>
      <c r="PO757" s="153"/>
      <c r="PP757" s="153"/>
      <c r="PQ757" s="153"/>
      <c r="PR757" s="153"/>
      <c r="PS757" s="153"/>
      <c r="PT757" s="153"/>
      <c r="PU757" s="153"/>
      <c r="PV757" s="153"/>
      <c r="PW757" s="153"/>
      <c r="PX757" s="153"/>
      <c r="PY757" s="153"/>
      <c r="PZ757" s="153"/>
      <c r="QA757" s="153"/>
      <c r="QB757" s="153"/>
      <c r="QC757" s="153"/>
      <c r="QD757" s="153"/>
      <c r="QE757" s="153"/>
      <c r="QF757" s="153"/>
      <c r="QG757" s="153"/>
      <c r="QH757" s="153"/>
      <c r="QI757" s="153"/>
      <c r="QJ757" s="153"/>
      <c r="QK757" s="153"/>
      <c r="QL757" s="153"/>
      <c r="QM757" s="153"/>
      <c r="QN757" s="153"/>
      <c r="QO757" s="153"/>
      <c r="QP757" s="153"/>
      <c r="QQ757" s="153"/>
      <c r="QR757" s="153"/>
      <c r="QS757" s="153"/>
      <c r="QT757" s="153"/>
      <c r="QU757" s="153"/>
      <c r="QV757" s="153"/>
      <c r="QW757" s="153"/>
      <c r="QX757" s="153"/>
      <c r="QY757" s="153"/>
      <c r="QZ757" s="153"/>
      <c r="RA757" s="153"/>
      <c r="RB757" s="153"/>
      <c r="RC757" s="153"/>
      <c r="RD757" s="153"/>
      <c r="RE757" s="153"/>
      <c r="RF757" s="153"/>
      <c r="RG757" s="153"/>
      <c r="RH757" s="153"/>
      <c r="RI757" s="153"/>
      <c r="RJ757" s="153"/>
      <c r="RK757" s="153"/>
      <c r="RL757" s="153"/>
      <c r="RM757" s="153"/>
      <c r="RN757" s="153"/>
      <c r="RO757" s="153"/>
      <c r="RP757" s="153"/>
      <c r="RQ757" s="153"/>
      <c r="RR757" s="153"/>
      <c r="RS757" s="153"/>
      <c r="RT757" s="153"/>
      <c r="RU757" s="153"/>
      <c r="RV757" s="153"/>
      <c r="RW757" s="153"/>
      <c r="RX757" s="153"/>
      <c r="RY757" s="153"/>
      <c r="RZ757" s="153"/>
      <c r="SA757" s="153"/>
      <c r="SB757" s="153"/>
      <c r="SC757" s="153"/>
      <c r="SD757" s="153"/>
      <c r="SE757" s="153"/>
      <c r="SF757" s="153"/>
      <c r="SG757" s="153"/>
      <c r="SH757" s="153"/>
      <c r="SI757" s="153"/>
      <c r="SJ757" s="153"/>
      <c r="SK757" s="153"/>
      <c r="SL757" s="153"/>
      <c r="SM757" s="153"/>
      <c r="SN757" s="153"/>
      <c r="SO757" s="153"/>
      <c r="SP757" s="153"/>
      <c r="SQ757" s="153"/>
      <c r="SR757" s="153"/>
      <c r="SS757" s="153"/>
      <c r="ST757" s="153"/>
      <c r="SU757" s="153"/>
      <c r="SV757" s="153"/>
      <c r="SW757" s="153"/>
      <c r="SX757" s="153"/>
      <c r="SY757" s="153"/>
      <c r="SZ757" s="153"/>
      <c r="TA757" s="153"/>
      <c r="TB757" s="153"/>
      <c r="TC757" s="153"/>
      <c r="TD757" s="153"/>
      <c r="TE757" s="153"/>
      <c r="TF757" s="153"/>
      <c r="TG757" s="153"/>
      <c r="TH757" s="153"/>
      <c r="TI757" s="153"/>
      <c r="TJ757" s="153"/>
      <c r="TK757" s="153"/>
      <c r="TL757" s="153"/>
      <c r="TM757" s="153"/>
      <c r="TN757" s="153"/>
      <c r="TO757" s="153"/>
      <c r="TP757" s="153"/>
      <c r="TQ757" s="153"/>
      <c r="TR757" s="153"/>
      <c r="TS757" s="153"/>
      <c r="TT757" s="153"/>
      <c r="TU757" s="153"/>
      <c r="TV757" s="153"/>
      <c r="TW757" s="153"/>
      <c r="TX757" s="153"/>
      <c r="TY757" s="153"/>
      <c r="TZ757" s="153"/>
      <c r="UA757" s="153"/>
      <c r="UB757" s="153"/>
      <c r="UC757" s="153"/>
      <c r="UD757" s="153"/>
      <c r="UE757" s="153"/>
      <c r="UF757" s="153"/>
      <c r="UG757" s="153"/>
      <c r="UH757" s="153"/>
      <c r="UI757" s="153"/>
      <c r="UJ757" s="153"/>
      <c r="UK757" s="153"/>
      <c r="UL757" s="153"/>
      <c r="UM757" s="153"/>
      <c r="UN757" s="153"/>
      <c r="UO757" s="153"/>
      <c r="UP757" s="153"/>
      <c r="UQ757" s="153"/>
      <c r="UR757" s="153"/>
      <c r="US757" s="153"/>
      <c r="UT757" s="153"/>
      <c r="UU757" s="153"/>
      <c r="UV757" s="153"/>
      <c r="UW757" s="153"/>
      <c r="UX757" s="153"/>
      <c r="UY757" s="153"/>
      <c r="UZ757" s="153"/>
      <c r="VA757" s="153"/>
      <c r="VB757" s="153"/>
      <c r="VC757" s="153"/>
      <c r="VD757" s="153"/>
      <c r="VE757" s="153"/>
      <c r="VF757" s="153"/>
      <c r="VG757" s="153"/>
      <c r="VH757" s="153"/>
      <c r="VI757" s="153"/>
      <c r="VJ757" s="153"/>
      <c r="VK757" s="153"/>
      <c r="VL757" s="153"/>
      <c r="VM757" s="153"/>
      <c r="VN757" s="153"/>
      <c r="VO757" s="153"/>
      <c r="VP757" s="153"/>
      <c r="VQ757" s="153"/>
      <c r="VR757" s="153"/>
      <c r="VS757" s="153"/>
      <c r="VT757" s="153"/>
      <c r="VU757" s="153"/>
      <c r="VV757" s="153"/>
      <c r="VW757" s="153"/>
      <c r="VX757" s="153"/>
      <c r="VY757" s="153"/>
      <c r="VZ757" s="153"/>
      <c r="WA757" s="153"/>
      <c r="WB757" s="153"/>
      <c r="WC757" s="153"/>
      <c r="WD757" s="153"/>
      <c r="WE757" s="153"/>
      <c r="WF757" s="153"/>
      <c r="WG757" s="153"/>
      <c r="WH757" s="153"/>
      <c r="WI757" s="153"/>
      <c r="WJ757" s="153"/>
      <c r="WK757" s="153"/>
      <c r="WL757" s="153"/>
      <c r="WM757" s="153"/>
      <c r="WN757" s="153"/>
      <c r="WO757" s="153"/>
      <c r="WP757" s="153"/>
      <c r="WQ757" s="153"/>
      <c r="WR757" s="153"/>
      <c r="WS757" s="153"/>
      <c r="WT757" s="153"/>
      <c r="WU757" s="153"/>
      <c r="WV757" s="153"/>
      <c r="WW757" s="153"/>
      <c r="WX757" s="153"/>
      <c r="WY757" s="153"/>
      <c r="WZ757" s="153"/>
      <c r="XA757" s="153"/>
      <c r="XB757" s="153"/>
      <c r="XC757" s="153"/>
      <c r="XD757" s="153"/>
      <c r="XE757" s="153"/>
      <c r="XF757" s="153"/>
      <c r="XG757" s="153"/>
      <c r="XH757" s="153"/>
      <c r="XI757" s="153"/>
      <c r="XJ757" s="153"/>
      <c r="XK757" s="153"/>
      <c r="XL757" s="153"/>
      <c r="XM757" s="153"/>
      <c r="XN757" s="153"/>
      <c r="XO757" s="153"/>
      <c r="XP757" s="153"/>
      <c r="XQ757" s="153"/>
      <c r="XR757" s="153"/>
      <c r="XS757" s="153"/>
      <c r="XT757" s="153"/>
      <c r="XU757" s="153"/>
      <c r="XV757" s="153"/>
      <c r="XW757" s="153"/>
      <c r="XX757" s="153"/>
      <c r="XY757" s="153"/>
      <c r="XZ757" s="153"/>
      <c r="YA757" s="153"/>
      <c r="YB757" s="153"/>
      <c r="YC757" s="153"/>
      <c r="YD757" s="153"/>
      <c r="YE757" s="153"/>
      <c r="YF757" s="153"/>
      <c r="YG757" s="153"/>
      <c r="YH757" s="153"/>
      <c r="YI757" s="153"/>
      <c r="YJ757" s="153"/>
      <c r="YK757" s="153"/>
      <c r="YL757" s="153"/>
      <c r="YM757" s="153"/>
      <c r="YN757" s="153"/>
      <c r="YO757" s="153"/>
      <c r="YP757" s="153"/>
      <c r="YQ757" s="153"/>
      <c r="YR757" s="153"/>
      <c r="YS757" s="153"/>
      <c r="YT757" s="153"/>
      <c r="YU757" s="153"/>
      <c r="YV757" s="153"/>
      <c r="YW757" s="153"/>
      <c r="YX757" s="153"/>
      <c r="YY757" s="153"/>
      <c r="YZ757" s="153"/>
      <c r="ZA757" s="153"/>
      <c r="ZB757" s="153"/>
      <c r="ZC757" s="153"/>
      <c r="ZD757" s="153"/>
      <c r="ZE757" s="153"/>
      <c r="ZF757" s="153"/>
      <c r="ZG757" s="153"/>
      <c r="ZH757" s="153"/>
      <c r="ZI757" s="153"/>
      <c r="ZJ757" s="153"/>
      <c r="ZK757" s="153"/>
      <c r="ZL757" s="153"/>
      <c r="ZM757" s="153"/>
      <c r="ZN757" s="153"/>
      <c r="ZO757" s="153"/>
      <c r="ZP757" s="153"/>
      <c r="ZQ757" s="153"/>
      <c r="ZR757" s="153"/>
      <c r="ZS757" s="153"/>
      <c r="ZT757" s="153"/>
      <c r="ZU757" s="153"/>
      <c r="ZV757" s="153"/>
      <c r="ZW757" s="153"/>
      <c r="ZX757" s="153"/>
      <c r="ZY757" s="153"/>
      <c r="ZZ757" s="153"/>
      <c r="AAA757" s="153"/>
      <c r="AAB757" s="153"/>
      <c r="AAC757" s="153"/>
      <c r="AAD757" s="153"/>
      <c r="AAE757" s="153"/>
      <c r="AAF757" s="153"/>
      <c r="AAG757" s="153"/>
      <c r="AAH757" s="153"/>
      <c r="AAI757" s="153"/>
      <c r="AAJ757" s="153"/>
      <c r="AAK757" s="153"/>
      <c r="AAL757" s="153"/>
      <c r="AAM757" s="153"/>
      <c r="AAN757" s="153"/>
      <c r="AAO757" s="153"/>
      <c r="AAP757" s="153"/>
      <c r="AAQ757" s="153"/>
      <c r="AAR757" s="153"/>
      <c r="AAS757" s="153"/>
      <c r="AAT757" s="153"/>
      <c r="AAU757" s="153"/>
      <c r="AAV757" s="153"/>
      <c r="AAW757" s="153"/>
      <c r="AAX757" s="153"/>
      <c r="AAY757" s="153"/>
      <c r="AAZ757" s="153"/>
      <c r="ABA757" s="153"/>
      <c r="ABB757" s="153"/>
      <c r="ABC757" s="153"/>
      <c r="ABD757" s="153"/>
      <c r="ABE757" s="153"/>
      <c r="ABF757" s="153"/>
      <c r="ABG757" s="153"/>
      <c r="ABH757" s="153"/>
      <c r="ABI757" s="153"/>
      <c r="ABJ757" s="153"/>
      <c r="ABK757" s="153"/>
      <c r="ABL757" s="153"/>
      <c r="ABM757" s="153"/>
      <c r="ABN757" s="153"/>
      <c r="ABO757" s="153"/>
      <c r="ABP757" s="153"/>
      <c r="ABQ757" s="153"/>
      <c r="ABR757" s="153"/>
      <c r="ABS757" s="153"/>
      <c r="ABT757" s="153"/>
      <c r="ABU757" s="153"/>
      <c r="ABV757" s="153"/>
      <c r="ABW757" s="153"/>
      <c r="ABX757" s="153"/>
      <c r="ABY757" s="153"/>
      <c r="ABZ757" s="153"/>
      <c r="ACA757" s="153"/>
      <c r="ACB757" s="153"/>
      <c r="ACC757" s="153"/>
      <c r="ACD757" s="153"/>
      <c r="ACE757" s="153"/>
      <c r="ACF757" s="153"/>
      <c r="ACG757" s="153"/>
      <c r="ACH757" s="153"/>
      <c r="ACI757" s="153"/>
      <c r="ACJ757" s="153"/>
      <c r="ACK757" s="153"/>
      <c r="ACL757" s="153"/>
      <c r="ACM757" s="153"/>
      <c r="ACN757" s="153"/>
      <c r="ACO757" s="153"/>
      <c r="ACP757" s="153"/>
      <c r="ACQ757" s="153"/>
      <c r="ACR757" s="153"/>
      <c r="ACS757" s="153"/>
      <c r="ACT757" s="153"/>
      <c r="ACU757" s="153"/>
      <c r="ACV757" s="153"/>
      <c r="ACW757" s="153"/>
      <c r="ACX757" s="153"/>
      <c r="ACY757" s="153"/>
      <c r="ACZ757" s="153"/>
      <c r="ADA757" s="153"/>
      <c r="ADB757" s="153"/>
      <c r="ADC757" s="153"/>
      <c r="ADD757" s="153"/>
      <c r="ADE757" s="153"/>
      <c r="ADF757" s="153"/>
      <c r="ADG757" s="153"/>
      <c r="ADH757" s="153"/>
      <c r="ADI757" s="153"/>
      <c r="ADJ757" s="153"/>
      <c r="ADK757" s="153"/>
      <c r="ADL757" s="153"/>
      <c r="ADM757" s="153"/>
      <c r="ADN757" s="153"/>
      <c r="ADO757" s="153"/>
      <c r="ADP757" s="153"/>
      <c r="ADQ757" s="153"/>
      <c r="ADR757" s="153"/>
      <c r="ADS757" s="153"/>
      <c r="ADT757" s="153"/>
      <c r="ADU757" s="153"/>
      <c r="ADV757" s="153"/>
      <c r="ADW757" s="153"/>
      <c r="ADX757" s="153"/>
      <c r="ADY757" s="153"/>
      <c r="ADZ757" s="153"/>
      <c r="AEA757" s="153"/>
      <c r="AEB757" s="153"/>
      <c r="AEC757" s="153"/>
      <c r="AED757" s="153"/>
      <c r="AEE757" s="153"/>
      <c r="AEF757" s="153"/>
      <c r="AEG757" s="153"/>
      <c r="AEH757" s="153"/>
      <c r="AEI757" s="153"/>
      <c r="AEJ757" s="153"/>
      <c r="AEK757" s="153"/>
      <c r="AEL757" s="153"/>
      <c r="AEM757" s="153"/>
      <c r="AEN757" s="153"/>
      <c r="AEO757" s="153"/>
      <c r="AEP757" s="153"/>
      <c r="AEQ757" s="153"/>
      <c r="AER757" s="153"/>
      <c r="AES757" s="153"/>
      <c r="AET757" s="153"/>
      <c r="AEU757" s="153"/>
      <c r="AEV757" s="153"/>
      <c r="AEW757" s="153"/>
      <c r="AEX757" s="153"/>
      <c r="AEY757" s="153"/>
      <c r="AEZ757" s="153"/>
      <c r="AFA757" s="153"/>
      <c r="AFB757" s="153"/>
      <c r="AFC757" s="153"/>
      <c r="AFD757" s="153"/>
      <c r="AFE757" s="153"/>
      <c r="AFF757" s="153"/>
      <c r="AFG757" s="153"/>
      <c r="AFH757" s="153"/>
      <c r="AFI757" s="153"/>
      <c r="AFJ757" s="153"/>
      <c r="AFK757" s="153"/>
      <c r="AFL757" s="153"/>
      <c r="AFM757" s="153"/>
      <c r="AFN757" s="153"/>
      <c r="AFO757" s="153"/>
      <c r="AFP757" s="153"/>
      <c r="AFQ757" s="153"/>
      <c r="AFR757" s="153"/>
      <c r="AFS757" s="153"/>
      <c r="AFT757" s="153"/>
      <c r="AFU757" s="153"/>
      <c r="AFV757" s="153"/>
      <c r="AFW757" s="153"/>
      <c r="AFX757" s="153"/>
      <c r="AFY757" s="153"/>
      <c r="AFZ757" s="153"/>
      <c r="AGA757" s="153"/>
      <c r="AGB757" s="153"/>
      <c r="AGC757" s="153"/>
      <c r="AGD757" s="153"/>
      <c r="AGE757" s="153"/>
      <c r="AGF757" s="153"/>
      <c r="AGG757" s="153"/>
      <c r="AGH757" s="153"/>
      <c r="AGI757" s="153"/>
      <c r="AGJ757" s="153"/>
      <c r="AGK757" s="153"/>
      <c r="AGL757" s="153"/>
      <c r="AGM757" s="153"/>
      <c r="AGN757" s="153"/>
      <c r="AGO757" s="153"/>
      <c r="AGP757" s="153"/>
      <c r="AGQ757" s="153"/>
      <c r="AGR757" s="153"/>
      <c r="AGS757" s="153"/>
      <c r="AGT757" s="153"/>
      <c r="AGU757" s="153"/>
      <c r="AGV757" s="153"/>
      <c r="AGW757" s="153"/>
      <c r="AGX757" s="153"/>
      <c r="AGY757" s="153"/>
      <c r="AGZ757" s="153"/>
      <c r="AHA757" s="153"/>
      <c r="AHB757" s="153"/>
      <c r="AHC757" s="153"/>
      <c r="AHD757" s="153"/>
      <c r="AHE757" s="153"/>
      <c r="AHF757" s="153"/>
      <c r="AHG757" s="153"/>
      <c r="AHH757" s="153"/>
      <c r="AHI757" s="153"/>
      <c r="AHJ757" s="153"/>
      <c r="AHK757" s="153"/>
      <c r="AHL757" s="153"/>
      <c r="AHM757" s="153"/>
      <c r="AHN757" s="153"/>
      <c r="AHO757" s="153"/>
      <c r="AHP757" s="153"/>
      <c r="AHQ757" s="153"/>
      <c r="AHR757" s="153"/>
      <c r="AHS757" s="153"/>
      <c r="AHT757" s="153"/>
      <c r="AHU757" s="153"/>
      <c r="AHV757" s="153"/>
      <c r="AHW757" s="153"/>
      <c r="AHX757" s="153"/>
      <c r="AHY757" s="153"/>
      <c r="AHZ757" s="153"/>
      <c r="AIA757" s="153"/>
      <c r="AIB757" s="153"/>
      <c r="AIC757" s="153"/>
      <c r="AID757" s="153"/>
      <c r="AIE757" s="153"/>
      <c r="AIF757" s="153"/>
      <c r="AIG757" s="153"/>
      <c r="AIH757" s="153"/>
      <c r="AII757" s="153"/>
      <c r="AIJ757" s="153"/>
      <c r="AIK757" s="153"/>
      <c r="AIL757" s="153"/>
      <c r="AIM757" s="153"/>
      <c r="AIN757" s="153"/>
      <c r="AIO757" s="153"/>
      <c r="AIP757" s="153"/>
      <c r="AIQ757" s="153"/>
      <c r="AIR757" s="153"/>
      <c r="AIS757" s="153"/>
      <c r="AIT757" s="153"/>
      <c r="AIU757" s="153"/>
      <c r="AIV757" s="153"/>
      <c r="AIW757" s="153"/>
      <c r="AIX757" s="153"/>
      <c r="AIY757" s="153"/>
      <c r="AIZ757" s="153"/>
      <c r="AJA757" s="153"/>
      <c r="AJB757" s="153"/>
      <c r="AJC757" s="153"/>
      <c r="AJD757" s="153"/>
      <c r="AJE757" s="153"/>
      <c r="AJF757" s="153"/>
      <c r="AJG757" s="153"/>
      <c r="AJH757" s="153"/>
      <c r="AJI757" s="153"/>
      <c r="AJJ757" s="153"/>
      <c r="AJK757" s="153"/>
      <c r="AJL757" s="153"/>
      <c r="AJM757" s="153"/>
      <c r="AJN757" s="153"/>
      <c r="AJO757" s="153"/>
      <c r="AJP757" s="153"/>
      <c r="AJQ757" s="153"/>
      <c r="AJR757" s="153"/>
      <c r="AJS757" s="153"/>
      <c r="AJT757" s="153"/>
      <c r="AJU757" s="153"/>
      <c r="AJV757" s="153"/>
      <c r="AJW757" s="153"/>
      <c r="AJX757" s="153"/>
      <c r="AJY757" s="153"/>
      <c r="AJZ757" s="153"/>
      <c r="AKA757" s="153"/>
      <c r="AKB757" s="153"/>
      <c r="AKC757" s="153"/>
      <c r="AKD757" s="153"/>
      <c r="AKE757" s="153"/>
      <c r="AKF757" s="153"/>
      <c r="AKG757" s="153"/>
      <c r="AKH757" s="153"/>
      <c r="AKI757" s="153"/>
      <c r="AKJ757" s="153"/>
      <c r="AKK757" s="153"/>
      <c r="AKL757" s="153"/>
      <c r="AKM757" s="153"/>
      <c r="AKN757" s="153"/>
      <c r="AKO757" s="153"/>
      <c r="AKP757" s="153"/>
      <c r="AKQ757" s="153"/>
      <c r="AKR757" s="153"/>
      <c r="AKS757" s="153"/>
      <c r="AKT757" s="153"/>
      <c r="AKU757" s="153"/>
      <c r="AKV757" s="153"/>
      <c r="AKW757" s="153"/>
      <c r="AKX757" s="153"/>
      <c r="AKY757" s="153"/>
      <c r="AKZ757" s="153"/>
      <c r="ALA757" s="153"/>
      <c r="ALB757" s="153"/>
      <c r="ALC757" s="153"/>
      <c r="ALD757" s="153"/>
      <c r="ALE757" s="153"/>
      <c r="ALF757" s="153"/>
      <c r="ALG757" s="153"/>
      <c r="ALH757" s="153"/>
      <c r="ALI757" s="153"/>
      <c r="ALJ757" s="153"/>
      <c r="ALK757" s="153"/>
      <c r="ALL757" s="153"/>
      <c r="ALM757" s="153"/>
      <c r="ALN757" s="153"/>
      <c r="ALO757" s="153"/>
      <c r="ALP757" s="153"/>
      <c r="ALQ757" s="153"/>
      <c r="ALR757" s="153"/>
      <c r="ALS757" s="153"/>
      <c r="ALT757" s="153"/>
      <c r="ALU757" s="153"/>
      <c r="ALV757" s="153"/>
      <c r="ALW757" s="153"/>
      <c r="ALX757" s="153"/>
      <c r="ALY757" s="153"/>
      <c r="ALZ757" s="153"/>
      <c r="AMA757" s="153"/>
      <c r="AMB757" s="153"/>
      <c r="AMC757" s="153"/>
      <c r="AMD757" s="153"/>
      <c r="AME757" s="153"/>
      <c r="AMF757" s="153"/>
      <c r="AMG757" s="153"/>
      <c r="AMH757" s="153"/>
      <c r="AMI757" s="153"/>
      <c r="AMJ757" s="153"/>
      <c r="AMK757" s="153"/>
      <c r="AML757" s="153"/>
      <c r="AMM757" s="153"/>
      <c r="AMN757" s="153"/>
      <c r="AMO757" s="153"/>
      <c r="AMP757" s="153"/>
      <c r="AMQ757" s="153"/>
      <c r="AMR757" s="153"/>
      <c r="AMS757" s="153"/>
      <c r="AMT757" s="153"/>
      <c r="AMU757" s="153"/>
      <c r="AMV757" s="153"/>
      <c r="AMW757" s="153"/>
      <c r="AMX757" s="153"/>
      <c r="AMY757" s="153"/>
      <c r="AMZ757" s="153"/>
      <c r="ANA757" s="153"/>
      <c r="ANB757" s="153"/>
      <c r="ANC757" s="153"/>
      <c r="AND757" s="153"/>
      <c r="ANE757" s="153"/>
      <c r="ANF757" s="153"/>
      <c r="ANG757" s="153"/>
      <c r="ANH757" s="153"/>
      <c r="ANI757" s="153"/>
      <c r="ANJ757" s="153"/>
      <c r="ANK757" s="153"/>
      <c r="ANL757" s="153"/>
      <c r="ANM757" s="153"/>
      <c r="ANN757" s="153"/>
      <c r="ANO757" s="153"/>
      <c r="ANP757" s="153"/>
      <c r="ANQ757" s="153"/>
      <c r="ANR757" s="153"/>
      <c r="ANS757" s="153"/>
      <c r="ANT757" s="153"/>
      <c r="ANU757" s="153"/>
      <c r="ANV757" s="153"/>
      <c r="ANW757" s="153"/>
      <c r="ANX757" s="153"/>
      <c r="ANY757" s="153"/>
      <c r="ANZ757" s="153"/>
      <c r="AOA757" s="153"/>
      <c r="AOB757" s="153"/>
      <c r="AOC757" s="153"/>
      <c r="AOD757" s="153"/>
      <c r="AOE757" s="153"/>
      <c r="AOF757" s="153"/>
      <c r="AOG757" s="153"/>
      <c r="AOH757" s="153"/>
      <c r="AOI757" s="153"/>
      <c r="AOJ757" s="153"/>
      <c r="AOK757" s="153"/>
      <c r="AOL757" s="153"/>
      <c r="AOM757" s="153"/>
      <c r="AON757" s="153"/>
      <c r="AOO757" s="153"/>
      <c r="AOP757" s="153"/>
      <c r="AOQ757" s="153"/>
      <c r="AOR757" s="153"/>
      <c r="AOS757" s="153"/>
      <c r="AOT757" s="153"/>
      <c r="AOU757" s="153"/>
      <c r="AOV757" s="153"/>
      <c r="AOW757" s="153"/>
      <c r="AOX757" s="153"/>
      <c r="AOY757" s="153"/>
      <c r="AOZ757" s="153"/>
      <c r="APA757" s="153"/>
      <c r="APB757" s="153"/>
      <c r="APC757" s="153"/>
      <c r="APD757" s="153"/>
      <c r="APE757" s="153"/>
      <c r="APF757" s="153"/>
      <c r="APG757" s="153"/>
      <c r="APH757" s="153"/>
      <c r="API757" s="153"/>
      <c r="APJ757" s="153"/>
      <c r="APK757" s="153"/>
      <c r="APL757" s="153"/>
      <c r="APM757" s="153"/>
      <c r="APN757" s="153"/>
      <c r="APO757" s="153"/>
      <c r="APP757" s="153"/>
      <c r="APQ757" s="153"/>
      <c r="APR757" s="153"/>
      <c r="APS757" s="153"/>
      <c r="APT757" s="153"/>
      <c r="APU757" s="153"/>
      <c r="APV757" s="153"/>
      <c r="APW757" s="153"/>
      <c r="APX757" s="153"/>
      <c r="APY757" s="153"/>
      <c r="APZ757" s="153"/>
      <c r="AQA757" s="153"/>
      <c r="AQB757" s="153"/>
      <c r="AQC757" s="153"/>
      <c r="AQD757" s="153"/>
      <c r="AQE757" s="153"/>
      <c r="AQF757" s="153"/>
      <c r="AQG757" s="153"/>
      <c r="AQH757" s="153"/>
      <c r="AQI757" s="153"/>
      <c r="AQJ757" s="153"/>
      <c r="AQK757" s="153"/>
      <c r="AQL757" s="153"/>
      <c r="AQM757" s="153"/>
      <c r="AQN757" s="153"/>
      <c r="AQO757" s="153"/>
      <c r="AQP757" s="153"/>
      <c r="AQQ757" s="153"/>
      <c r="AQR757" s="153"/>
      <c r="AQS757" s="153"/>
      <c r="AQT757" s="153"/>
      <c r="AQU757" s="153"/>
      <c r="AQV757" s="153"/>
      <c r="AQW757" s="153"/>
      <c r="AQX757" s="153"/>
      <c r="AQY757" s="153"/>
      <c r="AQZ757" s="153"/>
      <c r="ARA757" s="153"/>
      <c r="ARB757" s="153"/>
      <c r="ARC757" s="153"/>
      <c r="ARD757" s="153"/>
      <c r="ARE757" s="153"/>
      <c r="ARF757" s="153"/>
      <c r="ARG757" s="153"/>
      <c r="ARH757" s="153"/>
      <c r="ARI757" s="153"/>
      <c r="ARJ757" s="153"/>
      <c r="ARK757" s="153"/>
      <c r="ARL757" s="153"/>
      <c r="ARM757" s="153"/>
      <c r="ARN757" s="153"/>
      <c r="ARO757" s="153"/>
      <c r="ARP757" s="153"/>
      <c r="ARQ757" s="153"/>
      <c r="ARR757" s="153"/>
      <c r="ARS757" s="153"/>
      <c r="ART757" s="153"/>
      <c r="ARU757" s="153"/>
      <c r="ARV757" s="153"/>
      <c r="ARW757" s="153"/>
      <c r="ARX757" s="153"/>
      <c r="ARY757" s="153"/>
      <c r="ARZ757" s="153"/>
      <c r="ASA757" s="153"/>
      <c r="ASB757" s="153"/>
      <c r="ASC757" s="153"/>
      <c r="ASD757" s="153"/>
      <c r="ASE757" s="153"/>
      <c r="ASF757" s="153"/>
      <c r="ASG757" s="153"/>
      <c r="ASH757" s="153"/>
      <c r="ASI757" s="153"/>
      <c r="ASJ757" s="153"/>
      <c r="ASK757" s="153"/>
      <c r="ASL757" s="153"/>
      <c r="ASM757" s="153"/>
      <c r="ASN757" s="153"/>
      <c r="ASO757" s="153"/>
      <c r="ASP757" s="153"/>
      <c r="ASQ757" s="153"/>
      <c r="ASR757" s="153"/>
      <c r="ASS757" s="153"/>
      <c r="AST757" s="153"/>
      <c r="ASU757" s="153"/>
      <c r="ASV757" s="153"/>
      <c r="ASW757" s="153"/>
      <c r="ASX757" s="153"/>
      <c r="ASY757" s="153"/>
      <c r="ASZ757" s="153"/>
      <c r="ATA757" s="153"/>
      <c r="ATB757" s="153"/>
      <c r="ATC757" s="153"/>
      <c r="ATD757" s="153"/>
      <c r="ATE757" s="153"/>
      <c r="ATF757" s="153"/>
      <c r="ATG757" s="153"/>
      <c r="ATH757" s="153"/>
      <c r="ATI757" s="153"/>
      <c r="ATJ757" s="153"/>
      <c r="ATK757" s="153"/>
      <c r="ATL757" s="153"/>
      <c r="ATM757" s="153"/>
      <c r="ATN757" s="153"/>
      <c r="ATO757" s="153"/>
      <c r="ATP757" s="153"/>
      <c r="ATQ757" s="153"/>
      <c r="ATR757" s="153"/>
      <c r="ATS757" s="153"/>
      <c r="ATT757" s="153"/>
      <c r="ATU757" s="153"/>
      <c r="ATV757" s="153"/>
      <c r="ATW757" s="153"/>
      <c r="ATX757" s="153"/>
      <c r="ATY757" s="153"/>
      <c r="ATZ757" s="153"/>
      <c r="AUA757" s="153"/>
      <c r="AUB757" s="153"/>
      <c r="AUC757" s="153"/>
      <c r="AUD757" s="153"/>
      <c r="AUE757" s="153"/>
      <c r="AUF757" s="153"/>
      <c r="AUG757" s="153"/>
      <c r="AUH757" s="153"/>
      <c r="AUI757" s="153"/>
      <c r="AUJ757" s="153"/>
      <c r="AUK757" s="153"/>
      <c r="AUL757" s="153"/>
      <c r="AUM757" s="153"/>
      <c r="AUN757" s="153"/>
      <c r="AUO757" s="153"/>
      <c r="AUP757" s="153"/>
      <c r="AUQ757" s="153"/>
      <c r="AUR757" s="153"/>
      <c r="AUS757" s="153"/>
      <c r="AUT757" s="153"/>
      <c r="AUU757" s="153"/>
      <c r="AUV757" s="153"/>
      <c r="AUW757" s="153"/>
      <c r="AUX757" s="153"/>
      <c r="AUY757" s="153"/>
      <c r="AUZ757" s="153"/>
      <c r="AVA757" s="153"/>
      <c r="AVB757" s="153"/>
      <c r="AVC757" s="153"/>
      <c r="AVD757" s="153"/>
      <c r="AVE757" s="153"/>
      <c r="AVF757" s="153"/>
      <c r="AVG757" s="153"/>
      <c r="AVH757" s="153"/>
      <c r="AVI757" s="153"/>
      <c r="AVJ757" s="153"/>
      <c r="AVK757" s="153"/>
      <c r="AVL757" s="153"/>
      <c r="AVM757" s="153"/>
      <c r="AVN757" s="153"/>
      <c r="AVO757" s="153"/>
      <c r="AVP757" s="153"/>
      <c r="AVQ757" s="153"/>
      <c r="AVR757" s="153"/>
      <c r="AVS757" s="153"/>
      <c r="AVT757" s="153"/>
      <c r="AVU757" s="153"/>
      <c r="AVV757" s="153"/>
      <c r="AVW757" s="153"/>
      <c r="AVX757" s="153"/>
      <c r="AVY757" s="153"/>
      <c r="AVZ757" s="153"/>
      <c r="AWA757" s="153"/>
      <c r="AWB757" s="153"/>
      <c r="AWC757" s="153"/>
      <c r="AWD757" s="153"/>
      <c r="AWE757" s="153"/>
      <c r="AWF757" s="153"/>
      <c r="AWG757" s="153"/>
      <c r="AWH757" s="153"/>
      <c r="AWI757" s="153"/>
      <c r="AWJ757" s="153"/>
      <c r="AWK757" s="153"/>
      <c r="AWL757" s="153"/>
      <c r="AWM757" s="153"/>
      <c r="AWN757" s="153"/>
      <c r="AWO757" s="153"/>
      <c r="AWP757" s="153"/>
      <c r="AWQ757" s="153"/>
      <c r="AWR757" s="153"/>
      <c r="AWS757" s="153"/>
      <c r="AWT757" s="153"/>
      <c r="AWU757" s="153"/>
      <c r="AWV757" s="153"/>
      <c r="AWW757" s="153"/>
      <c r="AWX757" s="153"/>
      <c r="AWY757" s="153"/>
      <c r="AWZ757" s="153"/>
      <c r="AXA757" s="153"/>
      <c r="AXB757" s="153"/>
      <c r="AXC757" s="153"/>
      <c r="AXD757" s="153"/>
      <c r="AXE757" s="153"/>
      <c r="AXF757" s="153"/>
      <c r="AXG757" s="153"/>
      <c r="AXH757" s="153"/>
      <c r="AXI757" s="153"/>
      <c r="AXJ757" s="153"/>
      <c r="AXK757" s="153"/>
      <c r="AXL757" s="153"/>
      <c r="AXM757" s="153"/>
      <c r="AXN757" s="153"/>
      <c r="AXO757" s="153"/>
      <c r="AXP757" s="153"/>
      <c r="AXQ757" s="153"/>
      <c r="AXR757" s="153"/>
      <c r="AXS757" s="153"/>
      <c r="AXT757" s="153"/>
      <c r="AXU757" s="153"/>
      <c r="AXV757" s="153"/>
      <c r="AXW757" s="153"/>
      <c r="AXX757" s="153"/>
      <c r="AXY757" s="153"/>
      <c r="AXZ757" s="153"/>
      <c r="AYA757" s="153"/>
      <c r="AYB757" s="153"/>
      <c r="AYC757" s="153"/>
      <c r="AYD757" s="153"/>
      <c r="AYE757" s="153"/>
      <c r="AYF757" s="153"/>
      <c r="AYG757" s="153"/>
      <c r="AYH757" s="153"/>
      <c r="AYI757" s="153"/>
      <c r="AYJ757" s="153"/>
      <c r="AYK757" s="153"/>
      <c r="AYL757" s="153"/>
      <c r="AYM757" s="153"/>
      <c r="AYN757" s="153"/>
      <c r="AYO757" s="153"/>
      <c r="AYP757" s="153"/>
      <c r="AYQ757" s="153"/>
      <c r="AYR757" s="153"/>
      <c r="AYS757" s="153"/>
      <c r="AYT757" s="153"/>
      <c r="AYU757" s="153"/>
      <c r="AYV757" s="153"/>
      <c r="AYW757" s="153"/>
      <c r="AYX757" s="153"/>
      <c r="AYY757" s="153"/>
      <c r="AYZ757" s="153"/>
      <c r="AZA757" s="153"/>
      <c r="AZB757" s="153"/>
      <c r="AZC757" s="153"/>
      <c r="AZD757" s="153"/>
      <c r="AZE757" s="153"/>
      <c r="AZF757" s="153"/>
      <c r="AZG757" s="153"/>
      <c r="AZH757" s="153"/>
      <c r="AZI757" s="153"/>
      <c r="AZJ757" s="153"/>
      <c r="AZK757" s="153"/>
      <c r="AZL757" s="153"/>
      <c r="AZM757" s="153"/>
      <c r="AZN757" s="153"/>
      <c r="AZO757" s="153"/>
      <c r="AZP757" s="153"/>
      <c r="AZQ757" s="153"/>
      <c r="AZR757" s="153"/>
      <c r="AZS757" s="153"/>
      <c r="AZT757" s="153"/>
      <c r="AZU757" s="153"/>
      <c r="AZV757" s="153"/>
      <c r="AZW757" s="153"/>
      <c r="AZX757" s="153"/>
      <c r="AZY757" s="153"/>
      <c r="AZZ757" s="153"/>
      <c r="BAA757" s="153"/>
      <c r="BAB757" s="153"/>
      <c r="BAC757" s="153"/>
      <c r="BAD757" s="153"/>
      <c r="BAE757" s="153"/>
      <c r="BAF757" s="153"/>
      <c r="BAG757" s="153"/>
      <c r="BAH757" s="153"/>
      <c r="BAI757" s="153"/>
      <c r="BAJ757" s="153"/>
      <c r="BAK757" s="153"/>
      <c r="BAL757" s="153"/>
      <c r="BAM757" s="153"/>
      <c r="BAN757" s="153"/>
      <c r="BAO757" s="153"/>
      <c r="BAP757" s="153"/>
      <c r="BAQ757" s="153"/>
      <c r="BAR757" s="153"/>
      <c r="BAS757" s="153"/>
      <c r="BAT757" s="153"/>
      <c r="BAU757" s="153"/>
      <c r="BAV757" s="153"/>
      <c r="BAW757" s="153"/>
      <c r="BAX757" s="153"/>
      <c r="BAY757" s="153"/>
      <c r="BAZ757" s="153"/>
      <c r="BBA757" s="153"/>
      <c r="BBB757" s="153"/>
      <c r="BBC757" s="153"/>
      <c r="BBD757" s="153"/>
      <c r="BBE757" s="153"/>
      <c r="BBF757" s="153"/>
      <c r="BBG757" s="153"/>
      <c r="BBH757" s="153"/>
      <c r="BBI757" s="153"/>
      <c r="BBJ757" s="153"/>
      <c r="BBK757" s="153"/>
      <c r="BBL757" s="153"/>
      <c r="BBM757" s="153"/>
      <c r="BBN757" s="153"/>
      <c r="BBO757" s="153"/>
      <c r="BBP757" s="153"/>
      <c r="BBQ757" s="153"/>
      <c r="BBR757" s="153"/>
      <c r="BBS757" s="153"/>
      <c r="BBT757" s="153"/>
      <c r="BBU757" s="153"/>
      <c r="BBV757" s="153"/>
      <c r="BBW757" s="153"/>
      <c r="BBX757" s="153"/>
      <c r="BBY757" s="153"/>
      <c r="BBZ757" s="153"/>
      <c r="BCA757" s="153"/>
      <c r="BCB757" s="153"/>
      <c r="BCC757" s="153"/>
      <c r="BCD757" s="153"/>
      <c r="BCE757" s="153"/>
      <c r="BCF757" s="153"/>
      <c r="BCG757" s="153"/>
      <c r="BCH757" s="153"/>
      <c r="BCI757" s="153"/>
      <c r="BCJ757" s="153"/>
      <c r="BCK757" s="153"/>
      <c r="BCL757" s="153"/>
      <c r="BCM757" s="153"/>
      <c r="BCN757" s="153"/>
      <c r="BCO757" s="153"/>
      <c r="BCP757" s="153"/>
      <c r="BCQ757" s="153"/>
      <c r="BCR757" s="153"/>
      <c r="BCS757" s="153"/>
      <c r="BCT757" s="153"/>
      <c r="BCU757" s="153"/>
      <c r="BCV757" s="153"/>
      <c r="BCW757" s="153"/>
      <c r="BCX757" s="153"/>
      <c r="BCY757" s="153"/>
      <c r="BCZ757" s="153"/>
      <c r="BDA757" s="153"/>
      <c r="BDB757" s="153"/>
      <c r="BDC757" s="153"/>
      <c r="BDD757" s="153"/>
      <c r="BDE757" s="153"/>
      <c r="BDF757" s="153"/>
      <c r="BDG757" s="153"/>
      <c r="BDH757" s="153"/>
      <c r="BDI757" s="153"/>
      <c r="BDJ757" s="153"/>
      <c r="BDK757" s="153"/>
      <c r="BDL757" s="153"/>
      <c r="BDM757" s="153"/>
      <c r="BDN757" s="153"/>
      <c r="BDO757" s="153"/>
      <c r="BDP757" s="153"/>
      <c r="BDQ757" s="153"/>
      <c r="BDR757" s="153"/>
      <c r="BDS757" s="153"/>
      <c r="BDT757" s="153"/>
      <c r="BDU757" s="153"/>
      <c r="BDV757" s="153"/>
      <c r="BDW757" s="153"/>
      <c r="BDX757" s="153"/>
      <c r="BDY757" s="153"/>
      <c r="BDZ757" s="153"/>
      <c r="BEA757" s="153"/>
      <c r="BEB757" s="153"/>
      <c r="BEC757" s="153"/>
      <c r="BED757" s="153"/>
      <c r="BEE757" s="153"/>
      <c r="BEF757" s="153"/>
      <c r="BEG757" s="153"/>
      <c r="BEH757" s="153"/>
      <c r="BEI757" s="153"/>
      <c r="BEJ757" s="153"/>
      <c r="BEK757" s="153"/>
      <c r="BEL757" s="153"/>
      <c r="BEM757" s="153"/>
      <c r="BEN757" s="153"/>
      <c r="BEO757" s="153"/>
      <c r="BEP757" s="153"/>
      <c r="BEQ757" s="153"/>
      <c r="BER757" s="153"/>
      <c r="BES757" s="153"/>
      <c r="BET757" s="153"/>
      <c r="BEU757" s="153"/>
      <c r="BEV757" s="153"/>
      <c r="BEW757" s="153"/>
      <c r="BEX757" s="153"/>
      <c r="BEY757" s="153"/>
      <c r="BEZ757" s="153"/>
      <c r="BFA757" s="153"/>
      <c r="BFB757" s="153"/>
      <c r="BFC757" s="153"/>
      <c r="BFD757" s="153"/>
      <c r="BFE757" s="153"/>
      <c r="BFF757" s="153"/>
      <c r="BFG757" s="153"/>
      <c r="BFH757" s="153"/>
      <c r="BFI757" s="153"/>
      <c r="BFJ757" s="153"/>
      <c r="BFK757" s="153"/>
      <c r="BFL757" s="153"/>
      <c r="BFM757" s="153"/>
      <c r="BFN757" s="153"/>
      <c r="BFO757" s="153"/>
      <c r="BFP757" s="153"/>
      <c r="BFQ757" s="153"/>
      <c r="BFR757" s="153"/>
      <c r="BFS757" s="153"/>
      <c r="BFT757" s="153"/>
      <c r="BFU757" s="153"/>
      <c r="BFV757" s="153"/>
      <c r="BFW757" s="153"/>
      <c r="BFX757" s="153"/>
      <c r="BFY757" s="153"/>
      <c r="BFZ757" s="153"/>
      <c r="BGA757" s="153"/>
      <c r="BGB757" s="153"/>
      <c r="BGC757" s="153"/>
      <c r="BGD757" s="153"/>
      <c r="BGE757" s="153"/>
      <c r="BGF757" s="153"/>
      <c r="BGG757" s="153"/>
      <c r="BGH757" s="153"/>
      <c r="BGI757" s="153"/>
      <c r="BGJ757" s="153"/>
      <c r="BGK757" s="153"/>
      <c r="BGL757" s="153"/>
      <c r="BGM757" s="153"/>
      <c r="BGN757" s="153"/>
      <c r="BGO757" s="153"/>
      <c r="BGP757" s="153"/>
      <c r="BGQ757" s="153"/>
      <c r="BGR757" s="153"/>
      <c r="BGS757" s="153"/>
      <c r="BGT757" s="153"/>
      <c r="BGU757" s="153"/>
      <c r="BGV757" s="153"/>
      <c r="BGW757" s="153"/>
      <c r="BGX757" s="153"/>
      <c r="BGY757" s="153"/>
      <c r="BGZ757" s="153"/>
      <c r="BHA757" s="153"/>
      <c r="BHB757" s="153"/>
      <c r="BHC757" s="153"/>
      <c r="BHD757" s="153"/>
      <c r="BHE757" s="153"/>
      <c r="BHF757" s="153"/>
      <c r="BHG757" s="153"/>
      <c r="BHH757" s="153"/>
      <c r="BHI757" s="153"/>
      <c r="BHJ757" s="153"/>
      <c r="BHK757" s="153"/>
      <c r="BHL757" s="153"/>
      <c r="BHM757" s="153"/>
      <c r="BHN757" s="153"/>
      <c r="BHO757" s="153"/>
      <c r="BHP757" s="153"/>
      <c r="BHQ757" s="153"/>
      <c r="BHR757" s="153"/>
      <c r="BHS757" s="153"/>
      <c r="BHT757" s="153"/>
      <c r="BHU757" s="153"/>
      <c r="BHV757" s="153"/>
      <c r="BHW757" s="153"/>
      <c r="BHX757" s="153"/>
      <c r="BHY757" s="153"/>
      <c r="BHZ757" s="153"/>
      <c r="BIA757" s="153"/>
      <c r="BIB757" s="153"/>
      <c r="BIC757" s="153"/>
      <c r="BID757" s="153"/>
      <c r="BIE757" s="153"/>
      <c r="BIF757" s="153"/>
      <c r="BIG757" s="153"/>
      <c r="BIH757" s="153"/>
      <c r="BII757" s="153"/>
      <c r="BIJ757" s="153"/>
      <c r="BIK757" s="153"/>
      <c r="BIL757" s="153"/>
      <c r="BIM757" s="153"/>
      <c r="BIN757" s="153"/>
      <c r="BIO757" s="153"/>
      <c r="BIP757" s="153"/>
      <c r="BIQ757" s="153"/>
      <c r="BIR757" s="153"/>
      <c r="BIS757" s="153"/>
      <c r="BIT757" s="153"/>
      <c r="BIU757" s="153"/>
      <c r="BIV757" s="153"/>
      <c r="BIW757" s="153"/>
      <c r="BIX757" s="153"/>
      <c r="BIY757" s="153"/>
      <c r="BIZ757" s="153"/>
      <c r="BJA757" s="153"/>
      <c r="BJB757" s="153"/>
      <c r="BJC757" s="153"/>
      <c r="BJD757" s="153"/>
      <c r="BJE757" s="153"/>
      <c r="BJF757" s="153"/>
      <c r="BJG757" s="153"/>
      <c r="BJH757" s="153"/>
      <c r="BJI757" s="153"/>
      <c r="BJJ757" s="153"/>
      <c r="BJK757" s="153"/>
      <c r="BJL757" s="153"/>
      <c r="BJM757" s="153"/>
      <c r="BJN757" s="153"/>
      <c r="BJO757" s="153"/>
      <c r="BJP757" s="153"/>
      <c r="BJQ757" s="153"/>
      <c r="BJR757" s="153"/>
      <c r="BJS757" s="153"/>
      <c r="BJT757" s="153"/>
      <c r="BJU757" s="153"/>
      <c r="BJV757" s="153"/>
      <c r="BJW757" s="153"/>
      <c r="BJX757" s="153"/>
      <c r="BJY757" s="153"/>
      <c r="BJZ757" s="153"/>
      <c r="BKA757" s="153"/>
      <c r="BKB757" s="153"/>
      <c r="BKC757" s="153"/>
      <c r="BKD757" s="153"/>
      <c r="BKE757" s="153"/>
      <c r="BKF757" s="153"/>
      <c r="BKG757" s="153"/>
      <c r="BKH757" s="153"/>
      <c r="BKI757" s="153"/>
      <c r="BKJ757" s="153"/>
      <c r="BKK757" s="153"/>
      <c r="BKL757" s="153"/>
      <c r="BKM757" s="153"/>
      <c r="BKN757" s="153"/>
      <c r="BKO757" s="153"/>
      <c r="BKP757" s="153"/>
      <c r="BKQ757" s="153"/>
      <c r="BKR757" s="153"/>
      <c r="BKS757" s="153"/>
      <c r="BKT757" s="153"/>
      <c r="BKU757" s="153"/>
      <c r="BKV757" s="153"/>
      <c r="BKW757" s="153"/>
      <c r="BKX757" s="153"/>
      <c r="BKY757" s="153"/>
      <c r="BKZ757" s="153"/>
      <c r="BLA757" s="153"/>
      <c r="BLB757" s="153"/>
      <c r="BLC757" s="153"/>
      <c r="BLD757" s="153"/>
      <c r="BLE757" s="153"/>
      <c r="BLF757" s="153"/>
      <c r="BLG757" s="153"/>
      <c r="BLH757" s="153"/>
      <c r="BLI757" s="153"/>
      <c r="BLJ757" s="153"/>
      <c r="BLK757" s="153"/>
      <c r="BLL757" s="153"/>
      <c r="BLM757" s="153"/>
      <c r="BLN757" s="153"/>
      <c r="BLO757" s="153"/>
      <c r="BLP757" s="153"/>
      <c r="BLQ757" s="153"/>
      <c r="BLR757" s="153"/>
      <c r="BLS757" s="153"/>
      <c r="BLT757" s="153"/>
      <c r="BLU757" s="153"/>
      <c r="BLV757" s="153"/>
      <c r="BLW757" s="153"/>
      <c r="BLX757" s="153"/>
      <c r="BLY757" s="153"/>
      <c r="BLZ757" s="153"/>
      <c r="BMA757" s="153"/>
      <c r="BMB757" s="153"/>
      <c r="BMC757" s="153"/>
      <c r="BMD757" s="153"/>
      <c r="BME757" s="153"/>
      <c r="BMF757" s="153"/>
      <c r="BMG757" s="153"/>
      <c r="BMH757" s="153"/>
      <c r="BMI757" s="153"/>
      <c r="BMJ757" s="153"/>
      <c r="BMK757" s="153"/>
      <c r="BML757" s="153"/>
      <c r="BMM757" s="153"/>
      <c r="BMN757" s="153"/>
      <c r="BMO757" s="153"/>
      <c r="BMP757" s="153"/>
      <c r="BMQ757" s="153"/>
      <c r="BMR757" s="153"/>
      <c r="BMS757" s="153"/>
      <c r="BMT757" s="153"/>
      <c r="BMU757" s="153"/>
      <c r="BMV757" s="153"/>
      <c r="BMW757" s="153"/>
      <c r="BMX757" s="153"/>
      <c r="BMY757" s="153"/>
      <c r="BMZ757" s="153"/>
      <c r="BNA757" s="153"/>
      <c r="BNB757" s="153"/>
      <c r="BNC757" s="153"/>
      <c r="BND757" s="153"/>
      <c r="BNE757" s="153"/>
      <c r="BNF757" s="153"/>
      <c r="BNG757" s="153"/>
      <c r="BNH757" s="153"/>
      <c r="BNI757" s="153"/>
      <c r="BNJ757" s="153"/>
      <c r="BNK757" s="153"/>
      <c r="BNL757" s="153"/>
      <c r="BNM757" s="153"/>
      <c r="BNN757" s="153"/>
      <c r="BNO757" s="153"/>
      <c r="BNP757" s="153"/>
      <c r="BNQ757" s="153"/>
      <c r="BNR757" s="153"/>
      <c r="BNS757" s="153"/>
      <c r="BNT757" s="153"/>
      <c r="BNU757" s="153"/>
      <c r="BNV757" s="153"/>
      <c r="BNW757" s="153"/>
      <c r="BNX757" s="153"/>
      <c r="BNY757" s="153"/>
      <c r="BNZ757" s="153"/>
      <c r="BOA757" s="153"/>
      <c r="BOB757" s="153"/>
      <c r="BOC757" s="153"/>
      <c r="BOD757" s="153"/>
      <c r="BOE757" s="153"/>
      <c r="BOF757" s="153"/>
      <c r="BOG757" s="153"/>
      <c r="BOH757" s="153"/>
      <c r="BOI757" s="153"/>
      <c r="BOJ757" s="153"/>
      <c r="BOK757" s="153"/>
      <c r="BOL757" s="153"/>
      <c r="BOM757" s="153"/>
      <c r="BON757" s="153"/>
      <c r="BOO757" s="153"/>
      <c r="BOP757" s="153"/>
      <c r="BOQ757" s="153"/>
      <c r="BOR757" s="153"/>
      <c r="BOS757" s="153"/>
      <c r="BOT757" s="153"/>
      <c r="BOU757" s="153"/>
      <c r="BOV757" s="153"/>
      <c r="BOW757" s="153"/>
      <c r="BOX757" s="153"/>
      <c r="BOY757" s="153"/>
      <c r="BOZ757" s="153"/>
      <c r="BPA757" s="153"/>
      <c r="BPB757" s="153"/>
      <c r="BPC757" s="153"/>
      <c r="BPD757" s="153"/>
      <c r="BPE757" s="153"/>
      <c r="BPF757" s="153"/>
      <c r="BPG757" s="153"/>
      <c r="BPH757" s="153"/>
      <c r="BPI757" s="153"/>
      <c r="BPJ757" s="153"/>
      <c r="BPK757" s="153"/>
      <c r="BPL757" s="153"/>
      <c r="BPM757" s="153"/>
      <c r="BPN757" s="153"/>
      <c r="BPO757" s="153"/>
      <c r="BPP757" s="153"/>
      <c r="BPQ757" s="153"/>
      <c r="BPR757" s="153"/>
      <c r="BPS757" s="153"/>
      <c r="BPT757" s="153"/>
      <c r="BPU757" s="153"/>
      <c r="BPV757" s="153"/>
      <c r="BPW757" s="153"/>
      <c r="BPX757" s="153"/>
      <c r="BPY757" s="153"/>
      <c r="BPZ757" s="153"/>
      <c r="BQA757" s="153"/>
      <c r="BQB757" s="153"/>
      <c r="BQC757" s="153"/>
      <c r="BQD757" s="153"/>
      <c r="BQE757" s="153"/>
      <c r="BQF757" s="153"/>
      <c r="BQG757" s="153"/>
      <c r="BQH757" s="153"/>
      <c r="BQI757" s="153"/>
      <c r="BQJ757" s="153"/>
      <c r="BQK757" s="153"/>
      <c r="BQL757" s="153"/>
      <c r="BQM757" s="153"/>
      <c r="BQN757" s="153"/>
      <c r="BQO757" s="153"/>
      <c r="BQP757" s="153"/>
      <c r="BQQ757" s="153"/>
      <c r="BQR757" s="153"/>
      <c r="BQS757" s="153"/>
      <c r="BQT757" s="153"/>
      <c r="BQU757" s="153"/>
      <c r="BQV757" s="153"/>
      <c r="BQW757" s="153"/>
      <c r="BQX757" s="153"/>
      <c r="BQY757" s="153"/>
      <c r="BQZ757" s="153"/>
      <c r="BRA757" s="153"/>
      <c r="BRB757" s="153"/>
      <c r="BRC757" s="153"/>
      <c r="BRD757" s="153"/>
      <c r="BRE757" s="153"/>
      <c r="BRF757" s="153"/>
      <c r="BRG757" s="153"/>
      <c r="BRH757" s="153"/>
      <c r="BRI757" s="153"/>
      <c r="BRJ757" s="153"/>
      <c r="BRK757" s="153"/>
      <c r="BRL757" s="153"/>
      <c r="BRM757" s="153"/>
      <c r="BRN757" s="153"/>
      <c r="BRO757" s="153"/>
      <c r="BRP757" s="153"/>
      <c r="BRQ757" s="153"/>
      <c r="BRR757" s="153"/>
      <c r="BRS757" s="153"/>
      <c r="BRT757" s="153"/>
      <c r="BRU757" s="153"/>
      <c r="BRV757" s="153"/>
      <c r="BRW757" s="153"/>
      <c r="BRX757" s="153"/>
      <c r="BRY757" s="153"/>
      <c r="BRZ757" s="153"/>
      <c r="BSA757" s="153"/>
      <c r="BSB757" s="153"/>
      <c r="BSC757" s="153"/>
      <c r="BSD757" s="153"/>
      <c r="BSE757" s="153"/>
      <c r="BSF757" s="153"/>
      <c r="BSG757" s="153"/>
      <c r="BSH757" s="153"/>
      <c r="BSI757" s="153"/>
      <c r="BSJ757" s="153"/>
      <c r="BSK757" s="153"/>
      <c r="BSL757" s="153"/>
      <c r="BSM757" s="153"/>
      <c r="BSN757" s="153"/>
      <c r="BSO757" s="153"/>
      <c r="BSP757" s="153"/>
      <c r="BSQ757" s="153"/>
      <c r="BSR757" s="153"/>
      <c r="BSS757" s="153"/>
      <c r="BST757" s="153"/>
      <c r="BSU757" s="153"/>
      <c r="BSV757" s="153"/>
      <c r="BSW757" s="153"/>
      <c r="BSX757" s="153"/>
      <c r="BSY757" s="153"/>
      <c r="BSZ757" s="153"/>
      <c r="BTA757" s="153"/>
      <c r="BTB757" s="153"/>
      <c r="BTC757" s="153"/>
      <c r="BTD757" s="153"/>
      <c r="BTE757" s="153"/>
      <c r="BTF757" s="153"/>
      <c r="BTG757" s="153"/>
      <c r="BTH757" s="153"/>
      <c r="BTI757" s="153"/>
      <c r="BTJ757" s="153"/>
      <c r="BTK757" s="153"/>
      <c r="BTL757" s="153"/>
      <c r="BTM757" s="153"/>
      <c r="BTN757" s="153"/>
      <c r="BTO757" s="153"/>
      <c r="BTP757" s="153"/>
      <c r="BTQ757" s="153"/>
      <c r="BTR757" s="153"/>
      <c r="BTS757" s="153"/>
      <c r="BTT757" s="153"/>
      <c r="BTU757" s="153"/>
      <c r="BTV757" s="153"/>
      <c r="BTW757" s="153"/>
      <c r="BTX757" s="153"/>
      <c r="BTY757" s="153"/>
      <c r="BTZ757" s="153"/>
      <c r="BUA757" s="153"/>
      <c r="BUB757" s="153"/>
      <c r="BUC757" s="153"/>
      <c r="BUD757" s="153"/>
      <c r="BUE757" s="153"/>
      <c r="BUF757" s="153"/>
      <c r="BUG757" s="153"/>
      <c r="BUH757" s="153"/>
      <c r="BUI757" s="153"/>
      <c r="BUJ757" s="153"/>
      <c r="BUK757" s="153"/>
      <c r="BUL757" s="153"/>
      <c r="BUM757" s="153"/>
      <c r="BUN757" s="153"/>
      <c r="BUO757" s="153"/>
      <c r="BUP757" s="153"/>
      <c r="BUQ757" s="153"/>
      <c r="BUR757" s="153"/>
      <c r="BUS757" s="153"/>
      <c r="BUT757" s="153"/>
      <c r="BUU757" s="153"/>
      <c r="BUV757" s="153"/>
      <c r="BUW757" s="153"/>
      <c r="BUX757" s="153"/>
      <c r="BUY757" s="153"/>
      <c r="BUZ757" s="153"/>
      <c r="BVA757" s="153"/>
      <c r="BVB757" s="153"/>
      <c r="BVC757" s="153"/>
      <c r="BVD757" s="153"/>
      <c r="BVE757" s="153"/>
      <c r="BVF757" s="153"/>
      <c r="BVG757" s="153"/>
      <c r="BVH757" s="153"/>
      <c r="BVI757" s="153"/>
      <c r="BVJ757" s="153"/>
      <c r="BVK757" s="153"/>
      <c r="BVL757" s="153"/>
      <c r="BVM757" s="153"/>
      <c r="BVN757" s="153"/>
      <c r="BVO757" s="153"/>
      <c r="BVP757" s="153"/>
      <c r="BVQ757" s="153"/>
      <c r="BVR757" s="153"/>
      <c r="BVS757" s="153"/>
      <c r="BVT757" s="153"/>
      <c r="BVU757" s="153"/>
      <c r="BVV757" s="153"/>
      <c r="BVW757" s="153"/>
      <c r="BVX757" s="153"/>
      <c r="BVY757" s="153"/>
      <c r="BVZ757" s="153"/>
      <c r="BWA757" s="153"/>
      <c r="BWB757" s="153"/>
      <c r="BWC757" s="153"/>
      <c r="BWD757" s="153"/>
      <c r="BWE757" s="153"/>
      <c r="BWF757" s="153"/>
      <c r="BWG757" s="153"/>
      <c r="BWH757" s="153"/>
      <c r="BWI757" s="153"/>
      <c r="BWJ757" s="153"/>
      <c r="BWK757" s="153"/>
      <c r="BWL757" s="153"/>
      <c r="BWM757" s="153"/>
      <c r="BWN757" s="153"/>
      <c r="BWO757" s="153"/>
      <c r="BWP757" s="153"/>
      <c r="BWQ757" s="153"/>
      <c r="BWR757" s="153"/>
      <c r="BWS757" s="153"/>
      <c r="BWT757" s="153"/>
      <c r="BWU757" s="153"/>
      <c r="BWV757" s="153"/>
      <c r="BWW757" s="153"/>
      <c r="BWX757" s="153"/>
      <c r="BWY757" s="153"/>
      <c r="BWZ757" s="153"/>
      <c r="BXA757" s="153"/>
      <c r="BXB757" s="153"/>
      <c r="BXC757" s="153"/>
      <c r="BXD757" s="153"/>
      <c r="BXE757" s="153"/>
      <c r="BXF757" s="153"/>
      <c r="BXG757" s="153"/>
      <c r="BXH757" s="153"/>
      <c r="BXI757" s="153"/>
      <c r="BXJ757" s="153"/>
      <c r="BXK757" s="153"/>
      <c r="BXL757" s="153"/>
      <c r="BXM757" s="153"/>
      <c r="BXN757" s="153"/>
      <c r="BXO757" s="153"/>
      <c r="BXP757" s="153"/>
      <c r="BXQ757" s="153"/>
      <c r="BXR757" s="153"/>
      <c r="BXS757" s="153"/>
      <c r="BXT757" s="153"/>
      <c r="BXU757" s="153"/>
      <c r="BXV757" s="153"/>
      <c r="BXW757" s="153"/>
      <c r="BXX757" s="153"/>
      <c r="BXY757" s="153"/>
      <c r="BXZ757" s="153"/>
      <c r="BYA757" s="153"/>
      <c r="BYB757" s="153"/>
      <c r="BYC757" s="153"/>
      <c r="BYD757" s="153"/>
      <c r="BYE757" s="153"/>
      <c r="BYF757" s="153"/>
      <c r="BYG757" s="153"/>
      <c r="BYH757" s="153"/>
      <c r="BYI757" s="153"/>
      <c r="BYJ757" s="153"/>
      <c r="BYK757" s="153"/>
      <c r="BYL757" s="153"/>
      <c r="BYM757" s="153"/>
      <c r="BYN757" s="153"/>
      <c r="BYO757" s="153"/>
      <c r="BYP757" s="153"/>
    </row>
    <row r="758" spans="1:2018" s="153" customFormat="1" ht="12.75" customHeight="1">
      <c r="C758" s="164"/>
      <c r="D758" s="155" t="s">
        <v>206</v>
      </c>
      <c r="E758" s="155" t="s">
        <v>185</v>
      </c>
      <c r="I758" s="153">
        <f>H758-I751+I755+I757</f>
        <v>0.29438232618753601</v>
      </c>
      <c r="J758" s="153">
        <f>I758-J751+J755+J757</f>
        <v>0</v>
      </c>
      <c r="K758" s="153">
        <f t="shared" ref="K758" si="3610">J758-K751+K755+K757</f>
        <v>0</v>
      </c>
      <c r="L758" s="153">
        <f t="shared" ref="L758" si="3611">K758-L751+L755+L757</f>
        <v>0</v>
      </c>
      <c r="M758" s="153">
        <f t="shared" ref="M758" si="3612">L758-M751+M755+M757</f>
        <v>0</v>
      </c>
      <c r="N758" s="153">
        <f t="shared" ref="N758" si="3613">M758-N751+N755+N757</f>
        <v>0</v>
      </c>
      <c r="O758" s="153">
        <f t="shared" ref="O758" si="3614">N758-O751+O755+O757</f>
        <v>0</v>
      </c>
      <c r="P758" s="153">
        <f t="shared" ref="P758" si="3615">O758-P751+P755+P757</f>
        <v>0</v>
      </c>
      <c r="Q758" s="153">
        <f t="shared" ref="Q758" si="3616">P758-Q751+Q755+Q757</f>
        <v>0</v>
      </c>
      <c r="R758" s="153">
        <f t="shared" ref="R758" si="3617">Q758-R751+R755+R757</f>
        <v>0</v>
      </c>
      <c r="S758" s="153">
        <f t="shared" ref="S758" si="3618">R758-S751+S755+S757</f>
        <v>0</v>
      </c>
      <c r="T758" s="153">
        <f t="shared" ref="T758" si="3619">S758-T751+T755+T757</f>
        <v>0</v>
      </c>
      <c r="U758" s="153">
        <f t="shared" ref="U758" si="3620">T758-U751+U755+U757</f>
        <v>0</v>
      </c>
      <c r="V758" s="153">
        <f t="shared" ref="V758" si="3621">U758-V751+V755+V757</f>
        <v>0</v>
      </c>
      <c r="W758" s="153">
        <f t="shared" ref="W758" si="3622">V758-W751+W755+W757</f>
        <v>0</v>
      </c>
      <c r="X758" s="153">
        <f t="shared" ref="X758" si="3623">W758-X751+X755+X757</f>
        <v>0</v>
      </c>
      <c r="Y758" s="153">
        <f t="shared" ref="Y758" si="3624">X758-Y751+Y755+Y757</f>
        <v>0</v>
      </c>
      <c r="Z758" s="153">
        <f t="shared" ref="Z758" si="3625">Y758-Z751+Z755+Z757</f>
        <v>0</v>
      </c>
      <c r="AA758" s="153">
        <f t="shared" ref="AA758" si="3626">Z758-AA751+AA755+AA757</f>
        <v>0</v>
      </c>
      <c r="AB758" s="153">
        <f t="shared" ref="AB758" si="3627">AA758-AB751+AB755+AB757</f>
        <v>0</v>
      </c>
      <c r="AC758" s="153">
        <f t="shared" ref="AC758" si="3628">AB758-AC751+AC755+AC757</f>
        <v>0</v>
      </c>
      <c r="AD758" s="153">
        <f t="shared" ref="AD758" si="3629">AC758-AD751+AD755+AD757</f>
        <v>0</v>
      </c>
      <c r="AE758" s="153">
        <f t="shared" ref="AE758" si="3630">AD758-AE751+AE755+AE757</f>
        <v>0</v>
      </c>
      <c r="AF758" s="153">
        <f t="shared" ref="AF758" si="3631">AE758-AF751+AF755+AF757</f>
        <v>0</v>
      </c>
      <c r="AG758" s="153">
        <f t="shared" ref="AG758" si="3632">AF758-AG751+AG755+AG757</f>
        <v>0</v>
      </c>
      <c r="AH758" s="153">
        <f t="shared" ref="AH758" si="3633">AG758-AH751+AH755+AH757</f>
        <v>0</v>
      </c>
      <c r="AI758" s="153">
        <f t="shared" ref="AI758" si="3634">AH758-AI751+AI755+AI757</f>
        <v>0</v>
      </c>
      <c r="AJ758" s="153">
        <f t="shared" ref="AJ758" si="3635">AI758-AJ751+AJ755+AJ757</f>
        <v>0</v>
      </c>
      <c r="AK758" s="153">
        <f t="shared" ref="AK758" si="3636">AJ758-AK751+AK755+AK757</f>
        <v>0</v>
      </c>
      <c r="AL758" s="153">
        <f t="shared" ref="AL758" si="3637">AK758-AL751+AL755+AL757</f>
        <v>0</v>
      </c>
      <c r="AM758" s="153">
        <f t="shared" ref="AM758" si="3638">AL758-AM751+AM755+AM757</f>
        <v>0</v>
      </c>
      <c r="AN758" s="153">
        <f t="shared" ref="AN758" si="3639">AM758-AN751+AN755+AN757</f>
        <v>0</v>
      </c>
      <c r="AO758" s="153">
        <f t="shared" ref="AO758" si="3640">AN758-AO751+AO755+AO757</f>
        <v>0</v>
      </c>
      <c r="AP758" s="153">
        <f t="shared" ref="AP758" si="3641">AO758-AP751+AP755+AP757</f>
        <v>0</v>
      </c>
      <c r="AQ758" s="153">
        <f t="shared" ref="AQ758" si="3642">AP758-AQ751+AQ755+AQ757</f>
        <v>0</v>
      </c>
      <c r="AR758" s="153">
        <f t="shared" ref="AR758" si="3643">AQ758-AR751+AR755+AR757</f>
        <v>0</v>
      </c>
      <c r="AS758" s="153">
        <f t="shared" ref="AS758" si="3644">AR758-AS751+AS755+AS757</f>
        <v>0</v>
      </c>
      <c r="AT758" s="153">
        <f t="shared" ref="AT758" si="3645">AS758-AT751+AT755+AT757</f>
        <v>0</v>
      </c>
      <c r="AU758" s="153">
        <f t="shared" ref="AU758" si="3646">AT758-AU751+AU755+AU757</f>
        <v>0</v>
      </c>
      <c r="AV758" s="153">
        <f t="shared" ref="AV758" si="3647">AU758-AV751+AV755+AV757</f>
        <v>0</v>
      </c>
      <c r="AW758" s="153">
        <f t="shared" ref="AW758" si="3648">AV758-AW751+AW755+AW757</f>
        <v>0</v>
      </c>
      <c r="AX758" s="153">
        <f t="shared" ref="AX758" si="3649">AW758-AX751+AX755+AX757</f>
        <v>0</v>
      </c>
      <c r="AY758" s="153">
        <f t="shared" ref="AY758" si="3650">AX758-AY751+AY755+AY757</f>
        <v>0</v>
      </c>
      <c r="AZ758" s="153">
        <f t="shared" ref="AZ758" si="3651">AY758-AZ751+AZ755+AZ757</f>
        <v>0</v>
      </c>
      <c r="BA758" s="153">
        <f t="shared" ref="BA758" si="3652">AZ758-BA751+BA755+BA757</f>
        <v>0</v>
      </c>
      <c r="BB758" s="153">
        <f t="shared" ref="BB758" si="3653">BA758-BB751+BB755+BB757</f>
        <v>0</v>
      </c>
      <c r="BC758" s="153">
        <f t="shared" ref="BC758" si="3654">BB758-BC751+BC755+BC757</f>
        <v>0</v>
      </c>
      <c r="BD758" s="153">
        <f t="shared" ref="BD758" si="3655">BC758-BD751+BD755+BD757</f>
        <v>0</v>
      </c>
      <c r="BE758" s="153">
        <f t="shared" ref="BE758" si="3656">BD758-BE751+BE755+BE757</f>
        <v>0</v>
      </c>
      <c r="BF758" s="153">
        <f t="shared" ref="BF758" si="3657">BE758-BF751+BF755+BF757</f>
        <v>0</v>
      </c>
      <c r="BG758" s="153">
        <f t="shared" ref="BG758" si="3658">BF758-BG751+BG755+BG757</f>
        <v>0</v>
      </c>
      <c r="BH758" s="153">
        <f t="shared" ref="BH758" si="3659">BG758-BH751+BH755+BH757</f>
        <v>0</v>
      </c>
      <c r="BI758" s="153">
        <f t="shared" ref="BI758" si="3660">BH758-BI751+BI755+BI757</f>
        <v>0</v>
      </c>
      <c r="BJ758" s="153">
        <f t="shared" ref="BJ758" si="3661">BI758-BJ751+BJ755+BJ757</f>
        <v>0</v>
      </c>
      <c r="BK758" s="153">
        <f t="shared" ref="BK758" si="3662">BJ758-BK751+BK755+BK757</f>
        <v>0</v>
      </c>
      <c r="BL758" s="153">
        <f t="shared" ref="BL758" si="3663">BK758-BL751+BL755+BL757</f>
        <v>0</v>
      </c>
      <c r="BM758" s="153">
        <f t="shared" ref="BM758" si="3664">BL758-BM751+BM755+BM757</f>
        <v>0</v>
      </c>
      <c r="BN758" s="153">
        <f t="shared" ref="BN758" si="3665">BM758-BN751+BN755+BN757</f>
        <v>0</v>
      </c>
      <c r="BO758" s="153">
        <f t="shared" ref="BO758" si="3666">BN758-BO751+BO755+BO757</f>
        <v>0</v>
      </c>
      <c r="BP758" s="153">
        <f t="shared" ref="BP758" si="3667">BO758-BP751+BP755+BP757</f>
        <v>0</v>
      </c>
      <c r="BQ758" s="153">
        <f t="shared" ref="BQ758" si="3668">BP758-BQ751+BQ755+BQ757</f>
        <v>0</v>
      </c>
      <c r="BR758" s="153">
        <f t="shared" ref="BR758" si="3669">BQ758-BR751+BR755+BR757</f>
        <v>0</v>
      </c>
      <c r="BS758" s="153">
        <f t="shared" ref="BS758" si="3670">BR758-BS751+BS755+BS757</f>
        <v>0</v>
      </c>
      <c r="BT758" s="153">
        <f t="shared" ref="BT758" si="3671">BS758-BT751+BT755+BT757</f>
        <v>0</v>
      </c>
      <c r="BU758" s="153">
        <f t="shared" ref="BU758" si="3672">BT758-BU751+BU755+BU757</f>
        <v>0</v>
      </c>
      <c r="BV758" s="153">
        <f t="shared" ref="BV758" si="3673">BU758-BV751+BV755+BV757</f>
        <v>0</v>
      </c>
      <c r="BW758" s="153">
        <f t="shared" ref="BW758" si="3674">BV758-BW751+BW755+BW757</f>
        <v>0</v>
      </c>
      <c r="BX758" s="153">
        <f t="shared" ref="BX758" si="3675">BW758-BX751+BX755+BX757</f>
        <v>0</v>
      </c>
      <c r="BY758" s="153">
        <f t="shared" ref="BY758" si="3676">BX758-BY751+BY755+BY757</f>
        <v>0</v>
      </c>
      <c r="BZ758" s="153">
        <f t="shared" ref="BZ758" si="3677">BY758-BZ751+BZ755+BZ757</f>
        <v>0</v>
      </c>
      <c r="CA758" s="153">
        <f t="shared" ref="CA758" si="3678">BZ758-CA751+CA755+CA757</f>
        <v>0</v>
      </c>
      <c r="CB758" s="153">
        <f t="shared" ref="CB758" si="3679">CA758-CB751+CB755+CB757</f>
        <v>0</v>
      </c>
      <c r="CC758" s="153">
        <f t="shared" ref="CC758" si="3680">CB758-CC751+CC755+CC757</f>
        <v>0</v>
      </c>
      <c r="CD758" s="153">
        <f t="shared" ref="CD758" si="3681">CC758-CD751+CD755+CD757</f>
        <v>0</v>
      </c>
      <c r="CE758" s="153">
        <f t="shared" ref="CE758" si="3682">CD758-CE751+CE755+CE757</f>
        <v>0</v>
      </c>
      <c r="CF758" s="153">
        <f t="shared" ref="CF758" si="3683">CE758-CF751+CF755+CF757</f>
        <v>0</v>
      </c>
    </row>
    <row r="759" spans="1:2018" s="153" customFormat="1" ht="12.75" customHeight="1">
      <c r="C759" s="164"/>
      <c r="D759" s="155" t="s">
        <v>207</v>
      </c>
      <c r="E759" s="155" t="s">
        <v>185</v>
      </c>
      <c r="I759" s="153">
        <f>H759-I752+I756</f>
        <v>3.0843419521629962</v>
      </c>
      <c r="J759" s="153">
        <f>I759-J752+J756</f>
        <v>2.9810667348159154</v>
      </c>
      <c r="K759" s="153">
        <f t="shared" ref="K759:BV759" si="3684">J759-K752+K756</f>
        <v>2.8777915174688347</v>
      </c>
      <c r="L759" s="153">
        <f t="shared" si="3684"/>
        <v>2.7745163001217539</v>
      </c>
      <c r="M759" s="153">
        <f t="shared" si="3684"/>
        <v>2.6712410827746731</v>
      </c>
      <c r="N759" s="153">
        <f t="shared" si="3684"/>
        <v>2.5679658654275923</v>
      </c>
      <c r="O759" s="153">
        <f t="shared" si="3684"/>
        <v>2.4646906480805115</v>
      </c>
      <c r="P759" s="153">
        <f t="shared" si="3684"/>
        <v>2.3614154307334307</v>
      </c>
      <c r="Q759" s="153">
        <f t="shared" si="3684"/>
        <v>2.25814021338635</v>
      </c>
      <c r="R759" s="153">
        <f t="shared" si="3684"/>
        <v>2.1548649960392692</v>
      </c>
      <c r="S759" s="153">
        <f t="shared" si="3684"/>
        <v>2.0515897786921884</v>
      </c>
      <c r="T759" s="153">
        <f t="shared" si="3684"/>
        <v>1.9483145613451076</v>
      </c>
      <c r="U759" s="153">
        <f t="shared" si="3684"/>
        <v>1.8450393439980268</v>
      </c>
      <c r="V759" s="153">
        <f t="shared" si="3684"/>
        <v>1.741764126650946</v>
      </c>
      <c r="W759" s="153">
        <f t="shared" si="3684"/>
        <v>1.6384889093038653</v>
      </c>
      <c r="X759" s="153">
        <f t="shared" si="3684"/>
        <v>1.5352136919567845</v>
      </c>
      <c r="Y759" s="153">
        <f t="shared" si="3684"/>
        <v>1.4319384746097037</v>
      </c>
      <c r="Z759" s="153">
        <f t="shared" si="3684"/>
        <v>1.3286632572626229</v>
      </c>
      <c r="AA759" s="153">
        <f t="shared" si="3684"/>
        <v>1.2253880399155421</v>
      </c>
      <c r="AB759" s="153">
        <f t="shared" si="3684"/>
        <v>1.1221128225684613</v>
      </c>
      <c r="AC759" s="153">
        <f t="shared" si="3684"/>
        <v>1.0188376052213806</v>
      </c>
      <c r="AD759" s="153">
        <f t="shared" si="3684"/>
        <v>0.91556238787429978</v>
      </c>
      <c r="AE759" s="153">
        <f t="shared" si="3684"/>
        <v>0.81228717052721899</v>
      </c>
      <c r="AF759" s="153">
        <f t="shared" si="3684"/>
        <v>0.70901195318013821</v>
      </c>
      <c r="AG759" s="153">
        <f t="shared" si="3684"/>
        <v>0.60573673583305743</v>
      </c>
      <c r="AH759" s="153">
        <f t="shared" si="3684"/>
        <v>0.50246151848597664</v>
      </c>
      <c r="AI759" s="153">
        <f t="shared" si="3684"/>
        <v>0.3991863011388958</v>
      </c>
      <c r="AJ759" s="153">
        <f t="shared" si="3684"/>
        <v>0.29591108379181497</v>
      </c>
      <c r="AK759" s="153">
        <f t="shared" si="3684"/>
        <v>0.19263586644473413</v>
      </c>
      <c r="AL759" s="153">
        <f t="shared" si="3684"/>
        <v>8.9360649097653289E-2</v>
      </c>
      <c r="AM759" s="153">
        <f t="shared" si="3684"/>
        <v>2.2204460492503131E-16</v>
      </c>
      <c r="AN759" s="153">
        <f t="shared" si="3684"/>
        <v>2.2204460492503131E-16</v>
      </c>
      <c r="AO759" s="153">
        <f t="shared" si="3684"/>
        <v>2.2204460492503131E-16</v>
      </c>
      <c r="AP759" s="153">
        <f t="shared" si="3684"/>
        <v>2.2204460492503131E-16</v>
      </c>
      <c r="AQ759" s="153">
        <f t="shared" si="3684"/>
        <v>2.2204460492503131E-16</v>
      </c>
      <c r="AR759" s="153">
        <f t="shared" si="3684"/>
        <v>2.2204460492503131E-16</v>
      </c>
      <c r="AS759" s="153">
        <f t="shared" si="3684"/>
        <v>2.2204460492503131E-16</v>
      </c>
      <c r="AT759" s="153">
        <f t="shared" si="3684"/>
        <v>2.2204460492503131E-16</v>
      </c>
      <c r="AU759" s="153">
        <f t="shared" si="3684"/>
        <v>2.2204460492503131E-16</v>
      </c>
      <c r="AV759" s="153">
        <f t="shared" si="3684"/>
        <v>2.2204460492503131E-16</v>
      </c>
      <c r="AW759" s="153">
        <f t="shared" si="3684"/>
        <v>2.2204460492503131E-16</v>
      </c>
      <c r="AX759" s="153">
        <f t="shared" si="3684"/>
        <v>2.2204460492503131E-16</v>
      </c>
      <c r="AY759" s="153">
        <f t="shared" si="3684"/>
        <v>2.2204460492503131E-16</v>
      </c>
      <c r="AZ759" s="153">
        <f t="shared" si="3684"/>
        <v>2.2204460492503131E-16</v>
      </c>
      <c r="BA759" s="153">
        <f t="shared" si="3684"/>
        <v>2.2204460492503131E-16</v>
      </c>
      <c r="BB759" s="153">
        <f t="shared" si="3684"/>
        <v>2.2204460492503131E-16</v>
      </c>
      <c r="BC759" s="153">
        <f t="shared" si="3684"/>
        <v>2.2204460492503131E-16</v>
      </c>
      <c r="BD759" s="153">
        <f t="shared" si="3684"/>
        <v>2.2204460492503131E-16</v>
      </c>
      <c r="BE759" s="153">
        <f t="shared" si="3684"/>
        <v>2.2204460492503131E-16</v>
      </c>
      <c r="BF759" s="153">
        <f t="shared" si="3684"/>
        <v>2.2204460492503131E-16</v>
      </c>
      <c r="BG759" s="153">
        <f t="shared" si="3684"/>
        <v>2.2204460492503131E-16</v>
      </c>
      <c r="BH759" s="153">
        <f t="shared" si="3684"/>
        <v>2.2204460492503131E-16</v>
      </c>
      <c r="BI759" s="153">
        <f t="shared" si="3684"/>
        <v>2.2204460492503131E-16</v>
      </c>
      <c r="BJ759" s="153">
        <f t="shared" si="3684"/>
        <v>2.2204460492503131E-16</v>
      </c>
      <c r="BK759" s="153">
        <f t="shared" si="3684"/>
        <v>2.2204460492503131E-16</v>
      </c>
      <c r="BL759" s="153">
        <f t="shared" si="3684"/>
        <v>2.2204460492503131E-16</v>
      </c>
      <c r="BM759" s="153">
        <f t="shared" si="3684"/>
        <v>2.2204460492503131E-16</v>
      </c>
      <c r="BN759" s="153">
        <f t="shared" si="3684"/>
        <v>2.2204460492503131E-16</v>
      </c>
      <c r="BO759" s="153">
        <f t="shared" si="3684"/>
        <v>2.2204460492503131E-16</v>
      </c>
      <c r="BP759" s="153">
        <f t="shared" si="3684"/>
        <v>2.2204460492503131E-16</v>
      </c>
      <c r="BQ759" s="153">
        <f t="shared" si="3684"/>
        <v>2.2204460492503131E-16</v>
      </c>
      <c r="BR759" s="153">
        <f t="shared" si="3684"/>
        <v>2.2204460492503131E-16</v>
      </c>
      <c r="BS759" s="153">
        <f t="shared" si="3684"/>
        <v>2.2204460492503131E-16</v>
      </c>
      <c r="BT759" s="153">
        <f t="shared" si="3684"/>
        <v>2.2204460492503131E-16</v>
      </c>
      <c r="BU759" s="153">
        <f t="shared" si="3684"/>
        <v>2.2204460492503131E-16</v>
      </c>
      <c r="BV759" s="153">
        <f t="shared" si="3684"/>
        <v>2.2204460492503131E-16</v>
      </c>
      <c r="BW759" s="153">
        <f t="shared" ref="BW759:CF759" si="3685">BV759-BW752+BW756</f>
        <v>2.2204460492503131E-16</v>
      </c>
      <c r="BX759" s="153">
        <f t="shared" si="3685"/>
        <v>2.2204460492503131E-16</v>
      </c>
      <c r="BY759" s="153">
        <f t="shared" si="3685"/>
        <v>2.2204460492503131E-16</v>
      </c>
      <c r="BZ759" s="153">
        <f t="shared" si="3685"/>
        <v>2.2204460492503131E-16</v>
      </c>
      <c r="CA759" s="153">
        <f t="shared" si="3685"/>
        <v>2.2204460492503131E-16</v>
      </c>
      <c r="CB759" s="153">
        <f t="shared" si="3685"/>
        <v>2.2204460492503131E-16</v>
      </c>
      <c r="CC759" s="153">
        <f t="shared" si="3685"/>
        <v>2.2204460492503131E-16</v>
      </c>
      <c r="CD759" s="153">
        <f t="shared" si="3685"/>
        <v>2.2204460492503131E-16</v>
      </c>
      <c r="CE759" s="153">
        <f t="shared" si="3685"/>
        <v>2.2204460492503131E-16</v>
      </c>
      <c r="CF759" s="153">
        <f t="shared" si="3685"/>
        <v>2.2204460492503131E-16</v>
      </c>
    </row>
    <row r="760" spans="1:2018" s="153" customFormat="1" ht="12.75" customHeight="1">
      <c r="A760"/>
      <c r="C760" s="164"/>
      <c r="D760" s="155"/>
      <c r="E760" s="155"/>
      <c r="I760" s="31"/>
    </row>
    <row r="761" spans="1:2018" s="153" customFormat="1" ht="12.75" customHeight="1">
      <c r="A761"/>
      <c r="C761" s="164"/>
      <c r="D761" s="155"/>
      <c r="E761" s="155"/>
      <c r="I761" s="134"/>
    </row>
    <row r="762" spans="1:2018" s="153" customFormat="1" ht="12.75" customHeight="1">
      <c r="C762" s="164" t="s">
        <v>6</v>
      </c>
      <c r="D762" s="155"/>
      <c r="E762" s="155" t="s">
        <v>185</v>
      </c>
      <c r="I762" s="31"/>
      <c r="J762" s="267">
        <f>INDEX(Inputs!L$94:L$121,MATCH($B745,Inputs!$C$94:$C$121,0))*(1+J$7)^0.5</f>
        <v>5.28099030508581</v>
      </c>
      <c r="K762" s="267">
        <f>INDEX(Inputs!M$94:M$121,MATCH($B745,Inputs!$C$94:$C$121,0))*(1+K$7)^0.5</f>
        <v>2.6621892118315871</v>
      </c>
      <c r="L762" s="267">
        <f>INDEX(Inputs!N$94:N$121,MATCH($B745,Inputs!$C$94:$C$121,0))*(1+L$7)^0.5</f>
        <v>0.18485248243632671</v>
      </c>
      <c r="M762" s="267">
        <f>INDEX(Inputs!O$94:O$121,MATCH($B745,Inputs!$C$94:$C$121,0))*(1+M$7)^0.5</f>
        <v>0.17003622009191005</v>
      </c>
      <c r="N762" s="267">
        <f>INDEX(Inputs!P$94:P$121,MATCH($B745,Inputs!$C$94:$C$121,0))*(1+N$7)^0.5</f>
        <v>3.3640244821232379</v>
      </c>
      <c r="O762" s="267">
        <f>INDEX(Inputs!Q$94:Q$121,MATCH($B745,Inputs!$C$94:$C$121,0))*(1+O$7)^0.5</f>
        <v>0</v>
      </c>
      <c r="P762" s="267">
        <f>INDEX(Inputs!R$94:R$121,MATCH($B745,Inputs!$C$94:$C$121,0))*(1+P$7)^0.5</f>
        <v>0</v>
      </c>
      <c r="Q762" s="267">
        <f>INDEX(Inputs!S$94:S$121,MATCH($B745,Inputs!$C$94:$C$121,0))*(1+Q$7)^0.5</f>
        <v>0</v>
      </c>
      <c r="R762" s="267">
        <f>INDEX(Inputs!T$94:T$121,MATCH($B745,Inputs!$C$94:$C$121,0))*(1+R$7)^0.5</f>
        <v>0</v>
      </c>
      <c r="S762" s="267">
        <f>INDEX(Inputs!U$94:U$121,MATCH($B745,Inputs!$C$94:$C$121,0))*(1+S$7)^0.5</f>
        <v>0</v>
      </c>
      <c r="T762" s="267">
        <f>INDEX(Inputs!V$94:V$121,MATCH($B745,Inputs!$C$94:$C$121,0))*(1+T$7)^0.5</f>
        <v>0</v>
      </c>
      <c r="U762" s="267">
        <f>INDEX(Inputs!W$94:W$121,MATCH($B745,Inputs!$C$94:$C$121,0))*(1+U$7)^0.5</f>
        <v>0</v>
      </c>
      <c r="V762" s="267">
        <f>INDEX(Inputs!X$94:X$121,MATCH($B745,Inputs!$C$94:$C$121,0))*(1+V$7)^0.5</f>
        <v>0</v>
      </c>
      <c r="W762" s="267">
        <f>INDEX(Inputs!Y$94:Y$121,MATCH($B745,Inputs!$C$94:$C$121,0))*(1+W$7)^0.5</f>
        <v>0</v>
      </c>
      <c r="X762" s="267">
        <f>INDEX(Inputs!Z$94:Z$121,MATCH($B745,Inputs!$C$94:$C$121,0))*(1+X$7)^0.5</f>
        <v>0</v>
      </c>
      <c r="Y762" s="267">
        <f>INDEX(Inputs!AA$94:AA$121,MATCH($B745,Inputs!$C$94:$C$121,0))*(1+Y$7)^0.5</f>
        <v>0</v>
      </c>
      <c r="Z762" s="267">
        <f>INDEX(Inputs!AB$94:AB$121,MATCH($B745,Inputs!$C$94:$C$121,0))*(1+Z$7)^0.5</f>
        <v>0</v>
      </c>
      <c r="AA762" s="267">
        <f>INDEX(Inputs!AC$94:AC$121,MATCH($B745,Inputs!$C$94:$C$121,0))*(1+AA$7)^0.5</f>
        <v>0</v>
      </c>
      <c r="AB762" s="267">
        <f>INDEX(Inputs!AD$94:AD$121,MATCH($B745,Inputs!$C$94:$C$121,0))*(1+AB$7)^0.5</f>
        <v>0</v>
      </c>
      <c r="AC762" s="267">
        <f>INDEX(Inputs!AE$94:AE$121,MATCH($B745,Inputs!$C$94:$C$121,0))*(1+AC$7)^0.5</f>
        <v>0</v>
      </c>
      <c r="AD762" s="267">
        <f>INDEX(Inputs!AF$94:AF$121,MATCH($B745,Inputs!$C$94:$C$121,0))*(1+AD$7)^0.5</f>
        <v>0</v>
      </c>
      <c r="AE762" s="267">
        <f>INDEX(Inputs!AG$94:AG$121,MATCH($B745,Inputs!$C$94:$C$121,0))*(1+AE$7)^0.5</f>
        <v>0</v>
      </c>
      <c r="AF762" s="267">
        <f>INDEX(Inputs!AH$94:AH$121,MATCH($B745,Inputs!$C$94:$C$121,0))*(1+AF$7)^0.5</f>
        <v>0</v>
      </c>
      <c r="AG762" s="267">
        <f>INDEX(Inputs!AI$94:AI$121,MATCH($B745,Inputs!$C$94:$C$121,0))*(1+AG$7)^0.5</f>
        <v>0</v>
      </c>
      <c r="AH762" s="267">
        <f>INDEX(Inputs!AJ$94:AJ$121,MATCH($B745,Inputs!$C$94:$C$121,0))*(1+AH$7)^0.5</f>
        <v>0</v>
      </c>
      <c r="AI762" s="267">
        <f>INDEX(Inputs!AK$94:AK$121,MATCH($B745,Inputs!$C$94:$C$121,0))*(1+AI$7)^0.5</f>
        <v>0</v>
      </c>
      <c r="AJ762" s="267">
        <f>INDEX(Inputs!AL$94:AL$121,MATCH($B745,Inputs!$C$94:$C$121,0))*(1+AJ$7)^0.5</f>
        <v>0</v>
      </c>
      <c r="AK762" s="267">
        <f>INDEX(Inputs!AM$94:AM$121,MATCH($B745,Inputs!$C$94:$C$121,0))*(1+AK$7)^0.5</f>
        <v>0</v>
      </c>
      <c r="AL762" s="267">
        <f>INDEX(Inputs!AN$94:AN$121,MATCH($B745,Inputs!$C$94:$C$121,0))*(1+AL$7)^0.5</f>
        <v>0</v>
      </c>
      <c r="AM762" s="267">
        <f>INDEX(Inputs!AO$94:AO$121,MATCH($B745,Inputs!$C$94:$C$121,0))*(1+AM$7)^0.5</f>
        <v>0</v>
      </c>
      <c r="AN762" s="267">
        <f>INDEX(Inputs!AP$94:AP$121,MATCH($B745,Inputs!$C$94:$C$121,0))*(1+AN$7)^0.5</f>
        <v>0</v>
      </c>
      <c r="AO762" s="267">
        <f>INDEX(Inputs!AQ$94:AQ$121,MATCH($B745,Inputs!$C$94:$C$121,0))*(1+AO$7)^0.5</f>
        <v>0</v>
      </c>
      <c r="AP762" s="267">
        <f>INDEX(Inputs!AR$94:AR$121,MATCH($B745,Inputs!$C$94:$C$121,0))*(1+AP$7)^0.5</f>
        <v>0</v>
      </c>
      <c r="AQ762" s="267">
        <f>INDEX(Inputs!AS$94:AS$121,MATCH($B745,Inputs!$C$94:$C$121,0))*(1+AQ$7)^0.5</f>
        <v>0</v>
      </c>
      <c r="AR762" s="267">
        <f>INDEX(Inputs!AT$94:AT$121,MATCH($B745,Inputs!$C$94:$C$121,0))*(1+AR$7)^0.5</f>
        <v>0</v>
      </c>
      <c r="AS762" s="267">
        <f>INDEX(Inputs!AU$94:AU$121,MATCH($B745,Inputs!$C$94:$C$121,0))*(1+AS$7)^0.5</f>
        <v>0</v>
      </c>
      <c r="AT762" s="267">
        <f>INDEX(Inputs!AV$94:AV$121,MATCH($B745,Inputs!$C$94:$C$121,0))*(1+AT$7)^0.5</f>
        <v>0</v>
      </c>
      <c r="AU762" s="267">
        <f>INDEX(Inputs!AW$94:AW$121,MATCH($B745,Inputs!$C$94:$C$121,0))*(1+AU$7)^0.5</f>
        <v>0</v>
      </c>
      <c r="AV762" s="267">
        <f>INDEX(Inputs!AX$94:AX$121,MATCH($B745,Inputs!$C$94:$C$121,0))*(1+AV$7)^0.5</f>
        <v>0</v>
      </c>
      <c r="AW762" s="267">
        <f>INDEX(Inputs!AY$94:AY$121,MATCH($B745,Inputs!$C$94:$C$121,0))*(1+AW$7)^0.5</f>
        <v>0</v>
      </c>
      <c r="AX762" s="267">
        <f>INDEX(Inputs!AZ$94:AZ$121,MATCH($B745,Inputs!$C$94:$C$121,0))*(1+AX$7)^0.5</f>
        <v>0</v>
      </c>
      <c r="AY762" s="267">
        <f>INDEX(Inputs!BA$94:BA$121,MATCH($B745,Inputs!$C$94:$C$121,0))*(1+AY$7)^0.5</f>
        <v>0</v>
      </c>
      <c r="AZ762" s="267">
        <f>INDEX(Inputs!BB$94:BB$121,MATCH($B745,Inputs!$C$94:$C$121,0))*(1+AZ$7)^0.5</f>
        <v>0</v>
      </c>
      <c r="BA762" s="267">
        <f>INDEX(Inputs!BC$94:BC$121,MATCH($B745,Inputs!$C$94:$C$121,0))*(1+BA$7)^0.5</f>
        <v>0</v>
      </c>
      <c r="BB762" s="267">
        <f>INDEX(Inputs!BD$94:BD$121,MATCH($B745,Inputs!$C$94:$C$121,0))*(1+BB$7)^0.5</f>
        <v>0</v>
      </c>
      <c r="BC762" s="267">
        <f>INDEX(Inputs!BE$94:BE$121,MATCH($B745,Inputs!$C$94:$C$121,0))*(1+BC$7)^0.5</f>
        <v>0</v>
      </c>
      <c r="BD762" s="267">
        <f>INDEX(Inputs!BF$94:BF$121,MATCH($B745,Inputs!$C$94:$C$121,0))*(1+BD$7)^0.5</f>
        <v>0</v>
      </c>
      <c r="BE762" s="267">
        <f>INDEX(Inputs!BG$94:BG$121,MATCH($B745,Inputs!$C$94:$C$121,0))*(1+BE$7)^0.5</f>
        <v>0</v>
      </c>
      <c r="BF762" s="267">
        <f>INDEX(Inputs!BH$94:BH$121,MATCH($B745,Inputs!$C$94:$C$121,0))*(1+BF$7)^0.5</f>
        <v>0</v>
      </c>
      <c r="BG762" s="267">
        <f>INDEX(Inputs!BI$94:BI$121,MATCH($B745,Inputs!$C$94:$C$121,0))*(1+BG$7)^0.5</f>
        <v>0</v>
      </c>
      <c r="BH762" s="267">
        <f>INDEX(Inputs!BJ$94:BJ$121,MATCH($B745,Inputs!$C$94:$C$121,0))*(1+BH$7)^0.5</f>
        <v>0</v>
      </c>
      <c r="BI762" s="267">
        <f>INDEX(Inputs!BK$94:BK$121,MATCH($B745,Inputs!$C$94:$C$121,0))*(1+BI$7)^0.5</f>
        <v>0</v>
      </c>
      <c r="BJ762" s="267">
        <f>INDEX(Inputs!BL$94:BL$121,MATCH($B745,Inputs!$C$94:$C$121,0))*(1+BJ$7)^0.5</f>
        <v>0</v>
      </c>
      <c r="BK762" s="267">
        <f>INDEX(Inputs!BM$94:BM$121,MATCH($B745,Inputs!$C$94:$C$121,0))*(1+BK$7)^0.5</f>
        <v>0</v>
      </c>
      <c r="BL762" s="267">
        <f>INDEX(Inputs!BN$94:BN$121,MATCH($B745,Inputs!$C$94:$C$121,0))*(1+BL$7)^0.5</f>
        <v>0</v>
      </c>
      <c r="BM762" s="267">
        <f>INDEX(Inputs!BO$94:BO$121,MATCH($B745,Inputs!$C$94:$C$121,0))*(1+BM$7)^0.5</f>
        <v>0</v>
      </c>
      <c r="BN762" s="267">
        <f>INDEX(Inputs!BP$94:BP$121,MATCH($B745,Inputs!$C$94:$C$121,0))*(1+BN$7)^0.5</f>
        <v>0</v>
      </c>
      <c r="BO762" s="267">
        <f>INDEX(Inputs!BQ$94:BQ$121,MATCH($B745,Inputs!$C$94:$C$121,0))*(1+BO$7)^0.5</f>
        <v>0</v>
      </c>
      <c r="BP762" s="267">
        <f>INDEX(Inputs!BR$94:BR$121,MATCH($B745,Inputs!$C$94:$C$121,0))*(1+BP$7)^0.5</f>
        <v>0</v>
      </c>
      <c r="BQ762" s="267">
        <f>INDEX(Inputs!BS$94:BS$121,MATCH($B745,Inputs!$C$94:$C$121,0))*(1+BQ$7)^0.5</f>
        <v>0</v>
      </c>
      <c r="BR762" s="267">
        <f>INDEX(Inputs!BT$94:BT$121,MATCH($B745,Inputs!$C$94:$C$121,0))*(1+BR$7)^0.5</f>
        <v>0</v>
      </c>
      <c r="BS762" s="267">
        <f>INDEX(Inputs!BU$94:BU$121,MATCH($B745,Inputs!$C$94:$C$121,0))*(1+BS$7)^0.5</f>
        <v>0</v>
      </c>
      <c r="BT762" s="267">
        <f>INDEX(Inputs!BV$94:BV$121,MATCH($B745,Inputs!$C$94:$C$121,0))*(1+BT$7)^0.5</f>
        <v>0</v>
      </c>
      <c r="BU762" s="267">
        <f>INDEX(Inputs!BW$94:BW$121,MATCH($B745,Inputs!$C$94:$C$121,0))*(1+BU$7)^0.5</f>
        <v>0</v>
      </c>
      <c r="BV762" s="267">
        <f>INDEX(Inputs!BX$94:BX$121,MATCH($B745,Inputs!$C$94:$C$121,0))*(1+BV$7)^0.5</f>
        <v>0</v>
      </c>
      <c r="BW762" s="267">
        <f>INDEX(Inputs!BY$94:BY$121,MATCH($B745,Inputs!$C$94:$C$121,0))*(1+BW$7)^0.5</f>
        <v>0</v>
      </c>
      <c r="BX762" s="267">
        <f>INDEX(Inputs!BZ$94:BZ$121,MATCH($B745,Inputs!$C$94:$C$121,0))*(1+BX$7)^0.5</f>
        <v>0</v>
      </c>
      <c r="BY762" s="267">
        <f>INDEX(Inputs!CA$94:CA$121,MATCH($B745,Inputs!$C$94:$C$121,0))*(1+BY$7)^0.5</f>
        <v>0</v>
      </c>
      <c r="BZ762" s="267">
        <f>INDEX(Inputs!CB$94:CB$121,MATCH($B745,Inputs!$C$94:$C$121,0))*(1+BZ$7)^0.5</f>
        <v>0</v>
      </c>
      <c r="CA762" s="267">
        <f>INDEX(Inputs!CC$94:CC$121,MATCH($B745,Inputs!$C$94:$C$121,0))*(1+CA$7)^0.5</f>
        <v>0</v>
      </c>
      <c r="CB762" s="267">
        <f>INDEX(Inputs!CD$94:CD$121,MATCH($B745,Inputs!$C$94:$C$121,0))*(1+CB$7)^0.5</f>
        <v>0</v>
      </c>
      <c r="CC762" s="267">
        <f>INDEX(Inputs!CE$94:CE$121,MATCH($B745,Inputs!$C$94:$C$121,0))*(1+CC$7)^0.5</f>
        <v>0</v>
      </c>
      <c r="CD762" s="267">
        <f>INDEX(Inputs!CF$94:CF$121,MATCH($B745,Inputs!$C$94:$C$121,0))*(1+CD$7)^0.5</f>
        <v>0</v>
      </c>
      <c r="CE762" s="267">
        <f>INDEX(Inputs!CG$94:CG$121,MATCH($B745,Inputs!$C$94:$C$121,0))*(1+CE$7)^0.5</f>
        <v>0</v>
      </c>
      <c r="CF762" s="267">
        <f>INDEX(Inputs!CH$94:CH$121,MATCH($B745,Inputs!$C$94:$C$121,0))*(1+CF$7)^0.5</f>
        <v>0</v>
      </c>
    </row>
    <row r="763" spans="1:2018" s="153" customFormat="1" ht="12.75" customHeight="1">
      <c r="A763"/>
      <c r="C763" s="164"/>
      <c r="D763" s="155" t="s">
        <v>10</v>
      </c>
      <c r="E763" s="155"/>
      <c r="I763" s="31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</row>
    <row r="764" spans="1:2018" s="97" customFormat="1" ht="12.75" customHeight="1">
      <c r="C764" s="237">
        <v>2015</v>
      </c>
      <c r="D764" s="101" t="s">
        <v>139</v>
      </c>
      <c r="E764" s="101" t="s">
        <v>185</v>
      </c>
      <c r="H764" s="182">
        <f>INDEX(Inputs!$P$260:$P$287,MATCH($B745,Inputs!$C$260:$C$287,0))/conv_2020_2015</f>
        <v>5.9371366095627423</v>
      </c>
      <c r="I764" s="171"/>
      <c r="J764" s="171">
        <f t="shared" ref="J764" si="3686">IF($I748="n/a",0,IF(J$4&gt;second_reg_period,IF(J$4&lt;=$I748+$C764,$H764/($I748-5),IF(AND($H764&lt;&gt;0,I764=0,J$4=$C764+$I748+1),$H764,0)),0))</f>
        <v>0</v>
      </c>
      <c r="K764" s="171">
        <f t="shared" ref="K764" si="3687">IF($I748="n/a",0,IF(K$4&gt;second_reg_period,IF(K$4&lt;=$I748+$C764,$H764/($I748-5),IF(AND($H764&lt;&gt;0,J764=0,K$4=$C764+$I748+1),$H764,0)),0))</f>
        <v>0</v>
      </c>
      <c r="L764" s="171">
        <f t="shared" ref="L764" si="3688">IF($I748="n/a",0,IF(L$4&gt;second_reg_period,IF(L$4&lt;=$I748+$C764,$H764/($I748-5),IF(AND($H764&lt;&gt;0,K764=0,L$4=$C764+$I748+1),$H764,0)),0))</f>
        <v>0</v>
      </c>
      <c r="M764" s="171">
        <f t="shared" ref="M764" si="3689">IF($I748="n/a",0,IF(M$4&gt;second_reg_period,IF(M$4&lt;=$I748+$C764,$H764/($I748-5),IF(AND($H764&lt;&gt;0,L764=0,M$4=$C764+$I748+1),$H764,0)),0))</f>
        <v>0</v>
      </c>
      <c r="N764" s="171">
        <f t="shared" ref="N764" si="3690">IF($I748="n/a",0,IF(N$4&gt;second_reg_period,IF(N$4&lt;=$I748+$C764,$H764/($I748-5),IF(AND($H764&lt;&gt;0,M764=0,N$4=$C764+$I748+1),$H764,0)),0))</f>
        <v>0</v>
      </c>
      <c r="O764" s="171">
        <f t="shared" ref="O764" si="3691">IF($I748="n/a",0,IF(O$4&gt;second_reg_period,IF(O$4&lt;=$I748+$C764,$H764/($I748-5),IF(AND($H764&lt;&gt;0,N764=0,O$4=$C764+$I748+1),$H764,0)),0))</f>
        <v>0.2374854643825097</v>
      </c>
      <c r="P764" s="171">
        <f t="shared" ref="P764" si="3692">IF($I748="n/a",0,IF(P$4&gt;second_reg_period,IF(P$4&lt;=$I748+$C764,$H764/($I748-5),IF(AND($H764&lt;&gt;0,O764=0,P$4=$C764+$I748+1),$H764,0)),0))</f>
        <v>0.2374854643825097</v>
      </c>
      <c r="Q764" s="171">
        <f t="shared" ref="Q764" si="3693">IF($I748="n/a",0,IF(Q$4&gt;second_reg_period,IF(Q$4&lt;=$I748+$C764,$H764/($I748-5),IF(AND($H764&lt;&gt;0,P764=0,Q$4=$C764+$I748+1),$H764,0)),0))</f>
        <v>0.2374854643825097</v>
      </c>
      <c r="R764" s="171">
        <f t="shared" ref="R764" si="3694">IF($I748="n/a",0,IF(R$4&gt;second_reg_period,IF(R$4&lt;=$I748+$C764,$H764/($I748-5),IF(AND($H764&lt;&gt;0,Q764=0,R$4=$C764+$I748+1),$H764,0)),0))</f>
        <v>0.2374854643825097</v>
      </c>
      <c r="S764" s="171">
        <f t="shared" ref="S764" si="3695">IF($I748="n/a",0,IF(S$4&gt;second_reg_period,IF(S$4&lt;=$I748+$C764,$H764/($I748-5),IF(AND($H764&lt;&gt;0,R764=0,S$4=$C764+$I748+1),$H764,0)),0))</f>
        <v>0.2374854643825097</v>
      </c>
      <c r="T764" s="171">
        <f t="shared" ref="T764" si="3696">IF($I748="n/a",0,IF(T$4&gt;second_reg_period,IF(T$4&lt;=$I748+$C764,$H764/($I748-5),IF(AND($H764&lt;&gt;0,S764=0,T$4=$C764+$I748+1),$H764,0)),0))</f>
        <v>0.2374854643825097</v>
      </c>
      <c r="U764" s="171">
        <f t="shared" ref="U764" si="3697">IF($I748="n/a",0,IF(U$4&gt;second_reg_period,IF(U$4&lt;=$I748+$C764,$H764/($I748-5),IF(AND($H764&lt;&gt;0,T764=0,U$4=$C764+$I748+1),$H764,0)),0))</f>
        <v>0.2374854643825097</v>
      </c>
      <c r="V764" s="171">
        <f t="shared" ref="V764" si="3698">IF($I748="n/a",0,IF(V$4&gt;second_reg_period,IF(V$4&lt;=$I748+$C764,$H764/($I748-5),IF(AND($H764&lt;&gt;0,U764=0,V$4=$C764+$I748+1),$H764,0)),0))</f>
        <v>0.2374854643825097</v>
      </c>
      <c r="W764" s="171">
        <f t="shared" ref="W764" si="3699">IF($I748="n/a",0,IF(W$4&gt;second_reg_period,IF(W$4&lt;=$I748+$C764,$H764/($I748-5),IF(AND($H764&lt;&gt;0,V764=0,W$4=$C764+$I748+1),$H764,0)),0))</f>
        <v>0.2374854643825097</v>
      </c>
      <c r="X764" s="171">
        <f t="shared" ref="X764" si="3700">IF($I748="n/a",0,IF(X$4&gt;second_reg_period,IF(X$4&lt;=$I748+$C764,$H764/($I748-5),IF(AND($H764&lt;&gt;0,W764=0,X$4=$C764+$I748+1),$H764,0)),0))</f>
        <v>0.2374854643825097</v>
      </c>
      <c r="Y764" s="171">
        <f t="shared" ref="Y764" si="3701">IF($I748="n/a",0,IF(Y$4&gt;second_reg_period,IF(Y$4&lt;=$I748+$C764,$H764/($I748-5),IF(AND($H764&lt;&gt;0,X764=0,Y$4=$C764+$I748+1),$H764,0)),0))</f>
        <v>0.2374854643825097</v>
      </c>
      <c r="Z764" s="171">
        <f t="shared" ref="Z764" si="3702">IF($I748="n/a",0,IF(Z$4&gt;second_reg_period,IF(Z$4&lt;=$I748+$C764,$H764/($I748-5),IF(AND($H764&lt;&gt;0,Y764=0,Z$4=$C764+$I748+1),$H764,0)),0))</f>
        <v>0.2374854643825097</v>
      </c>
      <c r="AA764" s="171">
        <f t="shared" ref="AA764" si="3703">IF($I748="n/a",0,IF(AA$4&gt;second_reg_period,IF(AA$4&lt;=$I748+$C764,$H764/($I748-5),IF(AND($H764&lt;&gt;0,Z764=0,AA$4=$C764+$I748+1),$H764,0)),0))</f>
        <v>0.2374854643825097</v>
      </c>
      <c r="AB764" s="171">
        <f t="shared" ref="AB764" si="3704">IF($I748="n/a",0,IF(AB$4&gt;second_reg_period,IF(AB$4&lt;=$I748+$C764,$H764/($I748-5),IF(AND($H764&lt;&gt;0,AA764=0,AB$4=$C764+$I748+1),$H764,0)),0))</f>
        <v>0.2374854643825097</v>
      </c>
      <c r="AC764" s="171">
        <f t="shared" ref="AC764" si="3705">IF($I748="n/a",0,IF(AC$4&gt;second_reg_period,IF(AC$4&lt;=$I748+$C764,$H764/($I748-5),IF(AND($H764&lt;&gt;0,AB764=0,AC$4=$C764+$I748+1),$H764,0)),0))</f>
        <v>0.2374854643825097</v>
      </c>
      <c r="AD764" s="171">
        <f t="shared" ref="AD764" si="3706">IF($I748="n/a",0,IF(AD$4&gt;second_reg_period,IF(AD$4&lt;=$I748+$C764,$H764/($I748-5),IF(AND($H764&lt;&gt;0,AC764=0,AD$4=$C764+$I748+1),$H764,0)),0))</f>
        <v>0.2374854643825097</v>
      </c>
      <c r="AE764" s="171">
        <f t="shared" ref="AE764" si="3707">IF($I748="n/a",0,IF(AE$4&gt;second_reg_period,IF(AE$4&lt;=$I748+$C764,$H764/($I748-5),IF(AND($H764&lt;&gt;0,AD764=0,AE$4=$C764+$I748+1),$H764,0)),0))</f>
        <v>0.2374854643825097</v>
      </c>
      <c r="AF764" s="171">
        <f t="shared" ref="AF764" si="3708">IF($I748="n/a",0,IF(AF$4&gt;second_reg_period,IF(AF$4&lt;=$I748+$C764,$H764/($I748-5),IF(AND($H764&lt;&gt;0,AE764=0,AF$4=$C764+$I748+1),$H764,0)),0))</f>
        <v>0.2374854643825097</v>
      </c>
      <c r="AG764" s="171">
        <f t="shared" ref="AG764" si="3709">IF($I748="n/a",0,IF(AG$4&gt;second_reg_period,IF(AG$4&lt;=$I748+$C764,$H764/($I748-5),IF(AND($H764&lt;&gt;0,AF764=0,AG$4=$C764+$I748+1),$H764,0)),0))</f>
        <v>0.2374854643825097</v>
      </c>
      <c r="AH764" s="171">
        <f t="shared" ref="AH764" si="3710">IF($I748="n/a",0,IF(AH$4&gt;second_reg_period,IF(AH$4&lt;=$I748+$C764,$H764/($I748-5),IF(AND($H764&lt;&gt;0,AG764=0,AH$4=$C764+$I748+1),$H764,0)),0))</f>
        <v>0.2374854643825097</v>
      </c>
      <c r="AI764" s="171">
        <f t="shared" ref="AI764" si="3711">IF($I748="n/a",0,IF(AI$4&gt;second_reg_period,IF(AI$4&lt;=$I748+$C764,$H764/($I748-5),IF(AND($H764&lt;&gt;0,AH764=0,AI$4=$C764+$I748+1),$H764,0)),0))</f>
        <v>0.2374854643825097</v>
      </c>
      <c r="AJ764" s="171">
        <f t="shared" ref="AJ764" si="3712">IF($I748="n/a",0,IF(AJ$4&gt;second_reg_period,IF(AJ$4&lt;=$I748+$C764,$H764/($I748-5),IF(AND($H764&lt;&gt;0,AI764=0,AJ$4=$C764+$I748+1),$H764,0)),0))</f>
        <v>0.2374854643825097</v>
      </c>
      <c r="AK764" s="171">
        <f t="shared" ref="AK764" si="3713">IF($I748="n/a",0,IF(AK$4&gt;second_reg_period,IF(AK$4&lt;=$I748+$C764,$H764/($I748-5),IF(AND($H764&lt;&gt;0,AJ764=0,AK$4=$C764+$I748+1),$H764,0)),0))</f>
        <v>0.2374854643825097</v>
      </c>
      <c r="AL764" s="171">
        <f t="shared" ref="AL764" si="3714">IF($I748="n/a",0,IF(AL$4&gt;second_reg_period,IF(AL$4&lt;=$I748+$C764,$H764/($I748-5),IF(AND($H764&lt;&gt;0,AK764=0,AL$4=$C764+$I748+1),$H764,0)),0))</f>
        <v>0.2374854643825097</v>
      </c>
      <c r="AM764" s="171">
        <f t="shared" ref="AM764" si="3715">IF($I748="n/a",0,IF(AM$4&gt;second_reg_period,IF(AM$4&lt;=$I748+$C764,$H764/($I748-5),IF(AND($H764&lt;&gt;0,AL764=0,AM$4=$C764+$I748+1),$H764,0)),0))</f>
        <v>0.2374854643825097</v>
      </c>
      <c r="AN764" s="171">
        <f t="shared" ref="AN764" si="3716">IF($I748="n/a",0,IF(AN$4&gt;second_reg_period,IF(AN$4&lt;=$I748+$C764,$H764/($I748-5),IF(AND($H764&lt;&gt;0,AM764=0,AN$4=$C764+$I748+1),$H764,0)),0))</f>
        <v>0</v>
      </c>
      <c r="AO764" s="171">
        <f t="shared" ref="AO764" si="3717">IF($I748="n/a",0,IF(AO$4&gt;second_reg_period,IF(AO$4&lt;=$I748+$C764,$H764/($I748-5),IF(AND($H764&lt;&gt;0,AN764=0,AO$4=$C764+$I748+1),$H764,0)),0))</f>
        <v>0</v>
      </c>
      <c r="AP764" s="171">
        <f t="shared" ref="AP764" si="3718">IF($I748="n/a",0,IF(AP$4&gt;second_reg_period,IF(AP$4&lt;=$I748+$C764,$H764/($I748-5),IF(AND($H764&lt;&gt;0,AO764=0,AP$4=$C764+$I748+1),$H764,0)),0))</f>
        <v>0</v>
      </c>
      <c r="AQ764" s="171">
        <f t="shared" ref="AQ764" si="3719">IF($I748="n/a",0,IF(AQ$4&gt;second_reg_period,IF(AQ$4&lt;=$I748+$C764,$H764/($I748-5),IF(AND($H764&lt;&gt;0,AP764=0,AQ$4=$C764+$I748+1),$H764,0)),0))</f>
        <v>0</v>
      </c>
      <c r="AR764" s="171">
        <f t="shared" ref="AR764" si="3720">IF($I748="n/a",0,IF(AR$4&gt;second_reg_period,IF(AR$4&lt;=$I748+$C764,$H764/($I748-5),IF(AND($H764&lt;&gt;0,AQ764=0,AR$4=$C764+$I748+1),$H764,0)),0))</f>
        <v>0</v>
      </c>
      <c r="AS764" s="171">
        <f t="shared" ref="AS764" si="3721">IF($I748="n/a",0,IF(AS$4&gt;second_reg_period,IF(AS$4&lt;=$I748+$C764,$H764/($I748-5),IF(AND($H764&lt;&gt;0,AR764=0,AS$4=$C764+$I748+1),$H764,0)),0))</f>
        <v>0</v>
      </c>
      <c r="AT764" s="171">
        <f t="shared" ref="AT764" si="3722">IF($I748="n/a",0,IF(AT$4&gt;second_reg_period,IF(AT$4&lt;=$I748+$C764,$H764/($I748-5),IF(AND($H764&lt;&gt;0,AS764=0,AT$4=$C764+$I748+1),$H764,0)),0))</f>
        <v>0</v>
      </c>
      <c r="AU764" s="171">
        <f t="shared" ref="AU764" si="3723">IF($I748="n/a",0,IF(AU$4&gt;second_reg_period,IF(AU$4&lt;=$I748+$C764,$H764/($I748-5),IF(AND($H764&lt;&gt;0,AT764=0,AU$4=$C764+$I748+1),$H764,0)),0))</f>
        <v>0</v>
      </c>
      <c r="AV764" s="171">
        <f t="shared" ref="AV764" si="3724">IF($I748="n/a",0,IF(AV$4&gt;second_reg_period,IF(AV$4&lt;=$I748+$C764,$H764/($I748-5),IF(AND($H764&lt;&gt;0,AU764=0,AV$4=$C764+$I748+1),$H764,0)),0))</f>
        <v>0</v>
      </c>
      <c r="AW764" s="171">
        <f t="shared" ref="AW764" si="3725">IF($I748="n/a",0,IF(AW$4&gt;second_reg_period,IF(AW$4&lt;=$I748+$C764,$H764/($I748-5),IF(AND($H764&lt;&gt;0,AV764=0,AW$4=$C764+$I748+1),$H764,0)),0))</f>
        <v>0</v>
      </c>
      <c r="AX764" s="171">
        <f t="shared" ref="AX764" si="3726">IF($I748="n/a",0,IF(AX$4&gt;second_reg_period,IF(AX$4&lt;=$I748+$C764,$H764/($I748-5),IF(AND($H764&lt;&gt;0,AW764=0,AX$4=$C764+$I748+1),$H764,0)),0))</f>
        <v>0</v>
      </c>
      <c r="AY764" s="171">
        <f t="shared" ref="AY764" si="3727">IF($I748="n/a",0,IF(AY$4&gt;second_reg_period,IF(AY$4&lt;=$I748+$C764,$H764/($I748-5),IF(AND($H764&lt;&gt;0,AX764=0,AY$4=$C764+$I748+1),$H764,0)),0))</f>
        <v>0</v>
      </c>
      <c r="AZ764" s="171">
        <f t="shared" ref="AZ764" si="3728">IF($I748="n/a",0,IF(AZ$4&gt;second_reg_period,IF(AZ$4&lt;=$I748+$C764,$H764/($I748-5),IF(AND($H764&lt;&gt;0,AY764=0,AZ$4=$C764+$I748+1),$H764,0)),0))</f>
        <v>0</v>
      </c>
      <c r="BA764" s="171">
        <f t="shared" ref="BA764" si="3729">IF($I748="n/a",0,IF(BA$4&gt;second_reg_period,IF(BA$4&lt;=$I748+$C764,$H764/($I748-5),IF(AND($H764&lt;&gt;0,AZ764=0,BA$4=$C764+$I748+1),$H764,0)),0))</f>
        <v>0</v>
      </c>
      <c r="BB764" s="171">
        <f t="shared" ref="BB764" si="3730">IF($I748="n/a",0,IF(BB$4&gt;second_reg_period,IF(BB$4&lt;=$I748+$C764,$H764/($I748-5),IF(AND($H764&lt;&gt;0,BA764=0,BB$4=$C764+$I748+1),$H764,0)),0))</f>
        <v>0</v>
      </c>
      <c r="BC764" s="171">
        <f t="shared" ref="BC764" si="3731">IF($I748="n/a",0,IF(BC$4&gt;second_reg_period,IF(BC$4&lt;=$I748+$C764,$H764/($I748-5),IF(AND($H764&lt;&gt;0,BB764=0,BC$4=$C764+$I748+1),$H764,0)),0))</f>
        <v>0</v>
      </c>
      <c r="BD764" s="171">
        <f t="shared" ref="BD764" si="3732">IF($I748="n/a",0,IF(BD$4&gt;second_reg_period,IF(BD$4&lt;=$I748+$C764,$H764/($I748-5),IF(AND($H764&lt;&gt;0,BC764=0,BD$4=$C764+$I748+1),$H764,0)),0))</f>
        <v>0</v>
      </c>
      <c r="BE764" s="171">
        <f t="shared" ref="BE764" si="3733">IF($I748="n/a",0,IF(BE$4&gt;second_reg_period,IF(BE$4&lt;=$I748+$C764,$H764/($I748-5),IF(AND($H764&lt;&gt;0,BD764=0,BE$4=$C764+$I748+1),$H764,0)),0))</f>
        <v>0</v>
      </c>
      <c r="BF764" s="171">
        <f t="shared" ref="BF764" si="3734">IF($I748="n/a",0,IF(BF$4&gt;second_reg_period,IF(BF$4&lt;=$I748+$C764,$H764/($I748-5),IF(AND($H764&lt;&gt;0,BE764=0,BF$4=$C764+$I748+1),$H764,0)),0))</f>
        <v>0</v>
      </c>
      <c r="BG764" s="171">
        <f t="shared" ref="BG764" si="3735">IF($I748="n/a",0,IF(BG$4&gt;second_reg_period,IF(BG$4&lt;=$I748+$C764,$H764/($I748-5),IF(AND($H764&lt;&gt;0,BF764=0,BG$4=$C764+$I748+1),$H764,0)),0))</f>
        <v>0</v>
      </c>
      <c r="BH764" s="171">
        <f t="shared" ref="BH764" si="3736">IF($I748="n/a",0,IF(BH$4&gt;second_reg_period,IF(BH$4&lt;=$I748+$C764,$H764/($I748-5),IF(AND($H764&lt;&gt;0,BG764=0,BH$4=$C764+$I748+1),$H764,0)),0))</f>
        <v>0</v>
      </c>
      <c r="BI764" s="171">
        <f t="shared" ref="BI764" si="3737">IF($I748="n/a",0,IF(BI$4&gt;second_reg_period,IF(BI$4&lt;=$I748+$C764,$H764/($I748-5),IF(AND($H764&lt;&gt;0,BH764=0,BI$4=$C764+$I748+1),$H764,0)),0))</f>
        <v>0</v>
      </c>
      <c r="BJ764" s="171">
        <f t="shared" ref="BJ764" si="3738">IF($I748="n/a",0,IF(BJ$4&gt;second_reg_period,IF(BJ$4&lt;=$I748+$C764,$H764/($I748-5),IF(AND($H764&lt;&gt;0,BI764=0,BJ$4=$C764+$I748+1),$H764,0)),0))</f>
        <v>0</v>
      </c>
      <c r="BK764" s="171">
        <f t="shared" ref="BK764" si="3739">IF($I748="n/a",0,IF(BK$4&gt;second_reg_period,IF(BK$4&lt;=$I748+$C764,$H764/($I748-5),IF(AND($H764&lt;&gt;0,BJ764=0,BK$4=$C764+$I748+1),$H764,0)),0))</f>
        <v>0</v>
      </c>
      <c r="BL764" s="171">
        <f t="shared" ref="BL764" si="3740">IF($I748="n/a",0,IF(BL$4&gt;second_reg_period,IF(BL$4&lt;=$I748+$C764,$H764/($I748-5),IF(AND($H764&lt;&gt;0,BK764=0,BL$4=$C764+$I748+1),$H764,0)),0))</f>
        <v>0</v>
      </c>
      <c r="BM764" s="171">
        <f t="shared" ref="BM764" si="3741">IF($I748="n/a",0,IF(BM$4&gt;second_reg_period,IF(BM$4&lt;=$I748+$C764,$H764/($I748-5),IF(AND($H764&lt;&gt;0,BL764=0,BM$4=$C764+$I748+1),$H764,0)),0))</f>
        <v>0</v>
      </c>
      <c r="BN764" s="171">
        <f t="shared" ref="BN764" si="3742">IF($I748="n/a",0,IF(BN$4&gt;second_reg_period,IF(BN$4&lt;=$I748+$C764,$H764/($I748-5),IF(AND($H764&lt;&gt;0,BM764=0,BN$4=$C764+$I748+1),$H764,0)),0))</f>
        <v>0</v>
      </c>
      <c r="BO764" s="171">
        <f t="shared" ref="BO764" si="3743">IF($I748="n/a",0,IF(BO$4&gt;second_reg_period,IF(BO$4&lt;=$I748+$C764,$H764/($I748-5),IF(AND($H764&lt;&gt;0,BN764=0,BO$4=$C764+$I748+1),$H764,0)),0))</f>
        <v>0</v>
      </c>
      <c r="BP764" s="171">
        <f t="shared" ref="BP764" si="3744">IF($I748="n/a",0,IF(BP$4&gt;second_reg_period,IF(BP$4&lt;=$I748+$C764,$H764/($I748-5),IF(AND($H764&lt;&gt;0,BO764=0,BP$4=$C764+$I748+1),$H764,0)),0))</f>
        <v>0</v>
      </c>
      <c r="BQ764" s="171">
        <f t="shared" ref="BQ764" si="3745">IF($I748="n/a",0,IF(BQ$4&gt;second_reg_period,IF(BQ$4&lt;=$I748+$C764,$H764/($I748-5),IF(AND($H764&lt;&gt;0,BP764=0,BQ$4=$C764+$I748+1),$H764,0)),0))</f>
        <v>0</v>
      </c>
      <c r="BR764" s="171">
        <f t="shared" ref="BR764" si="3746">IF($I748="n/a",0,IF(BR$4&gt;second_reg_period,IF(BR$4&lt;=$I748+$C764,$H764/($I748-5),IF(AND($H764&lt;&gt;0,BQ764=0,BR$4=$C764+$I748+1),$H764,0)),0))</f>
        <v>0</v>
      </c>
      <c r="BS764" s="171">
        <f t="shared" ref="BS764" si="3747">IF($I748="n/a",0,IF(BS$4&gt;second_reg_period,IF(BS$4&lt;=$I748+$C764,$H764/($I748-5),IF(AND($H764&lt;&gt;0,BR764=0,BS$4=$C764+$I748+1),$H764,0)),0))</f>
        <v>0</v>
      </c>
      <c r="BT764" s="171">
        <f t="shared" ref="BT764" si="3748">IF($I748="n/a",0,IF(BT$4&gt;second_reg_period,IF(BT$4&lt;=$I748+$C764,$H764/($I748-5),IF(AND($H764&lt;&gt;0,BS764=0,BT$4=$C764+$I748+1),$H764,0)),0))</f>
        <v>0</v>
      </c>
      <c r="BU764" s="171">
        <f t="shared" ref="BU764" si="3749">IF($I748="n/a",0,IF(BU$4&gt;second_reg_period,IF(BU$4&lt;=$I748+$C764,$H764/($I748-5),IF(AND($H764&lt;&gt;0,BT764=0,BU$4=$C764+$I748+1),$H764,0)),0))</f>
        <v>0</v>
      </c>
      <c r="BV764" s="171">
        <f t="shared" ref="BV764" si="3750">IF($I748="n/a",0,IF(BV$4&gt;second_reg_period,IF(BV$4&lt;=$I748+$C764,$H764/($I748-5),IF(AND($H764&lt;&gt;0,BU764=0,BV$4=$C764+$I748+1),$H764,0)),0))</f>
        <v>0</v>
      </c>
      <c r="BW764" s="171">
        <f t="shared" ref="BW764" si="3751">IF($I748="n/a",0,IF(BW$4&gt;second_reg_period,IF(BW$4&lt;=$I748+$C764,$H764/($I748-5),IF(AND($H764&lt;&gt;0,BV764=0,BW$4=$C764+$I748+1),$H764,0)),0))</f>
        <v>0</v>
      </c>
      <c r="BX764" s="171">
        <f t="shared" ref="BX764" si="3752">IF($I748="n/a",0,IF(BX$4&gt;second_reg_period,IF(BX$4&lt;=$I748+$C764,$H764/($I748-5),IF(AND($H764&lt;&gt;0,BW764=0,BX$4=$C764+$I748+1),$H764,0)),0))</f>
        <v>0</v>
      </c>
      <c r="BY764" s="171">
        <f t="shared" ref="BY764" si="3753">IF($I748="n/a",0,IF(BY$4&gt;second_reg_period,IF(BY$4&lt;=$I748+$C764,$H764/($I748-5),IF(AND($H764&lt;&gt;0,BX764=0,BY$4=$C764+$I748+1),$H764,0)),0))</f>
        <v>0</v>
      </c>
      <c r="BZ764" s="171">
        <f t="shared" ref="BZ764" si="3754">IF($I748="n/a",0,IF(BZ$4&gt;second_reg_period,IF(BZ$4&lt;=$I748+$C764,$H764/($I748-5),IF(AND($H764&lt;&gt;0,BY764=0,BZ$4=$C764+$I748+1),$H764,0)),0))</f>
        <v>0</v>
      </c>
      <c r="CA764" s="171">
        <f t="shared" ref="CA764" si="3755">IF($I748="n/a",0,IF(CA$4&gt;second_reg_period,IF(CA$4&lt;=$I748+$C764,$H764/($I748-5),IF(AND($H764&lt;&gt;0,BZ764=0,CA$4=$C764+$I748+1),$H764,0)),0))</f>
        <v>0</v>
      </c>
      <c r="CB764" s="171">
        <f t="shared" ref="CB764" si="3756">IF($I748="n/a",0,IF(CB$4&gt;second_reg_period,IF(CB$4&lt;=$I748+$C764,$H764/($I748-5),IF(AND($H764&lt;&gt;0,CA764=0,CB$4=$C764+$I748+1),$H764,0)),0))</f>
        <v>0</v>
      </c>
      <c r="CC764" s="171">
        <f t="shared" ref="CC764" si="3757">IF($I748="n/a",0,IF(CC$4&gt;second_reg_period,IF(CC$4&lt;=$I748+$C764,$H764/($I748-5),IF(AND($H764&lt;&gt;0,CB764=0,CC$4=$C764+$I748+1),$H764,0)),0))</f>
        <v>0</v>
      </c>
      <c r="CD764" s="171">
        <f t="shared" ref="CD764" si="3758">IF($I748="n/a",0,IF(CD$4&gt;second_reg_period,IF(CD$4&lt;=$I748+$C764,$H764/($I748-5),IF(AND($H764&lt;&gt;0,CC764=0,CD$4=$C764+$I748+1),$H764,0)),0))</f>
        <v>0</v>
      </c>
      <c r="CE764" s="171">
        <f t="shared" ref="CE764" si="3759">IF($I748="n/a",0,IF(CE$4&gt;second_reg_period,IF(CE$4&lt;=$I748+$C764,$H764/($I748-5),IF(AND($H764&lt;&gt;0,CD764=0,CE$4=$C764+$I748+1),$H764,0)),0))</f>
        <v>0</v>
      </c>
      <c r="CF764" s="171">
        <f t="shared" ref="CF764" si="3760">IF($I748="n/a",0,IF(CF$4&gt;second_reg_period,IF(CF$4&lt;=$I748+$C764,$H764/($I748-5),IF(AND($H764&lt;&gt;0,CE764=0,CF$4=$C764+$I748+1),$H764,0)),0))</f>
        <v>0</v>
      </c>
      <c r="CG764" s="153"/>
      <c r="CH764" s="153"/>
      <c r="CI764" s="153"/>
      <c r="CJ764" s="153"/>
      <c r="CK764" s="153"/>
      <c r="CL764" s="153"/>
      <c r="CM764" s="153"/>
      <c r="CN764" s="153"/>
      <c r="CO764" s="153"/>
      <c r="CP764" s="153"/>
      <c r="CQ764" s="153"/>
      <c r="CR764" s="153"/>
      <c r="CS764" s="153"/>
      <c r="CT764" s="153"/>
      <c r="CU764" s="153"/>
      <c r="CV764" s="153"/>
      <c r="CW764" s="153"/>
      <c r="CX764" s="153"/>
      <c r="CY764" s="153"/>
      <c r="CZ764" s="153"/>
      <c r="DA764" s="153"/>
      <c r="DB764" s="153"/>
      <c r="DC764" s="153"/>
      <c r="DD764" s="153"/>
      <c r="DE764" s="153"/>
      <c r="DF764" s="153"/>
      <c r="DG764" s="153"/>
      <c r="DH764" s="153"/>
      <c r="DI764" s="153"/>
      <c r="DJ764" s="153"/>
      <c r="DK764" s="153"/>
      <c r="DL764" s="153"/>
      <c r="DM764" s="153"/>
      <c r="DN764" s="153"/>
      <c r="DO764" s="153"/>
      <c r="DP764" s="153"/>
      <c r="DQ764" s="153"/>
      <c r="DR764" s="153"/>
      <c r="DS764" s="153"/>
      <c r="DT764" s="153"/>
      <c r="DU764" s="153"/>
      <c r="DV764" s="153"/>
      <c r="DW764" s="153"/>
      <c r="DX764" s="153"/>
      <c r="DY764" s="153"/>
      <c r="DZ764" s="153"/>
      <c r="EA764" s="153"/>
      <c r="EB764" s="153"/>
      <c r="EC764" s="153"/>
      <c r="ED764" s="153"/>
      <c r="EE764" s="153"/>
      <c r="EF764" s="153"/>
      <c r="EG764" s="153"/>
      <c r="EH764" s="153"/>
      <c r="EI764" s="153"/>
      <c r="EJ764" s="153"/>
      <c r="EK764" s="153"/>
      <c r="EL764" s="153"/>
      <c r="EM764" s="153"/>
      <c r="EN764" s="153"/>
      <c r="EO764" s="153"/>
      <c r="EP764" s="153"/>
      <c r="EQ764" s="153"/>
      <c r="ER764" s="153"/>
      <c r="ES764" s="153"/>
      <c r="ET764" s="153"/>
      <c r="EU764" s="153"/>
      <c r="EV764" s="153"/>
      <c r="EW764" s="153"/>
      <c r="EX764" s="153"/>
      <c r="EY764" s="153"/>
      <c r="EZ764" s="153"/>
      <c r="FA764" s="153"/>
      <c r="FB764" s="153"/>
      <c r="FC764" s="153"/>
      <c r="FD764" s="153"/>
      <c r="FE764" s="153"/>
      <c r="FF764" s="153"/>
      <c r="FG764" s="153"/>
      <c r="FH764" s="153"/>
      <c r="FI764" s="153"/>
      <c r="FJ764" s="153"/>
      <c r="FK764" s="153"/>
      <c r="FL764" s="153"/>
      <c r="FM764" s="153"/>
      <c r="FN764" s="153"/>
      <c r="FO764" s="153"/>
      <c r="FP764" s="153"/>
      <c r="FQ764" s="153"/>
      <c r="FR764" s="153"/>
      <c r="FS764" s="153"/>
      <c r="FT764" s="153"/>
      <c r="FU764" s="153"/>
      <c r="FV764" s="153"/>
      <c r="FW764" s="153"/>
      <c r="FX764" s="153"/>
      <c r="FY764" s="153"/>
      <c r="FZ764" s="153"/>
      <c r="GA764" s="153"/>
      <c r="GB764" s="153"/>
      <c r="GC764" s="153"/>
      <c r="GD764" s="153"/>
      <c r="GE764" s="153"/>
      <c r="GF764" s="153"/>
      <c r="GG764" s="153"/>
      <c r="GH764" s="153"/>
      <c r="GI764" s="153"/>
      <c r="GJ764" s="153"/>
      <c r="GK764" s="153"/>
      <c r="GL764" s="153"/>
      <c r="GM764" s="153"/>
      <c r="GN764" s="153"/>
      <c r="GO764" s="153"/>
      <c r="GP764" s="153"/>
      <c r="GQ764" s="153"/>
      <c r="GR764" s="153"/>
      <c r="GS764" s="153"/>
      <c r="GT764" s="153"/>
      <c r="GU764" s="153"/>
      <c r="GV764" s="153"/>
      <c r="GW764" s="153"/>
      <c r="GX764" s="153"/>
      <c r="GY764" s="153"/>
      <c r="GZ764" s="153"/>
      <c r="HA764" s="153"/>
      <c r="HB764" s="153"/>
      <c r="HC764" s="153"/>
      <c r="HD764" s="153"/>
      <c r="HE764" s="153"/>
      <c r="HF764" s="153"/>
      <c r="HG764" s="153"/>
      <c r="HH764" s="153"/>
      <c r="HI764" s="153"/>
      <c r="HJ764" s="153"/>
      <c r="HK764" s="153"/>
      <c r="HL764" s="153"/>
      <c r="HM764" s="153"/>
      <c r="HN764" s="153"/>
      <c r="HO764" s="153"/>
      <c r="HP764" s="153"/>
      <c r="HQ764" s="153"/>
      <c r="HR764" s="153"/>
      <c r="HS764" s="153"/>
      <c r="HT764" s="153"/>
      <c r="HU764" s="153"/>
      <c r="HV764" s="153"/>
      <c r="HW764" s="153"/>
      <c r="HX764" s="153"/>
      <c r="HY764" s="153"/>
      <c r="HZ764" s="153"/>
      <c r="IA764" s="153"/>
      <c r="IB764" s="153"/>
      <c r="IC764" s="153"/>
      <c r="ID764" s="153"/>
      <c r="IE764" s="153"/>
      <c r="IF764" s="153"/>
      <c r="IG764" s="153"/>
      <c r="IH764" s="153"/>
      <c r="II764" s="153"/>
      <c r="IJ764" s="153"/>
      <c r="IK764" s="153"/>
      <c r="IL764" s="153"/>
      <c r="IM764" s="153"/>
      <c r="IN764" s="153"/>
      <c r="IO764" s="153"/>
      <c r="IP764" s="153"/>
      <c r="IQ764" s="153"/>
      <c r="IR764" s="153"/>
      <c r="IS764" s="153"/>
      <c r="IT764" s="153"/>
      <c r="IU764" s="153"/>
      <c r="IV764" s="153"/>
      <c r="IW764" s="153"/>
      <c r="IX764" s="153"/>
      <c r="IY764" s="153"/>
      <c r="IZ764" s="153"/>
      <c r="JA764" s="153"/>
      <c r="JB764" s="153"/>
      <c r="JC764" s="153"/>
      <c r="JD764" s="153"/>
      <c r="JE764" s="153"/>
      <c r="JF764" s="153"/>
      <c r="JG764" s="153"/>
      <c r="JH764" s="153"/>
      <c r="JI764" s="153"/>
      <c r="JJ764" s="153"/>
      <c r="JK764" s="153"/>
      <c r="JL764" s="153"/>
      <c r="JM764" s="153"/>
      <c r="JN764" s="153"/>
      <c r="JO764" s="153"/>
      <c r="JP764" s="153"/>
      <c r="JQ764" s="153"/>
      <c r="JR764" s="153"/>
      <c r="JS764" s="153"/>
      <c r="JT764" s="153"/>
      <c r="JU764" s="153"/>
      <c r="JV764" s="153"/>
      <c r="JW764" s="153"/>
      <c r="JX764" s="153"/>
      <c r="JY764" s="153"/>
      <c r="JZ764" s="153"/>
      <c r="KA764" s="153"/>
      <c r="KB764" s="153"/>
      <c r="KC764" s="153"/>
      <c r="KD764" s="153"/>
      <c r="KE764" s="153"/>
      <c r="KF764" s="153"/>
      <c r="KG764" s="153"/>
      <c r="KH764" s="153"/>
      <c r="KI764" s="153"/>
      <c r="KJ764" s="153"/>
      <c r="KK764" s="153"/>
      <c r="KL764" s="153"/>
      <c r="KM764" s="153"/>
      <c r="KN764" s="153"/>
      <c r="KO764" s="153"/>
      <c r="KP764" s="153"/>
      <c r="KQ764" s="153"/>
      <c r="KR764" s="153"/>
      <c r="KS764" s="153"/>
      <c r="KT764" s="153"/>
      <c r="KU764" s="153"/>
      <c r="KV764" s="153"/>
      <c r="KW764" s="153"/>
      <c r="KX764" s="153"/>
      <c r="KY764" s="153"/>
      <c r="KZ764" s="153"/>
      <c r="LA764" s="153"/>
      <c r="LB764" s="153"/>
      <c r="LC764" s="153"/>
      <c r="LD764" s="153"/>
      <c r="LE764" s="153"/>
      <c r="LF764" s="153"/>
      <c r="LG764" s="153"/>
      <c r="LH764" s="153"/>
      <c r="LI764" s="153"/>
      <c r="LJ764" s="153"/>
      <c r="LK764" s="153"/>
      <c r="LL764" s="153"/>
      <c r="LM764" s="153"/>
      <c r="LN764" s="153"/>
      <c r="LO764" s="153"/>
      <c r="LP764" s="153"/>
      <c r="LQ764" s="153"/>
      <c r="LR764" s="153"/>
      <c r="LS764" s="153"/>
      <c r="LT764" s="153"/>
      <c r="LU764" s="153"/>
      <c r="LV764" s="153"/>
      <c r="LW764" s="153"/>
      <c r="LX764" s="153"/>
      <c r="LY764" s="153"/>
      <c r="LZ764" s="153"/>
      <c r="MA764" s="153"/>
      <c r="MB764" s="153"/>
      <c r="MC764" s="153"/>
      <c r="MD764" s="153"/>
      <c r="ME764" s="153"/>
      <c r="MF764" s="153"/>
      <c r="MG764" s="153"/>
      <c r="MH764" s="153"/>
      <c r="MI764" s="153"/>
      <c r="MJ764" s="153"/>
      <c r="MK764" s="153"/>
      <c r="ML764" s="153"/>
      <c r="MM764" s="153"/>
      <c r="MN764" s="153"/>
      <c r="MO764" s="153"/>
      <c r="MP764" s="153"/>
      <c r="MQ764" s="153"/>
      <c r="MR764" s="153"/>
      <c r="MS764" s="153"/>
      <c r="MT764" s="153"/>
      <c r="MU764" s="153"/>
      <c r="MV764" s="153"/>
      <c r="MW764" s="153"/>
      <c r="MX764" s="153"/>
      <c r="MY764" s="153"/>
      <c r="MZ764" s="153"/>
      <c r="NA764" s="153"/>
      <c r="NB764" s="153"/>
      <c r="NC764" s="153"/>
      <c r="ND764" s="153"/>
      <c r="NE764" s="153"/>
      <c r="NF764" s="153"/>
      <c r="NG764" s="153"/>
      <c r="NH764" s="153"/>
      <c r="NI764" s="153"/>
      <c r="NJ764" s="153"/>
      <c r="NK764" s="153"/>
      <c r="NL764" s="153"/>
      <c r="NM764" s="153"/>
      <c r="NN764" s="153"/>
      <c r="NO764" s="153"/>
      <c r="NP764" s="153"/>
      <c r="NQ764" s="153"/>
      <c r="NR764" s="153"/>
      <c r="NS764" s="153"/>
      <c r="NT764" s="153"/>
      <c r="NU764" s="153"/>
      <c r="NV764" s="153"/>
      <c r="NW764" s="153"/>
      <c r="NX764" s="153"/>
      <c r="NY764" s="153"/>
      <c r="NZ764" s="153"/>
      <c r="OA764" s="153"/>
      <c r="OB764" s="153"/>
      <c r="OC764" s="153"/>
      <c r="OD764" s="153"/>
      <c r="OE764" s="153"/>
      <c r="OF764" s="153"/>
      <c r="OG764" s="153"/>
      <c r="OH764" s="153"/>
      <c r="OI764" s="153"/>
      <c r="OJ764" s="153"/>
      <c r="OK764" s="153"/>
      <c r="OL764" s="153"/>
      <c r="OM764" s="153"/>
      <c r="ON764" s="153"/>
      <c r="OO764" s="153"/>
      <c r="OP764" s="153"/>
      <c r="OQ764" s="153"/>
      <c r="OR764" s="153"/>
      <c r="OS764" s="153"/>
      <c r="OT764" s="153"/>
      <c r="OU764" s="153"/>
      <c r="OV764" s="153"/>
      <c r="OW764" s="153"/>
      <c r="OX764" s="153"/>
      <c r="OY764" s="153"/>
      <c r="OZ764" s="153"/>
      <c r="PA764" s="153"/>
      <c r="PB764" s="153"/>
      <c r="PC764" s="153"/>
      <c r="PD764" s="153"/>
      <c r="PE764" s="153"/>
      <c r="PF764" s="153"/>
      <c r="PG764" s="153"/>
      <c r="PH764" s="153"/>
      <c r="PI764" s="153"/>
      <c r="PJ764" s="153"/>
      <c r="PK764" s="153"/>
      <c r="PL764" s="153"/>
      <c r="PM764" s="153"/>
      <c r="PN764" s="153"/>
      <c r="PO764" s="153"/>
      <c r="PP764" s="153"/>
      <c r="PQ764" s="153"/>
      <c r="PR764" s="153"/>
      <c r="PS764" s="153"/>
      <c r="PT764" s="153"/>
      <c r="PU764" s="153"/>
      <c r="PV764" s="153"/>
      <c r="PW764" s="153"/>
      <c r="PX764" s="153"/>
      <c r="PY764" s="153"/>
      <c r="PZ764" s="153"/>
      <c r="QA764" s="153"/>
      <c r="QB764" s="153"/>
      <c r="QC764" s="153"/>
      <c r="QD764" s="153"/>
      <c r="QE764" s="153"/>
      <c r="QF764" s="153"/>
      <c r="QG764" s="153"/>
      <c r="QH764" s="153"/>
      <c r="QI764" s="153"/>
      <c r="QJ764" s="153"/>
      <c r="QK764" s="153"/>
      <c r="QL764" s="153"/>
      <c r="QM764" s="153"/>
      <c r="QN764" s="153"/>
      <c r="QO764" s="153"/>
      <c r="QP764" s="153"/>
      <c r="QQ764" s="153"/>
      <c r="QR764" s="153"/>
      <c r="QS764" s="153"/>
      <c r="QT764" s="153"/>
      <c r="QU764" s="153"/>
      <c r="QV764" s="153"/>
      <c r="QW764" s="153"/>
      <c r="QX764" s="153"/>
      <c r="QY764" s="153"/>
      <c r="QZ764" s="153"/>
      <c r="RA764" s="153"/>
      <c r="RB764" s="153"/>
      <c r="RC764" s="153"/>
      <c r="RD764" s="153"/>
      <c r="RE764" s="153"/>
      <c r="RF764" s="153"/>
      <c r="RG764" s="153"/>
      <c r="RH764" s="153"/>
      <c r="RI764" s="153"/>
      <c r="RJ764" s="153"/>
      <c r="RK764" s="153"/>
      <c r="RL764" s="153"/>
      <c r="RM764" s="153"/>
      <c r="RN764" s="153"/>
      <c r="RO764" s="153"/>
      <c r="RP764" s="153"/>
      <c r="RQ764" s="153"/>
      <c r="RR764" s="153"/>
      <c r="RS764" s="153"/>
      <c r="RT764" s="153"/>
      <c r="RU764" s="153"/>
      <c r="RV764" s="153"/>
      <c r="RW764" s="153"/>
      <c r="RX764" s="153"/>
      <c r="RY764" s="153"/>
      <c r="RZ764" s="153"/>
      <c r="SA764" s="153"/>
      <c r="SB764" s="153"/>
      <c r="SC764" s="153"/>
      <c r="SD764" s="153"/>
      <c r="SE764" s="153"/>
      <c r="SF764" s="153"/>
      <c r="SG764" s="153"/>
      <c r="SH764" s="153"/>
      <c r="SI764" s="153"/>
      <c r="SJ764" s="153"/>
      <c r="SK764" s="153"/>
      <c r="SL764" s="153"/>
      <c r="SM764" s="153"/>
      <c r="SN764" s="153"/>
      <c r="SO764" s="153"/>
      <c r="SP764" s="153"/>
      <c r="SQ764" s="153"/>
      <c r="SR764" s="153"/>
      <c r="SS764" s="153"/>
      <c r="ST764" s="153"/>
      <c r="SU764" s="153"/>
      <c r="SV764" s="153"/>
      <c r="SW764" s="153"/>
      <c r="SX764" s="153"/>
      <c r="SY764" s="153"/>
      <c r="SZ764" s="153"/>
      <c r="TA764" s="153"/>
      <c r="TB764" s="153"/>
      <c r="TC764" s="153"/>
      <c r="TD764" s="153"/>
      <c r="TE764" s="153"/>
      <c r="TF764" s="153"/>
      <c r="TG764" s="153"/>
      <c r="TH764" s="153"/>
      <c r="TI764" s="153"/>
      <c r="TJ764" s="153"/>
      <c r="TK764" s="153"/>
      <c r="TL764" s="153"/>
      <c r="TM764" s="153"/>
      <c r="TN764" s="153"/>
      <c r="TO764" s="153"/>
      <c r="TP764" s="153"/>
      <c r="TQ764" s="153"/>
      <c r="TR764" s="153"/>
      <c r="TS764" s="153"/>
      <c r="TT764" s="153"/>
      <c r="TU764" s="153"/>
      <c r="TV764" s="153"/>
      <c r="TW764" s="153"/>
      <c r="TX764" s="153"/>
      <c r="TY764" s="153"/>
      <c r="TZ764" s="153"/>
      <c r="UA764" s="153"/>
      <c r="UB764" s="153"/>
      <c r="UC764" s="153"/>
      <c r="UD764" s="153"/>
      <c r="UE764" s="153"/>
      <c r="UF764" s="153"/>
      <c r="UG764" s="153"/>
      <c r="UH764" s="153"/>
      <c r="UI764" s="153"/>
      <c r="UJ764" s="153"/>
      <c r="UK764" s="153"/>
      <c r="UL764" s="153"/>
      <c r="UM764" s="153"/>
      <c r="UN764" s="153"/>
      <c r="UO764" s="153"/>
      <c r="UP764" s="153"/>
      <c r="UQ764" s="153"/>
      <c r="UR764" s="153"/>
      <c r="US764" s="153"/>
      <c r="UT764" s="153"/>
      <c r="UU764" s="153"/>
      <c r="UV764" s="153"/>
      <c r="UW764" s="153"/>
      <c r="UX764" s="153"/>
      <c r="UY764" s="153"/>
      <c r="UZ764" s="153"/>
      <c r="VA764" s="153"/>
      <c r="VB764" s="153"/>
      <c r="VC764" s="153"/>
      <c r="VD764" s="153"/>
      <c r="VE764" s="153"/>
      <c r="VF764" s="153"/>
      <c r="VG764" s="153"/>
      <c r="VH764" s="153"/>
      <c r="VI764" s="153"/>
      <c r="VJ764" s="153"/>
      <c r="VK764" s="153"/>
      <c r="VL764" s="153"/>
      <c r="VM764" s="153"/>
      <c r="VN764" s="153"/>
      <c r="VO764" s="153"/>
      <c r="VP764" s="153"/>
      <c r="VQ764" s="153"/>
      <c r="VR764" s="153"/>
      <c r="VS764" s="153"/>
      <c r="VT764" s="153"/>
      <c r="VU764" s="153"/>
      <c r="VV764" s="153"/>
      <c r="VW764" s="153"/>
      <c r="VX764" s="153"/>
      <c r="VY764" s="153"/>
      <c r="VZ764" s="153"/>
      <c r="WA764" s="153"/>
      <c r="WB764" s="153"/>
      <c r="WC764" s="153"/>
      <c r="WD764" s="153"/>
      <c r="WE764" s="153"/>
      <c r="WF764" s="153"/>
      <c r="WG764" s="153"/>
      <c r="WH764" s="153"/>
      <c r="WI764" s="153"/>
      <c r="WJ764" s="153"/>
      <c r="WK764" s="153"/>
      <c r="WL764" s="153"/>
      <c r="WM764" s="153"/>
      <c r="WN764" s="153"/>
      <c r="WO764" s="153"/>
      <c r="WP764" s="153"/>
      <c r="WQ764" s="153"/>
      <c r="WR764" s="153"/>
      <c r="WS764" s="153"/>
      <c r="WT764" s="153"/>
      <c r="WU764" s="153"/>
      <c r="WV764" s="153"/>
      <c r="WW764" s="153"/>
      <c r="WX764" s="153"/>
      <c r="WY764" s="153"/>
      <c r="WZ764" s="153"/>
      <c r="XA764" s="153"/>
      <c r="XB764" s="153"/>
      <c r="XC764" s="153"/>
      <c r="XD764" s="153"/>
      <c r="XE764" s="153"/>
      <c r="XF764" s="153"/>
      <c r="XG764" s="153"/>
      <c r="XH764" s="153"/>
      <c r="XI764" s="153"/>
      <c r="XJ764" s="153"/>
      <c r="XK764" s="153"/>
      <c r="XL764" s="153"/>
      <c r="XM764" s="153"/>
      <c r="XN764" s="153"/>
      <c r="XO764" s="153"/>
      <c r="XP764" s="153"/>
      <c r="XQ764" s="153"/>
      <c r="XR764" s="153"/>
      <c r="XS764" s="153"/>
      <c r="XT764" s="153"/>
      <c r="XU764" s="153"/>
      <c r="XV764" s="153"/>
      <c r="XW764" s="153"/>
      <c r="XX764" s="153"/>
      <c r="XY764" s="153"/>
      <c r="XZ764" s="153"/>
      <c r="YA764" s="153"/>
      <c r="YB764" s="153"/>
      <c r="YC764" s="153"/>
      <c r="YD764" s="153"/>
      <c r="YE764" s="153"/>
      <c r="YF764" s="153"/>
      <c r="YG764" s="153"/>
      <c r="YH764" s="153"/>
      <c r="YI764" s="153"/>
      <c r="YJ764" s="153"/>
      <c r="YK764" s="153"/>
      <c r="YL764" s="153"/>
      <c r="YM764" s="153"/>
      <c r="YN764" s="153"/>
      <c r="YO764" s="153"/>
      <c r="YP764" s="153"/>
      <c r="YQ764" s="153"/>
      <c r="YR764" s="153"/>
      <c r="YS764" s="153"/>
      <c r="YT764" s="153"/>
      <c r="YU764" s="153"/>
      <c r="YV764" s="153"/>
      <c r="YW764" s="153"/>
      <c r="YX764" s="153"/>
      <c r="YY764" s="153"/>
      <c r="YZ764" s="153"/>
      <c r="ZA764" s="153"/>
      <c r="ZB764" s="153"/>
      <c r="ZC764" s="153"/>
      <c r="ZD764" s="153"/>
      <c r="ZE764" s="153"/>
      <c r="ZF764" s="153"/>
      <c r="ZG764" s="153"/>
      <c r="ZH764" s="153"/>
      <c r="ZI764" s="153"/>
      <c r="ZJ764" s="153"/>
      <c r="ZK764" s="153"/>
      <c r="ZL764" s="153"/>
      <c r="ZM764" s="153"/>
      <c r="ZN764" s="153"/>
      <c r="ZO764" s="153"/>
      <c r="ZP764" s="153"/>
      <c r="ZQ764" s="153"/>
      <c r="ZR764" s="153"/>
      <c r="ZS764" s="153"/>
      <c r="ZT764" s="153"/>
      <c r="ZU764" s="153"/>
      <c r="ZV764" s="153"/>
      <c r="ZW764" s="153"/>
      <c r="ZX764" s="153"/>
      <c r="ZY764" s="153"/>
      <c r="ZZ764" s="153"/>
      <c r="AAA764" s="153"/>
      <c r="AAB764" s="153"/>
      <c r="AAC764" s="153"/>
      <c r="AAD764" s="153"/>
      <c r="AAE764" s="153"/>
      <c r="AAF764" s="153"/>
      <c r="AAG764" s="153"/>
      <c r="AAH764" s="153"/>
      <c r="AAI764" s="153"/>
      <c r="AAJ764" s="153"/>
      <c r="AAK764" s="153"/>
      <c r="AAL764" s="153"/>
      <c r="AAM764" s="153"/>
      <c r="AAN764" s="153"/>
      <c r="AAO764" s="153"/>
      <c r="AAP764" s="153"/>
      <c r="AAQ764" s="153"/>
      <c r="AAR764" s="153"/>
      <c r="AAS764" s="153"/>
      <c r="AAT764" s="153"/>
      <c r="AAU764" s="153"/>
      <c r="AAV764" s="153"/>
      <c r="AAW764" s="153"/>
      <c r="AAX764" s="153"/>
      <c r="AAY764" s="153"/>
      <c r="AAZ764" s="153"/>
      <c r="ABA764" s="153"/>
      <c r="ABB764" s="153"/>
      <c r="ABC764" s="153"/>
      <c r="ABD764" s="153"/>
      <c r="ABE764" s="153"/>
      <c r="ABF764" s="153"/>
      <c r="ABG764" s="153"/>
      <c r="ABH764" s="153"/>
      <c r="ABI764" s="153"/>
      <c r="ABJ764" s="153"/>
      <c r="ABK764" s="153"/>
      <c r="ABL764" s="153"/>
      <c r="ABM764" s="153"/>
      <c r="ABN764" s="153"/>
      <c r="ABO764" s="153"/>
      <c r="ABP764" s="153"/>
      <c r="ABQ764" s="153"/>
      <c r="ABR764" s="153"/>
      <c r="ABS764" s="153"/>
      <c r="ABT764" s="153"/>
      <c r="ABU764" s="153"/>
      <c r="ABV764" s="153"/>
      <c r="ABW764" s="153"/>
      <c r="ABX764" s="153"/>
      <c r="ABY764" s="153"/>
      <c r="ABZ764" s="153"/>
      <c r="ACA764" s="153"/>
      <c r="ACB764" s="153"/>
      <c r="ACC764" s="153"/>
      <c r="ACD764" s="153"/>
      <c r="ACE764" s="153"/>
      <c r="ACF764" s="153"/>
      <c r="ACG764" s="153"/>
      <c r="ACH764" s="153"/>
      <c r="ACI764" s="153"/>
      <c r="ACJ764" s="153"/>
      <c r="ACK764" s="153"/>
      <c r="ACL764" s="153"/>
      <c r="ACM764" s="153"/>
      <c r="ACN764" s="153"/>
      <c r="ACO764" s="153"/>
      <c r="ACP764" s="153"/>
      <c r="ACQ764" s="153"/>
      <c r="ACR764" s="153"/>
      <c r="ACS764" s="153"/>
      <c r="ACT764" s="153"/>
      <c r="ACU764" s="153"/>
      <c r="ACV764" s="153"/>
      <c r="ACW764" s="153"/>
      <c r="ACX764" s="153"/>
      <c r="ACY764" s="153"/>
      <c r="ACZ764" s="153"/>
      <c r="ADA764" s="153"/>
      <c r="ADB764" s="153"/>
      <c r="ADC764" s="153"/>
      <c r="ADD764" s="153"/>
      <c r="ADE764" s="153"/>
      <c r="ADF764" s="153"/>
      <c r="ADG764" s="153"/>
      <c r="ADH764" s="153"/>
      <c r="ADI764" s="153"/>
      <c r="ADJ764" s="153"/>
      <c r="ADK764" s="153"/>
      <c r="ADL764" s="153"/>
      <c r="ADM764" s="153"/>
      <c r="ADN764" s="153"/>
      <c r="ADO764" s="153"/>
      <c r="ADP764" s="153"/>
      <c r="ADQ764" s="153"/>
      <c r="ADR764" s="153"/>
      <c r="ADS764" s="153"/>
      <c r="ADT764" s="153"/>
      <c r="ADU764" s="153"/>
      <c r="ADV764" s="153"/>
      <c r="ADW764" s="153"/>
      <c r="ADX764" s="153"/>
      <c r="ADY764" s="153"/>
      <c r="ADZ764" s="153"/>
      <c r="AEA764" s="153"/>
      <c r="AEB764" s="153"/>
      <c r="AEC764" s="153"/>
      <c r="AED764" s="153"/>
      <c r="AEE764" s="153"/>
      <c r="AEF764" s="153"/>
      <c r="AEG764" s="153"/>
      <c r="AEH764" s="153"/>
      <c r="AEI764" s="153"/>
      <c r="AEJ764" s="153"/>
      <c r="AEK764" s="153"/>
      <c r="AEL764" s="153"/>
      <c r="AEM764" s="153"/>
      <c r="AEN764" s="153"/>
      <c r="AEO764" s="153"/>
      <c r="AEP764" s="153"/>
      <c r="AEQ764" s="153"/>
      <c r="AER764" s="153"/>
      <c r="AES764" s="153"/>
      <c r="AET764" s="153"/>
      <c r="AEU764" s="153"/>
      <c r="AEV764" s="153"/>
      <c r="AEW764" s="153"/>
      <c r="AEX764" s="153"/>
      <c r="AEY764" s="153"/>
      <c r="AEZ764" s="153"/>
      <c r="AFA764" s="153"/>
      <c r="AFB764" s="153"/>
      <c r="AFC764" s="153"/>
      <c r="AFD764" s="153"/>
      <c r="AFE764" s="153"/>
      <c r="AFF764" s="153"/>
      <c r="AFG764" s="153"/>
      <c r="AFH764" s="153"/>
      <c r="AFI764" s="153"/>
      <c r="AFJ764" s="153"/>
      <c r="AFK764" s="153"/>
      <c r="AFL764" s="153"/>
      <c r="AFM764" s="153"/>
      <c r="AFN764" s="153"/>
      <c r="AFO764" s="153"/>
      <c r="AFP764" s="153"/>
      <c r="AFQ764" s="153"/>
      <c r="AFR764" s="153"/>
      <c r="AFS764" s="153"/>
      <c r="AFT764" s="153"/>
      <c r="AFU764" s="153"/>
      <c r="AFV764" s="153"/>
      <c r="AFW764" s="153"/>
      <c r="AFX764" s="153"/>
      <c r="AFY764" s="153"/>
      <c r="AFZ764" s="153"/>
      <c r="AGA764" s="153"/>
      <c r="AGB764" s="153"/>
      <c r="AGC764" s="153"/>
      <c r="AGD764" s="153"/>
      <c r="AGE764" s="153"/>
      <c r="AGF764" s="153"/>
      <c r="AGG764" s="153"/>
      <c r="AGH764" s="153"/>
      <c r="AGI764" s="153"/>
      <c r="AGJ764" s="153"/>
      <c r="AGK764" s="153"/>
      <c r="AGL764" s="153"/>
      <c r="AGM764" s="153"/>
      <c r="AGN764" s="153"/>
      <c r="AGO764" s="153"/>
      <c r="AGP764" s="153"/>
      <c r="AGQ764" s="153"/>
      <c r="AGR764" s="153"/>
      <c r="AGS764" s="153"/>
      <c r="AGT764" s="153"/>
      <c r="AGU764" s="153"/>
      <c r="AGV764" s="153"/>
      <c r="AGW764" s="153"/>
      <c r="AGX764" s="153"/>
      <c r="AGY764" s="153"/>
      <c r="AGZ764" s="153"/>
      <c r="AHA764" s="153"/>
      <c r="AHB764" s="153"/>
      <c r="AHC764" s="153"/>
      <c r="AHD764" s="153"/>
      <c r="AHE764" s="153"/>
      <c r="AHF764" s="153"/>
      <c r="AHG764" s="153"/>
      <c r="AHH764" s="153"/>
      <c r="AHI764" s="153"/>
      <c r="AHJ764" s="153"/>
      <c r="AHK764" s="153"/>
      <c r="AHL764" s="153"/>
      <c r="AHM764" s="153"/>
      <c r="AHN764" s="153"/>
      <c r="AHO764" s="153"/>
      <c r="AHP764" s="153"/>
      <c r="AHQ764" s="153"/>
      <c r="AHR764" s="153"/>
      <c r="AHS764" s="153"/>
      <c r="AHT764" s="153"/>
      <c r="AHU764" s="153"/>
      <c r="AHV764" s="153"/>
      <c r="AHW764" s="153"/>
      <c r="AHX764" s="153"/>
      <c r="AHY764" s="153"/>
      <c r="AHZ764" s="153"/>
      <c r="AIA764" s="153"/>
      <c r="AIB764" s="153"/>
      <c r="AIC764" s="153"/>
      <c r="AID764" s="153"/>
      <c r="AIE764" s="153"/>
      <c r="AIF764" s="153"/>
      <c r="AIG764" s="153"/>
      <c r="AIH764" s="153"/>
      <c r="AII764" s="153"/>
      <c r="AIJ764" s="153"/>
      <c r="AIK764" s="153"/>
      <c r="AIL764" s="153"/>
      <c r="AIM764" s="153"/>
      <c r="AIN764" s="153"/>
      <c r="AIO764" s="153"/>
      <c r="AIP764" s="153"/>
      <c r="AIQ764" s="153"/>
      <c r="AIR764" s="153"/>
      <c r="AIS764" s="153"/>
      <c r="AIT764" s="153"/>
      <c r="AIU764" s="153"/>
      <c r="AIV764" s="153"/>
      <c r="AIW764" s="153"/>
      <c r="AIX764" s="153"/>
      <c r="AIY764" s="153"/>
      <c r="AIZ764" s="153"/>
      <c r="AJA764" s="153"/>
      <c r="AJB764" s="153"/>
      <c r="AJC764" s="153"/>
      <c r="AJD764" s="153"/>
      <c r="AJE764" s="153"/>
      <c r="AJF764" s="153"/>
      <c r="AJG764" s="153"/>
      <c r="AJH764" s="153"/>
      <c r="AJI764" s="153"/>
      <c r="AJJ764" s="153"/>
      <c r="AJK764" s="153"/>
      <c r="AJL764" s="153"/>
      <c r="AJM764" s="153"/>
      <c r="AJN764" s="153"/>
      <c r="AJO764" s="153"/>
      <c r="AJP764" s="153"/>
      <c r="AJQ764" s="153"/>
      <c r="AJR764" s="153"/>
      <c r="AJS764" s="153"/>
      <c r="AJT764" s="153"/>
      <c r="AJU764" s="153"/>
      <c r="AJV764" s="153"/>
      <c r="AJW764" s="153"/>
      <c r="AJX764" s="153"/>
      <c r="AJY764" s="153"/>
      <c r="AJZ764" s="153"/>
      <c r="AKA764" s="153"/>
      <c r="AKB764" s="153"/>
      <c r="AKC764" s="153"/>
      <c r="AKD764" s="153"/>
      <c r="AKE764" s="153"/>
      <c r="AKF764" s="153"/>
      <c r="AKG764" s="153"/>
      <c r="AKH764" s="153"/>
      <c r="AKI764" s="153"/>
      <c r="AKJ764" s="153"/>
      <c r="AKK764" s="153"/>
      <c r="AKL764" s="153"/>
      <c r="AKM764" s="153"/>
      <c r="AKN764" s="153"/>
      <c r="AKO764" s="153"/>
      <c r="AKP764" s="153"/>
      <c r="AKQ764" s="153"/>
      <c r="AKR764" s="153"/>
      <c r="AKS764" s="153"/>
      <c r="AKT764" s="153"/>
      <c r="AKU764" s="153"/>
      <c r="AKV764" s="153"/>
      <c r="AKW764" s="153"/>
      <c r="AKX764" s="153"/>
      <c r="AKY764" s="153"/>
      <c r="AKZ764" s="153"/>
      <c r="ALA764" s="153"/>
      <c r="ALB764" s="153"/>
      <c r="ALC764" s="153"/>
      <c r="ALD764" s="153"/>
      <c r="ALE764" s="153"/>
      <c r="ALF764" s="153"/>
      <c r="ALG764" s="153"/>
      <c r="ALH764" s="153"/>
      <c r="ALI764" s="153"/>
      <c r="ALJ764" s="153"/>
      <c r="ALK764" s="153"/>
      <c r="ALL764" s="153"/>
      <c r="ALM764" s="153"/>
      <c r="ALN764" s="153"/>
      <c r="ALO764" s="153"/>
      <c r="ALP764" s="153"/>
      <c r="ALQ764" s="153"/>
      <c r="ALR764" s="153"/>
      <c r="ALS764" s="153"/>
      <c r="ALT764" s="153"/>
      <c r="ALU764" s="153"/>
      <c r="ALV764" s="153"/>
      <c r="ALW764" s="153"/>
      <c r="ALX764" s="153"/>
      <c r="ALY764" s="153"/>
      <c r="ALZ764" s="153"/>
      <c r="AMA764" s="153"/>
      <c r="AMB764" s="153"/>
      <c r="AMC764" s="153"/>
      <c r="AMD764" s="153"/>
      <c r="AME764" s="153"/>
      <c r="AMF764" s="153"/>
      <c r="AMG764" s="153"/>
      <c r="AMH764" s="153"/>
      <c r="AMI764" s="153"/>
      <c r="AMJ764" s="153"/>
      <c r="AMK764" s="153"/>
      <c r="AML764" s="153"/>
      <c r="AMM764" s="153"/>
      <c r="AMN764" s="153"/>
      <c r="AMO764" s="153"/>
      <c r="AMP764" s="153"/>
      <c r="AMQ764" s="153"/>
      <c r="AMR764" s="153"/>
      <c r="AMS764" s="153"/>
      <c r="AMT764" s="153"/>
      <c r="AMU764" s="153"/>
      <c r="AMV764" s="153"/>
      <c r="AMW764" s="153"/>
      <c r="AMX764" s="153"/>
      <c r="AMY764" s="153"/>
      <c r="AMZ764" s="153"/>
      <c r="ANA764" s="153"/>
      <c r="ANB764" s="153"/>
      <c r="ANC764" s="153"/>
      <c r="AND764" s="153"/>
      <c r="ANE764" s="153"/>
      <c r="ANF764" s="153"/>
      <c r="ANG764" s="153"/>
      <c r="ANH764" s="153"/>
      <c r="ANI764" s="153"/>
      <c r="ANJ764" s="153"/>
      <c r="ANK764" s="153"/>
      <c r="ANL764" s="153"/>
      <c r="ANM764" s="153"/>
      <c r="ANN764" s="153"/>
      <c r="ANO764" s="153"/>
      <c r="ANP764" s="153"/>
      <c r="ANQ764" s="153"/>
      <c r="ANR764" s="153"/>
      <c r="ANS764" s="153"/>
      <c r="ANT764" s="153"/>
      <c r="ANU764" s="153"/>
      <c r="ANV764" s="153"/>
      <c r="ANW764" s="153"/>
      <c r="ANX764" s="153"/>
      <c r="ANY764" s="153"/>
      <c r="ANZ764" s="153"/>
      <c r="AOA764" s="153"/>
      <c r="AOB764" s="153"/>
      <c r="AOC764" s="153"/>
      <c r="AOD764" s="153"/>
      <c r="AOE764" s="153"/>
      <c r="AOF764" s="153"/>
      <c r="AOG764" s="153"/>
      <c r="AOH764" s="153"/>
      <c r="AOI764" s="153"/>
      <c r="AOJ764" s="153"/>
      <c r="AOK764" s="153"/>
      <c r="AOL764" s="153"/>
      <c r="AOM764" s="153"/>
      <c r="AON764" s="153"/>
      <c r="AOO764" s="153"/>
      <c r="AOP764" s="153"/>
      <c r="AOQ764" s="153"/>
      <c r="AOR764" s="153"/>
      <c r="AOS764" s="153"/>
      <c r="AOT764" s="153"/>
      <c r="AOU764" s="153"/>
      <c r="AOV764" s="153"/>
      <c r="AOW764" s="153"/>
      <c r="AOX764" s="153"/>
      <c r="AOY764" s="153"/>
      <c r="AOZ764" s="153"/>
      <c r="APA764" s="153"/>
      <c r="APB764" s="153"/>
      <c r="APC764" s="153"/>
      <c r="APD764" s="153"/>
      <c r="APE764" s="153"/>
      <c r="APF764" s="153"/>
      <c r="APG764" s="153"/>
      <c r="APH764" s="153"/>
      <c r="API764" s="153"/>
      <c r="APJ764" s="153"/>
      <c r="APK764" s="153"/>
      <c r="APL764" s="153"/>
      <c r="APM764" s="153"/>
      <c r="APN764" s="153"/>
      <c r="APO764" s="153"/>
      <c r="APP764" s="153"/>
      <c r="APQ764" s="153"/>
      <c r="APR764" s="153"/>
      <c r="APS764" s="153"/>
      <c r="APT764" s="153"/>
      <c r="APU764" s="153"/>
      <c r="APV764" s="153"/>
      <c r="APW764" s="153"/>
      <c r="APX764" s="153"/>
      <c r="APY764" s="153"/>
      <c r="APZ764" s="153"/>
      <c r="AQA764" s="153"/>
      <c r="AQB764" s="153"/>
      <c r="AQC764" s="153"/>
      <c r="AQD764" s="153"/>
      <c r="AQE764" s="153"/>
      <c r="AQF764" s="153"/>
      <c r="AQG764" s="153"/>
      <c r="AQH764" s="153"/>
      <c r="AQI764" s="153"/>
      <c r="AQJ764" s="153"/>
      <c r="AQK764" s="153"/>
      <c r="AQL764" s="153"/>
      <c r="AQM764" s="153"/>
      <c r="AQN764" s="153"/>
      <c r="AQO764" s="153"/>
      <c r="AQP764" s="153"/>
      <c r="AQQ764" s="153"/>
      <c r="AQR764" s="153"/>
      <c r="AQS764" s="153"/>
      <c r="AQT764" s="153"/>
      <c r="AQU764" s="153"/>
      <c r="AQV764" s="153"/>
      <c r="AQW764" s="153"/>
      <c r="AQX764" s="153"/>
      <c r="AQY764" s="153"/>
      <c r="AQZ764" s="153"/>
      <c r="ARA764" s="153"/>
      <c r="ARB764" s="153"/>
      <c r="ARC764" s="153"/>
      <c r="ARD764" s="153"/>
      <c r="ARE764" s="153"/>
      <c r="ARF764" s="153"/>
      <c r="ARG764" s="153"/>
      <c r="ARH764" s="153"/>
      <c r="ARI764" s="153"/>
      <c r="ARJ764" s="153"/>
      <c r="ARK764" s="153"/>
      <c r="ARL764" s="153"/>
      <c r="ARM764" s="153"/>
      <c r="ARN764" s="153"/>
      <c r="ARO764" s="153"/>
      <c r="ARP764" s="153"/>
      <c r="ARQ764" s="153"/>
      <c r="ARR764" s="153"/>
      <c r="ARS764" s="153"/>
      <c r="ART764" s="153"/>
      <c r="ARU764" s="153"/>
      <c r="ARV764" s="153"/>
      <c r="ARW764" s="153"/>
      <c r="ARX764" s="153"/>
      <c r="ARY764" s="153"/>
      <c r="ARZ764" s="153"/>
      <c r="ASA764" s="153"/>
      <c r="ASB764" s="153"/>
      <c r="ASC764" s="153"/>
      <c r="ASD764" s="153"/>
      <c r="ASE764" s="153"/>
      <c r="ASF764" s="153"/>
      <c r="ASG764" s="153"/>
      <c r="ASH764" s="153"/>
      <c r="ASI764" s="153"/>
      <c r="ASJ764" s="153"/>
      <c r="ASK764" s="153"/>
      <c r="ASL764" s="153"/>
      <c r="ASM764" s="153"/>
      <c r="ASN764" s="153"/>
      <c r="ASO764" s="153"/>
      <c r="ASP764" s="153"/>
      <c r="ASQ764" s="153"/>
      <c r="ASR764" s="153"/>
      <c r="ASS764" s="153"/>
      <c r="AST764" s="153"/>
      <c r="ASU764" s="153"/>
      <c r="ASV764" s="153"/>
      <c r="ASW764" s="153"/>
      <c r="ASX764" s="153"/>
      <c r="ASY764" s="153"/>
      <c r="ASZ764" s="153"/>
      <c r="ATA764" s="153"/>
      <c r="ATB764" s="153"/>
      <c r="ATC764" s="153"/>
      <c r="ATD764" s="153"/>
      <c r="ATE764" s="153"/>
      <c r="ATF764" s="153"/>
      <c r="ATG764" s="153"/>
      <c r="ATH764" s="153"/>
      <c r="ATI764" s="153"/>
      <c r="ATJ764" s="153"/>
      <c r="ATK764" s="153"/>
      <c r="ATL764" s="153"/>
      <c r="ATM764" s="153"/>
      <c r="ATN764" s="153"/>
      <c r="ATO764" s="153"/>
      <c r="ATP764" s="153"/>
      <c r="ATQ764" s="153"/>
      <c r="ATR764" s="153"/>
      <c r="ATS764" s="153"/>
      <c r="ATT764" s="153"/>
      <c r="ATU764" s="153"/>
      <c r="ATV764" s="153"/>
      <c r="ATW764" s="153"/>
      <c r="ATX764" s="153"/>
      <c r="ATY764" s="153"/>
      <c r="ATZ764" s="153"/>
      <c r="AUA764" s="153"/>
      <c r="AUB764" s="153"/>
      <c r="AUC764" s="153"/>
      <c r="AUD764" s="153"/>
      <c r="AUE764" s="153"/>
      <c r="AUF764" s="153"/>
      <c r="AUG764" s="153"/>
      <c r="AUH764" s="153"/>
      <c r="AUI764" s="153"/>
      <c r="AUJ764" s="153"/>
      <c r="AUK764" s="153"/>
      <c r="AUL764" s="153"/>
      <c r="AUM764" s="153"/>
      <c r="AUN764" s="153"/>
      <c r="AUO764" s="153"/>
      <c r="AUP764" s="153"/>
      <c r="AUQ764" s="153"/>
      <c r="AUR764" s="153"/>
      <c r="AUS764" s="153"/>
      <c r="AUT764" s="153"/>
      <c r="AUU764" s="153"/>
      <c r="AUV764" s="153"/>
      <c r="AUW764" s="153"/>
      <c r="AUX764" s="153"/>
      <c r="AUY764" s="153"/>
      <c r="AUZ764" s="153"/>
      <c r="AVA764" s="153"/>
      <c r="AVB764" s="153"/>
      <c r="AVC764" s="153"/>
      <c r="AVD764" s="153"/>
      <c r="AVE764" s="153"/>
      <c r="AVF764" s="153"/>
      <c r="AVG764" s="153"/>
      <c r="AVH764" s="153"/>
      <c r="AVI764" s="153"/>
      <c r="AVJ764" s="153"/>
      <c r="AVK764" s="153"/>
      <c r="AVL764" s="153"/>
      <c r="AVM764" s="153"/>
      <c r="AVN764" s="153"/>
      <c r="AVO764" s="153"/>
      <c r="AVP764" s="153"/>
      <c r="AVQ764" s="153"/>
      <c r="AVR764" s="153"/>
      <c r="AVS764" s="153"/>
      <c r="AVT764" s="153"/>
      <c r="AVU764" s="153"/>
      <c r="AVV764" s="153"/>
      <c r="AVW764" s="153"/>
      <c r="AVX764" s="153"/>
      <c r="AVY764" s="153"/>
      <c r="AVZ764" s="153"/>
      <c r="AWA764" s="153"/>
      <c r="AWB764" s="153"/>
      <c r="AWC764" s="153"/>
      <c r="AWD764" s="153"/>
      <c r="AWE764" s="153"/>
      <c r="AWF764" s="153"/>
      <c r="AWG764" s="153"/>
      <c r="AWH764" s="153"/>
      <c r="AWI764" s="153"/>
      <c r="AWJ764" s="153"/>
      <c r="AWK764" s="153"/>
      <c r="AWL764" s="153"/>
      <c r="AWM764" s="153"/>
      <c r="AWN764" s="153"/>
      <c r="AWO764" s="153"/>
      <c r="AWP764" s="153"/>
      <c r="AWQ764" s="153"/>
      <c r="AWR764" s="153"/>
      <c r="AWS764" s="153"/>
      <c r="AWT764" s="153"/>
      <c r="AWU764" s="153"/>
      <c r="AWV764" s="153"/>
      <c r="AWW764" s="153"/>
      <c r="AWX764" s="153"/>
      <c r="AWY764" s="153"/>
      <c r="AWZ764" s="153"/>
      <c r="AXA764" s="153"/>
      <c r="AXB764" s="153"/>
      <c r="AXC764" s="153"/>
      <c r="AXD764" s="153"/>
      <c r="AXE764" s="153"/>
      <c r="AXF764" s="153"/>
      <c r="AXG764" s="153"/>
      <c r="AXH764" s="153"/>
      <c r="AXI764" s="153"/>
      <c r="AXJ764" s="153"/>
      <c r="AXK764" s="153"/>
      <c r="AXL764" s="153"/>
      <c r="AXM764" s="153"/>
      <c r="AXN764" s="153"/>
      <c r="AXO764" s="153"/>
      <c r="AXP764" s="153"/>
      <c r="AXQ764" s="153"/>
      <c r="AXR764" s="153"/>
      <c r="AXS764" s="153"/>
      <c r="AXT764" s="153"/>
      <c r="AXU764" s="153"/>
      <c r="AXV764" s="153"/>
      <c r="AXW764" s="153"/>
      <c r="AXX764" s="153"/>
      <c r="AXY764" s="153"/>
      <c r="AXZ764" s="153"/>
      <c r="AYA764" s="153"/>
      <c r="AYB764" s="153"/>
      <c r="AYC764" s="153"/>
      <c r="AYD764" s="153"/>
      <c r="AYE764" s="153"/>
      <c r="AYF764" s="153"/>
      <c r="AYG764" s="153"/>
      <c r="AYH764" s="153"/>
      <c r="AYI764" s="153"/>
      <c r="AYJ764" s="153"/>
      <c r="AYK764" s="153"/>
      <c r="AYL764" s="153"/>
      <c r="AYM764" s="153"/>
      <c r="AYN764" s="153"/>
      <c r="AYO764" s="153"/>
      <c r="AYP764" s="153"/>
      <c r="AYQ764" s="153"/>
      <c r="AYR764" s="153"/>
      <c r="AYS764" s="153"/>
      <c r="AYT764" s="153"/>
      <c r="AYU764" s="153"/>
      <c r="AYV764" s="153"/>
      <c r="AYW764" s="153"/>
      <c r="AYX764" s="153"/>
      <c r="AYY764" s="153"/>
      <c r="AYZ764" s="153"/>
      <c r="AZA764" s="153"/>
      <c r="AZB764" s="153"/>
      <c r="AZC764" s="153"/>
      <c r="AZD764" s="153"/>
      <c r="AZE764" s="153"/>
      <c r="AZF764" s="153"/>
      <c r="AZG764" s="153"/>
      <c r="AZH764" s="153"/>
      <c r="AZI764" s="153"/>
      <c r="AZJ764" s="153"/>
      <c r="AZK764" s="153"/>
      <c r="AZL764" s="153"/>
      <c r="AZM764" s="153"/>
      <c r="AZN764" s="153"/>
      <c r="AZO764" s="153"/>
      <c r="AZP764" s="153"/>
      <c r="AZQ764" s="153"/>
      <c r="AZR764" s="153"/>
      <c r="AZS764" s="153"/>
      <c r="AZT764" s="153"/>
      <c r="AZU764" s="153"/>
      <c r="AZV764" s="153"/>
      <c r="AZW764" s="153"/>
      <c r="AZX764" s="153"/>
      <c r="AZY764" s="153"/>
      <c r="AZZ764" s="153"/>
      <c r="BAA764" s="153"/>
      <c r="BAB764" s="153"/>
      <c r="BAC764" s="153"/>
      <c r="BAD764" s="153"/>
      <c r="BAE764" s="153"/>
      <c r="BAF764" s="153"/>
      <c r="BAG764" s="153"/>
      <c r="BAH764" s="153"/>
      <c r="BAI764" s="153"/>
      <c r="BAJ764" s="153"/>
      <c r="BAK764" s="153"/>
      <c r="BAL764" s="153"/>
      <c r="BAM764" s="153"/>
      <c r="BAN764" s="153"/>
      <c r="BAO764" s="153"/>
      <c r="BAP764" s="153"/>
      <c r="BAQ764" s="153"/>
      <c r="BAR764" s="153"/>
      <c r="BAS764" s="153"/>
      <c r="BAT764" s="153"/>
      <c r="BAU764" s="153"/>
      <c r="BAV764" s="153"/>
      <c r="BAW764" s="153"/>
      <c r="BAX764" s="153"/>
      <c r="BAY764" s="153"/>
      <c r="BAZ764" s="153"/>
      <c r="BBA764" s="153"/>
      <c r="BBB764" s="153"/>
      <c r="BBC764" s="153"/>
      <c r="BBD764" s="153"/>
      <c r="BBE764" s="153"/>
      <c r="BBF764" s="153"/>
      <c r="BBG764" s="153"/>
      <c r="BBH764" s="153"/>
      <c r="BBI764" s="153"/>
      <c r="BBJ764" s="153"/>
      <c r="BBK764" s="153"/>
      <c r="BBL764" s="153"/>
      <c r="BBM764" s="153"/>
      <c r="BBN764" s="153"/>
      <c r="BBO764" s="153"/>
      <c r="BBP764" s="153"/>
      <c r="BBQ764" s="153"/>
      <c r="BBR764" s="153"/>
      <c r="BBS764" s="153"/>
      <c r="BBT764" s="153"/>
      <c r="BBU764" s="153"/>
      <c r="BBV764" s="153"/>
      <c r="BBW764" s="153"/>
      <c r="BBX764" s="153"/>
      <c r="BBY764" s="153"/>
      <c r="BBZ764" s="153"/>
      <c r="BCA764" s="153"/>
      <c r="BCB764" s="153"/>
      <c r="BCC764" s="153"/>
      <c r="BCD764" s="153"/>
      <c r="BCE764" s="153"/>
      <c r="BCF764" s="153"/>
      <c r="BCG764" s="153"/>
      <c r="BCH764" s="153"/>
      <c r="BCI764" s="153"/>
      <c r="BCJ764" s="153"/>
      <c r="BCK764" s="153"/>
      <c r="BCL764" s="153"/>
      <c r="BCM764" s="153"/>
      <c r="BCN764" s="153"/>
      <c r="BCO764" s="153"/>
      <c r="BCP764" s="153"/>
      <c r="BCQ764" s="153"/>
      <c r="BCR764" s="153"/>
      <c r="BCS764" s="153"/>
      <c r="BCT764" s="153"/>
      <c r="BCU764" s="153"/>
      <c r="BCV764" s="153"/>
      <c r="BCW764" s="153"/>
      <c r="BCX764" s="153"/>
      <c r="BCY764" s="153"/>
      <c r="BCZ764" s="153"/>
      <c r="BDA764" s="153"/>
      <c r="BDB764" s="153"/>
      <c r="BDC764" s="153"/>
      <c r="BDD764" s="153"/>
      <c r="BDE764" s="153"/>
      <c r="BDF764" s="153"/>
      <c r="BDG764" s="153"/>
      <c r="BDH764" s="153"/>
      <c r="BDI764" s="153"/>
      <c r="BDJ764" s="153"/>
      <c r="BDK764" s="153"/>
      <c r="BDL764" s="153"/>
      <c r="BDM764" s="153"/>
      <c r="BDN764" s="153"/>
      <c r="BDO764" s="153"/>
      <c r="BDP764" s="153"/>
      <c r="BDQ764" s="153"/>
      <c r="BDR764" s="153"/>
      <c r="BDS764" s="153"/>
      <c r="BDT764" s="153"/>
      <c r="BDU764" s="153"/>
      <c r="BDV764" s="153"/>
      <c r="BDW764" s="153"/>
      <c r="BDX764" s="153"/>
      <c r="BDY764" s="153"/>
      <c r="BDZ764" s="153"/>
      <c r="BEA764" s="153"/>
      <c r="BEB764" s="153"/>
      <c r="BEC764" s="153"/>
      <c r="BED764" s="153"/>
      <c r="BEE764" s="153"/>
      <c r="BEF764" s="153"/>
      <c r="BEG764" s="153"/>
      <c r="BEH764" s="153"/>
      <c r="BEI764" s="153"/>
      <c r="BEJ764" s="153"/>
      <c r="BEK764" s="153"/>
      <c r="BEL764" s="153"/>
      <c r="BEM764" s="153"/>
      <c r="BEN764" s="153"/>
      <c r="BEO764" s="153"/>
      <c r="BEP764" s="153"/>
      <c r="BEQ764" s="153"/>
      <c r="BER764" s="153"/>
      <c r="BES764" s="153"/>
      <c r="BET764" s="153"/>
      <c r="BEU764" s="153"/>
      <c r="BEV764" s="153"/>
      <c r="BEW764" s="153"/>
      <c r="BEX764" s="153"/>
      <c r="BEY764" s="153"/>
      <c r="BEZ764" s="153"/>
      <c r="BFA764" s="153"/>
      <c r="BFB764" s="153"/>
      <c r="BFC764" s="153"/>
      <c r="BFD764" s="153"/>
      <c r="BFE764" s="153"/>
      <c r="BFF764" s="153"/>
      <c r="BFG764" s="153"/>
      <c r="BFH764" s="153"/>
      <c r="BFI764" s="153"/>
      <c r="BFJ764" s="153"/>
      <c r="BFK764" s="153"/>
      <c r="BFL764" s="153"/>
      <c r="BFM764" s="153"/>
      <c r="BFN764" s="153"/>
      <c r="BFO764" s="153"/>
      <c r="BFP764" s="153"/>
      <c r="BFQ764" s="153"/>
      <c r="BFR764" s="153"/>
      <c r="BFS764" s="153"/>
      <c r="BFT764" s="153"/>
      <c r="BFU764" s="153"/>
      <c r="BFV764" s="153"/>
      <c r="BFW764" s="153"/>
      <c r="BFX764" s="153"/>
      <c r="BFY764" s="153"/>
      <c r="BFZ764" s="153"/>
      <c r="BGA764" s="153"/>
      <c r="BGB764" s="153"/>
      <c r="BGC764" s="153"/>
      <c r="BGD764" s="153"/>
      <c r="BGE764" s="153"/>
      <c r="BGF764" s="153"/>
      <c r="BGG764" s="153"/>
      <c r="BGH764" s="153"/>
      <c r="BGI764" s="153"/>
      <c r="BGJ764" s="153"/>
      <c r="BGK764" s="153"/>
      <c r="BGL764" s="153"/>
      <c r="BGM764" s="153"/>
      <c r="BGN764" s="153"/>
      <c r="BGO764" s="153"/>
      <c r="BGP764" s="153"/>
      <c r="BGQ764" s="153"/>
      <c r="BGR764" s="153"/>
      <c r="BGS764" s="153"/>
      <c r="BGT764" s="153"/>
      <c r="BGU764" s="153"/>
      <c r="BGV764" s="153"/>
      <c r="BGW764" s="153"/>
      <c r="BGX764" s="153"/>
      <c r="BGY764" s="153"/>
      <c r="BGZ764" s="153"/>
      <c r="BHA764" s="153"/>
      <c r="BHB764" s="153"/>
      <c r="BHC764" s="153"/>
      <c r="BHD764" s="153"/>
      <c r="BHE764" s="153"/>
      <c r="BHF764" s="153"/>
      <c r="BHG764" s="153"/>
      <c r="BHH764" s="153"/>
      <c r="BHI764" s="153"/>
      <c r="BHJ764" s="153"/>
      <c r="BHK764" s="153"/>
      <c r="BHL764" s="153"/>
      <c r="BHM764" s="153"/>
      <c r="BHN764" s="153"/>
      <c r="BHO764" s="153"/>
      <c r="BHP764" s="153"/>
      <c r="BHQ764" s="153"/>
      <c r="BHR764" s="153"/>
      <c r="BHS764" s="153"/>
      <c r="BHT764" s="153"/>
      <c r="BHU764" s="153"/>
      <c r="BHV764" s="153"/>
      <c r="BHW764" s="153"/>
      <c r="BHX764" s="153"/>
      <c r="BHY764" s="153"/>
      <c r="BHZ764" s="153"/>
      <c r="BIA764" s="153"/>
      <c r="BIB764" s="153"/>
      <c r="BIC764" s="153"/>
      <c r="BID764" s="153"/>
      <c r="BIE764" s="153"/>
      <c r="BIF764" s="153"/>
      <c r="BIG764" s="153"/>
      <c r="BIH764" s="153"/>
      <c r="BII764" s="153"/>
      <c r="BIJ764" s="153"/>
      <c r="BIK764" s="153"/>
      <c r="BIL764" s="153"/>
      <c r="BIM764" s="153"/>
      <c r="BIN764" s="153"/>
      <c r="BIO764" s="153"/>
      <c r="BIP764" s="153"/>
      <c r="BIQ764" s="153"/>
      <c r="BIR764" s="153"/>
      <c r="BIS764" s="153"/>
      <c r="BIT764" s="153"/>
      <c r="BIU764" s="153"/>
      <c r="BIV764" s="153"/>
      <c r="BIW764" s="153"/>
      <c r="BIX764" s="153"/>
      <c r="BIY764" s="153"/>
      <c r="BIZ764" s="153"/>
      <c r="BJA764" s="153"/>
      <c r="BJB764" s="153"/>
      <c r="BJC764" s="153"/>
      <c r="BJD764" s="153"/>
      <c r="BJE764" s="153"/>
      <c r="BJF764" s="153"/>
      <c r="BJG764" s="153"/>
      <c r="BJH764" s="153"/>
      <c r="BJI764" s="153"/>
      <c r="BJJ764" s="153"/>
      <c r="BJK764" s="153"/>
      <c r="BJL764" s="153"/>
      <c r="BJM764" s="153"/>
      <c r="BJN764" s="153"/>
      <c r="BJO764" s="153"/>
      <c r="BJP764" s="153"/>
      <c r="BJQ764" s="153"/>
      <c r="BJR764" s="153"/>
      <c r="BJS764" s="153"/>
      <c r="BJT764" s="153"/>
      <c r="BJU764" s="153"/>
      <c r="BJV764" s="153"/>
      <c r="BJW764" s="153"/>
      <c r="BJX764" s="153"/>
      <c r="BJY764" s="153"/>
      <c r="BJZ764" s="153"/>
      <c r="BKA764" s="153"/>
      <c r="BKB764" s="153"/>
      <c r="BKC764" s="153"/>
      <c r="BKD764" s="153"/>
      <c r="BKE764" s="153"/>
      <c r="BKF764" s="153"/>
      <c r="BKG764" s="153"/>
      <c r="BKH764" s="153"/>
      <c r="BKI764" s="153"/>
      <c r="BKJ764" s="153"/>
      <c r="BKK764" s="153"/>
      <c r="BKL764" s="153"/>
      <c r="BKM764" s="153"/>
      <c r="BKN764" s="153"/>
      <c r="BKO764" s="153"/>
      <c r="BKP764" s="153"/>
      <c r="BKQ764" s="153"/>
      <c r="BKR764" s="153"/>
      <c r="BKS764" s="153"/>
      <c r="BKT764" s="153"/>
      <c r="BKU764" s="153"/>
      <c r="BKV764" s="153"/>
      <c r="BKW764" s="153"/>
      <c r="BKX764" s="153"/>
      <c r="BKY764" s="153"/>
      <c r="BKZ764" s="153"/>
      <c r="BLA764" s="153"/>
      <c r="BLB764" s="153"/>
      <c r="BLC764" s="153"/>
      <c r="BLD764" s="153"/>
      <c r="BLE764" s="153"/>
      <c r="BLF764" s="153"/>
      <c r="BLG764" s="153"/>
      <c r="BLH764" s="153"/>
      <c r="BLI764" s="153"/>
      <c r="BLJ764" s="153"/>
      <c r="BLK764" s="153"/>
      <c r="BLL764" s="153"/>
      <c r="BLM764" s="153"/>
      <c r="BLN764" s="153"/>
      <c r="BLO764" s="153"/>
      <c r="BLP764" s="153"/>
      <c r="BLQ764" s="153"/>
      <c r="BLR764" s="153"/>
      <c r="BLS764" s="153"/>
      <c r="BLT764" s="153"/>
      <c r="BLU764" s="153"/>
      <c r="BLV764" s="153"/>
      <c r="BLW764" s="153"/>
      <c r="BLX764" s="153"/>
      <c r="BLY764" s="153"/>
      <c r="BLZ764" s="153"/>
      <c r="BMA764" s="153"/>
      <c r="BMB764" s="153"/>
      <c r="BMC764" s="153"/>
      <c r="BMD764" s="153"/>
      <c r="BME764" s="153"/>
      <c r="BMF764" s="153"/>
      <c r="BMG764" s="153"/>
      <c r="BMH764" s="153"/>
      <c r="BMI764" s="153"/>
      <c r="BMJ764" s="153"/>
      <c r="BMK764" s="153"/>
      <c r="BML764" s="153"/>
      <c r="BMM764" s="153"/>
      <c r="BMN764" s="153"/>
      <c r="BMO764" s="153"/>
      <c r="BMP764" s="153"/>
      <c r="BMQ764" s="153"/>
      <c r="BMR764" s="153"/>
      <c r="BMS764" s="153"/>
      <c r="BMT764" s="153"/>
      <c r="BMU764" s="153"/>
      <c r="BMV764" s="153"/>
      <c r="BMW764" s="153"/>
      <c r="BMX764" s="153"/>
      <c r="BMY764" s="153"/>
      <c r="BMZ764" s="153"/>
      <c r="BNA764" s="153"/>
      <c r="BNB764" s="153"/>
      <c r="BNC764" s="153"/>
      <c r="BND764" s="153"/>
      <c r="BNE764" s="153"/>
      <c r="BNF764" s="153"/>
      <c r="BNG764" s="153"/>
      <c r="BNH764" s="153"/>
      <c r="BNI764" s="153"/>
      <c r="BNJ764" s="153"/>
      <c r="BNK764" s="153"/>
      <c r="BNL764" s="153"/>
      <c r="BNM764" s="153"/>
      <c r="BNN764" s="153"/>
      <c r="BNO764" s="153"/>
      <c r="BNP764" s="153"/>
      <c r="BNQ764" s="153"/>
      <c r="BNR764" s="153"/>
      <c r="BNS764" s="153"/>
      <c r="BNT764" s="153"/>
      <c r="BNU764" s="153"/>
      <c r="BNV764" s="153"/>
      <c r="BNW764" s="153"/>
      <c r="BNX764" s="153"/>
      <c r="BNY764" s="153"/>
      <c r="BNZ764" s="153"/>
      <c r="BOA764" s="153"/>
      <c r="BOB764" s="153"/>
      <c r="BOC764" s="153"/>
      <c r="BOD764" s="153"/>
      <c r="BOE764" s="153"/>
      <c r="BOF764" s="153"/>
      <c r="BOG764" s="153"/>
      <c r="BOH764" s="153"/>
      <c r="BOI764" s="153"/>
      <c r="BOJ764" s="153"/>
      <c r="BOK764" s="153"/>
      <c r="BOL764" s="153"/>
      <c r="BOM764" s="153"/>
      <c r="BON764" s="153"/>
      <c r="BOO764" s="153"/>
      <c r="BOP764" s="153"/>
      <c r="BOQ764" s="153"/>
      <c r="BOR764" s="153"/>
      <c r="BOS764" s="153"/>
      <c r="BOT764" s="153"/>
      <c r="BOU764" s="153"/>
      <c r="BOV764" s="153"/>
      <c r="BOW764" s="153"/>
      <c r="BOX764" s="153"/>
      <c r="BOY764" s="153"/>
      <c r="BOZ764" s="153"/>
      <c r="BPA764" s="153"/>
      <c r="BPB764" s="153"/>
      <c r="BPC764" s="153"/>
      <c r="BPD764" s="153"/>
      <c r="BPE764" s="153"/>
      <c r="BPF764" s="153"/>
      <c r="BPG764" s="153"/>
      <c r="BPH764" s="153"/>
      <c r="BPI764" s="153"/>
      <c r="BPJ764" s="153"/>
      <c r="BPK764" s="153"/>
      <c r="BPL764" s="153"/>
      <c r="BPM764" s="153"/>
      <c r="BPN764" s="153"/>
      <c r="BPO764" s="153"/>
      <c r="BPP764" s="153"/>
      <c r="BPQ764" s="153"/>
      <c r="BPR764" s="153"/>
      <c r="BPS764" s="153"/>
      <c r="BPT764" s="153"/>
      <c r="BPU764" s="153"/>
      <c r="BPV764" s="153"/>
      <c r="BPW764" s="153"/>
      <c r="BPX764" s="153"/>
      <c r="BPY764" s="153"/>
      <c r="BPZ764" s="153"/>
      <c r="BQA764" s="153"/>
      <c r="BQB764" s="153"/>
      <c r="BQC764" s="153"/>
      <c r="BQD764" s="153"/>
      <c r="BQE764" s="153"/>
      <c r="BQF764" s="153"/>
      <c r="BQG764" s="153"/>
      <c r="BQH764" s="153"/>
      <c r="BQI764" s="153"/>
      <c r="BQJ764" s="153"/>
      <c r="BQK764" s="153"/>
      <c r="BQL764" s="153"/>
      <c r="BQM764" s="153"/>
      <c r="BQN764" s="153"/>
      <c r="BQO764" s="153"/>
      <c r="BQP764" s="153"/>
      <c r="BQQ764" s="153"/>
      <c r="BQR764" s="153"/>
      <c r="BQS764" s="153"/>
      <c r="BQT764" s="153"/>
      <c r="BQU764" s="153"/>
      <c r="BQV764" s="153"/>
      <c r="BQW764" s="153"/>
      <c r="BQX764" s="153"/>
      <c r="BQY764" s="153"/>
      <c r="BQZ764" s="153"/>
      <c r="BRA764" s="153"/>
      <c r="BRB764" s="153"/>
      <c r="BRC764" s="153"/>
      <c r="BRD764" s="153"/>
      <c r="BRE764" s="153"/>
      <c r="BRF764" s="153"/>
      <c r="BRG764" s="153"/>
      <c r="BRH764" s="153"/>
      <c r="BRI764" s="153"/>
      <c r="BRJ764" s="153"/>
      <c r="BRK764" s="153"/>
      <c r="BRL764" s="153"/>
      <c r="BRM764" s="153"/>
      <c r="BRN764" s="153"/>
      <c r="BRO764" s="153"/>
      <c r="BRP764" s="153"/>
      <c r="BRQ764" s="153"/>
      <c r="BRR764" s="153"/>
      <c r="BRS764" s="153"/>
      <c r="BRT764" s="153"/>
      <c r="BRU764" s="153"/>
      <c r="BRV764" s="153"/>
      <c r="BRW764" s="153"/>
      <c r="BRX764" s="153"/>
      <c r="BRY764" s="153"/>
      <c r="BRZ764" s="153"/>
      <c r="BSA764" s="153"/>
      <c r="BSB764" s="153"/>
      <c r="BSC764" s="153"/>
      <c r="BSD764" s="153"/>
      <c r="BSE764" s="153"/>
      <c r="BSF764" s="153"/>
      <c r="BSG764" s="153"/>
      <c r="BSH764" s="153"/>
      <c r="BSI764" s="153"/>
      <c r="BSJ764" s="153"/>
      <c r="BSK764" s="153"/>
      <c r="BSL764" s="153"/>
      <c r="BSM764" s="153"/>
      <c r="BSN764" s="153"/>
      <c r="BSO764" s="153"/>
      <c r="BSP764" s="153"/>
      <c r="BSQ764" s="153"/>
      <c r="BSR764" s="153"/>
      <c r="BSS764" s="153"/>
      <c r="BST764" s="153"/>
      <c r="BSU764" s="153"/>
      <c r="BSV764" s="153"/>
      <c r="BSW764" s="153"/>
      <c r="BSX764" s="153"/>
      <c r="BSY764" s="153"/>
      <c r="BSZ764" s="153"/>
      <c r="BTA764" s="153"/>
      <c r="BTB764" s="153"/>
      <c r="BTC764" s="153"/>
      <c r="BTD764" s="153"/>
      <c r="BTE764" s="153"/>
      <c r="BTF764" s="153"/>
      <c r="BTG764" s="153"/>
      <c r="BTH764" s="153"/>
      <c r="BTI764" s="153"/>
      <c r="BTJ764" s="153"/>
      <c r="BTK764" s="153"/>
      <c r="BTL764" s="153"/>
      <c r="BTM764" s="153"/>
      <c r="BTN764" s="153"/>
      <c r="BTO764" s="153"/>
      <c r="BTP764" s="153"/>
      <c r="BTQ764" s="153"/>
      <c r="BTR764" s="153"/>
      <c r="BTS764" s="153"/>
      <c r="BTT764" s="153"/>
      <c r="BTU764" s="153"/>
      <c r="BTV764" s="153"/>
      <c r="BTW764" s="153"/>
      <c r="BTX764" s="153"/>
      <c r="BTY764" s="153"/>
      <c r="BTZ764" s="153"/>
      <c r="BUA764" s="153"/>
      <c r="BUB764" s="153"/>
      <c r="BUC764" s="153"/>
      <c r="BUD764" s="153"/>
      <c r="BUE764" s="153"/>
      <c r="BUF764" s="153"/>
      <c r="BUG764" s="153"/>
      <c r="BUH764" s="153"/>
      <c r="BUI764" s="153"/>
      <c r="BUJ764" s="153"/>
      <c r="BUK764" s="153"/>
      <c r="BUL764" s="153"/>
      <c r="BUM764" s="153"/>
      <c r="BUN764" s="153"/>
      <c r="BUO764" s="153"/>
      <c r="BUP764" s="153"/>
      <c r="BUQ764" s="153"/>
      <c r="BUR764" s="153"/>
      <c r="BUS764" s="153"/>
      <c r="BUT764" s="153"/>
      <c r="BUU764" s="153"/>
      <c r="BUV764" s="153"/>
      <c r="BUW764" s="153"/>
      <c r="BUX764" s="153"/>
      <c r="BUY764" s="153"/>
      <c r="BUZ764" s="153"/>
      <c r="BVA764" s="153"/>
      <c r="BVB764" s="153"/>
      <c r="BVC764" s="153"/>
      <c r="BVD764" s="153"/>
      <c r="BVE764" s="153"/>
      <c r="BVF764" s="153"/>
      <c r="BVG764" s="153"/>
      <c r="BVH764" s="153"/>
      <c r="BVI764" s="153"/>
      <c r="BVJ764" s="153"/>
      <c r="BVK764" s="153"/>
      <c r="BVL764" s="153"/>
      <c r="BVM764" s="153"/>
      <c r="BVN764" s="153"/>
      <c r="BVO764" s="153"/>
      <c r="BVP764" s="153"/>
      <c r="BVQ764" s="153"/>
      <c r="BVR764" s="153"/>
      <c r="BVS764" s="153"/>
      <c r="BVT764" s="153"/>
      <c r="BVU764" s="153"/>
      <c r="BVV764" s="153"/>
      <c r="BVW764" s="153"/>
      <c r="BVX764" s="153"/>
      <c r="BVY764" s="153"/>
      <c r="BVZ764" s="153"/>
      <c r="BWA764" s="153"/>
      <c r="BWB764" s="153"/>
      <c r="BWC764" s="153"/>
      <c r="BWD764" s="153"/>
      <c r="BWE764" s="153"/>
      <c r="BWF764" s="153"/>
      <c r="BWG764" s="153"/>
      <c r="BWH764" s="153"/>
      <c r="BWI764" s="153"/>
      <c r="BWJ764" s="153"/>
      <c r="BWK764" s="153"/>
      <c r="BWL764" s="153"/>
      <c r="BWM764" s="153"/>
      <c r="BWN764" s="153"/>
      <c r="BWO764" s="153"/>
      <c r="BWP764" s="153"/>
      <c r="BWQ764" s="153"/>
      <c r="BWR764" s="153"/>
      <c r="BWS764" s="153"/>
      <c r="BWT764" s="153"/>
      <c r="BWU764" s="153"/>
      <c r="BWV764" s="153"/>
      <c r="BWW764" s="153"/>
      <c r="BWX764" s="153"/>
      <c r="BWY764" s="153"/>
      <c r="BWZ764" s="153"/>
      <c r="BXA764" s="153"/>
      <c r="BXB764" s="153"/>
      <c r="BXC764" s="153"/>
      <c r="BXD764" s="153"/>
      <c r="BXE764" s="153"/>
      <c r="BXF764" s="153"/>
      <c r="BXG764" s="153"/>
      <c r="BXH764" s="153"/>
      <c r="BXI764" s="153"/>
      <c r="BXJ764" s="153"/>
      <c r="BXK764" s="153"/>
      <c r="BXL764" s="153"/>
      <c r="BXM764" s="153"/>
      <c r="BXN764" s="153"/>
      <c r="BXO764" s="153"/>
      <c r="BXP764" s="153"/>
      <c r="BXQ764" s="153"/>
      <c r="BXR764" s="153"/>
      <c r="BXS764" s="153"/>
      <c r="BXT764" s="153"/>
      <c r="BXU764" s="153"/>
      <c r="BXV764" s="153"/>
      <c r="BXW764" s="153"/>
      <c r="BXX764" s="153"/>
      <c r="BXY764" s="153"/>
      <c r="BXZ764" s="153"/>
      <c r="BYA764" s="153"/>
      <c r="BYB764" s="153"/>
      <c r="BYC764" s="153"/>
      <c r="BYD764" s="153"/>
      <c r="BYE764" s="153"/>
      <c r="BYF764" s="153"/>
      <c r="BYG764" s="153"/>
      <c r="BYH764" s="153"/>
      <c r="BYI764" s="153"/>
      <c r="BYJ764" s="153"/>
      <c r="BYK764" s="153"/>
      <c r="BYL764" s="153"/>
      <c r="BYM764" s="153"/>
      <c r="BYN764" s="153"/>
      <c r="BYO764" s="153"/>
      <c r="BYP764" s="153"/>
    </row>
    <row r="765" spans="1:2018" s="97" customFormat="1" ht="12.75" customHeight="1">
      <c r="C765" s="237">
        <v>2020</v>
      </c>
      <c r="D765" s="101" t="s">
        <v>191</v>
      </c>
      <c r="E765" s="101" t="s">
        <v>185</v>
      </c>
      <c r="H765" s="182">
        <f>INDEX(Inputs!$V$260:$V$287,MATCH($B745,Inputs!$C$260:$C$287,0))/conv_2020_2015</f>
        <v>0</v>
      </c>
      <c r="I765" s="171"/>
      <c r="J765" s="171">
        <f t="shared" ref="J765" si="3761">IF($I748="n/a",0,IF(J$4&gt;third_reg_period,IF(J$4&lt;=$I748+$C765,$H765/($I748-5),IF(AND($H765&lt;&gt;0,I765=0,J$4=$C765+$I748+1),$H765,0)),0))</f>
        <v>0</v>
      </c>
      <c r="K765" s="171">
        <f t="shared" ref="K765" si="3762">IF($I748="n/a",0,IF(K$4&gt;third_reg_period,IF(K$4&lt;=$I748+$C765,$H765/($I748-5),IF(AND($H765&lt;&gt;0,J765=0,K$4=$C765+$I748+1),$H765,0)),0))</f>
        <v>0</v>
      </c>
      <c r="L765" s="171">
        <f t="shared" ref="L765" si="3763">IF($I748="n/a",0,IF(L$4&gt;third_reg_period,IF(L$4&lt;=$I748+$C765,$H765/($I748-5),IF(AND($H765&lt;&gt;0,K765=0,L$4=$C765+$I748+1),$H765,0)),0))</f>
        <v>0</v>
      </c>
      <c r="M765" s="171">
        <f t="shared" ref="M765" si="3764">IF($I748="n/a",0,IF(M$4&gt;third_reg_period,IF(M$4&lt;=$I748+$C765,$H765/($I748-5),IF(AND($H765&lt;&gt;0,L765=0,M$4=$C765+$I748+1),$H765,0)),0))</f>
        <v>0</v>
      </c>
      <c r="N765" s="171">
        <f t="shared" ref="N765" si="3765">IF($I748="n/a",0,IF(N$4&gt;third_reg_period,IF(N$4&lt;=$I748+$C765,$H765/($I748-5),IF(AND($H765&lt;&gt;0,M765=0,N$4=$C765+$I748+1),$H765,0)),0))</f>
        <v>0</v>
      </c>
      <c r="O765" s="171">
        <f t="shared" ref="O765" si="3766">IF($I748="n/a",0,IF(O$4&gt;third_reg_period,IF(O$4&lt;=$I748+$C765,$H765/($I748-5),IF(AND($H765&lt;&gt;0,N765=0,O$4=$C765+$I748+1),$H765,0)),0))</f>
        <v>0</v>
      </c>
      <c r="P765" s="171">
        <f t="shared" ref="P765" si="3767">IF($I748="n/a",0,IF(P$4&gt;third_reg_period,IF(P$4&lt;=$I748+$C765,$H765/($I748-5),IF(AND($H765&lt;&gt;0,O765=0,P$4=$C765+$I748+1),$H765,0)),0))</f>
        <v>0</v>
      </c>
      <c r="Q765" s="171">
        <f t="shared" ref="Q765" si="3768">IF($I748="n/a",0,IF(Q$4&gt;third_reg_period,IF(Q$4&lt;=$I748+$C765,$H765/($I748-5),IF(AND($H765&lt;&gt;0,P765=0,Q$4=$C765+$I748+1),$H765,0)),0))</f>
        <v>0</v>
      </c>
      <c r="R765" s="171">
        <f t="shared" ref="R765" si="3769">IF($I748="n/a",0,IF(R$4&gt;third_reg_period,IF(R$4&lt;=$I748+$C765,$H765/($I748-5),IF(AND($H765&lt;&gt;0,Q765=0,R$4=$C765+$I748+1),$H765,0)),0))</f>
        <v>0</v>
      </c>
      <c r="S765" s="171">
        <f t="shared" ref="S765" si="3770">IF($I748="n/a",0,IF(S$4&gt;third_reg_period,IF(S$4&lt;=$I748+$C765,$H765/($I748-5),IF(AND($H765&lt;&gt;0,R765=0,S$4=$C765+$I748+1),$H765,0)),0))</f>
        <v>0</v>
      </c>
      <c r="T765" s="171">
        <f t="shared" ref="T765" si="3771">IF($I748="n/a",0,IF(T$4&gt;third_reg_period,IF(T$4&lt;=$I748+$C765,$H765/($I748-5),IF(AND($H765&lt;&gt;0,S765=0,T$4=$C765+$I748+1),$H765,0)),0))</f>
        <v>0</v>
      </c>
      <c r="U765" s="171">
        <f t="shared" ref="U765" si="3772">IF($I748="n/a",0,IF(U$4&gt;third_reg_period,IF(U$4&lt;=$I748+$C765,$H765/($I748-5),IF(AND($H765&lt;&gt;0,T765=0,U$4=$C765+$I748+1),$H765,0)),0))</f>
        <v>0</v>
      </c>
      <c r="V765" s="171">
        <f t="shared" ref="V765" si="3773">IF($I748="n/a",0,IF(V$4&gt;third_reg_period,IF(V$4&lt;=$I748+$C765,$H765/($I748-5),IF(AND($H765&lt;&gt;0,U765=0,V$4=$C765+$I748+1),$H765,0)),0))</f>
        <v>0</v>
      </c>
      <c r="W765" s="171">
        <f t="shared" ref="W765" si="3774">IF($I748="n/a",0,IF(W$4&gt;third_reg_period,IF(W$4&lt;=$I748+$C765,$H765/($I748-5),IF(AND($H765&lt;&gt;0,V765=0,W$4=$C765+$I748+1),$H765,0)),0))</f>
        <v>0</v>
      </c>
      <c r="X765" s="171">
        <f t="shared" ref="X765" si="3775">IF($I748="n/a",0,IF(X$4&gt;third_reg_period,IF(X$4&lt;=$I748+$C765,$H765/($I748-5),IF(AND($H765&lt;&gt;0,W765=0,X$4=$C765+$I748+1),$H765,0)),0))</f>
        <v>0</v>
      </c>
      <c r="Y765" s="171">
        <f t="shared" ref="Y765" si="3776">IF($I748="n/a",0,IF(Y$4&gt;third_reg_period,IF(Y$4&lt;=$I748+$C765,$H765/($I748-5),IF(AND($H765&lt;&gt;0,X765=0,Y$4=$C765+$I748+1),$H765,0)),0))</f>
        <v>0</v>
      </c>
      <c r="Z765" s="171">
        <f t="shared" ref="Z765" si="3777">IF($I748="n/a",0,IF(Z$4&gt;third_reg_period,IF(Z$4&lt;=$I748+$C765,$H765/($I748-5),IF(AND($H765&lt;&gt;0,Y765=0,Z$4=$C765+$I748+1),$H765,0)),0))</f>
        <v>0</v>
      </c>
      <c r="AA765" s="171">
        <f t="shared" ref="AA765" si="3778">IF($I748="n/a",0,IF(AA$4&gt;third_reg_period,IF(AA$4&lt;=$I748+$C765,$H765/($I748-5),IF(AND($H765&lt;&gt;0,Z765=0,AA$4=$C765+$I748+1),$H765,0)),0))</f>
        <v>0</v>
      </c>
      <c r="AB765" s="171">
        <f t="shared" ref="AB765" si="3779">IF($I748="n/a",0,IF(AB$4&gt;third_reg_period,IF(AB$4&lt;=$I748+$C765,$H765/($I748-5),IF(AND($H765&lt;&gt;0,AA765=0,AB$4=$C765+$I748+1),$H765,0)),0))</f>
        <v>0</v>
      </c>
      <c r="AC765" s="171">
        <f t="shared" ref="AC765" si="3780">IF($I748="n/a",0,IF(AC$4&gt;third_reg_period,IF(AC$4&lt;=$I748+$C765,$H765/($I748-5),IF(AND($H765&lt;&gt;0,AB765=0,AC$4=$C765+$I748+1),$H765,0)),0))</f>
        <v>0</v>
      </c>
      <c r="AD765" s="171">
        <f t="shared" ref="AD765" si="3781">IF($I748="n/a",0,IF(AD$4&gt;third_reg_period,IF(AD$4&lt;=$I748+$C765,$H765/($I748-5),IF(AND($H765&lt;&gt;0,AC765=0,AD$4=$C765+$I748+1),$H765,0)),0))</f>
        <v>0</v>
      </c>
      <c r="AE765" s="171">
        <f t="shared" ref="AE765" si="3782">IF($I748="n/a",0,IF(AE$4&gt;third_reg_period,IF(AE$4&lt;=$I748+$C765,$H765/($I748-5),IF(AND($H765&lt;&gt;0,AD765=0,AE$4=$C765+$I748+1),$H765,0)),0))</f>
        <v>0</v>
      </c>
      <c r="AF765" s="171">
        <f t="shared" ref="AF765" si="3783">IF($I748="n/a",0,IF(AF$4&gt;third_reg_period,IF(AF$4&lt;=$I748+$C765,$H765/($I748-5),IF(AND($H765&lt;&gt;0,AE765=0,AF$4=$C765+$I748+1),$H765,0)),0))</f>
        <v>0</v>
      </c>
      <c r="AG765" s="171">
        <f t="shared" ref="AG765" si="3784">IF($I748="n/a",0,IF(AG$4&gt;third_reg_period,IF(AG$4&lt;=$I748+$C765,$H765/($I748-5),IF(AND($H765&lt;&gt;0,AF765=0,AG$4=$C765+$I748+1),$H765,0)),0))</f>
        <v>0</v>
      </c>
      <c r="AH765" s="171">
        <f t="shared" ref="AH765" si="3785">IF($I748="n/a",0,IF(AH$4&gt;third_reg_period,IF(AH$4&lt;=$I748+$C765,$H765/($I748-5),IF(AND($H765&lt;&gt;0,AG765=0,AH$4=$C765+$I748+1),$H765,0)),0))</f>
        <v>0</v>
      </c>
      <c r="AI765" s="171">
        <f t="shared" ref="AI765" si="3786">IF($I748="n/a",0,IF(AI$4&gt;third_reg_period,IF(AI$4&lt;=$I748+$C765,$H765/($I748-5),IF(AND($H765&lt;&gt;0,AH765=0,AI$4=$C765+$I748+1),$H765,0)),0))</f>
        <v>0</v>
      </c>
      <c r="AJ765" s="171">
        <f t="shared" ref="AJ765" si="3787">IF($I748="n/a",0,IF(AJ$4&gt;third_reg_period,IF(AJ$4&lt;=$I748+$C765,$H765/($I748-5),IF(AND($H765&lt;&gt;0,AI765=0,AJ$4=$C765+$I748+1),$H765,0)),0))</f>
        <v>0</v>
      </c>
      <c r="AK765" s="171">
        <f t="shared" ref="AK765" si="3788">IF($I748="n/a",0,IF(AK$4&gt;third_reg_period,IF(AK$4&lt;=$I748+$C765,$H765/($I748-5),IF(AND($H765&lt;&gt;0,AJ765=0,AK$4=$C765+$I748+1),$H765,0)),0))</f>
        <v>0</v>
      </c>
      <c r="AL765" s="171">
        <f t="shared" ref="AL765" si="3789">IF($I748="n/a",0,IF(AL$4&gt;third_reg_period,IF(AL$4&lt;=$I748+$C765,$H765/($I748-5),IF(AND($H765&lt;&gt;0,AK765=0,AL$4=$C765+$I748+1),$H765,0)),0))</f>
        <v>0</v>
      </c>
      <c r="AM765" s="171">
        <f t="shared" ref="AM765" si="3790">IF($I748="n/a",0,IF(AM$4&gt;third_reg_period,IF(AM$4&lt;=$I748+$C765,$H765/($I748-5),IF(AND($H765&lt;&gt;0,AL765=0,AM$4=$C765+$I748+1),$H765,0)),0))</f>
        <v>0</v>
      </c>
      <c r="AN765" s="171">
        <f t="shared" ref="AN765" si="3791">IF($I748="n/a",0,IF(AN$4&gt;third_reg_period,IF(AN$4&lt;=$I748+$C765,$H765/($I748-5),IF(AND($H765&lt;&gt;0,AM765=0,AN$4=$C765+$I748+1),$H765,0)),0))</f>
        <v>0</v>
      </c>
      <c r="AO765" s="171">
        <f t="shared" ref="AO765" si="3792">IF($I748="n/a",0,IF(AO$4&gt;third_reg_period,IF(AO$4&lt;=$I748+$C765,$H765/($I748-5),IF(AND($H765&lt;&gt;0,AN765=0,AO$4=$C765+$I748+1),$H765,0)),0))</f>
        <v>0</v>
      </c>
      <c r="AP765" s="171">
        <f t="shared" ref="AP765" si="3793">IF($I748="n/a",0,IF(AP$4&gt;third_reg_period,IF(AP$4&lt;=$I748+$C765,$H765/($I748-5),IF(AND($H765&lt;&gt;0,AO765=0,AP$4=$C765+$I748+1),$H765,0)),0))</f>
        <v>0</v>
      </c>
      <c r="AQ765" s="171">
        <f t="shared" ref="AQ765" si="3794">IF($I748="n/a",0,IF(AQ$4&gt;third_reg_period,IF(AQ$4&lt;=$I748+$C765,$H765/($I748-5),IF(AND($H765&lt;&gt;0,AP765=0,AQ$4=$C765+$I748+1),$H765,0)),0))</f>
        <v>0</v>
      </c>
      <c r="AR765" s="171">
        <f t="shared" ref="AR765" si="3795">IF($I748="n/a",0,IF(AR$4&gt;third_reg_period,IF(AR$4&lt;=$I748+$C765,$H765/($I748-5),IF(AND($H765&lt;&gt;0,AQ765=0,AR$4=$C765+$I748+1),$H765,0)),0))</f>
        <v>0</v>
      </c>
      <c r="AS765" s="171">
        <f t="shared" ref="AS765" si="3796">IF($I748="n/a",0,IF(AS$4&gt;third_reg_period,IF(AS$4&lt;=$I748+$C765,$H765/($I748-5),IF(AND($H765&lt;&gt;0,AR765=0,AS$4=$C765+$I748+1),$H765,0)),0))</f>
        <v>0</v>
      </c>
      <c r="AT765" s="171">
        <f t="shared" ref="AT765" si="3797">IF($I748="n/a",0,IF(AT$4&gt;third_reg_period,IF(AT$4&lt;=$I748+$C765,$H765/($I748-5),IF(AND($H765&lt;&gt;0,AS765=0,AT$4=$C765+$I748+1),$H765,0)),0))</f>
        <v>0</v>
      </c>
      <c r="AU765" s="171">
        <f t="shared" ref="AU765" si="3798">IF($I748="n/a",0,IF(AU$4&gt;third_reg_period,IF(AU$4&lt;=$I748+$C765,$H765/($I748-5),IF(AND($H765&lt;&gt;0,AT765=0,AU$4=$C765+$I748+1),$H765,0)),0))</f>
        <v>0</v>
      </c>
      <c r="AV765" s="171">
        <f t="shared" ref="AV765" si="3799">IF($I748="n/a",0,IF(AV$4&gt;third_reg_period,IF(AV$4&lt;=$I748+$C765,$H765/($I748-5),IF(AND($H765&lt;&gt;0,AU765=0,AV$4=$C765+$I748+1),$H765,0)),0))</f>
        <v>0</v>
      </c>
      <c r="AW765" s="171">
        <f t="shared" ref="AW765" si="3800">IF($I748="n/a",0,IF(AW$4&gt;third_reg_period,IF(AW$4&lt;=$I748+$C765,$H765/($I748-5),IF(AND($H765&lt;&gt;0,AV765=0,AW$4=$C765+$I748+1),$H765,0)),0))</f>
        <v>0</v>
      </c>
      <c r="AX765" s="171">
        <f t="shared" ref="AX765" si="3801">IF($I748="n/a",0,IF(AX$4&gt;third_reg_period,IF(AX$4&lt;=$I748+$C765,$H765/($I748-5),IF(AND($H765&lt;&gt;0,AW765=0,AX$4=$C765+$I748+1),$H765,0)),0))</f>
        <v>0</v>
      </c>
      <c r="AY765" s="171">
        <f t="shared" ref="AY765" si="3802">IF($I748="n/a",0,IF(AY$4&gt;third_reg_period,IF(AY$4&lt;=$I748+$C765,$H765/($I748-5),IF(AND($H765&lt;&gt;0,AX765=0,AY$4=$C765+$I748+1),$H765,0)),0))</f>
        <v>0</v>
      </c>
      <c r="AZ765" s="171">
        <f t="shared" ref="AZ765" si="3803">IF($I748="n/a",0,IF(AZ$4&gt;third_reg_period,IF(AZ$4&lt;=$I748+$C765,$H765/($I748-5),IF(AND($H765&lt;&gt;0,AY765=0,AZ$4=$C765+$I748+1),$H765,0)),0))</f>
        <v>0</v>
      </c>
      <c r="BA765" s="171">
        <f t="shared" ref="BA765" si="3804">IF($I748="n/a",0,IF(BA$4&gt;third_reg_period,IF(BA$4&lt;=$I748+$C765,$H765/($I748-5),IF(AND($H765&lt;&gt;0,AZ765=0,BA$4=$C765+$I748+1),$H765,0)),0))</f>
        <v>0</v>
      </c>
      <c r="BB765" s="171">
        <f t="shared" ref="BB765" si="3805">IF($I748="n/a",0,IF(BB$4&gt;third_reg_period,IF(BB$4&lt;=$I748+$C765,$H765/($I748-5),IF(AND($H765&lt;&gt;0,BA765=0,BB$4=$C765+$I748+1),$H765,0)),0))</f>
        <v>0</v>
      </c>
      <c r="BC765" s="171">
        <f t="shared" ref="BC765" si="3806">IF($I748="n/a",0,IF(BC$4&gt;third_reg_period,IF(BC$4&lt;=$I748+$C765,$H765/($I748-5),IF(AND($H765&lt;&gt;0,BB765=0,BC$4=$C765+$I748+1),$H765,0)),0))</f>
        <v>0</v>
      </c>
      <c r="BD765" s="171">
        <f t="shared" ref="BD765" si="3807">IF($I748="n/a",0,IF(BD$4&gt;third_reg_period,IF(BD$4&lt;=$I748+$C765,$H765/($I748-5),IF(AND($H765&lt;&gt;0,BC765=0,BD$4=$C765+$I748+1),$H765,0)),0))</f>
        <v>0</v>
      </c>
      <c r="BE765" s="171">
        <f t="shared" ref="BE765" si="3808">IF($I748="n/a",0,IF(BE$4&gt;third_reg_period,IF(BE$4&lt;=$I748+$C765,$H765/($I748-5),IF(AND($H765&lt;&gt;0,BD765=0,BE$4=$C765+$I748+1),$H765,0)),0))</f>
        <v>0</v>
      </c>
      <c r="BF765" s="171">
        <f t="shared" ref="BF765" si="3809">IF($I748="n/a",0,IF(BF$4&gt;third_reg_period,IF(BF$4&lt;=$I748+$C765,$H765/($I748-5),IF(AND($H765&lt;&gt;0,BE765=0,BF$4=$C765+$I748+1),$H765,0)),0))</f>
        <v>0</v>
      </c>
      <c r="BG765" s="171">
        <f t="shared" ref="BG765" si="3810">IF($I748="n/a",0,IF(BG$4&gt;third_reg_period,IF(BG$4&lt;=$I748+$C765,$H765/($I748-5),IF(AND($H765&lt;&gt;0,BF765=0,BG$4=$C765+$I748+1),$H765,0)),0))</f>
        <v>0</v>
      </c>
      <c r="BH765" s="171">
        <f t="shared" ref="BH765" si="3811">IF($I748="n/a",0,IF(BH$4&gt;third_reg_period,IF(BH$4&lt;=$I748+$C765,$H765/($I748-5),IF(AND($H765&lt;&gt;0,BG765=0,BH$4=$C765+$I748+1),$H765,0)),0))</f>
        <v>0</v>
      </c>
      <c r="BI765" s="171">
        <f t="shared" ref="BI765" si="3812">IF($I748="n/a",0,IF(BI$4&gt;third_reg_period,IF(BI$4&lt;=$I748+$C765,$H765/($I748-5),IF(AND($H765&lt;&gt;0,BH765=0,BI$4=$C765+$I748+1),$H765,0)),0))</f>
        <v>0</v>
      </c>
      <c r="BJ765" s="171">
        <f t="shared" ref="BJ765" si="3813">IF($I748="n/a",0,IF(BJ$4&gt;third_reg_period,IF(BJ$4&lt;=$I748+$C765,$H765/($I748-5),IF(AND($H765&lt;&gt;0,BI765=0,BJ$4=$C765+$I748+1),$H765,0)),0))</f>
        <v>0</v>
      </c>
      <c r="BK765" s="171">
        <f t="shared" ref="BK765" si="3814">IF($I748="n/a",0,IF(BK$4&gt;third_reg_period,IF(BK$4&lt;=$I748+$C765,$H765/($I748-5),IF(AND($H765&lt;&gt;0,BJ765=0,BK$4=$C765+$I748+1),$H765,0)),0))</f>
        <v>0</v>
      </c>
      <c r="BL765" s="171">
        <f t="shared" ref="BL765" si="3815">IF($I748="n/a",0,IF(BL$4&gt;third_reg_period,IF(BL$4&lt;=$I748+$C765,$H765/($I748-5),IF(AND($H765&lt;&gt;0,BK765=0,BL$4=$C765+$I748+1),$H765,0)),0))</f>
        <v>0</v>
      </c>
      <c r="BM765" s="171">
        <f t="shared" ref="BM765" si="3816">IF($I748="n/a",0,IF(BM$4&gt;third_reg_period,IF(BM$4&lt;=$I748+$C765,$H765/($I748-5),IF(AND($H765&lt;&gt;0,BL765=0,BM$4=$C765+$I748+1),$H765,0)),0))</f>
        <v>0</v>
      </c>
      <c r="BN765" s="171">
        <f t="shared" ref="BN765" si="3817">IF($I748="n/a",0,IF(BN$4&gt;third_reg_period,IF(BN$4&lt;=$I748+$C765,$H765/($I748-5),IF(AND($H765&lt;&gt;0,BM765=0,BN$4=$C765+$I748+1),$H765,0)),0))</f>
        <v>0</v>
      </c>
      <c r="BO765" s="171">
        <f t="shared" ref="BO765" si="3818">IF($I748="n/a",0,IF(BO$4&gt;third_reg_period,IF(BO$4&lt;=$I748+$C765,$H765/($I748-5),IF(AND($H765&lt;&gt;0,BN765=0,BO$4=$C765+$I748+1),$H765,0)),0))</f>
        <v>0</v>
      </c>
      <c r="BP765" s="171">
        <f t="shared" ref="BP765" si="3819">IF($I748="n/a",0,IF(BP$4&gt;third_reg_period,IF(BP$4&lt;=$I748+$C765,$H765/($I748-5),IF(AND($H765&lt;&gt;0,BO765=0,BP$4=$C765+$I748+1),$H765,0)),0))</f>
        <v>0</v>
      </c>
      <c r="BQ765" s="171">
        <f t="shared" ref="BQ765" si="3820">IF($I748="n/a",0,IF(BQ$4&gt;third_reg_period,IF(BQ$4&lt;=$I748+$C765,$H765/($I748-5),IF(AND($H765&lt;&gt;0,BP765=0,BQ$4=$C765+$I748+1),$H765,0)),0))</f>
        <v>0</v>
      </c>
      <c r="BR765" s="171">
        <f t="shared" ref="BR765" si="3821">IF($I748="n/a",0,IF(BR$4&gt;third_reg_period,IF(BR$4&lt;=$I748+$C765,$H765/($I748-5),IF(AND($H765&lt;&gt;0,BQ765=0,BR$4=$C765+$I748+1),$H765,0)),0))</f>
        <v>0</v>
      </c>
      <c r="BS765" s="171">
        <f t="shared" ref="BS765" si="3822">IF($I748="n/a",0,IF(BS$4&gt;third_reg_period,IF(BS$4&lt;=$I748+$C765,$H765/($I748-5),IF(AND($H765&lt;&gt;0,BR765=0,BS$4=$C765+$I748+1),$H765,0)),0))</f>
        <v>0</v>
      </c>
      <c r="BT765" s="171">
        <f t="shared" ref="BT765" si="3823">IF($I748="n/a",0,IF(BT$4&gt;third_reg_period,IF(BT$4&lt;=$I748+$C765,$H765/($I748-5),IF(AND($H765&lt;&gt;0,BS765=0,BT$4=$C765+$I748+1),$H765,0)),0))</f>
        <v>0</v>
      </c>
      <c r="BU765" s="171">
        <f t="shared" ref="BU765" si="3824">IF($I748="n/a",0,IF(BU$4&gt;third_reg_period,IF(BU$4&lt;=$I748+$C765,$H765/($I748-5),IF(AND($H765&lt;&gt;0,BT765=0,BU$4=$C765+$I748+1),$H765,0)),0))</f>
        <v>0</v>
      </c>
      <c r="BV765" s="171">
        <f t="shared" ref="BV765" si="3825">IF($I748="n/a",0,IF(BV$4&gt;third_reg_period,IF(BV$4&lt;=$I748+$C765,$H765/($I748-5),IF(AND($H765&lt;&gt;0,BU765=0,BV$4=$C765+$I748+1),$H765,0)),0))</f>
        <v>0</v>
      </c>
      <c r="BW765" s="171">
        <f t="shared" ref="BW765" si="3826">IF($I748="n/a",0,IF(BW$4&gt;third_reg_period,IF(BW$4&lt;=$I748+$C765,$H765/($I748-5),IF(AND($H765&lt;&gt;0,BV765=0,BW$4=$C765+$I748+1),$H765,0)),0))</f>
        <v>0</v>
      </c>
      <c r="BX765" s="171">
        <f t="shared" ref="BX765" si="3827">IF($I748="n/a",0,IF(BX$4&gt;third_reg_period,IF(BX$4&lt;=$I748+$C765,$H765/($I748-5),IF(AND($H765&lt;&gt;0,BW765=0,BX$4=$C765+$I748+1),$H765,0)),0))</f>
        <v>0</v>
      </c>
      <c r="BY765" s="171">
        <f t="shared" ref="BY765" si="3828">IF($I748="n/a",0,IF(BY$4&gt;third_reg_period,IF(BY$4&lt;=$I748+$C765,$H765/($I748-5),IF(AND($H765&lt;&gt;0,BX765=0,BY$4=$C765+$I748+1),$H765,0)),0))</f>
        <v>0</v>
      </c>
      <c r="BZ765" s="171">
        <f t="shared" ref="BZ765" si="3829">IF($I748="n/a",0,IF(BZ$4&gt;third_reg_period,IF(BZ$4&lt;=$I748+$C765,$H765/($I748-5),IF(AND($H765&lt;&gt;0,BY765=0,BZ$4=$C765+$I748+1),$H765,0)),0))</f>
        <v>0</v>
      </c>
      <c r="CA765" s="171">
        <f t="shared" ref="CA765" si="3830">IF($I748="n/a",0,IF(CA$4&gt;third_reg_period,IF(CA$4&lt;=$I748+$C765,$H765/($I748-5),IF(AND($H765&lt;&gt;0,BZ765=0,CA$4=$C765+$I748+1),$H765,0)),0))</f>
        <v>0</v>
      </c>
      <c r="CB765" s="171">
        <f t="shared" ref="CB765" si="3831">IF($I748="n/a",0,IF(CB$4&gt;third_reg_period,IF(CB$4&lt;=$I748+$C765,$H765/($I748-5),IF(AND($H765&lt;&gt;0,CA765=0,CB$4=$C765+$I748+1),$H765,0)),0))</f>
        <v>0</v>
      </c>
      <c r="CC765" s="171">
        <f t="shared" ref="CC765" si="3832">IF($I748="n/a",0,IF(CC$4&gt;third_reg_period,IF(CC$4&lt;=$I748+$C765,$H765/($I748-5),IF(AND($H765&lt;&gt;0,CB765=0,CC$4=$C765+$I748+1),$H765,0)),0))</f>
        <v>0</v>
      </c>
      <c r="CD765" s="171">
        <f t="shared" ref="CD765" si="3833">IF($I748="n/a",0,IF(CD$4&gt;third_reg_period,IF(CD$4&lt;=$I748+$C765,$H765/($I748-5),IF(AND($H765&lt;&gt;0,CC765=0,CD$4=$C765+$I748+1),$H765,0)),0))</f>
        <v>0</v>
      </c>
      <c r="CE765" s="171">
        <f t="shared" ref="CE765" si="3834">IF($I748="n/a",0,IF(CE$4&gt;third_reg_period,IF(CE$4&lt;=$I748+$C765,$H765/($I748-5),IF(AND($H765&lt;&gt;0,CD765=0,CE$4=$C765+$I748+1),$H765,0)),0))</f>
        <v>0</v>
      </c>
      <c r="CF765" s="171">
        <f t="shared" ref="CF765" si="3835">IF($I748="n/a",0,IF(CF$4&gt;third_reg_period,IF(CF$4&lt;=$I748+$C765,$H765/($I748-5),IF(AND($H765&lt;&gt;0,CE765=0,CF$4=$C765+$I748+1),$H765,0)),0))</f>
        <v>0</v>
      </c>
      <c r="CG765" s="153"/>
      <c r="CH765" s="153"/>
      <c r="CI765" s="153"/>
      <c r="CJ765" s="153"/>
      <c r="CK765" s="153"/>
      <c r="CL765" s="153"/>
      <c r="CM765" s="153"/>
      <c r="CN765" s="153"/>
      <c r="CO765" s="153"/>
      <c r="CP765" s="153"/>
      <c r="CQ765" s="153"/>
      <c r="CR765" s="153"/>
      <c r="CS765" s="153"/>
      <c r="CT765" s="153"/>
      <c r="CU765" s="153"/>
      <c r="CV765" s="153"/>
      <c r="CW765" s="153"/>
      <c r="CX765" s="153"/>
      <c r="CY765" s="153"/>
      <c r="CZ765" s="153"/>
      <c r="DA765" s="153"/>
      <c r="DB765" s="153"/>
      <c r="DC765" s="153"/>
      <c r="DD765" s="153"/>
      <c r="DE765" s="153"/>
      <c r="DF765" s="153"/>
      <c r="DG765" s="153"/>
      <c r="DH765" s="153"/>
      <c r="DI765" s="153"/>
      <c r="DJ765" s="153"/>
      <c r="DK765" s="153"/>
      <c r="DL765" s="153"/>
      <c r="DM765" s="153"/>
      <c r="DN765" s="153"/>
      <c r="DO765" s="153"/>
      <c r="DP765" s="153"/>
      <c r="DQ765" s="153"/>
      <c r="DR765" s="153"/>
      <c r="DS765" s="153"/>
      <c r="DT765" s="153"/>
      <c r="DU765" s="153"/>
      <c r="DV765" s="153"/>
      <c r="DW765" s="153"/>
      <c r="DX765" s="153"/>
      <c r="DY765" s="153"/>
      <c r="DZ765" s="153"/>
      <c r="EA765" s="153"/>
      <c r="EB765" s="153"/>
      <c r="EC765" s="153"/>
      <c r="ED765" s="153"/>
      <c r="EE765" s="153"/>
      <c r="EF765" s="153"/>
      <c r="EG765" s="153"/>
      <c r="EH765" s="153"/>
      <c r="EI765" s="153"/>
      <c r="EJ765" s="153"/>
      <c r="EK765" s="153"/>
      <c r="EL765" s="153"/>
      <c r="EM765" s="153"/>
      <c r="EN765" s="153"/>
      <c r="EO765" s="153"/>
      <c r="EP765" s="153"/>
      <c r="EQ765" s="153"/>
      <c r="ER765" s="153"/>
      <c r="ES765" s="153"/>
      <c r="ET765" s="153"/>
      <c r="EU765" s="153"/>
      <c r="EV765" s="153"/>
      <c r="EW765" s="153"/>
      <c r="EX765" s="153"/>
      <c r="EY765" s="153"/>
      <c r="EZ765" s="153"/>
      <c r="FA765" s="153"/>
      <c r="FB765" s="153"/>
      <c r="FC765" s="153"/>
      <c r="FD765" s="153"/>
      <c r="FE765" s="153"/>
      <c r="FF765" s="153"/>
      <c r="FG765" s="153"/>
      <c r="FH765" s="153"/>
      <c r="FI765" s="153"/>
      <c r="FJ765" s="153"/>
      <c r="FK765" s="153"/>
      <c r="FL765" s="153"/>
      <c r="FM765" s="153"/>
      <c r="FN765" s="153"/>
      <c r="FO765" s="153"/>
      <c r="FP765" s="153"/>
      <c r="FQ765" s="153"/>
      <c r="FR765" s="153"/>
      <c r="FS765" s="153"/>
      <c r="FT765" s="153"/>
      <c r="FU765" s="153"/>
      <c r="FV765" s="153"/>
      <c r="FW765" s="153"/>
      <c r="FX765" s="153"/>
      <c r="FY765" s="153"/>
      <c r="FZ765" s="153"/>
      <c r="GA765" s="153"/>
      <c r="GB765" s="153"/>
      <c r="GC765" s="153"/>
      <c r="GD765" s="153"/>
      <c r="GE765" s="153"/>
      <c r="GF765" s="153"/>
      <c r="GG765" s="153"/>
      <c r="GH765" s="153"/>
      <c r="GI765" s="153"/>
      <c r="GJ765" s="153"/>
      <c r="GK765" s="153"/>
      <c r="GL765" s="153"/>
      <c r="GM765" s="153"/>
      <c r="GN765" s="153"/>
      <c r="GO765" s="153"/>
      <c r="GP765" s="153"/>
      <c r="GQ765" s="153"/>
      <c r="GR765" s="153"/>
      <c r="GS765" s="153"/>
      <c r="GT765" s="153"/>
      <c r="GU765" s="153"/>
      <c r="GV765" s="153"/>
      <c r="GW765" s="153"/>
      <c r="GX765" s="153"/>
      <c r="GY765" s="153"/>
      <c r="GZ765" s="153"/>
      <c r="HA765" s="153"/>
      <c r="HB765" s="153"/>
      <c r="HC765" s="153"/>
      <c r="HD765" s="153"/>
      <c r="HE765" s="153"/>
      <c r="HF765" s="153"/>
      <c r="HG765" s="153"/>
      <c r="HH765" s="153"/>
      <c r="HI765" s="153"/>
      <c r="HJ765" s="153"/>
      <c r="HK765" s="153"/>
      <c r="HL765" s="153"/>
      <c r="HM765" s="153"/>
      <c r="HN765" s="153"/>
      <c r="HO765" s="153"/>
      <c r="HP765" s="153"/>
      <c r="HQ765" s="153"/>
      <c r="HR765" s="153"/>
      <c r="HS765" s="153"/>
      <c r="HT765" s="153"/>
      <c r="HU765" s="153"/>
      <c r="HV765" s="153"/>
      <c r="HW765" s="153"/>
      <c r="HX765" s="153"/>
      <c r="HY765" s="153"/>
      <c r="HZ765" s="153"/>
      <c r="IA765" s="153"/>
      <c r="IB765" s="153"/>
      <c r="IC765" s="153"/>
      <c r="ID765" s="153"/>
      <c r="IE765" s="153"/>
      <c r="IF765" s="153"/>
      <c r="IG765" s="153"/>
      <c r="IH765" s="153"/>
      <c r="II765" s="153"/>
      <c r="IJ765" s="153"/>
      <c r="IK765" s="153"/>
      <c r="IL765" s="153"/>
      <c r="IM765" s="153"/>
      <c r="IN765" s="153"/>
      <c r="IO765" s="153"/>
      <c r="IP765" s="153"/>
      <c r="IQ765" s="153"/>
      <c r="IR765" s="153"/>
      <c r="IS765" s="153"/>
      <c r="IT765" s="153"/>
      <c r="IU765" s="153"/>
      <c r="IV765" s="153"/>
      <c r="IW765" s="153"/>
      <c r="IX765" s="153"/>
      <c r="IY765" s="153"/>
      <c r="IZ765" s="153"/>
      <c r="JA765" s="153"/>
      <c r="JB765" s="153"/>
      <c r="JC765" s="153"/>
      <c r="JD765" s="153"/>
      <c r="JE765" s="153"/>
      <c r="JF765" s="153"/>
      <c r="JG765" s="153"/>
      <c r="JH765" s="153"/>
      <c r="JI765" s="153"/>
      <c r="JJ765" s="153"/>
      <c r="JK765" s="153"/>
      <c r="JL765" s="153"/>
      <c r="JM765" s="153"/>
      <c r="JN765" s="153"/>
      <c r="JO765" s="153"/>
      <c r="JP765" s="153"/>
      <c r="JQ765" s="153"/>
      <c r="JR765" s="153"/>
      <c r="JS765" s="153"/>
      <c r="JT765" s="153"/>
      <c r="JU765" s="153"/>
      <c r="JV765" s="153"/>
      <c r="JW765" s="153"/>
      <c r="JX765" s="153"/>
      <c r="JY765" s="153"/>
      <c r="JZ765" s="153"/>
      <c r="KA765" s="153"/>
      <c r="KB765" s="153"/>
      <c r="KC765" s="153"/>
      <c r="KD765" s="153"/>
      <c r="KE765" s="153"/>
      <c r="KF765" s="153"/>
      <c r="KG765" s="153"/>
      <c r="KH765" s="153"/>
      <c r="KI765" s="153"/>
      <c r="KJ765" s="153"/>
      <c r="KK765" s="153"/>
      <c r="KL765" s="153"/>
      <c r="KM765" s="153"/>
      <c r="KN765" s="153"/>
      <c r="KO765" s="153"/>
      <c r="KP765" s="153"/>
      <c r="KQ765" s="153"/>
      <c r="KR765" s="153"/>
      <c r="KS765" s="153"/>
      <c r="KT765" s="153"/>
      <c r="KU765" s="153"/>
      <c r="KV765" s="153"/>
      <c r="KW765" s="153"/>
      <c r="KX765" s="153"/>
      <c r="KY765" s="153"/>
      <c r="KZ765" s="153"/>
      <c r="LA765" s="153"/>
      <c r="LB765" s="153"/>
      <c r="LC765" s="153"/>
      <c r="LD765" s="153"/>
      <c r="LE765" s="153"/>
      <c r="LF765" s="153"/>
      <c r="LG765" s="153"/>
      <c r="LH765" s="153"/>
      <c r="LI765" s="153"/>
      <c r="LJ765" s="153"/>
      <c r="LK765" s="153"/>
      <c r="LL765" s="153"/>
      <c r="LM765" s="153"/>
      <c r="LN765" s="153"/>
      <c r="LO765" s="153"/>
      <c r="LP765" s="153"/>
      <c r="LQ765" s="153"/>
      <c r="LR765" s="153"/>
      <c r="LS765" s="153"/>
      <c r="LT765" s="153"/>
      <c r="LU765" s="153"/>
      <c r="LV765" s="153"/>
      <c r="LW765" s="153"/>
      <c r="LX765" s="153"/>
      <c r="LY765" s="153"/>
      <c r="LZ765" s="153"/>
      <c r="MA765" s="153"/>
      <c r="MB765" s="153"/>
      <c r="MC765" s="153"/>
      <c r="MD765" s="153"/>
      <c r="ME765" s="153"/>
      <c r="MF765" s="153"/>
      <c r="MG765" s="153"/>
      <c r="MH765" s="153"/>
      <c r="MI765" s="153"/>
      <c r="MJ765" s="153"/>
      <c r="MK765" s="153"/>
      <c r="ML765" s="153"/>
      <c r="MM765" s="153"/>
      <c r="MN765" s="153"/>
      <c r="MO765" s="153"/>
      <c r="MP765" s="153"/>
      <c r="MQ765" s="153"/>
      <c r="MR765" s="153"/>
      <c r="MS765" s="153"/>
      <c r="MT765" s="153"/>
      <c r="MU765" s="153"/>
      <c r="MV765" s="153"/>
      <c r="MW765" s="153"/>
      <c r="MX765" s="153"/>
      <c r="MY765" s="153"/>
      <c r="MZ765" s="153"/>
      <c r="NA765" s="153"/>
      <c r="NB765" s="153"/>
      <c r="NC765" s="153"/>
      <c r="ND765" s="153"/>
      <c r="NE765" s="153"/>
      <c r="NF765" s="153"/>
      <c r="NG765" s="153"/>
      <c r="NH765" s="153"/>
      <c r="NI765" s="153"/>
      <c r="NJ765" s="153"/>
      <c r="NK765" s="153"/>
      <c r="NL765" s="153"/>
      <c r="NM765" s="153"/>
      <c r="NN765" s="153"/>
      <c r="NO765" s="153"/>
      <c r="NP765" s="153"/>
      <c r="NQ765" s="153"/>
      <c r="NR765" s="153"/>
      <c r="NS765" s="153"/>
      <c r="NT765" s="153"/>
      <c r="NU765" s="153"/>
      <c r="NV765" s="153"/>
      <c r="NW765" s="153"/>
      <c r="NX765" s="153"/>
      <c r="NY765" s="153"/>
      <c r="NZ765" s="153"/>
      <c r="OA765" s="153"/>
      <c r="OB765" s="153"/>
      <c r="OC765" s="153"/>
      <c r="OD765" s="153"/>
      <c r="OE765" s="153"/>
      <c r="OF765" s="153"/>
      <c r="OG765" s="153"/>
      <c r="OH765" s="153"/>
      <c r="OI765" s="153"/>
      <c r="OJ765" s="153"/>
      <c r="OK765" s="153"/>
      <c r="OL765" s="153"/>
      <c r="OM765" s="153"/>
      <c r="ON765" s="153"/>
      <c r="OO765" s="153"/>
      <c r="OP765" s="153"/>
      <c r="OQ765" s="153"/>
      <c r="OR765" s="153"/>
      <c r="OS765" s="153"/>
      <c r="OT765" s="153"/>
      <c r="OU765" s="153"/>
      <c r="OV765" s="153"/>
      <c r="OW765" s="153"/>
      <c r="OX765" s="153"/>
      <c r="OY765" s="153"/>
      <c r="OZ765" s="153"/>
      <c r="PA765" s="153"/>
      <c r="PB765" s="153"/>
      <c r="PC765" s="153"/>
      <c r="PD765" s="153"/>
      <c r="PE765" s="153"/>
      <c r="PF765" s="153"/>
      <c r="PG765" s="153"/>
      <c r="PH765" s="153"/>
      <c r="PI765" s="153"/>
      <c r="PJ765" s="153"/>
      <c r="PK765" s="153"/>
      <c r="PL765" s="153"/>
      <c r="PM765" s="153"/>
      <c r="PN765" s="153"/>
      <c r="PO765" s="153"/>
      <c r="PP765" s="153"/>
      <c r="PQ765" s="153"/>
      <c r="PR765" s="153"/>
      <c r="PS765" s="153"/>
      <c r="PT765" s="153"/>
      <c r="PU765" s="153"/>
      <c r="PV765" s="153"/>
      <c r="PW765" s="153"/>
      <c r="PX765" s="153"/>
      <c r="PY765" s="153"/>
      <c r="PZ765" s="153"/>
      <c r="QA765" s="153"/>
      <c r="QB765" s="153"/>
      <c r="QC765" s="153"/>
      <c r="QD765" s="153"/>
      <c r="QE765" s="153"/>
      <c r="QF765" s="153"/>
      <c r="QG765" s="153"/>
      <c r="QH765" s="153"/>
      <c r="QI765" s="153"/>
      <c r="QJ765" s="153"/>
      <c r="QK765" s="153"/>
      <c r="QL765" s="153"/>
      <c r="QM765" s="153"/>
      <c r="QN765" s="153"/>
      <c r="QO765" s="153"/>
      <c r="QP765" s="153"/>
      <c r="QQ765" s="153"/>
      <c r="QR765" s="153"/>
      <c r="QS765" s="153"/>
      <c r="QT765" s="153"/>
      <c r="QU765" s="153"/>
      <c r="QV765" s="153"/>
      <c r="QW765" s="153"/>
      <c r="QX765" s="153"/>
      <c r="QY765" s="153"/>
      <c r="QZ765" s="153"/>
      <c r="RA765" s="153"/>
      <c r="RB765" s="153"/>
      <c r="RC765" s="153"/>
      <c r="RD765" s="153"/>
      <c r="RE765" s="153"/>
      <c r="RF765" s="153"/>
      <c r="RG765" s="153"/>
      <c r="RH765" s="153"/>
      <c r="RI765" s="153"/>
      <c r="RJ765" s="153"/>
      <c r="RK765" s="153"/>
      <c r="RL765" s="153"/>
      <c r="RM765" s="153"/>
      <c r="RN765" s="153"/>
      <c r="RO765" s="153"/>
      <c r="RP765" s="153"/>
      <c r="RQ765" s="153"/>
      <c r="RR765" s="153"/>
      <c r="RS765" s="153"/>
      <c r="RT765" s="153"/>
      <c r="RU765" s="153"/>
      <c r="RV765" s="153"/>
      <c r="RW765" s="153"/>
      <c r="RX765" s="153"/>
      <c r="RY765" s="153"/>
      <c r="RZ765" s="153"/>
      <c r="SA765" s="153"/>
      <c r="SB765" s="153"/>
      <c r="SC765" s="153"/>
      <c r="SD765" s="153"/>
      <c r="SE765" s="153"/>
      <c r="SF765" s="153"/>
      <c r="SG765" s="153"/>
      <c r="SH765" s="153"/>
      <c r="SI765" s="153"/>
      <c r="SJ765" s="153"/>
      <c r="SK765" s="153"/>
      <c r="SL765" s="153"/>
      <c r="SM765" s="153"/>
      <c r="SN765" s="153"/>
      <c r="SO765" s="153"/>
      <c r="SP765" s="153"/>
      <c r="SQ765" s="153"/>
      <c r="SR765" s="153"/>
      <c r="SS765" s="153"/>
      <c r="ST765" s="153"/>
      <c r="SU765" s="153"/>
      <c r="SV765" s="153"/>
      <c r="SW765" s="153"/>
      <c r="SX765" s="153"/>
      <c r="SY765" s="153"/>
      <c r="SZ765" s="153"/>
      <c r="TA765" s="153"/>
      <c r="TB765" s="153"/>
      <c r="TC765" s="153"/>
      <c r="TD765" s="153"/>
      <c r="TE765" s="153"/>
      <c r="TF765" s="153"/>
      <c r="TG765" s="153"/>
      <c r="TH765" s="153"/>
      <c r="TI765" s="153"/>
      <c r="TJ765" s="153"/>
      <c r="TK765" s="153"/>
      <c r="TL765" s="153"/>
      <c r="TM765" s="153"/>
      <c r="TN765" s="153"/>
      <c r="TO765" s="153"/>
      <c r="TP765" s="153"/>
      <c r="TQ765" s="153"/>
      <c r="TR765" s="153"/>
      <c r="TS765" s="153"/>
      <c r="TT765" s="153"/>
      <c r="TU765" s="153"/>
      <c r="TV765" s="153"/>
      <c r="TW765" s="153"/>
      <c r="TX765" s="153"/>
      <c r="TY765" s="153"/>
      <c r="TZ765" s="153"/>
      <c r="UA765" s="153"/>
      <c r="UB765" s="153"/>
      <c r="UC765" s="153"/>
      <c r="UD765" s="153"/>
      <c r="UE765" s="153"/>
      <c r="UF765" s="153"/>
      <c r="UG765" s="153"/>
      <c r="UH765" s="153"/>
      <c r="UI765" s="153"/>
      <c r="UJ765" s="153"/>
      <c r="UK765" s="153"/>
      <c r="UL765" s="153"/>
      <c r="UM765" s="153"/>
      <c r="UN765" s="153"/>
      <c r="UO765" s="153"/>
      <c r="UP765" s="153"/>
      <c r="UQ765" s="153"/>
      <c r="UR765" s="153"/>
      <c r="US765" s="153"/>
      <c r="UT765" s="153"/>
      <c r="UU765" s="153"/>
      <c r="UV765" s="153"/>
      <c r="UW765" s="153"/>
      <c r="UX765" s="153"/>
      <c r="UY765" s="153"/>
      <c r="UZ765" s="153"/>
      <c r="VA765" s="153"/>
      <c r="VB765" s="153"/>
      <c r="VC765" s="153"/>
      <c r="VD765" s="153"/>
      <c r="VE765" s="153"/>
      <c r="VF765" s="153"/>
      <c r="VG765" s="153"/>
      <c r="VH765" s="153"/>
      <c r="VI765" s="153"/>
      <c r="VJ765" s="153"/>
      <c r="VK765" s="153"/>
      <c r="VL765" s="153"/>
      <c r="VM765" s="153"/>
      <c r="VN765" s="153"/>
      <c r="VO765" s="153"/>
      <c r="VP765" s="153"/>
      <c r="VQ765" s="153"/>
      <c r="VR765" s="153"/>
      <c r="VS765" s="153"/>
      <c r="VT765" s="153"/>
      <c r="VU765" s="153"/>
      <c r="VV765" s="153"/>
      <c r="VW765" s="153"/>
      <c r="VX765" s="153"/>
      <c r="VY765" s="153"/>
      <c r="VZ765" s="153"/>
      <c r="WA765" s="153"/>
      <c r="WB765" s="153"/>
      <c r="WC765" s="153"/>
      <c r="WD765" s="153"/>
      <c r="WE765" s="153"/>
      <c r="WF765" s="153"/>
      <c r="WG765" s="153"/>
      <c r="WH765" s="153"/>
      <c r="WI765" s="153"/>
      <c r="WJ765" s="153"/>
      <c r="WK765" s="153"/>
      <c r="WL765" s="153"/>
      <c r="WM765" s="153"/>
      <c r="WN765" s="153"/>
      <c r="WO765" s="153"/>
      <c r="WP765" s="153"/>
      <c r="WQ765" s="153"/>
      <c r="WR765" s="153"/>
      <c r="WS765" s="153"/>
      <c r="WT765" s="153"/>
      <c r="WU765" s="153"/>
      <c r="WV765" s="153"/>
      <c r="WW765" s="153"/>
      <c r="WX765" s="153"/>
      <c r="WY765" s="153"/>
      <c r="WZ765" s="153"/>
      <c r="XA765" s="153"/>
      <c r="XB765" s="153"/>
      <c r="XC765" s="153"/>
      <c r="XD765" s="153"/>
      <c r="XE765" s="153"/>
      <c r="XF765" s="153"/>
      <c r="XG765" s="153"/>
      <c r="XH765" s="153"/>
      <c r="XI765" s="153"/>
      <c r="XJ765" s="153"/>
      <c r="XK765" s="153"/>
      <c r="XL765" s="153"/>
      <c r="XM765" s="153"/>
      <c r="XN765" s="153"/>
      <c r="XO765" s="153"/>
      <c r="XP765" s="153"/>
      <c r="XQ765" s="153"/>
      <c r="XR765" s="153"/>
      <c r="XS765" s="153"/>
      <c r="XT765" s="153"/>
      <c r="XU765" s="153"/>
      <c r="XV765" s="153"/>
      <c r="XW765" s="153"/>
      <c r="XX765" s="153"/>
      <c r="XY765" s="153"/>
      <c r="XZ765" s="153"/>
      <c r="YA765" s="153"/>
      <c r="YB765" s="153"/>
      <c r="YC765" s="153"/>
      <c r="YD765" s="153"/>
      <c r="YE765" s="153"/>
      <c r="YF765" s="153"/>
      <c r="YG765" s="153"/>
      <c r="YH765" s="153"/>
      <c r="YI765" s="153"/>
      <c r="YJ765" s="153"/>
      <c r="YK765" s="153"/>
      <c r="YL765" s="153"/>
      <c r="YM765" s="153"/>
      <c r="YN765" s="153"/>
      <c r="YO765" s="153"/>
      <c r="YP765" s="153"/>
      <c r="YQ765" s="153"/>
      <c r="YR765" s="153"/>
      <c r="YS765" s="153"/>
      <c r="YT765" s="153"/>
      <c r="YU765" s="153"/>
      <c r="YV765" s="153"/>
      <c r="YW765" s="153"/>
      <c r="YX765" s="153"/>
      <c r="YY765" s="153"/>
      <c r="YZ765" s="153"/>
      <c r="ZA765" s="153"/>
      <c r="ZB765" s="153"/>
      <c r="ZC765" s="153"/>
      <c r="ZD765" s="153"/>
      <c r="ZE765" s="153"/>
      <c r="ZF765" s="153"/>
      <c r="ZG765" s="153"/>
      <c r="ZH765" s="153"/>
      <c r="ZI765" s="153"/>
      <c r="ZJ765" s="153"/>
      <c r="ZK765" s="153"/>
      <c r="ZL765" s="153"/>
      <c r="ZM765" s="153"/>
      <c r="ZN765" s="153"/>
      <c r="ZO765" s="153"/>
      <c r="ZP765" s="153"/>
      <c r="ZQ765" s="153"/>
      <c r="ZR765" s="153"/>
      <c r="ZS765" s="153"/>
      <c r="ZT765" s="153"/>
      <c r="ZU765" s="153"/>
      <c r="ZV765" s="153"/>
      <c r="ZW765" s="153"/>
      <c r="ZX765" s="153"/>
      <c r="ZY765" s="153"/>
      <c r="ZZ765" s="153"/>
      <c r="AAA765" s="153"/>
      <c r="AAB765" s="153"/>
      <c r="AAC765" s="153"/>
      <c r="AAD765" s="153"/>
      <c r="AAE765" s="153"/>
      <c r="AAF765" s="153"/>
      <c r="AAG765" s="153"/>
      <c r="AAH765" s="153"/>
      <c r="AAI765" s="153"/>
      <c r="AAJ765" s="153"/>
      <c r="AAK765" s="153"/>
      <c r="AAL765" s="153"/>
      <c r="AAM765" s="153"/>
      <c r="AAN765" s="153"/>
      <c r="AAO765" s="153"/>
      <c r="AAP765" s="153"/>
      <c r="AAQ765" s="153"/>
      <c r="AAR765" s="153"/>
      <c r="AAS765" s="153"/>
      <c r="AAT765" s="153"/>
      <c r="AAU765" s="153"/>
      <c r="AAV765" s="153"/>
      <c r="AAW765" s="153"/>
      <c r="AAX765" s="153"/>
      <c r="AAY765" s="153"/>
      <c r="AAZ765" s="153"/>
      <c r="ABA765" s="153"/>
      <c r="ABB765" s="153"/>
      <c r="ABC765" s="153"/>
      <c r="ABD765" s="153"/>
      <c r="ABE765" s="153"/>
      <c r="ABF765" s="153"/>
      <c r="ABG765" s="153"/>
      <c r="ABH765" s="153"/>
      <c r="ABI765" s="153"/>
      <c r="ABJ765" s="153"/>
      <c r="ABK765" s="153"/>
      <c r="ABL765" s="153"/>
      <c r="ABM765" s="153"/>
      <c r="ABN765" s="153"/>
      <c r="ABO765" s="153"/>
      <c r="ABP765" s="153"/>
      <c r="ABQ765" s="153"/>
      <c r="ABR765" s="153"/>
      <c r="ABS765" s="153"/>
      <c r="ABT765" s="153"/>
      <c r="ABU765" s="153"/>
      <c r="ABV765" s="153"/>
      <c r="ABW765" s="153"/>
      <c r="ABX765" s="153"/>
      <c r="ABY765" s="153"/>
      <c r="ABZ765" s="153"/>
      <c r="ACA765" s="153"/>
      <c r="ACB765" s="153"/>
      <c r="ACC765" s="153"/>
      <c r="ACD765" s="153"/>
      <c r="ACE765" s="153"/>
      <c r="ACF765" s="153"/>
      <c r="ACG765" s="153"/>
      <c r="ACH765" s="153"/>
      <c r="ACI765" s="153"/>
      <c r="ACJ765" s="153"/>
      <c r="ACK765" s="153"/>
      <c r="ACL765" s="153"/>
      <c r="ACM765" s="153"/>
      <c r="ACN765" s="153"/>
      <c r="ACO765" s="153"/>
      <c r="ACP765" s="153"/>
      <c r="ACQ765" s="153"/>
      <c r="ACR765" s="153"/>
      <c r="ACS765" s="153"/>
      <c r="ACT765" s="153"/>
      <c r="ACU765" s="153"/>
      <c r="ACV765" s="153"/>
      <c r="ACW765" s="153"/>
      <c r="ACX765" s="153"/>
      <c r="ACY765" s="153"/>
      <c r="ACZ765" s="153"/>
      <c r="ADA765" s="153"/>
      <c r="ADB765" s="153"/>
      <c r="ADC765" s="153"/>
      <c r="ADD765" s="153"/>
      <c r="ADE765" s="153"/>
      <c r="ADF765" s="153"/>
      <c r="ADG765" s="153"/>
      <c r="ADH765" s="153"/>
      <c r="ADI765" s="153"/>
      <c r="ADJ765" s="153"/>
      <c r="ADK765" s="153"/>
      <c r="ADL765" s="153"/>
      <c r="ADM765" s="153"/>
      <c r="ADN765" s="153"/>
      <c r="ADO765" s="153"/>
      <c r="ADP765" s="153"/>
      <c r="ADQ765" s="153"/>
      <c r="ADR765" s="153"/>
      <c r="ADS765" s="153"/>
      <c r="ADT765" s="153"/>
      <c r="ADU765" s="153"/>
      <c r="ADV765" s="153"/>
      <c r="ADW765" s="153"/>
      <c r="ADX765" s="153"/>
      <c r="ADY765" s="153"/>
      <c r="ADZ765" s="153"/>
      <c r="AEA765" s="153"/>
      <c r="AEB765" s="153"/>
      <c r="AEC765" s="153"/>
      <c r="AED765" s="153"/>
      <c r="AEE765" s="153"/>
      <c r="AEF765" s="153"/>
      <c r="AEG765" s="153"/>
      <c r="AEH765" s="153"/>
      <c r="AEI765" s="153"/>
      <c r="AEJ765" s="153"/>
      <c r="AEK765" s="153"/>
      <c r="AEL765" s="153"/>
      <c r="AEM765" s="153"/>
      <c r="AEN765" s="153"/>
      <c r="AEO765" s="153"/>
      <c r="AEP765" s="153"/>
      <c r="AEQ765" s="153"/>
      <c r="AER765" s="153"/>
      <c r="AES765" s="153"/>
      <c r="AET765" s="153"/>
      <c r="AEU765" s="153"/>
      <c r="AEV765" s="153"/>
      <c r="AEW765" s="153"/>
      <c r="AEX765" s="153"/>
      <c r="AEY765" s="153"/>
      <c r="AEZ765" s="153"/>
      <c r="AFA765" s="153"/>
      <c r="AFB765" s="153"/>
      <c r="AFC765" s="153"/>
      <c r="AFD765" s="153"/>
      <c r="AFE765" s="153"/>
      <c r="AFF765" s="153"/>
      <c r="AFG765" s="153"/>
      <c r="AFH765" s="153"/>
      <c r="AFI765" s="153"/>
      <c r="AFJ765" s="153"/>
      <c r="AFK765" s="153"/>
      <c r="AFL765" s="153"/>
      <c r="AFM765" s="153"/>
      <c r="AFN765" s="153"/>
      <c r="AFO765" s="153"/>
      <c r="AFP765" s="153"/>
      <c r="AFQ765" s="153"/>
      <c r="AFR765" s="153"/>
      <c r="AFS765" s="153"/>
      <c r="AFT765" s="153"/>
      <c r="AFU765" s="153"/>
      <c r="AFV765" s="153"/>
      <c r="AFW765" s="153"/>
      <c r="AFX765" s="153"/>
      <c r="AFY765" s="153"/>
      <c r="AFZ765" s="153"/>
      <c r="AGA765" s="153"/>
      <c r="AGB765" s="153"/>
      <c r="AGC765" s="153"/>
      <c r="AGD765" s="153"/>
      <c r="AGE765" s="153"/>
      <c r="AGF765" s="153"/>
      <c r="AGG765" s="153"/>
      <c r="AGH765" s="153"/>
      <c r="AGI765" s="153"/>
      <c r="AGJ765" s="153"/>
      <c r="AGK765" s="153"/>
      <c r="AGL765" s="153"/>
      <c r="AGM765" s="153"/>
      <c r="AGN765" s="153"/>
      <c r="AGO765" s="153"/>
      <c r="AGP765" s="153"/>
      <c r="AGQ765" s="153"/>
      <c r="AGR765" s="153"/>
      <c r="AGS765" s="153"/>
      <c r="AGT765" s="153"/>
      <c r="AGU765" s="153"/>
      <c r="AGV765" s="153"/>
      <c r="AGW765" s="153"/>
      <c r="AGX765" s="153"/>
      <c r="AGY765" s="153"/>
      <c r="AGZ765" s="153"/>
      <c r="AHA765" s="153"/>
      <c r="AHB765" s="153"/>
      <c r="AHC765" s="153"/>
      <c r="AHD765" s="153"/>
      <c r="AHE765" s="153"/>
      <c r="AHF765" s="153"/>
      <c r="AHG765" s="153"/>
      <c r="AHH765" s="153"/>
      <c r="AHI765" s="153"/>
      <c r="AHJ765" s="153"/>
      <c r="AHK765" s="153"/>
      <c r="AHL765" s="153"/>
      <c r="AHM765" s="153"/>
      <c r="AHN765" s="153"/>
      <c r="AHO765" s="153"/>
      <c r="AHP765" s="153"/>
      <c r="AHQ765" s="153"/>
      <c r="AHR765" s="153"/>
      <c r="AHS765" s="153"/>
      <c r="AHT765" s="153"/>
      <c r="AHU765" s="153"/>
      <c r="AHV765" s="153"/>
      <c r="AHW765" s="153"/>
      <c r="AHX765" s="153"/>
      <c r="AHY765" s="153"/>
      <c r="AHZ765" s="153"/>
      <c r="AIA765" s="153"/>
      <c r="AIB765" s="153"/>
      <c r="AIC765" s="153"/>
      <c r="AID765" s="153"/>
      <c r="AIE765" s="153"/>
      <c r="AIF765" s="153"/>
      <c r="AIG765" s="153"/>
      <c r="AIH765" s="153"/>
      <c r="AII765" s="153"/>
      <c r="AIJ765" s="153"/>
      <c r="AIK765" s="153"/>
      <c r="AIL765" s="153"/>
      <c r="AIM765" s="153"/>
      <c r="AIN765" s="153"/>
      <c r="AIO765" s="153"/>
      <c r="AIP765" s="153"/>
      <c r="AIQ765" s="153"/>
      <c r="AIR765" s="153"/>
      <c r="AIS765" s="153"/>
      <c r="AIT765" s="153"/>
      <c r="AIU765" s="153"/>
      <c r="AIV765" s="153"/>
      <c r="AIW765" s="153"/>
      <c r="AIX765" s="153"/>
      <c r="AIY765" s="153"/>
      <c r="AIZ765" s="153"/>
      <c r="AJA765" s="153"/>
      <c r="AJB765" s="153"/>
      <c r="AJC765" s="153"/>
      <c r="AJD765" s="153"/>
      <c r="AJE765" s="153"/>
      <c r="AJF765" s="153"/>
      <c r="AJG765" s="153"/>
      <c r="AJH765" s="153"/>
      <c r="AJI765" s="153"/>
      <c r="AJJ765" s="153"/>
      <c r="AJK765" s="153"/>
      <c r="AJL765" s="153"/>
      <c r="AJM765" s="153"/>
      <c r="AJN765" s="153"/>
      <c r="AJO765" s="153"/>
      <c r="AJP765" s="153"/>
      <c r="AJQ765" s="153"/>
      <c r="AJR765" s="153"/>
      <c r="AJS765" s="153"/>
      <c r="AJT765" s="153"/>
      <c r="AJU765" s="153"/>
      <c r="AJV765" s="153"/>
      <c r="AJW765" s="153"/>
      <c r="AJX765" s="153"/>
      <c r="AJY765" s="153"/>
      <c r="AJZ765" s="153"/>
      <c r="AKA765" s="153"/>
      <c r="AKB765" s="153"/>
      <c r="AKC765" s="153"/>
      <c r="AKD765" s="153"/>
      <c r="AKE765" s="153"/>
      <c r="AKF765" s="153"/>
      <c r="AKG765" s="153"/>
      <c r="AKH765" s="153"/>
      <c r="AKI765" s="153"/>
      <c r="AKJ765" s="153"/>
      <c r="AKK765" s="153"/>
      <c r="AKL765" s="153"/>
      <c r="AKM765" s="153"/>
      <c r="AKN765" s="153"/>
      <c r="AKO765" s="153"/>
      <c r="AKP765" s="153"/>
      <c r="AKQ765" s="153"/>
      <c r="AKR765" s="153"/>
      <c r="AKS765" s="153"/>
      <c r="AKT765" s="153"/>
      <c r="AKU765" s="153"/>
      <c r="AKV765" s="153"/>
      <c r="AKW765" s="153"/>
      <c r="AKX765" s="153"/>
      <c r="AKY765" s="153"/>
      <c r="AKZ765" s="153"/>
      <c r="ALA765" s="153"/>
      <c r="ALB765" s="153"/>
      <c r="ALC765" s="153"/>
      <c r="ALD765" s="153"/>
      <c r="ALE765" s="153"/>
      <c r="ALF765" s="153"/>
      <c r="ALG765" s="153"/>
      <c r="ALH765" s="153"/>
      <c r="ALI765" s="153"/>
      <c r="ALJ765" s="153"/>
      <c r="ALK765" s="153"/>
      <c r="ALL765" s="153"/>
      <c r="ALM765" s="153"/>
      <c r="ALN765" s="153"/>
      <c r="ALO765" s="153"/>
      <c r="ALP765" s="153"/>
      <c r="ALQ765" s="153"/>
      <c r="ALR765" s="153"/>
      <c r="ALS765" s="153"/>
      <c r="ALT765" s="153"/>
      <c r="ALU765" s="153"/>
      <c r="ALV765" s="153"/>
      <c r="ALW765" s="153"/>
      <c r="ALX765" s="153"/>
      <c r="ALY765" s="153"/>
      <c r="ALZ765" s="153"/>
      <c r="AMA765" s="153"/>
      <c r="AMB765" s="153"/>
      <c r="AMC765" s="153"/>
      <c r="AMD765" s="153"/>
      <c r="AME765" s="153"/>
      <c r="AMF765" s="153"/>
      <c r="AMG765" s="153"/>
      <c r="AMH765" s="153"/>
      <c r="AMI765" s="153"/>
      <c r="AMJ765" s="153"/>
      <c r="AMK765" s="153"/>
      <c r="AML765" s="153"/>
      <c r="AMM765" s="153"/>
      <c r="AMN765" s="153"/>
      <c r="AMO765" s="153"/>
      <c r="AMP765" s="153"/>
      <c r="AMQ765" s="153"/>
      <c r="AMR765" s="153"/>
      <c r="AMS765" s="153"/>
      <c r="AMT765" s="153"/>
      <c r="AMU765" s="153"/>
      <c r="AMV765" s="153"/>
      <c r="AMW765" s="153"/>
      <c r="AMX765" s="153"/>
      <c r="AMY765" s="153"/>
      <c r="AMZ765" s="153"/>
      <c r="ANA765" s="153"/>
      <c r="ANB765" s="153"/>
      <c r="ANC765" s="153"/>
      <c r="AND765" s="153"/>
      <c r="ANE765" s="153"/>
      <c r="ANF765" s="153"/>
      <c r="ANG765" s="153"/>
      <c r="ANH765" s="153"/>
      <c r="ANI765" s="153"/>
      <c r="ANJ765" s="153"/>
      <c r="ANK765" s="153"/>
      <c r="ANL765" s="153"/>
      <c r="ANM765" s="153"/>
      <c r="ANN765" s="153"/>
      <c r="ANO765" s="153"/>
      <c r="ANP765" s="153"/>
      <c r="ANQ765" s="153"/>
      <c r="ANR765" s="153"/>
      <c r="ANS765" s="153"/>
      <c r="ANT765" s="153"/>
      <c r="ANU765" s="153"/>
      <c r="ANV765" s="153"/>
      <c r="ANW765" s="153"/>
      <c r="ANX765" s="153"/>
      <c r="ANY765" s="153"/>
      <c r="ANZ765" s="153"/>
      <c r="AOA765" s="153"/>
      <c r="AOB765" s="153"/>
      <c r="AOC765" s="153"/>
      <c r="AOD765" s="153"/>
      <c r="AOE765" s="153"/>
      <c r="AOF765" s="153"/>
      <c r="AOG765" s="153"/>
      <c r="AOH765" s="153"/>
      <c r="AOI765" s="153"/>
      <c r="AOJ765" s="153"/>
      <c r="AOK765" s="153"/>
      <c r="AOL765" s="153"/>
      <c r="AOM765" s="153"/>
      <c r="AON765" s="153"/>
      <c r="AOO765" s="153"/>
      <c r="AOP765" s="153"/>
      <c r="AOQ765" s="153"/>
      <c r="AOR765" s="153"/>
      <c r="AOS765" s="153"/>
      <c r="AOT765" s="153"/>
      <c r="AOU765" s="153"/>
      <c r="AOV765" s="153"/>
      <c r="AOW765" s="153"/>
      <c r="AOX765" s="153"/>
      <c r="AOY765" s="153"/>
      <c r="AOZ765" s="153"/>
      <c r="APA765" s="153"/>
      <c r="APB765" s="153"/>
      <c r="APC765" s="153"/>
      <c r="APD765" s="153"/>
      <c r="APE765" s="153"/>
      <c r="APF765" s="153"/>
      <c r="APG765" s="153"/>
      <c r="APH765" s="153"/>
      <c r="API765" s="153"/>
      <c r="APJ765" s="153"/>
      <c r="APK765" s="153"/>
      <c r="APL765" s="153"/>
      <c r="APM765" s="153"/>
      <c r="APN765" s="153"/>
      <c r="APO765" s="153"/>
      <c r="APP765" s="153"/>
      <c r="APQ765" s="153"/>
      <c r="APR765" s="153"/>
      <c r="APS765" s="153"/>
      <c r="APT765" s="153"/>
      <c r="APU765" s="153"/>
      <c r="APV765" s="153"/>
      <c r="APW765" s="153"/>
      <c r="APX765" s="153"/>
      <c r="APY765" s="153"/>
      <c r="APZ765" s="153"/>
      <c r="AQA765" s="153"/>
      <c r="AQB765" s="153"/>
      <c r="AQC765" s="153"/>
      <c r="AQD765" s="153"/>
      <c r="AQE765" s="153"/>
      <c r="AQF765" s="153"/>
      <c r="AQG765" s="153"/>
      <c r="AQH765" s="153"/>
      <c r="AQI765" s="153"/>
      <c r="AQJ765" s="153"/>
      <c r="AQK765" s="153"/>
      <c r="AQL765" s="153"/>
      <c r="AQM765" s="153"/>
      <c r="AQN765" s="153"/>
      <c r="AQO765" s="153"/>
      <c r="AQP765" s="153"/>
      <c r="AQQ765" s="153"/>
      <c r="AQR765" s="153"/>
      <c r="AQS765" s="153"/>
      <c r="AQT765" s="153"/>
      <c r="AQU765" s="153"/>
      <c r="AQV765" s="153"/>
      <c r="AQW765" s="153"/>
      <c r="AQX765" s="153"/>
      <c r="AQY765" s="153"/>
      <c r="AQZ765" s="153"/>
      <c r="ARA765" s="153"/>
      <c r="ARB765" s="153"/>
      <c r="ARC765" s="153"/>
      <c r="ARD765" s="153"/>
      <c r="ARE765" s="153"/>
      <c r="ARF765" s="153"/>
      <c r="ARG765" s="153"/>
      <c r="ARH765" s="153"/>
      <c r="ARI765" s="153"/>
      <c r="ARJ765" s="153"/>
      <c r="ARK765" s="153"/>
      <c r="ARL765" s="153"/>
      <c r="ARM765" s="153"/>
      <c r="ARN765" s="153"/>
      <c r="ARO765" s="153"/>
      <c r="ARP765" s="153"/>
      <c r="ARQ765" s="153"/>
      <c r="ARR765" s="153"/>
      <c r="ARS765" s="153"/>
      <c r="ART765" s="153"/>
      <c r="ARU765" s="153"/>
      <c r="ARV765" s="153"/>
      <c r="ARW765" s="153"/>
      <c r="ARX765" s="153"/>
      <c r="ARY765" s="153"/>
      <c r="ARZ765" s="153"/>
      <c r="ASA765" s="153"/>
      <c r="ASB765" s="153"/>
      <c r="ASC765" s="153"/>
      <c r="ASD765" s="153"/>
      <c r="ASE765" s="153"/>
      <c r="ASF765" s="153"/>
      <c r="ASG765" s="153"/>
      <c r="ASH765" s="153"/>
      <c r="ASI765" s="153"/>
      <c r="ASJ765" s="153"/>
      <c r="ASK765" s="153"/>
      <c r="ASL765" s="153"/>
      <c r="ASM765" s="153"/>
      <c r="ASN765" s="153"/>
      <c r="ASO765" s="153"/>
      <c r="ASP765" s="153"/>
      <c r="ASQ765" s="153"/>
      <c r="ASR765" s="153"/>
      <c r="ASS765" s="153"/>
      <c r="AST765" s="153"/>
      <c r="ASU765" s="153"/>
      <c r="ASV765" s="153"/>
      <c r="ASW765" s="153"/>
      <c r="ASX765" s="153"/>
      <c r="ASY765" s="153"/>
      <c r="ASZ765" s="153"/>
      <c r="ATA765" s="153"/>
      <c r="ATB765" s="153"/>
      <c r="ATC765" s="153"/>
      <c r="ATD765" s="153"/>
      <c r="ATE765" s="153"/>
      <c r="ATF765" s="153"/>
      <c r="ATG765" s="153"/>
      <c r="ATH765" s="153"/>
      <c r="ATI765" s="153"/>
      <c r="ATJ765" s="153"/>
      <c r="ATK765" s="153"/>
      <c r="ATL765" s="153"/>
      <c r="ATM765" s="153"/>
      <c r="ATN765" s="153"/>
      <c r="ATO765" s="153"/>
      <c r="ATP765" s="153"/>
      <c r="ATQ765" s="153"/>
      <c r="ATR765" s="153"/>
      <c r="ATS765" s="153"/>
      <c r="ATT765" s="153"/>
      <c r="ATU765" s="153"/>
      <c r="ATV765" s="153"/>
      <c r="ATW765" s="153"/>
      <c r="ATX765" s="153"/>
      <c r="ATY765" s="153"/>
      <c r="ATZ765" s="153"/>
      <c r="AUA765" s="153"/>
      <c r="AUB765" s="153"/>
      <c r="AUC765" s="153"/>
      <c r="AUD765" s="153"/>
      <c r="AUE765" s="153"/>
      <c r="AUF765" s="153"/>
      <c r="AUG765" s="153"/>
      <c r="AUH765" s="153"/>
      <c r="AUI765" s="153"/>
      <c r="AUJ765" s="153"/>
      <c r="AUK765" s="153"/>
      <c r="AUL765" s="153"/>
      <c r="AUM765" s="153"/>
      <c r="AUN765" s="153"/>
      <c r="AUO765" s="153"/>
      <c r="AUP765" s="153"/>
      <c r="AUQ765" s="153"/>
      <c r="AUR765" s="153"/>
      <c r="AUS765" s="153"/>
      <c r="AUT765" s="153"/>
      <c r="AUU765" s="153"/>
      <c r="AUV765" s="153"/>
      <c r="AUW765" s="153"/>
      <c r="AUX765" s="153"/>
      <c r="AUY765" s="153"/>
      <c r="AUZ765" s="153"/>
      <c r="AVA765" s="153"/>
      <c r="AVB765" s="153"/>
      <c r="AVC765" s="153"/>
      <c r="AVD765" s="153"/>
      <c r="AVE765" s="153"/>
      <c r="AVF765" s="153"/>
      <c r="AVG765" s="153"/>
      <c r="AVH765" s="153"/>
      <c r="AVI765" s="153"/>
      <c r="AVJ765" s="153"/>
      <c r="AVK765" s="153"/>
      <c r="AVL765" s="153"/>
      <c r="AVM765" s="153"/>
      <c r="AVN765" s="153"/>
      <c r="AVO765" s="153"/>
      <c r="AVP765" s="153"/>
      <c r="AVQ765" s="153"/>
      <c r="AVR765" s="153"/>
      <c r="AVS765" s="153"/>
      <c r="AVT765" s="153"/>
      <c r="AVU765" s="153"/>
      <c r="AVV765" s="153"/>
      <c r="AVW765" s="153"/>
      <c r="AVX765" s="153"/>
      <c r="AVY765" s="153"/>
      <c r="AVZ765" s="153"/>
      <c r="AWA765" s="153"/>
      <c r="AWB765" s="153"/>
      <c r="AWC765" s="153"/>
      <c r="AWD765" s="153"/>
      <c r="AWE765" s="153"/>
      <c r="AWF765" s="153"/>
      <c r="AWG765" s="153"/>
      <c r="AWH765" s="153"/>
      <c r="AWI765" s="153"/>
      <c r="AWJ765" s="153"/>
      <c r="AWK765" s="153"/>
      <c r="AWL765" s="153"/>
      <c r="AWM765" s="153"/>
      <c r="AWN765" s="153"/>
      <c r="AWO765" s="153"/>
      <c r="AWP765" s="153"/>
      <c r="AWQ765" s="153"/>
      <c r="AWR765" s="153"/>
      <c r="AWS765" s="153"/>
      <c r="AWT765" s="153"/>
      <c r="AWU765" s="153"/>
      <c r="AWV765" s="153"/>
      <c r="AWW765" s="153"/>
      <c r="AWX765" s="153"/>
      <c r="AWY765" s="153"/>
      <c r="AWZ765" s="153"/>
      <c r="AXA765" s="153"/>
      <c r="AXB765" s="153"/>
      <c r="AXC765" s="153"/>
      <c r="AXD765" s="153"/>
      <c r="AXE765" s="153"/>
      <c r="AXF765" s="153"/>
      <c r="AXG765" s="153"/>
      <c r="AXH765" s="153"/>
      <c r="AXI765" s="153"/>
      <c r="AXJ765" s="153"/>
      <c r="AXK765" s="153"/>
      <c r="AXL765" s="153"/>
      <c r="AXM765" s="153"/>
      <c r="AXN765" s="153"/>
      <c r="AXO765" s="153"/>
      <c r="AXP765" s="153"/>
      <c r="AXQ765" s="153"/>
      <c r="AXR765" s="153"/>
      <c r="AXS765" s="153"/>
      <c r="AXT765" s="153"/>
      <c r="AXU765" s="153"/>
      <c r="AXV765" s="153"/>
      <c r="AXW765" s="153"/>
      <c r="AXX765" s="153"/>
      <c r="AXY765" s="153"/>
      <c r="AXZ765" s="153"/>
      <c r="AYA765" s="153"/>
      <c r="AYB765" s="153"/>
      <c r="AYC765" s="153"/>
      <c r="AYD765" s="153"/>
      <c r="AYE765" s="153"/>
      <c r="AYF765" s="153"/>
      <c r="AYG765" s="153"/>
      <c r="AYH765" s="153"/>
      <c r="AYI765" s="153"/>
      <c r="AYJ765" s="153"/>
      <c r="AYK765" s="153"/>
      <c r="AYL765" s="153"/>
      <c r="AYM765" s="153"/>
      <c r="AYN765" s="153"/>
      <c r="AYO765" s="153"/>
      <c r="AYP765" s="153"/>
      <c r="AYQ765" s="153"/>
      <c r="AYR765" s="153"/>
      <c r="AYS765" s="153"/>
      <c r="AYT765" s="153"/>
      <c r="AYU765" s="153"/>
      <c r="AYV765" s="153"/>
      <c r="AYW765" s="153"/>
      <c r="AYX765" s="153"/>
      <c r="AYY765" s="153"/>
      <c r="AYZ765" s="153"/>
      <c r="AZA765" s="153"/>
      <c r="AZB765" s="153"/>
      <c r="AZC765" s="153"/>
      <c r="AZD765" s="153"/>
      <c r="AZE765" s="153"/>
      <c r="AZF765" s="153"/>
      <c r="AZG765" s="153"/>
      <c r="AZH765" s="153"/>
      <c r="AZI765" s="153"/>
      <c r="AZJ765" s="153"/>
      <c r="AZK765" s="153"/>
      <c r="AZL765" s="153"/>
      <c r="AZM765" s="153"/>
      <c r="AZN765" s="153"/>
      <c r="AZO765" s="153"/>
      <c r="AZP765" s="153"/>
      <c r="AZQ765" s="153"/>
      <c r="AZR765" s="153"/>
      <c r="AZS765" s="153"/>
      <c r="AZT765" s="153"/>
      <c r="AZU765" s="153"/>
      <c r="AZV765" s="153"/>
      <c r="AZW765" s="153"/>
      <c r="AZX765" s="153"/>
      <c r="AZY765" s="153"/>
      <c r="AZZ765" s="153"/>
      <c r="BAA765" s="153"/>
      <c r="BAB765" s="153"/>
      <c r="BAC765" s="153"/>
      <c r="BAD765" s="153"/>
      <c r="BAE765" s="153"/>
      <c r="BAF765" s="153"/>
      <c r="BAG765" s="153"/>
      <c r="BAH765" s="153"/>
      <c r="BAI765" s="153"/>
      <c r="BAJ765" s="153"/>
      <c r="BAK765" s="153"/>
      <c r="BAL765" s="153"/>
      <c r="BAM765" s="153"/>
      <c r="BAN765" s="153"/>
      <c r="BAO765" s="153"/>
      <c r="BAP765" s="153"/>
      <c r="BAQ765" s="153"/>
      <c r="BAR765" s="153"/>
      <c r="BAS765" s="153"/>
      <c r="BAT765" s="153"/>
      <c r="BAU765" s="153"/>
      <c r="BAV765" s="153"/>
      <c r="BAW765" s="153"/>
      <c r="BAX765" s="153"/>
      <c r="BAY765" s="153"/>
      <c r="BAZ765" s="153"/>
      <c r="BBA765" s="153"/>
      <c r="BBB765" s="153"/>
      <c r="BBC765" s="153"/>
      <c r="BBD765" s="153"/>
      <c r="BBE765" s="153"/>
      <c r="BBF765" s="153"/>
      <c r="BBG765" s="153"/>
      <c r="BBH765" s="153"/>
      <c r="BBI765" s="153"/>
      <c r="BBJ765" s="153"/>
      <c r="BBK765" s="153"/>
      <c r="BBL765" s="153"/>
      <c r="BBM765" s="153"/>
      <c r="BBN765" s="153"/>
      <c r="BBO765" s="153"/>
      <c r="BBP765" s="153"/>
      <c r="BBQ765" s="153"/>
      <c r="BBR765" s="153"/>
      <c r="BBS765" s="153"/>
      <c r="BBT765" s="153"/>
      <c r="BBU765" s="153"/>
      <c r="BBV765" s="153"/>
      <c r="BBW765" s="153"/>
      <c r="BBX765" s="153"/>
      <c r="BBY765" s="153"/>
      <c r="BBZ765" s="153"/>
      <c r="BCA765" s="153"/>
      <c r="BCB765" s="153"/>
      <c r="BCC765" s="153"/>
      <c r="BCD765" s="153"/>
      <c r="BCE765" s="153"/>
      <c r="BCF765" s="153"/>
      <c r="BCG765" s="153"/>
      <c r="BCH765" s="153"/>
      <c r="BCI765" s="153"/>
      <c r="BCJ765" s="153"/>
      <c r="BCK765" s="153"/>
      <c r="BCL765" s="153"/>
      <c r="BCM765" s="153"/>
      <c r="BCN765" s="153"/>
      <c r="BCO765" s="153"/>
      <c r="BCP765" s="153"/>
      <c r="BCQ765" s="153"/>
      <c r="BCR765" s="153"/>
      <c r="BCS765" s="153"/>
      <c r="BCT765" s="153"/>
      <c r="BCU765" s="153"/>
      <c r="BCV765" s="153"/>
      <c r="BCW765" s="153"/>
      <c r="BCX765" s="153"/>
      <c r="BCY765" s="153"/>
      <c r="BCZ765" s="153"/>
      <c r="BDA765" s="153"/>
      <c r="BDB765" s="153"/>
      <c r="BDC765" s="153"/>
      <c r="BDD765" s="153"/>
      <c r="BDE765" s="153"/>
      <c r="BDF765" s="153"/>
      <c r="BDG765" s="153"/>
      <c r="BDH765" s="153"/>
      <c r="BDI765" s="153"/>
      <c r="BDJ765" s="153"/>
      <c r="BDK765" s="153"/>
      <c r="BDL765" s="153"/>
      <c r="BDM765" s="153"/>
      <c r="BDN765" s="153"/>
      <c r="BDO765" s="153"/>
      <c r="BDP765" s="153"/>
      <c r="BDQ765" s="153"/>
      <c r="BDR765" s="153"/>
      <c r="BDS765" s="153"/>
      <c r="BDT765" s="153"/>
      <c r="BDU765" s="153"/>
      <c r="BDV765" s="153"/>
      <c r="BDW765" s="153"/>
      <c r="BDX765" s="153"/>
      <c r="BDY765" s="153"/>
      <c r="BDZ765" s="153"/>
      <c r="BEA765" s="153"/>
      <c r="BEB765" s="153"/>
      <c r="BEC765" s="153"/>
      <c r="BED765" s="153"/>
      <c r="BEE765" s="153"/>
      <c r="BEF765" s="153"/>
      <c r="BEG765" s="153"/>
      <c r="BEH765" s="153"/>
      <c r="BEI765" s="153"/>
      <c r="BEJ765" s="153"/>
      <c r="BEK765" s="153"/>
      <c r="BEL765" s="153"/>
      <c r="BEM765" s="153"/>
      <c r="BEN765" s="153"/>
      <c r="BEO765" s="153"/>
      <c r="BEP765" s="153"/>
      <c r="BEQ765" s="153"/>
      <c r="BER765" s="153"/>
      <c r="BES765" s="153"/>
      <c r="BET765" s="153"/>
      <c r="BEU765" s="153"/>
      <c r="BEV765" s="153"/>
      <c r="BEW765" s="153"/>
      <c r="BEX765" s="153"/>
      <c r="BEY765" s="153"/>
      <c r="BEZ765" s="153"/>
      <c r="BFA765" s="153"/>
      <c r="BFB765" s="153"/>
      <c r="BFC765" s="153"/>
      <c r="BFD765" s="153"/>
      <c r="BFE765" s="153"/>
      <c r="BFF765" s="153"/>
      <c r="BFG765" s="153"/>
      <c r="BFH765" s="153"/>
      <c r="BFI765" s="153"/>
      <c r="BFJ765" s="153"/>
      <c r="BFK765" s="153"/>
      <c r="BFL765" s="153"/>
      <c r="BFM765" s="153"/>
      <c r="BFN765" s="153"/>
      <c r="BFO765" s="153"/>
      <c r="BFP765" s="153"/>
      <c r="BFQ765" s="153"/>
      <c r="BFR765" s="153"/>
      <c r="BFS765" s="153"/>
      <c r="BFT765" s="153"/>
      <c r="BFU765" s="153"/>
      <c r="BFV765" s="153"/>
      <c r="BFW765" s="153"/>
      <c r="BFX765" s="153"/>
      <c r="BFY765" s="153"/>
      <c r="BFZ765" s="153"/>
      <c r="BGA765" s="153"/>
      <c r="BGB765" s="153"/>
      <c r="BGC765" s="153"/>
      <c r="BGD765" s="153"/>
      <c r="BGE765" s="153"/>
      <c r="BGF765" s="153"/>
      <c r="BGG765" s="153"/>
      <c r="BGH765" s="153"/>
      <c r="BGI765" s="153"/>
      <c r="BGJ765" s="153"/>
      <c r="BGK765" s="153"/>
      <c r="BGL765" s="153"/>
      <c r="BGM765" s="153"/>
      <c r="BGN765" s="153"/>
      <c r="BGO765" s="153"/>
      <c r="BGP765" s="153"/>
      <c r="BGQ765" s="153"/>
      <c r="BGR765" s="153"/>
      <c r="BGS765" s="153"/>
      <c r="BGT765" s="153"/>
      <c r="BGU765" s="153"/>
      <c r="BGV765" s="153"/>
      <c r="BGW765" s="153"/>
      <c r="BGX765" s="153"/>
      <c r="BGY765" s="153"/>
      <c r="BGZ765" s="153"/>
      <c r="BHA765" s="153"/>
      <c r="BHB765" s="153"/>
      <c r="BHC765" s="153"/>
      <c r="BHD765" s="153"/>
      <c r="BHE765" s="153"/>
      <c r="BHF765" s="153"/>
      <c r="BHG765" s="153"/>
      <c r="BHH765" s="153"/>
      <c r="BHI765" s="153"/>
      <c r="BHJ765" s="153"/>
      <c r="BHK765" s="153"/>
      <c r="BHL765" s="153"/>
      <c r="BHM765" s="153"/>
      <c r="BHN765" s="153"/>
      <c r="BHO765" s="153"/>
      <c r="BHP765" s="153"/>
      <c r="BHQ765" s="153"/>
      <c r="BHR765" s="153"/>
      <c r="BHS765" s="153"/>
      <c r="BHT765" s="153"/>
      <c r="BHU765" s="153"/>
      <c r="BHV765" s="153"/>
      <c r="BHW765" s="153"/>
      <c r="BHX765" s="153"/>
      <c r="BHY765" s="153"/>
      <c r="BHZ765" s="153"/>
      <c r="BIA765" s="153"/>
      <c r="BIB765" s="153"/>
      <c r="BIC765" s="153"/>
      <c r="BID765" s="153"/>
      <c r="BIE765" s="153"/>
      <c r="BIF765" s="153"/>
      <c r="BIG765" s="153"/>
      <c r="BIH765" s="153"/>
      <c r="BII765" s="153"/>
      <c r="BIJ765" s="153"/>
      <c r="BIK765" s="153"/>
      <c r="BIL765" s="153"/>
      <c r="BIM765" s="153"/>
      <c r="BIN765" s="153"/>
      <c r="BIO765" s="153"/>
      <c r="BIP765" s="153"/>
      <c r="BIQ765" s="153"/>
      <c r="BIR765" s="153"/>
      <c r="BIS765" s="153"/>
      <c r="BIT765" s="153"/>
      <c r="BIU765" s="153"/>
      <c r="BIV765" s="153"/>
      <c r="BIW765" s="153"/>
      <c r="BIX765" s="153"/>
      <c r="BIY765" s="153"/>
      <c r="BIZ765" s="153"/>
      <c r="BJA765" s="153"/>
      <c r="BJB765" s="153"/>
      <c r="BJC765" s="153"/>
      <c r="BJD765" s="153"/>
      <c r="BJE765" s="153"/>
      <c r="BJF765" s="153"/>
      <c r="BJG765" s="153"/>
      <c r="BJH765" s="153"/>
      <c r="BJI765" s="153"/>
      <c r="BJJ765" s="153"/>
      <c r="BJK765" s="153"/>
      <c r="BJL765" s="153"/>
      <c r="BJM765" s="153"/>
      <c r="BJN765" s="153"/>
      <c r="BJO765" s="153"/>
      <c r="BJP765" s="153"/>
      <c r="BJQ765" s="153"/>
      <c r="BJR765" s="153"/>
      <c r="BJS765" s="153"/>
      <c r="BJT765" s="153"/>
      <c r="BJU765" s="153"/>
      <c r="BJV765" s="153"/>
      <c r="BJW765" s="153"/>
      <c r="BJX765" s="153"/>
      <c r="BJY765" s="153"/>
      <c r="BJZ765" s="153"/>
      <c r="BKA765" s="153"/>
      <c r="BKB765" s="153"/>
      <c r="BKC765" s="153"/>
      <c r="BKD765" s="153"/>
      <c r="BKE765" s="153"/>
      <c r="BKF765" s="153"/>
      <c r="BKG765" s="153"/>
      <c r="BKH765" s="153"/>
      <c r="BKI765" s="153"/>
      <c r="BKJ765" s="153"/>
      <c r="BKK765" s="153"/>
      <c r="BKL765" s="153"/>
      <c r="BKM765" s="153"/>
      <c r="BKN765" s="153"/>
      <c r="BKO765" s="153"/>
      <c r="BKP765" s="153"/>
      <c r="BKQ765" s="153"/>
      <c r="BKR765" s="153"/>
      <c r="BKS765" s="153"/>
      <c r="BKT765" s="153"/>
      <c r="BKU765" s="153"/>
      <c r="BKV765" s="153"/>
      <c r="BKW765" s="153"/>
      <c r="BKX765" s="153"/>
      <c r="BKY765" s="153"/>
      <c r="BKZ765" s="153"/>
      <c r="BLA765" s="153"/>
      <c r="BLB765" s="153"/>
      <c r="BLC765" s="153"/>
      <c r="BLD765" s="153"/>
      <c r="BLE765" s="153"/>
      <c r="BLF765" s="153"/>
      <c r="BLG765" s="153"/>
      <c r="BLH765" s="153"/>
      <c r="BLI765" s="153"/>
      <c r="BLJ765" s="153"/>
      <c r="BLK765" s="153"/>
      <c r="BLL765" s="153"/>
      <c r="BLM765" s="153"/>
      <c r="BLN765" s="153"/>
      <c r="BLO765" s="153"/>
      <c r="BLP765" s="153"/>
      <c r="BLQ765" s="153"/>
      <c r="BLR765" s="153"/>
      <c r="BLS765" s="153"/>
      <c r="BLT765" s="153"/>
      <c r="BLU765" s="153"/>
      <c r="BLV765" s="153"/>
      <c r="BLW765" s="153"/>
      <c r="BLX765" s="153"/>
      <c r="BLY765" s="153"/>
      <c r="BLZ765" s="153"/>
      <c r="BMA765" s="153"/>
      <c r="BMB765" s="153"/>
      <c r="BMC765" s="153"/>
      <c r="BMD765" s="153"/>
      <c r="BME765" s="153"/>
      <c r="BMF765" s="153"/>
      <c r="BMG765" s="153"/>
      <c r="BMH765" s="153"/>
      <c r="BMI765" s="153"/>
      <c r="BMJ765" s="153"/>
      <c r="BMK765" s="153"/>
      <c r="BML765" s="153"/>
      <c r="BMM765" s="153"/>
      <c r="BMN765" s="153"/>
      <c r="BMO765" s="153"/>
      <c r="BMP765" s="153"/>
      <c r="BMQ765" s="153"/>
      <c r="BMR765" s="153"/>
      <c r="BMS765" s="153"/>
      <c r="BMT765" s="153"/>
      <c r="BMU765" s="153"/>
      <c r="BMV765" s="153"/>
      <c r="BMW765" s="153"/>
      <c r="BMX765" s="153"/>
      <c r="BMY765" s="153"/>
      <c r="BMZ765" s="153"/>
      <c r="BNA765" s="153"/>
      <c r="BNB765" s="153"/>
      <c r="BNC765" s="153"/>
      <c r="BND765" s="153"/>
      <c r="BNE765" s="153"/>
      <c r="BNF765" s="153"/>
      <c r="BNG765" s="153"/>
      <c r="BNH765" s="153"/>
      <c r="BNI765" s="153"/>
      <c r="BNJ765" s="153"/>
      <c r="BNK765" s="153"/>
      <c r="BNL765" s="153"/>
      <c r="BNM765" s="153"/>
      <c r="BNN765" s="153"/>
      <c r="BNO765" s="153"/>
      <c r="BNP765" s="153"/>
      <c r="BNQ765" s="153"/>
      <c r="BNR765" s="153"/>
      <c r="BNS765" s="153"/>
      <c r="BNT765" s="153"/>
      <c r="BNU765" s="153"/>
      <c r="BNV765" s="153"/>
      <c r="BNW765" s="153"/>
      <c r="BNX765" s="153"/>
      <c r="BNY765" s="153"/>
      <c r="BNZ765" s="153"/>
      <c r="BOA765" s="153"/>
      <c r="BOB765" s="153"/>
      <c r="BOC765" s="153"/>
      <c r="BOD765" s="153"/>
      <c r="BOE765" s="153"/>
      <c r="BOF765" s="153"/>
      <c r="BOG765" s="153"/>
      <c r="BOH765" s="153"/>
      <c r="BOI765" s="153"/>
      <c r="BOJ765" s="153"/>
      <c r="BOK765" s="153"/>
      <c r="BOL765" s="153"/>
      <c r="BOM765" s="153"/>
      <c r="BON765" s="153"/>
      <c r="BOO765" s="153"/>
      <c r="BOP765" s="153"/>
      <c r="BOQ765" s="153"/>
      <c r="BOR765" s="153"/>
      <c r="BOS765" s="153"/>
      <c r="BOT765" s="153"/>
      <c r="BOU765" s="153"/>
      <c r="BOV765" s="153"/>
      <c r="BOW765" s="153"/>
      <c r="BOX765" s="153"/>
      <c r="BOY765" s="153"/>
      <c r="BOZ765" s="153"/>
      <c r="BPA765" s="153"/>
      <c r="BPB765" s="153"/>
      <c r="BPC765" s="153"/>
      <c r="BPD765" s="153"/>
      <c r="BPE765" s="153"/>
      <c r="BPF765" s="153"/>
      <c r="BPG765" s="153"/>
      <c r="BPH765" s="153"/>
      <c r="BPI765" s="153"/>
      <c r="BPJ765" s="153"/>
      <c r="BPK765" s="153"/>
      <c r="BPL765" s="153"/>
      <c r="BPM765" s="153"/>
      <c r="BPN765" s="153"/>
      <c r="BPO765" s="153"/>
      <c r="BPP765" s="153"/>
      <c r="BPQ765" s="153"/>
      <c r="BPR765" s="153"/>
      <c r="BPS765" s="153"/>
      <c r="BPT765" s="153"/>
      <c r="BPU765" s="153"/>
      <c r="BPV765" s="153"/>
      <c r="BPW765" s="153"/>
      <c r="BPX765" s="153"/>
      <c r="BPY765" s="153"/>
      <c r="BPZ765" s="153"/>
      <c r="BQA765" s="153"/>
      <c r="BQB765" s="153"/>
      <c r="BQC765" s="153"/>
      <c r="BQD765" s="153"/>
      <c r="BQE765" s="153"/>
      <c r="BQF765" s="153"/>
      <c r="BQG765" s="153"/>
      <c r="BQH765" s="153"/>
      <c r="BQI765" s="153"/>
      <c r="BQJ765" s="153"/>
      <c r="BQK765" s="153"/>
      <c r="BQL765" s="153"/>
      <c r="BQM765" s="153"/>
      <c r="BQN765" s="153"/>
      <c r="BQO765" s="153"/>
      <c r="BQP765" s="153"/>
      <c r="BQQ765" s="153"/>
      <c r="BQR765" s="153"/>
      <c r="BQS765" s="153"/>
      <c r="BQT765" s="153"/>
      <c r="BQU765" s="153"/>
      <c r="BQV765" s="153"/>
      <c r="BQW765" s="153"/>
      <c r="BQX765" s="153"/>
      <c r="BQY765" s="153"/>
      <c r="BQZ765" s="153"/>
      <c r="BRA765" s="153"/>
      <c r="BRB765" s="153"/>
      <c r="BRC765" s="153"/>
      <c r="BRD765" s="153"/>
      <c r="BRE765" s="153"/>
      <c r="BRF765" s="153"/>
      <c r="BRG765" s="153"/>
      <c r="BRH765" s="153"/>
      <c r="BRI765" s="153"/>
      <c r="BRJ765" s="153"/>
      <c r="BRK765" s="153"/>
      <c r="BRL765" s="153"/>
      <c r="BRM765" s="153"/>
      <c r="BRN765" s="153"/>
      <c r="BRO765" s="153"/>
      <c r="BRP765" s="153"/>
      <c r="BRQ765" s="153"/>
      <c r="BRR765" s="153"/>
      <c r="BRS765" s="153"/>
      <c r="BRT765" s="153"/>
      <c r="BRU765" s="153"/>
      <c r="BRV765" s="153"/>
      <c r="BRW765" s="153"/>
      <c r="BRX765" s="153"/>
      <c r="BRY765" s="153"/>
      <c r="BRZ765" s="153"/>
      <c r="BSA765" s="153"/>
      <c r="BSB765" s="153"/>
      <c r="BSC765" s="153"/>
      <c r="BSD765" s="153"/>
      <c r="BSE765" s="153"/>
      <c r="BSF765" s="153"/>
      <c r="BSG765" s="153"/>
      <c r="BSH765" s="153"/>
      <c r="BSI765" s="153"/>
      <c r="BSJ765" s="153"/>
      <c r="BSK765" s="153"/>
      <c r="BSL765" s="153"/>
      <c r="BSM765" s="153"/>
      <c r="BSN765" s="153"/>
      <c r="BSO765" s="153"/>
      <c r="BSP765" s="153"/>
      <c r="BSQ765" s="153"/>
      <c r="BSR765" s="153"/>
      <c r="BSS765" s="153"/>
      <c r="BST765" s="153"/>
      <c r="BSU765" s="153"/>
      <c r="BSV765" s="153"/>
      <c r="BSW765" s="153"/>
      <c r="BSX765" s="153"/>
      <c r="BSY765" s="153"/>
      <c r="BSZ765" s="153"/>
      <c r="BTA765" s="153"/>
      <c r="BTB765" s="153"/>
      <c r="BTC765" s="153"/>
      <c r="BTD765" s="153"/>
      <c r="BTE765" s="153"/>
      <c r="BTF765" s="153"/>
      <c r="BTG765" s="153"/>
      <c r="BTH765" s="153"/>
      <c r="BTI765" s="153"/>
      <c r="BTJ765" s="153"/>
      <c r="BTK765" s="153"/>
      <c r="BTL765" s="153"/>
      <c r="BTM765" s="153"/>
      <c r="BTN765" s="153"/>
      <c r="BTO765" s="153"/>
      <c r="BTP765" s="153"/>
      <c r="BTQ765" s="153"/>
      <c r="BTR765" s="153"/>
      <c r="BTS765" s="153"/>
      <c r="BTT765" s="153"/>
      <c r="BTU765" s="153"/>
      <c r="BTV765" s="153"/>
      <c r="BTW765" s="153"/>
      <c r="BTX765" s="153"/>
      <c r="BTY765" s="153"/>
      <c r="BTZ765" s="153"/>
      <c r="BUA765" s="153"/>
      <c r="BUB765" s="153"/>
      <c r="BUC765" s="153"/>
      <c r="BUD765" s="153"/>
      <c r="BUE765" s="153"/>
      <c r="BUF765" s="153"/>
      <c r="BUG765" s="153"/>
      <c r="BUH765" s="153"/>
      <c r="BUI765" s="153"/>
      <c r="BUJ765" s="153"/>
      <c r="BUK765" s="153"/>
      <c r="BUL765" s="153"/>
      <c r="BUM765" s="153"/>
      <c r="BUN765" s="153"/>
      <c r="BUO765" s="153"/>
      <c r="BUP765" s="153"/>
      <c r="BUQ765" s="153"/>
      <c r="BUR765" s="153"/>
      <c r="BUS765" s="153"/>
      <c r="BUT765" s="153"/>
      <c r="BUU765" s="153"/>
      <c r="BUV765" s="153"/>
      <c r="BUW765" s="153"/>
      <c r="BUX765" s="153"/>
      <c r="BUY765" s="153"/>
      <c r="BUZ765" s="153"/>
      <c r="BVA765" s="153"/>
      <c r="BVB765" s="153"/>
      <c r="BVC765" s="153"/>
      <c r="BVD765" s="153"/>
      <c r="BVE765" s="153"/>
      <c r="BVF765" s="153"/>
      <c r="BVG765" s="153"/>
      <c r="BVH765" s="153"/>
      <c r="BVI765" s="153"/>
      <c r="BVJ765" s="153"/>
      <c r="BVK765" s="153"/>
      <c r="BVL765" s="153"/>
      <c r="BVM765" s="153"/>
      <c r="BVN765" s="153"/>
      <c r="BVO765" s="153"/>
      <c r="BVP765" s="153"/>
      <c r="BVQ765" s="153"/>
      <c r="BVR765" s="153"/>
      <c r="BVS765" s="153"/>
      <c r="BVT765" s="153"/>
      <c r="BVU765" s="153"/>
      <c r="BVV765" s="153"/>
      <c r="BVW765" s="153"/>
      <c r="BVX765" s="153"/>
      <c r="BVY765" s="153"/>
      <c r="BVZ765" s="153"/>
      <c r="BWA765" s="153"/>
      <c r="BWB765" s="153"/>
      <c r="BWC765" s="153"/>
      <c r="BWD765" s="153"/>
      <c r="BWE765" s="153"/>
      <c r="BWF765" s="153"/>
      <c r="BWG765" s="153"/>
      <c r="BWH765" s="153"/>
      <c r="BWI765" s="153"/>
      <c r="BWJ765" s="153"/>
      <c r="BWK765" s="153"/>
      <c r="BWL765" s="153"/>
      <c r="BWM765" s="153"/>
      <c r="BWN765" s="153"/>
      <c r="BWO765" s="153"/>
      <c r="BWP765" s="153"/>
      <c r="BWQ765" s="153"/>
      <c r="BWR765" s="153"/>
      <c r="BWS765" s="153"/>
      <c r="BWT765" s="153"/>
      <c r="BWU765" s="153"/>
      <c r="BWV765" s="153"/>
      <c r="BWW765" s="153"/>
      <c r="BWX765" s="153"/>
      <c r="BWY765" s="153"/>
      <c r="BWZ765" s="153"/>
      <c r="BXA765" s="153"/>
      <c r="BXB765" s="153"/>
      <c r="BXC765" s="153"/>
      <c r="BXD765" s="153"/>
      <c r="BXE765" s="153"/>
      <c r="BXF765" s="153"/>
      <c r="BXG765" s="153"/>
      <c r="BXH765" s="153"/>
      <c r="BXI765" s="153"/>
      <c r="BXJ765" s="153"/>
      <c r="BXK765" s="153"/>
      <c r="BXL765" s="153"/>
      <c r="BXM765" s="153"/>
      <c r="BXN765" s="153"/>
      <c r="BXO765" s="153"/>
      <c r="BXP765" s="153"/>
      <c r="BXQ765" s="153"/>
      <c r="BXR765" s="153"/>
      <c r="BXS765" s="153"/>
      <c r="BXT765" s="153"/>
      <c r="BXU765" s="153"/>
      <c r="BXV765" s="153"/>
      <c r="BXW765" s="153"/>
      <c r="BXX765" s="153"/>
      <c r="BXY765" s="153"/>
      <c r="BXZ765" s="153"/>
      <c r="BYA765" s="153"/>
      <c r="BYB765" s="153"/>
      <c r="BYC765" s="153"/>
      <c r="BYD765" s="153"/>
      <c r="BYE765" s="153"/>
      <c r="BYF765" s="153"/>
      <c r="BYG765" s="153"/>
      <c r="BYH765" s="153"/>
      <c r="BYI765" s="153"/>
      <c r="BYJ765" s="153"/>
      <c r="BYK765" s="153"/>
      <c r="BYL765" s="153"/>
      <c r="BYM765" s="153"/>
      <c r="BYN765" s="153"/>
      <c r="BYO765" s="153"/>
      <c r="BYP765" s="153"/>
    </row>
    <row r="766" spans="1:2018" s="153" customFormat="1" ht="12.75" customHeight="1">
      <c r="A766"/>
      <c r="C766" s="197">
        <v>2016</v>
      </c>
      <c r="D766" s="21" t="s">
        <v>46</v>
      </c>
      <c r="E766" s="20" t="s">
        <v>185</v>
      </c>
      <c r="I766" s="31"/>
      <c r="J766" s="165">
        <f>IF($I748="n/a",0,IF(J$4&lt;=$C766,0,IF(SUM($C766,$I748)&gt;J$4,$J762/$I748,$J762-SUM($I766:I766))))</f>
        <v>0</v>
      </c>
      <c r="K766" s="165">
        <f>IF($I748="n/a",0,IF(K$4&lt;=$C766,0,IF(SUM($C766,$I748)&gt;K$4,$J762/$I748,$J762-SUM($I766:J766))))</f>
        <v>0.17603301016952699</v>
      </c>
      <c r="L766" s="165">
        <f>IF($I748="n/a",0,IF(L$4&lt;=$C766,0,IF(SUM($C766,$I748)&gt;L$4,$J762/$I748,$J762-SUM($I766:K766))))</f>
        <v>0.17603301016952699</v>
      </c>
      <c r="M766" s="165">
        <f>IF($I748="n/a",0,IF(M$4&lt;=$C766,0,IF(SUM($C766,$I748)&gt;M$4,$J762/$I748,$J762-SUM($I766:L766))))</f>
        <v>0.17603301016952699</v>
      </c>
      <c r="N766" s="165">
        <f>IF($I748="n/a",0,IF(N$4&lt;=$C766,0,IF(SUM($C766,$I748)&gt;N$4,$J762/$I748,$J762-SUM($I766:M766))))</f>
        <v>0.17603301016952699</v>
      </c>
      <c r="O766" s="165">
        <f>IF($I748="n/a",0,IF(O$4&lt;=$C766,0,IF(SUM($C766,$I748)&gt;O$4,$J762/$I748,$J762-SUM($I766:N766))))</f>
        <v>0.17603301016952699</v>
      </c>
      <c r="P766" s="165">
        <f>IF($I748="n/a",0,IF(P$4&lt;=$C766,0,IF(SUM($C766,$I748)&gt;P$4,$J762/$I748,$J762-SUM($I766:O766))))</f>
        <v>0.17603301016952699</v>
      </c>
      <c r="Q766" s="165">
        <f>IF($I748="n/a",0,IF(Q$4&lt;=$C766,0,IF(SUM($C766,$I748)&gt;Q$4,$J762/$I748,$J762-SUM($I766:P766))))</f>
        <v>0.17603301016952699</v>
      </c>
      <c r="R766" s="165">
        <f>IF($I748="n/a",0,IF(R$4&lt;=$C766,0,IF(SUM($C766,$I748)&gt;R$4,$J762/$I748,$J762-SUM($I766:Q766))))</f>
        <v>0.17603301016952699</v>
      </c>
      <c r="S766" s="165">
        <f>IF($I748="n/a",0,IF(S$4&lt;=$C766,0,IF(SUM($C766,$I748)&gt;S$4,$J762/$I748,$J762-SUM($I766:R766))))</f>
        <v>0.17603301016952699</v>
      </c>
      <c r="T766" s="165">
        <f>IF($I748="n/a",0,IF(T$4&lt;=$C766,0,IF(SUM($C766,$I748)&gt;T$4,$J762/$I748,$J762-SUM($I766:S766))))</f>
        <v>0.17603301016952699</v>
      </c>
      <c r="U766" s="165">
        <f>IF($I748="n/a",0,IF(U$4&lt;=$C766,0,IF(SUM($C766,$I748)&gt;U$4,$J762/$I748,$J762-SUM($I766:T766))))</f>
        <v>0.17603301016952699</v>
      </c>
      <c r="V766" s="165">
        <f>IF($I748="n/a",0,IF(V$4&lt;=$C766,0,IF(SUM($C766,$I748)&gt;V$4,$J762/$I748,$J762-SUM($I766:U766))))</f>
        <v>0.17603301016952699</v>
      </c>
      <c r="W766" s="165">
        <f>IF($I748="n/a",0,IF(W$4&lt;=$C766,0,IF(SUM($C766,$I748)&gt;W$4,$J762/$I748,$J762-SUM($I766:V766))))</f>
        <v>0.17603301016952699</v>
      </c>
      <c r="X766" s="165">
        <f>IF($I748="n/a",0,IF(X$4&lt;=$C766,0,IF(SUM($C766,$I748)&gt;X$4,$J762/$I748,$J762-SUM($I766:W766))))</f>
        <v>0.17603301016952699</v>
      </c>
      <c r="Y766" s="165">
        <f>IF($I748="n/a",0,IF(Y$4&lt;=$C766,0,IF(SUM($C766,$I748)&gt;Y$4,$J762/$I748,$J762-SUM($I766:X766))))</f>
        <v>0.17603301016952699</v>
      </c>
      <c r="Z766" s="165">
        <f>IF($I748="n/a",0,IF(Z$4&lt;=$C766,0,IF(SUM($C766,$I748)&gt;Z$4,$J762/$I748,$J762-SUM($I766:Y766))))</f>
        <v>0.17603301016952699</v>
      </c>
      <c r="AA766" s="165">
        <f>IF($I748="n/a",0,IF(AA$4&lt;=$C766,0,IF(SUM($C766,$I748)&gt;AA$4,$J762/$I748,$J762-SUM($I766:Z766))))</f>
        <v>0.17603301016952699</v>
      </c>
      <c r="AB766" s="165">
        <f>IF($I748="n/a",0,IF(AB$4&lt;=$C766,0,IF(SUM($C766,$I748)&gt;AB$4,$J762/$I748,$J762-SUM($I766:AA766))))</f>
        <v>0.17603301016952699</v>
      </c>
      <c r="AC766" s="165">
        <f>IF($I748="n/a",0,IF(AC$4&lt;=$C766,0,IF(SUM($C766,$I748)&gt;AC$4,$J762/$I748,$J762-SUM($I766:AB766))))</f>
        <v>0.17603301016952699</v>
      </c>
      <c r="AD766" s="165">
        <f>IF($I748="n/a",0,IF(AD$4&lt;=$C766,0,IF(SUM($C766,$I748)&gt;AD$4,$J762/$I748,$J762-SUM($I766:AC766))))</f>
        <v>0.17603301016952699</v>
      </c>
      <c r="AE766" s="165">
        <f>IF($I748="n/a",0,IF(AE$4&lt;=$C766,0,IF(SUM($C766,$I748)&gt;AE$4,$J762/$I748,$J762-SUM($I766:AD766))))</f>
        <v>0.17603301016952699</v>
      </c>
      <c r="AF766" s="165">
        <f>IF($I748="n/a",0,IF(AF$4&lt;=$C766,0,IF(SUM($C766,$I748)&gt;AF$4,$J762/$I748,$J762-SUM($I766:AE766))))</f>
        <v>0.17603301016952699</v>
      </c>
      <c r="AG766" s="165">
        <f>IF($I748="n/a",0,IF(AG$4&lt;=$C766,0,IF(SUM($C766,$I748)&gt;AG$4,$J762/$I748,$J762-SUM($I766:AF766))))</f>
        <v>0.17603301016952699</v>
      </c>
      <c r="AH766" s="165">
        <f>IF($I748="n/a",0,IF(AH$4&lt;=$C766,0,IF(SUM($C766,$I748)&gt;AH$4,$J762/$I748,$J762-SUM($I766:AG766))))</f>
        <v>0.17603301016952699</v>
      </c>
      <c r="AI766" s="165">
        <f>IF($I748="n/a",0,IF(AI$4&lt;=$C766,0,IF(SUM($C766,$I748)&gt;AI$4,$J762/$I748,$J762-SUM($I766:AH766))))</f>
        <v>0.17603301016952699</v>
      </c>
      <c r="AJ766" s="165">
        <f>IF($I748="n/a",0,IF(AJ$4&lt;=$C766,0,IF(SUM($C766,$I748)&gt;AJ$4,$J762/$I748,$J762-SUM($I766:AI766))))</f>
        <v>0.17603301016952699</v>
      </c>
      <c r="AK766" s="165">
        <f>IF($I748="n/a",0,IF(AK$4&lt;=$C766,0,IF(SUM($C766,$I748)&gt;AK$4,$J762/$I748,$J762-SUM($I766:AJ766))))</f>
        <v>0.17603301016952699</v>
      </c>
      <c r="AL766" s="165">
        <f>IF($I748="n/a",0,IF(AL$4&lt;=$C766,0,IF(SUM($C766,$I748)&gt;AL$4,$J762/$I748,$J762-SUM($I766:AK766))))</f>
        <v>0.17603301016952699</v>
      </c>
      <c r="AM766" s="165">
        <f>IF($I748="n/a",0,IF(AM$4&lt;=$C766,0,IF(SUM($C766,$I748)&gt;AM$4,$J762/$I748,$J762-SUM($I766:AL766))))</f>
        <v>0.17603301016952699</v>
      </c>
      <c r="AN766" s="165">
        <f>IF($I748="n/a",0,IF(AN$4&lt;=$C766,0,IF(SUM($C766,$I748)&gt;AN$4,$J762/$I748,$J762-SUM($I766:AM766))))</f>
        <v>0.17603301016952955</v>
      </c>
      <c r="AO766" s="165">
        <f>IF($I748="n/a",0,IF(AO$4&lt;=$C766,0,IF(SUM($C766,$I748)&gt;AO$4,$J762/$I748,$J762-SUM($I766:AN766))))</f>
        <v>0</v>
      </c>
      <c r="AP766" s="165">
        <f>IF($I748="n/a",0,IF(AP$4&lt;=$C766,0,IF(SUM($C766,$I748)&gt;AP$4,$J762/$I748,$J762-SUM($I766:AO766))))</f>
        <v>0</v>
      </c>
      <c r="AQ766" s="165">
        <f>IF($I748="n/a",0,IF(AQ$4&lt;=$C766,0,IF(SUM($C766,$I748)&gt;AQ$4,$J762/$I748,$J762-SUM($I766:AP766))))</f>
        <v>0</v>
      </c>
      <c r="AR766" s="165">
        <f>IF($I748="n/a",0,IF(AR$4&lt;=$C766,0,IF(SUM($C766,$I748)&gt;AR$4,$J762/$I748,$J762-SUM($I766:AQ766))))</f>
        <v>0</v>
      </c>
      <c r="AS766" s="165">
        <f>IF($I748="n/a",0,IF(AS$4&lt;=$C766,0,IF(SUM($C766,$I748)&gt;AS$4,$J762/$I748,$J762-SUM($I766:AR766))))</f>
        <v>0</v>
      </c>
      <c r="AT766" s="165">
        <f>IF($I748="n/a",0,IF(AT$4&lt;=$C766,0,IF(SUM($C766,$I748)&gt;AT$4,$J762/$I748,$J762-SUM($I766:AS766))))</f>
        <v>0</v>
      </c>
      <c r="AU766" s="165">
        <f>IF($I748="n/a",0,IF(AU$4&lt;=$C766,0,IF(SUM($C766,$I748)&gt;AU$4,$J762/$I748,$J762-SUM($I766:AT766))))</f>
        <v>0</v>
      </c>
      <c r="AV766" s="165">
        <f>IF($I748="n/a",0,IF(AV$4&lt;=$C766,0,IF(SUM($C766,$I748)&gt;AV$4,$J762/$I748,$J762-SUM($I766:AU766))))</f>
        <v>0</v>
      </c>
      <c r="AW766" s="165">
        <f>IF($I748="n/a",0,IF(AW$4&lt;=$C766,0,IF(SUM($C766,$I748)&gt;AW$4,$J762/$I748,$J762-SUM($I766:AV766))))</f>
        <v>0</v>
      </c>
      <c r="AX766" s="165">
        <f>IF($I748="n/a",0,IF(AX$4&lt;=$C766,0,IF(SUM($C766,$I748)&gt;AX$4,$J762/$I748,$J762-SUM($I766:AW766))))</f>
        <v>0</v>
      </c>
      <c r="AY766" s="165">
        <f>IF($I748="n/a",0,IF(AY$4&lt;=$C766,0,IF(SUM($C766,$I748)&gt;AY$4,$J762/$I748,$J762-SUM($I766:AX766))))</f>
        <v>0</v>
      </c>
      <c r="AZ766" s="165">
        <f>IF($I748="n/a",0,IF(AZ$4&lt;=$C766,0,IF(SUM($C766,$I748)&gt;AZ$4,$J762/$I748,$J762-SUM($I766:AY766))))</f>
        <v>0</v>
      </c>
      <c r="BA766" s="165">
        <f>IF($I748="n/a",0,IF(BA$4&lt;=$C766,0,IF(SUM($C766,$I748)&gt;BA$4,$J762/$I748,$J762-SUM($I766:AZ766))))</f>
        <v>0</v>
      </c>
      <c r="BB766" s="165">
        <f>IF($I748="n/a",0,IF(BB$4&lt;=$C766,0,IF(SUM($C766,$I748)&gt;BB$4,$J762/$I748,$J762-SUM($I766:BA766))))</f>
        <v>0</v>
      </c>
      <c r="BC766" s="165">
        <f>IF($I748="n/a",0,IF(BC$4&lt;=$C766,0,IF(SUM($C766,$I748)&gt;BC$4,$J762/$I748,$J762-SUM($I766:BB766))))</f>
        <v>0</v>
      </c>
      <c r="BD766" s="165">
        <f>IF($I748="n/a",0,IF(BD$4&lt;=$C766,0,IF(SUM($C766,$I748)&gt;BD$4,$J762/$I748,$J762-SUM($I766:BC766))))</f>
        <v>0</v>
      </c>
      <c r="BE766" s="165">
        <f>IF($I748="n/a",0,IF(BE$4&lt;=$C766,0,IF(SUM($C766,$I748)&gt;BE$4,$J762/$I748,$J762-SUM($I766:BD766))))</f>
        <v>0</v>
      </c>
      <c r="BF766" s="165">
        <f>IF($I748="n/a",0,IF(BF$4&lt;=$C766,0,IF(SUM($C766,$I748)&gt;BF$4,$J762/$I748,$J762-SUM($I766:BE766))))</f>
        <v>0</v>
      </c>
      <c r="BG766" s="165">
        <f>IF($I748="n/a",0,IF(BG$4&lt;=$C766,0,IF(SUM($C766,$I748)&gt;BG$4,$J762/$I748,$J762-SUM($I766:BF766))))</f>
        <v>0</v>
      </c>
      <c r="BH766" s="165">
        <f>IF($I748="n/a",0,IF(BH$4&lt;=$C766,0,IF(SUM($C766,$I748)&gt;BH$4,$J762/$I748,$J762-SUM($I766:BG766))))</f>
        <v>0</v>
      </c>
      <c r="BI766" s="165">
        <f>IF($I748="n/a",0,IF(BI$4&lt;=$C766,0,IF(SUM($C766,$I748)&gt;BI$4,$J762/$I748,$J762-SUM($I766:BH766))))</f>
        <v>0</v>
      </c>
      <c r="BJ766" s="165">
        <f>IF($I748="n/a",0,IF(BJ$4&lt;=$C766,0,IF(SUM($C766,$I748)&gt;BJ$4,$J762/$I748,$J762-SUM($I766:BI766))))</f>
        <v>0</v>
      </c>
      <c r="BK766" s="165">
        <f>IF($I748="n/a",0,IF(BK$4&lt;=$C766,0,IF(SUM($C766,$I748)&gt;BK$4,$J762/$I748,$J762-SUM($I766:BJ766))))</f>
        <v>0</v>
      </c>
      <c r="BL766" s="165">
        <f>IF($I748="n/a",0,IF(BL$4&lt;=$C766,0,IF(SUM($C766,$I748)&gt;BL$4,$J762/$I748,$J762-SUM($I766:BK766))))</f>
        <v>0</v>
      </c>
      <c r="BM766" s="165">
        <f>IF($I748="n/a",0,IF(BM$4&lt;=$C766,0,IF(SUM($C766,$I748)&gt;BM$4,$J762/$I748,$J762-SUM($I766:BL766))))</f>
        <v>0</v>
      </c>
      <c r="BN766" s="165">
        <f>IF($I748="n/a",0,IF(BN$4&lt;=$C766,0,IF(SUM($C766,$I748)&gt;BN$4,$J762/$I748,$J762-SUM($I766:BM766))))</f>
        <v>0</v>
      </c>
      <c r="BO766" s="165">
        <f>IF($I748="n/a",0,IF(BO$4&lt;=$C766,0,IF(SUM($C766,$I748)&gt;BO$4,$J762/$I748,$J762-SUM($I766:BN766))))</f>
        <v>0</v>
      </c>
      <c r="BP766" s="165">
        <f>IF($I748="n/a",0,IF(BP$4&lt;=$C766,0,IF(SUM($C766,$I748)&gt;BP$4,$J762/$I748,$J762-SUM($I766:BO766))))</f>
        <v>0</v>
      </c>
      <c r="BQ766" s="165">
        <f>IF($I748="n/a",0,IF(BQ$4&lt;=$C766,0,IF(SUM($C766,$I748)&gt;BQ$4,$J762/$I748,$J762-SUM($I766:BP766))))</f>
        <v>0</v>
      </c>
      <c r="BR766" s="165">
        <f>IF($I748="n/a",0,IF(BR$4&lt;=$C766,0,IF(SUM($C766,$I748)&gt;BR$4,$J762/$I748,$J762-SUM($I766:BQ766))))</f>
        <v>0</v>
      </c>
      <c r="BS766" s="165">
        <f>IF($I748="n/a",0,IF(BS$4&lt;=$C766,0,IF(SUM($C766,$I748)&gt;BS$4,$J762/$I748,$J762-SUM($I766:BR766))))</f>
        <v>0</v>
      </c>
      <c r="BT766" s="165">
        <f>IF($I748="n/a",0,IF(BT$4&lt;=$C766,0,IF(SUM($C766,$I748)&gt;BT$4,$J762/$I748,$J762-SUM($I766:BS766))))</f>
        <v>0</v>
      </c>
      <c r="BU766" s="165">
        <f>IF($I748="n/a",0,IF(BU$4&lt;=$C766,0,IF(SUM($C766,$I748)&gt;BU$4,$J762/$I748,$J762-SUM($I766:BT766))))</f>
        <v>0</v>
      </c>
      <c r="BV766" s="165">
        <f>IF($I748="n/a",0,IF(BV$4&lt;=$C766,0,IF(SUM($C766,$I748)&gt;BV$4,$J762/$I748,$J762-SUM($I766:BU766))))</f>
        <v>0</v>
      </c>
      <c r="BW766" s="165">
        <f>IF($I748="n/a",0,IF(BW$4&lt;=$C766,0,IF(SUM($C766,$I748)&gt;BW$4,$J762/$I748,$J762-SUM($I766:BV766))))</f>
        <v>0</v>
      </c>
      <c r="BX766" s="165">
        <f>IF($I748="n/a",0,IF(BX$4&lt;=$C766,0,IF(SUM($C766,$I748)&gt;BX$4,$J762/$I748,$J762-SUM($I766:BW766))))</f>
        <v>0</v>
      </c>
      <c r="BY766" s="165">
        <f>IF($I748="n/a",0,IF(BY$4&lt;=$C766,0,IF(SUM($C766,$I748)&gt;BY$4,$J762/$I748,$J762-SUM($I766:BX766))))</f>
        <v>0</v>
      </c>
      <c r="BZ766" s="165">
        <f>IF($I748="n/a",0,IF(BZ$4&lt;=$C766,0,IF(SUM($C766,$I748)&gt;BZ$4,$J762/$I748,$J762-SUM($I766:BY766))))</f>
        <v>0</v>
      </c>
      <c r="CA766" s="165">
        <f>IF($I748="n/a",0,IF(CA$4&lt;=$C766,0,IF(SUM($C766,$I748)&gt;CA$4,$J762/$I748,$J762-SUM($I766:BZ766))))</f>
        <v>0</v>
      </c>
      <c r="CB766" s="165">
        <f>IF($I748="n/a",0,IF(CB$4&lt;=$C766,0,IF(SUM($C766,$I748)&gt;CB$4,$J762/$I748,$J762-SUM($I766:CA766))))</f>
        <v>0</v>
      </c>
      <c r="CC766" s="165">
        <f>IF($I748="n/a",0,IF(CC$4&lt;=$C766,0,IF(SUM($C766,$I748)&gt;CC$4,$J762/$I748,$J762-SUM($I766:CB766))))</f>
        <v>0</v>
      </c>
      <c r="CD766" s="165">
        <f>IF($I748="n/a",0,IF(CD$4&lt;=$C766,0,IF(SUM($C766,$I748)&gt;CD$4,$J762/$I748,$J762-SUM($I766:CC766))))</f>
        <v>0</v>
      </c>
      <c r="CE766" s="165">
        <f>IF($I748="n/a",0,IF(CE$4&lt;=$C766,0,IF(SUM($C766,$I748)&gt;CE$4,$J762/$I748,$J762-SUM($I766:CD766))))</f>
        <v>0</v>
      </c>
      <c r="CF766" s="165">
        <f>IF($I748="n/a",0,IF(CF$4&lt;=$C766,0,IF(SUM($C766,$I748)&gt;CF$4,$J762/$I748,$J762-SUM($I766:CE766))))</f>
        <v>0</v>
      </c>
    </row>
    <row r="767" spans="1:2018" s="153" customFormat="1" ht="12.75" customHeight="1">
      <c r="A767"/>
      <c r="C767" s="197">
        <v>2017</v>
      </c>
      <c r="D767" s="21" t="s">
        <v>45</v>
      </c>
      <c r="E767" s="21" t="s">
        <v>185</v>
      </c>
      <c r="I767" s="31"/>
      <c r="J767" s="165">
        <f>IF($I748="n/a",0,IF(J$4&lt;=$C767,0,IF(SUM($C767,$I748)&gt;J$4,$K762/$I748,$K762-SUM($I767:I767))))</f>
        <v>0</v>
      </c>
      <c r="K767" s="165">
        <f>IF($I748="n/a",0,IF(K$4&lt;=$C767,0,IF(SUM($C767,$I748)&gt;K$4,$K762/$I748,$K762-SUM($I767:J767))))</f>
        <v>0</v>
      </c>
      <c r="L767" s="165">
        <f>IF($I748="n/a",0,IF(L$4&lt;=$C767,0,IF(SUM($C767,$I748)&gt;L$4,$K762/$I748,$K762-SUM($I767:K767))))</f>
        <v>8.8739640394386241E-2</v>
      </c>
      <c r="M767" s="165">
        <f>IF($I748="n/a",0,IF(M$4&lt;=$C767,0,IF(SUM($C767,$I748)&gt;M$4,$K762/$I748,$K762-SUM($I767:L767))))</f>
        <v>8.8739640394386241E-2</v>
      </c>
      <c r="N767" s="165">
        <f>IF($I748="n/a",0,IF(N$4&lt;=$C767,0,IF(SUM($C767,$I748)&gt;N$4,$K762/$I748,$K762-SUM($I767:M767))))</f>
        <v>8.8739640394386241E-2</v>
      </c>
      <c r="O767" s="165">
        <f>IF($I748="n/a",0,IF(O$4&lt;=$C767,0,IF(SUM($C767,$I748)&gt;O$4,$K762/$I748,$K762-SUM($I767:N767))))</f>
        <v>8.8739640394386241E-2</v>
      </c>
      <c r="P767" s="165">
        <f>IF($I748="n/a",0,IF(P$4&lt;=$C767,0,IF(SUM($C767,$I748)&gt;P$4,$K762/$I748,$K762-SUM($I767:O767))))</f>
        <v>8.8739640394386241E-2</v>
      </c>
      <c r="Q767" s="165">
        <f>IF($I748="n/a",0,IF(Q$4&lt;=$C767,0,IF(SUM($C767,$I748)&gt;Q$4,$K762/$I748,$K762-SUM($I767:P767))))</f>
        <v>8.8739640394386241E-2</v>
      </c>
      <c r="R767" s="165">
        <f>IF($I748="n/a",0,IF(R$4&lt;=$C767,0,IF(SUM($C767,$I748)&gt;R$4,$K762/$I748,$K762-SUM($I767:Q767))))</f>
        <v>8.8739640394386241E-2</v>
      </c>
      <c r="S767" s="165">
        <f>IF($I748="n/a",0,IF(S$4&lt;=$C767,0,IF(SUM($C767,$I748)&gt;S$4,$K762/$I748,$K762-SUM($I767:R767))))</f>
        <v>8.8739640394386241E-2</v>
      </c>
      <c r="T767" s="165">
        <f>IF($I748="n/a",0,IF(T$4&lt;=$C767,0,IF(SUM($C767,$I748)&gt;T$4,$K762/$I748,$K762-SUM($I767:S767))))</f>
        <v>8.8739640394386241E-2</v>
      </c>
      <c r="U767" s="165">
        <f>IF($I748="n/a",0,IF(U$4&lt;=$C767,0,IF(SUM($C767,$I748)&gt;U$4,$K762/$I748,$K762-SUM($I767:T767))))</f>
        <v>8.8739640394386241E-2</v>
      </c>
      <c r="V767" s="165">
        <f>IF($I748="n/a",0,IF(V$4&lt;=$C767,0,IF(SUM($C767,$I748)&gt;V$4,$K762/$I748,$K762-SUM($I767:U767))))</f>
        <v>8.8739640394386241E-2</v>
      </c>
      <c r="W767" s="165">
        <f>IF($I748="n/a",0,IF(W$4&lt;=$C767,0,IF(SUM($C767,$I748)&gt;W$4,$K762/$I748,$K762-SUM($I767:V767))))</f>
        <v>8.8739640394386241E-2</v>
      </c>
      <c r="X767" s="165">
        <f>IF($I748="n/a",0,IF(X$4&lt;=$C767,0,IF(SUM($C767,$I748)&gt;X$4,$K762/$I748,$K762-SUM($I767:W767))))</f>
        <v>8.8739640394386241E-2</v>
      </c>
      <c r="Y767" s="165">
        <f>IF($I748="n/a",0,IF(Y$4&lt;=$C767,0,IF(SUM($C767,$I748)&gt;Y$4,$K762/$I748,$K762-SUM($I767:X767))))</f>
        <v>8.8739640394386241E-2</v>
      </c>
      <c r="Z767" s="165">
        <f>IF($I748="n/a",0,IF(Z$4&lt;=$C767,0,IF(SUM($C767,$I748)&gt;Z$4,$K762/$I748,$K762-SUM($I767:Y767))))</f>
        <v>8.8739640394386241E-2</v>
      </c>
      <c r="AA767" s="165">
        <f>IF($I748="n/a",0,IF(AA$4&lt;=$C767,0,IF(SUM($C767,$I748)&gt;AA$4,$K762/$I748,$K762-SUM($I767:Z767))))</f>
        <v>8.8739640394386241E-2</v>
      </c>
      <c r="AB767" s="165">
        <f>IF($I748="n/a",0,IF(AB$4&lt;=$C767,0,IF(SUM($C767,$I748)&gt;AB$4,$K762/$I748,$K762-SUM($I767:AA767))))</f>
        <v>8.8739640394386241E-2</v>
      </c>
      <c r="AC767" s="165">
        <f>IF($I748="n/a",0,IF(AC$4&lt;=$C767,0,IF(SUM($C767,$I748)&gt;AC$4,$K762/$I748,$K762-SUM($I767:AB767))))</f>
        <v>8.8739640394386241E-2</v>
      </c>
      <c r="AD767" s="165">
        <f>IF($I748="n/a",0,IF(AD$4&lt;=$C767,0,IF(SUM($C767,$I748)&gt;AD$4,$K762/$I748,$K762-SUM($I767:AC767))))</f>
        <v>8.8739640394386241E-2</v>
      </c>
      <c r="AE767" s="165">
        <f>IF($I748="n/a",0,IF(AE$4&lt;=$C767,0,IF(SUM($C767,$I748)&gt;AE$4,$K762/$I748,$K762-SUM($I767:AD767))))</f>
        <v>8.8739640394386241E-2</v>
      </c>
      <c r="AF767" s="165">
        <f>IF($I748="n/a",0,IF(AF$4&lt;=$C767,0,IF(SUM($C767,$I748)&gt;AF$4,$K762/$I748,$K762-SUM($I767:AE767))))</f>
        <v>8.8739640394386241E-2</v>
      </c>
      <c r="AG767" s="165">
        <f>IF($I748="n/a",0,IF(AG$4&lt;=$C767,0,IF(SUM($C767,$I748)&gt;AG$4,$K762/$I748,$K762-SUM($I767:AF767))))</f>
        <v>8.8739640394386241E-2</v>
      </c>
      <c r="AH767" s="165">
        <f>IF($I748="n/a",0,IF(AH$4&lt;=$C767,0,IF(SUM($C767,$I748)&gt;AH$4,$K762/$I748,$K762-SUM($I767:AG767))))</f>
        <v>8.8739640394386241E-2</v>
      </c>
      <c r="AI767" s="165">
        <f>IF($I748="n/a",0,IF(AI$4&lt;=$C767,0,IF(SUM($C767,$I748)&gt;AI$4,$K762/$I748,$K762-SUM($I767:AH767))))</f>
        <v>8.8739640394386241E-2</v>
      </c>
      <c r="AJ767" s="165">
        <f>IF($I748="n/a",0,IF(AJ$4&lt;=$C767,0,IF(SUM($C767,$I748)&gt;AJ$4,$K762/$I748,$K762-SUM($I767:AI767))))</f>
        <v>8.8739640394386241E-2</v>
      </c>
      <c r="AK767" s="165">
        <f>IF($I748="n/a",0,IF(AK$4&lt;=$C767,0,IF(SUM($C767,$I748)&gt;AK$4,$K762/$I748,$K762-SUM($I767:AJ767))))</f>
        <v>8.8739640394386241E-2</v>
      </c>
      <c r="AL767" s="165">
        <f>IF($I748="n/a",0,IF(AL$4&lt;=$C767,0,IF(SUM($C767,$I748)&gt;AL$4,$K762/$I748,$K762-SUM($I767:AK767))))</f>
        <v>8.8739640394386241E-2</v>
      </c>
      <c r="AM767" s="165">
        <f>IF($I748="n/a",0,IF(AM$4&lt;=$C767,0,IF(SUM($C767,$I748)&gt;AM$4,$K762/$I748,$K762-SUM($I767:AL767))))</f>
        <v>8.8739640394386241E-2</v>
      </c>
      <c r="AN767" s="165">
        <f>IF($I748="n/a",0,IF(AN$4&lt;=$C767,0,IF(SUM($C767,$I748)&gt;AN$4,$K762/$I748,$K762-SUM($I767:AM767))))</f>
        <v>8.8739640394386241E-2</v>
      </c>
      <c r="AO767" s="165">
        <f>IF($I748="n/a",0,IF(AO$4&lt;=$C767,0,IF(SUM($C767,$I748)&gt;AO$4,$K762/$I748,$K762-SUM($I767:AN767))))</f>
        <v>8.8739640394385422E-2</v>
      </c>
      <c r="AP767" s="165">
        <f>IF($I748="n/a",0,IF(AP$4&lt;=$C767,0,IF(SUM($C767,$I748)&gt;AP$4,$K762/$I748,$K762-SUM($I767:AO767))))</f>
        <v>0</v>
      </c>
      <c r="AQ767" s="165">
        <f>IF($I748="n/a",0,IF(AQ$4&lt;=$C767,0,IF(SUM($C767,$I748)&gt;AQ$4,$K762/$I748,$K762-SUM($I767:AP767))))</f>
        <v>0</v>
      </c>
      <c r="AR767" s="165">
        <f>IF($I748="n/a",0,IF(AR$4&lt;=$C767,0,IF(SUM($C767,$I748)&gt;AR$4,$K762/$I748,$K762-SUM($I767:AQ767))))</f>
        <v>0</v>
      </c>
      <c r="AS767" s="165">
        <f>IF($I748="n/a",0,IF(AS$4&lt;=$C767,0,IF(SUM($C767,$I748)&gt;AS$4,$K762/$I748,$K762-SUM($I767:AR767))))</f>
        <v>0</v>
      </c>
      <c r="AT767" s="165">
        <f>IF($I748="n/a",0,IF(AT$4&lt;=$C767,0,IF(SUM($C767,$I748)&gt;AT$4,$K762/$I748,$K762-SUM($I767:AS767))))</f>
        <v>0</v>
      </c>
      <c r="AU767" s="165">
        <f>IF($I748="n/a",0,IF(AU$4&lt;=$C767,0,IF(SUM($C767,$I748)&gt;AU$4,$K762/$I748,$K762-SUM($I767:AT767))))</f>
        <v>0</v>
      </c>
      <c r="AV767" s="165">
        <f>IF($I748="n/a",0,IF(AV$4&lt;=$C767,0,IF(SUM($C767,$I748)&gt;AV$4,$K762/$I748,$K762-SUM($I767:AU767))))</f>
        <v>0</v>
      </c>
      <c r="AW767" s="165">
        <f>IF($I748="n/a",0,IF(AW$4&lt;=$C767,0,IF(SUM($C767,$I748)&gt;AW$4,$K762/$I748,$K762-SUM($I767:AV767))))</f>
        <v>0</v>
      </c>
      <c r="AX767" s="165">
        <f>IF($I748="n/a",0,IF(AX$4&lt;=$C767,0,IF(SUM($C767,$I748)&gt;AX$4,$K762/$I748,$K762-SUM($I767:AW767))))</f>
        <v>0</v>
      </c>
      <c r="AY767" s="165">
        <f>IF($I748="n/a",0,IF(AY$4&lt;=$C767,0,IF(SUM($C767,$I748)&gt;AY$4,$K762/$I748,$K762-SUM($I767:AX767))))</f>
        <v>0</v>
      </c>
      <c r="AZ767" s="165">
        <f>IF($I748="n/a",0,IF(AZ$4&lt;=$C767,0,IF(SUM($C767,$I748)&gt;AZ$4,$K762/$I748,$K762-SUM($I767:AY767))))</f>
        <v>0</v>
      </c>
      <c r="BA767" s="165">
        <f>IF($I748="n/a",0,IF(BA$4&lt;=$C767,0,IF(SUM($C767,$I748)&gt;BA$4,$K762/$I748,$K762-SUM($I767:AZ767))))</f>
        <v>0</v>
      </c>
      <c r="BB767" s="165">
        <f>IF($I748="n/a",0,IF(BB$4&lt;=$C767,0,IF(SUM($C767,$I748)&gt;BB$4,$K762/$I748,$K762-SUM($I767:BA767))))</f>
        <v>0</v>
      </c>
      <c r="BC767" s="165">
        <f>IF($I748="n/a",0,IF(BC$4&lt;=$C767,0,IF(SUM($C767,$I748)&gt;BC$4,$K762/$I748,$K762-SUM($I767:BB767))))</f>
        <v>0</v>
      </c>
      <c r="BD767" s="165">
        <f>IF($I748="n/a",0,IF(BD$4&lt;=$C767,0,IF(SUM($C767,$I748)&gt;BD$4,$K762/$I748,$K762-SUM($I767:BC767))))</f>
        <v>0</v>
      </c>
      <c r="BE767" s="165">
        <f>IF($I748="n/a",0,IF(BE$4&lt;=$C767,0,IF(SUM($C767,$I748)&gt;BE$4,$K762/$I748,$K762-SUM($I767:BD767))))</f>
        <v>0</v>
      </c>
      <c r="BF767" s="165">
        <f>IF($I748="n/a",0,IF(BF$4&lt;=$C767,0,IF(SUM($C767,$I748)&gt;BF$4,$K762/$I748,$K762-SUM($I767:BE767))))</f>
        <v>0</v>
      </c>
      <c r="BG767" s="165">
        <f>IF($I748="n/a",0,IF(BG$4&lt;=$C767,0,IF(SUM($C767,$I748)&gt;BG$4,$K762/$I748,$K762-SUM($I767:BF767))))</f>
        <v>0</v>
      </c>
      <c r="BH767" s="165">
        <f>IF($I748="n/a",0,IF(BH$4&lt;=$C767,0,IF(SUM($C767,$I748)&gt;BH$4,$K762/$I748,$K762-SUM($I767:BG767))))</f>
        <v>0</v>
      </c>
      <c r="BI767" s="165">
        <f>IF($I748="n/a",0,IF(BI$4&lt;=$C767,0,IF(SUM($C767,$I748)&gt;BI$4,$K762/$I748,$K762-SUM($I767:BH767))))</f>
        <v>0</v>
      </c>
      <c r="BJ767" s="165">
        <f>IF($I748="n/a",0,IF(BJ$4&lt;=$C767,0,IF(SUM($C767,$I748)&gt;BJ$4,$K762/$I748,$K762-SUM($I767:BI767))))</f>
        <v>0</v>
      </c>
      <c r="BK767" s="165">
        <f>IF($I748="n/a",0,IF(BK$4&lt;=$C767,0,IF(SUM($C767,$I748)&gt;BK$4,$K762/$I748,$K762-SUM($I767:BJ767))))</f>
        <v>0</v>
      </c>
      <c r="BL767" s="165">
        <f>IF($I748="n/a",0,IF(BL$4&lt;=$C767,0,IF(SUM($C767,$I748)&gt;BL$4,$K762/$I748,$K762-SUM($I767:BK767))))</f>
        <v>0</v>
      </c>
      <c r="BM767" s="165">
        <f>IF($I748="n/a",0,IF(BM$4&lt;=$C767,0,IF(SUM($C767,$I748)&gt;BM$4,$K762/$I748,$K762-SUM($I767:BL767))))</f>
        <v>0</v>
      </c>
      <c r="BN767" s="165">
        <f>IF($I748="n/a",0,IF(BN$4&lt;=$C767,0,IF(SUM($C767,$I748)&gt;BN$4,$K762/$I748,$K762-SUM($I767:BM767))))</f>
        <v>0</v>
      </c>
      <c r="BO767" s="165">
        <f>IF($I748="n/a",0,IF(BO$4&lt;=$C767,0,IF(SUM($C767,$I748)&gt;BO$4,$K762/$I748,$K762-SUM($I767:BN767))))</f>
        <v>0</v>
      </c>
      <c r="BP767" s="165">
        <f>IF($I748="n/a",0,IF(BP$4&lt;=$C767,0,IF(SUM($C767,$I748)&gt;BP$4,$K762/$I748,$K762-SUM($I767:BO767))))</f>
        <v>0</v>
      </c>
      <c r="BQ767" s="165">
        <f>IF($I748="n/a",0,IF(BQ$4&lt;=$C767,0,IF(SUM($C767,$I748)&gt;BQ$4,$K762/$I748,$K762-SUM($I767:BP767))))</f>
        <v>0</v>
      </c>
      <c r="BR767" s="165">
        <f>IF($I748="n/a",0,IF(BR$4&lt;=$C767,0,IF(SUM($C767,$I748)&gt;BR$4,$K762/$I748,$K762-SUM($I767:BQ767))))</f>
        <v>0</v>
      </c>
      <c r="BS767" s="165">
        <f>IF($I748="n/a",0,IF(BS$4&lt;=$C767,0,IF(SUM($C767,$I748)&gt;BS$4,$K762/$I748,$K762-SUM($I767:BR767))))</f>
        <v>0</v>
      </c>
      <c r="BT767" s="165">
        <f>IF($I748="n/a",0,IF(BT$4&lt;=$C767,0,IF(SUM($C767,$I748)&gt;BT$4,$K762/$I748,$K762-SUM($I767:BS767))))</f>
        <v>0</v>
      </c>
      <c r="BU767" s="165">
        <f>IF($I748="n/a",0,IF(BU$4&lt;=$C767,0,IF(SUM($C767,$I748)&gt;BU$4,$K762/$I748,$K762-SUM($I767:BT767))))</f>
        <v>0</v>
      </c>
      <c r="BV767" s="165">
        <f>IF($I748="n/a",0,IF(BV$4&lt;=$C767,0,IF(SUM($C767,$I748)&gt;BV$4,$K762/$I748,$K762-SUM($I767:BU767))))</f>
        <v>0</v>
      </c>
      <c r="BW767" s="165">
        <f>IF($I748="n/a",0,IF(BW$4&lt;=$C767,0,IF(SUM($C767,$I748)&gt;BW$4,$K762/$I748,$K762-SUM($I767:BV767))))</f>
        <v>0</v>
      </c>
      <c r="BX767" s="165">
        <f>IF($I748="n/a",0,IF(BX$4&lt;=$C767,0,IF(SUM($C767,$I748)&gt;BX$4,$K762/$I748,$K762-SUM($I767:BW767))))</f>
        <v>0</v>
      </c>
      <c r="BY767" s="165">
        <f>IF($I748="n/a",0,IF(BY$4&lt;=$C767,0,IF(SUM($C767,$I748)&gt;BY$4,$K762/$I748,$K762-SUM($I767:BX767))))</f>
        <v>0</v>
      </c>
      <c r="BZ767" s="165">
        <f>IF($I748="n/a",0,IF(BZ$4&lt;=$C767,0,IF(SUM($C767,$I748)&gt;BZ$4,$K762/$I748,$K762-SUM($I767:BY767))))</f>
        <v>0</v>
      </c>
      <c r="CA767" s="165">
        <f>IF($I748="n/a",0,IF(CA$4&lt;=$C767,0,IF(SUM($C767,$I748)&gt;CA$4,$K762/$I748,$K762-SUM($I767:BZ767))))</f>
        <v>0</v>
      </c>
      <c r="CB767" s="165">
        <f>IF($I748="n/a",0,IF(CB$4&lt;=$C767,0,IF(SUM($C767,$I748)&gt;CB$4,$K762/$I748,$K762-SUM($I767:CA767))))</f>
        <v>0</v>
      </c>
      <c r="CC767" s="165">
        <f>IF($I748="n/a",0,IF(CC$4&lt;=$C767,0,IF(SUM($C767,$I748)&gt;CC$4,$K762/$I748,$K762-SUM($I767:CB767))))</f>
        <v>0</v>
      </c>
      <c r="CD767" s="165">
        <f>IF($I748="n/a",0,IF(CD$4&lt;=$C767,0,IF(SUM($C767,$I748)&gt;CD$4,$K762/$I748,$K762-SUM($I767:CC767))))</f>
        <v>0</v>
      </c>
      <c r="CE767" s="165">
        <f>IF($I748="n/a",0,IF(CE$4&lt;=$C767,0,IF(SUM($C767,$I748)&gt;CE$4,$K762/$I748,$K762-SUM($I767:CD767))))</f>
        <v>0</v>
      </c>
      <c r="CF767" s="165">
        <f>IF($I748="n/a",0,IF(CF$4&lt;=$C767,0,IF(SUM($C767,$I748)&gt;CF$4,$K762/$I748,$K762-SUM($I767:CE767))))</f>
        <v>0</v>
      </c>
    </row>
    <row r="768" spans="1:2018" s="153" customFormat="1" ht="12.75" customHeight="1">
      <c r="A768"/>
      <c r="C768" s="197">
        <v>2018</v>
      </c>
      <c r="D768" s="214" t="s">
        <v>47</v>
      </c>
      <c r="E768" s="21" t="s">
        <v>185</v>
      </c>
      <c r="I768" s="31"/>
      <c r="J768" s="167">
        <f>IF($I748="n/a",0,IF(J$4&lt;=$C768,0,IF(SUM($C768,$I748)&gt;J$4,$L762/$I748,$L762-SUM($I768:I768))))</f>
        <v>0</v>
      </c>
      <c r="K768" s="167">
        <f>IF($I748="n/a",0,IF(K$4&lt;=$C768,0,IF(SUM($C768,$I748)&gt;K$4,$L762/$I748,$L762-SUM($I768:J768))))</f>
        <v>0</v>
      </c>
      <c r="L768" s="167">
        <f>IF($I748="n/a",0,IF(L$4&lt;=$C768,0,IF(SUM($C768,$I748)&gt;L$4,$L762/$I748,$L762-SUM($I768:K768))))</f>
        <v>0</v>
      </c>
      <c r="M768" s="167">
        <f>IF($I748="n/a",0,IF(M$4&lt;=$C768,0,IF(SUM($C768,$I748)&gt;M$4,$L762/$I748,$L762-SUM($I768:L768))))</f>
        <v>6.1617494145442238E-3</v>
      </c>
      <c r="N768" s="167">
        <f>IF($I748="n/a",0,IF(N$4&lt;=$C768,0,IF(SUM($C768,$I748)&gt;N$4,$L762/$I748,$L762-SUM($I768:M768))))</f>
        <v>6.1617494145442238E-3</v>
      </c>
      <c r="O768" s="167">
        <f>IF($I748="n/a",0,IF(O$4&lt;=$C768,0,IF(SUM($C768,$I748)&gt;O$4,$L762/$I748,$L762-SUM($I768:N768))))</f>
        <v>6.1617494145442238E-3</v>
      </c>
      <c r="P768" s="167">
        <f>IF($I748="n/a",0,IF(P$4&lt;=$C768,0,IF(SUM($C768,$I748)&gt;P$4,$L762/$I748,$L762-SUM($I768:O768))))</f>
        <v>6.1617494145442238E-3</v>
      </c>
      <c r="Q768" s="167">
        <f>IF($I748="n/a",0,IF(Q$4&lt;=$C768,0,IF(SUM($C768,$I748)&gt;Q$4,$L762/$I748,$L762-SUM($I768:P768))))</f>
        <v>6.1617494145442238E-3</v>
      </c>
      <c r="R768" s="167">
        <f>IF($I748="n/a",0,IF(R$4&lt;=$C768,0,IF(SUM($C768,$I748)&gt;R$4,$L762/$I748,$L762-SUM($I768:Q768))))</f>
        <v>6.1617494145442238E-3</v>
      </c>
      <c r="S768" s="167">
        <f>IF($I748="n/a",0,IF(S$4&lt;=$C768,0,IF(SUM($C768,$I748)&gt;S$4,$L762/$I748,$L762-SUM($I768:R768))))</f>
        <v>6.1617494145442238E-3</v>
      </c>
      <c r="T768" s="167">
        <f>IF($I748="n/a",0,IF(T$4&lt;=$C768,0,IF(SUM($C768,$I748)&gt;T$4,$L762/$I748,$L762-SUM($I768:S768))))</f>
        <v>6.1617494145442238E-3</v>
      </c>
      <c r="U768" s="167">
        <f>IF($I748="n/a",0,IF(U$4&lt;=$C768,0,IF(SUM($C768,$I748)&gt;U$4,$L762/$I748,$L762-SUM($I768:T768))))</f>
        <v>6.1617494145442238E-3</v>
      </c>
      <c r="V768" s="167">
        <f>IF($I748="n/a",0,IF(V$4&lt;=$C768,0,IF(SUM($C768,$I748)&gt;V$4,$L762/$I748,$L762-SUM($I768:U768))))</f>
        <v>6.1617494145442238E-3</v>
      </c>
      <c r="W768" s="167">
        <f>IF($I748="n/a",0,IF(W$4&lt;=$C768,0,IF(SUM($C768,$I748)&gt;W$4,$L762/$I748,$L762-SUM($I768:V768))))</f>
        <v>6.1617494145442238E-3</v>
      </c>
      <c r="X768" s="167">
        <f>IF($I748="n/a",0,IF(X$4&lt;=$C768,0,IF(SUM($C768,$I748)&gt;X$4,$L762/$I748,$L762-SUM($I768:W768))))</f>
        <v>6.1617494145442238E-3</v>
      </c>
      <c r="Y768" s="167">
        <f>IF($I748="n/a",0,IF(Y$4&lt;=$C768,0,IF(SUM($C768,$I748)&gt;Y$4,$L762/$I748,$L762-SUM($I768:X768))))</f>
        <v>6.1617494145442238E-3</v>
      </c>
      <c r="Z768" s="167">
        <f>IF($I748="n/a",0,IF(Z$4&lt;=$C768,0,IF(SUM($C768,$I748)&gt;Z$4,$L762/$I748,$L762-SUM($I768:Y768))))</f>
        <v>6.1617494145442238E-3</v>
      </c>
      <c r="AA768" s="167">
        <f>IF($I748="n/a",0,IF(AA$4&lt;=$C768,0,IF(SUM($C768,$I748)&gt;AA$4,$L762/$I748,$L762-SUM($I768:Z768))))</f>
        <v>6.1617494145442238E-3</v>
      </c>
      <c r="AB768" s="167">
        <f>IF($I748="n/a",0,IF(AB$4&lt;=$C768,0,IF(SUM($C768,$I748)&gt;AB$4,$L762/$I748,$L762-SUM($I768:AA768))))</f>
        <v>6.1617494145442238E-3</v>
      </c>
      <c r="AC768" s="167">
        <f>IF($I748="n/a",0,IF(AC$4&lt;=$C768,0,IF(SUM($C768,$I748)&gt;AC$4,$L762/$I748,$L762-SUM($I768:AB768))))</f>
        <v>6.1617494145442238E-3</v>
      </c>
      <c r="AD768" s="167">
        <f>IF($I748="n/a",0,IF(AD$4&lt;=$C768,0,IF(SUM($C768,$I748)&gt;AD$4,$L762/$I748,$L762-SUM($I768:AC768))))</f>
        <v>6.1617494145442238E-3</v>
      </c>
      <c r="AE768" s="167">
        <f>IF($I748="n/a",0,IF(AE$4&lt;=$C768,0,IF(SUM($C768,$I748)&gt;AE$4,$L762/$I748,$L762-SUM($I768:AD768))))</f>
        <v>6.1617494145442238E-3</v>
      </c>
      <c r="AF768" s="167">
        <f>IF($I748="n/a",0,IF(AF$4&lt;=$C768,0,IF(SUM($C768,$I748)&gt;AF$4,$L762/$I748,$L762-SUM($I768:AE768))))</f>
        <v>6.1617494145442238E-3</v>
      </c>
      <c r="AG768" s="167">
        <f>IF($I748="n/a",0,IF(AG$4&lt;=$C768,0,IF(SUM($C768,$I748)&gt;AG$4,$L762/$I748,$L762-SUM($I768:AF768))))</f>
        <v>6.1617494145442238E-3</v>
      </c>
      <c r="AH768" s="167">
        <f>IF($I748="n/a",0,IF(AH$4&lt;=$C768,0,IF(SUM($C768,$I748)&gt;AH$4,$L762/$I748,$L762-SUM($I768:AG768))))</f>
        <v>6.1617494145442238E-3</v>
      </c>
      <c r="AI768" s="167">
        <f>IF($I748="n/a",0,IF(AI$4&lt;=$C768,0,IF(SUM($C768,$I748)&gt;AI$4,$L762/$I748,$L762-SUM($I768:AH768))))</f>
        <v>6.1617494145442238E-3</v>
      </c>
      <c r="AJ768" s="167">
        <f>IF($I748="n/a",0,IF(AJ$4&lt;=$C768,0,IF(SUM($C768,$I748)&gt;AJ$4,$L762/$I748,$L762-SUM($I768:AI768))))</f>
        <v>6.1617494145442238E-3</v>
      </c>
      <c r="AK768" s="167">
        <f>IF($I748="n/a",0,IF(AK$4&lt;=$C768,0,IF(SUM($C768,$I748)&gt;AK$4,$L762/$I748,$L762-SUM($I768:AJ768))))</f>
        <v>6.1617494145442238E-3</v>
      </c>
      <c r="AL768" s="167">
        <f>IF($I748="n/a",0,IF(AL$4&lt;=$C768,0,IF(SUM($C768,$I748)&gt;AL$4,$L762/$I748,$L762-SUM($I768:AK768))))</f>
        <v>6.1617494145442238E-3</v>
      </c>
      <c r="AM768" s="167">
        <f>IF($I748="n/a",0,IF(AM$4&lt;=$C768,0,IF(SUM($C768,$I748)&gt;AM$4,$L762/$I748,$L762-SUM($I768:AL768))))</f>
        <v>6.1617494145442238E-3</v>
      </c>
      <c r="AN768" s="167">
        <f>IF($I748="n/a",0,IF(AN$4&lt;=$C768,0,IF(SUM($C768,$I748)&gt;AN$4,$L762/$I748,$L762-SUM($I768:AM768))))</f>
        <v>6.1617494145442238E-3</v>
      </c>
      <c r="AO768" s="167">
        <f>IF($I748="n/a",0,IF(AO$4&lt;=$C768,0,IF(SUM($C768,$I748)&gt;AO$4,$L762/$I748,$L762-SUM($I768:AN768))))</f>
        <v>6.1617494145442238E-3</v>
      </c>
      <c r="AP768" s="167">
        <f>IF($I748="n/a",0,IF(AP$4&lt;=$C768,0,IF(SUM($C768,$I748)&gt;AP$4,$L762/$I748,$L762-SUM($I768:AO768))))</f>
        <v>6.1617494145441709E-3</v>
      </c>
      <c r="AQ768" s="167">
        <f>IF($I748="n/a",0,IF(AQ$4&lt;=$C768,0,IF(SUM($C768,$I748)&gt;AQ$4,$L762/$I748,$L762-SUM($I768:AP768))))</f>
        <v>0</v>
      </c>
      <c r="AR768" s="167">
        <f>IF($I748="n/a",0,IF(AR$4&lt;=$C768,0,IF(SUM($C768,$I748)&gt;AR$4,$L762/$I748,$L762-SUM($I768:AQ768))))</f>
        <v>0</v>
      </c>
      <c r="AS768" s="167">
        <f>IF($I748="n/a",0,IF(AS$4&lt;=$C768,0,IF(SUM($C768,$I748)&gt;AS$4,$L762/$I748,$L762-SUM($I768:AR768))))</f>
        <v>0</v>
      </c>
      <c r="AT768" s="167">
        <f>IF($I748="n/a",0,IF(AT$4&lt;=$C768,0,IF(SUM($C768,$I748)&gt;AT$4,$L762/$I748,$L762-SUM($I768:AS768))))</f>
        <v>0</v>
      </c>
      <c r="AU768" s="167">
        <f>IF($I748="n/a",0,IF(AU$4&lt;=$C768,0,IF(SUM($C768,$I748)&gt;AU$4,$L762/$I748,$L762-SUM($I768:AT768))))</f>
        <v>0</v>
      </c>
      <c r="AV768" s="167">
        <f>IF($I748="n/a",0,IF(AV$4&lt;=$C768,0,IF(SUM($C768,$I748)&gt;AV$4,$L762/$I748,$L762-SUM($I768:AU768))))</f>
        <v>0</v>
      </c>
      <c r="AW768" s="167">
        <f>IF($I748="n/a",0,IF(AW$4&lt;=$C768,0,IF(SUM($C768,$I748)&gt;AW$4,$L762/$I748,$L762-SUM($I768:AV768))))</f>
        <v>0</v>
      </c>
      <c r="AX768" s="167">
        <f>IF($I748="n/a",0,IF(AX$4&lt;=$C768,0,IF(SUM($C768,$I748)&gt;AX$4,$L762/$I748,$L762-SUM($I768:AW768))))</f>
        <v>0</v>
      </c>
      <c r="AY768" s="167">
        <f>IF($I748="n/a",0,IF(AY$4&lt;=$C768,0,IF(SUM($C768,$I748)&gt;AY$4,$L762/$I748,$L762-SUM($I768:AX768))))</f>
        <v>0</v>
      </c>
      <c r="AZ768" s="167">
        <f>IF($I748="n/a",0,IF(AZ$4&lt;=$C768,0,IF(SUM($C768,$I748)&gt;AZ$4,$L762/$I748,$L762-SUM($I768:AY768))))</f>
        <v>0</v>
      </c>
      <c r="BA768" s="167">
        <f>IF($I748="n/a",0,IF(BA$4&lt;=$C768,0,IF(SUM($C768,$I748)&gt;BA$4,$L762/$I748,$L762-SUM($I768:AZ768))))</f>
        <v>0</v>
      </c>
      <c r="BB768" s="167">
        <f>IF($I748="n/a",0,IF(BB$4&lt;=$C768,0,IF(SUM($C768,$I748)&gt;BB$4,$L762/$I748,$L762-SUM($I768:BA768))))</f>
        <v>0</v>
      </c>
      <c r="BC768" s="167">
        <f>IF($I748="n/a",0,IF(BC$4&lt;=$C768,0,IF(SUM($C768,$I748)&gt;BC$4,$L762/$I748,$L762-SUM($I768:BB768))))</f>
        <v>0</v>
      </c>
      <c r="BD768" s="167">
        <f>IF($I748="n/a",0,IF(BD$4&lt;=$C768,0,IF(SUM($C768,$I748)&gt;BD$4,$L762/$I748,$L762-SUM($I768:BC768))))</f>
        <v>0</v>
      </c>
      <c r="BE768" s="167">
        <f>IF($I748="n/a",0,IF(BE$4&lt;=$C768,0,IF(SUM($C768,$I748)&gt;BE$4,$L762/$I748,$L762-SUM($I768:BD768))))</f>
        <v>0</v>
      </c>
      <c r="BF768" s="167">
        <f>IF($I748="n/a",0,IF(BF$4&lt;=$C768,0,IF(SUM($C768,$I748)&gt;BF$4,$L762/$I748,$L762-SUM($I768:BE768))))</f>
        <v>0</v>
      </c>
      <c r="BG768" s="167">
        <f>IF($I748="n/a",0,IF(BG$4&lt;=$C768,0,IF(SUM($C768,$I748)&gt;BG$4,$L762/$I748,$L762-SUM($I768:BF768))))</f>
        <v>0</v>
      </c>
      <c r="BH768" s="167">
        <f>IF($I748="n/a",0,IF(BH$4&lt;=$C768,0,IF(SUM($C768,$I748)&gt;BH$4,$L762/$I748,$L762-SUM($I768:BG768))))</f>
        <v>0</v>
      </c>
      <c r="BI768" s="167">
        <f>IF($I748="n/a",0,IF(BI$4&lt;=$C768,0,IF(SUM($C768,$I748)&gt;BI$4,$L762/$I748,$L762-SUM($I768:BH768))))</f>
        <v>0</v>
      </c>
      <c r="BJ768" s="167">
        <f>IF($I748="n/a",0,IF(BJ$4&lt;=$C768,0,IF(SUM($C768,$I748)&gt;BJ$4,$L762/$I748,$L762-SUM($I768:BI768))))</f>
        <v>0</v>
      </c>
      <c r="BK768" s="167">
        <f>IF($I748="n/a",0,IF(BK$4&lt;=$C768,0,IF(SUM($C768,$I748)&gt;BK$4,$L762/$I748,$L762-SUM($I768:BJ768))))</f>
        <v>0</v>
      </c>
      <c r="BL768" s="167">
        <f>IF($I748="n/a",0,IF(BL$4&lt;=$C768,0,IF(SUM($C768,$I748)&gt;BL$4,$L762/$I748,$L762-SUM($I768:BK768))))</f>
        <v>0</v>
      </c>
      <c r="BM768" s="167">
        <f>IF($I748="n/a",0,IF(BM$4&lt;=$C768,0,IF(SUM($C768,$I748)&gt;BM$4,$L762/$I748,$L762-SUM($I768:BL768))))</f>
        <v>0</v>
      </c>
      <c r="BN768" s="167">
        <f>IF($I748="n/a",0,IF(BN$4&lt;=$C768,0,IF(SUM($C768,$I748)&gt;BN$4,$L762/$I748,$L762-SUM($I768:BM768))))</f>
        <v>0</v>
      </c>
      <c r="BO768" s="167">
        <f>IF($I748="n/a",0,IF(BO$4&lt;=$C768,0,IF(SUM($C768,$I748)&gt;BO$4,$L762/$I748,$L762-SUM($I768:BN768))))</f>
        <v>0</v>
      </c>
      <c r="BP768" s="167">
        <f>IF($I748="n/a",0,IF(BP$4&lt;=$C768,0,IF(SUM($C768,$I748)&gt;BP$4,$L762/$I748,$L762-SUM($I768:BO768))))</f>
        <v>0</v>
      </c>
      <c r="BQ768" s="167">
        <f>IF($I748="n/a",0,IF(BQ$4&lt;=$C768,0,IF(SUM($C768,$I748)&gt;BQ$4,$L762/$I748,$L762-SUM($I768:BP768))))</f>
        <v>0</v>
      </c>
      <c r="BR768" s="167">
        <f>IF($I748="n/a",0,IF(BR$4&lt;=$C768,0,IF(SUM($C768,$I748)&gt;BR$4,$L762/$I748,$L762-SUM($I768:BQ768))))</f>
        <v>0</v>
      </c>
      <c r="BS768" s="167">
        <f>IF($I748="n/a",0,IF(BS$4&lt;=$C768,0,IF(SUM($C768,$I748)&gt;BS$4,$L762/$I748,$L762-SUM($I768:BR768))))</f>
        <v>0</v>
      </c>
      <c r="BT768" s="167">
        <f>IF($I748="n/a",0,IF(BT$4&lt;=$C768,0,IF(SUM($C768,$I748)&gt;BT$4,$L762/$I748,$L762-SUM($I768:BS768))))</f>
        <v>0</v>
      </c>
      <c r="BU768" s="167">
        <f>IF($I748="n/a",0,IF(BU$4&lt;=$C768,0,IF(SUM($C768,$I748)&gt;BU$4,$L762/$I748,$L762-SUM($I768:BT768))))</f>
        <v>0</v>
      </c>
      <c r="BV768" s="167">
        <f>IF($I748="n/a",0,IF(BV$4&lt;=$C768,0,IF(SUM($C768,$I748)&gt;BV$4,$L762/$I748,$L762-SUM($I768:BU768))))</f>
        <v>0</v>
      </c>
      <c r="BW768" s="167">
        <f>IF($I748="n/a",0,IF(BW$4&lt;=$C768,0,IF(SUM($C768,$I748)&gt;BW$4,$L762/$I748,$L762-SUM($I768:BV768))))</f>
        <v>0</v>
      </c>
      <c r="BX768" s="167">
        <f>IF($I748="n/a",0,IF(BX$4&lt;=$C768,0,IF(SUM($C768,$I748)&gt;BX$4,$L762/$I748,$L762-SUM($I768:BW768))))</f>
        <v>0</v>
      </c>
      <c r="BY768" s="167">
        <f>IF($I748="n/a",0,IF(BY$4&lt;=$C768,0,IF(SUM($C768,$I748)&gt;BY$4,$L762/$I748,$L762-SUM($I768:BX768))))</f>
        <v>0</v>
      </c>
      <c r="BZ768" s="167">
        <f>IF($I748="n/a",0,IF(BZ$4&lt;=$C768,0,IF(SUM($C768,$I748)&gt;BZ$4,$L762/$I748,$L762-SUM($I768:BY768))))</f>
        <v>0</v>
      </c>
      <c r="CA768" s="167">
        <f>IF($I748="n/a",0,IF(CA$4&lt;=$C768,0,IF(SUM($C768,$I748)&gt;CA$4,$L762/$I748,$L762-SUM($I768:BZ768))))</f>
        <v>0</v>
      </c>
      <c r="CB768" s="167">
        <f>IF($I748="n/a",0,IF(CB$4&lt;=$C768,0,IF(SUM($C768,$I748)&gt;CB$4,$L762/$I748,$L762-SUM($I768:CA768))))</f>
        <v>0</v>
      </c>
      <c r="CC768" s="167">
        <f>IF($I748="n/a",0,IF(CC$4&lt;=$C768,0,IF(SUM($C768,$I748)&gt;CC$4,$L762/$I748,$L762-SUM($I768:CB768))))</f>
        <v>0</v>
      </c>
      <c r="CD768" s="167">
        <f>IF($I748="n/a",0,IF(CD$4&lt;=$C768,0,IF(SUM($C768,$I748)&gt;CD$4,$L762/$I748,$L762-SUM($I768:CC768))))</f>
        <v>0</v>
      </c>
      <c r="CE768" s="167">
        <f>IF($I748="n/a",0,IF(CE$4&lt;=$C768,0,IF(SUM($C768,$I748)&gt;CE$4,$L762/$I748,$L762-SUM($I768:CD768))))</f>
        <v>0</v>
      </c>
      <c r="CF768" s="167">
        <f>IF($I748="n/a",0,IF(CF$4&lt;=$C768,0,IF(SUM($C768,$I748)&gt;CF$4,$L762/$I748,$L762-SUM($I768:CE768))))</f>
        <v>0</v>
      </c>
    </row>
    <row r="769" spans="1:84" s="153" customFormat="1" ht="12.75" customHeight="1">
      <c r="A769"/>
      <c r="C769" s="197">
        <v>2019</v>
      </c>
      <c r="D769" s="214" t="s">
        <v>48</v>
      </c>
      <c r="E769" s="21" t="s">
        <v>185</v>
      </c>
      <c r="I769" s="31"/>
      <c r="J769" s="166">
        <f>IF($I748="n/a",0,IF(J$4&lt;=$C769,0,IF(SUM($C769,$I748)&gt;J$4,$M762/$I748,$M762-SUM($I769:I769))))</f>
        <v>0</v>
      </c>
      <c r="K769" s="166">
        <f>IF($I748="n/a",0,IF(K$4&lt;=$C769,0,IF(SUM($C769,$I748)&gt;K$4,$M762/$I748,$M762-SUM($I769:J769))))</f>
        <v>0</v>
      </c>
      <c r="L769" s="166">
        <f>IF($I748="n/a",0,IF(L$4&lt;=$C769,0,IF(SUM($C769,$I748)&gt;L$4,$M762/$I748,$M762-SUM($I769:K769))))</f>
        <v>0</v>
      </c>
      <c r="M769" s="166">
        <f>IF($I748="n/a",0,IF(M$4&lt;=$C769,0,IF(SUM($C769,$I748)&gt;M$4,$M762/$I748,$M762-SUM($I769:L769))))</f>
        <v>0</v>
      </c>
      <c r="N769" s="166">
        <f>IF($I748="n/a",0,IF(N$4&lt;=$C769,0,IF(SUM($C769,$I748)&gt;N$4,$M762/$I748,$M762-SUM($I769:M769))))</f>
        <v>5.6678740030636681E-3</v>
      </c>
      <c r="O769" s="166">
        <f>IF($I748="n/a",0,IF(O$4&lt;=$C769,0,IF(SUM($C769,$I748)&gt;O$4,$M762/$I748,$M762-SUM($I769:N769))))</f>
        <v>5.6678740030636681E-3</v>
      </c>
      <c r="P769" s="166">
        <f>IF($I748="n/a",0,IF(P$4&lt;=$C769,0,IF(SUM($C769,$I748)&gt;P$4,$M762/$I748,$M762-SUM($I769:O769))))</f>
        <v>5.6678740030636681E-3</v>
      </c>
      <c r="Q769" s="166">
        <f>IF($I748="n/a",0,IF(Q$4&lt;=$C769,0,IF(SUM($C769,$I748)&gt;Q$4,$M762/$I748,$M762-SUM($I769:P769))))</f>
        <v>5.6678740030636681E-3</v>
      </c>
      <c r="R769" s="166">
        <f>IF($I748="n/a",0,IF(R$4&lt;=$C769,0,IF(SUM($C769,$I748)&gt;R$4,$M762/$I748,$M762-SUM($I769:Q769))))</f>
        <v>5.6678740030636681E-3</v>
      </c>
      <c r="S769" s="166">
        <f>IF($I748="n/a",0,IF(S$4&lt;=$C769,0,IF(SUM($C769,$I748)&gt;S$4,$M762/$I748,$M762-SUM($I769:R769))))</f>
        <v>5.6678740030636681E-3</v>
      </c>
      <c r="T769" s="166">
        <f>IF($I748="n/a",0,IF(T$4&lt;=$C769,0,IF(SUM($C769,$I748)&gt;T$4,$M762/$I748,$M762-SUM($I769:S769))))</f>
        <v>5.6678740030636681E-3</v>
      </c>
      <c r="U769" s="166">
        <f>IF($I748="n/a",0,IF(U$4&lt;=$C769,0,IF(SUM($C769,$I748)&gt;U$4,$M762/$I748,$M762-SUM($I769:T769))))</f>
        <v>5.6678740030636681E-3</v>
      </c>
      <c r="V769" s="166">
        <f>IF($I748="n/a",0,IF(V$4&lt;=$C769,0,IF(SUM($C769,$I748)&gt;V$4,$M762/$I748,$M762-SUM($I769:U769))))</f>
        <v>5.6678740030636681E-3</v>
      </c>
      <c r="W769" s="166">
        <f>IF($I748="n/a",0,IF(W$4&lt;=$C769,0,IF(SUM($C769,$I748)&gt;W$4,$M762/$I748,$M762-SUM($I769:V769))))</f>
        <v>5.6678740030636681E-3</v>
      </c>
      <c r="X769" s="166">
        <f>IF($I748="n/a",0,IF(X$4&lt;=$C769,0,IF(SUM($C769,$I748)&gt;X$4,$M762/$I748,$M762-SUM($I769:W769))))</f>
        <v>5.6678740030636681E-3</v>
      </c>
      <c r="Y769" s="166">
        <f>IF($I748="n/a",0,IF(Y$4&lt;=$C769,0,IF(SUM($C769,$I748)&gt;Y$4,$M762/$I748,$M762-SUM($I769:X769))))</f>
        <v>5.6678740030636681E-3</v>
      </c>
      <c r="Z769" s="166">
        <f>IF($I748="n/a",0,IF(Z$4&lt;=$C769,0,IF(SUM($C769,$I748)&gt;Z$4,$M762/$I748,$M762-SUM($I769:Y769))))</f>
        <v>5.6678740030636681E-3</v>
      </c>
      <c r="AA769" s="166">
        <f>IF($I748="n/a",0,IF(AA$4&lt;=$C769,0,IF(SUM($C769,$I748)&gt;AA$4,$M762/$I748,$M762-SUM($I769:Z769))))</f>
        <v>5.6678740030636681E-3</v>
      </c>
      <c r="AB769" s="166">
        <f>IF($I748="n/a",0,IF(AB$4&lt;=$C769,0,IF(SUM($C769,$I748)&gt;AB$4,$M762/$I748,$M762-SUM($I769:AA769))))</f>
        <v>5.6678740030636681E-3</v>
      </c>
      <c r="AC769" s="166">
        <f>IF($I748="n/a",0,IF(AC$4&lt;=$C769,0,IF(SUM($C769,$I748)&gt;AC$4,$M762/$I748,$M762-SUM($I769:AB769))))</f>
        <v>5.6678740030636681E-3</v>
      </c>
      <c r="AD769" s="166">
        <f>IF($I748="n/a",0,IF(AD$4&lt;=$C769,0,IF(SUM($C769,$I748)&gt;AD$4,$M762/$I748,$M762-SUM($I769:AC769))))</f>
        <v>5.6678740030636681E-3</v>
      </c>
      <c r="AE769" s="166">
        <f>IF($I748="n/a",0,IF(AE$4&lt;=$C769,0,IF(SUM($C769,$I748)&gt;AE$4,$M762/$I748,$M762-SUM($I769:AD769))))</f>
        <v>5.6678740030636681E-3</v>
      </c>
      <c r="AF769" s="166">
        <f>IF($I748="n/a",0,IF(AF$4&lt;=$C769,0,IF(SUM($C769,$I748)&gt;AF$4,$M762/$I748,$M762-SUM($I769:AE769))))</f>
        <v>5.6678740030636681E-3</v>
      </c>
      <c r="AG769" s="166">
        <f>IF($I748="n/a",0,IF(AG$4&lt;=$C769,0,IF(SUM($C769,$I748)&gt;AG$4,$M762/$I748,$M762-SUM($I769:AF769))))</f>
        <v>5.6678740030636681E-3</v>
      </c>
      <c r="AH769" s="166">
        <f>IF($I748="n/a",0,IF(AH$4&lt;=$C769,0,IF(SUM($C769,$I748)&gt;AH$4,$M762/$I748,$M762-SUM($I769:AG769))))</f>
        <v>5.6678740030636681E-3</v>
      </c>
      <c r="AI769" s="166">
        <f>IF($I748="n/a",0,IF(AI$4&lt;=$C769,0,IF(SUM($C769,$I748)&gt;AI$4,$M762/$I748,$M762-SUM($I769:AH769))))</f>
        <v>5.6678740030636681E-3</v>
      </c>
      <c r="AJ769" s="166">
        <f>IF($I748="n/a",0,IF(AJ$4&lt;=$C769,0,IF(SUM($C769,$I748)&gt;AJ$4,$M762/$I748,$M762-SUM($I769:AI769))))</f>
        <v>5.6678740030636681E-3</v>
      </c>
      <c r="AK769" s="166">
        <f>IF($I748="n/a",0,IF(AK$4&lt;=$C769,0,IF(SUM($C769,$I748)&gt;AK$4,$M762/$I748,$M762-SUM($I769:AJ769))))</f>
        <v>5.6678740030636681E-3</v>
      </c>
      <c r="AL769" s="166">
        <f>IF($I748="n/a",0,IF(AL$4&lt;=$C769,0,IF(SUM($C769,$I748)&gt;AL$4,$M762/$I748,$M762-SUM($I769:AK769))))</f>
        <v>5.6678740030636681E-3</v>
      </c>
      <c r="AM769" s="166">
        <f>IF($I748="n/a",0,IF(AM$4&lt;=$C769,0,IF(SUM($C769,$I748)&gt;AM$4,$M762/$I748,$M762-SUM($I769:AL769))))</f>
        <v>5.6678740030636681E-3</v>
      </c>
      <c r="AN769" s="166">
        <f>IF($I748="n/a",0,IF(AN$4&lt;=$C769,0,IF(SUM($C769,$I748)&gt;AN$4,$M762/$I748,$M762-SUM($I769:AM769))))</f>
        <v>5.6678740030636681E-3</v>
      </c>
      <c r="AO769" s="166">
        <f>IF($I748="n/a",0,IF(AO$4&lt;=$C769,0,IF(SUM($C769,$I748)&gt;AO$4,$M762/$I748,$M762-SUM($I769:AN769))))</f>
        <v>5.6678740030636681E-3</v>
      </c>
      <c r="AP769" s="166">
        <f>IF($I748="n/a",0,IF(AP$4&lt;=$C769,0,IF(SUM($C769,$I748)&gt;AP$4,$M762/$I748,$M762-SUM($I769:AO769))))</f>
        <v>5.6678740030636681E-3</v>
      </c>
      <c r="AQ769" s="166">
        <f>IF($I748="n/a",0,IF(AQ$4&lt;=$C769,0,IF(SUM($C769,$I748)&gt;AQ$4,$M762/$I748,$M762-SUM($I769:AP769))))</f>
        <v>5.6678740030636499E-3</v>
      </c>
      <c r="AR769" s="166">
        <f>IF($I748="n/a",0,IF(AR$4&lt;=$C769,0,IF(SUM($C769,$I748)&gt;AR$4,$M762/$I748,$M762-SUM($I769:AQ769))))</f>
        <v>0</v>
      </c>
      <c r="AS769" s="166">
        <f>IF($I748="n/a",0,IF(AS$4&lt;=$C769,0,IF(SUM($C769,$I748)&gt;AS$4,$M762/$I748,$M762-SUM($I769:AR769))))</f>
        <v>0</v>
      </c>
      <c r="AT769" s="166">
        <f>IF($I748="n/a",0,IF(AT$4&lt;=$C769,0,IF(SUM($C769,$I748)&gt;AT$4,$M762/$I748,$M762-SUM($I769:AS769))))</f>
        <v>0</v>
      </c>
      <c r="AU769" s="166">
        <f>IF($I748="n/a",0,IF(AU$4&lt;=$C769,0,IF(SUM($C769,$I748)&gt;AU$4,$M762/$I748,$M762-SUM($I769:AT769))))</f>
        <v>0</v>
      </c>
      <c r="AV769" s="166">
        <f>IF($I748="n/a",0,IF(AV$4&lt;=$C769,0,IF(SUM($C769,$I748)&gt;AV$4,$M762/$I748,$M762-SUM($I769:AU769))))</f>
        <v>0</v>
      </c>
      <c r="AW769" s="166">
        <f>IF($I748="n/a",0,IF(AW$4&lt;=$C769,0,IF(SUM($C769,$I748)&gt;AW$4,$M762/$I748,$M762-SUM($I769:AV769))))</f>
        <v>0</v>
      </c>
      <c r="AX769" s="166">
        <f>IF($I748="n/a",0,IF(AX$4&lt;=$C769,0,IF(SUM($C769,$I748)&gt;AX$4,$M762/$I748,$M762-SUM($I769:AW769))))</f>
        <v>0</v>
      </c>
      <c r="AY769" s="166">
        <f>IF($I748="n/a",0,IF(AY$4&lt;=$C769,0,IF(SUM($C769,$I748)&gt;AY$4,$M762/$I748,$M762-SUM($I769:AX769))))</f>
        <v>0</v>
      </c>
      <c r="AZ769" s="166">
        <f>IF($I748="n/a",0,IF(AZ$4&lt;=$C769,0,IF(SUM($C769,$I748)&gt;AZ$4,$M762/$I748,$M762-SUM($I769:AY769))))</f>
        <v>0</v>
      </c>
      <c r="BA769" s="166">
        <f>IF($I748="n/a",0,IF(BA$4&lt;=$C769,0,IF(SUM($C769,$I748)&gt;BA$4,$M762/$I748,$M762-SUM($I769:AZ769))))</f>
        <v>0</v>
      </c>
      <c r="BB769" s="166">
        <f>IF($I748="n/a",0,IF(BB$4&lt;=$C769,0,IF(SUM($C769,$I748)&gt;BB$4,$M762/$I748,$M762-SUM($I769:BA769))))</f>
        <v>0</v>
      </c>
      <c r="BC769" s="166">
        <f>IF($I748="n/a",0,IF(BC$4&lt;=$C769,0,IF(SUM($C769,$I748)&gt;BC$4,$M762/$I748,$M762-SUM($I769:BB769))))</f>
        <v>0</v>
      </c>
      <c r="BD769" s="166">
        <f>IF($I748="n/a",0,IF(BD$4&lt;=$C769,0,IF(SUM($C769,$I748)&gt;BD$4,$M762/$I748,$M762-SUM($I769:BC769))))</f>
        <v>0</v>
      </c>
      <c r="BE769" s="166">
        <f>IF($I748="n/a",0,IF(BE$4&lt;=$C769,0,IF(SUM($C769,$I748)&gt;BE$4,$M762/$I748,$M762-SUM($I769:BD769))))</f>
        <v>0</v>
      </c>
      <c r="BF769" s="166">
        <f>IF($I748="n/a",0,IF(BF$4&lt;=$C769,0,IF(SUM($C769,$I748)&gt;BF$4,$M762/$I748,$M762-SUM($I769:BE769))))</f>
        <v>0</v>
      </c>
      <c r="BG769" s="166">
        <f>IF($I748="n/a",0,IF(BG$4&lt;=$C769,0,IF(SUM($C769,$I748)&gt;BG$4,$M762/$I748,$M762-SUM($I769:BF769))))</f>
        <v>0</v>
      </c>
      <c r="BH769" s="166">
        <f>IF($I748="n/a",0,IF(BH$4&lt;=$C769,0,IF(SUM($C769,$I748)&gt;BH$4,$M762/$I748,$M762-SUM($I769:BG769))))</f>
        <v>0</v>
      </c>
      <c r="BI769" s="166">
        <f>IF($I748="n/a",0,IF(BI$4&lt;=$C769,0,IF(SUM($C769,$I748)&gt;BI$4,$M762/$I748,$M762-SUM($I769:BH769))))</f>
        <v>0</v>
      </c>
      <c r="BJ769" s="166">
        <f>IF($I748="n/a",0,IF(BJ$4&lt;=$C769,0,IF(SUM($C769,$I748)&gt;BJ$4,$M762/$I748,$M762-SUM($I769:BI769))))</f>
        <v>0</v>
      </c>
      <c r="BK769" s="166">
        <f>IF($I748="n/a",0,IF(BK$4&lt;=$C769,0,IF(SUM($C769,$I748)&gt;BK$4,$M762/$I748,$M762-SUM($I769:BJ769))))</f>
        <v>0</v>
      </c>
      <c r="BL769" s="166">
        <f>IF($I748="n/a",0,IF(BL$4&lt;=$C769,0,IF(SUM($C769,$I748)&gt;BL$4,$M762/$I748,$M762-SUM($I769:BK769))))</f>
        <v>0</v>
      </c>
      <c r="BM769" s="166">
        <f>IF($I748="n/a",0,IF(BM$4&lt;=$C769,0,IF(SUM($C769,$I748)&gt;BM$4,$M762/$I748,$M762-SUM($I769:BL769))))</f>
        <v>0</v>
      </c>
      <c r="BN769" s="166">
        <f>IF($I748="n/a",0,IF(BN$4&lt;=$C769,0,IF(SUM($C769,$I748)&gt;BN$4,$M762/$I748,$M762-SUM($I769:BM769))))</f>
        <v>0</v>
      </c>
      <c r="BO769" s="166">
        <f>IF($I748="n/a",0,IF(BO$4&lt;=$C769,0,IF(SUM($C769,$I748)&gt;BO$4,$M762/$I748,$M762-SUM($I769:BN769))))</f>
        <v>0</v>
      </c>
      <c r="BP769" s="166">
        <f>IF($I748="n/a",0,IF(BP$4&lt;=$C769,0,IF(SUM($C769,$I748)&gt;BP$4,$M762/$I748,$M762-SUM($I769:BO769))))</f>
        <v>0</v>
      </c>
      <c r="BQ769" s="166">
        <f>IF($I748="n/a",0,IF(BQ$4&lt;=$C769,0,IF(SUM($C769,$I748)&gt;BQ$4,$M762/$I748,$M762-SUM($I769:BP769))))</f>
        <v>0</v>
      </c>
      <c r="BR769" s="166">
        <f>IF($I748="n/a",0,IF(BR$4&lt;=$C769,0,IF(SUM($C769,$I748)&gt;BR$4,$M762/$I748,$M762-SUM($I769:BQ769))))</f>
        <v>0</v>
      </c>
      <c r="BS769" s="166">
        <f>IF($I748="n/a",0,IF(BS$4&lt;=$C769,0,IF(SUM($C769,$I748)&gt;BS$4,$M762/$I748,$M762-SUM($I769:BR769))))</f>
        <v>0</v>
      </c>
      <c r="BT769" s="166">
        <f>IF($I748="n/a",0,IF(BT$4&lt;=$C769,0,IF(SUM($C769,$I748)&gt;BT$4,$M762/$I748,$M762-SUM($I769:BS769))))</f>
        <v>0</v>
      </c>
      <c r="BU769" s="166">
        <f>IF($I748="n/a",0,IF(BU$4&lt;=$C769,0,IF(SUM($C769,$I748)&gt;BU$4,$M762/$I748,$M762-SUM($I769:BT769))))</f>
        <v>0</v>
      </c>
      <c r="BV769" s="166">
        <f>IF($I748="n/a",0,IF(BV$4&lt;=$C769,0,IF(SUM($C769,$I748)&gt;BV$4,$M762/$I748,$M762-SUM($I769:BU769))))</f>
        <v>0</v>
      </c>
      <c r="BW769" s="166">
        <f>IF($I748="n/a",0,IF(BW$4&lt;=$C769,0,IF(SUM($C769,$I748)&gt;BW$4,$M762/$I748,$M762-SUM($I769:BV769))))</f>
        <v>0</v>
      </c>
      <c r="BX769" s="166">
        <f>IF($I748="n/a",0,IF(BX$4&lt;=$C769,0,IF(SUM($C769,$I748)&gt;BX$4,$M762/$I748,$M762-SUM($I769:BW769))))</f>
        <v>0</v>
      </c>
      <c r="BY769" s="166">
        <f>IF($I748="n/a",0,IF(BY$4&lt;=$C769,0,IF(SUM($C769,$I748)&gt;BY$4,$M762/$I748,$M762-SUM($I769:BX769))))</f>
        <v>0</v>
      </c>
      <c r="BZ769" s="166">
        <f>IF($I748="n/a",0,IF(BZ$4&lt;=$C769,0,IF(SUM($C769,$I748)&gt;BZ$4,$M762/$I748,$M762-SUM($I769:BY769))))</f>
        <v>0</v>
      </c>
      <c r="CA769" s="166">
        <f>IF($I748="n/a",0,IF(CA$4&lt;=$C769,0,IF(SUM($C769,$I748)&gt;CA$4,$M762/$I748,$M762-SUM($I769:BZ769))))</f>
        <v>0</v>
      </c>
      <c r="CB769" s="166">
        <f>IF($I748="n/a",0,IF(CB$4&lt;=$C769,0,IF(SUM($C769,$I748)&gt;CB$4,$M762/$I748,$M762-SUM($I769:CA769))))</f>
        <v>0</v>
      </c>
      <c r="CC769" s="166">
        <f>IF($I748="n/a",0,IF(CC$4&lt;=$C769,0,IF(SUM($C769,$I748)&gt;CC$4,$M762/$I748,$M762-SUM($I769:CB769))))</f>
        <v>0</v>
      </c>
      <c r="CD769" s="166">
        <f>IF($I748="n/a",0,IF(CD$4&lt;=$C769,0,IF(SUM($C769,$I748)&gt;CD$4,$M762/$I748,$M762-SUM($I769:CC769))))</f>
        <v>0</v>
      </c>
      <c r="CE769" s="166">
        <f>IF($I748="n/a",0,IF(CE$4&lt;=$C769,0,IF(SUM($C769,$I748)&gt;CE$4,$M762/$I748,$M762-SUM($I769:CD769))))</f>
        <v>0</v>
      </c>
      <c r="CF769" s="166">
        <f>IF($I748="n/a",0,IF(CF$4&lt;=$C769,0,IF(SUM($C769,$I748)&gt;CF$4,$M762/$I748,$M762-SUM($I769:CE769))))</f>
        <v>0</v>
      </c>
    </row>
    <row r="770" spans="1:84" s="153" customFormat="1" ht="12.75" customHeight="1">
      <c r="A770"/>
      <c r="C770" s="197">
        <v>2020</v>
      </c>
      <c r="D770" s="21" t="s">
        <v>49</v>
      </c>
      <c r="E770" s="21" t="s">
        <v>185</v>
      </c>
      <c r="I770" s="31"/>
      <c r="J770" s="167">
        <f>IF($I748="n/a",0,IF(J$4&lt;=$C770,0,IF(SUM($C770,$I748)&gt;J$4,$N762/$I748,$N762-SUM($I770:I770))))</f>
        <v>0</v>
      </c>
      <c r="K770" s="167">
        <f>IF($I748="n/a",0,IF(K$4&lt;=$C770,0,IF(SUM($C770,$I748)&gt;K$4,$N762/$I748,$N762-SUM($I770:J770))))</f>
        <v>0</v>
      </c>
      <c r="L770" s="167">
        <f>IF($I748="n/a",0,IF(L$4&lt;=$C770,0,IF(SUM($C770,$I748)&gt;L$4,$N762/$I748,$N762-SUM($I770:K770))))</f>
        <v>0</v>
      </c>
      <c r="M770" s="167">
        <f>IF($I748="n/a",0,IF(M$4&lt;=$C770,0,IF(SUM($C770,$I748)&gt;M$4,$N762/$I748,$N762-SUM($I770:L770))))</f>
        <v>0</v>
      </c>
      <c r="N770" s="167">
        <f>IF($I748="n/a",0,IF(N$4&lt;=$C770,0,IF(SUM($C770,$I748)&gt;N$4,$N762/$I748,$N762-SUM($I770:M770))))</f>
        <v>0</v>
      </c>
      <c r="O770" s="167">
        <f>IF($I748="n/a",0,IF(O$4&lt;=$C770,0,IF(SUM($C770,$I748)&gt;O$4,$N762/$I748,$N762-SUM($I770:N770))))</f>
        <v>0.11213414940410793</v>
      </c>
      <c r="P770" s="167">
        <f>IF($I748="n/a",0,IF(P$4&lt;=$C770,0,IF(SUM($C770,$I748)&gt;P$4,$N762/$I748,$N762-SUM($I770:O770))))</f>
        <v>0.11213414940410793</v>
      </c>
      <c r="Q770" s="167">
        <f>IF($I748="n/a",0,IF(Q$4&lt;=$C770,0,IF(SUM($C770,$I748)&gt;Q$4,$N762/$I748,$N762-SUM($I770:P770))))</f>
        <v>0.11213414940410793</v>
      </c>
      <c r="R770" s="167">
        <f>IF($I748="n/a",0,IF(R$4&lt;=$C770,0,IF(SUM($C770,$I748)&gt;R$4,$N762/$I748,$N762-SUM($I770:Q770))))</f>
        <v>0.11213414940410793</v>
      </c>
      <c r="S770" s="167">
        <f>IF($I748="n/a",0,IF(S$4&lt;=$C770,0,IF(SUM($C770,$I748)&gt;S$4,$N762/$I748,$N762-SUM($I770:R770))))</f>
        <v>0.11213414940410793</v>
      </c>
      <c r="T770" s="167">
        <f>IF($I748="n/a",0,IF(T$4&lt;=$C770,0,IF(SUM($C770,$I748)&gt;T$4,$N762/$I748,$N762-SUM($I770:S770))))</f>
        <v>0.11213414940410793</v>
      </c>
      <c r="U770" s="167">
        <f>IF($I748="n/a",0,IF(U$4&lt;=$C770,0,IF(SUM($C770,$I748)&gt;U$4,$N762/$I748,$N762-SUM($I770:T770))))</f>
        <v>0.11213414940410793</v>
      </c>
      <c r="V770" s="167">
        <f>IF($I748="n/a",0,IF(V$4&lt;=$C770,0,IF(SUM($C770,$I748)&gt;V$4,$N762/$I748,$N762-SUM($I770:U770))))</f>
        <v>0.11213414940410793</v>
      </c>
      <c r="W770" s="167">
        <f>IF($I748="n/a",0,IF(W$4&lt;=$C770,0,IF(SUM($C770,$I748)&gt;W$4,$N762/$I748,$N762-SUM($I770:V770))))</f>
        <v>0.11213414940410793</v>
      </c>
      <c r="X770" s="167">
        <f>IF($I748="n/a",0,IF(X$4&lt;=$C770,0,IF(SUM($C770,$I748)&gt;X$4,$N762/$I748,$N762-SUM($I770:W770))))</f>
        <v>0.11213414940410793</v>
      </c>
      <c r="Y770" s="167">
        <f>IF($I748="n/a",0,IF(Y$4&lt;=$C770,0,IF(SUM($C770,$I748)&gt;Y$4,$N762/$I748,$N762-SUM($I770:X770))))</f>
        <v>0.11213414940410793</v>
      </c>
      <c r="Z770" s="167">
        <f>IF($I748="n/a",0,IF(Z$4&lt;=$C770,0,IF(SUM($C770,$I748)&gt;Z$4,$N762/$I748,$N762-SUM($I770:Y770))))</f>
        <v>0.11213414940410793</v>
      </c>
      <c r="AA770" s="167">
        <f>IF($I748="n/a",0,IF(AA$4&lt;=$C770,0,IF(SUM($C770,$I748)&gt;AA$4,$N762/$I748,$N762-SUM($I770:Z770))))</f>
        <v>0.11213414940410793</v>
      </c>
      <c r="AB770" s="167">
        <f>IF($I748="n/a",0,IF(AB$4&lt;=$C770,0,IF(SUM($C770,$I748)&gt;AB$4,$N762/$I748,$N762-SUM($I770:AA770))))</f>
        <v>0.11213414940410793</v>
      </c>
      <c r="AC770" s="167">
        <f>IF($I748="n/a",0,IF(AC$4&lt;=$C770,0,IF(SUM($C770,$I748)&gt;AC$4,$N762/$I748,$N762-SUM($I770:AB770))))</f>
        <v>0.11213414940410793</v>
      </c>
      <c r="AD770" s="167">
        <f>IF($I748="n/a",0,IF(AD$4&lt;=$C770,0,IF(SUM($C770,$I748)&gt;AD$4,$N762/$I748,$N762-SUM($I770:AC770))))</f>
        <v>0.11213414940410793</v>
      </c>
      <c r="AE770" s="167">
        <f>IF($I748="n/a",0,IF(AE$4&lt;=$C770,0,IF(SUM($C770,$I748)&gt;AE$4,$N762/$I748,$N762-SUM($I770:AD770))))</f>
        <v>0.11213414940410793</v>
      </c>
      <c r="AF770" s="167">
        <f>IF($I748="n/a",0,IF(AF$4&lt;=$C770,0,IF(SUM($C770,$I748)&gt;AF$4,$N762/$I748,$N762-SUM($I770:AE770))))</f>
        <v>0.11213414940410793</v>
      </c>
      <c r="AG770" s="167">
        <f>IF($I748="n/a",0,IF(AG$4&lt;=$C770,0,IF(SUM($C770,$I748)&gt;AG$4,$N762/$I748,$N762-SUM($I770:AF770))))</f>
        <v>0.11213414940410793</v>
      </c>
      <c r="AH770" s="167">
        <f>IF($I748="n/a",0,IF(AH$4&lt;=$C770,0,IF(SUM($C770,$I748)&gt;AH$4,$N762/$I748,$N762-SUM($I770:AG770))))</f>
        <v>0.11213414940410793</v>
      </c>
      <c r="AI770" s="167">
        <f>IF($I748="n/a",0,IF(AI$4&lt;=$C770,0,IF(SUM($C770,$I748)&gt;AI$4,$N762/$I748,$N762-SUM($I770:AH770))))</f>
        <v>0.11213414940410793</v>
      </c>
      <c r="AJ770" s="167">
        <f>IF($I748="n/a",0,IF(AJ$4&lt;=$C770,0,IF(SUM($C770,$I748)&gt;AJ$4,$N762/$I748,$N762-SUM($I770:AI770))))</f>
        <v>0.11213414940410793</v>
      </c>
      <c r="AK770" s="167">
        <f>IF($I748="n/a",0,IF(AK$4&lt;=$C770,0,IF(SUM($C770,$I748)&gt;AK$4,$N762/$I748,$N762-SUM($I770:AJ770))))</f>
        <v>0.11213414940410793</v>
      </c>
      <c r="AL770" s="167">
        <f>IF($I748="n/a",0,IF(AL$4&lt;=$C770,0,IF(SUM($C770,$I748)&gt;AL$4,$N762/$I748,$N762-SUM($I770:AK770))))</f>
        <v>0.11213414940410793</v>
      </c>
      <c r="AM770" s="167">
        <f>IF($I748="n/a",0,IF(AM$4&lt;=$C770,0,IF(SUM($C770,$I748)&gt;AM$4,$N762/$I748,$N762-SUM($I770:AL770))))</f>
        <v>0.11213414940410793</v>
      </c>
      <c r="AN770" s="167">
        <f>IF($I748="n/a",0,IF(AN$4&lt;=$C770,0,IF(SUM($C770,$I748)&gt;AN$4,$N762/$I748,$N762-SUM($I770:AM770))))</f>
        <v>0.11213414940410793</v>
      </c>
      <c r="AO770" s="167">
        <f>IF($I748="n/a",0,IF(AO$4&lt;=$C770,0,IF(SUM($C770,$I748)&gt;AO$4,$N762/$I748,$N762-SUM($I770:AN770))))</f>
        <v>0.11213414940410793</v>
      </c>
      <c r="AP770" s="167">
        <f>IF($I748="n/a",0,IF(AP$4&lt;=$C770,0,IF(SUM($C770,$I748)&gt;AP$4,$N762/$I748,$N762-SUM($I770:AO770))))</f>
        <v>0.11213414940410793</v>
      </c>
      <c r="AQ770" s="167">
        <f>IF($I748="n/a",0,IF(AQ$4&lt;=$C770,0,IF(SUM($C770,$I748)&gt;AQ$4,$N762/$I748,$N762-SUM($I770:AP770))))</f>
        <v>0.11213414940410793</v>
      </c>
      <c r="AR770" s="167">
        <f>IF($I748="n/a",0,IF(AR$4&lt;=$C770,0,IF(SUM($C770,$I748)&gt;AR$4,$N762/$I748,$N762-SUM($I770:AQ770))))</f>
        <v>0.11213414940410793</v>
      </c>
      <c r="AS770" s="167">
        <f>IF($I748="n/a",0,IF(AS$4&lt;=$C770,0,IF(SUM($C770,$I748)&gt;AS$4,$N762/$I748,$N762-SUM($I770:AR770))))</f>
        <v>0</v>
      </c>
      <c r="AT770" s="167">
        <f>IF($I748="n/a",0,IF(AT$4&lt;=$C770,0,IF(SUM($C770,$I748)&gt;AT$4,$N762/$I748,$N762-SUM($I770:AS770))))</f>
        <v>0</v>
      </c>
      <c r="AU770" s="167">
        <f>IF($I748="n/a",0,IF(AU$4&lt;=$C770,0,IF(SUM($C770,$I748)&gt;AU$4,$N762/$I748,$N762-SUM($I770:AT770))))</f>
        <v>0</v>
      </c>
      <c r="AV770" s="167">
        <f>IF($I748="n/a",0,IF(AV$4&lt;=$C770,0,IF(SUM($C770,$I748)&gt;AV$4,$N762/$I748,$N762-SUM($I770:AU770))))</f>
        <v>0</v>
      </c>
      <c r="AW770" s="167">
        <f>IF($I748="n/a",0,IF(AW$4&lt;=$C770,0,IF(SUM($C770,$I748)&gt;AW$4,$N762/$I748,$N762-SUM($I770:AV770))))</f>
        <v>0</v>
      </c>
      <c r="AX770" s="167">
        <f>IF($I748="n/a",0,IF(AX$4&lt;=$C770,0,IF(SUM($C770,$I748)&gt;AX$4,$N762/$I748,$N762-SUM($I770:AW770))))</f>
        <v>0</v>
      </c>
      <c r="AY770" s="167">
        <f>IF($I748="n/a",0,IF(AY$4&lt;=$C770,0,IF(SUM($C770,$I748)&gt;AY$4,$N762/$I748,$N762-SUM($I770:AX770))))</f>
        <v>0</v>
      </c>
      <c r="AZ770" s="167">
        <f>IF($I748="n/a",0,IF(AZ$4&lt;=$C770,0,IF(SUM($C770,$I748)&gt;AZ$4,$N762/$I748,$N762-SUM($I770:AY770))))</f>
        <v>0</v>
      </c>
      <c r="BA770" s="167">
        <f>IF($I748="n/a",0,IF(BA$4&lt;=$C770,0,IF(SUM($C770,$I748)&gt;BA$4,$N762/$I748,$N762-SUM($I770:AZ770))))</f>
        <v>0</v>
      </c>
      <c r="BB770" s="167">
        <f>IF($I748="n/a",0,IF(BB$4&lt;=$C770,0,IF(SUM($C770,$I748)&gt;BB$4,$N762/$I748,$N762-SUM($I770:BA770))))</f>
        <v>0</v>
      </c>
      <c r="BC770" s="167">
        <f>IF($I748="n/a",0,IF(BC$4&lt;=$C770,0,IF(SUM($C770,$I748)&gt;BC$4,$N762/$I748,$N762-SUM($I770:BB770))))</f>
        <v>0</v>
      </c>
      <c r="BD770" s="167">
        <f>IF($I748="n/a",0,IF(BD$4&lt;=$C770,0,IF(SUM($C770,$I748)&gt;BD$4,$N762/$I748,$N762-SUM($I770:BC770))))</f>
        <v>0</v>
      </c>
      <c r="BE770" s="167">
        <f>IF($I748="n/a",0,IF(BE$4&lt;=$C770,0,IF(SUM($C770,$I748)&gt;BE$4,$N762/$I748,$N762-SUM($I770:BD770))))</f>
        <v>0</v>
      </c>
      <c r="BF770" s="167">
        <f>IF($I748="n/a",0,IF(BF$4&lt;=$C770,0,IF(SUM($C770,$I748)&gt;BF$4,$N762/$I748,$N762-SUM($I770:BE770))))</f>
        <v>0</v>
      </c>
      <c r="BG770" s="167">
        <f>IF($I748="n/a",0,IF(BG$4&lt;=$C770,0,IF(SUM($C770,$I748)&gt;BG$4,$N762/$I748,$N762-SUM($I770:BF770))))</f>
        <v>0</v>
      </c>
      <c r="BH770" s="167">
        <f>IF($I748="n/a",0,IF(BH$4&lt;=$C770,0,IF(SUM($C770,$I748)&gt;BH$4,$N762/$I748,$N762-SUM($I770:BG770))))</f>
        <v>0</v>
      </c>
      <c r="BI770" s="167">
        <f>IF($I748="n/a",0,IF(BI$4&lt;=$C770,0,IF(SUM($C770,$I748)&gt;BI$4,$N762/$I748,$N762-SUM($I770:BH770))))</f>
        <v>0</v>
      </c>
      <c r="BJ770" s="167">
        <f>IF($I748="n/a",0,IF(BJ$4&lt;=$C770,0,IF(SUM($C770,$I748)&gt;BJ$4,$N762/$I748,$N762-SUM($I770:BI770))))</f>
        <v>0</v>
      </c>
      <c r="BK770" s="167">
        <f>IF($I748="n/a",0,IF(BK$4&lt;=$C770,0,IF(SUM($C770,$I748)&gt;BK$4,$N762/$I748,$N762-SUM($I770:BJ770))))</f>
        <v>0</v>
      </c>
      <c r="BL770" s="167">
        <f>IF($I748="n/a",0,IF(BL$4&lt;=$C770,0,IF(SUM($C770,$I748)&gt;BL$4,$N762/$I748,$N762-SUM($I770:BK770))))</f>
        <v>0</v>
      </c>
      <c r="BM770" s="167">
        <f>IF($I748="n/a",0,IF(BM$4&lt;=$C770,0,IF(SUM($C770,$I748)&gt;BM$4,$N762/$I748,$N762-SUM($I770:BL770))))</f>
        <v>0</v>
      </c>
      <c r="BN770" s="167">
        <f>IF($I748="n/a",0,IF(BN$4&lt;=$C770,0,IF(SUM($C770,$I748)&gt;BN$4,$N762/$I748,$N762-SUM($I770:BM770))))</f>
        <v>0</v>
      </c>
      <c r="BO770" s="167">
        <f>IF($I748="n/a",0,IF(BO$4&lt;=$C770,0,IF(SUM($C770,$I748)&gt;BO$4,$N762/$I748,$N762-SUM($I770:BN770))))</f>
        <v>0</v>
      </c>
      <c r="BP770" s="167">
        <f>IF($I748="n/a",0,IF(BP$4&lt;=$C770,0,IF(SUM($C770,$I748)&gt;BP$4,$N762/$I748,$N762-SUM($I770:BO770))))</f>
        <v>0</v>
      </c>
      <c r="BQ770" s="167">
        <f>IF($I748="n/a",0,IF(BQ$4&lt;=$C770,0,IF(SUM($C770,$I748)&gt;BQ$4,$N762/$I748,$N762-SUM($I770:BP770))))</f>
        <v>0</v>
      </c>
      <c r="BR770" s="167">
        <f>IF($I748="n/a",0,IF(BR$4&lt;=$C770,0,IF(SUM($C770,$I748)&gt;BR$4,$N762/$I748,$N762-SUM($I770:BQ770))))</f>
        <v>0</v>
      </c>
      <c r="BS770" s="167">
        <f>IF($I748="n/a",0,IF(BS$4&lt;=$C770,0,IF(SUM($C770,$I748)&gt;BS$4,$N762/$I748,$N762-SUM($I770:BR770))))</f>
        <v>0</v>
      </c>
      <c r="BT770" s="167">
        <f>IF($I748="n/a",0,IF(BT$4&lt;=$C770,0,IF(SUM($C770,$I748)&gt;BT$4,$N762/$I748,$N762-SUM($I770:BS770))))</f>
        <v>0</v>
      </c>
      <c r="BU770" s="167">
        <f>IF($I748="n/a",0,IF(BU$4&lt;=$C770,0,IF(SUM($C770,$I748)&gt;BU$4,$N762/$I748,$N762-SUM($I770:BT770))))</f>
        <v>0</v>
      </c>
      <c r="BV770" s="167">
        <f>IF($I748="n/a",0,IF(BV$4&lt;=$C770,0,IF(SUM($C770,$I748)&gt;BV$4,$N762/$I748,$N762-SUM($I770:BU770))))</f>
        <v>0</v>
      </c>
      <c r="BW770" s="167">
        <f>IF($I748="n/a",0,IF(BW$4&lt;=$C770,0,IF(SUM($C770,$I748)&gt;BW$4,$N762/$I748,$N762-SUM($I770:BV770))))</f>
        <v>0</v>
      </c>
      <c r="BX770" s="167">
        <f>IF($I748="n/a",0,IF(BX$4&lt;=$C770,0,IF(SUM($C770,$I748)&gt;BX$4,$N762/$I748,$N762-SUM($I770:BW770))))</f>
        <v>0</v>
      </c>
      <c r="BY770" s="167">
        <f>IF($I748="n/a",0,IF(BY$4&lt;=$C770,0,IF(SUM($C770,$I748)&gt;BY$4,$N762/$I748,$N762-SUM($I770:BX770))))</f>
        <v>0</v>
      </c>
      <c r="BZ770" s="167">
        <f>IF($I748="n/a",0,IF(BZ$4&lt;=$C770,0,IF(SUM($C770,$I748)&gt;BZ$4,$N762/$I748,$N762-SUM($I770:BY770))))</f>
        <v>0</v>
      </c>
      <c r="CA770" s="167">
        <f>IF($I748="n/a",0,IF(CA$4&lt;=$C770,0,IF(SUM($C770,$I748)&gt;CA$4,$N762/$I748,$N762-SUM($I770:BZ770))))</f>
        <v>0</v>
      </c>
      <c r="CB770" s="167">
        <f>IF($I748="n/a",0,IF(CB$4&lt;=$C770,0,IF(SUM($C770,$I748)&gt;CB$4,$N762/$I748,$N762-SUM($I770:CA770))))</f>
        <v>0</v>
      </c>
      <c r="CC770" s="167">
        <f>IF($I748="n/a",0,IF(CC$4&lt;=$C770,0,IF(SUM($C770,$I748)&gt;CC$4,$N762/$I748,$N762-SUM($I770:CB770))))</f>
        <v>0</v>
      </c>
      <c r="CD770" s="167">
        <f>IF($I748="n/a",0,IF(CD$4&lt;=$C770,0,IF(SUM($C770,$I748)&gt;CD$4,$N762/$I748,$N762-SUM($I770:CC770))))</f>
        <v>0</v>
      </c>
      <c r="CE770" s="167">
        <f>IF($I748="n/a",0,IF(CE$4&lt;=$C770,0,IF(SUM($C770,$I748)&gt;CE$4,$N762/$I748,$N762-SUM($I770:CD770))))</f>
        <v>0</v>
      </c>
      <c r="CF770" s="167">
        <f>IF($I748="n/a",0,IF(CF$4&lt;=$C770,0,IF(SUM($C770,$I748)&gt;CF$4,$N762/$I748,$N762-SUM($I770:CE770))))</f>
        <v>0</v>
      </c>
    </row>
    <row r="771" spans="1:84" s="7" customFormat="1" ht="12.75" customHeight="1">
      <c r="A771" s="213"/>
      <c r="C771" s="197">
        <v>2021</v>
      </c>
      <c r="D771" s="21" t="s">
        <v>50</v>
      </c>
      <c r="E771" s="214" t="s">
        <v>185</v>
      </c>
      <c r="I771" s="33"/>
      <c r="J771" s="33">
        <f>IF($I748="n/a",0,IF(J$4&lt;=$C771,0,IF(SUM($C771,$I748)&gt;J$4,$O762/$I748,$O762-SUM($I771:I771))))</f>
        <v>0</v>
      </c>
      <c r="K771" s="33">
        <f>IF($I748="n/a",0,IF(K$4&lt;=$C771,0,IF(SUM($C771,$I748)&gt;K$4,$O762/$I748,$O762-SUM($I771:J771))))</f>
        <v>0</v>
      </c>
      <c r="L771" s="33">
        <f>IF($I748="n/a",0,IF(L$4&lt;=$C771,0,IF(SUM($C771,$I748)&gt;L$4,$O762/$I748,$O762-SUM($I771:K771))))</f>
        <v>0</v>
      </c>
      <c r="M771" s="33">
        <f>IF($I748="n/a",0,IF(M$4&lt;=$C771,0,IF(SUM($C771,$I748)&gt;M$4,$O762/$I748,$O762-SUM($I771:L771))))</f>
        <v>0</v>
      </c>
      <c r="N771" s="33">
        <f>IF($I748="n/a",0,IF(N$4&lt;=$C771,0,IF(SUM($C771,$I748)&gt;N$4,$O762/$I748,$O762-SUM($I771:M771))))</f>
        <v>0</v>
      </c>
      <c r="O771" s="33">
        <f>IF($I748="n/a",0,IF(O$4&lt;=$C771,0,IF(SUM($C771,$I748)&gt;O$4,$O762/$I748,$O762-SUM($I771:N771))))</f>
        <v>0</v>
      </c>
      <c r="P771" s="33">
        <f>IF($I748="n/a",0,IF(P$4&lt;=$C771,0,IF(SUM($C771,$I748)&gt;P$4,$O762/$I748,$O762-SUM($I771:O771))))</f>
        <v>0</v>
      </c>
      <c r="Q771" s="33">
        <f>IF($I748="n/a",0,IF(Q$4&lt;=$C771,0,IF(SUM($C771,$I748)&gt;Q$4,$O762/$I748,$O762-SUM($I771:P771))))</f>
        <v>0</v>
      </c>
      <c r="R771" s="33">
        <f>IF($I748="n/a",0,IF(R$4&lt;=$C771,0,IF(SUM($C771,$I748)&gt;R$4,$O762/$I748,$O762-SUM($I771:Q771))))</f>
        <v>0</v>
      </c>
      <c r="S771" s="33">
        <f>IF($I748="n/a",0,IF(S$4&lt;=$C771,0,IF(SUM($C771,$I748)&gt;S$4,$O762/$I748,$O762-SUM($I771:R771))))</f>
        <v>0</v>
      </c>
      <c r="T771" s="33">
        <f>IF($I748="n/a",0,IF(T$4&lt;=$C771,0,IF(SUM($C771,$I748)&gt;T$4,$O762/$I748,$O762-SUM($I771:S771))))</f>
        <v>0</v>
      </c>
      <c r="U771" s="33">
        <f>IF($I748="n/a",0,IF(U$4&lt;=$C771,0,IF(SUM($C771,$I748)&gt;U$4,$O762/$I748,$O762-SUM($I771:T771))))</f>
        <v>0</v>
      </c>
      <c r="V771" s="33">
        <f>IF($I748="n/a",0,IF(V$4&lt;=$C771,0,IF(SUM($C771,$I748)&gt;V$4,$O762/$I748,$O762-SUM($I771:U771))))</f>
        <v>0</v>
      </c>
      <c r="W771" s="33">
        <f>IF($I748="n/a",0,IF(W$4&lt;=$C771,0,IF(SUM($C771,$I748)&gt;W$4,$O762/$I748,$O762-SUM($I771:V771))))</f>
        <v>0</v>
      </c>
      <c r="X771" s="33">
        <f>IF($I748="n/a",0,IF(X$4&lt;=$C771,0,IF(SUM($C771,$I748)&gt;X$4,$O762/$I748,$O762-SUM($I771:W771))))</f>
        <v>0</v>
      </c>
      <c r="Y771" s="33">
        <f>IF($I748="n/a",0,IF(Y$4&lt;=$C771,0,IF(SUM($C771,$I748)&gt;Y$4,$O762/$I748,$O762-SUM($I771:X771))))</f>
        <v>0</v>
      </c>
      <c r="Z771" s="33">
        <f>IF($I748="n/a",0,IF(Z$4&lt;=$C771,0,IF(SUM($C771,$I748)&gt;Z$4,$O762/$I748,$O762-SUM($I771:Y771))))</f>
        <v>0</v>
      </c>
      <c r="AA771" s="33">
        <f>IF($I748="n/a",0,IF(AA$4&lt;=$C771,0,IF(SUM($C771,$I748)&gt;AA$4,$O762/$I748,$O762-SUM($I771:Z771))))</f>
        <v>0</v>
      </c>
      <c r="AB771" s="33">
        <f>IF($I748="n/a",0,IF(AB$4&lt;=$C771,0,IF(SUM($C771,$I748)&gt;AB$4,$O762/$I748,$O762-SUM($I771:AA771))))</f>
        <v>0</v>
      </c>
      <c r="AC771" s="33">
        <f>IF($I748="n/a",0,IF(AC$4&lt;=$C771,0,IF(SUM($C771,$I748)&gt;AC$4,$O762/$I748,$O762-SUM($I771:AB771))))</f>
        <v>0</v>
      </c>
      <c r="AD771" s="33">
        <f>IF($I748="n/a",0,IF(AD$4&lt;=$C771,0,IF(SUM($C771,$I748)&gt;AD$4,$O762/$I748,$O762-SUM($I771:AC771))))</f>
        <v>0</v>
      </c>
      <c r="AE771" s="33">
        <f>IF($I748="n/a",0,IF(AE$4&lt;=$C771,0,IF(SUM($C771,$I748)&gt;AE$4,$O762/$I748,$O762-SUM($I771:AD771))))</f>
        <v>0</v>
      </c>
      <c r="AF771" s="33">
        <f>IF($I748="n/a",0,IF(AF$4&lt;=$C771,0,IF(SUM($C771,$I748)&gt;AF$4,$O762/$I748,$O762-SUM($I771:AE771))))</f>
        <v>0</v>
      </c>
      <c r="AG771" s="33">
        <f>IF($I748="n/a",0,IF(AG$4&lt;=$C771,0,IF(SUM($C771,$I748)&gt;AG$4,$O762/$I748,$O762-SUM($I771:AF771))))</f>
        <v>0</v>
      </c>
      <c r="AH771" s="33">
        <f>IF($I748="n/a",0,IF(AH$4&lt;=$C771,0,IF(SUM($C771,$I748)&gt;AH$4,$O762/$I748,$O762-SUM($I771:AG771))))</f>
        <v>0</v>
      </c>
      <c r="AI771" s="33">
        <f>IF($I748="n/a",0,IF(AI$4&lt;=$C771,0,IF(SUM($C771,$I748)&gt;AI$4,$O762/$I748,$O762-SUM($I771:AH771))))</f>
        <v>0</v>
      </c>
      <c r="AJ771" s="33">
        <f>IF($I748="n/a",0,IF(AJ$4&lt;=$C771,0,IF(SUM($C771,$I748)&gt;AJ$4,$O762/$I748,$O762-SUM($I771:AI771))))</f>
        <v>0</v>
      </c>
      <c r="AK771" s="33">
        <f>IF($I748="n/a",0,IF(AK$4&lt;=$C771,0,IF(SUM($C771,$I748)&gt;AK$4,$O762/$I748,$O762-SUM($I771:AJ771))))</f>
        <v>0</v>
      </c>
      <c r="AL771" s="33">
        <f>IF($I748="n/a",0,IF(AL$4&lt;=$C771,0,IF(SUM($C771,$I748)&gt;AL$4,$O762/$I748,$O762-SUM($I771:AK771))))</f>
        <v>0</v>
      </c>
      <c r="AM771" s="33">
        <f>IF($I748="n/a",0,IF(AM$4&lt;=$C771,0,IF(SUM($C771,$I748)&gt;AM$4,$O762/$I748,$O762-SUM($I771:AL771))))</f>
        <v>0</v>
      </c>
      <c r="AN771" s="33">
        <f>IF($I748="n/a",0,IF(AN$4&lt;=$C771,0,IF(SUM($C771,$I748)&gt;AN$4,$O762/$I748,$O762-SUM($I771:AM771))))</f>
        <v>0</v>
      </c>
      <c r="AO771" s="33">
        <f>IF($I748="n/a",0,IF(AO$4&lt;=$C771,0,IF(SUM($C771,$I748)&gt;AO$4,$O762/$I748,$O762-SUM($I771:AN771))))</f>
        <v>0</v>
      </c>
      <c r="AP771" s="33">
        <f>IF($I748="n/a",0,IF(AP$4&lt;=$C771,0,IF(SUM($C771,$I748)&gt;AP$4,$O762/$I748,$O762-SUM($I771:AO771))))</f>
        <v>0</v>
      </c>
      <c r="AQ771" s="33">
        <f>IF($I748="n/a",0,IF(AQ$4&lt;=$C771,0,IF(SUM($C771,$I748)&gt;AQ$4,$O762/$I748,$O762-SUM($I771:AP771))))</f>
        <v>0</v>
      </c>
      <c r="AR771" s="33">
        <f>IF($I748="n/a",0,IF(AR$4&lt;=$C771,0,IF(SUM($C771,$I748)&gt;AR$4,$O762/$I748,$O762-SUM($I771:AQ771))))</f>
        <v>0</v>
      </c>
      <c r="AS771" s="33">
        <f>IF($I748="n/a",0,IF(AS$4&lt;=$C771,0,IF(SUM($C771,$I748)&gt;AS$4,$O762/$I748,$O762-SUM($I771:AR771))))</f>
        <v>0</v>
      </c>
      <c r="AT771" s="33">
        <f>IF($I748="n/a",0,IF(AT$4&lt;=$C771,0,IF(SUM($C771,$I748)&gt;AT$4,$O762/$I748,$O762-SUM($I771:AS771))))</f>
        <v>0</v>
      </c>
      <c r="AU771" s="33">
        <f>IF($I748="n/a",0,IF(AU$4&lt;=$C771,0,IF(SUM($C771,$I748)&gt;AU$4,$O762/$I748,$O762-SUM($I771:AT771))))</f>
        <v>0</v>
      </c>
      <c r="AV771" s="33">
        <f>IF($I748="n/a",0,IF(AV$4&lt;=$C771,0,IF(SUM($C771,$I748)&gt;AV$4,$O762/$I748,$O762-SUM($I771:AU771))))</f>
        <v>0</v>
      </c>
      <c r="AW771" s="33">
        <f>IF($I748="n/a",0,IF(AW$4&lt;=$C771,0,IF(SUM($C771,$I748)&gt;AW$4,$O762/$I748,$O762-SUM($I771:AV771))))</f>
        <v>0</v>
      </c>
      <c r="AX771" s="33">
        <f>IF($I748="n/a",0,IF(AX$4&lt;=$C771,0,IF(SUM($C771,$I748)&gt;AX$4,$O762/$I748,$O762-SUM($I771:AW771))))</f>
        <v>0</v>
      </c>
      <c r="AY771" s="33">
        <f>IF($I748="n/a",0,IF(AY$4&lt;=$C771,0,IF(SUM($C771,$I748)&gt;AY$4,$O762/$I748,$O762-SUM($I771:AX771))))</f>
        <v>0</v>
      </c>
      <c r="AZ771" s="33">
        <f>IF($I748="n/a",0,IF(AZ$4&lt;=$C771,0,IF(SUM($C771,$I748)&gt;AZ$4,$O762/$I748,$O762-SUM($I771:AY771))))</f>
        <v>0</v>
      </c>
      <c r="BA771" s="33">
        <f>IF($I748="n/a",0,IF(BA$4&lt;=$C771,0,IF(SUM($C771,$I748)&gt;BA$4,$O762/$I748,$O762-SUM($I771:AZ771))))</f>
        <v>0</v>
      </c>
      <c r="BB771" s="33">
        <f>IF($I748="n/a",0,IF(BB$4&lt;=$C771,0,IF(SUM($C771,$I748)&gt;BB$4,$O762/$I748,$O762-SUM($I771:BA771))))</f>
        <v>0</v>
      </c>
      <c r="BC771" s="33">
        <f>IF($I748="n/a",0,IF(BC$4&lt;=$C771,0,IF(SUM($C771,$I748)&gt;BC$4,$O762/$I748,$O762-SUM($I771:BB771))))</f>
        <v>0</v>
      </c>
      <c r="BD771" s="33">
        <f>IF($I748="n/a",0,IF(BD$4&lt;=$C771,0,IF(SUM($C771,$I748)&gt;BD$4,$O762/$I748,$O762-SUM($I771:BC771))))</f>
        <v>0</v>
      </c>
      <c r="BE771" s="33">
        <f>IF($I748="n/a",0,IF(BE$4&lt;=$C771,0,IF(SUM($C771,$I748)&gt;BE$4,$O762/$I748,$O762-SUM($I771:BD771))))</f>
        <v>0</v>
      </c>
      <c r="BF771" s="33">
        <f>IF($I748="n/a",0,IF(BF$4&lt;=$C771,0,IF(SUM($C771,$I748)&gt;BF$4,$O762/$I748,$O762-SUM($I771:BE771))))</f>
        <v>0</v>
      </c>
      <c r="BG771" s="33">
        <f>IF($I748="n/a",0,IF(BG$4&lt;=$C771,0,IF(SUM($C771,$I748)&gt;BG$4,$O762/$I748,$O762-SUM($I771:BF771))))</f>
        <v>0</v>
      </c>
      <c r="BH771" s="33">
        <f>IF($I748="n/a",0,IF(BH$4&lt;=$C771,0,IF(SUM($C771,$I748)&gt;BH$4,$O762/$I748,$O762-SUM($I771:BG771))))</f>
        <v>0</v>
      </c>
      <c r="BI771" s="33">
        <f>IF($I748="n/a",0,IF(BI$4&lt;=$C771,0,IF(SUM($C771,$I748)&gt;BI$4,$O762/$I748,$O762-SUM($I771:BH771))))</f>
        <v>0</v>
      </c>
      <c r="BJ771" s="33">
        <f>IF($I748="n/a",0,IF(BJ$4&lt;=$C771,0,IF(SUM($C771,$I748)&gt;BJ$4,$O762/$I748,$O762-SUM($I771:BI771))))</f>
        <v>0</v>
      </c>
      <c r="BK771" s="33">
        <f>IF($I748="n/a",0,IF(BK$4&lt;=$C771,0,IF(SUM($C771,$I748)&gt;BK$4,$O762/$I748,$O762-SUM($I771:BJ771))))</f>
        <v>0</v>
      </c>
      <c r="BL771" s="33">
        <f>IF($I748="n/a",0,IF(BL$4&lt;=$C771,0,IF(SUM($C771,$I748)&gt;BL$4,$O762/$I748,$O762-SUM($I771:BK771))))</f>
        <v>0</v>
      </c>
      <c r="BM771" s="33">
        <f>IF($I748="n/a",0,IF(BM$4&lt;=$C771,0,IF(SUM($C771,$I748)&gt;BM$4,$O762/$I748,$O762-SUM($I771:BL771))))</f>
        <v>0</v>
      </c>
      <c r="BN771" s="33">
        <f>IF($I748="n/a",0,IF(BN$4&lt;=$C771,0,IF(SUM($C771,$I748)&gt;BN$4,$O762/$I748,$O762-SUM($I771:BM771))))</f>
        <v>0</v>
      </c>
      <c r="BO771" s="33">
        <f>IF($I748="n/a",0,IF(BO$4&lt;=$C771,0,IF(SUM($C771,$I748)&gt;BO$4,$O762/$I748,$O762-SUM($I771:BN771))))</f>
        <v>0</v>
      </c>
      <c r="BP771" s="33">
        <f>IF($I748="n/a",0,IF(BP$4&lt;=$C771,0,IF(SUM($C771,$I748)&gt;BP$4,$O762/$I748,$O762-SUM($I771:BO771))))</f>
        <v>0</v>
      </c>
      <c r="BQ771" s="33">
        <f>IF($I748="n/a",0,IF(BQ$4&lt;=$C771,0,IF(SUM($C771,$I748)&gt;BQ$4,$O762/$I748,$O762-SUM($I771:BP771))))</f>
        <v>0</v>
      </c>
      <c r="BR771" s="33">
        <f>IF($I748="n/a",0,IF(BR$4&lt;=$C771,0,IF(SUM($C771,$I748)&gt;BR$4,$O762/$I748,$O762-SUM($I771:BQ771))))</f>
        <v>0</v>
      </c>
      <c r="BS771" s="33">
        <f>IF($I748="n/a",0,IF(BS$4&lt;=$C771,0,IF(SUM($C771,$I748)&gt;BS$4,$O762/$I748,$O762-SUM($I771:BR771))))</f>
        <v>0</v>
      </c>
      <c r="BT771" s="33">
        <f>IF($I748="n/a",0,IF(BT$4&lt;=$C771,0,IF(SUM($C771,$I748)&gt;BT$4,$O762/$I748,$O762-SUM($I771:BS771))))</f>
        <v>0</v>
      </c>
      <c r="BU771" s="33">
        <f>IF($I748="n/a",0,IF(BU$4&lt;=$C771,0,IF(SUM($C771,$I748)&gt;BU$4,$O762/$I748,$O762-SUM($I771:BT771))))</f>
        <v>0</v>
      </c>
      <c r="BV771" s="33">
        <f>IF($I748="n/a",0,IF(BV$4&lt;=$C771,0,IF(SUM($C771,$I748)&gt;BV$4,$O762/$I748,$O762-SUM($I771:BU771))))</f>
        <v>0</v>
      </c>
      <c r="BW771" s="33">
        <f>IF($I748="n/a",0,IF(BW$4&lt;=$C771,0,IF(SUM($C771,$I748)&gt;BW$4,$O762/$I748,$O762-SUM($I771:BV771))))</f>
        <v>0</v>
      </c>
      <c r="BX771" s="33">
        <f>IF($I748="n/a",0,IF(BX$4&lt;=$C771,0,IF(SUM($C771,$I748)&gt;BX$4,$O762/$I748,$O762-SUM($I771:BW771))))</f>
        <v>0</v>
      </c>
      <c r="BY771" s="33">
        <f>IF($I748="n/a",0,IF(BY$4&lt;=$C771,0,IF(SUM($C771,$I748)&gt;BY$4,$O762/$I748,$O762-SUM($I771:BX771))))</f>
        <v>0</v>
      </c>
      <c r="BZ771" s="33">
        <f>IF($I748="n/a",0,IF(BZ$4&lt;=$C771,0,IF(SUM($C771,$I748)&gt;BZ$4,$O762/$I748,$O762-SUM($I771:BY771))))</f>
        <v>0</v>
      </c>
      <c r="CA771" s="33">
        <f>IF($I748="n/a",0,IF(CA$4&lt;=$C771,0,IF(SUM($C771,$I748)&gt;CA$4,$O762/$I748,$O762-SUM($I771:BZ771))))</f>
        <v>0</v>
      </c>
      <c r="CB771" s="33">
        <f>IF($I748="n/a",0,IF(CB$4&lt;=$C771,0,IF(SUM($C771,$I748)&gt;CB$4,$O762/$I748,$O762-SUM($I771:CA771))))</f>
        <v>0</v>
      </c>
      <c r="CC771" s="33">
        <f>IF($I748="n/a",0,IF(CC$4&lt;=$C771,0,IF(SUM($C771,$I748)&gt;CC$4,$O762/$I748,$O762-SUM($I771:CB771))))</f>
        <v>0</v>
      </c>
      <c r="CD771" s="33">
        <f>IF($I748="n/a",0,IF(CD$4&lt;=$C771,0,IF(SUM($C771,$I748)&gt;CD$4,$O762/$I748,$O762-SUM($I771:CC771))))</f>
        <v>0</v>
      </c>
      <c r="CE771" s="33">
        <f>IF($I748="n/a",0,IF(CE$4&lt;=$C771,0,IF(SUM($C771,$I748)&gt;CE$4,$O762/$I748,$O762-SUM($I771:CD771))))</f>
        <v>0</v>
      </c>
      <c r="CF771" s="33">
        <f>IF($I748="n/a",0,IF(CF$4&lt;=$C771,0,IF(SUM($C771,$I748)&gt;CF$4,$O762/$I748,$O762-SUM($I771:CE771))))</f>
        <v>0</v>
      </c>
    </row>
    <row r="772" spans="1:84" s="7" customFormat="1" ht="12.75" customHeight="1">
      <c r="A772" s="213"/>
      <c r="C772" s="197">
        <v>2022</v>
      </c>
      <c r="D772" s="21" t="s">
        <v>51</v>
      </c>
      <c r="E772" s="214" t="s">
        <v>185</v>
      </c>
      <c r="I772" s="33"/>
      <c r="J772" s="33">
        <f>IF($I748="n/a",0,IF(J$4&lt;=$C772,0,IF(SUM($C772,$I748)&gt;J$4,$P762/$I748,$P762-SUM($I772:I772))))</f>
        <v>0</v>
      </c>
      <c r="K772" s="33">
        <f>IF($I748="n/a",0,IF(K$4&lt;=$C772,0,IF(SUM($C772,$I748)&gt;K$4,$P762/$I748,$P762-SUM($I772:J772))))</f>
        <v>0</v>
      </c>
      <c r="L772" s="33">
        <f>IF($I748="n/a",0,IF(L$4&lt;=$C772,0,IF(SUM($C772,$I748)&gt;L$4,$P762/$I748,$P762-SUM($I772:K772))))</f>
        <v>0</v>
      </c>
      <c r="M772" s="33">
        <f>IF($I748="n/a",0,IF(M$4&lt;=$C772,0,IF(SUM($C772,$I748)&gt;M$4,$P762/$I748,$P762-SUM($I772:L772))))</f>
        <v>0</v>
      </c>
      <c r="N772" s="33">
        <f>IF($I748="n/a",0,IF(N$4&lt;=$C772,0,IF(SUM($C772,$I748)&gt;N$4,$P762/$I748,$P762-SUM($I772:M772))))</f>
        <v>0</v>
      </c>
      <c r="O772" s="33">
        <f>IF($I748="n/a",0,IF(O$4&lt;=$C772,0,IF(SUM($C772,$I748)&gt;O$4,$P762/$I748,$P762-SUM($I772:N772))))</f>
        <v>0</v>
      </c>
      <c r="P772" s="33">
        <f>IF($I748="n/a",0,IF(P$4&lt;=$C772,0,IF(SUM($C772,$I748)&gt;P$4,$P762/$I748,$P762-SUM($I772:O772))))</f>
        <v>0</v>
      </c>
      <c r="Q772" s="33">
        <f>IF($I748="n/a",0,IF(Q$4&lt;=$C772,0,IF(SUM($C772,$I748)&gt;Q$4,$P762/$I748,$P762-SUM($I772:P772))))</f>
        <v>0</v>
      </c>
      <c r="R772" s="33">
        <f>IF($I748="n/a",0,IF(R$4&lt;=$C772,0,IF(SUM($C772,$I748)&gt;R$4,$P762/$I748,$P762-SUM($I772:Q772))))</f>
        <v>0</v>
      </c>
      <c r="S772" s="33">
        <f>IF($I748="n/a",0,IF(S$4&lt;=$C772,0,IF(SUM($C772,$I748)&gt;S$4,$P762/$I748,$P762-SUM($I772:R772))))</f>
        <v>0</v>
      </c>
      <c r="T772" s="33">
        <f>IF($I748="n/a",0,IF(T$4&lt;=$C772,0,IF(SUM($C772,$I748)&gt;T$4,$P762/$I748,$P762-SUM($I772:S772))))</f>
        <v>0</v>
      </c>
      <c r="U772" s="33">
        <f>IF($I748="n/a",0,IF(U$4&lt;=$C772,0,IF(SUM($C772,$I748)&gt;U$4,$P762/$I748,$P762-SUM($I772:T772))))</f>
        <v>0</v>
      </c>
      <c r="V772" s="33">
        <f>IF($I748="n/a",0,IF(V$4&lt;=$C772,0,IF(SUM($C772,$I748)&gt;V$4,$P762/$I748,$P762-SUM($I772:U772))))</f>
        <v>0</v>
      </c>
      <c r="W772" s="33">
        <f>IF($I748="n/a",0,IF(W$4&lt;=$C772,0,IF(SUM($C772,$I748)&gt;W$4,$P762/$I748,$P762-SUM($I772:V772))))</f>
        <v>0</v>
      </c>
      <c r="X772" s="33">
        <f>IF($I748="n/a",0,IF(X$4&lt;=$C772,0,IF(SUM($C772,$I748)&gt;X$4,$P762/$I748,$P762-SUM($I772:W772))))</f>
        <v>0</v>
      </c>
      <c r="Y772" s="33">
        <f>IF($I748="n/a",0,IF(Y$4&lt;=$C772,0,IF(SUM($C772,$I748)&gt;Y$4,$P762/$I748,$P762-SUM($I772:X772))))</f>
        <v>0</v>
      </c>
      <c r="Z772" s="33">
        <f>IF($I748="n/a",0,IF(Z$4&lt;=$C772,0,IF(SUM($C772,$I748)&gt;Z$4,$P762/$I748,$P762-SUM($I772:Y772))))</f>
        <v>0</v>
      </c>
      <c r="AA772" s="33">
        <f>IF($I748="n/a",0,IF(AA$4&lt;=$C772,0,IF(SUM($C772,$I748)&gt;AA$4,$P762/$I748,$P762-SUM($I772:Z772))))</f>
        <v>0</v>
      </c>
      <c r="AB772" s="33">
        <f>IF($I748="n/a",0,IF(AB$4&lt;=$C772,0,IF(SUM($C772,$I748)&gt;AB$4,$P762/$I748,$P762-SUM($I772:AA772))))</f>
        <v>0</v>
      </c>
      <c r="AC772" s="33">
        <f>IF($I748="n/a",0,IF(AC$4&lt;=$C772,0,IF(SUM($C772,$I748)&gt;AC$4,$P762/$I748,$P762-SUM($I772:AB772))))</f>
        <v>0</v>
      </c>
      <c r="AD772" s="33">
        <f>IF($I748="n/a",0,IF(AD$4&lt;=$C772,0,IF(SUM($C772,$I748)&gt;AD$4,$P762/$I748,$P762-SUM($I772:AC772))))</f>
        <v>0</v>
      </c>
      <c r="AE772" s="33">
        <f>IF($I748="n/a",0,IF(AE$4&lt;=$C772,0,IF(SUM($C772,$I748)&gt;AE$4,$P762/$I748,$P762-SUM($I772:AD772))))</f>
        <v>0</v>
      </c>
      <c r="AF772" s="33">
        <f>IF($I748="n/a",0,IF(AF$4&lt;=$C772,0,IF(SUM($C772,$I748)&gt;AF$4,$P762/$I748,$P762-SUM($I772:AE772))))</f>
        <v>0</v>
      </c>
      <c r="AG772" s="33">
        <f>IF($I748="n/a",0,IF(AG$4&lt;=$C772,0,IF(SUM($C772,$I748)&gt;AG$4,$P762/$I748,$P762-SUM($I772:AF772))))</f>
        <v>0</v>
      </c>
      <c r="AH772" s="33">
        <f>IF($I748="n/a",0,IF(AH$4&lt;=$C772,0,IF(SUM($C772,$I748)&gt;AH$4,$P762/$I748,$P762-SUM($I772:AG772))))</f>
        <v>0</v>
      </c>
      <c r="AI772" s="33">
        <f>IF($I748="n/a",0,IF(AI$4&lt;=$C772,0,IF(SUM($C772,$I748)&gt;AI$4,$P762/$I748,$P762-SUM($I772:AH772))))</f>
        <v>0</v>
      </c>
      <c r="AJ772" s="33">
        <f>IF($I748="n/a",0,IF(AJ$4&lt;=$C772,0,IF(SUM($C772,$I748)&gt;AJ$4,$P762/$I748,$P762-SUM($I772:AI772))))</f>
        <v>0</v>
      </c>
      <c r="AK772" s="33">
        <f>IF($I748="n/a",0,IF(AK$4&lt;=$C772,0,IF(SUM($C772,$I748)&gt;AK$4,$P762/$I748,$P762-SUM($I772:AJ772))))</f>
        <v>0</v>
      </c>
      <c r="AL772" s="33">
        <f>IF($I748="n/a",0,IF(AL$4&lt;=$C772,0,IF(SUM($C772,$I748)&gt;AL$4,$P762/$I748,$P762-SUM($I772:AK772))))</f>
        <v>0</v>
      </c>
      <c r="AM772" s="33">
        <f>IF($I748="n/a",0,IF(AM$4&lt;=$C772,0,IF(SUM($C772,$I748)&gt;AM$4,$P762/$I748,$P762-SUM($I772:AL772))))</f>
        <v>0</v>
      </c>
      <c r="AN772" s="33">
        <f>IF($I748="n/a",0,IF(AN$4&lt;=$C772,0,IF(SUM($C772,$I748)&gt;AN$4,$P762/$I748,$P762-SUM($I772:AM772))))</f>
        <v>0</v>
      </c>
      <c r="AO772" s="33">
        <f>IF($I748="n/a",0,IF(AO$4&lt;=$C772,0,IF(SUM($C772,$I748)&gt;AO$4,$P762/$I748,$P762-SUM($I772:AN772))))</f>
        <v>0</v>
      </c>
      <c r="AP772" s="33">
        <f>IF($I748="n/a",0,IF(AP$4&lt;=$C772,0,IF(SUM($C772,$I748)&gt;AP$4,$P762/$I748,$P762-SUM($I772:AO772))))</f>
        <v>0</v>
      </c>
      <c r="AQ772" s="33">
        <f>IF($I748="n/a",0,IF(AQ$4&lt;=$C772,0,IF(SUM($C772,$I748)&gt;AQ$4,$P762/$I748,$P762-SUM($I772:AP772))))</f>
        <v>0</v>
      </c>
      <c r="AR772" s="33">
        <f>IF($I748="n/a",0,IF(AR$4&lt;=$C772,0,IF(SUM($C772,$I748)&gt;AR$4,$P762/$I748,$P762-SUM($I772:AQ772))))</f>
        <v>0</v>
      </c>
      <c r="AS772" s="33">
        <f>IF($I748="n/a",0,IF(AS$4&lt;=$C772,0,IF(SUM($C772,$I748)&gt;AS$4,$P762/$I748,$P762-SUM($I772:AR772))))</f>
        <v>0</v>
      </c>
      <c r="AT772" s="33">
        <f>IF($I748="n/a",0,IF(AT$4&lt;=$C772,0,IF(SUM($C772,$I748)&gt;AT$4,$P762/$I748,$P762-SUM($I772:AS772))))</f>
        <v>0</v>
      </c>
      <c r="AU772" s="33">
        <f>IF($I748="n/a",0,IF(AU$4&lt;=$C772,0,IF(SUM($C772,$I748)&gt;AU$4,$P762/$I748,$P762-SUM($I772:AT772))))</f>
        <v>0</v>
      </c>
      <c r="AV772" s="33">
        <f>IF($I748="n/a",0,IF(AV$4&lt;=$C772,0,IF(SUM($C772,$I748)&gt;AV$4,$P762/$I748,$P762-SUM($I772:AU772))))</f>
        <v>0</v>
      </c>
      <c r="AW772" s="33">
        <f>IF($I748="n/a",0,IF(AW$4&lt;=$C772,0,IF(SUM($C772,$I748)&gt;AW$4,$P762/$I748,$P762-SUM($I772:AV772))))</f>
        <v>0</v>
      </c>
      <c r="AX772" s="33">
        <f>IF($I748="n/a",0,IF(AX$4&lt;=$C772,0,IF(SUM($C772,$I748)&gt;AX$4,$P762/$I748,$P762-SUM($I772:AW772))))</f>
        <v>0</v>
      </c>
      <c r="AY772" s="33">
        <f>IF($I748="n/a",0,IF(AY$4&lt;=$C772,0,IF(SUM($C772,$I748)&gt;AY$4,$P762/$I748,$P762-SUM($I772:AX772))))</f>
        <v>0</v>
      </c>
      <c r="AZ772" s="33">
        <f>IF($I748="n/a",0,IF(AZ$4&lt;=$C772,0,IF(SUM($C772,$I748)&gt;AZ$4,$P762/$I748,$P762-SUM($I772:AY772))))</f>
        <v>0</v>
      </c>
      <c r="BA772" s="33">
        <f>IF($I748="n/a",0,IF(BA$4&lt;=$C772,0,IF(SUM($C772,$I748)&gt;BA$4,$P762/$I748,$P762-SUM($I772:AZ772))))</f>
        <v>0</v>
      </c>
      <c r="BB772" s="33">
        <f>IF($I748="n/a",0,IF(BB$4&lt;=$C772,0,IF(SUM($C772,$I748)&gt;BB$4,$P762/$I748,$P762-SUM($I772:BA772))))</f>
        <v>0</v>
      </c>
      <c r="BC772" s="33">
        <f>IF($I748="n/a",0,IF(BC$4&lt;=$C772,0,IF(SUM($C772,$I748)&gt;BC$4,$P762/$I748,$P762-SUM($I772:BB772))))</f>
        <v>0</v>
      </c>
      <c r="BD772" s="33">
        <f>IF($I748="n/a",0,IF(BD$4&lt;=$C772,0,IF(SUM($C772,$I748)&gt;BD$4,$P762/$I748,$P762-SUM($I772:BC772))))</f>
        <v>0</v>
      </c>
      <c r="BE772" s="33">
        <f>IF($I748="n/a",0,IF(BE$4&lt;=$C772,0,IF(SUM($C772,$I748)&gt;BE$4,$P762/$I748,$P762-SUM($I772:BD772))))</f>
        <v>0</v>
      </c>
      <c r="BF772" s="33">
        <f>IF($I748="n/a",0,IF(BF$4&lt;=$C772,0,IF(SUM($C772,$I748)&gt;BF$4,$P762/$I748,$P762-SUM($I772:BE772))))</f>
        <v>0</v>
      </c>
      <c r="BG772" s="33">
        <f>IF($I748="n/a",0,IF(BG$4&lt;=$C772,0,IF(SUM($C772,$I748)&gt;BG$4,$P762/$I748,$P762-SUM($I772:BF772))))</f>
        <v>0</v>
      </c>
      <c r="BH772" s="33">
        <f>IF($I748="n/a",0,IF(BH$4&lt;=$C772,0,IF(SUM($C772,$I748)&gt;BH$4,$P762/$I748,$P762-SUM($I772:BG772))))</f>
        <v>0</v>
      </c>
      <c r="BI772" s="33">
        <f>IF($I748="n/a",0,IF(BI$4&lt;=$C772,0,IF(SUM($C772,$I748)&gt;BI$4,$P762/$I748,$P762-SUM($I772:BH772))))</f>
        <v>0</v>
      </c>
      <c r="BJ772" s="33">
        <f>IF($I748="n/a",0,IF(BJ$4&lt;=$C772,0,IF(SUM($C772,$I748)&gt;BJ$4,$P762/$I748,$P762-SUM($I772:BI772))))</f>
        <v>0</v>
      </c>
      <c r="BK772" s="33">
        <f>IF($I748="n/a",0,IF(BK$4&lt;=$C772,0,IF(SUM($C772,$I748)&gt;BK$4,$P762/$I748,$P762-SUM($I772:BJ772))))</f>
        <v>0</v>
      </c>
      <c r="BL772" s="33">
        <f>IF($I748="n/a",0,IF(BL$4&lt;=$C772,0,IF(SUM($C772,$I748)&gt;BL$4,$P762/$I748,$P762-SUM($I772:BK772))))</f>
        <v>0</v>
      </c>
      <c r="BM772" s="33">
        <f>IF($I748="n/a",0,IF(BM$4&lt;=$C772,0,IF(SUM($C772,$I748)&gt;BM$4,$P762/$I748,$P762-SUM($I772:BL772))))</f>
        <v>0</v>
      </c>
      <c r="BN772" s="33">
        <f>IF($I748="n/a",0,IF(BN$4&lt;=$C772,0,IF(SUM($C772,$I748)&gt;BN$4,$P762/$I748,$P762-SUM($I772:BM772))))</f>
        <v>0</v>
      </c>
      <c r="BO772" s="33">
        <f>IF($I748="n/a",0,IF(BO$4&lt;=$C772,0,IF(SUM($C772,$I748)&gt;BO$4,$P762/$I748,$P762-SUM($I772:BN772))))</f>
        <v>0</v>
      </c>
      <c r="BP772" s="33">
        <f>IF($I748="n/a",0,IF(BP$4&lt;=$C772,0,IF(SUM($C772,$I748)&gt;BP$4,$P762/$I748,$P762-SUM($I772:BO772))))</f>
        <v>0</v>
      </c>
      <c r="BQ772" s="33">
        <f>IF($I748="n/a",0,IF(BQ$4&lt;=$C772,0,IF(SUM($C772,$I748)&gt;BQ$4,$P762/$I748,$P762-SUM($I772:BP772))))</f>
        <v>0</v>
      </c>
      <c r="BR772" s="33">
        <f>IF($I748="n/a",0,IF(BR$4&lt;=$C772,0,IF(SUM($C772,$I748)&gt;BR$4,$P762/$I748,$P762-SUM($I772:BQ772))))</f>
        <v>0</v>
      </c>
      <c r="BS772" s="33">
        <f>IF($I748="n/a",0,IF(BS$4&lt;=$C772,0,IF(SUM($C772,$I748)&gt;BS$4,$P762/$I748,$P762-SUM($I772:BR772))))</f>
        <v>0</v>
      </c>
      <c r="BT772" s="33">
        <f>IF($I748="n/a",0,IF(BT$4&lt;=$C772,0,IF(SUM($C772,$I748)&gt;BT$4,$P762/$I748,$P762-SUM($I772:BS772))))</f>
        <v>0</v>
      </c>
      <c r="BU772" s="33">
        <f>IF($I748="n/a",0,IF(BU$4&lt;=$C772,0,IF(SUM($C772,$I748)&gt;BU$4,$P762/$I748,$P762-SUM($I772:BT772))))</f>
        <v>0</v>
      </c>
      <c r="BV772" s="33">
        <f>IF($I748="n/a",0,IF(BV$4&lt;=$C772,0,IF(SUM($C772,$I748)&gt;BV$4,$P762/$I748,$P762-SUM($I772:BU772))))</f>
        <v>0</v>
      </c>
      <c r="BW772" s="33">
        <f>IF($I748="n/a",0,IF(BW$4&lt;=$C772,0,IF(SUM($C772,$I748)&gt;BW$4,$P762/$I748,$P762-SUM($I772:BV772))))</f>
        <v>0</v>
      </c>
      <c r="BX772" s="33">
        <f>IF($I748="n/a",0,IF(BX$4&lt;=$C772,0,IF(SUM($C772,$I748)&gt;BX$4,$P762/$I748,$P762-SUM($I772:BW772))))</f>
        <v>0</v>
      </c>
      <c r="BY772" s="33">
        <f>IF($I748="n/a",0,IF(BY$4&lt;=$C772,0,IF(SUM($C772,$I748)&gt;BY$4,$P762/$I748,$P762-SUM($I772:BX772))))</f>
        <v>0</v>
      </c>
      <c r="BZ772" s="33">
        <f>IF($I748="n/a",0,IF(BZ$4&lt;=$C772,0,IF(SUM($C772,$I748)&gt;BZ$4,$P762/$I748,$P762-SUM($I772:BY772))))</f>
        <v>0</v>
      </c>
      <c r="CA772" s="33">
        <f>IF($I748="n/a",0,IF(CA$4&lt;=$C772,0,IF(SUM($C772,$I748)&gt;CA$4,$P762/$I748,$P762-SUM($I772:BZ772))))</f>
        <v>0</v>
      </c>
      <c r="CB772" s="33">
        <f>IF($I748="n/a",0,IF(CB$4&lt;=$C772,0,IF(SUM($C772,$I748)&gt;CB$4,$P762/$I748,$P762-SUM($I772:CA772))))</f>
        <v>0</v>
      </c>
      <c r="CC772" s="33">
        <f>IF($I748="n/a",0,IF(CC$4&lt;=$C772,0,IF(SUM($C772,$I748)&gt;CC$4,$P762/$I748,$P762-SUM($I772:CB772))))</f>
        <v>0</v>
      </c>
      <c r="CD772" s="33">
        <f>IF($I748="n/a",0,IF(CD$4&lt;=$C772,0,IF(SUM($C772,$I748)&gt;CD$4,$P762/$I748,$P762-SUM($I772:CC772))))</f>
        <v>0</v>
      </c>
      <c r="CE772" s="33">
        <f>IF($I748="n/a",0,IF(CE$4&lt;=$C772,0,IF(SUM($C772,$I748)&gt;CE$4,$P762/$I748,$P762-SUM($I772:CD772))))</f>
        <v>0</v>
      </c>
      <c r="CF772" s="33">
        <f>IF($I748="n/a",0,IF(CF$4&lt;=$C772,0,IF(SUM($C772,$I748)&gt;CF$4,$P762/$I748,$P762-SUM($I772:CE772))))</f>
        <v>0</v>
      </c>
    </row>
    <row r="773" spans="1:84" s="153" customFormat="1" ht="12.75" customHeight="1">
      <c r="A773"/>
      <c r="C773" s="197">
        <v>2023</v>
      </c>
      <c r="D773" s="21" t="s">
        <v>52</v>
      </c>
      <c r="E773" s="21" t="s">
        <v>185</v>
      </c>
      <c r="I773" s="31"/>
      <c r="J773" s="31">
        <f>IF($I748="n/a",0,IF(J$4&lt;=$C773,0,IF(SUM($C773,$I748)&gt;J$4,$Q762/$I748,$Q762-SUM($I773:I773))))</f>
        <v>0</v>
      </c>
      <c r="K773" s="31">
        <f>IF($I748="n/a",0,IF(K$4&lt;=$C773,0,IF(SUM($C773,$I748)&gt;K$4,$Q762/$I748,$Q762-SUM($I773:J773))))</f>
        <v>0</v>
      </c>
      <c r="L773" s="31">
        <f>IF($I748="n/a",0,IF(L$4&lt;=$C773,0,IF(SUM($C773,$I748)&gt;L$4,$Q762/$I748,$Q762-SUM($I773:K773))))</f>
        <v>0</v>
      </c>
      <c r="M773" s="31">
        <f>IF($I748="n/a",0,IF(M$4&lt;=$C773,0,IF(SUM($C773,$I748)&gt;M$4,$Q762/$I748,$Q762-SUM($I773:L773))))</f>
        <v>0</v>
      </c>
      <c r="N773" s="31">
        <f>IF($I748="n/a",0,IF(N$4&lt;=$C773,0,IF(SUM($C773,$I748)&gt;N$4,$Q762/$I748,$Q762-SUM($I773:M773))))</f>
        <v>0</v>
      </c>
      <c r="O773" s="31">
        <f>IF($I748="n/a",0,IF(O$4&lt;=$C773,0,IF(SUM($C773,$I748)&gt;O$4,$Q762/$I748,$Q762-SUM($I773:N773))))</f>
        <v>0</v>
      </c>
      <c r="P773" s="31">
        <f>IF($I748="n/a",0,IF(P$4&lt;=$C773,0,IF(SUM($C773,$I748)&gt;P$4,$Q762/$I748,$Q762-SUM($I773:O773))))</f>
        <v>0</v>
      </c>
      <c r="Q773" s="31">
        <f>IF($I748="n/a",0,IF(Q$4&lt;=$C773,0,IF(SUM($C773,$I748)&gt;Q$4,$Q762/$I748,$Q762-SUM($I773:P773))))</f>
        <v>0</v>
      </c>
      <c r="R773" s="31">
        <f>IF($I748="n/a",0,IF(R$4&lt;=$C773,0,IF(SUM($C773,$I748)&gt;R$4,$Q762/$I748,$Q762-SUM($I773:Q773))))</f>
        <v>0</v>
      </c>
      <c r="S773" s="31">
        <f>IF($I748="n/a",0,IF(S$4&lt;=$C773,0,IF(SUM($C773,$I748)&gt;S$4,$Q762/$I748,$Q762-SUM($I773:R773))))</f>
        <v>0</v>
      </c>
      <c r="T773" s="31">
        <f>IF($I748="n/a",0,IF(T$4&lt;=$C773,0,IF(SUM($C773,$I748)&gt;T$4,$Q762/$I748,$Q762-SUM($I773:S773))))</f>
        <v>0</v>
      </c>
      <c r="U773" s="31">
        <f>IF($I748="n/a",0,IF(U$4&lt;=$C773,0,IF(SUM($C773,$I748)&gt;U$4,$Q762/$I748,$Q762-SUM($I773:T773))))</f>
        <v>0</v>
      </c>
      <c r="V773" s="31">
        <f>IF($I748="n/a",0,IF(V$4&lt;=$C773,0,IF(SUM($C773,$I748)&gt;V$4,$Q762/$I748,$Q762-SUM($I773:U773))))</f>
        <v>0</v>
      </c>
      <c r="W773" s="31">
        <f>IF($I748="n/a",0,IF(W$4&lt;=$C773,0,IF(SUM($C773,$I748)&gt;W$4,$Q762/$I748,$Q762-SUM($I773:V773))))</f>
        <v>0</v>
      </c>
      <c r="X773" s="31">
        <f>IF($I748="n/a",0,IF(X$4&lt;=$C773,0,IF(SUM($C773,$I748)&gt;X$4,$Q762/$I748,$Q762-SUM($I773:W773))))</f>
        <v>0</v>
      </c>
      <c r="Y773" s="31">
        <f>IF($I748="n/a",0,IF(Y$4&lt;=$C773,0,IF(SUM($C773,$I748)&gt;Y$4,$Q762/$I748,$Q762-SUM($I773:X773))))</f>
        <v>0</v>
      </c>
      <c r="Z773" s="31">
        <f>IF($I748="n/a",0,IF(Z$4&lt;=$C773,0,IF(SUM($C773,$I748)&gt;Z$4,$Q762/$I748,$Q762-SUM($I773:Y773))))</f>
        <v>0</v>
      </c>
      <c r="AA773" s="31">
        <f>IF($I748="n/a",0,IF(AA$4&lt;=$C773,0,IF(SUM($C773,$I748)&gt;AA$4,$Q762/$I748,$Q762-SUM($I773:Z773))))</f>
        <v>0</v>
      </c>
      <c r="AB773" s="31">
        <f>IF($I748="n/a",0,IF(AB$4&lt;=$C773,0,IF(SUM($C773,$I748)&gt;AB$4,$Q762/$I748,$Q762-SUM($I773:AA773))))</f>
        <v>0</v>
      </c>
      <c r="AC773" s="31">
        <f>IF($I748="n/a",0,IF(AC$4&lt;=$C773,0,IF(SUM($C773,$I748)&gt;AC$4,$Q762/$I748,$Q762-SUM($I773:AB773))))</f>
        <v>0</v>
      </c>
      <c r="AD773" s="31">
        <f>IF($I748="n/a",0,IF(AD$4&lt;=$C773,0,IF(SUM($C773,$I748)&gt;AD$4,$Q762/$I748,$Q762-SUM($I773:AC773))))</f>
        <v>0</v>
      </c>
      <c r="AE773" s="31">
        <f>IF($I748="n/a",0,IF(AE$4&lt;=$C773,0,IF(SUM($C773,$I748)&gt;AE$4,$Q762/$I748,$Q762-SUM($I773:AD773))))</f>
        <v>0</v>
      </c>
      <c r="AF773" s="31">
        <f>IF($I748="n/a",0,IF(AF$4&lt;=$C773,0,IF(SUM($C773,$I748)&gt;AF$4,$Q762/$I748,$Q762-SUM($I773:AE773))))</f>
        <v>0</v>
      </c>
      <c r="AG773" s="31">
        <f>IF($I748="n/a",0,IF(AG$4&lt;=$C773,0,IF(SUM($C773,$I748)&gt;AG$4,$Q762/$I748,$Q762-SUM($I773:AF773))))</f>
        <v>0</v>
      </c>
      <c r="AH773" s="31">
        <f>IF($I748="n/a",0,IF(AH$4&lt;=$C773,0,IF(SUM($C773,$I748)&gt;AH$4,$Q762/$I748,$Q762-SUM($I773:AG773))))</f>
        <v>0</v>
      </c>
      <c r="AI773" s="31">
        <f>IF($I748="n/a",0,IF(AI$4&lt;=$C773,0,IF(SUM($C773,$I748)&gt;AI$4,$Q762/$I748,$Q762-SUM($I773:AH773))))</f>
        <v>0</v>
      </c>
      <c r="AJ773" s="31">
        <f>IF($I748="n/a",0,IF(AJ$4&lt;=$C773,0,IF(SUM($C773,$I748)&gt;AJ$4,$Q762/$I748,$Q762-SUM($I773:AI773))))</f>
        <v>0</v>
      </c>
      <c r="AK773" s="31">
        <f>IF($I748="n/a",0,IF(AK$4&lt;=$C773,0,IF(SUM($C773,$I748)&gt;AK$4,$Q762/$I748,$Q762-SUM($I773:AJ773))))</f>
        <v>0</v>
      </c>
      <c r="AL773" s="31">
        <f>IF($I748="n/a",0,IF(AL$4&lt;=$C773,0,IF(SUM($C773,$I748)&gt;AL$4,$Q762/$I748,$Q762-SUM($I773:AK773))))</f>
        <v>0</v>
      </c>
      <c r="AM773" s="31">
        <f>IF($I748="n/a",0,IF(AM$4&lt;=$C773,0,IF(SUM($C773,$I748)&gt;AM$4,$Q762/$I748,$Q762-SUM($I773:AL773))))</f>
        <v>0</v>
      </c>
      <c r="AN773" s="31">
        <f>IF($I748="n/a",0,IF(AN$4&lt;=$C773,0,IF(SUM($C773,$I748)&gt;AN$4,$Q762/$I748,$Q762-SUM($I773:AM773))))</f>
        <v>0</v>
      </c>
      <c r="AO773" s="31">
        <f>IF($I748="n/a",0,IF(AO$4&lt;=$C773,0,IF(SUM($C773,$I748)&gt;AO$4,$Q762/$I748,$Q762-SUM($I773:AN773))))</f>
        <v>0</v>
      </c>
      <c r="AP773" s="31">
        <f>IF($I748="n/a",0,IF(AP$4&lt;=$C773,0,IF(SUM($C773,$I748)&gt;AP$4,$Q762/$I748,$Q762-SUM($I773:AO773))))</f>
        <v>0</v>
      </c>
      <c r="AQ773" s="31">
        <f>IF($I748="n/a",0,IF(AQ$4&lt;=$C773,0,IF(SUM($C773,$I748)&gt;AQ$4,$Q762/$I748,$Q762-SUM($I773:AP773))))</f>
        <v>0</v>
      </c>
      <c r="AR773" s="31">
        <f>IF($I748="n/a",0,IF(AR$4&lt;=$C773,0,IF(SUM($C773,$I748)&gt;AR$4,$Q762/$I748,$Q762-SUM($I773:AQ773))))</f>
        <v>0</v>
      </c>
      <c r="AS773" s="31">
        <f>IF($I748="n/a",0,IF(AS$4&lt;=$C773,0,IF(SUM($C773,$I748)&gt;AS$4,$Q762/$I748,$Q762-SUM($I773:AR773))))</f>
        <v>0</v>
      </c>
      <c r="AT773" s="31">
        <f>IF($I748="n/a",0,IF(AT$4&lt;=$C773,0,IF(SUM($C773,$I748)&gt;AT$4,$Q762/$I748,$Q762-SUM($I773:AS773))))</f>
        <v>0</v>
      </c>
      <c r="AU773" s="31">
        <f>IF($I748="n/a",0,IF(AU$4&lt;=$C773,0,IF(SUM($C773,$I748)&gt;AU$4,$Q762/$I748,$Q762-SUM($I773:AT773))))</f>
        <v>0</v>
      </c>
      <c r="AV773" s="31">
        <f>IF($I748="n/a",0,IF(AV$4&lt;=$C773,0,IF(SUM($C773,$I748)&gt;AV$4,$Q762/$I748,$Q762-SUM($I773:AU773))))</f>
        <v>0</v>
      </c>
      <c r="AW773" s="31">
        <f>IF($I748="n/a",0,IF(AW$4&lt;=$C773,0,IF(SUM($C773,$I748)&gt;AW$4,$Q762/$I748,$Q762-SUM($I773:AV773))))</f>
        <v>0</v>
      </c>
      <c r="AX773" s="31">
        <f>IF($I748="n/a",0,IF(AX$4&lt;=$C773,0,IF(SUM($C773,$I748)&gt;AX$4,$Q762/$I748,$Q762-SUM($I773:AW773))))</f>
        <v>0</v>
      </c>
      <c r="AY773" s="31">
        <f>IF($I748="n/a",0,IF(AY$4&lt;=$C773,0,IF(SUM($C773,$I748)&gt;AY$4,$Q762/$I748,$Q762-SUM($I773:AX773))))</f>
        <v>0</v>
      </c>
      <c r="AZ773" s="31">
        <f>IF($I748="n/a",0,IF(AZ$4&lt;=$C773,0,IF(SUM($C773,$I748)&gt;AZ$4,$Q762/$I748,$Q762-SUM($I773:AY773))))</f>
        <v>0</v>
      </c>
      <c r="BA773" s="31">
        <f>IF($I748="n/a",0,IF(BA$4&lt;=$C773,0,IF(SUM($C773,$I748)&gt;BA$4,$Q762/$I748,$Q762-SUM($I773:AZ773))))</f>
        <v>0</v>
      </c>
      <c r="BB773" s="31">
        <f>IF($I748="n/a",0,IF(BB$4&lt;=$C773,0,IF(SUM($C773,$I748)&gt;BB$4,$Q762/$I748,$Q762-SUM($I773:BA773))))</f>
        <v>0</v>
      </c>
      <c r="BC773" s="31">
        <f>IF($I748="n/a",0,IF(BC$4&lt;=$C773,0,IF(SUM($C773,$I748)&gt;BC$4,$Q762/$I748,$Q762-SUM($I773:BB773))))</f>
        <v>0</v>
      </c>
      <c r="BD773" s="31">
        <f>IF($I748="n/a",0,IF(BD$4&lt;=$C773,0,IF(SUM($C773,$I748)&gt;BD$4,$Q762/$I748,$Q762-SUM($I773:BC773))))</f>
        <v>0</v>
      </c>
      <c r="BE773" s="31">
        <f>IF($I748="n/a",0,IF(BE$4&lt;=$C773,0,IF(SUM($C773,$I748)&gt;BE$4,$Q762/$I748,$Q762-SUM($I773:BD773))))</f>
        <v>0</v>
      </c>
      <c r="BF773" s="31">
        <f>IF($I748="n/a",0,IF(BF$4&lt;=$C773,0,IF(SUM($C773,$I748)&gt;BF$4,$Q762/$I748,$Q762-SUM($I773:BE773))))</f>
        <v>0</v>
      </c>
      <c r="BG773" s="31">
        <f>IF($I748="n/a",0,IF(BG$4&lt;=$C773,0,IF(SUM($C773,$I748)&gt;BG$4,$Q762/$I748,$Q762-SUM($I773:BF773))))</f>
        <v>0</v>
      </c>
      <c r="BH773" s="31">
        <f>IF($I748="n/a",0,IF(BH$4&lt;=$C773,0,IF(SUM($C773,$I748)&gt;BH$4,$Q762/$I748,$Q762-SUM($I773:BG773))))</f>
        <v>0</v>
      </c>
      <c r="BI773" s="31">
        <f>IF($I748="n/a",0,IF(BI$4&lt;=$C773,0,IF(SUM($C773,$I748)&gt;BI$4,$Q762/$I748,$Q762-SUM($I773:BH773))))</f>
        <v>0</v>
      </c>
      <c r="BJ773" s="31">
        <f>IF($I748="n/a",0,IF(BJ$4&lt;=$C773,0,IF(SUM($C773,$I748)&gt;BJ$4,$Q762/$I748,$Q762-SUM($I773:BI773))))</f>
        <v>0</v>
      </c>
      <c r="BK773" s="31">
        <f>IF($I748="n/a",0,IF(BK$4&lt;=$C773,0,IF(SUM($C773,$I748)&gt;BK$4,$Q762/$I748,$Q762-SUM($I773:BJ773))))</f>
        <v>0</v>
      </c>
      <c r="BL773" s="31">
        <f>IF($I748="n/a",0,IF(BL$4&lt;=$C773,0,IF(SUM($C773,$I748)&gt;BL$4,$Q762/$I748,$Q762-SUM($I773:BK773))))</f>
        <v>0</v>
      </c>
      <c r="BM773" s="31">
        <f>IF($I748="n/a",0,IF(BM$4&lt;=$C773,0,IF(SUM($C773,$I748)&gt;BM$4,$Q762/$I748,$Q762-SUM($I773:BL773))))</f>
        <v>0</v>
      </c>
      <c r="BN773" s="31">
        <f>IF($I748="n/a",0,IF(BN$4&lt;=$C773,0,IF(SUM($C773,$I748)&gt;BN$4,$Q762/$I748,$Q762-SUM($I773:BM773))))</f>
        <v>0</v>
      </c>
      <c r="BO773" s="31">
        <f>IF($I748="n/a",0,IF(BO$4&lt;=$C773,0,IF(SUM($C773,$I748)&gt;BO$4,$Q762/$I748,$Q762-SUM($I773:BN773))))</f>
        <v>0</v>
      </c>
      <c r="BP773" s="31">
        <f>IF($I748="n/a",0,IF(BP$4&lt;=$C773,0,IF(SUM($C773,$I748)&gt;BP$4,$Q762/$I748,$Q762-SUM($I773:BO773))))</f>
        <v>0</v>
      </c>
      <c r="BQ773" s="31">
        <f>IF($I748="n/a",0,IF(BQ$4&lt;=$C773,0,IF(SUM($C773,$I748)&gt;BQ$4,$Q762/$I748,$Q762-SUM($I773:BP773))))</f>
        <v>0</v>
      </c>
      <c r="BR773" s="31">
        <f>IF($I748="n/a",0,IF(BR$4&lt;=$C773,0,IF(SUM($C773,$I748)&gt;BR$4,$Q762/$I748,$Q762-SUM($I773:BQ773))))</f>
        <v>0</v>
      </c>
      <c r="BS773" s="31">
        <f>IF($I748="n/a",0,IF(BS$4&lt;=$C773,0,IF(SUM($C773,$I748)&gt;BS$4,$Q762/$I748,$Q762-SUM($I773:BR773))))</f>
        <v>0</v>
      </c>
      <c r="BT773" s="31">
        <f>IF($I748="n/a",0,IF(BT$4&lt;=$C773,0,IF(SUM($C773,$I748)&gt;BT$4,$Q762/$I748,$Q762-SUM($I773:BS773))))</f>
        <v>0</v>
      </c>
      <c r="BU773" s="31">
        <f>IF($I748="n/a",0,IF(BU$4&lt;=$C773,0,IF(SUM($C773,$I748)&gt;BU$4,$Q762/$I748,$Q762-SUM($I773:BT773))))</f>
        <v>0</v>
      </c>
      <c r="BV773" s="31">
        <f>IF($I748="n/a",0,IF(BV$4&lt;=$C773,0,IF(SUM($C773,$I748)&gt;BV$4,$Q762/$I748,$Q762-SUM($I773:BU773))))</f>
        <v>0</v>
      </c>
      <c r="BW773" s="31">
        <f>IF($I748="n/a",0,IF(BW$4&lt;=$C773,0,IF(SUM($C773,$I748)&gt;BW$4,$Q762/$I748,$Q762-SUM($I773:BV773))))</f>
        <v>0</v>
      </c>
      <c r="BX773" s="31">
        <f>IF($I748="n/a",0,IF(BX$4&lt;=$C773,0,IF(SUM($C773,$I748)&gt;BX$4,$Q762/$I748,$Q762-SUM($I773:BW773))))</f>
        <v>0</v>
      </c>
      <c r="BY773" s="31">
        <f>IF($I748="n/a",0,IF(BY$4&lt;=$C773,0,IF(SUM($C773,$I748)&gt;BY$4,$Q762/$I748,$Q762-SUM($I773:BX773))))</f>
        <v>0</v>
      </c>
      <c r="BZ773" s="31">
        <f>IF($I748="n/a",0,IF(BZ$4&lt;=$C773,0,IF(SUM($C773,$I748)&gt;BZ$4,$Q762/$I748,$Q762-SUM($I773:BY773))))</f>
        <v>0</v>
      </c>
      <c r="CA773" s="31">
        <f>IF($I748="n/a",0,IF(CA$4&lt;=$C773,0,IF(SUM($C773,$I748)&gt;CA$4,$Q762/$I748,$Q762-SUM($I773:BZ773))))</f>
        <v>0</v>
      </c>
      <c r="CB773" s="31">
        <f>IF($I748="n/a",0,IF(CB$4&lt;=$C773,0,IF(SUM($C773,$I748)&gt;CB$4,$Q762/$I748,$Q762-SUM($I773:CA773))))</f>
        <v>0</v>
      </c>
      <c r="CC773" s="31">
        <f>IF($I748="n/a",0,IF(CC$4&lt;=$C773,0,IF(SUM($C773,$I748)&gt;CC$4,$Q762/$I748,$Q762-SUM($I773:CB773))))</f>
        <v>0</v>
      </c>
      <c r="CD773" s="31">
        <f>IF($I748="n/a",0,IF(CD$4&lt;=$C773,0,IF(SUM($C773,$I748)&gt;CD$4,$Q762/$I748,$Q762-SUM($I773:CC773))))</f>
        <v>0</v>
      </c>
      <c r="CE773" s="31">
        <f>IF($I748="n/a",0,IF(CE$4&lt;=$C773,0,IF(SUM($C773,$I748)&gt;CE$4,$Q762/$I748,$Q762-SUM($I773:CD773))))</f>
        <v>0</v>
      </c>
      <c r="CF773" s="31">
        <f>IF($I748="n/a",0,IF(CF$4&lt;=$C773,0,IF(SUM($C773,$I748)&gt;CF$4,$Q762/$I748,$Q762-SUM($I773:CE773))))</f>
        <v>0</v>
      </c>
    </row>
    <row r="774" spans="1:84" s="153" customFormat="1" ht="12.75" customHeight="1">
      <c r="A774"/>
      <c r="C774" s="197">
        <v>2024</v>
      </c>
      <c r="D774" s="21" t="s">
        <v>53</v>
      </c>
      <c r="E774" s="21" t="s">
        <v>185</v>
      </c>
      <c r="I774" s="31"/>
      <c r="J774" s="31">
        <f>IF($I748="n/a",0,IF(J$4&lt;=$C774,0,IF(SUM($C774,$I748)&gt;J$4,$R762/$I748,$R762-SUM($I774:I774))))</f>
        <v>0</v>
      </c>
      <c r="K774" s="31">
        <f>IF($I748="n/a",0,IF(K$4&lt;=$C774,0,IF(SUM($C774,$I748)&gt;K$4,$R762/$I748,$R762-SUM($I774:J774))))</f>
        <v>0</v>
      </c>
      <c r="L774" s="31">
        <f>IF($I748="n/a",0,IF(L$4&lt;=$C774,0,IF(SUM($C774,$I748)&gt;L$4,$R762/$I748,$R762-SUM($I774:K774))))</f>
        <v>0</v>
      </c>
      <c r="M774" s="31">
        <f>IF($I748="n/a",0,IF(M$4&lt;=$C774,0,IF(SUM($C774,$I748)&gt;M$4,$R762/$I748,$R762-SUM($I774:L774))))</f>
        <v>0</v>
      </c>
      <c r="N774" s="31">
        <f>IF($I748="n/a",0,IF(N$4&lt;=$C774,0,IF(SUM($C774,$I748)&gt;N$4,$R762/$I748,$R762-SUM($I774:M774))))</f>
        <v>0</v>
      </c>
      <c r="O774" s="31">
        <f>IF($I748="n/a",0,IF(O$4&lt;=$C774,0,IF(SUM($C774,$I748)&gt;O$4,$R762/$I748,$R762-SUM($I774:N774))))</f>
        <v>0</v>
      </c>
      <c r="P774" s="31">
        <f>IF($I748="n/a",0,IF(P$4&lt;=$C774,0,IF(SUM($C774,$I748)&gt;P$4,$R762/$I748,$R762-SUM($I774:O774))))</f>
        <v>0</v>
      </c>
      <c r="Q774" s="31">
        <f>IF($I748="n/a",0,IF(Q$4&lt;=$C774,0,IF(SUM($C774,$I748)&gt;Q$4,$R762/$I748,$R762-SUM($I774:P774))))</f>
        <v>0</v>
      </c>
      <c r="R774" s="31">
        <f>IF($I748="n/a",0,IF(R$4&lt;=$C774,0,IF(SUM($C774,$I748)&gt;R$4,$R762/$I748,$R762-SUM($I774:Q774))))</f>
        <v>0</v>
      </c>
      <c r="S774" s="31">
        <f>IF($I748="n/a",0,IF(S$4&lt;=$C774,0,IF(SUM($C774,$I748)&gt;S$4,$R762/$I748,$R762-SUM($I774:R774))))</f>
        <v>0</v>
      </c>
      <c r="T774" s="31">
        <f>IF($I748="n/a",0,IF(T$4&lt;=$C774,0,IF(SUM($C774,$I748)&gt;T$4,$R762/$I748,$R762-SUM($I774:S774))))</f>
        <v>0</v>
      </c>
      <c r="U774" s="31">
        <f>IF($I748="n/a",0,IF(U$4&lt;=$C774,0,IF(SUM($C774,$I748)&gt;U$4,$R762/$I748,$R762-SUM($I774:T774))))</f>
        <v>0</v>
      </c>
      <c r="V774" s="31">
        <f>IF($I748="n/a",0,IF(V$4&lt;=$C774,0,IF(SUM($C774,$I748)&gt;V$4,$R762/$I748,$R762-SUM($I774:U774))))</f>
        <v>0</v>
      </c>
      <c r="W774" s="31">
        <f>IF($I748="n/a",0,IF(W$4&lt;=$C774,0,IF(SUM($C774,$I748)&gt;W$4,$R762/$I748,$R762-SUM($I774:V774))))</f>
        <v>0</v>
      </c>
      <c r="X774" s="31">
        <f>IF($I748="n/a",0,IF(X$4&lt;=$C774,0,IF(SUM($C774,$I748)&gt;X$4,$R762/$I748,$R762-SUM($I774:W774))))</f>
        <v>0</v>
      </c>
      <c r="Y774" s="31">
        <f>IF($I748="n/a",0,IF(Y$4&lt;=$C774,0,IF(SUM($C774,$I748)&gt;Y$4,$R762/$I748,$R762-SUM($I774:X774))))</f>
        <v>0</v>
      </c>
      <c r="Z774" s="31">
        <f>IF($I748="n/a",0,IF(Z$4&lt;=$C774,0,IF(SUM($C774,$I748)&gt;Z$4,$R762/$I748,$R762-SUM($I774:Y774))))</f>
        <v>0</v>
      </c>
      <c r="AA774" s="31">
        <f>IF($I748="n/a",0,IF(AA$4&lt;=$C774,0,IF(SUM($C774,$I748)&gt;AA$4,$R762/$I748,$R762-SUM($I774:Z774))))</f>
        <v>0</v>
      </c>
      <c r="AB774" s="31">
        <f>IF($I748="n/a",0,IF(AB$4&lt;=$C774,0,IF(SUM($C774,$I748)&gt;AB$4,$R762/$I748,$R762-SUM($I774:AA774))))</f>
        <v>0</v>
      </c>
      <c r="AC774" s="31">
        <f>IF($I748="n/a",0,IF(AC$4&lt;=$C774,0,IF(SUM($C774,$I748)&gt;AC$4,$R762/$I748,$R762-SUM($I774:AB774))))</f>
        <v>0</v>
      </c>
      <c r="AD774" s="31">
        <f>IF($I748="n/a",0,IF(AD$4&lt;=$C774,0,IF(SUM($C774,$I748)&gt;AD$4,$R762/$I748,$R762-SUM($I774:AC774))))</f>
        <v>0</v>
      </c>
      <c r="AE774" s="31">
        <f>IF($I748="n/a",0,IF(AE$4&lt;=$C774,0,IF(SUM($C774,$I748)&gt;AE$4,$R762/$I748,$R762-SUM($I774:AD774))))</f>
        <v>0</v>
      </c>
      <c r="AF774" s="31">
        <f>IF($I748="n/a",0,IF(AF$4&lt;=$C774,0,IF(SUM($C774,$I748)&gt;AF$4,$R762/$I748,$R762-SUM($I774:AE774))))</f>
        <v>0</v>
      </c>
      <c r="AG774" s="31">
        <f>IF($I748="n/a",0,IF(AG$4&lt;=$C774,0,IF(SUM($C774,$I748)&gt;AG$4,$R762/$I748,$R762-SUM($I774:AF774))))</f>
        <v>0</v>
      </c>
      <c r="AH774" s="31">
        <f>IF($I748="n/a",0,IF(AH$4&lt;=$C774,0,IF(SUM($C774,$I748)&gt;AH$4,$R762/$I748,$R762-SUM($I774:AG774))))</f>
        <v>0</v>
      </c>
      <c r="AI774" s="31">
        <f>IF($I748="n/a",0,IF(AI$4&lt;=$C774,0,IF(SUM($C774,$I748)&gt;AI$4,$R762/$I748,$R762-SUM($I774:AH774))))</f>
        <v>0</v>
      </c>
      <c r="AJ774" s="31">
        <f>IF($I748="n/a",0,IF(AJ$4&lt;=$C774,0,IF(SUM($C774,$I748)&gt;AJ$4,$R762/$I748,$R762-SUM($I774:AI774))))</f>
        <v>0</v>
      </c>
      <c r="AK774" s="31">
        <f>IF($I748="n/a",0,IF(AK$4&lt;=$C774,0,IF(SUM($C774,$I748)&gt;AK$4,$R762/$I748,$R762-SUM($I774:AJ774))))</f>
        <v>0</v>
      </c>
      <c r="AL774" s="31">
        <f>IF($I748="n/a",0,IF(AL$4&lt;=$C774,0,IF(SUM($C774,$I748)&gt;AL$4,$R762/$I748,$R762-SUM($I774:AK774))))</f>
        <v>0</v>
      </c>
      <c r="AM774" s="31">
        <f>IF($I748="n/a",0,IF(AM$4&lt;=$C774,0,IF(SUM($C774,$I748)&gt;AM$4,$R762/$I748,$R762-SUM($I774:AL774))))</f>
        <v>0</v>
      </c>
      <c r="AN774" s="31">
        <f>IF($I748="n/a",0,IF(AN$4&lt;=$C774,0,IF(SUM($C774,$I748)&gt;AN$4,$R762/$I748,$R762-SUM($I774:AM774))))</f>
        <v>0</v>
      </c>
      <c r="AO774" s="31">
        <f>IF($I748="n/a",0,IF(AO$4&lt;=$C774,0,IF(SUM($C774,$I748)&gt;AO$4,$R762/$I748,$R762-SUM($I774:AN774))))</f>
        <v>0</v>
      </c>
      <c r="AP774" s="31">
        <f>IF($I748="n/a",0,IF(AP$4&lt;=$C774,0,IF(SUM($C774,$I748)&gt;AP$4,$R762/$I748,$R762-SUM($I774:AO774))))</f>
        <v>0</v>
      </c>
      <c r="AQ774" s="31">
        <f>IF($I748="n/a",0,IF(AQ$4&lt;=$C774,0,IF(SUM($C774,$I748)&gt;AQ$4,$R762/$I748,$R762-SUM($I774:AP774))))</f>
        <v>0</v>
      </c>
      <c r="AR774" s="31">
        <f>IF($I748="n/a",0,IF(AR$4&lt;=$C774,0,IF(SUM($C774,$I748)&gt;AR$4,$R762/$I748,$R762-SUM($I774:AQ774))))</f>
        <v>0</v>
      </c>
      <c r="AS774" s="31">
        <f>IF($I748="n/a",0,IF(AS$4&lt;=$C774,0,IF(SUM($C774,$I748)&gt;AS$4,$R762/$I748,$R762-SUM($I774:AR774))))</f>
        <v>0</v>
      </c>
      <c r="AT774" s="31">
        <f>IF($I748="n/a",0,IF(AT$4&lt;=$C774,0,IF(SUM($C774,$I748)&gt;AT$4,$R762/$I748,$R762-SUM($I774:AS774))))</f>
        <v>0</v>
      </c>
      <c r="AU774" s="31">
        <f>IF($I748="n/a",0,IF(AU$4&lt;=$C774,0,IF(SUM($C774,$I748)&gt;AU$4,$R762/$I748,$R762-SUM($I774:AT774))))</f>
        <v>0</v>
      </c>
      <c r="AV774" s="31">
        <f>IF($I748="n/a",0,IF(AV$4&lt;=$C774,0,IF(SUM($C774,$I748)&gt;AV$4,$R762/$I748,$R762-SUM($I774:AU774))))</f>
        <v>0</v>
      </c>
      <c r="AW774" s="31">
        <f>IF($I748="n/a",0,IF(AW$4&lt;=$C774,0,IF(SUM($C774,$I748)&gt;AW$4,$R762/$I748,$R762-SUM($I774:AV774))))</f>
        <v>0</v>
      </c>
      <c r="AX774" s="31">
        <f>IF($I748="n/a",0,IF(AX$4&lt;=$C774,0,IF(SUM($C774,$I748)&gt;AX$4,$R762/$I748,$R762-SUM($I774:AW774))))</f>
        <v>0</v>
      </c>
      <c r="AY774" s="31">
        <f>IF($I748="n/a",0,IF(AY$4&lt;=$C774,0,IF(SUM($C774,$I748)&gt;AY$4,$R762/$I748,$R762-SUM($I774:AX774))))</f>
        <v>0</v>
      </c>
      <c r="AZ774" s="31">
        <f>IF($I748="n/a",0,IF(AZ$4&lt;=$C774,0,IF(SUM($C774,$I748)&gt;AZ$4,$R762/$I748,$R762-SUM($I774:AY774))))</f>
        <v>0</v>
      </c>
      <c r="BA774" s="31">
        <f>IF($I748="n/a",0,IF(BA$4&lt;=$C774,0,IF(SUM($C774,$I748)&gt;BA$4,$R762/$I748,$R762-SUM($I774:AZ774))))</f>
        <v>0</v>
      </c>
      <c r="BB774" s="31">
        <f>IF($I748="n/a",0,IF(BB$4&lt;=$C774,0,IF(SUM($C774,$I748)&gt;BB$4,$R762/$I748,$R762-SUM($I774:BA774))))</f>
        <v>0</v>
      </c>
      <c r="BC774" s="31">
        <f>IF($I748="n/a",0,IF(BC$4&lt;=$C774,0,IF(SUM($C774,$I748)&gt;BC$4,$R762/$I748,$R762-SUM($I774:BB774))))</f>
        <v>0</v>
      </c>
      <c r="BD774" s="31">
        <f>IF($I748="n/a",0,IF(BD$4&lt;=$C774,0,IF(SUM($C774,$I748)&gt;BD$4,$R762/$I748,$R762-SUM($I774:BC774))))</f>
        <v>0</v>
      </c>
      <c r="BE774" s="31">
        <f>IF($I748="n/a",0,IF(BE$4&lt;=$C774,0,IF(SUM($C774,$I748)&gt;BE$4,$R762/$I748,$R762-SUM($I774:BD774))))</f>
        <v>0</v>
      </c>
      <c r="BF774" s="31">
        <f>IF($I748="n/a",0,IF(BF$4&lt;=$C774,0,IF(SUM($C774,$I748)&gt;BF$4,$R762/$I748,$R762-SUM($I774:BE774))))</f>
        <v>0</v>
      </c>
      <c r="BG774" s="31">
        <f>IF($I748="n/a",0,IF(BG$4&lt;=$C774,0,IF(SUM($C774,$I748)&gt;BG$4,$R762/$I748,$R762-SUM($I774:BF774))))</f>
        <v>0</v>
      </c>
      <c r="BH774" s="31">
        <f>IF($I748="n/a",0,IF(BH$4&lt;=$C774,0,IF(SUM($C774,$I748)&gt;BH$4,$R762/$I748,$R762-SUM($I774:BG774))))</f>
        <v>0</v>
      </c>
      <c r="BI774" s="31">
        <f>IF($I748="n/a",0,IF(BI$4&lt;=$C774,0,IF(SUM($C774,$I748)&gt;BI$4,$R762/$I748,$R762-SUM($I774:BH774))))</f>
        <v>0</v>
      </c>
      <c r="BJ774" s="31">
        <f>IF($I748="n/a",0,IF(BJ$4&lt;=$C774,0,IF(SUM($C774,$I748)&gt;BJ$4,$R762/$I748,$R762-SUM($I774:BI774))))</f>
        <v>0</v>
      </c>
      <c r="BK774" s="31">
        <f>IF($I748="n/a",0,IF(BK$4&lt;=$C774,0,IF(SUM($C774,$I748)&gt;BK$4,$R762/$I748,$R762-SUM($I774:BJ774))))</f>
        <v>0</v>
      </c>
      <c r="BL774" s="31">
        <f>IF($I748="n/a",0,IF(BL$4&lt;=$C774,0,IF(SUM($C774,$I748)&gt;BL$4,$R762/$I748,$R762-SUM($I774:BK774))))</f>
        <v>0</v>
      </c>
      <c r="BM774" s="31">
        <f>IF($I748="n/a",0,IF(BM$4&lt;=$C774,0,IF(SUM($C774,$I748)&gt;BM$4,$R762/$I748,$R762-SUM($I774:BL774))))</f>
        <v>0</v>
      </c>
      <c r="BN774" s="31">
        <f>IF($I748="n/a",0,IF(BN$4&lt;=$C774,0,IF(SUM($C774,$I748)&gt;BN$4,$R762/$I748,$R762-SUM($I774:BM774))))</f>
        <v>0</v>
      </c>
      <c r="BO774" s="31">
        <f>IF($I748="n/a",0,IF(BO$4&lt;=$C774,0,IF(SUM($C774,$I748)&gt;BO$4,$R762/$I748,$R762-SUM($I774:BN774))))</f>
        <v>0</v>
      </c>
      <c r="BP774" s="31">
        <f>IF($I748="n/a",0,IF(BP$4&lt;=$C774,0,IF(SUM($C774,$I748)&gt;BP$4,$R762/$I748,$R762-SUM($I774:BO774))))</f>
        <v>0</v>
      </c>
      <c r="BQ774" s="31">
        <f>IF($I748="n/a",0,IF(BQ$4&lt;=$C774,0,IF(SUM($C774,$I748)&gt;BQ$4,$R762/$I748,$R762-SUM($I774:BP774))))</f>
        <v>0</v>
      </c>
      <c r="BR774" s="31">
        <f>IF($I748="n/a",0,IF(BR$4&lt;=$C774,0,IF(SUM($C774,$I748)&gt;BR$4,$R762/$I748,$R762-SUM($I774:BQ774))))</f>
        <v>0</v>
      </c>
      <c r="BS774" s="31">
        <f>IF($I748="n/a",0,IF(BS$4&lt;=$C774,0,IF(SUM($C774,$I748)&gt;BS$4,$R762/$I748,$R762-SUM($I774:BR774))))</f>
        <v>0</v>
      </c>
      <c r="BT774" s="31">
        <f>IF($I748="n/a",0,IF(BT$4&lt;=$C774,0,IF(SUM($C774,$I748)&gt;BT$4,$R762/$I748,$R762-SUM($I774:BS774))))</f>
        <v>0</v>
      </c>
      <c r="BU774" s="31">
        <f>IF($I748="n/a",0,IF(BU$4&lt;=$C774,0,IF(SUM($C774,$I748)&gt;BU$4,$R762/$I748,$R762-SUM($I774:BT774))))</f>
        <v>0</v>
      </c>
      <c r="BV774" s="31">
        <f>IF($I748="n/a",0,IF(BV$4&lt;=$C774,0,IF(SUM($C774,$I748)&gt;BV$4,$R762/$I748,$R762-SUM($I774:BU774))))</f>
        <v>0</v>
      </c>
      <c r="BW774" s="31">
        <f>IF($I748="n/a",0,IF(BW$4&lt;=$C774,0,IF(SUM($C774,$I748)&gt;BW$4,$R762/$I748,$R762-SUM($I774:BV774))))</f>
        <v>0</v>
      </c>
      <c r="BX774" s="31">
        <f>IF($I748="n/a",0,IF(BX$4&lt;=$C774,0,IF(SUM($C774,$I748)&gt;BX$4,$R762/$I748,$R762-SUM($I774:BW774))))</f>
        <v>0</v>
      </c>
      <c r="BY774" s="31">
        <f>IF($I748="n/a",0,IF(BY$4&lt;=$C774,0,IF(SUM($C774,$I748)&gt;BY$4,$R762/$I748,$R762-SUM($I774:BX774))))</f>
        <v>0</v>
      </c>
      <c r="BZ774" s="31">
        <f>IF($I748="n/a",0,IF(BZ$4&lt;=$C774,0,IF(SUM($C774,$I748)&gt;BZ$4,$R762/$I748,$R762-SUM($I774:BY774))))</f>
        <v>0</v>
      </c>
      <c r="CA774" s="31">
        <f>IF($I748="n/a",0,IF(CA$4&lt;=$C774,0,IF(SUM($C774,$I748)&gt;CA$4,$R762/$I748,$R762-SUM($I774:BZ774))))</f>
        <v>0</v>
      </c>
      <c r="CB774" s="31">
        <f>IF($I748="n/a",0,IF(CB$4&lt;=$C774,0,IF(SUM($C774,$I748)&gt;CB$4,$R762/$I748,$R762-SUM($I774:CA774))))</f>
        <v>0</v>
      </c>
      <c r="CC774" s="31">
        <f>IF($I748="n/a",0,IF(CC$4&lt;=$C774,0,IF(SUM($C774,$I748)&gt;CC$4,$R762/$I748,$R762-SUM($I774:CB774))))</f>
        <v>0</v>
      </c>
      <c r="CD774" s="31">
        <f>IF($I748="n/a",0,IF(CD$4&lt;=$C774,0,IF(SUM($C774,$I748)&gt;CD$4,$R762/$I748,$R762-SUM($I774:CC774))))</f>
        <v>0</v>
      </c>
      <c r="CE774" s="31">
        <f>IF($I748="n/a",0,IF(CE$4&lt;=$C774,0,IF(SUM($C774,$I748)&gt;CE$4,$R762/$I748,$R762-SUM($I774:CD774))))</f>
        <v>0</v>
      </c>
      <c r="CF774" s="31">
        <f>IF($I748="n/a",0,IF(CF$4&lt;=$C774,0,IF(SUM($C774,$I748)&gt;CF$4,$R762/$I748,$R762-SUM($I774:CE774))))</f>
        <v>0</v>
      </c>
    </row>
    <row r="775" spans="1:84" s="153" customFormat="1" ht="12.75" customHeight="1">
      <c r="A775"/>
      <c r="C775" s="197">
        <v>2025</v>
      </c>
      <c r="D775" s="21" t="s">
        <v>54</v>
      </c>
      <c r="E775" s="21" t="s">
        <v>185</v>
      </c>
      <c r="I775" s="31"/>
      <c r="J775" s="31">
        <f>IF($I748="n/a",0,IF(J$4&lt;=$C775,0,IF(SUM($C775,$I748)&gt;J$4,$S762/$I748,$S762-SUM($I775:I775))))</f>
        <v>0</v>
      </c>
      <c r="K775" s="31">
        <f>IF($I748="n/a",0,IF(K$4&lt;=$C775,0,IF(SUM($C775,$I748)&gt;K$4,$S762/$I748,$S762-SUM($I775:J775))))</f>
        <v>0</v>
      </c>
      <c r="L775" s="31">
        <f>IF($I748="n/a",0,IF(L$4&lt;=$C775,0,IF(SUM($C775,$I748)&gt;L$4,$S762/$I748,$S762-SUM($I775:K775))))</f>
        <v>0</v>
      </c>
      <c r="M775" s="31">
        <f>IF($I748="n/a",0,IF(M$4&lt;=$C775,0,IF(SUM($C775,$I748)&gt;M$4,$S762/$I748,$S762-SUM($I775:L775))))</f>
        <v>0</v>
      </c>
      <c r="N775" s="31">
        <f>IF($I748="n/a",0,IF(N$4&lt;=$C775,0,IF(SUM($C775,$I748)&gt;N$4,$S762/$I748,$S762-SUM($I775:M775))))</f>
        <v>0</v>
      </c>
      <c r="O775" s="31">
        <f>IF($I748="n/a",0,IF(O$4&lt;=$C775,0,IF(SUM($C775,$I748)&gt;O$4,$S762/$I748,$S762-SUM($I775:N775))))</f>
        <v>0</v>
      </c>
      <c r="P775" s="31">
        <f>IF($I748="n/a",0,IF(P$4&lt;=$C775,0,IF(SUM($C775,$I748)&gt;P$4,$S762/$I748,$S762-SUM($I775:O775))))</f>
        <v>0</v>
      </c>
      <c r="Q775" s="31">
        <f>IF($I748="n/a",0,IF(Q$4&lt;=$C775,0,IF(SUM($C775,$I748)&gt;Q$4,$S762/$I748,$S762-SUM($I775:P775))))</f>
        <v>0</v>
      </c>
      <c r="R775" s="31">
        <f>IF($I748="n/a",0,IF(R$4&lt;=$C775,0,IF(SUM($C775,$I748)&gt;R$4,$S762/$I748,$S762-SUM($I775:Q775))))</f>
        <v>0</v>
      </c>
      <c r="S775" s="31">
        <f>IF($I748="n/a",0,IF(S$4&lt;=$C775,0,IF(SUM($C775,$I748)&gt;S$4,$S762/$I748,$S762-SUM($I775:R775))))</f>
        <v>0</v>
      </c>
      <c r="T775" s="31">
        <f>IF($I748="n/a",0,IF(T$4&lt;=$C775,0,IF(SUM($C775,$I748)&gt;T$4,$S762/$I748,$S762-SUM($I775:S775))))</f>
        <v>0</v>
      </c>
      <c r="U775" s="31">
        <f>IF($I748="n/a",0,IF(U$4&lt;=$C775,0,IF(SUM($C775,$I748)&gt;U$4,$S762/$I748,$S762-SUM($I775:T775))))</f>
        <v>0</v>
      </c>
      <c r="V775" s="31">
        <f>IF($I748="n/a",0,IF(V$4&lt;=$C775,0,IF(SUM($C775,$I748)&gt;V$4,$S762/$I748,$S762-SUM($I775:U775))))</f>
        <v>0</v>
      </c>
      <c r="W775" s="31">
        <f>IF($I748="n/a",0,IF(W$4&lt;=$C775,0,IF(SUM($C775,$I748)&gt;W$4,$S762/$I748,$S762-SUM($I775:V775))))</f>
        <v>0</v>
      </c>
      <c r="X775" s="31">
        <f>IF($I748="n/a",0,IF(X$4&lt;=$C775,0,IF(SUM($C775,$I748)&gt;X$4,$S762/$I748,$S762-SUM($I775:W775))))</f>
        <v>0</v>
      </c>
      <c r="Y775" s="31">
        <f>IF($I748="n/a",0,IF(Y$4&lt;=$C775,0,IF(SUM($C775,$I748)&gt;Y$4,$S762/$I748,$S762-SUM($I775:X775))))</f>
        <v>0</v>
      </c>
      <c r="Z775" s="31">
        <f>IF($I748="n/a",0,IF(Z$4&lt;=$C775,0,IF(SUM($C775,$I748)&gt;Z$4,$S762/$I748,$S762-SUM($I775:Y775))))</f>
        <v>0</v>
      </c>
      <c r="AA775" s="31">
        <f>IF($I748="n/a",0,IF(AA$4&lt;=$C775,0,IF(SUM($C775,$I748)&gt;AA$4,$S762/$I748,$S762-SUM($I775:Z775))))</f>
        <v>0</v>
      </c>
      <c r="AB775" s="31">
        <f>IF($I748="n/a",0,IF(AB$4&lt;=$C775,0,IF(SUM($C775,$I748)&gt;AB$4,$S762/$I748,$S762-SUM($I775:AA775))))</f>
        <v>0</v>
      </c>
      <c r="AC775" s="31">
        <f>IF($I748="n/a",0,IF(AC$4&lt;=$C775,0,IF(SUM($C775,$I748)&gt;AC$4,$S762/$I748,$S762-SUM($I775:AB775))))</f>
        <v>0</v>
      </c>
      <c r="AD775" s="31">
        <f>IF($I748="n/a",0,IF(AD$4&lt;=$C775,0,IF(SUM($C775,$I748)&gt;AD$4,$S762/$I748,$S762-SUM($I775:AC775))))</f>
        <v>0</v>
      </c>
      <c r="AE775" s="31">
        <f>IF($I748="n/a",0,IF(AE$4&lt;=$C775,0,IF(SUM($C775,$I748)&gt;AE$4,$S762/$I748,$S762-SUM($I775:AD775))))</f>
        <v>0</v>
      </c>
      <c r="AF775" s="31">
        <f>IF($I748="n/a",0,IF(AF$4&lt;=$C775,0,IF(SUM($C775,$I748)&gt;AF$4,$S762/$I748,$S762-SUM($I775:AE775))))</f>
        <v>0</v>
      </c>
      <c r="AG775" s="31">
        <f>IF($I748="n/a",0,IF(AG$4&lt;=$C775,0,IF(SUM($C775,$I748)&gt;AG$4,$S762/$I748,$S762-SUM($I775:AF775))))</f>
        <v>0</v>
      </c>
      <c r="AH775" s="31">
        <f>IF($I748="n/a",0,IF(AH$4&lt;=$C775,0,IF(SUM($C775,$I748)&gt;AH$4,$S762/$I748,$S762-SUM($I775:AG775))))</f>
        <v>0</v>
      </c>
      <c r="AI775" s="31">
        <f>IF($I748="n/a",0,IF(AI$4&lt;=$C775,0,IF(SUM($C775,$I748)&gt;AI$4,$S762/$I748,$S762-SUM($I775:AH775))))</f>
        <v>0</v>
      </c>
      <c r="AJ775" s="31">
        <f>IF($I748="n/a",0,IF(AJ$4&lt;=$C775,0,IF(SUM($C775,$I748)&gt;AJ$4,$S762/$I748,$S762-SUM($I775:AI775))))</f>
        <v>0</v>
      </c>
      <c r="AK775" s="31">
        <f>IF($I748="n/a",0,IF(AK$4&lt;=$C775,0,IF(SUM($C775,$I748)&gt;AK$4,$S762/$I748,$S762-SUM($I775:AJ775))))</f>
        <v>0</v>
      </c>
      <c r="AL775" s="31">
        <f>IF($I748="n/a",0,IF(AL$4&lt;=$C775,0,IF(SUM($C775,$I748)&gt;AL$4,$S762/$I748,$S762-SUM($I775:AK775))))</f>
        <v>0</v>
      </c>
      <c r="AM775" s="31">
        <f>IF($I748="n/a",0,IF(AM$4&lt;=$C775,0,IF(SUM($C775,$I748)&gt;AM$4,$S762/$I748,$S762-SUM($I775:AL775))))</f>
        <v>0</v>
      </c>
      <c r="AN775" s="31">
        <f>IF($I748="n/a",0,IF(AN$4&lt;=$C775,0,IF(SUM($C775,$I748)&gt;AN$4,$S762/$I748,$S762-SUM($I775:AM775))))</f>
        <v>0</v>
      </c>
      <c r="AO775" s="31">
        <f>IF($I748="n/a",0,IF(AO$4&lt;=$C775,0,IF(SUM($C775,$I748)&gt;AO$4,$S762/$I748,$S762-SUM($I775:AN775))))</f>
        <v>0</v>
      </c>
      <c r="AP775" s="31">
        <f>IF($I748="n/a",0,IF(AP$4&lt;=$C775,0,IF(SUM($C775,$I748)&gt;AP$4,$S762/$I748,$S762-SUM($I775:AO775))))</f>
        <v>0</v>
      </c>
      <c r="AQ775" s="31">
        <f>IF($I748="n/a",0,IF(AQ$4&lt;=$C775,0,IF(SUM($C775,$I748)&gt;AQ$4,$S762/$I748,$S762-SUM($I775:AP775))))</f>
        <v>0</v>
      </c>
      <c r="AR775" s="31">
        <f>IF($I748="n/a",0,IF(AR$4&lt;=$C775,0,IF(SUM($C775,$I748)&gt;AR$4,$S762/$I748,$S762-SUM($I775:AQ775))))</f>
        <v>0</v>
      </c>
      <c r="AS775" s="31">
        <f>IF($I748="n/a",0,IF(AS$4&lt;=$C775,0,IF(SUM($C775,$I748)&gt;AS$4,$S762/$I748,$S762-SUM($I775:AR775))))</f>
        <v>0</v>
      </c>
      <c r="AT775" s="31">
        <f>IF($I748="n/a",0,IF(AT$4&lt;=$C775,0,IF(SUM($C775,$I748)&gt;AT$4,$S762/$I748,$S762-SUM($I775:AS775))))</f>
        <v>0</v>
      </c>
      <c r="AU775" s="31">
        <f>IF($I748="n/a",0,IF(AU$4&lt;=$C775,0,IF(SUM($C775,$I748)&gt;AU$4,$S762/$I748,$S762-SUM($I775:AT775))))</f>
        <v>0</v>
      </c>
      <c r="AV775" s="31">
        <f>IF($I748="n/a",0,IF(AV$4&lt;=$C775,0,IF(SUM($C775,$I748)&gt;AV$4,$S762/$I748,$S762-SUM($I775:AU775))))</f>
        <v>0</v>
      </c>
      <c r="AW775" s="31">
        <f>IF($I748="n/a",0,IF(AW$4&lt;=$C775,0,IF(SUM($C775,$I748)&gt;AW$4,$S762/$I748,$S762-SUM($I775:AV775))))</f>
        <v>0</v>
      </c>
      <c r="AX775" s="31">
        <f>IF($I748="n/a",0,IF(AX$4&lt;=$C775,0,IF(SUM($C775,$I748)&gt;AX$4,$S762/$I748,$S762-SUM($I775:AW775))))</f>
        <v>0</v>
      </c>
      <c r="AY775" s="31">
        <f>IF($I748="n/a",0,IF(AY$4&lt;=$C775,0,IF(SUM($C775,$I748)&gt;AY$4,$S762/$I748,$S762-SUM($I775:AX775))))</f>
        <v>0</v>
      </c>
      <c r="AZ775" s="31">
        <f>IF($I748="n/a",0,IF(AZ$4&lt;=$C775,0,IF(SUM($C775,$I748)&gt;AZ$4,$S762/$I748,$S762-SUM($I775:AY775))))</f>
        <v>0</v>
      </c>
      <c r="BA775" s="31">
        <f>IF($I748="n/a",0,IF(BA$4&lt;=$C775,0,IF(SUM($C775,$I748)&gt;BA$4,$S762/$I748,$S762-SUM($I775:AZ775))))</f>
        <v>0</v>
      </c>
      <c r="BB775" s="31">
        <f>IF($I748="n/a",0,IF(BB$4&lt;=$C775,0,IF(SUM($C775,$I748)&gt;BB$4,$S762/$I748,$S762-SUM($I775:BA775))))</f>
        <v>0</v>
      </c>
      <c r="BC775" s="31">
        <f>IF($I748="n/a",0,IF(BC$4&lt;=$C775,0,IF(SUM($C775,$I748)&gt;BC$4,$S762/$I748,$S762-SUM($I775:BB775))))</f>
        <v>0</v>
      </c>
      <c r="BD775" s="31">
        <f>IF($I748="n/a",0,IF(BD$4&lt;=$C775,0,IF(SUM($C775,$I748)&gt;BD$4,$S762/$I748,$S762-SUM($I775:BC775))))</f>
        <v>0</v>
      </c>
      <c r="BE775" s="31">
        <f>IF($I748="n/a",0,IF(BE$4&lt;=$C775,0,IF(SUM($C775,$I748)&gt;BE$4,$S762/$I748,$S762-SUM($I775:BD775))))</f>
        <v>0</v>
      </c>
      <c r="BF775" s="31">
        <f>IF($I748="n/a",0,IF(BF$4&lt;=$C775,0,IF(SUM($C775,$I748)&gt;BF$4,$S762/$I748,$S762-SUM($I775:BE775))))</f>
        <v>0</v>
      </c>
      <c r="BG775" s="31">
        <f>IF($I748="n/a",0,IF(BG$4&lt;=$C775,0,IF(SUM($C775,$I748)&gt;BG$4,$S762/$I748,$S762-SUM($I775:BF775))))</f>
        <v>0</v>
      </c>
      <c r="BH775" s="31">
        <f>IF($I748="n/a",0,IF(BH$4&lt;=$C775,0,IF(SUM($C775,$I748)&gt;BH$4,$S762/$I748,$S762-SUM($I775:BG775))))</f>
        <v>0</v>
      </c>
      <c r="BI775" s="31">
        <f>IF($I748="n/a",0,IF(BI$4&lt;=$C775,0,IF(SUM($C775,$I748)&gt;BI$4,$S762/$I748,$S762-SUM($I775:BH775))))</f>
        <v>0</v>
      </c>
      <c r="BJ775" s="31">
        <f>IF($I748="n/a",0,IF(BJ$4&lt;=$C775,0,IF(SUM($C775,$I748)&gt;BJ$4,$S762/$I748,$S762-SUM($I775:BI775))))</f>
        <v>0</v>
      </c>
      <c r="BK775" s="31">
        <f>IF($I748="n/a",0,IF(BK$4&lt;=$C775,0,IF(SUM($C775,$I748)&gt;BK$4,$S762/$I748,$S762-SUM($I775:BJ775))))</f>
        <v>0</v>
      </c>
      <c r="BL775" s="31">
        <f>IF($I748="n/a",0,IF(BL$4&lt;=$C775,0,IF(SUM($C775,$I748)&gt;BL$4,$S762/$I748,$S762-SUM($I775:BK775))))</f>
        <v>0</v>
      </c>
      <c r="BM775" s="31">
        <f>IF($I748="n/a",0,IF(BM$4&lt;=$C775,0,IF(SUM($C775,$I748)&gt;BM$4,$S762/$I748,$S762-SUM($I775:BL775))))</f>
        <v>0</v>
      </c>
      <c r="BN775" s="31">
        <f>IF($I748="n/a",0,IF(BN$4&lt;=$C775,0,IF(SUM($C775,$I748)&gt;BN$4,$S762/$I748,$S762-SUM($I775:BM775))))</f>
        <v>0</v>
      </c>
      <c r="BO775" s="31">
        <f>IF($I748="n/a",0,IF(BO$4&lt;=$C775,0,IF(SUM($C775,$I748)&gt;BO$4,$S762/$I748,$S762-SUM($I775:BN775))))</f>
        <v>0</v>
      </c>
      <c r="BP775" s="31">
        <f>IF($I748="n/a",0,IF(BP$4&lt;=$C775,0,IF(SUM($C775,$I748)&gt;BP$4,$S762/$I748,$S762-SUM($I775:BO775))))</f>
        <v>0</v>
      </c>
      <c r="BQ775" s="31">
        <f>IF($I748="n/a",0,IF(BQ$4&lt;=$C775,0,IF(SUM($C775,$I748)&gt;BQ$4,$S762/$I748,$S762-SUM($I775:BP775))))</f>
        <v>0</v>
      </c>
      <c r="BR775" s="31">
        <f>IF($I748="n/a",0,IF(BR$4&lt;=$C775,0,IF(SUM($C775,$I748)&gt;BR$4,$S762/$I748,$S762-SUM($I775:BQ775))))</f>
        <v>0</v>
      </c>
      <c r="BS775" s="31">
        <f>IF($I748="n/a",0,IF(BS$4&lt;=$C775,0,IF(SUM($C775,$I748)&gt;BS$4,$S762/$I748,$S762-SUM($I775:BR775))))</f>
        <v>0</v>
      </c>
      <c r="BT775" s="31">
        <f>IF($I748="n/a",0,IF(BT$4&lt;=$C775,0,IF(SUM($C775,$I748)&gt;BT$4,$S762/$I748,$S762-SUM($I775:BS775))))</f>
        <v>0</v>
      </c>
      <c r="BU775" s="31">
        <f>IF($I748="n/a",0,IF(BU$4&lt;=$C775,0,IF(SUM($C775,$I748)&gt;BU$4,$S762/$I748,$S762-SUM($I775:BT775))))</f>
        <v>0</v>
      </c>
      <c r="BV775" s="31">
        <f>IF($I748="n/a",0,IF(BV$4&lt;=$C775,0,IF(SUM($C775,$I748)&gt;BV$4,$S762/$I748,$S762-SUM($I775:BU775))))</f>
        <v>0</v>
      </c>
      <c r="BW775" s="31">
        <f>IF($I748="n/a",0,IF(BW$4&lt;=$C775,0,IF(SUM($C775,$I748)&gt;BW$4,$S762/$I748,$S762-SUM($I775:BV775))))</f>
        <v>0</v>
      </c>
      <c r="BX775" s="31">
        <f>IF($I748="n/a",0,IF(BX$4&lt;=$C775,0,IF(SUM($C775,$I748)&gt;BX$4,$S762/$I748,$S762-SUM($I775:BW775))))</f>
        <v>0</v>
      </c>
      <c r="BY775" s="31">
        <f>IF($I748="n/a",0,IF(BY$4&lt;=$C775,0,IF(SUM($C775,$I748)&gt;BY$4,$S762/$I748,$S762-SUM($I775:BX775))))</f>
        <v>0</v>
      </c>
      <c r="BZ775" s="31">
        <f>IF($I748="n/a",0,IF(BZ$4&lt;=$C775,0,IF(SUM($C775,$I748)&gt;BZ$4,$S762/$I748,$S762-SUM($I775:BY775))))</f>
        <v>0</v>
      </c>
      <c r="CA775" s="31">
        <f>IF($I748="n/a",0,IF(CA$4&lt;=$C775,0,IF(SUM($C775,$I748)&gt;CA$4,$S762/$I748,$S762-SUM($I775:BZ775))))</f>
        <v>0</v>
      </c>
      <c r="CB775" s="31">
        <f>IF($I748="n/a",0,IF(CB$4&lt;=$C775,0,IF(SUM($C775,$I748)&gt;CB$4,$S762/$I748,$S762-SUM($I775:CA775))))</f>
        <v>0</v>
      </c>
      <c r="CC775" s="31">
        <f>IF($I748="n/a",0,IF(CC$4&lt;=$C775,0,IF(SUM($C775,$I748)&gt;CC$4,$S762/$I748,$S762-SUM($I775:CB775))))</f>
        <v>0</v>
      </c>
      <c r="CD775" s="31">
        <f>IF($I748="n/a",0,IF(CD$4&lt;=$C775,0,IF(SUM($C775,$I748)&gt;CD$4,$S762/$I748,$S762-SUM($I775:CC775))))</f>
        <v>0</v>
      </c>
      <c r="CE775" s="31">
        <f>IF($I748="n/a",0,IF(CE$4&lt;=$C775,0,IF(SUM($C775,$I748)&gt;CE$4,$S762/$I748,$S762-SUM($I775:CD775))))</f>
        <v>0</v>
      </c>
      <c r="CF775" s="31">
        <f>IF($I748="n/a",0,IF(CF$4&lt;=$C775,0,IF(SUM($C775,$I748)&gt;CF$4,$S762/$I748,$S762-SUM($I775:CE775))))</f>
        <v>0</v>
      </c>
    </row>
    <row r="776" spans="1:84" s="153" customFormat="1" ht="12.75" customHeight="1">
      <c r="A776"/>
      <c r="C776" s="197">
        <v>2026</v>
      </c>
      <c r="D776" s="21" t="s">
        <v>55</v>
      </c>
      <c r="E776" s="21" t="s">
        <v>185</v>
      </c>
      <c r="I776" s="31"/>
      <c r="J776" s="31">
        <f>IF($I748="n/a",0,IF(J$4&lt;=$C776,0,IF(SUM($C776,$I748)&gt;J$4,$T762/$I748,$T762-SUM($I776:I776))))</f>
        <v>0</v>
      </c>
      <c r="K776" s="31">
        <f>IF($I748="n/a",0,IF(K$4&lt;=$C776,0,IF(SUM($C776,$I748)&gt;K$4,$T762/$I748,$T762-SUM($I776:J776))))</f>
        <v>0</v>
      </c>
      <c r="L776" s="31">
        <f>IF($I748="n/a",0,IF(L$4&lt;=$C776,0,IF(SUM($C776,$I748)&gt;L$4,$T762/$I748,$T762-SUM($I776:K776))))</f>
        <v>0</v>
      </c>
      <c r="M776" s="31">
        <f>IF($I748="n/a",0,IF(M$4&lt;=$C776,0,IF(SUM($C776,$I748)&gt;M$4,$T762/$I748,$T762-SUM($I776:L776))))</f>
        <v>0</v>
      </c>
      <c r="N776" s="31">
        <f>IF($I748="n/a",0,IF(N$4&lt;=$C776,0,IF(SUM($C776,$I748)&gt;N$4,$T762/$I748,$T762-SUM($I776:M776))))</f>
        <v>0</v>
      </c>
      <c r="O776" s="31">
        <f>IF($I748="n/a",0,IF(O$4&lt;=$C776,0,IF(SUM($C776,$I748)&gt;O$4,$T762/$I748,$T762-SUM($I776:N776))))</f>
        <v>0</v>
      </c>
      <c r="P776" s="31">
        <f>IF($I748="n/a",0,IF(P$4&lt;=$C776,0,IF(SUM($C776,$I748)&gt;P$4,$T762/$I748,$T762-SUM($I776:O776))))</f>
        <v>0</v>
      </c>
      <c r="Q776" s="31">
        <f>IF($I748="n/a",0,IF(Q$4&lt;=$C776,0,IF(SUM($C776,$I748)&gt;Q$4,$T762/$I748,$T762-SUM($I776:P776))))</f>
        <v>0</v>
      </c>
      <c r="R776" s="31">
        <f>IF($I748="n/a",0,IF(R$4&lt;=$C776,0,IF(SUM($C776,$I748)&gt;R$4,$T762/$I748,$T762-SUM($I776:Q776))))</f>
        <v>0</v>
      </c>
      <c r="S776" s="31">
        <f>IF($I748="n/a",0,IF(S$4&lt;=$C776,0,IF(SUM($C776,$I748)&gt;S$4,$T762/$I748,$T762-SUM($I776:R776))))</f>
        <v>0</v>
      </c>
      <c r="T776" s="31">
        <f>IF($I748="n/a",0,IF(T$4&lt;=$C776,0,IF(SUM($C776,$I748)&gt;T$4,$T762/$I748,$T762-SUM($I776:S776))))</f>
        <v>0</v>
      </c>
      <c r="U776" s="31">
        <f>IF($I748="n/a",0,IF(U$4&lt;=$C776,0,IF(SUM($C776,$I748)&gt;U$4,$T762/$I748,$T762-SUM($I776:T776))))</f>
        <v>0</v>
      </c>
      <c r="V776" s="31">
        <f>IF($I748="n/a",0,IF(V$4&lt;=$C776,0,IF(SUM($C776,$I748)&gt;V$4,$T762/$I748,$T762-SUM($I776:U776))))</f>
        <v>0</v>
      </c>
      <c r="W776" s="31">
        <f>IF($I748="n/a",0,IF(W$4&lt;=$C776,0,IF(SUM($C776,$I748)&gt;W$4,$T762/$I748,$T762-SUM($I776:V776))))</f>
        <v>0</v>
      </c>
      <c r="X776" s="31">
        <f>IF($I748="n/a",0,IF(X$4&lt;=$C776,0,IF(SUM($C776,$I748)&gt;X$4,$T762/$I748,$T762-SUM($I776:W776))))</f>
        <v>0</v>
      </c>
      <c r="Y776" s="31">
        <f>IF($I748="n/a",0,IF(Y$4&lt;=$C776,0,IF(SUM($C776,$I748)&gt;Y$4,$T762/$I748,$T762-SUM($I776:X776))))</f>
        <v>0</v>
      </c>
      <c r="Z776" s="31">
        <f>IF($I748="n/a",0,IF(Z$4&lt;=$C776,0,IF(SUM($C776,$I748)&gt;Z$4,$T762/$I748,$T762-SUM($I776:Y776))))</f>
        <v>0</v>
      </c>
      <c r="AA776" s="31">
        <f>IF($I748="n/a",0,IF(AA$4&lt;=$C776,0,IF(SUM($C776,$I748)&gt;AA$4,$T762/$I748,$T762-SUM($I776:Z776))))</f>
        <v>0</v>
      </c>
      <c r="AB776" s="31">
        <f>IF($I748="n/a",0,IF(AB$4&lt;=$C776,0,IF(SUM($C776,$I748)&gt;AB$4,$T762/$I748,$T762-SUM($I776:AA776))))</f>
        <v>0</v>
      </c>
      <c r="AC776" s="31">
        <f>IF($I748="n/a",0,IF(AC$4&lt;=$C776,0,IF(SUM($C776,$I748)&gt;AC$4,$T762/$I748,$T762-SUM($I776:AB776))))</f>
        <v>0</v>
      </c>
      <c r="AD776" s="31">
        <f>IF($I748="n/a",0,IF(AD$4&lt;=$C776,0,IF(SUM($C776,$I748)&gt;AD$4,$T762/$I748,$T762-SUM($I776:AC776))))</f>
        <v>0</v>
      </c>
      <c r="AE776" s="31">
        <f>IF($I748="n/a",0,IF(AE$4&lt;=$C776,0,IF(SUM($C776,$I748)&gt;AE$4,$T762/$I748,$T762-SUM($I776:AD776))))</f>
        <v>0</v>
      </c>
      <c r="AF776" s="31">
        <f>IF($I748="n/a",0,IF(AF$4&lt;=$C776,0,IF(SUM($C776,$I748)&gt;AF$4,$T762/$I748,$T762-SUM($I776:AE776))))</f>
        <v>0</v>
      </c>
      <c r="AG776" s="31">
        <f>IF($I748="n/a",0,IF(AG$4&lt;=$C776,0,IF(SUM($C776,$I748)&gt;AG$4,$T762/$I748,$T762-SUM($I776:AF776))))</f>
        <v>0</v>
      </c>
      <c r="AH776" s="31">
        <f>IF($I748="n/a",0,IF(AH$4&lt;=$C776,0,IF(SUM($C776,$I748)&gt;AH$4,$T762/$I748,$T762-SUM($I776:AG776))))</f>
        <v>0</v>
      </c>
      <c r="AI776" s="31">
        <f>IF($I748="n/a",0,IF(AI$4&lt;=$C776,0,IF(SUM($C776,$I748)&gt;AI$4,$T762/$I748,$T762-SUM($I776:AH776))))</f>
        <v>0</v>
      </c>
      <c r="AJ776" s="31">
        <f>IF($I748="n/a",0,IF(AJ$4&lt;=$C776,0,IF(SUM($C776,$I748)&gt;AJ$4,$T762/$I748,$T762-SUM($I776:AI776))))</f>
        <v>0</v>
      </c>
      <c r="AK776" s="31">
        <f>IF($I748="n/a",0,IF(AK$4&lt;=$C776,0,IF(SUM($C776,$I748)&gt;AK$4,$T762/$I748,$T762-SUM($I776:AJ776))))</f>
        <v>0</v>
      </c>
      <c r="AL776" s="31">
        <f>IF($I748="n/a",0,IF(AL$4&lt;=$C776,0,IF(SUM($C776,$I748)&gt;AL$4,$T762/$I748,$T762-SUM($I776:AK776))))</f>
        <v>0</v>
      </c>
      <c r="AM776" s="31">
        <f>IF($I748="n/a",0,IF(AM$4&lt;=$C776,0,IF(SUM($C776,$I748)&gt;AM$4,$T762/$I748,$T762-SUM($I776:AL776))))</f>
        <v>0</v>
      </c>
      <c r="AN776" s="31">
        <f>IF($I748="n/a",0,IF(AN$4&lt;=$C776,0,IF(SUM($C776,$I748)&gt;AN$4,$T762/$I748,$T762-SUM($I776:AM776))))</f>
        <v>0</v>
      </c>
      <c r="AO776" s="31">
        <f>IF($I748="n/a",0,IF(AO$4&lt;=$C776,0,IF(SUM($C776,$I748)&gt;AO$4,$T762/$I748,$T762-SUM($I776:AN776))))</f>
        <v>0</v>
      </c>
      <c r="AP776" s="31">
        <f>IF($I748="n/a",0,IF(AP$4&lt;=$C776,0,IF(SUM($C776,$I748)&gt;AP$4,$T762/$I748,$T762-SUM($I776:AO776))))</f>
        <v>0</v>
      </c>
      <c r="AQ776" s="31">
        <f>IF($I748="n/a",0,IF(AQ$4&lt;=$C776,0,IF(SUM($C776,$I748)&gt;AQ$4,$T762/$I748,$T762-SUM($I776:AP776))))</f>
        <v>0</v>
      </c>
      <c r="AR776" s="31">
        <f>IF($I748="n/a",0,IF(AR$4&lt;=$C776,0,IF(SUM($C776,$I748)&gt;AR$4,$T762/$I748,$T762-SUM($I776:AQ776))))</f>
        <v>0</v>
      </c>
      <c r="AS776" s="31">
        <f>IF($I748="n/a",0,IF(AS$4&lt;=$C776,0,IF(SUM($C776,$I748)&gt;AS$4,$T762/$I748,$T762-SUM($I776:AR776))))</f>
        <v>0</v>
      </c>
      <c r="AT776" s="31">
        <f>IF($I748="n/a",0,IF(AT$4&lt;=$C776,0,IF(SUM($C776,$I748)&gt;AT$4,$T762/$I748,$T762-SUM($I776:AS776))))</f>
        <v>0</v>
      </c>
      <c r="AU776" s="31">
        <f>IF($I748="n/a",0,IF(AU$4&lt;=$C776,0,IF(SUM($C776,$I748)&gt;AU$4,$T762/$I748,$T762-SUM($I776:AT776))))</f>
        <v>0</v>
      </c>
      <c r="AV776" s="31">
        <f>IF($I748="n/a",0,IF(AV$4&lt;=$C776,0,IF(SUM($C776,$I748)&gt;AV$4,$T762/$I748,$T762-SUM($I776:AU776))))</f>
        <v>0</v>
      </c>
      <c r="AW776" s="31">
        <f>IF($I748="n/a",0,IF(AW$4&lt;=$C776,0,IF(SUM($C776,$I748)&gt;AW$4,$T762/$I748,$T762-SUM($I776:AV776))))</f>
        <v>0</v>
      </c>
      <c r="AX776" s="31">
        <f>IF($I748="n/a",0,IF(AX$4&lt;=$C776,0,IF(SUM($C776,$I748)&gt;AX$4,$T762/$I748,$T762-SUM($I776:AW776))))</f>
        <v>0</v>
      </c>
      <c r="AY776" s="31">
        <f>IF($I748="n/a",0,IF(AY$4&lt;=$C776,0,IF(SUM($C776,$I748)&gt;AY$4,$T762/$I748,$T762-SUM($I776:AX776))))</f>
        <v>0</v>
      </c>
      <c r="AZ776" s="31">
        <f>IF($I748="n/a",0,IF(AZ$4&lt;=$C776,0,IF(SUM($C776,$I748)&gt;AZ$4,$T762/$I748,$T762-SUM($I776:AY776))))</f>
        <v>0</v>
      </c>
      <c r="BA776" s="31">
        <f>IF($I748="n/a",0,IF(BA$4&lt;=$C776,0,IF(SUM($C776,$I748)&gt;BA$4,$T762/$I748,$T762-SUM($I776:AZ776))))</f>
        <v>0</v>
      </c>
      <c r="BB776" s="31">
        <f>IF($I748="n/a",0,IF(BB$4&lt;=$C776,0,IF(SUM($C776,$I748)&gt;BB$4,$T762/$I748,$T762-SUM($I776:BA776))))</f>
        <v>0</v>
      </c>
      <c r="BC776" s="31">
        <f>IF($I748="n/a",0,IF(BC$4&lt;=$C776,0,IF(SUM($C776,$I748)&gt;BC$4,$T762/$I748,$T762-SUM($I776:BB776))))</f>
        <v>0</v>
      </c>
      <c r="BD776" s="31">
        <f>IF($I748="n/a",0,IF(BD$4&lt;=$C776,0,IF(SUM($C776,$I748)&gt;BD$4,$T762/$I748,$T762-SUM($I776:BC776))))</f>
        <v>0</v>
      </c>
      <c r="BE776" s="31">
        <f>IF($I748="n/a",0,IF(BE$4&lt;=$C776,0,IF(SUM($C776,$I748)&gt;BE$4,$T762/$I748,$T762-SUM($I776:BD776))))</f>
        <v>0</v>
      </c>
      <c r="BF776" s="31">
        <f>IF($I748="n/a",0,IF(BF$4&lt;=$C776,0,IF(SUM($C776,$I748)&gt;BF$4,$T762/$I748,$T762-SUM($I776:BE776))))</f>
        <v>0</v>
      </c>
      <c r="BG776" s="31">
        <f>IF($I748="n/a",0,IF(BG$4&lt;=$C776,0,IF(SUM($C776,$I748)&gt;BG$4,$T762/$I748,$T762-SUM($I776:BF776))))</f>
        <v>0</v>
      </c>
      <c r="BH776" s="31">
        <f>IF($I748="n/a",0,IF(BH$4&lt;=$C776,0,IF(SUM($C776,$I748)&gt;BH$4,$T762/$I748,$T762-SUM($I776:BG776))))</f>
        <v>0</v>
      </c>
      <c r="BI776" s="31">
        <f>IF($I748="n/a",0,IF(BI$4&lt;=$C776,0,IF(SUM($C776,$I748)&gt;BI$4,$T762/$I748,$T762-SUM($I776:BH776))))</f>
        <v>0</v>
      </c>
      <c r="BJ776" s="31">
        <f>IF($I748="n/a",0,IF(BJ$4&lt;=$C776,0,IF(SUM($C776,$I748)&gt;BJ$4,$T762/$I748,$T762-SUM($I776:BI776))))</f>
        <v>0</v>
      </c>
      <c r="BK776" s="31">
        <f>IF($I748="n/a",0,IF(BK$4&lt;=$C776,0,IF(SUM($C776,$I748)&gt;BK$4,$T762/$I748,$T762-SUM($I776:BJ776))))</f>
        <v>0</v>
      </c>
      <c r="BL776" s="31">
        <f>IF($I748="n/a",0,IF(BL$4&lt;=$C776,0,IF(SUM($C776,$I748)&gt;BL$4,$T762/$I748,$T762-SUM($I776:BK776))))</f>
        <v>0</v>
      </c>
      <c r="BM776" s="31">
        <f>IF($I748="n/a",0,IF(BM$4&lt;=$C776,0,IF(SUM($C776,$I748)&gt;BM$4,$T762/$I748,$T762-SUM($I776:BL776))))</f>
        <v>0</v>
      </c>
      <c r="BN776" s="31">
        <f>IF($I748="n/a",0,IF(BN$4&lt;=$C776,0,IF(SUM($C776,$I748)&gt;BN$4,$T762/$I748,$T762-SUM($I776:BM776))))</f>
        <v>0</v>
      </c>
      <c r="BO776" s="31">
        <f>IF($I748="n/a",0,IF(BO$4&lt;=$C776,0,IF(SUM($C776,$I748)&gt;BO$4,$T762/$I748,$T762-SUM($I776:BN776))))</f>
        <v>0</v>
      </c>
      <c r="BP776" s="31">
        <f>IF($I748="n/a",0,IF(BP$4&lt;=$C776,0,IF(SUM($C776,$I748)&gt;BP$4,$T762/$I748,$T762-SUM($I776:BO776))))</f>
        <v>0</v>
      </c>
      <c r="BQ776" s="31">
        <f>IF($I748="n/a",0,IF(BQ$4&lt;=$C776,0,IF(SUM($C776,$I748)&gt;BQ$4,$T762/$I748,$T762-SUM($I776:BP776))))</f>
        <v>0</v>
      </c>
      <c r="BR776" s="31">
        <f>IF($I748="n/a",0,IF(BR$4&lt;=$C776,0,IF(SUM($C776,$I748)&gt;BR$4,$T762/$I748,$T762-SUM($I776:BQ776))))</f>
        <v>0</v>
      </c>
      <c r="BS776" s="31">
        <f>IF($I748="n/a",0,IF(BS$4&lt;=$C776,0,IF(SUM($C776,$I748)&gt;BS$4,$T762/$I748,$T762-SUM($I776:BR776))))</f>
        <v>0</v>
      </c>
      <c r="BT776" s="31">
        <f>IF($I748="n/a",0,IF(BT$4&lt;=$C776,0,IF(SUM($C776,$I748)&gt;BT$4,$T762/$I748,$T762-SUM($I776:BS776))))</f>
        <v>0</v>
      </c>
      <c r="BU776" s="31">
        <f>IF($I748="n/a",0,IF(BU$4&lt;=$C776,0,IF(SUM($C776,$I748)&gt;BU$4,$T762/$I748,$T762-SUM($I776:BT776))))</f>
        <v>0</v>
      </c>
      <c r="BV776" s="31">
        <f>IF($I748="n/a",0,IF(BV$4&lt;=$C776,0,IF(SUM($C776,$I748)&gt;BV$4,$T762/$I748,$T762-SUM($I776:BU776))))</f>
        <v>0</v>
      </c>
      <c r="BW776" s="31">
        <f>IF($I748="n/a",0,IF(BW$4&lt;=$C776,0,IF(SUM($C776,$I748)&gt;BW$4,$T762/$I748,$T762-SUM($I776:BV776))))</f>
        <v>0</v>
      </c>
      <c r="BX776" s="31">
        <f>IF($I748="n/a",0,IF(BX$4&lt;=$C776,0,IF(SUM($C776,$I748)&gt;BX$4,$T762/$I748,$T762-SUM($I776:BW776))))</f>
        <v>0</v>
      </c>
      <c r="BY776" s="31">
        <f>IF($I748="n/a",0,IF(BY$4&lt;=$C776,0,IF(SUM($C776,$I748)&gt;BY$4,$T762/$I748,$T762-SUM($I776:BX776))))</f>
        <v>0</v>
      </c>
      <c r="BZ776" s="31">
        <f>IF($I748="n/a",0,IF(BZ$4&lt;=$C776,0,IF(SUM($C776,$I748)&gt;BZ$4,$T762/$I748,$T762-SUM($I776:BY776))))</f>
        <v>0</v>
      </c>
      <c r="CA776" s="31">
        <f>IF($I748="n/a",0,IF(CA$4&lt;=$C776,0,IF(SUM($C776,$I748)&gt;CA$4,$T762/$I748,$T762-SUM($I776:BZ776))))</f>
        <v>0</v>
      </c>
      <c r="CB776" s="31">
        <f>IF($I748="n/a",0,IF(CB$4&lt;=$C776,0,IF(SUM($C776,$I748)&gt;CB$4,$T762/$I748,$T762-SUM($I776:CA776))))</f>
        <v>0</v>
      </c>
      <c r="CC776" s="31">
        <f>IF($I748="n/a",0,IF(CC$4&lt;=$C776,0,IF(SUM($C776,$I748)&gt;CC$4,$T762/$I748,$T762-SUM($I776:CB776))))</f>
        <v>0</v>
      </c>
      <c r="CD776" s="31">
        <f>IF($I748="n/a",0,IF(CD$4&lt;=$C776,0,IF(SUM($C776,$I748)&gt;CD$4,$T762/$I748,$T762-SUM($I776:CC776))))</f>
        <v>0</v>
      </c>
      <c r="CE776" s="31">
        <f>IF($I748="n/a",0,IF(CE$4&lt;=$C776,0,IF(SUM($C776,$I748)&gt;CE$4,$T762/$I748,$T762-SUM($I776:CD776))))</f>
        <v>0</v>
      </c>
      <c r="CF776" s="31">
        <f>IF($I748="n/a",0,IF(CF$4&lt;=$C776,0,IF(SUM($C776,$I748)&gt;CF$4,$T762/$I748,$T762-SUM($I776:CE776))))</f>
        <v>0</v>
      </c>
    </row>
    <row r="777" spans="1:84" s="153" customFormat="1" ht="12.75" customHeight="1">
      <c r="A777"/>
      <c r="C777" s="197">
        <v>2027</v>
      </c>
      <c r="D777" s="21" t="s">
        <v>56</v>
      </c>
      <c r="E777" s="21" t="s">
        <v>185</v>
      </c>
      <c r="I777" s="31"/>
      <c r="J777" s="31">
        <f>IF($I748="n/a",0,IF(J$4&lt;=$C777,0,IF(SUM($C777,$I748)&gt;J$4,$U762/$I748,$U762-SUM($I777:I777))))</f>
        <v>0</v>
      </c>
      <c r="K777" s="31">
        <f>IF($I748="n/a",0,IF(K$4&lt;=$C777,0,IF(SUM($C777,$I748)&gt;K$4,$U762/$I748,$U762-SUM($I777:J777))))</f>
        <v>0</v>
      </c>
      <c r="L777" s="31">
        <f>IF($I748="n/a",0,IF(L$4&lt;=$C777,0,IF(SUM($C777,$I748)&gt;L$4,$U762/$I748,$U762-SUM($I777:K777))))</f>
        <v>0</v>
      </c>
      <c r="M777" s="31">
        <f>IF($I748="n/a",0,IF(M$4&lt;=$C777,0,IF(SUM($C777,$I748)&gt;M$4,$U762/$I748,$U762-SUM($I777:L777))))</f>
        <v>0</v>
      </c>
      <c r="N777" s="31">
        <f>IF($I748="n/a",0,IF(N$4&lt;=$C777,0,IF(SUM($C777,$I748)&gt;N$4,$U762/$I748,$U762-SUM($I777:M777))))</f>
        <v>0</v>
      </c>
      <c r="O777" s="31">
        <f>IF($I748="n/a",0,IF(O$4&lt;=$C777,0,IF(SUM($C777,$I748)&gt;O$4,$U762/$I748,$U762-SUM($I777:N777))))</f>
        <v>0</v>
      </c>
      <c r="P777" s="31">
        <f>IF($I748="n/a",0,IF(P$4&lt;=$C777,0,IF(SUM($C777,$I748)&gt;P$4,$U762/$I748,$U762-SUM($I777:O777))))</f>
        <v>0</v>
      </c>
      <c r="Q777" s="31">
        <f>IF($I748="n/a",0,IF(Q$4&lt;=$C777,0,IF(SUM($C777,$I748)&gt;Q$4,$U762/$I748,$U762-SUM($I777:P777))))</f>
        <v>0</v>
      </c>
      <c r="R777" s="31">
        <f>IF($I748="n/a",0,IF(R$4&lt;=$C777,0,IF(SUM($C777,$I748)&gt;R$4,$U762/$I748,$U762-SUM($I777:Q777))))</f>
        <v>0</v>
      </c>
      <c r="S777" s="31">
        <f>IF($I748="n/a",0,IF(S$4&lt;=$C777,0,IF(SUM($C777,$I748)&gt;S$4,$U762/$I748,$U762-SUM($I777:R777))))</f>
        <v>0</v>
      </c>
      <c r="T777" s="31">
        <f>IF($I748="n/a",0,IF(T$4&lt;=$C777,0,IF(SUM($C777,$I748)&gt;T$4,$U762/$I748,$U762-SUM($I777:S777))))</f>
        <v>0</v>
      </c>
      <c r="U777" s="31">
        <f>IF($I748="n/a",0,IF(U$4&lt;=$C777,0,IF(SUM($C777,$I748)&gt;U$4,$U762/$I748,$U762-SUM($I777:T777))))</f>
        <v>0</v>
      </c>
      <c r="V777" s="31">
        <f>IF($I748="n/a",0,IF(V$4&lt;=$C777,0,IF(SUM($C777,$I748)&gt;V$4,$U762/$I748,$U762-SUM($I777:U777))))</f>
        <v>0</v>
      </c>
      <c r="W777" s="31">
        <f>IF($I748="n/a",0,IF(W$4&lt;=$C777,0,IF(SUM($C777,$I748)&gt;W$4,$U762/$I748,$U762-SUM($I777:V777))))</f>
        <v>0</v>
      </c>
      <c r="X777" s="31">
        <f>IF($I748="n/a",0,IF(X$4&lt;=$C777,0,IF(SUM($C777,$I748)&gt;X$4,$U762/$I748,$U762-SUM($I777:W777))))</f>
        <v>0</v>
      </c>
      <c r="Y777" s="31">
        <f>IF($I748="n/a",0,IF(Y$4&lt;=$C777,0,IF(SUM($C777,$I748)&gt;Y$4,$U762/$I748,$U762-SUM($I777:X777))))</f>
        <v>0</v>
      </c>
      <c r="Z777" s="31">
        <f>IF($I748="n/a",0,IF(Z$4&lt;=$C777,0,IF(SUM($C777,$I748)&gt;Z$4,$U762/$I748,$U762-SUM($I777:Y777))))</f>
        <v>0</v>
      </c>
      <c r="AA777" s="31">
        <f>IF($I748="n/a",0,IF(AA$4&lt;=$C777,0,IF(SUM($C777,$I748)&gt;AA$4,$U762/$I748,$U762-SUM($I777:Z777))))</f>
        <v>0</v>
      </c>
      <c r="AB777" s="31">
        <f>IF($I748="n/a",0,IF(AB$4&lt;=$C777,0,IF(SUM($C777,$I748)&gt;AB$4,$U762/$I748,$U762-SUM($I777:AA777))))</f>
        <v>0</v>
      </c>
      <c r="AC777" s="31">
        <f>IF($I748="n/a",0,IF(AC$4&lt;=$C777,0,IF(SUM($C777,$I748)&gt;AC$4,$U762/$I748,$U762-SUM($I777:AB777))))</f>
        <v>0</v>
      </c>
      <c r="AD777" s="31">
        <f>IF($I748="n/a",0,IF(AD$4&lt;=$C777,0,IF(SUM($C777,$I748)&gt;AD$4,$U762/$I748,$U762-SUM($I777:AC777))))</f>
        <v>0</v>
      </c>
      <c r="AE777" s="31">
        <f>IF($I748="n/a",0,IF(AE$4&lt;=$C777,0,IF(SUM($C777,$I748)&gt;AE$4,$U762/$I748,$U762-SUM($I777:AD777))))</f>
        <v>0</v>
      </c>
      <c r="AF777" s="31">
        <f>IF($I748="n/a",0,IF(AF$4&lt;=$C777,0,IF(SUM($C777,$I748)&gt;AF$4,$U762/$I748,$U762-SUM($I777:AE777))))</f>
        <v>0</v>
      </c>
      <c r="AG777" s="31">
        <f>IF($I748="n/a",0,IF(AG$4&lt;=$C777,0,IF(SUM($C777,$I748)&gt;AG$4,$U762/$I748,$U762-SUM($I777:AF777))))</f>
        <v>0</v>
      </c>
      <c r="AH777" s="31">
        <f>IF($I748="n/a",0,IF(AH$4&lt;=$C777,0,IF(SUM($C777,$I748)&gt;AH$4,$U762/$I748,$U762-SUM($I777:AG777))))</f>
        <v>0</v>
      </c>
      <c r="AI777" s="31">
        <f>IF($I748="n/a",0,IF(AI$4&lt;=$C777,0,IF(SUM($C777,$I748)&gt;AI$4,$U762/$I748,$U762-SUM($I777:AH777))))</f>
        <v>0</v>
      </c>
      <c r="AJ777" s="31">
        <f>IF($I748="n/a",0,IF(AJ$4&lt;=$C777,0,IF(SUM($C777,$I748)&gt;AJ$4,$U762/$I748,$U762-SUM($I777:AI777))))</f>
        <v>0</v>
      </c>
      <c r="AK777" s="31">
        <f>IF($I748="n/a",0,IF(AK$4&lt;=$C777,0,IF(SUM($C777,$I748)&gt;AK$4,$U762/$I748,$U762-SUM($I777:AJ777))))</f>
        <v>0</v>
      </c>
      <c r="AL777" s="31">
        <f>IF($I748="n/a",0,IF(AL$4&lt;=$C777,0,IF(SUM($C777,$I748)&gt;AL$4,$U762/$I748,$U762-SUM($I777:AK777))))</f>
        <v>0</v>
      </c>
      <c r="AM777" s="31">
        <f>IF($I748="n/a",0,IF(AM$4&lt;=$C777,0,IF(SUM($C777,$I748)&gt;AM$4,$U762/$I748,$U762-SUM($I777:AL777))))</f>
        <v>0</v>
      </c>
      <c r="AN777" s="31">
        <f>IF($I748="n/a",0,IF(AN$4&lt;=$C777,0,IF(SUM($C777,$I748)&gt;AN$4,$U762/$I748,$U762-SUM($I777:AM777))))</f>
        <v>0</v>
      </c>
      <c r="AO777" s="31">
        <f>IF($I748="n/a",0,IF(AO$4&lt;=$C777,0,IF(SUM($C777,$I748)&gt;AO$4,$U762/$I748,$U762-SUM($I777:AN777))))</f>
        <v>0</v>
      </c>
      <c r="AP777" s="31">
        <f>IF($I748="n/a",0,IF(AP$4&lt;=$C777,0,IF(SUM($C777,$I748)&gt;AP$4,$U762/$I748,$U762-SUM($I777:AO777))))</f>
        <v>0</v>
      </c>
      <c r="AQ777" s="31">
        <f>IF($I748="n/a",0,IF(AQ$4&lt;=$C777,0,IF(SUM($C777,$I748)&gt;AQ$4,$U762/$I748,$U762-SUM($I777:AP777))))</f>
        <v>0</v>
      </c>
      <c r="AR777" s="31">
        <f>IF($I748="n/a",0,IF(AR$4&lt;=$C777,0,IF(SUM($C777,$I748)&gt;AR$4,$U762/$I748,$U762-SUM($I777:AQ777))))</f>
        <v>0</v>
      </c>
      <c r="AS777" s="31">
        <f>IF($I748="n/a",0,IF(AS$4&lt;=$C777,0,IF(SUM($C777,$I748)&gt;AS$4,$U762/$I748,$U762-SUM($I777:AR777))))</f>
        <v>0</v>
      </c>
      <c r="AT777" s="31">
        <f>IF($I748="n/a",0,IF(AT$4&lt;=$C777,0,IF(SUM($C777,$I748)&gt;AT$4,$U762/$I748,$U762-SUM($I777:AS777))))</f>
        <v>0</v>
      </c>
      <c r="AU777" s="31">
        <f>IF($I748="n/a",0,IF(AU$4&lt;=$C777,0,IF(SUM($C777,$I748)&gt;AU$4,$U762/$I748,$U762-SUM($I777:AT777))))</f>
        <v>0</v>
      </c>
      <c r="AV777" s="31">
        <f>IF($I748="n/a",0,IF(AV$4&lt;=$C777,0,IF(SUM($C777,$I748)&gt;AV$4,$U762/$I748,$U762-SUM($I777:AU777))))</f>
        <v>0</v>
      </c>
      <c r="AW777" s="31">
        <f>IF($I748="n/a",0,IF(AW$4&lt;=$C777,0,IF(SUM($C777,$I748)&gt;AW$4,$U762/$I748,$U762-SUM($I777:AV777))))</f>
        <v>0</v>
      </c>
      <c r="AX777" s="31">
        <f>IF($I748="n/a",0,IF(AX$4&lt;=$C777,0,IF(SUM($C777,$I748)&gt;AX$4,$U762/$I748,$U762-SUM($I777:AW777))))</f>
        <v>0</v>
      </c>
      <c r="AY777" s="31">
        <f>IF($I748="n/a",0,IF(AY$4&lt;=$C777,0,IF(SUM($C777,$I748)&gt;AY$4,$U762/$I748,$U762-SUM($I777:AX777))))</f>
        <v>0</v>
      </c>
      <c r="AZ777" s="31">
        <f>IF($I748="n/a",0,IF(AZ$4&lt;=$C777,0,IF(SUM($C777,$I748)&gt;AZ$4,$U762/$I748,$U762-SUM($I777:AY777))))</f>
        <v>0</v>
      </c>
      <c r="BA777" s="31">
        <f>IF($I748="n/a",0,IF(BA$4&lt;=$C777,0,IF(SUM($C777,$I748)&gt;BA$4,$U762/$I748,$U762-SUM($I777:AZ777))))</f>
        <v>0</v>
      </c>
      <c r="BB777" s="31">
        <f>IF($I748="n/a",0,IF(BB$4&lt;=$C777,0,IF(SUM($C777,$I748)&gt;BB$4,$U762/$I748,$U762-SUM($I777:BA777))))</f>
        <v>0</v>
      </c>
      <c r="BC777" s="31">
        <f>IF($I748="n/a",0,IF(BC$4&lt;=$C777,0,IF(SUM($C777,$I748)&gt;BC$4,$U762/$I748,$U762-SUM($I777:BB777))))</f>
        <v>0</v>
      </c>
      <c r="BD777" s="31">
        <f>IF($I748="n/a",0,IF(BD$4&lt;=$C777,0,IF(SUM($C777,$I748)&gt;BD$4,$U762/$I748,$U762-SUM($I777:BC777))))</f>
        <v>0</v>
      </c>
      <c r="BE777" s="31">
        <f>IF($I748="n/a",0,IF(BE$4&lt;=$C777,0,IF(SUM($C777,$I748)&gt;BE$4,$U762/$I748,$U762-SUM($I777:BD777))))</f>
        <v>0</v>
      </c>
      <c r="BF777" s="31">
        <f>IF($I748="n/a",0,IF(BF$4&lt;=$C777,0,IF(SUM($C777,$I748)&gt;BF$4,$U762/$I748,$U762-SUM($I777:BE777))))</f>
        <v>0</v>
      </c>
      <c r="BG777" s="31">
        <f>IF($I748="n/a",0,IF(BG$4&lt;=$C777,0,IF(SUM($C777,$I748)&gt;BG$4,$U762/$I748,$U762-SUM($I777:BF777))))</f>
        <v>0</v>
      </c>
      <c r="BH777" s="31">
        <f>IF($I748="n/a",0,IF(BH$4&lt;=$C777,0,IF(SUM($C777,$I748)&gt;BH$4,$U762/$I748,$U762-SUM($I777:BG777))))</f>
        <v>0</v>
      </c>
      <c r="BI777" s="31">
        <f>IF($I748="n/a",0,IF(BI$4&lt;=$C777,0,IF(SUM($C777,$I748)&gt;BI$4,$U762/$I748,$U762-SUM($I777:BH777))))</f>
        <v>0</v>
      </c>
      <c r="BJ777" s="31">
        <f>IF($I748="n/a",0,IF(BJ$4&lt;=$C777,0,IF(SUM($C777,$I748)&gt;BJ$4,$U762/$I748,$U762-SUM($I777:BI777))))</f>
        <v>0</v>
      </c>
      <c r="BK777" s="31">
        <f>IF($I748="n/a",0,IF(BK$4&lt;=$C777,0,IF(SUM($C777,$I748)&gt;BK$4,$U762/$I748,$U762-SUM($I777:BJ777))))</f>
        <v>0</v>
      </c>
      <c r="BL777" s="31">
        <f>IF($I748="n/a",0,IF(BL$4&lt;=$C777,0,IF(SUM($C777,$I748)&gt;BL$4,$U762/$I748,$U762-SUM($I777:BK777))))</f>
        <v>0</v>
      </c>
      <c r="BM777" s="31">
        <f>IF($I748="n/a",0,IF(BM$4&lt;=$C777,0,IF(SUM($C777,$I748)&gt;BM$4,$U762/$I748,$U762-SUM($I777:BL777))))</f>
        <v>0</v>
      </c>
      <c r="BN777" s="31">
        <f>IF($I748="n/a",0,IF(BN$4&lt;=$C777,0,IF(SUM($C777,$I748)&gt;BN$4,$U762/$I748,$U762-SUM($I777:BM777))))</f>
        <v>0</v>
      </c>
      <c r="BO777" s="31">
        <f>IF($I748="n/a",0,IF(BO$4&lt;=$C777,0,IF(SUM($C777,$I748)&gt;BO$4,$U762/$I748,$U762-SUM($I777:BN777))))</f>
        <v>0</v>
      </c>
      <c r="BP777" s="31">
        <f>IF($I748="n/a",0,IF(BP$4&lt;=$C777,0,IF(SUM($C777,$I748)&gt;BP$4,$U762/$I748,$U762-SUM($I777:BO777))))</f>
        <v>0</v>
      </c>
      <c r="BQ777" s="31">
        <f>IF($I748="n/a",0,IF(BQ$4&lt;=$C777,0,IF(SUM($C777,$I748)&gt;BQ$4,$U762/$I748,$U762-SUM($I777:BP777))))</f>
        <v>0</v>
      </c>
      <c r="BR777" s="31">
        <f>IF($I748="n/a",0,IF(BR$4&lt;=$C777,0,IF(SUM($C777,$I748)&gt;BR$4,$U762/$I748,$U762-SUM($I777:BQ777))))</f>
        <v>0</v>
      </c>
      <c r="BS777" s="31">
        <f>IF($I748="n/a",0,IF(BS$4&lt;=$C777,0,IF(SUM($C777,$I748)&gt;BS$4,$U762/$I748,$U762-SUM($I777:BR777))))</f>
        <v>0</v>
      </c>
      <c r="BT777" s="31">
        <f>IF($I748="n/a",0,IF(BT$4&lt;=$C777,0,IF(SUM($C777,$I748)&gt;BT$4,$U762/$I748,$U762-SUM($I777:BS777))))</f>
        <v>0</v>
      </c>
      <c r="BU777" s="31">
        <f>IF($I748="n/a",0,IF(BU$4&lt;=$C777,0,IF(SUM($C777,$I748)&gt;BU$4,$U762/$I748,$U762-SUM($I777:BT777))))</f>
        <v>0</v>
      </c>
      <c r="BV777" s="31">
        <f>IF($I748="n/a",0,IF(BV$4&lt;=$C777,0,IF(SUM($C777,$I748)&gt;BV$4,$U762/$I748,$U762-SUM($I777:BU777))))</f>
        <v>0</v>
      </c>
      <c r="BW777" s="31">
        <f>IF($I748="n/a",0,IF(BW$4&lt;=$C777,0,IF(SUM($C777,$I748)&gt;BW$4,$U762/$I748,$U762-SUM($I777:BV777))))</f>
        <v>0</v>
      </c>
      <c r="BX777" s="31">
        <f>IF($I748="n/a",0,IF(BX$4&lt;=$C777,0,IF(SUM($C777,$I748)&gt;BX$4,$U762/$I748,$U762-SUM($I777:BW777))))</f>
        <v>0</v>
      </c>
      <c r="BY777" s="31">
        <f>IF($I748="n/a",0,IF(BY$4&lt;=$C777,0,IF(SUM($C777,$I748)&gt;BY$4,$U762/$I748,$U762-SUM($I777:BX777))))</f>
        <v>0</v>
      </c>
      <c r="BZ777" s="31">
        <f>IF($I748="n/a",0,IF(BZ$4&lt;=$C777,0,IF(SUM($C777,$I748)&gt;BZ$4,$U762/$I748,$U762-SUM($I777:BY777))))</f>
        <v>0</v>
      </c>
      <c r="CA777" s="31">
        <f>IF($I748="n/a",0,IF(CA$4&lt;=$C777,0,IF(SUM($C777,$I748)&gt;CA$4,$U762/$I748,$U762-SUM($I777:BZ777))))</f>
        <v>0</v>
      </c>
      <c r="CB777" s="31">
        <f>IF($I748="n/a",0,IF(CB$4&lt;=$C777,0,IF(SUM($C777,$I748)&gt;CB$4,$U762/$I748,$U762-SUM($I777:CA777))))</f>
        <v>0</v>
      </c>
      <c r="CC777" s="31">
        <f>IF($I748="n/a",0,IF(CC$4&lt;=$C777,0,IF(SUM($C777,$I748)&gt;CC$4,$U762/$I748,$U762-SUM($I777:CB777))))</f>
        <v>0</v>
      </c>
      <c r="CD777" s="31">
        <f>IF($I748="n/a",0,IF(CD$4&lt;=$C777,0,IF(SUM($C777,$I748)&gt;CD$4,$U762/$I748,$U762-SUM($I777:CC777))))</f>
        <v>0</v>
      </c>
      <c r="CE777" s="31">
        <f>IF($I748="n/a",0,IF(CE$4&lt;=$C777,0,IF(SUM($C777,$I748)&gt;CE$4,$U762/$I748,$U762-SUM($I777:CD777))))</f>
        <v>0</v>
      </c>
      <c r="CF777" s="31">
        <f>IF($I748="n/a",0,IF(CF$4&lt;=$C777,0,IF(SUM($C777,$I748)&gt;CF$4,$U762/$I748,$U762-SUM($I777:CE777))))</f>
        <v>0</v>
      </c>
    </row>
    <row r="778" spans="1:84" s="153" customFormat="1" ht="12.75" customHeight="1">
      <c r="A778"/>
      <c r="C778" s="197">
        <v>2028</v>
      </c>
      <c r="D778" s="21" t="s">
        <v>57</v>
      </c>
      <c r="E778" s="21" t="s">
        <v>185</v>
      </c>
      <c r="I778" s="31"/>
      <c r="J778" s="31">
        <f>IF($I748="n/a",0,IF(J$4&lt;=$C778,0,IF(SUM($C778,$I748)&gt;J$4,$V762/$I748,$V762-SUM($I778:I778))))</f>
        <v>0</v>
      </c>
      <c r="K778" s="31">
        <f>IF($I748="n/a",0,IF(K$4&lt;=$C778,0,IF(SUM($C778,$I748)&gt;K$4,$V762/$I748,$V762-SUM($I778:J778))))</f>
        <v>0</v>
      </c>
      <c r="L778" s="31">
        <f>IF($I748="n/a",0,IF(L$4&lt;=$C778,0,IF(SUM($C778,$I748)&gt;L$4,$V762/$I748,$V762-SUM($I778:K778))))</f>
        <v>0</v>
      </c>
      <c r="M778" s="31">
        <f>IF($I748="n/a",0,IF(M$4&lt;=$C778,0,IF(SUM($C778,$I748)&gt;M$4,$V762/$I748,$V762-SUM($I778:L778))))</f>
        <v>0</v>
      </c>
      <c r="N778" s="31">
        <f>IF($I748="n/a",0,IF(N$4&lt;=$C778,0,IF(SUM($C778,$I748)&gt;N$4,$V762/$I748,$V762-SUM($I778:M778))))</f>
        <v>0</v>
      </c>
      <c r="O778" s="31">
        <f>IF($I748="n/a",0,IF(O$4&lt;=$C778,0,IF(SUM($C778,$I748)&gt;O$4,$V762/$I748,$V762-SUM($I778:N778))))</f>
        <v>0</v>
      </c>
      <c r="P778" s="31">
        <f>IF($I748="n/a",0,IF(P$4&lt;=$C778,0,IF(SUM($C778,$I748)&gt;P$4,$V762/$I748,$V762-SUM($I778:O778))))</f>
        <v>0</v>
      </c>
      <c r="Q778" s="31">
        <f>IF($I748="n/a",0,IF(Q$4&lt;=$C778,0,IF(SUM($C778,$I748)&gt;Q$4,$V762/$I748,$V762-SUM($I778:P778))))</f>
        <v>0</v>
      </c>
      <c r="R778" s="31">
        <f>IF($I748="n/a",0,IF(R$4&lt;=$C778,0,IF(SUM($C778,$I748)&gt;R$4,$V762/$I748,$V762-SUM($I778:Q778))))</f>
        <v>0</v>
      </c>
      <c r="S778" s="31">
        <f>IF($I748="n/a",0,IF(S$4&lt;=$C778,0,IF(SUM($C778,$I748)&gt;S$4,$V762/$I748,$V762-SUM($I778:R778))))</f>
        <v>0</v>
      </c>
      <c r="T778" s="31">
        <f>IF($I748="n/a",0,IF(T$4&lt;=$C778,0,IF(SUM($C778,$I748)&gt;T$4,$V762/$I748,$V762-SUM($I778:S778))))</f>
        <v>0</v>
      </c>
      <c r="U778" s="31">
        <f>IF($I748="n/a",0,IF(U$4&lt;=$C778,0,IF(SUM($C778,$I748)&gt;U$4,$V762/$I748,$V762-SUM($I778:T778))))</f>
        <v>0</v>
      </c>
      <c r="V778" s="31">
        <f>IF($I748="n/a",0,IF(V$4&lt;=$C778,0,IF(SUM($C778,$I748)&gt;V$4,$V762/$I748,$V762-SUM($I778:U778))))</f>
        <v>0</v>
      </c>
      <c r="W778" s="31">
        <f>IF($I748="n/a",0,IF(W$4&lt;=$C778,0,IF(SUM($C778,$I748)&gt;W$4,$V762/$I748,$V762-SUM($I778:V778))))</f>
        <v>0</v>
      </c>
      <c r="X778" s="31">
        <f>IF($I748="n/a",0,IF(X$4&lt;=$C778,0,IF(SUM($C778,$I748)&gt;X$4,$V762/$I748,$V762-SUM($I778:W778))))</f>
        <v>0</v>
      </c>
      <c r="Y778" s="31">
        <f>IF($I748="n/a",0,IF(Y$4&lt;=$C778,0,IF(SUM($C778,$I748)&gt;Y$4,$V762/$I748,$V762-SUM($I778:X778))))</f>
        <v>0</v>
      </c>
      <c r="Z778" s="31">
        <f>IF($I748="n/a",0,IF(Z$4&lt;=$C778,0,IF(SUM($C778,$I748)&gt;Z$4,$V762/$I748,$V762-SUM($I778:Y778))))</f>
        <v>0</v>
      </c>
      <c r="AA778" s="31">
        <f>IF($I748="n/a",0,IF(AA$4&lt;=$C778,0,IF(SUM($C778,$I748)&gt;AA$4,$V762/$I748,$V762-SUM($I778:Z778))))</f>
        <v>0</v>
      </c>
      <c r="AB778" s="31">
        <f>IF($I748="n/a",0,IF(AB$4&lt;=$C778,0,IF(SUM($C778,$I748)&gt;AB$4,$V762/$I748,$V762-SUM($I778:AA778))))</f>
        <v>0</v>
      </c>
      <c r="AC778" s="31">
        <f>IF($I748="n/a",0,IF(AC$4&lt;=$C778,0,IF(SUM($C778,$I748)&gt;AC$4,$V762/$I748,$V762-SUM($I778:AB778))))</f>
        <v>0</v>
      </c>
      <c r="AD778" s="31">
        <f>IF($I748="n/a",0,IF(AD$4&lt;=$C778,0,IF(SUM($C778,$I748)&gt;AD$4,$V762/$I748,$V762-SUM($I778:AC778))))</f>
        <v>0</v>
      </c>
      <c r="AE778" s="31">
        <f>IF($I748="n/a",0,IF(AE$4&lt;=$C778,0,IF(SUM($C778,$I748)&gt;AE$4,$V762/$I748,$V762-SUM($I778:AD778))))</f>
        <v>0</v>
      </c>
      <c r="AF778" s="31">
        <f>IF($I748="n/a",0,IF(AF$4&lt;=$C778,0,IF(SUM($C778,$I748)&gt;AF$4,$V762/$I748,$V762-SUM($I778:AE778))))</f>
        <v>0</v>
      </c>
      <c r="AG778" s="31">
        <f>IF($I748="n/a",0,IF(AG$4&lt;=$C778,0,IF(SUM($C778,$I748)&gt;AG$4,$V762/$I748,$V762-SUM($I778:AF778))))</f>
        <v>0</v>
      </c>
      <c r="AH778" s="31">
        <f>IF($I748="n/a",0,IF(AH$4&lt;=$C778,0,IF(SUM($C778,$I748)&gt;AH$4,$V762/$I748,$V762-SUM($I778:AG778))))</f>
        <v>0</v>
      </c>
      <c r="AI778" s="31">
        <f>IF($I748="n/a",0,IF(AI$4&lt;=$C778,0,IF(SUM($C778,$I748)&gt;AI$4,$V762/$I748,$V762-SUM($I778:AH778))))</f>
        <v>0</v>
      </c>
      <c r="AJ778" s="31">
        <f>IF($I748="n/a",0,IF(AJ$4&lt;=$C778,0,IF(SUM($C778,$I748)&gt;AJ$4,$V762/$I748,$V762-SUM($I778:AI778))))</f>
        <v>0</v>
      </c>
      <c r="AK778" s="31">
        <f>IF($I748="n/a",0,IF(AK$4&lt;=$C778,0,IF(SUM($C778,$I748)&gt;AK$4,$V762/$I748,$V762-SUM($I778:AJ778))))</f>
        <v>0</v>
      </c>
      <c r="AL778" s="31">
        <f>IF($I748="n/a",0,IF(AL$4&lt;=$C778,0,IF(SUM($C778,$I748)&gt;AL$4,$V762/$I748,$V762-SUM($I778:AK778))))</f>
        <v>0</v>
      </c>
      <c r="AM778" s="31">
        <f>IF($I748="n/a",0,IF(AM$4&lt;=$C778,0,IF(SUM($C778,$I748)&gt;AM$4,$V762/$I748,$V762-SUM($I778:AL778))))</f>
        <v>0</v>
      </c>
      <c r="AN778" s="31">
        <f>IF($I748="n/a",0,IF(AN$4&lt;=$C778,0,IF(SUM($C778,$I748)&gt;AN$4,$V762/$I748,$V762-SUM($I778:AM778))))</f>
        <v>0</v>
      </c>
      <c r="AO778" s="31">
        <f>IF($I748="n/a",0,IF(AO$4&lt;=$C778,0,IF(SUM($C778,$I748)&gt;AO$4,$V762/$I748,$V762-SUM($I778:AN778))))</f>
        <v>0</v>
      </c>
      <c r="AP778" s="31">
        <f>IF($I748="n/a",0,IF(AP$4&lt;=$C778,0,IF(SUM($C778,$I748)&gt;AP$4,$V762/$I748,$V762-SUM($I778:AO778))))</f>
        <v>0</v>
      </c>
      <c r="AQ778" s="31">
        <f>IF($I748="n/a",0,IF(AQ$4&lt;=$C778,0,IF(SUM($C778,$I748)&gt;AQ$4,$V762/$I748,$V762-SUM($I778:AP778))))</f>
        <v>0</v>
      </c>
      <c r="AR778" s="31">
        <f>IF($I748="n/a",0,IF(AR$4&lt;=$C778,0,IF(SUM($C778,$I748)&gt;AR$4,$V762/$I748,$V762-SUM($I778:AQ778))))</f>
        <v>0</v>
      </c>
      <c r="AS778" s="31">
        <f>IF($I748="n/a",0,IF(AS$4&lt;=$C778,0,IF(SUM($C778,$I748)&gt;AS$4,$V762/$I748,$V762-SUM($I778:AR778))))</f>
        <v>0</v>
      </c>
      <c r="AT778" s="31">
        <f>IF($I748="n/a",0,IF(AT$4&lt;=$C778,0,IF(SUM($C778,$I748)&gt;AT$4,$V762/$I748,$V762-SUM($I778:AS778))))</f>
        <v>0</v>
      </c>
      <c r="AU778" s="31">
        <f>IF($I748="n/a",0,IF(AU$4&lt;=$C778,0,IF(SUM($C778,$I748)&gt;AU$4,$V762/$I748,$V762-SUM($I778:AT778))))</f>
        <v>0</v>
      </c>
      <c r="AV778" s="31">
        <f>IF($I748="n/a",0,IF(AV$4&lt;=$C778,0,IF(SUM($C778,$I748)&gt;AV$4,$V762/$I748,$V762-SUM($I778:AU778))))</f>
        <v>0</v>
      </c>
      <c r="AW778" s="31">
        <f>IF($I748="n/a",0,IF(AW$4&lt;=$C778,0,IF(SUM($C778,$I748)&gt;AW$4,$V762/$I748,$V762-SUM($I778:AV778))))</f>
        <v>0</v>
      </c>
      <c r="AX778" s="31">
        <f>IF($I748="n/a",0,IF(AX$4&lt;=$C778,0,IF(SUM($C778,$I748)&gt;AX$4,$V762/$I748,$V762-SUM($I778:AW778))))</f>
        <v>0</v>
      </c>
      <c r="AY778" s="31">
        <f>IF($I748="n/a",0,IF(AY$4&lt;=$C778,0,IF(SUM($C778,$I748)&gt;AY$4,$V762/$I748,$V762-SUM($I778:AX778))))</f>
        <v>0</v>
      </c>
      <c r="AZ778" s="31">
        <f>IF($I748="n/a",0,IF(AZ$4&lt;=$C778,0,IF(SUM($C778,$I748)&gt;AZ$4,$V762/$I748,$V762-SUM($I778:AY778))))</f>
        <v>0</v>
      </c>
      <c r="BA778" s="31">
        <f>IF($I748="n/a",0,IF(BA$4&lt;=$C778,0,IF(SUM($C778,$I748)&gt;BA$4,$V762/$I748,$V762-SUM($I778:AZ778))))</f>
        <v>0</v>
      </c>
      <c r="BB778" s="31">
        <f>IF($I748="n/a",0,IF(BB$4&lt;=$C778,0,IF(SUM($C778,$I748)&gt;BB$4,$V762/$I748,$V762-SUM($I778:BA778))))</f>
        <v>0</v>
      </c>
      <c r="BC778" s="31">
        <f>IF($I748="n/a",0,IF(BC$4&lt;=$C778,0,IF(SUM($C778,$I748)&gt;BC$4,$V762/$I748,$V762-SUM($I778:BB778))))</f>
        <v>0</v>
      </c>
      <c r="BD778" s="31">
        <f>IF($I748="n/a",0,IF(BD$4&lt;=$C778,0,IF(SUM($C778,$I748)&gt;BD$4,$V762/$I748,$V762-SUM($I778:BC778))))</f>
        <v>0</v>
      </c>
      <c r="BE778" s="31">
        <f>IF($I748="n/a",0,IF(BE$4&lt;=$C778,0,IF(SUM($C778,$I748)&gt;BE$4,$V762/$I748,$V762-SUM($I778:BD778))))</f>
        <v>0</v>
      </c>
      <c r="BF778" s="31">
        <f>IF($I748="n/a",0,IF(BF$4&lt;=$C778,0,IF(SUM($C778,$I748)&gt;BF$4,$V762/$I748,$V762-SUM($I778:BE778))))</f>
        <v>0</v>
      </c>
      <c r="BG778" s="31">
        <f>IF($I748="n/a",0,IF(BG$4&lt;=$C778,0,IF(SUM($C778,$I748)&gt;BG$4,$V762/$I748,$V762-SUM($I778:BF778))))</f>
        <v>0</v>
      </c>
      <c r="BH778" s="31">
        <f>IF($I748="n/a",0,IF(BH$4&lt;=$C778,0,IF(SUM($C778,$I748)&gt;BH$4,$V762/$I748,$V762-SUM($I778:BG778))))</f>
        <v>0</v>
      </c>
      <c r="BI778" s="31">
        <f>IF($I748="n/a",0,IF(BI$4&lt;=$C778,0,IF(SUM($C778,$I748)&gt;BI$4,$V762/$I748,$V762-SUM($I778:BH778))))</f>
        <v>0</v>
      </c>
      <c r="BJ778" s="31">
        <f>IF($I748="n/a",0,IF(BJ$4&lt;=$C778,0,IF(SUM($C778,$I748)&gt;BJ$4,$V762/$I748,$V762-SUM($I778:BI778))))</f>
        <v>0</v>
      </c>
      <c r="BK778" s="31">
        <f>IF($I748="n/a",0,IF(BK$4&lt;=$C778,0,IF(SUM($C778,$I748)&gt;BK$4,$V762/$I748,$V762-SUM($I778:BJ778))))</f>
        <v>0</v>
      </c>
      <c r="BL778" s="31">
        <f>IF($I748="n/a",0,IF(BL$4&lt;=$C778,0,IF(SUM($C778,$I748)&gt;BL$4,$V762/$I748,$V762-SUM($I778:BK778))))</f>
        <v>0</v>
      </c>
      <c r="BM778" s="31">
        <f>IF($I748="n/a",0,IF(BM$4&lt;=$C778,0,IF(SUM($C778,$I748)&gt;BM$4,$V762/$I748,$V762-SUM($I778:BL778))))</f>
        <v>0</v>
      </c>
      <c r="BN778" s="31">
        <f>IF($I748="n/a",0,IF(BN$4&lt;=$C778,0,IF(SUM($C778,$I748)&gt;BN$4,$V762/$I748,$V762-SUM($I778:BM778))))</f>
        <v>0</v>
      </c>
      <c r="BO778" s="31">
        <f>IF($I748="n/a",0,IF(BO$4&lt;=$C778,0,IF(SUM($C778,$I748)&gt;BO$4,$V762/$I748,$V762-SUM($I778:BN778))))</f>
        <v>0</v>
      </c>
      <c r="BP778" s="31">
        <f>IF($I748="n/a",0,IF(BP$4&lt;=$C778,0,IF(SUM($C778,$I748)&gt;BP$4,$V762/$I748,$V762-SUM($I778:BO778))))</f>
        <v>0</v>
      </c>
      <c r="BQ778" s="31">
        <f>IF($I748="n/a",0,IF(BQ$4&lt;=$C778,0,IF(SUM($C778,$I748)&gt;BQ$4,$V762/$I748,$V762-SUM($I778:BP778))))</f>
        <v>0</v>
      </c>
      <c r="BR778" s="31">
        <f>IF($I748="n/a",0,IF(BR$4&lt;=$C778,0,IF(SUM($C778,$I748)&gt;BR$4,$V762/$I748,$V762-SUM($I778:BQ778))))</f>
        <v>0</v>
      </c>
      <c r="BS778" s="31">
        <f>IF($I748="n/a",0,IF(BS$4&lt;=$C778,0,IF(SUM($C778,$I748)&gt;BS$4,$V762/$I748,$V762-SUM($I778:BR778))))</f>
        <v>0</v>
      </c>
      <c r="BT778" s="31">
        <f>IF($I748="n/a",0,IF(BT$4&lt;=$C778,0,IF(SUM($C778,$I748)&gt;BT$4,$V762/$I748,$V762-SUM($I778:BS778))))</f>
        <v>0</v>
      </c>
      <c r="BU778" s="31">
        <f>IF($I748="n/a",0,IF(BU$4&lt;=$C778,0,IF(SUM($C778,$I748)&gt;BU$4,$V762/$I748,$V762-SUM($I778:BT778))))</f>
        <v>0</v>
      </c>
      <c r="BV778" s="31">
        <f>IF($I748="n/a",0,IF(BV$4&lt;=$C778,0,IF(SUM($C778,$I748)&gt;BV$4,$V762/$I748,$V762-SUM($I778:BU778))))</f>
        <v>0</v>
      </c>
      <c r="BW778" s="31">
        <f>IF($I748="n/a",0,IF(BW$4&lt;=$C778,0,IF(SUM($C778,$I748)&gt;BW$4,$V762/$I748,$V762-SUM($I778:BV778))))</f>
        <v>0</v>
      </c>
      <c r="BX778" s="31">
        <f>IF($I748="n/a",0,IF(BX$4&lt;=$C778,0,IF(SUM($C778,$I748)&gt;BX$4,$V762/$I748,$V762-SUM($I778:BW778))))</f>
        <v>0</v>
      </c>
      <c r="BY778" s="31">
        <f>IF($I748="n/a",0,IF(BY$4&lt;=$C778,0,IF(SUM($C778,$I748)&gt;BY$4,$V762/$I748,$V762-SUM($I778:BX778))))</f>
        <v>0</v>
      </c>
      <c r="BZ778" s="31">
        <f>IF($I748="n/a",0,IF(BZ$4&lt;=$C778,0,IF(SUM($C778,$I748)&gt;BZ$4,$V762/$I748,$V762-SUM($I778:BY778))))</f>
        <v>0</v>
      </c>
      <c r="CA778" s="31">
        <f>IF($I748="n/a",0,IF(CA$4&lt;=$C778,0,IF(SUM($C778,$I748)&gt;CA$4,$V762/$I748,$V762-SUM($I778:BZ778))))</f>
        <v>0</v>
      </c>
      <c r="CB778" s="31">
        <f>IF($I748="n/a",0,IF(CB$4&lt;=$C778,0,IF(SUM($C778,$I748)&gt;CB$4,$V762/$I748,$V762-SUM($I778:CA778))))</f>
        <v>0</v>
      </c>
      <c r="CC778" s="31">
        <f>IF($I748="n/a",0,IF(CC$4&lt;=$C778,0,IF(SUM($C778,$I748)&gt;CC$4,$V762/$I748,$V762-SUM($I778:CB778))))</f>
        <v>0</v>
      </c>
      <c r="CD778" s="31">
        <f>IF($I748="n/a",0,IF(CD$4&lt;=$C778,0,IF(SUM($C778,$I748)&gt;CD$4,$V762/$I748,$V762-SUM($I778:CC778))))</f>
        <v>0</v>
      </c>
      <c r="CE778" s="31">
        <f>IF($I748="n/a",0,IF(CE$4&lt;=$C778,0,IF(SUM($C778,$I748)&gt;CE$4,$V762/$I748,$V762-SUM($I778:CD778))))</f>
        <v>0</v>
      </c>
      <c r="CF778" s="31">
        <f>IF($I748="n/a",0,IF(CF$4&lt;=$C778,0,IF(SUM($C778,$I748)&gt;CF$4,$V762/$I748,$V762-SUM($I778:CE778))))</f>
        <v>0</v>
      </c>
    </row>
    <row r="779" spans="1:84" s="153" customFormat="1" ht="12.75" customHeight="1">
      <c r="A779"/>
      <c r="C779" s="197">
        <v>2029</v>
      </c>
      <c r="D779" s="21" t="s">
        <v>58</v>
      </c>
      <c r="E779" s="21" t="s">
        <v>185</v>
      </c>
      <c r="I779" s="31"/>
      <c r="J779" s="31">
        <f>IF($I748="n/a",0,IF(J$4&lt;=$C779,0,IF(SUM($C779,$I748)&gt;J$4,$W762/$I748,$W762-SUM($I779:I779))))</f>
        <v>0</v>
      </c>
      <c r="K779" s="31">
        <f>IF($I748="n/a",0,IF(K$4&lt;=$C779,0,IF(SUM($C779,$I748)&gt;K$4,$W762/$I748,$W762-SUM($I779:J779))))</f>
        <v>0</v>
      </c>
      <c r="L779" s="31">
        <f>IF($I748="n/a",0,IF(L$4&lt;=$C779,0,IF(SUM($C779,$I748)&gt;L$4,$W762/$I748,$W762-SUM($I779:K779))))</f>
        <v>0</v>
      </c>
      <c r="M779" s="31">
        <f>IF($I748="n/a",0,IF(M$4&lt;=$C779,0,IF(SUM($C779,$I748)&gt;M$4,$W762/$I748,$W762-SUM($I779:L779))))</f>
        <v>0</v>
      </c>
      <c r="N779" s="31">
        <f>IF($I748="n/a",0,IF(N$4&lt;=$C779,0,IF(SUM($C779,$I748)&gt;N$4,$W762/$I748,$W762-SUM($I779:M779))))</f>
        <v>0</v>
      </c>
      <c r="O779" s="31">
        <f>IF($I748="n/a",0,IF(O$4&lt;=$C779,0,IF(SUM($C779,$I748)&gt;O$4,$W762/$I748,$W762-SUM($I779:N779))))</f>
        <v>0</v>
      </c>
      <c r="P779" s="31">
        <f>IF($I748="n/a",0,IF(P$4&lt;=$C779,0,IF(SUM($C779,$I748)&gt;P$4,$W762/$I748,$W762-SUM($I779:O779))))</f>
        <v>0</v>
      </c>
      <c r="Q779" s="31">
        <f>IF($I748="n/a",0,IF(Q$4&lt;=$C779,0,IF(SUM($C779,$I748)&gt;Q$4,$W762/$I748,$W762-SUM($I779:P779))))</f>
        <v>0</v>
      </c>
      <c r="R779" s="31">
        <f>IF($I748="n/a",0,IF(R$4&lt;=$C779,0,IF(SUM($C779,$I748)&gt;R$4,$W762/$I748,$W762-SUM($I779:Q779))))</f>
        <v>0</v>
      </c>
      <c r="S779" s="31">
        <f>IF($I748="n/a",0,IF(S$4&lt;=$C779,0,IF(SUM($C779,$I748)&gt;S$4,$W762/$I748,$W762-SUM($I779:R779))))</f>
        <v>0</v>
      </c>
      <c r="T779" s="31">
        <f>IF($I748="n/a",0,IF(T$4&lt;=$C779,0,IF(SUM($C779,$I748)&gt;T$4,$W762/$I748,$W762-SUM($I779:S779))))</f>
        <v>0</v>
      </c>
      <c r="U779" s="31">
        <f>IF($I748="n/a",0,IF(U$4&lt;=$C779,0,IF(SUM($C779,$I748)&gt;U$4,$W762/$I748,$W762-SUM($I779:T779))))</f>
        <v>0</v>
      </c>
      <c r="V779" s="31">
        <f>IF($I748="n/a",0,IF(V$4&lt;=$C779,0,IF(SUM($C779,$I748)&gt;V$4,$W762/$I748,$W762-SUM($I779:U779))))</f>
        <v>0</v>
      </c>
      <c r="W779" s="31">
        <f>IF($I748="n/a",0,IF(W$4&lt;=$C779,0,IF(SUM($C779,$I748)&gt;W$4,$W762/$I748,$W762-SUM($I779:V779))))</f>
        <v>0</v>
      </c>
      <c r="X779" s="31">
        <f>IF($I748="n/a",0,IF(X$4&lt;=$C779,0,IF(SUM($C779,$I748)&gt;X$4,$W762/$I748,$W762-SUM($I779:W779))))</f>
        <v>0</v>
      </c>
      <c r="Y779" s="31">
        <f>IF($I748="n/a",0,IF(Y$4&lt;=$C779,0,IF(SUM($C779,$I748)&gt;Y$4,$W762/$I748,$W762-SUM($I779:X779))))</f>
        <v>0</v>
      </c>
      <c r="Z779" s="31">
        <f>IF($I748="n/a",0,IF(Z$4&lt;=$C779,0,IF(SUM($C779,$I748)&gt;Z$4,$W762/$I748,$W762-SUM($I779:Y779))))</f>
        <v>0</v>
      </c>
      <c r="AA779" s="31">
        <f>IF($I748="n/a",0,IF(AA$4&lt;=$C779,0,IF(SUM($C779,$I748)&gt;AA$4,$W762/$I748,$W762-SUM($I779:Z779))))</f>
        <v>0</v>
      </c>
      <c r="AB779" s="31">
        <f>IF($I748="n/a",0,IF(AB$4&lt;=$C779,0,IF(SUM($C779,$I748)&gt;AB$4,$W762/$I748,$W762-SUM($I779:AA779))))</f>
        <v>0</v>
      </c>
      <c r="AC779" s="31">
        <f>IF($I748="n/a",0,IF(AC$4&lt;=$C779,0,IF(SUM($C779,$I748)&gt;AC$4,$W762/$I748,$W762-SUM($I779:AB779))))</f>
        <v>0</v>
      </c>
      <c r="AD779" s="31">
        <f>IF($I748="n/a",0,IF(AD$4&lt;=$C779,0,IF(SUM($C779,$I748)&gt;AD$4,$W762/$I748,$W762-SUM($I779:AC779))))</f>
        <v>0</v>
      </c>
      <c r="AE779" s="31">
        <f>IF($I748="n/a",0,IF(AE$4&lt;=$C779,0,IF(SUM($C779,$I748)&gt;AE$4,$W762/$I748,$W762-SUM($I779:AD779))))</f>
        <v>0</v>
      </c>
      <c r="AF779" s="31">
        <f>IF($I748="n/a",0,IF(AF$4&lt;=$C779,0,IF(SUM($C779,$I748)&gt;AF$4,$W762/$I748,$W762-SUM($I779:AE779))))</f>
        <v>0</v>
      </c>
      <c r="AG779" s="31">
        <f>IF($I748="n/a",0,IF(AG$4&lt;=$C779,0,IF(SUM($C779,$I748)&gt;AG$4,$W762/$I748,$W762-SUM($I779:AF779))))</f>
        <v>0</v>
      </c>
      <c r="AH779" s="31">
        <f>IF($I748="n/a",0,IF(AH$4&lt;=$C779,0,IF(SUM($C779,$I748)&gt;AH$4,$W762/$I748,$W762-SUM($I779:AG779))))</f>
        <v>0</v>
      </c>
      <c r="AI779" s="31">
        <f>IF($I748="n/a",0,IF(AI$4&lt;=$C779,0,IF(SUM($C779,$I748)&gt;AI$4,$W762/$I748,$W762-SUM($I779:AH779))))</f>
        <v>0</v>
      </c>
      <c r="AJ779" s="31">
        <f>IF($I748="n/a",0,IF(AJ$4&lt;=$C779,0,IF(SUM($C779,$I748)&gt;AJ$4,$W762/$I748,$W762-SUM($I779:AI779))))</f>
        <v>0</v>
      </c>
      <c r="AK779" s="31">
        <f>IF($I748="n/a",0,IF(AK$4&lt;=$C779,0,IF(SUM($C779,$I748)&gt;AK$4,$W762/$I748,$W762-SUM($I779:AJ779))))</f>
        <v>0</v>
      </c>
      <c r="AL779" s="31">
        <f>IF($I748="n/a",0,IF(AL$4&lt;=$C779,0,IF(SUM($C779,$I748)&gt;AL$4,$W762/$I748,$W762-SUM($I779:AK779))))</f>
        <v>0</v>
      </c>
      <c r="AM779" s="31">
        <f>IF($I748="n/a",0,IF(AM$4&lt;=$C779,0,IF(SUM($C779,$I748)&gt;AM$4,$W762/$I748,$W762-SUM($I779:AL779))))</f>
        <v>0</v>
      </c>
      <c r="AN779" s="31">
        <f>IF($I748="n/a",0,IF(AN$4&lt;=$C779,0,IF(SUM($C779,$I748)&gt;AN$4,$W762/$I748,$W762-SUM($I779:AM779))))</f>
        <v>0</v>
      </c>
      <c r="AO779" s="31">
        <f>IF($I748="n/a",0,IF(AO$4&lt;=$C779,0,IF(SUM($C779,$I748)&gt;AO$4,$W762/$I748,$W762-SUM($I779:AN779))))</f>
        <v>0</v>
      </c>
      <c r="AP779" s="31">
        <f>IF($I748="n/a",0,IF(AP$4&lt;=$C779,0,IF(SUM($C779,$I748)&gt;AP$4,$W762/$I748,$W762-SUM($I779:AO779))))</f>
        <v>0</v>
      </c>
      <c r="AQ779" s="31">
        <f>IF($I748="n/a",0,IF(AQ$4&lt;=$C779,0,IF(SUM($C779,$I748)&gt;AQ$4,$W762/$I748,$W762-SUM($I779:AP779))))</f>
        <v>0</v>
      </c>
      <c r="AR779" s="31">
        <f>IF($I748="n/a",0,IF(AR$4&lt;=$C779,0,IF(SUM($C779,$I748)&gt;AR$4,$W762/$I748,$W762-SUM($I779:AQ779))))</f>
        <v>0</v>
      </c>
      <c r="AS779" s="31">
        <f>IF($I748="n/a",0,IF(AS$4&lt;=$C779,0,IF(SUM($C779,$I748)&gt;AS$4,$W762/$I748,$W762-SUM($I779:AR779))))</f>
        <v>0</v>
      </c>
      <c r="AT779" s="31">
        <f>IF($I748="n/a",0,IF(AT$4&lt;=$C779,0,IF(SUM($C779,$I748)&gt;AT$4,$W762/$I748,$W762-SUM($I779:AS779))))</f>
        <v>0</v>
      </c>
      <c r="AU779" s="31">
        <f>IF($I748="n/a",0,IF(AU$4&lt;=$C779,0,IF(SUM($C779,$I748)&gt;AU$4,$W762/$I748,$W762-SUM($I779:AT779))))</f>
        <v>0</v>
      </c>
      <c r="AV779" s="31">
        <f>IF($I748="n/a",0,IF(AV$4&lt;=$C779,0,IF(SUM($C779,$I748)&gt;AV$4,$W762/$I748,$W762-SUM($I779:AU779))))</f>
        <v>0</v>
      </c>
      <c r="AW779" s="31">
        <f>IF($I748="n/a",0,IF(AW$4&lt;=$C779,0,IF(SUM($C779,$I748)&gt;AW$4,$W762/$I748,$W762-SUM($I779:AV779))))</f>
        <v>0</v>
      </c>
      <c r="AX779" s="31">
        <f>IF($I748="n/a",0,IF(AX$4&lt;=$C779,0,IF(SUM($C779,$I748)&gt;AX$4,$W762/$I748,$W762-SUM($I779:AW779))))</f>
        <v>0</v>
      </c>
      <c r="AY779" s="31">
        <f>IF($I748="n/a",0,IF(AY$4&lt;=$C779,0,IF(SUM($C779,$I748)&gt;AY$4,$W762/$I748,$W762-SUM($I779:AX779))))</f>
        <v>0</v>
      </c>
      <c r="AZ779" s="31">
        <f>IF($I748="n/a",0,IF(AZ$4&lt;=$C779,0,IF(SUM($C779,$I748)&gt;AZ$4,$W762/$I748,$W762-SUM($I779:AY779))))</f>
        <v>0</v>
      </c>
      <c r="BA779" s="31">
        <f>IF($I748="n/a",0,IF(BA$4&lt;=$C779,0,IF(SUM($C779,$I748)&gt;BA$4,$W762/$I748,$W762-SUM($I779:AZ779))))</f>
        <v>0</v>
      </c>
      <c r="BB779" s="31">
        <f>IF($I748="n/a",0,IF(BB$4&lt;=$C779,0,IF(SUM($C779,$I748)&gt;BB$4,$W762/$I748,$W762-SUM($I779:BA779))))</f>
        <v>0</v>
      </c>
      <c r="BC779" s="31">
        <f>IF($I748="n/a",0,IF(BC$4&lt;=$C779,0,IF(SUM($C779,$I748)&gt;BC$4,$W762/$I748,$W762-SUM($I779:BB779))))</f>
        <v>0</v>
      </c>
      <c r="BD779" s="31">
        <f>IF($I748="n/a",0,IF(BD$4&lt;=$C779,0,IF(SUM($C779,$I748)&gt;BD$4,$W762/$I748,$W762-SUM($I779:BC779))))</f>
        <v>0</v>
      </c>
      <c r="BE779" s="31">
        <f>IF($I748="n/a",0,IF(BE$4&lt;=$C779,0,IF(SUM($C779,$I748)&gt;BE$4,$W762/$I748,$W762-SUM($I779:BD779))))</f>
        <v>0</v>
      </c>
      <c r="BF779" s="31">
        <f>IF($I748="n/a",0,IF(BF$4&lt;=$C779,0,IF(SUM($C779,$I748)&gt;BF$4,$W762/$I748,$W762-SUM($I779:BE779))))</f>
        <v>0</v>
      </c>
      <c r="BG779" s="31">
        <f>IF($I748="n/a",0,IF(BG$4&lt;=$C779,0,IF(SUM($C779,$I748)&gt;BG$4,$W762/$I748,$W762-SUM($I779:BF779))))</f>
        <v>0</v>
      </c>
      <c r="BH779" s="31">
        <f>IF($I748="n/a",0,IF(BH$4&lt;=$C779,0,IF(SUM($C779,$I748)&gt;BH$4,$W762/$I748,$W762-SUM($I779:BG779))))</f>
        <v>0</v>
      </c>
      <c r="BI779" s="31">
        <f>IF($I748="n/a",0,IF(BI$4&lt;=$C779,0,IF(SUM($C779,$I748)&gt;BI$4,$W762/$I748,$W762-SUM($I779:BH779))))</f>
        <v>0</v>
      </c>
      <c r="BJ779" s="31">
        <f>IF($I748="n/a",0,IF(BJ$4&lt;=$C779,0,IF(SUM($C779,$I748)&gt;BJ$4,$W762/$I748,$W762-SUM($I779:BI779))))</f>
        <v>0</v>
      </c>
      <c r="BK779" s="31">
        <f>IF($I748="n/a",0,IF(BK$4&lt;=$C779,0,IF(SUM($C779,$I748)&gt;BK$4,$W762/$I748,$W762-SUM($I779:BJ779))))</f>
        <v>0</v>
      </c>
      <c r="BL779" s="31">
        <f>IF($I748="n/a",0,IF(BL$4&lt;=$C779,0,IF(SUM($C779,$I748)&gt;BL$4,$W762/$I748,$W762-SUM($I779:BK779))))</f>
        <v>0</v>
      </c>
      <c r="BM779" s="31">
        <f>IF($I748="n/a",0,IF(BM$4&lt;=$C779,0,IF(SUM($C779,$I748)&gt;BM$4,$W762/$I748,$W762-SUM($I779:BL779))))</f>
        <v>0</v>
      </c>
      <c r="BN779" s="31">
        <f>IF($I748="n/a",0,IF(BN$4&lt;=$C779,0,IF(SUM($C779,$I748)&gt;BN$4,$W762/$I748,$W762-SUM($I779:BM779))))</f>
        <v>0</v>
      </c>
      <c r="BO779" s="31">
        <f>IF($I748="n/a",0,IF(BO$4&lt;=$C779,0,IF(SUM($C779,$I748)&gt;BO$4,$W762/$I748,$W762-SUM($I779:BN779))))</f>
        <v>0</v>
      </c>
      <c r="BP779" s="31">
        <f>IF($I748="n/a",0,IF(BP$4&lt;=$C779,0,IF(SUM($C779,$I748)&gt;BP$4,$W762/$I748,$W762-SUM($I779:BO779))))</f>
        <v>0</v>
      </c>
      <c r="BQ779" s="31">
        <f>IF($I748="n/a",0,IF(BQ$4&lt;=$C779,0,IF(SUM($C779,$I748)&gt;BQ$4,$W762/$I748,$W762-SUM($I779:BP779))))</f>
        <v>0</v>
      </c>
      <c r="BR779" s="31">
        <f>IF($I748="n/a",0,IF(BR$4&lt;=$C779,0,IF(SUM($C779,$I748)&gt;BR$4,$W762/$I748,$W762-SUM($I779:BQ779))))</f>
        <v>0</v>
      </c>
      <c r="BS779" s="31">
        <f>IF($I748="n/a",0,IF(BS$4&lt;=$C779,0,IF(SUM($C779,$I748)&gt;BS$4,$W762/$I748,$W762-SUM($I779:BR779))))</f>
        <v>0</v>
      </c>
      <c r="BT779" s="31">
        <f>IF($I748="n/a",0,IF(BT$4&lt;=$C779,0,IF(SUM($C779,$I748)&gt;BT$4,$W762/$I748,$W762-SUM($I779:BS779))))</f>
        <v>0</v>
      </c>
      <c r="BU779" s="31">
        <f>IF($I748="n/a",0,IF(BU$4&lt;=$C779,0,IF(SUM($C779,$I748)&gt;BU$4,$W762/$I748,$W762-SUM($I779:BT779))))</f>
        <v>0</v>
      </c>
      <c r="BV779" s="31">
        <f>IF($I748="n/a",0,IF(BV$4&lt;=$C779,0,IF(SUM($C779,$I748)&gt;BV$4,$W762/$I748,$W762-SUM($I779:BU779))))</f>
        <v>0</v>
      </c>
      <c r="BW779" s="31">
        <f>IF($I748="n/a",0,IF(BW$4&lt;=$C779,0,IF(SUM($C779,$I748)&gt;BW$4,$W762/$I748,$W762-SUM($I779:BV779))))</f>
        <v>0</v>
      </c>
      <c r="BX779" s="31">
        <f>IF($I748="n/a",0,IF(BX$4&lt;=$C779,0,IF(SUM($C779,$I748)&gt;BX$4,$W762/$I748,$W762-SUM($I779:BW779))))</f>
        <v>0</v>
      </c>
      <c r="BY779" s="31">
        <f>IF($I748="n/a",0,IF(BY$4&lt;=$C779,0,IF(SUM($C779,$I748)&gt;BY$4,$W762/$I748,$W762-SUM($I779:BX779))))</f>
        <v>0</v>
      </c>
      <c r="BZ779" s="31">
        <f>IF($I748="n/a",0,IF(BZ$4&lt;=$C779,0,IF(SUM($C779,$I748)&gt;BZ$4,$W762/$I748,$W762-SUM($I779:BY779))))</f>
        <v>0</v>
      </c>
      <c r="CA779" s="31">
        <f>IF($I748="n/a",0,IF(CA$4&lt;=$C779,0,IF(SUM($C779,$I748)&gt;CA$4,$W762/$I748,$W762-SUM($I779:BZ779))))</f>
        <v>0</v>
      </c>
      <c r="CB779" s="31">
        <f>IF($I748="n/a",0,IF(CB$4&lt;=$C779,0,IF(SUM($C779,$I748)&gt;CB$4,$W762/$I748,$W762-SUM($I779:CA779))))</f>
        <v>0</v>
      </c>
      <c r="CC779" s="31">
        <f>IF($I748="n/a",0,IF(CC$4&lt;=$C779,0,IF(SUM($C779,$I748)&gt;CC$4,$W762/$I748,$W762-SUM($I779:CB779))))</f>
        <v>0</v>
      </c>
      <c r="CD779" s="31">
        <f>IF($I748="n/a",0,IF(CD$4&lt;=$C779,0,IF(SUM($C779,$I748)&gt;CD$4,$W762/$I748,$W762-SUM($I779:CC779))))</f>
        <v>0</v>
      </c>
      <c r="CE779" s="31">
        <f>IF($I748="n/a",0,IF(CE$4&lt;=$C779,0,IF(SUM($C779,$I748)&gt;CE$4,$W762/$I748,$W762-SUM($I779:CD779))))</f>
        <v>0</v>
      </c>
      <c r="CF779" s="31">
        <f>IF($I748="n/a",0,IF(CF$4&lt;=$C779,0,IF(SUM($C779,$I748)&gt;CF$4,$W762/$I748,$W762-SUM($I779:CE779))))</f>
        <v>0</v>
      </c>
    </row>
    <row r="780" spans="1:84" s="153" customFormat="1" ht="12.75" customHeight="1">
      <c r="A780"/>
      <c r="C780" s="197">
        <v>2030</v>
      </c>
      <c r="D780" s="21" t="s">
        <v>59</v>
      </c>
      <c r="E780" s="21" t="s">
        <v>185</v>
      </c>
      <c r="I780" s="31"/>
      <c r="J780" s="31">
        <f>IF($I748="n/a",0,IF(J$4&lt;=$C780,0,IF(SUM($C780,$I748)&gt;J$4,$X762/$I748,$X762-SUM($I780:I780))))</f>
        <v>0</v>
      </c>
      <c r="K780" s="31">
        <f>IF($I748="n/a",0,IF(K$4&lt;=$C780,0,IF(SUM($C780,$I748)&gt;K$4,$X762/$I748,$X762-SUM($I780:J780))))</f>
        <v>0</v>
      </c>
      <c r="L780" s="31">
        <f>IF($I748="n/a",0,IF(L$4&lt;=$C780,0,IF(SUM($C780,$I748)&gt;L$4,$X762/$I748,$X762-SUM($I780:K780))))</f>
        <v>0</v>
      </c>
      <c r="M780" s="31">
        <f>IF($I748="n/a",0,IF(M$4&lt;=$C780,0,IF(SUM($C780,$I748)&gt;M$4,$X762/$I748,$X762-SUM($I780:L780))))</f>
        <v>0</v>
      </c>
      <c r="N780" s="31">
        <f>IF($I748="n/a",0,IF(N$4&lt;=$C780,0,IF(SUM($C780,$I748)&gt;N$4,$X762/$I748,$X762-SUM($I780:M780))))</f>
        <v>0</v>
      </c>
      <c r="O780" s="31">
        <f>IF($I748="n/a",0,IF(O$4&lt;=$C780,0,IF(SUM($C780,$I748)&gt;O$4,$X762/$I748,$X762-SUM($I780:N780))))</f>
        <v>0</v>
      </c>
      <c r="P780" s="31">
        <f>IF($I748="n/a",0,IF(P$4&lt;=$C780,0,IF(SUM($C780,$I748)&gt;P$4,$X762/$I748,$X762-SUM($I780:O780))))</f>
        <v>0</v>
      </c>
      <c r="Q780" s="31">
        <f>IF($I748="n/a",0,IF(Q$4&lt;=$C780,0,IF(SUM($C780,$I748)&gt;Q$4,$X762/$I748,$X762-SUM($I780:P780))))</f>
        <v>0</v>
      </c>
      <c r="R780" s="31">
        <f>IF($I748="n/a",0,IF(R$4&lt;=$C780,0,IF(SUM($C780,$I748)&gt;R$4,$X762/$I748,$X762-SUM($I780:Q780))))</f>
        <v>0</v>
      </c>
      <c r="S780" s="31">
        <f>IF($I748="n/a",0,IF(S$4&lt;=$C780,0,IF(SUM($C780,$I748)&gt;S$4,$X762/$I748,$X762-SUM($I780:R780))))</f>
        <v>0</v>
      </c>
      <c r="T780" s="31">
        <f>IF($I748="n/a",0,IF(T$4&lt;=$C780,0,IF(SUM($C780,$I748)&gt;T$4,$X762/$I748,$X762-SUM($I780:S780))))</f>
        <v>0</v>
      </c>
      <c r="U780" s="31">
        <f>IF($I748="n/a",0,IF(U$4&lt;=$C780,0,IF(SUM($C780,$I748)&gt;U$4,$X762/$I748,$X762-SUM($I780:T780))))</f>
        <v>0</v>
      </c>
      <c r="V780" s="31">
        <f>IF($I748="n/a",0,IF(V$4&lt;=$C780,0,IF(SUM($C780,$I748)&gt;V$4,$X762/$I748,$X762-SUM($I780:U780))))</f>
        <v>0</v>
      </c>
      <c r="W780" s="31">
        <f>IF($I748="n/a",0,IF(W$4&lt;=$C780,0,IF(SUM($C780,$I748)&gt;W$4,$X762/$I748,$X762-SUM($I780:V780))))</f>
        <v>0</v>
      </c>
      <c r="X780" s="31">
        <f>IF($I748="n/a",0,IF(X$4&lt;=$C780,0,IF(SUM($C780,$I748)&gt;X$4,$X762/$I748,$X762-SUM($I780:W780))))</f>
        <v>0</v>
      </c>
      <c r="Y780" s="31">
        <f>IF($I748="n/a",0,IF(Y$4&lt;=$C780,0,IF(SUM($C780,$I748)&gt;Y$4,$X762/$I748,$X762-SUM($I780:X780))))</f>
        <v>0</v>
      </c>
      <c r="Z780" s="31">
        <f>IF($I748="n/a",0,IF(Z$4&lt;=$C780,0,IF(SUM($C780,$I748)&gt;Z$4,$X762/$I748,$X762-SUM($I780:Y780))))</f>
        <v>0</v>
      </c>
      <c r="AA780" s="31">
        <f>IF($I748="n/a",0,IF(AA$4&lt;=$C780,0,IF(SUM($C780,$I748)&gt;AA$4,$X762/$I748,$X762-SUM($I780:Z780))))</f>
        <v>0</v>
      </c>
      <c r="AB780" s="31">
        <f>IF($I748="n/a",0,IF(AB$4&lt;=$C780,0,IF(SUM($C780,$I748)&gt;AB$4,$X762/$I748,$X762-SUM($I780:AA780))))</f>
        <v>0</v>
      </c>
      <c r="AC780" s="31">
        <f>IF($I748="n/a",0,IF(AC$4&lt;=$C780,0,IF(SUM($C780,$I748)&gt;AC$4,$X762/$I748,$X762-SUM($I780:AB780))))</f>
        <v>0</v>
      </c>
      <c r="AD780" s="31">
        <f>IF($I748="n/a",0,IF(AD$4&lt;=$C780,0,IF(SUM($C780,$I748)&gt;AD$4,$X762/$I748,$X762-SUM($I780:AC780))))</f>
        <v>0</v>
      </c>
      <c r="AE780" s="31">
        <f>IF($I748="n/a",0,IF(AE$4&lt;=$C780,0,IF(SUM($C780,$I748)&gt;AE$4,$X762/$I748,$X762-SUM($I780:AD780))))</f>
        <v>0</v>
      </c>
      <c r="AF780" s="31">
        <f>IF($I748="n/a",0,IF(AF$4&lt;=$C780,0,IF(SUM($C780,$I748)&gt;AF$4,$X762/$I748,$X762-SUM($I780:AE780))))</f>
        <v>0</v>
      </c>
      <c r="AG780" s="31">
        <f>IF($I748="n/a",0,IF(AG$4&lt;=$C780,0,IF(SUM($C780,$I748)&gt;AG$4,$X762/$I748,$X762-SUM($I780:AF780))))</f>
        <v>0</v>
      </c>
      <c r="AH780" s="31">
        <f>IF($I748="n/a",0,IF(AH$4&lt;=$C780,0,IF(SUM($C780,$I748)&gt;AH$4,$X762/$I748,$X762-SUM($I780:AG780))))</f>
        <v>0</v>
      </c>
      <c r="AI780" s="31">
        <f>IF($I748="n/a",0,IF(AI$4&lt;=$C780,0,IF(SUM($C780,$I748)&gt;AI$4,$X762/$I748,$X762-SUM($I780:AH780))))</f>
        <v>0</v>
      </c>
      <c r="AJ780" s="31">
        <f>IF($I748="n/a",0,IF(AJ$4&lt;=$C780,0,IF(SUM($C780,$I748)&gt;AJ$4,$X762/$I748,$X762-SUM($I780:AI780))))</f>
        <v>0</v>
      </c>
      <c r="AK780" s="31">
        <f>IF($I748="n/a",0,IF(AK$4&lt;=$C780,0,IF(SUM($C780,$I748)&gt;AK$4,$X762/$I748,$X762-SUM($I780:AJ780))))</f>
        <v>0</v>
      </c>
      <c r="AL780" s="31">
        <f>IF($I748="n/a",0,IF(AL$4&lt;=$C780,0,IF(SUM($C780,$I748)&gt;AL$4,$X762/$I748,$X762-SUM($I780:AK780))))</f>
        <v>0</v>
      </c>
      <c r="AM780" s="31">
        <f>IF($I748="n/a",0,IF(AM$4&lt;=$C780,0,IF(SUM($C780,$I748)&gt;AM$4,$X762/$I748,$X762-SUM($I780:AL780))))</f>
        <v>0</v>
      </c>
      <c r="AN780" s="31">
        <f>IF($I748="n/a",0,IF(AN$4&lt;=$C780,0,IF(SUM($C780,$I748)&gt;AN$4,$X762/$I748,$X762-SUM($I780:AM780))))</f>
        <v>0</v>
      </c>
      <c r="AO780" s="31">
        <f>IF($I748="n/a",0,IF(AO$4&lt;=$C780,0,IF(SUM($C780,$I748)&gt;AO$4,$X762/$I748,$X762-SUM($I780:AN780))))</f>
        <v>0</v>
      </c>
      <c r="AP780" s="31">
        <f>IF($I748="n/a",0,IF(AP$4&lt;=$C780,0,IF(SUM($C780,$I748)&gt;AP$4,$X762/$I748,$X762-SUM($I780:AO780))))</f>
        <v>0</v>
      </c>
      <c r="AQ780" s="31">
        <f>IF($I748="n/a",0,IF(AQ$4&lt;=$C780,0,IF(SUM($C780,$I748)&gt;AQ$4,$X762/$I748,$X762-SUM($I780:AP780))))</f>
        <v>0</v>
      </c>
      <c r="AR780" s="31">
        <f>IF($I748="n/a",0,IF(AR$4&lt;=$C780,0,IF(SUM($C780,$I748)&gt;AR$4,$X762/$I748,$X762-SUM($I780:AQ780))))</f>
        <v>0</v>
      </c>
      <c r="AS780" s="31">
        <f>IF($I748="n/a",0,IF(AS$4&lt;=$C780,0,IF(SUM($C780,$I748)&gt;AS$4,$X762/$I748,$X762-SUM($I780:AR780))))</f>
        <v>0</v>
      </c>
      <c r="AT780" s="31">
        <f>IF($I748="n/a",0,IF(AT$4&lt;=$C780,0,IF(SUM($C780,$I748)&gt;AT$4,$X762/$I748,$X762-SUM($I780:AS780))))</f>
        <v>0</v>
      </c>
      <c r="AU780" s="31">
        <f>IF($I748="n/a",0,IF(AU$4&lt;=$C780,0,IF(SUM($C780,$I748)&gt;AU$4,$X762/$I748,$X762-SUM($I780:AT780))))</f>
        <v>0</v>
      </c>
      <c r="AV780" s="31">
        <f>IF($I748="n/a",0,IF(AV$4&lt;=$C780,0,IF(SUM($C780,$I748)&gt;AV$4,$X762/$I748,$X762-SUM($I780:AU780))))</f>
        <v>0</v>
      </c>
      <c r="AW780" s="31">
        <f>IF($I748="n/a",0,IF(AW$4&lt;=$C780,0,IF(SUM($C780,$I748)&gt;AW$4,$X762/$I748,$X762-SUM($I780:AV780))))</f>
        <v>0</v>
      </c>
      <c r="AX780" s="31">
        <f>IF($I748="n/a",0,IF(AX$4&lt;=$C780,0,IF(SUM($C780,$I748)&gt;AX$4,$X762/$I748,$X762-SUM($I780:AW780))))</f>
        <v>0</v>
      </c>
      <c r="AY780" s="31">
        <f>IF($I748="n/a",0,IF(AY$4&lt;=$C780,0,IF(SUM($C780,$I748)&gt;AY$4,$X762/$I748,$X762-SUM($I780:AX780))))</f>
        <v>0</v>
      </c>
      <c r="AZ780" s="31">
        <f>IF($I748="n/a",0,IF(AZ$4&lt;=$C780,0,IF(SUM($C780,$I748)&gt;AZ$4,$X762/$I748,$X762-SUM($I780:AY780))))</f>
        <v>0</v>
      </c>
      <c r="BA780" s="31">
        <f>IF($I748="n/a",0,IF(BA$4&lt;=$C780,0,IF(SUM($C780,$I748)&gt;BA$4,$X762/$I748,$X762-SUM($I780:AZ780))))</f>
        <v>0</v>
      </c>
      <c r="BB780" s="31">
        <f>IF($I748="n/a",0,IF(BB$4&lt;=$C780,0,IF(SUM($C780,$I748)&gt;BB$4,$X762/$I748,$X762-SUM($I780:BA780))))</f>
        <v>0</v>
      </c>
      <c r="BC780" s="31">
        <f>IF($I748="n/a",0,IF(BC$4&lt;=$C780,0,IF(SUM($C780,$I748)&gt;BC$4,$X762/$I748,$X762-SUM($I780:BB780))))</f>
        <v>0</v>
      </c>
      <c r="BD780" s="31">
        <f>IF($I748="n/a",0,IF(BD$4&lt;=$C780,0,IF(SUM($C780,$I748)&gt;BD$4,$X762/$I748,$X762-SUM($I780:BC780))))</f>
        <v>0</v>
      </c>
      <c r="BE780" s="31">
        <f>IF($I748="n/a",0,IF(BE$4&lt;=$C780,0,IF(SUM($C780,$I748)&gt;BE$4,$X762/$I748,$X762-SUM($I780:BD780))))</f>
        <v>0</v>
      </c>
      <c r="BF780" s="31">
        <f>IF($I748="n/a",0,IF(BF$4&lt;=$C780,0,IF(SUM($C780,$I748)&gt;BF$4,$X762/$I748,$X762-SUM($I780:BE780))))</f>
        <v>0</v>
      </c>
      <c r="BG780" s="31">
        <f>IF($I748="n/a",0,IF(BG$4&lt;=$C780,0,IF(SUM($C780,$I748)&gt;BG$4,$X762/$I748,$X762-SUM($I780:BF780))))</f>
        <v>0</v>
      </c>
      <c r="BH780" s="31">
        <f>IF($I748="n/a",0,IF(BH$4&lt;=$C780,0,IF(SUM($C780,$I748)&gt;BH$4,$X762/$I748,$X762-SUM($I780:BG780))))</f>
        <v>0</v>
      </c>
      <c r="BI780" s="31">
        <f>IF($I748="n/a",0,IF(BI$4&lt;=$C780,0,IF(SUM($C780,$I748)&gt;BI$4,$X762/$I748,$X762-SUM($I780:BH780))))</f>
        <v>0</v>
      </c>
      <c r="BJ780" s="31">
        <f>IF($I748="n/a",0,IF(BJ$4&lt;=$C780,0,IF(SUM($C780,$I748)&gt;BJ$4,$X762/$I748,$X762-SUM($I780:BI780))))</f>
        <v>0</v>
      </c>
      <c r="BK780" s="31">
        <f>IF($I748="n/a",0,IF(BK$4&lt;=$C780,0,IF(SUM($C780,$I748)&gt;BK$4,$X762/$I748,$X762-SUM($I780:BJ780))))</f>
        <v>0</v>
      </c>
      <c r="BL780" s="31">
        <f>IF($I748="n/a",0,IF(BL$4&lt;=$C780,0,IF(SUM($C780,$I748)&gt;BL$4,$X762/$I748,$X762-SUM($I780:BK780))))</f>
        <v>0</v>
      </c>
      <c r="BM780" s="31">
        <f>IF($I748="n/a",0,IF(BM$4&lt;=$C780,0,IF(SUM($C780,$I748)&gt;BM$4,$X762/$I748,$X762-SUM($I780:BL780))))</f>
        <v>0</v>
      </c>
      <c r="BN780" s="31">
        <f>IF($I748="n/a",0,IF(BN$4&lt;=$C780,0,IF(SUM($C780,$I748)&gt;BN$4,$X762/$I748,$X762-SUM($I780:BM780))))</f>
        <v>0</v>
      </c>
      <c r="BO780" s="31">
        <f>IF($I748="n/a",0,IF(BO$4&lt;=$C780,0,IF(SUM($C780,$I748)&gt;BO$4,$X762/$I748,$X762-SUM($I780:BN780))))</f>
        <v>0</v>
      </c>
      <c r="BP780" s="31">
        <f>IF($I748="n/a",0,IF(BP$4&lt;=$C780,0,IF(SUM($C780,$I748)&gt;BP$4,$X762/$I748,$X762-SUM($I780:BO780))))</f>
        <v>0</v>
      </c>
      <c r="BQ780" s="31">
        <f>IF($I748="n/a",0,IF(BQ$4&lt;=$C780,0,IF(SUM($C780,$I748)&gt;BQ$4,$X762/$I748,$X762-SUM($I780:BP780))))</f>
        <v>0</v>
      </c>
      <c r="BR780" s="31">
        <f>IF($I748="n/a",0,IF(BR$4&lt;=$C780,0,IF(SUM($C780,$I748)&gt;BR$4,$X762/$I748,$X762-SUM($I780:BQ780))))</f>
        <v>0</v>
      </c>
      <c r="BS780" s="31">
        <f>IF($I748="n/a",0,IF(BS$4&lt;=$C780,0,IF(SUM($C780,$I748)&gt;BS$4,$X762/$I748,$X762-SUM($I780:BR780))))</f>
        <v>0</v>
      </c>
      <c r="BT780" s="31">
        <f>IF($I748="n/a",0,IF(BT$4&lt;=$C780,0,IF(SUM($C780,$I748)&gt;BT$4,$X762/$I748,$X762-SUM($I780:BS780))))</f>
        <v>0</v>
      </c>
      <c r="BU780" s="31">
        <f>IF($I748="n/a",0,IF(BU$4&lt;=$C780,0,IF(SUM($C780,$I748)&gt;BU$4,$X762/$I748,$X762-SUM($I780:BT780))))</f>
        <v>0</v>
      </c>
      <c r="BV780" s="31">
        <f>IF($I748="n/a",0,IF(BV$4&lt;=$C780,0,IF(SUM($C780,$I748)&gt;BV$4,$X762/$I748,$X762-SUM($I780:BU780))))</f>
        <v>0</v>
      </c>
      <c r="BW780" s="31">
        <f>IF($I748="n/a",0,IF(BW$4&lt;=$C780,0,IF(SUM($C780,$I748)&gt;BW$4,$X762/$I748,$X762-SUM($I780:BV780))))</f>
        <v>0</v>
      </c>
      <c r="BX780" s="31">
        <f>IF($I748="n/a",0,IF(BX$4&lt;=$C780,0,IF(SUM($C780,$I748)&gt;BX$4,$X762/$I748,$X762-SUM($I780:BW780))))</f>
        <v>0</v>
      </c>
      <c r="BY780" s="31">
        <f>IF($I748="n/a",0,IF(BY$4&lt;=$C780,0,IF(SUM($C780,$I748)&gt;BY$4,$X762/$I748,$X762-SUM($I780:BX780))))</f>
        <v>0</v>
      </c>
      <c r="BZ780" s="31">
        <f>IF($I748="n/a",0,IF(BZ$4&lt;=$C780,0,IF(SUM($C780,$I748)&gt;BZ$4,$X762/$I748,$X762-SUM($I780:BY780))))</f>
        <v>0</v>
      </c>
      <c r="CA780" s="31">
        <f>IF($I748="n/a",0,IF(CA$4&lt;=$C780,0,IF(SUM($C780,$I748)&gt;CA$4,$X762/$I748,$X762-SUM($I780:BZ780))))</f>
        <v>0</v>
      </c>
      <c r="CB780" s="31">
        <f>IF($I748="n/a",0,IF(CB$4&lt;=$C780,0,IF(SUM($C780,$I748)&gt;CB$4,$X762/$I748,$X762-SUM($I780:CA780))))</f>
        <v>0</v>
      </c>
      <c r="CC780" s="31">
        <f>IF($I748="n/a",0,IF(CC$4&lt;=$C780,0,IF(SUM($C780,$I748)&gt;CC$4,$X762/$I748,$X762-SUM($I780:CB780))))</f>
        <v>0</v>
      </c>
      <c r="CD780" s="31">
        <f>IF($I748="n/a",0,IF(CD$4&lt;=$C780,0,IF(SUM($C780,$I748)&gt;CD$4,$X762/$I748,$X762-SUM($I780:CC780))))</f>
        <v>0</v>
      </c>
      <c r="CE780" s="31">
        <f>IF($I748="n/a",0,IF(CE$4&lt;=$C780,0,IF(SUM($C780,$I748)&gt;CE$4,$X762/$I748,$X762-SUM($I780:CD780))))</f>
        <v>0</v>
      </c>
      <c r="CF780" s="31">
        <f>IF($I748="n/a",0,IF(CF$4&lt;=$C780,0,IF(SUM($C780,$I748)&gt;CF$4,$X762/$I748,$X762-SUM($I780:CE780))))</f>
        <v>0</v>
      </c>
    </row>
    <row r="781" spans="1:84" s="153" customFormat="1" ht="12.75" customHeight="1">
      <c r="A781"/>
      <c r="C781" s="197">
        <v>2031</v>
      </c>
      <c r="D781" s="21" t="s">
        <v>60</v>
      </c>
      <c r="E781" s="21" t="s">
        <v>185</v>
      </c>
      <c r="I781" s="31"/>
      <c r="J781" s="31">
        <f>IF($I748="n/a",0,IF(J$4&lt;=$C781,0,IF(SUM($C781,$I748)&gt;J$4,$Y762/$I748,$Y762-SUM($I781:I781))))</f>
        <v>0</v>
      </c>
      <c r="K781" s="31">
        <f>IF($I748="n/a",0,IF(K$4&lt;=$C781,0,IF(SUM($C781,$I748)&gt;K$4,$Y762/$I748,$Y762-SUM($I781:J781))))</f>
        <v>0</v>
      </c>
      <c r="L781" s="31">
        <f>IF($I748="n/a",0,IF(L$4&lt;=$C781,0,IF(SUM($C781,$I748)&gt;L$4,$Y762/$I748,$Y762-SUM($I781:K781))))</f>
        <v>0</v>
      </c>
      <c r="M781" s="31">
        <f>IF($I748="n/a",0,IF(M$4&lt;=$C781,0,IF(SUM($C781,$I748)&gt;M$4,$Y762/$I748,$Y762-SUM($I781:L781))))</f>
        <v>0</v>
      </c>
      <c r="N781" s="31">
        <f>IF($I748="n/a",0,IF(N$4&lt;=$C781,0,IF(SUM($C781,$I748)&gt;N$4,$Y762/$I748,$Y762-SUM($I781:M781))))</f>
        <v>0</v>
      </c>
      <c r="O781" s="31">
        <f>IF($I748="n/a",0,IF(O$4&lt;=$C781,0,IF(SUM($C781,$I748)&gt;O$4,$Y762/$I748,$Y762-SUM($I781:N781))))</f>
        <v>0</v>
      </c>
      <c r="P781" s="31">
        <f>IF($I748="n/a",0,IF(P$4&lt;=$C781,0,IF(SUM($C781,$I748)&gt;P$4,$Y762/$I748,$Y762-SUM($I781:O781))))</f>
        <v>0</v>
      </c>
      <c r="Q781" s="31">
        <f>IF($I748="n/a",0,IF(Q$4&lt;=$C781,0,IF(SUM($C781,$I748)&gt;Q$4,$Y762/$I748,$Y762-SUM($I781:P781))))</f>
        <v>0</v>
      </c>
      <c r="R781" s="31">
        <f>IF($I748="n/a",0,IF(R$4&lt;=$C781,0,IF(SUM($C781,$I748)&gt;R$4,$Y762/$I748,$Y762-SUM($I781:Q781))))</f>
        <v>0</v>
      </c>
      <c r="S781" s="31">
        <f>IF($I748="n/a",0,IF(S$4&lt;=$C781,0,IF(SUM($C781,$I748)&gt;S$4,$Y762/$I748,$Y762-SUM($I781:R781))))</f>
        <v>0</v>
      </c>
      <c r="T781" s="31">
        <f>IF($I748="n/a",0,IF(T$4&lt;=$C781,0,IF(SUM($C781,$I748)&gt;T$4,$Y762/$I748,$Y762-SUM($I781:S781))))</f>
        <v>0</v>
      </c>
      <c r="U781" s="31">
        <f>IF($I748="n/a",0,IF(U$4&lt;=$C781,0,IF(SUM($C781,$I748)&gt;U$4,$Y762/$I748,$Y762-SUM($I781:T781))))</f>
        <v>0</v>
      </c>
      <c r="V781" s="31">
        <f>IF($I748="n/a",0,IF(V$4&lt;=$C781,0,IF(SUM($C781,$I748)&gt;V$4,$Y762/$I748,$Y762-SUM($I781:U781))))</f>
        <v>0</v>
      </c>
      <c r="W781" s="31">
        <f>IF($I748="n/a",0,IF(W$4&lt;=$C781,0,IF(SUM($C781,$I748)&gt;W$4,$Y762/$I748,$Y762-SUM($I781:V781))))</f>
        <v>0</v>
      </c>
      <c r="X781" s="31">
        <f>IF($I748="n/a",0,IF(X$4&lt;=$C781,0,IF(SUM($C781,$I748)&gt;X$4,$Y762/$I748,$Y762-SUM($I781:W781))))</f>
        <v>0</v>
      </c>
      <c r="Y781" s="31">
        <f>IF($I748="n/a",0,IF(Y$4&lt;=$C781,0,IF(SUM($C781,$I748)&gt;Y$4,$Y762/$I748,$Y762-SUM($I781:X781))))</f>
        <v>0</v>
      </c>
      <c r="Z781" s="31">
        <f>IF($I748="n/a",0,IF(Z$4&lt;=$C781,0,IF(SUM($C781,$I748)&gt;Z$4,$Y762/$I748,$Y762-SUM($I781:Y781))))</f>
        <v>0</v>
      </c>
      <c r="AA781" s="31">
        <f>IF($I748="n/a",0,IF(AA$4&lt;=$C781,0,IF(SUM($C781,$I748)&gt;AA$4,$Y762/$I748,$Y762-SUM($I781:Z781))))</f>
        <v>0</v>
      </c>
      <c r="AB781" s="31">
        <f>IF($I748="n/a",0,IF(AB$4&lt;=$C781,0,IF(SUM($C781,$I748)&gt;AB$4,$Y762/$I748,$Y762-SUM($I781:AA781))))</f>
        <v>0</v>
      </c>
      <c r="AC781" s="31">
        <f>IF($I748="n/a",0,IF(AC$4&lt;=$C781,0,IF(SUM($C781,$I748)&gt;AC$4,$Y762/$I748,$Y762-SUM($I781:AB781))))</f>
        <v>0</v>
      </c>
      <c r="AD781" s="31">
        <f>IF($I748="n/a",0,IF(AD$4&lt;=$C781,0,IF(SUM($C781,$I748)&gt;AD$4,$Y762/$I748,$Y762-SUM($I781:AC781))))</f>
        <v>0</v>
      </c>
      <c r="AE781" s="31">
        <f>IF($I748="n/a",0,IF(AE$4&lt;=$C781,0,IF(SUM($C781,$I748)&gt;AE$4,$Y762/$I748,$Y762-SUM($I781:AD781))))</f>
        <v>0</v>
      </c>
      <c r="AF781" s="31">
        <f>IF($I748="n/a",0,IF(AF$4&lt;=$C781,0,IF(SUM($C781,$I748)&gt;AF$4,$Y762/$I748,$Y762-SUM($I781:AE781))))</f>
        <v>0</v>
      </c>
      <c r="AG781" s="31">
        <f>IF($I748="n/a",0,IF(AG$4&lt;=$C781,0,IF(SUM($C781,$I748)&gt;AG$4,$Y762/$I748,$Y762-SUM($I781:AF781))))</f>
        <v>0</v>
      </c>
      <c r="AH781" s="31">
        <f>IF($I748="n/a",0,IF(AH$4&lt;=$C781,0,IF(SUM($C781,$I748)&gt;AH$4,$Y762/$I748,$Y762-SUM($I781:AG781))))</f>
        <v>0</v>
      </c>
      <c r="AI781" s="31">
        <f>IF($I748="n/a",0,IF(AI$4&lt;=$C781,0,IF(SUM($C781,$I748)&gt;AI$4,$Y762/$I748,$Y762-SUM($I781:AH781))))</f>
        <v>0</v>
      </c>
      <c r="AJ781" s="31">
        <f>IF($I748="n/a",0,IF(AJ$4&lt;=$C781,0,IF(SUM($C781,$I748)&gt;AJ$4,$Y762/$I748,$Y762-SUM($I781:AI781))))</f>
        <v>0</v>
      </c>
      <c r="AK781" s="31">
        <f>IF($I748="n/a",0,IF(AK$4&lt;=$C781,0,IF(SUM($C781,$I748)&gt;AK$4,$Y762/$I748,$Y762-SUM($I781:AJ781))))</f>
        <v>0</v>
      </c>
      <c r="AL781" s="31">
        <f>IF($I748="n/a",0,IF(AL$4&lt;=$C781,0,IF(SUM($C781,$I748)&gt;AL$4,$Y762/$I748,$Y762-SUM($I781:AK781))))</f>
        <v>0</v>
      </c>
      <c r="AM781" s="31">
        <f>IF($I748="n/a",0,IF(AM$4&lt;=$C781,0,IF(SUM($C781,$I748)&gt;AM$4,$Y762/$I748,$Y762-SUM($I781:AL781))))</f>
        <v>0</v>
      </c>
      <c r="AN781" s="31">
        <f>IF($I748="n/a",0,IF(AN$4&lt;=$C781,0,IF(SUM($C781,$I748)&gt;AN$4,$Y762/$I748,$Y762-SUM($I781:AM781))))</f>
        <v>0</v>
      </c>
      <c r="AO781" s="31">
        <f>IF($I748="n/a",0,IF(AO$4&lt;=$C781,0,IF(SUM($C781,$I748)&gt;AO$4,$Y762/$I748,$Y762-SUM($I781:AN781))))</f>
        <v>0</v>
      </c>
      <c r="AP781" s="31">
        <f>IF($I748="n/a",0,IF(AP$4&lt;=$C781,0,IF(SUM($C781,$I748)&gt;AP$4,$Y762/$I748,$Y762-SUM($I781:AO781))))</f>
        <v>0</v>
      </c>
      <c r="AQ781" s="31">
        <f>IF($I748="n/a",0,IF(AQ$4&lt;=$C781,0,IF(SUM($C781,$I748)&gt;AQ$4,$Y762/$I748,$Y762-SUM($I781:AP781))))</f>
        <v>0</v>
      </c>
      <c r="AR781" s="31">
        <f>IF($I748="n/a",0,IF(AR$4&lt;=$C781,0,IF(SUM($C781,$I748)&gt;AR$4,$Y762/$I748,$Y762-SUM($I781:AQ781))))</f>
        <v>0</v>
      </c>
      <c r="AS781" s="31">
        <f>IF($I748="n/a",0,IF(AS$4&lt;=$C781,0,IF(SUM($C781,$I748)&gt;AS$4,$Y762/$I748,$Y762-SUM($I781:AR781))))</f>
        <v>0</v>
      </c>
      <c r="AT781" s="31">
        <f>IF($I748="n/a",0,IF(AT$4&lt;=$C781,0,IF(SUM($C781,$I748)&gt;AT$4,$Y762/$I748,$Y762-SUM($I781:AS781))))</f>
        <v>0</v>
      </c>
      <c r="AU781" s="31">
        <f>IF($I748="n/a",0,IF(AU$4&lt;=$C781,0,IF(SUM($C781,$I748)&gt;AU$4,$Y762/$I748,$Y762-SUM($I781:AT781))))</f>
        <v>0</v>
      </c>
      <c r="AV781" s="31">
        <f>IF($I748="n/a",0,IF(AV$4&lt;=$C781,0,IF(SUM($C781,$I748)&gt;AV$4,$Y762/$I748,$Y762-SUM($I781:AU781))))</f>
        <v>0</v>
      </c>
      <c r="AW781" s="31">
        <f>IF($I748="n/a",0,IF(AW$4&lt;=$C781,0,IF(SUM($C781,$I748)&gt;AW$4,$Y762/$I748,$Y762-SUM($I781:AV781))))</f>
        <v>0</v>
      </c>
      <c r="AX781" s="31">
        <f>IF($I748="n/a",0,IF(AX$4&lt;=$C781,0,IF(SUM($C781,$I748)&gt;AX$4,$Y762/$I748,$Y762-SUM($I781:AW781))))</f>
        <v>0</v>
      </c>
      <c r="AY781" s="31">
        <f>IF($I748="n/a",0,IF(AY$4&lt;=$C781,0,IF(SUM($C781,$I748)&gt;AY$4,$Y762/$I748,$Y762-SUM($I781:AX781))))</f>
        <v>0</v>
      </c>
      <c r="AZ781" s="31">
        <f>IF($I748="n/a",0,IF(AZ$4&lt;=$C781,0,IF(SUM($C781,$I748)&gt;AZ$4,$Y762/$I748,$Y762-SUM($I781:AY781))))</f>
        <v>0</v>
      </c>
      <c r="BA781" s="31">
        <f>IF($I748="n/a",0,IF(BA$4&lt;=$C781,0,IF(SUM($C781,$I748)&gt;BA$4,$Y762/$I748,$Y762-SUM($I781:AZ781))))</f>
        <v>0</v>
      </c>
      <c r="BB781" s="31">
        <f>IF($I748="n/a",0,IF(BB$4&lt;=$C781,0,IF(SUM($C781,$I748)&gt;BB$4,$Y762/$I748,$Y762-SUM($I781:BA781))))</f>
        <v>0</v>
      </c>
      <c r="BC781" s="31">
        <f>IF($I748="n/a",0,IF(BC$4&lt;=$C781,0,IF(SUM($C781,$I748)&gt;BC$4,$Y762/$I748,$Y762-SUM($I781:BB781))))</f>
        <v>0</v>
      </c>
      <c r="BD781" s="31">
        <f>IF($I748="n/a",0,IF(BD$4&lt;=$C781,0,IF(SUM($C781,$I748)&gt;BD$4,$Y762/$I748,$Y762-SUM($I781:BC781))))</f>
        <v>0</v>
      </c>
      <c r="BE781" s="31">
        <f>IF($I748="n/a",0,IF(BE$4&lt;=$C781,0,IF(SUM($C781,$I748)&gt;BE$4,$Y762/$I748,$Y762-SUM($I781:BD781))))</f>
        <v>0</v>
      </c>
      <c r="BF781" s="31">
        <f>IF($I748="n/a",0,IF(BF$4&lt;=$C781,0,IF(SUM($C781,$I748)&gt;BF$4,$Y762/$I748,$Y762-SUM($I781:BE781))))</f>
        <v>0</v>
      </c>
      <c r="BG781" s="31">
        <f>IF($I748="n/a",0,IF(BG$4&lt;=$C781,0,IF(SUM($C781,$I748)&gt;BG$4,$Y762/$I748,$Y762-SUM($I781:BF781))))</f>
        <v>0</v>
      </c>
      <c r="BH781" s="31">
        <f>IF($I748="n/a",0,IF(BH$4&lt;=$C781,0,IF(SUM($C781,$I748)&gt;BH$4,$Y762/$I748,$Y762-SUM($I781:BG781))))</f>
        <v>0</v>
      </c>
      <c r="BI781" s="31">
        <f>IF($I748="n/a",0,IF(BI$4&lt;=$C781,0,IF(SUM($C781,$I748)&gt;BI$4,$Y762/$I748,$Y762-SUM($I781:BH781))))</f>
        <v>0</v>
      </c>
      <c r="BJ781" s="31">
        <f>IF($I748="n/a",0,IF(BJ$4&lt;=$C781,0,IF(SUM($C781,$I748)&gt;BJ$4,$Y762/$I748,$Y762-SUM($I781:BI781))))</f>
        <v>0</v>
      </c>
      <c r="BK781" s="31">
        <f>IF($I748="n/a",0,IF(BK$4&lt;=$C781,0,IF(SUM($C781,$I748)&gt;BK$4,$Y762/$I748,$Y762-SUM($I781:BJ781))))</f>
        <v>0</v>
      </c>
      <c r="BL781" s="31">
        <f>IF($I748="n/a",0,IF(BL$4&lt;=$C781,0,IF(SUM($C781,$I748)&gt;BL$4,$Y762/$I748,$Y762-SUM($I781:BK781))))</f>
        <v>0</v>
      </c>
      <c r="BM781" s="31">
        <f>IF($I748="n/a",0,IF(BM$4&lt;=$C781,0,IF(SUM($C781,$I748)&gt;BM$4,$Y762/$I748,$Y762-SUM($I781:BL781))))</f>
        <v>0</v>
      </c>
      <c r="BN781" s="31">
        <f>IF($I748="n/a",0,IF(BN$4&lt;=$C781,0,IF(SUM($C781,$I748)&gt;BN$4,$Y762/$I748,$Y762-SUM($I781:BM781))))</f>
        <v>0</v>
      </c>
      <c r="BO781" s="31">
        <f>IF($I748="n/a",0,IF(BO$4&lt;=$C781,0,IF(SUM($C781,$I748)&gt;BO$4,$Y762/$I748,$Y762-SUM($I781:BN781))))</f>
        <v>0</v>
      </c>
      <c r="BP781" s="31">
        <f>IF($I748="n/a",0,IF(BP$4&lt;=$C781,0,IF(SUM($C781,$I748)&gt;BP$4,$Y762/$I748,$Y762-SUM($I781:BO781))))</f>
        <v>0</v>
      </c>
      <c r="BQ781" s="31">
        <f>IF($I748="n/a",0,IF(BQ$4&lt;=$C781,0,IF(SUM($C781,$I748)&gt;BQ$4,$Y762/$I748,$Y762-SUM($I781:BP781))))</f>
        <v>0</v>
      </c>
      <c r="BR781" s="31">
        <f>IF($I748="n/a",0,IF(BR$4&lt;=$C781,0,IF(SUM($C781,$I748)&gt;BR$4,$Y762/$I748,$Y762-SUM($I781:BQ781))))</f>
        <v>0</v>
      </c>
      <c r="BS781" s="31">
        <f>IF($I748="n/a",0,IF(BS$4&lt;=$C781,0,IF(SUM($C781,$I748)&gt;BS$4,$Y762/$I748,$Y762-SUM($I781:BR781))))</f>
        <v>0</v>
      </c>
      <c r="BT781" s="31">
        <f>IF($I748="n/a",0,IF(BT$4&lt;=$C781,0,IF(SUM($C781,$I748)&gt;BT$4,$Y762/$I748,$Y762-SUM($I781:BS781))))</f>
        <v>0</v>
      </c>
      <c r="BU781" s="31">
        <f>IF($I748="n/a",0,IF(BU$4&lt;=$C781,0,IF(SUM($C781,$I748)&gt;BU$4,$Y762/$I748,$Y762-SUM($I781:BT781))))</f>
        <v>0</v>
      </c>
      <c r="BV781" s="31">
        <f>IF($I748="n/a",0,IF(BV$4&lt;=$C781,0,IF(SUM($C781,$I748)&gt;BV$4,$Y762/$I748,$Y762-SUM($I781:BU781))))</f>
        <v>0</v>
      </c>
      <c r="BW781" s="31">
        <f>IF($I748="n/a",0,IF(BW$4&lt;=$C781,0,IF(SUM($C781,$I748)&gt;BW$4,$Y762/$I748,$Y762-SUM($I781:BV781))))</f>
        <v>0</v>
      </c>
      <c r="BX781" s="31">
        <f>IF($I748="n/a",0,IF(BX$4&lt;=$C781,0,IF(SUM($C781,$I748)&gt;BX$4,$Y762/$I748,$Y762-SUM($I781:BW781))))</f>
        <v>0</v>
      </c>
      <c r="BY781" s="31">
        <f>IF($I748="n/a",0,IF(BY$4&lt;=$C781,0,IF(SUM($C781,$I748)&gt;BY$4,$Y762/$I748,$Y762-SUM($I781:BX781))))</f>
        <v>0</v>
      </c>
      <c r="BZ781" s="31">
        <f>IF($I748="n/a",0,IF(BZ$4&lt;=$C781,0,IF(SUM($C781,$I748)&gt;BZ$4,$Y762/$I748,$Y762-SUM($I781:BY781))))</f>
        <v>0</v>
      </c>
      <c r="CA781" s="31">
        <f>IF($I748="n/a",0,IF(CA$4&lt;=$C781,0,IF(SUM($C781,$I748)&gt;CA$4,$Y762/$I748,$Y762-SUM($I781:BZ781))))</f>
        <v>0</v>
      </c>
      <c r="CB781" s="31">
        <f>IF($I748="n/a",0,IF(CB$4&lt;=$C781,0,IF(SUM($C781,$I748)&gt;CB$4,$Y762/$I748,$Y762-SUM($I781:CA781))))</f>
        <v>0</v>
      </c>
      <c r="CC781" s="31">
        <f>IF($I748="n/a",0,IF(CC$4&lt;=$C781,0,IF(SUM($C781,$I748)&gt;CC$4,$Y762/$I748,$Y762-SUM($I781:CB781))))</f>
        <v>0</v>
      </c>
      <c r="CD781" s="31">
        <f>IF($I748="n/a",0,IF(CD$4&lt;=$C781,0,IF(SUM($C781,$I748)&gt;CD$4,$Y762/$I748,$Y762-SUM($I781:CC781))))</f>
        <v>0</v>
      </c>
      <c r="CE781" s="31">
        <f>IF($I748="n/a",0,IF(CE$4&lt;=$C781,0,IF(SUM($C781,$I748)&gt;CE$4,$Y762/$I748,$Y762-SUM($I781:CD781))))</f>
        <v>0</v>
      </c>
      <c r="CF781" s="31">
        <f>IF($I748="n/a",0,IF(CF$4&lt;=$C781,0,IF(SUM($C781,$I748)&gt;CF$4,$Y762/$I748,$Y762-SUM($I781:CE781))))</f>
        <v>0</v>
      </c>
    </row>
    <row r="782" spans="1:84" s="153" customFormat="1" ht="12.75" customHeight="1">
      <c r="A782"/>
      <c r="C782" s="197">
        <v>2032</v>
      </c>
      <c r="D782" s="21" t="s">
        <v>61</v>
      </c>
      <c r="E782" s="21" t="s">
        <v>185</v>
      </c>
      <c r="I782" s="31"/>
      <c r="J782" s="31">
        <f>IF($I748="n/a",0,IF(J$4&lt;=$C782,0,IF(SUM($C782,$I748)&gt;J$4,$Z762/$I748,$Z762-SUM($I782:I782))))</f>
        <v>0</v>
      </c>
      <c r="K782" s="31">
        <f>IF($I748="n/a",0,IF(K$4&lt;=$C782,0,IF(SUM($C782,$I748)&gt;K$4,$Z762/$I748,$Z762-SUM($I782:J782))))</f>
        <v>0</v>
      </c>
      <c r="L782" s="31">
        <f>IF($I748="n/a",0,IF(L$4&lt;=$C782,0,IF(SUM($C782,$I748)&gt;L$4,$Z762/$I748,$Z762-SUM($I782:K782))))</f>
        <v>0</v>
      </c>
      <c r="M782" s="31">
        <f>IF($I748="n/a",0,IF(M$4&lt;=$C782,0,IF(SUM($C782,$I748)&gt;M$4,$Z762/$I748,$Z762-SUM($I782:L782))))</f>
        <v>0</v>
      </c>
      <c r="N782" s="31">
        <f>IF($I748="n/a",0,IF(N$4&lt;=$C782,0,IF(SUM($C782,$I748)&gt;N$4,$Z762/$I748,$Z762-SUM($I782:M782))))</f>
        <v>0</v>
      </c>
      <c r="O782" s="31">
        <f>IF($I748="n/a",0,IF(O$4&lt;=$C782,0,IF(SUM($C782,$I748)&gt;O$4,$Z762/$I748,$Z762-SUM($I782:N782))))</f>
        <v>0</v>
      </c>
      <c r="P782" s="31">
        <f>IF($I748="n/a",0,IF(P$4&lt;=$C782,0,IF(SUM($C782,$I748)&gt;P$4,$Z762/$I748,$Z762-SUM($I782:O782))))</f>
        <v>0</v>
      </c>
      <c r="Q782" s="31">
        <f>IF($I748="n/a",0,IF(Q$4&lt;=$C782,0,IF(SUM($C782,$I748)&gt;Q$4,$Z762/$I748,$Z762-SUM($I782:P782))))</f>
        <v>0</v>
      </c>
      <c r="R782" s="31">
        <f>IF($I748="n/a",0,IF(R$4&lt;=$C782,0,IF(SUM($C782,$I748)&gt;R$4,$Z762/$I748,$Z762-SUM($I782:Q782))))</f>
        <v>0</v>
      </c>
      <c r="S782" s="31">
        <f>IF($I748="n/a",0,IF(S$4&lt;=$C782,0,IF(SUM($C782,$I748)&gt;S$4,$Z762/$I748,$Z762-SUM($I782:R782))))</f>
        <v>0</v>
      </c>
      <c r="T782" s="31">
        <f>IF($I748="n/a",0,IF(T$4&lt;=$C782,0,IF(SUM($C782,$I748)&gt;T$4,$Z762/$I748,$Z762-SUM($I782:S782))))</f>
        <v>0</v>
      </c>
      <c r="U782" s="31">
        <f>IF($I748="n/a",0,IF(U$4&lt;=$C782,0,IF(SUM($C782,$I748)&gt;U$4,$Z762/$I748,$Z762-SUM($I782:T782))))</f>
        <v>0</v>
      </c>
      <c r="V782" s="31">
        <f>IF($I748="n/a",0,IF(V$4&lt;=$C782,0,IF(SUM($C782,$I748)&gt;V$4,$Z762/$I748,$Z762-SUM($I782:U782))))</f>
        <v>0</v>
      </c>
      <c r="W782" s="31">
        <f>IF($I748="n/a",0,IF(W$4&lt;=$C782,0,IF(SUM($C782,$I748)&gt;W$4,$Z762/$I748,$Z762-SUM($I782:V782))))</f>
        <v>0</v>
      </c>
      <c r="X782" s="31">
        <f>IF($I748="n/a",0,IF(X$4&lt;=$C782,0,IF(SUM($C782,$I748)&gt;X$4,$Z762/$I748,$Z762-SUM($I782:W782))))</f>
        <v>0</v>
      </c>
      <c r="Y782" s="31">
        <f>IF($I748="n/a",0,IF(Y$4&lt;=$C782,0,IF(SUM($C782,$I748)&gt;Y$4,$Z762/$I748,$Z762-SUM($I782:X782))))</f>
        <v>0</v>
      </c>
      <c r="Z782" s="31">
        <f>IF($I748="n/a",0,IF(Z$4&lt;=$C782,0,IF(SUM($C782,$I748)&gt;Z$4,$Z762/$I748,$Z762-SUM($I782:Y782))))</f>
        <v>0</v>
      </c>
      <c r="AA782" s="31">
        <f>IF($I748="n/a",0,IF(AA$4&lt;=$C782,0,IF(SUM($C782,$I748)&gt;AA$4,$Z762/$I748,$Z762-SUM($I782:Z782))))</f>
        <v>0</v>
      </c>
      <c r="AB782" s="31">
        <f>IF($I748="n/a",0,IF(AB$4&lt;=$C782,0,IF(SUM($C782,$I748)&gt;AB$4,$Z762/$I748,$Z762-SUM($I782:AA782))))</f>
        <v>0</v>
      </c>
      <c r="AC782" s="31">
        <f>IF($I748="n/a",0,IF(AC$4&lt;=$C782,0,IF(SUM($C782,$I748)&gt;AC$4,$Z762/$I748,$Z762-SUM($I782:AB782))))</f>
        <v>0</v>
      </c>
      <c r="AD782" s="31">
        <f>IF($I748="n/a",0,IF(AD$4&lt;=$C782,0,IF(SUM($C782,$I748)&gt;AD$4,$Z762/$I748,$Z762-SUM($I782:AC782))))</f>
        <v>0</v>
      </c>
      <c r="AE782" s="31">
        <f>IF($I748="n/a",0,IF(AE$4&lt;=$C782,0,IF(SUM($C782,$I748)&gt;AE$4,$Z762/$I748,$Z762-SUM($I782:AD782))))</f>
        <v>0</v>
      </c>
      <c r="AF782" s="31">
        <f>IF($I748="n/a",0,IF(AF$4&lt;=$C782,0,IF(SUM($C782,$I748)&gt;AF$4,$Z762/$I748,$Z762-SUM($I782:AE782))))</f>
        <v>0</v>
      </c>
      <c r="AG782" s="31">
        <f>IF($I748="n/a",0,IF(AG$4&lt;=$C782,0,IF(SUM($C782,$I748)&gt;AG$4,$Z762/$I748,$Z762-SUM($I782:AF782))))</f>
        <v>0</v>
      </c>
      <c r="AH782" s="31">
        <f>IF($I748="n/a",0,IF(AH$4&lt;=$C782,0,IF(SUM($C782,$I748)&gt;AH$4,$Z762/$I748,$Z762-SUM($I782:AG782))))</f>
        <v>0</v>
      </c>
      <c r="AI782" s="31">
        <f>IF($I748="n/a",0,IF(AI$4&lt;=$C782,0,IF(SUM($C782,$I748)&gt;AI$4,$Z762/$I748,$Z762-SUM($I782:AH782))))</f>
        <v>0</v>
      </c>
      <c r="AJ782" s="31">
        <f>IF($I748="n/a",0,IF(AJ$4&lt;=$C782,0,IF(SUM($C782,$I748)&gt;AJ$4,$Z762/$I748,$Z762-SUM($I782:AI782))))</f>
        <v>0</v>
      </c>
      <c r="AK782" s="31">
        <f>IF($I748="n/a",0,IF(AK$4&lt;=$C782,0,IF(SUM($C782,$I748)&gt;AK$4,$Z762/$I748,$Z762-SUM($I782:AJ782))))</f>
        <v>0</v>
      </c>
      <c r="AL782" s="31">
        <f>IF($I748="n/a",0,IF(AL$4&lt;=$C782,0,IF(SUM($C782,$I748)&gt;AL$4,$Z762/$I748,$Z762-SUM($I782:AK782))))</f>
        <v>0</v>
      </c>
      <c r="AM782" s="31">
        <f>IF($I748="n/a",0,IF(AM$4&lt;=$C782,0,IF(SUM($C782,$I748)&gt;AM$4,$Z762/$I748,$Z762-SUM($I782:AL782))))</f>
        <v>0</v>
      </c>
      <c r="AN782" s="31">
        <f>IF($I748="n/a",0,IF(AN$4&lt;=$C782,0,IF(SUM($C782,$I748)&gt;AN$4,$Z762/$I748,$Z762-SUM($I782:AM782))))</f>
        <v>0</v>
      </c>
      <c r="AO782" s="31">
        <f>IF($I748="n/a",0,IF(AO$4&lt;=$C782,0,IF(SUM($C782,$I748)&gt;AO$4,$Z762/$I748,$Z762-SUM($I782:AN782))))</f>
        <v>0</v>
      </c>
      <c r="AP782" s="31">
        <f>IF($I748="n/a",0,IF(AP$4&lt;=$C782,0,IF(SUM($C782,$I748)&gt;AP$4,$Z762/$I748,$Z762-SUM($I782:AO782))))</f>
        <v>0</v>
      </c>
      <c r="AQ782" s="31">
        <f>IF($I748="n/a",0,IF(AQ$4&lt;=$C782,0,IF(SUM($C782,$I748)&gt;AQ$4,$Z762/$I748,$Z762-SUM($I782:AP782))))</f>
        <v>0</v>
      </c>
      <c r="AR782" s="31">
        <f>IF($I748="n/a",0,IF(AR$4&lt;=$C782,0,IF(SUM($C782,$I748)&gt;AR$4,$Z762/$I748,$Z762-SUM($I782:AQ782))))</f>
        <v>0</v>
      </c>
      <c r="AS782" s="31">
        <f>IF($I748="n/a",0,IF(AS$4&lt;=$C782,0,IF(SUM($C782,$I748)&gt;AS$4,$Z762/$I748,$Z762-SUM($I782:AR782))))</f>
        <v>0</v>
      </c>
      <c r="AT782" s="31">
        <f>IF($I748="n/a",0,IF(AT$4&lt;=$C782,0,IF(SUM($C782,$I748)&gt;AT$4,$Z762/$I748,$Z762-SUM($I782:AS782))))</f>
        <v>0</v>
      </c>
      <c r="AU782" s="31">
        <f>IF($I748="n/a",0,IF(AU$4&lt;=$C782,0,IF(SUM($C782,$I748)&gt;AU$4,$Z762/$I748,$Z762-SUM($I782:AT782))))</f>
        <v>0</v>
      </c>
      <c r="AV782" s="31">
        <f>IF($I748="n/a",0,IF(AV$4&lt;=$C782,0,IF(SUM($C782,$I748)&gt;AV$4,$Z762/$I748,$Z762-SUM($I782:AU782))))</f>
        <v>0</v>
      </c>
      <c r="AW782" s="31">
        <f>IF($I748="n/a",0,IF(AW$4&lt;=$C782,0,IF(SUM($C782,$I748)&gt;AW$4,$Z762/$I748,$Z762-SUM($I782:AV782))))</f>
        <v>0</v>
      </c>
      <c r="AX782" s="31">
        <f>IF($I748="n/a",0,IF(AX$4&lt;=$C782,0,IF(SUM($C782,$I748)&gt;AX$4,$Z762/$I748,$Z762-SUM($I782:AW782))))</f>
        <v>0</v>
      </c>
      <c r="AY782" s="31">
        <f>IF($I748="n/a",0,IF(AY$4&lt;=$C782,0,IF(SUM($C782,$I748)&gt;AY$4,$Z762/$I748,$Z762-SUM($I782:AX782))))</f>
        <v>0</v>
      </c>
      <c r="AZ782" s="31">
        <f>IF($I748="n/a",0,IF(AZ$4&lt;=$C782,0,IF(SUM($C782,$I748)&gt;AZ$4,$Z762/$I748,$Z762-SUM($I782:AY782))))</f>
        <v>0</v>
      </c>
      <c r="BA782" s="31">
        <f>IF($I748="n/a",0,IF(BA$4&lt;=$C782,0,IF(SUM($C782,$I748)&gt;BA$4,$Z762/$I748,$Z762-SUM($I782:AZ782))))</f>
        <v>0</v>
      </c>
      <c r="BB782" s="31">
        <f>IF($I748="n/a",0,IF(BB$4&lt;=$C782,0,IF(SUM($C782,$I748)&gt;BB$4,$Z762/$I748,$Z762-SUM($I782:BA782))))</f>
        <v>0</v>
      </c>
      <c r="BC782" s="31">
        <f>IF($I748="n/a",0,IF(BC$4&lt;=$C782,0,IF(SUM($C782,$I748)&gt;BC$4,$Z762/$I748,$Z762-SUM($I782:BB782))))</f>
        <v>0</v>
      </c>
      <c r="BD782" s="31">
        <f>IF($I748="n/a",0,IF(BD$4&lt;=$C782,0,IF(SUM($C782,$I748)&gt;BD$4,$Z762/$I748,$Z762-SUM($I782:BC782))))</f>
        <v>0</v>
      </c>
      <c r="BE782" s="31">
        <f>IF($I748="n/a",0,IF(BE$4&lt;=$C782,0,IF(SUM($C782,$I748)&gt;BE$4,$Z762/$I748,$Z762-SUM($I782:BD782))))</f>
        <v>0</v>
      </c>
      <c r="BF782" s="31">
        <f>IF($I748="n/a",0,IF(BF$4&lt;=$C782,0,IF(SUM($C782,$I748)&gt;BF$4,$Z762/$I748,$Z762-SUM($I782:BE782))))</f>
        <v>0</v>
      </c>
      <c r="BG782" s="31">
        <f>IF($I748="n/a",0,IF(BG$4&lt;=$C782,0,IF(SUM($C782,$I748)&gt;BG$4,$Z762/$I748,$Z762-SUM($I782:BF782))))</f>
        <v>0</v>
      </c>
      <c r="BH782" s="31">
        <f>IF($I748="n/a",0,IF(BH$4&lt;=$C782,0,IF(SUM($C782,$I748)&gt;BH$4,$Z762/$I748,$Z762-SUM($I782:BG782))))</f>
        <v>0</v>
      </c>
      <c r="BI782" s="31">
        <f>IF($I748="n/a",0,IF(BI$4&lt;=$C782,0,IF(SUM($C782,$I748)&gt;BI$4,$Z762/$I748,$Z762-SUM($I782:BH782))))</f>
        <v>0</v>
      </c>
      <c r="BJ782" s="31">
        <f>IF($I748="n/a",0,IF(BJ$4&lt;=$C782,0,IF(SUM($C782,$I748)&gt;BJ$4,$Z762/$I748,$Z762-SUM($I782:BI782))))</f>
        <v>0</v>
      </c>
      <c r="BK782" s="31">
        <f>IF($I748="n/a",0,IF(BK$4&lt;=$C782,0,IF(SUM($C782,$I748)&gt;BK$4,$Z762/$I748,$Z762-SUM($I782:BJ782))))</f>
        <v>0</v>
      </c>
      <c r="BL782" s="31">
        <f>IF($I748="n/a",0,IF(BL$4&lt;=$C782,0,IF(SUM($C782,$I748)&gt;BL$4,$Z762/$I748,$Z762-SUM($I782:BK782))))</f>
        <v>0</v>
      </c>
      <c r="BM782" s="31">
        <f>IF($I748="n/a",0,IF(BM$4&lt;=$C782,0,IF(SUM($C782,$I748)&gt;BM$4,$Z762/$I748,$Z762-SUM($I782:BL782))))</f>
        <v>0</v>
      </c>
      <c r="BN782" s="31">
        <f>IF($I748="n/a",0,IF(BN$4&lt;=$C782,0,IF(SUM($C782,$I748)&gt;BN$4,$Z762/$I748,$Z762-SUM($I782:BM782))))</f>
        <v>0</v>
      </c>
      <c r="BO782" s="31">
        <f>IF($I748="n/a",0,IF(BO$4&lt;=$C782,0,IF(SUM($C782,$I748)&gt;BO$4,$Z762/$I748,$Z762-SUM($I782:BN782))))</f>
        <v>0</v>
      </c>
      <c r="BP782" s="31">
        <f>IF($I748="n/a",0,IF(BP$4&lt;=$C782,0,IF(SUM($C782,$I748)&gt;BP$4,$Z762/$I748,$Z762-SUM($I782:BO782))))</f>
        <v>0</v>
      </c>
      <c r="BQ782" s="31">
        <f>IF($I748="n/a",0,IF(BQ$4&lt;=$C782,0,IF(SUM($C782,$I748)&gt;BQ$4,$Z762/$I748,$Z762-SUM($I782:BP782))))</f>
        <v>0</v>
      </c>
      <c r="BR782" s="31">
        <f>IF($I748="n/a",0,IF(BR$4&lt;=$C782,0,IF(SUM($C782,$I748)&gt;BR$4,$Z762/$I748,$Z762-SUM($I782:BQ782))))</f>
        <v>0</v>
      </c>
      <c r="BS782" s="31">
        <f>IF($I748="n/a",0,IF(BS$4&lt;=$C782,0,IF(SUM($C782,$I748)&gt;BS$4,$Z762/$I748,$Z762-SUM($I782:BR782))))</f>
        <v>0</v>
      </c>
      <c r="BT782" s="31">
        <f>IF($I748="n/a",0,IF(BT$4&lt;=$C782,0,IF(SUM($C782,$I748)&gt;BT$4,$Z762/$I748,$Z762-SUM($I782:BS782))))</f>
        <v>0</v>
      </c>
      <c r="BU782" s="31">
        <f>IF($I748="n/a",0,IF(BU$4&lt;=$C782,0,IF(SUM($C782,$I748)&gt;BU$4,$Z762/$I748,$Z762-SUM($I782:BT782))))</f>
        <v>0</v>
      </c>
      <c r="BV782" s="31">
        <f>IF($I748="n/a",0,IF(BV$4&lt;=$C782,0,IF(SUM($C782,$I748)&gt;BV$4,$Z762/$I748,$Z762-SUM($I782:BU782))))</f>
        <v>0</v>
      </c>
      <c r="BW782" s="31">
        <f>IF($I748="n/a",0,IF(BW$4&lt;=$C782,0,IF(SUM($C782,$I748)&gt;BW$4,$Z762/$I748,$Z762-SUM($I782:BV782))))</f>
        <v>0</v>
      </c>
      <c r="BX782" s="31">
        <f>IF($I748="n/a",0,IF(BX$4&lt;=$C782,0,IF(SUM($C782,$I748)&gt;BX$4,$Z762/$I748,$Z762-SUM($I782:BW782))))</f>
        <v>0</v>
      </c>
      <c r="BY782" s="31">
        <f>IF($I748="n/a",0,IF(BY$4&lt;=$C782,0,IF(SUM($C782,$I748)&gt;BY$4,$Z762/$I748,$Z762-SUM($I782:BX782))))</f>
        <v>0</v>
      </c>
      <c r="BZ782" s="31">
        <f>IF($I748="n/a",0,IF(BZ$4&lt;=$C782,0,IF(SUM($C782,$I748)&gt;BZ$4,$Z762/$I748,$Z762-SUM($I782:BY782))))</f>
        <v>0</v>
      </c>
      <c r="CA782" s="31">
        <f>IF($I748="n/a",0,IF(CA$4&lt;=$C782,0,IF(SUM($C782,$I748)&gt;CA$4,$Z762/$I748,$Z762-SUM($I782:BZ782))))</f>
        <v>0</v>
      </c>
      <c r="CB782" s="31">
        <f>IF($I748="n/a",0,IF(CB$4&lt;=$C782,0,IF(SUM($C782,$I748)&gt;CB$4,$Z762/$I748,$Z762-SUM($I782:CA782))))</f>
        <v>0</v>
      </c>
      <c r="CC782" s="31">
        <f>IF($I748="n/a",0,IF(CC$4&lt;=$C782,0,IF(SUM($C782,$I748)&gt;CC$4,$Z762/$I748,$Z762-SUM($I782:CB782))))</f>
        <v>0</v>
      </c>
      <c r="CD782" s="31">
        <f>IF($I748="n/a",0,IF(CD$4&lt;=$C782,0,IF(SUM($C782,$I748)&gt;CD$4,$Z762/$I748,$Z762-SUM($I782:CC782))))</f>
        <v>0</v>
      </c>
      <c r="CE782" s="31">
        <f>IF($I748="n/a",0,IF(CE$4&lt;=$C782,0,IF(SUM($C782,$I748)&gt;CE$4,$Z762/$I748,$Z762-SUM($I782:CD782))))</f>
        <v>0</v>
      </c>
      <c r="CF782" s="31">
        <f>IF($I748="n/a",0,IF(CF$4&lt;=$C782,0,IF(SUM($C782,$I748)&gt;CF$4,$Z762/$I748,$Z762-SUM($I782:CE782))))</f>
        <v>0</v>
      </c>
    </row>
    <row r="783" spans="1:84" s="153" customFormat="1" ht="12.75" customHeight="1">
      <c r="A783"/>
      <c r="C783" s="197">
        <v>2033</v>
      </c>
      <c r="D783" s="21" t="s">
        <v>62</v>
      </c>
      <c r="E783" s="21" t="s">
        <v>185</v>
      </c>
      <c r="I783" s="31"/>
      <c r="J783" s="31">
        <f>IF($I748="n/a",0,IF(J$4&lt;=$C783,0,IF(SUM($C783,$I748)&gt;J$4,$AA762/$I748,$AA762-SUM($I783:I783))))</f>
        <v>0</v>
      </c>
      <c r="K783" s="31">
        <f>IF($I748="n/a",0,IF(K$4&lt;=$C783,0,IF(SUM($C783,$I748)&gt;K$4,$AA762/$I748,$AA762-SUM($I783:J783))))</f>
        <v>0</v>
      </c>
      <c r="L783" s="31">
        <f>IF($I748="n/a",0,IF(L$4&lt;=$C783,0,IF(SUM($C783,$I748)&gt;L$4,$AA762/$I748,$AA762-SUM($I783:K783))))</f>
        <v>0</v>
      </c>
      <c r="M783" s="31">
        <f>IF($I748="n/a",0,IF(M$4&lt;=$C783,0,IF(SUM($C783,$I748)&gt;M$4,$AA762/$I748,$AA762-SUM($I783:L783))))</f>
        <v>0</v>
      </c>
      <c r="N783" s="31">
        <f>IF($I748="n/a",0,IF(N$4&lt;=$C783,0,IF(SUM($C783,$I748)&gt;N$4,$AA762/$I748,$AA762-SUM($I783:M783))))</f>
        <v>0</v>
      </c>
      <c r="O783" s="31">
        <f>IF($I748="n/a",0,IF(O$4&lt;=$C783,0,IF(SUM($C783,$I748)&gt;O$4,$AA762/$I748,$AA762-SUM($I783:N783))))</f>
        <v>0</v>
      </c>
      <c r="P783" s="31">
        <f>IF($I748="n/a",0,IF(P$4&lt;=$C783,0,IF(SUM($C783,$I748)&gt;P$4,$AA762/$I748,$AA762-SUM($I783:O783))))</f>
        <v>0</v>
      </c>
      <c r="Q783" s="31">
        <f>IF($I748="n/a",0,IF(Q$4&lt;=$C783,0,IF(SUM($C783,$I748)&gt;Q$4,$AA762/$I748,$AA762-SUM($I783:P783))))</f>
        <v>0</v>
      </c>
      <c r="R783" s="31">
        <f>IF($I748="n/a",0,IF(R$4&lt;=$C783,0,IF(SUM($C783,$I748)&gt;R$4,$AA762/$I748,$AA762-SUM($I783:Q783))))</f>
        <v>0</v>
      </c>
      <c r="S783" s="31">
        <f>IF($I748="n/a",0,IF(S$4&lt;=$C783,0,IF(SUM($C783,$I748)&gt;S$4,$AA762/$I748,$AA762-SUM($I783:R783))))</f>
        <v>0</v>
      </c>
      <c r="T783" s="31">
        <f>IF($I748="n/a",0,IF(T$4&lt;=$C783,0,IF(SUM($C783,$I748)&gt;T$4,$AA762/$I748,$AA762-SUM($I783:S783))))</f>
        <v>0</v>
      </c>
      <c r="U783" s="31">
        <f>IF($I748="n/a",0,IF(U$4&lt;=$C783,0,IF(SUM($C783,$I748)&gt;U$4,$AA762/$I748,$AA762-SUM($I783:T783))))</f>
        <v>0</v>
      </c>
      <c r="V783" s="31">
        <f>IF($I748="n/a",0,IF(V$4&lt;=$C783,0,IF(SUM($C783,$I748)&gt;V$4,$AA762/$I748,$AA762-SUM($I783:U783))))</f>
        <v>0</v>
      </c>
      <c r="W783" s="31">
        <f>IF($I748="n/a",0,IF(W$4&lt;=$C783,0,IF(SUM($C783,$I748)&gt;W$4,$AA762/$I748,$AA762-SUM($I783:V783))))</f>
        <v>0</v>
      </c>
      <c r="X783" s="31">
        <f>IF($I748="n/a",0,IF(X$4&lt;=$C783,0,IF(SUM($C783,$I748)&gt;X$4,$AA762/$I748,$AA762-SUM($I783:W783))))</f>
        <v>0</v>
      </c>
      <c r="Y783" s="31">
        <f>IF($I748="n/a",0,IF(Y$4&lt;=$C783,0,IF(SUM($C783,$I748)&gt;Y$4,$AA762/$I748,$AA762-SUM($I783:X783))))</f>
        <v>0</v>
      </c>
      <c r="Z783" s="31">
        <f>IF($I748="n/a",0,IF(Z$4&lt;=$C783,0,IF(SUM($C783,$I748)&gt;Z$4,$AA762/$I748,$AA762-SUM($I783:Y783))))</f>
        <v>0</v>
      </c>
      <c r="AA783" s="31">
        <f>IF($I748="n/a",0,IF(AA$4&lt;=$C783,0,IF(SUM($C783,$I748)&gt;AA$4,$AA762/$I748,$AA762-SUM($I783:Z783))))</f>
        <v>0</v>
      </c>
      <c r="AB783" s="31">
        <f>IF($I748="n/a",0,IF(AB$4&lt;=$C783,0,IF(SUM($C783,$I748)&gt;AB$4,$AA762/$I748,$AA762-SUM($I783:AA783))))</f>
        <v>0</v>
      </c>
      <c r="AC783" s="31">
        <f>IF($I748="n/a",0,IF(AC$4&lt;=$C783,0,IF(SUM($C783,$I748)&gt;AC$4,$AA762/$I748,$AA762-SUM($I783:AB783))))</f>
        <v>0</v>
      </c>
      <c r="AD783" s="31">
        <f>IF($I748="n/a",0,IF(AD$4&lt;=$C783,0,IF(SUM($C783,$I748)&gt;AD$4,$AA762/$I748,$AA762-SUM($I783:AC783))))</f>
        <v>0</v>
      </c>
      <c r="AE783" s="31">
        <f>IF($I748="n/a",0,IF(AE$4&lt;=$C783,0,IF(SUM($C783,$I748)&gt;AE$4,$AA762/$I748,$AA762-SUM($I783:AD783))))</f>
        <v>0</v>
      </c>
      <c r="AF783" s="31">
        <f>IF($I748="n/a",0,IF(AF$4&lt;=$C783,0,IF(SUM($C783,$I748)&gt;AF$4,$AA762/$I748,$AA762-SUM($I783:AE783))))</f>
        <v>0</v>
      </c>
      <c r="AG783" s="31">
        <f>IF($I748="n/a",0,IF(AG$4&lt;=$C783,0,IF(SUM($C783,$I748)&gt;AG$4,$AA762/$I748,$AA762-SUM($I783:AF783))))</f>
        <v>0</v>
      </c>
      <c r="AH783" s="31">
        <f>IF($I748="n/a",0,IF(AH$4&lt;=$C783,0,IF(SUM($C783,$I748)&gt;AH$4,$AA762/$I748,$AA762-SUM($I783:AG783))))</f>
        <v>0</v>
      </c>
      <c r="AI783" s="31">
        <f>IF($I748="n/a",0,IF(AI$4&lt;=$C783,0,IF(SUM($C783,$I748)&gt;AI$4,$AA762/$I748,$AA762-SUM($I783:AH783))))</f>
        <v>0</v>
      </c>
      <c r="AJ783" s="31">
        <f>IF($I748="n/a",0,IF(AJ$4&lt;=$C783,0,IF(SUM($C783,$I748)&gt;AJ$4,$AA762/$I748,$AA762-SUM($I783:AI783))))</f>
        <v>0</v>
      </c>
      <c r="AK783" s="31">
        <f>IF($I748="n/a",0,IF(AK$4&lt;=$C783,0,IF(SUM($C783,$I748)&gt;AK$4,$AA762/$I748,$AA762-SUM($I783:AJ783))))</f>
        <v>0</v>
      </c>
      <c r="AL783" s="31">
        <f>IF($I748="n/a",0,IF(AL$4&lt;=$C783,0,IF(SUM($C783,$I748)&gt;AL$4,$AA762/$I748,$AA762-SUM($I783:AK783))))</f>
        <v>0</v>
      </c>
      <c r="AM783" s="31">
        <f>IF($I748="n/a",0,IF(AM$4&lt;=$C783,0,IF(SUM($C783,$I748)&gt;AM$4,$AA762/$I748,$AA762-SUM($I783:AL783))))</f>
        <v>0</v>
      </c>
      <c r="AN783" s="31">
        <f>IF($I748="n/a",0,IF(AN$4&lt;=$C783,0,IF(SUM($C783,$I748)&gt;AN$4,$AA762/$I748,$AA762-SUM($I783:AM783))))</f>
        <v>0</v>
      </c>
      <c r="AO783" s="31">
        <f>IF($I748="n/a",0,IF(AO$4&lt;=$C783,0,IF(SUM($C783,$I748)&gt;AO$4,$AA762/$I748,$AA762-SUM($I783:AN783))))</f>
        <v>0</v>
      </c>
      <c r="AP783" s="31">
        <f>IF($I748="n/a",0,IF(AP$4&lt;=$C783,0,IF(SUM($C783,$I748)&gt;AP$4,$AA762/$I748,$AA762-SUM($I783:AO783))))</f>
        <v>0</v>
      </c>
      <c r="AQ783" s="31">
        <f>IF($I748="n/a",0,IF(AQ$4&lt;=$C783,0,IF(SUM($C783,$I748)&gt;AQ$4,$AA762/$I748,$AA762-SUM($I783:AP783))))</f>
        <v>0</v>
      </c>
      <c r="AR783" s="31">
        <f>IF($I748="n/a",0,IF(AR$4&lt;=$C783,0,IF(SUM($C783,$I748)&gt;AR$4,$AA762/$I748,$AA762-SUM($I783:AQ783))))</f>
        <v>0</v>
      </c>
      <c r="AS783" s="31">
        <f>IF($I748="n/a",0,IF(AS$4&lt;=$C783,0,IF(SUM($C783,$I748)&gt;AS$4,$AA762/$I748,$AA762-SUM($I783:AR783))))</f>
        <v>0</v>
      </c>
      <c r="AT783" s="31">
        <f>IF($I748="n/a",0,IF(AT$4&lt;=$C783,0,IF(SUM($C783,$I748)&gt;AT$4,$AA762/$I748,$AA762-SUM($I783:AS783))))</f>
        <v>0</v>
      </c>
      <c r="AU783" s="31">
        <f>IF($I748="n/a",0,IF(AU$4&lt;=$C783,0,IF(SUM($C783,$I748)&gt;AU$4,$AA762/$I748,$AA762-SUM($I783:AT783))))</f>
        <v>0</v>
      </c>
      <c r="AV783" s="31">
        <f>IF($I748="n/a",0,IF(AV$4&lt;=$C783,0,IF(SUM($C783,$I748)&gt;AV$4,$AA762/$I748,$AA762-SUM($I783:AU783))))</f>
        <v>0</v>
      </c>
      <c r="AW783" s="31">
        <f>IF($I748="n/a",0,IF(AW$4&lt;=$C783,0,IF(SUM($C783,$I748)&gt;AW$4,$AA762/$I748,$AA762-SUM($I783:AV783))))</f>
        <v>0</v>
      </c>
      <c r="AX783" s="31">
        <f>IF($I748="n/a",0,IF(AX$4&lt;=$C783,0,IF(SUM($C783,$I748)&gt;AX$4,$AA762/$I748,$AA762-SUM($I783:AW783))))</f>
        <v>0</v>
      </c>
      <c r="AY783" s="31">
        <f>IF($I748="n/a",0,IF(AY$4&lt;=$C783,0,IF(SUM($C783,$I748)&gt;AY$4,$AA762/$I748,$AA762-SUM($I783:AX783))))</f>
        <v>0</v>
      </c>
      <c r="AZ783" s="31">
        <f>IF($I748="n/a",0,IF(AZ$4&lt;=$C783,0,IF(SUM($C783,$I748)&gt;AZ$4,$AA762/$I748,$AA762-SUM($I783:AY783))))</f>
        <v>0</v>
      </c>
      <c r="BA783" s="31">
        <f>IF($I748="n/a",0,IF(BA$4&lt;=$C783,0,IF(SUM($C783,$I748)&gt;BA$4,$AA762/$I748,$AA762-SUM($I783:AZ783))))</f>
        <v>0</v>
      </c>
      <c r="BB783" s="31">
        <f>IF($I748="n/a",0,IF(BB$4&lt;=$C783,0,IF(SUM($C783,$I748)&gt;BB$4,$AA762/$I748,$AA762-SUM($I783:BA783))))</f>
        <v>0</v>
      </c>
      <c r="BC783" s="31">
        <f>IF($I748="n/a",0,IF(BC$4&lt;=$C783,0,IF(SUM($C783,$I748)&gt;BC$4,$AA762/$I748,$AA762-SUM($I783:BB783))))</f>
        <v>0</v>
      </c>
      <c r="BD783" s="31">
        <f>IF($I748="n/a",0,IF(BD$4&lt;=$C783,0,IF(SUM($C783,$I748)&gt;BD$4,$AA762/$I748,$AA762-SUM($I783:BC783))))</f>
        <v>0</v>
      </c>
      <c r="BE783" s="31">
        <f>IF($I748="n/a",0,IF(BE$4&lt;=$C783,0,IF(SUM($C783,$I748)&gt;BE$4,$AA762/$I748,$AA762-SUM($I783:BD783))))</f>
        <v>0</v>
      </c>
      <c r="BF783" s="31">
        <f>IF($I748="n/a",0,IF(BF$4&lt;=$C783,0,IF(SUM($C783,$I748)&gt;BF$4,$AA762/$I748,$AA762-SUM($I783:BE783))))</f>
        <v>0</v>
      </c>
      <c r="BG783" s="31">
        <f>IF($I748="n/a",0,IF(BG$4&lt;=$C783,0,IF(SUM($C783,$I748)&gt;BG$4,$AA762/$I748,$AA762-SUM($I783:BF783))))</f>
        <v>0</v>
      </c>
      <c r="BH783" s="31">
        <f>IF($I748="n/a",0,IF(BH$4&lt;=$C783,0,IF(SUM($C783,$I748)&gt;BH$4,$AA762/$I748,$AA762-SUM($I783:BG783))))</f>
        <v>0</v>
      </c>
      <c r="BI783" s="31">
        <f>IF($I748="n/a",0,IF(BI$4&lt;=$C783,0,IF(SUM($C783,$I748)&gt;BI$4,$AA762/$I748,$AA762-SUM($I783:BH783))))</f>
        <v>0</v>
      </c>
      <c r="BJ783" s="31">
        <f>IF($I748="n/a",0,IF(BJ$4&lt;=$C783,0,IF(SUM($C783,$I748)&gt;BJ$4,$AA762/$I748,$AA762-SUM($I783:BI783))))</f>
        <v>0</v>
      </c>
      <c r="BK783" s="31">
        <f>IF($I748="n/a",0,IF(BK$4&lt;=$C783,0,IF(SUM($C783,$I748)&gt;BK$4,$AA762/$I748,$AA762-SUM($I783:BJ783))))</f>
        <v>0</v>
      </c>
      <c r="BL783" s="31">
        <f>IF($I748="n/a",0,IF(BL$4&lt;=$C783,0,IF(SUM($C783,$I748)&gt;BL$4,$AA762/$I748,$AA762-SUM($I783:BK783))))</f>
        <v>0</v>
      </c>
      <c r="BM783" s="31">
        <f>IF($I748="n/a",0,IF(BM$4&lt;=$C783,0,IF(SUM($C783,$I748)&gt;BM$4,$AA762/$I748,$AA762-SUM($I783:BL783))))</f>
        <v>0</v>
      </c>
      <c r="BN783" s="31">
        <f>IF($I748="n/a",0,IF(BN$4&lt;=$C783,0,IF(SUM($C783,$I748)&gt;BN$4,$AA762/$I748,$AA762-SUM($I783:BM783))))</f>
        <v>0</v>
      </c>
      <c r="BO783" s="31">
        <f>IF($I748="n/a",0,IF(BO$4&lt;=$C783,0,IF(SUM($C783,$I748)&gt;BO$4,$AA762/$I748,$AA762-SUM($I783:BN783))))</f>
        <v>0</v>
      </c>
      <c r="BP783" s="31">
        <f>IF($I748="n/a",0,IF(BP$4&lt;=$C783,0,IF(SUM($C783,$I748)&gt;BP$4,$AA762/$I748,$AA762-SUM($I783:BO783))))</f>
        <v>0</v>
      </c>
      <c r="BQ783" s="31">
        <f>IF($I748="n/a",0,IF(BQ$4&lt;=$C783,0,IF(SUM($C783,$I748)&gt;BQ$4,$AA762/$I748,$AA762-SUM($I783:BP783))))</f>
        <v>0</v>
      </c>
      <c r="BR783" s="31">
        <f>IF($I748="n/a",0,IF(BR$4&lt;=$C783,0,IF(SUM($C783,$I748)&gt;BR$4,$AA762/$I748,$AA762-SUM($I783:BQ783))))</f>
        <v>0</v>
      </c>
      <c r="BS783" s="31">
        <f>IF($I748="n/a",0,IF(BS$4&lt;=$C783,0,IF(SUM($C783,$I748)&gt;BS$4,$AA762/$I748,$AA762-SUM($I783:BR783))))</f>
        <v>0</v>
      </c>
      <c r="BT783" s="31">
        <f>IF($I748="n/a",0,IF(BT$4&lt;=$C783,0,IF(SUM($C783,$I748)&gt;BT$4,$AA762/$I748,$AA762-SUM($I783:BS783))))</f>
        <v>0</v>
      </c>
      <c r="BU783" s="31">
        <f>IF($I748="n/a",0,IF(BU$4&lt;=$C783,0,IF(SUM($C783,$I748)&gt;BU$4,$AA762/$I748,$AA762-SUM($I783:BT783))))</f>
        <v>0</v>
      </c>
      <c r="BV783" s="31">
        <f>IF($I748="n/a",0,IF(BV$4&lt;=$C783,0,IF(SUM($C783,$I748)&gt;BV$4,$AA762/$I748,$AA762-SUM($I783:BU783))))</f>
        <v>0</v>
      </c>
      <c r="BW783" s="31">
        <f>IF($I748="n/a",0,IF(BW$4&lt;=$C783,0,IF(SUM($C783,$I748)&gt;BW$4,$AA762/$I748,$AA762-SUM($I783:BV783))))</f>
        <v>0</v>
      </c>
      <c r="BX783" s="31">
        <f>IF($I748="n/a",0,IF(BX$4&lt;=$C783,0,IF(SUM($C783,$I748)&gt;BX$4,$AA762/$I748,$AA762-SUM($I783:BW783))))</f>
        <v>0</v>
      </c>
      <c r="BY783" s="31">
        <f>IF($I748="n/a",0,IF(BY$4&lt;=$C783,0,IF(SUM($C783,$I748)&gt;BY$4,$AA762/$I748,$AA762-SUM($I783:BX783))))</f>
        <v>0</v>
      </c>
      <c r="BZ783" s="31">
        <f>IF($I748="n/a",0,IF(BZ$4&lt;=$C783,0,IF(SUM($C783,$I748)&gt;BZ$4,$AA762/$I748,$AA762-SUM($I783:BY783))))</f>
        <v>0</v>
      </c>
      <c r="CA783" s="31">
        <f>IF($I748="n/a",0,IF(CA$4&lt;=$C783,0,IF(SUM($C783,$I748)&gt;CA$4,$AA762/$I748,$AA762-SUM($I783:BZ783))))</f>
        <v>0</v>
      </c>
      <c r="CB783" s="31">
        <f>IF($I748="n/a",0,IF(CB$4&lt;=$C783,0,IF(SUM($C783,$I748)&gt;CB$4,$AA762/$I748,$AA762-SUM($I783:CA783))))</f>
        <v>0</v>
      </c>
      <c r="CC783" s="31">
        <f>IF($I748="n/a",0,IF(CC$4&lt;=$C783,0,IF(SUM($C783,$I748)&gt;CC$4,$AA762/$I748,$AA762-SUM($I783:CB783))))</f>
        <v>0</v>
      </c>
      <c r="CD783" s="31">
        <f>IF($I748="n/a",0,IF(CD$4&lt;=$C783,0,IF(SUM($C783,$I748)&gt;CD$4,$AA762/$I748,$AA762-SUM($I783:CC783))))</f>
        <v>0</v>
      </c>
      <c r="CE783" s="31">
        <f>IF($I748="n/a",0,IF(CE$4&lt;=$C783,0,IF(SUM($C783,$I748)&gt;CE$4,$AA762/$I748,$AA762-SUM($I783:CD783))))</f>
        <v>0</v>
      </c>
      <c r="CF783" s="31">
        <f>IF($I748="n/a",0,IF(CF$4&lt;=$C783,0,IF(SUM($C783,$I748)&gt;CF$4,$AA762/$I748,$AA762-SUM($I783:CE783))))</f>
        <v>0</v>
      </c>
    </row>
    <row r="784" spans="1:84" s="153" customFormat="1" ht="12.75" customHeight="1">
      <c r="A784"/>
      <c r="C784" s="197">
        <v>2034</v>
      </c>
      <c r="D784" s="21" t="s">
        <v>63</v>
      </c>
      <c r="E784" s="21" t="s">
        <v>185</v>
      </c>
      <c r="I784" s="31"/>
      <c r="J784" s="31">
        <f>IF($I748="n/a",0,IF(J$4&lt;=$C784,0,IF(SUM($C784,$I748)&gt;J$4,$AB762/$I748,$AB762-SUM($I784:I784))))</f>
        <v>0</v>
      </c>
      <c r="K784" s="31">
        <f>IF($I748="n/a",0,IF(K$4&lt;=$C784,0,IF(SUM($C784,$I748)&gt;K$4,$AB762/$I748,$AB762-SUM($I784:J784))))</f>
        <v>0</v>
      </c>
      <c r="L784" s="31">
        <f>IF($I748="n/a",0,IF(L$4&lt;=$C784,0,IF(SUM($C784,$I748)&gt;L$4,$AB762/$I748,$AB762-SUM($I784:K784))))</f>
        <v>0</v>
      </c>
      <c r="M784" s="31">
        <f>IF($I748="n/a",0,IF(M$4&lt;=$C784,0,IF(SUM($C784,$I748)&gt;M$4,$AB762/$I748,$AB762-SUM($I784:L784))))</f>
        <v>0</v>
      </c>
      <c r="N784" s="31">
        <f>IF($I748="n/a",0,IF(N$4&lt;=$C784,0,IF(SUM($C784,$I748)&gt;N$4,$AB762/$I748,$AB762-SUM($I784:M784))))</f>
        <v>0</v>
      </c>
      <c r="O784" s="31">
        <f>IF($I748="n/a",0,IF(O$4&lt;=$C784,0,IF(SUM($C784,$I748)&gt;O$4,$AB762/$I748,$AB762-SUM($I784:N784))))</f>
        <v>0</v>
      </c>
      <c r="P784" s="31">
        <f>IF($I748="n/a",0,IF(P$4&lt;=$C784,0,IF(SUM($C784,$I748)&gt;P$4,$AB762/$I748,$AB762-SUM($I784:O784))))</f>
        <v>0</v>
      </c>
      <c r="Q784" s="31">
        <f>IF($I748="n/a",0,IF(Q$4&lt;=$C784,0,IF(SUM($C784,$I748)&gt;Q$4,$AB762/$I748,$AB762-SUM($I784:P784))))</f>
        <v>0</v>
      </c>
      <c r="R784" s="31">
        <f>IF($I748="n/a",0,IF(R$4&lt;=$C784,0,IF(SUM($C784,$I748)&gt;R$4,$AB762/$I748,$AB762-SUM($I784:Q784))))</f>
        <v>0</v>
      </c>
      <c r="S784" s="31">
        <f>IF($I748="n/a",0,IF(S$4&lt;=$C784,0,IF(SUM($C784,$I748)&gt;S$4,$AB762/$I748,$AB762-SUM($I784:R784))))</f>
        <v>0</v>
      </c>
      <c r="T784" s="31">
        <f>IF($I748="n/a",0,IF(T$4&lt;=$C784,0,IF(SUM($C784,$I748)&gt;T$4,$AB762/$I748,$AB762-SUM($I784:S784))))</f>
        <v>0</v>
      </c>
      <c r="U784" s="31">
        <f>IF($I748="n/a",0,IF(U$4&lt;=$C784,0,IF(SUM($C784,$I748)&gt;U$4,$AB762/$I748,$AB762-SUM($I784:T784))))</f>
        <v>0</v>
      </c>
      <c r="V784" s="31">
        <f>IF($I748="n/a",0,IF(V$4&lt;=$C784,0,IF(SUM($C784,$I748)&gt;V$4,$AB762/$I748,$AB762-SUM($I784:U784))))</f>
        <v>0</v>
      </c>
      <c r="W784" s="31">
        <f>IF($I748="n/a",0,IF(W$4&lt;=$C784,0,IF(SUM($C784,$I748)&gt;W$4,$AB762/$I748,$AB762-SUM($I784:V784))))</f>
        <v>0</v>
      </c>
      <c r="X784" s="31">
        <f>IF($I748="n/a",0,IF(X$4&lt;=$C784,0,IF(SUM($C784,$I748)&gt;X$4,$AB762/$I748,$AB762-SUM($I784:W784))))</f>
        <v>0</v>
      </c>
      <c r="Y784" s="31">
        <f>IF($I748="n/a",0,IF(Y$4&lt;=$C784,0,IF(SUM($C784,$I748)&gt;Y$4,$AB762/$I748,$AB762-SUM($I784:X784))))</f>
        <v>0</v>
      </c>
      <c r="Z784" s="31">
        <f>IF($I748="n/a",0,IF(Z$4&lt;=$C784,0,IF(SUM($C784,$I748)&gt;Z$4,$AB762/$I748,$AB762-SUM($I784:Y784))))</f>
        <v>0</v>
      </c>
      <c r="AA784" s="31">
        <f>IF($I748="n/a",0,IF(AA$4&lt;=$C784,0,IF(SUM($C784,$I748)&gt;AA$4,$AB762/$I748,$AB762-SUM($I784:Z784))))</f>
        <v>0</v>
      </c>
      <c r="AB784" s="31">
        <f>IF($I748="n/a",0,IF(AB$4&lt;=$C784,0,IF(SUM($C784,$I748)&gt;AB$4,$AB762/$I748,$AB762-SUM($I784:AA784))))</f>
        <v>0</v>
      </c>
      <c r="AC784" s="31">
        <f>IF($I748="n/a",0,IF(AC$4&lt;=$C784,0,IF(SUM($C784,$I748)&gt;AC$4,$AB762/$I748,$AB762-SUM($I784:AB784))))</f>
        <v>0</v>
      </c>
      <c r="AD784" s="31">
        <f>IF($I748="n/a",0,IF(AD$4&lt;=$C784,0,IF(SUM($C784,$I748)&gt;AD$4,$AB762/$I748,$AB762-SUM($I784:AC784))))</f>
        <v>0</v>
      </c>
      <c r="AE784" s="31">
        <f>IF($I748="n/a",0,IF(AE$4&lt;=$C784,0,IF(SUM($C784,$I748)&gt;AE$4,$AB762/$I748,$AB762-SUM($I784:AD784))))</f>
        <v>0</v>
      </c>
      <c r="AF784" s="31">
        <f>IF($I748="n/a",0,IF(AF$4&lt;=$C784,0,IF(SUM($C784,$I748)&gt;AF$4,$AB762/$I748,$AB762-SUM($I784:AE784))))</f>
        <v>0</v>
      </c>
      <c r="AG784" s="31">
        <f>IF($I748="n/a",0,IF(AG$4&lt;=$C784,0,IF(SUM($C784,$I748)&gt;AG$4,$AB762/$I748,$AB762-SUM($I784:AF784))))</f>
        <v>0</v>
      </c>
      <c r="AH784" s="31">
        <f>IF($I748="n/a",0,IF(AH$4&lt;=$C784,0,IF(SUM($C784,$I748)&gt;AH$4,$AB762/$I748,$AB762-SUM($I784:AG784))))</f>
        <v>0</v>
      </c>
      <c r="AI784" s="31">
        <f>IF($I748="n/a",0,IF(AI$4&lt;=$C784,0,IF(SUM($C784,$I748)&gt;AI$4,$AB762/$I748,$AB762-SUM($I784:AH784))))</f>
        <v>0</v>
      </c>
      <c r="AJ784" s="31">
        <f>IF($I748="n/a",0,IF(AJ$4&lt;=$C784,0,IF(SUM($C784,$I748)&gt;AJ$4,$AB762/$I748,$AB762-SUM($I784:AI784))))</f>
        <v>0</v>
      </c>
      <c r="AK784" s="31">
        <f>IF($I748="n/a",0,IF(AK$4&lt;=$C784,0,IF(SUM($C784,$I748)&gt;AK$4,$AB762/$I748,$AB762-SUM($I784:AJ784))))</f>
        <v>0</v>
      </c>
      <c r="AL784" s="31">
        <f>IF($I748="n/a",0,IF(AL$4&lt;=$C784,0,IF(SUM($C784,$I748)&gt;AL$4,$AB762/$I748,$AB762-SUM($I784:AK784))))</f>
        <v>0</v>
      </c>
      <c r="AM784" s="31">
        <f>IF($I748="n/a",0,IF(AM$4&lt;=$C784,0,IF(SUM($C784,$I748)&gt;AM$4,$AB762/$I748,$AB762-SUM($I784:AL784))))</f>
        <v>0</v>
      </c>
      <c r="AN784" s="31">
        <f>IF($I748="n/a",0,IF(AN$4&lt;=$C784,0,IF(SUM($C784,$I748)&gt;AN$4,$AB762/$I748,$AB762-SUM($I784:AM784))))</f>
        <v>0</v>
      </c>
      <c r="AO784" s="31">
        <f>IF($I748="n/a",0,IF(AO$4&lt;=$C784,0,IF(SUM($C784,$I748)&gt;AO$4,$AB762/$I748,$AB762-SUM($I784:AN784))))</f>
        <v>0</v>
      </c>
      <c r="AP784" s="31">
        <f>IF($I748="n/a",0,IF(AP$4&lt;=$C784,0,IF(SUM($C784,$I748)&gt;AP$4,$AB762/$I748,$AB762-SUM($I784:AO784))))</f>
        <v>0</v>
      </c>
      <c r="AQ784" s="31">
        <f>IF($I748="n/a",0,IF(AQ$4&lt;=$C784,0,IF(SUM($C784,$I748)&gt;AQ$4,$AB762/$I748,$AB762-SUM($I784:AP784))))</f>
        <v>0</v>
      </c>
      <c r="AR784" s="31">
        <f>IF($I748="n/a",0,IF(AR$4&lt;=$C784,0,IF(SUM($C784,$I748)&gt;AR$4,$AB762/$I748,$AB762-SUM($I784:AQ784))))</f>
        <v>0</v>
      </c>
      <c r="AS784" s="31">
        <f>IF($I748="n/a",0,IF(AS$4&lt;=$C784,0,IF(SUM($C784,$I748)&gt;AS$4,$AB762/$I748,$AB762-SUM($I784:AR784))))</f>
        <v>0</v>
      </c>
      <c r="AT784" s="31">
        <f>IF($I748="n/a",0,IF(AT$4&lt;=$C784,0,IF(SUM($C784,$I748)&gt;AT$4,$AB762/$I748,$AB762-SUM($I784:AS784))))</f>
        <v>0</v>
      </c>
      <c r="AU784" s="31">
        <f>IF($I748="n/a",0,IF(AU$4&lt;=$C784,0,IF(SUM($C784,$I748)&gt;AU$4,$AB762/$I748,$AB762-SUM($I784:AT784))))</f>
        <v>0</v>
      </c>
      <c r="AV784" s="31">
        <f>IF($I748="n/a",0,IF(AV$4&lt;=$C784,0,IF(SUM($C784,$I748)&gt;AV$4,$AB762/$I748,$AB762-SUM($I784:AU784))))</f>
        <v>0</v>
      </c>
      <c r="AW784" s="31">
        <f>IF($I748="n/a",0,IF(AW$4&lt;=$C784,0,IF(SUM($C784,$I748)&gt;AW$4,$AB762/$I748,$AB762-SUM($I784:AV784))))</f>
        <v>0</v>
      </c>
      <c r="AX784" s="31">
        <f>IF($I748="n/a",0,IF(AX$4&lt;=$C784,0,IF(SUM($C784,$I748)&gt;AX$4,$AB762/$I748,$AB762-SUM($I784:AW784))))</f>
        <v>0</v>
      </c>
      <c r="AY784" s="31">
        <f>IF($I748="n/a",0,IF(AY$4&lt;=$C784,0,IF(SUM($C784,$I748)&gt;AY$4,$AB762/$I748,$AB762-SUM($I784:AX784))))</f>
        <v>0</v>
      </c>
      <c r="AZ784" s="31">
        <f>IF($I748="n/a",0,IF(AZ$4&lt;=$C784,0,IF(SUM($C784,$I748)&gt;AZ$4,$AB762/$I748,$AB762-SUM($I784:AY784))))</f>
        <v>0</v>
      </c>
      <c r="BA784" s="31">
        <f>IF($I748="n/a",0,IF(BA$4&lt;=$C784,0,IF(SUM($C784,$I748)&gt;BA$4,$AB762/$I748,$AB762-SUM($I784:AZ784))))</f>
        <v>0</v>
      </c>
      <c r="BB784" s="31">
        <f>IF($I748="n/a",0,IF(BB$4&lt;=$C784,0,IF(SUM($C784,$I748)&gt;BB$4,$AB762/$I748,$AB762-SUM($I784:BA784))))</f>
        <v>0</v>
      </c>
      <c r="BC784" s="31">
        <f>IF($I748="n/a",0,IF(BC$4&lt;=$C784,0,IF(SUM($C784,$I748)&gt;BC$4,$AB762/$I748,$AB762-SUM($I784:BB784))))</f>
        <v>0</v>
      </c>
      <c r="BD784" s="31">
        <f>IF($I748="n/a",0,IF(BD$4&lt;=$C784,0,IF(SUM($C784,$I748)&gt;BD$4,$AB762/$I748,$AB762-SUM($I784:BC784))))</f>
        <v>0</v>
      </c>
      <c r="BE784" s="31">
        <f>IF($I748="n/a",0,IF(BE$4&lt;=$C784,0,IF(SUM($C784,$I748)&gt;BE$4,$AB762/$I748,$AB762-SUM($I784:BD784))))</f>
        <v>0</v>
      </c>
      <c r="BF784" s="31">
        <f>IF($I748="n/a",0,IF(BF$4&lt;=$C784,0,IF(SUM($C784,$I748)&gt;BF$4,$AB762/$I748,$AB762-SUM($I784:BE784))))</f>
        <v>0</v>
      </c>
      <c r="BG784" s="31">
        <f>IF($I748="n/a",0,IF(BG$4&lt;=$C784,0,IF(SUM($C784,$I748)&gt;BG$4,$AB762/$I748,$AB762-SUM($I784:BF784))))</f>
        <v>0</v>
      </c>
      <c r="BH784" s="31">
        <f>IF($I748="n/a",0,IF(BH$4&lt;=$C784,0,IF(SUM($C784,$I748)&gt;BH$4,$AB762/$I748,$AB762-SUM($I784:BG784))))</f>
        <v>0</v>
      </c>
      <c r="BI784" s="31">
        <f>IF($I748="n/a",0,IF(BI$4&lt;=$C784,0,IF(SUM($C784,$I748)&gt;BI$4,$AB762/$I748,$AB762-SUM($I784:BH784))))</f>
        <v>0</v>
      </c>
      <c r="BJ784" s="31">
        <f>IF($I748="n/a",0,IF(BJ$4&lt;=$C784,0,IF(SUM($C784,$I748)&gt;BJ$4,$AB762/$I748,$AB762-SUM($I784:BI784))))</f>
        <v>0</v>
      </c>
      <c r="BK784" s="31">
        <f>IF($I748="n/a",0,IF(BK$4&lt;=$C784,0,IF(SUM($C784,$I748)&gt;BK$4,$AB762/$I748,$AB762-SUM($I784:BJ784))))</f>
        <v>0</v>
      </c>
      <c r="BL784" s="31">
        <f>IF($I748="n/a",0,IF(BL$4&lt;=$C784,0,IF(SUM($C784,$I748)&gt;BL$4,$AB762/$I748,$AB762-SUM($I784:BK784))))</f>
        <v>0</v>
      </c>
      <c r="BM784" s="31">
        <f>IF($I748="n/a",0,IF(BM$4&lt;=$C784,0,IF(SUM($C784,$I748)&gt;BM$4,$AB762/$I748,$AB762-SUM($I784:BL784))))</f>
        <v>0</v>
      </c>
      <c r="BN784" s="31">
        <f>IF($I748="n/a",0,IF(BN$4&lt;=$C784,0,IF(SUM($C784,$I748)&gt;BN$4,$AB762/$I748,$AB762-SUM($I784:BM784))))</f>
        <v>0</v>
      </c>
      <c r="BO784" s="31">
        <f>IF($I748="n/a",0,IF(BO$4&lt;=$C784,0,IF(SUM($C784,$I748)&gt;BO$4,$AB762/$I748,$AB762-SUM($I784:BN784))))</f>
        <v>0</v>
      </c>
      <c r="BP784" s="31">
        <f>IF($I748="n/a",0,IF(BP$4&lt;=$C784,0,IF(SUM($C784,$I748)&gt;BP$4,$AB762/$I748,$AB762-SUM($I784:BO784))))</f>
        <v>0</v>
      </c>
      <c r="BQ784" s="31">
        <f>IF($I748="n/a",0,IF(BQ$4&lt;=$C784,0,IF(SUM($C784,$I748)&gt;BQ$4,$AB762/$I748,$AB762-SUM($I784:BP784))))</f>
        <v>0</v>
      </c>
      <c r="BR784" s="31">
        <f>IF($I748="n/a",0,IF(BR$4&lt;=$C784,0,IF(SUM($C784,$I748)&gt;BR$4,$AB762/$I748,$AB762-SUM($I784:BQ784))))</f>
        <v>0</v>
      </c>
      <c r="BS784" s="31">
        <f>IF($I748="n/a",0,IF(BS$4&lt;=$C784,0,IF(SUM($C784,$I748)&gt;BS$4,$AB762/$I748,$AB762-SUM($I784:BR784))))</f>
        <v>0</v>
      </c>
      <c r="BT784" s="31">
        <f>IF($I748="n/a",0,IF(BT$4&lt;=$C784,0,IF(SUM($C784,$I748)&gt;BT$4,$AB762/$I748,$AB762-SUM($I784:BS784))))</f>
        <v>0</v>
      </c>
      <c r="BU784" s="31">
        <f>IF($I748="n/a",0,IF(BU$4&lt;=$C784,0,IF(SUM($C784,$I748)&gt;BU$4,$AB762/$I748,$AB762-SUM($I784:BT784))))</f>
        <v>0</v>
      </c>
      <c r="BV784" s="31">
        <f>IF($I748="n/a",0,IF(BV$4&lt;=$C784,0,IF(SUM($C784,$I748)&gt;BV$4,$AB762/$I748,$AB762-SUM($I784:BU784))))</f>
        <v>0</v>
      </c>
      <c r="BW784" s="31">
        <f>IF($I748="n/a",0,IF(BW$4&lt;=$C784,0,IF(SUM($C784,$I748)&gt;BW$4,$AB762/$I748,$AB762-SUM($I784:BV784))))</f>
        <v>0</v>
      </c>
      <c r="BX784" s="31">
        <f>IF($I748="n/a",0,IF(BX$4&lt;=$C784,0,IF(SUM($C784,$I748)&gt;BX$4,$AB762/$I748,$AB762-SUM($I784:BW784))))</f>
        <v>0</v>
      </c>
      <c r="BY784" s="31">
        <f>IF($I748="n/a",0,IF(BY$4&lt;=$C784,0,IF(SUM($C784,$I748)&gt;BY$4,$AB762/$I748,$AB762-SUM($I784:BX784))))</f>
        <v>0</v>
      </c>
      <c r="BZ784" s="31">
        <f>IF($I748="n/a",0,IF(BZ$4&lt;=$C784,0,IF(SUM($C784,$I748)&gt;BZ$4,$AB762/$I748,$AB762-SUM($I784:BY784))))</f>
        <v>0</v>
      </c>
      <c r="CA784" s="31">
        <f>IF($I748="n/a",0,IF(CA$4&lt;=$C784,0,IF(SUM($C784,$I748)&gt;CA$4,$AB762/$I748,$AB762-SUM($I784:BZ784))))</f>
        <v>0</v>
      </c>
      <c r="CB784" s="31">
        <f>IF($I748="n/a",0,IF(CB$4&lt;=$C784,0,IF(SUM($C784,$I748)&gt;CB$4,$AB762/$I748,$AB762-SUM($I784:CA784))))</f>
        <v>0</v>
      </c>
      <c r="CC784" s="31">
        <f>IF($I748="n/a",0,IF(CC$4&lt;=$C784,0,IF(SUM($C784,$I748)&gt;CC$4,$AB762/$I748,$AB762-SUM($I784:CB784))))</f>
        <v>0</v>
      </c>
      <c r="CD784" s="31">
        <f>IF($I748="n/a",0,IF(CD$4&lt;=$C784,0,IF(SUM($C784,$I748)&gt;CD$4,$AB762/$I748,$AB762-SUM($I784:CC784))))</f>
        <v>0</v>
      </c>
      <c r="CE784" s="31">
        <f>IF($I748="n/a",0,IF(CE$4&lt;=$C784,0,IF(SUM($C784,$I748)&gt;CE$4,$AB762/$I748,$AB762-SUM($I784:CD784))))</f>
        <v>0</v>
      </c>
      <c r="CF784" s="31">
        <f>IF($I748="n/a",0,IF(CF$4&lt;=$C784,0,IF(SUM($C784,$I748)&gt;CF$4,$AB762/$I748,$AB762-SUM($I784:CE784))))</f>
        <v>0</v>
      </c>
    </row>
    <row r="785" spans="1:84" s="153" customFormat="1" ht="12.75" customHeight="1">
      <c r="A785"/>
      <c r="C785" s="197">
        <v>2035</v>
      </c>
      <c r="D785" s="21" t="s">
        <v>64</v>
      </c>
      <c r="E785" s="21" t="s">
        <v>185</v>
      </c>
      <c r="I785" s="31"/>
      <c r="J785" s="31">
        <f>IF($I748="n/a",0,IF(J$4&lt;=$C785,0,IF(SUM($C785,$I748)&gt;J$4,$AC762/$I748,$AC762-SUM($I785:I785))))</f>
        <v>0</v>
      </c>
      <c r="K785" s="31">
        <f>IF($I748="n/a",0,IF(K$4&lt;=$C785,0,IF(SUM($C785,$I748)&gt;K$4,$AC762/$I748,$AC762-SUM($I785:J785))))</f>
        <v>0</v>
      </c>
      <c r="L785" s="31">
        <f>IF($I748="n/a",0,IF(L$4&lt;=$C785,0,IF(SUM($C785,$I748)&gt;L$4,$AC762/$I748,$AC762-SUM($I785:K785))))</f>
        <v>0</v>
      </c>
      <c r="M785" s="31">
        <f>IF($I748="n/a",0,IF(M$4&lt;=$C785,0,IF(SUM($C785,$I748)&gt;M$4,$AC762/$I748,$AC762-SUM($I785:L785))))</f>
        <v>0</v>
      </c>
      <c r="N785" s="31">
        <f>IF($I748="n/a",0,IF(N$4&lt;=$C785,0,IF(SUM($C785,$I748)&gt;N$4,$AC762/$I748,$AC762-SUM($I785:M785))))</f>
        <v>0</v>
      </c>
      <c r="O785" s="31">
        <f>IF($I748="n/a",0,IF(O$4&lt;=$C785,0,IF(SUM($C785,$I748)&gt;O$4,$AC762/$I748,$AC762-SUM($I785:N785))))</f>
        <v>0</v>
      </c>
      <c r="P785" s="31">
        <f>IF($I748="n/a",0,IF(P$4&lt;=$C785,0,IF(SUM($C785,$I748)&gt;P$4,$AC762/$I748,$AC762-SUM($I785:O785))))</f>
        <v>0</v>
      </c>
      <c r="Q785" s="31">
        <f>IF($I748="n/a",0,IF(Q$4&lt;=$C785,0,IF(SUM($C785,$I748)&gt;Q$4,$AC762/$I748,$AC762-SUM($I785:P785))))</f>
        <v>0</v>
      </c>
      <c r="R785" s="31">
        <f>IF($I748="n/a",0,IF(R$4&lt;=$C785,0,IF(SUM($C785,$I748)&gt;R$4,$AC762/$I748,$AC762-SUM($I785:Q785))))</f>
        <v>0</v>
      </c>
      <c r="S785" s="31">
        <f>IF($I748="n/a",0,IF(S$4&lt;=$C785,0,IF(SUM($C785,$I748)&gt;S$4,$AC762/$I748,$AC762-SUM($I785:R785))))</f>
        <v>0</v>
      </c>
      <c r="T785" s="31">
        <f>IF($I748="n/a",0,IF(T$4&lt;=$C785,0,IF(SUM($C785,$I748)&gt;T$4,$AC762/$I748,$AC762-SUM($I785:S785))))</f>
        <v>0</v>
      </c>
      <c r="U785" s="31">
        <f>IF($I748="n/a",0,IF(U$4&lt;=$C785,0,IF(SUM($C785,$I748)&gt;U$4,$AC762/$I748,$AC762-SUM($I785:T785))))</f>
        <v>0</v>
      </c>
      <c r="V785" s="31">
        <f>IF($I748="n/a",0,IF(V$4&lt;=$C785,0,IF(SUM($C785,$I748)&gt;V$4,$AC762/$I748,$AC762-SUM($I785:U785))))</f>
        <v>0</v>
      </c>
      <c r="W785" s="31">
        <f>IF($I748="n/a",0,IF(W$4&lt;=$C785,0,IF(SUM($C785,$I748)&gt;W$4,$AC762/$I748,$AC762-SUM($I785:V785))))</f>
        <v>0</v>
      </c>
      <c r="X785" s="31">
        <f>IF($I748="n/a",0,IF(X$4&lt;=$C785,0,IF(SUM($C785,$I748)&gt;X$4,$AC762/$I748,$AC762-SUM($I785:W785))))</f>
        <v>0</v>
      </c>
      <c r="Y785" s="31">
        <f>IF($I748="n/a",0,IF(Y$4&lt;=$C785,0,IF(SUM($C785,$I748)&gt;Y$4,$AC762/$I748,$AC762-SUM($I785:X785))))</f>
        <v>0</v>
      </c>
      <c r="Z785" s="31">
        <f>IF($I748="n/a",0,IF(Z$4&lt;=$C785,0,IF(SUM($C785,$I748)&gt;Z$4,$AC762/$I748,$AC762-SUM($I785:Y785))))</f>
        <v>0</v>
      </c>
      <c r="AA785" s="31">
        <f>IF($I748="n/a",0,IF(AA$4&lt;=$C785,0,IF(SUM($C785,$I748)&gt;AA$4,$AC762/$I748,$AC762-SUM($I785:Z785))))</f>
        <v>0</v>
      </c>
      <c r="AB785" s="31">
        <f>IF($I748="n/a",0,IF(AB$4&lt;=$C785,0,IF(SUM($C785,$I748)&gt;AB$4,$AC762/$I748,$AC762-SUM($I785:AA785))))</f>
        <v>0</v>
      </c>
      <c r="AC785" s="31">
        <f>IF($I748="n/a",0,IF(AC$4&lt;=$C785,0,IF(SUM($C785,$I748)&gt;AC$4,$AC762/$I748,$AC762-SUM($I785:AB785))))</f>
        <v>0</v>
      </c>
      <c r="AD785" s="31">
        <f>IF($I748="n/a",0,IF(AD$4&lt;=$C785,0,IF(SUM($C785,$I748)&gt;AD$4,$AC762/$I748,$AC762-SUM($I785:AC785))))</f>
        <v>0</v>
      </c>
      <c r="AE785" s="31">
        <f>IF($I748="n/a",0,IF(AE$4&lt;=$C785,0,IF(SUM($C785,$I748)&gt;AE$4,$AC762/$I748,$AC762-SUM($I785:AD785))))</f>
        <v>0</v>
      </c>
      <c r="AF785" s="31">
        <f>IF($I748="n/a",0,IF(AF$4&lt;=$C785,0,IF(SUM($C785,$I748)&gt;AF$4,$AC762/$I748,$AC762-SUM($I785:AE785))))</f>
        <v>0</v>
      </c>
      <c r="AG785" s="31">
        <f>IF($I748="n/a",0,IF(AG$4&lt;=$C785,0,IF(SUM($C785,$I748)&gt;AG$4,$AC762/$I748,$AC762-SUM($I785:AF785))))</f>
        <v>0</v>
      </c>
      <c r="AH785" s="31">
        <f>IF($I748="n/a",0,IF(AH$4&lt;=$C785,0,IF(SUM($C785,$I748)&gt;AH$4,$AC762/$I748,$AC762-SUM($I785:AG785))))</f>
        <v>0</v>
      </c>
      <c r="AI785" s="31">
        <f>IF($I748="n/a",0,IF(AI$4&lt;=$C785,0,IF(SUM($C785,$I748)&gt;AI$4,$AC762/$I748,$AC762-SUM($I785:AH785))))</f>
        <v>0</v>
      </c>
      <c r="AJ785" s="31">
        <f>IF($I748="n/a",0,IF(AJ$4&lt;=$C785,0,IF(SUM($C785,$I748)&gt;AJ$4,$AC762/$I748,$AC762-SUM($I785:AI785))))</f>
        <v>0</v>
      </c>
      <c r="AK785" s="31">
        <f>IF($I748="n/a",0,IF(AK$4&lt;=$C785,0,IF(SUM($C785,$I748)&gt;AK$4,$AC762/$I748,$AC762-SUM($I785:AJ785))))</f>
        <v>0</v>
      </c>
      <c r="AL785" s="31">
        <f>IF($I748="n/a",0,IF(AL$4&lt;=$C785,0,IF(SUM($C785,$I748)&gt;AL$4,$AC762/$I748,$AC762-SUM($I785:AK785))))</f>
        <v>0</v>
      </c>
      <c r="AM785" s="31">
        <f>IF($I748="n/a",0,IF(AM$4&lt;=$C785,0,IF(SUM($C785,$I748)&gt;AM$4,$AC762/$I748,$AC762-SUM($I785:AL785))))</f>
        <v>0</v>
      </c>
      <c r="AN785" s="31">
        <f>IF($I748="n/a",0,IF(AN$4&lt;=$C785,0,IF(SUM($C785,$I748)&gt;AN$4,$AC762/$I748,$AC762-SUM($I785:AM785))))</f>
        <v>0</v>
      </c>
      <c r="AO785" s="31">
        <f>IF($I748="n/a",0,IF(AO$4&lt;=$C785,0,IF(SUM($C785,$I748)&gt;AO$4,$AC762/$I748,$AC762-SUM($I785:AN785))))</f>
        <v>0</v>
      </c>
      <c r="AP785" s="31">
        <f>IF($I748="n/a",0,IF(AP$4&lt;=$C785,0,IF(SUM($C785,$I748)&gt;AP$4,$AC762/$I748,$AC762-SUM($I785:AO785))))</f>
        <v>0</v>
      </c>
      <c r="AQ785" s="31">
        <f>IF($I748="n/a",0,IF(AQ$4&lt;=$C785,0,IF(SUM($C785,$I748)&gt;AQ$4,$AC762/$I748,$AC762-SUM($I785:AP785))))</f>
        <v>0</v>
      </c>
      <c r="AR785" s="31">
        <f>IF($I748="n/a",0,IF(AR$4&lt;=$C785,0,IF(SUM($C785,$I748)&gt;AR$4,$AC762/$I748,$AC762-SUM($I785:AQ785))))</f>
        <v>0</v>
      </c>
      <c r="AS785" s="31">
        <f>IF($I748="n/a",0,IF(AS$4&lt;=$C785,0,IF(SUM($C785,$I748)&gt;AS$4,$AC762/$I748,$AC762-SUM($I785:AR785))))</f>
        <v>0</v>
      </c>
      <c r="AT785" s="31">
        <f>IF($I748="n/a",0,IF(AT$4&lt;=$C785,0,IF(SUM($C785,$I748)&gt;AT$4,$AC762/$I748,$AC762-SUM($I785:AS785))))</f>
        <v>0</v>
      </c>
      <c r="AU785" s="31">
        <f>IF($I748="n/a",0,IF(AU$4&lt;=$C785,0,IF(SUM($C785,$I748)&gt;AU$4,$AC762/$I748,$AC762-SUM($I785:AT785))))</f>
        <v>0</v>
      </c>
      <c r="AV785" s="31">
        <f>IF($I748="n/a",0,IF(AV$4&lt;=$C785,0,IF(SUM($C785,$I748)&gt;AV$4,$AC762/$I748,$AC762-SUM($I785:AU785))))</f>
        <v>0</v>
      </c>
      <c r="AW785" s="31">
        <f>IF($I748="n/a",0,IF(AW$4&lt;=$C785,0,IF(SUM($C785,$I748)&gt;AW$4,$AC762/$I748,$AC762-SUM($I785:AV785))))</f>
        <v>0</v>
      </c>
      <c r="AX785" s="31">
        <f>IF($I748="n/a",0,IF(AX$4&lt;=$C785,0,IF(SUM($C785,$I748)&gt;AX$4,$AC762/$I748,$AC762-SUM($I785:AW785))))</f>
        <v>0</v>
      </c>
      <c r="AY785" s="31">
        <f>IF($I748="n/a",0,IF(AY$4&lt;=$C785,0,IF(SUM($C785,$I748)&gt;AY$4,$AC762/$I748,$AC762-SUM($I785:AX785))))</f>
        <v>0</v>
      </c>
      <c r="AZ785" s="31">
        <f>IF($I748="n/a",0,IF(AZ$4&lt;=$C785,0,IF(SUM($C785,$I748)&gt;AZ$4,$AC762/$I748,$AC762-SUM($I785:AY785))))</f>
        <v>0</v>
      </c>
      <c r="BA785" s="31">
        <f>IF($I748="n/a",0,IF(BA$4&lt;=$C785,0,IF(SUM($C785,$I748)&gt;BA$4,$AC762/$I748,$AC762-SUM($I785:AZ785))))</f>
        <v>0</v>
      </c>
      <c r="BB785" s="31">
        <f>IF($I748="n/a",0,IF(BB$4&lt;=$C785,0,IF(SUM($C785,$I748)&gt;BB$4,$AC762/$I748,$AC762-SUM($I785:BA785))))</f>
        <v>0</v>
      </c>
      <c r="BC785" s="31">
        <f>IF($I748="n/a",0,IF(BC$4&lt;=$C785,0,IF(SUM($C785,$I748)&gt;BC$4,$AC762/$I748,$AC762-SUM($I785:BB785))))</f>
        <v>0</v>
      </c>
      <c r="BD785" s="31">
        <f>IF($I748="n/a",0,IF(BD$4&lt;=$C785,0,IF(SUM($C785,$I748)&gt;BD$4,$AC762/$I748,$AC762-SUM($I785:BC785))))</f>
        <v>0</v>
      </c>
      <c r="BE785" s="31">
        <f>IF($I748="n/a",0,IF(BE$4&lt;=$C785,0,IF(SUM($C785,$I748)&gt;BE$4,$AC762/$I748,$AC762-SUM($I785:BD785))))</f>
        <v>0</v>
      </c>
      <c r="BF785" s="31">
        <f>IF($I748="n/a",0,IF(BF$4&lt;=$C785,0,IF(SUM($C785,$I748)&gt;BF$4,$AC762/$I748,$AC762-SUM($I785:BE785))))</f>
        <v>0</v>
      </c>
      <c r="BG785" s="31">
        <f>IF($I748="n/a",0,IF(BG$4&lt;=$C785,0,IF(SUM($C785,$I748)&gt;BG$4,$AC762/$I748,$AC762-SUM($I785:BF785))))</f>
        <v>0</v>
      </c>
      <c r="BH785" s="31">
        <f>IF($I748="n/a",0,IF(BH$4&lt;=$C785,0,IF(SUM($C785,$I748)&gt;BH$4,$AC762/$I748,$AC762-SUM($I785:BG785))))</f>
        <v>0</v>
      </c>
      <c r="BI785" s="31">
        <f>IF($I748="n/a",0,IF(BI$4&lt;=$C785,0,IF(SUM($C785,$I748)&gt;BI$4,$AC762/$I748,$AC762-SUM($I785:BH785))))</f>
        <v>0</v>
      </c>
      <c r="BJ785" s="31">
        <f>IF($I748="n/a",0,IF(BJ$4&lt;=$C785,0,IF(SUM($C785,$I748)&gt;BJ$4,$AC762/$I748,$AC762-SUM($I785:BI785))))</f>
        <v>0</v>
      </c>
      <c r="BK785" s="31">
        <f>IF($I748="n/a",0,IF(BK$4&lt;=$C785,0,IF(SUM($C785,$I748)&gt;BK$4,$AC762/$I748,$AC762-SUM($I785:BJ785))))</f>
        <v>0</v>
      </c>
      <c r="BL785" s="31">
        <f>IF($I748="n/a",0,IF(BL$4&lt;=$C785,0,IF(SUM($C785,$I748)&gt;BL$4,$AC762/$I748,$AC762-SUM($I785:BK785))))</f>
        <v>0</v>
      </c>
      <c r="BM785" s="31">
        <f>IF($I748="n/a",0,IF(BM$4&lt;=$C785,0,IF(SUM($C785,$I748)&gt;BM$4,$AC762/$I748,$AC762-SUM($I785:BL785))))</f>
        <v>0</v>
      </c>
      <c r="BN785" s="31">
        <f>IF($I748="n/a",0,IF(BN$4&lt;=$C785,0,IF(SUM($C785,$I748)&gt;BN$4,$AC762/$I748,$AC762-SUM($I785:BM785))))</f>
        <v>0</v>
      </c>
      <c r="BO785" s="31">
        <f>IF($I748="n/a",0,IF(BO$4&lt;=$C785,0,IF(SUM($C785,$I748)&gt;BO$4,$AC762/$I748,$AC762-SUM($I785:BN785))))</f>
        <v>0</v>
      </c>
      <c r="BP785" s="31">
        <f>IF($I748="n/a",0,IF(BP$4&lt;=$C785,0,IF(SUM($C785,$I748)&gt;BP$4,$AC762/$I748,$AC762-SUM($I785:BO785))))</f>
        <v>0</v>
      </c>
      <c r="BQ785" s="31">
        <f>IF($I748="n/a",0,IF(BQ$4&lt;=$C785,0,IF(SUM($C785,$I748)&gt;BQ$4,$AC762/$I748,$AC762-SUM($I785:BP785))))</f>
        <v>0</v>
      </c>
      <c r="BR785" s="31">
        <f>IF($I748="n/a",0,IF(BR$4&lt;=$C785,0,IF(SUM($C785,$I748)&gt;BR$4,$AC762/$I748,$AC762-SUM($I785:BQ785))))</f>
        <v>0</v>
      </c>
      <c r="BS785" s="31">
        <f>IF($I748="n/a",0,IF(BS$4&lt;=$C785,0,IF(SUM($C785,$I748)&gt;BS$4,$AC762/$I748,$AC762-SUM($I785:BR785))))</f>
        <v>0</v>
      </c>
      <c r="BT785" s="31">
        <f>IF($I748="n/a",0,IF(BT$4&lt;=$C785,0,IF(SUM($C785,$I748)&gt;BT$4,$AC762/$I748,$AC762-SUM($I785:BS785))))</f>
        <v>0</v>
      </c>
      <c r="BU785" s="31">
        <f>IF($I748="n/a",0,IF(BU$4&lt;=$C785,0,IF(SUM($C785,$I748)&gt;BU$4,$AC762/$I748,$AC762-SUM($I785:BT785))))</f>
        <v>0</v>
      </c>
      <c r="BV785" s="31">
        <f>IF($I748="n/a",0,IF(BV$4&lt;=$C785,0,IF(SUM($C785,$I748)&gt;BV$4,$AC762/$I748,$AC762-SUM($I785:BU785))))</f>
        <v>0</v>
      </c>
      <c r="BW785" s="31">
        <f>IF($I748="n/a",0,IF(BW$4&lt;=$C785,0,IF(SUM($C785,$I748)&gt;BW$4,$AC762/$I748,$AC762-SUM($I785:BV785))))</f>
        <v>0</v>
      </c>
      <c r="BX785" s="31">
        <f>IF($I748="n/a",0,IF(BX$4&lt;=$C785,0,IF(SUM($C785,$I748)&gt;BX$4,$AC762/$I748,$AC762-SUM($I785:BW785))))</f>
        <v>0</v>
      </c>
      <c r="BY785" s="31">
        <f>IF($I748="n/a",0,IF(BY$4&lt;=$C785,0,IF(SUM($C785,$I748)&gt;BY$4,$AC762/$I748,$AC762-SUM($I785:BX785))))</f>
        <v>0</v>
      </c>
      <c r="BZ785" s="31">
        <f>IF($I748="n/a",0,IF(BZ$4&lt;=$C785,0,IF(SUM($C785,$I748)&gt;BZ$4,$AC762/$I748,$AC762-SUM($I785:BY785))))</f>
        <v>0</v>
      </c>
      <c r="CA785" s="31">
        <f>IF($I748="n/a",0,IF(CA$4&lt;=$C785,0,IF(SUM($C785,$I748)&gt;CA$4,$AC762/$I748,$AC762-SUM($I785:BZ785))))</f>
        <v>0</v>
      </c>
      <c r="CB785" s="31">
        <f>IF($I748="n/a",0,IF(CB$4&lt;=$C785,0,IF(SUM($C785,$I748)&gt;CB$4,$AC762/$I748,$AC762-SUM($I785:CA785))))</f>
        <v>0</v>
      </c>
      <c r="CC785" s="31">
        <f>IF($I748="n/a",0,IF(CC$4&lt;=$C785,0,IF(SUM($C785,$I748)&gt;CC$4,$AC762/$I748,$AC762-SUM($I785:CB785))))</f>
        <v>0</v>
      </c>
      <c r="CD785" s="31">
        <f>IF($I748="n/a",0,IF(CD$4&lt;=$C785,0,IF(SUM($C785,$I748)&gt;CD$4,$AC762/$I748,$AC762-SUM($I785:CC785))))</f>
        <v>0</v>
      </c>
      <c r="CE785" s="31">
        <f>IF($I748="n/a",0,IF(CE$4&lt;=$C785,0,IF(SUM($C785,$I748)&gt;CE$4,$AC762/$I748,$AC762-SUM($I785:CD785))))</f>
        <v>0</v>
      </c>
      <c r="CF785" s="31">
        <f>IF($I748="n/a",0,IF(CF$4&lt;=$C785,0,IF(SUM($C785,$I748)&gt;CF$4,$AC762/$I748,$AC762-SUM($I785:CE785))))</f>
        <v>0</v>
      </c>
    </row>
    <row r="786" spans="1:84" s="153" customFormat="1" ht="12.75" customHeight="1">
      <c r="A786"/>
      <c r="C786" s="197">
        <v>2036</v>
      </c>
      <c r="D786" s="21" t="s">
        <v>65</v>
      </c>
      <c r="E786" s="21" t="s">
        <v>185</v>
      </c>
      <c r="I786" s="31"/>
      <c r="J786" s="31">
        <f>IF($I748="n/a",0,IF(J$4&lt;=$C786,0,IF(SUM($C786,$I748)&gt;J$4,$AD762/$I748,$AD762-SUM($I786:I786))))</f>
        <v>0</v>
      </c>
      <c r="K786" s="31">
        <f>IF($I748="n/a",0,IF(K$4&lt;=$C786,0,IF(SUM($C786,$I748)&gt;K$4,$AD762/$I748,$AD762-SUM($I786:J786))))</f>
        <v>0</v>
      </c>
      <c r="L786" s="31">
        <f>IF($I748="n/a",0,IF(L$4&lt;=$C786,0,IF(SUM($C786,$I748)&gt;L$4,$AD762/$I748,$AD762-SUM($I786:K786))))</f>
        <v>0</v>
      </c>
      <c r="M786" s="31">
        <f>IF($I748="n/a",0,IF(M$4&lt;=$C786,0,IF(SUM($C786,$I748)&gt;M$4,$AD762/$I748,$AD762-SUM($I786:L786))))</f>
        <v>0</v>
      </c>
      <c r="N786" s="31">
        <f>IF($I748="n/a",0,IF(N$4&lt;=$C786,0,IF(SUM($C786,$I748)&gt;N$4,$AD762/$I748,$AD762-SUM($I786:M786))))</f>
        <v>0</v>
      </c>
      <c r="O786" s="31">
        <f>IF($I748="n/a",0,IF(O$4&lt;=$C786,0,IF(SUM($C786,$I748)&gt;O$4,$AD762/$I748,$AD762-SUM($I786:N786))))</f>
        <v>0</v>
      </c>
      <c r="P786" s="31">
        <f>IF($I748="n/a",0,IF(P$4&lt;=$C786,0,IF(SUM($C786,$I748)&gt;P$4,$AD762/$I748,$AD762-SUM($I786:O786))))</f>
        <v>0</v>
      </c>
      <c r="Q786" s="31">
        <f>IF($I748="n/a",0,IF(Q$4&lt;=$C786,0,IF(SUM($C786,$I748)&gt;Q$4,$AD762/$I748,$AD762-SUM($I786:P786))))</f>
        <v>0</v>
      </c>
      <c r="R786" s="31">
        <f>IF($I748="n/a",0,IF(R$4&lt;=$C786,0,IF(SUM($C786,$I748)&gt;R$4,$AD762/$I748,$AD762-SUM($I786:Q786))))</f>
        <v>0</v>
      </c>
      <c r="S786" s="31">
        <f>IF($I748="n/a",0,IF(S$4&lt;=$C786,0,IF(SUM($C786,$I748)&gt;S$4,$AD762/$I748,$AD762-SUM($I786:R786))))</f>
        <v>0</v>
      </c>
      <c r="T786" s="31">
        <f>IF($I748="n/a",0,IF(T$4&lt;=$C786,0,IF(SUM($C786,$I748)&gt;T$4,$AD762/$I748,$AD762-SUM($I786:S786))))</f>
        <v>0</v>
      </c>
      <c r="U786" s="31">
        <f>IF($I748="n/a",0,IF(U$4&lt;=$C786,0,IF(SUM($C786,$I748)&gt;U$4,$AD762/$I748,$AD762-SUM($I786:T786))))</f>
        <v>0</v>
      </c>
      <c r="V786" s="31">
        <f>IF($I748="n/a",0,IF(V$4&lt;=$C786,0,IF(SUM($C786,$I748)&gt;V$4,$AD762/$I748,$AD762-SUM($I786:U786))))</f>
        <v>0</v>
      </c>
      <c r="W786" s="31">
        <f>IF($I748="n/a",0,IF(W$4&lt;=$C786,0,IF(SUM($C786,$I748)&gt;W$4,$AD762/$I748,$AD762-SUM($I786:V786))))</f>
        <v>0</v>
      </c>
      <c r="X786" s="31">
        <f>IF($I748="n/a",0,IF(X$4&lt;=$C786,0,IF(SUM($C786,$I748)&gt;X$4,$AD762/$I748,$AD762-SUM($I786:W786))))</f>
        <v>0</v>
      </c>
      <c r="Y786" s="31">
        <f>IF($I748="n/a",0,IF(Y$4&lt;=$C786,0,IF(SUM($C786,$I748)&gt;Y$4,$AD762/$I748,$AD762-SUM($I786:X786))))</f>
        <v>0</v>
      </c>
      <c r="Z786" s="31">
        <f>IF($I748="n/a",0,IF(Z$4&lt;=$C786,0,IF(SUM($C786,$I748)&gt;Z$4,$AD762/$I748,$AD762-SUM($I786:Y786))))</f>
        <v>0</v>
      </c>
      <c r="AA786" s="31">
        <f>IF($I748="n/a",0,IF(AA$4&lt;=$C786,0,IF(SUM($C786,$I748)&gt;AA$4,$AD762/$I748,$AD762-SUM($I786:Z786))))</f>
        <v>0</v>
      </c>
      <c r="AB786" s="31">
        <f>IF($I748="n/a",0,IF(AB$4&lt;=$C786,0,IF(SUM($C786,$I748)&gt;AB$4,$AD762/$I748,$AD762-SUM($I786:AA786))))</f>
        <v>0</v>
      </c>
      <c r="AC786" s="31">
        <f>IF($I748="n/a",0,IF(AC$4&lt;=$C786,0,IF(SUM($C786,$I748)&gt;AC$4,$AD762/$I748,$AD762-SUM($I786:AB786))))</f>
        <v>0</v>
      </c>
      <c r="AD786" s="31">
        <f>IF($I748="n/a",0,IF(AD$4&lt;=$C786,0,IF(SUM($C786,$I748)&gt;AD$4,$AD762/$I748,$AD762-SUM($I786:AC786))))</f>
        <v>0</v>
      </c>
      <c r="AE786" s="31">
        <f>IF($I748="n/a",0,IF(AE$4&lt;=$C786,0,IF(SUM($C786,$I748)&gt;AE$4,$AD762/$I748,$AD762-SUM($I786:AD786))))</f>
        <v>0</v>
      </c>
      <c r="AF786" s="31">
        <f>IF($I748="n/a",0,IF(AF$4&lt;=$C786,0,IF(SUM($C786,$I748)&gt;AF$4,$AD762/$I748,$AD762-SUM($I786:AE786))))</f>
        <v>0</v>
      </c>
      <c r="AG786" s="31">
        <f>IF($I748="n/a",0,IF(AG$4&lt;=$C786,0,IF(SUM($C786,$I748)&gt;AG$4,$AD762/$I748,$AD762-SUM($I786:AF786))))</f>
        <v>0</v>
      </c>
      <c r="AH786" s="31">
        <f>IF($I748="n/a",0,IF(AH$4&lt;=$C786,0,IF(SUM($C786,$I748)&gt;AH$4,$AD762/$I748,$AD762-SUM($I786:AG786))))</f>
        <v>0</v>
      </c>
      <c r="AI786" s="31">
        <f>IF($I748="n/a",0,IF(AI$4&lt;=$C786,0,IF(SUM($C786,$I748)&gt;AI$4,$AD762/$I748,$AD762-SUM($I786:AH786))))</f>
        <v>0</v>
      </c>
      <c r="AJ786" s="31">
        <f>IF($I748="n/a",0,IF(AJ$4&lt;=$C786,0,IF(SUM($C786,$I748)&gt;AJ$4,$AD762/$I748,$AD762-SUM($I786:AI786))))</f>
        <v>0</v>
      </c>
      <c r="AK786" s="31">
        <f>IF($I748="n/a",0,IF(AK$4&lt;=$C786,0,IF(SUM($C786,$I748)&gt;AK$4,$AD762/$I748,$AD762-SUM($I786:AJ786))))</f>
        <v>0</v>
      </c>
      <c r="AL786" s="31">
        <f>IF($I748="n/a",0,IF(AL$4&lt;=$C786,0,IF(SUM($C786,$I748)&gt;AL$4,$AD762/$I748,$AD762-SUM($I786:AK786))))</f>
        <v>0</v>
      </c>
      <c r="AM786" s="31">
        <f>IF($I748="n/a",0,IF(AM$4&lt;=$C786,0,IF(SUM($C786,$I748)&gt;AM$4,$AD762/$I748,$AD762-SUM($I786:AL786))))</f>
        <v>0</v>
      </c>
      <c r="AN786" s="31">
        <f>IF($I748="n/a",0,IF(AN$4&lt;=$C786,0,IF(SUM($C786,$I748)&gt;AN$4,$AD762/$I748,$AD762-SUM($I786:AM786))))</f>
        <v>0</v>
      </c>
      <c r="AO786" s="31">
        <f>IF($I748="n/a",0,IF(AO$4&lt;=$C786,0,IF(SUM($C786,$I748)&gt;AO$4,$AD762/$I748,$AD762-SUM($I786:AN786))))</f>
        <v>0</v>
      </c>
      <c r="AP786" s="31">
        <f>IF($I748="n/a",0,IF(AP$4&lt;=$C786,0,IF(SUM($C786,$I748)&gt;AP$4,$AD762/$I748,$AD762-SUM($I786:AO786))))</f>
        <v>0</v>
      </c>
      <c r="AQ786" s="31">
        <f>IF($I748="n/a",0,IF(AQ$4&lt;=$C786,0,IF(SUM($C786,$I748)&gt;AQ$4,$AD762/$I748,$AD762-SUM($I786:AP786))))</f>
        <v>0</v>
      </c>
      <c r="AR786" s="31">
        <f>IF($I748="n/a",0,IF(AR$4&lt;=$C786,0,IF(SUM($C786,$I748)&gt;AR$4,$AD762/$I748,$AD762-SUM($I786:AQ786))))</f>
        <v>0</v>
      </c>
      <c r="AS786" s="31">
        <f>IF($I748="n/a",0,IF(AS$4&lt;=$C786,0,IF(SUM($C786,$I748)&gt;AS$4,$AD762/$I748,$AD762-SUM($I786:AR786))))</f>
        <v>0</v>
      </c>
      <c r="AT786" s="31">
        <f>IF($I748="n/a",0,IF(AT$4&lt;=$C786,0,IF(SUM($C786,$I748)&gt;AT$4,$AD762/$I748,$AD762-SUM($I786:AS786))))</f>
        <v>0</v>
      </c>
      <c r="AU786" s="31">
        <f>IF($I748="n/a",0,IF(AU$4&lt;=$C786,0,IF(SUM($C786,$I748)&gt;AU$4,$AD762/$I748,$AD762-SUM($I786:AT786))))</f>
        <v>0</v>
      </c>
      <c r="AV786" s="31">
        <f>IF($I748="n/a",0,IF(AV$4&lt;=$C786,0,IF(SUM($C786,$I748)&gt;AV$4,$AD762/$I748,$AD762-SUM($I786:AU786))))</f>
        <v>0</v>
      </c>
      <c r="AW786" s="31">
        <f>IF($I748="n/a",0,IF(AW$4&lt;=$C786,0,IF(SUM($C786,$I748)&gt;AW$4,$AD762/$I748,$AD762-SUM($I786:AV786))))</f>
        <v>0</v>
      </c>
      <c r="AX786" s="31">
        <f>IF($I748="n/a",0,IF(AX$4&lt;=$C786,0,IF(SUM($C786,$I748)&gt;AX$4,$AD762/$I748,$AD762-SUM($I786:AW786))))</f>
        <v>0</v>
      </c>
      <c r="AY786" s="31">
        <f>IF($I748="n/a",0,IF(AY$4&lt;=$C786,0,IF(SUM($C786,$I748)&gt;AY$4,$AD762/$I748,$AD762-SUM($I786:AX786))))</f>
        <v>0</v>
      </c>
      <c r="AZ786" s="31">
        <f>IF($I748="n/a",0,IF(AZ$4&lt;=$C786,0,IF(SUM($C786,$I748)&gt;AZ$4,$AD762/$I748,$AD762-SUM($I786:AY786))))</f>
        <v>0</v>
      </c>
      <c r="BA786" s="31">
        <f>IF($I748="n/a",0,IF(BA$4&lt;=$C786,0,IF(SUM($C786,$I748)&gt;BA$4,$AD762/$I748,$AD762-SUM($I786:AZ786))))</f>
        <v>0</v>
      </c>
      <c r="BB786" s="31">
        <f>IF($I748="n/a",0,IF(BB$4&lt;=$C786,0,IF(SUM($C786,$I748)&gt;BB$4,$AD762/$I748,$AD762-SUM($I786:BA786))))</f>
        <v>0</v>
      </c>
      <c r="BC786" s="31">
        <f>IF($I748="n/a",0,IF(BC$4&lt;=$C786,0,IF(SUM($C786,$I748)&gt;BC$4,$AD762/$I748,$AD762-SUM($I786:BB786))))</f>
        <v>0</v>
      </c>
      <c r="BD786" s="31">
        <f>IF($I748="n/a",0,IF(BD$4&lt;=$C786,0,IF(SUM($C786,$I748)&gt;BD$4,$AD762/$I748,$AD762-SUM($I786:BC786))))</f>
        <v>0</v>
      </c>
      <c r="BE786" s="31">
        <f>IF($I748="n/a",0,IF(BE$4&lt;=$C786,0,IF(SUM($C786,$I748)&gt;BE$4,$AD762/$I748,$AD762-SUM($I786:BD786))))</f>
        <v>0</v>
      </c>
      <c r="BF786" s="31">
        <f>IF($I748="n/a",0,IF(BF$4&lt;=$C786,0,IF(SUM($C786,$I748)&gt;BF$4,$AD762/$I748,$AD762-SUM($I786:BE786))))</f>
        <v>0</v>
      </c>
      <c r="BG786" s="31">
        <f>IF($I748="n/a",0,IF(BG$4&lt;=$C786,0,IF(SUM($C786,$I748)&gt;BG$4,$AD762/$I748,$AD762-SUM($I786:BF786))))</f>
        <v>0</v>
      </c>
      <c r="BH786" s="31">
        <f>IF($I748="n/a",0,IF(BH$4&lt;=$C786,0,IF(SUM($C786,$I748)&gt;BH$4,$AD762/$I748,$AD762-SUM($I786:BG786))))</f>
        <v>0</v>
      </c>
      <c r="BI786" s="31">
        <f>IF($I748="n/a",0,IF(BI$4&lt;=$C786,0,IF(SUM($C786,$I748)&gt;BI$4,$AD762/$I748,$AD762-SUM($I786:BH786))))</f>
        <v>0</v>
      </c>
      <c r="BJ786" s="31">
        <f>IF($I748="n/a",0,IF(BJ$4&lt;=$C786,0,IF(SUM($C786,$I748)&gt;BJ$4,$AD762/$I748,$AD762-SUM($I786:BI786))))</f>
        <v>0</v>
      </c>
      <c r="BK786" s="31">
        <f>IF($I748="n/a",0,IF(BK$4&lt;=$C786,0,IF(SUM($C786,$I748)&gt;BK$4,$AD762/$I748,$AD762-SUM($I786:BJ786))))</f>
        <v>0</v>
      </c>
      <c r="BL786" s="31">
        <f>IF($I748="n/a",0,IF(BL$4&lt;=$C786,0,IF(SUM($C786,$I748)&gt;BL$4,$AD762/$I748,$AD762-SUM($I786:BK786))))</f>
        <v>0</v>
      </c>
      <c r="BM786" s="31">
        <f>IF($I748="n/a",0,IF(BM$4&lt;=$C786,0,IF(SUM($C786,$I748)&gt;BM$4,$AD762/$I748,$AD762-SUM($I786:BL786))))</f>
        <v>0</v>
      </c>
      <c r="BN786" s="31">
        <f>IF($I748="n/a",0,IF(BN$4&lt;=$C786,0,IF(SUM($C786,$I748)&gt;BN$4,$AD762/$I748,$AD762-SUM($I786:BM786))))</f>
        <v>0</v>
      </c>
      <c r="BO786" s="31">
        <f>IF($I748="n/a",0,IF(BO$4&lt;=$C786,0,IF(SUM($C786,$I748)&gt;BO$4,$AD762/$I748,$AD762-SUM($I786:BN786))))</f>
        <v>0</v>
      </c>
      <c r="BP786" s="31">
        <f>IF($I748="n/a",0,IF(BP$4&lt;=$C786,0,IF(SUM($C786,$I748)&gt;BP$4,$AD762/$I748,$AD762-SUM($I786:BO786))))</f>
        <v>0</v>
      </c>
      <c r="BQ786" s="31">
        <f>IF($I748="n/a",0,IF(BQ$4&lt;=$C786,0,IF(SUM($C786,$I748)&gt;BQ$4,$AD762/$I748,$AD762-SUM($I786:BP786))))</f>
        <v>0</v>
      </c>
      <c r="BR786" s="31">
        <f>IF($I748="n/a",0,IF(BR$4&lt;=$C786,0,IF(SUM($C786,$I748)&gt;BR$4,$AD762/$I748,$AD762-SUM($I786:BQ786))))</f>
        <v>0</v>
      </c>
      <c r="BS786" s="31">
        <f>IF($I748="n/a",0,IF(BS$4&lt;=$C786,0,IF(SUM($C786,$I748)&gt;BS$4,$AD762/$I748,$AD762-SUM($I786:BR786))))</f>
        <v>0</v>
      </c>
      <c r="BT786" s="31">
        <f>IF($I748="n/a",0,IF(BT$4&lt;=$C786,0,IF(SUM($C786,$I748)&gt;BT$4,$AD762/$I748,$AD762-SUM($I786:BS786))))</f>
        <v>0</v>
      </c>
      <c r="BU786" s="31">
        <f>IF($I748="n/a",0,IF(BU$4&lt;=$C786,0,IF(SUM($C786,$I748)&gt;BU$4,$AD762/$I748,$AD762-SUM($I786:BT786))))</f>
        <v>0</v>
      </c>
      <c r="BV786" s="31">
        <f>IF($I748="n/a",0,IF(BV$4&lt;=$C786,0,IF(SUM($C786,$I748)&gt;BV$4,$AD762/$I748,$AD762-SUM($I786:BU786))))</f>
        <v>0</v>
      </c>
      <c r="BW786" s="31">
        <f>IF($I748="n/a",0,IF(BW$4&lt;=$C786,0,IF(SUM($C786,$I748)&gt;BW$4,$AD762/$I748,$AD762-SUM($I786:BV786))))</f>
        <v>0</v>
      </c>
      <c r="BX786" s="31">
        <f>IF($I748="n/a",0,IF(BX$4&lt;=$C786,0,IF(SUM($C786,$I748)&gt;BX$4,$AD762/$I748,$AD762-SUM($I786:BW786))))</f>
        <v>0</v>
      </c>
      <c r="BY786" s="31">
        <f>IF($I748="n/a",0,IF(BY$4&lt;=$C786,0,IF(SUM($C786,$I748)&gt;BY$4,$AD762/$I748,$AD762-SUM($I786:BX786))))</f>
        <v>0</v>
      </c>
      <c r="BZ786" s="31">
        <f>IF($I748="n/a",0,IF(BZ$4&lt;=$C786,0,IF(SUM($C786,$I748)&gt;BZ$4,$AD762/$I748,$AD762-SUM($I786:BY786))))</f>
        <v>0</v>
      </c>
      <c r="CA786" s="31">
        <f>IF($I748="n/a",0,IF(CA$4&lt;=$C786,0,IF(SUM($C786,$I748)&gt;CA$4,$AD762/$I748,$AD762-SUM($I786:BZ786))))</f>
        <v>0</v>
      </c>
      <c r="CB786" s="31">
        <f>IF($I748="n/a",0,IF(CB$4&lt;=$C786,0,IF(SUM($C786,$I748)&gt;CB$4,$AD762/$I748,$AD762-SUM($I786:CA786))))</f>
        <v>0</v>
      </c>
      <c r="CC786" s="31">
        <f>IF($I748="n/a",0,IF(CC$4&lt;=$C786,0,IF(SUM($C786,$I748)&gt;CC$4,$AD762/$I748,$AD762-SUM($I786:CB786))))</f>
        <v>0</v>
      </c>
      <c r="CD786" s="31">
        <f>IF($I748="n/a",0,IF(CD$4&lt;=$C786,0,IF(SUM($C786,$I748)&gt;CD$4,$AD762/$I748,$AD762-SUM($I786:CC786))))</f>
        <v>0</v>
      </c>
      <c r="CE786" s="31">
        <f>IF($I748="n/a",0,IF(CE$4&lt;=$C786,0,IF(SUM($C786,$I748)&gt;CE$4,$AD762/$I748,$AD762-SUM($I786:CD786))))</f>
        <v>0</v>
      </c>
      <c r="CF786" s="31">
        <f>IF($I748="n/a",0,IF(CF$4&lt;=$C786,0,IF(SUM($C786,$I748)&gt;CF$4,$AD762/$I748,$AD762-SUM($I786:CE786))))</f>
        <v>0</v>
      </c>
    </row>
    <row r="787" spans="1:84" s="153" customFormat="1" ht="12.75" customHeight="1">
      <c r="A787"/>
      <c r="C787" s="197">
        <v>2037</v>
      </c>
      <c r="D787" s="21" t="s">
        <v>66</v>
      </c>
      <c r="E787" s="21" t="s">
        <v>185</v>
      </c>
      <c r="I787" s="31"/>
      <c r="J787" s="31">
        <f>IF($I748="n/a",0,IF(J$4&lt;=$C787,0,IF(SUM($C787,$I748)&gt;J$4,$AE762/$I748,$AE762-SUM($I787:I787))))</f>
        <v>0</v>
      </c>
      <c r="K787" s="31">
        <f>IF($I748="n/a",0,IF(K$4&lt;=$C787,0,IF(SUM($C787,$I748)&gt;K$4,$AE762/$I748,$AE762-SUM($I787:J787))))</f>
        <v>0</v>
      </c>
      <c r="L787" s="31">
        <f>IF($I748="n/a",0,IF(L$4&lt;=$C787,0,IF(SUM($C787,$I748)&gt;L$4,$AE762/$I748,$AE762-SUM($I787:K787))))</f>
        <v>0</v>
      </c>
      <c r="M787" s="31">
        <f>IF($I748="n/a",0,IF(M$4&lt;=$C787,0,IF(SUM($C787,$I748)&gt;M$4,$AE762/$I748,$AE762-SUM($I787:L787))))</f>
        <v>0</v>
      </c>
      <c r="N787" s="31">
        <f>IF($I748="n/a",0,IF(N$4&lt;=$C787,0,IF(SUM($C787,$I748)&gt;N$4,$AE762/$I748,$AE762-SUM($I787:M787))))</f>
        <v>0</v>
      </c>
      <c r="O787" s="31">
        <f>IF($I748="n/a",0,IF(O$4&lt;=$C787,0,IF(SUM($C787,$I748)&gt;O$4,$AE762/$I748,$AE762-SUM($I787:N787))))</f>
        <v>0</v>
      </c>
      <c r="P787" s="31">
        <f>IF($I748="n/a",0,IF(P$4&lt;=$C787,0,IF(SUM($C787,$I748)&gt;P$4,$AE762/$I748,$AE762-SUM($I787:O787))))</f>
        <v>0</v>
      </c>
      <c r="Q787" s="31">
        <f>IF($I748="n/a",0,IF(Q$4&lt;=$C787,0,IF(SUM($C787,$I748)&gt;Q$4,$AE762/$I748,$AE762-SUM($I787:P787))))</f>
        <v>0</v>
      </c>
      <c r="R787" s="31">
        <f>IF($I748="n/a",0,IF(R$4&lt;=$C787,0,IF(SUM($C787,$I748)&gt;R$4,$AE762/$I748,$AE762-SUM($I787:Q787))))</f>
        <v>0</v>
      </c>
      <c r="S787" s="31">
        <f>IF($I748="n/a",0,IF(S$4&lt;=$C787,0,IF(SUM($C787,$I748)&gt;S$4,$AE762/$I748,$AE762-SUM($I787:R787))))</f>
        <v>0</v>
      </c>
      <c r="T787" s="31">
        <f>IF($I748="n/a",0,IF(T$4&lt;=$C787,0,IF(SUM($C787,$I748)&gt;T$4,$AE762/$I748,$AE762-SUM($I787:S787))))</f>
        <v>0</v>
      </c>
      <c r="U787" s="31">
        <f>IF($I748="n/a",0,IF(U$4&lt;=$C787,0,IF(SUM($C787,$I748)&gt;U$4,$AE762/$I748,$AE762-SUM($I787:T787))))</f>
        <v>0</v>
      </c>
      <c r="V787" s="31">
        <f>IF($I748="n/a",0,IF(V$4&lt;=$C787,0,IF(SUM($C787,$I748)&gt;V$4,$AE762/$I748,$AE762-SUM($I787:U787))))</f>
        <v>0</v>
      </c>
      <c r="W787" s="31">
        <f>IF($I748="n/a",0,IF(W$4&lt;=$C787,0,IF(SUM($C787,$I748)&gt;W$4,$AE762/$I748,$AE762-SUM($I787:V787))))</f>
        <v>0</v>
      </c>
      <c r="X787" s="31">
        <f>IF($I748="n/a",0,IF(X$4&lt;=$C787,0,IF(SUM($C787,$I748)&gt;X$4,$AE762/$I748,$AE762-SUM($I787:W787))))</f>
        <v>0</v>
      </c>
      <c r="Y787" s="31">
        <f>IF($I748="n/a",0,IF(Y$4&lt;=$C787,0,IF(SUM($C787,$I748)&gt;Y$4,$AE762/$I748,$AE762-SUM($I787:X787))))</f>
        <v>0</v>
      </c>
      <c r="Z787" s="31">
        <f>IF($I748="n/a",0,IF(Z$4&lt;=$C787,0,IF(SUM($C787,$I748)&gt;Z$4,$AE762/$I748,$AE762-SUM($I787:Y787))))</f>
        <v>0</v>
      </c>
      <c r="AA787" s="31">
        <f>IF($I748="n/a",0,IF(AA$4&lt;=$C787,0,IF(SUM($C787,$I748)&gt;AA$4,$AE762/$I748,$AE762-SUM($I787:Z787))))</f>
        <v>0</v>
      </c>
      <c r="AB787" s="31">
        <f>IF($I748="n/a",0,IF(AB$4&lt;=$C787,0,IF(SUM($C787,$I748)&gt;AB$4,$AE762/$I748,$AE762-SUM($I787:AA787))))</f>
        <v>0</v>
      </c>
      <c r="AC787" s="31">
        <f>IF($I748="n/a",0,IF(AC$4&lt;=$C787,0,IF(SUM($C787,$I748)&gt;AC$4,$AE762/$I748,$AE762-SUM($I787:AB787))))</f>
        <v>0</v>
      </c>
      <c r="AD787" s="31">
        <f>IF($I748="n/a",0,IF(AD$4&lt;=$C787,0,IF(SUM($C787,$I748)&gt;AD$4,$AE762/$I748,$AE762-SUM($I787:AC787))))</f>
        <v>0</v>
      </c>
      <c r="AE787" s="31">
        <f>IF($I748="n/a",0,IF(AE$4&lt;=$C787,0,IF(SUM($C787,$I748)&gt;AE$4,$AE762/$I748,$AE762-SUM($I787:AD787))))</f>
        <v>0</v>
      </c>
      <c r="AF787" s="31">
        <f>IF($I748="n/a",0,IF(AF$4&lt;=$C787,0,IF(SUM($C787,$I748)&gt;AF$4,$AE762/$I748,$AE762-SUM($I787:AE787))))</f>
        <v>0</v>
      </c>
      <c r="AG787" s="31">
        <f>IF($I748="n/a",0,IF(AG$4&lt;=$C787,0,IF(SUM($C787,$I748)&gt;AG$4,$AE762/$I748,$AE762-SUM($I787:AF787))))</f>
        <v>0</v>
      </c>
      <c r="AH787" s="31">
        <f>IF($I748="n/a",0,IF(AH$4&lt;=$C787,0,IF(SUM($C787,$I748)&gt;AH$4,$AE762/$I748,$AE762-SUM($I787:AG787))))</f>
        <v>0</v>
      </c>
      <c r="AI787" s="31">
        <f>IF($I748="n/a",0,IF(AI$4&lt;=$C787,0,IF(SUM($C787,$I748)&gt;AI$4,$AE762/$I748,$AE762-SUM($I787:AH787))))</f>
        <v>0</v>
      </c>
      <c r="AJ787" s="31">
        <f>IF($I748="n/a",0,IF(AJ$4&lt;=$C787,0,IF(SUM($C787,$I748)&gt;AJ$4,$AE762/$I748,$AE762-SUM($I787:AI787))))</f>
        <v>0</v>
      </c>
      <c r="AK787" s="31">
        <f>IF($I748="n/a",0,IF(AK$4&lt;=$C787,0,IF(SUM($C787,$I748)&gt;AK$4,$AE762/$I748,$AE762-SUM($I787:AJ787))))</f>
        <v>0</v>
      </c>
      <c r="AL787" s="31">
        <f>IF($I748="n/a",0,IF(AL$4&lt;=$C787,0,IF(SUM($C787,$I748)&gt;AL$4,$AE762/$I748,$AE762-SUM($I787:AK787))))</f>
        <v>0</v>
      </c>
      <c r="AM787" s="31">
        <f>IF($I748="n/a",0,IF(AM$4&lt;=$C787,0,IF(SUM($C787,$I748)&gt;AM$4,$AE762/$I748,$AE762-SUM($I787:AL787))))</f>
        <v>0</v>
      </c>
      <c r="AN787" s="31">
        <f>IF($I748="n/a",0,IF(AN$4&lt;=$C787,0,IF(SUM($C787,$I748)&gt;AN$4,$AE762/$I748,$AE762-SUM($I787:AM787))))</f>
        <v>0</v>
      </c>
      <c r="AO787" s="31">
        <f>IF($I748="n/a",0,IF(AO$4&lt;=$C787,0,IF(SUM($C787,$I748)&gt;AO$4,$AE762/$I748,$AE762-SUM($I787:AN787))))</f>
        <v>0</v>
      </c>
      <c r="AP787" s="31">
        <f>IF($I748="n/a",0,IF(AP$4&lt;=$C787,0,IF(SUM($C787,$I748)&gt;AP$4,$AE762/$I748,$AE762-SUM($I787:AO787))))</f>
        <v>0</v>
      </c>
      <c r="AQ787" s="31">
        <f>IF($I748="n/a",0,IF(AQ$4&lt;=$C787,0,IF(SUM($C787,$I748)&gt;AQ$4,$AE762/$I748,$AE762-SUM($I787:AP787))))</f>
        <v>0</v>
      </c>
      <c r="AR787" s="31">
        <f>IF($I748="n/a",0,IF(AR$4&lt;=$C787,0,IF(SUM($C787,$I748)&gt;AR$4,$AE762/$I748,$AE762-SUM($I787:AQ787))))</f>
        <v>0</v>
      </c>
      <c r="AS787" s="31">
        <f>IF($I748="n/a",0,IF(AS$4&lt;=$C787,0,IF(SUM($C787,$I748)&gt;AS$4,$AE762/$I748,$AE762-SUM($I787:AR787))))</f>
        <v>0</v>
      </c>
      <c r="AT787" s="31">
        <f>IF($I748="n/a",0,IF(AT$4&lt;=$C787,0,IF(SUM($C787,$I748)&gt;AT$4,$AE762/$I748,$AE762-SUM($I787:AS787))))</f>
        <v>0</v>
      </c>
      <c r="AU787" s="31">
        <f>IF($I748="n/a",0,IF(AU$4&lt;=$C787,0,IF(SUM($C787,$I748)&gt;AU$4,$AE762/$I748,$AE762-SUM($I787:AT787))))</f>
        <v>0</v>
      </c>
      <c r="AV787" s="31">
        <f>IF($I748="n/a",0,IF(AV$4&lt;=$C787,0,IF(SUM($C787,$I748)&gt;AV$4,$AE762/$I748,$AE762-SUM($I787:AU787))))</f>
        <v>0</v>
      </c>
      <c r="AW787" s="31">
        <f>IF($I748="n/a",0,IF(AW$4&lt;=$C787,0,IF(SUM($C787,$I748)&gt;AW$4,$AE762/$I748,$AE762-SUM($I787:AV787))))</f>
        <v>0</v>
      </c>
      <c r="AX787" s="31">
        <f>IF($I748="n/a",0,IF(AX$4&lt;=$C787,0,IF(SUM($C787,$I748)&gt;AX$4,$AE762/$I748,$AE762-SUM($I787:AW787))))</f>
        <v>0</v>
      </c>
      <c r="AY787" s="31">
        <f>IF($I748="n/a",0,IF(AY$4&lt;=$C787,0,IF(SUM($C787,$I748)&gt;AY$4,$AE762/$I748,$AE762-SUM($I787:AX787))))</f>
        <v>0</v>
      </c>
      <c r="AZ787" s="31">
        <f>IF($I748="n/a",0,IF(AZ$4&lt;=$C787,0,IF(SUM($C787,$I748)&gt;AZ$4,$AE762/$I748,$AE762-SUM($I787:AY787))))</f>
        <v>0</v>
      </c>
      <c r="BA787" s="31">
        <f>IF($I748="n/a",0,IF(BA$4&lt;=$C787,0,IF(SUM($C787,$I748)&gt;BA$4,$AE762/$I748,$AE762-SUM($I787:AZ787))))</f>
        <v>0</v>
      </c>
      <c r="BB787" s="31">
        <f>IF($I748="n/a",0,IF(BB$4&lt;=$C787,0,IF(SUM($C787,$I748)&gt;BB$4,$AE762/$I748,$AE762-SUM($I787:BA787))))</f>
        <v>0</v>
      </c>
      <c r="BC787" s="31">
        <f>IF($I748="n/a",0,IF(BC$4&lt;=$C787,0,IF(SUM($C787,$I748)&gt;BC$4,$AE762/$I748,$AE762-SUM($I787:BB787))))</f>
        <v>0</v>
      </c>
      <c r="BD787" s="31">
        <f>IF($I748="n/a",0,IF(BD$4&lt;=$C787,0,IF(SUM($C787,$I748)&gt;BD$4,$AE762/$I748,$AE762-SUM($I787:BC787))))</f>
        <v>0</v>
      </c>
      <c r="BE787" s="31">
        <f>IF($I748="n/a",0,IF(BE$4&lt;=$C787,0,IF(SUM($C787,$I748)&gt;BE$4,$AE762/$I748,$AE762-SUM($I787:BD787))))</f>
        <v>0</v>
      </c>
      <c r="BF787" s="31">
        <f>IF($I748="n/a",0,IF(BF$4&lt;=$C787,0,IF(SUM($C787,$I748)&gt;BF$4,$AE762/$I748,$AE762-SUM($I787:BE787))))</f>
        <v>0</v>
      </c>
      <c r="BG787" s="31">
        <f>IF($I748="n/a",0,IF(BG$4&lt;=$C787,0,IF(SUM($C787,$I748)&gt;BG$4,$AE762/$I748,$AE762-SUM($I787:BF787))))</f>
        <v>0</v>
      </c>
      <c r="BH787" s="31">
        <f>IF($I748="n/a",0,IF(BH$4&lt;=$C787,0,IF(SUM($C787,$I748)&gt;BH$4,$AE762/$I748,$AE762-SUM($I787:BG787))))</f>
        <v>0</v>
      </c>
      <c r="BI787" s="31">
        <f>IF($I748="n/a",0,IF(BI$4&lt;=$C787,0,IF(SUM($C787,$I748)&gt;BI$4,$AE762/$I748,$AE762-SUM($I787:BH787))))</f>
        <v>0</v>
      </c>
      <c r="BJ787" s="31">
        <f>IF($I748="n/a",0,IF(BJ$4&lt;=$C787,0,IF(SUM($C787,$I748)&gt;BJ$4,$AE762/$I748,$AE762-SUM($I787:BI787))))</f>
        <v>0</v>
      </c>
      <c r="BK787" s="31">
        <f>IF($I748="n/a",0,IF(BK$4&lt;=$C787,0,IF(SUM($C787,$I748)&gt;BK$4,$AE762/$I748,$AE762-SUM($I787:BJ787))))</f>
        <v>0</v>
      </c>
      <c r="BL787" s="31">
        <f>IF($I748="n/a",0,IF(BL$4&lt;=$C787,0,IF(SUM($C787,$I748)&gt;BL$4,$AE762/$I748,$AE762-SUM($I787:BK787))))</f>
        <v>0</v>
      </c>
      <c r="BM787" s="31">
        <f>IF($I748="n/a",0,IF(BM$4&lt;=$C787,0,IF(SUM($C787,$I748)&gt;BM$4,$AE762/$I748,$AE762-SUM($I787:BL787))))</f>
        <v>0</v>
      </c>
      <c r="BN787" s="31">
        <f>IF($I748="n/a",0,IF(BN$4&lt;=$C787,0,IF(SUM($C787,$I748)&gt;BN$4,$AE762/$I748,$AE762-SUM($I787:BM787))))</f>
        <v>0</v>
      </c>
      <c r="BO787" s="31">
        <f>IF($I748="n/a",0,IF(BO$4&lt;=$C787,0,IF(SUM($C787,$I748)&gt;BO$4,$AE762/$I748,$AE762-SUM($I787:BN787))))</f>
        <v>0</v>
      </c>
      <c r="BP787" s="31">
        <f>IF($I748="n/a",0,IF(BP$4&lt;=$C787,0,IF(SUM($C787,$I748)&gt;BP$4,$AE762/$I748,$AE762-SUM($I787:BO787))))</f>
        <v>0</v>
      </c>
      <c r="BQ787" s="31">
        <f>IF($I748="n/a",0,IF(BQ$4&lt;=$C787,0,IF(SUM($C787,$I748)&gt;BQ$4,$AE762/$I748,$AE762-SUM($I787:BP787))))</f>
        <v>0</v>
      </c>
      <c r="BR787" s="31">
        <f>IF($I748="n/a",0,IF(BR$4&lt;=$C787,0,IF(SUM($C787,$I748)&gt;BR$4,$AE762/$I748,$AE762-SUM($I787:BQ787))))</f>
        <v>0</v>
      </c>
      <c r="BS787" s="31">
        <f>IF($I748="n/a",0,IF(BS$4&lt;=$C787,0,IF(SUM($C787,$I748)&gt;BS$4,$AE762/$I748,$AE762-SUM($I787:BR787))))</f>
        <v>0</v>
      </c>
      <c r="BT787" s="31">
        <f>IF($I748="n/a",0,IF(BT$4&lt;=$C787,0,IF(SUM($C787,$I748)&gt;BT$4,$AE762/$I748,$AE762-SUM($I787:BS787))))</f>
        <v>0</v>
      </c>
      <c r="BU787" s="31">
        <f>IF($I748="n/a",0,IF(BU$4&lt;=$C787,0,IF(SUM($C787,$I748)&gt;BU$4,$AE762/$I748,$AE762-SUM($I787:BT787))))</f>
        <v>0</v>
      </c>
      <c r="BV787" s="31">
        <f>IF($I748="n/a",0,IF(BV$4&lt;=$C787,0,IF(SUM($C787,$I748)&gt;BV$4,$AE762/$I748,$AE762-SUM($I787:BU787))))</f>
        <v>0</v>
      </c>
      <c r="BW787" s="31">
        <f>IF($I748="n/a",0,IF(BW$4&lt;=$C787,0,IF(SUM($C787,$I748)&gt;BW$4,$AE762/$I748,$AE762-SUM($I787:BV787))))</f>
        <v>0</v>
      </c>
      <c r="BX787" s="31">
        <f>IF($I748="n/a",0,IF(BX$4&lt;=$C787,0,IF(SUM($C787,$I748)&gt;BX$4,$AE762/$I748,$AE762-SUM($I787:BW787))))</f>
        <v>0</v>
      </c>
      <c r="BY787" s="31">
        <f>IF($I748="n/a",0,IF(BY$4&lt;=$C787,0,IF(SUM($C787,$I748)&gt;BY$4,$AE762/$I748,$AE762-SUM($I787:BX787))))</f>
        <v>0</v>
      </c>
      <c r="BZ787" s="31">
        <f>IF($I748="n/a",0,IF(BZ$4&lt;=$C787,0,IF(SUM($C787,$I748)&gt;BZ$4,$AE762/$I748,$AE762-SUM($I787:BY787))))</f>
        <v>0</v>
      </c>
      <c r="CA787" s="31">
        <f>IF($I748="n/a",0,IF(CA$4&lt;=$C787,0,IF(SUM($C787,$I748)&gt;CA$4,$AE762/$I748,$AE762-SUM($I787:BZ787))))</f>
        <v>0</v>
      </c>
      <c r="CB787" s="31">
        <f>IF($I748="n/a",0,IF(CB$4&lt;=$C787,0,IF(SUM($C787,$I748)&gt;CB$4,$AE762/$I748,$AE762-SUM($I787:CA787))))</f>
        <v>0</v>
      </c>
      <c r="CC787" s="31">
        <f>IF($I748="n/a",0,IF(CC$4&lt;=$C787,0,IF(SUM($C787,$I748)&gt;CC$4,$AE762/$I748,$AE762-SUM($I787:CB787))))</f>
        <v>0</v>
      </c>
      <c r="CD787" s="31">
        <f>IF($I748="n/a",0,IF(CD$4&lt;=$C787,0,IF(SUM($C787,$I748)&gt;CD$4,$AE762/$I748,$AE762-SUM($I787:CC787))))</f>
        <v>0</v>
      </c>
      <c r="CE787" s="31">
        <f>IF($I748="n/a",0,IF(CE$4&lt;=$C787,0,IF(SUM($C787,$I748)&gt;CE$4,$AE762/$I748,$AE762-SUM($I787:CD787))))</f>
        <v>0</v>
      </c>
      <c r="CF787" s="31">
        <f>IF($I748="n/a",0,IF(CF$4&lt;=$C787,0,IF(SUM($C787,$I748)&gt;CF$4,$AE762/$I748,$AE762-SUM($I787:CE787))))</f>
        <v>0</v>
      </c>
    </row>
    <row r="788" spans="1:84" s="153" customFormat="1" ht="12.75" customHeight="1">
      <c r="A788"/>
      <c r="C788" s="197">
        <v>2038</v>
      </c>
      <c r="D788" s="21" t="s">
        <v>67</v>
      </c>
      <c r="E788" s="21" t="s">
        <v>185</v>
      </c>
      <c r="I788" s="31"/>
      <c r="J788" s="31">
        <f>IF($I748="n/a",0,IF(J$4&lt;=$C788,0,IF(SUM($C788,$I748)&gt;J$4,$AF762/$I748,$AF762-SUM($I788:I788))))</f>
        <v>0</v>
      </c>
      <c r="K788" s="31">
        <f>IF($I748="n/a",0,IF(K$4&lt;=$C788,0,IF(SUM($C788,$I748)&gt;K$4,$AF762/$I748,$AF762-SUM($I788:J788))))</f>
        <v>0</v>
      </c>
      <c r="L788" s="31">
        <f>IF($I748="n/a",0,IF(L$4&lt;=$C788,0,IF(SUM($C788,$I748)&gt;L$4,$AF762/$I748,$AF762-SUM($I788:K788))))</f>
        <v>0</v>
      </c>
      <c r="M788" s="31">
        <f>IF($I748="n/a",0,IF(M$4&lt;=$C788,0,IF(SUM($C788,$I748)&gt;M$4,$AF762/$I748,$AF762-SUM($I788:L788))))</f>
        <v>0</v>
      </c>
      <c r="N788" s="31">
        <f>IF($I748="n/a",0,IF(N$4&lt;=$C788,0,IF(SUM($C788,$I748)&gt;N$4,$AF762/$I748,$AF762-SUM($I788:M788))))</f>
        <v>0</v>
      </c>
      <c r="O788" s="31">
        <f>IF($I748="n/a",0,IF(O$4&lt;=$C788,0,IF(SUM($C788,$I748)&gt;O$4,$AF762/$I748,$AF762-SUM($I788:N788))))</f>
        <v>0</v>
      </c>
      <c r="P788" s="31">
        <f>IF($I748="n/a",0,IF(P$4&lt;=$C788,0,IF(SUM($C788,$I748)&gt;P$4,$AF762/$I748,$AF762-SUM($I788:O788))))</f>
        <v>0</v>
      </c>
      <c r="Q788" s="31">
        <f>IF($I748="n/a",0,IF(Q$4&lt;=$C788,0,IF(SUM($C788,$I748)&gt;Q$4,$AF762/$I748,$AF762-SUM($I788:P788))))</f>
        <v>0</v>
      </c>
      <c r="R788" s="31">
        <f>IF($I748="n/a",0,IF(R$4&lt;=$C788,0,IF(SUM($C788,$I748)&gt;R$4,$AF762/$I748,$AF762-SUM($I788:Q788))))</f>
        <v>0</v>
      </c>
      <c r="S788" s="31">
        <f>IF($I748="n/a",0,IF(S$4&lt;=$C788,0,IF(SUM($C788,$I748)&gt;S$4,$AF762/$I748,$AF762-SUM($I788:R788))))</f>
        <v>0</v>
      </c>
      <c r="T788" s="31">
        <f>IF($I748="n/a",0,IF(T$4&lt;=$C788,0,IF(SUM($C788,$I748)&gt;T$4,$AF762/$I748,$AF762-SUM($I788:S788))))</f>
        <v>0</v>
      </c>
      <c r="U788" s="31">
        <f>IF($I748="n/a",0,IF(U$4&lt;=$C788,0,IF(SUM($C788,$I748)&gt;U$4,$AF762/$I748,$AF762-SUM($I788:T788))))</f>
        <v>0</v>
      </c>
      <c r="V788" s="31">
        <f>IF($I748="n/a",0,IF(V$4&lt;=$C788,0,IF(SUM($C788,$I748)&gt;V$4,$AF762/$I748,$AF762-SUM($I788:U788))))</f>
        <v>0</v>
      </c>
      <c r="W788" s="31">
        <f>IF($I748="n/a",0,IF(W$4&lt;=$C788,0,IF(SUM($C788,$I748)&gt;W$4,$AF762/$I748,$AF762-SUM($I788:V788))))</f>
        <v>0</v>
      </c>
      <c r="X788" s="31">
        <f>IF($I748="n/a",0,IF(X$4&lt;=$C788,0,IF(SUM($C788,$I748)&gt;X$4,$AF762/$I748,$AF762-SUM($I788:W788))))</f>
        <v>0</v>
      </c>
      <c r="Y788" s="31">
        <f>IF($I748="n/a",0,IF(Y$4&lt;=$C788,0,IF(SUM($C788,$I748)&gt;Y$4,$AF762/$I748,$AF762-SUM($I788:X788))))</f>
        <v>0</v>
      </c>
      <c r="Z788" s="31">
        <f>IF($I748="n/a",0,IF(Z$4&lt;=$C788,0,IF(SUM($C788,$I748)&gt;Z$4,$AF762/$I748,$AF762-SUM($I788:Y788))))</f>
        <v>0</v>
      </c>
      <c r="AA788" s="31">
        <f>IF($I748="n/a",0,IF(AA$4&lt;=$C788,0,IF(SUM($C788,$I748)&gt;AA$4,$AF762/$I748,$AF762-SUM($I788:Z788))))</f>
        <v>0</v>
      </c>
      <c r="AB788" s="31">
        <f>IF($I748="n/a",0,IF(AB$4&lt;=$C788,0,IF(SUM($C788,$I748)&gt;AB$4,$AF762/$I748,$AF762-SUM($I788:AA788))))</f>
        <v>0</v>
      </c>
      <c r="AC788" s="31">
        <f>IF($I748="n/a",0,IF(AC$4&lt;=$C788,0,IF(SUM($C788,$I748)&gt;AC$4,$AF762/$I748,$AF762-SUM($I788:AB788))))</f>
        <v>0</v>
      </c>
      <c r="AD788" s="31">
        <f>IF($I748="n/a",0,IF(AD$4&lt;=$C788,0,IF(SUM($C788,$I748)&gt;AD$4,$AF762/$I748,$AF762-SUM($I788:AC788))))</f>
        <v>0</v>
      </c>
      <c r="AE788" s="31">
        <f>IF($I748="n/a",0,IF(AE$4&lt;=$C788,0,IF(SUM($C788,$I748)&gt;AE$4,$AF762/$I748,$AF762-SUM($I788:AD788))))</f>
        <v>0</v>
      </c>
      <c r="AF788" s="31">
        <f>IF($I748="n/a",0,IF(AF$4&lt;=$C788,0,IF(SUM($C788,$I748)&gt;AF$4,$AF762/$I748,$AF762-SUM($I788:AE788))))</f>
        <v>0</v>
      </c>
      <c r="AG788" s="31">
        <f>IF($I748="n/a",0,IF(AG$4&lt;=$C788,0,IF(SUM($C788,$I748)&gt;AG$4,$AF762/$I748,$AF762-SUM($I788:AF788))))</f>
        <v>0</v>
      </c>
      <c r="AH788" s="31">
        <f>IF($I748="n/a",0,IF(AH$4&lt;=$C788,0,IF(SUM($C788,$I748)&gt;AH$4,$AF762/$I748,$AF762-SUM($I788:AG788))))</f>
        <v>0</v>
      </c>
      <c r="AI788" s="31">
        <f>IF($I748="n/a",0,IF(AI$4&lt;=$C788,0,IF(SUM($C788,$I748)&gt;AI$4,$AF762/$I748,$AF762-SUM($I788:AH788))))</f>
        <v>0</v>
      </c>
      <c r="AJ788" s="31">
        <f>IF($I748="n/a",0,IF(AJ$4&lt;=$C788,0,IF(SUM($C788,$I748)&gt;AJ$4,$AF762/$I748,$AF762-SUM($I788:AI788))))</f>
        <v>0</v>
      </c>
      <c r="AK788" s="31">
        <f>IF($I748="n/a",0,IF(AK$4&lt;=$C788,0,IF(SUM($C788,$I748)&gt;AK$4,$AF762/$I748,$AF762-SUM($I788:AJ788))))</f>
        <v>0</v>
      </c>
      <c r="AL788" s="31">
        <f>IF($I748="n/a",0,IF(AL$4&lt;=$C788,0,IF(SUM($C788,$I748)&gt;AL$4,$AF762/$I748,$AF762-SUM($I788:AK788))))</f>
        <v>0</v>
      </c>
      <c r="AM788" s="31">
        <f>IF($I748="n/a",0,IF(AM$4&lt;=$C788,0,IF(SUM($C788,$I748)&gt;AM$4,$AF762/$I748,$AF762-SUM($I788:AL788))))</f>
        <v>0</v>
      </c>
      <c r="AN788" s="31">
        <f>IF($I748="n/a",0,IF(AN$4&lt;=$C788,0,IF(SUM($C788,$I748)&gt;AN$4,$AF762/$I748,$AF762-SUM($I788:AM788))))</f>
        <v>0</v>
      </c>
      <c r="AO788" s="31">
        <f>IF($I748="n/a",0,IF(AO$4&lt;=$C788,0,IF(SUM($C788,$I748)&gt;AO$4,$AF762/$I748,$AF762-SUM($I788:AN788))))</f>
        <v>0</v>
      </c>
      <c r="AP788" s="31">
        <f>IF($I748="n/a",0,IF(AP$4&lt;=$C788,0,IF(SUM($C788,$I748)&gt;AP$4,$AF762/$I748,$AF762-SUM($I788:AO788))))</f>
        <v>0</v>
      </c>
      <c r="AQ788" s="31">
        <f>IF($I748="n/a",0,IF(AQ$4&lt;=$C788,0,IF(SUM($C788,$I748)&gt;AQ$4,$AF762/$I748,$AF762-SUM($I788:AP788))))</f>
        <v>0</v>
      </c>
      <c r="AR788" s="31">
        <f>IF($I748="n/a",0,IF(AR$4&lt;=$C788,0,IF(SUM($C788,$I748)&gt;AR$4,$AF762/$I748,$AF762-SUM($I788:AQ788))))</f>
        <v>0</v>
      </c>
      <c r="AS788" s="31">
        <f>IF($I748="n/a",0,IF(AS$4&lt;=$C788,0,IF(SUM($C788,$I748)&gt;AS$4,$AF762/$I748,$AF762-SUM($I788:AR788))))</f>
        <v>0</v>
      </c>
      <c r="AT788" s="31">
        <f>IF($I748="n/a",0,IF(AT$4&lt;=$C788,0,IF(SUM($C788,$I748)&gt;AT$4,$AF762/$I748,$AF762-SUM($I788:AS788))))</f>
        <v>0</v>
      </c>
      <c r="AU788" s="31">
        <f>IF($I748="n/a",0,IF(AU$4&lt;=$C788,0,IF(SUM($C788,$I748)&gt;AU$4,$AF762/$I748,$AF762-SUM($I788:AT788))))</f>
        <v>0</v>
      </c>
      <c r="AV788" s="31">
        <f>IF($I748="n/a",0,IF(AV$4&lt;=$C788,0,IF(SUM($C788,$I748)&gt;AV$4,$AF762/$I748,$AF762-SUM($I788:AU788))))</f>
        <v>0</v>
      </c>
      <c r="AW788" s="31">
        <f>IF($I748="n/a",0,IF(AW$4&lt;=$C788,0,IF(SUM($C788,$I748)&gt;AW$4,$AF762/$I748,$AF762-SUM($I788:AV788))))</f>
        <v>0</v>
      </c>
      <c r="AX788" s="31">
        <f>IF($I748="n/a",0,IF(AX$4&lt;=$C788,0,IF(SUM($C788,$I748)&gt;AX$4,$AF762/$I748,$AF762-SUM($I788:AW788))))</f>
        <v>0</v>
      </c>
      <c r="AY788" s="31">
        <f>IF($I748="n/a",0,IF(AY$4&lt;=$C788,0,IF(SUM($C788,$I748)&gt;AY$4,$AF762/$I748,$AF762-SUM($I788:AX788))))</f>
        <v>0</v>
      </c>
      <c r="AZ788" s="31">
        <f>IF($I748="n/a",0,IF(AZ$4&lt;=$C788,0,IF(SUM($C788,$I748)&gt;AZ$4,$AF762/$I748,$AF762-SUM($I788:AY788))))</f>
        <v>0</v>
      </c>
      <c r="BA788" s="31">
        <f>IF($I748="n/a",0,IF(BA$4&lt;=$C788,0,IF(SUM($C788,$I748)&gt;BA$4,$AF762/$I748,$AF762-SUM($I788:AZ788))))</f>
        <v>0</v>
      </c>
      <c r="BB788" s="31">
        <f>IF($I748="n/a",0,IF(BB$4&lt;=$C788,0,IF(SUM($C788,$I748)&gt;BB$4,$AF762/$I748,$AF762-SUM($I788:BA788))))</f>
        <v>0</v>
      </c>
      <c r="BC788" s="31">
        <f>IF($I748="n/a",0,IF(BC$4&lt;=$C788,0,IF(SUM($C788,$I748)&gt;BC$4,$AF762/$I748,$AF762-SUM($I788:BB788))))</f>
        <v>0</v>
      </c>
      <c r="BD788" s="31">
        <f>IF($I748="n/a",0,IF(BD$4&lt;=$C788,0,IF(SUM($C788,$I748)&gt;BD$4,$AF762/$I748,$AF762-SUM($I788:BC788))))</f>
        <v>0</v>
      </c>
      <c r="BE788" s="31">
        <f>IF($I748="n/a",0,IF(BE$4&lt;=$C788,0,IF(SUM($C788,$I748)&gt;BE$4,$AF762/$I748,$AF762-SUM($I788:BD788))))</f>
        <v>0</v>
      </c>
      <c r="BF788" s="31">
        <f>IF($I748="n/a",0,IF(BF$4&lt;=$C788,0,IF(SUM($C788,$I748)&gt;BF$4,$AF762/$I748,$AF762-SUM($I788:BE788))))</f>
        <v>0</v>
      </c>
      <c r="BG788" s="31">
        <f>IF($I748="n/a",0,IF(BG$4&lt;=$C788,0,IF(SUM($C788,$I748)&gt;BG$4,$AF762/$I748,$AF762-SUM($I788:BF788))))</f>
        <v>0</v>
      </c>
      <c r="BH788" s="31">
        <f>IF($I748="n/a",0,IF(BH$4&lt;=$C788,0,IF(SUM($C788,$I748)&gt;BH$4,$AF762/$I748,$AF762-SUM($I788:BG788))))</f>
        <v>0</v>
      </c>
      <c r="BI788" s="31">
        <f>IF($I748="n/a",0,IF(BI$4&lt;=$C788,0,IF(SUM($C788,$I748)&gt;BI$4,$AF762/$I748,$AF762-SUM($I788:BH788))))</f>
        <v>0</v>
      </c>
      <c r="BJ788" s="31">
        <f>IF($I748="n/a",0,IF(BJ$4&lt;=$C788,0,IF(SUM($C788,$I748)&gt;BJ$4,$AF762/$I748,$AF762-SUM($I788:BI788))))</f>
        <v>0</v>
      </c>
      <c r="BK788" s="31">
        <f>IF($I748="n/a",0,IF(BK$4&lt;=$C788,0,IF(SUM($C788,$I748)&gt;BK$4,$AF762/$I748,$AF762-SUM($I788:BJ788))))</f>
        <v>0</v>
      </c>
      <c r="BL788" s="31">
        <f>IF($I748="n/a",0,IF(BL$4&lt;=$C788,0,IF(SUM($C788,$I748)&gt;BL$4,$AF762/$I748,$AF762-SUM($I788:BK788))))</f>
        <v>0</v>
      </c>
      <c r="BM788" s="31">
        <f>IF($I748="n/a",0,IF(BM$4&lt;=$C788,0,IF(SUM($C788,$I748)&gt;BM$4,$AF762/$I748,$AF762-SUM($I788:BL788))))</f>
        <v>0</v>
      </c>
      <c r="BN788" s="31">
        <f>IF($I748="n/a",0,IF(BN$4&lt;=$C788,0,IF(SUM($C788,$I748)&gt;BN$4,$AF762/$I748,$AF762-SUM($I788:BM788))))</f>
        <v>0</v>
      </c>
      <c r="BO788" s="31">
        <f>IF($I748="n/a",0,IF(BO$4&lt;=$C788,0,IF(SUM($C788,$I748)&gt;BO$4,$AF762/$I748,$AF762-SUM($I788:BN788))))</f>
        <v>0</v>
      </c>
      <c r="BP788" s="31">
        <f>IF($I748="n/a",0,IF(BP$4&lt;=$C788,0,IF(SUM($C788,$I748)&gt;BP$4,$AF762/$I748,$AF762-SUM($I788:BO788))))</f>
        <v>0</v>
      </c>
      <c r="BQ788" s="31">
        <f>IF($I748="n/a",0,IF(BQ$4&lt;=$C788,0,IF(SUM($C788,$I748)&gt;BQ$4,$AF762/$I748,$AF762-SUM($I788:BP788))))</f>
        <v>0</v>
      </c>
      <c r="BR788" s="31">
        <f>IF($I748="n/a",0,IF(BR$4&lt;=$C788,0,IF(SUM($C788,$I748)&gt;BR$4,$AF762/$I748,$AF762-SUM($I788:BQ788))))</f>
        <v>0</v>
      </c>
      <c r="BS788" s="31">
        <f>IF($I748="n/a",0,IF(BS$4&lt;=$C788,0,IF(SUM($C788,$I748)&gt;BS$4,$AF762/$I748,$AF762-SUM($I788:BR788))))</f>
        <v>0</v>
      </c>
      <c r="BT788" s="31">
        <f>IF($I748="n/a",0,IF(BT$4&lt;=$C788,0,IF(SUM($C788,$I748)&gt;BT$4,$AF762/$I748,$AF762-SUM($I788:BS788))))</f>
        <v>0</v>
      </c>
      <c r="BU788" s="31">
        <f>IF($I748="n/a",0,IF(BU$4&lt;=$C788,0,IF(SUM($C788,$I748)&gt;BU$4,$AF762/$I748,$AF762-SUM($I788:BT788))))</f>
        <v>0</v>
      </c>
      <c r="BV788" s="31">
        <f>IF($I748="n/a",0,IF(BV$4&lt;=$C788,0,IF(SUM($C788,$I748)&gt;BV$4,$AF762/$I748,$AF762-SUM($I788:BU788))))</f>
        <v>0</v>
      </c>
      <c r="BW788" s="31">
        <f>IF($I748="n/a",0,IF(BW$4&lt;=$C788,0,IF(SUM($C788,$I748)&gt;BW$4,$AF762/$I748,$AF762-SUM($I788:BV788))))</f>
        <v>0</v>
      </c>
      <c r="BX788" s="31">
        <f>IF($I748="n/a",0,IF(BX$4&lt;=$C788,0,IF(SUM($C788,$I748)&gt;BX$4,$AF762/$I748,$AF762-SUM($I788:BW788))))</f>
        <v>0</v>
      </c>
      <c r="BY788" s="31">
        <f>IF($I748="n/a",0,IF(BY$4&lt;=$C788,0,IF(SUM($C788,$I748)&gt;BY$4,$AF762/$I748,$AF762-SUM($I788:BX788))))</f>
        <v>0</v>
      </c>
      <c r="BZ788" s="31">
        <f>IF($I748="n/a",0,IF(BZ$4&lt;=$C788,0,IF(SUM($C788,$I748)&gt;BZ$4,$AF762/$I748,$AF762-SUM($I788:BY788))))</f>
        <v>0</v>
      </c>
      <c r="CA788" s="31">
        <f>IF($I748="n/a",0,IF(CA$4&lt;=$C788,0,IF(SUM($C788,$I748)&gt;CA$4,$AF762/$I748,$AF762-SUM($I788:BZ788))))</f>
        <v>0</v>
      </c>
      <c r="CB788" s="31">
        <f>IF($I748="n/a",0,IF(CB$4&lt;=$C788,0,IF(SUM($C788,$I748)&gt;CB$4,$AF762/$I748,$AF762-SUM($I788:CA788))))</f>
        <v>0</v>
      </c>
      <c r="CC788" s="31">
        <f>IF($I748="n/a",0,IF(CC$4&lt;=$C788,0,IF(SUM($C788,$I748)&gt;CC$4,$AF762/$I748,$AF762-SUM($I788:CB788))))</f>
        <v>0</v>
      </c>
      <c r="CD788" s="31">
        <f>IF($I748="n/a",0,IF(CD$4&lt;=$C788,0,IF(SUM($C788,$I748)&gt;CD$4,$AF762/$I748,$AF762-SUM($I788:CC788))))</f>
        <v>0</v>
      </c>
      <c r="CE788" s="31">
        <f>IF($I748="n/a",0,IF(CE$4&lt;=$C788,0,IF(SUM($C788,$I748)&gt;CE$4,$AF762/$I748,$AF762-SUM($I788:CD788))))</f>
        <v>0</v>
      </c>
      <c r="CF788" s="31">
        <f>IF($I748="n/a",0,IF(CF$4&lt;=$C788,0,IF(SUM($C788,$I748)&gt;CF$4,$AF762/$I748,$AF762-SUM($I788:CE788))))</f>
        <v>0</v>
      </c>
    </row>
    <row r="789" spans="1:84" s="153" customFormat="1" ht="12.75" customHeight="1">
      <c r="A789"/>
      <c r="C789" s="197">
        <v>2039</v>
      </c>
      <c r="D789" s="21" t="s">
        <v>68</v>
      </c>
      <c r="E789" s="21" t="s">
        <v>185</v>
      </c>
      <c r="I789" s="31"/>
      <c r="J789" s="31">
        <f>IF($I748="n/a",0,IF(J$4&lt;=$C789,0,IF(SUM($C789,$I748)&gt;J$4,$AG762/$I748,$AG762-SUM($I789:I789))))</f>
        <v>0</v>
      </c>
      <c r="K789" s="31">
        <f>IF($I748="n/a",0,IF(K$4&lt;=$C789,0,IF(SUM($C789,$I748)&gt;K$4,$AG762/$I748,$AG762-SUM($I789:J789))))</f>
        <v>0</v>
      </c>
      <c r="L789" s="31">
        <f>IF($I748="n/a",0,IF(L$4&lt;=$C789,0,IF(SUM($C789,$I748)&gt;L$4,$AG762/$I748,$AG762-SUM($I789:K789))))</f>
        <v>0</v>
      </c>
      <c r="M789" s="31">
        <f>IF($I748="n/a",0,IF(M$4&lt;=$C789,0,IF(SUM($C789,$I748)&gt;M$4,$AG762/$I748,$AG762-SUM($I789:L789))))</f>
        <v>0</v>
      </c>
      <c r="N789" s="31">
        <f>IF($I748="n/a",0,IF(N$4&lt;=$C789,0,IF(SUM($C789,$I748)&gt;N$4,$AG762/$I748,$AG762-SUM($I789:M789))))</f>
        <v>0</v>
      </c>
      <c r="O789" s="31">
        <f>IF($I748="n/a",0,IF(O$4&lt;=$C789,0,IF(SUM($C789,$I748)&gt;O$4,$AG762/$I748,$AG762-SUM($I789:N789))))</f>
        <v>0</v>
      </c>
      <c r="P789" s="31">
        <f>IF($I748="n/a",0,IF(P$4&lt;=$C789,0,IF(SUM($C789,$I748)&gt;P$4,$AG762/$I748,$AG762-SUM($I789:O789))))</f>
        <v>0</v>
      </c>
      <c r="Q789" s="31">
        <f>IF($I748="n/a",0,IF(Q$4&lt;=$C789,0,IF(SUM($C789,$I748)&gt;Q$4,$AG762/$I748,$AG762-SUM($I789:P789))))</f>
        <v>0</v>
      </c>
      <c r="R789" s="31">
        <f>IF($I748="n/a",0,IF(R$4&lt;=$C789,0,IF(SUM($C789,$I748)&gt;R$4,$AG762/$I748,$AG762-SUM($I789:Q789))))</f>
        <v>0</v>
      </c>
      <c r="S789" s="31">
        <f>IF($I748="n/a",0,IF(S$4&lt;=$C789,0,IF(SUM($C789,$I748)&gt;S$4,$AG762/$I748,$AG762-SUM($I789:R789))))</f>
        <v>0</v>
      </c>
      <c r="T789" s="31">
        <f>IF($I748="n/a",0,IF(T$4&lt;=$C789,0,IF(SUM($C789,$I748)&gt;T$4,$AG762/$I748,$AG762-SUM($I789:S789))))</f>
        <v>0</v>
      </c>
      <c r="U789" s="31">
        <f>IF($I748="n/a",0,IF(U$4&lt;=$C789,0,IF(SUM($C789,$I748)&gt;U$4,$AG762/$I748,$AG762-SUM($I789:T789))))</f>
        <v>0</v>
      </c>
      <c r="V789" s="31">
        <f>IF($I748="n/a",0,IF(V$4&lt;=$C789,0,IF(SUM($C789,$I748)&gt;V$4,$AG762/$I748,$AG762-SUM($I789:U789))))</f>
        <v>0</v>
      </c>
      <c r="W789" s="31">
        <f>IF($I748="n/a",0,IF(W$4&lt;=$C789,0,IF(SUM($C789,$I748)&gt;W$4,$AG762/$I748,$AG762-SUM($I789:V789))))</f>
        <v>0</v>
      </c>
      <c r="X789" s="31">
        <f>IF($I748="n/a",0,IF(X$4&lt;=$C789,0,IF(SUM($C789,$I748)&gt;X$4,$AG762/$I748,$AG762-SUM($I789:W789))))</f>
        <v>0</v>
      </c>
      <c r="Y789" s="31">
        <f>IF($I748="n/a",0,IF(Y$4&lt;=$C789,0,IF(SUM($C789,$I748)&gt;Y$4,$AG762/$I748,$AG762-SUM($I789:X789))))</f>
        <v>0</v>
      </c>
      <c r="Z789" s="31">
        <f>IF($I748="n/a",0,IF(Z$4&lt;=$C789,0,IF(SUM($C789,$I748)&gt;Z$4,$AG762/$I748,$AG762-SUM($I789:Y789))))</f>
        <v>0</v>
      </c>
      <c r="AA789" s="31">
        <f>IF($I748="n/a",0,IF(AA$4&lt;=$C789,0,IF(SUM($C789,$I748)&gt;AA$4,$AG762/$I748,$AG762-SUM($I789:Z789))))</f>
        <v>0</v>
      </c>
      <c r="AB789" s="31">
        <f>IF($I748="n/a",0,IF(AB$4&lt;=$C789,0,IF(SUM($C789,$I748)&gt;AB$4,$AG762/$I748,$AG762-SUM($I789:AA789))))</f>
        <v>0</v>
      </c>
      <c r="AC789" s="31">
        <f>IF($I748="n/a",0,IF(AC$4&lt;=$C789,0,IF(SUM($C789,$I748)&gt;AC$4,$AG762/$I748,$AG762-SUM($I789:AB789))))</f>
        <v>0</v>
      </c>
      <c r="AD789" s="31">
        <f>IF($I748="n/a",0,IF(AD$4&lt;=$C789,0,IF(SUM($C789,$I748)&gt;AD$4,$AG762/$I748,$AG762-SUM($I789:AC789))))</f>
        <v>0</v>
      </c>
      <c r="AE789" s="31">
        <f>IF($I748="n/a",0,IF(AE$4&lt;=$C789,0,IF(SUM($C789,$I748)&gt;AE$4,$AG762/$I748,$AG762-SUM($I789:AD789))))</f>
        <v>0</v>
      </c>
      <c r="AF789" s="31">
        <f>IF($I748="n/a",0,IF(AF$4&lt;=$C789,0,IF(SUM($C789,$I748)&gt;AF$4,$AG762/$I748,$AG762-SUM($I789:AE789))))</f>
        <v>0</v>
      </c>
      <c r="AG789" s="31">
        <f>IF($I748="n/a",0,IF(AG$4&lt;=$C789,0,IF(SUM($C789,$I748)&gt;AG$4,$AG762/$I748,$AG762-SUM($I789:AF789))))</f>
        <v>0</v>
      </c>
      <c r="AH789" s="31">
        <f>IF($I748="n/a",0,IF(AH$4&lt;=$C789,0,IF(SUM($C789,$I748)&gt;AH$4,$AG762/$I748,$AG762-SUM($I789:AG789))))</f>
        <v>0</v>
      </c>
      <c r="AI789" s="31">
        <f>IF($I748="n/a",0,IF(AI$4&lt;=$C789,0,IF(SUM($C789,$I748)&gt;AI$4,$AG762/$I748,$AG762-SUM($I789:AH789))))</f>
        <v>0</v>
      </c>
      <c r="AJ789" s="31">
        <f>IF($I748="n/a",0,IF(AJ$4&lt;=$C789,0,IF(SUM($C789,$I748)&gt;AJ$4,$AG762/$I748,$AG762-SUM($I789:AI789))))</f>
        <v>0</v>
      </c>
      <c r="AK789" s="31">
        <f>IF($I748="n/a",0,IF(AK$4&lt;=$C789,0,IF(SUM($C789,$I748)&gt;AK$4,$AG762/$I748,$AG762-SUM($I789:AJ789))))</f>
        <v>0</v>
      </c>
      <c r="AL789" s="31">
        <f>IF($I748="n/a",0,IF(AL$4&lt;=$C789,0,IF(SUM($C789,$I748)&gt;AL$4,$AG762/$I748,$AG762-SUM($I789:AK789))))</f>
        <v>0</v>
      </c>
      <c r="AM789" s="31">
        <f>IF($I748="n/a",0,IF(AM$4&lt;=$C789,0,IF(SUM($C789,$I748)&gt;AM$4,$AG762/$I748,$AG762-SUM($I789:AL789))))</f>
        <v>0</v>
      </c>
      <c r="AN789" s="31">
        <f>IF($I748="n/a",0,IF(AN$4&lt;=$C789,0,IF(SUM($C789,$I748)&gt;AN$4,$AG762/$I748,$AG762-SUM($I789:AM789))))</f>
        <v>0</v>
      </c>
      <c r="AO789" s="31">
        <f>IF($I748="n/a",0,IF(AO$4&lt;=$C789,0,IF(SUM($C789,$I748)&gt;AO$4,$AG762/$I748,$AG762-SUM($I789:AN789))))</f>
        <v>0</v>
      </c>
      <c r="AP789" s="31">
        <f>IF($I748="n/a",0,IF(AP$4&lt;=$C789,0,IF(SUM($C789,$I748)&gt;AP$4,$AG762/$I748,$AG762-SUM($I789:AO789))))</f>
        <v>0</v>
      </c>
      <c r="AQ789" s="31">
        <f>IF($I748="n/a",0,IF(AQ$4&lt;=$C789,0,IF(SUM($C789,$I748)&gt;AQ$4,$AG762/$I748,$AG762-SUM($I789:AP789))))</f>
        <v>0</v>
      </c>
      <c r="AR789" s="31">
        <f>IF($I748="n/a",0,IF(AR$4&lt;=$C789,0,IF(SUM($C789,$I748)&gt;AR$4,$AG762/$I748,$AG762-SUM($I789:AQ789))))</f>
        <v>0</v>
      </c>
      <c r="AS789" s="31">
        <f>IF($I748="n/a",0,IF(AS$4&lt;=$C789,0,IF(SUM($C789,$I748)&gt;AS$4,$AG762/$I748,$AG762-SUM($I789:AR789))))</f>
        <v>0</v>
      </c>
      <c r="AT789" s="31">
        <f>IF($I748="n/a",0,IF(AT$4&lt;=$C789,0,IF(SUM($C789,$I748)&gt;AT$4,$AG762/$I748,$AG762-SUM($I789:AS789))))</f>
        <v>0</v>
      </c>
      <c r="AU789" s="31">
        <f>IF($I748="n/a",0,IF(AU$4&lt;=$C789,0,IF(SUM($C789,$I748)&gt;AU$4,$AG762/$I748,$AG762-SUM($I789:AT789))))</f>
        <v>0</v>
      </c>
      <c r="AV789" s="31">
        <f>IF($I748="n/a",0,IF(AV$4&lt;=$C789,0,IF(SUM($C789,$I748)&gt;AV$4,$AG762/$I748,$AG762-SUM($I789:AU789))))</f>
        <v>0</v>
      </c>
      <c r="AW789" s="31">
        <f>IF($I748="n/a",0,IF(AW$4&lt;=$C789,0,IF(SUM($C789,$I748)&gt;AW$4,$AG762/$I748,$AG762-SUM($I789:AV789))))</f>
        <v>0</v>
      </c>
      <c r="AX789" s="31">
        <f>IF($I748="n/a",0,IF(AX$4&lt;=$C789,0,IF(SUM($C789,$I748)&gt;AX$4,$AG762/$I748,$AG762-SUM($I789:AW789))))</f>
        <v>0</v>
      </c>
      <c r="AY789" s="31">
        <f>IF($I748="n/a",0,IF(AY$4&lt;=$C789,0,IF(SUM($C789,$I748)&gt;AY$4,$AG762/$I748,$AG762-SUM($I789:AX789))))</f>
        <v>0</v>
      </c>
      <c r="AZ789" s="31">
        <f>IF($I748="n/a",0,IF(AZ$4&lt;=$C789,0,IF(SUM($C789,$I748)&gt;AZ$4,$AG762/$I748,$AG762-SUM($I789:AY789))))</f>
        <v>0</v>
      </c>
      <c r="BA789" s="31">
        <f>IF($I748="n/a",0,IF(BA$4&lt;=$C789,0,IF(SUM($C789,$I748)&gt;BA$4,$AG762/$I748,$AG762-SUM($I789:AZ789))))</f>
        <v>0</v>
      </c>
      <c r="BB789" s="31">
        <f>IF($I748="n/a",0,IF(BB$4&lt;=$C789,0,IF(SUM($C789,$I748)&gt;BB$4,$AG762/$I748,$AG762-SUM($I789:BA789))))</f>
        <v>0</v>
      </c>
      <c r="BC789" s="31">
        <f>IF($I748="n/a",0,IF(BC$4&lt;=$C789,0,IF(SUM($C789,$I748)&gt;BC$4,$AG762/$I748,$AG762-SUM($I789:BB789))))</f>
        <v>0</v>
      </c>
      <c r="BD789" s="31">
        <f>IF($I748="n/a",0,IF(BD$4&lt;=$C789,0,IF(SUM($C789,$I748)&gt;BD$4,$AG762/$I748,$AG762-SUM($I789:BC789))))</f>
        <v>0</v>
      </c>
      <c r="BE789" s="31">
        <f>IF($I748="n/a",0,IF(BE$4&lt;=$C789,0,IF(SUM($C789,$I748)&gt;BE$4,$AG762/$I748,$AG762-SUM($I789:BD789))))</f>
        <v>0</v>
      </c>
      <c r="BF789" s="31">
        <f>IF($I748="n/a",0,IF(BF$4&lt;=$C789,0,IF(SUM($C789,$I748)&gt;BF$4,$AG762/$I748,$AG762-SUM($I789:BE789))))</f>
        <v>0</v>
      </c>
      <c r="BG789" s="31">
        <f>IF($I748="n/a",0,IF(BG$4&lt;=$C789,0,IF(SUM($C789,$I748)&gt;BG$4,$AG762/$I748,$AG762-SUM($I789:BF789))))</f>
        <v>0</v>
      </c>
      <c r="BH789" s="31">
        <f>IF($I748="n/a",0,IF(BH$4&lt;=$C789,0,IF(SUM($C789,$I748)&gt;BH$4,$AG762/$I748,$AG762-SUM($I789:BG789))))</f>
        <v>0</v>
      </c>
      <c r="BI789" s="31">
        <f>IF($I748="n/a",0,IF(BI$4&lt;=$C789,0,IF(SUM($C789,$I748)&gt;BI$4,$AG762/$I748,$AG762-SUM($I789:BH789))))</f>
        <v>0</v>
      </c>
      <c r="BJ789" s="31">
        <f>IF($I748="n/a",0,IF(BJ$4&lt;=$C789,0,IF(SUM($C789,$I748)&gt;BJ$4,$AG762/$I748,$AG762-SUM($I789:BI789))))</f>
        <v>0</v>
      </c>
      <c r="BK789" s="31">
        <f>IF($I748="n/a",0,IF(BK$4&lt;=$C789,0,IF(SUM($C789,$I748)&gt;BK$4,$AG762/$I748,$AG762-SUM($I789:BJ789))))</f>
        <v>0</v>
      </c>
      <c r="BL789" s="31">
        <f>IF($I748="n/a",0,IF(BL$4&lt;=$C789,0,IF(SUM($C789,$I748)&gt;BL$4,$AG762/$I748,$AG762-SUM($I789:BK789))))</f>
        <v>0</v>
      </c>
      <c r="BM789" s="31">
        <f>IF($I748="n/a",0,IF(BM$4&lt;=$C789,0,IF(SUM($C789,$I748)&gt;BM$4,$AG762/$I748,$AG762-SUM($I789:BL789))))</f>
        <v>0</v>
      </c>
      <c r="BN789" s="31">
        <f>IF($I748="n/a",0,IF(BN$4&lt;=$C789,0,IF(SUM($C789,$I748)&gt;BN$4,$AG762/$I748,$AG762-SUM($I789:BM789))))</f>
        <v>0</v>
      </c>
      <c r="BO789" s="31">
        <f>IF($I748="n/a",0,IF(BO$4&lt;=$C789,0,IF(SUM($C789,$I748)&gt;BO$4,$AG762/$I748,$AG762-SUM($I789:BN789))))</f>
        <v>0</v>
      </c>
      <c r="BP789" s="31">
        <f>IF($I748="n/a",0,IF(BP$4&lt;=$C789,0,IF(SUM($C789,$I748)&gt;BP$4,$AG762/$I748,$AG762-SUM($I789:BO789))))</f>
        <v>0</v>
      </c>
      <c r="BQ789" s="31">
        <f>IF($I748="n/a",0,IF(BQ$4&lt;=$C789,0,IF(SUM($C789,$I748)&gt;BQ$4,$AG762/$I748,$AG762-SUM($I789:BP789))))</f>
        <v>0</v>
      </c>
      <c r="BR789" s="31">
        <f>IF($I748="n/a",0,IF(BR$4&lt;=$C789,0,IF(SUM($C789,$I748)&gt;BR$4,$AG762/$I748,$AG762-SUM($I789:BQ789))))</f>
        <v>0</v>
      </c>
      <c r="BS789" s="31">
        <f>IF($I748="n/a",0,IF(BS$4&lt;=$C789,0,IF(SUM($C789,$I748)&gt;BS$4,$AG762/$I748,$AG762-SUM($I789:BR789))))</f>
        <v>0</v>
      </c>
      <c r="BT789" s="31">
        <f>IF($I748="n/a",0,IF(BT$4&lt;=$C789,0,IF(SUM($C789,$I748)&gt;BT$4,$AG762/$I748,$AG762-SUM($I789:BS789))))</f>
        <v>0</v>
      </c>
      <c r="BU789" s="31">
        <f>IF($I748="n/a",0,IF(BU$4&lt;=$C789,0,IF(SUM($C789,$I748)&gt;BU$4,$AG762/$I748,$AG762-SUM($I789:BT789))))</f>
        <v>0</v>
      </c>
      <c r="BV789" s="31">
        <f>IF($I748="n/a",0,IF(BV$4&lt;=$C789,0,IF(SUM($C789,$I748)&gt;BV$4,$AG762/$I748,$AG762-SUM($I789:BU789))))</f>
        <v>0</v>
      </c>
      <c r="BW789" s="31">
        <f>IF($I748="n/a",0,IF(BW$4&lt;=$C789,0,IF(SUM($C789,$I748)&gt;BW$4,$AG762/$I748,$AG762-SUM($I789:BV789))))</f>
        <v>0</v>
      </c>
      <c r="BX789" s="31">
        <f>IF($I748="n/a",0,IF(BX$4&lt;=$C789,0,IF(SUM($C789,$I748)&gt;BX$4,$AG762/$I748,$AG762-SUM($I789:BW789))))</f>
        <v>0</v>
      </c>
      <c r="BY789" s="31">
        <f>IF($I748="n/a",0,IF(BY$4&lt;=$C789,0,IF(SUM($C789,$I748)&gt;BY$4,$AG762/$I748,$AG762-SUM($I789:BX789))))</f>
        <v>0</v>
      </c>
      <c r="BZ789" s="31">
        <f>IF($I748="n/a",0,IF(BZ$4&lt;=$C789,0,IF(SUM($C789,$I748)&gt;BZ$4,$AG762/$I748,$AG762-SUM($I789:BY789))))</f>
        <v>0</v>
      </c>
      <c r="CA789" s="31">
        <f>IF($I748="n/a",0,IF(CA$4&lt;=$C789,0,IF(SUM($C789,$I748)&gt;CA$4,$AG762/$I748,$AG762-SUM($I789:BZ789))))</f>
        <v>0</v>
      </c>
      <c r="CB789" s="31">
        <f>IF($I748="n/a",0,IF(CB$4&lt;=$C789,0,IF(SUM($C789,$I748)&gt;CB$4,$AG762/$I748,$AG762-SUM($I789:CA789))))</f>
        <v>0</v>
      </c>
      <c r="CC789" s="31">
        <f>IF($I748="n/a",0,IF(CC$4&lt;=$C789,0,IF(SUM($C789,$I748)&gt;CC$4,$AG762/$I748,$AG762-SUM($I789:CB789))))</f>
        <v>0</v>
      </c>
      <c r="CD789" s="31">
        <f>IF($I748="n/a",0,IF(CD$4&lt;=$C789,0,IF(SUM($C789,$I748)&gt;CD$4,$AG762/$I748,$AG762-SUM($I789:CC789))))</f>
        <v>0</v>
      </c>
      <c r="CE789" s="31">
        <f>IF($I748="n/a",0,IF(CE$4&lt;=$C789,0,IF(SUM($C789,$I748)&gt;CE$4,$AG762/$I748,$AG762-SUM($I789:CD789))))</f>
        <v>0</v>
      </c>
      <c r="CF789" s="31">
        <f>IF($I748="n/a",0,IF(CF$4&lt;=$C789,0,IF(SUM($C789,$I748)&gt;CF$4,$AG762/$I748,$AG762-SUM($I789:CE789))))</f>
        <v>0</v>
      </c>
    </row>
    <row r="790" spans="1:84" s="153" customFormat="1" ht="12.75" customHeight="1">
      <c r="A790"/>
      <c r="C790" s="197">
        <v>2040</v>
      </c>
      <c r="D790" s="21" t="s">
        <v>69</v>
      </c>
      <c r="E790" s="21" t="s">
        <v>185</v>
      </c>
      <c r="I790" s="31"/>
      <c r="J790" s="31">
        <f>IF($I748="n/a",0,IF(J$4&lt;=$C790,0,IF(SUM($C790,$I748)&gt;J$4,$AH762/$I748,$AH762-SUM($I790:I790))))</f>
        <v>0</v>
      </c>
      <c r="K790" s="31">
        <f>IF($I748="n/a",0,IF(K$4&lt;=$C790,0,IF(SUM($C790,$I748)&gt;K$4,$AH762/$I748,$AH762-SUM($I790:J790))))</f>
        <v>0</v>
      </c>
      <c r="L790" s="31">
        <f>IF($I748="n/a",0,IF(L$4&lt;=$C790,0,IF(SUM($C790,$I748)&gt;L$4,$AH762/$I748,$AH762-SUM($I790:K790))))</f>
        <v>0</v>
      </c>
      <c r="M790" s="31">
        <f>IF($I748="n/a",0,IF(M$4&lt;=$C790,0,IF(SUM($C790,$I748)&gt;M$4,$AH762/$I748,$AH762-SUM($I790:L790))))</f>
        <v>0</v>
      </c>
      <c r="N790" s="31">
        <f>IF($I748="n/a",0,IF(N$4&lt;=$C790,0,IF(SUM($C790,$I748)&gt;N$4,$AH762/$I748,$AH762-SUM($I790:M790))))</f>
        <v>0</v>
      </c>
      <c r="O790" s="31">
        <f>IF($I748="n/a",0,IF(O$4&lt;=$C790,0,IF(SUM($C790,$I748)&gt;O$4,$AH762/$I748,$AH762-SUM($I790:N790))))</f>
        <v>0</v>
      </c>
      <c r="P790" s="31">
        <f>IF($I748="n/a",0,IF(P$4&lt;=$C790,0,IF(SUM($C790,$I748)&gt;P$4,$AH762/$I748,$AH762-SUM($I790:O790))))</f>
        <v>0</v>
      </c>
      <c r="Q790" s="31">
        <f>IF($I748="n/a",0,IF(Q$4&lt;=$C790,0,IF(SUM($C790,$I748)&gt;Q$4,$AH762/$I748,$AH762-SUM($I790:P790))))</f>
        <v>0</v>
      </c>
      <c r="R790" s="31">
        <f>IF($I748="n/a",0,IF(R$4&lt;=$C790,0,IF(SUM($C790,$I748)&gt;R$4,$AH762/$I748,$AH762-SUM($I790:Q790))))</f>
        <v>0</v>
      </c>
      <c r="S790" s="31">
        <f>IF($I748="n/a",0,IF(S$4&lt;=$C790,0,IF(SUM($C790,$I748)&gt;S$4,$AH762/$I748,$AH762-SUM($I790:R790))))</f>
        <v>0</v>
      </c>
      <c r="T790" s="31">
        <f>IF($I748="n/a",0,IF(T$4&lt;=$C790,0,IF(SUM($C790,$I748)&gt;T$4,$AH762/$I748,$AH762-SUM($I790:S790))))</f>
        <v>0</v>
      </c>
      <c r="U790" s="31">
        <f>IF($I748="n/a",0,IF(U$4&lt;=$C790,0,IF(SUM($C790,$I748)&gt;U$4,$AH762/$I748,$AH762-SUM($I790:T790))))</f>
        <v>0</v>
      </c>
      <c r="V790" s="31">
        <f>IF($I748="n/a",0,IF(V$4&lt;=$C790,0,IF(SUM($C790,$I748)&gt;V$4,$AH762/$I748,$AH762-SUM($I790:U790))))</f>
        <v>0</v>
      </c>
      <c r="W790" s="31">
        <f>IF($I748="n/a",0,IF(W$4&lt;=$C790,0,IF(SUM($C790,$I748)&gt;W$4,$AH762/$I748,$AH762-SUM($I790:V790))))</f>
        <v>0</v>
      </c>
      <c r="X790" s="31">
        <f>IF($I748="n/a",0,IF(X$4&lt;=$C790,0,IF(SUM($C790,$I748)&gt;X$4,$AH762/$I748,$AH762-SUM($I790:W790))))</f>
        <v>0</v>
      </c>
      <c r="Y790" s="31">
        <f>IF($I748="n/a",0,IF(Y$4&lt;=$C790,0,IF(SUM($C790,$I748)&gt;Y$4,$AH762/$I748,$AH762-SUM($I790:X790))))</f>
        <v>0</v>
      </c>
      <c r="Z790" s="31">
        <f>IF($I748="n/a",0,IF(Z$4&lt;=$C790,0,IF(SUM($C790,$I748)&gt;Z$4,$AH762/$I748,$AH762-SUM($I790:Y790))))</f>
        <v>0</v>
      </c>
      <c r="AA790" s="31">
        <f>IF($I748="n/a",0,IF(AA$4&lt;=$C790,0,IF(SUM($C790,$I748)&gt;AA$4,$AH762/$I748,$AH762-SUM($I790:Z790))))</f>
        <v>0</v>
      </c>
      <c r="AB790" s="31">
        <f>IF($I748="n/a",0,IF(AB$4&lt;=$C790,0,IF(SUM($C790,$I748)&gt;AB$4,$AH762/$I748,$AH762-SUM($I790:AA790))))</f>
        <v>0</v>
      </c>
      <c r="AC790" s="31">
        <f>IF($I748="n/a",0,IF(AC$4&lt;=$C790,0,IF(SUM($C790,$I748)&gt;AC$4,$AH762/$I748,$AH762-SUM($I790:AB790))))</f>
        <v>0</v>
      </c>
      <c r="AD790" s="31">
        <f>IF($I748="n/a",0,IF(AD$4&lt;=$C790,0,IF(SUM($C790,$I748)&gt;AD$4,$AH762/$I748,$AH762-SUM($I790:AC790))))</f>
        <v>0</v>
      </c>
      <c r="AE790" s="31">
        <f>IF($I748="n/a",0,IF(AE$4&lt;=$C790,0,IF(SUM($C790,$I748)&gt;AE$4,$AH762/$I748,$AH762-SUM($I790:AD790))))</f>
        <v>0</v>
      </c>
      <c r="AF790" s="31">
        <f>IF($I748="n/a",0,IF(AF$4&lt;=$C790,0,IF(SUM($C790,$I748)&gt;AF$4,$AH762/$I748,$AH762-SUM($I790:AE790))))</f>
        <v>0</v>
      </c>
      <c r="AG790" s="31">
        <f>IF($I748="n/a",0,IF(AG$4&lt;=$C790,0,IF(SUM($C790,$I748)&gt;AG$4,$AH762/$I748,$AH762-SUM($I790:AF790))))</f>
        <v>0</v>
      </c>
      <c r="AH790" s="31">
        <f>IF($I748="n/a",0,IF(AH$4&lt;=$C790,0,IF(SUM($C790,$I748)&gt;AH$4,$AH762/$I748,$AH762-SUM($I790:AG790))))</f>
        <v>0</v>
      </c>
      <c r="AI790" s="31">
        <f>IF($I748="n/a",0,IF(AI$4&lt;=$C790,0,IF(SUM($C790,$I748)&gt;AI$4,$AH762/$I748,$AH762-SUM($I790:AH790))))</f>
        <v>0</v>
      </c>
      <c r="AJ790" s="31">
        <f>IF($I748="n/a",0,IF(AJ$4&lt;=$C790,0,IF(SUM($C790,$I748)&gt;AJ$4,$AH762/$I748,$AH762-SUM($I790:AI790))))</f>
        <v>0</v>
      </c>
      <c r="AK790" s="31">
        <f>IF($I748="n/a",0,IF(AK$4&lt;=$C790,0,IF(SUM($C790,$I748)&gt;AK$4,$AH762/$I748,$AH762-SUM($I790:AJ790))))</f>
        <v>0</v>
      </c>
      <c r="AL790" s="31">
        <f>IF($I748="n/a",0,IF(AL$4&lt;=$C790,0,IF(SUM($C790,$I748)&gt;AL$4,$AH762/$I748,$AH762-SUM($I790:AK790))))</f>
        <v>0</v>
      </c>
      <c r="AM790" s="31">
        <f>IF($I748="n/a",0,IF(AM$4&lt;=$C790,0,IF(SUM($C790,$I748)&gt;AM$4,$AH762/$I748,$AH762-SUM($I790:AL790))))</f>
        <v>0</v>
      </c>
      <c r="AN790" s="31">
        <f>IF($I748="n/a",0,IF(AN$4&lt;=$C790,0,IF(SUM($C790,$I748)&gt;AN$4,$AH762/$I748,$AH762-SUM($I790:AM790))))</f>
        <v>0</v>
      </c>
      <c r="AO790" s="31">
        <f>IF($I748="n/a",0,IF(AO$4&lt;=$C790,0,IF(SUM($C790,$I748)&gt;AO$4,$AH762/$I748,$AH762-SUM($I790:AN790))))</f>
        <v>0</v>
      </c>
      <c r="AP790" s="31">
        <f>IF($I748="n/a",0,IF(AP$4&lt;=$C790,0,IF(SUM($C790,$I748)&gt;AP$4,$AH762/$I748,$AH762-SUM($I790:AO790))))</f>
        <v>0</v>
      </c>
      <c r="AQ790" s="31">
        <f>IF($I748="n/a",0,IF(AQ$4&lt;=$C790,0,IF(SUM($C790,$I748)&gt;AQ$4,$AH762/$I748,$AH762-SUM($I790:AP790))))</f>
        <v>0</v>
      </c>
      <c r="AR790" s="31">
        <f>IF($I748="n/a",0,IF(AR$4&lt;=$C790,0,IF(SUM($C790,$I748)&gt;AR$4,$AH762/$I748,$AH762-SUM($I790:AQ790))))</f>
        <v>0</v>
      </c>
      <c r="AS790" s="31">
        <f>IF($I748="n/a",0,IF(AS$4&lt;=$C790,0,IF(SUM($C790,$I748)&gt;AS$4,$AH762/$I748,$AH762-SUM($I790:AR790))))</f>
        <v>0</v>
      </c>
      <c r="AT790" s="31">
        <f>IF($I748="n/a",0,IF(AT$4&lt;=$C790,0,IF(SUM($C790,$I748)&gt;AT$4,$AH762/$I748,$AH762-SUM($I790:AS790))))</f>
        <v>0</v>
      </c>
      <c r="AU790" s="31">
        <f>IF($I748="n/a",0,IF(AU$4&lt;=$C790,0,IF(SUM($C790,$I748)&gt;AU$4,$AH762/$I748,$AH762-SUM($I790:AT790))))</f>
        <v>0</v>
      </c>
      <c r="AV790" s="31">
        <f>IF($I748="n/a",0,IF(AV$4&lt;=$C790,0,IF(SUM($C790,$I748)&gt;AV$4,$AH762/$I748,$AH762-SUM($I790:AU790))))</f>
        <v>0</v>
      </c>
      <c r="AW790" s="31">
        <f>IF($I748="n/a",0,IF(AW$4&lt;=$C790,0,IF(SUM($C790,$I748)&gt;AW$4,$AH762/$I748,$AH762-SUM($I790:AV790))))</f>
        <v>0</v>
      </c>
      <c r="AX790" s="31">
        <f>IF($I748="n/a",0,IF(AX$4&lt;=$C790,0,IF(SUM($C790,$I748)&gt;AX$4,$AH762/$I748,$AH762-SUM($I790:AW790))))</f>
        <v>0</v>
      </c>
      <c r="AY790" s="31">
        <f>IF($I748="n/a",0,IF(AY$4&lt;=$C790,0,IF(SUM($C790,$I748)&gt;AY$4,$AH762/$I748,$AH762-SUM($I790:AX790))))</f>
        <v>0</v>
      </c>
      <c r="AZ790" s="31">
        <f>IF($I748="n/a",0,IF(AZ$4&lt;=$C790,0,IF(SUM($C790,$I748)&gt;AZ$4,$AH762/$I748,$AH762-SUM($I790:AY790))))</f>
        <v>0</v>
      </c>
      <c r="BA790" s="31">
        <f>IF($I748="n/a",0,IF(BA$4&lt;=$C790,0,IF(SUM($C790,$I748)&gt;BA$4,$AH762/$I748,$AH762-SUM($I790:AZ790))))</f>
        <v>0</v>
      </c>
      <c r="BB790" s="31">
        <f>IF($I748="n/a",0,IF(BB$4&lt;=$C790,0,IF(SUM($C790,$I748)&gt;BB$4,$AH762/$I748,$AH762-SUM($I790:BA790))))</f>
        <v>0</v>
      </c>
      <c r="BC790" s="31">
        <f>IF($I748="n/a",0,IF(BC$4&lt;=$C790,0,IF(SUM($C790,$I748)&gt;BC$4,$AH762/$I748,$AH762-SUM($I790:BB790))))</f>
        <v>0</v>
      </c>
      <c r="BD790" s="31">
        <f>IF($I748="n/a",0,IF(BD$4&lt;=$C790,0,IF(SUM($C790,$I748)&gt;BD$4,$AH762/$I748,$AH762-SUM($I790:BC790))))</f>
        <v>0</v>
      </c>
      <c r="BE790" s="31">
        <f>IF($I748="n/a",0,IF(BE$4&lt;=$C790,0,IF(SUM($C790,$I748)&gt;BE$4,$AH762/$I748,$AH762-SUM($I790:BD790))))</f>
        <v>0</v>
      </c>
      <c r="BF790" s="31">
        <f>IF($I748="n/a",0,IF(BF$4&lt;=$C790,0,IF(SUM($C790,$I748)&gt;BF$4,$AH762/$I748,$AH762-SUM($I790:BE790))))</f>
        <v>0</v>
      </c>
      <c r="BG790" s="31">
        <f>IF($I748="n/a",0,IF(BG$4&lt;=$C790,0,IF(SUM($C790,$I748)&gt;BG$4,$AH762/$I748,$AH762-SUM($I790:BF790))))</f>
        <v>0</v>
      </c>
      <c r="BH790" s="31">
        <f>IF($I748="n/a",0,IF(BH$4&lt;=$C790,0,IF(SUM($C790,$I748)&gt;BH$4,$AH762/$I748,$AH762-SUM($I790:BG790))))</f>
        <v>0</v>
      </c>
      <c r="BI790" s="31">
        <f>IF($I748="n/a",0,IF(BI$4&lt;=$C790,0,IF(SUM($C790,$I748)&gt;BI$4,$AH762/$I748,$AH762-SUM($I790:BH790))))</f>
        <v>0</v>
      </c>
      <c r="BJ790" s="31">
        <f>IF($I748="n/a",0,IF(BJ$4&lt;=$C790,0,IF(SUM($C790,$I748)&gt;BJ$4,$AH762/$I748,$AH762-SUM($I790:BI790))))</f>
        <v>0</v>
      </c>
      <c r="BK790" s="31">
        <f>IF($I748="n/a",0,IF(BK$4&lt;=$C790,0,IF(SUM($C790,$I748)&gt;BK$4,$AH762/$I748,$AH762-SUM($I790:BJ790))))</f>
        <v>0</v>
      </c>
      <c r="BL790" s="31">
        <f>IF($I748="n/a",0,IF(BL$4&lt;=$C790,0,IF(SUM($C790,$I748)&gt;BL$4,$AH762/$I748,$AH762-SUM($I790:BK790))))</f>
        <v>0</v>
      </c>
      <c r="BM790" s="31">
        <f>IF($I748="n/a",0,IF(BM$4&lt;=$C790,0,IF(SUM($C790,$I748)&gt;BM$4,$AH762/$I748,$AH762-SUM($I790:BL790))))</f>
        <v>0</v>
      </c>
      <c r="BN790" s="31">
        <f>IF($I748="n/a",0,IF(BN$4&lt;=$C790,0,IF(SUM($C790,$I748)&gt;BN$4,$AH762/$I748,$AH762-SUM($I790:BM790))))</f>
        <v>0</v>
      </c>
      <c r="BO790" s="31">
        <f>IF($I748="n/a",0,IF(BO$4&lt;=$C790,0,IF(SUM($C790,$I748)&gt;BO$4,$AH762/$I748,$AH762-SUM($I790:BN790))))</f>
        <v>0</v>
      </c>
      <c r="BP790" s="31">
        <f>IF($I748="n/a",0,IF(BP$4&lt;=$C790,0,IF(SUM($C790,$I748)&gt;BP$4,$AH762/$I748,$AH762-SUM($I790:BO790))))</f>
        <v>0</v>
      </c>
      <c r="BQ790" s="31">
        <f>IF($I748="n/a",0,IF(BQ$4&lt;=$C790,0,IF(SUM($C790,$I748)&gt;BQ$4,$AH762/$I748,$AH762-SUM($I790:BP790))))</f>
        <v>0</v>
      </c>
      <c r="BR790" s="31">
        <f>IF($I748="n/a",0,IF(BR$4&lt;=$C790,0,IF(SUM($C790,$I748)&gt;BR$4,$AH762/$I748,$AH762-SUM($I790:BQ790))))</f>
        <v>0</v>
      </c>
      <c r="BS790" s="31">
        <f>IF($I748="n/a",0,IF(BS$4&lt;=$C790,0,IF(SUM($C790,$I748)&gt;BS$4,$AH762/$I748,$AH762-SUM($I790:BR790))))</f>
        <v>0</v>
      </c>
      <c r="BT790" s="31">
        <f>IF($I748="n/a",0,IF(BT$4&lt;=$C790,0,IF(SUM($C790,$I748)&gt;BT$4,$AH762/$I748,$AH762-SUM($I790:BS790))))</f>
        <v>0</v>
      </c>
      <c r="BU790" s="31">
        <f>IF($I748="n/a",0,IF(BU$4&lt;=$C790,0,IF(SUM($C790,$I748)&gt;BU$4,$AH762/$I748,$AH762-SUM($I790:BT790))))</f>
        <v>0</v>
      </c>
      <c r="BV790" s="31">
        <f>IF($I748="n/a",0,IF(BV$4&lt;=$C790,0,IF(SUM($C790,$I748)&gt;BV$4,$AH762/$I748,$AH762-SUM($I790:BU790))))</f>
        <v>0</v>
      </c>
      <c r="BW790" s="31">
        <f>IF($I748="n/a",0,IF(BW$4&lt;=$C790,0,IF(SUM($C790,$I748)&gt;BW$4,$AH762/$I748,$AH762-SUM($I790:BV790))))</f>
        <v>0</v>
      </c>
      <c r="BX790" s="31">
        <f>IF($I748="n/a",0,IF(BX$4&lt;=$C790,0,IF(SUM($C790,$I748)&gt;BX$4,$AH762/$I748,$AH762-SUM($I790:BW790))))</f>
        <v>0</v>
      </c>
      <c r="BY790" s="31">
        <f>IF($I748="n/a",0,IF(BY$4&lt;=$C790,0,IF(SUM($C790,$I748)&gt;BY$4,$AH762/$I748,$AH762-SUM($I790:BX790))))</f>
        <v>0</v>
      </c>
      <c r="BZ790" s="31">
        <f>IF($I748="n/a",0,IF(BZ$4&lt;=$C790,0,IF(SUM($C790,$I748)&gt;BZ$4,$AH762/$I748,$AH762-SUM($I790:BY790))))</f>
        <v>0</v>
      </c>
      <c r="CA790" s="31">
        <f>IF($I748="n/a",0,IF(CA$4&lt;=$C790,0,IF(SUM($C790,$I748)&gt;CA$4,$AH762/$I748,$AH762-SUM($I790:BZ790))))</f>
        <v>0</v>
      </c>
      <c r="CB790" s="31">
        <f>IF($I748="n/a",0,IF(CB$4&lt;=$C790,0,IF(SUM($C790,$I748)&gt;CB$4,$AH762/$I748,$AH762-SUM($I790:CA790))))</f>
        <v>0</v>
      </c>
      <c r="CC790" s="31">
        <f>IF($I748="n/a",0,IF(CC$4&lt;=$C790,0,IF(SUM($C790,$I748)&gt;CC$4,$AH762/$I748,$AH762-SUM($I790:CB790))))</f>
        <v>0</v>
      </c>
      <c r="CD790" s="31">
        <f>IF($I748="n/a",0,IF(CD$4&lt;=$C790,0,IF(SUM($C790,$I748)&gt;CD$4,$AH762/$I748,$AH762-SUM($I790:CC790))))</f>
        <v>0</v>
      </c>
      <c r="CE790" s="31">
        <f>IF($I748="n/a",0,IF(CE$4&lt;=$C790,0,IF(SUM($C790,$I748)&gt;CE$4,$AH762/$I748,$AH762-SUM($I790:CD790))))</f>
        <v>0</v>
      </c>
      <c r="CF790" s="31">
        <f>IF($I748="n/a",0,IF(CF$4&lt;=$C790,0,IF(SUM($C790,$I748)&gt;CF$4,$AH762/$I748,$AH762-SUM($I790:CE790))))</f>
        <v>0</v>
      </c>
    </row>
    <row r="791" spans="1:84" s="153" customFormat="1" ht="12.75" customHeight="1">
      <c r="A791"/>
      <c r="C791" s="197">
        <v>2041</v>
      </c>
      <c r="D791" s="21" t="s">
        <v>186</v>
      </c>
      <c r="E791" s="21" t="s">
        <v>185</v>
      </c>
      <c r="I791" s="31"/>
      <c r="J791" s="31">
        <f>IF($I748="n/a",0,IF(J$4&lt;=$C791,0,IF(SUM($C791,$I748)&gt;J$4,$AI762/$I748,$AI762-SUM($I791:I791))))</f>
        <v>0</v>
      </c>
      <c r="K791" s="31">
        <f>IF($I748="n/a",0,IF(K$4&lt;=$C791,0,IF(SUM($C791,$I748)&gt;K$4,$AI762/$I748,$AI762-SUM($I791:J791))))</f>
        <v>0</v>
      </c>
      <c r="L791" s="31">
        <f>IF($I748="n/a",0,IF(L$4&lt;=$C791,0,IF(SUM($C791,$I748)&gt;L$4,$AI762/$I748,$AI762-SUM($I791:K791))))</f>
        <v>0</v>
      </c>
      <c r="M791" s="31">
        <f>IF($I748="n/a",0,IF(M$4&lt;=$C791,0,IF(SUM($C791,$I748)&gt;M$4,$AI762/$I748,$AI762-SUM($I791:L791))))</f>
        <v>0</v>
      </c>
      <c r="N791" s="31">
        <f>IF($I748="n/a",0,IF(N$4&lt;=$C791,0,IF(SUM($C791,$I748)&gt;N$4,$AI762/$I748,$AI762-SUM($I791:M791))))</f>
        <v>0</v>
      </c>
      <c r="O791" s="31">
        <f>IF($I748="n/a",0,IF(O$4&lt;=$C791,0,IF(SUM($C791,$I748)&gt;O$4,$AI762/$I748,$AI762-SUM($I791:N791))))</f>
        <v>0</v>
      </c>
      <c r="P791" s="31">
        <f>IF($I748="n/a",0,IF(P$4&lt;=$C791,0,IF(SUM($C791,$I748)&gt;P$4,$AI762/$I748,$AI762-SUM($I791:O791))))</f>
        <v>0</v>
      </c>
      <c r="Q791" s="31">
        <f>IF($I748="n/a",0,IF(Q$4&lt;=$C791,0,IF(SUM($C791,$I748)&gt;Q$4,$AI762/$I748,$AI762-SUM($I791:P791))))</f>
        <v>0</v>
      </c>
      <c r="R791" s="31">
        <f>IF($I748="n/a",0,IF(R$4&lt;=$C791,0,IF(SUM($C791,$I748)&gt;R$4,$AI762/$I748,$AI762-SUM($I791:Q791))))</f>
        <v>0</v>
      </c>
      <c r="S791" s="31">
        <f>IF($I748="n/a",0,IF(S$4&lt;=$C791,0,IF(SUM($C791,$I748)&gt;S$4,$AI762/$I748,$AI762-SUM($I791:R791))))</f>
        <v>0</v>
      </c>
      <c r="T791" s="31">
        <f>IF($I748="n/a",0,IF(T$4&lt;=$C791,0,IF(SUM($C791,$I748)&gt;T$4,$AI762/$I748,$AI762-SUM($I791:S791))))</f>
        <v>0</v>
      </c>
      <c r="U791" s="31">
        <f>IF($I748="n/a",0,IF(U$4&lt;=$C791,0,IF(SUM($C791,$I748)&gt;U$4,$AI762/$I748,$AI762-SUM($I791:T791))))</f>
        <v>0</v>
      </c>
      <c r="V791" s="31">
        <f>IF($I748="n/a",0,IF(V$4&lt;=$C791,0,IF(SUM($C791,$I748)&gt;V$4,$AI762/$I748,$AI762-SUM($I791:U791))))</f>
        <v>0</v>
      </c>
      <c r="W791" s="31">
        <f>IF($I748="n/a",0,IF(W$4&lt;=$C791,0,IF(SUM($C791,$I748)&gt;W$4,$AI762/$I748,$AI762-SUM($I791:V791))))</f>
        <v>0</v>
      </c>
      <c r="X791" s="31">
        <f>IF($I748="n/a",0,IF(X$4&lt;=$C791,0,IF(SUM($C791,$I748)&gt;X$4,$AI762/$I748,$AI762-SUM($I791:W791))))</f>
        <v>0</v>
      </c>
      <c r="Y791" s="31">
        <f>IF($I748="n/a",0,IF(Y$4&lt;=$C791,0,IF(SUM($C791,$I748)&gt;Y$4,$AI762/$I748,$AI762-SUM($I791:X791))))</f>
        <v>0</v>
      </c>
      <c r="Z791" s="31">
        <f>IF($I748="n/a",0,IF(Z$4&lt;=$C791,0,IF(SUM($C791,$I748)&gt;Z$4,$AI762/$I748,$AI762-SUM($I791:Y791))))</f>
        <v>0</v>
      </c>
      <c r="AA791" s="31">
        <f>IF($I748="n/a",0,IF(AA$4&lt;=$C791,0,IF(SUM($C791,$I748)&gt;AA$4,$AI762/$I748,$AI762-SUM($I791:Z791))))</f>
        <v>0</v>
      </c>
      <c r="AB791" s="31">
        <f>IF($I748="n/a",0,IF(AB$4&lt;=$C791,0,IF(SUM($C791,$I748)&gt;AB$4,$AI762/$I748,$AI762-SUM($I791:AA791))))</f>
        <v>0</v>
      </c>
      <c r="AC791" s="31">
        <f>IF($I748="n/a",0,IF(AC$4&lt;=$C791,0,IF(SUM($C791,$I748)&gt;AC$4,$AI762/$I748,$AI762-SUM($I791:AB791))))</f>
        <v>0</v>
      </c>
      <c r="AD791" s="31">
        <f>IF($I748="n/a",0,IF(AD$4&lt;=$C791,0,IF(SUM($C791,$I748)&gt;AD$4,$AI762/$I748,$AI762-SUM($I791:AC791))))</f>
        <v>0</v>
      </c>
      <c r="AE791" s="31">
        <f>IF($I748="n/a",0,IF(AE$4&lt;=$C791,0,IF(SUM($C791,$I748)&gt;AE$4,$AI762/$I748,$AI762-SUM($I791:AD791))))</f>
        <v>0</v>
      </c>
      <c r="AF791" s="31">
        <f>IF($I748="n/a",0,IF(AF$4&lt;=$C791,0,IF(SUM($C791,$I748)&gt;AF$4,$AI762/$I748,$AI762-SUM($I791:AE791))))</f>
        <v>0</v>
      </c>
      <c r="AG791" s="31">
        <f>IF($I748="n/a",0,IF(AG$4&lt;=$C791,0,IF(SUM($C791,$I748)&gt;AG$4,$AI762/$I748,$AI762-SUM($I791:AF791))))</f>
        <v>0</v>
      </c>
      <c r="AH791" s="31">
        <f>IF($I748="n/a",0,IF(AH$4&lt;=$C791,0,IF(SUM($C791,$I748)&gt;AH$4,$AI762/$I748,$AI762-SUM($I791:AG791))))</f>
        <v>0</v>
      </c>
      <c r="AI791" s="31">
        <f>IF($I748="n/a",0,IF(AI$4&lt;=$C791,0,IF(SUM($C791,$I748)&gt;AI$4,$AI762/$I748,$AI762-SUM($I791:AH791))))</f>
        <v>0</v>
      </c>
      <c r="AJ791" s="31">
        <f>IF($I748="n/a",0,IF(AJ$4&lt;=$C791,0,IF(SUM($C791,$I748)&gt;AJ$4,$AI762/$I748,$AI762-SUM($I791:AI791))))</f>
        <v>0</v>
      </c>
      <c r="AK791" s="31">
        <f>IF($I748="n/a",0,IF(AK$4&lt;=$C791,0,IF(SUM($C791,$I748)&gt;AK$4,$AI762/$I748,$AI762-SUM($I791:AJ791))))</f>
        <v>0</v>
      </c>
      <c r="AL791" s="31">
        <f>IF($I748="n/a",0,IF(AL$4&lt;=$C791,0,IF(SUM($C791,$I748)&gt;AL$4,$AI762/$I748,$AI762-SUM($I791:AK791))))</f>
        <v>0</v>
      </c>
      <c r="AM791" s="31">
        <f>IF($I748="n/a",0,IF(AM$4&lt;=$C791,0,IF(SUM($C791,$I748)&gt;AM$4,$AI762/$I748,$AI762-SUM($I791:AL791))))</f>
        <v>0</v>
      </c>
      <c r="AN791" s="31">
        <f>IF($I748="n/a",0,IF(AN$4&lt;=$C791,0,IF(SUM($C791,$I748)&gt;AN$4,$AI762/$I748,$AI762-SUM($I791:AM791))))</f>
        <v>0</v>
      </c>
      <c r="AO791" s="31">
        <f>IF($I748="n/a",0,IF(AO$4&lt;=$C791,0,IF(SUM($C791,$I748)&gt;AO$4,$AI762/$I748,$AI762-SUM($I791:AN791))))</f>
        <v>0</v>
      </c>
      <c r="AP791" s="31">
        <f>IF($I748="n/a",0,IF(AP$4&lt;=$C791,0,IF(SUM($C791,$I748)&gt;AP$4,$AI762/$I748,$AI762-SUM($I791:AO791))))</f>
        <v>0</v>
      </c>
      <c r="AQ791" s="31">
        <f>IF($I748="n/a",0,IF(AQ$4&lt;=$C791,0,IF(SUM($C791,$I748)&gt;AQ$4,$AI762/$I748,$AI762-SUM($I791:AP791))))</f>
        <v>0</v>
      </c>
      <c r="AR791" s="31">
        <f>IF($I748="n/a",0,IF(AR$4&lt;=$C791,0,IF(SUM($C791,$I748)&gt;AR$4,$AI762/$I748,$AI762-SUM($I791:AQ791))))</f>
        <v>0</v>
      </c>
      <c r="AS791" s="31">
        <f>IF($I748="n/a",0,IF(AS$4&lt;=$C791,0,IF(SUM($C791,$I748)&gt;AS$4,$AI762/$I748,$AI762-SUM($I791:AR791))))</f>
        <v>0</v>
      </c>
      <c r="AT791" s="31">
        <f>IF($I748="n/a",0,IF(AT$4&lt;=$C791,0,IF(SUM($C791,$I748)&gt;AT$4,$AI762/$I748,$AI762-SUM($I791:AS791))))</f>
        <v>0</v>
      </c>
      <c r="AU791" s="31">
        <f>IF($I748="n/a",0,IF(AU$4&lt;=$C791,0,IF(SUM($C791,$I748)&gt;AU$4,$AI762/$I748,$AI762-SUM($I791:AT791))))</f>
        <v>0</v>
      </c>
      <c r="AV791" s="31">
        <f>IF($I748="n/a",0,IF(AV$4&lt;=$C791,0,IF(SUM($C791,$I748)&gt;AV$4,$AI762/$I748,$AI762-SUM($I791:AU791))))</f>
        <v>0</v>
      </c>
      <c r="AW791" s="31">
        <f>IF($I748="n/a",0,IF(AW$4&lt;=$C791,0,IF(SUM($C791,$I748)&gt;AW$4,$AI762/$I748,$AI762-SUM($I791:AV791))))</f>
        <v>0</v>
      </c>
      <c r="AX791" s="31">
        <f>IF($I748="n/a",0,IF(AX$4&lt;=$C791,0,IF(SUM($C791,$I748)&gt;AX$4,$AI762/$I748,$AI762-SUM($I791:AW791))))</f>
        <v>0</v>
      </c>
      <c r="AY791" s="31">
        <f>IF($I748="n/a",0,IF(AY$4&lt;=$C791,0,IF(SUM($C791,$I748)&gt;AY$4,$AI762/$I748,$AI762-SUM($I791:AX791))))</f>
        <v>0</v>
      </c>
      <c r="AZ791" s="31">
        <f>IF($I748="n/a",0,IF(AZ$4&lt;=$C791,0,IF(SUM($C791,$I748)&gt;AZ$4,$AI762/$I748,$AI762-SUM($I791:AY791))))</f>
        <v>0</v>
      </c>
      <c r="BA791" s="31">
        <f>IF($I748="n/a",0,IF(BA$4&lt;=$C791,0,IF(SUM($C791,$I748)&gt;BA$4,$AI762/$I748,$AI762-SUM($I791:AZ791))))</f>
        <v>0</v>
      </c>
      <c r="BB791" s="31">
        <f>IF($I748="n/a",0,IF(BB$4&lt;=$C791,0,IF(SUM($C791,$I748)&gt;BB$4,$AI762/$I748,$AI762-SUM($I791:BA791))))</f>
        <v>0</v>
      </c>
      <c r="BC791" s="31">
        <f>IF($I748="n/a",0,IF(BC$4&lt;=$C791,0,IF(SUM($C791,$I748)&gt;BC$4,$AI762/$I748,$AI762-SUM($I791:BB791))))</f>
        <v>0</v>
      </c>
      <c r="BD791" s="31">
        <f>IF($I748="n/a",0,IF(BD$4&lt;=$C791,0,IF(SUM($C791,$I748)&gt;BD$4,$AI762/$I748,$AI762-SUM($I791:BC791))))</f>
        <v>0</v>
      </c>
      <c r="BE791" s="31">
        <f>IF($I748="n/a",0,IF(BE$4&lt;=$C791,0,IF(SUM($C791,$I748)&gt;BE$4,$AI762/$I748,$AI762-SUM($I791:BD791))))</f>
        <v>0</v>
      </c>
      <c r="BF791" s="31">
        <f>IF($I748="n/a",0,IF(BF$4&lt;=$C791,0,IF(SUM($C791,$I748)&gt;BF$4,$AI762/$I748,$AI762-SUM($I791:BE791))))</f>
        <v>0</v>
      </c>
      <c r="BG791" s="31">
        <f>IF($I748="n/a",0,IF(BG$4&lt;=$C791,0,IF(SUM($C791,$I748)&gt;BG$4,$AI762/$I748,$AI762-SUM($I791:BF791))))</f>
        <v>0</v>
      </c>
      <c r="BH791" s="31">
        <f>IF($I748="n/a",0,IF(BH$4&lt;=$C791,0,IF(SUM($C791,$I748)&gt;BH$4,$AI762/$I748,$AI762-SUM($I791:BG791))))</f>
        <v>0</v>
      </c>
      <c r="BI791" s="31">
        <f>IF($I748="n/a",0,IF(BI$4&lt;=$C791,0,IF(SUM($C791,$I748)&gt;BI$4,$AI762/$I748,$AI762-SUM($I791:BH791))))</f>
        <v>0</v>
      </c>
      <c r="BJ791" s="31">
        <f>IF($I748="n/a",0,IF(BJ$4&lt;=$C791,0,IF(SUM($C791,$I748)&gt;BJ$4,$AI762/$I748,$AI762-SUM($I791:BI791))))</f>
        <v>0</v>
      </c>
      <c r="BK791" s="31">
        <f>IF($I748="n/a",0,IF(BK$4&lt;=$C791,0,IF(SUM($C791,$I748)&gt;BK$4,$AI762/$I748,$AI762-SUM($I791:BJ791))))</f>
        <v>0</v>
      </c>
      <c r="BL791" s="31">
        <f>IF($I748="n/a",0,IF(BL$4&lt;=$C791,0,IF(SUM($C791,$I748)&gt;BL$4,$AI762/$I748,$AI762-SUM($I791:BK791))))</f>
        <v>0</v>
      </c>
      <c r="BM791" s="31">
        <f>IF($I748="n/a",0,IF(BM$4&lt;=$C791,0,IF(SUM($C791,$I748)&gt;BM$4,$AI762/$I748,$AI762-SUM($I791:BL791))))</f>
        <v>0</v>
      </c>
      <c r="BN791" s="31">
        <f>IF($I748="n/a",0,IF(BN$4&lt;=$C791,0,IF(SUM($C791,$I748)&gt;BN$4,$AI762/$I748,$AI762-SUM($I791:BM791))))</f>
        <v>0</v>
      </c>
      <c r="BO791" s="31">
        <f>IF($I748="n/a",0,IF(BO$4&lt;=$C791,0,IF(SUM($C791,$I748)&gt;BO$4,$AI762/$I748,$AI762-SUM($I791:BN791))))</f>
        <v>0</v>
      </c>
      <c r="BP791" s="31">
        <f>IF($I748="n/a",0,IF(BP$4&lt;=$C791,0,IF(SUM($C791,$I748)&gt;BP$4,$AI762/$I748,$AI762-SUM($I791:BO791))))</f>
        <v>0</v>
      </c>
      <c r="BQ791" s="31">
        <f>IF($I748="n/a",0,IF(BQ$4&lt;=$C791,0,IF(SUM($C791,$I748)&gt;BQ$4,$AI762/$I748,$AI762-SUM($I791:BP791))))</f>
        <v>0</v>
      </c>
      <c r="BR791" s="31">
        <f>IF($I748="n/a",0,IF(BR$4&lt;=$C791,0,IF(SUM($C791,$I748)&gt;BR$4,$AI762/$I748,$AI762-SUM($I791:BQ791))))</f>
        <v>0</v>
      </c>
      <c r="BS791" s="31">
        <f>IF($I748="n/a",0,IF(BS$4&lt;=$C791,0,IF(SUM($C791,$I748)&gt;BS$4,$AI762/$I748,$AI762-SUM($I791:BR791))))</f>
        <v>0</v>
      </c>
      <c r="BT791" s="31">
        <f>IF($I748="n/a",0,IF(BT$4&lt;=$C791,0,IF(SUM($C791,$I748)&gt;BT$4,$AI762/$I748,$AI762-SUM($I791:BS791))))</f>
        <v>0</v>
      </c>
      <c r="BU791" s="31">
        <f>IF($I748="n/a",0,IF(BU$4&lt;=$C791,0,IF(SUM($C791,$I748)&gt;BU$4,$AI762/$I748,$AI762-SUM($I791:BT791))))</f>
        <v>0</v>
      </c>
      <c r="BV791" s="31">
        <f>IF($I748="n/a",0,IF(BV$4&lt;=$C791,0,IF(SUM($C791,$I748)&gt;BV$4,$AI762/$I748,$AI762-SUM($I791:BU791))))</f>
        <v>0</v>
      </c>
      <c r="BW791" s="31">
        <f>IF($I748="n/a",0,IF(BW$4&lt;=$C791,0,IF(SUM($C791,$I748)&gt;BW$4,$AI762/$I748,$AI762-SUM($I791:BV791))))</f>
        <v>0</v>
      </c>
      <c r="BX791" s="31">
        <f>IF($I748="n/a",0,IF(BX$4&lt;=$C791,0,IF(SUM($C791,$I748)&gt;BX$4,$AI762/$I748,$AI762-SUM($I791:BW791))))</f>
        <v>0</v>
      </c>
      <c r="BY791" s="31">
        <f>IF($I748="n/a",0,IF(BY$4&lt;=$C791,0,IF(SUM($C791,$I748)&gt;BY$4,$AI762/$I748,$AI762-SUM($I791:BX791))))</f>
        <v>0</v>
      </c>
      <c r="BZ791" s="31">
        <f>IF($I748="n/a",0,IF(BZ$4&lt;=$C791,0,IF(SUM($C791,$I748)&gt;BZ$4,$AI762/$I748,$AI762-SUM($I791:BY791))))</f>
        <v>0</v>
      </c>
      <c r="CA791" s="31">
        <f>IF($I748="n/a",0,IF(CA$4&lt;=$C791,0,IF(SUM($C791,$I748)&gt;CA$4,$AI762/$I748,$AI762-SUM($I791:BZ791))))</f>
        <v>0</v>
      </c>
      <c r="CB791" s="31">
        <f>IF($I748="n/a",0,IF(CB$4&lt;=$C791,0,IF(SUM($C791,$I748)&gt;CB$4,$AI762/$I748,$AI762-SUM($I791:CA791))))</f>
        <v>0</v>
      </c>
      <c r="CC791" s="31">
        <f>IF($I748="n/a",0,IF(CC$4&lt;=$C791,0,IF(SUM($C791,$I748)&gt;CC$4,$AI762/$I748,$AI762-SUM($I791:CB791))))</f>
        <v>0</v>
      </c>
      <c r="CD791" s="31">
        <f>IF($I748="n/a",0,IF(CD$4&lt;=$C791,0,IF(SUM($C791,$I748)&gt;CD$4,$AI762/$I748,$AI762-SUM($I791:CC791))))</f>
        <v>0</v>
      </c>
      <c r="CE791" s="31">
        <f>IF($I748="n/a",0,IF(CE$4&lt;=$C791,0,IF(SUM($C791,$I748)&gt;CE$4,$AI762/$I748,$AI762-SUM($I791:CD791))))</f>
        <v>0</v>
      </c>
      <c r="CF791" s="31">
        <f>IF($I748="n/a",0,IF(CF$4&lt;=$C791,0,IF(SUM($C791,$I748)&gt;CF$4,$AI762/$I748,$AI762-SUM($I791:CE791))))</f>
        <v>0</v>
      </c>
    </row>
    <row r="792" spans="1:84" s="153" customFormat="1" ht="12.75" customHeight="1">
      <c r="A792"/>
      <c r="C792" s="197">
        <v>2042</v>
      </c>
      <c r="D792" s="21" t="s">
        <v>187</v>
      </c>
      <c r="E792" s="21" t="s">
        <v>185</v>
      </c>
      <c r="I792" s="31"/>
      <c r="J792" s="31">
        <f>IF($I748="n/a",0,IF(J$4&lt;=$C792,0,IF(SUM($C792,$I748)&gt;J$4,$AJ762/$I748,$AJ762-SUM($I792:I792))))</f>
        <v>0</v>
      </c>
      <c r="K792" s="31">
        <f>IF($I748="n/a",0,IF(K$4&lt;=$C792,0,IF(SUM($C792,$I748)&gt;K$4,$AJ762/$I748,$AJ762-SUM($I792:J792))))</f>
        <v>0</v>
      </c>
      <c r="L792" s="31">
        <f>IF($I748="n/a",0,IF(L$4&lt;=$C792,0,IF(SUM($C792,$I748)&gt;L$4,$AJ762/$I748,$AJ762-SUM($I792:K792))))</f>
        <v>0</v>
      </c>
      <c r="M792" s="31">
        <f>IF($I748="n/a",0,IF(M$4&lt;=$C792,0,IF(SUM($C792,$I748)&gt;M$4,$AJ762/$I748,$AJ762-SUM($I792:L792))))</f>
        <v>0</v>
      </c>
      <c r="N792" s="31">
        <f>IF($I748="n/a",0,IF(N$4&lt;=$C792,0,IF(SUM($C792,$I748)&gt;N$4,$AJ762/$I748,$AJ762-SUM($I792:M792))))</f>
        <v>0</v>
      </c>
      <c r="O792" s="31">
        <f>IF($I748="n/a",0,IF(O$4&lt;=$C792,0,IF(SUM($C792,$I748)&gt;O$4,$AJ762/$I748,$AJ762-SUM($I792:N792))))</f>
        <v>0</v>
      </c>
      <c r="P792" s="31">
        <f>IF($I748="n/a",0,IF(P$4&lt;=$C792,0,IF(SUM($C792,$I748)&gt;P$4,$AJ762/$I748,$AJ762-SUM($I792:O792))))</f>
        <v>0</v>
      </c>
      <c r="Q792" s="31">
        <f>IF($I748="n/a",0,IF(Q$4&lt;=$C792,0,IF(SUM($C792,$I748)&gt;Q$4,$AJ762/$I748,$AJ762-SUM($I792:P792))))</f>
        <v>0</v>
      </c>
      <c r="R792" s="31">
        <f>IF($I748="n/a",0,IF(R$4&lt;=$C792,0,IF(SUM($C792,$I748)&gt;R$4,$AJ762/$I748,$AJ762-SUM($I792:Q792))))</f>
        <v>0</v>
      </c>
      <c r="S792" s="31">
        <f>IF($I748="n/a",0,IF(S$4&lt;=$C792,0,IF(SUM($C792,$I748)&gt;S$4,$AJ762/$I748,$AJ762-SUM($I792:R792))))</f>
        <v>0</v>
      </c>
      <c r="T792" s="31">
        <f>IF($I748="n/a",0,IF(T$4&lt;=$C792,0,IF(SUM($C792,$I748)&gt;T$4,$AJ762/$I748,$AJ762-SUM($I792:S792))))</f>
        <v>0</v>
      </c>
      <c r="U792" s="31">
        <f>IF($I748="n/a",0,IF(U$4&lt;=$C792,0,IF(SUM($C792,$I748)&gt;U$4,$AJ762/$I748,$AJ762-SUM($I792:T792))))</f>
        <v>0</v>
      </c>
      <c r="V792" s="31">
        <f>IF($I748="n/a",0,IF(V$4&lt;=$C792,0,IF(SUM($C792,$I748)&gt;V$4,$AJ762/$I748,$AJ762-SUM($I792:U792))))</f>
        <v>0</v>
      </c>
      <c r="W792" s="31">
        <f>IF($I748="n/a",0,IF(W$4&lt;=$C792,0,IF(SUM($C792,$I748)&gt;W$4,$AJ762/$I748,$AJ762-SUM($I792:V792))))</f>
        <v>0</v>
      </c>
      <c r="X792" s="31">
        <f>IF($I748="n/a",0,IF(X$4&lt;=$C792,0,IF(SUM($C792,$I748)&gt;X$4,$AJ762/$I748,$AJ762-SUM($I792:W792))))</f>
        <v>0</v>
      </c>
      <c r="Y792" s="31">
        <f>IF($I748="n/a",0,IF(Y$4&lt;=$C792,0,IF(SUM($C792,$I748)&gt;Y$4,$AJ762/$I748,$AJ762-SUM($I792:X792))))</f>
        <v>0</v>
      </c>
      <c r="Z792" s="31">
        <f>IF($I748="n/a",0,IF(Z$4&lt;=$C792,0,IF(SUM($C792,$I748)&gt;Z$4,$AJ762/$I748,$AJ762-SUM($I792:Y792))))</f>
        <v>0</v>
      </c>
      <c r="AA792" s="31">
        <f>IF($I748="n/a",0,IF(AA$4&lt;=$C792,0,IF(SUM($C792,$I748)&gt;AA$4,$AJ762/$I748,$AJ762-SUM($I792:Z792))))</f>
        <v>0</v>
      </c>
      <c r="AB792" s="31">
        <f>IF($I748="n/a",0,IF(AB$4&lt;=$C792,0,IF(SUM($C792,$I748)&gt;AB$4,$AJ762/$I748,$AJ762-SUM($I792:AA792))))</f>
        <v>0</v>
      </c>
      <c r="AC792" s="31">
        <f>IF($I748="n/a",0,IF(AC$4&lt;=$C792,0,IF(SUM($C792,$I748)&gt;AC$4,$AJ762/$I748,$AJ762-SUM($I792:AB792))))</f>
        <v>0</v>
      </c>
      <c r="AD792" s="31">
        <f>IF($I748="n/a",0,IF(AD$4&lt;=$C792,0,IF(SUM($C792,$I748)&gt;AD$4,$AJ762/$I748,$AJ762-SUM($I792:AC792))))</f>
        <v>0</v>
      </c>
      <c r="AE792" s="31">
        <f>IF($I748="n/a",0,IF(AE$4&lt;=$C792,0,IF(SUM($C792,$I748)&gt;AE$4,$AJ762/$I748,$AJ762-SUM($I792:AD792))))</f>
        <v>0</v>
      </c>
      <c r="AF792" s="31">
        <f>IF($I748="n/a",0,IF(AF$4&lt;=$C792,0,IF(SUM($C792,$I748)&gt;AF$4,$AJ762/$I748,$AJ762-SUM($I792:AE792))))</f>
        <v>0</v>
      </c>
      <c r="AG792" s="31">
        <f>IF($I748="n/a",0,IF(AG$4&lt;=$C792,0,IF(SUM($C792,$I748)&gt;AG$4,$AJ762/$I748,$AJ762-SUM($I792:AF792))))</f>
        <v>0</v>
      </c>
      <c r="AH792" s="31">
        <f>IF($I748="n/a",0,IF(AH$4&lt;=$C792,0,IF(SUM($C792,$I748)&gt;AH$4,$AJ762/$I748,$AJ762-SUM($I792:AG792))))</f>
        <v>0</v>
      </c>
      <c r="AI792" s="31">
        <f>IF($I748="n/a",0,IF(AI$4&lt;=$C792,0,IF(SUM($C792,$I748)&gt;AI$4,$AJ762/$I748,$AJ762-SUM($I792:AH792))))</f>
        <v>0</v>
      </c>
      <c r="AJ792" s="31">
        <f>IF($I748="n/a",0,IF(AJ$4&lt;=$C792,0,IF(SUM($C792,$I748)&gt;AJ$4,$AJ762/$I748,$AJ762-SUM($I792:AI792))))</f>
        <v>0</v>
      </c>
      <c r="AK792" s="31">
        <f>IF($I748="n/a",0,IF(AK$4&lt;=$C792,0,IF(SUM($C792,$I748)&gt;AK$4,$AJ762/$I748,$AJ762-SUM($I792:AJ792))))</f>
        <v>0</v>
      </c>
      <c r="AL792" s="31">
        <f>IF($I748="n/a",0,IF(AL$4&lt;=$C792,0,IF(SUM($C792,$I748)&gt;AL$4,$AJ762/$I748,$AJ762-SUM($I792:AK792))))</f>
        <v>0</v>
      </c>
      <c r="AM792" s="31">
        <f>IF($I748="n/a",0,IF(AM$4&lt;=$C792,0,IF(SUM($C792,$I748)&gt;AM$4,$AJ762/$I748,$AJ762-SUM($I792:AL792))))</f>
        <v>0</v>
      </c>
      <c r="AN792" s="31">
        <f>IF($I748="n/a",0,IF(AN$4&lt;=$C792,0,IF(SUM($C792,$I748)&gt;AN$4,$AJ762/$I748,$AJ762-SUM($I792:AM792))))</f>
        <v>0</v>
      </c>
      <c r="AO792" s="31">
        <f>IF($I748="n/a",0,IF(AO$4&lt;=$C792,0,IF(SUM($C792,$I748)&gt;AO$4,$AJ762/$I748,$AJ762-SUM($I792:AN792))))</f>
        <v>0</v>
      </c>
      <c r="AP792" s="31">
        <f>IF($I748="n/a",0,IF(AP$4&lt;=$C792,0,IF(SUM($C792,$I748)&gt;AP$4,$AJ762/$I748,$AJ762-SUM($I792:AO792))))</f>
        <v>0</v>
      </c>
      <c r="AQ792" s="31">
        <f>IF($I748="n/a",0,IF(AQ$4&lt;=$C792,0,IF(SUM($C792,$I748)&gt;AQ$4,$AJ762/$I748,$AJ762-SUM($I792:AP792))))</f>
        <v>0</v>
      </c>
      <c r="AR792" s="31">
        <f>IF($I748="n/a",0,IF(AR$4&lt;=$C792,0,IF(SUM($C792,$I748)&gt;AR$4,$AJ762/$I748,$AJ762-SUM($I792:AQ792))))</f>
        <v>0</v>
      </c>
      <c r="AS792" s="31">
        <f>IF($I748="n/a",0,IF(AS$4&lt;=$C792,0,IF(SUM($C792,$I748)&gt;AS$4,$AJ762/$I748,$AJ762-SUM($I792:AR792))))</f>
        <v>0</v>
      </c>
      <c r="AT792" s="31">
        <f>IF($I748="n/a",0,IF(AT$4&lt;=$C792,0,IF(SUM($C792,$I748)&gt;AT$4,$AJ762/$I748,$AJ762-SUM($I792:AS792))))</f>
        <v>0</v>
      </c>
      <c r="AU792" s="31">
        <f>IF($I748="n/a",0,IF(AU$4&lt;=$C792,0,IF(SUM($C792,$I748)&gt;AU$4,$AJ762/$I748,$AJ762-SUM($I792:AT792))))</f>
        <v>0</v>
      </c>
      <c r="AV792" s="31">
        <f>IF($I748="n/a",0,IF(AV$4&lt;=$C792,0,IF(SUM($C792,$I748)&gt;AV$4,$AJ762/$I748,$AJ762-SUM($I792:AU792))))</f>
        <v>0</v>
      </c>
      <c r="AW792" s="31">
        <f>IF($I748="n/a",0,IF(AW$4&lt;=$C792,0,IF(SUM($C792,$I748)&gt;AW$4,$AJ762/$I748,$AJ762-SUM($I792:AV792))))</f>
        <v>0</v>
      </c>
      <c r="AX792" s="31">
        <f>IF($I748="n/a",0,IF(AX$4&lt;=$C792,0,IF(SUM($C792,$I748)&gt;AX$4,$AJ762/$I748,$AJ762-SUM($I792:AW792))))</f>
        <v>0</v>
      </c>
      <c r="AY792" s="31">
        <f>IF($I748="n/a",0,IF(AY$4&lt;=$C792,0,IF(SUM($C792,$I748)&gt;AY$4,$AJ762/$I748,$AJ762-SUM($I792:AX792))))</f>
        <v>0</v>
      </c>
      <c r="AZ792" s="31">
        <f>IF($I748="n/a",0,IF(AZ$4&lt;=$C792,0,IF(SUM($C792,$I748)&gt;AZ$4,$AJ762/$I748,$AJ762-SUM($I792:AY792))))</f>
        <v>0</v>
      </c>
      <c r="BA792" s="31">
        <f>IF($I748="n/a",0,IF(BA$4&lt;=$C792,0,IF(SUM($C792,$I748)&gt;BA$4,$AJ762/$I748,$AJ762-SUM($I792:AZ792))))</f>
        <v>0</v>
      </c>
      <c r="BB792" s="31">
        <f>IF($I748="n/a",0,IF(BB$4&lt;=$C792,0,IF(SUM($C792,$I748)&gt;BB$4,$AJ762/$I748,$AJ762-SUM($I792:BA792))))</f>
        <v>0</v>
      </c>
      <c r="BC792" s="31">
        <f>IF($I748="n/a",0,IF(BC$4&lt;=$C792,0,IF(SUM($C792,$I748)&gt;BC$4,$AJ762/$I748,$AJ762-SUM($I792:BB792))))</f>
        <v>0</v>
      </c>
      <c r="BD792" s="31">
        <f>IF($I748="n/a",0,IF(BD$4&lt;=$C792,0,IF(SUM($C792,$I748)&gt;BD$4,$AJ762/$I748,$AJ762-SUM($I792:BC792))))</f>
        <v>0</v>
      </c>
      <c r="BE792" s="31">
        <f>IF($I748="n/a",0,IF(BE$4&lt;=$C792,0,IF(SUM($C792,$I748)&gt;BE$4,$AJ762/$I748,$AJ762-SUM($I792:BD792))))</f>
        <v>0</v>
      </c>
      <c r="BF792" s="31">
        <f>IF($I748="n/a",0,IF(BF$4&lt;=$C792,0,IF(SUM($C792,$I748)&gt;BF$4,$AJ762/$I748,$AJ762-SUM($I792:BE792))))</f>
        <v>0</v>
      </c>
      <c r="BG792" s="31">
        <f>IF($I748="n/a",0,IF(BG$4&lt;=$C792,0,IF(SUM($C792,$I748)&gt;BG$4,$AJ762/$I748,$AJ762-SUM($I792:BF792))))</f>
        <v>0</v>
      </c>
      <c r="BH792" s="31">
        <f>IF($I748="n/a",0,IF(BH$4&lt;=$C792,0,IF(SUM($C792,$I748)&gt;BH$4,$AJ762/$I748,$AJ762-SUM($I792:BG792))))</f>
        <v>0</v>
      </c>
      <c r="BI792" s="31">
        <f>IF($I748="n/a",0,IF(BI$4&lt;=$C792,0,IF(SUM($C792,$I748)&gt;BI$4,$AJ762/$I748,$AJ762-SUM($I792:BH792))))</f>
        <v>0</v>
      </c>
      <c r="BJ792" s="31">
        <f>IF($I748="n/a",0,IF(BJ$4&lt;=$C792,0,IF(SUM($C792,$I748)&gt;BJ$4,$AJ762/$I748,$AJ762-SUM($I792:BI792))))</f>
        <v>0</v>
      </c>
      <c r="BK792" s="31">
        <f>IF($I748="n/a",0,IF(BK$4&lt;=$C792,0,IF(SUM($C792,$I748)&gt;BK$4,$AJ762/$I748,$AJ762-SUM($I792:BJ792))))</f>
        <v>0</v>
      </c>
      <c r="BL792" s="31">
        <f>IF($I748="n/a",0,IF(BL$4&lt;=$C792,0,IF(SUM($C792,$I748)&gt;BL$4,$AJ762/$I748,$AJ762-SUM($I792:BK792))))</f>
        <v>0</v>
      </c>
      <c r="BM792" s="31">
        <f>IF($I748="n/a",0,IF(BM$4&lt;=$C792,0,IF(SUM($C792,$I748)&gt;BM$4,$AJ762/$I748,$AJ762-SUM($I792:BL792))))</f>
        <v>0</v>
      </c>
      <c r="BN792" s="31">
        <f>IF($I748="n/a",0,IF(BN$4&lt;=$C792,0,IF(SUM($C792,$I748)&gt;BN$4,$AJ762/$I748,$AJ762-SUM($I792:BM792))))</f>
        <v>0</v>
      </c>
      <c r="BO792" s="31">
        <f>IF($I748="n/a",0,IF(BO$4&lt;=$C792,0,IF(SUM($C792,$I748)&gt;BO$4,$AJ762/$I748,$AJ762-SUM($I792:BN792))))</f>
        <v>0</v>
      </c>
      <c r="BP792" s="31">
        <f>IF($I748="n/a",0,IF(BP$4&lt;=$C792,0,IF(SUM($C792,$I748)&gt;BP$4,$AJ762/$I748,$AJ762-SUM($I792:BO792))))</f>
        <v>0</v>
      </c>
      <c r="BQ792" s="31">
        <f>IF($I748="n/a",0,IF(BQ$4&lt;=$C792,0,IF(SUM($C792,$I748)&gt;BQ$4,$AJ762/$I748,$AJ762-SUM($I792:BP792))))</f>
        <v>0</v>
      </c>
      <c r="BR792" s="31">
        <f>IF($I748="n/a",0,IF(BR$4&lt;=$C792,0,IF(SUM($C792,$I748)&gt;BR$4,$AJ762/$I748,$AJ762-SUM($I792:BQ792))))</f>
        <v>0</v>
      </c>
      <c r="BS792" s="31">
        <f>IF($I748="n/a",0,IF(BS$4&lt;=$C792,0,IF(SUM($C792,$I748)&gt;BS$4,$AJ762/$I748,$AJ762-SUM($I792:BR792))))</f>
        <v>0</v>
      </c>
      <c r="BT792" s="31">
        <f>IF($I748="n/a",0,IF(BT$4&lt;=$C792,0,IF(SUM($C792,$I748)&gt;BT$4,$AJ762/$I748,$AJ762-SUM($I792:BS792))))</f>
        <v>0</v>
      </c>
      <c r="BU792" s="31">
        <f>IF($I748="n/a",0,IF(BU$4&lt;=$C792,0,IF(SUM($C792,$I748)&gt;BU$4,$AJ762/$I748,$AJ762-SUM($I792:BT792))))</f>
        <v>0</v>
      </c>
      <c r="BV792" s="31">
        <f>IF($I748="n/a",0,IF(BV$4&lt;=$C792,0,IF(SUM($C792,$I748)&gt;BV$4,$AJ762/$I748,$AJ762-SUM($I792:BU792))))</f>
        <v>0</v>
      </c>
      <c r="BW792" s="31">
        <f>IF($I748="n/a",0,IF(BW$4&lt;=$C792,0,IF(SUM($C792,$I748)&gt;BW$4,$AJ762/$I748,$AJ762-SUM($I792:BV792))))</f>
        <v>0</v>
      </c>
      <c r="BX792" s="31">
        <f>IF($I748="n/a",0,IF(BX$4&lt;=$C792,0,IF(SUM($C792,$I748)&gt;BX$4,$AJ762/$I748,$AJ762-SUM($I792:BW792))))</f>
        <v>0</v>
      </c>
      <c r="BY792" s="31">
        <f>IF($I748="n/a",0,IF(BY$4&lt;=$C792,0,IF(SUM($C792,$I748)&gt;BY$4,$AJ762/$I748,$AJ762-SUM($I792:BX792))))</f>
        <v>0</v>
      </c>
      <c r="BZ792" s="31">
        <f>IF($I748="n/a",0,IF(BZ$4&lt;=$C792,0,IF(SUM($C792,$I748)&gt;BZ$4,$AJ762/$I748,$AJ762-SUM($I792:BY792))))</f>
        <v>0</v>
      </c>
      <c r="CA792" s="31">
        <f>IF($I748="n/a",0,IF(CA$4&lt;=$C792,0,IF(SUM($C792,$I748)&gt;CA$4,$AJ762/$I748,$AJ762-SUM($I792:BZ792))))</f>
        <v>0</v>
      </c>
      <c r="CB792" s="31">
        <f>IF($I748="n/a",0,IF(CB$4&lt;=$C792,0,IF(SUM($C792,$I748)&gt;CB$4,$AJ762/$I748,$AJ762-SUM($I792:CA792))))</f>
        <v>0</v>
      </c>
      <c r="CC792" s="31">
        <f>IF($I748="n/a",0,IF(CC$4&lt;=$C792,0,IF(SUM($C792,$I748)&gt;CC$4,$AJ762/$I748,$AJ762-SUM($I792:CB792))))</f>
        <v>0</v>
      </c>
      <c r="CD792" s="31">
        <f>IF($I748="n/a",0,IF(CD$4&lt;=$C792,0,IF(SUM($C792,$I748)&gt;CD$4,$AJ762/$I748,$AJ762-SUM($I792:CC792))))</f>
        <v>0</v>
      </c>
      <c r="CE792" s="31">
        <f>IF($I748="n/a",0,IF(CE$4&lt;=$C792,0,IF(SUM($C792,$I748)&gt;CE$4,$AJ762/$I748,$AJ762-SUM($I792:CD792))))</f>
        <v>0</v>
      </c>
      <c r="CF792" s="31">
        <f>IF($I748="n/a",0,IF(CF$4&lt;=$C792,0,IF(SUM($C792,$I748)&gt;CF$4,$AJ762/$I748,$AJ762-SUM($I792:CE792))))</f>
        <v>0</v>
      </c>
    </row>
    <row r="793" spans="1:84" s="153" customFormat="1" ht="12.75" customHeight="1">
      <c r="A793"/>
      <c r="C793" s="197">
        <v>2043</v>
      </c>
      <c r="D793" s="21" t="s">
        <v>188</v>
      </c>
      <c r="E793" s="21" t="s">
        <v>185</v>
      </c>
      <c r="I793" s="31"/>
      <c r="J793" s="31">
        <f>IF($I748="n/a",0,IF(J$4&lt;=$C793,0,IF(SUM($C793,$I748)&gt;J$4,$AK762/$I748,$AK762-SUM($I793:I793))))</f>
        <v>0</v>
      </c>
      <c r="K793" s="31">
        <f>IF($I748="n/a",0,IF(K$4&lt;=$C793,0,IF(SUM($C793,$I748)&gt;K$4,$AK762/$I748,$AK762-SUM($I793:J793))))</f>
        <v>0</v>
      </c>
      <c r="L793" s="31">
        <f>IF($I748="n/a",0,IF(L$4&lt;=$C793,0,IF(SUM($C793,$I748)&gt;L$4,$AK762/$I748,$AK762-SUM($I793:K793))))</f>
        <v>0</v>
      </c>
      <c r="M793" s="31">
        <f>IF($I748="n/a",0,IF(M$4&lt;=$C793,0,IF(SUM($C793,$I748)&gt;M$4,$AK762/$I748,$AK762-SUM($I793:L793))))</f>
        <v>0</v>
      </c>
      <c r="N793" s="31">
        <f>IF($I748="n/a",0,IF(N$4&lt;=$C793,0,IF(SUM($C793,$I748)&gt;N$4,$AK762/$I748,$AK762-SUM($I793:M793))))</f>
        <v>0</v>
      </c>
      <c r="O793" s="31">
        <f>IF($I748="n/a",0,IF(O$4&lt;=$C793,0,IF(SUM($C793,$I748)&gt;O$4,$AK762/$I748,$AK762-SUM($I793:N793))))</f>
        <v>0</v>
      </c>
      <c r="P793" s="31">
        <f>IF($I748="n/a",0,IF(P$4&lt;=$C793,0,IF(SUM($C793,$I748)&gt;P$4,$AK762/$I748,$AK762-SUM($I793:O793))))</f>
        <v>0</v>
      </c>
      <c r="Q793" s="31">
        <f>IF($I748="n/a",0,IF(Q$4&lt;=$C793,0,IF(SUM($C793,$I748)&gt;Q$4,$AK762/$I748,$AK762-SUM($I793:P793))))</f>
        <v>0</v>
      </c>
      <c r="R793" s="31">
        <f>IF($I748="n/a",0,IF(R$4&lt;=$C793,0,IF(SUM($C793,$I748)&gt;R$4,$AK762/$I748,$AK762-SUM($I793:Q793))))</f>
        <v>0</v>
      </c>
      <c r="S793" s="31">
        <f>IF($I748="n/a",0,IF(S$4&lt;=$C793,0,IF(SUM($C793,$I748)&gt;S$4,$AK762/$I748,$AK762-SUM($I793:R793))))</f>
        <v>0</v>
      </c>
      <c r="T793" s="31">
        <f>IF($I748="n/a",0,IF(T$4&lt;=$C793,0,IF(SUM($C793,$I748)&gt;T$4,$AK762/$I748,$AK762-SUM($I793:S793))))</f>
        <v>0</v>
      </c>
      <c r="U793" s="31">
        <f>IF($I748="n/a",0,IF(U$4&lt;=$C793,0,IF(SUM($C793,$I748)&gt;U$4,$AK762/$I748,$AK762-SUM($I793:T793))))</f>
        <v>0</v>
      </c>
      <c r="V793" s="31">
        <f>IF($I748="n/a",0,IF(V$4&lt;=$C793,0,IF(SUM($C793,$I748)&gt;V$4,$AK762/$I748,$AK762-SUM($I793:U793))))</f>
        <v>0</v>
      </c>
      <c r="W793" s="31">
        <f>IF($I748="n/a",0,IF(W$4&lt;=$C793,0,IF(SUM($C793,$I748)&gt;W$4,$AK762/$I748,$AK762-SUM($I793:V793))))</f>
        <v>0</v>
      </c>
      <c r="X793" s="31">
        <f>IF($I748="n/a",0,IF(X$4&lt;=$C793,0,IF(SUM($C793,$I748)&gt;X$4,$AK762/$I748,$AK762-SUM($I793:W793))))</f>
        <v>0</v>
      </c>
      <c r="Y793" s="31">
        <f>IF($I748="n/a",0,IF(Y$4&lt;=$C793,0,IF(SUM($C793,$I748)&gt;Y$4,$AK762/$I748,$AK762-SUM($I793:X793))))</f>
        <v>0</v>
      </c>
      <c r="Z793" s="31">
        <f>IF($I748="n/a",0,IF(Z$4&lt;=$C793,0,IF(SUM($C793,$I748)&gt;Z$4,$AK762/$I748,$AK762-SUM($I793:Y793))))</f>
        <v>0</v>
      </c>
      <c r="AA793" s="31">
        <f>IF($I748="n/a",0,IF(AA$4&lt;=$C793,0,IF(SUM($C793,$I748)&gt;AA$4,$AK762/$I748,$AK762-SUM($I793:Z793))))</f>
        <v>0</v>
      </c>
      <c r="AB793" s="31">
        <f>IF($I748="n/a",0,IF(AB$4&lt;=$C793,0,IF(SUM($C793,$I748)&gt;AB$4,$AK762/$I748,$AK762-SUM($I793:AA793))))</f>
        <v>0</v>
      </c>
      <c r="AC793" s="31">
        <f>IF($I748="n/a",0,IF(AC$4&lt;=$C793,0,IF(SUM($C793,$I748)&gt;AC$4,$AK762/$I748,$AK762-SUM($I793:AB793))))</f>
        <v>0</v>
      </c>
      <c r="AD793" s="31">
        <f>IF($I748="n/a",0,IF(AD$4&lt;=$C793,0,IF(SUM($C793,$I748)&gt;AD$4,$AK762/$I748,$AK762-SUM($I793:AC793))))</f>
        <v>0</v>
      </c>
      <c r="AE793" s="31">
        <f>IF($I748="n/a",0,IF(AE$4&lt;=$C793,0,IF(SUM($C793,$I748)&gt;AE$4,$AK762/$I748,$AK762-SUM($I793:AD793))))</f>
        <v>0</v>
      </c>
      <c r="AF793" s="31">
        <f>IF($I748="n/a",0,IF(AF$4&lt;=$C793,0,IF(SUM($C793,$I748)&gt;AF$4,$AK762/$I748,$AK762-SUM($I793:AE793))))</f>
        <v>0</v>
      </c>
      <c r="AG793" s="31">
        <f>IF($I748="n/a",0,IF(AG$4&lt;=$C793,0,IF(SUM($C793,$I748)&gt;AG$4,$AK762/$I748,$AK762-SUM($I793:AF793))))</f>
        <v>0</v>
      </c>
      <c r="AH793" s="31">
        <f>IF($I748="n/a",0,IF(AH$4&lt;=$C793,0,IF(SUM($C793,$I748)&gt;AH$4,$AK762/$I748,$AK762-SUM($I793:AG793))))</f>
        <v>0</v>
      </c>
      <c r="AI793" s="31">
        <f>IF($I748="n/a",0,IF(AI$4&lt;=$C793,0,IF(SUM($C793,$I748)&gt;AI$4,$AK762/$I748,$AK762-SUM($I793:AH793))))</f>
        <v>0</v>
      </c>
      <c r="AJ793" s="31">
        <f>IF($I748="n/a",0,IF(AJ$4&lt;=$C793,0,IF(SUM($C793,$I748)&gt;AJ$4,$AK762/$I748,$AK762-SUM($I793:AI793))))</f>
        <v>0</v>
      </c>
      <c r="AK793" s="31">
        <f>IF($I748="n/a",0,IF(AK$4&lt;=$C793,0,IF(SUM($C793,$I748)&gt;AK$4,$AK762/$I748,$AK762-SUM($I793:AJ793))))</f>
        <v>0</v>
      </c>
      <c r="AL793" s="31">
        <f>IF($I748="n/a",0,IF(AL$4&lt;=$C793,0,IF(SUM($C793,$I748)&gt;AL$4,$AK762/$I748,$AK762-SUM($I793:AK793))))</f>
        <v>0</v>
      </c>
      <c r="AM793" s="31">
        <f>IF($I748="n/a",0,IF(AM$4&lt;=$C793,0,IF(SUM($C793,$I748)&gt;AM$4,$AK762/$I748,$AK762-SUM($I793:AL793))))</f>
        <v>0</v>
      </c>
      <c r="AN793" s="31">
        <f>IF($I748="n/a",0,IF(AN$4&lt;=$C793,0,IF(SUM($C793,$I748)&gt;AN$4,$AK762/$I748,$AK762-SUM($I793:AM793))))</f>
        <v>0</v>
      </c>
      <c r="AO793" s="31">
        <f>IF($I748="n/a",0,IF(AO$4&lt;=$C793,0,IF(SUM($C793,$I748)&gt;AO$4,$AK762/$I748,$AK762-SUM($I793:AN793))))</f>
        <v>0</v>
      </c>
      <c r="AP793" s="31">
        <f>IF($I748="n/a",0,IF(AP$4&lt;=$C793,0,IF(SUM($C793,$I748)&gt;AP$4,$AK762/$I748,$AK762-SUM($I793:AO793))))</f>
        <v>0</v>
      </c>
      <c r="AQ793" s="31">
        <f>IF($I748="n/a",0,IF(AQ$4&lt;=$C793,0,IF(SUM($C793,$I748)&gt;AQ$4,$AK762/$I748,$AK762-SUM($I793:AP793))))</f>
        <v>0</v>
      </c>
      <c r="AR793" s="31">
        <f>IF($I748="n/a",0,IF(AR$4&lt;=$C793,0,IF(SUM($C793,$I748)&gt;AR$4,$AK762/$I748,$AK762-SUM($I793:AQ793))))</f>
        <v>0</v>
      </c>
      <c r="AS793" s="31">
        <f>IF($I748="n/a",0,IF(AS$4&lt;=$C793,0,IF(SUM($C793,$I748)&gt;AS$4,$AK762/$I748,$AK762-SUM($I793:AR793))))</f>
        <v>0</v>
      </c>
      <c r="AT793" s="31">
        <f>IF($I748="n/a",0,IF(AT$4&lt;=$C793,0,IF(SUM($C793,$I748)&gt;AT$4,$AK762/$I748,$AK762-SUM($I793:AS793))))</f>
        <v>0</v>
      </c>
      <c r="AU793" s="31">
        <f>IF($I748="n/a",0,IF(AU$4&lt;=$C793,0,IF(SUM($C793,$I748)&gt;AU$4,$AK762/$I748,$AK762-SUM($I793:AT793))))</f>
        <v>0</v>
      </c>
      <c r="AV793" s="31">
        <f>IF($I748="n/a",0,IF(AV$4&lt;=$C793,0,IF(SUM($C793,$I748)&gt;AV$4,$AK762/$I748,$AK762-SUM($I793:AU793))))</f>
        <v>0</v>
      </c>
      <c r="AW793" s="31">
        <f>IF($I748="n/a",0,IF(AW$4&lt;=$C793,0,IF(SUM($C793,$I748)&gt;AW$4,$AK762/$I748,$AK762-SUM($I793:AV793))))</f>
        <v>0</v>
      </c>
      <c r="AX793" s="31">
        <f>IF($I748="n/a",0,IF(AX$4&lt;=$C793,0,IF(SUM($C793,$I748)&gt;AX$4,$AK762/$I748,$AK762-SUM($I793:AW793))))</f>
        <v>0</v>
      </c>
      <c r="AY793" s="31">
        <f>IF($I748="n/a",0,IF(AY$4&lt;=$C793,0,IF(SUM($C793,$I748)&gt;AY$4,$AK762/$I748,$AK762-SUM($I793:AX793))))</f>
        <v>0</v>
      </c>
      <c r="AZ793" s="31">
        <f>IF($I748="n/a",0,IF(AZ$4&lt;=$C793,0,IF(SUM($C793,$I748)&gt;AZ$4,$AK762/$I748,$AK762-SUM($I793:AY793))))</f>
        <v>0</v>
      </c>
      <c r="BA793" s="31">
        <f>IF($I748="n/a",0,IF(BA$4&lt;=$C793,0,IF(SUM($C793,$I748)&gt;BA$4,$AK762/$I748,$AK762-SUM($I793:AZ793))))</f>
        <v>0</v>
      </c>
      <c r="BB793" s="31">
        <f>IF($I748="n/a",0,IF(BB$4&lt;=$C793,0,IF(SUM($C793,$I748)&gt;BB$4,$AK762/$I748,$AK762-SUM($I793:BA793))))</f>
        <v>0</v>
      </c>
      <c r="BC793" s="31">
        <f>IF($I748="n/a",0,IF(BC$4&lt;=$C793,0,IF(SUM($C793,$I748)&gt;BC$4,$AK762/$I748,$AK762-SUM($I793:BB793))))</f>
        <v>0</v>
      </c>
      <c r="BD793" s="31">
        <f>IF($I748="n/a",0,IF(BD$4&lt;=$C793,0,IF(SUM($C793,$I748)&gt;BD$4,$AK762/$I748,$AK762-SUM($I793:BC793))))</f>
        <v>0</v>
      </c>
      <c r="BE793" s="31">
        <f>IF($I748="n/a",0,IF(BE$4&lt;=$C793,0,IF(SUM($C793,$I748)&gt;BE$4,$AK762/$I748,$AK762-SUM($I793:BD793))))</f>
        <v>0</v>
      </c>
      <c r="BF793" s="31">
        <f>IF($I748="n/a",0,IF(BF$4&lt;=$C793,0,IF(SUM($C793,$I748)&gt;BF$4,$AK762/$I748,$AK762-SUM($I793:BE793))))</f>
        <v>0</v>
      </c>
      <c r="BG793" s="31">
        <f>IF($I748="n/a",0,IF(BG$4&lt;=$C793,0,IF(SUM($C793,$I748)&gt;BG$4,$AK762/$I748,$AK762-SUM($I793:BF793))))</f>
        <v>0</v>
      </c>
      <c r="BH793" s="31">
        <f>IF($I748="n/a",0,IF(BH$4&lt;=$C793,0,IF(SUM($C793,$I748)&gt;BH$4,$AK762/$I748,$AK762-SUM($I793:BG793))))</f>
        <v>0</v>
      </c>
      <c r="BI793" s="31">
        <f>IF($I748="n/a",0,IF(BI$4&lt;=$C793,0,IF(SUM($C793,$I748)&gt;BI$4,$AK762/$I748,$AK762-SUM($I793:BH793))))</f>
        <v>0</v>
      </c>
      <c r="BJ793" s="31">
        <f>IF($I748="n/a",0,IF(BJ$4&lt;=$C793,0,IF(SUM($C793,$I748)&gt;BJ$4,$AK762/$I748,$AK762-SUM($I793:BI793))))</f>
        <v>0</v>
      </c>
      <c r="BK793" s="31">
        <f>IF($I748="n/a",0,IF(BK$4&lt;=$C793,0,IF(SUM($C793,$I748)&gt;BK$4,$AK762/$I748,$AK762-SUM($I793:BJ793))))</f>
        <v>0</v>
      </c>
      <c r="BL793" s="31">
        <f>IF($I748="n/a",0,IF(BL$4&lt;=$C793,0,IF(SUM($C793,$I748)&gt;BL$4,$AK762/$I748,$AK762-SUM($I793:BK793))))</f>
        <v>0</v>
      </c>
      <c r="BM793" s="31">
        <f>IF($I748="n/a",0,IF(BM$4&lt;=$C793,0,IF(SUM($C793,$I748)&gt;BM$4,$AK762/$I748,$AK762-SUM($I793:BL793))))</f>
        <v>0</v>
      </c>
      <c r="BN793" s="31">
        <f>IF($I748="n/a",0,IF(BN$4&lt;=$C793,0,IF(SUM($C793,$I748)&gt;BN$4,$AK762/$I748,$AK762-SUM($I793:BM793))))</f>
        <v>0</v>
      </c>
      <c r="BO793" s="31">
        <f>IF($I748="n/a",0,IF(BO$4&lt;=$C793,0,IF(SUM($C793,$I748)&gt;BO$4,$AK762/$I748,$AK762-SUM($I793:BN793))))</f>
        <v>0</v>
      </c>
      <c r="BP793" s="31">
        <f>IF($I748="n/a",0,IF(BP$4&lt;=$C793,0,IF(SUM($C793,$I748)&gt;BP$4,$AK762/$I748,$AK762-SUM($I793:BO793))))</f>
        <v>0</v>
      </c>
      <c r="BQ793" s="31">
        <f>IF($I748="n/a",0,IF(BQ$4&lt;=$C793,0,IF(SUM($C793,$I748)&gt;BQ$4,$AK762/$I748,$AK762-SUM($I793:BP793))))</f>
        <v>0</v>
      </c>
      <c r="BR793" s="31">
        <f>IF($I748="n/a",0,IF(BR$4&lt;=$C793,0,IF(SUM($C793,$I748)&gt;BR$4,$AK762/$I748,$AK762-SUM($I793:BQ793))))</f>
        <v>0</v>
      </c>
      <c r="BS793" s="31">
        <f>IF($I748="n/a",0,IF(BS$4&lt;=$C793,0,IF(SUM($C793,$I748)&gt;BS$4,$AK762/$I748,$AK762-SUM($I793:BR793))))</f>
        <v>0</v>
      </c>
      <c r="BT793" s="31">
        <f>IF($I748="n/a",0,IF(BT$4&lt;=$C793,0,IF(SUM($C793,$I748)&gt;BT$4,$AK762/$I748,$AK762-SUM($I793:BS793))))</f>
        <v>0</v>
      </c>
      <c r="BU793" s="31">
        <f>IF($I748="n/a",0,IF(BU$4&lt;=$C793,0,IF(SUM($C793,$I748)&gt;BU$4,$AK762/$I748,$AK762-SUM($I793:BT793))))</f>
        <v>0</v>
      </c>
      <c r="BV793" s="31">
        <f>IF($I748="n/a",0,IF(BV$4&lt;=$C793,0,IF(SUM($C793,$I748)&gt;BV$4,$AK762/$I748,$AK762-SUM($I793:BU793))))</f>
        <v>0</v>
      </c>
      <c r="BW793" s="31">
        <f>IF($I748="n/a",0,IF(BW$4&lt;=$C793,0,IF(SUM($C793,$I748)&gt;BW$4,$AK762/$I748,$AK762-SUM($I793:BV793))))</f>
        <v>0</v>
      </c>
      <c r="BX793" s="31">
        <f>IF($I748="n/a",0,IF(BX$4&lt;=$C793,0,IF(SUM($C793,$I748)&gt;BX$4,$AK762/$I748,$AK762-SUM($I793:BW793))))</f>
        <v>0</v>
      </c>
      <c r="BY793" s="31">
        <f>IF($I748="n/a",0,IF(BY$4&lt;=$C793,0,IF(SUM($C793,$I748)&gt;BY$4,$AK762/$I748,$AK762-SUM($I793:BX793))))</f>
        <v>0</v>
      </c>
      <c r="BZ793" s="31">
        <f>IF($I748="n/a",0,IF(BZ$4&lt;=$C793,0,IF(SUM($C793,$I748)&gt;BZ$4,$AK762/$I748,$AK762-SUM($I793:BY793))))</f>
        <v>0</v>
      </c>
      <c r="CA793" s="31">
        <f>IF($I748="n/a",0,IF(CA$4&lt;=$C793,0,IF(SUM($C793,$I748)&gt;CA$4,$AK762/$I748,$AK762-SUM($I793:BZ793))))</f>
        <v>0</v>
      </c>
      <c r="CB793" s="31">
        <f>IF($I748="n/a",0,IF(CB$4&lt;=$C793,0,IF(SUM($C793,$I748)&gt;CB$4,$AK762/$I748,$AK762-SUM($I793:CA793))))</f>
        <v>0</v>
      </c>
      <c r="CC793" s="31">
        <f>IF($I748="n/a",0,IF(CC$4&lt;=$C793,0,IF(SUM($C793,$I748)&gt;CC$4,$AK762/$I748,$AK762-SUM($I793:CB793))))</f>
        <v>0</v>
      </c>
      <c r="CD793" s="31">
        <f>IF($I748="n/a",0,IF(CD$4&lt;=$C793,0,IF(SUM($C793,$I748)&gt;CD$4,$AK762/$I748,$AK762-SUM($I793:CC793))))</f>
        <v>0</v>
      </c>
      <c r="CE793" s="31">
        <f>IF($I748="n/a",0,IF(CE$4&lt;=$C793,0,IF(SUM($C793,$I748)&gt;CE$4,$AK762/$I748,$AK762-SUM($I793:CD793))))</f>
        <v>0</v>
      </c>
      <c r="CF793" s="31">
        <f>IF($I748="n/a",0,IF(CF$4&lt;=$C793,0,IF(SUM($C793,$I748)&gt;CF$4,$AK762/$I748,$AK762-SUM($I793:CE793))))</f>
        <v>0</v>
      </c>
    </row>
    <row r="794" spans="1:84" s="153" customFormat="1" ht="12.75" customHeight="1">
      <c r="A794"/>
      <c r="C794" s="197">
        <v>2044</v>
      </c>
      <c r="D794" s="21" t="s">
        <v>189</v>
      </c>
      <c r="E794" s="21" t="s">
        <v>185</v>
      </c>
      <c r="I794" s="31"/>
      <c r="J794" s="31">
        <f>IF($I748="n/a",0,IF(J$4&lt;=$C794,0,IF(SUM($C794,$I748)&gt;J$4,$AL762/$I748,$AL762-SUM($I794:I794))))</f>
        <v>0</v>
      </c>
      <c r="K794" s="31">
        <f>IF($I748="n/a",0,IF(K$4&lt;=$C794,0,IF(SUM($C794,$I748)&gt;K$4,$AL762/$I748,$AL762-SUM($I794:J794))))</f>
        <v>0</v>
      </c>
      <c r="L794" s="31">
        <f>IF($I748="n/a",0,IF(L$4&lt;=$C794,0,IF(SUM($C794,$I748)&gt;L$4,$AL762/$I748,$AL762-SUM($I794:K794))))</f>
        <v>0</v>
      </c>
      <c r="M794" s="31">
        <f>IF($I748="n/a",0,IF(M$4&lt;=$C794,0,IF(SUM($C794,$I748)&gt;M$4,$AL762/$I748,$AL762-SUM($I794:L794))))</f>
        <v>0</v>
      </c>
      <c r="N794" s="31">
        <f>IF($I748="n/a",0,IF(N$4&lt;=$C794,0,IF(SUM($C794,$I748)&gt;N$4,$AL762/$I748,$AL762-SUM($I794:M794))))</f>
        <v>0</v>
      </c>
      <c r="O794" s="31">
        <f>IF($I748="n/a",0,IF(O$4&lt;=$C794,0,IF(SUM($C794,$I748)&gt;O$4,$AL762/$I748,$AL762-SUM($I794:N794))))</f>
        <v>0</v>
      </c>
      <c r="P794" s="31">
        <f>IF($I748="n/a",0,IF(P$4&lt;=$C794,0,IF(SUM($C794,$I748)&gt;P$4,$AL762/$I748,$AL762-SUM($I794:O794))))</f>
        <v>0</v>
      </c>
      <c r="Q794" s="31">
        <f>IF($I748="n/a",0,IF(Q$4&lt;=$C794,0,IF(SUM($C794,$I748)&gt;Q$4,$AL762/$I748,$AL762-SUM($I794:P794))))</f>
        <v>0</v>
      </c>
      <c r="R794" s="31">
        <f>IF($I748="n/a",0,IF(R$4&lt;=$C794,0,IF(SUM($C794,$I748)&gt;R$4,$AL762/$I748,$AL762-SUM($I794:Q794))))</f>
        <v>0</v>
      </c>
      <c r="S794" s="31">
        <f>IF($I748="n/a",0,IF(S$4&lt;=$C794,0,IF(SUM($C794,$I748)&gt;S$4,$AL762/$I748,$AL762-SUM($I794:R794))))</f>
        <v>0</v>
      </c>
      <c r="T794" s="31">
        <f>IF($I748="n/a",0,IF(T$4&lt;=$C794,0,IF(SUM($C794,$I748)&gt;T$4,$AL762/$I748,$AL762-SUM($I794:S794))))</f>
        <v>0</v>
      </c>
      <c r="U794" s="31">
        <f>IF($I748="n/a",0,IF(U$4&lt;=$C794,0,IF(SUM($C794,$I748)&gt;U$4,$AL762/$I748,$AL762-SUM($I794:T794))))</f>
        <v>0</v>
      </c>
      <c r="V794" s="31">
        <f>IF($I748="n/a",0,IF(V$4&lt;=$C794,0,IF(SUM($C794,$I748)&gt;V$4,$AL762/$I748,$AL762-SUM($I794:U794))))</f>
        <v>0</v>
      </c>
      <c r="W794" s="31">
        <f>IF($I748="n/a",0,IF(W$4&lt;=$C794,0,IF(SUM($C794,$I748)&gt;W$4,$AL762/$I748,$AL762-SUM($I794:V794))))</f>
        <v>0</v>
      </c>
      <c r="X794" s="31">
        <f>IF($I748="n/a",0,IF(X$4&lt;=$C794,0,IF(SUM($C794,$I748)&gt;X$4,$AL762/$I748,$AL762-SUM($I794:W794))))</f>
        <v>0</v>
      </c>
      <c r="Y794" s="31">
        <f>IF($I748="n/a",0,IF(Y$4&lt;=$C794,0,IF(SUM($C794,$I748)&gt;Y$4,$AL762/$I748,$AL762-SUM($I794:X794))))</f>
        <v>0</v>
      </c>
      <c r="Z794" s="31">
        <f>IF($I748="n/a",0,IF(Z$4&lt;=$C794,0,IF(SUM($C794,$I748)&gt;Z$4,$AL762/$I748,$AL762-SUM($I794:Y794))))</f>
        <v>0</v>
      </c>
      <c r="AA794" s="31">
        <f>IF($I748="n/a",0,IF(AA$4&lt;=$C794,0,IF(SUM($C794,$I748)&gt;AA$4,$AL762/$I748,$AL762-SUM($I794:Z794))))</f>
        <v>0</v>
      </c>
      <c r="AB794" s="31">
        <f>IF($I748="n/a",0,IF(AB$4&lt;=$C794,0,IF(SUM($C794,$I748)&gt;AB$4,$AL762/$I748,$AL762-SUM($I794:AA794))))</f>
        <v>0</v>
      </c>
      <c r="AC794" s="31">
        <f>IF($I748="n/a",0,IF(AC$4&lt;=$C794,0,IF(SUM($C794,$I748)&gt;AC$4,$AL762/$I748,$AL762-SUM($I794:AB794))))</f>
        <v>0</v>
      </c>
      <c r="AD794" s="31">
        <f>IF($I748="n/a",0,IF(AD$4&lt;=$C794,0,IF(SUM($C794,$I748)&gt;AD$4,$AL762/$I748,$AL762-SUM($I794:AC794))))</f>
        <v>0</v>
      </c>
      <c r="AE794" s="31">
        <f>IF($I748="n/a",0,IF(AE$4&lt;=$C794,0,IF(SUM($C794,$I748)&gt;AE$4,$AL762/$I748,$AL762-SUM($I794:AD794))))</f>
        <v>0</v>
      </c>
      <c r="AF794" s="31">
        <f>IF($I748="n/a",0,IF(AF$4&lt;=$C794,0,IF(SUM($C794,$I748)&gt;AF$4,$AL762/$I748,$AL762-SUM($I794:AE794))))</f>
        <v>0</v>
      </c>
      <c r="AG794" s="31">
        <f>IF($I748="n/a",0,IF(AG$4&lt;=$C794,0,IF(SUM($C794,$I748)&gt;AG$4,$AL762/$I748,$AL762-SUM($I794:AF794))))</f>
        <v>0</v>
      </c>
      <c r="AH794" s="31">
        <f>IF($I748="n/a",0,IF(AH$4&lt;=$C794,0,IF(SUM($C794,$I748)&gt;AH$4,$AL762/$I748,$AL762-SUM($I794:AG794))))</f>
        <v>0</v>
      </c>
      <c r="AI794" s="31">
        <f>IF($I748="n/a",0,IF(AI$4&lt;=$C794,0,IF(SUM($C794,$I748)&gt;AI$4,$AL762/$I748,$AL762-SUM($I794:AH794))))</f>
        <v>0</v>
      </c>
      <c r="AJ794" s="31">
        <f>IF($I748="n/a",0,IF(AJ$4&lt;=$C794,0,IF(SUM($C794,$I748)&gt;AJ$4,$AL762/$I748,$AL762-SUM($I794:AI794))))</f>
        <v>0</v>
      </c>
      <c r="AK794" s="31">
        <f>IF($I748="n/a",0,IF(AK$4&lt;=$C794,0,IF(SUM($C794,$I748)&gt;AK$4,$AL762/$I748,$AL762-SUM($I794:AJ794))))</f>
        <v>0</v>
      </c>
      <c r="AL794" s="31">
        <f>IF($I748="n/a",0,IF(AL$4&lt;=$C794,0,IF(SUM($C794,$I748)&gt;AL$4,$AL762/$I748,$AL762-SUM($I794:AK794))))</f>
        <v>0</v>
      </c>
      <c r="AM794" s="31">
        <f>IF($I748="n/a",0,IF(AM$4&lt;=$C794,0,IF(SUM($C794,$I748)&gt;AM$4,$AL762/$I748,$AL762-SUM($I794:AL794))))</f>
        <v>0</v>
      </c>
      <c r="AN794" s="31">
        <f>IF($I748="n/a",0,IF(AN$4&lt;=$C794,0,IF(SUM($C794,$I748)&gt;AN$4,$AL762/$I748,$AL762-SUM($I794:AM794))))</f>
        <v>0</v>
      </c>
      <c r="AO794" s="31">
        <f>IF($I748="n/a",0,IF(AO$4&lt;=$C794,0,IF(SUM($C794,$I748)&gt;AO$4,$AL762/$I748,$AL762-SUM($I794:AN794))))</f>
        <v>0</v>
      </c>
      <c r="AP794" s="31">
        <f>IF($I748="n/a",0,IF(AP$4&lt;=$C794,0,IF(SUM($C794,$I748)&gt;AP$4,$AL762/$I748,$AL762-SUM($I794:AO794))))</f>
        <v>0</v>
      </c>
      <c r="AQ794" s="31">
        <f>IF($I748="n/a",0,IF(AQ$4&lt;=$C794,0,IF(SUM($C794,$I748)&gt;AQ$4,$AL762/$I748,$AL762-SUM($I794:AP794))))</f>
        <v>0</v>
      </c>
      <c r="AR794" s="31">
        <f>IF($I748="n/a",0,IF(AR$4&lt;=$C794,0,IF(SUM($C794,$I748)&gt;AR$4,$AL762/$I748,$AL762-SUM($I794:AQ794))))</f>
        <v>0</v>
      </c>
      <c r="AS794" s="31">
        <f>IF($I748="n/a",0,IF(AS$4&lt;=$C794,0,IF(SUM($C794,$I748)&gt;AS$4,$AL762/$I748,$AL762-SUM($I794:AR794))))</f>
        <v>0</v>
      </c>
      <c r="AT794" s="31">
        <f>IF($I748="n/a",0,IF(AT$4&lt;=$C794,0,IF(SUM($C794,$I748)&gt;AT$4,$AL762/$I748,$AL762-SUM($I794:AS794))))</f>
        <v>0</v>
      </c>
      <c r="AU794" s="31">
        <f>IF($I748="n/a",0,IF(AU$4&lt;=$C794,0,IF(SUM($C794,$I748)&gt;AU$4,$AL762/$I748,$AL762-SUM($I794:AT794))))</f>
        <v>0</v>
      </c>
      <c r="AV794" s="31">
        <f>IF($I748="n/a",0,IF(AV$4&lt;=$C794,0,IF(SUM($C794,$I748)&gt;AV$4,$AL762/$I748,$AL762-SUM($I794:AU794))))</f>
        <v>0</v>
      </c>
      <c r="AW794" s="31">
        <f>IF($I748="n/a",0,IF(AW$4&lt;=$C794,0,IF(SUM($C794,$I748)&gt;AW$4,$AL762/$I748,$AL762-SUM($I794:AV794))))</f>
        <v>0</v>
      </c>
      <c r="AX794" s="31">
        <f>IF($I748="n/a",0,IF(AX$4&lt;=$C794,0,IF(SUM($C794,$I748)&gt;AX$4,$AL762/$I748,$AL762-SUM($I794:AW794))))</f>
        <v>0</v>
      </c>
      <c r="AY794" s="31">
        <f>IF($I748="n/a",0,IF(AY$4&lt;=$C794,0,IF(SUM($C794,$I748)&gt;AY$4,$AL762/$I748,$AL762-SUM($I794:AX794))))</f>
        <v>0</v>
      </c>
      <c r="AZ794" s="31">
        <f>IF($I748="n/a",0,IF(AZ$4&lt;=$C794,0,IF(SUM($C794,$I748)&gt;AZ$4,$AL762/$I748,$AL762-SUM($I794:AY794))))</f>
        <v>0</v>
      </c>
      <c r="BA794" s="31">
        <f>IF($I748="n/a",0,IF(BA$4&lt;=$C794,0,IF(SUM($C794,$I748)&gt;BA$4,$AL762/$I748,$AL762-SUM($I794:AZ794))))</f>
        <v>0</v>
      </c>
      <c r="BB794" s="31">
        <f>IF($I748="n/a",0,IF(BB$4&lt;=$C794,0,IF(SUM($C794,$I748)&gt;BB$4,$AL762/$I748,$AL762-SUM($I794:BA794))))</f>
        <v>0</v>
      </c>
      <c r="BC794" s="31">
        <f>IF($I748="n/a",0,IF(BC$4&lt;=$C794,0,IF(SUM($C794,$I748)&gt;BC$4,$AL762/$I748,$AL762-SUM($I794:BB794))))</f>
        <v>0</v>
      </c>
      <c r="BD794" s="31">
        <f>IF($I748="n/a",0,IF(BD$4&lt;=$C794,0,IF(SUM($C794,$I748)&gt;BD$4,$AL762/$I748,$AL762-SUM($I794:BC794))))</f>
        <v>0</v>
      </c>
      <c r="BE794" s="31">
        <f>IF($I748="n/a",0,IF(BE$4&lt;=$C794,0,IF(SUM($C794,$I748)&gt;BE$4,$AL762/$I748,$AL762-SUM($I794:BD794))))</f>
        <v>0</v>
      </c>
      <c r="BF794" s="31">
        <f>IF($I748="n/a",0,IF(BF$4&lt;=$C794,0,IF(SUM($C794,$I748)&gt;BF$4,$AL762/$I748,$AL762-SUM($I794:BE794))))</f>
        <v>0</v>
      </c>
      <c r="BG794" s="31">
        <f>IF($I748="n/a",0,IF(BG$4&lt;=$C794,0,IF(SUM($C794,$I748)&gt;BG$4,$AL762/$I748,$AL762-SUM($I794:BF794))))</f>
        <v>0</v>
      </c>
      <c r="BH794" s="31">
        <f>IF($I748="n/a",0,IF(BH$4&lt;=$C794,0,IF(SUM($C794,$I748)&gt;BH$4,$AL762/$I748,$AL762-SUM($I794:BG794))))</f>
        <v>0</v>
      </c>
      <c r="BI794" s="31">
        <f>IF($I748="n/a",0,IF(BI$4&lt;=$C794,0,IF(SUM($C794,$I748)&gt;BI$4,$AL762/$I748,$AL762-SUM($I794:BH794))))</f>
        <v>0</v>
      </c>
      <c r="BJ794" s="31">
        <f>IF($I748="n/a",0,IF(BJ$4&lt;=$C794,0,IF(SUM($C794,$I748)&gt;BJ$4,$AL762/$I748,$AL762-SUM($I794:BI794))))</f>
        <v>0</v>
      </c>
      <c r="BK794" s="31">
        <f>IF($I748="n/a",0,IF(BK$4&lt;=$C794,0,IF(SUM($C794,$I748)&gt;BK$4,$AL762/$I748,$AL762-SUM($I794:BJ794))))</f>
        <v>0</v>
      </c>
      <c r="BL794" s="31">
        <f>IF($I748="n/a",0,IF(BL$4&lt;=$C794,0,IF(SUM($C794,$I748)&gt;BL$4,$AL762/$I748,$AL762-SUM($I794:BK794))))</f>
        <v>0</v>
      </c>
      <c r="BM794" s="31">
        <f>IF($I748="n/a",0,IF(BM$4&lt;=$C794,0,IF(SUM($C794,$I748)&gt;BM$4,$AL762/$I748,$AL762-SUM($I794:BL794))))</f>
        <v>0</v>
      </c>
      <c r="BN794" s="31">
        <f>IF($I748="n/a",0,IF(BN$4&lt;=$C794,0,IF(SUM($C794,$I748)&gt;BN$4,$AL762/$I748,$AL762-SUM($I794:BM794))))</f>
        <v>0</v>
      </c>
      <c r="BO794" s="31">
        <f>IF($I748="n/a",0,IF(BO$4&lt;=$C794,0,IF(SUM($C794,$I748)&gt;BO$4,$AL762/$I748,$AL762-SUM($I794:BN794))))</f>
        <v>0</v>
      </c>
      <c r="BP794" s="31">
        <f>IF($I748="n/a",0,IF(BP$4&lt;=$C794,0,IF(SUM($C794,$I748)&gt;BP$4,$AL762/$I748,$AL762-SUM($I794:BO794))))</f>
        <v>0</v>
      </c>
      <c r="BQ794" s="31">
        <f>IF($I748="n/a",0,IF(BQ$4&lt;=$C794,0,IF(SUM($C794,$I748)&gt;BQ$4,$AL762/$I748,$AL762-SUM($I794:BP794))))</f>
        <v>0</v>
      </c>
      <c r="BR794" s="31">
        <f>IF($I748="n/a",0,IF(BR$4&lt;=$C794,0,IF(SUM($C794,$I748)&gt;BR$4,$AL762/$I748,$AL762-SUM($I794:BQ794))))</f>
        <v>0</v>
      </c>
      <c r="BS794" s="31">
        <f>IF($I748="n/a",0,IF(BS$4&lt;=$C794,0,IF(SUM($C794,$I748)&gt;BS$4,$AL762/$I748,$AL762-SUM($I794:BR794))))</f>
        <v>0</v>
      </c>
      <c r="BT794" s="31">
        <f>IF($I748="n/a",0,IF(BT$4&lt;=$C794,0,IF(SUM($C794,$I748)&gt;BT$4,$AL762/$I748,$AL762-SUM($I794:BS794))))</f>
        <v>0</v>
      </c>
      <c r="BU794" s="31">
        <f>IF($I748="n/a",0,IF(BU$4&lt;=$C794,0,IF(SUM($C794,$I748)&gt;BU$4,$AL762/$I748,$AL762-SUM($I794:BT794))))</f>
        <v>0</v>
      </c>
      <c r="BV794" s="31">
        <f>IF($I748="n/a",0,IF(BV$4&lt;=$C794,0,IF(SUM($C794,$I748)&gt;BV$4,$AL762/$I748,$AL762-SUM($I794:BU794))))</f>
        <v>0</v>
      </c>
      <c r="BW794" s="31">
        <f>IF($I748="n/a",0,IF(BW$4&lt;=$C794,0,IF(SUM($C794,$I748)&gt;BW$4,$AL762/$I748,$AL762-SUM($I794:BV794))))</f>
        <v>0</v>
      </c>
      <c r="BX794" s="31">
        <f>IF($I748="n/a",0,IF(BX$4&lt;=$C794,0,IF(SUM($C794,$I748)&gt;BX$4,$AL762/$I748,$AL762-SUM($I794:BW794))))</f>
        <v>0</v>
      </c>
      <c r="BY794" s="31">
        <f>IF($I748="n/a",0,IF(BY$4&lt;=$C794,0,IF(SUM($C794,$I748)&gt;BY$4,$AL762/$I748,$AL762-SUM($I794:BX794))))</f>
        <v>0</v>
      </c>
      <c r="BZ794" s="31">
        <f>IF($I748="n/a",0,IF(BZ$4&lt;=$C794,0,IF(SUM($C794,$I748)&gt;BZ$4,$AL762/$I748,$AL762-SUM($I794:BY794))))</f>
        <v>0</v>
      </c>
      <c r="CA794" s="31">
        <f>IF($I748="n/a",0,IF(CA$4&lt;=$C794,0,IF(SUM($C794,$I748)&gt;CA$4,$AL762/$I748,$AL762-SUM($I794:BZ794))))</f>
        <v>0</v>
      </c>
      <c r="CB794" s="31">
        <f>IF($I748="n/a",0,IF(CB$4&lt;=$C794,0,IF(SUM($C794,$I748)&gt;CB$4,$AL762/$I748,$AL762-SUM($I794:CA794))))</f>
        <v>0</v>
      </c>
      <c r="CC794" s="31">
        <f>IF($I748="n/a",0,IF(CC$4&lt;=$C794,0,IF(SUM($C794,$I748)&gt;CC$4,$AL762/$I748,$AL762-SUM($I794:CB794))))</f>
        <v>0</v>
      </c>
      <c r="CD794" s="31">
        <f>IF($I748="n/a",0,IF(CD$4&lt;=$C794,0,IF(SUM($C794,$I748)&gt;CD$4,$AL762/$I748,$AL762-SUM($I794:CC794))))</f>
        <v>0</v>
      </c>
      <c r="CE794" s="31">
        <f>IF($I748="n/a",0,IF(CE$4&lt;=$C794,0,IF(SUM($C794,$I748)&gt;CE$4,$AL762/$I748,$AL762-SUM($I794:CD794))))</f>
        <v>0</v>
      </c>
      <c r="CF794" s="31">
        <f>IF($I748="n/a",0,IF(CF$4&lt;=$C794,0,IF(SUM($C794,$I748)&gt;CF$4,$AL762/$I748,$AL762-SUM($I794:CE794))))</f>
        <v>0</v>
      </c>
    </row>
    <row r="795" spans="1:84" s="153" customFormat="1" ht="12.75" customHeight="1">
      <c r="A795"/>
      <c r="C795" s="197">
        <v>2045</v>
      </c>
      <c r="D795" s="21" t="s">
        <v>190</v>
      </c>
      <c r="E795" s="21" t="s">
        <v>185</v>
      </c>
      <c r="I795" s="31"/>
      <c r="J795" s="31">
        <f>IF($I748="n/a",0,IF(J$4&lt;=$C795,0,IF(SUM($C795,$I748)&gt;J$4,$AM762/$I748,$AM762-SUM($I795:I795))))</f>
        <v>0</v>
      </c>
      <c r="K795" s="31">
        <f>IF($I748="n/a",0,IF(K$4&lt;=$C795,0,IF(SUM($C795,$I748)&gt;K$4,$AM762/$I748,$AM762-SUM($I795:J795))))</f>
        <v>0</v>
      </c>
      <c r="L795" s="31">
        <f>IF($I748="n/a",0,IF(L$4&lt;=$C795,0,IF(SUM($C795,$I748)&gt;L$4,$AM762/$I748,$AM762-SUM($I795:K795))))</f>
        <v>0</v>
      </c>
      <c r="M795" s="31">
        <f>IF($I748="n/a",0,IF(M$4&lt;=$C795,0,IF(SUM($C795,$I748)&gt;M$4,$AM762/$I748,$AM762-SUM($I795:L795))))</f>
        <v>0</v>
      </c>
      <c r="N795" s="31">
        <f>IF($I748="n/a",0,IF(N$4&lt;=$C795,0,IF(SUM($C795,$I748)&gt;N$4,$AM762/$I748,$AM762-SUM($I795:M795))))</f>
        <v>0</v>
      </c>
      <c r="O795" s="31">
        <f>IF($I748="n/a",0,IF(O$4&lt;=$C795,0,IF(SUM($C795,$I748)&gt;O$4,$AM762/$I748,$AM762-SUM($I795:N795))))</f>
        <v>0</v>
      </c>
      <c r="P795" s="31">
        <f>IF($I748="n/a",0,IF(P$4&lt;=$C795,0,IF(SUM($C795,$I748)&gt;P$4,$AM762/$I748,$AM762-SUM($I795:O795))))</f>
        <v>0</v>
      </c>
      <c r="Q795" s="31">
        <f>IF($I748="n/a",0,IF(Q$4&lt;=$C795,0,IF(SUM($C795,$I748)&gt;Q$4,$AM762/$I748,$AM762-SUM($I795:P795))))</f>
        <v>0</v>
      </c>
      <c r="R795" s="31">
        <f>IF($I748="n/a",0,IF(R$4&lt;=$C795,0,IF(SUM($C795,$I748)&gt;R$4,$AM762/$I748,$AM762-SUM($I795:Q795))))</f>
        <v>0</v>
      </c>
      <c r="S795" s="31">
        <f>IF($I748="n/a",0,IF(S$4&lt;=$C795,0,IF(SUM($C795,$I748)&gt;S$4,$AM762/$I748,$AM762-SUM($I795:R795))))</f>
        <v>0</v>
      </c>
      <c r="T795" s="31">
        <f>IF($I748="n/a",0,IF(T$4&lt;=$C795,0,IF(SUM($C795,$I748)&gt;T$4,$AM762/$I748,$AM762-SUM($I795:S795))))</f>
        <v>0</v>
      </c>
      <c r="U795" s="31">
        <f>IF($I748="n/a",0,IF(U$4&lt;=$C795,0,IF(SUM($C795,$I748)&gt;U$4,$AM762/$I748,$AM762-SUM($I795:T795))))</f>
        <v>0</v>
      </c>
      <c r="V795" s="31">
        <f>IF($I748="n/a",0,IF(V$4&lt;=$C795,0,IF(SUM($C795,$I748)&gt;V$4,$AM762/$I748,$AM762-SUM($I795:U795))))</f>
        <v>0</v>
      </c>
      <c r="W795" s="31">
        <f>IF($I748="n/a",0,IF(W$4&lt;=$C795,0,IF(SUM($C795,$I748)&gt;W$4,$AM762/$I748,$AM762-SUM($I795:V795))))</f>
        <v>0</v>
      </c>
      <c r="X795" s="31">
        <f>IF($I748="n/a",0,IF(X$4&lt;=$C795,0,IF(SUM($C795,$I748)&gt;X$4,$AM762/$I748,$AM762-SUM($I795:W795))))</f>
        <v>0</v>
      </c>
      <c r="Y795" s="31">
        <f>IF($I748="n/a",0,IF(Y$4&lt;=$C795,0,IF(SUM($C795,$I748)&gt;Y$4,$AM762/$I748,$AM762-SUM($I795:X795))))</f>
        <v>0</v>
      </c>
      <c r="Z795" s="31">
        <f>IF($I748="n/a",0,IF(Z$4&lt;=$C795,0,IF(SUM($C795,$I748)&gt;Z$4,$AM762/$I748,$AM762-SUM($I795:Y795))))</f>
        <v>0</v>
      </c>
      <c r="AA795" s="31">
        <f>IF($I748="n/a",0,IF(AA$4&lt;=$C795,0,IF(SUM($C795,$I748)&gt;AA$4,$AM762/$I748,$AM762-SUM($I795:Z795))))</f>
        <v>0</v>
      </c>
      <c r="AB795" s="31">
        <f>IF($I748="n/a",0,IF(AB$4&lt;=$C795,0,IF(SUM($C795,$I748)&gt;AB$4,$AM762/$I748,$AM762-SUM($I795:AA795))))</f>
        <v>0</v>
      </c>
      <c r="AC795" s="31">
        <f>IF($I748="n/a",0,IF(AC$4&lt;=$C795,0,IF(SUM($C795,$I748)&gt;AC$4,$AM762/$I748,$AM762-SUM($I795:AB795))))</f>
        <v>0</v>
      </c>
      <c r="AD795" s="31">
        <f>IF($I748="n/a",0,IF(AD$4&lt;=$C795,0,IF(SUM($C795,$I748)&gt;AD$4,$AM762/$I748,$AM762-SUM($I795:AC795))))</f>
        <v>0</v>
      </c>
      <c r="AE795" s="31">
        <f>IF($I748="n/a",0,IF(AE$4&lt;=$C795,0,IF(SUM($C795,$I748)&gt;AE$4,$AM762/$I748,$AM762-SUM($I795:AD795))))</f>
        <v>0</v>
      </c>
      <c r="AF795" s="31">
        <f>IF($I748="n/a",0,IF(AF$4&lt;=$C795,0,IF(SUM($C795,$I748)&gt;AF$4,$AM762/$I748,$AM762-SUM($I795:AE795))))</f>
        <v>0</v>
      </c>
      <c r="AG795" s="31">
        <f>IF($I748="n/a",0,IF(AG$4&lt;=$C795,0,IF(SUM($C795,$I748)&gt;AG$4,$AM762/$I748,$AM762-SUM($I795:AF795))))</f>
        <v>0</v>
      </c>
      <c r="AH795" s="31">
        <f>IF($I748="n/a",0,IF(AH$4&lt;=$C795,0,IF(SUM($C795,$I748)&gt;AH$4,$AM762/$I748,$AM762-SUM($I795:AG795))))</f>
        <v>0</v>
      </c>
      <c r="AI795" s="31">
        <f>IF($I748="n/a",0,IF(AI$4&lt;=$C795,0,IF(SUM($C795,$I748)&gt;AI$4,$AM762/$I748,$AM762-SUM($I795:AH795))))</f>
        <v>0</v>
      </c>
      <c r="AJ795" s="31">
        <f>IF($I748="n/a",0,IF(AJ$4&lt;=$C795,0,IF(SUM($C795,$I748)&gt;AJ$4,$AM762/$I748,$AM762-SUM($I795:AI795))))</f>
        <v>0</v>
      </c>
      <c r="AK795" s="31">
        <f>IF($I748="n/a",0,IF(AK$4&lt;=$C795,0,IF(SUM($C795,$I748)&gt;AK$4,$AM762/$I748,$AM762-SUM($I795:AJ795))))</f>
        <v>0</v>
      </c>
      <c r="AL795" s="31">
        <f>IF($I748="n/a",0,IF(AL$4&lt;=$C795,0,IF(SUM($C795,$I748)&gt;AL$4,$AM762/$I748,$AM762-SUM($I795:AK795))))</f>
        <v>0</v>
      </c>
      <c r="AM795" s="31">
        <f>IF($I748="n/a",0,IF(AM$4&lt;=$C795,0,IF(SUM($C795,$I748)&gt;AM$4,$AM762/$I748,$AM762-SUM($I795:AL795))))</f>
        <v>0</v>
      </c>
      <c r="AN795" s="31">
        <f>IF($I748="n/a",0,IF(AN$4&lt;=$C795,0,IF(SUM($C795,$I748)&gt;AN$4,$AM762/$I748,$AM762-SUM($I795:AM795))))</f>
        <v>0</v>
      </c>
      <c r="AO795" s="31">
        <f>IF($I748="n/a",0,IF(AO$4&lt;=$C795,0,IF(SUM($C795,$I748)&gt;AO$4,$AM762/$I748,$AM762-SUM($I795:AN795))))</f>
        <v>0</v>
      </c>
      <c r="AP795" s="31">
        <f>IF($I748="n/a",0,IF(AP$4&lt;=$C795,0,IF(SUM($C795,$I748)&gt;AP$4,$AM762/$I748,$AM762-SUM($I795:AO795))))</f>
        <v>0</v>
      </c>
      <c r="AQ795" s="31">
        <f>IF($I748="n/a",0,IF(AQ$4&lt;=$C795,0,IF(SUM($C795,$I748)&gt;AQ$4,$AM762/$I748,$AM762-SUM($I795:AP795))))</f>
        <v>0</v>
      </c>
      <c r="AR795" s="31">
        <f>IF($I748="n/a",0,IF(AR$4&lt;=$C795,0,IF(SUM($C795,$I748)&gt;AR$4,$AM762/$I748,$AM762-SUM($I795:AQ795))))</f>
        <v>0</v>
      </c>
      <c r="AS795" s="31">
        <f>IF($I748="n/a",0,IF(AS$4&lt;=$C795,0,IF(SUM($C795,$I748)&gt;AS$4,$AM762/$I748,$AM762-SUM($I795:AR795))))</f>
        <v>0</v>
      </c>
      <c r="AT795" s="31">
        <f>IF($I748="n/a",0,IF(AT$4&lt;=$C795,0,IF(SUM($C795,$I748)&gt;AT$4,$AM762/$I748,$AM762-SUM($I795:AS795))))</f>
        <v>0</v>
      </c>
      <c r="AU795" s="31">
        <f>IF($I748="n/a",0,IF(AU$4&lt;=$C795,0,IF(SUM($C795,$I748)&gt;AU$4,$AM762/$I748,$AM762-SUM($I795:AT795))))</f>
        <v>0</v>
      </c>
      <c r="AV795" s="31">
        <f>IF($I748="n/a",0,IF(AV$4&lt;=$C795,0,IF(SUM($C795,$I748)&gt;AV$4,$AM762/$I748,$AM762-SUM($I795:AU795))))</f>
        <v>0</v>
      </c>
      <c r="AW795" s="31">
        <f>IF($I748="n/a",0,IF(AW$4&lt;=$C795,0,IF(SUM($C795,$I748)&gt;AW$4,$AM762/$I748,$AM762-SUM($I795:AV795))))</f>
        <v>0</v>
      </c>
      <c r="AX795" s="31">
        <f>IF($I748="n/a",0,IF(AX$4&lt;=$C795,0,IF(SUM($C795,$I748)&gt;AX$4,$AM762/$I748,$AM762-SUM($I795:AW795))))</f>
        <v>0</v>
      </c>
      <c r="AY795" s="31">
        <f>IF($I748="n/a",0,IF(AY$4&lt;=$C795,0,IF(SUM($C795,$I748)&gt;AY$4,$AM762/$I748,$AM762-SUM($I795:AX795))))</f>
        <v>0</v>
      </c>
      <c r="AZ795" s="31">
        <f>IF($I748="n/a",0,IF(AZ$4&lt;=$C795,0,IF(SUM($C795,$I748)&gt;AZ$4,$AM762/$I748,$AM762-SUM($I795:AY795))))</f>
        <v>0</v>
      </c>
      <c r="BA795" s="31">
        <f>IF($I748="n/a",0,IF(BA$4&lt;=$C795,0,IF(SUM($C795,$I748)&gt;BA$4,$AM762/$I748,$AM762-SUM($I795:AZ795))))</f>
        <v>0</v>
      </c>
      <c r="BB795" s="31">
        <f>IF($I748="n/a",0,IF(BB$4&lt;=$C795,0,IF(SUM($C795,$I748)&gt;BB$4,$AM762/$I748,$AM762-SUM($I795:BA795))))</f>
        <v>0</v>
      </c>
      <c r="BC795" s="31">
        <f>IF($I748="n/a",0,IF(BC$4&lt;=$C795,0,IF(SUM($C795,$I748)&gt;BC$4,$AM762/$I748,$AM762-SUM($I795:BB795))))</f>
        <v>0</v>
      </c>
      <c r="BD795" s="31">
        <f>IF($I748="n/a",0,IF(BD$4&lt;=$C795,0,IF(SUM($C795,$I748)&gt;BD$4,$AM762/$I748,$AM762-SUM($I795:BC795))))</f>
        <v>0</v>
      </c>
      <c r="BE795" s="31">
        <f>IF($I748="n/a",0,IF(BE$4&lt;=$C795,0,IF(SUM($C795,$I748)&gt;BE$4,$AM762/$I748,$AM762-SUM($I795:BD795))))</f>
        <v>0</v>
      </c>
      <c r="BF795" s="31">
        <f>IF($I748="n/a",0,IF(BF$4&lt;=$C795,0,IF(SUM($C795,$I748)&gt;BF$4,$AM762/$I748,$AM762-SUM($I795:BE795))))</f>
        <v>0</v>
      </c>
      <c r="BG795" s="31">
        <f>IF($I748="n/a",0,IF(BG$4&lt;=$C795,0,IF(SUM($C795,$I748)&gt;BG$4,$AM762/$I748,$AM762-SUM($I795:BF795))))</f>
        <v>0</v>
      </c>
      <c r="BH795" s="31">
        <f>IF($I748="n/a",0,IF(BH$4&lt;=$C795,0,IF(SUM($C795,$I748)&gt;BH$4,$AM762/$I748,$AM762-SUM($I795:BG795))))</f>
        <v>0</v>
      </c>
      <c r="BI795" s="31">
        <f>IF($I748="n/a",0,IF(BI$4&lt;=$C795,0,IF(SUM($C795,$I748)&gt;BI$4,$AM762/$I748,$AM762-SUM($I795:BH795))))</f>
        <v>0</v>
      </c>
      <c r="BJ795" s="31">
        <f>IF($I748="n/a",0,IF(BJ$4&lt;=$C795,0,IF(SUM($C795,$I748)&gt;BJ$4,$AM762/$I748,$AM762-SUM($I795:BI795))))</f>
        <v>0</v>
      </c>
      <c r="BK795" s="31">
        <f>IF($I748="n/a",0,IF(BK$4&lt;=$C795,0,IF(SUM($C795,$I748)&gt;BK$4,$AM762/$I748,$AM762-SUM($I795:BJ795))))</f>
        <v>0</v>
      </c>
      <c r="BL795" s="31">
        <f>IF($I748="n/a",0,IF(BL$4&lt;=$C795,0,IF(SUM($C795,$I748)&gt;BL$4,$AM762/$I748,$AM762-SUM($I795:BK795))))</f>
        <v>0</v>
      </c>
      <c r="BM795" s="31">
        <f>IF($I748="n/a",0,IF(BM$4&lt;=$C795,0,IF(SUM($C795,$I748)&gt;BM$4,$AM762/$I748,$AM762-SUM($I795:BL795))))</f>
        <v>0</v>
      </c>
      <c r="BN795" s="31">
        <f>IF($I748="n/a",0,IF(BN$4&lt;=$C795,0,IF(SUM($C795,$I748)&gt;BN$4,$AM762/$I748,$AM762-SUM($I795:BM795))))</f>
        <v>0</v>
      </c>
      <c r="BO795" s="31">
        <f>IF($I748="n/a",0,IF(BO$4&lt;=$C795,0,IF(SUM($C795,$I748)&gt;BO$4,$AM762/$I748,$AM762-SUM($I795:BN795))))</f>
        <v>0</v>
      </c>
      <c r="BP795" s="31">
        <f>IF($I748="n/a",0,IF(BP$4&lt;=$C795,0,IF(SUM($C795,$I748)&gt;BP$4,$AM762/$I748,$AM762-SUM($I795:BO795))))</f>
        <v>0</v>
      </c>
      <c r="BQ795" s="31">
        <f>IF($I748="n/a",0,IF(BQ$4&lt;=$C795,0,IF(SUM($C795,$I748)&gt;BQ$4,$AM762/$I748,$AM762-SUM($I795:BP795))))</f>
        <v>0</v>
      </c>
      <c r="BR795" s="31">
        <f>IF($I748="n/a",0,IF(BR$4&lt;=$C795,0,IF(SUM($C795,$I748)&gt;BR$4,$AM762/$I748,$AM762-SUM($I795:BQ795))))</f>
        <v>0</v>
      </c>
      <c r="BS795" s="31">
        <f>IF($I748="n/a",0,IF(BS$4&lt;=$C795,0,IF(SUM($C795,$I748)&gt;BS$4,$AM762/$I748,$AM762-SUM($I795:BR795))))</f>
        <v>0</v>
      </c>
      <c r="BT795" s="31">
        <f>IF($I748="n/a",0,IF(BT$4&lt;=$C795,0,IF(SUM($C795,$I748)&gt;BT$4,$AM762/$I748,$AM762-SUM($I795:BS795))))</f>
        <v>0</v>
      </c>
      <c r="BU795" s="31">
        <f>IF($I748="n/a",0,IF(BU$4&lt;=$C795,0,IF(SUM($C795,$I748)&gt;BU$4,$AM762/$I748,$AM762-SUM($I795:BT795))))</f>
        <v>0</v>
      </c>
      <c r="BV795" s="31">
        <f>IF($I748="n/a",0,IF(BV$4&lt;=$C795,0,IF(SUM($C795,$I748)&gt;BV$4,$AM762/$I748,$AM762-SUM($I795:BU795))))</f>
        <v>0</v>
      </c>
      <c r="BW795" s="31">
        <f>IF($I748="n/a",0,IF(BW$4&lt;=$C795,0,IF(SUM($C795,$I748)&gt;BW$4,$AM762/$I748,$AM762-SUM($I795:BV795))))</f>
        <v>0</v>
      </c>
      <c r="BX795" s="31">
        <f>IF($I748="n/a",0,IF(BX$4&lt;=$C795,0,IF(SUM($C795,$I748)&gt;BX$4,$AM762/$I748,$AM762-SUM($I795:BW795))))</f>
        <v>0</v>
      </c>
      <c r="BY795" s="31">
        <f>IF($I748="n/a",0,IF(BY$4&lt;=$C795,0,IF(SUM($C795,$I748)&gt;BY$4,$AM762/$I748,$AM762-SUM($I795:BX795))))</f>
        <v>0</v>
      </c>
      <c r="BZ795" s="31">
        <f>IF($I748="n/a",0,IF(BZ$4&lt;=$C795,0,IF(SUM($C795,$I748)&gt;BZ$4,$AM762/$I748,$AM762-SUM($I795:BY795))))</f>
        <v>0</v>
      </c>
      <c r="CA795" s="31">
        <f>IF($I748="n/a",0,IF(CA$4&lt;=$C795,0,IF(SUM($C795,$I748)&gt;CA$4,$AM762/$I748,$AM762-SUM($I795:BZ795))))</f>
        <v>0</v>
      </c>
      <c r="CB795" s="31">
        <f>IF($I748="n/a",0,IF(CB$4&lt;=$C795,0,IF(SUM($C795,$I748)&gt;CB$4,$AM762/$I748,$AM762-SUM($I795:CA795))))</f>
        <v>0</v>
      </c>
      <c r="CC795" s="31">
        <f>IF($I748="n/a",0,IF(CC$4&lt;=$C795,0,IF(SUM($C795,$I748)&gt;CC$4,$AM762/$I748,$AM762-SUM($I795:CB795))))</f>
        <v>0</v>
      </c>
      <c r="CD795" s="31">
        <f>IF($I748="n/a",0,IF(CD$4&lt;=$C795,0,IF(SUM($C795,$I748)&gt;CD$4,$AM762/$I748,$AM762-SUM($I795:CC795))))</f>
        <v>0</v>
      </c>
      <c r="CE795" s="31">
        <f>IF($I748="n/a",0,IF(CE$4&lt;=$C795,0,IF(SUM($C795,$I748)&gt;CE$4,$AM762/$I748,$AM762-SUM($I795:CD795))))</f>
        <v>0</v>
      </c>
      <c r="CF795" s="31">
        <f>IF($I748="n/a",0,IF(CF$4&lt;=$C795,0,IF(SUM($C795,$I748)&gt;CF$4,$AM762/$I748,$AM762-SUM($I795:CE795))))</f>
        <v>0</v>
      </c>
    </row>
    <row r="796" spans="1:84" s="153" customFormat="1" ht="12.75" customHeight="1">
      <c r="A796"/>
      <c r="C796" s="164"/>
      <c r="D796" s="155"/>
      <c r="E796" s="155"/>
      <c r="I796" s="31"/>
    </row>
    <row r="797" spans="1:84" s="153" customFormat="1" ht="12.75" customHeight="1">
      <c r="A797"/>
      <c r="B797" s="97"/>
      <c r="C797" s="97"/>
      <c r="D797" s="97" t="s">
        <v>9</v>
      </c>
      <c r="E797" s="97" t="s">
        <v>185</v>
      </c>
      <c r="F797" s="97"/>
      <c r="G797" s="97"/>
      <c r="H797" s="97"/>
      <c r="I797" s="97"/>
      <c r="J797" s="267">
        <f t="shared" ref="J797:AO797" si="3836">J754+SUM(J764:J795)</f>
        <v>0.39765754353461685</v>
      </c>
      <c r="K797" s="267">
        <f t="shared" si="3836"/>
        <v>0.27930822751660783</v>
      </c>
      <c r="L797" s="267">
        <f t="shared" si="3836"/>
        <v>0.36804786791099409</v>
      </c>
      <c r="M797" s="267">
        <f t="shared" si="3836"/>
        <v>0.37420961732553831</v>
      </c>
      <c r="N797" s="267">
        <f t="shared" si="3836"/>
        <v>0.37987749132860199</v>
      </c>
      <c r="O797" s="204">
        <f t="shared" si="3836"/>
        <v>0.72949710511521948</v>
      </c>
      <c r="P797" s="204">
        <f t="shared" si="3836"/>
        <v>0.72949710511521948</v>
      </c>
      <c r="Q797" s="204">
        <f t="shared" si="3836"/>
        <v>0.72949710511521948</v>
      </c>
      <c r="R797" s="204">
        <f t="shared" si="3836"/>
        <v>0.72949710511521948</v>
      </c>
      <c r="S797" s="204">
        <f t="shared" si="3836"/>
        <v>0.72949710511521948</v>
      </c>
      <c r="T797" s="204">
        <f t="shared" si="3836"/>
        <v>0.72949710511521948</v>
      </c>
      <c r="U797" s="204">
        <f t="shared" si="3836"/>
        <v>0.72949710511521948</v>
      </c>
      <c r="V797" s="204">
        <f t="shared" si="3836"/>
        <v>0.72949710511521948</v>
      </c>
      <c r="W797" s="204">
        <f t="shared" si="3836"/>
        <v>0.72949710511521948</v>
      </c>
      <c r="X797" s="204">
        <f t="shared" si="3836"/>
        <v>0.72949710511521948</v>
      </c>
      <c r="Y797" s="204">
        <f t="shared" si="3836"/>
        <v>0.72949710511521948</v>
      </c>
      <c r="Z797" s="204">
        <f t="shared" si="3836"/>
        <v>0.72949710511521948</v>
      </c>
      <c r="AA797" s="204">
        <f t="shared" si="3836"/>
        <v>0.72949710511521948</v>
      </c>
      <c r="AB797" s="204">
        <f t="shared" si="3836"/>
        <v>0.72949710511521948</v>
      </c>
      <c r="AC797" s="204">
        <f t="shared" si="3836"/>
        <v>0.72949710511521948</v>
      </c>
      <c r="AD797" s="204">
        <f t="shared" si="3836"/>
        <v>0.72949710511521948</v>
      </c>
      <c r="AE797" s="204">
        <f t="shared" si="3836"/>
        <v>0.72949710511521948</v>
      </c>
      <c r="AF797" s="204">
        <f t="shared" si="3836"/>
        <v>0.72949710511521948</v>
      </c>
      <c r="AG797" s="204">
        <f t="shared" si="3836"/>
        <v>0.72949710511521948</v>
      </c>
      <c r="AH797" s="204">
        <f t="shared" si="3836"/>
        <v>0.72949710511521948</v>
      </c>
      <c r="AI797" s="204">
        <f t="shared" si="3836"/>
        <v>0.72949710511521948</v>
      </c>
      <c r="AJ797" s="204">
        <f t="shared" si="3836"/>
        <v>0.72949710511521948</v>
      </c>
      <c r="AK797" s="204">
        <f t="shared" si="3836"/>
        <v>0.72949710511521948</v>
      </c>
      <c r="AL797" s="204">
        <f t="shared" si="3836"/>
        <v>0.72949710511521948</v>
      </c>
      <c r="AM797" s="204">
        <f t="shared" si="3836"/>
        <v>0.71558253686579176</v>
      </c>
      <c r="AN797" s="204">
        <f t="shared" si="3836"/>
        <v>0.38873642338563164</v>
      </c>
      <c r="AO797" s="204">
        <f t="shared" si="3836"/>
        <v>0.21270341321610126</v>
      </c>
      <c r="AP797" s="204">
        <f t="shared" ref="AP797:BU797" si="3837">AP754+SUM(AP764:AP795)</f>
        <v>0.12396377282171576</v>
      </c>
      <c r="AQ797" s="204">
        <f t="shared" si="3837"/>
        <v>0.11780202340717158</v>
      </c>
      <c r="AR797" s="204">
        <f t="shared" si="3837"/>
        <v>0.11213414940410793</v>
      </c>
      <c r="AS797" s="204">
        <f t="shared" si="3837"/>
        <v>0</v>
      </c>
      <c r="AT797" s="204">
        <f t="shared" si="3837"/>
        <v>0</v>
      </c>
      <c r="AU797" s="204">
        <f t="shared" si="3837"/>
        <v>0</v>
      </c>
      <c r="AV797" s="204">
        <f t="shared" si="3837"/>
        <v>0</v>
      </c>
      <c r="AW797" s="204">
        <f t="shared" si="3837"/>
        <v>0</v>
      </c>
      <c r="AX797" s="204">
        <f t="shared" si="3837"/>
        <v>0</v>
      </c>
      <c r="AY797" s="204">
        <f t="shared" si="3837"/>
        <v>0</v>
      </c>
      <c r="AZ797" s="204">
        <f t="shared" si="3837"/>
        <v>0</v>
      </c>
      <c r="BA797" s="204">
        <f t="shared" si="3837"/>
        <v>0</v>
      </c>
      <c r="BB797" s="204">
        <f t="shared" si="3837"/>
        <v>0</v>
      </c>
      <c r="BC797" s="204">
        <f t="shared" si="3837"/>
        <v>0</v>
      </c>
      <c r="BD797" s="204">
        <f t="shared" si="3837"/>
        <v>0</v>
      </c>
      <c r="BE797" s="204">
        <f t="shared" si="3837"/>
        <v>0</v>
      </c>
      <c r="BF797" s="204">
        <f t="shared" si="3837"/>
        <v>0</v>
      </c>
      <c r="BG797" s="204">
        <f t="shared" si="3837"/>
        <v>0</v>
      </c>
      <c r="BH797" s="204">
        <f t="shared" si="3837"/>
        <v>0</v>
      </c>
      <c r="BI797" s="204">
        <f t="shared" si="3837"/>
        <v>0</v>
      </c>
      <c r="BJ797" s="204">
        <f t="shared" si="3837"/>
        <v>0</v>
      </c>
      <c r="BK797" s="204">
        <f t="shared" si="3837"/>
        <v>0</v>
      </c>
      <c r="BL797" s="204">
        <f t="shared" si="3837"/>
        <v>0</v>
      </c>
      <c r="BM797" s="204">
        <f t="shared" si="3837"/>
        <v>0</v>
      </c>
      <c r="BN797" s="204">
        <f t="shared" si="3837"/>
        <v>0</v>
      </c>
      <c r="BO797" s="204">
        <f t="shared" si="3837"/>
        <v>0</v>
      </c>
      <c r="BP797" s="204">
        <f t="shared" si="3837"/>
        <v>0</v>
      </c>
      <c r="BQ797" s="204">
        <f t="shared" si="3837"/>
        <v>0</v>
      </c>
      <c r="BR797" s="204">
        <f t="shared" si="3837"/>
        <v>0</v>
      </c>
      <c r="BS797" s="204">
        <f t="shared" si="3837"/>
        <v>0</v>
      </c>
      <c r="BT797" s="204">
        <f t="shared" si="3837"/>
        <v>0</v>
      </c>
      <c r="BU797" s="204">
        <f t="shared" si="3837"/>
        <v>0</v>
      </c>
      <c r="BV797" s="204">
        <f t="shared" ref="BV797:CF797" si="3838">BV754+SUM(BV764:BV795)</f>
        <v>0</v>
      </c>
      <c r="BW797" s="204">
        <f t="shared" si="3838"/>
        <v>0</v>
      </c>
      <c r="BX797" s="204">
        <f t="shared" si="3838"/>
        <v>0</v>
      </c>
      <c r="BY797" s="204">
        <f t="shared" si="3838"/>
        <v>0</v>
      </c>
      <c r="BZ797" s="204">
        <f t="shared" si="3838"/>
        <v>0</v>
      </c>
      <c r="CA797" s="204">
        <f t="shared" si="3838"/>
        <v>0</v>
      </c>
      <c r="CB797" s="204">
        <f t="shared" si="3838"/>
        <v>0</v>
      </c>
      <c r="CC797" s="204">
        <f t="shared" si="3838"/>
        <v>0</v>
      </c>
      <c r="CD797" s="204">
        <f t="shared" si="3838"/>
        <v>0</v>
      </c>
      <c r="CE797" s="204">
        <f t="shared" si="3838"/>
        <v>0</v>
      </c>
      <c r="CF797" s="204">
        <f t="shared" si="3838"/>
        <v>0</v>
      </c>
    </row>
    <row r="798" spans="1:84" s="153" customFormat="1" ht="12.75" customHeight="1">
      <c r="A798"/>
      <c r="C798" s="164"/>
      <c r="D798" s="155" t="s">
        <v>8</v>
      </c>
      <c r="E798" s="155" t="s">
        <v>185</v>
      </c>
      <c r="I798" s="31"/>
      <c r="J798" s="205">
        <f t="shared" ref="J798" si="3839">J762-SUM(J766:J795)+I798</f>
        <v>5.28099030508581</v>
      </c>
      <c r="K798" s="205">
        <f t="shared" ref="K798" si="3840">K762-SUM(K766:K795)+J798</f>
        <v>7.7671465067478707</v>
      </c>
      <c r="L798" s="205">
        <f t="shared" ref="L798" si="3841">L762-SUM(L766:L795)+K798</f>
        <v>7.6872263386202837</v>
      </c>
      <c r="M798" s="205">
        <f t="shared" ref="M798" si="3842">M762-SUM(M766:M795)+L798</f>
        <v>7.5863281587337363</v>
      </c>
      <c r="N798" s="205">
        <f t="shared" ref="N798" si="3843">N762-SUM(N766:N795)+M798</f>
        <v>10.673750366875453</v>
      </c>
      <c r="O798" s="205">
        <f t="shared" ref="O798" si="3844">O762-SUM(O766:O795)+N798</f>
        <v>10.285013943489824</v>
      </c>
      <c r="P798" s="205">
        <f t="shared" ref="P798" si="3845">P762-SUM(P766:P795)+O798</f>
        <v>9.8962775201041957</v>
      </c>
      <c r="Q798" s="205">
        <f t="shared" ref="Q798" si="3846">Q762-SUM(Q766:Q795)+P798</f>
        <v>9.5075410967185672</v>
      </c>
      <c r="R798" s="205">
        <f t="shared" ref="R798" si="3847">R762-SUM(R766:R795)+Q798</f>
        <v>9.1188046733329386</v>
      </c>
      <c r="S798" s="205">
        <f t="shared" ref="S798" si="3848">S762-SUM(S766:S795)+R798</f>
        <v>8.7300682499473101</v>
      </c>
      <c r="T798" s="205">
        <f t="shared" ref="T798" si="3849">T762-SUM(T766:T795)+S798</f>
        <v>8.3413318265616816</v>
      </c>
      <c r="U798" s="205">
        <f t="shared" ref="U798" si="3850">U762-SUM(U766:U795)+T798</f>
        <v>7.9525954031760522</v>
      </c>
      <c r="V798" s="205">
        <f t="shared" ref="V798" si="3851">V762-SUM(V766:V795)+U798</f>
        <v>7.5638589797904228</v>
      </c>
      <c r="W798" s="205">
        <f t="shared" ref="W798" si="3852">W762-SUM(W766:W795)+V798</f>
        <v>7.1751225564047934</v>
      </c>
      <c r="X798" s="205">
        <f t="shared" ref="X798" si="3853">X762-SUM(X766:X795)+W798</f>
        <v>6.7863861330191639</v>
      </c>
      <c r="Y798" s="205">
        <f t="shared" ref="Y798" si="3854">Y762-SUM(Y766:Y795)+X798</f>
        <v>6.3976497096335345</v>
      </c>
      <c r="Z798" s="205">
        <f t="shared" ref="Z798" si="3855">Z762-SUM(Z766:Z795)+Y798</f>
        <v>6.0089132862479051</v>
      </c>
      <c r="AA798" s="205">
        <f t="shared" ref="AA798" si="3856">AA762-SUM(AA766:AA795)+Z798</f>
        <v>5.6201768628622757</v>
      </c>
      <c r="AB798" s="205">
        <f t="shared" ref="AB798" si="3857">AB762-SUM(AB766:AB795)+AA798</f>
        <v>5.2314404394766463</v>
      </c>
      <c r="AC798" s="205">
        <f t="shared" ref="AC798" si="3858">AC762-SUM(AC766:AC795)+AB798</f>
        <v>4.8427040160910169</v>
      </c>
      <c r="AD798" s="205">
        <f t="shared" ref="AD798" si="3859">AD762-SUM(AD766:AD795)+AC798</f>
        <v>4.4539675927053874</v>
      </c>
      <c r="AE798" s="205">
        <f t="shared" ref="AE798" si="3860">AE762-SUM(AE766:AE795)+AD798</f>
        <v>4.065231169319758</v>
      </c>
      <c r="AF798" s="205">
        <f t="shared" ref="AF798" si="3861">AF762-SUM(AF766:AF795)+AE798</f>
        <v>3.6764947459341291</v>
      </c>
      <c r="AG798" s="205">
        <f t="shared" ref="AG798" si="3862">AG762-SUM(AG766:AG795)+AF798</f>
        <v>3.2877583225485001</v>
      </c>
      <c r="AH798" s="205">
        <f t="shared" ref="AH798" si="3863">AH762-SUM(AH766:AH795)+AG798</f>
        <v>2.8990218991628711</v>
      </c>
      <c r="AI798" s="205">
        <f t="shared" ref="AI798" si="3864">AI762-SUM(AI766:AI795)+AH798</f>
        <v>2.5102854757772421</v>
      </c>
      <c r="AJ798" s="205">
        <f t="shared" ref="AJ798" si="3865">AJ762-SUM(AJ766:AJ795)+AI798</f>
        <v>2.1215490523916132</v>
      </c>
      <c r="AK798" s="205">
        <f t="shared" ref="AK798" si="3866">AK762-SUM(AK766:AK795)+AJ798</f>
        <v>1.7328126290059842</v>
      </c>
      <c r="AL798" s="205">
        <f t="shared" ref="AL798" si="3867">AL762-SUM(AL766:AL795)+AK798</f>
        <v>1.3440762056203552</v>
      </c>
      <c r="AM798" s="205">
        <f t="shared" ref="AM798" si="3868">AM762-SUM(AM766:AM795)+AL798</f>
        <v>0.95533978223472615</v>
      </c>
      <c r="AN798" s="205">
        <f t="shared" ref="AN798" si="3869">AN762-SUM(AN766:AN795)+AM798</f>
        <v>0.56660335884909452</v>
      </c>
      <c r="AO798" s="205">
        <f t="shared" ref="AO798" si="3870">AO762-SUM(AO766:AO795)+AN798</f>
        <v>0.35389994563299326</v>
      </c>
      <c r="AP798" s="205">
        <f t="shared" ref="AP798" si="3871">AP762-SUM(AP766:AP795)+AO798</f>
        <v>0.22993617281127748</v>
      </c>
      <c r="AQ798" s="205">
        <f t="shared" ref="AQ798" si="3872">AQ762-SUM(AQ766:AQ795)+AP798</f>
        <v>0.1121341494041059</v>
      </c>
      <c r="AR798" s="205">
        <f t="shared" ref="AR798" si="3873">AR762-SUM(AR766:AR795)+AQ798</f>
        <v>-2.0261570199409107E-15</v>
      </c>
      <c r="AS798" s="205">
        <f t="shared" ref="AS798" si="3874">AS762-SUM(AS766:AS795)+AR798</f>
        <v>-2.0261570199409107E-15</v>
      </c>
      <c r="AT798" s="205">
        <f t="shared" ref="AT798" si="3875">AT762-SUM(AT766:AT795)+AS798</f>
        <v>-2.0261570199409107E-15</v>
      </c>
      <c r="AU798" s="205">
        <f t="shared" ref="AU798" si="3876">AU762-SUM(AU766:AU795)+AT798</f>
        <v>-2.0261570199409107E-15</v>
      </c>
      <c r="AV798" s="205">
        <f t="shared" ref="AV798" si="3877">AV762-SUM(AV766:AV795)+AU798</f>
        <v>-2.0261570199409107E-15</v>
      </c>
      <c r="AW798" s="205">
        <f t="shared" ref="AW798" si="3878">AW762-SUM(AW766:AW795)+AV798</f>
        <v>-2.0261570199409107E-15</v>
      </c>
      <c r="AX798" s="205">
        <f t="shared" ref="AX798" si="3879">AX762-SUM(AX766:AX795)+AW798</f>
        <v>-2.0261570199409107E-15</v>
      </c>
      <c r="AY798" s="205">
        <f t="shared" ref="AY798" si="3880">AY762-SUM(AY766:AY795)+AX798</f>
        <v>-2.0261570199409107E-15</v>
      </c>
      <c r="AZ798" s="205">
        <f t="shared" ref="AZ798" si="3881">AZ762-SUM(AZ766:AZ795)+AY798</f>
        <v>-2.0261570199409107E-15</v>
      </c>
      <c r="BA798" s="205">
        <f t="shared" ref="BA798" si="3882">BA762-SUM(BA766:BA795)+AZ798</f>
        <v>-2.0261570199409107E-15</v>
      </c>
      <c r="BB798" s="205">
        <f t="shared" ref="BB798" si="3883">BB762-SUM(BB766:BB795)+BA798</f>
        <v>-2.0261570199409107E-15</v>
      </c>
      <c r="BC798" s="205">
        <f t="shared" ref="BC798" si="3884">BC762-SUM(BC766:BC795)+BB798</f>
        <v>-2.0261570199409107E-15</v>
      </c>
      <c r="BD798" s="205">
        <f t="shared" ref="BD798" si="3885">BD762-SUM(BD766:BD795)+BC798</f>
        <v>-2.0261570199409107E-15</v>
      </c>
      <c r="BE798" s="205">
        <f t="shared" ref="BE798" si="3886">BE762-SUM(BE766:BE795)+BD798</f>
        <v>-2.0261570199409107E-15</v>
      </c>
      <c r="BF798" s="205">
        <f t="shared" ref="BF798" si="3887">BF762-SUM(BF766:BF795)+BE798</f>
        <v>-2.0261570199409107E-15</v>
      </c>
      <c r="BG798" s="205">
        <f t="shared" ref="BG798" si="3888">BG762-SUM(BG766:BG795)+BF798</f>
        <v>-2.0261570199409107E-15</v>
      </c>
      <c r="BH798" s="205">
        <f t="shared" ref="BH798" si="3889">BH762-SUM(BH766:BH795)+BG798</f>
        <v>-2.0261570199409107E-15</v>
      </c>
      <c r="BI798" s="205">
        <f t="shared" ref="BI798" si="3890">BI762-SUM(BI766:BI795)+BH798</f>
        <v>-2.0261570199409107E-15</v>
      </c>
      <c r="BJ798" s="205">
        <f t="shared" ref="BJ798" si="3891">BJ762-SUM(BJ766:BJ795)+BI798</f>
        <v>-2.0261570199409107E-15</v>
      </c>
      <c r="BK798" s="205">
        <f t="shared" ref="BK798" si="3892">BK762-SUM(BK766:BK795)+BJ798</f>
        <v>-2.0261570199409107E-15</v>
      </c>
      <c r="BL798" s="205">
        <f t="shared" ref="BL798" si="3893">BL762-SUM(BL766:BL795)+BK798</f>
        <v>-2.0261570199409107E-15</v>
      </c>
      <c r="BM798" s="205">
        <f t="shared" ref="BM798" si="3894">BM762-SUM(BM766:BM795)+BL798</f>
        <v>-2.0261570199409107E-15</v>
      </c>
      <c r="BN798" s="205">
        <f t="shared" ref="BN798" si="3895">BN762-SUM(BN766:BN795)+BM798</f>
        <v>-2.0261570199409107E-15</v>
      </c>
      <c r="BO798" s="205">
        <f t="shared" ref="BO798" si="3896">BO762-SUM(BO766:BO795)+BN798</f>
        <v>-2.0261570199409107E-15</v>
      </c>
      <c r="BP798" s="205">
        <f t="shared" ref="BP798" si="3897">BP762-SUM(BP766:BP795)+BO798</f>
        <v>-2.0261570199409107E-15</v>
      </c>
      <c r="BQ798" s="205">
        <f t="shared" ref="BQ798" si="3898">BQ762-SUM(BQ766:BQ795)+BP798</f>
        <v>-2.0261570199409107E-15</v>
      </c>
      <c r="BR798" s="205">
        <f t="shared" ref="BR798" si="3899">BR762-SUM(BR766:BR795)+BQ798</f>
        <v>-2.0261570199409107E-15</v>
      </c>
      <c r="BS798" s="205">
        <f t="shared" ref="BS798" si="3900">BS762-SUM(BS766:BS795)+BR798</f>
        <v>-2.0261570199409107E-15</v>
      </c>
      <c r="BT798" s="205">
        <f t="shared" ref="BT798" si="3901">BT762-SUM(BT766:BT795)+BS798</f>
        <v>-2.0261570199409107E-15</v>
      </c>
      <c r="BU798" s="205">
        <f t="shared" ref="BU798" si="3902">BU762-SUM(BU766:BU795)+BT798</f>
        <v>-2.0261570199409107E-15</v>
      </c>
      <c r="BV798" s="205">
        <f t="shared" ref="BV798" si="3903">BV762-SUM(BV766:BV795)+BU798</f>
        <v>-2.0261570199409107E-15</v>
      </c>
      <c r="BW798" s="205">
        <f t="shared" ref="BW798" si="3904">BW762-SUM(BW766:BW795)+BV798</f>
        <v>-2.0261570199409107E-15</v>
      </c>
      <c r="BX798" s="205">
        <f t="shared" ref="BX798" si="3905">BX762-SUM(BX766:BX795)+BW798</f>
        <v>-2.0261570199409107E-15</v>
      </c>
      <c r="BY798" s="205">
        <f t="shared" ref="BY798" si="3906">BY762-SUM(BY766:BY795)+BX798</f>
        <v>-2.0261570199409107E-15</v>
      </c>
      <c r="BZ798" s="205">
        <f t="shared" ref="BZ798" si="3907">BZ762-SUM(BZ766:BZ795)+BY798</f>
        <v>-2.0261570199409107E-15</v>
      </c>
      <c r="CA798" s="205">
        <f t="shared" ref="CA798" si="3908">CA762-SUM(CA766:CA795)+BZ798</f>
        <v>-2.0261570199409107E-15</v>
      </c>
      <c r="CB798" s="205">
        <f t="shared" ref="CB798" si="3909">CB762-SUM(CB766:CB795)+CA798</f>
        <v>-2.0261570199409107E-15</v>
      </c>
      <c r="CC798" s="205">
        <f t="shared" ref="CC798" si="3910">CC762-SUM(CC766:CC795)+CB798</f>
        <v>-2.0261570199409107E-15</v>
      </c>
      <c r="CD798" s="205">
        <f t="shared" ref="CD798" si="3911">CD762-SUM(CD766:CD795)+CC798</f>
        <v>-2.0261570199409107E-15</v>
      </c>
      <c r="CE798" s="205">
        <f t="shared" ref="CE798" si="3912">CE762-SUM(CE766:CE795)+CD798</f>
        <v>-2.0261570199409107E-15</v>
      </c>
      <c r="CF798" s="205">
        <f t="shared" ref="CF798" si="3913">CF762-SUM(CF766:CF795)+CE798</f>
        <v>-2.0261570199409107E-15</v>
      </c>
    </row>
    <row r="799" spans="1:84" s="153" customFormat="1" ht="12.75" customHeight="1">
      <c r="A799"/>
      <c r="C799" s="164"/>
      <c r="D799" s="155" t="str">
        <f>"Total Closing RAB - "&amp;B745</f>
        <v>Total Closing RAB - Generation Assets</v>
      </c>
      <c r="E799" s="155" t="s">
        <v>185</v>
      </c>
      <c r="I799" s="31"/>
      <c r="J799" s="4">
        <f t="shared" ref="J799:BU799" si="3914">J798+J758</f>
        <v>5.28099030508581</v>
      </c>
      <c r="K799" s="4">
        <f t="shared" si="3914"/>
        <v>7.7671465067478707</v>
      </c>
      <c r="L799" s="4">
        <f t="shared" si="3914"/>
        <v>7.6872263386202837</v>
      </c>
      <c r="M799" s="4">
        <f t="shared" si="3914"/>
        <v>7.5863281587337363</v>
      </c>
      <c r="N799" s="4">
        <f t="shared" si="3914"/>
        <v>10.673750366875453</v>
      </c>
      <c r="O799" s="4">
        <f t="shared" si="3914"/>
        <v>10.285013943489824</v>
      </c>
      <c r="P799" s="4">
        <f t="shared" si="3914"/>
        <v>9.8962775201041957</v>
      </c>
      <c r="Q799" s="4">
        <f t="shared" si="3914"/>
        <v>9.5075410967185672</v>
      </c>
      <c r="R799" s="4">
        <f t="shared" si="3914"/>
        <v>9.1188046733329386</v>
      </c>
      <c r="S799" s="4">
        <f t="shared" si="3914"/>
        <v>8.7300682499473101</v>
      </c>
      <c r="T799" s="4">
        <f t="shared" si="3914"/>
        <v>8.3413318265616816</v>
      </c>
      <c r="U799" s="4">
        <f t="shared" si="3914"/>
        <v>7.9525954031760522</v>
      </c>
      <c r="V799" s="4">
        <f t="shared" si="3914"/>
        <v>7.5638589797904228</v>
      </c>
      <c r="W799" s="4">
        <f t="shared" si="3914"/>
        <v>7.1751225564047934</v>
      </c>
      <c r="X799" s="4">
        <f t="shared" si="3914"/>
        <v>6.7863861330191639</v>
      </c>
      <c r="Y799" s="4">
        <f t="shared" si="3914"/>
        <v>6.3976497096335345</v>
      </c>
      <c r="Z799" s="4">
        <f t="shared" si="3914"/>
        <v>6.0089132862479051</v>
      </c>
      <c r="AA799" s="4">
        <f t="shared" si="3914"/>
        <v>5.6201768628622757</v>
      </c>
      <c r="AB799" s="4">
        <f t="shared" si="3914"/>
        <v>5.2314404394766463</v>
      </c>
      <c r="AC799" s="4">
        <f t="shared" si="3914"/>
        <v>4.8427040160910169</v>
      </c>
      <c r="AD799" s="4">
        <f t="shared" si="3914"/>
        <v>4.4539675927053874</v>
      </c>
      <c r="AE799" s="4">
        <f t="shared" si="3914"/>
        <v>4.065231169319758</v>
      </c>
      <c r="AF799" s="4">
        <f t="shared" si="3914"/>
        <v>3.6764947459341291</v>
      </c>
      <c r="AG799" s="4">
        <f t="shared" si="3914"/>
        <v>3.2877583225485001</v>
      </c>
      <c r="AH799" s="4">
        <f t="shared" si="3914"/>
        <v>2.8990218991628711</v>
      </c>
      <c r="AI799" s="4">
        <f t="shared" si="3914"/>
        <v>2.5102854757772421</v>
      </c>
      <c r="AJ799" s="4">
        <f t="shared" si="3914"/>
        <v>2.1215490523916132</v>
      </c>
      <c r="AK799" s="4">
        <f t="shared" si="3914"/>
        <v>1.7328126290059842</v>
      </c>
      <c r="AL799" s="4">
        <f t="shared" si="3914"/>
        <v>1.3440762056203552</v>
      </c>
      <c r="AM799" s="4">
        <f t="shared" si="3914"/>
        <v>0.95533978223472615</v>
      </c>
      <c r="AN799" s="4">
        <f t="shared" si="3914"/>
        <v>0.56660335884909452</v>
      </c>
      <c r="AO799" s="4">
        <f t="shared" si="3914"/>
        <v>0.35389994563299326</v>
      </c>
      <c r="AP799" s="4">
        <f t="shared" si="3914"/>
        <v>0.22993617281127748</v>
      </c>
      <c r="AQ799" s="4">
        <f t="shared" si="3914"/>
        <v>0.1121341494041059</v>
      </c>
      <c r="AR799" s="4">
        <f t="shared" si="3914"/>
        <v>-2.0261570199409107E-15</v>
      </c>
      <c r="AS799" s="4">
        <f t="shared" si="3914"/>
        <v>-2.0261570199409107E-15</v>
      </c>
      <c r="AT799" s="4">
        <f t="shared" si="3914"/>
        <v>-2.0261570199409107E-15</v>
      </c>
      <c r="AU799" s="4">
        <f t="shared" si="3914"/>
        <v>-2.0261570199409107E-15</v>
      </c>
      <c r="AV799" s="4">
        <f t="shared" si="3914"/>
        <v>-2.0261570199409107E-15</v>
      </c>
      <c r="AW799" s="4">
        <f t="shared" si="3914"/>
        <v>-2.0261570199409107E-15</v>
      </c>
      <c r="AX799" s="4">
        <f t="shared" si="3914"/>
        <v>-2.0261570199409107E-15</v>
      </c>
      <c r="AY799" s="4">
        <f t="shared" si="3914"/>
        <v>-2.0261570199409107E-15</v>
      </c>
      <c r="AZ799" s="4">
        <f t="shared" si="3914"/>
        <v>-2.0261570199409107E-15</v>
      </c>
      <c r="BA799" s="4">
        <f t="shared" si="3914"/>
        <v>-2.0261570199409107E-15</v>
      </c>
      <c r="BB799" s="4">
        <f t="shared" si="3914"/>
        <v>-2.0261570199409107E-15</v>
      </c>
      <c r="BC799" s="4">
        <f t="shared" si="3914"/>
        <v>-2.0261570199409107E-15</v>
      </c>
      <c r="BD799" s="4">
        <f t="shared" si="3914"/>
        <v>-2.0261570199409107E-15</v>
      </c>
      <c r="BE799" s="4">
        <f t="shared" si="3914"/>
        <v>-2.0261570199409107E-15</v>
      </c>
      <c r="BF799" s="4">
        <f t="shared" si="3914"/>
        <v>-2.0261570199409107E-15</v>
      </c>
      <c r="BG799" s="4">
        <f t="shared" si="3914"/>
        <v>-2.0261570199409107E-15</v>
      </c>
      <c r="BH799" s="4">
        <f t="shared" si="3914"/>
        <v>-2.0261570199409107E-15</v>
      </c>
      <c r="BI799" s="4">
        <f t="shared" si="3914"/>
        <v>-2.0261570199409107E-15</v>
      </c>
      <c r="BJ799" s="4">
        <f t="shared" si="3914"/>
        <v>-2.0261570199409107E-15</v>
      </c>
      <c r="BK799" s="4">
        <f t="shared" si="3914"/>
        <v>-2.0261570199409107E-15</v>
      </c>
      <c r="BL799" s="4">
        <f t="shared" si="3914"/>
        <v>-2.0261570199409107E-15</v>
      </c>
      <c r="BM799" s="4">
        <f t="shared" si="3914"/>
        <v>-2.0261570199409107E-15</v>
      </c>
      <c r="BN799" s="4">
        <f t="shared" si="3914"/>
        <v>-2.0261570199409107E-15</v>
      </c>
      <c r="BO799" s="4">
        <f t="shared" si="3914"/>
        <v>-2.0261570199409107E-15</v>
      </c>
      <c r="BP799" s="4">
        <f t="shared" si="3914"/>
        <v>-2.0261570199409107E-15</v>
      </c>
      <c r="BQ799" s="4">
        <f t="shared" si="3914"/>
        <v>-2.0261570199409107E-15</v>
      </c>
      <c r="BR799" s="4">
        <f t="shared" si="3914"/>
        <v>-2.0261570199409107E-15</v>
      </c>
      <c r="BS799" s="4">
        <f t="shared" si="3914"/>
        <v>-2.0261570199409107E-15</v>
      </c>
      <c r="BT799" s="4">
        <f t="shared" si="3914"/>
        <v>-2.0261570199409107E-15</v>
      </c>
      <c r="BU799" s="4">
        <f t="shared" si="3914"/>
        <v>-2.0261570199409107E-15</v>
      </c>
      <c r="BV799" s="4">
        <f t="shared" ref="BV799:CF799" si="3915">BV798+BV758</f>
        <v>-2.0261570199409107E-15</v>
      </c>
      <c r="BW799" s="4">
        <f t="shared" si="3915"/>
        <v>-2.0261570199409107E-15</v>
      </c>
      <c r="BX799" s="4">
        <f t="shared" si="3915"/>
        <v>-2.0261570199409107E-15</v>
      </c>
      <c r="BY799" s="4">
        <f t="shared" si="3915"/>
        <v>-2.0261570199409107E-15</v>
      </c>
      <c r="BZ799" s="4">
        <f t="shared" si="3915"/>
        <v>-2.0261570199409107E-15</v>
      </c>
      <c r="CA799" s="4">
        <f t="shared" si="3915"/>
        <v>-2.0261570199409107E-15</v>
      </c>
      <c r="CB799" s="4">
        <f t="shared" si="3915"/>
        <v>-2.0261570199409107E-15</v>
      </c>
      <c r="CC799" s="4">
        <f t="shared" si="3915"/>
        <v>-2.0261570199409107E-15</v>
      </c>
      <c r="CD799" s="4">
        <f t="shared" si="3915"/>
        <v>-2.0261570199409107E-15</v>
      </c>
      <c r="CE799" s="4">
        <f t="shared" si="3915"/>
        <v>-2.0261570199409107E-15</v>
      </c>
      <c r="CF799" s="4">
        <f t="shared" si="3915"/>
        <v>-2.0261570199409107E-15</v>
      </c>
    </row>
    <row r="801" spans="1:2018" s="14" customFormat="1" ht="12.75" customHeight="1">
      <c r="A801"/>
      <c r="B801" s="16" t="str">
        <f>Inputs!C108</f>
        <v>Other Equipment</v>
      </c>
      <c r="C801" s="174"/>
      <c r="D801" s="19"/>
      <c r="E801" s="19"/>
      <c r="F801" s="15"/>
      <c r="G801" s="15"/>
      <c r="H801" s="15"/>
      <c r="I801" s="32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</row>
    <row r="802" spans="1:2018" ht="12.75" customHeight="1">
      <c r="B802" s="6"/>
      <c r="C802" s="175" t="s">
        <v>223</v>
      </c>
      <c r="I802" s="1">
        <f>INDEX(Inputs!$E$94:$E$121, MATCH(B801, Inputs!$C$94:$C$121,0))</f>
        <v>31.785407606725194</v>
      </c>
    </row>
    <row r="803" spans="1:2018" s="153" customFormat="1" ht="12.75" customHeight="1">
      <c r="A803"/>
      <c r="B803" s="6"/>
      <c r="C803" s="175" t="s">
        <v>222</v>
      </c>
      <c r="D803" s="155"/>
      <c r="E803" s="155"/>
      <c r="I803" s="33">
        <f>INDEX(Inputs!$F$94:$F$121, MATCH(B801, Inputs!$C$94:$C$121,0))</f>
        <v>39.991674097813863</v>
      </c>
    </row>
    <row r="804" spans="1:2018" ht="12.75" customHeight="1">
      <c r="B804" s="6"/>
      <c r="C804" s="175" t="s">
        <v>2</v>
      </c>
      <c r="I804" s="1">
        <f>INDEX(Inputs!$G$94:$G$121, MATCH(B801, Inputs!$C$94:$C$121,0))</f>
        <v>40</v>
      </c>
    </row>
    <row r="805" spans="1:2018" ht="12.75" customHeight="1">
      <c r="B805" s="6"/>
      <c r="C805" s="175"/>
      <c r="I805" s="31"/>
    </row>
    <row r="806" spans="1:2018" ht="12.75" customHeight="1">
      <c r="C806" s="164" t="s">
        <v>3</v>
      </c>
      <c r="I806" s="31"/>
    </row>
    <row r="807" spans="1:2018" s="153" customFormat="1" ht="12.75" customHeight="1">
      <c r="A807"/>
      <c r="C807" s="164"/>
      <c r="D807" s="98" t="s">
        <v>203</v>
      </c>
      <c r="E807" s="98" t="s">
        <v>185</v>
      </c>
      <c r="F807" s="97"/>
      <c r="G807" s="97"/>
      <c r="H807" s="97"/>
      <c r="I807" s="99"/>
      <c r="J807" s="267">
        <f>IF(OR($I802=0,I814=0,$I802="n/a"),0,SIGN($I814)*MIN(ABS($I814/$I802), ABS($I814-SUM($I807:I807))))</f>
        <v>0.74000075383622621</v>
      </c>
      <c r="K807" s="267">
        <f>IF(OR($I802=0,J814=0,$I802="n/a"),0,SIGN($I814)*MIN(ABS($I814/$I802), ABS($I814-SUM($I807:J807))))</f>
        <v>0.74000075383622621</v>
      </c>
      <c r="L807" s="267">
        <f>IF(OR($I802=0,K814=0,$I802="n/a"),0,SIGN($I814)*MIN(ABS($I814/$I802), ABS($I814-SUM($I807:K807))))</f>
        <v>0.74000075383622621</v>
      </c>
      <c r="M807" s="267">
        <f>IF(OR($I802=0,L814=0,$I802="n/a"),0,SIGN($I814)*MIN(ABS($I814/$I802), ABS($I814-SUM($I807:L807))))</f>
        <v>0.74000075383622621</v>
      </c>
      <c r="N807" s="267">
        <f>IF(OR($I802=0,M814=0,$I802="n/a"),0,SIGN($I814)*MIN(ABS($I814/$I802), ABS($I814-SUM($I807:M807))))</f>
        <v>0.74000075383622621</v>
      </c>
      <c r="O807" s="105">
        <f>IF(OR($I802=0,N814=0,$I802="n/a"),0,SIGN($I814)*MIN(ABS($I814/$I802), ABS($I814-SUM($I807:N807))))</f>
        <v>0.74000075383622621</v>
      </c>
      <c r="P807" s="105">
        <f>IF(OR($I802=0,O814=0,$I802="n/a"),0,SIGN($I814)*MIN(ABS($I814/$I802), ABS($I814-SUM($I807:O807))))</f>
        <v>0.74000075383622621</v>
      </c>
      <c r="Q807" s="105">
        <f>IF(OR($I802=0,P814=0,$I802="n/a"),0,SIGN($I814)*MIN(ABS($I814/$I802), ABS($I814-SUM($I807:P807))))</f>
        <v>0.74000075383622621</v>
      </c>
      <c r="R807" s="105">
        <f>IF(OR($I802=0,Q814=0,$I802="n/a"),0,SIGN($I814)*MIN(ABS($I814/$I802), ABS($I814-SUM($I807:Q807))))</f>
        <v>0.74000075383622621</v>
      </c>
      <c r="S807" s="105">
        <f>IF(OR($I802=0,R814=0,$I802="n/a"),0,SIGN($I814)*MIN(ABS($I814/$I802), ABS($I814-SUM($I807:R807))))</f>
        <v>0.74000075383622621</v>
      </c>
      <c r="T807" s="105">
        <f>IF(OR($I802=0,S814=0,$I802="n/a"),0,SIGN($I814)*MIN(ABS($I814/$I802), ABS($I814-SUM($I807:S807))))</f>
        <v>0.74000075383622621</v>
      </c>
      <c r="U807" s="105">
        <f>IF(OR($I802=0,T814=0,$I802="n/a"),0,SIGN($I814)*MIN(ABS($I814/$I802), ABS($I814-SUM($I807:T807))))</f>
        <v>0.74000075383622621</v>
      </c>
      <c r="V807" s="105">
        <f>IF(OR($I802=0,U814=0,$I802="n/a"),0,SIGN($I814)*MIN(ABS($I814/$I802), ABS($I814-SUM($I807:U807))))</f>
        <v>0.74000075383622621</v>
      </c>
      <c r="W807" s="105">
        <f>IF(OR($I802=0,V814=0,$I802="n/a"),0,SIGN($I814)*MIN(ABS($I814/$I802), ABS($I814-SUM($I807:V807))))</f>
        <v>0.74000075383622621</v>
      </c>
      <c r="X807" s="105">
        <f>IF(OR($I802=0,W814=0,$I802="n/a"),0,SIGN($I814)*MIN(ABS($I814/$I802), ABS($I814-SUM($I807:W807))))</f>
        <v>0.74000075383622621</v>
      </c>
      <c r="Y807" s="105">
        <f>IF(OR($I802=0,X814=0,$I802="n/a"),0,SIGN($I814)*MIN(ABS($I814/$I802), ABS($I814-SUM($I807:X807))))</f>
        <v>0.74000075383622621</v>
      </c>
      <c r="Z807" s="105">
        <f>IF(OR($I802=0,Y814=0,$I802="n/a"),0,SIGN($I814)*MIN(ABS($I814/$I802), ABS($I814-SUM($I807:Y807))))</f>
        <v>0.74000075383622621</v>
      </c>
      <c r="AA807" s="105">
        <f>IF(OR($I802=0,Z814=0,$I802="n/a"),0,SIGN($I814)*MIN(ABS($I814/$I802), ABS($I814-SUM($I807:Z807))))</f>
        <v>0.74000075383622621</v>
      </c>
      <c r="AB807" s="105">
        <f>IF(OR($I802=0,AA814=0,$I802="n/a"),0,SIGN($I814)*MIN(ABS($I814/$I802), ABS($I814-SUM($I807:AA807))))</f>
        <v>0.74000075383622621</v>
      </c>
      <c r="AC807" s="105">
        <f>IF(OR($I802=0,AB814=0,$I802="n/a"),0,SIGN($I814)*MIN(ABS($I814/$I802), ABS($I814-SUM($I807:AB807))))</f>
        <v>0.74000075383622621</v>
      </c>
      <c r="AD807" s="105">
        <f>IF(OR($I802=0,AC814=0,$I802="n/a"),0,SIGN($I814)*MIN(ABS($I814/$I802), ABS($I814-SUM($I807:AC807))))</f>
        <v>0.74000075383622621</v>
      </c>
      <c r="AE807" s="105">
        <f>IF(OR($I802=0,AD814=0,$I802="n/a"),0,SIGN($I814)*MIN(ABS($I814/$I802), ABS($I814-SUM($I807:AD807))))</f>
        <v>0.74000075383622621</v>
      </c>
      <c r="AF807" s="105">
        <f>IF(OR($I802=0,AE814=0,$I802="n/a"),0,SIGN($I814)*MIN(ABS($I814/$I802), ABS($I814-SUM($I807:AE807))))</f>
        <v>0.74000075383622621</v>
      </c>
      <c r="AG807" s="105">
        <f>IF(OR($I802=0,AF814=0,$I802="n/a"),0,SIGN($I814)*MIN(ABS($I814/$I802), ABS($I814-SUM($I807:AF807))))</f>
        <v>0.74000075383622621</v>
      </c>
      <c r="AH807" s="105">
        <f>IF(OR($I802=0,AG814=0,$I802="n/a"),0,SIGN($I814)*MIN(ABS($I814/$I802), ABS($I814-SUM($I807:AG807))))</f>
        <v>0.74000075383622621</v>
      </c>
      <c r="AI807" s="105">
        <f>IF(OR($I802=0,AH814=0,$I802="n/a"),0,SIGN($I814)*MIN(ABS($I814/$I802), ABS($I814-SUM($I807:AH807))))</f>
        <v>0.74000075383622621</v>
      </c>
      <c r="AJ807" s="105">
        <f>IF(OR($I802=0,AI814=0,$I802="n/a"),0,SIGN($I814)*MIN(ABS($I814/$I802), ABS($I814-SUM($I807:AI807))))</f>
        <v>0.74000075383622621</v>
      </c>
      <c r="AK807" s="105">
        <f>IF(OR($I802=0,AJ814=0,$I802="n/a"),0,SIGN($I814)*MIN(ABS($I814/$I802), ABS($I814-SUM($I807:AJ807))))</f>
        <v>0.74000075383622621</v>
      </c>
      <c r="AL807" s="105">
        <f>IF(OR($I802=0,AK814=0,$I802="n/a"),0,SIGN($I814)*MIN(ABS($I814/$I802), ABS($I814-SUM($I807:AK807))))</f>
        <v>0.74000075383622621</v>
      </c>
      <c r="AM807" s="105">
        <f>IF(OR($I802=0,AL814=0,$I802="n/a"),0,SIGN($I814)*MIN(ABS($I814/$I802), ABS($I814-SUM($I807:AL807))))</f>
        <v>0.74000075383622621</v>
      </c>
      <c r="AN807" s="105">
        <f>IF(OR($I802=0,AM814=0,$I802="n/a"),0,SIGN($I814)*MIN(ABS($I814/$I802), ABS($I814-SUM($I807:AM807))))</f>
        <v>0.74000075383622621</v>
      </c>
      <c r="AO807" s="105">
        <f>IF(OR($I802=0,AN814=0,$I802="n/a"),0,SIGN($I814)*MIN(ABS($I814/$I802), ABS($I814-SUM($I807:AN807))))</f>
        <v>0.58120222104534491</v>
      </c>
      <c r="AP807" s="105">
        <f>IF(OR($I802=0,AO814=0,$I802="n/a"),0,SIGN($I814)*MIN(ABS($I814/$I802), ABS($I814-SUM($I807:AO807))))</f>
        <v>0</v>
      </c>
      <c r="AQ807" s="105">
        <f>IF(OR($I802=0,AP814=0,$I802="n/a"),0,SIGN($I814)*MIN(ABS($I814/$I802), ABS($I814-SUM($I807:AP807))))</f>
        <v>0</v>
      </c>
      <c r="AR807" s="105">
        <f>IF(OR($I802=0,AQ814=0,$I802="n/a"),0,SIGN($I814)*MIN(ABS($I814/$I802), ABS($I814-SUM($I807:AQ807))))</f>
        <v>0</v>
      </c>
      <c r="AS807" s="105">
        <f>IF(OR($I802=0,AR814=0,$I802="n/a"),0,SIGN($I814)*MIN(ABS($I814/$I802), ABS($I814-SUM($I807:AR807))))</f>
        <v>0</v>
      </c>
      <c r="AT807" s="105">
        <f>IF(OR($I802=0,AS814=0,$I802="n/a"),0,SIGN($I814)*MIN(ABS($I814/$I802), ABS($I814-SUM($I807:AS807))))</f>
        <v>0</v>
      </c>
      <c r="AU807" s="105">
        <f>IF(OR($I802=0,AT814=0,$I802="n/a"),0,SIGN($I814)*MIN(ABS($I814/$I802), ABS($I814-SUM($I807:AT807))))</f>
        <v>0</v>
      </c>
      <c r="AV807" s="105">
        <f>IF(OR($I802=0,AU814=0,$I802="n/a"),0,SIGN($I814)*MIN(ABS($I814/$I802), ABS($I814-SUM($I807:AU807))))</f>
        <v>0</v>
      </c>
      <c r="AW807" s="105">
        <f>IF(OR($I802=0,AV814=0,$I802="n/a"),0,SIGN($I814)*MIN(ABS($I814/$I802), ABS($I814-SUM($I807:AV807))))</f>
        <v>0</v>
      </c>
      <c r="AX807" s="105">
        <f>IF(OR($I802=0,AW814=0,$I802="n/a"),0,SIGN($I814)*MIN(ABS($I814/$I802), ABS($I814-SUM($I807:AW807))))</f>
        <v>0</v>
      </c>
      <c r="AY807" s="105">
        <f>IF(OR($I802=0,AX814=0,$I802="n/a"),0,SIGN($I814)*MIN(ABS($I814/$I802), ABS($I814-SUM($I807:AX807))))</f>
        <v>0</v>
      </c>
      <c r="AZ807" s="105">
        <f>IF(OR($I802=0,AY814=0,$I802="n/a"),0,SIGN($I814)*MIN(ABS($I814/$I802), ABS($I814-SUM($I807:AY807))))</f>
        <v>0</v>
      </c>
      <c r="BA807" s="105">
        <f>IF(OR($I802=0,AZ814=0,$I802="n/a"),0,SIGN($I814)*MIN(ABS($I814/$I802), ABS($I814-SUM($I807:AZ807))))</f>
        <v>0</v>
      </c>
      <c r="BB807" s="105">
        <f>IF(OR($I802=0,BA814=0,$I802="n/a"),0,SIGN($I814)*MIN(ABS($I814/$I802), ABS($I814-SUM($I807:BA807))))</f>
        <v>0</v>
      </c>
      <c r="BC807" s="105">
        <f>IF(OR($I802=0,BB814=0,$I802="n/a"),0,SIGN($I814)*MIN(ABS($I814/$I802), ABS($I814-SUM($I807:BB807))))</f>
        <v>0</v>
      </c>
      <c r="BD807" s="105">
        <f>IF(OR($I802=0,BC814=0,$I802="n/a"),0,SIGN($I814)*MIN(ABS($I814/$I802), ABS($I814-SUM($I807:BC807))))</f>
        <v>0</v>
      </c>
      <c r="BE807" s="105">
        <f>IF(OR($I802=0,BD814=0,$I802="n/a"),0,SIGN($I814)*MIN(ABS($I814/$I802), ABS($I814-SUM($I807:BD807))))</f>
        <v>0</v>
      </c>
      <c r="BF807" s="105">
        <f>IF(OR($I802=0,BE814=0,$I802="n/a"),0,SIGN($I814)*MIN(ABS($I814/$I802), ABS($I814-SUM($I807:BE807))))</f>
        <v>0</v>
      </c>
      <c r="BG807" s="105">
        <f>IF(OR($I802=0,BF814=0,$I802="n/a"),0,SIGN($I814)*MIN(ABS($I814/$I802), ABS($I814-SUM($I807:BF807))))</f>
        <v>0</v>
      </c>
      <c r="BH807" s="105">
        <f>IF(OR($I802=0,BG814=0,$I802="n/a"),0,SIGN($I814)*MIN(ABS($I814/$I802), ABS($I814-SUM($I807:BG807))))</f>
        <v>0</v>
      </c>
      <c r="BI807" s="105">
        <f>IF(OR($I802=0,BH814=0,$I802="n/a"),0,SIGN($I814)*MIN(ABS($I814/$I802), ABS($I814-SUM($I807:BH807))))</f>
        <v>0</v>
      </c>
      <c r="BJ807" s="105">
        <f>IF(OR($I802=0,BI814=0,$I802="n/a"),0,SIGN($I814)*MIN(ABS($I814/$I802), ABS($I814-SUM($I807:BI807))))</f>
        <v>0</v>
      </c>
      <c r="BK807" s="105">
        <f>IF(OR($I802=0,BJ814=0,$I802="n/a"),0,SIGN($I814)*MIN(ABS($I814/$I802), ABS($I814-SUM($I807:BJ807))))</f>
        <v>0</v>
      </c>
      <c r="BL807" s="105">
        <f>IF(OR($I802=0,BK814=0,$I802="n/a"),0,SIGN($I814)*MIN(ABS($I814/$I802), ABS($I814-SUM($I807:BK807))))</f>
        <v>0</v>
      </c>
      <c r="BM807" s="105">
        <f>IF(OR($I802=0,BL814=0,$I802="n/a"),0,SIGN($I814)*MIN(ABS($I814/$I802), ABS($I814-SUM($I807:BL807))))</f>
        <v>0</v>
      </c>
      <c r="BN807" s="105">
        <f>IF(OR($I802=0,BM814=0,$I802="n/a"),0,SIGN($I814)*MIN(ABS($I814/$I802), ABS($I814-SUM($I807:BM807))))</f>
        <v>0</v>
      </c>
      <c r="BO807" s="105">
        <f>IF(OR($I802=0,BN814=0,$I802="n/a"),0,SIGN($I814)*MIN(ABS($I814/$I802), ABS($I814-SUM($I807:BN807))))</f>
        <v>0</v>
      </c>
      <c r="BP807" s="105">
        <f>IF(OR($I802=0,BO814=0,$I802="n/a"),0,SIGN($I814)*MIN(ABS($I814/$I802), ABS($I814-SUM($I807:BO807))))</f>
        <v>0</v>
      </c>
      <c r="BQ807" s="105">
        <f>IF(OR($I802=0,BP814=0,$I802="n/a"),0,SIGN($I814)*MIN(ABS($I814/$I802), ABS($I814-SUM($I807:BP807))))</f>
        <v>0</v>
      </c>
      <c r="BR807" s="105">
        <f>IF(OR($I802=0,BQ814=0,$I802="n/a"),0,SIGN($I814)*MIN(ABS($I814/$I802), ABS($I814-SUM($I807:BQ807))))</f>
        <v>0</v>
      </c>
      <c r="BS807" s="105">
        <f>IF(OR($I802=0,BR814=0,$I802="n/a"),0,SIGN($I814)*MIN(ABS($I814/$I802), ABS($I814-SUM($I807:BR807))))</f>
        <v>0</v>
      </c>
      <c r="BT807" s="105">
        <f>IF(OR($I802=0,BS814=0,$I802="n/a"),0,SIGN($I814)*MIN(ABS($I814/$I802), ABS($I814-SUM($I807:BS807))))</f>
        <v>0</v>
      </c>
      <c r="BU807" s="105">
        <f>IF(OR($I802=0,BT814=0,$I802="n/a"),0,SIGN($I814)*MIN(ABS($I814/$I802), ABS($I814-SUM($I807:BT807))))</f>
        <v>0</v>
      </c>
      <c r="BV807" s="105">
        <f>IF(OR($I802=0,BU814=0,$I802="n/a"),0,SIGN($I814)*MIN(ABS($I814/$I802), ABS($I814-SUM($I807:BU807))))</f>
        <v>0</v>
      </c>
      <c r="BW807" s="105">
        <f>IF(OR($I802=0,BV814=0,$I802="n/a"),0,SIGN($I814)*MIN(ABS($I814/$I802), ABS($I814-SUM($I807:BV807))))</f>
        <v>0</v>
      </c>
      <c r="BX807" s="105">
        <f>IF(OR($I802=0,BW814=0,$I802="n/a"),0,SIGN($I814)*MIN(ABS($I814/$I802), ABS($I814-SUM($I807:BW807))))</f>
        <v>0</v>
      </c>
      <c r="BY807" s="105">
        <f>IF(OR($I802=0,BX814=0,$I802="n/a"),0,SIGN($I814)*MIN(ABS($I814/$I802), ABS($I814-SUM($I807:BX807))))</f>
        <v>0</v>
      </c>
      <c r="BZ807" s="105">
        <f>IF(OR($I802=0,BY814=0,$I802="n/a"),0,SIGN($I814)*MIN(ABS($I814/$I802), ABS($I814-SUM($I807:BY807))))</f>
        <v>0</v>
      </c>
      <c r="CA807" s="105">
        <f>IF(OR($I802=0,BZ814=0,$I802="n/a"),0,SIGN($I814)*MIN(ABS($I814/$I802), ABS($I814-SUM($I807:BZ807))))</f>
        <v>0</v>
      </c>
      <c r="CB807" s="105">
        <f>IF(OR($I802=0,CA814=0,$I802="n/a"),0,SIGN($I814)*MIN(ABS($I814/$I802), ABS($I814-SUM($I807:CA807))))</f>
        <v>0</v>
      </c>
      <c r="CC807" s="105">
        <f>IF(OR($I802=0,CB814=0,$I802="n/a"),0,SIGN($I814)*MIN(ABS($I814/$I802), ABS($I814-SUM($I807:CB807))))</f>
        <v>0</v>
      </c>
      <c r="CD807" s="105">
        <f>IF(OR($I802=0,CC814=0,$I802="n/a"),0,SIGN($I814)*MIN(ABS($I814/$I802), ABS($I814-SUM($I807:CC807))))</f>
        <v>0</v>
      </c>
      <c r="CE807" s="105">
        <f>IF(OR($I802=0,CD814=0,$I802="n/a"),0,SIGN($I814)*MIN(ABS($I814/$I802), ABS($I814-SUM($I807:CD807))))</f>
        <v>0</v>
      </c>
      <c r="CF807" s="105">
        <f>IF(OR($I802=0,CE814=0,$I802="n/a"),0,SIGN($I814)*MIN(ABS($I814/$I802), ABS($I814-SUM($I807:CE807))))</f>
        <v>0</v>
      </c>
    </row>
    <row r="808" spans="1:2018" s="153" customFormat="1" ht="12.75" customHeight="1">
      <c r="A808"/>
      <c r="C808" s="164"/>
      <c r="D808" s="98" t="s">
        <v>208</v>
      </c>
      <c r="E808" s="98"/>
      <c r="F808" s="97"/>
      <c r="G808" s="97"/>
      <c r="H808" s="97"/>
      <c r="I808" s="99"/>
      <c r="J808" s="267">
        <f>IF(OR($I803=0,I815=0,$I803="n/a"),0,SIGN($I815)*MIN(ABS($I815/$I803), ABS($I815-SUM($I808:I808))))</f>
        <v>1.1175439108754261</v>
      </c>
      <c r="K808" s="267">
        <f>IF(OR($I803=0,J815=0,$I803="n/a"),0,SIGN($I815)*MIN(ABS($I815/$I803), ABS($I815-SUM($I808:J808))))</f>
        <v>1.1175439108754261</v>
      </c>
      <c r="L808" s="267">
        <f>IF(OR($I803=0,K815=0,$I803="n/a"),0,SIGN($I815)*MIN(ABS($I815/$I803), ABS($I815-SUM($I808:K808))))</f>
        <v>1.1175439108754261</v>
      </c>
      <c r="M808" s="267">
        <f>IF(OR($I803=0,L815=0,$I803="n/a"),0,SIGN($I815)*MIN(ABS($I815/$I803), ABS($I815-SUM($I808:L808))))</f>
        <v>1.1175439108754261</v>
      </c>
      <c r="N808" s="267">
        <f>IF(OR($I803=0,M815=0,$I803="n/a"),0,SIGN($I815)*MIN(ABS($I815/$I803), ABS($I815-SUM($I808:M808))))</f>
        <v>1.1175439108754261</v>
      </c>
      <c r="O808" s="267">
        <f>IF(OR($I803=0,N815=0,$I803="n/a"),0,SIGN($I815)*MIN(ABS($I815/$I803), ABS($I815-SUM($I808:N808))))</f>
        <v>1.1175439108754261</v>
      </c>
      <c r="P808" s="267">
        <f>IF(OR($I803=0,O815=0,$I803="n/a"),0,SIGN($I815)*MIN(ABS($I815/$I803), ABS($I815-SUM($I808:O808))))</f>
        <v>1.1175439108754261</v>
      </c>
      <c r="Q808" s="267">
        <f>IF(OR($I803=0,P815=0,$I803="n/a"),0,SIGN($I815)*MIN(ABS($I815/$I803), ABS($I815-SUM($I808:P808))))</f>
        <v>1.1175439108754261</v>
      </c>
      <c r="R808" s="267">
        <f>IF(OR($I803=0,Q815=0,$I803="n/a"),0,SIGN($I815)*MIN(ABS($I815/$I803), ABS($I815-SUM($I808:Q808))))</f>
        <v>1.1175439108754261</v>
      </c>
      <c r="S808" s="267">
        <f>IF(OR($I803=0,R815=0,$I803="n/a"),0,SIGN($I815)*MIN(ABS($I815/$I803), ABS($I815-SUM($I808:R808))))</f>
        <v>1.1175439108754261</v>
      </c>
      <c r="T808" s="267">
        <f>IF(OR($I803=0,S815=0,$I803="n/a"),0,SIGN($I815)*MIN(ABS($I815/$I803), ABS($I815-SUM($I808:S808))))</f>
        <v>1.1175439108754261</v>
      </c>
      <c r="U808" s="267">
        <f>IF(OR($I803=0,T815=0,$I803="n/a"),0,SIGN($I815)*MIN(ABS($I815/$I803), ABS($I815-SUM($I808:T808))))</f>
        <v>1.1175439108754261</v>
      </c>
      <c r="V808" s="267">
        <f>IF(OR($I803=0,U815=0,$I803="n/a"),0,SIGN($I815)*MIN(ABS($I815/$I803), ABS($I815-SUM($I808:U808))))</f>
        <v>1.1175439108754261</v>
      </c>
      <c r="W808" s="267">
        <f>IF(OR($I803=0,V815=0,$I803="n/a"),0,SIGN($I815)*MIN(ABS($I815/$I803), ABS($I815-SUM($I808:V808))))</f>
        <v>1.1175439108754261</v>
      </c>
      <c r="X808" s="267">
        <f>IF(OR($I803=0,W815=0,$I803="n/a"),0,SIGN($I815)*MIN(ABS($I815/$I803), ABS($I815-SUM($I808:W808))))</f>
        <v>1.1175439108754261</v>
      </c>
      <c r="Y808" s="267">
        <f>IF(OR($I803=0,X815=0,$I803="n/a"),0,SIGN($I815)*MIN(ABS($I815/$I803), ABS($I815-SUM($I808:X808))))</f>
        <v>1.1175439108754261</v>
      </c>
      <c r="Z808" s="267">
        <f>IF(OR($I803=0,Y815=0,$I803="n/a"),0,SIGN($I815)*MIN(ABS($I815/$I803), ABS($I815-SUM($I808:Y808))))</f>
        <v>1.1175439108754261</v>
      </c>
      <c r="AA808" s="267">
        <f>IF(OR($I803=0,Z815=0,$I803="n/a"),0,SIGN($I815)*MIN(ABS($I815/$I803), ABS($I815-SUM($I808:Z808))))</f>
        <v>1.1175439108754261</v>
      </c>
      <c r="AB808" s="267">
        <f>IF(OR($I803=0,AA815=0,$I803="n/a"),0,SIGN($I815)*MIN(ABS($I815/$I803), ABS($I815-SUM($I808:AA808))))</f>
        <v>1.1175439108754261</v>
      </c>
      <c r="AC808" s="267">
        <f>IF(OR($I803=0,AB815=0,$I803="n/a"),0,SIGN($I815)*MIN(ABS($I815/$I803), ABS($I815-SUM($I808:AB808))))</f>
        <v>1.1175439108754261</v>
      </c>
      <c r="AD808" s="267">
        <f>IF(OR($I803=0,AC815=0,$I803="n/a"),0,SIGN($I815)*MIN(ABS($I815/$I803), ABS($I815-SUM($I808:AC808))))</f>
        <v>1.1175439108754261</v>
      </c>
      <c r="AE808" s="267">
        <f>IF(OR($I803=0,AD815=0,$I803="n/a"),0,SIGN($I815)*MIN(ABS($I815/$I803), ABS($I815-SUM($I808:AD808))))</f>
        <v>1.1175439108754261</v>
      </c>
      <c r="AF808" s="267">
        <f>IF(OR($I803=0,AE815=0,$I803="n/a"),0,SIGN($I815)*MIN(ABS($I815/$I803), ABS($I815-SUM($I808:AE808))))</f>
        <v>1.1175439108754261</v>
      </c>
      <c r="AG808" s="267">
        <f>IF(OR($I803=0,AF815=0,$I803="n/a"),0,SIGN($I815)*MIN(ABS($I815/$I803), ABS($I815-SUM($I808:AF808))))</f>
        <v>1.1175439108754261</v>
      </c>
      <c r="AH808" s="267">
        <f>IF(OR($I803=0,AG815=0,$I803="n/a"),0,SIGN($I815)*MIN(ABS($I815/$I803), ABS($I815-SUM($I808:AG808))))</f>
        <v>1.1175439108754261</v>
      </c>
      <c r="AI808" s="267">
        <f>IF(OR($I803=0,AH815=0,$I803="n/a"),0,SIGN($I815)*MIN(ABS($I815/$I803), ABS($I815-SUM($I808:AH808))))</f>
        <v>1.1175439108754261</v>
      </c>
      <c r="AJ808" s="267">
        <f>IF(OR($I803=0,AI815=0,$I803="n/a"),0,SIGN($I815)*MIN(ABS($I815/$I803), ABS($I815-SUM($I808:AI808))))</f>
        <v>1.1175439108754261</v>
      </c>
      <c r="AK808" s="267">
        <f>IF(OR($I803=0,AJ815=0,$I803="n/a"),0,SIGN($I815)*MIN(ABS($I815/$I803), ABS($I815-SUM($I808:AJ808))))</f>
        <v>1.1175439108754261</v>
      </c>
      <c r="AL808" s="267">
        <f>IF(OR($I803=0,AK815=0,$I803="n/a"),0,SIGN($I815)*MIN(ABS($I815/$I803), ABS($I815-SUM($I808:AK808))))</f>
        <v>1.1175439108754261</v>
      </c>
      <c r="AM808" s="267">
        <f>IF(OR($I803=0,AL815=0,$I803="n/a"),0,SIGN($I815)*MIN(ABS($I815/$I803), ABS($I815-SUM($I808:AL808))))</f>
        <v>1.1175439108754261</v>
      </c>
      <c r="AN808" s="267">
        <f>IF(OR($I803=0,AM815=0,$I803="n/a"),0,SIGN($I815)*MIN(ABS($I815/$I803), ABS($I815-SUM($I808:AM808))))</f>
        <v>1.1175439108754261</v>
      </c>
      <c r="AO808" s="267">
        <f>IF(OR($I803=0,AN815=0,$I803="n/a"),0,SIGN($I815)*MIN(ABS($I815/$I803), ABS($I815-SUM($I808:AN808))))</f>
        <v>1.1175439108754261</v>
      </c>
      <c r="AP808" s="267">
        <f>IF(OR($I803=0,AO815=0,$I803="n/a"),0,SIGN($I815)*MIN(ABS($I815/$I803), ABS($I815-SUM($I808:AO808))))</f>
        <v>1.1175439108754261</v>
      </c>
      <c r="AQ808" s="267">
        <f>IF(OR($I803=0,AP815=0,$I803="n/a"),0,SIGN($I815)*MIN(ABS($I815/$I803), ABS($I815-SUM($I808:AP808))))</f>
        <v>1.1175439108754261</v>
      </c>
      <c r="AR808" s="267">
        <f>IF(OR($I803=0,AQ815=0,$I803="n/a"),0,SIGN($I815)*MIN(ABS($I815/$I803), ABS($I815-SUM($I808:AQ808))))</f>
        <v>1.1175439108754261</v>
      </c>
      <c r="AS808" s="267">
        <f>IF(OR($I803=0,AR815=0,$I803="n/a"),0,SIGN($I815)*MIN(ABS($I815/$I803), ABS($I815-SUM($I808:AR808))))</f>
        <v>1.1175439108754261</v>
      </c>
      <c r="AT808" s="267">
        <f>IF(OR($I803=0,AS815=0,$I803="n/a"),0,SIGN($I815)*MIN(ABS($I815/$I803), ABS($I815-SUM($I808:AS808))))</f>
        <v>1.1175439108754261</v>
      </c>
      <c r="AU808" s="267">
        <f>IF(OR($I803=0,AT815=0,$I803="n/a"),0,SIGN($I815)*MIN(ABS($I815/$I803), ABS($I815-SUM($I808:AT808))))</f>
        <v>1.1175439108754261</v>
      </c>
      <c r="AV808" s="267">
        <f>IF(OR($I803=0,AU815=0,$I803="n/a"),0,SIGN($I815)*MIN(ABS($I815/$I803), ABS($I815-SUM($I808:AU808))))</f>
        <v>1.1175439108754261</v>
      </c>
      <c r="AW808" s="267">
        <f>IF(OR($I803=0,AV815=0,$I803="n/a"),0,SIGN($I815)*MIN(ABS($I815/$I803), ABS($I815-SUM($I808:AV808))))</f>
        <v>1.108239349584764</v>
      </c>
      <c r="AX808" s="267">
        <f>IF(OR($I803=0,AW815=0,$I803="n/a"),0,SIGN($I815)*MIN(ABS($I815/$I803), ABS($I815-SUM($I808:AW808))))</f>
        <v>0</v>
      </c>
      <c r="AY808" s="267">
        <f>IF(OR($I803=0,AX815=0,$I803="n/a"),0,SIGN($I815)*MIN(ABS($I815/$I803), ABS($I815-SUM($I808:AX808))))</f>
        <v>0</v>
      </c>
      <c r="AZ808" s="267">
        <f>IF(OR($I803=0,AY815=0,$I803="n/a"),0,SIGN($I815)*MIN(ABS($I815/$I803), ABS($I815-SUM($I808:AY808))))</f>
        <v>0</v>
      </c>
      <c r="BA808" s="267">
        <f>IF(OR($I803=0,AZ815=0,$I803="n/a"),0,SIGN($I815)*MIN(ABS($I815/$I803), ABS($I815-SUM($I808:AZ808))))</f>
        <v>0</v>
      </c>
      <c r="BB808" s="267">
        <f>IF(OR($I803=0,BA815=0,$I803="n/a"),0,SIGN($I815)*MIN(ABS($I815/$I803), ABS($I815-SUM($I808:BA808))))</f>
        <v>0</v>
      </c>
      <c r="BC808" s="267">
        <f>IF(OR($I803=0,BB815=0,$I803="n/a"),0,SIGN($I815)*MIN(ABS($I815/$I803), ABS($I815-SUM($I808:BB808))))</f>
        <v>0</v>
      </c>
      <c r="BD808" s="267">
        <f>IF(OR($I803=0,BC815=0,$I803="n/a"),0,SIGN($I815)*MIN(ABS($I815/$I803), ABS($I815-SUM($I808:BC808))))</f>
        <v>0</v>
      </c>
      <c r="BE808" s="267">
        <f>IF(OR($I803=0,BD815=0,$I803="n/a"),0,SIGN($I815)*MIN(ABS($I815/$I803), ABS($I815-SUM($I808:BD808))))</f>
        <v>0</v>
      </c>
      <c r="BF808" s="267">
        <f>IF(OR($I803=0,BE815=0,$I803="n/a"),0,SIGN($I815)*MIN(ABS($I815/$I803), ABS($I815-SUM($I808:BE808))))</f>
        <v>0</v>
      </c>
      <c r="BG808" s="267">
        <f>IF(OR($I803=0,BF815=0,$I803="n/a"),0,SIGN($I815)*MIN(ABS($I815/$I803), ABS($I815-SUM($I808:BF808))))</f>
        <v>0</v>
      </c>
      <c r="BH808" s="267">
        <f>IF(OR($I803=0,BG815=0,$I803="n/a"),0,SIGN($I815)*MIN(ABS($I815/$I803), ABS($I815-SUM($I808:BG808))))</f>
        <v>0</v>
      </c>
      <c r="BI808" s="267">
        <f>IF(OR($I803=0,BH815=0,$I803="n/a"),0,SIGN($I815)*MIN(ABS($I815/$I803), ABS($I815-SUM($I808:BH808))))</f>
        <v>0</v>
      </c>
      <c r="BJ808" s="267">
        <f>IF(OR($I803=0,BI815=0,$I803="n/a"),0,SIGN($I815)*MIN(ABS($I815/$I803), ABS($I815-SUM($I808:BI808))))</f>
        <v>0</v>
      </c>
      <c r="BK808" s="267">
        <f>IF(OR($I803=0,BJ815=0,$I803="n/a"),0,SIGN($I815)*MIN(ABS($I815/$I803), ABS($I815-SUM($I808:BJ808))))</f>
        <v>0</v>
      </c>
      <c r="BL808" s="267">
        <f>IF(OR($I803=0,BK815=0,$I803="n/a"),0,SIGN($I815)*MIN(ABS($I815/$I803), ABS($I815-SUM($I808:BK808))))</f>
        <v>0</v>
      </c>
      <c r="BM808" s="267">
        <f>IF(OR($I803=0,BL815=0,$I803="n/a"),0,SIGN($I815)*MIN(ABS($I815/$I803), ABS($I815-SUM($I808:BL808))))</f>
        <v>0</v>
      </c>
      <c r="BN808" s="267">
        <f>IF(OR($I803=0,BM815=0,$I803="n/a"),0,SIGN($I815)*MIN(ABS($I815/$I803), ABS($I815-SUM($I808:BM808))))</f>
        <v>0</v>
      </c>
      <c r="BO808" s="267">
        <f>IF(OR($I803=0,BN815=0,$I803="n/a"),0,SIGN($I815)*MIN(ABS($I815/$I803), ABS($I815-SUM($I808:BN808))))</f>
        <v>0</v>
      </c>
      <c r="BP808" s="267">
        <f>IF(OR($I803=0,BO815=0,$I803="n/a"),0,SIGN($I815)*MIN(ABS($I815/$I803), ABS($I815-SUM($I808:BO808))))</f>
        <v>0</v>
      </c>
      <c r="BQ808" s="267">
        <f>IF(OR($I803=0,BP815=0,$I803="n/a"),0,SIGN($I815)*MIN(ABS($I815/$I803), ABS($I815-SUM($I808:BP808))))</f>
        <v>0</v>
      </c>
      <c r="BR808" s="267">
        <f>IF(OR($I803=0,BQ815=0,$I803="n/a"),0,SIGN($I815)*MIN(ABS($I815/$I803), ABS($I815-SUM($I808:BQ808))))</f>
        <v>0</v>
      </c>
      <c r="BS808" s="267">
        <f>IF(OR($I803=0,BR815=0,$I803="n/a"),0,SIGN($I815)*MIN(ABS($I815/$I803), ABS($I815-SUM($I808:BR808))))</f>
        <v>0</v>
      </c>
      <c r="BT808" s="267">
        <f>IF(OR($I803=0,BS815=0,$I803="n/a"),0,SIGN($I815)*MIN(ABS($I815/$I803), ABS($I815-SUM($I808:BS808))))</f>
        <v>0</v>
      </c>
      <c r="BU808" s="267">
        <f>IF(OR($I803=0,BT815=0,$I803="n/a"),0,SIGN($I815)*MIN(ABS($I815/$I803), ABS($I815-SUM($I808:BT808))))</f>
        <v>0</v>
      </c>
      <c r="BV808" s="267">
        <f>IF(OR($I803=0,BU815=0,$I803="n/a"),0,SIGN($I815)*MIN(ABS($I815/$I803), ABS($I815-SUM($I808:BU808))))</f>
        <v>0</v>
      </c>
      <c r="BW808" s="267">
        <f>IF(OR($I803=0,BV815=0,$I803="n/a"),0,SIGN($I815)*MIN(ABS($I815/$I803), ABS($I815-SUM($I808:BV808))))</f>
        <v>0</v>
      </c>
      <c r="BX808" s="267">
        <f>IF(OR($I803=0,BW815=0,$I803="n/a"),0,SIGN($I815)*MIN(ABS($I815/$I803), ABS($I815-SUM($I808:BW808))))</f>
        <v>0</v>
      </c>
      <c r="BY808" s="267">
        <f>IF(OR($I803=0,BX815=0,$I803="n/a"),0,SIGN($I815)*MIN(ABS($I815/$I803), ABS($I815-SUM($I808:BX808))))</f>
        <v>0</v>
      </c>
      <c r="BZ808" s="267">
        <f>IF(OR($I803=0,BY815=0,$I803="n/a"),0,SIGN($I815)*MIN(ABS($I815/$I803), ABS($I815-SUM($I808:BY808))))</f>
        <v>0</v>
      </c>
      <c r="CA808" s="267">
        <f>IF(OR($I803=0,BZ815=0,$I803="n/a"),0,SIGN($I815)*MIN(ABS($I815/$I803), ABS($I815-SUM($I808:BZ808))))</f>
        <v>0</v>
      </c>
      <c r="CB808" s="267">
        <f>IF(OR($I803=0,CA815=0,$I803="n/a"),0,SIGN($I815)*MIN(ABS($I815/$I803), ABS($I815-SUM($I808:CA808))))</f>
        <v>0</v>
      </c>
      <c r="CC808" s="267">
        <f>IF(OR($I803=0,CB815=0,$I803="n/a"),0,SIGN($I815)*MIN(ABS($I815/$I803), ABS($I815-SUM($I808:CB808))))</f>
        <v>0</v>
      </c>
      <c r="CD808" s="267">
        <f>IF(OR($I803=0,CC815=0,$I803="n/a"),0,SIGN($I815)*MIN(ABS($I815/$I803), ABS($I815-SUM($I808:CC808))))</f>
        <v>0</v>
      </c>
      <c r="CE808" s="267">
        <f>IF(OR($I803=0,CD815=0,$I803="n/a"),0,SIGN($I815)*MIN(ABS($I815/$I803), ABS($I815-SUM($I808:CD808))))</f>
        <v>0</v>
      </c>
      <c r="CF808" s="267">
        <f>IF(OR($I803=0,CE815=0,$I803="n/a"),0,SIGN($I815)*MIN(ABS($I815/$I803), ABS($I815-SUM($I808:CE808))))</f>
        <v>0</v>
      </c>
    </row>
    <row r="809" spans="1:2018" s="153" customFormat="1" ht="12.75" customHeight="1">
      <c r="D809" s="98" t="s">
        <v>151</v>
      </c>
      <c r="E809" s="97" t="s">
        <v>185</v>
      </c>
      <c r="F809" s="97"/>
      <c r="G809" s="97"/>
      <c r="H809" s="97"/>
      <c r="I809" s="99"/>
      <c r="J809" s="99"/>
      <c r="K809" s="99"/>
      <c r="L809" s="99"/>
      <c r="M809" s="99"/>
      <c r="N809" s="99"/>
      <c r="O809" s="105">
        <f>IFERROR(IF(OR($I802=0,N814=0),0,IF($N813&gt;0,(MIN($N813/IF($I802&lt;=5,1,($I802-5)),$N813-SUM($N809:N809))), (MAX($N813/IF($I802&lt;=5,1,($I802-5)),$N813-SUM($N809:N809))))),0)</f>
        <v>0</v>
      </c>
      <c r="P809" s="105">
        <f>IFERROR(IF(OR($I802=0,O814=0),0,IF($N813&gt;0,(MIN($N813/IF($I802&lt;=5,1,($I802-5)),$N813-SUM($N809:O809))), (MAX($N813/IF($I802&lt;=5,1,($I802-5)),$N813-SUM($N809:O809))))),0)</f>
        <v>0</v>
      </c>
      <c r="Q809" s="105">
        <f>IFERROR(IF(OR($I802=0,P814=0),0,IF($N813&gt;0,(MIN($N813/IF($I802&lt;=5,1,($I802-5)),$N813-SUM($N809:P809))), (MAX($N813/IF($I802&lt;=5,1,($I802-5)),$N813-SUM($N809:P809))))),0)</f>
        <v>0</v>
      </c>
      <c r="R809" s="105">
        <f>IFERROR(IF(OR($I802=0,Q814=0),0,IF($N813&gt;0,(MIN($N813/IF($I802&lt;=5,1,($I802-5)),$N813-SUM($N809:Q809))), (MAX($N813/IF($I802&lt;=5,1,($I802-5)),$N813-SUM($N809:Q809))))),0)</f>
        <v>0</v>
      </c>
      <c r="S809" s="105">
        <f>IFERROR(IF(OR($I802=0,R814=0),0,IF($N813&gt;0,(MIN($N813/IF($I802&lt;=5,1,($I802-5)),$N813-SUM($N809:R809))), (MAX($N813/IF($I802&lt;=5,1,($I802-5)),$N813-SUM($N809:R809))))),0)</f>
        <v>0</v>
      </c>
      <c r="T809" s="105">
        <f>IFERROR(IF(OR($I802=0,S814=0),0,IF($N813&gt;0,(MIN($N813/IF($I802&lt;=5,1,($I802-5)),$N813-SUM($N809:S809))), (MAX($N813/IF($I802&lt;=5,1,($I802-5)),$N813-SUM($N809:S809))))),0)</f>
        <v>0</v>
      </c>
      <c r="U809" s="105">
        <f>IFERROR(IF(OR($I802=0,T814=0),0,IF($N813&gt;0,(MIN($N813/IF($I802&lt;=5,1,($I802-5)),$N813-SUM($N809:T809))), (MAX($N813/IF($I802&lt;=5,1,($I802-5)),$N813-SUM($N809:T809))))),0)</f>
        <v>0</v>
      </c>
      <c r="V809" s="105">
        <f>IFERROR(IF(OR($I802=0,U814=0),0,IF($N813&gt;0,(MIN($N813/IF($I802&lt;=5,1,($I802-5)),$N813-SUM($N809:U809))), (MAX($N813/IF($I802&lt;=5,1,($I802-5)),$N813-SUM($N809:U809))))),0)</f>
        <v>0</v>
      </c>
      <c r="W809" s="105">
        <f>IFERROR(IF(OR($I802=0,V814=0),0,IF($N813&gt;0,(MIN($N813/IF($I802&lt;=5,1,($I802-5)),$N813-SUM($N809:V809))), (MAX($N813/IF($I802&lt;=5,1,($I802-5)),$N813-SUM($N809:V809))))),0)</f>
        <v>0</v>
      </c>
      <c r="X809" s="105">
        <f>IFERROR(IF(OR($I802=0,W814=0),0,IF($N813&gt;0,(MIN($N813/IF($I802&lt;=5,1,($I802-5)),$N813-SUM($N809:W809))), (MAX($N813/IF($I802&lt;=5,1,($I802-5)),$N813-SUM($N809:W809))))),0)</f>
        <v>0</v>
      </c>
      <c r="Y809" s="105">
        <f>IFERROR(IF(OR($I802=0,X814=0),0,IF($N813&gt;0,(MIN($N813/IF($I802&lt;=5,1,($I802-5)),$N813-SUM($N809:X809))), (MAX($N813/IF($I802&lt;=5,1,($I802-5)),$N813-SUM($N809:X809))))),0)</f>
        <v>0</v>
      </c>
      <c r="Z809" s="105">
        <f>IFERROR(IF(OR($I802=0,Y814=0),0,IF($N813&gt;0,(MIN($N813/IF($I802&lt;=5,1,($I802-5)),$N813-SUM($N809:Y809))), (MAX($N813/IF($I802&lt;=5,1,($I802-5)),$N813-SUM($N809:Y809))))),0)</f>
        <v>0</v>
      </c>
      <c r="AA809" s="105">
        <f>IFERROR(IF(OR($I802=0,Z814=0),0,IF($N813&gt;0,(MIN($N813/IF($I802&lt;=5,1,($I802-5)),$N813-SUM($N809:Z809))), (MAX($N813/IF($I802&lt;=5,1,($I802-5)),$N813-SUM($N809:Z809))))),0)</f>
        <v>0</v>
      </c>
      <c r="AB809" s="105">
        <f>IFERROR(IF(OR($I802=0,AA814=0),0,IF($N813&gt;0,(MIN($N813/IF($I802&lt;=5,1,($I802-5)),$N813-SUM($N809:AA809))), (MAX($N813/IF($I802&lt;=5,1,($I802-5)),$N813-SUM($N809:AA809))))),0)</f>
        <v>0</v>
      </c>
      <c r="AC809" s="105">
        <f>IFERROR(IF(OR($I802=0,AB814=0),0,IF($N813&gt;0,(MIN($N813/IF($I802&lt;=5,1,($I802-5)),$N813-SUM($N809:AB809))), (MAX($N813/IF($I802&lt;=5,1,($I802-5)),$N813-SUM($N809:AB809))))),0)</f>
        <v>0</v>
      </c>
      <c r="AD809" s="105">
        <f>IFERROR(IF(OR($I802=0,AC814=0),0,IF($N813&gt;0,(MIN($N813/IF($I802&lt;=5,1,($I802-5)),$N813-SUM($N809:AC809))), (MAX($N813/IF($I802&lt;=5,1,($I802-5)),$N813-SUM($N809:AC809))))),0)</f>
        <v>0</v>
      </c>
      <c r="AE809" s="105">
        <f>IFERROR(IF(OR($I802=0,AD814=0),0,IF($N813&gt;0,(MIN($N813/IF($I802&lt;=5,1,($I802-5)),$N813-SUM($N809:AD809))), (MAX($N813/IF($I802&lt;=5,1,($I802-5)),$N813-SUM($N809:AD809))))),0)</f>
        <v>0</v>
      </c>
      <c r="AF809" s="105">
        <f>IFERROR(IF(OR($I802=0,AE814=0),0,IF($N813&gt;0,(MIN($N813/IF($I802&lt;=5,1,($I802-5)),$N813-SUM($N809:AE809))), (MAX($N813/IF($I802&lt;=5,1,($I802-5)),$N813-SUM($N809:AE809))))),0)</f>
        <v>0</v>
      </c>
      <c r="AG809" s="105">
        <f>IFERROR(IF(OR($I802=0,AF814=0),0,IF($N813&gt;0,(MIN($N813/IF($I802&lt;=5,1,($I802-5)),$N813-SUM($N809:AF809))), (MAX($N813/IF($I802&lt;=5,1,($I802-5)),$N813-SUM($N809:AF809))))),0)</f>
        <v>0</v>
      </c>
      <c r="AH809" s="105">
        <f>IFERROR(IF(OR($I802=0,AG814=0),0,IF($N813&gt;0,(MIN($N813/IF($I802&lt;=5,1,($I802-5)),$N813-SUM($N809:AG809))), (MAX($N813/IF($I802&lt;=5,1,($I802-5)),$N813-SUM($N809:AG809))))),0)</f>
        <v>0</v>
      </c>
      <c r="AI809" s="105">
        <f>IFERROR(IF(OR($I802=0,AH814=0),0,IF($N813&gt;0,(MIN($N813/IF($I802&lt;=5,1,($I802-5)),$N813-SUM($N809:AH809))), (MAX($N813/IF($I802&lt;=5,1,($I802-5)),$N813-SUM($N809:AH809))))),0)</f>
        <v>0</v>
      </c>
      <c r="AJ809" s="105">
        <f>IFERROR(IF(OR($I802=0,AI814=0),0,IF($N813&gt;0,(MIN($N813/IF($I802&lt;=5,1,($I802-5)),$N813-SUM($N809:AI809))), (MAX($N813/IF($I802&lt;=5,1,($I802-5)),$N813-SUM($N809:AI809))))),0)</f>
        <v>0</v>
      </c>
      <c r="AK809" s="105">
        <f>IFERROR(IF(OR($I802=0,AJ814=0),0,IF($N813&gt;0,(MIN($N813/IF($I802&lt;=5,1,($I802-5)),$N813-SUM($N809:AJ809))), (MAX($N813/IF($I802&lt;=5,1,($I802-5)),$N813-SUM($N809:AJ809))))),0)</f>
        <v>0</v>
      </c>
      <c r="AL809" s="105">
        <f>IFERROR(IF(OR($I802=0,AK814=0),0,IF($N813&gt;0,(MIN($N813/IF($I802&lt;=5,1,($I802-5)),$N813-SUM($N809:AK809))), (MAX($N813/IF($I802&lt;=5,1,($I802-5)),$N813-SUM($N809:AK809))))),0)</f>
        <v>0</v>
      </c>
      <c r="AM809" s="105">
        <f>IFERROR(IF(OR($I802=0,AL814=0),0,IF($N813&gt;0,(MIN($N813/IF($I802&lt;=5,1,($I802-5)),$N813-SUM($N809:AL809))), (MAX($N813/IF($I802&lt;=5,1,($I802-5)),$N813-SUM($N809:AL809))))),0)</f>
        <v>0</v>
      </c>
      <c r="AN809" s="105">
        <f>IFERROR(IF(OR($I802=0,AM814=0),0,IF($N813&gt;0,(MIN($N813/IF($I802&lt;=5,1,($I802-5)),$N813-SUM($N809:AM809))), (MAX($N813/IF($I802&lt;=5,1,($I802-5)),$N813-SUM($N809:AM809))))),0)</f>
        <v>0</v>
      </c>
      <c r="AO809" s="105">
        <f>IFERROR(IF(OR($I802=0,AN814=0),0,IF($N813&gt;0,(MIN($N813/IF($I802&lt;=5,1,($I802-5)),$N813-SUM($N809:AN809))), (MAX($N813/IF($I802&lt;=5,1,($I802-5)),$N813-SUM($N809:AN809))))),0)</f>
        <v>0</v>
      </c>
      <c r="AP809" s="105">
        <f>IFERROR(IF(OR($I802=0,AO814=0),0,IF($N813&gt;0,(MIN($N813/IF($I802&lt;=5,1,($I802-5)),$N813-SUM($N809:AO809))), (MAX($N813/IF($I802&lt;=5,1,($I802-5)),$N813-SUM($N809:AO809))))),0)</f>
        <v>0</v>
      </c>
      <c r="AQ809" s="105">
        <f>IFERROR(IF(OR($I802=0,AP814=0),0,IF($N813&gt;0,(MIN($N813/IF($I802&lt;=5,1,($I802-5)),$N813-SUM($N809:AP809))), (MAX($N813/IF($I802&lt;=5,1,($I802-5)),$N813-SUM($N809:AP809))))),0)</f>
        <v>0</v>
      </c>
      <c r="AR809" s="105">
        <f>IFERROR(IF(OR($I802=0,AQ814=0),0,IF($N813&gt;0,(MIN($N813/IF($I802&lt;=5,1,($I802-5)),$N813-SUM($N809:AQ809))), (MAX($N813/IF($I802&lt;=5,1,($I802-5)),$N813-SUM($N809:AQ809))))),0)</f>
        <v>0</v>
      </c>
      <c r="AS809" s="105">
        <f>IFERROR(IF(OR($I802=0,AR814=0),0,IF($N813&gt;0,(MIN($N813/IF($I802&lt;=5,1,($I802-5)),$N813-SUM($N809:AR809))), (MAX($N813/IF($I802&lt;=5,1,($I802-5)),$N813-SUM($N809:AR809))))),0)</f>
        <v>0</v>
      </c>
      <c r="AT809" s="105">
        <f>IFERROR(IF(OR($I802=0,AS814=0),0,IF($N813&gt;0,(MIN($N813/IF($I802&lt;=5,1,($I802-5)),$N813-SUM($N809:AS809))), (MAX($N813/IF($I802&lt;=5,1,($I802-5)),$N813-SUM($N809:AS809))))),0)</f>
        <v>0</v>
      </c>
      <c r="AU809" s="105">
        <f>IFERROR(IF(OR($I802=0,AT814=0),0,IF($N813&gt;0,(MIN($N813/IF($I802&lt;=5,1,($I802-5)),$N813-SUM($N809:AT809))), (MAX($N813/IF($I802&lt;=5,1,($I802-5)),$N813-SUM($N809:AT809))))),0)</f>
        <v>0</v>
      </c>
      <c r="AV809" s="105">
        <f>IFERROR(IF(OR($I802=0,AU814=0),0,IF($N813&gt;0,(MIN($N813/IF($I802&lt;=5,1,($I802-5)),$N813-SUM($N809:AU809))), (MAX($N813/IF($I802&lt;=5,1,($I802-5)),$N813-SUM($N809:AU809))))),0)</f>
        <v>0</v>
      </c>
      <c r="AW809" s="105">
        <f>IFERROR(IF(OR($I802=0,AV814=0),0,IF($N813&gt;0,(MIN($N813/IF($I802&lt;=5,1,($I802-5)),$N813-SUM($N809:AV809))), (MAX($N813/IF($I802&lt;=5,1,($I802-5)),$N813-SUM($N809:AV809))))),0)</f>
        <v>0</v>
      </c>
      <c r="AX809" s="105">
        <f>IFERROR(IF(OR($I802=0,AW814=0),0,IF($N813&gt;0,(MIN($N813/IF($I802&lt;=5,1,($I802-5)),$N813-SUM($N809:AW809))), (MAX($N813/IF($I802&lt;=5,1,($I802-5)),$N813-SUM($N809:AW809))))),0)</f>
        <v>0</v>
      </c>
      <c r="AY809" s="105">
        <f>IFERROR(IF(OR($I802=0,AX814=0),0,IF($N813&gt;0,(MIN($N813/IF($I802&lt;=5,1,($I802-5)),$N813-SUM($N809:AX809))), (MAX($N813/IF($I802&lt;=5,1,($I802-5)),$N813-SUM($N809:AX809))))),0)</f>
        <v>0</v>
      </c>
      <c r="AZ809" s="105">
        <f>IFERROR(IF(OR($I802=0,AY814=0),0,IF($N813&gt;0,(MIN($N813/IF($I802&lt;=5,1,($I802-5)),$N813-SUM($N809:AY809))), (MAX($N813/IF($I802&lt;=5,1,($I802-5)),$N813-SUM($N809:AY809))))),0)</f>
        <v>0</v>
      </c>
      <c r="BA809" s="105">
        <f>IFERROR(IF(OR($I802=0,AZ814=0),0,IF($N813&gt;0,(MIN($N813/IF($I802&lt;=5,1,($I802-5)),$N813-SUM($N809:AZ809))), (MAX($N813/IF($I802&lt;=5,1,($I802-5)),$N813-SUM($N809:AZ809))))),0)</f>
        <v>0</v>
      </c>
      <c r="BB809" s="105">
        <f>IFERROR(IF(OR($I802=0,BA814=0),0,IF($N813&gt;0,(MIN($N813/IF($I802&lt;=5,1,($I802-5)),$N813-SUM($N809:BA809))), (MAX($N813/IF($I802&lt;=5,1,($I802-5)),$N813-SUM($N809:BA809))))),0)</f>
        <v>0</v>
      </c>
      <c r="BC809" s="105">
        <f>IFERROR(IF(OR($I802=0,BB814=0),0,IF($N813&gt;0,(MIN($N813/IF($I802&lt;=5,1,($I802-5)),$N813-SUM($N809:BB809))), (MAX($N813/IF($I802&lt;=5,1,($I802-5)),$N813-SUM($N809:BB809))))),0)</f>
        <v>0</v>
      </c>
      <c r="BD809" s="105">
        <f>IFERROR(IF(OR($I802=0,BC814=0),0,IF($N813&gt;0,(MIN($N813/IF($I802&lt;=5,1,($I802-5)),$N813-SUM($N809:BC809))), (MAX($N813/IF($I802&lt;=5,1,($I802-5)),$N813-SUM($N809:BC809))))),0)</f>
        <v>0</v>
      </c>
      <c r="BE809" s="105">
        <f>IFERROR(IF(OR($I802=0,BD814=0),0,IF($N813&gt;0,(MIN($N813/IF($I802&lt;=5,1,($I802-5)),$N813-SUM($N809:BD809))), (MAX($N813/IF($I802&lt;=5,1,($I802-5)),$N813-SUM($N809:BD809))))),0)</f>
        <v>0</v>
      </c>
      <c r="BF809" s="105">
        <f>IFERROR(IF(OR($I802=0,BE814=0),0,IF($N813&gt;0,(MIN($N813/IF($I802&lt;=5,1,($I802-5)),$N813-SUM($N809:BE809))), (MAX($N813/IF($I802&lt;=5,1,($I802-5)),$N813-SUM($N809:BE809))))),0)</f>
        <v>0</v>
      </c>
      <c r="BG809" s="105">
        <f>IFERROR(IF(OR($I802=0,BF814=0),0,IF($N813&gt;0,(MIN($N813/IF($I802&lt;=5,1,($I802-5)),$N813-SUM($N809:BF809))), (MAX($N813/IF($I802&lt;=5,1,($I802-5)),$N813-SUM($N809:BF809))))),0)</f>
        <v>0</v>
      </c>
      <c r="BH809" s="105">
        <f>IFERROR(IF(OR($I802=0,BG814=0),0,IF($N813&gt;0,(MIN($N813/IF($I802&lt;=5,1,($I802-5)),$N813-SUM($N809:BG809))), (MAX($N813/IF($I802&lt;=5,1,($I802-5)),$N813-SUM($N809:BG809))))),0)</f>
        <v>0</v>
      </c>
      <c r="BI809" s="105">
        <f>IFERROR(IF(OR($I802=0,BH814=0),0,IF($N813&gt;0,(MIN($N813/IF($I802&lt;=5,1,($I802-5)),$N813-SUM($N809:BH809))), (MAX($N813/IF($I802&lt;=5,1,($I802-5)),$N813-SUM($N809:BH809))))),0)</f>
        <v>0</v>
      </c>
      <c r="BJ809" s="105">
        <f>IFERROR(IF(OR($I802=0,BI814=0),0,IF($N813&gt;0,(MIN($N813/IF($I802&lt;=5,1,($I802-5)),$N813-SUM($N809:BI809))), (MAX($N813/IF($I802&lt;=5,1,($I802-5)),$N813-SUM($N809:BI809))))),0)</f>
        <v>0</v>
      </c>
      <c r="BK809" s="105">
        <f>IFERROR(IF(OR($I802=0,BJ814=0),0,IF($N813&gt;0,(MIN($N813/IF($I802&lt;=5,1,($I802-5)),$N813-SUM($N809:BJ809))), (MAX($N813/IF($I802&lt;=5,1,($I802-5)),$N813-SUM($N809:BJ809))))),0)</f>
        <v>0</v>
      </c>
      <c r="BL809" s="105">
        <f>IFERROR(IF(OR($I802=0,BK814=0),0,IF($N813&gt;0,(MIN($N813/IF($I802&lt;=5,1,($I802-5)),$N813-SUM($N809:BK809))), (MAX($N813/IF($I802&lt;=5,1,($I802-5)),$N813-SUM($N809:BK809))))),0)</f>
        <v>0</v>
      </c>
      <c r="BM809" s="105">
        <f>IFERROR(IF(OR($I802=0,BL814=0),0,IF($N813&gt;0,(MIN($N813/IF($I802&lt;=5,1,($I802-5)),$N813-SUM($N809:BL809))), (MAX($N813/IF($I802&lt;=5,1,($I802-5)),$N813-SUM($N809:BL809))))),0)</f>
        <v>0</v>
      </c>
      <c r="BN809" s="105">
        <f>IFERROR(IF(OR($I802=0,BM814=0),0,IF($N813&gt;0,(MIN($N813/IF($I802&lt;=5,1,($I802-5)),$N813-SUM($N809:BM809))), (MAX($N813/IF($I802&lt;=5,1,($I802-5)),$N813-SUM($N809:BM809))))),0)</f>
        <v>0</v>
      </c>
      <c r="BO809" s="105">
        <f>IFERROR(IF(OR($I802=0,BN814=0),0,IF($N813&gt;0,(MIN($N813/IF($I802&lt;=5,1,($I802-5)),$N813-SUM($N809:BN809))), (MAX($N813/IF($I802&lt;=5,1,($I802-5)),$N813-SUM($N809:BN809))))),0)</f>
        <v>0</v>
      </c>
      <c r="BP809" s="105">
        <f>IFERROR(IF(OR($I802=0,BO814=0),0,IF($N813&gt;0,(MIN($N813/IF($I802&lt;=5,1,($I802-5)),$N813-SUM($N809:BO809))), (MAX($N813/IF($I802&lt;=5,1,($I802-5)),$N813-SUM($N809:BO809))))),0)</f>
        <v>0</v>
      </c>
      <c r="BQ809" s="105">
        <f>IFERROR(IF(OR($I802=0,BP814=0),0,IF($N813&gt;0,(MIN($N813/IF($I802&lt;=5,1,($I802-5)),$N813-SUM($N809:BP809))), (MAX($N813/IF($I802&lt;=5,1,($I802-5)),$N813-SUM($N809:BP809))))),0)</f>
        <v>0</v>
      </c>
      <c r="BR809" s="105">
        <f>IFERROR(IF(OR($I802=0,BQ814=0),0,IF($N813&gt;0,(MIN($N813/IF($I802&lt;=5,1,($I802-5)),$N813-SUM($N809:BQ809))), (MAX($N813/IF($I802&lt;=5,1,($I802-5)),$N813-SUM($N809:BQ809))))),0)</f>
        <v>0</v>
      </c>
      <c r="BS809" s="105">
        <f>IFERROR(IF(OR($I802=0,BR814=0),0,IF($N813&gt;0,(MIN($N813/IF($I802&lt;=5,1,($I802-5)),$N813-SUM($N809:BR809))), (MAX($N813/IF($I802&lt;=5,1,($I802-5)),$N813-SUM($N809:BR809))))),0)</f>
        <v>0</v>
      </c>
      <c r="BT809" s="105">
        <f>IFERROR(IF(OR($I802=0,BS814=0),0,IF($N813&gt;0,(MIN($N813/IF($I802&lt;=5,1,($I802-5)),$N813-SUM($N809:BS809))), (MAX($N813/IF($I802&lt;=5,1,($I802-5)),$N813-SUM($N809:BS809))))),0)</f>
        <v>0</v>
      </c>
      <c r="BU809" s="105">
        <f>IFERROR(IF(OR($I802=0,BT814=0),0,IF($N813&gt;0,(MIN($N813/IF($I802&lt;=5,1,($I802-5)),$N813-SUM($N809:BT809))), (MAX($N813/IF($I802&lt;=5,1,($I802-5)),$N813-SUM($N809:BT809))))),0)</f>
        <v>0</v>
      </c>
      <c r="BV809" s="105">
        <f>IFERROR(IF(OR($I802=0,BU814=0),0,IF($N813&gt;0,(MIN($N813/IF($I802&lt;=5,1,($I802-5)),$N813-SUM($N809:BU809))), (MAX($N813/IF($I802&lt;=5,1,($I802-5)),$N813-SUM($N809:BU809))))),0)</f>
        <v>0</v>
      </c>
      <c r="BW809" s="105">
        <f>IFERROR(IF(OR($I802=0,BV814=0),0,IF($N813&gt;0,(MIN($N813/IF($I802&lt;=5,1,($I802-5)),$N813-SUM($N809:BV809))), (MAX($N813/IF($I802&lt;=5,1,($I802-5)),$N813-SUM($N809:BV809))))),0)</f>
        <v>0</v>
      </c>
      <c r="BX809" s="105">
        <f>IFERROR(IF(OR($I802=0,BW814=0),0,IF($N813&gt;0,(MIN($N813/IF($I802&lt;=5,1,($I802-5)),$N813-SUM($N809:BW809))), (MAX($N813/IF($I802&lt;=5,1,($I802-5)),$N813-SUM($N809:BW809))))),0)</f>
        <v>0</v>
      </c>
      <c r="BY809" s="105">
        <f>IFERROR(IF(OR($I802=0,BX814=0),0,IF($N813&gt;0,(MIN($N813/IF($I802&lt;=5,1,($I802-5)),$N813-SUM($N809:BX809))), (MAX($N813/IF($I802&lt;=5,1,($I802-5)),$N813-SUM($N809:BX809))))),0)</f>
        <v>0</v>
      </c>
      <c r="BZ809" s="105">
        <f>IFERROR(IF(OR($I802=0,BY814=0),0,IF($N813&gt;0,(MIN($N813/IF($I802&lt;=5,1,($I802-5)),$N813-SUM($N809:BY809))), (MAX($N813/IF($I802&lt;=5,1,($I802-5)),$N813-SUM($N809:BY809))))),0)</f>
        <v>0</v>
      </c>
      <c r="CA809" s="105">
        <f>IFERROR(IF(OR($I802=0,BZ814=0),0,IF($N813&gt;0,(MIN($N813/IF($I802&lt;=5,1,($I802-5)),$N813-SUM($N809:BZ809))), (MAX($N813/IF($I802&lt;=5,1,($I802-5)),$N813-SUM($N809:BZ809))))),0)</f>
        <v>0</v>
      </c>
      <c r="CB809" s="105">
        <f>IFERROR(IF(OR($I802=0,CA814=0),0,IF($N813&gt;0,(MIN($N813/IF($I802&lt;=5,1,($I802-5)),$N813-SUM($N809:CA809))), (MAX($N813/IF($I802&lt;=5,1,($I802-5)),$N813-SUM($N809:CA809))))),0)</f>
        <v>0</v>
      </c>
      <c r="CC809" s="105">
        <f>IFERROR(IF(OR($I802=0,CB814=0),0,IF($N813&gt;0,(MIN($N813/IF($I802&lt;=5,1,($I802-5)),$N813-SUM($N809:CB809))), (MAX($N813/IF($I802&lt;=5,1,($I802-5)),$N813-SUM($N809:CB809))))),0)</f>
        <v>0</v>
      </c>
      <c r="CD809" s="105">
        <f>IFERROR(IF(OR($I802=0,CC814=0),0,IF($N813&gt;0,(MIN($N813/IF($I802&lt;=5,1,($I802-5)),$N813-SUM($N809:CC809))), (MAX($N813/IF($I802&lt;=5,1,($I802-5)),$N813-SUM($N809:CC809))))),0)</f>
        <v>0</v>
      </c>
      <c r="CE809" s="105">
        <f>IFERROR(IF(OR($I802=0,CD814=0),0,IF($N813&gt;0,(MIN($N813/IF($I802&lt;=5,1,($I802-5)),$N813-SUM($N809:CD809))), (MAX($N813/IF($I802&lt;=5,1,($I802-5)),$N813-SUM($N809:CD809))))),0)</f>
        <v>0</v>
      </c>
      <c r="CF809" s="105">
        <f>IFERROR(IF(OR($I802=0,CE814=0),0,IF($N813&gt;0,(MIN($N813/IF($I802&lt;=5,1,($I802-5)),$N813-SUM($N809:CE809))), (MAX($N813/IF($I802&lt;=5,1,($I802-5)),$N813-SUM($N809:CE809))))),0)</f>
        <v>0</v>
      </c>
    </row>
    <row r="810" spans="1:2018" s="153" customFormat="1" ht="12.75" customHeight="1">
      <c r="C810" s="164"/>
      <c r="D810" s="104" t="s">
        <v>32</v>
      </c>
      <c r="E810" s="104" t="s">
        <v>185</v>
      </c>
      <c r="F810" s="106"/>
      <c r="G810" s="106"/>
      <c r="H810" s="106"/>
      <c r="I810" s="107"/>
      <c r="J810" s="268">
        <f>SUM(J807:J808)</f>
        <v>1.8575446647116522</v>
      </c>
      <c r="K810" s="268">
        <f t="shared" ref="K810:BV810" si="3916">SUM(K807:K808)</f>
        <v>1.8575446647116522</v>
      </c>
      <c r="L810" s="268">
        <f t="shared" si="3916"/>
        <v>1.8575446647116522</v>
      </c>
      <c r="M810" s="268">
        <f t="shared" si="3916"/>
        <v>1.8575446647116522</v>
      </c>
      <c r="N810" s="268">
        <f t="shared" si="3916"/>
        <v>1.8575446647116522</v>
      </c>
      <c r="O810" s="268">
        <f t="shared" si="3916"/>
        <v>1.8575446647116522</v>
      </c>
      <c r="P810" s="268">
        <f t="shared" si="3916"/>
        <v>1.8575446647116522</v>
      </c>
      <c r="Q810" s="268">
        <f t="shared" si="3916"/>
        <v>1.8575446647116522</v>
      </c>
      <c r="R810" s="268">
        <f t="shared" si="3916"/>
        <v>1.8575446647116522</v>
      </c>
      <c r="S810" s="268">
        <f t="shared" si="3916"/>
        <v>1.8575446647116522</v>
      </c>
      <c r="T810" s="268">
        <f t="shared" si="3916"/>
        <v>1.8575446647116522</v>
      </c>
      <c r="U810" s="268">
        <f t="shared" si="3916"/>
        <v>1.8575446647116522</v>
      </c>
      <c r="V810" s="268">
        <f t="shared" si="3916"/>
        <v>1.8575446647116522</v>
      </c>
      <c r="W810" s="268">
        <f t="shared" si="3916"/>
        <v>1.8575446647116522</v>
      </c>
      <c r="X810" s="268">
        <f t="shared" si="3916"/>
        <v>1.8575446647116522</v>
      </c>
      <c r="Y810" s="268">
        <f t="shared" si="3916"/>
        <v>1.8575446647116522</v>
      </c>
      <c r="Z810" s="268">
        <f t="shared" si="3916"/>
        <v>1.8575446647116522</v>
      </c>
      <c r="AA810" s="268">
        <f t="shared" si="3916"/>
        <v>1.8575446647116522</v>
      </c>
      <c r="AB810" s="268">
        <f t="shared" si="3916"/>
        <v>1.8575446647116522</v>
      </c>
      <c r="AC810" s="268">
        <f t="shared" si="3916"/>
        <v>1.8575446647116522</v>
      </c>
      <c r="AD810" s="268">
        <f t="shared" si="3916"/>
        <v>1.8575446647116522</v>
      </c>
      <c r="AE810" s="268">
        <f t="shared" si="3916"/>
        <v>1.8575446647116522</v>
      </c>
      <c r="AF810" s="268">
        <f t="shared" si="3916"/>
        <v>1.8575446647116522</v>
      </c>
      <c r="AG810" s="268">
        <f t="shared" si="3916"/>
        <v>1.8575446647116522</v>
      </c>
      <c r="AH810" s="268">
        <f t="shared" si="3916"/>
        <v>1.8575446647116522</v>
      </c>
      <c r="AI810" s="268">
        <f t="shared" si="3916"/>
        <v>1.8575446647116522</v>
      </c>
      <c r="AJ810" s="268">
        <f t="shared" si="3916"/>
        <v>1.8575446647116522</v>
      </c>
      <c r="AK810" s="268">
        <f t="shared" si="3916"/>
        <v>1.8575446647116522</v>
      </c>
      <c r="AL810" s="268">
        <f t="shared" si="3916"/>
        <v>1.8575446647116522</v>
      </c>
      <c r="AM810" s="268">
        <f t="shared" si="3916"/>
        <v>1.8575446647116522</v>
      </c>
      <c r="AN810" s="268">
        <f t="shared" si="3916"/>
        <v>1.8575446647116522</v>
      </c>
      <c r="AO810" s="268">
        <f t="shared" si="3916"/>
        <v>1.6987461319207711</v>
      </c>
      <c r="AP810" s="268">
        <f t="shared" si="3916"/>
        <v>1.1175439108754261</v>
      </c>
      <c r="AQ810" s="268">
        <f t="shared" si="3916"/>
        <v>1.1175439108754261</v>
      </c>
      <c r="AR810" s="268">
        <f t="shared" si="3916"/>
        <v>1.1175439108754261</v>
      </c>
      <c r="AS810" s="268">
        <f t="shared" si="3916"/>
        <v>1.1175439108754261</v>
      </c>
      <c r="AT810" s="268">
        <f t="shared" si="3916"/>
        <v>1.1175439108754261</v>
      </c>
      <c r="AU810" s="268">
        <f t="shared" si="3916"/>
        <v>1.1175439108754261</v>
      </c>
      <c r="AV810" s="268">
        <f t="shared" si="3916"/>
        <v>1.1175439108754261</v>
      </c>
      <c r="AW810" s="268">
        <f t="shared" si="3916"/>
        <v>1.108239349584764</v>
      </c>
      <c r="AX810" s="268">
        <f t="shared" si="3916"/>
        <v>0</v>
      </c>
      <c r="AY810" s="268">
        <f t="shared" si="3916"/>
        <v>0</v>
      </c>
      <c r="AZ810" s="268">
        <f t="shared" si="3916"/>
        <v>0</v>
      </c>
      <c r="BA810" s="268">
        <f t="shared" si="3916"/>
        <v>0</v>
      </c>
      <c r="BB810" s="268">
        <f t="shared" si="3916"/>
        <v>0</v>
      </c>
      <c r="BC810" s="268">
        <f t="shared" si="3916"/>
        <v>0</v>
      </c>
      <c r="BD810" s="268">
        <f t="shared" si="3916"/>
        <v>0</v>
      </c>
      <c r="BE810" s="268">
        <f t="shared" si="3916"/>
        <v>0</v>
      </c>
      <c r="BF810" s="268">
        <f t="shared" si="3916"/>
        <v>0</v>
      </c>
      <c r="BG810" s="268">
        <f t="shared" si="3916"/>
        <v>0</v>
      </c>
      <c r="BH810" s="268">
        <f t="shared" si="3916"/>
        <v>0</v>
      </c>
      <c r="BI810" s="268">
        <f t="shared" si="3916"/>
        <v>0</v>
      </c>
      <c r="BJ810" s="268">
        <f t="shared" si="3916"/>
        <v>0</v>
      </c>
      <c r="BK810" s="268">
        <f t="shared" si="3916"/>
        <v>0</v>
      </c>
      <c r="BL810" s="268">
        <f t="shared" si="3916"/>
        <v>0</v>
      </c>
      <c r="BM810" s="268">
        <f t="shared" si="3916"/>
        <v>0</v>
      </c>
      <c r="BN810" s="268">
        <f t="shared" si="3916"/>
        <v>0</v>
      </c>
      <c r="BO810" s="268">
        <f t="shared" si="3916"/>
        <v>0</v>
      </c>
      <c r="BP810" s="268">
        <f t="shared" si="3916"/>
        <v>0</v>
      </c>
      <c r="BQ810" s="268">
        <f t="shared" si="3916"/>
        <v>0</v>
      </c>
      <c r="BR810" s="268">
        <f t="shared" si="3916"/>
        <v>0</v>
      </c>
      <c r="BS810" s="268">
        <f t="shared" si="3916"/>
        <v>0</v>
      </c>
      <c r="BT810" s="268">
        <f t="shared" si="3916"/>
        <v>0</v>
      </c>
      <c r="BU810" s="268">
        <f t="shared" si="3916"/>
        <v>0</v>
      </c>
      <c r="BV810" s="268">
        <f t="shared" si="3916"/>
        <v>0</v>
      </c>
      <c r="BW810" s="268">
        <f t="shared" ref="BW810:CF810" si="3917">SUM(BW807:BW808)</f>
        <v>0</v>
      </c>
      <c r="BX810" s="268">
        <f t="shared" si="3917"/>
        <v>0</v>
      </c>
      <c r="BY810" s="268">
        <f t="shared" si="3917"/>
        <v>0</v>
      </c>
      <c r="BZ810" s="268">
        <f t="shared" si="3917"/>
        <v>0</v>
      </c>
      <c r="CA810" s="268">
        <f t="shared" si="3917"/>
        <v>0</v>
      </c>
      <c r="CB810" s="268">
        <f t="shared" si="3917"/>
        <v>0</v>
      </c>
      <c r="CC810" s="268">
        <f t="shared" si="3917"/>
        <v>0</v>
      </c>
      <c r="CD810" s="268">
        <f t="shared" si="3917"/>
        <v>0</v>
      </c>
      <c r="CE810" s="268">
        <f t="shared" si="3917"/>
        <v>0</v>
      </c>
      <c r="CF810" s="268">
        <f t="shared" si="3917"/>
        <v>0</v>
      </c>
    </row>
    <row r="811" spans="1:2018" s="153" customFormat="1" ht="12.75" customHeight="1">
      <c r="C811" s="164"/>
      <c r="D811" s="155" t="s">
        <v>204</v>
      </c>
      <c r="E811" s="155"/>
      <c r="I811" s="31">
        <f>IF(I$4=first_reg_period, INDEX(Inputs!$J$94:$J$121,MATCH(B801,Inputs!$C$94:$C$121,0)),0)</f>
        <v>23.521225589968363</v>
      </c>
      <c r="J811" s="166">
        <f>IF(J$4=first_reg_period, INDEX(Inputs!$J$94:$J$121,MATCH(C801,Inputs!$C$94:$C$121,0)),0)</f>
        <v>0</v>
      </c>
      <c r="K811" s="166">
        <f>IF(K$4=first_reg_period, INDEX(Inputs!$J$94:$J$121,MATCH(D801,Inputs!$C$94:$C$121,0)),0)</f>
        <v>0</v>
      </c>
      <c r="L811" s="166">
        <f>IF(L$4=first_reg_period, INDEX(Inputs!$J$94:$J$121,MATCH(E801,Inputs!$C$94:$C$121,0)),0)</f>
        <v>0</v>
      </c>
      <c r="M811" s="166">
        <f>IF(M$4=first_reg_period, INDEX(Inputs!$J$94:$J$121,MATCH(F801,Inputs!$C$94:$C$121,0)),0)</f>
        <v>0</v>
      </c>
      <c r="N811" s="166">
        <f>IF(N$4=first_reg_period, INDEX(Inputs!$J$94:$J$121,MATCH(G801,Inputs!$C$94:$C$121,0)),0)</f>
        <v>0</v>
      </c>
      <c r="O811" s="31">
        <f>IF(O$4=first_reg_period, INDEX(Inputs!$J$94:$J$121,MATCH(H801,Inputs!$C$94:$C$121,0)),0)</f>
        <v>0</v>
      </c>
      <c r="P811" s="31">
        <f>IF(P$4=first_reg_period, INDEX(Inputs!$J$94:$J$121,MATCH(I801,Inputs!$C$94:$C$121,0)),0)</f>
        <v>0</v>
      </c>
      <c r="Q811" s="31">
        <f>IF(Q$4=first_reg_period, INDEX(Inputs!$J$94:$J$121,MATCH(J801,Inputs!$C$94:$C$121,0)),0)</f>
        <v>0</v>
      </c>
      <c r="R811" s="31">
        <f>IF(R$4=first_reg_period, INDEX(Inputs!$J$94:$J$121,MATCH(K801,Inputs!$C$94:$C$121,0)),0)</f>
        <v>0</v>
      </c>
      <c r="S811" s="31">
        <f>IF(S$4=first_reg_period, INDEX(Inputs!$J$94:$J$121,MATCH(L801,Inputs!$C$94:$C$121,0)),0)</f>
        <v>0</v>
      </c>
      <c r="T811" s="31">
        <f>IF(T$4=first_reg_period, INDEX(Inputs!$J$94:$J$121,MATCH(M801,Inputs!$C$94:$C$121,0)),0)</f>
        <v>0</v>
      </c>
      <c r="U811" s="31">
        <f>IF(U$4=first_reg_period, INDEX(Inputs!$J$94:$J$121,MATCH(N801,Inputs!$C$94:$C$121,0)),0)</f>
        <v>0</v>
      </c>
      <c r="V811" s="31">
        <f>IF(V$4=first_reg_period, INDEX(Inputs!$J$94:$J$121,MATCH(O801,Inputs!$C$94:$C$121,0)),0)</f>
        <v>0</v>
      </c>
      <c r="W811" s="31">
        <f>IF(W$4=first_reg_period, INDEX(Inputs!$J$94:$J$121,MATCH(P801,Inputs!$C$94:$C$121,0)),0)</f>
        <v>0</v>
      </c>
      <c r="X811" s="31">
        <f>IF(X$4=first_reg_period, INDEX(Inputs!$J$94:$J$121,MATCH(Q801,Inputs!$C$94:$C$121,0)),0)</f>
        <v>0</v>
      </c>
      <c r="Y811" s="31">
        <f>IF(Y$4=first_reg_period, INDEX(Inputs!$J$94:$J$121,MATCH(R801,Inputs!$C$94:$C$121,0)),0)</f>
        <v>0</v>
      </c>
      <c r="Z811" s="31">
        <f>IF(Z$4=first_reg_period, INDEX(Inputs!$J$94:$J$121,MATCH(S801,Inputs!$C$94:$C$121,0)),0)</f>
        <v>0</v>
      </c>
      <c r="AA811" s="31">
        <f>IF(AA$4=first_reg_period, INDEX(Inputs!$J$94:$J$121,MATCH(T801,Inputs!$C$94:$C$121,0)),0)</f>
        <v>0</v>
      </c>
      <c r="AB811" s="31">
        <f>IF(AB$4=first_reg_period, INDEX(Inputs!$J$94:$J$121,MATCH(U801,Inputs!$C$94:$C$121,0)),0)</f>
        <v>0</v>
      </c>
      <c r="AC811" s="31">
        <f>IF(AC$4=first_reg_period, INDEX(Inputs!$J$94:$J$121,MATCH(V801,Inputs!$C$94:$C$121,0)),0)</f>
        <v>0</v>
      </c>
      <c r="AD811" s="31">
        <f>IF(AD$4=first_reg_period, INDEX(Inputs!$J$94:$J$121,MATCH(W801,Inputs!$C$94:$C$121,0)),0)</f>
        <v>0</v>
      </c>
      <c r="AE811" s="31">
        <f>IF(AE$4=first_reg_period, INDEX(Inputs!$J$94:$J$121,MATCH(X801,Inputs!$C$94:$C$121,0)),0)</f>
        <v>0</v>
      </c>
      <c r="AF811" s="31">
        <f>IF(AF$4=first_reg_period, INDEX(Inputs!$J$94:$J$121,MATCH(Y801,Inputs!$C$94:$C$121,0)),0)</f>
        <v>0</v>
      </c>
      <c r="AG811" s="31">
        <f>IF(AG$4=first_reg_period, INDEX(Inputs!$J$94:$J$121,MATCH(Z801,Inputs!$C$94:$C$121,0)),0)</f>
        <v>0</v>
      </c>
      <c r="AH811" s="31">
        <f>IF(AH$4=first_reg_period, INDEX(Inputs!$J$94:$J$121,MATCH(AA801,Inputs!$C$94:$C$121,0)),0)</f>
        <v>0</v>
      </c>
      <c r="AI811" s="31">
        <f>IF(AI$4=first_reg_period, INDEX(Inputs!$J$94:$J$121,MATCH(AB801,Inputs!$C$94:$C$121,0)),0)</f>
        <v>0</v>
      </c>
      <c r="AJ811" s="31">
        <f>IF(AJ$4=first_reg_period, INDEX(Inputs!$J$94:$J$121,MATCH(AC801,Inputs!$C$94:$C$121,0)),0)</f>
        <v>0</v>
      </c>
      <c r="AK811" s="31">
        <f>IF(AK$4=first_reg_period, INDEX(Inputs!$J$94:$J$121,MATCH(AD801,Inputs!$C$94:$C$121,0)),0)</f>
        <v>0</v>
      </c>
      <c r="AL811" s="31">
        <f>IF(AL$4=first_reg_period, INDEX(Inputs!$J$94:$J$121,MATCH(AE801,Inputs!$C$94:$C$121,0)),0)</f>
        <v>0</v>
      </c>
      <c r="AM811" s="31">
        <f>IF(AM$4=first_reg_period, INDEX(Inputs!$J$94:$J$121,MATCH(AF801,Inputs!$C$94:$C$121,0)),0)</f>
        <v>0</v>
      </c>
      <c r="AN811" s="31">
        <f>IF(AN$4=first_reg_period, INDEX(Inputs!$J$94:$J$121,MATCH(AG801,Inputs!$C$94:$C$121,0)),0)</f>
        <v>0</v>
      </c>
      <c r="AO811" s="31">
        <f>IF(AO$4=first_reg_period, INDEX(Inputs!$J$94:$J$121,MATCH(AH801,Inputs!$C$94:$C$121,0)),0)</f>
        <v>0</v>
      </c>
      <c r="AP811" s="31">
        <f>IF(AP$4=first_reg_period, INDEX(Inputs!$J$94:$J$121,MATCH(AI801,Inputs!$C$94:$C$121,0)),0)</f>
        <v>0</v>
      </c>
      <c r="AQ811" s="31">
        <f>IF(AQ$4=first_reg_period, INDEX(Inputs!$J$94:$J$121,MATCH(AJ801,Inputs!$C$94:$C$121,0)),0)</f>
        <v>0</v>
      </c>
      <c r="AR811" s="31">
        <f>IF(AR$4=first_reg_period, INDEX(Inputs!$J$94:$J$121,MATCH(AK801,Inputs!$C$94:$C$121,0)),0)</f>
        <v>0</v>
      </c>
      <c r="AS811" s="31">
        <f>IF(AS$4=first_reg_period, INDEX(Inputs!$J$94:$J$121,MATCH(AL801,Inputs!$C$94:$C$121,0)),0)</f>
        <v>0</v>
      </c>
      <c r="AT811" s="31">
        <f>IF(AT$4=first_reg_period, INDEX(Inputs!$J$94:$J$121,MATCH(AM801,Inputs!$C$94:$C$121,0)),0)</f>
        <v>0</v>
      </c>
      <c r="AU811" s="31">
        <f>IF(AU$4=first_reg_period, INDEX(Inputs!$J$94:$J$121,MATCH(AN801,Inputs!$C$94:$C$121,0)),0)</f>
        <v>0</v>
      </c>
      <c r="AV811" s="31">
        <f>IF(AV$4=first_reg_period, INDEX(Inputs!$J$94:$J$121,MATCH(AO801,Inputs!$C$94:$C$121,0)),0)</f>
        <v>0</v>
      </c>
      <c r="AW811" s="31">
        <f>IF(AW$4=first_reg_period, INDEX(Inputs!$J$94:$J$121,MATCH(AP801,Inputs!$C$94:$C$121,0)),0)</f>
        <v>0</v>
      </c>
      <c r="AX811" s="31">
        <f>IF(AX$4=first_reg_period, INDEX(Inputs!$J$94:$J$121,MATCH(AQ801,Inputs!$C$94:$C$121,0)),0)</f>
        <v>0</v>
      </c>
      <c r="AY811" s="31">
        <f>IF(AY$4=first_reg_period, INDEX(Inputs!$J$94:$J$121,MATCH(AR801,Inputs!$C$94:$C$121,0)),0)</f>
        <v>0</v>
      </c>
      <c r="AZ811" s="31">
        <f>IF(AZ$4=first_reg_period, INDEX(Inputs!$J$94:$J$121,MATCH(AS801,Inputs!$C$94:$C$121,0)),0)</f>
        <v>0</v>
      </c>
      <c r="BA811" s="31">
        <f>IF(BA$4=first_reg_period, INDEX(Inputs!$J$94:$J$121,MATCH(AT801,Inputs!$C$94:$C$121,0)),0)</f>
        <v>0</v>
      </c>
      <c r="BB811" s="31">
        <f>IF(BB$4=first_reg_period, INDEX(Inputs!$J$94:$J$121,MATCH(AU801,Inputs!$C$94:$C$121,0)),0)</f>
        <v>0</v>
      </c>
      <c r="BC811" s="31">
        <f>IF(BC$4=first_reg_period, INDEX(Inputs!$J$94:$J$121,MATCH(AV801,Inputs!$C$94:$C$121,0)),0)</f>
        <v>0</v>
      </c>
      <c r="BD811" s="31">
        <f>IF(BD$4=first_reg_period, INDEX(Inputs!$J$94:$J$121,MATCH(AW801,Inputs!$C$94:$C$121,0)),0)</f>
        <v>0</v>
      </c>
      <c r="BE811" s="31">
        <f>IF(BE$4=first_reg_period, INDEX(Inputs!$J$94:$J$121,MATCH(AX801,Inputs!$C$94:$C$121,0)),0)</f>
        <v>0</v>
      </c>
      <c r="BF811" s="31">
        <f>IF(BF$4=first_reg_period, INDEX(Inputs!$J$94:$J$121,MATCH(AY801,Inputs!$C$94:$C$121,0)),0)</f>
        <v>0</v>
      </c>
      <c r="BG811" s="31">
        <f>IF(BG$4=first_reg_period, INDEX(Inputs!$J$94:$J$121,MATCH(AZ801,Inputs!$C$94:$C$121,0)),0)</f>
        <v>0</v>
      </c>
      <c r="BH811" s="31">
        <f>IF(BH$4=first_reg_period, INDEX(Inputs!$J$94:$J$121,MATCH(BA801,Inputs!$C$94:$C$121,0)),0)</f>
        <v>0</v>
      </c>
      <c r="BI811" s="31">
        <f>IF(BI$4=first_reg_period, INDEX(Inputs!$J$94:$J$121,MATCH(BB801,Inputs!$C$94:$C$121,0)),0)</f>
        <v>0</v>
      </c>
      <c r="BJ811" s="31">
        <f>IF(BJ$4=first_reg_period, INDEX(Inputs!$J$94:$J$121,MATCH(BC801,Inputs!$C$94:$C$121,0)),0)</f>
        <v>0</v>
      </c>
      <c r="BK811" s="31">
        <f>IF(BK$4=first_reg_period, INDEX(Inputs!$J$94:$J$121,MATCH(BD801,Inputs!$C$94:$C$121,0)),0)</f>
        <v>0</v>
      </c>
      <c r="BL811" s="31">
        <f>IF(BL$4=first_reg_period, INDEX(Inputs!$J$94:$J$121,MATCH(BE801,Inputs!$C$94:$C$121,0)),0)</f>
        <v>0</v>
      </c>
      <c r="BM811" s="31">
        <f>IF(BM$4=first_reg_period, INDEX(Inputs!$J$94:$J$121,MATCH(BF801,Inputs!$C$94:$C$121,0)),0)</f>
        <v>0</v>
      </c>
      <c r="BN811" s="31">
        <f>IF(BN$4=first_reg_period, INDEX(Inputs!$J$94:$J$121,MATCH(BG801,Inputs!$C$94:$C$121,0)),0)</f>
        <v>0</v>
      </c>
      <c r="BO811" s="31">
        <f>IF(BO$4=first_reg_period, INDEX(Inputs!$J$94:$J$121,MATCH(BH801,Inputs!$C$94:$C$121,0)),0)</f>
        <v>0</v>
      </c>
      <c r="BP811" s="31">
        <f>IF(BP$4=first_reg_period, INDEX(Inputs!$J$94:$J$121,MATCH(BI801,Inputs!$C$94:$C$121,0)),0)</f>
        <v>0</v>
      </c>
      <c r="BQ811" s="31">
        <f>IF(BQ$4=first_reg_period, INDEX(Inputs!$J$94:$J$121,MATCH(BJ801,Inputs!$C$94:$C$121,0)),0)</f>
        <v>0</v>
      </c>
      <c r="BR811" s="31">
        <f>IF(BR$4=first_reg_period, INDEX(Inputs!$J$94:$J$121,MATCH(BK801,Inputs!$C$94:$C$121,0)),0)</f>
        <v>0</v>
      </c>
      <c r="BS811" s="31">
        <f>IF(BS$4=first_reg_period, INDEX(Inputs!$J$94:$J$121,MATCH(BL801,Inputs!$C$94:$C$121,0)),0)</f>
        <v>0</v>
      </c>
      <c r="BT811" s="31">
        <f>IF(BT$4=first_reg_period, INDEX(Inputs!$J$94:$J$121,MATCH(BM801,Inputs!$C$94:$C$121,0)),0)</f>
        <v>0</v>
      </c>
      <c r="BU811" s="31">
        <f>IF(BU$4=first_reg_period, INDEX(Inputs!$J$94:$J$121,MATCH(BN801,Inputs!$C$94:$C$121,0)),0)</f>
        <v>0</v>
      </c>
      <c r="BV811" s="31">
        <f>IF(BV$4=first_reg_period, INDEX(Inputs!$J$94:$J$121,MATCH(BO801,Inputs!$C$94:$C$121,0)),0)</f>
        <v>0</v>
      </c>
      <c r="BW811" s="31">
        <f>IF(BW$4=first_reg_period, INDEX(Inputs!$J$94:$J$121,MATCH(BP801,Inputs!$C$94:$C$121,0)),0)</f>
        <v>0</v>
      </c>
      <c r="BX811" s="31">
        <f>IF(BX$4=first_reg_period, INDEX(Inputs!$J$94:$J$121,MATCH(BQ801,Inputs!$C$94:$C$121,0)),0)</f>
        <v>0</v>
      </c>
      <c r="BY811" s="31">
        <f>IF(BY$4=first_reg_period, INDEX(Inputs!$J$94:$J$121,MATCH(BR801,Inputs!$C$94:$C$121,0)),0)</f>
        <v>0</v>
      </c>
      <c r="BZ811" s="31">
        <f>IF(BZ$4=first_reg_period, INDEX(Inputs!$J$94:$J$121,MATCH(BS801,Inputs!$C$94:$C$121,0)),0)</f>
        <v>0</v>
      </c>
      <c r="CA811" s="31">
        <f>IF(CA$4=first_reg_period, INDEX(Inputs!$J$94:$J$121,MATCH(BT801,Inputs!$C$94:$C$121,0)),0)</f>
        <v>0</v>
      </c>
      <c r="CB811" s="31">
        <f>IF(CB$4=first_reg_period, INDEX(Inputs!$J$94:$J$121,MATCH(BU801,Inputs!$C$94:$C$121,0)),0)</f>
        <v>0</v>
      </c>
      <c r="CC811" s="31">
        <f>IF(CC$4=first_reg_period, INDEX(Inputs!$J$94:$J$121,MATCH(BV801,Inputs!$C$94:$C$121,0)),0)</f>
        <v>0</v>
      </c>
      <c r="CD811" s="31">
        <f>IF(CD$4=first_reg_period, INDEX(Inputs!$J$94:$J$121,MATCH(BW801,Inputs!$C$94:$C$121,0)),0)</f>
        <v>0</v>
      </c>
      <c r="CE811" s="31">
        <f>IF(CE$4=first_reg_period, INDEX(Inputs!$J$94:$J$121,MATCH(BX801,Inputs!$C$94:$C$121,0)),0)</f>
        <v>0</v>
      </c>
      <c r="CF811" s="31">
        <f>IF(CF$4=first_reg_period, INDEX(Inputs!$J$94:$J$121,MATCH(BY801,Inputs!$C$94:$C$121,0)),0)</f>
        <v>0</v>
      </c>
    </row>
    <row r="812" spans="1:2018" s="153" customFormat="1" ht="12.75" customHeight="1">
      <c r="C812" s="164"/>
      <c r="D812" s="155" t="s">
        <v>205</v>
      </c>
      <c r="E812" s="155"/>
      <c r="I812" s="31">
        <f>IF(I$4=first_reg_period, INDEX(Inputs!$K$94:$K$121,MATCH(B801,Inputs!$C$94:$C$121,0)),0)</f>
        <v>44.692451873726384</v>
      </c>
      <c r="J812" s="31">
        <f>IF(J$4=first_reg_period, INDEX(Inputs!$K$94:$K$121,MATCH(C801,Inputs!$C$94:$C$121,0)),0)</f>
        <v>0</v>
      </c>
      <c r="K812" s="31">
        <f>IF(K$4=first_reg_period, INDEX(Inputs!$K$94:$K$121,MATCH(D801,Inputs!$C$94:$C$121,0)),0)</f>
        <v>0</v>
      </c>
      <c r="L812" s="31">
        <f>IF(L$4=first_reg_period, INDEX(Inputs!$K$94:$K$121,MATCH(E801,Inputs!$C$94:$C$121,0)),0)</f>
        <v>0</v>
      </c>
      <c r="M812" s="31">
        <f>IF(M$4=first_reg_period, INDEX(Inputs!$K$94:$K$121,MATCH(F801,Inputs!$C$94:$C$121,0)),0)</f>
        <v>0</v>
      </c>
      <c r="N812" s="31">
        <f>IF(N$4=first_reg_period, INDEX(Inputs!$K$94:$K$121,MATCH(G801,Inputs!$C$94:$C$121,0)),0)</f>
        <v>0</v>
      </c>
      <c r="O812" s="31">
        <f>IF(O$4=first_reg_period, INDEX(Inputs!$K$94:$K$121,MATCH(H801,Inputs!$C$94:$C$121,0)),0)</f>
        <v>0</v>
      </c>
      <c r="P812" s="31">
        <f>IF(P$4=first_reg_period, INDEX(Inputs!$K$94:$K$121,MATCH(I801,Inputs!$C$94:$C$121,0)),0)</f>
        <v>0</v>
      </c>
      <c r="Q812" s="31">
        <f>IF(Q$4=first_reg_period, INDEX(Inputs!$K$94:$K$121,MATCH(J801,Inputs!$C$94:$C$121,0)),0)</f>
        <v>0</v>
      </c>
      <c r="R812" s="31">
        <f>IF(R$4=first_reg_period, INDEX(Inputs!$K$94:$K$121,MATCH(K801,Inputs!$C$94:$C$121,0)),0)</f>
        <v>0</v>
      </c>
      <c r="S812" s="31">
        <f>IF(S$4=first_reg_period, INDEX(Inputs!$K$94:$K$121,MATCH(L801,Inputs!$C$94:$C$121,0)),0)</f>
        <v>0</v>
      </c>
      <c r="T812" s="31">
        <f>IF(T$4=first_reg_period, INDEX(Inputs!$K$94:$K$121,MATCH(M801,Inputs!$C$94:$C$121,0)),0)</f>
        <v>0</v>
      </c>
      <c r="U812" s="31">
        <f>IF(U$4=first_reg_period, INDEX(Inputs!$K$94:$K$121,MATCH(N801,Inputs!$C$94:$C$121,0)),0)</f>
        <v>0</v>
      </c>
      <c r="V812" s="31">
        <f>IF(V$4=first_reg_period, INDEX(Inputs!$K$94:$K$121,MATCH(O801,Inputs!$C$94:$C$121,0)),0)</f>
        <v>0</v>
      </c>
      <c r="W812" s="31">
        <f>IF(W$4=first_reg_period, INDEX(Inputs!$K$94:$K$121,MATCH(P801,Inputs!$C$94:$C$121,0)),0)</f>
        <v>0</v>
      </c>
      <c r="X812" s="31">
        <f>IF(X$4=first_reg_period, INDEX(Inputs!$K$94:$K$121,MATCH(Q801,Inputs!$C$94:$C$121,0)),0)</f>
        <v>0</v>
      </c>
      <c r="Y812" s="31">
        <f>IF(Y$4=first_reg_period, INDEX(Inputs!$K$94:$K$121,MATCH(R801,Inputs!$C$94:$C$121,0)),0)</f>
        <v>0</v>
      </c>
      <c r="Z812" s="31">
        <f>IF(Z$4=first_reg_period, INDEX(Inputs!$K$94:$K$121,MATCH(S801,Inputs!$C$94:$C$121,0)),0)</f>
        <v>0</v>
      </c>
      <c r="AA812" s="31">
        <f>IF(AA$4=first_reg_period, INDEX(Inputs!$K$94:$K$121,MATCH(T801,Inputs!$C$94:$C$121,0)),0)</f>
        <v>0</v>
      </c>
      <c r="AB812" s="31">
        <f>IF(AB$4=first_reg_period, INDEX(Inputs!$K$94:$K$121,MATCH(U801,Inputs!$C$94:$C$121,0)),0)</f>
        <v>0</v>
      </c>
      <c r="AC812" s="31">
        <f>IF(AC$4=first_reg_period, INDEX(Inputs!$K$94:$K$121,MATCH(V801,Inputs!$C$94:$C$121,0)),0)</f>
        <v>0</v>
      </c>
      <c r="AD812" s="31">
        <f>IF(AD$4=first_reg_period, INDEX(Inputs!$K$94:$K$121,MATCH(W801,Inputs!$C$94:$C$121,0)),0)</f>
        <v>0</v>
      </c>
      <c r="AE812" s="31">
        <f>IF(AE$4=first_reg_period, INDEX(Inputs!$K$94:$K$121,MATCH(X801,Inputs!$C$94:$C$121,0)),0)</f>
        <v>0</v>
      </c>
      <c r="AF812" s="31">
        <f>IF(AF$4=first_reg_period, INDEX(Inputs!$K$94:$K$121,MATCH(Y801,Inputs!$C$94:$C$121,0)),0)</f>
        <v>0</v>
      </c>
      <c r="AG812" s="31">
        <f>IF(AG$4=first_reg_period, INDEX(Inputs!$K$94:$K$121,MATCH(Z801,Inputs!$C$94:$C$121,0)),0)</f>
        <v>0</v>
      </c>
      <c r="AH812" s="31">
        <f>IF(AH$4=first_reg_period, INDEX(Inputs!$K$94:$K$121,MATCH(AA801,Inputs!$C$94:$C$121,0)),0)</f>
        <v>0</v>
      </c>
      <c r="AI812" s="31">
        <f>IF(AI$4=first_reg_period, INDEX(Inputs!$K$94:$K$121,MATCH(AB801,Inputs!$C$94:$C$121,0)),0)</f>
        <v>0</v>
      </c>
      <c r="AJ812" s="31">
        <f>IF(AJ$4=first_reg_period, INDEX(Inputs!$K$94:$K$121,MATCH(AC801,Inputs!$C$94:$C$121,0)),0)</f>
        <v>0</v>
      </c>
      <c r="AK812" s="31">
        <f>IF(AK$4=first_reg_period, INDEX(Inputs!$K$94:$K$121,MATCH(AD801,Inputs!$C$94:$C$121,0)),0)</f>
        <v>0</v>
      </c>
      <c r="AL812" s="31">
        <f>IF(AL$4=first_reg_period, INDEX(Inputs!$K$94:$K$121,MATCH(AE801,Inputs!$C$94:$C$121,0)),0)</f>
        <v>0</v>
      </c>
      <c r="AM812" s="31">
        <f>IF(AM$4=first_reg_period, INDEX(Inputs!$K$94:$K$121,MATCH(AF801,Inputs!$C$94:$C$121,0)),0)</f>
        <v>0</v>
      </c>
      <c r="AN812" s="31">
        <f>IF(AN$4=first_reg_period, INDEX(Inputs!$K$94:$K$121,MATCH(AG801,Inputs!$C$94:$C$121,0)),0)</f>
        <v>0</v>
      </c>
      <c r="AO812" s="31">
        <f>IF(AO$4=first_reg_period, INDEX(Inputs!$K$94:$K$121,MATCH(AH801,Inputs!$C$94:$C$121,0)),0)</f>
        <v>0</v>
      </c>
      <c r="AP812" s="31">
        <f>IF(AP$4=first_reg_period, INDEX(Inputs!$K$94:$K$121,MATCH(AI801,Inputs!$C$94:$C$121,0)),0)</f>
        <v>0</v>
      </c>
      <c r="AQ812" s="31">
        <f>IF(AQ$4=first_reg_period, INDEX(Inputs!$K$94:$K$121,MATCH(AJ801,Inputs!$C$94:$C$121,0)),0)</f>
        <v>0</v>
      </c>
      <c r="AR812" s="31">
        <f>IF(AR$4=first_reg_period, INDEX(Inputs!$K$94:$K$121,MATCH(AK801,Inputs!$C$94:$C$121,0)),0)</f>
        <v>0</v>
      </c>
      <c r="AS812" s="31">
        <f>IF(AS$4=first_reg_period, INDEX(Inputs!$K$94:$K$121,MATCH(AL801,Inputs!$C$94:$C$121,0)),0)</f>
        <v>0</v>
      </c>
      <c r="AT812" s="31">
        <f>IF(AT$4=first_reg_period, INDEX(Inputs!$K$94:$K$121,MATCH(AM801,Inputs!$C$94:$C$121,0)),0)</f>
        <v>0</v>
      </c>
      <c r="AU812" s="31">
        <f>IF(AU$4=first_reg_period, INDEX(Inputs!$K$94:$K$121,MATCH(AN801,Inputs!$C$94:$C$121,0)),0)</f>
        <v>0</v>
      </c>
      <c r="AV812" s="31">
        <f>IF(AV$4=first_reg_period, INDEX(Inputs!$K$94:$K$121,MATCH(AO801,Inputs!$C$94:$C$121,0)),0)</f>
        <v>0</v>
      </c>
      <c r="AW812" s="31">
        <f>IF(AW$4=first_reg_period, INDEX(Inputs!$K$94:$K$121,MATCH(AP801,Inputs!$C$94:$C$121,0)),0)</f>
        <v>0</v>
      </c>
      <c r="AX812" s="31">
        <f>IF(AX$4=first_reg_period, INDEX(Inputs!$K$94:$K$121,MATCH(AQ801,Inputs!$C$94:$C$121,0)),0)</f>
        <v>0</v>
      </c>
      <c r="AY812" s="31">
        <f>IF(AY$4=first_reg_period, INDEX(Inputs!$K$94:$K$121,MATCH(AR801,Inputs!$C$94:$C$121,0)),0)</f>
        <v>0</v>
      </c>
      <c r="AZ812" s="31">
        <f>IF(AZ$4=first_reg_period, INDEX(Inputs!$K$94:$K$121,MATCH(AS801,Inputs!$C$94:$C$121,0)),0)</f>
        <v>0</v>
      </c>
      <c r="BA812" s="31">
        <f>IF(BA$4=first_reg_period, INDEX(Inputs!$K$94:$K$121,MATCH(AT801,Inputs!$C$94:$C$121,0)),0)</f>
        <v>0</v>
      </c>
      <c r="BB812" s="31">
        <f>IF(BB$4=first_reg_period, INDEX(Inputs!$K$94:$K$121,MATCH(AU801,Inputs!$C$94:$C$121,0)),0)</f>
        <v>0</v>
      </c>
      <c r="BC812" s="31">
        <f>IF(BC$4=first_reg_period, INDEX(Inputs!$K$94:$K$121,MATCH(AV801,Inputs!$C$94:$C$121,0)),0)</f>
        <v>0</v>
      </c>
      <c r="BD812" s="31">
        <f>IF(BD$4=first_reg_period, INDEX(Inputs!$K$94:$K$121,MATCH(AW801,Inputs!$C$94:$C$121,0)),0)</f>
        <v>0</v>
      </c>
      <c r="BE812" s="31">
        <f>IF(BE$4=first_reg_period, INDEX(Inputs!$K$94:$K$121,MATCH(AX801,Inputs!$C$94:$C$121,0)),0)</f>
        <v>0</v>
      </c>
      <c r="BF812" s="31">
        <f>IF(BF$4=first_reg_period, INDEX(Inputs!$K$94:$K$121,MATCH(AY801,Inputs!$C$94:$C$121,0)),0)</f>
        <v>0</v>
      </c>
      <c r="BG812" s="31">
        <f>IF(BG$4=first_reg_period, INDEX(Inputs!$K$94:$K$121,MATCH(AZ801,Inputs!$C$94:$C$121,0)),0)</f>
        <v>0</v>
      </c>
      <c r="BH812" s="31">
        <f>IF(BH$4=first_reg_period, INDEX(Inputs!$K$94:$K$121,MATCH(BA801,Inputs!$C$94:$C$121,0)),0)</f>
        <v>0</v>
      </c>
      <c r="BI812" s="31">
        <f>IF(BI$4=first_reg_period, INDEX(Inputs!$K$94:$K$121,MATCH(BB801,Inputs!$C$94:$C$121,0)),0)</f>
        <v>0</v>
      </c>
      <c r="BJ812" s="31">
        <f>IF(BJ$4=first_reg_period, INDEX(Inputs!$K$94:$K$121,MATCH(BC801,Inputs!$C$94:$C$121,0)),0)</f>
        <v>0</v>
      </c>
      <c r="BK812" s="31">
        <f>IF(BK$4=first_reg_period, INDEX(Inputs!$K$94:$K$121,MATCH(BD801,Inputs!$C$94:$C$121,0)),0)</f>
        <v>0</v>
      </c>
      <c r="BL812" s="31">
        <f>IF(BL$4=first_reg_period, INDEX(Inputs!$K$94:$K$121,MATCH(BE801,Inputs!$C$94:$C$121,0)),0)</f>
        <v>0</v>
      </c>
      <c r="BM812" s="31">
        <f>IF(BM$4=first_reg_period, INDEX(Inputs!$K$94:$K$121,MATCH(BF801,Inputs!$C$94:$C$121,0)),0)</f>
        <v>0</v>
      </c>
      <c r="BN812" s="31">
        <f>IF(BN$4=first_reg_period, INDEX(Inputs!$K$94:$K$121,MATCH(BG801,Inputs!$C$94:$C$121,0)),0)</f>
        <v>0</v>
      </c>
      <c r="BO812" s="31">
        <f>IF(BO$4=first_reg_period, INDEX(Inputs!$K$94:$K$121,MATCH(BH801,Inputs!$C$94:$C$121,0)),0)</f>
        <v>0</v>
      </c>
      <c r="BP812" s="31">
        <f>IF(BP$4=first_reg_period, INDEX(Inputs!$K$94:$K$121,MATCH(BI801,Inputs!$C$94:$C$121,0)),0)</f>
        <v>0</v>
      </c>
      <c r="BQ812" s="31">
        <f>IF(BQ$4=first_reg_period, INDEX(Inputs!$K$94:$K$121,MATCH(BJ801,Inputs!$C$94:$C$121,0)),0)</f>
        <v>0</v>
      </c>
      <c r="BR812" s="31">
        <f>IF(BR$4=first_reg_period, INDEX(Inputs!$K$94:$K$121,MATCH(BK801,Inputs!$C$94:$C$121,0)),0)</f>
        <v>0</v>
      </c>
      <c r="BS812" s="31">
        <f>IF(BS$4=first_reg_period, INDEX(Inputs!$K$94:$K$121,MATCH(BL801,Inputs!$C$94:$C$121,0)),0)</f>
        <v>0</v>
      </c>
      <c r="BT812" s="31">
        <f>IF(BT$4=first_reg_period, INDEX(Inputs!$K$94:$K$121,MATCH(BM801,Inputs!$C$94:$C$121,0)),0)</f>
        <v>0</v>
      </c>
      <c r="BU812" s="31">
        <f>IF(BU$4=first_reg_period, INDEX(Inputs!$K$94:$K$121,MATCH(BN801,Inputs!$C$94:$C$121,0)),0)</f>
        <v>0</v>
      </c>
      <c r="BV812" s="31">
        <f>IF(BV$4=first_reg_period, INDEX(Inputs!$K$94:$K$121,MATCH(BO801,Inputs!$C$94:$C$121,0)),0)</f>
        <v>0</v>
      </c>
      <c r="BW812" s="31">
        <f>IF(BW$4=first_reg_period, INDEX(Inputs!$K$94:$K$121,MATCH(BP801,Inputs!$C$94:$C$121,0)),0)</f>
        <v>0</v>
      </c>
      <c r="BX812" s="31">
        <f>IF(BX$4=first_reg_period, INDEX(Inputs!$K$94:$K$121,MATCH(BQ801,Inputs!$C$94:$C$121,0)),0)</f>
        <v>0</v>
      </c>
      <c r="BY812" s="31">
        <f>IF(BY$4=first_reg_period, INDEX(Inputs!$K$94:$K$121,MATCH(BR801,Inputs!$C$94:$C$121,0)),0)</f>
        <v>0</v>
      </c>
      <c r="BZ812" s="31">
        <f>IF(BZ$4=first_reg_period, INDEX(Inputs!$K$94:$K$121,MATCH(BS801,Inputs!$C$94:$C$121,0)),0)</f>
        <v>0</v>
      </c>
      <c r="CA812" s="31">
        <f>IF(CA$4=first_reg_period, INDEX(Inputs!$K$94:$K$121,MATCH(BT801,Inputs!$C$94:$C$121,0)),0)</f>
        <v>0</v>
      </c>
      <c r="CB812" s="31">
        <f>IF(CB$4=first_reg_period, INDEX(Inputs!$K$94:$K$121,MATCH(BU801,Inputs!$C$94:$C$121,0)),0)</f>
        <v>0</v>
      </c>
      <c r="CC812" s="31">
        <f>IF(CC$4=first_reg_period, INDEX(Inputs!$K$94:$K$121,MATCH(BV801,Inputs!$C$94:$C$121,0)),0)</f>
        <v>0</v>
      </c>
      <c r="CD812" s="31">
        <f>IF(CD$4=first_reg_period, INDEX(Inputs!$K$94:$K$121,MATCH(BW801,Inputs!$C$94:$C$121,0)),0)</f>
        <v>0</v>
      </c>
      <c r="CE812" s="31">
        <f>IF(CE$4=first_reg_period, INDEX(Inputs!$K$94:$K$121,MATCH(BX801,Inputs!$C$94:$C$121,0)),0)</f>
        <v>0</v>
      </c>
      <c r="CF812" s="31">
        <f>IF(CF$4=first_reg_period, INDEX(Inputs!$K$94:$K$121,MATCH(BY801,Inputs!$C$94:$C$121,0)),0)</f>
        <v>0</v>
      </c>
    </row>
    <row r="813" spans="1:2018" s="97" customFormat="1" ht="12.75" customHeight="1">
      <c r="C813" s="176"/>
      <c r="D813" s="176" t="s">
        <v>230</v>
      </c>
      <c r="E813" s="176" t="s">
        <v>185</v>
      </c>
      <c r="I813" s="99"/>
      <c r="J813" s="269">
        <f>IF(J$4=second_reg_period, INDEX(Inputs!$P$292:$P$320,MATCH($B801,Inputs!$C$292:$C$320,0)),0)/conv_2020_2015</f>
        <v>0</v>
      </c>
      <c r="K813" s="269">
        <f>IF(K$4=second_reg_period, INDEX(Inputs!$P$292:$P$320,MATCH($B801,Inputs!$C$292:$C$320,0)),0)/conv_2020_2015</f>
        <v>0</v>
      </c>
      <c r="L813" s="269">
        <f>IF(L$4=second_reg_period, INDEX(Inputs!$P$292:$P$320,MATCH($B801,Inputs!$C$292:$C$320,0)),0)/conv_2020_2015</f>
        <v>0</v>
      </c>
      <c r="M813" s="269">
        <f>IF(M$4=second_reg_period, INDEX(Inputs!$P$292:$P$320,MATCH($B801,Inputs!$C$292:$C$320,0)),0)/conv_2020_2015</f>
        <v>0</v>
      </c>
      <c r="N813" s="269">
        <f>IF(N$4=second_reg_period, INDEX(Inputs!$P$292:$P$320,MATCH($B801,Inputs!$C$292:$C$320,0)),0)/conv_2020_2015</f>
        <v>0</v>
      </c>
      <c r="O813" s="100">
        <f>IF(O$4=second_reg_period, INDEX(Inputs!$P$292:$P$320,MATCH($B801,Inputs!$C$292:$C$320,0)),0)/conv_2020_2015</f>
        <v>0</v>
      </c>
      <c r="P813" s="100">
        <f>IF(P$4=second_reg_period, INDEX(Inputs!$P$292:$P$320,MATCH($B801,Inputs!$C$292:$C$320,0)),0)/conv_2020_2015</f>
        <v>0</v>
      </c>
      <c r="Q813" s="100">
        <f>IF(Q$4=second_reg_period, INDEX(Inputs!$P$292:$P$320,MATCH($B801,Inputs!$C$292:$C$320,0)),0)/conv_2020_2015</f>
        <v>0</v>
      </c>
      <c r="R813" s="100">
        <f>IF(R$4=second_reg_period, INDEX(Inputs!$P$292:$P$320,MATCH($B801,Inputs!$C$292:$C$320,0)),0)/conv_2020_2015</f>
        <v>0</v>
      </c>
      <c r="S813" s="100">
        <f>IF(S$4=second_reg_period, INDEX(Inputs!$P$292:$P$320,MATCH($B801,Inputs!$C$292:$C$320,0)),0)/conv_2020_2015</f>
        <v>0</v>
      </c>
      <c r="T813" s="100">
        <f>IF(T$4=second_reg_period, INDEX(Inputs!$P$292:$P$320,MATCH($B801,Inputs!$C$292:$C$320,0)),0)/conv_2020_2015</f>
        <v>0</v>
      </c>
      <c r="U813" s="100">
        <f>IF(U$4=second_reg_period, INDEX(Inputs!$P$292:$P$320,MATCH($B801,Inputs!$C$292:$C$320,0)),0)/conv_2020_2015</f>
        <v>0</v>
      </c>
      <c r="V813" s="100">
        <f>IF(V$4=second_reg_period, INDEX(Inputs!$P$292:$P$320,MATCH($B801,Inputs!$C$292:$C$320,0)),0)/conv_2020_2015</f>
        <v>0</v>
      </c>
      <c r="W813" s="100">
        <f>IF(W$4=second_reg_period, INDEX(Inputs!$P$292:$P$320,MATCH($B801,Inputs!$C$292:$C$320,0)),0)/conv_2020_2015</f>
        <v>0</v>
      </c>
      <c r="X813" s="100">
        <f>IF(X$4=second_reg_period, INDEX(Inputs!$P$292:$P$320,MATCH($B801,Inputs!$C$292:$C$320,0)),0)/conv_2020_2015</f>
        <v>0</v>
      </c>
      <c r="Y813" s="100">
        <f>IF(Y$4=second_reg_period, INDEX(Inputs!$P$292:$P$320,MATCH($B801,Inputs!$C$292:$C$320,0)),0)/conv_2020_2015</f>
        <v>0</v>
      </c>
      <c r="Z813" s="100">
        <f>IF(Z$4=second_reg_period, INDEX(Inputs!$P$292:$P$320,MATCH($B801,Inputs!$C$292:$C$320,0)),0)/conv_2020_2015</f>
        <v>0</v>
      </c>
      <c r="AA813" s="100">
        <f>IF(AA$4=second_reg_period, INDEX(Inputs!$P$292:$P$320,MATCH($B801,Inputs!$C$292:$C$320,0)),0)/conv_2020_2015</f>
        <v>0</v>
      </c>
      <c r="AB813" s="100">
        <f>IF(AB$4=second_reg_period, INDEX(Inputs!$P$292:$P$320,MATCH($B801,Inputs!$C$292:$C$320,0)),0)/conv_2020_2015</f>
        <v>0</v>
      </c>
      <c r="AC813" s="100">
        <f>IF(AC$4=second_reg_period, INDEX(Inputs!$P$292:$P$320,MATCH($B801,Inputs!$C$292:$C$320,0)),0)/conv_2020_2015</f>
        <v>0</v>
      </c>
      <c r="AD813" s="100">
        <f>IF(AD$4=second_reg_period, INDEX(Inputs!$P$292:$P$320,MATCH($B801,Inputs!$C$292:$C$320,0)),0)/conv_2020_2015</f>
        <v>0</v>
      </c>
      <c r="AE813" s="100">
        <f>IF(AE$4=second_reg_period, INDEX(Inputs!$P$292:$P$320,MATCH($B801,Inputs!$C$292:$C$320,0)),0)/conv_2020_2015</f>
        <v>0</v>
      </c>
      <c r="AF813" s="100">
        <f>IF(AF$4=second_reg_period, INDEX(Inputs!$P$292:$P$320,MATCH($B801,Inputs!$C$292:$C$320,0)),0)/conv_2020_2015</f>
        <v>0</v>
      </c>
      <c r="AG813" s="100">
        <f>IF(AG$4=second_reg_period, INDEX(Inputs!$P$292:$P$320,MATCH($B801,Inputs!$C$292:$C$320,0)),0)/conv_2020_2015</f>
        <v>0</v>
      </c>
      <c r="AH813" s="100">
        <f>IF(AH$4=second_reg_period, INDEX(Inputs!$P$292:$P$320,MATCH($B801,Inputs!$C$292:$C$320,0)),0)/conv_2020_2015</f>
        <v>0</v>
      </c>
      <c r="AI813" s="100">
        <f>IF(AI$4=second_reg_period, INDEX(Inputs!$P$292:$P$320,MATCH($B801,Inputs!$C$292:$C$320,0)),0)/conv_2020_2015</f>
        <v>0</v>
      </c>
      <c r="AJ813" s="100">
        <f>IF(AJ$4=second_reg_period, INDEX(Inputs!$P$292:$P$320,MATCH($B801,Inputs!$C$292:$C$320,0)),0)/conv_2020_2015</f>
        <v>0</v>
      </c>
      <c r="AK813" s="100">
        <f>IF(AK$4=second_reg_period, INDEX(Inputs!$P$292:$P$320,MATCH($B801,Inputs!$C$292:$C$320,0)),0)/conv_2020_2015</f>
        <v>0</v>
      </c>
      <c r="AL813" s="100">
        <f>IF(AL$4=second_reg_period, INDEX(Inputs!$P$292:$P$320,MATCH($B801,Inputs!$C$292:$C$320,0)),0)/conv_2020_2015</f>
        <v>0</v>
      </c>
      <c r="AM813" s="100">
        <f>IF(AM$4=second_reg_period, INDEX(Inputs!$P$292:$P$320,MATCH($B801,Inputs!$C$292:$C$320,0)),0)/conv_2020_2015</f>
        <v>0</v>
      </c>
      <c r="AN813" s="100">
        <f>IF(AN$4=second_reg_period, INDEX(Inputs!$P$292:$P$320,MATCH($B801,Inputs!$C$292:$C$320,0)),0)/conv_2020_2015</f>
        <v>0</v>
      </c>
      <c r="AO813" s="100">
        <f>IF(AO$4=second_reg_period, INDEX(Inputs!$P$292:$P$320,MATCH($B801,Inputs!$C$292:$C$320,0)),0)/conv_2020_2015</f>
        <v>0</v>
      </c>
      <c r="AP813" s="100">
        <f>IF(AP$4=second_reg_period, INDEX(Inputs!$P$292:$P$320,MATCH($B801,Inputs!$C$292:$C$320,0)),0)/conv_2020_2015</f>
        <v>0</v>
      </c>
      <c r="AQ813" s="100">
        <f>IF(AQ$4=second_reg_period, INDEX(Inputs!$P$292:$P$320,MATCH($B801,Inputs!$C$292:$C$320,0)),0)/conv_2020_2015</f>
        <v>0</v>
      </c>
      <c r="AR813" s="100">
        <f>IF(AR$4=second_reg_period, INDEX(Inputs!$P$292:$P$320,MATCH($B801,Inputs!$C$292:$C$320,0)),0)/conv_2020_2015</f>
        <v>0</v>
      </c>
      <c r="AS813" s="100">
        <f>IF(AS$4=second_reg_period, INDEX(Inputs!$P$292:$P$320,MATCH($B801,Inputs!$C$292:$C$320,0)),0)/conv_2020_2015</f>
        <v>0</v>
      </c>
      <c r="AT813" s="100">
        <f>IF(AT$4=second_reg_period, INDEX(Inputs!$P$292:$P$320,MATCH($B801,Inputs!$C$292:$C$320,0)),0)/conv_2020_2015</f>
        <v>0</v>
      </c>
      <c r="AU813" s="100">
        <f>IF(AU$4=second_reg_period, INDEX(Inputs!$P$292:$P$320,MATCH($B801,Inputs!$C$292:$C$320,0)),0)/conv_2020_2015</f>
        <v>0</v>
      </c>
      <c r="AV813" s="100">
        <f>IF(AV$4=second_reg_period, INDEX(Inputs!$P$292:$P$320,MATCH($B801,Inputs!$C$292:$C$320,0)),0)/conv_2020_2015</f>
        <v>0</v>
      </c>
      <c r="AW813" s="100">
        <f>IF(AW$4=second_reg_period, INDEX(Inputs!$P$292:$P$320,MATCH($B801,Inputs!$C$292:$C$320,0)),0)/conv_2020_2015</f>
        <v>0</v>
      </c>
      <c r="AX813" s="100">
        <f>IF(AX$4=second_reg_period, INDEX(Inputs!$P$292:$P$320,MATCH($B801,Inputs!$C$292:$C$320,0)),0)/conv_2020_2015</f>
        <v>0</v>
      </c>
      <c r="AY813" s="100">
        <f>IF(AY$4=second_reg_period, INDEX(Inputs!$P$292:$P$320,MATCH($B801,Inputs!$C$292:$C$320,0)),0)/conv_2020_2015</f>
        <v>0</v>
      </c>
      <c r="AZ813" s="100">
        <f>IF(AZ$4=second_reg_period, INDEX(Inputs!$P$292:$P$320,MATCH($B801,Inputs!$C$292:$C$320,0)),0)/conv_2020_2015</f>
        <v>0</v>
      </c>
      <c r="BA813" s="100">
        <f>IF(BA$4=second_reg_period, INDEX(Inputs!$P$292:$P$320,MATCH($B801,Inputs!$C$292:$C$320,0)),0)/conv_2020_2015</f>
        <v>0</v>
      </c>
      <c r="BB813" s="100">
        <f>IF(BB$4=second_reg_period, INDEX(Inputs!$P$292:$P$320,MATCH($B801,Inputs!$C$292:$C$320,0)),0)/conv_2020_2015</f>
        <v>0</v>
      </c>
      <c r="BC813" s="100">
        <f>IF(BC$4=second_reg_period, INDEX(Inputs!$P$292:$P$320,MATCH($B801,Inputs!$C$292:$C$320,0)),0)/conv_2020_2015</f>
        <v>0</v>
      </c>
      <c r="BD813" s="100">
        <f>IF(BD$4=second_reg_period, INDEX(Inputs!$P$292:$P$320,MATCH($B801,Inputs!$C$292:$C$320,0)),0)/conv_2020_2015</f>
        <v>0</v>
      </c>
      <c r="BE813" s="100">
        <f>IF(BE$4=second_reg_period, INDEX(Inputs!$P$292:$P$320,MATCH($B801,Inputs!$C$292:$C$320,0)),0)/conv_2020_2015</f>
        <v>0</v>
      </c>
      <c r="BF813" s="100">
        <f>IF(BF$4=second_reg_period, INDEX(Inputs!$P$292:$P$320,MATCH($B801,Inputs!$C$292:$C$320,0)),0)/conv_2020_2015</f>
        <v>0</v>
      </c>
      <c r="BG813" s="100">
        <f>IF(BG$4=second_reg_period, INDEX(Inputs!$P$292:$P$320,MATCH($B801,Inputs!$C$292:$C$320,0)),0)/conv_2020_2015</f>
        <v>0</v>
      </c>
      <c r="BH813" s="100">
        <f>IF(BH$4=second_reg_period, INDEX(Inputs!$P$292:$P$320,MATCH($B801,Inputs!$C$292:$C$320,0)),0)/conv_2020_2015</f>
        <v>0</v>
      </c>
      <c r="BI813" s="100">
        <f>IF(BI$4=second_reg_period, INDEX(Inputs!$P$292:$P$320,MATCH($B801,Inputs!$C$292:$C$320,0)),0)/conv_2020_2015</f>
        <v>0</v>
      </c>
      <c r="BJ813" s="100">
        <f>IF(BJ$4=second_reg_period, INDEX(Inputs!$P$292:$P$320,MATCH($B801,Inputs!$C$292:$C$320,0)),0)/conv_2020_2015</f>
        <v>0</v>
      </c>
      <c r="BK813" s="100">
        <f>IF(BK$4=second_reg_period, INDEX(Inputs!$P$292:$P$320,MATCH($B801,Inputs!$C$292:$C$320,0)),0)/conv_2020_2015</f>
        <v>0</v>
      </c>
      <c r="BL813" s="100">
        <f>IF(BL$4=second_reg_period, INDEX(Inputs!$P$292:$P$320,MATCH($B801,Inputs!$C$292:$C$320,0)),0)/conv_2020_2015</f>
        <v>0</v>
      </c>
      <c r="BM813" s="100">
        <f>IF(BM$4=second_reg_period, INDEX(Inputs!$P$292:$P$320,MATCH($B801,Inputs!$C$292:$C$320,0)),0)/conv_2020_2015</f>
        <v>0</v>
      </c>
      <c r="BN813" s="100">
        <f>IF(BN$4=second_reg_period, INDEX(Inputs!$P$292:$P$320,MATCH($B801,Inputs!$C$292:$C$320,0)),0)/conv_2020_2015</f>
        <v>0</v>
      </c>
      <c r="BO813" s="100">
        <f>IF(BO$4=second_reg_period, INDEX(Inputs!$P$292:$P$320,MATCH($B801,Inputs!$C$292:$C$320,0)),0)/conv_2020_2015</f>
        <v>0</v>
      </c>
      <c r="BP813" s="100">
        <f>IF(BP$4=second_reg_period, INDEX(Inputs!$P$292:$P$320,MATCH($B801,Inputs!$C$292:$C$320,0)),0)/conv_2020_2015</f>
        <v>0</v>
      </c>
      <c r="BQ813" s="100">
        <f>IF(BQ$4=second_reg_period, INDEX(Inputs!$P$292:$P$320,MATCH($B801,Inputs!$C$292:$C$320,0)),0)/conv_2020_2015</f>
        <v>0</v>
      </c>
      <c r="BR813" s="100">
        <f>IF(BR$4=second_reg_period, INDEX(Inputs!$P$292:$P$320,MATCH($B801,Inputs!$C$292:$C$320,0)),0)/conv_2020_2015</f>
        <v>0</v>
      </c>
      <c r="BS813" s="100">
        <f>IF(BS$4=second_reg_period, INDEX(Inputs!$P$292:$P$320,MATCH($B801,Inputs!$C$292:$C$320,0)),0)/conv_2020_2015</f>
        <v>0</v>
      </c>
      <c r="BT813" s="100">
        <f>IF(BT$4=second_reg_period, INDEX(Inputs!$P$292:$P$320,MATCH($B801,Inputs!$C$292:$C$320,0)),0)/conv_2020_2015</f>
        <v>0</v>
      </c>
      <c r="BU813" s="100">
        <f>IF(BU$4=second_reg_period, INDEX(Inputs!$P$292:$P$320,MATCH($B801,Inputs!$C$292:$C$320,0)),0)/conv_2020_2015</f>
        <v>0</v>
      </c>
      <c r="BV813" s="100">
        <f>IF(BV$4=second_reg_period, INDEX(Inputs!$P$292:$P$320,MATCH($B801,Inputs!$C$292:$C$320,0)),0)/conv_2020_2015</f>
        <v>0</v>
      </c>
      <c r="BW813" s="100">
        <f>IF(BW$4=second_reg_period, INDEX(Inputs!$P$292:$P$320,MATCH($B801,Inputs!$C$292:$C$320,0)),0)/conv_2020_2015</f>
        <v>0</v>
      </c>
      <c r="BX813" s="100">
        <f>IF(BX$4=second_reg_period, INDEX(Inputs!$P$292:$P$320,MATCH($B801,Inputs!$C$292:$C$320,0)),0)/conv_2020_2015</f>
        <v>0</v>
      </c>
      <c r="BY813" s="100">
        <f>IF(BY$4=second_reg_period, INDEX(Inputs!$P$292:$P$320,MATCH($B801,Inputs!$C$292:$C$320,0)),0)/conv_2020_2015</f>
        <v>0</v>
      </c>
      <c r="BZ813" s="100">
        <f>IF(BZ$4=second_reg_period, INDEX(Inputs!$P$292:$P$320,MATCH($B801,Inputs!$C$292:$C$320,0)),0)/conv_2020_2015</f>
        <v>0</v>
      </c>
      <c r="CA813" s="100">
        <f>IF(CA$4=second_reg_period, INDEX(Inputs!$P$292:$P$320,MATCH($B801,Inputs!$C$292:$C$320,0)),0)/conv_2020_2015</f>
        <v>0</v>
      </c>
      <c r="CB813" s="100">
        <f>IF(CB$4=second_reg_period, INDEX(Inputs!$P$292:$P$320,MATCH($B801,Inputs!$C$292:$C$320,0)),0)/conv_2020_2015</f>
        <v>0</v>
      </c>
      <c r="CC813" s="100">
        <f>IF(CC$4=second_reg_period, INDEX(Inputs!$P$292:$P$320,MATCH($B801,Inputs!$C$292:$C$320,0)),0)/conv_2020_2015</f>
        <v>0</v>
      </c>
      <c r="CD813" s="100">
        <f>IF(CD$4=second_reg_period, INDEX(Inputs!$P$292:$P$320,MATCH($B801,Inputs!$C$292:$C$320,0)),0)/conv_2020_2015</f>
        <v>0</v>
      </c>
      <c r="CE813" s="100">
        <f>IF(CE$4=second_reg_period, INDEX(Inputs!$P$292:$P$320,MATCH($B801,Inputs!$C$292:$C$320,0)),0)/conv_2020_2015</f>
        <v>0</v>
      </c>
      <c r="CF813" s="100">
        <f>IF(CF$4=second_reg_period, INDEX(Inputs!$P$292:$P$320,MATCH($B801,Inputs!$C$292:$C$320,0)),0)/conv_2020_2015</f>
        <v>0</v>
      </c>
      <c r="CG813" s="153"/>
      <c r="CH813" s="153"/>
      <c r="CI813" s="153"/>
      <c r="CJ813" s="153"/>
      <c r="CK813" s="153"/>
      <c r="CL813" s="153"/>
      <c r="CM813" s="153"/>
      <c r="CN813" s="153"/>
      <c r="CO813" s="153"/>
      <c r="CP813" s="153"/>
      <c r="CQ813" s="153"/>
      <c r="CR813" s="153"/>
      <c r="CS813" s="153"/>
      <c r="CT813" s="153"/>
      <c r="CU813" s="153"/>
      <c r="CV813" s="153"/>
      <c r="CW813" s="153"/>
      <c r="CX813" s="153"/>
      <c r="CY813" s="153"/>
      <c r="CZ813" s="153"/>
      <c r="DA813" s="153"/>
      <c r="DB813" s="153"/>
      <c r="DC813" s="153"/>
      <c r="DD813" s="153"/>
      <c r="DE813" s="153"/>
      <c r="DF813" s="153"/>
      <c r="DG813" s="153"/>
      <c r="DH813" s="153"/>
      <c r="DI813" s="153"/>
      <c r="DJ813" s="153"/>
      <c r="DK813" s="153"/>
      <c r="DL813" s="153"/>
      <c r="DM813" s="153"/>
      <c r="DN813" s="153"/>
      <c r="DO813" s="153"/>
      <c r="DP813" s="153"/>
      <c r="DQ813" s="153"/>
      <c r="DR813" s="153"/>
      <c r="DS813" s="153"/>
      <c r="DT813" s="153"/>
      <c r="DU813" s="153"/>
      <c r="DV813" s="153"/>
      <c r="DW813" s="153"/>
      <c r="DX813" s="153"/>
      <c r="DY813" s="153"/>
      <c r="DZ813" s="153"/>
      <c r="EA813" s="153"/>
      <c r="EB813" s="153"/>
      <c r="EC813" s="153"/>
      <c r="ED813" s="153"/>
      <c r="EE813" s="153"/>
      <c r="EF813" s="153"/>
      <c r="EG813" s="153"/>
      <c r="EH813" s="153"/>
      <c r="EI813" s="153"/>
      <c r="EJ813" s="153"/>
      <c r="EK813" s="153"/>
      <c r="EL813" s="153"/>
      <c r="EM813" s="153"/>
      <c r="EN813" s="153"/>
      <c r="EO813" s="153"/>
      <c r="EP813" s="153"/>
      <c r="EQ813" s="153"/>
      <c r="ER813" s="153"/>
      <c r="ES813" s="153"/>
      <c r="ET813" s="153"/>
      <c r="EU813" s="153"/>
      <c r="EV813" s="153"/>
      <c r="EW813" s="153"/>
      <c r="EX813" s="153"/>
      <c r="EY813" s="153"/>
      <c r="EZ813" s="153"/>
      <c r="FA813" s="153"/>
      <c r="FB813" s="153"/>
      <c r="FC813" s="153"/>
      <c r="FD813" s="153"/>
      <c r="FE813" s="153"/>
      <c r="FF813" s="153"/>
      <c r="FG813" s="153"/>
      <c r="FH813" s="153"/>
      <c r="FI813" s="153"/>
      <c r="FJ813" s="153"/>
      <c r="FK813" s="153"/>
      <c r="FL813" s="153"/>
      <c r="FM813" s="153"/>
      <c r="FN813" s="153"/>
      <c r="FO813" s="153"/>
      <c r="FP813" s="153"/>
      <c r="FQ813" s="153"/>
      <c r="FR813" s="153"/>
      <c r="FS813" s="153"/>
      <c r="FT813" s="153"/>
      <c r="FU813" s="153"/>
      <c r="FV813" s="153"/>
      <c r="FW813" s="153"/>
      <c r="FX813" s="153"/>
      <c r="FY813" s="153"/>
      <c r="FZ813" s="153"/>
      <c r="GA813" s="153"/>
      <c r="GB813" s="153"/>
      <c r="GC813" s="153"/>
      <c r="GD813" s="153"/>
      <c r="GE813" s="153"/>
      <c r="GF813" s="153"/>
      <c r="GG813" s="153"/>
      <c r="GH813" s="153"/>
      <c r="GI813" s="153"/>
      <c r="GJ813" s="153"/>
      <c r="GK813" s="153"/>
      <c r="GL813" s="153"/>
      <c r="GM813" s="153"/>
      <c r="GN813" s="153"/>
      <c r="GO813" s="153"/>
      <c r="GP813" s="153"/>
      <c r="GQ813" s="153"/>
      <c r="GR813" s="153"/>
      <c r="GS813" s="153"/>
      <c r="GT813" s="153"/>
      <c r="GU813" s="153"/>
      <c r="GV813" s="153"/>
      <c r="GW813" s="153"/>
      <c r="GX813" s="153"/>
      <c r="GY813" s="153"/>
      <c r="GZ813" s="153"/>
      <c r="HA813" s="153"/>
      <c r="HB813" s="153"/>
      <c r="HC813" s="153"/>
      <c r="HD813" s="153"/>
      <c r="HE813" s="153"/>
      <c r="HF813" s="153"/>
      <c r="HG813" s="153"/>
      <c r="HH813" s="153"/>
      <c r="HI813" s="153"/>
      <c r="HJ813" s="153"/>
      <c r="HK813" s="153"/>
      <c r="HL813" s="153"/>
      <c r="HM813" s="153"/>
      <c r="HN813" s="153"/>
      <c r="HO813" s="153"/>
      <c r="HP813" s="153"/>
      <c r="HQ813" s="153"/>
      <c r="HR813" s="153"/>
      <c r="HS813" s="153"/>
      <c r="HT813" s="153"/>
      <c r="HU813" s="153"/>
      <c r="HV813" s="153"/>
      <c r="HW813" s="153"/>
      <c r="HX813" s="153"/>
      <c r="HY813" s="153"/>
      <c r="HZ813" s="153"/>
      <c r="IA813" s="153"/>
      <c r="IB813" s="153"/>
      <c r="IC813" s="153"/>
      <c r="ID813" s="153"/>
      <c r="IE813" s="153"/>
      <c r="IF813" s="153"/>
      <c r="IG813" s="153"/>
      <c r="IH813" s="153"/>
      <c r="II813" s="153"/>
      <c r="IJ813" s="153"/>
      <c r="IK813" s="153"/>
      <c r="IL813" s="153"/>
      <c r="IM813" s="153"/>
      <c r="IN813" s="153"/>
      <c r="IO813" s="153"/>
      <c r="IP813" s="153"/>
      <c r="IQ813" s="153"/>
      <c r="IR813" s="153"/>
      <c r="IS813" s="153"/>
      <c r="IT813" s="153"/>
      <c r="IU813" s="153"/>
      <c r="IV813" s="153"/>
      <c r="IW813" s="153"/>
      <c r="IX813" s="153"/>
      <c r="IY813" s="153"/>
      <c r="IZ813" s="153"/>
      <c r="JA813" s="153"/>
      <c r="JB813" s="153"/>
      <c r="JC813" s="153"/>
      <c r="JD813" s="153"/>
      <c r="JE813" s="153"/>
      <c r="JF813" s="153"/>
      <c r="JG813" s="153"/>
      <c r="JH813" s="153"/>
      <c r="JI813" s="153"/>
      <c r="JJ813" s="153"/>
      <c r="JK813" s="153"/>
      <c r="JL813" s="153"/>
      <c r="JM813" s="153"/>
      <c r="JN813" s="153"/>
      <c r="JO813" s="153"/>
      <c r="JP813" s="153"/>
      <c r="JQ813" s="153"/>
      <c r="JR813" s="153"/>
      <c r="JS813" s="153"/>
      <c r="JT813" s="153"/>
      <c r="JU813" s="153"/>
      <c r="JV813" s="153"/>
      <c r="JW813" s="153"/>
      <c r="JX813" s="153"/>
      <c r="JY813" s="153"/>
      <c r="JZ813" s="153"/>
      <c r="KA813" s="153"/>
      <c r="KB813" s="153"/>
      <c r="KC813" s="153"/>
      <c r="KD813" s="153"/>
      <c r="KE813" s="153"/>
      <c r="KF813" s="153"/>
      <c r="KG813" s="153"/>
      <c r="KH813" s="153"/>
      <c r="KI813" s="153"/>
      <c r="KJ813" s="153"/>
      <c r="KK813" s="153"/>
      <c r="KL813" s="153"/>
      <c r="KM813" s="153"/>
      <c r="KN813" s="153"/>
      <c r="KO813" s="153"/>
      <c r="KP813" s="153"/>
      <c r="KQ813" s="153"/>
      <c r="KR813" s="153"/>
      <c r="KS813" s="153"/>
      <c r="KT813" s="153"/>
      <c r="KU813" s="153"/>
      <c r="KV813" s="153"/>
      <c r="KW813" s="153"/>
      <c r="KX813" s="153"/>
      <c r="KY813" s="153"/>
      <c r="KZ813" s="153"/>
      <c r="LA813" s="153"/>
      <c r="LB813" s="153"/>
      <c r="LC813" s="153"/>
      <c r="LD813" s="153"/>
      <c r="LE813" s="153"/>
      <c r="LF813" s="153"/>
      <c r="LG813" s="153"/>
      <c r="LH813" s="153"/>
      <c r="LI813" s="153"/>
      <c r="LJ813" s="153"/>
      <c r="LK813" s="153"/>
      <c r="LL813" s="153"/>
      <c r="LM813" s="153"/>
      <c r="LN813" s="153"/>
      <c r="LO813" s="153"/>
      <c r="LP813" s="153"/>
      <c r="LQ813" s="153"/>
      <c r="LR813" s="153"/>
      <c r="LS813" s="153"/>
      <c r="LT813" s="153"/>
      <c r="LU813" s="153"/>
      <c r="LV813" s="153"/>
      <c r="LW813" s="153"/>
      <c r="LX813" s="153"/>
      <c r="LY813" s="153"/>
      <c r="LZ813" s="153"/>
      <c r="MA813" s="153"/>
      <c r="MB813" s="153"/>
      <c r="MC813" s="153"/>
      <c r="MD813" s="153"/>
      <c r="ME813" s="153"/>
      <c r="MF813" s="153"/>
      <c r="MG813" s="153"/>
      <c r="MH813" s="153"/>
      <c r="MI813" s="153"/>
      <c r="MJ813" s="153"/>
      <c r="MK813" s="153"/>
      <c r="ML813" s="153"/>
      <c r="MM813" s="153"/>
      <c r="MN813" s="153"/>
      <c r="MO813" s="153"/>
      <c r="MP813" s="153"/>
      <c r="MQ813" s="153"/>
      <c r="MR813" s="153"/>
      <c r="MS813" s="153"/>
      <c r="MT813" s="153"/>
      <c r="MU813" s="153"/>
      <c r="MV813" s="153"/>
      <c r="MW813" s="153"/>
      <c r="MX813" s="153"/>
      <c r="MY813" s="153"/>
      <c r="MZ813" s="153"/>
      <c r="NA813" s="153"/>
      <c r="NB813" s="153"/>
      <c r="NC813" s="153"/>
      <c r="ND813" s="153"/>
      <c r="NE813" s="153"/>
      <c r="NF813" s="153"/>
      <c r="NG813" s="153"/>
      <c r="NH813" s="153"/>
      <c r="NI813" s="153"/>
      <c r="NJ813" s="153"/>
      <c r="NK813" s="153"/>
      <c r="NL813" s="153"/>
      <c r="NM813" s="153"/>
      <c r="NN813" s="153"/>
      <c r="NO813" s="153"/>
      <c r="NP813" s="153"/>
      <c r="NQ813" s="153"/>
      <c r="NR813" s="153"/>
      <c r="NS813" s="153"/>
      <c r="NT813" s="153"/>
      <c r="NU813" s="153"/>
      <c r="NV813" s="153"/>
      <c r="NW813" s="153"/>
      <c r="NX813" s="153"/>
      <c r="NY813" s="153"/>
      <c r="NZ813" s="153"/>
      <c r="OA813" s="153"/>
      <c r="OB813" s="153"/>
      <c r="OC813" s="153"/>
      <c r="OD813" s="153"/>
      <c r="OE813" s="153"/>
      <c r="OF813" s="153"/>
      <c r="OG813" s="153"/>
      <c r="OH813" s="153"/>
      <c r="OI813" s="153"/>
      <c r="OJ813" s="153"/>
      <c r="OK813" s="153"/>
      <c r="OL813" s="153"/>
      <c r="OM813" s="153"/>
      <c r="ON813" s="153"/>
      <c r="OO813" s="153"/>
      <c r="OP813" s="153"/>
      <c r="OQ813" s="153"/>
      <c r="OR813" s="153"/>
      <c r="OS813" s="153"/>
      <c r="OT813" s="153"/>
      <c r="OU813" s="153"/>
      <c r="OV813" s="153"/>
      <c r="OW813" s="153"/>
      <c r="OX813" s="153"/>
      <c r="OY813" s="153"/>
      <c r="OZ813" s="153"/>
      <c r="PA813" s="153"/>
      <c r="PB813" s="153"/>
      <c r="PC813" s="153"/>
      <c r="PD813" s="153"/>
      <c r="PE813" s="153"/>
      <c r="PF813" s="153"/>
      <c r="PG813" s="153"/>
      <c r="PH813" s="153"/>
      <c r="PI813" s="153"/>
      <c r="PJ813" s="153"/>
      <c r="PK813" s="153"/>
      <c r="PL813" s="153"/>
      <c r="PM813" s="153"/>
      <c r="PN813" s="153"/>
      <c r="PO813" s="153"/>
      <c r="PP813" s="153"/>
      <c r="PQ813" s="153"/>
      <c r="PR813" s="153"/>
      <c r="PS813" s="153"/>
      <c r="PT813" s="153"/>
      <c r="PU813" s="153"/>
      <c r="PV813" s="153"/>
      <c r="PW813" s="153"/>
      <c r="PX813" s="153"/>
      <c r="PY813" s="153"/>
      <c r="PZ813" s="153"/>
      <c r="QA813" s="153"/>
      <c r="QB813" s="153"/>
      <c r="QC813" s="153"/>
      <c r="QD813" s="153"/>
      <c r="QE813" s="153"/>
      <c r="QF813" s="153"/>
      <c r="QG813" s="153"/>
      <c r="QH813" s="153"/>
      <c r="QI813" s="153"/>
      <c r="QJ813" s="153"/>
      <c r="QK813" s="153"/>
      <c r="QL813" s="153"/>
      <c r="QM813" s="153"/>
      <c r="QN813" s="153"/>
      <c r="QO813" s="153"/>
      <c r="QP813" s="153"/>
      <c r="QQ813" s="153"/>
      <c r="QR813" s="153"/>
      <c r="QS813" s="153"/>
      <c r="QT813" s="153"/>
      <c r="QU813" s="153"/>
      <c r="QV813" s="153"/>
      <c r="QW813" s="153"/>
      <c r="QX813" s="153"/>
      <c r="QY813" s="153"/>
      <c r="QZ813" s="153"/>
      <c r="RA813" s="153"/>
      <c r="RB813" s="153"/>
      <c r="RC813" s="153"/>
      <c r="RD813" s="153"/>
      <c r="RE813" s="153"/>
      <c r="RF813" s="153"/>
      <c r="RG813" s="153"/>
      <c r="RH813" s="153"/>
      <c r="RI813" s="153"/>
      <c r="RJ813" s="153"/>
      <c r="RK813" s="153"/>
      <c r="RL813" s="153"/>
      <c r="RM813" s="153"/>
      <c r="RN813" s="153"/>
      <c r="RO813" s="153"/>
      <c r="RP813" s="153"/>
      <c r="RQ813" s="153"/>
      <c r="RR813" s="153"/>
      <c r="RS813" s="153"/>
      <c r="RT813" s="153"/>
      <c r="RU813" s="153"/>
      <c r="RV813" s="153"/>
      <c r="RW813" s="153"/>
      <c r="RX813" s="153"/>
      <c r="RY813" s="153"/>
      <c r="RZ813" s="153"/>
      <c r="SA813" s="153"/>
      <c r="SB813" s="153"/>
      <c r="SC813" s="153"/>
      <c r="SD813" s="153"/>
      <c r="SE813" s="153"/>
      <c r="SF813" s="153"/>
      <c r="SG813" s="153"/>
      <c r="SH813" s="153"/>
      <c r="SI813" s="153"/>
      <c r="SJ813" s="153"/>
      <c r="SK813" s="153"/>
      <c r="SL813" s="153"/>
      <c r="SM813" s="153"/>
      <c r="SN813" s="153"/>
      <c r="SO813" s="153"/>
      <c r="SP813" s="153"/>
      <c r="SQ813" s="153"/>
      <c r="SR813" s="153"/>
      <c r="SS813" s="153"/>
      <c r="ST813" s="153"/>
      <c r="SU813" s="153"/>
      <c r="SV813" s="153"/>
      <c r="SW813" s="153"/>
      <c r="SX813" s="153"/>
      <c r="SY813" s="153"/>
      <c r="SZ813" s="153"/>
      <c r="TA813" s="153"/>
      <c r="TB813" s="153"/>
      <c r="TC813" s="153"/>
      <c r="TD813" s="153"/>
      <c r="TE813" s="153"/>
      <c r="TF813" s="153"/>
      <c r="TG813" s="153"/>
      <c r="TH813" s="153"/>
      <c r="TI813" s="153"/>
      <c r="TJ813" s="153"/>
      <c r="TK813" s="153"/>
      <c r="TL813" s="153"/>
      <c r="TM813" s="153"/>
      <c r="TN813" s="153"/>
      <c r="TO813" s="153"/>
      <c r="TP813" s="153"/>
      <c r="TQ813" s="153"/>
      <c r="TR813" s="153"/>
      <c r="TS813" s="153"/>
      <c r="TT813" s="153"/>
      <c r="TU813" s="153"/>
      <c r="TV813" s="153"/>
      <c r="TW813" s="153"/>
      <c r="TX813" s="153"/>
      <c r="TY813" s="153"/>
      <c r="TZ813" s="153"/>
      <c r="UA813" s="153"/>
      <c r="UB813" s="153"/>
      <c r="UC813" s="153"/>
      <c r="UD813" s="153"/>
      <c r="UE813" s="153"/>
      <c r="UF813" s="153"/>
      <c r="UG813" s="153"/>
      <c r="UH813" s="153"/>
      <c r="UI813" s="153"/>
      <c r="UJ813" s="153"/>
      <c r="UK813" s="153"/>
      <c r="UL813" s="153"/>
      <c r="UM813" s="153"/>
      <c r="UN813" s="153"/>
      <c r="UO813" s="153"/>
      <c r="UP813" s="153"/>
      <c r="UQ813" s="153"/>
      <c r="UR813" s="153"/>
      <c r="US813" s="153"/>
      <c r="UT813" s="153"/>
      <c r="UU813" s="153"/>
      <c r="UV813" s="153"/>
      <c r="UW813" s="153"/>
      <c r="UX813" s="153"/>
      <c r="UY813" s="153"/>
      <c r="UZ813" s="153"/>
      <c r="VA813" s="153"/>
      <c r="VB813" s="153"/>
      <c r="VC813" s="153"/>
      <c r="VD813" s="153"/>
      <c r="VE813" s="153"/>
      <c r="VF813" s="153"/>
      <c r="VG813" s="153"/>
      <c r="VH813" s="153"/>
      <c r="VI813" s="153"/>
      <c r="VJ813" s="153"/>
      <c r="VK813" s="153"/>
      <c r="VL813" s="153"/>
      <c r="VM813" s="153"/>
      <c r="VN813" s="153"/>
      <c r="VO813" s="153"/>
      <c r="VP813" s="153"/>
      <c r="VQ813" s="153"/>
      <c r="VR813" s="153"/>
      <c r="VS813" s="153"/>
      <c r="VT813" s="153"/>
      <c r="VU813" s="153"/>
      <c r="VV813" s="153"/>
      <c r="VW813" s="153"/>
      <c r="VX813" s="153"/>
      <c r="VY813" s="153"/>
      <c r="VZ813" s="153"/>
      <c r="WA813" s="153"/>
      <c r="WB813" s="153"/>
      <c r="WC813" s="153"/>
      <c r="WD813" s="153"/>
      <c r="WE813" s="153"/>
      <c r="WF813" s="153"/>
      <c r="WG813" s="153"/>
      <c r="WH813" s="153"/>
      <c r="WI813" s="153"/>
      <c r="WJ813" s="153"/>
      <c r="WK813" s="153"/>
      <c r="WL813" s="153"/>
      <c r="WM813" s="153"/>
      <c r="WN813" s="153"/>
      <c r="WO813" s="153"/>
      <c r="WP813" s="153"/>
      <c r="WQ813" s="153"/>
      <c r="WR813" s="153"/>
      <c r="WS813" s="153"/>
      <c r="WT813" s="153"/>
      <c r="WU813" s="153"/>
      <c r="WV813" s="153"/>
      <c r="WW813" s="153"/>
      <c r="WX813" s="153"/>
      <c r="WY813" s="153"/>
      <c r="WZ813" s="153"/>
      <c r="XA813" s="153"/>
      <c r="XB813" s="153"/>
      <c r="XC813" s="153"/>
      <c r="XD813" s="153"/>
      <c r="XE813" s="153"/>
      <c r="XF813" s="153"/>
      <c r="XG813" s="153"/>
      <c r="XH813" s="153"/>
      <c r="XI813" s="153"/>
      <c r="XJ813" s="153"/>
      <c r="XK813" s="153"/>
      <c r="XL813" s="153"/>
      <c r="XM813" s="153"/>
      <c r="XN813" s="153"/>
      <c r="XO813" s="153"/>
      <c r="XP813" s="153"/>
      <c r="XQ813" s="153"/>
      <c r="XR813" s="153"/>
      <c r="XS813" s="153"/>
      <c r="XT813" s="153"/>
      <c r="XU813" s="153"/>
      <c r="XV813" s="153"/>
      <c r="XW813" s="153"/>
      <c r="XX813" s="153"/>
      <c r="XY813" s="153"/>
      <c r="XZ813" s="153"/>
      <c r="YA813" s="153"/>
      <c r="YB813" s="153"/>
      <c r="YC813" s="153"/>
      <c r="YD813" s="153"/>
      <c r="YE813" s="153"/>
      <c r="YF813" s="153"/>
      <c r="YG813" s="153"/>
      <c r="YH813" s="153"/>
      <c r="YI813" s="153"/>
      <c r="YJ813" s="153"/>
      <c r="YK813" s="153"/>
      <c r="YL813" s="153"/>
      <c r="YM813" s="153"/>
      <c r="YN813" s="153"/>
      <c r="YO813" s="153"/>
      <c r="YP813" s="153"/>
      <c r="YQ813" s="153"/>
      <c r="YR813" s="153"/>
      <c r="YS813" s="153"/>
      <c r="YT813" s="153"/>
      <c r="YU813" s="153"/>
      <c r="YV813" s="153"/>
      <c r="YW813" s="153"/>
      <c r="YX813" s="153"/>
      <c r="YY813" s="153"/>
      <c r="YZ813" s="153"/>
      <c r="ZA813" s="153"/>
      <c r="ZB813" s="153"/>
      <c r="ZC813" s="153"/>
      <c r="ZD813" s="153"/>
      <c r="ZE813" s="153"/>
      <c r="ZF813" s="153"/>
      <c r="ZG813" s="153"/>
      <c r="ZH813" s="153"/>
      <c r="ZI813" s="153"/>
      <c r="ZJ813" s="153"/>
      <c r="ZK813" s="153"/>
      <c r="ZL813" s="153"/>
      <c r="ZM813" s="153"/>
      <c r="ZN813" s="153"/>
      <c r="ZO813" s="153"/>
      <c r="ZP813" s="153"/>
      <c r="ZQ813" s="153"/>
      <c r="ZR813" s="153"/>
      <c r="ZS813" s="153"/>
      <c r="ZT813" s="153"/>
      <c r="ZU813" s="153"/>
      <c r="ZV813" s="153"/>
      <c r="ZW813" s="153"/>
      <c r="ZX813" s="153"/>
      <c r="ZY813" s="153"/>
      <c r="ZZ813" s="153"/>
      <c r="AAA813" s="153"/>
      <c r="AAB813" s="153"/>
      <c r="AAC813" s="153"/>
      <c r="AAD813" s="153"/>
      <c r="AAE813" s="153"/>
      <c r="AAF813" s="153"/>
      <c r="AAG813" s="153"/>
      <c r="AAH813" s="153"/>
      <c r="AAI813" s="153"/>
      <c r="AAJ813" s="153"/>
      <c r="AAK813" s="153"/>
      <c r="AAL813" s="153"/>
      <c r="AAM813" s="153"/>
      <c r="AAN813" s="153"/>
      <c r="AAO813" s="153"/>
      <c r="AAP813" s="153"/>
      <c r="AAQ813" s="153"/>
      <c r="AAR813" s="153"/>
      <c r="AAS813" s="153"/>
      <c r="AAT813" s="153"/>
      <c r="AAU813" s="153"/>
      <c r="AAV813" s="153"/>
      <c r="AAW813" s="153"/>
      <c r="AAX813" s="153"/>
      <c r="AAY813" s="153"/>
      <c r="AAZ813" s="153"/>
      <c r="ABA813" s="153"/>
      <c r="ABB813" s="153"/>
      <c r="ABC813" s="153"/>
      <c r="ABD813" s="153"/>
      <c r="ABE813" s="153"/>
      <c r="ABF813" s="153"/>
      <c r="ABG813" s="153"/>
      <c r="ABH813" s="153"/>
      <c r="ABI813" s="153"/>
      <c r="ABJ813" s="153"/>
      <c r="ABK813" s="153"/>
      <c r="ABL813" s="153"/>
      <c r="ABM813" s="153"/>
      <c r="ABN813" s="153"/>
      <c r="ABO813" s="153"/>
      <c r="ABP813" s="153"/>
      <c r="ABQ813" s="153"/>
      <c r="ABR813" s="153"/>
      <c r="ABS813" s="153"/>
      <c r="ABT813" s="153"/>
      <c r="ABU813" s="153"/>
      <c r="ABV813" s="153"/>
      <c r="ABW813" s="153"/>
      <c r="ABX813" s="153"/>
      <c r="ABY813" s="153"/>
      <c r="ABZ813" s="153"/>
      <c r="ACA813" s="153"/>
      <c r="ACB813" s="153"/>
      <c r="ACC813" s="153"/>
      <c r="ACD813" s="153"/>
      <c r="ACE813" s="153"/>
      <c r="ACF813" s="153"/>
      <c r="ACG813" s="153"/>
      <c r="ACH813" s="153"/>
      <c r="ACI813" s="153"/>
      <c r="ACJ813" s="153"/>
      <c r="ACK813" s="153"/>
      <c r="ACL813" s="153"/>
      <c r="ACM813" s="153"/>
      <c r="ACN813" s="153"/>
      <c r="ACO813" s="153"/>
      <c r="ACP813" s="153"/>
      <c r="ACQ813" s="153"/>
      <c r="ACR813" s="153"/>
      <c r="ACS813" s="153"/>
      <c r="ACT813" s="153"/>
      <c r="ACU813" s="153"/>
      <c r="ACV813" s="153"/>
      <c r="ACW813" s="153"/>
      <c r="ACX813" s="153"/>
      <c r="ACY813" s="153"/>
      <c r="ACZ813" s="153"/>
      <c r="ADA813" s="153"/>
      <c r="ADB813" s="153"/>
      <c r="ADC813" s="153"/>
      <c r="ADD813" s="153"/>
      <c r="ADE813" s="153"/>
      <c r="ADF813" s="153"/>
      <c r="ADG813" s="153"/>
      <c r="ADH813" s="153"/>
      <c r="ADI813" s="153"/>
      <c r="ADJ813" s="153"/>
      <c r="ADK813" s="153"/>
      <c r="ADL813" s="153"/>
      <c r="ADM813" s="153"/>
      <c r="ADN813" s="153"/>
      <c r="ADO813" s="153"/>
      <c r="ADP813" s="153"/>
      <c r="ADQ813" s="153"/>
      <c r="ADR813" s="153"/>
      <c r="ADS813" s="153"/>
      <c r="ADT813" s="153"/>
      <c r="ADU813" s="153"/>
      <c r="ADV813" s="153"/>
      <c r="ADW813" s="153"/>
      <c r="ADX813" s="153"/>
      <c r="ADY813" s="153"/>
      <c r="ADZ813" s="153"/>
      <c r="AEA813" s="153"/>
      <c r="AEB813" s="153"/>
      <c r="AEC813" s="153"/>
      <c r="AED813" s="153"/>
      <c r="AEE813" s="153"/>
      <c r="AEF813" s="153"/>
      <c r="AEG813" s="153"/>
      <c r="AEH813" s="153"/>
      <c r="AEI813" s="153"/>
      <c r="AEJ813" s="153"/>
      <c r="AEK813" s="153"/>
      <c r="AEL813" s="153"/>
      <c r="AEM813" s="153"/>
      <c r="AEN813" s="153"/>
      <c r="AEO813" s="153"/>
      <c r="AEP813" s="153"/>
      <c r="AEQ813" s="153"/>
      <c r="AER813" s="153"/>
      <c r="AES813" s="153"/>
      <c r="AET813" s="153"/>
      <c r="AEU813" s="153"/>
      <c r="AEV813" s="153"/>
      <c r="AEW813" s="153"/>
      <c r="AEX813" s="153"/>
      <c r="AEY813" s="153"/>
      <c r="AEZ813" s="153"/>
      <c r="AFA813" s="153"/>
      <c r="AFB813" s="153"/>
      <c r="AFC813" s="153"/>
      <c r="AFD813" s="153"/>
      <c r="AFE813" s="153"/>
      <c r="AFF813" s="153"/>
      <c r="AFG813" s="153"/>
      <c r="AFH813" s="153"/>
      <c r="AFI813" s="153"/>
      <c r="AFJ813" s="153"/>
      <c r="AFK813" s="153"/>
      <c r="AFL813" s="153"/>
      <c r="AFM813" s="153"/>
      <c r="AFN813" s="153"/>
      <c r="AFO813" s="153"/>
      <c r="AFP813" s="153"/>
      <c r="AFQ813" s="153"/>
      <c r="AFR813" s="153"/>
      <c r="AFS813" s="153"/>
      <c r="AFT813" s="153"/>
      <c r="AFU813" s="153"/>
      <c r="AFV813" s="153"/>
      <c r="AFW813" s="153"/>
      <c r="AFX813" s="153"/>
      <c r="AFY813" s="153"/>
      <c r="AFZ813" s="153"/>
      <c r="AGA813" s="153"/>
      <c r="AGB813" s="153"/>
      <c r="AGC813" s="153"/>
      <c r="AGD813" s="153"/>
      <c r="AGE813" s="153"/>
      <c r="AGF813" s="153"/>
      <c r="AGG813" s="153"/>
      <c r="AGH813" s="153"/>
      <c r="AGI813" s="153"/>
      <c r="AGJ813" s="153"/>
      <c r="AGK813" s="153"/>
      <c r="AGL813" s="153"/>
      <c r="AGM813" s="153"/>
      <c r="AGN813" s="153"/>
      <c r="AGO813" s="153"/>
      <c r="AGP813" s="153"/>
      <c r="AGQ813" s="153"/>
      <c r="AGR813" s="153"/>
      <c r="AGS813" s="153"/>
      <c r="AGT813" s="153"/>
      <c r="AGU813" s="153"/>
      <c r="AGV813" s="153"/>
      <c r="AGW813" s="153"/>
      <c r="AGX813" s="153"/>
      <c r="AGY813" s="153"/>
      <c r="AGZ813" s="153"/>
      <c r="AHA813" s="153"/>
      <c r="AHB813" s="153"/>
      <c r="AHC813" s="153"/>
      <c r="AHD813" s="153"/>
      <c r="AHE813" s="153"/>
      <c r="AHF813" s="153"/>
      <c r="AHG813" s="153"/>
      <c r="AHH813" s="153"/>
      <c r="AHI813" s="153"/>
      <c r="AHJ813" s="153"/>
      <c r="AHK813" s="153"/>
      <c r="AHL813" s="153"/>
      <c r="AHM813" s="153"/>
      <c r="AHN813" s="153"/>
      <c r="AHO813" s="153"/>
      <c r="AHP813" s="153"/>
      <c r="AHQ813" s="153"/>
      <c r="AHR813" s="153"/>
      <c r="AHS813" s="153"/>
      <c r="AHT813" s="153"/>
      <c r="AHU813" s="153"/>
      <c r="AHV813" s="153"/>
      <c r="AHW813" s="153"/>
      <c r="AHX813" s="153"/>
      <c r="AHY813" s="153"/>
      <c r="AHZ813" s="153"/>
      <c r="AIA813" s="153"/>
      <c r="AIB813" s="153"/>
      <c r="AIC813" s="153"/>
      <c r="AID813" s="153"/>
      <c r="AIE813" s="153"/>
      <c r="AIF813" s="153"/>
      <c r="AIG813" s="153"/>
      <c r="AIH813" s="153"/>
      <c r="AII813" s="153"/>
      <c r="AIJ813" s="153"/>
      <c r="AIK813" s="153"/>
      <c r="AIL813" s="153"/>
      <c r="AIM813" s="153"/>
      <c r="AIN813" s="153"/>
      <c r="AIO813" s="153"/>
      <c r="AIP813" s="153"/>
      <c r="AIQ813" s="153"/>
      <c r="AIR813" s="153"/>
      <c r="AIS813" s="153"/>
      <c r="AIT813" s="153"/>
      <c r="AIU813" s="153"/>
      <c r="AIV813" s="153"/>
      <c r="AIW813" s="153"/>
      <c r="AIX813" s="153"/>
      <c r="AIY813" s="153"/>
      <c r="AIZ813" s="153"/>
      <c r="AJA813" s="153"/>
      <c r="AJB813" s="153"/>
      <c r="AJC813" s="153"/>
      <c r="AJD813" s="153"/>
      <c r="AJE813" s="153"/>
      <c r="AJF813" s="153"/>
      <c r="AJG813" s="153"/>
      <c r="AJH813" s="153"/>
      <c r="AJI813" s="153"/>
      <c r="AJJ813" s="153"/>
      <c r="AJK813" s="153"/>
      <c r="AJL813" s="153"/>
      <c r="AJM813" s="153"/>
      <c r="AJN813" s="153"/>
      <c r="AJO813" s="153"/>
      <c r="AJP813" s="153"/>
      <c r="AJQ813" s="153"/>
      <c r="AJR813" s="153"/>
      <c r="AJS813" s="153"/>
      <c r="AJT813" s="153"/>
      <c r="AJU813" s="153"/>
      <c r="AJV813" s="153"/>
      <c r="AJW813" s="153"/>
      <c r="AJX813" s="153"/>
      <c r="AJY813" s="153"/>
      <c r="AJZ813" s="153"/>
      <c r="AKA813" s="153"/>
      <c r="AKB813" s="153"/>
      <c r="AKC813" s="153"/>
      <c r="AKD813" s="153"/>
      <c r="AKE813" s="153"/>
      <c r="AKF813" s="153"/>
      <c r="AKG813" s="153"/>
      <c r="AKH813" s="153"/>
      <c r="AKI813" s="153"/>
      <c r="AKJ813" s="153"/>
      <c r="AKK813" s="153"/>
      <c r="AKL813" s="153"/>
      <c r="AKM813" s="153"/>
      <c r="AKN813" s="153"/>
      <c r="AKO813" s="153"/>
      <c r="AKP813" s="153"/>
      <c r="AKQ813" s="153"/>
      <c r="AKR813" s="153"/>
      <c r="AKS813" s="153"/>
      <c r="AKT813" s="153"/>
      <c r="AKU813" s="153"/>
      <c r="AKV813" s="153"/>
      <c r="AKW813" s="153"/>
      <c r="AKX813" s="153"/>
      <c r="AKY813" s="153"/>
      <c r="AKZ813" s="153"/>
      <c r="ALA813" s="153"/>
      <c r="ALB813" s="153"/>
      <c r="ALC813" s="153"/>
      <c r="ALD813" s="153"/>
      <c r="ALE813" s="153"/>
      <c r="ALF813" s="153"/>
      <c r="ALG813" s="153"/>
      <c r="ALH813" s="153"/>
      <c r="ALI813" s="153"/>
      <c r="ALJ813" s="153"/>
      <c r="ALK813" s="153"/>
      <c r="ALL813" s="153"/>
      <c r="ALM813" s="153"/>
      <c r="ALN813" s="153"/>
      <c r="ALO813" s="153"/>
      <c r="ALP813" s="153"/>
      <c r="ALQ813" s="153"/>
      <c r="ALR813" s="153"/>
      <c r="ALS813" s="153"/>
      <c r="ALT813" s="153"/>
      <c r="ALU813" s="153"/>
      <c r="ALV813" s="153"/>
      <c r="ALW813" s="153"/>
      <c r="ALX813" s="153"/>
      <c r="ALY813" s="153"/>
      <c r="ALZ813" s="153"/>
      <c r="AMA813" s="153"/>
      <c r="AMB813" s="153"/>
      <c r="AMC813" s="153"/>
      <c r="AMD813" s="153"/>
      <c r="AME813" s="153"/>
      <c r="AMF813" s="153"/>
      <c r="AMG813" s="153"/>
      <c r="AMH813" s="153"/>
      <c r="AMI813" s="153"/>
      <c r="AMJ813" s="153"/>
      <c r="AMK813" s="153"/>
      <c r="AML813" s="153"/>
      <c r="AMM813" s="153"/>
      <c r="AMN813" s="153"/>
      <c r="AMO813" s="153"/>
      <c r="AMP813" s="153"/>
      <c r="AMQ813" s="153"/>
      <c r="AMR813" s="153"/>
      <c r="AMS813" s="153"/>
      <c r="AMT813" s="153"/>
      <c r="AMU813" s="153"/>
      <c r="AMV813" s="153"/>
      <c r="AMW813" s="153"/>
      <c r="AMX813" s="153"/>
      <c r="AMY813" s="153"/>
      <c r="AMZ813" s="153"/>
      <c r="ANA813" s="153"/>
      <c r="ANB813" s="153"/>
      <c r="ANC813" s="153"/>
      <c r="AND813" s="153"/>
      <c r="ANE813" s="153"/>
      <c r="ANF813" s="153"/>
      <c r="ANG813" s="153"/>
      <c r="ANH813" s="153"/>
      <c r="ANI813" s="153"/>
      <c r="ANJ813" s="153"/>
      <c r="ANK813" s="153"/>
      <c r="ANL813" s="153"/>
      <c r="ANM813" s="153"/>
      <c r="ANN813" s="153"/>
      <c r="ANO813" s="153"/>
      <c r="ANP813" s="153"/>
      <c r="ANQ813" s="153"/>
      <c r="ANR813" s="153"/>
      <c r="ANS813" s="153"/>
      <c r="ANT813" s="153"/>
      <c r="ANU813" s="153"/>
      <c r="ANV813" s="153"/>
      <c r="ANW813" s="153"/>
      <c r="ANX813" s="153"/>
      <c r="ANY813" s="153"/>
      <c r="ANZ813" s="153"/>
      <c r="AOA813" s="153"/>
      <c r="AOB813" s="153"/>
      <c r="AOC813" s="153"/>
      <c r="AOD813" s="153"/>
      <c r="AOE813" s="153"/>
      <c r="AOF813" s="153"/>
      <c r="AOG813" s="153"/>
      <c r="AOH813" s="153"/>
      <c r="AOI813" s="153"/>
      <c r="AOJ813" s="153"/>
      <c r="AOK813" s="153"/>
      <c r="AOL813" s="153"/>
      <c r="AOM813" s="153"/>
      <c r="AON813" s="153"/>
      <c r="AOO813" s="153"/>
      <c r="AOP813" s="153"/>
      <c r="AOQ813" s="153"/>
      <c r="AOR813" s="153"/>
      <c r="AOS813" s="153"/>
      <c r="AOT813" s="153"/>
      <c r="AOU813" s="153"/>
      <c r="AOV813" s="153"/>
      <c r="AOW813" s="153"/>
      <c r="AOX813" s="153"/>
      <c r="AOY813" s="153"/>
      <c r="AOZ813" s="153"/>
      <c r="APA813" s="153"/>
      <c r="APB813" s="153"/>
      <c r="APC813" s="153"/>
      <c r="APD813" s="153"/>
      <c r="APE813" s="153"/>
      <c r="APF813" s="153"/>
      <c r="APG813" s="153"/>
      <c r="APH813" s="153"/>
      <c r="API813" s="153"/>
      <c r="APJ813" s="153"/>
      <c r="APK813" s="153"/>
      <c r="APL813" s="153"/>
      <c r="APM813" s="153"/>
      <c r="APN813" s="153"/>
      <c r="APO813" s="153"/>
      <c r="APP813" s="153"/>
      <c r="APQ813" s="153"/>
      <c r="APR813" s="153"/>
      <c r="APS813" s="153"/>
      <c r="APT813" s="153"/>
      <c r="APU813" s="153"/>
      <c r="APV813" s="153"/>
      <c r="APW813" s="153"/>
      <c r="APX813" s="153"/>
      <c r="APY813" s="153"/>
      <c r="APZ813" s="153"/>
      <c r="AQA813" s="153"/>
      <c r="AQB813" s="153"/>
      <c r="AQC813" s="153"/>
      <c r="AQD813" s="153"/>
      <c r="AQE813" s="153"/>
      <c r="AQF813" s="153"/>
      <c r="AQG813" s="153"/>
      <c r="AQH813" s="153"/>
      <c r="AQI813" s="153"/>
      <c r="AQJ813" s="153"/>
      <c r="AQK813" s="153"/>
      <c r="AQL813" s="153"/>
      <c r="AQM813" s="153"/>
      <c r="AQN813" s="153"/>
      <c r="AQO813" s="153"/>
      <c r="AQP813" s="153"/>
      <c r="AQQ813" s="153"/>
      <c r="AQR813" s="153"/>
      <c r="AQS813" s="153"/>
      <c r="AQT813" s="153"/>
      <c r="AQU813" s="153"/>
      <c r="AQV813" s="153"/>
      <c r="AQW813" s="153"/>
      <c r="AQX813" s="153"/>
      <c r="AQY813" s="153"/>
      <c r="AQZ813" s="153"/>
      <c r="ARA813" s="153"/>
      <c r="ARB813" s="153"/>
      <c r="ARC813" s="153"/>
      <c r="ARD813" s="153"/>
      <c r="ARE813" s="153"/>
      <c r="ARF813" s="153"/>
      <c r="ARG813" s="153"/>
      <c r="ARH813" s="153"/>
      <c r="ARI813" s="153"/>
      <c r="ARJ813" s="153"/>
      <c r="ARK813" s="153"/>
      <c r="ARL813" s="153"/>
      <c r="ARM813" s="153"/>
      <c r="ARN813" s="153"/>
      <c r="ARO813" s="153"/>
      <c r="ARP813" s="153"/>
      <c r="ARQ813" s="153"/>
      <c r="ARR813" s="153"/>
      <c r="ARS813" s="153"/>
      <c r="ART813" s="153"/>
      <c r="ARU813" s="153"/>
      <c r="ARV813" s="153"/>
      <c r="ARW813" s="153"/>
      <c r="ARX813" s="153"/>
      <c r="ARY813" s="153"/>
      <c r="ARZ813" s="153"/>
      <c r="ASA813" s="153"/>
      <c r="ASB813" s="153"/>
      <c r="ASC813" s="153"/>
      <c r="ASD813" s="153"/>
      <c r="ASE813" s="153"/>
      <c r="ASF813" s="153"/>
      <c r="ASG813" s="153"/>
      <c r="ASH813" s="153"/>
      <c r="ASI813" s="153"/>
      <c r="ASJ813" s="153"/>
      <c r="ASK813" s="153"/>
      <c r="ASL813" s="153"/>
      <c r="ASM813" s="153"/>
      <c r="ASN813" s="153"/>
      <c r="ASO813" s="153"/>
      <c r="ASP813" s="153"/>
      <c r="ASQ813" s="153"/>
      <c r="ASR813" s="153"/>
      <c r="ASS813" s="153"/>
      <c r="AST813" s="153"/>
      <c r="ASU813" s="153"/>
      <c r="ASV813" s="153"/>
      <c r="ASW813" s="153"/>
      <c r="ASX813" s="153"/>
      <c r="ASY813" s="153"/>
      <c r="ASZ813" s="153"/>
      <c r="ATA813" s="153"/>
      <c r="ATB813" s="153"/>
      <c r="ATC813" s="153"/>
      <c r="ATD813" s="153"/>
      <c r="ATE813" s="153"/>
      <c r="ATF813" s="153"/>
      <c r="ATG813" s="153"/>
      <c r="ATH813" s="153"/>
      <c r="ATI813" s="153"/>
      <c r="ATJ813" s="153"/>
      <c r="ATK813" s="153"/>
      <c r="ATL813" s="153"/>
      <c r="ATM813" s="153"/>
      <c r="ATN813" s="153"/>
      <c r="ATO813" s="153"/>
      <c r="ATP813" s="153"/>
      <c r="ATQ813" s="153"/>
      <c r="ATR813" s="153"/>
      <c r="ATS813" s="153"/>
      <c r="ATT813" s="153"/>
      <c r="ATU813" s="153"/>
      <c r="ATV813" s="153"/>
      <c r="ATW813" s="153"/>
      <c r="ATX813" s="153"/>
      <c r="ATY813" s="153"/>
      <c r="ATZ813" s="153"/>
      <c r="AUA813" s="153"/>
      <c r="AUB813" s="153"/>
      <c r="AUC813" s="153"/>
      <c r="AUD813" s="153"/>
      <c r="AUE813" s="153"/>
      <c r="AUF813" s="153"/>
      <c r="AUG813" s="153"/>
      <c r="AUH813" s="153"/>
      <c r="AUI813" s="153"/>
      <c r="AUJ813" s="153"/>
      <c r="AUK813" s="153"/>
      <c r="AUL813" s="153"/>
      <c r="AUM813" s="153"/>
      <c r="AUN813" s="153"/>
      <c r="AUO813" s="153"/>
      <c r="AUP813" s="153"/>
      <c r="AUQ813" s="153"/>
      <c r="AUR813" s="153"/>
      <c r="AUS813" s="153"/>
      <c r="AUT813" s="153"/>
      <c r="AUU813" s="153"/>
      <c r="AUV813" s="153"/>
      <c r="AUW813" s="153"/>
      <c r="AUX813" s="153"/>
      <c r="AUY813" s="153"/>
      <c r="AUZ813" s="153"/>
      <c r="AVA813" s="153"/>
      <c r="AVB813" s="153"/>
      <c r="AVC813" s="153"/>
      <c r="AVD813" s="153"/>
      <c r="AVE813" s="153"/>
      <c r="AVF813" s="153"/>
      <c r="AVG813" s="153"/>
      <c r="AVH813" s="153"/>
      <c r="AVI813" s="153"/>
      <c r="AVJ813" s="153"/>
      <c r="AVK813" s="153"/>
      <c r="AVL813" s="153"/>
      <c r="AVM813" s="153"/>
      <c r="AVN813" s="153"/>
      <c r="AVO813" s="153"/>
      <c r="AVP813" s="153"/>
      <c r="AVQ813" s="153"/>
      <c r="AVR813" s="153"/>
      <c r="AVS813" s="153"/>
      <c r="AVT813" s="153"/>
      <c r="AVU813" s="153"/>
      <c r="AVV813" s="153"/>
      <c r="AVW813" s="153"/>
      <c r="AVX813" s="153"/>
      <c r="AVY813" s="153"/>
      <c r="AVZ813" s="153"/>
      <c r="AWA813" s="153"/>
      <c r="AWB813" s="153"/>
      <c r="AWC813" s="153"/>
      <c r="AWD813" s="153"/>
      <c r="AWE813" s="153"/>
      <c r="AWF813" s="153"/>
      <c r="AWG813" s="153"/>
      <c r="AWH813" s="153"/>
      <c r="AWI813" s="153"/>
      <c r="AWJ813" s="153"/>
      <c r="AWK813" s="153"/>
      <c r="AWL813" s="153"/>
      <c r="AWM813" s="153"/>
      <c r="AWN813" s="153"/>
      <c r="AWO813" s="153"/>
      <c r="AWP813" s="153"/>
      <c r="AWQ813" s="153"/>
      <c r="AWR813" s="153"/>
      <c r="AWS813" s="153"/>
      <c r="AWT813" s="153"/>
      <c r="AWU813" s="153"/>
      <c r="AWV813" s="153"/>
      <c r="AWW813" s="153"/>
      <c r="AWX813" s="153"/>
      <c r="AWY813" s="153"/>
      <c r="AWZ813" s="153"/>
      <c r="AXA813" s="153"/>
      <c r="AXB813" s="153"/>
      <c r="AXC813" s="153"/>
      <c r="AXD813" s="153"/>
      <c r="AXE813" s="153"/>
      <c r="AXF813" s="153"/>
      <c r="AXG813" s="153"/>
      <c r="AXH813" s="153"/>
      <c r="AXI813" s="153"/>
      <c r="AXJ813" s="153"/>
      <c r="AXK813" s="153"/>
      <c r="AXL813" s="153"/>
      <c r="AXM813" s="153"/>
      <c r="AXN813" s="153"/>
      <c r="AXO813" s="153"/>
      <c r="AXP813" s="153"/>
      <c r="AXQ813" s="153"/>
      <c r="AXR813" s="153"/>
      <c r="AXS813" s="153"/>
      <c r="AXT813" s="153"/>
      <c r="AXU813" s="153"/>
      <c r="AXV813" s="153"/>
      <c r="AXW813" s="153"/>
      <c r="AXX813" s="153"/>
      <c r="AXY813" s="153"/>
      <c r="AXZ813" s="153"/>
      <c r="AYA813" s="153"/>
      <c r="AYB813" s="153"/>
      <c r="AYC813" s="153"/>
      <c r="AYD813" s="153"/>
      <c r="AYE813" s="153"/>
      <c r="AYF813" s="153"/>
      <c r="AYG813" s="153"/>
      <c r="AYH813" s="153"/>
      <c r="AYI813" s="153"/>
      <c r="AYJ813" s="153"/>
      <c r="AYK813" s="153"/>
      <c r="AYL813" s="153"/>
      <c r="AYM813" s="153"/>
      <c r="AYN813" s="153"/>
      <c r="AYO813" s="153"/>
      <c r="AYP813" s="153"/>
      <c r="AYQ813" s="153"/>
      <c r="AYR813" s="153"/>
      <c r="AYS813" s="153"/>
      <c r="AYT813" s="153"/>
      <c r="AYU813" s="153"/>
      <c r="AYV813" s="153"/>
      <c r="AYW813" s="153"/>
      <c r="AYX813" s="153"/>
      <c r="AYY813" s="153"/>
      <c r="AYZ813" s="153"/>
      <c r="AZA813" s="153"/>
      <c r="AZB813" s="153"/>
      <c r="AZC813" s="153"/>
      <c r="AZD813" s="153"/>
      <c r="AZE813" s="153"/>
      <c r="AZF813" s="153"/>
      <c r="AZG813" s="153"/>
      <c r="AZH813" s="153"/>
      <c r="AZI813" s="153"/>
      <c r="AZJ813" s="153"/>
      <c r="AZK813" s="153"/>
      <c r="AZL813" s="153"/>
      <c r="AZM813" s="153"/>
      <c r="AZN813" s="153"/>
      <c r="AZO813" s="153"/>
      <c r="AZP813" s="153"/>
      <c r="AZQ813" s="153"/>
      <c r="AZR813" s="153"/>
      <c r="AZS813" s="153"/>
      <c r="AZT813" s="153"/>
      <c r="AZU813" s="153"/>
      <c r="AZV813" s="153"/>
      <c r="AZW813" s="153"/>
      <c r="AZX813" s="153"/>
      <c r="AZY813" s="153"/>
      <c r="AZZ813" s="153"/>
      <c r="BAA813" s="153"/>
      <c r="BAB813" s="153"/>
      <c r="BAC813" s="153"/>
      <c r="BAD813" s="153"/>
      <c r="BAE813" s="153"/>
      <c r="BAF813" s="153"/>
      <c r="BAG813" s="153"/>
      <c r="BAH813" s="153"/>
      <c r="BAI813" s="153"/>
      <c r="BAJ813" s="153"/>
      <c r="BAK813" s="153"/>
      <c r="BAL813" s="153"/>
      <c r="BAM813" s="153"/>
      <c r="BAN813" s="153"/>
      <c r="BAO813" s="153"/>
      <c r="BAP813" s="153"/>
      <c r="BAQ813" s="153"/>
      <c r="BAR813" s="153"/>
      <c r="BAS813" s="153"/>
      <c r="BAT813" s="153"/>
      <c r="BAU813" s="153"/>
      <c r="BAV813" s="153"/>
      <c r="BAW813" s="153"/>
      <c r="BAX813" s="153"/>
      <c r="BAY813" s="153"/>
      <c r="BAZ813" s="153"/>
      <c r="BBA813" s="153"/>
      <c r="BBB813" s="153"/>
      <c r="BBC813" s="153"/>
      <c r="BBD813" s="153"/>
      <c r="BBE813" s="153"/>
      <c r="BBF813" s="153"/>
      <c r="BBG813" s="153"/>
      <c r="BBH813" s="153"/>
      <c r="BBI813" s="153"/>
      <c r="BBJ813" s="153"/>
      <c r="BBK813" s="153"/>
      <c r="BBL813" s="153"/>
      <c r="BBM813" s="153"/>
      <c r="BBN813" s="153"/>
      <c r="BBO813" s="153"/>
      <c r="BBP813" s="153"/>
      <c r="BBQ813" s="153"/>
      <c r="BBR813" s="153"/>
      <c r="BBS813" s="153"/>
      <c r="BBT813" s="153"/>
      <c r="BBU813" s="153"/>
      <c r="BBV813" s="153"/>
      <c r="BBW813" s="153"/>
      <c r="BBX813" s="153"/>
      <c r="BBY813" s="153"/>
      <c r="BBZ813" s="153"/>
      <c r="BCA813" s="153"/>
      <c r="BCB813" s="153"/>
      <c r="BCC813" s="153"/>
      <c r="BCD813" s="153"/>
      <c r="BCE813" s="153"/>
      <c r="BCF813" s="153"/>
      <c r="BCG813" s="153"/>
      <c r="BCH813" s="153"/>
      <c r="BCI813" s="153"/>
      <c r="BCJ813" s="153"/>
      <c r="BCK813" s="153"/>
      <c r="BCL813" s="153"/>
      <c r="BCM813" s="153"/>
      <c r="BCN813" s="153"/>
      <c r="BCO813" s="153"/>
      <c r="BCP813" s="153"/>
      <c r="BCQ813" s="153"/>
      <c r="BCR813" s="153"/>
      <c r="BCS813" s="153"/>
      <c r="BCT813" s="153"/>
      <c r="BCU813" s="153"/>
      <c r="BCV813" s="153"/>
      <c r="BCW813" s="153"/>
      <c r="BCX813" s="153"/>
      <c r="BCY813" s="153"/>
      <c r="BCZ813" s="153"/>
      <c r="BDA813" s="153"/>
      <c r="BDB813" s="153"/>
      <c r="BDC813" s="153"/>
      <c r="BDD813" s="153"/>
      <c r="BDE813" s="153"/>
      <c r="BDF813" s="153"/>
      <c r="BDG813" s="153"/>
      <c r="BDH813" s="153"/>
      <c r="BDI813" s="153"/>
      <c r="BDJ813" s="153"/>
      <c r="BDK813" s="153"/>
      <c r="BDL813" s="153"/>
      <c r="BDM813" s="153"/>
      <c r="BDN813" s="153"/>
      <c r="BDO813" s="153"/>
      <c r="BDP813" s="153"/>
      <c r="BDQ813" s="153"/>
      <c r="BDR813" s="153"/>
      <c r="BDS813" s="153"/>
      <c r="BDT813" s="153"/>
      <c r="BDU813" s="153"/>
      <c r="BDV813" s="153"/>
      <c r="BDW813" s="153"/>
      <c r="BDX813" s="153"/>
      <c r="BDY813" s="153"/>
      <c r="BDZ813" s="153"/>
      <c r="BEA813" s="153"/>
      <c r="BEB813" s="153"/>
      <c r="BEC813" s="153"/>
      <c r="BED813" s="153"/>
      <c r="BEE813" s="153"/>
      <c r="BEF813" s="153"/>
      <c r="BEG813" s="153"/>
      <c r="BEH813" s="153"/>
      <c r="BEI813" s="153"/>
      <c r="BEJ813" s="153"/>
      <c r="BEK813" s="153"/>
      <c r="BEL813" s="153"/>
      <c r="BEM813" s="153"/>
      <c r="BEN813" s="153"/>
      <c r="BEO813" s="153"/>
      <c r="BEP813" s="153"/>
      <c r="BEQ813" s="153"/>
      <c r="BER813" s="153"/>
      <c r="BES813" s="153"/>
      <c r="BET813" s="153"/>
      <c r="BEU813" s="153"/>
      <c r="BEV813" s="153"/>
      <c r="BEW813" s="153"/>
      <c r="BEX813" s="153"/>
      <c r="BEY813" s="153"/>
      <c r="BEZ813" s="153"/>
      <c r="BFA813" s="153"/>
      <c r="BFB813" s="153"/>
      <c r="BFC813" s="153"/>
      <c r="BFD813" s="153"/>
      <c r="BFE813" s="153"/>
      <c r="BFF813" s="153"/>
      <c r="BFG813" s="153"/>
      <c r="BFH813" s="153"/>
      <c r="BFI813" s="153"/>
      <c r="BFJ813" s="153"/>
      <c r="BFK813" s="153"/>
      <c r="BFL813" s="153"/>
      <c r="BFM813" s="153"/>
      <c r="BFN813" s="153"/>
      <c r="BFO813" s="153"/>
      <c r="BFP813" s="153"/>
      <c r="BFQ813" s="153"/>
      <c r="BFR813" s="153"/>
      <c r="BFS813" s="153"/>
      <c r="BFT813" s="153"/>
      <c r="BFU813" s="153"/>
      <c r="BFV813" s="153"/>
      <c r="BFW813" s="153"/>
      <c r="BFX813" s="153"/>
      <c r="BFY813" s="153"/>
      <c r="BFZ813" s="153"/>
      <c r="BGA813" s="153"/>
      <c r="BGB813" s="153"/>
      <c r="BGC813" s="153"/>
      <c r="BGD813" s="153"/>
      <c r="BGE813" s="153"/>
      <c r="BGF813" s="153"/>
      <c r="BGG813" s="153"/>
      <c r="BGH813" s="153"/>
      <c r="BGI813" s="153"/>
      <c r="BGJ813" s="153"/>
      <c r="BGK813" s="153"/>
      <c r="BGL813" s="153"/>
      <c r="BGM813" s="153"/>
      <c r="BGN813" s="153"/>
      <c r="BGO813" s="153"/>
      <c r="BGP813" s="153"/>
      <c r="BGQ813" s="153"/>
      <c r="BGR813" s="153"/>
      <c r="BGS813" s="153"/>
      <c r="BGT813" s="153"/>
      <c r="BGU813" s="153"/>
      <c r="BGV813" s="153"/>
      <c r="BGW813" s="153"/>
      <c r="BGX813" s="153"/>
      <c r="BGY813" s="153"/>
      <c r="BGZ813" s="153"/>
      <c r="BHA813" s="153"/>
      <c r="BHB813" s="153"/>
      <c r="BHC813" s="153"/>
      <c r="BHD813" s="153"/>
      <c r="BHE813" s="153"/>
      <c r="BHF813" s="153"/>
      <c r="BHG813" s="153"/>
      <c r="BHH813" s="153"/>
      <c r="BHI813" s="153"/>
      <c r="BHJ813" s="153"/>
      <c r="BHK813" s="153"/>
      <c r="BHL813" s="153"/>
      <c r="BHM813" s="153"/>
      <c r="BHN813" s="153"/>
      <c r="BHO813" s="153"/>
      <c r="BHP813" s="153"/>
      <c r="BHQ813" s="153"/>
      <c r="BHR813" s="153"/>
      <c r="BHS813" s="153"/>
      <c r="BHT813" s="153"/>
      <c r="BHU813" s="153"/>
      <c r="BHV813" s="153"/>
      <c r="BHW813" s="153"/>
      <c r="BHX813" s="153"/>
      <c r="BHY813" s="153"/>
      <c r="BHZ813" s="153"/>
      <c r="BIA813" s="153"/>
      <c r="BIB813" s="153"/>
      <c r="BIC813" s="153"/>
      <c r="BID813" s="153"/>
      <c r="BIE813" s="153"/>
      <c r="BIF813" s="153"/>
      <c r="BIG813" s="153"/>
      <c r="BIH813" s="153"/>
      <c r="BII813" s="153"/>
      <c r="BIJ813" s="153"/>
      <c r="BIK813" s="153"/>
      <c r="BIL813" s="153"/>
      <c r="BIM813" s="153"/>
      <c r="BIN813" s="153"/>
      <c r="BIO813" s="153"/>
      <c r="BIP813" s="153"/>
      <c r="BIQ813" s="153"/>
      <c r="BIR813" s="153"/>
      <c r="BIS813" s="153"/>
      <c r="BIT813" s="153"/>
      <c r="BIU813" s="153"/>
      <c r="BIV813" s="153"/>
      <c r="BIW813" s="153"/>
      <c r="BIX813" s="153"/>
      <c r="BIY813" s="153"/>
      <c r="BIZ813" s="153"/>
      <c r="BJA813" s="153"/>
      <c r="BJB813" s="153"/>
      <c r="BJC813" s="153"/>
      <c r="BJD813" s="153"/>
      <c r="BJE813" s="153"/>
      <c r="BJF813" s="153"/>
      <c r="BJG813" s="153"/>
      <c r="BJH813" s="153"/>
      <c r="BJI813" s="153"/>
      <c r="BJJ813" s="153"/>
      <c r="BJK813" s="153"/>
      <c r="BJL813" s="153"/>
      <c r="BJM813" s="153"/>
      <c r="BJN813" s="153"/>
      <c r="BJO813" s="153"/>
      <c r="BJP813" s="153"/>
      <c r="BJQ813" s="153"/>
      <c r="BJR813" s="153"/>
      <c r="BJS813" s="153"/>
      <c r="BJT813" s="153"/>
      <c r="BJU813" s="153"/>
      <c r="BJV813" s="153"/>
      <c r="BJW813" s="153"/>
      <c r="BJX813" s="153"/>
      <c r="BJY813" s="153"/>
      <c r="BJZ813" s="153"/>
      <c r="BKA813" s="153"/>
      <c r="BKB813" s="153"/>
      <c r="BKC813" s="153"/>
      <c r="BKD813" s="153"/>
      <c r="BKE813" s="153"/>
      <c r="BKF813" s="153"/>
      <c r="BKG813" s="153"/>
      <c r="BKH813" s="153"/>
      <c r="BKI813" s="153"/>
      <c r="BKJ813" s="153"/>
      <c r="BKK813" s="153"/>
      <c r="BKL813" s="153"/>
      <c r="BKM813" s="153"/>
      <c r="BKN813" s="153"/>
      <c r="BKO813" s="153"/>
      <c r="BKP813" s="153"/>
      <c r="BKQ813" s="153"/>
      <c r="BKR813" s="153"/>
      <c r="BKS813" s="153"/>
      <c r="BKT813" s="153"/>
      <c r="BKU813" s="153"/>
      <c r="BKV813" s="153"/>
      <c r="BKW813" s="153"/>
      <c r="BKX813" s="153"/>
      <c r="BKY813" s="153"/>
      <c r="BKZ813" s="153"/>
      <c r="BLA813" s="153"/>
      <c r="BLB813" s="153"/>
      <c r="BLC813" s="153"/>
      <c r="BLD813" s="153"/>
      <c r="BLE813" s="153"/>
      <c r="BLF813" s="153"/>
      <c r="BLG813" s="153"/>
      <c r="BLH813" s="153"/>
      <c r="BLI813" s="153"/>
      <c r="BLJ813" s="153"/>
      <c r="BLK813" s="153"/>
      <c r="BLL813" s="153"/>
      <c r="BLM813" s="153"/>
      <c r="BLN813" s="153"/>
      <c r="BLO813" s="153"/>
      <c r="BLP813" s="153"/>
      <c r="BLQ813" s="153"/>
      <c r="BLR813" s="153"/>
      <c r="BLS813" s="153"/>
      <c r="BLT813" s="153"/>
      <c r="BLU813" s="153"/>
      <c r="BLV813" s="153"/>
      <c r="BLW813" s="153"/>
      <c r="BLX813" s="153"/>
      <c r="BLY813" s="153"/>
      <c r="BLZ813" s="153"/>
      <c r="BMA813" s="153"/>
      <c r="BMB813" s="153"/>
      <c r="BMC813" s="153"/>
      <c r="BMD813" s="153"/>
      <c r="BME813" s="153"/>
      <c r="BMF813" s="153"/>
      <c r="BMG813" s="153"/>
      <c r="BMH813" s="153"/>
      <c r="BMI813" s="153"/>
      <c r="BMJ813" s="153"/>
      <c r="BMK813" s="153"/>
      <c r="BML813" s="153"/>
      <c r="BMM813" s="153"/>
      <c r="BMN813" s="153"/>
      <c r="BMO813" s="153"/>
      <c r="BMP813" s="153"/>
      <c r="BMQ813" s="153"/>
      <c r="BMR813" s="153"/>
      <c r="BMS813" s="153"/>
      <c r="BMT813" s="153"/>
      <c r="BMU813" s="153"/>
      <c r="BMV813" s="153"/>
      <c r="BMW813" s="153"/>
      <c r="BMX813" s="153"/>
      <c r="BMY813" s="153"/>
      <c r="BMZ813" s="153"/>
      <c r="BNA813" s="153"/>
      <c r="BNB813" s="153"/>
      <c r="BNC813" s="153"/>
      <c r="BND813" s="153"/>
      <c r="BNE813" s="153"/>
      <c r="BNF813" s="153"/>
      <c r="BNG813" s="153"/>
      <c r="BNH813" s="153"/>
      <c r="BNI813" s="153"/>
      <c r="BNJ813" s="153"/>
      <c r="BNK813" s="153"/>
      <c r="BNL813" s="153"/>
      <c r="BNM813" s="153"/>
      <c r="BNN813" s="153"/>
      <c r="BNO813" s="153"/>
      <c r="BNP813" s="153"/>
      <c r="BNQ813" s="153"/>
      <c r="BNR813" s="153"/>
      <c r="BNS813" s="153"/>
      <c r="BNT813" s="153"/>
      <c r="BNU813" s="153"/>
      <c r="BNV813" s="153"/>
      <c r="BNW813" s="153"/>
      <c r="BNX813" s="153"/>
      <c r="BNY813" s="153"/>
      <c r="BNZ813" s="153"/>
      <c r="BOA813" s="153"/>
      <c r="BOB813" s="153"/>
      <c r="BOC813" s="153"/>
      <c r="BOD813" s="153"/>
      <c r="BOE813" s="153"/>
      <c r="BOF813" s="153"/>
      <c r="BOG813" s="153"/>
      <c r="BOH813" s="153"/>
      <c r="BOI813" s="153"/>
      <c r="BOJ813" s="153"/>
      <c r="BOK813" s="153"/>
      <c r="BOL813" s="153"/>
      <c r="BOM813" s="153"/>
      <c r="BON813" s="153"/>
      <c r="BOO813" s="153"/>
      <c r="BOP813" s="153"/>
      <c r="BOQ813" s="153"/>
      <c r="BOR813" s="153"/>
      <c r="BOS813" s="153"/>
      <c r="BOT813" s="153"/>
      <c r="BOU813" s="153"/>
      <c r="BOV813" s="153"/>
      <c r="BOW813" s="153"/>
      <c r="BOX813" s="153"/>
      <c r="BOY813" s="153"/>
      <c r="BOZ813" s="153"/>
      <c r="BPA813" s="153"/>
      <c r="BPB813" s="153"/>
      <c r="BPC813" s="153"/>
      <c r="BPD813" s="153"/>
      <c r="BPE813" s="153"/>
      <c r="BPF813" s="153"/>
      <c r="BPG813" s="153"/>
      <c r="BPH813" s="153"/>
      <c r="BPI813" s="153"/>
      <c r="BPJ813" s="153"/>
      <c r="BPK813" s="153"/>
      <c r="BPL813" s="153"/>
      <c r="BPM813" s="153"/>
      <c r="BPN813" s="153"/>
      <c r="BPO813" s="153"/>
      <c r="BPP813" s="153"/>
      <c r="BPQ813" s="153"/>
      <c r="BPR813" s="153"/>
      <c r="BPS813" s="153"/>
      <c r="BPT813" s="153"/>
      <c r="BPU813" s="153"/>
      <c r="BPV813" s="153"/>
      <c r="BPW813" s="153"/>
      <c r="BPX813" s="153"/>
      <c r="BPY813" s="153"/>
      <c r="BPZ813" s="153"/>
      <c r="BQA813" s="153"/>
      <c r="BQB813" s="153"/>
      <c r="BQC813" s="153"/>
      <c r="BQD813" s="153"/>
      <c r="BQE813" s="153"/>
      <c r="BQF813" s="153"/>
      <c r="BQG813" s="153"/>
      <c r="BQH813" s="153"/>
      <c r="BQI813" s="153"/>
      <c r="BQJ813" s="153"/>
      <c r="BQK813" s="153"/>
      <c r="BQL813" s="153"/>
      <c r="BQM813" s="153"/>
      <c r="BQN813" s="153"/>
      <c r="BQO813" s="153"/>
      <c r="BQP813" s="153"/>
      <c r="BQQ813" s="153"/>
      <c r="BQR813" s="153"/>
      <c r="BQS813" s="153"/>
      <c r="BQT813" s="153"/>
      <c r="BQU813" s="153"/>
      <c r="BQV813" s="153"/>
      <c r="BQW813" s="153"/>
      <c r="BQX813" s="153"/>
      <c r="BQY813" s="153"/>
      <c r="BQZ813" s="153"/>
      <c r="BRA813" s="153"/>
      <c r="BRB813" s="153"/>
      <c r="BRC813" s="153"/>
      <c r="BRD813" s="153"/>
      <c r="BRE813" s="153"/>
      <c r="BRF813" s="153"/>
      <c r="BRG813" s="153"/>
      <c r="BRH813" s="153"/>
      <c r="BRI813" s="153"/>
      <c r="BRJ813" s="153"/>
      <c r="BRK813" s="153"/>
      <c r="BRL813" s="153"/>
      <c r="BRM813" s="153"/>
      <c r="BRN813" s="153"/>
      <c r="BRO813" s="153"/>
      <c r="BRP813" s="153"/>
      <c r="BRQ813" s="153"/>
      <c r="BRR813" s="153"/>
      <c r="BRS813" s="153"/>
      <c r="BRT813" s="153"/>
      <c r="BRU813" s="153"/>
      <c r="BRV813" s="153"/>
      <c r="BRW813" s="153"/>
      <c r="BRX813" s="153"/>
      <c r="BRY813" s="153"/>
      <c r="BRZ813" s="153"/>
      <c r="BSA813" s="153"/>
      <c r="BSB813" s="153"/>
      <c r="BSC813" s="153"/>
      <c r="BSD813" s="153"/>
      <c r="BSE813" s="153"/>
      <c r="BSF813" s="153"/>
      <c r="BSG813" s="153"/>
      <c r="BSH813" s="153"/>
      <c r="BSI813" s="153"/>
      <c r="BSJ813" s="153"/>
      <c r="BSK813" s="153"/>
      <c r="BSL813" s="153"/>
      <c r="BSM813" s="153"/>
      <c r="BSN813" s="153"/>
      <c r="BSO813" s="153"/>
      <c r="BSP813" s="153"/>
      <c r="BSQ813" s="153"/>
      <c r="BSR813" s="153"/>
      <c r="BSS813" s="153"/>
      <c r="BST813" s="153"/>
      <c r="BSU813" s="153"/>
      <c r="BSV813" s="153"/>
      <c r="BSW813" s="153"/>
      <c r="BSX813" s="153"/>
      <c r="BSY813" s="153"/>
      <c r="BSZ813" s="153"/>
      <c r="BTA813" s="153"/>
      <c r="BTB813" s="153"/>
      <c r="BTC813" s="153"/>
      <c r="BTD813" s="153"/>
      <c r="BTE813" s="153"/>
      <c r="BTF813" s="153"/>
      <c r="BTG813" s="153"/>
      <c r="BTH813" s="153"/>
      <c r="BTI813" s="153"/>
      <c r="BTJ813" s="153"/>
      <c r="BTK813" s="153"/>
      <c r="BTL813" s="153"/>
      <c r="BTM813" s="153"/>
      <c r="BTN813" s="153"/>
      <c r="BTO813" s="153"/>
      <c r="BTP813" s="153"/>
      <c r="BTQ813" s="153"/>
      <c r="BTR813" s="153"/>
      <c r="BTS813" s="153"/>
      <c r="BTT813" s="153"/>
      <c r="BTU813" s="153"/>
      <c r="BTV813" s="153"/>
      <c r="BTW813" s="153"/>
      <c r="BTX813" s="153"/>
      <c r="BTY813" s="153"/>
      <c r="BTZ813" s="153"/>
      <c r="BUA813" s="153"/>
      <c r="BUB813" s="153"/>
      <c r="BUC813" s="153"/>
      <c r="BUD813" s="153"/>
      <c r="BUE813" s="153"/>
      <c r="BUF813" s="153"/>
      <c r="BUG813" s="153"/>
      <c r="BUH813" s="153"/>
      <c r="BUI813" s="153"/>
      <c r="BUJ813" s="153"/>
      <c r="BUK813" s="153"/>
      <c r="BUL813" s="153"/>
      <c r="BUM813" s="153"/>
      <c r="BUN813" s="153"/>
      <c r="BUO813" s="153"/>
      <c r="BUP813" s="153"/>
      <c r="BUQ813" s="153"/>
      <c r="BUR813" s="153"/>
      <c r="BUS813" s="153"/>
      <c r="BUT813" s="153"/>
      <c r="BUU813" s="153"/>
      <c r="BUV813" s="153"/>
      <c r="BUW813" s="153"/>
      <c r="BUX813" s="153"/>
      <c r="BUY813" s="153"/>
      <c r="BUZ813" s="153"/>
      <c r="BVA813" s="153"/>
      <c r="BVB813" s="153"/>
      <c r="BVC813" s="153"/>
      <c r="BVD813" s="153"/>
      <c r="BVE813" s="153"/>
      <c r="BVF813" s="153"/>
      <c r="BVG813" s="153"/>
      <c r="BVH813" s="153"/>
      <c r="BVI813" s="153"/>
      <c r="BVJ813" s="153"/>
      <c r="BVK813" s="153"/>
      <c r="BVL813" s="153"/>
      <c r="BVM813" s="153"/>
      <c r="BVN813" s="153"/>
      <c r="BVO813" s="153"/>
      <c r="BVP813" s="153"/>
      <c r="BVQ813" s="153"/>
      <c r="BVR813" s="153"/>
      <c r="BVS813" s="153"/>
      <c r="BVT813" s="153"/>
      <c r="BVU813" s="153"/>
      <c r="BVV813" s="153"/>
      <c r="BVW813" s="153"/>
      <c r="BVX813" s="153"/>
      <c r="BVY813" s="153"/>
      <c r="BVZ813" s="153"/>
      <c r="BWA813" s="153"/>
      <c r="BWB813" s="153"/>
      <c r="BWC813" s="153"/>
      <c r="BWD813" s="153"/>
      <c r="BWE813" s="153"/>
      <c r="BWF813" s="153"/>
      <c r="BWG813" s="153"/>
      <c r="BWH813" s="153"/>
      <c r="BWI813" s="153"/>
      <c r="BWJ813" s="153"/>
      <c r="BWK813" s="153"/>
      <c r="BWL813" s="153"/>
      <c r="BWM813" s="153"/>
      <c r="BWN813" s="153"/>
      <c r="BWO813" s="153"/>
      <c r="BWP813" s="153"/>
      <c r="BWQ813" s="153"/>
      <c r="BWR813" s="153"/>
      <c r="BWS813" s="153"/>
      <c r="BWT813" s="153"/>
      <c r="BWU813" s="153"/>
      <c r="BWV813" s="153"/>
      <c r="BWW813" s="153"/>
      <c r="BWX813" s="153"/>
      <c r="BWY813" s="153"/>
      <c r="BWZ813" s="153"/>
      <c r="BXA813" s="153"/>
      <c r="BXB813" s="153"/>
      <c r="BXC813" s="153"/>
      <c r="BXD813" s="153"/>
      <c r="BXE813" s="153"/>
      <c r="BXF813" s="153"/>
      <c r="BXG813" s="153"/>
      <c r="BXH813" s="153"/>
      <c r="BXI813" s="153"/>
      <c r="BXJ813" s="153"/>
      <c r="BXK813" s="153"/>
      <c r="BXL813" s="153"/>
      <c r="BXM813" s="153"/>
      <c r="BXN813" s="153"/>
      <c r="BXO813" s="153"/>
      <c r="BXP813" s="153"/>
      <c r="BXQ813" s="153"/>
      <c r="BXR813" s="153"/>
      <c r="BXS813" s="153"/>
      <c r="BXT813" s="153"/>
      <c r="BXU813" s="153"/>
      <c r="BXV813" s="153"/>
      <c r="BXW813" s="153"/>
      <c r="BXX813" s="153"/>
      <c r="BXY813" s="153"/>
      <c r="BXZ813" s="153"/>
      <c r="BYA813" s="153"/>
      <c r="BYB813" s="153"/>
      <c r="BYC813" s="153"/>
      <c r="BYD813" s="153"/>
      <c r="BYE813" s="153"/>
      <c r="BYF813" s="153"/>
      <c r="BYG813" s="153"/>
      <c r="BYH813" s="153"/>
      <c r="BYI813" s="153"/>
      <c r="BYJ813" s="153"/>
      <c r="BYK813" s="153"/>
      <c r="BYL813" s="153"/>
      <c r="BYM813" s="153"/>
      <c r="BYN813" s="153"/>
      <c r="BYO813" s="153"/>
      <c r="BYP813" s="153"/>
    </row>
    <row r="814" spans="1:2018" s="153" customFormat="1" ht="12.75" customHeight="1">
      <c r="C814" s="164"/>
      <c r="D814" s="155" t="s">
        <v>206</v>
      </c>
      <c r="E814" s="155" t="s">
        <v>185</v>
      </c>
      <c r="I814" s="153">
        <f>H814-I807+I811+I813</f>
        <v>23.521225589968363</v>
      </c>
      <c r="J814" s="153">
        <f>I814-J807+J811+J813</f>
        <v>22.781224836132136</v>
      </c>
      <c r="K814" s="153">
        <f t="shared" ref="K814" si="3918">J814-K807+K811+K813</f>
        <v>22.041224082295908</v>
      </c>
      <c r="L814" s="153">
        <f t="shared" ref="L814" si="3919">K814-L807+L811+L813</f>
        <v>21.301223328459681</v>
      </c>
      <c r="M814" s="153">
        <f t="shared" ref="M814" si="3920">L814-M807+M811+M813</f>
        <v>20.561222574623454</v>
      </c>
      <c r="N814" s="153">
        <f t="shared" ref="N814" si="3921">M814-N807+N811+N813</f>
        <v>19.821221820787226</v>
      </c>
      <c r="O814" s="153">
        <f t="shared" ref="O814" si="3922">N814-O807+O811+O813</f>
        <v>19.081221066950999</v>
      </c>
      <c r="P814" s="153">
        <f t="shared" ref="P814" si="3923">O814-P807+P811+P813</f>
        <v>18.341220313114771</v>
      </c>
      <c r="Q814" s="153">
        <f t="shared" ref="Q814" si="3924">P814-Q807+Q811+Q813</f>
        <v>17.601219559278544</v>
      </c>
      <c r="R814" s="153">
        <f t="shared" ref="R814" si="3925">Q814-R807+R811+R813</f>
        <v>16.861218805442316</v>
      </c>
      <c r="S814" s="153">
        <f t="shared" ref="S814" si="3926">R814-S807+S811+S813</f>
        <v>16.121218051606089</v>
      </c>
      <c r="T814" s="153">
        <f t="shared" ref="T814" si="3927">S814-T807+T811+T813</f>
        <v>15.381217297769863</v>
      </c>
      <c r="U814" s="153">
        <f t="shared" ref="U814" si="3928">T814-U807+U811+U813</f>
        <v>14.641216543933638</v>
      </c>
      <c r="V814" s="153">
        <f t="shared" ref="V814" si="3929">U814-V807+V811+V813</f>
        <v>13.901215790097412</v>
      </c>
      <c r="W814" s="153">
        <f t="shared" ref="W814" si="3930">V814-W807+W811+W813</f>
        <v>13.161215036261186</v>
      </c>
      <c r="X814" s="153">
        <f t="shared" ref="X814" si="3931">W814-X807+X811+X813</f>
        <v>12.421214282424961</v>
      </c>
      <c r="Y814" s="153">
        <f t="shared" ref="Y814" si="3932">X814-Y807+Y811+Y813</f>
        <v>11.681213528588735</v>
      </c>
      <c r="Z814" s="153">
        <f t="shared" ref="Z814" si="3933">Y814-Z807+Z811+Z813</f>
        <v>10.941212774752509</v>
      </c>
      <c r="AA814" s="153">
        <f t="shared" ref="AA814" si="3934">Z814-AA807+AA811+AA813</f>
        <v>10.201212020916284</v>
      </c>
      <c r="AB814" s="153">
        <f t="shared" ref="AB814" si="3935">AA814-AB807+AB811+AB813</f>
        <v>9.4612112670800581</v>
      </c>
      <c r="AC814" s="153">
        <f t="shared" ref="AC814" si="3936">AB814-AC807+AC811+AC813</f>
        <v>8.7212105132438325</v>
      </c>
      <c r="AD814" s="153">
        <f t="shared" ref="AD814" si="3937">AC814-AD807+AD811+AD813</f>
        <v>7.9812097594076059</v>
      </c>
      <c r="AE814" s="153">
        <f t="shared" ref="AE814" si="3938">AD814-AE807+AE811+AE813</f>
        <v>7.2412090055713794</v>
      </c>
      <c r="AF814" s="153">
        <f t="shared" ref="AF814" si="3939">AE814-AF807+AF811+AF813</f>
        <v>6.5012082517351528</v>
      </c>
      <c r="AG814" s="153">
        <f t="shared" ref="AG814" si="3940">AF814-AG807+AG811+AG813</f>
        <v>5.7612074978989263</v>
      </c>
      <c r="AH814" s="153">
        <f t="shared" ref="AH814" si="3941">AG814-AH807+AH811+AH813</f>
        <v>5.0212067440626997</v>
      </c>
      <c r="AI814" s="153">
        <f t="shared" ref="AI814" si="3942">AH814-AI807+AI811+AI813</f>
        <v>4.2812059902264732</v>
      </c>
      <c r="AJ814" s="153">
        <f t="shared" ref="AJ814" si="3943">AI814-AJ807+AJ811+AJ813</f>
        <v>3.5412052363902471</v>
      </c>
      <c r="AK814" s="153">
        <f t="shared" ref="AK814" si="3944">AJ814-AK807+AK811+AK813</f>
        <v>2.801204482554021</v>
      </c>
      <c r="AL814" s="153">
        <f t="shared" ref="AL814" si="3945">AK814-AL807+AL811+AL813</f>
        <v>2.0612037287177949</v>
      </c>
      <c r="AM814" s="153">
        <f t="shared" ref="AM814" si="3946">AL814-AM807+AM811+AM813</f>
        <v>1.3212029748815688</v>
      </c>
      <c r="AN814" s="153">
        <f t="shared" ref="AN814" si="3947">AM814-AN807+AN811+AN813</f>
        <v>0.58120222104534258</v>
      </c>
      <c r="AO814" s="153">
        <f t="shared" ref="AO814" si="3948">AN814-AO807+AO811+AO813</f>
        <v>-2.3314683517128287E-15</v>
      </c>
      <c r="AP814" s="153">
        <f t="shared" ref="AP814" si="3949">AO814-AP807+AP811+AP813</f>
        <v>-2.3314683517128287E-15</v>
      </c>
      <c r="AQ814" s="153">
        <f t="shared" ref="AQ814" si="3950">AP814-AQ807+AQ811+AQ813</f>
        <v>-2.3314683517128287E-15</v>
      </c>
      <c r="AR814" s="153">
        <f t="shared" ref="AR814" si="3951">AQ814-AR807+AR811+AR813</f>
        <v>-2.3314683517128287E-15</v>
      </c>
      <c r="AS814" s="153">
        <f t="shared" ref="AS814" si="3952">AR814-AS807+AS811+AS813</f>
        <v>-2.3314683517128287E-15</v>
      </c>
      <c r="AT814" s="153">
        <f t="shared" ref="AT814" si="3953">AS814-AT807+AT811+AT813</f>
        <v>-2.3314683517128287E-15</v>
      </c>
      <c r="AU814" s="153">
        <f t="shared" ref="AU814" si="3954">AT814-AU807+AU811+AU813</f>
        <v>-2.3314683517128287E-15</v>
      </c>
      <c r="AV814" s="153">
        <f t="shared" ref="AV814" si="3955">AU814-AV807+AV811+AV813</f>
        <v>-2.3314683517128287E-15</v>
      </c>
      <c r="AW814" s="153">
        <f t="shared" ref="AW814" si="3956">AV814-AW807+AW811+AW813</f>
        <v>-2.3314683517128287E-15</v>
      </c>
      <c r="AX814" s="153">
        <f t="shared" ref="AX814" si="3957">AW814-AX807+AX811+AX813</f>
        <v>-2.3314683517128287E-15</v>
      </c>
      <c r="AY814" s="153">
        <f t="shared" ref="AY814" si="3958">AX814-AY807+AY811+AY813</f>
        <v>-2.3314683517128287E-15</v>
      </c>
      <c r="AZ814" s="153">
        <f t="shared" ref="AZ814" si="3959">AY814-AZ807+AZ811+AZ813</f>
        <v>-2.3314683517128287E-15</v>
      </c>
      <c r="BA814" s="153">
        <f t="shared" ref="BA814" si="3960">AZ814-BA807+BA811+BA813</f>
        <v>-2.3314683517128287E-15</v>
      </c>
      <c r="BB814" s="153">
        <f t="shared" ref="BB814" si="3961">BA814-BB807+BB811+BB813</f>
        <v>-2.3314683517128287E-15</v>
      </c>
      <c r="BC814" s="153">
        <f t="shared" ref="BC814" si="3962">BB814-BC807+BC811+BC813</f>
        <v>-2.3314683517128287E-15</v>
      </c>
      <c r="BD814" s="153">
        <f t="shared" ref="BD814" si="3963">BC814-BD807+BD811+BD813</f>
        <v>-2.3314683517128287E-15</v>
      </c>
      <c r="BE814" s="153">
        <f t="shared" ref="BE814" si="3964">BD814-BE807+BE811+BE813</f>
        <v>-2.3314683517128287E-15</v>
      </c>
      <c r="BF814" s="153">
        <f t="shared" ref="BF814" si="3965">BE814-BF807+BF811+BF813</f>
        <v>-2.3314683517128287E-15</v>
      </c>
      <c r="BG814" s="153">
        <f t="shared" ref="BG814" si="3966">BF814-BG807+BG811+BG813</f>
        <v>-2.3314683517128287E-15</v>
      </c>
      <c r="BH814" s="153">
        <f t="shared" ref="BH814" si="3967">BG814-BH807+BH811+BH813</f>
        <v>-2.3314683517128287E-15</v>
      </c>
      <c r="BI814" s="153">
        <f t="shared" ref="BI814" si="3968">BH814-BI807+BI811+BI813</f>
        <v>-2.3314683517128287E-15</v>
      </c>
      <c r="BJ814" s="153">
        <f t="shared" ref="BJ814" si="3969">BI814-BJ807+BJ811+BJ813</f>
        <v>-2.3314683517128287E-15</v>
      </c>
      <c r="BK814" s="153">
        <f t="shared" ref="BK814" si="3970">BJ814-BK807+BK811+BK813</f>
        <v>-2.3314683517128287E-15</v>
      </c>
      <c r="BL814" s="153">
        <f t="shared" ref="BL814" si="3971">BK814-BL807+BL811+BL813</f>
        <v>-2.3314683517128287E-15</v>
      </c>
      <c r="BM814" s="153">
        <f t="shared" ref="BM814" si="3972">BL814-BM807+BM811+BM813</f>
        <v>-2.3314683517128287E-15</v>
      </c>
      <c r="BN814" s="153">
        <f t="shared" ref="BN814" si="3973">BM814-BN807+BN811+BN813</f>
        <v>-2.3314683517128287E-15</v>
      </c>
      <c r="BO814" s="153">
        <f t="shared" ref="BO814" si="3974">BN814-BO807+BO811+BO813</f>
        <v>-2.3314683517128287E-15</v>
      </c>
      <c r="BP814" s="153">
        <f t="shared" ref="BP814" si="3975">BO814-BP807+BP811+BP813</f>
        <v>-2.3314683517128287E-15</v>
      </c>
      <c r="BQ814" s="153">
        <f t="shared" ref="BQ814" si="3976">BP814-BQ807+BQ811+BQ813</f>
        <v>-2.3314683517128287E-15</v>
      </c>
      <c r="BR814" s="153">
        <f t="shared" ref="BR814" si="3977">BQ814-BR807+BR811+BR813</f>
        <v>-2.3314683517128287E-15</v>
      </c>
      <c r="BS814" s="153">
        <f t="shared" ref="BS814" si="3978">BR814-BS807+BS811+BS813</f>
        <v>-2.3314683517128287E-15</v>
      </c>
      <c r="BT814" s="153">
        <f t="shared" ref="BT814" si="3979">BS814-BT807+BT811+BT813</f>
        <v>-2.3314683517128287E-15</v>
      </c>
      <c r="BU814" s="153">
        <f t="shared" ref="BU814" si="3980">BT814-BU807+BU811+BU813</f>
        <v>-2.3314683517128287E-15</v>
      </c>
      <c r="BV814" s="153">
        <f t="shared" ref="BV814" si="3981">BU814-BV807+BV811+BV813</f>
        <v>-2.3314683517128287E-15</v>
      </c>
      <c r="BW814" s="153">
        <f t="shared" ref="BW814" si="3982">BV814-BW807+BW811+BW813</f>
        <v>-2.3314683517128287E-15</v>
      </c>
      <c r="BX814" s="153">
        <f t="shared" ref="BX814" si="3983">BW814-BX807+BX811+BX813</f>
        <v>-2.3314683517128287E-15</v>
      </c>
      <c r="BY814" s="153">
        <f t="shared" ref="BY814" si="3984">BX814-BY807+BY811+BY813</f>
        <v>-2.3314683517128287E-15</v>
      </c>
      <c r="BZ814" s="153">
        <f t="shared" ref="BZ814" si="3985">BY814-BZ807+BZ811+BZ813</f>
        <v>-2.3314683517128287E-15</v>
      </c>
      <c r="CA814" s="153">
        <f t="shared" ref="CA814" si="3986">BZ814-CA807+CA811+CA813</f>
        <v>-2.3314683517128287E-15</v>
      </c>
      <c r="CB814" s="153">
        <f t="shared" ref="CB814" si="3987">CA814-CB807+CB811+CB813</f>
        <v>-2.3314683517128287E-15</v>
      </c>
      <c r="CC814" s="153">
        <f t="shared" ref="CC814" si="3988">CB814-CC807+CC811+CC813</f>
        <v>-2.3314683517128287E-15</v>
      </c>
      <c r="CD814" s="153">
        <f t="shared" ref="CD814" si="3989">CC814-CD807+CD811+CD813</f>
        <v>-2.3314683517128287E-15</v>
      </c>
      <c r="CE814" s="153">
        <f t="shared" ref="CE814" si="3990">CD814-CE807+CE811+CE813</f>
        <v>-2.3314683517128287E-15</v>
      </c>
      <c r="CF814" s="153">
        <f t="shared" ref="CF814" si="3991">CE814-CF807+CF811+CF813</f>
        <v>-2.3314683517128287E-15</v>
      </c>
    </row>
    <row r="815" spans="1:2018" s="153" customFormat="1" ht="12.75" customHeight="1">
      <c r="C815" s="164"/>
      <c r="D815" s="155" t="s">
        <v>207</v>
      </c>
      <c r="E815" s="155" t="s">
        <v>185</v>
      </c>
      <c r="I815" s="153">
        <f>H815-I808+I812</f>
        <v>44.692451873726384</v>
      </c>
      <c r="J815" s="153">
        <f>I815-J808+J812</f>
        <v>43.574907962850958</v>
      </c>
      <c r="K815" s="153">
        <f t="shared" ref="K815:BV815" si="3992">J815-K808+K812</f>
        <v>42.457364051975532</v>
      </c>
      <c r="L815" s="153">
        <f t="shared" si="3992"/>
        <v>41.339820141100105</v>
      </c>
      <c r="M815" s="153">
        <f t="shared" si="3992"/>
        <v>40.222276230224679</v>
      </c>
      <c r="N815" s="153">
        <f t="shared" si="3992"/>
        <v>39.104732319349253</v>
      </c>
      <c r="O815" s="153">
        <f t="shared" si="3992"/>
        <v>37.987188408473827</v>
      </c>
      <c r="P815" s="153">
        <f t="shared" si="3992"/>
        <v>36.869644497598401</v>
      </c>
      <c r="Q815" s="153">
        <f t="shared" si="3992"/>
        <v>35.752100586722975</v>
      </c>
      <c r="R815" s="153">
        <f t="shared" si="3992"/>
        <v>34.634556675847548</v>
      </c>
      <c r="S815" s="153">
        <f t="shared" si="3992"/>
        <v>33.517012764972122</v>
      </c>
      <c r="T815" s="153">
        <f t="shared" si="3992"/>
        <v>32.399468854096696</v>
      </c>
      <c r="U815" s="153">
        <f t="shared" si="3992"/>
        <v>31.28192494322127</v>
      </c>
      <c r="V815" s="153">
        <f t="shared" si="3992"/>
        <v>30.164381032345844</v>
      </c>
      <c r="W815" s="153">
        <f t="shared" si="3992"/>
        <v>29.046837121470418</v>
      </c>
      <c r="X815" s="153">
        <f t="shared" si="3992"/>
        <v>27.929293210594992</v>
      </c>
      <c r="Y815" s="153">
        <f t="shared" si="3992"/>
        <v>26.811749299719565</v>
      </c>
      <c r="Z815" s="153">
        <f t="shared" si="3992"/>
        <v>25.694205388844139</v>
      </c>
      <c r="AA815" s="153">
        <f t="shared" si="3992"/>
        <v>24.576661477968713</v>
      </c>
      <c r="AB815" s="153">
        <f t="shared" si="3992"/>
        <v>23.459117567093287</v>
      </c>
      <c r="AC815" s="153">
        <f t="shared" si="3992"/>
        <v>22.341573656217861</v>
      </c>
      <c r="AD815" s="153">
        <f t="shared" si="3992"/>
        <v>21.224029745342435</v>
      </c>
      <c r="AE815" s="153">
        <f t="shared" si="3992"/>
        <v>20.106485834467009</v>
      </c>
      <c r="AF815" s="153">
        <f t="shared" si="3992"/>
        <v>18.988941923591582</v>
      </c>
      <c r="AG815" s="153">
        <f t="shared" si="3992"/>
        <v>17.871398012716156</v>
      </c>
      <c r="AH815" s="153">
        <f t="shared" si="3992"/>
        <v>16.75385410184073</v>
      </c>
      <c r="AI815" s="153">
        <f t="shared" si="3992"/>
        <v>15.636310190965304</v>
      </c>
      <c r="AJ815" s="153">
        <f t="shared" si="3992"/>
        <v>14.518766280089878</v>
      </c>
      <c r="AK815" s="153">
        <f t="shared" si="3992"/>
        <v>13.401222369214452</v>
      </c>
      <c r="AL815" s="153">
        <f t="shared" si="3992"/>
        <v>12.283678458339025</v>
      </c>
      <c r="AM815" s="153">
        <f t="shared" si="3992"/>
        <v>11.166134547463599</v>
      </c>
      <c r="AN815" s="153">
        <f t="shared" si="3992"/>
        <v>10.048590636588173</v>
      </c>
      <c r="AO815" s="153">
        <f t="shared" si="3992"/>
        <v>8.931046725712747</v>
      </c>
      <c r="AP815" s="153">
        <f t="shared" si="3992"/>
        <v>7.8135028148373209</v>
      </c>
      <c r="AQ815" s="153">
        <f t="shared" si="3992"/>
        <v>6.6959589039618947</v>
      </c>
      <c r="AR815" s="153">
        <f t="shared" si="3992"/>
        <v>5.5784149930864686</v>
      </c>
      <c r="AS815" s="153">
        <f t="shared" si="3992"/>
        <v>4.4608710822110424</v>
      </c>
      <c r="AT815" s="153">
        <f t="shared" si="3992"/>
        <v>3.3433271713356163</v>
      </c>
      <c r="AU815" s="153">
        <f t="shared" si="3992"/>
        <v>2.2257832604601901</v>
      </c>
      <c r="AV815" s="153">
        <f t="shared" si="3992"/>
        <v>1.108239349584764</v>
      </c>
      <c r="AW815" s="153">
        <f t="shared" si="3992"/>
        <v>0</v>
      </c>
      <c r="AX815" s="153">
        <f t="shared" si="3992"/>
        <v>0</v>
      </c>
      <c r="AY815" s="153">
        <f t="shared" si="3992"/>
        <v>0</v>
      </c>
      <c r="AZ815" s="153">
        <f t="shared" si="3992"/>
        <v>0</v>
      </c>
      <c r="BA815" s="153">
        <f t="shared" si="3992"/>
        <v>0</v>
      </c>
      <c r="BB815" s="153">
        <f t="shared" si="3992"/>
        <v>0</v>
      </c>
      <c r="BC815" s="153">
        <f t="shared" si="3992"/>
        <v>0</v>
      </c>
      <c r="BD815" s="153">
        <f t="shared" si="3992"/>
        <v>0</v>
      </c>
      <c r="BE815" s="153">
        <f t="shared" si="3992"/>
        <v>0</v>
      </c>
      <c r="BF815" s="153">
        <f t="shared" si="3992"/>
        <v>0</v>
      </c>
      <c r="BG815" s="153">
        <f t="shared" si="3992"/>
        <v>0</v>
      </c>
      <c r="BH815" s="153">
        <f t="shared" si="3992"/>
        <v>0</v>
      </c>
      <c r="BI815" s="153">
        <f t="shared" si="3992"/>
        <v>0</v>
      </c>
      <c r="BJ815" s="153">
        <f t="shared" si="3992"/>
        <v>0</v>
      </c>
      <c r="BK815" s="153">
        <f t="shared" si="3992"/>
        <v>0</v>
      </c>
      <c r="BL815" s="153">
        <f t="shared" si="3992"/>
        <v>0</v>
      </c>
      <c r="BM815" s="153">
        <f t="shared" si="3992"/>
        <v>0</v>
      </c>
      <c r="BN815" s="153">
        <f t="shared" si="3992"/>
        <v>0</v>
      </c>
      <c r="BO815" s="153">
        <f t="shared" si="3992"/>
        <v>0</v>
      </c>
      <c r="BP815" s="153">
        <f t="shared" si="3992"/>
        <v>0</v>
      </c>
      <c r="BQ815" s="153">
        <f t="shared" si="3992"/>
        <v>0</v>
      </c>
      <c r="BR815" s="153">
        <f t="shared" si="3992"/>
        <v>0</v>
      </c>
      <c r="BS815" s="153">
        <f t="shared" si="3992"/>
        <v>0</v>
      </c>
      <c r="BT815" s="153">
        <f t="shared" si="3992"/>
        <v>0</v>
      </c>
      <c r="BU815" s="153">
        <f t="shared" si="3992"/>
        <v>0</v>
      </c>
      <c r="BV815" s="153">
        <f t="shared" si="3992"/>
        <v>0</v>
      </c>
      <c r="BW815" s="153">
        <f t="shared" ref="BW815:CF815" si="3993">BV815-BW808+BW812</f>
        <v>0</v>
      </c>
      <c r="BX815" s="153">
        <f t="shared" si="3993"/>
        <v>0</v>
      </c>
      <c r="BY815" s="153">
        <f t="shared" si="3993"/>
        <v>0</v>
      </c>
      <c r="BZ815" s="153">
        <f t="shared" si="3993"/>
        <v>0</v>
      </c>
      <c r="CA815" s="153">
        <f t="shared" si="3993"/>
        <v>0</v>
      </c>
      <c r="CB815" s="153">
        <f t="shared" si="3993"/>
        <v>0</v>
      </c>
      <c r="CC815" s="153">
        <f t="shared" si="3993"/>
        <v>0</v>
      </c>
      <c r="CD815" s="153">
        <f t="shared" si="3993"/>
        <v>0</v>
      </c>
      <c r="CE815" s="153">
        <f t="shared" si="3993"/>
        <v>0</v>
      </c>
      <c r="CF815" s="153">
        <f t="shared" si="3993"/>
        <v>0</v>
      </c>
    </row>
    <row r="816" spans="1:2018" s="153" customFormat="1" ht="12.75" customHeight="1">
      <c r="A816"/>
      <c r="C816" s="164"/>
      <c r="D816" s="155"/>
      <c r="E816" s="155"/>
      <c r="I816" s="31"/>
    </row>
    <row r="817" spans="1:2018" s="153" customFormat="1" ht="12.75" customHeight="1">
      <c r="A817"/>
      <c r="C817" s="164"/>
      <c r="D817" s="155"/>
      <c r="E817" s="155"/>
      <c r="I817" s="134"/>
    </row>
    <row r="818" spans="1:2018" s="153" customFormat="1" ht="12.75" customHeight="1">
      <c r="C818" s="164" t="s">
        <v>6</v>
      </c>
      <c r="D818" s="155"/>
      <c r="E818" s="155" t="s">
        <v>185</v>
      </c>
      <c r="I818" s="31"/>
      <c r="J818" s="267">
        <f>INDEX(Inputs!L$94:L$121,MATCH($B801,Inputs!$C$94:$C$121,0))*(1+J$7)^0.5</f>
        <v>0</v>
      </c>
      <c r="K818" s="267">
        <f>INDEX(Inputs!M$94:M$121,MATCH($B801,Inputs!$C$94:$C$121,0))*(1+K$7)^0.5</f>
        <v>0</v>
      </c>
      <c r="L818" s="267">
        <f>INDEX(Inputs!N$94:N$121,MATCH($B801,Inputs!$C$94:$C$121,0))*(1+L$7)^0.5</f>
        <v>0</v>
      </c>
      <c r="M818" s="267">
        <f>INDEX(Inputs!O$94:O$121,MATCH($B801,Inputs!$C$94:$C$121,0))*(1+M$7)^0.5</f>
        <v>0</v>
      </c>
      <c r="N818" s="267">
        <f>INDEX(Inputs!P$94:P$121,MATCH($B801,Inputs!$C$94:$C$121,0))*(1+N$7)^0.5</f>
        <v>0</v>
      </c>
      <c r="O818" s="267">
        <f>INDEX(Inputs!Q$94:Q$121,MATCH($B801,Inputs!$C$94:$C$121,0))*(1+O$7)^0.5</f>
        <v>0</v>
      </c>
      <c r="P818" s="267">
        <f>INDEX(Inputs!R$94:R$121,MATCH($B801,Inputs!$C$94:$C$121,0))*(1+P$7)^0.5</f>
        <v>0</v>
      </c>
      <c r="Q818" s="267">
        <f>INDEX(Inputs!S$94:S$121,MATCH($B801,Inputs!$C$94:$C$121,0))*(1+Q$7)^0.5</f>
        <v>0</v>
      </c>
      <c r="R818" s="267">
        <f>INDEX(Inputs!T$94:T$121,MATCH($B801,Inputs!$C$94:$C$121,0))*(1+R$7)^0.5</f>
        <v>0</v>
      </c>
      <c r="S818" s="267">
        <f>INDEX(Inputs!U$94:U$121,MATCH($B801,Inputs!$C$94:$C$121,0))*(1+S$7)^0.5</f>
        <v>0</v>
      </c>
      <c r="T818" s="267">
        <f>INDEX(Inputs!V$94:V$121,MATCH($B801,Inputs!$C$94:$C$121,0))*(1+T$7)^0.5</f>
        <v>0</v>
      </c>
      <c r="U818" s="267">
        <f>INDEX(Inputs!W$94:W$121,MATCH($B801,Inputs!$C$94:$C$121,0))*(1+U$7)^0.5</f>
        <v>0</v>
      </c>
      <c r="V818" s="267">
        <f>INDEX(Inputs!X$94:X$121,MATCH($B801,Inputs!$C$94:$C$121,0))*(1+V$7)^0.5</f>
        <v>0</v>
      </c>
      <c r="W818" s="267">
        <f>INDEX(Inputs!Y$94:Y$121,MATCH($B801,Inputs!$C$94:$C$121,0))*(1+W$7)^0.5</f>
        <v>0</v>
      </c>
      <c r="X818" s="267">
        <f>INDEX(Inputs!Z$94:Z$121,MATCH($B801,Inputs!$C$94:$C$121,0))*(1+X$7)^0.5</f>
        <v>0</v>
      </c>
      <c r="Y818" s="267">
        <f>INDEX(Inputs!AA$94:AA$121,MATCH($B801,Inputs!$C$94:$C$121,0))*(1+Y$7)^0.5</f>
        <v>0</v>
      </c>
      <c r="Z818" s="267">
        <f>INDEX(Inputs!AB$94:AB$121,MATCH($B801,Inputs!$C$94:$C$121,0))*(1+Z$7)^0.5</f>
        <v>0</v>
      </c>
      <c r="AA818" s="267">
        <f>INDEX(Inputs!AC$94:AC$121,MATCH($B801,Inputs!$C$94:$C$121,0))*(1+AA$7)^0.5</f>
        <v>0</v>
      </c>
      <c r="AB818" s="267">
        <f>INDEX(Inputs!AD$94:AD$121,MATCH($B801,Inputs!$C$94:$C$121,0))*(1+AB$7)^0.5</f>
        <v>0</v>
      </c>
      <c r="AC818" s="267">
        <f>INDEX(Inputs!AE$94:AE$121,MATCH($B801,Inputs!$C$94:$C$121,0))*(1+AC$7)^0.5</f>
        <v>0</v>
      </c>
      <c r="AD818" s="267">
        <f>INDEX(Inputs!AF$94:AF$121,MATCH($B801,Inputs!$C$94:$C$121,0))*(1+AD$7)^0.5</f>
        <v>0</v>
      </c>
      <c r="AE818" s="267">
        <f>INDEX(Inputs!AG$94:AG$121,MATCH($B801,Inputs!$C$94:$C$121,0))*(1+AE$7)^0.5</f>
        <v>0</v>
      </c>
      <c r="AF818" s="267">
        <f>INDEX(Inputs!AH$94:AH$121,MATCH($B801,Inputs!$C$94:$C$121,0))*(1+AF$7)^0.5</f>
        <v>0</v>
      </c>
      <c r="AG818" s="267">
        <f>INDEX(Inputs!AI$94:AI$121,MATCH($B801,Inputs!$C$94:$C$121,0))*(1+AG$7)^0.5</f>
        <v>0</v>
      </c>
      <c r="AH818" s="267">
        <f>INDEX(Inputs!AJ$94:AJ$121,MATCH($B801,Inputs!$C$94:$C$121,0))*(1+AH$7)^0.5</f>
        <v>0</v>
      </c>
      <c r="AI818" s="267">
        <f>INDEX(Inputs!AK$94:AK$121,MATCH($B801,Inputs!$C$94:$C$121,0))*(1+AI$7)^0.5</f>
        <v>0</v>
      </c>
      <c r="AJ818" s="267">
        <f>INDEX(Inputs!AL$94:AL$121,MATCH($B801,Inputs!$C$94:$C$121,0))*(1+AJ$7)^0.5</f>
        <v>0</v>
      </c>
      <c r="AK818" s="267">
        <f>INDEX(Inputs!AM$94:AM$121,MATCH($B801,Inputs!$C$94:$C$121,0))*(1+AK$7)^0.5</f>
        <v>0</v>
      </c>
      <c r="AL818" s="267">
        <f>INDEX(Inputs!AN$94:AN$121,MATCH($B801,Inputs!$C$94:$C$121,0))*(1+AL$7)^0.5</f>
        <v>0</v>
      </c>
      <c r="AM818" s="267">
        <f>INDEX(Inputs!AO$94:AO$121,MATCH($B801,Inputs!$C$94:$C$121,0))*(1+AM$7)^0.5</f>
        <v>0</v>
      </c>
      <c r="AN818" s="267">
        <f>INDEX(Inputs!AP$94:AP$121,MATCH($B801,Inputs!$C$94:$C$121,0))*(1+AN$7)^0.5</f>
        <v>0</v>
      </c>
      <c r="AO818" s="267">
        <f>INDEX(Inputs!AQ$94:AQ$121,MATCH($B801,Inputs!$C$94:$C$121,0))*(1+AO$7)^0.5</f>
        <v>0</v>
      </c>
      <c r="AP818" s="267">
        <f>INDEX(Inputs!AR$94:AR$121,MATCH($B801,Inputs!$C$94:$C$121,0))*(1+AP$7)^0.5</f>
        <v>0</v>
      </c>
      <c r="AQ818" s="267">
        <f>INDEX(Inputs!AS$94:AS$121,MATCH($B801,Inputs!$C$94:$C$121,0))*(1+AQ$7)^0.5</f>
        <v>0</v>
      </c>
      <c r="AR818" s="267">
        <f>INDEX(Inputs!AT$94:AT$121,MATCH($B801,Inputs!$C$94:$C$121,0))*(1+AR$7)^0.5</f>
        <v>0</v>
      </c>
      <c r="AS818" s="267">
        <f>INDEX(Inputs!AU$94:AU$121,MATCH($B801,Inputs!$C$94:$C$121,0))*(1+AS$7)^0.5</f>
        <v>0</v>
      </c>
      <c r="AT818" s="267">
        <f>INDEX(Inputs!AV$94:AV$121,MATCH($B801,Inputs!$C$94:$C$121,0))*(1+AT$7)^0.5</f>
        <v>0</v>
      </c>
      <c r="AU818" s="267">
        <f>INDEX(Inputs!AW$94:AW$121,MATCH($B801,Inputs!$C$94:$C$121,0))*(1+AU$7)^0.5</f>
        <v>0</v>
      </c>
      <c r="AV818" s="267">
        <f>INDEX(Inputs!AX$94:AX$121,MATCH($B801,Inputs!$C$94:$C$121,0))*(1+AV$7)^0.5</f>
        <v>0</v>
      </c>
      <c r="AW818" s="267">
        <f>INDEX(Inputs!AY$94:AY$121,MATCH($B801,Inputs!$C$94:$C$121,0))*(1+AW$7)^0.5</f>
        <v>0</v>
      </c>
      <c r="AX818" s="267">
        <f>INDEX(Inputs!AZ$94:AZ$121,MATCH($B801,Inputs!$C$94:$C$121,0))*(1+AX$7)^0.5</f>
        <v>0</v>
      </c>
      <c r="AY818" s="267">
        <f>INDEX(Inputs!BA$94:BA$121,MATCH($B801,Inputs!$C$94:$C$121,0))*(1+AY$7)^0.5</f>
        <v>0</v>
      </c>
      <c r="AZ818" s="267">
        <f>INDEX(Inputs!BB$94:BB$121,MATCH($B801,Inputs!$C$94:$C$121,0))*(1+AZ$7)^0.5</f>
        <v>0</v>
      </c>
      <c r="BA818" s="267">
        <f>INDEX(Inputs!BC$94:BC$121,MATCH($B801,Inputs!$C$94:$C$121,0))*(1+BA$7)^0.5</f>
        <v>0</v>
      </c>
      <c r="BB818" s="267">
        <f>INDEX(Inputs!BD$94:BD$121,MATCH($B801,Inputs!$C$94:$C$121,0))*(1+BB$7)^0.5</f>
        <v>0</v>
      </c>
      <c r="BC818" s="267">
        <f>INDEX(Inputs!BE$94:BE$121,MATCH($B801,Inputs!$C$94:$C$121,0))*(1+BC$7)^0.5</f>
        <v>0</v>
      </c>
      <c r="BD818" s="267">
        <f>INDEX(Inputs!BF$94:BF$121,MATCH($B801,Inputs!$C$94:$C$121,0))*(1+BD$7)^0.5</f>
        <v>0</v>
      </c>
      <c r="BE818" s="267">
        <f>INDEX(Inputs!BG$94:BG$121,MATCH($B801,Inputs!$C$94:$C$121,0))*(1+BE$7)^0.5</f>
        <v>0</v>
      </c>
      <c r="BF818" s="267">
        <f>INDEX(Inputs!BH$94:BH$121,MATCH($B801,Inputs!$C$94:$C$121,0))*(1+BF$7)^0.5</f>
        <v>0</v>
      </c>
      <c r="BG818" s="267">
        <f>INDEX(Inputs!BI$94:BI$121,MATCH($B801,Inputs!$C$94:$C$121,0))*(1+BG$7)^0.5</f>
        <v>0</v>
      </c>
      <c r="BH818" s="267">
        <f>INDEX(Inputs!BJ$94:BJ$121,MATCH($B801,Inputs!$C$94:$C$121,0))*(1+BH$7)^0.5</f>
        <v>0</v>
      </c>
      <c r="BI818" s="267">
        <f>INDEX(Inputs!BK$94:BK$121,MATCH($B801,Inputs!$C$94:$C$121,0))*(1+BI$7)^0.5</f>
        <v>0</v>
      </c>
      <c r="BJ818" s="267">
        <f>INDEX(Inputs!BL$94:BL$121,MATCH($B801,Inputs!$C$94:$C$121,0))*(1+BJ$7)^0.5</f>
        <v>0</v>
      </c>
      <c r="BK818" s="267">
        <f>INDEX(Inputs!BM$94:BM$121,MATCH($B801,Inputs!$C$94:$C$121,0))*(1+BK$7)^0.5</f>
        <v>0</v>
      </c>
      <c r="BL818" s="267">
        <f>INDEX(Inputs!BN$94:BN$121,MATCH($B801,Inputs!$C$94:$C$121,0))*(1+BL$7)^0.5</f>
        <v>0</v>
      </c>
      <c r="BM818" s="267">
        <f>INDEX(Inputs!BO$94:BO$121,MATCH($B801,Inputs!$C$94:$C$121,0))*(1+BM$7)^0.5</f>
        <v>0</v>
      </c>
      <c r="BN818" s="267">
        <f>INDEX(Inputs!BP$94:BP$121,MATCH($B801,Inputs!$C$94:$C$121,0))*(1+BN$7)^0.5</f>
        <v>0</v>
      </c>
      <c r="BO818" s="267">
        <f>INDEX(Inputs!BQ$94:BQ$121,MATCH($B801,Inputs!$C$94:$C$121,0))*(1+BO$7)^0.5</f>
        <v>0</v>
      </c>
      <c r="BP818" s="267">
        <f>INDEX(Inputs!BR$94:BR$121,MATCH($B801,Inputs!$C$94:$C$121,0))*(1+BP$7)^0.5</f>
        <v>0</v>
      </c>
      <c r="BQ818" s="267">
        <f>INDEX(Inputs!BS$94:BS$121,MATCH($B801,Inputs!$C$94:$C$121,0))*(1+BQ$7)^0.5</f>
        <v>0</v>
      </c>
      <c r="BR818" s="267">
        <f>INDEX(Inputs!BT$94:BT$121,MATCH($B801,Inputs!$C$94:$C$121,0))*(1+BR$7)^0.5</f>
        <v>0</v>
      </c>
      <c r="BS818" s="267">
        <f>INDEX(Inputs!BU$94:BU$121,MATCH($B801,Inputs!$C$94:$C$121,0))*(1+BS$7)^0.5</f>
        <v>0</v>
      </c>
      <c r="BT818" s="267">
        <f>INDEX(Inputs!BV$94:BV$121,MATCH($B801,Inputs!$C$94:$C$121,0))*(1+BT$7)^0.5</f>
        <v>0</v>
      </c>
      <c r="BU818" s="267">
        <f>INDEX(Inputs!BW$94:BW$121,MATCH($B801,Inputs!$C$94:$C$121,0))*(1+BU$7)^0.5</f>
        <v>0</v>
      </c>
      <c r="BV818" s="267">
        <f>INDEX(Inputs!BX$94:BX$121,MATCH($B801,Inputs!$C$94:$C$121,0))*(1+BV$7)^0.5</f>
        <v>0</v>
      </c>
      <c r="BW818" s="267">
        <f>INDEX(Inputs!BY$94:BY$121,MATCH($B801,Inputs!$C$94:$C$121,0))*(1+BW$7)^0.5</f>
        <v>0</v>
      </c>
      <c r="BX818" s="267">
        <f>INDEX(Inputs!BZ$94:BZ$121,MATCH($B801,Inputs!$C$94:$C$121,0))*(1+BX$7)^0.5</f>
        <v>0</v>
      </c>
      <c r="BY818" s="267">
        <f>INDEX(Inputs!CA$94:CA$121,MATCH($B801,Inputs!$C$94:$C$121,0))*(1+BY$7)^0.5</f>
        <v>0</v>
      </c>
      <c r="BZ818" s="267">
        <f>INDEX(Inputs!CB$94:CB$121,MATCH($B801,Inputs!$C$94:$C$121,0))*(1+BZ$7)^0.5</f>
        <v>0</v>
      </c>
      <c r="CA818" s="267">
        <f>INDEX(Inputs!CC$94:CC$121,MATCH($B801,Inputs!$C$94:$C$121,0))*(1+CA$7)^0.5</f>
        <v>0</v>
      </c>
      <c r="CB818" s="267">
        <f>INDEX(Inputs!CD$94:CD$121,MATCH($B801,Inputs!$C$94:$C$121,0))*(1+CB$7)^0.5</f>
        <v>0</v>
      </c>
      <c r="CC818" s="267">
        <f>INDEX(Inputs!CE$94:CE$121,MATCH($B801,Inputs!$C$94:$C$121,0))*(1+CC$7)^0.5</f>
        <v>0</v>
      </c>
      <c r="CD818" s="267">
        <f>INDEX(Inputs!CF$94:CF$121,MATCH($B801,Inputs!$C$94:$C$121,0))*(1+CD$7)^0.5</f>
        <v>0</v>
      </c>
      <c r="CE818" s="267">
        <f>INDEX(Inputs!CG$94:CG$121,MATCH($B801,Inputs!$C$94:$C$121,0))*(1+CE$7)^0.5</f>
        <v>0</v>
      </c>
      <c r="CF818" s="267">
        <f>INDEX(Inputs!CH$94:CH$121,MATCH($B801,Inputs!$C$94:$C$121,0))*(1+CF$7)^0.5</f>
        <v>0</v>
      </c>
    </row>
    <row r="819" spans="1:2018" s="153" customFormat="1" ht="12.75" customHeight="1">
      <c r="A819"/>
      <c r="C819" s="164"/>
      <c r="D819" s="155" t="s">
        <v>10</v>
      </c>
      <c r="E819" s="155"/>
      <c r="I819" s="31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</row>
    <row r="820" spans="1:2018" s="97" customFormat="1" ht="12.75" customHeight="1">
      <c r="C820" s="237">
        <v>2015</v>
      </c>
      <c r="D820" s="101" t="s">
        <v>139</v>
      </c>
      <c r="E820" s="101" t="s">
        <v>185</v>
      </c>
      <c r="H820" s="182">
        <f>INDEX(Inputs!$P$260:$P$287,MATCH($B801,Inputs!$C$260:$C$287,0))/conv_2020_2015</f>
        <v>-53.047140863243307</v>
      </c>
      <c r="I820" s="171"/>
      <c r="J820" s="171">
        <f t="shared" ref="J820" si="3994">IF($I804="n/a",0,IF(J$4&gt;second_reg_period,IF(J$4&lt;=$I804+$C820,$H820/($I804-5),IF(AND($H820&lt;&gt;0,I820=0,J$4=$C820+$I804+1),$H820,0)),0))</f>
        <v>0</v>
      </c>
      <c r="K820" s="171">
        <f t="shared" ref="K820" si="3995">IF($I804="n/a",0,IF(K$4&gt;second_reg_period,IF(K$4&lt;=$I804+$C820,$H820/($I804-5),IF(AND($H820&lt;&gt;0,J820=0,K$4=$C820+$I804+1),$H820,0)),0))</f>
        <v>0</v>
      </c>
      <c r="L820" s="171">
        <f t="shared" ref="L820" si="3996">IF($I804="n/a",0,IF(L$4&gt;second_reg_period,IF(L$4&lt;=$I804+$C820,$H820/($I804-5),IF(AND($H820&lt;&gt;0,K820=0,L$4=$C820+$I804+1),$H820,0)),0))</f>
        <v>0</v>
      </c>
      <c r="M820" s="171">
        <f t="shared" ref="M820" si="3997">IF($I804="n/a",0,IF(M$4&gt;second_reg_period,IF(M$4&lt;=$I804+$C820,$H820/($I804-5),IF(AND($H820&lt;&gt;0,L820=0,M$4=$C820+$I804+1),$H820,0)),0))</f>
        <v>0</v>
      </c>
      <c r="N820" s="171">
        <f t="shared" ref="N820" si="3998">IF($I804="n/a",0,IF(N$4&gt;second_reg_period,IF(N$4&lt;=$I804+$C820,$H820/($I804-5),IF(AND($H820&lt;&gt;0,M820=0,N$4=$C820+$I804+1),$H820,0)),0))</f>
        <v>0</v>
      </c>
      <c r="O820" s="171">
        <f t="shared" ref="O820" si="3999">IF($I804="n/a",0,IF(O$4&gt;second_reg_period,IF(O$4&lt;=$I804+$C820,$H820/($I804-5),IF(AND($H820&lt;&gt;0,N820=0,O$4=$C820+$I804+1),$H820,0)),0))</f>
        <v>-1.515632596092666</v>
      </c>
      <c r="P820" s="171">
        <f t="shared" ref="P820" si="4000">IF($I804="n/a",0,IF(P$4&gt;second_reg_period,IF(P$4&lt;=$I804+$C820,$H820/($I804-5),IF(AND($H820&lt;&gt;0,O820=0,P$4=$C820+$I804+1),$H820,0)),0))</f>
        <v>-1.515632596092666</v>
      </c>
      <c r="Q820" s="171">
        <f t="shared" ref="Q820" si="4001">IF($I804="n/a",0,IF(Q$4&gt;second_reg_period,IF(Q$4&lt;=$I804+$C820,$H820/($I804-5),IF(AND($H820&lt;&gt;0,P820=0,Q$4=$C820+$I804+1),$H820,0)),0))</f>
        <v>-1.515632596092666</v>
      </c>
      <c r="R820" s="171">
        <f t="shared" ref="R820" si="4002">IF($I804="n/a",0,IF(R$4&gt;second_reg_period,IF(R$4&lt;=$I804+$C820,$H820/($I804-5),IF(AND($H820&lt;&gt;0,Q820=0,R$4=$C820+$I804+1),$H820,0)),0))</f>
        <v>-1.515632596092666</v>
      </c>
      <c r="S820" s="171">
        <f t="shared" ref="S820" si="4003">IF($I804="n/a",0,IF(S$4&gt;second_reg_period,IF(S$4&lt;=$I804+$C820,$H820/($I804-5),IF(AND($H820&lt;&gt;0,R820=0,S$4=$C820+$I804+1),$H820,0)),0))</f>
        <v>-1.515632596092666</v>
      </c>
      <c r="T820" s="171">
        <f t="shared" ref="T820" si="4004">IF($I804="n/a",0,IF(T$4&gt;second_reg_period,IF(T$4&lt;=$I804+$C820,$H820/($I804-5),IF(AND($H820&lt;&gt;0,S820=0,T$4=$C820+$I804+1),$H820,0)),0))</f>
        <v>-1.515632596092666</v>
      </c>
      <c r="U820" s="171">
        <f t="shared" ref="U820" si="4005">IF($I804="n/a",0,IF(U$4&gt;second_reg_period,IF(U$4&lt;=$I804+$C820,$H820/($I804-5),IF(AND($H820&lt;&gt;0,T820=0,U$4=$C820+$I804+1),$H820,0)),0))</f>
        <v>-1.515632596092666</v>
      </c>
      <c r="V820" s="171">
        <f t="shared" ref="V820" si="4006">IF($I804="n/a",0,IF(V$4&gt;second_reg_period,IF(V$4&lt;=$I804+$C820,$H820/($I804-5),IF(AND($H820&lt;&gt;0,U820=0,V$4=$C820+$I804+1),$H820,0)),0))</f>
        <v>-1.515632596092666</v>
      </c>
      <c r="W820" s="171">
        <f t="shared" ref="W820" si="4007">IF($I804="n/a",0,IF(W$4&gt;second_reg_period,IF(W$4&lt;=$I804+$C820,$H820/($I804-5),IF(AND($H820&lt;&gt;0,V820=0,W$4=$C820+$I804+1),$H820,0)),0))</f>
        <v>-1.515632596092666</v>
      </c>
      <c r="X820" s="171">
        <f t="shared" ref="X820" si="4008">IF($I804="n/a",0,IF(X$4&gt;second_reg_period,IF(X$4&lt;=$I804+$C820,$H820/($I804-5),IF(AND($H820&lt;&gt;0,W820=0,X$4=$C820+$I804+1),$H820,0)),0))</f>
        <v>-1.515632596092666</v>
      </c>
      <c r="Y820" s="171">
        <f t="shared" ref="Y820" si="4009">IF($I804="n/a",0,IF(Y$4&gt;second_reg_period,IF(Y$4&lt;=$I804+$C820,$H820/($I804-5),IF(AND($H820&lt;&gt;0,X820=0,Y$4=$C820+$I804+1),$H820,0)),0))</f>
        <v>-1.515632596092666</v>
      </c>
      <c r="Z820" s="171">
        <f t="shared" ref="Z820" si="4010">IF($I804="n/a",0,IF(Z$4&gt;second_reg_period,IF(Z$4&lt;=$I804+$C820,$H820/($I804-5),IF(AND($H820&lt;&gt;0,Y820=0,Z$4=$C820+$I804+1),$H820,0)),0))</f>
        <v>-1.515632596092666</v>
      </c>
      <c r="AA820" s="171">
        <f t="shared" ref="AA820" si="4011">IF($I804="n/a",0,IF(AA$4&gt;second_reg_period,IF(AA$4&lt;=$I804+$C820,$H820/($I804-5),IF(AND($H820&lt;&gt;0,Z820=0,AA$4=$C820+$I804+1),$H820,0)),0))</f>
        <v>-1.515632596092666</v>
      </c>
      <c r="AB820" s="171">
        <f t="shared" ref="AB820" si="4012">IF($I804="n/a",0,IF(AB$4&gt;second_reg_period,IF(AB$4&lt;=$I804+$C820,$H820/($I804-5),IF(AND($H820&lt;&gt;0,AA820=0,AB$4=$C820+$I804+1),$H820,0)),0))</f>
        <v>-1.515632596092666</v>
      </c>
      <c r="AC820" s="171">
        <f t="shared" ref="AC820" si="4013">IF($I804="n/a",0,IF(AC$4&gt;second_reg_period,IF(AC$4&lt;=$I804+$C820,$H820/($I804-5),IF(AND($H820&lt;&gt;0,AB820=0,AC$4=$C820+$I804+1),$H820,0)),0))</f>
        <v>-1.515632596092666</v>
      </c>
      <c r="AD820" s="171">
        <f t="shared" ref="AD820" si="4014">IF($I804="n/a",0,IF(AD$4&gt;second_reg_period,IF(AD$4&lt;=$I804+$C820,$H820/($I804-5),IF(AND($H820&lt;&gt;0,AC820=0,AD$4=$C820+$I804+1),$H820,0)),0))</f>
        <v>-1.515632596092666</v>
      </c>
      <c r="AE820" s="171">
        <f t="shared" ref="AE820" si="4015">IF($I804="n/a",0,IF(AE$4&gt;second_reg_period,IF(AE$4&lt;=$I804+$C820,$H820/($I804-5),IF(AND($H820&lt;&gt;0,AD820=0,AE$4=$C820+$I804+1),$H820,0)),0))</f>
        <v>-1.515632596092666</v>
      </c>
      <c r="AF820" s="171">
        <f t="shared" ref="AF820" si="4016">IF($I804="n/a",0,IF(AF$4&gt;second_reg_period,IF(AF$4&lt;=$I804+$C820,$H820/($I804-5),IF(AND($H820&lt;&gt;0,AE820=0,AF$4=$C820+$I804+1),$H820,0)),0))</f>
        <v>-1.515632596092666</v>
      </c>
      <c r="AG820" s="171">
        <f t="shared" ref="AG820" si="4017">IF($I804="n/a",0,IF(AG$4&gt;second_reg_period,IF(AG$4&lt;=$I804+$C820,$H820/($I804-5),IF(AND($H820&lt;&gt;0,AF820=0,AG$4=$C820+$I804+1),$H820,0)),0))</f>
        <v>-1.515632596092666</v>
      </c>
      <c r="AH820" s="171">
        <f t="shared" ref="AH820" si="4018">IF($I804="n/a",0,IF(AH$4&gt;second_reg_period,IF(AH$4&lt;=$I804+$C820,$H820/($I804-5),IF(AND($H820&lt;&gt;0,AG820=0,AH$4=$C820+$I804+1),$H820,0)),0))</f>
        <v>-1.515632596092666</v>
      </c>
      <c r="AI820" s="171">
        <f t="shared" ref="AI820" si="4019">IF($I804="n/a",0,IF(AI$4&gt;second_reg_period,IF(AI$4&lt;=$I804+$C820,$H820/($I804-5),IF(AND($H820&lt;&gt;0,AH820=0,AI$4=$C820+$I804+1),$H820,0)),0))</f>
        <v>-1.515632596092666</v>
      </c>
      <c r="AJ820" s="171">
        <f t="shared" ref="AJ820" si="4020">IF($I804="n/a",0,IF(AJ$4&gt;second_reg_period,IF(AJ$4&lt;=$I804+$C820,$H820/($I804-5),IF(AND($H820&lt;&gt;0,AI820=0,AJ$4=$C820+$I804+1),$H820,0)),0))</f>
        <v>-1.515632596092666</v>
      </c>
      <c r="AK820" s="171">
        <f t="shared" ref="AK820" si="4021">IF($I804="n/a",0,IF(AK$4&gt;second_reg_period,IF(AK$4&lt;=$I804+$C820,$H820/($I804-5),IF(AND($H820&lt;&gt;0,AJ820=0,AK$4=$C820+$I804+1),$H820,0)),0))</f>
        <v>-1.515632596092666</v>
      </c>
      <c r="AL820" s="171">
        <f t="shared" ref="AL820" si="4022">IF($I804="n/a",0,IF(AL$4&gt;second_reg_period,IF(AL$4&lt;=$I804+$C820,$H820/($I804-5),IF(AND($H820&lt;&gt;0,AK820=0,AL$4=$C820+$I804+1),$H820,0)),0))</f>
        <v>-1.515632596092666</v>
      </c>
      <c r="AM820" s="171">
        <f t="shared" ref="AM820" si="4023">IF($I804="n/a",0,IF(AM$4&gt;second_reg_period,IF(AM$4&lt;=$I804+$C820,$H820/($I804-5),IF(AND($H820&lt;&gt;0,AL820=0,AM$4=$C820+$I804+1),$H820,0)),0))</f>
        <v>-1.515632596092666</v>
      </c>
      <c r="AN820" s="171">
        <f t="shared" ref="AN820" si="4024">IF($I804="n/a",0,IF(AN$4&gt;second_reg_period,IF(AN$4&lt;=$I804+$C820,$H820/($I804-5),IF(AND($H820&lt;&gt;0,AM820=0,AN$4=$C820+$I804+1),$H820,0)),0))</f>
        <v>-1.515632596092666</v>
      </c>
      <c r="AO820" s="171">
        <f t="shared" ref="AO820" si="4025">IF($I804="n/a",0,IF(AO$4&gt;second_reg_period,IF(AO$4&lt;=$I804+$C820,$H820/($I804-5),IF(AND($H820&lt;&gt;0,AN820=0,AO$4=$C820+$I804+1),$H820,0)),0))</f>
        <v>-1.515632596092666</v>
      </c>
      <c r="AP820" s="171">
        <f t="shared" ref="AP820" si="4026">IF($I804="n/a",0,IF(AP$4&gt;second_reg_period,IF(AP$4&lt;=$I804+$C820,$H820/($I804-5),IF(AND($H820&lt;&gt;0,AO820=0,AP$4=$C820+$I804+1),$H820,0)),0))</f>
        <v>-1.515632596092666</v>
      </c>
      <c r="AQ820" s="171">
        <f t="shared" ref="AQ820" si="4027">IF($I804="n/a",0,IF(AQ$4&gt;second_reg_period,IF(AQ$4&lt;=$I804+$C820,$H820/($I804-5),IF(AND($H820&lt;&gt;0,AP820=0,AQ$4=$C820+$I804+1),$H820,0)),0))</f>
        <v>-1.515632596092666</v>
      </c>
      <c r="AR820" s="171">
        <f t="shared" ref="AR820" si="4028">IF($I804="n/a",0,IF(AR$4&gt;second_reg_period,IF(AR$4&lt;=$I804+$C820,$H820/($I804-5),IF(AND($H820&lt;&gt;0,AQ820=0,AR$4=$C820+$I804+1),$H820,0)),0))</f>
        <v>-1.515632596092666</v>
      </c>
      <c r="AS820" s="171">
        <f t="shared" ref="AS820" si="4029">IF($I804="n/a",0,IF(AS$4&gt;second_reg_period,IF(AS$4&lt;=$I804+$C820,$H820/($I804-5),IF(AND($H820&lt;&gt;0,AR820=0,AS$4=$C820+$I804+1),$H820,0)),0))</f>
        <v>-1.515632596092666</v>
      </c>
      <c r="AT820" s="171">
        <f t="shared" ref="AT820" si="4030">IF($I804="n/a",0,IF(AT$4&gt;second_reg_period,IF(AT$4&lt;=$I804+$C820,$H820/($I804-5),IF(AND($H820&lt;&gt;0,AS820=0,AT$4=$C820+$I804+1),$H820,0)),0))</f>
        <v>-1.515632596092666</v>
      </c>
      <c r="AU820" s="171">
        <f t="shared" ref="AU820" si="4031">IF($I804="n/a",0,IF(AU$4&gt;second_reg_period,IF(AU$4&lt;=$I804+$C820,$H820/($I804-5),IF(AND($H820&lt;&gt;0,AT820=0,AU$4=$C820+$I804+1),$H820,0)),0))</f>
        <v>-1.515632596092666</v>
      </c>
      <c r="AV820" s="171">
        <f t="shared" ref="AV820" si="4032">IF($I804="n/a",0,IF(AV$4&gt;second_reg_period,IF(AV$4&lt;=$I804+$C820,$H820/($I804-5),IF(AND($H820&lt;&gt;0,AU820=0,AV$4=$C820+$I804+1),$H820,0)),0))</f>
        <v>-1.515632596092666</v>
      </c>
      <c r="AW820" s="171">
        <f t="shared" ref="AW820" si="4033">IF($I804="n/a",0,IF(AW$4&gt;second_reg_period,IF(AW$4&lt;=$I804+$C820,$H820/($I804-5),IF(AND($H820&lt;&gt;0,AV820=0,AW$4=$C820+$I804+1),$H820,0)),0))</f>
        <v>-1.515632596092666</v>
      </c>
      <c r="AX820" s="171">
        <f t="shared" ref="AX820" si="4034">IF($I804="n/a",0,IF(AX$4&gt;second_reg_period,IF(AX$4&lt;=$I804+$C820,$H820/($I804-5),IF(AND($H820&lt;&gt;0,AW820=0,AX$4=$C820+$I804+1),$H820,0)),0))</f>
        <v>0</v>
      </c>
      <c r="AY820" s="171">
        <f t="shared" ref="AY820" si="4035">IF($I804="n/a",0,IF(AY$4&gt;second_reg_period,IF(AY$4&lt;=$I804+$C820,$H820/($I804-5),IF(AND($H820&lt;&gt;0,AX820=0,AY$4=$C820+$I804+1),$H820,0)),0))</f>
        <v>0</v>
      </c>
      <c r="AZ820" s="171">
        <f t="shared" ref="AZ820" si="4036">IF($I804="n/a",0,IF(AZ$4&gt;second_reg_period,IF(AZ$4&lt;=$I804+$C820,$H820/($I804-5),IF(AND($H820&lt;&gt;0,AY820=0,AZ$4=$C820+$I804+1),$H820,0)),0))</f>
        <v>0</v>
      </c>
      <c r="BA820" s="171">
        <f t="shared" ref="BA820" si="4037">IF($I804="n/a",0,IF(BA$4&gt;second_reg_period,IF(BA$4&lt;=$I804+$C820,$H820/($I804-5),IF(AND($H820&lt;&gt;0,AZ820=0,BA$4=$C820+$I804+1),$H820,0)),0))</f>
        <v>0</v>
      </c>
      <c r="BB820" s="171">
        <f t="shared" ref="BB820" si="4038">IF($I804="n/a",0,IF(BB$4&gt;second_reg_period,IF(BB$4&lt;=$I804+$C820,$H820/($I804-5),IF(AND($H820&lt;&gt;0,BA820=0,BB$4=$C820+$I804+1),$H820,0)),0))</f>
        <v>0</v>
      </c>
      <c r="BC820" s="171">
        <f t="shared" ref="BC820" si="4039">IF($I804="n/a",0,IF(BC$4&gt;second_reg_period,IF(BC$4&lt;=$I804+$C820,$H820/($I804-5),IF(AND($H820&lt;&gt;0,BB820=0,BC$4=$C820+$I804+1),$H820,0)),0))</f>
        <v>0</v>
      </c>
      <c r="BD820" s="171">
        <f t="shared" ref="BD820" si="4040">IF($I804="n/a",0,IF(BD$4&gt;second_reg_period,IF(BD$4&lt;=$I804+$C820,$H820/($I804-5),IF(AND($H820&lt;&gt;0,BC820=0,BD$4=$C820+$I804+1),$H820,0)),0))</f>
        <v>0</v>
      </c>
      <c r="BE820" s="171">
        <f t="shared" ref="BE820" si="4041">IF($I804="n/a",0,IF(BE$4&gt;second_reg_period,IF(BE$4&lt;=$I804+$C820,$H820/($I804-5),IF(AND($H820&lt;&gt;0,BD820=0,BE$4=$C820+$I804+1),$H820,0)),0))</f>
        <v>0</v>
      </c>
      <c r="BF820" s="171">
        <f t="shared" ref="BF820" si="4042">IF($I804="n/a",0,IF(BF$4&gt;second_reg_period,IF(BF$4&lt;=$I804+$C820,$H820/($I804-5),IF(AND($H820&lt;&gt;0,BE820=0,BF$4=$C820+$I804+1),$H820,0)),0))</f>
        <v>0</v>
      </c>
      <c r="BG820" s="171">
        <f t="shared" ref="BG820" si="4043">IF($I804="n/a",0,IF(BG$4&gt;second_reg_period,IF(BG$4&lt;=$I804+$C820,$H820/($I804-5),IF(AND($H820&lt;&gt;0,BF820=0,BG$4=$C820+$I804+1),$H820,0)),0))</f>
        <v>0</v>
      </c>
      <c r="BH820" s="171">
        <f t="shared" ref="BH820" si="4044">IF($I804="n/a",0,IF(BH$4&gt;second_reg_period,IF(BH$4&lt;=$I804+$C820,$H820/($I804-5),IF(AND($H820&lt;&gt;0,BG820=0,BH$4=$C820+$I804+1),$H820,0)),0))</f>
        <v>0</v>
      </c>
      <c r="BI820" s="171">
        <f t="shared" ref="BI820" si="4045">IF($I804="n/a",0,IF(BI$4&gt;second_reg_period,IF(BI$4&lt;=$I804+$C820,$H820/($I804-5),IF(AND($H820&lt;&gt;0,BH820=0,BI$4=$C820+$I804+1),$H820,0)),0))</f>
        <v>0</v>
      </c>
      <c r="BJ820" s="171">
        <f t="shared" ref="BJ820" si="4046">IF($I804="n/a",0,IF(BJ$4&gt;second_reg_period,IF(BJ$4&lt;=$I804+$C820,$H820/($I804-5),IF(AND($H820&lt;&gt;0,BI820=0,BJ$4=$C820+$I804+1),$H820,0)),0))</f>
        <v>0</v>
      </c>
      <c r="BK820" s="171">
        <f t="shared" ref="BK820" si="4047">IF($I804="n/a",0,IF(BK$4&gt;second_reg_period,IF(BK$4&lt;=$I804+$C820,$H820/($I804-5),IF(AND($H820&lt;&gt;0,BJ820=0,BK$4=$C820+$I804+1),$H820,0)),0))</f>
        <v>0</v>
      </c>
      <c r="BL820" s="171">
        <f t="shared" ref="BL820" si="4048">IF($I804="n/a",0,IF(BL$4&gt;second_reg_period,IF(BL$4&lt;=$I804+$C820,$H820/($I804-5),IF(AND($H820&lt;&gt;0,BK820=0,BL$4=$C820+$I804+1),$H820,0)),0))</f>
        <v>0</v>
      </c>
      <c r="BM820" s="171">
        <f t="shared" ref="BM820" si="4049">IF($I804="n/a",0,IF(BM$4&gt;second_reg_period,IF(BM$4&lt;=$I804+$C820,$H820/($I804-5),IF(AND($H820&lt;&gt;0,BL820=0,BM$4=$C820+$I804+1),$H820,0)),0))</f>
        <v>0</v>
      </c>
      <c r="BN820" s="171">
        <f t="shared" ref="BN820" si="4050">IF($I804="n/a",0,IF(BN$4&gt;second_reg_period,IF(BN$4&lt;=$I804+$C820,$H820/($I804-5),IF(AND($H820&lt;&gt;0,BM820=0,BN$4=$C820+$I804+1),$H820,0)),0))</f>
        <v>0</v>
      </c>
      <c r="BO820" s="171">
        <f t="shared" ref="BO820" si="4051">IF($I804="n/a",0,IF(BO$4&gt;second_reg_period,IF(BO$4&lt;=$I804+$C820,$H820/($I804-5),IF(AND($H820&lt;&gt;0,BN820=0,BO$4=$C820+$I804+1),$H820,0)),0))</f>
        <v>0</v>
      </c>
      <c r="BP820" s="171">
        <f t="shared" ref="BP820" si="4052">IF($I804="n/a",0,IF(BP$4&gt;second_reg_period,IF(BP$4&lt;=$I804+$C820,$H820/($I804-5),IF(AND($H820&lt;&gt;0,BO820=0,BP$4=$C820+$I804+1),$H820,0)),0))</f>
        <v>0</v>
      </c>
      <c r="BQ820" s="171">
        <f t="shared" ref="BQ820" si="4053">IF($I804="n/a",0,IF(BQ$4&gt;second_reg_period,IF(BQ$4&lt;=$I804+$C820,$H820/($I804-5),IF(AND($H820&lt;&gt;0,BP820=0,BQ$4=$C820+$I804+1),$H820,0)),0))</f>
        <v>0</v>
      </c>
      <c r="BR820" s="171">
        <f t="shared" ref="BR820" si="4054">IF($I804="n/a",0,IF(BR$4&gt;second_reg_period,IF(BR$4&lt;=$I804+$C820,$H820/($I804-5),IF(AND($H820&lt;&gt;0,BQ820=0,BR$4=$C820+$I804+1),$H820,0)),0))</f>
        <v>0</v>
      </c>
      <c r="BS820" s="171">
        <f t="shared" ref="BS820" si="4055">IF($I804="n/a",0,IF(BS$4&gt;second_reg_period,IF(BS$4&lt;=$I804+$C820,$H820/($I804-5),IF(AND($H820&lt;&gt;0,BR820=0,BS$4=$C820+$I804+1),$H820,0)),0))</f>
        <v>0</v>
      </c>
      <c r="BT820" s="171">
        <f t="shared" ref="BT820" si="4056">IF($I804="n/a",0,IF(BT$4&gt;second_reg_period,IF(BT$4&lt;=$I804+$C820,$H820/($I804-5),IF(AND($H820&lt;&gt;0,BS820=0,BT$4=$C820+$I804+1),$H820,0)),0))</f>
        <v>0</v>
      </c>
      <c r="BU820" s="171">
        <f t="shared" ref="BU820" si="4057">IF($I804="n/a",0,IF(BU$4&gt;second_reg_period,IF(BU$4&lt;=$I804+$C820,$H820/($I804-5),IF(AND($H820&lt;&gt;0,BT820=0,BU$4=$C820+$I804+1),$H820,0)),0))</f>
        <v>0</v>
      </c>
      <c r="BV820" s="171">
        <f t="shared" ref="BV820" si="4058">IF($I804="n/a",0,IF(BV$4&gt;second_reg_period,IF(BV$4&lt;=$I804+$C820,$H820/($I804-5),IF(AND($H820&lt;&gt;0,BU820=0,BV$4=$C820+$I804+1),$H820,0)),0))</f>
        <v>0</v>
      </c>
      <c r="BW820" s="171">
        <f t="shared" ref="BW820" si="4059">IF($I804="n/a",0,IF(BW$4&gt;second_reg_period,IF(BW$4&lt;=$I804+$C820,$H820/($I804-5),IF(AND($H820&lt;&gt;0,BV820=0,BW$4=$C820+$I804+1),$H820,0)),0))</f>
        <v>0</v>
      </c>
      <c r="BX820" s="171">
        <f t="shared" ref="BX820" si="4060">IF($I804="n/a",0,IF(BX$4&gt;second_reg_period,IF(BX$4&lt;=$I804+$C820,$H820/($I804-5),IF(AND($H820&lt;&gt;0,BW820=0,BX$4=$C820+$I804+1),$H820,0)),0))</f>
        <v>0</v>
      </c>
      <c r="BY820" s="171">
        <f t="shared" ref="BY820" si="4061">IF($I804="n/a",0,IF(BY$4&gt;second_reg_period,IF(BY$4&lt;=$I804+$C820,$H820/($I804-5),IF(AND($H820&lt;&gt;0,BX820=0,BY$4=$C820+$I804+1),$H820,0)),0))</f>
        <v>0</v>
      </c>
      <c r="BZ820" s="171">
        <f t="shared" ref="BZ820" si="4062">IF($I804="n/a",0,IF(BZ$4&gt;second_reg_period,IF(BZ$4&lt;=$I804+$C820,$H820/($I804-5),IF(AND($H820&lt;&gt;0,BY820=0,BZ$4=$C820+$I804+1),$H820,0)),0))</f>
        <v>0</v>
      </c>
      <c r="CA820" s="171">
        <f t="shared" ref="CA820" si="4063">IF($I804="n/a",0,IF(CA$4&gt;second_reg_period,IF(CA$4&lt;=$I804+$C820,$H820/($I804-5),IF(AND($H820&lt;&gt;0,BZ820=0,CA$4=$C820+$I804+1),$H820,0)),0))</f>
        <v>0</v>
      </c>
      <c r="CB820" s="171">
        <f t="shared" ref="CB820" si="4064">IF($I804="n/a",0,IF(CB$4&gt;second_reg_period,IF(CB$4&lt;=$I804+$C820,$H820/($I804-5),IF(AND($H820&lt;&gt;0,CA820=0,CB$4=$C820+$I804+1),$H820,0)),0))</f>
        <v>0</v>
      </c>
      <c r="CC820" s="171">
        <f t="shared" ref="CC820" si="4065">IF($I804="n/a",0,IF(CC$4&gt;second_reg_period,IF(CC$4&lt;=$I804+$C820,$H820/($I804-5),IF(AND($H820&lt;&gt;0,CB820=0,CC$4=$C820+$I804+1),$H820,0)),0))</f>
        <v>0</v>
      </c>
      <c r="CD820" s="171">
        <f t="shared" ref="CD820" si="4066">IF($I804="n/a",0,IF(CD$4&gt;second_reg_period,IF(CD$4&lt;=$I804+$C820,$H820/($I804-5),IF(AND($H820&lt;&gt;0,CC820=0,CD$4=$C820+$I804+1),$H820,0)),0))</f>
        <v>0</v>
      </c>
      <c r="CE820" s="171">
        <f t="shared" ref="CE820" si="4067">IF($I804="n/a",0,IF(CE$4&gt;second_reg_period,IF(CE$4&lt;=$I804+$C820,$H820/($I804-5),IF(AND($H820&lt;&gt;0,CD820=0,CE$4=$C820+$I804+1),$H820,0)),0))</f>
        <v>0</v>
      </c>
      <c r="CF820" s="171">
        <f t="shared" ref="CF820" si="4068">IF($I804="n/a",0,IF(CF$4&gt;second_reg_period,IF(CF$4&lt;=$I804+$C820,$H820/($I804-5),IF(AND($H820&lt;&gt;0,CE820=0,CF$4=$C820+$I804+1),$H820,0)),0))</f>
        <v>0</v>
      </c>
      <c r="CG820" s="153"/>
      <c r="CH820" s="153"/>
      <c r="CI820" s="153"/>
      <c r="CJ820" s="153"/>
      <c r="CK820" s="153"/>
      <c r="CL820" s="153"/>
      <c r="CM820" s="153"/>
      <c r="CN820" s="153"/>
      <c r="CO820" s="153"/>
      <c r="CP820" s="153"/>
      <c r="CQ820" s="153"/>
      <c r="CR820" s="153"/>
      <c r="CS820" s="153"/>
      <c r="CT820" s="153"/>
      <c r="CU820" s="153"/>
      <c r="CV820" s="153"/>
      <c r="CW820" s="153"/>
      <c r="CX820" s="153"/>
      <c r="CY820" s="153"/>
      <c r="CZ820" s="153"/>
      <c r="DA820" s="153"/>
      <c r="DB820" s="153"/>
      <c r="DC820" s="153"/>
      <c r="DD820" s="153"/>
      <c r="DE820" s="153"/>
      <c r="DF820" s="153"/>
      <c r="DG820" s="153"/>
      <c r="DH820" s="153"/>
      <c r="DI820" s="153"/>
      <c r="DJ820" s="153"/>
      <c r="DK820" s="153"/>
      <c r="DL820" s="153"/>
      <c r="DM820" s="153"/>
      <c r="DN820" s="153"/>
      <c r="DO820" s="153"/>
      <c r="DP820" s="153"/>
      <c r="DQ820" s="153"/>
      <c r="DR820" s="153"/>
      <c r="DS820" s="153"/>
      <c r="DT820" s="153"/>
      <c r="DU820" s="153"/>
      <c r="DV820" s="153"/>
      <c r="DW820" s="153"/>
      <c r="DX820" s="153"/>
      <c r="DY820" s="153"/>
      <c r="DZ820" s="153"/>
      <c r="EA820" s="153"/>
      <c r="EB820" s="153"/>
      <c r="EC820" s="153"/>
      <c r="ED820" s="153"/>
      <c r="EE820" s="153"/>
      <c r="EF820" s="153"/>
      <c r="EG820" s="153"/>
      <c r="EH820" s="153"/>
      <c r="EI820" s="153"/>
      <c r="EJ820" s="153"/>
      <c r="EK820" s="153"/>
      <c r="EL820" s="153"/>
      <c r="EM820" s="153"/>
      <c r="EN820" s="153"/>
      <c r="EO820" s="153"/>
      <c r="EP820" s="153"/>
      <c r="EQ820" s="153"/>
      <c r="ER820" s="153"/>
      <c r="ES820" s="153"/>
      <c r="ET820" s="153"/>
      <c r="EU820" s="153"/>
      <c r="EV820" s="153"/>
      <c r="EW820" s="153"/>
      <c r="EX820" s="153"/>
      <c r="EY820" s="153"/>
      <c r="EZ820" s="153"/>
      <c r="FA820" s="153"/>
      <c r="FB820" s="153"/>
      <c r="FC820" s="153"/>
      <c r="FD820" s="153"/>
      <c r="FE820" s="153"/>
      <c r="FF820" s="153"/>
      <c r="FG820" s="153"/>
      <c r="FH820" s="153"/>
      <c r="FI820" s="153"/>
      <c r="FJ820" s="153"/>
      <c r="FK820" s="153"/>
      <c r="FL820" s="153"/>
      <c r="FM820" s="153"/>
      <c r="FN820" s="153"/>
      <c r="FO820" s="153"/>
      <c r="FP820" s="153"/>
      <c r="FQ820" s="153"/>
      <c r="FR820" s="153"/>
      <c r="FS820" s="153"/>
      <c r="FT820" s="153"/>
      <c r="FU820" s="153"/>
      <c r="FV820" s="153"/>
      <c r="FW820" s="153"/>
      <c r="FX820" s="153"/>
      <c r="FY820" s="153"/>
      <c r="FZ820" s="153"/>
      <c r="GA820" s="153"/>
      <c r="GB820" s="153"/>
      <c r="GC820" s="153"/>
      <c r="GD820" s="153"/>
      <c r="GE820" s="153"/>
      <c r="GF820" s="153"/>
      <c r="GG820" s="153"/>
      <c r="GH820" s="153"/>
      <c r="GI820" s="153"/>
      <c r="GJ820" s="153"/>
      <c r="GK820" s="153"/>
      <c r="GL820" s="153"/>
      <c r="GM820" s="153"/>
      <c r="GN820" s="153"/>
      <c r="GO820" s="153"/>
      <c r="GP820" s="153"/>
      <c r="GQ820" s="153"/>
      <c r="GR820" s="153"/>
      <c r="GS820" s="153"/>
      <c r="GT820" s="153"/>
      <c r="GU820" s="153"/>
      <c r="GV820" s="153"/>
      <c r="GW820" s="153"/>
      <c r="GX820" s="153"/>
      <c r="GY820" s="153"/>
      <c r="GZ820" s="153"/>
      <c r="HA820" s="153"/>
      <c r="HB820" s="153"/>
      <c r="HC820" s="153"/>
      <c r="HD820" s="153"/>
      <c r="HE820" s="153"/>
      <c r="HF820" s="153"/>
      <c r="HG820" s="153"/>
      <c r="HH820" s="153"/>
      <c r="HI820" s="153"/>
      <c r="HJ820" s="153"/>
      <c r="HK820" s="153"/>
      <c r="HL820" s="153"/>
      <c r="HM820" s="153"/>
      <c r="HN820" s="153"/>
      <c r="HO820" s="153"/>
      <c r="HP820" s="153"/>
      <c r="HQ820" s="153"/>
      <c r="HR820" s="153"/>
      <c r="HS820" s="153"/>
      <c r="HT820" s="153"/>
      <c r="HU820" s="153"/>
      <c r="HV820" s="153"/>
      <c r="HW820" s="153"/>
      <c r="HX820" s="153"/>
      <c r="HY820" s="153"/>
      <c r="HZ820" s="153"/>
      <c r="IA820" s="153"/>
      <c r="IB820" s="153"/>
      <c r="IC820" s="153"/>
      <c r="ID820" s="153"/>
      <c r="IE820" s="153"/>
      <c r="IF820" s="153"/>
      <c r="IG820" s="153"/>
      <c r="IH820" s="153"/>
      <c r="II820" s="153"/>
      <c r="IJ820" s="153"/>
      <c r="IK820" s="153"/>
      <c r="IL820" s="153"/>
      <c r="IM820" s="153"/>
      <c r="IN820" s="153"/>
      <c r="IO820" s="153"/>
      <c r="IP820" s="153"/>
      <c r="IQ820" s="153"/>
      <c r="IR820" s="153"/>
      <c r="IS820" s="153"/>
      <c r="IT820" s="153"/>
      <c r="IU820" s="153"/>
      <c r="IV820" s="153"/>
      <c r="IW820" s="153"/>
      <c r="IX820" s="153"/>
      <c r="IY820" s="153"/>
      <c r="IZ820" s="153"/>
      <c r="JA820" s="153"/>
      <c r="JB820" s="153"/>
      <c r="JC820" s="153"/>
      <c r="JD820" s="153"/>
      <c r="JE820" s="153"/>
      <c r="JF820" s="153"/>
      <c r="JG820" s="153"/>
      <c r="JH820" s="153"/>
      <c r="JI820" s="153"/>
      <c r="JJ820" s="153"/>
      <c r="JK820" s="153"/>
      <c r="JL820" s="153"/>
      <c r="JM820" s="153"/>
      <c r="JN820" s="153"/>
      <c r="JO820" s="153"/>
      <c r="JP820" s="153"/>
      <c r="JQ820" s="153"/>
      <c r="JR820" s="153"/>
      <c r="JS820" s="153"/>
      <c r="JT820" s="153"/>
      <c r="JU820" s="153"/>
      <c r="JV820" s="153"/>
      <c r="JW820" s="153"/>
      <c r="JX820" s="153"/>
      <c r="JY820" s="153"/>
      <c r="JZ820" s="153"/>
      <c r="KA820" s="153"/>
      <c r="KB820" s="153"/>
      <c r="KC820" s="153"/>
      <c r="KD820" s="153"/>
      <c r="KE820" s="153"/>
      <c r="KF820" s="153"/>
      <c r="KG820" s="153"/>
      <c r="KH820" s="153"/>
      <c r="KI820" s="153"/>
      <c r="KJ820" s="153"/>
      <c r="KK820" s="153"/>
      <c r="KL820" s="153"/>
      <c r="KM820" s="153"/>
      <c r="KN820" s="153"/>
      <c r="KO820" s="153"/>
      <c r="KP820" s="153"/>
      <c r="KQ820" s="153"/>
      <c r="KR820" s="153"/>
      <c r="KS820" s="153"/>
      <c r="KT820" s="153"/>
      <c r="KU820" s="153"/>
      <c r="KV820" s="153"/>
      <c r="KW820" s="153"/>
      <c r="KX820" s="153"/>
      <c r="KY820" s="153"/>
      <c r="KZ820" s="153"/>
      <c r="LA820" s="153"/>
      <c r="LB820" s="153"/>
      <c r="LC820" s="153"/>
      <c r="LD820" s="153"/>
      <c r="LE820" s="153"/>
      <c r="LF820" s="153"/>
      <c r="LG820" s="153"/>
      <c r="LH820" s="153"/>
      <c r="LI820" s="153"/>
      <c r="LJ820" s="153"/>
      <c r="LK820" s="153"/>
      <c r="LL820" s="153"/>
      <c r="LM820" s="153"/>
      <c r="LN820" s="153"/>
      <c r="LO820" s="153"/>
      <c r="LP820" s="153"/>
      <c r="LQ820" s="153"/>
      <c r="LR820" s="153"/>
      <c r="LS820" s="153"/>
      <c r="LT820" s="153"/>
      <c r="LU820" s="153"/>
      <c r="LV820" s="153"/>
      <c r="LW820" s="153"/>
      <c r="LX820" s="153"/>
      <c r="LY820" s="153"/>
      <c r="LZ820" s="153"/>
      <c r="MA820" s="153"/>
      <c r="MB820" s="153"/>
      <c r="MC820" s="153"/>
      <c r="MD820" s="153"/>
      <c r="ME820" s="153"/>
      <c r="MF820" s="153"/>
      <c r="MG820" s="153"/>
      <c r="MH820" s="153"/>
      <c r="MI820" s="153"/>
      <c r="MJ820" s="153"/>
      <c r="MK820" s="153"/>
      <c r="ML820" s="153"/>
      <c r="MM820" s="153"/>
      <c r="MN820" s="153"/>
      <c r="MO820" s="153"/>
      <c r="MP820" s="153"/>
      <c r="MQ820" s="153"/>
      <c r="MR820" s="153"/>
      <c r="MS820" s="153"/>
      <c r="MT820" s="153"/>
      <c r="MU820" s="153"/>
      <c r="MV820" s="153"/>
      <c r="MW820" s="153"/>
      <c r="MX820" s="153"/>
      <c r="MY820" s="153"/>
      <c r="MZ820" s="153"/>
      <c r="NA820" s="153"/>
      <c r="NB820" s="153"/>
      <c r="NC820" s="153"/>
      <c r="ND820" s="153"/>
      <c r="NE820" s="153"/>
      <c r="NF820" s="153"/>
      <c r="NG820" s="153"/>
      <c r="NH820" s="153"/>
      <c r="NI820" s="153"/>
      <c r="NJ820" s="153"/>
      <c r="NK820" s="153"/>
      <c r="NL820" s="153"/>
      <c r="NM820" s="153"/>
      <c r="NN820" s="153"/>
      <c r="NO820" s="153"/>
      <c r="NP820" s="153"/>
      <c r="NQ820" s="153"/>
      <c r="NR820" s="153"/>
      <c r="NS820" s="153"/>
      <c r="NT820" s="153"/>
      <c r="NU820" s="153"/>
      <c r="NV820" s="153"/>
      <c r="NW820" s="153"/>
      <c r="NX820" s="153"/>
      <c r="NY820" s="153"/>
      <c r="NZ820" s="153"/>
      <c r="OA820" s="153"/>
      <c r="OB820" s="153"/>
      <c r="OC820" s="153"/>
      <c r="OD820" s="153"/>
      <c r="OE820" s="153"/>
      <c r="OF820" s="153"/>
      <c r="OG820" s="153"/>
      <c r="OH820" s="153"/>
      <c r="OI820" s="153"/>
      <c r="OJ820" s="153"/>
      <c r="OK820" s="153"/>
      <c r="OL820" s="153"/>
      <c r="OM820" s="153"/>
      <c r="ON820" s="153"/>
      <c r="OO820" s="153"/>
      <c r="OP820" s="153"/>
      <c r="OQ820" s="153"/>
      <c r="OR820" s="153"/>
      <c r="OS820" s="153"/>
      <c r="OT820" s="153"/>
      <c r="OU820" s="153"/>
      <c r="OV820" s="153"/>
      <c r="OW820" s="153"/>
      <c r="OX820" s="153"/>
      <c r="OY820" s="153"/>
      <c r="OZ820" s="153"/>
      <c r="PA820" s="153"/>
      <c r="PB820" s="153"/>
      <c r="PC820" s="153"/>
      <c r="PD820" s="153"/>
      <c r="PE820" s="153"/>
      <c r="PF820" s="153"/>
      <c r="PG820" s="153"/>
      <c r="PH820" s="153"/>
      <c r="PI820" s="153"/>
      <c r="PJ820" s="153"/>
      <c r="PK820" s="153"/>
      <c r="PL820" s="153"/>
      <c r="PM820" s="153"/>
      <c r="PN820" s="153"/>
      <c r="PO820" s="153"/>
      <c r="PP820" s="153"/>
      <c r="PQ820" s="153"/>
      <c r="PR820" s="153"/>
      <c r="PS820" s="153"/>
      <c r="PT820" s="153"/>
      <c r="PU820" s="153"/>
      <c r="PV820" s="153"/>
      <c r="PW820" s="153"/>
      <c r="PX820" s="153"/>
      <c r="PY820" s="153"/>
      <c r="PZ820" s="153"/>
      <c r="QA820" s="153"/>
      <c r="QB820" s="153"/>
      <c r="QC820" s="153"/>
      <c r="QD820" s="153"/>
      <c r="QE820" s="153"/>
      <c r="QF820" s="153"/>
      <c r="QG820" s="153"/>
      <c r="QH820" s="153"/>
      <c r="QI820" s="153"/>
      <c r="QJ820" s="153"/>
      <c r="QK820" s="153"/>
      <c r="QL820" s="153"/>
      <c r="QM820" s="153"/>
      <c r="QN820" s="153"/>
      <c r="QO820" s="153"/>
      <c r="QP820" s="153"/>
      <c r="QQ820" s="153"/>
      <c r="QR820" s="153"/>
      <c r="QS820" s="153"/>
      <c r="QT820" s="153"/>
      <c r="QU820" s="153"/>
      <c r="QV820" s="153"/>
      <c r="QW820" s="153"/>
      <c r="QX820" s="153"/>
      <c r="QY820" s="153"/>
      <c r="QZ820" s="153"/>
      <c r="RA820" s="153"/>
      <c r="RB820" s="153"/>
      <c r="RC820" s="153"/>
      <c r="RD820" s="153"/>
      <c r="RE820" s="153"/>
      <c r="RF820" s="153"/>
      <c r="RG820" s="153"/>
      <c r="RH820" s="153"/>
      <c r="RI820" s="153"/>
      <c r="RJ820" s="153"/>
      <c r="RK820" s="153"/>
      <c r="RL820" s="153"/>
      <c r="RM820" s="153"/>
      <c r="RN820" s="153"/>
      <c r="RO820" s="153"/>
      <c r="RP820" s="153"/>
      <c r="RQ820" s="153"/>
      <c r="RR820" s="153"/>
      <c r="RS820" s="153"/>
      <c r="RT820" s="153"/>
      <c r="RU820" s="153"/>
      <c r="RV820" s="153"/>
      <c r="RW820" s="153"/>
      <c r="RX820" s="153"/>
      <c r="RY820" s="153"/>
      <c r="RZ820" s="153"/>
      <c r="SA820" s="153"/>
      <c r="SB820" s="153"/>
      <c r="SC820" s="153"/>
      <c r="SD820" s="153"/>
      <c r="SE820" s="153"/>
      <c r="SF820" s="153"/>
      <c r="SG820" s="153"/>
      <c r="SH820" s="153"/>
      <c r="SI820" s="153"/>
      <c r="SJ820" s="153"/>
      <c r="SK820" s="153"/>
      <c r="SL820" s="153"/>
      <c r="SM820" s="153"/>
      <c r="SN820" s="153"/>
      <c r="SO820" s="153"/>
      <c r="SP820" s="153"/>
      <c r="SQ820" s="153"/>
      <c r="SR820" s="153"/>
      <c r="SS820" s="153"/>
      <c r="ST820" s="153"/>
      <c r="SU820" s="153"/>
      <c r="SV820" s="153"/>
      <c r="SW820" s="153"/>
      <c r="SX820" s="153"/>
      <c r="SY820" s="153"/>
      <c r="SZ820" s="153"/>
      <c r="TA820" s="153"/>
      <c r="TB820" s="153"/>
      <c r="TC820" s="153"/>
      <c r="TD820" s="153"/>
      <c r="TE820" s="153"/>
      <c r="TF820" s="153"/>
      <c r="TG820" s="153"/>
      <c r="TH820" s="153"/>
      <c r="TI820" s="153"/>
      <c r="TJ820" s="153"/>
      <c r="TK820" s="153"/>
      <c r="TL820" s="153"/>
      <c r="TM820" s="153"/>
      <c r="TN820" s="153"/>
      <c r="TO820" s="153"/>
      <c r="TP820" s="153"/>
      <c r="TQ820" s="153"/>
      <c r="TR820" s="153"/>
      <c r="TS820" s="153"/>
      <c r="TT820" s="153"/>
      <c r="TU820" s="153"/>
      <c r="TV820" s="153"/>
      <c r="TW820" s="153"/>
      <c r="TX820" s="153"/>
      <c r="TY820" s="153"/>
      <c r="TZ820" s="153"/>
      <c r="UA820" s="153"/>
      <c r="UB820" s="153"/>
      <c r="UC820" s="153"/>
      <c r="UD820" s="153"/>
      <c r="UE820" s="153"/>
      <c r="UF820" s="153"/>
      <c r="UG820" s="153"/>
      <c r="UH820" s="153"/>
      <c r="UI820" s="153"/>
      <c r="UJ820" s="153"/>
      <c r="UK820" s="153"/>
      <c r="UL820" s="153"/>
      <c r="UM820" s="153"/>
      <c r="UN820" s="153"/>
      <c r="UO820" s="153"/>
      <c r="UP820" s="153"/>
      <c r="UQ820" s="153"/>
      <c r="UR820" s="153"/>
      <c r="US820" s="153"/>
      <c r="UT820" s="153"/>
      <c r="UU820" s="153"/>
      <c r="UV820" s="153"/>
      <c r="UW820" s="153"/>
      <c r="UX820" s="153"/>
      <c r="UY820" s="153"/>
      <c r="UZ820" s="153"/>
      <c r="VA820" s="153"/>
      <c r="VB820" s="153"/>
      <c r="VC820" s="153"/>
      <c r="VD820" s="153"/>
      <c r="VE820" s="153"/>
      <c r="VF820" s="153"/>
      <c r="VG820" s="153"/>
      <c r="VH820" s="153"/>
      <c r="VI820" s="153"/>
      <c r="VJ820" s="153"/>
      <c r="VK820" s="153"/>
      <c r="VL820" s="153"/>
      <c r="VM820" s="153"/>
      <c r="VN820" s="153"/>
      <c r="VO820" s="153"/>
      <c r="VP820" s="153"/>
      <c r="VQ820" s="153"/>
      <c r="VR820" s="153"/>
      <c r="VS820" s="153"/>
      <c r="VT820" s="153"/>
      <c r="VU820" s="153"/>
      <c r="VV820" s="153"/>
      <c r="VW820" s="153"/>
      <c r="VX820" s="153"/>
      <c r="VY820" s="153"/>
      <c r="VZ820" s="153"/>
      <c r="WA820" s="153"/>
      <c r="WB820" s="153"/>
      <c r="WC820" s="153"/>
      <c r="WD820" s="153"/>
      <c r="WE820" s="153"/>
      <c r="WF820" s="153"/>
      <c r="WG820" s="153"/>
      <c r="WH820" s="153"/>
      <c r="WI820" s="153"/>
      <c r="WJ820" s="153"/>
      <c r="WK820" s="153"/>
      <c r="WL820" s="153"/>
      <c r="WM820" s="153"/>
      <c r="WN820" s="153"/>
      <c r="WO820" s="153"/>
      <c r="WP820" s="153"/>
      <c r="WQ820" s="153"/>
      <c r="WR820" s="153"/>
      <c r="WS820" s="153"/>
      <c r="WT820" s="153"/>
      <c r="WU820" s="153"/>
      <c r="WV820" s="153"/>
      <c r="WW820" s="153"/>
      <c r="WX820" s="153"/>
      <c r="WY820" s="153"/>
      <c r="WZ820" s="153"/>
      <c r="XA820" s="153"/>
      <c r="XB820" s="153"/>
      <c r="XC820" s="153"/>
      <c r="XD820" s="153"/>
      <c r="XE820" s="153"/>
      <c r="XF820" s="153"/>
      <c r="XG820" s="153"/>
      <c r="XH820" s="153"/>
      <c r="XI820" s="153"/>
      <c r="XJ820" s="153"/>
      <c r="XK820" s="153"/>
      <c r="XL820" s="153"/>
      <c r="XM820" s="153"/>
      <c r="XN820" s="153"/>
      <c r="XO820" s="153"/>
      <c r="XP820" s="153"/>
      <c r="XQ820" s="153"/>
      <c r="XR820" s="153"/>
      <c r="XS820" s="153"/>
      <c r="XT820" s="153"/>
      <c r="XU820" s="153"/>
      <c r="XV820" s="153"/>
      <c r="XW820" s="153"/>
      <c r="XX820" s="153"/>
      <c r="XY820" s="153"/>
      <c r="XZ820" s="153"/>
      <c r="YA820" s="153"/>
      <c r="YB820" s="153"/>
      <c r="YC820" s="153"/>
      <c r="YD820" s="153"/>
      <c r="YE820" s="153"/>
      <c r="YF820" s="153"/>
      <c r="YG820" s="153"/>
      <c r="YH820" s="153"/>
      <c r="YI820" s="153"/>
      <c r="YJ820" s="153"/>
      <c r="YK820" s="153"/>
      <c r="YL820" s="153"/>
      <c r="YM820" s="153"/>
      <c r="YN820" s="153"/>
      <c r="YO820" s="153"/>
      <c r="YP820" s="153"/>
      <c r="YQ820" s="153"/>
      <c r="YR820" s="153"/>
      <c r="YS820" s="153"/>
      <c r="YT820" s="153"/>
      <c r="YU820" s="153"/>
      <c r="YV820" s="153"/>
      <c r="YW820" s="153"/>
      <c r="YX820" s="153"/>
      <c r="YY820" s="153"/>
      <c r="YZ820" s="153"/>
      <c r="ZA820" s="153"/>
      <c r="ZB820" s="153"/>
      <c r="ZC820" s="153"/>
      <c r="ZD820" s="153"/>
      <c r="ZE820" s="153"/>
      <c r="ZF820" s="153"/>
      <c r="ZG820" s="153"/>
      <c r="ZH820" s="153"/>
      <c r="ZI820" s="153"/>
      <c r="ZJ820" s="153"/>
      <c r="ZK820" s="153"/>
      <c r="ZL820" s="153"/>
      <c r="ZM820" s="153"/>
      <c r="ZN820" s="153"/>
      <c r="ZO820" s="153"/>
      <c r="ZP820" s="153"/>
      <c r="ZQ820" s="153"/>
      <c r="ZR820" s="153"/>
      <c r="ZS820" s="153"/>
      <c r="ZT820" s="153"/>
      <c r="ZU820" s="153"/>
      <c r="ZV820" s="153"/>
      <c r="ZW820" s="153"/>
      <c r="ZX820" s="153"/>
      <c r="ZY820" s="153"/>
      <c r="ZZ820" s="153"/>
      <c r="AAA820" s="153"/>
      <c r="AAB820" s="153"/>
      <c r="AAC820" s="153"/>
      <c r="AAD820" s="153"/>
      <c r="AAE820" s="153"/>
      <c r="AAF820" s="153"/>
      <c r="AAG820" s="153"/>
      <c r="AAH820" s="153"/>
      <c r="AAI820" s="153"/>
      <c r="AAJ820" s="153"/>
      <c r="AAK820" s="153"/>
      <c r="AAL820" s="153"/>
      <c r="AAM820" s="153"/>
      <c r="AAN820" s="153"/>
      <c r="AAO820" s="153"/>
      <c r="AAP820" s="153"/>
      <c r="AAQ820" s="153"/>
      <c r="AAR820" s="153"/>
      <c r="AAS820" s="153"/>
      <c r="AAT820" s="153"/>
      <c r="AAU820" s="153"/>
      <c r="AAV820" s="153"/>
      <c r="AAW820" s="153"/>
      <c r="AAX820" s="153"/>
      <c r="AAY820" s="153"/>
      <c r="AAZ820" s="153"/>
      <c r="ABA820" s="153"/>
      <c r="ABB820" s="153"/>
      <c r="ABC820" s="153"/>
      <c r="ABD820" s="153"/>
      <c r="ABE820" s="153"/>
      <c r="ABF820" s="153"/>
      <c r="ABG820" s="153"/>
      <c r="ABH820" s="153"/>
      <c r="ABI820" s="153"/>
      <c r="ABJ820" s="153"/>
      <c r="ABK820" s="153"/>
      <c r="ABL820" s="153"/>
      <c r="ABM820" s="153"/>
      <c r="ABN820" s="153"/>
      <c r="ABO820" s="153"/>
      <c r="ABP820" s="153"/>
      <c r="ABQ820" s="153"/>
      <c r="ABR820" s="153"/>
      <c r="ABS820" s="153"/>
      <c r="ABT820" s="153"/>
      <c r="ABU820" s="153"/>
      <c r="ABV820" s="153"/>
      <c r="ABW820" s="153"/>
      <c r="ABX820" s="153"/>
      <c r="ABY820" s="153"/>
      <c r="ABZ820" s="153"/>
      <c r="ACA820" s="153"/>
      <c r="ACB820" s="153"/>
      <c r="ACC820" s="153"/>
      <c r="ACD820" s="153"/>
      <c r="ACE820" s="153"/>
      <c r="ACF820" s="153"/>
      <c r="ACG820" s="153"/>
      <c r="ACH820" s="153"/>
      <c r="ACI820" s="153"/>
      <c r="ACJ820" s="153"/>
      <c r="ACK820" s="153"/>
      <c r="ACL820" s="153"/>
      <c r="ACM820" s="153"/>
      <c r="ACN820" s="153"/>
      <c r="ACO820" s="153"/>
      <c r="ACP820" s="153"/>
      <c r="ACQ820" s="153"/>
      <c r="ACR820" s="153"/>
      <c r="ACS820" s="153"/>
      <c r="ACT820" s="153"/>
      <c r="ACU820" s="153"/>
      <c r="ACV820" s="153"/>
      <c r="ACW820" s="153"/>
      <c r="ACX820" s="153"/>
      <c r="ACY820" s="153"/>
      <c r="ACZ820" s="153"/>
      <c r="ADA820" s="153"/>
      <c r="ADB820" s="153"/>
      <c r="ADC820" s="153"/>
      <c r="ADD820" s="153"/>
      <c r="ADE820" s="153"/>
      <c r="ADF820" s="153"/>
      <c r="ADG820" s="153"/>
      <c r="ADH820" s="153"/>
      <c r="ADI820" s="153"/>
      <c r="ADJ820" s="153"/>
      <c r="ADK820" s="153"/>
      <c r="ADL820" s="153"/>
      <c r="ADM820" s="153"/>
      <c r="ADN820" s="153"/>
      <c r="ADO820" s="153"/>
      <c r="ADP820" s="153"/>
      <c r="ADQ820" s="153"/>
      <c r="ADR820" s="153"/>
      <c r="ADS820" s="153"/>
      <c r="ADT820" s="153"/>
      <c r="ADU820" s="153"/>
      <c r="ADV820" s="153"/>
      <c r="ADW820" s="153"/>
      <c r="ADX820" s="153"/>
      <c r="ADY820" s="153"/>
      <c r="ADZ820" s="153"/>
      <c r="AEA820" s="153"/>
      <c r="AEB820" s="153"/>
      <c r="AEC820" s="153"/>
      <c r="AED820" s="153"/>
      <c r="AEE820" s="153"/>
      <c r="AEF820" s="153"/>
      <c r="AEG820" s="153"/>
      <c r="AEH820" s="153"/>
      <c r="AEI820" s="153"/>
      <c r="AEJ820" s="153"/>
      <c r="AEK820" s="153"/>
      <c r="AEL820" s="153"/>
      <c r="AEM820" s="153"/>
      <c r="AEN820" s="153"/>
      <c r="AEO820" s="153"/>
      <c r="AEP820" s="153"/>
      <c r="AEQ820" s="153"/>
      <c r="AER820" s="153"/>
      <c r="AES820" s="153"/>
      <c r="AET820" s="153"/>
      <c r="AEU820" s="153"/>
      <c r="AEV820" s="153"/>
      <c r="AEW820" s="153"/>
      <c r="AEX820" s="153"/>
      <c r="AEY820" s="153"/>
      <c r="AEZ820" s="153"/>
      <c r="AFA820" s="153"/>
      <c r="AFB820" s="153"/>
      <c r="AFC820" s="153"/>
      <c r="AFD820" s="153"/>
      <c r="AFE820" s="153"/>
      <c r="AFF820" s="153"/>
      <c r="AFG820" s="153"/>
      <c r="AFH820" s="153"/>
      <c r="AFI820" s="153"/>
      <c r="AFJ820" s="153"/>
      <c r="AFK820" s="153"/>
      <c r="AFL820" s="153"/>
      <c r="AFM820" s="153"/>
      <c r="AFN820" s="153"/>
      <c r="AFO820" s="153"/>
      <c r="AFP820" s="153"/>
      <c r="AFQ820" s="153"/>
      <c r="AFR820" s="153"/>
      <c r="AFS820" s="153"/>
      <c r="AFT820" s="153"/>
      <c r="AFU820" s="153"/>
      <c r="AFV820" s="153"/>
      <c r="AFW820" s="153"/>
      <c r="AFX820" s="153"/>
      <c r="AFY820" s="153"/>
      <c r="AFZ820" s="153"/>
      <c r="AGA820" s="153"/>
      <c r="AGB820" s="153"/>
      <c r="AGC820" s="153"/>
      <c r="AGD820" s="153"/>
      <c r="AGE820" s="153"/>
      <c r="AGF820" s="153"/>
      <c r="AGG820" s="153"/>
      <c r="AGH820" s="153"/>
      <c r="AGI820" s="153"/>
      <c r="AGJ820" s="153"/>
      <c r="AGK820" s="153"/>
      <c r="AGL820" s="153"/>
      <c r="AGM820" s="153"/>
      <c r="AGN820" s="153"/>
      <c r="AGO820" s="153"/>
      <c r="AGP820" s="153"/>
      <c r="AGQ820" s="153"/>
      <c r="AGR820" s="153"/>
      <c r="AGS820" s="153"/>
      <c r="AGT820" s="153"/>
      <c r="AGU820" s="153"/>
      <c r="AGV820" s="153"/>
      <c r="AGW820" s="153"/>
      <c r="AGX820" s="153"/>
      <c r="AGY820" s="153"/>
      <c r="AGZ820" s="153"/>
      <c r="AHA820" s="153"/>
      <c r="AHB820" s="153"/>
      <c r="AHC820" s="153"/>
      <c r="AHD820" s="153"/>
      <c r="AHE820" s="153"/>
      <c r="AHF820" s="153"/>
      <c r="AHG820" s="153"/>
      <c r="AHH820" s="153"/>
      <c r="AHI820" s="153"/>
      <c r="AHJ820" s="153"/>
      <c r="AHK820" s="153"/>
      <c r="AHL820" s="153"/>
      <c r="AHM820" s="153"/>
      <c r="AHN820" s="153"/>
      <c r="AHO820" s="153"/>
      <c r="AHP820" s="153"/>
      <c r="AHQ820" s="153"/>
      <c r="AHR820" s="153"/>
      <c r="AHS820" s="153"/>
      <c r="AHT820" s="153"/>
      <c r="AHU820" s="153"/>
      <c r="AHV820" s="153"/>
      <c r="AHW820" s="153"/>
      <c r="AHX820" s="153"/>
      <c r="AHY820" s="153"/>
      <c r="AHZ820" s="153"/>
      <c r="AIA820" s="153"/>
      <c r="AIB820" s="153"/>
      <c r="AIC820" s="153"/>
      <c r="AID820" s="153"/>
      <c r="AIE820" s="153"/>
      <c r="AIF820" s="153"/>
      <c r="AIG820" s="153"/>
      <c r="AIH820" s="153"/>
      <c r="AII820" s="153"/>
      <c r="AIJ820" s="153"/>
      <c r="AIK820" s="153"/>
      <c r="AIL820" s="153"/>
      <c r="AIM820" s="153"/>
      <c r="AIN820" s="153"/>
      <c r="AIO820" s="153"/>
      <c r="AIP820" s="153"/>
      <c r="AIQ820" s="153"/>
      <c r="AIR820" s="153"/>
      <c r="AIS820" s="153"/>
      <c r="AIT820" s="153"/>
      <c r="AIU820" s="153"/>
      <c r="AIV820" s="153"/>
      <c r="AIW820" s="153"/>
      <c r="AIX820" s="153"/>
      <c r="AIY820" s="153"/>
      <c r="AIZ820" s="153"/>
      <c r="AJA820" s="153"/>
      <c r="AJB820" s="153"/>
      <c r="AJC820" s="153"/>
      <c r="AJD820" s="153"/>
      <c r="AJE820" s="153"/>
      <c r="AJF820" s="153"/>
      <c r="AJG820" s="153"/>
      <c r="AJH820" s="153"/>
      <c r="AJI820" s="153"/>
      <c r="AJJ820" s="153"/>
      <c r="AJK820" s="153"/>
      <c r="AJL820" s="153"/>
      <c r="AJM820" s="153"/>
      <c r="AJN820" s="153"/>
      <c r="AJO820" s="153"/>
      <c r="AJP820" s="153"/>
      <c r="AJQ820" s="153"/>
      <c r="AJR820" s="153"/>
      <c r="AJS820" s="153"/>
      <c r="AJT820" s="153"/>
      <c r="AJU820" s="153"/>
      <c r="AJV820" s="153"/>
      <c r="AJW820" s="153"/>
      <c r="AJX820" s="153"/>
      <c r="AJY820" s="153"/>
      <c r="AJZ820" s="153"/>
      <c r="AKA820" s="153"/>
      <c r="AKB820" s="153"/>
      <c r="AKC820" s="153"/>
      <c r="AKD820" s="153"/>
      <c r="AKE820" s="153"/>
      <c r="AKF820" s="153"/>
      <c r="AKG820" s="153"/>
      <c r="AKH820" s="153"/>
      <c r="AKI820" s="153"/>
      <c r="AKJ820" s="153"/>
      <c r="AKK820" s="153"/>
      <c r="AKL820" s="153"/>
      <c r="AKM820" s="153"/>
      <c r="AKN820" s="153"/>
      <c r="AKO820" s="153"/>
      <c r="AKP820" s="153"/>
      <c r="AKQ820" s="153"/>
      <c r="AKR820" s="153"/>
      <c r="AKS820" s="153"/>
      <c r="AKT820" s="153"/>
      <c r="AKU820" s="153"/>
      <c r="AKV820" s="153"/>
      <c r="AKW820" s="153"/>
      <c r="AKX820" s="153"/>
      <c r="AKY820" s="153"/>
      <c r="AKZ820" s="153"/>
      <c r="ALA820" s="153"/>
      <c r="ALB820" s="153"/>
      <c r="ALC820" s="153"/>
      <c r="ALD820" s="153"/>
      <c r="ALE820" s="153"/>
      <c r="ALF820" s="153"/>
      <c r="ALG820" s="153"/>
      <c r="ALH820" s="153"/>
      <c r="ALI820" s="153"/>
      <c r="ALJ820" s="153"/>
      <c r="ALK820" s="153"/>
      <c r="ALL820" s="153"/>
      <c r="ALM820" s="153"/>
      <c r="ALN820" s="153"/>
      <c r="ALO820" s="153"/>
      <c r="ALP820" s="153"/>
      <c r="ALQ820" s="153"/>
      <c r="ALR820" s="153"/>
      <c r="ALS820" s="153"/>
      <c r="ALT820" s="153"/>
      <c r="ALU820" s="153"/>
      <c r="ALV820" s="153"/>
      <c r="ALW820" s="153"/>
      <c r="ALX820" s="153"/>
      <c r="ALY820" s="153"/>
      <c r="ALZ820" s="153"/>
      <c r="AMA820" s="153"/>
      <c r="AMB820" s="153"/>
      <c r="AMC820" s="153"/>
      <c r="AMD820" s="153"/>
      <c r="AME820" s="153"/>
      <c r="AMF820" s="153"/>
      <c r="AMG820" s="153"/>
      <c r="AMH820" s="153"/>
      <c r="AMI820" s="153"/>
      <c r="AMJ820" s="153"/>
      <c r="AMK820" s="153"/>
      <c r="AML820" s="153"/>
      <c r="AMM820" s="153"/>
      <c r="AMN820" s="153"/>
      <c r="AMO820" s="153"/>
      <c r="AMP820" s="153"/>
      <c r="AMQ820" s="153"/>
      <c r="AMR820" s="153"/>
      <c r="AMS820" s="153"/>
      <c r="AMT820" s="153"/>
      <c r="AMU820" s="153"/>
      <c r="AMV820" s="153"/>
      <c r="AMW820" s="153"/>
      <c r="AMX820" s="153"/>
      <c r="AMY820" s="153"/>
      <c r="AMZ820" s="153"/>
      <c r="ANA820" s="153"/>
      <c r="ANB820" s="153"/>
      <c r="ANC820" s="153"/>
      <c r="AND820" s="153"/>
      <c r="ANE820" s="153"/>
      <c r="ANF820" s="153"/>
      <c r="ANG820" s="153"/>
      <c r="ANH820" s="153"/>
      <c r="ANI820" s="153"/>
      <c r="ANJ820" s="153"/>
      <c r="ANK820" s="153"/>
      <c r="ANL820" s="153"/>
      <c r="ANM820" s="153"/>
      <c r="ANN820" s="153"/>
      <c r="ANO820" s="153"/>
      <c r="ANP820" s="153"/>
      <c r="ANQ820" s="153"/>
      <c r="ANR820" s="153"/>
      <c r="ANS820" s="153"/>
      <c r="ANT820" s="153"/>
      <c r="ANU820" s="153"/>
      <c r="ANV820" s="153"/>
      <c r="ANW820" s="153"/>
      <c r="ANX820" s="153"/>
      <c r="ANY820" s="153"/>
      <c r="ANZ820" s="153"/>
      <c r="AOA820" s="153"/>
      <c r="AOB820" s="153"/>
      <c r="AOC820" s="153"/>
      <c r="AOD820" s="153"/>
      <c r="AOE820" s="153"/>
      <c r="AOF820" s="153"/>
      <c r="AOG820" s="153"/>
      <c r="AOH820" s="153"/>
      <c r="AOI820" s="153"/>
      <c r="AOJ820" s="153"/>
      <c r="AOK820" s="153"/>
      <c r="AOL820" s="153"/>
      <c r="AOM820" s="153"/>
      <c r="AON820" s="153"/>
      <c r="AOO820" s="153"/>
      <c r="AOP820" s="153"/>
      <c r="AOQ820" s="153"/>
      <c r="AOR820" s="153"/>
      <c r="AOS820" s="153"/>
      <c r="AOT820" s="153"/>
      <c r="AOU820" s="153"/>
      <c r="AOV820" s="153"/>
      <c r="AOW820" s="153"/>
      <c r="AOX820" s="153"/>
      <c r="AOY820" s="153"/>
      <c r="AOZ820" s="153"/>
      <c r="APA820" s="153"/>
      <c r="APB820" s="153"/>
      <c r="APC820" s="153"/>
      <c r="APD820" s="153"/>
      <c r="APE820" s="153"/>
      <c r="APF820" s="153"/>
      <c r="APG820" s="153"/>
      <c r="APH820" s="153"/>
      <c r="API820" s="153"/>
      <c r="APJ820" s="153"/>
      <c r="APK820" s="153"/>
      <c r="APL820" s="153"/>
      <c r="APM820" s="153"/>
      <c r="APN820" s="153"/>
      <c r="APO820" s="153"/>
      <c r="APP820" s="153"/>
      <c r="APQ820" s="153"/>
      <c r="APR820" s="153"/>
      <c r="APS820" s="153"/>
      <c r="APT820" s="153"/>
      <c r="APU820" s="153"/>
      <c r="APV820" s="153"/>
      <c r="APW820" s="153"/>
      <c r="APX820" s="153"/>
      <c r="APY820" s="153"/>
      <c r="APZ820" s="153"/>
      <c r="AQA820" s="153"/>
      <c r="AQB820" s="153"/>
      <c r="AQC820" s="153"/>
      <c r="AQD820" s="153"/>
      <c r="AQE820" s="153"/>
      <c r="AQF820" s="153"/>
      <c r="AQG820" s="153"/>
      <c r="AQH820" s="153"/>
      <c r="AQI820" s="153"/>
      <c r="AQJ820" s="153"/>
      <c r="AQK820" s="153"/>
      <c r="AQL820" s="153"/>
      <c r="AQM820" s="153"/>
      <c r="AQN820" s="153"/>
      <c r="AQO820" s="153"/>
      <c r="AQP820" s="153"/>
      <c r="AQQ820" s="153"/>
      <c r="AQR820" s="153"/>
      <c r="AQS820" s="153"/>
      <c r="AQT820" s="153"/>
      <c r="AQU820" s="153"/>
      <c r="AQV820" s="153"/>
      <c r="AQW820" s="153"/>
      <c r="AQX820" s="153"/>
      <c r="AQY820" s="153"/>
      <c r="AQZ820" s="153"/>
      <c r="ARA820" s="153"/>
      <c r="ARB820" s="153"/>
      <c r="ARC820" s="153"/>
      <c r="ARD820" s="153"/>
      <c r="ARE820" s="153"/>
      <c r="ARF820" s="153"/>
      <c r="ARG820" s="153"/>
      <c r="ARH820" s="153"/>
      <c r="ARI820" s="153"/>
      <c r="ARJ820" s="153"/>
      <c r="ARK820" s="153"/>
      <c r="ARL820" s="153"/>
      <c r="ARM820" s="153"/>
      <c r="ARN820" s="153"/>
      <c r="ARO820" s="153"/>
      <c r="ARP820" s="153"/>
      <c r="ARQ820" s="153"/>
      <c r="ARR820" s="153"/>
      <c r="ARS820" s="153"/>
      <c r="ART820" s="153"/>
      <c r="ARU820" s="153"/>
      <c r="ARV820" s="153"/>
      <c r="ARW820" s="153"/>
      <c r="ARX820" s="153"/>
      <c r="ARY820" s="153"/>
      <c r="ARZ820" s="153"/>
      <c r="ASA820" s="153"/>
      <c r="ASB820" s="153"/>
      <c r="ASC820" s="153"/>
      <c r="ASD820" s="153"/>
      <c r="ASE820" s="153"/>
      <c r="ASF820" s="153"/>
      <c r="ASG820" s="153"/>
      <c r="ASH820" s="153"/>
      <c r="ASI820" s="153"/>
      <c r="ASJ820" s="153"/>
      <c r="ASK820" s="153"/>
      <c r="ASL820" s="153"/>
      <c r="ASM820" s="153"/>
      <c r="ASN820" s="153"/>
      <c r="ASO820" s="153"/>
      <c r="ASP820" s="153"/>
      <c r="ASQ820" s="153"/>
      <c r="ASR820" s="153"/>
      <c r="ASS820" s="153"/>
      <c r="AST820" s="153"/>
      <c r="ASU820" s="153"/>
      <c r="ASV820" s="153"/>
      <c r="ASW820" s="153"/>
      <c r="ASX820" s="153"/>
      <c r="ASY820" s="153"/>
      <c r="ASZ820" s="153"/>
      <c r="ATA820" s="153"/>
      <c r="ATB820" s="153"/>
      <c r="ATC820" s="153"/>
      <c r="ATD820" s="153"/>
      <c r="ATE820" s="153"/>
      <c r="ATF820" s="153"/>
      <c r="ATG820" s="153"/>
      <c r="ATH820" s="153"/>
      <c r="ATI820" s="153"/>
      <c r="ATJ820" s="153"/>
      <c r="ATK820" s="153"/>
      <c r="ATL820" s="153"/>
      <c r="ATM820" s="153"/>
      <c r="ATN820" s="153"/>
      <c r="ATO820" s="153"/>
      <c r="ATP820" s="153"/>
      <c r="ATQ820" s="153"/>
      <c r="ATR820" s="153"/>
      <c r="ATS820" s="153"/>
      <c r="ATT820" s="153"/>
      <c r="ATU820" s="153"/>
      <c r="ATV820" s="153"/>
      <c r="ATW820" s="153"/>
      <c r="ATX820" s="153"/>
      <c r="ATY820" s="153"/>
      <c r="ATZ820" s="153"/>
      <c r="AUA820" s="153"/>
      <c r="AUB820" s="153"/>
      <c r="AUC820" s="153"/>
      <c r="AUD820" s="153"/>
      <c r="AUE820" s="153"/>
      <c r="AUF820" s="153"/>
      <c r="AUG820" s="153"/>
      <c r="AUH820" s="153"/>
      <c r="AUI820" s="153"/>
      <c r="AUJ820" s="153"/>
      <c r="AUK820" s="153"/>
      <c r="AUL820" s="153"/>
      <c r="AUM820" s="153"/>
      <c r="AUN820" s="153"/>
      <c r="AUO820" s="153"/>
      <c r="AUP820" s="153"/>
      <c r="AUQ820" s="153"/>
      <c r="AUR820" s="153"/>
      <c r="AUS820" s="153"/>
      <c r="AUT820" s="153"/>
      <c r="AUU820" s="153"/>
      <c r="AUV820" s="153"/>
      <c r="AUW820" s="153"/>
      <c r="AUX820" s="153"/>
      <c r="AUY820" s="153"/>
      <c r="AUZ820" s="153"/>
      <c r="AVA820" s="153"/>
      <c r="AVB820" s="153"/>
      <c r="AVC820" s="153"/>
      <c r="AVD820" s="153"/>
      <c r="AVE820" s="153"/>
      <c r="AVF820" s="153"/>
      <c r="AVG820" s="153"/>
      <c r="AVH820" s="153"/>
      <c r="AVI820" s="153"/>
      <c r="AVJ820" s="153"/>
      <c r="AVK820" s="153"/>
      <c r="AVL820" s="153"/>
      <c r="AVM820" s="153"/>
      <c r="AVN820" s="153"/>
      <c r="AVO820" s="153"/>
      <c r="AVP820" s="153"/>
      <c r="AVQ820" s="153"/>
      <c r="AVR820" s="153"/>
      <c r="AVS820" s="153"/>
      <c r="AVT820" s="153"/>
      <c r="AVU820" s="153"/>
      <c r="AVV820" s="153"/>
      <c r="AVW820" s="153"/>
      <c r="AVX820" s="153"/>
      <c r="AVY820" s="153"/>
      <c r="AVZ820" s="153"/>
      <c r="AWA820" s="153"/>
      <c r="AWB820" s="153"/>
      <c r="AWC820" s="153"/>
      <c r="AWD820" s="153"/>
      <c r="AWE820" s="153"/>
      <c r="AWF820" s="153"/>
      <c r="AWG820" s="153"/>
      <c r="AWH820" s="153"/>
      <c r="AWI820" s="153"/>
      <c r="AWJ820" s="153"/>
      <c r="AWK820" s="153"/>
      <c r="AWL820" s="153"/>
      <c r="AWM820" s="153"/>
      <c r="AWN820" s="153"/>
      <c r="AWO820" s="153"/>
      <c r="AWP820" s="153"/>
      <c r="AWQ820" s="153"/>
      <c r="AWR820" s="153"/>
      <c r="AWS820" s="153"/>
      <c r="AWT820" s="153"/>
      <c r="AWU820" s="153"/>
      <c r="AWV820" s="153"/>
      <c r="AWW820" s="153"/>
      <c r="AWX820" s="153"/>
      <c r="AWY820" s="153"/>
      <c r="AWZ820" s="153"/>
      <c r="AXA820" s="153"/>
      <c r="AXB820" s="153"/>
      <c r="AXC820" s="153"/>
      <c r="AXD820" s="153"/>
      <c r="AXE820" s="153"/>
      <c r="AXF820" s="153"/>
      <c r="AXG820" s="153"/>
      <c r="AXH820" s="153"/>
      <c r="AXI820" s="153"/>
      <c r="AXJ820" s="153"/>
      <c r="AXK820" s="153"/>
      <c r="AXL820" s="153"/>
      <c r="AXM820" s="153"/>
      <c r="AXN820" s="153"/>
      <c r="AXO820" s="153"/>
      <c r="AXP820" s="153"/>
      <c r="AXQ820" s="153"/>
      <c r="AXR820" s="153"/>
      <c r="AXS820" s="153"/>
      <c r="AXT820" s="153"/>
      <c r="AXU820" s="153"/>
      <c r="AXV820" s="153"/>
      <c r="AXW820" s="153"/>
      <c r="AXX820" s="153"/>
      <c r="AXY820" s="153"/>
      <c r="AXZ820" s="153"/>
      <c r="AYA820" s="153"/>
      <c r="AYB820" s="153"/>
      <c r="AYC820" s="153"/>
      <c r="AYD820" s="153"/>
      <c r="AYE820" s="153"/>
      <c r="AYF820" s="153"/>
      <c r="AYG820" s="153"/>
      <c r="AYH820" s="153"/>
      <c r="AYI820" s="153"/>
      <c r="AYJ820" s="153"/>
      <c r="AYK820" s="153"/>
      <c r="AYL820" s="153"/>
      <c r="AYM820" s="153"/>
      <c r="AYN820" s="153"/>
      <c r="AYO820" s="153"/>
      <c r="AYP820" s="153"/>
      <c r="AYQ820" s="153"/>
      <c r="AYR820" s="153"/>
      <c r="AYS820" s="153"/>
      <c r="AYT820" s="153"/>
      <c r="AYU820" s="153"/>
      <c r="AYV820" s="153"/>
      <c r="AYW820" s="153"/>
      <c r="AYX820" s="153"/>
      <c r="AYY820" s="153"/>
      <c r="AYZ820" s="153"/>
      <c r="AZA820" s="153"/>
      <c r="AZB820" s="153"/>
      <c r="AZC820" s="153"/>
      <c r="AZD820" s="153"/>
      <c r="AZE820" s="153"/>
      <c r="AZF820" s="153"/>
      <c r="AZG820" s="153"/>
      <c r="AZH820" s="153"/>
      <c r="AZI820" s="153"/>
      <c r="AZJ820" s="153"/>
      <c r="AZK820" s="153"/>
      <c r="AZL820" s="153"/>
      <c r="AZM820" s="153"/>
      <c r="AZN820" s="153"/>
      <c r="AZO820" s="153"/>
      <c r="AZP820" s="153"/>
      <c r="AZQ820" s="153"/>
      <c r="AZR820" s="153"/>
      <c r="AZS820" s="153"/>
      <c r="AZT820" s="153"/>
      <c r="AZU820" s="153"/>
      <c r="AZV820" s="153"/>
      <c r="AZW820" s="153"/>
      <c r="AZX820" s="153"/>
      <c r="AZY820" s="153"/>
      <c r="AZZ820" s="153"/>
      <c r="BAA820" s="153"/>
      <c r="BAB820" s="153"/>
      <c r="BAC820" s="153"/>
      <c r="BAD820" s="153"/>
      <c r="BAE820" s="153"/>
      <c r="BAF820" s="153"/>
      <c r="BAG820" s="153"/>
      <c r="BAH820" s="153"/>
      <c r="BAI820" s="153"/>
      <c r="BAJ820" s="153"/>
      <c r="BAK820" s="153"/>
      <c r="BAL820" s="153"/>
      <c r="BAM820" s="153"/>
      <c r="BAN820" s="153"/>
      <c r="BAO820" s="153"/>
      <c r="BAP820" s="153"/>
      <c r="BAQ820" s="153"/>
      <c r="BAR820" s="153"/>
      <c r="BAS820" s="153"/>
      <c r="BAT820" s="153"/>
      <c r="BAU820" s="153"/>
      <c r="BAV820" s="153"/>
      <c r="BAW820" s="153"/>
      <c r="BAX820" s="153"/>
      <c r="BAY820" s="153"/>
      <c r="BAZ820" s="153"/>
      <c r="BBA820" s="153"/>
      <c r="BBB820" s="153"/>
      <c r="BBC820" s="153"/>
      <c r="BBD820" s="153"/>
      <c r="BBE820" s="153"/>
      <c r="BBF820" s="153"/>
      <c r="BBG820" s="153"/>
      <c r="BBH820" s="153"/>
      <c r="BBI820" s="153"/>
      <c r="BBJ820" s="153"/>
      <c r="BBK820" s="153"/>
      <c r="BBL820" s="153"/>
      <c r="BBM820" s="153"/>
      <c r="BBN820" s="153"/>
      <c r="BBO820" s="153"/>
      <c r="BBP820" s="153"/>
      <c r="BBQ820" s="153"/>
      <c r="BBR820" s="153"/>
      <c r="BBS820" s="153"/>
      <c r="BBT820" s="153"/>
      <c r="BBU820" s="153"/>
      <c r="BBV820" s="153"/>
      <c r="BBW820" s="153"/>
      <c r="BBX820" s="153"/>
      <c r="BBY820" s="153"/>
      <c r="BBZ820" s="153"/>
      <c r="BCA820" s="153"/>
      <c r="BCB820" s="153"/>
      <c r="BCC820" s="153"/>
      <c r="BCD820" s="153"/>
      <c r="BCE820" s="153"/>
      <c r="BCF820" s="153"/>
      <c r="BCG820" s="153"/>
      <c r="BCH820" s="153"/>
      <c r="BCI820" s="153"/>
      <c r="BCJ820" s="153"/>
      <c r="BCK820" s="153"/>
      <c r="BCL820" s="153"/>
      <c r="BCM820" s="153"/>
      <c r="BCN820" s="153"/>
      <c r="BCO820" s="153"/>
      <c r="BCP820" s="153"/>
      <c r="BCQ820" s="153"/>
      <c r="BCR820" s="153"/>
      <c r="BCS820" s="153"/>
      <c r="BCT820" s="153"/>
      <c r="BCU820" s="153"/>
      <c r="BCV820" s="153"/>
      <c r="BCW820" s="153"/>
      <c r="BCX820" s="153"/>
      <c r="BCY820" s="153"/>
      <c r="BCZ820" s="153"/>
      <c r="BDA820" s="153"/>
      <c r="BDB820" s="153"/>
      <c r="BDC820" s="153"/>
      <c r="BDD820" s="153"/>
      <c r="BDE820" s="153"/>
      <c r="BDF820" s="153"/>
      <c r="BDG820" s="153"/>
      <c r="BDH820" s="153"/>
      <c r="BDI820" s="153"/>
      <c r="BDJ820" s="153"/>
      <c r="BDK820" s="153"/>
      <c r="BDL820" s="153"/>
      <c r="BDM820" s="153"/>
      <c r="BDN820" s="153"/>
      <c r="BDO820" s="153"/>
      <c r="BDP820" s="153"/>
      <c r="BDQ820" s="153"/>
      <c r="BDR820" s="153"/>
      <c r="BDS820" s="153"/>
      <c r="BDT820" s="153"/>
      <c r="BDU820" s="153"/>
      <c r="BDV820" s="153"/>
      <c r="BDW820" s="153"/>
      <c r="BDX820" s="153"/>
      <c r="BDY820" s="153"/>
      <c r="BDZ820" s="153"/>
      <c r="BEA820" s="153"/>
      <c r="BEB820" s="153"/>
      <c r="BEC820" s="153"/>
      <c r="BED820" s="153"/>
      <c r="BEE820" s="153"/>
      <c r="BEF820" s="153"/>
      <c r="BEG820" s="153"/>
      <c r="BEH820" s="153"/>
      <c r="BEI820" s="153"/>
      <c r="BEJ820" s="153"/>
      <c r="BEK820" s="153"/>
      <c r="BEL820" s="153"/>
      <c r="BEM820" s="153"/>
      <c r="BEN820" s="153"/>
      <c r="BEO820" s="153"/>
      <c r="BEP820" s="153"/>
      <c r="BEQ820" s="153"/>
      <c r="BER820" s="153"/>
      <c r="BES820" s="153"/>
      <c r="BET820" s="153"/>
      <c r="BEU820" s="153"/>
      <c r="BEV820" s="153"/>
      <c r="BEW820" s="153"/>
      <c r="BEX820" s="153"/>
      <c r="BEY820" s="153"/>
      <c r="BEZ820" s="153"/>
      <c r="BFA820" s="153"/>
      <c r="BFB820" s="153"/>
      <c r="BFC820" s="153"/>
      <c r="BFD820" s="153"/>
      <c r="BFE820" s="153"/>
      <c r="BFF820" s="153"/>
      <c r="BFG820" s="153"/>
      <c r="BFH820" s="153"/>
      <c r="BFI820" s="153"/>
      <c r="BFJ820" s="153"/>
      <c r="BFK820" s="153"/>
      <c r="BFL820" s="153"/>
      <c r="BFM820" s="153"/>
      <c r="BFN820" s="153"/>
      <c r="BFO820" s="153"/>
      <c r="BFP820" s="153"/>
      <c r="BFQ820" s="153"/>
      <c r="BFR820" s="153"/>
      <c r="BFS820" s="153"/>
      <c r="BFT820" s="153"/>
      <c r="BFU820" s="153"/>
      <c r="BFV820" s="153"/>
      <c r="BFW820" s="153"/>
      <c r="BFX820" s="153"/>
      <c r="BFY820" s="153"/>
      <c r="BFZ820" s="153"/>
      <c r="BGA820" s="153"/>
      <c r="BGB820" s="153"/>
      <c r="BGC820" s="153"/>
      <c r="BGD820" s="153"/>
      <c r="BGE820" s="153"/>
      <c r="BGF820" s="153"/>
      <c r="BGG820" s="153"/>
      <c r="BGH820" s="153"/>
      <c r="BGI820" s="153"/>
      <c r="BGJ820" s="153"/>
      <c r="BGK820" s="153"/>
      <c r="BGL820" s="153"/>
      <c r="BGM820" s="153"/>
      <c r="BGN820" s="153"/>
      <c r="BGO820" s="153"/>
      <c r="BGP820" s="153"/>
      <c r="BGQ820" s="153"/>
      <c r="BGR820" s="153"/>
      <c r="BGS820" s="153"/>
      <c r="BGT820" s="153"/>
      <c r="BGU820" s="153"/>
      <c r="BGV820" s="153"/>
      <c r="BGW820" s="153"/>
      <c r="BGX820" s="153"/>
      <c r="BGY820" s="153"/>
      <c r="BGZ820" s="153"/>
      <c r="BHA820" s="153"/>
      <c r="BHB820" s="153"/>
      <c r="BHC820" s="153"/>
      <c r="BHD820" s="153"/>
      <c r="BHE820" s="153"/>
      <c r="BHF820" s="153"/>
      <c r="BHG820" s="153"/>
      <c r="BHH820" s="153"/>
      <c r="BHI820" s="153"/>
      <c r="BHJ820" s="153"/>
      <c r="BHK820" s="153"/>
      <c r="BHL820" s="153"/>
      <c r="BHM820" s="153"/>
      <c r="BHN820" s="153"/>
      <c r="BHO820" s="153"/>
      <c r="BHP820" s="153"/>
      <c r="BHQ820" s="153"/>
      <c r="BHR820" s="153"/>
      <c r="BHS820" s="153"/>
      <c r="BHT820" s="153"/>
      <c r="BHU820" s="153"/>
      <c r="BHV820" s="153"/>
      <c r="BHW820" s="153"/>
      <c r="BHX820" s="153"/>
      <c r="BHY820" s="153"/>
      <c r="BHZ820" s="153"/>
      <c r="BIA820" s="153"/>
      <c r="BIB820" s="153"/>
      <c r="BIC820" s="153"/>
      <c r="BID820" s="153"/>
      <c r="BIE820" s="153"/>
      <c r="BIF820" s="153"/>
      <c r="BIG820" s="153"/>
      <c r="BIH820" s="153"/>
      <c r="BII820" s="153"/>
      <c r="BIJ820" s="153"/>
      <c r="BIK820" s="153"/>
      <c r="BIL820" s="153"/>
      <c r="BIM820" s="153"/>
      <c r="BIN820" s="153"/>
      <c r="BIO820" s="153"/>
      <c r="BIP820" s="153"/>
      <c r="BIQ820" s="153"/>
      <c r="BIR820" s="153"/>
      <c r="BIS820" s="153"/>
      <c r="BIT820" s="153"/>
      <c r="BIU820" s="153"/>
      <c r="BIV820" s="153"/>
      <c r="BIW820" s="153"/>
      <c r="BIX820" s="153"/>
      <c r="BIY820" s="153"/>
      <c r="BIZ820" s="153"/>
      <c r="BJA820" s="153"/>
      <c r="BJB820" s="153"/>
      <c r="BJC820" s="153"/>
      <c r="BJD820" s="153"/>
      <c r="BJE820" s="153"/>
      <c r="BJF820" s="153"/>
      <c r="BJG820" s="153"/>
      <c r="BJH820" s="153"/>
      <c r="BJI820" s="153"/>
      <c r="BJJ820" s="153"/>
      <c r="BJK820" s="153"/>
      <c r="BJL820" s="153"/>
      <c r="BJM820" s="153"/>
      <c r="BJN820" s="153"/>
      <c r="BJO820" s="153"/>
      <c r="BJP820" s="153"/>
      <c r="BJQ820" s="153"/>
      <c r="BJR820" s="153"/>
      <c r="BJS820" s="153"/>
      <c r="BJT820" s="153"/>
      <c r="BJU820" s="153"/>
      <c r="BJV820" s="153"/>
      <c r="BJW820" s="153"/>
      <c r="BJX820" s="153"/>
      <c r="BJY820" s="153"/>
      <c r="BJZ820" s="153"/>
      <c r="BKA820" s="153"/>
      <c r="BKB820" s="153"/>
      <c r="BKC820" s="153"/>
      <c r="BKD820" s="153"/>
      <c r="BKE820" s="153"/>
      <c r="BKF820" s="153"/>
      <c r="BKG820" s="153"/>
      <c r="BKH820" s="153"/>
      <c r="BKI820" s="153"/>
      <c r="BKJ820" s="153"/>
      <c r="BKK820" s="153"/>
      <c r="BKL820" s="153"/>
      <c r="BKM820" s="153"/>
      <c r="BKN820" s="153"/>
      <c r="BKO820" s="153"/>
      <c r="BKP820" s="153"/>
      <c r="BKQ820" s="153"/>
      <c r="BKR820" s="153"/>
      <c r="BKS820" s="153"/>
      <c r="BKT820" s="153"/>
      <c r="BKU820" s="153"/>
      <c r="BKV820" s="153"/>
      <c r="BKW820" s="153"/>
      <c r="BKX820" s="153"/>
      <c r="BKY820" s="153"/>
      <c r="BKZ820" s="153"/>
      <c r="BLA820" s="153"/>
      <c r="BLB820" s="153"/>
      <c r="BLC820" s="153"/>
      <c r="BLD820" s="153"/>
      <c r="BLE820" s="153"/>
      <c r="BLF820" s="153"/>
      <c r="BLG820" s="153"/>
      <c r="BLH820" s="153"/>
      <c r="BLI820" s="153"/>
      <c r="BLJ820" s="153"/>
      <c r="BLK820" s="153"/>
      <c r="BLL820" s="153"/>
      <c r="BLM820" s="153"/>
      <c r="BLN820" s="153"/>
      <c r="BLO820" s="153"/>
      <c r="BLP820" s="153"/>
      <c r="BLQ820" s="153"/>
      <c r="BLR820" s="153"/>
      <c r="BLS820" s="153"/>
      <c r="BLT820" s="153"/>
      <c r="BLU820" s="153"/>
      <c r="BLV820" s="153"/>
      <c r="BLW820" s="153"/>
      <c r="BLX820" s="153"/>
      <c r="BLY820" s="153"/>
      <c r="BLZ820" s="153"/>
      <c r="BMA820" s="153"/>
      <c r="BMB820" s="153"/>
      <c r="BMC820" s="153"/>
      <c r="BMD820" s="153"/>
      <c r="BME820" s="153"/>
      <c r="BMF820" s="153"/>
      <c r="BMG820" s="153"/>
      <c r="BMH820" s="153"/>
      <c r="BMI820" s="153"/>
      <c r="BMJ820" s="153"/>
      <c r="BMK820" s="153"/>
      <c r="BML820" s="153"/>
      <c r="BMM820" s="153"/>
      <c r="BMN820" s="153"/>
      <c r="BMO820" s="153"/>
      <c r="BMP820" s="153"/>
      <c r="BMQ820" s="153"/>
      <c r="BMR820" s="153"/>
      <c r="BMS820" s="153"/>
      <c r="BMT820" s="153"/>
      <c r="BMU820" s="153"/>
      <c r="BMV820" s="153"/>
      <c r="BMW820" s="153"/>
      <c r="BMX820" s="153"/>
      <c r="BMY820" s="153"/>
      <c r="BMZ820" s="153"/>
      <c r="BNA820" s="153"/>
      <c r="BNB820" s="153"/>
      <c r="BNC820" s="153"/>
      <c r="BND820" s="153"/>
      <c r="BNE820" s="153"/>
      <c r="BNF820" s="153"/>
      <c r="BNG820" s="153"/>
      <c r="BNH820" s="153"/>
      <c r="BNI820" s="153"/>
      <c r="BNJ820" s="153"/>
      <c r="BNK820" s="153"/>
      <c r="BNL820" s="153"/>
      <c r="BNM820" s="153"/>
      <c r="BNN820" s="153"/>
      <c r="BNO820" s="153"/>
      <c r="BNP820" s="153"/>
      <c r="BNQ820" s="153"/>
      <c r="BNR820" s="153"/>
      <c r="BNS820" s="153"/>
      <c r="BNT820" s="153"/>
      <c r="BNU820" s="153"/>
      <c r="BNV820" s="153"/>
      <c r="BNW820" s="153"/>
      <c r="BNX820" s="153"/>
      <c r="BNY820" s="153"/>
      <c r="BNZ820" s="153"/>
      <c r="BOA820" s="153"/>
      <c r="BOB820" s="153"/>
      <c r="BOC820" s="153"/>
      <c r="BOD820" s="153"/>
      <c r="BOE820" s="153"/>
      <c r="BOF820" s="153"/>
      <c r="BOG820" s="153"/>
      <c r="BOH820" s="153"/>
      <c r="BOI820" s="153"/>
      <c r="BOJ820" s="153"/>
      <c r="BOK820" s="153"/>
      <c r="BOL820" s="153"/>
      <c r="BOM820" s="153"/>
      <c r="BON820" s="153"/>
      <c r="BOO820" s="153"/>
      <c r="BOP820" s="153"/>
      <c r="BOQ820" s="153"/>
      <c r="BOR820" s="153"/>
      <c r="BOS820" s="153"/>
      <c r="BOT820" s="153"/>
      <c r="BOU820" s="153"/>
      <c r="BOV820" s="153"/>
      <c r="BOW820" s="153"/>
      <c r="BOX820" s="153"/>
      <c r="BOY820" s="153"/>
      <c r="BOZ820" s="153"/>
      <c r="BPA820" s="153"/>
      <c r="BPB820" s="153"/>
      <c r="BPC820" s="153"/>
      <c r="BPD820" s="153"/>
      <c r="BPE820" s="153"/>
      <c r="BPF820" s="153"/>
      <c r="BPG820" s="153"/>
      <c r="BPH820" s="153"/>
      <c r="BPI820" s="153"/>
      <c r="BPJ820" s="153"/>
      <c r="BPK820" s="153"/>
      <c r="BPL820" s="153"/>
      <c r="BPM820" s="153"/>
      <c r="BPN820" s="153"/>
      <c r="BPO820" s="153"/>
      <c r="BPP820" s="153"/>
      <c r="BPQ820" s="153"/>
      <c r="BPR820" s="153"/>
      <c r="BPS820" s="153"/>
      <c r="BPT820" s="153"/>
      <c r="BPU820" s="153"/>
      <c r="BPV820" s="153"/>
      <c r="BPW820" s="153"/>
      <c r="BPX820" s="153"/>
      <c r="BPY820" s="153"/>
      <c r="BPZ820" s="153"/>
      <c r="BQA820" s="153"/>
      <c r="BQB820" s="153"/>
      <c r="BQC820" s="153"/>
      <c r="BQD820" s="153"/>
      <c r="BQE820" s="153"/>
      <c r="BQF820" s="153"/>
      <c r="BQG820" s="153"/>
      <c r="BQH820" s="153"/>
      <c r="BQI820" s="153"/>
      <c r="BQJ820" s="153"/>
      <c r="BQK820" s="153"/>
      <c r="BQL820" s="153"/>
      <c r="BQM820" s="153"/>
      <c r="BQN820" s="153"/>
      <c r="BQO820" s="153"/>
      <c r="BQP820" s="153"/>
      <c r="BQQ820" s="153"/>
      <c r="BQR820" s="153"/>
      <c r="BQS820" s="153"/>
      <c r="BQT820" s="153"/>
      <c r="BQU820" s="153"/>
      <c r="BQV820" s="153"/>
      <c r="BQW820" s="153"/>
      <c r="BQX820" s="153"/>
      <c r="BQY820" s="153"/>
      <c r="BQZ820" s="153"/>
      <c r="BRA820" s="153"/>
      <c r="BRB820" s="153"/>
      <c r="BRC820" s="153"/>
      <c r="BRD820" s="153"/>
      <c r="BRE820" s="153"/>
      <c r="BRF820" s="153"/>
      <c r="BRG820" s="153"/>
      <c r="BRH820" s="153"/>
      <c r="BRI820" s="153"/>
      <c r="BRJ820" s="153"/>
      <c r="BRK820" s="153"/>
      <c r="BRL820" s="153"/>
      <c r="BRM820" s="153"/>
      <c r="BRN820" s="153"/>
      <c r="BRO820" s="153"/>
      <c r="BRP820" s="153"/>
      <c r="BRQ820" s="153"/>
      <c r="BRR820" s="153"/>
      <c r="BRS820" s="153"/>
      <c r="BRT820" s="153"/>
      <c r="BRU820" s="153"/>
      <c r="BRV820" s="153"/>
      <c r="BRW820" s="153"/>
      <c r="BRX820" s="153"/>
      <c r="BRY820" s="153"/>
      <c r="BRZ820" s="153"/>
      <c r="BSA820" s="153"/>
      <c r="BSB820" s="153"/>
      <c r="BSC820" s="153"/>
      <c r="BSD820" s="153"/>
      <c r="BSE820" s="153"/>
      <c r="BSF820" s="153"/>
      <c r="BSG820" s="153"/>
      <c r="BSH820" s="153"/>
      <c r="BSI820" s="153"/>
      <c r="BSJ820" s="153"/>
      <c r="BSK820" s="153"/>
      <c r="BSL820" s="153"/>
      <c r="BSM820" s="153"/>
      <c r="BSN820" s="153"/>
      <c r="BSO820" s="153"/>
      <c r="BSP820" s="153"/>
      <c r="BSQ820" s="153"/>
      <c r="BSR820" s="153"/>
      <c r="BSS820" s="153"/>
      <c r="BST820" s="153"/>
      <c r="BSU820" s="153"/>
      <c r="BSV820" s="153"/>
      <c r="BSW820" s="153"/>
      <c r="BSX820" s="153"/>
      <c r="BSY820" s="153"/>
      <c r="BSZ820" s="153"/>
      <c r="BTA820" s="153"/>
      <c r="BTB820" s="153"/>
      <c r="BTC820" s="153"/>
      <c r="BTD820" s="153"/>
      <c r="BTE820" s="153"/>
      <c r="BTF820" s="153"/>
      <c r="BTG820" s="153"/>
      <c r="BTH820" s="153"/>
      <c r="BTI820" s="153"/>
      <c r="BTJ820" s="153"/>
      <c r="BTK820" s="153"/>
      <c r="BTL820" s="153"/>
      <c r="BTM820" s="153"/>
      <c r="BTN820" s="153"/>
      <c r="BTO820" s="153"/>
      <c r="BTP820" s="153"/>
      <c r="BTQ820" s="153"/>
      <c r="BTR820" s="153"/>
      <c r="BTS820" s="153"/>
      <c r="BTT820" s="153"/>
      <c r="BTU820" s="153"/>
      <c r="BTV820" s="153"/>
      <c r="BTW820" s="153"/>
      <c r="BTX820" s="153"/>
      <c r="BTY820" s="153"/>
      <c r="BTZ820" s="153"/>
      <c r="BUA820" s="153"/>
      <c r="BUB820" s="153"/>
      <c r="BUC820" s="153"/>
      <c r="BUD820" s="153"/>
      <c r="BUE820" s="153"/>
      <c r="BUF820" s="153"/>
      <c r="BUG820" s="153"/>
      <c r="BUH820" s="153"/>
      <c r="BUI820" s="153"/>
      <c r="BUJ820" s="153"/>
      <c r="BUK820" s="153"/>
      <c r="BUL820" s="153"/>
      <c r="BUM820" s="153"/>
      <c r="BUN820" s="153"/>
      <c r="BUO820" s="153"/>
      <c r="BUP820" s="153"/>
      <c r="BUQ820" s="153"/>
      <c r="BUR820" s="153"/>
      <c r="BUS820" s="153"/>
      <c r="BUT820" s="153"/>
      <c r="BUU820" s="153"/>
      <c r="BUV820" s="153"/>
      <c r="BUW820" s="153"/>
      <c r="BUX820" s="153"/>
      <c r="BUY820" s="153"/>
      <c r="BUZ820" s="153"/>
      <c r="BVA820" s="153"/>
      <c r="BVB820" s="153"/>
      <c r="BVC820" s="153"/>
      <c r="BVD820" s="153"/>
      <c r="BVE820" s="153"/>
      <c r="BVF820" s="153"/>
      <c r="BVG820" s="153"/>
      <c r="BVH820" s="153"/>
      <c r="BVI820" s="153"/>
      <c r="BVJ820" s="153"/>
      <c r="BVK820" s="153"/>
      <c r="BVL820" s="153"/>
      <c r="BVM820" s="153"/>
      <c r="BVN820" s="153"/>
      <c r="BVO820" s="153"/>
      <c r="BVP820" s="153"/>
      <c r="BVQ820" s="153"/>
      <c r="BVR820" s="153"/>
      <c r="BVS820" s="153"/>
      <c r="BVT820" s="153"/>
      <c r="BVU820" s="153"/>
      <c r="BVV820" s="153"/>
      <c r="BVW820" s="153"/>
      <c r="BVX820" s="153"/>
      <c r="BVY820" s="153"/>
      <c r="BVZ820" s="153"/>
      <c r="BWA820" s="153"/>
      <c r="BWB820" s="153"/>
      <c r="BWC820" s="153"/>
      <c r="BWD820" s="153"/>
      <c r="BWE820" s="153"/>
      <c r="BWF820" s="153"/>
      <c r="BWG820" s="153"/>
      <c r="BWH820" s="153"/>
      <c r="BWI820" s="153"/>
      <c r="BWJ820" s="153"/>
      <c r="BWK820" s="153"/>
      <c r="BWL820" s="153"/>
      <c r="BWM820" s="153"/>
      <c r="BWN820" s="153"/>
      <c r="BWO820" s="153"/>
      <c r="BWP820" s="153"/>
      <c r="BWQ820" s="153"/>
      <c r="BWR820" s="153"/>
      <c r="BWS820" s="153"/>
      <c r="BWT820" s="153"/>
      <c r="BWU820" s="153"/>
      <c r="BWV820" s="153"/>
      <c r="BWW820" s="153"/>
      <c r="BWX820" s="153"/>
      <c r="BWY820" s="153"/>
      <c r="BWZ820" s="153"/>
      <c r="BXA820" s="153"/>
      <c r="BXB820" s="153"/>
      <c r="BXC820" s="153"/>
      <c r="BXD820" s="153"/>
      <c r="BXE820" s="153"/>
      <c r="BXF820" s="153"/>
      <c r="BXG820" s="153"/>
      <c r="BXH820" s="153"/>
      <c r="BXI820" s="153"/>
      <c r="BXJ820" s="153"/>
      <c r="BXK820" s="153"/>
      <c r="BXL820" s="153"/>
      <c r="BXM820" s="153"/>
      <c r="BXN820" s="153"/>
      <c r="BXO820" s="153"/>
      <c r="BXP820" s="153"/>
      <c r="BXQ820" s="153"/>
      <c r="BXR820" s="153"/>
      <c r="BXS820" s="153"/>
      <c r="BXT820" s="153"/>
      <c r="BXU820" s="153"/>
      <c r="BXV820" s="153"/>
      <c r="BXW820" s="153"/>
      <c r="BXX820" s="153"/>
      <c r="BXY820" s="153"/>
      <c r="BXZ820" s="153"/>
      <c r="BYA820" s="153"/>
      <c r="BYB820" s="153"/>
      <c r="BYC820" s="153"/>
      <c r="BYD820" s="153"/>
      <c r="BYE820" s="153"/>
      <c r="BYF820" s="153"/>
      <c r="BYG820" s="153"/>
      <c r="BYH820" s="153"/>
      <c r="BYI820" s="153"/>
      <c r="BYJ820" s="153"/>
      <c r="BYK820" s="153"/>
      <c r="BYL820" s="153"/>
      <c r="BYM820" s="153"/>
      <c r="BYN820" s="153"/>
      <c r="BYO820" s="153"/>
      <c r="BYP820" s="153"/>
    </row>
    <row r="821" spans="1:2018" s="97" customFormat="1" ht="12.75" customHeight="1">
      <c r="C821" s="237">
        <v>2020</v>
      </c>
      <c r="D821" s="101" t="s">
        <v>191</v>
      </c>
      <c r="E821" s="101" t="s">
        <v>185</v>
      </c>
      <c r="H821" s="182">
        <f>INDEX(Inputs!$V$260:$V$287,MATCH($B801,Inputs!$C$260:$C$287,0))/conv_2020_2015</f>
        <v>0</v>
      </c>
      <c r="I821" s="171"/>
      <c r="J821" s="171">
        <f t="shared" ref="J821" si="4069">IF($I804="n/a",0,IF(J$4&gt;third_reg_period,IF(J$4&lt;=$I804+$C821,$H821/($I804-5),IF(AND($H821&lt;&gt;0,I821=0,J$4=$C821+$I804+1),$H821,0)),0))</f>
        <v>0</v>
      </c>
      <c r="K821" s="171">
        <f t="shared" ref="K821" si="4070">IF($I804="n/a",0,IF(K$4&gt;third_reg_period,IF(K$4&lt;=$I804+$C821,$H821/($I804-5),IF(AND($H821&lt;&gt;0,J821=0,K$4=$C821+$I804+1),$H821,0)),0))</f>
        <v>0</v>
      </c>
      <c r="L821" s="171">
        <f t="shared" ref="L821" si="4071">IF($I804="n/a",0,IF(L$4&gt;third_reg_period,IF(L$4&lt;=$I804+$C821,$H821/($I804-5),IF(AND($H821&lt;&gt;0,K821=0,L$4=$C821+$I804+1),$H821,0)),0))</f>
        <v>0</v>
      </c>
      <c r="M821" s="171">
        <f t="shared" ref="M821" si="4072">IF($I804="n/a",0,IF(M$4&gt;third_reg_period,IF(M$4&lt;=$I804+$C821,$H821/($I804-5),IF(AND($H821&lt;&gt;0,L821=0,M$4=$C821+$I804+1),$H821,0)),0))</f>
        <v>0</v>
      </c>
      <c r="N821" s="171">
        <f t="shared" ref="N821" si="4073">IF($I804="n/a",0,IF(N$4&gt;third_reg_period,IF(N$4&lt;=$I804+$C821,$H821/($I804-5),IF(AND($H821&lt;&gt;0,M821=0,N$4=$C821+$I804+1),$H821,0)),0))</f>
        <v>0</v>
      </c>
      <c r="O821" s="171">
        <f t="shared" ref="O821" si="4074">IF($I804="n/a",0,IF(O$4&gt;third_reg_period,IF(O$4&lt;=$I804+$C821,$H821/($I804-5),IF(AND($H821&lt;&gt;0,N821=0,O$4=$C821+$I804+1),$H821,0)),0))</f>
        <v>0</v>
      </c>
      <c r="P821" s="171">
        <f t="shared" ref="P821" si="4075">IF($I804="n/a",0,IF(P$4&gt;third_reg_period,IF(P$4&lt;=$I804+$C821,$H821/($I804-5),IF(AND($H821&lt;&gt;0,O821=0,P$4=$C821+$I804+1),$H821,0)),0))</f>
        <v>0</v>
      </c>
      <c r="Q821" s="171">
        <f t="shared" ref="Q821" si="4076">IF($I804="n/a",0,IF(Q$4&gt;third_reg_period,IF(Q$4&lt;=$I804+$C821,$H821/($I804-5),IF(AND($H821&lt;&gt;0,P821=0,Q$4=$C821+$I804+1),$H821,0)),0))</f>
        <v>0</v>
      </c>
      <c r="R821" s="171">
        <f t="shared" ref="R821" si="4077">IF($I804="n/a",0,IF(R$4&gt;third_reg_period,IF(R$4&lt;=$I804+$C821,$H821/($I804-5),IF(AND($H821&lt;&gt;0,Q821=0,R$4=$C821+$I804+1),$H821,0)),0))</f>
        <v>0</v>
      </c>
      <c r="S821" s="171">
        <f t="shared" ref="S821" si="4078">IF($I804="n/a",0,IF(S$4&gt;third_reg_period,IF(S$4&lt;=$I804+$C821,$H821/($I804-5),IF(AND($H821&lt;&gt;0,R821=0,S$4=$C821+$I804+1),$H821,0)),0))</f>
        <v>0</v>
      </c>
      <c r="T821" s="171">
        <f t="shared" ref="T821" si="4079">IF($I804="n/a",0,IF(T$4&gt;third_reg_period,IF(T$4&lt;=$I804+$C821,$H821/($I804-5),IF(AND($H821&lt;&gt;0,S821=0,T$4=$C821+$I804+1),$H821,0)),0))</f>
        <v>0</v>
      </c>
      <c r="U821" s="171">
        <f t="shared" ref="U821" si="4080">IF($I804="n/a",0,IF(U$4&gt;third_reg_period,IF(U$4&lt;=$I804+$C821,$H821/($I804-5),IF(AND($H821&lt;&gt;0,T821=0,U$4=$C821+$I804+1),$H821,0)),0))</f>
        <v>0</v>
      </c>
      <c r="V821" s="171">
        <f t="shared" ref="V821" si="4081">IF($I804="n/a",0,IF(V$4&gt;third_reg_period,IF(V$4&lt;=$I804+$C821,$H821/($I804-5),IF(AND($H821&lt;&gt;0,U821=0,V$4=$C821+$I804+1),$H821,0)),0))</f>
        <v>0</v>
      </c>
      <c r="W821" s="171">
        <f t="shared" ref="W821" si="4082">IF($I804="n/a",0,IF(W$4&gt;third_reg_period,IF(W$4&lt;=$I804+$C821,$H821/($I804-5),IF(AND($H821&lt;&gt;0,V821=0,W$4=$C821+$I804+1),$H821,0)),0))</f>
        <v>0</v>
      </c>
      <c r="X821" s="171">
        <f t="shared" ref="X821" si="4083">IF($I804="n/a",0,IF(X$4&gt;third_reg_period,IF(X$4&lt;=$I804+$C821,$H821/($I804-5),IF(AND($H821&lt;&gt;0,W821=0,X$4=$C821+$I804+1),$H821,0)),0))</f>
        <v>0</v>
      </c>
      <c r="Y821" s="171">
        <f t="shared" ref="Y821" si="4084">IF($I804="n/a",0,IF(Y$4&gt;third_reg_period,IF(Y$4&lt;=$I804+$C821,$H821/($I804-5),IF(AND($H821&lt;&gt;0,X821=0,Y$4=$C821+$I804+1),$H821,0)),0))</f>
        <v>0</v>
      </c>
      <c r="Z821" s="171">
        <f t="shared" ref="Z821" si="4085">IF($I804="n/a",0,IF(Z$4&gt;third_reg_period,IF(Z$4&lt;=$I804+$C821,$H821/($I804-5),IF(AND($H821&lt;&gt;0,Y821=0,Z$4=$C821+$I804+1),$H821,0)),0))</f>
        <v>0</v>
      </c>
      <c r="AA821" s="171">
        <f t="shared" ref="AA821" si="4086">IF($I804="n/a",0,IF(AA$4&gt;third_reg_period,IF(AA$4&lt;=$I804+$C821,$H821/($I804-5),IF(AND($H821&lt;&gt;0,Z821=0,AA$4=$C821+$I804+1),$H821,0)),0))</f>
        <v>0</v>
      </c>
      <c r="AB821" s="171">
        <f t="shared" ref="AB821" si="4087">IF($I804="n/a",0,IF(AB$4&gt;third_reg_period,IF(AB$4&lt;=$I804+$C821,$H821/($I804-5),IF(AND($H821&lt;&gt;0,AA821=0,AB$4=$C821+$I804+1),$H821,0)),0))</f>
        <v>0</v>
      </c>
      <c r="AC821" s="171">
        <f t="shared" ref="AC821" si="4088">IF($I804="n/a",0,IF(AC$4&gt;third_reg_period,IF(AC$4&lt;=$I804+$C821,$H821/($I804-5),IF(AND($H821&lt;&gt;0,AB821=0,AC$4=$C821+$I804+1),$H821,0)),0))</f>
        <v>0</v>
      </c>
      <c r="AD821" s="171">
        <f t="shared" ref="AD821" si="4089">IF($I804="n/a",0,IF(AD$4&gt;third_reg_period,IF(AD$4&lt;=$I804+$C821,$H821/($I804-5),IF(AND($H821&lt;&gt;0,AC821=0,AD$4=$C821+$I804+1),$H821,0)),0))</f>
        <v>0</v>
      </c>
      <c r="AE821" s="171">
        <f t="shared" ref="AE821" si="4090">IF($I804="n/a",0,IF(AE$4&gt;third_reg_period,IF(AE$4&lt;=$I804+$C821,$H821/($I804-5),IF(AND($H821&lt;&gt;0,AD821=0,AE$4=$C821+$I804+1),$H821,0)),0))</f>
        <v>0</v>
      </c>
      <c r="AF821" s="171">
        <f t="shared" ref="AF821" si="4091">IF($I804="n/a",0,IF(AF$4&gt;third_reg_period,IF(AF$4&lt;=$I804+$C821,$H821/($I804-5),IF(AND($H821&lt;&gt;0,AE821=0,AF$4=$C821+$I804+1),$H821,0)),0))</f>
        <v>0</v>
      </c>
      <c r="AG821" s="171">
        <f t="shared" ref="AG821" si="4092">IF($I804="n/a",0,IF(AG$4&gt;third_reg_period,IF(AG$4&lt;=$I804+$C821,$H821/($I804-5),IF(AND($H821&lt;&gt;0,AF821=0,AG$4=$C821+$I804+1),$H821,0)),0))</f>
        <v>0</v>
      </c>
      <c r="AH821" s="171">
        <f t="shared" ref="AH821" si="4093">IF($I804="n/a",0,IF(AH$4&gt;third_reg_period,IF(AH$4&lt;=$I804+$C821,$H821/($I804-5),IF(AND($H821&lt;&gt;0,AG821=0,AH$4=$C821+$I804+1),$H821,0)),0))</f>
        <v>0</v>
      </c>
      <c r="AI821" s="171">
        <f t="shared" ref="AI821" si="4094">IF($I804="n/a",0,IF(AI$4&gt;third_reg_period,IF(AI$4&lt;=$I804+$C821,$H821/($I804-5),IF(AND($H821&lt;&gt;0,AH821=0,AI$4=$C821+$I804+1),$H821,0)),0))</f>
        <v>0</v>
      </c>
      <c r="AJ821" s="171">
        <f t="shared" ref="AJ821" si="4095">IF($I804="n/a",0,IF(AJ$4&gt;third_reg_period,IF(AJ$4&lt;=$I804+$C821,$H821/($I804-5),IF(AND($H821&lt;&gt;0,AI821=0,AJ$4=$C821+$I804+1),$H821,0)),0))</f>
        <v>0</v>
      </c>
      <c r="AK821" s="171">
        <f t="shared" ref="AK821" si="4096">IF($I804="n/a",0,IF(AK$4&gt;third_reg_period,IF(AK$4&lt;=$I804+$C821,$H821/($I804-5),IF(AND($H821&lt;&gt;0,AJ821=0,AK$4=$C821+$I804+1),$H821,0)),0))</f>
        <v>0</v>
      </c>
      <c r="AL821" s="171">
        <f t="shared" ref="AL821" si="4097">IF($I804="n/a",0,IF(AL$4&gt;third_reg_period,IF(AL$4&lt;=$I804+$C821,$H821/($I804-5),IF(AND($H821&lt;&gt;0,AK821=0,AL$4=$C821+$I804+1),$H821,0)),0))</f>
        <v>0</v>
      </c>
      <c r="AM821" s="171">
        <f t="shared" ref="AM821" si="4098">IF($I804="n/a",0,IF(AM$4&gt;third_reg_period,IF(AM$4&lt;=$I804+$C821,$H821/($I804-5),IF(AND($H821&lt;&gt;0,AL821=0,AM$4=$C821+$I804+1),$H821,0)),0))</f>
        <v>0</v>
      </c>
      <c r="AN821" s="171">
        <f t="shared" ref="AN821" si="4099">IF($I804="n/a",0,IF(AN$4&gt;third_reg_period,IF(AN$4&lt;=$I804+$C821,$H821/($I804-5),IF(AND($H821&lt;&gt;0,AM821=0,AN$4=$C821+$I804+1),$H821,0)),0))</f>
        <v>0</v>
      </c>
      <c r="AO821" s="171">
        <f t="shared" ref="AO821" si="4100">IF($I804="n/a",0,IF(AO$4&gt;third_reg_period,IF(AO$4&lt;=$I804+$C821,$H821/($I804-5),IF(AND($H821&lt;&gt;0,AN821=0,AO$4=$C821+$I804+1),$H821,0)),0))</f>
        <v>0</v>
      </c>
      <c r="AP821" s="171">
        <f t="shared" ref="AP821" si="4101">IF($I804="n/a",0,IF(AP$4&gt;third_reg_period,IF(AP$4&lt;=$I804+$C821,$H821/($I804-5),IF(AND($H821&lt;&gt;0,AO821=0,AP$4=$C821+$I804+1),$H821,0)),0))</f>
        <v>0</v>
      </c>
      <c r="AQ821" s="171">
        <f t="shared" ref="AQ821" si="4102">IF($I804="n/a",0,IF(AQ$4&gt;third_reg_period,IF(AQ$4&lt;=$I804+$C821,$H821/($I804-5),IF(AND($H821&lt;&gt;0,AP821=0,AQ$4=$C821+$I804+1),$H821,0)),0))</f>
        <v>0</v>
      </c>
      <c r="AR821" s="171">
        <f t="shared" ref="AR821" si="4103">IF($I804="n/a",0,IF(AR$4&gt;third_reg_period,IF(AR$4&lt;=$I804+$C821,$H821/($I804-5),IF(AND($H821&lt;&gt;0,AQ821=0,AR$4=$C821+$I804+1),$H821,0)),0))</f>
        <v>0</v>
      </c>
      <c r="AS821" s="171">
        <f t="shared" ref="AS821" si="4104">IF($I804="n/a",0,IF(AS$4&gt;third_reg_period,IF(AS$4&lt;=$I804+$C821,$H821/($I804-5),IF(AND($H821&lt;&gt;0,AR821=0,AS$4=$C821+$I804+1),$H821,0)),0))</f>
        <v>0</v>
      </c>
      <c r="AT821" s="171">
        <f t="shared" ref="AT821" si="4105">IF($I804="n/a",0,IF(AT$4&gt;third_reg_period,IF(AT$4&lt;=$I804+$C821,$H821/($I804-5),IF(AND($H821&lt;&gt;0,AS821=0,AT$4=$C821+$I804+1),$H821,0)),0))</f>
        <v>0</v>
      </c>
      <c r="AU821" s="171">
        <f t="shared" ref="AU821" si="4106">IF($I804="n/a",0,IF(AU$4&gt;third_reg_period,IF(AU$4&lt;=$I804+$C821,$H821/($I804-5),IF(AND($H821&lt;&gt;0,AT821=0,AU$4=$C821+$I804+1),$H821,0)),0))</f>
        <v>0</v>
      </c>
      <c r="AV821" s="171">
        <f t="shared" ref="AV821" si="4107">IF($I804="n/a",0,IF(AV$4&gt;third_reg_period,IF(AV$4&lt;=$I804+$C821,$H821/($I804-5),IF(AND($H821&lt;&gt;0,AU821=0,AV$4=$C821+$I804+1),$H821,0)),0))</f>
        <v>0</v>
      </c>
      <c r="AW821" s="171">
        <f t="shared" ref="AW821" si="4108">IF($I804="n/a",0,IF(AW$4&gt;third_reg_period,IF(AW$4&lt;=$I804+$C821,$H821/($I804-5),IF(AND($H821&lt;&gt;0,AV821=0,AW$4=$C821+$I804+1),$H821,0)),0))</f>
        <v>0</v>
      </c>
      <c r="AX821" s="171">
        <f t="shared" ref="AX821" si="4109">IF($I804="n/a",0,IF(AX$4&gt;third_reg_period,IF(AX$4&lt;=$I804+$C821,$H821/($I804-5),IF(AND($H821&lt;&gt;0,AW821=0,AX$4=$C821+$I804+1),$H821,0)),0))</f>
        <v>0</v>
      </c>
      <c r="AY821" s="171">
        <f t="shared" ref="AY821" si="4110">IF($I804="n/a",0,IF(AY$4&gt;third_reg_period,IF(AY$4&lt;=$I804+$C821,$H821/($I804-5),IF(AND($H821&lt;&gt;0,AX821=0,AY$4=$C821+$I804+1),$H821,0)),0))</f>
        <v>0</v>
      </c>
      <c r="AZ821" s="171">
        <f t="shared" ref="AZ821" si="4111">IF($I804="n/a",0,IF(AZ$4&gt;third_reg_period,IF(AZ$4&lt;=$I804+$C821,$H821/($I804-5),IF(AND($H821&lt;&gt;0,AY821=0,AZ$4=$C821+$I804+1),$H821,0)),0))</f>
        <v>0</v>
      </c>
      <c r="BA821" s="171">
        <f t="shared" ref="BA821" si="4112">IF($I804="n/a",0,IF(BA$4&gt;third_reg_period,IF(BA$4&lt;=$I804+$C821,$H821/($I804-5),IF(AND($H821&lt;&gt;0,AZ821=0,BA$4=$C821+$I804+1),$H821,0)),0))</f>
        <v>0</v>
      </c>
      <c r="BB821" s="171">
        <f t="shared" ref="BB821" si="4113">IF($I804="n/a",0,IF(BB$4&gt;third_reg_period,IF(BB$4&lt;=$I804+$C821,$H821/($I804-5),IF(AND($H821&lt;&gt;0,BA821=0,BB$4=$C821+$I804+1),$H821,0)),0))</f>
        <v>0</v>
      </c>
      <c r="BC821" s="171">
        <f t="shared" ref="BC821" si="4114">IF($I804="n/a",0,IF(BC$4&gt;third_reg_period,IF(BC$4&lt;=$I804+$C821,$H821/($I804-5),IF(AND($H821&lt;&gt;0,BB821=0,BC$4=$C821+$I804+1),$H821,0)),0))</f>
        <v>0</v>
      </c>
      <c r="BD821" s="171">
        <f t="shared" ref="BD821" si="4115">IF($I804="n/a",0,IF(BD$4&gt;third_reg_period,IF(BD$4&lt;=$I804+$C821,$H821/($I804-5),IF(AND($H821&lt;&gt;0,BC821=0,BD$4=$C821+$I804+1),$H821,0)),0))</f>
        <v>0</v>
      </c>
      <c r="BE821" s="171">
        <f t="shared" ref="BE821" si="4116">IF($I804="n/a",0,IF(BE$4&gt;third_reg_period,IF(BE$4&lt;=$I804+$C821,$H821/($I804-5),IF(AND($H821&lt;&gt;0,BD821=0,BE$4=$C821+$I804+1),$H821,0)),0))</f>
        <v>0</v>
      </c>
      <c r="BF821" s="171">
        <f t="shared" ref="BF821" si="4117">IF($I804="n/a",0,IF(BF$4&gt;third_reg_period,IF(BF$4&lt;=$I804+$C821,$H821/($I804-5),IF(AND($H821&lt;&gt;0,BE821=0,BF$4=$C821+$I804+1),$H821,0)),0))</f>
        <v>0</v>
      </c>
      <c r="BG821" s="171">
        <f t="shared" ref="BG821" si="4118">IF($I804="n/a",0,IF(BG$4&gt;third_reg_period,IF(BG$4&lt;=$I804+$C821,$H821/($I804-5),IF(AND($H821&lt;&gt;0,BF821=0,BG$4=$C821+$I804+1),$H821,0)),0))</f>
        <v>0</v>
      </c>
      <c r="BH821" s="171">
        <f t="shared" ref="BH821" si="4119">IF($I804="n/a",0,IF(BH$4&gt;third_reg_period,IF(BH$4&lt;=$I804+$C821,$H821/($I804-5),IF(AND($H821&lt;&gt;0,BG821=0,BH$4=$C821+$I804+1),$H821,0)),0))</f>
        <v>0</v>
      </c>
      <c r="BI821" s="171">
        <f t="shared" ref="BI821" si="4120">IF($I804="n/a",0,IF(BI$4&gt;third_reg_period,IF(BI$4&lt;=$I804+$C821,$H821/($I804-5),IF(AND($H821&lt;&gt;0,BH821=0,BI$4=$C821+$I804+1),$H821,0)),0))</f>
        <v>0</v>
      </c>
      <c r="BJ821" s="171">
        <f t="shared" ref="BJ821" si="4121">IF($I804="n/a",0,IF(BJ$4&gt;third_reg_period,IF(BJ$4&lt;=$I804+$C821,$H821/($I804-5),IF(AND($H821&lt;&gt;0,BI821=0,BJ$4=$C821+$I804+1),$H821,0)),0))</f>
        <v>0</v>
      </c>
      <c r="BK821" s="171">
        <f t="shared" ref="BK821" si="4122">IF($I804="n/a",0,IF(BK$4&gt;third_reg_period,IF(BK$4&lt;=$I804+$C821,$H821/($I804-5),IF(AND($H821&lt;&gt;0,BJ821=0,BK$4=$C821+$I804+1),$H821,0)),0))</f>
        <v>0</v>
      </c>
      <c r="BL821" s="171">
        <f t="shared" ref="BL821" si="4123">IF($I804="n/a",0,IF(BL$4&gt;third_reg_period,IF(BL$4&lt;=$I804+$C821,$H821/($I804-5),IF(AND($H821&lt;&gt;0,BK821=0,BL$4=$C821+$I804+1),$H821,0)),0))</f>
        <v>0</v>
      </c>
      <c r="BM821" s="171">
        <f t="shared" ref="BM821" si="4124">IF($I804="n/a",0,IF(BM$4&gt;third_reg_period,IF(BM$4&lt;=$I804+$C821,$H821/($I804-5),IF(AND($H821&lt;&gt;0,BL821=0,BM$4=$C821+$I804+1),$H821,0)),0))</f>
        <v>0</v>
      </c>
      <c r="BN821" s="171">
        <f t="shared" ref="BN821" si="4125">IF($I804="n/a",0,IF(BN$4&gt;third_reg_period,IF(BN$4&lt;=$I804+$C821,$H821/($I804-5),IF(AND($H821&lt;&gt;0,BM821=0,BN$4=$C821+$I804+1),$H821,0)),0))</f>
        <v>0</v>
      </c>
      <c r="BO821" s="171">
        <f t="shared" ref="BO821" si="4126">IF($I804="n/a",0,IF(BO$4&gt;third_reg_period,IF(BO$4&lt;=$I804+$C821,$H821/($I804-5),IF(AND($H821&lt;&gt;0,BN821=0,BO$4=$C821+$I804+1),$H821,0)),0))</f>
        <v>0</v>
      </c>
      <c r="BP821" s="171">
        <f t="shared" ref="BP821" si="4127">IF($I804="n/a",0,IF(BP$4&gt;third_reg_period,IF(BP$4&lt;=$I804+$C821,$H821/($I804-5),IF(AND($H821&lt;&gt;0,BO821=0,BP$4=$C821+$I804+1),$H821,0)),0))</f>
        <v>0</v>
      </c>
      <c r="BQ821" s="171">
        <f t="shared" ref="BQ821" si="4128">IF($I804="n/a",0,IF(BQ$4&gt;third_reg_period,IF(BQ$4&lt;=$I804+$C821,$H821/($I804-5),IF(AND($H821&lt;&gt;0,BP821=0,BQ$4=$C821+$I804+1),$H821,0)),0))</f>
        <v>0</v>
      </c>
      <c r="BR821" s="171">
        <f t="shared" ref="BR821" si="4129">IF($I804="n/a",0,IF(BR$4&gt;third_reg_period,IF(BR$4&lt;=$I804+$C821,$H821/($I804-5),IF(AND($H821&lt;&gt;0,BQ821=0,BR$4=$C821+$I804+1),$H821,0)),0))</f>
        <v>0</v>
      </c>
      <c r="BS821" s="171">
        <f t="shared" ref="BS821" si="4130">IF($I804="n/a",0,IF(BS$4&gt;third_reg_period,IF(BS$4&lt;=$I804+$C821,$H821/($I804-5),IF(AND($H821&lt;&gt;0,BR821=0,BS$4=$C821+$I804+1),$H821,0)),0))</f>
        <v>0</v>
      </c>
      <c r="BT821" s="171">
        <f t="shared" ref="BT821" si="4131">IF($I804="n/a",0,IF(BT$4&gt;third_reg_period,IF(BT$4&lt;=$I804+$C821,$H821/($I804-5),IF(AND($H821&lt;&gt;0,BS821=0,BT$4=$C821+$I804+1),$H821,0)),0))</f>
        <v>0</v>
      </c>
      <c r="BU821" s="171">
        <f t="shared" ref="BU821" si="4132">IF($I804="n/a",0,IF(BU$4&gt;third_reg_period,IF(BU$4&lt;=$I804+$C821,$H821/($I804-5),IF(AND($H821&lt;&gt;0,BT821=0,BU$4=$C821+$I804+1),$H821,0)),0))</f>
        <v>0</v>
      </c>
      <c r="BV821" s="171">
        <f t="shared" ref="BV821" si="4133">IF($I804="n/a",0,IF(BV$4&gt;third_reg_period,IF(BV$4&lt;=$I804+$C821,$H821/($I804-5),IF(AND($H821&lt;&gt;0,BU821=0,BV$4=$C821+$I804+1),$H821,0)),0))</f>
        <v>0</v>
      </c>
      <c r="BW821" s="171">
        <f t="shared" ref="BW821" si="4134">IF($I804="n/a",0,IF(BW$4&gt;third_reg_period,IF(BW$4&lt;=$I804+$C821,$H821/($I804-5),IF(AND($H821&lt;&gt;0,BV821=0,BW$4=$C821+$I804+1),$H821,0)),0))</f>
        <v>0</v>
      </c>
      <c r="BX821" s="171">
        <f t="shared" ref="BX821" si="4135">IF($I804="n/a",0,IF(BX$4&gt;third_reg_period,IF(BX$4&lt;=$I804+$C821,$H821/($I804-5),IF(AND($H821&lt;&gt;0,BW821=0,BX$4=$C821+$I804+1),$H821,0)),0))</f>
        <v>0</v>
      </c>
      <c r="BY821" s="171">
        <f t="shared" ref="BY821" si="4136">IF($I804="n/a",0,IF(BY$4&gt;third_reg_period,IF(BY$4&lt;=$I804+$C821,$H821/($I804-5),IF(AND($H821&lt;&gt;0,BX821=0,BY$4=$C821+$I804+1),$H821,0)),0))</f>
        <v>0</v>
      </c>
      <c r="BZ821" s="171">
        <f t="shared" ref="BZ821" si="4137">IF($I804="n/a",0,IF(BZ$4&gt;third_reg_period,IF(BZ$4&lt;=$I804+$C821,$H821/($I804-5),IF(AND($H821&lt;&gt;0,BY821=0,BZ$4=$C821+$I804+1),$H821,0)),0))</f>
        <v>0</v>
      </c>
      <c r="CA821" s="171">
        <f t="shared" ref="CA821" si="4138">IF($I804="n/a",0,IF(CA$4&gt;third_reg_period,IF(CA$4&lt;=$I804+$C821,$H821/($I804-5),IF(AND($H821&lt;&gt;0,BZ821=0,CA$4=$C821+$I804+1),$H821,0)),0))</f>
        <v>0</v>
      </c>
      <c r="CB821" s="171">
        <f t="shared" ref="CB821" si="4139">IF($I804="n/a",0,IF(CB$4&gt;third_reg_period,IF(CB$4&lt;=$I804+$C821,$H821/($I804-5),IF(AND($H821&lt;&gt;0,CA821=0,CB$4=$C821+$I804+1),$H821,0)),0))</f>
        <v>0</v>
      </c>
      <c r="CC821" s="171">
        <f t="shared" ref="CC821" si="4140">IF($I804="n/a",0,IF(CC$4&gt;third_reg_period,IF(CC$4&lt;=$I804+$C821,$H821/($I804-5),IF(AND($H821&lt;&gt;0,CB821=0,CC$4=$C821+$I804+1),$H821,0)),0))</f>
        <v>0</v>
      </c>
      <c r="CD821" s="171">
        <f t="shared" ref="CD821" si="4141">IF($I804="n/a",0,IF(CD$4&gt;third_reg_period,IF(CD$4&lt;=$I804+$C821,$H821/($I804-5),IF(AND($H821&lt;&gt;0,CC821=0,CD$4=$C821+$I804+1),$H821,0)),0))</f>
        <v>0</v>
      </c>
      <c r="CE821" s="171">
        <f t="shared" ref="CE821" si="4142">IF($I804="n/a",0,IF(CE$4&gt;third_reg_period,IF(CE$4&lt;=$I804+$C821,$H821/($I804-5),IF(AND($H821&lt;&gt;0,CD821=0,CE$4=$C821+$I804+1),$H821,0)),0))</f>
        <v>0</v>
      </c>
      <c r="CF821" s="171">
        <f t="shared" ref="CF821" si="4143">IF($I804="n/a",0,IF(CF$4&gt;third_reg_period,IF(CF$4&lt;=$I804+$C821,$H821/($I804-5),IF(AND($H821&lt;&gt;0,CE821=0,CF$4=$C821+$I804+1),$H821,0)),0))</f>
        <v>0</v>
      </c>
      <c r="CG821" s="153"/>
      <c r="CH821" s="153"/>
      <c r="CI821" s="153"/>
      <c r="CJ821" s="153"/>
      <c r="CK821" s="153"/>
      <c r="CL821" s="153"/>
      <c r="CM821" s="153"/>
      <c r="CN821" s="153"/>
      <c r="CO821" s="153"/>
      <c r="CP821" s="153"/>
      <c r="CQ821" s="153"/>
      <c r="CR821" s="153"/>
      <c r="CS821" s="153"/>
      <c r="CT821" s="153"/>
      <c r="CU821" s="153"/>
      <c r="CV821" s="153"/>
      <c r="CW821" s="153"/>
      <c r="CX821" s="153"/>
      <c r="CY821" s="153"/>
      <c r="CZ821" s="153"/>
      <c r="DA821" s="153"/>
      <c r="DB821" s="153"/>
      <c r="DC821" s="153"/>
      <c r="DD821" s="153"/>
      <c r="DE821" s="153"/>
      <c r="DF821" s="153"/>
      <c r="DG821" s="153"/>
      <c r="DH821" s="153"/>
      <c r="DI821" s="153"/>
      <c r="DJ821" s="153"/>
      <c r="DK821" s="153"/>
      <c r="DL821" s="153"/>
      <c r="DM821" s="153"/>
      <c r="DN821" s="153"/>
      <c r="DO821" s="153"/>
      <c r="DP821" s="153"/>
      <c r="DQ821" s="153"/>
      <c r="DR821" s="153"/>
      <c r="DS821" s="153"/>
      <c r="DT821" s="153"/>
      <c r="DU821" s="153"/>
      <c r="DV821" s="153"/>
      <c r="DW821" s="153"/>
      <c r="DX821" s="153"/>
      <c r="DY821" s="153"/>
      <c r="DZ821" s="153"/>
      <c r="EA821" s="153"/>
      <c r="EB821" s="153"/>
      <c r="EC821" s="153"/>
      <c r="ED821" s="153"/>
      <c r="EE821" s="153"/>
      <c r="EF821" s="153"/>
      <c r="EG821" s="153"/>
      <c r="EH821" s="153"/>
      <c r="EI821" s="153"/>
      <c r="EJ821" s="153"/>
      <c r="EK821" s="153"/>
      <c r="EL821" s="153"/>
      <c r="EM821" s="153"/>
      <c r="EN821" s="153"/>
      <c r="EO821" s="153"/>
      <c r="EP821" s="153"/>
      <c r="EQ821" s="153"/>
      <c r="ER821" s="153"/>
      <c r="ES821" s="153"/>
      <c r="ET821" s="153"/>
      <c r="EU821" s="153"/>
      <c r="EV821" s="153"/>
      <c r="EW821" s="153"/>
      <c r="EX821" s="153"/>
      <c r="EY821" s="153"/>
      <c r="EZ821" s="153"/>
      <c r="FA821" s="153"/>
      <c r="FB821" s="153"/>
      <c r="FC821" s="153"/>
      <c r="FD821" s="153"/>
      <c r="FE821" s="153"/>
      <c r="FF821" s="153"/>
      <c r="FG821" s="153"/>
      <c r="FH821" s="153"/>
      <c r="FI821" s="153"/>
      <c r="FJ821" s="153"/>
      <c r="FK821" s="153"/>
      <c r="FL821" s="153"/>
      <c r="FM821" s="153"/>
      <c r="FN821" s="153"/>
      <c r="FO821" s="153"/>
      <c r="FP821" s="153"/>
      <c r="FQ821" s="153"/>
      <c r="FR821" s="153"/>
      <c r="FS821" s="153"/>
      <c r="FT821" s="153"/>
      <c r="FU821" s="153"/>
      <c r="FV821" s="153"/>
      <c r="FW821" s="153"/>
      <c r="FX821" s="153"/>
      <c r="FY821" s="153"/>
      <c r="FZ821" s="153"/>
      <c r="GA821" s="153"/>
      <c r="GB821" s="153"/>
      <c r="GC821" s="153"/>
      <c r="GD821" s="153"/>
      <c r="GE821" s="153"/>
      <c r="GF821" s="153"/>
      <c r="GG821" s="153"/>
      <c r="GH821" s="153"/>
      <c r="GI821" s="153"/>
      <c r="GJ821" s="153"/>
      <c r="GK821" s="153"/>
      <c r="GL821" s="153"/>
      <c r="GM821" s="153"/>
      <c r="GN821" s="153"/>
      <c r="GO821" s="153"/>
      <c r="GP821" s="153"/>
      <c r="GQ821" s="153"/>
      <c r="GR821" s="153"/>
      <c r="GS821" s="153"/>
      <c r="GT821" s="153"/>
      <c r="GU821" s="153"/>
      <c r="GV821" s="153"/>
      <c r="GW821" s="153"/>
      <c r="GX821" s="153"/>
      <c r="GY821" s="153"/>
      <c r="GZ821" s="153"/>
      <c r="HA821" s="153"/>
      <c r="HB821" s="153"/>
      <c r="HC821" s="153"/>
      <c r="HD821" s="153"/>
      <c r="HE821" s="153"/>
      <c r="HF821" s="153"/>
      <c r="HG821" s="153"/>
      <c r="HH821" s="153"/>
      <c r="HI821" s="153"/>
      <c r="HJ821" s="153"/>
      <c r="HK821" s="153"/>
      <c r="HL821" s="153"/>
      <c r="HM821" s="153"/>
      <c r="HN821" s="153"/>
      <c r="HO821" s="153"/>
      <c r="HP821" s="153"/>
      <c r="HQ821" s="153"/>
      <c r="HR821" s="153"/>
      <c r="HS821" s="153"/>
      <c r="HT821" s="153"/>
      <c r="HU821" s="153"/>
      <c r="HV821" s="153"/>
      <c r="HW821" s="153"/>
      <c r="HX821" s="153"/>
      <c r="HY821" s="153"/>
      <c r="HZ821" s="153"/>
      <c r="IA821" s="153"/>
      <c r="IB821" s="153"/>
      <c r="IC821" s="153"/>
      <c r="ID821" s="153"/>
      <c r="IE821" s="153"/>
      <c r="IF821" s="153"/>
      <c r="IG821" s="153"/>
      <c r="IH821" s="153"/>
      <c r="II821" s="153"/>
      <c r="IJ821" s="153"/>
      <c r="IK821" s="153"/>
      <c r="IL821" s="153"/>
      <c r="IM821" s="153"/>
      <c r="IN821" s="153"/>
      <c r="IO821" s="153"/>
      <c r="IP821" s="153"/>
      <c r="IQ821" s="153"/>
      <c r="IR821" s="153"/>
      <c r="IS821" s="153"/>
      <c r="IT821" s="153"/>
      <c r="IU821" s="153"/>
      <c r="IV821" s="153"/>
      <c r="IW821" s="153"/>
      <c r="IX821" s="153"/>
      <c r="IY821" s="153"/>
      <c r="IZ821" s="153"/>
      <c r="JA821" s="153"/>
      <c r="JB821" s="153"/>
      <c r="JC821" s="153"/>
      <c r="JD821" s="153"/>
      <c r="JE821" s="153"/>
      <c r="JF821" s="153"/>
      <c r="JG821" s="153"/>
      <c r="JH821" s="153"/>
      <c r="JI821" s="153"/>
      <c r="JJ821" s="153"/>
      <c r="JK821" s="153"/>
      <c r="JL821" s="153"/>
      <c r="JM821" s="153"/>
      <c r="JN821" s="153"/>
      <c r="JO821" s="153"/>
      <c r="JP821" s="153"/>
      <c r="JQ821" s="153"/>
      <c r="JR821" s="153"/>
      <c r="JS821" s="153"/>
      <c r="JT821" s="153"/>
      <c r="JU821" s="153"/>
      <c r="JV821" s="153"/>
      <c r="JW821" s="153"/>
      <c r="JX821" s="153"/>
      <c r="JY821" s="153"/>
      <c r="JZ821" s="153"/>
      <c r="KA821" s="153"/>
      <c r="KB821" s="153"/>
      <c r="KC821" s="153"/>
      <c r="KD821" s="153"/>
      <c r="KE821" s="153"/>
      <c r="KF821" s="153"/>
      <c r="KG821" s="153"/>
      <c r="KH821" s="153"/>
      <c r="KI821" s="153"/>
      <c r="KJ821" s="153"/>
      <c r="KK821" s="153"/>
      <c r="KL821" s="153"/>
      <c r="KM821" s="153"/>
      <c r="KN821" s="153"/>
      <c r="KO821" s="153"/>
      <c r="KP821" s="153"/>
      <c r="KQ821" s="153"/>
      <c r="KR821" s="153"/>
      <c r="KS821" s="153"/>
      <c r="KT821" s="153"/>
      <c r="KU821" s="153"/>
      <c r="KV821" s="153"/>
      <c r="KW821" s="153"/>
      <c r="KX821" s="153"/>
      <c r="KY821" s="153"/>
      <c r="KZ821" s="153"/>
      <c r="LA821" s="153"/>
      <c r="LB821" s="153"/>
      <c r="LC821" s="153"/>
      <c r="LD821" s="153"/>
      <c r="LE821" s="153"/>
      <c r="LF821" s="153"/>
      <c r="LG821" s="153"/>
      <c r="LH821" s="153"/>
      <c r="LI821" s="153"/>
      <c r="LJ821" s="153"/>
      <c r="LK821" s="153"/>
      <c r="LL821" s="153"/>
      <c r="LM821" s="153"/>
      <c r="LN821" s="153"/>
      <c r="LO821" s="153"/>
      <c r="LP821" s="153"/>
      <c r="LQ821" s="153"/>
      <c r="LR821" s="153"/>
      <c r="LS821" s="153"/>
      <c r="LT821" s="153"/>
      <c r="LU821" s="153"/>
      <c r="LV821" s="153"/>
      <c r="LW821" s="153"/>
      <c r="LX821" s="153"/>
      <c r="LY821" s="153"/>
      <c r="LZ821" s="153"/>
      <c r="MA821" s="153"/>
      <c r="MB821" s="153"/>
      <c r="MC821" s="153"/>
      <c r="MD821" s="153"/>
      <c r="ME821" s="153"/>
      <c r="MF821" s="153"/>
      <c r="MG821" s="153"/>
      <c r="MH821" s="153"/>
      <c r="MI821" s="153"/>
      <c r="MJ821" s="153"/>
      <c r="MK821" s="153"/>
      <c r="ML821" s="153"/>
      <c r="MM821" s="153"/>
      <c r="MN821" s="153"/>
      <c r="MO821" s="153"/>
      <c r="MP821" s="153"/>
      <c r="MQ821" s="153"/>
      <c r="MR821" s="153"/>
      <c r="MS821" s="153"/>
      <c r="MT821" s="153"/>
      <c r="MU821" s="153"/>
      <c r="MV821" s="153"/>
      <c r="MW821" s="153"/>
      <c r="MX821" s="153"/>
      <c r="MY821" s="153"/>
      <c r="MZ821" s="153"/>
      <c r="NA821" s="153"/>
      <c r="NB821" s="153"/>
      <c r="NC821" s="153"/>
      <c r="ND821" s="153"/>
      <c r="NE821" s="153"/>
      <c r="NF821" s="153"/>
      <c r="NG821" s="153"/>
      <c r="NH821" s="153"/>
      <c r="NI821" s="153"/>
      <c r="NJ821" s="153"/>
      <c r="NK821" s="153"/>
      <c r="NL821" s="153"/>
      <c r="NM821" s="153"/>
      <c r="NN821" s="153"/>
      <c r="NO821" s="153"/>
      <c r="NP821" s="153"/>
      <c r="NQ821" s="153"/>
      <c r="NR821" s="153"/>
      <c r="NS821" s="153"/>
      <c r="NT821" s="153"/>
      <c r="NU821" s="153"/>
      <c r="NV821" s="153"/>
      <c r="NW821" s="153"/>
      <c r="NX821" s="153"/>
      <c r="NY821" s="153"/>
      <c r="NZ821" s="153"/>
      <c r="OA821" s="153"/>
      <c r="OB821" s="153"/>
      <c r="OC821" s="153"/>
      <c r="OD821" s="153"/>
      <c r="OE821" s="153"/>
      <c r="OF821" s="153"/>
      <c r="OG821" s="153"/>
      <c r="OH821" s="153"/>
      <c r="OI821" s="153"/>
      <c r="OJ821" s="153"/>
      <c r="OK821" s="153"/>
      <c r="OL821" s="153"/>
      <c r="OM821" s="153"/>
      <c r="ON821" s="153"/>
      <c r="OO821" s="153"/>
      <c r="OP821" s="153"/>
      <c r="OQ821" s="153"/>
      <c r="OR821" s="153"/>
      <c r="OS821" s="153"/>
      <c r="OT821" s="153"/>
      <c r="OU821" s="153"/>
      <c r="OV821" s="153"/>
      <c r="OW821" s="153"/>
      <c r="OX821" s="153"/>
      <c r="OY821" s="153"/>
      <c r="OZ821" s="153"/>
      <c r="PA821" s="153"/>
      <c r="PB821" s="153"/>
      <c r="PC821" s="153"/>
      <c r="PD821" s="153"/>
      <c r="PE821" s="153"/>
      <c r="PF821" s="153"/>
      <c r="PG821" s="153"/>
      <c r="PH821" s="153"/>
      <c r="PI821" s="153"/>
      <c r="PJ821" s="153"/>
      <c r="PK821" s="153"/>
      <c r="PL821" s="153"/>
      <c r="PM821" s="153"/>
      <c r="PN821" s="153"/>
      <c r="PO821" s="153"/>
      <c r="PP821" s="153"/>
      <c r="PQ821" s="153"/>
      <c r="PR821" s="153"/>
      <c r="PS821" s="153"/>
      <c r="PT821" s="153"/>
      <c r="PU821" s="153"/>
      <c r="PV821" s="153"/>
      <c r="PW821" s="153"/>
      <c r="PX821" s="153"/>
      <c r="PY821" s="153"/>
      <c r="PZ821" s="153"/>
      <c r="QA821" s="153"/>
      <c r="QB821" s="153"/>
      <c r="QC821" s="153"/>
      <c r="QD821" s="153"/>
      <c r="QE821" s="153"/>
      <c r="QF821" s="153"/>
      <c r="QG821" s="153"/>
      <c r="QH821" s="153"/>
      <c r="QI821" s="153"/>
      <c r="QJ821" s="153"/>
      <c r="QK821" s="153"/>
      <c r="QL821" s="153"/>
      <c r="QM821" s="153"/>
      <c r="QN821" s="153"/>
      <c r="QO821" s="153"/>
      <c r="QP821" s="153"/>
      <c r="QQ821" s="153"/>
      <c r="QR821" s="153"/>
      <c r="QS821" s="153"/>
      <c r="QT821" s="153"/>
      <c r="QU821" s="153"/>
      <c r="QV821" s="153"/>
      <c r="QW821" s="153"/>
      <c r="QX821" s="153"/>
      <c r="QY821" s="153"/>
      <c r="QZ821" s="153"/>
      <c r="RA821" s="153"/>
      <c r="RB821" s="153"/>
      <c r="RC821" s="153"/>
      <c r="RD821" s="153"/>
      <c r="RE821" s="153"/>
      <c r="RF821" s="153"/>
      <c r="RG821" s="153"/>
      <c r="RH821" s="153"/>
      <c r="RI821" s="153"/>
      <c r="RJ821" s="153"/>
      <c r="RK821" s="153"/>
      <c r="RL821" s="153"/>
      <c r="RM821" s="153"/>
      <c r="RN821" s="153"/>
      <c r="RO821" s="153"/>
      <c r="RP821" s="153"/>
      <c r="RQ821" s="153"/>
      <c r="RR821" s="153"/>
      <c r="RS821" s="153"/>
      <c r="RT821" s="153"/>
      <c r="RU821" s="153"/>
      <c r="RV821" s="153"/>
      <c r="RW821" s="153"/>
      <c r="RX821" s="153"/>
      <c r="RY821" s="153"/>
      <c r="RZ821" s="153"/>
      <c r="SA821" s="153"/>
      <c r="SB821" s="153"/>
      <c r="SC821" s="153"/>
      <c r="SD821" s="153"/>
      <c r="SE821" s="153"/>
      <c r="SF821" s="153"/>
      <c r="SG821" s="153"/>
      <c r="SH821" s="153"/>
      <c r="SI821" s="153"/>
      <c r="SJ821" s="153"/>
      <c r="SK821" s="153"/>
      <c r="SL821" s="153"/>
      <c r="SM821" s="153"/>
      <c r="SN821" s="153"/>
      <c r="SO821" s="153"/>
      <c r="SP821" s="153"/>
      <c r="SQ821" s="153"/>
      <c r="SR821" s="153"/>
      <c r="SS821" s="153"/>
      <c r="ST821" s="153"/>
      <c r="SU821" s="153"/>
      <c r="SV821" s="153"/>
      <c r="SW821" s="153"/>
      <c r="SX821" s="153"/>
      <c r="SY821" s="153"/>
      <c r="SZ821" s="153"/>
      <c r="TA821" s="153"/>
      <c r="TB821" s="153"/>
      <c r="TC821" s="153"/>
      <c r="TD821" s="153"/>
      <c r="TE821" s="153"/>
      <c r="TF821" s="153"/>
      <c r="TG821" s="153"/>
      <c r="TH821" s="153"/>
      <c r="TI821" s="153"/>
      <c r="TJ821" s="153"/>
      <c r="TK821" s="153"/>
      <c r="TL821" s="153"/>
      <c r="TM821" s="153"/>
      <c r="TN821" s="153"/>
      <c r="TO821" s="153"/>
      <c r="TP821" s="153"/>
      <c r="TQ821" s="153"/>
      <c r="TR821" s="153"/>
      <c r="TS821" s="153"/>
      <c r="TT821" s="153"/>
      <c r="TU821" s="153"/>
      <c r="TV821" s="153"/>
      <c r="TW821" s="153"/>
      <c r="TX821" s="153"/>
      <c r="TY821" s="153"/>
      <c r="TZ821" s="153"/>
      <c r="UA821" s="153"/>
      <c r="UB821" s="153"/>
      <c r="UC821" s="153"/>
      <c r="UD821" s="153"/>
      <c r="UE821" s="153"/>
      <c r="UF821" s="153"/>
      <c r="UG821" s="153"/>
      <c r="UH821" s="153"/>
      <c r="UI821" s="153"/>
      <c r="UJ821" s="153"/>
      <c r="UK821" s="153"/>
      <c r="UL821" s="153"/>
      <c r="UM821" s="153"/>
      <c r="UN821" s="153"/>
      <c r="UO821" s="153"/>
      <c r="UP821" s="153"/>
      <c r="UQ821" s="153"/>
      <c r="UR821" s="153"/>
      <c r="US821" s="153"/>
      <c r="UT821" s="153"/>
      <c r="UU821" s="153"/>
      <c r="UV821" s="153"/>
      <c r="UW821" s="153"/>
      <c r="UX821" s="153"/>
      <c r="UY821" s="153"/>
      <c r="UZ821" s="153"/>
      <c r="VA821" s="153"/>
      <c r="VB821" s="153"/>
      <c r="VC821" s="153"/>
      <c r="VD821" s="153"/>
      <c r="VE821" s="153"/>
      <c r="VF821" s="153"/>
      <c r="VG821" s="153"/>
      <c r="VH821" s="153"/>
      <c r="VI821" s="153"/>
      <c r="VJ821" s="153"/>
      <c r="VK821" s="153"/>
      <c r="VL821" s="153"/>
      <c r="VM821" s="153"/>
      <c r="VN821" s="153"/>
      <c r="VO821" s="153"/>
      <c r="VP821" s="153"/>
      <c r="VQ821" s="153"/>
      <c r="VR821" s="153"/>
      <c r="VS821" s="153"/>
      <c r="VT821" s="153"/>
      <c r="VU821" s="153"/>
      <c r="VV821" s="153"/>
      <c r="VW821" s="153"/>
      <c r="VX821" s="153"/>
      <c r="VY821" s="153"/>
      <c r="VZ821" s="153"/>
      <c r="WA821" s="153"/>
      <c r="WB821" s="153"/>
      <c r="WC821" s="153"/>
      <c r="WD821" s="153"/>
      <c r="WE821" s="153"/>
      <c r="WF821" s="153"/>
      <c r="WG821" s="153"/>
      <c r="WH821" s="153"/>
      <c r="WI821" s="153"/>
      <c r="WJ821" s="153"/>
      <c r="WK821" s="153"/>
      <c r="WL821" s="153"/>
      <c r="WM821" s="153"/>
      <c r="WN821" s="153"/>
      <c r="WO821" s="153"/>
      <c r="WP821" s="153"/>
      <c r="WQ821" s="153"/>
      <c r="WR821" s="153"/>
      <c r="WS821" s="153"/>
      <c r="WT821" s="153"/>
      <c r="WU821" s="153"/>
      <c r="WV821" s="153"/>
      <c r="WW821" s="153"/>
      <c r="WX821" s="153"/>
      <c r="WY821" s="153"/>
      <c r="WZ821" s="153"/>
      <c r="XA821" s="153"/>
      <c r="XB821" s="153"/>
      <c r="XC821" s="153"/>
      <c r="XD821" s="153"/>
      <c r="XE821" s="153"/>
      <c r="XF821" s="153"/>
      <c r="XG821" s="153"/>
      <c r="XH821" s="153"/>
      <c r="XI821" s="153"/>
      <c r="XJ821" s="153"/>
      <c r="XK821" s="153"/>
      <c r="XL821" s="153"/>
      <c r="XM821" s="153"/>
      <c r="XN821" s="153"/>
      <c r="XO821" s="153"/>
      <c r="XP821" s="153"/>
      <c r="XQ821" s="153"/>
      <c r="XR821" s="153"/>
      <c r="XS821" s="153"/>
      <c r="XT821" s="153"/>
      <c r="XU821" s="153"/>
      <c r="XV821" s="153"/>
      <c r="XW821" s="153"/>
      <c r="XX821" s="153"/>
      <c r="XY821" s="153"/>
      <c r="XZ821" s="153"/>
      <c r="YA821" s="153"/>
      <c r="YB821" s="153"/>
      <c r="YC821" s="153"/>
      <c r="YD821" s="153"/>
      <c r="YE821" s="153"/>
      <c r="YF821" s="153"/>
      <c r="YG821" s="153"/>
      <c r="YH821" s="153"/>
      <c r="YI821" s="153"/>
      <c r="YJ821" s="153"/>
      <c r="YK821" s="153"/>
      <c r="YL821" s="153"/>
      <c r="YM821" s="153"/>
      <c r="YN821" s="153"/>
      <c r="YO821" s="153"/>
      <c r="YP821" s="153"/>
      <c r="YQ821" s="153"/>
      <c r="YR821" s="153"/>
      <c r="YS821" s="153"/>
      <c r="YT821" s="153"/>
      <c r="YU821" s="153"/>
      <c r="YV821" s="153"/>
      <c r="YW821" s="153"/>
      <c r="YX821" s="153"/>
      <c r="YY821" s="153"/>
      <c r="YZ821" s="153"/>
      <c r="ZA821" s="153"/>
      <c r="ZB821" s="153"/>
      <c r="ZC821" s="153"/>
      <c r="ZD821" s="153"/>
      <c r="ZE821" s="153"/>
      <c r="ZF821" s="153"/>
      <c r="ZG821" s="153"/>
      <c r="ZH821" s="153"/>
      <c r="ZI821" s="153"/>
      <c r="ZJ821" s="153"/>
      <c r="ZK821" s="153"/>
      <c r="ZL821" s="153"/>
      <c r="ZM821" s="153"/>
      <c r="ZN821" s="153"/>
      <c r="ZO821" s="153"/>
      <c r="ZP821" s="153"/>
      <c r="ZQ821" s="153"/>
      <c r="ZR821" s="153"/>
      <c r="ZS821" s="153"/>
      <c r="ZT821" s="153"/>
      <c r="ZU821" s="153"/>
      <c r="ZV821" s="153"/>
      <c r="ZW821" s="153"/>
      <c r="ZX821" s="153"/>
      <c r="ZY821" s="153"/>
      <c r="ZZ821" s="153"/>
      <c r="AAA821" s="153"/>
      <c r="AAB821" s="153"/>
      <c r="AAC821" s="153"/>
      <c r="AAD821" s="153"/>
      <c r="AAE821" s="153"/>
      <c r="AAF821" s="153"/>
      <c r="AAG821" s="153"/>
      <c r="AAH821" s="153"/>
      <c r="AAI821" s="153"/>
      <c r="AAJ821" s="153"/>
      <c r="AAK821" s="153"/>
      <c r="AAL821" s="153"/>
      <c r="AAM821" s="153"/>
      <c r="AAN821" s="153"/>
      <c r="AAO821" s="153"/>
      <c r="AAP821" s="153"/>
      <c r="AAQ821" s="153"/>
      <c r="AAR821" s="153"/>
      <c r="AAS821" s="153"/>
      <c r="AAT821" s="153"/>
      <c r="AAU821" s="153"/>
      <c r="AAV821" s="153"/>
      <c r="AAW821" s="153"/>
      <c r="AAX821" s="153"/>
      <c r="AAY821" s="153"/>
      <c r="AAZ821" s="153"/>
      <c r="ABA821" s="153"/>
      <c r="ABB821" s="153"/>
      <c r="ABC821" s="153"/>
      <c r="ABD821" s="153"/>
      <c r="ABE821" s="153"/>
      <c r="ABF821" s="153"/>
      <c r="ABG821" s="153"/>
      <c r="ABH821" s="153"/>
      <c r="ABI821" s="153"/>
      <c r="ABJ821" s="153"/>
      <c r="ABK821" s="153"/>
      <c r="ABL821" s="153"/>
      <c r="ABM821" s="153"/>
      <c r="ABN821" s="153"/>
      <c r="ABO821" s="153"/>
      <c r="ABP821" s="153"/>
      <c r="ABQ821" s="153"/>
      <c r="ABR821" s="153"/>
      <c r="ABS821" s="153"/>
      <c r="ABT821" s="153"/>
      <c r="ABU821" s="153"/>
      <c r="ABV821" s="153"/>
      <c r="ABW821" s="153"/>
      <c r="ABX821" s="153"/>
      <c r="ABY821" s="153"/>
      <c r="ABZ821" s="153"/>
      <c r="ACA821" s="153"/>
      <c r="ACB821" s="153"/>
      <c r="ACC821" s="153"/>
      <c r="ACD821" s="153"/>
      <c r="ACE821" s="153"/>
      <c r="ACF821" s="153"/>
      <c r="ACG821" s="153"/>
      <c r="ACH821" s="153"/>
      <c r="ACI821" s="153"/>
      <c r="ACJ821" s="153"/>
      <c r="ACK821" s="153"/>
      <c r="ACL821" s="153"/>
      <c r="ACM821" s="153"/>
      <c r="ACN821" s="153"/>
      <c r="ACO821" s="153"/>
      <c r="ACP821" s="153"/>
      <c r="ACQ821" s="153"/>
      <c r="ACR821" s="153"/>
      <c r="ACS821" s="153"/>
      <c r="ACT821" s="153"/>
      <c r="ACU821" s="153"/>
      <c r="ACV821" s="153"/>
      <c r="ACW821" s="153"/>
      <c r="ACX821" s="153"/>
      <c r="ACY821" s="153"/>
      <c r="ACZ821" s="153"/>
      <c r="ADA821" s="153"/>
      <c r="ADB821" s="153"/>
      <c r="ADC821" s="153"/>
      <c r="ADD821" s="153"/>
      <c r="ADE821" s="153"/>
      <c r="ADF821" s="153"/>
      <c r="ADG821" s="153"/>
      <c r="ADH821" s="153"/>
      <c r="ADI821" s="153"/>
      <c r="ADJ821" s="153"/>
      <c r="ADK821" s="153"/>
      <c r="ADL821" s="153"/>
      <c r="ADM821" s="153"/>
      <c r="ADN821" s="153"/>
      <c r="ADO821" s="153"/>
      <c r="ADP821" s="153"/>
      <c r="ADQ821" s="153"/>
      <c r="ADR821" s="153"/>
      <c r="ADS821" s="153"/>
      <c r="ADT821" s="153"/>
      <c r="ADU821" s="153"/>
      <c r="ADV821" s="153"/>
      <c r="ADW821" s="153"/>
      <c r="ADX821" s="153"/>
      <c r="ADY821" s="153"/>
      <c r="ADZ821" s="153"/>
      <c r="AEA821" s="153"/>
      <c r="AEB821" s="153"/>
      <c r="AEC821" s="153"/>
      <c r="AED821" s="153"/>
      <c r="AEE821" s="153"/>
      <c r="AEF821" s="153"/>
      <c r="AEG821" s="153"/>
      <c r="AEH821" s="153"/>
      <c r="AEI821" s="153"/>
      <c r="AEJ821" s="153"/>
      <c r="AEK821" s="153"/>
      <c r="AEL821" s="153"/>
      <c r="AEM821" s="153"/>
      <c r="AEN821" s="153"/>
      <c r="AEO821" s="153"/>
      <c r="AEP821" s="153"/>
      <c r="AEQ821" s="153"/>
      <c r="AER821" s="153"/>
      <c r="AES821" s="153"/>
      <c r="AET821" s="153"/>
      <c r="AEU821" s="153"/>
      <c r="AEV821" s="153"/>
      <c r="AEW821" s="153"/>
      <c r="AEX821" s="153"/>
      <c r="AEY821" s="153"/>
      <c r="AEZ821" s="153"/>
      <c r="AFA821" s="153"/>
      <c r="AFB821" s="153"/>
      <c r="AFC821" s="153"/>
      <c r="AFD821" s="153"/>
      <c r="AFE821" s="153"/>
      <c r="AFF821" s="153"/>
      <c r="AFG821" s="153"/>
      <c r="AFH821" s="153"/>
      <c r="AFI821" s="153"/>
      <c r="AFJ821" s="153"/>
      <c r="AFK821" s="153"/>
      <c r="AFL821" s="153"/>
      <c r="AFM821" s="153"/>
      <c r="AFN821" s="153"/>
      <c r="AFO821" s="153"/>
      <c r="AFP821" s="153"/>
      <c r="AFQ821" s="153"/>
      <c r="AFR821" s="153"/>
      <c r="AFS821" s="153"/>
      <c r="AFT821" s="153"/>
      <c r="AFU821" s="153"/>
      <c r="AFV821" s="153"/>
      <c r="AFW821" s="153"/>
      <c r="AFX821" s="153"/>
      <c r="AFY821" s="153"/>
      <c r="AFZ821" s="153"/>
      <c r="AGA821" s="153"/>
      <c r="AGB821" s="153"/>
      <c r="AGC821" s="153"/>
      <c r="AGD821" s="153"/>
      <c r="AGE821" s="153"/>
      <c r="AGF821" s="153"/>
      <c r="AGG821" s="153"/>
      <c r="AGH821" s="153"/>
      <c r="AGI821" s="153"/>
      <c r="AGJ821" s="153"/>
      <c r="AGK821" s="153"/>
      <c r="AGL821" s="153"/>
      <c r="AGM821" s="153"/>
      <c r="AGN821" s="153"/>
      <c r="AGO821" s="153"/>
      <c r="AGP821" s="153"/>
      <c r="AGQ821" s="153"/>
      <c r="AGR821" s="153"/>
      <c r="AGS821" s="153"/>
      <c r="AGT821" s="153"/>
      <c r="AGU821" s="153"/>
      <c r="AGV821" s="153"/>
      <c r="AGW821" s="153"/>
      <c r="AGX821" s="153"/>
      <c r="AGY821" s="153"/>
      <c r="AGZ821" s="153"/>
      <c r="AHA821" s="153"/>
      <c r="AHB821" s="153"/>
      <c r="AHC821" s="153"/>
      <c r="AHD821" s="153"/>
      <c r="AHE821" s="153"/>
      <c r="AHF821" s="153"/>
      <c r="AHG821" s="153"/>
      <c r="AHH821" s="153"/>
      <c r="AHI821" s="153"/>
      <c r="AHJ821" s="153"/>
      <c r="AHK821" s="153"/>
      <c r="AHL821" s="153"/>
      <c r="AHM821" s="153"/>
      <c r="AHN821" s="153"/>
      <c r="AHO821" s="153"/>
      <c r="AHP821" s="153"/>
      <c r="AHQ821" s="153"/>
      <c r="AHR821" s="153"/>
      <c r="AHS821" s="153"/>
      <c r="AHT821" s="153"/>
      <c r="AHU821" s="153"/>
      <c r="AHV821" s="153"/>
      <c r="AHW821" s="153"/>
      <c r="AHX821" s="153"/>
      <c r="AHY821" s="153"/>
      <c r="AHZ821" s="153"/>
      <c r="AIA821" s="153"/>
      <c r="AIB821" s="153"/>
      <c r="AIC821" s="153"/>
      <c r="AID821" s="153"/>
      <c r="AIE821" s="153"/>
      <c r="AIF821" s="153"/>
      <c r="AIG821" s="153"/>
      <c r="AIH821" s="153"/>
      <c r="AII821" s="153"/>
      <c r="AIJ821" s="153"/>
      <c r="AIK821" s="153"/>
      <c r="AIL821" s="153"/>
      <c r="AIM821" s="153"/>
      <c r="AIN821" s="153"/>
      <c r="AIO821" s="153"/>
      <c r="AIP821" s="153"/>
      <c r="AIQ821" s="153"/>
      <c r="AIR821" s="153"/>
      <c r="AIS821" s="153"/>
      <c r="AIT821" s="153"/>
      <c r="AIU821" s="153"/>
      <c r="AIV821" s="153"/>
      <c r="AIW821" s="153"/>
      <c r="AIX821" s="153"/>
      <c r="AIY821" s="153"/>
      <c r="AIZ821" s="153"/>
      <c r="AJA821" s="153"/>
      <c r="AJB821" s="153"/>
      <c r="AJC821" s="153"/>
      <c r="AJD821" s="153"/>
      <c r="AJE821" s="153"/>
      <c r="AJF821" s="153"/>
      <c r="AJG821" s="153"/>
      <c r="AJH821" s="153"/>
      <c r="AJI821" s="153"/>
      <c r="AJJ821" s="153"/>
      <c r="AJK821" s="153"/>
      <c r="AJL821" s="153"/>
      <c r="AJM821" s="153"/>
      <c r="AJN821" s="153"/>
      <c r="AJO821" s="153"/>
      <c r="AJP821" s="153"/>
      <c r="AJQ821" s="153"/>
      <c r="AJR821" s="153"/>
      <c r="AJS821" s="153"/>
      <c r="AJT821" s="153"/>
      <c r="AJU821" s="153"/>
      <c r="AJV821" s="153"/>
      <c r="AJW821" s="153"/>
      <c r="AJX821" s="153"/>
      <c r="AJY821" s="153"/>
      <c r="AJZ821" s="153"/>
      <c r="AKA821" s="153"/>
      <c r="AKB821" s="153"/>
      <c r="AKC821" s="153"/>
      <c r="AKD821" s="153"/>
      <c r="AKE821" s="153"/>
      <c r="AKF821" s="153"/>
      <c r="AKG821" s="153"/>
      <c r="AKH821" s="153"/>
      <c r="AKI821" s="153"/>
      <c r="AKJ821" s="153"/>
      <c r="AKK821" s="153"/>
      <c r="AKL821" s="153"/>
      <c r="AKM821" s="153"/>
      <c r="AKN821" s="153"/>
      <c r="AKO821" s="153"/>
      <c r="AKP821" s="153"/>
      <c r="AKQ821" s="153"/>
      <c r="AKR821" s="153"/>
      <c r="AKS821" s="153"/>
      <c r="AKT821" s="153"/>
      <c r="AKU821" s="153"/>
      <c r="AKV821" s="153"/>
      <c r="AKW821" s="153"/>
      <c r="AKX821" s="153"/>
      <c r="AKY821" s="153"/>
      <c r="AKZ821" s="153"/>
      <c r="ALA821" s="153"/>
      <c r="ALB821" s="153"/>
      <c r="ALC821" s="153"/>
      <c r="ALD821" s="153"/>
      <c r="ALE821" s="153"/>
      <c r="ALF821" s="153"/>
      <c r="ALG821" s="153"/>
      <c r="ALH821" s="153"/>
      <c r="ALI821" s="153"/>
      <c r="ALJ821" s="153"/>
      <c r="ALK821" s="153"/>
      <c r="ALL821" s="153"/>
      <c r="ALM821" s="153"/>
      <c r="ALN821" s="153"/>
      <c r="ALO821" s="153"/>
      <c r="ALP821" s="153"/>
      <c r="ALQ821" s="153"/>
      <c r="ALR821" s="153"/>
      <c r="ALS821" s="153"/>
      <c r="ALT821" s="153"/>
      <c r="ALU821" s="153"/>
      <c r="ALV821" s="153"/>
      <c r="ALW821" s="153"/>
      <c r="ALX821" s="153"/>
      <c r="ALY821" s="153"/>
      <c r="ALZ821" s="153"/>
      <c r="AMA821" s="153"/>
      <c r="AMB821" s="153"/>
      <c r="AMC821" s="153"/>
      <c r="AMD821" s="153"/>
      <c r="AME821" s="153"/>
      <c r="AMF821" s="153"/>
      <c r="AMG821" s="153"/>
      <c r="AMH821" s="153"/>
      <c r="AMI821" s="153"/>
      <c r="AMJ821" s="153"/>
      <c r="AMK821" s="153"/>
      <c r="AML821" s="153"/>
      <c r="AMM821" s="153"/>
      <c r="AMN821" s="153"/>
      <c r="AMO821" s="153"/>
      <c r="AMP821" s="153"/>
      <c r="AMQ821" s="153"/>
      <c r="AMR821" s="153"/>
      <c r="AMS821" s="153"/>
      <c r="AMT821" s="153"/>
      <c r="AMU821" s="153"/>
      <c r="AMV821" s="153"/>
      <c r="AMW821" s="153"/>
      <c r="AMX821" s="153"/>
      <c r="AMY821" s="153"/>
      <c r="AMZ821" s="153"/>
      <c r="ANA821" s="153"/>
      <c r="ANB821" s="153"/>
      <c r="ANC821" s="153"/>
      <c r="AND821" s="153"/>
      <c r="ANE821" s="153"/>
      <c r="ANF821" s="153"/>
      <c r="ANG821" s="153"/>
      <c r="ANH821" s="153"/>
      <c r="ANI821" s="153"/>
      <c r="ANJ821" s="153"/>
      <c r="ANK821" s="153"/>
      <c r="ANL821" s="153"/>
      <c r="ANM821" s="153"/>
      <c r="ANN821" s="153"/>
      <c r="ANO821" s="153"/>
      <c r="ANP821" s="153"/>
      <c r="ANQ821" s="153"/>
      <c r="ANR821" s="153"/>
      <c r="ANS821" s="153"/>
      <c r="ANT821" s="153"/>
      <c r="ANU821" s="153"/>
      <c r="ANV821" s="153"/>
      <c r="ANW821" s="153"/>
      <c r="ANX821" s="153"/>
      <c r="ANY821" s="153"/>
      <c r="ANZ821" s="153"/>
      <c r="AOA821" s="153"/>
      <c r="AOB821" s="153"/>
      <c r="AOC821" s="153"/>
      <c r="AOD821" s="153"/>
      <c r="AOE821" s="153"/>
      <c r="AOF821" s="153"/>
      <c r="AOG821" s="153"/>
      <c r="AOH821" s="153"/>
      <c r="AOI821" s="153"/>
      <c r="AOJ821" s="153"/>
      <c r="AOK821" s="153"/>
      <c r="AOL821" s="153"/>
      <c r="AOM821" s="153"/>
      <c r="AON821" s="153"/>
      <c r="AOO821" s="153"/>
      <c r="AOP821" s="153"/>
      <c r="AOQ821" s="153"/>
      <c r="AOR821" s="153"/>
      <c r="AOS821" s="153"/>
      <c r="AOT821" s="153"/>
      <c r="AOU821" s="153"/>
      <c r="AOV821" s="153"/>
      <c r="AOW821" s="153"/>
      <c r="AOX821" s="153"/>
      <c r="AOY821" s="153"/>
      <c r="AOZ821" s="153"/>
      <c r="APA821" s="153"/>
      <c r="APB821" s="153"/>
      <c r="APC821" s="153"/>
      <c r="APD821" s="153"/>
      <c r="APE821" s="153"/>
      <c r="APF821" s="153"/>
      <c r="APG821" s="153"/>
      <c r="APH821" s="153"/>
      <c r="API821" s="153"/>
      <c r="APJ821" s="153"/>
      <c r="APK821" s="153"/>
      <c r="APL821" s="153"/>
      <c r="APM821" s="153"/>
      <c r="APN821" s="153"/>
      <c r="APO821" s="153"/>
      <c r="APP821" s="153"/>
      <c r="APQ821" s="153"/>
      <c r="APR821" s="153"/>
      <c r="APS821" s="153"/>
      <c r="APT821" s="153"/>
      <c r="APU821" s="153"/>
      <c r="APV821" s="153"/>
      <c r="APW821" s="153"/>
      <c r="APX821" s="153"/>
      <c r="APY821" s="153"/>
      <c r="APZ821" s="153"/>
      <c r="AQA821" s="153"/>
      <c r="AQB821" s="153"/>
      <c r="AQC821" s="153"/>
      <c r="AQD821" s="153"/>
      <c r="AQE821" s="153"/>
      <c r="AQF821" s="153"/>
      <c r="AQG821" s="153"/>
      <c r="AQH821" s="153"/>
      <c r="AQI821" s="153"/>
      <c r="AQJ821" s="153"/>
      <c r="AQK821" s="153"/>
      <c r="AQL821" s="153"/>
      <c r="AQM821" s="153"/>
      <c r="AQN821" s="153"/>
      <c r="AQO821" s="153"/>
      <c r="AQP821" s="153"/>
      <c r="AQQ821" s="153"/>
      <c r="AQR821" s="153"/>
      <c r="AQS821" s="153"/>
      <c r="AQT821" s="153"/>
      <c r="AQU821" s="153"/>
      <c r="AQV821" s="153"/>
      <c r="AQW821" s="153"/>
      <c r="AQX821" s="153"/>
      <c r="AQY821" s="153"/>
      <c r="AQZ821" s="153"/>
      <c r="ARA821" s="153"/>
      <c r="ARB821" s="153"/>
      <c r="ARC821" s="153"/>
      <c r="ARD821" s="153"/>
      <c r="ARE821" s="153"/>
      <c r="ARF821" s="153"/>
      <c r="ARG821" s="153"/>
      <c r="ARH821" s="153"/>
      <c r="ARI821" s="153"/>
      <c r="ARJ821" s="153"/>
      <c r="ARK821" s="153"/>
      <c r="ARL821" s="153"/>
      <c r="ARM821" s="153"/>
      <c r="ARN821" s="153"/>
      <c r="ARO821" s="153"/>
      <c r="ARP821" s="153"/>
      <c r="ARQ821" s="153"/>
      <c r="ARR821" s="153"/>
      <c r="ARS821" s="153"/>
      <c r="ART821" s="153"/>
      <c r="ARU821" s="153"/>
      <c r="ARV821" s="153"/>
      <c r="ARW821" s="153"/>
      <c r="ARX821" s="153"/>
      <c r="ARY821" s="153"/>
      <c r="ARZ821" s="153"/>
      <c r="ASA821" s="153"/>
      <c r="ASB821" s="153"/>
      <c r="ASC821" s="153"/>
      <c r="ASD821" s="153"/>
      <c r="ASE821" s="153"/>
      <c r="ASF821" s="153"/>
      <c r="ASG821" s="153"/>
      <c r="ASH821" s="153"/>
      <c r="ASI821" s="153"/>
      <c r="ASJ821" s="153"/>
      <c r="ASK821" s="153"/>
      <c r="ASL821" s="153"/>
      <c r="ASM821" s="153"/>
      <c r="ASN821" s="153"/>
      <c r="ASO821" s="153"/>
      <c r="ASP821" s="153"/>
      <c r="ASQ821" s="153"/>
      <c r="ASR821" s="153"/>
      <c r="ASS821" s="153"/>
      <c r="AST821" s="153"/>
      <c r="ASU821" s="153"/>
      <c r="ASV821" s="153"/>
      <c r="ASW821" s="153"/>
      <c r="ASX821" s="153"/>
      <c r="ASY821" s="153"/>
      <c r="ASZ821" s="153"/>
      <c r="ATA821" s="153"/>
      <c r="ATB821" s="153"/>
      <c r="ATC821" s="153"/>
      <c r="ATD821" s="153"/>
      <c r="ATE821" s="153"/>
      <c r="ATF821" s="153"/>
      <c r="ATG821" s="153"/>
      <c r="ATH821" s="153"/>
      <c r="ATI821" s="153"/>
      <c r="ATJ821" s="153"/>
      <c r="ATK821" s="153"/>
      <c r="ATL821" s="153"/>
      <c r="ATM821" s="153"/>
      <c r="ATN821" s="153"/>
      <c r="ATO821" s="153"/>
      <c r="ATP821" s="153"/>
      <c r="ATQ821" s="153"/>
      <c r="ATR821" s="153"/>
      <c r="ATS821" s="153"/>
      <c r="ATT821" s="153"/>
      <c r="ATU821" s="153"/>
      <c r="ATV821" s="153"/>
      <c r="ATW821" s="153"/>
      <c r="ATX821" s="153"/>
      <c r="ATY821" s="153"/>
      <c r="ATZ821" s="153"/>
      <c r="AUA821" s="153"/>
      <c r="AUB821" s="153"/>
      <c r="AUC821" s="153"/>
      <c r="AUD821" s="153"/>
      <c r="AUE821" s="153"/>
      <c r="AUF821" s="153"/>
      <c r="AUG821" s="153"/>
      <c r="AUH821" s="153"/>
      <c r="AUI821" s="153"/>
      <c r="AUJ821" s="153"/>
      <c r="AUK821" s="153"/>
      <c r="AUL821" s="153"/>
      <c r="AUM821" s="153"/>
      <c r="AUN821" s="153"/>
      <c r="AUO821" s="153"/>
      <c r="AUP821" s="153"/>
      <c r="AUQ821" s="153"/>
      <c r="AUR821" s="153"/>
      <c r="AUS821" s="153"/>
      <c r="AUT821" s="153"/>
      <c r="AUU821" s="153"/>
      <c r="AUV821" s="153"/>
      <c r="AUW821" s="153"/>
      <c r="AUX821" s="153"/>
      <c r="AUY821" s="153"/>
      <c r="AUZ821" s="153"/>
      <c r="AVA821" s="153"/>
      <c r="AVB821" s="153"/>
      <c r="AVC821" s="153"/>
      <c r="AVD821" s="153"/>
      <c r="AVE821" s="153"/>
      <c r="AVF821" s="153"/>
      <c r="AVG821" s="153"/>
      <c r="AVH821" s="153"/>
      <c r="AVI821" s="153"/>
      <c r="AVJ821" s="153"/>
      <c r="AVK821" s="153"/>
      <c r="AVL821" s="153"/>
      <c r="AVM821" s="153"/>
      <c r="AVN821" s="153"/>
      <c r="AVO821" s="153"/>
      <c r="AVP821" s="153"/>
      <c r="AVQ821" s="153"/>
      <c r="AVR821" s="153"/>
      <c r="AVS821" s="153"/>
      <c r="AVT821" s="153"/>
      <c r="AVU821" s="153"/>
      <c r="AVV821" s="153"/>
      <c r="AVW821" s="153"/>
      <c r="AVX821" s="153"/>
      <c r="AVY821" s="153"/>
      <c r="AVZ821" s="153"/>
      <c r="AWA821" s="153"/>
      <c r="AWB821" s="153"/>
      <c r="AWC821" s="153"/>
      <c r="AWD821" s="153"/>
      <c r="AWE821" s="153"/>
      <c r="AWF821" s="153"/>
      <c r="AWG821" s="153"/>
      <c r="AWH821" s="153"/>
      <c r="AWI821" s="153"/>
      <c r="AWJ821" s="153"/>
      <c r="AWK821" s="153"/>
      <c r="AWL821" s="153"/>
      <c r="AWM821" s="153"/>
      <c r="AWN821" s="153"/>
      <c r="AWO821" s="153"/>
      <c r="AWP821" s="153"/>
      <c r="AWQ821" s="153"/>
      <c r="AWR821" s="153"/>
      <c r="AWS821" s="153"/>
      <c r="AWT821" s="153"/>
      <c r="AWU821" s="153"/>
      <c r="AWV821" s="153"/>
      <c r="AWW821" s="153"/>
      <c r="AWX821" s="153"/>
      <c r="AWY821" s="153"/>
      <c r="AWZ821" s="153"/>
      <c r="AXA821" s="153"/>
      <c r="AXB821" s="153"/>
      <c r="AXC821" s="153"/>
      <c r="AXD821" s="153"/>
      <c r="AXE821" s="153"/>
      <c r="AXF821" s="153"/>
      <c r="AXG821" s="153"/>
      <c r="AXH821" s="153"/>
      <c r="AXI821" s="153"/>
      <c r="AXJ821" s="153"/>
      <c r="AXK821" s="153"/>
      <c r="AXL821" s="153"/>
      <c r="AXM821" s="153"/>
      <c r="AXN821" s="153"/>
      <c r="AXO821" s="153"/>
      <c r="AXP821" s="153"/>
      <c r="AXQ821" s="153"/>
      <c r="AXR821" s="153"/>
      <c r="AXS821" s="153"/>
      <c r="AXT821" s="153"/>
      <c r="AXU821" s="153"/>
      <c r="AXV821" s="153"/>
      <c r="AXW821" s="153"/>
      <c r="AXX821" s="153"/>
      <c r="AXY821" s="153"/>
      <c r="AXZ821" s="153"/>
      <c r="AYA821" s="153"/>
      <c r="AYB821" s="153"/>
      <c r="AYC821" s="153"/>
      <c r="AYD821" s="153"/>
      <c r="AYE821" s="153"/>
      <c r="AYF821" s="153"/>
      <c r="AYG821" s="153"/>
      <c r="AYH821" s="153"/>
      <c r="AYI821" s="153"/>
      <c r="AYJ821" s="153"/>
      <c r="AYK821" s="153"/>
      <c r="AYL821" s="153"/>
      <c r="AYM821" s="153"/>
      <c r="AYN821" s="153"/>
      <c r="AYO821" s="153"/>
      <c r="AYP821" s="153"/>
      <c r="AYQ821" s="153"/>
      <c r="AYR821" s="153"/>
      <c r="AYS821" s="153"/>
      <c r="AYT821" s="153"/>
      <c r="AYU821" s="153"/>
      <c r="AYV821" s="153"/>
      <c r="AYW821" s="153"/>
      <c r="AYX821" s="153"/>
      <c r="AYY821" s="153"/>
      <c r="AYZ821" s="153"/>
      <c r="AZA821" s="153"/>
      <c r="AZB821" s="153"/>
      <c r="AZC821" s="153"/>
      <c r="AZD821" s="153"/>
      <c r="AZE821" s="153"/>
      <c r="AZF821" s="153"/>
      <c r="AZG821" s="153"/>
      <c r="AZH821" s="153"/>
      <c r="AZI821" s="153"/>
      <c r="AZJ821" s="153"/>
      <c r="AZK821" s="153"/>
      <c r="AZL821" s="153"/>
      <c r="AZM821" s="153"/>
      <c r="AZN821" s="153"/>
      <c r="AZO821" s="153"/>
      <c r="AZP821" s="153"/>
      <c r="AZQ821" s="153"/>
      <c r="AZR821" s="153"/>
      <c r="AZS821" s="153"/>
      <c r="AZT821" s="153"/>
      <c r="AZU821" s="153"/>
      <c r="AZV821" s="153"/>
      <c r="AZW821" s="153"/>
      <c r="AZX821" s="153"/>
      <c r="AZY821" s="153"/>
      <c r="AZZ821" s="153"/>
      <c r="BAA821" s="153"/>
      <c r="BAB821" s="153"/>
      <c r="BAC821" s="153"/>
      <c r="BAD821" s="153"/>
      <c r="BAE821" s="153"/>
      <c r="BAF821" s="153"/>
      <c r="BAG821" s="153"/>
      <c r="BAH821" s="153"/>
      <c r="BAI821" s="153"/>
      <c r="BAJ821" s="153"/>
      <c r="BAK821" s="153"/>
      <c r="BAL821" s="153"/>
      <c r="BAM821" s="153"/>
      <c r="BAN821" s="153"/>
      <c r="BAO821" s="153"/>
      <c r="BAP821" s="153"/>
      <c r="BAQ821" s="153"/>
      <c r="BAR821" s="153"/>
      <c r="BAS821" s="153"/>
      <c r="BAT821" s="153"/>
      <c r="BAU821" s="153"/>
      <c r="BAV821" s="153"/>
      <c r="BAW821" s="153"/>
      <c r="BAX821" s="153"/>
      <c r="BAY821" s="153"/>
      <c r="BAZ821" s="153"/>
      <c r="BBA821" s="153"/>
      <c r="BBB821" s="153"/>
      <c r="BBC821" s="153"/>
      <c r="BBD821" s="153"/>
      <c r="BBE821" s="153"/>
      <c r="BBF821" s="153"/>
      <c r="BBG821" s="153"/>
      <c r="BBH821" s="153"/>
      <c r="BBI821" s="153"/>
      <c r="BBJ821" s="153"/>
      <c r="BBK821" s="153"/>
      <c r="BBL821" s="153"/>
      <c r="BBM821" s="153"/>
      <c r="BBN821" s="153"/>
      <c r="BBO821" s="153"/>
      <c r="BBP821" s="153"/>
      <c r="BBQ821" s="153"/>
      <c r="BBR821" s="153"/>
      <c r="BBS821" s="153"/>
      <c r="BBT821" s="153"/>
      <c r="BBU821" s="153"/>
      <c r="BBV821" s="153"/>
      <c r="BBW821" s="153"/>
      <c r="BBX821" s="153"/>
      <c r="BBY821" s="153"/>
      <c r="BBZ821" s="153"/>
      <c r="BCA821" s="153"/>
      <c r="BCB821" s="153"/>
      <c r="BCC821" s="153"/>
      <c r="BCD821" s="153"/>
      <c r="BCE821" s="153"/>
      <c r="BCF821" s="153"/>
      <c r="BCG821" s="153"/>
      <c r="BCH821" s="153"/>
      <c r="BCI821" s="153"/>
      <c r="BCJ821" s="153"/>
      <c r="BCK821" s="153"/>
      <c r="BCL821" s="153"/>
      <c r="BCM821" s="153"/>
      <c r="BCN821" s="153"/>
      <c r="BCO821" s="153"/>
      <c r="BCP821" s="153"/>
      <c r="BCQ821" s="153"/>
      <c r="BCR821" s="153"/>
      <c r="BCS821" s="153"/>
      <c r="BCT821" s="153"/>
      <c r="BCU821" s="153"/>
      <c r="BCV821" s="153"/>
      <c r="BCW821" s="153"/>
      <c r="BCX821" s="153"/>
      <c r="BCY821" s="153"/>
      <c r="BCZ821" s="153"/>
      <c r="BDA821" s="153"/>
      <c r="BDB821" s="153"/>
      <c r="BDC821" s="153"/>
      <c r="BDD821" s="153"/>
      <c r="BDE821" s="153"/>
      <c r="BDF821" s="153"/>
      <c r="BDG821" s="153"/>
      <c r="BDH821" s="153"/>
      <c r="BDI821" s="153"/>
      <c r="BDJ821" s="153"/>
      <c r="BDK821" s="153"/>
      <c r="BDL821" s="153"/>
      <c r="BDM821" s="153"/>
      <c r="BDN821" s="153"/>
      <c r="BDO821" s="153"/>
      <c r="BDP821" s="153"/>
      <c r="BDQ821" s="153"/>
      <c r="BDR821" s="153"/>
      <c r="BDS821" s="153"/>
      <c r="BDT821" s="153"/>
      <c r="BDU821" s="153"/>
      <c r="BDV821" s="153"/>
      <c r="BDW821" s="153"/>
      <c r="BDX821" s="153"/>
      <c r="BDY821" s="153"/>
      <c r="BDZ821" s="153"/>
      <c r="BEA821" s="153"/>
      <c r="BEB821" s="153"/>
      <c r="BEC821" s="153"/>
      <c r="BED821" s="153"/>
      <c r="BEE821" s="153"/>
      <c r="BEF821" s="153"/>
      <c r="BEG821" s="153"/>
      <c r="BEH821" s="153"/>
      <c r="BEI821" s="153"/>
      <c r="BEJ821" s="153"/>
      <c r="BEK821" s="153"/>
      <c r="BEL821" s="153"/>
      <c r="BEM821" s="153"/>
      <c r="BEN821" s="153"/>
      <c r="BEO821" s="153"/>
      <c r="BEP821" s="153"/>
      <c r="BEQ821" s="153"/>
      <c r="BER821" s="153"/>
      <c r="BES821" s="153"/>
      <c r="BET821" s="153"/>
      <c r="BEU821" s="153"/>
      <c r="BEV821" s="153"/>
      <c r="BEW821" s="153"/>
      <c r="BEX821" s="153"/>
      <c r="BEY821" s="153"/>
      <c r="BEZ821" s="153"/>
      <c r="BFA821" s="153"/>
      <c r="BFB821" s="153"/>
      <c r="BFC821" s="153"/>
      <c r="BFD821" s="153"/>
      <c r="BFE821" s="153"/>
      <c r="BFF821" s="153"/>
      <c r="BFG821" s="153"/>
      <c r="BFH821" s="153"/>
      <c r="BFI821" s="153"/>
      <c r="BFJ821" s="153"/>
      <c r="BFK821" s="153"/>
      <c r="BFL821" s="153"/>
      <c r="BFM821" s="153"/>
      <c r="BFN821" s="153"/>
      <c r="BFO821" s="153"/>
      <c r="BFP821" s="153"/>
      <c r="BFQ821" s="153"/>
      <c r="BFR821" s="153"/>
      <c r="BFS821" s="153"/>
      <c r="BFT821" s="153"/>
      <c r="BFU821" s="153"/>
      <c r="BFV821" s="153"/>
      <c r="BFW821" s="153"/>
      <c r="BFX821" s="153"/>
      <c r="BFY821" s="153"/>
      <c r="BFZ821" s="153"/>
      <c r="BGA821" s="153"/>
      <c r="BGB821" s="153"/>
      <c r="BGC821" s="153"/>
      <c r="BGD821" s="153"/>
      <c r="BGE821" s="153"/>
      <c r="BGF821" s="153"/>
      <c r="BGG821" s="153"/>
      <c r="BGH821" s="153"/>
      <c r="BGI821" s="153"/>
      <c r="BGJ821" s="153"/>
      <c r="BGK821" s="153"/>
      <c r="BGL821" s="153"/>
      <c r="BGM821" s="153"/>
      <c r="BGN821" s="153"/>
      <c r="BGO821" s="153"/>
      <c r="BGP821" s="153"/>
      <c r="BGQ821" s="153"/>
      <c r="BGR821" s="153"/>
      <c r="BGS821" s="153"/>
      <c r="BGT821" s="153"/>
      <c r="BGU821" s="153"/>
      <c r="BGV821" s="153"/>
      <c r="BGW821" s="153"/>
      <c r="BGX821" s="153"/>
      <c r="BGY821" s="153"/>
      <c r="BGZ821" s="153"/>
      <c r="BHA821" s="153"/>
      <c r="BHB821" s="153"/>
      <c r="BHC821" s="153"/>
      <c r="BHD821" s="153"/>
      <c r="BHE821" s="153"/>
      <c r="BHF821" s="153"/>
      <c r="BHG821" s="153"/>
      <c r="BHH821" s="153"/>
      <c r="BHI821" s="153"/>
      <c r="BHJ821" s="153"/>
      <c r="BHK821" s="153"/>
      <c r="BHL821" s="153"/>
      <c r="BHM821" s="153"/>
      <c r="BHN821" s="153"/>
      <c r="BHO821" s="153"/>
      <c r="BHP821" s="153"/>
      <c r="BHQ821" s="153"/>
      <c r="BHR821" s="153"/>
      <c r="BHS821" s="153"/>
      <c r="BHT821" s="153"/>
      <c r="BHU821" s="153"/>
      <c r="BHV821" s="153"/>
      <c r="BHW821" s="153"/>
      <c r="BHX821" s="153"/>
      <c r="BHY821" s="153"/>
      <c r="BHZ821" s="153"/>
      <c r="BIA821" s="153"/>
      <c r="BIB821" s="153"/>
      <c r="BIC821" s="153"/>
      <c r="BID821" s="153"/>
      <c r="BIE821" s="153"/>
      <c r="BIF821" s="153"/>
      <c r="BIG821" s="153"/>
      <c r="BIH821" s="153"/>
      <c r="BII821" s="153"/>
      <c r="BIJ821" s="153"/>
      <c r="BIK821" s="153"/>
      <c r="BIL821" s="153"/>
      <c r="BIM821" s="153"/>
      <c r="BIN821" s="153"/>
      <c r="BIO821" s="153"/>
      <c r="BIP821" s="153"/>
      <c r="BIQ821" s="153"/>
      <c r="BIR821" s="153"/>
      <c r="BIS821" s="153"/>
      <c r="BIT821" s="153"/>
      <c r="BIU821" s="153"/>
      <c r="BIV821" s="153"/>
      <c r="BIW821" s="153"/>
      <c r="BIX821" s="153"/>
      <c r="BIY821" s="153"/>
      <c r="BIZ821" s="153"/>
      <c r="BJA821" s="153"/>
      <c r="BJB821" s="153"/>
      <c r="BJC821" s="153"/>
      <c r="BJD821" s="153"/>
      <c r="BJE821" s="153"/>
      <c r="BJF821" s="153"/>
      <c r="BJG821" s="153"/>
      <c r="BJH821" s="153"/>
      <c r="BJI821" s="153"/>
      <c r="BJJ821" s="153"/>
      <c r="BJK821" s="153"/>
      <c r="BJL821" s="153"/>
      <c r="BJM821" s="153"/>
      <c r="BJN821" s="153"/>
      <c r="BJO821" s="153"/>
      <c r="BJP821" s="153"/>
      <c r="BJQ821" s="153"/>
      <c r="BJR821" s="153"/>
      <c r="BJS821" s="153"/>
      <c r="BJT821" s="153"/>
      <c r="BJU821" s="153"/>
      <c r="BJV821" s="153"/>
      <c r="BJW821" s="153"/>
      <c r="BJX821" s="153"/>
      <c r="BJY821" s="153"/>
      <c r="BJZ821" s="153"/>
      <c r="BKA821" s="153"/>
      <c r="BKB821" s="153"/>
      <c r="BKC821" s="153"/>
      <c r="BKD821" s="153"/>
      <c r="BKE821" s="153"/>
      <c r="BKF821" s="153"/>
      <c r="BKG821" s="153"/>
      <c r="BKH821" s="153"/>
      <c r="BKI821" s="153"/>
      <c r="BKJ821" s="153"/>
      <c r="BKK821" s="153"/>
      <c r="BKL821" s="153"/>
      <c r="BKM821" s="153"/>
      <c r="BKN821" s="153"/>
      <c r="BKO821" s="153"/>
      <c r="BKP821" s="153"/>
      <c r="BKQ821" s="153"/>
      <c r="BKR821" s="153"/>
      <c r="BKS821" s="153"/>
      <c r="BKT821" s="153"/>
      <c r="BKU821" s="153"/>
      <c r="BKV821" s="153"/>
      <c r="BKW821" s="153"/>
      <c r="BKX821" s="153"/>
      <c r="BKY821" s="153"/>
      <c r="BKZ821" s="153"/>
      <c r="BLA821" s="153"/>
      <c r="BLB821" s="153"/>
      <c r="BLC821" s="153"/>
      <c r="BLD821" s="153"/>
      <c r="BLE821" s="153"/>
      <c r="BLF821" s="153"/>
      <c r="BLG821" s="153"/>
      <c r="BLH821" s="153"/>
      <c r="BLI821" s="153"/>
      <c r="BLJ821" s="153"/>
      <c r="BLK821" s="153"/>
      <c r="BLL821" s="153"/>
      <c r="BLM821" s="153"/>
      <c r="BLN821" s="153"/>
      <c r="BLO821" s="153"/>
      <c r="BLP821" s="153"/>
      <c r="BLQ821" s="153"/>
      <c r="BLR821" s="153"/>
      <c r="BLS821" s="153"/>
      <c r="BLT821" s="153"/>
      <c r="BLU821" s="153"/>
      <c r="BLV821" s="153"/>
      <c r="BLW821" s="153"/>
      <c r="BLX821" s="153"/>
      <c r="BLY821" s="153"/>
      <c r="BLZ821" s="153"/>
      <c r="BMA821" s="153"/>
      <c r="BMB821" s="153"/>
      <c r="BMC821" s="153"/>
      <c r="BMD821" s="153"/>
      <c r="BME821" s="153"/>
      <c r="BMF821" s="153"/>
      <c r="BMG821" s="153"/>
      <c r="BMH821" s="153"/>
      <c r="BMI821" s="153"/>
      <c r="BMJ821" s="153"/>
      <c r="BMK821" s="153"/>
      <c r="BML821" s="153"/>
      <c r="BMM821" s="153"/>
      <c r="BMN821" s="153"/>
      <c r="BMO821" s="153"/>
      <c r="BMP821" s="153"/>
      <c r="BMQ821" s="153"/>
      <c r="BMR821" s="153"/>
      <c r="BMS821" s="153"/>
      <c r="BMT821" s="153"/>
      <c r="BMU821" s="153"/>
      <c r="BMV821" s="153"/>
      <c r="BMW821" s="153"/>
      <c r="BMX821" s="153"/>
      <c r="BMY821" s="153"/>
      <c r="BMZ821" s="153"/>
      <c r="BNA821" s="153"/>
      <c r="BNB821" s="153"/>
      <c r="BNC821" s="153"/>
      <c r="BND821" s="153"/>
      <c r="BNE821" s="153"/>
      <c r="BNF821" s="153"/>
      <c r="BNG821" s="153"/>
      <c r="BNH821" s="153"/>
      <c r="BNI821" s="153"/>
      <c r="BNJ821" s="153"/>
      <c r="BNK821" s="153"/>
      <c r="BNL821" s="153"/>
      <c r="BNM821" s="153"/>
      <c r="BNN821" s="153"/>
      <c r="BNO821" s="153"/>
      <c r="BNP821" s="153"/>
      <c r="BNQ821" s="153"/>
      <c r="BNR821" s="153"/>
      <c r="BNS821" s="153"/>
      <c r="BNT821" s="153"/>
      <c r="BNU821" s="153"/>
      <c r="BNV821" s="153"/>
      <c r="BNW821" s="153"/>
      <c r="BNX821" s="153"/>
      <c r="BNY821" s="153"/>
      <c r="BNZ821" s="153"/>
      <c r="BOA821" s="153"/>
      <c r="BOB821" s="153"/>
      <c r="BOC821" s="153"/>
      <c r="BOD821" s="153"/>
      <c r="BOE821" s="153"/>
      <c r="BOF821" s="153"/>
      <c r="BOG821" s="153"/>
      <c r="BOH821" s="153"/>
      <c r="BOI821" s="153"/>
      <c r="BOJ821" s="153"/>
      <c r="BOK821" s="153"/>
      <c r="BOL821" s="153"/>
      <c r="BOM821" s="153"/>
      <c r="BON821" s="153"/>
      <c r="BOO821" s="153"/>
      <c r="BOP821" s="153"/>
      <c r="BOQ821" s="153"/>
      <c r="BOR821" s="153"/>
      <c r="BOS821" s="153"/>
      <c r="BOT821" s="153"/>
      <c r="BOU821" s="153"/>
      <c r="BOV821" s="153"/>
      <c r="BOW821" s="153"/>
      <c r="BOX821" s="153"/>
      <c r="BOY821" s="153"/>
      <c r="BOZ821" s="153"/>
      <c r="BPA821" s="153"/>
      <c r="BPB821" s="153"/>
      <c r="BPC821" s="153"/>
      <c r="BPD821" s="153"/>
      <c r="BPE821" s="153"/>
      <c r="BPF821" s="153"/>
      <c r="BPG821" s="153"/>
      <c r="BPH821" s="153"/>
      <c r="BPI821" s="153"/>
      <c r="BPJ821" s="153"/>
      <c r="BPK821" s="153"/>
      <c r="BPL821" s="153"/>
      <c r="BPM821" s="153"/>
      <c r="BPN821" s="153"/>
      <c r="BPO821" s="153"/>
      <c r="BPP821" s="153"/>
      <c r="BPQ821" s="153"/>
      <c r="BPR821" s="153"/>
      <c r="BPS821" s="153"/>
      <c r="BPT821" s="153"/>
      <c r="BPU821" s="153"/>
      <c r="BPV821" s="153"/>
      <c r="BPW821" s="153"/>
      <c r="BPX821" s="153"/>
      <c r="BPY821" s="153"/>
      <c r="BPZ821" s="153"/>
      <c r="BQA821" s="153"/>
      <c r="BQB821" s="153"/>
      <c r="BQC821" s="153"/>
      <c r="BQD821" s="153"/>
      <c r="BQE821" s="153"/>
      <c r="BQF821" s="153"/>
      <c r="BQG821" s="153"/>
      <c r="BQH821" s="153"/>
      <c r="BQI821" s="153"/>
      <c r="BQJ821" s="153"/>
      <c r="BQK821" s="153"/>
      <c r="BQL821" s="153"/>
      <c r="BQM821" s="153"/>
      <c r="BQN821" s="153"/>
      <c r="BQO821" s="153"/>
      <c r="BQP821" s="153"/>
      <c r="BQQ821" s="153"/>
      <c r="BQR821" s="153"/>
      <c r="BQS821" s="153"/>
      <c r="BQT821" s="153"/>
      <c r="BQU821" s="153"/>
      <c r="BQV821" s="153"/>
      <c r="BQW821" s="153"/>
      <c r="BQX821" s="153"/>
      <c r="BQY821" s="153"/>
      <c r="BQZ821" s="153"/>
      <c r="BRA821" s="153"/>
      <c r="BRB821" s="153"/>
      <c r="BRC821" s="153"/>
      <c r="BRD821" s="153"/>
      <c r="BRE821" s="153"/>
      <c r="BRF821" s="153"/>
      <c r="BRG821" s="153"/>
      <c r="BRH821" s="153"/>
      <c r="BRI821" s="153"/>
      <c r="BRJ821" s="153"/>
      <c r="BRK821" s="153"/>
      <c r="BRL821" s="153"/>
      <c r="BRM821" s="153"/>
      <c r="BRN821" s="153"/>
      <c r="BRO821" s="153"/>
      <c r="BRP821" s="153"/>
      <c r="BRQ821" s="153"/>
      <c r="BRR821" s="153"/>
      <c r="BRS821" s="153"/>
      <c r="BRT821" s="153"/>
      <c r="BRU821" s="153"/>
      <c r="BRV821" s="153"/>
      <c r="BRW821" s="153"/>
      <c r="BRX821" s="153"/>
      <c r="BRY821" s="153"/>
      <c r="BRZ821" s="153"/>
      <c r="BSA821" s="153"/>
      <c r="BSB821" s="153"/>
      <c r="BSC821" s="153"/>
      <c r="BSD821" s="153"/>
      <c r="BSE821" s="153"/>
      <c r="BSF821" s="153"/>
      <c r="BSG821" s="153"/>
      <c r="BSH821" s="153"/>
      <c r="BSI821" s="153"/>
      <c r="BSJ821" s="153"/>
      <c r="BSK821" s="153"/>
      <c r="BSL821" s="153"/>
      <c r="BSM821" s="153"/>
      <c r="BSN821" s="153"/>
      <c r="BSO821" s="153"/>
      <c r="BSP821" s="153"/>
      <c r="BSQ821" s="153"/>
      <c r="BSR821" s="153"/>
      <c r="BSS821" s="153"/>
      <c r="BST821" s="153"/>
      <c r="BSU821" s="153"/>
      <c r="BSV821" s="153"/>
      <c r="BSW821" s="153"/>
      <c r="BSX821" s="153"/>
      <c r="BSY821" s="153"/>
      <c r="BSZ821" s="153"/>
      <c r="BTA821" s="153"/>
      <c r="BTB821" s="153"/>
      <c r="BTC821" s="153"/>
      <c r="BTD821" s="153"/>
      <c r="BTE821" s="153"/>
      <c r="BTF821" s="153"/>
      <c r="BTG821" s="153"/>
      <c r="BTH821" s="153"/>
      <c r="BTI821" s="153"/>
      <c r="BTJ821" s="153"/>
      <c r="BTK821" s="153"/>
      <c r="BTL821" s="153"/>
      <c r="BTM821" s="153"/>
      <c r="BTN821" s="153"/>
      <c r="BTO821" s="153"/>
      <c r="BTP821" s="153"/>
      <c r="BTQ821" s="153"/>
      <c r="BTR821" s="153"/>
      <c r="BTS821" s="153"/>
      <c r="BTT821" s="153"/>
      <c r="BTU821" s="153"/>
      <c r="BTV821" s="153"/>
      <c r="BTW821" s="153"/>
      <c r="BTX821" s="153"/>
      <c r="BTY821" s="153"/>
      <c r="BTZ821" s="153"/>
      <c r="BUA821" s="153"/>
      <c r="BUB821" s="153"/>
      <c r="BUC821" s="153"/>
      <c r="BUD821" s="153"/>
      <c r="BUE821" s="153"/>
      <c r="BUF821" s="153"/>
      <c r="BUG821" s="153"/>
      <c r="BUH821" s="153"/>
      <c r="BUI821" s="153"/>
      <c r="BUJ821" s="153"/>
      <c r="BUK821" s="153"/>
      <c r="BUL821" s="153"/>
      <c r="BUM821" s="153"/>
      <c r="BUN821" s="153"/>
      <c r="BUO821" s="153"/>
      <c r="BUP821" s="153"/>
      <c r="BUQ821" s="153"/>
      <c r="BUR821" s="153"/>
      <c r="BUS821" s="153"/>
      <c r="BUT821" s="153"/>
      <c r="BUU821" s="153"/>
      <c r="BUV821" s="153"/>
      <c r="BUW821" s="153"/>
      <c r="BUX821" s="153"/>
      <c r="BUY821" s="153"/>
      <c r="BUZ821" s="153"/>
      <c r="BVA821" s="153"/>
      <c r="BVB821" s="153"/>
      <c r="BVC821" s="153"/>
      <c r="BVD821" s="153"/>
      <c r="BVE821" s="153"/>
      <c r="BVF821" s="153"/>
      <c r="BVG821" s="153"/>
      <c r="BVH821" s="153"/>
      <c r="BVI821" s="153"/>
      <c r="BVJ821" s="153"/>
      <c r="BVK821" s="153"/>
      <c r="BVL821" s="153"/>
      <c r="BVM821" s="153"/>
      <c r="BVN821" s="153"/>
      <c r="BVO821" s="153"/>
      <c r="BVP821" s="153"/>
      <c r="BVQ821" s="153"/>
      <c r="BVR821" s="153"/>
      <c r="BVS821" s="153"/>
      <c r="BVT821" s="153"/>
      <c r="BVU821" s="153"/>
      <c r="BVV821" s="153"/>
      <c r="BVW821" s="153"/>
      <c r="BVX821" s="153"/>
      <c r="BVY821" s="153"/>
      <c r="BVZ821" s="153"/>
      <c r="BWA821" s="153"/>
      <c r="BWB821" s="153"/>
      <c r="BWC821" s="153"/>
      <c r="BWD821" s="153"/>
      <c r="BWE821" s="153"/>
      <c r="BWF821" s="153"/>
      <c r="BWG821" s="153"/>
      <c r="BWH821" s="153"/>
      <c r="BWI821" s="153"/>
      <c r="BWJ821" s="153"/>
      <c r="BWK821" s="153"/>
      <c r="BWL821" s="153"/>
      <c r="BWM821" s="153"/>
      <c r="BWN821" s="153"/>
      <c r="BWO821" s="153"/>
      <c r="BWP821" s="153"/>
      <c r="BWQ821" s="153"/>
      <c r="BWR821" s="153"/>
      <c r="BWS821" s="153"/>
      <c r="BWT821" s="153"/>
      <c r="BWU821" s="153"/>
      <c r="BWV821" s="153"/>
      <c r="BWW821" s="153"/>
      <c r="BWX821" s="153"/>
      <c r="BWY821" s="153"/>
      <c r="BWZ821" s="153"/>
      <c r="BXA821" s="153"/>
      <c r="BXB821" s="153"/>
      <c r="BXC821" s="153"/>
      <c r="BXD821" s="153"/>
      <c r="BXE821" s="153"/>
      <c r="BXF821" s="153"/>
      <c r="BXG821" s="153"/>
      <c r="BXH821" s="153"/>
      <c r="BXI821" s="153"/>
      <c r="BXJ821" s="153"/>
      <c r="BXK821" s="153"/>
      <c r="BXL821" s="153"/>
      <c r="BXM821" s="153"/>
      <c r="BXN821" s="153"/>
      <c r="BXO821" s="153"/>
      <c r="BXP821" s="153"/>
      <c r="BXQ821" s="153"/>
      <c r="BXR821" s="153"/>
      <c r="BXS821" s="153"/>
      <c r="BXT821" s="153"/>
      <c r="BXU821" s="153"/>
      <c r="BXV821" s="153"/>
      <c r="BXW821" s="153"/>
      <c r="BXX821" s="153"/>
      <c r="BXY821" s="153"/>
      <c r="BXZ821" s="153"/>
      <c r="BYA821" s="153"/>
      <c r="BYB821" s="153"/>
      <c r="BYC821" s="153"/>
      <c r="BYD821" s="153"/>
      <c r="BYE821" s="153"/>
      <c r="BYF821" s="153"/>
      <c r="BYG821" s="153"/>
      <c r="BYH821" s="153"/>
      <c r="BYI821" s="153"/>
      <c r="BYJ821" s="153"/>
      <c r="BYK821" s="153"/>
      <c r="BYL821" s="153"/>
      <c r="BYM821" s="153"/>
      <c r="BYN821" s="153"/>
      <c r="BYO821" s="153"/>
      <c r="BYP821" s="153"/>
    </row>
    <row r="822" spans="1:2018" s="153" customFormat="1" ht="12.75" customHeight="1">
      <c r="A822"/>
      <c r="C822" s="197">
        <v>2016</v>
      </c>
      <c r="D822" s="21" t="s">
        <v>46</v>
      </c>
      <c r="E822" s="20" t="s">
        <v>185</v>
      </c>
      <c r="I822" s="31"/>
      <c r="J822" s="165">
        <f>IF($I804="n/a",0,IF(J$4&lt;=$C822,0,IF(SUM($C822,$I804)&gt;J$4,$J818/$I804,$J818-SUM($I822:I822))))</f>
        <v>0</v>
      </c>
      <c r="K822" s="165">
        <f>IF($I804="n/a",0,IF(K$4&lt;=$C822,0,IF(SUM($C822,$I804)&gt;K$4,$J818/$I804,$J818-SUM($I822:J822))))</f>
        <v>0</v>
      </c>
      <c r="L822" s="165">
        <f>IF($I804="n/a",0,IF(L$4&lt;=$C822,0,IF(SUM($C822,$I804)&gt;L$4,$J818/$I804,$J818-SUM($I822:K822))))</f>
        <v>0</v>
      </c>
      <c r="M822" s="165">
        <f>IF($I804="n/a",0,IF(M$4&lt;=$C822,0,IF(SUM($C822,$I804)&gt;M$4,$J818/$I804,$J818-SUM($I822:L822))))</f>
        <v>0</v>
      </c>
      <c r="N822" s="165">
        <f>IF($I804="n/a",0,IF(N$4&lt;=$C822,0,IF(SUM($C822,$I804)&gt;N$4,$J818/$I804,$J818-SUM($I822:M822))))</f>
        <v>0</v>
      </c>
      <c r="O822" s="165">
        <f>IF($I804="n/a",0,IF(O$4&lt;=$C822,0,IF(SUM($C822,$I804)&gt;O$4,$J818/$I804,$J818-SUM($I822:N822))))</f>
        <v>0</v>
      </c>
      <c r="P822" s="165">
        <f>IF($I804="n/a",0,IF(P$4&lt;=$C822,0,IF(SUM($C822,$I804)&gt;P$4,$J818/$I804,$J818-SUM($I822:O822))))</f>
        <v>0</v>
      </c>
      <c r="Q822" s="165">
        <f>IF($I804="n/a",0,IF(Q$4&lt;=$C822,0,IF(SUM($C822,$I804)&gt;Q$4,$J818/$I804,$J818-SUM($I822:P822))))</f>
        <v>0</v>
      </c>
      <c r="R822" s="165">
        <f>IF($I804="n/a",0,IF(R$4&lt;=$C822,0,IF(SUM($C822,$I804)&gt;R$4,$J818/$I804,$J818-SUM($I822:Q822))))</f>
        <v>0</v>
      </c>
      <c r="S822" s="165">
        <f>IF($I804="n/a",0,IF(S$4&lt;=$C822,0,IF(SUM($C822,$I804)&gt;S$4,$J818/$I804,$J818-SUM($I822:R822))))</f>
        <v>0</v>
      </c>
      <c r="T822" s="165">
        <f>IF($I804="n/a",0,IF(T$4&lt;=$C822,0,IF(SUM($C822,$I804)&gt;T$4,$J818/$I804,$J818-SUM($I822:S822))))</f>
        <v>0</v>
      </c>
      <c r="U822" s="165">
        <f>IF($I804="n/a",0,IF(U$4&lt;=$C822,0,IF(SUM($C822,$I804)&gt;U$4,$J818/$I804,$J818-SUM($I822:T822))))</f>
        <v>0</v>
      </c>
      <c r="V822" s="165">
        <f>IF($I804="n/a",0,IF(V$4&lt;=$C822,0,IF(SUM($C822,$I804)&gt;V$4,$J818/$I804,$J818-SUM($I822:U822))))</f>
        <v>0</v>
      </c>
      <c r="W822" s="165">
        <f>IF($I804="n/a",0,IF(W$4&lt;=$C822,0,IF(SUM($C822,$I804)&gt;W$4,$J818/$I804,$J818-SUM($I822:V822))))</f>
        <v>0</v>
      </c>
      <c r="X822" s="165">
        <f>IF($I804="n/a",0,IF(X$4&lt;=$C822,0,IF(SUM($C822,$I804)&gt;X$4,$J818/$I804,$J818-SUM($I822:W822))))</f>
        <v>0</v>
      </c>
      <c r="Y822" s="165">
        <f>IF($I804="n/a",0,IF(Y$4&lt;=$C822,0,IF(SUM($C822,$I804)&gt;Y$4,$J818/$I804,$J818-SUM($I822:X822))))</f>
        <v>0</v>
      </c>
      <c r="Z822" s="165">
        <f>IF($I804="n/a",0,IF(Z$4&lt;=$C822,0,IF(SUM($C822,$I804)&gt;Z$4,$J818/$I804,$J818-SUM($I822:Y822))))</f>
        <v>0</v>
      </c>
      <c r="AA822" s="165">
        <f>IF($I804="n/a",0,IF(AA$4&lt;=$C822,0,IF(SUM($C822,$I804)&gt;AA$4,$J818/$I804,$J818-SUM($I822:Z822))))</f>
        <v>0</v>
      </c>
      <c r="AB822" s="165">
        <f>IF($I804="n/a",0,IF(AB$4&lt;=$C822,0,IF(SUM($C822,$I804)&gt;AB$4,$J818/$I804,$J818-SUM($I822:AA822))))</f>
        <v>0</v>
      </c>
      <c r="AC822" s="165">
        <f>IF($I804="n/a",0,IF(AC$4&lt;=$C822,0,IF(SUM($C822,$I804)&gt;AC$4,$J818/$I804,$J818-SUM($I822:AB822))))</f>
        <v>0</v>
      </c>
      <c r="AD822" s="165">
        <f>IF($I804="n/a",0,IF(AD$4&lt;=$C822,0,IF(SUM($C822,$I804)&gt;AD$4,$J818/$I804,$J818-SUM($I822:AC822))))</f>
        <v>0</v>
      </c>
      <c r="AE822" s="165">
        <f>IF($I804="n/a",0,IF(AE$4&lt;=$C822,0,IF(SUM($C822,$I804)&gt;AE$4,$J818/$I804,$J818-SUM($I822:AD822))))</f>
        <v>0</v>
      </c>
      <c r="AF822" s="165">
        <f>IF($I804="n/a",0,IF(AF$4&lt;=$C822,0,IF(SUM($C822,$I804)&gt;AF$4,$J818/$I804,$J818-SUM($I822:AE822))))</f>
        <v>0</v>
      </c>
      <c r="AG822" s="165">
        <f>IF($I804="n/a",0,IF(AG$4&lt;=$C822,0,IF(SUM($C822,$I804)&gt;AG$4,$J818/$I804,$J818-SUM($I822:AF822))))</f>
        <v>0</v>
      </c>
      <c r="AH822" s="165">
        <f>IF($I804="n/a",0,IF(AH$4&lt;=$C822,0,IF(SUM($C822,$I804)&gt;AH$4,$J818/$I804,$J818-SUM($I822:AG822))))</f>
        <v>0</v>
      </c>
      <c r="AI822" s="165">
        <f>IF($I804="n/a",0,IF(AI$4&lt;=$C822,0,IF(SUM($C822,$I804)&gt;AI$4,$J818/$I804,$J818-SUM($I822:AH822))))</f>
        <v>0</v>
      </c>
      <c r="AJ822" s="165">
        <f>IF($I804="n/a",0,IF(AJ$4&lt;=$C822,0,IF(SUM($C822,$I804)&gt;AJ$4,$J818/$I804,$J818-SUM($I822:AI822))))</f>
        <v>0</v>
      </c>
      <c r="AK822" s="165">
        <f>IF($I804="n/a",0,IF(AK$4&lt;=$C822,0,IF(SUM($C822,$I804)&gt;AK$4,$J818/$I804,$J818-SUM($I822:AJ822))))</f>
        <v>0</v>
      </c>
      <c r="AL822" s="165">
        <f>IF($I804="n/a",0,IF(AL$4&lt;=$C822,0,IF(SUM($C822,$I804)&gt;AL$4,$J818/$I804,$J818-SUM($I822:AK822))))</f>
        <v>0</v>
      </c>
      <c r="AM822" s="165">
        <f>IF($I804="n/a",0,IF(AM$4&lt;=$C822,0,IF(SUM($C822,$I804)&gt;AM$4,$J818/$I804,$J818-SUM($I822:AL822))))</f>
        <v>0</v>
      </c>
      <c r="AN822" s="165">
        <f>IF($I804="n/a",0,IF(AN$4&lt;=$C822,0,IF(SUM($C822,$I804)&gt;AN$4,$J818/$I804,$J818-SUM($I822:AM822))))</f>
        <v>0</v>
      </c>
      <c r="AO822" s="165">
        <f>IF($I804="n/a",0,IF(AO$4&lt;=$C822,0,IF(SUM($C822,$I804)&gt;AO$4,$J818/$I804,$J818-SUM($I822:AN822))))</f>
        <v>0</v>
      </c>
      <c r="AP822" s="165">
        <f>IF($I804="n/a",0,IF(AP$4&lt;=$C822,0,IF(SUM($C822,$I804)&gt;AP$4,$J818/$I804,$J818-SUM($I822:AO822))))</f>
        <v>0</v>
      </c>
      <c r="AQ822" s="165">
        <f>IF($I804="n/a",0,IF(AQ$4&lt;=$C822,0,IF(SUM($C822,$I804)&gt;AQ$4,$J818/$I804,$J818-SUM($I822:AP822))))</f>
        <v>0</v>
      </c>
      <c r="AR822" s="165">
        <f>IF($I804="n/a",0,IF(AR$4&lt;=$C822,0,IF(SUM($C822,$I804)&gt;AR$4,$J818/$I804,$J818-SUM($I822:AQ822))))</f>
        <v>0</v>
      </c>
      <c r="AS822" s="165">
        <f>IF($I804="n/a",0,IF(AS$4&lt;=$C822,0,IF(SUM($C822,$I804)&gt;AS$4,$J818/$I804,$J818-SUM($I822:AR822))))</f>
        <v>0</v>
      </c>
      <c r="AT822" s="165">
        <f>IF($I804="n/a",0,IF(AT$4&lt;=$C822,0,IF(SUM($C822,$I804)&gt;AT$4,$J818/$I804,$J818-SUM($I822:AS822))))</f>
        <v>0</v>
      </c>
      <c r="AU822" s="165">
        <f>IF($I804="n/a",0,IF(AU$4&lt;=$C822,0,IF(SUM($C822,$I804)&gt;AU$4,$J818/$I804,$J818-SUM($I822:AT822))))</f>
        <v>0</v>
      </c>
      <c r="AV822" s="165">
        <f>IF($I804="n/a",0,IF(AV$4&lt;=$C822,0,IF(SUM($C822,$I804)&gt;AV$4,$J818/$I804,$J818-SUM($I822:AU822))))</f>
        <v>0</v>
      </c>
      <c r="AW822" s="165">
        <f>IF($I804="n/a",0,IF(AW$4&lt;=$C822,0,IF(SUM($C822,$I804)&gt;AW$4,$J818/$I804,$J818-SUM($I822:AV822))))</f>
        <v>0</v>
      </c>
      <c r="AX822" s="165">
        <f>IF($I804="n/a",0,IF(AX$4&lt;=$C822,0,IF(SUM($C822,$I804)&gt;AX$4,$J818/$I804,$J818-SUM($I822:AW822))))</f>
        <v>0</v>
      </c>
      <c r="AY822" s="165">
        <f>IF($I804="n/a",0,IF(AY$4&lt;=$C822,0,IF(SUM($C822,$I804)&gt;AY$4,$J818/$I804,$J818-SUM($I822:AX822))))</f>
        <v>0</v>
      </c>
      <c r="AZ822" s="165">
        <f>IF($I804="n/a",0,IF(AZ$4&lt;=$C822,0,IF(SUM($C822,$I804)&gt;AZ$4,$J818/$I804,$J818-SUM($I822:AY822))))</f>
        <v>0</v>
      </c>
      <c r="BA822" s="165">
        <f>IF($I804="n/a",0,IF(BA$4&lt;=$C822,0,IF(SUM($C822,$I804)&gt;BA$4,$J818/$I804,$J818-SUM($I822:AZ822))))</f>
        <v>0</v>
      </c>
      <c r="BB822" s="165">
        <f>IF($I804="n/a",0,IF(BB$4&lt;=$C822,0,IF(SUM($C822,$I804)&gt;BB$4,$J818/$I804,$J818-SUM($I822:BA822))))</f>
        <v>0</v>
      </c>
      <c r="BC822" s="165">
        <f>IF($I804="n/a",0,IF(BC$4&lt;=$C822,0,IF(SUM($C822,$I804)&gt;BC$4,$J818/$I804,$J818-SUM($I822:BB822))))</f>
        <v>0</v>
      </c>
      <c r="BD822" s="165">
        <f>IF($I804="n/a",0,IF(BD$4&lt;=$C822,0,IF(SUM($C822,$I804)&gt;BD$4,$J818/$I804,$J818-SUM($I822:BC822))))</f>
        <v>0</v>
      </c>
      <c r="BE822" s="165">
        <f>IF($I804="n/a",0,IF(BE$4&lt;=$C822,0,IF(SUM($C822,$I804)&gt;BE$4,$J818/$I804,$J818-SUM($I822:BD822))))</f>
        <v>0</v>
      </c>
      <c r="BF822" s="165">
        <f>IF($I804="n/a",0,IF(BF$4&lt;=$C822,0,IF(SUM($C822,$I804)&gt;BF$4,$J818/$I804,$J818-SUM($I822:BE822))))</f>
        <v>0</v>
      </c>
      <c r="BG822" s="165">
        <f>IF($I804="n/a",0,IF(BG$4&lt;=$C822,0,IF(SUM($C822,$I804)&gt;BG$4,$J818/$I804,$J818-SUM($I822:BF822))))</f>
        <v>0</v>
      </c>
      <c r="BH822" s="165">
        <f>IF($I804="n/a",0,IF(BH$4&lt;=$C822,0,IF(SUM($C822,$I804)&gt;BH$4,$J818/$I804,$J818-SUM($I822:BG822))))</f>
        <v>0</v>
      </c>
      <c r="BI822" s="165">
        <f>IF($I804="n/a",0,IF(BI$4&lt;=$C822,0,IF(SUM($C822,$I804)&gt;BI$4,$J818/$I804,$J818-SUM($I822:BH822))))</f>
        <v>0</v>
      </c>
      <c r="BJ822" s="165">
        <f>IF($I804="n/a",0,IF(BJ$4&lt;=$C822,0,IF(SUM($C822,$I804)&gt;BJ$4,$J818/$I804,$J818-SUM($I822:BI822))))</f>
        <v>0</v>
      </c>
      <c r="BK822" s="165">
        <f>IF($I804="n/a",0,IF(BK$4&lt;=$C822,0,IF(SUM($C822,$I804)&gt;BK$4,$J818/$I804,$J818-SUM($I822:BJ822))))</f>
        <v>0</v>
      </c>
      <c r="BL822" s="165">
        <f>IF($I804="n/a",0,IF(BL$4&lt;=$C822,0,IF(SUM($C822,$I804)&gt;BL$4,$J818/$I804,$J818-SUM($I822:BK822))))</f>
        <v>0</v>
      </c>
      <c r="BM822" s="165">
        <f>IF($I804="n/a",0,IF(BM$4&lt;=$C822,0,IF(SUM($C822,$I804)&gt;BM$4,$J818/$I804,$J818-SUM($I822:BL822))))</f>
        <v>0</v>
      </c>
      <c r="BN822" s="165">
        <f>IF($I804="n/a",0,IF(BN$4&lt;=$C822,0,IF(SUM($C822,$I804)&gt;BN$4,$J818/$I804,$J818-SUM($I822:BM822))))</f>
        <v>0</v>
      </c>
      <c r="BO822" s="165">
        <f>IF($I804="n/a",0,IF(BO$4&lt;=$C822,0,IF(SUM($C822,$I804)&gt;BO$4,$J818/$I804,$J818-SUM($I822:BN822))))</f>
        <v>0</v>
      </c>
      <c r="BP822" s="165">
        <f>IF($I804="n/a",0,IF(BP$4&lt;=$C822,0,IF(SUM($C822,$I804)&gt;BP$4,$J818/$I804,$J818-SUM($I822:BO822))))</f>
        <v>0</v>
      </c>
      <c r="BQ822" s="165">
        <f>IF($I804="n/a",0,IF(BQ$4&lt;=$C822,0,IF(SUM($C822,$I804)&gt;BQ$4,$J818/$I804,$J818-SUM($I822:BP822))))</f>
        <v>0</v>
      </c>
      <c r="BR822" s="165">
        <f>IF($I804="n/a",0,IF(BR$4&lt;=$C822,0,IF(SUM($C822,$I804)&gt;BR$4,$J818/$I804,$J818-SUM($I822:BQ822))))</f>
        <v>0</v>
      </c>
      <c r="BS822" s="165">
        <f>IF($I804="n/a",0,IF(BS$4&lt;=$C822,0,IF(SUM($C822,$I804)&gt;BS$4,$J818/$I804,$J818-SUM($I822:BR822))))</f>
        <v>0</v>
      </c>
      <c r="BT822" s="165">
        <f>IF($I804="n/a",0,IF(BT$4&lt;=$C822,0,IF(SUM($C822,$I804)&gt;BT$4,$J818/$I804,$J818-SUM($I822:BS822))))</f>
        <v>0</v>
      </c>
      <c r="BU822" s="165">
        <f>IF($I804="n/a",0,IF(BU$4&lt;=$C822,0,IF(SUM($C822,$I804)&gt;BU$4,$J818/$I804,$J818-SUM($I822:BT822))))</f>
        <v>0</v>
      </c>
      <c r="BV822" s="165">
        <f>IF($I804="n/a",0,IF(BV$4&lt;=$C822,0,IF(SUM($C822,$I804)&gt;BV$4,$J818/$I804,$J818-SUM($I822:BU822))))</f>
        <v>0</v>
      </c>
      <c r="BW822" s="165">
        <f>IF($I804="n/a",0,IF(BW$4&lt;=$C822,0,IF(SUM($C822,$I804)&gt;BW$4,$J818/$I804,$J818-SUM($I822:BV822))))</f>
        <v>0</v>
      </c>
      <c r="BX822" s="165">
        <f>IF($I804="n/a",0,IF(BX$4&lt;=$C822,0,IF(SUM($C822,$I804)&gt;BX$4,$J818/$I804,$J818-SUM($I822:BW822))))</f>
        <v>0</v>
      </c>
      <c r="BY822" s="165">
        <f>IF($I804="n/a",0,IF(BY$4&lt;=$C822,0,IF(SUM($C822,$I804)&gt;BY$4,$J818/$I804,$J818-SUM($I822:BX822))))</f>
        <v>0</v>
      </c>
      <c r="BZ822" s="165">
        <f>IF($I804="n/a",0,IF(BZ$4&lt;=$C822,0,IF(SUM($C822,$I804)&gt;BZ$4,$J818/$I804,$J818-SUM($I822:BY822))))</f>
        <v>0</v>
      </c>
      <c r="CA822" s="165">
        <f>IF($I804="n/a",0,IF(CA$4&lt;=$C822,0,IF(SUM($C822,$I804)&gt;CA$4,$J818/$I804,$J818-SUM($I822:BZ822))))</f>
        <v>0</v>
      </c>
      <c r="CB822" s="165">
        <f>IF($I804="n/a",0,IF(CB$4&lt;=$C822,0,IF(SUM($C822,$I804)&gt;CB$4,$J818/$I804,$J818-SUM($I822:CA822))))</f>
        <v>0</v>
      </c>
      <c r="CC822" s="165">
        <f>IF($I804="n/a",0,IF(CC$4&lt;=$C822,0,IF(SUM($C822,$I804)&gt;CC$4,$J818/$I804,$J818-SUM($I822:CB822))))</f>
        <v>0</v>
      </c>
      <c r="CD822" s="165">
        <f>IF($I804="n/a",0,IF(CD$4&lt;=$C822,0,IF(SUM($C822,$I804)&gt;CD$4,$J818/$I804,$J818-SUM($I822:CC822))))</f>
        <v>0</v>
      </c>
      <c r="CE822" s="165">
        <f>IF($I804="n/a",0,IF(CE$4&lt;=$C822,0,IF(SUM($C822,$I804)&gt;CE$4,$J818/$I804,$J818-SUM($I822:CD822))))</f>
        <v>0</v>
      </c>
      <c r="CF822" s="165">
        <f>IF($I804="n/a",0,IF(CF$4&lt;=$C822,0,IF(SUM($C822,$I804)&gt;CF$4,$J818/$I804,$J818-SUM($I822:CE822))))</f>
        <v>0</v>
      </c>
    </row>
    <row r="823" spans="1:2018" s="153" customFormat="1" ht="12.75" customHeight="1">
      <c r="A823"/>
      <c r="C823" s="197">
        <v>2017</v>
      </c>
      <c r="D823" s="21" t="s">
        <v>45</v>
      </c>
      <c r="E823" s="21" t="s">
        <v>185</v>
      </c>
      <c r="I823" s="31"/>
      <c r="J823" s="165">
        <f>IF($I804="n/a",0,IF(J$4&lt;=$C823,0,IF(SUM($C823,$I804)&gt;J$4,$K818/$I804,$K818-SUM($I823:I823))))</f>
        <v>0</v>
      </c>
      <c r="K823" s="165">
        <f>IF($I804="n/a",0,IF(K$4&lt;=$C823,0,IF(SUM($C823,$I804)&gt;K$4,$K818/$I804,$K818-SUM($I823:J823))))</f>
        <v>0</v>
      </c>
      <c r="L823" s="165">
        <f>IF($I804="n/a",0,IF(L$4&lt;=$C823,0,IF(SUM($C823,$I804)&gt;L$4,$K818/$I804,$K818-SUM($I823:K823))))</f>
        <v>0</v>
      </c>
      <c r="M823" s="165">
        <f>IF($I804="n/a",0,IF(M$4&lt;=$C823,0,IF(SUM($C823,$I804)&gt;M$4,$K818/$I804,$K818-SUM($I823:L823))))</f>
        <v>0</v>
      </c>
      <c r="N823" s="165">
        <f>IF($I804="n/a",0,IF(N$4&lt;=$C823,0,IF(SUM($C823,$I804)&gt;N$4,$K818/$I804,$K818-SUM($I823:M823))))</f>
        <v>0</v>
      </c>
      <c r="O823" s="165">
        <f>IF($I804="n/a",0,IF(O$4&lt;=$C823,0,IF(SUM($C823,$I804)&gt;O$4,$K818/$I804,$K818-SUM($I823:N823))))</f>
        <v>0</v>
      </c>
      <c r="P823" s="165">
        <f>IF($I804="n/a",0,IF(P$4&lt;=$C823,0,IF(SUM($C823,$I804)&gt;P$4,$K818/$I804,$K818-SUM($I823:O823))))</f>
        <v>0</v>
      </c>
      <c r="Q823" s="165">
        <f>IF($I804="n/a",0,IF(Q$4&lt;=$C823,0,IF(SUM($C823,$I804)&gt;Q$4,$K818/$I804,$K818-SUM($I823:P823))))</f>
        <v>0</v>
      </c>
      <c r="R823" s="165">
        <f>IF($I804="n/a",0,IF(R$4&lt;=$C823,0,IF(SUM($C823,$I804)&gt;R$4,$K818/$I804,$K818-SUM($I823:Q823))))</f>
        <v>0</v>
      </c>
      <c r="S823" s="165">
        <f>IF($I804="n/a",0,IF(S$4&lt;=$C823,0,IF(SUM($C823,$I804)&gt;S$4,$K818/$I804,$K818-SUM($I823:R823))))</f>
        <v>0</v>
      </c>
      <c r="T823" s="165">
        <f>IF($I804="n/a",0,IF(T$4&lt;=$C823,0,IF(SUM($C823,$I804)&gt;T$4,$K818/$I804,$K818-SUM($I823:S823))))</f>
        <v>0</v>
      </c>
      <c r="U823" s="165">
        <f>IF($I804="n/a",0,IF(U$4&lt;=$C823,0,IF(SUM($C823,$I804)&gt;U$4,$K818/$I804,$K818-SUM($I823:T823))))</f>
        <v>0</v>
      </c>
      <c r="V823" s="165">
        <f>IF($I804="n/a",0,IF(V$4&lt;=$C823,0,IF(SUM($C823,$I804)&gt;V$4,$K818/$I804,$K818-SUM($I823:U823))))</f>
        <v>0</v>
      </c>
      <c r="W823" s="165">
        <f>IF($I804="n/a",0,IF(W$4&lt;=$C823,0,IF(SUM($C823,$I804)&gt;W$4,$K818/$I804,$K818-SUM($I823:V823))))</f>
        <v>0</v>
      </c>
      <c r="X823" s="165">
        <f>IF($I804="n/a",0,IF(X$4&lt;=$C823,0,IF(SUM($C823,$I804)&gt;X$4,$K818/$I804,$K818-SUM($I823:W823))))</f>
        <v>0</v>
      </c>
      <c r="Y823" s="165">
        <f>IF($I804="n/a",0,IF(Y$4&lt;=$C823,0,IF(SUM($C823,$I804)&gt;Y$4,$K818/$I804,$K818-SUM($I823:X823))))</f>
        <v>0</v>
      </c>
      <c r="Z823" s="165">
        <f>IF($I804="n/a",0,IF(Z$4&lt;=$C823,0,IF(SUM($C823,$I804)&gt;Z$4,$K818/$I804,$K818-SUM($I823:Y823))))</f>
        <v>0</v>
      </c>
      <c r="AA823" s="165">
        <f>IF($I804="n/a",0,IF(AA$4&lt;=$C823,0,IF(SUM($C823,$I804)&gt;AA$4,$K818/$I804,$K818-SUM($I823:Z823))))</f>
        <v>0</v>
      </c>
      <c r="AB823" s="165">
        <f>IF($I804="n/a",0,IF(AB$4&lt;=$C823,0,IF(SUM($C823,$I804)&gt;AB$4,$K818/$I804,$K818-SUM($I823:AA823))))</f>
        <v>0</v>
      </c>
      <c r="AC823" s="165">
        <f>IF($I804="n/a",0,IF(AC$4&lt;=$C823,0,IF(SUM($C823,$I804)&gt;AC$4,$K818/$I804,$K818-SUM($I823:AB823))))</f>
        <v>0</v>
      </c>
      <c r="AD823" s="165">
        <f>IF($I804="n/a",0,IF(AD$4&lt;=$C823,0,IF(SUM($C823,$I804)&gt;AD$4,$K818/$I804,$K818-SUM($I823:AC823))))</f>
        <v>0</v>
      </c>
      <c r="AE823" s="165">
        <f>IF($I804="n/a",0,IF(AE$4&lt;=$C823,0,IF(SUM($C823,$I804)&gt;AE$4,$K818/$I804,$K818-SUM($I823:AD823))))</f>
        <v>0</v>
      </c>
      <c r="AF823" s="165">
        <f>IF($I804="n/a",0,IF(AF$4&lt;=$C823,0,IF(SUM($C823,$I804)&gt;AF$4,$K818/$I804,$K818-SUM($I823:AE823))))</f>
        <v>0</v>
      </c>
      <c r="AG823" s="165">
        <f>IF($I804="n/a",0,IF(AG$4&lt;=$C823,0,IF(SUM($C823,$I804)&gt;AG$4,$K818/$I804,$K818-SUM($I823:AF823))))</f>
        <v>0</v>
      </c>
      <c r="AH823" s="165">
        <f>IF($I804="n/a",0,IF(AH$4&lt;=$C823,0,IF(SUM($C823,$I804)&gt;AH$4,$K818/$I804,$K818-SUM($I823:AG823))))</f>
        <v>0</v>
      </c>
      <c r="AI823" s="165">
        <f>IF($I804="n/a",0,IF(AI$4&lt;=$C823,0,IF(SUM($C823,$I804)&gt;AI$4,$K818/$I804,$K818-SUM($I823:AH823))))</f>
        <v>0</v>
      </c>
      <c r="AJ823" s="165">
        <f>IF($I804="n/a",0,IF(AJ$4&lt;=$C823,0,IF(SUM($C823,$I804)&gt;AJ$4,$K818/$I804,$K818-SUM($I823:AI823))))</f>
        <v>0</v>
      </c>
      <c r="AK823" s="165">
        <f>IF($I804="n/a",0,IF(AK$4&lt;=$C823,0,IF(SUM($C823,$I804)&gt;AK$4,$K818/$I804,$K818-SUM($I823:AJ823))))</f>
        <v>0</v>
      </c>
      <c r="AL823" s="165">
        <f>IF($I804="n/a",0,IF(AL$4&lt;=$C823,0,IF(SUM($C823,$I804)&gt;AL$4,$K818/$I804,$K818-SUM($I823:AK823))))</f>
        <v>0</v>
      </c>
      <c r="AM823" s="165">
        <f>IF($I804="n/a",0,IF(AM$4&lt;=$C823,0,IF(SUM($C823,$I804)&gt;AM$4,$K818/$I804,$K818-SUM($I823:AL823))))</f>
        <v>0</v>
      </c>
      <c r="AN823" s="165">
        <f>IF($I804="n/a",0,IF(AN$4&lt;=$C823,0,IF(SUM($C823,$I804)&gt;AN$4,$K818/$I804,$K818-SUM($I823:AM823))))</f>
        <v>0</v>
      </c>
      <c r="AO823" s="165">
        <f>IF($I804="n/a",0,IF(AO$4&lt;=$C823,0,IF(SUM($C823,$I804)&gt;AO$4,$K818/$I804,$K818-SUM($I823:AN823))))</f>
        <v>0</v>
      </c>
      <c r="AP823" s="165">
        <f>IF($I804="n/a",0,IF(AP$4&lt;=$C823,0,IF(SUM($C823,$I804)&gt;AP$4,$K818/$I804,$K818-SUM($I823:AO823))))</f>
        <v>0</v>
      </c>
      <c r="AQ823" s="165">
        <f>IF($I804="n/a",0,IF(AQ$4&lt;=$C823,0,IF(SUM($C823,$I804)&gt;AQ$4,$K818/$I804,$K818-SUM($I823:AP823))))</f>
        <v>0</v>
      </c>
      <c r="AR823" s="165">
        <f>IF($I804="n/a",0,IF(AR$4&lt;=$C823,0,IF(SUM($C823,$I804)&gt;AR$4,$K818/$I804,$K818-SUM($I823:AQ823))))</f>
        <v>0</v>
      </c>
      <c r="AS823" s="165">
        <f>IF($I804="n/a",0,IF(AS$4&lt;=$C823,0,IF(SUM($C823,$I804)&gt;AS$4,$K818/$I804,$K818-SUM($I823:AR823))))</f>
        <v>0</v>
      </c>
      <c r="AT823" s="165">
        <f>IF($I804="n/a",0,IF(AT$4&lt;=$C823,0,IF(SUM($C823,$I804)&gt;AT$4,$K818/$I804,$K818-SUM($I823:AS823))))</f>
        <v>0</v>
      </c>
      <c r="AU823" s="165">
        <f>IF($I804="n/a",0,IF(AU$4&lt;=$C823,0,IF(SUM($C823,$I804)&gt;AU$4,$K818/$I804,$K818-SUM($I823:AT823))))</f>
        <v>0</v>
      </c>
      <c r="AV823" s="165">
        <f>IF($I804="n/a",0,IF(AV$4&lt;=$C823,0,IF(SUM($C823,$I804)&gt;AV$4,$K818/$I804,$K818-SUM($I823:AU823))))</f>
        <v>0</v>
      </c>
      <c r="AW823" s="165">
        <f>IF($I804="n/a",0,IF(AW$4&lt;=$C823,0,IF(SUM($C823,$I804)&gt;AW$4,$K818/$I804,$K818-SUM($I823:AV823))))</f>
        <v>0</v>
      </c>
      <c r="AX823" s="165">
        <f>IF($I804="n/a",0,IF(AX$4&lt;=$C823,0,IF(SUM($C823,$I804)&gt;AX$4,$K818/$I804,$K818-SUM($I823:AW823))))</f>
        <v>0</v>
      </c>
      <c r="AY823" s="165">
        <f>IF($I804="n/a",0,IF(AY$4&lt;=$C823,0,IF(SUM($C823,$I804)&gt;AY$4,$K818/$I804,$K818-SUM($I823:AX823))))</f>
        <v>0</v>
      </c>
      <c r="AZ823" s="165">
        <f>IF($I804="n/a",0,IF(AZ$4&lt;=$C823,0,IF(SUM($C823,$I804)&gt;AZ$4,$K818/$I804,$K818-SUM($I823:AY823))))</f>
        <v>0</v>
      </c>
      <c r="BA823" s="165">
        <f>IF($I804="n/a",0,IF(BA$4&lt;=$C823,0,IF(SUM($C823,$I804)&gt;BA$4,$K818/$I804,$K818-SUM($I823:AZ823))))</f>
        <v>0</v>
      </c>
      <c r="BB823" s="165">
        <f>IF($I804="n/a",0,IF(BB$4&lt;=$C823,0,IF(SUM($C823,$I804)&gt;BB$4,$K818/$I804,$K818-SUM($I823:BA823))))</f>
        <v>0</v>
      </c>
      <c r="BC823" s="165">
        <f>IF($I804="n/a",0,IF(BC$4&lt;=$C823,0,IF(SUM($C823,$I804)&gt;BC$4,$K818/$I804,$K818-SUM($I823:BB823))))</f>
        <v>0</v>
      </c>
      <c r="BD823" s="165">
        <f>IF($I804="n/a",0,IF(BD$4&lt;=$C823,0,IF(SUM($C823,$I804)&gt;BD$4,$K818/$I804,$K818-SUM($I823:BC823))))</f>
        <v>0</v>
      </c>
      <c r="BE823" s="165">
        <f>IF($I804="n/a",0,IF(BE$4&lt;=$C823,0,IF(SUM($C823,$I804)&gt;BE$4,$K818/$I804,$K818-SUM($I823:BD823))))</f>
        <v>0</v>
      </c>
      <c r="BF823" s="165">
        <f>IF($I804="n/a",0,IF(BF$4&lt;=$C823,0,IF(SUM($C823,$I804)&gt;BF$4,$K818/$I804,$K818-SUM($I823:BE823))))</f>
        <v>0</v>
      </c>
      <c r="BG823" s="165">
        <f>IF($I804="n/a",0,IF(BG$4&lt;=$C823,0,IF(SUM($C823,$I804)&gt;BG$4,$K818/$I804,$K818-SUM($I823:BF823))))</f>
        <v>0</v>
      </c>
      <c r="BH823" s="165">
        <f>IF($I804="n/a",0,IF(BH$4&lt;=$C823,0,IF(SUM($C823,$I804)&gt;BH$4,$K818/$I804,$K818-SUM($I823:BG823))))</f>
        <v>0</v>
      </c>
      <c r="BI823" s="165">
        <f>IF($I804="n/a",0,IF(BI$4&lt;=$C823,0,IF(SUM($C823,$I804)&gt;BI$4,$K818/$I804,$K818-SUM($I823:BH823))))</f>
        <v>0</v>
      </c>
      <c r="BJ823" s="165">
        <f>IF($I804="n/a",0,IF(BJ$4&lt;=$C823,0,IF(SUM($C823,$I804)&gt;BJ$4,$K818/$I804,$K818-SUM($I823:BI823))))</f>
        <v>0</v>
      </c>
      <c r="BK823" s="165">
        <f>IF($I804="n/a",0,IF(BK$4&lt;=$C823,0,IF(SUM($C823,$I804)&gt;BK$4,$K818/$I804,$K818-SUM($I823:BJ823))))</f>
        <v>0</v>
      </c>
      <c r="BL823" s="165">
        <f>IF($I804="n/a",0,IF(BL$4&lt;=$C823,0,IF(SUM($C823,$I804)&gt;BL$4,$K818/$I804,$K818-SUM($I823:BK823))))</f>
        <v>0</v>
      </c>
      <c r="BM823" s="165">
        <f>IF($I804="n/a",0,IF(BM$4&lt;=$C823,0,IF(SUM($C823,$I804)&gt;BM$4,$K818/$I804,$K818-SUM($I823:BL823))))</f>
        <v>0</v>
      </c>
      <c r="BN823" s="165">
        <f>IF($I804="n/a",0,IF(BN$4&lt;=$C823,0,IF(SUM($C823,$I804)&gt;BN$4,$K818/$I804,$K818-SUM($I823:BM823))))</f>
        <v>0</v>
      </c>
      <c r="BO823" s="165">
        <f>IF($I804="n/a",0,IF(BO$4&lt;=$C823,0,IF(SUM($C823,$I804)&gt;BO$4,$K818/$I804,$K818-SUM($I823:BN823))))</f>
        <v>0</v>
      </c>
      <c r="BP823" s="165">
        <f>IF($I804="n/a",0,IF(BP$4&lt;=$C823,0,IF(SUM($C823,$I804)&gt;BP$4,$K818/$I804,$K818-SUM($I823:BO823))))</f>
        <v>0</v>
      </c>
      <c r="BQ823" s="165">
        <f>IF($I804="n/a",0,IF(BQ$4&lt;=$C823,0,IF(SUM($C823,$I804)&gt;BQ$4,$K818/$I804,$K818-SUM($I823:BP823))))</f>
        <v>0</v>
      </c>
      <c r="BR823" s="165">
        <f>IF($I804="n/a",0,IF(BR$4&lt;=$C823,0,IF(SUM($C823,$I804)&gt;BR$4,$K818/$I804,$K818-SUM($I823:BQ823))))</f>
        <v>0</v>
      </c>
      <c r="BS823" s="165">
        <f>IF($I804="n/a",0,IF(BS$4&lt;=$C823,0,IF(SUM($C823,$I804)&gt;BS$4,$K818/$I804,$K818-SUM($I823:BR823))))</f>
        <v>0</v>
      </c>
      <c r="BT823" s="165">
        <f>IF($I804="n/a",0,IF(BT$4&lt;=$C823,0,IF(SUM($C823,$I804)&gt;BT$4,$K818/$I804,$K818-SUM($I823:BS823))))</f>
        <v>0</v>
      </c>
      <c r="BU823" s="165">
        <f>IF($I804="n/a",0,IF(BU$4&lt;=$C823,0,IF(SUM($C823,$I804)&gt;BU$4,$K818/$I804,$K818-SUM($I823:BT823))))</f>
        <v>0</v>
      </c>
      <c r="BV823" s="165">
        <f>IF($I804="n/a",0,IF(BV$4&lt;=$C823,0,IF(SUM($C823,$I804)&gt;BV$4,$K818/$I804,$K818-SUM($I823:BU823))))</f>
        <v>0</v>
      </c>
      <c r="BW823" s="165">
        <f>IF($I804="n/a",0,IF(BW$4&lt;=$C823,0,IF(SUM($C823,$I804)&gt;BW$4,$K818/$I804,$K818-SUM($I823:BV823))))</f>
        <v>0</v>
      </c>
      <c r="BX823" s="165">
        <f>IF($I804="n/a",0,IF(BX$4&lt;=$C823,0,IF(SUM($C823,$I804)&gt;BX$4,$K818/$I804,$K818-SUM($I823:BW823))))</f>
        <v>0</v>
      </c>
      <c r="BY823" s="165">
        <f>IF($I804="n/a",0,IF(BY$4&lt;=$C823,0,IF(SUM($C823,$I804)&gt;BY$4,$K818/$I804,$K818-SUM($I823:BX823))))</f>
        <v>0</v>
      </c>
      <c r="BZ823" s="165">
        <f>IF($I804="n/a",0,IF(BZ$4&lt;=$C823,0,IF(SUM($C823,$I804)&gt;BZ$4,$K818/$I804,$K818-SUM($I823:BY823))))</f>
        <v>0</v>
      </c>
      <c r="CA823" s="165">
        <f>IF($I804="n/a",0,IF(CA$4&lt;=$C823,0,IF(SUM($C823,$I804)&gt;CA$4,$K818/$I804,$K818-SUM($I823:BZ823))))</f>
        <v>0</v>
      </c>
      <c r="CB823" s="165">
        <f>IF($I804="n/a",0,IF(CB$4&lt;=$C823,0,IF(SUM($C823,$I804)&gt;CB$4,$K818/$I804,$K818-SUM($I823:CA823))))</f>
        <v>0</v>
      </c>
      <c r="CC823" s="165">
        <f>IF($I804="n/a",0,IF(CC$4&lt;=$C823,0,IF(SUM($C823,$I804)&gt;CC$4,$K818/$I804,$K818-SUM($I823:CB823))))</f>
        <v>0</v>
      </c>
      <c r="CD823" s="165">
        <f>IF($I804="n/a",0,IF(CD$4&lt;=$C823,0,IF(SUM($C823,$I804)&gt;CD$4,$K818/$I804,$K818-SUM($I823:CC823))))</f>
        <v>0</v>
      </c>
      <c r="CE823" s="165">
        <f>IF($I804="n/a",0,IF(CE$4&lt;=$C823,0,IF(SUM($C823,$I804)&gt;CE$4,$K818/$I804,$K818-SUM($I823:CD823))))</f>
        <v>0</v>
      </c>
      <c r="CF823" s="165">
        <f>IF($I804="n/a",0,IF(CF$4&lt;=$C823,0,IF(SUM($C823,$I804)&gt;CF$4,$K818/$I804,$K818-SUM($I823:CE823))))</f>
        <v>0</v>
      </c>
    </row>
    <row r="824" spans="1:2018" s="153" customFormat="1" ht="12.75" customHeight="1">
      <c r="A824"/>
      <c r="C824" s="197">
        <v>2018</v>
      </c>
      <c r="D824" s="214" t="s">
        <v>47</v>
      </c>
      <c r="E824" s="21" t="s">
        <v>185</v>
      </c>
      <c r="I824" s="31"/>
      <c r="J824" s="167">
        <f>IF($I804="n/a",0,IF(J$4&lt;=$C824,0,IF(SUM($C824,$I804)&gt;J$4,$L818/$I804,$L818-SUM($I824:I824))))</f>
        <v>0</v>
      </c>
      <c r="K824" s="167">
        <f>IF($I804="n/a",0,IF(K$4&lt;=$C824,0,IF(SUM($C824,$I804)&gt;K$4,$L818/$I804,$L818-SUM($I824:J824))))</f>
        <v>0</v>
      </c>
      <c r="L824" s="167">
        <f>IF($I804="n/a",0,IF(L$4&lt;=$C824,0,IF(SUM($C824,$I804)&gt;L$4,$L818/$I804,$L818-SUM($I824:K824))))</f>
        <v>0</v>
      </c>
      <c r="M824" s="167">
        <f>IF($I804="n/a",0,IF(M$4&lt;=$C824,0,IF(SUM($C824,$I804)&gt;M$4,$L818/$I804,$L818-SUM($I824:L824))))</f>
        <v>0</v>
      </c>
      <c r="N824" s="167">
        <f>IF($I804="n/a",0,IF(N$4&lt;=$C824,0,IF(SUM($C824,$I804)&gt;N$4,$L818/$I804,$L818-SUM($I824:M824))))</f>
        <v>0</v>
      </c>
      <c r="O824" s="167">
        <f>IF($I804="n/a",0,IF(O$4&lt;=$C824,0,IF(SUM($C824,$I804)&gt;O$4,$L818/$I804,$L818-SUM($I824:N824))))</f>
        <v>0</v>
      </c>
      <c r="P824" s="167">
        <f>IF($I804="n/a",0,IF(P$4&lt;=$C824,0,IF(SUM($C824,$I804)&gt;P$4,$L818/$I804,$L818-SUM($I824:O824))))</f>
        <v>0</v>
      </c>
      <c r="Q824" s="167">
        <f>IF($I804="n/a",0,IF(Q$4&lt;=$C824,0,IF(SUM($C824,$I804)&gt;Q$4,$L818/$I804,$L818-SUM($I824:P824))))</f>
        <v>0</v>
      </c>
      <c r="R824" s="167">
        <f>IF($I804="n/a",0,IF(R$4&lt;=$C824,0,IF(SUM($C824,$I804)&gt;R$4,$L818/$I804,$L818-SUM($I824:Q824))))</f>
        <v>0</v>
      </c>
      <c r="S824" s="167">
        <f>IF($I804="n/a",0,IF(S$4&lt;=$C824,0,IF(SUM($C824,$I804)&gt;S$4,$L818/$I804,$L818-SUM($I824:R824))))</f>
        <v>0</v>
      </c>
      <c r="T824" s="167">
        <f>IF($I804="n/a",0,IF(T$4&lt;=$C824,0,IF(SUM($C824,$I804)&gt;T$4,$L818/$I804,$L818-SUM($I824:S824))))</f>
        <v>0</v>
      </c>
      <c r="U824" s="167">
        <f>IF($I804="n/a",0,IF(U$4&lt;=$C824,0,IF(SUM($C824,$I804)&gt;U$4,$L818/$I804,$L818-SUM($I824:T824))))</f>
        <v>0</v>
      </c>
      <c r="V824" s="167">
        <f>IF($I804="n/a",0,IF(V$4&lt;=$C824,0,IF(SUM($C824,$I804)&gt;V$4,$L818/$I804,$L818-SUM($I824:U824))))</f>
        <v>0</v>
      </c>
      <c r="W824" s="167">
        <f>IF($I804="n/a",0,IF(W$4&lt;=$C824,0,IF(SUM($C824,$I804)&gt;W$4,$L818/$I804,$L818-SUM($I824:V824))))</f>
        <v>0</v>
      </c>
      <c r="X824" s="167">
        <f>IF($I804="n/a",0,IF(X$4&lt;=$C824,0,IF(SUM($C824,$I804)&gt;X$4,$L818/$I804,$L818-SUM($I824:W824))))</f>
        <v>0</v>
      </c>
      <c r="Y824" s="167">
        <f>IF($I804="n/a",0,IF(Y$4&lt;=$C824,0,IF(SUM($C824,$I804)&gt;Y$4,$L818/$I804,$L818-SUM($I824:X824))))</f>
        <v>0</v>
      </c>
      <c r="Z824" s="167">
        <f>IF($I804="n/a",0,IF(Z$4&lt;=$C824,0,IF(SUM($C824,$I804)&gt;Z$4,$L818/$I804,$L818-SUM($I824:Y824))))</f>
        <v>0</v>
      </c>
      <c r="AA824" s="167">
        <f>IF($I804="n/a",0,IF(AA$4&lt;=$C824,0,IF(SUM($C824,$I804)&gt;AA$4,$L818/$I804,$L818-SUM($I824:Z824))))</f>
        <v>0</v>
      </c>
      <c r="AB824" s="167">
        <f>IF($I804="n/a",0,IF(AB$4&lt;=$C824,0,IF(SUM($C824,$I804)&gt;AB$4,$L818/$I804,$L818-SUM($I824:AA824))))</f>
        <v>0</v>
      </c>
      <c r="AC824" s="167">
        <f>IF($I804="n/a",0,IF(AC$4&lt;=$C824,0,IF(SUM($C824,$I804)&gt;AC$4,$L818/$I804,$L818-SUM($I824:AB824))))</f>
        <v>0</v>
      </c>
      <c r="AD824" s="167">
        <f>IF($I804="n/a",0,IF(AD$4&lt;=$C824,0,IF(SUM($C824,$I804)&gt;AD$4,$L818/$I804,$L818-SUM($I824:AC824))))</f>
        <v>0</v>
      </c>
      <c r="AE824" s="167">
        <f>IF($I804="n/a",0,IF(AE$4&lt;=$C824,0,IF(SUM($C824,$I804)&gt;AE$4,$L818/$I804,$L818-SUM($I824:AD824))))</f>
        <v>0</v>
      </c>
      <c r="AF824" s="167">
        <f>IF($I804="n/a",0,IF(AF$4&lt;=$C824,0,IF(SUM($C824,$I804)&gt;AF$4,$L818/$I804,$L818-SUM($I824:AE824))))</f>
        <v>0</v>
      </c>
      <c r="AG824" s="167">
        <f>IF($I804="n/a",0,IF(AG$4&lt;=$C824,0,IF(SUM($C824,$I804)&gt;AG$4,$L818/$I804,$L818-SUM($I824:AF824))))</f>
        <v>0</v>
      </c>
      <c r="AH824" s="167">
        <f>IF($I804="n/a",0,IF(AH$4&lt;=$C824,0,IF(SUM($C824,$I804)&gt;AH$4,$L818/$I804,$L818-SUM($I824:AG824))))</f>
        <v>0</v>
      </c>
      <c r="AI824" s="167">
        <f>IF($I804="n/a",0,IF(AI$4&lt;=$C824,0,IF(SUM($C824,$I804)&gt;AI$4,$L818/$I804,$L818-SUM($I824:AH824))))</f>
        <v>0</v>
      </c>
      <c r="AJ824" s="167">
        <f>IF($I804="n/a",0,IF(AJ$4&lt;=$C824,0,IF(SUM($C824,$I804)&gt;AJ$4,$L818/$I804,$L818-SUM($I824:AI824))))</f>
        <v>0</v>
      </c>
      <c r="AK824" s="167">
        <f>IF($I804="n/a",0,IF(AK$4&lt;=$C824,0,IF(SUM($C824,$I804)&gt;AK$4,$L818/$I804,$L818-SUM($I824:AJ824))))</f>
        <v>0</v>
      </c>
      <c r="AL824" s="167">
        <f>IF($I804="n/a",0,IF(AL$4&lt;=$C824,0,IF(SUM($C824,$I804)&gt;AL$4,$L818/$I804,$L818-SUM($I824:AK824))))</f>
        <v>0</v>
      </c>
      <c r="AM824" s="167">
        <f>IF($I804="n/a",0,IF(AM$4&lt;=$C824,0,IF(SUM($C824,$I804)&gt;AM$4,$L818/$I804,$L818-SUM($I824:AL824))))</f>
        <v>0</v>
      </c>
      <c r="AN824" s="167">
        <f>IF($I804="n/a",0,IF(AN$4&lt;=$C824,0,IF(SUM($C824,$I804)&gt;AN$4,$L818/$I804,$L818-SUM($I824:AM824))))</f>
        <v>0</v>
      </c>
      <c r="AO824" s="167">
        <f>IF($I804="n/a",0,IF(AO$4&lt;=$C824,0,IF(SUM($C824,$I804)&gt;AO$4,$L818/$I804,$L818-SUM($I824:AN824))))</f>
        <v>0</v>
      </c>
      <c r="AP824" s="167">
        <f>IF($I804="n/a",0,IF(AP$4&lt;=$C824,0,IF(SUM($C824,$I804)&gt;AP$4,$L818/$I804,$L818-SUM($I824:AO824))))</f>
        <v>0</v>
      </c>
      <c r="AQ824" s="167">
        <f>IF($I804="n/a",0,IF(AQ$4&lt;=$C824,0,IF(SUM($C824,$I804)&gt;AQ$4,$L818/$I804,$L818-SUM($I824:AP824))))</f>
        <v>0</v>
      </c>
      <c r="AR824" s="167">
        <f>IF($I804="n/a",0,IF(AR$4&lt;=$C824,0,IF(SUM($C824,$I804)&gt;AR$4,$L818/$I804,$L818-SUM($I824:AQ824))))</f>
        <v>0</v>
      </c>
      <c r="AS824" s="167">
        <f>IF($I804="n/a",0,IF(AS$4&lt;=$C824,0,IF(SUM($C824,$I804)&gt;AS$4,$L818/$I804,$L818-SUM($I824:AR824))))</f>
        <v>0</v>
      </c>
      <c r="AT824" s="167">
        <f>IF($I804="n/a",0,IF(AT$4&lt;=$C824,0,IF(SUM($C824,$I804)&gt;AT$4,$L818/$I804,$L818-SUM($I824:AS824))))</f>
        <v>0</v>
      </c>
      <c r="AU824" s="167">
        <f>IF($I804="n/a",0,IF(AU$4&lt;=$C824,0,IF(SUM($C824,$I804)&gt;AU$4,$L818/$I804,$L818-SUM($I824:AT824))))</f>
        <v>0</v>
      </c>
      <c r="AV824" s="167">
        <f>IF($I804="n/a",0,IF(AV$4&lt;=$C824,0,IF(SUM($C824,$I804)&gt;AV$4,$L818/$I804,$L818-SUM($I824:AU824))))</f>
        <v>0</v>
      </c>
      <c r="AW824" s="167">
        <f>IF($I804="n/a",0,IF(AW$4&lt;=$C824,0,IF(SUM($C824,$I804)&gt;AW$4,$L818/$I804,$L818-SUM($I824:AV824))))</f>
        <v>0</v>
      </c>
      <c r="AX824" s="167">
        <f>IF($I804="n/a",0,IF(AX$4&lt;=$C824,0,IF(SUM($C824,$I804)&gt;AX$4,$L818/$I804,$L818-SUM($I824:AW824))))</f>
        <v>0</v>
      </c>
      <c r="AY824" s="167">
        <f>IF($I804="n/a",0,IF(AY$4&lt;=$C824,0,IF(SUM($C824,$I804)&gt;AY$4,$L818/$I804,$L818-SUM($I824:AX824))))</f>
        <v>0</v>
      </c>
      <c r="AZ824" s="167">
        <f>IF($I804="n/a",0,IF(AZ$4&lt;=$C824,0,IF(SUM($C824,$I804)&gt;AZ$4,$L818/$I804,$L818-SUM($I824:AY824))))</f>
        <v>0</v>
      </c>
      <c r="BA824" s="167">
        <f>IF($I804="n/a",0,IF(BA$4&lt;=$C824,0,IF(SUM($C824,$I804)&gt;BA$4,$L818/$I804,$L818-SUM($I824:AZ824))))</f>
        <v>0</v>
      </c>
      <c r="BB824" s="167">
        <f>IF($I804="n/a",0,IF(BB$4&lt;=$C824,0,IF(SUM($C824,$I804)&gt;BB$4,$L818/$I804,$L818-SUM($I824:BA824))))</f>
        <v>0</v>
      </c>
      <c r="BC824" s="167">
        <f>IF($I804="n/a",0,IF(BC$4&lt;=$C824,0,IF(SUM($C824,$I804)&gt;BC$4,$L818/$I804,$L818-SUM($I824:BB824))))</f>
        <v>0</v>
      </c>
      <c r="BD824" s="167">
        <f>IF($I804="n/a",0,IF(BD$4&lt;=$C824,0,IF(SUM($C824,$I804)&gt;BD$4,$L818/$I804,$L818-SUM($I824:BC824))))</f>
        <v>0</v>
      </c>
      <c r="BE824" s="167">
        <f>IF($I804="n/a",0,IF(BE$4&lt;=$C824,0,IF(SUM($C824,$I804)&gt;BE$4,$L818/$I804,$L818-SUM($I824:BD824))))</f>
        <v>0</v>
      </c>
      <c r="BF824" s="167">
        <f>IF($I804="n/a",0,IF(BF$4&lt;=$C824,0,IF(SUM($C824,$I804)&gt;BF$4,$L818/$I804,$L818-SUM($I824:BE824))))</f>
        <v>0</v>
      </c>
      <c r="BG824" s="167">
        <f>IF($I804="n/a",0,IF(BG$4&lt;=$C824,0,IF(SUM($C824,$I804)&gt;BG$4,$L818/$I804,$L818-SUM($I824:BF824))))</f>
        <v>0</v>
      </c>
      <c r="BH824" s="167">
        <f>IF($I804="n/a",0,IF(BH$4&lt;=$C824,0,IF(SUM($C824,$I804)&gt;BH$4,$L818/$I804,$L818-SUM($I824:BG824))))</f>
        <v>0</v>
      </c>
      <c r="BI824" s="167">
        <f>IF($I804="n/a",0,IF(BI$4&lt;=$C824,0,IF(SUM($C824,$I804)&gt;BI$4,$L818/$I804,$L818-SUM($I824:BH824))))</f>
        <v>0</v>
      </c>
      <c r="BJ824" s="167">
        <f>IF($I804="n/a",0,IF(BJ$4&lt;=$C824,0,IF(SUM($C824,$I804)&gt;BJ$4,$L818/$I804,$L818-SUM($I824:BI824))))</f>
        <v>0</v>
      </c>
      <c r="BK824" s="167">
        <f>IF($I804="n/a",0,IF(BK$4&lt;=$C824,0,IF(SUM($C824,$I804)&gt;BK$4,$L818/$I804,$L818-SUM($I824:BJ824))))</f>
        <v>0</v>
      </c>
      <c r="BL824" s="167">
        <f>IF($I804="n/a",0,IF(BL$4&lt;=$C824,0,IF(SUM($C824,$I804)&gt;BL$4,$L818/$I804,$L818-SUM($I824:BK824))))</f>
        <v>0</v>
      </c>
      <c r="BM824" s="167">
        <f>IF($I804="n/a",0,IF(BM$4&lt;=$C824,0,IF(SUM($C824,$I804)&gt;BM$4,$L818/$I804,$L818-SUM($I824:BL824))))</f>
        <v>0</v>
      </c>
      <c r="BN824" s="167">
        <f>IF($I804="n/a",0,IF(BN$4&lt;=$C824,0,IF(SUM($C824,$I804)&gt;BN$4,$L818/$I804,$L818-SUM($I824:BM824))))</f>
        <v>0</v>
      </c>
      <c r="BO824" s="167">
        <f>IF($I804="n/a",0,IF(BO$4&lt;=$C824,0,IF(SUM($C824,$I804)&gt;BO$4,$L818/$I804,$L818-SUM($I824:BN824))))</f>
        <v>0</v>
      </c>
      <c r="BP824" s="167">
        <f>IF($I804="n/a",0,IF(BP$4&lt;=$C824,0,IF(SUM($C824,$I804)&gt;BP$4,$L818/$I804,$L818-SUM($I824:BO824))))</f>
        <v>0</v>
      </c>
      <c r="BQ824" s="167">
        <f>IF($I804="n/a",0,IF(BQ$4&lt;=$C824,0,IF(SUM($C824,$I804)&gt;BQ$4,$L818/$I804,$L818-SUM($I824:BP824))))</f>
        <v>0</v>
      </c>
      <c r="BR824" s="167">
        <f>IF($I804="n/a",0,IF(BR$4&lt;=$C824,0,IF(SUM($C824,$I804)&gt;BR$4,$L818/$I804,$L818-SUM($I824:BQ824))))</f>
        <v>0</v>
      </c>
      <c r="BS824" s="167">
        <f>IF($I804="n/a",0,IF(BS$4&lt;=$C824,0,IF(SUM($C824,$I804)&gt;BS$4,$L818/$I804,$L818-SUM($I824:BR824))))</f>
        <v>0</v>
      </c>
      <c r="BT824" s="167">
        <f>IF($I804="n/a",0,IF(BT$4&lt;=$C824,0,IF(SUM($C824,$I804)&gt;BT$4,$L818/$I804,$L818-SUM($I824:BS824))))</f>
        <v>0</v>
      </c>
      <c r="BU824" s="167">
        <f>IF($I804="n/a",0,IF(BU$4&lt;=$C824,0,IF(SUM($C824,$I804)&gt;BU$4,$L818/$I804,$L818-SUM($I824:BT824))))</f>
        <v>0</v>
      </c>
      <c r="BV824" s="167">
        <f>IF($I804="n/a",0,IF(BV$4&lt;=$C824,0,IF(SUM($C824,$I804)&gt;BV$4,$L818/$I804,$L818-SUM($I824:BU824))))</f>
        <v>0</v>
      </c>
      <c r="BW824" s="167">
        <f>IF($I804="n/a",0,IF(BW$4&lt;=$C824,0,IF(SUM($C824,$I804)&gt;BW$4,$L818/$I804,$L818-SUM($I824:BV824))))</f>
        <v>0</v>
      </c>
      <c r="BX824" s="167">
        <f>IF($I804="n/a",0,IF(BX$4&lt;=$C824,0,IF(SUM($C824,$I804)&gt;BX$4,$L818/$I804,$L818-SUM($I824:BW824))))</f>
        <v>0</v>
      </c>
      <c r="BY824" s="167">
        <f>IF($I804="n/a",0,IF(BY$4&lt;=$C824,0,IF(SUM($C824,$I804)&gt;BY$4,$L818/$I804,$L818-SUM($I824:BX824))))</f>
        <v>0</v>
      </c>
      <c r="BZ824" s="167">
        <f>IF($I804="n/a",0,IF(BZ$4&lt;=$C824,0,IF(SUM($C824,$I804)&gt;BZ$4,$L818/$I804,$L818-SUM($I824:BY824))))</f>
        <v>0</v>
      </c>
      <c r="CA824" s="167">
        <f>IF($I804="n/a",0,IF(CA$4&lt;=$C824,0,IF(SUM($C824,$I804)&gt;CA$4,$L818/$I804,$L818-SUM($I824:BZ824))))</f>
        <v>0</v>
      </c>
      <c r="CB824" s="167">
        <f>IF($I804="n/a",0,IF(CB$4&lt;=$C824,0,IF(SUM($C824,$I804)&gt;CB$4,$L818/$I804,$L818-SUM($I824:CA824))))</f>
        <v>0</v>
      </c>
      <c r="CC824" s="167">
        <f>IF($I804="n/a",0,IF(CC$4&lt;=$C824,0,IF(SUM($C824,$I804)&gt;CC$4,$L818/$I804,$L818-SUM($I824:CB824))))</f>
        <v>0</v>
      </c>
      <c r="CD824" s="167">
        <f>IF($I804="n/a",0,IF(CD$4&lt;=$C824,0,IF(SUM($C824,$I804)&gt;CD$4,$L818/$I804,$L818-SUM($I824:CC824))))</f>
        <v>0</v>
      </c>
      <c r="CE824" s="167">
        <f>IF($I804="n/a",0,IF(CE$4&lt;=$C824,0,IF(SUM($C824,$I804)&gt;CE$4,$L818/$I804,$L818-SUM($I824:CD824))))</f>
        <v>0</v>
      </c>
      <c r="CF824" s="167">
        <f>IF($I804="n/a",0,IF(CF$4&lt;=$C824,0,IF(SUM($C824,$I804)&gt;CF$4,$L818/$I804,$L818-SUM($I824:CE824))))</f>
        <v>0</v>
      </c>
    </row>
    <row r="825" spans="1:2018" s="153" customFormat="1" ht="12.75" customHeight="1">
      <c r="A825"/>
      <c r="C825" s="197">
        <v>2019</v>
      </c>
      <c r="D825" s="214" t="s">
        <v>48</v>
      </c>
      <c r="E825" s="21" t="s">
        <v>185</v>
      </c>
      <c r="I825" s="31"/>
      <c r="J825" s="166">
        <f>IF($I804="n/a",0,IF(J$4&lt;=$C825,0,IF(SUM($C825,$I804)&gt;J$4,$M818/$I804,$M818-SUM($I825:I825))))</f>
        <v>0</v>
      </c>
      <c r="K825" s="166">
        <f>IF($I804="n/a",0,IF(K$4&lt;=$C825,0,IF(SUM($C825,$I804)&gt;K$4,$M818/$I804,$M818-SUM($I825:J825))))</f>
        <v>0</v>
      </c>
      <c r="L825" s="166">
        <f>IF($I804="n/a",0,IF(L$4&lt;=$C825,0,IF(SUM($C825,$I804)&gt;L$4,$M818/$I804,$M818-SUM($I825:K825))))</f>
        <v>0</v>
      </c>
      <c r="M825" s="166">
        <f>IF($I804="n/a",0,IF(M$4&lt;=$C825,0,IF(SUM($C825,$I804)&gt;M$4,$M818/$I804,$M818-SUM($I825:L825))))</f>
        <v>0</v>
      </c>
      <c r="N825" s="166">
        <f>IF($I804="n/a",0,IF(N$4&lt;=$C825,0,IF(SUM($C825,$I804)&gt;N$4,$M818/$I804,$M818-SUM($I825:M825))))</f>
        <v>0</v>
      </c>
      <c r="O825" s="166">
        <f>IF($I804="n/a",0,IF(O$4&lt;=$C825,0,IF(SUM($C825,$I804)&gt;O$4,$M818/$I804,$M818-SUM($I825:N825))))</f>
        <v>0</v>
      </c>
      <c r="P825" s="166">
        <f>IF($I804="n/a",0,IF(P$4&lt;=$C825,0,IF(SUM($C825,$I804)&gt;P$4,$M818/$I804,$M818-SUM($I825:O825))))</f>
        <v>0</v>
      </c>
      <c r="Q825" s="166">
        <f>IF($I804="n/a",0,IF(Q$4&lt;=$C825,0,IF(SUM($C825,$I804)&gt;Q$4,$M818/$I804,$M818-SUM($I825:P825))))</f>
        <v>0</v>
      </c>
      <c r="R825" s="166">
        <f>IF($I804="n/a",0,IF(R$4&lt;=$C825,0,IF(SUM($C825,$I804)&gt;R$4,$M818/$I804,$M818-SUM($I825:Q825))))</f>
        <v>0</v>
      </c>
      <c r="S825" s="166">
        <f>IF($I804="n/a",0,IF(S$4&lt;=$C825,0,IF(SUM($C825,$I804)&gt;S$4,$M818/$I804,$M818-SUM($I825:R825))))</f>
        <v>0</v>
      </c>
      <c r="T825" s="166">
        <f>IF($I804="n/a",0,IF(T$4&lt;=$C825,0,IF(SUM($C825,$I804)&gt;T$4,$M818/$I804,$M818-SUM($I825:S825))))</f>
        <v>0</v>
      </c>
      <c r="U825" s="166">
        <f>IF($I804="n/a",0,IF(U$4&lt;=$C825,0,IF(SUM($C825,$I804)&gt;U$4,$M818/$I804,$M818-SUM($I825:T825))))</f>
        <v>0</v>
      </c>
      <c r="V825" s="166">
        <f>IF($I804="n/a",0,IF(V$4&lt;=$C825,0,IF(SUM($C825,$I804)&gt;V$4,$M818/$I804,$M818-SUM($I825:U825))))</f>
        <v>0</v>
      </c>
      <c r="W825" s="166">
        <f>IF($I804="n/a",0,IF(W$4&lt;=$C825,0,IF(SUM($C825,$I804)&gt;W$4,$M818/$I804,$M818-SUM($I825:V825))))</f>
        <v>0</v>
      </c>
      <c r="X825" s="166">
        <f>IF($I804="n/a",0,IF(X$4&lt;=$C825,0,IF(SUM($C825,$I804)&gt;X$4,$M818/$I804,$M818-SUM($I825:W825))))</f>
        <v>0</v>
      </c>
      <c r="Y825" s="166">
        <f>IF($I804="n/a",0,IF(Y$4&lt;=$C825,0,IF(SUM($C825,$I804)&gt;Y$4,$M818/$I804,$M818-SUM($I825:X825))))</f>
        <v>0</v>
      </c>
      <c r="Z825" s="166">
        <f>IF($I804="n/a",0,IF(Z$4&lt;=$C825,0,IF(SUM($C825,$I804)&gt;Z$4,$M818/$I804,$M818-SUM($I825:Y825))))</f>
        <v>0</v>
      </c>
      <c r="AA825" s="166">
        <f>IF($I804="n/a",0,IF(AA$4&lt;=$C825,0,IF(SUM($C825,$I804)&gt;AA$4,$M818/$I804,$M818-SUM($I825:Z825))))</f>
        <v>0</v>
      </c>
      <c r="AB825" s="166">
        <f>IF($I804="n/a",0,IF(AB$4&lt;=$C825,0,IF(SUM($C825,$I804)&gt;AB$4,$M818/$I804,$M818-SUM($I825:AA825))))</f>
        <v>0</v>
      </c>
      <c r="AC825" s="166">
        <f>IF($I804="n/a",0,IF(AC$4&lt;=$C825,0,IF(SUM($C825,$I804)&gt;AC$4,$M818/$I804,$M818-SUM($I825:AB825))))</f>
        <v>0</v>
      </c>
      <c r="AD825" s="166">
        <f>IF($I804="n/a",0,IF(AD$4&lt;=$C825,0,IF(SUM($C825,$I804)&gt;AD$4,$M818/$I804,$M818-SUM($I825:AC825))))</f>
        <v>0</v>
      </c>
      <c r="AE825" s="166">
        <f>IF($I804="n/a",0,IF(AE$4&lt;=$C825,0,IF(SUM($C825,$I804)&gt;AE$4,$M818/$I804,$M818-SUM($I825:AD825))))</f>
        <v>0</v>
      </c>
      <c r="AF825" s="166">
        <f>IF($I804="n/a",0,IF(AF$4&lt;=$C825,0,IF(SUM($C825,$I804)&gt;AF$4,$M818/$I804,$M818-SUM($I825:AE825))))</f>
        <v>0</v>
      </c>
      <c r="AG825" s="166">
        <f>IF($I804="n/a",0,IF(AG$4&lt;=$C825,0,IF(SUM($C825,$I804)&gt;AG$4,$M818/$I804,$M818-SUM($I825:AF825))))</f>
        <v>0</v>
      </c>
      <c r="AH825" s="166">
        <f>IF($I804="n/a",0,IF(AH$4&lt;=$C825,0,IF(SUM($C825,$I804)&gt;AH$4,$M818/$I804,$M818-SUM($I825:AG825))))</f>
        <v>0</v>
      </c>
      <c r="AI825" s="166">
        <f>IF($I804="n/a",0,IF(AI$4&lt;=$C825,0,IF(SUM($C825,$I804)&gt;AI$4,$M818/$I804,$M818-SUM($I825:AH825))))</f>
        <v>0</v>
      </c>
      <c r="AJ825" s="166">
        <f>IF($I804="n/a",0,IF(AJ$4&lt;=$C825,0,IF(SUM($C825,$I804)&gt;AJ$4,$M818/$I804,$M818-SUM($I825:AI825))))</f>
        <v>0</v>
      </c>
      <c r="AK825" s="166">
        <f>IF($I804="n/a",0,IF(AK$4&lt;=$C825,0,IF(SUM($C825,$I804)&gt;AK$4,$M818/$I804,$M818-SUM($I825:AJ825))))</f>
        <v>0</v>
      </c>
      <c r="AL825" s="166">
        <f>IF($I804="n/a",0,IF(AL$4&lt;=$C825,0,IF(SUM($C825,$I804)&gt;AL$4,$M818/$I804,$M818-SUM($I825:AK825))))</f>
        <v>0</v>
      </c>
      <c r="AM825" s="166">
        <f>IF($I804="n/a",0,IF(AM$4&lt;=$C825,0,IF(SUM($C825,$I804)&gt;AM$4,$M818/$I804,$M818-SUM($I825:AL825))))</f>
        <v>0</v>
      </c>
      <c r="AN825" s="166">
        <f>IF($I804="n/a",0,IF(AN$4&lt;=$C825,0,IF(SUM($C825,$I804)&gt;AN$4,$M818/$I804,$M818-SUM($I825:AM825))))</f>
        <v>0</v>
      </c>
      <c r="AO825" s="166">
        <f>IF($I804="n/a",0,IF(AO$4&lt;=$C825,0,IF(SUM($C825,$I804)&gt;AO$4,$M818/$I804,$M818-SUM($I825:AN825))))</f>
        <v>0</v>
      </c>
      <c r="AP825" s="166">
        <f>IF($I804="n/a",0,IF(AP$4&lt;=$C825,0,IF(SUM($C825,$I804)&gt;AP$4,$M818/$I804,$M818-SUM($I825:AO825))))</f>
        <v>0</v>
      </c>
      <c r="AQ825" s="166">
        <f>IF($I804="n/a",0,IF(AQ$4&lt;=$C825,0,IF(SUM($C825,$I804)&gt;AQ$4,$M818/$I804,$M818-SUM($I825:AP825))))</f>
        <v>0</v>
      </c>
      <c r="AR825" s="166">
        <f>IF($I804="n/a",0,IF(AR$4&lt;=$C825,0,IF(SUM($C825,$I804)&gt;AR$4,$M818/$I804,$M818-SUM($I825:AQ825))))</f>
        <v>0</v>
      </c>
      <c r="AS825" s="166">
        <f>IF($I804="n/a",0,IF(AS$4&lt;=$C825,0,IF(SUM($C825,$I804)&gt;AS$4,$M818/$I804,$M818-SUM($I825:AR825))))</f>
        <v>0</v>
      </c>
      <c r="AT825" s="166">
        <f>IF($I804="n/a",0,IF(AT$4&lt;=$C825,0,IF(SUM($C825,$I804)&gt;AT$4,$M818/$I804,$M818-SUM($I825:AS825))))</f>
        <v>0</v>
      </c>
      <c r="AU825" s="166">
        <f>IF($I804="n/a",0,IF(AU$4&lt;=$C825,0,IF(SUM($C825,$I804)&gt;AU$4,$M818/$I804,$M818-SUM($I825:AT825))))</f>
        <v>0</v>
      </c>
      <c r="AV825" s="166">
        <f>IF($I804="n/a",0,IF(AV$4&lt;=$C825,0,IF(SUM($C825,$I804)&gt;AV$4,$M818/$I804,$M818-SUM($I825:AU825))))</f>
        <v>0</v>
      </c>
      <c r="AW825" s="166">
        <f>IF($I804="n/a",0,IF(AW$4&lt;=$C825,0,IF(SUM($C825,$I804)&gt;AW$4,$M818/$I804,$M818-SUM($I825:AV825))))</f>
        <v>0</v>
      </c>
      <c r="AX825" s="166">
        <f>IF($I804="n/a",0,IF(AX$4&lt;=$C825,0,IF(SUM($C825,$I804)&gt;AX$4,$M818/$I804,$M818-SUM($I825:AW825))))</f>
        <v>0</v>
      </c>
      <c r="AY825" s="166">
        <f>IF($I804="n/a",0,IF(AY$4&lt;=$C825,0,IF(SUM($C825,$I804)&gt;AY$4,$M818/$I804,$M818-SUM($I825:AX825))))</f>
        <v>0</v>
      </c>
      <c r="AZ825" s="166">
        <f>IF($I804="n/a",0,IF(AZ$4&lt;=$C825,0,IF(SUM($C825,$I804)&gt;AZ$4,$M818/$I804,$M818-SUM($I825:AY825))))</f>
        <v>0</v>
      </c>
      <c r="BA825" s="166">
        <f>IF($I804="n/a",0,IF(BA$4&lt;=$C825,0,IF(SUM($C825,$I804)&gt;BA$4,$M818/$I804,$M818-SUM($I825:AZ825))))</f>
        <v>0</v>
      </c>
      <c r="BB825" s="166">
        <f>IF($I804="n/a",0,IF(BB$4&lt;=$C825,0,IF(SUM($C825,$I804)&gt;BB$4,$M818/$I804,$M818-SUM($I825:BA825))))</f>
        <v>0</v>
      </c>
      <c r="BC825" s="166">
        <f>IF($I804="n/a",0,IF(BC$4&lt;=$C825,0,IF(SUM($C825,$I804)&gt;BC$4,$M818/$I804,$M818-SUM($I825:BB825))))</f>
        <v>0</v>
      </c>
      <c r="BD825" s="166">
        <f>IF($I804="n/a",0,IF(BD$4&lt;=$C825,0,IF(SUM($C825,$I804)&gt;BD$4,$M818/$I804,$M818-SUM($I825:BC825))))</f>
        <v>0</v>
      </c>
      <c r="BE825" s="166">
        <f>IF($I804="n/a",0,IF(BE$4&lt;=$C825,0,IF(SUM($C825,$I804)&gt;BE$4,$M818/$I804,$M818-SUM($I825:BD825))))</f>
        <v>0</v>
      </c>
      <c r="BF825" s="166">
        <f>IF($I804="n/a",0,IF(BF$4&lt;=$C825,0,IF(SUM($C825,$I804)&gt;BF$4,$M818/$I804,$M818-SUM($I825:BE825))))</f>
        <v>0</v>
      </c>
      <c r="BG825" s="166">
        <f>IF($I804="n/a",0,IF(BG$4&lt;=$C825,0,IF(SUM($C825,$I804)&gt;BG$4,$M818/$I804,$M818-SUM($I825:BF825))))</f>
        <v>0</v>
      </c>
      <c r="BH825" s="166">
        <f>IF($I804="n/a",0,IF(BH$4&lt;=$C825,0,IF(SUM($C825,$I804)&gt;BH$4,$M818/$I804,$M818-SUM($I825:BG825))))</f>
        <v>0</v>
      </c>
      <c r="BI825" s="166">
        <f>IF($I804="n/a",0,IF(BI$4&lt;=$C825,0,IF(SUM($C825,$I804)&gt;BI$4,$M818/$I804,$M818-SUM($I825:BH825))))</f>
        <v>0</v>
      </c>
      <c r="BJ825" s="166">
        <f>IF($I804="n/a",0,IF(BJ$4&lt;=$C825,0,IF(SUM($C825,$I804)&gt;BJ$4,$M818/$I804,$M818-SUM($I825:BI825))))</f>
        <v>0</v>
      </c>
      <c r="BK825" s="166">
        <f>IF($I804="n/a",0,IF(BK$4&lt;=$C825,0,IF(SUM($C825,$I804)&gt;BK$4,$M818/$I804,$M818-SUM($I825:BJ825))))</f>
        <v>0</v>
      </c>
      <c r="BL825" s="166">
        <f>IF($I804="n/a",0,IF(BL$4&lt;=$C825,0,IF(SUM($C825,$I804)&gt;BL$4,$M818/$I804,$M818-SUM($I825:BK825))))</f>
        <v>0</v>
      </c>
      <c r="BM825" s="166">
        <f>IF($I804="n/a",0,IF(BM$4&lt;=$C825,0,IF(SUM($C825,$I804)&gt;BM$4,$M818/$I804,$M818-SUM($I825:BL825))))</f>
        <v>0</v>
      </c>
      <c r="BN825" s="166">
        <f>IF($I804="n/a",0,IF(BN$4&lt;=$C825,0,IF(SUM($C825,$I804)&gt;BN$4,$M818/$I804,$M818-SUM($I825:BM825))))</f>
        <v>0</v>
      </c>
      <c r="BO825" s="166">
        <f>IF($I804="n/a",0,IF(BO$4&lt;=$C825,0,IF(SUM($C825,$I804)&gt;BO$4,$M818/$I804,$M818-SUM($I825:BN825))))</f>
        <v>0</v>
      </c>
      <c r="BP825" s="166">
        <f>IF($I804="n/a",0,IF(BP$4&lt;=$C825,0,IF(SUM($C825,$I804)&gt;BP$4,$M818/$I804,$M818-SUM($I825:BO825))))</f>
        <v>0</v>
      </c>
      <c r="BQ825" s="166">
        <f>IF($I804="n/a",0,IF(BQ$4&lt;=$C825,0,IF(SUM($C825,$I804)&gt;BQ$4,$M818/$I804,$M818-SUM($I825:BP825))))</f>
        <v>0</v>
      </c>
      <c r="BR825" s="166">
        <f>IF($I804="n/a",0,IF(BR$4&lt;=$C825,0,IF(SUM($C825,$I804)&gt;BR$4,$M818/$I804,$M818-SUM($I825:BQ825))))</f>
        <v>0</v>
      </c>
      <c r="BS825" s="166">
        <f>IF($I804="n/a",0,IF(BS$4&lt;=$C825,0,IF(SUM($C825,$I804)&gt;BS$4,$M818/$I804,$M818-SUM($I825:BR825))))</f>
        <v>0</v>
      </c>
      <c r="BT825" s="166">
        <f>IF($I804="n/a",0,IF(BT$4&lt;=$C825,0,IF(SUM($C825,$I804)&gt;BT$4,$M818/$I804,$M818-SUM($I825:BS825))))</f>
        <v>0</v>
      </c>
      <c r="BU825" s="166">
        <f>IF($I804="n/a",0,IF(BU$4&lt;=$C825,0,IF(SUM($C825,$I804)&gt;BU$4,$M818/$I804,$M818-SUM($I825:BT825))))</f>
        <v>0</v>
      </c>
      <c r="BV825" s="166">
        <f>IF($I804="n/a",0,IF(BV$4&lt;=$C825,0,IF(SUM($C825,$I804)&gt;BV$4,$M818/$I804,$M818-SUM($I825:BU825))))</f>
        <v>0</v>
      </c>
      <c r="BW825" s="166">
        <f>IF($I804="n/a",0,IF(BW$4&lt;=$C825,0,IF(SUM($C825,$I804)&gt;BW$4,$M818/$I804,$M818-SUM($I825:BV825))))</f>
        <v>0</v>
      </c>
      <c r="BX825" s="166">
        <f>IF($I804="n/a",0,IF(BX$4&lt;=$C825,0,IF(SUM($C825,$I804)&gt;BX$4,$M818/$I804,$M818-SUM($I825:BW825))))</f>
        <v>0</v>
      </c>
      <c r="BY825" s="166">
        <f>IF($I804="n/a",0,IF(BY$4&lt;=$C825,0,IF(SUM($C825,$I804)&gt;BY$4,$M818/$I804,$M818-SUM($I825:BX825))))</f>
        <v>0</v>
      </c>
      <c r="BZ825" s="166">
        <f>IF($I804="n/a",0,IF(BZ$4&lt;=$C825,0,IF(SUM($C825,$I804)&gt;BZ$4,$M818/$I804,$M818-SUM($I825:BY825))))</f>
        <v>0</v>
      </c>
      <c r="CA825" s="166">
        <f>IF($I804="n/a",0,IF(CA$4&lt;=$C825,0,IF(SUM($C825,$I804)&gt;CA$4,$M818/$I804,$M818-SUM($I825:BZ825))))</f>
        <v>0</v>
      </c>
      <c r="CB825" s="166">
        <f>IF($I804="n/a",0,IF(CB$4&lt;=$C825,0,IF(SUM($C825,$I804)&gt;CB$4,$M818/$I804,$M818-SUM($I825:CA825))))</f>
        <v>0</v>
      </c>
      <c r="CC825" s="166">
        <f>IF($I804="n/a",0,IF(CC$4&lt;=$C825,0,IF(SUM($C825,$I804)&gt;CC$4,$M818/$I804,$M818-SUM($I825:CB825))))</f>
        <v>0</v>
      </c>
      <c r="CD825" s="166">
        <f>IF($I804="n/a",0,IF(CD$4&lt;=$C825,0,IF(SUM($C825,$I804)&gt;CD$4,$M818/$I804,$M818-SUM($I825:CC825))))</f>
        <v>0</v>
      </c>
      <c r="CE825" s="166">
        <f>IF($I804="n/a",0,IF(CE$4&lt;=$C825,0,IF(SUM($C825,$I804)&gt;CE$4,$M818/$I804,$M818-SUM($I825:CD825))))</f>
        <v>0</v>
      </c>
      <c r="CF825" s="166">
        <f>IF($I804="n/a",0,IF(CF$4&lt;=$C825,0,IF(SUM($C825,$I804)&gt;CF$4,$M818/$I804,$M818-SUM($I825:CE825))))</f>
        <v>0</v>
      </c>
    </row>
    <row r="826" spans="1:2018" s="153" customFormat="1" ht="12.75" customHeight="1">
      <c r="A826"/>
      <c r="C826" s="197">
        <v>2020</v>
      </c>
      <c r="D826" s="21" t="s">
        <v>49</v>
      </c>
      <c r="E826" s="21" t="s">
        <v>185</v>
      </c>
      <c r="I826" s="31"/>
      <c r="J826" s="167">
        <f>IF($I804="n/a",0,IF(J$4&lt;=$C826,0,IF(SUM($C826,$I804)&gt;J$4,$N818/$I804,$N818-SUM($I826:I826))))</f>
        <v>0</v>
      </c>
      <c r="K826" s="167">
        <f>IF($I804="n/a",0,IF(K$4&lt;=$C826,0,IF(SUM($C826,$I804)&gt;K$4,$N818/$I804,$N818-SUM($I826:J826))))</f>
        <v>0</v>
      </c>
      <c r="L826" s="167">
        <f>IF($I804="n/a",0,IF(L$4&lt;=$C826,0,IF(SUM($C826,$I804)&gt;L$4,$N818/$I804,$N818-SUM($I826:K826))))</f>
        <v>0</v>
      </c>
      <c r="M826" s="167">
        <f>IF($I804="n/a",0,IF(M$4&lt;=$C826,0,IF(SUM($C826,$I804)&gt;M$4,$N818/$I804,$N818-SUM($I826:L826))))</f>
        <v>0</v>
      </c>
      <c r="N826" s="167">
        <f>IF($I804="n/a",0,IF(N$4&lt;=$C826,0,IF(SUM($C826,$I804)&gt;N$4,$N818/$I804,$N818-SUM($I826:M826))))</f>
        <v>0</v>
      </c>
      <c r="O826" s="167">
        <f>IF($I804="n/a",0,IF(O$4&lt;=$C826,0,IF(SUM($C826,$I804)&gt;O$4,$N818/$I804,$N818-SUM($I826:N826))))</f>
        <v>0</v>
      </c>
      <c r="P826" s="167">
        <f>IF($I804="n/a",0,IF(P$4&lt;=$C826,0,IF(SUM($C826,$I804)&gt;P$4,$N818/$I804,$N818-SUM($I826:O826))))</f>
        <v>0</v>
      </c>
      <c r="Q826" s="167">
        <f>IF($I804="n/a",0,IF(Q$4&lt;=$C826,0,IF(SUM($C826,$I804)&gt;Q$4,$N818/$I804,$N818-SUM($I826:P826))))</f>
        <v>0</v>
      </c>
      <c r="R826" s="167">
        <f>IF($I804="n/a",0,IF(R$4&lt;=$C826,0,IF(SUM($C826,$I804)&gt;R$4,$N818/$I804,$N818-SUM($I826:Q826))))</f>
        <v>0</v>
      </c>
      <c r="S826" s="167">
        <f>IF($I804="n/a",0,IF(S$4&lt;=$C826,0,IF(SUM($C826,$I804)&gt;S$4,$N818/$I804,$N818-SUM($I826:R826))))</f>
        <v>0</v>
      </c>
      <c r="T826" s="167">
        <f>IF($I804="n/a",0,IF(T$4&lt;=$C826,0,IF(SUM($C826,$I804)&gt;T$4,$N818/$I804,$N818-SUM($I826:S826))))</f>
        <v>0</v>
      </c>
      <c r="U826" s="167">
        <f>IF($I804="n/a",0,IF(U$4&lt;=$C826,0,IF(SUM($C826,$I804)&gt;U$4,$N818/$I804,$N818-SUM($I826:T826))))</f>
        <v>0</v>
      </c>
      <c r="V826" s="167">
        <f>IF($I804="n/a",0,IF(V$4&lt;=$C826,0,IF(SUM($C826,$I804)&gt;V$4,$N818/$I804,$N818-SUM($I826:U826))))</f>
        <v>0</v>
      </c>
      <c r="W826" s="167">
        <f>IF($I804="n/a",0,IF(W$4&lt;=$C826,0,IF(SUM($C826,$I804)&gt;W$4,$N818/$I804,$N818-SUM($I826:V826))))</f>
        <v>0</v>
      </c>
      <c r="X826" s="167">
        <f>IF($I804="n/a",0,IF(X$4&lt;=$C826,0,IF(SUM($C826,$I804)&gt;X$4,$N818/$I804,$N818-SUM($I826:W826))))</f>
        <v>0</v>
      </c>
      <c r="Y826" s="167">
        <f>IF($I804="n/a",0,IF(Y$4&lt;=$C826,0,IF(SUM($C826,$I804)&gt;Y$4,$N818/$I804,$N818-SUM($I826:X826))))</f>
        <v>0</v>
      </c>
      <c r="Z826" s="167">
        <f>IF($I804="n/a",0,IF(Z$4&lt;=$C826,0,IF(SUM($C826,$I804)&gt;Z$4,$N818/$I804,$N818-SUM($I826:Y826))))</f>
        <v>0</v>
      </c>
      <c r="AA826" s="167">
        <f>IF($I804="n/a",0,IF(AA$4&lt;=$C826,0,IF(SUM($C826,$I804)&gt;AA$4,$N818/$I804,$N818-SUM($I826:Z826))))</f>
        <v>0</v>
      </c>
      <c r="AB826" s="167">
        <f>IF($I804="n/a",0,IF(AB$4&lt;=$C826,0,IF(SUM($C826,$I804)&gt;AB$4,$N818/$I804,$N818-SUM($I826:AA826))))</f>
        <v>0</v>
      </c>
      <c r="AC826" s="167">
        <f>IF($I804="n/a",0,IF(AC$4&lt;=$C826,0,IF(SUM($C826,$I804)&gt;AC$4,$N818/$I804,$N818-SUM($I826:AB826))))</f>
        <v>0</v>
      </c>
      <c r="AD826" s="167">
        <f>IF($I804="n/a",0,IF(AD$4&lt;=$C826,0,IF(SUM($C826,$I804)&gt;AD$4,$N818/$I804,$N818-SUM($I826:AC826))))</f>
        <v>0</v>
      </c>
      <c r="AE826" s="167">
        <f>IF($I804="n/a",0,IF(AE$4&lt;=$C826,0,IF(SUM($C826,$I804)&gt;AE$4,$N818/$I804,$N818-SUM($I826:AD826))))</f>
        <v>0</v>
      </c>
      <c r="AF826" s="167">
        <f>IF($I804="n/a",0,IF(AF$4&lt;=$C826,0,IF(SUM($C826,$I804)&gt;AF$4,$N818/$I804,$N818-SUM($I826:AE826))))</f>
        <v>0</v>
      </c>
      <c r="AG826" s="167">
        <f>IF($I804="n/a",0,IF(AG$4&lt;=$C826,0,IF(SUM($C826,$I804)&gt;AG$4,$N818/$I804,$N818-SUM($I826:AF826))))</f>
        <v>0</v>
      </c>
      <c r="AH826" s="167">
        <f>IF($I804="n/a",0,IF(AH$4&lt;=$C826,0,IF(SUM($C826,$I804)&gt;AH$4,$N818/$I804,$N818-SUM($I826:AG826))))</f>
        <v>0</v>
      </c>
      <c r="AI826" s="167">
        <f>IF($I804="n/a",0,IF(AI$4&lt;=$C826,0,IF(SUM($C826,$I804)&gt;AI$4,$N818/$I804,$N818-SUM($I826:AH826))))</f>
        <v>0</v>
      </c>
      <c r="AJ826" s="167">
        <f>IF($I804="n/a",0,IF(AJ$4&lt;=$C826,0,IF(SUM($C826,$I804)&gt;AJ$4,$N818/$I804,$N818-SUM($I826:AI826))))</f>
        <v>0</v>
      </c>
      <c r="AK826" s="167">
        <f>IF($I804="n/a",0,IF(AK$4&lt;=$C826,0,IF(SUM($C826,$I804)&gt;AK$4,$N818/$I804,$N818-SUM($I826:AJ826))))</f>
        <v>0</v>
      </c>
      <c r="AL826" s="167">
        <f>IF($I804="n/a",0,IF(AL$4&lt;=$C826,0,IF(SUM($C826,$I804)&gt;AL$4,$N818/$I804,$N818-SUM($I826:AK826))))</f>
        <v>0</v>
      </c>
      <c r="AM826" s="167">
        <f>IF($I804="n/a",0,IF(AM$4&lt;=$C826,0,IF(SUM($C826,$I804)&gt;AM$4,$N818/$I804,$N818-SUM($I826:AL826))))</f>
        <v>0</v>
      </c>
      <c r="AN826" s="167">
        <f>IF($I804="n/a",0,IF(AN$4&lt;=$C826,0,IF(SUM($C826,$I804)&gt;AN$4,$N818/$I804,$N818-SUM($I826:AM826))))</f>
        <v>0</v>
      </c>
      <c r="AO826" s="167">
        <f>IF($I804="n/a",0,IF(AO$4&lt;=$C826,0,IF(SUM($C826,$I804)&gt;AO$4,$N818/$I804,$N818-SUM($I826:AN826))))</f>
        <v>0</v>
      </c>
      <c r="AP826" s="167">
        <f>IF($I804="n/a",0,IF(AP$4&lt;=$C826,0,IF(SUM($C826,$I804)&gt;AP$4,$N818/$I804,$N818-SUM($I826:AO826))))</f>
        <v>0</v>
      </c>
      <c r="AQ826" s="167">
        <f>IF($I804="n/a",0,IF(AQ$4&lt;=$C826,0,IF(SUM($C826,$I804)&gt;AQ$4,$N818/$I804,$N818-SUM($I826:AP826))))</f>
        <v>0</v>
      </c>
      <c r="AR826" s="167">
        <f>IF($I804="n/a",0,IF(AR$4&lt;=$C826,0,IF(SUM($C826,$I804)&gt;AR$4,$N818/$I804,$N818-SUM($I826:AQ826))))</f>
        <v>0</v>
      </c>
      <c r="AS826" s="167">
        <f>IF($I804="n/a",0,IF(AS$4&lt;=$C826,0,IF(SUM($C826,$I804)&gt;AS$4,$N818/$I804,$N818-SUM($I826:AR826))))</f>
        <v>0</v>
      </c>
      <c r="AT826" s="167">
        <f>IF($I804="n/a",0,IF(AT$4&lt;=$C826,0,IF(SUM($C826,$I804)&gt;AT$4,$N818/$I804,$N818-SUM($I826:AS826))))</f>
        <v>0</v>
      </c>
      <c r="AU826" s="167">
        <f>IF($I804="n/a",0,IF(AU$4&lt;=$C826,0,IF(SUM($C826,$I804)&gt;AU$4,$N818/$I804,$N818-SUM($I826:AT826))))</f>
        <v>0</v>
      </c>
      <c r="AV826" s="167">
        <f>IF($I804="n/a",0,IF(AV$4&lt;=$C826,0,IF(SUM($C826,$I804)&gt;AV$4,$N818/$I804,$N818-SUM($I826:AU826))))</f>
        <v>0</v>
      </c>
      <c r="AW826" s="167">
        <f>IF($I804="n/a",0,IF(AW$4&lt;=$C826,0,IF(SUM($C826,$I804)&gt;AW$4,$N818/$I804,$N818-SUM($I826:AV826))))</f>
        <v>0</v>
      </c>
      <c r="AX826" s="167">
        <f>IF($I804="n/a",0,IF(AX$4&lt;=$C826,0,IF(SUM($C826,$I804)&gt;AX$4,$N818/$I804,$N818-SUM($I826:AW826))))</f>
        <v>0</v>
      </c>
      <c r="AY826" s="167">
        <f>IF($I804="n/a",0,IF(AY$4&lt;=$C826,0,IF(SUM($C826,$I804)&gt;AY$4,$N818/$I804,$N818-SUM($I826:AX826))))</f>
        <v>0</v>
      </c>
      <c r="AZ826" s="167">
        <f>IF($I804="n/a",0,IF(AZ$4&lt;=$C826,0,IF(SUM($C826,$I804)&gt;AZ$4,$N818/$I804,$N818-SUM($I826:AY826))))</f>
        <v>0</v>
      </c>
      <c r="BA826" s="167">
        <f>IF($I804="n/a",0,IF(BA$4&lt;=$C826,0,IF(SUM($C826,$I804)&gt;BA$4,$N818/$I804,$N818-SUM($I826:AZ826))))</f>
        <v>0</v>
      </c>
      <c r="BB826" s="167">
        <f>IF($I804="n/a",0,IF(BB$4&lt;=$C826,0,IF(SUM($C826,$I804)&gt;BB$4,$N818/$I804,$N818-SUM($I826:BA826))))</f>
        <v>0</v>
      </c>
      <c r="BC826" s="167">
        <f>IF($I804="n/a",0,IF(BC$4&lt;=$C826,0,IF(SUM($C826,$I804)&gt;BC$4,$N818/$I804,$N818-SUM($I826:BB826))))</f>
        <v>0</v>
      </c>
      <c r="BD826" s="167">
        <f>IF($I804="n/a",0,IF(BD$4&lt;=$C826,0,IF(SUM($C826,$I804)&gt;BD$4,$N818/$I804,$N818-SUM($I826:BC826))))</f>
        <v>0</v>
      </c>
      <c r="BE826" s="167">
        <f>IF($I804="n/a",0,IF(BE$4&lt;=$C826,0,IF(SUM($C826,$I804)&gt;BE$4,$N818/$I804,$N818-SUM($I826:BD826))))</f>
        <v>0</v>
      </c>
      <c r="BF826" s="167">
        <f>IF($I804="n/a",0,IF(BF$4&lt;=$C826,0,IF(SUM($C826,$I804)&gt;BF$4,$N818/$I804,$N818-SUM($I826:BE826))))</f>
        <v>0</v>
      </c>
      <c r="BG826" s="167">
        <f>IF($I804="n/a",0,IF(BG$4&lt;=$C826,0,IF(SUM($C826,$I804)&gt;BG$4,$N818/$I804,$N818-SUM($I826:BF826))))</f>
        <v>0</v>
      </c>
      <c r="BH826" s="167">
        <f>IF($I804="n/a",0,IF(BH$4&lt;=$C826,0,IF(SUM($C826,$I804)&gt;BH$4,$N818/$I804,$N818-SUM($I826:BG826))))</f>
        <v>0</v>
      </c>
      <c r="BI826" s="167">
        <f>IF($I804="n/a",0,IF(BI$4&lt;=$C826,0,IF(SUM($C826,$I804)&gt;BI$4,$N818/$I804,$N818-SUM($I826:BH826))))</f>
        <v>0</v>
      </c>
      <c r="BJ826" s="167">
        <f>IF($I804="n/a",0,IF(BJ$4&lt;=$C826,0,IF(SUM($C826,$I804)&gt;BJ$4,$N818/$I804,$N818-SUM($I826:BI826))))</f>
        <v>0</v>
      </c>
      <c r="BK826" s="167">
        <f>IF($I804="n/a",0,IF(BK$4&lt;=$C826,0,IF(SUM($C826,$I804)&gt;BK$4,$N818/$I804,$N818-SUM($I826:BJ826))))</f>
        <v>0</v>
      </c>
      <c r="BL826" s="167">
        <f>IF($I804="n/a",0,IF(BL$4&lt;=$C826,0,IF(SUM($C826,$I804)&gt;BL$4,$N818/$I804,$N818-SUM($I826:BK826))))</f>
        <v>0</v>
      </c>
      <c r="BM826" s="167">
        <f>IF($I804="n/a",0,IF(BM$4&lt;=$C826,0,IF(SUM($C826,$I804)&gt;BM$4,$N818/$I804,$N818-SUM($I826:BL826))))</f>
        <v>0</v>
      </c>
      <c r="BN826" s="167">
        <f>IF($I804="n/a",0,IF(BN$4&lt;=$C826,0,IF(SUM($C826,$I804)&gt;BN$4,$N818/$I804,$N818-SUM($I826:BM826))))</f>
        <v>0</v>
      </c>
      <c r="BO826" s="167">
        <f>IF($I804="n/a",0,IF(BO$4&lt;=$C826,0,IF(SUM($C826,$I804)&gt;BO$4,$N818/$I804,$N818-SUM($I826:BN826))))</f>
        <v>0</v>
      </c>
      <c r="BP826" s="167">
        <f>IF($I804="n/a",0,IF(BP$4&lt;=$C826,0,IF(SUM($C826,$I804)&gt;BP$4,$N818/$I804,$N818-SUM($I826:BO826))))</f>
        <v>0</v>
      </c>
      <c r="BQ826" s="167">
        <f>IF($I804="n/a",0,IF(BQ$4&lt;=$C826,0,IF(SUM($C826,$I804)&gt;BQ$4,$N818/$I804,$N818-SUM($I826:BP826))))</f>
        <v>0</v>
      </c>
      <c r="BR826" s="167">
        <f>IF($I804="n/a",0,IF(BR$4&lt;=$C826,0,IF(SUM($C826,$I804)&gt;BR$4,$N818/$I804,$N818-SUM($I826:BQ826))))</f>
        <v>0</v>
      </c>
      <c r="BS826" s="167">
        <f>IF($I804="n/a",0,IF(BS$4&lt;=$C826,0,IF(SUM($C826,$I804)&gt;BS$4,$N818/$I804,$N818-SUM($I826:BR826))))</f>
        <v>0</v>
      </c>
      <c r="BT826" s="167">
        <f>IF($I804="n/a",0,IF(BT$4&lt;=$C826,0,IF(SUM($C826,$I804)&gt;BT$4,$N818/$I804,$N818-SUM($I826:BS826))))</f>
        <v>0</v>
      </c>
      <c r="BU826" s="167">
        <f>IF($I804="n/a",0,IF(BU$4&lt;=$C826,0,IF(SUM($C826,$I804)&gt;BU$4,$N818/$I804,$N818-SUM($I826:BT826))))</f>
        <v>0</v>
      </c>
      <c r="BV826" s="167">
        <f>IF($I804="n/a",0,IF(BV$4&lt;=$C826,0,IF(SUM($C826,$I804)&gt;BV$4,$N818/$I804,$N818-SUM($I826:BU826))))</f>
        <v>0</v>
      </c>
      <c r="BW826" s="167">
        <f>IF($I804="n/a",0,IF(BW$4&lt;=$C826,0,IF(SUM($C826,$I804)&gt;BW$4,$N818/$I804,$N818-SUM($I826:BV826))))</f>
        <v>0</v>
      </c>
      <c r="BX826" s="167">
        <f>IF($I804="n/a",0,IF(BX$4&lt;=$C826,0,IF(SUM($C826,$I804)&gt;BX$4,$N818/$I804,$N818-SUM($I826:BW826))))</f>
        <v>0</v>
      </c>
      <c r="BY826" s="167">
        <f>IF($I804="n/a",0,IF(BY$4&lt;=$C826,0,IF(SUM($C826,$I804)&gt;BY$4,$N818/$I804,$N818-SUM($I826:BX826))))</f>
        <v>0</v>
      </c>
      <c r="BZ826" s="167">
        <f>IF($I804="n/a",0,IF(BZ$4&lt;=$C826,0,IF(SUM($C826,$I804)&gt;BZ$4,$N818/$I804,$N818-SUM($I826:BY826))))</f>
        <v>0</v>
      </c>
      <c r="CA826" s="167">
        <f>IF($I804="n/a",0,IF(CA$4&lt;=$C826,0,IF(SUM($C826,$I804)&gt;CA$4,$N818/$I804,$N818-SUM($I826:BZ826))))</f>
        <v>0</v>
      </c>
      <c r="CB826" s="167">
        <f>IF($I804="n/a",0,IF(CB$4&lt;=$C826,0,IF(SUM($C826,$I804)&gt;CB$4,$N818/$I804,$N818-SUM($I826:CA826))))</f>
        <v>0</v>
      </c>
      <c r="CC826" s="167">
        <f>IF($I804="n/a",0,IF(CC$4&lt;=$C826,0,IF(SUM($C826,$I804)&gt;CC$4,$N818/$I804,$N818-SUM($I826:CB826))))</f>
        <v>0</v>
      </c>
      <c r="CD826" s="167">
        <f>IF($I804="n/a",0,IF(CD$4&lt;=$C826,0,IF(SUM($C826,$I804)&gt;CD$4,$N818/$I804,$N818-SUM($I826:CC826))))</f>
        <v>0</v>
      </c>
      <c r="CE826" s="167">
        <f>IF($I804="n/a",0,IF(CE$4&lt;=$C826,0,IF(SUM($C826,$I804)&gt;CE$4,$N818/$I804,$N818-SUM($I826:CD826))))</f>
        <v>0</v>
      </c>
      <c r="CF826" s="167">
        <f>IF($I804="n/a",0,IF(CF$4&lt;=$C826,0,IF(SUM($C826,$I804)&gt;CF$4,$N818/$I804,$N818-SUM($I826:CE826))))</f>
        <v>0</v>
      </c>
    </row>
    <row r="827" spans="1:2018" s="7" customFormat="1" ht="12.75" customHeight="1">
      <c r="A827" s="213"/>
      <c r="C827" s="197">
        <v>2021</v>
      </c>
      <c r="D827" s="21" t="s">
        <v>50</v>
      </c>
      <c r="E827" s="214" t="s">
        <v>185</v>
      </c>
      <c r="I827" s="33"/>
      <c r="J827" s="33">
        <f>IF($I804="n/a",0,IF(J$4&lt;=$C827,0,IF(SUM($C827,$I804)&gt;J$4,$O818/$I804,$O818-SUM($I827:I827))))</f>
        <v>0</v>
      </c>
      <c r="K827" s="33">
        <f>IF($I804="n/a",0,IF(K$4&lt;=$C827,0,IF(SUM($C827,$I804)&gt;K$4,$O818/$I804,$O818-SUM($I827:J827))))</f>
        <v>0</v>
      </c>
      <c r="L827" s="33">
        <f>IF($I804="n/a",0,IF(L$4&lt;=$C827,0,IF(SUM($C827,$I804)&gt;L$4,$O818/$I804,$O818-SUM($I827:K827))))</f>
        <v>0</v>
      </c>
      <c r="M827" s="33">
        <f>IF($I804="n/a",0,IF(M$4&lt;=$C827,0,IF(SUM($C827,$I804)&gt;M$4,$O818/$I804,$O818-SUM($I827:L827))))</f>
        <v>0</v>
      </c>
      <c r="N827" s="33">
        <f>IF($I804="n/a",0,IF(N$4&lt;=$C827,0,IF(SUM($C827,$I804)&gt;N$4,$O818/$I804,$O818-SUM($I827:M827))))</f>
        <v>0</v>
      </c>
      <c r="O827" s="33">
        <f>IF($I804="n/a",0,IF(O$4&lt;=$C827,0,IF(SUM($C827,$I804)&gt;O$4,$O818/$I804,$O818-SUM($I827:N827))))</f>
        <v>0</v>
      </c>
      <c r="P827" s="33">
        <f>IF($I804="n/a",0,IF(P$4&lt;=$C827,0,IF(SUM($C827,$I804)&gt;P$4,$O818/$I804,$O818-SUM($I827:O827))))</f>
        <v>0</v>
      </c>
      <c r="Q827" s="33">
        <f>IF($I804="n/a",0,IF(Q$4&lt;=$C827,0,IF(SUM($C827,$I804)&gt;Q$4,$O818/$I804,$O818-SUM($I827:P827))))</f>
        <v>0</v>
      </c>
      <c r="R827" s="33">
        <f>IF($I804="n/a",0,IF(R$4&lt;=$C827,0,IF(SUM($C827,$I804)&gt;R$4,$O818/$I804,$O818-SUM($I827:Q827))))</f>
        <v>0</v>
      </c>
      <c r="S827" s="33">
        <f>IF($I804="n/a",0,IF(S$4&lt;=$C827,0,IF(SUM($C827,$I804)&gt;S$4,$O818/$I804,$O818-SUM($I827:R827))))</f>
        <v>0</v>
      </c>
      <c r="T827" s="33">
        <f>IF($I804="n/a",0,IF(T$4&lt;=$C827,0,IF(SUM($C827,$I804)&gt;T$4,$O818/$I804,$O818-SUM($I827:S827))))</f>
        <v>0</v>
      </c>
      <c r="U827" s="33">
        <f>IF($I804="n/a",0,IF(U$4&lt;=$C827,0,IF(SUM($C827,$I804)&gt;U$4,$O818/$I804,$O818-SUM($I827:T827))))</f>
        <v>0</v>
      </c>
      <c r="V827" s="33">
        <f>IF($I804="n/a",0,IF(V$4&lt;=$C827,0,IF(SUM($C827,$I804)&gt;V$4,$O818/$I804,$O818-SUM($I827:U827))))</f>
        <v>0</v>
      </c>
      <c r="W827" s="33">
        <f>IF($I804="n/a",0,IF(W$4&lt;=$C827,0,IF(SUM($C827,$I804)&gt;W$4,$O818/$I804,$O818-SUM($I827:V827))))</f>
        <v>0</v>
      </c>
      <c r="X827" s="33">
        <f>IF($I804="n/a",0,IF(X$4&lt;=$C827,0,IF(SUM($C827,$I804)&gt;X$4,$O818/$I804,$O818-SUM($I827:W827))))</f>
        <v>0</v>
      </c>
      <c r="Y827" s="33">
        <f>IF($I804="n/a",0,IF(Y$4&lt;=$C827,0,IF(SUM($C827,$I804)&gt;Y$4,$O818/$I804,$O818-SUM($I827:X827))))</f>
        <v>0</v>
      </c>
      <c r="Z827" s="33">
        <f>IF($I804="n/a",0,IF(Z$4&lt;=$C827,0,IF(SUM($C827,$I804)&gt;Z$4,$O818/$I804,$O818-SUM($I827:Y827))))</f>
        <v>0</v>
      </c>
      <c r="AA827" s="33">
        <f>IF($I804="n/a",0,IF(AA$4&lt;=$C827,0,IF(SUM($C827,$I804)&gt;AA$4,$O818/$I804,$O818-SUM($I827:Z827))))</f>
        <v>0</v>
      </c>
      <c r="AB827" s="33">
        <f>IF($I804="n/a",0,IF(AB$4&lt;=$C827,0,IF(SUM($C827,$I804)&gt;AB$4,$O818/$I804,$O818-SUM($I827:AA827))))</f>
        <v>0</v>
      </c>
      <c r="AC827" s="33">
        <f>IF($I804="n/a",0,IF(AC$4&lt;=$C827,0,IF(SUM($C827,$I804)&gt;AC$4,$O818/$I804,$O818-SUM($I827:AB827))))</f>
        <v>0</v>
      </c>
      <c r="AD827" s="33">
        <f>IF($I804="n/a",0,IF(AD$4&lt;=$C827,0,IF(SUM($C827,$I804)&gt;AD$4,$O818/$I804,$O818-SUM($I827:AC827))))</f>
        <v>0</v>
      </c>
      <c r="AE827" s="33">
        <f>IF($I804="n/a",0,IF(AE$4&lt;=$C827,0,IF(SUM($C827,$I804)&gt;AE$4,$O818/$I804,$O818-SUM($I827:AD827))))</f>
        <v>0</v>
      </c>
      <c r="AF827" s="33">
        <f>IF($I804="n/a",0,IF(AF$4&lt;=$C827,0,IF(SUM($C827,$I804)&gt;AF$4,$O818/$I804,$O818-SUM($I827:AE827))))</f>
        <v>0</v>
      </c>
      <c r="AG827" s="33">
        <f>IF($I804="n/a",0,IF(AG$4&lt;=$C827,0,IF(SUM($C827,$I804)&gt;AG$4,$O818/$I804,$O818-SUM($I827:AF827))))</f>
        <v>0</v>
      </c>
      <c r="AH827" s="33">
        <f>IF($I804="n/a",0,IF(AH$4&lt;=$C827,0,IF(SUM($C827,$I804)&gt;AH$4,$O818/$I804,$O818-SUM($I827:AG827))))</f>
        <v>0</v>
      </c>
      <c r="AI827" s="33">
        <f>IF($I804="n/a",0,IF(AI$4&lt;=$C827,0,IF(SUM($C827,$I804)&gt;AI$4,$O818/$I804,$O818-SUM($I827:AH827))))</f>
        <v>0</v>
      </c>
      <c r="AJ827" s="33">
        <f>IF($I804="n/a",0,IF(AJ$4&lt;=$C827,0,IF(SUM($C827,$I804)&gt;AJ$4,$O818/$I804,$O818-SUM($I827:AI827))))</f>
        <v>0</v>
      </c>
      <c r="AK827" s="33">
        <f>IF($I804="n/a",0,IF(AK$4&lt;=$C827,0,IF(SUM($C827,$I804)&gt;AK$4,$O818/$I804,$O818-SUM($I827:AJ827))))</f>
        <v>0</v>
      </c>
      <c r="AL827" s="33">
        <f>IF($I804="n/a",0,IF(AL$4&lt;=$C827,0,IF(SUM($C827,$I804)&gt;AL$4,$O818/$I804,$O818-SUM($I827:AK827))))</f>
        <v>0</v>
      </c>
      <c r="AM827" s="33">
        <f>IF($I804="n/a",0,IF(AM$4&lt;=$C827,0,IF(SUM($C827,$I804)&gt;AM$4,$O818/$I804,$O818-SUM($I827:AL827))))</f>
        <v>0</v>
      </c>
      <c r="AN827" s="33">
        <f>IF($I804="n/a",0,IF(AN$4&lt;=$C827,0,IF(SUM($C827,$I804)&gt;AN$4,$O818/$I804,$O818-SUM($I827:AM827))))</f>
        <v>0</v>
      </c>
      <c r="AO827" s="33">
        <f>IF($I804="n/a",0,IF(AO$4&lt;=$C827,0,IF(SUM($C827,$I804)&gt;AO$4,$O818/$I804,$O818-SUM($I827:AN827))))</f>
        <v>0</v>
      </c>
      <c r="AP827" s="33">
        <f>IF($I804="n/a",0,IF(AP$4&lt;=$C827,0,IF(SUM($C827,$I804)&gt;AP$4,$O818/$I804,$O818-SUM($I827:AO827))))</f>
        <v>0</v>
      </c>
      <c r="AQ827" s="33">
        <f>IF($I804="n/a",0,IF(AQ$4&lt;=$C827,0,IF(SUM($C827,$I804)&gt;AQ$4,$O818/$I804,$O818-SUM($I827:AP827))))</f>
        <v>0</v>
      </c>
      <c r="AR827" s="33">
        <f>IF($I804="n/a",0,IF(AR$4&lt;=$C827,0,IF(SUM($C827,$I804)&gt;AR$4,$O818/$I804,$O818-SUM($I827:AQ827))))</f>
        <v>0</v>
      </c>
      <c r="AS827" s="33">
        <f>IF($I804="n/a",0,IF(AS$4&lt;=$C827,0,IF(SUM($C827,$I804)&gt;AS$4,$O818/$I804,$O818-SUM($I827:AR827))))</f>
        <v>0</v>
      </c>
      <c r="AT827" s="33">
        <f>IF($I804="n/a",0,IF(AT$4&lt;=$C827,0,IF(SUM($C827,$I804)&gt;AT$4,$O818/$I804,$O818-SUM($I827:AS827))))</f>
        <v>0</v>
      </c>
      <c r="AU827" s="33">
        <f>IF($I804="n/a",0,IF(AU$4&lt;=$C827,0,IF(SUM($C827,$I804)&gt;AU$4,$O818/$I804,$O818-SUM($I827:AT827))))</f>
        <v>0</v>
      </c>
      <c r="AV827" s="33">
        <f>IF($I804="n/a",0,IF(AV$4&lt;=$C827,0,IF(SUM($C827,$I804)&gt;AV$4,$O818/$I804,$O818-SUM($I827:AU827))))</f>
        <v>0</v>
      </c>
      <c r="AW827" s="33">
        <f>IF($I804="n/a",0,IF(AW$4&lt;=$C827,0,IF(SUM($C827,$I804)&gt;AW$4,$O818/$I804,$O818-SUM($I827:AV827))))</f>
        <v>0</v>
      </c>
      <c r="AX827" s="33">
        <f>IF($I804="n/a",0,IF(AX$4&lt;=$C827,0,IF(SUM($C827,$I804)&gt;AX$4,$O818/$I804,$O818-SUM($I827:AW827))))</f>
        <v>0</v>
      </c>
      <c r="AY827" s="33">
        <f>IF($I804="n/a",0,IF(AY$4&lt;=$C827,0,IF(SUM($C827,$I804)&gt;AY$4,$O818/$I804,$O818-SUM($I827:AX827))))</f>
        <v>0</v>
      </c>
      <c r="AZ827" s="33">
        <f>IF($I804="n/a",0,IF(AZ$4&lt;=$C827,0,IF(SUM($C827,$I804)&gt;AZ$4,$O818/$I804,$O818-SUM($I827:AY827))))</f>
        <v>0</v>
      </c>
      <c r="BA827" s="33">
        <f>IF($I804="n/a",0,IF(BA$4&lt;=$C827,0,IF(SUM($C827,$I804)&gt;BA$4,$O818/$I804,$O818-SUM($I827:AZ827))))</f>
        <v>0</v>
      </c>
      <c r="BB827" s="33">
        <f>IF($I804="n/a",0,IF(BB$4&lt;=$C827,0,IF(SUM($C827,$I804)&gt;BB$4,$O818/$I804,$O818-SUM($I827:BA827))))</f>
        <v>0</v>
      </c>
      <c r="BC827" s="33">
        <f>IF($I804="n/a",0,IF(BC$4&lt;=$C827,0,IF(SUM($C827,$I804)&gt;BC$4,$O818/$I804,$O818-SUM($I827:BB827))))</f>
        <v>0</v>
      </c>
      <c r="BD827" s="33">
        <f>IF($I804="n/a",0,IF(BD$4&lt;=$C827,0,IF(SUM($C827,$I804)&gt;BD$4,$O818/$I804,$O818-SUM($I827:BC827))))</f>
        <v>0</v>
      </c>
      <c r="BE827" s="33">
        <f>IF($I804="n/a",0,IF(BE$4&lt;=$C827,0,IF(SUM($C827,$I804)&gt;BE$4,$O818/$I804,$O818-SUM($I827:BD827))))</f>
        <v>0</v>
      </c>
      <c r="BF827" s="33">
        <f>IF($I804="n/a",0,IF(BF$4&lt;=$C827,0,IF(SUM($C827,$I804)&gt;BF$4,$O818/$I804,$O818-SUM($I827:BE827))))</f>
        <v>0</v>
      </c>
      <c r="BG827" s="33">
        <f>IF($I804="n/a",0,IF(BG$4&lt;=$C827,0,IF(SUM($C827,$I804)&gt;BG$4,$O818/$I804,$O818-SUM($I827:BF827))))</f>
        <v>0</v>
      </c>
      <c r="BH827" s="33">
        <f>IF($I804="n/a",0,IF(BH$4&lt;=$C827,0,IF(SUM($C827,$I804)&gt;BH$4,$O818/$I804,$O818-SUM($I827:BG827))))</f>
        <v>0</v>
      </c>
      <c r="BI827" s="33">
        <f>IF($I804="n/a",0,IF(BI$4&lt;=$C827,0,IF(SUM($C827,$I804)&gt;BI$4,$O818/$I804,$O818-SUM($I827:BH827))))</f>
        <v>0</v>
      </c>
      <c r="BJ827" s="33">
        <f>IF($I804="n/a",0,IF(BJ$4&lt;=$C827,0,IF(SUM($C827,$I804)&gt;BJ$4,$O818/$I804,$O818-SUM($I827:BI827))))</f>
        <v>0</v>
      </c>
      <c r="BK827" s="33">
        <f>IF($I804="n/a",0,IF(BK$4&lt;=$C827,0,IF(SUM($C827,$I804)&gt;BK$4,$O818/$I804,$O818-SUM($I827:BJ827))))</f>
        <v>0</v>
      </c>
      <c r="BL827" s="33">
        <f>IF($I804="n/a",0,IF(BL$4&lt;=$C827,0,IF(SUM($C827,$I804)&gt;BL$4,$O818/$I804,$O818-SUM($I827:BK827))))</f>
        <v>0</v>
      </c>
      <c r="BM827" s="33">
        <f>IF($I804="n/a",0,IF(BM$4&lt;=$C827,0,IF(SUM($C827,$I804)&gt;BM$4,$O818/$I804,$O818-SUM($I827:BL827))))</f>
        <v>0</v>
      </c>
      <c r="BN827" s="33">
        <f>IF($I804="n/a",0,IF(BN$4&lt;=$C827,0,IF(SUM($C827,$I804)&gt;BN$4,$O818/$I804,$O818-SUM($I827:BM827))))</f>
        <v>0</v>
      </c>
      <c r="BO827" s="33">
        <f>IF($I804="n/a",0,IF(BO$4&lt;=$C827,0,IF(SUM($C827,$I804)&gt;BO$4,$O818/$I804,$O818-SUM($I827:BN827))))</f>
        <v>0</v>
      </c>
      <c r="BP827" s="33">
        <f>IF($I804="n/a",0,IF(BP$4&lt;=$C827,0,IF(SUM($C827,$I804)&gt;BP$4,$O818/$I804,$O818-SUM($I827:BO827))))</f>
        <v>0</v>
      </c>
      <c r="BQ827" s="33">
        <f>IF($I804="n/a",0,IF(BQ$4&lt;=$C827,0,IF(SUM($C827,$I804)&gt;BQ$4,$O818/$I804,$O818-SUM($I827:BP827))))</f>
        <v>0</v>
      </c>
      <c r="BR827" s="33">
        <f>IF($I804="n/a",0,IF(BR$4&lt;=$C827,0,IF(SUM($C827,$I804)&gt;BR$4,$O818/$I804,$O818-SUM($I827:BQ827))))</f>
        <v>0</v>
      </c>
      <c r="BS827" s="33">
        <f>IF($I804="n/a",0,IF(BS$4&lt;=$C827,0,IF(SUM($C827,$I804)&gt;BS$4,$O818/$I804,$O818-SUM($I827:BR827))))</f>
        <v>0</v>
      </c>
      <c r="BT827" s="33">
        <f>IF($I804="n/a",0,IF(BT$4&lt;=$C827,0,IF(SUM($C827,$I804)&gt;BT$4,$O818/$I804,$O818-SUM($I827:BS827))))</f>
        <v>0</v>
      </c>
      <c r="BU827" s="33">
        <f>IF($I804="n/a",0,IF(BU$4&lt;=$C827,0,IF(SUM($C827,$I804)&gt;BU$4,$O818/$I804,$O818-SUM($I827:BT827))))</f>
        <v>0</v>
      </c>
      <c r="BV827" s="33">
        <f>IF($I804="n/a",0,IF(BV$4&lt;=$C827,0,IF(SUM($C827,$I804)&gt;BV$4,$O818/$I804,$O818-SUM($I827:BU827))))</f>
        <v>0</v>
      </c>
      <c r="BW827" s="33">
        <f>IF($I804="n/a",0,IF(BW$4&lt;=$C827,0,IF(SUM($C827,$I804)&gt;BW$4,$O818/$I804,$O818-SUM($I827:BV827))))</f>
        <v>0</v>
      </c>
      <c r="BX827" s="33">
        <f>IF($I804="n/a",0,IF(BX$4&lt;=$C827,0,IF(SUM($C827,$I804)&gt;BX$4,$O818/$I804,$O818-SUM($I827:BW827))))</f>
        <v>0</v>
      </c>
      <c r="BY827" s="33">
        <f>IF($I804="n/a",0,IF(BY$4&lt;=$C827,0,IF(SUM($C827,$I804)&gt;BY$4,$O818/$I804,$O818-SUM($I827:BX827))))</f>
        <v>0</v>
      </c>
      <c r="BZ827" s="33">
        <f>IF($I804="n/a",0,IF(BZ$4&lt;=$C827,0,IF(SUM($C827,$I804)&gt;BZ$4,$O818/$I804,$O818-SUM($I827:BY827))))</f>
        <v>0</v>
      </c>
      <c r="CA827" s="33">
        <f>IF($I804="n/a",0,IF(CA$4&lt;=$C827,0,IF(SUM($C827,$I804)&gt;CA$4,$O818/$I804,$O818-SUM($I827:BZ827))))</f>
        <v>0</v>
      </c>
      <c r="CB827" s="33">
        <f>IF($I804="n/a",0,IF(CB$4&lt;=$C827,0,IF(SUM($C827,$I804)&gt;CB$4,$O818/$I804,$O818-SUM($I827:CA827))))</f>
        <v>0</v>
      </c>
      <c r="CC827" s="33">
        <f>IF($I804="n/a",0,IF(CC$4&lt;=$C827,0,IF(SUM($C827,$I804)&gt;CC$4,$O818/$I804,$O818-SUM($I827:CB827))))</f>
        <v>0</v>
      </c>
      <c r="CD827" s="33">
        <f>IF($I804="n/a",0,IF(CD$4&lt;=$C827,0,IF(SUM($C827,$I804)&gt;CD$4,$O818/$I804,$O818-SUM($I827:CC827))))</f>
        <v>0</v>
      </c>
      <c r="CE827" s="33">
        <f>IF($I804="n/a",0,IF(CE$4&lt;=$C827,0,IF(SUM($C827,$I804)&gt;CE$4,$O818/$I804,$O818-SUM($I827:CD827))))</f>
        <v>0</v>
      </c>
      <c r="CF827" s="33">
        <f>IF($I804="n/a",0,IF(CF$4&lt;=$C827,0,IF(SUM($C827,$I804)&gt;CF$4,$O818/$I804,$O818-SUM($I827:CE827))))</f>
        <v>0</v>
      </c>
    </row>
    <row r="828" spans="1:2018" s="7" customFormat="1" ht="12.75" customHeight="1">
      <c r="A828" s="213"/>
      <c r="C828" s="197">
        <v>2022</v>
      </c>
      <c r="D828" s="21" t="s">
        <v>51</v>
      </c>
      <c r="E828" s="214" t="s">
        <v>185</v>
      </c>
      <c r="I828" s="33"/>
      <c r="J828" s="33">
        <f>IF($I804="n/a",0,IF(J$4&lt;=$C828,0,IF(SUM($C828,$I804)&gt;J$4,$P818/$I804,$P818-SUM($I828:I828))))</f>
        <v>0</v>
      </c>
      <c r="K828" s="33">
        <f>IF($I804="n/a",0,IF(K$4&lt;=$C828,0,IF(SUM($C828,$I804)&gt;K$4,$P818/$I804,$P818-SUM($I828:J828))))</f>
        <v>0</v>
      </c>
      <c r="L828" s="33">
        <f>IF($I804="n/a",0,IF(L$4&lt;=$C828,0,IF(SUM($C828,$I804)&gt;L$4,$P818/$I804,$P818-SUM($I828:K828))))</f>
        <v>0</v>
      </c>
      <c r="M828" s="33">
        <f>IF($I804="n/a",0,IF(M$4&lt;=$C828,0,IF(SUM($C828,$I804)&gt;M$4,$P818/$I804,$P818-SUM($I828:L828))))</f>
        <v>0</v>
      </c>
      <c r="N828" s="33">
        <f>IF($I804="n/a",0,IF(N$4&lt;=$C828,0,IF(SUM($C828,$I804)&gt;N$4,$P818/$I804,$P818-SUM($I828:M828))))</f>
        <v>0</v>
      </c>
      <c r="O828" s="33">
        <f>IF($I804="n/a",0,IF(O$4&lt;=$C828,0,IF(SUM($C828,$I804)&gt;O$4,$P818/$I804,$P818-SUM($I828:N828))))</f>
        <v>0</v>
      </c>
      <c r="P828" s="33">
        <f>IF($I804="n/a",0,IF(P$4&lt;=$C828,0,IF(SUM($C828,$I804)&gt;P$4,$P818/$I804,$P818-SUM($I828:O828))))</f>
        <v>0</v>
      </c>
      <c r="Q828" s="33">
        <f>IF($I804="n/a",0,IF(Q$4&lt;=$C828,0,IF(SUM($C828,$I804)&gt;Q$4,$P818/$I804,$P818-SUM($I828:P828))))</f>
        <v>0</v>
      </c>
      <c r="R828" s="33">
        <f>IF($I804="n/a",0,IF(R$4&lt;=$C828,0,IF(SUM($C828,$I804)&gt;R$4,$P818/$I804,$P818-SUM($I828:Q828))))</f>
        <v>0</v>
      </c>
      <c r="S828" s="33">
        <f>IF($I804="n/a",0,IF(S$4&lt;=$C828,0,IF(SUM($C828,$I804)&gt;S$4,$P818/$I804,$P818-SUM($I828:R828))))</f>
        <v>0</v>
      </c>
      <c r="T828" s="33">
        <f>IF($I804="n/a",0,IF(T$4&lt;=$C828,0,IF(SUM($C828,$I804)&gt;T$4,$P818/$I804,$P818-SUM($I828:S828))))</f>
        <v>0</v>
      </c>
      <c r="U828" s="33">
        <f>IF($I804="n/a",0,IF(U$4&lt;=$C828,0,IF(SUM($C828,$I804)&gt;U$4,$P818/$I804,$P818-SUM($I828:T828))))</f>
        <v>0</v>
      </c>
      <c r="V828" s="33">
        <f>IF($I804="n/a",0,IF(V$4&lt;=$C828,0,IF(SUM($C828,$I804)&gt;V$4,$P818/$I804,$P818-SUM($I828:U828))))</f>
        <v>0</v>
      </c>
      <c r="W828" s="33">
        <f>IF($I804="n/a",0,IF(W$4&lt;=$C828,0,IF(SUM($C828,$I804)&gt;W$4,$P818/$I804,$P818-SUM($I828:V828))))</f>
        <v>0</v>
      </c>
      <c r="X828" s="33">
        <f>IF($I804="n/a",0,IF(X$4&lt;=$C828,0,IF(SUM($C828,$I804)&gt;X$4,$P818/$I804,$P818-SUM($I828:W828))))</f>
        <v>0</v>
      </c>
      <c r="Y828" s="33">
        <f>IF($I804="n/a",0,IF(Y$4&lt;=$C828,0,IF(SUM($C828,$I804)&gt;Y$4,$P818/$I804,$P818-SUM($I828:X828))))</f>
        <v>0</v>
      </c>
      <c r="Z828" s="33">
        <f>IF($I804="n/a",0,IF(Z$4&lt;=$C828,0,IF(SUM($C828,$I804)&gt;Z$4,$P818/$I804,$P818-SUM($I828:Y828))))</f>
        <v>0</v>
      </c>
      <c r="AA828" s="33">
        <f>IF($I804="n/a",0,IF(AA$4&lt;=$C828,0,IF(SUM($C828,$I804)&gt;AA$4,$P818/$I804,$P818-SUM($I828:Z828))))</f>
        <v>0</v>
      </c>
      <c r="AB828" s="33">
        <f>IF($I804="n/a",0,IF(AB$4&lt;=$C828,0,IF(SUM($C828,$I804)&gt;AB$4,$P818/$I804,$P818-SUM($I828:AA828))))</f>
        <v>0</v>
      </c>
      <c r="AC828" s="33">
        <f>IF($I804="n/a",0,IF(AC$4&lt;=$C828,0,IF(SUM($C828,$I804)&gt;AC$4,$P818/$I804,$P818-SUM($I828:AB828))))</f>
        <v>0</v>
      </c>
      <c r="AD828" s="33">
        <f>IF($I804="n/a",0,IF(AD$4&lt;=$C828,0,IF(SUM($C828,$I804)&gt;AD$4,$P818/$I804,$P818-SUM($I828:AC828))))</f>
        <v>0</v>
      </c>
      <c r="AE828" s="33">
        <f>IF($I804="n/a",0,IF(AE$4&lt;=$C828,0,IF(SUM($C828,$I804)&gt;AE$4,$P818/$I804,$P818-SUM($I828:AD828))))</f>
        <v>0</v>
      </c>
      <c r="AF828" s="33">
        <f>IF($I804="n/a",0,IF(AF$4&lt;=$C828,0,IF(SUM($C828,$I804)&gt;AF$4,$P818/$I804,$P818-SUM($I828:AE828))))</f>
        <v>0</v>
      </c>
      <c r="AG828" s="33">
        <f>IF($I804="n/a",0,IF(AG$4&lt;=$C828,0,IF(SUM($C828,$I804)&gt;AG$4,$P818/$I804,$P818-SUM($I828:AF828))))</f>
        <v>0</v>
      </c>
      <c r="AH828" s="33">
        <f>IF($I804="n/a",0,IF(AH$4&lt;=$C828,0,IF(SUM($C828,$I804)&gt;AH$4,$P818/$I804,$P818-SUM($I828:AG828))))</f>
        <v>0</v>
      </c>
      <c r="AI828" s="33">
        <f>IF($I804="n/a",0,IF(AI$4&lt;=$C828,0,IF(SUM($C828,$I804)&gt;AI$4,$P818/$I804,$P818-SUM($I828:AH828))))</f>
        <v>0</v>
      </c>
      <c r="AJ828" s="33">
        <f>IF($I804="n/a",0,IF(AJ$4&lt;=$C828,0,IF(SUM($C828,$I804)&gt;AJ$4,$P818/$I804,$P818-SUM($I828:AI828))))</f>
        <v>0</v>
      </c>
      <c r="AK828" s="33">
        <f>IF($I804="n/a",0,IF(AK$4&lt;=$C828,0,IF(SUM($C828,$I804)&gt;AK$4,$P818/$I804,$P818-SUM($I828:AJ828))))</f>
        <v>0</v>
      </c>
      <c r="AL828" s="33">
        <f>IF($I804="n/a",0,IF(AL$4&lt;=$C828,0,IF(SUM($C828,$I804)&gt;AL$4,$P818/$I804,$P818-SUM($I828:AK828))))</f>
        <v>0</v>
      </c>
      <c r="AM828" s="33">
        <f>IF($I804="n/a",0,IF(AM$4&lt;=$C828,0,IF(SUM($C828,$I804)&gt;AM$4,$P818/$I804,$P818-SUM($I828:AL828))))</f>
        <v>0</v>
      </c>
      <c r="AN828" s="33">
        <f>IF($I804="n/a",0,IF(AN$4&lt;=$C828,0,IF(SUM($C828,$I804)&gt;AN$4,$P818/$I804,$P818-SUM($I828:AM828))))</f>
        <v>0</v>
      </c>
      <c r="AO828" s="33">
        <f>IF($I804="n/a",0,IF(AO$4&lt;=$C828,0,IF(SUM($C828,$I804)&gt;AO$4,$P818/$I804,$P818-SUM($I828:AN828))))</f>
        <v>0</v>
      </c>
      <c r="AP828" s="33">
        <f>IF($I804="n/a",0,IF(AP$4&lt;=$C828,0,IF(SUM($C828,$I804)&gt;AP$4,$P818/$I804,$P818-SUM($I828:AO828))))</f>
        <v>0</v>
      </c>
      <c r="AQ828" s="33">
        <f>IF($I804="n/a",0,IF(AQ$4&lt;=$C828,0,IF(SUM($C828,$I804)&gt;AQ$4,$P818/$I804,$P818-SUM($I828:AP828))))</f>
        <v>0</v>
      </c>
      <c r="AR828" s="33">
        <f>IF($I804="n/a",0,IF(AR$4&lt;=$C828,0,IF(SUM($C828,$I804)&gt;AR$4,$P818/$I804,$P818-SUM($I828:AQ828))))</f>
        <v>0</v>
      </c>
      <c r="AS828" s="33">
        <f>IF($I804="n/a",0,IF(AS$4&lt;=$C828,0,IF(SUM($C828,$I804)&gt;AS$4,$P818/$I804,$P818-SUM($I828:AR828))))</f>
        <v>0</v>
      </c>
      <c r="AT828" s="33">
        <f>IF($I804="n/a",0,IF(AT$4&lt;=$C828,0,IF(SUM($C828,$I804)&gt;AT$4,$P818/$I804,$P818-SUM($I828:AS828))))</f>
        <v>0</v>
      </c>
      <c r="AU828" s="33">
        <f>IF($I804="n/a",0,IF(AU$4&lt;=$C828,0,IF(SUM($C828,$I804)&gt;AU$4,$P818/$I804,$P818-SUM($I828:AT828))))</f>
        <v>0</v>
      </c>
      <c r="AV828" s="33">
        <f>IF($I804="n/a",0,IF(AV$4&lt;=$C828,0,IF(SUM($C828,$I804)&gt;AV$4,$P818/$I804,$P818-SUM($I828:AU828))))</f>
        <v>0</v>
      </c>
      <c r="AW828" s="33">
        <f>IF($I804="n/a",0,IF(AW$4&lt;=$C828,0,IF(SUM($C828,$I804)&gt;AW$4,$P818/$I804,$P818-SUM($I828:AV828))))</f>
        <v>0</v>
      </c>
      <c r="AX828" s="33">
        <f>IF($I804="n/a",0,IF(AX$4&lt;=$C828,0,IF(SUM($C828,$I804)&gt;AX$4,$P818/$I804,$P818-SUM($I828:AW828))))</f>
        <v>0</v>
      </c>
      <c r="AY828" s="33">
        <f>IF($I804="n/a",0,IF(AY$4&lt;=$C828,0,IF(SUM($C828,$I804)&gt;AY$4,$P818/$I804,$P818-SUM($I828:AX828))))</f>
        <v>0</v>
      </c>
      <c r="AZ828" s="33">
        <f>IF($I804="n/a",0,IF(AZ$4&lt;=$C828,0,IF(SUM($C828,$I804)&gt;AZ$4,$P818/$I804,$P818-SUM($I828:AY828))))</f>
        <v>0</v>
      </c>
      <c r="BA828" s="33">
        <f>IF($I804="n/a",0,IF(BA$4&lt;=$C828,0,IF(SUM($C828,$I804)&gt;BA$4,$P818/$I804,$P818-SUM($I828:AZ828))))</f>
        <v>0</v>
      </c>
      <c r="BB828" s="33">
        <f>IF($I804="n/a",0,IF(BB$4&lt;=$C828,0,IF(SUM($C828,$I804)&gt;BB$4,$P818/$I804,$P818-SUM($I828:BA828))))</f>
        <v>0</v>
      </c>
      <c r="BC828" s="33">
        <f>IF($I804="n/a",0,IF(BC$4&lt;=$C828,0,IF(SUM($C828,$I804)&gt;BC$4,$P818/$I804,$P818-SUM($I828:BB828))))</f>
        <v>0</v>
      </c>
      <c r="BD828" s="33">
        <f>IF($I804="n/a",0,IF(BD$4&lt;=$C828,0,IF(SUM($C828,$I804)&gt;BD$4,$P818/$I804,$P818-SUM($I828:BC828))))</f>
        <v>0</v>
      </c>
      <c r="BE828" s="33">
        <f>IF($I804="n/a",0,IF(BE$4&lt;=$C828,0,IF(SUM($C828,$I804)&gt;BE$4,$P818/$I804,$P818-SUM($I828:BD828))))</f>
        <v>0</v>
      </c>
      <c r="BF828" s="33">
        <f>IF($I804="n/a",0,IF(BF$4&lt;=$C828,0,IF(SUM($C828,$I804)&gt;BF$4,$P818/$I804,$P818-SUM($I828:BE828))))</f>
        <v>0</v>
      </c>
      <c r="BG828" s="33">
        <f>IF($I804="n/a",0,IF(BG$4&lt;=$C828,0,IF(SUM($C828,$I804)&gt;BG$4,$P818/$I804,$P818-SUM($I828:BF828))))</f>
        <v>0</v>
      </c>
      <c r="BH828" s="33">
        <f>IF($I804="n/a",0,IF(BH$4&lt;=$C828,0,IF(SUM($C828,$I804)&gt;BH$4,$P818/$I804,$P818-SUM($I828:BG828))))</f>
        <v>0</v>
      </c>
      <c r="BI828" s="33">
        <f>IF($I804="n/a",0,IF(BI$4&lt;=$C828,0,IF(SUM($C828,$I804)&gt;BI$4,$P818/$I804,$P818-SUM($I828:BH828))))</f>
        <v>0</v>
      </c>
      <c r="BJ828" s="33">
        <f>IF($I804="n/a",0,IF(BJ$4&lt;=$C828,0,IF(SUM($C828,$I804)&gt;BJ$4,$P818/$I804,$P818-SUM($I828:BI828))))</f>
        <v>0</v>
      </c>
      <c r="BK828" s="33">
        <f>IF($I804="n/a",0,IF(BK$4&lt;=$C828,0,IF(SUM($C828,$I804)&gt;BK$4,$P818/$I804,$P818-SUM($I828:BJ828))))</f>
        <v>0</v>
      </c>
      <c r="BL828" s="33">
        <f>IF($I804="n/a",0,IF(BL$4&lt;=$C828,0,IF(SUM($C828,$I804)&gt;BL$4,$P818/$I804,$P818-SUM($I828:BK828))))</f>
        <v>0</v>
      </c>
      <c r="BM828" s="33">
        <f>IF($I804="n/a",0,IF(BM$4&lt;=$C828,0,IF(SUM($C828,$I804)&gt;BM$4,$P818/$I804,$P818-SUM($I828:BL828))))</f>
        <v>0</v>
      </c>
      <c r="BN828" s="33">
        <f>IF($I804="n/a",0,IF(BN$4&lt;=$C828,0,IF(SUM($C828,$I804)&gt;BN$4,$P818/$I804,$P818-SUM($I828:BM828))))</f>
        <v>0</v>
      </c>
      <c r="BO828" s="33">
        <f>IF($I804="n/a",0,IF(BO$4&lt;=$C828,0,IF(SUM($C828,$I804)&gt;BO$4,$P818/$I804,$P818-SUM($I828:BN828))))</f>
        <v>0</v>
      </c>
      <c r="BP828" s="33">
        <f>IF($I804="n/a",0,IF(BP$4&lt;=$C828,0,IF(SUM($C828,$I804)&gt;BP$4,$P818/$I804,$P818-SUM($I828:BO828))))</f>
        <v>0</v>
      </c>
      <c r="BQ828" s="33">
        <f>IF($I804="n/a",0,IF(BQ$4&lt;=$C828,0,IF(SUM($C828,$I804)&gt;BQ$4,$P818/$I804,$P818-SUM($I828:BP828))))</f>
        <v>0</v>
      </c>
      <c r="BR828" s="33">
        <f>IF($I804="n/a",0,IF(BR$4&lt;=$C828,0,IF(SUM($C828,$I804)&gt;BR$4,$P818/$I804,$P818-SUM($I828:BQ828))))</f>
        <v>0</v>
      </c>
      <c r="BS828" s="33">
        <f>IF($I804="n/a",0,IF(BS$4&lt;=$C828,0,IF(SUM($C828,$I804)&gt;BS$4,$P818/$I804,$P818-SUM($I828:BR828))))</f>
        <v>0</v>
      </c>
      <c r="BT828" s="33">
        <f>IF($I804="n/a",0,IF(BT$4&lt;=$C828,0,IF(SUM($C828,$I804)&gt;BT$4,$P818/$I804,$P818-SUM($I828:BS828))))</f>
        <v>0</v>
      </c>
      <c r="BU828" s="33">
        <f>IF($I804="n/a",0,IF(BU$4&lt;=$C828,0,IF(SUM($C828,$I804)&gt;BU$4,$P818/$I804,$P818-SUM($I828:BT828))))</f>
        <v>0</v>
      </c>
      <c r="BV828" s="33">
        <f>IF($I804="n/a",0,IF(BV$4&lt;=$C828,0,IF(SUM($C828,$I804)&gt;BV$4,$P818/$I804,$P818-SUM($I828:BU828))))</f>
        <v>0</v>
      </c>
      <c r="BW828" s="33">
        <f>IF($I804="n/a",0,IF(BW$4&lt;=$C828,0,IF(SUM($C828,$I804)&gt;BW$4,$P818/$I804,$P818-SUM($I828:BV828))))</f>
        <v>0</v>
      </c>
      <c r="BX828" s="33">
        <f>IF($I804="n/a",0,IF(BX$4&lt;=$C828,0,IF(SUM($C828,$I804)&gt;BX$4,$P818/$I804,$P818-SUM($I828:BW828))))</f>
        <v>0</v>
      </c>
      <c r="BY828" s="33">
        <f>IF($I804="n/a",0,IF(BY$4&lt;=$C828,0,IF(SUM($C828,$I804)&gt;BY$4,$P818/$I804,$P818-SUM($I828:BX828))))</f>
        <v>0</v>
      </c>
      <c r="BZ828" s="33">
        <f>IF($I804="n/a",0,IF(BZ$4&lt;=$C828,0,IF(SUM($C828,$I804)&gt;BZ$4,$P818/$I804,$P818-SUM($I828:BY828))))</f>
        <v>0</v>
      </c>
      <c r="CA828" s="33">
        <f>IF($I804="n/a",0,IF(CA$4&lt;=$C828,0,IF(SUM($C828,$I804)&gt;CA$4,$P818/$I804,$P818-SUM($I828:BZ828))))</f>
        <v>0</v>
      </c>
      <c r="CB828" s="33">
        <f>IF($I804="n/a",0,IF(CB$4&lt;=$C828,0,IF(SUM($C828,$I804)&gt;CB$4,$P818/$I804,$P818-SUM($I828:CA828))))</f>
        <v>0</v>
      </c>
      <c r="CC828" s="33">
        <f>IF($I804="n/a",0,IF(CC$4&lt;=$C828,0,IF(SUM($C828,$I804)&gt;CC$4,$P818/$I804,$P818-SUM($I828:CB828))))</f>
        <v>0</v>
      </c>
      <c r="CD828" s="33">
        <f>IF($I804="n/a",0,IF(CD$4&lt;=$C828,0,IF(SUM($C828,$I804)&gt;CD$4,$P818/$I804,$P818-SUM($I828:CC828))))</f>
        <v>0</v>
      </c>
      <c r="CE828" s="33">
        <f>IF($I804="n/a",0,IF(CE$4&lt;=$C828,0,IF(SUM($C828,$I804)&gt;CE$4,$P818/$I804,$P818-SUM($I828:CD828))))</f>
        <v>0</v>
      </c>
      <c r="CF828" s="33">
        <f>IF($I804="n/a",0,IF(CF$4&lt;=$C828,0,IF(SUM($C828,$I804)&gt;CF$4,$P818/$I804,$P818-SUM($I828:CE828))))</f>
        <v>0</v>
      </c>
    </row>
    <row r="829" spans="1:2018" s="153" customFormat="1" ht="12.75" customHeight="1">
      <c r="A829"/>
      <c r="C829" s="197">
        <v>2023</v>
      </c>
      <c r="D829" s="21" t="s">
        <v>52</v>
      </c>
      <c r="E829" s="21" t="s">
        <v>185</v>
      </c>
      <c r="I829" s="31"/>
      <c r="J829" s="31">
        <f>IF($I804="n/a",0,IF(J$4&lt;=$C829,0,IF(SUM($C829,$I804)&gt;J$4,$Q818/$I804,$Q818-SUM($I829:I829))))</f>
        <v>0</v>
      </c>
      <c r="K829" s="31">
        <f>IF($I804="n/a",0,IF(K$4&lt;=$C829,0,IF(SUM($C829,$I804)&gt;K$4,$Q818/$I804,$Q818-SUM($I829:J829))))</f>
        <v>0</v>
      </c>
      <c r="L829" s="31">
        <f>IF($I804="n/a",0,IF(L$4&lt;=$C829,0,IF(SUM($C829,$I804)&gt;L$4,$Q818/$I804,$Q818-SUM($I829:K829))))</f>
        <v>0</v>
      </c>
      <c r="M829" s="31">
        <f>IF($I804="n/a",0,IF(M$4&lt;=$C829,0,IF(SUM($C829,$I804)&gt;M$4,$Q818/$I804,$Q818-SUM($I829:L829))))</f>
        <v>0</v>
      </c>
      <c r="N829" s="31">
        <f>IF($I804="n/a",0,IF(N$4&lt;=$C829,0,IF(SUM($C829,$I804)&gt;N$4,$Q818/$I804,$Q818-SUM($I829:M829))))</f>
        <v>0</v>
      </c>
      <c r="O829" s="31">
        <f>IF($I804="n/a",0,IF(O$4&lt;=$C829,0,IF(SUM($C829,$I804)&gt;O$4,$Q818/$I804,$Q818-SUM($I829:N829))))</f>
        <v>0</v>
      </c>
      <c r="P829" s="31">
        <f>IF($I804="n/a",0,IF(P$4&lt;=$C829,0,IF(SUM($C829,$I804)&gt;P$4,$Q818/$I804,$Q818-SUM($I829:O829))))</f>
        <v>0</v>
      </c>
      <c r="Q829" s="31">
        <f>IF($I804="n/a",0,IF(Q$4&lt;=$C829,0,IF(SUM($C829,$I804)&gt;Q$4,$Q818/$I804,$Q818-SUM($I829:P829))))</f>
        <v>0</v>
      </c>
      <c r="R829" s="31">
        <f>IF($I804="n/a",0,IF(R$4&lt;=$C829,0,IF(SUM($C829,$I804)&gt;R$4,$Q818/$I804,$Q818-SUM($I829:Q829))))</f>
        <v>0</v>
      </c>
      <c r="S829" s="31">
        <f>IF($I804="n/a",0,IF(S$4&lt;=$C829,0,IF(SUM($C829,$I804)&gt;S$4,$Q818/$I804,$Q818-SUM($I829:R829))))</f>
        <v>0</v>
      </c>
      <c r="T829" s="31">
        <f>IF($I804="n/a",0,IF(T$4&lt;=$C829,0,IF(SUM($C829,$I804)&gt;T$4,$Q818/$I804,$Q818-SUM($I829:S829))))</f>
        <v>0</v>
      </c>
      <c r="U829" s="31">
        <f>IF($I804="n/a",0,IF(U$4&lt;=$C829,0,IF(SUM($C829,$I804)&gt;U$4,$Q818/$I804,$Q818-SUM($I829:T829))))</f>
        <v>0</v>
      </c>
      <c r="V829" s="31">
        <f>IF($I804="n/a",0,IF(V$4&lt;=$C829,0,IF(SUM($C829,$I804)&gt;V$4,$Q818/$I804,$Q818-SUM($I829:U829))))</f>
        <v>0</v>
      </c>
      <c r="W829" s="31">
        <f>IF($I804="n/a",0,IF(W$4&lt;=$C829,0,IF(SUM($C829,$I804)&gt;W$4,$Q818/$I804,$Q818-SUM($I829:V829))))</f>
        <v>0</v>
      </c>
      <c r="X829" s="31">
        <f>IF($I804="n/a",0,IF(X$4&lt;=$C829,0,IF(SUM($C829,$I804)&gt;X$4,$Q818/$I804,$Q818-SUM($I829:W829))))</f>
        <v>0</v>
      </c>
      <c r="Y829" s="31">
        <f>IF($I804="n/a",0,IF(Y$4&lt;=$C829,0,IF(SUM($C829,$I804)&gt;Y$4,$Q818/$I804,$Q818-SUM($I829:X829))))</f>
        <v>0</v>
      </c>
      <c r="Z829" s="31">
        <f>IF($I804="n/a",0,IF(Z$4&lt;=$C829,0,IF(SUM($C829,$I804)&gt;Z$4,$Q818/$I804,$Q818-SUM($I829:Y829))))</f>
        <v>0</v>
      </c>
      <c r="AA829" s="31">
        <f>IF($I804="n/a",0,IF(AA$4&lt;=$C829,0,IF(SUM($C829,$I804)&gt;AA$4,$Q818/$I804,$Q818-SUM($I829:Z829))))</f>
        <v>0</v>
      </c>
      <c r="AB829" s="31">
        <f>IF($I804="n/a",0,IF(AB$4&lt;=$C829,0,IF(SUM($C829,$I804)&gt;AB$4,$Q818/$I804,$Q818-SUM($I829:AA829))))</f>
        <v>0</v>
      </c>
      <c r="AC829" s="31">
        <f>IF($I804="n/a",0,IF(AC$4&lt;=$C829,0,IF(SUM($C829,$I804)&gt;AC$4,$Q818/$I804,$Q818-SUM($I829:AB829))))</f>
        <v>0</v>
      </c>
      <c r="AD829" s="31">
        <f>IF($I804="n/a",0,IF(AD$4&lt;=$C829,0,IF(SUM($C829,$I804)&gt;AD$4,$Q818/$I804,$Q818-SUM($I829:AC829))))</f>
        <v>0</v>
      </c>
      <c r="AE829" s="31">
        <f>IF($I804="n/a",0,IF(AE$4&lt;=$C829,0,IF(SUM($C829,$I804)&gt;AE$4,$Q818/$I804,$Q818-SUM($I829:AD829))))</f>
        <v>0</v>
      </c>
      <c r="AF829" s="31">
        <f>IF($I804="n/a",0,IF(AF$4&lt;=$C829,0,IF(SUM($C829,$I804)&gt;AF$4,$Q818/$I804,$Q818-SUM($I829:AE829))))</f>
        <v>0</v>
      </c>
      <c r="AG829" s="31">
        <f>IF($I804="n/a",0,IF(AG$4&lt;=$C829,0,IF(SUM($C829,$I804)&gt;AG$4,$Q818/$I804,$Q818-SUM($I829:AF829))))</f>
        <v>0</v>
      </c>
      <c r="AH829" s="31">
        <f>IF($I804="n/a",0,IF(AH$4&lt;=$C829,0,IF(SUM($C829,$I804)&gt;AH$4,$Q818/$I804,$Q818-SUM($I829:AG829))))</f>
        <v>0</v>
      </c>
      <c r="AI829" s="31">
        <f>IF($I804="n/a",0,IF(AI$4&lt;=$C829,0,IF(SUM($C829,$I804)&gt;AI$4,$Q818/$I804,$Q818-SUM($I829:AH829))))</f>
        <v>0</v>
      </c>
      <c r="AJ829" s="31">
        <f>IF($I804="n/a",0,IF(AJ$4&lt;=$C829,0,IF(SUM($C829,$I804)&gt;AJ$4,$Q818/$I804,$Q818-SUM($I829:AI829))))</f>
        <v>0</v>
      </c>
      <c r="AK829" s="31">
        <f>IF($I804="n/a",0,IF(AK$4&lt;=$C829,0,IF(SUM($C829,$I804)&gt;AK$4,$Q818/$I804,$Q818-SUM($I829:AJ829))))</f>
        <v>0</v>
      </c>
      <c r="AL829" s="31">
        <f>IF($I804="n/a",0,IF(AL$4&lt;=$C829,0,IF(SUM($C829,$I804)&gt;AL$4,$Q818/$I804,$Q818-SUM($I829:AK829))))</f>
        <v>0</v>
      </c>
      <c r="AM829" s="31">
        <f>IF($I804="n/a",0,IF(AM$4&lt;=$C829,0,IF(SUM($C829,$I804)&gt;AM$4,$Q818/$I804,$Q818-SUM($I829:AL829))))</f>
        <v>0</v>
      </c>
      <c r="AN829" s="31">
        <f>IF($I804="n/a",0,IF(AN$4&lt;=$C829,0,IF(SUM($C829,$I804)&gt;AN$4,$Q818/$I804,$Q818-SUM($I829:AM829))))</f>
        <v>0</v>
      </c>
      <c r="AO829" s="31">
        <f>IF($I804="n/a",0,IF(AO$4&lt;=$C829,0,IF(SUM($C829,$I804)&gt;AO$4,$Q818/$I804,$Q818-SUM($I829:AN829))))</f>
        <v>0</v>
      </c>
      <c r="AP829" s="31">
        <f>IF($I804="n/a",0,IF(AP$4&lt;=$C829,0,IF(SUM($C829,$I804)&gt;AP$4,$Q818/$I804,$Q818-SUM($I829:AO829))))</f>
        <v>0</v>
      </c>
      <c r="AQ829" s="31">
        <f>IF($I804="n/a",0,IF(AQ$4&lt;=$C829,0,IF(SUM($C829,$I804)&gt;AQ$4,$Q818/$I804,$Q818-SUM($I829:AP829))))</f>
        <v>0</v>
      </c>
      <c r="AR829" s="31">
        <f>IF($I804="n/a",0,IF(AR$4&lt;=$C829,0,IF(SUM($C829,$I804)&gt;AR$4,$Q818/$I804,$Q818-SUM($I829:AQ829))))</f>
        <v>0</v>
      </c>
      <c r="AS829" s="31">
        <f>IF($I804="n/a",0,IF(AS$4&lt;=$C829,0,IF(SUM($C829,$I804)&gt;AS$4,$Q818/$I804,$Q818-SUM($I829:AR829))))</f>
        <v>0</v>
      </c>
      <c r="AT829" s="31">
        <f>IF($I804="n/a",0,IF(AT$4&lt;=$C829,0,IF(SUM($C829,$I804)&gt;AT$4,$Q818/$I804,$Q818-SUM($I829:AS829))))</f>
        <v>0</v>
      </c>
      <c r="AU829" s="31">
        <f>IF($I804="n/a",0,IF(AU$4&lt;=$C829,0,IF(SUM($C829,$I804)&gt;AU$4,$Q818/$I804,$Q818-SUM($I829:AT829))))</f>
        <v>0</v>
      </c>
      <c r="AV829" s="31">
        <f>IF($I804="n/a",0,IF(AV$4&lt;=$C829,0,IF(SUM($C829,$I804)&gt;AV$4,$Q818/$I804,$Q818-SUM($I829:AU829))))</f>
        <v>0</v>
      </c>
      <c r="AW829" s="31">
        <f>IF($I804="n/a",0,IF(AW$4&lt;=$C829,0,IF(SUM($C829,$I804)&gt;AW$4,$Q818/$I804,$Q818-SUM($I829:AV829))))</f>
        <v>0</v>
      </c>
      <c r="AX829" s="31">
        <f>IF($I804="n/a",0,IF(AX$4&lt;=$C829,0,IF(SUM($C829,$I804)&gt;AX$4,$Q818/$I804,$Q818-SUM($I829:AW829))))</f>
        <v>0</v>
      </c>
      <c r="AY829" s="31">
        <f>IF($I804="n/a",0,IF(AY$4&lt;=$C829,0,IF(SUM($C829,$I804)&gt;AY$4,$Q818/$I804,$Q818-SUM($I829:AX829))))</f>
        <v>0</v>
      </c>
      <c r="AZ829" s="31">
        <f>IF($I804="n/a",0,IF(AZ$4&lt;=$C829,0,IF(SUM($C829,$I804)&gt;AZ$4,$Q818/$I804,$Q818-SUM($I829:AY829))))</f>
        <v>0</v>
      </c>
      <c r="BA829" s="31">
        <f>IF($I804="n/a",0,IF(BA$4&lt;=$C829,0,IF(SUM($C829,$I804)&gt;BA$4,$Q818/$I804,$Q818-SUM($I829:AZ829))))</f>
        <v>0</v>
      </c>
      <c r="BB829" s="31">
        <f>IF($I804="n/a",0,IF(BB$4&lt;=$C829,0,IF(SUM($C829,$I804)&gt;BB$4,$Q818/$I804,$Q818-SUM($I829:BA829))))</f>
        <v>0</v>
      </c>
      <c r="BC829" s="31">
        <f>IF($I804="n/a",0,IF(BC$4&lt;=$C829,0,IF(SUM($C829,$I804)&gt;BC$4,$Q818/$I804,$Q818-SUM($I829:BB829))))</f>
        <v>0</v>
      </c>
      <c r="BD829" s="31">
        <f>IF($I804="n/a",0,IF(BD$4&lt;=$C829,0,IF(SUM($C829,$I804)&gt;BD$4,$Q818/$I804,$Q818-SUM($I829:BC829))))</f>
        <v>0</v>
      </c>
      <c r="BE829" s="31">
        <f>IF($I804="n/a",0,IF(BE$4&lt;=$C829,0,IF(SUM($C829,$I804)&gt;BE$4,$Q818/$I804,$Q818-SUM($I829:BD829))))</f>
        <v>0</v>
      </c>
      <c r="BF829" s="31">
        <f>IF($I804="n/a",0,IF(BF$4&lt;=$C829,0,IF(SUM($C829,$I804)&gt;BF$4,$Q818/$I804,$Q818-SUM($I829:BE829))))</f>
        <v>0</v>
      </c>
      <c r="BG829" s="31">
        <f>IF($I804="n/a",0,IF(BG$4&lt;=$C829,0,IF(SUM($C829,$I804)&gt;BG$4,$Q818/$I804,$Q818-SUM($I829:BF829))))</f>
        <v>0</v>
      </c>
      <c r="BH829" s="31">
        <f>IF($I804="n/a",0,IF(BH$4&lt;=$C829,0,IF(SUM($C829,$I804)&gt;BH$4,$Q818/$I804,$Q818-SUM($I829:BG829))))</f>
        <v>0</v>
      </c>
      <c r="BI829" s="31">
        <f>IF($I804="n/a",0,IF(BI$4&lt;=$C829,0,IF(SUM($C829,$I804)&gt;BI$4,$Q818/$I804,$Q818-SUM($I829:BH829))))</f>
        <v>0</v>
      </c>
      <c r="BJ829" s="31">
        <f>IF($I804="n/a",0,IF(BJ$4&lt;=$C829,0,IF(SUM($C829,$I804)&gt;BJ$4,$Q818/$I804,$Q818-SUM($I829:BI829))))</f>
        <v>0</v>
      </c>
      <c r="BK829" s="31">
        <f>IF($I804="n/a",0,IF(BK$4&lt;=$C829,0,IF(SUM($C829,$I804)&gt;BK$4,$Q818/$I804,$Q818-SUM($I829:BJ829))))</f>
        <v>0</v>
      </c>
      <c r="BL829" s="31">
        <f>IF($I804="n/a",0,IF(BL$4&lt;=$C829,0,IF(SUM($C829,$I804)&gt;BL$4,$Q818/$I804,$Q818-SUM($I829:BK829))))</f>
        <v>0</v>
      </c>
      <c r="BM829" s="31">
        <f>IF($I804="n/a",0,IF(BM$4&lt;=$C829,0,IF(SUM($C829,$I804)&gt;BM$4,$Q818/$I804,$Q818-SUM($I829:BL829))))</f>
        <v>0</v>
      </c>
      <c r="BN829" s="31">
        <f>IF($I804="n/a",0,IF(BN$4&lt;=$C829,0,IF(SUM($C829,$I804)&gt;BN$4,$Q818/$I804,$Q818-SUM($I829:BM829))))</f>
        <v>0</v>
      </c>
      <c r="BO829" s="31">
        <f>IF($I804="n/a",0,IF(BO$4&lt;=$C829,0,IF(SUM($C829,$I804)&gt;BO$4,$Q818/$I804,$Q818-SUM($I829:BN829))))</f>
        <v>0</v>
      </c>
      <c r="BP829" s="31">
        <f>IF($I804="n/a",0,IF(BP$4&lt;=$C829,0,IF(SUM($C829,$I804)&gt;BP$4,$Q818/$I804,$Q818-SUM($I829:BO829))))</f>
        <v>0</v>
      </c>
      <c r="BQ829" s="31">
        <f>IF($I804="n/a",0,IF(BQ$4&lt;=$C829,0,IF(SUM($C829,$I804)&gt;BQ$4,$Q818/$I804,$Q818-SUM($I829:BP829))))</f>
        <v>0</v>
      </c>
      <c r="BR829" s="31">
        <f>IF($I804="n/a",0,IF(BR$4&lt;=$C829,0,IF(SUM($C829,$I804)&gt;BR$4,$Q818/$I804,$Q818-SUM($I829:BQ829))))</f>
        <v>0</v>
      </c>
      <c r="BS829" s="31">
        <f>IF($I804="n/a",0,IF(BS$4&lt;=$C829,0,IF(SUM($C829,$I804)&gt;BS$4,$Q818/$I804,$Q818-SUM($I829:BR829))))</f>
        <v>0</v>
      </c>
      <c r="BT829" s="31">
        <f>IF($I804="n/a",0,IF(BT$4&lt;=$C829,0,IF(SUM($C829,$I804)&gt;BT$4,$Q818/$I804,$Q818-SUM($I829:BS829))))</f>
        <v>0</v>
      </c>
      <c r="BU829" s="31">
        <f>IF($I804="n/a",0,IF(BU$4&lt;=$C829,0,IF(SUM($C829,$I804)&gt;BU$4,$Q818/$I804,$Q818-SUM($I829:BT829))))</f>
        <v>0</v>
      </c>
      <c r="BV829" s="31">
        <f>IF($I804="n/a",0,IF(BV$4&lt;=$C829,0,IF(SUM($C829,$I804)&gt;BV$4,$Q818/$I804,$Q818-SUM($I829:BU829))))</f>
        <v>0</v>
      </c>
      <c r="BW829" s="31">
        <f>IF($I804="n/a",0,IF(BW$4&lt;=$C829,0,IF(SUM($C829,$I804)&gt;BW$4,$Q818/$I804,$Q818-SUM($I829:BV829))))</f>
        <v>0</v>
      </c>
      <c r="BX829" s="31">
        <f>IF($I804="n/a",0,IF(BX$4&lt;=$C829,0,IF(SUM($C829,$I804)&gt;BX$4,$Q818/$I804,$Q818-SUM($I829:BW829))))</f>
        <v>0</v>
      </c>
      <c r="BY829" s="31">
        <f>IF($I804="n/a",0,IF(BY$4&lt;=$C829,0,IF(SUM($C829,$I804)&gt;BY$4,$Q818/$I804,$Q818-SUM($I829:BX829))))</f>
        <v>0</v>
      </c>
      <c r="BZ829" s="31">
        <f>IF($I804="n/a",0,IF(BZ$4&lt;=$C829,0,IF(SUM($C829,$I804)&gt;BZ$4,$Q818/$I804,$Q818-SUM($I829:BY829))))</f>
        <v>0</v>
      </c>
      <c r="CA829" s="31">
        <f>IF($I804="n/a",0,IF(CA$4&lt;=$C829,0,IF(SUM($C829,$I804)&gt;CA$4,$Q818/$I804,$Q818-SUM($I829:BZ829))))</f>
        <v>0</v>
      </c>
      <c r="CB829" s="31">
        <f>IF($I804="n/a",0,IF(CB$4&lt;=$C829,0,IF(SUM($C829,$I804)&gt;CB$4,$Q818/$I804,$Q818-SUM($I829:CA829))))</f>
        <v>0</v>
      </c>
      <c r="CC829" s="31">
        <f>IF($I804="n/a",0,IF(CC$4&lt;=$C829,0,IF(SUM($C829,$I804)&gt;CC$4,$Q818/$I804,$Q818-SUM($I829:CB829))))</f>
        <v>0</v>
      </c>
      <c r="CD829" s="31">
        <f>IF($I804="n/a",0,IF(CD$4&lt;=$C829,0,IF(SUM($C829,$I804)&gt;CD$4,$Q818/$I804,$Q818-SUM($I829:CC829))))</f>
        <v>0</v>
      </c>
      <c r="CE829" s="31">
        <f>IF($I804="n/a",0,IF(CE$4&lt;=$C829,0,IF(SUM($C829,$I804)&gt;CE$4,$Q818/$I804,$Q818-SUM($I829:CD829))))</f>
        <v>0</v>
      </c>
      <c r="CF829" s="31">
        <f>IF($I804="n/a",0,IF(CF$4&lt;=$C829,0,IF(SUM($C829,$I804)&gt;CF$4,$Q818/$I804,$Q818-SUM($I829:CE829))))</f>
        <v>0</v>
      </c>
    </row>
    <row r="830" spans="1:2018" s="153" customFormat="1" ht="12.75" customHeight="1">
      <c r="A830"/>
      <c r="C830" s="197">
        <v>2024</v>
      </c>
      <c r="D830" s="21" t="s">
        <v>53</v>
      </c>
      <c r="E830" s="21" t="s">
        <v>185</v>
      </c>
      <c r="I830" s="31"/>
      <c r="J830" s="31">
        <f>IF($I804="n/a",0,IF(J$4&lt;=$C830,0,IF(SUM($C830,$I804)&gt;J$4,$R818/$I804,$R818-SUM($I830:I830))))</f>
        <v>0</v>
      </c>
      <c r="K830" s="31">
        <f>IF($I804="n/a",0,IF(K$4&lt;=$C830,0,IF(SUM($C830,$I804)&gt;K$4,$R818/$I804,$R818-SUM($I830:J830))))</f>
        <v>0</v>
      </c>
      <c r="L830" s="31">
        <f>IF($I804="n/a",0,IF(L$4&lt;=$C830,0,IF(SUM($C830,$I804)&gt;L$4,$R818/$I804,$R818-SUM($I830:K830))))</f>
        <v>0</v>
      </c>
      <c r="M830" s="31">
        <f>IF($I804="n/a",0,IF(M$4&lt;=$C830,0,IF(SUM($C830,$I804)&gt;M$4,$R818/$I804,$R818-SUM($I830:L830))))</f>
        <v>0</v>
      </c>
      <c r="N830" s="31">
        <f>IF($I804="n/a",0,IF(N$4&lt;=$C830,0,IF(SUM($C830,$I804)&gt;N$4,$R818/$I804,$R818-SUM($I830:M830))))</f>
        <v>0</v>
      </c>
      <c r="O830" s="31">
        <f>IF($I804="n/a",0,IF(O$4&lt;=$C830,0,IF(SUM($C830,$I804)&gt;O$4,$R818/$I804,$R818-SUM($I830:N830))))</f>
        <v>0</v>
      </c>
      <c r="P830" s="31">
        <f>IF($I804="n/a",0,IF(P$4&lt;=$C830,0,IF(SUM($C830,$I804)&gt;P$4,$R818/$I804,$R818-SUM($I830:O830))))</f>
        <v>0</v>
      </c>
      <c r="Q830" s="31">
        <f>IF($I804="n/a",0,IF(Q$4&lt;=$C830,0,IF(SUM($C830,$I804)&gt;Q$4,$R818/$I804,$R818-SUM($I830:P830))))</f>
        <v>0</v>
      </c>
      <c r="R830" s="31">
        <f>IF($I804="n/a",0,IF(R$4&lt;=$C830,0,IF(SUM($C830,$I804)&gt;R$4,$R818/$I804,$R818-SUM($I830:Q830))))</f>
        <v>0</v>
      </c>
      <c r="S830" s="31">
        <f>IF($I804="n/a",0,IF(S$4&lt;=$C830,0,IF(SUM($C830,$I804)&gt;S$4,$R818/$I804,$R818-SUM($I830:R830))))</f>
        <v>0</v>
      </c>
      <c r="T830" s="31">
        <f>IF($I804="n/a",0,IF(T$4&lt;=$C830,0,IF(SUM($C830,$I804)&gt;T$4,$R818/$I804,$R818-SUM($I830:S830))))</f>
        <v>0</v>
      </c>
      <c r="U830" s="31">
        <f>IF($I804="n/a",0,IF(U$4&lt;=$C830,0,IF(SUM($C830,$I804)&gt;U$4,$R818/$I804,$R818-SUM($I830:T830))))</f>
        <v>0</v>
      </c>
      <c r="V830" s="31">
        <f>IF($I804="n/a",0,IF(V$4&lt;=$C830,0,IF(SUM($C830,$I804)&gt;V$4,$R818/$I804,$R818-SUM($I830:U830))))</f>
        <v>0</v>
      </c>
      <c r="W830" s="31">
        <f>IF($I804="n/a",0,IF(W$4&lt;=$C830,0,IF(SUM($C830,$I804)&gt;W$4,$R818/$I804,$R818-SUM($I830:V830))))</f>
        <v>0</v>
      </c>
      <c r="X830" s="31">
        <f>IF($I804="n/a",0,IF(X$4&lt;=$C830,0,IF(SUM($C830,$I804)&gt;X$4,$R818/$I804,$R818-SUM($I830:W830))))</f>
        <v>0</v>
      </c>
      <c r="Y830" s="31">
        <f>IF($I804="n/a",0,IF(Y$4&lt;=$C830,0,IF(SUM($C830,$I804)&gt;Y$4,$R818/$I804,$R818-SUM($I830:X830))))</f>
        <v>0</v>
      </c>
      <c r="Z830" s="31">
        <f>IF($I804="n/a",0,IF(Z$4&lt;=$C830,0,IF(SUM($C830,$I804)&gt;Z$4,$R818/$I804,$R818-SUM($I830:Y830))))</f>
        <v>0</v>
      </c>
      <c r="AA830" s="31">
        <f>IF($I804="n/a",0,IF(AA$4&lt;=$C830,0,IF(SUM($C830,$I804)&gt;AA$4,$R818/$I804,$R818-SUM($I830:Z830))))</f>
        <v>0</v>
      </c>
      <c r="AB830" s="31">
        <f>IF($I804="n/a",0,IF(AB$4&lt;=$C830,0,IF(SUM($C830,$I804)&gt;AB$4,$R818/$I804,$R818-SUM($I830:AA830))))</f>
        <v>0</v>
      </c>
      <c r="AC830" s="31">
        <f>IF($I804="n/a",0,IF(AC$4&lt;=$C830,0,IF(SUM($C830,$I804)&gt;AC$4,$R818/$I804,$R818-SUM($I830:AB830))))</f>
        <v>0</v>
      </c>
      <c r="AD830" s="31">
        <f>IF($I804="n/a",0,IF(AD$4&lt;=$C830,0,IF(SUM($C830,$I804)&gt;AD$4,$R818/$I804,$R818-SUM($I830:AC830))))</f>
        <v>0</v>
      </c>
      <c r="AE830" s="31">
        <f>IF($I804="n/a",0,IF(AE$4&lt;=$C830,0,IF(SUM($C830,$I804)&gt;AE$4,$R818/$I804,$R818-SUM($I830:AD830))))</f>
        <v>0</v>
      </c>
      <c r="AF830" s="31">
        <f>IF($I804="n/a",0,IF(AF$4&lt;=$C830,0,IF(SUM($C830,$I804)&gt;AF$4,$R818/$I804,$R818-SUM($I830:AE830))))</f>
        <v>0</v>
      </c>
      <c r="AG830" s="31">
        <f>IF($I804="n/a",0,IF(AG$4&lt;=$C830,0,IF(SUM($C830,$I804)&gt;AG$4,$R818/$I804,$R818-SUM($I830:AF830))))</f>
        <v>0</v>
      </c>
      <c r="AH830" s="31">
        <f>IF($I804="n/a",0,IF(AH$4&lt;=$C830,0,IF(SUM($C830,$I804)&gt;AH$4,$R818/$I804,$R818-SUM($I830:AG830))))</f>
        <v>0</v>
      </c>
      <c r="AI830" s="31">
        <f>IF($I804="n/a",0,IF(AI$4&lt;=$C830,0,IF(SUM($C830,$I804)&gt;AI$4,$R818/$I804,$R818-SUM($I830:AH830))))</f>
        <v>0</v>
      </c>
      <c r="AJ830" s="31">
        <f>IF($I804="n/a",0,IF(AJ$4&lt;=$C830,0,IF(SUM($C830,$I804)&gt;AJ$4,$R818/$I804,$R818-SUM($I830:AI830))))</f>
        <v>0</v>
      </c>
      <c r="AK830" s="31">
        <f>IF($I804="n/a",0,IF(AK$4&lt;=$C830,0,IF(SUM($C830,$I804)&gt;AK$4,$R818/$I804,$R818-SUM($I830:AJ830))))</f>
        <v>0</v>
      </c>
      <c r="AL830" s="31">
        <f>IF($I804="n/a",0,IF(AL$4&lt;=$C830,0,IF(SUM($C830,$I804)&gt;AL$4,$R818/$I804,$R818-SUM($I830:AK830))))</f>
        <v>0</v>
      </c>
      <c r="AM830" s="31">
        <f>IF($I804="n/a",0,IF(AM$4&lt;=$C830,0,IF(SUM($C830,$I804)&gt;AM$4,$R818/$I804,$R818-SUM($I830:AL830))))</f>
        <v>0</v>
      </c>
      <c r="AN830" s="31">
        <f>IF($I804="n/a",0,IF(AN$4&lt;=$C830,0,IF(SUM($C830,$I804)&gt;AN$4,$R818/$I804,$R818-SUM($I830:AM830))))</f>
        <v>0</v>
      </c>
      <c r="AO830" s="31">
        <f>IF($I804="n/a",0,IF(AO$4&lt;=$C830,0,IF(SUM($C830,$I804)&gt;AO$4,$R818/$I804,$R818-SUM($I830:AN830))))</f>
        <v>0</v>
      </c>
      <c r="AP830" s="31">
        <f>IF($I804="n/a",0,IF(AP$4&lt;=$C830,0,IF(SUM($C830,$I804)&gt;AP$4,$R818/$I804,$R818-SUM($I830:AO830))))</f>
        <v>0</v>
      </c>
      <c r="AQ830" s="31">
        <f>IF($I804="n/a",0,IF(AQ$4&lt;=$C830,0,IF(SUM($C830,$I804)&gt;AQ$4,$R818/$I804,$R818-SUM($I830:AP830))))</f>
        <v>0</v>
      </c>
      <c r="AR830" s="31">
        <f>IF($I804="n/a",0,IF(AR$4&lt;=$C830,0,IF(SUM($C830,$I804)&gt;AR$4,$R818/$I804,$R818-SUM($I830:AQ830))))</f>
        <v>0</v>
      </c>
      <c r="AS830" s="31">
        <f>IF($I804="n/a",0,IF(AS$4&lt;=$C830,0,IF(SUM($C830,$I804)&gt;AS$4,$R818/$I804,$R818-SUM($I830:AR830))))</f>
        <v>0</v>
      </c>
      <c r="AT830" s="31">
        <f>IF($I804="n/a",0,IF(AT$4&lt;=$C830,0,IF(SUM($C830,$I804)&gt;AT$4,$R818/$I804,$R818-SUM($I830:AS830))))</f>
        <v>0</v>
      </c>
      <c r="AU830" s="31">
        <f>IF($I804="n/a",0,IF(AU$4&lt;=$C830,0,IF(SUM($C830,$I804)&gt;AU$4,$R818/$I804,$R818-SUM($I830:AT830))))</f>
        <v>0</v>
      </c>
      <c r="AV830" s="31">
        <f>IF($I804="n/a",0,IF(AV$4&lt;=$C830,0,IF(SUM($C830,$I804)&gt;AV$4,$R818/$I804,$R818-SUM($I830:AU830))))</f>
        <v>0</v>
      </c>
      <c r="AW830" s="31">
        <f>IF($I804="n/a",0,IF(AW$4&lt;=$C830,0,IF(SUM($C830,$I804)&gt;AW$4,$R818/$I804,$R818-SUM($I830:AV830))))</f>
        <v>0</v>
      </c>
      <c r="AX830" s="31">
        <f>IF($I804="n/a",0,IF(AX$4&lt;=$C830,0,IF(SUM($C830,$I804)&gt;AX$4,$R818/$I804,$R818-SUM($I830:AW830))))</f>
        <v>0</v>
      </c>
      <c r="AY830" s="31">
        <f>IF($I804="n/a",0,IF(AY$4&lt;=$C830,0,IF(SUM($C830,$I804)&gt;AY$4,$R818/$I804,$R818-SUM($I830:AX830))))</f>
        <v>0</v>
      </c>
      <c r="AZ830" s="31">
        <f>IF($I804="n/a",0,IF(AZ$4&lt;=$C830,0,IF(SUM($C830,$I804)&gt;AZ$4,$R818/$I804,$R818-SUM($I830:AY830))))</f>
        <v>0</v>
      </c>
      <c r="BA830" s="31">
        <f>IF($I804="n/a",0,IF(BA$4&lt;=$C830,0,IF(SUM($C830,$I804)&gt;BA$4,$R818/$I804,$R818-SUM($I830:AZ830))))</f>
        <v>0</v>
      </c>
      <c r="BB830" s="31">
        <f>IF($I804="n/a",0,IF(BB$4&lt;=$C830,0,IF(SUM($C830,$I804)&gt;BB$4,$R818/$I804,$R818-SUM($I830:BA830))))</f>
        <v>0</v>
      </c>
      <c r="BC830" s="31">
        <f>IF($I804="n/a",0,IF(BC$4&lt;=$C830,0,IF(SUM($C830,$I804)&gt;BC$4,$R818/$I804,$R818-SUM($I830:BB830))))</f>
        <v>0</v>
      </c>
      <c r="BD830" s="31">
        <f>IF($I804="n/a",0,IF(BD$4&lt;=$C830,0,IF(SUM($C830,$I804)&gt;BD$4,$R818/$I804,$R818-SUM($I830:BC830))))</f>
        <v>0</v>
      </c>
      <c r="BE830" s="31">
        <f>IF($I804="n/a",0,IF(BE$4&lt;=$C830,0,IF(SUM($C830,$I804)&gt;BE$4,$R818/$I804,$R818-SUM($I830:BD830))))</f>
        <v>0</v>
      </c>
      <c r="BF830" s="31">
        <f>IF($I804="n/a",0,IF(BF$4&lt;=$C830,0,IF(SUM($C830,$I804)&gt;BF$4,$R818/$I804,$R818-SUM($I830:BE830))))</f>
        <v>0</v>
      </c>
      <c r="BG830" s="31">
        <f>IF($I804="n/a",0,IF(BG$4&lt;=$C830,0,IF(SUM($C830,$I804)&gt;BG$4,$R818/$I804,$R818-SUM($I830:BF830))))</f>
        <v>0</v>
      </c>
      <c r="BH830" s="31">
        <f>IF($I804="n/a",0,IF(BH$4&lt;=$C830,0,IF(SUM($C830,$I804)&gt;BH$4,$R818/$I804,$R818-SUM($I830:BG830))))</f>
        <v>0</v>
      </c>
      <c r="BI830" s="31">
        <f>IF($I804="n/a",0,IF(BI$4&lt;=$C830,0,IF(SUM($C830,$I804)&gt;BI$4,$R818/$I804,$R818-SUM($I830:BH830))))</f>
        <v>0</v>
      </c>
      <c r="BJ830" s="31">
        <f>IF($I804="n/a",0,IF(BJ$4&lt;=$C830,0,IF(SUM($C830,$I804)&gt;BJ$4,$R818/$I804,$R818-SUM($I830:BI830))))</f>
        <v>0</v>
      </c>
      <c r="BK830" s="31">
        <f>IF($I804="n/a",0,IF(BK$4&lt;=$C830,0,IF(SUM($C830,$I804)&gt;BK$4,$R818/$I804,$R818-SUM($I830:BJ830))))</f>
        <v>0</v>
      </c>
      <c r="BL830" s="31">
        <f>IF($I804="n/a",0,IF(BL$4&lt;=$C830,0,IF(SUM($C830,$I804)&gt;BL$4,$R818/$I804,$R818-SUM($I830:BK830))))</f>
        <v>0</v>
      </c>
      <c r="BM830" s="31">
        <f>IF($I804="n/a",0,IF(BM$4&lt;=$C830,0,IF(SUM($C830,$I804)&gt;BM$4,$R818/$I804,$R818-SUM($I830:BL830))))</f>
        <v>0</v>
      </c>
      <c r="BN830" s="31">
        <f>IF($I804="n/a",0,IF(BN$4&lt;=$C830,0,IF(SUM($C830,$I804)&gt;BN$4,$R818/$I804,$R818-SUM($I830:BM830))))</f>
        <v>0</v>
      </c>
      <c r="BO830" s="31">
        <f>IF($I804="n/a",0,IF(BO$4&lt;=$C830,0,IF(SUM($C830,$I804)&gt;BO$4,$R818/$I804,$R818-SUM($I830:BN830))))</f>
        <v>0</v>
      </c>
      <c r="BP830" s="31">
        <f>IF($I804="n/a",0,IF(BP$4&lt;=$C830,0,IF(SUM($C830,$I804)&gt;BP$4,$R818/$I804,$R818-SUM($I830:BO830))))</f>
        <v>0</v>
      </c>
      <c r="BQ830" s="31">
        <f>IF($I804="n/a",0,IF(BQ$4&lt;=$C830,0,IF(SUM($C830,$I804)&gt;BQ$4,$R818/$I804,$R818-SUM($I830:BP830))))</f>
        <v>0</v>
      </c>
      <c r="BR830" s="31">
        <f>IF($I804="n/a",0,IF(BR$4&lt;=$C830,0,IF(SUM($C830,$I804)&gt;BR$4,$R818/$I804,$R818-SUM($I830:BQ830))))</f>
        <v>0</v>
      </c>
      <c r="BS830" s="31">
        <f>IF($I804="n/a",0,IF(BS$4&lt;=$C830,0,IF(SUM($C830,$I804)&gt;BS$4,$R818/$I804,$R818-SUM($I830:BR830))))</f>
        <v>0</v>
      </c>
      <c r="BT830" s="31">
        <f>IF($I804="n/a",0,IF(BT$4&lt;=$C830,0,IF(SUM($C830,$I804)&gt;BT$4,$R818/$I804,$R818-SUM($I830:BS830))))</f>
        <v>0</v>
      </c>
      <c r="BU830" s="31">
        <f>IF($I804="n/a",0,IF(BU$4&lt;=$C830,0,IF(SUM($C830,$I804)&gt;BU$4,$R818/$I804,$R818-SUM($I830:BT830))))</f>
        <v>0</v>
      </c>
      <c r="BV830" s="31">
        <f>IF($I804="n/a",0,IF(BV$4&lt;=$C830,0,IF(SUM($C830,$I804)&gt;BV$4,$R818/$I804,$R818-SUM($I830:BU830))))</f>
        <v>0</v>
      </c>
      <c r="BW830" s="31">
        <f>IF($I804="n/a",0,IF(BW$4&lt;=$C830,0,IF(SUM($C830,$I804)&gt;BW$4,$R818/$I804,$R818-SUM($I830:BV830))))</f>
        <v>0</v>
      </c>
      <c r="BX830" s="31">
        <f>IF($I804="n/a",0,IF(BX$4&lt;=$C830,0,IF(SUM($C830,$I804)&gt;BX$4,$R818/$I804,$R818-SUM($I830:BW830))))</f>
        <v>0</v>
      </c>
      <c r="BY830" s="31">
        <f>IF($I804="n/a",0,IF(BY$4&lt;=$C830,0,IF(SUM($C830,$I804)&gt;BY$4,$R818/$I804,$R818-SUM($I830:BX830))))</f>
        <v>0</v>
      </c>
      <c r="BZ830" s="31">
        <f>IF($I804="n/a",0,IF(BZ$4&lt;=$C830,0,IF(SUM($C830,$I804)&gt;BZ$4,$R818/$I804,$R818-SUM($I830:BY830))))</f>
        <v>0</v>
      </c>
      <c r="CA830" s="31">
        <f>IF($I804="n/a",0,IF(CA$4&lt;=$C830,0,IF(SUM($C830,$I804)&gt;CA$4,$R818/$I804,$R818-SUM($I830:BZ830))))</f>
        <v>0</v>
      </c>
      <c r="CB830" s="31">
        <f>IF($I804="n/a",0,IF(CB$4&lt;=$C830,0,IF(SUM($C830,$I804)&gt;CB$4,$R818/$I804,$R818-SUM($I830:CA830))))</f>
        <v>0</v>
      </c>
      <c r="CC830" s="31">
        <f>IF($I804="n/a",0,IF(CC$4&lt;=$C830,0,IF(SUM($C830,$I804)&gt;CC$4,$R818/$I804,$R818-SUM($I830:CB830))))</f>
        <v>0</v>
      </c>
      <c r="CD830" s="31">
        <f>IF($I804="n/a",0,IF(CD$4&lt;=$C830,0,IF(SUM($C830,$I804)&gt;CD$4,$R818/$I804,$R818-SUM($I830:CC830))))</f>
        <v>0</v>
      </c>
      <c r="CE830" s="31">
        <f>IF($I804="n/a",0,IF(CE$4&lt;=$C830,0,IF(SUM($C830,$I804)&gt;CE$4,$R818/$I804,$R818-SUM($I830:CD830))))</f>
        <v>0</v>
      </c>
      <c r="CF830" s="31">
        <f>IF($I804="n/a",0,IF(CF$4&lt;=$C830,0,IF(SUM($C830,$I804)&gt;CF$4,$R818/$I804,$R818-SUM($I830:CE830))))</f>
        <v>0</v>
      </c>
    </row>
    <row r="831" spans="1:2018" s="153" customFormat="1" ht="12.75" customHeight="1">
      <c r="A831"/>
      <c r="C831" s="197">
        <v>2025</v>
      </c>
      <c r="D831" s="21" t="s">
        <v>54</v>
      </c>
      <c r="E831" s="21" t="s">
        <v>185</v>
      </c>
      <c r="I831" s="31"/>
      <c r="J831" s="31">
        <f>IF($I804="n/a",0,IF(J$4&lt;=$C831,0,IF(SUM($C831,$I804)&gt;J$4,$S818/$I804,$S818-SUM($I831:I831))))</f>
        <v>0</v>
      </c>
      <c r="K831" s="31">
        <f>IF($I804="n/a",0,IF(K$4&lt;=$C831,0,IF(SUM($C831,$I804)&gt;K$4,$S818/$I804,$S818-SUM($I831:J831))))</f>
        <v>0</v>
      </c>
      <c r="L831" s="31">
        <f>IF($I804="n/a",0,IF(L$4&lt;=$C831,0,IF(SUM($C831,$I804)&gt;L$4,$S818/$I804,$S818-SUM($I831:K831))))</f>
        <v>0</v>
      </c>
      <c r="M831" s="31">
        <f>IF($I804="n/a",0,IF(M$4&lt;=$C831,0,IF(SUM($C831,$I804)&gt;M$4,$S818/$I804,$S818-SUM($I831:L831))))</f>
        <v>0</v>
      </c>
      <c r="N831" s="31">
        <f>IF($I804="n/a",0,IF(N$4&lt;=$C831,0,IF(SUM($C831,$I804)&gt;N$4,$S818/$I804,$S818-SUM($I831:M831))))</f>
        <v>0</v>
      </c>
      <c r="O831" s="31">
        <f>IF($I804="n/a",0,IF(O$4&lt;=$C831,0,IF(SUM($C831,$I804)&gt;O$4,$S818/$I804,$S818-SUM($I831:N831))))</f>
        <v>0</v>
      </c>
      <c r="P831" s="31">
        <f>IF($I804="n/a",0,IF(P$4&lt;=$C831,0,IF(SUM($C831,$I804)&gt;P$4,$S818/$I804,$S818-SUM($I831:O831))))</f>
        <v>0</v>
      </c>
      <c r="Q831" s="31">
        <f>IF($I804="n/a",0,IF(Q$4&lt;=$C831,0,IF(SUM($C831,$I804)&gt;Q$4,$S818/$I804,$S818-SUM($I831:P831))))</f>
        <v>0</v>
      </c>
      <c r="R831" s="31">
        <f>IF($I804="n/a",0,IF(R$4&lt;=$C831,0,IF(SUM($C831,$I804)&gt;R$4,$S818/$I804,$S818-SUM($I831:Q831))))</f>
        <v>0</v>
      </c>
      <c r="S831" s="31">
        <f>IF($I804="n/a",0,IF(S$4&lt;=$C831,0,IF(SUM($C831,$I804)&gt;S$4,$S818/$I804,$S818-SUM($I831:R831))))</f>
        <v>0</v>
      </c>
      <c r="T831" s="31">
        <f>IF($I804="n/a",0,IF(T$4&lt;=$C831,0,IF(SUM($C831,$I804)&gt;T$4,$S818/$I804,$S818-SUM($I831:S831))))</f>
        <v>0</v>
      </c>
      <c r="U831" s="31">
        <f>IF($I804="n/a",0,IF(U$4&lt;=$C831,0,IF(SUM($C831,$I804)&gt;U$4,$S818/$I804,$S818-SUM($I831:T831))))</f>
        <v>0</v>
      </c>
      <c r="V831" s="31">
        <f>IF($I804="n/a",0,IF(V$4&lt;=$C831,0,IF(SUM($C831,$I804)&gt;V$4,$S818/$I804,$S818-SUM($I831:U831))))</f>
        <v>0</v>
      </c>
      <c r="W831" s="31">
        <f>IF($I804="n/a",0,IF(W$4&lt;=$C831,0,IF(SUM($C831,$I804)&gt;W$4,$S818/$I804,$S818-SUM($I831:V831))))</f>
        <v>0</v>
      </c>
      <c r="X831" s="31">
        <f>IF($I804="n/a",0,IF(X$4&lt;=$C831,0,IF(SUM($C831,$I804)&gt;X$4,$S818/$I804,$S818-SUM($I831:W831))))</f>
        <v>0</v>
      </c>
      <c r="Y831" s="31">
        <f>IF($I804="n/a",0,IF(Y$4&lt;=$C831,0,IF(SUM($C831,$I804)&gt;Y$4,$S818/$I804,$S818-SUM($I831:X831))))</f>
        <v>0</v>
      </c>
      <c r="Z831" s="31">
        <f>IF($I804="n/a",0,IF(Z$4&lt;=$C831,0,IF(SUM($C831,$I804)&gt;Z$4,$S818/$I804,$S818-SUM($I831:Y831))))</f>
        <v>0</v>
      </c>
      <c r="AA831" s="31">
        <f>IF($I804="n/a",0,IF(AA$4&lt;=$C831,0,IF(SUM($C831,$I804)&gt;AA$4,$S818/$I804,$S818-SUM($I831:Z831))))</f>
        <v>0</v>
      </c>
      <c r="AB831" s="31">
        <f>IF($I804="n/a",0,IF(AB$4&lt;=$C831,0,IF(SUM($C831,$I804)&gt;AB$4,$S818/$I804,$S818-SUM($I831:AA831))))</f>
        <v>0</v>
      </c>
      <c r="AC831" s="31">
        <f>IF($I804="n/a",0,IF(AC$4&lt;=$C831,0,IF(SUM($C831,$I804)&gt;AC$4,$S818/$I804,$S818-SUM($I831:AB831))))</f>
        <v>0</v>
      </c>
      <c r="AD831" s="31">
        <f>IF($I804="n/a",0,IF(AD$4&lt;=$C831,0,IF(SUM($C831,$I804)&gt;AD$4,$S818/$I804,$S818-SUM($I831:AC831))))</f>
        <v>0</v>
      </c>
      <c r="AE831" s="31">
        <f>IF($I804="n/a",0,IF(AE$4&lt;=$C831,0,IF(SUM($C831,$I804)&gt;AE$4,$S818/$I804,$S818-SUM($I831:AD831))))</f>
        <v>0</v>
      </c>
      <c r="AF831" s="31">
        <f>IF($I804="n/a",0,IF(AF$4&lt;=$C831,0,IF(SUM($C831,$I804)&gt;AF$4,$S818/$I804,$S818-SUM($I831:AE831))))</f>
        <v>0</v>
      </c>
      <c r="AG831" s="31">
        <f>IF($I804="n/a",0,IF(AG$4&lt;=$C831,0,IF(SUM($C831,$I804)&gt;AG$4,$S818/$I804,$S818-SUM($I831:AF831))))</f>
        <v>0</v>
      </c>
      <c r="AH831" s="31">
        <f>IF($I804="n/a",0,IF(AH$4&lt;=$C831,0,IF(SUM($C831,$I804)&gt;AH$4,$S818/$I804,$S818-SUM($I831:AG831))))</f>
        <v>0</v>
      </c>
      <c r="AI831" s="31">
        <f>IF($I804="n/a",0,IF(AI$4&lt;=$C831,0,IF(SUM($C831,$I804)&gt;AI$4,$S818/$I804,$S818-SUM($I831:AH831))))</f>
        <v>0</v>
      </c>
      <c r="AJ831" s="31">
        <f>IF($I804="n/a",0,IF(AJ$4&lt;=$C831,0,IF(SUM($C831,$I804)&gt;AJ$4,$S818/$I804,$S818-SUM($I831:AI831))))</f>
        <v>0</v>
      </c>
      <c r="AK831" s="31">
        <f>IF($I804="n/a",0,IF(AK$4&lt;=$C831,0,IF(SUM($C831,$I804)&gt;AK$4,$S818/$I804,$S818-SUM($I831:AJ831))))</f>
        <v>0</v>
      </c>
      <c r="AL831" s="31">
        <f>IF($I804="n/a",0,IF(AL$4&lt;=$C831,0,IF(SUM($C831,$I804)&gt;AL$4,$S818/$I804,$S818-SUM($I831:AK831))))</f>
        <v>0</v>
      </c>
      <c r="AM831" s="31">
        <f>IF($I804="n/a",0,IF(AM$4&lt;=$C831,0,IF(SUM($C831,$I804)&gt;AM$4,$S818/$I804,$S818-SUM($I831:AL831))))</f>
        <v>0</v>
      </c>
      <c r="AN831" s="31">
        <f>IF($I804="n/a",0,IF(AN$4&lt;=$C831,0,IF(SUM($C831,$I804)&gt;AN$4,$S818/$I804,$S818-SUM($I831:AM831))))</f>
        <v>0</v>
      </c>
      <c r="AO831" s="31">
        <f>IF($I804="n/a",0,IF(AO$4&lt;=$C831,0,IF(SUM($C831,$I804)&gt;AO$4,$S818/$I804,$S818-SUM($I831:AN831))))</f>
        <v>0</v>
      </c>
      <c r="AP831" s="31">
        <f>IF($I804="n/a",0,IF(AP$4&lt;=$C831,0,IF(SUM($C831,$I804)&gt;AP$4,$S818/$I804,$S818-SUM($I831:AO831))))</f>
        <v>0</v>
      </c>
      <c r="AQ831" s="31">
        <f>IF($I804="n/a",0,IF(AQ$4&lt;=$C831,0,IF(SUM($C831,$I804)&gt;AQ$4,$S818/$I804,$S818-SUM($I831:AP831))))</f>
        <v>0</v>
      </c>
      <c r="AR831" s="31">
        <f>IF($I804="n/a",0,IF(AR$4&lt;=$C831,0,IF(SUM($C831,$I804)&gt;AR$4,$S818/$I804,$S818-SUM($I831:AQ831))))</f>
        <v>0</v>
      </c>
      <c r="AS831" s="31">
        <f>IF($I804="n/a",0,IF(AS$4&lt;=$C831,0,IF(SUM($C831,$I804)&gt;AS$4,$S818/$I804,$S818-SUM($I831:AR831))))</f>
        <v>0</v>
      </c>
      <c r="AT831" s="31">
        <f>IF($I804="n/a",0,IF(AT$4&lt;=$C831,0,IF(SUM($C831,$I804)&gt;AT$4,$S818/$I804,$S818-SUM($I831:AS831))))</f>
        <v>0</v>
      </c>
      <c r="AU831" s="31">
        <f>IF($I804="n/a",0,IF(AU$4&lt;=$C831,0,IF(SUM($C831,$I804)&gt;AU$4,$S818/$I804,$S818-SUM($I831:AT831))))</f>
        <v>0</v>
      </c>
      <c r="AV831" s="31">
        <f>IF($I804="n/a",0,IF(AV$4&lt;=$C831,0,IF(SUM($C831,$I804)&gt;AV$4,$S818/$I804,$S818-SUM($I831:AU831))))</f>
        <v>0</v>
      </c>
      <c r="AW831" s="31">
        <f>IF($I804="n/a",0,IF(AW$4&lt;=$C831,0,IF(SUM($C831,$I804)&gt;AW$4,$S818/$I804,$S818-SUM($I831:AV831))))</f>
        <v>0</v>
      </c>
      <c r="AX831" s="31">
        <f>IF($I804="n/a",0,IF(AX$4&lt;=$C831,0,IF(SUM($C831,$I804)&gt;AX$4,$S818/$I804,$S818-SUM($I831:AW831))))</f>
        <v>0</v>
      </c>
      <c r="AY831" s="31">
        <f>IF($I804="n/a",0,IF(AY$4&lt;=$C831,0,IF(SUM($C831,$I804)&gt;AY$4,$S818/$I804,$S818-SUM($I831:AX831))))</f>
        <v>0</v>
      </c>
      <c r="AZ831" s="31">
        <f>IF($I804="n/a",0,IF(AZ$4&lt;=$C831,0,IF(SUM($C831,$I804)&gt;AZ$4,$S818/$I804,$S818-SUM($I831:AY831))))</f>
        <v>0</v>
      </c>
      <c r="BA831" s="31">
        <f>IF($I804="n/a",0,IF(BA$4&lt;=$C831,0,IF(SUM($C831,$I804)&gt;BA$4,$S818/$I804,$S818-SUM($I831:AZ831))))</f>
        <v>0</v>
      </c>
      <c r="BB831" s="31">
        <f>IF($I804="n/a",0,IF(BB$4&lt;=$C831,0,IF(SUM($C831,$I804)&gt;BB$4,$S818/$I804,$S818-SUM($I831:BA831))))</f>
        <v>0</v>
      </c>
      <c r="BC831" s="31">
        <f>IF($I804="n/a",0,IF(BC$4&lt;=$C831,0,IF(SUM($C831,$I804)&gt;BC$4,$S818/$I804,$S818-SUM($I831:BB831))))</f>
        <v>0</v>
      </c>
      <c r="BD831" s="31">
        <f>IF($I804="n/a",0,IF(BD$4&lt;=$C831,0,IF(SUM($C831,$I804)&gt;BD$4,$S818/$I804,$S818-SUM($I831:BC831))))</f>
        <v>0</v>
      </c>
      <c r="BE831" s="31">
        <f>IF($I804="n/a",0,IF(BE$4&lt;=$C831,0,IF(SUM($C831,$I804)&gt;BE$4,$S818/$I804,$S818-SUM($I831:BD831))))</f>
        <v>0</v>
      </c>
      <c r="BF831" s="31">
        <f>IF($I804="n/a",0,IF(BF$4&lt;=$C831,0,IF(SUM($C831,$I804)&gt;BF$4,$S818/$I804,$S818-SUM($I831:BE831))))</f>
        <v>0</v>
      </c>
      <c r="BG831" s="31">
        <f>IF($I804="n/a",0,IF(BG$4&lt;=$C831,0,IF(SUM($C831,$I804)&gt;BG$4,$S818/$I804,$S818-SUM($I831:BF831))))</f>
        <v>0</v>
      </c>
      <c r="BH831" s="31">
        <f>IF($I804="n/a",0,IF(BH$4&lt;=$C831,0,IF(SUM($C831,$I804)&gt;BH$4,$S818/$I804,$S818-SUM($I831:BG831))))</f>
        <v>0</v>
      </c>
      <c r="BI831" s="31">
        <f>IF($I804="n/a",0,IF(BI$4&lt;=$C831,0,IF(SUM($C831,$I804)&gt;BI$4,$S818/$I804,$S818-SUM($I831:BH831))))</f>
        <v>0</v>
      </c>
      <c r="BJ831" s="31">
        <f>IF($I804="n/a",0,IF(BJ$4&lt;=$C831,0,IF(SUM($C831,$I804)&gt;BJ$4,$S818/$I804,$S818-SUM($I831:BI831))))</f>
        <v>0</v>
      </c>
      <c r="BK831" s="31">
        <f>IF($I804="n/a",0,IF(BK$4&lt;=$C831,0,IF(SUM($C831,$I804)&gt;BK$4,$S818/$I804,$S818-SUM($I831:BJ831))))</f>
        <v>0</v>
      </c>
      <c r="BL831" s="31">
        <f>IF($I804="n/a",0,IF(BL$4&lt;=$C831,0,IF(SUM($C831,$I804)&gt;BL$4,$S818/$I804,$S818-SUM($I831:BK831))))</f>
        <v>0</v>
      </c>
      <c r="BM831" s="31">
        <f>IF($I804="n/a",0,IF(BM$4&lt;=$C831,0,IF(SUM($C831,$I804)&gt;BM$4,$S818/$I804,$S818-SUM($I831:BL831))))</f>
        <v>0</v>
      </c>
      <c r="BN831" s="31">
        <f>IF($I804="n/a",0,IF(BN$4&lt;=$C831,0,IF(SUM($C831,$I804)&gt;BN$4,$S818/$I804,$S818-SUM($I831:BM831))))</f>
        <v>0</v>
      </c>
      <c r="BO831" s="31">
        <f>IF($I804="n/a",0,IF(BO$4&lt;=$C831,0,IF(SUM($C831,$I804)&gt;BO$4,$S818/$I804,$S818-SUM($I831:BN831))))</f>
        <v>0</v>
      </c>
      <c r="BP831" s="31">
        <f>IF($I804="n/a",0,IF(BP$4&lt;=$C831,0,IF(SUM($C831,$I804)&gt;BP$4,$S818/$I804,$S818-SUM($I831:BO831))))</f>
        <v>0</v>
      </c>
      <c r="BQ831" s="31">
        <f>IF($I804="n/a",0,IF(BQ$4&lt;=$C831,0,IF(SUM($C831,$I804)&gt;BQ$4,$S818/$I804,$S818-SUM($I831:BP831))))</f>
        <v>0</v>
      </c>
      <c r="BR831" s="31">
        <f>IF($I804="n/a",0,IF(BR$4&lt;=$C831,0,IF(SUM($C831,$I804)&gt;BR$4,$S818/$I804,$S818-SUM($I831:BQ831))))</f>
        <v>0</v>
      </c>
      <c r="BS831" s="31">
        <f>IF($I804="n/a",0,IF(BS$4&lt;=$C831,0,IF(SUM($C831,$I804)&gt;BS$4,$S818/$I804,$S818-SUM($I831:BR831))))</f>
        <v>0</v>
      </c>
      <c r="BT831" s="31">
        <f>IF($I804="n/a",0,IF(BT$4&lt;=$C831,0,IF(SUM($C831,$I804)&gt;BT$4,$S818/$I804,$S818-SUM($I831:BS831))))</f>
        <v>0</v>
      </c>
      <c r="BU831" s="31">
        <f>IF($I804="n/a",0,IF(BU$4&lt;=$C831,0,IF(SUM($C831,$I804)&gt;BU$4,$S818/$I804,$S818-SUM($I831:BT831))))</f>
        <v>0</v>
      </c>
      <c r="BV831" s="31">
        <f>IF($I804="n/a",0,IF(BV$4&lt;=$C831,0,IF(SUM($C831,$I804)&gt;BV$4,$S818/$I804,$S818-SUM($I831:BU831))))</f>
        <v>0</v>
      </c>
      <c r="BW831" s="31">
        <f>IF($I804="n/a",0,IF(BW$4&lt;=$C831,0,IF(SUM($C831,$I804)&gt;BW$4,$S818/$I804,$S818-SUM($I831:BV831))))</f>
        <v>0</v>
      </c>
      <c r="BX831" s="31">
        <f>IF($I804="n/a",0,IF(BX$4&lt;=$C831,0,IF(SUM($C831,$I804)&gt;BX$4,$S818/$I804,$S818-SUM($I831:BW831))))</f>
        <v>0</v>
      </c>
      <c r="BY831" s="31">
        <f>IF($I804="n/a",0,IF(BY$4&lt;=$C831,0,IF(SUM($C831,$I804)&gt;BY$4,$S818/$I804,$S818-SUM($I831:BX831))))</f>
        <v>0</v>
      </c>
      <c r="BZ831" s="31">
        <f>IF($I804="n/a",0,IF(BZ$4&lt;=$C831,0,IF(SUM($C831,$I804)&gt;BZ$4,$S818/$I804,$S818-SUM($I831:BY831))))</f>
        <v>0</v>
      </c>
      <c r="CA831" s="31">
        <f>IF($I804="n/a",0,IF(CA$4&lt;=$C831,0,IF(SUM($C831,$I804)&gt;CA$4,$S818/$I804,$S818-SUM($I831:BZ831))))</f>
        <v>0</v>
      </c>
      <c r="CB831" s="31">
        <f>IF($I804="n/a",0,IF(CB$4&lt;=$C831,0,IF(SUM($C831,$I804)&gt;CB$4,$S818/$I804,$S818-SUM($I831:CA831))))</f>
        <v>0</v>
      </c>
      <c r="CC831" s="31">
        <f>IF($I804="n/a",0,IF(CC$4&lt;=$C831,0,IF(SUM($C831,$I804)&gt;CC$4,$S818/$I804,$S818-SUM($I831:CB831))))</f>
        <v>0</v>
      </c>
      <c r="CD831" s="31">
        <f>IF($I804="n/a",0,IF(CD$4&lt;=$C831,0,IF(SUM($C831,$I804)&gt;CD$4,$S818/$I804,$S818-SUM($I831:CC831))))</f>
        <v>0</v>
      </c>
      <c r="CE831" s="31">
        <f>IF($I804="n/a",0,IF(CE$4&lt;=$C831,0,IF(SUM($C831,$I804)&gt;CE$4,$S818/$I804,$S818-SUM($I831:CD831))))</f>
        <v>0</v>
      </c>
      <c r="CF831" s="31">
        <f>IF($I804="n/a",0,IF(CF$4&lt;=$C831,0,IF(SUM($C831,$I804)&gt;CF$4,$S818/$I804,$S818-SUM($I831:CE831))))</f>
        <v>0</v>
      </c>
    </row>
    <row r="832" spans="1:2018" s="153" customFormat="1" ht="12.75" customHeight="1">
      <c r="A832"/>
      <c r="C832" s="197">
        <v>2026</v>
      </c>
      <c r="D832" s="21" t="s">
        <v>55</v>
      </c>
      <c r="E832" s="21" t="s">
        <v>185</v>
      </c>
      <c r="I832" s="31"/>
      <c r="J832" s="31">
        <f>IF($I804="n/a",0,IF(J$4&lt;=$C832,0,IF(SUM($C832,$I804)&gt;J$4,$T818/$I804,$T818-SUM($I832:I832))))</f>
        <v>0</v>
      </c>
      <c r="K832" s="31">
        <f>IF($I804="n/a",0,IF(K$4&lt;=$C832,0,IF(SUM($C832,$I804)&gt;K$4,$T818/$I804,$T818-SUM($I832:J832))))</f>
        <v>0</v>
      </c>
      <c r="L832" s="31">
        <f>IF($I804="n/a",0,IF(L$4&lt;=$C832,0,IF(SUM($C832,$I804)&gt;L$4,$T818/$I804,$T818-SUM($I832:K832))))</f>
        <v>0</v>
      </c>
      <c r="M832" s="31">
        <f>IF($I804="n/a",0,IF(M$4&lt;=$C832,0,IF(SUM($C832,$I804)&gt;M$4,$T818/$I804,$T818-SUM($I832:L832))))</f>
        <v>0</v>
      </c>
      <c r="N832" s="31">
        <f>IF($I804="n/a",0,IF(N$4&lt;=$C832,0,IF(SUM($C832,$I804)&gt;N$4,$T818/$I804,$T818-SUM($I832:M832))))</f>
        <v>0</v>
      </c>
      <c r="O832" s="31">
        <f>IF($I804="n/a",0,IF(O$4&lt;=$C832,0,IF(SUM($C832,$I804)&gt;O$4,$T818/$I804,$T818-SUM($I832:N832))))</f>
        <v>0</v>
      </c>
      <c r="P832" s="31">
        <f>IF($I804="n/a",0,IF(P$4&lt;=$C832,0,IF(SUM($C832,$I804)&gt;P$4,$T818/$I804,$T818-SUM($I832:O832))))</f>
        <v>0</v>
      </c>
      <c r="Q832" s="31">
        <f>IF($I804="n/a",0,IF(Q$4&lt;=$C832,0,IF(SUM($C832,$I804)&gt;Q$4,$T818/$I804,$T818-SUM($I832:P832))))</f>
        <v>0</v>
      </c>
      <c r="R832" s="31">
        <f>IF($I804="n/a",0,IF(R$4&lt;=$C832,0,IF(SUM($C832,$I804)&gt;R$4,$T818/$I804,$T818-SUM($I832:Q832))))</f>
        <v>0</v>
      </c>
      <c r="S832" s="31">
        <f>IF($I804="n/a",0,IF(S$4&lt;=$C832,0,IF(SUM($C832,$I804)&gt;S$4,$T818/$I804,$T818-SUM($I832:R832))))</f>
        <v>0</v>
      </c>
      <c r="T832" s="31">
        <f>IF($I804="n/a",0,IF(T$4&lt;=$C832,0,IF(SUM($C832,$I804)&gt;T$4,$T818/$I804,$T818-SUM($I832:S832))))</f>
        <v>0</v>
      </c>
      <c r="U832" s="31">
        <f>IF($I804="n/a",0,IF(U$4&lt;=$C832,0,IF(SUM($C832,$I804)&gt;U$4,$T818/$I804,$T818-SUM($I832:T832))))</f>
        <v>0</v>
      </c>
      <c r="V832" s="31">
        <f>IF($I804="n/a",0,IF(V$4&lt;=$C832,0,IF(SUM($C832,$I804)&gt;V$4,$T818/$I804,$T818-SUM($I832:U832))))</f>
        <v>0</v>
      </c>
      <c r="W832" s="31">
        <f>IF($I804="n/a",0,IF(W$4&lt;=$C832,0,IF(SUM($C832,$I804)&gt;W$4,$T818/$I804,$T818-SUM($I832:V832))))</f>
        <v>0</v>
      </c>
      <c r="X832" s="31">
        <f>IF($I804="n/a",0,IF(X$4&lt;=$C832,0,IF(SUM($C832,$I804)&gt;X$4,$T818/$I804,$T818-SUM($I832:W832))))</f>
        <v>0</v>
      </c>
      <c r="Y832" s="31">
        <f>IF($I804="n/a",0,IF(Y$4&lt;=$C832,0,IF(SUM($C832,$I804)&gt;Y$4,$T818/$I804,$T818-SUM($I832:X832))))</f>
        <v>0</v>
      </c>
      <c r="Z832" s="31">
        <f>IF($I804="n/a",0,IF(Z$4&lt;=$C832,0,IF(SUM($C832,$I804)&gt;Z$4,$T818/$I804,$T818-SUM($I832:Y832))))</f>
        <v>0</v>
      </c>
      <c r="AA832" s="31">
        <f>IF($I804="n/a",0,IF(AA$4&lt;=$C832,0,IF(SUM($C832,$I804)&gt;AA$4,$T818/$I804,$T818-SUM($I832:Z832))))</f>
        <v>0</v>
      </c>
      <c r="AB832" s="31">
        <f>IF($I804="n/a",0,IF(AB$4&lt;=$C832,0,IF(SUM($C832,$I804)&gt;AB$4,$T818/$I804,$T818-SUM($I832:AA832))))</f>
        <v>0</v>
      </c>
      <c r="AC832" s="31">
        <f>IF($I804="n/a",0,IF(AC$4&lt;=$C832,0,IF(SUM($C832,$I804)&gt;AC$4,$T818/$I804,$T818-SUM($I832:AB832))))</f>
        <v>0</v>
      </c>
      <c r="AD832" s="31">
        <f>IF($I804="n/a",0,IF(AD$4&lt;=$C832,0,IF(SUM($C832,$I804)&gt;AD$4,$T818/$I804,$T818-SUM($I832:AC832))))</f>
        <v>0</v>
      </c>
      <c r="AE832" s="31">
        <f>IF($I804="n/a",0,IF(AE$4&lt;=$C832,0,IF(SUM($C832,$I804)&gt;AE$4,$T818/$I804,$T818-SUM($I832:AD832))))</f>
        <v>0</v>
      </c>
      <c r="AF832" s="31">
        <f>IF($I804="n/a",0,IF(AF$4&lt;=$C832,0,IF(SUM($C832,$I804)&gt;AF$4,$T818/$I804,$T818-SUM($I832:AE832))))</f>
        <v>0</v>
      </c>
      <c r="AG832" s="31">
        <f>IF($I804="n/a",0,IF(AG$4&lt;=$C832,0,IF(SUM($C832,$I804)&gt;AG$4,$T818/$I804,$T818-SUM($I832:AF832))))</f>
        <v>0</v>
      </c>
      <c r="AH832" s="31">
        <f>IF($I804="n/a",0,IF(AH$4&lt;=$C832,0,IF(SUM($C832,$I804)&gt;AH$4,$T818/$I804,$T818-SUM($I832:AG832))))</f>
        <v>0</v>
      </c>
      <c r="AI832" s="31">
        <f>IF($I804="n/a",0,IF(AI$4&lt;=$C832,0,IF(SUM($C832,$I804)&gt;AI$4,$T818/$I804,$T818-SUM($I832:AH832))))</f>
        <v>0</v>
      </c>
      <c r="AJ832" s="31">
        <f>IF($I804="n/a",0,IF(AJ$4&lt;=$C832,0,IF(SUM($C832,$I804)&gt;AJ$4,$T818/$I804,$T818-SUM($I832:AI832))))</f>
        <v>0</v>
      </c>
      <c r="AK832" s="31">
        <f>IF($I804="n/a",0,IF(AK$4&lt;=$C832,0,IF(SUM($C832,$I804)&gt;AK$4,$T818/$I804,$T818-SUM($I832:AJ832))))</f>
        <v>0</v>
      </c>
      <c r="AL832" s="31">
        <f>IF($I804="n/a",0,IF(AL$4&lt;=$C832,0,IF(SUM($C832,$I804)&gt;AL$4,$T818/$I804,$T818-SUM($I832:AK832))))</f>
        <v>0</v>
      </c>
      <c r="AM832" s="31">
        <f>IF($I804="n/a",0,IF(AM$4&lt;=$C832,0,IF(SUM($C832,$I804)&gt;AM$4,$T818/$I804,$T818-SUM($I832:AL832))))</f>
        <v>0</v>
      </c>
      <c r="AN832" s="31">
        <f>IF($I804="n/a",0,IF(AN$4&lt;=$C832,0,IF(SUM($C832,$I804)&gt;AN$4,$T818/$I804,$T818-SUM($I832:AM832))))</f>
        <v>0</v>
      </c>
      <c r="AO832" s="31">
        <f>IF($I804="n/a",0,IF(AO$4&lt;=$C832,0,IF(SUM($C832,$I804)&gt;AO$4,$T818/$I804,$T818-SUM($I832:AN832))))</f>
        <v>0</v>
      </c>
      <c r="AP832" s="31">
        <f>IF($I804="n/a",0,IF(AP$4&lt;=$C832,0,IF(SUM($C832,$I804)&gt;AP$4,$T818/$I804,$T818-SUM($I832:AO832))))</f>
        <v>0</v>
      </c>
      <c r="AQ832" s="31">
        <f>IF($I804="n/a",0,IF(AQ$4&lt;=$C832,0,IF(SUM($C832,$I804)&gt;AQ$4,$T818/$I804,$T818-SUM($I832:AP832))))</f>
        <v>0</v>
      </c>
      <c r="AR832" s="31">
        <f>IF($I804="n/a",0,IF(AR$4&lt;=$C832,0,IF(SUM($C832,$I804)&gt;AR$4,$T818/$I804,$T818-SUM($I832:AQ832))))</f>
        <v>0</v>
      </c>
      <c r="AS832" s="31">
        <f>IF($I804="n/a",0,IF(AS$4&lt;=$C832,0,IF(SUM($C832,$I804)&gt;AS$4,$T818/$I804,$T818-SUM($I832:AR832))))</f>
        <v>0</v>
      </c>
      <c r="AT832" s="31">
        <f>IF($I804="n/a",0,IF(AT$4&lt;=$C832,0,IF(SUM($C832,$I804)&gt;AT$4,$T818/$I804,$T818-SUM($I832:AS832))))</f>
        <v>0</v>
      </c>
      <c r="AU832" s="31">
        <f>IF($I804="n/a",0,IF(AU$4&lt;=$C832,0,IF(SUM($C832,$I804)&gt;AU$4,$T818/$I804,$T818-SUM($I832:AT832))))</f>
        <v>0</v>
      </c>
      <c r="AV832" s="31">
        <f>IF($I804="n/a",0,IF(AV$4&lt;=$C832,0,IF(SUM($C832,$I804)&gt;AV$4,$T818/$I804,$T818-SUM($I832:AU832))))</f>
        <v>0</v>
      </c>
      <c r="AW832" s="31">
        <f>IF($I804="n/a",0,IF(AW$4&lt;=$C832,0,IF(SUM($C832,$I804)&gt;AW$4,$T818/$I804,$T818-SUM($I832:AV832))))</f>
        <v>0</v>
      </c>
      <c r="AX832" s="31">
        <f>IF($I804="n/a",0,IF(AX$4&lt;=$C832,0,IF(SUM($C832,$I804)&gt;AX$4,$T818/$I804,$T818-SUM($I832:AW832))))</f>
        <v>0</v>
      </c>
      <c r="AY832" s="31">
        <f>IF($I804="n/a",0,IF(AY$4&lt;=$C832,0,IF(SUM($C832,$I804)&gt;AY$4,$T818/$I804,$T818-SUM($I832:AX832))))</f>
        <v>0</v>
      </c>
      <c r="AZ832" s="31">
        <f>IF($I804="n/a",0,IF(AZ$4&lt;=$C832,0,IF(SUM($C832,$I804)&gt;AZ$4,$T818/$I804,$T818-SUM($I832:AY832))))</f>
        <v>0</v>
      </c>
      <c r="BA832" s="31">
        <f>IF($I804="n/a",0,IF(BA$4&lt;=$C832,0,IF(SUM($C832,$I804)&gt;BA$4,$T818/$I804,$T818-SUM($I832:AZ832))))</f>
        <v>0</v>
      </c>
      <c r="BB832" s="31">
        <f>IF($I804="n/a",0,IF(BB$4&lt;=$C832,0,IF(SUM($C832,$I804)&gt;BB$4,$T818/$I804,$T818-SUM($I832:BA832))))</f>
        <v>0</v>
      </c>
      <c r="BC832" s="31">
        <f>IF($I804="n/a",0,IF(BC$4&lt;=$C832,0,IF(SUM($C832,$I804)&gt;BC$4,$T818/$I804,$T818-SUM($I832:BB832))))</f>
        <v>0</v>
      </c>
      <c r="BD832" s="31">
        <f>IF($I804="n/a",0,IF(BD$4&lt;=$C832,0,IF(SUM($C832,$I804)&gt;BD$4,$T818/$I804,$T818-SUM($I832:BC832))))</f>
        <v>0</v>
      </c>
      <c r="BE832" s="31">
        <f>IF($I804="n/a",0,IF(BE$4&lt;=$C832,0,IF(SUM($C832,$I804)&gt;BE$4,$T818/$I804,$T818-SUM($I832:BD832))))</f>
        <v>0</v>
      </c>
      <c r="BF832" s="31">
        <f>IF($I804="n/a",0,IF(BF$4&lt;=$C832,0,IF(SUM($C832,$I804)&gt;BF$4,$T818/$I804,$T818-SUM($I832:BE832))))</f>
        <v>0</v>
      </c>
      <c r="BG832" s="31">
        <f>IF($I804="n/a",0,IF(BG$4&lt;=$C832,0,IF(SUM($C832,$I804)&gt;BG$4,$T818/$I804,$T818-SUM($I832:BF832))))</f>
        <v>0</v>
      </c>
      <c r="BH832" s="31">
        <f>IF($I804="n/a",0,IF(BH$4&lt;=$C832,0,IF(SUM($C832,$I804)&gt;BH$4,$T818/$I804,$T818-SUM($I832:BG832))))</f>
        <v>0</v>
      </c>
      <c r="BI832" s="31">
        <f>IF($I804="n/a",0,IF(BI$4&lt;=$C832,0,IF(SUM($C832,$I804)&gt;BI$4,$T818/$I804,$T818-SUM($I832:BH832))))</f>
        <v>0</v>
      </c>
      <c r="BJ832" s="31">
        <f>IF($I804="n/a",0,IF(BJ$4&lt;=$C832,0,IF(SUM($C832,$I804)&gt;BJ$4,$T818/$I804,$T818-SUM($I832:BI832))))</f>
        <v>0</v>
      </c>
      <c r="BK832" s="31">
        <f>IF($I804="n/a",0,IF(BK$4&lt;=$C832,0,IF(SUM($C832,$I804)&gt;BK$4,$T818/$I804,$T818-SUM($I832:BJ832))))</f>
        <v>0</v>
      </c>
      <c r="BL832" s="31">
        <f>IF($I804="n/a",0,IF(BL$4&lt;=$C832,0,IF(SUM($C832,$I804)&gt;BL$4,$T818/$I804,$T818-SUM($I832:BK832))))</f>
        <v>0</v>
      </c>
      <c r="BM832" s="31">
        <f>IF($I804="n/a",0,IF(BM$4&lt;=$C832,0,IF(SUM($C832,$I804)&gt;BM$4,$T818/$I804,$T818-SUM($I832:BL832))))</f>
        <v>0</v>
      </c>
      <c r="BN832" s="31">
        <f>IF($I804="n/a",0,IF(BN$4&lt;=$C832,0,IF(SUM($C832,$I804)&gt;BN$4,$T818/$I804,$T818-SUM($I832:BM832))))</f>
        <v>0</v>
      </c>
      <c r="BO832" s="31">
        <f>IF($I804="n/a",0,IF(BO$4&lt;=$C832,0,IF(SUM($C832,$I804)&gt;BO$4,$T818/$I804,$T818-SUM($I832:BN832))))</f>
        <v>0</v>
      </c>
      <c r="BP832" s="31">
        <f>IF($I804="n/a",0,IF(BP$4&lt;=$C832,0,IF(SUM($C832,$I804)&gt;BP$4,$T818/$I804,$T818-SUM($I832:BO832))))</f>
        <v>0</v>
      </c>
      <c r="BQ832" s="31">
        <f>IF($I804="n/a",0,IF(BQ$4&lt;=$C832,0,IF(SUM($C832,$I804)&gt;BQ$4,$T818/$I804,$T818-SUM($I832:BP832))))</f>
        <v>0</v>
      </c>
      <c r="BR832" s="31">
        <f>IF($I804="n/a",0,IF(BR$4&lt;=$C832,0,IF(SUM($C832,$I804)&gt;BR$4,$T818/$I804,$T818-SUM($I832:BQ832))))</f>
        <v>0</v>
      </c>
      <c r="BS832" s="31">
        <f>IF($I804="n/a",0,IF(BS$4&lt;=$C832,0,IF(SUM($C832,$I804)&gt;BS$4,$T818/$I804,$T818-SUM($I832:BR832))))</f>
        <v>0</v>
      </c>
      <c r="BT832" s="31">
        <f>IF($I804="n/a",0,IF(BT$4&lt;=$C832,0,IF(SUM($C832,$I804)&gt;BT$4,$T818/$I804,$T818-SUM($I832:BS832))))</f>
        <v>0</v>
      </c>
      <c r="BU832" s="31">
        <f>IF($I804="n/a",0,IF(BU$4&lt;=$C832,0,IF(SUM($C832,$I804)&gt;BU$4,$T818/$I804,$T818-SUM($I832:BT832))))</f>
        <v>0</v>
      </c>
      <c r="BV832" s="31">
        <f>IF($I804="n/a",0,IF(BV$4&lt;=$C832,0,IF(SUM($C832,$I804)&gt;BV$4,$T818/$I804,$T818-SUM($I832:BU832))))</f>
        <v>0</v>
      </c>
      <c r="BW832" s="31">
        <f>IF($I804="n/a",0,IF(BW$4&lt;=$C832,0,IF(SUM($C832,$I804)&gt;BW$4,$T818/$I804,$T818-SUM($I832:BV832))))</f>
        <v>0</v>
      </c>
      <c r="BX832" s="31">
        <f>IF($I804="n/a",0,IF(BX$4&lt;=$C832,0,IF(SUM($C832,$I804)&gt;BX$4,$T818/$I804,$T818-SUM($I832:BW832))))</f>
        <v>0</v>
      </c>
      <c r="BY832" s="31">
        <f>IF($I804="n/a",0,IF(BY$4&lt;=$C832,0,IF(SUM($C832,$I804)&gt;BY$4,$T818/$I804,$T818-SUM($I832:BX832))))</f>
        <v>0</v>
      </c>
      <c r="BZ832" s="31">
        <f>IF($I804="n/a",0,IF(BZ$4&lt;=$C832,0,IF(SUM($C832,$I804)&gt;BZ$4,$T818/$I804,$T818-SUM($I832:BY832))))</f>
        <v>0</v>
      </c>
      <c r="CA832" s="31">
        <f>IF($I804="n/a",0,IF(CA$4&lt;=$C832,0,IF(SUM($C832,$I804)&gt;CA$4,$T818/$I804,$T818-SUM($I832:BZ832))))</f>
        <v>0</v>
      </c>
      <c r="CB832" s="31">
        <f>IF($I804="n/a",0,IF(CB$4&lt;=$C832,0,IF(SUM($C832,$I804)&gt;CB$4,$T818/$I804,$T818-SUM($I832:CA832))))</f>
        <v>0</v>
      </c>
      <c r="CC832" s="31">
        <f>IF($I804="n/a",0,IF(CC$4&lt;=$C832,0,IF(SUM($C832,$I804)&gt;CC$4,$T818/$I804,$T818-SUM($I832:CB832))))</f>
        <v>0</v>
      </c>
      <c r="CD832" s="31">
        <f>IF($I804="n/a",0,IF(CD$4&lt;=$C832,0,IF(SUM($C832,$I804)&gt;CD$4,$T818/$I804,$T818-SUM($I832:CC832))))</f>
        <v>0</v>
      </c>
      <c r="CE832" s="31">
        <f>IF($I804="n/a",0,IF(CE$4&lt;=$C832,0,IF(SUM($C832,$I804)&gt;CE$4,$T818/$I804,$T818-SUM($I832:CD832))))</f>
        <v>0</v>
      </c>
      <c r="CF832" s="31">
        <f>IF($I804="n/a",0,IF(CF$4&lt;=$C832,0,IF(SUM($C832,$I804)&gt;CF$4,$T818/$I804,$T818-SUM($I832:CE832))))</f>
        <v>0</v>
      </c>
    </row>
    <row r="833" spans="1:84" s="153" customFormat="1" ht="12.75" customHeight="1">
      <c r="A833"/>
      <c r="C833" s="197">
        <v>2027</v>
      </c>
      <c r="D833" s="21" t="s">
        <v>56</v>
      </c>
      <c r="E833" s="21" t="s">
        <v>185</v>
      </c>
      <c r="I833" s="31"/>
      <c r="J833" s="31">
        <f>IF($I804="n/a",0,IF(J$4&lt;=$C833,0,IF(SUM($C833,$I804)&gt;J$4,$U818/$I804,$U818-SUM($I833:I833))))</f>
        <v>0</v>
      </c>
      <c r="K833" s="31">
        <f>IF($I804="n/a",0,IF(K$4&lt;=$C833,0,IF(SUM($C833,$I804)&gt;K$4,$U818/$I804,$U818-SUM($I833:J833))))</f>
        <v>0</v>
      </c>
      <c r="L833" s="31">
        <f>IF($I804="n/a",0,IF(L$4&lt;=$C833,0,IF(SUM($C833,$I804)&gt;L$4,$U818/$I804,$U818-SUM($I833:K833))))</f>
        <v>0</v>
      </c>
      <c r="M833" s="31">
        <f>IF($I804="n/a",0,IF(M$4&lt;=$C833,0,IF(SUM($C833,$I804)&gt;M$4,$U818/$I804,$U818-SUM($I833:L833))))</f>
        <v>0</v>
      </c>
      <c r="N833" s="31">
        <f>IF($I804="n/a",0,IF(N$4&lt;=$C833,0,IF(SUM($C833,$I804)&gt;N$4,$U818/$I804,$U818-SUM($I833:M833))))</f>
        <v>0</v>
      </c>
      <c r="O833" s="31">
        <f>IF($I804="n/a",0,IF(O$4&lt;=$C833,0,IF(SUM($C833,$I804)&gt;O$4,$U818/$I804,$U818-SUM($I833:N833))))</f>
        <v>0</v>
      </c>
      <c r="P833" s="31">
        <f>IF($I804="n/a",0,IF(P$4&lt;=$C833,0,IF(SUM($C833,$I804)&gt;P$4,$U818/$I804,$U818-SUM($I833:O833))))</f>
        <v>0</v>
      </c>
      <c r="Q833" s="31">
        <f>IF($I804="n/a",0,IF(Q$4&lt;=$C833,0,IF(SUM($C833,$I804)&gt;Q$4,$U818/$I804,$U818-SUM($I833:P833))))</f>
        <v>0</v>
      </c>
      <c r="R833" s="31">
        <f>IF($I804="n/a",0,IF(R$4&lt;=$C833,0,IF(SUM($C833,$I804)&gt;R$4,$U818/$I804,$U818-SUM($I833:Q833))))</f>
        <v>0</v>
      </c>
      <c r="S833" s="31">
        <f>IF($I804="n/a",0,IF(S$4&lt;=$C833,0,IF(SUM($C833,$I804)&gt;S$4,$U818/$I804,$U818-SUM($I833:R833))))</f>
        <v>0</v>
      </c>
      <c r="T833" s="31">
        <f>IF($I804="n/a",0,IF(T$4&lt;=$C833,0,IF(SUM($C833,$I804)&gt;T$4,$U818/$I804,$U818-SUM($I833:S833))))</f>
        <v>0</v>
      </c>
      <c r="U833" s="31">
        <f>IF($I804="n/a",0,IF(U$4&lt;=$C833,0,IF(SUM($C833,$I804)&gt;U$4,$U818/$I804,$U818-SUM($I833:T833))))</f>
        <v>0</v>
      </c>
      <c r="V833" s="31">
        <f>IF($I804="n/a",0,IF(V$4&lt;=$C833,0,IF(SUM($C833,$I804)&gt;V$4,$U818/$I804,$U818-SUM($I833:U833))))</f>
        <v>0</v>
      </c>
      <c r="W833" s="31">
        <f>IF($I804="n/a",0,IF(W$4&lt;=$C833,0,IF(SUM($C833,$I804)&gt;W$4,$U818/$I804,$U818-SUM($I833:V833))))</f>
        <v>0</v>
      </c>
      <c r="X833" s="31">
        <f>IF($I804="n/a",0,IF(X$4&lt;=$C833,0,IF(SUM($C833,$I804)&gt;X$4,$U818/$I804,$U818-SUM($I833:W833))))</f>
        <v>0</v>
      </c>
      <c r="Y833" s="31">
        <f>IF($I804="n/a",0,IF(Y$4&lt;=$C833,0,IF(SUM($C833,$I804)&gt;Y$4,$U818/$I804,$U818-SUM($I833:X833))))</f>
        <v>0</v>
      </c>
      <c r="Z833" s="31">
        <f>IF($I804="n/a",0,IF(Z$4&lt;=$C833,0,IF(SUM($C833,$I804)&gt;Z$4,$U818/$I804,$U818-SUM($I833:Y833))))</f>
        <v>0</v>
      </c>
      <c r="AA833" s="31">
        <f>IF($I804="n/a",0,IF(AA$4&lt;=$C833,0,IF(SUM($C833,$I804)&gt;AA$4,$U818/$I804,$U818-SUM($I833:Z833))))</f>
        <v>0</v>
      </c>
      <c r="AB833" s="31">
        <f>IF($I804="n/a",0,IF(AB$4&lt;=$C833,0,IF(SUM($C833,$I804)&gt;AB$4,$U818/$I804,$U818-SUM($I833:AA833))))</f>
        <v>0</v>
      </c>
      <c r="AC833" s="31">
        <f>IF($I804="n/a",0,IF(AC$4&lt;=$C833,0,IF(SUM($C833,$I804)&gt;AC$4,$U818/$I804,$U818-SUM($I833:AB833))))</f>
        <v>0</v>
      </c>
      <c r="AD833" s="31">
        <f>IF($I804="n/a",0,IF(AD$4&lt;=$C833,0,IF(SUM($C833,$I804)&gt;AD$4,$U818/$I804,$U818-SUM($I833:AC833))))</f>
        <v>0</v>
      </c>
      <c r="AE833" s="31">
        <f>IF($I804="n/a",0,IF(AE$4&lt;=$C833,0,IF(SUM($C833,$I804)&gt;AE$4,$U818/$I804,$U818-SUM($I833:AD833))))</f>
        <v>0</v>
      </c>
      <c r="AF833" s="31">
        <f>IF($I804="n/a",0,IF(AF$4&lt;=$C833,0,IF(SUM($C833,$I804)&gt;AF$4,$U818/$I804,$U818-SUM($I833:AE833))))</f>
        <v>0</v>
      </c>
      <c r="AG833" s="31">
        <f>IF($I804="n/a",0,IF(AG$4&lt;=$C833,0,IF(SUM($C833,$I804)&gt;AG$4,$U818/$I804,$U818-SUM($I833:AF833))))</f>
        <v>0</v>
      </c>
      <c r="AH833" s="31">
        <f>IF($I804="n/a",0,IF(AH$4&lt;=$C833,0,IF(SUM($C833,$I804)&gt;AH$4,$U818/$I804,$U818-SUM($I833:AG833))))</f>
        <v>0</v>
      </c>
      <c r="AI833" s="31">
        <f>IF($I804="n/a",0,IF(AI$4&lt;=$C833,0,IF(SUM($C833,$I804)&gt;AI$4,$U818/$I804,$U818-SUM($I833:AH833))))</f>
        <v>0</v>
      </c>
      <c r="AJ833" s="31">
        <f>IF($I804="n/a",0,IF(AJ$4&lt;=$C833,0,IF(SUM($C833,$I804)&gt;AJ$4,$U818/$I804,$U818-SUM($I833:AI833))))</f>
        <v>0</v>
      </c>
      <c r="AK833" s="31">
        <f>IF($I804="n/a",0,IF(AK$4&lt;=$C833,0,IF(SUM($C833,$I804)&gt;AK$4,$U818/$I804,$U818-SUM($I833:AJ833))))</f>
        <v>0</v>
      </c>
      <c r="AL833" s="31">
        <f>IF($I804="n/a",0,IF(AL$4&lt;=$C833,0,IF(SUM($C833,$I804)&gt;AL$4,$U818/$I804,$U818-SUM($I833:AK833))))</f>
        <v>0</v>
      </c>
      <c r="AM833" s="31">
        <f>IF($I804="n/a",0,IF(AM$4&lt;=$C833,0,IF(SUM($C833,$I804)&gt;AM$4,$U818/$I804,$U818-SUM($I833:AL833))))</f>
        <v>0</v>
      </c>
      <c r="AN833" s="31">
        <f>IF($I804="n/a",0,IF(AN$4&lt;=$C833,0,IF(SUM($C833,$I804)&gt;AN$4,$U818/$I804,$U818-SUM($I833:AM833))))</f>
        <v>0</v>
      </c>
      <c r="AO833" s="31">
        <f>IF($I804="n/a",0,IF(AO$4&lt;=$C833,0,IF(SUM($C833,$I804)&gt;AO$4,$U818/$I804,$U818-SUM($I833:AN833))))</f>
        <v>0</v>
      </c>
      <c r="AP833" s="31">
        <f>IF($I804="n/a",0,IF(AP$4&lt;=$C833,0,IF(SUM($C833,$I804)&gt;AP$4,$U818/$I804,$U818-SUM($I833:AO833))))</f>
        <v>0</v>
      </c>
      <c r="AQ833" s="31">
        <f>IF($I804="n/a",0,IF(AQ$4&lt;=$C833,0,IF(SUM($C833,$I804)&gt;AQ$4,$U818/$I804,$U818-SUM($I833:AP833))))</f>
        <v>0</v>
      </c>
      <c r="AR833" s="31">
        <f>IF($I804="n/a",0,IF(AR$4&lt;=$C833,0,IF(SUM($C833,$I804)&gt;AR$4,$U818/$I804,$U818-SUM($I833:AQ833))))</f>
        <v>0</v>
      </c>
      <c r="AS833" s="31">
        <f>IF($I804="n/a",0,IF(AS$4&lt;=$C833,0,IF(SUM($C833,$I804)&gt;AS$4,$U818/$I804,$U818-SUM($I833:AR833))))</f>
        <v>0</v>
      </c>
      <c r="AT833" s="31">
        <f>IF($I804="n/a",0,IF(AT$4&lt;=$C833,0,IF(SUM($C833,$I804)&gt;AT$4,$U818/$I804,$U818-SUM($I833:AS833))))</f>
        <v>0</v>
      </c>
      <c r="AU833" s="31">
        <f>IF($I804="n/a",0,IF(AU$4&lt;=$C833,0,IF(SUM($C833,$I804)&gt;AU$4,$U818/$I804,$U818-SUM($I833:AT833))))</f>
        <v>0</v>
      </c>
      <c r="AV833" s="31">
        <f>IF($I804="n/a",0,IF(AV$4&lt;=$C833,0,IF(SUM($C833,$I804)&gt;AV$4,$U818/$I804,$U818-SUM($I833:AU833))))</f>
        <v>0</v>
      </c>
      <c r="AW833" s="31">
        <f>IF($I804="n/a",0,IF(AW$4&lt;=$C833,0,IF(SUM($C833,$I804)&gt;AW$4,$U818/$I804,$U818-SUM($I833:AV833))))</f>
        <v>0</v>
      </c>
      <c r="AX833" s="31">
        <f>IF($I804="n/a",0,IF(AX$4&lt;=$C833,0,IF(SUM($C833,$I804)&gt;AX$4,$U818/$I804,$U818-SUM($I833:AW833))))</f>
        <v>0</v>
      </c>
      <c r="AY833" s="31">
        <f>IF($I804="n/a",0,IF(AY$4&lt;=$C833,0,IF(SUM($C833,$I804)&gt;AY$4,$U818/$I804,$U818-SUM($I833:AX833))))</f>
        <v>0</v>
      </c>
      <c r="AZ833" s="31">
        <f>IF($I804="n/a",0,IF(AZ$4&lt;=$C833,0,IF(SUM($C833,$I804)&gt;AZ$4,$U818/$I804,$U818-SUM($I833:AY833))))</f>
        <v>0</v>
      </c>
      <c r="BA833" s="31">
        <f>IF($I804="n/a",0,IF(BA$4&lt;=$C833,0,IF(SUM($C833,$I804)&gt;BA$4,$U818/$I804,$U818-SUM($I833:AZ833))))</f>
        <v>0</v>
      </c>
      <c r="BB833" s="31">
        <f>IF($I804="n/a",0,IF(BB$4&lt;=$C833,0,IF(SUM($C833,$I804)&gt;BB$4,$U818/$I804,$U818-SUM($I833:BA833))))</f>
        <v>0</v>
      </c>
      <c r="BC833" s="31">
        <f>IF($I804="n/a",0,IF(BC$4&lt;=$C833,0,IF(SUM($C833,$I804)&gt;BC$4,$U818/$I804,$U818-SUM($I833:BB833))))</f>
        <v>0</v>
      </c>
      <c r="BD833" s="31">
        <f>IF($I804="n/a",0,IF(BD$4&lt;=$C833,0,IF(SUM($C833,$I804)&gt;BD$4,$U818/$I804,$U818-SUM($I833:BC833))))</f>
        <v>0</v>
      </c>
      <c r="BE833" s="31">
        <f>IF($I804="n/a",0,IF(BE$4&lt;=$C833,0,IF(SUM($C833,$I804)&gt;BE$4,$U818/$I804,$U818-SUM($I833:BD833))))</f>
        <v>0</v>
      </c>
      <c r="BF833" s="31">
        <f>IF($I804="n/a",0,IF(BF$4&lt;=$C833,0,IF(SUM($C833,$I804)&gt;BF$4,$U818/$I804,$U818-SUM($I833:BE833))))</f>
        <v>0</v>
      </c>
      <c r="BG833" s="31">
        <f>IF($I804="n/a",0,IF(BG$4&lt;=$C833,0,IF(SUM($C833,$I804)&gt;BG$4,$U818/$I804,$U818-SUM($I833:BF833))))</f>
        <v>0</v>
      </c>
      <c r="BH833" s="31">
        <f>IF($I804="n/a",0,IF(BH$4&lt;=$C833,0,IF(SUM($C833,$I804)&gt;BH$4,$U818/$I804,$U818-SUM($I833:BG833))))</f>
        <v>0</v>
      </c>
      <c r="BI833" s="31">
        <f>IF($I804="n/a",0,IF(BI$4&lt;=$C833,0,IF(SUM($C833,$I804)&gt;BI$4,$U818/$I804,$U818-SUM($I833:BH833))))</f>
        <v>0</v>
      </c>
      <c r="BJ833" s="31">
        <f>IF($I804="n/a",0,IF(BJ$4&lt;=$C833,0,IF(SUM($C833,$I804)&gt;BJ$4,$U818/$I804,$U818-SUM($I833:BI833))))</f>
        <v>0</v>
      </c>
      <c r="BK833" s="31">
        <f>IF($I804="n/a",0,IF(BK$4&lt;=$C833,0,IF(SUM($C833,$I804)&gt;BK$4,$U818/$I804,$U818-SUM($I833:BJ833))))</f>
        <v>0</v>
      </c>
      <c r="BL833" s="31">
        <f>IF($I804="n/a",0,IF(BL$4&lt;=$C833,0,IF(SUM($C833,$I804)&gt;BL$4,$U818/$I804,$U818-SUM($I833:BK833))))</f>
        <v>0</v>
      </c>
      <c r="BM833" s="31">
        <f>IF($I804="n/a",0,IF(BM$4&lt;=$C833,0,IF(SUM($C833,$I804)&gt;BM$4,$U818/$I804,$U818-SUM($I833:BL833))))</f>
        <v>0</v>
      </c>
      <c r="BN833" s="31">
        <f>IF($I804="n/a",0,IF(BN$4&lt;=$C833,0,IF(SUM($C833,$I804)&gt;BN$4,$U818/$I804,$U818-SUM($I833:BM833))))</f>
        <v>0</v>
      </c>
      <c r="BO833" s="31">
        <f>IF($I804="n/a",0,IF(BO$4&lt;=$C833,0,IF(SUM($C833,$I804)&gt;BO$4,$U818/$I804,$U818-SUM($I833:BN833))))</f>
        <v>0</v>
      </c>
      <c r="BP833" s="31">
        <f>IF($I804="n/a",0,IF(BP$4&lt;=$C833,0,IF(SUM($C833,$I804)&gt;BP$4,$U818/$I804,$U818-SUM($I833:BO833))))</f>
        <v>0</v>
      </c>
      <c r="BQ833" s="31">
        <f>IF($I804="n/a",0,IF(BQ$4&lt;=$C833,0,IF(SUM($C833,$I804)&gt;BQ$4,$U818/$I804,$U818-SUM($I833:BP833))))</f>
        <v>0</v>
      </c>
      <c r="BR833" s="31">
        <f>IF($I804="n/a",0,IF(BR$4&lt;=$C833,0,IF(SUM($C833,$I804)&gt;BR$4,$U818/$I804,$U818-SUM($I833:BQ833))))</f>
        <v>0</v>
      </c>
      <c r="BS833" s="31">
        <f>IF($I804="n/a",0,IF(BS$4&lt;=$C833,0,IF(SUM($C833,$I804)&gt;BS$4,$U818/$I804,$U818-SUM($I833:BR833))))</f>
        <v>0</v>
      </c>
      <c r="BT833" s="31">
        <f>IF($I804="n/a",0,IF(BT$4&lt;=$C833,0,IF(SUM($C833,$I804)&gt;BT$4,$U818/$I804,$U818-SUM($I833:BS833))))</f>
        <v>0</v>
      </c>
      <c r="BU833" s="31">
        <f>IF($I804="n/a",0,IF(BU$4&lt;=$C833,0,IF(SUM($C833,$I804)&gt;BU$4,$U818/$I804,$U818-SUM($I833:BT833))))</f>
        <v>0</v>
      </c>
      <c r="BV833" s="31">
        <f>IF($I804="n/a",0,IF(BV$4&lt;=$C833,0,IF(SUM($C833,$I804)&gt;BV$4,$U818/$I804,$U818-SUM($I833:BU833))))</f>
        <v>0</v>
      </c>
      <c r="BW833" s="31">
        <f>IF($I804="n/a",0,IF(BW$4&lt;=$C833,0,IF(SUM($C833,$I804)&gt;BW$4,$U818/$I804,$U818-SUM($I833:BV833))))</f>
        <v>0</v>
      </c>
      <c r="BX833" s="31">
        <f>IF($I804="n/a",0,IF(BX$4&lt;=$C833,0,IF(SUM($C833,$I804)&gt;BX$4,$U818/$I804,$U818-SUM($I833:BW833))))</f>
        <v>0</v>
      </c>
      <c r="BY833" s="31">
        <f>IF($I804="n/a",0,IF(BY$4&lt;=$C833,0,IF(SUM($C833,$I804)&gt;BY$4,$U818/$I804,$U818-SUM($I833:BX833))))</f>
        <v>0</v>
      </c>
      <c r="BZ833" s="31">
        <f>IF($I804="n/a",0,IF(BZ$4&lt;=$C833,0,IF(SUM($C833,$I804)&gt;BZ$4,$U818/$I804,$U818-SUM($I833:BY833))))</f>
        <v>0</v>
      </c>
      <c r="CA833" s="31">
        <f>IF($I804="n/a",0,IF(CA$4&lt;=$C833,0,IF(SUM($C833,$I804)&gt;CA$4,$U818/$I804,$U818-SUM($I833:BZ833))))</f>
        <v>0</v>
      </c>
      <c r="CB833" s="31">
        <f>IF($I804="n/a",0,IF(CB$4&lt;=$C833,0,IF(SUM($C833,$I804)&gt;CB$4,$U818/$I804,$U818-SUM($I833:CA833))))</f>
        <v>0</v>
      </c>
      <c r="CC833" s="31">
        <f>IF($I804="n/a",0,IF(CC$4&lt;=$C833,0,IF(SUM($C833,$I804)&gt;CC$4,$U818/$I804,$U818-SUM($I833:CB833))))</f>
        <v>0</v>
      </c>
      <c r="CD833" s="31">
        <f>IF($I804="n/a",0,IF(CD$4&lt;=$C833,0,IF(SUM($C833,$I804)&gt;CD$4,$U818/$I804,$U818-SUM($I833:CC833))))</f>
        <v>0</v>
      </c>
      <c r="CE833" s="31">
        <f>IF($I804="n/a",0,IF(CE$4&lt;=$C833,0,IF(SUM($C833,$I804)&gt;CE$4,$U818/$I804,$U818-SUM($I833:CD833))))</f>
        <v>0</v>
      </c>
      <c r="CF833" s="31">
        <f>IF($I804="n/a",0,IF(CF$4&lt;=$C833,0,IF(SUM($C833,$I804)&gt;CF$4,$U818/$I804,$U818-SUM($I833:CE833))))</f>
        <v>0</v>
      </c>
    </row>
    <row r="834" spans="1:84" s="153" customFormat="1" ht="12.75" customHeight="1">
      <c r="A834"/>
      <c r="C834" s="197">
        <v>2028</v>
      </c>
      <c r="D834" s="21" t="s">
        <v>57</v>
      </c>
      <c r="E834" s="21" t="s">
        <v>185</v>
      </c>
      <c r="I834" s="31"/>
      <c r="J834" s="31">
        <f>IF($I804="n/a",0,IF(J$4&lt;=$C834,0,IF(SUM($C834,$I804)&gt;J$4,$V818/$I804,$V818-SUM($I834:I834))))</f>
        <v>0</v>
      </c>
      <c r="K834" s="31">
        <f>IF($I804="n/a",0,IF(K$4&lt;=$C834,0,IF(SUM($C834,$I804)&gt;K$4,$V818/$I804,$V818-SUM($I834:J834))))</f>
        <v>0</v>
      </c>
      <c r="L834" s="31">
        <f>IF($I804="n/a",0,IF(L$4&lt;=$C834,0,IF(SUM($C834,$I804)&gt;L$4,$V818/$I804,$V818-SUM($I834:K834))))</f>
        <v>0</v>
      </c>
      <c r="M834" s="31">
        <f>IF($I804="n/a",0,IF(M$4&lt;=$C834,0,IF(SUM($C834,$I804)&gt;M$4,$V818/$I804,$V818-SUM($I834:L834))))</f>
        <v>0</v>
      </c>
      <c r="N834" s="31">
        <f>IF($I804="n/a",0,IF(N$4&lt;=$C834,0,IF(SUM($C834,$I804)&gt;N$4,$V818/$I804,$V818-SUM($I834:M834))))</f>
        <v>0</v>
      </c>
      <c r="O834" s="31">
        <f>IF($I804="n/a",0,IF(O$4&lt;=$C834,0,IF(SUM($C834,$I804)&gt;O$4,$V818/$I804,$V818-SUM($I834:N834))))</f>
        <v>0</v>
      </c>
      <c r="P834" s="31">
        <f>IF($I804="n/a",0,IF(P$4&lt;=$C834,0,IF(SUM($C834,$I804)&gt;P$4,$V818/$I804,$V818-SUM($I834:O834))))</f>
        <v>0</v>
      </c>
      <c r="Q834" s="31">
        <f>IF($I804="n/a",0,IF(Q$4&lt;=$C834,0,IF(SUM($C834,$I804)&gt;Q$4,$V818/$I804,$V818-SUM($I834:P834))))</f>
        <v>0</v>
      </c>
      <c r="R834" s="31">
        <f>IF($I804="n/a",0,IF(R$4&lt;=$C834,0,IF(SUM($C834,$I804)&gt;R$4,$V818/$I804,$V818-SUM($I834:Q834))))</f>
        <v>0</v>
      </c>
      <c r="S834" s="31">
        <f>IF($I804="n/a",0,IF(S$4&lt;=$C834,0,IF(SUM($C834,$I804)&gt;S$4,$V818/$I804,$V818-SUM($I834:R834))))</f>
        <v>0</v>
      </c>
      <c r="T834" s="31">
        <f>IF($I804="n/a",0,IF(T$4&lt;=$C834,0,IF(SUM($C834,$I804)&gt;T$4,$V818/$I804,$V818-SUM($I834:S834))))</f>
        <v>0</v>
      </c>
      <c r="U834" s="31">
        <f>IF($I804="n/a",0,IF(U$4&lt;=$C834,0,IF(SUM($C834,$I804)&gt;U$4,$V818/$I804,$V818-SUM($I834:T834))))</f>
        <v>0</v>
      </c>
      <c r="V834" s="31">
        <f>IF($I804="n/a",0,IF(V$4&lt;=$C834,0,IF(SUM($C834,$I804)&gt;V$4,$V818/$I804,$V818-SUM($I834:U834))))</f>
        <v>0</v>
      </c>
      <c r="W834" s="31">
        <f>IF($I804="n/a",0,IF(W$4&lt;=$C834,0,IF(SUM($C834,$I804)&gt;W$4,$V818/$I804,$V818-SUM($I834:V834))))</f>
        <v>0</v>
      </c>
      <c r="X834" s="31">
        <f>IF($I804="n/a",0,IF(X$4&lt;=$C834,0,IF(SUM($C834,$I804)&gt;X$4,$V818/$I804,$V818-SUM($I834:W834))))</f>
        <v>0</v>
      </c>
      <c r="Y834" s="31">
        <f>IF($I804="n/a",0,IF(Y$4&lt;=$C834,0,IF(SUM($C834,$I804)&gt;Y$4,$V818/$I804,$V818-SUM($I834:X834))))</f>
        <v>0</v>
      </c>
      <c r="Z834" s="31">
        <f>IF($I804="n/a",0,IF(Z$4&lt;=$C834,0,IF(SUM($C834,$I804)&gt;Z$4,$V818/$I804,$V818-SUM($I834:Y834))))</f>
        <v>0</v>
      </c>
      <c r="AA834" s="31">
        <f>IF($I804="n/a",0,IF(AA$4&lt;=$C834,0,IF(SUM($C834,$I804)&gt;AA$4,$V818/$I804,$V818-SUM($I834:Z834))))</f>
        <v>0</v>
      </c>
      <c r="AB834" s="31">
        <f>IF($I804="n/a",0,IF(AB$4&lt;=$C834,0,IF(SUM($C834,$I804)&gt;AB$4,$V818/$I804,$V818-SUM($I834:AA834))))</f>
        <v>0</v>
      </c>
      <c r="AC834" s="31">
        <f>IF($I804="n/a",0,IF(AC$4&lt;=$C834,0,IF(SUM($C834,$I804)&gt;AC$4,$V818/$I804,$V818-SUM($I834:AB834))))</f>
        <v>0</v>
      </c>
      <c r="AD834" s="31">
        <f>IF($I804="n/a",0,IF(AD$4&lt;=$C834,0,IF(SUM($C834,$I804)&gt;AD$4,$V818/$I804,$V818-SUM($I834:AC834))))</f>
        <v>0</v>
      </c>
      <c r="AE834" s="31">
        <f>IF($I804="n/a",0,IF(AE$4&lt;=$C834,0,IF(SUM($C834,$I804)&gt;AE$4,$V818/$I804,$V818-SUM($I834:AD834))))</f>
        <v>0</v>
      </c>
      <c r="AF834" s="31">
        <f>IF($I804="n/a",0,IF(AF$4&lt;=$C834,0,IF(SUM($C834,$I804)&gt;AF$4,$V818/$I804,$V818-SUM($I834:AE834))))</f>
        <v>0</v>
      </c>
      <c r="AG834" s="31">
        <f>IF($I804="n/a",0,IF(AG$4&lt;=$C834,0,IF(SUM($C834,$I804)&gt;AG$4,$V818/$I804,$V818-SUM($I834:AF834))))</f>
        <v>0</v>
      </c>
      <c r="AH834" s="31">
        <f>IF($I804="n/a",0,IF(AH$4&lt;=$C834,0,IF(SUM($C834,$I804)&gt;AH$4,$V818/$I804,$V818-SUM($I834:AG834))))</f>
        <v>0</v>
      </c>
      <c r="AI834" s="31">
        <f>IF($I804="n/a",0,IF(AI$4&lt;=$C834,0,IF(SUM($C834,$I804)&gt;AI$4,$V818/$I804,$V818-SUM($I834:AH834))))</f>
        <v>0</v>
      </c>
      <c r="AJ834" s="31">
        <f>IF($I804="n/a",0,IF(AJ$4&lt;=$C834,0,IF(SUM($C834,$I804)&gt;AJ$4,$V818/$I804,$V818-SUM($I834:AI834))))</f>
        <v>0</v>
      </c>
      <c r="AK834" s="31">
        <f>IF($I804="n/a",0,IF(AK$4&lt;=$C834,0,IF(SUM($C834,$I804)&gt;AK$4,$V818/$I804,$V818-SUM($I834:AJ834))))</f>
        <v>0</v>
      </c>
      <c r="AL834" s="31">
        <f>IF($I804="n/a",0,IF(AL$4&lt;=$C834,0,IF(SUM($C834,$I804)&gt;AL$4,$V818/$I804,$V818-SUM($I834:AK834))))</f>
        <v>0</v>
      </c>
      <c r="AM834" s="31">
        <f>IF($I804="n/a",0,IF(AM$4&lt;=$C834,0,IF(SUM($C834,$I804)&gt;AM$4,$V818/$I804,$V818-SUM($I834:AL834))))</f>
        <v>0</v>
      </c>
      <c r="AN834" s="31">
        <f>IF($I804="n/a",0,IF(AN$4&lt;=$C834,0,IF(SUM($C834,$I804)&gt;AN$4,$V818/$I804,$V818-SUM($I834:AM834))))</f>
        <v>0</v>
      </c>
      <c r="AO834" s="31">
        <f>IF($I804="n/a",0,IF(AO$4&lt;=$C834,0,IF(SUM($C834,$I804)&gt;AO$4,$V818/$I804,$V818-SUM($I834:AN834))))</f>
        <v>0</v>
      </c>
      <c r="AP834" s="31">
        <f>IF($I804="n/a",0,IF(AP$4&lt;=$C834,0,IF(SUM($C834,$I804)&gt;AP$4,$V818/$I804,$V818-SUM($I834:AO834))))</f>
        <v>0</v>
      </c>
      <c r="AQ834" s="31">
        <f>IF($I804="n/a",0,IF(AQ$4&lt;=$C834,0,IF(SUM($C834,$I804)&gt;AQ$4,$V818/$I804,$V818-SUM($I834:AP834))))</f>
        <v>0</v>
      </c>
      <c r="AR834" s="31">
        <f>IF($I804="n/a",0,IF(AR$4&lt;=$C834,0,IF(SUM($C834,$I804)&gt;AR$4,$V818/$I804,$V818-SUM($I834:AQ834))))</f>
        <v>0</v>
      </c>
      <c r="AS834" s="31">
        <f>IF($I804="n/a",0,IF(AS$4&lt;=$C834,0,IF(SUM($C834,$I804)&gt;AS$4,$V818/$I804,$V818-SUM($I834:AR834))))</f>
        <v>0</v>
      </c>
      <c r="AT834" s="31">
        <f>IF($I804="n/a",0,IF(AT$4&lt;=$C834,0,IF(SUM($C834,$I804)&gt;AT$4,$V818/$I804,$V818-SUM($I834:AS834))))</f>
        <v>0</v>
      </c>
      <c r="AU834" s="31">
        <f>IF($I804="n/a",0,IF(AU$4&lt;=$C834,0,IF(SUM($C834,$I804)&gt;AU$4,$V818/$I804,$V818-SUM($I834:AT834))))</f>
        <v>0</v>
      </c>
      <c r="AV834" s="31">
        <f>IF($I804="n/a",0,IF(AV$4&lt;=$C834,0,IF(SUM($C834,$I804)&gt;AV$4,$V818/$I804,$V818-SUM($I834:AU834))))</f>
        <v>0</v>
      </c>
      <c r="AW834" s="31">
        <f>IF($I804="n/a",0,IF(AW$4&lt;=$C834,0,IF(SUM($C834,$I804)&gt;AW$4,$V818/$I804,$V818-SUM($I834:AV834))))</f>
        <v>0</v>
      </c>
      <c r="AX834" s="31">
        <f>IF($I804="n/a",0,IF(AX$4&lt;=$C834,0,IF(SUM($C834,$I804)&gt;AX$4,$V818/$I804,$V818-SUM($I834:AW834))))</f>
        <v>0</v>
      </c>
      <c r="AY834" s="31">
        <f>IF($I804="n/a",0,IF(AY$4&lt;=$C834,0,IF(SUM($C834,$I804)&gt;AY$4,$V818/$I804,$V818-SUM($I834:AX834))))</f>
        <v>0</v>
      </c>
      <c r="AZ834" s="31">
        <f>IF($I804="n/a",0,IF(AZ$4&lt;=$C834,0,IF(SUM($C834,$I804)&gt;AZ$4,$V818/$I804,$V818-SUM($I834:AY834))))</f>
        <v>0</v>
      </c>
      <c r="BA834" s="31">
        <f>IF($I804="n/a",0,IF(BA$4&lt;=$C834,0,IF(SUM($C834,$I804)&gt;BA$4,$V818/$I804,$V818-SUM($I834:AZ834))))</f>
        <v>0</v>
      </c>
      <c r="BB834" s="31">
        <f>IF($I804="n/a",0,IF(BB$4&lt;=$C834,0,IF(SUM($C834,$I804)&gt;BB$4,$V818/$I804,$V818-SUM($I834:BA834))))</f>
        <v>0</v>
      </c>
      <c r="BC834" s="31">
        <f>IF($I804="n/a",0,IF(BC$4&lt;=$C834,0,IF(SUM($C834,$I804)&gt;BC$4,$V818/$I804,$V818-SUM($I834:BB834))))</f>
        <v>0</v>
      </c>
      <c r="BD834" s="31">
        <f>IF($I804="n/a",0,IF(BD$4&lt;=$C834,0,IF(SUM($C834,$I804)&gt;BD$4,$V818/$I804,$V818-SUM($I834:BC834))))</f>
        <v>0</v>
      </c>
      <c r="BE834" s="31">
        <f>IF($I804="n/a",0,IF(BE$4&lt;=$C834,0,IF(SUM($C834,$I804)&gt;BE$4,$V818/$I804,$V818-SUM($I834:BD834))))</f>
        <v>0</v>
      </c>
      <c r="BF834" s="31">
        <f>IF($I804="n/a",0,IF(BF$4&lt;=$C834,0,IF(SUM($C834,$I804)&gt;BF$4,$V818/$I804,$V818-SUM($I834:BE834))))</f>
        <v>0</v>
      </c>
      <c r="BG834" s="31">
        <f>IF($I804="n/a",0,IF(BG$4&lt;=$C834,0,IF(SUM($C834,$I804)&gt;BG$4,$V818/$I804,$V818-SUM($I834:BF834))))</f>
        <v>0</v>
      </c>
      <c r="BH834" s="31">
        <f>IF($I804="n/a",0,IF(BH$4&lt;=$C834,0,IF(SUM($C834,$I804)&gt;BH$4,$V818/$I804,$V818-SUM($I834:BG834))))</f>
        <v>0</v>
      </c>
      <c r="BI834" s="31">
        <f>IF($I804="n/a",0,IF(BI$4&lt;=$C834,0,IF(SUM($C834,$I804)&gt;BI$4,$V818/$I804,$V818-SUM($I834:BH834))))</f>
        <v>0</v>
      </c>
      <c r="BJ834" s="31">
        <f>IF($I804="n/a",0,IF(BJ$4&lt;=$C834,0,IF(SUM($C834,$I804)&gt;BJ$4,$V818/$I804,$V818-SUM($I834:BI834))))</f>
        <v>0</v>
      </c>
      <c r="BK834" s="31">
        <f>IF($I804="n/a",0,IF(BK$4&lt;=$C834,0,IF(SUM($C834,$I804)&gt;BK$4,$V818/$I804,$V818-SUM($I834:BJ834))))</f>
        <v>0</v>
      </c>
      <c r="BL834" s="31">
        <f>IF($I804="n/a",0,IF(BL$4&lt;=$C834,0,IF(SUM($C834,$I804)&gt;BL$4,$V818/$I804,$V818-SUM($I834:BK834))))</f>
        <v>0</v>
      </c>
      <c r="BM834" s="31">
        <f>IF($I804="n/a",0,IF(BM$4&lt;=$C834,0,IF(SUM($C834,$I804)&gt;BM$4,$V818/$I804,$V818-SUM($I834:BL834))))</f>
        <v>0</v>
      </c>
      <c r="BN834" s="31">
        <f>IF($I804="n/a",0,IF(BN$4&lt;=$C834,0,IF(SUM($C834,$I804)&gt;BN$4,$V818/$I804,$V818-SUM($I834:BM834))))</f>
        <v>0</v>
      </c>
      <c r="BO834" s="31">
        <f>IF($I804="n/a",0,IF(BO$4&lt;=$C834,0,IF(SUM($C834,$I804)&gt;BO$4,$V818/$I804,$V818-SUM($I834:BN834))))</f>
        <v>0</v>
      </c>
      <c r="BP834" s="31">
        <f>IF($I804="n/a",0,IF(BP$4&lt;=$C834,0,IF(SUM($C834,$I804)&gt;BP$4,$V818/$I804,$V818-SUM($I834:BO834))))</f>
        <v>0</v>
      </c>
      <c r="BQ834" s="31">
        <f>IF($I804="n/a",0,IF(BQ$4&lt;=$C834,0,IF(SUM($C834,$I804)&gt;BQ$4,$V818/$I804,$V818-SUM($I834:BP834))))</f>
        <v>0</v>
      </c>
      <c r="BR834" s="31">
        <f>IF($I804="n/a",0,IF(BR$4&lt;=$C834,0,IF(SUM($C834,$I804)&gt;BR$4,$V818/$I804,$V818-SUM($I834:BQ834))))</f>
        <v>0</v>
      </c>
      <c r="BS834" s="31">
        <f>IF($I804="n/a",0,IF(BS$4&lt;=$C834,0,IF(SUM($C834,$I804)&gt;BS$4,$V818/$I804,$V818-SUM($I834:BR834))))</f>
        <v>0</v>
      </c>
      <c r="BT834" s="31">
        <f>IF($I804="n/a",0,IF(BT$4&lt;=$C834,0,IF(SUM($C834,$I804)&gt;BT$4,$V818/$I804,$V818-SUM($I834:BS834))))</f>
        <v>0</v>
      </c>
      <c r="BU834" s="31">
        <f>IF($I804="n/a",0,IF(BU$4&lt;=$C834,0,IF(SUM($C834,$I804)&gt;BU$4,$V818/$I804,$V818-SUM($I834:BT834))))</f>
        <v>0</v>
      </c>
      <c r="BV834" s="31">
        <f>IF($I804="n/a",0,IF(BV$4&lt;=$C834,0,IF(SUM($C834,$I804)&gt;BV$4,$V818/$I804,$V818-SUM($I834:BU834))))</f>
        <v>0</v>
      </c>
      <c r="BW834" s="31">
        <f>IF($I804="n/a",0,IF(BW$4&lt;=$C834,0,IF(SUM($C834,$I804)&gt;BW$4,$V818/$I804,$V818-SUM($I834:BV834))))</f>
        <v>0</v>
      </c>
      <c r="BX834" s="31">
        <f>IF($I804="n/a",0,IF(BX$4&lt;=$C834,0,IF(SUM($C834,$I804)&gt;BX$4,$V818/$I804,$V818-SUM($I834:BW834))))</f>
        <v>0</v>
      </c>
      <c r="BY834" s="31">
        <f>IF($I804="n/a",0,IF(BY$4&lt;=$C834,0,IF(SUM($C834,$I804)&gt;BY$4,$V818/$I804,$V818-SUM($I834:BX834))))</f>
        <v>0</v>
      </c>
      <c r="BZ834" s="31">
        <f>IF($I804="n/a",0,IF(BZ$4&lt;=$C834,0,IF(SUM($C834,$I804)&gt;BZ$4,$V818/$I804,$V818-SUM($I834:BY834))))</f>
        <v>0</v>
      </c>
      <c r="CA834" s="31">
        <f>IF($I804="n/a",0,IF(CA$4&lt;=$C834,0,IF(SUM($C834,$I804)&gt;CA$4,$V818/$I804,$V818-SUM($I834:BZ834))))</f>
        <v>0</v>
      </c>
      <c r="CB834" s="31">
        <f>IF($I804="n/a",0,IF(CB$4&lt;=$C834,0,IF(SUM($C834,$I804)&gt;CB$4,$V818/$I804,$V818-SUM($I834:CA834))))</f>
        <v>0</v>
      </c>
      <c r="CC834" s="31">
        <f>IF($I804="n/a",0,IF(CC$4&lt;=$C834,0,IF(SUM($C834,$I804)&gt;CC$4,$V818/$I804,$V818-SUM($I834:CB834))))</f>
        <v>0</v>
      </c>
      <c r="CD834" s="31">
        <f>IF($I804="n/a",0,IF(CD$4&lt;=$C834,0,IF(SUM($C834,$I804)&gt;CD$4,$V818/$I804,$V818-SUM($I834:CC834))))</f>
        <v>0</v>
      </c>
      <c r="CE834" s="31">
        <f>IF($I804="n/a",0,IF(CE$4&lt;=$C834,0,IF(SUM($C834,$I804)&gt;CE$4,$V818/$I804,$V818-SUM($I834:CD834))))</f>
        <v>0</v>
      </c>
      <c r="CF834" s="31">
        <f>IF($I804="n/a",0,IF(CF$4&lt;=$C834,0,IF(SUM($C834,$I804)&gt;CF$4,$V818/$I804,$V818-SUM($I834:CE834))))</f>
        <v>0</v>
      </c>
    </row>
    <row r="835" spans="1:84" s="153" customFormat="1" ht="12.75" customHeight="1">
      <c r="A835"/>
      <c r="C835" s="197">
        <v>2029</v>
      </c>
      <c r="D835" s="21" t="s">
        <v>58</v>
      </c>
      <c r="E835" s="21" t="s">
        <v>185</v>
      </c>
      <c r="I835" s="31"/>
      <c r="J835" s="31">
        <f>IF($I804="n/a",0,IF(J$4&lt;=$C835,0,IF(SUM($C835,$I804)&gt;J$4,$W818/$I804,$W818-SUM($I835:I835))))</f>
        <v>0</v>
      </c>
      <c r="K835" s="31">
        <f>IF($I804="n/a",0,IF(K$4&lt;=$C835,0,IF(SUM($C835,$I804)&gt;K$4,$W818/$I804,$W818-SUM($I835:J835))))</f>
        <v>0</v>
      </c>
      <c r="L835" s="31">
        <f>IF($I804="n/a",0,IF(L$4&lt;=$C835,0,IF(SUM($C835,$I804)&gt;L$4,$W818/$I804,$W818-SUM($I835:K835))))</f>
        <v>0</v>
      </c>
      <c r="M835" s="31">
        <f>IF($I804="n/a",0,IF(M$4&lt;=$C835,0,IF(SUM($C835,$I804)&gt;M$4,$W818/$I804,$W818-SUM($I835:L835))))</f>
        <v>0</v>
      </c>
      <c r="N835" s="31">
        <f>IF($I804="n/a",0,IF(N$4&lt;=$C835,0,IF(SUM($C835,$I804)&gt;N$4,$W818/$I804,$W818-SUM($I835:M835))))</f>
        <v>0</v>
      </c>
      <c r="O835" s="31">
        <f>IF($I804="n/a",0,IF(O$4&lt;=$C835,0,IF(SUM($C835,$I804)&gt;O$4,$W818/$I804,$W818-SUM($I835:N835))))</f>
        <v>0</v>
      </c>
      <c r="P835" s="31">
        <f>IF($I804="n/a",0,IF(P$4&lt;=$C835,0,IF(SUM($C835,$I804)&gt;P$4,$W818/$I804,$W818-SUM($I835:O835))))</f>
        <v>0</v>
      </c>
      <c r="Q835" s="31">
        <f>IF($I804="n/a",0,IF(Q$4&lt;=$C835,0,IF(SUM($C835,$I804)&gt;Q$4,$W818/$I804,$W818-SUM($I835:P835))))</f>
        <v>0</v>
      </c>
      <c r="R835" s="31">
        <f>IF($I804="n/a",0,IF(R$4&lt;=$C835,0,IF(SUM($C835,$I804)&gt;R$4,$W818/$I804,$W818-SUM($I835:Q835))))</f>
        <v>0</v>
      </c>
      <c r="S835" s="31">
        <f>IF($I804="n/a",0,IF(S$4&lt;=$C835,0,IF(SUM($C835,$I804)&gt;S$4,$W818/$I804,$W818-SUM($I835:R835))))</f>
        <v>0</v>
      </c>
      <c r="T835" s="31">
        <f>IF($I804="n/a",0,IF(T$4&lt;=$C835,0,IF(SUM($C835,$I804)&gt;T$4,$W818/$I804,$W818-SUM($I835:S835))))</f>
        <v>0</v>
      </c>
      <c r="U835" s="31">
        <f>IF($I804="n/a",0,IF(U$4&lt;=$C835,0,IF(SUM($C835,$I804)&gt;U$4,$W818/$I804,$W818-SUM($I835:T835))))</f>
        <v>0</v>
      </c>
      <c r="V835" s="31">
        <f>IF($I804="n/a",0,IF(V$4&lt;=$C835,0,IF(SUM($C835,$I804)&gt;V$4,$W818/$I804,$W818-SUM($I835:U835))))</f>
        <v>0</v>
      </c>
      <c r="W835" s="31">
        <f>IF($I804="n/a",0,IF(W$4&lt;=$C835,0,IF(SUM($C835,$I804)&gt;W$4,$W818/$I804,$W818-SUM($I835:V835))))</f>
        <v>0</v>
      </c>
      <c r="X835" s="31">
        <f>IF($I804="n/a",0,IF(X$4&lt;=$C835,0,IF(SUM($C835,$I804)&gt;X$4,$W818/$I804,$W818-SUM($I835:W835))))</f>
        <v>0</v>
      </c>
      <c r="Y835" s="31">
        <f>IF($I804="n/a",0,IF(Y$4&lt;=$C835,0,IF(SUM($C835,$I804)&gt;Y$4,$W818/$I804,$W818-SUM($I835:X835))))</f>
        <v>0</v>
      </c>
      <c r="Z835" s="31">
        <f>IF($I804="n/a",0,IF(Z$4&lt;=$C835,0,IF(SUM($C835,$I804)&gt;Z$4,$W818/$I804,$W818-SUM($I835:Y835))))</f>
        <v>0</v>
      </c>
      <c r="AA835" s="31">
        <f>IF($I804="n/a",0,IF(AA$4&lt;=$C835,0,IF(SUM($C835,$I804)&gt;AA$4,$W818/$I804,$W818-SUM($I835:Z835))))</f>
        <v>0</v>
      </c>
      <c r="AB835" s="31">
        <f>IF($I804="n/a",0,IF(AB$4&lt;=$C835,0,IF(SUM($C835,$I804)&gt;AB$4,$W818/$I804,$W818-SUM($I835:AA835))))</f>
        <v>0</v>
      </c>
      <c r="AC835" s="31">
        <f>IF($I804="n/a",0,IF(AC$4&lt;=$C835,0,IF(SUM($C835,$I804)&gt;AC$4,$W818/$I804,$W818-SUM($I835:AB835))))</f>
        <v>0</v>
      </c>
      <c r="AD835" s="31">
        <f>IF($I804="n/a",0,IF(AD$4&lt;=$C835,0,IF(SUM($C835,$I804)&gt;AD$4,$W818/$I804,$W818-SUM($I835:AC835))))</f>
        <v>0</v>
      </c>
      <c r="AE835" s="31">
        <f>IF($I804="n/a",0,IF(AE$4&lt;=$C835,0,IF(SUM($C835,$I804)&gt;AE$4,$W818/$I804,$W818-SUM($I835:AD835))))</f>
        <v>0</v>
      </c>
      <c r="AF835" s="31">
        <f>IF($I804="n/a",0,IF(AF$4&lt;=$C835,0,IF(SUM($C835,$I804)&gt;AF$4,$W818/$I804,$W818-SUM($I835:AE835))))</f>
        <v>0</v>
      </c>
      <c r="AG835" s="31">
        <f>IF($I804="n/a",0,IF(AG$4&lt;=$C835,0,IF(SUM($C835,$I804)&gt;AG$4,$W818/$I804,$W818-SUM($I835:AF835))))</f>
        <v>0</v>
      </c>
      <c r="AH835" s="31">
        <f>IF($I804="n/a",0,IF(AH$4&lt;=$C835,0,IF(SUM($C835,$I804)&gt;AH$4,$W818/$I804,$W818-SUM($I835:AG835))))</f>
        <v>0</v>
      </c>
      <c r="AI835" s="31">
        <f>IF($I804="n/a",0,IF(AI$4&lt;=$C835,0,IF(SUM($C835,$I804)&gt;AI$4,$W818/$I804,$W818-SUM($I835:AH835))))</f>
        <v>0</v>
      </c>
      <c r="AJ835" s="31">
        <f>IF($I804="n/a",0,IF(AJ$4&lt;=$C835,0,IF(SUM($C835,$I804)&gt;AJ$4,$W818/$I804,$W818-SUM($I835:AI835))))</f>
        <v>0</v>
      </c>
      <c r="AK835" s="31">
        <f>IF($I804="n/a",0,IF(AK$4&lt;=$C835,0,IF(SUM($C835,$I804)&gt;AK$4,$W818/$I804,$W818-SUM($I835:AJ835))))</f>
        <v>0</v>
      </c>
      <c r="AL835" s="31">
        <f>IF($I804="n/a",0,IF(AL$4&lt;=$C835,0,IF(SUM($C835,$I804)&gt;AL$4,$W818/$I804,$W818-SUM($I835:AK835))))</f>
        <v>0</v>
      </c>
      <c r="AM835" s="31">
        <f>IF($I804="n/a",0,IF(AM$4&lt;=$C835,0,IF(SUM($C835,$I804)&gt;AM$4,$W818/$I804,$W818-SUM($I835:AL835))))</f>
        <v>0</v>
      </c>
      <c r="AN835" s="31">
        <f>IF($I804="n/a",0,IF(AN$4&lt;=$C835,0,IF(SUM($C835,$I804)&gt;AN$4,$W818/$I804,$W818-SUM($I835:AM835))))</f>
        <v>0</v>
      </c>
      <c r="AO835" s="31">
        <f>IF($I804="n/a",0,IF(AO$4&lt;=$C835,0,IF(SUM($C835,$I804)&gt;AO$4,$W818/$I804,$W818-SUM($I835:AN835))))</f>
        <v>0</v>
      </c>
      <c r="AP835" s="31">
        <f>IF($I804="n/a",0,IF(AP$4&lt;=$C835,0,IF(SUM($C835,$I804)&gt;AP$4,$W818/$I804,$W818-SUM($I835:AO835))))</f>
        <v>0</v>
      </c>
      <c r="AQ835" s="31">
        <f>IF($I804="n/a",0,IF(AQ$4&lt;=$C835,0,IF(SUM($C835,$I804)&gt;AQ$4,$W818/$I804,$W818-SUM($I835:AP835))))</f>
        <v>0</v>
      </c>
      <c r="AR835" s="31">
        <f>IF($I804="n/a",0,IF(AR$4&lt;=$C835,0,IF(SUM($C835,$I804)&gt;AR$4,$W818/$I804,$W818-SUM($I835:AQ835))))</f>
        <v>0</v>
      </c>
      <c r="AS835" s="31">
        <f>IF($I804="n/a",0,IF(AS$4&lt;=$C835,0,IF(SUM($C835,$I804)&gt;AS$4,$W818/$I804,$W818-SUM($I835:AR835))))</f>
        <v>0</v>
      </c>
      <c r="AT835" s="31">
        <f>IF($I804="n/a",0,IF(AT$4&lt;=$C835,0,IF(SUM($C835,$I804)&gt;AT$4,$W818/$I804,$W818-SUM($I835:AS835))))</f>
        <v>0</v>
      </c>
      <c r="AU835" s="31">
        <f>IF($I804="n/a",0,IF(AU$4&lt;=$C835,0,IF(SUM($C835,$I804)&gt;AU$4,$W818/$I804,$W818-SUM($I835:AT835))))</f>
        <v>0</v>
      </c>
      <c r="AV835" s="31">
        <f>IF($I804="n/a",0,IF(AV$4&lt;=$C835,0,IF(SUM($C835,$I804)&gt;AV$4,$W818/$I804,$W818-SUM($I835:AU835))))</f>
        <v>0</v>
      </c>
      <c r="AW835" s="31">
        <f>IF($I804="n/a",0,IF(AW$4&lt;=$C835,0,IF(SUM($C835,$I804)&gt;AW$4,$W818/$I804,$W818-SUM($I835:AV835))))</f>
        <v>0</v>
      </c>
      <c r="AX835" s="31">
        <f>IF($I804="n/a",0,IF(AX$4&lt;=$C835,0,IF(SUM($C835,$I804)&gt;AX$4,$W818/$I804,$W818-SUM($I835:AW835))))</f>
        <v>0</v>
      </c>
      <c r="AY835" s="31">
        <f>IF($I804="n/a",0,IF(AY$4&lt;=$C835,0,IF(SUM($C835,$I804)&gt;AY$4,$W818/$I804,$W818-SUM($I835:AX835))))</f>
        <v>0</v>
      </c>
      <c r="AZ835" s="31">
        <f>IF($I804="n/a",0,IF(AZ$4&lt;=$C835,0,IF(SUM($C835,$I804)&gt;AZ$4,$W818/$I804,$W818-SUM($I835:AY835))))</f>
        <v>0</v>
      </c>
      <c r="BA835" s="31">
        <f>IF($I804="n/a",0,IF(BA$4&lt;=$C835,0,IF(SUM($C835,$I804)&gt;BA$4,$W818/$I804,$W818-SUM($I835:AZ835))))</f>
        <v>0</v>
      </c>
      <c r="BB835" s="31">
        <f>IF($I804="n/a",0,IF(BB$4&lt;=$C835,0,IF(SUM($C835,$I804)&gt;BB$4,$W818/$I804,$W818-SUM($I835:BA835))))</f>
        <v>0</v>
      </c>
      <c r="BC835" s="31">
        <f>IF($I804="n/a",0,IF(BC$4&lt;=$C835,0,IF(SUM($C835,$I804)&gt;BC$4,$W818/$I804,$W818-SUM($I835:BB835))))</f>
        <v>0</v>
      </c>
      <c r="BD835" s="31">
        <f>IF($I804="n/a",0,IF(BD$4&lt;=$C835,0,IF(SUM($C835,$I804)&gt;BD$4,$W818/$I804,$W818-SUM($I835:BC835))))</f>
        <v>0</v>
      </c>
      <c r="BE835" s="31">
        <f>IF($I804="n/a",0,IF(BE$4&lt;=$C835,0,IF(SUM($C835,$I804)&gt;BE$4,$W818/$I804,$W818-SUM($I835:BD835))))</f>
        <v>0</v>
      </c>
      <c r="BF835" s="31">
        <f>IF($I804="n/a",0,IF(BF$4&lt;=$C835,0,IF(SUM($C835,$I804)&gt;BF$4,$W818/$I804,$W818-SUM($I835:BE835))))</f>
        <v>0</v>
      </c>
      <c r="BG835" s="31">
        <f>IF($I804="n/a",0,IF(BG$4&lt;=$C835,0,IF(SUM($C835,$I804)&gt;BG$4,$W818/$I804,$W818-SUM($I835:BF835))))</f>
        <v>0</v>
      </c>
      <c r="BH835" s="31">
        <f>IF($I804="n/a",0,IF(BH$4&lt;=$C835,0,IF(SUM($C835,$I804)&gt;BH$4,$W818/$I804,$W818-SUM($I835:BG835))))</f>
        <v>0</v>
      </c>
      <c r="BI835" s="31">
        <f>IF($I804="n/a",0,IF(BI$4&lt;=$C835,0,IF(SUM($C835,$I804)&gt;BI$4,$W818/$I804,$W818-SUM($I835:BH835))))</f>
        <v>0</v>
      </c>
      <c r="BJ835" s="31">
        <f>IF($I804="n/a",0,IF(BJ$4&lt;=$C835,0,IF(SUM($C835,$I804)&gt;BJ$4,$W818/$I804,$W818-SUM($I835:BI835))))</f>
        <v>0</v>
      </c>
      <c r="BK835" s="31">
        <f>IF($I804="n/a",0,IF(BK$4&lt;=$C835,0,IF(SUM($C835,$I804)&gt;BK$4,$W818/$I804,$W818-SUM($I835:BJ835))))</f>
        <v>0</v>
      </c>
      <c r="BL835" s="31">
        <f>IF($I804="n/a",0,IF(BL$4&lt;=$C835,0,IF(SUM($C835,$I804)&gt;BL$4,$W818/$I804,$W818-SUM($I835:BK835))))</f>
        <v>0</v>
      </c>
      <c r="BM835" s="31">
        <f>IF($I804="n/a",0,IF(BM$4&lt;=$C835,0,IF(SUM($C835,$I804)&gt;BM$4,$W818/$I804,$W818-SUM($I835:BL835))))</f>
        <v>0</v>
      </c>
      <c r="BN835" s="31">
        <f>IF($I804="n/a",0,IF(BN$4&lt;=$C835,0,IF(SUM($C835,$I804)&gt;BN$4,$W818/$I804,$W818-SUM($I835:BM835))))</f>
        <v>0</v>
      </c>
      <c r="BO835" s="31">
        <f>IF($I804="n/a",0,IF(BO$4&lt;=$C835,0,IF(SUM($C835,$I804)&gt;BO$4,$W818/$I804,$W818-SUM($I835:BN835))))</f>
        <v>0</v>
      </c>
      <c r="BP835" s="31">
        <f>IF($I804="n/a",0,IF(BP$4&lt;=$C835,0,IF(SUM($C835,$I804)&gt;BP$4,$W818/$I804,$W818-SUM($I835:BO835))))</f>
        <v>0</v>
      </c>
      <c r="BQ835" s="31">
        <f>IF($I804="n/a",0,IF(BQ$4&lt;=$C835,0,IF(SUM($C835,$I804)&gt;BQ$4,$W818/$I804,$W818-SUM($I835:BP835))))</f>
        <v>0</v>
      </c>
      <c r="BR835" s="31">
        <f>IF($I804="n/a",0,IF(BR$4&lt;=$C835,0,IF(SUM($C835,$I804)&gt;BR$4,$W818/$I804,$W818-SUM($I835:BQ835))))</f>
        <v>0</v>
      </c>
      <c r="BS835" s="31">
        <f>IF($I804="n/a",0,IF(BS$4&lt;=$C835,0,IF(SUM($C835,$I804)&gt;BS$4,$W818/$I804,$W818-SUM($I835:BR835))))</f>
        <v>0</v>
      </c>
      <c r="BT835" s="31">
        <f>IF($I804="n/a",0,IF(BT$4&lt;=$C835,0,IF(SUM($C835,$I804)&gt;BT$4,$W818/$I804,$W818-SUM($I835:BS835))))</f>
        <v>0</v>
      </c>
      <c r="BU835" s="31">
        <f>IF($I804="n/a",0,IF(BU$4&lt;=$C835,0,IF(SUM($C835,$I804)&gt;BU$4,$W818/$I804,$W818-SUM($I835:BT835))))</f>
        <v>0</v>
      </c>
      <c r="BV835" s="31">
        <f>IF($I804="n/a",0,IF(BV$4&lt;=$C835,0,IF(SUM($C835,$I804)&gt;BV$4,$W818/$I804,$W818-SUM($I835:BU835))))</f>
        <v>0</v>
      </c>
      <c r="BW835" s="31">
        <f>IF($I804="n/a",0,IF(BW$4&lt;=$C835,0,IF(SUM($C835,$I804)&gt;BW$4,$W818/$I804,$W818-SUM($I835:BV835))))</f>
        <v>0</v>
      </c>
      <c r="BX835" s="31">
        <f>IF($I804="n/a",0,IF(BX$4&lt;=$C835,0,IF(SUM($C835,$I804)&gt;BX$4,$W818/$I804,$W818-SUM($I835:BW835))))</f>
        <v>0</v>
      </c>
      <c r="BY835" s="31">
        <f>IF($I804="n/a",0,IF(BY$4&lt;=$C835,0,IF(SUM($C835,$I804)&gt;BY$4,$W818/$I804,$W818-SUM($I835:BX835))))</f>
        <v>0</v>
      </c>
      <c r="BZ835" s="31">
        <f>IF($I804="n/a",0,IF(BZ$4&lt;=$C835,0,IF(SUM($C835,$I804)&gt;BZ$4,$W818/$I804,$W818-SUM($I835:BY835))))</f>
        <v>0</v>
      </c>
      <c r="CA835" s="31">
        <f>IF($I804="n/a",0,IF(CA$4&lt;=$C835,0,IF(SUM($C835,$I804)&gt;CA$4,$W818/$I804,$W818-SUM($I835:BZ835))))</f>
        <v>0</v>
      </c>
      <c r="CB835" s="31">
        <f>IF($I804="n/a",0,IF(CB$4&lt;=$C835,0,IF(SUM($C835,$I804)&gt;CB$4,$W818/$I804,$W818-SUM($I835:CA835))))</f>
        <v>0</v>
      </c>
      <c r="CC835" s="31">
        <f>IF($I804="n/a",0,IF(CC$4&lt;=$C835,0,IF(SUM($C835,$I804)&gt;CC$4,$W818/$I804,$W818-SUM($I835:CB835))))</f>
        <v>0</v>
      </c>
      <c r="CD835" s="31">
        <f>IF($I804="n/a",0,IF(CD$4&lt;=$C835,0,IF(SUM($C835,$I804)&gt;CD$4,$W818/$I804,$W818-SUM($I835:CC835))))</f>
        <v>0</v>
      </c>
      <c r="CE835" s="31">
        <f>IF($I804="n/a",0,IF(CE$4&lt;=$C835,0,IF(SUM($C835,$I804)&gt;CE$4,$W818/$I804,$W818-SUM($I835:CD835))))</f>
        <v>0</v>
      </c>
      <c r="CF835" s="31">
        <f>IF($I804="n/a",0,IF(CF$4&lt;=$C835,0,IF(SUM($C835,$I804)&gt;CF$4,$W818/$I804,$W818-SUM($I835:CE835))))</f>
        <v>0</v>
      </c>
    </row>
    <row r="836" spans="1:84" s="153" customFormat="1" ht="12.75" customHeight="1">
      <c r="A836"/>
      <c r="C836" s="197">
        <v>2030</v>
      </c>
      <c r="D836" s="21" t="s">
        <v>59</v>
      </c>
      <c r="E836" s="21" t="s">
        <v>185</v>
      </c>
      <c r="I836" s="31"/>
      <c r="J836" s="31">
        <f>IF($I804="n/a",0,IF(J$4&lt;=$C836,0,IF(SUM($C836,$I804)&gt;J$4,$X818/$I804,$X818-SUM($I836:I836))))</f>
        <v>0</v>
      </c>
      <c r="K836" s="31">
        <f>IF($I804="n/a",0,IF(K$4&lt;=$C836,0,IF(SUM($C836,$I804)&gt;K$4,$X818/$I804,$X818-SUM($I836:J836))))</f>
        <v>0</v>
      </c>
      <c r="L836" s="31">
        <f>IF($I804="n/a",0,IF(L$4&lt;=$C836,0,IF(SUM($C836,$I804)&gt;L$4,$X818/$I804,$X818-SUM($I836:K836))))</f>
        <v>0</v>
      </c>
      <c r="M836" s="31">
        <f>IF($I804="n/a",0,IF(M$4&lt;=$C836,0,IF(SUM($C836,$I804)&gt;M$4,$X818/$I804,$X818-SUM($I836:L836))))</f>
        <v>0</v>
      </c>
      <c r="N836" s="31">
        <f>IF($I804="n/a",0,IF(N$4&lt;=$C836,0,IF(SUM($C836,$I804)&gt;N$4,$X818/$I804,$X818-SUM($I836:M836))))</f>
        <v>0</v>
      </c>
      <c r="O836" s="31">
        <f>IF($I804="n/a",0,IF(O$4&lt;=$C836,0,IF(SUM($C836,$I804)&gt;O$4,$X818/$I804,$X818-SUM($I836:N836))))</f>
        <v>0</v>
      </c>
      <c r="P836" s="31">
        <f>IF($I804="n/a",0,IF(P$4&lt;=$C836,0,IF(SUM($C836,$I804)&gt;P$4,$X818/$I804,$X818-SUM($I836:O836))))</f>
        <v>0</v>
      </c>
      <c r="Q836" s="31">
        <f>IF($I804="n/a",0,IF(Q$4&lt;=$C836,0,IF(SUM($C836,$I804)&gt;Q$4,$X818/$I804,$X818-SUM($I836:P836))))</f>
        <v>0</v>
      </c>
      <c r="R836" s="31">
        <f>IF($I804="n/a",0,IF(R$4&lt;=$C836,0,IF(SUM($C836,$I804)&gt;R$4,$X818/$I804,$X818-SUM($I836:Q836))))</f>
        <v>0</v>
      </c>
      <c r="S836" s="31">
        <f>IF($I804="n/a",0,IF(S$4&lt;=$C836,0,IF(SUM($C836,$I804)&gt;S$4,$X818/$I804,$X818-SUM($I836:R836))))</f>
        <v>0</v>
      </c>
      <c r="T836" s="31">
        <f>IF($I804="n/a",0,IF(T$4&lt;=$C836,0,IF(SUM($C836,$I804)&gt;T$4,$X818/$I804,$X818-SUM($I836:S836))))</f>
        <v>0</v>
      </c>
      <c r="U836" s="31">
        <f>IF($I804="n/a",0,IF(U$4&lt;=$C836,0,IF(SUM($C836,$I804)&gt;U$4,$X818/$I804,$X818-SUM($I836:T836))))</f>
        <v>0</v>
      </c>
      <c r="V836" s="31">
        <f>IF($I804="n/a",0,IF(V$4&lt;=$C836,0,IF(SUM($C836,$I804)&gt;V$4,$X818/$I804,$X818-SUM($I836:U836))))</f>
        <v>0</v>
      </c>
      <c r="W836" s="31">
        <f>IF($I804="n/a",0,IF(W$4&lt;=$C836,0,IF(SUM($C836,$I804)&gt;W$4,$X818/$I804,$X818-SUM($I836:V836))))</f>
        <v>0</v>
      </c>
      <c r="X836" s="31">
        <f>IF($I804="n/a",0,IF(X$4&lt;=$C836,0,IF(SUM($C836,$I804)&gt;X$4,$X818/$I804,$X818-SUM($I836:W836))))</f>
        <v>0</v>
      </c>
      <c r="Y836" s="31">
        <f>IF($I804="n/a",0,IF(Y$4&lt;=$C836,0,IF(SUM($C836,$I804)&gt;Y$4,$X818/$I804,$X818-SUM($I836:X836))))</f>
        <v>0</v>
      </c>
      <c r="Z836" s="31">
        <f>IF($I804="n/a",0,IF(Z$4&lt;=$C836,0,IF(SUM($C836,$I804)&gt;Z$4,$X818/$I804,$X818-SUM($I836:Y836))))</f>
        <v>0</v>
      </c>
      <c r="AA836" s="31">
        <f>IF($I804="n/a",0,IF(AA$4&lt;=$C836,0,IF(SUM($C836,$I804)&gt;AA$4,$X818/$I804,$X818-SUM($I836:Z836))))</f>
        <v>0</v>
      </c>
      <c r="AB836" s="31">
        <f>IF($I804="n/a",0,IF(AB$4&lt;=$C836,0,IF(SUM($C836,$I804)&gt;AB$4,$X818/$I804,$X818-SUM($I836:AA836))))</f>
        <v>0</v>
      </c>
      <c r="AC836" s="31">
        <f>IF($I804="n/a",0,IF(AC$4&lt;=$C836,0,IF(SUM($C836,$I804)&gt;AC$4,$X818/$I804,$X818-SUM($I836:AB836))))</f>
        <v>0</v>
      </c>
      <c r="AD836" s="31">
        <f>IF($I804="n/a",0,IF(AD$4&lt;=$C836,0,IF(SUM($C836,$I804)&gt;AD$4,$X818/$I804,$X818-SUM($I836:AC836))))</f>
        <v>0</v>
      </c>
      <c r="AE836" s="31">
        <f>IF($I804="n/a",0,IF(AE$4&lt;=$C836,0,IF(SUM($C836,$I804)&gt;AE$4,$X818/$I804,$X818-SUM($I836:AD836))))</f>
        <v>0</v>
      </c>
      <c r="AF836" s="31">
        <f>IF($I804="n/a",0,IF(AF$4&lt;=$C836,0,IF(SUM($C836,$I804)&gt;AF$4,$X818/$I804,$X818-SUM($I836:AE836))))</f>
        <v>0</v>
      </c>
      <c r="AG836" s="31">
        <f>IF($I804="n/a",0,IF(AG$4&lt;=$C836,0,IF(SUM($C836,$I804)&gt;AG$4,$X818/$I804,$X818-SUM($I836:AF836))))</f>
        <v>0</v>
      </c>
      <c r="AH836" s="31">
        <f>IF($I804="n/a",0,IF(AH$4&lt;=$C836,0,IF(SUM($C836,$I804)&gt;AH$4,$X818/$I804,$X818-SUM($I836:AG836))))</f>
        <v>0</v>
      </c>
      <c r="AI836" s="31">
        <f>IF($I804="n/a",0,IF(AI$4&lt;=$C836,0,IF(SUM($C836,$I804)&gt;AI$4,$X818/$I804,$X818-SUM($I836:AH836))))</f>
        <v>0</v>
      </c>
      <c r="AJ836" s="31">
        <f>IF($I804="n/a",0,IF(AJ$4&lt;=$C836,0,IF(SUM($C836,$I804)&gt;AJ$4,$X818/$I804,$X818-SUM($I836:AI836))))</f>
        <v>0</v>
      </c>
      <c r="AK836" s="31">
        <f>IF($I804="n/a",0,IF(AK$4&lt;=$C836,0,IF(SUM($C836,$I804)&gt;AK$4,$X818/$I804,$X818-SUM($I836:AJ836))))</f>
        <v>0</v>
      </c>
      <c r="AL836" s="31">
        <f>IF($I804="n/a",0,IF(AL$4&lt;=$C836,0,IF(SUM($C836,$I804)&gt;AL$4,$X818/$I804,$X818-SUM($I836:AK836))))</f>
        <v>0</v>
      </c>
      <c r="AM836" s="31">
        <f>IF($I804="n/a",0,IF(AM$4&lt;=$C836,0,IF(SUM($C836,$I804)&gt;AM$4,$X818/$I804,$X818-SUM($I836:AL836))))</f>
        <v>0</v>
      </c>
      <c r="AN836" s="31">
        <f>IF($I804="n/a",0,IF(AN$4&lt;=$C836,0,IF(SUM($C836,$I804)&gt;AN$4,$X818/$I804,$X818-SUM($I836:AM836))))</f>
        <v>0</v>
      </c>
      <c r="AO836" s="31">
        <f>IF($I804="n/a",0,IF(AO$4&lt;=$C836,0,IF(SUM($C836,$I804)&gt;AO$4,$X818/$I804,$X818-SUM($I836:AN836))))</f>
        <v>0</v>
      </c>
      <c r="AP836" s="31">
        <f>IF($I804="n/a",0,IF(AP$4&lt;=$C836,0,IF(SUM($C836,$I804)&gt;AP$4,$X818/$I804,$X818-SUM($I836:AO836))))</f>
        <v>0</v>
      </c>
      <c r="AQ836" s="31">
        <f>IF($I804="n/a",0,IF(AQ$4&lt;=$C836,0,IF(SUM($C836,$I804)&gt;AQ$4,$X818/$I804,$X818-SUM($I836:AP836))))</f>
        <v>0</v>
      </c>
      <c r="AR836" s="31">
        <f>IF($I804="n/a",0,IF(AR$4&lt;=$C836,0,IF(SUM($C836,$I804)&gt;AR$4,$X818/$I804,$X818-SUM($I836:AQ836))))</f>
        <v>0</v>
      </c>
      <c r="AS836" s="31">
        <f>IF($I804="n/a",0,IF(AS$4&lt;=$C836,0,IF(SUM($C836,$I804)&gt;AS$4,$X818/$I804,$X818-SUM($I836:AR836))))</f>
        <v>0</v>
      </c>
      <c r="AT836" s="31">
        <f>IF($I804="n/a",0,IF(AT$4&lt;=$C836,0,IF(SUM($C836,$I804)&gt;AT$4,$X818/$I804,$X818-SUM($I836:AS836))))</f>
        <v>0</v>
      </c>
      <c r="AU836" s="31">
        <f>IF($I804="n/a",0,IF(AU$4&lt;=$C836,0,IF(SUM($C836,$I804)&gt;AU$4,$X818/$I804,$X818-SUM($I836:AT836))))</f>
        <v>0</v>
      </c>
      <c r="AV836" s="31">
        <f>IF($I804="n/a",0,IF(AV$4&lt;=$C836,0,IF(SUM($C836,$I804)&gt;AV$4,$X818/$I804,$X818-SUM($I836:AU836))))</f>
        <v>0</v>
      </c>
      <c r="AW836" s="31">
        <f>IF($I804="n/a",0,IF(AW$4&lt;=$C836,0,IF(SUM($C836,$I804)&gt;AW$4,$X818/$I804,$X818-SUM($I836:AV836))))</f>
        <v>0</v>
      </c>
      <c r="AX836" s="31">
        <f>IF($I804="n/a",0,IF(AX$4&lt;=$C836,0,IF(SUM($C836,$I804)&gt;AX$4,$X818/$I804,$X818-SUM($I836:AW836))))</f>
        <v>0</v>
      </c>
      <c r="AY836" s="31">
        <f>IF($I804="n/a",0,IF(AY$4&lt;=$C836,0,IF(SUM($C836,$I804)&gt;AY$4,$X818/$I804,$X818-SUM($I836:AX836))))</f>
        <v>0</v>
      </c>
      <c r="AZ836" s="31">
        <f>IF($I804="n/a",0,IF(AZ$4&lt;=$C836,0,IF(SUM($C836,$I804)&gt;AZ$4,$X818/$I804,$X818-SUM($I836:AY836))))</f>
        <v>0</v>
      </c>
      <c r="BA836" s="31">
        <f>IF($I804="n/a",0,IF(BA$4&lt;=$C836,0,IF(SUM($C836,$I804)&gt;BA$4,$X818/$I804,$X818-SUM($I836:AZ836))))</f>
        <v>0</v>
      </c>
      <c r="BB836" s="31">
        <f>IF($I804="n/a",0,IF(BB$4&lt;=$C836,0,IF(SUM($C836,$I804)&gt;BB$4,$X818/$I804,$X818-SUM($I836:BA836))))</f>
        <v>0</v>
      </c>
      <c r="BC836" s="31">
        <f>IF($I804="n/a",0,IF(BC$4&lt;=$C836,0,IF(SUM($C836,$I804)&gt;BC$4,$X818/$I804,$X818-SUM($I836:BB836))))</f>
        <v>0</v>
      </c>
      <c r="BD836" s="31">
        <f>IF($I804="n/a",0,IF(BD$4&lt;=$C836,0,IF(SUM($C836,$I804)&gt;BD$4,$X818/$I804,$X818-SUM($I836:BC836))))</f>
        <v>0</v>
      </c>
      <c r="BE836" s="31">
        <f>IF($I804="n/a",0,IF(BE$4&lt;=$C836,0,IF(SUM($C836,$I804)&gt;BE$4,$X818/$I804,$X818-SUM($I836:BD836))))</f>
        <v>0</v>
      </c>
      <c r="BF836" s="31">
        <f>IF($I804="n/a",0,IF(BF$4&lt;=$C836,0,IF(SUM($C836,$I804)&gt;BF$4,$X818/$I804,$X818-SUM($I836:BE836))))</f>
        <v>0</v>
      </c>
      <c r="BG836" s="31">
        <f>IF($I804="n/a",0,IF(BG$4&lt;=$C836,0,IF(SUM($C836,$I804)&gt;BG$4,$X818/$I804,$X818-SUM($I836:BF836))))</f>
        <v>0</v>
      </c>
      <c r="BH836" s="31">
        <f>IF($I804="n/a",0,IF(BH$4&lt;=$C836,0,IF(SUM($C836,$I804)&gt;BH$4,$X818/$I804,$X818-SUM($I836:BG836))))</f>
        <v>0</v>
      </c>
      <c r="BI836" s="31">
        <f>IF($I804="n/a",0,IF(BI$4&lt;=$C836,0,IF(SUM($C836,$I804)&gt;BI$4,$X818/$I804,$X818-SUM($I836:BH836))))</f>
        <v>0</v>
      </c>
      <c r="BJ836" s="31">
        <f>IF($I804="n/a",0,IF(BJ$4&lt;=$C836,0,IF(SUM($C836,$I804)&gt;BJ$4,$X818/$I804,$X818-SUM($I836:BI836))))</f>
        <v>0</v>
      </c>
      <c r="BK836" s="31">
        <f>IF($I804="n/a",0,IF(BK$4&lt;=$C836,0,IF(SUM($C836,$I804)&gt;BK$4,$X818/$I804,$X818-SUM($I836:BJ836))))</f>
        <v>0</v>
      </c>
      <c r="BL836" s="31">
        <f>IF($I804="n/a",0,IF(BL$4&lt;=$C836,0,IF(SUM($C836,$I804)&gt;BL$4,$X818/$I804,$X818-SUM($I836:BK836))))</f>
        <v>0</v>
      </c>
      <c r="BM836" s="31">
        <f>IF($I804="n/a",0,IF(BM$4&lt;=$C836,0,IF(SUM($C836,$I804)&gt;BM$4,$X818/$I804,$X818-SUM($I836:BL836))))</f>
        <v>0</v>
      </c>
      <c r="BN836" s="31">
        <f>IF($I804="n/a",0,IF(BN$4&lt;=$C836,0,IF(SUM($C836,$I804)&gt;BN$4,$X818/$I804,$X818-SUM($I836:BM836))))</f>
        <v>0</v>
      </c>
      <c r="BO836" s="31">
        <f>IF($I804="n/a",0,IF(BO$4&lt;=$C836,0,IF(SUM($C836,$I804)&gt;BO$4,$X818/$I804,$X818-SUM($I836:BN836))))</f>
        <v>0</v>
      </c>
      <c r="BP836" s="31">
        <f>IF($I804="n/a",0,IF(BP$4&lt;=$C836,0,IF(SUM($C836,$I804)&gt;BP$4,$X818/$I804,$X818-SUM($I836:BO836))))</f>
        <v>0</v>
      </c>
      <c r="BQ836" s="31">
        <f>IF($I804="n/a",0,IF(BQ$4&lt;=$C836,0,IF(SUM($C836,$I804)&gt;BQ$4,$X818/$I804,$X818-SUM($I836:BP836))))</f>
        <v>0</v>
      </c>
      <c r="BR836" s="31">
        <f>IF($I804="n/a",0,IF(BR$4&lt;=$C836,0,IF(SUM($C836,$I804)&gt;BR$4,$X818/$I804,$X818-SUM($I836:BQ836))))</f>
        <v>0</v>
      </c>
      <c r="BS836" s="31">
        <f>IF($I804="n/a",0,IF(BS$4&lt;=$C836,0,IF(SUM($C836,$I804)&gt;BS$4,$X818/$I804,$X818-SUM($I836:BR836))))</f>
        <v>0</v>
      </c>
      <c r="BT836" s="31">
        <f>IF($I804="n/a",0,IF(BT$4&lt;=$C836,0,IF(SUM($C836,$I804)&gt;BT$4,$X818/$I804,$X818-SUM($I836:BS836))))</f>
        <v>0</v>
      </c>
      <c r="BU836" s="31">
        <f>IF($I804="n/a",0,IF(BU$4&lt;=$C836,0,IF(SUM($C836,$I804)&gt;BU$4,$X818/$I804,$X818-SUM($I836:BT836))))</f>
        <v>0</v>
      </c>
      <c r="BV836" s="31">
        <f>IF($I804="n/a",0,IF(BV$4&lt;=$C836,0,IF(SUM($C836,$I804)&gt;BV$4,$X818/$I804,$X818-SUM($I836:BU836))))</f>
        <v>0</v>
      </c>
      <c r="BW836" s="31">
        <f>IF($I804="n/a",0,IF(BW$4&lt;=$C836,0,IF(SUM($C836,$I804)&gt;BW$4,$X818/$I804,$X818-SUM($I836:BV836))))</f>
        <v>0</v>
      </c>
      <c r="BX836" s="31">
        <f>IF($I804="n/a",0,IF(BX$4&lt;=$C836,0,IF(SUM($C836,$I804)&gt;BX$4,$X818/$I804,$X818-SUM($I836:BW836))))</f>
        <v>0</v>
      </c>
      <c r="BY836" s="31">
        <f>IF($I804="n/a",0,IF(BY$4&lt;=$C836,0,IF(SUM($C836,$I804)&gt;BY$4,$X818/$I804,$X818-SUM($I836:BX836))))</f>
        <v>0</v>
      </c>
      <c r="BZ836" s="31">
        <f>IF($I804="n/a",0,IF(BZ$4&lt;=$C836,0,IF(SUM($C836,$I804)&gt;BZ$4,$X818/$I804,$X818-SUM($I836:BY836))))</f>
        <v>0</v>
      </c>
      <c r="CA836" s="31">
        <f>IF($I804="n/a",0,IF(CA$4&lt;=$C836,0,IF(SUM($C836,$I804)&gt;CA$4,$X818/$I804,$X818-SUM($I836:BZ836))))</f>
        <v>0</v>
      </c>
      <c r="CB836" s="31">
        <f>IF($I804="n/a",0,IF(CB$4&lt;=$C836,0,IF(SUM($C836,$I804)&gt;CB$4,$X818/$I804,$X818-SUM($I836:CA836))))</f>
        <v>0</v>
      </c>
      <c r="CC836" s="31">
        <f>IF($I804="n/a",0,IF(CC$4&lt;=$C836,0,IF(SUM($C836,$I804)&gt;CC$4,$X818/$I804,$X818-SUM($I836:CB836))))</f>
        <v>0</v>
      </c>
      <c r="CD836" s="31">
        <f>IF($I804="n/a",0,IF(CD$4&lt;=$C836,0,IF(SUM($C836,$I804)&gt;CD$4,$X818/$I804,$X818-SUM($I836:CC836))))</f>
        <v>0</v>
      </c>
      <c r="CE836" s="31">
        <f>IF($I804="n/a",0,IF(CE$4&lt;=$C836,0,IF(SUM($C836,$I804)&gt;CE$4,$X818/$I804,$X818-SUM($I836:CD836))))</f>
        <v>0</v>
      </c>
      <c r="CF836" s="31">
        <f>IF($I804="n/a",0,IF(CF$4&lt;=$C836,0,IF(SUM($C836,$I804)&gt;CF$4,$X818/$I804,$X818-SUM($I836:CE836))))</f>
        <v>0</v>
      </c>
    </row>
    <row r="837" spans="1:84" s="153" customFormat="1" ht="12.75" customHeight="1">
      <c r="A837"/>
      <c r="C837" s="197">
        <v>2031</v>
      </c>
      <c r="D837" s="21" t="s">
        <v>60</v>
      </c>
      <c r="E837" s="21" t="s">
        <v>185</v>
      </c>
      <c r="I837" s="31"/>
      <c r="J837" s="31">
        <f>IF($I804="n/a",0,IF(J$4&lt;=$C837,0,IF(SUM($C837,$I804)&gt;J$4,$Y818/$I804,$Y818-SUM($I837:I837))))</f>
        <v>0</v>
      </c>
      <c r="K837" s="31">
        <f>IF($I804="n/a",0,IF(K$4&lt;=$C837,0,IF(SUM($C837,$I804)&gt;K$4,$Y818/$I804,$Y818-SUM($I837:J837))))</f>
        <v>0</v>
      </c>
      <c r="L837" s="31">
        <f>IF($I804="n/a",0,IF(L$4&lt;=$C837,0,IF(SUM($C837,$I804)&gt;L$4,$Y818/$I804,$Y818-SUM($I837:K837))))</f>
        <v>0</v>
      </c>
      <c r="M837" s="31">
        <f>IF($I804="n/a",0,IF(M$4&lt;=$C837,0,IF(SUM($C837,$I804)&gt;M$4,$Y818/$I804,$Y818-SUM($I837:L837))))</f>
        <v>0</v>
      </c>
      <c r="N837" s="31">
        <f>IF($I804="n/a",0,IF(N$4&lt;=$C837,0,IF(SUM($C837,$I804)&gt;N$4,$Y818/$I804,$Y818-SUM($I837:M837))))</f>
        <v>0</v>
      </c>
      <c r="O837" s="31">
        <f>IF($I804="n/a",0,IF(O$4&lt;=$C837,0,IF(SUM($C837,$I804)&gt;O$4,$Y818/$I804,$Y818-SUM($I837:N837))))</f>
        <v>0</v>
      </c>
      <c r="P837" s="31">
        <f>IF($I804="n/a",0,IF(P$4&lt;=$C837,0,IF(SUM($C837,$I804)&gt;P$4,$Y818/$I804,$Y818-SUM($I837:O837))))</f>
        <v>0</v>
      </c>
      <c r="Q837" s="31">
        <f>IF($I804="n/a",0,IF(Q$4&lt;=$C837,0,IF(SUM($C837,$I804)&gt;Q$4,$Y818/$I804,$Y818-SUM($I837:P837))))</f>
        <v>0</v>
      </c>
      <c r="R837" s="31">
        <f>IF($I804="n/a",0,IF(R$4&lt;=$C837,0,IF(SUM($C837,$I804)&gt;R$4,$Y818/$I804,$Y818-SUM($I837:Q837))))</f>
        <v>0</v>
      </c>
      <c r="S837" s="31">
        <f>IF($I804="n/a",0,IF(S$4&lt;=$C837,0,IF(SUM($C837,$I804)&gt;S$4,$Y818/$I804,$Y818-SUM($I837:R837))))</f>
        <v>0</v>
      </c>
      <c r="T837" s="31">
        <f>IF($I804="n/a",0,IF(T$4&lt;=$C837,0,IF(SUM($C837,$I804)&gt;T$4,$Y818/$I804,$Y818-SUM($I837:S837))))</f>
        <v>0</v>
      </c>
      <c r="U837" s="31">
        <f>IF($I804="n/a",0,IF(U$4&lt;=$C837,0,IF(SUM($C837,$I804)&gt;U$4,$Y818/$I804,$Y818-SUM($I837:T837))))</f>
        <v>0</v>
      </c>
      <c r="V837" s="31">
        <f>IF($I804="n/a",0,IF(V$4&lt;=$C837,0,IF(SUM($C837,$I804)&gt;V$4,$Y818/$I804,$Y818-SUM($I837:U837))))</f>
        <v>0</v>
      </c>
      <c r="W837" s="31">
        <f>IF($I804="n/a",0,IF(W$4&lt;=$C837,0,IF(SUM($C837,$I804)&gt;W$4,$Y818/$I804,$Y818-SUM($I837:V837))))</f>
        <v>0</v>
      </c>
      <c r="X837" s="31">
        <f>IF($I804="n/a",0,IF(X$4&lt;=$C837,0,IF(SUM($C837,$I804)&gt;X$4,$Y818/$I804,$Y818-SUM($I837:W837))))</f>
        <v>0</v>
      </c>
      <c r="Y837" s="31">
        <f>IF($I804="n/a",0,IF(Y$4&lt;=$C837,0,IF(SUM($C837,$I804)&gt;Y$4,$Y818/$I804,$Y818-SUM($I837:X837))))</f>
        <v>0</v>
      </c>
      <c r="Z837" s="31">
        <f>IF($I804="n/a",0,IF(Z$4&lt;=$C837,0,IF(SUM($C837,$I804)&gt;Z$4,$Y818/$I804,$Y818-SUM($I837:Y837))))</f>
        <v>0</v>
      </c>
      <c r="AA837" s="31">
        <f>IF($I804="n/a",0,IF(AA$4&lt;=$C837,0,IF(SUM($C837,$I804)&gt;AA$4,$Y818/$I804,$Y818-SUM($I837:Z837))))</f>
        <v>0</v>
      </c>
      <c r="AB837" s="31">
        <f>IF($I804="n/a",0,IF(AB$4&lt;=$C837,0,IF(SUM($C837,$I804)&gt;AB$4,$Y818/$I804,$Y818-SUM($I837:AA837))))</f>
        <v>0</v>
      </c>
      <c r="AC837" s="31">
        <f>IF($I804="n/a",0,IF(AC$4&lt;=$C837,0,IF(SUM($C837,$I804)&gt;AC$4,$Y818/$I804,$Y818-SUM($I837:AB837))))</f>
        <v>0</v>
      </c>
      <c r="AD837" s="31">
        <f>IF($I804="n/a",0,IF(AD$4&lt;=$C837,0,IF(SUM($C837,$I804)&gt;AD$4,$Y818/$I804,$Y818-SUM($I837:AC837))))</f>
        <v>0</v>
      </c>
      <c r="AE837" s="31">
        <f>IF($I804="n/a",0,IF(AE$4&lt;=$C837,0,IF(SUM($C837,$I804)&gt;AE$4,$Y818/$I804,$Y818-SUM($I837:AD837))))</f>
        <v>0</v>
      </c>
      <c r="AF837" s="31">
        <f>IF($I804="n/a",0,IF(AF$4&lt;=$C837,0,IF(SUM($C837,$I804)&gt;AF$4,$Y818/$I804,$Y818-SUM($I837:AE837))))</f>
        <v>0</v>
      </c>
      <c r="AG837" s="31">
        <f>IF($I804="n/a",0,IF(AG$4&lt;=$C837,0,IF(SUM($C837,$I804)&gt;AG$4,$Y818/$I804,$Y818-SUM($I837:AF837))))</f>
        <v>0</v>
      </c>
      <c r="AH837" s="31">
        <f>IF($I804="n/a",0,IF(AH$4&lt;=$C837,0,IF(SUM($C837,$I804)&gt;AH$4,$Y818/$I804,$Y818-SUM($I837:AG837))))</f>
        <v>0</v>
      </c>
      <c r="AI837" s="31">
        <f>IF($I804="n/a",0,IF(AI$4&lt;=$C837,0,IF(SUM($C837,$I804)&gt;AI$4,$Y818/$I804,$Y818-SUM($I837:AH837))))</f>
        <v>0</v>
      </c>
      <c r="AJ837" s="31">
        <f>IF($I804="n/a",0,IF(AJ$4&lt;=$C837,0,IF(SUM($C837,$I804)&gt;AJ$4,$Y818/$I804,$Y818-SUM($I837:AI837))))</f>
        <v>0</v>
      </c>
      <c r="AK837" s="31">
        <f>IF($I804="n/a",0,IF(AK$4&lt;=$C837,0,IF(SUM($C837,$I804)&gt;AK$4,$Y818/$I804,$Y818-SUM($I837:AJ837))))</f>
        <v>0</v>
      </c>
      <c r="AL837" s="31">
        <f>IF($I804="n/a",0,IF(AL$4&lt;=$C837,0,IF(SUM($C837,$I804)&gt;AL$4,$Y818/$I804,$Y818-SUM($I837:AK837))))</f>
        <v>0</v>
      </c>
      <c r="AM837" s="31">
        <f>IF($I804="n/a",0,IF(AM$4&lt;=$C837,0,IF(SUM($C837,$I804)&gt;AM$4,$Y818/$I804,$Y818-SUM($I837:AL837))))</f>
        <v>0</v>
      </c>
      <c r="AN837" s="31">
        <f>IF($I804="n/a",0,IF(AN$4&lt;=$C837,0,IF(SUM($C837,$I804)&gt;AN$4,$Y818/$I804,$Y818-SUM($I837:AM837))))</f>
        <v>0</v>
      </c>
      <c r="AO837" s="31">
        <f>IF($I804="n/a",0,IF(AO$4&lt;=$C837,0,IF(SUM($C837,$I804)&gt;AO$4,$Y818/$I804,$Y818-SUM($I837:AN837))))</f>
        <v>0</v>
      </c>
      <c r="AP837" s="31">
        <f>IF($I804="n/a",0,IF(AP$4&lt;=$C837,0,IF(SUM($C837,$I804)&gt;AP$4,$Y818/$I804,$Y818-SUM($I837:AO837))))</f>
        <v>0</v>
      </c>
      <c r="AQ837" s="31">
        <f>IF($I804="n/a",0,IF(AQ$4&lt;=$C837,0,IF(SUM($C837,$I804)&gt;AQ$4,$Y818/$I804,$Y818-SUM($I837:AP837))))</f>
        <v>0</v>
      </c>
      <c r="AR837" s="31">
        <f>IF($I804="n/a",0,IF(AR$4&lt;=$C837,0,IF(SUM($C837,$I804)&gt;AR$4,$Y818/$I804,$Y818-SUM($I837:AQ837))))</f>
        <v>0</v>
      </c>
      <c r="AS837" s="31">
        <f>IF($I804="n/a",0,IF(AS$4&lt;=$C837,0,IF(SUM($C837,$I804)&gt;AS$4,$Y818/$I804,$Y818-SUM($I837:AR837))))</f>
        <v>0</v>
      </c>
      <c r="AT837" s="31">
        <f>IF($I804="n/a",0,IF(AT$4&lt;=$C837,0,IF(SUM($C837,$I804)&gt;AT$4,$Y818/$I804,$Y818-SUM($I837:AS837))))</f>
        <v>0</v>
      </c>
      <c r="AU837" s="31">
        <f>IF($I804="n/a",0,IF(AU$4&lt;=$C837,0,IF(SUM($C837,$I804)&gt;AU$4,$Y818/$I804,$Y818-SUM($I837:AT837))))</f>
        <v>0</v>
      </c>
      <c r="AV837" s="31">
        <f>IF($I804="n/a",0,IF(AV$4&lt;=$C837,0,IF(SUM($C837,$I804)&gt;AV$4,$Y818/$I804,$Y818-SUM($I837:AU837))))</f>
        <v>0</v>
      </c>
      <c r="AW837" s="31">
        <f>IF($I804="n/a",0,IF(AW$4&lt;=$C837,0,IF(SUM($C837,$I804)&gt;AW$4,$Y818/$I804,$Y818-SUM($I837:AV837))))</f>
        <v>0</v>
      </c>
      <c r="AX837" s="31">
        <f>IF($I804="n/a",0,IF(AX$4&lt;=$C837,0,IF(SUM($C837,$I804)&gt;AX$4,$Y818/$I804,$Y818-SUM($I837:AW837))))</f>
        <v>0</v>
      </c>
      <c r="AY837" s="31">
        <f>IF($I804="n/a",0,IF(AY$4&lt;=$C837,0,IF(SUM($C837,$I804)&gt;AY$4,$Y818/$I804,$Y818-SUM($I837:AX837))))</f>
        <v>0</v>
      </c>
      <c r="AZ837" s="31">
        <f>IF($I804="n/a",0,IF(AZ$4&lt;=$C837,0,IF(SUM($C837,$I804)&gt;AZ$4,$Y818/$I804,$Y818-SUM($I837:AY837))))</f>
        <v>0</v>
      </c>
      <c r="BA837" s="31">
        <f>IF($I804="n/a",0,IF(BA$4&lt;=$C837,0,IF(SUM($C837,$I804)&gt;BA$4,$Y818/$I804,$Y818-SUM($I837:AZ837))))</f>
        <v>0</v>
      </c>
      <c r="BB837" s="31">
        <f>IF($I804="n/a",0,IF(BB$4&lt;=$C837,0,IF(SUM($C837,$I804)&gt;BB$4,$Y818/$I804,$Y818-SUM($I837:BA837))))</f>
        <v>0</v>
      </c>
      <c r="BC837" s="31">
        <f>IF($I804="n/a",0,IF(BC$4&lt;=$C837,0,IF(SUM($C837,$I804)&gt;BC$4,$Y818/$I804,$Y818-SUM($I837:BB837))))</f>
        <v>0</v>
      </c>
      <c r="BD837" s="31">
        <f>IF($I804="n/a",0,IF(BD$4&lt;=$C837,0,IF(SUM($C837,$I804)&gt;BD$4,$Y818/$I804,$Y818-SUM($I837:BC837))))</f>
        <v>0</v>
      </c>
      <c r="BE837" s="31">
        <f>IF($I804="n/a",0,IF(BE$4&lt;=$C837,0,IF(SUM($C837,$I804)&gt;BE$4,$Y818/$I804,$Y818-SUM($I837:BD837))))</f>
        <v>0</v>
      </c>
      <c r="BF837" s="31">
        <f>IF($I804="n/a",0,IF(BF$4&lt;=$C837,0,IF(SUM($C837,$I804)&gt;BF$4,$Y818/$I804,$Y818-SUM($I837:BE837))))</f>
        <v>0</v>
      </c>
      <c r="BG837" s="31">
        <f>IF($I804="n/a",0,IF(BG$4&lt;=$C837,0,IF(SUM($C837,$I804)&gt;BG$4,$Y818/$I804,$Y818-SUM($I837:BF837))))</f>
        <v>0</v>
      </c>
      <c r="BH837" s="31">
        <f>IF($I804="n/a",0,IF(BH$4&lt;=$C837,0,IF(SUM($C837,$I804)&gt;BH$4,$Y818/$I804,$Y818-SUM($I837:BG837))))</f>
        <v>0</v>
      </c>
      <c r="BI837" s="31">
        <f>IF($I804="n/a",0,IF(BI$4&lt;=$C837,0,IF(SUM($C837,$I804)&gt;BI$4,$Y818/$I804,$Y818-SUM($I837:BH837))))</f>
        <v>0</v>
      </c>
      <c r="BJ837" s="31">
        <f>IF($I804="n/a",0,IF(BJ$4&lt;=$C837,0,IF(SUM($C837,$I804)&gt;BJ$4,$Y818/$I804,$Y818-SUM($I837:BI837))))</f>
        <v>0</v>
      </c>
      <c r="BK837" s="31">
        <f>IF($I804="n/a",0,IF(BK$4&lt;=$C837,0,IF(SUM($C837,$I804)&gt;BK$4,$Y818/$I804,$Y818-SUM($I837:BJ837))))</f>
        <v>0</v>
      </c>
      <c r="BL837" s="31">
        <f>IF($I804="n/a",0,IF(BL$4&lt;=$C837,0,IF(SUM($C837,$I804)&gt;BL$4,$Y818/$I804,$Y818-SUM($I837:BK837))))</f>
        <v>0</v>
      </c>
      <c r="BM837" s="31">
        <f>IF($I804="n/a",0,IF(BM$4&lt;=$C837,0,IF(SUM($C837,$I804)&gt;BM$4,$Y818/$I804,$Y818-SUM($I837:BL837))))</f>
        <v>0</v>
      </c>
      <c r="BN837" s="31">
        <f>IF($I804="n/a",0,IF(BN$4&lt;=$C837,0,IF(SUM($C837,$I804)&gt;BN$4,$Y818/$I804,$Y818-SUM($I837:BM837))))</f>
        <v>0</v>
      </c>
      <c r="BO837" s="31">
        <f>IF($I804="n/a",0,IF(BO$4&lt;=$C837,0,IF(SUM($C837,$I804)&gt;BO$4,$Y818/$I804,$Y818-SUM($I837:BN837))))</f>
        <v>0</v>
      </c>
      <c r="BP837" s="31">
        <f>IF($I804="n/a",0,IF(BP$4&lt;=$C837,0,IF(SUM($C837,$I804)&gt;BP$4,$Y818/$I804,$Y818-SUM($I837:BO837))))</f>
        <v>0</v>
      </c>
      <c r="BQ837" s="31">
        <f>IF($I804="n/a",0,IF(BQ$4&lt;=$C837,0,IF(SUM($C837,$I804)&gt;BQ$4,$Y818/$I804,$Y818-SUM($I837:BP837))))</f>
        <v>0</v>
      </c>
      <c r="BR837" s="31">
        <f>IF($I804="n/a",0,IF(BR$4&lt;=$C837,0,IF(SUM($C837,$I804)&gt;BR$4,$Y818/$I804,$Y818-SUM($I837:BQ837))))</f>
        <v>0</v>
      </c>
      <c r="BS837" s="31">
        <f>IF($I804="n/a",0,IF(BS$4&lt;=$C837,0,IF(SUM($C837,$I804)&gt;BS$4,$Y818/$I804,$Y818-SUM($I837:BR837))))</f>
        <v>0</v>
      </c>
      <c r="BT837" s="31">
        <f>IF($I804="n/a",0,IF(BT$4&lt;=$C837,0,IF(SUM($C837,$I804)&gt;BT$4,$Y818/$I804,$Y818-SUM($I837:BS837))))</f>
        <v>0</v>
      </c>
      <c r="BU837" s="31">
        <f>IF($I804="n/a",0,IF(BU$4&lt;=$C837,0,IF(SUM($C837,$I804)&gt;BU$4,$Y818/$I804,$Y818-SUM($I837:BT837))))</f>
        <v>0</v>
      </c>
      <c r="BV837" s="31">
        <f>IF($I804="n/a",0,IF(BV$4&lt;=$C837,0,IF(SUM($C837,$I804)&gt;BV$4,$Y818/$I804,$Y818-SUM($I837:BU837))))</f>
        <v>0</v>
      </c>
      <c r="BW837" s="31">
        <f>IF($I804="n/a",0,IF(BW$4&lt;=$C837,0,IF(SUM($C837,$I804)&gt;BW$4,$Y818/$I804,$Y818-SUM($I837:BV837))))</f>
        <v>0</v>
      </c>
      <c r="BX837" s="31">
        <f>IF($I804="n/a",0,IF(BX$4&lt;=$C837,0,IF(SUM($C837,$I804)&gt;BX$4,$Y818/$I804,$Y818-SUM($I837:BW837))))</f>
        <v>0</v>
      </c>
      <c r="BY837" s="31">
        <f>IF($I804="n/a",0,IF(BY$4&lt;=$C837,0,IF(SUM($C837,$I804)&gt;BY$4,$Y818/$I804,$Y818-SUM($I837:BX837))))</f>
        <v>0</v>
      </c>
      <c r="BZ837" s="31">
        <f>IF($I804="n/a",0,IF(BZ$4&lt;=$C837,0,IF(SUM($C837,$I804)&gt;BZ$4,$Y818/$I804,$Y818-SUM($I837:BY837))))</f>
        <v>0</v>
      </c>
      <c r="CA837" s="31">
        <f>IF($I804="n/a",0,IF(CA$4&lt;=$C837,0,IF(SUM($C837,$I804)&gt;CA$4,$Y818/$I804,$Y818-SUM($I837:BZ837))))</f>
        <v>0</v>
      </c>
      <c r="CB837" s="31">
        <f>IF($I804="n/a",0,IF(CB$4&lt;=$C837,0,IF(SUM($C837,$I804)&gt;CB$4,$Y818/$I804,$Y818-SUM($I837:CA837))))</f>
        <v>0</v>
      </c>
      <c r="CC837" s="31">
        <f>IF($I804="n/a",0,IF(CC$4&lt;=$C837,0,IF(SUM($C837,$I804)&gt;CC$4,$Y818/$I804,$Y818-SUM($I837:CB837))))</f>
        <v>0</v>
      </c>
      <c r="CD837" s="31">
        <f>IF($I804="n/a",0,IF(CD$4&lt;=$C837,0,IF(SUM($C837,$I804)&gt;CD$4,$Y818/$I804,$Y818-SUM($I837:CC837))))</f>
        <v>0</v>
      </c>
      <c r="CE837" s="31">
        <f>IF($I804="n/a",0,IF(CE$4&lt;=$C837,0,IF(SUM($C837,$I804)&gt;CE$4,$Y818/$I804,$Y818-SUM($I837:CD837))))</f>
        <v>0</v>
      </c>
      <c r="CF837" s="31">
        <f>IF($I804="n/a",0,IF(CF$4&lt;=$C837,0,IF(SUM($C837,$I804)&gt;CF$4,$Y818/$I804,$Y818-SUM($I837:CE837))))</f>
        <v>0</v>
      </c>
    </row>
    <row r="838" spans="1:84" s="153" customFormat="1" ht="12.75" customHeight="1">
      <c r="A838"/>
      <c r="C838" s="197">
        <v>2032</v>
      </c>
      <c r="D838" s="21" t="s">
        <v>61</v>
      </c>
      <c r="E838" s="21" t="s">
        <v>185</v>
      </c>
      <c r="I838" s="31"/>
      <c r="J838" s="31">
        <f>IF($I804="n/a",0,IF(J$4&lt;=$C838,0,IF(SUM($C838,$I804)&gt;J$4,$Z818/$I804,$Z818-SUM($I838:I838))))</f>
        <v>0</v>
      </c>
      <c r="K838" s="31">
        <f>IF($I804="n/a",0,IF(K$4&lt;=$C838,0,IF(SUM($C838,$I804)&gt;K$4,$Z818/$I804,$Z818-SUM($I838:J838))))</f>
        <v>0</v>
      </c>
      <c r="L838" s="31">
        <f>IF($I804="n/a",0,IF(L$4&lt;=$C838,0,IF(SUM($C838,$I804)&gt;L$4,$Z818/$I804,$Z818-SUM($I838:K838))))</f>
        <v>0</v>
      </c>
      <c r="M838" s="31">
        <f>IF($I804="n/a",0,IF(M$4&lt;=$C838,0,IF(SUM($C838,$I804)&gt;M$4,$Z818/$I804,$Z818-SUM($I838:L838))))</f>
        <v>0</v>
      </c>
      <c r="N838" s="31">
        <f>IF($I804="n/a",0,IF(N$4&lt;=$C838,0,IF(SUM($C838,$I804)&gt;N$4,$Z818/$I804,$Z818-SUM($I838:M838))))</f>
        <v>0</v>
      </c>
      <c r="O838" s="31">
        <f>IF($I804="n/a",0,IF(O$4&lt;=$C838,0,IF(SUM($C838,$I804)&gt;O$4,$Z818/$I804,$Z818-SUM($I838:N838))))</f>
        <v>0</v>
      </c>
      <c r="P838" s="31">
        <f>IF($I804="n/a",0,IF(P$4&lt;=$C838,0,IF(SUM($C838,$I804)&gt;P$4,$Z818/$I804,$Z818-SUM($I838:O838))))</f>
        <v>0</v>
      </c>
      <c r="Q838" s="31">
        <f>IF($I804="n/a",0,IF(Q$4&lt;=$C838,0,IF(SUM($C838,$I804)&gt;Q$4,$Z818/$I804,$Z818-SUM($I838:P838))))</f>
        <v>0</v>
      </c>
      <c r="R838" s="31">
        <f>IF($I804="n/a",0,IF(R$4&lt;=$C838,0,IF(SUM($C838,$I804)&gt;R$4,$Z818/$I804,$Z818-SUM($I838:Q838))))</f>
        <v>0</v>
      </c>
      <c r="S838" s="31">
        <f>IF($I804="n/a",0,IF(S$4&lt;=$C838,0,IF(SUM($C838,$I804)&gt;S$4,$Z818/$I804,$Z818-SUM($I838:R838))))</f>
        <v>0</v>
      </c>
      <c r="T838" s="31">
        <f>IF($I804="n/a",0,IF(T$4&lt;=$C838,0,IF(SUM($C838,$I804)&gt;T$4,$Z818/$I804,$Z818-SUM($I838:S838))))</f>
        <v>0</v>
      </c>
      <c r="U838" s="31">
        <f>IF($I804="n/a",0,IF(U$4&lt;=$C838,0,IF(SUM($C838,$I804)&gt;U$4,$Z818/$I804,$Z818-SUM($I838:T838))))</f>
        <v>0</v>
      </c>
      <c r="V838" s="31">
        <f>IF($I804="n/a",0,IF(V$4&lt;=$C838,0,IF(SUM($C838,$I804)&gt;V$4,$Z818/$I804,$Z818-SUM($I838:U838))))</f>
        <v>0</v>
      </c>
      <c r="W838" s="31">
        <f>IF($I804="n/a",0,IF(W$4&lt;=$C838,0,IF(SUM($C838,$I804)&gt;W$4,$Z818/$I804,$Z818-SUM($I838:V838))))</f>
        <v>0</v>
      </c>
      <c r="X838" s="31">
        <f>IF($I804="n/a",0,IF(X$4&lt;=$C838,0,IF(SUM($C838,$I804)&gt;X$4,$Z818/$I804,$Z818-SUM($I838:W838))))</f>
        <v>0</v>
      </c>
      <c r="Y838" s="31">
        <f>IF($I804="n/a",0,IF(Y$4&lt;=$C838,0,IF(SUM($C838,$I804)&gt;Y$4,$Z818/$I804,$Z818-SUM($I838:X838))))</f>
        <v>0</v>
      </c>
      <c r="Z838" s="31">
        <f>IF($I804="n/a",0,IF(Z$4&lt;=$C838,0,IF(SUM($C838,$I804)&gt;Z$4,$Z818/$I804,$Z818-SUM($I838:Y838))))</f>
        <v>0</v>
      </c>
      <c r="AA838" s="31">
        <f>IF($I804="n/a",0,IF(AA$4&lt;=$C838,0,IF(SUM($C838,$I804)&gt;AA$4,$Z818/$I804,$Z818-SUM($I838:Z838))))</f>
        <v>0</v>
      </c>
      <c r="AB838" s="31">
        <f>IF($I804="n/a",0,IF(AB$4&lt;=$C838,0,IF(SUM($C838,$I804)&gt;AB$4,$Z818/$I804,$Z818-SUM($I838:AA838))))</f>
        <v>0</v>
      </c>
      <c r="AC838" s="31">
        <f>IF($I804="n/a",0,IF(AC$4&lt;=$C838,0,IF(SUM($C838,$I804)&gt;AC$4,$Z818/$I804,$Z818-SUM($I838:AB838))))</f>
        <v>0</v>
      </c>
      <c r="AD838" s="31">
        <f>IF($I804="n/a",0,IF(AD$4&lt;=$C838,0,IF(SUM($C838,$I804)&gt;AD$4,$Z818/$I804,$Z818-SUM($I838:AC838))))</f>
        <v>0</v>
      </c>
      <c r="AE838" s="31">
        <f>IF($I804="n/a",0,IF(AE$4&lt;=$C838,0,IF(SUM($C838,$I804)&gt;AE$4,$Z818/$I804,$Z818-SUM($I838:AD838))))</f>
        <v>0</v>
      </c>
      <c r="AF838" s="31">
        <f>IF($I804="n/a",0,IF(AF$4&lt;=$C838,0,IF(SUM($C838,$I804)&gt;AF$4,$Z818/$I804,$Z818-SUM($I838:AE838))))</f>
        <v>0</v>
      </c>
      <c r="AG838" s="31">
        <f>IF($I804="n/a",0,IF(AG$4&lt;=$C838,0,IF(SUM($C838,$I804)&gt;AG$4,$Z818/$I804,$Z818-SUM($I838:AF838))))</f>
        <v>0</v>
      </c>
      <c r="AH838" s="31">
        <f>IF($I804="n/a",0,IF(AH$4&lt;=$C838,0,IF(SUM($C838,$I804)&gt;AH$4,$Z818/$I804,$Z818-SUM($I838:AG838))))</f>
        <v>0</v>
      </c>
      <c r="AI838" s="31">
        <f>IF($I804="n/a",0,IF(AI$4&lt;=$C838,0,IF(SUM($C838,$I804)&gt;AI$4,$Z818/$I804,$Z818-SUM($I838:AH838))))</f>
        <v>0</v>
      </c>
      <c r="AJ838" s="31">
        <f>IF($I804="n/a",0,IF(AJ$4&lt;=$C838,0,IF(SUM($C838,$I804)&gt;AJ$4,$Z818/$I804,$Z818-SUM($I838:AI838))))</f>
        <v>0</v>
      </c>
      <c r="AK838" s="31">
        <f>IF($I804="n/a",0,IF(AK$4&lt;=$C838,0,IF(SUM($C838,$I804)&gt;AK$4,$Z818/$I804,$Z818-SUM($I838:AJ838))))</f>
        <v>0</v>
      </c>
      <c r="AL838" s="31">
        <f>IF($I804="n/a",0,IF(AL$4&lt;=$C838,0,IF(SUM($C838,$I804)&gt;AL$4,$Z818/$I804,$Z818-SUM($I838:AK838))))</f>
        <v>0</v>
      </c>
      <c r="AM838" s="31">
        <f>IF($I804="n/a",0,IF(AM$4&lt;=$C838,0,IF(SUM($C838,$I804)&gt;AM$4,$Z818/$I804,$Z818-SUM($I838:AL838))))</f>
        <v>0</v>
      </c>
      <c r="AN838" s="31">
        <f>IF($I804="n/a",0,IF(AN$4&lt;=$C838,0,IF(SUM($C838,$I804)&gt;AN$4,$Z818/$I804,$Z818-SUM($I838:AM838))))</f>
        <v>0</v>
      </c>
      <c r="AO838" s="31">
        <f>IF($I804="n/a",0,IF(AO$4&lt;=$C838,0,IF(SUM($C838,$I804)&gt;AO$4,$Z818/$I804,$Z818-SUM($I838:AN838))))</f>
        <v>0</v>
      </c>
      <c r="AP838" s="31">
        <f>IF($I804="n/a",0,IF(AP$4&lt;=$C838,0,IF(SUM($C838,$I804)&gt;AP$4,$Z818/$I804,$Z818-SUM($I838:AO838))))</f>
        <v>0</v>
      </c>
      <c r="AQ838" s="31">
        <f>IF($I804="n/a",0,IF(AQ$4&lt;=$C838,0,IF(SUM($C838,$I804)&gt;AQ$4,$Z818/$I804,$Z818-SUM($I838:AP838))))</f>
        <v>0</v>
      </c>
      <c r="AR838" s="31">
        <f>IF($I804="n/a",0,IF(AR$4&lt;=$C838,0,IF(SUM($C838,$I804)&gt;AR$4,$Z818/$I804,$Z818-SUM($I838:AQ838))))</f>
        <v>0</v>
      </c>
      <c r="AS838" s="31">
        <f>IF($I804="n/a",0,IF(AS$4&lt;=$C838,0,IF(SUM($C838,$I804)&gt;AS$4,$Z818/$I804,$Z818-SUM($I838:AR838))))</f>
        <v>0</v>
      </c>
      <c r="AT838" s="31">
        <f>IF($I804="n/a",0,IF(AT$4&lt;=$C838,0,IF(SUM($C838,$I804)&gt;AT$4,$Z818/$I804,$Z818-SUM($I838:AS838))))</f>
        <v>0</v>
      </c>
      <c r="AU838" s="31">
        <f>IF($I804="n/a",0,IF(AU$4&lt;=$C838,0,IF(SUM($C838,$I804)&gt;AU$4,$Z818/$I804,$Z818-SUM($I838:AT838))))</f>
        <v>0</v>
      </c>
      <c r="AV838" s="31">
        <f>IF($I804="n/a",0,IF(AV$4&lt;=$C838,0,IF(SUM($C838,$I804)&gt;AV$4,$Z818/$I804,$Z818-SUM($I838:AU838))))</f>
        <v>0</v>
      </c>
      <c r="AW838" s="31">
        <f>IF($I804="n/a",0,IF(AW$4&lt;=$C838,0,IF(SUM($C838,$I804)&gt;AW$4,$Z818/$I804,$Z818-SUM($I838:AV838))))</f>
        <v>0</v>
      </c>
      <c r="AX838" s="31">
        <f>IF($I804="n/a",0,IF(AX$4&lt;=$C838,0,IF(SUM($C838,$I804)&gt;AX$4,$Z818/$I804,$Z818-SUM($I838:AW838))))</f>
        <v>0</v>
      </c>
      <c r="AY838" s="31">
        <f>IF($I804="n/a",0,IF(AY$4&lt;=$C838,0,IF(SUM($C838,$I804)&gt;AY$4,$Z818/$I804,$Z818-SUM($I838:AX838))))</f>
        <v>0</v>
      </c>
      <c r="AZ838" s="31">
        <f>IF($I804="n/a",0,IF(AZ$4&lt;=$C838,0,IF(SUM($C838,$I804)&gt;AZ$4,$Z818/$I804,$Z818-SUM($I838:AY838))))</f>
        <v>0</v>
      </c>
      <c r="BA838" s="31">
        <f>IF($I804="n/a",0,IF(BA$4&lt;=$C838,0,IF(SUM($C838,$I804)&gt;BA$4,$Z818/$I804,$Z818-SUM($I838:AZ838))))</f>
        <v>0</v>
      </c>
      <c r="BB838" s="31">
        <f>IF($I804="n/a",0,IF(BB$4&lt;=$C838,0,IF(SUM($C838,$I804)&gt;BB$4,$Z818/$I804,$Z818-SUM($I838:BA838))))</f>
        <v>0</v>
      </c>
      <c r="BC838" s="31">
        <f>IF($I804="n/a",0,IF(BC$4&lt;=$C838,0,IF(SUM($C838,$I804)&gt;BC$4,$Z818/$I804,$Z818-SUM($I838:BB838))))</f>
        <v>0</v>
      </c>
      <c r="BD838" s="31">
        <f>IF($I804="n/a",0,IF(BD$4&lt;=$C838,0,IF(SUM($C838,$I804)&gt;BD$4,$Z818/$I804,$Z818-SUM($I838:BC838))))</f>
        <v>0</v>
      </c>
      <c r="BE838" s="31">
        <f>IF($I804="n/a",0,IF(BE$4&lt;=$C838,0,IF(SUM($C838,$I804)&gt;BE$4,$Z818/$I804,$Z818-SUM($I838:BD838))))</f>
        <v>0</v>
      </c>
      <c r="BF838" s="31">
        <f>IF($I804="n/a",0,IF(BF$4&lt;=$C838,0,IF(SUM($C838,$I804)&gt;BF$4,$Z818/$I804,$Z818-SUM($I838:BE838))))</f>
        <v>0</v>
      </c>
      <c r="BG838" s="31">
        <f>IF($I804="n/a",0,IF(BG$4&lt;=$C838,0,IF(SUM($C838,$I804)&gt;BG$4,$Z818/$I804,$Z818-SUM($I838:BF838))))</f>
        <v>0</v>
      </c>
      <c r="BH838" s="31">
        <f>IF($I804="n/a",0,IF(BH$4&lt;=$C838,0,IF(SUM($C838,$I804)&gt;BH$4,$Z818/$I804,$Z818-SUM($I838:BG838))))</f>
        <v>0</v>
      </c>
      <c r="BI838" s="31">
        <f>IF($I804="n/a",0,IF(BI$4&lt;=$C838,0,IF(SUM($C838,$I804)&gt;BI$4,$Z818/$I804,$Z818-SUM($I838:BH838))))</f>
        <v>0</v>
      </c>
      <c r="BJ838" s="31">
        <f>IF($I804="n/a",0,IF(BJ$4&lt;=$C838,0,IF(SUM($C838,$I804)&gt;BJ$4,$Z818/$I804,$Z818-SUM($I838:BI838))))</f>
        <v>0</v>
      </c>
      <c r="BK838" s="31">
        <f>IF($I804="n/a",0,IF(BK$4&lt;=$C838,0,IF(SUM($C838,$I804)&gt;BK$4,$Z818/$I804,$Z818-SUM($I838:BJ838))))</f>
        <v>0</v>
      </c>
      <c r="BL838" s="31">
        <f>IF($I804="n/a",0,IF(BL$4&lt;=$C838,0,IF(SUM($C838,$I804)&gt;BL$4,$Z818/$I804,$Z818-SUM($I838:BK838))))</f>
        <v>0</v>
      </c>
      <c r="BM838" s="31">
        <f>IF($I804="n/a",0,IF(BM$4&lt;=$C838,0,IF(SUM($C838,$I804)&gt;BM$4,$Z818/$I804,$Z818-SUM($I838:BL838))))</f>
        <v>0</v>
      </c>
      <c r="BN838" s="31">
        <f>IF($I804="n/a",0,IF(BN$4&lt;=$C838,0,IF(SUM($C838,$I804)&gt;BN$4,$Z818/$I804,$Z818-SUM($I838:BM838))))</f>
        <v>0</v>
      </c>
      <c r="BO838" s="31">
        <f>IF($I804="n/a",0,IF(BO$4&lt;=$C838,0,IF(SUM($C838,$I804)&gt;BO$4,$Z818/$I804,$Z818-SUM($I838:BN838))))</f>
        <v>0</v>
      </c>
      <c r="BP838" s="31">
        <f>IF($I804="n/a",0,IF(BP$4&lt;=$C838,0,IF(SUM($C838,$I804)&gt;BP$4,$Z818/$I804,$Z818-SUM($I838:BO838))))</f>
        <v>0</v>
      </c>
      <c r="BQ838" s="31">
        <f>IF($I804="n/a",0,IF(BQ$4&lt;=$C838,0,IF(SUM($C838,$I804)&gt;BQ$4,$Z818/$I804,$Z818-SUM($I838:BP838))))</f>
        <v>0</v>
      </c>
      <c r="BR838" s="31">
        <f>IF($I804="n/a",0,IF(BR$4&lt;=$C838,0,IF(SUM($C838,$I804)&gt;BR$4,$Z818/$I804,$Z818-SUM($I838:BQ838))))</f>
        <v>0</v>
      </c>
      <c r="BS838" s="31">
        <f>IF($I804="n/a",0,IF(BS$4&lt;=$C838,0,IF(SUM($C838,$I804)&gt;BS$4,$Z818/$I804,$Z818-SUM($I838:BR838))))</f>
        <v>0</v>
      </c>
      <c r="BT838" s="31">
        <f>IF($I804="n/a",0,IF(BT$4&lt;=$C838,0,IF(SUM($C838,$I804)&gt;BT$4,$Z818/$I804,$Z818-SUM($I838:BS838))))</f>
        <v>0</v>
      </c>
      <c r="BU838" s="31">
        <f>IF($I804="n/a",0,IF(BU$4&lt;=$C838,0,IF(SUM($C838,$I804)&gt;BU$4,$Z818/$I804,$Z818-SUM($I838:BT838))))</f>
        <v>0</v>
      </c>
      <c r="BV838" s="31">
        <f>IF($I804="n/a",0,IF(BV$4&lt;=$C838,0,IF(SUM($C838,$I804)&gt;BV$4,$Z818/$I804,$Z818-SUM($I838:BU838))))</f>
        <v>0</v>
      </c>
      <c r="BW838" s="31">
        <f>IF($I804="n/a",0,IF(BW$4&lt;=$C838,0,IF(SUM($C838,$I804)&gt;BW$4,$Z818/$I804,$Z818-SUM($I838:BV838))))</f>
        <v>0</v>
      </c>
      <c r="BX838" s="31">
        <f>IF($I804="n/a",0,IF(BX$4&lt;=$C838,0,IF(SUM($C838,$I804)&gt;BX$4,$Z818/$I804,$Z818-SUM($I838:BW838))))</f>
        <v>0</v>
      </c>
      <c r="BY838" s="31">
        <f>IF($I804="n/a",0,IF(BY$4&lt;=$C838,0,IF(SUM($C838,$I804)&gt;BY$4,$Z818/$I804,$Z818-SUM($I838:BX838))))</f>
        <v>0</v>
      </c>
      <c r="BZ838" s="31">
        <f>IF($I804="n/a",0,IF(BZ$4&lt;=$C838,0,IF(SUM($C838,$I804)&gt;BZ$4,$Z818/$I804,$Z818-SUM($I838:BY838))))</f>
        <v>0</v>
      </c>
      <c r="CA838" s="31">
        <f>IF($I804="n/a",0,IF(CA$4&lt;=$C838,0,IF(SUM($C838,$I804)&gt;CA$4,$Z818/$I804,$Z818-SUM($I838:BZ838))))</f>
        <v>0</v>
      </c>
      <c r="CB838" s="31">
        <f>IF($I804="n/a",0,IF(CB$4&lt;=$C838,0,IF(SUM($C838,$I804)&gt;CB$4,$Z818/$I804,$Z818-SUM($I838:CA838))))</f>
        <v>0</v>
      </c>
      <c r="CC838" s="31">
        <f>IF($I804="n/a",0,IF(CC$4&lt;=$C838,0,IF(SUM($C838,$I804)&gt;CC$4,$Z818/$I804,$Z818-SUM($I838:CB838))))</f>
        <v>0</v>
      </c>
      <c r="CD838" s="31">
        <f>IF($I804="n/a",0,IF(CD$4&lt;=$C838,0,IF(SUM($C838,$I804)&gt;CD$4,$Z818/$I804,$Z818-SUM($I838:CC838))))</f>
        <v>0</v>
      </c>
      <c r="CE838" s="31">
        <f>IF($I804="n/a",0,IF(CE$4&lt;=$C838,0,IF(SUM($C838,$I804)&gt;CE$4,$Z818/$I804,$Z818-SUM($I838:CD838))))</f>
        <v>0</v>
      </c>
      <c r="CF838" s="31">
        <f>IF($I804="n/a",0,IF(CF$4&lt;=$C838,0,IF(SUM($C838,$I804)&gt;CF$4,$Z818/$I804,$Z818-SUM($I838:CE838))))</f>
        <v>0</v>
      </c>
    </row>
    <row r="839" spans="1:84" s="153" customFormat="1" ht="12.75" customHeight="1">
      <c r="A839"/>
      <c r="C839" s="197">
        <v>2033</v>
      </c>
      <c r="D839" s="21" t="s">
        <v>62</v>
      </c>
      <c r="E839" s="21" t="s">
        <v>185</v>
      </c>
      <c r="I839" s="31"/>
      <c r="J839" s="31">
        <f>IF($I804="n/a",0,IF(J$4&lt;=$C839,0,IF(SUM($C839,$I804)&gt;J$4,$AA818/$I804,$AA818-SUM($I839:I839))))</f>
        <v>0</v>
      </c>
      <c r="K839" s="31">
        <f>IF($I804="n/a",0,IF(K$4&lt;=$C839,0,IF(SUM($C839,$I804)&gt;K$4,$AA818/$I804,$AA818-SUM($I839:J839))))</f>
        <v>0</v>
      </c>
      <c r="L839" s="31">
        <f>IF($I804="n/a",0,IF(L$4&lt;=$C839,0,IF(SUM($C839,$I804)&gt;L$4,$AA818/$I804,$AA818-SUM($I839:K839))))</f>
        <v>0</v>
      </c>
      <c r="M839" s="31">
        <f>IF($I804="n/a",0,IF(M$4&lt;=$C839,0,IF(SUM($C839,$I804)&gt;M$4,$AA818/$I804,$AA818-SUM($I839:L839))))</f>
        <v>0</v>
      </c>
      <c r="N839" s="31">
        <f>IF($I804="n/a",0,IF(N$4&lt;=$C839,0,IF(SUM($C839,$I804)&gt;N$4,$AA818/$I804,$AA818-SUM($I839:M839))))</f>
        <v>0</v>
      </c>
      <c r="O839" s="31">
        <f>IF($I804="n/a",0,IF(O$4&lt;=$C839,0,IF(SUM($C839,$I804)&gt;O$4,$AA818/$I804,$AA818-SUM($I839:N839))))</f>
        <v>0</v>
      </c>
      <c r="P839" s="31">
        <f>IF($I804="n/a",0,IF(P$4&lt;=$C839,0,IF(SUM($C839,$I804)&gt;P$4,$AA818/$I804,$AA818-SUM($I839:O839))))</f>
        <v>0</v>
      </c>
      <c r="Q839" s="31">
        <f>IF($I804="n/a",0,IF(Q$4&lt;=$C839,0,IF(SUM($C839,$I804)&gt;Q$4,$AA818/$I804,$AA818-SUM($I839:P839))))</f>
        <v>0</v>
      </c>
      <c r="R839" s="31">
        <f>IF($I804="n/a",0,IF(R$4&lt;=$C839,0,IF(SUM($C839,$I804)&gt;R$4,$AA818/$I804,$AA818-SUM($I839:Q839))))</f>
        <v>0</v>
      </c>
      <c r="S839" s="31">
        <f>IF($I804="n/a",0,IF(S$4&lt;=$C839,0,IF(SUM($C839,$I804)&gt;S$4,$AA818/$I804,$AA818-SUM($I839:R839))))</f>
        <v>0</v>
      </c>
      <c r="T839" s="31">
        <f>IF($I804="n/a",0,IF(T$4&lt;=$C839,0,IF(SUM($C839,$I804)&gt;T$4,$AA818/$I804,$AA818-SUM($I839:S839))))</f>
        <v>0</v>
      </c>
      <c r="U839" s="31">
        <f>IF($I804="n/a",0,IF(U$4&lt;=$C839,0,IF(SUM($C839,$I804)&gt;U$4,$AA818/$I804,$AA818-SUM($I839:T839))))</f>
        <v>0</v>
      </c>
      <c r="V839" s="31">
        <f>IF($I804="n/a",0,IF(V$4&lt;=$C839,0,IF(SUM($C839,$I804)&gt;V$4,$AA818/$I804,$AA818-SUM($I839:U839))))</f>
        <v>0</v>
      </c>
      <c r="W839" s="31">
        <f>IF($I804="n/a",0,IF(W$4&lt;=$C839,0,IF(SUM($C839,$I804)&gt;W$4,$AA818/$I804,$AA818-SUM($I839:V839))))</f>
        <v>0</v>
      </c>
      <c r="X839" s="31">
        <f>IF($I804="n/a",0,IF(X$4&lt;=$C839,0,IF(SUM($C839,$I804)&gt;X$4,$AA818/$I804,$AA818-SUM($I839:W839))))</f>
        <v>0</v>
      </c>
      <c r="Y839" s="31">
        <f>IF($I804="n/a",0,IF(Y$4&lt;=$C839,0,IF(SUM($C839,$I804)&gt;Y$4,$AA818/$I804,$AA818-SUM($I839:X839))))</f>
        <v>0</v>
      </c>
      <c r="Z839" s="31">
        <f>IF($I804="n/a",0,IF(Z$4&lt;=$C839,0,IF(SUM($C839,$I804)&gt;Z$4,$AA818/$I804,$AA818-SUM($I839:Y839))))</f>
        <v>0</v>
      </c>
      <c r="AA839" s="31">
        <f>IF($I804="n/a",0,IF(AA$4&lt;=$C839,0,IF(SUM($C839,$I804)&gt;AA$4,$AA818/$I804,$AA818-SUM($I839:Z839))))</f>
        <v>0</v>
      </c>
      <c r="AB839" s="31">
        <f>IF($I804="n/a",0,IF(AB$4&lt;=$C839,0,IF(SUM($C839,$I804)&gt;AB$4,$AA818/$I804,$AA818-SUM($I839:AA839))))</f>
        <v>0</v>
      </c>
      <c r="AC839" s="31">
        <f>IF($I804="n/a",0,IF(AC$4&lt;=$C839,0,IF(SUM($C839,$I804)&gt;AC$4,$AA818/$I804,$AA818-SUM($I839:AB839))))</f>
        <v>0</v>
      </c>
      <c r="AD839" s="31">
        <f>IF($I804="n/a",0,IF(AD$4&lt;=$C839,0,IF(SUM($C839,$I804)&gt;AD$4,$AA818/$I804,$AA818-SUM($I839:AC839))))</f>
        <v>0</v>
      </c>
      <c r="AE839" s="31">
        <f>IF($I804="n/a",0,IF(AE$4&lt;=$C839,0,IF(SUM($C839,$I804)&gt;AE$4,$AA818/$I804,$AA818-SUM($I839:AD839))))</f>
        <v>0</v>
      </c>
      <c r="AF839" s="31">
        <f>IF($I804="n/a",0,IF(AF$4&lt;=$C839,0,IF(SUM($C839,$I804)&gt;AF$4,$AA818/$I804,$AA818-SUM($I839:AE839))))</f>
        <v>0</v>
      </c>
      <c r="AG839" s="31">
        <f>IF($I804="n/a",0,IF(AG$4&lt;=$C839,0,IF(SUM($C839,$I804)&gt;AG$4,$AA818/$I804,$AA818-SUM($I839:AF839))))</f>
        <v>0</v>
      </c>
      <c r="AH839" s="31">
        <f>IF($I804="n/a",0,IF(AH$4&lt;=$C839,0,IF(SUM($C839,$I804)&gt;AH$4,$AA818/$I804,$AA818-SUM($I839:AG839))))</f>
        <v>0</v>
      </c>
      <c r="AI839" s="31">
        <f>IF($I804="n/a",0,IF(AI$4&lt;=$C839,0,IF(SUM($C839,$I804)&gt;AI$4,$AA818/$I804,$AA818-SUM($I839:AH839))))</f>
        <v>0</v>
      </c>
      <c r="AJ839" s="31">
        <f>IF($I804="n/a",0,IF(AJ$4&lt;=$C839,0,IF(SUM($C839,$I804)&gt;AJ$4,$AA818/$I804,$AA818-SUM($I839:AI839))))</f>
        <v>0</v>
      </c>
      <c r="AK839" s="31">
        <f>IF($I804="n/a",0,IF(AK$4&lt;=$C839,0,IF(SUM($C839,$I804)&gt;AK$4,$AA818/$I804,$AA818-SUM($I839:AJ839))))</f>
        <v>0</v>
      </c>
      <c r="AL839" s="31">
        <f>IF($I804="n/a",0,IF(AL$4&lt;=$C839,0,IF(SUM($C839,$I804)&gt;AL$4,$AA818/$I804,$AA818-SUM($I839:AK839))))</f>
        <v>0</v>
      </c>
      <c r="AM839" s="31">
        <f>IF($I804="n/a",0,IF(AM$4&lt;=$C839,0,IF(SUM($C839,$I804)&gt;AM$4,$AA818/$I804,$AA818-SUM($I839:AL839))))</f>
        <v>0</v>
      </c>
      <c r="AN839" s="31">
        <f>IF($I804="n/a",0,IF(AN$4&lt;=$C839,0,IF(SUM($C839,$I804)&gt;AN$4,$AA818/$I804,$AA818-SUM($I839:AM839))))</f>
        <v>0</v>
      </c>
      <c r="AO839" s="31">
        <f>IF($I804="n/a",0,IF(AO$4&lt;=$C839,0,IF(SUM($C839,$I804)&gt;AO$4,$AA818/$I804,$AA818-SUM($I839:AN839))))</f>
        <v>0</v>
      </c>
      <c r="AP839" s="31">
        <f>IF($I804="n/a",0,IF(AP$4&lt;=$C839,0,IF(SUM($C839,$I804)&gt;AP$4,$AA818/$I804,$AA818-SUM($I839:AO839))))</f>
        <v>0</v>
      </c>
      <c r="AQ839" s="31">
        <f>IF($I804="n/a",0,IF(AQ$4&lt;=$C839,0,IF(SUM($C839,$I804)&gt;AQ$4,$AA818/$I804,$AA818-SUM($I839:AP839))))</f>
        <v>0</v>
      </c>
      <c r="AR839" s="31">
        <f>IF($I804="n/a",0,IF(AR$4&lt;=$C839,0,IF(SUM($C839,$I804)&gt;AR$4,$AA818/$I804,$AA818-SUM($I839:AQ839))))</f>
        <v>0</v>
      </c>
      <c r="AS839" s="31">
        <f>IF($I804="n/a",0,IF(AS$4&lt;=$C839,0,IF(SUM($C839,$I804)&gt;AS$4,$AA818/$I804,$AA818-SUM($I839:AR839))))</f>
        <v>0</v>
      </c>
      <c r="AT839" s="31">
        <f>IF($I804="n/a",0,IF(AT$4&lt;=$C839,0,IF(SUM($C839,$I804)&gt;AT$4,$AA818/$I804,$AA818-SUM($I839:AS839))))</f>
        <v>0</v>
      </c>
      <c r="AU839" s="31">
        <f>IF($I804="n/a",0,IF(AU$4&lt;=$C839,0,IF(SUM($C839,$I804)&gt;AU$4,$AA818/$I804,$AA818-SUM($I839:AT839))))</f>
        <v>0</v>
      </c>
      <c r="AV839" s="31">
        <f>IF($I804="n/a",0,IF(AV$4&lt;=$C839,0,IF(SUM($C839,$I804)&gt;AV$4,$AA818/$I804,$AA818-SUM($I839:AU839))))</f>
        <v>0</v>
      </c>
      <c r="AW839" s="31">
        <f>IF($I804="n/a",0,IF(AW$4&lt;=$C839,0,IF(SUM($C839,$I804)&gt;AW$4,$AA818/$I804,$AA818-SUM($I839:AV839))))</f>
        <v>0</v>
      </c>
      <c r="AX839" s="31">
        <f>IF($I804="n/a",0,IF(AX$4&lt;=$C839,0,IF(SUM($C839,$I804)&gt;AX$4,$AA818/$I804,$AA818-SUM($I839:AW839))))</f>
        <v>0</v>
      </c>
      <c r="AY839" s="31">
        <f>IF($I804="n/a",0,IF(AY$4&lt;=$C839,0,IF(SUM($C839,$I804)&gt;AY$4,$AA818/$I804,$AA818-SUM($I839:AX839))))</f>
        <v>0</v>
      </c>
      <c r="AZ839" s="31">
        <f>IF($I804="n/a",0,IF(AZ$4&lt;=$C839,0,IF(SUM($C839,$I804)&gt;AZ$4,$AA818/$I804,$AA818-SUM($I839:AY839))))</f>
        <v>0</v>
      </c>
      <c r="BA839" s="31">
        <f>IF($I804="n/a",0,IF(BA$4&lt;=$C839,0,IF(SUM($C839,$I804)&gt;BA$4,$AA818/$I804,$AA818-SUM($I839:AZ839))))</f>
        <v>0</v>
      </c>
      <c r="BB839" s="31">
        <f>IF($I804="n/a",0,IF(BB$4&lt;=$C839,0,IF(SUM($C839,$I804)&gt;BB$4,$AA818/$I804,$AA818-SUM($I839:BA839))))</f>
        <v>0</v>
      </c>
      <c r="BC839" s="31">
        <f>IF($I804="n/a",0,IF(BC$4&lt;=$C839,0,IF(SUM($C839,$I804)&gt;BC$4,$AA818/$I804,$AA818-SUM($I839:BB839))))</f>
        <v>0</v>
      </c>
      <c r="BD839" s="31">
        <f>IF($I804="n/a",0,IF(BD$4&lt;=$C839,0,IF(SUM($C839,$I804)&gt;BD$4,$AA818/$I804,$AA818-SUM($I839:BC839))))</f>
        <v>0</v>
      </c>
      <c r="BE839" s="31">
        <f>IF($I804="n/a",0,IF(BE$4&lt;=$C839,0,IF(SUM($C839,$I804)&gt;BE$4,$AA818/$I804,$AA818-SUM($I839:BD839))))</f>
        <v>0</v>
      </c>
      <c r="BF839" s="31">
        <f>IF($I804="n/a",0,IF(BF$4&lt;=$C839,0,IF(SUM($C839,$I804)&gt;BF$4,$AA818/$I804,$AA818-SUM($I839:BE839))))</f>
        <v>0</v>
      </c>
      <c r="BG839" s="31">
        <f>IF($I804="n/a",0,IF(BG$4&lt;=$C839,0,IF(SUM($C839,$I804)&gt;BG$4,$AA818/$I804,$AA818-SUM($I839:BF839))))</f>
        <v>0</v>
      </c>
      <c r="BH839" s="31">
        <f>IF($I804="n/a",0,IF(BH$4&lt;=$C839,0,IF(SUM($C839,$I804)&gt;BH$4,$AA818/$I804,$AA818-SUM($I839:BG839))))</f>
        <v>0</v>
      </c>
      <c r="BI839" s="31">
        <f>IF($I804="n/a",0,IF(BI$4&lt;=$C839,0,IF(SUM($C839,$I804)&gt;BI$4,$AA818/$I804,$AA818-SUM($I839:BH839))))</f>
        <v>0</v>
      </c>
      <c r="BJ839" s="31">
        <f>IF($I804="n/a",0,IF(BJ$4&lt;=$C839,0,IF(SUM($C839,$I804)&gt;BJ$4,$AA818/$I804,$AA818-SUM($I839:BI839))))</f>
        <v>0</v>
      </c>
      <c r="BK839" s="31">
        <f>IF($I804="n/a",0,IF(BK$4&lt;=$C839,0,IF(SUM($C839,$I804)&gt;BK$4,$AA818/$I804,$AA818-SUM($I839:BJ839))))</f>
        <v>0</v>
      </c>
      <c r="BL839" s="31">
        <f>IF($I804="n/a",0,IF(BL$4&lt;=$C839,0,IF(SUM($C839,$I804)&gt;BL$4,$AA818/$I804,$AA818-SUM($I839:BK839))))</f>
        <v>0</v>
      </c>
      <c r="BM839" s="31">
        <f>IF($I804="n/a",0,IF(BM$4&lt;=$C839,0,IF(SUM($C839,$I804)&gt;BM$4,$AA818/$I804,$AA818-SUM($I839:BL839))))</f>
        <v>0</v>
      </c>
      <c r="BN839" s="31">
        <f>IF($I804="n/a",0,IF(BN$4&lt;=$C839,0,IF(SUM($C839,$I804)&gt;BN$4,$AA818/$I804,$AA818-SUM($I839:BM839))))</f>
        <v>0</v>
      </c>
      <c r="BO839" s="31">
        <f>IF($I804="n/a",0,IF(BO$4&lt;=$C839,0,IF(SUM($C839,$I804)&gt;BO$4,$AA818/$I804,$AA818-SUM($I839:BN839))))</f>
        <v>0</v>
      </c>
      <c r="BP839" s="31">
        <f>IF($I804="n/a",0,IF(BP$4&lt;=$C839,0,IF(SUM($C839,$I804)&gt;BP$4,$AA818/$I804,$AA818-SUM($I839:BO839))))</f>
        <v>0</v>
      </c>
      <c r="BQ839" s="31">
        <f>IF($I804="n/a",0,IF(BQ$4&lt;=$C839,0,IF(SUM($C839,$I804)&gt;BQ$4,$AA818/$I804,$AA818-SUM($I839:BP839))))</f>
        <v>0</v>
      </c>
      <c r="BR839" s="31">
        <f>IF($I804="n/a",0,IF(BR$4&lt;=$C839,0,IF(SUM($C839,$I804)&gt;BR$4,$AA818/$I804,$AA818-SUM($I839:BQ839))))</f>
        <v>0</v>
      </c>
      <c r="BS839" s="31">
        <f>IF($I804="n/a",0,IF(BS$4&lt;=$C839,0,IF(SUM($C839,$I804)&gt;BS$4,$AA818/$I804,$AA818-SUM($I839:BR839))))</f>
        <v>0</v>
      </c>
      <c r="BT839" s="31">
        <f>IF($I804="n/a",0,IF(BT$4&lt;=$C839,0,IF(SUM($C839,$I804)&gt;BT$4,$AA818/$I804,$AA818-SUM($I839:BS839))))</f>
        <v>0</v>
      </c>
      <c r="BU839" s="31">
        <f>IF($I804="n/a",0,IF(BU$4&lt;=$C839,0,IF(SUM($C839,$I804)&gt;BU$4,$AA818/$I804,$AA818-SUM($I839:BT839))))</f>
        <v>0</v>
      </c>
      <c r="BV839" s="31">
        <f>IF($I804="n/a",0,IF(BV$4&lt;=$C839,0,IF(SUM($C839,$I804)&gt;BV$4,$AA818/$I804,$AA818-SUM($I839:BU839))))</f>
        <v>0</v>
      </c>
      <c r="BW839" s="31">
        <f>IF($I804="n/a",0,IF(BW$4&lt;=$C839,0,IF(SUM($C839,$I804)&gt;BW$4,$AA818/$I804,$AA818-SUM($I839:BV839))))</f>
        <v>0</v>
      </c>
      <c r="BX839" s="31">
        <f>IF($I804="n/a",0,IF(BX$4&lt;=$C839,0,IF(SUM($C839,$I804)&gt;BX$4,$AA818/$I804,$AA818-SUM($I839:BW839))))</f>
        <v>0</v>
      </c>
      <c r="BY839" s="31">
        <f>IF($I804="n/a",0,IF(BY$4&lt;=$C839,0,IF(SUM($C839,$I804)&gt;BY$4,$AA818/$I804,$AA818-SUM($I839:BX839))))</f>
        <v>0</v>
      </c>
      <c r="BZ839" s="31">
        <f>IF($I804="n/a",0,IF(BZ$4&lt;=$C839,0,IF(SUM($C839,$I804)&gt;BZ$4,$AA818/$I804,$AA818-SUM($I839:BY839))))</f>
        <v>0</v>
      </c>
      <c r="CA839" s="31">
        <f>IF($I804="n/a",0,IF(CA$4&lt;=$C839,0,IF(SUM($C839,$I804)&gt;CA$4,$AA818/$I804,$AA818-SUM($I839:BZ839))))</f>
        <v>0</v>
      </c>
      <c r="CB839" s="31">
        <f>IF($I804="n/a",0,IF(CB$4&lt;=$C839,0,IF(SUM($C839,$I804)&gt;CB$4,$AA818/$I804,$AA818-SUM($I839:CA839))))</f>
        <v>0</v>
      </c>
      <c r="CC839" s="31">
        <f>IF($I804="n/a",0,IF(CC$4&lt;=$C839,0,IF(SUM($C839,$I804)&gt;CC$4,$AA818/$I804,$AA818-SUM($I839:CB839))))</f>
        <v>0</v>
      </c>
      <c r="CD839" s="31">
        <f>IF($I804="n/a",0,IF(CD$4&lt;=$C839,0,IF(SUM($C839,$I804)&gt;CD$4,$AA818/$I804,$AA818-SUM($I839:CC839))))</f>
        <v>0</v>
      </c>
      <c r="CE839" s="31">
        <f>IF($I804="n/a",0,IF(CE$4&lt;=$C839,0,IF(SUM($C839,$I804)&gt;CE$4,$AA818/$I804,$AA818-SUM($I839:CD839))))</f>
        <v>0</v>
      </c>
      <c r="CF839" s="31">
        <f>IF($I804="n/a",0,IF(CF$4&lt;=$C839,0,IF(SUM($C839,$I804)&gt;CF$4,$AA818/$I804,$AA818-SUM($I839:CE839))))</f>
        <v>0</v>
      </c>
    </row>
    <row r="840" spans="1:84" s="153" customFormat="1" ht="12.75" customHeight="1">
      <c r="A840"/>
      <c r="C840" s="197">
        <v>2034</v>
      </c>
      <c r="D840" s="21" t="s">
        <v>63</v>
      </c>
      <c r="E840" s="21" t="s">
        <v>185</v>
      </c>
      <c r="I840" s="31"/>
      <c r="J840" s="31">
        <f>IF($I804="n/a",0,IF(J$4&lt;=$C840,0,IF(SUM($C840,$I804)&gt;J$4,$AB818/$I804,$AB818-SUM($I840:I840))))</f>
        <v>0</v>
      </c>
      <c r="K840" s="31">
        <f>IF($I804="n/a",0,IF(K$4&lt;=$C840,0,IF(SUM($C840,$I804)&gt;K$4,$AB818/$I804,$AB818-SUM($I840:J840))))</f>
        <v>0</v>
      </c>
      <c r="L840" s="31">
        <f>IF($I804="n/a",0,IF(L$4&lt;=$C840,0,IF(SUM($C840,$I804)&gt;L$4,$AB818/$I804,$AB818-SUM($I840:K840))))</f>
        <v>0</v>
      </c>
      <c r="M840" s="31">
        <f>IF($I804="n/a",0,IF(M$4&lt;=$C840,0,IF(SUM($C840,$I804)&gt;M$4,$AB818/$I804,$AB818-SUM($I840:L840))))</f>
        <v>0</v>
      </c>
      <c r="N840" s="31">
        <f>IF($I804="n/a",0,IF(N$4&lt;=$C840,0,IF(SUM($C840,$I804)&gt;N$4,$AB818/$I804,$AB818-SUM($I840:M840))))</f>
        <v>0</v>
      </c>
      <c r="O840" s="31">
        <f>IF($I804="n/a",0,IF(O$4&lt;=$C840,0,IF(SUM($C840,$I804)&gt;O$4,$AB818/$I804,$AB818-SUM($I840:N840))))</f>
        <v>0</v>
      </c>
      <c r="P840" s="31">
        <f>IF($I804="n/a",0,IF(P$4&lt;=$C840,0,IF(SUM($C840,$I804)&gt;P$4,$AB818/$I804,$AB818-SUM($I840:O840))))</f>
        <v>0</v>
      </c>
      <c r="Q840" s="31">
        <f>IF($I804="n/a",0,IF(Q$4&lt;=$C840,0,IF(SUM($C840,$I804)&gt;Q$4,$AB818/$I804,$AB818-SUM($I840:P840))))</f>
        <v>0</v>
      </c>
      <c r="R840" s="31">
        <f>IF($I804="n/a",0,IF(R$4&lt;=$C840,0,IF(SUM($C840,$I804)&gt;R$4,$AB818/$I804,$AB818-SUM($I840:Q840))))</f>
        <v>0</v>
      </c>
      <c r="S840" s="31">
        <f>IF($I804="n/a",0,IF(S$4&lt;=$C840,0,IF(SUM($C840,$I804)&gt;S$4,$AB818/$I804,$AB818-SUM($I840:R840))))</f>
        <v>0</v>
      </c>
      <c r="T840" s="31">
        <f>IF($I804="n/a",0,IF(T$4&lt;=$C840,0,IF(SUM($C840,$I804)&gt;T$4,$AB818/$I804,$AB818-SUM($I840:S840))))</f>
        <v>0</v>
      </c>
      <c r="U840" s="31">
        <f>IF($I804="n/a",0,IF(U$4&lt;=$C840,0,IF(SUM($C840,$I804)&gt;U$4,$AB818/$I804,$AB818-SUM($I840:T840))))</f>
        <v>0</v>
      </c>
      <c r="V840" s="31">
        <f>IF($I804="n/a",0,IF(V$4&lt;=$C840,0,IF(SUM($C840,$I804)&gt;V$4,$AB818/$I804,$AB818-SUM($I840:U840))))</f>
        <v>0</v>
      </c>
      <c r="W840" s="31">
        <f>IF($I804="n/a",0,IF(W$4&lt;=$C840,0,IF(SUM($C840,$I804)&gt;W$4,$AB818/$I804,$AB818-SUM($I840:V840))))</f>
        <v>0</v>
      </c>
      <c r="X840" s="31">
        <f>IF($I804="n/a",0,IF(X$4&lt;=$C840,0,IF(SUM($C840,$I804)&gt;X$4,$AB818/$I804,$AB818-SUM($I840:W840))))</f>
        <v>0</v>
      </c>
      <c r="Y840" s="31">
        <f>IF($I804="n/a",0,IF(Y$4&lt;=$C840,0,IF(SUM($C840,$I804)&gt;Y$4,$AB818/$I804,$AB818-SUM($I840:X840))))</f>
        <v>0</v>
      </c>
      <c r="Z840" s="31">
        <f>IF($I804="n/a",0,IF(Z$4&lt;=$C840,0,IF(SUM($C840,$I804)&gt;Z$4,$AB818/$I804,$AB818-SUM($I840:Y840))))</f>
        <v>0</v>
      </c>
      <c r="AA840" s="31">
        <f>IF($I804="n/a",0,IF(AA$4&lt;=$C840,0,IF(SUM($C840,$I804)&gt;AA$4,$AB818/$I804,$AB818-SUM($I840:Z840))))</f>
        <v>0</v>
      </c>
      <c r="AB840" s="31">
        <f>IF($I804="n/a",0,IF(AB$4&lt;=$C840,0,IF(SUM($C840,$I804)&gt;AB$4,$AB818/$I804,$AB818-SUM($I840:AA840))))</f>
        <v>0</v>
      </c>
      <c r="AC840" s="31">
        <f>IF($I804="n/a",0,IF(AC$4&lt;=$C840,0,IF(SUM($C840,$I804)&gt;AC$4,$AB818/$I804,$AB818-SUM($I840:AB840))))</f>
        <v>0</v>
      </c>
      <c r="AD840" s="31">
        <f>IF($I804="n/a",0,IF(AD$4&lt;=$C840,0,IF(SUM($C840,$I804)&gt;AD$4,$AB818/$I804,$AB818-SUM($I840:AC840))))</f>
        <v>0</v>
      </c>
      <c r="AE840" s="31">
        <f>IF($I804="n/a",0,IF(AE$4&lt;=$C840,0,IF(SUM($C840,$I804)&gt;AE$4,$AB818/$I804,$AB818-SUM($I840:AD840))))</f>
        <v>0</v>
      </c>
      <c r="AF840" s="31">
        <f>IF($I804="n/a",0,IF(AF$4&lt;=$C840,0,IF(SUM($C840,$I804)&gt;AF$4,$AB818/$I804,$AB818-SUM($I840:AE840))))</f>
        <v>0</v>
      </c>
      <c r="AG840" s="31">
        <f>IF($I804="n/a",0,IF(AG$4&lt;=$C840,0,IF(SUM($C840,$I804)&gt;AG$4,$AB818/$I804,$AB818-SUM($I840:AF840))))</f>
        <v>0</v>
      </c>
      <c r="AH840" s="31">
        <f>IF($I804="n/a",0,IF(AH$4&lt;=$C840,0,IF(SUM($C840,$I804)&gt;AH$4,$AB818/$I804,$AB818-SUM($I840:AG840))))</f>
        <v>0</v>
      </c>
      <c r="AI840" s="31">
        <f>IF($I804="n/a",0,IF(AI$4&lt;=$C840,0,IF(SUM($C840,$I804)&gt;AI$4,$AB818/$I804,$AB818-SUM($I840:AH840))))</f>
        <v>0</v>
      </c>
      <c r="AJ840" s="31">
        <f>IF($I804="n/a",0,IF(AJ$4&lt;=$C840,0,IF(SUM($C840,$I804)&gt;AJ$4,$AB818/$I804,$AB818-SUM($I840:AI840))))</f>
        <v>0</v>
      </c>
      <c r="AK840" s="31">
        <f>IF($I804="n/a",0,IF(AK$4&lt;=$C840,0,IF(SUM($C840,$I804)&gt;AK$4,$AB818/$I804,$AB818-SUM($I840:AJ840))))</f>
        <v>0</v>
      </c>
      <c r="AL840" s="31">
        <f>IF($I804="n/a",0,IF(AL$4&lt;=$C840,0,IF(SUM($C840,$I804)&gt;AL$4,$AB818/$I804,$AB818-SUM($I840:AK840))))</f>
        <v>0</v>
      </c>
      <c r="AM840" s="31">
        <f>IF($I804="n/a",0,IF(AM$4&lt;=$C840,0,IF(SUM($C840,$I804)&gt;AM$4,$AB818/$I804,$AB818-SUM($I840:AL840))))</f>
        <v>0</v>
      </c>
      <c r="AN840" s="31">
        <f>IF($I804="n/a",0,IF(AN$4&lt;=$C840,0,IF(SUM($C840,$I804)&gt;AN$4,$AB818/$I804,$AB818-SUM($I840:AM840))))</f>
        <v>0</v>
      </c>
      <c r="AO840" s="31">
        <f>IF($I804="n/a",0,IF(AO$4&lt;=$C840,0,IF(SUM($C840,$I804)&gt;AO$4,$AB818/$I804,$AB818-SUM($I840:AN840))))</f>
        <v>0</v>
      </c>
      <c r="AP840" s="31">
        <f>IF($I804="n/a",0,IF(AP$4&lt;=$C840,0,IF(SUM($C840,$I804)&gt;AP$4,$AB818/$I804,$AB818-SUM($I840:AO840))))</f>
        <v>0</v>
      </c>
      <c r="AQ840" s="31">
        <f>IF($I804="n/a",0,IF(AQ$4&lt;=$C840,0,IF(SUM($C840,$I804)&gt;AQ$4,$AB818/$I804,$AB818-SUM($I840:AP840))))</f>
        <v>0</v>
      </c>
      <c r="AR840" s="31">
        <f>IF($I804="n/a",0,IF(AR$4&lt;=$C840,0,IF(SUM($C840,$I804)&gt;AR$4,$AB818/$I804,$AB818-SUM($I840:AQ840))))</f>
        <v>0</v>
      </c>
      <c r="AS840" s="31">
        <f>IF($I804="n/a",0,IF(AS$4&lt;=$C840,0,IF(SUM($C840,$I804)&gt;AS$4,$AB818/$I804,$AB818-SUM($I840:AR840))))</f>
        <v>0</v>
      </c>
      <c r="AT840" s="31">
        <f>IF($I804="n/a",0,IF(AT$4&lt;=$C840,0,IF(SUM($C840,$I804)&gt;AT$4,$AB818/$I804,$AB818-SUM($I840:AS840))))</f>
        <v>0</v>
      </c>
      <c r="AU840" s="31">
        <f>IF($I804="n/a",0,IF(AU$4&lt;=$C840,0,IF(SUM($C840,$I804)&gt;AU$4,$AB818/$I804,$AB818-SUM($I840:AT840))))</f>
        <v>0</v>
      </c>
      <c r="AV840" s="31">
        <f>IF($I804="n/a",0,IF(AV$4&lt;=$C840,0,IF(SUM($C840,$I804)&gt;AV$4,$AB818/$I804,$AB818-SUM($I840:AU840))))</f>
        <v>0</v>
      </c>
      <c r="AW840" s="31">
        <f>IF($I804="n/a",0,IF(AW$4&lt;=$C840,0,IF(SUM($C840,$I804)&gt;AW$4,$AB818/$I804,$AB818-SUM($I840:AV840))))</f>
        <v>0</v>
      </c>
      <c r="AX840" s="31">
        <f>IF($I804="n/a",0,IF(AX$4&lt;=$C840,0,IF(SUM($C840,$I804)&gt;AX$4,$AB818/$I804,$AB818-SUM($I840:AW840))))</f>
        <v>0</v>
      </c>
      <c r="AY840" s="31">
        <f>IF($I804="n/a",0,IF(AY$4&lt;=$C840,0,IF(SUM($C840,$I804)&gt;AY$4,$AB818/$I804,$AB818-SUM($I840:AX840))))</f>
        <v>0</v>
      </c>
      <c r="AZ840" s="31">
        <f>IF($I804="n/a",0,IF(AZ$4&lt;=$C840,0,IF(SUM($C840,$I804)&gt;AZ$4,$AB818/$I804,$AB818-SUM($I840:AY840))))</f>
        <v>0</v>
      </c>
      <c r="BA840" s="31">
        <f>IF($I804="n/a",0,IF(BA$4&lt;=$C840,0,IF(SUM($C840,$I804)&gt;BA$4,$AB818/$I804,$AB818-SUM($I840:AZ840))))</f>
        <v>0</v>
      </c>
      <c r="BB840" s="31">
        <f>IF($I804="n/a",0,IF(BB$4&lt;=$C840,0,IF(SUM($C840,$I804)&gt;BB$4,$AB818/$I804,$AB818-SUM($I840:BA840))))</f>
        <v>0</v>
      </c>
      <c r="BC840" s="31">
        <f>IF($I804="n/a",0,IF(BC$4&lt;=$C840,0,IF(SUM($C840,$I804)&gt;BC$4,$AB818/$I804,$AB818-SUM($I840:BB840))))</f>
        <v>0</v>
      </c>
      <c r="BD840" s="31">
        <f>IF($I804="n/a",0,IF(BD$4&lt;=$C840,0,IF(SUM($C840,$I804)&gt;BD$4,$AB818/$I804,$AB818-SUM($I840:BC840))))</f>
        <v>0</v>
      </c>
      <c r="BE840" s="31">
        <f>IF($I804="n/a",0,IF(BE$4&lt;=$C840,0,IF(SUM($C840,$I804)&gt;BE$4,$AB818/$I804,$AB818-SUM($I840:BD840))))</f>
        <v>0</v>
      </c>
      <c r="BF840" s="31">
        <f>IF($I804="n/a",0,IF(BF$4&lt;=$C840,0,IF(SUM($C840,$I804)&gt;BF$4,$AB818/$I804,$AB818-SUM($I840:BE840))))</f>
        <v>0</v>
      </c>
      <c r="BG840" s="31">
        <f>IF($I804="n/a",0,IF(BG$4&lt;=$C840,0,IF(SUM($C840,$I804)&gt;BG$4,$AB818/$I804,$AB818-SUM($I840:BF840))))</f>
        <v>0</v>
      </c>
      <c r="BH840" s="31">
        <f>IF($I804="n/a",0,IF(BH$4&lt;=$C840,0,IF(SUM($C840,$I804)&gt;BH$4,$AB818/$I804,$AB818-SUM($I840:BG840))))</f>
        <v>0</v>
      </c>
      <c r="BI840" s="31">
        <f>IF($I804="n/a",0,IF(BI$4&lt;=$C840,0,IF(SUM($C840,$I804)&gt;BI$4,$AB818/$I804,$AB818-SUM($I840:BH840))))</f>
        <v>0</v>
      </c>
      <c r="BJ840" s="31">
        <f>IF($I804="n/a",0,IF(BJ$4&lt;=$C840,0,IF(SUM($C840,$I804)&gt;BJ$4,$AB818/$I804,$AB818-SUM($I840:BI840))))</f>
        <v>0</v>
      </c>
      <c r="BK840" s="31">
        <f>IF($I804="n/a",0,IF(BK$4&lt;=$C840,0,IF(SUM($C840,$I804)&gt;BK$4,$AB818/$I804,$AB818-SUM($I840:BJ840))))</f>
        <v>0</v>
      </c>
      <c r="BL840" s="31">
        <f>IF($I804="n/a",0,IF(BL$4&lt;=$C840,0,IF(SUM($C840,$I804)&gt;BL$4,$AB818/$I804,$AB818-SUM($I840:BK840))))</f>
        <v>0</v>
      </c>
      <c r="BM840" s="31">
        <f>IF($I804="n/a",0,IF(BM$4&lt;=$C840,0,IF(SUM($C840,$I804)&gt;BM$4,$AB818/$I804,$AB818-SUM($I840:BL840))))</f>
        <v>0</v>
      </c>
      <c r="BN840" s="31">
        <f>IF($I804="n/a",0,IF(BN$4&lt;=$C840,0,IF(SUM($C840,$I804)&gt;BN$4,$AB818/$I804,$AB818-SUM($I840:BM840))))</f>
        <v>0</v>
      </c>
      <c r="BO840" s="31">
        <f>IF($I804="n/a",0,IF(BO$4&lt;=$C840,0,IF(SUM($C840,$I804)&gt;BO$4,$AB818/$I804,$AB818-SUM($I840:BN840))))</f>
        <v>0</v>
      </c>
      <c r="BP840" s="31">
        <f>IF($I804="n/a",0,IF(BP$4&lt;=$C840,0,IF(SUM($C840,$I804)&gt;BP$4,$AB818/$I804,$AB818-SUM($I840:BO840))))</f>
        <v>0</v>
      </c>
      <c r="BQ840" s="31">
        <f>IF($I804="n/a",0,IF(BQ$4&lt;=$C840,0,IF(SUM($C840,$I804)&gt;BQ$4,$AB818/$I804,$AB818-SUM($I840:BP840))))</f>
        <v>0</v>
      </c>
      <c r="BR840" s="31">
        <f>IF($I804="n/a",0,IF(BR$4&lt;=$C840,0,IF(SUM($C840,$I804)&gt;BR$4,$AB818/$I804,$AB818-SUM($I840:BQ840))))</f>
        <v>0</v>
      </c>
      <c r="BS840" s="31">
        <f>IF($I804="n/a",0,IF(BS$4&lt;=$C840,0,IF(SUM($C840,$I804)&gt;BS$4,$AB818/$I804,$AB818-SUM($I840:BR840))))</f>
        <v>0</v>
      </c>
      <c r="BT840" s="31">
        <f>IF($I804="n/a",0,IF(BT$4&lt;=$C840,0,IF(SUM($C840,$I804)&gt;BT$4,$AB818/$I804,$AB818-SUM($I840:BS840))))</f>
        <v>0</v>
      </c>
      <c r="BU840" s="31">
        <f>IF($I804="n/a",0,IF(BU$4&lt;=$C840,0,IF(SUM($C840,$I804)&gt;BU$4,$AB818/$I804,$AB818-SUM($I840:BT840))))</f>
        <v>0</v>
      </c>
      <c r="BV840" s="31">
        <f>IF($I804="n/a",0,IF(BV$4&lt;=$C840,0,IF(SUM($C840,$I804)&gt;BV$4,$AB818/$I804,$AB818-SUM($I840:BU840))))</f>
        <v>0</v>
      </c>
      <c r="BW840" s="31">
        <f>IF($I804="n/a",0,IF(BW$4&lt;=$C840,0,IF(SUM($C840,$I804)&gt;BW$4,$AB818/$I804,$AB818-SUM($I840:BV840))))</f>
        <v>0</v>
      </c>
      <c r="BX840" s="31">
        <f>IF($I804="n/a",0,IF(BX$4&lt;=$C840,0,IF(SUM($C840,$I804)&gt;BX$4,$AB818/$I804,$AB818-SUM($I840:BW840))))</f>
        <v>0</v>
      </c>
      <c r="BY840" s="31">
        <f>IF($I804="n/a",0,IF(BY$4&lt;=$C840,0,IF(SUM($C840,$I804)&gt;BY$4,$AB818/$I804,$AB818-SUM($I840:BX840))))</f>
        <v>0</v>
      </c>
      <c r="BZ840" s="31">
        <f>IF($I804="n/a",0,IF(BZ$4&lt;=$C840,0,IF(SUM($C840,$I804)&gt;BZ$4,$AB818/$I804,$AB818-SUM($I840:BY840))))</f>
        <v>0</v>
      </c>
      <c r="CA840" s="31">
        <f>IF($I804="n/a",0,IF(CA$4&lt;=$C840,0,IF(SUM($C840,$I804)&gt;CA$4,$AB818/$I804,$AB818-SUM($I840:BZ840))))</f>
        <v>0</v>
      </c>
      <c r="CB840" s="31">
        <f>IF($I804="n/a",0,IF(CB$4&lt;=$C840,0,IF(SUM($C840,$I804)&gt;CB$4,$AB818/$I804,$AB818-SUM($I840:CA840))))</f>
        <v>0</v>
      </c>
      <c r="CC840" s="31">
        <f>IF($I804="n/a",0,IF(CC$4&lt;=$C840,0,IF(SUM($C840,$I804)&gt;CC$4,$AB818/$I804,$AB818-SUM($I840:CB840))))</f>
        <v>0</v>
      </c>
      <c r="CD840" s="31">
        <f>IF($I804="n/a",0,IF(CD$4&lt;=$C840,0,IF(SUM($C840,$I804)&gt;CD$4,$AB818/$I804,$AB818-SUM($I840:CC840))))</f>
        <v>0</v>
      </c>
      <c r="CE840" s="31">
        <f>IF($I804="n/a",0,IF(CE$4&lt;=$C840,0,IF(SUM($C840,$I804)&gt;CE$4,$AB818/$I804,$AB818-SUM($I840:CD840))))</f>
        <v>0</v>
      </c>
      <c r="CF840" s="31">
        <f>IF($I804="n/a",0,IF(CF$4&lt;=$C840,0,IF(SUM($C840,$I804)&gt;CF$4,$AB818/$I804,$AB818-SUM($I840:CE840))))</f>
        <v>0</v>
      </c>
    </row>
    <row r="841" spans="1:84" s="153" customFormat="1" ht="12.75" customHeight="1">
      <c r="A841"/>
      <c r="C841" s="197">
        <v>2035</v>
      </c>
      <c r="D841" s="21" t="s">
        <v>64</v>
      </c>
      <c r="E841" s="21" t="s">
        <v>185</v>
      </c>
      <c r="I841" s="31"/>
      <c r="J841" s="31">
        <f>IF($I804="n/a",0,IF(J$4&lt;=$C841,0,IF(SUM($C841,$I804)&gt;J$4,$AC818/$I804,$AC818-SUM($I841:I841))))</f>
        <v>0</v>
      </c>
      <c r="K841" s="31">
        <f>IF($I804="n/a",0,IF(K$4&lt;=$C841,0,IF(SUM($C841,$I804)&gt;K$4,$AC818/$I804,$AC818-SUM($I841:J841))))</f>
        <v>0</v>
      </c>
      <c r="L841" s="31">
        <f>IF($I804="n/a",0,IF(L$4&lt;=$C841,0,IF(SUM($C841,$I804)&gt;L$4,$AC818/$I804,$AC818-SUM($I841:K841))))</f>
        <v>0</v>
      </c>
      <c r="M841" s="31">
        <f>IF($I804="n/a",0,IF(M$4&lt;=$C841,0,IF(SUM($C841,$I804)&gt;M$4,$AC818/$I804,$AC818-SUM($I841:L841))))</f>
        <v>0</v>
      </c>
      <c r="N841" s="31">
        <f>IF($I804="n/a",0,IF(N$4&lt;=$C841,0,IF(SUM($C841,$I804)&gt;N$4,$AC818/$I804,$AC818-SUM($I841:M841))))</f>
        <v>0</v>
      </c>
      <c r="O841" s="31">
        <f>IF($I804="n/a",0,IF(O$4&lt;=$C841,0,IF(SUM($C841,$I804)&gt;O$4,$AC818/$I804,$AC818-SUM($I841:N841))))</f>
        <v>0</v>
      </c>
      <c r="P841" s="31">
        <f>IF($I804="n/a",0,IF(P$4&lt;=$C841,0,IF(SUM($C841,$I804)&gt;P$4,$AC818/$I804,$AC818-SUM($I841:O841))))</f>
        <v>0</v>
      </c>
      <c r="Q841" s="31">
        <f>IF($I804="n/a",0,IF(Q$4&lt;=$C841,0,IF(SUM($C841,$I804)&gt;Q$4,$AC818/$I804,$AC818-SUM($I841:P841))))</f>
        <v>0</v>
      </c>
      <c r="R841" s="31">
        <f>IF($I804="n/a",0,IF(R$4&lt;=$C841,0,IF(SUM($C841,$I804)&gt;R$4,$AC818/$I804,$AC818-SUM($I841:Q841))))</f>
        <v>0</v>
      </c>
      <c r="S841" s="31">
        <f>IF($I804="n/a",0,IF(S$4&lt;=$C841,0,IF(SUM($C841,$I804)&gt;S$4,$AC818/$I804,$AC818-SUM($I841:R841))))</f>
        <v>0</v>
      </c>
      <c r="T841" s="31">
        <f>IF($I804="n/a",0,IF(T$4&lt;=$C841,0,IF(SUM($C841,$I804)&gt;T$4,$AC818/$I804,$AC818-SUM($I841:S841))))</f>
        <v>0</v>
      </c>
      <c r="U841" s="31">
        <f>IF($I804="n/a",0,IF(U$4&lt;=$C841,0,IF(SUM($C841,$I804)&gt;U$4,$AC818/$I804,$AC818-SUM($I841:T841))))</f>
        <v>0</v>
      </c>
      <c r="V841" s="31">
        <f>IF($I804="n/a",0,IF(V$4&lt;=$C841,0,IF(SUM($C841,$I804)&gt;V$4,$AC818/$I804,$AC818-SUM($I841:U841))))</f>
        <v>0</v>
      </c>
      <c r="W841" s="31">
        <f>IF($I804="n/a",0,IF(W$4&lt;=$C841,0,IF(SUM($C841,$I804)&gt;W$4,$AC818/$I804,$AC818-SUM($I841:V841))))</f>
        <v>0</v>
      </c>
      <c r="X841" s="31">
        <f>IF($I804="n/a",0,IF(X$4&lt;=$C841,0,IF(SUM($C841,$I804)&gt;X$4,$AC818/$I804,$AC818-SUM($I841:W841))))</f>
        <v>0</v>
      </c>
      <c r="Y841" s="31">
        <f>IF($I804="n/a",0,IF(Y$4&lt;=$C841,0,IF(SUM($C841,$I804)&gt;Y$4,$AC818/$I804,$AC818-SUM($I841:X841))))</f>
        <v>0</v>
      </c>
      <c r="Z841" s="31">
        <f>IF($I804="n/a",0,IF(Z$4&lt;=$C841,0,IF(SUM($C841,$I804)&gt;Z$4,$AC818/$I804,$AC818-SUM($I841:Y841))))</f>
        <v>0</v>
      </c>
      <c r="AA841" s="31">
        <f>IF($I804="n/a",0,IF(AA$4&lt;=$C841,0,IF(SUM($C841,$I804)&gt;AA$4,$AC818/$I804,$AC818-SUM($I841:Z841))))</f>
        <v>0</v>
      </c>
      <c r="AB841" s="31">
        <f>IF($I804="n/a",0,IF(AB$4&lt;=$C841,0,IF(SUM($C841,$I804)&gt;AB$4,$AC818/$I804,$AC818-SUM($I841:AA841))))</f>
        <v>0</v>
      </c>
      <c r="AC841" s="31">
        <f>IF($I804="n/a",0,IF(AC$4&lt;=$C841,0,IF(SUM($C841,$I804)&gt;AC$4,$AC818/$I804,$AC818-SUM($I841:AB841))))</f>
        <v>0</v>
      </c>
      <c r="AD841" s="31">
        <f>IF($I804="n/a",0,IF(AD$4&lt;=$C841,0,IF(SUM($C841,$I804)&gt;AD$4,$AC818/$I804,$AC818-SUM($I841:AC841))))</f>
        <v>0</v>
      </c>
      <c r="AE841" s="31">
        <f>IF($I804="n/a",0,IF(AE$4&lt;=$C841,0,IF(SUM($C841,$I804)&gt;AE$4,$AC818/$I804,$AC818-SUM($I841:AD841))))</f>
        <v>0</v>
      </c>
      <c r="AF841" s="31">
        <f>IF($I804="n/a",0,IF(AF$4&lt;=$C841,0,IF(SUM($C841,$I804)&gt;AF$4,$AC818/$I804,$AC818-SUM($I841:AE841))))</f>
        <v>0</v>
      </c>
      <c r="AG841" s="31">
        <f>IF($I804="n/a",0,IF(AG$4&lt;=$C841,0,IF(SUM($C841,$I804)&gt;AG$4,$AC818/$I804,$AC818-SUM($I841:AF841))))</f>
        <v>0</v>
      </c>
      <c r="AH841" s="31">
        <f>IF($I804="n/a",0,IF(AH$4&lt;=$C841,0,IF(SUM($C841,$I804)&gt;AH$4,$AC818/$I804,$AC818-SUM($I841:AG841))))</f>
        <v>0</v>
      </c>
      <c r="AI841" s="31">
        <f>IF($I804="n/a",0,IF(AI$4&lt;=$C841,0,IF(SUM($C841,$I804)&gt;AI$4,$AC818/$I804,$AC818-SUM($I841:AH841))))</f>
        <v>0</v>
      </c>
      <c r="AJ841" s="31">
        <f>IF($I804="n/a",0,IF(AJ$4&lt;=$C841,0,IF(SUM($C841,$I804)&gt;AJ$4,$AC818/$I804,$AC818-SUM($I841:AI841))))</f>
        <v>0</v>
      </c>
      <c r="AK841" s="31">
        <f>IF($I804="n/a",0,IF(AK$4&lt;=$C841,0,IF(SUM($C841,$I804)&gt;AK$4,$AC818/$I804,$AC818-SUM($I841:AJ841))))</f>
        <v>0</v>
      </c>
      <c r="AL841" s="31">
        <f>IF($I804="n/a",0,IF(AL$4&lt;=$C841,0,IF(SUM($C841,$I804)&gt;AL$4,$AC818/$I804,$AC818-SUM($I841:AK841))))</f>
        <v>0</v>
      </c>
      <c r="AM841" s="31">
        <f>IF($I804="n/a",0,IF(AM$4&lt;=$C841,0,IF(SUM($C841,$I804)&gt;AM$4,$AC818/$I804,$AC818-SUM($I841:AL841))))</f>
        <v>0</v>
      </c>
      <c r="AN841" s="31">
        <f>IF($I804="n/a",0,IF(AN$4&lt;=$C841,0,IF(SUM($C841,$I804)&gt;AN$4,$AC818/$I804,$AC818-SUM($I841:AM841))))</f>
        <v>0</v>
      </c>
      <c r="AO841" s="31">
        <f>IF($I804="n/a",0,IF(AO$4&lt;=$C841,0,IF(SUM($C841,$I804)&gt;AO$4,$AC818/$I804,$AC818-SUM($I841:AN841))))</f>
        <v>0</v>
      </c>
      <c r="AP841" s="31">
        <f>IF($I804="n/a",0,IF(AP$4&lt;=$C841,0,IF(SUM($C841,$I804)&gt;AP$4,$AC818/$I804,$AC818-SUM($I841:AO841))))</f>
        <v>0</v>
      </c>
      <c r="AQ841" s="31">
        <f>IF($I804="n/a",0,IF(AQ$4&lt;=$C841,0,IF(SUM($C841,$I804)&gt;AQ$4,$AC818/$I804,$AC818-SUM($I841:AP841))))</f>
        <v>0</v>
      </c>
      <c r="AR841" s="31">
        <f>IF($I804="n/a",0,IF(AR$4&lt;=$C841,0,IF(SUM($C841,$I804)&gt;AR$4,$AC818/$I804,$AC818-SUM($I841:AQ841))))</f>
        <v>0</v>
      </c>
      <c r="AS841" s="31">
        <f>IF($I804="n/a",0,IF(AS$4&lt;=$C841,0,IF(SUM($C841,$I804)&gt;AS$4,$AC818/$I804,$AC818-SUM($I841:AR841))))</f>
        <v>0</v>
      </c>
      <c r="AT841" s="31">
        <f>IF($I804="n/a",0,IF(AT$4&lt;=$C841,0,IF(SUM($C841,$I804)&gt;AT$4,$AC818/$I804,$AC818-SUM($I841:AS841))))</f>
        <v>0</v>
      </c>
      <c r="AU841" s="31">
        <f>IF($I804="n/a",0,IF(AU$4&lt;=$C841,0,IF(SUM($C841,$I804)&gt;AU$4,$AC818/$I804,$AC818-SUM($I841:AT841))))</f>
        <v>0</v>
      </c>
      <c r="AV841" s="31">
        <f>IF($I804="n/a",0,IF(AV$4&lt;=$C841,0,IF(SUM($C841,$I804)&gt;AV$4,$AC818/$I804,$AC818-SUM($I841:AU841))))</f>
        <v>0</v>
      </c>
      <c r="AW841" s="31">
        <f>IF($I804="n/a",0,IF(AW$4&lt;=$C841,0,IF(SUM($C841,$I804)&gt;AW$4,$AC818/$I804,$AC818-SUM($I841:AV841))))</f>
        <v>0</v>
      </c>
      <c r="AX841" s="31">
        <f>IF($I804="n/a",0,IF(AX$4&lt;=$C841,0,IF(SUM($C841,$I804)&gt;AX$4,$AC818/$I804,$AC818-SUM($I841:AW841))))</f>
        <v>0</v>
      </c>
      <c r="AY841" s="31">
        <f>IF($I804="n/a",0,IF(AY$4&lt;=$C841,0,IF(SUM($C841,$I804)&gt;AY$4,$AC818/$I804,$AC818-SUM($I841:AX841))))</f>
        <v>0</v>
      </c>
      <c r="AZ841" s="31">
        <f>IF($I804="n/a",0,IF(AZ$4&lt;=$C841,0,IF(SUM($C841,$I804)&gt;AZ$4,$AC818/$I804,$AC818-SUM($I841:AY841))))</f>
        <v>0</v>
      </c>
      <c r="BA841" s="31">
        <f>IF($I804="n/a",0,IF(BA$4&lt;=$C841,0,IF(SUM($C841,$I804)&gt;BA$4,$AC818/$I804,$AC818-SUM($I841:AZ841))))</f>
        <v>0</v>
      </c>
      <c r="BB841" s="31">
        <f>IF($I804="n/a",0,IF(BB$4&lt;=$C841,0,IF(SUM($C841,$I804)&gt;BB$4,$AC818/$I804,$AC818-SUM($I841:BA841))))</f>
        <v>0</v>
      </c>
      <c r="BC841" s="31">
        <f>IF($I804="n/a",0,IF(BC$4&lt;=$C841,0,IF(SUM($C841,$I804)&gt;BC$4,$AC818/$I804,$AC818-SUM($I841:BB841))))</f>
        <v>0</v>
      </c>
      <c r="BD841" s="31">
        <f>IF($I804="n/a",0,IF(BD$4&lt;=$C841,0,IF(SUM($C841,$I804)&gt;BD$4,$AC818/$I804,$AC818-SUM($I841:BC841))))</f>
        <v>0</v>
      </c>
      <c r="BE841" s="31">
        <f>IF($I804="n/a",0,IF(BE$4&lt;=$C841,0,IF(SUM($C841,$I804)&gt;BE$4,$AC818/$I804,$AC818-SUM($I841:BD841))))</f>
        <v>0</v>
      </c>
      <c r="BF841" s="31">
        <f>IF($I804="n/a",0,IF(BF$4&lt;=$C841,0,IF(SUM($C841,$I804)&gt;BF$4,$AC818/$I804,$AC818-SUM($I841:BE841))))</f>
        <v>0</v>
      </c>
      <c r="BG841" s="31">
        <f>IF($I804="n/a",0,IF(BG$4&lt;=$C841,0,IF(SUM($C841,$I804)&gt;BG$4,$AC818/$I804,$AC818-SUM($I841:BF841))))</f>
        <v>0</v>
      </c>
      <c r="BH841" s="31">
        <f>IF($I804="n/a",0,IF(BH$4&lt;=$C841,0,IF(SUM($C841,$I804)&gt;BH$4,$AC818/$I804,$AC818-SUM($I841:BG841))))</f>
        <v>0</v>
      </c>
      <c r="BI841" s="31">
        <f>IF($I804="n/a",0,IF(BI$4&lt;=$C841,0,IF(SUM($C841,$I804)&gt;BI$4,$AC818/$I804,$AC818-SUM($I841:BH841))))</f>
        <v>0</v>
      </c>
      <c r="BJ841" s="31">
        <f>IF($I804="n/a",0,IF(BJ$4&lt;=$C841,0,IF(SUM($C841,$I804)&gt;BJ$4,$AC818/$I804,$AC818-SUM($I841:BI841))))</f>
        <v>0</v>
      </c>
      <c r="BK841" s="31">
        <f>IF($I804="n/a",0,IF(BK$4&lt;=$C841,0,IF(SUM($C841,$I804)&gt;BK$4,$AC818/$I804,$AC818-SUM($I841:BJ841))))</f>
        <v>0</v>
      </c>
      <c r="BL841" s="31">
        <f>IF($I804="n/a",0,IF(BL$4&lt;=$C841,0,IF(SUM($C841,$I804)&gt;BL$4,$AC818/$I804,$AC818-SUM($I841:BK841))))</f>
        <v>0</v>
      </c>
      <c r="BM841" s="31">
        <f>IF($I804="n/a",0,IF(BM$4&lt;=$C841,0,IF(SUM($C841,$I804)&gt;BM$4,$AC818/$I804,$AC818-SUM($I841:BL841))))</f>
        <v>0</v>
      </c>
      <c r="BN841" s="31">
        <f>IF($I804="n/a",0,IF(BN$4&lt;=$C841,0,IF(SUM($C841,$I804)&gt;BN$4,$AC818/$I804,$AC818-SUM($I841:BM841))))</f>
        <v>0</v>
      </c>
      <c r="BO841" s="31">
        <f>IF($I804="n/a",0,IF(BO$4&lt;=$C841,0,IF(SUM($C841,$I804)&gt;BO$4,$AC818/$I804,$AC818-SUM($I841:BN841))))</f>
        <v>0</v>
      </c>
      <c r="BP841" s="31">
        <f>IF($I804="n/a",0,IF(BP$4&lt;=$C841,0,IF(SUM($C841,$I804)&gt;BP$4,$AC818/$I804,$AC818-SUM($I841:BO841))))</f>
        <v>0</v>
      </c>
      <c r="BQ841" s="31">
        <f>IF($I804="n/a",0,IF(BQ$4&lt;=$C841,0,IF(SUM($C841,$I804)&gt;BQ$4,$AC818/$I804,$AC818-SUM($I841:BP841))))</f>
        <v>0</v>
      </c>
      <c r="BR841" s="31">
        <f>IF($I804="n/a",0,IF(BR$4&lt;=$C841,0,IF(SUM($C841,$I804)&gt;BR$4,$AC818/$I804,$AC818-SUM($I841:BQ841))))</f>
        <v>0</v>
      </c>
      <c r="BS841" s="31">
        <f>IF($I804="n/a",0,IF(BS$4&lt;=$C841,0,IF(SUM($C841,$I804)&gt;BS$4,$AC818/$I804,$AC818-SUM($I841:BR841))))</f>
        <v>0</v>
      </c>
      <c r="BT841" s="31">
        <f>IF($I804="n/a",0,IF(BT$4&lt;=$C841,0,IF(SUM($C841,$I804)&gt;BT$4,$AC818/$I804,$AC818-SUM($I841:BS841))))</f>
        <v>0</v>
      </c>
      <c r="BU841" s="31">
        <f>IF($I804="n/a",0,IF(BU$4&lt;=$C841,0,IF(SUM($C841,$I804)&gt;BU$4,$AC818/$I804,$AC818-SUM($I841:BT841))))</f>
        <v>0</v>
      </c>
      <c r="BV841" s="31">
        <f>IF($I804="n/a",0,IF(BV$4&lt;=$C841,0,IF(SUM($C841,$I804)&gt;BV$4,$AC818/$I804,$AC818-SUM($I841:BU841))))</f>
        <v>0</v>
      </c>
      <c r="BW841" s="31">
        <f>IF($I804="n/a",0,IF(BW$4&lt;=$C841,0,IF(SUM($C841,$I804)&gt;BW$4,$AC818/$I804,$AC818-SUM($I841:BV841))))</f>
        <v>0</v>
      </c>
      <c r="BX841" s="31">
        <f>IF($I804="n/a",0,IF(BX$4&lt;=$C841,0,IF(SUM($C841,$I804)&gt;BX$4,$AC818/$I804,$AC818-SUM($I841:BW841))))</f>
        <v>0</v>
      </c>
      <c r="BY841" s="31">
        <f>IF($I804="n/a",0,IF(BY$4&lt;=$C841,0,IF(SUM($C841,$I804)&gt;BY$4,$AC818/$I804,$AC818-SUM($I841:BX841))))</f>
        <v>0</v>
      </c>
      <c r="BZ841" s="31">
        <f>IF($I804="n/a",0,IF(BZ$4&lt;=$C841,0,IF(SUM($C841,$I804)&gt;BZ$4,$AC818/$I804,$AC818-SUM($I841:BY841))))</f>
        <v>0</v>
      </c>
      <c r="CA841" s="31">
        <f>IF($I804="n/a",0,IF(CA$4&lt;=$C841,0,IF(SUM($C841,$I804)&gt;CA$4,$AC818/$I804,$AC818-SUM($I841:BZ841))))</f>
        <v>0</v>
      </c>
      <c r="CB841" s="31">
        <f>IF($I804="n/a",0,IF(CB$4&lt;=$C841,0,IF(SUM($C841,$I804)&gt;CB$4,$AC818/$I804,$AC818-SUM($I841:CA841))))</f>
        <v>0</v>
      </c>
      <c r="CC841" s="31">
        <f>IF($I804="n/a",0,IF(CC$4&lt;=$C841,0,IF(SUM($C841,$I804)&gt;CC$4,$AC818/$I804,$AC818-SUM($I841:CB841))))</f>
        <v>0</v>
      </c>
      <c r="CD841" s="31">
        <f>IF($I804="n/a",0,IF(CD$4&lt;=$C841,0,IF(SUM($C841,$I804)&gt;CD$4,$AC818/$I804,$AC818-SUM($I841:CC841))))</f>
        <v>0</v>
      </c>
      <c r="CE841" s="31">
        <f>IF($I804="n/a",0,IF(CE$4&lt;=$C841,0,IF(SUM($C841,$I804)&gt;CE$4,$AC818/$I804,$AC818-SUM($I841:CD841))))</f>
        <v>0</v>
      </c>
      <c r="CF841" s="31">
        <f>IF($I804="n/a",0,IF(CF$4&lt;=$C841,0,IF(SUM($C841,$I804)&gt;CF$4,$AC818/$I804,$AC818-SUM($I841:CE841))))</f>
        <v>0</v>
      </c>
    </row>
    <row r="842" spans="1:84" s="153" customFormat="1" ht="12.75" customHeight="1">
      <c r="A842"/>
      <c r="C842" s="197">
        <v>2036</v>
      </c>
      <c r="D842" s="21" t="s">
        <v>65</v>
      </c>
      <c r="E842" s="21" t="s">
        <v>185</v>
      </c>
      <c r="I842" s="31"/>
      <c r="J842" s="31">
        <f>IF($I804="n/a",0,IF(J$4&lt;=$C842,0,IF(SUM($C842,$I804)&gt;J$4,$AD818/$I804,$AD818-SUM($I842:I842))))</f>
        <v>0</v>
      </c>
      <c r="K842" s="31">
        <f>IF($I804="n/a",0,IF(K$4&lt;=$C842,0,IF(SUM($C842,$I804)&gt;K$4,$AD818/$I804,$AD818-SUM($I842:J842))))</f>
        <v>0</v>
      </c>
      <c r="L842" s="31">
        <f>IF($I804="n/a",0,IF(L$4&lt;=$C842,0,IF(SUM($C842,$I804)&gt;L$4,$AD818/$I804,$AD818-SUM($I842:K842))))</f>
        <v>0</v>
      </c>
      <c r="M842" s="31">
        <f>IF($I804="n/a",0,IF(M$4&lt;=$C842,0,IF(SUM($C842,$I804)&gt;M$4,$AD818/$I804,$AD818-SUM($I842:L842))))</f>
        <v>0</v>
      </c>
      <c r="N842" s="31">
        <f>IF($I804="n/a",0,IF(N$4&lt;=$C842,0,IF(SUM($C842,$I804)&gt;N$4,$AD818/$I804,$AD818-SUM($I842:M842))))</f>
        <v>0</v>
      </c>
      <c r="O842" s="31">
        <f>IF($I804="n/a",0,IF(O$4&lt;=$C842,0,IF(SUM($C842,$I804)&gt;O$4,$AD818/$I804,$AD818-SUM($I842:N842))))</f>
        <v>0</v>
      </c>
      <c r="P842" s="31">
        <f>IF($I804="n/a",0,IF(P$4&lt;=$C842,0,IF(SUM($C842,$I804)&gt;P$4,$AD818/$I804,$AD818-SUM($I842:O842))))</f>
        <v>0</v>
      </c>
      <c r="Q842" s="31">
        <f>IF($I804="n/a",0,IF(Q$4&lt;=$C842,0,IF(SUM($C842,$I804)&gt;Q$4,$AD818/$I804,$AD818-SUM($I842:P842))))</f>
        <v>0</v>
      </c>
      <c r="R842" s="31">
        <f>IF($I804="n/a",0,IF(R$4&lt;=$C842,0,IF(SUM($C842,$I804)&gt;R$4,$AD818/$I804,$AD818-SUM($I842:Q842))))</f>
        <v>0</v>
      </c>
      <c r="S842" s="31">
        <f>IF($I804="n/a",0,IF(S$4&lt;=$C842,0,IF(SUM($C842,$I804)&gt;S$4,$AD818/$I804,$AD818-SUM($I842:R842))))</f>
        <v>0</v>
      </c>
      <c r="T842" s="31">
        <f>IF($I804="n/a",0,IF(T$4&lt;=$C842,0,IF(SUM($C842,$I804)&gt;T$4,$AD818/$I804,$AD818-SUM($I842:S842))))</f>
        <v>0</v>
      </c>
      <c r="U842" s="31">
        <f>IF($I804="n/a",0,IF(U$4&lt;=$C842,0,IF(SUM($C842,$I804)&gt;U$4,$AD818/$I804,$AD818-SUM($I842:T842))))</f>
        <v>0</v>
      </c>
      <c r="V842" s="31">
        <f>IF($I804="n/a",0,IF(V$4&lt;=$C842,0,IF(SUM($C842,$I804)&gt;V$4,$AD818/$I804,$AD818-SUM($I842:U842))))</f>
        <v>0</v>
      </c>
      <c r="W842" s="31">
        <f>IF($I804="n/a",0,IF(W$4&lt;=$C842,0,IF(SUM($C842,$I804)&gt;W$4,$AD818/$I804,$AD818-SUM($I842:V842))))</f>
        <v>0</v>
      </c>
      <c r="X842" s="31">
        <f>IF($I804="n/a",0,IF(X$4&lt;=$C842,0,IF(SUM($C842,$I804)&gt;X$4,$AD818/$I804,$AD818-SUM($I842:W842))))</f>
        <v>0</v>
      </c>
      <c r="Y842" s="31">
        <f>IF($I804="n/a",0,IF(Y$4&lt;=$C842,0,IF(SUM($C842,$I804)&gt;Y$4,$AD818/$I804,$AD818-SUM($I842:X842))))</f>
        <v>0</v>
      </c>
      <c r="Z842" s="31">
        <f>IF($I804="n/a",0,IF(Z$4&lt;=$C842,0,IF(SUM($C842,$I804)&gt;Z$4,$AD818/$I804,$AD818-SUM($I842:Y842))))</f>
        <v>0</v>
      </c>
      <c r="AA842" s="31">
        <f>IF($I804="n/a",0,IF(AA$4&lt;=$C842,0,IF(SUM($C842,$I804)&gt;AA$4,$AD818/$I804,$AD818-SUM($I842:Z842))))</f>
        <v>0</v>
      </c>
      <c r="AB842" s="31">
        <f>IF($I804="n/a",0,IF(AB$4&lt;=$C842,0,IF(SUM($C842,$I804)&gt;AB$4,$AD818/$I804,$AD818-SUM($I842:AA842))))</f>
        <v>0</v>
      </c>
      <c r="AC842" s="31">
        <f>IF($I804="n/a",0,IF(AC$4&lt;=$C842,0,IF(SUM($C842,$I804)&gt;AC$4,$AD818/$I804,$AD818-SUM($I842:AB842))))</f>
        <v>0</v>
      </c>
      <c r="AD842" s="31">
        <f>IF($I804="n/a",0,IF(AD$4&lt;=$C842,0,IF(SUM($C842,$I804)&gt;AD$4,$AD818/$I804,$AD818-SUM($I842:AC842))))</f>
        <v>0</v>
      </c>
      <c r="AE842" s="31">
        <f>IF($I804="n/a",0,IF(AE$4&lt;=$C842,0,IF(SUM($C842,$I804)&gt;AE$4,$AD818/$I804,$AD818-SUM($I842:AD842))))</f>
        <v>0</v>
      </c>
      <c r="AF842" s="31">
        <f>IF($I804="n/a",0,IF(AF$4&lt;=$C842,0,IF(SUM($C842,$I804)&gt;AF$4,$AD818/$I804,$AD818-SUM($I842:AE842))))</f>
        <v>0</v>
      </c>
      <c r="AG842" s="31">
        <f>IF($I804="n/a",0,IF(AG$4&lt;=$C842,0,IF(SUM($C842,$I804)&gt;AG$4,$AD818/$I804,$AD818-SUM($I842:AF842))))</f>
        <v>0</v>
      </c>
      <c r="AH842" s="31">
        <f>IF($I804="n/a",0,IF(AH$4&lt;=$C842,0,IF(SUM($C842,$I804)&gt;AH$4,$AD818/$I804,$AD818-SUM($I842:AG842))))</f>
        <v>0</v>
      </c>
      <c r="AI842" s="31">
        <f>IF($I804="n/a",0,IF(AI$4&lt;=$C842,0,IF(SUM($C842,$I804)&gt;AI$4,$AD818/$I804,$AD818-SUM($I842:AH842))))</f>
        <v>0</v>
      </c>
      <c r="AJ842" s="31">
        <f>IF($I804="n/a",0,IF(AJ$4&lt;=$C842,0,IF(SUM($C842,$I804)&gt;AJ$4,$AD818/$I804,$AD818-SUM($I842:AI842))))</f>
        <v>0</v>
      </c>
      <c r="AK842" s="31">
        <f>IF($I804="n/a",0,IF(AK$4&lt;=$C842,0,IF(SUM($C842,$I804)&gt;AK$4,$AD818/$I804,$AD818-SUM($I842:AJ842))))</f>
        <v>0</v>
      </c>
      <c r="AL842" s="31">
        <f>IF($I804="n/a",0,IF(AL$4&lt;=$C842,0,IF(SUM($C842,$I804)&gt;AL$4,$AD818/$I804,$AD818-SUM($I842:AK842))))</f>
        <v>0</v>
      </c>
      <c r="AM842" s="31">
        <f>IF($I804="n/a",0,IF(AM$4&lt;=$C842,0,IF(SUM($C842,$I804)&gt;AM$4,$AD818/$I804,$AD818-SUM($I842:AL842))))</f>
        <v>0</v>
      </c>
      <c r="AN842" s="31">
        <f>IF($I804="n/a",0,IF(AN$4&lt;=$C842,0,IF(SUM($C842,$I804)&gt;AN$4,$AD818/$I804,$AD818-SUM($I842:AM842))))</f>
        <v>0</v>
      </c>
      <c r="AO842" s="31">
        <f>IF($I804="n/a",0,IF(AO$4&lt;=$C842,0,IF(SUM($C842,$I804)&gt;AO$4,$AD818/$I804,$AD818-SUM($I842:AN842))))</f>
        <v>0</v>
      </c>
      <c r="AP842" s="31">
        <f>IF($I804="n/a",0,IF(AP$4&lt;=$C842,0,IF(SUM($C842,$I804)&gt;AP$4,$AD818/$I804,$AD818-SUM($I842:AO842))))</f>
        <v>0</v>
      </c>
      <c r="AQ842" s="31">
        <f>IF($I804="n/a",0,IF(AQ$4&lt;=$C842,0,IF(SUM($C842,$I804)&gt;AQ$4,$AD818/$I804,$AD818-SUM($I842:AP842))))</f>
        <v>0</v>
      </c>
      <c r="AR842" s="31">
        <f>IF($I804="n/a",0,IF(AR$4&lt;=$C842,0,IF(SUM($C842,$I804)&gt;AR$4,$AD818/$I804,$AD818-SUM($I842:AQ842))))</f>
        <v>0</v>
      </c>
      <c r="AS842" s="31">
        <f>IF($I804="n/a",0,IF(AS$4&lt;=$C842,0,IF(SUM($C842,$I804)&gt;AS$4,$AD818/$I804,$AD818-SUM($I842:AR842))))</f>
        <v>0</v>
      </c>
      <c r="AT842" s="31">
        <f>IF($I804="n/a",0,IF(AT$4&lt;=$C842,0,IF(SUM($C842,$I804)&gt;AT$4,$AD818/$I804,$AD818-SUM($I842:AS842))))</f>
        <v>0</v>
      </c>
      <c r="AU842" s="31">
        <f>IF($I804="n/a",0,IF(AU$4&lt;=$C842,0,IF(SUM($C842,$I804)&gt;AU$4,$AD818/$I804,$AD818-SUM($I842:AT842))))</f>
        <v>0</v>
      </c>
      <c r="AV842" s="31">
        <f>IF($I804="n/a",0,IF(AV$4&lt;=$C842,0,IF(SUM($C842,$I804)&gt;AV$4,$AD818/$I804,$AD818-SUM($I842:AU842))))</f>
        <v>0</v>
      </c>
      <c r="AW842" s="31">
        <f>IF($I804="n/a",0,IF(AW$4&lt;=$C842,0,IF(SUM($C842,$I804)&gt;AW$4,$AD818/$I804,$AD818-SUM($I842:AV842))))</f>
        <v>0</v>
      </c>
      <c r="AX842" s="31">
        <f>IF($I804="n/a",0,IF(AX$4&lt;=$C842,0,IF(SUM($C842,$I804)&gt;AX$4,$AD818/$I804,$AD818-SUM($I842:AW842))))</f>
        <v>0</v>
      </c>
      <c r="AY842" s="31">
        <f>IF($I804="n/a",0,IF(AY$4&lt;=$C842,0,IF(SUM($C842,$I804)&gt;AY$4,$AD818/$I804,$AD818-SUM($I842:AX842))))</f>
        <v>0</v>
      </c>
      <c r="AZ842" s="31">
        <f>IF($I804="n/a",0,IF(AZ$4&lt;=$C842,0,IF(SUM($C842,$I804)&gt;AZ$4,$AD818/$I804,$AD818-SUM($I842:AY842))))</f>
        <v>0</v>
      </c>
      <c r="BA842" s="31">
        <f>IF($I804="n/a",0,IF(BA$4&lt;=$C842,0,IF(SUM($C842,$I804)&gt;BA$4,$AD818/$I804,$AD818-SUM($I842:AZ842))))</f>
        <v>0</v>
      </c>
      <c r="BB842" s="31">
        <f>IF($I804="n/a",0,IF(BB$4&lt;=$C842,0,IF(SUM($C842,$I804)&gt;BB$4,$AD818/$I804,$AD818-SUM($I842:BA842))))</f>
        <v>0</v>
      </c>
      <c r="BC842" s="31">
        <f>IF($I804="n/a",0,IF(BC$4&lt;=$C842,0,IF(SUM($C842,$I804)&gt;BC$4,$AD818/$I804,$AD818-SUM($I842:BB842))))</f>
        <v>0</v>
      </c>
      <c r="BD842" s="31">
        <f>IF($I804="n/a",0,IF(BD$4&lt;=$C842,0,IF(SUM($C842,$I804)&gt;BD$4,$AD818/$I804,$AD818-SUM($I842:BC842))))</f>
        <v>0</v>
      </c>
      <c r="BE842" s="31">
        <f>IF($I804="n/a",0,IF(BE$4&lt;=$C842,0,IF(SUM($C842,$I804)&gt;BE$4,$AD818/$I804,$AD818-SUM($I842:BD842))))</f>
        <v>0</v>
      </c>
      <c r="BF842" s="31">
        <f>IF($I804="n/a",0,IF(BF$4&lt;=$C842,0,IF(SUM($C842,$I804)&gt;BF$4,$AD818/$I804,$AD818-SUM($I842:BE842))))</f>
        <v>0</v>
      </c>
      <c r="BG842" s="31">
        <f>IF($I804="n/a",0,IF(BG$4&lt;=$C842,0,IF(SUM($C842,$I804)&gt;BG$4,$AD818/$I804,$AD818-SUM($I842:BF842))))</f>
        <v>0</v>
      </c>
      <c r="BH842" s="31">
        <f>IF($I804="n/a",0,IF(BH$4&lt;=$C842,0,IF(SUM($C842,$I804)&gt;BH$4,$AD818/$I804,$AD818-SUM($I842:BG842))))</f>
        <v>0</v>
      </c>
      <c r="BI842" s="31">
        <f>IF($I804="n/a",0,IF(BI$4&lt;=$C842,0,IF(SUM($C842,$I804)&gt;BI$4,$AD818/$I804,$AD818-SUM($I842:BH842))))</f>
        <v>0</v>
      </c>
      <c r="BJ842" s="31">
        <f>IF($I804="n/a",0,IF(BJ$4&lt;=$C842,0,IF(SUM($C842,$I804)&gt;BJ$4,$AD818/$I804,$AD818-SUM($I842:BI842))))</f>
        <v>0</v>
      </c>
      <c r="BK842" s="31">
        <f>IF($I804="n/a",0,IF(BK$4&lt;=$C842,0,IF(SUM($C842,$I804)&gt;BK$4,$AD818/$I804,$AD818-SUM($I842:BJ842))))</f>
        <v>0</v>
      </c>
      <c r="BL842" s="31">
        <f>IF($I804="n/a",0,IF(BL$4&lt;=$C842,0,IF(SUM($C842,$I804)&gt;BL$4,$AD818/$I804,$AD818-SUM($I842:BK842))))</f>
        <v>0</v>
      </c>
      <c r="BM842" s="31">
        <f>IF($I804="n/a",0,IF(BM$4&lt;=$C842,0,IF(SUM($C842,$I804)&gt;BM$4,$AD818/$I804,$AD818-SUM($I842:BL842))))</f>
        <v>0</v>
      </c>
      <c r="BN842" s="31">
        <f>IF($I804="n/a",0,IF(BN$4&lt;=$C842,0,IF(SUM($C842,$I804)&gt;BN$4,$AD818/$I804,$AD818-SUM($I842:BM842))))</f>
        <v>0</v>
      </c>
      <c r="BO842" s="31">
        <f>IF($I804="n/a",0,IF(BO$4&lt;=$C842,0,IF(SUM($C842,$I804)&gt;BO$4,$AD818/$I804,$AD818-SUM($I842:BN842))))</f>
        <v>0</v>
      </c>
      <c r="BP842" s="31">
        <f>IF($I804="n/a",0,IF(BP$4&lt;=$C842,0,IF(SUM($C842,$I804)&gt;BP$4,$AD818/$I804,$AD818-SUM($I842:BO842))))</f>
        <v>0</v>
      </c>
      <c r="BQ842" s="31">
        <f>IF($I804="n/a",0,IF(BQ$4&lt;=$C842,0,IF(SUM($C842,$I804)&gt;BQ$4,$AD818/$I804,$AD818-SUM($I842:BP842))))</f>
        <v>0</v>
      </c>
      <c r="BR842" s="31">
        <f>IF($I804="n/a",0,IF(BR$4&lt;=$C842,0,IF(SUM($C842,$I804)&gt;BR$4,$AD818/$I804,$AD818-SUM($I842:BQ842))))</f>
        <v>0</v>
      </c>
      <c r="BS842" s="31">
        <f>IF($I804="n/a",0,IF(BS$4&lt;=$C842,0,IF(SUM($C842,$I804)&gt;BS$4,$AD818/$I804,$AD818-SUM($I842:BR842))))</f>
        <v>0</v>
      </c>
      <c r="BT842" s="31">
        <f>IF($I804="n/a",0,IF(BT$4&lt;=$C842,0,IF(SUM($C842,$I804)&gt;BT$4,$AD818/$I804,$AD818-SUM($I842:BS842))))</f>
        <v>0</v>
      </c>
      <c r="BU842" s="31">
        <f>IF($I804="n/a",0,IF(BU$4&lt;=$C842,0,IF(SUM($C842,$I804)&gt;BU$4,$AD818/$I804,$AD818-SUM($I842:BT842))))</f>
        <v>0</v>
      </c>
      <c r="BV842" s="31">
        <f>IF($I804="n/a",0,IF(BV$4&lt;=$C842,0,IF(SUM($C842,$I804)&gt;BV$4,$AD818/$I804,$AD818-SUM($I842:BU842))))</f>
        <v>0</v>
      </c>
      <c r="BW842" s="31">
        <f>IF($I804="n/a",0,IF(BW$4&lt;=$C842,0,IF(SUM($C842,$I804)&gt;BW$4,$AD818/$I804,$AD818-SUM($I842:BV842))))</f>
        <v>0</v>
      </c>
      <c r="BX842" s="31">
        <f>IF($I804="n/a",0,IF(BX$4&lt;=$C842,0,IF(SUM($C842,$I804)&gt;BX$4,$AD818/$I804,$AD818-SUM($I842:BW842))))</f>
        <v>0</v>
      </c>
      <c r="BY842" s="31">
        <f>IF($I804="n/a",0,IF(BY$4&lt;=$C842,0,IF(SUM($C842,$I804)&gt;BY$4,$AD818/$I804,$AD818-SUM($I842:BX842))))</f>
        <v>0</v>
      </c>
      <c r="BZ842" s="31">
        <f>IF($I804="n/a",0,IF(BZ$4&lt;=$C842,0,IF(SUM($C842,$I804)&gt;BZ$4,$AD818/$I804,$AD818-SUM($I842:BY842))))</f>
        <v>0</v>
      </c>
      <c r="CA842" s="31">
        <f>IF($I804="n/a",0,IF(CA$4&lt;=$C842,0,IF(SUM($C842,$I804)&gt;CA$4,$AD818/$I804,$AD818-SUM($I842:BZ842))))</f>
        <v>0</v>
      </c>
      <c r="CB842" s="31">
        <f>IF($I804="n/a",0,IF(CB$4&lt;=$C842,0,IF(SUM($C842,$I804)&gt;CB$4,$AD818/$I804,$AD818-SUM($I842:CA842))))</f>
        <v>0</v>
      </c>
      <c r="CC842" s="31">
        <f>IF($I804="n/a",0,IF(CC$4&lt;=$C842,0,IF(SUM($C842,$I804)&gt;CC$4,$AD818/$I804,$AD818-SUM($I842:CB842))))</f>
        <v>0</v>
      </c>
      <c r="CD842" s="31">
        <f>IF($I804="n/a",0,IF(CD$4&lt;=$C842,0,IF(SUM($C842,$I804)&gt;CD$4,$AD818/$I804,$AD818-SUM($I842:CC842))))</f>
        <v>0</v>
      </c>
      <c r="CE842" s="31">
        <f>IF($I804="n/a",0,IF(CE$4&lt;=$C842,0,IF(SUM($C842,$I804)&gt;CE$4,$AD818/$I804,$AD818-SUM($I842:CD842))))</f>
        <v>0</v>
      </c>
      <c r="CF842" s="31">
        <f>IF($I804="n/a",0,IF(CF$4&lt;=$C842,0,IF(SUM($C842,$I804)&gt;CF$4,$AD818/$I804,$AD818-SUM($I842:CE842))))</f>
        <v>0</v>
      </c>
    </row>
    <row r="843" spans="1:84" s="153" customFormat="1" ht="12.75" customHeight="1">
      <c r="A843"/>
      <c r="C843" s="197">
        <v>2037</v>
      </c>
      <c r="D843" s="21" t="s">
        <v>66</v>
      </c>
      <c r="E843" s="21" t="s">
        <v>185</v>
      </c>
      <c r="I843" s="31"/>
      <c r="J843" s="31">
        <f>IF($I804="n/a",0,IF(J$4&lt;=$C843,0,IF(SUM($C843,$I804)&gt;J$4,$AE818/$I804,$AE818-SUM($I843:I843))))</f>
        <v>0</v>
      </c>
      <c r="K843" s="31">
        <f>IF($I804="n/a",0,IF(K$4&lt;=$C843,0,IF(SUM($C843,$I804)&gt;K$4,$AE818/$I804,$AE818-SUM($I843:J843))))</f>
        <v>0</v>
      </c>
      <c r="L843" s="31">
        <f>IF($I804="n/a",0,IF(L$4&lt;=$C843,0,IF(SUM($C843,$I804)&gt;L$4,$AE818/$I804,$AE818-SUM($I843:K843))))</f>
        <v>0</v>
      </c>
      <c r="M843" s="31">
        <f>IF($I804="n/a",0,IF(M$4&lt;=$C843,0,IF(SUM($C843,$I804)&gt;M$4,$AE818/$I804,$AE818-SUM($I843:L843))))</f>
        <v>0</v>
      </c>
      <c r="N843" s="31">
        <f>IF($I804="n/a",0,IF(N$4&lt;=$C843,0,IF(SUM($C843,$I804)&gt;N$4,$AE818/$I804,$AE818-SUM($I843:M843))))</f>
        <v>0</v>
      </c>
      <c r="O843" s="31">
        <f>IF($I804="n/a",0,IF(O$4&lt;=$C843,0,IF(SUM($C843,$I804)&gt;O$4,$AE818/$I804,$AE818-SUM($I843:N843))))</f>
        <v>0</v>
      </c>
      <c r="P843" s="31">
        <f>IF($I804="n/a",0,IF(P$4&lt;=$C843,0,IF(SUM($C843,$I804)&gt;P$4,$AE818/$I804,$AE818-SUM($I843:O843))))</f>
        <v>0</v>
      </c>
      <c r="Q843" s="31">
        <f>IF($I804="n/a",0,IF(Q$4&lt;=$C843,0,IF(SUM($C843,$I804)&gt;Q$4,$AE818/$I804,$AE818-SUM($I843:P843))))</f>
        <v>0</v>
      </c>
      <c r="R843" s="31">
        <f>IF($I804="n/a",0,IF(R$4&lt;=$C843,0,IF(SUM($C843,$I804)&gt;R$4,$AE818/$I804,$AE818-SUM($I843:Q843))))</f>
        <v>0</v>
      </c>
      <c r="S843" s="31">
        <f>IF($I804="n/a",0,IF(S$4&lt;=$C843,0,IF(SUM($C843,$I804)&gt;S$4,$AE818/$I804,$AE818-SUM($I843:R843))))</f>
        <v>0</v>
      </c>
      <c r="T843" s="31">
        <f>IF($I804="n/a",0,IF(T$4&lt;=$C843,0,IF(SUM($C843,$I804)&gt;T$4,$AE818/$I804,$AE818-SUM($I843:S843))))</f>
        <v>0</v>
      </c>
      <c r="U843" s="31">
        <f>IF($I804="n/a",0,IF(U$4&lt;=$C843,0,IF(SUM($C843,$I804)&gt;U$4,$AE818/$I804,$AE818-SUM($I843:T843))))</f>
        <v>0</v>
      </c>
      <c r="V843" s="31">
        <f>IF($I804="n/a",0,IF(V$4&lt;=$C843,0,IF(SUM($C843,$I804)&gt;V$4,$AE818/$I804,$AE818-SUM($I843:U843))))</f>
        <v>0</v>
      </c>
      <c r="W843" s="31">
        <f>IF($I804="n/a",0,IF(W$4&lt;=$C843,0,IF(SUM($C843,$I804)&gt;W$4,$AE818/$I804,$AE818-SUM($I843:V843))))</f>
        <v>0</v>
      </c>
      <c r="X843" s="31">
        <f>IF($I804="n/a",0,IF(X$4&lt;=$C843,0,IF(SUM($C843,$I804)&gt;X$4,$AE818/$I804,$AE818-SUM($I843:W843))))</f>
        <v>0</v>
      </c>
      <c r="Y843" s="31">
        <f>IF($I804="n/a",0,IF(Y$4&lt;=$C843,0,IF(SUM($C843,$I804)&gt;Y$4,$AE818/$I804,$AE818-SUM($I843:X843))))</f>
        <v>0</v>
      </c>
      <c r="Z843" s="31">
        <f>IF($I804="n/a",0,IF(Z$4&lt;=$C843,0,IF(SUM($C843,$I804)&gt;Z$4,$AE818/$I804,$AE818-SUM($I843:Y843))))</f>
        <v>0</v>
      </c>
      <c r="AA843" s="31">
        <f>IF($I804="n/a",0,IF(AA$4&lt;=$C843,0,IF(SUM($C843,$I804)&gt;AA$4,$AE818/$I804,$AE818-SUM($I843:Z843))))</f>
        <v>0</v>
      </c>
      <c r="AB843" s="31">
        <f>IF($I804="n/a",0,IF(AB$4&lt;=$C843,0,IF(SUM($C843,$I804)&gt;AB$4,$AE818/$I804,$AE818-SUM($I843:AA843))))</f>
        <v>0</v>
      </c>
      <c r="AC843" s="31">
        <f>IF($I804="n/a",0,IF(AC$4&lt;=$C843,0,IF(SUM($C843,$I804)&gt;AC$4,$AE818/$I804,$AE818-SUM($I843:AB843))))</f>
        <v>0</v>
      </c>
      <c r="AD843" s="31">
        <f>IF($I804="n/a",0,IF(AD$4&lt;=$C843,0,IF(SUM($C843,$I804)&gt;AD$4,$AE818/$I804,$AE818-SUM($I843:AC843))))</f>
        <v>0</v>
      </c>
      <c r="AE843" s="31">
        <f>IF($I804="n/a",0,IF(AE$4&lt;=$C843,0,IF(SUM($C843,$I804)&gt;AE$4,$AE818/$I804,$AE818-SUM($I843:AD843))))</f>
        <v>0</v>
      </c>
      <c r="AF843" s="31">
        <f>IF($I804="n/a",0,IF(AF$4&lt;=$C843,0,IF(SUM($C843,$I804)&gt;AF$4,$AE818/$I804,$AE818-SUM($I843:AE843))))</f>
        <v>0</v>
      </c>
      <c r="AG843" s="31">
        <f>IF($I804="n/a",0,IF(AG$4&lt;=$C843,0,IF(SUM($C843,$I804)&gt;AG$4,$AE818/$I804,$AE818-SUM($I843:AF843))))</f>
        <v>0</v>
      </c>
      <c r="AH843" s="31">
        <f>IF($I804="n/a",0,IF(AH$4&lt;=$C843,0,IF(SUM($C843,$I804)&gt;AH$4,$AE818/$I804,$AE818-SUM($I843:AG843))))</f>
        <v>0</v>
      </c>
      <c r="AI843" s="31">
        <f>IF($I804="n/a",0,IF(AI$4&lt;=$C843,0,IF(SUM($C843,$I804)&gt;AI$4,$AE818/$I804,$AE818-SUM($I843:AH843))))</f>
        <v>0</v>
      </c>
      <c r="AJ843" s="31">
        <f>IF($I804="n/a",0,IF(AJ$4&lt;=$C843,0,IF(SUM($C843,$I804)&gt;AJ$4,$AE818/$I804,$AE818-SUM($I843:AI843))))</f>
        <v>0</v>
      </c>
      <c r="AK843" s="31">
        <f>IF($I804="n/a",0,IF(AK$4&lt;=$C843,0,IF(SUM($C843,$I804)&gt;AK$4,$AE818/$I804,$AE818-SUM($I843:AJ843))))</f>
        <v>0</v>
      </c>
      <c r="AL843" s="31">
        <f>IF($I804="n/a",0,IF(AL$4&lt;=$C843,0,IF(SUM($C843,$I804)&gt;AL$4,$AE818/$I804,$AE818-SUM($I843:AK843))))</f>
        <v>0</v>
      </c>
      <c r="AM843" s="31">
        <f>IF($I804="n/a",0,IF(AM$4&lt;=$C843,0,IF(SUM($C843,$I804)&gt;AM$4,$AE818/$I804,$AE818-SUM($I843:AL843))))</f>
        <v>0</v>
      </c>
      <c r="AN843" s="31">
        <f>IF($I804="n/a",0,IF(AN$4&lt;=$C843,0,IF(SUM($C843,$I804)&gt;AN$4,$AE818/$I804,$AE818-SUM($I843:AM843))))</f>
        <v>0</v>
      </c>
      <c r="AO843" s="31">
        <f>IF($I804="n/a",0,IF(AO$4&lt;=$C843,0,IF(SUM($C843,$I804)&gt;AO$4,$AE818/$I804,$AE818-SUM($I843:AN843))))</f>
        <v>0</v>
      </c>
      <c r="AP843" s="31">
        <f>IF($I804="n/a",0,IF(AP$4&lt;=$C843,0,IF(SUM($C843,$I804)&gt;AP$4,$AE818/$I804,$AE818-SUM($I843:AO843))))</f>
        <v>0</v>
      </c>
      <c r="AQ843" s="31">
        <f>IF($I804="n/a",0,IF(AQ$4&lt;=$C843,0,IF(SUM($C843,$I804)&gt;AQ$4,$AE818/$I804,$AE818-SUM($I843:AP843))))</f>
        <v>0</v>
      </c>
      <c r="AR843" s="31">
        <f>IF($I804="n/a",0,IF(AR$4&lt;=$C843,0,IF(SUM($C843,$I804)&gt;AR$4,$AE818/$I804,$AE818-SUM($I843:AQ843))))</f>
        <v>0</v>
      </c>
      <c r="AS843" s="31">
        <f>IF($I804="n/a",0,IF(AS$4&lt;=$C843,0,IF(SUM($C843,$I804)&gt;AS$4,$AE818/$I804,$AE818-SUM($I843:AR843))))</f>
        <v>0</v>
      </c>
      <c r="AT843" s="31">
        <f>IF($I804="n/a",0,IF(AT$4&lt;=$C843,0,IF(SUM($C843,$I804)&gt;AT$4,$AE818/$I804,$AE818-SUM($I843:AS843))))</f>
        <v>0</v>
      </c>
      <c r="AU843" s="31">
        <f>IF($I804="n/a",0,IF(AU$4&lt;=$C843,0,IF(SUM($C843,$I804)&gt;AU$4,$AE818/$I804,$AE818-SUM($I843:AT843))))</f>
        <v>0</v>
      </c>
      <c r="AV843" s="31">
        <f>IF($I804="n/a",0,IF(AV$4&lt;=$C843,0,IF(SUM($C843,$I804)&gt;AV$4,$AE818/$I804,$AE818-SUM($I843:AU843))))</f>
        <v>0</v>
      </c>
      <c r="AW843" s="31">
        <f>IF($I804="n/a",0,IF(AW$4&lt;=$C843,0,IF(SUM($C843,$I804)&gt;AW$4,$AE818/$I804,$AE818-SUM($I843:AV843))))</f>
        <v>0</v>
      </c>
      <c r="AX843" s="31">
        <f>IF($I804="n/a",0,IF(AX$4&lt;=$C843,0,IF(SUM($C843,$I804)&gt;AX$4,$AE818/$I804,$AE818-SUM($I843:AW843))))</f>
        <v>0</v>
      </c>
      <c r="AY843" s="31">
        <f>IF($I804="n/a",0,IF(AY$4&lt;=$C843,0,IF(SUM($C843,$I804)&gt;AY$4,$AE818/$I804,$AE818-SUM($I843:AX843))))</f>
        <v>0</v>
      </c>
      <c r="AZ843" s="31">
        <f>IF($I804="n/a",0,IF(AZ$4&lt;=$C843,0,IF(SUM($C843,$I804)&gt;AZ$4,$AE818/$I804,$AE818-SUM($I843:AY843))))</f>
        <v>0</v>
      </c>
      <c r="BA843" s="31">
        <f>IF($I804="n/a",0,IF(BA$4&lt;=$C843,0,IF(SUM($C843,$I804)&gt;BA$4,$AE818/$I804,$AE818-SUM($I843:AZ843))))</f>
        <v>0</v>
      </c>
      <c r="BB843" s="31">
        <f>IF($I804="n/a",0,IF(BB$4&lt;=$C843,0,IF(SUM($C843,$I804)&gt;BB$4,$AE818/$I804,$AE818-SUM($I843:BA843))))</f>
        <v>0</v>
      </c>
      <c r="BC843" s="31">
        <f>IF($I804="n/a",0,IF(BC$4&lt;=$C843,0,IF(SUM($C843,$I804)&gt;BC$4,$AE818/$I804,$AE818-SUM($I843:BB843))))</f>
        <v>0</v>
      </c>
      <c r="BD843" s="31">
        <f>IF($I804="n/a",0,IF(BD$4&lt;=$C843,0,IF(SUM($C843,$I804)&gt;BD$4,$AE818/$I804,$AE818-SUM($I843:BC843))))</f>
        <v>0</v>
      </c>
      <c r="BE843" s="31">
        <f>IF($I804="n/a",0,IF(BE$4&lt;=$C843,0,IF(SUM($C843,$I804)&gt;BE$4,$AE818/$I804,$AE818-SUM($I843:BD843))))</f>
        <v>0</v>
      </c>
      <c r="BF843" s="31">
        <f>IF($I804="n/a",0,IF(BF$4&lt;=$C843,0,IF(SUM($C843,$I804)&gt;BF$4,$AE818/$I804,$AE818-SUM($I843:BE843))))</f>
        <v>0</v>
      </c>
      <c r="BG843" s="31">
        <f>IF($I804="n/a",0,IF(BG$4&lt;=$C843,0,IF(SUM($C843,$I804)&gt;BG$4,$AE818/$I804,$AE818-SUM($I843:BF843))))</f>
        <v>0</v>
      </c>
      <c r="BH843" s="31">
        <f>IF($I804="n/a",0,IF(BH$4&lt;=$C843,0,IF(SUM($C843,$I804)&gt;BH$4,$AE818/$I804,$AE818-SUM($I843:BG843))))</f>
        <v>0</v>
      </c>
      <c r="BI843" s="31">
        <f>IF($I804="n/a",0,IF(BI$4&lt;=$C843,0,IF(SUM($C843,$I804)&gt;BI$4,$AE818/$I804,$AE818-SUM($I843:BH843))))</f>
        <v>0</v>
      </c>
      <c r="BJ843" s="31">
        <f>IF($I804="n/a",0,IF(BJ$4&lt;=$C843,0,IF(SUM($C843,$I804)&gt;BJ$4,$AE818/$I804,$AE818-SUM($I843:BI843))))</f>
        <v>0</v>
      </c>
      <c r="BK843" s="31">
        <f>IF($I804="n/a",0,IF(BK$4&lt;=$C843,0,IF(SUM($C843,$I804)&gt;BK$4,$AE818/$I804,$AE818-SUM($I843:BJ843))))</f>
        <v>0</v>
      </c>
      <c r="BL843" s="31">
        <f>IF($I804="n/a",0,IF(BL$4&lt;=$C843,0,IF(SUM($C843,$I804)&gt;BL$4,$AE818/$I804,$AE818-SUM($I843:BK843))))</f>
        <v>0</v>
      </c>
      <c r="BM843" s="31">
        <f>IF($I804="n/a",0,IF(BM$4&lt;=$C843,0,IF(SUM($C843,$I804)&gt;BM$4,$AE818/$I804,$AE818-SUM($I843:BL843))))</f>
        <v>0</v>
      </c>
      <c r="BN843" s="31">
        <f>IF($I804="n/a",0,IF(BN$4&lt;=$C843,0,IF(SUM($C843,$I804)&gt;BN$4,$AE818/$I804,$AE818-SUM($I843:BM843))))</f>
        <v>0</v>
      </c>
      <c r="BO843" s="31">
        <f>IF($I804="n/a",0,IF(BO$4&lt;=$C843,0,IF(SUM($C843,$I804)&gt;BO$4,$AE818/$I804,$AE818-SUM($I843:BN843))))</f>
        <v>0</v>
      </c>
      <c r="BP843" s="31">
        <f>IF($I804="n/a",0,IF(BP$4&lt;=$C843,0,IF(SUM($C843,$I804)&gt;BP$4,$AE818/$I804,$AE818-SUM($I843:BO843))))</f>
        <v>0</v>
      </c>
      <c r="BQ843" s="31">
        <f>IF($I804="n/a",0,IF(BQ$4&lt;=$C843,0,IF(SUM($C843,$I804)&gt;BQ$4,$AE818/$I804,$AE818-SUM($I843:BP843))))</f>
        <v>0</v>
      </c>
      <c r="BR843" s="31">
        <f>IF($I804="n/a",0,IF(BR$4&lt;=$C843,0,IF(SUM($C843,$I804)&gt;BR$4,$AE818/$I804,$AE818-SUM($I843:BQ843))))</f>
        <v>0</v>
      </c>
      <c r="BS843" s="31">
        <f>IF($I804="n/a",0,IF(BS$4&lt;=$C843,0,IF(SUM($C843,$I804)&gt;BS$4,$AE818/$I804,$AE818-SUM($I843:BR843))))</f>
        <v>0</v>
      </c>
      <c r="BT843" s="31">
        <f>IF($I804="n/a",0,IF(BT$4&lt;=$C843,0,IF(SUM($C843,$I804)&gt;BT$4,$AE818/$I804,$AE818-SUM($I843:BS843))))</f>
        <v>0</v>
      </c>
      <c r="BU843" s="31">
        <f>IF($I804="n/a",0,IF(BU$4&lt;=$C843,0,IF(SUM($C843,$I804)&gt;BU$4,$AE818/$I804,$AE818-SUM($I843:BT843))))</f>
        <v>0</v>
      </c>
      <c r="BV843" s="31">
        <f>IF($I804="n/a",0,IF(BV$4&lt;=$C843,0,IF(SUM($C843,$I804)&gt;BV$4,$AE818/$I804,$AE818-SUM($I843:BU843))))</f>
        <v>0</v>
      </c>
      <c r="BW843" s="31">
        <f>IF($I804="n/a",0,IF(BW$4&lt;=$C843,0,IF(SUM($C843,$I804)&gt;BW$4,$AE818/$I804,$AE818-SUM($I843:BV843))))</f>
        <v>0</v>
      </c>
      <c r="BX843" s="31">
        <f>IF($I804="n/a",0,IF(BX$4&lt;=$C843,0,IF(SUM($C843,$I804)&gt;BX$4,$AE818/$I804,$AE818-SUM($I843:BW843))))</f>
        <v>0</v>
      </c>
      <c r="BY843" s="31">
        <f>IF($I804="n/a",0,IF(BY$4&lt;=$C843,0,IF(SUM($C843,$I804)&gt;BY$4,$AE818/$I804,$AE818-SUM($I843:BX843))))</f>
        <v>0</v>
      </c>
      <c r="BZ843" s="31">
        <f>IF($I804="n/a",0,IF(BZ$4&lt;=$C843,0,IF(SUM($C843,$I804)&gt;BZ$4,$AE818/$I804,$AE818-SUM($I843:BY843))))</f>
        <v>0</v>
      </c>
      <c r="CA843" s="31">
        <f>IF($I804="n/a",0,IF(CA$4&lt;=$C843,0,IF(SUM($C843,$I804)&gt;CA$4,$AE818/$I804,$AE818-SUM($I843:BZ843))))</f>
        <v>0</v>
      </c>
      <c r="CB843" s="31">
        <f>IF($I804="n/a",0,IF(CB$4&lt;=$C843,0,IF(SUM($C843,$I804)&gt;CB$4,$AE818/$I804,$AE818-SUM($I843:CA843))))</f>
        <v>0</v>
      </c>
      <c r="CC843" s="31">
        <f>IF($I804="n/a",0,IF(CC$4&lt;=$C843,0,IF(SUM($C843,$I804)&gt;CC$4,$AE818/$I804,$AE818-SUM($I843:CB843))))</f>
        <v>0</v>
      </c>
      <c r="CD843" s="31">
        <f>IF($I804="n/a",0,IF(CD$4&lt;=$C843,0,IF(SUM($C843,$I804)&gt;CD$4,$AE818/$I804,$AE818-SUM($I843:CC843))))</f>
        <v>0</v>
      </c>
      <c r="CE843" s="31">
        <f>IF($I804="n/a",0,IF(CE$4&lt;=$C843,0,IF(SUM($C843,$I804)&gt;CE$4,$AE818/$I804,$AE818-SUM($I843:CD843))))</f>
        <v>0</v>
      </c>
      <c r="CF843" s="31">
        <f>IF($I804="n/a",0,IF(CF$4&lt;=$C843,0,IF(SUM($C843,$I804)&gt;CF$4,$AE818/$I804,$AE818-SUM($I843:CE843))))</f>
        <v>0</v>
      </c>
    </row>
    <row r="844" spans="1:84" s="153" customFormat="1" ht="12.75" customHeight="1">
      <c r="A844"/>
      <c r="C844" s="197">
        <v>2038</v>
      </c>
      <c r="D844" s="21" t="s">
        <v>67</v>
      </c>
      <c r="E844" s="21" t="s">
        <v>185</v>
      </c>
      <c r="I844" s="31"/>
      <c r="J844" s="31">
        <f>IF($I804="n/a",0,IF(J$4&lt;=$C844,0,IF(SUM($C844,$I804)&gt;J$4,$AF818/$I804,$AF818-SUM($I844:I844))))</f>
        <v>0</v>
      </c>
      <c r="K844" s="31">
        <f>IF($I804="n/a",0,IF(K$4&lt;=$C844,0,IF(SUM($C844,$I804)&gt;K$4,$AF818/$I804,$AF818-SUM($I844:J844))))</f>
        <v>0</v>
      </c>
      <c r="L844" s="31">
        <f>IF($I804="n/a",0,IF(L$4&lt;=$C844,0,IF(SUM($C844,$I804)&gt;L$4,$AF818/$I804,$AF818-SUM($I844:K844))))</f>
        <v>0</v>
      </c>
      <c r="M844" s="31">
        <f>IF($I804="n/a",0,IF(M$4&lt;=$C844,0,IF(SUM($C844,$I804)&gt;M$4,$AF818/$I804,$AF818-SUM($I844:L844))))</f>
        <v>0</v>
      </c>
      <c r="N844" s="31">
        <f>IF($I804="n/a",0,IF(N$4&lt;=$C844,0,IF(SUM($C844,$I804)&gt;N$4,$AF818/$I804,$AF818-SUM($I844:M844))))</f>
        <v>0</v>
      </c>
      <c r="O844" s="31">
        <f>IF($I804="n/a",0,IF(O$4&lt;=$C844,0,IF(SUM($C844,$I804)&gt;O$4,$AF818/$I804,$AF818-SUM($I844:N844))))</f>
        <v>0</v>
      </c>
      <c r="P844" s="31">
        <f>IF($I804="n/a",0,IF(P$4&lt;=$C844,0,IF(SUM($C844,$I804)&gt;P$4,$AF818/$I804,$AF818-SUM($I844:O844))))</f>
        <v>0</v>
      </c>
      <c r="Q844" s="31">
        <f>IF($I804="n/a",0,IF(Q$4&lt;=$C844,0,IF(SUM($C844,$I804)&gt;Q$4,$AF818/$I804,$AF818-SUM($I844:P844))))</f>
        <v>0</v>
      </c>
      <c r="R844" s="31">
        <f>IF($I804="n/a",0,IF(R$4&lt;=$C844,0,IF(SUM($C844,$I804)&gt;R$4,$AF818/$I804,$AF818-SUM($I844:Q844))))</f>
        <v>0</v>
      </c>
      <c r="S844" s="31">
        <f>IF($I804="n/a",0,IF(S$4&lt;=$C844,0,IF(SUM($C844,$I804)&gt;S$4,$AF818/$I804,$AF818-SUM($I844:R844))))</f>
        <v>0</v>
      </c>
      <c r="T844" s="31">
        <f>IF($I804="n/a",0,IF(T$4&lt;=$C844,0,IF(SUM($C844,$I804)&gt;T$4,$AF818/$I804,$AF818-SUM($I844:S844))))</f>
        <v>0</v>
      </c>
      <c r="U844" s="31">
        <f>IF($I804="n/a",0,IF(U$4&lt;=$C844,0,IF(SUM($C844,$I804)&gt;U$4,$AF818/$I804,$AF818-SUM($I844:T844))))</f>
        <v>0</v>
      </c>
      <c r="V844" s="31">
        <f>IF($I804="n/a",0,IF(V$4&lt;=$C844,0,IF(SUM($C844,$I804)&gt;V$4,$AF818/$I804,$AF818-SUM($I844:U844))))</f>
        <v>0</v>
      </c>
      <c r="W844" s="31">
        <f>IF($I804="n/a",0,IF(W$4&lt;=$C844,0,IF(SUM($C844,$I804)&gt;W$4,$AF818/$I804,$AF818-SUM($I844:V844))))</f>
        <v>0</v>
      </c>
      <c r="X844" s="31">
        <f>IF($I804="n/a",0,IF(X$4&lt;=$C844,0,IF(SUM($C844,$I804)&gt;X$4,$AF818/$I804,$AF818-SUM($I844:W844))))</f>
        <v>0</v>
      </c>
      <c r="Y844" s="31">
        <f>IF($I804="n/a",0,IF(Y$4&lt;=$C844,0,IF(SUM($C844,$I804)&gt;Y$4,$AF818/$I804,$AF818-SUM($I844:X844))))</f>
        <v>0</v>
      </c>
      <c r="Z844" s="31">
        <f>IF($I804="n/a",0,IF(Z$4&lt;=$C844,0,IF(SUM($C844,$I804)&gt;Z$4,$AF818/$I804,$AF818-SUM($I844:Y844))))</f>
        <v>0</v>
      </c>
      <c r="AA844" s="31">
        <f>IF($I804="n/a",0,IF(AA$4&lt;=$C844,0,IF(SUM($C844,$I804)&gt;AA$4,$AF818/$I804,$AF818-SUM($I844:Z844))))</f>
        <v>0</v>
      </c>
      <c r="AB844" s="31">
        <f>IF($I804="n/a",0,IF(AB$4&lt;=$C844,0,IF(SUM($C844,$I804)&gt;AB$4,$AF818/$I804,$AF818-SUM($I844:AA844))))</f>
        <v>0</v>
      </c>
      <c r="AC844" s="31">
        <f>IF($I804="n/a",0,IF(AC$4&lt;=$C844,0,IF(SUM($C844,$I804)&gt;AC$4,$AF818/$I804,$AF818-SUM($I844:AB844))))</f>
        <v>0</v>
      </c>
      <c r="AD844" s="31">
        <f>IF($I804="n/a",0,IF(AD$4&lt;=$C844,0,IF(SUM($C844,$I804)&gt;AD$4,$AF818/$I804,$AF818-SUM($I844:AC844))))</f>
        <v>0</v>
      </c>
      <c r="AE844" s="31">
        <f>IF($I804="n/a",0,IF(AE$4&lt;=$C844,0,IF(SUM($C844,$I804)&gt;AE$4,$AF818/$I804,$AF818-SUM($I844:AD844))))</f>
        <v>0</v>
      </c>
      <c r="AF844" s="31">
        <f>IF($I804="n/a",0,IF(AF$4&lt;=$C844,0,IF(SUM($C844,$I804)&gt;AF$4,$AF818/$I804,$AF818-SUM($I844:AE844))))</f>
        <v>0</v>
      </c>
      <c r="AG844" s="31">
        <f>IF($I804="n/a",0,IF(AG$4&lt;=$C844,0,IF(SUM($C844,$I804)&gt;AG$4,$AF818/$I804,$AF818-SUM($I844:AF844))))</f>
        <v>0</v>
      </c>
      <c r="AH844" s="31">
        <f>IF($I804="n/a",0,IF(AH$4&lt;=$C844,0,IF(SUM($C844,$I804)&gt;AH$4,$AF818/$I804,$AF818-SUM($I844:AG844))))</f>
        <v>0</v>
      </c>
      <c r="AI844" s="31">
        <f>IF($I804="n/a",0,IF(AI$4&lt;=$C844,0,IF(SUM($C844,$I804)&gt;AI$4,$AF818/$I804,$AF818-SUM($I844:AH844))))</f>
        <v>0</v>
      </c>
      <c r="AJ844" s="31">
        <f>IF($I804="n/a",0,IF(AJ$4&lt;=$C844,0,IF(SUM($C844,$I804)&gt;AJ$4,$AF818/$I804,$AF818-SUM($I844:AI844))))</f>
        <v>0</v>
      </c>
      <c r="AK844" s="31">
        <f>IF($I804="n/a",0,IF(AK$4&lt;=$C844,0,IF(SUM($C844,$I804)&gt;AK$4,$AF818/$I804,$AF818-SUM($I844:AJ844))))</f>
        <v>0</v>
      </c>
      <c r="AL844" s="31">
        <f>IF($I804="n/a",0,IF(AL$4&lt;=$C844,0,IF(SUM($C844,$I804)&gt;AL$4,$AF818/$I804,$AF818-SUM($I844:AK844))))</f>
        <v>0</v>
      </c>
      <c r="AM844" s="31">
        <f>IF($I804="n/a",0,IF(AM$4&lt;=$C844,0,IF(SUM($C844,$I804)&gt;AM$4,$AF818/$I804,$AF818-SUM($I844:AL844))))</f>
        <v>0</v>
      </c>
      <c r="AN844" s="31">
        <f>IF($I804="n/a",0,IF(AN$4&lt;=$C844,0,IF(SUM($C844,$I804)&gt;AN$4,$AF818/$I804,$AF818-SUM($I844:AM844))))</f>
        <v>0</v>
      </c>
      <c r="AO844" s="31">
        <f>IF($I804="n/a",0,IF(AO$4&lt;=$C844,0,IF(SUM($C844,$I804)&gt;AO$4,$AF818/$I804,$AF818-SUM($I844:AN844))))</f>
        <v>0</v>
      </c>
      <c r="AP844" s="31">
        <f>IF($I804="n/a",0,IF(AP$4&lt;=$C844,0,IF(SUM($C844,$I804)&gt;AP$4,$AF818/$I804,$AF818-SUM($I844:AO844))))</f>
        <v>0</v>
      </c>
      <c r="AQ844" s="31">
        <f>IF($I804="n/a",0,IF(AQ$4&lt;=$C844,0,IF(SUM($C844,$I804)&gt;AQ$4,$AF818/$I804,$AF818-SUM($I844:AP844))))</f>
        <v>0</v>
      </c>
      <c r="AR844" s="31">
        <f>IF($I804="n/a",0,IF(AR$4&lt;=$C844,0,IF(SUM($C844,$I804)&gt;AR$4,$AF818/$I804,$AF818-SUM($I844:AQ844))))</f>
        <v>0</v>
      </c>
      <c r="AS844" s="31">
        <f>IF($I804="n/a",0,IF(AS$4&lt;=$C844,0,IF(SUM($C844,$I804)&gt;AS$4,$AF818/$I804,$AF818-SUM($I844:AR844))))</f>
        <v>0</v>
      </c>
      <c r="AT844" s="31">
        <f>IF($I804="n/a",0,IF(AT$4&lt;=$C844,0,IF(SUM($C844,$I804)&gt;AT$4,$AF818/$I804,$AF818-SUM($I844:AS844))))</f>
        <v>0</v>
      </c>
      <c r="AU844" s="31">
        <f>IF($I804="n/a",0,IF(AU$4&lt;=$C844,0,IF(SUM($C844,$I804)&gt;AU$4,$AF818/$I804,$AF818-SUM($I844:AT844))))</f>
        <v>0</v>
      </c>
      <c r="AV844" s="31">
        <f>IF($I804="n/a",0,IF(AV$4&lt;=$C844,0,IF(SUM($C844,$I804)&gt;AV$4,$AF818/$I804,$AF818-SUM($I844:AU844))))</f>
        <v>0</v>
      </c>
      <c r="AW844" s="31">
        <f>IF($I804="n/a",0,IF(AW$4&lt;=$C844,0,IF(SUM($C844,$I804)&gt;AW$4,$AF818/$I804,$AF818-SUM($I844:AV844))))</f>
        <v>0</v>
      </c>
      <c r="AX844" s="31">
        <f>IF($I804="n/a",0,IF(AX$4&lt;=$C844,0,IF(SUM($C844,$I804)&gt;AX$4,$AF818/$I804,$AF818-SUM($I844:AW844))))</f>
        <v>0</v>
      </c>
      <c r="AY844" s="31">
        <f>IF($I804="n/a",0,IF(AY$4&lt;=$C844,0,IF(SUM($C844,$I804)&gt;AY$4,$AF818/$I804,$AF818-SUM($I844:AX844))))</f>
        <v>0</v>
      </c>
      <c r="AZ844" s="31">
        <f>IF($I804="n/a",0,IF(AZ$4&lt;=$C844,0,IF(SUM($C844,$I804)&gt;AZ$4,$AF818/$I804,$AF818-SUM($I844:AY844))))</f>
        <v>0</v>
      </c>
      <c r="BA844" s="31">
        <f>IF($I804="n/a",0,IF(BA$4&lt;=$C844,0,IF(SUM($C844,$I804)&gt;BA$4,$AF818/$I804,$AF818-SUM($I844:AZ844))))</f>
        <v>0</v>
      </c>
      <c r="BB844" s="31">
        <f>IF($I804="n/a",0,IF(BB$4&lt;=$C844,0,IF(SUM($C844,$I804)&gt;BB$4,$AF818/$I804,$AF818-SUM($I844:BA844))))</f>
        <v>0</v>
      </c>
      <c r="BC844" s="31">
        <f>IF($I804="n/a",0,IF(BC$4&lt;=$C844,0,IF(SUM($C844,$I804)&gt;BC$4,$AF818/$I804,$AF818-SUM($I844:BB844))))</f>
        <v>0</v>
      </c>
      <c r="BD844" s="31">
        <f>IF($I804="n/a",0,IF(BD$4&lt;=$C844,0,IF(SUM($C844,$I804)&gt;BD$4,$AF818/$I804,$AF818-SUM($I844:BC844))))</f>
        <v>0</v>
      </c>
      <c r="BE844" s="31">
        <f>IF($I804="n/a",0,IF(BE$4&lt;=$C844,0,IF(SUM($C844,$I804)&gt;BE$4,$AF818/$I804,$AF818-SUM($I844:BD844))))</f>
        <v>0</v>
      </c>
      <c r="BF844" s="31">
        <f>IF($I804="n/a",0,IF(BF$4&lt;=$C844,0,IF(SUM($C844,$I804)&gt;BF$4,$AF818/$I804,$AF818-SUM($I844:BE844))))</f>
        <v>0</v>
      </c>
      <c r="BG844" s="31">
        <f>IF($I804="n/a",0,IF(BG$4&lt;=$C844,0,IF(SUM($C844,$I804)&gt;BG$4,$AF818/$I804,$AF818-SUM($I844:BF844))))</f>
        <v>0</v>
      </c>
      <c r="BH844" s="31">
        <f>IF($I804="n/a",0,IF(BH$4&lt;=$C844,0,IF(SUM($C844,$I804)&gt;BH$4,$AF818/$I804,$AF818-SUM($I844:BG844))))</f>
        <v>0</v>
      </c>
      <c r="BI844" s="31">
        <f>IF($I804="n/a",0,IF(BI$4&lt;=$C844,0,IF(SUM($C844,$I804)&gt;BI$4,$AF818/$I804,$AF818-SUM($I844:BH844))))</f>
        <v>0</v>
      </c>
      <c r="BJ844" s="31">
        <f>IF($I804="n/a",0,IF(BJ$4&lt;=$C844,0,IF(SUM($C844,$I804)&gt;BJ$4,$AF818/$I804,$AF818-SUM($I844:BI844))))</f>
        <v>0</v>
      </c>
      <c r="BK844" s="31">
        <f>IF($I804="n/a",0,IF(BK$4&lt;=$C844,0,IF(SUM($C844,$I804)&gt;BK$4,$AF818/$I804,$AF818-SUM($I844:BJ844))))</f>
        <v>0</v>
      </c>
      <c r="BL844" s="31">
        <f>IF($I804="n/a",0,IF(BL$4&lt;=$C844,0,IF(SUM($C844,$I804)&gt;BL$4,$AF818/$I804,$AF818-SUM($I844:BK844))))</f>
        <v>0</v>
      </c>
      <c r="BM844" s="31">
        <f>IF($I804="n/a",0,IF(BM$4&lt;=$C844,0,IF(SUM($C844,$I804)&gt;BM$4,$AF818/$I804,$AF818-SUM($I844:BL844))))</f>
        <v>0</v>
      </c>
      <c r="BN844" s="31">
        <f>IF($I804="n/a",0,IF(BN$4&lt;=$C844,0,IF(SUM($C844,$I804)&gt;BN$4,$AF818/$I804,$AF818-SUM($I844:BM844))))</f>
        <v>0</v>
      </c>
      <c r="BO844" s="31">
        <f>IF($I804="n/a",0,IF(BO$4&lt;=$C844,0,IF(SUM($C844,$I804)&gt;BO$4,$AF818/$I804,$AF818-SUM($I844:BN844))))</f>
        <v>0</v>
      </c>
      <c r="BP844" s="31">
        <f>IF($I804="n/a",0,IF(BP$4&lt;=$C844,0,IF(SUM($C844,$I804)&gt;BP$4,$AF818/$I804,$AF818-SUM($I844:BO844))))</f>
        <v>0</v>
      </c>
      <c r="BQ844" s="31">
        <f>IF($I804="n/a",0,IF(BQ$4&lt;=$C844,0,IF(SUM($C844,$I804)&gt;BQ$4,$AF818/$I804,$AF818-SUM($I844:BP844))))</f>
        <v>0</v>
      </c>
      <c r="BR844" s="31">
        <f>IF($I804="n/a",0,IF(BR$4&lt;=$C844,0,IF(SUM($C844,$I804)&gt;BR$4,$AF818/$I804,$AF818-SUM($I844:BQ844))))</f>
        <v>0</v>
      </c>
      <c r="BS844" s="31">
        <f>IF($I804="n/a",0,IF(BS$4&lt;=$C844,0,IF(SUM($C844,$I804)&gt;BS$4,$AF818/$I804,$AF818-SUM($I844:BR844))))</f>
        <v>0</v>
      </c>
      <c r="BT844" s="31">
        <f>IF($I804="n/a",0,IF(BT$4&lt;=$C844,0,IF(SUM($C844,$I804)&gt;BT$4,$AF818/$I804,$AF818-SUM($I844:BS844))))</f>
        <v>0</v>
      </c>
      <c r="BU844" s="31">
        <f>IF($I804="n/a",0,IF(BU$4&lt;=$C844,0,IF(SUM($C844,$I804)&gt;BU$4,$AF818/$I804,$AF818-SUM($I844:BT844))))</f>
        <v>0</v>
      </c>
      <c r="BV844" s="31">
        <f>IF($I804="n/a",0,IF(BV$4&lt;=$C844,0,IF(SUM($C844,$I804)&gt;BV$4,$AF818/$I804,$AF818-SUM($I844:BU844))))</f>
        <v>0</v>
      </c>
      <c r="BW844" s="31">
        <f>IF($I804="n/a",0,IF(BW$4&lt;=$C844,0,IF(SUM($C844,$I804)&gt;BW$4,$AF818/$I804,$AF818-SUM($I844:BV844))))</f>
        <v>0</v>
      </c>
      <c r="BX844" s="31">
        <f>IF($I804="n/a",0,IF(BX$4&lt;=$C844,0,IF(SUM($C844,$I804)&gt;BX$4,$AF818/$I804,$AF818-SUM($I844:BW844))))</f>
        <v>0</v>
      </c>
      <c r="BY844" s="31">
        <f>IF($I804="n/a",0,IF(BY$4&lt;=$C844,0,IF(SUM($C844,$I804)&gt;BY$4,$AF818/$I804,$AF818-SUM($I844:BX844))))</f>
        <v>0</v>
      </c>
      <c r="BZ844" s="31">
        <f>IF($I804="n/a",0,IF(BZ$4&lt;=$C844,0,IF(SUM($C844,$I804)&gt;BZ$4,$AF818/$I804,$AF818-SUM($I844:BY844))))</f>
        <v>0</v>
      </c>
      <c r="CA844" s="31">
        <f>IF($I804="n/a",0,IF(CA$4&lt;=$C844,0,IF(SUM($C844,$I804)&gt;CA$4,$AF818/$I804,$AF818-SUM($I844:BZ844))))</f>
        <v>0</v>
      </c>
      <c r="CB844" s="31">
        <f>IF($I804="n/a",0,IF(CB$4&lt;=$C844,0,IF(SUM($C844,$I804)&gt;CB$4,$AF818/$I804,$AF818-SUM($I844:CA844))))</f>
        <v>0</v>
      </c>
      <c r="CC844" s="31">
        <f>IF($I804="n/a",0,IF(CC$4&lt;=$C844,0,IF(SUM($C844,$I804)&gt;CC$4,$AF818/$I804,$AF818-SUM($I844:CB844))))</f>
        <v>0</v>
      </c>
      <c r="CD844" s="31">
        <f>IF($I804="n/a",0,IF(CD$4&lt;=$C844,0,IF(SUM($C844,$I804)&gt;CD$4,$AF818/$I804,$AF818-SUM($I844:CC844))))</f>
        <v>0</v>
      </c>
      <c r="CE844" s="31">
        <f>IF($I804="n/a",0,IF(CE$4&lt;=$C844,0,IF(SUM($C844,$I804)&gt;CE$4,$AF818/$I804,$AF818-SUM($I844:CD844))))</f>
        <v>0</v>
      </c>
      <c r="CF844" s="31">
        <f>IF($I804="n/a",0,IF(CF$4&lt;=$C844,0,IF(SUM($C844,$I804)&gt;CF$4,$AF818/$I804,$AF818-SUM($I844:CE844))))</f>
        <v>0</v>
      </c>
    </row>
    <row r="845" spans="1:84" s="153" customFormat="1" ht="12.75" customHeight="1">
      <c r="A845"/>
      <c r="C845" s="197">
        <v>2039</v>
      </c>
      <c r="D845" s="21" t="s">
        <v>68</v>
      </c>
      <c r="E845" s="21" t="s">
        <v>185</v>
      </c>
      <c r="I845" s="31"/>
      <c r="J845" s="31">
        <f>IF($I804="n/a",0,IF(J$4&lt;=$C845,0,IF(SUM($C845,$I804)&gt;J$4,$AG818/$I804,$AG818-SUM($I845:I845))))</f>
        <v>0</v>
      </c>
      <c r="K845" s="31">
        <f>IF($I804="n/a",0,IF(K$4&lt;=$C845,0,IF(SUM($C845,$I804)&gt;K$4,$AG818/$I804,$AG818-SUM($I845:J845))))</f>
        <v>0</v>
      </c>
      <c r="L845" s="31">
        <f>IF($I804="n/a",0,IF(L$4&lt;=$C845,0,IF(SUM($C845,$I804)&gt;L$4,$AG818/$I804,$AG818-SUM($I845:K845))))</f>
        <v>0</v>
      </c>
      <c r="M845" s="31">
        <f>IF($I804="n/a",0,IF(M$4&lt;=$C845,0,IF(SUM($C845,$I804)&gt;M$4,$AG818/$I804,$AG818-SUM($I845:L845))))</f>
        <v>0</v>
      </c>
      <c r="N845" s="31">
        <f>IF($I804="n/a",0,IF(N$4&lt;=$C845,0,IF(SUM($C845,$I804)&gt;N$4,$AG818/$I804,$AG818-SUM($I845:M845))))</f>
        <v>0</v>
      </c>
      <c r="O845" s="31">
        <f>IF($I804="n/a",0,IF(O$4&lt;=$C845,0,IF(SUM($C845,$I804)&gt;O$4,$AG818/$I804,$AG818-SUM($I845:N845))))</f>
        <v>0</v>
      </c>
      <c r="P845" s="31">
        <f>IF($I804="n/a",0,IF(P$4&lt;=$C845,0,IF(SUM($C845,$I804)&gt;P$4,$AG818/$I804,$AG818-SUM($I845:O845))))</f>
        <v>0</v>
      </c>
      <c r="Q845" s="31">
        <f>IF($I804="n/a",0,IF(Q$4&lt;=$C845,0,IF(SUM($C845,$I804)&gt;Q$4,$AG818/$I804,$AG818-SUM($I845:P845))))</f>
        <v>0</v>
      </c>
      <c r="R845" s="31">
        <f>IF($I804="n/a",0,IF(R$4&lt;=$C845,0,IF(SUM($C845,$I804)&gt;R$4,$AG818/$I804,$AG818-SUM($I845:Q845))))</f>
        <v>0</v>
      </c>
      <c r="S845" s="31">
        <f>IF($I804="n/a",0,IF(S$4&lt;=$C845,0,IF(SUM($C845,$I804)&gt;S$4,$AG818/$I804,$AG818-SUM($I845:R845))))</f>
        <v>0</v>
      </c>
      <c r="T845" s="31">
        <f>IF($I804="n/a",0,IF(T$4&lt;=$C845,0,IF(SUM($C845,$I804)&gt;T$4,$AG818/$I804,$AG818-SUM($I845:S845))))</f>
        <v>0</v>
      </c>
      <c r="U845" s="31">
        <f>IF($I804="n/a",0,IF(U$4&lt;=$C845,0,IF(SUM($C845,$I804)&gt;U$4,$AG818/$I804,$AG818-SUM($I845:T845))))</f>
        <v>0</v>
      </c>
      <c r="V845" s="31">
        <f>IF($I804="n/a",0,IF(V$4&lt;=$C845,0,IF(SUM($C845,$I804)&gt;V$4,$AG818/$I804,$AG818-SUM($I845:U845))))</f>
        <v>0</v>
      </c>
      <c r="W845" s="31">
        <f>IF($I804="n/a",0,IF(W$4&lt;=$C845,0,IF(SUM($C845,$I804)&gt;W$4,$AG818/$I804,$AG818-SUM($I845:V845))))</f>
        <v>0</v>
      </c>
      <c r="X845" s="31">
        <f>IF($I804="n/a",0,IF(X$4&lt;=$C845,0,IF(SUM($C845,$I804)&gt;X$4,$AG818/$I804,$AG818-SUM($I845:W845))))</f>
        <v>0</v>
      </c>
      <c r="Y845" s="31">
        <f>IF($I804="n/a",0,IF(Y$4&lt;=$C845,0,IF(SUM($C845,$I804)&gt;Y$4,$AG818/$I804,$AG818-SUM($I845:X845))))</f>
        <v>0</v>
      </c>
      <c r="Z845" s="31">
        <f>IF($I804="n/a",0,IF(Z$4&lt;=$C845,0,IF(SUM($C845,$I804)&gt;Z$4,$AG818/$I804,$AG818-SUM($I845:Y845))))</f>
        <v>0</v>
      </c>
      <c r="AA845" s="31">
        <f>IF($I804="n/a",0,IF(AA$4&lt;=$C845,0,IF(SUM($C845,$I804)&gt;AA$4,$AG818/$I804,$AG818-SUM($I845:Z845))))</f>
        <v>0</v>
      </c>
      <c r="AB845" s="31">
        <f>IF($I804="n/a",0,IF(AB$4&lt;=$C845,0,IF(SUM($C845,$I804)&gt;AB$4,$AG818/$I804,$AG818-SUM($I845:AA845))))</f>
        <v>0</v>
      </c>
      <c r="AC845" s="31">
        <f>IF($I804="n/a",0,IF(AC$4&lt;=$C845,0,IF(SUM($C845,$I804)&gt;AC$4,$AG818/$I804,$AG818-SUM($I845:AB845))))</f>
        <v>0</v>
      </c>
      <c r="AD845" s="31">
        <f>IF($I804="n/a",0,IF(AD$4&lt;=$C845,0,IF(SUM($C845,$I804)&gt;AD$4,$AG818/$I804,$AG818-SUM($I845:AC845))))</f>
        <v>0</v>
      </c>
      <c r="AE845" s="31">
        <f>IF($I804="n/a",0,IF(AE$4&lt;=$C845,0,IF(SUM($C845,$I804)&gt;AE$4,$AG818/$I804,$AG818-SUM($I845:AD845))))</f>
        <v>0</v>
      </c>
      <c r="AF845" s="31">
        <f>IF($I804="n/a",0,IF(AF$4&lt;=$C845,0,IF(SUM($C845,$I804)&gt;AF$4,$AG818/$I804,$AG818-SUM($I845:AE845))))</f>
        <v>0</v>
      </c>
      <c r="AG845" s="31">
        <f>IF($I804="n/a",0,IF(AG$4&lt;=$C845,0,IF(SUM($C845,$I804)&gt;AG$4,$AG818/$I804,$AG818-SUM($I845:AF845))))</f>
        <v>0</v>
      </c>
      <c r="AH845" s="31">
        <f>IF($I804="n/a",0,IF(AH$4&lt;=$C845,0,IF(SUM($C845,$I804)&gt;AH$4,$AG818/$I804,$AG818-SUM($I845:AG845))))</f>
        <v>0</v>
      </c>
      <c r="AI845" s="31">
        <f>IF($I804="n/a",0,IF(AI$4&lt;=$C845,0,IF(SUM($C845,$I804)&gt;AI$4,$AG818/$I804,$AG818-SUM($I845:AH845))))</f>
        <v>0</v>
      </c>
      <c r="AJ845" s="31">
        <f>IF($I804="n/a",0,IF(AJ$4&lt;=$C845,0,IF(SUM($C845,$I804)&gt;AJ$4,$AG818/$I804,$AG818-SUM($I845:AI845))))</f>
        <v>0</v>
      </c>
      <c r="AK845" s="31">
        <f>IF($I804="n/a",0,IF(AK$4&lt;=$C845,0,IF(SUM($C845,$I804)&gt;AK$4,$AG818/$I804,$AG818-SUM($I845:AJ845))))</f>
        <v>0</v>
      </c>
      <c r="AL845" s="31">
        <f>IF($I804="n/a",0,IF(AL$4&lt;=$C845,0,IF(SUM($C845,$I804)&gt;AL$4,$AG818/$I804,$AG818-SUM($I845:AK845))))</f>
        <v>0</v>
      </c>
      <c r="AM845" s="31">
        <f>IF($I804="n/a",0,IF(AM$4&lt;=$C845,0,IF(SUM($C845,$I804)&gt;AM$4,$AG818/$I804,$AG818-SUM($I845:AL845))))</f>
        <v>0</v>
      </c>
      <c r="AN845" s="31">
        <f>IF($I804="n/a",0,IF(AN$4&lt;=$C845,0,IF(SUM($C845,$I804)&gt;AN$4,$AG818/$I804,$AG818-SUM($I845:AM845))))</f>
        <v>0</v>
      </c>
      <c r="AO845" s="31">
        <f>IF($I804="n/a",0,IF(AO$4&lt;=$C845,0,IF(SUM($C845,$I804)&gt;AO$4,$AG818/$I804,$AG818-SUM($I845:AN845))))</f>
        <v>0</v>
      </c>
      <c r="AP845" s="31">
        <f>IF($I804="n/a",0,IF(AP$4&lt;=$C845,0,IF(SUM($C845,$I804)&gt;AP$4,$AG818/$I804,$AG818-SUM($I845:AO845))))</f>
        <v>0</v>
      </c>
      <c r="AQ845" s="31">
        <f>IF($I804="n/a",0,IF(AQ$4&lt;=$C845,0,IF(SUM($C845,$I804)&gt;AQ$4,$AG818/$I804,$AG818-SUM($I845:AP845))))</f>
        <v>0</v>
      </c>
      <c r="AR845" s="31">
        <f>IF($I804="n/a",0,IF(AR$4&lt;=$C845,0,IF(SUM($C845,$I804)&gt;AR$4,$AG818/$I804,$AG818-SUM($I845:AQ845))))</f>
        <v>0</v>
      </c>
      <c r="AS845" s="31">
        <f>IF($I804="n/a",0,IF(AS$4&lt;=$C845,0,IF(SUM($C845,$I804)&gt;AS$4,$AG818/$I804,$AG818-SUM($I845:AR845))))</f>
        <v>0</v>
      </c>
      <c r="AT845" s="31">
        <f>IF($I804="n/a",0,IF(AT$4&lt;=$C845,0,IF(SUM($C845,$I804)&gt;AT$4,$AG818/$I804,$AG818-SUM($I845:AS845))))</f>
        <v>0</v>
      </c>
      <c r="AU845" s="31">
        <f>IF($I804="n/a",0,IF(AU$4&lt;=$C845,0,IF(SUM($C845,$I804)&gt;AU$4,$AG818/$I804,$AG818-SUM($I845:AT845))))</f>
        <v>0</v>
      </c>
      <c r="AV845" s="31">
        <f>IF($I804="n/a",0,IF(AV$4&lt;=$C845,0,IF(SUM($C845,$I804)&gt;AV$4,$AG818/$I804,$AG818-SUM($I845:AU845))))</f>
        <v>0</v>
      </c>
      <c r="AW845" s="31">
        <f>IF($I804="n/a",0,IF(AW$4&lt;=$C845,0,IF(SUM($C845,$I804)&gt;AW$4,$AG818/$I804,$AG818-SUM($I845:AV845))))</f>
        <v>0</v>
      </c>
      <c r="AX845" s="31">
        <f>IF($I804="n/a",0,IF(AX$4&lt;=$C845,0,IF(SUM($C845,$I804)&gt;AX$4,$AG818/$I804,$AG818-SUM($I845:AW845))))</f>
        <v>0</v>
      </c>
      <c r="AY845" s="31">
        <f>IF($I804="n/a",0,IF(AY$4&lt;=$C845,0,IF(SUM($C845,$I804)&gt;AY$4,$AG818/$I804,$AG818-SUM($I845:AX845))))</f>
        <v>0</v>
      </c>
      <c r="AZ845" s="31">
        <f>IF($I804="n/a",0,IF(AZ$4&lt;=$C845,0,IF(SUM($C845,$I804)&gt;AZ$4,$AG818/$I804,$AG818-SUM($I845:AY845))))</f>
        <v>0</v>
      </c>
      <c r="BA845" s="31">
        <f>IF($I804="n/a",0,IF(BA$4&lt;=$C845,0,IF(SUM($C845,$I804)&gt;BA$4,$AG818/$I804,$AG818-SUM($I845:AZ845))))</f>
        <v>0</v>
      </c>
      <c r="BB845" s="31">
        <f>IF($I804="n/a",0,IF(BB$4&lt;=$C845,0,IF(SUM($C845,$I804)&gt;BB$4,$AG818/$I804,$AG818-SUM($I845:BA845))))</f>
        <v>0</v>
      </c>
      <c r="BC845" s="31">
        <f>IF($I804="n/a",0,IF(BC$4&lt;=$C845,0,IF(SUM($C845,$I804)&gt;BC$4,$AG818/$I804,$AG818-SUM($I845:BB845))))</f>
        <v>0</v>
      </c>
      <c r="BD845" s="31">
        <f>IF($I804="n/a",0,IF(BD$4&lt;=$C845,0,IF(SUM($C845,$I804)&gt;BD$4,$AG818/$I804,$AG818-SUM($I845:BC845))))</f>
        <v>0</v>
      </c>
      <c r="BE845" s="31">
        <f>IF($I804="n/a",0,IF(BE$4&lt;=$C845,0,IF(SUM($C845,$I804)&gt;BE$4,$AG818/$I804,$AG818-SUM($I845:BD845))))</f>
        <v>0</v>
      </c>
      <c r="BF845" s="31">
        <f>IF($I804="n/a",0,IF(BF$4&lt;=$C845,0,IF(SUM($C845,$I804)&gt;BF$4,$AG818/$I804,$AG818-SUM($I845:BE845))))</f>
        <v>0</v>
      </c>
      <c r="BG845" s="31">
        <f>IF($I804="n/a",0,IF(BG$4&lt;=$C845,0,IF(SUM($C845,$I804)&gt;BG$4,$AG818/$I804,$AG818-SUM($I845:BF845))))</f>
        <v>0</v>
      </c>
      <c r="BH845" s="31">
        <f>IF($I804="n/a",0,IF(BH$4&lt;=$C845,0,IF(SUM($C845,$I804)&gt;BH$4,$AG818/$I804,$AG818-SUM($I845:BG845))))</f>
        <v>0</v>
      </c>
      <c r="BI845" s="31">
        <f>IF($I804="n/a",0,IF(BI$4&lt;=$C845,0,IF(SUM($C845,$I804)&gt;BI$4,$AG818/$I804,$AG818-SUM($I845:BH845))))</f>
        <v>0</v>
      </c>
      <c r="BJ845" s="31">
        <f>IF($I804="n/a",0,IF(BJ$4&lt;=$C845,0,IF(SUM($C845,$I804)&gt;BJ$4,$AG818/$I804,$AG818-SUM($I845:BI845))))</f>
        <v>0</v>
      </c>
      <c r="BK845" s="31">
        <f>IF($I804="n/a",0,IF(BK$4&lt;=$C845,0,IF(SUM($C845,$I804)&gt;BK$4,$AG818/$I804,$AG818-SUM($I845:BJ845))))</f>
        <v>0</v>
      </c>
      <c r="BL845" s="31">
        <f>IF($I804="n/a",0,IF(BL$4&lt;=$C845,0,IF(SUM($C845,$I804)&gt;BL$4,$AG818/$I804,$AG818-SUM($I845:BK845))))</f>
        <v>0</v>
      </c>
      <c r="BM845" s="31">
        <f>IF($I804="n/a",0,IF(BM$4&lt;=$C845,0,IF(SUM($C845,$I804)&gt;BM$4,$AG818/$I804,$AG818-SUM($I845:BL845))))</f>
        <v>0</v>
      </c>
      <c r="BN845" s="31">
        <f>IF($I804="n/a",0,IF(BN$4&lt;=$C845,0,IF(SUM($C845,$I804)&gt;BN$4,$AG818/$I804,$AG818-SUM($I845:BM845))))</f>
        <v>0</v>
      </c>
      <c r="BO845" s="31">
        <f>IF($I804="n/a",0,IF(BO$4&lt;=$C845,0,IF(SUM($C845,$I804)&gt;BO$4,$AG818/$I804,$AG818-SUM($I845:BN845))))</f>
        <v>0</v>
      </c>
      <c r="BP845" s="31">
        <f>IF($I804="n/a",0,IF(BP$4&lt;=$C845,0,IF(SUM($C845,$I804)&gt;BP$4,$AG818/$I804,$AG818-SUM($I845:BO845))))</f>
        <v>0</v>
      </c>
      <c r="BQ845" s="31">
        <f>IF($I804="n/a",0,IF(BQ$4&lt;=$C845,0,IF(SUM($C845,$I804)&gt;BQ$4,$AG818/$I804,$AG818-SUM($I845:BP845))))</f>
        <v>0</v>
      </c>
      <c r="BR845" s="31">
        <f>IF($I804="n/a",0,IF(BR$4&lt;=$C845,0,IF(SUM($C845,$I804)&gt;BR$4,$AG818/$I804,$AG818-SUM($I845:BQ845))))</f>
        <v>0</v>
      </c>
      <c r="BS845" s="31">
        <f>IF($I804="n/a",0,IF(BS$4&lt;=$C845,0,IF(SUM($C845,$I804)&gt;BS$4,$AG818/$I804,$AG818-SUM($I845:BR845))))</f>
        <v>0</v>
      </c>
      <c r="BT845" s="31">
        <f>IF($I804="n/a",0,IF(BT$4&lt;=$C845,0,IF(SUM($C845,$I804)&gt;BT$4,$AG818/$I804,$AG818-SUM($I845:BS845))))</f>
        <v>0</v>
      </c>
      <c r="BU845" s="31">
        <f>IF($I804="n/a",0,IF(BU$4&lt;=$C845,0,IF(SUM($C845,$I804)&gt;BU$4,$AG818/$I804,$AG818-SUM($I845:BT845))))</f>
        <v>0</v>
      </c>
      <c r="BV845" s="31">
        <f>IF($I804="n/a",0,IF(BV$4&lt;=$C845,0,IF(SUM($C845,$I804)&gt;BV$4,$AG818/$I804,$AG818-SUM($I845:BU845))))</f>
        <v>0</v>
      </c>
      <c r="BW845" s="31">
        <f>IF($I804="n/a",0,IF(BW$4&lt;=$C845,0,IF(SUM($C845,$I804)&gt;BW$4,$AG818/$I804,$AG818-SUM($I845:BV845))))</f>
        <v>0</v>
      </c>
      <c r="BX845" s="31">
        <f>IF($I804="n/a",0,IF(BX$4&lt;=$C845,0,IF(SUM($C845,$I804)&gt;BX$4,$AG818/$I804,$AG818-SUM($I845:BW845))))</f>
        <v>0</v>
      </c>
      <c r="BY845" s="31">
        <f>IF($I804="n/a",0,IF(BY$4&lt;=$C845,0,IF(SUM($C845,$I804)&gt;BY$4,$AG818/$I804,$AG818-SUM($I845:BX845))))</f>
        <v>0</v>
      </c>
      <c r="BZ845" s="31">
        <f>IF($I804="n/a",0,IF(BZ$4&lt;=$C845,0,IF(SUM($C845,$I804)&gt;BZ$4,$AG818/$I804,$AG818-SUM($I845:BY845))))</f>
        <v>0</v>
      </c>
      <c r="CA845" s="31">
        <f>IF($I804="n/a",0,IF(CA$4&lt;=$C845,0,IF(SUM($C845,$I804)&gt;CA$4,$AG818/$I804,$AG818-SUM($I845:BZ845))))</f>
        <v>0</v>
      </c>
      <c r="CB845" s="31">
        <f>IF($I804="n/a",0,IF(CB$4&lt;=$C845,0,IF(SUM($C845,$I804)&gt;CB$4,$AG818/$I804,$AG818-SUM($I845:CA845))))</f>
        <v>0</v>
      </c>
      <c r="CC845" s="31">
        <f>IF($I804="n/a",0,IF(CC$4&lt;=$C845,0,IF(SUM($C845,$I804)&gt;CC$4,$AG818/$I804,$AG818-SUM($I845:CB845))))</f>
        <v>0</v>
      </c>
      <c r="CD845" s="31">
        <f>IF($I804="n/a",0,IF(CD$4&lt;=$C845,0,IF(SUM($C845,$I804)&gt;CD$4,$AG818/$I804,$AG818-SUM($I845:CC845))))</f>
        <v>0</v>
      </c>
      <c r="CE845" s="31">
        <f>IF($I804="n/a",0,IF(CE$4&lt;=$C845,0,IF(SUM($C845,$I804)&gt;CE$4,$AG818/$I804,$AG818-SUM($I845:CD845))))</f>
        <v>0</v>
      </c>
      <c r="CF845" s="31">
        <f>IF($I804="n/a",0,IF(CF$4&lt;=$C845,0,IF(SUM($C845,$I804)&gt;CF$4,$AG818/$I804,$AG818-SUM($I845:CE845))))</f>
        <v>0</v>
      </c>
    </row>
    <row r="846" spans="1:84" s="153" customFormat="1" ht="12.75" customHeight="1">
      <c r="A846"/>
      <c r="C846" s="197">
        <v>2040</v>
      </c>
      <c r="D846" s="21" t="s">
        <v>69</v>
      </c>
      <c r="E846" s="21" t="s">
        <v>185</v>
      </c>
      <c r="I846" s="31"/>
      <c r="J846" s="31">
        <f>IF($I804="n/a",0,IF(J$4&lt;=$C846,0,IF(SUM($C846,$I804)&gt;J$4,$AH818/$I804,$AH818-SUM($I846:I846))))</f>
        <v>0</v>
      </c>
      <c r="K846" s="31">
        <f>IF($I804="n/a",0,IF(K$4&lt;=$C846,0,IF(SUM($C846,$I804)&gt;K$4,$AH818/$I804,$AH818-SUM($I846:J846))))</f>
        <v>0</v>
      </c>
      <c r="L846" s="31">
        <f>IF($I804="n/a",0,IF(L$4&lt;=$C846,0,IF(SUM($C846,$I804)&gt;L$4,$AH818/$I804,$AH818-SUM($I846:K846))))</f>
        <v>0</v>
      </c>
      <c r="M846" s="31">
        <f>IF($I804="n/a",0,IF(M$4&lt;=$C846,0,IF(SUM($C846,$I804)&gt;M$4,$AH818/$I804,$AH818-SUM($I846:L846))))</f>
        <v>0</v>
      </c>
      <c r="N846" s="31">
        <f>IF($I804="n/a",0,IF(N$4&lt;=$C846,0,IF(SUM($C846,$I804)&gt;N$4,$AH818/$I804,$AH818-SUM($I846:M846))))</f>
        <v>0</v>
      </c>
      <c r="O846" s="31">
        <f>IF($I804="n/a",0,IF(O$4&lt;=$C846,0,IF(SUM($C846,$I804)&gt;O$4,$AH818/$I804,$AH818-SUM($I846:N846))))</f>
        <v>0</v>
      </c>
      <c r="P846" s="31">
        <f>IF($I804="n/a",0,IF(P$4&lt;=$C846,0,IF(SUM($C846,$I804)&gt;P$4,$AH818/$I804,$AH818-SUM($I846:O846))))</f>
        <v>0</v>
      </c>
      <c r="Q846" s="31">
        <f>IF($I804="n/a",0,IF(Q$4&lt;=$C846,0,IF(SUM($C846,$I804)&gt;Q$4,$AH818/$I804,$AH818-SUM($I846:P846))))</f>
        <v>0</v>
      </c>
      <c r="R846" s="31">
        <f>IF($I804="n/a",0,IF(R$4&lt;=$C846,0,IF(SUM($C846,$I804)&gt;R$4,$AH818/$I804,$AH818-SUM($I846:Q846))))</f>
        <v>0</v>
      </c>
      <c r="S846" s="31">
        <f>IF($I804="n/a",0,IF(S$4&lt;=$C846,0,IF(SUM($C846,$I804)&gt;S$4,$AH818/$I804,$AH818-SUM($I846:R846))))</f>
        <v>0</v>
      </c>
      <c r="T846" s="31">
        <f>IF($I804="n/a",0,IF(T$4&lt;=$C846,0,IF(SUM($C846,$I804)&gt;T$4,$AH818/$I804,$AH818-SUM($I846:S846))))</f>
        <v>0</v>
      </c>
      <c r="U846" s="31">
        <f>IF($I804="n/a",0,IF(U$4&lt;=$C846,0,IF(SUM($C846,$I804)&gt;U$4,$AH818/$I804,$AH818-SUM($I846:T846))))</f>
        <v>0</v>
      </c>
      <c r="V846" s="31">
        <f>IF($I804="n/a",0,IF(V$4&lt;=$C846,0,IF(SUM($C846,$I804)&gt;V$4,$AH818/$I804,$AH818-SUM($I846:U846))))</f>
        <v>0</v>
      </c>
      <c r="W846" s="31">
        <f>IF($I804="n/a",0,IF(W$4&lt;=$C846,0,IF(SUM($C846,$I804)&gt;W$4,$AH818/$I804,$AH818-SUM($I846:V846))))</f>
        <v>0</v>
      </c>
      <c r="X846" s="31">
        <f>IF($I804="n/a",0,IF(X$4&lt;=$C846,0,IF(SUM($C846,$I804)&gt;X$4,$AH818/$I804,$AH818-SUM($I846:W846))))</f>
        <v>0</v>
      </c>
      <c r="Y846" s="31">
        <f>IF($I804="n/a",0,IF(Y$4&lt;=$C846,0,IF(SUM($C846,$I804)&gt;Y$4,$AH818/$I804,$AH818-SUM($I846:X846))))</f>
        <v>0</v>
      </c>
      <c r="Z846" s="31">
        <f>IF($I804="n/a",0,IF(Z$4&lt;=$C846,0,IF(SUM($C846,$I804)&gt;Z$4,$AH818/$I804,$AH818-SUM($I846:Y846))))</f>
        <v>0</v>
      </c>
      <c r="AA846" s="31">
        <f>IF($I804="n/a",0,IF(AA$4&lt;=$C846,0,IF(SUM($C846,$I804)&gt;AA$4,$AH818/$I804,$AH818-SUM($I846:Z846))))</f>
        <v>0</v>
      </c>
      <c r="AB846" s="31">
        <f>IF($I804="n/a",0,IF(AB$4&lt;=$C846,0,IF(SUM($C846,$I804)&gt;AB$4,$AH818/$I804,$AH818-SUM($I846:AA846))))</f>
        <v>0</v>
      </c>
      <c r="AC846" s="31">
        <f>IF($I804="n/a",0,IF(AC$4&lt;=$C846,0,IF(SUM($C846,$I804)&gt;AC$4,$AH818/$I804,$AH818-SUM($I846:AB846))))</f>
        <v>0</v>
      </c>
      <c r="AD846" s="31">
        <f>IF($I804="n/a",0,IF(AD$4&lt;=$C846,0,IF(SUM($C846,$I804)&gt;AD$4,$AH818/$I804,$AH818-SUM($I846:AC846))))</f>
        <v>0</v>
      </c>
      <c r="AE846" s="31">
        <f>IF($I804="n/a",0,IF(AE$4&lt;=$C846,0,IF(SUM($C846,$I804)&gt;AE$4,$AH818/$I804,$AH818-SUM($I846:AD846))))</f>
        <v>0</v>
      </c>
      <c r="AF846" s="31">
        <f>IF($I804="n/a",0,IF(AF$4&lt;=$C846,0,IF(SUM($C846,$I804)&gt;AF$4,$AH818/$I804,$AH818-SUM($I846:AE846))))</f>
        <v>0</v>
      </c>
      <c r="AG846" s="31">
        <f>IF($I804="n/a",0,IF(AG$4&lt;=$C846,0,IF(SUM($C846,$I804)&gt;AG$4,$AH818/$I804,$AH818-SUM($I846:AF846))))</f>
        <v>0</v>
      </c>
      <c r="AH846" s="31">
        <f>IF($I804="n/a",0,IF(AH$4&lt;=$C846,0,IF(SUM($C846,$I804)&gt;AH$4,$AH818/$I804,$AH818-SUM($I846:AG846))))</f>
        <v>0</v>
      </c>
      <c r="AI846" s="31">
        <f>IF($I804="n/a",0,IF(AI$4&lt;=$C846,0,IF(SUM($C846,$I804)&gt;AI$4,$AH818/$I804,$AH818-SUM($I846:AH846))))</f>
        <v>0</v>
      </c>
      <c r="AJ846" s="31">
        <f>IF($I804="n/a",0,IF(AJ$4&lt;=$C846,0,IF(SUM($C846,$I804)&gt;AJ$4,$AH818/$I804,$AH818-SUM($I846:AI846))))</f>
        <v>0</v>
      </c>
      <c r="AK846" s="31">
        <f>IF($I804="n/a",0,IF(AK$4&lt;=$C846,0,IF(SUM($C846,$I804)&gt;AK$4,$AH818/$I804,$AH818-SUM($I846:AJ846))))</f>
        <v>0</v>
      </c>
      <c r="AL846" s="31">
        <f>IF($I804="n/a",0,IF(AL$4&lt;=$C846,0,IF(SUM($C846,$I804)&gt;AL$4,$AH818/$I804,$AH818-SUM($I846:AK846))))</f>
        <v>0</v>
      </c>
      <c r="AM846" s="31">
        <f>IF($I804="n/a",0,IF(AM$4&lt;=$C846,0,IF(SUM($C846,$I804)&gt;AM$4,$AH818/$I804,$AH818-SUM($I846:AL846))))</f>
        <v>0</v>
      </c>
      <c r="AN846" s="31">
        <f>IF($I804="n/a",0,IF(AN$4&lt;=$C846,0,IF(SUM($C846,$I804)&gt;AN$4,$AH818/$I804,$AH818-SUM($I846:AM846))))</f>
        <v>0</v>
      </c>
      <c r="AO846" s="31">
        <f>IF($I804="n/a",0,IF(AO$4&lt;=$C846,0,IF(SUM($C846,$I804)&gt;AO$4,$AH818/$I804,$AH818-SUM($I846:AN846))))</f>
        <v>0</v>
      </c>
      <c r="AP846" s="31">
        <f>IF($I804="n/a",0,IF(AP$4&lt;=$C846,0,IF(SUM($C846,$I804)&gt;AP$4,$AH818/$I804,$AH818-SUM($I846:AO846))))</f>
        <v>0</v>
      </c>
      <c r="AQ846" s="31">
        <f>IF($I804="n/a",0,IF(AQ$4&lt;=$C846,0,IF(SUM($C846,$I804)&gt;AQ$4,$AH818/$I804,$AH818-SUM($I846:AP846))))</f>
        <v>0</v>
      </c>
      <c r="AR846" s="31">
        <f>IF($I804="n/a",0,IF(AR$4&lt;=$C846,0,IF(SUM($C846,$I804)&gt;AR$4,$AH818/$I804,$AH818-SUM($I846:AQ846))))</f>
        <v>0</v>
      </c>
      <c r="AS846" s="31">
        <f>IF($I804="n/a",0,IF(AS$4&lt;=$C846,0,IF(SUM($C846,$I804)&gt;AS$4,$AH818/$I804,$AH818-SUM($I846:AR846))))</f>
        <v>0</v>
      </c>
      <c r="AT846" s="31">
        <f>IF($I804="n/a",0,IF(AT$4&lt;=$C846,0,IF(SUM($C846,$I804)&gt;AT$4,$AH818/$I804,$AH818-SUM($I846:AS846))))</f>
        <v>0</v>
      </c>
      <c r="AU846" s="31">
        <f>IF($I804="n/a",0,IF(AU$4&lt;=$C846,0,IF(SUM($C846,$I804)&gt;AU$4,$AH818/$I804,$AH818-SUM($I846:AT846))))</f>
        <v>0</v>
      </c>
      <c r="AV846" s="31">
        <f>IF($I804="n/a",0,IF(AV$4&lt;=$C846,0,IF(SUM($C846,$I804)&gt;AV$4,$AH818/$I804,$AH818-SUM($I846:AU846))))</f>
        <v>0</v>
      </c>
      <c r="AW846" s="31">
        <f>IF($I804="n/a",0,IF(AW$4&lt;=$C846,0,IF(SUM($C846,$I804)&gt;AW$4,$AH818/$I804,$AH818-SUM($I846:AV846))))</f>
        <v>0</v>
      </c>
      <c r="AX846" s="31">
        <f>IF($I804="n/a",0,IF(AX$4&lt;=$C846,0,IF(SUM($C846,$I804)&gt;AX$4,$AH818/$I804,$AH818-SUM($I846:AW846))))</f>
        <v>0</v>
      </c>
      <c r="AY846" s="31">
        <f>IF($I804="n/a",0,IF(AY$4&lt;=$C846,0,IF(SUM($C846,$I804)&gt;AY$4,$AH818/$I804,$AH818-SUM($I846:AX846))))</f>
        <v>0</v>
      </c>
      <c r="AZ846" s="31">
        <f>IF($I804="n/a",0,IF(AZ$4&lt;=$C846,0,IF(SUM($C846,$I804)&gt;AZ$4,$AH818/$I804,$AH818-SUM($I846:AY846))))</f>
        <v>0</v>
      </c>
      <c r="BA846" s="31">
        <f>IF($I804="n/a",0,IF(BA$4&lt;=$C846,0,IF(SUM($C846,$I804)&gt;BA$4,$AH818/$I804,$AH818-SUM($I846:AZ846))))</f>
        <v>0</v>
      </c>
      <c r="BB846" s="31">
        <f>IF($I804="n/a",0,IF(BB$4&lt;=$C846,0,IF(SUM($C846,$I804)&gt;BB$4,$AH818/$I804,$AH818-SUM($I846:BA846))))</f>
        <v>0</v>
      </c>
      <c r="BC846" s="31">
        <f>IF($I804="n/a",0,IF(BC$4&lt;=$C846,0,IF(SUM($C846,$I804)&gt;BC$4,$AH818/$I804,$AH818-SUM($I846:BB846))))</f>
        <v>0</v>
      </c>
      <c r="BD846" s="31">
        <f>IF($I804="n/a",0,IF(BD$4&lt;=$C846,0,IF(SUM($C846,$I804)&gt;BD$4,$AH818/$I804,$AH818-SUM($I846:BC846))))</f>
        <v>0</v>
      </c>
      <c r="BE846" s="31">
        <f>IF($I804="n/a",0,IF(BE$4&lt;=$C846,0,IF(SUM($C846,$I804)&gt;BE$4,$AH818/$I804,$AH818-SUM($I846:BD846))))</f>
        <v>0</v>
      </c>
      <c r="BF846" s="31">
        <f>IF($I804="n/a",0,IF(BF$4&lt;=$C846,0,IF(SUM($C846,$I804)&gt;BF$4,$AH818/$I804,$AH818-SUM($I846:BE846))))</f>
        <v>0</v>
      </c>
      <c r="BG846" s="31">
        <f>IF($I804="n/a",0,IF(BG$4&lt;=$C846,0,IF(SUM($C846,$I804)&gt;BG$4,$AH818/$I804,$AH818-SUM($I846:BF846))))</f>
        <v>0</v>
      </c>
      <c r="BH846" s="31">
        <f>IF($I804="n/a",0,IF(BH$4&lt;=$C846,0,IF(SUM($C846,$I804)&gt;BH$4,$AH818/$I804,$AH818-SUM($I846:BG846))))</f>
        <v>0</v>
      </c>
      <c r="BI846" s="31">
        <f>IF($I804="n/a",0,IF(BI$4&lt;=$C846,0,IF(SUM($C846,$I804)&gt;BI$4,$AH818/$I804,$AH818-SUM($I846:BH846))))</f>
        <v>0</v>
      </c>
      <c r="BJ846" s="31">
        <f>IF($I804="n/a",0,IF(BJ$4&lt;=$C846,0,IF(SUM($C846,$I804)&gt;BJ$4,$AH818/$I804,$AH818-SUM($I846:BI846))))</f>
        <v>0</v>
      </c>
      <c r="BK846" s="31">
        <f>IF($I804="n/a",0,IF(BK$4&lt;=$C846,0,IF(SUM($C846,$I804)&gt;BK$4,$AH818/$I804,$AH818-SUM($I846:BJ846))))</f>
        <v>0</v>
      </c>
      <c r="BL846" s="31">
        <f>IF($I804="n/a",0,IF(BL$4&lt;=$C846,0,IF(SUM($C846,$I804)&gt;BL$4,$AH818/$I804,$AH818-SUM($I846:BK846))))</f>
        <v>0</v>
      </c>
      <c r="BM846" s="31">
        <f>IF($I804="n/a",0,IF(BM$4&lt;=$C846,0,IF(SUM($C846,$I804)&gt;BM$4,$AH818/$I804,$AH818-SUM($I846:BL846))))</f>
        <v>0</v>
      </c>
      <c r="BN846" s="31">
        <f>IF($I804="n/a",0,IF(BN$4&lt;=$C846,0,IF(SUM($C846,$I804)&gt;BN$4,$AH818/$I804,$AH818-SUM($I846:BM846))))</f>
        <v>0</v>
      </c>
      <c r="BO846" s="31">
        <f>IF($I804="n/a",0,IF(BO$4&lt;=$C846,0,IF(SUM($C846,$I804)&gt;BO$4,$AH818/$I804,$AH818-SUM($I846:BN846))))</f>
        <v>0</v>
      </c>
      <c r="BP846" s="31">
        <f>IF($I804="n/a",0,IF(BP$4&lt;=$C846,0,IF(SUM($C846,$I804)&gt;BP$4,$AH818/$I804,$AH818-SUM($I846:BO846))))</f>
        <v>0</v>
      </c>
      <c r="BQ846" s="31">
        <f>IF($I804="n/a",0,IF(BQ$4&lt;=$C846,0,IF(SUM($C846,$I804)&gt;BQ$4,$AH818/$I804,$AH818-SUM($I846:BP846))))</f>
        <v>0</v>
      </c>
      <c r="BR846" s="31">
        <f>IF($I804="n/a",0,IF(BR$4&lt;=$C846,0,IF(SUM($C846,$I804)&gt;BR$4,$AH818/$I804,$AH818-SUM($I846:BQ846))))</f>
        <v>0</v>
      </c>
      <c r="BS846" s="31">
        <f>IF($I804="n/a",0,IF(BS$4&lt;=$C846,0,IF(SUM($C846,$I804)&gt;BS$4,$AH818/$I804,$AH818-SUM($I846:BR846))))</f>
        <v>0</v>
      </c>
      <c r="BT846" s="31">
        <f>IF($I804="n/a",0,IF(BT$4&lt;=$C846,0,IF(SUM($C846,$I804)&gt;BT$4,$AH818/$I804,$AH818-SUM($I846:BS846))))</f>
        <v>0</v>
      </c>
      <c r="BU846" s="31">
        <f>IF($I804="n/a",0,IF(BU$4&lt;=$C846,0,IF(SUM($C846,$I804)&gt;BU$4,$AH818/$I804,$AH818-SUM($I846:BT846))))</f>
        <v>0</v>
      </c>
      <c r="BV846" s="31">
        <f>IF($I804="n/a",0,IF(BV$4&lt;=$C846,0,IF(SUM($C846,$I804)&gt;BV$4,$AH818/$I804,$AH818-SUM($I846:BU846))))</f>
        <v>0</v>
      </c>
      <c r="BW846" s="31">
        <f>IF($I804="n/a",0,IF(BW$4&lt;=$C846,0,IF(SUM($C846,$I804)&gt;BW$4,$AH818/$I804,$AH818-SUM($I846:BV846))))</f>
        <v>0</v>
      </c>
      <c r="BX846" s="31">
        <f>IF($I804="n/a",0,IF(BX$4&lt;=$C846,0,IF(SUM($C846,$I804)&gt;BX$4,$AH818/$I804,$AH818-SUM($I846:BW846))))</f>
        <v>0</v>
      </c>
      <c r="BY846" s="31">
        <f>IF($I804="n/a",0,IF(BY$4&lt;=$C846,0,IF(SUM($C846,$I804)&gt;BY$4,$AH818/$I804,$AH818-SUM($I846:BX846))))</f>
        <v>0</v>
      </c>
      <c r="BZ846" s="31">
        <f>IF($I804="n/a",0,IF(BZ$4&lt;=$C846,0,IF(SUM($C846,$I804)&gt;BZ$4,$AH818/$I804,$AH818-SUM($I846:BY846))))</f>
        <v>0</v>
      </c>
      <c r="CA846" s="31">
        <f>IF($I804="n/a",0,IF(CA$4&lt;=$C846,0,IF(SUM($C846,$I804)&gt;CA$4,$AH818/$I804,$AH818-SUM($I846:BZ846))))</f>
        <v>0</v>
      </c>
      <c r="CB846" s="31">
        <f>IF($I804="n/a",0,IF(CB$4&lt;=$C846,0,IF(SUM($C846,$I804)&gt;CB$4,$AH818/$I804,$AH818-SUM($I846:CA846))))</f>
        <v>0</v>
      </c>
      <c r="CC846" s="31">
        <f>IF($I804="n/a",0,IF(CC$4&lt;=$C846,0,IF(SUM($C846,$I804)&gt;CC$4,$AH818/$I804,$AH818-SUM($I846:CB846))))</f>
        <v>0</v>
      </c>
      <c r="CD846" s="31">
        <f>IF($I804="n/a",0,IF(CD$4&lt;=$C846,0,IF(SUM($C846,$I804)&gt;CD$4,$AH818/$I804,$AH818-SUM($I846:CC846))))</f>
        <v>0</v>
      </c>
      <c r="CE846" s="31">
        <f>IF($I804="n/a",0,IF(CE$4&lt;=$C846,0,IF(SUM($C846,$I804)&gt;CE$4,$AH818/$I804,$AH818-SUM($I846:CD846))))</f>
        <v>0</v>
      </c>
      <c r="CF846" s="31">
        <f>IF($I804="n/a",0,IF(CF$4&lt;=$C846,0,IF(SUM($C846,$I804)&gt;CF$4,$AH818/$I804,$AH818-SUM($I846:CE846))))</f>
        <v>0</v>
      </c>
    </row>
    <row r="847" spans="1:84" s="153" customFormat="1" ht="12.75" customHeight="1">
      <c r="A847"/>
      <c r="C847" s="197">
        <v>2041</v>
      </c>
      <c r="D847" s="21" t="s">
        <v>186</v>
      </c>
      <c r="E847" s="21" t="s">
        <v>185</v>
      </c>
      <c r="I847" s="31"/>
      <c r="J847" s="31">
        <f>IF($I804="n/a",0,IF(J$4&lt;=$C847,0,IF(SUM($C847,$I804)&gt;J$4,$AI818/$I804,$AI818-SUM($I847:I847))))</f>
        <v>0</v>
      </c>
      <c r="K847" s="31">
        <f>IF($I804="n/a",0,IF(K$4&lt;=$C847,0,IF(SUM($C847,$I804)&gt;K$4,$AI818/$I804,$AI818-SUM($I847:J847))))</f>
        <v>0</v>
      </c>
      <c r="L847" s="31">
        <f>IF($I804="n/a",0,IF(L$4&lt;=$C847,0,IF(SUM($C847,$I804)&gt;L$4,$AI818/$I804,$AI818-SUM($I847:K847))))</f>
        <v>0</v>
      </c>
      <c r="M847" s="31">
        <f>IF($I804="n/a",0,IF(M$4&lt;=$C847,0,IF(SUM($C847,$I804)&gt;M$4,$AI818/$I804,$AI818-SUM($I847:L847))))</f>
        <v>0</v>
      </c>
      <c r="N847" s="31">
        <f>IF($I804="n/a",0,IF(N$4&lt;=$C847,0,IF(SUM($C847,$I804)&gt;N$4,$AI818/$I804,$AI818-SUM($I847:M847))))</f>
        <v>0</v>
      </c>
      <c r="O847" s="31">
        <f>IF($I804="n/a",0,IF(O$4&lt;=$C847,0,IF(SUM($C847,$I804)&gt;O$4,$AI818/$I804,$AI818-SUM($I847:N847))))</f>
        <v>0</v>
      </c>
      <c r="P847" s="31">
        <f>IF($I804="n/a",0,IF(P$4&lt;=$C847,0,IF(SUM($C847,$I804)&gt;P$4,$AI818/$I804,$AI818-SUM($I847:O847))))</f>
        <v>0</v>
      </c>
      <c r="Q847" s="31">
        <f>IF($I804="n/a",0,IF(Q$4&lt;=$C847,0,IF(SUM($C847,$I804)&gt;Q$4,$AI818/$I804,$AI818-SUM($I847:P847))))</f>
        <v>0</v>
      </c>
      <c r="R847" s="31">
        <f>IF($I804="n/a",0,IF(R$4&lt;=$C847,0,IF(SUM($C847,$I804)&gt;R$4,$AI818/$I804,$AI818-SUM($I847:Q847))))</f>
        <v>0</v>
      </c>
      <c r="S847" s="31">
        <f>IF($I804="n/a",0,IF(S$4&lt;=$C847,0,IF(SUM($C847,$I804)&gt;S$4,$AI818/$I804,$AI818-SUM($I847:R847))))</f>
        <v>0</v>
      </c>
      <c r="T847" s="31">
        <f>IF($I804="n/a",0,IF(T$4&lt;=$C847,0,IF(SUM($C847,$I804)&gt;T$4,$AI818/$I804,$AI818-SUM($I847:S847))))</f>
        <v>0</v>
      </c>
      <c r="U847" s="31">
        <f>IF($I804="n/a",0,IF(U$4&lt;=$C847,0,IF(SUM($C847,$I804)&gt;U$4,$AI818/$I804,$AI818-SUM($I847:T847))))</f>
        <v>0</v>
      </c>
      <c r="V847" s="31">
        <f>IF($I804="n/a",0,IF(V$4&lt;=$C847,0,IF(SUM($C847,$I804)&gt;V$4,$AI818/$I804,$AI818-SUM($I847:U847))))</f>
        <v>0</v>
      </c>
      <c r="W847" s="31">
        <f>IF($I804="n/a",0,IF(W$4&lt;=$C847,0,IF(SUM($C847,$I804)&gt;W$4,$AI818/$I804,$AI818-SUM($I847:V847))))</f>
        <v>0</v>
      </c>
      <c r="X847" s="31">
        <f>IF($I804="n/a",0,IF(X$4&lt;=$C847,0,IF(SUM($C847,$I804)&gt;X$4,$AI818/$I804,$AI818-SUM($I847:W847))))</f>
        <v>0</v>
      </c>
      <c r="Y847" s="31">
        <f>IF($I804="n/a",0,IF(Y$4&lt;=$C847,0,IF(SUM($C847,$I804)&gt;Y$4,$AI818/$I804,$AI818-SUM($I847:X847))))</f>
        <v>0</v>
      </c>
      <c r="Z847" s="31">
        <f>IF($I804="n/a",0,IF(Z$4&lt;=$C847,0,IF(SUM($C847,$I804)&gt;Z$4,$AI818/$I804,$AI818-SUM($I847:Y847))))</f>
        <v>0</v>
      </c>
      <c r="AA847" s="31">
        <f>IF($I804="n/a",0,IF(AA$4&lt;=$C847,0,IF(SUM($C847,$I804)&gt;AA$4,$AI818/$I804,$AI818-SUM($I847:Z847))))</f>
        <v>0</v>
      </c>
      <c r="AB847" s="31">
        <f>IF($I804="n/a",0,IF(AB$4&lt;=$C847,0,IF(SUM($C847,$I804)&gt;AB$4,$AI818/$I804,$AI818-SUM($I847:AA847))))</f>
        <v>0</v>
      </c>
      <c r="AC847" s="31">
        <f>IF($I804="n/a",0,IF(AC$4&lt;=$C847,0,IF(SUM($C847,$I804)&gt;AC$4,$AI818/$I804,$AI818-SUM($I847:AB847))))</f>
        <v>0</v>
      </c>
      <c r="AD847" s="31">
        <f>IF($I804="n/a",0,IF(AD$4&lt;=$C847,0,IF(SUM($C847,$I804)&gt;AD$4,$AI818/$I804,$AI818-SUM($I847:AC847))))</f>
        <v>0</v>
      </c>
      <c r="AE847" s="31">
        <f>IF($I804="n/a",0,IF(AE$4&lt;=$C847,0,IF(SUM($C847,$I804)&gt;AE$4,$AI818/$I804,$AI818-SUM($I847:AD847))))</f>
        <v>0</v>
      </c>
      <c r="AF847" s="31">
        <f>IF($I804="n/a",0,IF(AF$4&lt;=$C847,0,IF(SUM($C847,$I804)&gt;AF$4,$AI818/$I804,$AI818-SUM($I847:AE847))))</f>
        <v>0</v>
      </c>
      <c r="AG847" s="31">
        <f>IF($I804="n/a",0,IF(AG$4&lt;=$C847,0,IF(SUM($C847,$I804)&gt;AG$4,$AI818/$I804,$AI818-SUM($I847:AF847))))</f>
        <v>0</v>
      </c>
      <c r="AH847" s="31">
        <f>IF($I804="n/a",0,IF(AH$4&lt;=$C847,0,IF(SUM($C847,$I804)&gt;AH$4,$AI818/$I804,$AI818-SUM($I847:AG847))))</f>
        <v>0</v>
      </c>
      <c r="AI847" s="31">
        <f>IF($I804="n/a",0,IF(AI$4&lt;=$C847,0,IF(SUM($C847,$I804)&gt;AI$4,$AI818/$I804,$AI818-SUM($I847:AH847))))</f>
        <v>0</v>
      </c>
      <c r="AJ847" s="31">
        <f>IF($I804="n/a",0,IF(AJ$4&lt;=$C847,0,IF(SUM($C847,$I804)&gt;AJ$4,$AI818/$I804,$AI818-SUM($I847:AI847))))</f>
        <v>0</v>
      </c>
      <c r="AK847" s="31">
        <f>IF($I804="n/a",0,IF(AK$4&lt;=$C847,0,IF(SUM($C847,$I804)&gt;AK$4,$AI818/$I804,$AI818-SUM($I847:AJ847))))</f>
        <v>0</v>
      </c>
      <c r="AL847" s="31">
        <f>IF($I804="n/a",0,IF(AL$4&lt;=$C847,0,IF(SUM($C847,$I804)&gt;AL$4,$AI818/$I804,$AI818-SUM($I847:AK847))))</f>
        <v>0</v>
      </c>
      <c r="AM847" s="31">
        <f>IF($I804="n/a",0,IF(AM$4&lt;=$C847,0,IF(SUM($C847,$I804)&gt;AM$4,$AI818/$I804,$AI818-SUM($I847:AL847))))</f>
        <v>0</v>
      </c>
      <c r="AN847" s="31">
        <f>IF($I804="n/a",0,IF(AN$4&lt;=$C847,0,IF(SUM($C847,$I804)&gt;AN$4,$AI818/$I804,$AI818-SUM($I847:AM847))))</f>
        <v>0</v>
      </c>
      <c r="AO847" s="31">
        <f>IF($I804="n/a",0,IF(AO$4&lt;=$C847,0,IF(SUM($C847,$I804)&gt;AO$4,$AI818/$I804,$AI818-SUM($I847:AN847))))</f>
        <v>0</v>
      </c>
      <c r="AP847" s="31">
        <f>IF($I804="n/a",0,IF(AP$4&lt;=$C847,0,IF(SUM($C847,$I804)&gt;AP$4,$AI818/$I804,$AI818-SUM($I847:AO847))))</f>
        <v>0</v>
      </c>
      <c r="AQ847" s="31">
        <f>IF($I804="n/a",0,IF(AQ$4&lt;=$C847,0,IF(SUM($C847,$I804)&gt;AQ$4,$AI818/$I804,$AI818-SUM($I847:AP847))))</f>
        <v>0</v>
      </c>
      <c r="AR847" s="31">
        <f>IF($I804="n/a",0,IF(AR$4&lt;=$C847,0,IF(SUM($C847,$I804)&gt;AR$4,$AI818/$I804,$AI818-SUM($I847:AQ847))))</f>
        <v>0</v>
      </c>
      <c r="AS847" s="31">
        <f>IF($I804="n/a",0,IF(AS$4&lt;=$C847,0,IF(SUM($C847,$I804)&gt;AS$4,$AI818/$I804,$AI818-SUM($I847:AR847))))</f>
        <v>0</v>
      </c>
      <c r="AT847" s="31">
        <f>IF($I804="n/a",0,IF(AT$4&lt;=$C847,0,IF(SUM($C847,$I804)&gt;AT$4,$AI818/$I804,$AI818-SUM($I847:AS847))))</f>
        <v>0</v>
      </c>
      <c r="AU847" s="31">
        <f>IF($I804="n/a",0,IF(AU$4&lt;=$C847,0,IF(SUM($C847,$I804)&gt;AU$4,$AI818/$I804,$AI818-SUM($I847:AT847))))</f>
        <v>0</v>
      </c>
      <c r="AV847" s="31">
        <f>IF($I804="n/a",0,IF(AV$4&lt;=$C847,0,IF(SUM($C847,$I804)&gt;AV$4,$AI818/$I804,$AI818-SUM($I847:AU847))))</f>
        <v>0</v>
      </c>
      <c r="AW847" s="31">
        <f>IF($I804="n/a",0,IF(AW$4&lt;=$C847,0,IF(SUM($C847,$I804)&gt;AW$4,$AI818/$I804,$AI818-SUM($I847:AV847))))</f>
        <v>0</v>
      </c>
      <c r="AX847" s="31">
        <f>IF($I804="n/a",0,IF(AX$4&lt;=$C847,0,IF(SUM($C847,$I804)&gt;AX$4,$AI818/$I804,$AI818-SUM($I847:AW847))))</f>
        <v>0</v>
      </c>
      <c r="AY847" s="31">
        <f>IF($I804="n/a",0,IF(AY$4&lt;=$C847,0,IF(SUM($C847,$I804)&gt;AY$4,$AI818/$I804,$AI818-SUM($I847:AX847))))</f>
        <v>0</v>
      </c>
      <c r="AZ847" s="31">
        <f>IF($I804="n/a",0,IF(AZ$4&lt;=$C847,0,IF(SUM($C847,$I804)&gt;AZ$4,$AI818/$I804,$AI818-SUM($I847:AY847))))</f>
        <v>0</v>
      </c>
      <c r="BA847" s="31">
        <f>IF($I804="n/a",0,IF(BA$4&lt;=$C847,0,IF(SUM($C847,$I804)&gt;BA$4,$AI818/$I804,$AI818-SUM($I847:AZ847))))</f>
        <v>0</v>
      </c>
      <c r="BB847" s="31">
        <f>IF($I804="n/a",0,IF(BB$4&lt;=$C847,0,IF(SUM($C847,$I804)&gt;BB$4,$AI818/$I804,$AI818-SUM($I847:BA847))))</f>
        <v>0</v>
      </c>
      <c r="BC847" s="31">
        <f>IF($I804="n/a",0,IF(BC$4&lt;=$C847,0,IF(SUM($C847,$I804)&gt;BC$4,$AI818/$I804,$AI818-SUM($I847:BB847))))</f>
        <v>0</v>
      </c>
      <c r="BD847" s="31">
        <f>IF($I804="n/a",0,IF(BD$4&lt;=$C847,0,IF(SUM($C847,$I804)&gt;BD$4,$AI818/$I804,$AI818-SUM($I847:BC847))))</f>
        <v>0</v>
      </c>
      <c r="BE847" s="31">
        <f>IF($I804="n/a",0,IF(BE$4&lt;=$C847,0,IF(SUM($C847,$I804)&gt;BE$4,$AI818/$I804,$AI818-SUM($I847:BD847))))</f>
        <v>0</v>
      </c>
      <c r="BF847" s="31">
        <f>IF($I804="n/a",0,IF(BF$4&lt;=$C847,0,IF(SUM($C847,$I804)&gt;BF$4,$AI818/$I804,$AI818-SUM($I847:BE847))))</f>
        <v>0</v>
      </c>
      <c r="BG847" s="31">
        <f>IF($I804="n/a",0,IF(BG$4&lt;=$C847,0,IF(SUM($C847,$I804)&gt;BG$4,$AI818/$I804,$AI818-SUM($I847:BF847))))</f>
        <v>0</v>
      </c>
      <c r="BH847" s="31">
        <f>IF($I804="n/a",0,IF(BH$4&lt;=$C847,0,IF(SUM($C847,$I804)&gt;BH$4,$AI818/$I804,$AI818-SUM($I847:BG847))))</f>
        <v>0</v>
      </c>
      <c r="BI847" s="31">
        <f>IF($I804="n/a",0,IF(BI$4&lt;=$C847,0,IF(SUM($C847,$I804)&gt;BI$4,$AI818/$I804,$AI818-SUM($I847:BH847))))</f>
        <v>0</v>
      </c>
      <c r="BJ847" s="31">
        <f>IF($I804="n/a",0,IF(BJ$4&lt;=$C847,0,IF(SUM($C847,$I804)&gt;BJ$4,$AI818/$I804,$AI818-SUM($I847:BI847))))</f>
        <v>0</v>
      </c>
      <c r="BK847" s="31">
        <f>IF($I804="n/a",0,IF(BK$4&lt;=$C847,0,IF(SUM($C847,$I804)&gt;BK$4,$AI818/$I804,$AI818-SUM($I847:BJ847))))</f>
        <v>0</v>
      </c>
      <c r="BL847" s="31">
        <f>IF($I804="n/a",0,IF(BL$4&lt;=$C847,0,IF(SUM($C847,$I804)&gt;BL$4,$AI818/$I804,$AI818-SUM($I847:BK847))))</f>
        <v>0</v>
      </c>
      <c r="BM847" s="31">
        <f>IF($I804="n/a",0,IF(BM$4&lt;=$C847,0,IF(SUM($C847,$I804)&gt;BM$4,$AI818/$I804,$AI818-SUM($I847:BL847))))</f>
        <v>0</v>
      </c>
      <c r="BN847" s="31">
        <f>IF($I804="n/a",0,IF(BN$4&lt;=$C847,0,IF(SUM($C847,$I804)&gt;BN$4,$AI818/$I804,$AI818-SUM($I847:BM847))))</f>
        <v>0</v>
      </c>
      <c r="BO847" s="31">
        <f>IF($I804="n/a",0,IF(BO$4&lt;=$C847,0,IF(SUM($C847,$I804)&gt;BO$4,$AI818/$I804,$AI818-SUM($I847:BN847))))</f>
        <v>0</v>
      </c>
      <c r="BP847" s="31">
        <f>IF($I804="n/a",0,IF(BP$4&lt;=$C847,0,IF(SUM($C847,$I804)&gt;BP$4,$AI818/$I804,$AI818-SUM($I847:BO847))))</f>
        <v>0</v>
      </c>
      <c r="BQ847" s="31">
        <f>IF($I804="n/a",0,IF(BQ$4&lt;=$C847,0,IF(SUM($C847,$I804)&gt;BQ$4,$AI818/$I804,$AI818-SUM($I847:BP847))))</f>
        <v>0</v>
      </c>
      <c r="BR847" s="31">
        <f>IF($I804="n/a",0,IF(BR$4&lt;=$C847,0,IF(SUM($C847,$I804)&gt;BR$4,$AI818/$I804,$AI818-SUM($I847:BQ847))))</f>
        <v>0</v>
      </c>
      <c r="BS847" s="31">
        <f>IF($I804="n/a",0,IF(BS$4&lt;=$C847,0,IF(SUM($C847,$I804)&gt;BS$4,$AI818/$I804,$AI818-SUM($I847:BR847))))</f>
        <v>0</v>
      </c>
      <c r="BT847" s="31">
        <f>IF($I804="n/a",0,IF(BT$4&lt;=$C847,0,IF(SUM($C847,$I804)&gt;BT$4,$AI818/$I804,$AI818-SUM($I847:BS847))))</f>
        <v>0</v>
      </c>
      <c r="BU847" s="31">
        <f>IF($I804="n/a",0,IF(BU$4&lt;=$C847,0,IF(SUM($C847,$I804)&gt;BU$4,$AI818/$I804,$AI818-SUM($I847:BT847))))</f>
        <v>0</v>
      </c>
      <c r="BV847" s="31">
        <f>IF($I804="n/a",0,IF(BV$4&lt;=$C847,0,IF(SUM($C847,$I804)&gt;BV$4,$AI818/$I804,$AI818-SUM($I847:BU847))))</f>
        <v>0</v>
      </c>
      <c r="BW847" s="31">
        <f>IF($I804="n/a",0,IF(BW$4&lt;=$C847,0,IF(SUM($C847,$I804)&gt;BW$4,$AI818/$I804,$AI818-SUM($I847:BV847))))</f>
        <v>0</v>
      </c>
      <c r="BX847" s="31">
        <f>IF($I804="n/a",0,IF(BX$4&lt;=$C847,0,IF(SUM($C847,$I804)&gt;BX$4,$AI818/$I804,$AI818-SUM($I847:BW847))))</f>
        <v>0</v>
      </c>
      <c r="BY847" s="31">
        <f>IF($I804="n/a",0,IF(BY$4&lt;=$C847,0,IF(SUM($C847,$I804)&gt;BY$4,$AI818/$I804,$AI818-SUM($I847:BX847))))</f>
        <v>0</v>
      </c>
      <c r="BZ847" s="31">
        <f>IF($I804="n/a",0,IF(BZ$4&lt;=$C847,0,IF(SUM($C847,$I804)&gt;BZ$4,$AI818/$I804,$AI818-SUM($I847:BY847))))</f>
        <v>0</v>
      </c>
      <c r="CA847" s="31">
        <f>IF($I804="n/a",0,IF(CA$4&lt;=$C847,0,IF(SUM($C847,$I804)&gt;CA$4,$AI818/$I804,$AI818-SUM($I847:BZ847))))</f>
        <v>0</v>
      </c>
      <c r="CB847" s="31">
        <f>IF($I804="n/a",0,IF(CB$4&lt;=$C847,0,IF(SUM($C847,$I804)&gt;CB$4,$AI818/$I804,$AI818-SUM($I847:CA847))))</f>
        <v>0</v>
      </c>
      <c r="CC847" s="31">
        <f>IF($I804="n/a",0,IF(CC$4&lt;=$C847,0,IF(SUM($C847,$I804)&gt;CC$4,$AI818/$I804,$AI818-SUM($I847:CB847))))</f>
        <v>0</v>
      </c>
      <c r="CD847" s="31">
        <f>IF($I804="n/a",0,IF(CD$4&lt;=$C847,0,IF(SUM($C847,$I804)&gt;CD$4,$AI818/$I804,$AI818-SUM($I847:CC847))))</f>
        <v>0</v>
      </c>
      <c r="CE847" s="31">
        <f>IF($I804="n/a",0,IF(CE$4&lt;=$C847,0,IF(SUM($C847,$I804)&gt;CE$4,$AI818/$I804,$AI818-SUM($I847:CD847))))</f>
        <v>0</v>
      </c>
      <c r="CF847" s="31">
        <f>IF($I804="n/a",0,IF(CF$4&lt;=$C847,0,IF(SUM($C847,$I804)&gt;CF$4,$AI818/$I804,$AI818-SUM($I847:CE847))))</f>
        <v>0</v>
      </c>
    </row>
    <row r="848" spans="1:84" s="153" customFormat="1" ht="12.75" customHeight="1">
      <c r="A848"/>
      <c r="C848" s="197">
        <v>2042</v>
      </c>
      <c r="D848" s="21" t="s">
        <v>187</v>
      </c>
      <c r="E848" s="21" t="s">
        <v>185</v>
      </c>
      <c r="I848" s="31"/>
      <c r="J848" s="31">
        <f>IF($I804="n/a",0,IF(J$4&lt;=$C848,0,IF(SUM($C848,$I804)&gt;J$4,$AJ818/$I804,$AJ818-SUM($I848:I848))))</f>
        <v>0</v>
      </c>
      <c r="K848" s="31">
        <f>IF($I804="n/a",0,IF(K$4&lt;=$C848,0,IF(SUM($C848,$I804)&gt;K$4,$AJ818/$I804,$AJ818-SUM($I848:J848))))</f>
        <v>0</v>
      </c>
      <c r="L848" s="31">
        <f>IF($I804="n/a",0,IF(L$4&lt;=$C848,0,IF(SUM($C848,$I804)&gt;L$4,$AJ818/$I804,$AJ818-SUM($I848:K848))))</f>
        <v>0</v>
      </c>
      <c r="M848" s="31">
        <f>IF($I804="n/a",0,IF(M$4&lt;=$C848,0,IF(SUM($C848,$I804)&gt;M$4,$AJ818/$I804,$AJ818-SUM($I848:L848))))</f>
        <v>0</v>
      </c>
      <c r="N848" s="31">
        <f>IF($I804="n/a",0,IF(N$4&lt;=$C848,0,IF(SUM($C848,$I804)&gt;N$4,$AJ818/$I804,$AJ818-SUM($I848:M848))))</f>
        <v>0</v>
      </c>
      <c r="O848" s="31">
        <f>IF($I804="n/a",0,IF(O$4&lt;=$C848,0,IF(SUM($C848,$I804)&gt;O$4,$AJ818/$I804,$AJ818-SUM($I848:N848))))</f>
        <v>0</v>
      </c>
      <c r="P848" s="31">
        <f>IF($I804="n/a",0,IF(P$4&lt;=$C848,0,IF(SUM($C848,$I804)&gt;P$4,$AJ818/$I804,$AJ818-SUM($I848:O848))))</f>
        <v>0</v>
      </c>
      <c r="Q848" s="31">
        <f>IF($I804="n/a",0,IF(Q$4&lt;=$C848,0,IF(SUM($C848,$I804)&gt;Q$4,$AJ818/$I804,$AJ818-SUM($I848:P848))))</f>
        <v>0</v>
      </c>
      <c r="R848" s="31">
        <f>IF($I804="n/a",0,IF(R$4&lt;=$C848,0,IF(SUM($C848,$I804)&gt;R$4,$AJ818/$I804,$AJ818-SUM($I848:Q848))))</f>
        <v>0</v>
      </c>
      <c r="S848" s="31">
        <f>IF($I804="n/a",0,IF(S$4&lt;=$C848,0,IF(SUM($C848,$I804)&gt;S$4,$AJ818/$I804,$AJ818-SUM($I848:R848))))</f>
        <v>0</v>
      </c>
      <c r="T848" s="31">
        <f>IF($I804="n/a",0,IF(T$4&lt;=$C848,0,IF(SUM($C848,$I804)&gt;T$4,$AJ818/$I804,$AJ818-SUM($I848:S848))))</f>
        <v>0</v>
      </c>
      <c r="U848" s="31">
        <f>IF($I804="n/a",0,IF(U$4&lt;=$C848,0,IF(SUM($C848,$I804)&gt;U$4,$AJ818/$I804,$AJ818-SUM($I848:T848))))</f>
        <v>0</v>
      </c>
      <c r="V848" s="31">
        <f>IF($I804="n/a",0,IF(V$4&lt;=$C848,0,IF(SUM($C848,$I804)&gt;V$4,$AJ818/$I804,$AJ818-SUM($I848:U848))))</f>
        <v>0</v>
      </c>
      <c r="W848" s="31">
        <f>IF($I804="n/a",0,IF(W$4&lt;=$C848,0,IF(SUM($C848,$I804)&gt;W$4,$AJ818/$I804,$AJ818-SUM($I848:V848))))</f>
        <v>0</v>
      </c>
      <c r="X848" s="31">
        <f>IF($I804="n/a",0,IF(X$4&lt;=$C848,0,IF(SUM($C848,$I804)&gt;X$4,$AJ818/$I804,$AJ818-SUM($I848:W848))))</f>
        <v>0</v>
      </c>
      <c r="Y848" s="31">
        <f>IF($I804="n/a",0,IF(Y$4&lt;=$C848,0,IF(SUM($C848,$I804)&gt;Y$4,$AJ818/$I804,$AJ818-SUM($I848:X848))))</f>
        <v>0</v>
      </c>
      <c r="Z848" s="31">
        <f>IF($I804="n/a",0,IF(Z$4&lt;=$C848,0,IF(SUM($C848,$I804)&gt;Z$4,$AJ818/$I804,$AJ818-SUM($I848:Y848))))</f>
        <v>0</v>
      </c>
      <c r="AA848" s="31">
        <f>IF($I804="n/a",0,IF(AA$4&lt;=$C848,0,IF(SUM($C848,$I804)&gt;AA$4,$AJ818/$I804,$AJ818-SUM($I848:Z848))))</f>
        <v>0</v>
      </c>
      <c r="AB848" s="31">
        <f>IF($I804="n/a",0,IF(AB$4&lt;=$C848,0,IF(SUM($C848,$I804)&gt;AB$4,$AJ818/$I804,$AJ818-SUM($I848:AA848))))</f>
        <v>0</v>
      </c>
      <c r="AC848" s="31">
        <f>IF($I804="n/a",0,IF(AC$4&lt;=$C848,0,IF(SUM($C848,$I804)&gt;AC$4,$AJ818/$I804,$AJ818-SUM($I848:AB848))))</f>
        <v>0</v>
      </c>
      <c r="AD848" s="31">
        <f>IF($I804="n/a",0,IF(AD$4&lt;=$C848,0,IF(SUM($C848,$I804)&gt;AD$4,$AJ818/$I804,$AJ818-SUM($I848:AC848))))</f>
        <v>0</v>
      </c>
      <c r="AE848" s="31">
        <f>IF($I804="n/a",0,IF(AE$4&lt;=$C848,0,IF(SUM($C848,$I804)&gt;AE$4,$AJ818/$I804,$AJ818-SUM($I848:AD848))))</f>
        <v>0</v>
      </c>
      <c r="AF848" s="31">
        <f>IF($I804="n/a",0,IF(AF$4&lt;=$C848,0,IF(SUM($C848,$I804)&gt;AF$4,$AJ818/$I804,$AJ818-SUM($I848:AE848))))</f>
        <v>0</v>
      </c>
      <c r="AG848" s="31">
        <f>IF($I804="n/a",0,IF(AG$4&lt;=$C848,0,IF(SUM($C848,$I804)&gt;AG$4,$AJ818/$I804,$AJ818-SUM($I848:AF848))))</f>
        <v>0</v>
      </c>
      <c r="AH848" s="31">
        <f>IF($I804="n/a",0,IF(AH$4&lt;=$C848,0,IF(SUM($C848,$I804)&gt;AH$4,$AJ818/$I804,$AJ818-SUM($I848:AG848))))</f>
        <v>0</v>
      </c>
      <c r="AI848" s="31">
        <f>IF($I804="n/a",0,IF(AI$4&lt;=$C848,0,IF(SUM($C848,$I804)&gt;AI$4,$AJ818/$I804,$AJ818-SUM($I848:AH848))))</f>
        <v>0</v>
      </c>
      <c r="AJ848" s="31">
        <f>IF($I804="n/a",0,IF(AJ$4&lt;=$C848,0,IF(SUM($C848,$I804)&gt;AJ$4,$AJ818/$I804,$AJ818-SUM($I848:AI848))))</f>
        <v>0</v>
      </c>
      <c r="AK848" s="31">
        <f>IF($I804="n/a",0,IF(AK$4&lt;=$C848,0,IF(SUM($C848,$I804)&gt;AK$4,$AJ818/$I804,$AJ818-SUM($I848:AJ848))))</f>
        <v>0</v>
      </c>
      <c r="AL848" s="31">
        <f>IF($I804="n/a",0,IF(AL$4&lt;=$C848,0,IF(SUM($C848,$I804)&gt;AL$4,$AJ818/$I804,$AJ818-SUM($I848:AK848))))</f>
        <v>0</v>
      </c>
      <c r="AM848" s="31">
        <f>IF($I804="n/a",0,IF(AM$4&lt;=$C848,0,IF(SUM($C848,$I804)&gt;AM$4,$AJ818/$I804,$AJ818-SUM($I848:AL848))))</f>
        <v>0</v>
      </c>
      <c r="AN848" s="31">
        <f>IF($I804="n/a",0,IF(AN$4&lt;=$C848,0,IF(SUM($C848,$I804)&gt;AN$4,$AJ818/$I804,$AJ818-SUM($I848:AM848))))</f>
        <v>0</v>
      </c>
      <c r="AO848" s="31">
        <f>IF($I804="n/a",0,IF(AO$4&lt;=$C848,0,IF(SUM($C848,$I804)&gt;AO$4,$AJ818/$I804,$AJ818-SUM($I848:AN848))))</f>
        <v>0</v>
      </c>
      <c r="AP848" s="31">
        <f>IF($I804="n/a",0,IF(AP$4&lt;=$C848,0,IF(SUM($C848,$I804)&gt;AP$4,$AJ818/$I804,$AJ818-SUM($I848:AO848))))</f>
        <v>0</v>
      </c>
      <c r="AQ848" s="31">
        <f>IF($I804="n/a",0,IF(AQ$4&lt;=$C848,0,IF(SUM($C848,$I804)&gt;AQ$4,$AJ818/$I804,$AJ818-SUM($I848:AP848))))</f>
        <v>0</v>
      </c>
      <c r="AR848" s="31">
        <f>IF($I804="n/a",0,IF(AR$4&lt;=$C848,0,IF(SUM($C848,$I804)&gt;AR$4,$AJ818/$I804,$AJ818-SUM($I848:AQ848))))</f>
        <v>0</v>
      </c>
      <c r="AS848" s="31">
        <f>IF($I804="n/a",0,IF(AS$4&lt;=$C848,0,IF(SUM($C848,$I804)&gt;AS$4,$AJ818/$I804,$AJ818-SUM($I848:AR848))))</f>
        <v>0</v>
      </c>
      <c r="AT848" s="31">
        <f>IF($I804="n/a",0,IF(AT$4&lt;=$C848,0,IF(SUM($C848,$I804)&gt;AT$4,$AJ818/$I804,$AJ818-SUM($I848:AS848))))</f>
        <v>0</v>
      </c>
      <c r="AU848" s="31">
        <f>IF($I804="n/a",0,IF(AU$4&lt;=$C848,0,IF(SUM($C848,$I804)&gt;AU$4,$AJ818/$I804,$AJ818-SUM($I848:AT848))))</f>
        <v>0</v>
      </c>
      <c r="AV848" s="31">
        <f>IF($I804="n/a",0,IF(AV$4&lt;=$C848,0,IF(SUM($C848,$I804)&gt;AV$4,$AJ818/$I804,$AJ818-SUM($I848:AU848))))</f>
        <v>0</v>
      </c>
      <c r="AW848" s="31">
        <f>IF($I804="n/a",0,IF(AW$4&lt;=$C848,0,IF(SUM($C848,$I804)&gt;AW$4,$AJ818/$I804,$AJ818-SUM($I848:AV848))))</f>
        <v>0</v>
      </c>
      <c r="AX848" s="31">
        <f>IF($I804="n/a",0,IF(AX$4&lt;=$C848,0,IF(SUM($C848,$I804)&gt;AX$4,$AJ818/$I804,$AJ818-SUM($I848:AW848))))</f>
        <v>0</v>
      </c>
      <c r="AY848" s="31">
        <f>IF($I804="n/a",0,IF(AY$4&lt;=$C848,0,IF(SUM($C848,$I804)&gt;AY$4,$AJ818/$I804,$AJ818-SUM($I848:AX848))))</f>
        <v>0</v>
      </c>
      <c r="AZ848" s="31">
        <f>IF($I804="n/a",0,IF(AZ$4&lt;=$C848,0,IF(SUM($C848,$I804)&gt;AZ$4,$AJ818/$I804,$AJ818-SUM($I848:AY848))))</f>
        <v>0</v>
      </c>
      <c r="BA848" s="31">
        <f>IF($I804="n/a",0,IF(BA$4&lt;=$C848,0,IF(SUM($C848,$I804)&gt;BA$4,$AJ818/$I804,$AJ818-SUM($I848:AZ848))))</f>
        <v>0</v>
      </c>
      <c r="BB848" s="31">
        <f>IF($I804="n/a",0,IF(BB$4&lt;=$C848,0,IF(SUM($C848,$I804)&gt;BB$4,$AJ818/$I804,$AJ818-SUM($I848:BA848))))</f>
        <v>0</v>
      </c>
      <c r="BC848" s="31">
        <f>IF($I804="n/a",0,IF(BC$4&lt;=$C848,0,IF(SUM($C848,$I804)&gt;BC$4,$AJ818/$I804,$AJ818-SUM($I848:BB848))))</f>
        <v>0</v>
      </c>
      <c r="BD848" s="31">
        <f>IF($I804="n/a",0,IF(BD$4&lt;=$C848,0,IF(SUM($C848,$I804)&gt;BD$4,$AJ818/$I804,$AJ818-SUM($I848:BC848))))</f>
        <v>0</v>
      </c>
      <c r="BE848" s="31">
        <f>IF($I804="n/a",0,IF(BE$4&lt;=$C848,0,IF(SUM($C848,$I804)&gt;BE$4,$AJ818/$I804,$AJ818-SUM($I848:BD848))))</f>
        <v>0</v>
      </c>
      <c r="BF848" s="31">
        <f>IF($I804="n/a",0,IF(BF$4&lt;=$C848,0,IF(SUM($C848,$I804)&gt;BF$4,$AJ818/$I804,$AJ818-SUM($I848:BE848))))</f>
        <v>0</v>
      </c>
      <c r="BG848" s="31">
        <f>IF($I804="n/a",0,IF(BG$4&lt;=$C848,0,IF(SUM($C848,$I804)&gt;BG$4,$AJ818/$I804,$AJ818-SUM($I848:BF848))))</f>
        <v>0</v>
      </c>
      <c r="BH848" s="31">
        <f>IF($I804="n/a",0,IF(BH$4&lt;=$C848,0,IF(SUM($C848,$I804)&gt;BH$4,$AJ818/$I804,$AJ818-SUM($I848:BG848))))</f>
        <v>0</v>
      </c>
      <c r="BI848" s="31">
        <f>IF($I804="n/a",0,IF(BI$4&lt;=$C848,0,IF(SUM($C848,$I804)&gt;BI$4,$AJ818/$I804,$AJ818-SUM($I848:BH848))))</f>
        <v>0</v>
      </c>
      <c r="BJ848" s="31">
        <f>IF($I804="n/a",0,IF(BJ$4&lt;=$C848,0,IF(SUM($C848,$I804)&gt;BJ$4,$AJ818/$I804,$AJ818-SUM($I848:BI848))))</f>
        <v>0</v>
      </c>
      <c r="BK848" s="31">
        <f>IF($I804="n/a",0,IF(BK$4&lt;=$C848,0,IF(SUM($C848,$I804)&gt;BK$4,$AJ818/$I804,$AJ818-SUM($I848:BJ848))))</f>
        <v>0</v>
      </c>
      <c r="BL848" s="31">
        <f>IF($I804="n/a",0,IF(BL$4&lt;=$C848,0,IF(SUM($C848,$I804)&gt;BL$4,$AJ818/$I804,$AJ818-SUM($I848:BK848))))</f>
        <v>0</v>
      </c>
      <c r="BM848" s="31">
        <f>IF($I804="n/a",0,IF(BM$4&lt;=$C848,0,IF(SUM($C848,$I804)&gt;BM$4,$AJ818/$I804,$AJ818-SUM($I848:BL848))))</f>
        <v>0</v>
      </c>
      <c r="BN848" s="31">
        <f>IF($I804="n/a",0,IF(BN$4&lt;=$C848,0,IF(SUM($C848,$I804)&gt;BN$4,$AJ818/$I804,$AJ818-SUM($I848:BM848))))</f>
        <v>0</v>
      </c>
      <c r="BO848" s="31">
        <f>IF($I804="n/a",0,IF(BO$4&lt;=$C848,0,IF(SUM($C848,$I804)&gt;BO$4,$AJ818/$I804,$AJ818-SUM($I848:BN848))))</f>
        <v>0</v>
      </c>
      <c r="BP848" s="31">
        <f>IF($I804="n/a",0,IF(BP$4&lt;=$C848,0,IF(SUM($C848,$I804)&gt;BP$4,$AJ818/$I804,$AJ818-SUM($I848:BO848))))</f>
        <v>0</v>
      </c>
      <c r="BQ848" s="31">
        <f>IF($I804="n/a",0,IF(BQ$4&lt;=$C848,0,IF(SUM($C848,$I804)&gt;BQ$4,$AJ818/$I804,$AJ818-SUM($I848:BP848))))</f>
        <v>0</v>
      </c>
      <c r="BR848" s="31">
        <f>IF($I804="n/a",0,IF(BR$4&lt;=$C848,0,IF(SUM($C848,$I804)&gt;BR$4,$AJ818/$I804,$AJ818-SUM($I848:BQ848))))</f>
        <v>0</v>
      </c>
      <c r="BS848" s="31">
        <f>IF($I804="n/a",0,IF(BS$4&lt;=$C848,0,IF(SUM($C848,$I804)&gt;BS$4,$AJ818/$I804,$AJ818-SUM($I848:BR848))))</f>
        <v>0</v>
      </c>
      <c r="BT848" s="31">
        <f>IF($I804="n/a",0,IF(BT$4&lt;=$C848,0,IF(SUM($C848,$I804)&gt;BT$4,$AJ818/$I804,$AJ818-SUM($I848:BS848))))</f>
        <v>0</v>
      </c>
      <c r="BU848" s="31">
        <f>IF($I804="n/a",0,IF(BU$4&lt;=$C848,0,IF(SUM($C848,$I804)&gt;BU$4,$AJ818/$I804,$AJ818-SUM($I848:BT848))))</f>
        <v>0</v>
      </c>
      <c r="BV848" s="31">
        <f>IF($I804="n/a",0,IF(BV$4&lt;=$C848,0,IF(SUM($C848,$I804)&gt;BV$4,$AJ818/$I804,$AJ818-SUM($I848:BU848))))</f>
        <v>0</v>
      </c>
      <c r="BW848" s="31">
        <f>IF($I804="n/a",0,IF(BW$4&lt;=$C848,0,IF(SUM($C848,$I804)&gt;BW$4,$AJ818/$I804,$AJ818-SUM($I848:BV848))))</f>
        <v>0</v>
      </c>
      <c r="BX848" s="31">
        <f>IF($I804="n/a",0,IF(BX$4&lt;=$C848,0,IF(SUM($C848,$I804)&gt;BX$4,$AJ818/$I804,$AJ818-SUM($I848:BW848))))</f>
        <v>0</v>
      </c>
      <c r="BY848" s="31">
        <f>IF($I804="n/a",0,IF(BY$4&lt;=$C848,0,IF(SUM($C848,$I804)&gt;BY$4,$AJ818/$I804,$AJ818-SUM($I848:BX848))))</f>
        <v>0</v>
      </c>
      <c r="BZ848" s="31">
        <f>IF($I804="n/a",0,IF(BZ$4&lt;=$C848,0,IF(SUM($C848,$I804)&gt;BZ$4,$AJ818/$I804,$AJ818-SUM($I848:BY848))))</f>
        <v>0</v>
      </c>
      <c r="CA848" s="31">
        <f>IF($I804="n/a",0,IF(CA$4&lt;=$C848,0,IF(SUM($C848,$I804)&gt;CA$4,$AJ818/$I804,$AJ818-SUM($I848:BZ848))))</f>
        <v>0</v>
      </c>
      <c r="CB848" s="31">
        <f>IF($I804="n/a",0,IF(CB$4&lt;=$C848,0,IF(SUM($C848,$I804)&gt;CB$4,$AJ818/$I804,$AJ818-SUM($I848:CA848))))</f>
        <v>0</v>
      </c>
      <c r="CC848" s="31">
        <f>IF($I804="n/a",0,IF(CC$4&lt;=$C848,0,IF(SUM($C848,$I804)&gt;CC$4,$AJ818/$I804,$AJ818-SUM($I848:CB848))))</f>
        <v>0</v>
      </c>
      <c r="CD848" s="31">
        <f>IF($I804="n/a",0,IF(CD$4&lt;=$C848,0,IF(SUM($C848,$I804)&gt;CD$4,$AJ818/$I804,$AJ818-SUM($I848:CC848))))</f>
        <v>0</v>
      </c>
      <c r="CE848" s="31">
        <f>IF($I804="n/a",0,IF(CE$4&lt;=$C848,0,IF(SUM($C848,$I804)&gt;CE$4,$AJ818/$I804,$AJ818-SUM($I848:CD848))))</f>
        <v>0</v>
      </c>
      <c r="CF848" s="31">
        <f>IF($I804="n/a",0,IF(CF$4&lt;=$C848,0,IF(SUM($C848,$I804)&gt;CF$4,$AJ818/$I804,$AJ818-SUM($I848:CE848))))</f>
        <v>0</v>
      </c>
    </row>
    <row r="849" spans="1:84" s="153" customFormat="1" ht="12.75" customHeight="1">
      <c r="A849"/>
      <c r="C849" s="197">
        <v>2043</v>
      </c>
      <c r="D849" s="21" t="s">
        <v>188</v>
      </c>
      <c r="E849" s="21" t="s">
        <v>185</v>
      </c>
      <c r="I849" s="31"/>
      <c r="J849" s="31">
        <f>IF($I804="n/a",0,IF(J$4&lt;=$C849,0,IF(SUM($C849,$I804)&gt;J$4,$AK818/$I804,$AK818-SUM($I849:I849))))</f>
        <v>0</v>
      </c>
      <c r="K849" s="31">
        <f>IF($I804="n/a",0,IF(K$4&lt;=$C849,0,IF(SUM($C849,$I804)&gt;K$4,$AK818/$I804,$AK818-SUM($I849:J849))))</f>
        <v>0</v>
      </c>
      <c r="L849" s="31">
        <f>IF($I804="n/a",0,IF(L$4&lt;=$C849,0,IF(SUM($C849,$I804)&gt;L$4,$AK818/$I804,$AK818-SUM($I849:K849))))</f>
        <v>0</v>
      </c>
      <c r="M849" s="31">
        <f>IF($I804="n/a",0,IF(M$4&lt;=$C849,0,IF(SUM($C849,$I804)&gt;M$4,$AK818/$I804,$AK818-SUM($I849:L849))))</f>
        <v>0</v>
      </c>
      <c r="N849" s="31">
        <f>IF($I804="n/a",0,IF(N$4&lt;=$C849,0,IF(SUM($C849,$I804)&gt;N$4,$AK818/$I804,$AK818-SUM($I849:M849))))</f>
        <v>0</v>
      </c>
      <c r="O849" s="31">
        <f>IF($I804="n/a",0,IF(O$4&lt;=$C849,0,IF(SUM($C849,$I804)&gt;O$4,$AK818/$I804,$AK818-SUM($I849:N849))))</f>
        <v>0</v>
      </c>
      <c r="P849" s="31">
        <f>IF($I804="n/a",0,IF(P$4&lt;=$C849,0,IF(SUM($C849,$I804)&gt;P$4,$AK818/$I804,$AK818-SUM($I849:O849))))</f>
        <v>0</v>
      </c>
      <c r="Q849" s="31">
        <f>IF($I804="n/a",0,IF(Q$4&lt;=$C849,0,IF(SUM($C849,$I804)&gt;Q$4,$AK818/$I804,$AK818-SUM($I849:P849))))</f>
        <v>0</v>
      </c>
      <c r="R849" s="31">
        <f>IF($I804="n/a",0,IF(R$4&lt;=$C849,0,IF(SUM($C849,$I804)&gt;R$4,$AK818/$I804,$AK818-SUM($I849:Q849))))</f>
        <v>0</v>
      </c>
      <c r="S849" s="31">
        <f>IF($I804="n/a",0,IF(S$4&lt;=$C849,0,IF(SUM($C849,$I804)&gt;S$4,$AK818/$I804,$AK818-SUM($I849:R849))))</f>
        <v>0</v>
      </c>
      <c r="T849" s="31">
        <f>IF($I804="n/a",0,IF(T$4&lt;=$C849,0,IF(SUM($C849,$I804)&gt;T$4,$AK818/$I804,$AK818-SUM($I849:S849))))</f>
        <v>0</v>
      </c>
      <c r="U849" s="31">
        <f>IF($I804="n/a",0,IF(U$4&lt;=$C849,0,IF(SUM($C849,$I804)&gt;U$4,$AK818/$I804,$AK818-SUM($I849:T849))))</f>
        <v>0</v>
      </c>
      <c r="V849" s="31">
        <f>IF($I804="n/a",0,IF(V$4&lt;=$C849,0,IF(SUM($C849,$I804)&gt;V$4,$AK818/$I804,$AK818-SUM($I849:U849))))</f>
        <v>0</v>
      </c>
      <c r="W849" s="31">
        <f>IF($I804="n/a",0,IF(W$4&lt;=$C849,0,IF(SUM($C849,$I804)&gt;W$4,$AK818/$I804,$AK818-SUM($I849:V849))))</f>
        <v>0</v>
      </c>
      <c r="X849" s="31">
        <f>IF($I804="n/a",0,IF(X$4&lt;=$C849,0,IF(SUM($C849,$I804)&gt;X$4,$AK818/$I804,$AK818-SUM($I849:W849))))</f>
        <v>0</v>
      </c>
      <c r="Y849" s="31">
        <f>IF($I804="n/a",0,IF(Y$4&lt;=$C849,0,IF(SUM($C849,$I804)&gt;Y$4,$AK818/$I804,$AK818-SUM($I849:X849))))</f>
        <v>0</v>
      </c>
      <c r="Z849" s="31">
        <f>IF($I804="n/a",0,IF(Z$4&lt;=$C849,0,IF(SUM($C849,$I804)&gt;Z$4,$AK818/$I804,$AK818-SUM($I849:Y849))))</f>
        <v>0</v>
      </c>
      <c r="AA849" s="31">
        <f>IF($I804="n/a",0,IF(AA$4&lt;=$C849,0,IF(SUM($C849,$I804)&gt;AA$4,$AK818/$I804,$AK818-SUM($I849:Z849))))</f>
        <v>0</v>
      </c>
      <c r="AB849" s="31">
        <f>IF($I804="n/a",0,IF(AB$4&lt;=$C849,0,IF(SUM($C849,$I804)&gt;AB$4,$AK818/$I804,$AK818-SUM($I849:AA849))))</f>
        <v>0</v>
      </c>
      <c r="AC849" s="31">
        <f>IF($I804="n/a",0,IF(AC$4&lt;=$C849,0,IF(SUM($C849,$I804)&gt;AC$4,$AK818/$I804,$AK818-SUM($I849:AB849))))</f>
        <v>0</v>
      </c>
      <c r="AD849" s="31">
        <f>IF($I804="n/a",0,IF(AD$4&lt;=$C849,0,IF(SUM($C849,$I804)&gt;AD$4,$AK818/$I804,$AK818-SUM($I849:AC849))))</f>
        <v>0</v>
      </c>
      <c r="AE849" s="31">
        <f>IF($I804="n/a",0,IF(AE$4&lt;=$C849,0,IF(SUM($C849,$I804)&gt;AE$4,$AK818/$I804,$AK818-SUM($I849:AD849))))</f>
        <v>0</v>
      </c>
      <c r="AF849" s="31">
        <f>IF($I804="n/a",0,IF(AF$4&lt;=$C849,0,IF(SUM($C849,$I804)&gt;AF$4,$AK818/$I804,$AK818-SUM($I849:AE849))))</f>
        <v>0</v>
      </c>
      <c r="AG849" s="31">
        <f>IF($I804="n/a",0,IF(AG$4&lt;=$C849,0,IF(SUM($C849,$I804)&gt;AG$4,$AK818/$I804,$AK818-SUM($I849:AF849))))</f>
        <v>0</v>
      </c>
      <c r="AH849" s="31">
        <f>IF($I804="n/a",0,IF(AH$4&lt;=$C849,0,IF(SUM($C849,$I804)&gt;AH$4,$AK818/$I804,$AK818-SUM($I849:AG849))))</f>
        <v>0</v>
      </c>
      <c r="AI849" s="31">
        <f>IF($I804="n/a",0,IF(AI$4&lt;=$C849,0,IF(SUM($C849,$I804)&gt;AI$4,$AK818/$I804,$AK818-SUM($I849:AH849))))</f>
        <v>0</v>
      </c>
      <c r="AJ849" s="31">
        <f>IF($I804="n/a",0,IF(AJ$4&lt;=$C849,0,IF(SUM($C849,$I804)&gt;AJ$4,$AK818/$I804,$AK818-SUM($I849:AI849))))</f>
        <v>0</v>
      </c>
      <c r="AK849" s="31">
        <f>IF($I804="n/a",0,IF(AK$4&lt;=$C849,0,IF(SUM($C849,$I804)&gt;AK$4,$AK818/$I804,$AK818-SUM($I849:AJ849))))</f>
        <v>0</v>
      </c>
      <c r="AL849" s="31">
        <f>IF($I804="n/a",0,IF(AL$4&lt;=$C849,0,IF(SUM($C849,$I804)&gt;AL$4,$AK818/$I804,$AK818-SUM($I849:AK849))))</f>
        <v>0</v>
      </c>
      <c r="AM849" s="31">
        <f>IF($I804="n/a",0,IF(AM$4&lt;=$C849,0,IF(SUM($C849,$I804)&gt;AM$4,$AK818/$I804,$AK818-SUM($I849:AL849))))</f>
        <v>0</v>
      </c>
      <c r="AN849" s="31">
        <f>IF($I804="n/a",0,IF(AN$4&lt;=$C849,0,IF(SUM($C849,$I804)&gt;AN$4,$AK818/$I804,$AK818-SUM($I849:AM849))))</f>
        <v>0</v>
      </c>
      <c r="AO849" s="31">
        <f>IF($I804="n/a",0,IF(AO$4&lt;=$C849,0,IF(SUM($C849,$I804)&gt;AO$4,$AK818/$I804,$AK818-SUM($I849:AN849))))</f>
        <v>0</v>
      </c>
      <c r="AP849" s="31">
        <f>IF($I804="n/a",0,IF(AP$4&lt;=$C849,0,IF(SUM($C849,$I804)&gt;AP$4,$AK818/$I804,$AK818-SUM($I849:AO849))))</f>
        <v>0</v>
      </c>
      <c r="AQ849" s="31">
        <f>IF($I804="n/a",0,IF(AQ$4&lt;=$C849,0,IF(SUM($C849,$I804)&gt;AQ$4,$AK818/$I804,$AK818-SUM($I849:AP849))))</f>
        <v>0</v>
      </c>
      <c r="AR849" s="31">
        <f>IF($I804="n/a",0,IF(AR$4&lt;=$C849,0,IF(SUM($C849,$I804)&gt;AR$4,$AK818/$I804,$AK818-SUM($I849:AQ849))))</f>
        <v>0</v>
      </c>
      <c r="AS849" s="31">
        <f>IF($I804="n/a",0,IF(AS$4&lt;=$C849,0,IF(SUM($C849,$I804)&gt;AS$4,$AK818/$I804,$AK818-SUM($I849:AR849))))</f>
        <v>0</v>
      </c>
      <c r="AT849" s="31">
        <f>IF($I804="n/a",0,IF(AT$4&lt;=$C849,0,IF(SUM($C849,$I804)&gt;AT$4,$AK818/$I804,$AK818-SUM($I849:AS849))))</f>
        <v>0</v>
      </c>
      <c r="AU849" s="31">
        <f>IF($I804="n/a",0,IF(AU$4&lt;=$C849,0,IF(SUM($C849,$I804)&gt;AU$4,$AK818/$I804,$AK818-SUM($I849:AT849))))</f>
        <v>0</v>
      </c>
      <c r="AV849" s="31">
        <f>IF($I804="n/a",0,IF(AV$4&lt;=$C849,0,IF(SUM($C849,$I804)&gt;AV$4,$AK818/$I804,$AK818-SUM($I849:AU849))))</f>
        <v>0</v>
      </c>
      <c r="AW849" s="31">
        <f>IF($I804="n/a",0,IF(AW$4&lt;=$C849,0,IF(SUM($C849,$I804)&gt;AW$4,$AK818/$I804,$AK818-SUM($I849:AV849))))</f>
        <v>0</v>
      </c>
      <c r="AX849" s="31">
        <f>IF($I804="n/a",0,IF(AX$4&lt;=$C849,0,IF(SUM($C849,$I804)&gt;AX$4,$AK818/$I804,$AK818-SUM($I849:AW849))))</f>
        <v>0</v>
      </c>
      <c r="AY849" s="31">
        <f>IF($I804="n/a",0,IF(AY$4&lt;=$C849,0,IF(SUM($C849,$I804)&gt;AY$4,$AK818/$I804,$AK818-SUM($I849:AX849))))</f>
        <v>0</v>
      </c>
      <c r="AZ849" s="31">
        <f>IF($I804="n/a",0,IF(AZ$4&lt;=$C849,0,IF(SUM($C849,$I804)&gt;AZ$4,$AK818/$I804,$AK818-SUM($I849:AY849))))</f>
        <v>0</v>
      </c>
      <c r="BA849" s="31">
        <f>IF($I804="n/a",0,IF(BA$4&lt;=$C849,0,IF(SUM($C849,$I804)&gt;BA$4,$AK818/$I804,$AK818-SUM($I849:AZ849))))</f>
        <v>0</v>
      </c>
      <c r="BB849" s="31">
        <f>IF($I804="n/a",0,IF(BB$4&lt;=$C849,0,IF(SUM($C849,$I804)&gt;BB$4,$AK818/$I804,$AK818-SUM($I849:BA849))))</f>
        <v>0</v>
      </c>
      <c r="BC849" s="31">
        <f>IF($I804="n/a",0,IF(BC$4&lt;=$C849,0,IF(SUM($C849,$I804)&gt;BC$4,$AK818/$I804,$AK818-SUM($I849:BB849))))</f>
        <v>0</v>
      </c>
      <c r="BD849" s="31">
        <f>IF($I804="n/a",0,IF(BD$4&lt;=$C849,0,IF(SUM($C849,$I804)&gt;BD$4,$AK818/$I804,$AK818-SUM($I849:BC849))))</f>
        <v>0</v>
      </c>
      <c r="BE849" s="31">
        <f>IF($I804="n/a",0,IF(BE$4&lt;=$C849,0,IF(SUM($C849,$I804)&gt;BE$4,$AK818/$I804,$AK818-SUM($I849:BD849))))</f>
        <v>0</v>
      </c>
      <c r="BF849" s="31">
        <f>IF($I804="n/a",0,IF(BF$4&lt;=$C849,0,IF(SUM($C849,$I804)&gt;BF$4,$AK818/$I804,$AK818-SUM($I849:BE849))))</f>
        <v>0</v>
      </c>
      <c r="BG849" s="31">
        <f>IF($I804="n/a",0,IF(BG$4&lt;=$C849,0,IF(SUM($C849,$I804)&gt;BG$4,$AK818/$I804,$AK818-SUM($I849:BF849))))</f>
        <v>0</v>
      </c>
      <c r="BH849" s="31">
        <f>IF($I804="n/a",0,IF(BH$4&lt;=$C849,0,IF(SUM($C849,$I804)&gt;BH$4,$AK818/$I804,$AK818-SUM($I849:BG849))))</f>
        <v>0</v>
      </c>
      <c r="BI849" s="31">
        <f>IF($I804="n/a",0,IF(BI$4&lt;=$C849,0,IF(SUM($C849,$I804)&gt;BI$4,$AK818/$I804,$AK818-SUM($I849:BH849))))</f>
        <v>0</v>
      </c>
      <c r="BJ849" s="31">
        <f>IF($I804="n/a",0,IF(BJ$4&lt;=$C849,0,IF(SUM($C849,$I804)&gt;BJ$4,$AK818/$I804,$AK818-SUM($I849:BI849))))</f>
        <v>0</v>
      </c>
      <c r="BK849" s="31">
        <f>IF($I804="n/a",0,IF(BK$4&lt;=$C849,0,IF(SUM($C849,$I804)&gt;BK$4,$AK818/$I804,$AK818-SUM($I849:BJ849))))</f>
        <v>0</v>
      </c>
      <c r="BL849" s="31">
        <f>IF($I804="n/a",0,IF(BL$4&lt;=$C849,0,IF(SUM($C849,$I804)&gt;BL$4,$AK818/$I804,$AK818-SUM($I849:BK849))))</f>
        <v>0</v>
      </c>
      <c r="BM849" s="31">
        <f>IF($I804="n/a",0,IF(BM$4&lt;=$C849,0,IF(SUM($C849,$I804)&gt;BM$4,$AK818/$I804,$AK818-SUM($I849:BL849))))</f>
        <v>0</v>
      </c>
      <c r="BN849" s="31">
        <f>IF($I804="n/a",0,IF(BN$4&lt;=$C849,0,IF(SUM($C849,$I804)&gt;BN$4,$AK818/$I804,$AK818-SUM($I849:BM849))))</f>
        <v>0</v>
      </c>
      <c r="BO849" s="31">
        <f>IF($I804="n/a",0,IF(BO$4&lt;=$C849,0,IF(SUM($C849,$I804)&gt;BO$4,$AK818/$I804,$AK818-SUM($I849:BN849))))</f>
        <v>0</v>
      </c>
      <c r="BP849" s="31">
        <f>IF($I804="n/a",0,IF(BP$4&lt;=$C849,0,IF(SUM($C849,$I804)&gt;BP$4,$AK818/$I804,$AK818-SUM($I849:BO849))))</f>
        <v>0</v>
      </c>
      <c r="BQ849" s="31">
        <f>IF($I804="n/a",0,IF(BQ$4&lt;=$C849,0,IF(SUM($C849,$I804)&gt;BQ$4,$AK818/$I804,$AK818-SUM($I849:BP849))))</f>
        <v>0</v>
      </c>
      <c r="BR849" s="31">
        <f>IF($I804="n/a",0,IF(BR$4&lt;=$C849,0,IF(SUM($C849,$I804)&gt;BR$4,$AK818/$I804,$AK818-SUM($I849:BQ849))))</f>
        <v>0</v>
      </c>
      <c r="BS849" s="31">
        <f>IF($I804="n/a",0,IF(BS$4&lt;=$C849,0,IF(SUM($C849,$I804)&gt;BS$4,$AK818/$I804,$AK818-SUM($I849:BR849))))</f>
        <v>0</v>
      </c>
      <c r="BT849" s="31">
        <f>IF($I804="n/a",0,IF(BT$4&lt;=$C849,0,IF(SUM($C849,$I804)&gt;BT$4,$AK818/$I804,$AK818-SUM($I849:BS849))))</f>
        <v>0</v>
      </c>
      <c r="BU849" s="31">
        <f>IF($I804="n/a",0,IF(BU$4&lt;=$C849,0,IF(SUM($C849,$I804)&gt;BU$4,$AK818/$I804,$AK818-SUM($I849:BT849))))</f>
        <v>0</v>
      </c>
      <c r="BV849" s="31">
        <f>IF($I804="n/a",0,IF(BV$4&lt;=$C849,0,IF(SUM($C849,$I804)&gt;BV$4,$AK818/$I804,$AK818-SUM($I849:BU849))))</f>
        <v>0</v>
      </c>
      <c r="BW849" s="31">
        <f>IF($I804="n/a",0,IF(BW$4&lt;=$C849,0,IF(SUM($C849,$I804)&gt;BW$4,$AK818/$I804,$AK818-SUM($I849:BV849))))</f>
        <v>0</v>
      </c>
      <c r="BX849" s="31">
        <f>IF($I804="n/a",0,IF(BX$4&lt;=$C849,0,IF(SUM($C849,$I804)&gt;BX$4,$AK818/$I804,$AK818-SUM($I849:BW849))))</f>
        <v>0</v>
      </c>
      <c r="BY849" s="31">
        <f>IF($I804="n/a",0,IF(BY$4&lt;=$C849,0,IF(SUM($C849,$I804)&gt;BY$4,$AK818/$I804,$AK818-SUM($I849:BX849))))</f>
        <v>0</v>
      </c>
      <c r="BZ849" s="31">
        <f>IF($I804="n/a",0,IF(BZ$4&lt;=$C849,0,IF(SUM($C849,$I804)&gt;BZ$4,$AK818/$I804,$AK818-SUM($I849:BY849))))</f>
        <v>0</v>
      </c>
      <c r="CA849" s="31">
        <f>IF($I804="n/a",0,IF(CA$4&lt;=$C849,0,IF(SUM($C849,$I804)&gt;CA$4,$AK818/$I804,$AK818-SUM($I849:BZ849))))</f>
        <v>0</v>
      </c>
      <c r="CB849" s="31">
        <f>IF($I804="n/a",0,IF(CB$4&lt;=$C849,0,IF(SUM($C849,$I804)&gt;CB$4,$AK818/$I804,$AK818-SUM($I849:CA849))))</f>
        <v>0</v>
      </c>
      <c r="CC849" s="31">
        <f>IF($I804="n/a",0,IF(CC$4&lt;=$C849,0,IF(SUM($C849,$I804)&gt;CC$4,$AK818/$I804,$AK818-SUM($I849:CB849))))</f>
        <v>0</v>
      </c>
      <c r="CD849" s="31">
        <f>IF($I804="n/a",0,IF(CD$4&lt;=$C849,0,IF(SUM($C849,$I804)&gt;CD$4,$AK818/$I804,$AK818-SUM($I849:CC849))))</f>
        <v>0</v>
      </c>
      <c r="CE849" s="31">
        <f>IF($I804="n/a",0,IF(CE$4&lt;=$C849,0,IF(SUM($C849,$I804)&gt;CE$4,$AK818/$I804,$AK818-SUM($I849:CD849))))</f>
        <v>0</v>
      </c>
      <c r="CF849" s="31">
        <f>IF($I804="n/a",0,IF(CF$4&lt;=$C849,0,IF(SUM($C849,$I804)&gt;CF$4,$AK818/$I804,$AK818-SUM($I849:CE849))))</f>
        <v>0</v>
      </c>
    </row>
    <row r="850" spans="1:84" s="153" customFormat="1" ht="12.75" customHeight="1">
      <c r="A850"/>
      <c r="C850" s="197">
        <v>2044</v>
      </c>
      <c r="D850" s="21" t="s">
        <v>189</v>
      </c>
      <c r="E850" s="21" t="s">
        <v>185</v>
      </c>
      <c r="I850" s="31"/>
      <c r="J850" s="31">
        <f>IF($I804="n/a",0,IF(J$4&lt;=$C850,0,IF(SUM($C850,$I804)&gt;J$4,$AL818/$I804,$AL818-SUM($I850:I850))))</f>
        <v>0</v>
      </c>
      <c r="K850" s="31">
        <f>IF($I804="n/a",0,IF(K$4&lt;=$C850,0,IF(SUM($C850,$I804)&gt;K$4,$AL818/$I804,$AL818-SUM($I850:J850))))</f>
        <v>0</v>
      </c>
      <c r="L850" s="31">
        <f>IF($I804="n/a",0,IF(L$4&lt;=$C850,0,IF(SUM($C850,$I804)&gt;L$4,$AL818/$I804,$AL818-SUM($I850:K850))))</f>
        <v>0</v>
      </c>
      <c r="M850" s="31">
        <f>IF($I804="n/a",0,IF(M$4&lt;=$C850,0,IF(SUM($C850,$I804)&gt;M$4,$AL818/$I804,$AL818-SUM($I850:L850))))</f>
        <v>0</v>
      </c>
      <c r="N850" s="31">
        <f>IF($I804="n/a",0,IF(N$4&lt;=$C850,0,IF(SUM($C850,$I804)&gt;N$4,$AL818/$I804,$AL818-SUM($I850:M850))))</f>
        <v>0</v>
      </c>
      <c r="O850" s="31">
        <f>IF($I804="n/a",0,IF(O$4&lt;=$C850,0,IF(SUM($C850,$I804)&gt;O$4,$AL818/$I804,$AL818-SUM($I850:N850))))</f>
        <v>0</v>
      </c>
      <c r="P850" s="31">
        <f>IF($I804="n/a",0,IF(P$4&lt;=$C850,0,IF(SUM($C850,$I804)&gt;P$4,$AL818/$I804,$AL818-SUM($I850:O850))))</f>
        <v>0</v>
      </c>
      <c r="Q850" s="31">
        <f>IF($I804="n/a",0,IF(Q$4&lt;=$C850,0,IF(SUM($C850,$I804)&gt;Q$4,$AL818/$I804,$AL818-SUM($I850:P850))))</f>
        <v>0</v>
      </c>
      <c r="R850" s="31">
        <f>IF($I804="n/a",0,IF(R$4&lt;=$C850,0,IF(SUM($C850,$I804)&gt;R$4,$AL818/$I804,$AL818-SUM($I850:Q850))))</f>
        <v>0</v>
      </c>
      <c r="S850" s="31">
        <f>IF($I804="n/a",0,IF(S$4&lt;=$C850,0,IF(SUM($C850,$I804)&gt;S$4,$AL818/$I804,$AL818-SUM($I850:R850))))</f>
        <v>0</v>
      </c>
      <c r="T850" s="31">
        <f>IF($I804="n/a",0,IF(T$4&lt;=$C850,0,IF(SUM($C850,$I804)&gt;T$4,$AL818/$I804,$AL818-SUM($I850:S850))))</f>
        <v>0</v>
      </c>
      <c r="U850" s="31">
        <f>IF($I804="n/a",0,IF(U$4&lt;=$C850,0,IF(SUM($C850,$I804)&gt;U$4,$AL818/$I804,$AL818-SUM($I850:T850))))</f>
        <v>0</v>
      </c>
      <c r="V850" s="31">
        <f>IF($I804="n/a",0,IF(V$4&lt;=$C850,0,IF(SUM($C850,$I804)&gt;V$4,$AL818/$I804,$AL818-SUM($I850:U850))))</f>
        <v>0</v>
      </c>
      <c r="W850" s="31">
        <f>IF($I804="n/a",0,IF(W$4&lt;=$C850,0,IF(SUM($C850,$I804)&gt;W$4,$AL818/$I804,$AL818-SUM($I850:V850))))</f>
        <v>0</v>
      </c>
      <c r="X850" s="31">
        <f>IF($I804="n/a",0,IF(X$4&lt;=$C850,0,IF(SUM($C850,$I804)&gt;X$4,$AL818/$I804,$AL818-SUM($I850:W850))))</f>
        <v>0</v>
      </c>
      <c r="Y850" s="31">
        <f>IF($I804="n/a",0,IF(Y$4&lt;=$C850,0,IF(SUM($C850,$I804)&gt;Y$4,$AL818/$I804,$AL818-SUM($I850:X850))))</f>
        <v>0</v>
      </c>
      <c r="Z850" s="31">
        <f>IF($I804="n/a",0,IF(Z$4&lt;=$C850,0,IF(SUM($C850,$I804)&gt;Z$4,$AL818/$I804,$AL818-SUM($I850:Y850))))</f>
        <v>0</v>
      </c>
      <c r="AA850" s="31">
        <f>IF($I804="n/a",0,IF(AA$4&lt;=$C850,0,IF(SUM($C850,$I804)&gt;AA$4,$AL818/$I804,$AL818-SUM($I850:Z850))))</f>
        <v>0</v>
      </c>
      <c r="AB850" s="31">
        <f>IF($I804="n/a",0,IF(AB$4&lt;=$C850,0,IF(SUM($C850,$I804)&gt;AB$4,$AL818/$I804,$AL818-SUM($I850:AA850))))</f>
        <v>0</v>
      </c>
      <c r="AC850" s="31">
        <f>IF($I804="n/a",0,IF(AC$4&lt;=$C850,0,IF(SUM($C850,$I804)&gt;AC$4,$AL818/$I804,$AL818-SUM($I850:AB850))))</f>
        <v>0</v>
      </c>
      <c r="AD850" s="31">
        <f>IF($I804="n/a",0,IF(AD$4&lt;=$C850,0,IF(SUM($C850,$I804)&gt;AD$4,$AL818/$I804,$AL818-SUM($I850:AC850))))</f>
        <v>0</v>
      </c>
      <c r="AE850" s="31">
        <f>IF($I804="n/a",0,IF(AE$4&lt;=$C850,0,IF(SUM($C850,$I804)&gt;AE$4,$AL818/$I804,$AL818-SUM($I850:AD850))))</f>
        <v>0</v>
      </c>
      <c r="AF850" s="31">
        <f>IF($I804="n/a",0,IF(AF$4&lt;=$C850,0,IF(SUM($C850,$I804)&gt;AF$4,$AL818/$I804,$AL818-SUM($I850:AE850))))</f>
        <v>0</v>
      </c>
      <c r="AG850" s="31">
        <f>IF($I804="n/a",0,IF(AG$4&lt;=$C850,0,IF(SUM($C850,$I804)&gt;AG$4,$AL818/$I804,$AL818-SUM($I850:AF850))))</f>
        <v>0</v>
      </c>
      <c r="AH850" s="31">
        <f>IF($I804="n/a",0,IF(AH$4&lt;=$C850,0,IF(SUM($C850,$I804)&gt;AH$4,$AL818/$I804,$AL818-SUM($I850:AG850))))</f>
        <v>0</v>
      </c>
      <c r="AI850" s="31">
        <f>IF($I804="n/a",0,IF(AI$4&lt;=$C850,0,IF(SUM($C850,$I804)&gt;AI$4,$AL818/$I804,$AL818-SUM($I850:AH850))))</f>
        <v>0</v>
      </c>
      <c r="AJ850" s="31">
        <f>IF($I804="n/a",0,IF(AJ$4&lt;=$C850,0,IF(SUM($C850,$I804)&gt;AJ$4,$AL818/$I804,$AL818-SUM($I850:AI850))))</f>
        <v>0</v>
      </c>
      <c r="AK850" s="31">
        <f>IF($I804="n/a",0,IF(AK$4&lt;=$C850,0,IF(SUM($C850,$I804)&gt;AK$4,$AL818/$I804,$AL818-SUM($I850:AJ850))))</f>
        <v>0</v>
      </c>
      <c r="AL850" s="31">
        <f>IF($I804="n/a",0,IF(AL$4&lt;=$C850,0,IF(SUM($C850,$I804)&gt;AL$4,$AL818/$I804,$AL818-SUM($I850:AK850))))</f>
        <v>0</v>
      </c>
      <c r="AM850" s="31">
        <f>IF($I804="n/a",0,IF(AM$4&lt;=$C850,0,IF(SUM($C850,$I804)&gt;AM$4,$AL818/$I804,$AL818-SUM($I850:AL850))))</f>
        <v>0</v>
      </c>
      <c r="AN850" s="31">
        <f>IF($I804="n/a",0,IF(AN$4&lt;=$C850,0,IF(SUM($C850,$I804)&gt;AN$4,$AL818/$I804,$AL818-SUM($I850:AM850))))</f>
        <v>0</v>
      </c>
      <c r="AO850" s="31">
        <f>IF($I804="n/a",0,IF(AO$4&lt;=$C850,0,IF(SUM($C850,$I804)&gt;AO$4,$AL818/$I804,$AL818-SUM($I850:AN850))))</f>
        <v>0</v>
      </c>
      <c r="AP850" s="31">
        <f>IF($I804="n/a",0,IF(AP$4&lt;=$C850,0,IF(SUM($C850,$I804)&gt;AP$4,$AL818/$I804,$AL818-SUM($I850:AO850))))</f>
        <v>0</v>
      </c>
      <c r="AQ850" s="31">
        <f>IF($I804="n/a",0,IF(AQ$4&lt;=$C850,0,IF(SUM($C850,$I804)&gt;AQ$4,$AL818/$I804,$AL818-SUM($I850:AP850))))</f>
        <v>0</v>
      </c>
      <c r="AR850" s="31">
        <f>IF($I804="n/a",0,IF(AR$4&lt;=$C850,0,IF(SUM($C850,$I804)&gt;AR$4,$AL818/$I804,$AL818-SUM($I850:AQ850))))</f>
        <v>0</v>
      </c>
      <c r="AS850" s="31">
        <f>IF($I804="n/a",0,IF(AS$4&lt;=$C850,0,IF(SUM($C850,$I804)&gt;AS$4,$AL818/$I804,$AL818-SUM($I850:AR850))))</f>
        <v>0</v>
      </c>
      <c r="AT850" s="31">
        <f>IF($I804="n/a",0,IF(AT$4&lt;=$C850,0,IF(SUM($C850,$I804)&gt;AT$4,$AL818/$I804,$AL818-SUM($I850:AS850))))</f>
        <v>0</v>
      </c>
      <c r="AU850" s="31">
        <f>IF($I804="n/a",0,IF(AU$4&lt;=$C850,0,IF(SUM($C850,$I804)&gt;AU$4,$AL818/$I804,$AL818-SUM($I850:AT850))))</f>
        <v>0</v>
      </c>
      <c r="AV850" s="31">
        <f>IF($I804="n/a",0,IF(AV$4&lt;=$C850,0,IF(SUM($C850,$I804)&gt;AV$4,$AL818/$I804,$AL818-SUM($I850:AU850))))</f>
        <v>0</v>
      </c>
      <c r="AW850" s="31">
        <f>IF($I804="n/a",0,IF(AW$4&lt;=$C850,0,IF(SUM($C850,$I804)&gt;AW$4,$AL818/$I804,$AL818-SUM($I850:AV850))))</f>
        <v>0</v>
      </c>
      <c r="AX850" s="31">
        <f>IF($I804="n/a",0,IF(AX$4&lt;=$C850,0,IF(SUM($C850,$I804)&gt;AX$4,$AL818/$I804,$AL818-SUM($I850:AW850))))</f>
        <v>0</v>
      </c>
      <c r="AY850" s="31">
        <f>IF($I804="n/a",0,IF(AY$4&lt;=$C850,0,IF(SUM($C850,$I804)&gt;AY$4,$AL818/$I804,$AL818-SUM($I850:AX850))))</f>
        <v>0</v>
      </c>
      <c r="AZ850" s="31">
        <f>IF($I804="n/a",0,IF(AZ$4&lt;=$C850,0,IF(SUM($C850,$I804)&gt;AZ$4,$AL818/$I804,$AL818-SUM($I850:AY850))))</f>
        <v>0</v>
      </c>
      <c r="BA850" s="31">
        <f>IF($I804="n/a",0,IF(BA$4&lt;=$C850,0,IF(SUM($C850,$I804)&gt;BA$4,$AL818/$I804,$AL818-SUM($I850:AZ850))))</f>
        <v>0</v>
      </c>
      <c r="BB850" s="31">
        <f>IF($I804="n/a",0,IF(BB$4&lt;=$C850,0,IF(SUM($C850,$I804)&gt;BB$4,$AL818/$I804,$AL818-SUM($I850:BA850))))</f>
        <v>0</v>
      </c>
      <c r="BC850" s="31">
        <f>IF($I804="n/a",0,IF(BC$4&lt;=$C850,0,IF(SUM($C850,$I804)&gt;BC$4,$AL818/$I804,$AL818-SUM($I850:BB850))))</f>
        <v>0</v>
      </c>
      <c r="BD850" s="31">
        <f>IF($I804="n/a",0,IF(BD$4&lt;=$C850,0,IF(SUM($C850,$I804)&gt;BD$4,$AL818/$I804,$AL818-SUM($I850:BC850))))</f>
        <v>0</v>
      </c>
      <c r="BE850" s="31">
        <f>IF($I804="n/a",0,IF(BE$4&lt;=$C850,0,IF(SUM($C850,$I804)&gt;BE$4,$AL818/$I804,$AL818-SUM($I850:BD850))))</f>
        <v>0</v>
      </c>
      <c r="BF850" s="31">
        <f>IF($I804="n/a",0,IF(BF$4&lt;=$C850,0,IF(SUM($C850,$I804)&gt;BF$4,$AL818/$I804,$AL818-SUM($I850:BE850))))</f>
        <v>0</v>
      </c>
      <c r="BG850" s="31">
        <f>IF($I804="n/a",0,IF(BG$4&lt;=$C850,0,IF(SUM($C850,$I804)&gt;BG$4,$AL818/$I804,$AL818-SUM($I850:BF850))))</f>
        <v>0</v>
      </c>
      <c r="BH850" s="31">
        <f>IF($I804="n/a",0,IF(BH$4&lt;=$C850,0,IF(SUM($C850,$I804)&gt;BH$4,$AL818/$I804,$AL818-SUM($I850:BG850))))</f>
        <v>0</v>
      </c>
      <c r="BI850" s="31">
        <f>IF($I804="n/a",0,IF(BI$4&lt;=$C850,0,IF(SUM($C850,$I804)&gt;BI$4,$AL818/$I804,$AL818-SUM($I850:BH850))))</f>
        <v>0</v>
      </c>
      <c r="BJ850" s="31">
        <f>IF($I804="n/a",0,IF(BJ$4&lt;=$C850,0,IF(SUM($C850,$I804)&gt;BJ$4,$AL818/$I804,$AL818-SUM($I850:BI850))))</f>
        <v>0</v>
      </c>
      <c r="BK850" s="31">
        <f>IF($I804="n/a",0,IF(BK$4&lt;=$C850,0,IF(SUM($C850,$I804)&gt;BK$4,$AL818/$I804,$AL818-SUM($I850:BJ850))))</f>
        <v>0</v>
      </c>
      <c r="BL850" s="31">
        <f>IF($I804="n/a",0,IF(BL$4&lt;=$C850,0,IF(SUM($C850,$I804)&gt;BL$4,$AL818/$I804,$AL818-SUM($I850:BK850))))</f>
        <v>0</v>
      </c>
      <c r="BM850" s="31">
        <f>IF($I804="n/a",0,IF(BM$4&lt;=$C850,0,IF(SUM($C850,$I804)&gt;BM$4,$AL818/$I804,$AL818-SUM($I850:BL850))))</f>
        <v>0</v>
      </c>
      <c r="BN850" s="31">
        <f>IF($I804="n/a",0,IF(BN$4&lt;=$C850,0,IF(SUM($C850,$I804)&gt;BN$4,$AL818/$I804,$AL818-SUM($I850:BM850))))</f>
        <v>0</v>
      </c>
      <c r="BO850" s="31">
        <f>IF($I804="n/a",0,IF(BO$4&lt;=$C850,0,IF(SUM($C850,$I804)&gt;BO$4,$AL818/$I804,$AL818-SUM($I850:BN850))))</f>
        <v>0</v>
      </c>
      <c r="BP850" s="31">
        <f>IF($I804="n/a",0,IF(BP$4&lt;=$C850,0,IF(SUM($C850,$I804)&gt;BP$4,$AL818/$I804,$AL818-SUM($I850:BO850))))</f>
        <v>0</v>
      </c>
      <c r="BQ850" s="31">
        <f>IF($I804="n/a",0,IF(BQ$4&lt;=$C850,0,IF(SUM($C850,$I804)&gt;BQ$4,$AL818/$I804,$AL818-SUM($I850:BP850))))</f>
        <v>0</v>
      </c>
      <c r="BR850" s="31">
        <f>IF($I804="n/a",0,IF(BR$4&lt;=$C850,0,IF(SUM($C850,$I804)&gt;BR$4,$AL818/$I804,$AL818-SUM($I850:BQ850))))</f>
        <v>0</v>
      </c>
      <c r="BS850" s="31">
        <f>IF($I804="n/a",0,IF(BS$4&lt;=$C850,0,IF(SUM($C850,$I804)&gt;BS$4,$AL818/$I804,$AL818-SUM($I850:BR850))))</f>
        <v>0</v>
      </c>
      <c r="BT850" s="31">
        <f>IF($I804="n/a",0,IF(BT$4&lt;=$C850,0,IF(SUM($C850,$I804)&gt;BT$4,$AL818/$I804,$AL818-SUM($I850:BS850))))</f>
        <v>0</v>
      </c>
      <c r="BU850" s="31">
        <f>IF($I804="n/a",0,IF(BU$4&lt;=$C850,0,IF(SUM($C850,$I804)&gt;BU$4,$AL818/$I804,$AL818-SUM($I850:BT850))))</f>
        <v>0</v>
      </c>
      <c r="BV850" s="31">
        <f>IF($I804="n/a",0,IF(BV$4&lt;=$C850,0,IF(SUM($C850,$I804)&gt;BV$4,$AL818/$I804,$AL818-SUM($I850:BU850))))</f>
        <v>0</v>
      </c>
      <c r="BW850" s="31">
        <f>IF($I804="n/a",0,IF(BW$4&lt;=$C850,0,IF(SUM($C850,$I804)&gt;BW$4,$AL818/$I804,$AL818-SUM($I850:BV850))))</f>
        <v>0</v>
      </c>
      <c r="BX850" s="31">
        <f>IF($I804="n/a",0,IF(BX$4&lt;=$C850,0,IF(SUM($C850,$I804)&gt;BX$4,$AL818/$I804,$AL818-SUM($I850:BW850))))</f>
        <v>0</v>
      </c>
      <c r="BY850" s="31">
        <f>IF($I804="n/a",0,IF(BY$4&lt;=$C850,0,IF(SUM($C850,$I804)&gt;BY$4,$AL818/$I804,$AL818-SUM($I850:BX850))))</f>
        <v>0</v>
      </c>
      <c r="BZ850" s="31">
        <f>IF($I804="n/a",0,IF(BZ$4&lt;=$C850,0,IF(SUM($C850,$I804)&gt;BZ$4,$AL818/$I804,$AL818-SUM($I850:BY850))))</f>
        <v>0</v>
      </c>
      <c r="CA850" s="31">
        <f>IF($I804="n/a",0,IF(CA$4&lt;=$C850,0,IF(SUM($C850,$I804)&gt;CA$4,$AL818/$I804,$AL818-SUM($I850:BZ850))))</f>
        <v>0</v>
      </c>
      <c r="CB850" s="31">
        <f>IF($I804="n/a",0,IF(CB$4&lt;=$C850,0,IF(SUM($C850,$I804)&gt;CB$4,$AL818/$I804,$AL818-SUM($I850:CA850))))</f>
        <v>0</v>
      </c>
      <c r="CC850" s="31">
        <f>IF($I804="n/a",0,IF(CC$4&lt;=$C850,0,IF(SUM($C850,$I804)&gt;CC$4,$AL818/$I804,$AL818-SUM($I850:CB850))))</f>
        <v>0</v>
      </c>
      <c r="CD850" s="31">
        <f>IF($I804="n/a",0,IF(CD$4&lt;=$C850,0,IF(SUM($C850,$I804)&gt;CD$4,$AL818/$I804,$AL818-SUM($I850:CC850))))</f>
        <v>0</v>
      </c>
      <c r="CE850" s="31">
        <f>IF($I804="n/a",0,IF(CE$4&lt;=$C850,0,IF(SUM($C850,$I804)&gt;CE$4,$AL818/$I804,$AL818-SUM($I850:CD850))))</f>
        <v>0</v>
      </c>
      <c r="CF850" s="31">
        <f>IF($I804="n/a",0,IF(CF$4&lt;=$C850,0,IF(SUM($C850,$I804)&gt;CF$4,$AL818/$I804,$AL818-SUM($I850:CE850))))</f>
        <v>0</v>
      </c>
    </row>
    <row r="851" spans="1:84" s="153" customFormat="1" ht="12.75" customHeight="1">
      <c r="A851"/>
      <c r="C851" s="197">
        <v>2045</v>
      </c>
      <c r="D851" s="21" t="s">
        <v>190</v>
      </c>
      <c r="E851" s="21" t="s">
        <v>185</v>
      </c>
      <c r="I851" s="31"/>
      <c r="J851" s="31">
        <f>IF($I804="n/a",0,IF(J$4&lt;=$C851,0,IF(SUM($C851,$I804)&gt;J$4,$AM818/$I804,$AM818-SUM($I851:I851))))</f>
        <v>0</v>
      </c>
      <c r="K851" s="31">
        <f>IF($I804="n/a",0,IF(K$4&lt;=$C851,0,IF(SUM($C851,$I804)&gt;K$4,$AM818/$I804,$AM818-SUM($I851:J851))))</f>
        <v>0</v>
      </c>
      <c r="L851" s="31">
        <f>IF($I804="n/a",0,IF(L$4&lt;=$C851,0,IF(SUM($C851,$I804)&gt;L$4,$AM818/$I804,$AM818-SUM($I851:K851))))</f>
        <v>0</v>
      </c>
      <c r="M851" s="31">
        <f>IF($I804="n/a",0,IF(M$4&lt;=$C851,0,IF(SUM($C851,$I804)&gt;M$4,$AM818/$I804,$AM818-SUM($I851:L851))))</f>
        <v>0</v>
      </c>
      <c r="N851" s="31">
        <f>IF($I804="n/a",0,IF(N$4&lt;=$C851,0,IF(SUM($C851,$I804)&gt;N$4,$AM818/$I804,$AM818-SUM($I851:M851))))</f>
        <v>0</v>
      </c>
      <c r="O851" s="31">
        <f>IF($I804="n/a",0,IF(O$4&lt;=$C851,0,IF(SUM($C851,$I804)&gt;O$4,$AM818/$I804,$AM818-SUM($I851:N851))))</f>
        <v>0</v>
      </c>
      <c r="P851" s="31">
        <f>IF($I804="n/a",0,IF(P$4&lt;=$C851,0,IF(SUM($C851,$I804)&gt;P$4,$AM818/$I804,$AM818-SUM($I851:O851))))</f>
        <v>0</v>
      </c>
      <c r="Q851" s="31">
        <f>IF($I804="n/a",0,IF(Q$4&lt;=$C851,0,IF(SUM($C851,$I804)&gt;Q$4,$AM818/$I804,$AM818-SUM($I851:P851))))</f>
        <v>0</v>
      </c>
      <c r="R851" s="31">
        <f>IF($I804="n/a",0,IF(R$4&lt;=$C851,0,IF(SUM($C851,$I804)&gt;R$4,$AM818/$I804,$AM818-SUM($I851:Q851))))</f>
        <v>0</v>
      </c>
      <c r="S851" s="31">
        <f>IF($I804="n/a",0,IF(S$4&lt;=$C851,0,IF(SUM($C851,$I804)&gt;S$4,$AM818/$I804,$AM818-SUM($I851:R851))))</f>
        <v>0</v>
      </c>
      <c r="T851" s="31">
        <f>IF($I804="n/a",0,IF(T$4&lt;=$C851,0,IF(SUM($C851,$I804)&gt;T$4,$AM818/$I804,$AM818-SUM($I851:S851))))</f>
        <v>0</v>
      </c>
      <c r="U851" s="31">
        <f>IF($I804="n/a",0,IF(U$4&lt;=$C851,0,IF(SUM($C851,$I804)&gt;U$4,$AM818/$I804,$AM818-SUM($I851:T851))))</f>
        <v>0</v>
      </c>
      <c r="V851" s="31">
        <f>IF($I804="n/a",0,IF(V$4&lt;=$C851,0,IF(SUM($C851,$I804)&gt;V$4,$AM818/$I804,$AM818-SUM($I851:U851))))</f>
        <v>0</v>
      </c>
      <c r="W851" s="31">
        <f>IF($I804="n/a",0,IF(W$4&lt;=$C851,0,IF(SUM($C851,$I804)&gt;W$4,$AM818/$I804,$AM818-SUM($I851:V851))))</f>
        <v>0</v>
      </c>
      <c r="X851" s="31">
        <f>IF($I804="n/a",0,IF(X$4&lt;=$C851,0,IF(SUM($C851,$I804)&gt;X$4,$AM818/$I804,$AM818-SUM($I851:W851))))</f>
        <v>0</v>
      </c>
      <c r="Y851" s="31">
        <f>IF($I804="n/a",0,IF(Y$4&lt;=$C851,0,IF(SUM($C851,$I804)&gt;Y$4,$AM818/$I804,$AM818-SUM($I851:X851))))</f>
        <v>0</v>
      </c>
      <c r="Z851" s="31">
        <f>IF($I804="n/a",0,IF(Z$4&lt;=$C851,0,IF(SUM($C851,$I804)&gt;Z$4,$AM818/$I804,$AM818-SUM($I851:Y851))))</f>
        <v>0</v>
      </c>
      <c r="AA851" s="31">
        <f>IF($I804="n/a",0,IF(AA$4&lt;=$C851,0,IF(SUM($C851,$I804)&gt;AA$4,$AM818/$I804,$AM818-SUM($I851:Z851))))</f>
        <v>0</v>
      </c>
      <c r="AB851" s="31">
        <f>IF($I804="n/a",0,IF(AB$4&lt;=$C851,0,IF(SUM($C851,$I804)&gt;AB$4,$AM818/$I804,$AM818-SUM($I851:AA851))))</f>
        <v>0</v>
      </c>
      <c r="AC851" s="31">
        <f>IF($I804="n/a",0,IF(AC$4&lt;=$C851,0,IF(SUM($C851,$I804)&gt;AC$4,$AM818/$I804,$AM818-SUM($I851:AB851))))</f>
        <v>0</v>
      </c>
      <c r="AD851" s="31">
        <f>IF($I804="n/a",0,IF(AD$4&lt;=$C851,0,IF(SUM($C851,$I804)&gt;AD$4,$AM818/$I804,$AM818-SUM($I851:AC851))))</f>
        <v>0</v>
      </c>
      <c r="AE851" s="31">
        <f>IF($I804="n/a",0,IF(AE$4&lt;=$C851,0,IF(SUM($C851,$I804)&gt;AE$4,$AM818/$I804,$AM818-SUM($I851:AD851))))</f>
        <v>0</v>
      </c>
      <c r="AF851" s="31">
        <f>IF($I804="n/a",0,IF(AF$4&lt;=$C851,0,IF(SUM($C851,$I804)&gt;AF$4,$AM818/$I804,$AM818-SUM($I851:AE851))))</f>
        <v>0</v>
      </c>
      <c r="AG851" s="31">
        <f>IF($I804="n/a",0,IF(AG$4&lt;=$C851,0,IF(SUM($C851,$I804)&gt;AG$4,$AM818/$I804,$AM818-SUM($I851:AF851))))</f>
        <v>0</v>
      </c>
      <c r="AH851" s="31">
        <f>IF($I804="n/a",0,IF(AH$4&lt;=$C851,0,IF(SUM($C851,$I804)&gt;AH$4,$AM818/$I804,$AM818-SUM($I851:AG851))))</f>
        <v>0</v>
      </c>
      <c r="AI851" s="31">
        <f>IF($I804="n/a",0,IF(AI$4&lt;=$C851,0,IF(SUM($C851,$I804)&gt;AI$4,$AM818/$I804,$AM818-SUM($I851:AH851))))</f>
        <v>0</v>
      </c>
      <c r="AJ851" s="31">
        <f>IF($I804="n/a",0,IF(AJ$4&lt;=$C851,0,IF(SUM($C851,$I804)&gt;AJ$4,$AM818/$I804,$AM818-SUM($I851:AI851))))</f>
        <v>0</v>
      </c>
      <c r="AK851" s="31">
        <f>IF($I804="n/a",0,IF(AK$4&lt;=$C851,0,IF(SUM($C851,$I804)&gt;AK$4,$AM818/$I804,$AM818-SUM($I851:AJ851))))</f>
        <v>0</v>
      </c>
      <c r="AL851" s="31">
        <f>IF($I804="n/a",0,IF(AL$4&lt;=$C851,0,IF(SUM($C851,$I804)&gt;AL$4,$AM818/$I804,$AM818-SUM($I851:AK851))))</f>
        <v>0</v>
      </c>
      <c r="AM851" s="31">
        <f>IF($I804="n/a",0,IF(AM$4&lt;=$C851,0,IF(SUM($C851,$I804)&gt;AM$4,$AM818/$I804,$AM818-SUM($I851:AL851))))</f>
        <v>0</v>
      </c>
      <c r="AN851" s="31">
        <f>IF($I804="n/a",0,IF(AN$4&lt;=$C851,0,IF(SUM($C851,$I804)&gt;AN$4,$AM818/$I804,$AM818-SUM($I851:AM851))))</f>
        <v>0</v>
      </c>
      <c r="AO851" s="31">
        <f>IF($I804="n/a",0,IF(AO$4&lt;=$C851,0,IF(SUM($C851,$I804)&gt;AO$4,$AM818/$I804,$AM818-SUM($I851:AN851))))</f>
        <v>0</v>
      </c>
      <c r="AP851" s="31">
        <f>IF($I804="n/a",0,IF(AP$4&lt;=$C851,0,IF(SUM($C851,$I804)&gt;AP$4,$AM818/$I804,$AM818-SUM($I851:AO851))))</f>
        <v>0</v>
      </c>
      <c r="AQ851" s="31">
        <f>IF($I804="n/a",0,IF(AQ$4&lt;=$C851,0,IF(SUM($C851,$I804)&gt;AQ$4,$AM818/$I804,$AM818-SUM($I851:AP851))))</f>
        <v>0</v>
      </c>
      <c r="AR851" s="31">
        <f>IF($I804="n/a",0,IF(AR$4&lt;=$C851,0,IF(SUM($C851,$I804)&gt;AR$4,$AM818/$I804,$AM818-SUM($I851:AQ851))))</f>
        <v>0</v>
      </c>
      <c r="AS851" s="31">
        <f>IF($I804="n/a",0,IF(AS$4&lt;=$C851,0,IF(SUM($C851,$I804)&gt;AS$4,$AM818/$I804,$AM818-SUM($I851:AR851))))</f>
        <v>0</v>
      </c>
      <c r="AT851" s="31">
        <f>IF($I804="n/a",0,IF(AT$4&lt;=$C851,0,IF(SUM($C851,$I804)&gt;AT$4,$AM818/$I804,$AM818-SUM($I851:AS851))))</f>
        <v>0</v>
      </c>
      <c r="AU851" s="31">
        <f>IF($I804="n/a",0,IF(AU$4&lt;=$C851,0,IF(SUM($C851,$I804)&gt;AU$4,$AM818/$I804,$AM818-SUM($I851:AT851))))</f>
        <v>0</v>
      </c>
      <c r="AV851" s="31">
        <f>IF($I804="n/a",0,IF(AV$4&lt;=$C851,0,IF(SUM($C851,$I804)&gt;AV$4,$AM818/$I804,$AM818-SUM($I851:AU851))))</f>
        <v>0</v>
      </c>
      <c r="AW851" s="31">
        <f>IF($I804="n/a",0,IF(AW$4&lt;=$C851,0,IF(SUM($C851,$I804)&gt;AW$4,$AM818/$I804,$AM818-SUM($I851:AV851))))</f>
        <v>0</v>
      </c>
      <c r="AX851" s="31">
        <f>IF($I804="n/a",0,IF(AX$4&lt;=$C851,0,IF(SUM($C851,$I804)&gt;AX$4,$AM818/$I804,$AM818-SUM($I851:AW851))))</f>
        <v>0</v>
      </c>
      <c r="AY851" s="31">
        <f>IF($I804="n/a",0,IF(AY$4&lt;=$C851,0,IF(SUM($C851,$I804)&gt;AY$4,$AM818/$I804,$AM818-SUM($I851:AX851))))</f>
        <v>0</v>
      </c>
      <c r="AZ851" s="31">
        <f>IF($I804="n/a",0,IF(AZ$4&lt;=$C851,0,IF(SUM($C851,$I804)&gt;AZ$4,$AM818/$I804,$AM818-SUM($I851:AY851))))</f>
        <v>0</v>
      </c>
      <c r="BA851" s="31">
        <f>IF($I804="n/a",0,IF(BA$4&lt;=$C851,0,IF(SUM($C851,$I804)&gt;BA$4,$AM818/$I804,$AM818-SUM($I851:AZ851))))</f>
        <v>0</v>
      </c>
      <c r="BB851" s="31">
        <f>IF($I804="n/a",0,IF(BB$4&lt;=$C851,0,IF(SUM($C851,$I804)&gt;BB$4,$AM818/$I804,$AM818-SUM($I851:BA851))))</f>
        <v>0</v>
      </c>
      <c r="BC851" s="31">
        <f>IF($I804="n/a",0,IF(BC$4&lt;=$C851,0,IF(SUM($C851,$I804)&gt;BC$4,$AM818/$I804,$AM818-SUM($I851:BB851))))</f>
        <v>0</v>
      </c>
      <c r="BD851" s="31">
        <f>IF($I804="n/a",0,IF(BD$4&lt;=$C851,0,IF(SUM($C851,$I804)&gt;BD$4,$AM818/$I804,$AM818-SUM($I851:BC851))))</f>
        <v>0</v>
      </c>
      <c r="BE851" s="31">
        <f>IF($I804="n/a",0,IF(BE$4&lt;=$C851,0,IF(SUM($C851,$I804)&gt;BE$4,$AM818/$I804,$AM818-SUM($I851:BD851))))</f>
        <v>0</v>
      </c>
      <c r="BF851" s="31">
        <f>IF($I804="n/a",0,IF(BF$4&lt;=$C851,0,IF(SUM($C851,$I804)&gt;BF$4,$AM818/$I804,$AM818-SUM($I851:BE851))))</f>
        <v>0</v>
      </c>
      <c r="BG851" s="31">
        <f>IF($I804="n/a",0,IF(BG$4&lt;=$C851,0,IF(SUM($C851,$I804)&gt;BG$4,$AM818/$I804,$AM818-SUM($I851:BF851))))</f>
        <v>0</v>
      </c>
      <c r="BH851" s="31">
        <f>IF($I804="n/a",0,IF(BH$4&lt;=$C851,0,IF(SUM($C851,$I804)&gt;BH$4,$AM818/$I804,$AM818-SUM($I851:BG851))))</f>
        <v>0</v>
      </c>
      <c r="BI851" s="31">
        <f>IF($I804="n/a",0,IF(BI$4&lt;=$C851,0,IF(SUM($C851,$I804)&gt;BI$4,$AM818/$I804,$AM818-SUM($I851:BH851))))</f>
        <v>0</v>
      </c>
      <c r="BJ851" s="31">
        <f>IF($I804="n/a",0,IF(BJ$4&lt;=$C851,0,IF(SUM($C851,$I804)&gt;BJ$4,$AM818/$I804,$AM818-SUM($I851:BI851))))</f>
        <v>0</v>
      </c>
      <c r="BK851" s="31">
        <f>IF($I804="n/a",0,IF(BK$4&lt;=$C851,0,IF(SUM($C851,$I804)&gt;BK$4,$AM818/$I804,$AM818-SUM($I851:BJ851))))</f>
        <v>0</v>
      </c>
      <c r="BL851" s="31">
        <f>IF($I804="n/a",0,IF(BL$4&lt;=$C851,0,IF(SUM($C851,$I804)&gt;BL$4,$AM818/$I804,$AM818-SUM($I851:BK851))))</f>
        <v>0</v>
      </c>
      <c r="BM851" s="31">
        <f>IF($I804="n/a",0,IF(BM$4&lt;=$C851,0,IF(SUM($C851,$I804)&gt;BM$4,$AM818/$I804,$AM818-SUM($I851:BL851))))</f>
        <v>0</v>
      </c>
      <c r="BN851" s="31">
        <f>IF($I804="n/a",0,IF(BN$4&lt;=$C851,0,IF(SUM($C851,$I804)&gt;BN$4,$AM818/$I804,$AM818-SUM($I851:BM851))))</f>
        <v>0</v>
      </c>
      <c r="BO851" s="31">
        <f>IF($I804="n/a",0,IF(BO$4&lt;=$C851,0,IF(SUM($C851,$I804)&gt;BO$4,$AM818/$I804,$AM818-SUM($I851:BN851))))</f>
        <v>0</v>
      </c>
      <c r="BP851" s="31">
        <f>IF($I804="n/a",0,IF(BP$4&lt;=$C851,0,IF(SUM($C851,$I804)&gt;BP$4,$AM818/$I804,$AM818-SUM($I851:BO851))))</f>
        <v>0</v>
      </c>
      <c r="BQ851" s="31">
        <f>IF($I804="n/a",0,IF(BQ$4&lt;=$C851,0,IF(SUM($C851,$I804)&gt;BQ$4,$AM818/$I804,$AM818-SUM($I851:BP851))))</f>
        <v>0</v>
      </c>
      <c r="BR851" s="31">
        <f>IF($I804="n/a",0,IF(BR$4&lt;=$C851,0,IF(SUM($C851,$I804)&gt;BR$4,$AM818/$I804,$AM818-SUM($I851:BQ851))))</f>
        <v>0</v>
      </c>
      <c r="BS851" s="31">
        <f>IF($I804="n/a",0,IF(BS$4&lt;=$C851,0,IF(SUM($C851,$I804)&gt;BS$4,$AM818/$I804,$AM818-SUM($I851:BR851))))</f>
        <v>0</v>
      </c>
      <c r="BT851" s="31">
        <f>IF($I804="n/a",0,IF(BT$4&lt;=$C851,0,IF(SUM($C851,$I804)&gt;BT$4,$AM818/$I804,$AM818-SUM($I851:BS851))))</f>
        <v>0</v>
      </c>
      <c r="BU851" s="31">
        <f>IF($I804="n/a",0,IF(BU$4&lt;=$C851,0,IF(SUM($C851,$I804)&gt;BU$4,$AM818/$I804,$AM818-SUM($I851:BT851))))</f>
        <v>0</v>
      </c>
      <c r="BV851" s="31">
        <f>IF($I804="n/a",0,IF(BV$4&lt;=$C851,0,IF(SUM($C851,$I804)&gt;BV$4,$AM818/$I804,$AM818-SUM($I851:BU851))))</f>
        <v>0</v>
      </c>
      <c r="BW851" s="31">
        <f>IF($I804="n/a",0,IF(BW$4&lt;=$C851,0,IF(SUM($C851,$I804)&gt;BW$4,$AM818/$I804,$AM818-SUM($I851:BV851))))</f>
        <v>0</v>
      </c>
      <c r="BX851" s="31">
        <f>IF($I804="n/a",0,IF(BX$4&lt;=$C851,0,IF(SUM($C851,$I804)&gt;BX$4,$AM818/$I804,$AM818-SUM($I851:BW851))))</f>
        <v>0</v>
      </c>
      <c r="BY851" s="31">
        <f>IF($I804="n/a",0,IF(BY$4&lt;=$C851,0,IF(SUM($C851,$I804)&gt;BY$4,$AM818/$I804,$AM818-SUM($I851:BX851))))</f>
        <v>0</v>
      </c>
      <c r="BZ851" s="31">
        <f>IF($I804="n/a",0,IF(BZ$4&lt;=$C851,0,IF(SUM($C851,$I804)&gt;BZ$4,$AM818/$I804,$AM818-SUM($I851:BY851))))</f>
        <v>0</v>
      </c>
      <c r="CA851" s="31">
        <f>IF($I804="n/a",0,IF(CA$4&lt;=$C851,0,IF(SUM($C851,$I804)&gt;CA$4,$AM818/$I804,$AM818-SUM($I851:BZ851))))</f>
        <v>0</v>
      </c>
      <c r="CB851" s="31">
        <f>IF($I804="n/a",0,IF(CB$4&lt;=$C851,0,IF(SUM($C851,$I804)&gt;CB$4,$AM818/$I804,$AM818-SUM($I851:CA851))))</f>
        <v>0</v>
      </c>
      <c r="CC851" s="31">
        <f>IF($I804="n/a",0,IF(CC$4&lt;=$C851,0,IF(SUM($C851,$I804)&gt;CC$4,$AM818/$I804,$AM818-SUM($I851:CB851))))</f>
        <v>0</v>
      </c>
      <c r="CD851" s="31">
        <f>IF($I804="n/a",0,IF(CD$4&lt;=$C851,0,IF(SUM($C851,$I804)&gt;CD$4,$AM818/$I804,$AM818-SUM($I851:CC851))))</f>
        <v>0</v>
      </c>
      <c r="CE851" s="31">
        <f>IF($I804="n/a",0,IF(CE$4&lt;=$C851,0,IF(SUM($C851,$I804)&gt;CE$4,$AM818/$I804,$AM818-SUM($I851:CD851))))</f>
        <v>0</v>
      </c>
      <c r="CF851" s="31">
        <f>IF($I804="n/a",0,IF(CF$4&lt;=$C851,0,IF(SUM($C851,$I804)&gt;CF$4,$AM818/$I804,$AM818-SUM($I851:CE851))))</f>
        <v>0</v>
      </c>
    </row>
    <row r="852" spans="1:84" s="153" customFormat="1" ht="12.75" customHeight="1">
      <c r="A852"/>
      <c r="C852" s="164"/>
      <c r="D852" s="155"/>
      <c r="E852" s="155"/>
      <c r="I852" s="31"/>
    </row>
    <row r="853" spans="1:84" s="153" customFormat="1" ht="12.75" customHeight="1">
      <c r="A853"/>
      <c r="B853" s="97"/>
      <c r="C853" s="97"/>
      <c r="D853" s="97" t="s">
        <v>9</v>
      </c>
      <c r="E853" s="97" t="s">
        <v>185</v>
      </c>
      <c r="F853" s="97"/>
      <c r="G853" s="97"/>
      <c r="H853" s="97"/>
      <c r="I853" s="97"/>
      <c r="J853" s="267">
        <f t="shared" ref="J853:AO853" si="4144">J810+SUM(J820:J851)</f>
        <v>1.8575446647116522</v>
      </c>
      <c r="K853" s="267">
        <f t="shared" si="4144"/>
        <v>1.8575446647116522</v>
      </c>
      <c r="L853" s="267">
        <f t="shared" si="4144"/>
        <v>1.8575446647116522</v>
      </c>
      <c r="M853" s="267">
        <f t="shared" si="4144"/>
        <v>1.8575446647116522</v>
      </c>
      <c r="N853" s="267">
        <f t="shared" si="4144"/>
        <v>1.8575446647116522</v>
      </c>
      <c r="O853" s="204">
        <f t="shared" si="4144"/>
        <v>0.34191206861898626</v>
      </c>
      <c r="P853" s="204">
        <f t="shared" si="4144"/>
        <v>0.34191206861898626</v>
      </c>
      <c r="Q853" s="204">
        <f t="shared" si="4144"/>
        <v>0.34191206861898626</v>
      </c>
      <c r="R853" s="204">
        <f t="shared" si="4144"/>
        <v>0.34191206861898626</v>
      </c>
      <c r="S853" s="204">
        <f t="shared" si="4144"/>
        <v>0.34191206861898626</v>
      </c>
      <c r="T853" s="204">
        <f t="shared" si="4144"/>
        <v>0.34191206861898626</v>
      </c>
      <c r="U853" s="204">
        <f t="shared" si="4144"/>
        <v>0.34191206861898626</v>
      </c>
      <c r="V853" s="204">
        <f t="shared" si="4144"/>
        <v>0.34191206861898626</v>
      </c>
      <c r="W853" s="204">
        <f t="shared" si="4144"/>
        <v>0.34191206861898626</v>
      </c>
      <c r="X853" s="204">
        <f t="shared" si="4144"/>
        <v>0.34191206861898626</v>
      </c>
      <c r="Y853" s="204">
        <f t="shared" si="4144"/>
        <v>0.34191206861898626</v>
      </c>
      <c r="Z853" s="204">
        <f t="shared" si="4144"/>
        <v>0.34191206861898626</v>
      </c>
      <c r="AA853" s="204">
        <f t="shared" si="4144"/>
        <v>0.34191206861898626</v>
      </c>
      <c r="AB853" s="204">
        <f t="shared" si="4144"/>
        <v>0.34191206861898626</v>
      </c>
      <c r="AC853" s="204">
        <f t="shared" si="4144"/>
        <v>0.34191206861898626</v>
      </c>
      <c r="AD853" s="204">
        <f t="shared" si="4144"/>
        <v>0.34191206861898626</v>
      </c>
      <c r="AE853" s="204">
        <f t="shared" si="4144"/>
        <v>0.34191206861898626</v>
      </c>
      <c r="AF853" s="204">
        <f t="shared" si="4144"/>
        <v>0.34191206861898626</v>
      </c>
      <c r="AG853" s="204">
        <f t="shared" si="4144"/>
        <v>0.34191206861898626</v>
      </c>
      <c r="AH853" s="204">
        <f t="shared" si="4144"/>
        <v>0.34191206861898626</v>
      </c>
      <c r="AI853" s="204">
        <f t="shared" si="4144"/>
        <v>0.34191206861898626</v>
      </c>
      <c r="AJ853" s="204">
        <f t="shared" si="4144"/>
        <v>0.34191206861898626</v>
      </c>
      <c r="AK853" s="204">
        <f t="shared" si="4144"/>
        <v>0.34191206861898626</v>
      </c>
      <c r="AL853" s="204">
        <f t="shared" si="4144"/>
        <v>0.34191206861898626</v>
      </c>
      <c r="AM853" s="204">
        <f t="shared" si="4144"/>
        <v>0.34191206861898626</v>
      </c>
      <c r="AN853" s="204">
        <f t="shared" si="4144"/>
        <v>0.34191206861898626</v>
      </c>
      <c r="AO853" s="204">
        <f t="shared" si="4144"/>
        <v>0.18311353582810508</v>
      </c>
      <c r="AP853" s="204">
        <f t="shared" ref="AP853:BU853" si="4145">AP810+SUM(AP820:AP851)</f>
        <v>-0.39808868521723983</v>
      </c>
      <c r="AQ853" s="204">
        <f t="shared" si="4145"/>
        <v>-0.39808868521723983</v>
      </c>
      <c r="AR853" s="204">
        <f t="shared" si="4145"/>
        <v>-0.39808868521723983</v>
      </c>
      <c r="AS853" s="204">
        <f t="shared" si="4145"/>
        <v>-0.39808868521723983</v>
      </c>
      <c r="AT853" s="204">
        <f t="shared" si="4145"/>
        <v>-0.39808868521723983</v>
      </c>
      <c r="AU853" s="204">
        <f t="shared" si="4145"/>
        <v>-0.39808868521723983</v>
      </c>
      <c r="AV853" s="204">
        <f t="shared" si="4145"/>
        <v>-0.39808868521723983</v>
      </c>
      <c r="AW853" s="204">
        <f t="shared" si="4145"/>
        <v>-0.40739324650790198</v>
      </c>
      <c r="AX853" s="204">
        <f t="shared" si="4145"/>
        <v>0</v>
      </c>
      <c r="AY853" s="204">
        <f t="shared" si="4145"/>
        <v>0</v>
      </c>
      <c r="AZ853" s="204">
        <f t="shared" si="4145"/>
        <v>0</v>
      </c>
      <c r="BA853" s="204">
        <f t="shared" si="4145"/>
        <v>0</v>
      </c>
      <c r="BB853" s="204">
        <f t="shared" si="4145"/>
        <v>0</v>
      </c>
      <c r="BC853" s="204">
        <f t="shared" si="4145"/>
        <v>0</v>
      </c>
      <c r="BD853" s="204">
        <f t="shared" si="4145"/>
        <v>0</v>
      </c>
      <c r="BE853" s="204">
        <f t="shared" si="4145"/>
        <v>0</v>
      </c>
      <c r="BF853" s="204">
        <f t="shared" si="4145"/>
        <v>0</v>
      </c>
      <c r="BG853" s="204">
        <f t="shared" si="4145"/>
        <v>0</v>
      </c>
      <c r="BH853" s="204">
        <f t="shared" si="4145"/>
        <v>0</v>
      </c>
      <c r="BI853" s="204">
        <f t="shared" si="4145"/>
        <v>0</v>
      </c>
      <c r="BJ853" s="204">
        <f t="shared" si="4145"/>
        <v>0</v>
      </c>
      <c r="BK853" s="204">
        <f t="shared" si="4145"/>
        <v>0</v>
      </c>
      <c r="BL853" s="204">
        <f t="shared" si="4145"/>
        <v>0</v>
      </c>
      <c r="BM853" s="204">
        <f t="shared" si="4145"/>
        <v>0</v>
      </c>
      <c r="BN853" s="204">
        <f t="shared" si="4145"/>
        <v>0</v>
      </c>
      <c r="BO853" s="204">
        <f t="shared" si="4145"/>
        <v>0</v>
      </c>
      <c r="BP853" s="204">
        <f t="shared" si="4145"/>
        <v>0</v>
      </c>
      <c r="BQ853" s="204">
        <f t="shared" si="4145"/>
        <v>0</v>
      </c>
      <c r="BR853" s="204">
        <f t="shared" si="4145"/>
        <v>0</v>
      </c>
      <c r="BS853" s="204">
        <f t="shared" si="4145"/>
        <v>0</v>
      </c>
      <c r="BT853" s="204">
        <f t="shared" si="4145"/>
        <v>0</v>
      </c>
      <c r="BU853" s="204">
        <f t="shared" si="4145"/>
        <v>0</v>
      </c>
      <c r="BV853" s="204">
        <f t="shared" ref="BV853:CF853" si="4146">BV810+SUM(BV820:BV851)</f>
        <v>0</v>
      </c>
      <c r="BW853" s="204">
        <f t="shared" si="4146"/>
        <v>0</v>
      </c>
      <c r="BX853" s="204">
        <f t="shared" si="4146"/>
        <v>0</v>
      </c>
      <c r="BY853" s="204">
        <f t="shared" si="4146"/>
        <v>0</v>
      </c>
      <c r="BZ853" s="204">
        <f t="shared" si="4146"/>
        <v>0</v>
      </c>
      <c r="CA853" s="204">
        <f t="shared" si="4146"/>
        <v>0</v>
      </c>
      <c r="CB853" s="204">
        <f t="shared" si="4146"/>
        <v>0</v>
      </c>
      <c r="CC853" s="204">
        <f t="shared" si="4146"/>
        <v>0</v>
      </c>
      <c r="CD853" s="204">
        <f t="shared" si="4146"/>
        <v>0</v>
      </c>
      <c r="CE853" s="204">
        <f t="shared" si="4146"/>
        <v>0</v>
      </c>
      <c r="CF853" s="204">
        <f t="shared" si="4146"/>
        <v>0</v>
      </c>
    </row>
    <row r="854" spans="1:84" s="153" customFormat="1" ht="12.75" customHeight="1">
      <c r="A854"/>
      <c r="C854" s="164"/>
      <c r="D854" s="155" t="s">
        <v>8</v>
      </c>
      <c r="E854" s="155" t="s">
        <v>185</v>
      </c>
      <c r="I854" s="31"/>
      <c r="J854" s="205">
        <f t="shared" ref="J854" si="4147">J818-SUM(J822:J851)+I854</f>
        <v>0</v>
      </c>
      <c r="K854" s="205">
        <f t="shared" ref="K854" si="4148">K818-SUM(K822:K851)+J854</f>
        <v>0</v>
      </c>
      <c r="L854" s="205">
        <f t="shared" ref="L854" si="4149">L818-SUM(L822:L851)+K854</f>
        <v>0</v>
      </c>
      <c r="M854" s="205">
        <f t="shared" ref="M854" si="4150">M818-SUM(M822:M851)+L854</f>
        <v>0</v>
      </c>
      <c r="N854" s="205">
        <f t="shared" ref="N854" si="4151">N818-SUM(N822:N851)+M854</f>
        <v>0</v>
      </c>
      <c r="O854" s="205">
        <f t="shared" ref="O854" si="4152">O818-SUM(O822:O851)+N854</f>
        <v>0</v>
      </c>
      <c r="P854" s="205">
        <f t="shared" ref="P854" si="4153">P818-SUM(P822:P851)+O854</f>
        <v>0</v>
      </c>
      <c r="Q854" s="205">
        <f t="shared" ref="Q854" si="4154">Q818-SUM(Q822:Q851)+P854</f>
        <v>0</v>
      </c>
      <c r="R854" s="205">
        <f t="shared" ref="R854" si="4155">R818-SUM(R822:R851)+Q854</f>
        <v>0</v>
      </c>
      <c r="S854" s="205">
        <f t="shared" ref="S854" si="4156">S818-SUM(S822:S851)+R854</f>
        <v>0</v>
      </c>
      <c r="T854" s="205">
        <f t="shared" ref="T854" si="4157">T818-SUM(T822:T851)+S854</f>
        <v>0</v>
      </c>
      <c r="U854" s="205">
        <f t="shared" ref="U854" si="4158">U818-SUM(U822:U851)+T854</f>
        <v>0</v>
      </c>
      <c r="V854" s="205">
        <f t="shared" ref="V854" si="4159">V818-SUM(V822:V851)+U854</f>
        <v>0</v>
      </c>
      <c r="W854" s="205">
        <f t="shared" ref="W854" si="4160">W818-SUM(W822:W851)+V854</f>
        <v>0</v>
      </c>
      <c r="X854" s="205">
        <f t="shared" ref="X854" si="4161">X818-SUM(X822:X851)+W854</f>
        <v>0</v>
      </c>
      <c r="Y854" s="205">
        <f t="shared" ref="Y854" si="4162">Y818-SUM(Y822:Y851)+X854</f>
        <v>0</v>
      </c>
      <c r="Z854" s="205">
        <f t="shared" ref="Z854" si="4163">Z818-SUM(Z822:Z851)+Y854</f>
        <v>0</v>
      </c>
      <c r="AA854" s="205">
        <f t="shared" ref="AA854" si="4164">AA818-SUM(AA822:AA851)+Z854</f>
        <v>0</v>
      </c>
      <c r="AB854" s="205">
        <f t="shared" ref="AB854" si="4165">AB818-SUM(AB822:AB851)+AA854</f>
        <v>0</v>
      </c>
      <c r="AC854" s="205">
        <f t="shared" ref="AC854" si="4166">AC818-SUM(AC822:AC851)+AB854</f>
        <v>0</v>
      </c>
      <c r="AD854" s="205">
        <f t="shared" ref="AD854" si="4167">AD818-SUM(AD822:AD851)+AC854</f>
        <v>0</v>
      </c>
      <c r="AE854" s="205">
        <f t="shared" ref="AE854" si="4168">AE818-SUM(AE822:AE851)+AD854</f>
        <v>0</v>
      </c>
      <c r="AF854" s="205">
        <f t="shared" ref="AF854" si="4169">AF818-SUM(AF822:AF851)+AE854</f>
        <v>0</v>
      </c>
      <c r="AG854" s="205">
        <f t="shared" ref="AG854" si="4170">AG818-SUM(AG822:AG851)+AF854</f>
        <v>0</v>
      </c>
      <c r="AH854" s="205">
        <f t="shared" ref="AH854" si="4171">AH818-SUM(AH822:AH851)+AG854</f>
        <v>0</v>
      </c>
      <c r="AI854" s="205">
        <f t="shared" ref="AI854" si="4172">AI818-SUM(AI822:AI851)+AH854</f>
        <v>0</v>
      </c>
      <c r="AJ854" s="205">
        <f t="shared" ref="AJ854" si="4173">AJ818-SUM(AJ822:AJ851)+AI854</f>
        <v>0</v>
      </c>
      <c r="AK854" s="205">
        <f t="shared" ref="AK854" si="4174">AK818-SUM(AK822:AK851)+AJ854</f>
        <v>0</v>
      </c>
      <c r="AL854" s="205">
        <f t="shared" ref="AL854" si="4175">AL818-SUM(AL822:AL851)+AK854</f>
        <v>0</v>
      </c>
      <c r="AM854" s="205">
        <f t="shared" ref="AM854" si="4176">AM818-SUM(AM822:AM851)+AL854</f>
        <v>0</v>
      </c>
      <c r="AN854" s="205">
        <f t="shared" ref="AN854" si="4177">AN818-SUM(AN822:AN851)+AM854</f>
        <v>0</v>
      </c>
      <c r="AO854" s="205">
        <f t="shared" ref="AO854" si="4178">AO818-SUM(AO822:AO851)+AN854</f>
        <v>0</v>
      </c>
      <c r="AP854" s="205">
        <f t="shared" ref="AP854" si="4179">AP818-SUM(AP822:AP851)+AO854</f>
        <v>0</v>
      </c>
      <c r="AQ854" s="205">
        <f t="shared" ref="AQ854" si="4180">AQ818-SUM(AQ822:AQ851)+AP854</f>
        <v>0</v>
      </c>
      <c r="AR854" s="205">
        <f t="shared" ref="AR854" si="4181">AR818-SUM(AR822:AR851)+AQ854</f>
        <v>0</v>
      </c>
      <c r="AS854" s="205">
        <f t="shared" ref="AS854" si="4182">AS818-SUM(AS822:AS851)+AR854</f>
        <v>0</v>
      </c>
      <c r="AT854" s="205">
        <f t="shared" ref="AT854" si="4183">AT818-SUM(AT822:AT851)+AS854</f>
        <v>0</v>
      </c>
      <c r="AU854" s="205">
        <f t="shared" ref="AU854" si="4184">AU818-SUM(AU822:AU851)+AT854</f>
        <v>0</v>
      </c>
      <c r="AV854" s="205">
        <f t="shared" ref="AV854" si="4185">AV818-SUM(AV822:AV851)+AU854</f>
        <v>0</v>
      </c>
      <c r="AW854" s="205">
        <f t="shared" ref="AW854" si="4186">AW818-SUM(AW822:AW851)+AV854</f>
        <v>0</v>
      </c>
      <c r="AX854" s="205">
        <f t="shared" ref="AX854" si="4187">AX818-SUM(AX822:AX851)+AW854</f>
        <v>0</v>
      </c>
      <c r="AY854" s="205">
        <f t="shared" ref="AY854" si="4188">AY818-SUM(AY822:AY851)+AX854</f>
        <v>0</v>
      </c>
      <c r="AZ854" s="205">
        <f t="shared" ref="AZ854" si="4189">AZ818-SUM(AZ822:AZ851)+AY854</f>
        <v>0</v>
      </c>
      <c r="BA854" s="205">
        <f t="shared" ref="BA854" si="4190">BA818-SUM(BA822:BA851)+AZ854</f>
        <v>0</v>
      </c>
      <c r="BB854" s="205">
        <f t="shared" ref="BB854" si="4191">BB818-SUM(BB822:BB851)+BA854</f>
        <v>0</v>
      </c>
      <c r="BC854" s="205">
        <f t="shared" ref="BC854" si="4192">BC818-SUM(BC822:BC851)+BB854</f>
        <v>0</v>
      </c>
      <c r="BD854" s="205">
        <f t="shared" ref="BD854" si="4193">BD818-SUM(BD822:BD851)+BC854</f>
        <v>0</v>
      </c>
      <c r="BE854" s="205">
        <f t="shared" ref="BE854" si="4194">BE818-SUM(BE822:BE851)+BD854</f>
        <v>0</v>
      </c>
      <c r="BF854" s="205">
        <f t="shared" ref="BF854" si="4195">BF818-SUM(BF822:BF851)+BE854</f>
        <v>0</v>
      </c>
      <c r="BG854" s="205">
        <f t="shared" ref="BG854" si="4196">BG818-SUM(BG822:BG851)+BF854</f>
        <v>0</v>
      </c>
      <c r="BH854" s="205">
        <f t="shared" ref="BH854" si="4197">BH818-SUM(BH822:BH851)+BG854</f>
        <v>0</v>
      </c>
      <c r="BI854" s="205">
        <f t="shared" ref="BI854" si="4198">BI818-SUM(BI822:BI851)+BH854</f>
        <v>0</v>
      </c>
      <c r="BJ854" s="205">
        <f t="shared" ref="BJ854" si="4199">BJ818-SUM(BJ822:BJ851)+BI854</f>
        <v>0</v>
      </c>
      <c r="BK854" s="205">
        <f t="shared" ref="BK854" si="4200">BK818-SUM(BK822:BK851)+BJ854</f>
        <v>0</v>
      </c>
      <c r="BL854" s="205">
        <f t="shared" ref="BL854" si="4201">BL818-SUM(BL822:BL851)+BK854</f>
        <v>0</v>
      </c>
      <c r="BM854" s="205">
        <f t="shared" ref="BM854" si="4202">BM818-SUM(BM822:BM851)+BL854</f>
        <v>0</v>
      </c>
      <c r="BN854" s="205">
        <f t="shared" ref="BN854" si="4203">BN818-SUM(BN822:BN851)+BM854</f>
        <v>0</v>
      </c>
      <c r="BO854" s="205">
        <f t="shared" ref="BO854" si="4204">BO818-SUM(BO822:BO851)+BN854</f>
        <v>0</v>
      </c>
      <c r="BP854" s="205">
        <f t="shared" ref="BP854" si="4205">BP818-SUM(BP822:BP851)+BO854</f>
        <v>0</v>
      </c>
      <c r="BQ854" s="205">
        <f t="shared" ref="BQ854" si="4206">BQ818-SUM(BQ822:BQ851)+BP854</f>
        <v>0</v>
      </c>
      <c r="BR854" s="205">
        <f t="shared" ref="BR854" si="4207">BR818-SUM(BR822:BR851)+BQ854</f>
        <v>0</v>
      </c>
      <c r="BS854" s="205">
        <f t="shared" ref="BS854" si="4208">BS818-SUM(BS822:BS851)+BR854</f>
        <v>0</v>
      </c>
      <c r="BT854" s="205">
        <f t="shared" ref="BT854" si="4209">BT818-SUM(BT822:BT851)+BS854</f>
        <v>0</v>
      </c>
      <c r="BU854" s="205">
        <f t="shared" ref="BU854" si="4210">BU818-SUM(BU822:BU851)+BT854</f>
        <v>0</v>
      </c>
      <c r="BV854" s="205">
        <f t="shared" ref="BV854" si="4211">BV818-SUM(BV822:BV851)+BU854</f>
        <v>0</v>
      </c>
      <c r="BW854" s="205">
        <f t="shared" ref="BW854" si="4212">BW818-SUM(BW822:BW851)+BV854</f>
        <v>0</v>
      </c>
      <c r="BX854" s="205">
        <f t="shared" ref="BX854" si="4213">BX818-SUM(BX822:BX851)+BW854</f>
        <v>0</v>
      </c>
      <c r="BY854" s="205">
        <f t="shared" ref="BY854" si="4214">BY818-SUM(BY822:BY851)+BX854</f>
        <v>0</v>
      </c>
      <c r="BZ854" s="205">
        <f t="shared" ref="BZ854" si="4215">BZ818-SUM(BZ822:BZ851)+BY854</f>
        <v>0</v>
      </c>
      <c r="CA854" s="205">
        <f t="shared" ref="CA854" si="4216">CA818-SUM(CA822:CA851)+BZ854</f>
        <v>0</v>
      </c>
      <c r="CB854" s="205">
        <f t="shared" ref="CB854" si="4217">CB818-SUM(CB822:CB851)+CA854</f>
        <v>0</v>
      </c>
      <c r="CC854" s="205">
        <f t="shared" ref="CC854" si="4218">CC818-SUM(CC822:CC851)+CB854</f>
        <v>0</v>
      </c>
      <c r="CD854" s="205">
        <f t="shared" ref="CD854" si="4219">CD818-SUM(CD822:CD851)+CC854</f>
        <v>0</v>
      </c>
      <c r="CE854" s="205">
        <f t="shared" ref="CE854" si="4220">CE818-SUM(CE822:CE851)+CD854</f>
        <v>0</v>
      </c>
      <c r="CF854" s="205">
        <f t="shared" ref="CF854" si="4221">CF818-SUM(CF822:CF851)+CE854</f>
        <v>0</v>
      </c>
    </row>
    <row r="855" spans="1:84" s="153" customFormat="1" ht="12.75" customHeight="1">
      <c r="A855"/>
      <c r="C855" s="164"/>
      <c r="D855" s="155" t="str">
        <f>"Total Closing RAB - "&amp;B801</f>
        <v>Total Closing RAB - Other Equipment</v>
      </c>
      <c r="E855" s="155" t="s">
        <v>185</v>
      </c>
      <c r="I855" s="31"/>
      <c r="J855" s="4">
        <f t="shared" ref="J855:BU855" si="4222">J854+J814</f>
        <v>22.781224836132136</v>
      </c>
      <c r="K855" s="4">
        <f t="shared" si="4222"/>
        <v>22.041224082295908</v>
      </c>
      <c r="L855" s="4">
        <f t="shared" si="4222"/>
        <v>21.301223328459681</v>
      </c>
      <c r="M855" s="4">
        <f t="shared" si="4222"/>
        <v>20.561222574623454</v>
      </c>
      <c r="N855" s="4">
        <f t="shared" si="4222"/>
        <v>19.821221820787226</v>
      </c>
      <c r="O855" s="4">
        <f t="shared" si="4222"/>
        <v>19.081221066950999</v>
      </c>
      <c r="P855" s="4">
        <f t="shared" si="4222"/>
        <v>18.341220313114771</v>
      </c>
      <c r="Q855" s="4">
        <f t="shared" si="4222"/>
        <v>17.601219559278544</v>
      </c>
      <c r="R855" s="4">
        <f t="shared" si="4222"/>
        <v>16.861218805442316</v>
      </c>
      <c r="S855" s="4">
        <f t="shared" si="4222"/>
        <v>16.121218051606089</v>
      </c>
      <c r="T855" s="4">
        <f t="shared" si="4222"/>
        <v>15.381217297769863</v>
      </c>
      <c r="U855" s="4">
        <f t="shared" si="4222"/>
        <v>14.641216543933638</v>
      </c>
      <c r="V855" s="4">
        <f t="shared" si="4222"/>
        <v>13.901215790097412</v>
      </c>
      <c r="W855" s="4">
        <f t="shared" si="4222"/>
        <v>13.161215036261186</v>
      </c>
      <c r="X855" s="4">
        <f t="shared" si="4222"/>
        <v>12.421214282424961</v>
      </c>
      <c r="Y855" s="4">
        <f t="shared" si="4222"/>
        <v>11.681213528588735</v>
      </c>
      <c r="Z855" s="4">
        <f t="shared" si="4222"/>
        <v>10.941212774752509</v>
      </c>
      <c r="AA855" s="4">
        <f t="shared" si="4222"/>
        <v>10.201212020916284</v>
      </c>
      <c r="AB855" s="4">
        <f t="shared" si="4222"/>
        <v>9.4612112670800581</v>
      </c>
      <c r="AC855" s="4">
        <f t="shared" si="4222"/>
        <v>8.7212105132438325</v>
      </c>
      <c r="AD855" s="4">
        <f t="shared" si="4222"/>
        <v>7.9812097594076059</v>
      </c>
      <c r="AE855" s="4">
        <f t="shared" si="4222"/>
        <v>7.2412090055713794</v>
      </c>
      <c r="AF855" s="4">
        <f t="shared" si="4222"/>
        <v>6.5012082517351528</v>
      </c>
      <c r="AG855" s="4">
        <f t="shared" si="4222"/>
        <v>5.7612074978989263</v>
      </c>
      <c r="AH855" s="4">
        <f t="shared" si="4222"/>
        <v>5.0212067440626997</v>
      </c>
      <c r="AI855" s="4">
        <f t="shared" si="4222"/>
        <v>4.2812059902264732</v>
      </c>
      <c r="AJ855" s="4">
        <f t="shared" si="4222"/>
        <v>3.5412052363902471</v>
      </c>
      <c r="AK855" s="4">
        <f t="shared" si="4222"/>
        <v>2.801204482554021</v>
      </c>
      <c r="AL855" s="4">
        <f t="shared" si="4222"/>
        <v>2.0612037287177949</v>
      </c>
      <c r="AM855" s="4">
        <f t="shared" si="4222"/>
        <v>1.3212029748815688</v>
      </c>
      <c r="AN855" s="4">
        <f t="shared" si="4222"/>
        <v>0.58120222104534258</v>
      </c>
      <c r="AO855" s="4">
        <f t="shared" si="4222"/>
        <v>-2.3314683517128287E-15</v>
      </c>
      <c r="AP855" s="4">
        <f t="shared" si="4222"/>
        <v>-2.3314683517128287E-15</v>
      </c>
      <c r="AQ855" s="4">
        <f t="shared" si="4222"/>
        <v>-2.3314683517128287E-15</v>
      </c>
      <c r="AR855" s="4">
        <f t="shared" si="4222"/>
        <v>-2.3314683517128287E-15</v>
      </c>
      <c r="AS855" s="4">
        <f t="shared" si="4222"/>
        <v>-2.3314683517128287E-15</v>
      </c>
      <c r="AT855" s="4">
        <f t="shared" si="4222"/>
        <v>-2.3314683517128287E-15</v>
      </c>
      <c r="AU855" s="4">
        <f t="shared" si="4222"/>
        <v>-2.3314683517128287E-15</v>
      </c>
      <c r="AV855" s="4">
        <f t="shared" si="4222"/>
        <v>-2.3314683517128287E-15</v>
      </c>
      <c r="AW855" s="4">
        <f t="shared" si="4222"/>
        <v>-2.3314683517128287E-15</v>
      </c>
      <c r="AX855" s="4">
        <f t="shared" si="4222"/>
        <v>-2.3314683517128287E-15</v>
      </c>
      <c r="AY855" s="4">
        <f t="shared" si="4222"/>
        <v>-2.3314683517128287E-15</v>
      </c>
      <c r="AZ855" s="4">
        <f t="shared" si="4222"/>
        <v>-2.3314683517128287E-15</v>
      </c>
      <c r="BA855" s="4">
        <f t="shared" si="4222"/>
        <v>-2.3314683517128287E-15</v>
      </c>
      <c r="BB855" s="4">
        <f t="shared" si="4222"/>
        <v>-2.3314683517128287E-15</v>
      </c>
      <c r="BC855" s="4">
        <f t="shared" si="4222"/>
        <v>-2.3314683517128287E-15</v>
      </c>
      <c r="BD855" s="4">
        <f t="shared" si="4222"/>
        <v>-2.3314683517128287E-15</v>
      </c>
      <c r="BE855" s="4">
        <f t="shared" si="4222"/>
        <v>-2.3314683517128287E-15</v>
      </c>
      <c r="BF855" s="4">
        <f t="shared" si="4222"/>
        <v>-2.3314683517128287E-15</v>
      </c>
      <c r="BG855" s="4">
        <f t="shared" si="4222"/>
        <v>-2.3314683517128287E-15</v>
      </c>
      <c r="BH855" s="4">
        <f t="shared" si="4222"/>
        <v>-2.3314683517128287E-15</v>
      </c>
      <c r="BI855" s="4">
        <f t="shared" si="4222"/>
        <v>-2.3314683517128287E-15</v>
      </c>
      <c r="BJ855" s="4">
        <f t="shared" si="4222"/>
        <v>-2.3314683517128287E-15</v>
      </c>
      <c r="BK855" s="4">
        <f t="shared" si="4222"/>
        <v>-2.3314683517128287E-15</v>
      </c>
      <c r="BL855" s="4">
        <f t="shared" si="4222"/>
        <v>-2.3314683517128287E-15</v>
      </c>
      <c r="BM855" s="4">
        <f t="shared" si="4222"/>
        <v>-2.3314683517128287E-15</v>
      </c>
      <c r="BN855" s="4">
        <f t="shared" si="4222"/>
        <v>-2.3314683517128287E-15</v>
      </c>
      <c r="BO855" s="4">
        <f t="shared" si="4222"/>
        <v>-2.3314683517128287E-15</v>
      </c>
      <c r="BP855" s="4">
        <f t="shared" si="4222"/>
        <v>-2.3314683517128287E-15</v>
      </c>
      <c r="BQ855" s="4">
        <f t="shared" si="4222"/>
        <v>-2.3314683517128287E-15</v>
      </c>
      <c r="BR855" s="4">
        <f t="shared" si="4222"/>
        <v>-2.3314683517128287E-15</v>
      </c>
      <c r="BS855" s="4">
        <f t="shared" si="4222"/>
        <v>-2.3314683517128287E-15</v>
      </c>
      <c r="BT855" s="4">
        <f t="shared" si="4222"/>
        <v>-2.3314683517128287E-15</v>
      </c>
      <c r="BU855" s="4">
        <f t="shared" si="4222"/>
        <v>-2.3314683517128287E-15</v>
      </c>
      <c r="BV855" s="4">
        <f t="shared" ref="BV855:CF855" si="4223">BV854+BV814</f>
        <v>-2.3314683517128287E-15</v>
      </c>
      <c r="BW855" s="4">
        <f t="shared" si="4223"/>
        <v>-2.3314683517128287E-15</v>
      </c>
      <c r="BX855" s="4">
        <f t="shared" si="4223"/>
        <v>-2.3314683517128287E-15</v>
      </c>
      <c r="BY855" s="4">
        <f t="shared" si="4223"/>
        <v>-2.3314683517128287E-15</v>
      </c>
      <c r="BZ855" s="4">
        <f t="shared" si="4223"/>
        <v>-2.3314683517128287E-15</v>
      </c>
      <c r="CA855" s="4">
        <f t="shared" si="4223"/>
        <v>-2.3314683517128287E-15</v>
      </c>
      <c r="CB855" s="4">
        <f t="shared" si="4223"/>
        <v>-2.3314683517128287E-15</v>
      </c>
      <c r="CC855" s="4">
        <f t="shared" si="4223"/>
        <v>-2.3314683517128287E-15</v>
      </c>
      <c r="CD855" s="4">
        <f t="shared" si="4223"/>
        <v>-2.3314683517128287E-15</v>
      </c>
      <c r="CE855" s="4">
        <f t="shared" si="4223"/>
        <v>-2.3314683517128287E-15</v>
      </c>
      <c r="CF855" s="4">
        <f t="shared" si="4223"/>
        <v>-2.3314683517128287E-15</v>
      </c>
    </row>
    <row r="857" spans="1:84" s="14" customFormat="1" ht="12.75" customHeight="1">
      <c r="A857"/>
      <c r="B857" s="16" t="str">
        <f>Inputs!C109</f>
        <v>Control Centre - SCADA</v>
      </c>
      <c r="C857" s="174"/>
      <c r="D857" s="19"/>
      <c r="E857" s="19"/>
      <c r="F857" s="15"/>
      <c r="G857" s="15"/>
      <c r="H857" s="15"/>
      <c r="I857" s="32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</row>
    <row r="858" spans="1:84" ht="12.75" customHeight="1">
      <c r="B858" s="6"/>
      <c r="C858" s="175" t="s">
        <v>223</v>
      </c>
      <c r="I858" s="1">
        <f>INDEX(Inputs!$E$94:$E$121, MATCH(B857, Inputs!$C$94:$C$121,0))</f>
        <v>1</v>
      </c>
    </row>
    <row r="859" spans="1:84" s="153" customFormat="1" ht="12.75" customHeight="1">
      <c r="A859"/>
      <c r="B859" s="6"/>
      <c r="C859" s="175" t="s">
        <v>222</v>
      </c>
      <c r="D859" s="155"/>
      <c r="E859" s="155"/>
      <c r="I859" s="33">
        <f>INDEX(Inputs!$F$94:$F$121, MATCH(B857, Inputs!$C$94:$C$121,0))</f>
        <v>4.6720457392878174</v>
      </c>
    </row>
    <row r="860" spans="1:84" ht="12.75" customHeight="1">
      <c r="B860" s="6"/>
      <c r="C860" s="175" t="s">
        <v>2</v>
      </c>
      <c r="I860" s="1">
        <f>INDEX(Inputs!$G$94:$G$121, MATCH(B857, Inputs!$C$94:$C$121,0))</f>
        <v>7</v>
      </c>
    </row>
    <row r="861" spans="1:84" ht="12.75" customHeight="1">
      <c r="B861" s="6"/>
      <c r="C861" s="175"/>
      <c r="I861" s="31"/>
    </row>
    <row r="862" spans="1:84" ht="12.75" customHeight="1">
      <c r="C862" s="164" t="s">
        <v>3</v>
      </c>
      <c r="I862" s="31"/>
    </row>
    <row r="863" spans="1:84" s="153" customFormat="1" ht="12.75" customHeight="1">
      <c r="A863"/>
      <c r="C863" s="164"/>
      <c r="D863" s="98" t="s">
        <v>203</v>
      </c>
      <c r="E863" s="98" t="s">
        <v>185</v>
      </c>
      <c r="F863" s="97"/>
      <c r="G863" s="97"/>
      <c r="H863" s="97"/>
      <c r="I863" s="99"/>
      <c r="J863" s="267">
        <f>IF(OR($I858=0,I870=0,$I858="n/a"),0,SIGN($I870)*MIN(ABS($I870/$I858), ABS($I870-SUM($I863:I863))))</f>
        <v>3.8815688563515987</v>
      </c>
      <c r="K863" s="267">
        <f>IF(OR($I858=0,J870=0,$I858="n/a"),0,SIGN($I870)*MIN(ABS($I870/$I858), ABS($I870-SUM($I863:J863))))</f>
        <v>0</v>
      </c>
      <c r="L863" s="267">
        <f>IF(OR($I858=0,K870=0,$I858="n/a"),0,SIGN($I870)*MIN(ABS($I870/$I858), ABS($I870-SUM($I863:K863))))</f>
        <v>0</v>
      </c>
      <c r="M863" s="267">
        <f>IF(OR($I858=0,L870=0,$I858="n/a"),0,SIGN($I870)*MIN(ABS($I870/$I858), ABS($I870-SUM($I863:L863))))</f>
        <v>0</v>
      </c>
      <c r="N863" s="267">
        <f>IF(OR($I858=0,M870=0,$I858="n/a"),0,SIGN($I870)*MIN(ABS($I870/$I858), ABS($I870-SUM($I863:M863))))</f>
        <v>0</v>
      </c>
      <c r="O863" s="105">
        <f>IF(OR($I858=0,N870=0,$I858="n/a"),0,SIGN($I870)*MIN(ABS($I870/$I858), ABS($I870-SUM($I863:N863))))</f>
        <v>0</v>
      </c>
      <c r="P863" s="105">
        <f>IF(OR($I858=0,O870=0,$I858="n/a"),0,SIGN($I870)*MIN(ABS($I870/$I858), ABS($I870-SUM($I863:O863))))</f>
        <v>0</v>
      </c>
      <c r="Q863" s="105">
        <f>IF(OR($I858=0,P870=0,$I858="n/a"),0,SIGN($I870)*MIN(ABS($I870/$I858), ABS($I870-SUM($I863:P863))))</f>
        <v>0</v>
      </c>
      <c r="R863" s="105">
        <f>IF(OR($I858=0,Q870=0,$I858="n/a"),0,SIGN($I870)*MIN(ABS($I870/$I858), ABS($I870-SUM($I863:Q863))))</f>
        <v>0</v>
      </c>
      <c r="S863" s="105">
        <f>IF(OR($I858=0,R870=0,$I858="n/a"),0,SIGN($I870)*MIN(ABS($I870/$I858), ABS($I870-SUM($I863:R863))))</f>
        <v>0</v>
      </c>
      <c r="T863" s="105">
        <f>IF(OR($I858=0,S870=0,$I858="n/a"),0,SIGN($I870)*MIN(ABS($I870/$I858), ABS($I870-SUM($I863:S863))))</f>
        <v>0</v>
      </c>
      <c r="U863" s="105">
        <f>IF(OR($I858=0,T870=0,$I858="n/a"),0,SIGN($I870)*MIN(ABS($I870/$I858), ABS($I870-SUM($I863:T863))))</f>
        <v>0</v>
      </c>
      <c r="V863" s="105">
        <f>IF(OR($I858=0,U870=0,$I858="n/a"),0,SIGN($I870)*MIN(ABS($I870/$I858), ABS($I870-SUM($I863:U863))))</f>
        <v>0</v>
      </c>
      <c r="W863" s="105">
        <f>IF(OR($I858=0,V870=0,$I858="n/a"),0,SIGN($I870)*MIN(ABS($I870/$I858), ABS($I870-SUM($I863:V863))))</f>
        <v>0</v>
      </c>
      <c r="X863" s="105">
        <f>IF(OR($I858=0,W870=0,$I858="n/a"),0,SIGN($I870)*MIN(ABS($I870/$I858), ABS($I870-SUM($I863:W863))))</f>
        <v>0</v>
      </c>
      <c r="Y863" s="105">
        <f>IF(OR($I858=0,X870=0,$I858="n/a"),0,SIGN($I870)*MIN(ABS($I870/$I858), ABS($I870-SUM($I863:X863))))</f>
        <v>0</v>
      </c>
      <c r="Z863" s="105">
        <f>IF(OR($I858=0,Y870=0,$I858="n/a"),0,SIGN($I870)*MIN(ABS($I870/$I858), ABS($I870-SUM($I863:Y863))))</f>
        <v>0</v>
      </c>
      <c r="AA863" s="105">
        <f>IF(OR($I858=0,Z870=0,$I858="n/a"),0,SIGN($I870)*MIN(ABS($I870/$I858), ABS($I870-SUM($I863:Z863))))</f>
        <v>0</v>
      </c>
      <c r="AB863" s="105">
        <f>IF(OR($I858=0,AA870=0,$I858="n/a"),0,SIGN($I870)*MIN(ABS($I870/$I858), ABS($I870-SUM($I863:AA863))))</f>
        <v>0</v>
      </c>
      <c r="AC863" s="105">
        <f>IF(OR($I858=0,AB870=0,$I858="n/a"),0,SIGN($I870)*MIN(ABS($I870/$I858), ABS($I870-SUM($I863:AB863))))</f>
        <v>0</v>
      </c>
      <c r="AD863" s="105">
        <f>IF(OR($I858=0,AC870=0,$I858="n/a"),0,SIGN($I870)*MIN(ABS($I870/$I858), ABS($I870-SUM($I863:AC863))))</f>
        <v>0</v>
      </c>
      <c r="AE863" s="105">
        <f>IF(OR($I858=0,AD870=0,$I858="n/a"),0,SIGN($I870)*MIN(ABS($I870/$I858), ABS($I870-SUM($I863:AD863))))</f>
        <v>0</v>
      </c>
      <c r="AF863" s="105">
        <f>IF(OR($I858=0,AE870=0,$I858="n/a"),0,SIGN($I870)*MIN(ABS($I870/$I858), ABS($I870-SUM($I863:AE863))))</f>
        <v>0</v>
      </c>
      <c r="AG863" s="105">
        <f>IF(OR($I858=0,AF870=0,$I858="n/a"),0,SIGN($I870)*MIN(ABS($I870/$I858), ABS($I870-SUM($I863:AF863))))</f>
        <v>0</v>
      </c>
      <c r="AH863" s="105">
        <f>IF(OR($I858=0,AG870=0,$I858="n/a"),0,SIGN($I870)*MIN(ABS($I870/$I858), ABS($I870-SUM($I863:AG863))))</f>
        <v>0</v>
      </c>
      <c r="AI863" s="105">
        <f>IF(OR($I858=0,AH870=0,$I858="n/a"),0,SIGN($I870)*MIN(ABS($I870/$I858), ABS($I870-SUM($I863:AH863))))</f>
        <v>0</v>
      </c>
      <c r="AJ863" s="105">
        <f>IF(OR($I858=0,AI870=0,$I858="n/a"),0,SIGN($I870)*MIN(ABS($I870/$I858), ABS($I870-SUM($I863:AI863))))</f>
        <v>0</v>
      </c>
      <c r="AK863" s="105">
        <f>IF(OR($I858=0,AJ870=0,$I858="n/a"),0,SIGN($I870)*MIN(ABS($I870/$I858), ABS($I870-SUM($I863:AJ863))))</f>
        <v>0</v>
      </c>
      <c r="AL863" s="105">
        <f>IF(OR($I858=0,AK870=0,$I858="n/a"),0,SIGN($I870)*MIN(ABS($I870/$I858), ABS($I870-SUM($I863:AK863))))</f>
        <v>0</v>
      </c>
      <c r="AM863" s="105">
        <f>IF(OR($I858=0,AL870=0,$I858="n/a"),0,SIGN($I870)*MIN(ABS($I870/$I858), ABS($I870-SUM($I863:AL863))))</f>
        <v>0</v>
      </c>
      <c r="AN863" s="105">
        <f>IF(OR($I858=0,AM870=0,$I858="n/a"),0,SIGN($I870)*MIN(ABS($I870/$I858), ABS($I870-SUM($I863:AM863))))</f>
        <v>0</v>
      </c>
      <c r="AO863" s="105">
        <f>IF(OR($I858=0,AN870=0,$I858="n/a"),0,SIGN($I870)*MIN(ABS($I870/$I858), ABS($I870-SUM($I863:AN863))))</f>
        <v>0</v>
      </c>
      <c r="AP863" s="105">
        <f>IF(OR($I858=0,AO870=0,$I858="n/a"),0,SIGN($I870)*MIN(ABS($I870/$I858), ABS($I870-SUM($I863:AO863))))</f>
        <v>0</v>
      </c>
      <c r="AQ863" s="105">
        <f>IF(OR($I858=0,AP870=0,$I858="n/a"),0,SIGN($I870)*MIN(ABS($I870/$I858), ABS($I870-SUM($I863:AP863))))</f>
        <v>0</v>
      </c>
      <c r="AR863" s="105">
        <f>IF(OR($I858=0,AQ870=0,$I858="n/a"),0,SIGN($I870)*MIN(ABS($I870/$I858), ABS($I870-SUM($I863:AQ863))))</f>
        <v>0</v>
      </c>
      <c r="AS863" s="105">
        <f>IF(OR($I858=0,AR870=0,$I858="n/a"),0,SIGN($I870)*MIN(ABS($I870/$I858), ABS($I870-SUM($I863:AR863))))</f>
        <v>0</v>
      </c>
      <c r="AT863" s="105">
        <f>IF(OR($I858=0,AS870=0,$I858="n/a"),0,SIGN($I870)*MIN(ABS($I870/$I858), ABS($I870-SUM($I863:AS863))))</f>
        <v>0</v>
      </c>
      <c r="AU863" s="105">
        <f>IF(OR($I858=0,AT870=0,$I858="n/a"),0,SIGN($I870)*MIN(ABS($I870/$I858), ABS($I870-SUM($I863:AT863))))</f>
        <v>0</v>
      </c>
      <c r="AV863" s="105">
        <f>IF(OR($I858=0,AU870=0,$I858="n/a"),0,SIGN($I870)*MIN(ABS($I870/$I858), ABS($I870-SUM($I863:AU863))))</f>
        <v>0</v>
      </c>
      <c r="AW863" s="105">
        <f>IF(OR($I858=0,AV870=0,$I858="n/a"),0,SIGN($I870)*MIN(ABS($I870/$I858), ABS($I870-SUM($I863:AV863))))</f>
        <v>0</v>
      </c>
      <c r="AX863" s="105">
        <f>IF(OR($I858=0,AW870=0,$I858="n/a"),0,SIGN($I870)*MIN(ABS($I870/$I858), ABS($I870-SUM($I863:AW863))))</f>
        <v>0</v>
      </c>
      <c r="AY863" s="105">
        <f>IF(OR($I858=0,AX870=0,$I858="n/a"),0,SIGN($I870)*MIN(ABS($I870/$I858), ABS($I870-SUM($I863:AX863))))</f>
        <v>0</v>
      </c>
      <c r="AZ863" s="105">
        <f>IF(OR($I858=0,AY870=0,$I858="n/a"),0,SIGN($I870)*MIN(ABS($I870/$I858), ABS($I870-SUM($I863:AY863))))</f>
        <v>0</v>
      </c>
      <c r="BA863" s="105">
        <f>IF(OR($I858=0,AZ870=0,$I858="n/a"),0,SIGN($I870)*MIN(ABS($I870/$I858), ABS($I870-SUM($I863:AZ863))))</f>
        <v>0</v>
      </c>
      <c r="BB863" s="105">
        <f>IF(OR($I858=0,BA870=0,$I858="n/a"),0,SIGN($I870)*MIN(ABS($I870/$I858), ABS($I870-SUM($I863:BA863))))</f>
        <v>0</v>
      </c>
      <c r="BC863" s="105">
        <f>IF(OR($I858=0,BB870=0,$I858="n/a"),0,SIGN($I870)*MIN(ABS($I870/$I858), ABS($I870-SUM($I863:BB863))))</f>
        <v>0</v>
      </c>
      <c r="BD863" s="105">
        <f>IF(OR($I858=0,BC870=0,$I858="n/a"),0,SIGN($I870)*MIN(ABS($I870/$I858), ABS($I870-SUM($I863:BC863))))</f>
        <v>0</v>
      </c>
      <c r="BE863" s="105">
        <f>IF(OR($I858=0,BD870=0,$I858="n/a"),0,SIGN($I870)*MIN(ABS($I870/$I858), ABS($I870-SUM($I863:BD863))))</f>
        <v>0</v>
      </c>
      <c r="BF863" s="105">
        <f>IF(OR($I858=0,BE870=0,$I858="n/a"),0,SIGN($I870)*MIN(ABS($I870/$I858), ABS($I870-SUM($I863:BE863))))</f>
        <v>0</v>
      </c>
      <c r="BG863" s="105">
        <f>IF(OR($I858=0,BF870=0,$I858="n/a"),0,SIGN($I870)*MIN(ABS($I870/$I858), ABS($I870-SUM($I863:BF863))))</f>
        <v>0</v>
      </c>
      <c r="BH863" s="105">
        <f>IF(OR($I858=0,BG870=0,$I858="n/a"),0,SIGN($I870)*MIN(ABS($I870/$I858), ABS($I870-SUM($I863:BG863))))</f>
        <v>0</v>
      </c>
      <c r="BI863" s="105">
        <f>IF(OR($I858=0,BH870=0,$I858="n/a"),0,SIGN($I870)*MIN(ABS($I870/$I858), ABS($I870-SUM($I863:BH863))))</f>
        <v>0</v>
      </c>
      <c r="BJ863" s="105">
        <f>IF(OR($I858=0,BI870=0,$I858="n/a"),0,SIGN($I870)*MIN(ABS($I870/$I858), ABS($I870-SUM($I863:BI863))))</f>
        <v>0</v>
      </c>
      <c r="BK863" s="105">
        <f>IF(OR($I858=0,BJ870=0,$I858="n/a"),0,SIGN($I870)*MIN(ABS($I870/$I858), ABS($I870-SUM($I863:BJ863))))</f>
        <v>0</v>
      </c>
      <c r="BL863" s="105">
        <f>IF(OR($I858=0,BK870=0,$I858="n/a"),0,SIGN($I870)*MIN(ABS($I870/$I858), ABS($I870-SUM($I863:BK863))))</f>
        <v>0</v>
      </c>
      <c r="BM863" s="105">
        <f>IF(OR($I858=0,BL870=0,$I858="n/a"),0,SIGN($I870)*MIN(ABS($I870/$I858), ABS($I870-SUM($I863:BL863))))</f>
        <v>0</v>
      </c>
      <c r="BN863" s="105">
        <f>IF(OR($I858=0,BM870=0,$I858="n/a"),0,SIGN($I870)*MIN(ABS($I870/$I858), ABS($I870-SUM($I863:BM863))))</f>
        <v>0</v>
      </c>
      <c r="BO863" s="105">
        <f>IF(OR($I858=0,BN870=0,$I858="n/a"),0,SIGN($I870)*MIN(ABS($I870/$I858), ABS($I870-SUM($I863:BN863))))</f>
        <v>0</v>
      </c>
      <c r="BP863" s="105">
        <f>IF(OR($I858=0,BO870=0,$I858="n/a"),0,SIGN($I870)*MIN(ABS($I870/$I858), ABS($I870-SUM($I863:BO863))))</f>
        <v>0</v>
      </c>
      <c r="BQ863" s="105">
        <f>IF(OR($I858=0,BP870=0,$I858="n/a"),0,SIGN($I870)*MIN(ABS($I870/$I858), ABS($I870-SUM($I863:BP863))))</f>
        <v>0</v>
      </c>
      <c r="BR863" s="105">
        <f>IF(OR($I858=0,BQ870=0,$I858="n/a"),0,SIGN($I870)*MIN(ABS($I870/$I858), ABS($I870-SUM($I863:BQ863))))</f>
        <v>0</v>
      </c>
      <c r="BS863" s="105">
        <f>IF(OR($I858=0,BR870=0,$I858="n/a"),0,SIGN($I870)*MIN(ABS($I870/$I858), ABS($I870-SUM($I863:BR863))))</f>
        <v>0</v>
      </c>
      <c r="BT863" s="105">
        <f>IF(OR($I858=0,BS870=0,$I858="n/a"),0,SIGN($I870)*MIN(ABS($I870/$I858), ABS($I870-SUM($I863:BS863))))</f>
        <v>0</v>
      </c>
      <c r="BU863" s="105">
        <f>IF(OR($I858=0,BT870=0,$I858="n/a"),0,SIGN($I870)*MIN(ABS($I870/$I858), ABS($I870-SUM($I863:BT863))))</f>
        <v>0</v>
      </c>
      <c r="BV863" s="105">
        <f>IF(OR($I858=0,BU870=0,$I858="n/a"),0,SIGN($I870)*MIN(ABS($I870/$I858), ABS($I870-SUM($I863:BU863))))</f>
        <v>0</v>
      </c>
      <c r="BW863" s="105">
        <f>IF(OR($I858=0,BV870=0,$I858="n/a"),0,SIGN($I870)*MIN(ABS($I870/$I858), ABS($I870-SUM($I863:BV863))))</f>
        <v>0</v>
      </c>
      <c r="BX863" s="105">
        <f>IF(OR($I858=0,BW870=0,$I858="n/a"),0,SIGN($I870)*MIN(ABS($I870/$I858), ABS($I870-SUM($I863:BW863))))</f>
        <v>0</v>
      </c>
      <c r="BY863" s="105">
        <f>IF(OR($I858=0,BX870=0,$I858="n/a"),0,SIGN($I870)*MIN(ABS($I870/$I858), ABS($I870-SUM($I863:BX863))))</f>
        <v>0</v>
      </c>
      <c r="BZ863" s="105">
        <f>IF(OR($I858=0,BY870=0,$I858="n/a"),0,SIGN($I870)*MIN(ABS($I870/$I858), ABS($I870-SUM($I863:BY863))))</f>
        <v>0</v>
      </c>
      <c r="CA863" s="105">
        <f>IF(OR($I858=0,BZ870=0,$I858="n/a"),0,SIGN($I870)*MIN(ABS($I870/$I858), ABS($I870-SUM($I863:BZ863))))</f>
        <v>0</v>
      </c>
      <c r="CB863" s="105">
        <f>IF(OR($I858=0,CA870=0,$I858="n/a"),0,SIGN($I870)*MIN(ABS($I870/$I858), ABS($I870-SUM($I863:CA863))))</f>
        <v>0</v>
      </c>
      <c r="CC863" s="105">
        <f>IF(OR($I858=0,CB870=0,$I858="n/a"),0,SIGN($I870)*MIN(ABS($I870/$I858), ABS($I870-SUM($I863:CB863))))</f>
        <v>0</v>
      </c>
      <c r="CD863" s="105">
        <f>IF(OR($I858=0,CC870=0,$I858="n/a"),0,SIGN($I870)*MIN(ABS($I870/$I858), ABS($I870-SUM($I863:CC863))))</f>
        <v>0</v>
      </c>
      <c r="CE863" s="105">
        <f>IF(OR($I858=0,CD870=0,$I858="n/a"),0,SIGN($I870)*MIN(ABS($I870/$I858), ABS($I870-SUM($I863:CD863))))</f>
        <v>0</v>
      </c>
      <c r="CF863" s="105">
        <f>IF(OR($I858=0,CE870=0,$I858="n/a"),0,SIGN($I870)*MIN(ABS($I870/$I858), ABS($I870-SUM($I863:CE863))))</f>
        <v>0</v>
      </c>
    </row>
    <row r="864" spans="1:84" s="153" customFormat="1" ht="12.75" customHeight="1">
      <c r="A864"/>
      <c r="C864" s="164"/>
      <c r="D864" s="98" t="s">
        <v>208</v>
      </c>
      <c r="E864" s="98"/>
      <c r="F864" s="97"/>
      <c r="G864" s="97"/>
      <c r="H864" s="97"/>
      <c r="I864" s="99"/>
      <c r="J864" s="267">
        <f>IF(OR($I859=0,I871=0,$I859="n/a"),0,SIGN($I871)*MIN(ABS($I871/$I859), ABS($I871-SUM($I864:I864))))</f>
        <v>7.2781318410259743</v>
      </c>
      <c r="K864" s="267">
        <f>IF(OR($I859=0,J871=0,$I859="n/a"),0,SIGN($I871)*MIN(ABS($I871/$I859), ABS($I871-SUM($I864:J864))))</f>
        <v>7.2781318410259743</v>
      </c>
      <c r="L864" s="267">
        <f>IF(OR($I859=0,K871=0,$I859="n/a"),0,SIGN($I871)*MIN(ABS($I871/$I859), ABS($I871-SUM($I864:K864))))</f>
        <v>7.2781318410259743</v>
      </c>
      <c r="M864" s="267">
        <f>IF(OR($I859=0,L871=0,$I859="n/a"),0,SIGN($I871)*MIN(ABS($I871/$I859), ABS($I871-SUM($I864:L864))))</f>
        <v>7.2781318410259743</v>
      </c>
      <c r="N864" s="267">
        <f>IF(OR($I859=0,M871=0,$I859="n/a"),0,SIGN($I871)*MIN(ABS($I871/$I859), ABS($I871-SUM($I864:M864))))</f>
        <v>4.8912374937365044</v>
      </c>
      <c r="O864" s="267">
        <f>IF(OR($I859=0,N871=0,$I859="n/a"),0,SIGN($I871)*MIN(ABS($I871/$I859), ABS($I871-SUM($I864:N864))))</f>
        <v>0</v>
      </c>
      <c r="P864" s="267">
        <f>IF(OR($I859=0,O871=0,$I859="n/a"),0,SIGN($I871)*MIN(ABS($I871/$I859), ABS($I871-SUM($I864:O864))))</f>
        <v>0</v>
      </c>
      <c r="Q864" s="267">
        <f>IF(OR($I859=0,P871=0,$I859="n/a"),0,SIGN($I871)*MIN(ABS($I871/$I859), ABS($I871-SUM($I864:P864))))</f>
        <v>0</v>
      </c>
      <c r="R864" s="267">
        <f>IF(OR($I859=0,Q871=0,$I859="n/a"),0,SIGN($I871)*MIN(ABS($I871/$I859), ABS($I871-SUM($I864:Q864))))</f>
        <v>0</v>
      </c>
      <c r="S864" s="267">
        <f>IF(OR($I859=0,R871=0,$I859="n/a"),0,SIGN($I871)*MIN(ABS($I871/$I859), ABS($I871-SUM($I864:R864))))</f>
        <v>0</v>
      </c>
      <c r="T864" s="267">
        <f>IF(OR($I859=0,S871=0,$I859="n/a"),0,SIGN($I871)*MIN(ABS($I871/$I859), ABS($I871-SUM($I864:S864))))</f>
        <v>0</v>
      </c>
      <c r="U864" s="267">
        <f>IF(OR($I859=0,T871=0,$I859="n/a"),0,SIGN($I871)*MIN(ABS($I871/$I859), ABS($I871-SUM($I864:T864))))</f>
        <v>0</v>
      </c>
      <c r="V864" s="267">
        <f>IF(OR($I859=0,U871=0,$I859="n/a"),0,SIGN($I871)*MIN(ABS($I871/$I859), ABS($I871-SUM($I864:U864))))</f>
        <v>0</v>
      </c>
      <c r="W864" s="267">
        <f>IF(OR($I859=0,V871=0,$I859="n/a"),0,SIGN($I871)*MIN(ABS($I871/$I859), ABS($I871-SUM($I864:V864))))</f>
        <v>0</v>
      </c>
      <c r="X864" s="267">
        <f>IF(OR($I859=0,W871=0,$I859="n/a"),0,SIGN($I871)*MIN(ABS($I871/$I859), ABS($I871-SUM($I864:W864))))</f>
        <v>0</v>
      </c>
      <c r="Y864" s="267">
        <f>IF(OR($I859=0,X871=0,$I859="n/a"),0,SIGN($I871)*MIN(ABS($I871/$I859), ABS($I871-SUM($I864:X864))))</f>
        <v>0</v>
      </c>
      <c r="Z864" s="267">
        <f>IF(OR($I859=0,Y871=0,$I859="n/a"),0,SIGN($I871)*MIN(ABS($I871/$I859), ABS($I871-SUM($I864:Y864))))</f>
        <v>0</v>
      </c>
      <c r="AA864" s="267">
        <f>IF(OR($I859=0,Z871=0,$I859="n/a"),0,SIGN($I871)*MIN(ABS($I871/$I859), ABS($I871-SUM($I864:Z864))))</f>
        <v>0</v>
      </c>
      <c r="AB864" s="267">
        <f>IF(OR($I859=0,AA871=0,$I859="n/a"),0,SIGN($I871)*MIN(ABS($I871/$I859), ABS($I871-SUM($I864:AA864))))</f>
        <v>0</v>
      </c>
      <c r="AC864" s="267">
        <f>IF(OR($I859=0,AB871=0,$I859="n/a"),0,SIGN($I871)*MIN(ABS($I871/$I859), ABS($I871-SUM($I864:AB864))))</f>
        <v>0</v>
      </c>
      <c r="AD864" s="267">
        <f>IF(OR($I859=0,AC871=0,$I859="n/a"),0,SIGN($I871)*MIN(ABS($I871/$I859), ABS($I871-SUM($I864:AC864))))</f>
        <v>0</v>
      </c>
      <c r="AE864" s="267">
        <f>IF(OR($I859=0,AD871=0,$I859="n/a"),0,SIGN($I871)*MIN(ABS($I871/$I859), ABS($I871-SUM($I864:AD864))))</f>
        <v>0</v>
      </c>
      <c r="AF864" s="267">
        <f>IF(OR($I859=0,AE871=0,$I859="n/a"),0,SIGN($I871)*MIN(ABS($I871/$I859), ABS($I871-SUM($I864:AE864))))</f>
        <v>0</v>
      </c>
      <c r="AG864" s="267">
        <f>IF(OR($I859=0,AF871=0,$I859="n/a"),0,SIGN($I871)*MIN(ABS($I871/$I859), ABS($I871-SUM($I864:AF864))))</f>
        <v>0</v>
      </c>
      <c r="AH864" s="267">
        <f>IF(OR($I859=0,AG871=0,$I859="n/a"),0,SIGN($I871)*MIN(ABS($I871/$I859), ABS($I871-SUM($I864:AG864))))</f>
        <v>0</v>
      </c>
      <c r="AI864" s="267">
        <f>IF(OR($I859=0,AH871=0,$I859="n/a"),0,SIGN($I871)*MIN(ABS($I871/$I859), ABS($I871-SUM($I864:AH864))))</f>
        <v>0</v>
      </c>
      <c r="AJ864" s="267">
        <f>IF(OR($I859=0,AI871=0,$I859="n/a"),0,SIGN($I871)*MIN(ABS($I871/$I859), ABS($I871-SUM($I864:AI864))))</f>
        <v>0</v>
      </c>
      <c r="AK864" s="267">
        <f>IF(OR($I859=0,AJ871=0,$I859="n/a"),0,SIGN($I871)*MIN(ABS($I871/$I859), ABS($I871-SUM($I864:AJ864))))</f>
        <v>0</v>
      </c>
      <c r="AL864" s="267">
        <f>IF(OR($I859=0,AK871=0,$I859="n/a"),0,SIGN($I871)*MIN(ABS($I871/$I859), ABS($I871-SUM($I864:AK864))))</f>
        <v>0</v>
      </c>
      <c r="AM864" s="267">
        <f>IF(OR($I859=0,AL871=0,$I859="n/a"),0,SIGN($I871)*MIN(ABS($I871/$I859), ABS($I871-SUM($I864:AL864))))</f>
        <v>0</v>
      </c>
      <c r="AN864" s="267">
        <f>IF(OR($I859=0,AM871=0,$I859="n/a"),0,SIGN($I871)*MIN(ABS($I871/$I859), ABS($I871-SUM($I864:AM864))))</f>
        <v>0</v>
      </c>
      <c r="AO864" s="267">
        <f>IF(OR($I859=0,AN871=0,$I859="n/a"),0,SIGN($I871)*MIN(ABS($I871/$I859), ABS($I871-SUM($I864:AN864))))</f>
        <v>0</v>
      </c>
      <c r="AP864" s="267">
        <f>IF(OR($I859=0,AO871=0,$I859="n/a"),0,SIGN($I871)*MIN(ABS($I871/$I859), ABS($I871-SUM($I864:AO864))))</f>
        <v>0</v>
      </c>
      <c r="AQ864" s="267">
        <f>IF(OR($I859=0,AP871=0,$I859="n/a"),0,SIGN($I871)*MIN(ABS($I871/$I859), ABS($I871-SUM($I864:AP864))))</f>
        <v>0</v>
      </c>
      <c r="AR864" s="267">
        <f>IF(OR($I859=0,AQ871=0,$I859="n/a"),0,SIGN($I871)*MIN(ABS($I871/$I859), ABS($I871-SUM($I864:AQ864))))</f>
        <v>0</v>
      </c>
      <c r="AS864" s="267">
        <f>IF(OR($I859=0,AR871=0,$I859="n/a"),0,SIGN($I871)*MIN(ABS($I871/$I859), ABS($I871-SUM($I864:AR864))))</f>
        <v>0</v>
      </c>
      <c r="AT864" s="267">
        <f>IF(OR($I859=0,AS871=0,$I859="n/a"),0,SIGN($I871)*MIN(ABS($I871/$I859), ABS($I871-SUM($I864:AS864))))</f>
        <v>0</v>
      </c>
      <c r="AU864" s="267">
        <f>IF(OR($I859=0,AT871=0,$I859="n/a"),0,SIGN($I871)*MIN(ABS($I871/$I859), ABS($I871-SUM($I864:AT864))))</f>
        <v>0</v>
      </c>
      <c r="AV864" s="267">
        <f>IF(OR($I859=0,AU871=0,$I859="n/a"),0,SIGN($I871)*MIN(ABS($I871/$I859), ABS($I871-SUM($I864:AU864))))</f>
        <v>0</v>
      </c>
      <c r="AW864" s="267">
        <f>IF(OR($I859=0,AV871=0,$I859="n/a"),0,SIGN($I871)*MIN(ABS($I871/$I859), ABS($I871-SUM($I864:AV864))))</f>
        <v>0</v>
      </c>
      <c r="AX864" s="267">
        <f>IF(OR($I859=0,AW871=0,$I859="n/a"),0,SIGN($I871)*MIN(ABS($I871/$I859), ABS($I871-SUM($I864:AW864))))</f>
        <v>0</v>
      </c>
      <c r="AY864" s="267">
        <f>IF(OR($I859=0,AX871=0,$I859="n/a"),0,SIGN($I871)*MIN(ABS($I871/$I859), ABS($I871-SUM($I864:AX864))))</f>
        <v>0</v>
      </c>
      <c r="AZ864" s="267">
        <f>IF(OR($I859=0,AY871=0,$I859="n/a"),0,SIGN($I871)*MIN(ABS($I871/$I859), ABS($I871-SUM($I864:AY864))))</f>
        <v>0</v>
      </c>
      <c r="BA864" s="267">
        <f>IF(OR($I859=0,AZ871=0,$I859="n/a"),0,SIGN($I871)*MIN(ABS($I871/$I859), ABS($I871-SUM($I864:AZ864))))</f>
        <v>0</v>
      </c>
      <c r="BB864" s="267">
        <f>IF(OR($I859=0,BA871=0,$I859="n/a"),0,SIGN($I871)*MIN(ABS($I871/$I859), ABS($I871-SUM($I864:BA864))))</f>
        <v>0</v>
      </c>
      <c r="BC864" s="267">
        <f>IF(OR($I859=0,BB871=0,$I859="n/a"),0,SIGN($I871)*MIN(ABS($I871/$I859), ABS($I871-SUM($I864:BB864))))</f>
        <v>0</v>
      </c>
      <c r="BD864" s="267">
        <f>IF(OR($I859=0,BC871=0,$I859="n/a"),0,SIGN($I871)*MIN(ABS($I871/$I859), ABS($I871-SUM($I864:BC864))))</f>
        <v>0</v>
      </c>
      <c r="BE864" s="267">
        <f>IF(OR($I859=0,BD871=0,$I859="n/a"),0,SIGN($I871)*MIN(ABS($I871/$I859), ABS($I871-SUM($I864:BD864))))</f>
        <v>0</v>
      </c>
      <c r="BF864" s="267">
        <f>IF(OR($I859=0,BE871=0,$I859="n/a"),0,SIGN($I871)*MIN(ABS($I871/$I859), ABS($I871-SUM($I864:BE864))))</f>
        <v>0</v>
      </c>
      <c r="BG864" s="267">
        <f>IF(OR($I859=0,BF871=0,$I859="n/a"),0,SIGN($I871)*MIN(ABS($I871/$I859), ABS($I871-SUM($I864:BF864))))</f>
        <v>0</v>
      </c>
      <c r="BH864" s="267">
        <f>IF(OR($I859=0,BG871=0,$I859="n/a"),0,SIGN($I871)*MIN(ABS($I871/$I859), ABS($I871-SUM($I864:BG864))))</f>
        <v>0</v>
      </c>
      <c r="BI864" s="267">
        <f>IF(OR($I859=0,BH871=0,$I859="n/a"),0,SIGN($I871)*MIN(ABS($I871/$I859), ABS($I871-SUM($I864:BH864))))</f>
        <v>0</v>
      </c>
      <c r="BJ864" s="267">
        <f>IF(OR($I859=0,BI871=0,$I859="n/a"),0,SIGN($I871)*MIN(ABS($I871/$I859), ABS($I871-SUM($I864:BI864))))</f>
        <v>0</v>
      </c>
      <c r="BK864" s="267">
        <f>IF(OR($I859=0,BJ871=0,$I859="n/a"),0,SIGN($I871)*MIN(ABS($I871/$I859), ABS($I871-SUM($I864:BJ864))))</f>
        <v>0</v>
      </c>
      <c r="BL864" s="267">
        <f>IF(OR($I859=0,BK871=0,$I859="n/a"),0,SIGN($I871)*MIN(ABS($I871/$I859), ABS($I871-SUM($I864:BK864))))</f>
        <v>0</v>
      </c>
      <c r="BM864" s="267">
        <f>IF(OR($I859=0,BL871=0,$I859="n/a"),0,SIGN($I871)*MIN(ABS($I871/$I859), ABS($I871-SUM($I864:BL864))))</f>
        <v>0</v>
      </c>
      <c r="BN864" s="267">
        <f>IF(OR($I859=0,BM871=0,$I859="n/a"),0,SIGN($I871)*MIN(ABS($I871/$I859), ABS($I871-SUM($I864:BM864))))</f>
        <v>0</v>
      </c>
      <c r="BO864" s="267">
        <f>IF(OR($I859=0,BN871=0,$I859="n/a"),0,SIGN($I871)*MIN(ABS($I871/$I859), ABS($I871-SUM($I864:BN864))))</f>
        <v>0</v>
      </c>
      <c r="BP864" s="267">
        <f>IF(OR($I859=0,BO871=0,$I859="n/a"),0,SIGN($I871)*MIN(ABS($I871/$I859), ABS($I871-SUM($I864:BO864))))</f>
        <v>0</v>
      </c>
      <c r="BQ864" s="267">
        <f>IF(OR($I859=0,BP871=0,$I859="n/a"),0,SIGN($I871)*MIN(ABS($I871/$I859), ABS($I871-SUM($I864:BP864))))</f>
        <v>0</v>
      </c>
      <c r="BR864" s="267">
        <f>IF(OR($I859=0,BQ871=0,$I859="n/a"),0,SIGN($I871)*MIN(ABS($I871/$I859), ABS($I871-SUM($I864:BQ864))))</f>
        <v>0</v>
      </c>
      <c r="BS864" s="267">
        <f>IF(OR($I859=0,BR871=0,$I859="n/a"),0,SIGN($I871)*MIN(ABS($I871/$I859), ABS($I871-SUM($I864:BR864))))</f>
        <v>0</v>
      </c>
      <c r="BT864" s="267">
        <f>IF(OR($I859=0,BS871=0,$I859="n/a"),0,SIGN($I871)*MIN(ABS($I871/$I859), ABS($I871-SUM($I864:BS864))))</f>
        <v>0</v>
      </c>
      <c r="BU864" s="267">
        <f>IF(OR($I859=0,BT871=0,$I859="n/a"),0,SIGN($I871)*MIN(ABS($I871/$I859), ABS($I871-SUM($I864:BT864))))</f>
        <v>0</v>
      </c>
      <c r="BV864" s="267">
        <f>IF(OR($I859=0,BU871=0,$I859="n/a"),0,SIGN($I871)*MIN(ABS($I871/$I859), ABS($I871-SUM($I864:BU864))))</f>
        <v>0</v>
      </c>
      <c r="BW864" s="267">
        <f>IF(OR($I859=0,BV871=0,$I859="n/a"),0,SIGN($I871)*MIN(ABS($I871/$I859), ABS($I871-SUM($I864:BV864))))</f>
        <v>0</v>
      </c>
      <c r="BX864" s="267">
        <f>IF(OR($I859=0,BW871=0,$I859="n/a"),0,SIGN($I871)*MIN(ABS($I871/$I859), ABS($I871-SUM($I864:BW864))))</f>
        <v>0</v>
      </c>
      <c r="BY864" s="267">
        <f>IF(OR($I859=0,BX871=0,$I859="n/a"),0,SIGN($I871)*MIN(ABS($I871/$I859), ABS($I871-SUM($I864:BX864))))</f>
        <v>0</v>
      </c>
      <c r="BZ864" s="267">
        <f>IF(OR($I859=0,BY871=0,$I859="n/a"),0,SIGN($I871)*MIN(ABS($I871/$I859), ABS($I871-SUM($I864:BY864))))</f>
        <v>0</v>
      </c>
      <c r="CA864" s="267">
        <f>IF(OR($I859=0,BZ871=0,$I859="n/a"),0,SIGN($I871)*MIN(ABS($I871/$I859), ABS($I871-SUM($I864:BZ864))))</f>
        <v>0</v>
      </c>
      <c r="CB864" s="267">
        <f>IF(OR($I859=0,CA871=0,$I859="n/a"),0,SIGN($I871)*MIN(ABS($I871/$I859), ABS($I871-SUM($I864:CA864))))</f>
        <v>0</v>
      </c>
      <c r="CC864" s="267">
        <f>IF(OR($I859=0,CB871=0,$I859="n/a"),0,SIGN($I871)*MIN(ABS($I871/$I859), ABS($I871-SUM($I864:CB864))))</f>
        <v>0</v>
      </c>
      <c r="CD864" s="267">
        <f>IF(OR($I859=0,CC871=0,$I859="n/a"),0,SIGN($I871)*MIN(ABS($I871/$I859), ABS($I871-SUM($I864:CC864))))</f>
        <v>0</v>
      </c>
      <c r="CE864" s="267">
        <f>IF(OR($I859=0,CD871=0,$I859="n/a"),0,SIGN($I871)*MIN(ABS($I871/$I859), ABS($I871-SUM($I864:CD864))))</f>
        <v>0</v>
      </c>
      <c r="CF864" s="267">
        <f>IF(OR($I859=0,CE871=0,$I859="n/a"),0,SIGN($I871)*MIN(ABS($I871/$I859), ABS($I871-SUM($I864:CE864))))</f>
        <v>0</v>
      </c>
    </row>
    <row r="865" spans="1:2018" s="153" customFormat="1" ht="12.75" customHeight="1">
      <c r="D865" s="98" t="s">
        <v>151</v>
      </c>
      <c r="E865" s="97" t="s">
        <v>185</v>
      </c>
      <c r="F865" s="97"/>
      <c r="G865" s="97"/>
      <c r="H865" s="97"/>
      <c r="I865" s="99"/>
      <c r="J865" s="99"/>
      <c r="K865" s="99"/>
      <c r="L865" s="99"/>
      <c r="M865" s="99"/>
      <c r="N865" s="99"/>
      <c r="O865" s="105">
        <f>IFERROR(IF(OR($I858=0,N870=0),0,IF($N869&gt;0,(MIN($N869/IF($I858&lt;=5,1,($I858-5)),$N869-SUM($N865:N865))), (MAX($N869/IF($I858&lt;=5,1,($I858-5)),$N869-SUM($N865:N865))))),0)</f>
        <v>0</v>
      </c>
      <c r="P865" s="105">
        <f>IFERROR(IF(OR($I858=0,O870=0),0,IF($N869&gt;0,(MIN($N869/IF($I858&lt;=5,1,($I858-5)),$N869-SUM($N865:O865))), (MAX($N869/IF($I858&lt;=5,1,($I858-5)),$N869-SUM($N865:O865))))),0)</f>
        <v>0</v>
      </c>
      <c r="Q865" s="105">
        <f>IFERROR(IF(OR($I858=0,P870=0),0,IF($N869&gt;0,(MIN($N869/IF($I858&lt;=5,1,($I858-5)),$N869-SUM($N865:P865))), (MAX($N869/IF($I858&lt;=5,1,($I858-5)),$N869-SUM($N865:P865))))),0)</f>
        <v>0</v>
      </c>
      <c r="R865" s="105">
        <f>IFERROR(IF(OR($I858=0,Q870=0),0,IF($N869&gt;0,(MIN($N869/IF($I858&lt;=5,1,($I858-5)),$N869-SUM($N865:Q865))), (MAX($N869/IF($I858&lt;=5,1,($I858-5)),$N869-SUM($N865:Q865))))),0)</f>
        <v>0</v>
      </c>
      <c r="S865" s="105">
        <f>IFERROR(IF(OR($I858=0,R870=0),0,IF($N869&gt;0,(MIN($N869/IF($I858&lt;=5,1,($I858-5)),$N869-SUM($N865:R865))), (MAX($N869/IF($I858&lt;=5,1,($I858-5)),$N869-SUM($N865:R865))))),0)</f>
        <v>0</v>
      </c>
      <c r="T865" s="105">
        <f>IFERROR(IF(OR($I858=0,S870=0),0,IF($N869&gt;0,(MIN($N869/IF($I858&lt;=5,1,($I858-5)),$N869-SUM($N865:S865))), (MAX($N869/IF($I858&lt;=5,1,($I858-5)),$N869-SUM($N865:S865))))),0)</f>
        <v>0</v>
      </c>
      <c r="U865" s="105">
        <f>IFERROR(IF(OR($I858=0,T870=0),0,IF($N869&gt;0,(MIN($N869/IF($I858&lt;=5,1,($I858-5)),$N869-SUM($N865:T865))), (MAX($N869/IF($I858&lt;=5,1,($I858-5)),$N869-SUM($N865:T865))))),0)</f>
        <v>0</v>
      </c>
      <c r="V865" s="105">
        <f>IFERROR(IF(OR($I858=0,U870=0),0,IF($N869&gt;0,(MIN($N869/IF($I858&lt;=5,1,($I858-5)),$N869-SUM($N865:U865))), (MAX($N869/IF($I858&lt;=5,1,($I858-5)),$N869-SUM($N865:U865))))),0)</f>
        <v>0</v>
      </c>
      <c r="W865" s="105">
        <f>IFERROR(IF(OR($I858=0,V870=0),0,IF($N869&gt;0,(MIN($N869/IF($I858&lt;=5,1,($I858-5)),$N869-SUM($N865:V865))), (MAX($N869/IF($I858&lt;=5,1,($I858-5)),$N869-SUM($N865:V865))))),0)</f>
        <v>0</v>
      </c>
      <c r="X865" s="105">
        <f>IFERROR(IF(OR($I858=0,W870=0),0,IF($N869&gt;0,(MIN($N869/IF($I858&lt;=5,1,($I858-5)),$N869-SUM($N865:W865))), (MAX($N869/IF($I858&lt;=5,1,($I858-5)),$N869-SUM($N865:W865))))),0)</f>
        <v>0</v>
      </c>
      <c r="Y865" s="105">
        <f>IFERROR(IF(OR($I858=0,X870=0),0,IF($N869&gt;0,(MIN($N869/IF($I858&lt;=5,1,($I858-5)),$N869-SUM($N865:X865))), (MAX($N869/IF($I858&lt;=5,1,($I858-5)),$N869-SUM($N865:X865))))),0)</f>
        <v>0</v>
      </c>
      <c r="Z865" s="105">
        <f>IFERROR(IF(OR($I858=0,Y870=0),0,IF($N869&gt;0,(MIN($N869/IF($I858&lt;=5,1,($I858-5)),$N869-SUM($N865:Y865))), (MAX($N869/IF($I858&lt;=5,1,($I858-5)),$N869-SUM($N865:Y865))))),0)</f>
        <v>0</v>
      </c>
      <c r="AA865" s="105">
        <f>IFERROR(IF(OR($I858=0,Z870=0),0,IF($N869&gt;0,(MIN($N869/IF($I858&lt;=5,1,($I858-5)),$N869-SUM($N865:Z865))), (MAX($N869/IF($I858&lt;=5,1,($I858-5)),$N869-SUM($N865:Z865))))),0)</f>
        <v>0</v>
      </c>
      <c r="AB865" s="105">
        <f>IFERROR(IF(OR($I858=0,AA870=0),0,IF($N869&gt;0,(MIN($N869/IF($I858&lt;=5,1,($I858-5)),$N869-SUM($N865:AA865))), (MAX($N869/IF($I858&lt;=5,1,($I858-5)),$N869-SUM($N865:AA865))))),0)</f>
        <v>0</v>
      </c>
      <c r="AC865" s="105">
        <f>IFERROR(IF(OR($I858=0,AB870=0),0,IF($N869&gt;0,(MIN($N869/IF($I858&lt;=5,1,($I858-5)),$N869-SUM($N865:AB865))), (MAX($N869/IF($I858&lt;=5,1,($I858-5)),$N869-SUM($N865:AB865))))),0)</f>
        <v>0</v>
      </c>
      <c r="AD865" s="105">
        <f>IFERROR(IF(OR($I858=0,AC870=0),0,IF($N869&gt;0,(MIN($N869/IF($I858&lt;=5,1,($I858-5)),$N869-SUM($N865:AC865))), (MAX($N869/IF($I858&lt;=5,1,($I858-5)),$N869-SUM($N865:AC865))))),0)</f>
        <v>0</v>
      </c>
      <c r="AE865" s="105">
        <f>IFERROR(IF(OR($I858=0,AD870=0),0,IF($N869&gt;0,(MIN($N869/IF($I858&lt;=5,1,($I858-5)),$N869-SUM($N865:AD865))), (MAX($N869/IF($I858&lt;=5,1,($I858-5)),$N869-SUM($N865:AD865))))),0)</f>
        <v>0</v>
      </c>
      <c r="AF865" s="105">
        <f>IFERROR(IF(OR($I858=0,AE870=0),0,IF($N869&gt;0,(MIN($N869/IF($I858&lt;=5,1,($I858-5)),$N869-SUM($N865:AE865))), (MAX($N869/IF($I858&lt;=5,1,($I858-5)),$N869-SUM($N865:AE865))))),0)</f>
        <v>0</v>
      </c>
      <c r="AG865" s="105">
        <f>IFERROR(IF(OR($I858=0,AF870=0),0,IF($N869&gt;0,(MIN($N869/IF($I858&lt;=5,1,($I858-5)),$N869-SUM($N865:AF865))), (MAX($N869/IF($I858&lt;=5,1,($I858-5)),$N869-SUM($N865:AF865))))),0)</f>
        <v>0</v>
      </c>
      <c r="AH865" s="105">
        <f>IFERROR(IF(OR($I858=0,AG870=0),0,IF($N869&gt;0,(MIN($N869/IF($I858&lt;=5,1,($I858-5)),$N869-SUM($N865:AG865))), (MAX($N869/IF($I858&lt;=5,1,($I858-5)),$N869-SUM($N865:AG865))))),0)</f>
        <v>0</v>
      </c>
      <c r="AI865" s="105">
        <f>IFERROR(IF(OR($I858=0,AH870=0),0,IF($N869&gt;0,(MIN($N869/IF($I858&lt;=5,1,($I858-5)),$N869-SUM($N865:AH865))), (MAX($N869/IF($I858&lt;=5,1,($I858-5)),$N869-SUM($N865:AH865))))),0)</f>
        <v>0</v>
      </c>
      <c r="AJ865" s="105">
        <f>IFERROR(IF(OR($I858=0,AI870=0),0,IF($N869&gt;0,(MIN($N869/IF($I858&lt;=5,1,($I858-5)),$N869-SUM($N865:AI865))), (MAX($N869/IF($I858&lt;=5,1,($I858-5)),$N869-SUM($N865:AI865))))),0)</f>
        <v>0</v>
      </c>
      <c r="AK865" s="105">
        <f>IFERROR(IF(OR($I858=0,AJ870=0),0,IF($N869&gt;0,(MIN($N869/IF($I858&lt;=5,1,($I858-5)),$N869-SUM($N865:AJ865))), (MAX($N869/IF($I858&lt;=5,1,($I858-5)),$N869-SUM($N865:AJ865))))),0)</f>
        <v>0</v>
      </c>
      <c r="AL865" s="105">
        <f>IFERROR(IF(OR($I858=0,AK870=0),0,IF($N869&gt;0,(MIN($N869/IF($I858&lt;=5,1,($I858-5)),$N869-SUM($N865:AK865))), (MAX($N869/IF($I858&lt;=5,1,($I858-5)),$N869-SUM($N865:AK865))))),0)</f>
        <v>0</v>
      </c>
      <c r="AM865" s="105">
        <f>IFERROR(IF(OR($I858=0,AL870=0),0,IF($N869&gt;0,(MIN($N869/IF($I858&lt;=5,1,($I858-5)),$N869-SUM($N865:AL865))), (MAX($N869/IF($I858&lt;=5,1,($I858-5)),$N869-SUM($N865:AL865))))),0)</f>
        <v>0</v>
      </c>
      <c r="AN865" s="105">
        <f>IFERROR(IF(OR($I858=0,AM870=0),0,IF($N869&gt;0,(MIN($N869/IF($I858&lt;=5,1,($I858-5)),$N869-SUM($N865:AM865))), (MAX($N869/IF($I858&lt;=5,1,($I858-5)),$N869-SUM($N865:AM865))))),0)</f>
        <v>0</v>
      </c>
      <c r="AO865" s="105">
        <f>IFERROR(IF(OR($I858=0,AN870=0),0,IF($N869&gt;0,(MIN($N869/IF($I858&lt;=5,1,($I858-5)),$N869-SUM($N865:AN865))), (MAX($N869/IF($I858&lt;=5,1,($I858-5)),$N869-SUM($N865:AN865))))),0)</f>
        <v>0</v>
      </c>
      <c r="AP865" s="105">
        <f>IFERROR(IF(OR($I858=0,AO870=0),0,IF($N869&gt;0,(MIN($N869/IF($I858&lt;=5,1,($I858-5)),$N869-SUM($N865:AO865))), (MAX($N869/IF($I858&lt;=5,1,($I858-5)),$N869-SUM($N865:AO865))))),0)</f>
        <v>0</v>
      </c>
      <c r="AQ865" s="105">
        <f>IFERROR(IF(OR($I858=0,AP870=0),0,IF($N869&gt;0,(MIN($N869/IF($I858&lt;=5,1,($I858-5)),$N869-SUM($N865:AP865))), (MAX($N869/IF($I858&lt;=5,1,($I858-5)),$N869-SUM($N865:AP865))))),0)</f>
        <v>0</v>
      </c>
      <c r="AR865" s="105">
        <f>IFERROR(IF(OR($I858=0,AQ870=0),0,IF($N869&gt;0,(MIN($N869/IF($I858&lt;=5,1,($I858-5)),$N869-SUM($N865:AQ865))), (MAX($N869/IF($I858&lt;=5,1,($I858-5)),$N869-SUM($N865:AQ865))))),0)</f>
        <v>0</v>
      </c>
      <c r="AS865" s="105">
        <f>IFERROR(IF(OR($I858=0,AR870=0),0,IF($N869&gt;0,(MIN($N869/IF($I858&lt;=5,1,($I858-5)),$N869-SUM($N865:AR865))), (MAX($N869/IF($I858&lt;=5,1,($I858-5)),$N869-SUM($N865:AR865))))),0)</f>
        <v>0</v>
      </c>
      <c r="AT865" s="105">
        <f>IFERROR(IF(OR($I858=0,AS870=0),0,IF($N869&gt;0,(MIN($N869/IF($I858&lt;=5,1,($I858-5)),$N869-SUM($N865:AS865))), (MAX($N869/IF($I858&lt;=5,1,($I858-5)),$N869-SUM($N865:AS865))))),0)</f>
        <v>0</v>
      </c>
      <c r="AU865" s="105">
        <f>IFERROR(IF(OR($I858=0,AT870=0),0,IF($N869&gt;0,(MIN($N869/IF($I858&lt;=5,1,($I858-5)),$N869-SUM($N865:AT865))), (MAX($N869/IF($I858&lt;=5,1,($I858-5)),$N869-SUM($N865:AT865))))),0)</f>
        <v>0</v>
      </c>
      <c r="AV865" s="105">
        <f>IFERROR(IF(OR($I858=0,AU870=0),0,IF($N869&gt;0,(MIN($N869/IF($I858&lt;=5,1,($I858-5)),$N869-SUM($N865:AU865))), (MAX($N869/IF($I858&lt;=5,1,($I858-5)),$N869-SUM($N865:AU865))))),0)</f>
        <v>0</v>
      </c>
      <c r="AW865" s="105">
        <f>IFERROR(IF(OR($I858=0,AV870=0),0,IF($N869&gt;0,(MIN($N869/IF($I858&lt;=5,1,($I858-5)),$N869-SUM($N865:AV865))), (MAX($N869/IF($I858&lt;=5,1,($I858-5)),$N869-SUM($N865:AV865))))),0)</f>
        <v>0</v>
      </c>
      <c r="AX865" s="105">
        <f>IFERROR(IF(OR($I858=0,AW870=0),0,IF($N869&gt;0,(MIN($N869/IF($I858&lt;=5,1,($I858-5)),$N869-SUM($N865:AW865))), (MAX($N869/IF($I858&lt;=5,1,($I858-5)),$N869-SUM($N865:AW865))))),0)</f>
        <v>0</v>
      </c>
      <c r="AY865" s="105">
        <f>IFERROR(IF(OR($I858=0,AX870=0),0,IF($N869&gt;0,(MIN($N869/IF($I858&lt;=5,1,($I858-5)),$N869-SUM($N865:AX865))), (MAX($N869/IF($I858&lt;=5,1,($I858-5)),$N869-SUM($N865:AX865))))),0)</f>
        <v>0</v>
      </c>
      <c r="AZ865" s="105">
        <f>IFERROR(IF(OR($I858=0,AY870=0),0,IF($N869&gt;0,(MIN($N869/IF($I858&lt;=5,1,($I858-5)),$N869-SUM($N865:AY865))), (MAX($N869/IF($I858&lt;=5,1,($I858-5)),$N869-SUM($N865:AY865))))),0)</f>
        <v>0</v>
      </c>
      <c r="BA865" s="105">
        <f>IFERROR(IF(OR($I858=0,AZ870=0),0,IF($N869&gt;0,(MIN($N869/IF($I858&lt;=5,1,($I858-5)),$N869-SUM($N865:AZ865))), (MAX($N869/IF($I858&lt;=5,1,($I858-5)),$N869-SUM($N865:AZ865))))),0)</f>
        <v>0</v>
      </c>
      <c r="BB865" s="105">
        <f>IFERROR(IF(OR($I858=0,BA870=0),0,IF($N869&gt;0,(MIN($N869/IF($I858&lt;=5,1,($I858-5)),$N869-SUM($N865:BA865))), (MAX($N869/IF($I858&lt;=5,1,($I858-5)),$N869-SUM($N865:BA865))))),0)</f>
        <v>0</v>
      </c>
      <c r="BC865" s="105">
        <f>IFERROR(IF(OR($I858=0,BB870=0),0,IF($N869&gt;0,(MIN($N869/IF($I858&lt;=5,1,($I858-5)),$N869-SUM($N865:BB865))), (MAX($N869/IF($I858&lt;=5,1,($I858-5)),$N869-SUM($N865:BB865))))),0)</f>
        <v>0</v>
      </c>
      <c r="BD865" s="105">
        <f>IFERROR(IF(OR($I858=0,BC870=0),0,IF($N869&gt;0,(MIN($N869/IF($I858&lt;=5,1,($I858-5)),$N869-SUM($N865:BC865))), (MAX($N869/IF($I858&lt;=5,1,($I858-5)),$N869-SUM($N865:BC865))))),0)</f>
        <v>0</v>
      </c>
      <c r="BE865" s="105">
        <f>IFERROR(IF(OR($I858=0,BD870=0),0,IF($N869&gt;0,(MIN($N869/IF($I858&lt;=5,1,($I858-5)),$N869-SUM($N865:BD865))), (MAX($N869/IF($I858&lt;=5,1,($I858-5)),$N869-SUM($N865:BD865))))),0)</f>
        <v>0</v>
      </c>
      <c r="BF865" s="105">
        <f>IFERROR(IF(OR($I858=0,BE870=0),0,IF($N869&gt;0,(MIN($N869/IF($I858&lt;=5,1,($I858-5)),$N869-SUM($N865:BE865))), (MAX($N869/IF($I858&lt;=5,1,($I858-5)),$N869-SUM($N865:BE865))))),0)</f>
        <v>0</v>
      </c>
      <c r="BG865" s="105">
        <f>IFERROR(IF(OR($I858=0,BF870=0),0,IF($N869&gt;0,(MIN($N869/IF($I858&lt;=5,1,($I858-5)),$N869-SUM($N865:BF865))), (MAX($N869/IF($I858&lt;=5,1,($I858-5)),$N869-SUM($N865:BF865))))),0)</f>
        <v>0</v>
      </c>
      <c r="BH865" s="105">
        <f>IFERROR(IF(OR($I858=0,BG870=0),0,IF($N869&gt;0,(MIN($N869/IF($I858&lt;=5,1,($I858-5)),$N869-SUM($N865:BG865))), (MAX($N869/IF($I858&lt;=5,1,($I858-5)),$N869-SUM($N865:BG865))))),0)</f>
        <v>0</v>
      </c>
      <c r="BI865" s="105">
        <f>IFERROR(IF(OR($I858=0,BH870=0),0,IF($N869&gt;0,(MIN($N869/IF($I858&lt;=5,1,($I858-5)),$N869-SUM($N865:BH865))), (MAX($N869/IF($I858&lt;=5,1,($I858-5)),$N869-SUM($N865:BH865))))),0)</f>
        <v>0</v>
      </c>
      <c r="BJ865" s="105">
        <f>IFERROR(IF(OR($I858=0,BI870=0),0,IF($N869&gt;0,(MIN($N869/IF($I858&lt;=5,1,($I858-5)),$N869-SUM($N865:BI865))), (MAX($N869/IF($I858&lt;=5,1,($I858-5)),$N869-SUM($N865:BI865))))),0)</f>
        <v>0</v>
      </c>
      <c r="BK865" s="105">
        <f>IFERROR(IF(OR($I858=0,BJ870=0),0,IF($N869&gt;0,(MIN($N869/IF($I858&lt;=5,1,($I858-5)),$N869-SUM($N865:BJ865))), (MAX($N869/IF($I858&lt;=5,1,($I858-5)),$N869-SUM($N865:BJ865))))),0)</f>
        <v>0</v>
      </c>
      <c r="BL865" s="105">
        <f>IFERROR(IF(OR($I858=0,BK870=0),0,IF($N869&gt;0,(MIN($N869/IF($I858&lt;=5,1,($I858-5)),$N869-SUM($N865:BK865))), (MAX($N869/IF($I858&lt;=5,1,($I858-5)),$N869-SUM($N865:BK865))))),0)</f>
        <v>0</v>
      </c>
      <c r="BM865" s="105">
        <f>IFERROR(IF(OR($I858=0,BL870=0),0,IF($N869&gt;0,(MIN($N869/IF($I858&lt;=5,1,($I858-5)),$N869-SUM($N865:BL865))), (MAX($N869/IF($I858&lt;=5,1,($I858-5)),$N869-SUM($N865:BL865))))),0)</f>
        <v>0</v>
      </c>
      <c r="BN865" s="105">
        <f>IFERROR(IF(OR($I858=0,BM870=0),0,IF($N869&gt;0,(MIN($N869/IF($I858&lt;=5,1,($I858-5)),$N869-SUM($N865:BM865))), (MAX($N869/IF($I858&lt;=5,1,($I858-5)),$N869-SUM($N865:BM865))))),0)</f>
        <v>0</v>
      </c>
      <c r="BO865" s="105">
        <f>IFERROR(IF(OR($I858=0,BN870=0),0,IF($N869&gt;0,(MIN($N869/IF($I858&lt;=5,1,($I858-5)),$N869-SUM($N865:BN865))), (MAX($N869/IF($I858&lt;=5,1,($I858-5)),$N869-SUM($N865:BN865))))),0)</f>
        <v>0</v>
      </c>
      <c r="BP865" s="105">
        <f>IFERROR(IF(OR($I858=0,BO870=0),0,IF($N869&gt;0,(MIN($N869/IF($I858&lt;=5,1,($I858-5)),$N869-SUM($N865:BO865))), (MAX($N869/IF($I858&lt;=5,1,($I858-5)),$N869-SUM($N865:BO865))))),0)</f>
        <v>0</v>
      </c>
      <c r="BQ865" s="105">
        <f>IFERROR(IF(OR($I858=0,BP870=0),0,IF($N869&gt;0,(MIN($N869/IF($I858&lt;=5,1,($I858-5)),$N869-SUM($N865:BP865))), (MAX($N869/IF($I858&lt;=5,1,($I858-5)),$N869-SUM($N865:BP865))))),0)</f>
        <v>0</v>
      </c>
      <c r="BR865" s="105">
        <f>IFERROR(IF(OR($I858=0,BQ870=0),0,IF($N869&gt;0,(MIN($N869/IF($I858&lt;=5,1,($I858-5)),$N869-SUM($N865:BQ865))), (MAX($N869/IF($I858&lt;=5,1,($I858-5)),$N869-SUM($N865:BQ865))))),0)</f>
        <v>0</v>
      </c>
      <c r="BS865" s="105">
        <f>IFERROR(IF(OR($I858=0,BR870=0),0,IF($N869&gt;0,(MIN($N869/IF($I858&lt;=5,1,($I858-5)),$N869-SUM($N865:BR865))), (MAX($N869/IF($I858&lt;=5,1,($I858-5)),$N869-SUM($N865:BR865))))),0)</f>
        <v>0</v>
      </c>
      <c r="BT865" s="105">
        <f>IFERROR(IF(OR($I858=0,BS870=0),0,IF($N869&gt;0,(MIN($N869/IF($I858&lt;=5,1,($I858-5)),$N869-SUM($N865:BS865))), (MAX($N869/IF($I858&lt;=5,1,($I858-5)),$N869-SUM($N865:BS865))))),0)</f>
        <v>0</v>
      </c>
      <c r="BU865" s="105">
        <f>IFERROR(IF(OR($I858=0,BT870=0),0,IF($N869&gt;0,(MIN($N869/IF($I858&lt;=5,1,($I858-5)),$N869-SUM($N865:BT865))), (MAX($N869/IF($I858&lt;=5,1,($I858-5)),$N869-SUM($N865:BT865))))),0)</f>
        <v>0</v>
      </c>
      <c r="BV865" s="105">
        <f>IFERROR(IF(OR($I858=0,BU870=0),0,IF($N869&gt;0,(MIN($N869/IF($I858&lt;=5,1,($I858-5)),$N869-SUM($N865:BU865))), (MAX($N869/IF($I858&lt;=5,1,($I858-5)),$N869-SUM($N865:BU865))))),0)</f>
        <v>0</v>
      </c>
      <c r="BW865" s="105">
        <f>IFERROR(IF(OR($I858=0,BV870=0),0,IF($N869&gt;0,(MIN($N869/IF($I858&lt;=5,1,($I858-5)),$N869-SUM($N865:BV865))), (MAX($N869/IF($I858&lt;=5,1,($I858-5)),$N869-SUM($N865:BV865))))),0)</f>
        <v>0</v>
      </c>
      <c r="BX865" s="105">
        <f>IFERROR(IF(OR($I858=0,BW870=0),0,IF($N869&gt;0,(MIN($N869/IF($I858&lt;=5,1,($I858-5)),$N869-SUM($N865:BW865))), (MAX($N869/IF($I858&lt;=5,1,($I858-5)),$N869-SUM($N865:BW865))))),0)</f>
        <v>0</v>
      </c>
      <c r="BY865" s="105">
        <f>IFERROR(IF(OR($I858=0,BX870=0),0,IF($N869&gt;0,(MIN($N869/IF($I858&lt;=5,1,($I858-5)),$N869-SUM($N865:BX865))), (MAX($N869/IF($I858&lt;=5,1,($I858-5)),$N869-SUM($N865:BX865))))),0)</f>
        <v>0</v>
      </c>
      <c r="BZ865" s="105">
        <f>IFERROR(IF(OR($I858=0,BY870=0),0,IF($N869&gt;0,(MIN($N869/IF($I858&lt;=5,1,($I858-5)),$N869-SUM($N865:BY865))), (MAX($N869/IF($I858&lt;=5,1,($I858-5)),$N869-SUM($N865:BY865))))),0)</f>
        <v>0</v>
      </c>
      <c r="CA865" s="105">
        <f>IFERROR(IF(OR($I858=0,BZ870=0),0,IF($N869&gt;0,(MIN($N869/IF($I858&lt;=5,1,($I858-5)),$N869-SUM($N865:BZ865))), (MAX($N869/IF($I858&lt;=5,1,($I858-5)),$N869-SUM($N865:BZ865))))),0)</f>
        <v>0</v>
      </c>
      <c r="CB865" s="105">
        <f>IFERROR(IF(OR($I858=0,CA870=0),0,IF($N869&gt;0,(MIN($N869/IF($I858&lt;=5,1,($I858-5)),$N869-SUM($N865:CA865))), (MAX($N869/IF($I858&lt;=5,1,($I858-5)),$N869-SUM($N865:CA865))))),0)</f>
        <v>0</v>
      </c>
      <c r="CC865" s="105">
        <f>IFERROR(IF(OR($I858=0,CB870=0),0,IF($N869&gt;0,(MIN($N869/IF($I858&lt;=5,1,($I858-5)),$N869-SUM($N865:CB865))), (MAX($N869/IF($I858&lt;=5,1,($I858-5)),$N869-SUM($N865:CB865))))),0)</f>
        <v>0</v>
      </c>
      <c r="CD865" s="105">
        <f>IFERROR(IF(OR($I858=0,CC870=0),0,IF($N869&gt;0,(MIN($N869/IF($I858&lt;=5,1,($I858-5)),$N869-SUM($N865:CC865))), (MAX($N869/IF($I858&lt;=5,1,($I858-5)),$N869-SUM($N865:CC865))))),0)</f>
        <v>0</v>
      </c>
      <c r="CE865" s="105">
        <f>IFERROR(IF(OR($I858=0,CD870=0),0,IF($N869&gt;0,(MIN($N869/IF($I858&lt;=5,1,($I858-5)),$N869-SUM($N865:CD865))), (MAX($N869/IF($I858&lt;=5,1,($I858-5)),$N869-SUM($N865:CD865))))),0)</f>
        <v>0</v>
      </c>
      <c r="CF865" s="105">
        <f>IFERROR(IF(OR($I858=0,CE870=0),0,IF($N869&gt;0,(MIN($N869/IF($I858&lt;=5,1,($I858-5)),$N869-SUM($N865:CE865))), (MAX($N869/IF($I858&lt;=5,1,($I858-5)),$N869-SUM($N865:CE865))))),0)</f>
        <v>0</v>
      </c>
    </row>
    <row r="866" spans="1:2018" s="153" customFormat="1" ht="12.75" customHeight="1">
      <c r="C866" s="164"/>
      <c r="D866" s="104" t="s">
        <v>32</v>
      </c>
      <c r="E866" s="104" t="s">
        <v>185</v>
      </c>
      <c r="F866" s="106"/>
      <c r="G866" s="106"/>
      <c r="H866" s="106"/>
      <c r="I866" s="107"/>
      <c r="J866" s="268">
        <f>SUM(J863:J864)</f>
        <v>11.159700697377573</v>
      </c>
      <c r="K866" s="268">
        <f t="shared" ref="K866:BV866" si="4224">SUM(K863:K864)</f>
        <v>7.2781318410259743</v>
      </c>
      <c r="L866" s="268">
        <f t="shared" si="4224"/>
        <v>7.2781318410259743</v>
      </c>
      <c r="M866" s="268">
        <f t="shared" si="4224"/>
        <v>7.2781318410259743</v>
      </c>
      <c r="N866" s="268">
        <f t="shared" si="4224"/>
        <v>4.8912374937365044</v>
      </c>
      <c r="O866" s="268">
        <f t="shared" si="4224"/>
        <v>0</v>
      </c>
      <c r="P866" s="268">
        <f t="shared" si="4224"/>
        <v>0</v>
      </c>
      <c r="Q866" s="268">
        <f t="shared" si="4224"/>
        <v>0</v>
      </c>
      <c r="R866" s="268">
        <f t="shared" si="4224"/>
        <v>0</v>
      </c>
      <c r="S866" s="268">
        <f t="shared" si="4224"/>
        <v>0</v>
      </c>
      <c r="T866" s="268">
        <f t="shared" si="4224"/>
        <v>0</v>
      </c>
      <c r="U866" s="268">
        <f t="shared" si="4224"/>
        <v>0</v>
      </c>
      <c r="V866" s="268">
        <f t="shared" si="4224"/>
        <v>0</v>
      </c>
      <c r="W866" s="268">
        <f t="shared" si="4224"/>
        <v>0</v>
      </c>
      <c r="X866" s="268">
        <f t="shared" si="4224"/>
        <v>0</v>
      </c>
      <c r="Y866" s="268">
        <f t="shared" si="4224"/>
        <v>0</v>
      </c>
      <c r="Z866" s="268">
        <f t="shared" si="4224"/>
        <v>0</v>
      </c>
      <c r="AA866" s="268">
        <f t="shared" si="4224"/>
        <v>0</v>
      </c>
      <c r="AB866" s="268">
        <f t="shared" si="4224"/>
        <v>0</v>
      </c>
      <c r="AC866" s="268">
        <f t="shared" si="4224"/>
        <v>0</v>
      </c>
      <c r="AD866" s="268">
        <f t="shared" si="4224"/>
        <v>0</v>
      </c>
      <c r="AE866" s="268">
        <f t="shared" si="4224"/>
        <v>0</v>
      </c>
      <c r="AF866" s="268">
        <f t="shared" si="4224"/>
        <v>0</v>
      </c>
      <c r="AG866" s="268">
        <f t="shared" si="4224"/>
        <v>0</v>
      </c>
      <c r="AH866" s="268">
        <f t="shared" si="4224"/>
        <v>0</v>
      </c>
      <c r="AI866" s="268">
        <f t="shared" si="4224"/>
        <v>0</v>
      </c>
      <c r="AJ866" s="268">
        <f t="shared" si="4224"/>
        <v>0</v>
      </c>
      <c r="AK866" s="268">
        <f t="shared" si="4224"/>
        <v>0</v>
      </c>
      <c r="AL866" s="268">
        <f t="shared" si="4224"/>
        <v>0</v>
      </c>
      <c r="AM866" s="268">
        <f t="shared" si="4224"/>
        <v>0</v>
      </c>
      <c r="AN866" s="268">
        <f t="shared" si="4224"/>
        <v>0</v>
      </c>
      <c r="AO866" s="268">
        <f t="shared" si="4224"/>
        <v>0</v>
      </c>
      <c r="AP866" s="268">
        <f t="shared" si="4224"/>
        <v>0</v>
      </c>
      <c r="AQ866" s="268">
        <f t="shared" si="4224"/>
        <v>0</v>
      </c>
      <c r="AR866" s="268">
        <f t="shared" si="4224"/>
        <v>0</v>
      </c>
      <c r="AS866" s="268">
        <f t="shared" si="4224"/>
        <v>0</v>
      </c>
      <c r="AT866" s="268">
        <f t="shared" si="4224"/>
        <v>0</v>
      </c>
      <c r="AU866" s="268">
        <f t="shared" si="4224"/>
        <v>0</v>
      </c>
      <c r="AV866" s="268">
        <f t="shared" si="4224"/>
        <v>0</v>
      </c>
      <c r="AW866" s="268">
        <f t="shared" si="4224"/>
        <v>0</v>
      </c>
      <c r="AX866" s="268">
        <f t="shared" si="4224"/>
        <v>0</v>
      </c>
      <c r="AY866" s="268">
        <f t="shared" si="4224"/>
        <v>0</v>
      </c>
      <c r="AZ866" s="268">
        <f t="shared" si="4224"/>
        <v>0</v>
      </c>
      <c r="BA866" s="268">
        <f t="shared" si="4224"/>
        <v>0</v>
      </c>
      <c r="BB866" s="268">
        <f t="shared" si="4224"/>
        <v>0</v>
      </c>
      <c r="BC866" s="268">
        <f t="shared" si="4224"/>
        <v>0</v>
      </c>
      <c r="BD866" s="268">
        <f t="shared" si="4224"/>
        <v>0</v>
      </c>
      <c r="BE866" s="268">
        <f t="shared" si="4224"/>
        <v>0</v>
      </c>
      <c r="BF866" s="268">
        <f t="shared" si="4224"/>
        <v>0</v>
      </c>
      <c r="BG866" s="268">
        <f t="shared" si="4224"/>
        <v>0</v>
      </c>
      <c r="BH866" s="268">
        <f t="shared" si="4224"/>
        <v>0</v>
      </c>
      <c r="BI866" s="268">
        <f t="shared" si="4224"/>
        <v>0</v>
      </c>
      <c r="BJ866" s="268">
        <f t="shared" si="4224"/>
        <v>0</v>
      </c>
      <c r="BK866" s="268">
        <f t="shared" si="4224"/>
        <v>0</v>
      </c>
      <c r="BL866" s="268">
        <f t="shared" si="4224"/>
        <v>0</v>
      </c>
      <c r="BM866" s="268">
        <f t="shared" si="4224"/>
        <v>0</v>
      </c>
      <c r="BN866" s="268">
        <f t="shared" si="4224"/>
        <v>0</v>
      </c>
      <c r="BO866" s="268">
        <f t="shared" si="4224"/>
        <v>0</v>
      </c>
      <c r="BP866" s="268">
        <f t="shared" si="4224"/>
        <v>0</v>
      </c>
      <c r="BQ866" s="268">
        <f t="shared" si="4224"/>
        <v>0</v>
      </c>
      <c r="BR866" s="268">
        <f t="shared" si="4224"/>
        <v>0</v>
      </c>
      <c r="BS866" s="268">
        <f t="shared" si="4224"/>
        <v>0</v>
      </c>
      <c r="BT866" s="268">
        <f t="shared" si="4224"/>
        <v>0</v>
      </c>
      <c r="BU866" s="268">
        <f t="shared" si="4224"/>
        <v>0</v>
      </c>
      <c r="BV866" s="268">
        <f t="shared" si="4224"/>
        <v>0</v>
      </c>
      <c r="BW866" s="268">
        <f t="shared" ref="BW866:CF866" si="4225">SUM(BW863:BW864)</f>
        <v>0</v>
      </c>
      <c r="BX866" s="268">
        <f t="shared" si="4225"/>
        <v>0</v>
      </c>
      <c r="BY866" s="268">
        <f t="shared" si="4225"/>
        <v>0</v>
      </c>
      <c r="BZ866" s="268">
        <f t="shared" si="4225"/>
        <v>0</v>
      </c>
      <c r="CA866" s="268">
        <f t="shared" si="4225"/>
        <v>0</v>
      </c>
      <c r="CB866" s="268">
        <f t="shared" si="4225"/>
        <v>0</v>
      </c>
      <c r="CC866" s="268">
        <f t="shared" si="4225"/>
        <v>0</v>
      </c>
      <c r="CD866" s="268">
        <f t="shared" si="4225"/>
        <v>0</v>
      </c>
      <c r="CE866" s="268">
        <f t="shared" si="4225"/>
        <v>0</v>
      </c>
      <c r="CF866" s="268">
        <f t="shared" si="4225"/>
        <v>0</v>
      </c>
    </row>
    <row r="867" spans="1:2018" s="153" customFormat="1" ht="12.75" customHeight="1">
      <c r="C867" s="164"/>
      <c r="D867" s="155" t="s">
        <v>204</v>
      </c>
      <c r="E867" s="155"/>
      <c r="I867" s="31">
        <f>IF(I$4=first_reg_period, INDEX(Inputs!$J$94:$J$121,MATCH(B857,Inputs!$C$94:$C$121,0)),0)</f>
        <v>3.8815688563515987</v>
      </c>
      <c r="J867" s="166">
        <f>IF(J$4=first_reg_period, INDEX(Inputs!$J$94:$J$121,MATCH(C857,Inputs!$C$94:$C$121,0)),0)</f>
        <v>0</v>
      </c>
      <c r="K867" s="166">
        <f>IF(K$4=first_reg_period, INDEX(Inputs!$J$94:$J$121,MATCH(D857,Inputs!$C$94:$C$121,0)),0)</f>
        <v>0</v>
      </c>
      <c r="L867" s="166">
        <f>IF(L$4=first_reg_period, INDEX(Inputs!$J$94:$J$121,MATCH(E857,Inputs!$C$94:$C$121,0)),0)</f>
        <v>0</v>
      </c>
      <c r="M867" s="166">
        <f>IF(M$4=first_reg_period, INDEX(Inputs!$J$94:$J$121,MATCH(F857,Inputs!$C$94:$C$121,0)),0)</f>
        <v>0</v>
      </c>
      <c r="N867" s="166">
        <f>IF(N$4=first_reg_period, INDEX(Inputs!$J$94:$J$121,MATCH(G857,Inputs!$C$94:$C$121,0)),0)</f>
        <v>0</v>
      </c>
      <c r="O867" s="31">
        <f>IF(O$4=first_reg_period, INDEX(Inputs!$J$94:$J$121,MATCH(H857,Inputs!$C$94:$C$121,0)),0)</f>
        <v>0</v>
      </c>
      <c r="P867" s="31">
        <f>IF(P$4=first_reg_period, INDEX(Inputs!$J$94:$J$121,MATCH(I857,Inputs!$C$94:$C$121,0)),0)</f>
        <v>0</v>
      </c>
      <c r="Q867" s="31">
        <f>IF(Q$4=first_reg_period, INDEX(Inputs!$J$94:$J$121,MATCH(J857,Inputs!$C$94:$C$121,0)),0)</f>
        <v>0</v>
      </c>
      <c r="R867" s="31">
        <f>IF(R$4=first_reg_period, INDEX(Inputs!$J$94:$J$121,MATCH(K857,Inputs!$C$94:$C$121,0)),0)</f>
        <v>0</v>
      </c>
      <c r="S867" s="31">
        <f>IF(S$4=first_reg_period, INDEX(Inputs!$J$94:$J$121,MATCH(L857,Inputs!$C$94:$C$121,0)),0)</f>
        <v>0</v>
      </c>
      <c r="T867" s="31">
        <f>IF(T$4=first_reg_period, INDEX(Inputs!$J$94:$J$121,MATCH(M857,Inputs!$C$94:$C$121,0)),0)</f>
        <v>0</v>
      </c>
      <c r="U867" s="31">
        <f>IF(U$4=first_reg_period, INDEX(Inputs!$J$94:$J$121,MATCH(N857,Inputs!$C$94:$C$121,0)),0)</f>
        <v>0</v>
      </c>
      <c r="V867" s="31">
        <f>IF(V$4=first_reg_period, INDEX(Inputs!$J$94:$J$121,MATCH(O857,Inputs!$C$94:$C$121,0)),0)</f>
        <v>0</v>
      </c>
      <c r="W867" s="31">
        <f>IF(W$4=first_reg_period, INDEX(Inputs!$J$94:$J$121,MATCH(P857,Inputs!$C$94:$C$121,0)),0)</f>
        <v>0</v>
      </c>
      <c r="X867" s="31">
        <f>IF(X$4=first_reg_period, INDEX(Inputs!$J$94:$J$121,MATCH(Q857,Inputs!$C$94:$C$121,0)),0)</f>
        <v>0</v>
      </c>
      <c r="Y867" s="31">
        <f>IF(Y$4=first_reg_period, INDEX(Inputs!$J$94:$J$121,MATCH(R857,Inputs!$C$94:$C$121,0)),0)</f>
        <v>0</v>
      </c>
      <c r="Z867" s="31">
        <f>IF(Z$4=first_reg_period, INDEX(Inputs!$J$94:$J$121,MATCH(S857,Inputs!$C$94:$C$121,0)),0)</f>
        <v>0</v>
      </c>
      <c r="AA867" s="31">
        <f>IF(AA$4=first_reg_period, INDEX(Inputs!$J$94:$J$121,MATCH(T857,Inputs!$C$94:$C$121,0)),0)</f>
        <v>0</v>
      </c>
      <c r="AB867" s="31">
        <f>IF(AB$4=first_reg_period, INDEX(Inputs!$J$94:$J$121,MATCH(U857,Inputs!$C$94:$C$121,0)),0)</f>
        <v>0</v>
      </c>
      <c r="AC867" s="31">
        <f>IF(AC$4=first_reg_period, INDEX(Inputs!$J$94:$J$121,MATCH(V857,Inputs!$C$94:$C$121,0)),0)</f>
        <v>0</v>
      </c>
      <c r="AD867" s="31">
        <f>IF(AD$4=first_reg_period, INDEX(Inputs!$J$94:$J$121,MATCH(W857,Inputs!$C$94:$C$121,0)),0)</f>
        <v>0</v>
      </c>
      <c r="AE867" s="31">
        <f>IF(AE$4=first_reg_period, INDEX(Inputs!$J$94:$J$121,MATCH(X857,Inputs!$C$94:$C$121,0)),0)</f>
        <v>0</v>
      </c>
      <c r="AF867" s="31">
        <f>IF(AF$4=first_reg_period, INDEX(Inputs!$J$94:$J$121,MATCH(Y857,Inputs!$C$94:$C$121,0)),0)</f>
        <v>0</v>
      </c>
      <c r="AG867" s="31">
        <f>IF(AG$4=first_reg_period, INDEX(Inputs!$J$94:$J$121,MATCH(Z857,Inputs!$C$94:$C$121,0)),0)</f>
        <v>0</v>
      </c>
      <c r="AH867" s="31">
        <f>IF(AH$4=first_reg_period, INDEX(Inputs!$J$94:$J$121,MATCH(AA857,Inputs!$C$94:$C$121,0)),0)</f>
        <v>0</v>
      </c>
      <c r="AI867" s="31">
        <f>IF(AI$4=first_reg_period, INDEX(Inputs!$J$94:$J$121,MATCH(AB857,Inputs!$C$94:$C$121,0)),0)</f>
        <v>0</v>
      </c>
      <c r="AJ867" s="31">
        <f>IF(AJ$4=first_reg_period, INDEX(Inputs!$J$94:$J$121,MATCH(AC857,Inputs!$C$94:$C$121,0)),0)</f>
        <v>0</v>
      </c>
      <c r="AK867" s="31">
        <f>IF(AK$4=first_reg_period, INDEX(Inputs!$J$94:$J$121,MATCH(AD857,Inputs!$C$94:$C$121,0)),0)</f>
        <v>0</v>
      </c>
      <c r="AL867" s="31">
        <f>IF(AL$4=first_reg_period, INDEX(Inputs!$J$94:$J$121,MATCH(AE857,Inputs!$C$94:$C$121,0)),0)</f>
        <v>0</v>
      </c>
      <c r="AM867" s="31">
        <f>IF(AM$4=first_reg_period, INDEX(Inputs!$J$94:$J$121,MATCH(AF857,Inputs!$C$94:$C$121,0)),0)</f>
        <v>0</v>
      </c>
      <c r="AN867" s="31">
        <f>IF(AN$4=first_reg_period, INDEX(Inputs!$J$94:$J$121,MATCH(AG857,Inputs!$C$94:$C$121,0)),0)</f>
        <v>0</v>
      </c>
      <c r="AO867" s="31">
        <f>IF(AO$4=first_reg_period, INDEX(Inputs!$J$94:$J$121,MATCH(AH857,Inputs!$C$94:$C$121,0)),0)</f>
        <v>0</v>
      </c>
      <c r="AP867" s="31">
        <f>IF(AP$4=first_reg_period, INDEX(Inputs!$J$94:$J$121,MATCH(AI857,Inputs!$C$94:$C$121,0)),0)</f>
        <v>0</v>
      </c>
      <c r="AQ867" s="31">
        <f>IF(AQ$4=first_reg_period, INDEX(Inputs!$J$94:$J$121,MATCH(AJ857,Inputs!$C$94:$C$121,0)),0)</f>
        <v>0</v>
      </c>
      <c r="AR867" s="31">
        <f>IF(AR$4=first_reg_period, INDEX(Inputs!$J$94:$J$121,MATCH(AK857,Inputs!$C$94:$C$121,0)),0)</f>
        <v>0</v>
      </c>
      <c r="AS867" s="31">
        <f>IF(AS$4=first_reg_period, INDEX(Inputs!$J$94:$J$121,MATCH(AL857,Inputs!$C$94:$C$121,0)),0)</f>
        <v>0</v>
      </c>
      <c r="AT867" s="31">
        <f>IF(AT$4=first_reg_period, INDEX(Inputs!$J$94:$J$121,MATCH(AM857,Inputs!$C$94:$C$121,0)),0)</f>
        <v>0</v>
      </c>
      <c r="AU867" s="31">
        <f>IF(AU$4=first_reg_period, INDEX(Inputs!$J$94:$J$121,MATCH(AN857,Inputs!$C$94:$C$121,0)),0)</f>
        <v>0</v>
      </c>
      <c r="AV867" s="31">
        <f>IF(AV$4=first_reg_period, INDEX(Inputs!$J$94:$J$121,MATCH(AO857,Inputs!$C$94:$C$121,0)),0)</f>
        <v>0</v>
      </c>
      <c r="AW867" s="31">
        <f>IF(AW$4=first_reg_period, INDEX(Inputs!$J$94:$J$121,MATCH(AP857,Inputs!$C$94:$C$121,0)),0)</f>
        <v>0</v>
      </c>
      <c r="AX867" s="31">
        <f>IF(AX$4=first_reg_period, INDEX(Inputs!$J$94:$J$121,MATCH(AQ857,Inputs!$C$94:$C$121,0)),0)</f>
        <v>0</v>
      </c>
      <c r="AY867" s="31">
        <f>IF(AY$4=first_reg_period, INDEX(Inputs!$J$94:$J$121,MATCH(AR857,Inputs!$C$94:$C$121,0)),0)</f>
        <v>0</v>
      </c>
      <c r="AZ867" s="31">
        <f>IF(AZ$4=first_reg_period, INDEX(Inputs!$J$94:$J$121,MATCH(AS857,Inputs!$C$94:$C$121,0)),0)</f>
        <v>0</v>
      </c>
      <c r="BA867" s="31">
        <f>IF(BA$4=first_reg_period, INDEX(Inputs!$J$94:$J$121,MATCH(AT857,Inputs!$C$94:$C$121,0)),0)</f>
        <v>0</v>
      </c>
      <c r="BB867" s="31">
        <f>IF(BB$4=first_reg_period, INDEX(Inputs!$J$94:$J$121,MATCH(AU857,Inputs!$C$94:$C$121,0)),0)</f>
        <v>0</v>
      </c>
      <c r="BC867" s="31">
        <f>IF(BC$4=first_reg_period, INDEX(Inputs!$J$94:$J$121,MATCH(AV857,Inputs!$C$94:$C$121,0)),0)</f>
        <v>0</v>
      </c>
      <c r="BD867" s="31">
        <f>IF(BD$4=first_reg_period, INDEX(Inputs!$J$94:$J$121,MATCH(AW857,Inputs!$C$94:$C$121,0)),0)</f>
        <v>0</v>
      </c>
      <c r="BE867" s="31">
        <f>IF(BE$4=first_reg_period, INDEX(Inputs!$J$94:$J$121,MATCH(AX857,Inputs!$C$94:$C$121,0)),0)</f>
        <v>0</v>
      </c>
      <c r="BF867" s="31">
        <f>IF(BF$4=first_reg_period, INDEX(Inputs!$J$94:$J$121,MATCH(AY857,Inputs!$C$94:$C$121,0)),0)</f>
        <v>0</v>
      </c>
      <c r="BG867" s="31">
        <f>IF(BG$4=first_reg_period, INDEX(Inputs!$J$94:$J$121,MATCH(AZ857,Inputs!$C$94:$C$121,0)),0)</f>
        <v>0</v>
      </c>
      <c r="BH867" s="31">
        <f>IF(BH$4=first_reg_period, INDEX(Inputs!$J$94:$J$121,MATCH(BA857,Inputs!$C$94:$C$121,0)),0)</f>
        <v>0</v>
      </c>
      <c r="BI867" s="31">
        <f>IF(BI$4=first_reg_period, INDEX(Inputs!$J$94:$J$121,MATCH(BB857,Inputs!$C$94:$C$121,0)),0)</f>
        <v>0</v>
      </c>
      <c r="BJ867" s="31">
        <f>IF(BJ$4=first_reg_period, INDEX(Inputs!$J$94:$J$121,MATCH(BC857,Inputs!$C$94:$C$121,0)),0)</f>
        <v>0</v>
      </c>
      <c r="BK867" s="31">
        <f>IF(BK$4=first_reg_period, INDEX(Inputs!$J$94:$J$121,MATCH(BD857,Inputs!$C$94:$C$121,0)),0)</f>
        <v>0</v>
      </c>
      <c r="BL867" s="31">
        <f>IF(BL$4=first_reg_period, INDEX(Inputs!$J$94:$J$121,MATCH(BE857,Inputs!$C$94:$C$121,0)),0)</f>
        <v>0</v>
      </c>
      <c r="BM867" s="31">
        <f>IF(BM$4=first_reg_period, INDEX(Inputs!$J$94:$J$121,MATCH(BF857,Inputs!$C$94:$C$121,0)),0)</f>
        <v>0</v>
      </c>
      <c r="BN867" s="31">
        <f>IF(BN$4=first_reg_period, INDEX(Inputs!$J$94:$J$121,MATCH(BG857,Inputs!$C$94:$C$121,0)),0)</f>
        <v>0</v>
      </c>
      <c r="BO867" s="31">
        <f>IF(BO$4=first_reg_period, INDEX(Inputs!$J$94:$J$121,MATCH(BH857,Inputs!$C$94:$C$121,0)),0)</f>
        <v>0</v>
      </c>
      <c r="BP867" s="31">
        <f>IF(BP$4=first_reg_period, INDEX(Inputs!$J$94:$J$121,MATCH(BI857,Inputs!$C$94:$C$121,0)),0)</f>
        <v>0</v>
      </c>
      <c r="BQ867" s="31">
        <f>IF(BQ$4=first_reg_period, INDEX(Inputs!$J$94:$J$121,MATCH(BJ857,Inputs!$C$94:$C$121,0)),0)</f>
        <v>0</v>
      </c>
      <c r="BR867" s="31">
        <f>IF(BR$4=first_reg_period, INDEX(Inputs!$J$94:$J$121,MATCH(BK857,Inputs!$C$94:$C$121,0)),0)</f>
        <v>0</v>
      </c>
      <c r="BS867" s="31">
        <f>IF(BS$4=first_reg_period, INDEX(Inputs!$J$94:$J$121,MATCH(BL857,Inputs!$C$94:$C$121,0)),0)</f>
        <v>0</v>
      </c>
      <c r="BT867" s="31">
        <f>IF(BT$4=first_reg_period, INDEX(Inputs!$J$94:$J$121,MATCH(BM857,Inputs!$C$94:$C$121,0)),0)</f>
        <v>0</v>
      </c>
      <c r="BU867" s="31">
        <f>IF(BU$4=first_reg_period, INDEX(Inputs!$J$94:$J$121,MATCH(BN857,Inputs!$C$94:$C$121,0)),0)</f>
        <v>0</v>
      </c>
      <c r="BV867" s="31">
        <f>IF(BV$4=first_reg_period, INDEX(Inputs!$J$94:$J$121,MATCH(BO857,Inputs!$C$94:$C$121,0)),0)</f>
        <v>0</v>
      </c>
      <c r="BW867" s="31">
        <f>IF(BW$4=first_reg_period, INDEX(Inputs!$J$94:$J$121,MATCH(BP857,Inputs!$C$94:$C$121,0)),0)</f>
        <v>0</v>
      </c>
      <c r="BX867" s="31">
        <f>IF(BX$4=first_reg_period, INDEX(Inputs!$J$94:$J$121,MATCH(BQ857,Inputs!$C$94:$C$121,0)),0)</f>
        <v>0</v>
      </c>
      <c r="BY867" s="31">
        <f>IF(BY$4=first_reg_period, INDEX(Inputs!$J$94:$J$121,MATCH(BR857,Inputs!$C$94:$C$121,0)),0)</f>
        <v>0</v>
      </c>
      <c r="BZ867" s="31">
        <f>IF(BZ$4=first_reg_period, INDEX(Inputs!$J$94:$J$121,MATCH(BS857,Inputs!$C$94:$C$121,0)),0)</f>
        <v>0</v>
      </c>
      <c r="CA867" s="31">
        <f>IF(CA$4=first_reg_period, INDEX(Inputs!$J$94:$J$121,MATCH(BT857,Inputs!$C$94:$C$121,0)),0)</f>
        <v>0</v>
      </c>
      <c r="CB867" s="31">
        <f>IF(CB$4=first_reg_period, INDEX(Inputs!$J$94:$J$121,MATCH(BU857,Inputs!$C$94:$C$121,0)),0)</f>
        <v>0</v>
      </c>
      <c r="CC867" s="31">
        <f>IF(CC$4=first_reg_period, INDEX(Inputs!$J$94:$J$121,MATCH(BV857,Inputs!$C$94:$C$121,0)),0)</f>
        <v>0</v>
      </c>
      <c r="CD867" s="31">
        <f>IF(CD$4=first_reg_period, INDEX(Inputs!$J$94:$J$121,MATCH(BW857,Inputs!$C$94:$C$121,0)),0)</f>
        <v>0</v>
      </c>
      <c r="CE867" s="31">
        <f>IF(CE$4=first_reg_period, INDEX(Inputs!$J$94:$J$121,MATCH(BX857,Inputs!$C$94:$C$121,0)),0)</f>
        <v>0</v>
      </c>
      <c r="CF867" s="31">
        <f>IF(CF$4=first_reg_period, INDEX(Inputs!$J$94:$J$121,MATCH(BY857,Inputs!$C$94:$C$121,0)),0)</f>
        <v>0</v>
      </c>
    </row>
    <row r="868" spans="1:2018" s="153" customFormat="1" ht="12.75" customHeight="1">
      <c r="C868" s="164"/>
      <c r="D868" s="155" t="s">
        <v>205</v>
      </c>
      <c r="E868" s="155"/>
      <c r="I868" s="31">
        <f>IF(I$4=first_reg_period, INDEX(Inputs!$K$94:$K$121,MATCH(B857,Inputs!$C$94:$C$121,0)),0)</f>
        <v>34.003764857840402</v>
      </c>
      <c r="J868" s="31">
        <f>IF(J$4=first_reg_period, INDEX(Inputs!$K$94:$K$121,MATCH(C857,Inputs!$C$94:$C$121,0)),0)</f>
        <v>0</v>
      </c>
      <c r="K868" s="31">
        <f>IF(K$4=first_reg_period, INDEX(Inputs!$K$94:$K$121,MATCH(D857,Inputs!$C$94:$C$121,0)),0)</f>
        <v>0</v>
      </c>
      <c r="L868" s="31">
        <f>IF(L$4=first_reg_period, INDEX(Inputs!$K$94:$K$121,MATCH(E857,Inputs!$C$94:$C$121,0)),0)</f>
        <v>0</v>
      </c>
      <c r="M868" s="31">
        <f>IF(M$4=first_reg_period, INDEX(Inputs!$K$94:$K$121,MATCH(F857,Inputs!$C$94:$C$121,0)),0)</f>
        <v>0</v>
      </c>
      <c r="N868" s="31">
        <f>IF(N$4=first_reg_period, INDEX(Inputs!$K$94:$K$121,MATCH(G857,Inputs!$C$94:$C$121,0)),0)</f>
        <v>0</v>
      </c>
      <c r="O868" s="31">
        <f>IF(O$4=first_reg_period, INDEX(Inputs!$K$94:$K$121,MATCH(H857,Inputs!$C$94:$C$121,0)),0)</f>
        <v>0</v>
      </c>
      <c r="P868" s="31">
        <f>IF(P$4=first_reg_period, INDEX(Inputs!$K$94:$K$121,MATCH(I857,Inputs!$C$94:$C$121,0)),0)</f>
        <v>0</v>
      </c>
      <c r="Q868" s="31">
        <f>IF(Q$4=first_reg_period, INDEX(Inputs!$K$94:$K$121,MATCH(J857,Inputs!$C$94:$C$121,0)),0)</f>
        <v>0</v>
      </c>
      <c r="R868" s="31">
        <f>IF(R$4=first_reg_period, INDEX(Inputs!$K$94:$K$121,MATCH(K857,Inputs!$C$94:$C$121,0)),0)</f>
        <v>0</v>
      </c>
      <c r="S868" s="31">
        <f>IF(S$4=first_reg_period, INDEX(Inputs!$K$94:$K$121,MATCH(L857,Inputs!$C$94:$C$121,0)),0)</f>
        <v>0</v>
      </c>
      <c r="T868" s="31">
        <f>IF(T$4=first_reg_period, INDEX(Inputs!$K$94:$K$121,MATCH(M857,Inputs!$C$94:$C$121,0)),0)</f>
        <v>0</v>
      </c>
      <c r="U868" s="31">
        <f>IF(U$4=first_reg_period, INDEX(Inputs!$K$94:$K$121,MATCH(N857,Inputs!$C$94:$C$121,0)),0)</f>
        <v>0</v>
      </c>
      <c r="V868" s="31">
        <f>IF(V$4=first_reg_period, INDEX(Inputs!$K$94:$K$121,MATCH(O857,Inputs!$C$94:$C$121,0)),0)</f>
        <v>0</v>
      </c>
      <c r="W868" s="31">
        <f>IF(W$4=first_reg_period, INDEX(Inputs!$K$94:$K$121,MATCH(P857,Inputs!$C$94:$C$121,0)),0)</f>
        <v>0</v>
      </c>
      <c r="X868" s="31">
        <f>IF(X$4=first_reg_period, INDEX(Inputs!$K$94:$K$121,MATCH(Q857,Inputs!$C$94:$C$121,0)),0)</f>
        <v>0</v>
      </c>
      <c r="Y868" s="31">
        <f>IF(Y$4=first_reg_period, INDEX(Inputs!$K$94:$K$121,MATCH(R857,Inputs!$C$94:$C$121,0)),0)</f>
        <v>0</v>
      </c>
      <c r="Z868" s="31">
        <f>IF(Z$4=first_reg_period, INDEX(Inputs!$K$94:$K$121,MATCH(S857,Inputs!$C$94:$C$121,0)),0)</f>
        <v>0</v>
      </c>
      <c r="AA868" s="31">
        <f>IF(AA$4=first_reg_period, INDEX(Inputs!$K$94:$K$121,MATCH(T857,Inputs!$C$94:$C$121,0)),0)</f>
        <v>0</v>
      </c>
      <c r="AB868" s="31">
        <f>IF(AB$4=first_reg_period, INDEX(Inputs!$K$94:$K$121,MATCH(U857,Inputs!$C$94:$C$121,0)),0)</f>
        <v>0</v>
      </c>
      <c r="AC868" s="31">
        <f>IF(AC$4=first_reg_period, INDEX(Inputs!$K$94:$K$121,MATCH(V857,Inputs!$C$94:$C$121,0)),0)</f>
        <v>0</v>
      </c>
      <c r="AD868" s="31">
        <f>IF(AD$4=first_reg_period, INDEX(Inputs!$K$94:$K$121,MATCH(W857,Inputs!$C$94:$C$121,0)),0)</f>
        <v>0</v>
      </c>
      <c r="AE868" s="31">
        <f>IF(AE$4=first_reg_period, INDEX(Inputs!$K$94:$K$121,MATCH(X857,Inputs!$C$94:$C$121,0)),0)</f>
        <v>0</v>
      </c>
      <c r="AF868" s="31">
        <f>IF(AF$4=first_reg_period, INDEX(Inputs!$K$94:$K$121,MATCH(Y857,Inputs!$C$94:$C$121,0)),0)</f>
        <v>0</v>
      </c>
      <c r="AG868" s="31">
        <f>IF(AG$4=first_reg_period, INDEX(Inputs!$K$94:$K$121,MATCH(Z857,Inputs!$C$94:$C$121,0)),0)</f>
        <v>0</v>
      </c>
      <c r="AH868" s="31">
        <f>IF(AH$4=first_reg_period, INDEX(Inputs!$K$94:$K$121,MATCH(AA857,Inputs!$C$94:$C$121,0)),0)</f>
        <v>0</v>
      </c>
      <c r="AI868" s="31">
        <f>IF(AI$4=first_reg_period, INDEX(Inputs!$K$94:$K$121,MATCH(AB857,Inputs!$C$94:$C$121,0)),0)</f>
        <v>0</v>
      </c>
      <c r="AJ868" s="31">
        <f>IF(AJ$4=first_reg_period, INDEX(Inputs!$K$94:$K$121,MATCH(AC857,Inputs!$C$94:$C$121,0)),0)</f>
        <v>0</v>
      </c>
      <c r="AK868" s="31">
        <f>IF(AK$4=first_reg_period, INDEX(Inputs!$K$94:$K$121,MATCH(AD857,Inputs!$C$94:$C$121,0)),0)</f>
        <v>0</v>
      </c>
      <c r="AL868" s="31">
        <f>IF(AL$4=first_reg_period, INDEX(Inputs!$K$94:$K$121,MATCH(AE857,Inputs!$C$94:$C$121,0)),0)</f>
        <v>0</v>
      </c>
      <c r="AM868" s="31">
        <f>IF(AM$4=first_reg_period, INDEX(Inputs!$K$94:$K$121,MATCH(AF857,Inputs!$C$94:$C$121,0)),0)</f>
        <v>0</v>
      </c>
      <c r="AN868" s="31">
        <f>IF(AN$4=first_reg_period, INDEX(Inputs!$K$94:$K$121,MATCH(AG857,Inputs!$C$94:$C$121,0)),0)</f>
        <v>0</v>
      </c>
      <c r="AO868" s="31">
        <f>IF(AO$4=first_reg_period, INDEX(Inputs!$K$94:$K$121,MATCH(AH857,Inputs!$C$94:$C$121,0)),0)</f>
        <v>0</v>
      </c>
      <c r="AP868" s="31">
        <f>IF(AP$4=first_reg_period, INDEX(Inputs!$K$94:$K$121,MATCH(AI857,Inputs!$C$94:$C$121,0)),0)</f>
        <v>0</v>
      </c>
      <c r="AQ868" s="31">
        <f>IF(AQ$4=first_reg_period, INDEX(Inputs!$K$94:$K$121,MATCH(AJ857,Inputs!$C$94:$C$121,0)),0)</f>
        <v>0</v>
      </c>
      <c r="AR868" s="31">
        <f>IF(AR$4=first_reg_period, INDEX(Inputs!$K$94:$K$121,MATCH(AK857,Inputs!$C$94:$C$121,0)),0)</f>
        <v>0</v>
      </c>
      <c r="AS868" s="31">
        <f>IF(AS$4=first_reg_period, INDEX(Inputs!$K$94:$K$121,MATCH(AL857,Inputs!$C$94:$C$121,0)),0)</f>
        <v>0</v>
      </c>
      <c r="AT868" s="31">
        <f>IF(AT$4=first_reg_period, INDEX(Inputs!$K$94:$K$121,MATCH(AM857,Inputs!$C$94:$C$121,0)),0)</f>
        <v>0</v>
      </c>
      <c r="AU868" s="31">
        <f>IF(AU$4=first_reg_period, INDEX(Inputs!$K$94:$K$121,MATCH(AN857,Inputs!$C$94:$C$121,0)),0)</f>
        <v>0</v>
      </c>
      <c r="AV868" s="31">
        <f>IF(AV$4=first_reg_period, INDEX(Inputs!$K$94:$K$121,MATCH(AO857,Inputs!$C$94:$C$121,0)),0)</f>
        <v>0</v>
      </c>
      <c r="AW868" s="31">
        <f>IF(AW$4=first_reg_period, INDEX(Inputs!$K$94:$K$121,MATCH(AP857,Inputs!$C$94:$C$121,0)),0)</f>
        <v>0</v>
      </c>
      <c r="AX868" s="31">
        <f>IF(AX$4=first_reg_period, INDEX(Inputs!$K$94:$K$121,MATCH(AQ857,Inputs!$C$94:$C$121,0)),0)</f>
        <v>0</v>
      </c>
      <c r="AY868" s="31">
        <f>IF(AY$4=first_reg_period, INDEX(Inputs!$K$94:$K$121,MATCH(AR857,Inputs!$C$94:$C$121,0)),0)</f>
        <v>0</v>
      </c>
      <c r="AZ868" s="31">
        <f>IF(AZ$4=first_reg_period, INDEX(Inputs!$K$94:$K$121,MATCH(AS857,Inputs!$C$94:$C$121,0)),0)</f>
        <v>0</v>
      </c>
      <c r="BA868" s="31">
        <f>IF(BA$4=first_reg_period, INDEX(Inputs!$K$94:$K$121,MATCH(AT857,Inputs!$C$94:$C$121,0)),0)</f>
        <v>0</v>
      </c>
      <c r="BB868" s="31">
        <f>IF(BB$4=first_reg_period, INDEX(Inputs!$K$94:$K$121,MATCH(AU857,Inputs!$C$94:$C$121,0)),0)</f>
        <v>0</v>
      </c>
      <c r="BC868" s="31">
        <f>IF(BC$4=first_reg_period, INDEX(Inputs!$K$94:$K$121,MATCH(AV857,Inputs!$C$94:$C$121,0)),0)</f>
        <v>0</v>
      </c>
      <c r="BD868" s="31">
        <f>IF(BD$4=first_reg_period, INDEX(Inputs!$K$94:$K$121,MATCH(AW857,Inputs!$C$94:$C$121,0)),0)</f>
        <v>0</v>
      </c>
      <c r="BE868" s="31">
        <f>IF(BE$4=first_reg_period, INDEX(Inputs!$K$94:$K$121,MATCH(AX857,Inputs!$C$94:$C$121,0)),0)</f>
        <v>0</v>
      </c>
      <c r="BF868" s="31">
        <f>IF(BF$4=first_reg_period, INDEX(Inputs!$K$94:$K$121,MATCH(AY857,Inputs!$C$94:$C$121,0)),0)</f>
        <v>0</v>
      </c>
      <c r="BG868" s="31">
        <f>IF(BG$4=first_reg_period, INDEX(Inputs!$K$94:$K$121,MATCH(AZ857,Inputs!$C$94:$C$121,0)),0)</f>
        <v>0</v>
      </c>
      <c r="BH868" s="31">
        <f>IF(BH$4=first_reg_period, INDEX(Inputs!$K$94:$K$121,MATCH(BA857,Inputs!$C$94:$C$121,0)),0)</f>
        <v>0</v>
      </c>
      <c r="BI868" s="31">
        <f>IF(BI$4=first_reg_period, INDEX(Inputs!$K$94:$K$121,MATCH(BB857,Inputs!$C$94:$C$121,0)),0)</f>
        <v>0</v>
      </c>
      <c r="BJ868" s="31">
        <f>IF(BJ$4=first_reg_period, INDEX(Inputs!$K$94:$K$121,MATCH(BC857,Inputs!$C$94:$C$121,0)),0)</f>
        <v>0</v>
      </c>
      <c r="BK868" s="31">
        <f>IF(BK$4=first_reg_period, INDEX(Inputs!$K$94:$K$121,MATCH(BD857,Inputs!$C$94:$C$121,0)),0)</f>
        <v>0</v>
      </c>
      <c r="BL868" s="31">
        <f>IF(BL$4=first_reg_period, INDEX(Inputs!$K$94:$K$121,MATCH(BE857,Inputs!$C$94:$C$121,0)),0)</f>
        <v>0</v>
      </c>
      <c r="BM868" s="31">
        <f>IF(BM$4=first_reg_period, INDEX(Inputs!$K$94:$K$121,MATCH(BF857,Inputs!$C$94:$C$121,0)),0)</f>
        <v>0</v>
      </c>
      <c r="BN868" s="31">
        <f>IF(BN$4=first_reg_period, INDEX(Inputs!$K$94:$K$121,MATCH(BG857,Inputs!$C$94:$C$121,0)),0)</f>
        <v>0</v>
      </c>
      <c r="BO868" s="31">
        <f>IF(BO$4=first_reg_period, INDEX(Inputs!$K$94:$K$121,MATCH(BH857,Inputs!$C$94:$C$121,0)),0)</f>
        <v>0</v>
      </c>
      <c r="BP868" s="31">
        <f>IF(BP$4=first_reg_period, INDEX(Inputs!$K$94:$K$121,MATCH(BI857,Inputs!$C$94:$C$121,0)),0)</f>
        <v>0</v>
      </c>
      <c r="BQ868" s="31">
        <f>IF(BQ$4=first_reg_period, INDEX(Inputs!$K$94:$K$121,MATCH(BJ857,Inputs!$C$94:$C$121,0)),0)</f>
        <v>0</v>
      </c>
      <c r="BR868" s="31">
        <f>IF(BR$4=first_reg_period, INDEX(Inputs!$K$94:$K$121,MATCH(BK857,Inputs!$C$94:$C$121,0)),0)</f>
        <v>0</v>
      </c>
      <c r="BS868" s="31">
        <f>IF(BS$4=first_reg_period, INDEX(Inputs!$K$94:$K$121,MATCH(BL857,Inputs!$C$94:$C$121,0)),0)</f>
        <v>0</v>
      </c>
      <c r="BT868" s="31">
        <f>IF(BT$4=first_reg_period, INDEX(Inputs!$K$94:$K$121,MATCH(BM857,Inputs!$C$94:$C$121,0)),0)</f>
        <v>0</v>
      </c>
      <c r="BU868" s="31">
        <f>IF(BU$4=first_reg_period, INDEX(Inputs!$K$94:$K$121,MATCH(BN857,Inputs!$C$94:$C$121,0)),0)</f>
        <v>0</v>
      </c>
      <c r="BV868" s="31">
        <f>IF(BV$4=first_reg_period, INDEX(Inputs!$K$94:$K$121,MATCH(BO857,Inputs!$C$94:$C$121,0)),0)</f>
        <v>0</v>
      </c>
      <c r="BW868" s="31">
        <f>IF(BW$4=first_reg_period, INDEX(Inputs!$K$94:$K$121,MATCH(BP857,Inputs!$C$94:$C$121,0)),0)</f>
        <v>0</v>
      </c>
      <c r="BX868" s="31">
        <f>IF(BX$4=first_reg_period, INDEX(Inputs!$K$94:$K$121,MATCH(BQ857,Inputs!$C$94:$C$121,0)),0)</f>
        <v>0</v>
      </c>
      <c r="BY868" s="31">
        <f>IF(BY$4=first_reg_period, INDEX(Inputs!$K$94:$K$121,MATCH(BR857,Inputs!$C$94:$C$121,0)),0)</f>
        <v>0</v>
      </c>
      <c r="BZ868" s="31">
        <f>IF(BZ$4=first_reg_period, INDEX(Inputs!$K$94:$K$121,MATCH(BS857,Inputs!$C$94:$C$121,0)),0)</f>
        <v>0</v>
      </c>
      <c r="CA868" s="31">
        <f>IF(CA$4=first_reg_period, INDEX(Inputs!$K$94:$K$121,MATCH(BT857,Inputs!$C$94:$C$121,0)),0)</f>
        <v>0</v>
      </c>
      <c r="CB868" s="31">
        <f>IF(CB$4=first_reg_period, INDEX(Inputs!$K$94:$K$121,MATCH(BU857,Inputs!$C$94:$C$121,0)),0)</f>
        <v>0</v>
      </c>
      <c r="CC868" s="31">
        <f>IF(CC$4=first_reg_period, INDEX(Inputs!$K$94:$K$121,MATCH(BV857,Inputs!$C$94:$C$121,0)),0)</f>
        <v>0</v>
      </c>
      <c r="CD868" s="31">
        <f>IF(CD$4=first_reg_period, INDEX(Inputs!$K$94:$K$121,MATCH(BW857,Inputs!$C$94:$C$121,0)),0)</f>
        <v>0</v>
      </c>
      <c r="CE868" s="31">
        <f>IF(CE$4=first_reg_period, INDEX(Inputs!$K$94:$K$121,MATCH(BX857,Inputs!$C$94:$C$121,0)),0)</f>
        <v>0</v>
      </c>
      <c r="CF868" s="31">
        <f>IF(CF$4=first_reg_period, INDEX(Inputs!$K$94:$K$121,MATCH(BY857,Inputs!$C$94:$C$121,0)),0)</f>
        <v>0</v>
      </c>
    </row>
    <row r="869" spans="1:2018" s="97" customFormat="1" ht="12.75" customHeight="1">
      <c r="C869" s="176"/>
      <c r="D869" s="176" t="s">
        <v>230</v>
      </c>
      <c r="E869" s="176" t="s">
        <v>185</v>
      </c>
      <c r="I869" s="99"/>
      <c r="J869" s="269">
        <f>IF(J$4=second_reg_period, INDEX(Inputs!$P$292:$P$320,MATCH($B857,Inputs!$C$292:$C$320,0)),0)/conv_2020_2015</f>
        <v>0</v>
      </c>
      <c r="K869" s="269">
        <f>IF(K$4=second_reg_period, INDEX(Inputs!$P$292:$P$320,MATCH($B857,Inputs!$C$292:$C$320,0)),0)/conv_2020_2015</f>
        <v>0</v>
      </c>
      <c r="L869" s="269">
        <f>IF(L$4=second_reg_period, INDEX(Inputs!$P$292:$P$320,MATCH($B857,Inputs!$C$292:$C$320,0)),0)/conv_2020_2015</f>
        <v>0</v>
      </c>
      <c r="M869" s="269">
        <f>IF(M$4=second_reg_period, INDEX(Inputs!$P$292:$P$320,MATCH($B857,Inputs!$C$292:$C$320,0)),0)/conv_2020_2015</f>
        <v>0</v>
      </c>
      <c r="N869" s="269">
        <f>IF(N$4=second_reg_period, INDEX(Inputs!$P$292:$P$320,MATCH($B857,Inputs!$C$292:$C$320,0)),0)/conv_2020_2015</f>
        <v>0</v>
      </c>
      <c r="O869" s="100">
        <f>IF(O$4=second_reg_period, INDEX(Inputs!$P$292:$P$320,MATCH($B857,Inputs!$C$292:$C$320,0)),0)/conv_2020_2015</f>
        <v>0</v>
      </c>
      <c r="P869" s="100">
        <f>IF(P$4=second_reg_period, INDEX(Inputs!$P$292:$P$320,MATCH($B857,Inputs!$C$292:$C$320,0)),0)/conv_2020_2015</f>
        <v>0</v>
      </c>
      <c r="Q869" s="100">
        <f>IF(Q$4=second_reg_period, INDEX(Inputs!$P$292:$P$320,MATCH($B857,Inputs!$C$292:$C$320,0)),0)/conv_2020_2015</f>
        <v>0</v>
      </c>
      <c r="R869" s="100">
        <f>IF(R$4=second_reg_period, INDEX(Inputs!$P$292:$P$320,MATCH($B857,Inputs!$C$292:$C$320,0)),0)/conv_2020_2015</f>
        <v>0</v>
      </c>
      <c r="S869" s="100">
        <f>IF(S$4=second_reg_period, INDEX(Inputs!$P$292:$P$320,MATCH($B857,Inputs!$C$292:$C$320,0)),0)/conv_2020_2015</f>
        <v>0</v>
      </c>
      <c r="T869" s="100">
        <f>IF(T$4=second_reg_period, INDEX(Inputs!$P$292:$P$320,MATCH($B857,Inputs!$C$292:$C$320,0)),0)/conv_2020_2015</f>
        <v>0</v>
      </c>
      <c r="U869" s="100">
        <f>IF(U$4=second_reg_period, INDEX(Inputs!$P$292:$P$320,MATCH($B857,Inputs!$C$292:$C$320,0)),0)/conv_2020_2015</f>
        <v>0</v>
      </c>
      <c r="V869" s="100">
        <f>IF(V$4=second_reg_period, INDEX(Inputs!$P$292:$P$320,MATCH($B857,Inputs!$C$292:$C$320,0)),0)/conv_2020_2015</f>
        <v>0</v>
      </c>
      <c r="W869" s="100">
        <f>IF(W$4=second_reg_period, INDEX(Inputs!$P$292:$P$320,MATCH($B857,Inputs!$C$292:$C$320,0)),0)/conv_2020_2015</f>
        <v>0</v>
      </c>
      <c r="X869" s="100">
        <f>IF(X$4=second_reg_period, INDEX(Inputs!$P$292:$P$320,MATCH($B857,Inputs!$C$292:$C$320,0)),0)/conv_2020_2015</f>
        <v>0</v>
      </c>
      <c r="Y869" s="100">
        <f>IF(Y$4=second_reg_period, INDEX(Inputs!$P$292:$P$320,MATCH($B857,Inputs!$C$292:$C$320,0)),0)/conv_2020_2015</f>
        <v>0</v>
      </c>
      <c r="Z869" s="100">
        <f>IF(Z$4=second_reg_period, INDEX(Inputs!$P$292:$P$320,MATCH($B857,Inputs!$C$292:$C$320,0)),0)/conv_2020_2015</f>
        <v>0</v>
      </c>
      <c r="AA869" s="100">
        <f>IF(AA$4=second_reg_period, INDEX(Inputs!$P$292:$P$320,MATCH($B857,Inputs!$C$292:$C$320,0)),0)/conv_2020_2015</f>
        <v>0</v>
      </c>
      <c r="AB869" s="100">
        <f>IF(AB$4=second_reg_period, INDEX(Inputs!$P$292:$P$320,MATCH($B857,Inputs!$C$292:$C$320,0)),0)/conv_2020_2015</f>
        <v>0</v>
      </c>
      <c r="AC869" s="100">
        <f>IF(AC$4=second_reg_period, INDEX(Inputs!$P$292:$P$320,MATCH($B857,Inputs!$C$292:$C$320,0)),0)/conv_2020_2015</f>
        <v>0</v>
      </c>
      <c r="AD869" s="100">
        <f>IF(AD$4=second_reg_period, INDEX(Inputs!$P$292:$P$320,MATCH($B857,Inputs!$C$292:$C$320,0)),0)/conv_2020_2015</f>
        <v>0</v>
      </c>
      <c r="AE869" s="100">
        <f>IF(AE$4=second_reg_period, INDEX(Inputs!$P$292:$P$320,MATCH($B857,Inputs!$C$292:$C$320,0)),0)/conv_2020_2015</f>
        <v>0</v>
      </c>
      <c r="AF869" s="100">
        <f>IF(AF$4=second_reg_period, INDEX(Inputs!$P$292:$P$320,MATCH($B857,Inputs!$C$292:$C$320,0)),0)/conv_2020_2015</f>
        <v>0</v>
      </c>
      <c r="AG869" s="100">
        <f>IF(AG$4=second_reg_period, INDEX(Inputs!$P$292:$P$320,MATCH($B857,Inputs!$C$292:$C$320,0)),0)/conv_2020_2015</f>
        <v>0</v>
      </c>
      <c r="AH869" s="100">
        <f>IF(AH$4=second_reg_period, INDEX(Inputs!$P$292:$P$320,MATCH($B857,Inputs!$C$292:$C$320,0)),0)/conv_2020_2015</f>
        <v>0</v>
      </c>
      <c r="AI869" s="100">
        <f>IF(AI$4=second_reg_period, INDEX(Inputs!$P$292:$P$320,MATCH($B857,Inputs!$C$292:$C$320,0)),0)/conv_2020_2015</f>
        <v>0</v>
      </c>
      <c r="AJ869" s="100">
        <f>IF(AJ$4=second_reg_period, INDEX(Inputs!$P$292:$P$320,MATCH($B857,Inputs!$C$292:$C$320,0)),0)/conv_2020_2015</f>
        <v>0</v>
      </c>
      <c r="AK869" s="100">
        <f>IF(AK$4=second_reg_period, INDEX(Inputs!$P$292:$P$320,MATCH($B857,Inputs!$C$292:$C$320,0)),0)/conv_2020_2015</f>
        <v>0</v>
      </c>
      <c r="AL869" s="100">
        <f>IF(AL$4=second_reg_period, INDEX(Inputs!$P$292:$P$320,MATCH($B857,Inputs!$C$292:$C$320,0)),0)/conv_2020_2015</f>
        <v>0</v>
      </c>
      <c r="AM869" s="100">
        <f>IF(AM$4=second_reg_period, INDEX(Inputs!$P$292:$P$320,MATCH($B857,Inputs!$C$292:$C$320,0)),0)/conv_2020_2015</f>
        <v>0</v>
      </c>
      <c r="AN869" s="100">
        <f>IF(AN$4=second_reg_period, INDEX(Inputs!$P$292:$P$320,MATCH($B857,Inputs!$C$292:$C$320,0)),0)/conv_2020_2015</f>
        <v>0</v>
      </c>
      <c r="AO869" s="100">
        <f>IF(AO$4=second_reg_period, INDEX(Inputs!$P$292:$P$320,MATCH($B857,Inputs!$C$292:$C$320,0)),0)/conv_2020_2015</f>
        <v>0</v>
      </c>
      <c r="AP869" s="100">
        <f>IF(AP$4=second_reg_period, INDEX(Inputs!$P$292:$P$320,MATCH($B857,Inputs!$C$292:$C$320,0)),0)/conv_2020_2015</f>
        <v>0</v>
      </c>
      <c r="AQ869" s="100">
        <f>IF(AQ$4=second_reg_period, INDEX(Inputs!$P$292:$P$320,MATCH($B857,Inputs!$C$292:$C$320,0)),0)/conv_2020_2015</f>
        <v>0</v>
      </c>
      <c r="AR869" s="100">
        <f>IF(AR$4=second_reg_period, INDEX(Inputs!$P$292:$P$320,MATCH($B857,Inputs!$C$292:$C$320,0)),0)/conv_2020_2015</f>
        <v>0</v>
      </c>
      <c r="AS869" s="100">
        <f>IF(AS$4=second_reg_period, INDEX(Inputs!$P$292:$P$320,MATCH($B857,Inputs!$C$292:$C$320,0)),0)/conv_2020_2015</f>
        <v>0</v>
      </c>
      <c r="AT869" s="100">
        <f>IF(AT$4=second_reg_period, INDEX(Inputs!$P$292:$P$320,MATCH($B857,Inputs!$C$292:$C$320,0)),0)/conv_2020_2015</f>
        <v>0</v>
      </c>
      <c r="AU869" s="100">
        <f>IF(AU$4=second_reg_period, INDEX(Inputs!$P$292:$P$320,MATCH($B857,Inputs!$C$292:$C$320,0)),0)/conv_2020_2015</f>
        <v>0</v>
      </c>
      <c r="AV869" s="100">
        <f>IF(AV$4=second_reg_period, INDEX(Inputs!$P$292:$P$320,MATCH($B857,Inputs!$C$292:$C$320,0)),0)/conv_2020_2015</f>
        <v>0</v>
      </c>
      <c r="AW869" s="100">
        <f>IF(AW$4=second_reg_period, INDEX(Inputs!$P$292:$P$320,MATCH($B857,Inputs!$C$292:$C$320,0)),0)/conv_2020_2015</f>
        <v>0</v>
      </c>
      <c r="AX869" s="100">
        <f>IF(AX$4=second_reg_period, INDEX(Inputs!$P$292:$P$320,MATCH($B857,Inputs!$C$292:$C$320,0)),0)/conv_2020_2015</f>
        <v>0</v>
      </c>
      <c r="AY869" s="100">
        <f>IF(AY$4=second_reg_period, INDEX(Inputs!$P$292:$P$320,MATCH($B857,Inputs!$C$292:$C$320,0)),0)/conv_2020_2015</f>
        <v>0</v>
      </c>
      <c r="AZ869" s="100">
        <f>IF(AZ$4=second_reg_period, INDEX(Inputs!$P$292:$P$320,MATCH($B857,Inputs!$C$292:$C$320,0)),0)/conv_2020_2015</f>
        <v>0</v>
      </c>
      <c r="BA869" s="100">
        <f>IF(BA$4=second_reg_period, INDEX(Inputs!$P$292:$P$320,MATCH($B857,Inputs!$C$292:$C$320,0)),0)/conv_2020_2015</f>
        <v>0</v>
      </c>
      <c r="BB869" s="100">
        <f>IF(BB$4=second_reg_period, INDEX(Inputs!$P$292:$P$320,MATCH($B857,Inputs!$C$292:$C$320,0)),0)/conv_2020_2015</f>
        <v>0</v>
      </c>
      <c r="BC869" s="100">
        <f>IF(BC$4=second_reg_period, INDEX(Inputs!$P$292:$P$320,MATCH($B857,Inputs!$C$292:$C$320,0)),0)/conv_2020_2015</f>
        <v>0</v>
      </c>
      <c r="BD869" s="100">
        <f>IF(BD$4=second_reg_period, INDEX(Inputs!$P$292:$P$320,MATCH($B857,Inputs!$C$292:$C$320,0)),0)/conv_2020_2015</f>
        <v>0</v>
      </c>
      <c r="BE869" s="100">
        <f>IF(BE$4=second_reg_period, INDEX(Inputs!$P$292:$P$320,MATCH($B857,Inputs!$C$292:$C$320,0)),0)/conv_2020_2015</f>
        <v>0</v>
      </c>
      <c r="BF869" s="100">
        <f>IF(BF$4=second_reg_period, INDEX(Inputs!$P$292:$P$320,MATCH($B857,Inputs!$C$292:$C$320,0)),0)/conv_2020_2015</f>
        <v>0</v>
      </c>
      <c r="BG869" s="100">
        <f>IF(BG$4=second_reg_period, INDEX(Inputs!$P$292:$P$320,MATCH($B857,Inputs!$C$292:$C$320,0)),0)/conv_2020_2015</f>
        <v>0</v>
      </c>
      <c r="BH869" s="100">
        <f>IF(BH$4=second_reg_period, INDEX(Inputs!$P$292:$P$320,MATCH($B857,Inputs!$C$292:$C$320,0)),0)/conv_2020_2015</f>
        <v>0</v>
      </c>
      <c r="BI869" s="100">
        <f>IF(BI$4=second_reg_period, INDEX(Inputs!$P$292:$P$320,MATCH($B857,Inputs!$C$292:$C$320,0)),0)/conv_2020_2015</f>
        <v>0</v>
      </c>
      <c r="BJ869" s="100">
        <f>IF(BJ$4=second_reg_period, INDEX(Inputs!$P$292:$P$320,MATCH($B857,Inputs!$C$292:$C$320,0)),0)/conv_2020_2015</f>
        <v>0</v>
      </c>
      <c r="BK869" s="100">
        <f>IF(BK$4=second_reg_period, INDEX(Inputs!$P$292:$P$320,MATCH($B857,Inputs!$C$292:$C$320,0)),0)/conv_2020_2015</f>
        <v>0</v>
      </c>
      <c r="BL869" s="100">
        <f>IF(BL$4=second_reg_period, INDEX(Inputs!$P$292:$P$320,MATCH($B857,Inputs!$C$292:$C$320,0)),0)/conv_2020_2015</f>
        <v>0</v>
      </c>
      <c r="BM869" s="100">
        <f>IF(BM$4=second_reg_period, INDEX(Inputs!$P$292:$P$320,MATCH($B857,Inputs!$C$292:$C$320,0)),0)/conv_2020_2015</f>
        <v>0</v>
      </c>
      <c r="BN869" s="100">
        <f>IF(BN$4=second_reg_period, INDEX(Inputs!$P$292:$P$320,MATCH($B857,Inputs!$C$292:$C$320,0)),0)/conv_2020_2015</f>
        <v>0</v>
      </c>
      <c r="BO869" s="100">
        <f>IF(BO$4=second_reg_period, INDEX(Inputs!$P$292:$P$320,MATCH($B857,Inputs!$C$292:$C$320,0)),0)/conv_2020_2015</f>
        <v>0</v>
      </c>
      <c r="BP869" s="100">
        <f>IF(BP$4=second_reg_period, INDEX(Inputs!$P$292:$P$320,MATCH($B857,Inputs!$C$292:$C$320,0)),0)/conv_2020_2015</f>
        <v>0</v>
      </c>
      <c r="BQ869" s="100">
        <f>IF(BQ$4=second_reg_period, INDEX(Inputs!$P$292:$P$320,MATCH($B857,Inputs!$C$292:$C$320,0)),0)/conv_2020_2015</f>
        <v>0</v>
      </c>
      <c r="BR869" s="100">
        <f>IF(BR$4=second_reg_period, INDEX(Inputs!$P$292:$P$320,MATCH($B857,Inputs!$C$292:$C$320,0)),0)/conv_2020_2015</f>
        <v>0</v>
      </c>
      <c r="BS869" s="100">
        <f>IF(BS$4=second_reg_period, INDEX(Inputs!$P$292:$P$320,MATCH($B857,Inputs!$C$292:$C$320,0)),0)/conv_2020_2015</f>
        <v>0</v>
      </c>
      <c r="BT869" s="100">
        <f>IF(BT$4=second_reg_period, INDEX(Inputs!$P$292:$P$320,MATCH($B857,Inputs!$C$292:$C$320,0)),0)/conv_2020_2015</f>
        <v>0</v>
      </c>
      <c r="BU869" s="100">
        <f>IF(BU$4=second_reg_period, INDEX(Inputs!$P$292:$P$320,MATCH($B857,Inputs!$C$292:$C$320,0)),0)/conv_2020_2015</f>
        <v>0</v>
      </c>
      <c r="BV869" s="100">
        <f>IF(BV$4=second_reg_period, INDEX(Inputs!$P$292:$P$320,MATCH($B857,Inputs!$C$292:$C$320,0)),0)/conv_2020_2015</f>
        <v>0</v>
      </c>
      <c r="BW869" s="100">
        <f>IF(BW$4=second_reg_period, INDEX(Inputs!$P$292:$P$320,MATCH($B857,Inputs!$C$292:$C$320,0)),0)/conv_2020_2015</f>
        <v>0</v>
      </c>
      <c r="BX869" s="100">
        <f>IF(BX$4=second_reg_period, INDEX(Inputs!$P$292:$P$320,MATCH($B857,Inputs!$C$292:$C$320,0)),0)/conv_2020_2015</f>
        <v>0</v>
      </c>
      <c r="BY869" s="100">
        <f>IF(BY$4=second_reg_period, INDEX(Inputs!$P$292:$P$320,MATCH($B857,Inputs!$C$292:$C$320,0)),0)/conv_2020_2015</f>
        <v>0</v>
      </c>
      <c r="BZ869" s="100">
        <f>IF(BZ$4=second_reg_period, INDEX(Inputs!$P$292:$P$320,MATCH($B857,Inputs!$C$292:$C$320,0)),0)/conv_2020_2015</f>
        <v>0</v>
      </c>
      <c r="CA869" s="100">
        <f>IF(CA$4=second_reg_period, INDEX(Inputs!$P$292:$P$320,MATCH($B857,Inputs!$C$292:$C$320,0)),0)/conv_2020_2015</f>
        <v>0</v>
      </c>
      <c r="CB869" s="100">
        <f>IF(CB$4=second_reg_period, INDEX(Inputs!$P$292:$P$320,MATCH($B857,Inputs!$C$292:$C$320,0)),0)/conv_2020_2015</f>
        <v>0</v>
      </c>
      <c r="CC869" s="100">
        <f>IF(CC$4=second_reg_period, INDEX(Inputs!$P$292:$P$320,MATCH($B857,Inputs!$C$292:$C$320,0)),0)/conv_2020_2015</f>
        <v>0</v>
      </c>
      <c r="CD869" s="100">
        <f>IF(CD$4=second_reg_period, INDEX(Inputs!$P$292:$P$320,MATCH($B857,Inputs!$C$292:$C$320,0)),0)/conv_2020_2015</f>
        <v>0</v>
      </c>
      <c r="CE869" s="100">
        <f>IF(CE$4=second_reg_period, INDEX(Inputs!$P$292:$P$320,MATCH($B857,Inputs!$C$292:$C$320,0)),0)/conv_2020_2015</f>
        <v>0</v>
      </c>
      <c r="CF869" s="100">
        <f>IF(CF$4=second_reg_period, INDEX(Inputs!$P$292:$P$320,MATCH($B857,Inputs!$C$292:$C$320,0)),0)/conv_2020_2015</f>
        <v>0</v>
      </c>
      <c r="CG869" s="153"/>
      <c r="CH869" s="153"/>
      <c r="CI869" s="153"/>
      <c r="CJ869" s="153"/>
      <c r="CK869" s="153"/>
      <c r="CL869" s="153"/>
      <c r="CM869" s="153"/>
      <c r="CN869" s="153"/>
      <c r="CO869" s="153"/>
      <c r="CP869" s="153"/>
      <c r="CQ869" s="153"/>
      <c r="CR869" s="153"/>
      <c r="CS869" s="153"/>
      <c r="CT869" s="153"/>
      <c r="CU869" s="153"/>
      <c r="CV869" s="153"/>
      <c r="CW869" s="153"/>
      <c r="CX869" s="153"/>
      <c r="CY869" s="153"/>
      <c r="CZ869" s="153"/>
      <c r="DA869" s="153"/>
      <c r="DB869" s="153"/>
      <c r="DC869" s="153"/>
      <c r="DD869" s="153"/>
      <c r="DE869" s="153"/>
      <c r="DF869" s="153"/>
      <c r="DG869" s="153"/>
      <c r="DH869" s="153"/>
      <c r="DI869" s="153"/>
      <c r="DJ869" s="153"/>
      <c r="DK869" s="153"/>
      <c r="DL869" s="153"/>
      <c r="DM869" s="153"/>
      <c r="DN869" s="153"/>
      <c r="DO869" s="153"/>
      <c r="DP869" s="153"/>
      <c r="DQ869" s="153"/>
      <c r="DR869" s="153"/>
      <c r="DS869" s="153"/>
      <c r="DT869" s="153"/>
      <c r="DU869" s="153"/>
      <c r="DV869" s="153"/>
      <c r="DW869" s="153"/>
      <c r="DX869" s="153"/>
      <c r="DY869" s="153"/>
      <c r="DZ869" s="153"/>
      <c r="EA869" s="153"/>
      <c r="EB869" s="153"/>
      <c r="EC869" s="153"/>
      <c r="ED869" s="153"/>
      <c r="EE869" s="153"/>
      <c r="EF869" s="153"/>
      <c r="EG869" s="153"/>
      <c r="EH869" s="153"/>
      <c r="EI869" s="153"/>
      <c r="EJ869" s="153"/>
      <c r="EK869" s="153"/>
      <c r="EL869" s="153"/>
      <c r="EM869" s="153"/>
      <c r="EN869" s="153"/>
      <c r="EO869" s="153"/>
      <c r="EP869" s="153"/>
      <c r="EQ869" s="153"/>
      <c r="ER869" s="153"/>
      <c r="ES869" s="153"/>
      <c r="ET869" s="153"/>
      <c r="EU869" s="153"/>
      <c r="EV869" s="153"/>
      <c r="EW869" s="153"/>
      <c r="EX869" s="153"/>
      <c r="EY869" s="153"/>
      <c r="EZ869" s="153"/>
      <c r="FA869" s="153"/>
      <c r="FB869" s="153"/>
      <c r="FC869" s="153"/>
      <c r="FD869" s="153"/>
      <c r="FE869" s="153"/>
      <c r="FF869" s="153"/>
      <c r="FG869" s="153"/>
      <c r="FH869" s="153"/>
      <c r="FI869" s="153"/>
      <c r="FJ869" s="153"/>
      <c r="FK869" s="153"/>
      <c r="FL869" s="153"/>
      <c r="FM869" s="153"/>
      <c r="FN869" s="153"/>
      <c r="FO869" s="153"/>
      <c r="FP869" s="153"/>
      <c r="FQ869" s="153"/>
      <c r="FR869" s="153"/>
      <c r="FS869" s="153"/>
      <c r="FT869" s="153"/>
      <c r="FU869" s="153"/>
      <c r="FV869" s="153"/>
      <c r="FW869" s="153"/>
      <c r="FX869" s="153"/>
      <c r="FY869" s="153"/>
      <c r="FZ869" s="153"/>
      <c r="GA869" s="153"/>
      <c r="GB869" s="153"/>
      <c r="GC869" s="153"/>
      <c r="GD869" s="153"/>
      <c r="GE869" s="153"/>
      <c r="GF869" s="153"/>
      <c r="GG869" s="153"/>
      <c r="GH869" s="153"/>
      <c r="GI869" s="153"/>
      <c r="GJ869" s="153"/>
      <c r="GK869" s="153"/>
      <c r="GL869" s="153"/>
      <c r="GM869" s="153"/>
      <c r="GN869" s="153"/>
      <c r="GO869" s="153"/>
      <c r="GP869" s="153"/>
      <c r="GQ869" s="153"/>
      <c r="GR869" s="153"/>
      <c r="GS869" s="153"/>
      <c r="GT869" s="153"/>
      <c r="GU869" s="153"/>
      <c r="GV869" s="153"/>
      <c r="GW869" s="153"/>
      <c r="GX869" s="153"/>
      <c r="GY869" s="153"/>
      <c r="GZ869" s="153"/>
      <c r="HA869" s="153"/>
      <c r="HB869" s="153"/>
      <c r="HC869" s="153"/>
      <c r="HD869" s="153"/>
      <c r="HE869" s="153"/>
      <c r="HF869" s="153"/>
      <c r="HG869" s="153"/>
      <c r="HH869" s="153"/>
      <c r="HI869" s="153"/>
      <c r="HJ869" s="153"/>
      <c r="HK869" s="153"/>
      <c r="HL869" s="153"/>
      <c r="HM869" s="153"/>
      <c r="HN869" s="153"/>
      <c r="HO869" s="153"/>
      <c r="HP869" s="153"/>
      <c r="HQ869" s="153"/>
      <c r="HR869" s="153"/>
      <c r="HS869" s="153"/>
      <c r="HT869" s="153"/>
      <c r="HU869" s="153"/>
      <c r="HV869" s="153"/>
      <c r="HW869" s="153"/>
      <c r="HX869" s="153"/>
      <c r="HY869" s="153"/>
      <c r="HZ869" s="153"/>
      <c r="IA869" s="153"/>
      <c r="IB869" s="153"/>
      <c r="IC869" s="153"/>
      <c r="ID869" s="153"/>
      <c r="IE869" s="153"/>
      <c r="IF869" s="153"/>
      <c r="IG869" s="153"/>
      <c r="IH869" s="153"/>
      <c r="II869" s="153"/>
      <c r="IJ869" s="153"/>
      <c r="IK869" s="153"/>
      <c r="IL869" s="153"/>
      <c r="IM869" s="153"/>
      <c r="IN869" s="153"/>
      <c r="IO869" s="153"/>
      <c r="IP869" s="153"/>
      <c r="IQ869" s="153"/>
      <c r="IR869" s="153"/>
      <c r="IS869" s="153"/>
      <c r="IT869" s="153"/>
      <c r="IU869" s="153"/>
      <c r="IV869" s="153"/>
      <c r="IW869" s="153"/>
      <c r="IX869" s="153"/>
      <c r="IY869" s="153"/>
      <c r="IZ869" s="153"/>
      <c r="JA869" s="153"/>
      <c r="JB869" s="153"/>
      <c r="JC869" s="153"/>
      <c r="JD869" s="153"/>
      <c r="JE869" s="153"/>
      <c r="JF869" s="153"/>
      <c r="JG869" s="153"/>
      <c r="JH869" s="153"/>
      <c r="JI869" s="153"/>
      <c r="JJ869" s="153"/>
      <c r="JK869" s="153"/>
      <c r="JL869" s="153"/>
      <c r="JM869" s="153"/>
      <c r="JN869" s="153"/>
      <c r="JO869" s="153"/>
      <c r="JP869" s="153"/>
      <c r="JQ869" s="153"/>
      <c r="JR869" s="153"/>
      <c r="JS869" s="153"/>
      <c r="JT869" s="153"/>
      <c r="JU869" s="153"/>
      <c r="JV869" s="153"/>
      <c r="JW869" s="153"/>
      <c r="JX869" s="153"/>
      <c r="JY869" s="153"/>
      <c r="JZ869" s="153"/>
      <c r="KA869" s="153"/>
      <c r="KB869" s="153"/>
      <c r="KC869" s="153"/>
      <c r="KD869" s="153"/>
      <c r="KE869" s="153"/>
      <c r="KF869" s="153"/>
      <c r="KG869" s="153"/>
      <c r="KH869" s="153"/>
      <c r="KI869" s="153"/>
      <c r="KJ869" s="153"/>
      <c r="KK869" s="153"/>
      <c r="KL869" s="153"/>
      <c r="KM869" s="153"/>
      <c r="KN869" s="153"/>
      <c r="KO869" s="153"/>
      <c r="KP869" s="153"/>
      <c r="KQ869" s="153"/>
      <c r="KR869" s="153"/>
      <c r="KS869" s="153"/>
      <c r="KT869" s="153"/>
      <c r="KU869" s="153"/>
      <c r="KV869" s="153"/>
      <c r="KW869" s="153"/>
      <c r="KX869" s="153"/>
      <c r="KY869" s="153"/>
      <c r="KZ869" s="153"/>
      <c r="LA869" s="153"/>
      <c r="LB869" s="153"/>
      <c r="LC869" s="153"/>
      <c r="LD869" s="153"/>
      <c r="LE869" s="153"/>
      <c r="LF869" s="153"/>
      <c r="LG869" s="153"/>
      <c r="LH869" s="153"/>
      <c r="LI869" s="153"/>
      <c r="LJ869" s="153"/>
      <c r="LK869" s="153"/>
      <c r="LL869" s="153"/>
      <c r="LM869" s="153"/>
      <c r="LN869" s="153"/>
      <c r="LO869" s="153"/>
      <c r="LP869" s="153"/>
      <c r="LQ869" s="153"/>
      <c r="LR869" s="153"/>
      <c r="LS869" s="153"/>
      <c r="LT869" s="153"/>
      <c r="LU869" s="153"/>
      <c r="LV869" s="153"/>
      <c r="LW869" s="153"/>
      <c r="LX869" s="153"/>
      <c r="LY869" s="153"/>
      <c r="LZ869" s="153"/>
      <c r="MA869" s="153"/>
      <c r="MB869" s="153"/>
      <c r="MC869" s="153"/>
      <c r="MD869" s="153"/>
      <c r="ME869" s="153"/>
      <c r="MF869" s="153"/>
      <c r="MG869" s="153"/>
      <c r="MH869" s="153"/>
      <c r="MI869" s="153"/>
      <c r="MJ869" s="153"/>
      <c r="MK869" s="153"/>
      <c r="ML869" s="153"/>
      <c r="MM869" s="153"/>
      <c r="MN869" s="153"/>
      <c r="MO869" s="153"/>
      <c r="MP869" s="153"/>
      <c r="MQ869" s="153"/>
      <c r="MR869" s="153"/>
      <c r="MS869" s="153"/>
      <c r="MT869" s="153"/>
      <c r="MU869" s="153"/>
      <c r="MV869" s="153"/>
      <c r="MW869" s="153"/>
      <c r="MX869" s="153"/>
      <c r="MY869" s="153"/>
      <c r="MZ869" s="153"/>
      <c r="NA869" s="153"/>
      <c r="NB869" s="153"/>
      <c r="NC869" s="153"/>
      <c r="ND869" s="153"/>
      <c r="NE869" s="153"/>
      <c r="NF869" s="153"/>
      <c r="NG869" s="153"/>
      <c r="NH869" s="153"/>
      <c r="NI869" s="153"/>
      <c r="NJ869" s="153"/>
      <c r="NK869" s="153"/>
      <c r="NL869" s="153"/>
      <c r="NM869" s="153"/>
      <c r="NN869" s="153"/>
      <c r="NO869" s="153"/>
      <c r="NP869" s="153"/>
      <c r="NQ869" s="153"/>
      <c r="NR869" s="153"/>
      <c r="NS869" s="153"/>
      <c r="NT869" s="153"/>
      <c r="NU869" s="153"/>
      <c r="NV869" s="153"/>
      <c r="NW869" s="153"/>
      <c r="NX869" s="153"/>
      <c r="NY869" s="153"/>
      <c r="NZ869" s="153"/>
      <c r="OA869" s="153"/>
      <c r="OB869" s="153"/>
      <c r="OC869" s="153"/>
      <c r="OD869" s="153"/>
      <c r="OE869" s="153"/>
      <c r="OF869" s="153"/>
      <c r="OG869" s="153"/>
      <c r="OH869" s="153"/>
      <c r="OI869" s="153"/>
      <c r="OJ869" s="153"/>
      <c r="OK869" s="153"/>
      <c r="OL869" s="153"/>
      <c r="OM869" s="153"/>
      <c r="ON869" s="153"/>
      <c r="OO869" s="153"/>
      <c r="OP869" s="153"/>
      <c r="OQ869" s="153"/>
      <c r="OR869" s="153"/>
      <c r="OS869" s="153"/>
      <c r="OT869" s="153"/>
      <c r="OU869" s="153"/>
      <c r="OV869" s="153"/>
      <c r="OW869" s="153"/>
      <c r="OX869" s="153"/>
      <c r="OY869" s="153"/>
      <c r="OZ869" s="153"/>
      <c r="PA869" s="153"/>
      <c r="PB869" s="153"/>
      <c r="PC869" s="153"/>
      <c r="PD869" s="153"/>
      <c r="PE869" s="153"/>
      <c r="PF869" s="153"/>
      <c r="PG869" s="153"/>
      <c r="PH869" s="153"/>
      <c r="PI869" s="153"/>
      <c r="PJ869" s="153"/>
      <c r="PK869" s="153"/>
      <c r="PL869" s="153"/>
      <c r="PM869" s="153"/>
      <c r="PN869" s="153"/>
      <c r="PO869" s="153"/>
      <c r="PP869" s="153"/>
      <c r="PQ869" s="153"/>
      <c r="PR869" s="153"/>
      <c r="PS869" s="153"/>
      <c r="PT869" s="153"/>
      <c r="PU869" s="153"/>
      <c r="PV869" s="153"/>
      <c r="PW869" s="153"/>
      <c r="PX869" s="153"/>
      <c r="PY869" s="153"/>
      <c r="PZ869" s="153"/>
      <c r="QA869" s="153"/>
      <c r="QB869" s="153"/>
      <c r="QC869" s="153"/>
      <c r="QD869" s="153"/>
      <c r="QE869" s="153"/>
      <c r="QF869" s="153"/>
      <c r="QG869" s="153"/>
      <c r="QH869" s="153"/>
      <c r="QI869" s="153"/>
      <c r="QJ869" s="153"/>
      <c r="QK869" s="153"/>
      <c r="QL869" s="153"/>
      <c r="QM869" s="153"/>
      <c r="QN869" s="153"/>
      <c r="QO869" s="153"/>
      <c r="QP869" s="153"/>
      <c r="QQ869" s="153"/>
      <c r="QR869" s="153"/>
      <c r="QS869" s="153"/>
      <c r="QT869" s="153"/>
      <c r="QU869" s="153"/>
      <c r="QV869" s="153"/>
      <c r="QW869" s="153"/>
      <c r="QX869" s="153"/>
      <c r="QY869" s="153"/>
      <c r="QZ869" s="153"/>
      <c r="RA869" s="153"/>
      <c r="RB869" s="153"/>
      <c r="RC869" s="153"/>
      <c r="RD869" s="153"/>
      <c r="RE869" s="153"/>
      <c r="RF869" s="153"/>
      <c r="RG869" s="153"/>
      <c r="RH869" s="153"/>
      <c r="RI869" s="153"/>
      <c r="RJ869" s="153"/>
      <c r="RK869" s="153"/>
      <c r="RL869" s="153"/>
      <c r="RM869" s="153"/>
      <c r="RN869" s="153"/>
      <c r="RO869" s="153"/>
      <c r="RP869" s="153"/>
      <c r="RQ869" s="153"/>
      <c r="RR869" s="153"/>
      <c r="RS869" s="153"/>
      <c r="RT869" s="153"/>
      <c r="RU869" s="153"/>
      <c r="RV869" s="153"/>
      <c r="RW869" s="153"/>
      <c r="RX869" s="153"/>
      <c r="RY869" s="153"/>
      <c r="RZ869" s="153"/>
      <c r="SA869" s="153"/>
      <c r="SB869" s="153"/>
      <c r="SC869" s="153"/>
      <c r="SD869" s="153"/>
      <c r="SE869" s="153"/>
      <c r="SF869" s="153"/>
      <c r="SG869" s="153"/>
      <c r="SH869" s="153"/>
      <c r="SI869" s="153"/>
      <c r="SJ869" s="153"/>
      <c r="SK869" s="153"/>
      <c r="SL869" s="153"/>
      <c r="SM869" s="153"/>
      <c r="SN869" s="153"/>
      <c r="SO869" s="153"/>
      <c r="SP869" s="153"/>
      <c r="SQ869" s="153"/>
      <c r="SR869" s="153"/>
      <c r="SS869" s="153"/>
      <c r="ST869" s="153"/>
      <c r="SU869" s="153"/>
      <c r="SV869" s="153"/>
      <c r="SW869" s="153"/>
      <c r="SX869" s="153"/>
      <c r="SY869" s="153"/>
      <c r="SZ869" s="153"/>
      <c r="TA869" s="153"/>
      <c r="TB869" s="153"/>
      <c r="TC869" s="153"/>
      <c r="TD869" s="153"/>
      <c r="TE869" s="153"/>
      <c r="TF869" s="153"/>
      <c r="TG869" s="153"/>
      <c r="TH869" s="153"/>
      <c r="TI869" s="153"/>
      <c r="TJ869" s="153"/>
      <c r="TK869" s="153"/>
      <c r="TL869" s="153"/>
      <c r="TM869" s="153"/>
      <c r="TN869" s="153"/>
      <c r="TO869" s="153"/>
      <c r="TP869" s="153"/>
      <c r="TQ869" s="153"/>
      <c r="TR869" s="153"/>
      <c r="TS869" s="153"/>
      <c r="TT869" s="153"/>
      <c r="TU869" s="153"/>
      <c r="TV869" s="153"/>
      <c r="TW869" s="153"/>
      <c r="TX869" s="153"/>
      <c r="TY869" s="153"/>
      <c r="TZ869" s="153"/>
      <c r="UA869" s="153"/>
      <c r="UB869" s="153"/>
      <c r="UC869" s="153"/>
      <c r="UD869" s="153"/>
      <c r="UE869" s="153"/>
      <c r="UF869" s="153"/>
      <c r="UG869" s="153"/>
      <c r="UH869" s="153"/>
      <c r="UI869" s="153"/>
      <c r="UJ869" s="153"/>
      <c r="UK869" s="153"/>
      <c r="UL869" s="153"/>
      <c r="UM869" s="153"/>
      <c r="UN869" s="153"/>
      <c r="UO869" s="153"/>
      <c r="UP869" s="153"/>
      <c r="UQ869" s="153"/>
      <c r="UR869" s="153"/>
      <c r="US869" s="153"/>
      <c r="UT869" s="153"/>
      <c r="UU869" s="153"/>
      <c r="UV869" s="153"/>
      <c r="UW869" s="153"/>
      <c r="UX869" s="153"/>
      <c r="UY869" s="153"/>
      <c r="UZ869" s="153"/>
      <c r="VA869" s="153"/>
      <c r="VB869" s="153"/>
      <c r="VC869" s="153"/>
      <c r="VD869" s="153"/>
      <c r="VE869" s="153"/>
      <c r="VF869" s="153"/>
      <c r="VG869" s="153"/>
      <c r="VH869" s="153"/>
      <c r="VI869" s="153"/>
      <c r="VJ869" s="153"/>
      <c r="VK869" s="153"/>
      <c r="VL869" s="153"/>
      <c r="VM869" s="153"/>
      <c r="VN869" s="153"/>
      <c r="VO869" s="153"/>
      <c r="VP869" s="153"/>
      <c r="VQ869" s="153"/>
      <c r="VR869" s="153"/>
      <c r="VS869" s="153"/>
      <c r="VT869" s="153"/>
      <c r="VU869" s="153"/>
      <c r="VV869" s="153"/>
      <c r="VW869" s="153"/>
      <c r="VX869" s="153"/>
      <c r="VY869" s="153"/>
      <c r="VZ869" s="153"/>
      <c r="WA869" s="153"/>
      <c r="WB869" s="153"/>
      <c r="WC869" s="153"/>
      <c r="WD869" s="153"/>
      <c r="WE869" s="153"/>
      <c r="WF869" s="153"/>
      <c r="WG869" s="153"/>
      <c r="WH869" s="153"/>
      <c r="WI869" s="153"/>
      <c r="WJ869" s="153"/>
      <c r="WK869" s="153"/>
      <c r="WL869" s="153"/>
      <c r="WM869" s="153"/>
      <c r="WN869" s="153"/>
      <c r="WO869" s="153"/>
      <c r="WP869" s="153"/>
      <c r="WQ869" s="153"/>
      <c r="WR869" s="153"/>
      <c r="WS869" s="153"/>
      <c r="WT869" s="153"/>
      <c r="WU869" s="153"/>
      <c r="WV869" s="153"/>
      <c r="WW869" s="153"/>
      <c r="WX869" s="153"/>
      <c r="WY869" s="153"/>
      <c r="WZ869" s="153"/>
      <c r="XA869" s="153"/>
      <c r="XB869" s="153"/>
      <c r="XC869" s="153"/>
      <c r="XD869" s="153"/>
      <c r="XE869" s="153"/>
      <c r="XF869" s="153"/>
      <c r="XG869" s="153"/>
      <c r="XH869" s="153"/>
      <c r="XI869" s="153"/>
      <c r="XJ869" s="153"/>
      <c r="XK869" s="153"/>
      <c r="XL869" s="153"/>
      <c r="XM869" s="153"/>
      <c r="XN869" s="153"/>
      <c r="XO869" s="153"/>
      <c r="XP869" s="153"/>
      <c r="XQ869" s="153"/>
      <c r="XR869" s="153"/>
      <c r="XS869" s="153"/>
      <c r="XT869" s="153"/>
      <c r="XU869" s="153"/>
      <c r="XV869" s="153"/>
      <c r="XW869" s="153"/>
      <c r="XX869" s="153"/>
      <c r="XY869" s="153"/>
      <c r="XZ869" s="153"/>
      <c r="YA869" s="153"/>
      <c r="YB869" s="153"/>
      <c r="YC869" s="153"/>
      <c r="YD869" s="153"/>
      <c r="YE869" s="153"/>
      <c r="YF869" s="153"/>
      <c r="YG869" s="153"/>
      <c r="YH869" s="153"/>
      <c r="YI869" s="153"/>
      <c r="YJ869" s="153"/>
      <c r="YK869" s="153"/>
      <c r="YL869" s="153"/>
      <c r="YM869" s="153"/>
      <c r="YN869" s="153"/>
      <c r="YO869" s="153"/>
      <c r="YP869" s="153"/>
      <c r="YQ869" s="153"/>
      <c r="YR869" s="153"/>
      <c r="YS869" s="153"/>
      <c r="YT869" s="153"/>
      <c r="YU869" s="153"/>
      <c r="YV869" s="153"/>
      <c r="YW869" s="153"/>
      <c r="YX869" s="153"/>
      <c r="YY869" s="153"/>
      <c r="YZ869" s="153"/>
      <c r="ZA869" s="153"/>
      <c r="ZB869" s="153"/>
      <c r="ZC869" s="153"/>
      <c r="ZD869" s="153"/>
      <c r="ZE869" s="153"/>
      <c r="ZF869" s="153"/>
      <c r="ZG869" s="153"/>
      <c r="ZH869" s="153"/>
      <c r="ZI869" s="153"/>
      <c r="ZJ869" s="153"/>
      <c r="ZK869" s="153"/>
      <c r="ZL869" s="153"/>
      <c r="ZM869" s="153"/>
      <c r="ZN869" s="153"/>
      <c r="ZO869" s="153"/>
      <c r="ZP869" s="153"/>
      <c r="ZQ869" s="153"/>
      <c r="ZR869" s="153"/>
      <c r="ZS869" s="153"/>
      <c r="ZT869" s="153"/>
      <c r="ZU869" s="153"/>
      <c r="ZV869" s="153"/>
      <c r="ZW869" s="153"/>
      <c r="ZX869" s="153"/>
      <c r="ZY869" s="153"/>
      <c r="ZZ869" s="153"/>
      <c r="AAA869" s="153"/>
      <c r="AAB869" s="153"/>
      <c r="AAC869" s="153"/>
      <c r="AAD869" s="153"/>
      <c r="AAE869" s="153"/>
      <c r="AAF869" s="153"/>
      <c r="AAG869" s="153"/>
      <c r="AAH869" s="153"/>
      <c r="AAI869" s="153"/>
      <c r="AAJ869" s="153"/>
      <c r="AAK869" s="153"/>
      <c r="AAL869" s="153"/>
      <c r="AAM869" s="153"/>
      <c r="AAN869" s="153"/>
      <c r="AAO869" s="153"/>
      <c r="AAP869" s="153"/>
      <c r="AAQ869" s="153"/>
      <c r="AAR869" s="153"/>
      <c r="AAS869" s="153"/>
      <c r="AAT869" s="153"/>
      <c r="AAU869" s="153"/>
      <c r="AAV869" s="153"/>
      <c r="AAW869" s="153"/>
      <c r="AAX869" s="153"/>
      <c r="AAY869" s="153"/>
      <c r="AAZ869" s="153"/>
      <c r="ABA869" s="153"/>
      <c r="ABB869" s="153"/>
      <c r="ABC869" s="153"/>
      <c r="ABD869" s="153"/>
      <c r="ABE869" s="153"/>
      <c r="ABF869" s="153"/>
      <c r="ABG869" s="153"/>
      <c r="ABH869" s="153"/>
      <c r="ABI869" s="153"/>
      <c r="ABJ869" s="153"/>
      <c r="ABK869" s="153"/>
      <c r="ABL869" s="153"/>
      <c r="ABM869" s="153"/>
      <c r="ABN869" s="153"/>
      <c r="ABO869" s="153"/>
      <c r="ABP869" s="153"/>
      <c r="ABQ869" s="153"/>
      <c r="ABR869" s="153"/>
      <c r="ABS869" s="153"/>
      <c r="ABT869" s="153"/>
      <c r="ABU869" s="153"/>
      <c r="ABV869" s="153"/>
      <c r="ABW869" s="153"/>
      <c r="ABX869" s="153"/>
      <c r="ABY869" s="153"/>
      <c r="ABZ869" s="153"/>
      <c r="ACA869" s="153"/>
      <c r="ACB869" s="153"/>
      <c r="ACC869" s="153"/>
      <c r="ACD869" s="153"/>
      <c r="ACE869" s="153"/>
      <c r="ACF869" s="153"/>
      <c r="ACG869" s="153"/>
      <c r="ACH869" s="153"/>
      <c r="ACI869" s="153"/>
      <c r="ACJ869" s="153"/>
      <c r="ACK869" s="153"/>
      <c r="ACL869" s="153"/>
      <c r="ACM869" s="153"/>
      <c r="ACN869" s="153"/>
      <c r="ACO869" s="153"/>
      <c r="ACP869" s="153"/>
      <c r="ACQ869" s="153"/>
      <c r="ACR869" s="153"/>
      <c r="ACS869" s="153"/>
      <c r="ACT869" s="153"/>
      <c r="ACU869" s="153"/>
      <c r="ACV869" s="153"/>
      <c r="ACW869" s="153"/>
      <c r="ACX869" s="153"/>
      <c r="ACY869" s="153"/>
      <c r="ACZ869" s="153"/>
      <c r="ADA869" s="153"/>
      <c r="ADB869" s="153"/>
      <c r="ADC869" s="153"/>
      <c r="ADD869" s="153"/>
      <c r="ADE869" s="153"/>
      <c r="ADF869" s="153"/>
      <c r="ADG869" s="153"/>
      <c r="ADH869" s="153"/>
      <c r="ADI869" s="153"/>
      <c r="ADJ869" s="153"/>
      <c r="ADK869" s="153"/>
      <c r="ADL869" s="153"/>
      <c r="ADM869" s="153"/>
      <c r="ADN869" s="153"/>
      <c r="ADO869" s="153"/>
      <c r="ADP869" s="153"/>
      <c r="ADQ869" s="153"/>
      <c r="ADR869" s="153"/>
      <c r="ADS869" s="153"/>
      <c r="ADT869" s="153"/>
      <c r="ADU869" s="153"/>
      <c r="ADV869" s="153"/>
      <c r="ADW869" s="153"/>
      <c r="ADX869" s="153"/>
      <c r="ADY869" s="153"/>
      <c r="ADZ869" s="153"/>
      <c r="AEA869" s="153"/>
      <c r="AEB869" s="153"/>
      <c r="AEC869" s="153"/>
      <c r="AED869" s="153"/>
      <c r="AEE869" s="153"/>
      <c r="AEF869" s="153"/>
      <c r="AEG869" s="153"/>
      <c r="AEH869" s="153"/>
      <c r="AEI869" s="153"/>
      <c r="AEJ869" s="153"/>
      <c r="AEK869" s="153"/>
      <c r="AEL869" s="153"/>
      <c r="AEM869" s="153"/>
      <c r="AEN869" s="153"/>
      <c r="AEO869" s="153"/>
      <c r="AEP869" s="153"/>
      <c r="AEQ869" s="153"/>
      <c r="AER869" s="153"/>
      <c r="AES869" s="153"/>
      <c r="AET869" s="153"/>
      <c r="AEU869" s="153"/>
      <c r="AEV869" s="153"/>
      <c r="AEW869" s="153"/>
      <c r="AEX869" s="153"/>
      <c r="AEY869" s="153"/>
      <c r="AEZ869" s="153"/>
      <c r="AFA869" s="153"/>
      <c r="AFB869" s="153"/>
      <c r="AFC869" s="153"/>
      <c r="AFD869" s="153"/>
      <c r="AFE869" s="153"/>
      <c r="AFF869" s="153"/>
      <c r="AFG869" s="153"/>
      <c r="AFH869" s="153"/>
      <c r="AFI869" s="153"/>
      <c r="AFJ869" s="153"/>
      <c r="AFK869" s="153"/>
      <c r="AFL869" s="153"/>
      <c r="AFM869" s="153"/>
      <c r="AFN869" s="153"/>
      <c r="AFO869" s="153"/>
      <c r="AFP869" s="153"/>
      <c r="AFQ869" s="153"/>
      <c r="AFR869" s="153"/>
      <c r="AFS869" s="153"/>
      <c r="AFT869" s="153"/>
      <c r="AFU869" s="153"/>
      <c r="AFV869" s="153"/>
      <c r="AFW869" s="153"/>
      <c r="AFX869" s="153"/>
      <c r="AFY869" s="153"/>
      <c r="AFZ869" s="153"/>
      <c r="AGA869" s="153"/>
      <c r="AGB869" s="153"/>
      <c r="AGC869" s="153"/>
      <c r="AGD869" s="153"/>
      <c r="AGE869" s="153"/>
      <c r="AGF869" s="153"/>
      <c r="AGG869" s="153"/>
      <c r="AGH869" s="153"/>
      <c r="AGI869" s="153"/>
      <c r="AGJ869" s="153"/>
      <c r="AGK869" s="153"/>
      <c r="AGL869" s="153"/>
      <c r="AGM869" s="153"/>
      <c r="AGN869" s="153"/>
      <c r="AGO869" s="153"/>
      <c r="AGP869" s="153"/>
      <c r="AGQ869" s="153"/>
      <c r="AGR869" s="153"/>
      <c r="AGS869" s="153"/>
      <c r="AGT869" s="153"/>
      <c r="AGU869" s="153"/>
      <c r="AGV869" s="153"/>
      <c r="AGW869" s="153"/>
      <c r="AGX869" s="153"/>
      <c r="AGY869" s="153"/>
      <c r="AGZ869" s="153"/>
      <c r="AHA869" s="153"/>
      <c r="AHB869" s="153"/>
      <c r="AHC869" s="153"/>
      <c r="AHD869" s="153"/>
      <c r="AHE869" s="153"/>
      <c r="AHF869" s="153"/>
      <c r="AHG869" s="153"/>
      <c r="AHH869" s="153"/>
      <c r="AHI869" s="153"/>
      <c r="AHJ869" s="153"/>
      <c r="AHK869" s="153"/>
      <c r="AHL869" s="153"/>
      <c r="AHM869" s="153"/>
      <c r="AHN869" s="153"/>
      <c r="AHO869" s="153"/>
      <c r="AHP869" s="153"/>
      <c r="AHQ869" s="153"/>
      <c r="AHR869" s="153"/>
      <c r="AHS869" s="153"/>
      <c r="AHT869" s="153"/>
      <c r="AHU869" s="153"/>
      <c r="AHV869" s="153"/>
      <c r="AHW869" s="153"/>
      <c r="AHX869" s="153"/>
      <c r="AHY869" s="153"/>
      <c r="AHZ869" s="153"/>
      <c r="AIA869" s="153"/>
      <c r="AIB869" s="153"/>
      <c r="AIC869" s="153"/>
      <c r="AID869" s="153"/>
      <c r="AIE869" s="153"/>
      <c r="AIF869" s="153"/>
      <c r="AIG869" s="153"/>
      <c r="AIH869" s="153"/>
      <c r="AII869" s="153"/>
      <c r="AIJ869" s="153"/>
      <c r="AIK869" s="153"/>
      <c r="AIL869" s="153"/>
      <c r="AIM869" s="153"/>
      <c r="AIN869" s="153"/>
      <c r="AIO869" s="153"/>
      <c r="AIP869" s="153"/>
      <c r="AIQ869" s="153"/>
      <c r="AIR869" s="153"/>
      <c r="AIS869" s="153"/>
      <c r="AIT869" s="153"/>
      <c r="AIU869" s="153"/>
      <c r="AIV869" s="153"/>
      <c r="AIW869" s="153"/>
      <c r="AIX869" s="153"/>
      <c r="AIY869" s="153"/>
      <c r="AIZ869" s="153"/>
      <c r="AJA869" s="153"/>
      <c r="AJB869" s="153"/>
      <c r="AJC869" s="153"/>
      <c r="AJD869" s="153"/>
      <c r="AJE869" s="153"/>
      <c r="AJF869" s="153"/>
      <c r="AJG869" s="153"/>
      <c r="AJH869" s="153"/>
      <c r="AJI869" s="153"/>
      <c r="AJJ869" s="153"/>
      <c r="AJK869" s="153"/>
      <c r="AJL869" s="153"/>
      <c r="AJM869" s="153"/>
      <c r="AJN869" s="153"/>
      <c r="AJO869" s="153"/>
      <c r="AJP869" s="153"/>
      <c r="AJQ869" s="153"/>
      <c r="AJR869" s="153"/>
      <c r="AJS869" s="153"/>
      <c r="AJT869" s="153"/>
      <c r="AJU869" s="153"/>
      <c r="AJV869" s="153"/>
      <c r="AJW869" s="153"/>
      <c r="AJX869" s="153"/>
      <c r="AJY869" s="153"/>
      <c r="AJZ869" s="153"/>
      <c r="AKA869" s="153"/>
      <c r="AKB869" s="153"/>
      <c r="AKC869" s="153"/>
      <c r="AKD869" s="153"/>
      <c r="AKE869" s="153"/>
      <c r="AKF869" s="153"/>
      <c r="AKG869" s="153"/>
      <c r="AKH869" s="153"/>
      <c r="AKI869" s="153"/>
      <c r="AKJ869" s="153"/>
      <c r="AKK869" s="153"/>
      <c r="AKL869" s="153"/>
      <c r="AKM869" s="153"/>
      <c r="AKN869" s="153"/>
      <c r="AKO869" s="153"/>
      <c r="AKP869" s="153"/>
      <c r="AKQ869" s="153"/>
      <c r="AKR869" s="153"/>
      <c r="AKS869" s="153"/>
      <c r="AKT869" s="153"/>
      <c r="AKU869" s="153"/>
      <c r="AKV869" s="153"/>
      <c r="AKW869" s="153"/>
      <c r="AKX869" s="153"/>
      <c r="AKY869" s="153"/>
      <c r="AKZ869" s="153"/>
      <c r="ALA869" s="153"/>
      <c r="ALB869" s="153"/>
      <c r="ALC869" s="153"/>
      <c r="ALD869" s="153"/>
      <c r="ALE869" s="153"/>
      <c r="ALF869" s="153"/>
      <c r="ALG869" s="153"/>
      <c r="ALH869" s="153"/>
      <c r="ALI869" s="153"/>
      <c r="ALJ869" s="153"/>
      <c r="ALK869" s="153"/>
      <c r="ALL869" s="153"/>
      <c r="ALM869" s="153"/>
      <c r="ALN869" s="153"/>
      <c r="ALO869" s="153"/>
      <c r="ALP869" s="153"/>
      <c r="ALQ869" s="153"/>
      <c r="ALR869" s="153"/>
      <c r="ALS869" s="153"/>
      <c r="ALT869" s="153"/>
      <c r="ALU869" s="153"/>
      <c r="ALV869" s="153"/>
      <c r="ALW869" s="153"/>
      <c r="ALX869" s="153"/>
      <c r="ALY869" s="153"/>
      <c r="ALZ869" s="153"/>
      <c r="AMA869" s="153"/>
      <c r="AMB869" s="153"/>
      <c r="AMC869" s="153"/>
      <c r="AMD869" s="153"/>
      <c r="AME869" s="153"/>
      <c r="AMF869" s="153"/>
      <c r="AMG869" s="153"/>
      <c r="AMH869" s="153"/>
      <c r="AMI869" s="153"/>
      <c r="AMJ869" s="153"/>
      <c r="AMK869" s="153"/>
      <c r="AML869" s="153"/>
      <c r="AMM869" s="153"/>
      <c r="AMN869" s="153"/>
      <c r="AMO869" s="153"/>
      <c r="AMP869" s="153"/>
      <c r="AMQ869" s="153"/>
      <c r="AMR869" s="153"/>
      <c r="AMS869" s="153"/>
      <c r="AMT869" s="153"/>
      <c r="AMU869" s="153"/>
      <c r="AMV869" s="153"/>
      <c r="AMW869" s="153"/>
      <c r="AMX869" s="153"/>
      <c r="AMY869" s="153"/>
      <c r="AMZ869" s="153"/>
      <c r="ANA869" s="153"/>
      <c r="ANB869" s="153"/>
      <c r="ANC869" s="153"/>
      <c r="AND869" s="153"/>
      <c r="ANE869" s="153"/>
      <c r="ANF869" s="153"/>
      <c r="ANG869" s="153"/>
      <c r="ANH869" s="153"/>
      <c r="ANI869" s="153"/>
      <c r="ANJ869" s="153"/>
      <c r="ANK869" s="153"/>
      <c r="ANL869" s="153"/>
      <c r="ANM869" s="153"/>
      <c r="ANN869" s="153"/>
      <c r="ANO869" s="153"/>
      <c r="ANP869" s="153"/>
      <c r="ANQ869" s="153"/>
      <c r="ANR869" s="153"/>
      <c r="ANS869" s="153"/>
      <c r="ANT869" s="153"/>
      <c r="ANU869" s="153"/>
      <c r="ANV869" s="153"/>
      <c r="ANW869" s="153"/>
      <c r="ANX869" s="153"/>
      <c r="ANY869" s="153"/>
      <c r="ANZ869" s="153"/>
      <c r="AOA869" s="153"/>
      <c r="AOB869" s="153"/>
      <c r="AOC869" s="153"/>
      <c r="AOD869" s="153"/>
      <c r="AOE869" s="153"/>
      <c r="AOF869" s="153"/>
      <c r="AOG869" s="153"/>
      <c r="AOH869" s="153"/>
      <c r="AOI869" s="153"/>
      <c r="AOJ869" s="153"/>
      <c r="AOK869" s="153"/>
      <c r="AOL869" s="153"/>
      <c r="AOM869" s="153"/>
      <c r="AON869" s="153"/>
      <c r="AOO869" s="153"/>
      <c r="AOP869" s="153"/>
      <c r="AOQ869" s="153"/>
      <c r="AOR869" s="153"/>
      <c r="AOS869" s="153"/>
      <c r="AOT869" s="153"/>
      <c r="AOU869" s="153"/>
      <c r="AOV869" s="153"/>
      <c r="AOW869" s="153"/>
      <c r="AOX869" s="153"/>
      <c r="AOY869" s="153"/>
      <c r="AOZ869" s="153"/>
      <c r="APA869" s="153"/>
      <c r="APB869" s="153"/>
      <c r="APC869" s="153"/>
      <c r="APD869" s="153"/>
      <c r="APE869" s="153"/>
      <c r="APF869" s="153"/>
      <c r="APG869" s="153"/>
      <c r="APH869" s="153"/>
      <c r="API869" s="153"/>
      <c r="APJ869" s="153"/>
      <c r="APK869" s="153"/>
      <c r="APL869" s="153"/>
      <c r="APM869" s="153"/>
      <c r="APN869" s="153"/>
      <c r="APO869" s="153"/>
      <c r="APP869" s="153"/>
      <c r="APQ869" s="153"/>
      <c r="APR869" s="153"/>
      <c r="APS869" s="153"/>
      <c r="APT869" s="153"/>
      <c r="APU869" s="153"/>
      <c r="APV869" s="153"/>
      <c r="APW869" s="153"/>
      <c r="APX869" s="153"/>
      <c r="APY869" s="153"/>
      <c r="APZ869" s="153"/>
      <c r="AQA869" s="153"/>
      <c r="AQB869" s="153"/>
      <c r="AQC869" s="153"/>
      <c r="AQD869" s="153"/>
      <c r="AQE869" s="153"/>
      <c r="AQF869" s="153"/>
      <c r="AQG869" s="153"/>
      <c r="AQH869" s="153"/>
      <c r="AQI869" s="153"/>
      <c r="AQJ869" s="153"/>
      <c r="AQK869" s="153"/>
      <c r="AQL869" s="153"/>
      <c r="AQM869" s="153"/>
      <c r="AQN869" s="153"/>
      <c r="AQO869" s="153"/>
      <c r="AQP869" s="153"/>
      <c r="AQQ869" s="153"/>
      <c r="AQR869" s="153"/>
      <c r="AQS869" s="153"/>
      <c r="AQT869" s="153"/>
      <c r="AQU869" s="153"/>
      <c r="AQV869" s="153"/>
      <c r="AQW869" s="153"/>
      <c r="AQX869" s="153"/>
      <c r="AQY869" s="153"/>
      <c r="AQZ869" s="153"/>
      <c r="ARA869" s="153"/>
      <c r="ARB869" s="153"/>
      <c r="ARC869" s="153"/>
      <c r="ARD869" s="153"/>
      <c r="ARE869" s="153"/>
      <c r="ARF869" s="153"/>
      <c r="ARG869" s="153"/>
      <c r="ARH869" s="153"/>
      <c r="ARI869" s="153"/>
      <c r="ARJ869" s="153"/>
      <c r="ARK869" s="153"/>
      <c r="ARL869" s="153"/>
      <c r="ARM869" s="153"/>
      <c r="ARN869" s="153"/>
      <c r="ARO869" s="153"/>
      <c r="ARP869" s="153"/>
      <c r="ARQ869" s="153"/>
      <c r="ARR869" s="153"/>
      <c r="ARS869" s="153"/>
      <c r="ART869" s="153"/>
      <c r="ARU869" s="153"/>
      <c r="ARV869" s="153"/>
      <c r="ARW869" s="153"/>
      <c r="ARX869" s="153"/>
      <c r="ARY869" s="153"/>
      <c r="ARZ869" s="153"/>
      <c r="ASA869" s="153"/>
      <c r="ASB869" s="153"/>
      <c r="ASC869" s="153"/>
      <c r="ASD869" s="153"/>
      <c r="ASE869" s="153"/>
      <c r="ASF869" s="153"/>
      <c r="ASG869" s="153"/>
      <c r="ASH869" s="153"/>
      <c r="ASI869" s="153"/>
      <c r="ASJ869" s="153"/>
      <c r="ASK869" s="153"/>
      <c r="ASL869" s="153"/>
      <c r="ASM869" s="153"/>
      <c r="ASN869" s="153"/>
      <c r="ASO869" s="153"/>
      <c r="ASP869" s="153"/>
      <c r="ASQ869" s="153"/>
      <c r="ASR869" s="153"/>
      <c r="ASS869" s="153"/>
      <c r="AST869" s="153"/>
      <c r="ASU869" s="153"/>
      <c r="ASV869" s="153"/>
      <c r="ASW869" s="153"/>
      <c r="ASX869" s="153"/>
      <c r="ASY869" s="153"/>
      <c r="ASZ869" s="153"/>
      <c r="ATA869" s="153"/>
      <c r="ATB869" s="153"/>
      <c r="ATC869" s="153"/>
      <c r="ATD869" s="153"/>
      <c r="ATE869" s="153"/>
      <c r="ATF869" s="153"/>
      <c r="ATG869" s="153"/>
      <c r="ATH869" s="153"/>
      <c r="ATI869" s="153"/>
      <c r="ATJ869" s="153"/>
      <c r="ATK869" s="153"/>
      <c r="ATL869" s="153"/>
      <c r="ATM869" s="153"/>
      <c r="ATN869" s="153"/>
      <c r="ATO869" s="153"/>
      <c r="ATP869" s="153"/>
      <c r="ATQ869" s="153"/>
      <c r="ATR869" s="153"/>
      <c r="ATS869" s="153"/>
      <c r="ATT869" s="153"/>
      <c r="ATU869" s="153"/>
      <c r="ATV869" s="153"/>
      <c r="ATW869" s="153"/>
      <c r="ATX869" s="153"/>
      <c r="ATY869" s="153"/>
      <c r="ATZ869" s="153"/>
      <c r="AUA869" s="153"/>
      <c r="AUB869" s="153"/>
      <c r="AUC869" s="153"/>
      <c r="AUD869" s="153"/>
      <c r="AUE869" s="153"/>
      <c r="AUF869" s="153"/>
      <c r="AUG869" s="153"/>
      <c r="AUH869" s="153"/>
      <c r="AUI869" s="153"/>
      <c r="AUJ869" s="153"/>
      <c r="AUK869" s="153"/>
      <c r="AUL869" s="153"/>
      <c r="AUM869" s="153"/>
      <c r="AUN869" s="153"/>
      <c r="AUO869" s="153"/>
      <c r="AUP869" s="153"/>
      <c r="AUQ869" s="153"/>
      <c r="AUR869" s="153"/>
      <c r="AUS869" s="153"/>
      <c r="AUT869" s="153"/>
      <c r="AUU869" s="153"/>
      <c r="AUV869" s="153"/>
      <c r="AUW869" s="153"/>
      <c r="AUX869" s="153"/>
      <c r="AUY869" s="153"/>
      <c r="AUZ869" s="153"/>
      <c r="AVA869" s="153"/>
      <c r="AVB869" s="153"/>
      <c r="AVC869" s="153"/>
      <c r="AVD869" s="153"/>
      <c r="AVE869" s="153"/>
      <c r="AVF869" s="153"/>
      <c r="AVG869" s="153"/>
      <c r="AVH869" s="153"/>
      <c r="AVI869" s="153"/>
      <c r="AVJ869" s="153"/>
      <c r="AVK869" s="153"/>
      <c r="AVL869" s="153"/>
      <c r="AVM869" s="153"/>
      <c r="AVN869" s="153"/>
      <c r="AVO869" s="153"/>
      <c r="AVP869" s="153"/>
      <c r="AVQ869" s="153"/>
      <c r="AVR869" s="153"/>
      <c r="AVS869" s="153"/>
      <c r="AVT869" s="153"/>
      <c r="AVU869" s="153"/>
      <c r="AVV869" s="153"/>
      <c r="AVW869" s="153"/>
      <c r="AVX869" s="153"/>
      <c r="AVY869" s="153"/>
      <c r="AVZ869" s="153"/>
      <c r="AWA869" s="153"/>
      <c r="AWB869" s="153"/>
      <c r="AWC869" s="153"/>
      <c r="AWD869" s="153"/>
      <c r="AWE869" s="153"/>
      <c r="AWF869" s="153"/>
      <c r="AWG869" s="153"/>
      <c r="AWH869" s="153"/>
      <c r="AWI869" s="153"/>
      <c r="AWJ869" s="153"/>
      <c r="AWK869" s="153"/>
      <c r="AWL869" s="153"/>
      <c r="AWM869" s="153"/>
      <c r="AWN869" s="153"/>
      <c r="AWO869" s="153"/>
      <c r="AWP869" s="153"/>
      <c r="AWQ869" s="153"/>
      <c r="AWR869" s="153"/>
      <c r="AWS869" s="153"/>
      <c r="AWT869" s="153"/>
      <c r="AWU869" s="153"/>
      <c r="AWV869" s="153"/>
      <c r="AWW869" s="153"/>
      <c r="AWX869" s="153"/>
      <c r="AWY869" s="153"/>
      <c r="AWZ869" s="153"/>
      <c r="AXA869" s="153"/>
      <c r="AXB869" s="153"/>
      <c r="AXC869" s="153"/>
      <c r="AXD869" s="153"/>
      <c r="AXE869" s="153"/>
      <c r="AXF869" s="153"/>
      <c r="AXG869" s="153"/>
      <c r="AXH869" s="153"/>
      <c r="AXI869" s="153"/>
      <c r="AXJ869" s="153"/>
      <c r="AXK869" s="153"/>
      <c r="AXL869" s="153"/>
      <c r="AXM869" s="153"/>
      <c r="AXN869" s="153"/>
      <c r="AXO869" s="153"/>
      <c r="AXP869" s="153"/>
      <c r="AXQ869" s="153"/>
      <c r="AXR869" s="153"/>
      <c r="AXS869" s="153"/>
      <c r="AXT869" s="153"/>
      <c r="AXU869" s="153"/>
      <c r="AXV869" s="153"/>
      <c r="AXW869" s="153"/>
      <c r="AXX869" s="153"/>
      <c r="AXY869" s="153"/>
      <c r="AXZ869" s="153"/>
      <c r="AYA869" s="153"/>
      <c r="AYB869" s="153"/>
      <c r="AYC869" s="153"/>
      <c r="AYD869" s="153"/>
      <c r="AYE869" s="153"/>
      <c r="AYF869" s="153"/>
      <c r="AYG869" s="153"/>
      <c r="AYH869" s="153"/>
      <c r="AYI869" s="153"/>
      <c r="AYJ869" s="153"/>
      <c r="AYK869" s="153"/>
      <c r="AYL869" s="153"/>
      <c r="AYM869" s="153"/>
      <c r="AYN869" s="153"/>
      <c r="AYO869" s="153"/>
      <c r="AYP869" s="153"/>
      <c r="AYQ869" s="153"/>
      <c r="AYR869" s="153"/>
      <c r="AYS869" s="153"/>
      <c r="AYT869" s="153"/>
      <c r="AYU869" s="153"/>
      <c r="AYV869" s="153"/>
      <c r="AYW869" s="153"/>
      <c r="AYX869" s="153"/>
      <c r="AYY869" s="153"/>
      <c r="AYZ869" s="153"/>
      <c r="AZA869" s="153"/>
      <c r="AZB869" s="153"/>
      <c r="AZC869" s="153"/>
      <c r="AZD869" s="153"/>
      <c r="AZE869" s="153"/>
      <c r="AZF869" s="153"/>
      <c r="AZG869" s="153"/>
      <c r="AZH869" s="153"/>
      <c r="AZI869" s="153"/>
      <c r="AZJ869" s="153"/>
      <c r="AZK869" s="153"/>
      <c r="AZL869" s="153"/>
      <c r="AZM869" s="153"/>
      <c r="AZN869" s="153"/>
      <c r="AZO869" s="153"/>
      <c r="AZP869" s="153"/>
      <c r="AZQ869" s="153"/>
      <c r="AZR869" s="153"/>
      <c r="AZS869" s="153"/>
      <c r="AZT869" s="153"/>
      <c r="AZU869" s="153"/>
      <c r="AZV869" s="153"/>
      <c r="AZW869" s="153"/>
      <c r="AZX869" s="153"/>
      <c r="AZY869" s="153"/>
      <c r="AZZ869" s="153"/>
      <c r="BAA869" s="153"/>
      <c r="BAB869" s="153"/>
      <c r="BAC869" s="153"/>
      <c r="BAD869" s="153"/>
      <c r="BAE869" s="153"/>
      <c r="BAF869" s="153"/>
      <c r="BAG869" s="153"/>
      <c r="BAH869" s="153"/>
      <c r="BAI869" s="153"/>
      <c r="BAJ869" s="153"/>
      <c r="BAK869" s="153"/>
      <c r="BAL869" s="153"/>
      <c r="BAM869" s="153"/>
      <c r="BAN869" s="153"/>
      <c r="BAO869" s="153"/>
      <c r="BAP869" s="153"/>
      <c r="BAQ869" s="153"/>
      <c r="BAR869" s="153"/>
      <c r="BAS869" s="153"/>
      <c r="BAT869" s="153"/>
      <c r="BAU869" s="153"/>
      <c r="BAV869" s="153"/>
      <c r="BAW869" s="153"/>
      <c r="BAX869" s="153"/>
      <c r="BAY869" s="153"/>
      <c r="BAZ869" s="153"/>
      <c r="BBA869" s="153"/>
      <c r="BBB869" s="153"/>
      <c r="BBC869" s="153"/>
      <c r="BBD869" s="153"/>
      <c r="BBE869" s="153"/>
      <c r="BBF869" s="153"/>
      <c r="BBG869" s="153"/>
      <c r="BBH869" s="153"/>
      <c r="BBI869" s="153"/>
      <c r="BBJ869" s="153"/>
      <c r="BBK869" s="153"/>
      <c r="BBL869" s="153"/>
      <c r="BBM869" s="153"/>
      <c r="BBN869" s="153"/>
      <c r="BBO869" s="153"/>
      <c r="BBP869" s="153"/>
      <c r="BBQ869" s="153"/>
      <c r="BBR869" s="153"/>
      <c r="BBS869" s="153"/>
      <c r="BBT869" s="153"/>
      <c r="BBU869" s="153"/>
      <c r="BBV869" s="153"/>
      <c r="BBW869" s="153"/>
      <c r="BBX869" s="153"/>
      <c r="BBY869" s="153"/>
      <c r="BBZ869" s="153"/>
      <c r="BCA869" s="153"/>
      <c r="BCB869" s="153"/>
      <c r="BCC869" s="153"/>
      <c r="BCD869" s="153"/>
      <c r="BCE869" s="153"/>
      <c r="BCF869" s="153"/>
      <c r="BCG869" s="153"/>
      <c r="BCH869" s="153"/>
      <c r="BCI869" s="153"/>
      <c r="BCJ869" s="153"/>
      <c r="BCK869" s="153"/>
      <c r="BCL869" s="153"/>
      <c r="BCM869" s="153"/>
      <c r="BCN869" s="153"/>
      <c r="BCO869" s="153"/>
      <c r="BCP869" s="153"/>
      <c r="BCQ869" s="153"/>
      <c r="BCR869" s="153"/>
      <c r="BCS869" s="153"/>
      <c r="BCT869" s="153"/>
      <c r="BCU869" s="153"/>
      <c r="BCV869" s="153"/>
      <c r="BCW869" s="153"/>
      <c r="BCX869" s="153"/>
      <c r="BCY869" s="153"/>
      <c r="BCZ869" s="153"/>
      <c r="BDA869" s="153"/>
      <c r="BDB869" s="153"/>
      <c r="BDC869" s="153"/>
      <c r="BDD869" s="153"/>
      <c r="BDE869" s="153"/>
      <c r="BDF869" s="153"/>
      <c r="BDG869" s="153"/>
      <c r="BDH869" s="153"/>
      <c r="BDI869" s="153"/>
      <c r="BDJ869" s="153"/>
      <c r="BDK869" s="153"/>
      <c r="BDL869" s="153"/>
      <c r="BDM869" s="153"/>
      <c r="BDN869" s="153"/>
      <c r="BDO869" s="153"/>
      <c r="BDP869" s="153"/>
      <c r="BDQ869" s="153"/>
      <c r="BDR869" s="153"/>
      <c r="BDS869" s="153"/>
      <c r="BDT869" s="153"/>
      <c r="BDU869" s="153"/>
      <c r="BDV869" s="153"/>
      <c r="BDW869" s="153"/>
      <c r="BDX869" s="153"/>
      <c r="BDY869" s="153"/>
      <c r="BDZ869" s="153"/>
      <c r="BEA869" s="153"/>
      <c r="BEB869" s="153"/>
      <c r="BEC869" s="153"/>
      <c r="BED869" s="153"/>
      <c r="BEE869" s="153"/>
      <c r="BEF869" s="153"/>
      <c r="BEG869" s="153"/>
      <c r="BEH869" s="153"/>
      <c r="BEI869" s="153"/>
      <c r="BEJ869" s="153"/>
      <c r="BEK869" s="153"/>
      <c r="BEL869" s="153"/>
      <c r="BEM869" s="153"/>
      <c r="BEN869" s="153"/>
      <c r="BEO869" s="153"/>
      <c r="BEP869" s="153"/>
      <c r="BEQ869" s="153"/>
      <c r="BER869" s="153"/>
      <c r="BES869" s="153"/>
      <c r="BET869" s="153"/>
      <c r="BEU869" s="153"/>
      <c r="BEV869" s="153"/>
      <c r="BEW869" s="153"/>
      <c r="BEX869" s="153"/>
      <c r="BEY869" s="153"/>
      <c r="BEZ869" s="153"/>
      <c r="BFA869" s="153"/>
      <c r="BFB869" s="153"/>
      <c r="BFC869" s="153"/>
      <c r="BFD869" s="153"/>
      <c r="BFE869" s="153"/>
      <c r="BFF869" s="153"/>
      <c r="BFG869" s="153"/>
      <c r="BFH869" s="153"/>
      <c r="BFI869" s="153"/>
      <c r="BFJ869" s="153"/>
      <c r="BFK869" s="153"/>
      <c r="BFL869" s="153"/>
      <c r="BFM869" s="153"/>
      <c r="BFN869" s="153"/>
      <c r="BFO869" s="153"/>
      <c r="BFP869" s="153"/>
      <c r="BFQ869" s="153"/>
      <c r="BFR869" s="153"/>
      <c r="BFS869" s="153"/>
      <c r="BFT869" s="153"/>
      <c r="BFU869" s="153"/>
      <c r="BFV869" s="153"/>
      <c r="BFW869" s="153"/>
      <c r="BFX869" s="153"/>
      <c r="BFY869" s="153"/>
      <c r="BFZ869" s="153"/>
      <c r="BGA869" s="153"/>
      <c r="BGB869" s="153"/>
      <c r="BGC869" s="153"/>
      <c r="BGD869" s="153"/>
      <c r="BGE869" s="153"/>
      <c r="BGF869" s="153"/>
      <c r="BGG869" s="153"/>
      <c r="BGH869" s="153"/>
      <c r="BGI869" s="153"/>
      <c r="BGJ869" s="153"/>
      <c r="BGK869" s="153"/>
      <c r="BGL869" s="153"/>
      <c r="BGM869" s="153"/>
      <c r="BGN869" s="153"/>
      <c r="BGO869" s="153"/>
      <c r="BGP869" s="153"/>
      <c r="BGQ869" s="153"/>
      <c r="BGR869" s="153"/>
      <c r="BGS869" s="153"/>
      <c r="BGT869" s="153"/>
      <c r="BGU869" s="153"/>
      <c r="BGV869" s="153"/>
      <c r="BGW869" s="153"/>
      <c r="BGX869" s="153"/>
      <c r="BGY869" s="153"/>
      <c r="BGZ869" s="153"/>
      <c r="BHA869" s="153"/>
      <c r="BHB869" s="153"/>
      <c r="BHC869" s="153"/>
      <c r="BHD869" s="153"/>
      <c r="BHE869" s="153"/>
      <c r="BHF869" s="153"/>
      <c r="BHG869" s="153"/>
      <c r="BHH869" s="153"/>
      <c r="BHI869" s="153"/>
      <c r="BHJ869" s="153"/>
      <c r="BHK869" s="153"/>
      <c r="BHL869" s="153"/>
      <c r="BHM869" s="153"/>
      <c r="BHN869" s="153"/>
      <c r="BHO869" s="153"/>
      <c r="BHP869" s="153"/>
      <c r="BHQ869" s="153"/>
      <c r="BHR869" s="153"/>
      <c r="BHS869" s="153"/>
      <c r="BHT869" s="153"/>
      <c r="BHU869" s="153"/>
      <c r="BHV869" s="153"/>
      <c r="BHW869" s="153"/>
      <c r="BHX869" s="153"/>
      <c r="BHY869" s="153"/>
      <c r="BHZ869" s="153"/>
      <c r="BIA869" s="153"/>
      <c r="BIB869" s="153"/>
      <c r="BIC869" s="153"/>
      <c r="BID869" s="153"/>
      <c r="BIE869" s="153"/>
      <c r="BIF869" s="153"/>
      <c r="BIG869" s="153"/>
      <c r="BIH869" s="153"/>
      <c r="BII869" s="153"/>
      <c r="BIJ869" s="153"/>
      <c r="BIK869" s="153"/>
      <c r="BIL869" s="153"/>
      <c r="BIM869" s="153"/>
      <c r="BIN869" s="153"/>
      <c r="BIO869" s="153"/>
      <c r="BIP869" s="153"/>
      <c r="BIQ869" s="153"/>
      <c r="BIR869" s="153"/>
      <c r="BIS869" s="153"/>
      <c r="BIT869" s="153"/>
      <c r="BIU869" s="153"/>
      <c r="BIV869" s="153"/>
      <c r="BIW869" s="153"/>
      <c r="BIX869" s="153"/>
      <c r="BIY869" s="153"/>
      <c r="BIZ869" s="153"/>
      <c r="BJA869" s="153"/>
      <c r="BJB869" s="153"/>
      <c r="BJC869" s="153"/>
      <c r="BJD869" s="153"/>
      <c r="BJE869" s="153"/>
      <c r="BJF869" s="153"/>
      <c r="BJG869" s="153"/>
      <c r="BJH869" s="153"/>
      <c r="BJI869" s="153"/>
      <c r="BJJ869" s="153"/>
      <c r="BJK869" s="153"/>
      <c r="BJL869" s="153"/>
      <c r="BJM869" s="153"/>
      <c r="BJN869" s="153"/>
      <c r="BJO869" s="153"/>
      <c r="BJP869" s="153"/>
      <c r="BJQ869" s="153"/>
      <c r="BJR869" s="153"/>
      <c r="BJS869" s="153"/>
      <c r="BJT869" s="153"/>
      <c r="BJU869" s="153"/>
      <c r="BJV869" s="153"/>
      <c r="BJW869" s="153"/>
      <c r="BJX869" s="153"/>
      <c r="BJY869" s="153"/>
      <c r="BJZ869" s="153"/>
      <c r="BKA869" s="153"/>
      <c r="BKB869" s="153"/>
      <c r="BKC869" s="153"/>
      <c r="BKD869" s="153"/>
      <c r="BKE869" s="153"/>
      <c r="BKF869" s="153"/>
      <c r="BKG869" s="153"/>
      <c r="BKH869" s="153"/>
      <c r="BKI869" s="153"/>
      <c r="BKJ869" s="153"/>
      <c r="BKK869" s="153"/>
      <c r="BKL869" s="153"/>
      <c r="BKM869" s="153"/>
      <c r="BKN869" s="153"/>
      <c r="BKO869" s="153"/>
      <c r="BKP869" s="153"/>
      <c r="BKQ869" s="153"/>
      <c r="BKR869" s="153"/>
      <c r="BKS869" s="153"/>
      <c r="BKT869" s="153"/>
      <c r="BKU869" s="153"/>
      <c r="BKV869" s="153"/>
      <c r="BKW869" s="153"/>
      <c r="BKX869" s="153"/>
      <c r="BKY869" s="153"/>
      <c r="BKZ869" s="153"/>
      <c r="BLA869" s="153"/>
      <c r="BLB869" s="153"/>
      <c r="BLC869" s="153"/>
      <c r="BLD869" s="153"/>
      <c r="BLE869" s="153"/>
      <c r="BLF869" s="153"/>
      <c r="BLG869" s="153"/>
      <c r="BLH869" s="153"/>
      <c r="BLI869" s="153"/>
      <c r="BLJ869" s="153"/>
      <c r="BLK869" s="153"/>
      <c r="BLL869" s="153"/>
      <c r="BLM869" s="153"/>
      <c r="BLN869" s="153"/>
      <c r="BLO869" s="153"/>
      <c r="BLP869" s="153"/>
      <c r="BLQ869" s="153"/>
      <c r="BLR869" s="153"/>
      <c r="BLS869" s="153"/>
      <c r="BLT869" s="153"/>
      <c r="BLU869" s="153"/>
      <c r="BLV869" s="153"/>
      <c r="BLW869" s="153"/>
      <c r="BLX869" s="153"/>
      <c r="BLY869" s="153"/>
      <c r="BLZ869" s="153"/>
      <c r="BMA869" s="153"/>
      <c r="BMB869" s="153"/>
      <c r="BMC869" s="153"/>
      <c r="BMD869" s="153"/>
      <c r="BME869" s="153"/>
      <c r="BMF869" s="153"/>
      <c r="BMG869" s="153"/>
      <c r="BMH869" s="153"/>
      <c r="BMI869" s="153"/>
      <c r="BMJ869" s="153"/>
      <c r="BMK869" s="153"/>
      <c r="BML869" s="153"/>
      <c r="BMM869" s="153"/>
      <c r="BMN869" s="153"/>
      <c r="BMO869" s="153"/>
      <c r="BMP869" s="153"/>
      <c r="BMQ869" s="153"/>
      <c r="BMR869" s="153"/>
      <c r="BMS869" s="153"/>
      <c r="BMT869" s="153"/>
      <c r="BMU869" s="153"/>
      <c r="BMV869" s="153"/>
      <c r="BMW869" s="153"/>
      <c r="BMX869" s="153"/>
      <c r="BMY869" s="153"/>
      <c r="BMZ869" s="153"/>
      <c r="BNA869" s="153"/>
      <c r="BNB869" s="153"/>
      <c r="BNC869" s="153"/>
      <c r="BND869" s="153"/>
      <c r="BNE869" s="153"/>
      <c r="BNF869" s="153"/>
      <c r="BNG869" s="153"/>
      <c r="BNH869" s="153"/>
      <c r="BNI869" s="153"/>
      <c r="BNJ869" s="153"/>
      <c r="BNK869" s="153"/>
      <c r="BNL869" s="153"/>
      <c r="BNM869" s="153"/>
      <c r="BNN869" s="153"/>
      <c r="BNO869" s="153"/>
      <c r="BNP869" s="153"/>
      <c r="BNQ869" s="153"/>
      <c r="BNR869" s="153"/>
      <c r="BNS869" s="153"/>
      <c r="BNT869" s="153"/>
      <c r="BNU869" s="153"/>
      <c r="BNV869" s="153"/>
      <c r="BNW869" s="153"/>
      <c r="BNX869" s="153"/>
      <c r="BNY869" s="153"/>
      <c r="BNZ869" s="153"/>
      <c r="BOA869" s="153"/>
      <c r="BOB869" s="153"/>
      <c r="BOC869" s="153"/>
      <c r="BOD869" s="153"/>
      <c r="BOE869" s="153"/>
      <c r="BOF869" s="153"/>
      <c r="BOG869" s="153"/>
      <c r="BOH869" s="153"/>
      <c r="BOI869" s="153"/>
      <c r="BOJ869" s="153"/>
      <c r="BOK869" s="153"/>
      <c r="BOL869" s="153"/>
      <c r="BOM869" s="153"/>
      <c r="BON869" s="153"/>
      <c r="BOO869" s="153"/>
      <c r="BOP869" s="153"/>
      <c r="BOQ869" s="153"/>
      <c r="BOR869" s="153"/>
      <c r="BOS869" s="153"/>
      <c r="BOT869" s="153"/>
      <c r="BOU869" s="153"/>
      <c r="BOV869" s="153"/>
      <c r="BOW869" s="153"/>
      <c r="BOX869" s="153"/>
      <c r="BOY869" s="153"/>
      <c r="BOZ869" s="153"/>
      <c r="BPA869" s="153"/>
      <c r="BPB869" s="153"/>
      <c r="BPC869" s="153"/>
      <c r="BPD869" s="153"/>
      <c r="BPE869" s="153"/>
      <c r="BPF869" s="153"/>
      <c r="BPG869" s="153"/>
      <c r="BPH869" s="153"/>
      <c r="BPI869" s="153"/>
      <c r="BPJ869" s="153"/>
      <c r="BPK869" s="153"/>
      <c r="BPL869" s="153"/>
      <c r="BPM869" s="153"/>
      <c r="BPN869" s="153"/>
      <c r="BPO869" s="153"/>
      <c r="BPP869" s="153"/>
      <c r="BPQ869" s="153"/>
      <c r="BPR869" s="153"/>
      <c r="BPS869" s="153"/>
      <c r="BPT869" s="153"/>
      <c r="BPU869" s="153"/>
      <c r="BPV869" s="153"/>
      <c r="BPW869" s="153"/>
      <c r="BPX869" s="153"/>
      <c r="BPY869" s="153"/>
      <c r="BPZ869" s="153"/>
      <c r="BQA869" s="153"/>
      <c r="BQB869" s="153"/>
      <c r="BQC869" s="153"/>
      <c r="BQD869" s="153"/>
      <c r="BQE869" s="153"/>
      <c r="BQF869" s="153"/>
      <c r="BQG869" s="153"/>
      <c r="BQH869" s="153"/>
      <c r="BQI869" s="153"/>
      <c r="BQJ869" s="153"/>
      <c r="BQK869" s="153"/>
      <c r="BQL869" s="153"/>
      <c r="BQM869" s="153"/>
      <c r="BQN869" s="153"/>
      <c r="BQO869" s="153"/>
      <c r="BQP869" s="153"/>
      <c r="BQQ869" s="153"/>
      <c r="BQR869" s="153"/>
      <c r="BQS869" s="153"/>
      <c r="BQT869" s="153"/>
      <c r="BQU869" s="153"/>
      <c r="BQV869" s="153"/>
      <c r="BQW869" s="153"/>
      <c r="BQX869" s="153"/>
      <c r="BQY869" s="153"/>
      <c r="BQZ869" s="153"/>
      <c r="BRA869" s="153"/>
      <c r="BRB869" s="153"/>
      <c r="BRC869" s="153"/>
      <c r="BRD869" s="153"/>
      <c r="BRE869" s="153"/>
      <c r="BRF869" s="153"/>
      <c r="BRG869" s="153"/>
      <c r="BRH869" s="153"/>
      <c r="BRI869" s="153"/>
      <c r="BRJ869" s="153"/>
      <c r="BRK869" s="153"/>
      <c r="BRL869" s="153"/>
      <c r="BRM869" s="153"/>
      <c r="BRN869" s="153"/>
      <c r="BRO869" s="153"/>
      <c r="BRP869" s="153"/>
      <c r="BRQ869" s="153"/>
      <c r="BRR869" s="153"/>
      <c r="BRS869" s="153"/>
      <c r="BRT869" s="153"/>
      <c r="BRU869" s="153"/>
      <c r="BRV869" s="153"/>
      <c r="BRW869" s="153"/>
      <c r="BRX869" s="153"/>
      <c r="BRY869" s="153"/>
      <c r="BRZ869" s="153"/>
      <c r="BSA869" s="153"/>
      <c r="BSB869" s="153"/>
      <c r="BSC869" s="153"/>
      <c r="BSD869" s="153"/>
      <c r="BSE869" s="153"/>
      <c r="BSF869" s="153"/>
      <c r="BSG869" s="153"/>
      <c r="BSH869" s="153"/>
      <c r="BSI869" s="153"/>
      <c r="BSJ869" s="153"/>
      <c r="BSK869" s="153"/>
      <c r="BSL869" s="153"/>
      <c r="BSM869" s="153"/>
      <c r="BSN869" s="153"/>
      <c r="BSO869" s="153"/>
      <c r="BSP869" s="153"/>
      <c r="BSQ869" s="153"/>
      <c r="BSR869" s="153"/>
      <c r="BSS869" s="153"/>
      <c r="BST869" s="153"/>
      <c r="BSU869" s="153"/>
      <c r="BSV869" s="153"/>
      <c r="BSW869" s="153"/>
      <c r="BSX869" s="153"/>
      <c r="BSY869" s="153"/>
      <c r="BSZ869" s="153"/>
      <c r="BTA869" s="153"/>
      <c r="BTB869" s="153"/>
      <c r="BTC869" s="153"/>
      <c r="BTD869" s="153"/>
      <c r="BTE869" s="153"/>
      <c r="BTF869" s="153"/>
      <c r="BTG869" s="153"/>
      <c r="BTH869" s="153"/>
      <c r="BTI869" s="153"/>
      <c r="BTJ869" s="153"/>
      <c r="BTK869" s="153"/>
      <c r="BTL869" s="153"/>
      <c r="BTM869" s="153"/>
      <c r="BTN869" s="153"/>
      <c r="BTO869" s="153"/>
      <c r="BTP869" s="153"/>
      <c r="BTQ869" s="153"/>
      <c r="BTR869" s="153"/>
      <c r="BTS869" s="153"/>
      <c r="BTT869" s="153"/>
      <c r="BTU869" s="153"/>
      <c r="BTV869" s="153"/>
      <c r="BTW869" s="153"/>
      <c r="BTX869" s="153"/>
      <c r="BTY869" s="153"/>
      <c r="BTZ869" s="153"/>
      <c r="BUA869" s="153"/>
      <c r="BUB869" s="153"/>
      <c r="BUC869" s="153"/>
      <c r="BUD869" s="153"/>
      <c r="BUE869" s="153"/>
      <c r="BUF869" s="153"/>
      <c r="BUG869" s="153"/>
      <c r="BUH869" s="153"/>
      <c r="BUI869" s="153"/>
      <c r="BUJ869" s="153"/>
      <c r="BUK869" s="153"/>
      <c r="BUL869" s="153"/>
      <c r="BUM869" s="153"/>
      <c r="BUN869" s="153"/>
      <c r="BUO869" s="153"/>
      <c r="BUP869" s="153"/>
      <c r="BUQ869" s="153"/>
      <c r="BUR869" s="153"/>
      <c r="BUS869" s="153"/>
      <c r="BUT869" s="153"/>
      <c r="BUU869" s="153"/>
      <c r="BUV869" s="153"/>
      <c r="BUW869" s="153"/>
      <c r="BUX869" s="153"/>
      <c r="BUY869" s="153"/>
      <c r="BUZ869" s="153"/>
      <c r="BVA869" s="153"/>
      <c r="BVB869" s="153"/>
      <c r="BVC869" s="153"/>
      <c r="BVD869" s="153"/>
      <c r="BVE869" s="153"/>
      <c r="BVF869" s="153"/>
      <c r="BVG869" s="153"/>
      <c r="BVH869" s="153"/>
      <c r="BVI869" s="153"/>
      <c r="BVJ869" s="153"/>
      <c r="BVK869" s="153"/>
      <c r="BVL869" s="153"/>
      <c r="BVM869" s="153"/>
      <c r="BVN869" s="153"/>
      <c r="BVO869" s="153"/>
      <c r="BVP869" s="153"/>
      <c r="BVQ869" s="153"/>
      <c r="BVR869" s="153"/>
      <c r="BVS869" s="153"/>
      <c r="BVT869" s="153"/>
      <c r="BVU869" s="153"/>
      <c r="BVV869" s="153"/>
      <c r="BVW869" s="153"/>
      <c r="BVX869" s="153"/>
      <c r="BVY869" s="153"/>
      <c r="BVZ869" s="153"/>
      <c r="BWA869" s="153"/>
      <c r="BWB869" s="153"/>
      <c r="BWC869" s="153"/>
      <c r="BWD869" s="153"/>
      <c r="BWE869" s="153"/>
      <c r="BWF869" s="153"/>
      <c r="BWG869" s="153"/>
      <c r="BWH869" s="153"/>
      <c r="BWI869" s="153"/>
      <c r="BWJ869" s="153"/>
      <c r="BWK869" s="153"/>
      <c r="BWL869" s="153"/>
      <c r="BWM869" s="153"/>
      <c r="BWN869" s="153"/>
      <c r="BWO869" s="153"/>
      <c r="BWP869" s="153"/>
      <c r="BWQ869" s="153"/>
      <c r="BWR869" s="153"/>
      <c r="BWS869" s="153"/>
      <c r="BWT869" s="153"/>
      <c r="BWU869" s="153"/>
      <c r="BWV869" s="153"/>
      <c r="BWW869" s="153"/>
      <c r="BWX869" s="153"/>
      <c r="BWY869" s="153"/>
      <c r="BWZ869" s="153"/>
      <c r="BXA869" s="153"/>
      <c r="BXB869" s="153"/>
      <c r="BXC869" s="153"/>
      <c r="BXD869" s="153"/>
      <c r="BXE869" s="153"/>
      <c r="BXF869" s="153"/>
      <c r="BXG869" s="153"/>
      <c r="BXH869" s="153"/>
      <c r="BXI869" s="153"/>
      <c r="BXJ869" s="153"/>
      <c r="BXK869" s="153"/>
      <c r="BXL869" s="153"/>
      <c r="BXM869" s="153"/>
      <c r="BXN869" s="153"/>
      <c r="BXO869" s="153"/>
      <c r="BXP869" s="153"/>
      <c r="BXQ869" s="153"/>
      <c r="BXR869" s="153"/>
      <c r="BXS869" s="153"/>
      <c r="BXT869" s="153"/>
      <c r="BXU869" s="153"/>
      <c r="BXV869" s="153"/>
      <c r="BXW869" s="153"/>
      <c r="BXX869" s="153"/>
      <c r="BXY869" s="153"/>
      <c r="BXZ869" s="153"/>
      <c r="BYA869" s="153"/>
      <c r="BYB869" s="153"/>
      <c r="BYC869" s="153"/>
      <c r="BYD869" s="153"/>
      <c r="BYE869" s="153"/>
      <c r="BYF869" s="153"/>
      <c r="BYG869" s="153"/>
      <c r="BYH869" s="153"/>
      <c r="BYI869" s="153"/>
      <c r="BYJ869" s="153"/>
      <c r="BYK869" s="153"/>
      <c r="BYL869" s="153"/>
      <c r="BYM869" s="153"/>
      <c r="BYN869" s="153"/>
      <c r="BYO869" s="153"/>
      <c r="BYP869" s="153"/>
    </row>
    <row r="870" spans="1:2018" s="153" customFormat="1" ht="12.75" customHeight="1">
      <c r="C870" s="164"/>
      <c r="D870" s="155" t="s">
        <v>206</v>
      </c>
      <c r="E870" s="155" t="s">
        <v>185</v>
      </c>
      <c r="I870" s="153">
        <f>H870-I863+I867+I869</f>
        <v>3.8815688563515987</v>
      </c>
      <c r="J870" s="153">
        <f>I870-J863+J867+J869</f>
        <v>0</v>
      </c>
      <c r="K870" s="153">
        <f t="shared" ref="K870" si="4226">J870-K863+K867+K869</f>
        <v>0</v>
      </c>
      <c r="L870" s="153">
        <f t="shared" ref="L870" si="4227">K870-L863+L867+L869</f>
        <v>0</v>
      </c>
      <c r="M870" s="153">
        <f t="shared" ref="M870" si="4228">L870-M863+M867+M869</f>
        <v>0</v>
      </c>
      <c r="N870" s="153">
        <f t="shared" ref="N870" si="4229">M870-N863+N867+N869</f>
        <v>0</v>
      </c>
      <c r="O870" s="153">
        <f t="shared" ref="O870" si="4230">N870-O863+O867+O869</f>
        <v>0</v>
      </c>
      <c r="P870" s="153">
        <f t="shared" ref="P870" si="4231">O870-P863+P867+P869</f>
        <v>0</v>
      </c>
      <c r="Q870" s="153">
        <f t="shared" ref="Q870" si="4232">P870-Q863+Q867+Q869</f>
        <v>0</v>
      </c>
      <c r="R870" s="153">
        <f t="shared" ref="R870" si="4233">Q870-R863+R867+R869</f>
        <v>0</v>
      </c>
      <c r="S870" s="153">
        <f t="shared" ref="S870" si="4234">R870-S863+S867+S869</f>
        <v>0</v>
      </c>
      <c r="T870" s="153">
        <f t="shared" ref="T870" si="4235">S870-T863+T867+T869</f>
        <v>0</v>
      </c>
      <c r="U870" s="153">
        <f t="shared" ref="U870" si="4236">T870-U863+U867+U869</f>
        <v>0</v>
      </c>
      <c r="V870" s="153">
        <f t="shared" ref="V870" si="4237">U870-V863+V867+V869</f>
        <v>0</v>
      </c>
      <c r="W870" s="153">
        <f t="shared" ref="W870" si="4238">V870-W863+W867+W869</f>
        <v>0</v>
      </c>
      <c r="X870" s="153">
        <f t="shared" ref="X870" si="4239">W870-X863+X867+X869</f>
        <v>0</v>
      </c>
      <c r="Y870" s="153">
        <f t="shared" ref="Y870" si="4240">X870-Y863+Y867+Y869</f>
        <v>0</v>
      </c>
      <c r="Z870" s="153">
        <f t="shared" ref="Z870" si="4241">Y870-Z863+Z867+Z869</f>
        <v>0</v>
      </c>
      <c r="AA870" s="153">
        <f t="shared" ref="AA870" si="4242">Z870-AA863+AA867+AA869</f>
        <v>0</v>
      </c>
      <c r="AB870" s="153">
        <f t="shared" ref="AB870" si="4243">AA870-AB863+AB867+AB869</f>
        <v>0</v>
      </c>
      <c r="AC870" s="153">
        <f t="shared" ref="AC870" si="4244">AB870-AC863+AC867+AC869</f>
        <v>0</v>
      </c>
      <c r="AD870" s="153">
        <f t="shared" ref="AD870" si="4245">AC870-AD863+AD867+AD869</f>
        <v>0</v>
      </c>
      <c r="AE870" s="153">
        <f t="shared" ref="AE870" si="4246">AD870-AE863+AE867+AE869</f>
        <v>0</v>
      </c>
      <c r="AF870" s="153">
        <f t="shared" ref="AF870" si="4247">AE870-AF863+AF867+AF869</f>
        <v>0</v>
      </c>
      <c r="AG870" s="153">
        <f t="shared" ref="AG870" si="4248">AF870-AG863+AG867+AG869</f>
        <v>0</v>
      </c>
      <c r="AH870" s="153">
        <f t="shared" ref="AH870" si="4249">AG870-AH863+AH867+AH869</f>
        <v>0</v>
      </c>
      <c r="AI870" s="153">
        <f t="shared" ref="AI870" si="4250">AH870-AI863+AI867+AI869</f>
        <v>0</v>
      </c>
      <c r="AJ870" s="153">
        <f t="shared" ref="AJ870" si="4251">AI870-AJ863+AJ867+AJ869</f>
        <v>0</v>
      </c>
      <c r="AK870" s="153">
        <f t="shared" ref="AK870" si="4252">AJ870-AK863+AK867+AK869</f>
        <v>0</v>
      </c>
      <c r="AL870" s="153">
        <f t="shared" ref="AL870" si="4253">AK870-AL863+AL867+AL869</f>
        <v>0</v>
      </c>
      <c r="AM870" s="153">
        <f t="shared" ref="AM870" si="4254">AL870-AM863+AM867+AM869</f>
        <v>0</v>
      </c>
      <c r="AN870" s="153">
        <f t="shared" ref="AN870" si="4255">AM870-AN863+AN867+AN869</f>
        <v>0</v>
      </c>
      <c r="AO870" s="153">
        <f t="shared" ref="AO870" si="4256">AN870-AO863+AO867+AO869</f>
        <v>0</v>
      </c>
      <c r="AP870" s="153">
        <f t="shared" ref="AP870" si="4257">AO870-AP863+AP867+AP869</f>
        <v>0</v>
      </c>
      <c r="AQ870" s="153">
        <f t="shared" ref="AQ870" si="4258">AP870-AQ863+AQ867+AQ869</f>
        <v>0</v>
      </c>
      <c r="AR870" s="153">
        <f t="shared" ref="AR870" si="4259">AQ870-AR863+AR867+AR869</f>
        <v>0</v>
      </c>
      <c r="AS870" s="153">
        <f t="shared" ref="AS870" si="4260">AR870-AS863+AS867+AS869</f>
        <v>0</v>
      </c>
      <c r="AT870" s="153">
        <f t="shared" ref="AT870" si="4261">AS870-AT863+AT867+AT869</f>
        <v>0</v>
      </c>
      <c r="AU870" s="153">
        <f t="shared" ref="AU870" si="4262">AT870-AU863+AU867+AU869</f>
        <v>0</v>
      </c>
      <c r="AV870" s="153">
        <f t="shared" ref="AV870" si="4263">AU870-AV863+AV867+AV869</f>
        <v>0</v>
      </c>
      <c r="AW870" s="153">
        <f t="shared" ref="AW870" si="4264">AV870-AW863+AW867+AW869</f>
        <v>0</v>
      </c>
      <c r="AX870" s="153">
        <f t="shared" ref="AX870" si="4265">AW870-AX863+AX867+AX869</f>
        <v>0</v>
      </c>
      <c r="AY870" s="153">
        <f t="shared" ref="AY870" si="4266">AX870-AY863+AY867+AY869</f>
        <v>0</v>
      </c>
      <c r="AZ870" s="153">
        <f t="shared" ref="AZ870" si="4267">AY870-AZ863+AZ867+AZ869</f>
        <v>0</v>
      </c>
      <c r="BA870" s="153">
        <f t="shared" ref="BA870" si="4268">AZ870-BA863+BA867+BA869</f>
        <v>0</v>
      </c>
      <c r="BB870" s="153">
        <f t="shared" ref="BB870" si="4269">BA870-BB863+BB867+BB869</f>
        <v>0</v>
      </c>
      <c r="BC870" s="153">
        <f t="shared" ref="BC870" si="4270">BB870-BC863+BC867+BC869</f>
        <v>0</v>
      </c>
      <c r="BD870" s="153">
        <f t="shared" ref="BD870" si="4271">BC870-BD863+BD867+BD869</f>
        <v>0</v>
      </c>
      <c r="BE870" s="153">
        <f t="shared" ref="BE870" si="4272">BD870-BE863+BE867+BE869</f>
        <v>0</v>
      </c>
      <c r="BF870" s="153">
        <f t="shared" ref="BF870" si="4273">BE870-BF863+BF867+BF869</f>
        <v>0</v>
      </c>
      <c r="BG870" s="153">
        <f t="shared" ref="BG870" si="4274">BF870-BG863+BG867+BG869</f>
        <v>0</v>
      </c>
      <c r="BH870" s="153">
        <f t="shared" ref="BH870" si="4275">BG870-BH863+BH867+BH869</f>
        <v>0</v>
      </c>
      <c r="BI870" s="153">
        <f t="shared" ref="BI870" si="4276">BH870-BI863+BI867+BI869</f>
        <v>0</v>
      </c>
      <c r="BJ870" s="153">
        <f t="shared" ref="BJ870" si="4277">BI870-BJ863+BJ867+BJ869</f>
        <v>0</v>
      </c>
      <c r="BK870" s="153">
        <f t="shared" ref="BK870" si="4278">BJ870-BK863+BK867+BK869</f>
        <v>0</v>
      </c>
      <c r="BL870" s="153">
        <f t="shared" ref="BL870" si="4279">BK870-BL863+BL867+BL869</f>
        <v>0</v>
      </c>
      <c r="BM870" s="153">
        <f t="shared" ref="BM870" si="4280">BL870-BM863+BM867+BM869</f>
        <v>0</v>
      </c>
      <c r="BN870" s="153">
        <f t="shared" ref="BN870" si="4281">BM870-BN863+BN867+BN869</f>
        <v>0</v>
      </c>
      <c r="BO870" s="153">
        <f t="shared" ref="BO870" si="4282">BN870-BO863+BO867+BO869</f>
        <v>0</v>
      </c>
      <c r="BP870" s="153">
        <f t="shared" ref="BP870" si="4283">BO870-BP863+BP867+BP869</f>
        <v>0</v>
      </c>
      <c r="BQ870" s="153">
        <f t="shared" ref="BQ870" si="4284">BP870-BQ863+BQ867+BQ869</f>
        <v>0</v>
      </c>
      <c r="BR870" s="153">
        <f t="shared" ref="BR870" si="4285">BQ870-BR863+BR867+BR869</f>
        <v>0</v>
      </c>
      <c r="BS870" s="153">
        <f t="shared" ref="BS870" si="4286">BR870-BS863+BS867+BS869</f>
        <v>0</v>
      </c>
      <c r="BT870" s="153">
        <f t="shared" ref="BT870" si="4287">BS870-BT863+BT867+BT869</f>
        <v>0</v>
      </c>
      <c r="BU870" s="153">
        <f t="shared" ref="BU870" si="4288">BT870-BU863+BU867+BU869</f>
        <v>0</v>
      </c>
      <c r="BV870" s="153">
        <f t="shared" ref="BV870" si="4289">BU870-BV863+BV867+BV869</f>
        <v>0</v>
      </c>
      <c r="BW870" s="153">
        <f t="shared" ref="BW870" si="4290">BV870-BW863+BW867+BW869</f>
        <v>0</v>
      </c>
      <c r="BX870" s="153">
        <f t="shared" ref="BX870" si="4291">BW870-BX863+BX867+BX869</f>
        <v>0</v>
      </c>
      <c r="BY870" s="153">
        <f t="shared" ref="BY870" si="4292">BX870-BY863+BY867+BY869</f>
        <v>0</v>
      </c>
      <c r="BZ870" s="153">
        <f t="shared" ref="BZ870" si="4293">BY870-BZ863+BZ867+BZ869</f>
        <v>0</v>
      </c>
      <c r="CA870" s="153">
        <f t="shared" ref="CA870" si="4294">BZ870-CA863+CA867+CA869</f>
        <v>0</v>
      </c>
      <c r="CB870" s="153">
        <f t="shared" ref="CB870" si="4295">CA870-CB863+CB867+CB869</f>
        <v>0</v>
      </c>
      <c r="CC870" s="153">
        <f t="shared" ref="CC870" si="4296">CB870-CC863+CC867+CC869</f>
        <v>0</v>
      </c>
      <c r="CD870" s="153">
        <f t="shared" ref="CD870" si="4297">CC870-CD863+CD867+CD869</f>
        <v>0</v>
      </c>
      <c r="CE870" s="153">
        <f t="shared" ref="CE870" si="4298">CD870-CE863+CE867+CE869</f>
        <v>0</v>
      </c>
      <c r="CF870" s="153">
        <f t="shared" ref="CF870" si="4299">CE870-CF863+CF867+CF869</f>
        <v>0</v>
      </c>
    </row>
    <row r="871" spans="1:2018" s="153" customFormat="1" ht="12.75" customHeight="1">
      <c r="C871" s="164"/>
      <c r="D871" s="155" t="s">
        <v>207</v>
      </c>
      <c r="E871" s="155" t="s">
        <v>185</v>
      </c>
      <c r="I871" s="153">
        <f>H871-I864+I868</f>
        <v>34.003764857840402</v>
      </c>
      <c r="J871" s="153">
        <f>I871-J864+J868</f>
        <v>26.725633016814427</v>
      </c>
      <c r="K871" s="153">
        <f t="shared" ref="K871:BV871" si="4300">J871-K864+K868</f>
        <v>19.447501175788453</v>
      </c>
      <c r="L871" s="153">
        <f t="shared" si="4300"/>
        <v>12.169369334762479</v>
      </c>
      <c r="M871" s="153">
        <f t="shared" si="4300"/>
        <v>4.8912374937365044</v>
      </c>
      <c r="N871" s="153">
        <f t="shared" si="4300"/>
        <v>0</v>
      </c>
      <c r="O871" s="153">
        <f t="shared" si="4300"/>
        <v>0</v>
      </c>
      <c r="P871" s="153">
        <f t="shared" si="4300"/>
        <v>0</v>
      </c>
      <c r="Q871" s="153">
        <f t="shared" si="4300"/>
        <v>0</v>
      </c>
      <c r="R871" s="153">
        <f t="shared" si="4300"/>
        <v>0</v>
      </c>
      <c r="S871" s="153">
        <f t="shared" si="4300"/>
        <v>0</v>
      </c>
      <c r="T871" s="153">
        <f t="shared" si="4300"/>
        <v>0</v>
      </c>
      <c r="U871" s="153">
        <f t="shared" si="4300"/>
        <v>0</v>
      </c>
      <c r="V871" s="153">
        <f t="shared" si="4300"/>
        <v>0</v>
      </c>
      <c r="W871" s="153">
        <f t="shared" si="4300"/>
        <v>0</v>
      </c>
      <c r="X871" s="153">
        <f t="shared" si="4300"/>
        <v>0</v>
      </c>
      <c r="Y871" s="153">
        <f t="shared" si="4300"/>
        <v>0</v>
      </c>
      <c r="Z871" s="153">
        <f t="shared" si="4300"/>
        <v>0</v>
      </c>
      <c r="AA871" s="153">
        <f t="shared" si="4300"/>
        <v>0</v>
      </c>
      <c r="AB871" s="153">
        <f t="shared" si="4300"/>
        <v>0</v>
      </c>
      <c r="AC871" s="153">
        <f t="shared" si="4300"/>
        <v>0</v>
      </c>
      <c r="AD871" s="153">
        <f t="shared" si="4300"/>
        <v>0</v>
      </c>
      <c r="AE871" s="153">
        <f t="shared" si="4300"/>
        <v>0</v>
      </c>
      <c r="AF871" s="153">
        <f t="shared" si="4300"/>
        <v>0</v>
      </c>
      <c r="AG871" s="153">
        <f t="shared" si="4300"/>
        <v>0</v>
      </c>
      <c r="AH871" s="153">
        <f t="shared" si="4300"/>
        <v>0</v>
      </c>
      <c r="AI871" s="153">
        <f t="shared" si="4300"/>
        <v>0</v>
      </c>
      <c r="AJ871" s="153">
        <f t="shared" si="4300"/>
        <v>0</v>
      </c>
      <c r="AK871" s="153">
        <f t="shared" si="4300"/>
        <v>0</v>
      </c>
      <c r="AL871" s="153">
        <f t="shared" si="4300"/>
        <v>0</v>
      </c>
      <c r="AM871" s="153">
        <f t="shared" si="4300"/>
        <v>0</v>
      </c>
      <c r="AN871" s="153">
        <f t="shared" si="4300"/>
        <v>0</v>
      </c>
      <c r="AO871" s="153">
        <f t="shared" si="4300"/>
        <v>0</v>
      </c>
      <c r="AP871" s="153">
        <f t="shared" si="4300"/>
        <v>0</v>
      </c>
      <c r="AQ871" s="153">
        <f t="shared" si="4300"/>
        <v>0</v>
      </c>
      <c r="AR871" s="153">
        <f t="shared" si="4300"/>
        <v>0</v>
      </c>
      <c r="AS871" s="153">
        <f t="shared" si="4300"/>
        <v>0</v>
      </c>
      <c r="AT871" s="153">
        <f t="shared" si="4300"/>
        <v>0</v>
      </c>
      <c r="AU871" s="153">
        <f t="shared" si="4300"/>
        <v>0</v>
      </c>
      <c r="AV871" s="153">
        <f t="shared" si="4300"/>
        <v>0</v>
      </c>
      <c r="AW871" s="153">
        <f t="shared" si="4300"/>
        <v>0</v>
      </c>
      <c r="AX871" s="153">
        <f t="shared" si="4300"/>
        <v>0</v>
      </c>
      <c r="AY871" s="153">
        <f t="shared" si="4300"/>
        <v>0</v>
      </c>
      <c r="AZ871" s="153">
        <f t="shared" si="4300"/>
        <v>0</v>
      </c>
      <c r="BA871" s="153">
        <f t="shared" si="4300"/>
        <v>0</v>
      </c>
      <c r="BB871" s="153">
        <f t="shared" si="4300"/>
        <v>0</v>
      </c>
      <c r="BC871" s="153">
        <f t="shared" si="4300"/>
        <v>0</v>
      </c>
      <c r="BD871" s="153">
        <f t="shared" si="4300"/>
        <v>0</v>
      </c>
      <c r="BE871" s="153">
        <f t="shared" si="4300"/>
        <v>0</v>
      </c>
      <c r="BF871" s="153">
        <f t="shared" si="4300"/>
        <v>0</v>
      </c>
      <c r="BG871" s="153">
        <f t="shared" si="4300"/>
        <v>0</v>
      </c>
      <c r="BH871" s="153">
        <f t="shared" si="4300"/>
        <v>0</v>
      </c>
      <c r="BI871" s="153">
        <f t="shared" si="4300"/>
        <v>0</v>
      </c>
      <c r="BJ871" s="153">
        <f t="shared" si="4300"/>
        <v>0</v>
      </c>
      <c r="BK871" s="153">
        <f t="shared" si="4300"/>
        <v>0</v>
      </c>
      <c r="BL871" s="153">
        <f t="shared" si="4300"/>
        <v>0</v>
      </c>
      <c r="BM871" s="153">
        <f t="shared" si="4300"/>
        <v>0</v>
      </c>
      <c r="BN871" s="153">
        <f t="shared" si="4300"/>
        <v>0</v>
      </c>
      <c r="BO871" s="153">
        <f t="shared" si="4300"/>
        <v>0</v>
      </c>
      <c r="BP871" s="153">
        <f t="shared" si="4300"/>
        <v>0</v>
      </c>
      <c r="BQ871" s="153">
        <f t="shared" si="4300"/>
        <v>0</v>
      </c>
      <c r="BR871" s="153">
        <f t="shared" si="4300"/>
        <v>0</v>
      </c>
      <c r="BS871" s="153">
        <f t="shared" si="4300"/>
        <v>0</v>
      </c>
      <c r="BT871" s="153">
        <f t="shared" si="4300"/>
        <v>0</v>
      </c>
      <c r="BU871" s="153">
        <f t="shared" si="4300"/>
        <v>0</v>
      </c>
      <c r="BV871" s="153">
        <f t="shared" si="4300"/>
        <v>0</v>
      </c>
      <c r="BW871" s="153">
        <f t="shared" ref="BW871:CF871" si="4301">BV871-BW864+BW868</f>
        <v>0</v>
      </c>
      <c r="BX871" s="153">
        <f t="shared" si="4301"/>
        <v>0</v>
      </c>
      <c r="BY871" s="153">
        <f t="shared" si="4301"/>
        <v>0</v>
      </c>
      <c r="BZ871" s="153">
        <f t="shared" si="4301"/>
        <v>0</v>
      </c>
      <c r="CA871" s="153">
        <f t="shared" si="4301"/>
        <v>0</v>
      </c>
      <c r="CB871" s="153">
        <f t="shared" si="4301"/>
        <v>0</v>
      </c>
      <c r="CC871" s="153">
        <f t="shared" si="4301"/>
        <v>0</v>
      </c>
      <c r="CD871" s="153">
        <f t="shared" si="4301"/>
        <v>0</v>
      </c>
      <c r="CE871" s="153">
        <f t="shared" si="4301"/>
        <v>0</v>
      </c>
      <c r="CF871" s="153">
        <f t="shared" si="4301"/>
        <v>0</v>
      </c>
    </row>
    <row r="872" spans="1:2018" s="153" customFormat="1" ht="12.75" customHeight="1">
      <c r="A872"/>
      <c r="C872" s="164"/>
      <c r="D872" s="155"/>
      <c r="E872" s="155"/>
      <c r="I872" s="31"/>
    </row>
    <row r="873" spans="1:2018" s="153" customFormat="1" ht="12.75" customHeight="1">
      <c r="A873"/>
      <c r="C873" s="164"/>
      <c r="D873" s="155"/>
      <c r="E873" s="155"/>
      <c r="I873" s="134"/>
    </row>
    <row r="874" spans="1:2018" s="153" customFormat="1" ht="12.75" customHeight="1">
      <c r="C874" s="164" t="s">
        <v>6</v>
      </c>
      <c r="D874" s="155"/>
      <c r="E874" s="155" t="s">
        <v>185</v>
      </c>
      <c r="I874" s="31"/>
      <c r="J874" s="267">
        <f>INDEX(Inputs!L$94:L$121,MATCH($B857,Inputs!$C$94:$C$121,0))*(1+J$7)^0.5</f>
        <v>7.1055975881249163</v>
      </c>
      <c r="K874" s="267">
        <f>INDEX(Inputs!M$94:M$121,MATCH($B857,Inputs!$C$94:$C$121,0))*(1+K$7)^0.5</f>
        <v>5.1727741762700523</v>
      </c>
      <c r="L874" s="267">
        <f>INDEX(Inputs!N$94:N$121,MATCH($B857,Inputs!$C$94:$C$121,0))*(1+L$7)^0.5</f>
        <v>0.80440992846436454</v>
      </c>
      <c r="M874" s="267">
        <f>INDEX(Inputs!O$94:O$121,MATCH($B857,Inputs!$C$94:$C$121,0))*(1+M$7)^0.5</f>
        <v>0.80903015258471023</v>
      </c>
      <c r="N874" s="267">
        <f>INDEX(Inputs!P$94:P$121,MATCH($B857,Inputs!$C$94:$C$121,0))*(1+N$7)^0.5</f>
        <v>4.7963259534943843</v>
      </c>
      <c r="O874" s="267">
        <f>INDEX(Inputs!Q$94:Q$121,MATCH($B857,Inputs!$C$94:$C$121,0))*(1+O$7)^0.5</f>
        <v>0</v>
      </c>
      <c r="P874" s="267">
        <f>INDEX(Inputs!R$94:R$121,MATCH($B857,Inputs!$C$94:$C$121,0))*(1+P$7)^0.5</f>
        <v>0</v>
      </c>
      <c r="Q874" s="267">
        <f>INDEX(Inputs!S$94:S$121,MATCH($B857,Inputs!$C$94:$C$121,0))*(1+Q$7)^0.5</f>
        <v>0</v>
      </c>
      <c r="R874" s="267">
        <f>INDEX(Inputs!T$94:T$121,MATCH($B857,Inputs!$C$94:$C$121,0))*(1+R$7)^0.5</f>
        <v>0</v>
      </c>
      <c r="S874" s="267">
        <f>INDEX(Inputs!U$94:U$121,MATCH($B857,Inputs!$C$94:$C$121,0))*(1+S$7)^0.5</f>
        <v>0</v>
      </c>
      <c r="T874" s="267">
        <f>INDEX(Inputs!V$94:V$121,MATCH($B857,Inputs!$C$94:$C$121,0))*(1+T$7)^0.5</f>
        <v>0</v>
      </c>
      <c r="U874" s="267">
        <f>INDEX(Inputs!W$94:W$121,MATCH($B857,Inputs!$C$94:$C$121,0))*(1+U$7)^0.5</f>
        <v>0</v>
      </c>
      <c r="V874" s="267">
        <f>INDEX(Inputs!X$94:X$121,MATCH($B857,Inputs!$C$94:$C$121,0))*(1+V$7)^0.5</f>
        <v>0</v>
      </c>
      <c r="W874" s="267">
        <f>INDEX(Inputs!Y$94:Y$121,MATCH($B857,Inputs!$C$94:$C$121,0))*(1+W$7)^0.5</f>
        <v>0</v>
      </c>
      <c r="X874" s="267">
        <f>INDEX(Inputs!Z$94:Z$121,MATCH($B857,Inputs!$C$94:$C$121,0))*(1+X$7)^0.5</f>
        <v>0</v>
      </c>
      <c r="Y874" s="267">
        <f>INDEX(Inputs!AA$94:AA$121,MATCH($B857,Inputs!$C$94:$C$121,0))*(1+Y$7)^0.5</f>
        <v>0</v>
      </c>
      <c r="Z874" s="267">
        <f>INDEX(Inputs!AB$94:AB$121,MATCH($B857,Inputs!$C$94:$C$121,0))*(1+Z$7)^0.5</f>
        <v>0</v>
      </c>
      <c r="AA874" s="267">
        <f>INDEX(Inputs!AC$94:AC$121,MATCH($B857,Inputs!$C$94:$C$121,0))*(1+AA$7)^0.5</f>
        <v>0</v>
      </c>
      <c r="AB874" s="267">
        <f>INDEX(Inputs!AD$94:AD$121,MATCH($B857,Inputs!$C$94:$C$121,0))*(1+AB$7)^0.5</f>
        <v>0</v>
      </c>
      <c r="AC874" s="267">
        <f>INDEX(Inputs!AE$94:AE$121,MATCH($B857,Inputs!$C$94:$C$121,0))*(1+AC$7)^0.5</f>
        <v>0</v>
      </c>
      <c r="AD874" s="267">
        <f>INDEX(Inputs!AF$94:AF$121,MATCH($B857,Inputs!$C$94:$C$121,0))*(1+AD$7)^0.5</f>
        <v>0</v>
      </c>
      <c r="AE874" s="267">
        <f>INDEX(Inputs!AG$94:AG$121,MATCH($B857,Inputs!$C$94:$C$121,0))*(1+AE$7)^0.5</f>
        <v>0</v>
      </c>
      <c r="AF874" s="267">
        <f>INDEX(Inputs!AH$94:AH$121,MATCH($B857,Inputs!$C$94:$C$121,0))*(1+AF$7)^0.5</f>
        <v>0</v>
      </c>
      <c r="AG874" s="267">
        <f>INDEX(Inputs!AI$94:AI$121,MATCH($B857,Inputs!$C$94:$C$121,0))*(1+AG$7)^0.5</f>
        <v>0</v>
      </c>
      <c r="AH874" s="267">
        <f>INDEX(Inputs!AJ$94:AJ$121,MATCH($B857,Inputs!$C$94:$C$121,0))*(1+AH$7)^0.5</f>
        <v>0</v>
      </c>
      <c r="AI874" s="267">
        <f>INDEX(Inputs!AK$94:AK$121,MATCH($B857,Inputs!$C$94:$C$121,0))*(1+AI$7)^0.5</f>
        <v>0</v>
      </c>
      <c r="AJ874" s="267">
        <f>INDEX(Inputs!AL$94:AL$121,MATCH($B857,Inputs!$C$94:$C$121,0))*(1+AJ$7)^0.5</f>
        <v>0</v>
      </c>
      <c r="AK874" s="267">
        <f>INDEX(Inputs!AM$94:AM$121,MATCH($B857,Inputs!$C$94:$C$121,0))*(1+AK$7)^0.5</f>
        <v>0</v>
      </c>
      <c r="AL874" s="267">
        <f>INDEX(Inputs!AN$94:AN$121,MATCH($B857,Inputs!$C$94:$C$121,0))*(1+AL$7)^0.5</f>
        <v>0</v>
      </c>
      <c r="AM874" s="267">
        <f>INDEX(Inputs!AO$94:AO$121,MATCH($B857,Inputs!$C$94:$C$121,0))*(1+AM$7)^0.5</f>
        <v>0</v>
      </c>
      <c r="AN874" s="267">
        <f>INDEX(Inputs!AP$94:AP$121,MATCH($B857,Inputs!$C$94:$C$121,0))*(1+AN$7)^0.5</f>
        <v>0</v>
      </c>
      <c r="AO874" s="267">
        <f>INDEX(Inputs!AQ$94:AQ$121,MATCH($B857,Inputs!$C$94:$C$121,0))*(1+AO$7)^0.5</f>
        <v>0</v>
      </c>
      <c r="AP874" s="267">
        <f>INDEX(Inputs!AR$94:AR$121,MATCH($B857,Inputs!$C$94:$C$121,0))*(1+AP$7)^0.5</f>
        <v>0</v>
      </c>
      <c r="AQ874" s="267">
        <f>INDEX(Inputs!AS$94:AS$121,MATCH($B857,Inputs!$C$94:$C$121,0))*(1+AQ$7)^0.5</f>
        <v>0</v>
      </c>
      <c r="AR874" s="267">
        <f>INDEX(Inputs!AT$94:AT$121,MATCH($B857,Inputs!$C$94:$C$121,0))*(1+AR$7)^0.5</f>
        <v>0</v>
      </c>
      <c r="AS874" s="267">
        <f>INDEX(Inputs!AU$94:AU$121,MATCH($B857,Inputs!$C$94:$C$121,0))*(1+AS$7)^0.5</f>
        <v>0</v>
      </c>
      <c r="AT874" s="267">
        <f>INDEX(Inputs!AV$94:AV$121,MATCH($B857,Inputs!$C$94:$C$121,0))*(1+AT$7)^0.5</f>
        <v>0</v>
      </c>
      <c r="AU874" s="267">
        <f>INDEX(Inputs!AW$94:AW$121,MATCH($B857,Inputs!$C$94:$C$121,0))*(1+AU$7)^0.5</f>
        <v>0</v>
      </c>
      <c r="AV874" s="267">
        <f>INDEX(Inputs!AX$94:AX$121,MATCH($B857,Inputs!$C$94:$C$121,0))*(1+AV$7)^0.5</f>
        <v>0</v>
      </c>
      <c r="AW874" s="267">
        <f>INDEX(Inputs!AY$94:AY$121,MATCH($B857,Inputs!$C$94:$C$121,0))*(1+AW$7)^0.5</f>
        <v>0</v>
      </c>
      <c r="AX874" s="267">
        <f>INDEX(Inputs!AZ$94:AZ$121,MATCH($B857,Inputs!$C$94:$C$121,0))*(1+AX$7)^0.5</f>
        <v>0</v>
      </c>
      <c r="AY874" s="267">
        <f>INDEX(Inputs!BA$94:BA$121,MATCH($B857,Inputs!$C$94:$C$121,0))*(1+AY$7)^0.5</f>
        <v>0</v>
      </c>
      <c r="AZ874" s="267">
        <f>INDEX(Inputs!BB$94:BB$121,MATCH($B857,Inputs!$C$94:$C$121,0))*(1+AZ$7)^0.5</f>
        <v>0</v>
      </c>
      <c r="BA874" s="267">
        <f>INDEX(Inputs!BC$94:BC$121,MATCH($B857,Inputs!$C$94:$C$121,0))*(1+BA$7)^0.5</f>
        <v>0</v>
      </c>
      <c r="BB874" s="267">
        <f>INDEX(Inputs!BD$94:BD$121,MATCH($B857,Inputs!$C$94:$C$121,0))*(1+BB$7)^0.5</f>
        <v>0</v>
      </c>
      <c r="BC874" s="267">
        <f>INDEX(Inputs!BE$94:BE$121,MATCH($B857,Inputs!$C$94:$C$121,0))*(1+BC$7)^0.5</f>
        <v>0</v>
      </c>
      <c r="BD874" s="267">
        <f>INDEX(Inputs!BF$94:BF$121,MATCH($B857,Inputs!$C$94:$C$121,0))*(1+BD$7)^0.5</f>
        <v>0</v>
      </c>
      <c r="BE874" s="267">
        <f>INDEX(Inputs!BG$94:BG$121,MATCH($B857,Inputs!$C$94:$C$121,0))*(1+BE$7)^0.5</f>
        <v>0</v>
      </c>
      <c r="BF874" s="267">
        <f>INDEX(Inputs!BH$94:BH$121,MATCH($B857,Inputs!$C$94:$C$121,0))*(1+BF$7)^0.5</f>
        <v>0</v>
      </c>
      <c r="BG874" s="267">
        <f>INDEX(Inputs!BI$94:BI$121,MATCH($B857,Inputs!$C$94:$C$121,0))*(1+BG$7)^0.5</f>
        <v>0</v>
      </c>
      <c r="BH874" s="267">
        <f>INDEX(Inputs!BJ$94:BJ$121,MATCH($B857,Inputs!$C$94:$C$121,0))*(1+BH$7)^0.5</f>
        <v>0</v>
      </c>
      <c r="BI874" s="267">
        <f>INDEX(Inputs!BK$94:BK$121,MATCH($B857,Inputs!$C$94:$C$121,0))*(1+BI$7)^0.5</f>
        <v>0</v>
      </c>
      <c r="BJ874" s="267">
        <f>INDEX(Inputs!BL$94:BL$121,MATCH($B857,Inputs!$C$94:$C$121,0))*(1+BJ$7)^0.5</f>
        <v>0</v>
      </c>
      <c r="BK874" s="267">
        <f>INDEX(Inputs!BM$94:BM$121,MATCH($B857,Inputs!$C$94:$C$121,0))*(1+BK$7)^0.5</f>
        <v>0</v>
      </c>
      <c r="BL874" s="267">
        <f>INDEX(Inputs!BN$94:BN$121,MATCH($B857,Inputs!$C$94:$C$121,0))*(1+BL$7)^0.5</f>
        <v>0</v>
      </c>
      <c r="BM874" s="267">
        <f>INDEX(Inputs!BO$94:BO$121,MATCH($B857,Inputs!$C$94:$C$121,0))*(1+BM$7)^0.5</f>
        <v>0</v>
      </c>
      <c r="BN874" s="267">
        <f>INDEX(Inputs!BP$94:BP$121,MATCH($B857,Inputs!$C$94:$C$121,0))*(1+BN$7)^0.5</f>
        <v>0</v>
      </c>
      <c r="BO874" s="267">
        <f>INDEX(Inputs!BQ$94:BQ$121,MATCH($B857,Inputs!$C$94:$C$121,0))*(1+BO$7)^0.5</f>
        <v>0</v>
      </c>
      <c r="BP874" s="267">
        <f>INDEX(Inputs!BR$94:BR$121,MATCH($B857,Inputs!$C$94:$C$121,0))*(1+BP$7)^0.5</f>
        <v>0</v>
      </c>
      <c r="BQ874" s="267">
        <f>INDEX(Inputs!BS$94:BS$121,MATCH($B857,Inputs!$C$94:$C$121,0))*(1+BQ$7)^0.5</f>
        <v>0</v>
      </c>
      <c r="BR874" s="267">
        <f>INDEX(Inputs!BT$94:BT$121,MATCH($B857,Inputs!$C$94:$C$121,0))*(1+BR$7)^0.5</f>
        <v>0</v>
      </c>
      <c r="BS874" s="267">
        <f>INDEX(Inputs!BU$94:BU$121,MATCH($B857,Inputs!$C$94:$C$121,0))*(1+BS$7)^0.5</f>
        <v>0</v>
      </c>
      <c r="BT874" s="267">
        <f>INDEX(Inputs!BV$94:BV$121,MATCH($B857,Inputs!$C$94:$C$121,0))*(1+BT$7)^0.5</f>
        <v>0</v>
      </c>
      <c r="BU874" s="267">
        <f>INDEX(Inputs!BW$94:BW$121,MATCH($B857,Inputs!$C$94:$C$121,0))*(1+BU$7)^0.5</f>
        <v>0</v>
      </c>
      <c r="BV874" s="267">
        <f>INDEX(Inputs!BX$94:BX$121,MATCH($B857,Inputs!$C$94:$C$121,0))*(1+BV$7)^0.5</f>
        <v>0</v>
      </c>
      <c r="BW874" s="267">
        <f>INDEX(Inputs!BY$94:BY$121,MATCH($B857,Inputs!$C$94:$C$121,0))*(1+BW$7)^0.5</f>
        <v>0</v>
      </c>
      <c r="BX874" s="267">
        <f>INDEX(Inputs!BZ$94:BZ$121,MATCH($B857,Inputs!$C$94:$C$121,0))*(1+BX$7)^0.5</f>
        <v>0</v>
      </c>
      <c r="BY874" s="267">
        <f>INDEX(Inputs!CA$94:CA$121,MATCH($B857,Inputs!$C$94:$C$121,0))*(1+BY$7)^0.5</f>
        <v>0</v>
      </c>
      <c r="BZ874" s="267">
        <f>INDEX(Inputs!CB$94:CB$121,MATCH($B857,Inputs!$C$94:$C$121,0))*(1+BZ$7)^0.5</f>
        <v>0</v>
      </c>
      <c r="CA874" s="267">
        <f>INDEX(Inputs!CC$94:CC$121,MATCH($B857,Inputs!$C$94:$C$121,0))*(1+CA$7)^0.5</f>
        <v>0</v>
      </c>
      <c r="CB874" s="267">
        <f>INDEX(Inputs!CD$94:CD$121,MATCH($B857,Inputs!$C$94:$C$121,0))*(1+CB$7)^0.5</f>
        <v>0</v>
      </c>
      <c r="CC874" s="267">
        <f>INDEX(Inputs!CE$94:CE$121,MATCH($B857,Inputs!$C$94:$C$121,0))*(1+CC$7)^0.5</f>
        <v>0</v>
      </c>
      <c r="CD874" s="267">
        <f>INDEX(Inputs!CF$94:CF$121,MATCH($B857,Inputs!$C$94:$C$121,0))*(1+CD$7)^0.5</f>
        <v>0</v>
      </c>
      <c r="CE874" s="267">
        <f>INDEX(Inputs!CG$94:CG$121,MATCH($B857,Inputs!$C$94:$C$121,0))*(1+CE$7)^0.5</f>
        <v>0</v>
      </c>
      <c r="CF874" s="267">
        <f>INDEX(Inputs!CH$94:CH$121,MATCH($B857,Inputs!$C$94:$C$121,0))*(1+CF$7)^0.5</f>
        <v>0</v>
      </c>
    </row>
    <row r="875" spans="1:2018" s="153" customFormat="1" ht="12.75" customHeight="1">
      <c r="A875"/>
      <c r="C875" s="164"/>
      <c r="D875" s="155" t="s">
        <v>10</v>
      </c>
      <c r="E875" s="155"/>
      <c r="I875" s="31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</row>
    <row r="876" spans="1:2018" s="97" customFormat="1" ht="12.75" customHeight="1">
      <c r="C876" s="237">
        <v>2015</v>
      </c>
      <c r="D876" s="101" t="s">
        <v>139</v>
      </c>
      <c r="E876" s="101" t="s">
        <v>185</v>
      </c>
      <c r="H876" s="182">
        <f>INDEX(Inputs!$P$260:$P$287,MATCH($B857,Inputs!$C$260:$C$287,0))/conv_2020_2015</f>
        <v>8.5289522517577243</v>
      </c>
      <c r="I876" s="171"/>
      <c r="J876" s="171">
        <f t="shared" ref="J876" si="4302">IF($I860="n/a",0,IF(J$4&gt;second_reg_period,IF(J$4&lt;=$I860+$C876,$H876/($I860-5),IF(AND($H876&lt;&gt;0,I876=0,J$4=$C876+$I860+1),$H876,0)),0))</f>
        <v>0</v>
      </c>
      <c r="K876" s="171">
        <f t="shared" ref="K876" si="4303">IF($I860="n/a",0,IF(K$4&gt;second_reg_period,IF(K$4&lt;=$I860+$C876,$H876/($I860-5),IF(AND($H876&lt;&gt;0,J876=0,K$4=$C876+$I860+1),$H876,0)),0))</f>
        <v>0</v>
      </c>
      <c r="L876" s="171">
        <f t="shared" ref="L876" si="4304">IF($I860="n/a",0,IF(L$4&gt;second_reg_period,IF(L$4&lt;=$I860+$C876,$H876/($I860-5),IF(AND($H876&lt;&gt;0,K876=0,L$4=$C876+$I860+1),$H876,0)),0))</f>
        <v>0</v>
      </c>
      <c r="M876" s="171">
        <f t="shared" ref="M876" si="4305">IF($I860="n/a",0,IF(M$4&gt;second_reg_period,IF(M$4&lt;=$I860+$C876,$H876/($I860-5),IF(AND($H876&lt;&gt;0,L876=0,M$4=$C876+$I860+1),$H876,0)),0))</f>
        <v>0</v>
      </c>
      <c r="N876" s="171">
        <f t="shared" ref="N876" si="4306">IF($I860="n/a",0,IF(N$4&gt;second_reg_period,IF(N$4&lt;=$I860+$C876,$H876/($I860-5),IF(AND($H876&lt;&gt;0,M876=0,N$4=$C876+$I860+1),$H876,0)),0))</f>
        <v>0</v>
      </c>
      <c r="O876" s="171">
        <f t="shared" ref="O876" si="4307">IF($I860="n/a",0,IF(O$4&gt;second_reg_period,IF(O$4&lt;=$I860+$C876,$H876/($I860-5),IF(AND($H876&lt;&gt;0,N876=0,O$4=$C876+$I860+1),$H876,0)),0))</f>
        <v>4.2644761258788622</v>
      </c>
      <c r="P876" s="171">
        <f t="shared" ref="P876" si="4308">IF($I860="n/a",0,IF(P$4&gt;second_reg_period,IF(P$4&lt;=$I860+$C876,$H876/($I860-5),IF(AND($H876&lt;&gt;0,O876=0,P$4=$C876+$I860+1),$H876,0)),0))</f>
        <v>4.2644761258788622</v>
      </c>
      <c r="Q876" s="171">
        <f t="shared" ref="Q876" si="4309">IF($I860="n/a",0,IF(Q$4&gt;second_reg_period,IF(Q$4&lt;=$I860+$C876,$H876/($I860-5),IF(AND($H876&lt;&gt;0,P876=0,Q$4=$C876+$I860+1),$H876,0)),0))</f>
        <v>0</v>
      </c>
      <c r="R876" s="171">
        <f t="shared" ref="R876" si="4310">IF($I860="n/a",0,IF(R$4&gt;second_reg_period,IF(R$4&lt;=$I860+$C876,$H876/($I860-5),IF(AND($H876&lt;&gt;0,Q876=0,R$4=$C876+$I860+1),$H876,0)),0))</f>
        <v>0</v>
      </c>
      <c r="S876" s="171">
        <f t="shared" ref="S876" si="4311">IF($I860="n/a",0,IF(S$4&gt;second_reg_period,IF(S$4&lt;=$I860+$C876,$H876/($I860-5),IF(AND($H876&lt;&gt;0,R876=0,S$4=$C876+$I860+1),$H876,0)),0))</f>
        <v>0</v>
      </c>
      <c r="T876" s="171">
        <f t="shared" ref="T876" si="4312">IF($I860="n/a",0,IF(T$4&gt;second_reg_period,IF(T$4&lt;=$I860+$C876,$H876/($I860-5),IF(AND($H876&lt;&gt;0,S876=0,T$4=$C876+$I860+1),$H876,0)),0))</f>
        <v>0</v>
      </c>
      <c r="U876" s="171">
        <f t="shared" ref="U876" si="4313">IF($I860="n/a",0,IF(U$4&gt;second_reg_period,IF(U$4&lt;=$I860+$C876,$H876/($I860-5),IF(AND($H876&lt;&gt;0,T876=0,U$4=$C876+$I860+1),$H876,0)),0))</f>
        <v>0</v>
      </c>
      <c r="V876" s="171">
        <f t="shared" ref="V876" si="4314">IF($I860="n/a",0,IF(V$4&gt;second_reg_period,IF(V$4&lt;=$I860+$C876,$H876/($I860-5),IF(AND($H876&lt;&gt;0,U876=0,V$4=$C876+$I860+1),$H876,0)),0))</f>
        <v>0</v>
      </c>
      <c r="W876" s="171">
        <f t="shared" ref="W876" si="4315">IF($I860="n/a",0,IF(W$4&gt;second_reg_period,IF(W$4&lt;=$I860+$C876,$H876/($I860-5),IF(AND($H876&lt;&gt;0,V876=0,W$4=$C876+$I860+1),$H876,0)),0))</f>
        <v>0</v>
      </c>
      <c r="X876" s="171">
        <f t="shared" ref="X876" si="4316">IF($I860="n/a",0,IF(X$4&gt;second_reg_period,IF(X$4&lt;=$I860+$C876,$H876/($I860-5),IF(AND($H876&lt;&gt;0,W876=0,X$4=$C876+$I860+1),$H876,0)),0))</f>
        <v>0</v>
      </c>
      <c r="Y876" s="171">
        <f t="shared" ref="Y876" si="4317">IF($I860="n/a",0,IF(Y$4&gt;second_reg_period,IF(Y$4&lt;=$I860+$C876,$H876/($I860-5),IF(AND($H876&lt;&gt;0,X876=0,Y$4=$C876+$I860+1),$H876,0)),0))</f>
        <v>0</v>
      </c>
      <c r="Z876" s="171">
        <f t="shared" ref="Z876" si="4318">IF($I860="n/a",0,IF(Z$4&gt;second_reg_period,IF(Z$4&lt;=$I860+$C876,$H876/($I860-5),IF(AND($H876&lt;&gt;0,Y876=0,Z$4=$C876+$I860+1),$H876,0)),0))</f>
        <v>0</v>
      </c>
      <c r="AA876" s="171">
        <f t="shared" ref="AA876" si="4319">IF($I860="n/a",0,IF(AA$4&gt;second_reg_period,IF(AA$4&lt;=$I860+$C876,$H876/($I860-5),IF(AND($H876&lt;&gt;0,Z876=0,AA$4=$C876+$I860+1),$H876,0)),0))</f>
        <v>0</v>
      </c>
      <c r="AB876" s="171">
        <f t="shared" ref="AB876" si="4320">IF($I860="n/a",0,IF(AB$4&gt;second_reg_period,IF(AB$4&lt;=$I860+$C876,$H876/($I860-5),IF(AND($H876&lt;&gt;0,AA876=0,AB$4=$C876+$I860+1),$H876,0)),0))</f>
        <v>0</v>
      </c>
      <c r="AC876" s="171">
        <f t="shared" ref="AC876" si="4321">IF($I860="n/a",0,IF(AC$4&gt;second_reg_period,IF(AC$4&lt;=$I860+$C876,$H876/($I860-5),IF(AND($H876&lt;&gt;0,AB876=0,AC$4=$C876+$I860+1),$H876,0)),0))</f>
        <v>0</v>
      </c>
      <c r="AD876" s="171">
        <f t="shared" ref="AD876" si="4322">IF($I860="n/a",0,IF(AD$4&gt;second_reg_period,IF(AD$4&lt;=$I860+$C876,$H876/($I860-5),IF(AND($H876&lt;&gt;0,AC876=0,AD$4=$C876+$I860+1),$H876,0)),0))</f>
        <v>0</v>
      </c>
      <c r="AE876" s="171">
        <f t="shared" ref="AE876" si="4323">IF($I860="n/a",0,IF(AE$4&gt;second_reg_period,IF(AE$4&lt;=$I860+$C876,$H876/($I860-5),IF(AND($H876&lt;&gt;0,AD876=0,AE$4=$C876+$I860+1),$H876,0)),0))</f>
        <v>0</v>
      </c>
      <c r="AF876" s="171">
        <f t="shared" ref="AF876" si="4324">IF($I860="n/a",0,IF(AF$4&gt;second_reg_period,IF(AF$4&lt;=$I860+$C876,$H876/($I860-5),IF(AND($H876&lt;&gt;0,AE876=0,AF$4=$C876+$I860+1),$H876,0)),0))</f>
        <v>0</v>
      </c>
      <c r="AG876" s="171">
        <f t="shared" ref="AG876" si="4325">IF($I860="n/a",0,IF(AG$4&gt;second_reg_period,IF(AG$4&lt;=$I860+$C876,$H876/($I860-5),IF(AND($H876&lt;&gt;0,AF876=0,AG$4=$C876+$I860+1),$H876,0)),0))</f>
        <v>0</v>
      </c>
      <c r="AH876" s="171">
        <f t="shared" ref="AH876" si="4326">IF($I860="n/a",0,IF(AH$4&gt;second_reg_period,IF(AH$4&lt;=$I860+$C876,$H876/($I860-5),IF(AND($H876&lt;&gt;0,AG876=0,AH$4=$C876+$I860+1),$H876,0)),0))</f>
        <v>0</v>
      </c>
      <c r="AI876" s="171">
        <f t="shared" ref="AI876" si="4327">IF($I860="n/a",0,IF(AI$4&gt;second_reg_period,IF(AI$4&lt;=$I860+$C876,$H876/($I860-5),IF(AND($H876&lt;&gt;0,AH876=0,AI$4=$C876+$I860+1),$H876,0)),0))</f>
        <v>0</v>
      </c>
      <c r="AJ876" s="171">
        <f t="shared" ref="AJ876" si="4328">IF($I860="n/a",0,IF(AJ$4&gt;second_reg_period,IF(AJ$4&lt;=$I860+$C876,$H876/($I860-5),IF(AND($H876&lt;&gt;0,AI876=0,AJ$4=$C876+$I860+1),$H876,0)),0))</f>
        <v>0</v>
      </c>
      <c r="AK876" s="171">
        <f t="shared" ref="AK876" si="4329">IF($I860="n/a",0,IF(AK$4&gt;second_reg_period,IF(AK$4&lt;=$I860+$C876,$H876/($I860-5),IF(AND($H876&lt;&gt;0,AJ876=0,AK$4=$C876+$I860+1),$H876,0)),0))</f>
        <v>0</v>
      </c>
      <c r="AL876" s="171">
        <f t="shared" ref="AL876" si="4330">IF($I860="n/a",0,IF(AL$4&gt;second_reg_period,IF(AL$4&lt;=$I860+$C876,$H876/($I860-5),IF(AND($H876&lt;&gt;0,AK876=0,AL$4=$C876+$I860+1),$H876,0)),0))</f>
        <v>0</v>
      </c>
      <c r="AM876" s="171">
        <f t="shared" ref="AM876" si="4331">IF($I860="n/a",0,IF(AM$4&gt;second_reg_period,IF(AM$4&lt;=$I860+$C876,$H876/($I860-5),IF(AND($H876&lt;&gt;0,AL876=0,AM$4=$C876+$I860+1),$H876,0)),0))</f>
        <v>0</v>
      </c>
      <c r="AN876" s="171">
        <f t="shared" ref="AN876" si="4332">IF($I860="n/a",0,IF(AN$4&gt;second_reg_period,IF(AN$4&lt;=$I860+$C876,$H876/($I860-5),IF(AND($H876&lt;&gt;0,AM876=0,AN$4=$C876+$I860+1),$H876,0)),0))</f>
        <v>0</v>
      </c>
      <c r="AO876" s="171">
        <f t="shared" ref="AO876" si="4333">IF($I860="n/a",0,IF(AO$4&gt;second_reg_period,IF(AO$4&lt;=$I860+$C876,$H876/($I860-5),IF(AND($H876&lt;&gt;0,AN876=0,AO$4=$C876+$I860+1),$H876,0)),0))</f>
        <v>0</v>
      </c>
      <c r="AP876" s="171">
        <f t="shared" ref="AP876" si="4334">IF($I860="n/a",0,IF(AP$4&gt;second_reg_period,IF(AP$4&lt;=$I860+$C876,$H876/($I860-5),IF(AND($H876&lt;&gt;0,AO876=0,AP$4=$C876+$I860+1),$H876,0)),0))</f>
        <v>0</v>
      </c>
      <c r="AQ876" s="171">
        <f t="shared" ref="AQ876" si="4335">IF($I860="n/a",0,IF(AQ$4&gt;second_reg_period,IF(AQ$4&lt;=$I860+$C876,$H876/($I860-5),IF(AND($H876&lt;&gt;0,AP876=0,AQ$4=$C876+$I860+1),$H876,0)),0))</f>
        <v>0</v>
      </c>
      <c r="AR876" s="171">
        <f t="shared" ref="AR876" si="4336">IF($I860="n/a",0,IF(AR$4&gt;second_reg_period,IF(AR$4&lt;=$I860+$C876,$H876/($I860-5),IF(AND($H876&lt;&gt;0,AQ876=0,AR$4=$C876+$I860+1),$H876,0)),0))</f>
        <v>0</v>
      </c>
      <c r="AS876" s="171">
        <f t="shared" ref="AS876" si="4337">IF($I860="n/a",0,IF(AS$4&gt;second_reg_period,IF(AS$4&lt;=$I860+$C876,$H876/($I860-5),IF(AND($H876&lt;&gt;0,AR876=0,AS$4=$C876+$I860+1),$H876,0)),0))</f>
        <v>0</v>
      </c>
      <c r="AT876" s="171">
        <f t="shared" ref="AT876" si="4338">IF($I860="n/a",0,IF(AT$4&gt;second_reg_period,IF(AT$4&lt;=$I860+$C876,$H876/($I860-5),IF(AND($H876&lt;&gt;0,AS876=0,AT$4=$C876+$I860+1),$H876,0)),0))</f>
        <v>0</v>
      </c>
      <c r="AU876" s="171">
        <f t="shared" ref="AU876" si="4339">IF($I860="n/a",0,IF(AU$4&gt;second_reg_period,IF(AU$4&lt;=$I860+$C876,$H876/($I860-5),IF(AND($H876&lt;&gt;0,AT876=0,AU$4=$C876+$I860+1),$H876,0)),0))</f>
        <v>0</v>
      </c>
      <c r="AV876" s="171">
        <f t="shared" ref="AV876" si="4340">IF($I860="n/a",0,IF(AV$4&gt;second_reg_period,IF(AV$4&lt;=$I860+$C876,$H876/($I860-5),IF(AND($H876&lt;&gt;0,AU876=0,AV$4=$C876+$I860+1),$H876,0)),0))</f>
        <v>0</v>
      </c>
      <c r="AW876" s="171">
        <f t="shared" ref="AW876" si="4341">IF($I860="n/a",0,IF(AW$4&gt;second_reg_period,IF(AW$4&lt;=$I860+$C876,$H876/($I860-5),IF(AND($H876&lt;&gt;0,AV876=0,AW$4=$C876+$I860+1),$H876,0)),0))</f>
        <v>0</v>
      </c>
      <c r="AX876" s="171">
        <f t="shared" ref="AX876" si="4342">IF($I860="n/a",0,IF(AX$4&gt;second_reg_period,IF(AX$4&lt;=$I860+$C876,$H876/($I860-5),IF(AND($H876&lt;&gt;0,AW876=0,AX$4=$C876+$I860+1),$H876,0)),0))</f>
        <v>0</v>
      </c>
      <c r="AY876" s="171">
        <f t="shared" ref="AY876" si="4343">IF($I860="n/a",0,IF(AY$4&gt;second_reg_period,IF(AY$4&lt;=$I860+$C876,$H876/($I860-5),IF(AND($H876&lt;&gt;0,AX876=0,AY$4=$C876+$I860+1),$H876,0)),0))</f>
        <v>0</v>
      </c>
      <c r="AZ876" s="171">
        <f t="shared" ref="AZ876" si="4344">IF($I860="n/a",0,IF(AZ$4&gt;second_reg_period,IF(AZ$4&lt;=$I860+$C876,$H876/($I860-5),IF(AND($H876&lt;&gt;0,AY876=0,AZ$4=$C876+$I860+1),$H876,0)),0))</f>
        <v>0</v>
      </c>
      <c r="BA876" s="171">
        <f t="shared" ref="BA876" si="4345">IF($I860="n/a",0,IF(BA$4&gt;second_reg_period,IF(BA$4&lt;=$I860+$C876,$H876/($I860-5),IF(AND($H876&lt;&gt;0,AZ876=0,BA$4=$C876+$I860+1),$H876,0)),0))</f>
        <v>0</v>
      </c>
      <c r="BB876" s="171">
        <f t="shared" ref="BB876" si="4346">IF($I860="n/a",0,IF(BB$4&gt;second_reg_period,IF(BB$4&lt;=$I860+$C876,$H876/($I860-5),IF(AND($H876&lt;&gt;0,BA876=0,BB$4=$C876+$I860+1),$H876,0)),0))</f>
        <v>0</v>
      </c>
      <c r="BC876" s="171">
        <f t="shared" ref="BC876" si="4347">IF($I860="n/a",0,IF(BC$4&gt;second_reg_period,IF(BC$4&lt;=$I860+$C876,$H876/($I860-5),IF(AND($H876&lt;&gt;0,BB876=0,BC$4=$C876+$I860+1),$H876,0)),0))</f>
        <v>0</v>
      </c>
      <c r="BD876" s="171">
        <f t="shared" ref="BD876" si="4348">IF($I860="n/a",0,IF(BD$4&gt;second_reg_period,IF(BD$4&lt;=$I860+$C876,$H876/($I860-5),IF(AND($H876&lt;&gt;0,BC876=0,BD$4=$C876+$I860+1),$H876,0)),0))</f>
        <v>0</v>
      </c>
      <c r="BE876" s="171">
        <f t="shared" ref="BE876" si="4349">IF($I860="n/a",0,IF(BE$4&gt;second_reg_period,IF(BE$4&lt;=$I860+$C876,$H876/($I860-5),IF(AND($H876&lt;&gt;0,BD876=0,BE$4=$C876+$I860+1),$H876,0)),0))</f>
        <v>0</v>
      </c>
      <c r="BF876" s="171">
        <f t="shared" ref="BF876" si="4350">IF($I860="n/a",0,IF(BF$4&gt;second_reg_period,IF(BF$4&lt;=$I860+$C876,$H876/($I860-5),IF(AND($H876&lt;&gt;0,BE876=0,BF$4=$C876+$I860+1),$H876,0)),0))</f>
        <v>0</v>
      </c>
      <c r="BG876" s="171">
        <f t="shared" ref="BG876" si="4351">IF($I860="n/a",0,IF(BG$4&gt;second_reg_period,IF(BG$4&lt;=$I860+$C876,$H876/($I860-5),IF(AND($H876&lt;&gt;0,BF876=0,BG$4=$C876+$I860+1),$H876,0)),0))</f>
        <v>0</v>
      </c>
      <c r="BH876" s="171">
        <f t="shared" ref="BH876" si="4352">IF($I860="n/a",0,IF(BH$4&gt;second_reg_period,IF(BH$4&lt;=$I860+$C876,$H876/($I860-5),IF(AND($H876&lt;&gt;0,BG876=0,BH$4=$C876+$I860+1),$H876,0)),0))</f>
        <v>0</v>
      </c>
      <c r="BI876" s="171">
        <f t="shared" ref="BI876" si="4353">IF($I860="n/a",0,IF(BI$4&gt;second_reg_period,IF(BI$4&lt;=$I860+$C876,$H876/($I860-5),IF(AND($H876&lt;&gt;0,BH876=0,BI$4=$C876+$I860+1),$H876,0)),0))</f>
        <v>0</v>
      </c>
      <c r="BJ876" s="171">
        <f t="shared" ref="BJ876" si="4354">IF($I860="n/a",0,IF(BJ$4&gt;second_reg_period,IF(BJ$4&lt;=$I860+$C876,$H876/($I860-5),IF(AND($H876&lt;&gt;0,BI876=0,BJ$4=$C876+$I860+1),$H876,0)),0))</f>
        <v>0</v>
      </c>
      <c r="BK876" s="171">
        <f t="shared" ref="BK876" si="4355">IF($I860="n/a",0,IF(BK$4&gt;second_reg_period,IF(BK$4&lt;=$I860+$C876,$H876/($I860-5),IF(AND($H876&lt;&gt;0,BJ876=0,BK$4=$C876+$I860+1),$H876,0)),0))</f>
        <v>0</v>
      </c>
      <c r="BL876" s="171">
        <f t="shared" ref="BL876" si="4356">IF($I860="n/a",0,IF(BL$4&gt;second_reg_period,IF(BL$4&lt;=$I860+$C876,$H876/($I860-5),IF(AND($H876&lt;&gt;0,BK876=0,BL$4=$C876+$I860+1),$H876,0)),0))</f>
        <v>0</v>
      </c>
      <c r="BM876" s="171">
        <f t="shared" ref="BM876" si="4357">IF($I860="n/a",0,IF(BM$4&gt;second_reg_period,IF(BM$4&lt;=$I860+$C876,$H876/($I860-5),IF(AND($H876&lt;&gt;0,BL876=0,BM$4=$C876+$I860+1),$H876,0)),0))</f>
        <v>0</v>
      </c>
      <c r="BN876" s="171">
        <f t="shared" ref="BN876" si="4358">IF($I860="n/a",0,IF(BN$4&gt;second_reg_period,IF(BN$4&lt;=$I860+$C876,$H876/($I860-5),IF(AND($H876&lt;&gt;0,BM876=0,BN$4=$C876+$I860+1),$H876,0)),0))</f>
        <v>0</v>
      </c>
      <c r="BO876" s="171">
        <f t="shared" ref="BO876" si="4359">IF($I860="n/a",0,IF(BO$4&gt;second_reg_period,IF(BO$4&lt;=$I860+$C876,$H876/($I860-5),IF(AND($H876&lt;&gt;0,BN876=0,BO$4=$C876+$I860+1),$H876,0)),0))</f>
        <v>0</v>
      </c>
      <c r="BP876" s="171">
        <f t="shared" ref="BP876" si="4360">IF($I860="n/a",0,IF(BP$4&gt;second_reg_period,IF(BP$4&lt;=$I860+$C876,$H876/($I860-5),IF(AND($H876&lt;&gt;0,BO876=0,BP$4=$C876+$I860+1),$H876,0)),0))</f>
        <v>0</v>
      </c>
      <c r="BQ876" s="171">
        <f t="shared" ref="BQ876" si="4361">IF($I860="n/a",0,IF(BQ$4&gt;second_reg_period,IF(BQ$4&lt;=$I860+$C876,$H876/($I860-5),IF(AND($H876&lt;&gt;0,BP876=0,BQ$4=$C876+$I860+1),$H876,0)),0))</f>
        <v>0</v>
      </c>
      <c r="BR876" s="171">
        <f t="shared" ref="BR876" si="4362">IF($I860="n/a",0,IF(BR$4&gt;second_reg_period,IF(BR$4&lt;=$I860+$C876,$H876/($I860-5),IF(AND($H876&lt;&gt;0,BQ876=0,BR$4=$C876+$I860+1),$H876,0)),0))</f>
        <v>0</v>
      </c>
      <c r="BS876" s="171">
        <f t="shared" ref="BS876" si="4363">IF($I860="n/a",0,IF(BS$4&gt;second_reg_period,IF(BS$4&lt;=$I860+$C876,$H876/($I860-5),IF(AND($H876&lt;&gt;0,BR876=0,BS$4=$C876+$I860+1),$H876,0)),0))</f>
        <v>0</v>
      </c>
      <c r="BT876" s="171">
        <f t="shared" ref="BT876" si="4364">IF($I860="n/a",0,IF(BT$4&gt;second_reg_period,IF(BT$4&lt;=$I860+$C876,$H876/($I860-5),IF(AND($H876&lt;&gt;0,BS876=0,BT$4=$C876+$I860+1),$H876,0)),0))</f>
        <v>0</v>
      </c>
      <c r="BU876" s="171">
        <f t="shared" ref="BU876" si="4365">IF($I860="n/a",0,IF(BU$4&gt;second_reg_period,IF(BU$4&lt;=$I860+$C876,$H876/($I860-5),IF(AND($H876&lt;&gt;0,BT876=0,BU$4=$C876+$I860+1),$H876,0)),0))</f>
        <v>0</v>
      </c>
      <c r="BV876" s="171">
        <f t="shared" ref="BV876" si="4366">IF($I860="n/a",0,IF(BV$4&gt;second_reg_period,IF(BV$4&lt;=$I860+$C876,$H876/($I860-5),IF(AND($H876&lt;&gt;0,BU876=0,BV$4=$C876+$I860+1),$H876,0)),0))</f>
        <v>0</v>
      </c>
      <c r="BW876" s="171">
        <f t="shared" ref="BW876" si="4367">IF($I860="n/a",0,IF(BW$4&gt;second_reg_period,IF(BW$4&lt;=$I860+$C876,$H876/($I860-5),IF(AND($H876&lt;&gt;0,BV876=0,BW$4=$C876+$I860+1),$H876,0)),0))</f>
        <v>0</v>
      </c>
      <c r="BX876" s="171">
        <f t="shared" ref="BX876" si="4368">IF($I860="n/a",0,IF(BX$4&gt;second_reg_period,IF(BX$4&lt;=$I860+$C876,$H876/($I860-5),IF(AND($H876&lt;&gt;0,BW876=0,BX$4=$C876+$I860+1),$H876,0)),0))</f>
        <v>0</v>
      </c>
      <c r="BY876" s="171">
        <f t="shared" ref="BY876" si="4369">IF($I860="n/a",0,IF(BY$4&gt;second_reg_period,IF(BY$4&lt;=$I860+$C876,$H876/($I860-5),IF(AND($H876&lt;&gt;0,BX876=0,BY$4=$C876+$I860+1),$H876,0)),0))</f>
        <v>0</v>
      </c>
      <c r="BZ876" s="171">
        <f t="shared" ref="BZ876" si="4370">IF($I860="n/a",0,IF(BZ$4&gt;second_reg_period,IF(BZ$4&lt;=$I860+$C876,$H876/($I860-5),IF(AND($H876&lt;&gt;0,BY876=0,BZ$4=$C876+$I860+1),$H876,0)),0))</f>
        <v>0</v>
      </c>
      <c r="CA876" s="171">
        <f t="shared" ref="CA876" si="4371">IF($I860="n/a",0,IF(CA$4&gt;second_reg_period,IF(CA$4&lt;=$I860+$C876,$H876/($I860-5),IF(AND($H876&lt;&gt;0,BZ876=0,CA$4=$C876+$I860+1),$H876,0)),0))</f>
        <v>0</v>
      </c>
      <c r="CB876" s="171">
        <f t="shared" ref="CB876" si="4372">IF($I860="n/a",0,IF(CB$4&gt;second_reg_period,IF(CB$4&lt;=$I860+$C876,$H876/($I860-5),IF(AND($H876&lt;&gt;0,CA876=0,CB$4=$C876+$I860+1),$H876,0)),0))</f>
        <v>0</v>
      </c>
      <c r="CC876" s="171">
        <f t="shared" ref="CC876" si="4373">IF($I860="n/a",0,IF(CC$4&gt;second_reg_period,IF(CC$4&lt;=$I860+$C876,$H876/($I860-5),IF(AND($H876&lt;&gt;0,CB876=0,CC$4=$C876+$I860+1),$H876,0)),0))</f>
        <v>0</v>
      </c>
      <c r="CD876" s="171">
        <f t="shared" ref="CD876" si="4374">IF($I860="n/a",0,IF(CD$4&gt;second_reg_period,IF(CD$4&lt;=$I860+$C876,$H876/($I860-5),IF(AND($H876&lt;&gt;0,CC876=0,CD$4=$C876+$I860+1),$H876,0)),0))</f>
        <v>0</v>
      </c>
      <c r="CE876" s="171">
        <f t="shared" ref="CE876" si="4375">IF($I860="n/a",0,IF(CE$4&gt;second_reg_period,IF(CE$4&lt;=$I860+$C876,$H876/($I860-5),IF(AND($H876&lt;&gt;0,CD876=0,CE$4=$C876+$I860+1),$H876,0)),0))</f>
        <v>0</v>
      </c>
      <c r="CF876" s="171">
        <f t="shared" ref="CF876" si="4376">IF($I860="n/a",0,IF(CF$4&gt;second_reg_period,IF(CF$4&lt;=$I860+$C876,$H876/($I860-5),IF(AND($H876&lt;&gt;0,CE876=0,CF$4=$C876+$I860+1),$H876,0)),0))</f>
        <v>0</v>
      </c>
      <c r="CG876" s="153"/>
      <c r="CH876" s="153"/>
      <c r="CI876" s="153"/>
      <c r="CJ876" s="153"/>
      <c r="CK876" s="153"/>
      <c r="CL876" s="153"/>
      <c r="CM876" s="153"/>
      <c r="CN876" s="153"/>
      <c r="CO876" s="153"/>
      <c r="CP876" s="153"/>
      <c r="CQ876" s="153"/>
      <c r="CR876" s="153"/>
      <c r="CS876" s="153"/>
      <c r="CT876" s="153"/>
      <c r="CU876" s="153"/>
      <c r="CV876" s="153"/>
      <c r="CW876" s="153"/>
      <c r="CX876" s="153"/>
      <c r="CY876" s="153"/>
      <c r="CZ876" s="153"/>
      <c r="DA876" s="153"/>
      <c r="DB876" s="153"/>
      <c r="DC876" s="153"/>
      <c r="DD876" s="153"/>
      <c r="DE876" s="153"/>
      <c r="DF876" s="153"/>
      <c r="DG876" s="153"/>
      <c r="DH876" s="153"/>
      <c r="DI876" s="153"/>
      <c r="DJ876" s="153"/>
      <c r="DK876" s="153"/>
      <c r="DL876" s="153"/>
      <c r="DM876" s="153"/>
      <c r="DN876" s="153"/>
      <c r="DO876" s="153"/>
      <c r="DP876" s="153"/>
      <c r="DQ876" s="153"/>
      <c r="DR876" s="153"/>
      <c r="DS876" s="153"/>
      <c r="DT876" s="153"/>
      <c r="DU876" s="153"/>
      <c r="DV876" s="153"/>
      <c r="DW876" s="153"/>
      <c r="DX876" s="153"/>
      <c r="DY876" s="153"/>
      <c r="DZ876" s="153"/>
      <c r="EA876" s="153"/>
      <c r="EB876" s="153"/>
      <c r="EC876" s="153"/>
      <c r="ED876" s="153"/>
      <c r="EE876" s="153"/>
      <c r="EF876" s="153"/>
      <c r="EG876" s="153"/>
      <c r="EH876" s="153"/>
      <c r="EI876" s="153"/>
      <c r="EJ876" s="153"/>
      <c r="EK876" s="153"/>
      <c r="EL876" s="153"/>
      <c r="EM876" s="153"/>
      <c r="EN876" s="153"/>
      <c r="EO876" s="153"/>
      <c r="EP876" s="153"/>
      <c r="EQ876" s="153"/>
      <c r="ER876" s="153"/>
      <c r="ES876" s="153"/>
      <c r="ET876" s="153"/>
      <c r="EU876" s="153"/>
      <c r="EV876" s="153"/>
      <c r="EW876" s="153"/>
      <c r="EX876" s="153"/>
      <c r="EY876" s="153"/>
      <c r="EZ876" s="153"/>
      <c r="FA876" s="153"/>
      <c r="FB876" s="153"/>
      <c r="FC876" s="153"/>
      <c r="FD876" s="153"/>
      <c r="FE876" s="153"/>
      <c r="FF876" s="153"/>
      <c r="FG876" s="153"/>
      <c r="FH876" s="153"/>
      <c r="FI876" s="153"/>
      <c r="FJ876" s="153"/>
      <c r="FK876" s="153"/>
      <c r="FL876" s="153"/>
      <c r="FM876" s="153"/>
      <c r="FN876" s="153"/>
      <c r="FO876" s="153"/>
      <c r="FP876" s="153"/>
      <c r="FQ876" s="153"/>
      <c r="FR876" s="153"/>
      <c r="FS876" s="153"/>
      <c r="FT876" s="153"/>
      <c r="FU876" s="153"/>
      <c r="FV876" s="153"/>
      <c r="FW876" s="153"/>
      <c r="FX876" s="153"/>
      <c r="FY876" s="153"/>
      <c r="FZ876" s="153"/>
      <c r="GA876" s="153"/>
      <c r="GB876" s="153"/>
      <c r="GC876" s="153"/>
      <c r="GD876" s="153"/>
      <c r="GE876" s="153"/>
      <c r="GF876" s="153"/>
      <c r="GG876" s="153"/>
      <c r="GH876" s="153"/>
      <c r="GI876" s="153"/>
      <c r="GJ876" s="153"/>
      <c r="GK876" s="153"/>
      <c r="GL876" s="153"/>
      <c r="GM876" s="153"/>
      <c r="GN876" s="153"/>
      <c r="GO876" s="153"/>
      <c r="GP876" s="153"/>
      <c r="GQ876" s="153"/>
      <c r="GR876" s="153"/>
      <c r="GS876" s="153"/>
      <c r="GT876" s="153"/>
      <c r="GU876" s="153"/>
      <c r="GV876" s="153"/>
      <c r="GW876" s="153"/>
      <c r="GX876" s="153"/>
      <c r="GY876" s="153"/>
      <c r="GZ876" s="153"/>
      <c r="HA876" s="153"/>
      <c r="HB876" s="153"/>
      <c r="HC876" s="153"/>
      <c r="HD876" s="153"/>
      <c r="HE876" s="153"/>
      <c r="HF876" s="153"/>
      <c r="HG876" s="153"/>
      <c r="HH876" s="153"/>
      <c r="HI876" s="153"/>
      <c r="HJ876" s="153"/>
      <c r="HK876" s="153"/>
      <c r="HL876" s="153"/>
      <c r="HM876" s="153"/>
      <c r="HN876" s="153"/>
      <c r="HO876" s="153"/>
      <c r="HP876" s="153"/>
      <c r="HQ876" s="153"/>
      <c r="HR876" s="153"/>
      <c r="HS876" s="153"/>
      <c r="HT876" s="153"/>
      <c r="HU876" s="153"/>
      <c r="HV876" s="153"/>
      <c r="HW876" s="153"/>
      <c r="HX876" s="153"/>
      <c r="HY876" s="153"/>
      <c r="HZ876" s="153"/>
      <c r="IA876" s="153"/>
      <c r="IB876" s="153"/>
      <c r="IC876" s="153"/>
      <c r="ID876" s="153"/>
      <c r="IE876" s="153"/>
      <c r="IF876" s="153"/>
      <c r="IG876" s="153"/>
      <c r="IH876" s="153"/>
      <c r="II876" s="153"/>
      <c r="IJ876" s="153"/>
      <c r="IK876" s="153"/>
      <c r="IL876" s="153"/>
      <c r="IM876" s="153"/>
      <c r="IN876" s="153"/>
      <c r="IO876" s="153"/>
      <c r="IP876" s="153"/>
      <c r="IQ876" s="153"/>
      <c r="IR876" s="153"/>
      <c r="IS876" s="153"/>
      <c r="IT876" s="153"/>
      <c r="IU876" s="153"/>
      <c r="IV876" s="153"/>
      <c r="IW876" s="153"/>
      <c r="IX876" s="153"/>
      <c r="IY876" s="153"/>
      <c r="IZ876" s="153"/>
      <c r="JA876" s="153"/>
      <c r="JB876" s="153"/>
      <c r="JC876" s="153"/>
      <c r="JD876" s="153"/>
      <c r="JE876" s="153"/>
      <c r="JF876" s="153"/>
      <c r="JG876" s="153"/>
      <c r="JH876" s="153"/>
      <c r="JI876" s="153"/>
      <c r="JJ876" s="153"/>
      <c r="JK876" s="153"/>
      <c r="JL876" s="153"/>
      <c r="JM876" s="153"/>
      <c r="JN876" s="153"/>
      <c r="JO876" s="153"/>
      <c r="JP876" s="153"/>
      <c r="JQ876" s="153"/>
      <c r="JR876" s="153"/>
      <c r="JS876" s="153"/>
      <c r="JT876" s="153"/>
      <c r="JU876" s="153"/>
      <c r="JV876" s="153"/>
      <c r="JW876" s="153"/>
      <c r="JX876" s="153"/>
      <c r="JY876" s="153"/>
      <c r="JZ876" s="153"/>
      <c r="KA876" s="153"/>
      <c r="KB876" s="153"/>
      <c r="KC876" s="153"/>
      <c r="KD876" s="153"/>
      <c r="KE876" s="153"/>
      <c r="KF876" s="153"/>
      <c r="KG876" s="153"/>
      <c r="KH876" s="153"/>
      <c r="KI876" s="153"/>
      <c r="KJ876" s="153"/>
      <c r="KK876" s="153"/>
      <c r="KL876" s="153"/>
      <c r="KM876" s="153"/>
      <c r="KN876" s="153"/>
      <c r="KO876" s="153"/>
      <c r="KP876" s="153"/>
      <c r="KQ876" s="153"/>
      <c r="KR876" s="153"/>
      <c r="KS876" s="153"/>
      <c r="KT876" s="153"/>
      <c r="KU876" s="153"/>
      <c r="KV876" s="153"/>
      <c r="KW876" s="153"/>
      <c r="KX876" s="153"/>
      <c r="KY876" s="153"/>
      <c r="KZ876" s="153"/>
      <c r="LA876" s="153"/>
      <c r="LB876" s="153"/>
      <c r="LC876" s="153"/>
      <c r="LD876" s="153"/>
      <c r="LE876" s="153"/>
      <c r="LF876" s="153"/>
      <c r="LG876" s="153"/>
      <c r="LH876" s="153"/>
      <c r="LI876" s="153"/>
      <c r="LJ876" s="153"/>
      <c r="LK876" s="153"/>
      <c r="LL876" s="153"/>
      <c r="LM876" s="153"/>
      <c r="LN876" s="153"/>
      <c r="LO876" s="153"/>
      <c r="LP876" s="153"/>
      <c r="LQ876" s="153"/>
      <c r="LR876" s="153"/>
      <c r="LS876" s="153"/>
      <c r="LT876" s="153"/>
      <c r="LU876" s="153"/>
      <c r="LV876" s="153"/>
      <c r="LW876" s="153"/>
      <c r="LX876" s="153"/>
      <c r="LY876" s="153"/>
      <c r="LZ876" s="153"/>
      <c r="MA876" s="153"/>
      <c r="MB876" s="153"/>
      <c r="MC876" s="153"/>
      <c r="MD876" s="153"/>
      <c r="ME876" s="153"/>
      <c r="MF876" s="153"/>
      <c r="MG876" s="153"/>
      <c r="MH876" s="153"/>
      <c r="MI876" s="153"/>
      <c r="MJ876" s="153"/>
      <c r="MK876" s="153"/>
      <c r="ML876" s="153"/>
      <c r="MM876" s="153"/>
      <c r="MN876" s="153"/>
      <c r="MO876" s="153"/>
      <c r="MP876" s="153"/>
      <c r="MQ876" s="153"/>
      <c r="MR876" s="153"/>
      <c r="MS876" s="153"/>
      <c r="MT876" s="153"/>
      <c r="MU876" s="153"/>
      <c r="MV876" s="153"/>
      <c r="MW876" s="153"/>
      <c r="MX876" s="153"/>
      <c r="MY876" s="153"/>
      <c r="MZ876" s="153"/>
      <c r="NA876" s="153"/>
      <c r="NB876" s="153"/>
      <c r="NC876" s="153"/>
      <c r="ND876" s="153"/>
      <c r="NE876" s="153"/>
      <c r="NF876" s="153"/>
      <c r="NG876" s="153"/>
      <c r="NH876" s="153"/>
      <c r="NI876" s="153"/>
      <c r="NJ876" s="153"/>
      <c r="NK876" s="153"/>
      <c r="NL876" s="153"/>
      <c r="NM876" s="153"/>
      <c r="NN876" s="153"/>
      <c r="NO876" s="153"/>
      <c r="NP876" s="153"/>
      <c r="NQ876" s="153"/>
      <c r="NR876" s="153"/>
      <c r="NS876" s="153"/>
      <c r="NT876" s="153"/>
      <c r="NU876" s="153"/>
      <c r="NV876" s="153"/>
      <c r="NW876" s="153"/>
      <c r="NX876" s="153"/>
      <c r="NY876" s="153"/>
      <c r="NZ876" s="153"/>
      <c r="OA876" s="153"/>
      <c r="OB876" s="153"/>
      <c r="OC876" s="153"/>
      <c r="OD876" s="153"/>
      <c r="OE876" s="153"/>
      <c r="OF876" s="153"/>
      <c r="OG876" s="153"/>
      <c r="OH876" s="153"/>
      <c r="OI876" s="153"/>
      <c r="OJ876" s="153"/>
      <c r="OK876" s="153"/>
      <c r="OL876" s="153"/>
      <c r="OM876" s="153"/>
      <c r="ON876" s="153"/>
      <c r="OO876" s="153"/>
      <c r="OP876" s="153"/>
      <c r="OQ876" s="153"/>
      <c r="OR876" s="153"/>
      <c r="OS876" s="153"/>
      <c r="OT876" s="153"/>
      <c r="OU876" s="153"/>
      <c r="OV876" s="153"/>
      <c r="OW876" s="153"/>
      <c r="OX876" s="153"/>
      <c r="OY876" s="153"/>
      <c r="OZ876" s="153"/>
      <c r="PA876" s="153"/>
      <c r="PB876" s="153"/>
      <c r="PC876" s="153"/>
      <c r="PD876" s="153"/>
      <c r="PE876" s="153"/>
      <c r="PF876" s="153"/>
      <c r="PG876" s="153"/>
      <c r="PH876" s="153"/>
      <c r="PI876" s="153"/>
      <c r="PJ876" s="153"/>
      <c r="PK876" s="153"/>
      <c r="PL876" s="153"/>
      <c r="PM876" s="153"/>
      <c r="PN876" s="153"/>
      <c r="PO876" s="153"/>
      <c r="PP876" s="153"/>
      <c r="PQ876" s="153"/>
      <c r="PR876" s="153"/>
      <c r="PS876" s="153"/>
      <c r="PT876" s="153"/>
      <c r="PU876" s="153"/>
      <c r="PV876" s="153"/>
      <c r="PW876" s="153"/>
      <c r="PX876" s="153"/>
      <c r="PY876" s="153"/>
      <c r="PZ876" s="153"/>
      <c r="QA876" s="153"/>
      <c r="QB876" s="153"/>
      <c r="QC876" s="153"/>
      <c r="QD876" s="153"/>
      <c r="QE876" s="153"/>
      <c r="QF876" s="153"/>
      <c r="QG876" s="153"/>
      <c r="QH876" s="153"/>
      <c r="QI876" s="153"/>
      <c r="QJ876" s="153"/>
      <c r="QK876" s="153"/>
      <c r="QL876" s="153"/>
      <c r="QM876" s="153"/>
      <c r="QN876" s="153"/>
      <c r="QO876" s="153"/>
      <c r="QP876" s="153"/>
      <c r="QQ876" s="153"/>
      <c r="QR876" s="153"/>
      <c r="QS876" s="153"/>
      <c r="QT876" s="153"/>
      <c r="QU876" s="153"/>
      <c r="QV876" s="153"/>
      <c r="QW876" s="153"/>
      <c r="QX876" s="153"/>
      <c r="QY876" s="153"/>
      <c r="QZ876" s="153"/>
      <c r="RA876" s="153"/>
      <c r="RB876" s="153"/>
      <c r="RC876" s="153"/>
      <c r="RD876" s="153"/>
      <c r="RE876" s="153"/>
      <c r="RF876" s="153"/>
      <c r="RG876" s="153"/>
      <c r="RH876" s="153"/>
      <c r="RI876" s="153"/>
      <c r="RJ876" s="153"/>
      <c r="RK876" s="153"/>
      <c r="RL876" s="153"/>
      <c r="RM876" s="153"/>
      <c r="RN876" s="153"/>
      <c r="RO876" s="153"/>
      <c r="RP876" s="153"/>
      <c r="RQ876" s="153"/>
      <c r="RR876" s="153"/>
      <c r="RS876" s="153"/>
      <c r="RT876" s="153"/>
      <c r="RU876" s="153"/>
      <c r="RV876" s="153"/>
      <c r="RW876" s="153"/>
      <c r="RX876" s="153"/>
      <c r="RY876" s="153"/>
      <c r="RZ876" s="153"/>
      <c r="SA876" s="153"/>
      <c r="SB876" s="153"/>
      <c r="SC876" s="153"/>
      <c r="SD876" s="153"/>
      <c r="SE876" s="153"/>
      <c r="SF876" s="153"/>
      <c r="SG876" s="153"/>
      <c r="SH876" s="153"/>
      <c r="SI876" s="153"/>
      <c r="SJ876" s="153"/>
      <c r="SK876" s="153"/>
      <c r="SL876" s="153"/>
      <c r="SM876" s="153"/>
      <c r="SN876" s="153"/>
      <c r="SO876" s="153"/>
      <c r="SP876" s="153"/>
      <c r="SQ876" s="153"/>
      <c r="SR876" s="153"/>
      <c r="SS876" s="153"/>
      <c r="ST876" s="153"/>
      <c r="SU876" s="153"/>
      <c r="SV876" s="153"/>
      <c r="SW876" s="153"/>
      <c r="SX876" s="153"/>
      <c r="SY876" s="153"/>
      <c r="SZ876" s="153"/>
      <c r="TA876" s="153"/>
      <c r="TB876" s="153"/>
      <c r="TC876" s="153"/>
      <c r="TD876" s="153"/>
      <c r="TE876" s="153"/>
      <c r="TF876" s="153"/>
      <c r="TG876" s="153"/>
      <c r="TH876" s="153"/>
      <c r="TI876" s="153"/>
      <c r="TJ876" s="153"/>
      <c r="TK876" s="153"/>
      <c r="TL876" s="153"/>
      <c r="TM876" s="153"/>
      <c r="TN876" s="153"/>
      <c r="TO876" s="153"/>
      <c r="TP876" s="153"/>
      <c r="TQ876" s="153"/>
      <c r="TR876" s="153"/>
      <c r="TS876" s="153"/>
      <c r="TT876" s="153"/>
      <c r="TU876" s="153"/>
      <c r="TV876" s="153"/>
      <c r="TW876" s="153"/>
      <c r="TX876" s="153"/>
      <c r="TY876" s="153"/>
      <c r="TZ876" s="153"/>
      <c r="UA876" s="153"/>
      <c r="UB876" s="153"/>
      <c r="UC876" s="153"/>
      <c r="UD876" s="153"/>
      <c r="UE876" s="153"/>
      <c r="UF876" s="153"/>
      <c r="UG876" s="153"/>
      <c r="UH876" s="153"/>
      <c r="UI876" s="153"/>
      <c r="UJ876" s="153"/>
      <c r="UK876" s="153"/>
      <c r="UL876" s="153"/>
      <c r="UM876" s="153"/>
      <c r="UN876" s="153"/>
      <c r="UO876" s="153"/>
      <c r="UP876" s="153"/>
      <c r="UQ876" s="153"/>
      <c r="UR876" s="153"/>
      <c r="US876" s="153"/>
      <c r="UT876" s="153"/>
      <c r="UU876" s="153"/>
      <c r="UV876" s="153"/>
      <c r="UW876" s="153"/>
      <c r="UX876" s="153"/>
      <c r="UY876" s="153"/>
      <c r="UZ876" s="153"/>
      <c r="VA876" s="153"/>
      <c r="VB876" s="153"/>
      <c r="VC876" s="153"/>
      <c r="VD876" s="153"/>
      <c r="VE876" s="153"/>
      <c r="VF876" s="153"/>
      <c r="VG876" s="153"/>
      <c r="VH876" s="153"/>
      <c r="VI876" s="153"/>
      <c r="VJ876" s="153"/>
      <c r="VK876" s="153"/>
      <c r="VL876" s="153"/>
      <c r="VM876" s="153"/>
      <c r="VN876" s="153"/>
      <c r="VO876" s="153"/>
      <c r="VP876" s="153"/>
      <c r="VQ876" s="153"/>
      <c r="VR876" s="153"/>
      <c r="VS876" s="153"/>
      <c r="VT876" s="153"/>
      <c r="VU876" s="153"/>
      <c r="VV876" s="153"/>
      <c r="VW876" s="153"/>
      <c r="VX876" s="153"/>
      <c r="VY876" s="153"/>
      <c r="VZ876" s="153"/>
      <c r="WA876" s="153"/>
      <c r="WB876" s="153"/>
      <c r="WC876" s="153"/>
      <c r="WD876" s="153"/>
      <c r="WE876" s="153"/>
      <c r="WF876" s="153"/>
      <c r="WG876" s="153"/>
      <c r="WH876" s="153"/>
      <c r="WI876" s="153"/>
      <c r="WJ876" s="153"/>
      <c r="WK876" s="153"/>
      <c r="WL876" s="153"/>
      <c r="WM876" s="153"/>
      <c r="WN876" s="153"/>
      <c r="WO876" s="153"/>
      <c r="WP876" s="153"/>
      <c r="WQ876" s="153"/>
      <c r="WR876" s="153"/>
      <c r="WS876" s="153"/>
      <c r="WT876" s="153"/>
      <c r="WU876" s="153"/>
      <c r="WV876" s="153"/>
      <c r="WW876" s="153"/>
      <c r="WX876" s="153"/>
      <c r="WY876" s="153"/>
      <c r="WZ876" s="153"/>
      <c r="XA876" s="153"/>
      <c r="XB876" s="153"/>
      <c r="XC876" s="153"/>
      <c r="XD876" s="153"/>
      <c r="XE876" s="153"/>
      <c r="XF876" s="153"/>
      <c r="XG876" s="153"/>
      <c r="XH876" s="153"/>
      <c r="XI876" s="153"/>
      <c r="XJ876" s="153"/>
      <c r="XK876" s="153"/>
      <c r="XL876" s="153"/>
      <c r="XM876" s="153"/>
      <c r="XN876" s="153"/>
      <c r="XO876" s="153"/>
      <c r="XP876" s="153"/>
      <c r="XQ876" s="153"/>
      <c r="XR876" s="153"/>
      <c r="XS876" s="153"/>
      <c r="XT876" s="153"/>
      <c r="XU876" s="153"/>
      <c r="XV876" s="153"/>
      <c r="XW876" s="153"/>
      <c r="XX876" s="153"/>
      <c r="XY876" s="153"/>
      <c r="XZ876" s="153"/>
      <c r="YA876" s="153"/>
      <c r="YB876" s="153"/>
      <c r="YC876" s="153"/>
      <c r="YD876" s="153"/>
      <c r="YE876" s="153"/>
      <c r="YF876" s="153"/>
      <c r="YG876" s="153"/>
      <c r="YH876" s="153"/>
      <c r="YI876" s="153"/>
      <c r="YJ876" s="153"/>
      <c r="YK876" s="153"/>
      <c r="YL876" s="153"/>
      <c r="YM876" s="153"/>
      <c r="YN876" s="153"/>
      <c r="YO876" s="153"/>
      <c r="YP876" s="153"/>
      <c r="YQ876" s="153"/>
      <c r="YR876" s="153"/>
      <c r="YS876" s="153"/>
      <c r="YT876" s="153"/>
      <c r="YU876" s="153"/>
      <c r="YV876" s="153"/>
      <c r="YW876" s="153"/>
      <c r="YX876" s="153"/>
      <c r="YY876" s="153"/>
      <c r="YZ876" s="153"/>
      <c r="ZA876" s="153"/>
      <c r="ZB876" s="153"/>
      <c r="ZC876" s="153"/>
      <c r="ZD876" s="153"/>
      <c r="ZE876" s="153"/>
      <c r="ZF876" s="153"/>
      <c r="ZG876" s="153"/>
      <c r="ZH876" s="153"/>
      <c r="ZI876" s="153"/>
      <c r="ZJ876" s="153"/>
      <c r="ZK876" s="153"/>
      <c r="ZL876" s="153"/>
      <c r="ZM876" s="153"/>
      <c r="ZN876" s="153"/>
      <c r="ZO876" s="153"/>
      <c r="ZP876" s="153"/>
      <c r="ZQ876" s="153"/>
      <c r="ZR876" s="153"/>
      <c r="ZS876" s="153"/>
      <c r="ZT876" s="153"/>
      <c r="ZU876" s="153"/>
      <c r="ZV876" s="153"/>
      <c r="ZW876" s="153"/>
      <c r="ZX876" s="153"/>
      <c r="ZY876" s="153"/>
      <c r="ZZ876" s="153"/>
      <c r="AAA876" s="153"/>
      <c r="AAB876" s="153"/>
      <c r="AAC876" s="153"/>
      <c r="AAD876" s="153"/>
      <c r="AAE876" s="153"/>
      <c r="AAF876" s="153"/>
      <c r="AAG876" s="153"/>
      <c r="AAH876" s="153"/>
      <c r="AAI876" s="153"/>
      <c r="AAJ876" s="153"/>
      <c r="AAK876" s="153"/>
      <c r="AAL876" s="153"/>
      <c r="AAM876" s="153"/>
      <c r="AAN876" s="153"/>
      <c r="AAO876" s="153"/>
      <c r="AAP876" s="153"/>
      <c r="AAQ876" s="153"/>
      <c r="AAR876" s="153"/>
      <c r="AAS876" s="153"/>
      <c r="AAT876" s="153"/>
      <c r="AAU876" s="153"/>
      <c r="AAV876" s="153"/>
      <c r="AAW876" s="153"/>
      <c r="AAX876" s="153"/>
      <c r="AAY876" s="153"/>
      <c r="AAZ876" s="153"/>
      <c r="ABA876" s="153"/>
      <c r="ABB876" s="153"/>
      <c r="ABC876" s="153"/>
      <c r="ABD876" s="153"/>
      <c r="ABE876" s="153"/>
      <c r="ABF876" s="153"/>
      <c r="ABG876" s="153"/>
      <c r="ABH876" s="153"/>
      <c r="ABI876" s="153"/>
      <c r="ABJ876" s="153"/>
      <c r="ABK876" s="153"/>
      <c r="ABL876" s="153"/>
      <c r="ABM876" s="153"/>
      <c r="ABN876" s="153"/>
      <c r="ABO876" s="153"/>
      <c r="ABP876" s="153"/>
      <c r="ABQ876" s="153"/>
      <c r="ABR876" s="153"/>
      <c r="ABS876" s="153"/>
      <c r="ABT876" s="153"/>
      <c r="ABU876" s="153"/>
      <c r="ABV876" s="153"/>
      <c r="ABW876" s="153"/>
      <c r="ABX876" s="153"/>
      <c r="ABY876" s="153"/>
      <c r="ABZ876" s="153"/>
      <c r="ACA876" s="153"/>
      <c r="ACB876" s="153"/>
      <c r="ACC876" s="153"/>
      <c r="ACD876" s="153"/>
      <c r="ACE876" s="153"/>
      <c r="ACF876" s="153"/>
      <c r="ACG876" s="153"/>
      <c r="ACH876" s="153"/>
      <c r="ACI876" s="153"/>
      <c r="ACJ876" s="153"/>
      <c r="ACK876" s="153"/>
      <c r="ACL876" s="153"/>
      <c r="ACM876" s="153"/>
      <c r="ACN876" s="153"/>
      <c r="ACO876" s="153"/>
      <c r="ACP876" s="153"/>
      <c r="ACQ876" s="153"/>
      <c r="ACR876" s="153"/>
      <c r="ACS876" s="153"/>
      <c r="ACT876" s="153"/>
      <c r="ACU876" s="153"/>
      <c r="ACV876" s="153"/>
      <c r="ACW876" s="153"/>
      <c r="ACX876" s="153"/>
      <c r="ACY876" s="153"/>
      <c r="ACZ876" s="153"/>
      <c r="ADA876" s="153"/>
      <c r="ADB876" s="153"/>
      <c r="ADC876" s="153"/>
      <c r="ADD876" s="153"/>
      <c r="ADE876" s="153"/>
      <c r="ADF876" s="153"/>
      <c r="ADG876" s="153"/>
      <c r="ADH876" s="153"/>
      <c r="ADI876" s="153"/>
      <c r="ADJ876" s="153"/>
      <c r="ADK876" s="153"/>
      <c r="ADL876" s="153"/>
      <c r="ADM876" s="153"/>
      <c r="ADN876" s="153"/>
      <c r="ADO876" s="153"/>
      <c r="ADP876" s="153"/>
      <c r="ADQ876" s="153"/>
      <c r="ADR876" s="153"/>
      <c r="ADS876" s="153"/>
      <c r="ADT876" s="153"/>
      <c r="ADU876" s="153"/>
      <c r="ADV876" s="153"/>
      <c r="ADW876" s="153"/>
      <c r="ADX876" s="153"/>
      <c r="ADY876" s="153"/>
      <c r="ADZ876" s="153"/>
      <c r="AEA876" s="153"/>
      <c r="AEB876" s="153"/>
      <c r="AEC876" s="153"/>
      <c r="AED876" s="153"/>
      <c r="AEE876" s="153"/>
      <c r="AEF876" s="153"/>
      <c r="AEG876" s="153"/>
      <c r="AEH876" s="153"/>
      <c r="AEI876" s="153"/>
      <c r="AEJ876" s="153"/>
      <c r="AEK876" s="153"/>
      <c r="AEL876" s="153"/>
      <c r="AEM876" s="153"/>
      <c r="AEN876" s="153"/>
      <c r="AEO876" s="153"/>
      <c r="AEP876" s="153"/>
      <c r="AEQ876" s="153"/>
      <c r="AER876" s="153"/>
      <c r="AES876" s="153"/>
      <c r="AET876" s="153"/>
      <c r="AEU876" s="153"/>
      <c r="AEV876" s="153"/>
      <c r="AEW876" s="153"/>
      <c r="AEX876" s="153"/>
      <c r="AEY876" s="153"/>
      <c r="AEZ876" s="153"/>
      <c r="AFA876" s="153"/>
      <c r="AFB876" s="153"/>
      <c r="AFC876" s="153"/>
      <c r="AFD876" s="153"/>
      <c r="AFE876" s="153"/>
      <c r="AFF876" s="153"/>
      <c r="AFG876" s="153"/>
      <c r="AFH876" s="153"/>
      <c r="AFI876" s="153"/>
      <c r="AFJ876" s="153"/>
      <c r="AFK876" s="153"/>
      <c r="AFL876" s="153"/>
      <c r="AFM876" s="153"/>
      <c r="AFN876" s="153"/>
      <c r="AFO876" s="153"/>
      <c r="AFP876" s="153"/>
      <c r="AFQ876" s="153"/>
      <c r="AFR876" s="153"/>
      <c r="AFS876" s="153"/>
      <c r="AFT876" s="153"/>
      <c r="AFU876" s="153"/>
      <c r="AFV876" s="153"/>
      <c r="AFW876" s="153"/>
      <c r="AFX876" s="153"/>
      <c r="AFY876" s="153"/>
      <c r="AFZ876" s="153"/>
      <c r="AGA876" s="153"/>
      <c r="AGB876" s="153"/>
      <c r="AGC876" s="153"/>
      <c r="AGD876" s="153"/>
      <c r="AGE876" s="153"/>
      <c r="AGF876" s="153"/>
      <c r="AGG876" s="153"/>
      <c r="AGH876" s="153"/>
      <c r="AGI876" s="153"/>
      <c r="AGJ876" s="153"/>
      <c r="AGK876" s="153"/>
      <c r="AGL876" s="153"/>
      <c r="AGM876" s="153"/>
      <c r="AGN876" s="153"/>
      <c r="AGO876" s="153"/>
      <c r="AGP876" s="153"/>
      <c r="AGQ876" s="153"/>
      <c r="AGR876" s="153"/>
      <c r="AGS876" s="153"/>
      <c r="AGT876" s="153"/>
      <c r="AGU876" s="153"/>
      <c r="AGV876" s="153"/>
      <c r="AGW876" s="153"/>
      <c r="AGX876" s="153"/>
      <c r="AGY876" s="153"/>
      <c r="AGZ876" s="153"/>
      <c r="AHA876" s="153"/>
      <c r="AHB876" s="153"/>
      <c r="AHC876" s="153"/>
      <c r="AHD876" s="153"/>
      <c r="AHE876" s="153"/>
      <c r="AHF876" s="153"/>
      <c r="AHG876" s="153"/>
      <c r="AHH876" s="153"/>
      <c r="AHI876" s="153"/>
      <c r="AHJ876" s="153"/>
      <c r="AHK876" s="153"/>
      <c r="AHL876" s="153"/>
      <c r="AHM876" s="153"/>
      <c r="AHN876" s="153"/>
      <c r="AHO876" s="153"/>
      <c r="AHP876" s="153"/>
      <c r="AHQ876" s="153"/>
      <c r="AHR876" s="153"/>
      <c r="AHS876" s="153"/>
      <c r="AHT876" s="153"/>
      <c r="AHU876" s="153"/>
      <c r="AHV876" s="153"/>
      <c r="AHW876" s="153"/>
      <c r="AHX876" s="153"/>
      <c r="AHY876" s="153"/>
      <c r="AHZ876" s="153"/>
      <c r="AIA876" s="153"/>
      <c r="AIB876" s="153"/>
      <c r="AIC876" s="153"/>
      <c r="AID876" s="153"/>
      <c r="AIE876" s="153"/>
      <c r="AIF876" s="153"/>
      <c r="AIG876" s="153"/>
      <c r="AIH876" s="153"/>
      <c r="AII876" s="153"/>
      <c r="AIJ876" s="153"/>
      <c r="AIK876" s="153"/>
      <c r="AIL876" s="153"/>
      <c r="AIM876" s="153"/>
      <c r="AIN876" s="153"/>
      <c r="AIO876" s="153"/>
      <c r="AIP876" s="153"/>
      <c r="AIQ876" s="153"/>
      <c r="AIR876" s="153"/>
      <c r="AIS876" s="153"/>
      <c r="AIT876" s="153"/>
      <c r="AIU876" s="153"/>
      <c r="AIV876" s="153"/>
      <c r="AIW876" s="153"/>
      <c r="AIX876" s="153"/>
      <c r="AIY876" s="153"/>
      <c r="AIZ876" s="153"/>
      <c r="AJA876" s="153"/>
      <c r="AJB876" s="153"/>
      <c r="AJC876" s="153"/>
      <c r="AJD876" s="153"/>
      <c r="AJE876" s="153"/>
      <c r="AJF876" s="153"/>
      <c r="AJG876" s="153"/>
      <c r="AJH876" s="153"/>
      <c r="AJI876" s="153"/>
      <c r="AJJ876" s="153"/>
      <c r="AJK876" s="153"/>
      <c r="AJL876" s="153"/>
      <c r="AJM876" s="153"/>
      <c r="AJN876" s="153"/>
      <c r="AJO876" s="153"/>
      <c r="AJP876" s="153"/>
      <c r="AJQ876" s="153"/>
      <c r="AJR876" s="153"/>
      <c r="AJS876" s="153"/>
      <c r="AJT876" s="153"/>
      <c r="AJU876" s="153"/>
      <c r="AJV876" s="153"/>
      <c r="AJW876" s="153"/>
      <c r="AJX876" s="153"/>
      <c r="AJY876" s="153"/>
      <c r="AJZ876" s="153"/>
      <c r="AKA876" s="153"/>
      <c r="AKB876" s="153"/>
      <c r="AKC876" s="153"/>
      <c r="AKD876" s="153"/>
      <c r="AKE876" s="153"/>
      <c r="AKF876" s="153"/>
      <c r="AKG876" s="153"/>
      <c r="AKH876" s="153"/>
      <c r="AKI876" s="153"/>
      <c r="AKJ876" s="153"/>
      <c r="AKK876" s="153"/>
      <c r="AKL876" s="153"/>
      <c r="AKM876" s="153"/>
      <c r="AKN876" s="153"/>
      <c r="AKO876" s="153"/>
      <c r="AKP876" s="153"/>
      <c r="AKQ876" s="153"/>
      <c r="AKR876" s="153"/>
      <c r="AKS876" s="153"/>
      <c r="AKT876" s="153"/>
      <c r="AKU876" s="153"/>
      <c r="AKV876" s="153"/>
      <c r="AKW876" s="153"/>
      <c r="AKX876" s="153"/>
      <c r="AKY876" s="153"/>
      <c r="AKZ876" s="153"/>
      <c r="ALA876" s="153"/>
      <c r="ALB876" s="153"/>
      <c r="ALC876" s="153"/>
      <c r="ALD876" s="153"/>
      <c r="ALE876" s="153"/>
      <c r="ALF876" s="153"/>
      <c r="ALG876" s="153"/>
      <c r="ALH876" s="153"/>
      <c r="ALI876" s="153"/>
      <c r="ALJ876" s="153"/>
      <c r="ALK876" s="153"/>
      <c r="ALL876" s="153"/>
      <c r="ALM876" s="153"/>
      <c r="ALN876" s="153"/>
      <c r="ALO876" s="153"/>
      <c r="ALP876" s="153"/>
      <c r="ALQ876" s="153"/>
      <c r="ALR876" s="153"/>
      <c r="ALS876" s="153"/>
      <c r="ALT876" s="153"/>
      <c r="ALU876" s="153"/>
      <c r="ALV876" s="153"/>
      <c r="ALW876" s="153"/>
      <c r="ALX876" s="153"/>
      <c r="ALY876" s="153"/>
      <c r="ALZ876" s="153"/>
      <c r="AMA876" s="153"/>
      <c r="AMB876" s="153"/>
      <c r="AMC876" s="153"/>
      <c r="AMD876" s="153"/>
      <c r="AME876" s="153"/>
      <c r="AMF876" s="153"/>
      <c r="AMG876" s="153"/>
      <c r="AMH876" s="153"/>
      <c r="AMI876" s="153"/>
      <c r="AMJ876" s="153"/>
      <c r="AMK876" s="153"/>
      <c r="AML876" s="153"/>
      <c r="AMM876" s="153"/>
      <c r="AMN876" s="153"/>
      <c r="AMO876" s="153"/>
      <c r="AMP876" s="153"/>
      <c r="AMQ876" s="153"/>
      <c r="AMR876" s="153"/>
      <c r="AMS876" s="153"/>
      <c r="AMT876" s="153"/>
      <c r="AMU876" s="153"/>
      <c r="AMV876" s="153"/>
      <c r="AMW876" s="153"/>
      <c r="AMX876" s="153"/>
      <c r="AMY876" s="153"/>
      <c r="AMZ876" s="153"/>
      <c r="ANA876" s="153"/>
      <c r="ANB876" s="153"/>
      <c r="ANC876" s="153"/>
      <c r="AND876" s="153"/>
      <c r="ANE876" s="153"/>
      <c r="ANF876" s="153"/>
      <c r="ANG876" s="153"/>
      <c r="ANH876" s="153"/>
      <c r="ANI876" s="153"/>
      <c r="ANJ876" s="153"/>
      <c r="ANK876" s="153"/>
      <c r="ANL876" s="153"/>
      <c r="ANM876" s="153"/>
      <c r="ANN876" s="153"/>
      <c r="ANO876" s="153"/>
      <c r="ANP876" s="153"/>
      <c r="ANQ876" s="153"/>
      <c r="ANR876" s="153"/>
      <c r="ANS876" s="153"/>
      <c r="ANT876" s="153"/>
      <c r="ANU876" s="153"/>
      <c r="ANV876" s="153"/>
      <c r="ANW876" s="153"/>
      <c r="ANX876" s="153"/>
      <c r="ANY876" s="153"/>
      <c r="ANZ876" s="153"/>
      <c r="AOA876" s="153"/>
      <c r="AOB876" s="153"/>
      <c r="AOC876" s="153"/>
      <c r="AOD876" s="153"/>
      <c r="AOE876" s="153"/>
      <c r="AOF876" s="153"/>
      <c r="AOG876" s="153"/>
      <c r="AOH876" s="153"/>
      <c r="AOI876" s="153"/>
      <c r="AOJ876" s="153"/>
      <c r="AOK876" s="153"/>
      <c r="AOL876" s="153"/>
      <c r="AOM876" s="153"/>
      <c r="AON876" s="153"/>
      <c r="AOO876" s="153"/>
      <c r="AOP876" s="153"/>
      <c r="AOQ876" s="153"/>
      <c r="AOR876" s="153"/>
      <c r="AOS876" s="153"/>
      <c r="AOT876" s="153"/>
      <c r="AOU876" s="153"/>
      <c r="AOV876" s="153"/>
      <c r="AOW876" s="153"/>
      <c r="AOX876" s="153"/>
      <c r="AOY876" s="153"/>
      <c r="AOZ876" s="153"/>
      <c r="APA876" s="153"/>
      <c r="APB876" s="153"/>
      <c r="APC876" s="153"/>
      <c r="APD876" s="153"/>
      <c r="APE876" s="153"/>
      <c r="APF876" s="153"/>
      <c r="APG876" s="153"/>
      <c r="APH876" s="153"/>
      <c r="API876" s="153"/>
      <c r="APJ876" s="153"/>
      <c r="APK876" s="153"/>
      <c r="APL876" s="153"/>
      <c r="APM876" s="153"/>
      <c r="APN876" s="153"/>
      <c r="APO876" s="153"/>
      <c r="APP876" s="153"/>
      <c r="APQ876" s="153"/>
      <c r="APR876" s="153"/>
      <c r="APS876" s="153"/>
      <c r="APT876" s="153"/>
      <c r="APU876" s="153"/>
      <c r="APV876" s="153"/>
      <c r="APW876" s="153"/>
      <c r="APX876" s="153"/>
      <c r="APY876" s="153"/>
      <c r="APZ876" s="153"/>
      <c r="AQA876" s="153"/>
      <c r="AQB876" s="153"/>
      <c r="AQC876" s="153"/>
      <c r="AQD876" s="153"/>
      <c r="AQE876" s="153"/>
      <c r="AQF876" s="153"/>
      <c r="AQG876" s="153"/>
      <c r="AQH876" s="153"/>
      <c r="AQI876" s="153"/>
      <c r="AQJ876" s="153"/>
      <c r="AQK876" s="153"/>
      <c r="AQL876" s="153"/>
      <c r="AQM876" s="153"/>
      <c r="AQN876" s="153"/>
      <c r="AQO876" s="153"/>
      <c r="AQP876" s="153"/>
      <c r="AQQ876" s="153"/>
      <c r="AQR876" s="153"/>
      <c r="AQS876" s="153"/>
      <c r="AQT876" s="153"/>
      <c r="AQU876" s="153"/>
      <c r="AQV876" s="153"/>
      <c r="AQW876" s="153"/>
      <c r="AQX876" s="153"/>
      <c r="AQY876" s="153"/>
      <c r="AQZ876" s="153"/>
      <c r="ARA876" s="153"/>
      <c r="ARB876" s="153"/>
      <c r="ARC876" s="153"/>
      <c r="ARD876" s="153"/>
      <c r="ARE876" s="153"/>
      <c r="ARF876" s="153"/>
      <c r="ARG876" s="153"/>
      <c r="ARH876" s="153"/>
      <c r="ARI876" s="153"/>
      <c r="ARJ876" s="153"/>
      <c r="ARK876" s="153"/>
      <c r="ARL876" s="153"/>
      <c r="ARM876" s="153"/>
      <c r="ARN876" s="153"/>
      <c r="ARO876" s="153"/>
      <c r="ARP876" s="153"/>
      <c r="ARQ876" s="153"/>
      <c r="ARR876" s="153"/>
      <c r="ARS876" s="153"/>
      <c r="ART876" s="153"/>
      <c r="ARU876" s="153"/>
      <c r="ARV876" s="153"/>
      <c r="ARW876" s="153"/>
      <c r="ARX876" s="153"/>
      <c r="ARY876" s="153"/>
      <c r="ARZ876" s="153"/>
      <c r="ASA876" s="153"/>
      <c r="ASB876" s="153"/>
      <c r="ASC876" s="153"/>
      <c r="ASD876" s="153"/>
      <c r="ASE876" s="153"/>
      <c r="ASF876" s="153"/>
      <c r="ASG876" s="153"/>
      <c r="ASH876" s="153"/>
      <c r="ASI876" s="153"/>
      <c r="ASJ876" s="153"/>
      <c r="ASK876" s="153"/>
      <c r="ASL876" s="153"/>
      <c r="ASM876" s="153"/>
      <c r="ASN876" s="153"/>
      <c r="ASO876" s="153"/>
      <c r="ASP876" s="153"/>
      <c r="ASQ876" s="153"/>
      <c r="ASR876" s="153"/>
      <c r="ASS876" s="153"/>
      <c r="AST876" s="153"/>
      <c r="ASU876" s="153"/>
      <c r="ASV876" s="153"/>
      <c r="ASW876" s="153"/>
      <c r="ASX876" s="153"/>
      <c r="ASY876" s="153"/>
      <c r="ASZ876" s="153"/>
      <c r="ATA876" s="153"/>
      <c r="ATB876" s="153"/>
      <c r="ATC876" s="153"/>
      <c r="ATD876" s="153"/>
      <c r="ATE876" s="153"/>
      <c r="ATF876" s="153"/>
      <c r="ATG876" s="153"/>
      <c r="ATH876" s="153"/>
      <c r="ATI876" s="153"/>
      <c r="ATJ876" s="153"/>
      <c r="ATK876" s="153"/>
      <c r="ATL876" s="153"/>
      <c r="ATM876" s="153"/>
      <c r="ATN876" s="153"/>
      <c r="ATO876" s="153"/>
      <c r="ATP876" s="153"/>
      <c r="ATQ876" s="153"/>
      <c r="ATR876" s="153"/>
      <c r="ATS876" s="153"/>
      <c r="ATT876" s="153"/>
      <c r="ATU876" s="153"/>
      <c r="ATV876" s="153"/>
      <c r="ATW876" s="153"/>
      <c r="ATX876" s="153"/>
      <c r="ATY876" s="153"/>
      <c r="ATZ876" s="153"/>
      <c r="AUA876" s="153"/>
      <c r="AUB876" s="153"/>
      <c r="AUC876" s="153"/>
      <c r="AUD876" s="153"/>
      <c r="AUE876" s="153"/>
      <c r="AUF876" s="153"/>
      <c r="AUG876" s="153"/>
      <c r="AUH876" s="153"/>
      <c r="AUI876" s="153"/>
      <c r="AUJ876" s="153"/>
      <c r="AUK876" s="153"/>
      <c r="AUL876" s="153"/>
      <c r="AUM876" s="153"/>
      <c r="AUN876" s="153"/>
      <c r="AUO876" s="153"/>
      <c r="AUP876" s="153"/>
      <c r="AUQ876" s="153"/>
      <c r="AUR876" s="153"/>
      <c r="AUS876" s="153"/>
      <c r="AUT876" s="153"/>
      <c r="AUU876" s="153"/>
      <c r="AUV876" s="153"/>
      <c r="AUW876" s="153"/>
      <c r="AUX876" s="153"/>
      <c r="AUY876" s="153"/>
      <c r="AUZ876" s="153"/>
      <c r="AVA876" s="153"/>
      <c r="AVB876" s="153"/>
      <c r="AVC876" s="153"/>
      <c r="AVD876" s="153"/>
      <c r="AVE876" s="153"/>
      <c r="AVF876" s="153"/>
      <c r="AVG876" s="153"/>
      <c r="AVH876" s="153"/>
      <c r="AVI876" s="153"/>
      <c r="AVJ876" s="153"/>
      <c r="AVK876" s="153"/>
      <c r="AVL876" s="153"/>
      <c r="AVM876" s="153"/>
      <c r="AVN876" s="153"/>
      <c r="AVO876" s="153"/>
      <c r="AVP876" s="153"/>
      <c r="AVQ876" s="153"/>
      <c r="AVR876" s="153"/>
      <c r="AVS876" s="153"/>
      <c r="AVT876" s="153"/>
      <c r="AVU876" s="153"/>
      <c r="AVV876" s="153"/>
      <c r="AVW876" s="153"/>
      <c r="AVX876" s="153"/>
      <c r="AVY876" s="153"/>
      <c r="AVZ876" s="153"/>
      <c r="AWA876" s="153"/>
      <c r="AWB876" s="153"/>
      <c r="AWC876" s="153"/>
      <c r="AWD876" s="153"/>
      <c r="AWE876" s="153"/>
      <c r="AWF876" s="153"/>
      <c r="AWG876" s="153"/>
      <c r="AWH876" s="153"/>
      <c r="AWI876" s="153"/>
      <c r="AWJ876" s="153"/>
      <c r="AWK876" s="153"/>
      <c r="AWL876" s="153"/>
      <c r="AWM876" s="153"/>
      <c r="AWN876" s="153"/>
      <c r="AWO876" s="153"/>
      <c r="AWP876" s="153"/>
      <c r="AWQ876" s="153"/>
      <c r="AWR876" s="153"/>
      <c r="AWS876" s="153"/>
      <c r="AWT876" s="153"/>
      <c r="AWU876" s="153"/>
      <c r="AWV876" s="153"/>
      <c r="AWW876" s="153"/>
      <c r="AWX876" s="153"/>
      <c r="AWY876" s="153"/>
      <c r="AWZ876" s="153"/>
      <c r="AXA876" s="153"/>
      <c r="AXB876" s="153"/>
      <c r="AXC876" s="153"/>
      <c r="AXD876" s="153"/>
      <c r="AXE876" s="153"/>
      <c r="AXF876" s="153"/>
      <c r="AXG876" s="153"/>
      <c r="AXH876" s="153"/>
      <c r="AXI876" s="153"/>
      <c r="AXJ876" s="153"/>
      <c r="AXK876" s="153"/>
      <c r="AXL876" s="153"/>
      <c r="AXM876" s="153"/>
      <c r="AXN876" s="153"/>
      <c r="AXO876" s="153"/>
      <c r="AXP876" s="153"/>
      <c r="AXQ876" s="153"/>
      <c r="AXR876" s="153"/>
      <c r="AXS876" s="153"/>
      <c r="AXT876" s="153"/>
      <c r="AXU876" s="153"/>
      <c r="AXV876" s="153"/>
      <c r="AXW876" s="153"/>
      <c r="AXX876" s="153"/>
      <c r="AXY876" s="153"/>
      <c r="AXZ876" s="153"/>
      <c r="AYA876" s="153"/>
      <c r="AYB876" s="153"/>
      <c r="AYC876" s="153"/>
      <c r="AYD876" s="153"/>
      <c r="AYE876" s="153"/>
      <c r="AYF876" s="153"/>
      <c r="AYG876" s="153"/>
      <c r="AYH876" s="153"/>
      <c r="AYI876" s="153"/>
      <c r="AYJ876" s="153"/>
      <c r="AYK876" s="153"/>
      <c r="AYL876" s="153"/>
      <c r="AYM876" s="153"/>
      <c r="AYN876" s="153"/>
      <c r="AYO876" s="153"/>
      <c r="AYP876" s="153"/>
      <c r="AYQ876" s="153"/>
      <c r="AYR876" s="153"/>
      <c r="AYS876" s="153"/>
      <c r="AYT876" s="153"/>
      <c r="AYU876" s="153"/>
      <c r="AYV876" s="153"/>
      <c r="AYW876" s="153"/>
      <c r="AYX876" s="153"/>
      <c r="AYY876" s="153"/>
      <c r="AYZ876" s="153"/>
      <c r="AZA876" s="153"/>
      <c r="AZB876" s="153"/>
      <c r="AZC876" s="153"/>
      <c r="AZD876" s="153"/>
      <c r="AZE876" s="153"/>
      <c r="AZF876" s="153"/>
      <c r="AZG876" s="153"/>
      <c r="AZH876" s="153"/>
      <c r="AZI876" s="153"/>
      <c r="AZJ876" s="153"/>
      <c r="AZK876" s="153"/>
      <c r="AZL876" s="153"/>
      <c r="AZM876" s="153"/>
      <c r="AZN876" s="153"/>
      <c r="AZO876" s="153"/>
      <c r="AZP876" s="153"/>
      <c r="AZQ876" s="153"/>
      <c r="AZR876" s="153"/>
      <c r="AZS876" s="153"/>
      <c r="AZT876" s="153"/>
      <c r="AZU876" s="153"/>
      <c r="AZV876" s="153"/>
      <c r="AZW876" s="153"/>
      <c r="AZX876" s="153"/>
      <c r="AZY876" s="153"/>
      <c r="AZZ876" s="153"/>
      <c r="BAA876" s="153"/>
      <c r="BAB876" s="153"/>
      <c r="BAC876" s="153"/>
      <c r="BAD876" s="153"/>
      <c r="BAE876" s="153"/>
      <c r="BAF876" s="153"/>
      <c r="BAG876" s="153"/>
      <c r="BAH876" s="153"/>
      <c r="BAI876" s="153"/>
      <c r="BAJ876" s="153"/>
      <c r="BAK876" s="153"/>
      <c r="BAL876" s="153"/>
      <c r="BAM876" s="153"/>
      <c r="BAN876" s="153"/>
      <c r="BAO876" s="153"/>
      <c r="BAP876" s="153"/>
      <c r="BAQ876" s="153"/>
      <c r="BAR876" s="153"/>
      <c r="BAS876" s="153"/>
      <c r="BAT876" s="153"/>
      <c r="BAU876" s="153"/>
      <c r="BAV876" s="153"/>
      <c r="BAW876" s="153"/>
      <c r="BAX876" s="153"/>
      <c r="BAY876" s="153"/>
      <c r="BAZ876" s="153"/>
      <c r="BBA876" s="153"/>
      <c r="BBB876" s="153"/>
      <c r="BBC876" s="153"/>
      <c r="BBD876" s="153"/>
      <c r="BBE876" s="153"/>
      <c r="BBF876" s="153"/>
      <c r="BBG876" s="153"/>
      <c r="BBH876" s="153"/>
      <c r="BBI876" s="153"/>
      <c r="BBJ876" s="153"/>
      <c r="BBK876" s="153"/>
      <c r="BBL876" s="153"/>
      <c r="BBM876" s="153"/>
      <c r="BBN876" s="153"/>
      <c r="BBO876" s="153"/>
      <c r="BBP876" s="153"/>
      <c r="BBQ876" s="153"/>
      <c r="BBR876" s="153"/>
      <c r="BBS876" s="153"/>
      <c r="BBT876" s="153"/>
      <c r="BBU876" s="153"/>
      <c r="BBV876" s="153"/>
      <c r="BBW876" s="153"/>
      <c r="BBX876" s="153"/>
      <c r="BBY876" s="153"/>
      <c r="BBZ876" s="153"/>
      <c r="BCA876" s="153"/>
      <c r="BCB876" s="153"/>
      <c r="BCC876" s="153"/>
      <c r="BCD876" s="153"/>
      <c r="BCE876" s="153"/>
      <c r="BCF876" s="153"/>
      <c r="BCG876" s="153"/>
      <c r="BCH876" s="153"/>
      <c r="BCI876" s="153"/>
      <c r="BCJ876" s="153"/>
      <c r="BCK876" s="153"/>
      <c r="BCL876" s="153"/>
      <c r="BCM876" s="153"/>
      <c r="BCN876" s="153"/>
      <c r="BCO876" s="153"/>
      <c r="BCP876" s="153"/>
      <c r="BCQ876" s="153"/>
      <c r="BCR876" s="153"/>
      <c r="BCS876" s="153"/>
      <c r="BCT876" s="153"/>
      <c r="BCU876" s="153"/>
      <c r="BCV876" s="153"/>
      <c r="BCW876" s="153"/>
      <c r="BCX876" s="153"/>
      <c r="BCY876" s="153"/>
      <c r="BCZ876" s="153"/>
      <c r="BDA876" s="153"/>
      <c r="BDB876" s="153"/>
      <c r="BDC876" s="153"/>
      <c r="BDD876" s="153"/>
      <c r="BDE876" s="153"/>
      <c r="BDF876" s="153"/>
      <c r="BDG876" s="153"/>
      <c r="BDH876" s="153"/>
      <c r="BDI876" s="153"/>
      <c r="BDJ876" s="153"/>
      <c r="BDK876" s="153"/>
      <c r="BDL876" s="153"/>
      <c r="BDM876" s="153"/>
      <c r="BDN876" s="153"/>
      <c r="BDO876" s="153"/>
      <c r="BDP876" s="153"/>
      <c r="BDQ876" s="153"/>
      <c r="BDR876" s="153"/>
      <c r="BDS876" s="153"/>
      <c r="BDT876" s="153"/>
      <c r="BDU876" s="153"/>
      <c r="BDV876" s="153"/>
      <c r="BDW876" s="153"/>
      <c r="BDX876" s="153"/>
      <c r="BDY876" s="153"/>
      <c r="BDZ876" s="153"/>
      <c r="BEA876" s="153"/>
      <c r="BEB876" s="153"/>
      <c r="BEC876" s="153"/>
      <c r="BED876" s="153"/>
      <c r="BEE876" s="153"/>
      <c r="BEF876" s="153"/>
      <c r="BEG876" s="153"/>
      <c r="BEH876" s="153"/>
      <c r="BEI876" s="153"/>
      <c r="BEJ876" s="153"/>
      <c r="BEK876" s="153"/>
      <c r="BEL876" s="153"/>
      <c r="BEM876" s="153"/>
      <c r="BEN876" s="153"/>
      <c r="BEO876" s="153"/>
      <c r="BEP876" s="153"/>
      <c r="BEQ876" s="153"/>
      <c r="BER876" s="153"/>
      <c r="BES876" s="153"/>
      <c r="BET876" s="153"/>
      <c r="BEU876" s="153"/>
      <c r="BEV876" s="153"/>
      <c r="BEW876" s="153"/>
      <c r="BEX876" s="153"/>
      <c r="BEY876" s="153"/>
      <c r="BEZ876" s="153"/>
      <c r="BFA876" s="153"/>
      <c r="BFB876" s="153"/>
      <c r="BFC876" s="153"/>
      <c r="BFD876" s="153"/>
      <c r="BFE876" s="153"/>
      <c r="BFF876" s="153"/>
      <c r="BFG876" s="153"/>
      <c r="BFH876" s="153"/>
      <c r="BFI876" s="153"/>
      <c r="BFJ876" s="153"/>
      <c r="BFK876" s="153"/>
      <c r="BFL876" s="153"/>
      <c r="BFM876" s="153"/>
      <c r="BFN876" s="153"/>
      <c r="BFO876" s="153"/>
      <c r="BFP876" s="153"/>
      <c r="BFQ876" s="153"/>
      <c r="BFR876" s="153"/>
      <c r="BFS876" s="153"/>
      <c r="BFT876" s="153"/>
      <c r="BFU876" s="153"/>
      <c r="BFV876" s="153"/>
      <c r="BFW876" s="153"/>
      <c r="BFX876" s="153"/>
      <c r="BFY876" s="153"/>
      <c r="BFZ876" s="153"/>
      <c r="BGA876" s="153"/>
      <c r="BGB876" s="153"/>
      <c r="BGC876" s="153"/>
      <c r="BGD876" s="153"/>
      <c r="BGE876" s="153"/>
      <c r="BGF876" s="153"/>
      <c r="BGG876" s="153"/>
      <c r="BGH876" s="153"/>
      <c r="BGI876" s="153"/>
      <c r="BGJ876" s="153"/>
      <c r="BGK876" s="153"/>
      <c r="BGL876" s="153"/>
      <c r="BGM876" s="153"/>
      <c r="BGN876" s="153"/>
      <c r="BGO876" s="153"/>
      <c r="BGP876" s="153"/>
      <c r="BGQ876" s="153"/>
      <c r="BGR876" s="153"/>
      <c r="BGS876" s="153"/>
      <c r="BGT876" s="153"/>
      <c r="BGU876" s="153"/>
      <c r="BGV876" s="153"/>
      <c r="BGW876" s="153"/>
      <c r="BGX876" s="153"/>
      <c r="BGY876" s="153"/>
      <c r="BGZ876" s="153"/>
      <c r="BHA876" s="153"/>
      <c r="BHB876" s="153"/>
      <c r="BHC876" s="153"/>
      <c r="BHD876" s="153"/>
      <c r="BHE876" s="153"/>
      <c r="BHF876" s="153"/>
      <c r="BHG876" s="153"/>
      <c r="BHH876" s="153"/>
      <c r="BHI876" s="153"/>
      <c r="BHJ876" s="153"/>
      <c r="BHK876" s="153"/>
      <c r="BHL876" s="153"/>
      <c r="BHM876" s="153"/>
      <c r="BHN876" s="153"/>
      <c r="BHO876" s="153"/>
      <c r="BHP876" s="153"/>
      <c r="BHQ876" s="153"/>
      <c r="BHR876" s="153"/>
      <c r="BHS876" s="153"/>
      <c r="BHT876" s="153"/>
      <c r="BHU876" s="153"/>
      <c r="BHV876" s="153"/>
      <c r="BHW876" s="153"/>
      <c r="BHX876" s="153"/>
      <c r="BHY876" s="153"/>
      <c r="BHZ876" s="153"/>
      <c r="BIA876" s="153"/>
      <c r="BIB876" s="153"/>
      <c r="BIC876" s="153"/>
      <c r="BID876" s="153"/>
      <c r="BIE876" s="153"/>
      <c r="BIF876" s="153"/>
      <c r="BIG876" s="153"/>
      <c r="BIH876" s="153"/>
      <c r="BII876" s="153"/>
      <c r="BIJ876" s="153"/>
      <c r="BIK876" s="153"/>
      <c r="BIL876" s="153"/>
      <c r="BIM876" s="153"/>
      <c r="BIN876" s="153"/>
      <c r="BIO876" s="153"/>
      <c r="BIP876" s="153"/>
      <c r="BIQ876" s="153"/>
      <c r="BIR876" s="153"/>
      <c r="BIS876" s="153"/>
      <c r="BIT876" s="153"/>
      <c r="BIU876" s="153"/>
      <c r="BIV876" s="153"/>
      <c r="BIW876" s="153"/>
      <c r="BIX876" s="153"/>
      <c r="BIY876" s="153"/>
      <c r="BIZ876" s="153"/>
      <c r="BJA876" s="153"/>
      <c r="BJB876" s="153"/>
      <c r="BJC876" s="153"/>
      <c r="BJD876" s="153"/>
      <c r="BJE876" s="153"/>
      <c r="BJF876" s="153"/>
      <c r="BJG876" s="153"/>
      <c r="BJH876" s="153"/>
      <c r="BJI876" s="153"/>
      <c r="BJJ876" s="153"/>
      <c r="BJK876" s="153"/>
      <c r="BJL876" s="153"/>
      <c r="BJM876" s="153"/>
      <c r="BJN876" s="153"/>
      <c r="BJO876" s="153"/>
      <c r="BJP876" s="153"/>
      <c r="BJQ876" s="153"/>
      <c r="BJR876" s="153"/>
      <c r="BJS876" s="153"/>
      <c r="BJT876" s="153"/>
      <c r="BJU876" s="153"/>
      <c r="BJV876" s="153"/>
      <c r="BJW876" s="153"/>
      <c r="BJX876" s="153"/>
      <c r="BJY876" s="153"/>
      <c r="BJZ876" s="153"/>
      <c r="BKA876" s="153"/>
      <c r="BKB876" s="153"/>
      <c r="BKC876" s="153"/>
      <c r="BKD876" s="153"/>
      <c r="BKE876" s="153"/>
      <c r="BKF876" s="153"/>
      <c r="BKG876" s="153"/>
      <c r="BKH876" s="153"/>
      <c r="BKI876" s="153"/>
      <c r="BKJ876" s="153"/>
      <c r="BKK876" s="153"/>
      <c r="BKL876" s="153"/>
      <c r="BKM876" s="153"/>
      <c r="BKN876" s="153"/>
      <c r="BKO876" s="153"/>
      <c r="BKP876" s="153"/>
      <c r="BKQ876" s="153"/>
      <c r="BKR876" s="153"/>
      <c r="BKS876" s="153"/>
      <c r="BKT876" s="153"/>
      <c r="BKU876" s="153"/>
      <c r="BKV876" s="153"/>
      <c r="BKW876" s="153"/>
      <c r="BKX876" s="153"/>
      <c r="BKY876" s="153"/>
      <c r="BKZ876" s="153"/>
      <c r="BLA876" s="153"/>
      <c r="BLB876" s="153"/>
      <c r="BLC876" s="153"/>
      <c r="BLD876" s="153"/>
      <c r="BLE876" s="153"/>
      <c r="BLF876" s="153"/>
      <c r="BLG876" s="153"/>
      <c r="BLH876" s="153"/>
      <c r="BLI876" s="153"/>
      <c r="BLJ876" s="153"/>
      <c r="BLK876" s="153"/>
      <c r="BLL876" s="153"/>
      <c r="BLM876" s="153"/>
      <c r="BLN876" s="153"/>
      <c r="BLO876" s="153"/>
      <c r="BLP876" s="153"/>
      <c r="BLQ876" s="153"/>
      <c r="BLR876" s="153"/>
      <c r="BLS876" s="153"/>
      <c r="BLT876" s="153"/>
      <c r="BLU876" s="153"/>
      <c r="BLV876" s="153"/>
      <c r="BLW876" s="153"/>
      <c r="BLX876" s="153"/>
      <c r="BLY876" s="153"/>
      <c r="BLZ876" s="153"/>
      <c r="BMA876" s="153"/>
      <c r="BMB876" s="153"/>
      <c r="BMC876" s="153"/>
      <c r="BMD876" s="153"/>
      <c r="BME876" s="153"/>
      <c r="BMF876" s="153"/>
      <c r="BMG876" s="153"/>
      <c r="BMH876" s="153"/>
      <c r="BMI876" s="153"/>
      <c r="BMJ876" s="153"/>
      <c r="BMK876" s="153"/>
      <c r="BML876" s="153"/>
      <c r="BMM876" s="153"/>
      <c r="BMN876" s="153"/>
      <c r="BMO876" s="153"/>
      <c r="BMP876" s="153"/>
      <c r="BMQ876" s="153"/>
      <c r="BMR876" s="153"/>
      <c r="BMS876" s="153"/>
      <c r="BMT876" s="153"/>
      <c r="BMU876" s="153"/>
      <c r="BMV876" s="153"/>
      <c r="BMW876" s="153"/>
      <c r="BMX876" s="153"/>
      <c r="BMY876" s="153"/>
      <c r="BMZ876" s="153"/>
      <c r="BNA876" s="153"/>
      <c r="BNB876" s="153"/>
      <c r="BNC876" s="153"/>
      <c r="BND876" s="153"/>
      <c r="BNE876" s="153"/>
      <c r="BNF876" s="153"/>
      <c r="BNG876" s="153"/>
      <c r="BNH876" s="153"/>
      <c r="BNI876" s="153"/>
      <c r="BNJ876" s="153"/>
      <c r="BNK876" s="153"/>
      <c r="BNL876" s="153"/>
      <c r="BNM876" s="153"/>
      <c r="BNN876" s="153"/>
      <c r="BNO876" s="153"/>
      <c r="BNP876" s="153"/>
      <c r="BNQ876" s="153"/>
      <c r="BNR876" s="153"/>
      <c r="BNS876" s="153"/>
      <c r="BNT876" s="153"/>
      <c r="BNU876" s="153"/>
      <c r="BNV876" s="153"/>
      <c r="BNW876" s="153"/>
      <c r="BNX876" s="153"/>
      <c r="BNY876" s="153"/>
      <c r="BNZ876" s="153"/>
      <c r="BOA876" s="153"/>
      <c r="BOB876" s="153"/>
      <c r="BOC876" s="153"/>
      <c r="BOD876" s="153"/>
      <c r="BOE876" s="153"/>
      <c r="BOF876" s="153"/>
      <c r="BOG876" s="153"/>
      <c r="BOH876" s="153"/>
      <c r="BOI876" s="153"/>
      <c r="BOJ876" s="153"/>
      <c r="BOK876" s="153"/>
      <c r="BOL876" s="153"/>
      <c r="BOM876" s="153"/>
      <c r="BON876" s="153"/>
      <c r="BOO876" s="153"/>
      <c r="BOP876" s="153"/>
      <c r="BOQ876" s="153"/>
      <c r="BOR876" s="153"/>
      <c r="BOS876" s="153"/>
      <c r="BOT876" s="153"/>
      <c r="BOU876" s="153"/>
      <c r="BOV876" s="153"/>
      <c r="BOW876" s="153"/>
      <c r="BOX876" s="153"/>
      <c r="BOY876" s="153"/>
      <c r="BOZ876" s="153"/>
      <c r="BPA876" s="153"/>
      <c r="BPB876" s="153"/>
      <c r="BPC876" s="153"/>
      <c r="BPD876" s="153"/>
      <c r="BPE876" s="153"/>
      <c r="BPF876" s="153"/>
      <c r="BPG876" s="153"/>
      <c r="BPH876" s="153"/>
      <c r="BPI876" s="153"/>
      <c r="BPJ876" s="153"/>
      <c r="BPK876" s="153"/>
      <c r="BPL876" s="153"/>
      <c r="BPM876" s="153"/>
      <c r="BPN876" s="153"/>
      <c r="BPO876" s="153"/>
      <c r="BPP876" s="153"/>
      <c r="BPQ876" s="153"/>
      <c r="BPR876" s="153"/>
      <c r="BPS876" s="153"/>
      <c r="BPT876" s="153"/>
      <c r="BPU876" s="153"/>
      <c r="BPV876" s="153"/>
      <c r="BPW876" s="153"/>
      <c r="BPX876" s="153"/>
      <c r="BPY876" s="153"/>
      <c r="BPZ876" s="153"/>
      <c r="BQA876" s="153"/>
      <c r="BQB876" s="153"/>
      <c r="BQC876" s="153"/>
      <c r="BQD876" s="153"/>
      <c r="BQE876" s="153"/>
      <c r="BQF876" s="153"/>
      <c r="BQG876" s="153"/>
      <c r="BQH876" s="153"/>
      <c r="BQI876" s="153"/>
      <c r="BQJ876" s="153"/>
      <c r="BQK876" s="153"/>
      <c r="BQL876" s="153"/>
      <c r="BQM876" s="153"/>
      <c r="BQN876" s="153"/>
      <c r="BQO876" s="153"/>
      <c r="BQP876" s="153"/>
      <c r="BQQ876" s="153"/>
      <c r="BQR876" s="153"/>
      <c r="BQS876" s="153"/>
      <c r="BQT876" s="153"/>
      <c r="BQU876" s="153"/>
      <c r="BQV876" s="153"/>
      <c r="BQW876" s="153"/>
      <c r="BQX876" s="153"/>
      <c r="BQY876" s="153"/>
      <c r="BQZ876" s="153"/>
      <c r="BRA876" s="153"/>
      <c r="BRB876" s="153"/>
      <c r="BRC876" s="153"/>
      <c r="BRD876" s="153"/>
      <c r="BRE876" s="153"/>
      <c r="BRF876" s="153"/>
      <c r="BRG876" s="153"/>
      <c r="BRH876" s="153"/>
      <c r="BRI876" s="153"/>
      <c r="BRJ876" s="153"/>
      <c r="BRK876" s="153"/>
      <c r="BRL876" s="153"/>
      <c r="BRM876" s="153"/>
      <c r="BRN876" s="153"/>
      <c r="BRO876" s="153"/>
      <c r="BRP876" s="153"/>
      <c r="BRQ876" s="153"/>
      <c r="BRR876" s="153"/>
      <c r="BRS876" s="153"/>
      <c r="BRT876" s="153"/>
      <c r="BRU876" s="153"/>
      <c r="BRV876" s="153"/>
      <c r="BRW876" s="153"/>
      <c r="BRX876" s="153"/>
      <c r="BRY876" s="153"/>
      <c r="BRZ876" s="153"/>
      <c r="BSA876" s="153"/>
      <c r="BSB876" s="153"/>
      <c r="BSC876" s="153"/>
      <c r="BSD876" s="153"/>
      <c r="BSE876" s="153"/>
      <c r="BSF876" s="153"/>
      <c r="BSG876" s="153"/>
      <c r="BSH876" s="153"/>
      <c r="BSI876" s="153"/>
      <c r="BSJ876" s="153"/>
      <c r="BSK876" s="153"/>
      <c r="BSL876" s="153"/>
      <c r="BSM876" s="153"/>
      <c r="BSN876" s="153"/>
      <c r="BSO876" s="153"/>
      <c r="BSP876" s="153"/>
      <c r="BSQ876" s="153"/>
      <c r="BSR876" s="153"/>
      <c r="BSS876" s="153"/>
      <c r="BST876" s="153"/>
      <c r="BSU876" s="153"/>
      <c r="BSV876" s="153"/>
      <c r="BSW876" s="153"/>
      <c r="BSX876" s="153"/>
      <c r="BSY876" s="153"/>
      <c r="BSZ876" s="153"/>
      <c r="BTA876" s="153"/>
      <c r="BTB876" s="153"/>
      <c r="BTC876" s="153"/>
      <c r="BTD876" s="153"/>
      <c r="BTE876" s="153"/>
      <c r="BTF876" s="153"/>
      <c r="BTG876" s="153"/>
      <c r="BTH876" s="153"/>
      <c r="BTI876" s="153"/>
      <c r="BTJ876" s="153"/>
      <c r="BTK876" s="153"/>
      <c r="BTL876" s="153"/>
      <c r="BTM876" s="153"/>
      <c r="BTN876" s="153"/>
      <c r="BTO876" s="153"/>
      <c r="BTP876" s="153"/>
      <c r="BTQ876" s="153"/>
      <c r="BTR876" s="153"/>
      <c r="BTS876" s="153"/>
      <c r="BTT876" s="153"/>
      <c r="BTU876" s="153"/>
      <c r="BTV876" s="153"/>
      <c r="BTW876" s="153"/>
      <c r="BTX876" s="153"/>
      <c r="BTY876" s="153"/>
      <c r="BTZ876" s="153"/>
      <c r="BUA876" s="153"/>
      <c r="BUB876" s="153"/>
      <c r="BUC876" s="153"/>
      <c r="BUD876" s="153"/>
      <c r="BUE876" s="153"/>
      <c r="BUF876" s="153"/>
      <c r="BUG876" s="153"/>
      <c r="BUH876" s="153"/>
      <c r="BUI876" s="153"/>
      <c r="BUJ876" s="153"/>
      <c r="BUK876" s="153"/>
      <c r="BUL876" s="153"/>
      <c r="BUM876" s="153"/>
      <c r="BUN876" s="153"/>
      <c r="BUO876" s="153"/>
      <c r="BUP876" s="153"/>
      <c r="BUQ876" s="153"/>
      <c r="BUR876" s="153"/>
      <c r="BUS876" s="153"/>
      <c r="BUT876" s="153"/>
      <c r="BUU876" s="153"/>
      <c r="BUV876" s="153"/>
      <c r="BUW876" s="153"/>
      <c r="BUX876" s="153"/>
      <c r="BUY876" s="153"/>
      <c r="BUZ876" s="153"/>
      <c r="BVA876" s="153"/>
      <c r="BVB876" s="153"/>
      <c r="BVC876" s="153"/>
      <c r="BVD876" s="153"/>
      <c r="BVE876" s="153"/>
      <c r="BVF876" s="153"/>
      <c r="BVG876" s="153"/>
      <c r="BVH876" s="153"/>
      <c r="BVI876" s="153"/>
      <c r="BVJ876" s="153"/>
      <c r="BVK876" s="153"/>
      <c r="BVL876" s="153"/>
      <c r="BVM876" s="153"/>
      <c r="BVN876" s="153"/>
      <c r="BVO876" s="153"/>
      <c r="BVP876" s="153"/>
      <c r="BVQ876" s="153"/>
      <c r="BVR876" s="153"/>
      <c r="BVS876" s="153"/>
      <c r="BVT876" s="153"/>
      <c r="BVU876" s="153"/>
      <c r="BVV876" s="153"/>
      <c r="BVW876" s="153"/>
      <c r="BVX876" s="153"/>
      <c r="BVY876" s="153"/>
      <c r="BVZ876" s="153"/>
      <c r="BWA876" s="153"/>
      <c r="BWB876" s="153"/>
      <c r="BWC876" s="153"/>
      <c r="BWD876" s="153"/>
      <c r="BWE876" s="153"/>
      <c r="BWF876" s="153"/>
      <c r="BWG876" s="153"/>
      <c r="BWH876" s="153"/>
      <c r="BWI876" s="153"/>
      <c r="BWJ876" s="153"/>
      <c r="BWK876" s="153"/>
      <c r="BWL876" s="153"/>
      <c r="BWM876" s="153"/>
      <c r="BWN876" s="153"/>
      <c r="BWO876" s="153"/>
      <c r="BWP876" s="153"/>
      <c r="BWQ876" s="153"/>
      <c r="BWR876" s="153"/>
      <c r="BWS876" s="153"/>
      <c r="BWT876" s="153"/>
      <c r="BWU876" s="153"/>
      <c r="BWV876" s="153"/>
      <c r="BWW876" s="153"/>
      <c r="BWX876" s="153"/>
      <c r="BWY876" s="153"/>
      <c r="BWZ876" s="153"/>
      <c r="BXA876" s="153"/>
      <c r="BXB876" s="153"/>
      <c r="BXC876" s="153"/>
      <c r="BXD876" s="153"/>
      <c r="BXE876" s="153"/>
      <c r="BXF876" s="153"/>
      <c r="BXG876" s="153"/>
      <c r="BXH876" s="153"/>
      <c r="BXI876" s="153"/>
      <c r="BXJ876" s="153"/>
      <c r="BXK876" s="153"/>
      <c r="BXL876" s="153"/>
      <c r="BXM876" s="153"/>
      <c r="BXN876" s="153"/>
      <c r="BXO876" s="153"/>
      <c r="BXP876" s="153"/>
      <c r="BXQ876" s="153"/>
      <c r="BXR876" s="153"/>
      <c r="BXS876" s="153"/>
      <c r="BXT876" s="153"/>
      <c r="BXU876" s="153"/>
      <c r="BXV876" s="153"/>
      <c r="BXW876" s="153"/>
      <c r="BXX876" s="153"/>
      <c r="BXY876" s="153"/>
      <c r="BXZ876" s="153"/>
      <c r="BYA876" s="153"/>
      <c r="BYB876" s="153"/>
      <c r="BYC876" s="153"/>
      <c r="BYD876" s="153"/>
      <c r="BYE876" s="153"/>
      <c r="BYF876" s="153"/>
      <c r="BYG876" s="153"/>
      <c r="BYH876" s="153"/>
      <c r="BYI876" s="153"/>
      <c r="BYJ876" s="153"/>
      <c r="BYK876" s="153"/>
      <c r="BYL876" s="153"/>
      <c r="BYM876" s="153"/>
      <c r="BYN876" s="153"/>
      <c r="BYO876" s="153"/>
      <c r="BYP876" s="153"/>
    </row>
    <row r="877" spans="1:2018" s="97" customFormat="1" ht="12.75" customHeight="1">
      <c r="C877" s="237">
        <v>2020</v>
      </c>
      <c r="D877" s="101" t="s">
        <v>191</v>
      </c>
      <c r="E877" s="101" t="s">
        <v>185</v>
      </c>
      <c r="H877" s="182">
        <f>INDEX(Inputs!$V$260:$V$287,MATCH($B857,Inputs!$C$260:$C$287,0))/conv_2020_2015</f>
        <v>0</v>
      </c>
      <c r="I877" s="171"/>
      <c r="J877" s="171">
        <f t="shared" ref="J877" si="4377">IF($I860="n/a",0,IF(J$4&gt;third_reg_period,IF(J$4&lt;=$I860+$C877,$H877/($I860-5),IF(AND($H877&lt;&gt;0,I877=0,J$4=$C877+$I860+1),$H877,0)),0))</f>
        <v>0</v>
      </c>
      <c r="K877" s="171">
        <f t="shared" ref="K877" si="4378">IF($I860="n/a",0,IF(K$4&gt;third_reg_period,IF(K$4&lt;=$I860+$C877,$H877/($I860-5),IF(AND($H877&lt;&gt;0,J877=0,K$4=$C877+$I860+1),$H877,0)),0))</f>
        <v>0</v>
      </c>
      <c r="L877" s="171">
        <f t="shared" ref="L877" si="4379">IF($I860="n/a",0,IF(L$4&gt;third_reg_period,IF(L$4&lt;=$I860+$C877,$H877/($I860-5),IF(AND($H877&lt;&gt;0,K877=0,L$4=$C877+$I860+1),$H877,0)),0))</f>
        <v>0</v>
      </c>
      <c r="M877" s="171">
        <f t="shared" ref="M877" si="4380">IF($I860="n/a",0,IF(M$4&gt;third_reg_period,IF(M$4&lt;=$I860+$C877,$H877/($I860-5),IF(AND($H877&lt;&gt;0,L877=0,M$4=$C877+$I860+1),$H877,0)),0))</f>
        <v>0</v>
      </c>
      <c r="N877" s="171">
        <f t="shared" ref="N877" si="4381">IF($I860="n/a",0,IF(N$4&gt;third_reg_period,IF(N$4&lt;=$I860+$C877,$H877/($I860-5),IF(AND($H877&lt;&gt;0,M877=0,N$4=$C877+$I860+1),$H877,0)),0))</f>
        <v>0</v>
      </c>
      <c r="O877" s="171">
        <f t="shared" ref="O877" si="4382">IF($I860="n/a",0,IF(O$4&gt;third_reg_period,IF(O$4&lt;=$I860+$C877,$H877/($I860-5),IF(AND($H877&lt;&gt;0,N877=0,O$4=$C877+$I860+1),$H877,0)),0))</f>
        <v>0</v>
      </c>
      <c r="P877" s="171">
        <f t="shared" ref="P877" si="4383">IF($I860="n/a",0,IF(P$4&gt;third_reg_period,IF(P$4&lt;=$I860+$C877,$H877/($I860-5),IF(AND($H877&lt;&gt;0,O877=0,P$4=$C877+$I860+1),$H877,0)),0))</f>
        <v>0</v>
      </c>
      <c r="Q877" s="171">
        <f t="shared" ref="Q877" si="4384">IF($I860="n/a",0,IF(Q$4&gt;third_reg_period,IF(Q$4&lt;=$I860+$C877,$H877/($I860-5),IF(AND($H877&lt;&gt;0,P877=0,Q$4=$C877+$I860+1),$H877,0)),0))</f>
        <v>0</v>
      </c>
      <c r="R877" s="171">
        <f t="shared" ref="R877" si="4385">IF($I860="n/a",0,IF(R$4&gt;third_reg_period,IF(R$4&lt;=$I860+$C877,$H877/($I860-5),IF(AND($H877&lt;&gt;0,Q877=0,R$4=$C877+$I860+1),$H877,0)),0))</f>
        <v>0</v>
      </c>
      <c r="S877" s="171">
        <f t="shared" ref="S877" si="4386">IF($I860="n/a",0,IF(S$4&gt;third_reg_period,IF(S$4&lt;=$I860+$C877,$H877/($I860-5),IF(AND($H877&lt;&gt;0,R877=0,S$4=$C877+$I860+1),$H877,0)),0))</f>
        <v>0</v>
      </c>
      <c r="T877" s="171">
        <f t="shared" ref="T877" si="4387">IF($I860="n/a",0,IF(T$4&gt;third_reg_period,IF(T$4&lt;=$I860+$C877,$H877/($I860-5),IF(AND($H877&lt;&gt;0,S877=0,T$4=$C877+$I860+1),$H877,0)),0))</f>
        <v>0</v>
      </c>
      <c r="U877" s="171">
        <f t="shared" ref="U877" si="4388">IF($I860="n/a",0,IF(U$4&gt;third_reg_period,IF(U$4&lt;=$I860+$C877,$H877/($I860-5),IF(AND($H877&lt;&gt;0,T877=0,U$4=$C877+$I860+1),$H877,0)),0))</f>
        <v>0</v>
      </c>
      <c r="V877" s="171">
        <f t="shared" ref="V877" si="4389">IF($I860="n/a",0,IF(V$4&gt;third_reg_period,IF(V$4&lt;=$I860+$C877,$H877/($I860-5),IF(AND($H877&lt;&gt;0,U877=0,V$4=$C877+$I860+1),$H877,0)),0))</f>
        <v>0</v>
      </c>
      <c r="W877" s="171">
        <f t="shared" ref="W877" si="4390">IF($I860="n/a",0,IF(W$4&gt;third_reg_period,IF(W$4&lt;=$I860+$C877,$H877/($I860-5),IF(AND($H877&lt;&gt;0,V877=0,W$4=$C877+$I860+1),$H877,0)),0))</f>
        <v>0</v>
      </c>
      <c r="X877" s="171">
        <f t="shared" ref="X877" si="4391">IF($I860="n/a",0,IF(X$4&gt;third_reg_period,IF(X$4&lt;=$I860+$C877,$H877/($I860-5),IF(AND($H877&lt;&gt;0,W877=0,X$4=$C877+$I860+1),$H877,0)),0))</f>
        <v>0</v>
      </c>
      <c r="Y877" s="171">
        <f t="shared" ref="Y877" si="4392">IF($I860="n/a",0,IF(Y$4&gt;third_reg_period,IF(Y$4&lt;=$I860+$C877,$H877/($I860-5),IF(AND($H877&lt;&gt;0,X877=0,Y$4=$C877+$I860+1),$H877,0)),0))</f>
        <v>0</v>
      </c>
      <c r="Z877" s="171">
        <f t="shared" ref="Z877" si="4393">IF($I860="n/a",0,IF(Z$4&gt;third_reg_period,IF(Z$4&lt;=$I860+$C877,$H877/($I860-5),IF(AND($H877&lt;&gt;0,Y877=0,Z$4=$C877+$I860+1),$H877,0)),0))</f>
        <v>0</v>
      </c>
      <c r="AA877" s="171">
        <f t="shared" ref="AA877" si="4394">IF($I860="n/a",0,IF(AA$4&gt;third_reg_period,IF(AA$4&lt;=$I860+$C877,$H877/($I860-5),IF(AND($H877&lt;&gt;0,Z877=0,AA$4=$C877+$I860+1),$H877,0)),0))</f>
        <v>0</v>
      </c>
      <c r="AB877" s="171">
        <f t="shared" ref="AB877" si="4395">IF($I860="n/a",0,IF(AB$4&gt;third_reg_period,IF(AB$4&lt;=$I860+$C877,$H877/($I860-5),IF(AND($H877&lt;&gt;0,AA877=0,AB$4=$C877+$I860+1),$H877,0)),0))</f>
        <v>0</v>
      </c>
      <c r="AC877" s="171">
        <f t="shared" ref="AC877" si="4396">IF($I860="n/a",0,IF(AC$4&gt;third_reg_period,IF(AC$4&lt;=$I860+$C877,$H877/($I860-5),IF(AND($H877&lt;&gt;0,AB877=0,AC$4=$C877+$I860+1),$H877,0)),0))</f>
        <v>0</v>
      </c>
      <c r="AD877" s="171">
        <f t="shared" ref="AD877" si="4397">IF($I860="n/a",0,IF(AD$4&gt;third_reg_period,IF(AD$4&lt;=$I860+$C877,$H877/($I860-5),IF(AND($H877&lt;&gt;0,AC877=0,AD$4=$C877+$I860+1),$H877,0)),0))</f>
        <v>0</v>
      </c>
      <c r="AE877" s="171">
        <f t="shared" ref="AE877" si="4398">IF($I860="n/a",0,IF(AE$4&gt;third_reg_period,IF(AE$4&lt;=$I860+$C877,$H877/($I860-5),IF(AND($H877&lt;&gt;0,AD877=0,AE$4=$C877+$I860+1),$H877,0)),0))</f>
        <v>0</v>
      </c>
      <c r="AF877" s="171">
        <f t="shared" ref="AF877" si="4399">IF($I860="n/a",0,IF(AF$4&gt;third_reg_period,IF(AF$4&lt;=$I860+$C877,$H877/($I860-5),IF(AND($H877&lt;&gt;0,AE877=0,AF$4=$C877+$I860+1),$H877,0)),0))</f>
        <v>0</v>
      </c>
      <c r="AG877" s="171">
        <f t="shared" ref="AG877" si="4400">IF($I860="n/a",0,IF(AG$4&gt;third_reg_period,IF(AG$4&lt;=$I860+$C877,$H877/($I860-5),IF(AND($H877&lt;&gt;0,AF877=0,AG$4=$C877+$I860+1),$H877,0)),0))</f>
        <v>0</v>
      </c>
      <c r="AH877" s="171">
        <f t="shared" ref="AH877" si="4401">IF($I860="n/a",0,IF(AH$4&gt;third_reg_period,IF(AH$4&lt;=$I860+$C877,$H877/($I860-5),IF(AND($H877&lt;&gt;0,AG877=0,AH$4=$C877+$I860+1),$H877,0)),0))</f>
        <v>0</v>
      </c>
      <c r="AI877" s="171">
        <f t="shared" ref="AI877" si="4402">IF($I860="n/a",0,IF(AI$4&gt;third_reg_period,IF(AI$4&lt;=$I860+$C877,$H877/($I860-5),IF(AND($H877&lt;&gt;0,AH877=0,AI$4=$C877+$I860+1),$H877,0)),0))</f>
        <v>0</v>
      </c>
      <c r="AJ877" s="171">
        <f t="shared" ref="AJ877" si="4403">IF($I860="n/a",0,IF(AJ$4&gt;third_reg_period,IF(AJ$4&lt;=$I860+$C877,$H877/($I860-5),IF(AND($H877&lt;&gt;0,AI877=0,AJ$4=$C877+$I860+1),$H877,0)),0))</f>
        <v>0</v>
      </c>
      <c r="AK877" s="171">
        <f t="shared" ref="AK877" si="4404">IF($I860="n/a",0,IF(AK$4&gt;third_reg_period,IF(AK$4&lt;=$I860+$C877,$H877/($I860-5),IF(AND($H877&lt;&gt;0,AJ877=0,AK$4=$C877+$I860+1),$H877,0)),0))</f>
        <v>0</v>
      </c>
      <c r="AL877" s="171">
        <f t="shared" ref="AL877" si="4405">IF($I860="n/a",0,IF(AL$4&gt;third_reg_period,IF(AL$4&lt;=$I860+$C877,$H877/($I860-5),IF(AND($H877&lt;&gt;0,AK877=0,AL$4=$C877+$I860+1),$H877,0)),0))</f>
        <v>0</v>
      </c>
      <c r="AM877" s="171">
        <f t="shared" ref="AM877" si="4406">IF($I860="n/a",0,IF(AM$4&gt;third_reg_period,IF(AM$4&lt;=$I860+$C877,$H877/($I860-5),IF(AND($H877&lt;&gt;0,AL877=0,AM$4=$C877+$I860+1),$H877,0)),0))</f>
        <v>0</v>
      </c>
      <c r="AN877" s="171">
        <f t="shared" ref="AN877" si="4407">IF($I860="n/a",0,IF(AN$4&gt;third_reg_period,IF(AN$4&lt;=$I860+$C877,$H877/($I860-5),IF(AND($H877&lt;&gt;0,AM877=0,AN$4=$C877+$I860+1),$H877,0)),0))</f>
        <v>0</v>
      </c>
      <c r="AO877" s="171">
        <f t="shared" ref="AO877" si="4408">IF($I860="n/a",0,IF(AO$4&gt;third_reg_period,IF(AO$4&lt;=$I860+$C877,$H877/($I860-5),IF(AND($H877&lt;&gt;0,AN877=0,AO$4=$C877+$I860+1),$H877,0)),0))</f>
        <v>0</v>
      </c>
      <c r="AP877" s="171">
        <f t="shared" ref="AP877" si="4409">IF($I860="n/a",0,IF(AP$4&gt;third_reg_period,IF(AP$4&lt;=$I860+$C877,$H877/($I860-5),IF(AND($H877&lt;&gt;0,AO877=0,AP$4=$C877+$I860+1),$H877,0)),0))</f>
        <v>0</v>
      </c>
      <c r="AQ877" s="171">
        <f t="shared" ref="AQ877" si="4410">IF($I860="n/a",0,IF(AQ$4&gt;third_reg_period,IF(AQ$4&lt;=$I860+$C877,$H877/($I860-5),IF(AND($H877&lt;&gt;0,AP877=0,AQ$4=$C877+$I860+1),$H877,0)),0))</f>
        <v>0</v>
      </c>
      <c r="AR877" s="171">
        <f t="shared" ref="AR877" si="4411">IF($I860="n/a",0,IF(AR$4&gt;third_reg_period,IF(AR$4&lt;=$I860+$C877,$H877/($I860-5),IF(AND($H877&lt;&gt;0,AQ877=0,AR$4=$C877+$I860+1),$H877,0)),0))</f>
        <v>0</v>
      </c>
      <c r="AS877" s="171">
        <f t="shared" ref="AS877" si="4412">IF($I860="n/a",0,IF(AS$4&gt;third_reg_period,IF(AS$4&lt;=$I860+$C877,$H877/($I860-5),IF(AND($H877&lt;&gt;0,AR877=0,AS$4=$C877+$I860+1),$H877,0)),0))</f>
        <v>0</v>
      </c>
      <c r="AT877" s="171">
        <f t="shared" ref="AT877" si="4413">IF($I860="n/a",0,IF(AT$4&gt;third_reg_period,IF(AT$4&lt;=$I860+$C877,$H877/($I860-5),IF(AND($H877&lt;&gt;0,AS877=0,AT$4=$C877+$I860+1),$H877,0)),0))</f>
        <v>0</v>
      </c>
      <c r="AU877" s="171">
        <f t="shared" ref="AU877" si="4414">IF($I860="n/a",0,IF(AU$4&gt;third_reg_period,IF(AU$4&lt;=$I860+$C877,$H877/($I860-5),IF(AND($H877&lt;&gt;0,AT877=0,AU$4=$C877+$I860+1),$H877,0)),0))</f>
        <v>0</v>
      </c>
      <c r="AV877" s="171">
        <f t="shared" ref="AV877" si="4415">IF($I860="n/a",0,IF(AV$4&gt;third_reg_period,IF(AV$4&lt;=$I860+$C877,$H877/($I860-5),IF(AND($H877&lt;&gt;0,AU877=0,AV$4=$C877+$I860+1),$H877,0)),0))</f>
        <v>0</v>
      </c>
      <c r="AW877" s="171">
        <f t="shared" ref="AW877" si="4416">IF($I860="n/a",0,IF(AW$4&gt;third_reg_period,IF(AW$4&lt;=$I860+$C877,$H877/($I860-5),IF(AND($H877&lt;&gt;0,AV877=0,AW$4=$C877+$I860+1),$H877,0)),0))</f>
        <v>0</v>
      </c>
      <c r="AX877" s="171">
        <f t="shared" ref="AX877" si="4417">IF($I860="n/a",0,IF(AX$4&gt;third_reg_period,IF(AX$4&lt;=$I860+$C877,$H877/($I860-5),IF(AND($H877&lt;&gt;0,AW877=0,AX$4=$C877+$I860+1),$H877,0)),0))</f>
        <v>0</v>
      </c>
      <c r="AY877" s="171">
        <f t="shared" ref="AY877" si="4418">IF($I860="n/a",0,IF(AY$4&gt;third_reg_period,IF(AY$4&lt;=$I860+$C877,$H877/($I860-5),IF(AND($H877&lt;&gt;0,AX877=0,AY$4=$C877+$I860+1),$H877,0)),0))</f>
        <v>0</v>
      </c>
      <c r="AZ877" s="171">
        <f t="shared" ref="AZ877" si="4419">IF($I860="n/a",0,IF(AZ$4&gt;third_reg_period,IF(AZ$4&lt;=$I860+$C877,$H877/($I860-5),IF(AND($H877&lt;&gt;0,AY877=0,AZ$4=$C877+$I860+1),$H877,0)),0))</f>
        <v>0</v>
      </c>
      <c r="BA877" s="171">
        <f t="shared" ref="BA877" si="4420">IF($I860="n/a",0,IF(BA$4&gt;third_reg_period,IF(BA$4&lt;=$I860+$C877,$H877/($I860-5),IF(AND($H877&lt;&gt;0,AZ877=0,BA$4=$C877+$I860+1),$H877,0)),0))</f>
        <v>0</v>
      </c>
      <c r="BB877" s="171">
        <f t="shared" ref="BB877" si="4421">IF($I860="n/a",0,IF(BB$4&gt;third_reg_period,IF(BB$4&lt;=$I860+$C877,$H877/($I860-5),IF(AND($H877&lt;&gt;0,BA877=0,BB$4=$C877+$I860+1),$H877,0)),0))</f>
        <v>0</v>
      </c>
      <c r="BC877" s="171">
        <f t="shared" ref="BC877" si="4422">IF($I860="n/a",0,IF(BC$4&gt;third_reg_period,IF(BC$4&lt;=$I860+$C877,$H877/($I860-5),IF(AND($H877&lt;&gt;0,BB877=0,BC$4=$C877+$I860+1),$H877,0)),0))</f>
        <v>0</v>
      </c>
      <c r="BD877" s="171">
        <f t="shared" ref="BD877" si="4423">IF($I860="n/a",0,IF(BD$4&gt;third_reg_period,IF(BD$4&lt;=$I860+$C877,$H877/($I860-5),IF(AND($H877&lt;&gt;0,BC877=0,BD$4=$C877+$I860+1),$H877,0)),0))</f>
        <v>0</v>
      </c>
      <c r="BE877" s="171">
        <f t="shared" ref="BE877" si="4424">IF($I860="n/a",0,IF(BE$4&gt;third_reg_period,IF(BE$4&lt;=$I860+$C877,$H877/($I860-5),IF(AND($H877&lt;&gt;0,BD877=0,BE$4=$C877+$I860+1),$H877,0)),0))</f>
        <v>0</v>
      </c>
      <c r="BF877" s="171">
        <f t="shared" ref="BF877" si="4425">IF($I860="n/a",0,IF(BF$4&gt;third_reg_period,IF(BF$4&lt;=$I860+$C877,$H877/($I860-5),IF(AND($H877&lt;&gt;0,BE877=0,BF$4=$C877+$I860+1),$H877,0)),0))</f>
        <v>0</v>
      </c>
      <c r="BG877" s="171">
        <f t="shared" ref="BG877" si="4426">IF($I860="n/a",0,IF(BG$4&gt;third_reg_period,IF(BG$4&lt;=$I860+$C877,$H877/($I860-5),IF(AND($H877&lt;&gt;0,BF877=0,BG$4=$C877+$I860+1),$H877,0)),0))</f>
        <v>0</v>
      </c>
      <c r="BH877" s="171">
        <f t="shared" ref="BH877" si="4427">IF($I860="n/a",0,IF(BH$4&gt;third_reg_period,IF(BH$4&lt;=$I860+$C877,$H877/($I860-5),IF(AND($H877&lt;&gt;0,BG877=0,BH$4=$C877+$I860+1),$H877,0)),0))</f>
        <v>0</v>
      </c>
      <c r="BI877" s="171">
        <f t="shared" ref="BI877" si="4428">IF($I860="n/a",0,IF(BI$4&gt;third_reg_period,IF(BI$4&lt;=$I860+$C877,$H877/($I860-5),IF(AND($H877&lt;&gt;0,BH877=0,BI$4=$C877+$I860+1),$H877,0)),0))</f>
        <v>0</v>
      </c>
      <c r="BJ877" s="171">
        <f t="shared" ref="BJ877" si="4429">IF($I860="n/a",0,IF(BJ$4&gt;third_reg_period,IF(BJ$4&lt;=$I860+$C877,$H877/($I860-5),IF(AND($H877&lt;&gt;0,BI877=0,BJ$4=$C877+$I860+1),$H877,0)),0))</f>
        <v>0</v>
      </c>
      <c r="BK877" s="171">
        <f t="shared" ref="BK877" si="4430">IF($I860="n/a",0,IF(BK$4&gt;third_reg_period,IF(BK$4&lt;=$I860+$C877,$H877/($I860-5),IF(AND($H877&lt;&gt;0,BJ877=0,BK$4=$C877+$I860+1),$H877,0)),0))</f>
        <v>0</v>
      </c>
      <c r="BL877" s="171">
        <f t="shared" ref="BL877" si="4431">IF($I860="n/a",0,IF(BL$4&gt;third_reg_period,IF(BL$4&lt;=$I860+$C877,$H877/($I860-5),IF(AND($H877&lt;&gt;0,BK877=0,BL$4=$C877+$I860+1),$H877,0)),0))</f>
        <v>0</v>
      </c>
      <c r="BM877" s="171">
        <f t="shared" ref="BM877" si="4432">IF($I860="n/a",0,IF(BM$4&gt;third_reg_period,IF(BM$4&lt;=$I860+$C877,$H877/($I860-5),IF(AND($H877&lt;&gt;0,BL877=0,BM$4=$C877+$I860+1),$H877,0)),0))</f>
        <v>0</v>
      </c>
      <c r="BN877" s="171">
        <f t="shared" ref="BN877" si="4433">IF($I860="n/a",0,IF(BN$4&gt;third_reg_period,IF(BN$4&lt;=$I860+$C877,$H877/($I860-5),IF(AND($H877&lt;&gt;0,BM877=0,BN$4=$C877+$I860+1),$H877,0)),0))</f>
        <v>0</v>
      </c>
      <c r="BO877" s="171">
        <f t="shared" ref="BO877" si="4434">IF($I860="n/a",0,IF(BO$4&gt;third_reg_period,IF(BO$4&lt;=$I860+$C877,$H877/($I860-5),IF(AND($H877&lt;&gt;0,BN877=0,BO$4=$C877+$I860+1),$H877,0)),0))</f>
        <v>0</v>
      </c>
      <c r="BP877" s="171">
        <f t="shared" ref="BP877" si="4435">IF($I860="n/a",0,IF(BP$4&gt;third_reg_period,IF(BP$4&lt;=$I860+$C877,$H877/($I860-5),IF(AND($H877&lt;&gt;0,BO877=0,BP$4=$C877+$I860+1),$H877,0)),0))</f>
        <v>0</v>
      </c>
      <c r="BQ877" s="171">
        <f t="shared" ref="BQ877" si="4436">IF($I860="n/a",0,IF(BQ$4&gt;third_reg_period,IF(BQ$4&lt;=$I860+$C877,$H877/($I860-5),IF(AND($H877&lt;&gt;0,BP877=0,BQ$4=$C877+$I860+1),$H877,0)),0))</f>
        <v>0</v>
      </c>
      <c r="BR877" s="171">
        <f t="shared" ref="BR877" si="4437">IF($I860="n/a",0,IF(BR$4&gt;third_reg_period,IF(BR$4&lt;=$I860+$C877,$H877/($I860-5),IF(AND($H877&lt;&gt;0,BQ877=0,BR$4=$C877+$I860+1),$H877,0)),0))</f>
        <v>0</v>
      </c>
      <c r="BS877" s="171">
        <f t="shared" ref="BS877" si="4438">IF($I860="n/a",0,IF(BS$4&gt;third_reg_period,IF(BS$4&lt;=$I860+$C877,$H877/($I860-5),IF(AND($H877&lt;&gt;0,BR877=0,BS$4=$C877+$I860+1),$H877,0)),0))</f>
        <v>0</v>
      </c>
      <c r="BT877" s="171">
        <f t="shared" ref="BT877" si="4439">IF($I860="n/a",0,IF(BT$4&gt;third_reg_period,IF(BT$4&lt;=$I860+$C877,$H877/($I860-5),IF(AND($H877&lt;&gt;0,BS877=0,BT$4=$C877+$I860+1),$H877,0)),0))</f>
        <v>0</v>
      </c>
      <c r="BU877" s="171">
        <f t="shared" ref="BU877" si="4440">IF($I860="n/a",0,IF(BU$4&gt;third_reg_period,IF(BU$4&lt;=$I860+$C877,$H877/($I860-5),IF(AND($H877&lt;&gt;0,BT877=0,BU$4=$C877+$I860+1),$H877,0)),0))</f>
        <v>0</v>
      </c>
      <c r="BV877" s="171">
        <f t="shared" ref="BV877" si="4441">IF($I860="n/a",0,IF(BV$4&gt;third_reg_period,IF(BV$4&lt;=$I860+$C877,$H877/($I860-5),IF(AND($H877&lt;&gt;0,BU877=0,BV$4=$C877+$I860+1),$H877,0)),0))</f>
        <v>0</v>
      </c>
      <c r="BW877" s="171">
        <f t="shared" ref="BW877" si="4442">IF($I860="n/a",0,IF(BW$4&gt;third_reg_period,IF(BW$4&lt;=$I860+$C877,$H877/($I860-5),IF(AND($H877&lt;&gt;0,BV877=0,BW$4=$C877+$I860+1),$H877,0)),0))</f>
        <v>0</v>
      </c>
      <c r="BX877" s="171">
        <f t="shared" ref="BX877" si="4443">IF($I860="n/a",0,IF(BX$4&gt;third_reg_period,IF(BX$4&lt;=$I860+$C877,$H877/($I860-5),IF(AND($H877&lt;&gt;0,BW877=0,BX$4=$C877+$I860+1),$H877,0)),0))</f>
        <v>0</v>
      </c>
      <c r="BY877" s="171">
        <f t="shared" ref="BY877" si="4444">IF($I860="n/a",0,IF(BY$4&gt;third_reg_period,IF(BY$4&lt;=$I860+$C877,$H877/($I860-5),IF(AND($H877&lt;&gt;0,BX877=0,BY$4=$C877+$I860+1),$H877,0)),0))</f>
        <v>0</v>
      </c>
      <c r="BZ877" s="171">
        <f t="shared" ref="BZ877" si="4445">IF($I860="n/a",0,IF(BZ$4&gt;third_reg_period,IF(BZ$4&lt;=$I860+$C877,$H877/($I860-5),IF(AND($H877&lt;&gt;0,BY877=0,BZ$4=$C877+$I860+1),$H877,0)),0))</f>
        <v>0</v>
      </c>
      <c r="CA877" s="171">
        <f t="shared" ref="CA877" si="4446">IF($I860="n/a",0,IF(CA$4&gt;third_reg_period,IF(CA$4&lt;=$I860+$C877,$H877/($I860-5),IF(AND($H877&lt;&gt;0,BZ877=0,CA$4=$C877+$I860+1),$H877,0)),0))</f>
        <v>0</v>
      </c>
      <c r="CB877" s="171">
        <f t="shared" ref="CB877" si="4447">IF($I860="n/a",0,IF(CB$4&gt;third_reg_period,IF(CB$4&lt;=$I860+$C877,$H877/($I860-5),IF(AND($H877&lt;&gt;0,CA877=0,CB$4=$C877+$I860+1),$H877,0)),0))</f>
        <v>0</v>
      </c>
      <c r="CC877" s="171">
        <f t="shared" ref="CC877" si="4448">IF($I860="n/a",0,IF(CC$4&gt;third_reg_period,IF(CC$4&lt;=$I860+$C877,$H877/($I860-5),IF(AND($H877&lt;&gt;0,CB877=0,CC$4=$C877+$I860+1),$H877,0)),0))</f>
        <v>0</v>
      </c>
      <c r="CD877" s="171">
        <f t="shared" ref="CD877" si="4449">IF($I860="n/a",0,IF(CD$4&gt;third_reg_period,IF(CD$4&lt;=$I860+$C877,$H877/($I860-5),IF(AND($H877&lt;&gt;0,CC877=0,CD$4=$C877+$I860+1),$H877,0)),0))</f>
        <v>0</v>
      </c>
      <c r="CE877" s="171">
        <f t="shared" ref="CE877" si="4450">IF($I860="n/a",0,IF(CE$4&gt;third_reg_period,IF(CE$4&lt;=$I860+$C877,$H877/($I860-5),IF(AND($H877&lt;&gt;0,CD877=0,CE$4=$C877+$I860+1),$H877,0)),0))</f>
        <v>0</v>
      </c>
      <c r="CF877" s="171">
        <f t="shared" ref="CF877" si="4451">IF($I860="n/a",0,IF(CF$4&gt;third_reg_period,IF(CF$4&lt;=$I860+$C877,$H877/($I860-5),IF(AND($H877&lt;&gt;0,CE877=0,CF$4=$C877+$I860+1),$H877,0)),0))</f>
        <v>0</v>
      </c>
      <c r="CG877" s="153"/>
      <c r="CH877" s="153"/>
      <c r="CI877" s="153"/>
      <c r="CJ877" s="153"/>
      <c r="CK877" s="153"/>
      <c r="CL877" s="153"/>
      <c r="CM877" s="153"/>
      <c r="CN877" s="153"/>
      <c r="CO877" s="153"/>
      <c r="CP877" s="153"/>
      <c r="CQ877" s="153"/>
      <c r="CR877" s="153"/>
      <c r="CS877" s="153"/>
      <c r="CT877" s="153"/>
      <c r="CU877" s="153"/>
      <c r="CV877" s="153"/>
      <c r="CW877" s="153"/>
      <c r="CX877" s="153"/>
      <c r="CY877" s="153"/>
      <c r="CZ877" s="153"/>
      <c r="DA877" s="153"/>
      <c r="DB877" s="153"/>
      <c r="DC877" s="153"/>
      <c r="DD877" s="153"/>
      <c r="DE877" s="153"/>
      <c r="DF877" s="153"/>
      <c r="DG877" s="153"/>
      <c r="DH877" s="153"/>
      <c r="DI877" s="153"/>
      <c r="DJ877" s="153"/>
      <c r="DK877" s="153"/>
      <c r="DL877" s="153"/>
      <c r="DM877" s="153"/>
      <c r="DN877" s="153"/>
      <c r="DO877" s="153"/>
      <c r="DP877" s="153"/>
      <c r="DQ877" s="153"/>
      <c r="DR877" s="153"/>
      <c r="DS877" s="153"/>
      <c r="DT877" s="153"/>
      <c r="DU877" s="153"/>
      <c r="DV877" s="153"/>
      <c r="DW877" s="153"/>
      <c r="DX877" s="153"/>
      <c r="DY877" s="153"/>
      <c r="DZ877" s="153"/>
      <c r="EA877" s="153"/>
      <c r="EB877" s="153"/>
      <c r="EC877" s="153"/>
      <c r="ED877" s="153"/>
      <c r="EE877" s="153"/>
      <c r="EF877" s="153"/>
      <c r="EG877" s="153"/>
      <c r="EH877" s="153"/>
      <c r="EI877" s="153"/>
      <c r="EJ877" s="153"/>
      <c r="EK877" s="153"/>
      <c r="EL877" s="153"/>
      <c r="EM877" s="153"/>
      <c r="EN877" s="153"/>
      <c r="EO877" s="153"/>
      <c r="EP877" s="153"/>
      <c r="EQ877" s="153"/>
      <c r="ER877" s="153"/>
      <c r="ES877" s="153"/>
      <c r="ET877" s="153"/>
      <c r="EU877" s="153"/>
      <c r="EV877" s="153"/>
      <c r="EW877" s="153"/>
      <c r="EX877" s="153"/>
      <c r="EY877" s="153"/>
      <c r="EZ877" s="153"/>
      <c r="FA877" s="153"/>
      <c r="FB877" s="153"/>
      <c r="FC877" s="153"/>
      <c r="FD877" s="153"/>
      <c r="FE877" s="153"/>
      <c r="FF877" s="153"/>
      <c r="FG877" s="153"/>
      <c r="FH877" s="153"/>
      <c r="FI877" s="153"/>
      <c r="FJ877" s="153"/>
      <c r="FK877" s="153"/>
      <c r="FL877" s="153"/>
      <c r="FM877" s="153"/>
      <c r="FN877" s="153"/>
      <c r="FO877" s="153"/>
      <c r="FP877" s="153"/>
      <c r="FQ877" s="153"/>
      <c r="FR877" s="153"/>
      <c r="FS877" s="153"/>
      <c r="FT877" s="153"/>
      <c r="FU877" s="153"/>
      <c r="FV877" s="153"/>
      <c r="FW877" s="153"/>
      <c r="FX877" s="153"/>
      <c r="FY877" s="153"/>
      <c r="FZ877" s="153"/>
      <c r="GA877" s="153"/>
      <c r="GB877" s="153"/>
      <c r="GC877" s="153"/>
      <c r="GD877" s="153"/>
      <c r="GE877" s="153"/>
      <c r="GF877" s="153"/>
      <c r="GG877" s="153"/>
      <c r="GH877" s="153"/>
      <c r="GI877" s="153"/>
      <c r="GJ877" s="153"/>
      <c r="GK877" s="153"/>
      <c r="GL877" s="153"/>
      <c r="GM877" s="153"/>
      <c r="GN877" s="153"/>
      <c r="GO877" s="153"/>
      <c r="GP877" s="153"/>
      <c r="GQ877" s="153"/>
      <c r="GR877" s="153"/>
      <c r="GS877" s="153"/>
      <c r="GT877" s="153"/>
      <c r="GU877" s="153"/>
      <c r="GV877" s="153"/>
      <c r="GW877" s="153"/>
      <c r="GX877" s="153"/>
      <c r="GY877" s="153"/>
      <c r="GZ877" s="153"/>
      <c r="HA877" s="153"/>
      <c r="HB877" s="153"/>
      <c r="HC877" s="153"/>
      <c r="HD877" s="153"/>
      <c r="HE877" s="153"/>
      <c r="HF877" s="153"/>
      <c r="HG877" s="153"/>
      <c r="HH877" s="153"/>
      <c r="HI877" s="153"/>
      <c r="HJ877" s="153"/>
      <c r="HK877" s="153"/>
      <c r="HL877" s="153"/>
      <c r="HM877" s="153"/>
      <c r="HN877" s="153"/>
      <c r="HO877" s="153"/>
      <c r="HP877" s="153"/>
      <c r="HQ877" s="153"/>
      <c r="HR877" s="153"/>
      <c r="HS877" s="153"/>
      <c r="HT877" s="153"/>
      <c r="HU877" s="153"/>
      <c r="HV877" s="153"/>
      <c r="HW877" s="153"/>
      <c r="HX877" s="153"/>
      <c r="HY877" s="153"/>
      <c r="HZ877" s="153"/>
      <c r="IA877" s="153"/>
      <c r="IB877" s="153"/>
      <c r="IC877" s="153"/>
      <c r="ID877" s="153"/>
      <c r="IE877" s="153"/>
      <c r="IF877" s="153"/>
      <c r="IG877" s="153"/>
      <c r="IH877" s="153"/>
      <c r="II877" s="153"/>
      <c r="IJ877" s="153"/>
      <c r="IK877" s="153"/>
      <c r="IL877" s="153"/>
      <c r="IM877" s="153"/>
      <c r="IN877" s="153"/>
      <c r="IO877" s="153"/>
      <c r="IP877" s="153"/>
      <c r="IQ877" s="153"/>
      <c r="IR877" s="153"/>
      <c r="IS877" s="153"/>
      <c r="IT877" s="153"/>
      <c r="IU877" s="153"/>
      <c r="IV877" s="153"/>
      <c r="IW877" s="153"/>
      <c r="IX877" s="153"/>
      <c r="IY877" s="153"/>
      <c r="IZ877" s="153"/>
      <c r="JA877" s="153"/>
      <c r="JB877" s="153"/>
      <c r="JC877" s="153"/>
      <c r="JD877" s="153"/>
      <c r="JE877" s="153"/>
      <c r="JF877" s="153"/>
      <c r="JG877" s="153"/>
      <c r="JH877" s="153"/>
      <c r="JI877" s="153"/>
      <c r="JJ877" s="153"/>
      <c r="JK877" s="153"/>
      <c r="JL877" s="153"/>
      <c r="JM877" s="153"/>
      <c r="JN877" s="153"/>
      <c r="JO877" s="153"/>
      <c r="JP877" s="153"/>
      <c r="JQ877" s="153"/>
      <c r="JR877" s="153"/>
      <c r="JS877" s="153"/>
      <c r="JT877" s="153"/>
      <c r="JU877" s="153"/>
      <c r="JV877" s="153"/>
      <c r="JW877" s="153"/>
      <c r="JX877" s="153"/>
      <c r="JY877" s="153"/>
      <c r="JZ877" s="153"/>
      <c r="KA877" s="153"/>
      <c r="KB877" s="153"/>
      <c r="KC877" s="153"/>
      <c r="KD877" s="153"/>
      <c r="KE877" s="153"/>
      <c r="KF877" s="153"/>
      <c r="KG877" s="153"/>
      <c r="KH877" s="153"/>
      <c r="KI877" s="153"/>
      <c r="KJ877" s="153"/>
      <c r="KK877" s="153"/>
      <c r="KL877" s="153"/>
      <c r="KM877" s="153"/>
      <c r="KN877" s="153"/>
      <c r="KO877" s="153"/>
      <c r="KP877" s="153"/>
      <c r="KQ877" s="153"/>
      <c r="KR877" s="153"/>
      <c r="KS877" s="153"/>
      <c r="KT877" s="153"/>
      <c r="KU877" s="153"/>
      <c r="KV877" s="153"/>
      <c r="KW877" s="153"/>
      <c r="KX877" s="153"/>
      <c r="KY877" s="153"/>
      <c r="KZ877" s="153"/>
      <c r="LA877" s="153"/>
      <c r="LB877" s="153"/>
      <c r="LC877" s="153"/>
      <c r="LD877" s="153"/>
      <c r="LE877" s="153"/>
      <c r="LF877" s="153"/>
      <c r="LG877" s="153"/>
      <c r="LH877" s="153"/>
      <c r="LI877" s="153"/>
      <c r="LJ877" s="153"/>
      <c r="LK877" s="153"/>
      <c r="LL877" s="153"/>
      <c r="LM877" s="153"/>
      <c r="LN877" s="153"/>
      <c r="LO877" s="153"/>
      <c r="LP877" s="153"/>
      <c r="LQ877" s="153"/>
      <c r="LR877" s="153"/>
      <c r="LS877" s="153"/>
      <c r="LT877" s="153"/>
      <c r="LU877" s="153"/>
      <c r="LV877" s="153"/>
      <c r="LW877" s="153"/>
      <c r="LX877" s="153"/>
      <c r="LY877" s="153"/>
      <c r="LZ877" s="153"/>
      <c r="MA877" s="153"/>
      <c r="MB877" s="153"/>
      <c r="MC877" s="153"/>
      <c r="MD877" s="153"/>
      <c r="ME877" s="153"/>
      <c r="MF877" s="153"/>
      <c r="MG877" s="153"/>
      <c r="MH877" s="153"/>
      <c r="MI877" s="153"/>
      <c r="MJ877" s="153"/>
      <c r="MK877" s="153"/>
      <c r="ML877" s="153"/>
      <c r="MM877" s="153"/>
      <c r="MN877" s="153"/>
      <c r="MO877" s="153"/>
      <c r="MP877" s="153"/>
      <c r="MQ877" s="153"/>
      <c r="MR877" s="153"/>
      <c r="MS877" s="153"/>
      <c r="MT877" s="153"/>
      <c r="MU877" s="153"/>
      <c r="MV877" s="153"/>
      <c r="MW877" s="153"/>
      <c r="MX877" s="153"/>
      <c r="MY877" s="153"/>
      <c r="MZ877" s="153"/>
      <c r="NA877" s="153"/>
      <c r="NB877" s="153"/>
      <c r="NC877" s="153"/>
      <c r="ND877" s="153"/>
      <c r="NE877" s="153"/>
      <c r="NF877" s="153"/>
      <c r="NG877" s="153"/>
      <c r="NH877" s="153"/>
      <c r="NI877" s="153"/>
      <c r="NJ877" s="153"/>
      <c r="NK877" s="153"/>
      <c r="NL877" s="153"/>
      <c r="NM877" s="153"/>
      <c r="NN877" s="153"/>
      <c r="NO877" s="153"/>
      <c r="NP877" s="153"/>
      <c r="NQ877" s="153"/>
      <c r="NR877" s="153"/>
      <c r="NS877" s="153"/>
      <c r="NT877" s="153"/>
      <c r="NU877" s="153"/>
      <c r="NV877" s="153"/>
      <c r="NW877" s="153"/>
      <c r="NX877" s="153"/>
      <c r="NY877" s="153"/>
      <c r="NZ877" s="153"/>
      <c r="OA877" s="153"/>
      <c r="OB877" s="153"/>
      <c r="OC877" s="153"/>
      <c r="OD877" s="153"/>
      <c r="OE877" s="153"/>
      <c r="OF877" s="153"/>
      <c r="OG877" s="153"/>
      <c r="OH877" s="153"/>
      <c r="OI877" s="153"/>
      <c r="OJ877" s="153"/>
      <c r="OK877" s="153"/>
      <c r="OL877" s="153"/>
      <c r="OM877" s="153"/>
      <c r="ON877" s="153"/>
      <c r="OO877" s="153"/>
      <c r="OP877" s="153"/>
      <c r="OQ877" s="153"/>
      <c r="OR877" s="153"/>
      <c r="OS877" s="153"/>
      <c r="OT877" s="153"/>
      <c r="OU877" s="153"/>
      <c r="OV877" s="153"/>
      <c r="OW877" s="153"/>
      <c r="OX877" s="153"/>
      <c r="OY877" s="153"/>
      <c r="OZ877" s="153"/>
      <c r="PA877" s="153"/>
      <c r="PB877" s="153"/>
      <c r="PC877" s="153"/>
      <c r="PD877" s="153"/>
      <c r="PE877" s="153"/>
      <c r="PF877" s="153"/>
      <c r="PG877" s="153"/>
      <c r="PH877" s="153"/>
      <c r="PI877" s="153"/>
      <c r="PJ877" s="153"/>
      <c r="PK877" s="153"/>
      <c r="PL877" s="153"/>
      <c r="PM877" s="153"/>
      <c r="PN877" s="153"/>
      <c r="PO877" s="153"/>
      <c r="PP877" s="153"/>
      <c r="PQ877" s="153"/>
      <c r="PR877" s="153"/>
      <c r="PS877" s="153"/>
      <c r="PT877" s="153"/>
      <c r="PU877" s="153"/>
      <c r="PV877" s="153"/>
      <c r="PW877" s="153"/>
      <c r="PX877" s="153"/>
      <c r="PY877" s="153"/>
      <c r="PZ877" s="153"/>
      <c r="QA877" s="153"/>
      <c r="QB877" s="153"/>
      <c r="QC877" s="153"/>
      <c r="QD877" s="153"/>
      <c r="QE877" s="153"/>
      <c r="QF877" s="153"/>
      <c r="QG877" s="153"/>
      <c r="QH877" s="153"/>
      <c r="QI877" s="153"/>
      <c r="QJ877" s="153"/>
      <c r="QK877" s="153"/>
      <c r="QL877" s="153"/>
      <c r="QM877" s="153"/>
      <c r="QN877" s="153"/>
      <c r="QO877" s="153"/>
      <c r="QP877" s="153"/>
      <c r="QQ877" s="153"/>
      <c r="QR877" s="153"/>
      <c r="QS877" s="153"/>
      <c r="QT877" s="153"/>
      <c r="QU877" s="153"/>
      <c r="QV877" s="153"/>
      <c r="QW877" s="153"/>
      <c r="QX877" s="153"/>
      <c r="QY877" s="153"/>
      <c r="QZ877" s="153"/>
      <c r="RA877" s="153"/>
      <c r="RB877" s="153"/>
      <c r="RC877" s="153"/>
      <c r="RD877" s="153"/>
      <c r="RE877" s="153"/>
      <c r="RF877" s="153"/>
      <c r="RG877" s="153"/>
      <c r="RH877" s="153"/>
      <c r="RI877" s="153"/>
      <c r="RJ877" s="153"/>
      <c r="RK877" s="153"/>
      <c r="RL877" s="153"/>
      <c r="RM877" s="153"/>
      <c r="RN877" s="153"/>
      <c r="RO877" s="153"/>
      <c r="RP877" s="153"/>
      <c r="RQ877" s="153"/>
      <c r="RR877" s="153"/>
      <c r="RS877" s="153"/>
      <c r="RT877" s="153"/>
      <c r="RU877" s="153"/>
      <c r="RV877" s="153"/>
      <c r="RW877" s="153"/>
      <c r="RX877" s="153"/>
      <c r="RY877" s="153"/>
      <c r="RZ877" s="153"/>
      <c r="SA877" s="153"/>
      <c r="SB877" s="153"/>
      <c r="SC877" s="153"/>
      <c r="SD877" s="153"/>
      <c r="SE877" s="153"/>
      <c r="SF877" s="153"/>
      <c r="SG877" s="153"/>
      <c r="SH877" s="153"/>
      <c r="SI877" s="153"/>
      <c r="SJ877" s="153"/>
      <c r="SK877" s="153"/>
      <c r="SL877" s="153"/>
      <c r="SM877" s="153"/>
      <c r="SN877" s="153"/>
      <c r="SO877" s="153"/>
      <c r="SP877" s="153"/>
      <c r="SQ877" s="153"/>
      <c r="SR877" s="153"/>
      <c r="SS877" s="153"/>
      <c r="ST877" s="153"/>
      <c r="SU877" s="153"/>
      <c r="SV877" s="153"/>
      <c r="SW877" s="153"/>
      <c r="SX877" s="153"/>
      <c r="SY877" s="153"/>
      <c r="SZ877" s="153"/>
      <c r="TA877" s="153"/>
      <c r="TB877" s="153"/>
      <c r="TC877" s="153"/>
      <c r="TD877" s="153"/>
      <c r="TE877" s="153"/>
      <c r="TF877" s="153"/>
      <c r="TG877" s="153"/>
      <c r="TH877" s="153"/>
      <c r="TI877" s="153"/>
      <c r="TJ877" s="153"/>
      <c r="TK877" s="153"/>
      <c r="TL877" s="153"/>
      <c r="TM877" s="153"/>
      <c r="TN877" s="153"/>
      <c r="TO877" s="153"/>
      <c r="TP877" s="153"/>
      <c r="TQ877" s="153"/>
      <c r="TR877" s="153"/>
      <c r="TS877" s="153"/>
      <c r="TT877" s="153"/>
      <c r="TU877" s="153"/>
      <c r="TV877" s="153"/>
      <c r="TW877" s="153"/>
      <c r="TX877" s="153"/>
      <c r="TY877" s="153"/>
      <c r="TZ877" s="153"/>
      <c r="UA877" s="153"/>
      <c r="UB877" s="153"/>
      <c r="UC877" s="153"/>
      <c r="UD877" s="153"/>
      <c r="UE877" s="153"/>
      <c r="UF877" s="153"/>
      <c r="UG877" s="153"/>
      <c r="UH877" s="153"/>
      <c r="UI877" s="153"/>
      <c r="UJ877" s="153"/>
      <c r="UK877" s="153"/>
      <c r="UL877" s="153"/>
      <c r="UM877" s="153"/>
      <c r="UN877" s="153"/>
      <c r="UO877" s="153"/>
      <c r="UP877" s="153"/>
      <c r="UQ877" s="153"/>
      <c r="UR877" s="153"/>
      <c r="US877" s="153"/>
      <c r="UT877" s="153"/>
      <c r="UU877" s="153"/>
      <c r="UV877" s="153"/>
      <c r="UW877" s="153"/>
      <c r="UX877" s="153"/>
      <c r="UY877" s="153"/>
      <c r="UZ877" s="153"/>
      <c r="VA877" s="153"/>
      <c r="VB877" s="153"/>
      <c r="VC877" s="153"/>
      <c r="VD877" s="153"/>
      <c r="VE877" s="153"/>
      <c r="VF877" s="153"/>
      <c r="VG877" s="153"/>
      <c r="VH877" s="153"/>
      <c r="VI877" s="153"/>
      <c r="VJ877" s="153"/>
      <c r="VK877" s="153"/>
      <c r="VL877" s="153"/>
      <c r="VM877" s="153"/>
      <c r="VN877" s="153"/>
      <c r="VO877" s="153"/>
      <c r="VP877" s="153"/>
      <c r="VQ877" s="153"/>
      <c r="VR877" s="153"/>
      <c r="VS877" s="153"/>
      <c r="VT877" s="153"/>
      <c r="VU877" s="153"/>
      <c r="VV877" s="153"/>
      <c r="VW877" s="153"/>
      <c r="VX877" s="153"/>
      <c r="VY877" s="153"/>
      <c r="VZ877" s="153"/>
      <c r="WA877" s="153"/>
      <c r="WB877" s="153"/>
      <c r="WC877" s="153"/>
      <c r="WD877" s="153"/>
      <c r="WE877" s="153"/>
      <c r="WF877" s="153"/>
      <c r="WG877" s="153"/>
      <c r="WH877" s="153"/>
      <c r="WI877" s="153"/>
      <c r="WJ877" s="153"/>
      <c r="WK877" s="153"/>
      <c r="WL877" s="153"/>
      <c r="WM877" s="153"/>
      <c r="WN877" s="153"/>
      <c r="WO877" s="153"/>
      <c r="WP877" s="153"/>
      <c r="WQ877" s="153"/>
      <c r="WR877" s="153"/>
      <c r="WS877" s="153"/>
      <c r="WT877" s="153"/>
      <c r="WU877" s="153"/>
      <c r="WV877" s="153"/>
      <c r="WW877" s="153"/>
      <c r="WX877" s="153"/>
      <c r="WY877" s="153"/>
      <c r="WZ877" s="153"/>
      <c r="XA877" s="153"/>
      <c r="XB877" s="153"/>
      <c r="XC877" s="153"/>
      <c r="XD877" s="153"/>
      <c r="XE877" s="153"/>
      <c r="XF877" s="153"/>
      <c r="XG877" s="153"/>
      <c r="XH877" s="153"/>
      <c r="XI877" s="153"/>
      <c r="XJ877" s="153"/>
      <c r="XK877" s="153"/>
      <c r="XL877" s="153"/>
      <c r="XM877" s="153"/>
      <c r="XN877" s="153"/>
      <c r="XO877" s="153"/>
      <c r="XP877" s="153"/>
      <c r="XQ877" s="153"/>
      <c r="XR877" s="153"/>
      <c r="XS877" s="153"/>
      <c r="XT877" s="153"/>
      <c r="XU877" s="153"/>
      <c r="XV877" s="153"/>
      <c r="XW877" s="153"/>
      <c r="XX877" s="153"/>
      <c r="XY877" s="153"/>
      <c r="XZ877" s="153"/>
      <c r="YA877" s="153"/>
      <c r="YB877" s="153"/>
      <c r="YC877" s="153"/>
      <c r="YD877" s="153"/>
      <c r="YE877" s="153"/>
      <c r="YF877" s="153"/>
      <c r="YG877" s="153"/>
      <c r="YH877" s="153"/>
      <c r="YI877" s="153"/>
      <c r="YJ877" s="153"/>
      <c r="YK877" s="153"/>
      <c r="YL877" s="153"/>
      <c r="YM877" s="153"/>
      <c r="YN877" s="153"/>
      <c r="YO877" s="153"/>
      <c r="YP877" s="153"/>
      <c r="YQ877" s="153"/>
      <c r="YR877" s="153"/>
      <c r="YS877" s="153"/>
      <c r="YT877" s="153"/>
      <c r="YU877" s="153"/>
      <c r="YV877" s="153"/>
      <c r="YW877" s="153"/>
      <c r="YX877" s="153"/>
      <c r="YY877" s="153"/>
      <c r="YZ877" s="153"/>
      <c r="ZA877" s="153"/>
      <c r="ZB877" s="153"/>
      <c r="ZC877" s="153"/>
      <c r="ZD877" s="153"/>
      <c r="ZE877" s="153"/>
      <c r="ZF877" s="153"/>
      <c r="ZG877" s="153"/>
      <c r="ZH877" s="153"/>
      <c r="ZI877" s="153"/>
      <c r="ZJ877" s="153"/>
      <c r="ZK877" s="153"/>
      <c r="ZL877" s="153"/>
      <c r="ZM877" s="153"/>
      <c r="ZN877" s="153"/>
      <c r="ZO877" s="153"/>
      <c r="ZP877" s="153"/>
      <c r="ZQ877" s="153"/>
      <c r="ZR877" s="153"/>
      <c r="ZS877" s="153"/>
      <c r="ZT877" s="153"/>
      <c r="ZU877" s="153"/>
      <c r="ZV877" s="153"/>
      <c r="ZW877" s="153"/>
      <c r="ZX877" s="153"/>
      <c r="ZY877" s="153"/>
      <c r="ZZ877" s="153"/>
      <c r="AAA877" s="153"/>
      <c r="AAB877" s="153"/>
      <c r="AAC877" s="153"/>
      <c r="AAD877" s="153"/>
      <c r="AAE877" s="153"/>
      <c r="AAF877" s="153"/>
      <c r="AAG877" s="153"/>
      <c r="AAH877" s="153"/>
      <c r="AAI877" s="153"/>
      <c r="AAJ877" s="153"/>
      <c r="AAK877" s="153"/>
      <c r="AAL877" s="153"/>
      <c r="AAM877" s="153"/>
      <c r="AAN877" s="153"/>
      <c r="AAO877" s="153"/>
      <c r="AAP877" s="153"/>
      <c r="AAQ877" s="153"/>
      <c r="AAR877" s="153"/>
      <c r="AAS877" s="153"/>
      <c r="AAT877" s="153"/>
      <c r="AAU877" s="153"/>
      <c r="AAV877" s="153"/>
      <c r="AAW877" s="153"/>
      <c r="AAX877" s="153"/>
      <c r="AAY877" s="153"/>
      <c r="AAZ877" s="153"/>
      <c r="ABA877" s="153"/>
      <c r="ABB877" s="153"/>
      <c r="ABC877" s="153"/>
      <c r="ABD877" s="153"/>
      <c r="ABE877" s="153"/>
      <c r="ABF877" s="153"/>
      <c r="ABG877" s="153"/>
      <c r="ABH877" s="153"/>
      <c r="ABI877" s="153"/>
      <c r="ABJ877" s="153"/>
      <c r="ABK877" s="153"/>
      <c r="ABL877" s="153"/>
      <c r="ABM877" s="153"/>
      <c r="ABN877" s="153"/>
      <c r="ABO877" s="153"/>
      <c r="ABP877" s="153"/>
      <c r="ABQ877" s="153"/>
      <c r="ABR877" s="153"/>
      <c r="ABS877" s="153"/>
      <c r="ABT877" s="153"/>
      <c r="ABU877" s="153"/>
      <c r="ABV877" s="153"/>
      <c r="ABW877" s="153"/>
      <c r="ABX877" s="153"/>
      <c r="ABY877" s="153"/>
      <c r="ABZ877" s="153"/>
      <c r="ACA877" s="153"/>
      <c r="ACB877" s="153"/>
      <c r="ACC877" s="153"/>
      <c r="ACD877" s="153"/>
      <c r="ACE877" s="153"/>
      <c r="ACF877" s="153"/>
      <c r="ACG877" s="153"/>
      <c r="ACH877" s="153"/>
      <c r="ACI877" s="153"/>
      <c r="ACJ877" s="153"/>
      <c r="ACK877" s="153"/>
      <c r="ACL877" s="153"/>
      <c r="ACM877" s="153"/>
      <c r="ACN877" s="153"/>
      <c r="ACO877" s="153"/>
      <c r="ACP877" s="153"/>
      <c r="ACQ877" s="153"/>
      <c r="ACR877" s="153"/>
      <c r="ACS877" s="153"/>
      <c r="ACT877" s="153"/>
      <c r="ACU877" s="153"/>
      <c r="ACV877" s="153"/>
      <c r="ACW877" s="153"/>
      <c r="ACX877" s="153"/>
      <c r="ACY877" s="153"/>
      <c r="ACZ877" s="153"/>
      <c r="ADA877" s="153"/>
      <c r="ADB877" s="153"/>
      <c r="ADC877" s="153"/>
      <c r="ADD877" s="153"/>
      <c r="ADE877" s="153"/>
      <c r="ADF877" s="153"/>
      <c r="ADG877" s="153"/>
      <c r="ADH877" s="153"/>
      <c r="ADI877" s="153"/>
      <c r="ADJ877" s="153"/>
      <c r="ADK877" s="153"/>
      <c r="ADL877" s="153"/>
      <c r="ADM877" s="153"/>
      <c r="ADN877" s="153"/>
      <c r="ADO877" s="153"/>
      <c r="ADP877" s="153"/>
      <c r="ADQ877" s="153"/>
      <c r="ADR877" s="153"/>
      <c r="ADS877" s="153"/>
      <c r="ADT877" s="153"/>
      <c r="ADU877" s="153"/>
      <c r="ADV877" s="153"/>
      <c r="ADW877" s="153"/>
      <c r="ADX877" s="153"/>
      <c r="ADY877" s="153"/>
      <c r="ADZ877" s="153"/>
      <c r="AEA877" s="153"/>
      <c r="AEB877" s="153"/>
      <c r="AEC877" s="153"/>
      <c r="AED877" s="153"/>
      <c r="AEE877" s="153"/>
      <c r="AEF877" s="153"/>
      <c r="AEG877" s="153"/>
      <c r="AEH877" s="153"/>
      <c r="AEI877" s="153"/>
      <c r="AEJ877" s="153"/>
      <c r="AEK877" s="153"/>
      <c r="AEL877" s="153"/>
      <c r="AEM877" s="153"/>
      <c r="AEN877" s="153"/>
      <c r="AEO877" s="153"/>
      <c r="AEP877" s="153"/>
      <c r="AEQ877" s="153"/>
      <c r="AER877" s="153"/>
      <c r="AES877" s="153"/>
      <c r="AET877" s="153"/>
      <c r="AEU877" s="153"/>
      <c r="AEV877" s="153"/>
      <c r="AEW877" s="153"/>
      <c r="AEX877" s="153"/>
      <c r="AEY877" s="153"/>
      <c r="AEZ877" s="153"/>
      <c r="AFA877" s="153"/>
      <c r="AFB877" s="153"/>
      <c r="AFC877" s="153"/>
      <c r="AFD877" s="153"/>
      <c r="AFE877" s="153"/>
      <c r="AFF877" s="153"/>
      <c r="AFG877" s="153"/>
      <c r="AFH877" s="153"/>
      <c r="AFI877" s="153"/>
      <c r="AFJ877" s="153"/>
      <c r="AFK877" s="153"/>
      <c r="AFL877" s="153"/>
      <c r="AFM877" s="153"/>
      <c r="AFN877" s="153"/>
      <c r="AFO877" s="153"/>
      <c r="AFP877" s="153"/>
      <c r="AFQ877" s="153"/>
      <c r="AFR877" s="153"/>
      <c r="AFS877" s="153"/>
      <c r="AFT877" s="153"/>
      <c r="AFU877" s="153"/>
      <c r="AFV877" s="153"/>
      <c r="AFW877" s="153"/>
      <c r="AFX877" s="153"/>
      <c r="AFY877" s="153"/>
      <c r="AFZ877" s="153"/>
      <c r="AGA877" s="153"/>
      <c r="AGB877" s="153"/>
      <c r="AGC877" s="153"/>
      <c r="AGD877" s="153"/>
      <c r="AGE877" s="153"/>
      <c r="AGF877" s="153"/>
      <c r="AGG877" s="153"/>
      <c r="AGH877" s="153"/>
      <c r="AGI877" s="153"/>
      <c r="AGJ877" s="153"/>
      <c r="AGK877" s="153"/>
      <c r="AGL877" s="153"/>
      <c r="AGM877" s="153"/>
      <c r="AGN877" s="153"/>
      <c r="AGO877" s="153"/>
      <c r="AGP877" s="153"/>
      <c r="AGQ877" s="153"/>
      <c r="AGR877" s="153"/>
      <c r="AGS877" s="153"/>
      <c r="AGT877" s="153"/>
      <c r="AGU877" s="153"/>
      <c r="AGV877" s="153"/>
      <c r="AGW877" s="153"/>
      <c r="AGX877" s="153"/>
      <c r="AGY877" s="153"/>
      <c r="AGZ877" s="153"/>
      <c r="AHA877" s="153"/>
      <c r="AHB877" s="153"/>
      <c r="AHC877" s="153"/>
      <c r="AHD877" s="153"/>
      <c r="AHE877" s="153"/>
      <c r="AHF877" s="153"/>
      <c r="AHG877" s="153"/>
      <c r="AHH877" s="153"/>
      <c r="AHI877" s="153"/>
      <c r="AHJ877" s="153"/>
      <c r="AHK877" s="153"/>
      <c r="AHL877" s="153"/>
      <c r="AHM877" s="153"/>
      <c r="AHN877" s="153"/>
      <c r="AHO877" s="153"/>
      <c r="AHP877" s="153"/>
      <c r="AHQ877" s="153"/>
      <c r="AHR877" s="153"/>
      <c r="AHS877" s="153"/>
      <c r="AHT877" s="153"/>
      <c r="AHU877" s="153"/>
      <c r="AHV877" s="153"/>
      <c r="AHW877" s="153"/>
      <c r="AHX877" s="153"/>
      <c r="AHY877" s="153"/>
      <c r="AHZ877" s="153"/>
      <c r="AIA877" s="153"/>
      <c r="AIB877" s="153"/>
      <c r="AIC877" s="153"/>
      <c r="AID877" s="153"/>
      <c r="AIE877" s="153"/>
      <c r="AIF877" s="153"/>
      <c r="AIG877" s="153"/>
      <c r="AIH877" s="153"/>
      <c r="AII877" s="153"/>
      <c r="AIJ877" s="153"/>
      <c r="AIK877" s="153"/>
      <c r="AIL877" s="153"/>
      <c r="AIM877" s="153"/>
      <c r="AIN877" s="153"/>
      <c r="AIO877" s="153"/>
      <c r="AIP877" s="153"/>
      <c r="AIQ877" s="153"/>
      <c r="AIR877" s="153"/>
      <c r="AIS877" s="153"/>
      <c r="AIT877" s="153"/>
      <c r="AIU877" s="153"/>
      <c r="AIV877" s="153"/>
      <c r="AIW877" s="153"/>
      <c r="AIX877" s="153"/>
      <c r="AIY877" s="153"/>
      <c r="AIZ877" s="153"/>
      <c r="AJA877" s="153"/>
      <c r="AJB877" s="153"/>
      <c r="AJC877" s="153"/>
      <c r="AJD877" s="153"/>
      <c r="AJE877" s="153"/>
      <c r="AJF877" s="153"/>
      <c r="AJG877" s="153"/>
      <c r="AJH877" s="153"/>
      <c r="AJI877" s="153"/>
      <c r="AJJ877" s="153"/>
      <c r="AJK877" s="153"/>
      <c r="AJL877" s="153"/>
      <c r="AJM877" s="153"/>
      <c r="AJN877" s="153"/>
      <c r="AJO877" s="153"/>
      <c r="AJP877" s="153"/>
      <c r="AJQ877" s="153"/>
      <c r="AJR877" s="153"/>
      <c r="AJS877" s="153"/>
      <c r="AJT877" s="153"/>
      <c r="AJU877" s="153"/>
      <c r="AJV877" s="153"/>
      <c r="AJW877" s="153"/>
      <c r="AJX877" s="153"/>
      <c r="AJY877" s="153"/>
      <c r="AJZ877" s="153"/>
      <c r="AKA877" s="153"/>
      <c r="AKB877" s="153"/>
      <c r="AKC877" s="153"/>
      <c r="AKD877" s="153"/>
      <c r="AKE877" s="153"/>
      <c r="AKF877" s="153"/>
      <c r="AKG877" s="153"/>
      <c r="AKH877" s="153"/>
      <c r="AKI877" s="153"/>
      <c r="AKJ877" s="153"/>
      <c r="AKK877" s="153"/>
      <c r="AKL877" s="153"/>
      <c r="AKM877" s="153"/>
      <c r="AKN877" s="153"/>
      <c r="AKO877" s="153"/>
      <c r="AKP877" s="153"/>
      <c r="AKQ877" s="153"/>
      <c r="AKR877" s="153"/>
      <c r="AKS877" s="153"/>
      <c r="AKT877" s="153"/>
      <c r="AKU877" s="153"/>
      <c r="AKV877" s="153"/>
      <c r="AKW877" s="153"/>
      <c r="AKX877" s="153"/>
      <c r="AKY877" s="153"/>
      <c r="AKZ877" s="153"/>
      <c r="ALA877" s="153"/>
      <c r="ALB877" s="153"/>
      <c r="ALC877" s="153"/>
      <c r="ALD877" s="153"/>
      <c r="ALE877" s="153"/>
      <c r="ALF877" s="153"/>
      <c r="ALG877" s="153"/>
      <c r="ALH877" s="153"/>
      <c r="ALI877" s="153"/>
      <c r="ALJ877" s="153"/>
      <c r="ALK877" s="153"/>
      <c r="ALL877" s="153"/>
      <c r="ALM877" s="153"/>
      <c r="ALN877" s="153"/>
      <c r="ALO877" s="153"/>
      <c r="ALP877" s="153"/>
      <c r="ALQ877" s="153"/>
      <c r="ALR877" s="153"/>
      <c r="ALS877" s="153"/>
      <c r="ALT877" s="153"/>
      <c r="ALU877" s="153"/>
      <c r="ALV877" s="153"/>
      <c r="ALW877" s="153"/>
      <c r="ALX877" s="153"/>
      <c r="ALY877" s="153"/>
      <c r="ALZ877" s="153"/>
      <c r="AMA877" s="153"/>
      <c r="AMB877" s="153"/>
      <c r="AMC877" s="153"/>
      <c r="AMD877" s="153"/>
      <c r="AME877" s="153"/>
      <c r="AMF877" s="153"/>
      <c r="AMG877" s="153"/>
      <c r="AMH877" s="153"/>
      <c r="AMI877" s="153"/>
      <c r="AMJ877" s="153"/>
      <c r="AMK877" s="153"/>
      <c r="AML877" s="153"/>
      <c r="AMM877" s="153"/>
      <c r="AMN877" s="153"/>
      <c r="AMO877" s="153"/>
      <c r="AMP877" s="153"/>
      <c r="AMQ877" s="153"/>
      <c r="AMR877" s="153"/>
      <c r="AMS877" s="153"/>
      <c r="AMT877" s="153"/>
      <c r="AMU877" s="153"/>
      <c r="AMV877" s="153"/>
      <c r="AMW877" s="153"/>
      <c r="AMX877" s="153"/>
      <c r="AMY877" s="153"/>
      <c r="AMZ877" s="153"/>
      <c r="ANA877" s="153"/>
      <c r="ANB877" s="153"/>
      <c r="ANC877" s="153"/>
      <c r="AND877" s="153"/>
      <c r="ANE877" s="153"/>
      <c r="ANF877" s="153"/>
      <c r="ANG877" s="153"/>
      <c r="ANH877" s="153"/>
      <c r="ANI877" s="153"/>
      <c r="ANJ877" s="153"/>
      <c r="ANK877" s="153"/>
      <c r="ANL877" s="153"/>
      <c r="ANM877" s="153"/>
      <c r="ANN877" s="153"/>
      <c r="ANO877" s="153"/>
      <c r="ANP877" s="153"/>
      <c r="ANQ877" s="153"/>
      <c r="ANR877" s="153"/>
      <c r="ANS877" s="153"/>
      <c r="ANT877" s="153"/>
      <c r="ANU877" s="153"/>
      <c r="ANV877" s="153"/>
      <c r="ANW877" s="153"/>
      <c r="ANX877" s="153"/>
      <c r="ANY877" s="153"/>
      <c r="ANZ877" s="153"/>
      <c r="AOA877" s="153"/>
      <c r="AOB877" s="153"/>
      <c r="AOC877" s="153"/>
      <c r="AOD877" s="153"/>
      <c r="AOE877" s="153"/>
      <c r="AOF877" s="153"/>
      <c r="AOG877" s="153"/>
      <c r="AOH877" s="153"/>
      <c r="AOI877" s="153"/>
      <c r="AOJ877" s="153"/>
      <c r="AOK877" s="153"/>
      <c r="AOL877" s="153"/>
      <c r="AOM877" s="153"/>
      <c r="AON877" s="153"/>
      <c r="AOO877" s="153"/>
      <c r="AOP877" s="153"/>
      <c r="AOQ877" s="153"/>
      <c r="AOR877" s="153"/>
      <c r="AOS877" s="153"/>
      <c r="AOT877" s="153"/>
      <c r="AOU877" s="153"/>
      <c r="AOV877" s="153"/>
      <c r="AOW877" s="153"/>
      <c r="AOX877" s="153"/>
      <c r="AOY877" s="153"/>
      <c r="AOZ877" s="153"/>
      <c r="APA877" s="153"/>
      <c r="APB877" s="153"/>
      <c r="APC877" s="153"/>
      <c r="APD877" s="153"/>
      <c r="APE877" s="153"/>
      <c r="APF877" s="153"/>
      <c r="APG877" s="153"/>
      <c r="APH877" s="153"/>
      <c r="API877" s="153"/>
      <c r="APJ877" s="153"/>
      <c r="APK877" s="153"/>
      <c r="APL877" s="153"/>
      <c r="APM877" s="153"/>
      <c r="APN877" s="153"/>
      <c r="APO877" s="153"/>
      <c r="APP877" s="153"/>
      <c r="APQ877" s="153"/>
      <c r="APR877" s="153"/>
      <c r="APS877" s="153"/>
      <c r="APT877" s="153"/>
      <c r="APU877" s="153"/>
      <c r="APV877" s="153"/>
      <c r="APW877" s="153"/>
      <c r="APX877" s="153"/>
      <c r="APY877" s="153"/>
      <c r="APZ877" s="153"/>
      <c r="AQA877" s="153"/>
      <c r="AQB877" s="153"/>
      <c r="AQC877" s="153"/>
      <c r="AQD877" s="153"/>
      <c r="AQE877" s="153"/>
      <c r="AQF877" s="153"/>
      <c r="AQG877" s="153"/>
      <c r="AQH877" s="153"/>
      <c r="AQI877" s="153"/>
      <c r="AQJ877" s="153"/>
      <c r="AQK877" s="153"/>
      <c r="AQL877" s="153"/>
      <c r="AQM877" s="153"/>
      <c r="AQN877" s="153"/>
      <c r="AQO877" s="153"/>
      <c r="AQP877" s="153"/>
      <c r="AQQ877" s="153"/>
      <c r="AQR877" s="153"/>
      <c r="AQS877" s="153"/>
      <c r="AQT877" s="153"/>
      <c r="AQU877" s="153"/>
      <c r="AQV877" s="153"/>
      <c r="AQW877" s="153"/>
      <c r="AQX877" s="153"/>
      <c r="AQY877" s="153"/>
      <c r="AQZ877" s="153"/>
      <c r="ARA877" s="153"/>
      <c r="ARB877" s="153"/>
      <c r="ARC877" s="153"/>
      <c r="ARD877" s="153"/>
      <c r="ARE877" s="153"/>
      <c r="ARF877" s="153"/>
      <c r="ARG877" s="153"/>
      <c r="ARH877" s="153"/>
      <c r="ARI877" s="153"/>
      <c r="ARJ877" s="153"/>
      <c r="ARK877" s="153"/>
      <c r="ARL877" s="153"/>
      <c r="ARM877" s="153"/>
      <c r="ARN877" s="153"/>
      <c r="ARO877" s="153"/>
      <c r="ARP877" s="153"/>
      <c r="ARQ877" s="153"/>
      <c r="ARR877" s="153"/>
      <c r="ARS877" s="153"/>
      <c r="ART877" s="153"/>
      <c r="ARU877" s="153"/>
      <c r="ARV877" s="153"/>
      <c r="ARW877" s="153"/>
      <c r="ARX877" s="153"/>
      <c r="ARY877" s="153"/>
      <c r="ARZ877" s="153"/>
      <c r="ASA877" s="153"/>
      <c r="ASB877" s="153"/>
      <c r="ASC877" s="153"/>
      <c r="ASD877" s="153"/>
      <c r="ASE877" s="153"/>
      <c r="ASF877" s="153"/>
      <c r="ASG877" s="153"/>
      <c r="ASH877" s="153"/>
      <c r="ASI877" s="153"/>
      <c r="ASJ877" s="153"/>
      <c r="ASK877" s="153"/>
      <c r="ASL877" s="153"/>
      <c r="ASM877" s="153"/>
      <c r="ASN877" s="153"/>
      <c r="ASO877" s="153"/>
      <c r="ASP877" s="153"/>
      <c r="ASQ877" s="153"/>
      <c r="ASR877" s="153"/>
      <c r="ASS877" s="153"/>
      <c r="AST877" s="153"/>
      <c r="ASU877" s="153"/>
      <c r="ASV877" s="153"/>
      <c r="ASW877" s="153"/>
      <c r="ASX877" s="153"/>
      <c r="ASY877" s="153"/>
      <c r="ASZ877" s="153"/>
      <c r="ATA877" s="153"/>
      <c r="ATB877" s="153"/>
      <c r="ATC877" s="153"/>
      <c r="ATD877" s="153"/>
      <c r="ATE877" s="153"/>
      <c r="ATF877" s="153"/>
      <c r="ATG877" s="153"/>
      <c r="ATH877" s="153"/>
      <c r="ATI877" s="153"/>
      <c r="ATJ877" s="153"/>
      <c r="ATK877" s="153"/>
      <c r="ATL877" s="153"/>
      <c r="ATM877" s="153"/>
      <c r="ATN877" s="153"/>
      <c r="ATO877" s="153"/>
      <c r="ATP877" s="153"/>
      <c r="ATQ877" s="153"/>
      <c r="ATR877" s="153"/>
      <c r="ATS877" s="153"/>
      <c r="ATT877" s="153"/>
      <c r="ATU877" s="153"/>
      <c r="ATV877" s="153"/>
      <c r="ATW877" s="153"/>
      <c r="ATX877" s="153"/>
      <c r="ATY877" s="153"/>
      <c r="ATZ877" s="153"/>
      <c r="AUA877" s="153"/>
      <c r="AUB877" s="153"/>
      <c r="AUC877" s="153"/>
      <c r="AUD877" s="153"/>
      <c r="AUE877" s="153"/>
      <c r="AUF877" s="153"/>
      <c r="AUG877" s="153"/>
      <c r="AUH877" s="153"/>
      <c r="AUI877" s="153"/>
      <c r="AUJ877" s="153"/>
      <c r="AUK877" s="153"/>
      <c r="AUL877" s="153"/>
      <c r="AUM877" s="153"/>
      <c r="AUN877" s="153"/>
      <c r="AUO877" s="153"/>
      <c r="AUP877" s="153"/>
      <c r="AUQ877" s="153"/>
      <c r="AUR877" s="153"/>
      <c r="AUS877" s="153"/>
      <c r="AUT877" s="153"/>
      <c r="AUU877" s="153"/>
      <c r="AUV877" s="153"/>
      <c r="AUW877" s="153"/>
      <c r="AUX877" s="153"/>
      <c r="AUY877" s="153"/>
      <c r="AUZ877" s="153"/>
      <c r="AVA877" s="153"/>
      <c r="AVB877" s="153"/>
      <c r="AVC877" s="153"/>
      <c r="AVD877" s="153"/>
      <c r="AVE877" s="153"/>
      <c r="AVF877" s="153"/>
      <c r="AVG877" s="153"/>
      <c r="AVH877" s="153"/>
      <c r="AVI877" s="153"/>
      <c r="AVJ877" s="153"/>
      <c r="AVK877" s="153"/>
      <c r="AVL877" s="153"/>
      <c r="AVM877" s="153"/>
      <c r="AVN877" s="153"/>
      <c r="AVO877" s="153"/>
      <c r="AVP877" s="153"/>
      <c r="AVQ877" s="153"/>
      <c r="AVR877" s="153"/>
      <c r="AVS877" s="153"/>
      <c r="AVT877" s="153"/>
      <c r="AVU877" s="153"/>
      <c r="AVV877" s="153"/>
      <c r="AVW877" s="153"/>
      <c r="AVX877" s="153"/>
      <c r="AVY877" s="153"/>
      <c r="AVZ877" s="153"/>
      <c r="AWA877" s="153"/>
      <c r="AWB877" s="153"/>
      <c r="AWC877" s="153"/>
      <c r="AWD877" s="153"/>
      <c r="AWE877" s="153"/>
      <c r="AWF877" s="153"/>
      <c r="AWG877" s="153"/>
      <c r="AWH877" s="153"/>
      <c r="AWI877" s="153"/>
      <c r="AWJ877" s="153"/>
      <c r="AWK877" s="153"/>
      <c r="AWL877" s="153"/>
      <c r="AWM877" s="153"/>
      <c r="AWN877" s="153"/>
      <c r="AWO877" s="153"/>
      <c r="AWP877" s="153"/>
      <c r="AWQ877" s="153"/>
      <c r="AWR877" s="153"/>
      <c r="AWS877" s="153"/>
      <c r="AWT877" s="153"/>
      <c r="AWU877" s="153"/>
      <c r="AWV877" s="153"/>
      <c r="AWW877" s="153"/>
      <c r="AWX877" s="153"/>
      <c r="AWY877" s="153"/>
      <c r="AWZ877" s="153"/>
      <c r="AXA877" s="153"/>
      <c r="AXB877" s="153"/>
      <c r="AXC877" s="153"/>
      <c r="AXD877" s="153"/>
      <c r="AXE877" s="153"/>
      <c r="AXF877" s="153"/>
      <c r="AXG877" s="153"/>
      <c r="AXH877" s="153"/>
      <c r="AXI877" s="153"/>
      <c r="AXJ877" s="153"/>
      <c r="AXK877" s="153"/>
      <c r="AXL877" s="153"/>
      <c r="AXM877" s="153"/>
      <c r="AXN877" s="153"/>
      <c r="AXO877" s="153"/>
      <c r="AXP877" s="153"/>
      <c r="AXQ877" s="153"/>
      <c r="AXR877" s="153"/>
      <c r="AXS877" s="153"/>
      <c r="AXT877" s="153"/>
      <c r="AXU877" s="153"/>
      <c r="AXV877" s="153"/>
      <c r="AXW877" s="153"/>
      <c r="AXX877" s="153"/>
      <c r="AXY877" s="153"/>
      <c r="AXZ877" s="153"/>
      <c r="AYA877" s="153"/>
      <c r="AYB877" s="153"/>
      <c r="AYC877" s="153"/>
      <c r="AYD877" s="153"/>
      <c r="AYE877" s="153"/>
      <c r="AYF877" s="153"/>
      <c r="AYG877" s="153"/>
      <c r="AYH877" s="153"/>
      <c r="AYI877" s="153"/>
      <c r="AYJ877" s="153"/>
      <c r="AYK877" s="153"/>
      <c r="AYL877" s="153"/>
      <c r="AYM877" s="153"/>
      <c r="AYN877" s="153"/>
      <c r="AYO877" s="153"/>
      <c r="AYP877" s="153"/>
      <c r="AYQ877" s="153"/>
      <c r="AYR877" s="153"/>
      <c r="AYS877" s="153"/>
      <c r="AYT877" s="153"/>
      <c r="AYU877" s="153"/>
      <c r="AYV877" s="153"/>
      <c r="AYW877" s="153"/>
      <c r="AYX877" s="153"/>
      <c r="AYY877" s="153"/>
      <c r="AYZ877" s="153"/>
      <c r="AZA877" s="153"/>
      <c r="AZB877" s="153"/>
      <c r="AZC877" s="153"/>
      <c r="AZD877" s="153"/>
      <c r="AZE877" s="153"/>
      <c r="AZF877" s="153"/>
      <c r="AZG877" s="153"/>
      <c r="AZH877" s="153"/>
      <c r="AZI877" s="153"/>
      <c r="AZJ877" s="153"/>
      <c r="AZK877" s="153"/>
      <c r="AZL877" s="153"/>
      <c r="AZM877" s="153"/>
      <c r="AZN877" s="153"/>
      <c r="AZO877" s="153"/>
      <c r="AZP877" s="153"/>
      <c r="AZQ877" s="153"/>
      <c r="AZR877" s="153"/>
      <c r="AZS877" s="153"/>
      <c r="AZT877" s="153"/>
      <c r="AZU877" s="153"/>
      <c r="AZV877" s="153"/>
      <c r="AZW877" s="153"/>
      <c r="AZX877" s="153"/>
      <c r="AZY877" s="153"/>
      <c r="AZZ877" s="153"/>
      <c r="BAA877" s="153"/>
      <c r="BAB877" s="153"/>
      <c r="BAC877" s="153"/>
      <c r="BAD877" s="153"/>
      <c r="BAE877" s="153"/>
      <c r="BAF877" s="153"/>
      <c r="BAG877" s="153"/>
      <c r="BAH877" s="153"/>
      <c r="BAI877" s="153"/>
      <c r="BAJ877" s="153"/>
      <c r="BAK877" s="153"/>
      <c r="BAL877" s="153"/>
      <c r="BAM877" s="153"/>
      <c r="BAN877" s="153"/>
      <c r="BAO877" s="153"/>
      <c r="BAP877" s="153"/>
      <c r="BAQ877" s="153"/>
      <c r="BAR877" s="153"/>
      <c r="BAS877" s="153"/>
      <c r="BAT877" s="153"/>
      <c r="BAU877" s="153"/>
      <c r="BAV877" s="153"/>
      <c r="BAW877" s="153"/>
      <c r="BAX877" s="153"/>
      <c r="BAY877" s="153"/>
      <c r="BAZ877" s="153"/>
      <c r="BBA877" s="153"/>
      <c r="BBB877" s="153"/>
      <c r="BBC877" s="153"/>
      <c r="BBD877" s="153"/>
      <c r="BBE877" s="153"/>
      <c r="BBF877" s="153"/>
      <c r="BBG877" s="153"/>
      <c r="BBH877" s="153"/>
      <c r="BBI877" s="153"/>
      <c r="BBJ877" s="153"/>
      <c r="BBK877" s="153"/>
      <c r="BBL877" s="153"/>
      <c r="BBM877" s="153"/>
      <c r="BBN877" s="153"/>
      <c r="BBO877" s="153"/>
      <c r="BBP877" s="153"/>
      <c r="BBQ877" s="153"/>
      <c r="BBR877" s="153"/>
      <c r="BBS877" s="153"/>
      <c r="BBT877" s="153"/>
      <c r="BBU877" s="153"/>
      <c r="BBV877" s="153"/>
      <c r="BBW877" s="153"/>
      <c r="BBX877" s="153"/>
      <c r="BBY877" s="153"/>
      <c r="BBZ877" s="153"/>
      <c r="BCA877" s="153"/>
      <c r="BCB877" s="153"/>
      <c r="BCC877" s="153"/>
      <c r="BCD877" s="153"/>
      <c r="BCE877" s="153"/>
      <c r="BCF877" s="153"/>
      <c r="BCG877" s="153"/>
      <c r="BCH877" s="153"/>
      <c r="BCI877" s="153"/>
      <c r="BCJ877" s="153"/>
      <c r="BCK877" s="153"/>
      <c r="BCL877" s="153"/>
      <c r="BCM877" s="153"/>
      <c r="BCN877" s="153"/>
      <c r="BCO877" s="153"/>
      <c r="BCP877" s="153"/>
      <c r="BCQ877" s="153"/>
      <c r="BCR877" s="153"/>
      <c r="BCS877" s="153"/>
      <c r="BCT877" s="153"/>
      <c r="BCU877" s="153"/>
      <c r="BCV877" s="153"/>
      <c r="BCW877" s="153"/>
      <c r="BCX877" s="153"/>
      <c r="BCY877" s="153"/>
      <c r="BCZ877" s="153"/>
      <c r="BDA877" s="153"/>
      <c r="BDB877" s="153"/>
      <c r="BDC877" s="153"/>
      <c r="BDD877" s="153"/>
      <c r="BDE877" s="153"/>
      <c r="BDF877" s="153"/>
      <c r="BDG877" s="153"/>
      <c r="BDH877" s="153"/>
      <c r="BDI877" s="153"/>
      <c r="BDJ877" s="153"/>
      <c r="BDK877" s="153"/>
      <c r="BDL877" s="153"/>
      <c r="BDM877" s="153"/>
      <c r="BDN877" s="153"/>
      <c r="BDO877" s="153"/>
      <c r="BDP877" s="153"/>
      <c r="BDQ877" s="153"/>
      <c r="BDR877" s="153"/>
      <c r="BDS877" s="153"/>
      <c r="BDT877" s="153"/>
      <c r="BDU877" s="153"/>
      <c r="BDV877" s="153"/>
      <c r="BDW877" s="153"/>
      <c r="BDX877" s="153"/>
      <c r="BDY877" s="153"/>
      <c r="BDZ877" s="153"/>
      <c r="BEA877" s="153"/>
      <c r="BEB877" s="153"/>
      <c r="BEC877" s="153"/>
      <c r="BED877" s="153"/>
      <c r="BEE877" s="153"/>
      <c r="BEF877" s="153"/>
      <c r="BEG877" s="153"/>
      <c r="BEH877" s="153"/>
      <c r="BEI877" s="153"/>
      <c r="BEJ877" s="153"/>
      <c r="BEK877" s="153"/>
      <c r="BEL877" s="153"/>
      <c r="BEM877" s="153"/>
      <c r="BEN877" s="153"/>
      <c r="BEO877" s="153"/>
      <c r="BEP877" s="153"/>
      <c r="BEQ877" s="153"/>
      <c r="BER877" s="153"/>
      <c r="BES877" s="153"/>
      <c r="BET877" s="153"/>
      <c r="BEU877" s="153"/>
      <c r="BEV877" s="153"/>
      <c r="BEW877" s="153"/>
      <c r="BEX877" s="153"/>
      <c r="BEY877" s="153"/>
      <c r="BEZ877" s="153"/>
      <c r="BFA877" s="153"/>
      <c r="BFB877" s="153"/>
      <c r="BFC877" s="153"/>
      <c r="BFD877" s="153"/>
      <c r="BFE877" s="153"/>
      <c r="BFF877" s="153"/>
      <c r="BFG877" s="153"/>
      <c r="BFH877" s="153"/>
      <c r="BFI877" s="153"/>
      <c r="BFJ877" s="153"/>
      <c r="BFK877" s="153"/>
      <c r="BFL877" s="153"/>
      <c r="BFM877" s="153"/>
      <c r="BFN877" s="153"/>
      <c r="BFO877" s="153"/>
      <c r="BFP877" s="153"/>
      <c r="BFQ877" s="153"/>
      <c r="BFR877" s="153"/>
      <c r="BFS877" s="153"/>
      <c r="BFT877" s="153"/>
      <c r="BFU877" s="153"/>
      <c r="BFV877" s="153"/>
      <c r="BFW877" s="153"/>
      <c r="BFX877" s="153"/>
      <c r="BFY877" s="153"/>
      <c r="BFZ877" s="153"/>
      <c r="BGA877" s="153"/>
      <c r="BGB877" s="153"/>
      <c r="BGC877" s="153"/>
      <c r="BGD877" s="153"/>
      <c r="BGE877" s="153"/>
      <c r="BGF877" s="153"/>
      <c r="BGG877" s="153"/>
      <c r="BGH877" s="153"/>
      <c r="BGI877" s="153"/>
      <c r="BGJ877" s="153"/>
      <c r="BGK877" s="153"/>
      <c r="BGL877" s="153"/>
      <c r="BGM877" s="153"/>
      <c r="BGN877" s="153"/>
      <c r="BGO877" s="153"/>
      <c r="BGP877" s="153"/>
      <c r="BGQ877" s="153"/>
      <c r="BGR877" s="153"/>
      <c r="BGS877" s="153"/>
      <c r="BGT877" s="153"/>
      <c r="BGU877" s="153"/>
      <c r="BGV877" s="153"/>
      <c r="BGW877" s="153"/>
      <c r="BGX877" s="153"/>
      <c r="BGY877" s="153"/>
      <c r="BGZ877" s="153"/>
      <c r="BHA877" s="153"/>
      <c r="BHB877" s="153"/>
      <c r="BHC877" s="153"/>
      <c r="BHD877" s="153"/>
      <c r="BHE877" s="153"/>
      <c r="BHF877" s="153"/>
      <c r="BHG877" s="153"/>
      <c r="BHH877" s="153"/>
      <c r="BHI877" s="153"/>
      <c r="BHJ877" s="153"/>
      <c r="BHK877" s="153"/>
      <c r="BHL877" s="153"/>
      <c r="BHM877" s="153"/>
      <c r="BHN877" s="153"/>
      <c r="BHO877" s="153"/>
      <c r="BHP877" s="153"/>
      <c r="BHQ877" s="153"/>
      <c r="BHR877" s="153"/>
      <c r="BHS877" s="153"/>
      <c r="BHT877" s="153"/>
      <c r="BHU877" s="153"/>
      <c r="BHV877" s="153"/>
      <c r="BHW877" s="153"/>
      <c r="BHX877" s="153"/>
      <c r="BHY877" s="153"/>
      <c r="BHZ877" s="153"/>
      <c r="BIA877" s="153"/>
      <c r="BIB877" s="153"/>
      <c r="BIC877" s="153"/>
      <c r="BID877" s="153"/>
      <c r="BIE877" s="153"/>
      <c r="BIF877" s="153"/>
      <c r="BIG877" s="153"/>
      <c r="BIH877" s="153"/>
      <c r="BII877" s="153"/>
      <c r="BIJ877" s="153"/>
      <c r="BIK877" s="153"/>
      <c r="BIL877" s="153"/>
      <c r="BIM877" s="153"/>
      <c r="BIN877" s="153"/>
      <c r="BIO877" s="153"/>
      <c r="BIP877" s="153"/>
      <c r="BIQ877" s="153"/>
      <c r="BIR877" s="153"/>
      <c r="BIS877" s="153"/>
      <c r="BIT877" s="153"/>
      <c r="BIU877" s="153"/>
      <c r="BIV877" s="153"/>
      <c r="BIW877" s="153"/>
      <c r="BIX877" s="153"/>
      <c r="BIY877" s="153"/>
      <c r="BIZ877" s="153"/>
      <c r="BJA877" s="153"/>
      <c r="BJB877" s="153"/>
      <c r="BJC877" s="153"/>
      <c r="BJD877" s="153"/>
      <c r="BJE877" s="153"/>
      <c r="BJF877" s="153"/>
      <c r="BJG877" s="153"/>
      <c r="BJH877" s="153"/>
      <c r="BJI877" s="153"/>
      <c r="BJJ877" s="153"/>
      <c r="BJK877" s="153"/>
      <c r="BJL877" s="153"/>
      <c r="BJM877" s="153"/>
      <c r="BJN877" s="153"/>
      <c r="BJO877" s="153"/>
      <c r="BJP877" s="153"/>
      <c r="BJQ877" s="153"/>
      <c r="BJR877" s="153"/>
      <c r="BJS877" s="153"/>
      <c r="BJT877" s="153"/>
      <c r="BJU877" s="153"/>
      <c r="BJV877" s="153"/>
      <c r="BJW877" s="153"/>
      <c r="BJX877" s="153"/>
      <c r="BJY877" s="153"/>
      <c r="BJZ877" s="153"/>
      <c r="BKA877" s="153"/>
      <c r="BKB877" s="153"/>
      <c r="BKC877" s="153"/>
      <c r="BKD877" s="153"/>
      <c r="BKE877" s="153"/>
      <c r="BKF877" s="153"/>
      <c r="BKG877" s="153"/>
      <c r="BKH877" s="153"/>
      <c r="BKI877" s="153"/>
      <c r="BKJ877" s="153"/>
      <c r="BKK877" s="153"/>
      <c r="BKL877" s="153"/>
      <c r="BKM877" s="153"/>
      <c r="BKN877" s="153"/>
      <c r="BKO877" s="153"/>
      <c r="BKP877" s="153"/>
      <c r="BKQ877" s="153"/>
      <c r="BKR877" s="153"/>
      <c r="BKS877" s="153"/>
      <c r="BKT877" s="153"/>
      <c r="BKU877" s="153"/>
      <c r="BKV877" s="153"/>
      <c r="BKW877" s="153"/>
      <c r="BKX877" s="153"/>
      <c r="BKY877" s="153"/>
      <c r="BKZ877" s="153"/>
      <c r="BLA877" s="153"/>
      <c r="BLB877" s="153"/>
      <c r="BLC877" s="153"/>
      <c r="BLD877" s="153"/>
      <c r="BLE877" s="153"/>
      <c r="BLF877" s="153"/>
      <c r="BLG877" s="153"/>
      <c r="BLH877" s="153"/>
      <c r="BLI877" s="153"/>
      <c r="BLJ877" s="153"/>
      <c r="BLK877" s="153"/>
      <c r="BLL877" s="153"/>
      <c r="BLM877" s="153"/>
      <c r="BLN877" s="153"/>
      <c r="BLO877" s="153"/>
      <c r="BLP877" s="153"/>
      <c r="BLQ877" s="153"/>
      <c r="BLR877" s="153"/>
      <c r="BLS877" s="153"/>
      <c r="BLT877" s="153"/>
      <c r="BLU877" s="153"/>
      <c r="BLV877" s="153"/>
      <c r="BLW877" s="153"/>
      <c r="BLX877" s="153"/>
      <c r="BLY877" s="153"/>
      <c r="BLZ877" s="153"/>
      <c r="BMA877" s="153"/>
      <c r="BMB877" s="153"/>
      <c r="BMC877" s="153"/>
      <c r="BMD877" s="153"/>
      <c r="BME877" s="153"/>
      <c r="BMF877" s="153"/>
      <c r="BMG877" s="153"/>
      <c r="BMH877" s="153"/>
      <c r="BMI877" s="153"/>
      <c r="BMJ877" s="153"/>
      <c r="BMK877" s="153"/>
      <c r="BML877" s="153"/>
      <c r="BMM877" s="153"/>
      <c r="BMN877" s="153"/>
      <c r="BMO877" s="153"/>
      <c r="BMP877" s="153"/>
      <c r="BMQ877" s="153"/>
      <c r="BMR877" s="153"/>
      <c r="BMS877" s="153"/>
      <c r="BMT877" s="153"/>
      <c r="BMU877" s="153"/>
      <c r="BMV877" s="153"/>
      <c r="BMW877" s="153"/>
      <c r="BMX877" s="153"/>
      <c r="BMY877" s="153"/>
      <c r="BMZ877" s="153"/>
      <c r="BNA877" s="153"/>
      <c r="BNB877" s="153"/>
      <c r="BNC877" s="153"/>
      <c r="BND877" s="153"/>
      <c r="BNE877" s="153"/>
      <c r="BNF877" s="153"/>
      <c r="BNG877" s="153"/>
      <c r="BNH877" s="153"/>
      <c r="BNI877" s="153"/>
      <c r="BNJ877" s="153"/>
      <c r="BNK877" s="153"/>
      <c r="BNL877" s="153"/>
      <c r="BNM877" s="153"/>
      <c r="BNN877" s="153"/>
      <c r="BNO877" s="153"/>
      <c r="BNP877" s="153"/>
      <c r="BNQ877" s="153"/>
      <c r="BNR877" s="153"/>
      <c r="BNS877" s="153"/>
      <c r="BNT877" s="153"/>
      <c r="BNU877" s="153"/>
      <c r="BNV877" s="153"/>
      <c r="BNW877" s="153"/>
      <c r="BNX877" s="153"/>
      <c r="BNY877" s="153"/>
      <c r="BNZ877" s="153"/>
      <c r="BOA877" s="153"/>
      <c r="BOB877" s="153"/>
      <c r="BOC877" s="153"/>
      <c r="BOD877" s="153"/>
      <c r="BOE877" s="153"/>
      <c r="BOF877" s="153"/>
      <c r="BOG877" s="153"/>
      <c r="BOH877" s="153"/>
      <c r="BOI877" s="153"/>
      <c r="BOJ877" s="153"/>
      <c r="BOK877" s="153"/>
      <c r="BOL877" s="153"/>
      <c r="BOM877" s="153"/>
      <c r="BON877" s="153"/>
      <c r="BOO877" s="153"/>
      <c r="BOP877" s="153"/>
      <c r="BOQ877" s="153"/>
      <c r="BOR877" s="153"/>
      <c r="BOS877" s="153"/>
      <c r="BOT877" s="153"/>
      <c r="BOU877" s="153"/>
      <c r="BOV877" s="153"/>
      <c r="BOW877" s="153"/>
      <c r="BOX877" s="153"/>
      <c r="BOY877" s="153"/>
      <c r="BOZ877" s="153"/>
      <c r="BPA877" s="153"/>
      <c r="BPB877" s="153"/>
      <c r="BPC877" s="153"/>
      <c r="BPD877" s="153"/>
      <c r="BPE877" s="153"/>
      <c r="BPF877" s="153"/>
      <c r="BPG877" s="153"/>
      <c r="BPH877" s="153"/>
      <c r="BPI877" s="153"/>
      <c r="BPJ877" s="153"/>
      <c r="BPK877" s="153"/>
      <c r="BPL877" s="153"/>
      <c r="BPM877" s="153"/>
      <c r="BPN877" s="153"/>
      <c r="BPO877" s="153"/>
      <c r="BPP877" s="153"/>
      <c r="BPQ877" s="153"/>
      <c r="BPR877" s="153"/>
      <c r="BPS877" s="153"/>
      <c r="BPT877" s="153"/>
      <c r="BPU877" s="153"/>
      <c r="BPV877" s="153"/>
      <c r="BPW877" s="153"/>
      <c r="BPX877" s="153"/>
      <c r="BPY877" s="153"/>
      <c r="BPZ877" s="153"/>
      <c r="BQA877" s="153"/>
      <c r="BQB877" s="153"/>
      <c r="BQC877" s="153"/>
      <c r="BQD877" s="153"/>
      <c r="BQE877" s="153"/>
      <c r="BQF877" s="153"/>
      <c r="BQG877" s="153"/>
      <c r="BQH877" s="153"/>
      <c r="BQI877" s="153"/>
      <c r="BQJ877" s="153"/>
      <c r="BQK877" s="153"/>
      <c r="BQL877" s="153"/>
      <c r="BQM877" s="153"/>
      <c r="BQN877" s="153"/>
      <c r="BQO877" s="153"/>
      <c r="BQP877" s="153"/>
      <c r="BQQ877" s="153"/>
      <c r="BQR877" s="153"/>
      <c r="BQS877" s="153"/>
      <c r="BQT877" s="153"/>
      <c r="BQU877" s="153"/>
      <c r="BQV877" s="153"/>
      <c r="BQW877" s="153"/>
      <c r="BQX877" s="153"/>
      <c r="BQY877" s="153"/>
      <c r="BQZ877" s="153"/>
      <c r="BRA877" s="153"/>
      <c r="BRB877" s="153"/>
      <c r="BRC877" s="153"/>
      <c r="BRD877" s="153"/>
      <c r="BRE877" s="153"/>
      <c r="BRF877" s="153"/>
      <c r="BRG877" s="153"/>
      <c r="BRH877" s="153"/>
      <c r="BRI877" s="153"/>
      <c r="BRJ877" s="153"/>
      <c r="BRK877" s="153"/>
      <c r="BRL877" s="153"/>
      <c r="BRM877" s="153"/>
      <c r="BRN877" s="153"/>
      <c r="BRO877" s="153"/>
      <c r="BRP877" s="153"/>
      <c r="BRQ877" s="153"/>
      <c r="BRR877" s="153"/>
      <c r="BRS877" s="153"/>
      <c r="BRT877" s="153"/>
      <c r="BRU877" s="153"/>
      <c r="BRV877" s="153"/>
      <c r="BRW877" s="153"/>
      <c r="BRX877" s="153"/>
      <c r="BRY877" s="153"/>
      <c r="BRZ877" s="153"/>
      <c r="BSA877" s="153"/>
      <c r="BSB877" s="153"/>
      <c r="BSC877" s="153"/>
      <c r="BSD877" s="153"/>
      <c r="BSE877" s="153"/>
      <c r="BSF877" s="153"/>
      <c r="BSG877" s="153"/>
      <c r="BSH877" s="153"/>
      <c r="BSI877" s="153"/>
      <c r="BSJ877" s="153"/>
      <c r="BSK877" s="153"/>
      <c r="BSL877" s="153"/>
      <c r="BSM877" s="153"/>
      <c r="BSN877" s="153"/>
      <c r="BSO877" s="153"/>
      <c r="BSP877" s="153"/>
      <c r="BSQ877" s="153"/>
      <c r="BSR877" s="153"/>
      <c r="BSS877" s="153"/>
      <c r="BST877" s="153"/>
      <c r="BSU877" s="153"/>
      <c r="BSV877" s="153"/>
      <c r="BSW877" s="153"/>
      <c r="BSX877" s="153"/>
      <c r="BSY877" s="153"/>
      <c r="BSZ877" s="153"/>
      <c r="BTA877" s="153"/>
      <c r="BTB877" s="153"/>
      <c r="BTC877" s="153"/>
      <c r="BTD877" s="153"/>
      <c r="BTE877" s="153"/>
      <c r="BTF877" s="153"/>
      <c r="BTG877" s="153"/>
      <c r="BTH877" s="153"/>
      <c r="BTI877" s="153"/>
      <c r="BTJ877" s="153"/>
      <c r="BTK877" s="153"/>
      <c r="BTL877" s="153"/>
      <c r="BTM877" s="153"/>
      <c r="BTN877" s="153"/>
      <c r="BTO877" s="153"/>
      <c r="BTP877" s="153"/>
      <c r="BTQ877" s="153"/>
      <c r="BTR877" s="153"/>
      <c r="BTS877" s="153"/>
      <c r="BTT877" s="153"/>
      <c r="BTU877" s="153"/>
      <c r="BTV877" s="153"/>
      <c r="BTW877" s="153"/>
      <c r="BTX877" s="153"/>
      <c r="BTY877" s="153"/>
      <c r="BTZ877" s="153"/>
      <c r="BUA877" s="153"/>
      <c r="BUB877" s="153"/>
      <c r="BUC877" s="153"/>
      <c r="BUD877" s="153"/>
      <c r="BUE877" s="153"/>
      <c r="BUF877" s="153"/>
      <c r="BUG877" s="153"/>
      <c r="BUH877" s="153"/>
      <c r="BUI877" s="153"/>
      <c r="BUJ877" s="153"/>
      <c r="BUK877" s="153"/>
      <c r="BUL877" s="153"/>
      <c r="BUM877" s="153"/>
      <c r="BUN877" s="153"/>
      <c r="BUO877" s="153"/>
      <c r="BUP877" s="153"/>
      <c r="BUQ877" s="153"/>
      <c r="BUR877" s="153"/>
      <c r="BUS877" s="153"/>
      <c r="BUT877" s="153"/>
      <c r="BUU877" s="153"/>
      <c r="BUV877" s="153"/>
      <c r="BUW877" s="153"/>
      <c r="BUX877" s="153"/>
      <c r="BUY877" s="153"/>
      <c r="BUZ877" s="153"/>
      <c r="BVA877" s="153"/>
      <c r="BVB877" s="153"/>
      <c r="BVC877" s="153"/>
      <c r="BVD877" s="153"/>
      <c r="BVE877" s="153"/>
      <c r="BVF877" s="153"/>
      <c r="BVG877" s="153"/>
      <c r="BVH877" s="153"/>
      <c r="BVI877" s="153"/>
      <c r="BVJ877" s="153"/>
      <c r="BVK877" s="153"/>
      <c r="BVL877" s="153"/>
      <c r="BVM877" s="153"/>
      <c r="BVN877" s="153"/>
      <c r="BVO877" s="153"/>
      <c r="BVP877" s="153"/>
      <c r="BVQ877" s="153"/>
      <c r="BVR877" s="153"/>
      <c r="BVS877" s="153"/>
      <c r="BVT877" s="153"/>
      <c r="BVU877" s="153"/>
      <c r="BVV877" s="153"/>
      <c r="BVW877" s="153"/>
      <c r="BVX877" s="153"/>
      <c r="BVY877" s="153"/>
      <c r="BVZ877" s="153"/>
      <c r="BWA877" s="153"/>
      <c r="BWB877" s="153"/>
      <c r="BWC877" s="153"/>
      <c r="BWD877" s="153"/>
      <c r="BWE877" s="153"/>
      <c r="BWF877" s="153"/>
      <c r="BWG877" s="153"/>
      <c r="BWH877" s="153"/>
      <c r="BWI877" s="153"/>
      <c r="BWJ877" s="153"/>
      <c r="BWK877" s="153"/>
      <c r="BWL877" s="153"/>
      <c r="BWM877" s="153"/>
      <c r="BWN877" s="153"/>
      <c r="BWO877" s="153"/>
      <c r="BWP877" s="153"/>
      <c r="BWQ877" s="153"/>
      <c r="BWR877" s="153"/>
      <c r="BWS877" s="153"/>
      <c r="BWT877" s="153"/>
      <c r="BWU877" s="153"/>
      <c r="BWV877" s="153"/>
      <c r="BWW877" s="153"/>
      <c r="BWX877" s="153"/>
      <c r="BWY877" s="153"/>
      <c r="BWZ877" s="153"/>
      <c r="BXA877" s="153"/>
      <c r="BXB877" s="153"/>
      <c r="BXC877" s="153"/>
      <c r="BXD877" s="153"/>
      <c r="BXE877" s="153"/>
      <c r="BXF877" s="153"/>
      <c r="BXG877" s="153"/>
      <c r="BXH877" s="153"/>
      <c r="BXI877" s="153"/>
      <c r="BXJ877" s="153"/>
      <c r="BXK877" s="153"/>
      <c r="BXL877" s="153"/>
      <c r="BXM877" s="153"/>
      <c r="BXN877" s="153"/>
      <c r="BXO877" s="153"/>
      <c r="BXP877" s="153"/>
      <c r="BXQ877" s="153"/>
      <c r="BXR877" s="153"/>
      <c r="BXS877" s="153"/>
      <c r="BXT877" s="153"/>
      <c r="BXU877" s="153"/>
      <c r="BXV877" s="153"/>
      <c r="BXW877" s="153"/>
      <c r="BXX877" s="153"/>
      <c r="BXY877" s="153"/>
      <c r="BXZ877" s="153"/>
      <c r="BYA877" s="153"/>
      <c r="BYB877" s="153"/>
      <c r="BYC877" s="153"/>
      <c r="BYD877" s="153"/>
      <c r="BYE877" s="153"/>
      <c r="BYF877" s="153"/>
      <c r="BYG877" s="153"/>
      <c r="BYH877" s="153"/>
      <c r="BYI877" s="153"/>
      <c r="BYJ877" s="153"/>
      <c r="BYK877" s="153"/>
      <c r="BYL877" s="153"/>
      <c r="BYM877" s="153"/>
      <c r="BYN877" s="153"/>
      <c r="BYO877" s="153"/>
      <c r="BYP877" s="153"/>
    </row>
    <row r="878" spans="1:2018" s="153" customFormat="1" ht="12.75" customHeight="1">
      <c r="A878"/>
      <c r="C878" s="197">
        <v>2016</v>
      </c>
      <c r="D878" s="21" t="s">
        <v>46</v>
      </c>
      <c r="E878" s="20" t="s">
        <v>185</v>
      </c>
      <c r="I878" s="31"/>
      <c r="J878" s="165">
        <f>IF($I860="n/a",0,IF(J$4&lt;=$C878,0,IF(SUM($C878,$I860)&gt;J$4,$J874/$I860,$J874-SUM($I878:I878))))</f>
        <v>0</v>
      </c>
      <c r="K878" s="165">
        <f>IF($I860="n/a",0,IF(K$4&lt;=$C878,0,IF(SUM($C878,$I860)&gt;K$4,$J874/$I860,$J874-SUM($I878:J878))))</f>
        <v>1.0150853697321309</v>
      </c>
      <c r="L878" s="165">
        <f>IF($I860="n/a",0,IF(L$4&lt;=$C878,0,IF(SUM($C878,$I860)&gt;L$4,$J874/$I860,$J874-SUM($I878:K878))))</f>
        <v>1.0150853697321309</v>
      </c>
      <c r="M878" s="165">
        <f>IF($I860="n/a",0,IF(M$4&lt;=$C878,0,IF(SUM($C878,$I860)&gt;M$4,$J874/$I860,$J874-SUM($I878:L878))))</f>
        <v>1.0150853697321309</v>
      </c>
      <c r="N878" s="165">
        <f>IF($I860="n/a",0,IF(N$4&lt;=$C878,0,IF(SUM($C878,$I860)&gt;N$4,$J874/$I860,$J874-SUM($I878:M878))))</f>
        <v>1.0150853697321309</v>
      </c>
      <c r="O878" s="165">
        <f>IF($I860="n/a",0,IF(O$4&lt;=$C878,0,IF(SUM($C878,$I860)&gt;O$4,$J874/$I860,$J874-SUM($I878:N878))))</f>
        <v>1.0150853697321309</v>
      </c>
      <c r="P878" s="165">
        <f>IF($I860="n/a",0,IF(P$4&lt;=$C878,0,IF(SUM($C878,$I860)&gt;P$4,$J874/$I860,$J874-SUM($I878:O878))))</f>
        <v>1.0150853697321309</v>
      </c>
      <c r="Q878" s="165">
        <f>IF($I860="n/a",0,IF(Q$4&lt;=$C878,0,IF(SUM($C878,$I860)&gt;Q$4,$J874/$I860,$J874-SUM($I878:P878))))</f>
        <v>1.0150853697321303</v>
      </c>
      <c r="R878" s="165">
        <f>IF($I860="n/a",0,IF(R$4&lt;=$C878,0,IF(SUM($C878,$I860)&gt;R$4,$J874/$I860,$J874-SUM($I878:Q878))))</f>
        <v>0</v>
      </c>
      <c r="S878" s="165">
        <f>IF($I860="n/a",0,IF(S$4&lt;=$C878,0,IF(SUM($C878,$I860)&gt;S$4,$J874/$I860,$J874-SUM($I878:R878))))</f>
        <v>0</v>
      </c>
      <c r="T878" s="165">
        <f>IF($I860="n/a",0,IF(T$4&lt;=$C878,0,IF(SUM($C878,$I860)&gt;T$4,$J874/$I860,$J874-SUM($I878:S878))))</f>
        <v>0</v>
      </c>
      <c r="U878" s="165">
        <f>IF($I860="n/a",0,IF(U$4&lt;=$C878,0,IF(SUM($C878,$I860)&gt;U$4,$J874/$I860,$J874-SUM($I878:T878))))</f>
        <v>0</v>
      </c>
      <c r="V878" s="165">
        <f>IF($I860="n/a",0,IF(V$4&lt;=$C878,0,IF(SUM($C878,$I860)&gt;V$4,$J874/$I860,$J874-SUM($I878:U878))))</f>
        <v>0</v>
      </c>
      <c r="W878" s="165">
        <f>IF($I860="n/a",0,IF(W$4&lt;=$C878,0,IF(SUM($C878,$I860)&gt;W$4,$J874/$I860,$J874-SUM($I878:V878))))</f>
        <v>0</v>
      </c>
      <c r="X878" s="165">
        <f>IF($I860="n/a",0,IF(X$4&lt;=$C878,0,IF(SUM($C878,$I860)&gt;X$4,$J874/$I860,$J874-SUM($I878:W878))))</f>
        <v>0</v>
      </c>
      <c r="Y878" s="165">
        <f>IF($I860="n/a",0,IF(Y$4&lt;=$C878,0,IF(SUM($C878,$I860)&gt;Y$4,$J874/$I860,$J874-SUM($I878:X878))))</f>
        <v>0</v>
      </c>
      <c r="Z878" s="165">
        <f>IF($I860="n/a",0,IF(Z$4&lt;=$C878,0,IF(SUM($C878,$I860)&gt;Z$4,$J874/$I860,$J874-SUM($I878:Y878))))</f>
        <v>0</v>
      </c>
      <c r="AA878" s="165">
        <f>IF($I860="n/a",0,IF(AA$4&lt;=$C878,0,IF(SUM($C878,$I860)&gt;AA$4,$J874/$I860,$J874-SUM($I878:Z878))))</f>
        <v>0</v>
      </c>
      <c r="AB878" s="165">
        <f>IF($I860="n/a",0,IF(AB$4&lt;=$C878,0,IF(SUM($C878,$I860)&gt;AB$4,$J874/$I860,$J874-SUM($I878:AA878))))</f>
        <v>0</v>
      </c>
      <c r="AC878" s="165">
        <f>IF($I860="n/a",0,IF(AC$4&lt;=$C878,0,IF(SUM($C878,$I860)&gt;AC$4,$J874/$I860,$J874-SUM($I878:AB878))))</f>
        <v>0</v>
      </c>
      <c r="AD878" s="165">
        <f>IF($I860="n/a",0,IF(AD$4&lt;=$C878,0,IF(SUM($C878,$I860)&gt;AD$4,$J874/$I860,$J874-SUM($I878:AC878))))</f>
        <v>0</v>
      </c>
      <c r="AE878" s="165">
        <f>IF($I860="n/a",0,IF(AE$4&lt;=$C878,0,IF(SUM($C878,$I860)&gt;AE$4,$J874/$I860,$J874-SUM($I878:AD878))))</f>
        <v>0</v>
      </c>
      <c r="AF878" s="165">
        <f>IF($I860="n/a",0,IF(AF$4&lt;=$C878,0,IF(SUM($C878,$I860)&gt;AF$4,$J874/$I860,$J874-SUM($I878:AE878))))</f>
        <v>0</v>
      </c>
      <c r="AG878" s="165">
        <f>IF($I860="n/a",0,IF(AG$4&lt;=$C878,0,IF(SUM($C878,$I860)&gt;AG$4,$J874/$I860,$J874-SUM($I878:AF878))))</f>
        <v>0</v>
      </c>
      <c r="AH878" s="165">
        <f>IF($I860="n/a",0,IF(AH$4&lt;=$C878,0,IF(SUM($C878,$I860)&gt;AH$4,$J874/$I860,$J874-SUM($I878:AG878))))</f>
        <v>0</v>
      </c>
      <c r="AI878" s="165">
        <f>IF($I860="n/a",0,IF(AI$4&lt;=$C878,0,IF(SUM($C878,$I860)&gt;AI$4,$J874/$I860,$J874-SUM($I878:AH878))))</f>
        <v>0</v>
      </c>
      <c r="AJ878" s="165">
        <f>IF($I860="n/a",0,IF(AJ$4&lt;=$C878,0,IF(SUM($C878,$I860)&gt;AJ$4,$J874/$I860,$J874-SUM($I878:AI878))))</f>
        <v>0</v>
      </c>
      <c r="AK878" s="165">
        <f>IF($I860="n/a",0,IF(AK$4&lt;=$C878,0,IF(SUM($C878,$I860)&gt;AK$4,$J874/$I860,$J874-SUM($I878:AJ878))))</f>
        <v>0</v>
      </c>
      <c r="AL878" s="165">
        <f>IF($I860="n/a",0,IF(AL$4&lt;=$C878,0,IF(SUM($C878,$I860)&gt;AL$4,$J874/$I860,$J874-SUM($I878:AK878))))</f>
        <v>0</v>
      </c>
      <c r="AM878" s="165">
        <f>IF($I860="n/a",0,IF(AM$4&lt;=$C878,0,IF(SUM($C878,$I860)&gt;AM$4,$J874/$I860,$J874-SUM($I878:AL878))))</f>
        <v>0</v>
      </c>
      <c r="AN878" s="165">
        <f>IF($I860="n/a",0,IF(AN$4&lt;=$C878,0,IF(SUM($C878,$I860)&gt;AN$4,$J874/$I860,$J874-SUM($I878:AM878))))</f>
        <v>0</v>
      </c>
      <c r="AO878" s="165">
        <f>IF($I860="n/a",0,IF(AO$4&lt;=$C878,0,IF(SUM($C878,$I860)&gt;AO$4,$J874/$I860,$J874-SUM($I878:AN878))))</f>
        <v>0</v>
      </c>
      <c r="AP878" s="165">
        <f>IF($I860="n/a",0,IF(AP$4&lt;=$C878,0,IF(SUM($C878,$I860)&gt;AP$4,$J874/$I860,$J874-SUM($I878:AO878))))</f>
        <v>0</v>
      </c>
      <c r="AQ878" s="165">
        <f>IF($I860="n/a",0,IF(AQ$4&lt;=$C878,0,IF(SUM($C878,$I860)&gt;AQ$4,$J874/$I860,$J874-SUM($I878:AP878))))</f>
        <v>0</v>
      </c>
      <c r="AR878" s="165">
        <f>IF($I860="n/a",0,IF(AR$4&lt;=$C878,0,IF(SUM($C878,$I860)&gt;AR$4,$J874/$I860,$J874-SUM($I878:AQ878))))</f>
        <v>0</v>
      </c>
      <c r="AS878" s="165">
        <f>IF($I860="n/a",0,IF(AS$4&lt;=$C878,0,IF(SUM($C878,$I860)&gt;AS$4,$J874/$I860,$J874-SUM($I878:AR878))))</f>
        <v>0</v>
      </c>
      <c r="AT878" s="165">
        <f>IF($I860="n/a",0,IF(AT$4&lt;=$C878,0,IF(SUM($C878,$I860)&gt;AT$4,$J874/$I860,$J874-SUM($I878:AS878))))</f>
        <v>0</v>
      </c>
      <c r="AU878" s="165">
        <f>IF($I860="n/a",0,IF(AU$4&lt;=$C878,0,IF(SUM($C878,$I860)&gt;AU$4,$J874/$I860,$J874-SUM($I878:AT878))))</f>
        <v>0</v>
      </c>
      <c r="AV878" s="165">
        <f>IF($I860="n/a",0,IF(AV$4&lt;=$C878,0,IF(SUM($C878,$I860)&gt;AV$4,$J874/$I860,$J874-SUM($I878:AU878))))</f>
        <v>0</v>
      </c>
      <c r="AW878" s="165">
        <f>IF($I860="n/a",0,IF(AW$4&lt;=$C878,0,IF(SUM($C878,$I860)&gt;AW$4,$J874/$I860,$J874-SUM($I878:AV878))))</f>
        <v>0</v>
      </c>
      <c r="AX878" s="165">
        <f>IF($I860="n/a",0,IF(AX$4&lt;=$C878,0,IF(SUM($C878,$I860)&gt;AX$4,$J874/$I860,$J874-SUM($I878:AW878))))</f>
        <v>0</v>
      </c>
      <c r="AY878" s="165">
        <f>IF($I860="n/a",0,IF(AY$4&lt;=$C878,0,IF(SUM($C878,$I860)&gt;AY$4,$J874/$I860,$J874-SUM($I878:AX878))))</f>
        <v>0</v>
      </c>
      <c r="AZ878" s="165">
        <f>IF($I860="n/a",0,IF(AZ$4&lt;=$C878,0,IF(SUM($C878,$I860)&gt;AZ$4,$J874/$I860,$J874-SUM($I878:AY878))))</f>
        <v>0</v>
      </c>
      <c r="BA878" s="165">
        <f>IF($I860="n/a",0,IF(BA$4&lt;=$C878,0,IF(SUM($C878,$I860)&gt;BA$4,$J874/$I860,$J874-SUM($I878:AZ878))))</f>
        <v>0</v>
      </c>
      <c r="BB878" s="165">
        <f>IF($I860="n/a",0,IF(BB$4&lt;=$C878,0,IF(SUM($C878,$I860)&gt;BB$4,$J874/$I860,$J874-SUM($I878:BA878))))</f>
        <v>0</v>
      </c>
      <c r="BC878" s="165">
        <f>IF($I860="n/a",0,IF(BC$4&lt;=$C878,0,IF(SUM($C878,$I860)&gt;BC$4,$J874/$I860,$J874-SUM($I878:BB878))))</f>
        <v>0</v>
      </c>
      <c r="BD878" s="165">
        <f>IF($I860="n/a",0,IF(BD$4&lt;=$C878,0,IF(SUM($C878,$I860)&gt;BD$4,$J874/$I860,$J874-SUM($I878:BC878))))</f>
        <v>0</v>
      </c>
      <c r="BE878" s="165">
        <f>IF($I860="n/a",0,IF(BE$4&lt;=$C878,0,IF(SUM($C878,$I860)&gt;BE$4,$J874/$I860,$J874-SUM($I878:BD878))))</f>
        <v>0</v>
      </c>
      <c r="BF878" s="165">
        <f>IF($I860="n/a",0,IF(BF$4&lt;=$C878,0,IF(SUM($C878,$I860)&gt;BF$4,$J874/$I860,$J874-SUM($I878:BE878))))</f>
        <v>0</v>
      </c>
      <c r="BG878" s="165">
        <f>IF($I860="n/a",0,IF(BG$4&lt;=$C878,0,IF(SUM($C878,$I860)&gt;BG$4,$J874/$I860,$J874-SUM($I878:BF878))))</f>
        <v>0</v>
      </c>
      <c r="BH878" s="165">
        <f>IF($I860="n/a",0,IF(BH$4&lt;=$C878,0,IF(SUM($C878,$I860)&gt;BH$4,$J874/$I860,$J874-SUM($I878:BG878))))</f>
        <v>0</v>
      </c>
      <c r="BI878" s="165">
        <f>IF($I860="n/a",0,IF(BI$4&lt;=$C878,0,IF(SUM($C878,$I860)&gt;BI$4,$J874/$I860,$J874-SUM($I878:BH878))))</f>
        <v>0</v>
      </c>
      <c r="BJ878" s="165">
        <f>IF($I860="n/a",0,IF(BJ$4&lt;=$C878,0,IF(SUM($C878,$I860)&gt;BJ$4,$J874/$I860,$J874-SUM($I878:BI878))))</f>
        <v>0</v>
      </c>
      <c r="BK878" s="165">
        <f>IF($I860="n/a",0,IF(BK$4&lt;=$C878,0,IF(SUM($C878,$I860)&gt;BK$4,$J874/$I860,$J874-SUM($I878:BJ878))))</f>
        <v>0</v>
      </c>
      <c r="BL878" s="165">
        <f>IF($I860="n/a",0,IF(BL$4&lt;=$C878,0,IF(SUM($C878,$I860)&gt;BL$4,$J874/$I860,$J874-SUM($I878:BK878))))</f>
        <v>0</v>
      </c>
      <c r="BM878" s="165">
        <f>IF($I860="n/a",0,IF(BM$4&lt;=$C878,0,IF(SUM($C878,$I860)&gt;BM$4,$J874/$I860,$J874-SUM($I878:BL878))))</f>
        <v>0</v>
      </c>
      <c r="BN878" s="165">
        <f>IF($I860="n/a",0,IF(BN$4&lt;=$C878,0,IF(SUM($C878,$I860)&gt;BN$4,$J874/$I860,$J874-SUM($I878:BM878))))</f>
        <v>0</v>
      </c>
      <c r="BO878" s="165">
        <f>IF($I860="n/a",0,IF(BO$4&lt;=$C878,0,IF(SUM($C878,$I860)&gt;BO$4,$J874/$I860,$J874-SUM($I878:BN878))))</f>
        <v>0</v>
      </c>
      <c r="BP878" s="165">
        <f>IF($I860="n/a",0,IF(BP$4&lt;=$C878,0,IF(SUM($C878,$I860)&gt;BP$4,$J874/$I860,$J874-SUM($I878:BO878))))</f>
        <v>0</v>
      </c>
      <c r="BQ878" s="165">
        <f>IF($I860="n/a",0,IF(BQ$4&lt;=$C878,0,IF(SUM($C878,$I860)&gt;BQ$4,$J874/$I860,$J874-SUM($I878:BP878))))</f>
        <v>0</v>
      </c>
      <c r="BR878" s="165">
        <f>IF($I860="n/a",0,IF(BR$4&lt;=$C878,0,IF(SUM($C878,$I860)&gt;BR$4,$J874/$I860,$J874-SUM($I878:BQ878))))</f>
        <v>0</v>
      </c>
      <c r="BS878" s="165">
        <f>IF($I860="n/a",0,IF(BS$4&lt;=$C878,0,IF(SUM($C878,$I860)&gt;BS$4,$J874/$I860,$J874-SUM($I878:BR878))))</f>
        <v>0</v>
      </c>
      <c r="BT878" s="165">
        <f>IF($I860="n/a",0,IF(BT$4&lt;=$C878,0,IF(SUM($C878,$I860)&gt;BT$4,$J874/$I860,$J874-SUM($I878:BS878))))</f>
        <v>0</v>
      </c>
      <c r="BU878" s="165">
        <f>IF($I860="n/a",0,IF(BU$4&lt;=$C878,0,IF(SUM($C878,$I860)&gt;BU$4,$J874/$I860,$J874-SUM($I878:BT878))))</f>
        <v>0</v>
      </c>
      <c r="BV878" s="165">
        <f>IF($I860="n/a",0,IF(BV$4&lt;=$C878,0,IF(SUM($C878,$I860)&gt;BV$4,$J874/$I860,$J874-SUM($I878:BU878))))</f>
        <v>0</v>
      </c>
      <c r="BW878" s="165">
        <f>IF($I860="n/a",0,IF(BW$4&lt;=$C878,0,IF(SUM($C878,$I860)&gt;BW$4,$J874/$I860,$J874-SUM($I878:BV878))))</f>
        <v>0</v>
      </c>
      <c r="BX878" s="165">
        <f>IF($I860="n/a",0,IF(BX$4&lt;=$C878,0,IF(SUM($C878,$I860)&gt;BX$4,$J874/$I860,$J874-SUM($I878:BW878))))</f>
        <v>0</v>
      </c>
      <c r="BY878" s="165">
        <f>IF($I860="n/a",0,IF(BY$4&lt;=$C878,0,IF(SUM($C878,$I860)&gt;BY$4,$J874/$I860,$J874-SUM($I878:BX878))))</f>
        <v>0</v>
      </c>
      <c r="BZ878" s="165">
        <f>IF($I860="n/a",0,IF(BZ$4&lt;=$C878,0,IF(SUM($C878,$I860)&gt;BZ$4,$J874/$I860,$J874-SUM($I878:BY878))))</f>
        <v>0</v>
      </c>
      <c r="CA878" s="165">
        <f>IF($I860="n/a",0,IF(CA$4&lt;=$C878,0,IF(SUM($C878,$I860)&gt;CA$4,$J874/$I860,$J874-SUM($I878:BZ878))))</f>
        <v>0</v>
      </c>
      <c r="CB878" s="165">
        <f>IF($I860="n/a",0,IF(CB$4&lt;=$C878,0,IF(SUM($C878,$I860)&gt;CB$4,$J874/$I860,$J874-SUM($I878:CA878))))</f>
        <v>0</v>
      </c>
      <c r="CC878" s="165">
        <f>IF($I860="n/a",0,IF(CC$4&lt;=$C878,0,IF(SUM($C878,$I860)&gt;CC$4,$J874/$I860,$J874-SUM($I878:CB878))))</f>
        <v>0</v>
      </c>
      <c r="CD878" s="165">
        <f>IF($I860="n/a",0,IF(CD$4&lt;=$C878,0,IF(SUM($C878,$I860)&gt;CD$4,$J874/$I860,$J874-SUM($I878:CC878))))</f>
        <v>0</v>
      </c>
      <c r="CE878" s="165">
        <f>IF($I860="n/a",0,IF(CE$4&lt;=$C878,0,IF(SUM($C878,$I860)&gt;CE$4,$J874/$I860,$J874-SUM($I878:CD878))))</f>
        <v>0</v>
      </c>
      <c r="CF878" s="165">
        <f>IF($I860="n/a",0,IF(CF$4&lt;=$C878,0,IF(SUM($C878,$I860)&gt;CF$4,$J874/$I860,$J874-SUM($I878:CE878))))</f>
        <v>0</v>
      </c>
    </row>
    <row r="879" spans="1:2018" s="153" customFormat="1" ht="12.75" customHeight="1">
      <c r="A879"/>
      <c r="C879" s="197">
        <v>2017</v>
      </c>
      <c r="D879" s="21" t="s">
        <v>45</v>
      </c>
      <c r="E879" s="21" t="s">
        <v>185</v>
      </c>
      <c r="I879" s="31"/>
      <c r="J879" s="165">
        <f>IF($I860="n/a",0,IF(J$4&lt;=$C879,0,IF(SUM($C879,$I860)&gt;J$4,$K874/$I860,$K874-SUM($I879:I879))))</f>
        <v>0</v>
      </c>
      <c r="K879" s="165">
        <f>IF($I860="n/a",0,IF(K$4&lt;=$C879,0,IF(SUM($C879,$I860)&gt;K$4,$K874/$I860,$K874-SUM($I879:J879))))</f>
        <v>0</v>
      </c>
      <c r="L879" s="165">
        <f>IF($I860="n/a",0,IF(L$4&lt;=$C879,0,IF(SUM($C879,$I860)&gt;L$4,$K874/$I860,$K874-SUM($I879:K879))))</f>
        <v>0.73896773946715033</v>
      </c>
      <c r="M879" s="165">
        <f>IF($I860="n/a",0,IF(M$4&lt;=$C879,0,IF(SUM($C879,$I860)&gt;M$4,$K874/$I860,$K874-SUM($I879:L879))))</f>
        <v>0.73896773946715033</v>
      </c>
      <c r="N879" s="165">
        <f>IF($I860="n/a",0,IF(N$4&lt;=$C879,0,IF(SUM($C879,$I860)&gt;N$4,$K874/$I860,$K874-SUM($I879:M879))))</f>
        <v>0.73896773946715033</v>
      </c>
      <c r="O879" s="165">
        <f>IF($I860="n/a",0,IF(O$4&lt;=$C879,0,IF(SUM($C879,$I860)&gt;O$4,$K874/$I860,$K874-SUM($I879:N879))))</f>
        <v>0.73896773946715033</v>
      </c>
      <c r="P879" s="165">
        <f>IF($I860="n/a",0,IF(P$4&lt;=$C879,0,IF(SUM($C879,$I860)&gt;P$4,$K874/$I860,$K874-SUM($I879:O879))))</f>
        <v>0.73896773946715033</v>
      </c>
      <c r="Q879" s="165">
        <f>IF($I860="n/a",0,IF(Q$4&lt;=$C879,0,IF(SUM($C879,$I860)&gt;Q$4,$K874/$I860,$K874-SUM($I879:P879))))</f>
        <v>0.73896773946715033</v>
      </c>
      <c r="R879" s="165">
        <f>IF($I860="n/a",0,IF(R$4&lt;=$C879,0,IF(SUM($C879,$I860)&gt;R$4,$K874/$I860,$K874-SUM($I879:Q879))))</f>
        <v>0.73896773946715033</v>
      </c>
      <c r="S879" s="165">
        <f>IF($I860="n/a",0,IF(S$4&lt;=$C879,0,IF(SUM($C879,$I860)&gt;S$4,$K874/$I860,$K874-SUM($I879:R879))))</f>
        <v>0</v>
      </c>
      <c r="T879" s="165">
        <f>IF($I860="n/a",0,IF(T$4&lt;=$C879,0,IF(SUM($C879,$I860)&gt;T$4,$K874/$I860,$K874-SUM($I879:S879))))</f>
        <v>0</v>
      </c>
      <c r="U879" s="165">
        <f>IF($I860="n/a",0,IF(U$4&lt;=$C879,0,IF(SUM($C879,$I860)&gt;U$4,$K874/$I860,$K874-SUM($I879:T879))))</f>
        <v>0</v>
      </c>
      <c r="V879" s="165">
        <f>IF($I860="n/a",0,IF(V$4&lt;=$C879,0,IF(SUM($C879,$I860)&gt;V$4,$K874/$I860,$K874-SUM($I879:U879))))</f>
        <v>0</v>
      </c>
      <c r="W879" s="165">
        <f>IF($I860="n/a",0,IF(W$4&lt;=$C879,0,IF(SUM($C879,$I860)&gt;W$4,$K874/$I860,$K874-SUM($I879:V879))))</f>
        <v>0</v>
      </c>
      <c r="X879" s="165">
        <f>IF($I860="n/a",0,IF(X$4&lt;=$C879,0,IF(SUM($C879,$I860)&gt;X$4,$K874/$I860,$K874-SUM($I879:W879))))</f>
        <v>0</v>
      </c>
      <c r="Y879" s="165">
        <f>IF($I860="n/a",0,IF(Y$4&lt;=$C879,0,IF(SUM($C879,$I860)&gt;Y$4,$K874/$I860,$K874-SUM($I879:X879))))</f>
        <v>0</v>
      </c>
      <c r="Z879" s="165">
        <f>IF($I860="n/a",0,IF(Z$4&lt;=$C879,0,IF(SUM($C879,$I860)&gt;Z$4,$K874/$I860,$K874-SUM($I879:Y879))))</f>
        <v>0</v>
      </c>
      <c r="AA879" s="165">
        <f>IF($I860="n/a",0,IF(AA$4&lt;=$C879,0,IF(SUM($C879,$I860)&gt;AA$4,$K874/$I860,$K874-SUM($I879:Z879))))</f>
        <v>0</v>
      </c>
      <c r="AB879" s="165">
        <f>IF($I860="n/a",0,IF(AB$4&lt;=$C879,0,IF(SUM($C879,$I860)&gt;AB$4,$K874/$I860,$K874-SUM($I879:AA879))))</f>
        <v>0</v>
      </c>
      <c r="AC879" s="165">
        <f>IF($I860="n/a",0,IF(AC$4&lt;=$C879,0,IF(SUM($C879,$I860)&gt;AC$4,$K874/$I860,$K874-SUM($I879:AB879))))</f>
        <v>0</v>
      </c>
      <c r="AD879" s="165">
        <f>IF($I860="n/a",0,IF(AD$4&lt;=$C879,0,IF(SUM($C879,$I860)&gt;AD$4,$K874/$I860,$K874-SUM($I879:AC879))))</f>
        <v>0</v>
      </c>
      <c r="AE879" s="165">
        <f>IF($I860="n/a",0,IF(AE$4&lt;=$C879,0,IF(SUM($C879,$I860)&gt;AE$4,$K874/$I860,$K874-SUM($I879:AD879))))</f>
        <v>0</v>
      </c>
      <c r="AF879" s="165">
        <f>IF($I860="n/a",0,IF(AF$4&lt;=$C879,0,IF(SUM($C879,$I860)&gt;AF$4,$K874/$I860,$K874-SUM($I879:AE879))))</f>
        <v>0</v>
      </c>
      <c r="AG879" s="165">
        <f>IF($I860="n/a",0,IF(AG$4&lt;=$C879,0,IF(SUM($C879,$I860)&gt;AG$4,$K874/$I860,$K874-SUM($I879:AF879))))</f>
        <v>0</v>
      </c>
      <c r="AH879" s="165">
        <f>IF($I860="n/a",0,IF(AH$4&lt;=$C879,0,IF(SUM($C879,$I860)&gt;AH$4,$K874/$I860,$K874-SUM($I879:AG879))))</f>
        <v>0</v>
      </c>
      <c r="AI879" s="165">
        <f>IF($I860="n/a",0,IF(AI$4&lt;=$C879,0,IF(SUM($C879,$I860)&gt;AI$4,$K874/$I860,$K874-SUM($I879:AH879))))</f>
        <v>0</v>
      </c>
      <c r="AJ879" s="165">
        <f>IF($I860="n/a",0,IF(AJ$4&lt;=$C879,0,IF(SUM($C879,$I860)&gt;AJ$4,$K874/$I860,$K874-SUM($I879:AI879))))</f>
        <v>0</v>
      </c>
      <c r="AK879" s="165">
        <f>IF($I860="n/a",0,IF(AK$4&lt;=$C879,0,IF(SUM($C879,$I860)&gt;AK$4,$K874/$I860,$K874-SUM($I879:AJ879))))</f>
        <v>0</v>
      </c>
      <c r="AL879" s="165">
        <f>IF($I860="n/a",0,IF(AL$4&lt;=$C879,0,IF(SUM($C879,$I860)&gt;AL$4,$K874/$I860,$K874-SUM($I879:AK879))))</f>
        <v>0</v>
      </c>
      <c r="AM879" s="165">
        <f>IF($I860="n/a",0,IF(AM$4&lt;=$C879,0,IF(SUM($C879,$I860)&gt;AM$4,$K874/$I860,$K874-SUM($I879:AL879))))</f>
        <v>0</v>
      </c>
      <c r="AN879" s="165">
        <f>IF($I860="n/a",0,IF(AN$4&lt;=$C879,0,IF(SUM($C879,$I860)&gt;AN$4,$K874/$I860,$K874-SUM($I879:AM879))))</f>
        <v>0</v>
      </c>
      <c r="AO879" s="165">
        <f>IF($I860="n/a",0,IF(AO$4&lt;=$C879,0,IF(SUM($C879,$I860)&gt;AO$4,$K874/$I860,$K874-SUM($I879:AN879))))</f>
        <v>0</v>
      </c>
      <c r="AP879" s="165">
        <f>IF($I860="n/a",0,IF(AP$4&lt;=$C879,0,IF(SUM($C879,$I860)&gt;AP$4,$K874/$I860,$K874-SUM($I879:AO879))))</f>
        <v>0</v>
      </c>
      <c r="AQ879" s="165">
        <f>IF($I860="n/a",0,IF(AQ$4&lt;=$C879,0,IF(SUM($C879,$I860)&gt;AQ$4,$K874/$I860,$K874-SUM($I879:AP879))))</f>
        <v>0</v>
      </c>
      <c r="AR879" s="165">
        <f>IF($I860="n/a",0,IF(AR$4&lt;=$C879,0,IF(SUM($C879,$I860)&gt;AR$4,$K874/$I860,$K874-SUM($I879:AQ879))))</f>
        <v>0</v>
      </c>
      <c r="AS879" s="165">
        <f>IF($I860="n/a",0,IF(AS$4&lt;=$C879,0,IF(SUM($C879,$I860)&gt;AS$4,$K874/$I860,$K874-SUM($I879:AR879))))</f>
        <v>0</v>
      </c>
      <c r="AT879" s="165">
        <f>IF($I860="n/a",0,IF(AT$4&lt;=$C879,0,IF(SUM($C879,$I860)&gt;AT$4,$K874/$I860,$K874-SUM($I879:AS879))))</f>
        <v>0</v>
      </c>
      <c r="AU879" s="165">
        <f>IF($I860="n/a",0,IF(AU$4&lt;=$C879,0,IF(SUM($C879,$I860)&gt;AU$4,$K874/$I860,$K874-SUM($I879:AT879))))</f>
        <v>0</v>
      </c>
      <c r="AV879" s="165">
        <f>IF($I860="n/a",0,IF(AV$4&lt;=$C879,0,IF(SUM($C879,$I860)&gt;AV$4,$K874/$I860,$K874-SUM($I879:AU879))))</f>
        <v>0</v>
      </c>
      <c r="AW879" s="165">
        <f>IF($I860="n/a",0,IF(AW$4&lt;=$C879,0,IF(SUM($C879,$I860)&gt;AW$4,$K874/$I860,$K874-SUM($I879:AV879))))</f>
        <v>0</v>
      </c>
      <c r="AX879" s="165">
        <f>IF($I860="n/a",0,IF(AX$4&lt;=$C879,0,IF(SUM($C879,$I860)&gt;AX$4,$K874/$I860,$K874-SUM($I879:AW879))))</f>
        <v>0</v>
      </c>
      <c r="AY879" s="165">
        <f>IF($I860="n/a",0,IF(AY$4&lt;=$C879,0,IF(SUM($C879,$I860)&gt;AY$4,$K874/$I860,$K874-SUM($I879:AX879))))</f>
        <v>0</v>
      </c>
      <c r="AZ879" s="165">
        <f>IF($I860="n/a",0,IF(AZ$4&lt;=$C879,0,IF(SUM($C879,$I860)&gt;AZ$4,$K874/$I860,$K874-SUM($I879:AY879))))</f>
        <v>0</v>
      </c>
      <c r="BA879" s="165">
        <f>IF($I860="n/a",0,IF(BA$4&lt;=$C879,0,IF(SUM($C879,$I860)&gt;BA$4,$K874/$I860,$K874-SUM($I879:AZ879))))</f>
        <v>0</v>
      </c>
      <c r="BB879" s="165">
        <f>IF($I860="n/a",0,IF(BB$4&lt;=$C879,0,IF(SUM($C879,$I860)&gt;BB$4,$K874/$I860,$K874-SUM($I879:BA879))))</f>
        <v>0</v>
      </c>
      <c r="BC879" s="165">
        <f>IF($I860="n/a",0,IF(BC$4&lt;=$C879,0,IF(SUM($C879,$I860)&gt;BC$4,$K874/$I860,$K874-SUM($I879:BB879))))</f>
        <v>0</v>
      </c>
      <c r="BD879" s="165">
        <f>IF($I860="n/a",0,IF(BD$4&lt;=$C879,0,IF(SUM($C879,$I860)&gt;BD$4,$K874/$I860,$K874-SUM($I879:BC879))))</f>
        <v>0</v>
      </c>
      <c r="BE879" s="165">
        <f>IF($I860="n/a",0,IF(BE$4&lt;=$C879,0,IF(SUM($C879,$I860)&gt;BE$4,$K874/$I860,$K874-SUM($I879:BD879))))</f>
        <v>0</v>
      </c>
      <c r="BF879" s="165">
        <f>IF($I860="n/a",0,IF(BF$4&lt;=$C879,0,IF(SUM($C879,$I860)&gt;BF$4,$K874/$I860,$K874-SUM($I879:BE879))))</f>
        <v>0</v>
      </c>
      <c r="BG879" s="165">
        <f>IF($I860="n/a",0,IF(BG$4&lt;=$C879,0,IF(SUM($C879,$I860)&gt;BG$4,$K874/$I860,$K874-SUM($I879:BF879))))</f>
        <v>0</v>
      </c>
      <c r="BH879" s="165">
        <f>IF($I860="n/a",0,IF(BH$4&lt;=$C879,0,IF(SUM($C879,$I860)&gt;BH$4,$K874/$I860,$K874-SUM($I879:BG879))))</f>
        <v>0</v>
      </c>
      <c r="BI879" s="165">
        <f>IF($I860="n/a",0,IF(BI$4&lt;=$C879,0,IF(SUM($C879,$I860)&gt;BI$4,$K874/$I860,$K874-SUM($I879:BH879))))</f>
        <v>0</v>
      </c>
      <c r="BJ879" s="165">
        <f>IF($I860="n/a",0,IF(BJ$4&lt;=$C879,0,IF(SUM($C879,$I860)&gt;BJ$4,$K874/$I860,$K874-SUM($I879:BI879))))</f>
        <v>0</v>
      </c>
      <c r="BK879" s="165">
        <f>IF($I860="n/a",0,IF(BK$4&lt;=$C879,0,IF(SUM($C879,$I860)&gt;BK$4,$K874/$I860,$K874-SUM($I879:BJ879))))</f>
        <v>0</v>
      </c>
      <c r="BL879" s="165">
        <f>IF($I860="n/a",0,IF(BL$4&lt;=$C879,0,IF(SUM($C879,$I860)&gt;BL$4,$K874/$I860,$K874-SUM($I879:BK879))))</f>
        <v>0</v>
      </c>
      <c r="BM879" s="165">
        <f>IF($I860="n/a",0,IF(BM$4&lt;=$C879,0,IF(SUM($C879,$I860)&gt;BM$4,$K874/$I860,$K874-SUM($I879:BL879))))</f>
        <v>0</v>
      </c>
      <c r="BN879" s="165">
        <f>IF($I860="n/a",0,IF(BN$4&lt;=$C879,0,IF(SUM($C879,$I860)&gt;BN$4,$K874/$I860,$K874-SUM($I879:BM879))))</f>
        <v>0</v>
      </c>
      <c r="BO879" s="165">
        <f>IF($I860="n/a",0,IF(BO$4&lt;=$C879,0,IF(SUM($C879,$I860)&gt;BO$4,$K874/$I860,$K874-SUM($I879:BN879))))</f>
        <v>0</v>
      </c>
      <c r="BP879" s="165">
        <f>IF($I860="n/a",0,IF(BP$4&lt;=$C879,0,IF(SUM($C879,$I860)&gt;BP$4,$K874/$I860,$K874-SUM($I879:BO879))))</f>
        <v>0</v>
      </c>
      <c r="BQ879" s="165">
        <f>IF($I860="n/a",0,IF(BQ$4&lt;=$C879,0,IF(SUM($C879,$I860)&gt;BQ$4,$K874/$I860,$K874-SUM($I879:BP879))))</f>
        <v>0</v>
      </c>
      <c r="BR879" s="165">
        <f>IF($I860="n/a",0,IF(BR$4&lt;=$C879,0,IF(SUM($C879,$I860)&gt;BR$4,$K874/$I860,$K874-SUM($I879:BQ879))))</f>
        <v>0</v>
      </c>
      <c r="BS879" s="165">
        <f>IF($I860="n/a",0,IF(BS$4&lt;=$C879,0,IF(SUM($C879,$I860)&gt;BS$4,$K874/$I860,$K874-SUM($I879:BR879))))</f>
        <v>0</v>
      </c>
      <c r="BT879" s="165">
        <f>IF($I860="n/a",0,IF(BT$4&lt;=$C879,0,IF(SUM($C879,$I860)&gt;BT$4,$K874/$I860,$K874-SUM($I879:BS879))))</f>
        <v>0</v>
      </c>
      <c r="BU879" s="165">
        <f>IF($I860="n/a",0,IF(BU$4&lt;=$C879,0,IF(SUM($C879,$I860)&gt;BU$4,$K874/$I860,$K874-SUM($I879:BT879))))</f>
        <v>0</v>
      </c>
      <c r="BV879" s="165">
        <f>IF($I860="n/a",0,IF(BV$4&lt;=$C879,0,IF(SUM($C879,$I860)&gt;BV$4,$K874/$I860,$K874-SUM($I879:BU879))))</f>
        <v>0</v>
      </c>
      <c r="BW879" s="165">
        <f>IF($I860="n/a",0,IF(BW$4&lt;=$C879,0,IF(SUM($C879,$I860)&gt;BW$4,$K874/$I860,$K874-SUM($I879:BV879))))</f>
        <v>0</v>
      </c>
      <c r="BX879" s="165">
        <f>IF($I860="n/a",0,IF(BX$4&lt;=$C879,0,IF(SUM($C879,$I860)&gt;BX$4,$K874/$I860,$K874-SUM($I879:BW879))))</f>
        <v>0</v>
      </c>
      <c r="BY879" s="165">
        <f>IF($I860="n/a",0,IF(BY$4&lt;=$C879,0,IF(SUM($C879,$I860)&gt;BY$4,$K874/$I860,$K874-SUM($I879:BX879))))</f>
        <v>0</v>
      </c>
      <c r="BZ879" s="165">
        <f>IF($I860="n/a",0,IF(BZ$4&lt;=$C879,0,IF(SUM($C879,$I860)&gt;BZ$4,$K874/$I860,$K874-SUM($I879:BY879))))</f>
        <v>0</v>
      </c>
      <c r="CA879" s="165">
        <f>IF($I860="n/a",0,IF(CA$4&lt;=$C879,0,IF(SUM($C879,$I860)&gt;CA$4,$K874/$I860,$K874-SUM($I879:BZ879))))</f>
        <v>0</v>
      </c>
      <c r="CB879" s="165">
        <f>IF($I860="n/a",0,IF(CB$4&lt;=$C879,0,IF(SUM($C879,$I860)&gt;CB$4,$K874/$I860,$K874-SUM($I879:CA879))))</f>
        <v>0</v>
      </c>
      <c r="CC879" s="165">
        <f>IF($I860="n/a",0,IF(CC$4&lt;=$C879,0,IF(SUM($C879,$I860)&gt;CC$4,$K874/$I860,$K874-SUM($I879:CB879))))</f>
        <v>0</v>
      </c>
      <c r="CD879" s="165">
        <f>IF($I860="n/a",0,IF(CD$4&lt;=$C879,0,IF(SUM($C879,$I860)&gt;CD$4,$K874/$I860,$K874-SUM($I879:CC879))))</f>
        <v>0</v>
      </c>
      <c r="CE879" s="165">
        <f>IF($I860="n/a",0,IF(CE$4&lt;=$C879,0,IF(SUM($C879,$I860)&gt;CE$4,$K874/$I860,$K874-SUM($I879:CD879))))</f>
        <v>0</v>
      </c>
      <c r="CF879" s="165">
        <f>IF($I860="n/a",0,IF(CF$4&lt;=$C879,0,IF(SUM($C879,$I860)&gt;CF$4,$K874/$I860,$K874-SUM($I879:CE879))))</f>
        <v>0</v>
      </c>
    </row>
    <row r="880" spans="1:2018" s="153" customFormat="1" ht="12.75" customHeight="1">
      <c r="A880"/>
      <c r="C880" s="197">
        <v>2018</v>
      </c>
      <c r="D880" s="214" t="s">
        <v>47</v>
      </c>
      <c r="E880" s="21" t="s">
        <v>185</v>
      </c>
      <c r="I880" s="31"/>
      <c r="J880" s="167">
        <f>IF($I860="n/a",0,IF(J$4&lt;=$C880,0,IF(SUM($C880,$I860)&gt;J$4,$L874/$I860,$L874-SUM($I880:I880))))</f>
        <v>0</v>
      </c>
      <c r="K880" s="167">
        <f>IF($I860="n/a",0,IF(K$4&lt;=$C880,0,IF(SUM($C880,$I860)&gt;K$4,$L874/$I860,$L874-SUM($I880:J880))))</f>
        <v>0</v>
      </c>
      <c r="L880" s="167">
        <f>IF($I860="n/a",0,IF(L$4&lt;=$C880,0,IF(SUM($C880,$I860)&gt;L$4,$L874/$I860,$L874-SUM($I880:K880))))</f>
        <v>0</v>
      </c>
      <c r="M880" s="167">
        <f>IF($I860="n/a",0,IF(M$4&lt;=$C880,0,IF(SUM($C880,$I860)&gt;M$4,$L874/$I860,$L874-SUM($I880:L880))))</f>
        <v>0.11491570406633779</v>
      </c>
      <c r="N880" s="167">
        <f>IF($I860="n/a",0,IF(N$4&lt;=$C880,0,IF(SUM($C880,$I860)&gt;N$4,$L874/$I860,$L874-SUM($I880:M880))))</f>
        <v>0.11491570406633779</v>
      </c>
      <c r="O880" s="167">
        <f>IF($I860="n/a",0,IF(O$4&lt;=$C880,0,IF(SUM($C880,$I860)&gt;O$4,$L874/$I860,$L874-SUM($I880:N880))))</f>
        <v>0.11491570406633779</v>
      </c>
      <c r="P880" s="167">
        <f>IF($I860="n/a",0,IF(P$4&lt;=$C880,0,IF(SUM($C880,$I860)&gt;P$4,$L874/$I860,$L874-SUM($I880:O880))))</f>
        <v>0.11491570406633779</v>
      </c>
      <c r="Q880" s="167">
        <f>IF($I860="n/a",0,IF(Q$4&lt;=$C880,0,IF(SUM($C880,$I860)&gt;Q$4,$L874/$I860,$L874-SUM($I880:P880))))</f>
        <v>0.11491570406633779</v>
      </c>
      <c r="R880" s="167">
        <f>IF($I860="n/a",0,IF(R$4&lt;=$C880,0,IF(SUM($C880,$I860)&gt;R$4,$L874/$I860,$L874-SUM($I880:Q880))))</f>
        <v>0.11491570406633779</v>
      </c>
      <c r="S880" s="167">
        <f>IF($I860="n/a",0,IF(S$4&lt;=$C880,0,IF(SUM($C880,$I860)&gt;S$4,$L874/$I860,$L874-SUM($I880:R880))))</f>
        <v>0.11491570406633778</v>
      </c>
      <c r="T880" s="167">
        <f>IF($I860="n/a",0,IF(T$4&lt;=$C880,0,IF(SUM($C880,$I860)&gt;T$4,$L874/$I860,$L874-SUM($I880:S880))))</f>
        <v>0</v>
      </c>
      <c r="U880" s="167">
        <f>IF($I860="n/a",0,IF(U$4&lt;=$C880,0,IF(SUM($C880,$I860)&gt;U$4,$L874/$I860,$L874-SUM($I880:T880))))</f>
        <v>0</v>
      </c>
      <c r="V880" s="167">
        <f>IF($I860="n/a",0,IF(V$4&lt;=$C880,0,IF(SUM($C880,$I860)&gt;V$4,$L874/$I860,$L874-SUM($I880:U880))))</f>
        <v>0</v>
      </c>
      <c r="W880" s="167">
        <f>IF($I860="n/a",0,IF(W$4&lt;=$C880,0,IF(SUM($C880,$I860)&gt;W$4,$L874/$I860,$L874-SUM($I880:V880))))</f>
        <v>0</v>
      </c>
      <c r="X880" s="167">
        <f>IF($I860="n/a",0,IF(X$4&lt;=$C880,0,IF(SUM($C880,$I860)&gt;X$4,$L874/$I860,$L874-SUM($I880:W880))))</f>
        <v>0</v>
      </c>
      <c r="Y880" s="167">
        <f>IF($I860="n/a",0,IF(Y$4&lt;=$C880,0,IF(SUM($C880,$I860)&gt;Y$4,$L874/$I860,$L874-SUM($I880:X880))))</f>
        <v>0</v>
      </c>
      <c r="Z880" s="167">
        <f>IF($I860="n/a",0,IF(Z$4&lt;=$C880,0,IF(SUM($C880,$I860)&gt;Z$4,$L874/$I860,$L874-SUM($I880:Y880))))</f>
        <v>0</v>
      </c>
      <c r="AA880" s="167">
        <f>IF($I860="n/a",0,IF(AA$4&lt;=$C880,0,IF(SUM($C880,$I860)&gt;AA$4,$L874/$I860,$L874-SUM($I880:Z880))))</f>
        <v>0</v>
      </c>
      <c r="AB880" s="167">
        <f>IF($I860="n/a",0,IF(AB$4&lt;=$C880,0,IF(SUM($C880,$I860)&gt;AB$4,$L874/$I860,$L874-SUM($I880:AA880))))</f>
        <v>0</v>
      </c>
      <c r="AC880" s="167">
        <f>IF($I860="n/a",0,IF(AC$4&lt;=$C880,0,IF(SUM($C880,$I860)&gt;AC$4,$L874/$I860,$L874-SUM($I880:AB880))))</f>
        <v>0</v>
      </c>
      <c r="AD880" s="167">
        <f>IF($I860="n/a",0,IF(AD$4&lt;=$C880,0,IF(SUM($C880,$I860)&gt;AD$4,$L874/$I860,$L874-SUM($I880:AC880))))</f>
        <v>0</v>
      </c>
      <c r="AE880" s="167">
        <f>IF($I860="n/a",0,IF(AE$4&lt;=$C880,0,IF(SUM($C880,$I860)&gt;AE$4,$L874/$I860,$L874-SUM($I880:AD880))))</f>
        <v>0</v>
      </c>
      <c r="AF880" s="167">
        <f>IF($I860="n/a",0,IF(AF$4&lt;=$C880,0,IF(SUM($C880,$I860)&gt;AF$4,$L874/$I860,$L874-SUM($I880:AE880))))</f>
        <v>0</v>
      </c>
      <c r="AG880" s="167">
        <f>IF($I860="n/a",0,IF(AG$4&lt;=$C880,0,IF(SUM($C880,$I860)&gt;AG$4,$L874/$I860,$L874-SUM($I880:AF880))))</f>
        <v>0</v>
      </c>
      <c r="AH880" s="167">
        <f>IF($I860="n/a",0,IF(AH$4&lt;=$C880,0,IF(SUM($C880,$I860)&gt;AH$4,$L874/$I860,$L874-SUM($I880:AG880))))</f>
        <v>0</v>
      </c>
      <c r="AI880" s="167">
        <f>IF($I860="n/a",0,IF(AI$4&lt;=$C880,0,IF(SUM($C880,$I860)&gt;AI$4,$L874/$I860,$L874-SUM($I880:AH880))))</f>
        <v>0</v>
      </c>
      <c r="AJ880" s="167">
        <f>IF($I860="n/a",0,IF(AJ$4&lt;=$C880,0,IF(SUM($C880,$I860)&gt;AJ$4,$L874/$I860,$L874-SUM($I880:AI880))))</f>
        <v>0</v>
      </c>
      <c r="AK880" s="167">
        <f>IF($I860="n/a",0,IF(AK$4&lt;=$C880,0,IF(SUM($C880,$I860)&gt;AK$4,$L874/$I860,$L874-SUM($I880:AJ880))))</f>
        <v>0</v>
      </c>
      <c r="AL880" s="167">
        <f>IF($I860="n/a",0,IF(AL$4&lt;=$C880,0,IF(SUM($C880,$I860)&gt;AL$4,$L874/$I860,$L874-SUM($I880:AK880))))</f>
        <v>0</v>
      </c>
      <c r="AM880" s="167">
        <f>IF($I860="n/a",0,IF(AM$4&lt;=$C880,0,IF(SUM($C880,$I860)&gt;AM$4,$L874/$I860,$L874-SUM($I880:AL880))))</f>
        <v>0</v>
      </c>
      <c r="AN880" s="167">
        <f>IF($I860="n/a",0,IF(AN$4&lt;=$C880,0,IF(SUM($C880,$I860)&gt;AN$4,$L874/$I860,$L874-SUM($I880:AM880))))</f>
        <v>0</v>
      </c>
      <c r="AO880" s="167">
        <f>IF($I860="n/a",0,IF(AO$4&lt;=$C880,0,IF(SUM($C880,$I860)&gt;AO$4,$L874/$I860,$L874-SUM($I880:AN880))))</f>
        <v>0</v>
      </c>
      <c r="AP880" s="167">
        <f>IF($I860="n/a",0,IF(AP$4&lt;=$C880,0,IF(SUM($C880,$I860)&gt;AP$4,$L874/$I860,$L874-SUM($I880:AO880))))</f>
        <v>0</v>
      </c>
      <c r="AQ880" s="167">
        <f>IF($I860="n/a",0,IF(AQ$4&lt;=$C880,0,IF(SUM($C880,$I860)&gt;AQ$4,$L874/$I860,$L874-SUM($I880:AP880))))</f>
        <v>0</v>
      </c>
      <c r="AR880" s="167">
        <f>IF($I860="n/a",0,IF(AR$4&lt;=$C880,0,IF(SUM($C880,$I860)&gt;AR$4,$L874/$I860,$L874-SUM($I880:AQ880))))</f>
        <v>0</v>
      </c>
      <c r="AS880" s="167">
        <f>IF($I860="n/a",0,IF(AS$4&lt;=$C880,0,IF(SUM($C880,$I860)&gt;AS$4,$L874/$I860,$L874-SUM($I880:AR880))))</f>
        <v>0</v>
      </c>
      <c r="AT880" s="167">
        <f>IF($I860="n/a",0,IF(AT$4&lt;=$C880,0,IF(SUM($C880,$I860)&gt;AT$4,$L874/$I860,$L874-SUM($I880:AS880))))</f>
        <v>0</v>
      </c>
      <c r="AU880" s="167">
        <f>IF($I860="n/a",0,IF(AU$4&lt;=$C880,0,IF(SUM($C880,$I860)&gt;AU$4,$L874/$I860,$L874-SUM($I880:AT880))))</f>
        <v>0</v>
      </c>
      <c r="AV880" s="167">
        <f>IF($I860="n/a",0,IF(AV$4&lt;=$C880,0,IF(SUM($C880,$I860)&gt;AV$4,$L874/$I860,$L874-SUM($I880:AU880))))</f>
        <v>0</v>
      </c>
      <c r="AW880" s="167">
        <f>IF($I860="n/a",0,IF(AW$4&lt;=$C880,0,IF(SUM($C880,$I860)&gt;AW$4,$L874/$I860,$L874-SUM($I880:AV880))))</f>
        <v>0</v>
      </c>
      <c r="AX880" s="167">
        <f>IF($I860="n/a",0,IF(AX$4&lt;=$C880,0,IF(SUM($C880,$I860)&gt;AX$4,$L874/$I860,$L874-SUM($I880:AW880))))</f>
        <v>0</v>
      </c>
      <c r="AY880" s="167">
        <f>IF($I860="n/a",0,IF(AY$4&lt;=$C880,0,IF(SUM($C880,$I860)&gt;AY$4,$L874/$I860,$L874-SUM($I880:AX880))))</f>
        <v>0</v>
      </c>
      <c r="AZ880" s="167">
        <f>IF($I860="n/a",0,IF(AZ$4&lt;=$C880,0,IF(SUM($C880,$I860)&gt;AZ$4,$L874/$I860,$L874-SUM($I880:AY880))))</f>
        <v>0</v>
      </c>
      <c r="BA880" s="167">
        <f>IF($I860="n/a",0,IF(BA$4&lt;=$C880,0,IF(SUM($C880,$I860)&gt;BA$4,$L874/$I860,$L874-SUM($I880:AZ880))))</f>
        <v>0</v>
      </c>
      <c r="BB880" s="167">
        <f>IF($I860="n/a",0,IF(BB$4&lt;=$C880,0,IF(SUM($C880,$I860)&gt;BB$4,$L874/$I860,$L874-SUM($I880:BA880))))</f>
        <v>0</v>
      </c>
      <c r="BC880" s="167">
        <f>IF($I860="n/a",0,IF(BC$4&lt;=$C880,0,IF(SUM($C880,$I860)&gt;BC$4,$L874/$I860,$L874-SUM($I880:BB880))))</f>
        <v>0</v>
      </c>
      <c r="BD880" s="167">
        <f>IF($I860="n/a",0,IF(BD$4&lt;=$C880,0,IF(SUM($C880,$I860)&gt;BD$4,$L874/$I860,$L874-SUM($I880:BC880))))</f>
        <v>0</v>
      </c>
      <c r="BE880" s="167">
        <f>IF($I860="n/a",0,IF(BE$4&lt;=$C880,0,IF(SUM($C880,$I860)&gt;BE$4,$L874/$I860,$L874-SUM($I880:BD880))))</f>
        <v>0</v>
      </c>
      <c r="BF880" s="167">
        <f>IF($I860="n/a",0,IF(BF$4&lt;=$C880,0,IF(SUM($C880,$I860)&gt;BF$4,$L874/$I860,$L874-SUM($I880:BE880))))</f>
        <v>0</v>
      </c>
      <c r="BG880" s="167">
        <f>IF($I860="n/a",0,IF(BG$4&lt;=$C880,0,IF(SUM($C880,$I860)&gt;BG$4,$L874/$I860,$L874-SUM($I880:BF880))))</f>
        <v>0</v>
      </c>
      <c r="BH880" s="167">
        <f>IF($I860="n/a",0,IF(BH$4&lt;=$C880,0,IF(SUM($C880,$I860)&gt;BH$4,$L874/$I860,$L874-SUM($I880:BG880))))</f>
        <v>0</v>
      </c>
      <c r="BI880" s="167">
        <f>IF($I860="n/a",0,IF(BI$4&lt;=$C880,0,IF(SUM($C880,$I860)&gt;BI$4,$L874/$I860,$L874-SUM($I880:BH880))))</f>
        <v>0</v>
      </c>
      <c r="BJ880" s="167">
        <f>IF($I860="n/a",0,IF(BJ$4&lt;=$C880,0,IF(SUM($C880,$I860)&gt;BJ$4,$L874/$I860,$L874-SUM($I880:BI880))))</f>
        <v>0</v>
      </c>
      <c r="BK880" s="167">
        <f>IF($I860="n/a",0,IF(BK$4&lt;=$C880,0,IF(SUM($C880,$I860)&gt;BK$4,$L874/$I860,$L874-SUM($I880:BJ880))))</f>
        <v>0</v>
      </c>
      <c r="BL880" s="167">
        <f>IF($I860="n/a",0,IF(BL$4&lt;=$C880,0,IF(SUM($C880,$I860)&gt;BL$4,$L874/$I860,$L874-SUM($I880:BK880))))</f>
        <v>0</v>
      </c>
      <c r="BM880" s="167">
        <f>IF($I860="n/a",0,IF(BM$4&lt;=$C880,0,IF(SUM($C880,$I860)&gt;BM$4,$L874/$I860,$L874-SUM($I880:BL880))))</f>
        <v>0</v>
      </c>
      <c r="BN880" s="167">
        <f>IF($I860="n/a",0,IF(BN$4&lt;=$C880,0,IF(SUM($C880,$I860)&gt;BN$4,$L874/$I860,$L874-SUM($I880:BM880))))</f>
        <v>0</v>
      </c>
      <c r="BO880" s="167">
        <f>IF($I860="n/a",0,IF(BO$4&lt;=$C880,0,IF(SUM($C880,$I860)&gt;BO$4,$L874/$I860,$L874-SUM($I880:BN880))))</f>
        <v>0</v>
      </c>
      <c r="BP880" s="167">
        <f>IF($I860="n/a",0,IF(BP$4&lt;=$C880,0,IF(SUM($C880,$I860)&gt;BP$4,$L874/$I860,$L874-SUM($I880:BO880))))</f>
        <v>0</v>
      </c>
      <c r="BQ880" s="167">
        <f>IF($I860="n/a",0,IF(BQ$4&lt;=$C880,0,IF(SUM($C880,$I860)&gt;BQ$4,$L874/$I860,$L874-SUM($I880:BP880))))</f>
        <v>0</v>
      </c>
      <c r="BR880" s="167">
        <f>IF($I860="n/a",0,IF(BR$4&lt;=$C880,0,IF(SUM($C880,$I860)&gt;BR$4,$L874/$I860,$L874-SUM($I880:BQ880))))</f>
        <v>0</v>
      </c>
      <c r="BS880" s="167">
        <f>IF($I860="n/a",0,IF(BS$4&lt;=$C880,0,IF(SUM($C880,$I860)&gt;BS$4,$L874/$I860,$L874-SUM($I880:BR880))))</f>
        <v>0</v>
      </c>
      <c r="BT880" s="167">
        <f>IF($I860="n/a",0,IF(BT$4&lt;=$C880,0,IF(SUM($C880,$I860)&gt;BT$4,$L874/$I860,$L874-SUM($I880:BS880))))</f>
        <v>0</v>
      </c>
      <c r="BU880" s="167">
        <f>IF($I860="n/a",0,IF(BU$4&lt;=$C880,0,IF(SUM($C880,$I860)&gt;BU$4,$L874/$I860,$L874-SUM($I880:BT880))))</f>
        <v>0</v>
      </c>
      <c r="BV880" s="167">
        <f>IF($I860="n/a",0,IF(BV$4&lt;=$C880,0,IF(SUM($C880,$I860)&gt;BV$4,$L874/$I860,$L874-SUM($I880:BU880))))</f>
        <v>0</v>
      </c>
      <c r="BW880" s="167">
        <f>IF($I860="n/a",0,IF(BW$4&lt;=$C880,0,IF(SUM($C880,$I860)&gt;BW$4,$L874/$I860,$L874-SUM($I880:BV880))))</f>
        <v>0</v>
      </c>
      <c r="BX880" s="167">
        <f>IF($I860="n/a",0,IF(BX$4&lt;=$C880,0,IF(SUM($C880,$I860)&gt;BX$4,$L874/$I860,$L874-SUM($I880:BW880))))</f>
        <v>0</v>
      </c>
      <c r="BY880" s="167">
        <f>IF($I860="n/a",0,IF(BY$4&lt;=$C880,0,IF(SUM($C880,$I860)&gt;BY$4,$L874/$I860,$L874-SUM($I880:BX880))))</f>
        <v>0</v>
      </c>
      <c r="BZ880" s="167">
        <f>IF($I860="n/a",0,IF(BZ$4&lt;=$C880,0,IF(SUM($C880,$I860)&gt;BZ$4,$L874/$I860,$L874-SUM($I880:BY880))))</f>
        <v>0</v>
      </c>
      <c r="CA880" s="167">
        <f>IF($I860="n/a",0,IF(CA$4&lt;=$C880,0,IF(SUM($C880,$I860)&gt;CA$4,$L874/$I860,$L874-SUM($I880:BZ880))))</f>
        <v>0</v>
      </c>
      <c r="CB880" s="167">
        <f>IF($I860="n/a",0,IF(CB$4&lt;=$C880,0,IF(SUM($C880,$I860)&gt;CB$4,$L874/$I860,$L874-SUM($I880:CA880))))</f>
        <v>0</v>
      </c>
      <c r="CC880" s="167">
        <f>IF($I860="n/a",0,IF(CC$4&lt;=$C880,0,IF(SUM($C880,$I860)&gt;CC$4,$L874/$I860,$L874-SUM($I880:CB880))))</f>
        <v>0</v>
      </c>
      <c r="CD880" s="167">
        <f>IF($I860="n/a",0,IF(CD$4&lt;=$C880,0,IF(SUM($C880,$I860)&gt;CD$4,$L874/$I860,$L874-SUM($I880:CC880))))</f>
        <v>0</v>
      </c>
      <c r="CE880" s="167">
        <f>IF($I860="n/a",0,IF(CE$4&lt;=$C880,0,IF(SUM($C880,$I860)&gt;CE$4,$L874/$I860,$L874-SUM($I880:CD880))))</f>
        <v>0</v>
      </c>
      <c r="CF880" s="167">
        <f>IF($I860="n/a",0,IF(CF$4&lt;=$C880,0,IF(SUM($C880,$I860)&gt;CF$4,$L874/$I860,$L874-SUM($I880:CE880))))</f>
        <v>0</v>
      </c>
    </row>
    <row r="881" spans="1:84" s="153" customFormat="1" ht="12.75" customHeight="1">
      <c r="A881"/>
      <c r="C881" s="197">
        <v>2019</v>
      </c>
      <c r="D881" s="214" t="s">
        <v>48</v>
      </c>
      <c r="E881" s="21" t="s">
        <v>185</v>
      </c>
      <c r="I881" s="31"/>
      <c r="J881" s="166">
        <f>IF($I860="n/a",0,IF(J$4&lt;=$C881,0,IF(SUM($C881,$I860)&gt;J$4,$M874/$I860,$M874-SUM($I881:I881))))</f>
        <v>0</v>
      </c>
      <c r="K881" s="166">
        <f>IF($I860="n/a",0,IF(K$4&lt;=$C881,0,IF(SUM($C881,$I860)&gt;K$4,$M874/$I860,$M874-SUM($I881:J881))))</f>
        <v>0</v>
      </c>
      <c r="L881" s="166">
        <f>IF($I860="n/a",0,IF(L$4&lt;=$C881,0,IF(SUM($C881,$I860)&gt;L$4,$M874/$I860,$M874-SUM($I881:K881))))</f>
        <v>0</v>
      </c>
      <c r="M881" s="166">
        <f>IF($I860="n/a",0,IF(M$4&lt;=$C881,0,IF(SUM($C881,$I860)&gt;M$4,$M874/$I860,$M874-SUM($I881:L881))))</f>
        <v>0</v>
      </c>
      <c r="N881" s="166">
        <f>IF($I860="n/a",0,IF(N$4&lt;=$C881,0,IF(SUM($C881,$I860)&gt;N$4,$M874/$I860,$M874-SUM($I881:M881))))</f>
        <v>0.11557573608353003</v>
      </c>
      <c r="O881" s="166">
        <f>IF($I860="n/a",0,IF(O$4&lt;=$C881,0,IF(SUM($C881,$I860)&gt;O$4,$M874/$I860,$M874-SUM($I881:N881))))</f>
        <v>0.11557573608353003</v>
      </c>
      <c r="P881" s="166">
        <f>IF($I860="n/a",0,IF(P$4&lt;=$C881,0,IF(SUM($C881,$I860)&gt;P$4,$M874/$I860,$M874-SUM($I881:O881))))</f>
        <v>0.11557573608353003</v>
      </c>
      <c r="Q881" s="166">
        <f>IF($I860="n/a",0,IF(Q$4&lt;=$C881,0,IF(SUM($C881,$I860)&gt;Q$4,$M874/$I860,$M874-SUM($I881:P881))))</f>
        <v>0.11557573608353003</v>
      </c>
      <c r="R881" s="166">
        <f>IF($I860="n/a",0,IF(R$4&lt;=$C881,0,IF(SUM($C881,$I860)&gt;R$4,$M874/$I860,$M874-SUM($I881:Q881))))</f>
        <v>0.11557573608353003</v>
      </c>
      <c r="S881" s="166">
        <f>IF($I860="n/a",0,IF(S$4&lt;=$C881,0,IF(SUM($C881,$I860)&gt;S$4,$M874/$I860,$M874-SUM($I881:R881))))</f>
        <v>0.11557573608353003</v>
      </c>
      <c r="T881" s="166">
        <f>IF($I860="n/a",0,IF(T$4&lt;=$C881,0,IF(SUM($C881,$I860)&gt;T$4,$M874/$I860,$M874-SUM($I881:S881))))</f>
        <v>0.11557573608353011</v>
      </c>
      <c r="U881" s="166">
        <f>IF($I860="n/a",0,IF(U$4&lt;=$C881,0,IF(SUM($C881,$I860)&gt;U$4,$M874/$I860,$M874-SUM($I881:T881))))</f>
        <v>0</v>
      </c>
      <c r="V881" s="166">
        <f>IF($I860="n/a",0,IF(V$4&lt;=$C881,0,IF(SUM($C881,$I860)&gt;V$4,$M874/$I860,$M874-SUM($I881:U881))))</f>
        <v>0</v>
      </c>
      <c r="W881" s="166">
        <f>IF($I860="n/a",0,IF(W$4&lt;=$C881,0,IF(SUM($C881,$I860)&gt;W$4,$M874/$I860,$M874-SUM($I881:V881))))</f>
        <v>0</v>
      </c>
      <c r="X881" s="166">
        <f>IF($I860="n/a",0,IF(X$4&lt;=$C881,0,IF(SUM($C881,$I860)&gt;X$4,$M874/$I860,$M874-SUM($I881:W881))))</f>
        <v>0</v>
      </c>
      <c r="Y881" s="166">
        <f>IF($I860="n/a",0,IF(Y$4&lt;=$C881,0,IF(SUM($C881,$I860)&gt;Y$4,$M874/$I860,$M874-SUM($I881:X881))))</f>
        <v>0</v>
      </c>
      <c r="Z881" s="166">
        <f>IF($I860="n/a",0,IF(Z$4&lt;=$C881,0,IF(SUM($C881,$I860)&gt;Z$4,$M874/$I860,$M874-SUM($I881:Y881))))</f>
        <v>0</v>
      </c>
      <c r="AA881" s="166">
        <f>IF($I860="n/a",0,IF(AA$4&lt;=$C881,0,IF(SUM($C881,$I860)&gt;AA$4,$M874/$I860,$M874-SUM($I881:Z881))))</f>
        <v>0</v>
      </c>
      <c r="AB881" s="166">
        <f>IF($I860="n/a",0,IF(AB$4&lt;=$C881,0,IF(SUM($C881,$I860)&gt;AB$4,$M874/$I860,$M874-SUM($I881:AA881))))</f>
        <v>0</v>
      </c>
      <c r="AC881" s="166">
        <f>IF($I860="n/a",0,IF(AC$4&lt;=$C881,0,IF(SUM($C881,$I860)&gt;AC$4,$M874/$I860,$M874-SUM($I881:AB881))))</f>
        <v>0</v>
      </c>
      <c r="AD881" s="166">
        <f>IF($I860="n/a",0,IF(AD$4&lt;=$C881,0,IF(SUM($C881,$I860)&gt;AD$4,$M874/$I860,$M874-SUM($I881:AC881))))</f>
        <v>0</v>
      </c>
      <c r="AE881" s="166">
        <f>IF($I860="n/a",0,IF(AE$4&lt;=$C881,0,IF(SUM($C881,$I860)&gt;AE$4,$M874/$I860,$M874-SUM($I881:AD881))))</f>
        <v>0</v>
      </c>
      <c r="AF881" s="166">
        <f>IF($I860="n/a",0,IF(AF$4&lt;=$C881,0,IF(SUM($C881,$I860)&gt;AF$4,$M874/$I860,$M874-SUM($I881:AE881))))</f>
        <v>0</v>
      </c>
      <c r="AG881" s="166">
        <f>IF($I860="n/a",0,IF(AG$4&lt;=$C881,0,IF(SUM($C881,$I860)&gt;AG$4,$M874/$I860,$M874-SUM($I881:AF881))))</f>
        <v>0</v>
      </c>
      <c r="AH881" s="166">
        <f>IF($I860="n/a",0,IF(AH$4&lt;=$C881,0,IF(SUM($C881,$I860)&gt;AH$4,$M874/$I860,$M874-SUM($I881:AG881))))</f>
        <v>0</v>
      </c>
      <c r="AI881" s="166">
        <f>IF($I860="n/a",0,IF(AI$4&lt;=$C881,0,IF(SUM($C881,$I860)&gt;AI$4,$M874/$I860,$M874-SUM($I881:AH881))))</f>
        <v>0</v>
      </c>
      <c r="AJ881" s="166">
        <f>IF($I860="n/a",0,IF(AJ$4&lt;=$C881,0,IF(SUM($C881,$I860)&gt;AJ$4,$M874/$I860,$M874-SUM($I881:AI881))))</f>
        <v>0</v>
      </c>
      <c r="AK881" s="166">
        <f>IF($I860="n/a",0,IF(AK$4&lt;=$C881,0,IF(SUM($C881,$I860)&gt;AK$4,$M874/$I860,$M874-SUM($I881:AJ881))))</f>
        <v>0</v>
      </c>
      <c r="AL881" s="166">
        <f>IF($I860="n/a",0,IF(AL$4&lt;=$C881,0,IF(SUM($C881,$I860)&gt;AL$4,$M874/$I860,$M874-SUM($I881:AK881))))</f>
        <v>0</v>
      </c>
      <c r="AM881" s="166">
        <f>IF($I860="n/a",0,IF(AM$4&lt;=$C881,0,IF(SUM($C881,$I860)&gt;AM$4,$M874/$I860,$M874-SUM($I881:AL881))))</f>
        <v>0</v>
      </c>
      <c r="AN881" s="166">
        <f>IF($I860="n/a",0,IF(AN$4&lt;=$C881,0,IF(SUM($C881,$I860)&gt;AN$4,$M874/$I860,$M874-SUM($I881:AM881))))</f>
        <v>0</v>
      </c>
      <c r="AO881" s="166">
        <f>IF($I860="n/a",0,IF(AO$4&lt;=$C881,0,IF(SUM($C881,$I860)&gt;AO$4,$M874/$I860,$M874-SUM($I881:AN881))))</f>
        <v>0</v>
      </c>
      <c r="AP881" s="166">
        <f>IF($I860="n/a",0,IF(AP$4&lt;=$C881,0,IF(SUM($C881,$I860)&gt;AP$4,$M874/$I860,$M874-SUM($I881:AO881))))</f>
        <v>0</v>
      </c>
      <c r="AQ881" s="166">
        <f>IF($I860="n/a",0,IF(AQ$4&lt;=$C881,0,IF(SUM($C881,$I860)&gt;AQ$4,$M874/$I860,$M874-SUM($I881:AP881))))</f>
        <v>0</v>
      </c>
      <c r="AR881" s="166">
        <f>IF($I860="n/a",0,IF(AR$4&lt;=$C881,0,IF(SUM($C881,$I860)&gt;AR$4,$M874/$I860,$M874-SUM($I881:AQ881))))</f>
        <v>0</v>
      </c>
      <c r="AS881" s="166">
        <f>IF($I860="n/a",0,IF(AS$4&lt;=$C881,0,IF(SUM($C881,$I860)&gt;AS$4,$M874/$I860,$M874-SUM($I881:AR881))))</f>
        <v>0</v>
      </c>
      <c r="AT881" s="166">
        <f>IF($I860="n/a",0,IF(AT$4&lt;=$C881,0,IF(SUM($C881,$I860)&gt;AT$4,$M874/$I860,$M874-SUM($I881:AS881))))</f>
        <v>0</v>
      </c>
      <c r="AU881" s="166">
        <f>IF($I860="n/a",0,IF(AU$4&lt;=$C881,0,IF(SUM($C881,$I860)&gt;AU$4,$M874/$I860,$M874-SUM($I881:AT881))))</f>
        <v>0</v>
      </c>
      <c r="AV881" s="166">
        <f>IF($I860="n/a",0,IF(AV$4&lt;=$C881,0,IF(SUM($C881,$I860)&gt;AV$4,$M874/$I860,$M874-SUM($I881:AU881))))</f>
        <v>0</v>
      </c>
      <c r="AW881" s="166">
        <f>IF($I860="n/a",0,IF(AW$4&lt;=$C881,0,IF(SUM($C881,$I860)&gt;AW$4,$M874/$I860,$M874-SUM($I881:AV881))))</f>
        <v>0</v>
      </c>
      <c r="AX881" s="166">
        <f>IF($I860="n/a",0,IF(AX$4&lt;=$C881,0,IF(SUM($C881,$I860)&gt;AX$4,$M874/$I860,$M874-SUM($I881:AW881))))</f>
        <v>0</v>
      </c>
      <c r="AY881" s="166">
        <f>IF($I860="n/a",0,IF(AY$4&lt;=$C881,0,IF(SUM($C881,$I860)&gt;AY$4,$M874/$I860,$M874-SUM($I881:AX881))))</f>
        <v>0</v>
      </c>
      <c r="AZ881" s="166">
        <f>IF($I860="n/a",0,IF(AZ$4&lt;=$C881,0,IF(SUM($C881,$I860)&gt;AZ$4,$M874/$I860,$M874-SUM($I881:AY881))))</f>
        <v>0</v>
      </c>
      <c r="BA881" s="166">
        <f>IF($I860="n/a",0,IF(BA$4&lt;=$C881,0,IF(SUM($C881,$I860)&gt;BA$4,$M874/$I860,$M874-SUM($I881:AZ881))))</f>
        <v>0</v>
      </c>
      <c r="BB881" s="166">
        <f>IF($I860="n/a",0,IF(BB$4&lt;=$C881,0,IF(SUM($C881,$I860)&gt;BB$4,$M874/$I860,$M874-SUM($I881:BA881))))</f>
        <v>0</v>
      </c>
      <c r="BC881" s="166">
        <f>IF($I860="n/a",0,IF(BC$4&lt;=$C881,0,IF(SUM($C881,$I860)&gt;BC$4,$M874/$I860,$M874-SUM($I881:BB881))))</f>
        <v>0</v>
      </c>
      <c r="BD881" s="166">
        <f>IF($I860="n/a",0,IF(BD$4&lt;=$C881,0,IF(SUM($C881,$I860)&gt;BD$4,$M874/$I860,$M874-SUM($I881:BC881))))</f>
        <v>0</v>
      </c>
      <c r="BE881" s="166">
        <f>IF($I860="n/a",0,IF(BE$4&lt;=$C881,0,IF(SUM($C881,$I860)&gt;BE$4,$M874/$I860,$M874-SUM($I881:BD881))))</f>
        <v>0</v>
      </c>
      <c r="BF881" s="166">
        <f>IF($I860="n/a",0,IF(BF$4&lt;=$C881,0,IF(SUM($C881,$I860)&gt;BF$4,$M874/$I860,$M874-SUM($I881:BE881))))</f>
        <v>0</v>
      </c>
      <c r="BG881" s="166">
        <f>IF($I860="n/a",0,IF(BG$4&lt;=$C881,0,IF(SUM($C881,$I860)&gt;BG$4,$M874/$I860,$M874-SUM($I881:BF881))))</f>
        <v>0</v>
      </c>
      <c r="BH881" s="166">
        <f>IF($I860="n/a",0,IF(BH$4&lt;=$C881,0,IF(SUM($C881,$I860)&gt;BH$4,$M874/$I860,$M874-SUM($I881:BG881))))</f>
        <v>0</v>
      </c>
      <c r="BI881" s="166">
        <f>IF($I860="n/a",0,IF(BI$4&lt;=$C881,0,IF(SUM($C881,$I860)&gt;BI$4,$M874/$I860,$M874-SUM($I881:BH881))))</f>
        <v>0</v>
      </c>
      <c r="BJ881" s="166">
        <f>IF($I860="n/a",0,IF(BJ$4&lt;=$C881,0,IF(SUM($C881,$I860)&gt;BJ$4,$M874/$I860,$M874-SUM($I881:BI881))))</f>
        <v>0</v>
      </c>
      <c r="BK881" s="166">
        <f>IF($I860="n/a",0,IF(BK$4&lt;=$C881,0,IF(SUM($C881,$I860)&gt;BK$4,$M874/$I860,$M874-SUM($I881:BJ881))))</f>
        <v>0</v>
      </c>
      <c r="BL881" s="166">
        <f>IF($I860="n/a",0,IF(BL$4&lt;=$C881,0,IF(SUM($C881,$I860)&gt;BL$4,$M874/$I860,$M874-SUM($I881:BK881))))</f>
        <v>0</v>
      </c>
      <c r="BM881" s="166">
        <f>IF($I860="n/a",0,IF(BM$4&lt;=$C881,0,IF(SUM($C881,$I860)&gt;BM$4,$M874/$I860,$M874-SUM($I881:BL881))))</f>
        <v>0</v>
      </c>
      <c r="BN881" s="166">
        <f>IF($I860="n/a",0,IF(BN$4&lt;=$C881,0,IF(SUM($C881,$I860)&gt;BN$4,$M874/$I860,$M874-SUM($I881:BM881))))</f>
        <v>0</v>
      </c>
      <c r="BO881" s="166">
        <f>IF($I860="n/a",0,IF(BO$4&lt;=$C881,0,IF(SUM($C881,$I860)&gt;BO$4,$M874/$I860,$M874-SUM($I881:BN881))))</f>
        <v>0</v>
      </c>
      <c r="BP881" s="166">
        <f>IF($I860="n/a",0,IF(BP$4&lt;=$C881,0,IF(SUM($C881,$I860)&gt;BP$4,$M874/$I860,$M874-SUM($I881:BO881))))</f>
        <v>0</v>
      </c>
      <c r="BQ881" s="166">
        <f>IF($I860="n/a",0,IF(BQ$4&lt;=$C881,0,IF(SUM($C881,$I860)&gt;BQ$4,$M874/$I860,$M874-SUM($I881:BP881))))</f>
        <v>0</v>
      </c>
      <c r="BR881" s="166">
        <f>IF($I860="n/a",0,IF(BR$4&lt;=$C881,0,IF(SUM($C881,$I860)&gt;BR$4,$M874/$I860,$M874-SUM($I881:BQ881))))</f>
        <v>0</v>
      </c>
      <c r="BS881" s="166">
        <f>IF($I860="n/a",0,IF(BS$4&lt;=$C881,0,IF(SUM($C881,$I860)&gt;BS$4,$M874/$I860,$M874-SUM($I881:BR881))))</f>
        <v>0</v>
      </c>
      <c r="BT881" s="166">
        <f>IF($I860="n/a",0,IF(BT$4&lt;=$C881,0,IF(SUM($C881,$I860)&gt;BT$4,$M874/$I860,$M874-SUM($I881:BS881))))</f>
        <v>0</v>
      </c>
      <c r="BU881" s="166">
        <f>IF($I860="n/a",0,IF(BU$4&lt;=$C881,0,IF(SUM($C881,$I860)&gt;BU$4,$M874/$I860,$M874-SUM($I881:BT881))))</f>
        <v>0</v>
      </c>
      <c r="BV881" s="166">
        <f>IF($I860="n/a",0,IF(BV$4&lt;=$C881,0,IF(SUM($C881,$I860)&gt;BV$4,$M874/$I860,$M874-SUM($I881:BU881))))</f>
        <v>0</v>
      </c>
      <c r="BW881" s="166">
        <f>IF($I860="n/a",0,IF(BW$4&lt;=$C881,0,IF(SUM($C881,$I860)&gt;BW$4,$M874/$I860,$M874-SUM($I881:BV881))))</f>
        <v>0</v>
      </c>
      <c r="BX881" s="166">
        <f>IF($I860="n/a",0,IF(BX$4&lt;=$C881,0,IF(SUM($C881,$I860)&gt;BX$4,$M874/$I860,$M874-SUM($I881:BW881))))</f>
        <v>0</v>
      </c>
      <c r="BY881" s="166">
        <f>IF($I860="n/a",0,IF(BY$4&lt;=$C881,0,IF(SUM($C881,$I860)&gt;BY$4,$M874/$I860,$M874-SUM($I881:BX881))))</f>
        <v>0</v>
      </c>
      <c r="BZ881" s="166">
        <f>IF($I860="n/a",0,IF(BZ$4&lt;=$C881,0,IF(SUM($C881,$I860)&gt;BZ$4,$M874/$I860,$M874-SUM($I881:BY881))))</f>
        <v>0</v>
      </c>
      <c r="CA881" s="166">
        <f>IF($I860="n/a",0,IF(CA$4&lt;=$C881,0,IF(SUM($C881,$I860)&gt;CA$4,$M874/$I860,$M874-SUM($I881:BZ881))))</f>
        <v>0</v>
      </c>
      <c r="CB881" s="166">
        <f>IF($I860="n/a",0,IF(CB$4&lt;=$C881,0,IF(SUM($C881,$I860)&gt;CB$4,$M874/$I860,$M874-SUM($I881:CA881))))</f>
        <v>0</v>
      </c>
      <c r="CC881" s="166">
        <f>IF($I860="n/a",0,IF(CC$4&lt;=$C881,0,IF(SUM($C881,$I860)&gt;CC$4,$M874/$I860,$M874-SUM($I881:CB881))))</f>
        <v>0</v>
      </c>
      <c r="CD881" s="166">
        <f>IF($I860="n/a",0,IF(CD$4&lt;=$C881,0,IF(SUM($C881,$I860)&gt;CD$4,$M874/$I860,$M874-SUM($I881:CC881))))</f>
        <v>0</v>
      </c>
      <c r="CE881" s="166">
        <f>IF($I860="n/a",0,IF(CE$4&lt;=$C881,0,IF(SUM($C881,$I860)&gt;CE$4,$M874/$I860,$M874-SUM($I881:CD881))))</f>
        <v>0</v>
      </c>
      <c r="CF881" s="166">
        <f>IF($I860="n/a",0,IF(CF$4&lt;=$C881,0,IF(SUM($C881,$I860)&gt;CF$4,$M874/$I860,$M874-SUM($I881:CE881))))</f>
        <v>0</v>
      </c>
    </row>
    <row r="882" spans="1:84" s="153" customFormat="1" ht="12.75" customHeight="1">
      <c r="A882"/>
      <c r="C882" s="197">
        <v>2020</v>
      </c>
      <c r="D882" s="21" t="s">
        <v>49</v>
      </c>
      <c r="E882" s="21" t="s">
        <v>185</v>
      </c>
      <c r="I882" s="31"/>
      <c r="J882" s="167">
        <f>IF($I860="n/a",0,IF(J$4&lt;=$C882,0,IF(SUM($C882,$I860)&gt;J$4,$N874/$I860,$N874-SUM($I882:I882))))</f>
        <v>0</v>
      </c>
      <c r="K882" s="167">
        <f>IF($I860="n/a",0,IF(K$4&lt;=$C882,0,IF(SUM($C882,$I860)&gt;K$4,$N874/$I860,$N874-SUM($I882:J882))))</f>
        <v>0</v>
      </c>
      <c r="L882" s="167">
        <f>IF($I860="n/a",0,IF(L$4&lt;=$C882,0,IF(SUM($C882,$I860)&gt;L$4,$N874/$I860,$N874-SUM($I882:K882))))</f>
        <v>0</v>
      </c>
      <c r="M882" s="167">
        <f>IF($I860="n/a",0,IF(M$4&lt;=$C882,0,IF(SUM($C882,$I860)&gt;M$4,$N874/$I860,$N874-SUM($I882:L882))))</f>
        <v>0</v>
      </c>
      <c r="N882" s="167">
        <f>IF($I860="n/a",0,IF(N$4&lt;=$C882,0,IF(SUM($C882,$I860)&gt;N$4,$N874/$I860,$N874-SUM($I882:M882))))</f>
        <v>0</v>
      </c>
      <c r="O882" s="167">
        <f>IF($I860="n/a",0,IF(O$4&lt;=$C882,0,IF(SUM($C882,$I860)&gt;O$4,$N874/$I860,$N874-SUM($I882:N882))))</f>
        <v>0.68518942192776922</v>
      </c>
      <c r="P882" s="167">
        <f>IF($I860="n/a",0,IF(P$4&lt;=$C882,0,IF(SUM($C882,$I860)&gt;P$4,$N874/$I860,$N874-SUM($I882:O882))))</f>
        <v>0.68518942192776922</v>
      </c>
      <c r="Q882" s="167">
        <f>IF($I860="n/a",0,IF(Q$4&lt;=$C882,0,IF(SUM($C882,$I860)&gt;Q$4,$N874/$I860,$N874-SUM($I882:P882))))</f>
        <v>0.68518942192776922</v>
      </c>
      <c r="R882" s="167">
        <f>IF($I860="n/a",0,IF(R$4&lt;=$C882,0,IF(SUM($C882,$I860)&gt;R$4,$N874/$I860,$N874-SUM($I882:Q882))))</f>
        <v>0.68518942192776922</v>
      </c>
      <c r="S882" s="167">
        <f>IF($I860="n/a",0,IF(S$4&lt;=$C882,0,IF(SUM($C882,$I860)&gt;S$4,$N874/$I860,$N874-SUM($I882:R882))))</f>
        <v>0.68518942192776922</v>
      </c>
      <c r="T882" s="167">
        <f>IF($I860="n/a",0,IF(T$4&lt;=$C882,0,IF(SUM($C882,$I860)&gt;T$4,$N874/$I860,$N874-SUM($I882:S882))))</f>
        <v>0.68518942192776922</v>
      </c>
      <c r="U882" s="167">
        <f>IF($I860="n/a",0,IF(U$4&lt;=$C882,0,IF(SUM($C882,$I860)&gt;U$4,$N874/$I860,$N874-SUM($I882:T882))))</f>
        <v>0.68518942192776855</v>
      </c>
      <c r="V882" s="167">
        <f>IF($I860="n/a",0,IF(V$4&lt;=$C882,0,IF(SUM($C882,$I860)&gt;V$4,$N874/$I860,$N874-SUM($I882:U882))))</f>
        <v>0</v>
      </c>
      <c r="W882" s="167">
        <f>IF($I860="n/a",0,IF(W$4&lt;=$C882,0,IF(SUM($C882,$I860)&gt;W$4,$N874/$I860,$N874-SUM($I882:V882))))</f>
        <v>0</v>
      </c>
      <c r="X882" s="167">
        <f>IF($I860="n/a",0,IF(X$4&lt;=$C882,0,IF(SUM($C882,$I860)&gt;X$4,$N874/$I860,$N874-SUM($I882:W882))))</f>
        <v>0</v>
      </c>
      <c r="Y882" s="167">
        <f>IF($I860="n/a",0,IF(Y$4&lt;=$C882,0,IF(SUM($C882,$I860)&gt;Y$4,$N874/$I860,$N874-SUM($I882:X882))))</f>
        <v>0</v>
      </c>
      <c r="Z882" s="167">
        <f>IF($I860="n/a",0,IF(Z$4&lt;=$C882,0,IF(SUM($C882,$I860)&gt;Z$4,$N874/$I860,$N874-SUM($I882:Y882))))</f>
        <v>0</v>
      </c>
      <c r="AA882" s="167">
        <f>IF($I860="n/a",0,IF(AA$4&lt;=$C882,0,IF(SUM($C882,$I860)&gt;AA$4,$N874/$I860,$N874-SUM($I882:Z882))))</f>
        <v>0</v>
      </c>
      <c r="AB882" s="167">
        <f>IF($I860="n/a",0,IF(AB$4&lt;=$C882,0,IF(SUM($C882,$I860)&gt;AB$4,$N874/$I860,$N874-SUM($I882:AA882))))</f>
        <v>0</v>
      </c>
      <c r="AC882" s="167">
        <f>IF($I860="n/a",0,IF(AC$4&lt;=$C882,0,IF(SUM($C882,$I860)&gt;AC$4,$N874/$I860,$N874-SUM($I882:AB882))))</f>
        <v>0</v>
      </c>
      <c r="AD882" s="167">
        <f>IF($I860="n/a",0,IF(AD$4&lt;=$C882,0,IF(SUM($C882,$I860)&gt;AD$4,$N874/$I860,$N874-SUM($I882:AC882))))</f>
        <v>0</v>
      </c>
      <c r="AE882" s="167">
        <f>IF($I860="n/a",0,IF(AE$4&lt;=$C882,0,IF(SUM($C882,$I860)&gt;AE$4,$N874/$I860,$N874-SUM($I882:AD882))))</f>
        <v>0</v>
      </c>
      <c r="AF882" s="167">
        <f>IF($I860="n/a",0,IF(AF$4&lt;=$C882,0,IF(SUM($C882,$I860)&gt;AF$4,$N874/$I860,$N874-SUM($I882:AE882))))</f>
        <v>0</v>
      </c>
      <c r="AG882" s="167">
        <f>IF($I860="n/a",0,IF(AG$4&lt;=$C882,0,IF(SUM($C882,$I860)&gt;AG$4,$N874/$I860,$N874-SUM($I882:AF882))))</f>
        <v>0</v>
      </c>
      <c r="AH882" s="167">
        <f>IF($I860="n/a",0,IF(AH$4&lt;=$C882,0,IF(SUM($C882,$I860)&gt;AH$4,$N874/$I860,$N874-SUM($I882:AG882))))</f>
        <v>0</v>
      </c>
      <c r="AI882" s="167">
        <f>IF($I860="n/a",0,IF(AI$4&lt;=$C882,0,IF(SUM($C882,$I860)&gt;AI$4,$N874/$I860,$N874-SUM($I882:AH882))))</f>
        <v>0</v>
      </c>
      <c r="AJ882" s="167">
        <f>IF($I860="n/a",0,IF(AJ$4&lt;=$C882,0,IF(SUM($C882,$I860)&gt;AJ$4,$N874/$I860,$N874-SUM($I882:AI882))))</f>
        <v>0</v>
      </c>
      <c r="AK882" s="167">
        <f>IF($I860="n/a",0,IF(AK$4&lt;=$C882,0,IF(SUM($C882,$I860)&gt;AK$4,$N874/$I860,$N874-SUM($I882:AJ882))))</f>
        <v>0</v>
      </c>
      <c r="AL882" s="167">
        <f>IF($I860="n/a",0,IF(AL$4&lt;=$C882,0,IF(SUM($C882,$I860)&gt;AL$4,$N874/$I860,$N874-SUM($I882:AK882))))</f>
        <v>0</v>
      </c>
      <c r="AM882" s="167">
        <f>IF($I860="n/a",0,IF(AM$4&lt;=$C882,0,IF(SUM($C882,$I860)&gt;AM$4,$N874/$I860,$N874-SUM($I882:AL882))))</f>
        <v>0</v>
      </c>
      <c r="AN882" s="167">
        <f>IF($I860="n/a",0,IF(AN$4&lt;=$C882,0,IF(SUM($C882,$I860)&gt;AN$4,$N874/$I860,$N874-SUM($I882:AM882))))</f>
        <v>0</v>
      </c>
      <c r="AO882" s="167">
        <f>IF($I860="n/a",0,IF(AO$4&lt;=$C882,0,IF(SUM($C882,$I860)&gt;AO$4,$N874/$I860,$N874-SUM($I882:AN882))))</f>
        <v>0</v>
      </c>
      <c r="AP882" s="167">
        <f>IF($I860="n/a",0,IF(AP$4&lt;=$C882,0,IF(SUM($C882,$I860)&gt;AP$4,$N874/$I860,$N874-SUM($I882:AO882))))</f>
        <v>0</v>
      </c>
      <c r="AQ882" s="167">
        <f>IF($I860="n/a",0,IF(AQ$4&lt;=$C882,0,IF(SUM($C882,$I860)&gt;AQ$4,$N874/$I860,$N874-SUM($I882:AP882))))</f>
        <v>0</v>
      </c>
      <c r="AR882" s="167">
        <f>IF($I860="n/a",0,IF(AR$4&lt;=$C882,0,IF(SUM($C882,$I860)&gt;AR$4,$N874/$I860,$N874-SUM($I882:AQ882))))</f>
        <v>0</v>
      </c>
      <c r="AS882" s="167">
        <f>IF($I860="n/a",0,IF(AS$4&lt;=$C882,0,IF(SUM($C882,$I860)&gt;AS$4,$N874/$I860,$N874-SUM($I882:AR882))))</f>
        <v>0</v>
      </c>
      <c r="AT882" s="167">
        <f>IF($I860="n/a",0,IF(AT$4&lt;=$C882,0,IF(SUM($C882,$I860)&gt;AT$4,$N874/$I860,$N874-SUM($I882:AS882))))</f>
        <v>0</v>
      </c>
      <c r="AU882" s="167">
        <f>IF($I860="n/a",0,IF(AU$4&lt;=$C882,0,IF(SUM($C882,$I860)&gt;AU$4,$N874/$I860,$N874-SUM($I882:AT882))))</f>
        <v>0</v>
      </c>
      <c r="AV882" s="167">
        <f>IF($I860="n/a",0,IF(AV$4&lt;=$C882,0,IF(SUM($C882,$I860)&gt;AV$4,$N874/$I860,$N874-SUM($I882:AU882))))</f>
        <v>0</v>
      </c>
      <c r="AW882" s="167">
        <f>IF($I860="n/a",0,IF(AW$4&lt;=$C882,0,IF(SUM($C882,$I860)&gt;AW$4,$N874/$I860,$N874-SUM($I882:AV882))))</f>
        <v>0</v>
      </c>
      <c r="AX882" s="167">
        <f>IF($I860="n/a",0,IF(AX$4&lt;=$C882,0,IF(SUM($C882,$I860)&gt;AX$4,$N874/$I860,$N874-SUM($I882:AW882))))</f>
        <v>0</v>
      </c>
      <c r="AY882" s="167">
        <f>IF($I860="n/a",0,IF(AY$4&lt;=$C882,0,IF(SUM($C882,$I860)&gt;AY$4,$N874/$I860,$N874-SUM($I882:AX882))))</f>
        <v>0</v>
      </c>
      <c r="AZ882" s="167">
        <f>IF($I860="n/a",0,IF(AZ$4&lt;=$C882,0,IF(SUM($C882,$I860)&gt;AZ$4,$N874/$I860,$N874-SUM($I882:AY882))))</f>
        <v>0</v>
      </c>
      <c r="BA882" s="167">
        <f>IF($I860="n/a",0,IF(BA$4&lt;=$C882,0,IF(SUM($C882,$I860)&gt;BA$4,$N874/$I860,$N874-SUM($I882:AZ882))))</f>
        <v>0</v>
      </c>
      <c r="BB882" s="167">
        <f>IF($I860="n/a",0,IF(BB$4&lt;=$C882,0,IF(SUM($C882,$I860)&gt;BB$4,$N874/$I860,$N874-SUM($I882:BA882))))</f>
        <v>0</v>
      </c>
      <c r="BC882" s="167">
        <f>IF($I860="n/a",0,IF(BC$4&lt;=$C882,0,IF(SUM($C882,$I860)&gt;BC$4,$N874/$I860,$N874-SUM($I882:BB882))))</f>
        <v>0</v>
      </c>
      <c r="BD882" s="167">
        <f>IF($I860="n/a",0,IF(BD$4&lt;=$C882,0,IF(SUM($C882,$I860)&gt;BD$4,$N874/$I860,$N874-SUM($I882:BC882))))</f>
        <v>0</v>
      </c>
      <c r="BE882" s="167">
        <f>IF($I860="n/a",0,IF(BE$4&lt;=$C882,0,IF(SUM($C882,$I860)&gt;BE$4,$N874/$I860,$N874-SUM($I882:BD882))))</f>
        <v>0</v>
      </c>
      <c r="BF882" s="167">
        <f>IF($I860="n/a",0,IF(BF$4&lt;=$C882,0,IF(SUM($C882,$I860)&gt;BF$4,$N874/$I860,$N874-SUM($I882:BE882))))</f>
        <v>0</v>
      </c>
      <c r="BG882" s="167">
        <f>IF($I860="n/a",0,IF(BG$4&lt;=$C882,0,IF(SUM($C882,$I860)&gt;BG$4,$N874/$I860,$N874-SUM($I882:BF882))))</f>
        <v>0</v>
      </c>
      <c r="BH882" s="167">
        <f>IF($I860="n/a",0,IF(BH$4&lt;=$C882,0,IF(SUM($C882,$I860)&gt;BH$4,$N874/$I860,$N874-SUM($I882:BG882))))</f>
        <v>0</v>
      </c>
      <c r="BI882" s="167">
        <f>IF($I860="n/a",0,IF(BI$4&lt;=$C882,0,IF(SUM($C882,$I860)&gt;BI$4,$N874/$I860,$N874-SUM($I882:BH882))))</f>
        <v>0</v>
      </c>
      <c r="BJ882" s="167">
        <f>IF($I860="n/a",0,IF(BJ$4&lt;=$C882,0,IF(SUM($C882,$I860)&gt;BJ$4,$N874/$I860,$N874-SUM($I882:BI882))))</f>
        <v>0</v>
      </c>
      <c r="BK882" s="167">
        <f>IF($I860="n/a",0,IF(BK$4&lt;=$C882,0,IF(SUM($C882,$I860)&gt;BK$4,$N874/$I860,$N874-SUM($I882:BJ882))))</f>
        <v>0</v>
      </c>
      <c r="BL882" s="167">
        <f>IF($I860="n/a",0,IF(BL$4&lt;=$C882,0,IF(SUM($C882,$I860)&gt;BL$4,$N874/$I860,$N874-SUM($I882:BK882))))</f>
        <v>0</v>
      </c>
      <c r="BM882" s="167">
        <f>IF($I860="n/a",0,IF(BM$4&lt;=$C882,0,IF(SUM($C882,$I860)&gt;BM$4,$N874/$I860,$N874-SUM($I882:BL882))))</f>
        <v>0</v>
      </c>
      <c r="BN882" s="167">
        <f>IF($I860="n/a",0,IF(BN$4&lt;=$C882,0,IF(SUM($C882,$I860)&gt;BN$4,$N874/$I860,$N874-SUM($I882:BM882))))</f>
        <v>0</v>
      </c>
      <c r="BO882" s="167">
        <f>IF($I860="n/a",0,IF(BO$4&lt;=$C882,0,IF(SUM($C882,$I860)&gt;BO$4,$N874/$I860,$N874-SUM($I882:BN882))))</f>
        <v>0</v>
      </c>
      <c r="BP882" s="167">
        <f>IF($I860="n/a",0,IF(BP$4&lt;=$C882,0,IF(SUM($C882,$I860)&gt;BP$4,$N874/$I860,$N874-SUM($I882:BO882))))</f>
        <v>0</v>
      </c>
      <c r="BQ882" s="167">
        <f>IF($I860="n/a",0,IF(BQ$4&lt;=$C882,0,IF(SUM($C882,$I860)&gt;BQ$4,$N874/$I860,$N874-SUM($I882:BP882))))</f>
        <v>0</v>
      </c>
      <c r="BR882" s="167">
        <f>IF($I860="n/a",0,IF(BR$4&lt;=$C882,0,IF(SUM($C882,$I860)&gt;BR$4,$N874/$I860,$N874-SUM($I882:BQ882))))</f>
        <v>0</v>
      </c>
      <c r="BS882" s="167">
        <f>IF($I860="n/a",0,IF(BS$4&lt;=$C882,0,IF(SUM($C882,$I860)&gt;BS$4,$N874/$I860,$N874-SUM($I882:BR882))))</f>
        <v>0</v>
      </c>
      <c r="BT882" s="167">
        <f>IF($I860="n/a",0,IF(BT$4&lt;=$C882,0,IF(SUM($C882,$I860)&gt;BT$4,$N874/$I860,$N874-SUM($I882:BS882))))</f>
        <v>0</v>
      </c>
      <c r="BU882" s="167">
        <f>IF($I860="n/a",0,IF(BU$4&lt;=$C882,0,IF(SUM($C882,$I860)&gt;BU$4,$N874/$I860,$N874-SUM($I882:BT882))))</f>
        <v>0</v>
      </c>
      <c r="BV882" s="167">
        <f>IF($I860="n/a",0,IF(BV$4&lt;=$C882,0,IF(SUM($C882,$I860)&gt;BV$4,$N874/$I860,$N874-SUM($I882:BU882))))</f>
        <v>0</v>
      </c>
      <c r="BW882" s="167">
        <f>IF($I860="n/a",0,IF(BW$4&lt;=$C882,0,IF(SUM($C882,$I860)&gt;BW$4,$N874/$I860,$N874-SUM($I882:BV882))))</f>
        <v>0</v>
      </c>
      <c r="BX882" s="167">
        <f>IF($I860="n/a",0,IF(BX$4&lt;=$C882,0,IF(SUM($C882,$I860)&gt;BX$4,$N874/$I860,$N874-SUM($I882:BW882))))</f>
        <v>0</v>
      </c>
      <c r="BY882" s="167">
        <f>IF($I860="n/a",0,IF(BY$4&lt;=$C882,0,IF(SUM($C882,$I860)&gt;BY$4,$N874/$I860,$N874-SUM($I882:BX882))))</f>
        <v>0</v>
      </c>
      <c r="BZ882" s="167">
        <f>IF($I860="n/a",0,IF(BZ$4&lt;=$C882,0,IF(SUM($C882,$I860)&gt;BZ$4,$N874/$I860,$N874-SUM($I882:BY882))))</f>
        <v>0</v>
      </c>
      <c r="CA882" s="167">
        <f>IF($I860="n/a",0,IF(CA$4&lt;=$C882,0,IF(SUM($C882,$I860)&gt;CA$4,$N874/$I860,$N874-SUM($I882:BZ882))))</f>
        <v>0</v>
      </c>
      <c r="CB882" s="167">
        <f>IF($I860="n/a",0,IF(CB$4&lt;=$C882,0,IF(SUM($C882,$I860)&gt;CB$4,$N874/$I860,$N874-SUM($I882:CA882))))</f>
        <v>0</v>
      </c>
      <c r="CC882" s="167">
        <f>IF($I860="n/a",0,IF(CC$4&lt;=$C882,0,IF(SUM($C882,$I860)&gt;CC$4,$N874/$I860,$N874-SUM($I882:CB882))))</f>
        <v>0</v>
      </c>
      <c r="CD882" s="167">
        <f>IF($I860="n/a",0,IF(CD$4&lt;=$C882,0,IF(SUM($C882,$I860)&gt;CD$4,$N874/$I860,$N874-SUM($I882:CC882))))</f>
        <v>0</v>
      </c>
      <c r="CE882" s="167">
        <f>IF($I860="n/a",0,IF(CE$4&lt;=$C882,0,IF(SUM($C882,$I860)&gt;CE$4,$N874/$I860,$N874-SUM($I882:CD882))))</f>
        <v>0</v>
      </c>
      <c r="CF882" s="167">
        <f>IF($I860="n/a",0,IF(CF$4&lt;=$C882,0,IF(SUM($C882,$I860)&gt;CF$4,$N874/$I860,$N874-SUM($I882:CE882))))</f>
        <v>0</v>
      </c>
    </row>
    <row r="883" spans="1:84" s="7" customFormat="1" ht="12.75" customHeight="1">
      <c r="A883" s="213"/>
      <c r="C883" s="197">
        <v>2021</v>
      </c>
      <c r="D883" s="21" t="s">
        <v>50</v>
      </c>
      <c r="E883" s="214" t="s">
        <v>185</v>
      </c>
      <c r="I883" s="33"/>
      <c r="J883" s="33">
        <f>IF($I860="n/a",0,IF(J$4&lt;=$C883,0,IF(SUM($C883,$I860)&gt;J$4,$O874/$I860,$O874-SUM($I883:I883))))</f>
        <v>0</v>
      </c>
      <c r="K883" s="33">
        <f>IF($I860="n/a",0,IF(K$4&lt;=$C883,0,IF(SUM($C883,$I860)&gt;K$4,$O874/$I860,$O874-SUM($I883:J883))))</f>
        <v>0</v>
      </c>
      <c r="L883" s="33">
        <f>IF($I860="n/a",0,IF(L$4&lt;=$C883,0,IF(SUM($C883,$I860)&gt;L$4,$O874/$I860,$O874-SUM($I883:K883))))</f>
        <v>0</v>
      </c>
      <c r="M883" s="33">
        <f>IF($I860="n/a",0,IF(M$4&lt;=$C883,0,IF(SUM($C883,$I860)&gt;M$4,$O874/$I860,$O874-SUM($I883:L883))))</f>
        <v>0</v>
      </c>
      <c r="N883" s="33">
        <f>IF($I860="n/a",0,IF(N$4&lt;=$C883,0,IF(SUM($C883,$I860)&gt;N$4,$O874/$I860,$O874-SUM($I883:M883))))</f>
        <v>0</v>
      </c>
      <c r="O883" s="33">
        <f>IF($I860="n/a",0,IF(O$4&lt;=$C883,0,IF(SUM($C883,$I860)&gt;O$4,$O874/$I860,$O874-SUM($I883:N883))))</f>
        <v>0</v>
      </c>
      <c r="P883" s="33">
        <f>IF($I860="n/a",0,IF(P$4&lt;=$C883,0,IF(SUM($C883,$I860)&gt;P$4,$O874/$I860,$O874-SUM($I883:O883))))</f>
        <v>0</v>
      </c>
      <c r="Q883" s="33">
        <f>IF($I860="n/a",0,IF(Q$4&lt;=$C883,0,IF(SUM($C883,$I860)&gt;Q$4,$O874/$I860,$O874-SUM($I883:P883))))</f>
        <v>0</v>
      </c>
      <c r="R883" s="33">
        <f>IF($I860="n/a",0,IF(R$4&lt;=$C883,0,IF(SUM($C883,$I860)&gt;R$4,$O874/$I860,$O874-SUM($I883:Q883))))</f>
        <v>0</v>
      </c>
      <c r="S883" s="33">
        <f>IF($I860="n/a",0,IF(S$4&lt;=$C883,0,IF(SUM($C883,$I860)&gt;S$4,$O874/$I860,$O874-SUM($I883:R883))))</f>
        <v>0</v>
      </c>
      <c r="T883" s="33">
        <f>IF($I860="n/a",0,IF(T$4&lt;=$C883,0,IF(SUM($C883,$I860)&gt;T$4,$O874/$I860,$O874-SUM($I883:S883))))</f>
        <v>0</v>
      </c>
      <c r="U883" s="33">
        <f>IF($I860="n/a",0,IF(U$4&lt;=$C883,0,IF(SUM($C883,$I860)&gt;U$4,$O874/$I860,$O874-SUM($I883:T883))))</f>
        <v>0</v>
      </c>
      <c r="V883" s="33">
        <f>IF($I860="n/a",0,IF(V$4&lt;=$C883,0,IF(SUM($C883,$I860)&gt;V$4,$O874/$I860,$O874-SUM($I883:U883))))</f>
        <v>0</v>
      </c>
      <c r="W883" s="33">
        <f>IF($I860="n/a",0,IF(W$4&lt;=$C883,0,IF(SUM($C883,$I860)&gt;W$4,$O874/$I860,$O874-SUM($I883:V883))))</f>
        <v>0</v>
      </c>
      <c r="X883" s="33">
        <f>IF($I860="n/a",0,IF(X$4&lt;=$C883,0,IF(SUM($C883,$I860)&gt;X$4,$O874/$I860,$O874-SUM($I883:W883))))</f>
        <v>0</v>
      </c>
      <c r="Y883" s="33">
        <f>IF($I860="n/a",0,IF(Y$4&lt;=$C883,0,IF(SUM($C883,$I860)&gt;Y$4,$O874/$I860,$O874-SUM($I883:X883))))</f>
        <v>0</v>
      </c>
      <c r="Z883" s="33">
        <f>IF($I860="n/a",0,IF(Z$4&lt;=$C883,0,IF(SUM($C883,$I860)&gt;Z$4,$O874/$I860,$O874-SUM($I883:Y883))))</f>
        <v>0</v>
      </c>
      <c r="AA883" s="33">
        <f>IF($I860="n/a",0,IF(AA$4&lt;=$C883,0,IF(SUM($C883,$I860)&gt;AA$4,$O874/$I860,$O874-SUM($I883:Z883))))</f>
        <v>0</v>
      </c>
      <c r="AB883" s="33">
        <f>IF($I860="n/a",0,IF(AB$4&lt;=$C883,0,IF(SUM($C883,$I860)&gt;AB$4,$O874/$I860,$O874-SUM($I883:AA883))))</f>
        <v>0</v>
      </c>
      <c r="AC883" s="33">
        <f>IF($I860="n/a",0,IF(AC$4&lt;=$C883,0,IF(SUM($C883,$I860)&gt;AC$4,$O874/$I860,$O874-SUM($I883:AB883))))</f>
        <v>0</v>
      </c>
      <c r="AD883" s="33">
        <f>IF($I860="n/a",0,IF(AD$4&lt;=$C883,0,IF(SUM($C883,$I860)&gt;AD$4,$O874/$I860,$O874-SUM($I883:AC883))))</f>
        <v>0</v>
      </c>
      <c r="AE883" s="33">
        <f>IF($I860="n/a",0,IF(AE$4&lt;=$C883,0,IF(SUM($C883,$I860)&gt;AE$4,$O874/$I860,$O874-SUM($I883:AD883))))</f>
        <v>0</v>
      </c>
      <c r="AF883" s="33">
        <f>IF($I860="n/a",0,IF(AF$4&lt;=$C883,0,IF(SUM($C883,$I860)&gt;AF$4,$O874/$I860,$O874-SUM($I883:AE883))))</f>
        <v>0</v>
      </c>
      <c r="AG883" s="33">
        <f>IF($I860="n/a",0,IF(AG$4&lt;=$C883,0,IF(SUM($C883,$I860)&gt;AG$4,$O874/$I860,$O874-SUM($I883:AF883))))</f>
        <v>0</v>
      </c>
      <c r="AH883" s="33">
        <f>IF($I860="n/a",0,IF(AH$4&lt;=$C883,0,IF(SUM($C883,$I860)&gt;AH$4,$O874/$I860,$O874-SUM($I883:AG883))))</f>
        <v>0</v>
      </c>
      <c r="AI883" s="33">
        <f>IF($I860="n/a",0,IF(AI$4&lt;=$C883,0,IF(SUM($C883,$I860)&gt;AI$4,$O874/$I860,$O874-SUM($I883:AH883))))</f>
        <v>0</v>
      </c>
      <c r="AJ883" s="33">
        <f>IF($I860="n/a",0,IF(AJ$4&lt;=$C883,0,IF(SUM($C883,$I860)&gt;AJ$4,$O874/$I860,$O874-SUM($I883:AI883))))</f>
        <v>0</v>
      </c>
      <c r="AK883" s="33">
        <f>IF($I860="n/a",0,IF(AK$4&lt;=$C883,0,IF(SUM($C883,$I860)&gt;AK$4,$O874/$I860,$O874-SUM($I883:AJ883))))</f>
        <v>0</v>
      </c>
      <c r="AL883" s="33">
        <f>IF($I860="n/a",0,IF(AL$4&lt;=$C883,0,IF(SUM($C883,$I860)&gt;AL$4,$O874/$I860,$O874-SUM($I883:AK883))))</f>
        <v>0</v>
      </c>
      <c r="AM883" s="33">
        <f>IF($I860="n/a",0,IF(AM$4&lt;=$C883,0,IF(SUM($C883,$I860)&gt;AM$4,$O874/$I860,$O874-SUM($I883:AL883))))</f>
        <v>0</v>
      </c>
      <c r="AN883" s="33">
        <f>IF($I860="n/a",0,IF(AN$4&lt;=$C883,0,IF(SUM($C883,$I860)&gt;AN$4,$O874/$I860,$O874-SUM($I883:AM883))))</f>
        <v>0</v>
      </c>
      <c r="AO883" s="33">
        <f>IF($I860="n/a",0,IF(AO$4&lt;=$C883,0,IF(SUM($C883,$I860)&gt;AO$4,$O874/$I860,$O874-SUM($I883:AN883))))</f>
        <v>0</v>
      </c>
      <c r="AP883" s="33">
        <f>IF($I860="n/a",0,IF(AP$4&lt;=$C883,0,IF(SUM($C883,$I860)&gt;AP$4,$O874/$I860,$O874-SUM($I883:AO883))))</f>
        <v>0</v>
      </c>
      <c r="AQ883" s="33">
        <f>IF($I860="n/a",0,IF(AQ$4&lt;=$C883,0,IF(SUM($C883,$I860)&gt;AQ$4,$O874/$I860,$O874-SUM($I883:AP883))))</f>
        <v>0</v>
      </c>
      <c r="AR883" s="33">
        <f>IF($I860="n/a",0,IF(AR$4&lt;=$C883,0,IF(SUM($C883,$I860)&gt;AR$4,$O874/$I860,$O874-SUM($I883:AQ883))))</f>
        <v>0</v>
      </c>
      <c r="AS883" s="33">
        <f>IF($I860="n/a",0,IF(AS$4&lt;=$C883,0,IF(SUM($C883,$I860)&gt;AS$4,$O874/$I860,$O874-SUM($I883:AR883))))</f>
        <v>0</v>
      </c>
      <c r="AT883" s="33">
        <f>IF($I860="n/a",0,IF(AT$4&lt;=$C883,0,IF(SUM($C883,$I860)&gt;AT$4,$O874/$I860,$O874-SUM($I883:AS883))))</f>
        <v>0</v>
      </c>
      <c r="AU883" s="33">
        <f>IF($I860="n/a",0,IF(AU$4&lt;=$C883,0,IF(SUM($C883,$I860)&gt;AU$4,$O874/$I860,$O874-SUM($I883:AT883))))</f>
        <v>0</v>
      </c>
      <c r="AV883" s="33">
        <f>IF($I860="n/a",0,IF(AV$4&lt;=$C883,0,IF(SUM($C883,$I860)&gt;AV$4,$O874/$I860,$O874-SUM($I883:AU883))))</f>
        <v>0</v>
      </c>
      <c r="AW883" s="33">
        <f>IF($I860="n/a",0,IF(AW$4&lt;=$C883,0,IF(SUM($C883,$I860)&gt;AW$4,$O874/$I860,$O874-SUM($I883:AV883))))</f>
        <v>0</v>
      </c>
      <c r="AX883" s="33">
        <f>IF($I860="n/a",0,IF(AX$4&lt;=$C883,0,IF(SUM($C883,$I860)&gt;AX$4,$O874/$I860,$O874-SUM($I883:AW883))))</f>
        <v>0</v>
      </c>
      <c r="AY883" s="33">
        <f>IF($I860="n/a",0,IF(AY$4&lt;=$C883,0,IF(SUM($C883,$I860)&gt;AY$4,$O874/$I860,$O874-SUM($I883:AX883))))</f>
        <v>0</v>
      </c>
      <c r="AZ883" s="33">
        <f>IF($I860="n/a",0,IF(AZ$4&lt;=$C883,0,IF(SUM($C883,$I860)&gt;AZ$4,$O874/$I860,$O874-SUM($I883:AY883))))</f>
        <v>0</v>
      </c>
      <c r="BA883" s="33">
        <f>IF($I860="n/a",0,IF(BA$4&lt;=$C883,0,IF(SUM($C883,$I860)&gt;BA$4,$O874/$I860,$O874-SUM($I883:AZ883))))</f>
        <v>0</v>
      </c>
      <c r="BB883" s="33">
        <f>IF($I860="n/a",0,IF(BB$4&lt;=$C883,0,IF(SUM($C883,$I860)&gt;BB$4,$O874/$I860,$O874-SUM($I883:BA883))))</f>
        <v>0</v>
      </c>
      <c r="BC883" s="33">
        <f>IF($I860="n/a",0,IF(BC$4&lt;=$C883,0,IF(SUM($C883,$I860)&gt;BC$4,$O874/$I860,$O874-SUM($I883:BB883))))</f>
        <v>0</v>
      </c>
      <c r="BD883" s="33">
        <f>IF($I860="n/a",0,IF(BD$4&lt;=$C883,0,IF(SUM($C883,$I860)&gt;BD$4,$O874/$I860,$O874-SUM($I883:BC883))))</f>
        <v>0</v>
      </c>
      <c r="BE883" s="33">
        <f>IF($I860="n/a",0,IF(BE$4&lt;=$C883,0,IF(SUM($C883,$I860)&gt;BE$4,$O874/$I860,$O874-SUM($I883:BD883))))</f>
        <v>0</v>
      </c>
      <c r="BF883" s="33">
        <f>IF($I860="n/a",0,IF(BF$4&lt;=$C883,0,IF(SUM($C883,$I860)&gt;BF$4,$O874/$I860,$O874-SUM($I883:BE883))))</f>
        <v>0</v>
      </c>
      <c r="BG883" s="33">
        <f>IF($I860="n/a",0,IF(BG$4&lt;=$C883,0,IF(SUM($C883,$I860)&gt;BG$4,$O874/$I860,$O874-SUM($I883:BF883))))</f>
        <v>0</v>
      </c>
      <c r="BH883" s="33">
        <f>IF($I860="n/a",0,IF(BH$4&lt;=$C883,0,IF(SUM($C883,$I860)&gt;BH$4,$O874/$I860,$O874-SUM($I883:BG883))))</f>
        <v>0</v>
      </c>
      <c r="BI883" s="33">
        <f>IF($I860="n/a",0,IF(BI$4&lt;=$C883,0,IF(SUM($C883,$I860)&gt;BI$4,$O874/$I860,$O874-SUM($I883:BH883))))</f>
        <v>0</v>
      </c>
      <c r="BJ883" s="33">
        <f>IF($I860="n/a",0,IF(BJ$4&lt;=$C883,0,IF(SUM($C883,$I860)&gt;BJ$4,$O874/$I860,$O874-SUM($I883:BI883))))</f>
        <v>0</v>
      </c>
      <c r="BK883" s="33">
        <f>IF($I860="n/a",0,IF(BK$4&lt;=$C883,0,IF(SUM($C883,$I860)&gt;BK$4,$O874/$I860,$O874-SUM($I883:BJ883))))</f>
        <v>0</v>
      </c>
      <c r="BL883" s="33">
        <f>IF($I860="n/a",0,IF(BL$4&lt;=$C883,0,IF(SUM($C883,$I860)&gt;BL$4,$O874/$I860,$O874-SUM($I883:BK883))))</f>
        <v>0</v>
      </c>
      <c r="BM883" s="33">
        <f>IF($I860="n/a",0,IF(BM$4&lt;=$C883,0,IF(SUM($C883,$I860)&gt;BM$4,$O874/$I860,$O874-SUM($I883:BL883))))</f>
        <v>0</v>
      </c>
      <c r="BN883" s="33">
        <f>IF($I860="n/a",0,IF(BN$4&lt;=$C883,0,IF(SUM($C883,$I860)&gt;BN$4,$O874/$I860,$O874-SUM($I883:BM883))))</f>
        <v>0</v>
      </c>
      <c r="BO883" s="33">
        <f>IF($I860="n/a",0,IF(BO$4&lt;=$C883,0,IF(SUM($C883,$I860)&gt;BO$4,$O874/$I860,$O874-SUM($I883:BN883))))</f>
        <v>0</v>
      </c>
      <c r="BP883" s="33">
        <f>IF($I860="n/a",0,IF(BP$4&lt;=$C883,0,IF(SUM($C883,$I860)&gt;BP$4,$O874/$I860,$O874-SUM($I883:BO883))))</f>
        <v>0</v>
      </c>
      <c r="BQ883" s="33">
        <f>IF($I860="n/a",0,IF(BQ$4&lt;=$C883,0,IF(SUM($C883,$I860)&gt;BQ$4,$O874/$I860,$O874-SUM($I883:BP883))))</f>
        <v>0</v>
      </c>
      <c r="BR883" s="33">
        <f>IF($I860="n/a",0,IF(BR$4&lt;=$C883,0,IF(SUM($C883,$I860)&gt;BR$4,$O874/$I860,$O874-SUM($I883:BQ883))))</f>
        <v>0</v>
      </c>
      <c r="BS883" s="33">
        <f>IF($I860="n/a",0,IF(BS$4&lt;=$C883,0,IF(SUM($C883,$I860)&gt;BS$4,$O874/$I860,$O874-SUM($I883:BR883))))</f>
        <v>0</v>
      </c>
      <c r="BT883" s="33">
        <f>IF($I860="n/a",0,IF(BT$4&lt;=$C883,0,IF(SUM($C883,$I860)&gt;BT$4,$O874/$I860,$O874-SUM($I883:BS883))))</f>
        <v>0</v>
      </c>
      <c r="BU883" s="33">
        <f>IF($I860="n/a",0,IF(BU$4&lt;=$C883,0,IF(SUM($C883,$I860)&gt;BU$4,$O874/$I860,$O874-SUM($I883:BT883))))</f>
        <v>0</v>
      </c>
      <c r="BV883" s="33">
        <f>IF($I860="n/a",0,IF(BV$4&lt;=$C883,0,IF(SUM($C883,$I860)&gt;BV$4,$O874/$I860,$O874-SUM($I883:BU883))))</f>
        <v>0</v>
      </c>
      <c r="BW883" s="33">
        <f>IF($I860="n/a",0,IF(BW$4&lt;=$C883,0,IF(SUM($C883,$I860)&gt;BW$4,$O874/$I860,$O874-SUM($I883:BV883))))</f>
        <v>0</v>
      </c>
      <c r="BX883" s="33">
        <f>IF($I860="n/a",0,IF(BX$4&lt;=$C883,0,IF(SUM($C883,$I860)&gt;BX$4,$O874/$I860,$O874-SUM($I883:BW883))))</f>
        <v>0</v>
      </c>
      <c r="BY883" s="33">
        <f>IF($I860="n/a",0,IF(BY$4&lt;=$C883,0,IF(SUM($C883,$I860)&gt;BY$4,$O874/$I860,$O874-SUM($I883:BX883))))</f>
        <v>0</v>
      </c>
      <c r="BZ883" s="33">
        <f>IF($I860="n/a",0,IF(BZ$4&lt;=$C883,0,IF(SUM($C883,$I860)&gt;BZ$4,$O874/$I860,$O874-SUM($I883:BY883))))</f>
        <v>0</v>
      </c>
      <c r="CA883" s="33">
        <f>IF($I860="n/a",0,IF(CA$4&lt;=$C883,0,IF(SUM($C883,$I860)&gt;CA$4,$O874/$I860,$O874-SUM($I883:BZ883))))</f>
        <v>0</v>
      </c>
      <c r="CB883" s="33">
        <f>IF($I860="n/a",0,IF(CB$4&lt;=$C883,0,IF(SUM($C883,$I860)&gt;CB$4,$O874/$I860,$O874-SUM($I883:CA883))))</f>
        <v>0</v>
      </c>
      <c r="CC883" s="33">
        <f>IF($I860="n/a",0,IF(CC$4&lt;=$C883,0,IF(SUM($C883,$I860)&gt;CC$4,$O874/$I860,$O874-SUM($I883:CB883))))</f>
        <v>0</v>
      </c>
      <c r="CD883" s="33">
        <f>IF($I860="n/a",0,IF(CD$4&lt;=$C883,0,IF(SUM($C883,$I860)&gt;CD$4,$O874/$I860,$O874-SUM($I883:CC883))))</f>
        <v>0</v>
      </c>
      <c r="CE883" s="33">
        <f>IF($I860="n/a",0,IF(CE$4&lt;=$C883,0,IF(SUM($C883,$I860)&gt;CE$4,$O874/$I860,$O874-SUM($I883:CD883))))</f>
        <v>0</v>
      </c>
      <c r="CF883" s="33">
        <f>IF($I860="n/a",0,IF(CF$4&lt;=$C883,0,IF(SUM($C883,$I860)&gt;CF$4,$O874/$I860,$O874-SUM($I883:CE883))))</f>
        <v>0</v>
      </c>
    </row>
    <row r="884" spans="1:84" s="7" customFormat="1" ht="12.75" customHeight="1">
      <c r="A884" s="213"/>
      <c r="C884" s="197">
        <v>2022</v>
      </c>
      <c r="D884" s="21" t="s">
        <v>51</v>
      </c>
      <c r="E884" s="214" t="s">
        <v>185</v>
      </c>
      <c r="I884" s="33"/>
      <c r="J884" s="33">
        <f>IF($I860="n/a",0,IF(J$4&lt;=$C884,0,IF(SUM($C884,$I860)&gt;J$4,$P874/$I860,$P874-SUM($I884:I884))))</f>
        <v>0</v>
      </c>
      <c r="K884" s="33">
        <f>IF($I860="n/a",0,IF(K$4&lt;=$C884,0,IF(SUM($C884,$I860)&gt;K$4,$P874/$I860,$P874-SUM($I884:J884))))</f>
        <v>0</v>
      </c>
      <c r="L884" s="33">
        <f>IF($I860="n/a",0,IF(L$4&lt;=$C884,0,IF(SUM($C884,$I860)&gt;L$4,$P874/$I860,$P874-SUM($I884:K884))))</f>
        <v>0</v>
      </c>
      <c r="M884" s="33">
        <f>IF($I860="n/a",0,IF(M$4&lt;=$C884,0,IF(SUM($C884,$I860)&gt;M$4,$P874/$I860,$P874-SUM($I884:L884))))</f>
        <v>0</v>
      </c>
      <c r="N884" s="33">
        <f>IF($I860="n/a",0,IF(N$4&lt;=$C884,0,IF(SUM($C884,$I860)&gt;N$4,$P874/$I860,$P874-SUM($I884:M884))))</f>
        <v>0</v>
      </c>
      <c r="O884" s="33">
        <f>IF($I860="n/a",0,IF(O$4&lt;=$C884,0,IF(SUM($C884,$I860)&gt;O$4,$P874/$I860,$P874-SUM($I884:N884))))</f>
        <v>0</v>
      </c>
      <c r="P884" s="33">
        <f>IF($I860="n/a",0,IF(P$4&lt;=$C884,0,IF(SUM($C884,$I860)&gt;P$4,$P874/$I860,$P874-SUM($I884:O884))))</f>
        <v>0</v>
      </c>
      <c r="Q884" s="33">
        <f>IF($I860="n/a",0,IF(Q$4&lt;=$C884,0,IF(SUM($C884,$I860)&gt;Q$4,$P874/$I860,$P874-SUM($I884:P884))))</f>
        <v>0</v>
      </c>
      <c r="R884" s="33">
        <f>IF($I860="n/a",0,IF(R$4&lt;=$C884,0,IF(SUM($C884,$I860)&gt;R$4,$P874/$I860,$P874-SUM($I884:Q884))))</f>
        <v>0</v>
      </c>
      <c r="S884" s="33">
        <f>IF($I860="n/a",0,IF(S$4&lt;=$C884,0,IF(SUM($C884,$I860)&gt;S$4,$P874/$I860,$P874-SUM($I884:R884))))</f>
        <v>0</v>
      </c>
      <c r="T884" s="33">
        <f>IF($I860="n/a",0,IF(T$4&lt;=$C884,0,IF(SUM($C884,$I860)&gt;T$4,$P874/$I860,$P874-SUM($I884:S884))))</f>
        <v>0</v>
      </c>
      <c r="U884" s="33">
        <f>IF($I860="n/a",0,IF(U$4&lt;=$C884,0,IF(SUM($C884,$I860)&gt;U$4,$P874/$I860,$P874-SUM($I884:T884))))</f>
        <v>0</v>
      </c>
      <c r="V884" s="33">
        <f>IF($I860="n/a",0,IF(V$4&lt;=$C884,0,IF(SUM($C884,$I860)&gt;V$4,$P874/$I860,$P874-SUM($I884:U884))))</f>
        <v>0</v>
      </c>
      <c r="W884" s="33">
        <f>IF($I860="n/a",0,IF(W$4&lt;=$C884,0,IF(SUM($C884,$I860)&gt;W$4,$P874/$I860,$P874-SUM($I884:V884))))</f>
        <v>0</v>
      </c>
      <c r="X884" s="33">
        <f>IF($I860="n/a",0,IF(X$4&lt;=$C884,0,IF(SUM($C884,$I860)&gt;X$4,$P874/$I860,$P874-SUM($I884:W884))))</f>
        <v>0</v>
      </c>
      <c r="Y884" s="33">
        <f>IF($I860="n/a",0,IF(Y$4&lt;=$C884,0,IF(SUM($C884,$I860)&gt;Y$4,$P874/$I860,$P874-SUM($I884:X884))))</f>
        <v>0</v>
      </c>
      <c r="Z884" s="33">
        <f>IF($I860="n/a",0,IF(Z$4&lt;=$C884,0,IF(SUM($C884,$I860)&gt;Z$4,$P874/$I860,$P874-SUM($I884:Y884))))</f>
        <v>0</v>
      </c>
      <c r="AA884" s="33">
        <f>IF($I860="n/a",0,IF(AA$4&lt;=$C884,0,IF(SUM($C884,$I860)&gt;AA$4,$P874/$I860,$P874-SUM($I884:Z884))))</f>
        <v>0</v>
      </c>
      <c r="AB884" s="33">
        <f>IF($I860="n/a",0,IF(AB$4&lt;=$C884,0,IF(SUM($C884,$I860)&gt;AB$4,$P874/$I860,$P874-SUM($I884:AA884))))</f>
        <v>0</v>
      </c>
      <c r="AC884" s="33">
        <f>IF($I860="n/a",0,IF(AC$4&lt;=$C884,0,IF(SUM($C884,$I860)&gt;AC$4,$P874/$I860,$P874-SUM($I884:AB884))))</f>
        <v>0</v>
      </c>
      <c r="AD884" s="33">
        <f>IF($I860="n/a",0,IF(AD$4&lt;=$C884,0,IF(SUM($C884,$I860)&gt;AD$4,$P874/$I860,$P874-SUM($I884:AC884))))</f>
        <v>0</v>
      </c>
      <c r="AE884" s="33">
        <f>IF($I860="n/a",0,IF(AE$4&lt;=$C884,0,IF(SUM($C884,$I860)&gt;AE$4,$P874/$I860,$P874-SUM($I884:AD884))))</f>
        <v>0</v>
      </c>
      <c r="AF884" s="33">
        <f>IF($I860="n/a",0,IF(AF$4&lt;=$C884,0,IF(SUM($C884,$I860)&gt;AF$4,$P874/$I860,$P874-SUM($I884:AE884))))</f>
        <v>0</v>
      </c>
      <c r="AG884" s="33">
        <f>IF($I860="n/a",0,IF(AG$4&lt;=$C884,0,IF(SUM($C884,$I860)&gt;AG$4,$P874/$I860,$P874-SUM($I884:AF884))))</f>
        <v>0</v>
      </c>
      <c r="AH884" s="33">
        <f>IF($I860="n/a",0,IF(AH$4&lt;=$C884,0,IF(SUM($C884,$I860)&gt;AH$4,$P874/$I860,$P874-SUM($I884:AG884))))</f>
        <v>0</v>
      </c>
      <c r="AI884" s="33">
        <f>IF($I860="n/a",0,IF(AI$4&lt;=$C884,0,IF(SUM($C884,$I860)&gt;AI$4,$P874/$I860,$P874-SUM($I884:AH884))))</f>
        <v>0</v>
      </c>
      <c r="AJ884" s="33">
        <f>IF($I860="n/a",0,IF(AJ$4&lt;=$C884,0,IF(SUM($C884,$I860)&gt;AJ$4,$P874/$I860,$P874-SUM($I884:AI884))))</f>
        <v>0</v>
      </c>
      <c r="AK884" s="33">
        <f>IF($I860="n/a",0,IF(AK$4&lt;=$C884,0,IF(SUM($C884,$I860)&gt;AK$4,$P874/$I860,$P874-SUM($I884:AJ884))))</f>
        <v>0</v>
      </c>
      <c r="AL884" s="33">
        <f>IF($I860="n/a",0,IF(AL$4&lt;=$C884,0,IF(SUM($C884,$I860)&gt;AL$4,$P874/$I860,$P874-SUM($I884:AK884))))</f>
        <v>0</v>
      </c>
      <c r="AM884" s="33">
        <f>IF($I860="n/a",0,IF(AM$4&lt;=$C884,0,IF(SUM($C884,$I860)&gt;AM$4,$P874/$I860,$P874-SUM($I884:AL884))))</f>
        <v>0</v>
      </c>
      <c r="AN884" s="33">
        <f>IF($I860="n/a",0,IF(AN$4&lt;=$C884,0,IF(SUM($C884,$I860)&gt;AN$4,$P874/$I860,$P874-SUM($I884:AM884))))</f>
        <v>0</v>
      </c>
      <c r="AO884" s="33">
        <f>IF($I860="n/a",0,IF(AO$4&lt;=$C884,0,IF(SUM($C884,$I860)&gt;AO$4,$P874/$I860,$P874-SUM($I884:AN884))))</f>
        <v>0</v>
      </c>
      <c r="AP884" s="33">
        <f>IF($I860="n/a",0,IF(AP$4&lt;=$C884,0,IF(SUM($C884,$I860)&gt;AP$4,$P874/$I860,$P874-SUM($I884:AO884))))</f>
        <v>0</v>
      </c>
      <c r="AQ884" s="33">
        <f>IF($I860="n/a",0,IF(AQ$4&lt;=$C884,0,IF(SUM($C884,$I860)&gt;AQ$4,$P874/$I860,$P874-SUM($I884:AP884))))</f>
        <v>0</v>
      </c>
      <c r="AR884" s="33">
        <f>IF($I860="n/a",0,IF(AR$4&lt;=$C884,0,IF(SUM($C884,$I860)&gt;AR$4,$P874/$I860,$P874-SUM($I884:AQ884))))</f>
        <v>0</v>
      </c>
      <c r="AS884" s="33">
        <f>IF($I860="n/a",0,IF(AS$4&lt;=$C884,0,IF(SUM($C884,$I860)&gt;AS$4,$P874/$I860,$P874-SUM($I884:AR884))))</f>
        <v>0</v>
      </c>
      <c r="AT884" s="33">
        <f>IF($I860="n/a",0,IF(AT$4&lt;=$C884,0,IF(SUM($C884,$I860)&gt;AT$4,$P874/$I860,$P874-SUM($I884:AS884))))</f>
        <v>0</v>
      </c>
      <c r="AU884" s="33">
        <f>IF($I860="n/a",0,IF(AU$4&lt;=$C884,0,IF(SUM($C884,$I860)&gt;AU$4,$P874/$I860,$P874-SUM($I884:AT884))))</f>
        <v>0</v>
      </c>
      <c r="AV884" s="33">
        <f>IF($I860="n/a",0,IF(AV$4&lt;=$C884,0,IF(SUM($C884,$I860)&gt;AV$4,$P874/$I860,$P874-SUM($I884:AU884))))</f>
        <v>0</v>
      </c>
      <c r="AW884" s="33">
        <f>IF($I860="n/a",0,IF(AW$4&lt;=$C884,0,IF(SUM($C884,$I860)&gt;AW$4,$P874/$I860,$P874-SUM($I884:AV884))))</f>
        <v>0</v>
      </c>
      <c r="AX884" s="33">
        <f>IF($I860="n/a",0,IF(AX$4&lt;=$C884,0,IF(SUM($C884,$I860)&gt;AX$4,$P874/$I860,$P874-SUM($I884:AW884))))</f>
        <v>0</v>
      </c>
      <c r="AY884" s="33">
        <f>IF($I860="n/a",0,IF(AY$4&lt;=$C884,0,IF(SUM($C884,$I860)&gt;AY$4,$P874/$I860,$P874-SUM($I884:AX884))))</f>
        <v>0</v>
      </c>
      <c r="AZ884" s="33">
        <f>IF($I860="n/a",0,IF(AZ$4&lt;=$C884,0,IF(SUM($C884,$I860)&gt;AZ$4,$P874/$I860,$P874-SUM($I884:AY884))))</f>
        <v>0</v>
      </c>
      <c r="BA884" s="33">
        <f>IF($I860="n/a",0,IF(BA$4&lt;=$C884,0,IF(SUM($C884,$I860)&gt;BA$4,$P874/$I860,$P874-SUM($I884:AZ884))))</f>
        <v>0</v>
      </c>
      <c r="BB884" s="33">
        <f>IF($I860="n/a",0,IF(BB$4&lt;=$C884,0,IF(SUM($C884,$I860)&gt;BB$4,$P874/$I860,$P874-SUM($I884:BA884))))</f>
        <v>0</v>
      </c>
      <c r="BC884" s="33">
        <f>IF($I860="n/a",0,IF(BC$4&lt;=$C884,0,IF(SUM($C884,$I860)&gt;BC$4,$P874/$I860,$P874-SUM($I884:BB884))))</f>
        <v>0</v>
      </c>
      <c r="BD884" s="33">
        <f>IF($I860="n/a",0,IF(BD$4&lt;=$C884,0,IF(SUM($C884,$I860)&gt;BD$4,$P874/$I860,$P874-SUM($I884:BC884))))</f>
        <v>0</v>
      </c>
      <c r="BE884" s="33">
        <f>IF($I860="n/a",0,IF(BE$4&lt;=$C884,0,IF(SUM($C884,$I860)&gt;BE$4,$P874/$I860,$P874-SUM($I884:BD884))))</f>
        <v>0</v>
      </c>
      <c r="BF884" s="33">
        <f>IF($I860="n/a",0,IF(BF$4&lt;=$C884,0,IF(SUM($C884,$I860)&gt;BF$4,$P874/$I860,$P874-SUM($I884:BE884))))</f>
        <v>0</v>
      </c>
      <c r="BG884" s="33">
        <f>IF($I860="n/a",0,IF(BG$4&lt;=$C884,0,IF(SUM($C884,$I860)&gt;BG$4,$P874/$I860,$P874-SUM($I884:BF884))))</f>
        <v>0</v>
      </c>
      <c r="BH884" s="33">
        <f>IF($I860="n/a",0,IF(BH$4&lt;=$C884,0,IF(SUM($C884,$I860)&gt;BH$4,$P874/$I860,$P874-SUM($I884:BG884))))</f>
        <v>0</v>
      </c>
      <c r="BI884" s="33">
        <f>IF($I860="n/a",0,IF(BI$4&lt;=$C884,0,IF(SUM($C884,$I860)&gt;BI$4,$P874/$I860,$P874-SUM($I884:BH884))))</f>
        <v>0</v>
      </c>
      <c r="BJ884" s="33">
        <f>IF($I860="n/a",0,IF(BJ$4&lt;=$C884,0,IF(SUM($C884,$I860)&gt;BJ$4,$P874/$I860,$P874-SUM($I884:BI884))))</f>
        <v>0</v>
      </c>
      <c r="BK884" s="33">
        <f>IF($I860="n/a",0,IF(BK$4&lt;=$C884,0,IF(SUM($C884,$I860)&gt;BK$4,$P874/$I860,$P874-SUM($I884:BJ884))))</f>
        <v>0</v>
      </c>
      <c r="BL884" s="33">
        <f>IF($I860="n/a",0,IF(BL$4&lt;=$C884,0,IF(SUM($C884,$I860)&gt;BL$4,$P874/$I860,$P874-SUM($I884:BK884))))</f>
        <v>0</v>
      </c>
      <c r="BM884" s="33">
        <f>IF($I860="n/a",0,IF(BM$4&lt;=$C884,0,IF(SUM($C884,$I860)&gt;BM$4,$P874/$I860,$P874-SUM($I884:BL884))))</f>
        <v>0</v>
      </c>
      <c r="BN884" s="33">
        <f>IF($I860="n/a",0,IF(BN$4&lt;=$C884,0,IF(SUM($C884,$I860)&gt;BN$4,$P874/$I860,$P874-SUM($I884:BM884))))</f>
        <v>0</v>
      </c>
      <c r="BO884" s="33">
        <f>IF($I860="n/a",0,IF(BO$4&lt;=$C884,0,IF(SUM($C884,$I860)&gt;BO$4,$P874/$I860,$P874-SUM($I884:BN884))))</f>
        <v>0</v>
      </c>
      <c r="BP884" s="33">
        <f>IF($I860="n/a",0,IF(BP$4&lt;=$C884,0,IF(SUM($C884,$I860)&gt;BP$4,$P874/$I860,$P874-SUM($I884:BO884))))</f>
        <v>0</v>
      </c>
      <c r="BQ884" s="33">
        <f>IF($I860="n/a",0,IF(BQ$4&lt;=$C884,0,IF(SUM($C884,$I860)&gt;BQ$4,$P874/$I860,$P874-SUM($I884:BP884))))</f>
        <v>0</v>
      </c>
      <c r="BR884" s="33">
        <f>IF($I860="n/a",0,IF(BR$4&lt;=$C884,0,IF(SUM($C884,$I860)&gt;BR$4,$P874/$I860,$P874-SUM($I884:BQ884))))</f>
        <v>0</v>
      </c>
      <c r="BS884" s="33">
        <f>IF($I860="n/a",0,IF(BS$4&lt;=$C884,0,IF(SUM($C884,$I860)&gt;BS$4,$P874/$I860,$P874-SUM($I884:BR884))))</f>
        <v>0</v>
      </c>
      <c r="BT884" s="33">
        <f>IF($I860="n/a",0,IF(BT$4&lt;=$C884,0,IF(SUM($C884,$I860)&gt;BT$4,$P874/$I860,$P874-SUM($I884:BS884))))</f>
        <v>0</v>
      </c>
      <c r="BU884" s="33">
        <f>IF($I860="n/a",0,IF(BU$4&lt;=$C884,0,IF(SUM($C884,$I860)&gt;BU$4,$P874/$I860,$P874-SUM($I884:BT884))))</f>
        <v>0</v>
      </c>
      <c r="BV884" s="33">
        <f>IF($I860="n/a",0,IF(BV$4&lt;=$C884,0,IF(SUM($C884,$I860)&gt;BV$4,$P874/$I860,$P874-SUM($I884:BU884))))</f>
        <v>0</v>
      </c>
      <c r="BW884" s="33">
        <f>IF($I860="n/a",0,IF(BW$4&lt;=$C884,0,IF(SUM($C884,$I860)&gt;BW$4,$P874/$I860,$P874-SUM($I884:BV884))))</f>
        <v>0</v>
      </c>
      <c r="BX884" s="33">
        <f>IF($I860="n/a",0,IF(BX$4&lt;=$C884,0,IF(SUM($C884,$I860)&gt;BX$4,$P874/$I860,$P874-SUM($I884:BW884))))</f>
        <v>0</v>
      </c>
      <c r="BY884" s="33">
        <f>IF($I860="n/a",0,IF(BY$4&lt;=$C884,0,IF(SUM($C884,$I860)&gt;BY$4,$P874/$I860,$P874-SUM($I884:BX884))))</f>
        <v>0</v>
      </c>
      <c r="BZ884" s="33">
        <f>IF($I860="n/a",0,IF(BZ$4&lt;=$C884,0,IF(SUM($C884,$I860)&gt;BZ$4,$P874/$I860,$P874-SUM($I884:BY884))))</f>
        <v>0</v>
      </c>
      <c r="CA884" s="33">
        <f>IF($I860="n/a",0,IF(CA$4&lt;=$C884,0,IF(SUM($C884,$I860)&gt;CA$4,$P874/$I860,$P874-SUM($I884:BZ884))))</f>
        <v>0</v>
      </c>
      <c r="CB884" s="33">
        <f>IF($I860="n/a",0,IF(CB$4&lt;=$C884,0,IF(SUM($C884,$I860)&gt;CB$4,$P874/$I860,$P874-SUM($I884:CA884))))</f>
        <v>0</v>
      </c>
      <c r="CC884" s="33">
        <f>IF($I860="n/a",0,IF(CC$4&lt;=$C884,0,IF(SUM($C884,$I860)&gt;CC$4,$P874/$I860,$P874-SUM($I884:CB884))))</f>
        <v>0</v>
      </c>
      <c r="CD884" s="33">
        <f>IF($I860="n/a",0,IF(CD$4&lt;=$C884,0,IF(SUM($C884,$I860)&gt;CD$4,$P874/$I860,$P874-SUM($I884:CC884))))</f>
        <v>0</v>
      </c>
      <c r="CE884" s="33">
        <f>IF($I860="n/a",0,IF(CE$4&lt;=$C884,0,IF(SUM($C884,$I860)&gt;CE$4,$P874/$I860,$P874-SUM($I884:CD884))))</f>
        <v>0</v>
      </c>
      <c r="CF884" s="33">
        <f>IF($I860="n/a",0,IF(CF$4&lt;=$C884,0,IF(SUM($C884,$I860)&gt;CF$4,$P874/$I860,$P874-SUM($I884:CE884))))</f>
        <v>0</v>
      </c>
    </row>
    <row r="885" spans="1:84" s="153" customFormat="1" ht="12.75" customHeight="1">
      <c r="A885"/>
      <c r="C885" s="197">
        <v>2023</v>
      </c>
      <c r="D885" s="21" t="s">
        <v>52</v>
      </c>
      <c r="E885" s="21" t="s">
        <v>185</v>
      </c>
      <c r="I885" s="31"/>
      <c r="J885" s="31">
        <f>IF($I860="n/a",0,IF(J$4&lt;=$C885,0,IF(SUM($C885,$I860)&gt;J$4,$Q874/$I860,$Q874-SUM($I885:I885))))</f>
        <v>0</v>
      </c>
      <c r="K885" s="31">
        <f>IF($I860="n/a",0,IF(K$4&lt;=$C885,0,IF(SUM($C885,$I860)&gt;K$4,$Q874/$I860,$Q874-SUM($I885:J885))))</f>
        <v>0</v>
      </c>
      <c r="L885" s="31">
        <f>IF($I860="n/a",0,IF(L$4&lt;=$C885,0,IF(SUM($C885,$I860)&gt;L$4,$Q874/$I860,$Q874-SUM($I885:K885))))</f>
        <v>0</v>
      </c>
      <c r="M885" s="31">
        <f>IF($I860="n/a",0,IF(M$4&lt;=$C885,0,IF(SUM($C885,$I860)&gt;M$4,$Q874/$I860,$Q874-SUM($I885:L885))))</f>
        <v>0</v>
      </c>
      <c r="N885" s="31">
        <f>IF($I860="n/a",0,IF(N$4&lt;=$C885,0,IF(SUM($C885,$I860)&gt;N$4,$Q874/$I860,$Q874-SUM($I885:M885))))</f>
        <v>0</v>
      </c>
      <c r="O885" s="31">
        <f>IF($I860="n/a",0,IF(O$4&lt;=$C885,0,IF(SUM($C885,$I860)&gt;O$4,$Q874/$I860,$Q874-SUM($I885:N885))))</f>
        <v>0</v>
      </c>
      <c r="P885" s="31">
        <f>IF($I860="n/a",0,IF(P$4&lt;=$C885,0,IF(SUM($C885,$I860)&gt;P$4,$Q874/$I860,$Q874-SUM($I885:O885))))</f>
        <v>0</v>
      </c>
      <c r="Q885" s="31">
        <f>IF($I860="n/a",0,IF(Q$4&lt;=$C885,0,IF(SUM($C885,$I860)&gt;Q$4,$Q874/$I860,$Q874-SUM($I885:P885))))</f>
        <v>0</v>
      </c>
      <c r="R885" s="31">
        <f>IF($I860="n/a",0,IF(R$4&lt;=$C885,0,IF(SUM($C885,$I860)&gt;R$4,$Q874/$I860,$Q874-SUM($I885:Q885))))</f>
        <v>0</v>
      </c>
      <c r="S885" s="31">
        <f>IF($I860="n/a",0,IF(S$4&lt;=$C885,0,IF(SUM($C885,$I860)&gt;S$4,$Q874/$I860,$Q874-SUM($I885:R885))))</f>
        <v>0</v>
      </c>
      <c r="T885" s="31">
        <f>IF($I860="n/a",0,IF(T$4&lt;=$C885,0,IF(SUM($C885,$I860)&gt;T$4,$Q874/$I860,$Q874-SUM($I885:S885))))</f>
        <v>0</v>
      </c>
      <c r="U885" s="31">
        <f>IF($I860="n/a",0,IF(U$4&lt;=$C885,0,IF(SUM($C885,$I860)&gt;U$4,$Q874/$I860,$Q874-SUM($I885:T885))))</f>
        <v>0</v>
      </c>
      <c r="V885" s="31">
        <f>IF($I860="n/a",0,IF(V$4&lt;=$C885,0,IF(SUM($C885,$I860)&gt;V$4,$Q874/$I860,$Q874-SUM($I885:U885))))</f>
        <v>0</v>
      </c>
      <c r="W885" s="31">
        <f>IF($I860="n/a",0,IF(W$4&lt;=$C885,0,IF(SUM($C885,$I860)&gt;W$4,$Q874/$I860,$Q874-SUM($I885:V885))))</f>
        <v>0</v>
      </c>
      <c r="X885" s="31">
        <f>IF($I860="n/a",0,IF(X$4&lt;=$C885,0,IF(SUM($C885,$I860)&gt;X$4,$Q874/$I860,$Q874-SUM($I885:W885))))</f>
        <v>0</v>
      </c>
      <c r="Y885" s="31">
        <f>IF($I860="n/a",0,IF(Y$4&lt;=$C885,0,IF(SUM($C885,$I860)&gt;Y$4,$Q874/$I860,$Q874-SUM($I885:X885))))</f>
        <v>0</v>
      </c>
      <c r="Z885" s="31">
        <f>IF($I860="n/a",0,IF(Z$4&lt;=$C885,0,IF(SUM($C885,$I860)&gt;Z$4,$Q874/$I860,$Q874-SUM($I885:Y885))))</f>
        <v>0</v>
      </c>
      <c r="AA885" s="31">
        <f>IF($I860="n/a",0,IF(AA$4&lt;=$C885,0,IF(SUM($C885,$I860)&gt;AA$4,$Q874/$I860,$Q874-SUM($I885:Z885))))</f>
        <v>0</v>
      </c>
      <c r="AB885" s="31">
        <f>IF($I860="n/a",0,IF(AB$4&lt;=$C885,0,IF(SUM($C885,$I860)&gt;AB$4,$Q874/$I860,$Q874-SUM($I885:AA885))))</f>
        <v>0</v>
      </c>
      <c r="AC885" s="31">
        <f>IF($I860="n/a",0,IF(AC$4&lt;=$C885,0,IF(SUM($C885,$I860)&gt;AC$4,$Q874/$I860,$Q874-SUM($I885:AB885))))</f>
        <v>0</v>
      </c>
      <c r="AD885" s="31">
        <f>IF($I860="n/a",0,IF(AD$4&lt;=$C885,0,IF(SUM($C885,$I860)&gt;AD$4,$Q874/$I860,$Q874-SUM($I885:AC885))))</f>
        <v>0</v>
      </c>
      <c r="AE885" s="31">
        <f>IF($I860="n/a",0,IF(AE$4&lt;=$C885,0,IF(SUM($C885,$I860)&gt;AE$4,$Q874/$I860,$Q874-SUM($I885:AD885))))</f>
        <v>0</v>
      </c>
      <c r="AF885" s="31">
        <f>IF($I860="n/a",0,IF(AF$4&lt;=$C885,0,IF(SUM($C885,$I860)&gt;AF$4,$Q874/$I860,$Q874-SUM($I885:AE885))))</f>
        <v>0</v>
      </c>
      <c r="AG885" s="31">
        <f>IF($I860="n/a",0,IF(AG$4&lt;=$C885,0,IF(SUM($C885,$I860)&gt;AG$4,$Q874/$I860,$Q874-SUM($I885:AF885))))</f>
        <v>0</v>
      </c>
      <c r="AH885" s="31">
        <f>IF($I860="n/a",0,IF(AH$4&lt;=$C885,0,IF(SUM($C885,$I860)&gt;AH$4,$Q874/$I860,$Q874-SUM($I885:AG885))))</f>
        <v>0</v>
      </c>
      <c r="AI885" s="31">
        <f>IF($I860="n/a",0,IF(AI$4&lt;=$C885,0,IF(SUM($C885,$I860)&gt;AI$4,$Q874/$I860,$Q874-SUM($I885:AH885))))</f>
        <v>0</v>
      </c>
      <c r="AJ885" s="31">
        <f>IF($I860="n/a",0,IF(AJ$4&lt;=$C885,0,IF(SUM($C885,$I860)&gt;AJ$4,$Q874/$I860,$Q874-SUM($I885:AI885))))</f>
        <v>0</v>
      </c>
      <c r="AK885" s="31">
        <f>IF($I860="n/a",0,IF(AK$4&lt;=$C885,0,IF(SUM($C885,$I860)&gt;AK$4,$Q874/$I860,$Q874-SUM($I885:AJ885))))</f>
        <v>0</v>
      </c>
      <c r="AL885" s="31">
        <f>IF($I860="n/a",0,IF(AL$4&lt;=$C885,0,IF(SUM($C885,$I860)&gt;AL$4,$Q874/$I860,$Q874-SUM($I885:AK885))))</f>
        <v>0</v>
      </c>
      <c r="AM885" s="31">
        <f>IF($I860="n/a",0,IF(AM$4&lt;=$C885,0,IF(SUM($C885,$I860)&gt;AM$4,$Q874/$I860,$Q874-SUM($I885:AL885))))</f>
        <v>0</v>
      </c>
      <c r="AN885" s="31">
        <f>IF($I860="n/a",0,IF(AN$4&lt;=$C885,0,IF(SUM($C885,$I860)&gt;AN$4,$Q874/$I860,$Q874-SUM($I885:AM885))))</f>
        <v>0</v>
      </c>
      <c r="AO885" s="31">
        <f>IF($I860="n/a",0,IF(AO$4&lt;=$C885,0,IF(SUM($C885,$I860)&gt;AO$4,$Q874/$I860,$Q874-SUM($I885:AN885))))</f>
        <v>0</v>
      </c>
      <c r="AP885" s="31">
        <f>IF($I860="n/a",0,IF(AP$4&lt;=$C885,0,IF(SUM($C885,$I860)&gt;AP$4,$Q874/$I860,$Q874-SUM($I885:AO885))))</f>
        <v>0</v>
      </c>
      <c r="AQ885" s="31">
        <f>IF($I860="n/a",0,IF(AQ$4&lt;=$C885,0,IF(SUM($C885,$I860)&gt;AQ$4,$Q874/$I860,$Q874-SUM($I885:AP885))))</f>
        <v>0</v>
      </c>
      <c r="AR885" s="31">
        <f>IF($I860="n/a",0,IF(AR$4&lt;=$C885,0,IF(SUM($C885,$I860)&gt;AR$4,$Q874/$I860,$Q874-SUM($I885:AQ885))))</f>
        <v>0</v>
      </c>
      <c r="AS885" s="31">
        <f>IF($I860="n/a",0,IF(AS$4&lt;=$C885,0,IF(SUM($C885,$I860)&gt;AS$4,$Q874/$I860,$Q874-SUM($I885:AR885))))</f>
        <v>0</v>
      </c>
      <c r="AT885" s="31">
        <f>IF($I860="n/a",0,IF(AT$4&lt;=$C885,0,IF(SUM($C885,$I860)&gt;AT$4,$Q874/$I860,$Q874-SUM($I885:AS885))))</f>
        <v>0</v>
      </c>
      <c r="AU885" s="31">
        <f>IF($I860="n/a",0,IF(AU$4&lt;=$C885,0,IF(SUM($C885,$I860)&gt;AU$4,$Q874/$I860,$Q874-SUM($I885:AT885))))</f>
        <v>0</v>
      </c>
      <c r="AV885" s="31">
        <f>IF($I860="n/a",0,IF(AV$4&lt;=$C885,0,IF(SUM($C885,$I860)&gt;AV$4,$Q874/$I860,$Q874-SUM($I885:AU885))))</f>
        <v>0</v>
      </c>
      <c r="AW885" s="31">
        <f>IF($I860="n/a",0,IF(AW$4&lt;=$C885,0,IF(SUM($C885,$I860)&gt;AW$4,$Q874/$I860,$Q874-SUM($I885:AV885))))</f>
        <v>0</v>
      </c>
      <c r="AX885" s="31">
        <f>IF($I860="n/a",0,IF(AX$4&lt;=$C885,0,IF(SUM($C885,$I860)&gt;AX$4,$Q874/$I860,$Q874-SUM($I885:AW885))))</f>
        <v>0</v>
      </c>
      <c r="AY885" s="31">
        <f>IF($I860="n/a",0,IF(AY$4&lt;=$C885,0,IF(SUM($C885,$I860)&gt;AY$4,$Q874/$I860,$Q874-SUM($I885:AX885))))</f>
        <v>0</v>
      </c>
      <c r="AZ885" s="31">
        <f>IF($I860="n/a",0,IF(AZ$4&lt;=$C885,0,IF(SUM($C885,$I860)&gt;AZ$4,$Q874/$I860,$Q874-SUM($I885:AY885))))</f>
        <v>0</v>
      </c>
      <c r="BA885" s="31">
        <f>IF($I860="n/a",0,IF(BA$4&lt;=$C885,0,IF(SUM($C885,$I860)&gt;BA$4,$Q874/$I860,$Q874-SUM($I885:AZ885))))</f>
        <v>0</v>
      </c>
      <c r="BB885" s="31">
        <f>IF($I860="n/a",0,IF(BB$4&lt;=$C885,0,IF(SUM($C885,$I860)&gt;BB$4,$Q874/$I860,$Q874-SUM($I885:BA885))))</f>
        <v>0</v>
      </c>
      <c r="BC885" s="31">
        <f>IF($I860="n/a",0,IF(BC$4&lt;=$C885,0,IF(SUM($C885,$I860)&gt;BC$4,$Q874/$I860,$Q874-SUM($I885:BB885))))</f>
        <v>0</v>
      </c>
      <c r="BD885" s="31">
        <f>IF($I860="n/a",0,IF(BD$4&lt;=$C885,0,IF(SUM($C885,$I860)&gt;BD$4,$Q874/$I860,$Q874-SUM($I885:BC885))))</f>
        <v>0</v>
      </c>
      <c r="BE885" s="31">
        <f>IF($I860="n/a",0,IF(BE$4&lt;=$C885,0,IF(SUM($C885,$I860)&gt;BE$4,$Q874/$I860,$Q874-SUM($I885:BD885))))</f>
        <v>0</v>
      </c>
      <c r="BF885" s="31">
        <f>IF($I860="n/a",0,IF(BF$4&lt;=$C885,0,IF(SUM($C885,$I860)&gt;BF$4,$Q874/$I860,$Q874-SUM($I885:BE885))))</f>
        <v>0</v>
      </c>
      <c r="BG885" s="31">
        <f>IF($I860="n/a",0,IF(BG$4&lt;=$C885,0,IF(SUM($C885,$I860)&gt;BG$4,$Q874/$I860,$Q874-SUM($I885:BF885))))</f>
        <v>0</v>
      </c>
      <c r="BH885" s="31">
        <f>IF($I860="n/a",0,IF(BH$4&lt;=$C885,0,IF(SUM($C885,$I860)&gt;BH$4,$Q874/$I860,$Q874-SUM($I885:BG885))))</f>
        <v>0</v>
      </c>
      <c r="BI885" s="31">
        <f>IF($I860="n/a",0,IF(BI$4&lt;=$C885,0,IF(SUM($C885,$I860)&gt;BI$4,$Q874/$I860,$Q874-SUM($I885:BH885))))</f>
        <v>0</v>
      </c>
      <c r="BJ885" s="31">
        <f>IF($I860="n/a",0,IF(BJ$4&lt;=$C885,0,IF(SUM($C885,$I860)&gt;BJ$4,$Q874/$I860,$Q874-SUM($I885:BI885))))</f>
        <v>0</v>
      </c>
      <c r="BK885" s="31">
        <f>IF($I860="n/a",0,IF(BK$4&lt;=$C885,0,IF(SUM($C885,$I860)&gt;BK$4,$Q874/$I860,$Q874-SUM($I885:BJ885))))</f>
        <v>0</v>
      </c>
      <c r="BL885" s="31">
        <f>IF($I860="n/a",0,IF(BL$4&lt;=$C885,0,IF(SUM($C885,$I860)&gt;BL$4,$Q874/$I860,$Q874-SUM($I885:BK885))))</f>
        <v>0</v>
      </c>
      <c r="BM885" s="31">
        <f>IF($I860="n/a",0,IF(BM$4&lt;=$C885,0,IF(SUM($C885,$I860)&gt;BM$4,$Q874/$I860,$Q874-SUM($I885:BL885))))</f>
        <v>0</v>
      </c>
      <c r="BN885" s="31">
        <f>IF($I860="n/a",0,IF(BN$4&lt;=$C885,0,IF(SUM($C885,$I860)&gt;BN$4,$Q874/$I860,$Q874-SUM($I885:BM885))))</f>
        <v>0</v>
      </c>
      <c r="BO885" s="31">
        <f>IF($I860="n/a",0,IF(BO$4&lt;=$C885,0,IF(SUM($C885,$I860)&gt;BO$4,$Q874/$I860,$Q874-SUM($I885:BN885))))</f>
        <v>0</v>
      </c>
      <c r="BP885" s="31">
        <f>IF($I860="n/a",0,IF(BP$4&lt;=$C885,0,IF(SUM($C885,$I860)&gt;BP$4,$Q874/$I860,$Q874-SUM($I885:BO885))))</f>
        <v>0</v>
      </c>
      <c r="BQ885" s="31">
        <f>IF($I860="n/a",0,IF(BQ$4&lt;=$C885,0,IF(SUM($C885,$I860)&gt;BQ$4,$Q874/$I860,$Q874-SUM($I885:BP885))))</f>
        <v>0</v>
      </c>
      <c r="BR885" s="31">
        <f>IF($I860="n/a",0,IF(BR$4&lt;=$C885,0,IF(SUM($C885,$I860)&gt;BR$4,$Q874/$I860,$Q874-SUM($I885:BQ885))))</f>
        <v>0</v>
      </c>
      <c r="BS885" s="31">
        <f>IF($I860="n/a",0,IF(BS$4&lt;=$C885,0,IF(SUM($C885,$I860)&gt;BS$4,$Q874/$I860,$Q874-SUM($I885:BR885))))</f>
        <v>0</v>
      </c>
      <c r="BT885" s="31">
        <f>IF($I860="n/a",0,IF(BT$4&lt;=$C885,0,IF(SUM($C885,$I860)&gt;BT$4,$Q874/$I860,$Q874-SUM($I885:BS885))))</f>
        <v>0</v>
      </c>
      <c r="BU885" s="31">
        <f>IF($I860="n/a",0,IF(BU$4&lt;=$C885,0,IF(SUM($C885,$I860)&gt;BU$4,$Q874/$I860,$Q874-SUM($I885:BT885))))</f>
        <v>0</v>
      </c>
      <c r="BV885" s="31">
        <f>IF($I860="n/a",0,IF(BV$4&lt;=$C885,0,IF(SUM($C885,$I860)&gt;BV$4,$Q874/$I860,$Q874-SUM($I885:BU885))))</f>
        <v>0</v>
      </c>
      <c r="BW885" s="31">
        <f>IF($I860="n/a",0,IF(BW$4&lt;=$C885,0,IF(SUM($C885,$I860)&gt;BW$4,$Q874/$I860,$Q874-SUM($I885:BV885))))</f>
        <v>0</v>
      </c>
      <c r="BX885" s="31">
        <f>IF($I860="n/a",0,IF(BX$4&lt;=$C885,0,IF(SUM($C885,$I860)&gt;BX$4,$Q874/$I860,$Q874-SUM($I885:BW885))))</f>
        <v>0</v>
      </c>
      <c r="BY885" s="31">
        <f>IF($I860="n/a",0,IF(BY$4&lt;=$C885,0,IF(SUM($C885,$I860)&gt;BY$4,$Q874/$I860,$Q874-SUM($I885:BX885))))</f>
        <v>0</v>
      </c>
      <c r="BZ885" s="31">
        <f>IF($I860="n/a",0,IF(BZ$4&lt;=$C885,0,IF(SUM($C885,$I860)&gt;BZ$4,$Q874/$I860,$Q874-SUM($I885:BY885))))</f>
        <v>0</v>
      </c>
      <c r="CA885" s="31">
        <f>IF($I860="n/a",0,IF(CA$4&lt;=$C885,0,IF(SUM($C885,$I860)&gt;CA$4,$Q874/$I860,$Q874-SUM($I885:BZ885))))</f>
        <v>0</v>
      </c>
      <c r="CB885" s="31">
        <f>IF($I860="n/a",0,IF(CB$4&lt;=$C885,0,IF(SUM($C885,$I860)&gt;CB$4,$Q874/$I860,$Q874-SUM($I885:CA885))))</f>
        <v>0</v>
      </c>
      <c r="CC885" s="31">
        <f>IF($I860="n/a",0,IF(CC$4&lt;=$C885,0,IF(SUM($C885,$I860)&gt;CC$4,$Q874/$I860,$Q874-SUM($I885:CB885))))</f>
        <v>0</v>
      </c>
      <c r="CD885" s="31">
        <f>IF($I860="n/a",0,IF(CD$4&lt;=$C885,0,IF(SUM($C885,$I860)&gt;CD$4,$Q874/$I860,$Q874-SUM($I885:CC885))))</f>
        <v>0</v>
      </c>
      <c r="CE885" s="31">
        <f>IF($I860="n/a",0,IF(CE$4&lt;=$C885,0,IF(SUM($C885,$I860)&gt;CE$4,$Q874/$I860,$Q874-SUM($I885:CD885))))</f>
        <v>0</v>
      </c>
      <c r="CF885" s="31">
        <f>IF($I860="n/a",0,IF(CF$4&lt;=$C885,0,IF(SUM($C885,$I860)&gt;CF$4,$Q874/$I860,$Q874-SUM($I885:CE885))))</f>
        <v>0</v>
      </c>
    </row>
    <row r="886" spans="1:84" s="153" customFormat="1" ht="12.75" customHeight="1">
      <c r="A886"/>
      <c r="C886" s="197">
        <v>2024</v>
      </c>
      <c r="D886" s="21" t="s">
        <v>53</v>
      </c>
      <c r="E886" s="21" t="s">
        <v>185</v>
      </c>
      <c r="I886" s="31"/>
      <c r="J886" s="31">
        <f>IF($I860="n/a",0,IF(J$4&lt;=$C886,0,IF(SUM($C886,$I860)&gt;J$4,$R874/$I860,$R874-SUM($I886:I886))))</f>
        <v>0</v>
      </c>
      <c r="K886" s="31">
        <f>IF($I860="n/a",0,IF(K$4&lt;=$C886,0,IF(SUM($C886,$I860)&gt;K$4,$R874/$I860,$R874-SUM($I886:J886))))</f>
        <v>0</v>
      </c>
      <c r="L886" s="31">
        <f>IF($I860="n/a",0,IF(L$4&lt;=$C886,0,IF(SUM($C886,$I860)&gt;L$4,$R874/$I860,$R874-SUM($I886:K886))))</f>
        <v>0</v>
      </c>
      <c r="M886" s="31">
        <f>IF($I860="n/a",0,IF(M$4&lt;=$C886,0,IF(SUM($C886,$I860)&gt;M$4,$R874/$I860,$R874-SUM($I886:L886))))</f>
        <v>0</v>
      </c>
      <c r="N886" s="31">
        <f>IF($I860="n/a",0,IF(N$4&lt;=$C886,0,IF(SUM($C886,$I860)&gt;N$4,$R874/$I860,$R874-SUM($I886:M886))))</f>
        <v>0</v>
      </c>
      <c r="O886" s="31">
        <f>IF($I860="n/a",0,IF(O$4&lt;=$C886,0,IF(SUM($C886,$I860)&gt;O$4,$R874/$I860,$R874-SUM($I886:N886))))</f>
        <v>0</v>
      </c>
      <c r="P886" s="31">
        <f>IF($I860="n/a",0,IF(P$4&lt;=$C886,0,IF(SUM($C886,$I860)&gt;P$4,$R874/$I860,$R874-SUM($I886:O886))))</f>
        <v>0</v>
      </c>
      <c r="Q886" s="31">
        <f>IF($I860="n/a",0,IF(Q$4&lt;=$C886,0,IF(SUM($C886,$I860)&gt;Q$4,$R874/$I860,$R874-SUM($I886:P886))))</f>
        <v>0</v>
      </c>
      <c r="R886" s="31">
        <f>IF($I860="n/a",0,IF(R$4&lt;=$C886,0,IF(SUM($C886,$I860)&gt;R$4,$R874/$I860,$R874-SUM($I886:Q886))))</f>
        <v>0</v>
      </c>
      <c r="S886" s="31">
        <f>IF($I860="n/a",0,IF(S$4&lt;=$C886,0,IF(SUM($C886,$I860)&gt;S$4,$R874/$I860,$R874-SUM($I886:R886))))</f>
        <v>0</v>
      </c>
      <c r="T886" s="31">
        <f>IF($I860="n/a",0,IF(T$4&lt;=$C886,0,IF(SUM($C886,$I860)&gt;T$4,$R874/$I860,$R874-SUM($I886:S886))))</f>
        <v>0</v>
      </c>
      <c r="U886" s="31">
        <f>IF($I860="n/a",0,IF(U$4&lt;=$C886,0,IF(SUM($C886,$I860)&gt;U$4,$R874/$I860,$R874-SUM($I886:T886))))</f>
        <v>0</v>
      </c>
      <c r="V886" s="31">
        <f>IF($I860="n/a",0,IF(V$4&lt;=$C886,0,IF(SUM($C886,$I860)&gt;V$4,$R874/$I860,$R874-SUM($I886:U886))))</f>
        <v>0</v>
      </c>
      <c r="W886" s="31">
        <f>IF($I860="n/a",0,IF(W$4&lt;=$C886,0,IF(SUM($C886,$I860)&gt;W$4,$R874/$I860,$R874-SUM($I886:V886))))</f>
        <v>0</v>
      </c>
      <c r="X886" s="31">
        <f>IF($I860="n/a",0,IF(X$4&lt;=$C886,0,IF(SUM($C886,$I860)&gt;X$4,$R874/$I860,$R874-SUM($I886:W886))))</f>
        <v>0</v>
      </c>
      <c r="Y886" s="31">
        <f>IF($I860="n/a",0,IF(Y$4&lt;=$C886,0,IF(SUM($C886,$I860)&gt;Y$4,$R874/$I860,$R874-SUM($I886:X886))))</f>
        <v>0</v>
      </c>
      <c r="Z886" s="31">
        <f>IF($I860="n/a",0,IF(Z$4&lt;=$C886,0,IF(SUM($C886,$I860)&gt;Z$4,$R874/$I860,$R874-SUM($I886:Y886))))</f>
        <v>0</v>
      </c>
      <c r="AA886" s="31">
        <f>IF($I860="n/a",0,IF(AA$4&lt;=$C886,0,IF(SUM($C886,$I860)&gt;AA$4,$R874/$I860,$R874-SUM($I886:Z886))))</f>
        <v>0</v>
      </c>
      <c r="AB886" s="31">
        <f>IF($I860="n/a",0,IF(AB$4&lt;=$C886,0,IF(SUM($C886,$I860)&gt;AB$4,$R874/$I860,$R874-SUM($I886:AA886))))</f>
        <v>0</v>
      </c>
      <c r="AC886" s="31">
        <f>IF($I860="n/a",0,IF(AC$4&lt;=$C886,0,IF(SUM($C886,$I860)&gt;AC$4,$R874/$I860,$R874-SUM($I886:AB886))))</f>
        <v>0</v>
      </c>
      <c r="AD886" s="31">
        <f>IF($I860="n/a",0,IF(AD$4&lt;=$C886,0,IF(SUM($C886,$I860)&gt;AD$4,$R874/$I860,$R874-SUM($I886:AC886))))</f>
        <v>0</v>
      </c>
      <c r="AE886" s="31">
        <f>IF($I860="n/a",0,IF(AE$4&lt;=$C886,0,IF(SUM($C886,$I860)&gt;AE$4,$R874/$I860,$R874-SUM($I886:AD886))))</f>
        <v>0</v>
      </c>
      <c r="AF886" s="31">
        <f>IF($I860="n/a",0,IF(AF$4&lt;=$C886,0,IF(SUM($C886,$I860)&gt;AF$4,$R874/$I860,$R874-SUM($I886:AE886))))</f>
        <v>0</v>
      </c>
      <c r="AG886" s="31">
        <f>IF($I860="n/a",0,IF(AG$4&lt;=$C886,0,IF(SUM($C886,$I860)&gt;AG$4,$R874/$I860,$R874-SUM($I886:AF886))))</f>
        <v>0</v>
      </c>
      <c r="AH886" s="31">
        <f>IF($I860="n/a",0,IF(AH$4&lt;=$C886,0,IF(SUM($C886,$I860)&gt;AH$4,$R874/$I860,$R874-SUM($I886:AG886))))</f>
        <v>0</v>
      </c>
      <c r="AI886" s="31">
        <f>IF($I860="n/a",0,IF(AI$4&lt;=$C886,0,IF(SUM($C886,$I860)&gt;AI$4,$R874/$I860,$R874-SUM($I886:AH886))))</f>
        <v>0</v>
      </c>
      <c r="AJ886" s="31">
        <f>IF($I860="n/a",0,IF(AJ$4&lt;=$C886,0,IF(SUM($C886,$I860)&gt;AJ$4,$R874/$I860,$R874-SUM($I886:AI886))))</f>
        <v>0</v>
      </c>
      <c r="AK886" s="31">
        <f>IF($I860="n/a",0,IF(AK$4&lt;=$C886,0,IF(SUM($C886,$I860)&gt;AK$4,$R874/$I860,$R874-SUM($I886:AJ886))))</f>
        <v>0</v>
      </c>
      <c r="AL886" s="31">
        <f>IF($I860="n/a",0,IF(AL$4&lt;=$C886,0,IF(SUM($C886,$I860)&gt;AL$4,$R874/$I860,$R874-SUM($I886:AK886))))</f>
        <v>0</v>
      </c>
      <c r="AM886" s="31">
        <f>IF($I860="n/a",0,IF(AM$4&lt;=$C886,0,IF(SUM($C886,$I860)&gt;AM$4,$R874/$I860,$R874-SUM($I886:AL886))))</f>
        <v>0</v>
      </c>
      <c r="AN886" s="31">
        <f>IF($I860="n/a",0,IF(AN$4&lt;=$C886,0,IF(SUM($C886,$I860)&gt;AN$4,$R874/$I860,$R874-SUM($I886:AM886))))</f>
        <v>0</v>
      </c>
      <c r="AO886" s="31">
        <f>IF($I860="n/a",0,IF(AO$4&lt;=$C886,0,IF(SUM($C886,$I860)&gt;AO$4,$R874/$I860,$R874-SUM($I886:AN886))))</f>
        <v>0</v>
      </c>
      <c r="AP886" s="31">
        <f>IF($I860="n/a",0,IF(AP$4&lt;=$C886,0,IF(SUM($C886,$I860)&gt;AP$4,$R874/$I860,$R874-SUM($I886:AO886))))</f>
        <v>0</v>
      </c>
      <c r="AQ886" s="31">
        <f>IF($I860="n/a",0,IF(AQ$4&lt;=$C886,0,IF(SUM($C886,$I860)&gt;AQ$4,$R874/$I860,$R874-SUM($I886:AP886))))</f>
        <v>0</v>
      </c>
      <c r="AR886" s="31">
        <f>IF($I860="n/a",0,IF(AR$4&lt;=$C886,0,IF(SUM($C886,$I860)&gt;AR$4,$R874/$I860,$R874-SUM($I886:AQ886))))</f>
        <v>0</v>
      </c>
      <c r="AS886" s="31">
        <f>IF($I860="n/a",0,IF(AS$4&lt;=$C886,0,IF(SUM($C886,$I860)&gt;AS$4,$R874/$I860,$R874-SUM($I886:AR886))))</f>
        <v>0</v>
      </c>
      <c r="AT886" s="31">
        <f>IF($I860="n/a",0,IF(AT$4&lt;=$C886,0,IF(SUM($C886,$I860)&gt;AT$4,$R874/$I860,$R874-SUM($I886:AS886))))</f>
        <v>0</v>
      </c>
      <c r="AU886" s="31">
        <f>IF($I860="n/a",0,IF(AU$4&lt;=$C886,0,IF(SUM($C886,$I860)&gt;AU$4,$R874/$I860,$R874-SUM($I886:AT886))))</f>
        <v>0</v>
      </c>
      <c r="AV886" s="31">
        <f>IF($I860="n/a",0,IF(AV$4&lt;=$C886,0,IF(SUM($C886,$I860)&gt;AV$4,$R874/$I860,$R874-SUM($I886:AU886))))</f>
        <v>0</v>
      </c>
      <c r="AW886" s="31">
        <f>IF($I860="n/a",0,IF(AW$4&lt;=$C886,0,IF(SUM($C886,$I860)&gt;AW$4,$R874/$I860,$R874-SUM($I886:AV886))))</f>
        <v>0</v>
      </c>
      <c r="AX886" s="31">
        <f>IF($I860="n/a",0,IF(AX$4&lt;=$C886,0,IF(SUM($C886,$I860)&gt;AX$4,$R874/$I860,$R874-SUM($I886:AW886))))</f>
        <v>0</v>
      </c>
      <c r="AY886" s="31">
        <f>IF($I860="n/a",0,IF(AY$4&lt;=$C886,0,IF(SUM($C886,$I860)&gt;AY$4,$R874/$I860,$R874-SUM($I886:AX886))))</f>
        <v>0</v>
      </c>
      <c r="AZ886" s="31">
        <f>IF($I860="n/a",0,IF(AZ$4&lt;=$C886,0,IF(SUM($C886,$I860)&gt;AZ$4,$R874/$I860,$R874-SUM($I886:AY886))))</f>
        <v>0</v>
      </c>
      <c r="BA886" s="31">
        <f>IF($I860="n/a",0,IF(BA$4&lt;=$C886,0,IF(SUM($C886,$I860)&gt;BA$4,$R874/$I860,$R874-SUM($I886:AZ886))))</f>
        <v>0</v>
      </c>
      <c r="BB886" s="31">
        <f>IF($I860="n/a",0,IF(BB$4&lt;=$C886,0,IF(SUM($C886,$I860)&gt;BB$4,$R874/$I860,$R874-SUM($I886:BA886))))</f>
        <v>0</v>
      </c>
      <c r="BC886" s="31">
        <f>IF($I860="n/a",0,IF(BC$4&lt;=$C886,0,IF(SUM($C886,$I860)&gt;BC$4,$R874/$I860,$R874-SUM($I886:BB886))))</f>
        <v>0</v>
      </c>
      <c r="BD886" s="31">
        <f>IF($I860="n/a",0,IF(BD$4&lt;=$C886,0,IF(SUM($C886,$I860)&gt;BD$4,$R874/$I860,$R874-SUM($I886:BC886))))</f>
        <v>0</v>
      </c>
      <c r="BE886" s="31">
        <f>IF($I860="n/a",0,IF(BE$4&lt;=$C886,0,IF(SUM($C886,$I860)&gt;BE$4,$R874/$I860,$R874-SUM($I886:BD886))))</f>
        <v>0</v>
      </c>
      <c r="BF886" s="31">
        <f>IF($I860="n/a",0,IF(BF$4&lt;=$C886,0,IF(SUM($C886,$I860)&gt;BF$4,$R874/$I860,$R874-SUM($I886:BE886))))</f>
        <v>0</v>
      </c>
      <c r="BG886" s="31">
        <f>IF($I860="n/a",0,IF(BG$4&lt;=$C886,0,IF(SUM($C886,$I860)&gt;BG$4,$R874/$I860,$R874-SUM($I886:BF886))))</f>
        <v>0</v>
      </c>
      <c r="BH886" s="31">
        <f>IF($I860="n/a",0,IF(BH$4&lt;=$C886,0,IF(SUM($C886,$I860)&gt;BH$4,$R874/$I860,$R874-SUM($I886:BG886))))</f>
        <v>0</v>
      </c>
      <c r="BI886" s="31">
        <f>IF($I860="n/a",0,IF(BI$4&lt;=$C886,0,IF(SUM($C886,$I860)&gt;BI$4,$R874/$I860,$R874-SUM($I886:BH886))))</f>
        <v>0</v>
      </c>
      <c r="BJ886" s="31">
        <f>IF($I860="n/a",0,IF(BJ$4&lt;=$C886,0,IF(SUM($C886,$I860)&gt;BJ$4,$R874/$I860,$R874-SUM($I886:BI886))))</f>
        <v>0</v>
      </c>
      <c r="BK886" s="31">
        <f>IF($I860="n/a",0,IF(BK$4&lt;=$C886,0,IF(SUM($C886,$I860)&gt;BK$4,$R874/$I860,$R874-SUM($I886:BJ886))))</f>
        <v>0</v>
      </c>
      <c r="BL886" s="31">
        <f>IF($I860="n/a",0,IF(BL$4&lt;=$C886,0,IF(SUM($C886,$I860)&gt;BL$4,$R874/$I860,$R874-SUM($I886:BK886))))</f>
        <v>0</v>
      </c>
      <c r="BM886" s="31">
        <f>IF($I860="n/a",0,IF(BM$4&lt;=$C886,0,IF(SUM($C886,$I860)&gt;BM$4,$R874/$I860,$R874-SUM($I886:BL886))))</f>
        <v>0</v>
      </c>
      <c r="BN886" s="31">
        <f>IF($I860="n/a",0,IF(BN$4&lt;=$C886,0,IF(SUM($C886,$I860)&gt;BN$4,$R874/$I860,$R874-SUM($I886:BM886))))</f>
        <v>0</v>
      </c>
      <c r="BO886" s="31">
        <f>IF($I860="n/a",0,IF(BO$4&lt;=$C886,0,IF(SUM($C886,$I860)&gt;BO$4,$R874/$I860,$R874-SUM($I886:BN886))))</f>
        <v>0</v>
      </c>
      <c r="BP886" s="31">
        <f>IF($I860="n/a",0,IF(BP$4&lt;=$C886,0,IF(SUM($C886,$I860)&gt;BP$4,$R874/$I860,$R874-SUM($I886:BO886))))</f>
        <v>0</v>
      </c>
      <c r="BQ886" s="31">
        <f>IF($I860="n/a",0,IF(BQ$4&lt;=$C886,0,IF(SUM($C886,$I860)&gt;BQ$4,$R874/$I860,$R874-SUM($I886:BP886))))</f>
        <v>0</v>
      </c>
      <c r="BR886" s="31">
        <f>IF($I860="n/a",0,IF(BR$4&lt;=$C886,0,IF(SUM($C886,$I860)&gt;BR$4,$R874/$I860,$R874-SUM($I886:BQ886))))</f>
        <v>0</v>
      </c>
      <c r="BS886" s="31">
        <f>IF($I860="n/a",0,IF(BS$4&lt;=$C886,0,IF(SUM($C886,$I860)&gt;BS$4,$R874/$I860,$R874-SUM($I886:BR886))))</f>
        <v>0</v>
      </c>
      <c r="BT886" s="31">
        <f>IF($I860="n/a",0,IF(BT$4&lt;=$C886,0,IF(SUM($C886,$I860)&gt;BT$4,$R874/$I860,$R874-SUM($I886:BS886))))</f>
        <v>0</v>
      </c>
      <c r="BU886" s="31">
        <f>IF($I860="n/a",0,IF(BU$4&lt;=$C886,0,IF(SUM($C886,$I860)&gt;BU$4,$R874/$I860,$R874-SUM($I886:BT886))))</f>
        <v>0</v>
      </c>
      <c r="BV886" s="31">
        <f>IF($I860="n/a",0,IF(BV$4&lt;=$C886,0,IF(SUM($C886,$I860)&gt;BV$4,$R874/$I860,$R874-SUM($I886:BU886))))</f>
        <v>0</v>
      </c>
      <c r="BW886" s="31">
        <f>IF($I860="n/a",0,IF(BW$4&lt;=$C886,0,IF(SUM($C886,$I860)&gt;BW$4,$R874/$I860,$R874-SUM($I886:BV886))))</f>
        <v>0</v>
      </c>
      <c r="BX886" s="31">
        <f>IF($I860="n/a",0,IF(BX$4&lt;=$C886,0,IF(SUM($C886,$I860)&gt;BX$4,$R874/$I860,$R874-SUM($I886:BW886))))</f>
        <v>0</v>
      </c>
      <c r="BY886" s="31">
        <f>IF($I860="n/a",0,IF(BY$4&lt;=$C886,0,IF(SUM($C886,$I860)&gt;BY$4,$R874/$I860,$R874-SUM($I886:BX886))))</f>
        <v>0</v>
      </c>
      <c r="BZ886" s="31">
        <f>IF($I860="n/a",0,IF(BZ$4&lt;=$C886,0,IF(SUM($C886,$I860)&gt;BZ$4,$R874/$I860,$R874-SUM($I886:BY886))))</f>
        <v>0</v>
      </c>
      <c r="CA886" s="31">
        <f>IF($I860="n/a",0,IF(CA$4&lt;=$C886,0,IF(SUM($C886,$I860)&gt;CA$4,$R874/$I860,$R874-SUM($I886:BZ886))))</f>
        <v>0</v>
      </c>
      <c r="CB886" s="31">
        <f>IF($I860="n/a",0,IF(CB$4&lt;=$C886,0,IF(SUM($C886,$I860)&gt;CB$4,$R874/$I860,$R874-SUM($I886:CA886))))</f>
        <v>0</v>
      </c>
      <c r="CC886" s="31">
        <f>IF($I860="n/a",0,IF(CC$4&lt;=$C886,0,IF(SUM($C886,$I860)&gt;CC$4,$R874/$I860,$R874-SUM($I886:CB886))))</f>
        <v>0</v>
      </c>
      <c r="CD886" s="31">
        <f>IF($I860="n/a",0,IF(CD$4&lt;=$C886,0,IF(SUM($C886,$I860)&gt;CD$4,$R874/$I860,$R874-SUM($I886:CC886))))</f>
        <v>0</v>
      </c>
      <c r="CE886" s="31">
        <f>IF($I860="n/a",0,IF(CE$4&lt;=$C886,0,IF(SUM($C886,$I860)&gt;CE$4,$R874/$I860,$R874-SUM($I886:CD886))))</f>
        <v>0</v>
      </c>
      <c r="CF886" s="31">
        <f>IF($I860="n/a",0,IF(CF$4&lt;=$C886,0,IF(SUM($C886,$I860)&gt;CF$4,$R874/$I860,$R874-SUM($I886:CE886))))</f>
        <v>0</v>
      </c>
    </row>
    <row r="887" spans="1:84" s="153" customFormat="1" ht="12.75" customHeight="1">
      <c r="A887"/>
      <c r="C887" s="197">
        <v>2025</v>
      </c>
      <c r="D887" s="21" t="s">
        <v>54</v>
      </c>
      <c r="E887" s="21" t="s">
        <v>185</v>
      </c>
      <c r="I887" s="31"/>
      <c r="J887" s="31">
        <f>IF($I860="n/a",0,IF(J$4&lt;=$C887,0,IF(SUM($C887,$I860)&gt;J$4,$S874/$I860,$S874-SUM($I887:I887))))</f>
        <v>0</v>
      </c>
      <c r="K887" s="31">
        <f>IF($I860="n/a",0,IF(K$4&lt;=$C887,0,IF(SUM($C887,$I860)&gt;K$4,$S874/$I860,$S874-SUM($I887:J887))))</f>
        <v>0</v>
      </c>
      <c r="L887" s="31">
        <f>IF($I860="n/a",0,IF(L$4&lt;=$C887,0,IF(SUM($C887,$I860)&gt;L$4,$S874/$I860,$S874-SUM($I887:K887))))</f>
        <v>0</v>
      </c>
      <c r="M887" s="31">
        <f>IF($I860="n/a",0,IF(M$4&lt;=$C887,0,IF(SUM($C887,$I860)&gt;M$4,$S874/$I860,$S874-SUM($I887:L887))))</f>
        <v>0</v>
      </c>
      <c r="N887" s="31">
        <f>IF($I860="n/a",0,IF(N$4&lt;=$C887,0,IF(SUM($C887,$I860)&gt;N$4,$S874/$I860,$S874-SUM($I887:M887))))</f>
        <v>0</v>
      </c>
      <c r="O887" s="31">
        <f>IF($I860="n/a",0,IF(O$4&lt;=$C887,0,IF(SUM($C887,$I860)&gt;O$4,$S874/$I860,$S874-SUM($I887:N887))))</f>
        <v>0</v>
      </c>
      <c r="P887" s="31">
        <f>IF($I860="n/a",0,IF(P$4&lt;=$C887,0,IF(SUM($C887,$I860)&gt;P$4,$S874/$I860,$S874-SUM($I887:O887))))</f>
        <v>0</v>
      </c>
      <c r="Q887" s="31">
        <f>IF($I860="n/a",0,IF(Q$4&lt;=$C887,0,IF(SUM($C887,$I860)&gt;Q$4,$S874/$I860,$S874-SUM($I887:P887))))</f>
        <v>0</v>
      </c>
      <c r="R887" s="31">
        <f>IF($I860="n/a",0,IF(R$4&lt;=$C887,0,IF(SUM($C887,$I860)&gt;R$4,$S874/$I860,$S874-SUM($I887:Q887))))</f>
        <v>0</v>
      </c>
      <c r="S887" s="31">
        <f>IF($I860="n/a",0,IF(S$4&lt;=$C887,0,IF(SUM($C887,$I860)&gt;S$4,$S874/$I860,$S874-SUM($I887:R887))))</f>
        <v>0</v>
      </c>
      <c r="T887" s="31">
        <f>IF($I860="n/a",0,IF(T$4&lt;=$C887,0,IF(SUM($C887,$I860)&gt;T$4,$S874/$I860,$S874-SUM($I887:S887))))</f>
        <v>0</v>
      </c>
      <c r="U887" s="31">
        <f>IF($I860="n/a",0,IF(U$4&lt;=$C887,0,IF(SUM($C887,$I860)&gt;U$4,$S874/$I860,$S874-SUM($I887:T887))))</f>
        <v>0</v>
      </c>
      <c r="V887" s="31">
        <f>IF($I860="n/a",0,IF(V$4&lt;=$C887,0,IF(SUM($C887,$I860)&gt;V$4,$S874/$I860,$S874-SUM($I887:U887))))</f>
        <v>0</v>
      </c>
      <c r="W887" s="31">
        <f>IF($I860="n/a",0,IF(W$4&lt;=$C887,0,IF(SUM($C887,$I860)&gt;W$4,$S874/$I860,$S874-SUM($I887:V887))))</f>
        <v>0</v>
      </c>
      <c r="X887" s="31">
        <f>IF($I860="n/a",0,IF(X$4&lt;=$C887,0,IF(SUM($C887,$I860)&gt;X$4,$S874/$I860,$S874-SUM($I887:W887))))</f>
        <v>0</v>
      </c>
      <c r="Y887" s="31">
        <f>IF($I860="n/a",0,IF(Y$4&lt;=$C887,0,IF(SUM($C887,$I860)&gt;Y$4,$S874/$I860,$S874-SUM($I887:X887))))</f>
        <v>0</v>
      </c>
      <c r="Z887" s="31">
        <f>IF($I860="n/a",0,IF(Z$4&lt;=$C887,0,IF(SUM($C887,$I860)&gt;Z$4,$S874/$I860,$S874-SUM($I887:Y887))))</f>
        <v>0</v>
      </c>
      <c r="AA887" s="31">
        <f>IF($I860="n/a",0,IF(AA$4&lt;=$C887,0,IF(SUM($C887,$I860)&gt;AA$4,$S874/$I860,$S874-SUM($I887:Z887))))</f>
        <v>0</v>
      </c>
      <c r="AB887" s="31">
        <f>IF($I860="n/a",0,IF(AB$4&lt;=$C887,0,IF(SUM($C887,$I860)&gt;AB$4,$S874/$I860,$S874-SUM($I887:AA887))))</f>
        <v>0</v>
      </c>
      <c r="AC887" s="31">
        <f>IF($I860="n/a",0,IF(AC$4&lt;=$C887,0,IF(SUM($C887,$I860)&gt;AC$4,$S874/$I860,$S874-SUM($I887:AB887))))</f>
        <v>0</v>
      </c>
      <c r="AD887" s="31">
        <f>IF($I860="n/a",0,IF(AD$4&lt;=$C887,0,IF(SUM($C887,$I860)&gt;AD$4,$S874/$I860,$S874-SUM($I887:AC887))))</f>
        <v>0</v>
      </c>
      <c r="AE887" s="31">
        <f>IF($I860="n/a",0,IF(AE$4&lt;=$C887,0,IF(SUM($C887,$I860)&gt;AE$4,$S874/$I860,$S874-SUM($I887:AD887))))</f>
        <v>0</v>
      </c>
      <c r="AF887" s="31">
        <f>IF($I860="n/a",0,IF(AF$4&lt;=$C887,0,IF(SUM($C887,$I860)&gt;AF$4,$S874/$I860,$S874-SUM($I887:AE887))))</f>
        <v>0</v>
      </c>
      <c r="AG887" s="31">
        <f>IF($I860="n/a",0,IF(AG$4&lt;=$C887,0,IF(SUM($C887,$I860)&gt;AG$4,$S874/$I860,$S874-SUM($I887:AF887))))</f>
        <v>0</v>
      </c>
      <c r="AH887" s="31">
        <f>IF($I860="n/a",0,IF(AH$4&lt;=$C887,0,IF(SUM($C887,$I860)&gt;AH$4,$S874/$I860,$S874-SUM($I887:AG887))))</f>
        <v>0</v>
      </c>
      <c r="AI887" s="31">
        <f>IF($I860="n/a",0,IF(AI$4&lt;=$C887,0,IF(SUM($C887,$I860)&gt;AI$4,$S874/$I860,$S874-SUM($I887:AH887))))</f>
        <v>0</v>
      </c>
      <c r="AJ887" s="31">
        <f>IF($I860="n/a",0,IF(AJ$4&lt;=$C887,0,IF(SUM($C887,$I860)&gt;AJ$4,$S874/$I860,$S874-SUM($I887:AI887))))</f>
        <v>0</v>
      </c>
      <c r="AK887" s="31">
        <f>IF($I860="n/a",0,IF(AK$4&lt;=$C887,0,IF(SUM($C887,$I860)&gt;AK$4,$S874/$I860,$S874-SUM($I887:AJ887))))</f>
        <v>0</v>
      </c>
      <c r="AL887" s="31">
        <f>IF($I860="n/a",0,IF(AL$4&lt;=$C887,0,IF(SUM($C887,$I860)&gt;AL$4,$S874/$I860,$S874-SUM($I887:AK887))))</f>
        <v>0</v>
      </c>
      <c r="AM887" s="31">
        <f>IF($I860="n/a",0,IF(AM$4&lt;=$C887,0,IF(SUM($C887,$I860)&gt;AM$4,$S874/$I860,$S874-SUM($I887:AL887))))</f>
        <v>0</v>
      </c>
      <c r="AN887" s="31">
        <f>IF($I860="n/a",0,IF(AN$4&lt;=$C887,0,IF(SUM($C887,$I860)&gt;AN$4,$S874/$I860,$S874-SUM($I887:AM887))))</f>
        <v>0</v>
      </c>
      <c r="AO887" s="31">
        <f>IF($I860="n/a",0,IF(AO$4&lt;=$C887,0,IF(SUM($C887,$I860)&gt;AO$4,$S874/$I860,$S874-SUM($I887:AN887))))</f>
        <v>0</v>
      </c>
      <c r="AP887" s="31">
        <f>IF($I860="n/a",0,IF(AP$4&lt;=$C887,0,IF(SUM($C887,$I860)&gt;AP$4,$S874/$I860,$S874-SUM($I887:AO887))))</f>
        <v>0</v>
      </c>
      <c r="AQ887" s="31">
        <f>IF($I860="n/a",0,IF(AQ$4&lt;=$C887,0,IF(SUM($C887,$I860)&gt;AQ$4,$S874/$I860,$S874-SUM($I887:AP887))))</f>
        <v>0</v>
      </c>
      <c r="AR887" s="31">
        <f>IF($I860="n/a",0,IF(AR$4&lt;=$C887,0,IF(SUM($C887,$I860)&gt;AR$4,$S874/$I860,$S874-SUM($I887:AQ887))))</f>
        <v>0</v>
      </c>
      <c r="AS887" s="31">
        <f>IF($I860="n/a",0,IF(AS$4&lt;=$C887,0,IF(SUM($C887,$I860)&gt;AS$4,$S874/$I860,$S874-SUM($I887:AR887))))</f>
        <v>0</v>
      </c>
      <c r="AT887" s="31">
        <f>IF($I860="n/a",0,IF(AT$4&lt;=$C887,0,IF(SUM($C887,$I860)&gt;AT$4,$S874/$I860,$S874-SUM($I887:AS887))))</f>
        <v>0</v>
      </c>
      <c r="AU887" s="31">
        <f>IF($I860="n/a",0,IF(AU$4&lt;=$C887,0,IF(SUM($C887,$I860)&gt;AU$4,$S874/$I860,$S874-SUM($I887:AT887))))</f>
        <v>0</v>
      </c>
      <c r="AV887" s="31">
        <f>IF($I860="n/a",0,IF(AV$4&lt;=$C887,0,IF(SUM($C887,$I860)&gt;AV$4,$S874/$I860,$S874-SUM($I887:AU887))))</f>
        <v>0</v>
      </c>
      <c r="AW887" s="31">
        <f>IF($I860="n/a",0,IF(AW$4&lt;=$C887,0,IF(SUM($C887,$I860)&gt;AW$4,$S874/$I860,$S874-SUM($I887:AV887))))</f>
        <v>0</v>
      </c>
      <c r="AX887" s="31">
        <f>IF($I860="n/a",0,IF(AX$4&lt;=$C887,0,IF(SUM($C887,$I860)&gt;AX$4,$S874/$I860,$S874-SUM($I887:AW887))))</f>
        <v>0</v>
      </c>
      <c r="AY887" s="31">
        <f>IF($I860="n/a",0,IF(AY$4&lt;=$C887,0,IF(SUM($C887,$I860)&gt;AY$4,$S874/$I860,$S874-SUM($I887:AX887))))</f>
        <v>0</v>
      </c>
      <c r="AZ887" s="31">
        <f>IF($I860="n/a",0,IF(AZ$4&lt;=$C887,0,IF(SUM($C887,$I860)&gt;AZ$4,$S874/$I860,$S874-SUM($I887:AY887))))</f>
        <v>0</v>
      </c>
      <c r="BA887" s="31">
        <f>IF($I860="n/a",0,IF(BA$4&lt;=$C887,0,IF(SUM($C887,$I860)&gt;BA$4,$S874/$I860,$S874-SUM($I887:AZ887))))</f>
        <v>0</v>
      </c>
      <c r="BB887" s="31">
        <f>IF($I860="n/a",0,IF(BB$4&lt;=$C887,0,IF(SUM($C887,$I860)&gt;BB$4,$S874/$I860,$S874-SUM($I887:BA887))))</f>
        <v>0</v>
      </c>
      <c r="BC887" s="31">
        <f>IF($I860="n/a",0,IF(BC$4&lt;=$C887,0,IF(SUM($C887,$I860)&gt;BC$4,$S874/$I860,$S874-SUM($I887:BB887))))</f>
        <v>0</v>
      </c>
      <c r="BD887" s="31">
        <f>IF($I860="n/a",0,IF(BD$4&lt;=$C887,0,IF(SUM($C887,$I860)&gt;BD$4,$S874/$I860,$S874-SUM($I887:BC887))))</f>
        <v>0</v>
      </c>
      <c r="BE887" s="31">
        <f>IF($I860="n/a",0,IF(BE$4&lt;=$C887,0,IF(SUM($C887,$I860)&gt;BE$4,$S874/$I860,$S874-SUM($I887:BD887))))</f>
        <v>0</v>
      </c>
      <c r="BF887" s="31">
        <f>IF($I860="n/a",0,IF(BF$4&lt;=$C887,0,IF(SUM($C887,$I860)&gt;BF$4,$S874/$I860,$S874-SUM($I887:BE887))))</f>
        <v>0</v>
      </c>
      <c r="BG887" s="31">
        <f>IF($I860="n/a",0,IF(BG$4&lt;=$C887,0,IF(SUM($C887,$I860)&gt;BG$4,$S874/$I860,$S874-SUM($I887:BF887))))</f>
        <v>0</v>
      </c>
      <c r="BH887" s="31">
        <f>IF($I860="n/a",0,IF(BH$4&lt;=$C887,0,IF(SUM($C887,$I860)&gt;BH$4,$S874/$I860,$S874-SUM($I887:BG887))))</f>
        <v>0</v>
      </c>
      <c r="BI887" s="31">
        <f>IF($I860="n/a",0,IF(BI$4&lt;=$C887,0,IF(SUM($C887,$I860)&gt;BI$4,$S874/$I860,$S874-SUM($I887:BH887))))</f>
        <v>0</v>
      </c>
      <c r="BJ887" s="31">
        <f>IF($I860="n/a",0,IF(BJ$4&lt;=$C887,0,IF(SUM($C887,$I860)&gt;BJ$4,$S874/$I860,$S874-SUM($I887:BI887))))</f>
        <v>0</v>
      </c>
      <c r="BK887" s="31">
        <f>IF($I860="n/a",0,IF(BK$4&lt;=$C887,0,IF(SUM($C887,$I860)&gt;BK$4,$S874/$I860,$S874-SUM($I887:BJ887))))</f>
        <v>0</v>
      </c>
      <c r="BL887" s="31">
        <f>IF($I860="n/a",0,IF(BL$4&lt;=$C887,0,IF(SUM($C887,$I860)&gt;BL$4,$S874/$I860,$S874-SUM($I887:BK887))))</f>
        <v>0</v>
      </c>
      <c r="BM887" s="31">
        <f>IF($I860="n/a",0,IF(BM$4&lt;=$C887,0,IF(SUM($C887,$I860)&gt;BM$4,$S874/$I860,$S874-SUM($I887:BL887))))</f>
        <v>0</v>
      </c>
      <c r="BN887" s="31">
        <f>IF($I860="n/a",0,IF(BN$4&lt;=$C887,0,IF(SUM($C887,$I860)&gt;BN$4,$S874/$I860,$S874-SUM($I887:BM887))))</f>
        <v>0</v>
      </c>
      <c r="BO887" s="31">
        <f>IF($I860="n/a",0,IF(BO$4&lt;=$C887,0,IF(SUM($C887,$I860)&gt;BO$4,$S874/$I860,$S874-SUM($I887:BN887))))</f>
        <v>0</v>
      </c>
      <c r="BP887" s="31">
        <f>IF($I860="n/a",0,IF(BP$4&lt;=$C887,0,IF(SUM($C887,$I860)&gt;BP$4,$S874/$I860,$S874-SUM($I887:BO887))))</f>
        <v>0</v>
      </c>
      <c r="BQ887" s="31">
        <f>IF($I860="n/a",0,IF(BQ$4&lt;=$C887,0,IF(SUM($C887,$I860)&gt;BQ$4,$S874/$I860,$S874-SUM($I887:BP887))))</f>
        <v>0</v>
      </c>
      <c r="BR887" s="31">
        <f>IF($I860="n/a",0,IF(BR$4&lt;=$C887,0,IF(SUM($C887,$I860)&gt;BR$4,$S874/$I860,$S874-SUM($I887:BQ887))))</f>
        <v>0</v>
      </c>
      <c r="BS887" s="31">
        <f>IF($I860="n/a",0,IF(BS$4&lt;=$C887,0,IF(SUM($C887,$I860)&gt;BS$4,$S874/$I860,$S874-SUM($I887:BR887))))</f>
        <v>0</v>
      </c>
      <c r="BT887" s="31">
        <f>IF($I860="n/a",0,IF(BT$4&lt;=$C887,0,IF(SUM($C887,$I860)&gt;BT$4,$S874/$I860,$S874-SUM($I887:BS887))))</f>
        <v>0</v>
      </c>
      <c r="BU887" s="31">
        <f>IF($I860="n/a",0,IF(BU$4&lt;=$C887,0,IF(SUM($C887,$I860)&gt;BU$4,$S874/$I860,$S874-SUM($I887:BT887))))</f>
        <v>0</v>
      </c>
      <c r="BV887" s="31">
        <f>IF($I860="n/a",0,IF(BV$4&lt;=$C887,0,IF(SUM($C887,$I860)&gt;BV$4,$S874/$I860,$S874-SUM($I887:BU887))))</f>
        <v>0</v>
      </c>
      <c r="BW887" s="31">
        <f>IF($I860="n/a",0,IF(BW$4&lt;=$C887,0,IF(SUM($C887,$I860)&gt;BW$4,$S874/$I860,$S874-SUM($I887:BV887))))</f>
        <v>0</v>
      </c>
      <c r="BX887" s="31">
        <f>IF($I860="n/a",0,IF(BX$4&lt;=$C887,0,IF(SUM($C887,$I860)&gt;BX$4,$S874/$I860,$S874-SUM($I887:BW887))))</f>
        <v>0</v>
      </c>
      <c r="BY887" s="31">
        <f>IF($I860="n/a",0,IF(BY$4&lt;=$C887,0,IF(SUM($C887,$I860)&gt;BY$4,$S874/$I860,$S874-SUM($I887:BX887))))</f>
        <v>0</v>
      </c>
      <c r="BZ887" s="31">
        <f>IF($I860="n/a",0,IF(BZ$4&lt;=$C887,0,IF(SUM($C887,$I860)&gt;BZ$4,$S874/$I860,$S874-SUM($I887:BY887))))</f>
        <v>0</v>
      </c>
      <c r="CA887" s="31">
        <f>IF($I860="n/a",0,IF(CA$4&lt;=$C887,0,IF(SUM($C887,$I860)&gt;CA$4,$S874/$I860,$S874-SUM($I887:BZ887))))</f>
        <v>0</v>
      </c>
      <c r="CB887" s="31">
        <f>IF($I860="n/a",0,IF(CB$4&lt;=$C887,0,IF(SUM($C887,$I860)&gt;CB$4,$S874/$I860,$S874-SUM($I887:CA887))))</f>
        <v>0</v>
      </c>
      <c r="CC887" s="31">
        <f>IF($I860="n/a",0,IF(CC$4&lt;=$C887,0,IF(SUM($C887,$I860)&gt;CC$4,$S874/$I860,$S874-SUM($I887:CB887))))</f>
        <v>0</v>
      </c>
      <c r="CD887" s="31">
        <f>IF($I860="n/a",0,IF(CD$4&lt;=$C887,0,IF(SUM($C887,$I860)&gt;CD$4,$S874/$I860,$S874-SUM($I887:CC887))))</f>
        <v>0</v>
      </c>
      <c r="CE887" s="31">
        <f>IF($I860="n/a",0,IF(CE$4&lt;=$C887,0,IF(SUM($C887,$I860)&gt;CE$4,$S874/$I860,$S874-SUM($I887:CD887))))</f>
        <v>0</v>
      </c>
      <c r="CF887" s="31">
        <f>IF($I860="n/a",0,IF(CF$4&lt;=$C887,0,IF(SUM($C887,$I860)&gt;CF$4,$S874/$I860,$S874-SUM($I887:CE887))))</f>
        <v>0</v>
      </c>
    </row>
    <row r="888" spans="1:84" s="153" customFormat="1" ht="12.75" customHeight="1">
      <c r="A888"/>
      <c r="C888" s="197">
        <v>2026</v>
      </c>
      <c r="D888" s="21" t="s">
        <v>55</v>
      </c>
      <c r="E888" s="21" t="s">
        <v>185</v>
      </c>
      <c r="I888" s="31"/>
      <c r="J888" s="31">
        <f>IF($I860="n/a",0,IF(J$4&lt;=$C888,0,IF(SUM($C888,$I860)&gt;J$4,$T874/$I860,$T874-SUM($I888:I888))))</f>
        <v>0</v>
      </c>
      <c r="K888" s="31">
        <f>IF($I860="n/a",0,IF(K$4&lt;=$C888,0,IF(SUM($C888,$I860)&gt;K$4,$T874/$I860,$T874-SUM($I888:J888))))</f>
        <v>0</v>
      </c>
      <c r="L888" s="31">
        <f>IF($I860="n/a",0,IF(L$4&lt;=$C888,0,IF(SUM($C888,$I860)&gt;L$4,$T874/$I860,$T874-SUM($I888:K888))))</f>
        <v>0</v>
      </c>
      <c r="M888" s="31">
        <f>IF($I860="n/a",0,IF(M$4&lt;=$C888,0,IF(SUM($C888,$I860)&gt;M$4,$T874/$I860,$T874-SUM($I888:L888))))</f>
        <v>0</v>
      </c>
      <c r="N888" s="31">
        <f>IF($I860="n/a",0,IF(N$4&lt;=$C888,0,IF(SUM($C888,$I860)&gt;N$4,$T874/$I860,$T874-SUM($I888:M888))))</f>
        <v>0</v>
      </c>
      <c r="O888" s="31">
        <f>IF($I860="n/a",0,IF(O$4&lt;=$C888,0,IF(SUM($C888,$I860)&gt;O$4,$T874/$I860,$T874-SUM($I888:N888))))</f>
        <v>0</v>
      </c>
      <c r="P888" s="31">
        <f>IF($I860="n/a",0,IF(P$4&lt;=$C888,0,IF(SUM($C888,$I860)&gt;P$4,$T874/$I860,$T874-SUM($I888:O888))))</f>
        <v>0</v>
      </c>
      <c r="Q888" s="31">
        <f>IF($I860="n/a",0,IF(Q$4&lt;=$C888,0,IF(SUM($C888,$I860)&gt;Q$4,$T874/$I860,$T874-SUM($I888:P888))))</f>
        <v>0</v>
      </c>
      <c r="R888" s="31">
        <f>IF($I860="n/a",0,IF(R$4&lt;=$C888,0,IF(SUM($C888,$I860)&gt;R$4,$T874/$I860,$T874-SUM($I888:Q888))))</f>
        <v>0</v>
      </c>
      <c r="S888" s="31">
        <f>IF($I860="n/a",0,IF(S$4&lt;=$C888,0,IF(SUM($C888,$I860)&gt;S$4,$T874/$I860,$T874-SUM($I888:R888))))</f>
        <v>0</v>
      </c>
      <c r="T888" s="31">
        <f>IF($I860="n/a",0,IF(T$4&lt;=$C888,0,IF(SUM($C888,$I860)&gt;T$4,$T874/$I860,$T874-SUM($I888:S888))))</f>
        <v>0</v>
      </c>
      <c r="U888" s="31">
        <f>IF($I860="n/a",0,IF(U$4&lt;=$C888,0,IF(SUM($C888,$I860)&gt;U$4,$T874/$I860,$T874-SUM($I888:T888))))</f>
        <v>0</v>
      </c>
      <c r="V888" s="31">
        <f>IF($I860="n/a",0,IF(V$4&lt;=$C888,0,IF(SUM($C888,$I860)&gt;V$4,$T874/$I860,$T874-SUM($I888:U888))))</f>
        <v>0</v>
      </c>
      <c r="W888" s="31">
        <f>IF($I860="n/a",0,IF(W$4&lt;=$C888,0,IF(SUM($C888,$I860)&gt;W$4,$T874/$I860,$T874-SUM($I888:V888))))</f>
        <v>0</v>
      </c>
      <c r="X888" s="31">
        <f>IF($I860="n/a",0,IF(X$4&lt;=$C888,0,IF(SUM($C888,$I860)&gt;X$4,$T874/$I860,$T874-SUM($I888:W888))))</f>
        <v>0</v>
      </c>
      <c r="Y888" s="31">
        <f>IF($I860="n/a",0,IF(Y$4&lt;=$C888,0,IF(SUM($C888,$I860)&gt;Y$4,$T874/$I860,$T874-SUM($I888:X888))))</f>
        <v>0</v>
      </c>
      <c r="Z888" s="31">
        <f>IF($I860="n/a",0,IF(Z$4&lt;=$C888,0,IF(SUM($C888,$I860)&gt;Z$4,$T874/$I860,$T874-SUM($I888:Y888))))</f>
        <v>0</v>
      </c>
      <c r="AA888" s="31">
        <f>IF($I860="n/a",0,IF(AA$4&lt;=$C888,0,IF(SUM($C888,$I860)&gt;AA$4,$T874/$I860,$T874-SUM($I888:Z888))))</f>
        <v>0</v>
      </c>
      <c r="AB888" s="31">
        <f>IF($I860="n/a",0,IF(AB$4&lt;=$C888,0,IF(SUM($C888,$I860)&gt;AB$4,$T874/$I860,$T874-SUM($I888:AA888))))</f>
        <v>0</v>
      </c>
      <c r="AC888" s="31">
        <f>IF($I860="n/a",0,IF(AC$4&lt;=$C888,0,IF(SUM($C888,$I860)&gt;AC$4,$T874/$I860,$T874-SUM($I888:AB888))))</f>
        <v>0</v>
      </c>
      <c r="AD888" s="31">
        <f>IF($I860="n/a",0,IF(AD$4&lt;=$C888,0,IF(SUM($C888,$I860)&gt;AD$4,$T874/$I860,$T874-SUM($I888:AC888))))</f>
        <v>0</v>
      </c>
      <c r="AE888" s="31">
        <f>IF($I860="n/a",0,IF(AE$4&lt;=$C888,0,IF(SUM($C888,$I860)&gt;AE$4,$T874/$I860,$T874-SUM($I888:AD888))))</f>
        <v>0</v>
      </c>
      <c r="AF888" s="31">
        <f>IF($I860="n/a",0,IF(AF$4&lt;=$C888,0,IF(SUM($C888,$I860)&gt;AF$4,$T874/$I860,$T874-SUM($I888:AE888))))</f>
        <v>0</v>
      </c>
      <c r="AG888" s="31">
        <f>IF($I860="n/a",0,IF(AG$4&lt;=$C888,0,IF(SUM($C888,$I860)&gt;AG$4,$T874/$I860,$T874-SUM($I888:AF888))))</f>
        <v>0</v>
      </c>
      <c r="AH888" s="31">
        <f>IF($I860="n/a",0,IF(AH$4&lt;=$C888,0,IF(SUM($C888,$I860)&gt;AH$4,$T874/$I860,$T874-SUM($I888:AG888))))</f>
        <v>0</v>
      </c>
      <c r="AI888" s="31">
        <f>IF($I860="n/a",0,IF(AI$4&lt;=$C888,0,IF(SUM($C888,$I860)&gt;AI$4,$T874/$I860,$T874-SUM($I888:AH888))))</f>
        <v>0</v>
      </c>
      <c r="AJ888" s="31">
        <f>IF($I860="n/a",0,IF(AJ$4&lt;=$C888,0,IF(SUM($C888,$I860)&gt;AJ$4,$T874/$I860,$T874-SUM($I888:AI888))))</f>
        <v>0</v>
      </c>
      <c r="AK888" s="31">
        <f>IF($I860="n/a",0,IF(AK$4&lt;=$C888,0,IF(SUM($C888,$I860)&gt;AK$4,$T874/$I860,$T874-SUM($I888:AJ888))))</f>
        <v>0</v>
      </c>
      <c r="AL888" s="31">
        <f>IF($I860="n/a",0,IF(AL$4&lt;=$C888,0,IF(SUM($C888,$I860)&gt;AL$4,$T874/$I860,$T874-SUM($I888:AK888))))</f>
        <v>0</v>
      </c>
      <c r="AM888" s="31">
        <f>IF($I860="n/a",0,IF(AM$4&lt;=$C888,0,IF(SUM($C888,$I860)&gt;AM$4,$T874/$I860,$T874-SUM($I888:AL888))))</f>
        <v>0</v>
      </c>
      <c r="AN888" s="31">
        <f>IF($I860="n/a",0,IF(AN$4&lt;=$C888,0,IF(SUM($C888,$I860)&gt;AN$4,$T874/$I860,$T874-SUM($I888:AM888))))</f>
        <v>0</v>
      </c>
      <c r="AO888" s="31">
        <f>IF($I860="n/a",0,IF(AO$4&lt;=$C888,0,IF(SUM($C888,$I860)&gt;AO$4,$T874/$I860,$T874-SUM($I888:AN888))))</f>
        <v>0</v>
      </c>
      <c r="AP888" s="31">
        <f>IF($I860="n/a",0,IF(AP$4&lt;=$C888,0,IF(SUM($C888,$I860)&gt;AP$4,$T874/$I860,$T874-SUM($I888:AO888))))</f>
        <v>0</v>
      </c>
      <c r="AQ888" s="31">
        <f>IF($I860="n/a",0,IF(AQ$4&lt;=$C888,0,IF(SUM($C888,$I860)&gt;AQ$4,$T874/$I860,$T874-SUM($I888:AP888))))</f>
        <v>0</v>
      </c>
      <c r="AR888" s="31">
        <f>IF($I860="n/a",0,IF(AR$4&lt;=$C888,0,IF(SUM($C888,$I860)&gt;AR$4,$T874/$I860,$T874-SUM($I888:AQ888))))</f>
        <v>0</v>
      </c>
      <c r="AS888" s="31">
        <f>IF($I860="n/a",0,IF(AS$4&lt;=$C888,0,IF(SUM($C888,$I860)&gt;AS$4,$T874/$I860,$T874-SUM($I888:AR888))))</f>
        <v>0</v>
      </c>
      <c r="AT888" s="31">
        <f>IF($I860="n/a",0,IF(AT$4&lt;=$C888,0,IF(SUM($C888,$I860)&gt;AT$4,$T874/$I860,$T874-SUM($I888:AS888))))</f>
        <v>0</v>
      </c>
      <c r="AU888" s="31">
        <f>IF($I860="n/a",0,IF(AU$4&lt;=$C888,0,IF(SUM($C888,$I860)&gt;AU$4,$T874/$I860,$T874-SUM($I888:AT888))))</f>
        <v>0</v>
      </c>
      <c r="AV888" s="31">
        <f>IF($I860="n/a",0,IF(AV$4&lt;=$C888,0,IF(SUM($C888,$I860)&gt;AV$4,$T874/$I860,$T874-SUM($I888:AU888))))</f>
        <v>0</v>
      </c>
      <c r="AW888" s="31">
        <f>IF($I860="n/a",0,IF(AW$4&lt;=$C888,0,IF(SUM($C888,$I860)&gt;AW$4,$T874/$I860,$T874-SUM($I888:AV888))))</f>
        <v>0</v>
      </c>
      <c r="AX888" s="31">
        <f>IF($I860="n/a",0,IF(AX$4&lt;=$C888,0,IF(SUM($C888,$I860)&gt;AX$4,$T874/$I860,$T874-SUM($I888:AW888))))</f>
        <v>0</v>
      </c>
      <c r="AY888" s="31">
        <f>IF($I860="n/a",0,IF(AY$4&lt;=$C888,0,IF(SUM($C888,$I860)&gt;AY$4,$T874/$I860,$T874-SUM($I888:AX888))))</f>
        <v>0</v>
      </c>
      <c r="AZ888" s="31">
        <f>IF($I860="n/a",0,IF(AZ$4&lt;=$C888,0,IF(SUM($C888,$I860)&gt;AZ$4,$T874/$I860,$T874-SUM($I888:AY888))))</f>
        <v>0</v>
      </c>
      <c r="BA888" s="31">
        <f>IF($I860="n/a",0,IF(BA$4&lt;=$C888,0,IF(SUM($C888,$I860)&gt;BA$4,$T874/$I860,$T874-SUM($I888:AZ888))))</f>
        <v>0</v>
      </c>
      <c r="BB888" s="31">
        <f>IF($I860="n/a",0,IF(BB$4&lt;=$C888,0,IF(SUM($C888,$I860)&gt;BB$4,$T874/$I860,$T874-SUM($I888:BA888))))</f>
        <v>0</v>
      </c>
      <c r="BC888" s="31">
        <f>IF($I860="n/a",0,IF(BC$4&lt;=$C888,0,IF(SUM($C888,$I860)&gt;BC$4,$T874/$I860,$T874-SUM($I888:BB888))))</f>
        <v>0</v>
      </c>
      <c r="BD888" s="31">
        <f>IF($I860="n/a",0,IF(BD$4&lt;=$C888,0,IF(SUM($C888,$I860)&gt;BD$4,$T874/$I860,$T874-SUM($I888:BC888))))</f>
        <v>0</v>
      </c>
      <c r="BE888" s="31">
        <f>IF($I860="n/a",0,IF(BE$4&lt;=$C888,0,IF(SUM($C888,$I860)&gt;BE$4,$T874/$I860,$T874-SUM($I888:BD888))))</f>
        <v>0</v>
      </c>
      <c r="BF888" s="31">
        <f>IF($I860="n/a",0,IF(BF$4&lt;=$C888,0,IF(SUM($C888,$I860)&gt;BF$4,$T874/$I860,$T874-SUM($I888:BE888))))</f>
        <v>0</v>
      </c>
      <c r="BG888" s="31">
        <f>IF($I860="n/a",0,IF(BG$4&lt;=$C888,0,IF(SUM($C888,$I860)&gt;BG$4,$T874/$I860,$T874-SUM($I888:BF888))))</f>
        <v>0</v>
      </c>
      <c r="BH888" s="31">
        <f>IF($I860="n/a",0,IF(BH$4&lt;=$C888,0,IF(SUM($C888,$I860)&gt;BH$4,$T874/$I860,$T874-SUM($I888:BG888))))</f>
        <v>0</v>
      </c>
      <c r="BI888" s="31">
        <f>IF($I860="n/a",0,IF(BI$4&lt;=$C888,0,IF(SUM($C888,$I860)&gt;BI$4,$T874/$I860,$T874-SUM($I888:BH888))))</f>
        <v>0</v>
      </c>
      <c r="BJ888" s="31">
        <f>IF($I860="n/a",0,IF(BJ$4&lt;=$C888,0,IF(SUM($C888,$I860)&gt;BJ$4,$T874/$I860,$T874-SUM($I888:BI888))))</f>
        <v>0</v>
      </c>
      <c r="BK888" s="31">
        <f>IF($I860="n/a",0,IF(BK$4&lt;=$C888,0,IF(SUM($C888,$I860)&gt;BK$4,$T874/$I860,$T874-SUM($I888:BJ888))))</f>
        <v>0</v>
      </c>
      <c r="BL888" s="31">
        <f>IF($I860="n/a",0,IF(BL$4&lt;=$C888,0,IF(SUM($C888,$I860)&gt;BL$4,$T874/$I860,$T874-SUM($I888:BK888))))</f>
        <v>0</v>
      </c>
      <c r="BM888" s="31">
        <f>IF($I860="n/a",0,IF(BM$4&lt;=$C888,0,IF(SUM($C888,$I860)&gt;BM$4,$T874/$I860,$T874-SUM($I888:BL888))))</f>
        <v>0</v>
      </c>
      <c r="BN888" s="31">
        <f>IF($I860="n/a",0,IF(BN$4&lt;=$C888,0,IF(SUM($C888,$I860)&gt;BN$4,$T874/$I860,$T874-SUM($I888:BM888))))</f>
        <v>0</v>
      </c>
      <c r="BO888" s="31">
        <f>IF($I860="n/a",0,IF(BO$4&lt;=$C888,0,IF(SUM($C888,$I860)&gt;BO$4,$T874/$I860,$T874-SUM($I888:BN888))))</f>
        <v>0</v>
      </c>
      <c r="BP888" s="31">
        <f>IF($I860="n/a",0,IF(BP$4&lt;=$C888,0,IF(SUM($C888,$I860)&gt;BP$4,$T874/$I860,$T874-SUM($I888:BO888))))</f>
        <v>0</v>
      </c>
      <c r="BQ888" s="31">
        <f>IF($I860="n/a",0,IF(BQ$4&lt;=$C888,0,IF(SUM($C888,$I860)&gt;BQ$4,$T874/$I860,$T874-SUM($I888:BP888))))</f>
        <v>0</v>
      </c>
      <c r="BR888" s="31">
        <f>IF($I860="n/a",0,IF(BR$4&lt;=$C888,0,IF(SUM($C888,$I860)&gt;BR$4,$T874/$I860,$T874-SUM($I888:BQ888))))</f>
        <v>0</v>
      </c>
      <c r="BS888" s="31">
        <f>IF($I860="n/a",0,IF(BS$4&lt;=$C888,0,IF(SUM($C888,$I860)&gt;BS$4,$T874/$I860,$T874-SUM($I888:BR888))))</f>
        <v>0</v>
      </c>
      <c r="BT888" s="31">
        <f>IF($I860="n/a",0,IF(BT$4&lt;=$C888,0,IF(SUM($C888,$I860)&gt;BT$4,$T874/$I860,$T874-SUM($I888:BS888))))</f>
        <v>0</v>
      </c>
      <c r="BU888" s="31">
        <f>IF($I860="n/a",0,IF(BU$4&lt;=$C888,0,IF(SUM($C888,$I860)&gt;BU$4,$T874/$I860,$T874-SUM($I888:BT888))))</f>
        <v>0</v>
      </c>
      <c r="BV888" s="31">
        <f>IF($I860="n/a",0,IF(BV$4&lt;=$C888,0,IF(SUM($C888,$I860)&gt;BV$4,$T874/$I860,$T874-SUM($I888:BU888))))</f>
        <v>0</v>
      </c>
      <c r="BW888" s="31">
        <f>IF($I860="n/a",0,IF(BW$4&lt;=$C888,0,IF(SUM($C888,$I860)&gt;BW$4,$T874/$I860,$T874-SUM($I888:BV888))))</f>
        <v>0</v>
      </c>
      <c r="BX888" s="31">
        <f>IF($I860="n/a",0,IF(BX$4&lt;=$C888,0,IF(SUM($C888,$I860)&gt;BX$4,$T874/$I860,$T874-SUM($I888:BW888))))</f>
        <v>0</v>
      </c>
      <c r="BY888" s="31">
        <f>IF($I860="n/a",0,IF(BY$4&lt;=$C888,0,IF(SUM($C888,$I860)&gt;BY$4,$T874/$I860,$T874-SUM($I888:BX888))))</f>
        <v>0</v>
      </c>
      <c r="BZ888" s="31">
        <f>IF($I860="n/a",0,IF(BZ$4&lt;=$C888,0,IF(SUM($C888,$I860)&gt;BZ$4,$T874/$I860,$T874-SUM($I888:BY888))))</f>
        <v>0</v>
      </c>
      <c r="CA888" s="31">
        <f>IF($I860="n/a",0,IF(CA$4&lt;=$C888,0,IF(SUM($C888,$I860)&gt;CA$4,$T874/$I860,$T874-SUM($I888:BZ888))))</f>
        <v>0</v>
      </c>
      <c r="CB888" s="31">
        <f>IF($I860="n/a",0,IF(CB$4&lt;=$C888,0,IF(SUM($C888,$I860)&gt;CB$4,$T874/$I860,$T874-SUM($I888:CA888))))</f>
        <v>0</v>
      </c>
      <c r="CC888" s="31">
        <f>IF($I860="n/a",0,IF(CC$4&lt;=$C888,0,IF(SUM($C888,$I860)&gt;CC$4,$T874/$I860,$T874-SUM($I888:CB888))))</f>
        <v>0</v>
      </c>
      <c r="CD888" s="31">
        <f>IF($I860="n/a",0,IF(CD$4&lt;=$C888,0,IF(SUM($C888,$I860)&gt;CD$4,$T874/$I860,$T874-SUM($I888:CC888))))</f>
        <v>0</v>
      </c>
      <c r="CE888" s="31">
        <f>IF($I860="n/a",0,IF(CE$4&lt;=$C888,0,IF(SUM($C888,$I860)&gt;CE$4,$T874/$I860,$T874-SUM($I888:CD888))))</f>
        <v>0</v>
      </c>
      <c r="CF888" s="31">
        <f>IF($I860="n/a",0,IF(CF$4&lt;=$C888,0,IF(SUM($C888,$I860)&gt;CF$4,$T874/$I860,$T874-SUM($I888:CE888))))</f>
        <v>0</v>
      </c>
    </row>
    <row r="889" spans="1:84" s="153" customFormat="1" ht="12.75" customHeight="1">
      <c r="A889"/>
      <c r="C889" s="197">
        <v>2027</v>
      </c>
      <c r="D889" s="21" t="s">
        <v>56</v>
      </c>
      <c r="E889" s="21" t="s">
        <v>185</v>
      </c>
      <c r="I889" s="31"/>
      <c r="J889" s="31">
        <f>IF($I860="n/a",0,IF(J$4&lt;=$C889,0,IF(SUM($C889,$I860)&gt;J$4,$U874/$I860,$U874-SUM($I889:I889))))</f>
        <v>0</v>
      </c>
      <c r="K889" s="31">
        <f>IF($I860="n/a",0,IF(K$4&lt;=$C889,0,IF(SUM($C889,$I860)&gt;K$4,$U874/$I860,$U874-SUM($I889:J889))))</f>
        <v>0</v>
      </c>
      <c r="L889" s="31">
        <f>IF($I860="n/a",0,IF(L$4&lt;=$C889,0,IF(SUM($C889,$I860)&gt;L$4,$U874/$I860,$U874-SUM($I889:K889))))</f>
        <v>0</v>
      </c>
      <c r="M889" s="31">
        <f>IF($I860="n/a",0,IF(M$4&lt;=$C889,0,IF(SUM($C889,$I860)&gt;M$4,$U874/$I860,$U874-SUM($I889:L889))))</f>
        <v>0</v>
      </c>
      <c r="N889" s="31">
        <f>IF($I860="n/a",0,IF(N$4&lt;=$C889,0,IF(SUM($C889,$I860)&gt;N$4,$U874/$I860,$U874-SUM($I889:M889))))</f>
        <v>0</v>
      </c>
      <c r="O889" s="31">
        <f>IF($I860="n/a",0,IF(O$4&lt;=$C889,0,IF(SUM($C889,$I860)&gt;O$4,$U874/$I860,$U874-SUM($I889:N889))))</f>
        <v>0</v>
      </c>
      <c r="P889" s="31">
        <f>IF($I860="n/a",0,IF(P$4&lt;=$C889,0,IF(SUM($C889,$I860)&gt;P$4,$U874/$I860,$U874-SUM($I889:O889))))</f>
        <v>0</v>
      </c>
      <c r="Q889" s="31">
        <f>IF($I860="n/a",0,IF(Q$4&lt;=$C889,0,IF(SUM($C889,$I860)&gt;Q$4,$U874/$I860,$U874-SUM($I889:P889))))</f>
        <v>0</v>
      </c>
      <c r="R889" s="31">
        <f>IF($I860="n/a",0,IF(R$4&lt;=$C889,0,IF(SUM($C889,$I860)&gt;R$4,$U874/$I860,$U874-SUM($I889:Q889))))</f>
        <v>0</v>
      </c>
      <c r="S889" s="31">
        <f>IF($I860="n/a",0,IF(S$4&lt;=$C889,0,IF(SUM($C889,$I860)&gt;S$4,$U874/$I860,$U874-SUM($I889:R889))))</f>
        <v>0</v>
      </c>
      <c r="T889" s="31">
        <f>IF($I860="n/a",0,IF(T$4&lt;=$C889,0,IF(SUM($C889,$I860)&gt;T$4,$U874/$I860,$U874-SUM($I889:S889))))</f>
        <v>0</v>
      </c>
      <c r="U889" s="31">
        <f>IF($I860="n/a",0,IF(U$4&lt;=$C889,0,IF(SUM($C889,$I860)&gt;U$4,$U874/$I860,$U874-SUM($I889:T889))))</f>
        <v>0</v>
      </c>
      <c r="V889" s="31">
        <f>IF($I860="n/a",0,IF(V$4&lt;=$C889,0,IF(SUM($C889,$I860)&gt;V$4,$U874/$I860,$U874-SUM($I889:U889))))</f>
        <v>0</v>
      </c>
      <c r="W889" s="31">
        <f>IF($I860="n/a",0,IF(W$4&lt;=$C889,0,IF(SUM($C889,$I860)&gt;W$4,$U874/$I860,$U874-SUM($I889:V889))))</f>
        <v>0</v>
      </c>
      <c r="X889" s="31">
        <f>IF($I860="n/a",0,IF(X$4&lt;=$C889,0,IF(SUM($C889,$I860)&gt;X$4,$U874/$I860,$U874-SUM($I889:W889))))</f>
        <v>0</v>
      </c>
      <c r="Y889" s="31">
        <f>IF($I860="n/a",0,IF(Y$4&lt;=$C889,0,IF(SUM($C889,$I860)&gt;Y$4,$U874/$I860,$U874-SUM($I889:X889))))</f>
        <v>0</v>
      </c>
      <c r="Z889" s="31">
        <f>IF($I860="n/a",0,IF(Z$4&lt;=$C889,0,IF(SUM($C889,$I860)&gt;Z$4,$U874/$I860,$U874-SUM($I889:Y889))))</f>
        <v>0</v>
      </c>
      <c r="AA889" s="31">
        <f>IF($I860="n/a",0,IF(AA$4&lt;=$C889,0,IF(SUM($C889,$I860)&gt;AA$4,$U874/$I860,$U874-SUM($I889:Z889))))</f>
        <v>0</v>
      </c>
      <c r="AB889" s="31">
        <f>IF($I860="n/a",0,IF(AB$4&lt;=$C889,0,IF(SUM($C889,$I860)&gt;AB$4,$U874/$I860,$U874-SUM($I889:AA889))))</f>
        <v>0</v>
      </c>
      <c r="AC889" s="31">
        <f>IF($I860="n/a",0,IF(AC$4&lt;=$C889,0,IF(SUM($C889,$I860)&gt;AC$4,$U874/$I860,$U874-SUM($I889:AB889))))</f>
        <v>0</v>
      </c>
      <c r="AD889" s="31">
        <f>IF($I860="n/a",0,IF(AD$4&lt;=$C889,0,IF(SUM($C889,$I860)&gt;AD$4,$U874/$I860,$U874-SUM($I889:AC889))))</f>
        <v>0</v>
      </c>
      <c r="AE889" s="31">
        <f>IF($I860="n/a",0,IF(AE$4&lt;=$C889,0,IF(SUM($C889,$I860)&gt;AE$4,$U874/$I860,$U874-SUM($I889:AD889))))</f>
        <v>0</v>
      </c>
      <c r="AF889" s="31">
        <f>IF($I860="n/a",0,IF(AF$4&lt;=$C889,0,IF(SUM($C889,$I860)&gt;AF$4,$U874/$I860,$U874-SUM($I889:AE889))))</f>
        <v>0</v>
      </c>
      <c r="AG889" s="31">
        <f>IF($I860="n/a",0,IF(AG$4&lt;=$C889,0,IF(SUM($C889,$I860)&gt;AG$4,$U874/$I860,$U874-SUM($I889:AF889))))</f>
        <v>0</v>
      </c>
      <c r="AH889" s="31">
        <f>IF($I860="n/a",0,IF(AH$4&lt;=$C889,0,IF(SUM($C889,$I860)&gt;AH$4,$U874/$I860,$U874-SUM($I889:AG889))))</f>
        <v>0</v>
      </c>
      <c r="AI889" s="31">
        <f>IF($I860="n/a",0,IF(AI$4&lt;=$C889,0,IF(SUM($C889,$I860)&gt;AI$4,$U874/$I860,$U874-SUM($I889:AH889))))</f>
        <v>0</v>
      </c>
      <c r="AJ889" s="31">
        <f>IF($I860="n/a",0,IF(AJ$4&lt;=$C889,0,IF(SUM($C889,$I860)&gt;AJ$4,$U874/$I860,$U874-SUM($I889:AI889))))</f>
        <v>0</v>
      </c>
      <c r="AK889" s="31">
        <f>IF($I860="n/a",0,IF(AK$4&lt;=$C889,0,IF(SUM($C889,$I860)&gt;AK$4,$U874/$I860,$U874-SUM($I889:AJ889))))</f>
        <v>0</v>
      </c>
      <c r="AL889" s="31">
        <f>IF($I860="n/a",0,IF(AL$4&lt;=$C889,0,IF(SUM($C889,$I860)&gt;AL$4,$U874/$I860,$U874-SUM($I889:AK889))))</f>
        <v>0</v>
      </c>
      <c r="AM889" s="31">
        <f>IF($I860="n/a",0,IF(AM$4&lt;=$C889,0,IF(SUM($C889,$I860)&gt;AM$4,$U874/$I860,$U874-SUM($I889:AL889))))</f>
        <v>0</v>
      </c>
      <c r="AN889" s="31">
        <f>IF($I860="n/a",0,IF(AN$4&lt;=$C889,0,IF(SUM($C889,$I860)&gt;AN$4,$U874/$I860,$U874-SUM($I889:AM889))))</f>
        <v>0</v>
      </c>
      <c r="AO889" s="31">
        <f>IF($I860="n/a",0,IF(AO$4&lt;=$C889,0,IF(SUM($C889,$I860)&gt;AO$4,$U874/$I860,$U874-SUM($I889:AN889))))</f>
        <v>0</v>
      </c>
      <c r="AP889" s="31">
        <f>IF($I860="n/a",0,IF(AP$4&lt;=$C889,0,IF(SUM($C889,$I860)&gt;AP$4,$U874/$I860,$U874-SUM($I889:AO889))))</f>
        <v>0</v>
      </c>
      <c r="AQ889" s="31">
        <f>IF($I860="n/a",0,IF(AQ$4&lt;=$C889,0,IF(SUM($C889,$I860)&gt;AQ$4,$U874/$I860,$U874-SUM($I889:AP889))))</f>
        <v>0</v>
      </c>
      <c r="AR889" s="31">
        <f>IF($I860="n/a",0,IF(AR$4&lt;=$C889,0,IF(SUM($C889,$I860)&gt;AR$4,$U874/$I860,$U874-SUM($I889:AQ889))))</f>
        <v>0</v>
      </c>
      <c r="AS889" s="31">
        <f>IF($I860="n/a",0,IF(AS$4&lt;=$C889,0,IF(SUM($C889,$I860)&gt;AS$4,$U874/$I860,$U874-SUM($I889:AR889))))</f>
        <v>0</v>
      </c>
      <c r="AT889" s="31">
        <f>IF($I860="n/a",0,IF(AT$4&lt;=$C889,0,IF(SUM($C889,$I860)&gt;AT$4,$U874/$I860,$U874-SUM($I889:AS889))))</f>
        <v>0</v>
      </c>
      <c r="AU889" s="31">
        <f>IF($I860="n/a",0,IF(AU$4&lt;=$C889,0,IF(SUM($C889,$I860)&gt;AU$4,$U874/$I860,$U874-SUM($I889:AT889))))</f>
        <v>0</v>
      </c>
      <c r="AV889" s="31">
        <f>IF($I860="n/a",0,IF(AV$4&lt;=$C889,0,IF(SUM($C889,$I860)&gt;AV$4,$U874/$I860,$U874-SUM($I889:AU889))))</f>
        <v>0</v>
      </c>
      <c r="AW889" s="31">
        <f>IF($I860="n/a",0,IF(AW$4&lt;=$C889,0,IF(SUM($C889,$I860)&gt;AW$4,$U874/$I860,$U874-SUM($I889:AV889))))</f>
        <v>0</v>
      </c>
      <c r="AX889" s="31">
        <f>IF($I860="n/a",0,IF(AX$4&lt;=$C889,0,IF(SUM($C889,$I860)&gt;AX$4,$U874/$I860,$U874-SUM($I889:AW889))))</f>
        <v>0</v>
      </c>
      <c r="AY889" s="31">
        <f>IF($I860="n/a",0,IF(AY$4&lt;=$C889,0,IF(SUM($C889,$I860)&gt;AY$4,$U874/$I860,$U874-SUM($I889:AX889))))</f>
        <v>0</v>
      </c>
      <c r="AZ889" s="31">
        <f>IF($I860="n/a",0,IF(AZ$4&lt;=$C889,0,IF(SUM($C889,$I860)&gt;AZ$4,$U874/$I860,$U874-SUM($I889:AY889))))</f>
        <v>0</v>
      </c>
      <c r="BA889" s="31">
        <f>IF($I860="n/a",0,IF(BA$4&lt;=$C889,0,IF(SUM($C889,$I860)&gt;BA$4,$U874/$I860,$U874-SUM($I889:AZ889))))</f>
        <v>0</v>
      </c>
      <c r="BB889" s="31">
        <f>IF($I860="n/a",0,IF(BB$4&lt;=$C889,0,IF(SUM($C889,$I860)&gt;BB$4,$U874/$I860,$U874-SUM($I889:BA889))))</f>
        <v>0</v>
      </c>
      <c r="BC889" s="31">
        <f>IF($I860="n/a",0,IF(BC$4&lt;=$C889,0,IF(SUM($C889,$I860)&gt;BC$4,$U874/$I860,$U874-SUM($I889:BB889))))</f>
        <v>0</v>
      </c>
      <c r="BD889" s="31">
        <f>IF($I860="n/a",0,IF(BD$4&lt;=$C889,0,IF(SUM($C889,$I860)&gt;BD$4,$U874/$I860,$U874-SUM($I889:BC889))))</f>
        <v>0</v>
      </c>
      <c r="BE889" s="31">
        <f>IF($I860="n/a",0,IF(BE$4&lt;=$C889,0,IF(SUM($C889,$I860)&gt;BE$4,$U874/$I860,$U874-SUM($I889:BD889))))</f>
        <v>0</v>
      </c>
      <c r="BF889" s="31">
        <f>IF($I860="n/a",0,IF(BF$4&lt;=$C889,0,IF(SUM($C889,$I860)&gt;BF$4,$U874/$I860,$U874-SUM($I889:BE889))))</f>
        <v>0</v>
      </c>
      <c r="BG889" s="31">
        <f>IF($I860="n/a",0,IF(BG$4&lt;=$C889,0,IF(SUM($C889,$I860)&gt;BG$4,$U874/$I860,$U874-SUM($I889:BF889))))</f>
        <v>0</v>
      </c>
      <c r="BH889" s="31">
        <f>IF($I860="n/a",0,IF(BH$4&lt;=$C889,0,IF(SUM($C889,$I860)&gt;BH$4,$U874/$I860,$U874-SUM($I889:BG889))))</f>
        <v>0</v>
      </c>
      <c r="BI889" s="31">
        <f>IF($I860="n/a",0,IF(BI$4&lt;=$C889,0,IF(SUM($C889,$I860)&gt;BI$4,$U874/$I860,$U874-SUM($I889:BH889))))</f>
        <v>0</v>
      </c>
      <c r="BJ889" s="31">
        <f>IF($I860="n/a",0,IF(BJ$4&lt;=$C889,0,IF(SUM($C889,$I860)&gt;BJ$4,$U874/$I860,$U874-SUM($I889:BI889))))</f>
        <v>0</v>
      </c>
      <c r="BK889" s="31">
        <f>IF($I860="n/a",0,IF(BK$4&lt;=$C889,0,IF(SUM($C889,$I860)&gt;BK$4,$U874/$I860,$U874-SUM($I889:BJ889))))</f>
        <v>0</v>
      </c>
      <c r="BL889" s="31">
        <f>IF($I860="n/a",0,IF(BL$4&lt;=$C889,0,IF(SUM($C889,$I860)&gt;BL$4,$U874/$I860,$U874-SUM($I889:BK889))))</f>
        <v>0</v>
      </c>
      <c r="BM889" s="31">
        <f>IF($I860="n/a",0,IF(BM$4&lt;=$C889,0,IF(SUM($C889,$I860)&gt;BM$4,$U874/$I860,$U874-SUM($I889:BL889))))</f>
        <v>0</v>
      </c>
      <c r="BN889" s="31">
        <f>IF($I860="n/a",0,IF(BN$4&lt;=$C889,0,IF(SUM($C889,$I860)&gt;BN$4,$U874/$I860,$U874-SUM($I889:BM889))))</f>
        <v>0</v>
      </c>
      <c r="BO889" s="31">
        <f>IF($I860="n/a",0,IF(BO$4&lt;=$C889,0,IF(SUM($C889,$I860)&gt;BO$4,$U874/$I860,$U874-SUM($I889:BN889))))</f>
        <v>0</v>
      </c>
      <c r="BP889" s="31">
        <f>IF($I860="n/a",0,IF(BP$4&lt;=$C889,0,IF(SUM($C889,$I860)&gt;BP$4,$U874/$I860,$U874-SUM($I889:BO889))))</f>
        <v>0</v>
      </c>
      <c r="BQ889" s="31">
        <f>IF($I860="n/a",0,IF(BQ$4&lt;=$C889,0,IF(SUM($C889,$I860)&gt;BQ$4,$U874/$I860,$U874-SUM($I889:BP889))))</f>
        <v>0</v>
      </c>
      <c r="BR889" s="31">
        <f>IF($I860="n/a",0,IF(BR$4&lt;=$C889,0,IF(SUM($C889,$I860)&gt;BR$4,$U874/$I860,$U874-SUM($I889:BQ889))))</f>
        <v>0</v>
      </c>
      <c r="BS889" s="31">
        <f>IF($I860="n/a",0,IF(BS$4&lt;=$C889,0,IF(SUM($C889,$I860)&gt;BS$4,$U874/$I860,$U874-SUM($I889:BR889))))</f>
        <v>0</v>
      </c>
      <c r="BT889" s="31">
        <f>IF($I860="n/a",0,IF(BT$4&lt;=$C889,0,IF(SUM($C889,$I860)&gt;BT$4,$U874/$I860,$U874-SUM($I889:BS889))))</f>
        <v>0</v>
      </c>
      <c r="BU889" s="31">
        <f>IF($I860="n/a",0,IF(BU$4&lt;=$C889,0,IF(SUM($C889,$I860)&gt;BU$4,$U874/$I860,$U874-SUM($I889:BT889))))</f>
        <v>0</v>
      </c>
      <c r="BV889" s="31">
        <f>IF($I860="n/a",0,IF(BV$4&lt;=$C889,0,IF(SUM($C889,$I860)&gt;BV$4,$U874/$I860,$U874-SUM($I889:BU889))))</f>
        <v>0</v>
      </c>
      <c r="BW889" s="31">
        <f>IF($I860="n/a",0,IF(BW$4&lt;=$C889,0,IF(SUM($C889,$I860)&gt;BW$4,$U874/$I860,$U874-SUM($I889:BV889))))</f>
        <v>0</v>
      </c>
      <c r="BX889" s="31">
        <f>IF($I860="n/a",0,IF(BX$4&lt;=$C889,0,IF(SUM($C889,$I860)&gt;BX$4,$U874/$I860,$U874-SUM($I889:BW889))))</f>
        <v>0</v>
      </c>
      <c r="BY889" s="31">
        <f>IF($I860="n/a",0,IF(BY$4&lt;=$C889,0,IF(SUM($C889,$I860)&gt;BY$4,$U874/$I860,$U874-SUM($I889:BX889))))</f>
        <v>0</v>
      </c>
      <c r="BZ889" s="31">
        <f>IF($I860="n/a",0,IF(BZ$4&lt;=$C889,0,IF(SUM($C889,$I860)&gt;BZ$4,$U874/$I860,$U874-SUM($I889:BY889))))</f>
        <v>0</v>
      </c>
      <c r="CA889" s="31">
        <f>IF($I860="n/a",0,IF(CA$4&lt;=$C889,0,IF(SUM($C889,$I860)&gt;CA$4,$U874/$I860,$U874-SUM($I889:BZ889))))</f>
        <v>0</v>
      </c>
      <c r="CB889" s="31">
        <f>IF($I860="n/a",0,IF(CB$4&lt;=$C889,0,IF(SUM($C889,$I860)&gt;CB$4,$U874/$I860,$U874-SUM($I889:CA889))))</f>
        <v>0</v>
      </c>
      <c r="CC889" s="31">
        <f>IF($I860="n/a",0,IF(CC$4&lt;=$C889,0,IF(SUM($C889,$I860)&gt;CC$4,$U874/$I860,$U874-SUM($I889:CB889))))</f>
        <v>0</v>
      </c>
      <c r="CD889" s="31">
        <f>IF($I860="n/a",0,IF(CD$4&lt;=$C889,0,IF(SUM($C889,$I860)&gt;CD$4,$U874/$I860,$U874-SUM($I889:CC889))))</f>
        <v>0</v>
      </c>
      <c r="CE889" s="31">
        <f>IF($I860="n/a",0,IF(CE$4&lt;=$C889,0,IF(SUM($C889,$I860)&gt;CE$4,$U874/$I860,$U874-SUM($I889:CD889))))</f>
        <v>0</v>
      </c>
      <c r="CF889" s="31">
        <f>IF($I860="n/a",0,IF(CF$4&lt;=$C889,0,IF(SUM($C889,$I860)&gt;CF$4,$U874/$I860,$U874-SUM($I889:CE889))))</f>
        <v>0</v>
      </c>
    </row>
    <row r="890" spans="1:84" s="153" customFormat="1" ht="12.75" customHeight="1">
      <c r="A890"/>
      <c r="C890" s="197">
        <v>2028</v>
      </c>
      <c r="D890" s="21" t="s">
        <v>57</v>
      </c>
      <c r="E890" s="21" t="s">
        <v>185</v>
      </c>
      <c r="I890" s="31"/>
      <c r="J890" s="31">
        <f>IF($I860="n/a",0,IF(J$4&lt;=$C890,0,IF(SUM($C890,$I860)&gt;J$4,$V874/$I860,$V874-SUM($I890:I890))))</f>
        <v>0</v>
      </c>
      <c r="K890" s="31">
        <f>IF($I860="n/a",0,IF(K$4&lt;=$C890,0,IF(SUM($C890,$I860)&gt;K$4,$V874/$I860,$V874-SUM($I890:J890))))</f>
        <v>0</v>
      </c>
      <c r="L890" s="31">
        <f>IF($I860="n/a",0,IF(L$4&lt;=$C890,0,IF(SUM($C890,$I860)&gt;L$4,$V874/$I860,$V874-SUM($I890:K890))))</f>
        <v>0</v>
      </c>
      <c r="M890" s="31">
        <f>IF($I860="n/a",0,IF(M$4&lt;=$C890,0,IF(SUM($C890,$I860)&gt;M$4,$V874/$I860,$V874-SUM($I890:L890))))</f>
        <v>0</v>
      </c>
      <c r="N890" s="31">
        <f>IF($I860="n/a",0,IF(N$4&lt;=$C890,0,IF(SUM($C890,$I860)&gt;N$4,$V874/$I860,$V874-SUM($I890:M890))))</f>
        <v>0</v>
      </c>
      <c r="O890" s="31">
        <f>IF($I860="n/a",0,IF(O$4&lt;=$C890,0,IF(SUM($C890,$I860)&gt;O$4,$V874/$I860,$V874-SUM($I890:N890))))</f>
        <v>0</v>
      </c>
      <c r="P890" s="31">
        <f>IF($I860="n/a",0,IF(P$4&lt;=$C890,0,IF(SUM($C890,$I860)&gt;P$4,$V874/$I860,$V874-SUM($I890:O890))))</f>
        <v>0</v>
      </c>
      <c r="Q890" s="31">
        <f>IF($I860="n/a",0,IF(Q$4&lt;=$C890,0,IF(SUM($C890,$I860)&gt;Q$4,$V874/$I860,$V874-SUM($I890:P890))))</f>
        <v>0</v>
      </c>
      <c r="R890" s="31">
        <f>IF($I860="n/a",0,IF(R$4&lt;=$C890,0,IF(SUM($C890,$I860)&gt;R$4,$V874/$I860,$V874-SUM($I890:Q890))))</f>
        <v>0</v>
      </c>
      <c r="S890" s="31">
        <f>IF($I860="n/a",0,IF(S$4&lt;=$C890,0,IF(SUM($C890,$I860)&gt;S$4,$V874/$I860,$V874-SUM($I890:R890))))</f>
        <v>0</v>
      </c>
      <c r="T890" s="31">
        <f>IF($I860="n/a",0,IF(T$4&lt;=$C890,0,IF(SUM($C890,$I860)&gt;T$4,$V874/$I860,$V874-SUM($I890:S890))))</f>
        <v>0</v>
      </c>
      <c r="U890" s="31">
        <f>IF($I860="n/a",0,IF(U$4&lt;=$C890,0,IF(SUM($C890,$I860)&gt;U$4,$V874/$I860,$V874-SUM($I890:T890))))</f>
        <v>0</v>
      </c>
      <c r="V890" s="31">
        <f>IF($I860="n/a",0,IF(V$4&lt;=$C890,0,IF(SUM($C890,$I860)&gt;V$4,$V874/$I860,$V874-SUM($I890:U890))))</f>
        <v>0</v>
      </c>
      <c r="W890" s="31">
        <f>IF($I860="n/a",0,IF(W$4&lt;=$C890,0,IF(SUM($C890,$I860)&gt;W$4,$V874/$I860,$V874-SUM($I890:V890))))</f>
        <v>0</v>
      </c>
      <c r="X890" s="31">
        <f>IF($I860="n/a",0,IF(X$4&lt;=$C890,0,IF(SUM($C890,$I860)&gt;X$4,$V874/$I860,$V874-SUM($I890:W890))))</f>
        <v>0</v>
      </c>
      <c r="Y890" s="31">
        <f>IF($I860="n/a",0,IF(Y$4&lt;=$C890,0,IF(SUM($C890,$I860)&gt;Y$4,$V874/$I860,$V874-SUM($I890:X890))))</f>
        <v>0</v>
      </c>
      <c r="Z890" s="31">
        <f>IF($I860="n/a",0,IF(Z$4&lt;=$C890,0,IF(SUM($C890,$I860)&gt;Z$4,$V874/$I860,$V874-SUM($I890:Y890))))</f>
        <v>0</v>
      </c>
      <c r="AA890" s="31">
        <f>IF($I860="n/a",0,IF(AA$4&lt;=$C890,0,IF(SUM($C890,$I860)&gt;AA$4,$V874/$I860,$V874-SUM($I890:Z890))))</f>
        <v>0</v>
      </c>
      <c r="AB890" s="31">
        <f>IF($I860="n/a",0,IF(AB$4&lt;=$C890,0,IF(SUM($C890,$I860)&gt;AB$4,$V874/$I860,$V874-SUM($I890:AA890))))</f>
        <v>0</v>
      </c>
      <c r="AC890" s="31">
        <f>IF($I860="n/a",0,IF(AC$4&lt;=$C890,0,IF(SUM($C890,$I860)&gt;AC$4,$V874/$I860,$V874-SUM($I890:AB890))))</f>
        <v>0</v>
      </c>
      <c r="AD890" s="31">
        <f>IF($I860="n/a",0,IF(AD$4&lt;=$C890,0,IF(SUM($C890,$I860)&gt;AD$4,$V874/$I860,$V874-SUM($I890:AC890))))</f>
        <v>0</v>
      </c>
      <c r="AE890" s="31">
        <f>IF($I860="n/a",0,IF(AE$4&lt;=$C890,0,IF(SUM($C890,$I860)&gt;AE$4,$V874/$I860,$V874-SUM($I890:AD890))))</f>
        <v>0</v>
      </c>
      <c r="AF890" s="31">
        <f>IF($I860="n/a",0,IF(AF$4&lt;=$C890,0,IF(SUM($C890,$I860)&gt;AF$4,$V874/$I860,$V874-SUM($I890:AE890))))</f>
        <v>0</v>
      </c>
      <c r="AG890" s="31">
        <f>IF($I860="n/a",0,IF(AG$4&lt;=$C890,0,IF(SUM($C890,$I860)&gt;AG$4,$V874/$I860,$V874-SUM($I890:AF890))))</f>
        <v>0</v>
      </c>
      <c r="AH890" s="31">
        <f>IF($I860="n/a",0,IF(AH$4&lt;=$C890,0,IF(SUM($C890,$I860)&gt;AH$4,$V874/$I860,$V874-SUM($I890:AG890))))</f>
        <v>0</v>
      </c>
      <c r="AI890" s="31">
        <f>IF($I860="n/a",0,IF(AI$4&lt;=$C890,0,IF(SUM($C890,$I860)&gt;AI$4,$V874/$I860,$V874-SUM($I890:AH890))))</f>
        <v>0</v>
      </c>
      <c r="AJ890" s="31">
        <f>IF($I860="n/a",0,IF(AJ$4&lt;=$C890,0,IF(SUM($C890,$I860)&gt;AJ$4,$V874/$I860,$V874-SUM($I890:AI890))))</f>
        <v>0</v>
      </c>
      <c r="AK890" s="31">
        <f>IF($I860="n/a",0,IF(AK$4&lt;=$C890,0,IF(SUM($C890,$I860)&gt;AK$4,$V874/$I860,$V874-SUM($I890:AJ890))))</f>
        <v>0</v>
      </c>
      <c r="AL890" s="31">
        <f>IF($I860="n/a",0,IF(AL$4&lt;=$C890,0,IF(SUM($C890,$I860)&gt;AL$4,$V874/$I860,$V874-SUM($I890:AK890))))</f>
        <v>0</v>
      </c>
      <c r="AM890" s="31">
        <f>IF($I860="n/a",0,IF(AM$4&lt;=$C890,0,IF(SUM($C890,$I860)&gt;AM$4,$V874/$I860,$V874-SUM($I890:AL890))))</f>
        <v>0</v>
      </c>
      <c r="AN890" s="31">
        <f>IF($I860="n/a",0,IF(AN$4&lt;=$C890,0,IF(SUM($C890,$I860)&gt;AN$4,$V874/$I860,$V874-SUM($I890:AM890))))</f>
        <v>0</v>
      </c>
      <c r="AO890" s="31">
        <f>IF($I860="n/a",0,IF(AO$4&lt;=$C890,0,IF(SUM($C890,$I860)&gt;AO$4,$V874/$I860,$V874-SUM($I890:AN890))))</f>
        <v>0</v>
      </c>
      <c r="AP890" s="31">
        <f>IF($I860="n/a",0,IF(AP$4&lt;=$C890,0,IF(SUM($C890,$I860)&gt;AP$4,$V874/$I860,$V874-SUM($I890:AO890))))</f>
        <v>0</v>
      </c>
      <c r="AQ890" s="31">
        <f>IF($I860="n/a",0,IF(AQ$4&lt;=$C890,0,IF(SUM($C890,$I860)&gt;AQ$4,$V874/$I860,$V874-SUM($I890:AP890))))</f>
        <v>0</v>
      </c>
      <c r="AR890" s="31">
        <f>IF($I860="n/a",0,IF(AR$4&lt;=$C890,0,IF(SUM($C890,$I860)&gt;AR$4,$V874/$I860,$V874-SUM($I890:AQ890))))</f>
        <v>0</v>
      </c>
      <c r="AS890" s="31">
        <f>IF($I860="n/a",0,IF(AS$4&lt;=$C890,0,IF(SUM($C890,$I860)&gt;AS$4,$V874/$I860,$V874-SUM($I890:AR890))))</f>
        <v>0</v>
      </c>
      <c r="AT890" s="31">
        <f>IF($I860="n/a",0,IF(AT$4&lt;=$C890,0,IF(SUM($C890,$I860)&gt;AT$4,$V874/$I860,$V874-SUM($I890:AS890))))</f>
        <v>0</v>
      </c>
      <c r="AU890" s="31">
        <f>IF($I860="n/a",0,IF(AU$4&lt;=$C890,0,IF(SUM($C890,$I860)&gt;AU$4,$V874/$I860,$V874-SUM($I890:AT890))))</f>
        <v>0</v>
      </c>
      <c r="AV890" s="31">
        <f>IF($I860="n/a",0,IF(AV$4&lt;=$C890,0,IF(SUM($C890,$I860)&gt;AV$4,$V874/$I860,$V874-SUM($I890:AU890))))</f>
        <v>0</v>
      </c>
      <c r="AW890" s="31">
        <f>IF($I860="n/a",0,IF(AW$4&lt;=$C890,0,IF(SUM($C890,$I860)&gt;AW$4,$V874/$I860,$V874-SUM($I890:AV890))))</f>
        <v>0</v>
      </c>
      <c r="AX890" s="31">
        <f>IF($I860="n/a",0,IF(AX$4&lt;=$C890,0,IF(SUM($C890,$I860)&gt;AX$4,$V874/$I860,$V874-SUM($I890:AW890))))</f>
        <v>0</v>
      </c>
      <c r="AY890" s="31">
        <f>IF($I860="n/a",0,IF(AY$4&lt;=$C890,0,IF(SUM($C890,$I860)&gt;AY$4,$V874/$I860,$V874-SUM($I890:AX890))))</f>
        <v>0</v>
      </c>
      <c r="AZ890" s="31">
        <f>IF($I860="n/a",0,IF(AZ$4&lt;=$C890,0,IF(SUM($C890,$I860)&gt;AZ$4,$V874/$I860,$V874-SUM($I890:AY890))))</f>
        <v>0</v>
      </c>
      <c r="BA890" s="31">
        <f>IF($I860="n/a",0,IF(BA$4&lt;=$C890,0,IF(SUM($C890,$I860)&gt;BA$4,$V874/$I860,$V874-SUM($I890:AZ890))))</f>
        <v>0</v>
      </c>
      <c r="BB890" s="31">
        <f>IF($I860="n/a",0,IF(BB$4&lt;=$C890,0,IF(SUM($C890,$I860)&gt;BB$4,$V874/$I860,$V874-SUM($I890:BA890))))</f>
        <v>0</v>
      </c>
      <c r="BC890" s="31">
        <f>IF($I860="n/a",0,IF(BC$4&lt;=$C890,0,IF(SUM($C890,$I860)&gt;BC$4,$V874/$I860,$V874-SUM($I890:BB890))))</f>
        <v>0</v>
      </c>
      <c r="BD890" s="31">
        <f>IF($I860="n/a",0,IF(BD$4&lt;=$C890,0,IF(SUM($C890,$I860)&gt;BD$4,$V874/$I860,$V874-SUM($I890:BC890))))</f>
        <v>0</v>
      </c>
      <c r="BE890" s="31">
        <f>IF($I860="n/a",0,IF(BE$4&lt;=$C890,0,IF(SUM($C890,$I860)&gt;BE$4,$V874/$I860,$V874-SUM($I890:BD890))))</f>
        <v>0</v>
      </c>
      <c r="BF890" s="31">
        <f>IF($I860="n/a",0,IF(BF$4&lt;=$C890,0,IF(SUM($C890,$I860)&gt;BF$4,$V874/$I860,$V874-SUM($I890:BE890))))</f>
        <v>0</v>
      </c>
      <c r="BG890" s="31">
        <f>IF($I860="n/a",0,IF(BG$4&lt;=$C890,0,IF(SUM($C890,$I860)&gt;BG$4,$V874/$I860,$V874-SUM($I890:BF890))))</f>
        <v>0</v>
      </c>
      <c r="BH890" s="31">
        <f>IF($I860="n/a",0,IF(BH$4&lt;=$C890,0,IF(SUM($C890,$I860)&gt;BH$4,$V874/$I860,$V874-SUM($I890:BG890))))</f>
        <v>0</v>
      </c>
      <c r="BI890" s="31">
        <f>IF($I860="n/a",0,IF(BI$4&lt;=$C890,0,IF(SUM($C890,$I860)&gt;BI$4,$V874/$I860,$V874-SUM($I890:BH890))))</f>
        <v>0</v>
      </c>
      <c r="BJ890" s="31">
        <f>IF($I860="n/a",0,IF(BJ$4&lt;=$C890,0,IF(SUM($C890,$I860)&gt;BJ$4,$V874/$I860,$V874-SUM($I890:BI890))))</f>
        <v>0</v>
      </c>
      <c r="BK890" s="31">
        <f>IF($I860="n/a",0,IF(BK$4&lt;=$C890,0,IF(SUM($C890,$I860)&gt;BK$4,$V874/$I860,$V874-SUM($I890:BJ890))))</f>
        <v>0</v>
      </c>
      <c r="BL890" s="31">
        <f>IF($I860="n/a",0,IF(BL$4&lt;=$C890,0,IF(SUM($C890,$I860)&gt;BL$4,$V874/$I860,$V874-SUM($I890:BK890))))</f>
        <v>0</v>
      </c>
      <c r="BM890" s="31">
        <f>IF($I860="n/a",0,IF(BM$4&lt;=$C890,0,IF(SUM($C890,$I860)&gt;BM$4,$V874/$I860,$V874-SUM($I890:BL890))))</f>
        <v>0</v>
      </c>
      <c r="BN890" s="31">
        <f>IF($I860="n/a",0,IF(BN$4&lt;=$C890,0,IF(SUM($C890,$I860)&gt;BN$4,$V874/$I860,$V874-SUM($I890:BM890))))</f>
        <v>0</v>
      </c>
      <c r="BO890" s="31">
        <f>IF($I860="n/a",0,IF(BO$4&lt;=$C890,0,IF(SUM($C890,$I860)&gt;BO$4,$V874/$I860,$V874-SUM($I890:BN890))))</f>
        <v>0</v>
      </c>
      <c r="BP890" s="31">
        <f>IF($I860="n/a",0,IF(BP$4&lt;=$C890,0,IF(SUM($C890,$I860)&gt;BP$4,$V874/$I860,$V874-SUM($I890:BO890))))</f>
        <v>0</v>
      </c>
      <c r="BQ890" s="31">
        <f>IF($I860="n/a",0,IF(BQ$4&lt;=$C890,0,IF(SUM($C890,$I860)&gt;BQ$4,$V874/$I860,$V874-SUM($I890:BP890))))</f>
        <v>0</v>
      </c>
      <c r="BR890" s="31">
        <f>IF($I860="n/a",0,IF(BR$4&lt;=$C890,0,IF(SUM($C890,$I860)&gt;BR$4,$V874/$I860,$V874-SUM($I890:BQ890))))</f>
        <v>0</v>
      </c>
      <c r="BS890" s="31">
        <f>IF($I860="n/a",0,IF(BS$4&lt;=$C890,0,IF(SUM($C890,$I860)&gt;BS$4,$V874/$I860,$V874-SUM($I890:BR890))))</f>
        <v>0</v>
      </c>
      <c r="BT890" s="31">
        <f>IF($I860="n/a",0,IF(BT$4&lt;=$C890,0,IF(SUM($C890,$I860)&gt;BT$4,$V874/$I860,$V874-SUM($I890:BS890))))</f>
        <v>0</v>
      </c>
      <c r="BU890" s="31">
        <f>IF($I860="n/a",0,IF(BU$4&lt;=$C890,0,IF(SUM($C890,$I860)&gt;BU$4,$V874/$I860,$V874-SUM($I890:BT890))))</f>
        <v>0</v>
      </c>
      <c r="BV890" s="31">
        <f>IF($I860="n/a",0,IF(BV$4&lt;=$C890,0,IF(SUM($C890,$I860)&gt;BV$4,$V874/$I860,$V874-SUM($I890:BU890))))</f>
        <v>0</v>
      </c>
      <c r="BW890" s="31">
        <f>IF($I860="n/a",0,IF(BW$4&lt;=$C890,0,IF(SUM($C890,$I860)&gt;BW$4,$V874/$I860,$V874-SUM($I890:BV890))))</f>
        <v>0</v>
      </c>
      <c r="BX890" s="31">
        <f>IF($I860="n/a",0,IF(BX$4&lt;=$C890,0,IF(SUM($C890,$I860)&gt;BX$4,$V874/$I860,$V874-SUM($I890:BW890))))</f>
        <v>0</v>
      </c>
      <c r="BY890" s="31">
        <f>IF($I860="n/a",0,IF(BY$4&lt;=$C890,0,IF(SUM($C890,$I860)&gt;BY$4,$V874/$I860,$V874-SUM($I890:BX890))))</f>
        <v>0</v>
      </c>
      <c r="BZ890" s="31">
        <f>IF($I860="n/a",0,IF(BZ$4&lt;=$C890,0,IF(SUM($C890,$I860)&gt;BZ$4,$V874/$I860,$V874-SUM($I890:BY890))))</f>
        <v>0</v>
      </c>
      <c r="CA890" s="31">
        <f>IF($I860="n/a",0,IF(CA$4&lt;=$C890,0,IF(SUM($C890,$I860)&gt;CA$4,$V874/$I860,$V874-SUM($I890:BZ890))))</f>
        <v>0</v>
      </c>
      <c r="CB890" s="31">
        <f>IF($I860="n/a",0,IF(CB$4&lt;=$C890,0,IF(SUM($C890,$I860)&gt;CB$4,$V874/$I860,$V874-SUM($I890:CA890))))</f>
        <v>0</v>
      </c>
      <c r="CC890" s="31">
        <f>IF($I860="n/a",0,IF(CC$4&lt;=$C890,0,IF(SUM($C890,$I860)&gt;CC$4,$V874/$I860,$V874-SUM($I890:CB890))))</f>
        <v>0</v>
      </c>
      <c r="CD890" s="31">
        <f>IF($I860="n/a",0,IF(CD$4&lt;=$C890,0,IF(SUM($C890,$I860)&gt;CD$4,$V874/$I860,$V874-SUM($I890:CC890))))</f>
        <v>0</v>
      </c>
      <c r="CE890" s="31">
        <f>IF($I860="n/a",0,IF(CE$4&lt;=$C890,0,IF(SUM($C890,$I860)&gt;CE$4,$V874/$I860,$V874-SUM($I890:CD890))))</f>
        <v>0</v>
      </c>
      <c r="CF890" s="31">
        <f>IF($I860="n/a",0,IF(CF$4&lt;=$C890,0,IF(SUM($C890,$I860)&gt;CF$4,$V874/$I860,$V874-SUM($I890:CE890))))</f>
        <v>0</v>
      </c>
    </row>
    <row r="891" spans="1:84" s="153" customFormat="1" ht="12.75" customHeight="1">
      <c r="A891"/>
      <c r="C891" s="197">
        <v>2029</v>
      </c>
      <c r="D891" s="21" t="s">
        <v>58</v>
      </c>
      <c r="E891" s="21" t="s">
        <v>185</v>
      </c>
      <c r="I891" s="31"/>
      <c r="J891" s="31">
        <f>IF($I860="n/a",0,IF(J$4&lt;=$C891,0,IF(SUM($C891,$I860)&gt;J$4,$W874/$I860,$W874-SUM($I891:I891))))</f>
        <v>0</v>
      </c>
      <c r="K891" s="31">
        <f>IF($I860="n/a",0,IF(K$4&lt;=$C891,0,IF(SUM($C891,$I860)&gt;K$4,$W874/$I860,$W874-SUM($I891:J891))))</f>
        <v>0</v>
      </c>
      <c r="L891" s="31">
        <f>IF($I860="n/a",0,IF(L$4&lt;=$C891,0,IF(SUM($C891,$I860)&gt;L$4,$W874/$I860,$W874-SUM($I891:K891))))</f>
        <v>0</v>
      </c>
      <c r="M891" s="31">
        <f>IF($I860="n/a",0,IF(M$4&lt;=$C891,0,IF(SUM($C891,$I860)&gt;M$4,$W874/$I860,$W874-SUM($I891:L891))))</f>
        <v>0</v>
      </c>
      <c r="N891" s="31">
        <f>IF($I860="n/a",0,IF(N$4&lt;=$C891,0,IF(SUM($C891,$I860)&gt;N$4,$W874/$I860,$W874-SUM($I891:M891))))</f>
        <v>0</v>
      </c>
      <c r="O891" s="31">
        <f>IF($I860="n/a",0,IF(O$4&lt;=$C891,0,IF(SUM($C891,$I860)&gt;O$4,$W874/$I860,$W874-SUM($I891:N891))))</f>
        <v>0</v>
      </c>
      <c r="P891" s="31">
        <f>IF($I860="n/a",0,IF(P$4&lt;=$C891,0,IF(SUM($C891,$I860)&gt;P$4,$W874/$I860,$W874-SUM($I891:O891))))</f>
        <v>0</v>
      </c>
      <c r="Q891" s="31">
        <f>IF($I860="n/a",0,IF(Q$4&lt;=$C891,0,IF(SUM($C891,$I860)&gt;Q$4,$W874/$I860,$W874-SUM($I891:P891))))</f>
        <v>0</v>
      </c>
      <c r="R891" s="31">
        <f>IF($I860="n/a",0,IF(R$4&lt;=$C891,0,IF(SUM($C891,$I860)&gt;R$4,$W874/$I860,$W874-SUM($I891:Q891))))</f>
        <v>0</v>
      </c>
      <c r="S891" s="31">
        <f>IF($I860="n/a",0,IF(S$4&lt;=$C891,0,IF(SUM($C891,$I860)&gt;S$4,$W874/$I860,$W874-SUM($I891:R891))))</f>
        <v>0</v>
      </c>
      <c r="T891" s="31">
        <f>IF($I860="n/a",0,IF(T$4&lt;=$C891,0,IF(SUM($C891,$I860)&gt;T$4,$W874/$I860,$W874-SUM($I891:S891))))</f>
        <v>0</v>
      </c>
      <c r="U891" s="31">
        <f>IF($I860="n/a",0,IF(U$4&lt;=$C891,0,IF(SUM($C891,$I860)&gt;U$4,$W874/$I860,$W874-SUM($I891:T891))))</f>
        <v>0</v>
      </c>
      <c r="V891" s="31">
        <f>IF($I860="n/a",0,IF(V$4&lt;=$C891,0,IF(SUM($C891,$I860)&gt;V$4,$W874/$I860,$W874-SUM($I891:U891))))</f>
        <v>0</v>
      </c>
      <c r="W891" s="31">
        <f>IF($I860="n/a",0,IF(W$4&lt;=$C891,0,IF(SUM($C891,$I860)&gt;W$4,$W874/$I860,$W874-SUM($I891:V891))))</f>
        <v>0</v>
      </c>
      <c r="X891" s="31">
        <f>IF($I860="n/a",0,IF(X$4&lt;=$C891,0,IF(SUM($C891,$I860)&gt;X$4,$W874/$I860,$W874-SUM($I891:W891))))</f>
        <v>0</v>
      </c>
      <c r="Y891" s="31">
        <f>IF($I860="n/a",0,IF(Y$4&lt;=$C891,0,IF(SUM($C891,$I860)&gt;Y$4,$W874/$I860,$W874-SUM($I891:X891))))</f>
        <v>0</v>
      </c>
      <c r="Z891" s="31">
        <f>IF($I860="n/a",0,IF(Z$4&lt;=$C891,0,IF(SUM($C891,$I860)&gt;Z$4,$W874/$I860,$W874-SUM($I891:Y891))))</f>
        <v>0</v>
      </c>
      <c r="AA891" s="31">
        <f>IF($I860="n/a",0,IF(AA$4&lt;=$C891,0,IF(SUM($C891,$I860)&gt;AA$4,$W874/$I860,$W874-SUM($I891:Z891))))</f>
        <v>0</v>
      </c>
      <c r="AB891" s="31">
        <f>IF($I860="n/a",0,IF(AB$4&lt;=$C891,0,IF(SUM($C891,$I860)&gt;AB$4,$W874/$I860,$W874-SUM($I891:AA891))))</f>
        <v>0</v>
      </c>
      <c r="AC891" s="31">
        <f>IF($I860="n/a",0,IF(AC$4&lt;=$C891,0,IF(SUM($C891,$I860)&gt;AC$4,$W874/$I860,$W874-SUM($I891:AB891))))</f>
        <v>0</v>
      </c>
      <c r="AD891" s="31">
        <f>IF($I860="n/a",0,IF(AD$4&lt;=$C891,0,IF(SUM($C891,$I860)&gt;AD$4,$W874/$I860,$W874-SUM($I891:AC891))))</f>
        <v>0</v>
      </c>
      <c r="AE891" s="31">
        <f>IF($I860="n/a",0,IF(AE$4&lt;=$C891,0,IF(SUM($C891,$I860)&gt;AE$4,$W874/$I860,$W874-SUM($I891:AD891))))</f>
        <v>0</v>
      </c>
      <c r="AF891" s="31">
        <f>IF($I860="n/a",0,IF(AF$4&lt;=$C891,0,IF(SUM($C891,$I860)&gt;AF$4,$W874/$I860,$W874-SUM($I891:AE891))))</f>
        <v>0</v>
      </c>
      <c r="AG891" s="31">
        <f>IF($I860="n/a",0,IF(AG$4&lt;=$C891,0,IF(SUM($C891,$I860)&gt;AG$4,$W874/$I860,$W874-SUM($I891:AF891))))</f>
        <v>0</v>
      </c>
      <c r="AH891" s="31">
        <f>IF($I860="n/a",0,IF(AH$4&lt;=$C891,0,IF(SUM($C891,$I860)&gt;AH$4,$W874/$I860,$W874-SUM($I891:AG891))))</f>
        <v>0</v>
      </c>
      <c r="AI891" s="31">
        <f>IF($I860="n/a",0,IF(AI$4&lt;=$C891,0,IF(SUM($C891,$I860)&gt;AI$4,$W874/$I860,$W874-SUM($I891:AH891))))</f>
        <v>0</v>
      </c>
      <c r="AJ891" s="31">
        <f>IF($I860="n/a",0,IF(AJ$4&lt;=$C891,0,IF(SUM($C891,$I860)&gt;AJ$4,$W874/$I860,$W874-SUM($I891:AI891))))</f>
        <v>0</v>
      </c>
      <c r="AK891" s="31">
        <f>IF($I860="n/a",0,IF(AK$4&lt;=$C891,0,IF(SUM($C891,$I860)&gt;AK$4,$W874/$I860,$W874-SUM($I891:AJ891))))</f>
        <v>0</v>
      </c>
      <c r="AL891" s="31">
        <f>IF($I860="n/a",0,IF(AL$4&lt;=$C891,0,IF(SUM($C891,$I860)&gt;AL$4,$W874/$I860,$W874-SUM($I891:AK891))))</f>
        <v>0</v>
      </c>
      <c r="AM891" s="31">
        <f>IF($I860="n/a",0,IF(AM$4&lt;=$C891,0,IF(SUM($C891,$I860)&gt;AM$4,$W874/$I860,$W874-SUM($I891:AL891))))</f>
        <v>0</v>
      </c>
      <c r="AN891" s="31">
        <f>IF($I860="n/a",0,IF(AN$4&lt;=$C891,0,IF(SUM($C891,$I860)&gt;AN$4,$W874/$I860,$W874-SUM($I891:AM891))))</f>
        <v>0</v>
      </c>
      <c r="AO891" s="31">
        <f>IF($I860="n/a",0,IF(AO$4&lt;=$C891,0,IF(SUM($C891,$I860)&gt;AO$4,$W874/$I860,$W874-SUM($I891:AN891))))</f>
        <v>0</v>
      </c>
      <c r="AP891" s="31">
        <f>IF($I860="n/a",0,IF(AP$4&lt;=$C891,0,IF(SUM($C891,$I860)&gt;AP$4,$W874/$I860,$W874-SUM($I891:AO891))))</f>
        <v>0</v>
      </c>
      <c r="AQ891" s="31">
        <f>IF($I860="n/a",0,IF(AQ$4&lt;=$C891,0,IF(SUM($C891,$I860)&gt;AQ$4,$W874/$I860,$W874-SUM($I891:AP891))))</f>
        <v>0</v>
      </c>
      <c r="AR891" s="31">
        <f>IF($I860="n/a",0,IF(AR$4&lt;=$C891,0,IF(SUM($C891,$I860)&gt;AR$4,$W874/$I860,$W874-SUM($I891:AQ891))))</f>
        <v>0</v>
      </c>
      <c r="AS891" s="31">
        <f>IF($I860="n/a",0,IF(AS$4&lt;=$C891,0,IF(SUM($C891,$I860)&gt;AS$4,$W874/$I860,$W874-SUM($I891:AR891))))</f>
        <v>0</v>
      </c>
      <c r="AT891" s="31">
        <f>IF($I860="n/a",0,IF(AT$4&lt;=$C891,0,IF(SUM($C891,$I860)&gt;AT$4,$W874/$I860,$W874-SUM($I891:AS891))))</f>
        <v>0</v>
      </c>
      <c r="AU891" s="31">
        <f>IF($I860="n/a",0,IF(AU$4&lt;=$C891,0,IF(SUM($C891,$I860)&gt;AU$4,$W874/$I860,$W874-SUM($I891:AT891))))</f>
        <v>0</v>
      </c>
      <c r="AV891" s="31">
        <f>IF($I860="n/a",0,IF(AV$4&lt;=$C891,0,IF(SUM($C891,$I860)&gt;AV$4,$W874/$I860,$W874-SUM($I891:AU891))))</f>
        <v>0</v>
      </c>
      <c r="AW891" s="31">
        <f>IF($I860="n/a",0,IF(AW$4&lt;=$C891,0,IF(SUM($C891,$I860)&gt;AW$4,$W874/$I860,$W874-SUM($I891:AV891))))</f>
        <v>0</v>
      </c>
      <c r="AX891" s="31">
        <f>IF($I860="n/a",0,IF(AX$4&lt;=$C891,0,IF(SUM($C891,$I860)&gt;AX$4,$W874/$I860,$W874-SUM($I891:AW891))))</f>
        <v>0</v>
      </c>
      <c r="AY891" s="31">
        <f>IF($I860="n/a",0,IF(AY$4&lt;=$C891,0,IF(SUM($C891,$I860)&gt;AY$4,$W874/$I860,$W874-SUM($I891:AX891))))</f>
        <v>0</v>
      </c>
      <c r="AZ891" s="31">
        <f>IF($I860="n/a",0,IF(AZ$4&lt;=$C891,0,IF(SUM($C891,$I860)&gt;AZ$4,$W874/$I860,$W874-SUM($I891:AY891))))</f>
        <v>0</v>
      </c>
      <c r="BA891" s="31">
        <f>IF($I860="n/a",0,IF(BA$4&lt;=$C891,0,IF(SUM($C891,$I860)&gt;BA$4,$W874/$I860,$W874-SUM($I891:AZ891))))</f>
        <v>0</v>
      </c>
      <c r="BB891" s="31">
        <f>IF($I860="n/a",0,IF(BB$4&lt;=$C891,0,IF(SUM($C891,$I860)&gt;BB$4,$W874/$I860,$W874-SUM($I891:BA891))))</f>
        <v>0</v>
      </c>
      <c r="BC891" s="31">
        <f>IF($I860="n/a",0,IF(BC$4&lt;=$C891,0,IF(SUM($C891,$I860)&gt;BC$4,$W874/$I860,$W874-SUM($I891:BB891))))</f>
        <v>0</v>
      </c>
      <c r="BD891" s="31">
        <f>IF($I860="n/a",0,IF(BD$4&lt;=$C891,0,IF(SUM($C891,$I860)&gt;BD$4,$W874/$I860,$W874-SUM($I891:BC891))))</f>
        <v>0</v>
      </c>
      <c r="BE891" s="31">
        <f>IF($I860="n/a",0,IF(BE$4&lt;=$C891,0,IF(SUM($C891,$I860)&gt;BE$4,$W874/$I860,$W874-SUM($I891:BD891))))</f>
        <v>0</v>
      </c>
      <c r="BF891" s="31">
        <f>IF($I860="n/a",0,IF(BF$4&lt;=$C891,0,IF(SUM($C891,$I860)&gt;BF$4,$W874/$I860,$W874-SUM($I891:BE891))))</f>
        <v>0</v>
      </c>
      <c r="BG891" s="31">
        <f>IF($I860="n/a",0,IF(BG$4&lt;=$C891,0,IF(SUM($C891,$I860)&gt;BG$4,$W874/$I860,$W874-SUM($I891:BF891))))</f>
        <v>0</v>
      </c>
      <c r="BH891" s="31">
        <f>IF($I860="n/a",0,IF(BH$4&lt;=$C891,0,IF(SUM($C891,$I860)&gt;BH$4,$W874/$I860,$W874-SUM($I891:BG891))))</f>
        <v>0</v>
      </c>
      <c r="BI891" s="31">
        <f>IF($I860="n/a",0,IF(BI$4&lt;=$C891,0,IF(SUM($C891,$I860)&gt;BI$4,$W874/$I860,$W874-SUM($I891:BH891))))</f>
        <v>0</v>
      </c>
      <c r="BJ891" s="31">
        <f>IF($I860="n/a",0,IF(BJ$4&lt;=$C891,0,IF(SUM($C891,$I860)&gt;BJ$4,$W874/$I860,$W874-SUM($I891:BI891))))</f>
        <v>0</v>
      </c>
      <c r="BK891" s="31">
        <f>IF($I860="n/a",0,IF(BK$4&lt;=$C891,0,IF(SUM($C891,$I860)&gt;BK$4,$W874/$I860,$W874-SUM($I891:BJ891))))</f>
        <v>0</v>
      </c>
      <c r="BL891" s="31">
        <f>IF($I860="n/a",0,IF(BL$4&lt;=$C891,0,IF(SUM($C891,$I860)&gt;BL$4,$W874/$I860,$W874-SUM($I891:BK891))))</f>
        <v>0</v>
      </c>
      <c r="BM891" s="31">
        <f>IF($I860="n/a",0,IF(BM$4&lt;=$C891,0,IF(SUM($C891,$I860)&gt;BM$4,$W874/$I860,$W874-SUM($I891:BL891))))</f>
        <v>0</v>
      </c>
      <c r="BN891" s="31">
        <f>IF($I860="n/a",0,IF(BN$4&lt;=$C891,0,IF(SUM($C891,$I860)&gt;BN$4,$W874/$I860,$W874-SUM($I891:BM891))))</f>
        <v>0</v>
      </c>
      <c r="BO891" s="31">
        <f>IF($I860="n/a",0,IF(BO$4&lt;=$C891,0,IF(SUM($C891,$I860)&gt;BO$4,$W874/$I860,$W874-SUM($I891:BN891))))</f>
        <v>0</v>
      </c>
      <c r="BP891" s="31">
        <f>IF($I860="n/a",0,IF(BP$4&lt;=$C891,0,IF(SUM($C891,$I860)&gt;BP$4,$W874/$I860,$W874-SUM($I891:BO891))))</f>
        <v>0</v>
      </c>
      <c r="BQ891" s="31">
        <f>IF($I860="n/a",0,IF(BQ$4&lt;=$C891,0,IF(SUM($C891,$I860)&gt;BQ$4,$W874/$I860,$W874-SUM($I891:BP891))))</f>
        <v>0</v>
      </c>
      <c r="BR891" s="31">
        <f>IF($I860="n/a",0,IF(BR$4&lt;=$C891,0,IF(SUM($C891,$I860)&gt;BR$4,$W874/$I860,$W874-SUM($I891:BQ891))))</f>
        <v>0</v>
      </c>
      <c r="BS891" s="31">
        <f>IF($I860="n/a",0,IF(BS$4&lt;=$C891,0,IF(SUM($C891,$I860)&gt;BS$4,$W874/$I860,$W874-SUM($I891:BR891))))</f>
        <v>0</v>
      </c>
      <c r="BT891" s="31">
        <f>IF($I860="n/a",0,IF(BT$4&lt;=$C891,0,IF(SUM($C891,$I860)&gt;BT$4,$W874/$I860,$W874-SUM($I891:BS891))))</f>
        <v>0</v>
      </c>
      <c r="BU891" s="31">
        <f>IF($I860="n/a",0,IF(BU$4&lt;=$C891,0,IF(SUM($C891,$I860)&gt;BU$4,$W874/$I860,$W874-SUM($I891:BT891))))</f>
        <v>0</v>
      </c>
      <c r="BV891" s="31">
        <f>IF($I860="n/a",0,IF(BV$4&lt;=$C891,0,IF(SUM($C891,$I860)&gt;BV$4,$W874/$I860,$W874-SUM($I891:BU891))))</f>
        <v>0</v>
      </c>
      <c r="BW891" s="31">
        <f>IF($I860="n/a",0,IF(BW$4&lt;=$C891,0,IF(SUM($C891,$I860)&gt;BW$4,$W874/$I860,$W874-SUM($I891:BV891))))</f>
        <v>0</v>
      </c>
      <c r="BX891" s="31">
        <f>IF($I860="n/a",0,IF(BX$4&lt;=$C891,0,IF(SUM($C891,$I860)&gt;BX$4,$W874/$I860,$W874-SUM($I891:BW891))))</f>
        <v>0</v>
      </c>
      <c r="BY891" s="31">
        <f>IF($I860="n/a",0,IF(BY$4&lt;=$C891,0,IF(SUM($C891,$I860)&gt;BY$4,$W874/$I860,$W874-SUM($I891:BX891))))</f>
        <v>0</v>
      </c>
      <c r="BZ891" s="31">
        <f>IF($I860="n/a",0,IF(BZ$4&lt;=$C891,0,IF(SUM($C891,$I860)&gt;BZ$4,$W874/$I860,$W874-SUM($I891:BY891))))</f>
        <v>0</v>
      </c>
      <c r="CA891" s="31">
        <f>IF($I860="n/a",0,IF(CA$4&lt;=$C891,0,IF(SUM($C891,$I860)&gt;CA$4,$W874/$I860,$W874-SUM($I891:BZ891))))</f>
        <v>0</v>
      </c>
      <c r="CB891" s="31">
        <f>IF($I860="n/a",0,IF(CB$4&lt;=$C891,0,IF(SUM($C891,$I860)&gt;CB$4,$W874/$I860,$W874-SUM($I891:CA891))))</f>
        <v>0</v>
      </c>
      <c r="CC891" s="31">
        <f>IF($I860="n/a",0,IF(CC$4&lt;=$C891,0,IF(SUM($C891,$I860)&gt;CC$4,$W874/$I860,$W874-SUM($I891:CB891))))</f>
        <v>0</v>
      </c>
      <c r="CD891" s="31">
        <f>IF($I860="n/a",0,IF(CD$4&lt;=$C891,0,IF(SUM($C891,$I860)&gt;CD$4,$W874/$I860,$W874-SUM($I891:CC891))))</f>
        <v>0</v>
      </c>
      <c r="CE891" s="31">
        <f>IF($I860="n/a",0,IF(CE$4&lt;=$C891,0,IF(SUM($C891,$I860)&gt;CE$4,$W874/$I860,$W874-SUM($I891:CD891))))</f>
        <v>0</v>
      </c>
      <c r="CF891" s="31">
        <f>IF($I860="n/a",0,IF(CF$4&lt;=$C891,0,IF(SUM($C891,$I860)&gt;CF$4,$W874/$I860,$W874-SUM($I891:CE891))))</f>
        <v>0</v>
      </c>
    </row>
    <row r="892" spans="1:84" s="153" customFormat="1" ht="12.75" customHeight="1">
      <c r="A892"/>
      <c r="C892" s="197">
        <v>2030</v>
      </c>
      <c r="D892" s="21" t="s">
        <v>59</v>
      </c>
      <c r="E892" s="21" t="s">
        <v>185</v>
      </c>
      <c r="I892" s="31"/>
      <c r="J892" s="31">
        <f>IF($I860="n/a",0,IF(J$4&lt;=$C892,0,IF(SUM($C892,$I860)&gt;J$4,$X874/$I860,$X874-SUM($I892:I892))))</f>
        <v>0</v>
      </c>
      <c r="K892" s="31">
        <f>IF($I860="n/a",0,IF(K$4&lt;=$C892,0,IF(SUM($C892,$I860)&gt;K$4,$X874/$I860,$X874-SUM($I892:J892))))</f>
        <v>0</v>
      </c>
      <c r="L892" s="31">
        <f>IF($I860="n/a",0,IF(L$4&lt;=$C892,0,IF(SUM($C892,$I860)&gt;L$4,$X874/$I860,$X874-SUM($I892:K892))))</f>
        <v>0</v>
      </c>
      <c r="M892" s="31">
        <f>IF($I860="n/a",0,IF(M$4&lt;=$C892,0,IF(SUM($C892,$I860)&gt;M$4,$X874/$I860,$X874-SUM($I892:L892))))</f>
        <v>0</v>
      </c>
      <c r="N892" s="31">
        <f>IF($I860="n/a",0,IF(N$4&lt;=$C892,0,IF(SUM($C892,$I860)&gt;N$4,$X874/$I860,$X874-SUM($I892:M892))))</f>
        <v>0</v>
      </c>
      <c r="O892" s="31">
        <f>IF($I860="n/a",0,IF(O$4&lt;=$C892,0,IF(SUM($C892,$I860)&gt;O$4,$X874/$I860,$X874-SUM($I892:N892))))</f>
        <v>0</v>
      </c>
      <c r="P892" s="31">
        <f>IF($I860="n/a",0,IF(P$4&lt;=$C892,0,IF(SUM($C892,$I860)&gt;P$4,$X874/$I860,$X874-SUM($I892:O892))))</f>
        <v>0</v>
      </c>
      <c r="Q892" s="31">
        <f>IF($I860="n/a",0,IF(Q$4&lt;=$C892,0,IF(SUM($C892,$I860)&gt;Q$4,$X874/$I860,$X874-SUM($I892:P892))))</f>
        <v>0</v>
      </c>
      <c r="R892" s="31">
        <f>IF($I860="n/a",0,IF(R$4&lt;=$C892,0,IF(SUM($C892,$I860)&gt;R$4,$X874/$I860,$X874-SUM($I892:Q892))))</f>
        <v>0</v>
      </c>
      <c r="S892" s="31">
        <f>IF($I860="n/a",0,IF(S$4&lt;=$C892,0,IF(SUM($C892,$I860)&gt;S$4,$X874/$I860,$X874-SUM($I892:R892))))</f>
        <v>0</v>
      </c>
      <c r="T892" s="31">
        <f>IF($I860="n/a",0,IF(T$4&lt;=$C892,0,IF(SUM($C892,$I860)&gt;T$4,$X874/$I860,$X874-SUM($I892:S892))))</f>
        <v>0</v>
      </c>
      <c r="U892" s="31">
        <f>IF($I860="n/a",0,IF(U$4&lt;=$C892,0,IF(SUM($C892,$I860)&gt;U$4,$X874/$I860,$X874-SUM($I892:T892))))</f>
        <v>0</v>
      </c>
      <c r="V892" s="31">
        <f>IF($I860="n/a",0,IF(V$4&lt;=$C892,0,IF(SUM($C892,$I860)&gt;V$4,$X874/$I860,$X874-SUM($I892:U892))))</f>
        <v>0</v>
      </c>
      <c r="W892" s="31">
        <f>IF($I860="n/a",0,IF(W$4&lt;=$C892,0,IF(SUM($C892,$I860)&gt;W$4,$X874/$I860,$X874-SUM($I892:V892))))</f>
        <v>0</v>
      </c>
      <c r="X892" s="31">
        <f>IF($I860="n/a",0,IF(X$4&lt;=$C892,0,IF(SUM($C892,$I860)&gt;X$4,$X874/$I860,$X874-SUM($I892:W892))))</f>
        <v>0</v>
      </c>
      <c r="Y892" s="31">
        <f>IF($I860="n/a",0,IF(Y$4&lt;=$C892,0,IF(SUM($C892,$I860)&gt;Y$4,$X874/$I860,$X874-SUM($I892:X892))))</f>
        <v>0</v>
      </c>
      <c r="Z892" s="31">
        <f>IF($I860="n/a",0,IF(Z$4&lt;=$C892,0,IF(SUM($C892,$I860)&gt;Z$4,$X874/$I860,$X874-SUM($I892:Y892))))</f>
        <v>0</v>
      </c>
      <c r="AA892" s="31">
        <f>IF($I860="n/a",0,IF(AA$4&lt;=$C892,0,IF(SUM($C892,$I860)&gt;AA$4,$X874/$I860,$X874-SUM($I892:Z892))))</f>
        <v>0</v>
      </c>
      <c r="AB892" s="31">
        <f>IF($I860="n/a",0,IF(AB$4&lt;=$C892,0,IF(SUM($C892,$I860)&gt;AB$4,$X874/$I860,$X874-SUM($I892:AA892))))</f>
        <v>0</v>
      </c>
      <c r="AC892" s="31">
        <f>IF($I860="n/a",0,IF(AC$4&lt;=$C892,0,IF(SUM($C892,$I860)&gt;AC$4,$X874/$I860,$X874-SUM($I892:AB892))))</f>
        <v>0</v>
      </c>
      <c r="AD892" s="31">
        <f>IF($I860="n/a",0,IF(AD$4&lt;=$C892,0,IF(SUM($C892,$I860)&gt;AD$4,$X874/$I860,$X874-SUM($I892:AC892))))</f>
        <v>0</v>
      </c>
      <c r="AE892" s="31">
        <f>IF($I860="n/a",0,IF(AE$4&lt;=$C892,0,IF(SUM($C892,$I860)&gt;AE$4,$X874/$I860,$X874-SUM($I892:AD892))))</f>
        <v>0</v>
      </c>
      <c r="AF892" s="31">
        <f>IF($I860="n/a",0,IF(AF$4&lt;=$C892,0,IF(SUM($C892,$I860)&gt;AF$4,$X874/$I860,$X874-SUM($I892:AE892))))</f>
        <v>0</v>
      </c>
      <c r="AG892" s="31">
        <f>IF($I860="n/a",0,IF(AG$4&lt;=$C892,0,IF(SUM($C892,$I860)&gt;AG$4,$X874/$I860,$X874-SUM($I892:AF892))))</f>
        <v>0</v>
      </c>
      <c r="AH892" s="31">
        <f>IF($I860="n/a",0,IF(AH$4&lt;=$C892,0,IF(SUM($C892,$I860)&gt;AH$4,$X874/$I860,$X874-SUM($I892:AG892))))</f>
        <v>0</v>
      </c>
      <c r="AI892" s="31">
        <f>IF($I860="n/a",0,IF(AI$4&lt;=$C892,0,IF(SUM($C892,$I860)&gt;AI$4,$X874/$I860,$X874-SUM($I892:AH892))))</f>
        <v>0</v>
      </c>
      <c r="AJ892" s="31">
        <f>IF($I860="n/a",0,IF(AJ$4&lt;=$C892,0,IF(SUM($C892,$I860)&gt;AJ$4,$X874/$I860,$X874-SUM($I892:AI892))))</f>
        <v>0</v>
      </c>
      <c r="AK892" s="31">
        <f>IF($I860="n/a",0,IF(AK$4&lt;=$C892,0,IF(SUM($C892,$I860)&gt;AK$4,$X874/$I860,$X874-SUM($I892:AJ892))))</f>
        <v>0</v>
      </c>
      <c r="AL892" s="31">
        <f>IF($I860="n/a",0,IF(AL$4&lt;=$C892,0,IF(SUM($C892,$I860)&gt;AL$4,$X874/$I860,$X874-SUM($I892:AK892))))</f>
        <v>0</v>
      </c>
      <c r="AM892" s="31">
        <f>IF($I860="n/a",0,IF(AM$4&lt;=$C892,0,IF(SUM($C892,$I860)&gt;AM$4,$X874/$I860,$X874-SUM($I892:AL892))))</f>
        <v>0</v>
      </c>
      <c r="AN892" s="31">
        <f>IF($I860="n/a",0,IF(AN$4&lt;=$C892,0,IF(SUM($C892,$I860)&gt;AN$4,$X874/$I860,$X874-SUM($I892:AM892))))</f>
        <v>0</v>
      </c>
      <c r="AO892" s="31">
        <f>IF($I860="n/a",0,IF(AO$4&lt;=$C892,0,IF(SUM($C892,$I860)&gt;AO$4,$X874/$I860,$X874-SUM($I892:AN892))))</f>
        <v>0</v>
      </c>
      <c r="AP892" s="31">
        <f>IF($I860="n/a",0,IF(AP$4&lt;=$C892,0,IF(SUM($C892,$I860)&gt;AP$4,$X874/$I860,$X874-SUM($I892:AO892))))</f>
        <v>0</v>
      </c>
      <c r="AQ892" s="31">
        <f>IF($I860="n/a",0,IF(AQ$4&lt;=$C892,0,IF(SUM($C892,$I860)&gt;AQ$4,$X874/$I860,$X874-SUM($I892:AP892))))</f>
        <v>0</v>
      </c>
      <c r="AR892" s="31">
        <f>IF($I860="n/a",0,IF(AR$4&lt;=$C892,0,IF(SUM($C892,$I860)&gt;AR$4,$X874/$I860,$X874-SUM($I892:AQ892))))</f>
        <v>0</v>
      </c>
      <c r="AS892" s="31">
        <f>IF($I860="n/a",0,IF(AS$4&lt;=$C892,0,IF(SUM($C892,$I860)&gt;AS$4,$X874/$I860,$X874-SUM($I892:AR892))))</f>
        <v>0</v>
      </c>
      <c r="AT892" s="31">
        <f>IF($I860="n/a",0,IF(AT$4&lt;=$C892,0,IF(SUM($C892,$I860)&gt;AT$4,$X874/$I860,$X874-SUM($I892:AS892))))</f>
        <v>0</v>
      </c>
      <c r="AU892" s="31">
        <f>IF($I860="n/a",0,IF(AU$4&lt;=$C892,0,IF(SUM($C892,$I860)&gt;AU$4,$X874/$I860,$X874-SUM($I892:AT892))))</f>
        <v>0</v>
      </c>
      <c r="AV892" s="31">
        <f>IF($I860="n/a",0,IF(AV$4&lt;=$C892,0,IF(SUM($C892,$I860)&gt;AV$4,$X874/$I860,$X874-SUM($I892:AU892))))</f>
        <v>0</v>
      </c>
      <c r="AW892" s="31">
        <f>IF($I860="n/a",0,IF(AW$4&lt;=$C892,0,IF(SUM($C892,$I860)&gt;AW$4,$X874/$I860,$X874-SUM($I892:AV892))))</f>
        <v>0</v>
      </c>
      <c r="AX892" s="31">
        <f>IF($I860="n/a",0,IF(AX$4&lt;=$C892,0,IF(SUM($C892,$I860)&gt;AX$4,$X874/$I860,$X874-SUM($I892:AW892))))</f>
        <v>0</v>
      </c>
      <c r="AY892" s="31">
        <f>IF($I860="n/a",0,IF(AY$4&lt;=$C892,0,IF(SUM($C892,$I860)&gt;AY$4,$X874/$I860,$X874-SUM($I892:AX892))))</f>
        <v>0</v>
      </c>
      <c r="AZ892" s="31">
        <f>IF($I860="n/a",0,IF(AZ$4&lt;=$C892,0,IF(SUM($C892,$I860)&gt;AZ$4,$X874/$I860,$X874-SUM($I892:AY892))))</f>
        <v>0</v>
      </c>
      <c r="BA892" s="31">
        <f>IF($I860="n/a",0,IF(BA$4&lt;=$C892,0,IF(SUM($C892,$I860)&gt;BA$4,$X874/$I860,$X874-SUM($I892:AZ892))))</f>
        <v>0</v>
      </c>
      <c r="BB892" s="31">
        <f>IF($I860="n/a",0,IF(BB$4&lt;=$C892,0,IF(SUM($C892,$I860)&gt;BB$4,$X874/$I860,$X874-SUM($I892:BA892))))</f>
        <v>0</v>
      </c>
      <c r="BC892" s="31">
        <f>IF($I860="n/a",0,IF(BC$4&lt;=$C892,0,IF(SUM($C892,$I860)&gt;BC$4,$X874/$I860,$X874-SUM($I892:BB892))))</f>
        <v>0</v>
      </c>
      <c r="BD892" s="31">
        <f>IF($I860="n/a",0,IF(BD$4&lt;=$C892,0,IF(SUM($C892,$I860)&gt;BD$4,$X874/$I860,$X874-SUM($I892:BC892))))</f>
        <v>0</v>
      </c>
      <c r="BE892" s="31">
        <f>IF($I860="n/a",0,IF(BE$4&lt;=$C892,0,IF(SUM($C892,$I860)&gt;BE$4,$X874/$I860,$X874-SUM($I892:BD892))))</f>
        <v>0</v>
      </c>
      <c r="BF892" s="31">
        <f>IF($I860="n/a",0,IF(BF$4&lt;=$C892,0,IF(SUM($C892,$I860)&gt;BF$4,$X874/$I860,$X874-SUM($I892:BE892))))</f>
        <v>0</v>
      </c>
      <c r="BG892" s="31">
        <f>IF($I860="n/a",0,IF(BG$4&lt;=$C892,0,IF(SUM($C892,$I860)&gt;BG$4,$X874/$I860,$X874-SUM($I892:BF892))))</f>
        <v>0</v>
      </c>
      <c r="BH892" s="31">
        <f>IF($I860="n/a",0,IF(BH$4&lt;=$C892,0,IF(SUM($C892,$I860)&gt;BH$4,$X874/$I860,$X874-SUM($I892:BG892))))</f>
        <v>0</v>
      </c>
      <c r="BI892" s="31">
        <f>IF($I860="n/a",0,IF(BI$4&lt;=$C892,0,IF(SUM($C892,$I860)&gt;BI$4,$X874/$I860,$X874-SUM($I892:BH892))))</f>
        <v>0</v>
      </c>
      <c r="BJ892" s="31">
        <f>IF($I860="n/a",0,IF(BJ$4&lt;=$C892,0,IF(SUM($C892,$I860)&gt;BJ$4,$X874/$I860,$X874-SUM($I892:BI892))))</f>
        <v>0</v>
      </c>
      <c r="BK892" s="31">
        <f>IF($I860="n/a",0,IF(BK$4&lt;=$C892,0,IF(SUM($C892,$I860)&gt;BK$4,$X874/$I860,$X874-SUM($I892:BJ892))))</f>
        <v>0</v>
      </c>
      <c r="BL892" s="31">
        <f>IF($I860="n/a",0,IF(BL$4&lt;=$C892,0,IF(SUM($C892,$I860)&gt;BL$4,$X874/$I860,$X874-SUM($I892:BK892))))</f>
        <v>0</v>
      </c>
      <c r="BM892" s="31">
        <f>IF($I860="n/a",0,IF(BM$4&lt;=$C892,0,IF(SUM($C892,$I860)&gt;BM$4,$X874/$I860,$X874-SUM($I892:BL892))))</f>
        <v>0</v>
      </c>
      <c r="BN892" s="31">
        <f>IF($I860="n/a",0,IF(BN$4&lt;=$C892,0,IF(SUM($C892,$I860)&gt;BN$4,$X874/$I860,$X874-SUM($I892:BM892))))</f>
        <v>0</v>
      </c>
      <c r="BO892" s="31">
        <f>IF($I860="n/a",0,IF(BO$4&lt;=$C892,0,IF(SUM($C892,$I860)&gt;BO$4,$X874/$I860,$X874-SUM($I892:BN892))))</f>
        <v>0</v>
      </c>
      <c r="BP892" s="31">
        <f>IF($I860="n/a",0,IF(BP$4&lt;=$C892,0,IF(SUM($C892,$I860)&gt;BP$4,$X874/$I860,$X874-SUM($I892:BO892))))</f>
        <v>0</v>
      </c>
      <c r="BQ892" s="31">
        <f>IF($I860="n/a",0,IF(BQ$4&lt;=$C892,0,IF(SUM($C892,$I860)&gt;BQ$4,$X874/$I860,$X874-SUM($I892:BP892))))</f>
        <v>0</v>
      </c>
      <c r="BR892" s="31">
        <f>IF($I860="n/a",0,IF(BR$4&lt;=$C892,0,IF(SUM($C892,$I860)&gt;BR$4,$X874/$I860,$X874-SUM($I892:BQ892))))</f>
        <v>0</v>
      </c>
      <c r="BS892" s="31">
        <f>IF($I860="n/a",0,IF(BS$4&lt;=$C892,0,IF(SUM($C892,$I860)&gt;BS$4,$X874/$I860,$X874-SUM($I892:BR892))))</f>
        <v>0</v>
      </c>
      <c r="BT892" s="31">
        <f>IF($I860="n/a",0,IF(BT$4&lt;=$C892,0,IF(SUM($C892,$I860)&gt;BT$4,$X874/$I860,$X874-SUM($I892:BS892))))</f>
        <v>0</v>
      </c>
      <c r="BU892" s="31">
        <f>IF($I860="n/a",0,IF(BU$4&lt;=$C892,0,IF(SUM($C892,$I860)&gt;BU$4,$X874/$I860,$X874-SUM($I892:BT892))))</f>
        <v>0</v>
      </c>
      <c r="BV892" s="31">
        <f>IF($I860="n/a",0,IF(BV$4&lt;=$C892,0,IF(SUM($C892,$I860)&gt;BV$4,$X874/$I860,$X874-SUM($I892:BU892))))</f>
        <v>0</v>
      </c>
      <c r="BW892" s="31">
        <f>IF($I860="n/a",0,IF(BW$4&lt;=$C892,0,IF(SUM($C892,$I860)&gt;BW$4,$X874/$I860,$X874-SUM($I892:BV892))))</f>
        <v>0</v>
      </c>
      <c r="BX892" s="31">
        <f>IF($I860="n/a",0,IF(BX$4&lt;=$C892,0,IF(SUM($C892,$I860)&gt;BX$4,$X874/$I860,$X874-SUM($I892:BW892))))</f>
        <v>0</v>
      </c>
      <c r="BY892" s="31">
        <f>IF($I860="n/a",0,IF(BY$4&lt;=$C892,0,IF(SUM($C892,$I860)&gt;BY$4,$X874/$I860,$X874-SUM($I892:BX892))))</f>
        <v>0</v>
      </c>
      <c r="BZ892" s="31">
        <f>IF($I860="n/a",0,IF(BZ$4&lt;=$C892,0,IF(SUM($C892,$I860)&gt;BZ$4,$X874/$I860,$X874-SUM($I892:BY892))))</f>
        <v>0</v>
      </c>
      <c r="CA892" s="31">
        <f>IF($I860="n/a",0,IF(CA$4&lt;=$C892,0,IF(SUM($C892,$I860)&gt;CA$4,$X874/$I860,$X874-SUM($I892:BZ892))))</f>
        <v>0</v>
      </c>
      <c r="CB892" s="31">
        <f>IF($I860="n/a",0,IF(CB$4&lt;=$C892,0,IF(SUM($C892,$I860)&gt;CB$4,$X874/$I860,$X874-SUM($I892:CA892))))</f>
        <v>0</v>
      </c>
      <c r="CC892" s="31">
        <f>IF($I860="n/a",0,IF(CC$4&lt;=$C892,0,IF(SUM($C892,$I860)&gt;CC$4,$X874/$I860,$X874-SUM($I892:CB892))))</f>
        <v>0</v>
      </c>
      <c r="CD892" s="31">
        <f>IF($I860="n/a",0,IF(CD$4&lt;=$C892,0,IF(SUM($C892,$I860)&gt;CD$4,$X874/$I860,$X874-SUM($I892:CC892))))</f>
        <v>0</v>
      </c>
      <c r="CE892" s="31">
        <f>IF($I860="n/a",0,IF(CE$4&lt;=$C892,0,IF(SUM($C892,$I860)&gt;CE$4,$X874/$I860,$X874-SUM($I892:CD892))))</f>
        <v>0</v>
      </c>
      <c r="CF892" s="31">
        <f>IF($I860="n/a",0,IF(CF$4&lt;=$C892,0,IF(SUM($C892,$I860)&gt;CF$4,$X874/$I860,$X874-SUM($I892:CE892))))</f>
        <v>0</v>
      </c>
    </row>
    <row r="893" spans="1:84" s="153" customFormat="1" ht="12.75" customHeight="1">
      <c r="A893"/>
      <c r="C893" s="197">
        <v>2031</v>
      </c>
      <c r="D893" s="21" t="s">
        <v>60</v>
      </c>
      <c r="E893" s="21" t="s">
        <v>185</v>
      </c>
      <c r="I893" s="31"/>
      <c r="J893" s="31">
        <f>IF($I860="n/a",0,IF(J$4&lt;=$C893,0,IF(SUM($C893,$I860)&gt;J$4,$Y874/$I860,$Y874-SUM($I893:I893))))</f>
        <v>0</v>
      </c>
      <c r="K893" s="31">
        <f>IF($I860="n/a",0,IF(K$4&lt;=$C893,0,IF(SUM($C893,$I860)&gt;K$4,$Y874/$I860,$Y874-SUM($I893:J893))))</f>
        <v>0</v>
      </c>
      <c r="L893" s="31">
        <f>IF($I860="n/a",0,IF(L$4&lt;=$C893,0,IF(SUM($C893,$I860)&gt;L$4,$Y874/$I860,$Y874-SUM($I893:K893))))</f>
        <v>0</v>
      </c>
      <c r="M893" s="31">
        <f>IF($I860="n/a",0,IF(M$4&lt;=$C893,0,IF(SUM($C893,$I860)&gt;M$4,$Y874/$I860,$Y874-SUM($I893:L893))))</f>
        <v>0</v>
      </c>
      <c r="N893" s="31">
        <f>IF($I860="n/a",0,IF(N$4&lt;=$C893,0,IF(SUM($C893,$I860)&gt;N$4,$Y874/$I860,$Y874-SUM($I893:M893))))</f>
        <v>0</v>
      </c>
      <c r="O893" s="31">
        <f>IF($I860="n/a",0,IF(O$4&lt;=$C893,0,IF(SUM($C893,$I860)&gt;O$4,$Y874/$I860,$Y874-SUM($I893:N893))))</f>
        <v>0</v>
      </c>
      <c r="P893" s="31">
        <f>IF($I860="n/a",0,IF(P$4&lt;=$C893,0,IF(SUM($C893,$I860)&gt;P$4,$Y874/$I860,$Y874-SUM($I893:O893))))</f>
        <v>0</v>
      </c>
      <c r="Q893" s="31">
        <f>IF($I860="n/a",0,IF(Q$4&lt;=$C893,0,IF(SUM($C893,$I860)&gt;Q$4,$Y874/$I860,$Y874-SUM($I893:P893))))</f>
        <v>0</v>
      </c>
      <c r="R893" s="31">
        <f>IF($I860="n/a",0,IF(R$4&lt;=$C893,0,IF(SUM($C893,$I860)&gt;R$4,$Y874/$I860,$Y874-SUM($I893:Q893))))</f>
        <v>0</v>
      </c>
      <c r="S893" s="31">
        <f>IF($I860="n/a",0,IF(S$4&lt;=$C893,0,IF(SUM($C893,$I860)&gt;S$4,$Y874/$I860,$Y874-SUM($I893:R893))))</f>
        <v>0</v>
      </c>
      <c r="T893" s="31">
        <f>IF($I860="n/a",0,IF(T$4&lt;=$C893,0,IF(SUM($C893,$I860)&gt;T$4,$Y874/$I860,$Y874-SUM($I893:S893))))</f>
        <v>0</v>
      </c>
      <c r="U893" s="31">
        <f>IF($I860="n/a",0,IF(U$4&lt;=$C893,0,IF(SUM($C893,$I860)&gt;U$4,$Y874/$I860,$Y874-SUM($I893:T893))))</f>
        <v>0</v>
      </c>
      <c r="V893" s="31">
        <f>IF($I860="n/a",0,IF(V$4&lt;=$C893,0,IF(SUM($C893,$I860)&gt;V$4,$Y874/$I860,$Y874-SUM($I893:U893))))</f>
        <v>0</v>
      </c>
      <c r="W893" s="31">
        <f>IF($I860="n/a",0,IF(W$4&lt;=$C893,0,IF(SUM($C893,$I860)&gt;W$4,$Y874/$I860,$Y874-SUM($I893:V893))))</f>
        <v>0</v>
      </c>
      <c r="X893" s="31">
        <f>IF($I860="n/a",0,IF(X$4&lt;=$C893,0,IF(SUM($C893,$I860)&gt;X$4,$Y874/$I860,$Y874-SUM($I893:W893))))</f>
        <v>0</v>
      </c>
      <c r="Y893" s="31">
        <f>IF($I860="n/a",0,IF(Y$4&lt;=$C893,0,IF(SUM($C893,$I860)&gt;Y$4,$Y874/$I860,$Y874-SUM($I893:X893))))</f>
        <v>0</v>
      </c>
      <c r="Z893" s="31">
        <f>IF($I860="n/a",0,IF(Z$4&lt;=$C893,0,IF(SUM($C893,$I860)&gt;Z$4,$Y874/$I860,$Y874-SUM($I893:Y893))))</f>
        <v>0</v>
      </c>
      <c r="AA893" s="31">
        <f>IF($I860="n/a",0,IF(AA$4&lt;=$C893,0,IF(SUM($C893,$I860)&gt;AA$4,$Y874/$I860,$Y874-SUM($I893:Z893))))</f>
        <v>0</v>
      </c>
      <c r="AB893" s="31">
        <f>IF($I860="n/a",0,IF(AB$4&lt;=$C893,0,IF(SUM($C893,$I860)&gt;AB$4,$Y874/$I860,$Y874-SUM($I893:AA893))))</f>
        <v>0</v>
      </c>
      <c r="AC893" s="31">
        <f>IF($I860="n/a",0,IF(AC$4&lt;=$C893,0,IF(SUM($C893,$I860)&gt;AC$4,$Y874/$I860,$Y874-SUM($I893:AB893))))</f>
        <v>0</v>
      </c>
      <c r="AD893" s="31">
        <f>IF($I860="n/a",0,IF(AD$4&lt;=$C893,0,IF(SUM($C893,$I860)&gt;AD$4,$Y874/$I860,$Y874-SUM($I893:AC893))))</f>
        <v>0</v>
      </c>
      <c r="AE893" s="31">
        <f>IF($I860="n/a",0,IF(AE$4&lt;=$C893,0,IF(SUM($C893,$I860)&gt;AE$4,$Y874/$I860,$Y874-SUM($I893:AD893))))</f>
        <v>0</v>
      </c>
      <c r="AF893" s="31">
        <f>IF($I860="n/a",0,IF(AF$4&lt;=$C893,0,IF(SUM($C893,$I860)&gt;AF$4,$Y874/$I860,$Y874-SUM($I893:AE893))))</f>
        <v>0</v>
      </c>
      <c r="AG893" s="31">
        <f>IF($I860="n/a",0,IF(AG$4&lt;=$C893,0,IF(SUM($C893,$I860)&gt;AG$4,$Y874/$I860,$Y874-SUM($I893:AF893))))</f>
        <v>0</v>
      </c>
      <c r="AH893" s="31">
        <f>IF($I860="n/a",0,IF(AH$4&lt;=$C893,0,IF(SUM($C893,$I860)&gt;AH$4,$Y874/$I860,$Y874-SUM($I893:AG893))))</f>
        <v>0</v>
      </c>
      <c r="AI893" s="31">
        <f>IF($I860="n/a",0,IF(AI$4&lt;=$C893,0,IF(SUM($C893,$I860)&gt;AI$4,$Y874/$I860,$Y874-SUM($I893:AH893))))</f>
        <v>0</v>
      </c>
      <c r="AJ893" s="31">
        <f>IF($I860="n/a",0,IF(AJ$4&lt;=$C893,0,IF(SUM($C893,$I860)&gt;AJ$4,$Y874/$I860,$Y874-SUM($I893:AI893))))</f>
        <v>0</v>
      </c>
      <c r="AK893" s="31">
        <f>IF($I860="n/a",0,IF(AK$4&lt;=$C893,0,IF(SUM($C893,$I860)&gt;AK$4,$Y874/$I860,$Y874-SUM($I893:AJ893))))</f>
        <v>0</v>
      </c>
      <c r="AL893" s="31">
        <f>IF($I860="n/a",0,IF(AL$4&lt;=$C893,0,IF(SUM($C893,$I860)&gt;AL$4,$Y874/$I860,$Y874-SUM($I893:AK893))))</f>
        <v>0</v>
      </c>
      <c r="AM893" s="31">
        <f>IF($I860="n/a",0,IF(AM$4&lt;=$C893,0,IF(SUM($C893,$I860)&gt;AM$4,$Y874/$I860,$Y874-SUM($I893:AL893))))</f>
        <v>0</v>
      </c>
      <c r="AN893" s="31">
        <f>IF($I860="n/a",0,IF(AN$4&lt;=$C893,0,IF(SUM($C893,$I860)&gt;AN$4,$Y874/$I860,$Y874-SUM($I893:AM893))))</f>
        <v>0</v>
      </c>
      <c r="AO893" s="31">
        <f>IF($I860="n/a",0,IF(AO$4&lt;=$C893,0,IF(SUM($C893,$I860)&gt;AO$4,$Y874/$I860,$Y874-SUM($I893:AN893))))</f>
        <v>0</v>
      </c>
      <c r="AP893" s="31">
        <f>IF($I860="n/a",0,IF(AP$4&lt;=$C893,0,IF(SUM($C893,$I860)&gt;AP$4,$Y874/$I860,$Y874-SUM($I893:AO893))))</f>
        <v>0</v>
      </c>
      <c r="AQ893" s="31">
        <f>IF($I860="n/a",0,IF(AQ$4&lt;=$C893,0,IF(SUM($C893,$I860)&gt;AQ$4,$Y874/$I860,$Y874-SUM($I893:AP893))))</f>
        <v>0</v>
      </c>
      <c r="AR893" s="31">
        <f>IF($I860="n/a",0,IF(AR$4&lt;=$C893,0,IF(SUM($C893,$I860)&gt;AR$4,$Y874/$I860,$Y874-SUM($I893:AQ893))))</f>
        <v>0</v>
      </c>
      <c r="AS893" s="31">
        <f>IF($I860="n/a",0,IF(AS$4&lt;=$C893,0,IF(SUM($C893,$I860)&gt;AS$4,$Y874/$I860,$Y874-SUM($I893:AR893))))</f>
        <v>0</v>
      </c>
      <c r="AT893" s="31">
        <f>IF($I860="n/a",0,IF(AT$4&lt;=$C893,0,IF(SUM($C893,$I860)&gt;AT$4,$Y874/$I860,$Y874-SUM($I893:AS893))))</f>
        <v>0</v>
      </c>
      <c r="AU893" s="31">
        <f>IF($I860="n/a",0,IF(AU$4&lt;=$C893,0,IF(SUM($C893,$I860)&gt;AU$4,$Y874/$I860,$Y874-SUM($I893:AT893))))</f>
        <v>0</v>
      </c>
      <c r="AV893" s="31">
        <f>IF($I860="n/a",0,IF(AV$4&lt;=$C893,0,IF(SUM($C893,$I860)&gt;AV$4,$Y874/$I860,$Y874-SUM($I893:AU893))))</f>
        <v>0</v>
      </c>
      <c r="AW893" s="31">
        <f>IF($I860="n/a",0,IF(AW$4&lt;=$C893,0,IF(SUM($C893,$I860)&gt;AW$4,$Y874/$I860,$Y874-SUM($I893:AV893))))</f>
        <v>0</v>
      </c>
      <c r="AX893" s="31">
        <f>IF($I860="n/a",0,IF(AX$4&lt;=$C893,0,IF(SUM($C893,$I860)&gt;AX$4,$Y874/$I860,$Y874-SUM($I893:AW893))))</f>
        <v>0</v>
      </c>
      <c r="AY893" s="31">
        <f>IF($I860="n/a",0,IF(AY$4&lt;=$C893,0,IF(SUM($C893,$I860)&gt;AY$4,$Y874/$I860,$Y874-SUM($I893:AX893))))</f>
        <v>0</v>
      </c>
      <c r="AZ893" s="31">
        <f>IF($I860="n/a",0,IF(AZ$4&lt;=$C893,0,IF(SUM($C893,$I860)&gt;AZ$4,$Y874/$I860,$Y874-SUM($I893:AY893))))</f>
        <v>0</v>
      </c>
      <c r="BA893" s="31">
        <f>IF($I860="n/a",0,IF(BA$4&lt;=$C893,0,IF(SUM($C893,$I860)&gt;BA$4,$Y874/$I860,$Y874-SUM($I893:AZ893))))</f>
        <v>0</v>
      </c>
      <c r="BB893" s="31">
        <f>IF($I860="n/a",0,IF(BB$4&lt;=$C893,0,IF(SUM($C893,$I860)&gt;BB$4,$Y874/$I860,$Y874-SUM($I893:BA893))))</f>
        <v>0</v>
      </c>
      <c r="BC893" s="31">
        <f>IF($I860="n/a",0,IF(BC$4&lt;=$C893,0,IF(SUM($C893,$I860)&gt;BC$4,$Y874/$I860,$Y874-SUM($I893:BB893))))</f>
        <v>0</v>
      </c>
      <c r="BD893" s="31">
        <f>IF($I860="n/a",0,IF(BD$4&lt;=$C893,0,IF(SUM($C893,$I860)&gt;BD$4,$Y874/$I860,$Y874-SUM($I893:BC893))))</f>
        <v>0</v>
      </c>
      <c r="BE893" s="31">
        <f>IF($I860="n/a",0,IF(BE$4&lt;=$C893,0,IF(SUM($C893,$I860)&gt;BE$4,$Y874/$I860,$Y874-SUM($I893:BD893))))</f>
        <v>0</v>
      </c>
      <c r="BF893" s="31">
        <f>IF($I860="n/a",0,IF(BF$4&lt;=$C893,0,IF(SUM($C893,$I860)&gt;BF$4,$Y874/$I860,$Y874-SUM($I893:BE893))))</f>
        <v>0</v>
      </c>
      <c r="BG893" s="31">
        <f>IF($I860="n/a",0,IF(BG$4&lt;=$C893,0,IF(SUM($C893,$I860)&gt;BG$4,$Y874/$I860,$Y874-SUM($I893:BF893))))</f>
        <v>0</v>
      </c>
      <c r="BH893" s="31">
        <f>IF($I860="n/a",0,IF(BH$4&lt;=$C893,0,IF(SUM($C893,$I860)&gt;BH$4,$Y874/$I860,$Y874-SUM($I893:BG893))))</f>
        <v>0</v>
      </c>
      <c r="BI893" s="31">
        <f>IF($I860="n/a",0,IF(BI$4&lt;=$C893,0,IF(SUM($C893,$I860)&gt;BI$4,$Y874/$I860,$Y874-SUM($I893:BH893))))</f>
        <v>0</v>
      </c>
      <c r="BJ893" s="31">
        <f>IF($I860="n/a",0,IF(BJ$4&lt;=$C893,0,IF(SUM($C893,$I860)&gt;BJ$4,$Y874/$I860,$Y874-SUM($I893:BI893))))</f>
        <v>0</v>
      </c>
      <c r="BK893" s="31">
        <f>IF($I860="n/a",0,IF(BK$4&lt;=$C893,0,IF(SUM($C893,$I860)&gt;BK$4,$Y874/$I860,$Y874-SUM($I893:BJ893))))</f>
        <v>0</v>
      </c>
      <c r="BL893" s="31">
        <f>IF($I860="n/a",0,IF(BL$4&lt;=$C893,0,IF(SUM($C893,$I860)&gt;BL$4,$Y874/$I860,$Y874-SUM($I893:BK893))))</f>
        <v>0</v>
      </c>
      <c r="BM893" s="31">
        <f>IF($I860="n/a",0,IF(BM$4&lt;=$C893,0,IF(SUM($C893,$I860)&gt;BM$4,$Y874/$I860,$Y874-SUM($I893:BL893))))</f>
        <v>0</v>
      </c>
      <c r="BN893" s="31">
        <f>IF($I860="n/a",0,IF(BN$4&lt;=$C893,0,IF(SUM($C893,$I860)&gt;BN$4,$Y874/$I860,$Y874-SUM($I893:BM893))))</f>
        <v>0</v>
      </c>
      <c r="BO893" s="31">
        <f>IF($I860="n/a",0,IF(BO$4&lt;=$C893,0,IF(SUM($C893,$I860)&gt;BO$4,$Y874/$I860,$Y874-SUM($I893:BN893))))</f>
        <v>0</v>
      </c>
      <c r="BP893" s="31">
        <f>IF($I860="n/a",0,IF(BP$4&lt;=$C893,0,IF(SUM($C893,$I860)&gt;BP$4,$Y874/$I860,$Y874-SUM($I893:BO893))))</f>
        <v>0</v>
      </c>
      <c r="BQ893" s="31">
        <f>IF($I860="n/a",0,IF(BQ$4&lt;=$C893,0,IF(SUM($C893,$I860)&gt;BQ$4,$Y874/$I860,$Y874-SUM($I893:BP893))))</f>
        <v>0</v>
      </c>
      <c r="BR893" s="31">
        <f>IF($I860="n/a",0,IF(BR$4&lt;=$C893,0,IF(SUM($C893,$I860)&gt;BR$4,$Y874/$I860,$Y874-SUM($I893:BQ893))))</f>
        <v>0</v>
      </c>
      <c r="BS893" s="31">
        <f>IF($I860="n/a",0,IF(BS$4&lt;=$C893,0,IF(SUM($C893,$I860)&gt;BS$4,$Y874/$I860,$Y874-SUM($I893:BR893))))</f>
        <v>0</v>
      </c>
      <c r="BT893" s="31">
        <f>IF($I860="n/a",0,IF(BT$4&lt;=$C893,0,IF(SUM($C893,$I860)&gt;BT$4,$Y874/$I860,$Y874-SUM($I893:BS893))))</f>
        <v>0</v>
      </c>
      <c r="BU893" s="31">
        <f>IF($I860="n/a",0,IF(BU$4&lt;=$C893,0,IF(SUM($C893,$I860)&gt;BU$4,$Y874/$I860,$Y874-SUM($I893:BT893))))</f>
        <v>0</v>
      </c>
      <c r="BV893" s="31">
        <f>IF($I860="n/a",0,IF(BV$4&lt;=$C893,0,IF(SUM($C893,$I860)&gt;BV$4,$Y874/$I860,$Y874-SUM($I893:BU893))))</f>
        <v>0</v>
      </c>
      <c r="BW893" s="31">
        <f>IF($I860="n/a",0,IF(BW$4&lt;=$C893,0,IF(SUM($C893,$I860)&gt;BW$4,$Y874/$I860,$Y874-SUM($I893:BV893))))</f>
        <v>0</v>
      </c>
      <c r="BX893" s="31">
        <f>IF($I860="n/a",0,IF(BX$4&lt;=$C893,0,IF(SUM($C893,$I860)&gt;BX$4,$Y874/$I860,$Y874-SUM($I893:BW893))))</f>
        <v>0</v>
      </c>
      <c r="BY893" s="31">
        <f>IF($I860="n/a",0,IF(BY$4&lt;=$C893,0,IF(SUM($C893,$I860)&gt;BY$4,$Y874/$I860,$Y874-SUM($I893:BX893))))</f>
        <v>0</v>
      </c>
      <c r="BZ893" s="31">
        <f>IF($I860="n/a",0,IF(BZ$4&lt;=$C893,0,IF(SUM($C893,$I860)&gt;BZ$4,$Y874/$I860,$Y874-SUM($I893:BY893))))</f>
        <v>0</v>
      </c>
      <c r="CA893" s="31">
        <f>IF($I860="n/a",0,IF(CA$4&lt;=$C893,0,IF(SUM($C893,$I860)&gt;CA$4,$Y874/$I860,$Y874-SUM($I893:BZ893))))</f>
        <v>0</v>
      </c>
      <c r="CB893" s="31">
        <f>IF($I860="n/a",0,IF(CB$4&lt;=$C893,0,IF(SUM($C893,$I860)&gt;CB$4,$Y874/$I860,$Y874-SUM($I893:CA893))))</f>
        <v>0</v>
      </c>
      <c r="CC893" s="31">
        <f>IF($I860="n/a",0,IF(CC$4&lt;=$C893,0,IF(SUM($C893,$I860)&gt;CC$4,$Y874/$I860,$Y874-SUM($I893:CB893))))</f>
        <v>0</v>
      </c>
      <c r="CD893" s="31">
        <f>IF($I860="n/a",0,IF(CD$4&lt;=$C893,0,IF(SUM($C893,$I860)&gt;CD$4,$Y874/$I860,$Y874-SUM($I893:CC893))))</f>
        <v>0</v>
      </c>
      <c r="CE893" s="31">
        <f>IF($I860="n/a",0,IF(CE$4&lt;=$C893,0,IF(SUM($C893,$I860)&gt;CE$4,$Y874/$I860,$Y874-SUM($I893:CD893))))</f>
        <v>0</v>
      </c>
      <c r="CF893" s="31">
        <f>IF($I860="n/a",0,IF(CF$4&lt;=$C893,0,IF(SUM($C893,$I860)&gt;CF$4,$Y874/$I860,$Y874-SUM($I893:CE893))))</f>
        <v>0</v>
      </c>
    </row>
    <row r="894" spans="1:84" s="153" customFormat="1" ht="12.75" customHeight="1">
      <c r="A894"/>
      <c r="C894" s="197">
        <v>2032</v>
      </c>
      <c r="D894" s="21" t="s">
        <v>61</v>
      </c>
      <c r="E894" s="21" t="s">
        <v>185</v>
      </c>
      <c r="I894" s="31"/>
      <c r="J894" s="31">
        <f>IF($I860="n/a",0,IF(J$4&lt;=$C894,0,IF(SUM($C894,$I860)&gt;J$4,$Z874/$I860,$Z874-SUM($I894:I894))))</f>
        <v>0</v>
      </c>
      <c r="K894" s="31">
        <f>IF($I860="n/a",0,IF(K$4&lt;=$C894,0,IF(SUM($C894,$I860)&gt;K$4,$Z874/$I860,$Z874-SUM($I894:J894))))</f>
        <v>0</v>
      </c>
      <c r="L894" s="31">
        <f>IF($I860="n/a",0,IF(L$4&lt;=$C894,0,IF(SUM($C894,$I860)&gt;L$4,$Z874/$I860,$Z874-SUM($I894:K894))))</f>
        <v>0</v>
      </c>
      <c r="M894" s="31">
        <f>IF($I860="n/a",0,IF(M$4&lt;=$C894,0,IF(SUM($C894,$I860)&gt;M$4,$Z874/$I860,$Z874-SUM($I894:L894))))</f>
        <v>0</v>
      </c>
      <c r="N894" s="31">
        <f>IF($I860="n/a",0,IF(N$4&lt;=$C894,0,IF(SUM($C894,$I860)&gt;N$4,$Z874/$I860,$Z874-SUM($I894:M894))))</f>
        <v>0</v>
      </c>
      <c r="O894" s="31">
        <f>IF($I860="n/a",0,IF(O$4&lt;=$C894,0,IF(SUM($C894,$I860)&gt;O$4,$Z874/$I860,$Z874-SUM($I894:N894))))</f>
        <v>0</v>
      </c>
      <c r="P894" s="31">
        <f>IF($I860="n/a",0,IF(P$4&lt;=$C894,0,IF(SUM($C894,$I860)&gt;P$4,$Z874/$I860,$Z874-SUM($I894:O894))))</f>
        <v>0</v>
      </c>
      <c r="Q894" s="31">
        <f>IF($I860="n/a",0,IF(Q$4&lt;=$C894,0,IF(SUM($C894,$I860)&gt;Q$4,$Z874/$I860,$Z874-SUM($I894:P894))))</f>
        <v>0</v>
      </c>
      <c r="R894" s="31">
        <f>IF($I860="n/a",0,IF(R$4&lt;=$C894,0,IF(SUM($C894,$I860)&gt;R$4,$Z874/$I860,$Z874-SUM($I894:Q894))))</f>
        <v>0</v>
      </c>
      <c r="S894" s="31">
        <f>IF($I860="n/a",0,IF(S$4&lt;=$C894,0,IF(SUM($C894,$I860)&gt;S$4,$Z874/$I860,$Z874-SUM($I894:R894))))</f>
        <v>0</v>
      </c>
      <c r="T894" s="31">
        <f>IF($I860="n/a",0,IF(T$4&lt;=$C894,0,IF(SUM($C894,$I860)&gt;T$4,$Z874/$I860,$Z874-SUM($I894:S894))))</f>
        <v>0</v>
      </c>
      <c r="U894" s="31">
        <f>IF($I860="n/a",0,IF(U$4&lt;=$C894,0,IF(SUM($C894,$I860)&gt;U$4,$Z874/$I860,$Z874-SUM($I894:T894))))</f>
        <v>0</v>
      </c>
      <c r="V894" s="31">
        <f>IF($I860="n/a",0,IF(V$4&lt;=$C894,0,IF(SUM($C894,$I860)&gt;V$4,$Z874/$I860,$Z874-SUM($I894:U894))))</f>
        <v>0</v>
      </c>
      <c r="W894" s="31">
        <f>IF($I860="n/a",0,IF(W$4&lt;=$C894,0,IF(SUM($C894,$I860)&gt;W$4,$Z874/$I860,$Z874-SUM($I894:V894))))</f>
        <v>0</v>
      </c>
      <c r="X894" s="31">
        <f>IF($I860="n/a",0,IF(X$4&lt;=$C894,0,IF(SUM($C894,$I860)&gt;X$4,$Z874/$I860,$Z874-SUM($I894:W894))))</f>
        <v>0</v>
      </c>
      <c r="Y894" s="31">
        <f>IF($I860="n/a",0,IF(Y$4&lt;=$C894,0,IF(SUM($C894,$I860)&gt;Y$4,$Z874/$I860,$Z874-SUM($I894:X894))))</f>
        <v>0</v>
      </c>
      <c r="Z894" s="31">
        <f>IF($I860="n/a",0,IF(Z$4&lt;=$C894,0,IF(SUM($C894,$I860)&gt;Z$4,$Z874/$I860,$Z874-SUM($I894:Y894))))</f>
        <v>0</v>
      </c>
      <c r="AA894" s="31">
        <f>IF($I860="n/a",0,IF(AA$4&lt;=$C894,0,IF(SUM($C894,$I860)&gt;AA$4,$Z874/$I860,$Z874-SUM($I894:Z894))))</f>
        <v>0</v>
      </c>
      <c r="AB894" s="31">
        <f>IF($I860="n/a",0,IF(AB$4&lt;=$C894,0,IF(SUM($C894,$I860)&gt;AB$4,$Z874/$I860,$Z874-SUM($I894:AA894))))</f>
        <v>0</v>
      </c>
      <c r="AC894" s="31">
        <f>IF($I860="n/a",0,IF(AC$4&lt;=$C894,0,IF(SUM($C894,$I860)&gt;AC$4,$Z874/$I860,$Z874-SUM($I894:AB894))))</f>
        <v>0</v>
      </c>
      <c r="AD894" s="31">
        <f>IF($I860="n/a",0,IF(AD$4&lt;=$C894,0,IF(SUM($C894,$I860)&gt;AD$4,$Z874/$I860,$Z874-SUM($I894:AC894))))</f>
        <v>0</v>
      </c>
      <c r="AE894" s="31">
        <f>IF($I860="n/a",0,IF(AE$4&lt;=$C894,0,IF(SUM($C894,$I860)&gt;AE$4,$Z874/$I860,$Z874-SUM($I894:AD894))))</f>
        <v>0</v>
      </c>
      <c r="AF894" s="31">
        <f>IF($I860="n/a",0,IF(AF$4&lt;=$C894,0,IF(SUM($C894,$I860)&gt;AF$4,$Z874/$I860,$Z874-SUM($I894:AE894))))</f>
        <v>0</v>
      </c>
      <c r="AG894" s="31">
        <f>IF($I860="n/a",0,IF(AG$4&lt;=$C894,0,IF(SUM($C894,$I860)&gt;AG$4,$Z874/$I860,$Z874-SUM($I894:AF894))))</f>
        <v>0</v>
      </c>
      <c r="AH894" s="31">
        <f>IF($I860="n/a",0,IF(AH$4&lt;=$C894,0,IF(SUM($C894,$I860)&gt;AH$4,$Z874/$I860,$Z874-SUM($I894:AG894))))</f>
        <v>0</v>
      </c>
      <c r="AI894" s="31">
        <f>IF($I860="n/a",0,IF(AI$4&lt;=$C894,0,IF(SUM($C894,$I860)&gt;AI$4,$Z874/$I860,$Z874-SUM($I894:AH894))))</f>
        <v>0</v>
      </c>
      <c r="AJ894" s="31">
        <f>IF($I860="n/a",0,IF(AJ$4&lt;=$C894,0,IF(SUM($C894,$I860)&gt;AJ$4,$Z874/$I860,$Z874-SUM($I894:AI894))))</f>
        <v>0</v>
      </c>
      <c r="AK894" s="31">
        <f>IF($I860="n/a",0,IF(AK$4&lt;=$C894,0,IF(SUM($C894,$I860)&gt;AK$4,$Z874/$I860,$Z874-SUM($I894:AJ894))))</f>
        <v>0</v>
      </c>
      <c r="AL894" s="31">
        <f>IF($I860="n/a",0,IF(AL$4&lt;=$C894,0,IF(SUM($C894,$I860)&gt;AL$4,$Z874/$I860,$Z874-SUM($I894:AK894))))</f>
        <v>0</v>
      </c>
      <c r="AM894" s="31">
        <f>IF($I860="n/a",0,IF(AM$4&lt;=$C894,0,IF(SUM($C894,$I860)&gt;AM$4,$Z874/$I860,$Z874-SUM($I894:AL894))))</f>
        <v>0</v>
      </c>
      <c r="AN894" s="31">
        <f>IF($I860="n/a",0,IF(AN$4&lt;=$C894,0,IF(SUM($C894,$I860)&gt;AN$4,$Z874/$I860,$Z874-SUM($I894:AM894))))</f>
        <v>0</v>
      </c>
      <c r="AO894" s="31">
        <f>IF($I860="n/a",0,IF(AO$4&lt;=$C894,0,IF(SUM($C894,$I860)&gt;AO$4,$Z874/$I860,$Z874-SUM($I894:AN894))))</f>
        <v>0</v>
      </c>
      <c r="AP894" s="31">
        <f>IF($I860="n/a",0,IF(AP$4&lt;=$C894,0,IF(SUM($C894,$I860)&gt;AP$4,$Z874/$I860,$Z874-SUM($I894:AO894))))</f>
        <v>0</v>
      </c>
      <c r="AQ894" s="31">
        <f>IF($I860="n/a",0,IF(AQ$4&lt;=$C894,0,IF(SUM($C894,$I860)&gt;AQ$4,$Z874/$I860,$Z874-SUM($I894:AP894))))</f>
        <v>0</v>
      </c>
      <c r="AR894" s="31">
        <f>IF($I860="n/a",0,IF(AR$4&lt;=$C894,0,IF(SUM($C894,$I860)&gt;AR$4,$Z874/$I860,$Z874-SUM($I894:AQ894))))</f>
        <v>0</v>
      </c>
      <c r="AS894" s="31">
        <f>IF($I860="n/a",0,IF(AS$4&lt;=$C894,0,IF(SUM($C894,$I860)&gt;AS$4,$Z874/$I860,$Z874-SUM($I894:AR894))))</f>
        <v>0</v>
      </c>
      <c r="AT894" s="31">
        <f>IF($I860="n/a",0,IF(AT$4&lt;=$C894,0,IF(SUM($C894,$I860)&gt;AT$4,$Z874/$I860,$Z874-SUM($I894:AS894))))</f>
        <v>0</v>
      </c>
      <c r="AU894" s="31">
        <f>IF($I860="n/a",0,IF(AU$4&lt;=$C894,0,IF(SUM($C894,$I860)&gt;AU$4,$Z874/$I860,$Z874-SUM($I894:AT894))))</f>
        <v>0</v>
      </c>
      <c r="AV894" s="31">
        <f>IF($I860="n/a",0,IF(AV$4&lt;=$C894,0,IF(SUM($C894,$I860)&gt;AV$4,$Z874/$I860,$Z874-SUM($I894:AU894))))</f>
        <v>0</v>
      </c>
      <c r="AW894" s="31">
        <f>IF($I860="n/a",0,IF(AW$4&lt;=$C894,0,IF(SUM($C894,$I860)&gt;AW$4,$Z874/$I860,$Z874-SUM($I894:AV894))))</f>
        <v>0</v>
      </c>
      <c r="AX894" s="31">
        <f>IF($I860="n/a",0,IF(AX$4&lt;=$C894,0,IF(SUM($C894,$I860)&gt;AX$4,$Z874/$I860,$Z874-SUM($I894:AW894))))</f>
        <v>0</v>
      </c>
      <c r="AY894" s="31">
        <f>IF($I860="n/a",0,IF(AY$4&lt;=$C894,0,IF(SUM($C894,$I860)&gt;AY$4,$Z874/$I860,$Z874-SUM($I894:AX894))))</f>
        <v>0</v>
      </c>
      <c r="AZ894" s="31">
        <f>IF($I860="n/a",0,IF(AZ$4&lt;=$C894,0,IF(SUM($C894,$I860)&gt;AZ$4,$Z874/$I860,$Z874-SUM($I894:AY894))))</f>
        <v>0</v>
      </c>
      <c r="BA894" s="31">
        <f>IF($I860="n/a",0,IF(BA$4&lt;=$C894,0,IF(SUM($C894,$I860)&gt;BA$4,$Z874/$I860,$Z874-SUM($I894:AZ894))))</f>
        <v>0</v>
      </c>
      <c r="BB894" s="31">
        <f>IF($I860="n/a",0,IF(BB$4&lt;=$C894,0,IF(SUM($C894,$I860)&gt;BB$4,$Z874/$I860,$Z874-SUM($I894:BA894))))</f>
        <v>0</v>
      </c>
      <c r="BC894" s="31">
        <f>IF($I860="n/a",0,IF(BC$4&lt;=$C894,0,IF(SUM($C894,$I860)&gt;BC$4,$Z874/$I860,$Z874-SUM($I894:BB894))))</f>
        <v>0</v>
      </c>
      <c r="BD894" s="31">
        <f>IF($I860="n/a",0,IF(BD$4&lt;=$C894,0,IF(SUM($C894,$I860)&gt;BD$4,$Z874/$I860,$Z874-SUM($I894:BC894))))</f>
        <v>0</v>
      </c>
      <c r="BE894" s="31">
        <f>IF($I860="n/a",0,IF(BE$4&lt;=$C894,0,IF(SUM($C894,$I860)&gt;BE$4,$Z874/$I860,$Z874-SUM($I894:BD894))))</f>
        <v>0</v>
      </c>
      <c r="BF894" s="31">
        <f>IF($I860="n/a",0,IF(BF$4&lt;=$C894,0,IF(SUM($C894,$I860)&gt;BF$4,$Z874/$I860,$Z874-SUM($I894:BE894))))</f>
        <v>0</v>
      </c>
      <c r="BG894" s="31">
        <f>IF($I860="n/a",0,IF(BG$4&lt;=$C894,0,IF(SUM($C894,$I860)&gt;BG$4,$Z874/$I860,$Z874-SUM($I894:BF894))))</f>
        <v>0</v>
      </c>
      <c r="BH894" s="31">
        <f>IF($I860="n/a",0,IF(BH$4&lt;=$C894,0,IF(SUM($C894,$I860)&gt;BH$4,$Z874/$I860,$Z874-SUM($I894:BG894))))</f>
        <v>0</v>
      </c>
      <c r="BI894" s="31">
        <f>IF($I860="n/a",0,IF(BI$4&lt;=$C894,0,IF(SUM($C894,$I860)&gt;BI$4,$Z874/$I860,$Z874-SUM($I894:BH894))))</f>
        <v>0</v>
      </c>
      <c r="BJ894" s="31">
        <f>IF($I860="n/a",0,IF(BJ$4&lt;=$C894,0,IF(SUM($C894,$I860)&gt;BJ$4,$Z874/$I860,$Z874-SUM($I894:BI894))))</f>
        <v>0</v>
      </c>
      <c r="BK894" s="31">
        <f>IF($I860="n/a",0,IF(BK$4&lt;=$C894,0,IF(SUM($C894,$I860)&gt;BK$4,$Z874/$I860,$Z874-SUM($I894:BJ894))))</f>
        <v>0</v>
      </c>
      <c r="BL894" s="31">
        <f>IF($I860="n/a",0,IF(BL$4&lt;=$C894,0,IF(SUM($C894,$I860)&gt;BL$4,$Z874/$I860,$Z874-SUM($I894:BK894))))</f>
        <v>0</v>
      </c>
      <c r="BM894" s="31">
        <f>IF($I860="n/a",0,IF(BM$4&lt;=$C894,0,IF(SUM($C894,$I860)&gt;BM$4,$Z874/$I860,$Z874-SUM($I894:BL894))))</f>
        <v>0</v>
      </c>
      <c r="BN894" s="31">
        <f>IF($I860="n/a",0,IF(BN$4&lt;=$C894,0,IF(SUM($C894,$I860)&gt;BN$4,$Z874/$I860,$Z874-SUM($I894:BM894))))</f>
        <v>0</v>
      </c>
      <c r="BO894" s="31">
        <f>IF($I860="n/a",0,IF(BO$4&lt;=$C894,0,IF(SUM($C894,$I860)&gt;BO$4,$Z874/$I860,$Z874-SUM($I894:BN894))))</f>
        <v>0</v>
      </c>
      <c r="BP894" s="31">
        <f>IF($I860="n/a",0,IF(BP$4&lt;=$C894,0,IF(SUM($C894,$I860)&gt;BP$4,$Z874/$I860,$Z874-SUM($I894:BO894))))</f>
        <v>0</v>
      </c>
      <c r="BQ894" s="31">
        <f>IF($I860="n/a",0,IF(BQ$4&lt;=$C894,0,IF(SUM($C894,$I860)&gt;BQ$4,$Z874/$I860,$Z874-SUM($I894:BP894))))</f>
        <v>0</v>
      </c>
      <c r="BR894" s="31">
        <f>IF($I860="n/a",0,IF(BR$4&lt;=$C894,0,IF(SUM($C894,$I860)&gt;BR$4,$Z874/$I860,$Z874-SUM($I894:BQ894))))</f>
        <v>0</v>
      </c>
      <c r="BS894" s="31">
        <f>IF($I860="n/a",0,IF(BS$4&lt;=$C894,0,IF(SUM($C894,$I860)&gt;BS$4,$Z874/$I860,$Z874-SUM($I894:BR894))))</f>
        <v>0</v>
      </c>
      <c r="BT894" s="31">
        <f>IF($I860="n/a",0,IF(BT$4&lt;=$C894,0,IF(SUM($C894,$I860)&gt;BT$4,$Z874/$I860,$Z874-SUM($I894:BS894))))</f>
        <v>0</v>
      </c>
      <c r="BU894" s="31">
        <f>IF($I860="n/a",0,IF(BU$4&lt;=$C894,0,IF(SUM($C894,$I860)&gt;BU$4,$Z874/$I860,$Z874-SUM($I894:BT894))))</f>
        <v>0</v>
      </c>
      <c r="BV894" s="31">
        <f>IF($I860="n/a",0,IF(BV$4&lt;=$C894,0,IF(SUM($C894,$I860)&gt;BV$4,$Z874/$I860,$Z874-SUM($I894:BU894))))</f>
        <v>0</v>
      </c>
      <c r="BW894" s="31">
        <f>IF($I860="n/a",0,IF(BW$4&lt;=$C894,0,IF(SUM($C894,$I860)&gt;BW$4,$Z874/$I860,$Z874-SUM($I894:BV894))))</f>
        <v>0</v>
      </c>
      <c r="BX894" s="31">
        <f>IF($I860="n/a",0,IF(BX$4&lt;=$C894,0,IF(SUM($C894,$I860)&gt;BX$4,$Z874/$I860,$Z874-SUM($I894:BW894))))</f>
        <v>0</v>
      </c>
      <c r="BY894" s="31">
        <f>IF($I860="n/a",0,IF(BY$4&lt;=$C894,0,IF(SUM($C894,$I860)&gt;BY$4,$Z874/$I860,$Z874-SUM($I894:BX894))))</f>
        <v>0</v>
      </c>
      <c r="BZ894" s="31">
        <f>IF($I860="n/a",0,IF(BZ$4&lt;=$C894,0,IF(SUM($C894,$I860)&gt;BZ$4,$Z874/$I860,$Z874-SUM($I894:BY894))))</f>
        <v>0</v>
      </c>
      <c r="CA894" s="31">
        <f>IF($I860="n/a",0,IF(CA$4&lt;=$C894,0,IF(SUM($C894,$I860)&gt;CA$4,$Z874/$I860,$Z874-SUM($I894:BZ894))))</f>
        <v>0</v>
      </c>
      <c r="CB894" s="31">
        <f>IF($I860="n/a",0,IF(CB$4&lt;=$C894,0,IF(SUM($C894,$I860)&gt;CB$4,$Z874/$I860,$Z874-SUM($I894:CA894))))</f>
        <v>0</v>
      </c>
      <c r="CC894" s="31">
        <f>IF($I860="n/a",0,IF(CC$4&lt;=$C894,0,IF(SUM($C894,$I860)&gt;CC$4,$Z874/$I860,$Z874-SUM($I894:CB894))))</f>
        <v>0</v>
      </c>
      <c r="CD894" s="31">
        <f>IF($I860="n/a",0,IF(CD$4&lt;=$C894,0,IF(SUM($C894,$I860)&gt;CD$4,$Z874/$I860,$Z874-SUM($I894:CC894))))</f>
        <v>0</v>
      </c>
      <c r="CE894" s="31">
        <f>IF($I860="n/a",0,IF(CE$4&lt;=$C894,0,IF(SUM($C894,$I860)&gt;CE$4,$Z874/$I860,$Z874-SUM($I894:CD894))))</f>
        <v>0</v>
      </c>
      <c r="CF894" s="31">
        <f>IF($I860="n/a",0,IF(CF$4&lt;=$C894,0,IF(SUM($C894,$I860)&gt;CF$4,$Z874/$I860,$Z874-SUM($I894:CE894))))</f>
        <v>0</v>
      </c>
    </row>
    <row r="895" spans="1:84" s="153" customFormat="1" ht="12.75" customHeight="1">
      <c r="A895"/>
      <c r="C895" s="197">
        <v>2033</v>
      </c>
      <c r="D895" s="21" t="s">
        <v>62</v>
      </c>
      <c r="E895" s="21" t="s">
        <v>185</v>
      </c>
      <c r="I895" s="31"/>
      <c r="J895" s="31">
        <f>IF($I860="n/a",0,IF(J$4&lt;=$C895,0,IF(SUM($C895,$I860)&gt;J$4,$AA874/$I860,$AA874-SUM($I895:I895))))</f>
        <v>0</v>
      </c>
      <c r="K895" s="31">
        <f>IF($I860="n/a",0,IF(K$4&lt;=$C895,0,IF(SUM($C895,$I860)&gt;K$4,$AA874/$I860,$AA874-SUM($I895:J895))))</f>
        <v>0</v>
      </c>
      <c r="L895" s="31">
        <f>IF($I860="n/a",0,IF(L$4&lt;=$C895,0,IF(SUM($C895,$I860)&gt;L$4,$AA874/$I860,$AA874-SUM($I895:K895))))</f>
        <v>0</v>
      </c>
      <c r="M895" s="31">
        <f>IF($I860="n/a",0,IF(M$4&lt;=$C895,0,IF(SUM($C895,$I860)&gt;M$4,$AA874/$I860,$AA874-SUM($I895:L895))))</f>
        <v>0</v>
      </c>
      <c r="N895" s="31">
        <f>IF($I860="n/a",0,IF(N$4&lt;=$C895,0,IF(SUM($C895,$I860)&gt;N$4,$AA874/$I860,$AA874-SUM($I895:M895))))</f>
        <v>0</v>
      </c>
      <c r="O895" s="31">
        <f>IF($I860="n/a",0,IF(O$4&lt;=$C895,0,IF(SUM($C895,$I860)&gt;O$4,$AA874/$I860,$AA874-SUM($I895:N895))))</f>
        <v>0</v>
      </c>
      <c r="P895" s="31">
        <f>IF($I860="n/a",0,IF(P$4&lt;=$C895,0,IF(SUM($C895,$I860)&gt;P$4,$AA874/$I860,$AA874-SUM($I895:O895))))</f>
        <v>0</v>
      </c>
      <c r="Q895" s="31">
        <f>IF($I860="n/a",0,IF(Q$4&lt;=$C895,0,IF(SUM($C895,$I860)&gt;Q$4,$AA874/$I860,$AA874-SUM($I895:P895))))</f>
        <v>0</v>
      </c>
      <c r="R895" s="31">
        <f>IF($I860="n/a",0,IF(R$4&lt;=$C895,0,IF(SUM($C895,$I860)&gt;R$4,$AA874/$I860,$AA874-SUM($I895:Q895))))</f>
        <v>0</v>
      </c>
      <c r="S895" s="31">
        <f>IF($I860="n/a",0,IF(S$4&lt;=$C895,0,IF(SUM($C895,$I860)&gt;S$4,$AA874/$I860,$AA874-SUM($I895:R895))))</f>
        <v>0</v>
      </c>
      <c r="T895" s="31">
        <f>IF($I860="n/a",0,IF(T$4&lt;=$C895,0,IF(SUM($C895,$I860)&gt;T$4,$AA874/$I860,$AA874-SUM($I895:S895))))</f>
        <v>0</v>
      </c>
      <c r="U895" s="31">
        <f>IF($I860="n/a",0,IF(U$4&lt;=$C895,0,IF(SUM($C895,$I860)&gt;U$4,$AA874/$I860,$AA874-SUM($I895:T895))))</f>
        <v>0</v>
      </c>
      <c r="V895" s="31">
        <f>IF($I860="n/a",0,IF(V$4&lt;=$C895,0,IF(SUM($C895,$I860)&gt;V$4,$AA874/$I860,$AA874-SUM($I895:U895))))</f>
        <v>0</v>
      </c>
      <c r="W895" s="31">
        <f>IF($I860="n/a",0,IF(W$4&lt;=$C895,0,IF(SUM($C895,$I860)&gt;W$4,$AA874/$I860,$AA874-SUM($I895:V895))))</f>
        <v>0</v>
      </c>
      <c r="X895" s="31">
        <f>IF($I860="n/a",0,IF(X$4&lt;=$C895,0,IF(SUM($C895,$I860)&gt;X$4,$AA874/$I860,$AA874-SUM($I895:W895))))</f>
        <v>0</v>
      </c>
      <c r="Y895" s="31">
        <f>IF($I860="n/a",0,IF(Y$4&lt;=$C895,0,IF(SUM($C895,$I860)&gt;Y$4,$AA874/$I860,$AA874-SUM($I895:X895))))</f>
        <v>0</v>
      </c>
      <c r="Z895" s="31">
        <f>IF($I860="n/a",0,IF(Z$4&lt;=$C895,0,IF(SUM($C895,$I860)&gt;Z$4,$AA874/$I860,$AA874-SUM($I895:Y895))))</f>
        <v>0</v>
      </c>
      <c r="AA895" s="31">
        <f>IF($I860="n/a",0,IF(AA$4&lt;=$C895,0,IF(SUM($C895,$I860)&gt;AA$4,$AA874/$I860,$AA874-SUM($I895:Z895))))</f>
        <v>0</v>
      </c>
      <c r="AB895" s="31">
        <f>IF($I860="n/a",0,IF(AB$4&lt;=$C895,0,IF(SUM($C895,$I860)&gt;AB$4,$AA874/$I860,$AA874-SUM($I895:AA895))))</f>
        <v>0</v>
      </c>
      <c r="AC895" s="31">
        <f>IF($I860="n/a",0,IF(AC$4&lt;=$C895,0,IF(SUM($C895,$I860)&gt;AC$4,$AA874/$I860,$AA874-SUM($I895:AB895))))</f>
        <v>0</v>
      </c>
      <c r="AD895" s="31">
        <f>IF($I860="n/a",0,IF(AD$4&lt;=$C895,0,IF(SUM($C895,$I860)&gt;AD$4,$AA874/$I860,$AA874-SUM($I895:AC895))))</f>
        <v>0</v>
      </c>
      <c r="AE895" s="31">
        <f>IF($I860="n/a",0,IF(AE$4&lt;=$C895,0,IF(SUM($C895,$I860)&gt;AE$4,$AA874/$I860,$AA874-SUM($I895:AD895))))</f>
        <v>0</v>
      </c>
      <c r="AF895" s="31">
        <f>IF($I860="n/a",0,IF(AF$4&lt;=$C895,0,IF(SUM($C895,$I860)&gt;AF$4,$AA874/$I860,$AA874-SUM($I895:AE895))))</f>
        <v>0</v>
      </c>
      <c r="AG895" s="31">
        <f>IF($I860="n/a",0,IF(AG$4&lt;=$C895,0,IF(SUM($C895,$I860)&gt;AG$4,$AA874/$I860,$AA874-SUM($I895:AF895))))</f>
        <v>0</v>
      </c>
      <c r="AH895" s="31">
        <f>IF($I860="n/a",0,IF(AH$4&lt;=$C895,0,IF(SUM($C895,$I860)&gt;AH$4,$AA874/$I860,$AA874-SUM($I895:AG895))))</f>
        <v>0</v>
      </c>
      <c r="AI895" s="31">
        <f>IF($I860="n/a",0,IF(AI$4&lt;=$C895,0,IF(SUM($C895,$I860)&gt;AI$4,$AA874/$I860,$AA874-SUM($I895:AH895))))</f>
        <v>0</v>
      </c>
      <c r="AJ895" s="31">
        <f>IF($I860="n/a",0,IF(AJ$4&lt;=$C895,0,IF(SUM($C895,$I860)&gt;AJ$4,$AA874/$I860,$AA874-SUM($I895:AI895))))</f>
        <v>0</v>
      </c>
      <c r="AK895" s="31">
        <f>IF($I860="n/a",0,IF(AK$4&lt;=$C895,0,IF(SUM($C895,$I860)&gt;AK$4,$AA874/$I860,$AA874-SUM($I895:AJ895))))</f>
        <v>0</v>
      </c>
      <c r="AL895" s="31">
        <f>IF($I860="n/a",0,IF(AL$4&lt;=$C895,0,IF(SUM($C895,$I860)&gt;AL$4,$AA874/$I860,$AA874-SUM($I895:AK895))))</f>
        <v>0</v>
      </c>
      <c r="AM895" s="31">
        <f>IF($I860="n/a",0,IF(AM$4&lt;=$C895,0,IF(SUM($C895,$I860)&gt;AM$4,$AA874/$I860,$AA874-SUM($I895:AL895))))</f>
        <v>0</v>
      </c>
      <c r="AN895" s="31">
        <f>IF($I860="n/a",0,IF(AN$4&lt;=$C895,0,IF(SUM($C895,$I860)&gt;AN$4,$AA874/$I860,$AA874-SUM($I895:AM895))))</f>
        <v>0</v>
      </c>
      <c r="AO895" s="31">
        <f>IF($I860="n/a",0,IF(AO$4&lt;=$C895,0,IF(SUM($C895,$I860)&gt;AO$4,$AA874/$I860,$AA874-SUM($I895:AN895))))</f>
        <v>0</v>
      </c>
      <c r="AP895" s="31">
        <f>IF($I860="n/a",0,IF(AP$4&lt;=$C895,0,IF(SUM($C895,$I860)&gt;AP$4,$AA874/$I860,$AA874-SUM($I895:AO895))))</f>
        <v>0</v>
      </c>
      <c r="AQ895" s="31">
        <f>IF($I860="n/a",0,IF(AQ$4&lt;=$C895,0,IF(SUM($C895,$I860)&gt;AQ$4,$AA874/$I860,$AA874-SUM($I895:AP895))))</f>
        <v>0</v>
      </c>
      <c r="AR895" s="31">
        <f>IF($I860="n/a",0,IF(AR$4&lt;=$C895,0,IF(SUM($C895,$I860)&gt;AR$4,$AA874/$I860,$AA874-SUM($I895:AQ895))))</f>
        <v>0</v>
      </c>
      <c r="AS895" s="31">
        <f>IF($I860="n/a",0,IF(AS$4&lt;=$C895,0,IF(SUM($C895,$I860)&gt;AS$4,$AA874/$I860,$AA874-SUM($I895:AR895))))</f>
        <v>0</v>
      </c>
      <c r="AT895" s="31">
        <f>IF($I860="n/a",0,IF(AT$4&lt;=$C895,0,IF(SUM($C895,$I860)&gt;AT$4,$AA874/$I860,$AA874-SUM($I895:AS895))))</f>
        <v>0</v>
      </c>
      <c r="AU895" s="31">
        <f>IF($I860="n/a",0,IF(AU$4&lt;=$C895,0,IF(SUM($C895,$I860)&gt;AU$4,$AA874/$I860,$AA874-SUM($I895:AT895))))</f>
        <v>0</v>
      </c>
      <c r="AV895" s="31">
        <f>IF($I860="n/a",0,IF(AV$4&lt;=$C895,0,IF(SUM($C895,$I860)&gt;AV$4,$AA874/$I860,$AA874-SUM($I895:AU895))))</f>
        <v>0</v>
      </c>
      <c r="AW895" s="31">
        <f>IF($I860="n/a",0,IF(AW$4&lt;=$C895,0,IF(SUM($C895,$I860)&gt;AW$4,$AA874/$I860,$AA874-SUM($I895:AV895))))</f>
        <v>0</v>
      </c>
      <c r="AX895" s="31">
        <f>IF($I860="n/a",0,IF(AX$4&lt;=$C895,0,IF(SUM($C895,$I860)&gt;AX$4,$AA874/$I860,$AA874-SUM($I895:AW895))))</f>
        <v>0</v>
      </c>
      <c r="AY895" s="31">
        <f>IF($I860="n/a",0,IF(AY$4&lt;=$C895,0,IF(SUM($C895,$I860)&gt;AY$4,$AA874/$I860,$AA874-SUM($I895:AX895))))</f>
        <v>0</v>
      </c>
      <c r="AZ895" s="31">
        <f>IF($I860="n/a",0,IF(AZ$4&lt;=$C895,0,IF(SUM($C895,$I860)&gt;AZ$4,$AA874/$I860,$AA874-SUM($I895:AY895))))</f>
        <v>0</v>
      </c>
      <c r="BA895" s="31">
        <f>IF($I860="n/a",0,IF(BA$4&lt;=$C895,0,IF(SUM($C895,$I860)&gt;BA$4,$AA874/$I860,$AA874-SUM($I895:AZ895))))</f>
        <v>0</v>
      </c>
      <c r="BB895" s="31">
        <f>IF($I860="n/a",0,IF(BB$4&lt;=$C895,0,IF(SUM($C895,$I860)&gt;BB$4,$AA874/$I860,$AA874-SUM($I895:BA895))))</f>
        <v>0</v>
      </c>
      <c r="BC895" s="31">
        <f>IF($I860="n/a",0,IF(BC$4&lt;=$C895,0,IF(SUM($C895,$I860)&gt;BC$4,$AA874/$I860,$AA874-SUM($I895:BB895))))</f>
        <v>0</v>
      </c>
      <c r="BD895" s="31">
        <f>IF($I860="n/a",0,IF(BD$4&lt;=$C895,0,IF(SUM($C895,$I860)&gt;BD$4,$AA874/$I860,$AA874-SUM($I895:BC895))))</f>
        <v>0</v>
      </c>
      <c r="BE895" s="31">
        <f>IF($I860="n/a",0,IF(BE$4&lt;=$C895,0,IF(SUM($C895,$I860)&gt;BE$4,$AA874/$I860,$AA874-SUM($I895:BD895))))</f>
        <v>0</v>
      </c>
      <c r="BF895" s="31">
        <f>IF($I860="n/a",0,IF(BF$4&lt;=$C895,0,IF(SUM($C895,$I860)&gt;BF$4,$AA874/$I860,$AA874-SUM($I895:BE895))))</f>
        <v>0</v>
      </c>
      <c r="BG895" s="31">
        <f>IF($I860="n/a",0,IF(BG$4&lt;=$C895,0,IF(SUM($C895,$I860)&gt;BG$4,$AA874/$I860,$AA874-SUM($I895:BF895))))</f>
        <v>0</v>
      </c>
      <c r="BH895" s="31">
        <f>IF($I860="n/a",0,IF(BH$4&lt;=$C895,0,IF(SUM($C895,$I860)&gt;BH$4,$AA874/$I860,$AA874-SUM($I895:BG895))))</f>
        <v>0</v>
      </c>
      <c r="BI895" s="31">
        <f>IF($I860="n/a",0,IF(BI$4&lt;=$C895,0,IF(SUM($C895,$I860)&gt;BI$4,$AA874/$I860,$AA874-SUM($I895:BH895))))</f>
        <v>0</v>
      </c>
      <c r="BJ895" s="31">
        <f>IF($I860="n/a",0,IF(BJ$4&lt;=$C895,0,IF(SUM($C895,$I860)&gt;BJ$4,$AA874/$I860,$AA874-SUM($I895:BI895))))</f>
        <v>0</v>
      </c>
      <c r="BK895" s="31">
        <f>IF($I860="n/a",0,IF(BK$4&lt;=$C895,0,IF(SUM($C895,$I860)&gt;BK$4,$AA874/$I860,$AA874-SUM($I895:BJ895))))</f>
        <v>0</v>
      </c>
      <c r="BL895" s="31">
        <f>IF($I860="n/a",0,IF(BL$4&lt;=$C895,0,IF(SUM($C895,$I860)&gt;BL$4,$AA874/$I860,$AA874-SUM($I895:BK895))))</f>
        <v>0</v>
      </c>
      <c r="BM895" s="31">
        <f>IF($I860="n/a",0,IF(BM$4&lt;=$C895,0,IF(SUM($C895,$I860)&gt;BM$4,$AA874/$I860,$AA874-SUM($I895:BL895))))</f>
        <v>0</v>
      </c>
      <c r="BN895" s="31">
        <f>IF($I860="n/a",0,IF(BN$4&lt;=$C895,0,IF(SUM($C895,$I860)&gt;BN$4,$AA874/$I860,$AA874-SUM($I895:BM895))))</f>
        <v>0</v>
      </c>
      <c r="BO895" s="31">
        <f>IF($I860="n/a",0,IF(BO$4&lt;=$C895,0,IF(SUM($C895,$I860)&gt;BO$4,$AA874/$I860,$AA874-SUM($I895:BN895))))</f>
        <v>0</v>
      </c>
      <c r="BP895" s="31">
        <f>IF($I860="n/a",0,IF(BP$4&lt;=$C895,0,IF(SUM($C895,$I860)&gt;BP$4,$AA874/$I860,$AA874-SUM($I895:BO895))))</f>
        <v>0</v>
      </c>
      <c r="BQ895" s="31">
        <f>IF($I860="n/a",0,IF(BQ$4&lt;=$C895,0,IF(SUM($C895,$I860)&gt;BQ$4,$AA874/$I860,$AA874-SUM($I895:BP895))))</f>
        <v>0</v>
      </c>
      <c r="BR895" s="31">
        <f>IF($I860="n/a",0,IF(BR$4&lt;=$C895,0,IF(SUM($C895,$I860)&gt;BR$4,$AA874/$I860,$AA874-SUM($I895:BQ895))))</f>
        <v>0</v>
      </c>
      <c r="BS895" s="31">
        <f>IF($I860="n/a",0,IF(BS$4&lt;=$C895,0,IF(SUM($C895,$I860)&gt;BS$4,$AA874/$I860,$AA874-SUM($I895:BR895))))</f>
        <v>0</v>
      </c>
      <c r="BT895" s="31">
        <f>IF($I860="n/a",0,IF(BT$4&lt;=$C895,0,IF(SUM($C895,$I860)&gt;BT$4,$AA874/$I860,$AA874-SUM($I895:BS895))))</f>
        <v>0</v>
      </c>
      <c r="BU895" s="31">
        <f>IF($I860="n/a",0,IF(BU$4&lt;=$C895,0,IF(SUM($C895,$I860)&gt;BU$4,$AA874/$I860,$AA874-SUM($I895:BT895))))</f>
        <v>0</v>
      </c>
      <c r="BV895" s="31">
        <f>IF($I860="n/a",0,IF(BV$4&lt;=$C895,0,IF(SUM($C895,$I860)&gt;BV$4,$AA874/$I860,$AA874-SUM($I895:BU895))))</f>
        <v>0</v>
      </c>
      <c r="BW895" s="31">
        <f>IF($I860="n/a",0,IF(BW$4&lt;=$C895,0,IF(SUM($C895,$I860)&gt;BW$4,$AA874/$I860,$AA874-SUM($I895:BV895))))</f>
        <v>0</v>
      </c>
      <c r="BX895" s="31">
        <f>IF($I860="n/a",0,IF(BX$4&lt;=$C895,0,IF(SUM($C895,$I860)&gt;BX$4,$AA874/$I860,$AA874-SUM($I895:BW895))))</f>
        <v>0</v>
      </c>
      <c r="BY895" s="31">
        <f>IF($I860="n/a",0,IF(BY$4&lt;=$C895,0,IF(SUM($C895,$I860)&gt;BY$4,$AA874/$I860,$AA874-SUM($I895:BX895))))</f>
        <v>0</v>
      </c>
      <c r="BZ895" s="31">
        <f>IF($I860="n/a",0,IF(BZ$4&lt;=$C895,0,IF(SUM($C895,$I860)&gt;BZ$4,$AA874/$I860,$AA874-SUM($I895:BY895))))</f>
        <v>0</v>
      </c>
      <c r="CA895" s="31">
        <f>IF($I860="n/a",0,IF(CA$4&lt;=$C895,0,IF(SUM($C895,$I860)&gt;CA$4,$AA874/$I860,$AA874-SUM($I895:BZ895))))</f>
        <v>0</v>
      </c>
      <c r="CB895" s="31">
        <f>IF($I860="n/a",0,IF(CB$4&lt;=$C895,0,IF(SUM($C895,$I860)&gt;CB$4,$AA874/$I860,$AA874-SUM($I895:CA895))))</f>
        <v>0</v>
      </c>
      <c r="CC895" s="31">
        <f>IF($I860="n/a",0,IF(CC$4&lt;=$C895,0,IF(SUM($C895,$I860)&gt;CC$4,$AA874/$I860,$AA874-SUM($I895:CB895))))</f>
        <v>0</v>
      </c>
      <c r="CD895" s="31">
        <f>IF($I860="n/a",0,IF(CD$4&lt;=$C895,0,IF(SUM($C895,$I860)&gt;CD$4,$AA874/$I860,$AA874-SUM($I895:CC895))))</f>
        <v>0</v>
      </c>
      <c r="CE895" s="31">
        <f>IF($I860="n/a",0,IF(CE$4&lt;=$C895,0,IF(SUM($C895,$I860)&gt;CE$4,$AA874/$I860,$AA874-SUM($I895:CD895))))</f>
        <v>0</v>
      </c>
      <c r="CF895" s="31">
        <f>IF($I860="n/a",0,IF(CF$4&lt;=$C895,0,IF(SUM($C895,$I860)&gt;CF$4,$AA874/$I860,$AA874-SUM($I895:CE895))))</f>
        <v>0</v>
      </c>
    </row>
    <row r="896" spans="1:84" s="153" customFormat="1" ht="12.75" customHeight="1">
      <c r="A896"/>
      <c r="C896" s="197">
        <v>2034</v>
      </c>
      <c r="D896" s="21" t="s">
        <v>63</v>
      </c>
      <c r="E896" s="21" t="s">
        <v>185</v>
      </c>
      <c r="I896" s="31"/>
      <c r="J896" s="31">
        <f>IF($I860="n/a",0,IF(J$4&lt;=$C896,0,IF(SUM($C896,$I860)&gt;J$4,$AB874/$I860,$AB874-SUM($I896:I896))))</f>
        <v>0</v>
      </c>
      <c r="K896" s="31">
        <f>IF($I860="n/a",0,IF(K$4&lt;=$C896,0,IF(SUM($C896,$I860)&gt;K$4,$AB874/$I860,$AB874-SUM($I896:J896))))</f>
        <v>0</v>
      </c>
      <c r="L896" s="31">
        <f>IF($I860="n/a",0,IF(L$4&lt;=$C896,0,IF(SUM($C896,$I860)&gt;L$4,$AB874/$I860,$AB874-SUM($I896:K896))))</f>
        <v>0</v>
      </c>
      <c r="M896" s="31">
        <f>IF($I860="n/a",0,IF(M$4&lt;=$C896,0,IF(SUM($C896,$I860)&gt;M$4,$AB874/$I860,$AB874-SUM($I896:L896))))</f>
        <v>0</v>
      </c>
      <c r="N896" s="31">
        <f>IF($I860="n/a",0,IF(N$4&lt;=$C896,0,IF(SUM($C896,$I860)&gt;N$4,$AB874/$I860,$AB874-SUM($I896:M896))))</f>
        <v>0</v>
      </c>
      <c r="O896" s="31">
        <f>IF($I860="n/a",0,IF(O$4&lt;=$C896,0,IF(SUM($C896,$I860)&gt;O$4,$AB874/$I860,$AB874-SUM($I896:N896))))</f>
        <v>0</v>
      </c>
      <c r="P896" s="31">
        <f>IF($I860="n/a",0,IF(P$4&lt;=$C896,0,IF(SUM($C896,$I860)&gt;P$4,$AB874/$I860,$AB874-SUM($I896:O896))))</f>
        <v>0</v>
      </c>
      <c r="Q896" s="31">
        <f>IF($I860="n/a",0,IF(Q$4&lt;=$C896,0,IF(SUM($C896,$I860)&gt;Q$4,$AB874/$I860,$AB874-SUM($I896:P896))))</f>
        <v>0</v>
      </c>
      <c r="R896" s="31">
        <f>IF($I860="n/a",0,IF(R$4&lt;=$C896,0,IF(SUM($C896,$I860)&gt;R$4,$AB874/$I860,$AB874-SUM($I896:Q896))))</f>
        <v>0</v>
      </c>
      <c r="S896" s="31">
        <f>IF($I860="n/a",0,IF(S$4&lt;=$C896,0,IF(SUM($C896,$I860)&gt;S$4,$AB874/$I860,$AB874-SUM($I896:R896))))</f>
        <v>0</v>
      </c>
      <c r="T896" s="31">
        <f>IF($I860="n/a",0,IF(T$4&lt;=$C896,0,IF(SUM($C896,$I860)&gt;T$4,$AB874/$I860,$AB874-SUM($I896:S896))))</f>
        <v>0</v>
      </c>
      <c r="U896" s="31">
        <f>IF($I860="n/a",0,IF(U$4&lt;=$C896,0,IF(SUM($C896,$I860)&gt;U$4,$AB874/$I860,$AB874-SUM($I896:T896))))</f>
        <v>0</v>
      </c>
      <c r="V896" s="31">
        <f>IF($I860="n/a",0,IF(V$4&lt;=$C896,0,IF(SUM($C896,$I860)&gt;V$4,$AB874/$I860,$AB874-SUM($I896:U896))))</f>
        <v>0</v>
      </c>
      <c r="W896" s="31">
        <f>IF($I860="n/a",0,IF(W$4&lt;=$C896,0,IF(SUM($C896,$I860)&gt;W$4,$AB874/$I860,$AB874-SUM($I896:V896))))</f>
        <v>0</v>
      </c>
      <c r="X896" s="31">
        <f>IF($I860="n/a",0,IF(X$4&lt;=$C896,0,IF(SUM($C896,$I860)&gt;X$4,$AB874/$I860,$AB874-SUM($I896:W896))))</f>
        <v>0</v>
      </c>
      <c r="Y896" s="31">
        <f>IF($I860="n/a",0,IF(Y$4&lt;=$C896,0,IF(SUM($C896,$I860)&gt;Y$4,$AB874/$I860,$AB874-SUM($I896:X896))))</f>
        <v>0</v>
      </c>
      <c r="Z896" s="31">
        <f>IF($I860="n/a",0,IF(Z$4&lt;=$C896,0,IF(SUM($C896,$I860)&gt;Z$4,$AB874/$I860,$AB874-SUM($I896:Y896))))</f>
        <v>0</v>
      </c>
      <c r="AA896" s="31">
        <f>IF($I860="n/a",0,IF(AA$4&lt;=$C896,0,IF(SUM($C896,$I860)&gt;AA$4,$AB874/$I860,$AB874-SUM($I896:Z896))))</f>
        <v>0</v>
      </c>
      <c r="AB896" s="31">
        <f>IF($I860="n/a",0,IF(AB$4&lt;=$C896,0,IF(SUM($C896,$I860)&gt;AB$4,$AB874/$I860,$AB874-SUM($I896:AA896))))</f>
        <v>0</v>
      </c>
      <c r="AC896" s="31">
        <f>IF($I860="n/a",0,IF(AC$4&lt;=$C896,0,IF(SUM($C896,$I860)&gt;AC$4,$AB874/$I860,$AB874-SUM($I896:AB896))))</f>
        <v>0</v>
      </c>
      <c r="AD896" s="31">
        <f>IF($I860="n/a",0,IF(AD$4&lt;=$C896,0,IF(SUM($C896,$I860)&gt;AD$4,$AB874/$I860,$AB874-SUM($I896:AC896))))</f>
        <v>0</v>
      </c>
      <c r="AE896" s="31">
        <f>IF($I860="n/a",0,IF(AE$4&lt;=$C896,0,IF(SUM($C896,$I860)&gt;AE$4,$AB874/$I860,$AB874-SUM($I896:AD896))))</f>
        <v>0</v>
      </c>
      <c r="AF896" s="31">
        <f>IF($I860="n/a",0,IF(AF$4&lt;=$C896,0,IF(SUM($C896,$I860)&gt;AF$4,$AB874/$I860,$AB874-SUM($I896:AE896))))</f>
        <v>0</v>
      </c>
      <c r="AG896" s="31">
        <f>IF($I860="n/a",0,IF(AG$4&lt;=$C896,0,IF(SUM($C896,$I860)&gt;AG$4,$AB874/$I860,$AB874-SUM($I896:AF896))))</f>
        <v>0</v>
      </c>
      <c r="AH896" s="31">
        <f>IF($I860="n/a",0,IF(AH$4&lt;=$C896,0,IF(SUM($C896,$I860)&gt;AH$4,$AB874/$I860,$AB874-SUM($I896:AG896))))</f>
        <v>0</v>
      </c>
      <c r="AI896" s="31">
        <f>IF($I860="n/a",0,IF(AI$4&lt;=$C896,0,IF(SUM($C896,$I860)&gt;AI$4,$AB874/$I860,$AB874-SUM($I896:AH896))))</f>
        <v>0</v>
      </c>
      <c r="AJ896" s="31">
        <f>IF($I860="n/a",0,IF(AJ$4&lt;=$C896,0,IF(SUM($C896,$I860)&gt;AJ$4,$AB874/$I860,$AB874-SUM($I896:AI896))))</f>
        <v>0</v>
      </c>
      <c r="AK896" s="31">
        <f>IF($I860="n/a",0,IF(AK$4&lt;=$C896,0,IF(SUM($C896,$I860)&gt;AK$4,$AB874/$I860,$AB874-SUM($I896:AJ896))))</f>
        <v>0</v>
      </c>
      <c r="AL896" s="31">
        <f>IF($I860="n/a",0,IF(AL$4&lt;=$C896,0,IF(SUM($C896,$I860)&gt;AL$4,$AB874/$I860,$AB874-SUM($I896:AK896))))</f>
        <v>0</v>
      </c>
      <c r="AM896" s="31">
        <f>IF($I860="n/a",0,IF(AM$4&lt;=$C896,0,IF(SUM($C896,$I860)&gt;AM$4,$AB874/$I860,$AB874-SUM($I896:AL896))))</f>
        <v>0</v>
      </c>
      <c r="AN896" s="31">
        <f>IF($I860="n/a",0,IF(AN$4&lt;=$C896,0,IF(SUM($C896,$I860)&gt;AN$4,$AB874/$I860,$AB874-SUM($I896:AM896))))</f>
        <v>0</v>
      </c>
      <c r="AO896" s="31">
        <f>IF($I860="n/a",0,IF(AO$4&lt;=$C896,0,IF(SUM($C896,$I860)&gt;AO$4,$AB874/$I860,$AB874-SUM($I896:AN896))))</f>
        <v>0</v>
      </c>
      <c r="AP896" s="31">
        <f>IF($I860="n/a",0,IF(AP$4&lt;=$C896,0,IF(SUM($C896,$I860)&gt;AP$4,$AB874/$I860,$AB874-SUM($I896:AO896))))</f>
        <v>0</v>
      </c>
      <c r="AQ896" s="31">
        <f>IF($I860="n/a",0,IF(AQ$4&lt;=$C896,0,IF(SUM($C896,$I860)&gt;AQ$4,$AB874/$I860,$AB874-SUM($I896:AP896))))</f>
        <v>0</v>
      </c>
      <c r="AR896" s="31">
        <f>IF($I860="n/a",0,IF(AR$4&lt;=$C896,0,IF(SUM($C896,$I860)&gt;AR$4,$AB874/$I860,$AB874-SUM($I896:AQ896))))</f>
        <v>0</v>
      </c>
      <c r="AS896" s="31">
        <f>IF($I860="n/a",0,IF(AS$4&lt;=$C896,0,IF(SUM($C896,$I860)&gt;AS$4,$AB874/$I860,$AB874-SUM($I896:AR896))))</f>
        <v>0</v>
      </c>
      <c r="AT896" s="31">
        <f>IF($I860="n/a",0,IF(AT$4&lt;=$C896,0,IF(SUM($C896,$I860)&gt;AT$4,$AB874/$I860,$AB874-SUM($I896:AS896))))</f>
        <v>0</v>
      </c>
      <c r="AU896" s="31">
        <f>IF($I860="n/a",0,IF(AU$4&lt;=$C896,0,IF(SUM($C896,$I860)&gt;AU$4,$AB874/$I860,$AB874-SUM($I896:AT896))))</f>
        <v>0</v>
      </c>
      <c r="AV896" s="31">
        <f>IF($I860="n/a",0,IF(AV$4&lt;=$C896,0,IF(SUM($C896,$I860)&gt;AV$4,$AB874/$I860,$AB874-SUM($I896:AU896))))</f>
        <v>0</v>
      </c>
      <c r="AW896" s="31">
        <f>IF($I860="n/a",0,IF(AW$4&lt;=$C896,0,IF(SUM($C896,$I860)&gt;AW$4,$AB874/$I860,$AB874-SUM($I896:AV896))))</f>
        <v>0</v>
      </c>
      <c r="AX896" s="31">
        <f>IF($I860="n/a",0,IF(AX$4&lt;=$C896,0,IF(SUM($C896,$I860)&gt;AX$4,$AB874/$I860,$AB874-SUM($I896:AW896))))</f>
        <v>0</v>
      </c>
      <c r="AY896" s="31">
        <f>IF($I860="n/a",0,IF(AY$4&lt;=$C896,0,IF(SUM($C896,$I860)&gt;AY$4,$AB874/$I860,$AB874-SUM($I896:AX896))))</f>
        <v>0</v>
      </c>
      <c r="AZ896" s="31">
        <f>IF($I860="n/a",0,IF(AZ$4&lt;=$C896,0,IF(SUM($C896,$I860)&gt;AZ$4,$AB874/$I860,$AB874-SUM($I896:AY896))))</f>
        <v>0</v>
      </c>
      <c r="BA896" s="31">
        <f>IF($I860="n/a",0,IF(BA$4&lt;=$C896,0,IF(SUM($C896,$I860)&gt;BA$4,$AB874/$I860,$AB874-SUM($I896:AZ896))))</f>
        <v>0</v>
      </c>
      <c r="BB896" s="31">
        <f>IF($I860="n/a",0,IF(BB$4&lt;=$C896,0,IF(SUM($C896,$I860)&gt;BB$4,$AB874/$I860,$AB874-SUM($I896:BA896))))</f>
        <v>0</v>
      </c>
      <c r="BC896" s="31">
        <f>IF($I860="n/a",0,IF(BC$4&lt;=$C896,0,IF(SUM($C896,$I860)&gt;BC$4,$AB874/$I860,$AB874-SUM($I896:BB896))))</f>
        <v>0</v>
      </c>
      <c r="BD896" s="31">
        <f>IF($I860="n/a",0,IF(BD$4&lt;=$C896,0,IF(SUM($C896,$I860)&gt;BD$4,$AB874/$I860,$AB874-SUM($I896:BC896))))</f>
        <v>0</v>
      </c>
      <c r="BE896" s="31">
        <f>IF($I860="n/a",0,IF(BE$4&lt;=$C896,0,IF(SUM($C896,$I860)&gt;BE$4,$AB874/$I860,$AB874-SUM($I896:BD896))))</f>
        <v>0</v>
      </c>
      <c r="BF896" s="31">
        <f>IF($I860="n/a",0,IF(BF$4&lt;=$C896,0,IF(SUM($C896,$I860)&gt;BF$4,$AB874/$I860,$AB874-SUM($I896:BE896))))</f>
        <v>0</v>
      </c>
      <c r="BG896" s="31">
        <f>IF($I860="n/a",0,IF(BG$4&lt;=$C896,0,IF(SUM($C896,$I860)&gt;BG$4,$AB874/$I860,$AB874-SUM($I896:BF896))))</f>
        <v>0</v>
      </c>
      <c r="BH896" s="31">
        <f>IF($I860="n/a",0,IF(BH$4&lt;=$C896,0,IF(SUM($C896,$I860)&gt;BH$4,$AB874/$I860,$AB874-SUM($I896:BG896))))</f>
        <v>0</v>
      </c>
      <c r="BI896" s="31">
        <f>IF($I860="n/a",0,IF(BI$4&lt;=$C896,0,IF(SUM($C896,$I860)&gt;BI$4,$AB874/$I860,$AB874-SUM($I896:BH896))))</f>
        <v>0</v>
      </c>
      <c r="BJ896" s="31">
        <f>IF($I860="n/a",0,IF(BJ$4&lt;=$C896,0,IF(SUM($C896,$I860)&gt;BJ$4,$AB874/$I860,$AB874-SUM($I896:BI896))))</f>
        <v>0</v>
      </c>
      <c r="BK896" s="31">
        <f>IF($I860="n/a",0,IF(BK$4&lt;=$C896,0,IF(SUM($C896,$I860)&gt;BK$4,$AB874/$I860,$AB874-SUM($I896:BJ896))))</f>
        <v>0</v>
      </c>
      <c r="BL896" s="31">
        <f>IF($I860="n/a",0,IF(BL$4&lt;=$C896,0,IF(SUM($C896,$I860)&gt;BL$4,$AB874/$I860,$AB874-SUM($I896:BK896))))</f>
        <v>0</v>
      </c>
      <c r="BM896" s="31">
        <f>IF($I860="n/a",0,IF(BM$4&lt;=$C896,0,IF(SUM($C896,$I860)&gt;BM$4,$AB874/$I860,$AB874-SUM($I896:BL896))))</f>
        <v>0</v>
      </c>
      <c r="BN896" s="31">
        <f>IF($I860="n/a",0,IF(BN$4&lt;=$C896,0,IF(SUM($C896,$I860)&gt;BN$4,$AB874/$I860,$AB874-SUM($I896:BM896))))</f>
        <v>0</v>
      </c>
      <c r="BO896" s="31">
        <f>IF($I860="n/a",0,IF(BO$4&lt;=$C896,0,IF(SUM($C896,$I860)&gt;BO$4,$AB874/$I860,$AB874-SUM($I896:BN896))))</f>
        <v>0</v>
      </c>
      <c r="BP896" s="31">
        <f>IF($I860="n/a",0,IF(BP$4&lt;=$C896,0,IF(SUM($C896,$I860)&gt;BP$4,$AB874/$I860,$AB874-SUM($I896:BO896))))</f>
        <v>0</v>
      </c>
      <c r="BQ896" s="31">
        <f>IF($I860="n/a",0,IF(BQ$4&lt;=$C896,0,IF(SUM($C896,$I860)&gt;BQ$4,$AB874/$I860,$AB874-SUM($I896:BP896))))</f>
        <v>0</v>
      </c>
      <c r="BR896" s="31">
        <f>IF($I860="n/a",0,IF(BR$4&lt;=$C896,0,IF(SUM($C896,$I860)&gt;BR$4,$AB874/$I860,$AB874-SUM($I896:BQ896))))</f>
        <v>0</v>
      </c>
      <c r="BS896" s="31">
        <f>IF($I860="n/a",0,IF(BS$4&lt;=$C896,0,IF(SUM($C896,$I860)&gt;BS$4,$AB874/$I860,$AB874-SUM($I896:BR896))))</f>
        <v>0</v>
      </c>
      <c r="BT896" s="31">
        <f>IF($I860="n/a",0,IF(BT$4&lt;=$C896,0,IF(SUM($C896,$I860)&gt;BT$4,$AB874/$I860,$AB874-SUM($I896:BS896))))</f>
        <v>0</v>
      </c>
      <c r="BU896" s="31">
        <f>IF($I860="n/a",0,IF(BU$4&lt;=$C896,0,IF(SUM($C896,$I860)&gt;BU$4,$AB874/$I860,$AB874-SUM($I896:BT896))))</f>
        <v>0</v>
      </c>
      <c r="BV896" s="31">
        <f>IF($I860="n/a",0,IF(BV$4&lt;=$C896,0,IF(SUM($C896,$I860)&gt;BV$4,$AB874/$I860,$AB874-SUM($I896:BU896))))</f>
        <v>0</v>
      </c>
      <c r="BW896" s="31">
        <f>IF($I860="n/a",0,IF(BW$4&lt;=$C896,0,IF(SUM($C896,$I860)&gt;BW$4,$AB874/$I860,$AB874-SUM($I896:BV896))))</f>
        <v>0</v>
      </c>
      <c r="BX896" s="31">
        <f>IF($I860="n/a",0,IF(BX$4&lt;=$C896,0,IF(SUM($C896,$I860)&gt;BX$4,$AB874/$I860,$AB874-SUM($I896:BW896))))</f>
        <v>0</v>
      </c>
      <c r="BY896" s="31">
        <f>IF($I860="n/a",0,IF(BY$4&lt;=$C896,0,IF(SUM($C896,$I860)&gt;BY$4,$AB874/$I860,$AB874-SUM($I896:BX896))))</f>
        <v>0</v>
      </c>
      <c r="BZ896" s="31">
        <f>IF($I860="n/a",0,IF(BZ$4&lt;=$C896,0,IF(SUM($C896,$I860)&gt;BZ$4,$AB874/$I860,$AB874-SUM($I896:BY896))))</f>
        <v>0</v>
      </c>
      <c r="CA896" s="31">
        <f>IF($I860="n/a",0,IF(CA$4&lt;=$C896,0,IF(SUM($C896,$I860)&gt;CA$4,$AB874/$I860,$AB874-SUM($I896:BZ896))))</f>
        <v>0</v>
      </c>
      <c r="CB896" s="31">
        <f>IF($I860="n/a",0,IF(CB$4&lt;=$C896,0,IF(SUM($C896,$I860)&gt;CB$4,$AB874/$I860,$AB874-SUM($I896:CA896))))</f>
        <v>0</v>
      </c>
      <c r="CC896" s="31">
        <f>IF($I860="n/a",0,IF(CC$4&lt;=$C896,0,IF(SUM($C896,$I860)&gt;CC$4,$AB874/$I860,$AB874-SUM($I896:CB896))))</f>
        <v>0</v>
      </c>
      <c r="CD896" s="31">
        <f>IF($I860="n/a",0,IF(CD$4&lt;=$C896,0,IF(SUM($C896,$I860)&gt;CD$4,$AB874/$I860,$AB874-SUM($I896:CC896))))</f>
        <v>0</v>
      </c>
      <c r="CE896" s="31">
        <f>IF($I860="n/a",0,IF(CE$4&lt;=$C896,0,IF(SUM($C896,$I860)&gt;CE$4,$AB874/$I860,$AB874-SUM($I896:CD896))))</f>
        <v>0</v>
      </c>
      <c r="CF896" s="31">
        <f>IF($I860="n/a",0,IF(CF$4&lt;=$C896,0,IF(SUM($C896,$I860)&gt;CF$4,$AB874/$I860,$AB874-SUM($I896:CE896))))</f>
        <v>0</v>
      </c>
    </row>
    <row r="897" spans="1:84" s="153" customFormat="1" ht="12.75" customHeight="1">
      <c r="A897"/>
      <c r="C897" s="197">
        <v>2035</v>
      </c>
      <c r="D897" s="21" t="s">
        <v>64</v>
      </c>
      <c r="E897" s="21" t="s">
        <v>185</v>
      </c>
      <c r="I897" s="31"/>
      <c r="J897" s="31">
        <f>IF($I860="n/a",0,IF(J$4&lt;=$C897,0,IF(SUM($C897,$I860)&gt;J$4,$AC874/$I860,$AC874-SUM($I897:I897))))</f>
        <v>0</v>
      </c>
      <c r="K897" s="31">
        <f>IF($I860="n/a",0,IF(K$4&lt;=$C897,0,IF(SUM($C897,$I860)&gt;K$4,$AC874/$I860,$AC874-SUM($I897:J897))))</f>
        <v>0</v>
      </c>
      <c r="L897" s="31">
        <f>IF($I860="n/a",0,IF(L$4&lt;=$C897,0,IF(SUM($C897,$I860)&gt;L$4,$AC874/$I860,$AC874-SUM($I897:K897))))</f>
        <v>0</v>
      </c>
      <c r="M897" s="31">
        <f>IF($I860="n/a",0,IF(M$4&lt;=$C897,0,IF(SUM($C897,$I860)&gt;M$4,$AC874/$I860,$AC874-SUM($I897:L897))))</f>
        <v>0</v>
      </c>
      <c r="N897" s="31">
        <f>IF($I860="n/a",0,IF(N$4&lt;=$C897,0,IF(SUM($C897,$I860)&gt;N$4,$AC874/$I860,$AC874-SUM($I897:M897))))</f>
        <v>0</v>
      </c>
      <c r="O897" s="31">
        <f>IF($I860="n/a",0,IF(O$4&lt;=$C897,0,IF(SUM($C897,$I860)&gt;O$4,$AC874/$I860,$AC874-SUM($I897:N897))))</f>
        <v>0</v>
      </c>
      <c r="P897" s="31">
        <f>IF($I860="n/a",0,IF(P$4&lt;=$C897,0,IF(SUM($C897,$I860)&gt;P$4,$AC874/$I860,$AC874-SUM($I897:O897))))</f>
        <v>0</v>
      </c>
      <c r="Q897" s="31">
        <f>IF($I860="n/a",0,IF(Q$4&lt;=$C897,0,IF(SUM($C897,$I860)&gt;Q$4,$AC874/$I860,$AC874-SUM($I897:P897))))</f>
        <v>0</v>
      </c>
      <c r="R897" s="31">
        <f>IF($I860="n/a",0,IF(R$4&lt;=$C897,0,IF(SUM($C897,$I860)&gt;R$4,$AC874/$I860,$AC874-SUM($I897:Q897))))</f>
        <v>0</v>
      </c>
      <c r="S897" s="31">
        <f>IF($I860="n/a",0,IF(S$4&lt;=$C897,0,IF(SUM($C897,$I860)&gt;S$4,$AC874/$I860,$AC874-SUM($I897:R897))))</f>
        <v>0</v>
      </c>
      <c r="T897" s="31">
        <f>IF($I860="n/a",0,IF(T$4&lt;=$C897,0,IF(SUM($C897,$I860)&gt;T$4,$AC874/$I860,$AC874-SUM($I897:S897))))</f>
        <v>0</v>
      </c>
      <c r="U897" s="31">
        <f>IF($I860="n/a",0,IF(U$4&lt;=$C897,0,IF(SUM($C897,$I860)&gt;U$4,$AC874/$I860,$AC874-SUM($I897:T897))))</f>
        <v>0</v>
      </c>
      <c r="V897" s="31">
        <f>IF($I860="n/a",0,IF(V$4&lt;=$C897,0,IF(SUM($C897,$I860)&gt;V$4,$AC874/$I860,$AC874-SUM($I897:U897))))</f>
        <v>0</v>
      </c>
      <c r="W897" s="31">
        <f>IF($I860="n/a",0,IF(W$4&lt;=$C897,0,IF(SUM($C897,$I860)&gt;W$4,$AC874/$I860,$AC874-SUM($I897:V897))))</f>
        <v>0</v>
      </c>
      <c r="X897" s="31">
        <f>IF($I860="n/a",0,IF(X$4&lt;=$C897,0,IF(SUM($C897,$I860)&gt;X$4,$AC874/$I860,$AC874-SUM($I897:W897))))</f>
        <v>0</v>
      </c>
      <c r="Y897" s="31">
        <f>IF($I860="n/a",0,IF(Y$4&lt;=$C897,0,IF(SUM($C897,$I860)&gt;Y$4,$AC874/$I860,$AC874-SUM($I897:X897))))</f>
        <v>0</v>
      </c>
      <c r="Z897" s="31">
        <f>IF($I860="n/a",0,IF(Z$4&lt;=$C897,0,IF(SUM($C897,$I860)&gt;Z$4,$AC874/$I860,$AC874-SUM($I897:Y897))))</f>
        <v>0</v>
      </c>
      <c r="AA897" s="31">
        <f>IF($I860="n/a",0,IF(AA$4&lt;=$C897,0,IF(SUM($C897,$I860)&gt;AA$4,$AC874/$I860,$AC874-SUM($I897:Z897))))</f>
        <v>0</v>
      </c>
      <c r="AB897" s="31">
        <f>IF($I860="n/a",0,IF(AB$4&lt;=$C897,0,IF(SUM($C897,$I860)&gt;AB$4,$AC874/$I860,$AC874-SUM($I897:AA897))))</f>
        <v>0</v>
      </c>
      <c r="AC897" s="31">
        <f>IF($I860="n/a",0,IF(AC$4&lt;=$C897,0,IF(SUM($C897,$I860)&gt;AC$4,$AC874/$I860,$AC874-SUM($I897:AB897))))</f>
        <v>0</v>
      </c>
      <c r="AD897" s="31">
        <f>IF($I860="n/a",0,IF(AD$4&lt;=$C897,0,IF(SUM($C897,$I860)&gt;AD$4,$AC874/$I860,$AC874-SUM($I897:AC897))))</f>
        <v>0</v>
      </c>
      <c r="AE897" s="31">
        <f>IF($I860="n/a",0,IF(AE$4&lt;=$C897,0,IF(SUM($C897,$I860)&gt;AE$4,$AC874/$I860,$AC874-SUM($I897:AD897))))</f>
        <v>0</v>
      </c>
      <c r="AF897" s="31">
        <f>IF($I860="n/a",0,IF(AF$4&lt;=$C897,0,IF(SUM($C897,$I860)&gt;AF$4,$AC874/$I860,$AC874-SUM($I897:AE897))))</f>
        <v>0</v>
      </c>
      <c r="AG897" s="31">
        <f>IF($I860="n/a",0,IF(AG$4&lt;=$C897,0,IF(SUM($C897,$I860)&gt;AG$4,$AC874/$I860,$AC874-SUM($I897:AF897))))</f>
        <v>0</v>
      </c>
      <c r="AH897" s="31">
        <f>IF($I860="n/a",0,IF(AH$4&lt;=$C897,0,IF(SUM($C897,$I860)&gt;AH$4,$AC874/$I860,$AC874-SUM($I897:AG897))))</f>
        <v>0</v>
      </c>
      <c r="AI897" s="31">
        <f>IF($I860="n/a",0,IF(AI$4&lt;=$C897,0,IF(SUM($C897,$I860)&gt;AI$4,$AC874/$I860,$AC874-SUM($I897:AH897))))</f>
        <v>0</v>
      </c>
      <c r="AJ897" s="31">
        <f>IF($I860="n/a",0,IF(AJ$4&lt;=$C897,0,IF(SUM($C897,$I860)&gt;AJ$4,$AC874/$I860,$AC874-SUM($I897:AI897))))</f>
        <v>0</v>
      </c>
      <c r="AK897" s="31">
        <f>IF($I860="n/a",0,IF(AK$4&lt;=$C897,0,IF(SUM($C897,$I860)&gt;AK$4,$AC874/$I860,$AC874-SUM($I897:AJ897))))</f>
        <v>0</v>
      </c>
      <c r="AL897" s="31">
        <f>IF($I860="n/a",0,IF(AL$4&lt;=$C897,0,IF(SUM($C897,$I860)&gt;AL$4,$AC874/$I860,$AC874-SUM($I897:AK897))))</f>
        <v>0</v>
      </c>
      <c r="AM897" s="31">
        <f>IF($I860="n/a",0,IF(AM$4&lt;=$C897,0,IF(SUM($C897,$I860)&gt;AM$4,$AC874/$I860,$AC874-SUM($I897:AL897))))</f>
        <v>0</v>
      </c>
      <c r="AN897" s="31">
        <f>IF($I860="n/a",0,IF(AN$4&lt;=$C897,0,IF(SUM($C897,$I860)&gt;AN$4,$AC874/$I860,$AC874-SUM($I897:AM897))))</f>
        <v>0</v>
      </c>
      <c r="AO897" s="31">
        <f>IF($I860="n/a",0,IF(AO$4&lt;=$C897,0,IF(SUM($C897,$I860)&gt;AO$4,$AC874/$I860,$AC874-SUM($I897:AN897))))</f>
        <v>0</v>
      </c>
      <c r="AP897" s="31">
        <f>IF($I860="n/a",0,IF(AP$4&lt;=$C897,0,IF(SUM($C897,$I860)&gt;AP$4,$AC874/$I860,$AC874-SUM($I897:AO897))))</f>
        <v>0</v>
      </c>
      <c r="AQ897" s="31">
        <f>IF($I860="n/a",0,IF(AQ$4&lt;=$C897,0,IF(SUM($C897,$I860)&gt;AQ$4,$AC874/$I860,$AC874-SUM($I897:AP897))))</f>
        <v>0</v>
      </c>
      <c r="AR897" s="31">
        <f>IF($I860="n/a",0,IF(AR$4&lt;=$C897,0,IF(SUM($C897,$I860)&gt;AR$4,$AC874/$I860,$AC874-SUM($I897:AQ897))))</f>
        <v>0</v>
      </c>
      <c r="AS897" s="31">
        <f>IF($I860="n/a",0,IF(AS$4&lt;=$C897,0,IF(SUM($C897,$I860)&gt;AS$4,$AC874/$I860,$AC874-SUM($I897:AR897))))</f>
        <v>0</v>
      </c>
      <c r="AT897" s="31">
        <f>IF($I860="n/a",0,IF(AT$4&lt;=$C897,0,IF(SUM($C897,$I860)&gt;AT$4,$AC874/$I860,$AC874-SUM($I897:AS897))))</f>
        <v>0</v>
      </c>
      <c r="AU897" s="31">
        <f>IF($I860="n/a",0,IF(AU$4&lt;=$C897,0,IF(SUM($C897,$I860)&gt;AU$4,$AC874/$I860,$AC874-SUM($I897:AT897))))</f>
        <v>0</v>
      </c>
      <c r="AV897" s="31">
        <f>IF($I860="n/a",0,IF(AV$4&lt;=$C897,0,IF(SUM($C897,$I860)&gt;AV$4,$AC874/$I860,$AC874-SUM($I897:AU897))))</f>
        <v>0</v>
      </c>
      <c r="AW897" s="31">
        <f>IF($I860="n/a",0,IF(AW$4&lt;=$C897,0,IF(SUM($C897,$I860)&gt;AW$4,$AC874/$I860,$AC874-SUM($I897:AV897))))</f>
        <v>0</v>
      </c>
      <c r="AX897" s="31">
        <f>IF($I860="n/a",0,IF(AX$4&lt;=$C897,0,IF(SUM($C897,$I860)&gt;AX$4,$AC874/$I860,$AC874-SUM($I897:AW897))))</f>
        <v>0</v>
      </c>
      <c r="AY897" s="31">
        <f>IF($I860="n/a",0,IF(AY$4&lt;=$C897,0,IF(SUM($C897,$I860)&gt;AY$4,$AC874/$I860,$AC874-SUM($I897:AX897))))</f>
        <v>0</v>
      </c>
      <c r="AZ897" s="31">
        <f>IF($I860="n/a",0,IF(AZ$4&lt;=$C897,0,IF(SUM($C897,$I860)&gt;AZ$4,$AC874/$I860,$AC874-SUM($I897:AY897))))</f>
        <v>0</v>
      </c>
      <c r="BA897" s="31">
        <f>IF($I860="n/a",0,IF(BA$4&lt;=$C897,0,IF(SUM($C897,$I860)&gt;BA$4,$AC874/$I860,$AC874-SUM($I897:AZ897))))</f>
        <v>0</v>
      </c>
      <c r="BB897" s="31">
        <f>IF($I860="n/a",0,IF(BB$4&lt;=$C897,0,IF(SUM($C897,$I860)&gt;BB$4,$AC874/$I860,$AC874-SUM($I897:BA897))))</f>
        <v>0</v>
      </c>
      <c r="BC897" s="31">
        <f>IF($I860="n/a",0,IF(BC$4&lt;=$C897,0,IF(SUM($C897,$I860)&gt;BC$4,$AC874/$I860,$AC874-SUM($I897:BB897))))</f>
        <v>0</v>
      </c>
      <c r="BD897" s="31">
        <f>IF($I860="n/a",0,IF(BD$4&lt;=$C897,0,IF(SUM($C897,$I860)&gt;BD$4,$AC874/$I860,$AC874-SUM($I897:BC897))))</f>
        <v>0</v>
      </c>
      <c r="BE897" s="31">
        <f>IF($I860="n/a",0,IF(BE$4&lt;=$C897,0,IF(SUM($C897,$I860)&gt;BE$4,$AC874/$I860,$AC874-SUM($I897:BD897))))</f>
        <v>0</v>
      </c>
      <c r="BF897" s="31">
        <f>IF($I860="n/a",0,IF(BF$4&lt;=$C897,0,IF(SUM($C897,$I860)&gt;BF$4,$AC874/$I860,$AC874-SUM($I897:BE897))))</f>
        <v>0</v>
      </c>
      <c r="BG897" s="31">
        <f>IF($I860="n/a",0,IF(BG$4&lt;=$C897,0,IF(SUM($C897,$I860)&gt;BG$4,$AC874/$I860,$AC874-SUM($I897:BF897))))</f>
        <v>0</v>
      </c>
      <c r="BH897" s="31">
        <f>IF($I860="n/a",0,IF(BH$4&lt;=$C897,0,IF(SUM($C897,$I860)&gt;BH$4,$AC874/$I860,$AC874-SUM($I897:BG897))))</f>
        <v>0</v>
      </c>
      <c r="BI897" s="31">
        <f>IF($I860="n/a",0,IF(BI$4&lt;=$C897,0,IF(SUM($C897,$I860)&gt;BI$4,$AC874/$I860,$AC874-SUM($I897:BH897))))</f>
        <v>0</v>
      </c>
      <c r="BJ897" s="31">
        <f>IF($I860="n/a",0,IF(BJ$4&lt;=$C897,0,IF(SUM($C897,$I860)&gt;BJ$4,$AC874/$I860,$AC874-SUM($I897:BI897))))</f>
        <v>0</v>
      </c>
      <c r="BK897" s="31">
        <f>IF($I860="n/a",0,IF(BK$4&lt;=$C897,0,IF(SUM($C897,$I860)&gt;BK$4,$AC874/$I860,$AC874-SUM($I897:BJ897))))</f>
        <v>0</v>
      </c>
      <c r="BL897" s="31">
        <f>IF($I860="n/a",0,IF(BL$4&lt;=$C897,0,IF(SUM($C897,$I860)&gt;BL$4,$AC874/$I860,$AC874-SUM($I897:BK897))))</f>
        <v>0</v>
      </c>
      <c r="BM897" s="31">
        <f>IF($I860="n/a",0,IF(BM$4&lt;=$C897,0,IF(SUM($C897,$I860)&gt;BM$4,$AC874/$I860,$AC874-SUM($I897:BL897))))</f>
        <v>0</v>
      </c>
      <c r="BN897" s="31">
        <f>IF($I860="n/a",0,IF(BN$4&lt;=$C897,0,IF(SUM($C897,$I860)&gt;BN$4,$AC874/$I860,$AC874-SUM($I897:BM897))))</f>
        <v>0</v>
      </c>
      <c r="BO897" s="31">
        <f>IF($I860="n/a",0,IF(BO$4&lt;=$C897,0,IF(SUM($C897,$I860)&gt;BO$4,$AC874/$I860,$AC874-SUM($I897:BN897))))</f>
        <v>0</v>
      </c>
      <c r="BP897" s="31">
        <f>IF($I860="n/a",0,IF(BP$4&lt;=$C897,0,IF(SUM($C897,$I860)&gt;BP$4,$AC874/$I860,$AC874-SUM($I897:BO897))))</f>
        <v>0</v>
      </c>
      <c r="BQ897" s="31">
        <f>IF($I860="n/a",0,IF(BQ$4&lt;=$C897,0,IF(SUM($C897,$I860)&gt;BQ$4,$AC874/$I860,$AC874-SUM($I897:BP897))))</f>
        <v>0</v>
      </c>
      <c r="BR897" s="31">
        <f>IF($I860="n/a",0,IF(BR$4&lt;=$C897,0,IF(SUM($C897,$I860)&gt;BR$4,$AC874/$I860,$AC874-SUM($I897:BQ897))))</f>
        <v>0</v>
      </c>
      <c r="BS897" s="31">
        <f>IF($I860="n/a",0,IF(BS$4&lt;=$C897,0,IF(SUM($C897,$I860)&gt;BS$4,$AC874/$I860,$AC874-SUM($I897:BR897))))</f>
        <v>0</v>
      </c>
      <c r="BT897" s="31">
        <f>IF($I860="n/a",0,IF(BT$4&lt;=$C897,0,IF(SUM($C897,$I860)&gt;BT$4,$AC874/$I860,$AC874-SUM($I897:BS897))))</f>
        <v>0</v>
      </c>
      <c r="BU897" s="31">
        <f>IF($I860="n/a",0,IF(BU$4&lt;=$C897,0,IF(SUM($C897,$I860)&gt;BU$4,$AC874/$I860,$AC874-SUM($I897:BT897))))</f>
        <v>0</v>
      </c>
      <c r="BV897" s="31">
        <f>IF($I860="n/a",0,IF(BV$4&lt;=$C897,0,IF(SUM($C897,$I860)&gt;BV$4,$AC874/$I860,$AC874-SUM($I897:BU897))))</f>
        <v>0</v>
      </c>
      <c r="BW897" s="31">
        <f>IF($I860="n/a",0,IF(BW$4&lt;=$C897,0,IF(SUM($C897,$I860)&gt;BW$4,$AC874/$I860,$AC874-SUM($I897:BV897))))</f>
        <v>0</v>
      </c>
      <c r="BX897" s="31">
        <f>IF($I860="n/a",0,IF(BX$4&lt;=$C897,0,IF(SUM($C897,$I860)&gt;BX$4,$AC874/$I860,$AC874-SUM($I897:BW897))))</f>
        <v>0</v>
      </c>
      <c r="BY897" s="31">
        <f>IF($I860="n/a",0,IF(BY$4&lt;=$C897,0,IF(SUM($C897,$I860)&gt;BY$4,$AC874/$I860,$AC874-SUM($I897:BX897))))</f>
        <v>0</v>
      </c>
      <c r="BZ897" s="31">
        <f>IF($I860="n/a",0,IF(BZ$4&lt;=$C897,0,IF(SUM($C897,$I860)&gt;BZ$4,$AC874/$I860,$AC874-SUM($I897:BY897))))</f>
        <v>0</v>
      </c>
      <c r="CA897" s="31">
        <f>IF($I860="n/a",0,IF(CA$4&lt;=$C897,0,IF(SUM($C897,$I860)&gt;CA$4,$AC874/$I860,$AC874-SUM($I897:BZ897))))</f>
        <v>0</v>
      </c>
      <c r="CB897" s="31">
        <f>IF($I860="n/a",0,IF(CB$4&lt;=$C897,0,IF(SUM($C897,$I860)&gt;CB$4,$AC874/$I860,$AC874-SUM($I897:CA897))))</f>
        <v>0</v>
      </c>
      <c r="CC897" s="31">
        <f>IF($I860="n/a",0,IF(CC$4&lt;=$C897,0,IF(SUM($C897,$I860)&gt;CC$4,$AC874/$I860,$AC874-SUM($I897:CB897))))</f>
        <v>0</v>
      </c>
      <c r="CD897" s="31">
        <f>IF($I860="n/a",0,IF(CD$4&lt;=$C897,0,IF(SUM($C897,$I860)&gt;CD$4,$AC874/$I860,$AC874-SUM($I897:CC897))))</f>
        <v>0</v>
      </c>
      <c r="CE897" s="31">
        <f>IF($I860="n/a",0,IF(CE$4&lt;=$C897,0,IF(SUM($C897,$I860)&gt;CE$4,$AC874/$I860,$AC874-SUM($I897:CD897))))</f>
        <v>0</v>
      </c>
      <c r="CF897" s="31">
        <f>IF($I860="n/a",0,IF(CF$4&lt;=$C897,0,IF(SUM($C897,$I860)&gt;CF$4,$AC874/$I860,$AC874-SUM($I897:CE897))))</f>
        <v>0</v>
      </c>
    </row>
    <row r="898" spans="1:84" s="153" customFormat="1" ht="12.75" customHeight="1">
      <c r="A898"/>
      <c r="C898" s="197">
        <v>2036</v>
      </c>
      <c r="D898" s="21" t="s">
        <v>65</v>
      </c>
      <c r="E898" s="21" t="s">
        <v>185</v>
      </c>
      <c r="I898" s="31"/>
      <c r="J898" s="31">
        <f>IF($I860="n/a",0,IF(J$4&lt;=$C898,0,IF(SUM($C898,$I860)&gt;J$4,$AD874/$I860,$AD874-SUM($I898:I898))))</f>
        <v>0</v>
      </c>
      <c r="K898" s="31">
        <f>IF($I860="n/a",0,IF(K$4&lt;=$C898,0,IF(SUM($C898,$I860)&gt;K$4,$AD874/$I860,$AD874-SUM($I898:J898))))</f>
        <v>0</v>
      </c>
      <c r="L898" s="31">
        <f>IF($I860="n/a",0,IF(L$4&lt;=$C898,0,IF(SUM($C898,$I860)&gt;L$4,$AD874/$I860,$AD874-SUM($I898:K898))))</f>
        <v>0</v>
      </c>
      <c r="M898" s="31">
        <f>IF($I860="n/a",0,IF(M$4&lt;=$C898,0,IF(SUM($C898,$I860)&gt;M$4,$AD874/$I860,$AD874-SUM($I898:L898))))</f>
        <v>0</v>
      </c>
      <c r="N898" s="31">
        <f>IF($I860="n/a",0,IF(N$4&lt;=$C898,0,IF(SUM($C898,$I860)&gt;N$4,$AD874/$I860,$AD874-SUM($I898:M898))))</f>
        <v>0</v>
      </c>
      <c r="O898" s="31">
        <f>IF($I860="n/a",0,IF(O$4&lt;=$C898,0,IF(SUM($C898,$I860)&gt;O$4,$AD874/$I860,$AD874-SUM($I898:N898))))</f>
        <v>0</v>
      </c>
      <c r="P898" s="31">
        <f>IF($I860="n/a",0,IF(P$4&lt;=$C898,0,IF(SUM($C898,$I860)&gt;P$4,$AD874/$I860,$AD874-SUM($I898:O898))))</f>
        <v>0</v>
      </c>
      <c r="Q898" s="31">
        <f>IF($I860="n/a",0,IF(Q$4&lt;=$C898,0,IF(SUM($C898,$I860)&gt;Q$4,$AD874/$I860,$AD874-SUM($I898:P898))))</f>
        <v>0</v>
      </c>
      <c r="R898" s="31">
        <f>IF($I860="n/a",0,IF(R$4&lt;=$C898,0,IF(SUM($C898,$I860)&gt;R$4,$AD874/$I860,$AD874-SUM($I898:Q898))))</f>
        <v>0</v>
      </c>
      <c r="S898" s="31">
        <f>IF($I860="n/a",0,IF(S$4&lt;=$C898,0,IF(SUM($C898,$I860)&gt;S$4,$AD874/$I860,$AD874-SUM($I898:R898))))</f>
        <v>0</v>
      </c>
      <c r="T898" s="31">
        <f>IF($I860="n/a",0,IF(T$4&lt;=$C898,0,IF(SUM($C898,$I860)&gt;T$4,$AD874/$I860,$AD874-SUM($I898:S898))))</f>
        <v>0</v>
      </c>
      <c r="U898" s="31">
        <f>IF($I860="n/a",0,IF(U$4&lt;=$C898,0,IF(SUM($C898,$I860)&gt;U$4,$AD874/$I860,$AD874-SUM($I898:T898))))</f>
        <v>0</v>
      </c>
      <c r="V898" s="31">
        <f>IF($I860="n/a",0,IF(V$4&lt;=$C898,0,IF(SUM($C898,$I860)&gt;V$4,$AD874/$I860,$AD874-SUM($I898:U898))))</f>
        <v>0</v>
      </c>
      <c r="W898" s="31">
        <f>IF($I860="n/a",0,IF(W$4&lt;=$C898,0,IF(SUM($C898,$I860)&gt;W$4,$AD874/$I860,$AD874-SUM($I898:V898))))</f>
        <v>0</v>
      </c>
      <c r="X898" s="31">
        <f>IF($I860="n/a",0,IF(X$4&lt;=$C898,0,IF(SUM($C898,$I860)&gt;X$4,$AD874/$I860,$AD874-SUM($I898:W898))))</f>
        <v>0</v>
      </c>
      <c r="Y898" s="31">
        <f>IF($I860="n/a",0,IF(Y$4&lt;=$C898,0,IF(SUM($C898,$I860)&gt;Y$4,$AD874/$I860,$AD874-SUM($I898:X898))))</f>
        <v>0</v>
      </c>
      <c r="Z898" s="31">
        <f>IF($I860="n/a",0,IF(Z$4&lt;=$C898,0,IF(SUM($C898,$I860)&gt;Z$4,$AD874/$I860,$AD874-SUM($I898:Y898))))</f>
        <v>0</v>
      </c>
      <c r="AA898" s="31">
        <f>IF($I860="n/a",0,IF(AA$4&lt;=$C898,0,IF(SUM($C898,$I860)&gt;AA$4,$AD874/$I860,$AD874-SUM($I898:Z898))))</f>
        <v>0</v>
      </c>
      <c r="AB898" s="31">
        <f>IF($I860="n/a",0,IF(AB$4&lt;=$C898,0,IF(SUM($C898,$I860)&gt;AB$4,$AD874/$I860,$AD874-SUM($I898:AA898))))</f>
        <v>0</v>
      </c>
      <c r="AC898" s="31">
        <f>IF($I860="n/a",0,IF(AC$4&lt;=$C898,0,IF(SUM($C898,$I860)&gt;AC$4,$AD874/$I860,$AD874-SUM($I898:AB898))))</f>
        <v>0</v>
      </c>
      <c r="AD898" s="31">
        <f>IF($I860="n/a",0,IF(AD$4&lt;=$C898,0,IF(SUM($C898,$I860)&gt;AD$4,$AD874/$I860,$AD874-SUM($I898:AC898))))</f>
        <v>0</v>
      </c>
      <c r="AE898" s="31">
        <f>IF($I860="n/a",0,IF(AE$4&lt;=$C898,0,IF(SUM($C898,$I860)&gt;AE$4,$AD874/$I860,$AD874-SUM($I898:AD898))))</f>
        <v>0</v>
      </c>
      <c r="AF898" s="31">
        <f>IF($I860="n/a",0,IF(AF$4&lt;=$C898,0,IF(SUM($C898,$I860)&gt;AF$4,$AD874/$I860,$AD874-SUM($I898:AE898))))</f>
        <v>0</v>
      </c>
      <c r="AG898" s="31">
        <f>IF($I860="n/a",0,IF(AG$4&lt;=$C898,0,IF(SUM($C898,$I860)&gt;AG$4,$AD874/$I860,$AD874-SUM($I898:AF898))))</f>
        <v>0</v>
      </c>
      <c r="AH898" s="31">
        <f>IF($I860="n/a",0,IF(AH$4&lt;=$C898,0,IF(SUM($C898,$I860)&gt;AH$4,$AD874/$I860,$AD874-SUM($I898:AG898))))</f>
        <v>0</v>
      </c>
      <c r="AI898" s="31">
        <f>IF($I860="n/a",0,IF(AI$4&lt;=$C898,0,IF(SUM($C898,$I860)&gt;AI$4,$AD874/$I860,$AD874-SUM($I898:AH898))))</f>
        <v>0</v>
      </c>
      <c r="AJ898" s="31">
        <f>IF($I860="n/a",0,IF(AJ$4&lt;=$C898,0,IF(SUM($C898,$I860)&gt;AJ$4,$AD874/$I860,$AD874-SUM($I898:AI898))))</f>
        <v>0</v>
      </c>
      <c r="AK898" s="31">
        <f>IF($I860="n/a",0,IF(AK$4&lt;=$C898,0,IF(SUM($C898,$I860)&gt;AK$4,$AD874/$I860,$AD874-SUM($I898:AJ898))))</f>
        <v>0</v>
      </c>
      <c r="AL898" s="31">
        <f>IF($I860="n/a",0,IF(AL$4&lt;=$C898,0,IF(SUM($C898,$I860)&gt;AL$4,$AD874/$I860,$AD874-SUM($I898:AK898))))</f>
        <v>0</v>
      </c>
      <c r="AM898" s="31">
        <f>IF($I860="n/a",0,IF(AM$4&lt;=$C898,0,IF(SUM($C898,$I860)&gt;AM$4,$AD874/$I860,$AD874-SUM($I898:AL898))))</f>
        <v>0</v>
      </c>
      <c r="AN898" s="31">
        <f>IF($I860="n/a",0,IF(AN$4&lt;=$C898,0,IF(SUM($C898,$I860)&gt;AN$4,$AD874/$I860,$AD874-SUM($I898:AM898))))</f>
        <v>0</v>
      </c>
      <c r="AO898" s="31">
        <f>IF($I860="n/a",0,IF(AO$4&lt;=$C898,0,IF(SUM($C898,$I860)&gt;AO$4,$AD874/$I860,$AD874-SUM($I898:AN898))))</f>
        <v>0</v>
      </c>
      <c r="AP898" s="31">
        <f>IF($I860="n/a",0,IF(AP$4&lt;=$C898,0,IF(SUM($C898,$I860)&gt;AP$4,$AD874/$I860,$AD874-SUM($I898:AO898))))</f>
        <v>0</v>
      </c>
      <c r="AQ898" s="31">
        <f>IF($I860="n/a",0,IF(AQ$4&lt;=$C898,0,IF(SUM($C898,$I860)&gt;AQ$4,$AD874/$I860,$AD874-SUM($I898:AP898))))</f>
        <v>0</v>
      </c>
      <c r="AR898" s="31">
        <f>IF($I860="n/a",0,IF(AR$4&lt;=$C898,0,IF(SUM($C898,$I860)&gt;AR$4,$AD874/$I860,$AD874-SUM($I898:AQ898))))</f>
        <v>0</v>
      </c>
      <c r="AS898" s="31">
        <f>IF($I860="n/a",0,IF(AS$4&lt;=$C898,0,IF(SUM($C898,$I860)&gt;AS$4,$AD874/$I860,$AD874-SUM($I898:AR898))))</f>
        <v>0</v>
      </c>
      <c r="AT898" s="31">
        <f>IF($I860="n/a",0,IF(AT$4&lt;=$C898,0,IF(SUM($C898,$I860)&gt;AT$4,$AD874/$I860,$AD874-SUM($I898:AS898))))</f>
        <v>0</v>
      </c>
      <c r="AU898" s="31">
        <f>IF($I860="n/a",0,IF(AU$4&lt;=$C898,0,IF(SUM($C898,$I860)&gt;AU$4,$AD874/$I860,$AD874-SUM($I898:AT898))))</f>
        <v>0</v>
      </c>
      <c r="AV898" s="31">
        <f>IF($I860="n/a",0,IF(AV$4&lt;=$C898,0,IF(SUM($C898,$I860)&gt;AV$4,$AD874/$I860,$AD874-SUM($I898:AU898))))</f>
        <v>0</v>
      </c>
      <c r="AW898" s="31">
        <f>IF($I860="n/a",0,IF(AW$4&lt;=$C898,0,IF(SUM($C898,$I860)&gt;AW$4,$AD874/$I860,$AD874-SUM($I898:AV898))))</f>
        <v>0</v>
      </c>
      <c r="AX898" s="31">
        <f>IF($I860="n/a",0,IF(AX$4&lt;=$C898,0,IF(SUM($C898,$I860)&gt;AX$4,$AD874/$I860,$AD874-SUM($I898:AW898))))</f>
        <v>0</v>
      </c>
      <c r="AY898" s="31">
        <f>IF($I860="n/a",0,IF(AY$4&lt;=$C898,0,IF(SUM($C898,$I860)&gt;AY$4,$AD874/$I860,$AD874-SUM($I898:AX898))))</f>
        <v>0</v>
      </c>
      <c r="AZ898" s="31">
        <f>IF($I860="n/a",0,IF(AZ$4&lt;=$C898,0,IF(SUM($C898,$I860)&gt;AZ$4,$AD874/$I860,$AD874-SUM($I898:AY898))))</f>
        <v>0</v>
      </c>
      <c r="BA898" s="31">
        <f>IF($I860="n/a",0,IF(BA$4&lt;=$C898,0,IF(SUM($C898,$I860)&gt;BA$4,$AD874/$I860,$AD874-SUM($I898:AZ898))))</f>
        <v>0</v>
      </c>
      <c r="BB898" s="31">
        <f>IF($I860="n/a",0,IF(BB$4&lt;=$C898,0,IF(SUM($C898,$I860)&gt;BB$4,$AD874/$I860,$AD874-SUM($I898:BA898))))</f>
        <v>0</v>
      </c>
      <c r="BC898" s="31">
        <f>IF($I860="n/a",0,IF(BC$4&lt;=$C898,0,IF(SUM($C898,$I860)&gt;BC$4,$AD874/$I860,$AD874-SUM($I898:BB898))))</f>
        <v>0</v>
      </c>
      <c r="BD898" s="31">
        <f>IF($I860="n/a",0,IF(BD$4&lt;=$C898,0,IF(SUM($C898,$I860)&gt;BD$4,$AD874/$I860,$AD874-SUM($I898:BC898))))</f>
        <v>0</v>
      </c>
      <c r="BE898" s="31">
        <f>IF($I860="n/a",0,IF(BE$4&lt;=$C898,0,IF(SUM($C898,$I860)&gt;BE$4,$AD874/$I860,$AD874-SUM($I898:BD898))))</f>
        <v>0</v>
      </c>
      <c r="BF898" s="31">
        <f>IF($I860="n/a",0,IF(BF$4&lt;=$C898,0,IF(SUM($C898,$I860)&gt;BF$4,$AD874/$I860,$AD874-SUM($I898:BE898))))</f>
        <v>0</v>
      </c>
      <c r="BG898" s="31">
        <f>IF($I860="n/a",0,IF(BG$4&lt;=$C898,0,IF(SUM($C898,$I860)&gt;BG$4,$AD874/$I860,$AD874-SUM($I898:BF898))))</f>
        <v>0</v>
      </c>
      <c r="BH898" s="31">
        <f>IF($I860="n/a",0,IF(BH$4&lt;=$C898,0,IF(SUM($C898,$I860)&gt;BH$4,$AD874/$I860,$AD874-SUM($I898:BG898))))</f>
        <v>0</v>
      </c>
      <c r="BI898" s="31">
        <f>IF($I860="n/a",0,IF(BI$4&lt;=$C898,0,IF(SUM($C898,$I860)&gt;BI$4,$AD874/$I860,$AD874-SUM($I898:BH898))))</f>
        <v>0</v>
      </c>
      <c r="BJ898" s="31">
        <f>IF($I860="n/a",0,IF(BJ$4&lt;=$C898,0,IF(SUM($C898,$I860)&gt;BJ$4,$AD874/$I860,$AD874-SUM($I898:BI898))))</f>
        <v>0</v>
      </c>
      <c r="BK898" s="31">
        <f>IF($I860="n/a",0,IF(BK$4&lt;=$C898,0,IF(SUM($C898,$I860)&gt;BK$4,$AD874/$I860,$AD874-SUM($I898:BJ898))))</f>
        <v>0</v>
      </c>
      <c r="BL898" s="31">
        <f>IF($I860="n/a",0,IF(BL$4&lt;=$C898,0,IF(SUM($C898,$I860)&gt;BL$4,$AD874/$I860,$AD874-SUM($I898:BK898))))</f>
        <v>0</v>
      </c>
      <c r="BM898" s="31">
        <f>IF($I860="n/a",0,IF(BM$4&lt;=$C898,0,IF(SUM($C898,$I860)&gt;BM$4,$AD874/$I860,$AD874-SUM($I898:BL898))))</f>
        <v>0</v>
      </c>
      <c r="BN898" s="31">
        <f>IF($I860="n/a",0,IF(BN$4&lt;=$C898,0,IF(SUM($C898,$I860)&gt;BN$4,$AD874/$I860,$AD874-SUM($I898:BM898))))</f>
        <v>0</v>
      </c>
      <c r="BO898" s="31">
        <f>IF($I860="n/a",0,IF(BO$4&lt;=$C898,0,IF(SUM($C898,$I860)&gt;BO$4,$AD874/$I860,$AD874-SUM($I898:BN898))))</f>
        <v>0</v>
      </c>
      <c r="BP898" s="31">
        <f>IF($I860="n/a",0,IF(BP$4&lt;=$C898,0,IF(SUM($C898,$I860)&gt;BP$4,$AD874/$I860,$AD874-SUM($I898:BO898))))</f>
        <v>0</v>
      </c>
      <c r="BQ898" s="31">
        <f>IF($I860="n/a",0,IF(BQ$4&lt;=$C898,0,IF(SUM($C898,$I860)&gt;BQ$4,$AD874/$I860,$AD874-SUM($I898:BP898))))</f>
        <v>0</v>
      </c>
      <c r="BR898" s="31">
        <f>IF($I860="n/a",0,IF(BR$4&lt;=$C898,0,IF(SUM($C898,$I860)&gt;BR$4,$AD874/$I860,$AD874-SUM($I898:BQ898))))</f>
        <v>0</v>
      </c>
      <c r="BS898" s="31">
        <f>IF($I860="n/a",0,IF(BS$4&lt;=$C898,0,IF(SUM($C898,$I860)&gt;BS$4,$AD874/$I860,$AD874-SUM($I898:BR898))))</f>
        <v>0</v>
      </c>
      <c r="BT898" s="31">
        <f>IF($I860="n/a",0,IF(BT$4&lt;=$C898,0,IF(SUM($C898,$I860)&gt;BT$4,$AD874/$I860,$AD874-SUM($I898:BS898))))</f>
        <v>0</v>
      </c>
      <c r="BU898" s="31">
        <f>IF($I860="n/a",0,IF(BU$4&lt;=$C898,0,IF(SUM($C898,$I860)&gt;BU$4,$AD874/$I860,$AD874-SUM($I898:BT898))))</f>
        <v>0</v>
      </c>
      <c r="BV898" s="31">
        <f>IF($I860="n/a",0,IF(BV$4&lt;=$C898,0,IF(SUM($C898,$I860)&gt;BV$4,$AD874/$I860,$AD874-SUM($I898:BU898))))</f>
        <v>0</v>
      </c>
      <c r="BW898" s="31">
        <f>IF($I860="n/a",0,IF(BW$4&lt;=$C898,0,IF(SUM($C898,$I860)&gt;BW$4,$AD874/$I860,$AD874-SUM($I898:BV898))))</f>
        <v>0</v>
      </c>
      <c r="BX898" s="31">
        <f>IF($I860="n/a",0,IF(BX$4&lt;=$C898,0,IF(SUM($C898,$I860)&gt;BX$4,$AD874/$I860,$AD874-SUM($I898:BW898))))</f>
        <v>0</v>
      </c>
      <c r="BY898" s="31">
        <f>IF($I860="n/a",0,IF(BY$4&lt;=$C898,0,IF(SUM($C898,$I860)&gt;BY$4,$AD874/$I860,$AD874-SUM($I898:BX898))))</f>
        <v>0</v>
      </c>
      <c r="BZ898" s="31">
        <f>IF($I860="n/a",0,IF(BZ$4&lt;=$C898,0,IF(SUM($C898,$I860)&gt;BZ$4,$AD874/$I860,$AD874-SUM($I898:BY898))))</f>
        <v>0</v>
      </c>
      <c r="CA898" s="31">
        <f>IF($I860="n/a",0,IF(CA$4&lt;=$C898,0,IF(SUM($C898,$I860)&gt;CA$4,$AD874/$I860,$AD874-SUM($I898:BZ898))))</f>
        <v>0</v>
      </c>
      <c r="CB898" s="31">
        <f>IF($I860="n/a",0,IF(CB$4&lt;=$C898,0,IF(SUM($C898,$I860)&gt;CB$4,$AD874/$I860,$AD874-SUM($I898:CA898))))</f>
        <v>0</v>
      </c>
      <c r="CC898" s="31">
        <f>IF($I860="n/a",0,IF(CC$4&lt;=$C898,0,IF(SUM($C898,$I860)&gt;CC$4,$AD874/$I860,$AD874-SUM($I898:CB898))))</f>
        <v>0</v>
      </c>
      <c r="CD898" s="31">
        <f>IF($I860="n/a",0,IF(CD$4&lt;=$C898,0,IF(SUM($C898,$I860)&gt;CD$4,$AD874/$I860,$AD874-SUM($I898:CC898))))</f>
        <v>0</v>
      </c>
      <c r="CE898" s="31">
        <f>IF($I860="n/a",0,IF(CE$4&lt;=$C898,0,IF(SUM($C898,$I860)&gt;CE$4,$AD874/$I860,$AD874-SUM($I898:CD898))))</f>
        <v>0</v>
      </c>
      <c r="CF898" s="31">
        <f>IF($I860="n/a",0,IF(CF$4&lt;=$C898,0,IF(SUM($C898,$I860)&gt;CF$4,$AD874/$I860,$AD874-SUM($I898:CE898))))</f>
        <v>0</v>
      </c>
    </row>
    <row r="899" spans="1:84" s="153" customFormat="1" ht="12.75" customHeight="1">
      <c r="A899"/>
      <c r="C899" s="197">
        <v>2037</v>
      </c>
      <c r="D899" s="21" t="s">
        <v>66</v>
      </c>
      <c r="E899" s="21" t="s">
        <v>185</v>
      </c>
      <c r="I899" s="31"/>
      <c r="J899" s="31">
        <f>IF($I860="n/a",0,IF(J$4&lt;=$C899,0,IF(SUM($C899,$I860)&gt;J$4,$AE874/$I860,$AE874-SUM($I899:I899))))</f>
        <v>0</v>
      </c>
      <c r="K899" s="31">
        <f>IF($I860="n/a",0,IF(K$4&lt;=$C899,0,IF(SUM($C899,$I860)&gt;K$4,$AE874/$I860,$AE874-SUM($I899:J899))))</f>
        <v>0</v>
      </c>
      <c r="L899" s="31">
        <f>IF($I860="n/a",0,IF(L$4&lt;=$C899,0,IF(SUM($C899,$I860)&gt;L$4,$AE874/$I860,$AE874-SUM($I899:K899))))</f>
        <v>0</v>
      </c>
      <c r="M899" s="31">
        <f>IF($I860="n/a",0,IF(M$4&lt;=$C899,0,IF(SUM($C899,$I860)&gt;M$4,$AE874/$I860,$AE874-SUM($I899:L899))))</f>
        <v>0</v>
      </c>
      <c r="N899" s="31">
        <f>IF($I860="n/a",0,IF(N$4&lt;=$C899,0,IF(SUM($C899,$I860)&gt;N$4,$AE874/$I860,$AE874-SUM($I899:M899))))</f>
        <v>0</v>
      </c>
      <c r="O899" s="31">
        <f>IF($I860="n/a",0,IF(O$4&lt;=$C899,0,IF(SUM($C899,$I860)&gt;O$4,$AE874/$I860,$AE874-SUM($I899:N899))))</f>
        <v>0</v>
      </c>
      <c r="P899" s="31">
        <f>IF($I860="n/a",0,IF(P$4&lt;=$C899,0,IF(SUM($C899,$I860)&gt;P$4,$AE874/$I860,$AE874-SUM($I899:O899))))</f>
        <v>0</v>
      </c>
      <c r="Q899" s="31">
        <f>IF($I860="n/a",0,IF(Q$4&lt;=$C899,0,IF(SUM($C899,$I860)&gt;Q$4,$AE874/$I860,$AE874-SUM($I899:P899))))</f>
        <v>0</v>
      </c>
      <c r="R899" s="31">
        <f>IF($I860="n/a",0,IF(R$4&lt;=$C899,0,IF(SUM($C899,$I860)&gt;R$4,$AE874/$I860,$AE874-SUM($I899:Q899))))</f>
        <v>0</v>
      </c>
      <c r="S899" s="31">
        <f>IF($I860="n/a",0,IF(S$4&lt;=$C899,0,IF(SUM($C899,$I860)&gt;S$4,$AE874/$I860,$AE874-SUM($I899:R899))))</f>
        <v>0</v>
      </c>
      <c r="T899" s="31">
        <f>IF($I860="n/a",0,IF(T$4&lt;=$C899,0,IF(SUM($C899,$I860)&gt;T$4,$AE874/$I860,$AE874-SUM($I899:S899))))</f>
        <v>0</v>
      </c>
      <c r="U899" s="31">
        <f>IF($I860="n/a",0,IF(U$4&lt;=$C899,0,IF(SUM($C899,$I860)&gt;U$4,$AE874/$I860,$AE874-SUM($I899:T899))))</f>
        <v>0</v>
      </c>
      <c r="V899" s="31">
        <f>IF($I860="n/a",0,IF(V$4&lt;=$C899,0,IF(SUM($C899,$I860)&gt;V$4,$AE874/$I860,$AE874-SUM($I899:U899))))</f>
        <v>0</v>
      </c>
      <c r="W899" s="31">
        <f>IF($I860="n/a",0,IF(W$4&lt;=$C899,0,IF(SUM($C899,$I860)&gt;W$4,$AE874/$I860,$AE874-SUM($I899:V899))))</f>
        <v>0</v>
      </c>
      <c r="X899" s="31">
        <f>IF($I860="n/a",0,IF(X$4&lt;=$C899,0,IF(SUM($C899,$I860)&gt;X$4,$AE874/$I860,$AE874-SUM($I899:W899))))</f>
        <v>0</v>
      </c>
      <c r="Y899" s="31">
        <f>IF($I860="n/a",0,IF(Y$4&lt;=$C899,0,IF(SUM($C899,$I860)&gt;Y$4,$AE874/$I860,$AE874-SUM($I899:X899))))</f>
        <v>0</v>
      </c>
      <c r="Z899" s="31">
        <f>IF($I860="n/a",0,IF(Z$4&lt;=$C899,0,IF(SUM($C899,$I860)&gt;Z$4,$AE874/$I860,$AE874-SUM($I899:Y899))))</f>
        <v>0</v>
      </c>
      <c r="AA899" s="31">
        <f>IF($I860="n/a",0,IF(AA$4&lt;=$C899,0,IF(SUM($C899,$I860)&gt;AA$4,$AE874/$I860,$AE874-SUM($I899:Z899))))</f>
        <v>0</v>
      </c>
      <c r="AB899" s="31">
        <f>IF($I860="n/a",0,IF(AB$4&lt;=$C899,0,IF(SUM($C899,$I860)&gt;AB$4,$AE874/$I860,$AE874-SUM($I899:AA899))))</f>
        <v>0</v>
      </c>
      <c r="AC899" s="31">
        <f>IF($I860="n/a",0,IF(AC$4&lt;=$C899,0,IF(SUM($C899,$I860)&gt;AC$4,$AE874/$I860,$AE874-SUM($I899:AB899))))</f>
        <v>0</v>
      </c>
      <c r="AD899" s="31">
        <f>IF($I860="n/a",0,IF(AD$4&lt;=$C899,0,IF(SUM($C899,$I860)&gt;AD$4,$AE874/$I860,$AE874-SUM($I899:AC899))))</f>
        <v>0</v>
      </c>
      <c r="AE899" s="31">
        <f>IF($I860="n/a",0,IF(AE$4&lt;=$C899,0,IF(SUM($C899,$I860)&gt;AE$4,$AE874/$I860,$AE874-SUM($I899:AD899))))</f>
        <v>0</v>
      </c>
      <c r="AF899" s="31">
        <f>IF($I860="n/a",0,IF(AF$4&lt;=$C899,0,IF(SUM($C899,$I860)&gt;AF$4,$AE874/$I860,$AE874-SUM($I899:AE899))))</f>
        <v>0</v>
      </c>
      <c r="AG899" s="31">
        <f>IF($I860="n/a",0,IF(AG$4&lt;=$C899,0,IF(SUM($C899,$I860)&gt;AG$4,$AE874/$I860,$AE874-SUM($I899:AF899))))</f>
        <v>0</v>
      </c>
      <c r="AH899" s="31">
        <f>IF($I860="n/a",0,IF(AH$4&lt;=$C899,0,IF(SUM($C899,$I860)&gt;AH$4,$AE874/$I860,$AE874-SUM($I899:AG899))))</f>
        <v>0</v>
      </c>
      <c r="AI899" s="31">
        <f>IF($I860="n/a",0,IF(AI$4&lt;=$C899,0,IF(SUM($C899,$I860)&gt;AI$4,$AE874/$I860,$AE874-SUM($I899:AH899))))</f>
        <v>0</v>
      </c>
      <c r="AJ899" s="31">
        <f>IF($I860="n/a",0,IF(AJ$4&lt;=$C899,0,IF(SUM($C899,$I860)&gt;AJ$4,$AE874/$I860,$AE874-SUM($I899:AI899))))</f>
        <v>0</v>
      </c>
      <c r="AK899" s="31">
        <f>IF($I860="n/a",0,IF(AK$4&lt;=$C899,0,IF(SUM($C899,$I860)&gt;AK$4,$AE874/$I860,$AE874-SUM($I899:AJ899))))</f>
        <v>0</v>
      </c>
      <c r="AL899" s="31">
        <f>IF($I860="n/a",0,IF(AL$4&lt;=$C899,0,IF(SUM($C899,$I860)&gt;AL$4,$AE874/$I860,$AE874-SUM($I899:AK899))))</f>
        <v>0</v>
      </c>
      <c r="AM899" s="31">
        <f>IF($I860="n/a",0,IF(AM$4&lt;=$C899,0,IF(SUM($C899,$I860)&gt;AM$4,$AE874/$I860,$AE874-SUM($I899:AL899))))</f>
        <v>0</v>
      </c>
      <c r="AN899" s="31">
        <f>IF($I860="n/a",0,IF(AN$4&lt;=$C899,0,IF(SUM($C899,$I860)&gt;AN$4,$AE874/$I860,$AE874-SUM($I899:AM899))))</f>
        <v>0</v>
      </c>
      <c r="AO899" s="31">
        <f>IF($I860="n/a",0,IF(AO$4&lt;=$C899,0,IF(SUM($C899,$I860)&gt;AO$4,$AE874/$I860,$AE874-SUM($I899:AN899))))</f>
        <v>0</v>
      </c>
      <c r="AP899" s="31">
        <f>IF($I860="n/a",0,IF(AP$4&lt;=$C899,0,IF(SUM($C899,$I860)&gt;AP$4,$AE874/$I860,$AE874-SUM($I899:AO899))))</f>
        <v>0</v>
      </c>
      <c r="AQ899" s="31">
        <f>IF($I860="n/a",0,IF(AQ$4&lt;=$C899,0,IF(SUM($C899,$I860)&gt;AQ$4,$AE874/$I860,$AE874-SUM($I899:AP899))))</f>
        <v>0</v>
      </c>
      <c r="AR899" s="31">
        <f>IF($I860="n/a",0,IF(AR$4&lt;=$C899,0,IF(SUM($C899,$I860)&gt;AR$4,$AE874/$I860,$AE874-SUM($I899:AQ899))))</f>
        <v>0</v>
      </c>
      <c r="AS899" s="31">
        <f>IF($I860="n/a",0,IF(AS$4&lt;=$C899,0,IF(SUM($C899,$I860)&gt;AS$4,$AE874/$I860,$AE874-SUM($I899:AR899))))</f>
        <v>0</v>
      </c>
      <c r="AT899" s="31">
        <f>IF($I860="n/a",0,IF(AT$4&lt;=$C899,0,IF(SUM($C899,$I860)&gt;AT$4,$AE874/$I860,$AE874-SUM($I899:AS899))))</f>
        <v>0</v>
      </c>
      <c r="AU899" s="31">
        <f>IF($I860="n/a",0,IF(AU$4&lt;=$C899,0,IF(SUM($C899,$I860)&gt;AU$4,$AE874/$I860,$AE874-SUM($I899:AT899))))</f>
        <v>0</v>
      </c>
      <c r="AV899" s="31">
        <f>IF($I860="n/a",0,IF(AV$4&lt;=$C899,0,IF(SUM($C899,$I860)&gt;AV$4,$AE874/$I860,$AE874-SUM($I899:AU899))))</f>
        <v>0</v>
      </c>
      <c r="AW899" s="31">
        <f>IF($I860="n/a",0,IF(AW$4&lt;=$C899,0,IF(SUM($C899,$I860)&gt;AW$4,$AE874/$I860,$AE874-SUM($I899:AV899))))</f>
        <v>0</v>
      </c>
      <c r="AX899" s="31">
        <f>IF($I860="n/a",0,IF(AX$4&lt;=$C899,0,IF(SUM($C899,$I860)&gt;AX$4,$AE874/$I860,$AE874-SUM($I899:AW899))))</f>
        <v>0</v>
      </c>
      <c r="AY899" s="31">
        <f>IF($I860="n/a",0,IF(AY$4&lt;=$C899,0,IF(SUM($C899,$I860)&gt;AY$4,$AE874/$I860,$AE874-SUM($I899:AX899))))</f>
        <v>0</v>
      </c>
      <c r="AZ899" s="31">
        <f>IF($I860="n/a",0,IF(AZ$4&lt;=$C899,0,IF(SUM($C899,$I860)&gt;AZ$4,$AE874/$I860,$AE874-SUM($I899:AY899))))</f>
        <v>0</v>
      </c>
      <c r="BA899" s="31">
        <f>IF($I860="n/a",0,IF(BA$4&lt;=$C899,0,IF(SUM($C899,$I860)&gt;BA$4,$AE874/$I860,$AE874-SUM($I899:AZ899))))</f>
        <v>0</v>
      </c>
      <c r="BB899" s="31">
        <f>IF($I860="n/a",0,IF(BB$4&lt;=$C899,0,IF(SUM($C899,$I860)&gt;BB$4,$AE874/$I860,$AE874-SUM($I899:BA899))))</f>
        <v>0</v>
      </c>
      <c r="BC899" s="31">
        <f>IF($I860="n/a",0,IF(BC$4&lt;=$C899,0,IF(SUM($C899,$I860)&gt;BC$4,$AE874/$I860,$AE874-SUM($I899:BB899))))</f>
        <v>0</v>
      </c>
      <c r="BD899" s="31">
        <f>IF($I860="n/a",0,IF(BD$4&lt;=$C899,0,IF(SUM($C899,$I860)&gt;BD$4,$AE874/$I860,$AE874-SUM($I899:BC899))))</f>
        <v>0</v>
      </c>
      <c r="BE899" s="31">
        <f>IF($I860="n/a",0,IF(BE$4&lt;=$C899,0,IF(SUM($C899,$I860)&gt;BE$4,$AE874/$I860,$AE874-SUM($I899:BD899))))</f>
        <v>0</v>
      </c>
      <c r="BF899" s="31">
        <f>IF($I860="n/a",0,IF(BF$4&lt;=$C899,0,IF(SUM($C899,$I860)&gt;BF$4,$AE874/$I860,$AE874-SUM($I899:BE899))))</f>
        <v>0</v>
      </c>
      <c r="BG899" s="31">
        <f>IF($I860="n/a",0,IF(BG$4&lt;=$C899,0,IF(SUM($C899,$I860)&gt;BG$4,$AE874/$I860,$AE874-SUM($I899:BF899))))</f>
        <v>0</v>
      </c>
      <c r="BH899" s="31">
        <f>IF($I860="n/a",0,IF(BH$4&lt;=$C899,0,IF(SUM($C899,$I860)&gt;BH$4,$AE874/$I860,$AE874-SUM($I899:BG899))))</f>
        <v>0</v>
      </c>
      <c r="BI899" s="31">
        <f>IF($I860="n/a",0,IF(BI$4&lt;=$C899,0,IF(SUM($C899,$I860)&gt;BI$4,$AE874/$I860,$AE874-SUM($I899:BH899))))</f>
        <v>0</v>
      </c>
      <c r="BJ899" s="31">
        <f>IF($I860="n/a",0,IF(BJ$4&lt;=$C899,0,IF(SUM($C899,$I860)&gt;BJ$4,$AE874/$I860,$AE874-SUM($I899:BI899))))</f>
        <v>0</v>
      </c>
      <c r="BK899" s="31">
        <f>IF($I860="n/a",0,IF(BK$4&lt;=$C899,0,IF(SUM($C899,$I860)&gt;BK$4,$AE874/$I860,$AE874-SUM($I899:BJ899))))</f>
        <v>0</v>
      </c>
      <c r="BL899" s="31">
        <f>IF($I860="n/a",0,IF(BL$4&lt;=$C899,0,IF(SUM($C899,$I860)&gt;BL$4,$AE874/$I860,$AE874-SUM($I899:BK899))))</f>
        <v>0</v>
      </c>
      <c r="BM899" s="31">
        <f>IF($I860="n/a",0,IF(BM$4&lt;=$C899,0,IF(SUM($C899,$I860)&gt;BM$4,$AE874/$I860,$AE874-SUM($I899:BL899))))</f>
        <v>0</v>
      </c>
      <c r="BN899" s="31">
        <f>IF($I860="n/a",0,IF(BN$4&lt;=$C899,0,IF(SUM($C899,$I860)&gt;BN$4,$AE874/$I860,$AE874-SUM($I899:BM899))))</f>
        <v>0</v>
      </c>
      <c r="BO899" s="31">
        <f>IF($I860="n/a",0,IF(BO$4&lt;=$C899,0,IF(SUM($C899,$I860)&gt;BO$4,$AE874/$I860,$AE874-SUM($I899:BN899))))</f>
        <v>0</v>
      </c>
      <c r="BP899" s="31">
        <f>IF($I860="n/a",0,IF(BP$4&lt;=$C899,0,IF(SUM($C899,$I860)&gt;BP$4,$AE874/$I860,$AE874-SUM($I899:BO899))))</f>
        <v>0</v>
      </c>
      <c r="BQ899" s="31">
        <f>IF($I860="n/a",0,IF(BQ$4&lt;=$C899,0,IF(SUM($C899,$I860)&gt;BQ$4,$AE874/$I860,$AE874-SUM($I899:BP899))))</f>
        <v>0</v>
      </c>
      <c r="BR899" s="31">
        <f>IF($I860="n/a",0,IF(BR$4&lt;=$C899,0,IF(SUM($C899,$I860)&gt;BR$4,$AE874/$I860,$AE874-SUM($I899:BQ899))))</f>
        <v>0</v>
      </c>
      <c r="BS899" s="31">
        <f>IF($I860="n/a",0,IF(BS$4&lt;=$C899,0,IF(SUM($C899,$I860)&gt;BS$4,$AE874/$I860,$AE874-SUM($I899:BR899))))</f>
        <v>0</v>
      </c>
      <c r="BT899" s="31">
        <f>IF($I860="n/a",0,IF(BT$4&lt;=$C899,0,IF(SUM($C899,$I860)&gt;BT$4,$AE874/$I860,$AE874-SUM($I899:BS899))))</f>
        <v>0</v>
      </c>
      <c r="BU899" s="31">
        <f>IF($I860="n/a",0,IF(BU$4&lt;=$C899,0,IF(SUM($C899,$I860)&gt;BU$4,$AE874/$I860,$AE874-SUM($I899:BT899))))</f>
        <v>0</v>
      </c>
      <c r="BV899" s="31">
        <f>IF($I860="n/a",0,IF(BV$4&lt;=$C899,0,IF(SUM($C899,$I860)&gt;BV$4,$AE874/$I860,$AE874-SUM($I899:BU899))))</f>
        <v>0</v>
      </c>
      <c r="BW899" s="31">
        <f>IF($I860="n/a",0,IF(BW$4&lt;=$C899,0,IF(SUM($C899,$I860)&gt;BW$4,$AE874/$I860,$AE874-SUM($I899:BV899))))</f>
        <v>0</v>
      </c>
      <c r="BX899" s="31">
        <f>IF($I860="n/a",0,IF(BX$4&lt;=$C899,0,IF(SUM($C899,$I860)&gt;BX$4,$AE874/$I860,$AE874-SUM($I899:BW899))))</f>
        <v>0</v>
      </c>
      <c r="BY899" s="31">
        <f>IF($I860="n/a",0,IF(BY$4&lt;=$C899,0,IF(SUM($C899,$I860)&gt;BY$4,$AE874/$I860,$AE874-SUM($I899:BX899))))</f>
        <v>0</v>
      </c>
      <c r="BZ899" s="31">
        <f>IF($I860="n/a",0,IF(BZ$4&lt;=$C899,0,IF(SUM($C899,$I860)&gt;BZ$4,$AE874/$I860,$AE874-SUM($I899:BY899))))</f>
        <v>0</v>
      </c>
      <c r="CA899" s="31">
        <f>IF($I860="n/a",0,IF(CA$4&lt;=$C899,0,IF(SUM($C899,$I860)&gt;CA$4,$AE874/$I860,$AE874-SUM($I899:BZ899))))</f>
        <v>0</v>
      </c>
      <c r="CB899" s="31">
        <f>IF($I860="n/a",0,IF(CB$4&lt;=$C899,0,IF(SUM($C899,$I860)&gt;CB$4,$AE874/$I860,$AE874-SUM($I899:CA899))))</f>
        <v>0</v>
      </c>
      <c r="CC899" s="31">
        <f>IF($I860="n/a",0,IF(CC$4&lt;=$C899,0,IF(SUM($C899,$I860)&gt;CC$4,$AE874/$I860,$AE874-SUM($I899:CB899))))</f>
        <v>0</v>
      </c>
      <c r="CD899" s="31">
        <f>IF($I860="n/a",0,IF(CD$4&lt;=$C899,0,IF(SUM($C899,$I860)&gt;CD$4,$AE874/$I860,$AE874-SUM($I899:CC899))))</f>
        <v>0</v>
      </c>
      <c r="CE899" s="31">
        <f>IF($I860="n/a",0,IF(CE$4&lt;=$C899,0,IF(SUM($C899,$I860)&gt;CE$4,$AE874/$I860,$AE874-SUM($I899:CD899))))</f>
        <v>0</v>
      </c>
      <c r="CF899" s="31">
        <f>IF($I860="n/a",0,IF(CF$4&lt;=$C899,0,IF(SUM($C899,$I860)&gt;CF$4,$AE874/$I860,$AE874-SUM($I899:CE899))))</f>
        <v>0</v>
      </c>
    </row>
    <row r="900" spans="1:84" s="153" customFormat="1" ht="12.75" customHeight="1">
      <c r="A900"/>
      <c r="C900" s="197">
        <v>2038</v>
      </c>
      <c r="D900" s="21" t="s">
        <v>67</v>
      </c>
      <c r="E900" s="21" t="s">
        <v>185</v>
      </c>
      <c r="I900" s="31"/>
      <c r="J900" s="31">
        <f>IF($I860="n/a",0,IF(J$4&lt;=$C900,0,IF(SUM($C900,$I860)&gt;J$4,$AF874/$I860,$AF874-SUM($I900:I900))))</f>
        <v>0</v>
      </c>
      <c r="K900" s="31">
        <f>IF($I860="n/a",0,IF(K$4&lt;=$C900,0,IF(SUM($C900,$I860)&gt;K$4,$AF874/$I860,$AF874-SUM($I900:J900))))</f>
        <v>0</v>
      </c>
      <c r="L900" s="31">
        <f>IF($I860="n/a",0,IF(L$4&lt;=$C900,0,IF(SUM($C900,$I860)&gt;L$4,$AF874/$I860,$AF874-SUM($I900:K900))))</f>
        <v>0</v>
      </c>
      <c r="M900" s="31">
        <f>IF($I860="n/a",0,IF(M$4&lt;=$C900,0,IF(SUM($C900,$I860)&gt;M$4,$AF874/$I860,$AF874-SUM($I900:L900))))</f>
        <v>0</v>
      </c>
      <c r="N900" s="31">
        <f>IF($I860="n/a",0,IF(N$4&lt;=$C900,0,IF(SUM($C900,$I860)&gt;N$4,$AF874/$I860,$AF874-SUM($I900:M900))))</f>
        <v>0</v>
      </c>
      <c r="O900" s="31">
        <f>IF($I860="n/a",0,IF(O$4&lt;=$C900,0,IF(SUM($C900,$I860)&gt;O$4,$AF874/$I860,$AF874-SUM($I900:N900))))</f>
        <v>0</v>
      </c>
      <c r="P900" s="31">
        <f>IF($I860="n/a",0,IF(P$4&lt;=$C900,0,IF(SUM($C900,$I860)&gt;P$4,$AF874/$I860,$AF874-SUM($I900:O900))))</f>
        <v>0</v>
      </c>
      <c r="Q900" s="31">
        <f>IF($I860="n/a",0,IF(Q$4&lt;=$C900,0,IF(SUM($C900,$I860)&gt;Q$4,$AF874/$I860,$AF874-SUM($I900:P900))))</f>
        <v>0</v>
      </c>
      <c r="R900" s="31">
        <f>IF($I860="n/a",0,IF(R$4&lt;=$C900,0,IF(SUM($C900,$I860)&gt;R$4,$AF874/$I860,$AF874-SUM($I900:Q900))))</f>
        <v>0</v>
      </c>
      <c r="S900" s="31">
        <f>IF($I860="n/a",0,IF(S$4&lt;=$C900,0,IF(SUM($C900,$I860)&gt;S$4,$AF874/$I860,$AF874-SUM($I900:R900))))</f>
        <v>0</v>
      </c>
      <c r="T900" s="31">
        <f>IF($I860="n/a",0,IF(T$4&lt;=$C900,0,IF(SUM($C900,$I860)&gt;T$4,$AF874/$I860,$AF874-SUM($I900:S900))))</f>
        <v>0</v>
      </c>
      <c r="U900" s="31">
        <f>IF($I860="n/a",0,IF(U$4&lt;=$C900,0,IF(SUM($C900,$I860)&gt;U$4,$AF874/$I860,$AF874-SUM($I900:T900))))</f>
        <v>0</v>
      </c>
      <c r="V900" s="31">
        <f>IF($I860="n/a",0,IF(V$4&lt;=$C900,0,IF(SUM($C900,$I860)&gt;V$4,$AF874/$I860,$AF874-SUM($I900:U900))))</f>
        <v>0</v>
      </c>
      <c r="W900" s="31">
        <f>IF($I860="n/a",0,IF(W$4&lt;=$C900,0,IF(SUM($C900,$I860)&gt;W$4,$AF874/$I860,$AF874-SUM($I900:V900))))</f>
        <v>0</v>
      </c>
      <c r="X900" s="31">
        <f>IF($I860="n/a",0,IF(X$4&lt;=$C900,0,IF(SUM($C900,$I860)&gt;X$4,$AF874/$I860,$AF874-SUM($I900:W900))))</f>
        <v>0</v>
      </c>
      <c r="Y900" s="31">
        <f>IF($I860="n/a",0,IF(Y$4&lt;=$C900,0,IF(SUM($C900,$I860)&gt;Y$4,$AF874/$I860,$AF874-SUM($I900:X900))))</f>
        <v>0</v>
      </c>
      <c r="Z900" s="31">
        <f>IF($I860="n/a",0,IF(Z$4&lt;=$C900,0,IF(SUM($C900,$I860)&gt;Z$4,$AF874/$I860,$AF874-SUM($I900:Y900))))</f>
        <v>0</v>
      </c>
      <c r="AA900" s="31">
        <f>IF($I860="n/a",0,IF(AA$4&lt;=$C900,0,IF(SUM($C900,$I860)&gt;AA$4,$AF874/$I860,$AF874-SUM($I900:Z900))))</f>
        <v>0</v>
      </c>
      <c r="AB900" s="31">
        <f>IF($I860="n/a",0,IF(AB$4&lt;=$C900,0,IF(SUM($C900,$I860)&gt;AB$4,$AF874/$I860,$AF874-SUM($I900:AA900))))</f>
        <v>0</v>
      </c>
      <c r="AC900" s="31">
        <f>IF($I860="n/a",0,IF(AC$4&lt;=$C900,0,IF(SUM($C900,$I860)&gt;AC$4,$AF874/$I860,$AF874-SUM($I900:AB900))))</f>
        <v>0</v>
      </c>
      <c r="AD900" s="31">
        <f>IF($I860="n/a",0,IF(AD$4&lt;=$C900,0,IF(SUM($C900,$I860)&gt;AD$4,$AF874/$I860,$AF874-SUM($I900:AC900))))</f>
        <v>0</v>
      </c>
      <c r="AE900" s="31">
        <f>IF($I860="n/a",0,IF(AE$4&lt;=$C900,0,IF(SUM($C900,$I860)&gt;AE$4,$AF874/$I860,$AF874-SUM($I900:AD900))))</f>
        <v>0</v>
      </c>
      <c r="AF900" s="31">
        <f>IF($I860="n/a",0,IF(AF$4&lt;=$C900,0,IF(SUM($C900,$I860)&gt;AF$4,$AF874/$I860,$AF874-SUM($I900:AE900))))</f>
        <v>0</v>
      </c>
      <c r="AG900" s="31">
        <f>IF($I860="n/a",0,IF(AG$4&lt;=$C900,0,IF(SUM($C900,$I860)&gt;AG$4,$AF874/$I860,$AF874-SUM($I900:AF900))))</f>
        <v>0</v>
      </c>
      <c r="AH900" s="31">
        <f>IF($I860="n/a",0,IF(AH$4&lt;=$C900,0,IF(SUM($C900,$I860)&gt;AH$4,$AF874/$I860,$AF874-SUM($I900:AG900))))</f>
        <v>0</v>
      </c>
      <c r="AI900" s="31">
        <f>IF($I860="n/a",0,IF(AI$4&lt;=$C900,0,IF(SUM($C900,$I860)&gt;AI$4,$AF874/$I860,$AF874-SUM($I900:AH900))))</f>
        <v>0</v>
      </c>
      <c r="AJ900" s="31">
        <f>IF($I860="n/a",0,IF(AJ$4&lt;=$C900,0,IF(SUM($C900,$I860)&gt;AJ$4,$AF874/$I860,$AF874-SUM($I900:AI900))))</f>
        <v>0</v>
      </c>
      <c r="AK900" s="31">
        <f>IF($I860="n/a",0,IF(AK$4&lt;=$C900,0,IF(SUM($C900,$I860)&gt;AK$4,$AF874/$I860,$AF874-SUM($I900:AJ900))))</f>
        <v>0</v>
      </c>
      <c r="AL900" s="31">
        <f>IF($I860="n/a",0,IF(AL$4&lt;=$C900,0,IF(SUM($C900,$I860)&gt;AL$4,$AF874/$I860,$AF874-SUM($I900:AK900))))</f>
        <v>0</v>
      </c>
      <c r="AM900" s="31">
        <f>IF($I860="n/a",0,IF(AM$4&lt;=$C900,0,IF(SUM($C900,$I860)&gt;AM$4,$AF874/$I860,$AF874-SUM($I900:AL900))))</f>
        <v>0</v>
      </c>
      <c r="AN900" s="31">
        <f>IF($I860="n/a",0,IF(AN$4&lt;=$C900,0,IF(SUM($C900,$I860)&gt;AN$4,$AF874/$I860,$AF874-SUM($I900:AM900))))</f>
        <v>0</v>
      </c>
      <c r="AO900" s="31">
        <f>IF($I860="n/a",0,IF(AO$4&lt;=$C900,0,IF(SUM($C900,$I860)&gt;AO$4,$AF874/$I860,$AF874-SUM($I900:AN900))))</f>
        <v>0</v>
      </c>
      <c r="AP900" s="31">
        <f>IF($I860="n/a",0,IF(AP$4&lt;=$C900,0,IF(SUM($C900,$I860)&gt;AP$4,$AF874/$I860,$AF874-SUM($I900:AO900))))</f>
        <v>0</v>
      </c>
      <c r="AQ900" s="31">
        <f>IF($I860="n/a",0,IF(AQ$4&lt;=$C900,0,IF(SUM($C900,$I860)&gt;AQ$4,$AF874/$I860,$AF874-SUM($I900:AP900))))</f>
        <v>0</v>
      </c>
      <c r="AR900" s="31">
        <f>IF($I860="n/a",0,IF(AR$4&lt;=$C900,0,IF(SUM($C900,$I860)&gt;AR$4,$AF874/$I860,$AF874-SUM($I900:AQ900))))</f>
        <v>0</v>
      </c>
      <c r="AS900" s="31">
        <f>IF($I860="n/a",0,IF(AS$4&lt;=$C900,0,IF(SUM($C900,$I860)&gt;AS$4,$AF874/$I860,$AF874-SUM($I900:AR900))))</f>
        <v>0</v>
      </c>
      <c r="AT900" s="31">
        <f>IF($I860="n/a",0,IF(AT$4&lt;=$C900,0,IF(SUM($C900,$I860)&gt;AT$4,$AF874/$I860,$AF874-SUM($I900:AS900))))</f>
        <v>0</v>
      </c>
      <c r="AU900" s="31">
        <f>IF($I860="n/a",0,IF(AU$4&lt;=$C900,0,IF(SUM($C900,$I860)&gt;AU$4,$AF874/$I860,$AF874-SUM($I900:AT900))))</f>
        <v>0</v>
      </c>
      <c r="AV900" s="31">
        <f>IF($I860="n/a",0,IF(AV$4&lt;=$C900,0,IF(SUM($C900,$I860)&gt;AV$4,$AF874/$I860,$AF874-SUM($I900:AU900))))</f>
        <v>0</v>
      </c>
      <c r="AW900" s="31">
        <f>IF($I860="n/a",0,IF(AW$4&lt;=$C900,0,IF(SUM($C900,$I860)&gt;AW$4,$AF874/$I860,$AF874-SUM($I900:AV900))))</f>
        <v>0</v>
      </c>
      <c r="AX900" s="31">
        <f>IF($I860="n/a",0,IF(AX$4&lt;=$C900,0,IF(SUM($C900,$I860)&gt;AX$4,$AF874/$I860,$AF874-SUM($I900:AW900))))</f>
        <v>0</v>
      </c>
      <c r="AY900" s="31">
        <f>IF($I860="n/a",0,IF(AY$4&lt;=$C900,0,IF(SUM($C900,$I860)&gt;AY$4,$AF874/$I860,$AF874-SUM($I900:AX900))))</f>
        <v>0</v>
      </c>
      <c r="AZ900" s="31">
        <f>IF($I860="n/a",0,IF(AZ$4&lt;=$C900,0,IF(SUM($C900,$I860)&gt;AZ$4,$AF874/$I860,$AF874-SUM($I900:AY900))))</f>
        <v>0</v>
      </c>
      <c r="BA900" s="31">
        <f>IF($I860="n/a",0,IF(BA$4&lt;=$C900,0,IF(SUM($C900,$I860)&gt;BA$4,$AF874/$I860,$AF874-SUM($I900:AZ900))))</f>
        <v>0</v>
      </c>
      <c r="BB900" s="31">
        <f>IF($I860="n/a",0,IF(BB$4&lt;=$C900,0,IF(SUM($C900,$I860)&gt;BB$4,$AF874/$I860,$AF874-SUM($I900:BA900))))</f>
        <v>0</v>
      </c>
      <c r="BC900" s="31">
        <f>IF($I860="n/a",0,IF(BC$4&lt;=$C900,0,IF(SUM($C900,$I860)&gt;BC$4,$AF874/$I860,$AF874-SUM($I900:BB900))))</f>
        <v>0</v>
      </c>
      <c r="BD900" s="31">
        <f>IF($I860="n/a",0,IF(BD$4&lt;=$C900,0,IF(SUM($C900,$I860)&gt;BD$4,$AF874/$I860,$AF874-SUM($I900:BC900))))</f>
        <v>0</v>
      </c>
      <c r="BE900" s="31">
        <f>IF($I860="n/a",0,IF(BE$4&lt;=$C900,0,IF(SUM($C900,$I860)&gt;BE$4,$AF874/$I860,$AF874-SUM($I900:BD900))))</f>
        <v>0</v>
      </c>
      <c r="BF900" s="31">
        <f>IF($I860="n/a",0,IF(BF$4&lt;=$C900,0,IF(SUM($C900,$I860)&gt;BF$4,$AF874/$I860,$AF874-SUM($I900:BE900))))</f>
        <v>0</v>
      </c>
      <c r="BG900" s="31">
        <f>IF($I860="n/a",0,IF(BG$4&lt;=$C900,0,IF(SUM($C900,$I860)&gt;BG$4,$AF874/$I860,$AF874-SUM($I900:BF900))))</f>
        <v>0</v>
      </c>
      <c r="BH900" s="31">
        <f>IF($I860="n/a",0,IF(BH$4&lt;=$C900,0,IF(SUM($C900,$I860)&gt;BH$4,$AF874/$I860,$AF874-SUM($I900:BG900))))</f>
        <v>0</v>
      </c>
      <c r="BI900" s="31">
        <f>IF($I860="n/a",0,IF(BI$4&lt;=$C900,0,IF(SUM($C900,$I860)&gt;BI$4,$AF874/$I860,$AF874-SUM($I900:BH900))))</f>
        <v>0</v>
      </c>
      <c r="BJ900" s="31">
        <f>IF($I860="n/a",0,IF(BJ$4&lt;=$C900,0,IF(SUM($C900,$I860)&gt;BJ$4,$AF874/$I860,$AF874-SUM($I900:BI900))))</f>
        <v>0</v>
      </c>
      <c r="BK900" s="31">
        <f>IF($I860="n/a",0,IF(BK$4&lt;=$C900,0,IF(SUM($C900,$I860)&gt;BK$4,$AF874/$I860,$AF874-SUM($I900:BJ900))))</f>
        <v>0</v>
      </c>
      <c r="BL900" s="31">
        <f>IF($I860="n/a",0,IF(BL$4&lt;=$C900,0,IF(SUM($C900,$I860)&gt;BL$4,$AF874/$I860,$AF874-SUM($I900:BK900))))</f>
        <v>0</v>
      </c>
      <c r="BM900" s="31">
        <f>IF($I860="n/a",0,IF(BM$4&lt;=$C900,0,IF(SUM($C900,$I860)&gt;BM$4,$AF874/$I860,$AF874-SUM($I900:BL900))))</f>
        <v>0</v>
      </c>
      <c r="BN900" s="31">
        <f>IF($I860="n/a",0,IF(BN$4&lt;=$C900,0,IF(SUM($C900,$I860)&gt;BN$4,$AF874/$I860,$AF874-SUM($I900:BM900))))</f>
        <v>0</v>
      </c>
      <c r="BO900" s="31">
        <f>IF($I860="n/a",0,IF(BO$4&lt;=$C900,0,IF(SUM($C900,$I860)&gt;BO$4,$AF874/$I860,$AF874-SUM($I900:BN900))))</f>
        <v>0</v>
      </c>
      <c r="BP900" s="31">
        <f>IF($I860="n/a",0,IF(BP$4&lt;=$C900,0,IF(SUM($C900,$I860)&gt;BP$4,$AF874/$I860,$AF874-SUM($I900:BO900))))</f>
        <v>0</v>
      </c>
      <c r="BQ900" s="31">
        <f>IF($I860="n/a",0,IF(BQ$4&lt;=$C900,0,IF(SUM($C900,$I860)&gt;BQ$4,$AF874/$I860,$AF874-SUM($I900:BP900))))</f>
        <v>0</v>
      </c>
      <c r="BR900" s="31">
        <f>IF($I860="n/a",0,IF(BR$4&lt;=$C900,0,IF(SUM($C900,$I860)&gt;BR$4,$AF874/$I860,$AF874-SUM($I900:BQ900))))</f>
        <v>0</v>
      </c>
      <c r="BS900" s="31">
        <f>IF($I860="n/a",0,IF(BS$4&lt;=$C900,0,IF(SUM($C900,$I860)&gt;BS$4,$AF874/$I860,$AF874-SUM($I900:BR900))))</f>
        <v>0</v>
      </c>
      <c r="BT900" s="31">
        <f>IF($I860="n/a",0,IF(BT$4&lt;=$C900,0,IF(SUM($C900,$I860)&gt;BT$4,$AF874/$I860,$AF874-SUM($I900:BS900))))</f>
        <v>0</v>
      </c>
      <c r="BU900" s="31">
        <f>IF($I860="n/a",0,IF(BU$4&lt;=$C900,0,IF(SUM($C900,$I860)&gt;BU$4,$AF874/$I860,$AF874-SUM($I900:BT900))))</f>
        <v>0</v>
      </c>
      <c r="BV900" s="31">
        <f>IF($I860="n/a",0,IF(BV$4&lt;=$C900,0,IF(SUM($C900,$I860)&gt;BV$4,$AF874/$I860,$AF874-SUM($I900:BU900))))</f>
        <v>0</v>
      </c>
      <c r="BW900" s="31">
        <f>IF($I860="n/a",0,IF(BW$4&lt;=$C900,0,IF(SUM($C900,$I860)&gt;BW$4,$AF874/$I860,$AF874-SUM($I900:BV900))))</f>
        <v>0</v>
      </c>
      <c r="BX900" s="31">
        <f>IF($I860="n/a",0,IF(BX$4&lt;=$C900,0,IF(SUM($C900,$I860)&gt;BX$4,$AF874/$I860,$AF874-SUM($I900:BW900))))</f>
        <v>0</v>
      </c>
      <c r="BY900" s="31">
        <f>IF($I860="n/a",0,IF(BY$4&lt;=$C900,0,IF(SUM($C900,$I860)&gt;BY$4,$AF874/$I860,$AF874-SUM($I900:BX900))))</f>
        <v>0</v>
      </c>
      <c r="BZ900" s="31">
        <f>IF($I860="n/a",0,IF(BZ$4&lt;=$C900,0,IF(SUM($C900,$I860)&gt;BZ$4,$AF874/$I860,$AF874-SUM($I900:BY900))))</f>
        <v>0</v>
      </c>
      <c r="CA900" s="31">
        <f>IF($I860="n/a",0,IF(CA$4&lt;=$C900,0,IF(SUM($C900,$I860)&gt;CA$4,$AF874/$I860,$AF874-SUM($I900:BZ900))))</f>
        <v>0</v>
      </c>
      <c r="CB900" s="31">
        <f>IF($I860="n/a",0,IF(CB$4&lt;=$C900,0,IF(SUM($C900,$I860)&gt;CB$4,$AF874/$I860,$AF874-SUM($I900:CA900))))</f>
        <v>0</v>
      </c>
      <c r="CC900" s="31">
        <f>IF($I860="n/a",0,IF(CC$4&lt;=$C900,0,IF(SUM($C900,$I860)&gt;CC$4,$AF874/$I860,$AF874-SUM($I900:CB900))))</f>
        <v>0</v>
      </c>
      <c r="CD900" s="31">
        <f>IF($I860="n/a",0,IF(CD$4&lt;=$C900,0,IF(SUM($C900,$I860)&gt;CD$4,$AF874/$I860,$AF874-SUM($I900:CC900))))</f>
        <v>0</v>
      </c>
      <c r="CE900" s="31">
        <f>IF($I860="n/a",0,IF(CE$4&lt;=$C900,0,IF(SUM($C900,$I860)&gt;CE$4,$AF874/$I860,$AF874-SUM($I900:CD900))))</f>
        <v>0</v>
      </c>
      <c r="CF900" s="31">
        <f>IF($I860="n/a",0,IF(CF$4&lt;=$C900,0,IF(SUM($C900,$I860)&gt;CF$4,$AF874/$I860,$AF874-SUM($I900:CE900))))</f>
        <v>0</v>
      </c>
    </row>
    <row r="901" spans="1:84" s="153" customFormat="1" ht="12.75" customHeight="1">
      <c r="A901"/>
      <c r="C901" s="197">
        <v>2039</v>
      </c>
      <c r="D901" s="21" t="s">
        <v>68</v>
      </c>
      <c r="E901" s="21" t="s">
        <v>185</v>
      </c>
      <c r="I901" s="31"/>
      <c r="J901" s="31">
        <f>IF($I860="n/a",0,IF(J$4&lt;=$C901,0,IF(SUM($C901,$I860)&gt;J$4,$AG874/$I860,$AG874-SUM($I901:I901))))</f>
        <v>0</v>
      </c>
      <c r="K901" s="31">
        <f>IF($I860="n/a",0,IF(K$4&lt;=$C901,0,IF(SUM($C901,$I860)&gt;K$4,$AG874/$I860,$AG874-SUM($I901:J901))))</f>
        <v>0</v>
      </c>
      <c r="L901" s="31">
        <f>IF($I860="n/a",0,IF(L$4&lt;=$C901,0,IF(SUM($C901,$I860)&gt;L$4,$AG874/$I860,$AG874-SUM($I901:K901))))</f>
        <v>0</v>
      </c>
      <c r="M901" s="31">
        <f>IF($I860="n/a",0,IF(M$4&lt;=$C901,0,IF(SUM($C901,$I860)&gt;M$4,$AG874/$I860,$AG874-SUM($I901:L901))))</f>
        <v>0</v>
      </c>
      <c r="N901" s="31">
        <f>IF($I860="n/a",0,IF(N$4&lt;=$C901,0,IF(SUM($C901,$I860)&gt;N$4,$AG874/$I860,$AG874-SUM($I901:M901))))</f>
        <v>0</v>
      </c>
      <c r="O901" s="31">
        <f>IF($I860="n/a",0,IF(O$4&lt;=$C901,0,IF(SUM($C901,$I860)&gt;O$4,$AG874/$I860,$AG874-SUM($I901:N901))))</f>
        <v>0</v>
      </c>
      <c r="P901" s="31">
        <f>IF($I860="n/a",0,IF(P$4&lt;=$C901,0,IF(SUM($C901,$I860)&gt;P$4,$AG874/$I860,$AG874-SUM($I901:O901))))</f>
        <v>0</v>
      </c>
      <c r="Q901" s="31">
        <f>IF($I860="n/a",0,IF(Q$4&lt;=$C901,0,IF(SUM($C901,$I860)&gt;Q$4,$AG874/$I860,$AG874-SUM($I901:P901))))</f>
        <v>0</v>
      </c>
      <c r="R901" s="31">
        <f>IF($I860="n/a",0,IF(R$4&lt;=$C901,0,IF(SUM($C901,$I860)&gt;R$4,$AG874/$I860,$AG874-SUM($I901:Q901))))</f>
        <v>0</v>
      </c>
      <c r="S901" s="31">
        <f>IF($I860="n/a",0,IF(S$4&lt;=$C901,0,IF(SUM($C901,$I860)&gt;S$4,$AG874/$I860,$AG874-SUM($I901:R901))))</f>
        <v>0</v>
      </c>
      <c r="T901" s="31">
        <f>IF($I860="n/a",0,IF(T$4&lt;=$C901,0,IF(SUM($C901,$I860)&gt;T$4,$AG874/$I860,$AG874-SUM($I901:S901))))</f>
        <v>0</v>
      </c>
      <c r="U901" s="31">
        <f>IF($I860="n/a",0,IF(U$4&lt;=$C901,0,IF(SUM($C901,$I860)&gt;U$4,$AG874/$I860,$AG874-SUM($I901:T901))))</f>
        <v>0</v>
      </c>
      <c r="V901" s="31">
        <f>IF($I860="n/a",0,IF(V$4&lt;=$C901,0,IF(SUM($C901,$I860)&gt;V$4,$AG874/$I860,$AG874-SUM($I901:U901))))</f>
        <v>0</v>
      </c>
      <c r="W901" s="31">
        <f>IF($I860="n/a",0,IF(W$4&lt;=$C901,0,IF(SUM($C901,$I860)&gt;W$4,$AG874/$I860,$AG874-SUM($I901:V901))))</f>
        <v>0</v>
      </c>
      <c r="X901" s="31">
        <f>IF($I860="n/a",0,IF(X$4&lt;=$C901,0,IF(SUM($C901,$I860)&gt;X$4,$AG874/$I860,$AG874-SUM($I901:W901))))</f>
        <v>0</v>
      </c>
      <c r="Y901" s="31">
        <f>IF($I860="n/a",0,IF(Y$4&lt;=$C901,0,IF(SUM($C901,$I860)&gt;Y$4,$AG874/$I860,$AG874-SUM($I901:X901))))</f>
        <v>0</v>
      </c>
      <c r="Z901" s="31">
        <f>IF($I860="n/a",0,IF(Z$4&lt;=$C901,0,IF(SUM($C901,$I860)&gt;Z$4,$AG874/$I860,$AG874-SUM($I901:Y901))))</f>
        <v>0</v>
      </c>
      <c r="AA901" s="31">
        <f>IF($I860="n/a",0,IF(AA$4&lt;=$C901,0,IF(SUM($C901,$I860)&gt;AA$4,$AG874/$I860,$AG874-SUM($I901:Z901))))</f>
        <v>0</v>
      </c>
      <c r="AB901" s="31">
        <f>IF($I860="n/a",0,IF(AB$4&lt;=$C901,0,IF(SUM($C901,$I860)&gt;AB$4,$AG874/$I860,$AG874-SUM($I901:AA901))))</f>
        <v>0</v>
      </c>
      <c r="AC901" s="31">
        <f>IF($I860="n/a",0,IF(AC$4&lt;=$C901,0,IF(SUM($C901,$I860)&gt;AC$4,$AG874/$I860,$AG874-SUM($I901:AB901))))</f>
        <v>0</v>
      </c>
      <c r="AD901" s="31">
        <f>IF($I860="n/a",0,IF(AD$4&lt;=$C901,0,IF(SUM($C901,$I860)&gt;AD$4,$AG874/$I860,$AG874-SUM($I901:AC901))))</f>
        <v>0</v>
      </c>
      <c r="AE901" s="31">
        <f>IF($I860="n/a",0,IF(AE$4&lt;=$C901,0,IF(SUM($C901,$I860)&gt;AE$4,$AG874/$I860,$AG874-SUM($I901:AD901))))</f>
        <v>0</v>
      </c>
      <c r="AF901" s="31">
        <f>IF($I860="n/a",0,IF(AF$4&lt;=$C901,0,IF(SUM($C901,$I860)&gt;AF$4,$AG874/$I860,$AG874-SUM($I901:AE901))))</f>
        <v>0</v>
      </c>
      <c r="AG901" s="31">
        <f>IF($I860="n/a",0,IF(AG$4&lt;=$C901,0,IF(SUM($C901,$I860)&gt;AG$4,$AG874/$I860,$AG874-SUM($I901:AF901))))</f>
        <v>0</v>
      </c>
      <c r="AH901" s="31">
        <f>IF($I860="n/a",0,IF(AH$4&lt;=$C901,0,IF(SUM($C901,$I860)&gt;AH$4,$AG874/$I860,$AG874-SUM($I901:AG901))))</f>
        <v>0</v>
      </c>
      <c r="AI901" s="31">
        <f>IF($I860="n/a",0,IF(AI$4&lt;=$C901,0,IF(SUM($C901,$I860)&gt;AI$4,$AG874/$I860,$AG874-SUM($I901:AH901))))</f>
        <v>0</v>
      </c>
      <c r="AJ901" s="31">
        <f>IF($I860="n/a",0,IF(AJ$4&lt;=$C901,0,IF(SUM($C901,$I860)&gt;AJ$4,$AG874/$I860,$AG874-SUM($I901:AI901))))</f>
        <v>0</v>
      </c>
      <c r="AK901" s="31">
        <f>IF($I860="n/a",0,IF(AK$4&lt;=$C901,0,IF(SUM($C901,$I860)&gt;AK$4,$AG874/$I860,$AG874-SUM($I901:AJ901))))</f>
        <v>0</v>
      </c>
      <c r="AL901" s="31">
        <f>IF($I860="n/a",0,IF(AL$4&lt;=$C901,0,IF(SUM($C901,$I860)&gt;AL$4,$AG874/$I860,$AG874-SUM($I901:AK901))))</f>
        <v>0</v>
      </c>
      <c r="AM901" s="31">
        <f>IF($I860="n/a",0,IF(AM$4&lt;=$C901,0,IF(SUM($C901,$I860)&gt;AM$4,$AG874/$I860,$AG874-SUM($I901:AL901))))</f>
        <v>0</v>
      </c>
      <c r="AN901" s="31">
        <f>IF($I860="n/a",0,IF(AN$4&lt;=$C901,0,IF(SUM($C901,$I860)&gt;AN$4,$AG874/$I860,$AG874-SUM($I901:AM901))))</f>
        <v>0</v>
      </c>
      <c r="AO901" s="31">
        <f>IF($I860="n/a",0,IF(AO$4&lt;=$C901,0,IF(SUM($C901,$I860)&gt;AO$4,$AG874/$I860,$AG874-SUM($I901:AN901))))</f>
        <v>0</v>
      </c>
      <c r="AP901" s="31">
        <f>IF($I860="n/a",0,IF(AP$4&lt;=$C901,0,IF(SUM($C901,$I860)&gt;AP$4,$AG874/$I860,$AG874-SUM($I901:AO901))))</f>
        <v>0</v>
      </c>
      <c r="AQ901" s="31">
        <f>IF($I860="n/a",0,IF(AQ$4&lt;=$C901,0,IF(SUM($C901,$I860)&gt;AQ$4,$AG874/$I860,$AG874-SUM($I901:AP901))))</f>
        <v>0</v>
      </c>
      <c r="AR901" s="31">
        <f>IF($I860="n/a",0,IF(AR$4&lt;=$C901,0,IF(SUM($C901,$I860)&gt;AR$4,$AG874/$I860,$AG874-SUM($I901:AQ901))))</f>
        <v>0</v>
      </c>
      <c r="AS901" s="31">
        <f>IF($I860="n/a",0,IF(AS$4&lt;=$C901,0,IF(SUM($C901,$I860)&gt;AS$4,$AG874/$I860,$AG874-SUM($I901:AR901))))</f>
        <v>0</v>
      </c>
      <c r="AT901" s="31">
        <f>IF($I860="n/a",0,IF(AT$4&lt;=$C901,0,IF(SUM($C901,$I860)&gt;AT$4,$AG874/$I860,$AG874-SUM($I901:AS901))))</f>
        <v>0</v>
      </c>
      <c r="AU901" s="31">
        <f>IF($I860="n/a",0,IF(AU$4&lt;=$C901,0,IF(SUM($C901,$I860)&gt;AU$4,$AG874/$I860,$AG874-SUM($I901:AT901))))</f>
        <v>0</v>
      </c>
      <c r="AV901" s="31">
        <f>IF($I860="n/a",0,IF(AV$4&lt;=$C901,0,IF(SUM($C901,$I860)&gt;AV$4,$AG874/$I860,$AG874-SUM($I901:AU901))))</f>
        <v>0</v>
      </c>
      <c r="AW901" s="31">
        <f>IF($I860="n/a",0,IF(AW$4&lt;=$C901,0,IF(SUM($C901,$I860)&gt;AW$4,$AG874/$I860,$AG874-SUM($I901:AV901))))</f>
        <v>0</v>
      </c>
      <c r="AX901" s="31">
        <f>IF($I860="n/a",0,IF(AX$4&lt;=$C901,0,IF(SUM($C901,$I860)&gt;AX$4,$AG874/$I860,$AG874-SUM($I901:AW901))))</f>
        <v>0</v>
      </c>
      <c r="AY901" s="31">
        <f>IF($I860="n/a",0,IF(AY$4&lt;=$C901,0,IF(SUM($C901,$I860)&gt;AY$4,$AG874/$I860,$AG874-SUM($I901:AX901))))</f>
        <v>0</v>
      </c>
      <c r="AZ901" s="31">
        <f>IF($I860="n/a",0,IF(AZ$4&lt;=$C901,0,IF(SUM($C901,$I860)&gt;AZ$4,$AG874/$I860,$AG874-SUM($I901:AY901))))</f>
        <v>0</v>
      </c>
      <c r="BA901" s="31">
        <f>IF($I860="n/a",0,IF(BA$4&lt;=$C901,0,IF(SUM($C901,$I860)&gt;BA$4,$AG874/$I860,$AG874-SUM($I901:AZ901))))</f>
        <v>0</v>
      </c>
      <c r="BB901" s="31">
        <f>IF($I860="n/a",0,IF(BB$4&lt;=$C901,0,IF(SUM($C901,$I860)&gt;BB$4,$AG874/$I860,$AG874-SUM($I901:BA901))))</f>
        <v>0</v>
      </c>
      <c r="BC901" s="31">
        <f>IF($I860="n/a",0,IF(BC$4&lt;=$C901,0,IF(SUM($C901,$I860)&gt;BC$4,$AG874/$I860,$AG874-SUM($I901:BB901))))</f>
        <v>0</v>
      </c>
      <c r="BD901" s="31">
        <f>IF($I860="n/a",0,IF(BD$4&lt;=$C901,0,IF(SUM($C901,$I860)&gt;BD$4,$AG874/$I860,$AG874-SUM($I901:BC901))))</f>
        <v>0</v>
      </c>
      <c r="BE901" s="31">
        <f>IF($I860="n/a",0,IF(BE$4&lt;=$C901,0,IF(SUM($C901,$I860)&gt;BE$4,$AG874/$I860,$AG874-SUM($I901:BD901))))</f>
        <v>0</v>
      </c>
      <c r="BF901" s="31">
        <f>IF($I860="n/a",0,IF(BF$4&lt;=$C901,0,IF(SUM($C901,$I860)&gt;BF$4,$AG874/$I860,$AG874-SUM($I901:BE901))))</f>
        <v>0</v>
      </c>
      <c r="BG901" s="31">
        <f>IF($I860="n/a",0,IF(BG$4&lt;=$C901,0,IF(SUM($C901,$I860)&gt;BG$4,$AG874/$I860,$AG874-SUM($I901:BF901))))</f>
        <v>0</v>
      </c>
      <c r="BH901" s="31">
        <f>IF($I860="n/a",0,IF(BH$4&lt;=$C901,0,IF(SUM($C901,$I860)&gt;BH$4,$AG874/$I860,$AG874-SUM($I901:BG901))))</f>
        <v>0</v>
      </c>
      <c r="BI901" s="31">
        <f>IF($I860="n/a",0,IF(BI$4&lt;=$C901,0,IF(SUM($C901,$I860)&gt;BI$4,$AG874/$I860,$AG874-SUM($I901:BH901))))</f>
        <v>0</v>
      </c>
      <c r="BJ901" s="31">
        <f>IF($I860="n/a",0,IF(BJ$4&lt;=$C901,0,IF(SUM($C901,$I860)&gt;BJ$4,$AG874/$I860,$AG874-SUM($I901:BI901))))</f>
        <v>0</v>
      </c>
      <c r="BK901" s="31">
        <f>IF($I860="n/a",0,IF(BK$4&lt;=$C901,0,IF(SUM($C901,$I860)&gt;BK$4,$AG874/$I860,$AG874-SUM($I901:BJ901))))</f>
        <v>0</v>
      </c>
      <c r="BL901" s="31">
        <f>IF($I860="n/a",0,IF(BL$4&lt;=$C901,0,IF(SUM($C901,$I860)&gt;BL$4,$AG874/$I860,$AG874-SUM($I901:BK901))))</f>
        <v>0</v>
      </c>
      <c r="BM901" s="31">
        <f>IF($I860="n/a",0,IF(BM$4&lt;=$C901,0,IF(SUM($C901,$I860)&gt;BM$4,$AG874/$I860,$AG874-SUM($I901:BL901))))</f>
        <v>0</v>
      </c>
      <c r="BN901" s="31">
        <f>IF($I860="n/a",0,IF(BN$4&lt;=$C901,0,IF(SUM($C901,$I860)&gt;BN$4,$AG874/$I860,$AG874-SUM($I901:BM901))))</f>
        <v>0</v>
      </c>
      <c r="BO901" s="31">
        <f>IF($I860="n/a",0,IF(BO$4&lt;=$C901,0,IF(SUM($C901,$I860)&gt;BO$4,$AG874/$I860,$AG874-SUM($I901:BN901))))</f>
        <v>0</v>
      </c>
      <c r="BP901" s="31">
        <f>IF($I860="n/a",0,IF(BP$4&lt;=$C901,0,IF(SUM($C901,$I860)&gt;BP$4,$AG874/$I860,$AG874-SUM($I901:BO901))))</f>
        <v>0</v>
      </c>
      <c r="BQ901" s="31">
        <f>IF($I860="n/a",0,IF(BQ$4&lt;=$C901,0,IF(SUM($C901,$I860)&gt;BQ$4,$AG874/$I860,$AG874-SUM($I901:BP901))))</f>
        <v>0</v>
      </c>
      <c r="BR901" s="31">
        <f>IF($I860="n/a",0,IF(BR$4&lt;=$C901,0,IF(SUM($C901,$I860)&gt;BR$4,$AG874/$I860,$AG874-SUM($I901:BQ901))))</f>
        <v>0</v>
      </c>
      <c r="BS901" s="31">
        <f>IF($I860="n/a",0,IF(BS$4&lt;=$C901,0,IF(SUM($C901,$I860)&gt;BS$4,$AG874/$I860,$AG874-SUM($I901:BR901))))</f>
        <v>0</v>
      </c>
      <c r="BT901" s="31">
        <f>IF($I860="n/a",0,IF(BT$4&lt;=$C901,0,IF(SUM($C901,$I860)&gt;BT$4,$AG874/$I860,$AG874-SUM($I901:BS901))))</f>
        <v>0</v>
      </c>
      <c r="BU901" s="31">
        <f>IF($I860="n/a",0,IF(BU$4&lt;=$C901,0,IF(SUM($C901,$I860)&gt;BU$4,$AG874/$I860,$AG874-SUM($I901:BT901))))</f>
        <v>0</v>
      </c>
      <c r="BV901" s="31">
        <f>IF($I860="n/a",0,IF(BV$4&lt;=$C901,0,IF(SUM($C901,$I860)&gt;BV$4,$AG874/$I860,$AG874-SUM($I901:BU901))))</f>
        <v>0</v>
      </c>
      <c r="BW901" s="31">
        <f>IF($I860="n/a",0,IF(BW$4&lt;=$C901,0,IF(SUM($C901,$I860)&gt;BW$4,$AG874/$I860,$AG874-SUM($I901:BV901))))</f>
        <v>0</v>
      </c>
      <c r="BX901" s="31">
        <f>IF($I860="n/a",0,IF(BX$4&lt;=$C901,0,IF(SUM($C901,$I860)&gt;BX$4,$AG874/$I860,$AG874-SUM($I901:BW901))))</f>
        <v>0</v>
      </c>
      <c r="BY901" s="31">
        <f>IF($I860="n/a",0,IF(BY$4&lt;=$C901,0,IF(SUM($C901,$I860)&gt;BY$4,$AG874/$I860,$AG874-SUM($I901:BX901))))</f>
        <v>0</v>
      </c>
      <c r="BZ901" s="31">
        <f>IF($I860="n/a",0,IF(BZ$4&lt;=$C901,0,IF(SUM($C901,$I860)&gt;BZ$4,$AG874/$I860,$AG874-SUM($I901:BY901))))</f>
        <v>0</v>
      </c>
      <c r="CA901" s="31">
        <f>IF($I860="n/a",0,IF(CA$4&lt;=$C901,0,IF(SUM($C901,$I860)&gt;CA$4,$AG874/$I860,$AG874-SUM($I901:BZ901))))</f>
        <v>0</v>
      </c>
      <c r="CB901" s="31">
        <f>IF($I860="n/a",0,IF(CB$4&lt;=$C901,0,IF(SUM($C901,$I860)&gt;CB$4,$AG874/$I860,$AG874-SUM($I901:CA901))))</f>
        <v>0</v>
      </c>
      <c r="CC901" s="31">
        <f>IF($I860="n/a",0,IF(CC$4&lt;=$C901,0,IF(SUM($C901,$I860)&gt;CC$4,$AG874/$I860,$AG874-SUM($I901:CB901))))</f>
        <v>0</v>
      </c>
      <c r="CD901" s="31">
        <f>IF($I860="n/a",0,IF(CD$4&lt;=$C901,0,IF(SUM($C901,$I860)&gt;CD$4,$AG874/$I860,$AG874-SUM($I901:CC901))))</f>
        <v>0</v>
      </c>
      <c r="CE901" s="31">
        <f>IF($I860="n/a",0,IF(CE$4&lt;=$C901,0,IF(SUM($C901,$I860)&gt;CE$4,$AG874/$I860,$AG874-SUM($I901:CD901))))</f>
        <v>0</v>
      </c>
      <c r="CF901" s="31">
        <f>IF($I860="n/a",0,IF(CF$4&lt;=$C901,0,IF(SUM($C901,$I860)&gt;CF$4,$AG874/$I860,$AG874-SUM($I901:CE901))))</f>
        <v>0</v>
      </c>
    </row>
    <row r="902" spans="1:84" s="153" customFormat="1" ht="12.75" customHeight="1">
      <c r="A902"/>
      <c r="C902" s="197">
        <v>2040</v>
      </c>
      <c r="D902" s="21" t="s">
        <v>69</v>
      </c>
      <c r="E902" s="21" t="s">
        <v>185</v>
      </c>
      <c r="I902" s="31"/>
      <c r="J902" s="31">
        <f>IF($I860="n/a",0,IF(J$4&lt;=$C902,0,IF(SUM($C902,$I860)&gt;J$4,$AH874/$I860,$AH874-SUM($I902:I902))))</f>
        <v>0</v>
      </c>
      <c r="K902" s="31">
        <f>IF($I860="n/a",0,IF(K$4&lt;=$C902,0,IF(SUM($C902,$I860)&gt;K$4,$AH874/$I860,$AH874-SUM($I902:J902))))</f>
        <v>0</v>
      </c>
      <c r="L902" s="31">
        <f>IF($I860="n/a",0,IF(L$4&lt;=$C902,0,IF(SUM($C902,$I860)&gt;L$4,$AH874/$I860,$AH874-SUM($I902:K902))))</f>
        <v>0</v>
      </c>
      <c r="M902" s="31">
        <f>IF($I860="n/a",0,IF(M$4&lt;=$C902,0,IF(SUM($C902,$I860)&gt;M$4,$AH874/$I860,$AH874-SUM($I902:L902))))</f>
        <v>0</v>
      </c>
      <c r="N902" s="31">
        <f>IF($I860="n/a",0,IF(N$4&lt;=$C902,0,IF(SUM($C902,$I860)&gt;N$4,$AH874/$I860,$AH874-SUM($I902:M902))))</f>
        <v>0</v>
      </c>
      <c r="O902" s="31">
        <f>IF($I860="n/a",0,IF(O$4&lt;=$C902,0,IF(SUM($C902,$I860)&gt;O$4,$AH874/$I860,$AH874-SUM($I902:N902))))</f>
        <v>0</v>
      </c>
      <c r="P902" s="31">
        <f>IF($I860="n/a",0,IF(P$4&lt;=$C902,0,IF(SUM($C902,$I860)&gt;P$4,$AH874/$I860,$AH874-SUM($I902:O902))))</f>
        <v>0</v>
      </c>
      <c r="Q902" s="31">
        <f>IF($I860="n/a",0,IF(Q$4&lt;=$C902,0,IF(SUM($C902,$I860)&gt;Q$4,$AH874/$I860,$AH874-SUM($I902:P902))))</f>
        <v>0</v>
      </c>
      <c r="R902" s="31">
        <f>IF($I860="n/a",0,IF(R$4&lt;=$C902,0,IF(SUM($C902,$I860)&gt;R$4,$AH874/$I860,$AH874-SUM($I902:Q902))))</f>
        <v>0</v>
      </c>
      <c r="S902" s="31">
        <f>IF($I860="n/a",0,IF(S$4&lt;=$C902,0,IF(SUM($C902,$I860)&gt;S$4,$AH874/$I860,$AH874-SUM($I902:R902))))</f>
        <v>0</v>
      </c>
      <c r="T902" s="31">
        <f>IF($I860="n/a",0,IF(T$4&lt;=$C902,0,IF(SUM($C902,$I860)&gt;T$4,$AH874/$I860,$AH874-SUM($I902:S902))))</f>
        <v>0</v>
      </c>
      <c r="U902" s="31">
        <f>IF($I860="n/a",0,IF(U$4&lt;=$C902,0,IF(SUM($C902,$I860)&gt;U$4,$AH874/$I860,$AH874-SUM($I902:T902))))</f>
        <v>0</v>
      </c>
      <c r="V902" s="31">
        <f>IF($I860="n/a",0,IF(V$4&lt;=$C902,0,IF(SUM($C902,$I860)&gt;V$4,$AH874/$I860,$AH874-SUM($I902:U902))))</f>
        <v>0</v>
      </c>
      <c r="W902" s="31">
        <f>IF($I860="n/a",0,IF(W$4&lt;=$C902,0,IF(SUM($C902,$I860)&gt;W$4,$AH874/$I860,$AH874-SUM($I902:V902))))</f>
        <v>0</v>
      </c>
      <c r="X902" s="31">
        <f>IF($I860="n/a",0,IF(X$4&lt;=$C902,0,IF(SUM($C902,$I860)&gt;X$4,$AH874/$I860,$AH874-SUM($I902:W902))))</f>
        <v>0</v>
      </c>
      <c r="Y902" s="31">
        <f>IF($I860="n/a",0,IF(Y$4&lt;=$C902,0,IF(SUM($C902,$I860)&gt;Y$4,$AH874/$I860,$AH874-SUM($I902:X902))))</f>
        <v>0</v>
      </c>
      <c r="Z902" s="31">
        <f>IF($I860="n/a",0,IF(Z$4&lt;=$C902,0,IF(SUM($C902,$I860)&gt;Z$4,$AH874/$I860,$AH874-SUM($I902:Y902))))</f>
        <v>0</v>
      </c>
      <c r="AA902" s="31">
        <f>IF($I860="n/a",0,IF(AA$4&lt;=$C902,0,IF(SUM($C902,$I860)&gt;AA$4,$AH874/$I860,$AH874-SUM($I902:Z902))))</f>
        <v>0</v>
      </c>
      <c r="AB902" s="31">
        <f>IF($I860="n/a",0,IF(AB$4&lt;=$C902,0,IF(SUM($C902,$I860)&gt;AB$4,$AH874/$I860,$AH874-SUM($I902:AA902))))</f>
        <v>0</v>
      </c>
      <c r="AC902" s="31">
        <f>IF($I860="n/a",0,IF(AC$4&lt;=$C902,0,IF(SUM($C902,$I860)&gt;AC$4,$AH874/$I860,$AH874-SUM($I902:AB902))))</f>
        <v>0</v>
      </c>
      <c r="AD902" s="31">
        <f>IF($I860="n/a",0,IF(AD$4&lt;=$C902,0,IF(SUM($C902,$I860)&gt;AD$4,$AH874/$I860,$AH874-SUM($I902:AC902))))</f>
        <v>0</v>
      </c>
      <c r="AE902" s="31">
        <f>IF($I860="n/a",0,IF(AE$4&lt;=$C902,0,IF(SUM($C902,$I860)&gt;AE$4,$AH874/$I860,$AH874-SUM($I902:AD902))))</f>
        <v>0</v>
      </c>
      <c r="AF902" s="31">
        <f>IF($I860="n/a",0,IF(AF$4&lt;=$C902,0,IF(SUM($C902,$I860)&gt;AF$4,$AH874/$I860,$AH874-SUM($I902:AE902))))</f>
        <v>0</v>
      </c>
      <c r="AG902" s="31">
        <f>IF($I860="n/a",0,IF(AG$4&lt;=$C902,0,IF(SUM($C902,$I860)&gt;AG$4,$AH874/$I860,$AH874-SUM($I902:AF902))))</f>
        <v>0</v>
      </c>
      <c r="AH902" s="31">
        <f>IF($I860="n/a",0,IF(AH$4&lt;=$C902,0,IF(SUM($C902,$I860)&gt;AH$4,$AH874/$I860,$AH874-SUM($I902:AG902))))</f>
        <v>0</v>
      </c>
      <c r="AI902" s="31">
        <f>IF($I860="n/a",0,IF(AI$4&lt;=$C902,0,IF(SUM($C902,$I860)&gt;AI$4,$AH874/$I860,$AH874-SUM($I902:AH902))))</f>
        <v>0</v>
      </c>
      <c r="AJ902" s="31">
        <f>IF($I860="n/a",0,IF(AJ$4&lt;=$C902,0,IF(SUM($C902,$I860)&gt;AJ$4,$AH874/$I860,$AH874-SUM($I902:AI902))))</f>
        <v>0</v>
      </c>
      <c r="AK902" s="31">
        <f>IF($I860="n/a",0,IF(AK$4&lt;=$C902,0,IF(SUM($C902,$I860)&gt;AK$4,$AH874/$I860,$AH874-SUM($I902:AJ902))))</f>
        <v>0</v>
      </c>
      <c r="AL902" s="31">
        <f>IF($I860="n/a",0,IF(AL$4&lt;=$C902,0,IF(SUM($C902,$I860)&gt;AL$4,$AH874/$I860,$AH874-SUM($I902:AK902))))</f>
        <v>0</v>
      </c>
      <c r="AM902" s="31">
        <f>IF($I860="n/a",0,IF(AM$4&lt;=$C902,0,IF(SUM($C902,$I860)&gt;AM$4,$AH874/$I860,$AH874-SUM($I902:AL902))))</f>
        <v>0</v>
      </c>
      <c r="AN902" s="31">
        <f>IF($I860="n/a",0,IF(AN$4&lt;=$C902,0,IF(SUM($C902,$I860)&gt;AN$4,$AH874/$I860,$AH874-SUM($I902:AM902))))</f>
        <v>0</v>
      </c>
      <c r="AO902" s="31">
        <f>IF($I860="n/a",0,IF(AO$4&lt;=$C902,0,IF(SUM($C902,$I860)&gt;AO$4,$AH874/$I860,$AH874-SUM($I902:AN902))))</f>
        <v>0</v>
      </c>
      <c r="AP902" s="31">
        <f>IF($I860="n/a",0,IF(AP$4&lt;=$C902,0,IF(SUM($C902,$I860)&gt;AP$4,$AH874/$I860,$AH874-SUM($I902:AO902))))</f>
        <v>0</v>
      </c>
      <c r="AQ902" s="31">
        <f>IF($I860="n/a",0,IF(AQ$4&lt;=$C902,0,IF(SUM($C902,$I860)&gt;AQ$4,$AH874/$I860,$AH874-SUM($I902:AP902))))</f>
        <v>0</v>
      </c>
      <c r="AR902" s="31">
        <f>IF($I860="n/a",0,IF(AR$4&lt;=$C902,0,IF(SUM($C902,$I860)&gt;AR$4,$AH874/$I860,$AH874-SUM($I902:AQ902))))</f>
        <v>0</v>
      </c>
      <c r="AS902" s="31">
        <f>IF($I860="n/a",0,IF(AS$4&lt;=$C902,0,IF(SUM($C902,$I860)&gt;AS$4,$AH874/$I860,$AH874-SUM($I902:AR902))))</f>
        <v>0</v>
      </c>
      <c r="AT902" s="31">
        <f>IF($I860="n/a",0,IF(AT$4&lt;=$C902,0,IF(SUM($C902,$I860)&gt;AT$4,$AH874/$I860,$AH874-SUM($I902:AS902))))</f>
        <v>0</v>
      </c>
      <c r="AU902" s="31">
        <f>IF($I860="n/a",0,IF(AU$4&lt;=$C902,0,IF(SUM($C902,$I860)&gt;AU$4,$AH874/$I860,$AH874-SUM($I902:AT902))))</f>
        <v>0</v>
      </c>
      <c r="AV902" s="31">
        <f>IF($I860="n/a",0,IF(AV$4&lt;=$C902,0,IF(SUM($C902,$I860)&gt;AV$4,$AH874/$I860,$AH874-SUM($I902:AU902))))</f>
        <v>0</v>
      </c>
      <c r="AW902" s="31">
        <f>IF($I860="n/a",0,IF(AW$4&lt;=$C902,0,IF(SUM($C902,$I860)&gt;AW$4,$AH874/$I860,$AH874-SUM($I902:AV902))))</f>
        <v>0</v>
      </c>
      <c r="AX902" s="31">
        <f>IF($I860="n/a",0,IF(AX$4&lt;=$C902,0,IF(SUM($C902,$I860)&gt;AX$4,$AH874/$I860,$AH874-SUM($I902:AW902))))</f>
        <v>0</v>
      </c>
      <c r="AY902" s="31">
        <f>IF($I860="n/a",0,IF(AY$4&lt;=$C902,0,IF(SUM($C902,$I860)&gt;AY$4,$AH874/$I860,$AH874-SUM($I902:AX902))))</f>
        <v>0</v>
      </c>
      <c r="AZ902" s="31">
        <f>IF($I860="n/a",0,IF(AZ$4&lt;=$C902,0,IF(SUM($C902,$I860)&gt;AZ$4,$AH874/$I860,$AH874-SUM($I902:AY902))))</f>
        <v>0</v>
      </c>
      <c r="BA902" s="31">
        <f>IF($I860="n/a",0,IF(BA$4&lt;=$C902,0,IF(SUM($C902,$I860)&gt;BA$4,$AH874/$I860,$AH874-SUM($I902:AZ902))))</f>
        <v>0</v>
      </c>
      <c r="BB902" s="31">
        <f>IF($I860="n/a",0,IF(BB$4&lt;=$C902,0,IF(SUM($C902,$I860)&gt;BB$4,$AH874/$I860,$AH874-SUM($I902:BA902))))</f>
        <v>0</v>
      </c>
      <c r="BC902" s="31">
        <f>IF($I860="n/a",0,IF(BC$4&lt;=$C902,0,IF(SUM($C902,$I860)&gt;BC$4,$AH874/$I860,$AH874-SUM($I902:BB902))))</f>
        <v>0</v>
      </c>
      <c r="BD902" s="31">
        <f>IF($I860="n/a",0,IF(BD$4&lt;=$C902,0,IF(SUM($C902,$I860)&gt;BD$4,$AH874/$I860,$AH874-SUM($I902:BC902))))</f>
        <v>0</v>
      </c>
      <c r="BE902" s="31">
        <f>IF($I860="n/a",0,IF(BE$4&lt;=$C902,0,IF(SUM($C902,$I860)&gt;BE$4,$AH874/$I860,$AH874-SUM($I902:BD902))))</f>
        <v>0</v>
      </c>
      <c r="BF902" s="31">
        <f>IF($I860="n/a",0,IF(BF$4&lt;=$C902,0,IF(SUM($C902,$I860)&gt;BF$4,$AH874/$I860,$AH874-SUM($I902:BE902))))</f>
        <v>0</v>
      </c>
      <c r="BG902" s="31">
        <f>IF($I860="n/a",0,IF(BG$4&lt;=$C902,0,IF(SUM($C902,$I860)&gt;BG$4,$AH874/$I860,$AH874-SUM($I902:BF902))))</f>
        <v>0</v>
      </c>
      <c r="BH902" s="31">
        <f>IF($I860="n/a",0,IF(BH$4&lt;=$C902,0,IF(SUM($C902,$I860)&gt;BH$4,$AH874/$I860,$AH874-SUM($I902:BG902))))</f>
        <v>0</v>
      </c>
      <c r="BI902" s="31">
        <f>IF($I860="n/a",0,IF(BI$4&lt;=$C902,0,IF(SUM($C902,$I860)&gt;BI$4,$AH874/$I860,$AH874-SUM($I902:BH902))))</f>
        <v>0</v>
      </c>
      <c r="BJ902" s="31">
        <f>IF($I860="n/a",0,IF(BJ$4&lt;=$C902,0,IF(SUM($C902,$I860)&gt;BJ$4,$AH874/$I860,$AH874-SUM($I902:BI902))))</f>
        <v>0</v>
      </c>
      <c r="BK902" s="31">
        <f>IF($I860="n/a",0,IF(BK$4&lt;=$C902,0,IF(SUM($C902,$I860)&gt;BK$4,$AH874/$I860,$AH874-SUM($I902:BJ902))))</f>
        <v>0</v>
      </c>
      <c r="BL902" s="31">
        <f>IF($I860="n/a",0,IF(BL$4&lt;=$C902,0,IF(SUM($C902,$I860)&gt;BL$4,$AH874/$I860,$AH874-SUM($I902:BK902))))</f>
        <v>0</v>
      </c>
      <c r="BM902" s="31">
        <f>IF($I860="n/a",0,IF(BM$4&lt;=$C902,0,IF(SUM($C902,$I860)&gt;BM$4,$AH874/$I860,$AH874-SUM($I902:BL902))))</f>
        <v>0</v>
      </c>
      <c r="BN902" s="31">
        <f>IF($I860="n/a",0,IF(BN$4&lt;=$C902,0,IF(SUM($C902,$I860)&gt;BN$4,$AH874/$I860,$AH874-SUM($I902:BM902))))</f>
        <v>0</v>
      </c>
      <c r="BO902" s="31">
        <f>IF($I860="n/a",0,IF(BO$4&lt;=$C902,0,IF(SUM($C902,$I860)&gt;BO$4,$AH874/$I860,$AH874-SUM($I902:BN902))))</f>
        <v>0</v>
      </c>
      <c r="BP902" s="31">
        <f>IF($I860="n/a",0,IF(BP$4&lt;=$C902,0,IF(SUM($C902,$I860)&gt;BP$4,$AH874/$I860,$AH874-SUM($I902:BO902))))</f>
        <v>0</v>
      </c>
      <c r="BQ902" s="31">
        <f>IF($I860="n/a",0,IF(BQ$4&lt;=$C902,0,IF(SUM($C902,$I860)&gt;BQ$4,$AH874/$I860,$AH874-SUM($I902:BP902))))</f>
        <v>0</v>
      </c>
      <c r="BR902" s="31">
        <f>IF($I860="n/a",0,IF(BR$4&lt;=$C902,0,IF(SUM($C902,$I860)&gt;BR$4,$AH874/$I860,$AH874-SUM($I902:BQ902))))</f>
        <v>0</v>
      </c>
      <c r="BS902" s="31">
        <f>IF($I860="n/a",0,IF(BS$4&lt;=$C902,0,IF(SUM($C902,$I860)&gt;BS$4,$AH874/$I860,$AH874-SUM($I902:BR902))))</f>
        <v>0</v>
      </c>
      <c r="BT902" s="31">
        <f>IF($I860="n/a",0,IF(BT$4&lt;=$C902,0,IF(SUM($C902,$I860)&gt;BT$4,$AH874/$I860,$AH874-SUM($I902:BS902))))</f>
        <v>0</v>
      </c>
      <c r="BU902" s="31">
        <f>IF($I860="n/a",0,IF(BU$4&lt;=$C902,0,IF(SUM($C902,$I860)&gt;BU$4,$AH874/$I860,$AH874-SUM($I902:BT902))))</f>
        <v>0</v>
      </c>
      <c r="BV902" s="31">
        <f>IF($I860="n/a",0,IF(BV$4&lt;=$C902,0,IF(SUM($C902,$I860)&gt;BV$4,$AH874/$I860,$AH874-SUM($I902:BU902))))</f>
        <v>0</v>
      </c>
      <c r="BW902" s="31">
        <f>IF($I860="n/a",0,IF(BW$4&lt;=$C902,0,IF(SUM($C902,$I860)&gt;BW$4,$AH874/$I860,$AH874-SUM($I902:BV902))))</f>
        <v>0</v>
      </c>
      <c r="BX902" s="31">
        <f>IF($I860="n/a",0,IF(BX$4&lt;=$C902,0,IF(SUM($C902,$I860)&gt;BX$4,$AH874/$I860,$AH874-SUM($I902:BW902))))</f>
        <v>0</v>
      </c>
      <c r="BY902" s="31">
        <f>IF($I860="n/a",0,IF(BY$4&lt;=$C902,0,IF(SUM($C902,$I860)&gt;BY$4,$AH874/$I860,$AH874-SUM($I902:BX902))))</f>
        <v>0</v>
      </c>
      <c r="BZ902" s="31">
        <f>IF($I860="n/a",0,IF(BZ$4&lt;=$C902,0,IF(SUM($C902,$I860)&gt;BZ$4,$AH874/$I860,$AH874-SUM($I902:BY902))))</f>
        <v>0</v>
      </c>
      <c r="CA902" s="31">
        <f>IF($I860="n/a",0,IF(CA$4&lt;=$C902,0,IF(SUM($C902,$I860)&gt;CA$4,$AH874/$I860,$AH874-SUM($I902:BZ902))))</f>
        <v>0</v>
      </c>
      <c r="CB902" s="31">
        <f>IF($I860="n/a",0,IF(CB$4&lt;=$C902,0,IF(SUM($C902,$I860)&gt;CB$4,$AH874/$I860,$AH874-SUM($I902:CA902))))</f>
        <v>0</v>
      </c>
      <c r="CC902" s="31">
        <f>IF($I860="n/a",0,IF(CC$4&lt;=$C902,0,IF(SUM($C902,$I860)&gt;CC$4,$AH874/$I860,$AH874-SUM($I902:CB902))))</f>
        <v>0</v>
      </c>
      <c r="CD902" s="31">
        <f>IF($I860="n/a",0,IF(CD$4&lt;=$C902,0,IF(SUM($C902,$I860)&gt;CD$4,$AH874/$I860,$AH874-SUM($I902:CC902))))</f>
        <v>0</v>
      </c>
      <c r="CE902" s="31">
        <f>IF($I860="n/a",0,IF(CE$4&lt;=$C902,0,IF(SUM($C902,$I860)&gt;CE$4,$AH874/$I860,$AH874-SUM($I902:CD902))))</f>
        <v>0</v>
      </c>
      <c r="CF902" s="31">
        <f>IF($I860="n/a",0,IF(CF$4&lt;=$C902,0,IF(SUM($C902,$I860)&gt;CF$4,$AH874/$I860,$AH874-SUM($I902:CE902))))</f>
        <v>0</v>
      </c>
    </row>
    <row r="903" spans="1:84" s="153" customFormat="1" ht="12.75" customHeight="1">
      <c r="A903"/>
      <c r="C903" s="197">
        <v>2041</v>
      </c>
      <c r="D903" s="21" t="s">
        <v>186</v>
      </c>
      <c r="E903" s="21" t="s">
        <v>185</v>
      </c>
      <c r="I903" s="31"/>
      <c r="J903" s="31">
        <f>IF($I860="n/a",0,IF(J$4&lt;=$C903,0,IF(SUM($C903,$I860)&gt;J$4,$AI874/$I860,$AI874-SUM($I903:I903))))</f>
        <v>0</v>
      </c>
      <c r="K903" s="31">
        <f>IF($I860="n/a",0,IF(K$4&lt;=$C903,0,IF(SUM($C903,$I860)&gt;K$4,$AI874/$I860,$AI874-SUM($I903:J903))))</f>
        <v>0</v>
      </c>
      <c r="L903" s="31">
        <f>IF($I860="n/a",0,IF(L$4&lt;=$C903,0,IF(SUM($C903,$I860)&gt;L$4,$AI874/$I860,$AI874-SUM($I903:K903))))</f>
        <v>0</v>
      </c>
      <c r="M903" s="31">
        <f>IF($I860="n/a",0,IF(M$4&lt;=$C903,0,IF(SUM($C903,$I860)&gt;M$4,$AI874/$I860,$AI874-SUM($I903:L903))))</f>
        <v>0</v>
      </c>
      <c r="N903" s="31">
        <f>IF($I860="n/a",0,IF(N$4&lt;=$C903,0,IF(SUM($C903,$I860)&gt;N$4,$AI874/$I860,$AI874-SUM($I903:M903))))</f>
        <v>0</v>
      </c>
      <c r="O903" s="31">
        <f>IF($I860="n/a",0,IF(O$4&lt;=$C903,0,IF(SUM($C903,$I860)&gt;O$4,$AI874/$I860,$AI874-SUM($I903:N903))))</f>
        <v>0</v>
      </c>
      <c r="P903" s="31">
        <f>IF($I860="n/a",0,IF(P$4&lt;=$C903,0,IF(SUM($C903,$I860)&gt;P$4,$AI874/$I860,$AI874-SUM($I903:O903))))</f>
        <v>0</v>
      </c>
      <c r="Q903" s="31">
        <f>IF($I860="n/a",0,IF(Q$4&lt;=$C903,0,IF(SUM($C903,$I860)&gt;Q$4,$AI874/$I860,$AI874-SUM($I903:P903))))</f>
        <v>0</v>
      </c>
      <c r="R903" s="31">
        <f>IF($I860="n/a",0,IF(R$4&lt;=$C903,0,IF(SUM($C903,$I860)&gt;R$4,$AI874/$I860,$AI874-SUM($I903:Q903))))</f>
        <v>0</v>
      </c>
      <c r="S903" s="31">
        <f>IF($I860="n/a",0,IF(S$4&lt;=$C903,0,IF(SUM($C903,$I860)&gt;S$4,$AI874/$I860,$AI874-SUM($I903:R903))))</f>
        <v>0</v>
      </c>
      <c r="T903" s="31">
        <f>IF($I860="n/a",0,IF(T$4&lt;=$C903,0,IF(SUM($C903,$I860)&gt;T$4,$AI874/$I860,$AI874-SUM($I903:S903))))</f>
        <v>0</v>
      </c>
      <c r="U903" s="31">
        <f>IF($I860="n/a",0,IF(U$4&lt;=$C903,0,IF(SUM($C903,$I860)&gt;U$4,$AI874/$I860,$AI874-SUM($I903:T903))))</f>
        <v>0</v>
      </c>
      <c r="V903" s="31">
        <f>IF($I860="n/a",0,IF(V$4&lt;=$C903,0,IF(SUM($C903,$I860)&gt;V$4,$AI874/$I860,$AI874-SUM($I903:U903))))</f>
        <v>0</v>
      </c>
      <c r="W903" s="31">
        <f>IF($I860="n/a",0,IF(W$4&lt;=$C903,0,IF(SUM($C903,$I860)&gt;W$4,$AI874/$I860,$AI874-SUM($I903:V903))))</f>
        <v>0</v>
      </c>
      <c r="X903" s="31">
        <f>IF($I860="n/a",0,IF(X$4&lt;=$C903,0,IF(SUM($C903,$I860)&gt;X$4,$AI874/$I860,$AI874-SUM($I903:W903))))</f>
        <v>0</v>
      </c>
      <c r="Y903" s="31">
        <f>IF($I860="n/a",0,IF(Y$4&lt;=$C903,0,IF(SUM($C903,$I860)&gt;Y$4,$AI874/$I860,$AI874-SUM($I903:X903))))</f>
        <v>0</v>
      </c>
      <c r="Z903" s="31">
        <f>IF($I860="n/a",0,IF(Z$4&lt;=$C903,0,IF(SUM($C903,$I860)&gt;Z$4,$AI874/$I860,$AI874-SUM($I903:Y903))))</f>
        <v>0</v>
      </c>
      <c r="AA903" s="31">
        <f>IF($I860="n/a",0,IF(AA$4&lt;=$C903,0,IF(SUM($C903,$I860)&gt;AA$4,$AI874/$I860,$AI874-SUM($I903:Z903))))</f>
        <v>0</v>
      </c>
      <c r="AB903" s="31">
        <f>IF($I860="n/a",0,IF(AB$4&lt;=$C903,0,IF(SUM($C903,$I860)&gt;AB$4,$AI874/$I860,$AI874-SUM($I903:AA903))))</f>
        <v>0</v>
      </c>
      <c r="AC903" s="31">
        <f>IF($I860="n/a",0,IF(AC$4&lt;=$C903,0,IF(SUM($C903,$I860)&gt;AC$4,$AI874/$I860,$AI874-SUM($I903:AB903))))</f>
        <v>0</v>
      </c>
      <c r="AD903" s="31">
        <f>IF($I860="n/a",0,IF(AD$4&lt;=$C903,0,IF(SUM($C903,$I860)&gt;AD$4,$AI874/$I860,$AI874-SUM($I903:AC903))))</f>
        <v>0</v>
      </c>
      <c r="AE903" s="31">
        <f>IF($I860="n/a",0,IF(AE$4&lt;=$C903,0,IF(SUM($C903,$I860)&gt;AE$4,$AI874/$I860,$AI874-SUM($I903:AD903))))</f>
        <v>0</v>
      </c>
      <c r="AF903" s="31">
        <f>IF($I860="n/a",0,IF(AF$4&lt;=$C903,0,IF(SUM($C903,$I860)&gt;AF$4,$AI874/$I860,$AI874-SUM($I903:AE903))))</f>
        <v>0</v>
      </c>
      <c r="AG903" s="31">
        <f>IF($I860="n/a",0,IF(AG$4&lt;=$C903,0,IF(SUM($C903,$I860)&gt;AG$4,$AI874/$I860,$AI874-SUM($I903:AF903))))</f>
        <v>0</v>
      </c>
      <c r="AH903" s="31">
        <f>IF($I860="n/a",0,IF(AH$4&lt;=$C903,0,IF(SUM($C903,$I860)&gt;AH$4,$AI874/$I860,$AI874-SUM($I903:AG903))))</f>
        <v>0</v>
      </c>
      <c r="AI903" s="31">
        <f>IF($I860="n/a",0,IF(AI$4&lt;=$C903,0,IF(SUM($C903,$I860)&gt;AI$4,$AI874/$I860,$AI874-SUM($I903:AH903))))</f>
        <v>0</v>
      </c>
      <c r="AJ903" s="31">
        <f>IF($I860="n/a",0,IF(AJ$4&lt;=$C903,0,IF(SUM($C903,$I860)&gt;AJ$4,$AI874/$I860,$AI874-SUM($I903:AI903))))</f>
        <v>0</v>
      </c>
      <c r="AK903" s="31">
        <f>IF($I860="n/a",0,IF(AK$4&lt;=$C903,0,IF(SUM($C903,$I860)&gt;AK$4,$AI874/$I860,$AI874-SUM($I903:AJ903))))</f>
        <v>0</v>
      </c>
      <c r="AL903" s="31">
        <f>IF($I860="n/a",0,IF(AL$4&lt;=$C903,0,IF(SUM($C903,$I860)&gt;AL$4,$AI874/$I860,$AI874-SUM($I903:AK903))))</f>
        <v>0</v>
      </c>
      <c r="AM903" s="31">
        <f>IF($I860="n/a",0,IF(AM$4&lt;=$C903,0,IF(SUM($C903,$I860)&gt;AM$4,$AI874/$I860,$AI874-SUM($I903:AL903))))</f>
        <v>0</v>
      </c>
      <c r="AN903" s="31">
        <f>IF($I860="n/a",0,IF(AN$4&lt;=$C903,0,IF(SUM($C903,$I860)&gt;AN$4,$AI874/$I860,$AI874-SUM($I903:AM903))))</f>
        <v>0</v>
      </c>
      <c r="AO903" s="31">
        <f>IF($I860="n/a",0,IF(AO$4&lt;=$C903,0,IF(SUM($C903,$I860)&gt;AO$4,$AI874/$I860,$AI874-SUM($I903:AN903))))</f>
        <v>0</v>
      </c>
      <c r="AP903" s="31">
        <f>IF($I860="n/a",0,IF(AP$4&lt;=$C903,0,IF(SUM($C903,$I860)&gt;AP$4,$AI874/$I860,$AI874-SUM($I903:AO903))))</f>
        <v>0</v>
      </c>
      <c r="AQ903" s="31">
        <f>IF($I860="n/a",0,IF(AQ$4&lt;=$C903,0,IF(SUM($C903,$I860)&gt;AQ$4,$AI874/$I860,$AI874-SUM($I903:AP903))))</f>
        <v>0</v>
      </c>
      <c r="AR903" s="31">
        <f>IF($I860="n/a",0,IF(AR$4&lt;=$C903,0,IF(SUM($C903,$I860)&gt;AR$4,$AI874/$I860,$AI874-SUM($I903:AQ903))))</f>
        <v>0</v>
      </c>
      <c r="AS903" s="31">
        <f>IF($I860="n/a",0,IF(AS$4&lt;=$C903,0,IF(SUM($C903,$I860)&gt;AS$4,$AI874/$I860,$AI874-SUM($I903:AR903))))</f>
        <v>0</v>
      </c>
      <c r="AT903" s="31">
        <f>IF($I860="n/a",0,IF(AT$4&lt;=$C903,0,IF(SUM($C903,$I860)&gt;AT$4,$AI874/$I860,$AI874-SUM($I903:AS903))))</f>
        <v>0</v>
      </c>
      <c r="AU903" s="31">
        <f>IF($I860="n/a",0,IF(AU$4&lt;=$C903,0,IF(SUM($C903,$I860)&gt;AU$4,$AI874/$I860,$AI874-SUM($I903:AT903))))</f>
        <v>0</v>
      </c>
      <c r="AV903" s="31">
        <f>IF($I860="n/a",0,IF(AV$4&lt;=$C903,0,IF(SUM($C903,$I860)&gt;AV$4,$AI874/$I860,$AI874-SUM($I903:AU903))))</f>
        <v>0</v>
      </c>
      <c r="AW903" s="31">
        <f>IF($I860="n/a",0,IF(AW$4&lt;=$C903,0,IF(SUM($C903,$I860)&gt;AW$4,$AI874/$I860,$AI874-SUM($I903:AV903))))</f>
        <v>0</v>
      </c>
      <c r="AX903" s="31">
        <f>IF($I860="n/a",0,IF(AX$4&lt;=$C903,0,IF(SUM($C903,$I860)&gt;AX$4,$AI874/$I860,$AI874-SUM($I903:AW903))))</f>
        <v>0</v>
      </c>
      <c r="AY903" s="31">
        <f>IF($I860="n/a",0,IF(AY$4&lt;=$C903,0,IF(SUM($C903,$I860)&gt;AY$4,$AI874/$I860,$AI874-SUM($I903:AX903))))</f>
        <v>0</v>
      </c>
      <c r="AZ903" s="31">
        <f>IF($I860="n/a",0,IF(AZ$4&lt;=$C903,0,IF(SUM($C903,$I860)&gt;AZ$4,$AI874/$I860,$AI874-SUM($I903:AY903))))</f>
        <v>0</v>
      </c>
      <c r="BA903" s="31">
        <f>IF($I860="n/a",0,IF(BA$4&lt;=$C903,0,IF(SUM($C903,$I860)&gt;BA$4,$AI874/$I860,$AI874-SUM($I903:AZ903))))</f>
        <v>0</v>
      </c>
      <c r="BB903" s="31">
        <f>IF($I860="n/a",0,IF(BB$4&lt;=$C903,0,IF(SUM($C903,$I860)&gt;BB$4,$AI874/$I860,$AI874-SUM($I903:BA903))))</f>
        <v>0</v>
      </c>
      <c r="BC903" s="31">
        <f>IF($I860="n/a",0,IF(BC$4&lt;=$C903,0,IF(SUM($C903,$I860)&gt;BC$4,$AI874/$I860,$AI874-SUM($I903:BB903))))</f>
        <v>0</v>
      </c>
      <c r="BD903" s="31">
        <f>IF($I860="n/a",0,IF(BD$4&lt;=$C903,0,IF(SUM($C903,$I860)&gt;BD$4,$AI874/$I860,$AI874-SUM($I903:BC903))))</f>
        <v>0</v>
      </c>
      <c r="BE903" s="31">
        <f>IF($I860="n/a",0,IF(BE$4&lt;=$C903,0,IF(SUM($C903,$I860)&gt;BE$4,$AI874/$I860,$AI874-SUM($I903:BD903))))</f>
        <v>0</v>
      </c>
      <c r="BF903" s="31">
        <f>IF($I860="n/a",0,IF(BF$4&lt;=$C903,0,IF(SUM($C903,$I860)&gt;BF$4,$AI874/$I860,$AI874-SUM($I903:BE903))))</f>
        <v>0</v>
      </c>
      <c r="BG903" s="31">
        <f>IF($I860="n/a",0,IF(BG$4&lt;=$C903,0,IF(SUM($C903,$I860)&gt;BG$4,$AI874/$I860,$AI874-SUM($I903:BF903))))</f>
        <v>0</v>
      </c>
      <c r="BH903" s="31">
        <f>IF($I860="n/a",0,IF(BH$4&lt;=$C903,0,IF(SUM($C903,$I860)&gt;BH$4,$AI874/$I860,$AI874-SUM($I903:BG903))))</f>
        <v>0</v>
      </c>
      <c r="BI903" s="31">
        <f>IF($I860="n/a",0,IF(BI$4&lt;=$C903,0,IF(SUM($C903,$I860)&gt;BI$4,$AI874/$I860,$AI874-SUM($I903:BH903))))</f>
        <v>0</v>
      </c>
      <c r="BJ903" s="31">
        <f>IF($I860="n/a",0,IF(BJ$4&lt;=$C903,0,IF(SUM($C903,$I860)&gt;BJ$4,$AI874/$I860,$AI874-SUM($I903:BI903))))</f>
        <v>0</v>
      </c>
      <c r="BK903" s="31">
        <f>IF($I860="n/a",0,IF(BK$4&lt;=$C903,0,IF(SUM($C903,$I860)&gt;BK$4,$AI874/$I860,$AI874-SUM($I903:BJ903))))</f>
        <v>0</v>
      </c>
      <c r="BL903" s="31">
        <f>IF($I860="n/a",0,IF(BL$4&lt;=$C903,0,IF(SUM($C903,$I860)&gt;BL$4,$AI874/$I860,$AI874-SUM($I903:BK903))))</f>
        <v>0</v>
      </c>
      <c r="BM903" s="31">
        <f>IF($I860="n/a",0,IF(BM$4&lt;=$C903,0,IF(SUM($C903,$I860)&gt;BM$4,$AI874/$I860,$AI874-SUM($I903:BL903))))</f>
        <v>0</v>
      </c>
      <c r="BN903" s="31">
        <f>IF($I860="n/a",0,IF(BN$4&lt;=$C903,0,IF(SUM($C903,$I860)&gt;BN$4,$AI874/$I860,$AI874-SUM($I903:BM903))))</f>
        <v>0</v>
      </c>
      <c r="BO903" s="31">
        <f>IF($I860="n/a",0,IF(BO$4&lt;=$C903,0,IF(SUM($C903,$I860)&gt;BO$4,$AI874/$I860,$AI874-SUM($I903:BN903))))</f>
        <v>0</v>
      </c>
      <c r="BP903" s="31">
        <f>IF($I860="n/a",0,IF(BP$4&lt;=$C903,0,IF(SUM($C903,$I860)&gt;BP$4,$AI874/$I860,$AI874-SUM($I903:BO903))))</f>
        <v>0</v>
      </c>
      <c r="BQ903" s="31">
        <f>IF($I860="n/a",0,IF(BQ$4&lt;=$C903,0,IF(SUM($C903,$I860)&gt;BQ$4,$AI874/$I860,$AI874-SUM($I903:BP903))))</f>
        <v>0</v>
      </c>
      <c r="BR903" s="31">
        <f>IF($I860="n/a",0,IF(BR$4&lt;=$C903,0,IF(SUM($C903,$I860)&gt;BR$4,$AI874/$I860,$AI874-SUM($I903:BQ903))))</f>
        <v>0</v>
      </c>
      <c r="BS903" s="31">
        <f>IF($I860="n/a",0,IF(BS$4&lt;=$C903,0,IF(SUM($C903,$I860)&gt;BS$4,$AI874/$I860,$AI874-SUM($I903:BR903))))</f>
        <v>0</v>
      </c>
      <c r="BT903" s="31">
        <f>IF($I860="n/a",0,IF(BT$4&lt;=$C903,0,IF(SUM($C903,$I860)&gt;BT$4,$AI874/$I860,$AI874-SUM($I903:BS903))))</f>
        <v>0</v>
      </c>
      <c r="BU903" s="31">
        <f>IF($I860="n/a",0,IF(BU$4&lt;=$C903,0,IF(SUM($C903,$I860)&gt;BU$4,$AI874/$I860,$AI874-SUM($I903:BT903))))</f>
        <v>0</v>
      </c>
      <c r="BV903" s="31">
        <f>IF($I860="n/a",0,IF(BV$4&lt;=$C903,0,IF(SUM($C903,$I860)&gt;BV$4,$AI874/$I860,$AI874-SUM($I903:BU903))))</f>
        <v>0</v>
      </c>
      <c r="BW903" s="31">
        <f>IF($I860="n/a",0,IF(BW$4&lt;=$C903,0,IF(SUM($C903,$I860)&gt;BW$4,$AI874/$I860,$AI874-SUM($I903:BV903))))</f>
        <v>0</v>
      </c>
      <c r="BX903" s="31">
        <f>IF($I860="n/a",0,IF(BX$4&lt;=$C903,0,IF(SUM($C903,$I860)&gt;BX$4,$AI874/$I860,$AI874-SUM($I903:BW903))))</f>
        <v>0</v>
      </c>
      <c r="BY903" s="31">
        <f>IF($I860="n/a",0,IF(BY$4&lt;=$C903,0,IF(SUM($C903,$I860)&gt;BY$4,$AI874/$I860,$AI874-SUM($I903:BX903))))</f>
        <v>0</v>
      </c>
      <c r="BZ903" s="31">
        <f>IF($I860="n/a",0,IF(BZ$4&lt;=$C903,0,IF(SUM($C903,$I860)&gt;BZ$4,$AI874/$I860,$AI874-SUM($I903:BY903))))</f>
        <v>0</v>
      </c>
      <c r="CA903" s="31">
        <f>IF($I860="n/a",0,IF(CA$4&lt;=$C903,0,IF(SUM($C903,$I860)&gt;CA$4,$AI874/$I860,$AI874-SUM($I903:BZ903))))</f>
        <v>0</v>
      </c>
      <c r="CB903" s="31">
        <f>IF($I860="n/a",0,IF(CB$4&lt;=$C903,0,IF(SUM($C903,$I860)&gt;CB$4,$AI874/$I860,$AI874-SUM($I903:CA903))))</f>
        <v>0</v>
      </c>
      <c r="CC903" s="31">
        <f>IF($I860="n/a",0,IF(CC$4&lt;=$C903,0,IF(SUM($C903,$I860)&gt;CC$4,$AI874/$I860,$AI874-SUM($I903:CB903))))</f>
        <v>0</v>
      </c>
      <c r="CD903" s="31">
        <f>IF($I860="n/a",0,IF(CD$4&lt;=$C903,0,IF(SUM($C903,$I860)&gt;CD$4,$AI874/$I860,$AI874-SUM($I903:CC903))))</f>
        <v>0</v>
      </c>
      <c r="CE903" s="31">
        <f>IF($I860="n/a",0,IF(CE$4&lt;=$C903,0,IF(SUM($C903,$I860)&gt;CE$4,$AI874/$I860,$AI874-SUM($I903:CD903))))</f>
        <v>0</v>
      </c>
      <c r="CF903" s="31">
        <f>IF($I860="n/a",0,IF(CF$4&lt;=$C903,0,IF(SUM($C903,$I860)&gt;CF$4,$AI874/$I860,$AI874-SUM($I903:CE903))))</f>
        <v>0</v>
      </c>
    </row>
    <row r="904" spans="1:84" s="153" customFormat="1" ht="12.75" customHeight="1">
      <c r="A904"/>
      <c r="C904" s="197">
        <v>2042</v>
      </c>
      <c r="D904" s="21" t="s">
        <v>187</v>
      </c>
      <c r="E904" s="21" t="s">
        <v>185</v>
      </c>
      <c r="I904" s="31"/>
      <c r="J904" s="31">
        <f>IF($I860="n/a",0,IF(J$4&lt;=$C904,0,IF(SUM($C904,$I860)&gt;J$4,$AJ874/$I860,$AJ874-SUM($I904:I904))))</f>
        <v>0</v>
      </c>
      <c r="K904" s="31">
        <f>IF($I860="n/a",0,IF(K$4&lt;=$C904,0,IF(SUM($C904,$I860)&gt;K$4,$AJ874/$I860,$AJ874-SUM($I904:J904))))</f>
        <v>0</v>
      </c>
      <c r="L904" s="31">
        <f>IF($I860="n/a",0,IF(L$4&lt;=$C904,0,IF(SUM($C904,$I860)&gt;L$4,$AJ874/$I860,$AJ874-SUM($I904:K904))))</f>
        <v>0</v>
      </c>
      <c r="M904" s="31">
        <f>IF($I860="n/a",0,IF(M$4&lt;=$C904,0,IF(SUM($C904,$I860)&gt;M$4,$AJ874/$I860,$AJ874-SUM($I904:L904))))</f>
        <v>0</v>
      </c>
      <c r="N904" s="31">
        <f>IF($I860="n/a",0,IF(N$4&lt;=$C904,0,IF(SUM($C904,$I860)&gt;N$4,$AJ874/$I860,$AJ874-SUM($I904:M904))))</f>
        <v>0</v>
      </c>
      <c r="O904" s="31">
        <f>IF($I860="n/a",0,IF(O$4&lt;=$C904,0,IF(SUM($C904,$I860)&gt;O$4,$AJ874/$I860,$AJ874-SUM($I904:N904))))</f>
        <v>0</v>
      </c>
      <c r="P904" s="31">
        <f>IF($I860="n/a",0,IF(P$4&lt;=$C904,0,IF(SUM($C904,$I860)&gt;P$4,$AJ874/$I860,$AJ874-SUM($I904:O904))))</f>
        <v>0</v>
      </c>
      <c r="Q904" s="31">
        <f>IF($I860="n/a",0,IF(Q$4&lt;=$C904,0,IF(SUM($C904,$I860)&gt;Q$4,$AJ874/$I860,$AJ874-SUM($I904:P904))))</f>
        <v>0</v>
      </c>
      <c r="R904" s="31">
        <f>IF($I860="n/a",0,IF(R$4&lt;=$C904,0,IF(SUM($C904,$I860)&gt;R$4,$AJ874/$I860,$AJ874-SUM($I904:Q904))))</f>
        <v>0</v>
      </c>
      <c r="S904" s="31">
        <f>IF($I860="n/a",0,IF(S$4&lt;=$C904,0,IF(SUM($C904,$I860)&gt;S$4,$AJ874/$I860,$AJ874-SUM($I904:R904))))</f>
        <v>0</v>
      </c>
      <c r="T904" s="31">
        <f>IF($I860="n/a",0,IF(T$4&lt;=$C904,0,IF(SUM($C904,$I860)&gt;T$4,$AJ874/$I860,$AJ874-SUM($I904:S904))))</f>
        <v>0</v>
      </c>
      <c r="U904" s="31">
        <f>IF($I860="n/a",0,IF(U$4&lt;=$C904,0,IF(SUM($C904,$I860)&gt;U$4,$AJ874/$I860,$AJ874-SUM($I904:T904))))</f>
        <v>0</v>
      </c>
      <c r="V904" s="31">
        <f>IF($I860="n/a",0,IF(V$4&lt;=$C904,0,IF(SUM($C904,$I860)&gt;V$4,$AJ874/$I860,$AJ874-SUM($I904:U904))))</f>
        <v>0</v>
      </c>
      <c r="W904" s="31">
        <f>IF($I860="n/a",0,IF(W$4&lt;=$C904,0,IF(SUM($C904,$I860)&gt;W$4,$AJ874/$I860,$AJ874-SUM($I904:V904))))</f>
        <v>0</v>
      </c>
      <c r="X904" s="31">
        <f>IF($I860="n/a",0,IF(X$4&lt;=$C904,0,IF(SUM($C904,$I860)&gt;X$4,$AJ874/$I860,$AJ874-SUM($I904:W904))))</f>
        <v>0</v>
      </c>
      <c r="Y904" s="31">
        <f>IF($I860="n/a",0,IF(Y$4&lt;=$C904,0,IF(SUM($C904,$I860)&gt;Y$4,$AJ874/$I860,$AJ874-SUM($I904:X904))))</f>
        <v>0</v>
      </c>
      <c r="Z904" s="31">
        <f>IF($I860="n/a",0,IF(Z$4&lt;=$C904,0,IF(SUM($C904,$I860)&gt;Z$4,$AJ874/$I860,$AJ874-SUM($I904:Y904))))</f>
        <v>0</v>
      </c>
      <c r="AA904" s="31">
        <f>IF($I860="n/a",0,IF(AA$4&lt;=$C904,0,IF(SUM($C904,$I860)&gt;AA$4,$AJ874/$I860,$AJ874-SUM($I904:Z904))))</f>
        <v>0</v>
      </c>
      <c r="AB904" s="31">
        <f>IF($I860="n/a",0,IF(AB$4&lt;=$C904,0,IF(SUM($C904,$I860)&gt;AB$4,$AJ874/$I860,$AJ874-SUM($I904:AA904))))</f>
        <v>0</v>
      </c>
      <c r="AC904" s="31">
        <f>IF($I860="n/a",0,IF(AC$4&lt;=$C904,0,IF(SUM($C904,$I860)&gt;AC$4,$AJ874/$I860,$AJ874-SUM($I904:AB904))))</f>
        <v>0</v>
      </c>
      <c r="AD904" s="31">
        <f>IF($I860="n/a",0,IF(AD$4&lt;=$C904,0,IF(SUM($C904,$I860)&gt;AD$4,$AJ874/$I860,$AJ874-SUM($I904:AC904))))</f>
        <v>0</v>
      </c>
      <c r="AE904" s="31">
        <f>IF($I860="n/a",0,IF(AE$4&lt;=$C904,0,IF(SUM($C904,$I860)&gt;AE$4,$AJ874/$I860,$AJ874-SUM($I904:AD904))))</f>
        <v>0</v>
      </c>
      <c r="AF904" s="31">
        <f>IF($I860="n/a",0,IF(AF$4&lt;=$C904,0,IF(SUM($C904,$I860)&gt;AF$4,$AJ874/$I860,$AJ874-SUM($I904:AE904))))</f>
        <v>0</v>
      </c>
      <c r="AG904" s="31">
        <f>IF($I860="n/a",0,IF(AG$4&lt;=$C904,0,IF(SUM($C904,$I860)&gt;AG$4,$AJ874/$I860,$AJ874-SUM($I904:AF904))))</f>
        <v>0</v>
      </c>
      <c r="AH904" s="31">
        <f>IF($I860="n/a",0,IF(AH$4&lt;=$C904,0,IF(SUM($C904,$I860)&gt;AH$4,$AJ874/$I860,$AJ874-SUM($I904:AG904))))</f>
        <v>0</v>
      </c>
      <c r="AI904" s="31">
        <f>IF($I860="n/a",0,IF(AI$4&lt;=$C904,0,IF(SUM($C904,$I860)&gt;AI$4,$AJ874/$I860,$AJ874-SUM($I904:AH904))))</f>
        <v>0</v>
      </c>
      <c r="AJ904" s="31">
        <f>IF($I860="n/a",0,IF(AJ$4&lt;=$C904,0,IF(SUM($C904,$I860)&gt;AJ$4,$AJ874/$I860,$AJ874-SUM($I904:AI904))))</f>
        <v>0</v>
      </c>
      <c r="AK904" s="31">
        <f>IF($I860="n/a",0,IF(AK$4&lt;=$C904,0,IF(SUM($C904,$I860)&gt;AK$4,$AJ874/$I860,$AJ874-SUM($I904:AJ904))))</f>
        <v>0</v>
      </c>
      <c r="AL904" s="31">
        <f>IF($I860="n/a",0,IF(AL$4&lt;=$C904,0,IF(SUM($C904,$I860)&gt;AL$4,$AJ874/$I860,$AJ874-SUM($I904:AK904))))</f>
        <v>0</v>
      </c>
      <c r="AM904" s="31">
        <f>IF($I860="n/a",0,IF(AM$4&lt;=$C904,0,IF(SUM($C904,$I860)&gt;AM$4,$AJ874/$I860,$AJ874-SUM($I904:AL904))))</f>
        <v>0</v>
      </c>
      <c r="AN904" s="31">
        <f>IF($I860="n/a",0,IF(AN$4&lt;=$C904,0,IF(SUM($C904,$I860)&gt;AN$4,$AJ874/$I860,$AJ874-SUM($I904:AM904))))</f>
        <v>0</v>
      </c>
      <c r="AO904" s="31">
        <f>IF($I860="n/a",0,IF(AO$4&lt;=$C904,0,IF(SUM($C904,$I860)&gt;AO$4,$AJ874/$I860,$AJ874-SUM($I904:AN904))))</f>
        <v>0</v>
      </c>
      <c r="AP904" s="31">
        <f>IF($I860="n/a",0,IF(AP$4&lt;=$C904,0,IF(SUM($C904,$I860)&gt;AP$4,$AJ874/$I860,$AJ874-SUM($I904:AO904))))</f>
        <v>0</v>
      </c>
      <c r="AQ904" s="31">
        <f>IF($I860="n/a",0,IF(AQ$4&lt;=$C904,0,IF(SUM($C904,$I860)&gt;AQ$4,$AJ874/$I860,$AJ874-SUM($I904:AP904))))</f>
        <v>0</v>
      </c>
      <c r="AR904" s="31">
        <f>IF($I860="n/a",0,IF(AR$4&lt;=$C904,0,IF(SUM($C904,$I860)&gt;AR$4,$AJ874/$I860,$AJ874-SUM($I904:AQ904))))</f>
        <v>0</v>
      </c>
      <c r="AS904" s="31">
        <f>IF($I860="n/a",0,IF(AS$4&lt;=$C904,0,IF(SUM($C904,$I860)&gt;AS$4,$AJ874/$I860,$AJ874-SUM($I904:AR904))))</f>
        <v>0</v>
      </c>
      <c r="AT904" s="31">
        <f>IF($I860="n/a",0,IF(AT$4&lt;=$C904,0,IF(SUM($C904,$I860)&gt;AT$4,$AJ874/$I860,$AJ874-SUM($I904:AS904))))</f>
        <v>0</v>
      </c>
      <c r="AU904" s="31">
        <f>IF($I860="n/a",0,IF(AU$4&lt;=$C904,0,IF(SUM($C904,$I860)&gt;AU$4,$AJ874/$I860,$AJ874-SUM($I904:AT904))))</f>
        <v>0</v>
      </c>
      <c r="AV904" s="31">
        <f>IF($I860="n/a",0,IF(AV$4&lt;=$C904,0,IF(SUM($C904,$I860)&gt;AV$4,$AJ874/$I860,$AJ874-SUM($I904:AU904))))</f>
        <v>0</v>
      </c>
      <c r="AW904" s="31">
        <f>IF($I860="n/a",0,IF(AW$4&lt;=$C904,0,IF(SUM($C904,$I860)&gt;AW$4,$AJ874/$I860,$AJ874-SUM($I904:AV904))))</f>
        <v>0</v>
      </c>
      <c r="AX904" s="31">
        <f>IF($I860="n/a",0,IF(AX$4&lt;=$C904,0,IF(SUM($C904,$I860)&gt;AX$4,$AJ874/$I860,$AJ874-SUM($I904:AW904))))</f>
        <v>0</v>
      </c>
      <c r="AY904" s="31">
        <f>IF($I860="n/a",0,IF(AY$4&lt;=$C904,0,IF(SUM($C904,$I860)&gt;AY$4,$AJ874/$I860,$AJ874-SUM($I904:AX904))))</f>
        <v>0</v>
      </c>
      <c r="AZ904" s="31">
        <f>IF($I860="n/a",0,IF(AZ$4&lt;=$C904,0,IF(SUM($C904,$I860)&gt;AZ$4,$AJ874/$I860,$AJ874-SUM($I904:AY904))))</f>
        <v>0</v>
      </c>
      <c r="BA904" s="31">
        <f>IF($I860="n/a",0,IF(BA$4&lt;=$C904,0,IF(SUM($C904,$I860)&gt;BA$4,$AJ874/$I860,$AJ874-SUM($I904:AZ904))))</f>
        <v>0</v>
      </c>
      <c r="BB904" s="31">
        <f>IF($I860="n/a",0,IF(BB$4&lt;=$C904,0,IF(SUM($C904,$I860)&gt;BB$4,$AJ874/$I860,$AJ874-SUM($I904:BA904))))</f>
        <v>0</v>
      </c>
      <c r="BC904" s="31">
        <f>IF($I860="n/a",0,IF(BC$4&lt;=$C904,0,IF(SUM($C904,$I860)&gt;BC$4,$AJ874/$I860,$AJ874-SUM($I904:BB904))))</f>
        <v>0</v>
      </c>
      <c r="BD904" s="31">
        <f>IF($I860="n/a",0,IF(BD$4&lt;=$C904,0,IF(SUM($C904,$I860)&gt;BD$4,$AJ874/$I860,$AJ874-SUM($I904:BC904))))</f>
        <v>0</v>
      </c>
      <c r="BE904" s="31">
        <f>IF($I860="n/a",0,IF(BE$4&lt;=$C904,0,IF(SUM($C904,$I860)&gt;BE$4,$AJ874/$I860,$AJ874-SUM($I904:BD904))))</f>
        <v>0</v>
      </c>
      <c r="BF904" s="31">
        <f>IF($I860="n/a",0,IF(BF$4&lt;=$C904,0,IF(SUM($C904,$I860)&gt;BF$4,$AJ874/$I860,$AJ874-SUM($I904:BE904))))</f>
        <v>0</v>
      </c>
      <c r="BG904" s="31">
        <f>IF($I860="n/a",0,IF(BG$4&lt;=$C904,0,IF(SUM($C904,$I860)&gt;BG$4,$AJ874/$I860,$AJ874-SUM($I904:BF904))))</f>
        <v>0</v>
      </c>
      <c r="BH904" s="31">
        <f>IF($I860="n/a",0,IF(BH$4&lt;=$C904,0,IF(SUM($C904,$I860)&gt;BH$4,$AJ874/$I860,$AJ874-SUM($I904:BG904))))</f>
        <v>0</v>
      </c>
      <c r="BI904" s="31">
        <f>IF($I860="n/a",0,IF(BI$4&lt;=$C904,0,IF(SUM($C904,$I860)&gt;BI$4,$AJ874/$I860,$AJ874-SUM($I904:BH904))))</f>
        <v>0</v>
      </c>
      <c r="BJ904" s="31">
        <f>IF($I860="n/a",0,IF(BJ$4&lt;=$C904,0,IF(SUM($C904,$I860)&gt;BJ$4,$AJ874/$I860,$AJ874-SUM($I904:BI904))))</f>
        <v>0</v>
      </c>
      <c r="BK904" s="31">
        <f>IF($I860="n/a",0,IF(BK$4&lt;=$C904,0,IF(SUM($C904,$I860)&gt;BK$4,$AJ874/$I860,$AJ874-SUM($I904:BJ904))))</f>
        <v>0</v>
      </c>
      <c r="BL904" s="31">
        <f>IF($I860="n/a",0,IF(BL$4&lt;=$C904,0,IF(SUM($C904,$I860)&gt;BL$4,$AJ874/$I860,$AJ874-SUM($I904:BK904))))</f>
        <v>0</v>
      </c>
      <c r="BM904" s="31">
        <f>IF($I860="n/a",0,IF(BM$4&lt;=$C904,0,IF(SUM($C904,$I860)&gt;BM$4,$AJ874/$I860,$AJ874-SUM($I904:BL904))))</f>
        <v>0</v>
      </c>
      <c r="BN904" s="31">
        <f>IF($I860="n/a",0,IF(BN$4&lt;=$C904,0,IF(SUM($C904,$I860)&gt;BN$4,$AJ874/$I860,$AJ874-SUM($I904:BM904))))</f>
        <v>0</v>
      </c>
      <c r="BO904" s="31">
        <f>IF($I860="n/a",0,IF(BO$4&lt;=$C904,0,IF(SUM($C904,$I860)&gt;BO$4,$AJ874/$I860,$AJ874-SUM($I904:BN904))))</f>
        <v>0</v>
      </c>
      <c r="BP904" s="31">
        <f>IF($I860="n/a",0,IF(BP$4&lt;=$C904,0,IF(SUM($C904,$I860)&gt;BP$4,$AJ874/$I860,$AJ874-SUM($I904:BO904))))</f>
        <v>0</v>
      </c>
      <c r="BQ904" s="31">
        <f>IF($I860="n/a",0,IF(BQ$4&lt;=$C904,0,IF(SUM($C904,$I860)&gt;BQ$4,$AJ874/$I860,$AJ874-SUM($I904:BP904))))</f>
        <v>0</v>
      </c>
      <c r="BR904" s="31">
        <f>IF($I860="n/a",0,IF(BR$4&lt;=$C904,0,IF(SUM($C904,$I860)&gt;BR$4,$AJ874/$I860,$AJ874-SUM($I904:BQ904))))</f>
        <v>0</v>
      </c>
      <c r="BS904" s="31">
        <f>IF($I860="n/a",0,IF(BS$4&lt;=$C904,0,IF(SUM($C904,$I860)&gt;BS$4,$AJ874/$I860,$AJ874-SUM($I904:BR904))))</f>
        <v>0</v>
      </c>
      <c r="BT904" s="31">
        <f>IF($I860="n/a",0,IF(BT$4&lt;=$C904,0,IF(SUM($C904,$I860)&gt;BT$4,$AJ874/$I860,$AJ874-SUM($I904:BS904))))</f>
        <v>0</v>
      </c>
      <c r="BU904" s="31">
        <f>IF($I860="n/a",0,IF(BU$4&lt;=$C904,0,IF(SUM($C904,$I860)&gt;BU$4,$AJ874/$I860,$AJ874-SUM($I904:BT904))))</f>
        <v>0</v>
      </c>
      <c r="BV904" s="31">
        <f>IF($I860="n/a",0,IF(BV$4&lt;=$C904,0,IF(SUM($C904,$I860)&gt;BV$4,$AJ874/$I860,$AJ874-SUM($I904:BU904))))</f>
        <v>0</v>
      </c>
      <c r="BW904" s="31">
        <f>IF($I860="n/a",0,IF(BW$4&lt;=$C904,0,IF(SUM($C904,$I860)&gt;BW$4,$AJ874/$I860,$AJ874-SUM($I904:BV904))))</f>
        <v>0</v>
      </c>
      <c r="BX904" s="31">
        <f>IF($I860="n/a",0,IF(BX$4&lt;=$C904,0,IF(SUM($C904,$I860)&gt;BX$4,$AJ874/$I860,$AJ874-SUM($I904:BW904))))</f>
        <v>0</v>
      </c>
      <c r="BY904" s="31">
        <f>IF($I860="n/a",0,IF(BY$4&lt;=$C904,0,IF(SUM($C904,$I860)&gt;BY$4,$AJ874/$I860,$AJ874-SUM($I904:BX904))))</f>
        <v>0</v>
      </c>
      <c r="BZ904" s="31">
        <f>IF($I860="n/a",0,IF(BZ$4&lt;=$C904,0,IF(SUM($C904,$I860)&gt;BZ$4,$AJ874/$I860,$AJ874-SUM($I904:BY904))))</f>
        <v>0</v>
      </c>
      <c r="CA904" s="31">
        <f>IF($I860="n/a",0,IF(CA$4&lt;=$C904,0,IF(SUM($C904,$I860)&gt;CA$4,$AJ874/$I860,$AJ874-SUM($I904:BZ904))))</f>
        <v>0</v>
      </c>
      <c r="CB904" s="31">
        <f>IF($I860="n/a",0,IF(CB$4&lt;=$C904,0,IF(SUM($C904,$I860)&gt;CB$4,$AJ874/$I860,$AJ874-SUM($I904:CA904))))</f>
        <v>0</v>
      </c>
      <c r="CC904" s="31">
        <f>IF($I860="n/a",0,IF(CC$4&lt;=$C904,0,IF(SUM($C904,$I860)&gt;CC$4,$AJ874/$I860,$AJ874-SUM($I904:CB904))))</f>
        <v>0</v>
      </c>
      <c r="CD904" s="31">
        <f>IF($I860="n/a",0,IF(CD$4&lt;=$C904,0,IF(SUM($C904,$I860)&gt;CD$4,$AJ874/$I860,$AJ874-SUM($I904:CC904))))</f>
        <v>0</v>
      </c>
      <c r="CE904" s="31">
        <f>IF($I860="n/a",0,IF(CE$4&lt;=$C904,0,IF(SUM($C904,$I860)&gt;CE$4,$AJ874/$I860,$AJ874-SUM($I904:CD904))))</f>
        <v>0</v>
      </c>
      <c r="CF904" s="31">
        <f>IF($I860="n/a",0,IF(CF$4&lt;=$C904,0,IF(SUM($C904,$I860)&gt;CF$4,$AJ874/$I860,$AJ874-SUM($I904:CE904))))</f>
        <v>0</v>
      </c>
    </row>
    <row r="905" spans="1:84" s="153" customFormat="1" ht="12.75" customHeight="1">
      <c r="A905"/>
      <c r="C905" s="197">
        <v>2043</v>
      </c>
      <c r="D905" s="21" t="s">
        <v>188</v>
      </c>
      <c r="E905" s="21" t="s">
        <v>185</v>
      </c>
      <c r="I905" s="31"/>
      <c r="J905" s="31">
        <f>IF($I860="n/a",0,IF(J$4&lt;=$C905,0,IF(SUM($C905,$I860)&gt;J$4,$AK874/$I860,$AK874-SUM($I905:I905))))</f>
        <v>0</v>
      </c>
      <c r="K905" s="31">
        <f>IF($I860="n/a",0,IF(K$4&lt;=$C905,0,IF(SUM($C905,$I860)&gt;K$4,$AK874/$I860,$AK874-SUM($I905:J905))))</f>
        <v>0</v>
      </c>
      <c r="L905" s="31">
        <f>IF($I860="n/a",0,IF(L$4&lt;=$C905,0,IF(SUM($C905,$I860)&gt;L$4,$AK874/$I860,$AK874-SUM($I905:K905))))</f>
        <v>0</v>
      </c>
      <c r="M905" s="31">
        <f>IF($I860="n/a",0,IF(M$4&lt;=$C905,0,IF(SUM($C905,$I860)&gt;M$4,$AK874/$I860,$AK874-SUM($I905:L905))))</f>
        <v>0</v>
      </c>
      <c r="N905" s="31">
        <f>IF($I860="n/a",0,IF(N$4&lt;=$C905,0,IF(SUM($C905,$I860)&gt;N$4,$AK874/$I860,$AK874-SUM($I905:M905))))</f>
        <v>0</v>
      </c>
      <c r="O905" s="31">
        <f>IF($I860="n/a",0,IF(O$4&lt;=$C905,0,IF(SUM($C905,$I860)&gt;O$4,$AK874/$I860,$AK874-SUM($I905:N905))))</f>
        <v>0</v>
      </c>
      <c r="P905" s="31">
        <f>IF($I860="n/a",0,IF(P$4&lt;=$C905,0,IF(SUM($C905,$I860)&gt;P$4,$AK874/$I860,$AK874-SUM($I905:O905))))</f>
        <v>0</v>
      </c>
      <c r="Q905" s="31">
        <f>IF($I860="n/a",0,IF(Q$4&lt;=$C905,0,IF(SUM($C905,$I860)&gt;Q$4,$AK874/$I860,$AK874-SUM($I905:P905))))</f>
        <v>0</v>
      </c>
      <c r="R905" s="31">
        <f>IF($I860="n/a",0,IF(R$4&lt;=$C905,0,IF(SUM($C905,$I860)&gt;R$4,$AK874/$I860,$AK874-SUM($I905:Q905))))</f>
        <v>0</v>
      </c>
      <c r="S905" s="31">
        <f>IF($I860="n/a",0,IF(S$4&lt;=$C905,0,IF(SUM($C905,$I860)&gt;S$4,$AK874/$I860,$AK874-SUM($I905:R905))))</f>
        <v>0</v>
      </c>
      <c r="T905" s="31">
        <f>IF($I860="n/a",0,IF(T$4&lt;=$C905,0,IF(SUM($C905,$I860)&gt;T$4,$AK874/$I860,$AK874-SUM($I905:S905))))</f>
        <v>0</v>
      </c>
      <c r="U905" s="31">
        <f>IF($I860="n/a",0,IF(U$4&lt;=$C905,0,IF(SUM($C905,$I860)&gt;U$4,$AK874/$I860,$AK874-SUM($I905:T905))))</f>
        <v>0</v>
      </c>
      <c r="V905" s="31">
        <f>IF($I860="n/a",0,IF(V$4&lt;=$C905,0,IF(SUM($C905,$I860)&gt;V$4,$AK874/$I860,$AK874-SUM($I905:U905))))</f>
        <v>0</v>
      </c>
      <c r="W905" s="31">
        <f>IF($I860="n/a",0,IF(W$4&lt;=$C905,0,IF(SUM($C905,$I860)&gt;W$4,$AK874/$I860,$AK874-SUM($I905:V905))))</f>
        <v>0</v>
      </c>
      <c r="X905" s="31">
        <f>IF($I860="n/a",0,IF(X$4&lt;=$C905,0,IF(SUM($C905,$I860)&gt;X$4,$AK874/$I860,$AK874-SUM($I905:W905))))</f>
        <v>0</v>
      </c>
      <c r="Y905" s="31">
        <f>IF($I860="n/a",0,IF(Y$4&lt;=$C905,0,IF(SUM($C905,$I860)&gt;Y$4,$AK874/$I860,$AK874-SUM($I905:X905))))</f>
        <v>0</v>
      </c>
      <c r="Z905" s="31">
        <f>IF($I860="n/a",0,IF(Z$4&lt;=$C905,0,IF(SUM($C905,$I860)&gt;Z$4,$AK874/$I860,$AK874-SUM($I905:Y905))))</f>
        <v>0</v>
      </c>
      <c r="AA905" s="31">
        <f>IF($I860="n/a",0,IF(AA$4&lt;=$C905,0,IF(SUM($C905,$I860)&gt;AA$4,$AK874/$I860,$AK874-SUM($I905:Z905))))</f>
        <v>0</v>
      </c>
      <c r="AB905" s="31">
        <f>IF($I860="n/a",0,IF(AB$4&lt;=$C905,0,IF(SUM($C905,$I860)&gt;AB$4,$AK874/$I860,$AK874-SUM($I905:AA905))))</f>
        <v>0</v>
      </c>
      <c r="AC905" s="31">
        <f>IF($I860="n/a",0,IF(AC$4&lt;=$C905,0,IF(SUM($C905,$I860)&gt;AC$4,$AK874/$I860,$AK874-SUM($I905:AB905))))</f>
        <v>0</v>
      </c>
      <c r="AD905" s="31">
        <f>IF($I860="n/a",0,IF(AD$4&lt;=$C905,0,IF(SUM($C905,$I860)&gt;AD$4,$AK874/$I860,$AK874-SUM($I905:AC905))))</f>
        <v>0</v>
      </c>
      <c r="AE905" s="31">
        <f>IF($I860="n/a",0,IF(AE$4&lt;=$C905,0,IF(SUM($C905,$I860)&gt;AE$4,$AK874/$I860,$AK874-SUM($I905:AD905))))</f>
        <v>0</v>
      </c>
      <c r="AF905" s="31">
        <f>IF($I860="n/a",0,IF(AF$4&lt;=$C905,0,IF(SUM($C905,$I860)&gt;AF$4,$AK874/$I860,$AK874-SUM($I905:AE905))))</f>
        <v>0</v>
      </c>
      <c r="AG905" s="31">
        <f>IF($I860="n/a",0,IF(AG$4&lt;=$C905,0,IF(SUM($C905,$I860)&gt;AG$4,$AK874/$I860,$AK874-SUM($I905:AF905))))</f>
        <v>0</v>
      </c>
      <c r="AH905" s="31">
        <f>IF($I860="n/a",0,IF(AH$4&lt;=$C905,0,IF(SUM($C905,$I860)&gt;AH$4,$AK874/$I860,$AK874-SUM($I905:AG905))))</f>
        <v>0</v>
      </c>
      <c r="AI905" s="31">
        <f>IF($I860="n/a",0,IF(AI$4&lt;=$C905,0,IF(SUM($C905,$I860)&gt;AI$4,$AK874/$I860,$AK874-SUM($I905:AH905))))</f>
        <v>0</v>
      </c>
      <c r="AJ905" s="31">
        <f>IF($I860="n/a",0,IF(AJ$4&lt;=$C905,0,IF(SUM($C905,$I860)&gt;AJ$4,$AK874/$I860,$AK874-SUM($I905:AI905))))</f>
        <v>0</v>
      </c>
      <c r="AK905" s="31">
        <f>IF($I860="n/a",0,IF(AK$4&lt;=$C905,0,IF(SUM($C905,$I860)&gt;AK$4,$AK874/$I860,$AK874-SUM($I905:AJ905))))</f>
        <v>0</v>
      </c>
      <c r="AL905" s="31">
        <f>IF($I860="n/a",0,IF(AL$4&lt;=$C905,0,IF(SUM($C905,$I860)&gt;AL$4,$AK874/$I860,$AK874-SUM($I905:AK905))))</f>
        <v>0</v>
      </c>
      <c r="AM905" s="31">
        <f>IF($I860="n/a",0,IF(AM$4&lt;=$C905,0,IF(SUM($C905,$I860)&gt;AM$4,$AK874/$I860,$AK874-SUM($I905:AL905))))</f>
        <v>0</v>
      </c>
      <c r="AN905" s="31">
        <f>IF($I860="n/a",0,IF(AN$4&lt;=$C905,0,IF(SUM($C905,$I860)&gt;AN$4,$AK874/$I860,$AK874-SUM($I905:AM905))))</f>
        <v>0</v>
      </c>
      <c r="AO905" s="31">
        <f>IF($I860="n/a",0,IF(AO$4&lt;=$C905,0,IF(SUM($C905,$I860)&gt;AO$4,$AK874/$I860,$AK874-SUM($I905:AN905))))</f>
        <v>0</v>
      </c>
      <c r="AP905" s="31">
        <f>IF($I860="n/a",0,IF(AP$4&lt;=$C905,0,IF(SUM($C905,$I860)&gt;AP$4,$AK874/$I860,$AK874-SUM($I905:AO905))))</f>
        <v>0</v>
      </c>
      <c r="AQ905" s="31">
        <f>IF($I860="n/a",0,IF(AQ$4&lt;=$C905,0,IF(SUM($C905,$I860)&gt;AQ$4,$AK874/$I860,$AK874-SUM($I905:AP905))))</f>
        <v>0</v>
      </c>
      <c r="AR905" s="31">
        <f>IF($I860="n/a",0,IF(AR$4&lt;=$C905,0,IF(SUM($C905,$I860)&gt;AR$4,$AK874/$I860,$AK874-SUM($I905:AQ905))))</f>
        <v>0</v>
      </c>
      <c r="AS905" s="31">
        <f>IF($I860="n/a",0,IF(AS$4&lt;=$C905,0,IF(SUM($C905,$I860)&gt;AS$4,$AK874/$I860,$AK874-SUM($I905:AR905))))</f>
        <v>0</v>
      </c>
      <c r="AT905" s="31">
        <f>IF($I860="n/a",0,IF(AT$4&lt;=$C905,0,IF(SUM($C905,$I860)&gt;AT$4,$AK874/$I860,$AK874-SUM($I905:AS905))))</f>
        <v>0</v>
      </c>
      <c r="AU905" s="31">
        <f>IF($I860="n/a",0,IF(AU$4&lt;=$C905,0,IF(SUM($C905,$I860)&gt;AU$4,$AK874/$I860,$AK874-SUM($I905:AT905))))</f>
        <v>0</v>
      </c>
      <c r="AV905" s="31">
        <f>IF($I860="n/a",0,IF(AV$4&lt;=$C905,0,IF(SUM($C905,$I860)&gt;AV$4,$AK874/$I860,$AK874-SUM($I905:AU905))))</f>
        <v>0</v>
      </c>
      <c r="AW905" s="31">
        <f>IF($I860="n/a",0,IF(AW$4&lt;=$C905,0,IF(SUM($C905,$I860)&gt;AW$4,$AK874/$I860,$AK874-SUM($I905:AV905))))</f>
        <v>0</v>
      </c>
      <c r="AX905" s="31">
        <f>IF($I860="n/a",0,IF(AX$4&lt;=$C905,0,IF(SUM($C905,$I860)&gt;AX$4,$AK874/$I860,$AK874-SUM($I905:AW905))))</f>
        <v>0</v>
      </c>
      <c r="AY905" s="31">
        <f>IF($I860="n/a",0,IF(AY$4&lt;=$C905,0,IF(SUM($C905,$I860)&gt;AY$4,$AK874/$I860,$AK874-SUM($I905:AX905))))</f>
        <v>0</v>
      </c>
      <c r="AZ905" s="31">
        <f>IF($I860="n/a",0,IF(AZ$4&lt;=$C905,0,IF(SUM($C905,$I860)&gt;AZ$4,$AK874/$I860,$AK874-SUM($I905:AY905))))</f>
        <v>0</v>
      </c>
      <c r="BA905" s="31">
        <f>IF($I860="n/a",0,IF(BA$4&lt;=$C905,0,IF(SUM($C905,$I860)&gt;BA$4,$AK874/$I860,$AK874-SUM($I905:AZ905))))</f>
        <v>0</v>
      </c>
      <c r="BB905" s="31">
        <f>IF($I860="n/a",0,IF(BB$4&lt;=$C905,0,IF(SUM($C905,$I860)&gt;BB$4,$AK874/$I860,$AK874-SUM($I905:BA905))))</f>
        <v>0</v>
      </c>
      <c r="BC905" s="31">
        <f>IF($I860="n/a",0,IF(BC$4&lt;=$C905,0,IF(SUM($C905,$I860)&gt;BC$4,$AK874/$I860,$AK874-SUM($I905:BB905))))</f>
        <v>0</v>
      </c>
      <c r="BD905" s="31">
        <f>IF($I860="n/a",0,IF(BD$4&lt;=$C905,0,IF(SUM($C905,$I860)&gt;BD$4,$AK874/$I860,$AK874-SUM($I905:BC905))))</f>
        <v>0</v>
      </c>
      <c r="BE905" s="31">
        <f>IF($I860="n/a",0,IF(BE$4&lt;=$C905,0,IF(SUM($C905,$I860)&gt;BE$4,$AK874/$I860,$AK874-SUM($I905:BD905))))</f>
        <v>0</v>
      </c>
      <c r="BF905" s="31">
        <f>IF($I860="n/a",0,IF(BF$4&lt;=$C905,0,IF(SUM($C905,$I860)&gt;BF$4,$AK874/$I860,$AK874-SUM($I905:BE905))))</f>
        <v>0</v>
      </c>
      <c r="BG905" s="31">
        <f>IF($I860="n/a",0,IF(BG$4&lt;=$C905,0,IF(SUM($C905,$I860)&gt;BG$4,$AK874/$I860,$AK874-SUM($I905:BF905))))</f>
        <v>0</v>
      </c>
      <c r="BH905" s="31">
        <f>IF($I860="n/a",0,IF(BH$4&lt;=$C905,0,IF(SUM($C905,$I860)&gt;BH$4,$AK874/$I860,$AK874-SUM($I905:BG905))))</f>
        <v>0</v>
      </c>
      <c r="BI905" s="31">
        <f>IF($I860="n/a",0,IF(BI$4&lt;=$C905,0,IF(SUM($C905,$I860)&gt;BI$4,$AK874/$I860,$AK874-SUM($I905:BH905))))</f>
        <v>0</v>
      </c>
      <c r="BJ905" s="31">
        <f>IF($I860="n/a",0,IF(BJ$4&lt;=$C905,0,IF(SUM($C905,$I860)&gt;BJ$4,$AK874/$I860,$AK874-SUM($I905:BI905))))</f>
        <v>0</v>
      </c>
      <c r="BK905" s="31">
        <f>IF($I860="n/a",0,IF(BK$4&lt;=$C905,0,IF(SUM($C905,$I860)&gt;BK$4,$AK874/$I860,$AK874-SUM($I905:BJ905))))</f>
        <v>0</v>
      </c>
      <c r="BL905" s="31">
        <f>IF($I860="n/a",0,IF(BL$4&lt;=$C905,0,IF(SUM($C905,$I860)&gt;BL$4,$AK874/$I860,$AK874-SUM($I905:BK905))))</f>
        <v>0</v>
      </c>
      <c r="BM905" s="31">
        <f>IF($I860="n/a",0,IF(BM$4&lt;=$C905,0,IF(SUM($C905,$I860)&gt;BM$4,$AK874/$I860,$AK874-SUM($I905:BL905))))</f>
        <v>0</v>
      </c>
      <c r="BN905" s="31">
        <f>IF($I860="n/a",0,IF(BN$4&lt;=$C905,0,IF(SUM($C905,$I860)&gt;BN$4,$AK874/$I860,$AK874-SUM($I905:BM905))))</f>
        <v>0</v>
      </c>
      <c r="BO905" s="31">
        <f>IF($I860="n/a",0,IF(BO$4&lt;=$C905,0,IF(SUM($C905,$I860)&gt;BO$4,$AK874/$I860,$AK874-SUM($I905:BN905))))</f>
        <v>0</v>
      </c>
      <c r="BP905" s="31">
        <f>IF($I860="n/a",0,IF(BP$4&lt;=$C905,0,IF(SUM($C905,$I860)&gt;BP$4,$AK874/$I860,$AK874-SUM($I905:BO905))))</f>
        <v>0</v>
      </c>
      <c r="BQ905" s="31">
        <f>IF($I860="n/a",0,IF(BQ$4&lt;=$C905,0,IF(SUM($C905,$I860)&gt;BQ$4,$AK874/$I860,$AK874-SUM($I905:BP905))))</f>
        <v>0</v>
      </c>
      <c r="BR905" s="31">
        <f>IF($I860="n/a",0,IF(BR$4&lt;=$C905,0,IF(SUM($C905,$I860)&gt;BR$4,$AK874/$I860,$AK874-SUM($I905:BQ905))))</f>
        <v>0</v>
      </c>
      <c r="BS905" s="31">
        <f>IF($I860="n/a",0,IF(BS$4&lt;=$C905,0,IF(SUM($C905,$I860)&gt;BS$4,$AK874/$I860,$AK874-SUM($I905:BR905))))</f>
        <v>0</v>
      </c>
      <c r="BT905" s="31">
        <f>IF($I860="n/a",0,IF(BT$4&lt;=$C905,0,IF(SUM($C905,$I860)&gt;BT$4,$AK874/$I860,$AK874-SUM($I905:BS905))))</f>
        <v>0</v>
      </c>
      <c r="BU905" s="31">
        <f>IF($I860="n/a",0,IF(BU$4&lt;=$C905,0,IF(SUM($C905,$I860)&gt;BU$4,$AK874/$I860,$AK874-SUM($I905:BT905))))</f>
        <v>0</v>
      </c>
      <c r="BV905" s="31">
        <f>IF($I860="n/a",0,IF(BV$4&lt;=$C905,0,IF(SUM($C905,$I860)&gt;BV$4,$AK874/$I860,$AK874-SUM($I905:BU905))))</f>
        <v>0</v>
      </c>
      <c r="BW905" s="31">
        <f>IF($I860="n/a",0,IF(BW$4&lt;=$C905,0,IF(SUM($C905,$I860)&gt;BW$4,$AK874/$I860,$AK874-SUM($I905:BV905))))</f>
        <v>0</v>
      </c>
      <c r="BX905" s="31">
        <f>IF($I860="n/a",0,IF(BX$4&lt;=$C905,0,IF(SUM($C905,$I860)&gt;BX$4,$AK874/$I860,$AK874-SUM($I905:BW905))))</f>
        <v>0</v>
      </c>
      <c r="BY905" s="31">
        <f>IF($I860="n/a",0,IF(BY$4&lt;=$C905,0,IF(SUM($C905,$I860)&gt;BY$4,$AK874/$I860,$AK874-SUM($I905:BX905))))</f>
        <v>0</v>
      </c>
      <c r="BZ905" s="31">
        <f>IF($I860="n/a",0,IF(BZ$4&lt;=$C905,0,IF(SUM($C905,$I860)&gt;BZ$4,$AK874/$I860,$AK874-SUM($I905:BY905))))</f>
        <v>0</v>
      </c>
      <c r="CA905" s="31">
        <f>IF($I860="n/a",0,IF(CA$4&lt;=$C905,0,IF(SUM($C905,$I860)&gt;CA$4,$AK874/$I860,$AK874-SUM($I905:BZ905))))</f>
        <v>0</v>
      </c>
      <c r="CB905" s="31">
        <f>IF($I860="n/a",0,IF(CB$4&lt;=$C905,0,IF(SUM($C905,$I860)&gt;CB$4,$AK874/$I860,$AK874-SUM($I905:CA905))))</f>
        <v>0</v>
      </c>
      <c r="CC905" s="31">
        <f>IF($I860="n/a",0,IF(CC$4&lt;=$C905,0,IF(SUM($C905,$I860)&gt;CC$4,$AK874/$I860,$AK874-SUM($I905:CB905))))</f>
        <v>0</v>
      </c>
      <c r="CD905" s="31">
        <f>IF($I860="n/a",0,IF(CD$4&lt;=$C905,0,IF(SUM($C905,$I860)&gt;CD$4,$AK874/$I860,$AK874-SUM($I905:CC905))))</f>
        <v>0</v>
      </c>
      <c r="CE905" s="31">
        <f>IF($I860="n/a",0,IF(CE$4&lt;=$C905,0,IF(SUM($C905,$I860)&gt;CE$4,$AK874/$I860,$AK874-SUM($I905:CD905))))</f>
        <v>0</v>
      </c>
      <c r="CF905" s="31">
        <f>IF($I860="n/a",0,IF(CF$4&lt;=$C905,0,IF(SUM($C905,$I860)&gt;CF$4,$AK874/$I860,$AK874-SUM($I905:CE905))))</f>
        <v>0</v>
      </c>
    </row>
    <row r="906" spans="1:84" s="153" customFormat="1" ht="12.75" customHeight="1">
      <c r="A906"/>
      <c r="C906" s="197">
        <v>2044</v>
      </c>
      <c r="D906" s="21" t="s">
        <v>189</v>
      </c>
      <c r="E906" s="21" t="s">
        <v>185</v>
      </c>
      <c r="I906" s="31"/>
      <c r="J906" s="31">
        <f>IF($I860="n/a",0,IF(J$4&lt;=$C906,0,IF(SUM($C906,$I860)&gt;J$4,$AL874/$I860,$AL874-SUM($I906:I906))))</f>
        <v>0</v>
      </c>
      <c r="K906" s="31">
        <f>IF($I860="n/a",0,IF(K$4&lt;=$C906,0,IF(SUM($C906,$I860)&gt;K$4,$AL874/$I860,$AL874-SUM($I906:J906))))</f>
        <v>0</v>
      </c>
      <c r="L906" s="31">
        <f>IF($I860="n/a",0,IF(L$4&lt;=$C906,0,IF(SUM($C906,$I860)&gt;L$4,$AL874/$I860,$AL874-SUM($I906:K906))))</f>
        <v>0</v>
      </c>
      <c r="M906" s="31">
        <f>IF($I860="n/a",0,IF(M$4&lt;=$C906,0,IF(SUM($C906,$I860)&gt;M$4,$AL874/$I860,$AL874-SUM($I906:L906))))</f>
        <v>0</v>
      </c>
      <c r="N906" s="31">
        <f>IF($I860="n/a",0,IF(N$4&lt;=$C906,0,IF(SUM($C906,$I860)&gt;N$4,$AL874/$I860,$AL874-SUM($I906:M906))))</f>
        <v>0</v>
      </c>
      <c r="O906" s="31">
        <f>IF($I860="n/a",0,IF(O$4&lt;=$C906,0,IF(SUM($C906,$I860)&gt;O$4,$AL874/$I860,$AL874-SUM($I906:N906))))</f>
        <v>0</v>
      </c>
      <c r="P906" s="31">
        <f>IF($I860="n/a",0,IF(P$4&lt;=$C906,0,IF(SUM($C906,$I860)&gt;P$4,$AL874/$I860,$AL874-SUM($I906:O906))))</f>
        <v>0</v>
      </c>
      <c r="Q906" s="31">
        <f>IF($I860="n/a",0,IF(Q$4&lt;=$C906,0,IF(SUM($C906,$I860)&gt;Q$4,$AL874/$I860,$AL874-SUM($I906:P906))))</f>
        <v>0</v>
      </c>
      <c r="R906" s="31">
        <f>IF($I860="n/a",0,IF(R$4&lt;=$C906,0,IF(SUM($C906,$I860)&gt;R$4,$AL874/$I860,$AL874-SUM($I906:Q906))))</f>
        <v>0</v>
      </c>
      <c r="S906" s="31">
        <f>IF($I860="n/a",0,IF(S$4&lt;=$C906,0,IF(SUM($C906,$I860)&gt;S$4,$AL874/$I860,$AL874-SUM($I906:R906))))</f>
        <v>0</v>
      </c>
      <c r="T906" s="31">
        <f>IF($I860="n/a",0,IF(T$4&lt;=$C906,0,IF(SUM($C906,$I860)&gt;T$4,$AL874/$I860,$AL874-SUM($I906:S906))))</f>
        <v>0</v>
      </c>
      <c r="U906" s="31">
        <f>IF($I860="n/a",0,IF(U$4&lt;=$C906,0,IF(SUM($C906,$I860)&gt;U$4,$AL874/$I860,$AL874-SUM($I906:T906))))</f>
        <v>0</v>
      </c>
      <c r="V906" s="31">
        <f>IF($I860="n/a",0,IF(V$4&lt;=$C906,0,IF(SUM($C906,$I860)&gt;V$4,$AL874/$I860,$AL874-SUM($I906:U906))))</f>
        <v>0</v>
      </c>
      <c r="W906" s="31">
        <f>IF($I860="n/a",0,IF(W$4&lt;=$C906,0,IF(SUM($C906,$I860)&gt;W$4,$AL874/$I860,$AL874-SUM($I906:V906))))</f>
        <v>0</v>
      </c>
      <c r="X906" s="31">
        <f>IF($I860="n/a",0,IF(X$4&lt;=$C906,0,IF(SUM($C906,$I860)&gt;X$4,$AL874/$I860,$AL874-SUM($I906:W906))))</f>
        <v>0</v>
      </c>
      <c r="Y906" s="31">
        <f>IF($I860="n/a",0,IF(Y$4&lt;=$C906,0,IF(SUM($C906,$I860)&gt;Y$4,$AL874/$I860,$AL874-SUM($I906:X906))))</f>
        <v>0</v>
      </c>
      <c r="Z906" s="31">
        <f>IF($I860="n/a",0,IF(Z$4&lt;=$C906,0,IF(SUM($C906,$I860)&gt;Z$4,$AL874/$I860,$AL874-SUM($I906:Y906))))</f>
        <v>0</v>
      </c>
      <c r="AA906" s="31">
        <f>IF($I860="n/a",0,IF(AA$4&lt;=$C906,0,IF(SUM($C906,$I860)&gt;AA$4,$AL874/$I860,$AL874-SUM($I906:Z906))))</f>
        <v>0</v>
      </c>
      <c r="AB906" s="31">
        <f>IF($I860="n/a",0,IF(AB$4&lt;=$C906,0,IF(SUM($C906,$I860)&gt;AB$4,$AL874/$I860,$AL874-SUM($I906:AA906))))</f>
        <v>0</v>
      </c>
      <c r="AC906" s="31">
        <f>IF($I860="n/a",0,IF(AC$4&lt;=$C906,0,IF(SUM($C906,$I860)&gt;AC$4,$AL874/$I860,$AL874-SUM($I906:AB906))))</f>
        <v>0</v>
      </c>
      <c r="AD906" s="31">
        <f>IF($I860="n/a",0,IF(AD$4&lt;=$C906,0,IF(SUM($C906,$I860)&gt;AD$4,$AL874/$I860,$AL874-SUM($I906:AC906))))</f>
        <v>0</v>
      </c>
      <c r="AE906" s="31">
        <f>IF($I860="n/a",0,IF(AE$4&lt;=$C906,0,IF(SUM($C906,$I860)&gt;AE$4,$AL874/$I860,$AL874-SUM($I906:AD906))))</f>
        <v>0</v>
      </c>
      <c r="AF906" s="31">
        <f>IF($I860="n/a",0,IF(AF$4&lt;=$C906,0,IF(SUM($C906,$I860)&gt;AF$4,$AL874/$I860,$AL874-SUM($I906:AE906))))</f>
        <v>0</v>
      </c>
      <c r="AG906" s="31">
        <f>IF($I860="n/a",0,IF(AG$4&lt;=$C906,0,IF(SUM($C906,$I860)&gt;AG$4,$AL874/$I860,$AL874-SUM($I906:AF906))))</f>
        <v>0</v>
      </c>
      <c r="AH906" s="31">
        <f>IF($I860="n/a",0,IF(AH$4&lt;=$C906,0,IF(SUM($C906,$I860)&gt;AH$4,$AL874/$I860,$AL874-SUM($I906:AG906))))</f>
        <v>0</v>
      </c>
      <c r="AI906" s="31">
        <f>IF($I860="n/a",0,IF(AI$4&lt;=$C906,0,IF(SUM($C906,$I860)&gt;AI$4,$AL874/$I860,$AL874-SUM($I906:AH906))))</f>
        <v>0</v>
      </c>
      <c r="AJ906" s="31">
        <f>IF($I860="n/a",0,IF(AJ$4&lt;=$C906,0,IF(SUM($C906,$I860)&gt;AJ$4,$AL874/$I860,$AL874-SUM($I906:AI906))))</f>
        <v>0</v>
      </c>
      <c r="AK906" s="31">
        <f>IF($I860="n/a",0,IF(AK$4&lt;=$C906,0,IF(SUM($C906,$I860)&gt;AK$4,$AL874/$I860,$AL874-SUM($I906:AJ906))))</f>
        <v>0</v>
      </c>
      <c r="AL906" s="31">
        <f>IF($I860="n/a",0,IF(AL$4&lt;=$C906,0,IF(SUM($C906,$I860)&gt;AL$4,$AL874/$I860,$AL874-SUM($I906:AK906))))</f>
        <v>0</v>
      </c>
      <c r="AM906" s="31">
        <f>IF($I860="n/a",0,IF(AM$4&lt;=$C906,0,IF(SUM($C906,$I860)&gt;AM$4,$AL874/$I860,$AL874-SUM($I906:AL906))))</f>
        <v>0</v>
      </c>
      <c r="AN906" s="31">
        <f>IF($I860="n/a",0,IF(AN$4&lt;=$C906,0,IF(SUM($C906,$I860)&gt;AN$4,$AL874/$I860,$AL874-SUM($I906:AM906))))</f>
        <v>0</v>
      </c>
      <c r="AO906" s="31">
        <f>IF($I860="n/a",0,IF(AO$4&lt;=$C906,0,IF(SUM($C906,$I860)&gt;AO$4,$AL874/$I860,$AL874-SUM($I906:AN906))))</f>
        <v>0</v>
      </c>
      <c r="AP906" s="31">
        <f>IF($I860="n/a",0,IF(AP$4&lt;=$C906,0,IF(SUM($C906,$I860)&gt;AP$4,$AL874/$I860,$AL874-SUM($I906:AO906))))</f>
        <v>0</v>
      </c>
      <c r="AQ906" s="31">
        <f>IF($I860="n/a",0,IF(AQ$4&lt;=$C906,0,IF(SUM($C906,$I860)&gt;AQ$4,$AL874/$I860,$AL874-SUM($I906:AP906))))</f>
        <v>0</v>
      </c>
      <c r="AR906" s="31">
        <f>IF($I860="n/a",0,IF(AR$4&lt;=$C906,0,IF(SUM($C906,$I860)&gt;AR$4,$AL874/$I860,$AL874-SUM($I906:AQ906))))</f>
        <v>0</v>
      </c>
      <c r="AS906" s="31">
        <f>IF($I860="n/a",0,IF(AS$4&lt;=$C906,0,IF(SUM($C906,$I860)&gt;AS$4,$AL874/$I860,$AL874-SUM($I906:AR906))))</f>
        <v>0</v>
      </c>
      <c r="AT906" s="31">
        <f>IF($I860="n/a",0,IF(AT$4&lt;=$C906,0,IF(SUM($C906,$I860)&gt;AT$4,$AL874/$I860,$AL874-SUM($I906:AS906))))</f>
        <v>0</v>
      </c>
      <c r="AU906" s="31">
        <f>IF($I860="n/a",0,IF(AU$4&lt;=$C906,0,IF(SUM($C906,$I860)&gt;AU$4,$AL874/$I860,$AL874-SUM($I906:AT906))))</f>
        <v>0</v>
      </c>
      <c r="AV906" s="31">
        <f>IF($I860="n/a",0,IF(AV$4&lt;=$C906,0,IF(SUM($C906,$I860)&gt;AV$4,$AL874/$I860,$AL874-SUM($I906:AU906))))</f>
        <v>0</v>
      </c>
      <c r="AW906" s="31">
        <f>IF($I860="n/a",0,IF(AW$4&lt;=$C906,0,IF(SUM($C906,$I860)&gt;AW$4,$AL874/$I860,$AL874-SUM($I906:AV906))))</f>
        <v>0</v>
      </c>
      <c r="AX906" s="31">
        <f>IF($I860="n/a",0,IF(AX$4&lt;=$C906,0,IF(SUM($C906,$I860)&gt;AX$4,$AL874/$I860,$AL874-SUM($I906:AW906))))</f>
        <v>0</v>
      </c>
      <c r="AY906" s="31">
        <f>IF($I860="n/a",0,IF(AY$4&lt;=$C906,0,IF(SUM($C906,$I860)&gt;AY$4,$AL874/$I860,$AL874-SUM($I906:AX906))))</f>
        <v>0</v>
      </c>
      <c r="AZ906" s="31">
        <f>IF($I860="n/a",0,IF(AZ$4&lt;=$C906,0,IF(SUM($C906,$I860)&gt;AZ$4,$AL874/$I860,$AL874-SUM($I906:AY906))))</f>
        <v>0</v>
      </c>
      <c r="BA906" s="31">
        <f>IF($I860="n/a",0,IF(BA$4&lt;=$C906,0,IF(SUM($C906,$I860)&gt;BA$4,$AL874/$I860,$AL874-SUM($I906:AZ906))))</f>
        <v>0</v>
      </c>
      <c r="BB906" s="31">
        <f>IF($I860="n/a",0,IF(BB$4&lt;=$C906,0,IF(SUM($C906,$I860)&gt;BB$4,$AL874/$I860,$AL874-SUM($I906:BA906))))</f>
        <v>0</v>
      </c>
      <c r="BC906" s="31">
        <f>IF($I860="n/a",0,IF(BC$4&lt;=$C906,0,IF(SUM($C906,$I860)&gt;BC$4,$AL874/$I860,$AL874-SUM($I906:BB906))))</f>
        <v>0</v>
      </c>
      <c r="BD906" s="31">
        <f>IF($I860="n/a",0,IF(BD$4&lt;=$C906,0,IF(SUM($C906,$I860)&gt;BD$4,$AL874/$I860,$AL874-SUM($I906:BC906))))</f>
        <v>0</v>
      </c>
      <c r="BE906" s="31">
        <f>IF($I860="n/a",0,IF(BE$4&lt;=$C906,0,IF(SUM($C906,$I860)&gt;BE$4,$AL874/$I860,$AL874-SUM($I906:BD906))))</f>
        <v>0</v>
      </c>
      <c r="BF906" s="31">
        <f>IF($I860="n/a",0,IF(BF$4&lt;=$C906,0,IF(SUM($C906,$I860)&gt;BF$4,$AL874/$I860,$AL874-SUM($I906:BE906))))</f>
        <v>0</v>
      </c>
      <c r="BG906" s="31">
        <f>IF($I860="n/a",0,IF(BG$4&lt;=$C906,0,IF(SUM($C906,$I860)&gt;BG$4,$AL874/$I860,$AL874-SUM($I906:BF906))))</f>
        <v>0</v>
      </c>
      <c r="BH906" s="31">
        <f>IF($I860="n/a",0,IF(BH$4&lt;=$C906,0,IF(SUM($C906,$I860)&gt;BH$4,$AL874/$I860,$AL874-SUM($I906:BG906))))</f>
        <v>0</v>
      </c>
      <c r="BI906" s="31">
        <f>IF($I860="n/a",0,IF(BI$4&lt;=$C906,0,IF(SUM($C906,$I860)&gt;BI$4,$AL874/$I860,$AL874-SUM($I906:BH906))))</f>
        <v>0</v>
      </c>
      <c r="BJ906" s="31">
        <f>IF($I860="n/a",0,IF(BJ$4&lt;=$C906,0,IF(SUM($C906,$I860)&gt;BJ$4,$AL874/$I860,$AL874-SUM($I906:BI906))))</f>
        <v>0</v>
      </c>
      <c r="BK906" s="31">
        <f>IF($I860="n/a",0,IF(BK$4&lt;=$C906,0,IF(SUM($C906,$I860)&gt;BK$4,$AL874/$I860,$AL874-SUM($I906:BJ906))))</f>
        <v>0</v>
      </c>
      <c r="BL906" s="31">
        <f>IF($I860="n/a",0,IF(BL$4&lt;=$C906,0,IF(SUM($C906,$I860)&gt;BL$4,$AL874/$I860,$AL874-SUM($I906:BK906))))</f>
        <v>0</v>
      </c>
      <c r="BM906" s="31">
        <f>IF($I860="n/a",0,IF(BM$4&lt;=$C906,0,IF(SUM($C906,$I860)&gt;BM$4,$AL874/$I860,$AL874-SUM($I906:BL906))))</f>
        <v>0</v>
      </c>
      <c r="BN906" s="31">
        <f>IF($I860="n/a",0,IF(BN$4&lt;=$C906,0,IF(SUM($C906,$I860)&gt;BN$4,$AL874/$I860,$AL874-SUM($I906:BM906))))</f>
        <v>0</v>
      </c>
      <c r="BO906" s="31">
        <f>IF($I860="n/a",0,IF(BO$4&lt;=$C906,0,IF(SUM($C906,$I860)&gt;BO$4,$AL874/$I860,$AL874-SUM($I906:BN906))))</f>
        <v>0</v>
      </c>
      <c r="BP906" s="31">
        <f>IF($I860="n/a",0,IF(BP$4&lt;=$C906,0,IF(SUM($C906,$I860)&gt;BP$4,$AL874/$I860,$AL874-SUM($I906:BO906))))</f>
        <v>0</v>
      </c>
      <c r="BQ906" s="31">
        <f>IF($I860="n/a",0,IF(BQ$4&lt;=$C906,0,IF(SUM($C906,$I860)&gt;BQ$4,$AL874/$I860,$AL874-SUM($I906:BP906))))</f>
        <v>0</v>
      </c>
      <c r="BR906" s="31">
        <f>IF($I860="n/a",0,IF(BR$4&lt;=$C906,0,IF(SUM($C906,$I860)&gt;BR$4,$AL874/$I860,$AL874-SUM($I906:BQ906))))</f>
        <v>0</v>
      </c>
      <c r="BS906" s="31">
        <f>IF($I860="n/a",0,IF(BS$4&lt;=$C906,0,IF(SUM($C906,$I860)&gt;BS$4,$AL874/$I860,$AL874-SUM($I906:BR906))))</f>
        <v>0</v>
      </c>
      <c r="BT906" s="31">
        <f>IF($I860="n/a",0,IF(BT$4&lt;=$C906,0,IF(SUM($C906,$I860)&gt;BT$4,$AL874/$I860,$AL874-SUM($I906:BS906))))</f>
        <v>0</v>
      </c>
      <c r="BU906" s="31">
        <f>IF($I860="n/a",0,IF(BU$4&lt;=$C906,0,IF(SUM($C906,$I860)&gt;BU$4,$AL874/$I860,$AL874-SUM($I906:BT906))))</f>
        <v>0</v>
      </c>
      <c r="BV906" s="31">
        <f>IF($I860="n/a",0,IF(BV$4&lt;=$C906,0,IF(SUM($C906,$I860)&gt;BV$4,$AL874/$I860,$AL874-SUM($I906:BU906))))</f>
        <v>0</v>
      </c>
      <c r="BW906" s="31">
        <f>IF($I860="n/a",0,IF(BW$4&lt;=$C906,0,IF(SUM($C906,$I860)&gt;BW$4,$AL874/$I860,$AL874-SUM($I906:BV906))))</f>
        <v>0</v>
      </c>
      <c r="BX906" s="31">
        <f>IF($I860="n/a",0,IF(BX$4&lt;=$C906,0,IF(SUM($C906,$I860)&gt;BX$4,$AL874/$I860,$AL874-SUM($I906:BW906))))</f>
        <v>0</v>
      </c>
      <c r="BY906" s="31">
        <f>IF($I860="n/a",0,IF(BY$4&lt;=$C906,0,IF(SUM($C906,$I860)&gt;BY$4,$AL874/$I860,$AL874-SUM($I906:BX906))))</f>
        <v>0</v>
      </c>
      <c r="BZ906" s="31">
        <f>IF($I860="n/a",0,IF(BZ$4&lt;=$C906,0,IF(SUM($C906,$I860)&gt;BZ$4,$AL874/$I860,$AL874-SUM($I906:BY906))))</f>
        <v>0</v>
      </c>
      <c r="CA906" s="31">
        <f>IF($I860="n/a",0,IF(CA$4&lt;=$C906,0,IF(SUM($C906,$I860)&gt;CA$4,$AL874/$I860,$AL874-SUM($I906:BZ906))))</f>
        <v>0</v>
      </c>
      <c r="CB906" s="31">
        <f>IF($I860="n/a",0,IF(CB$4&lt;=$C906,0,IF(SUM($C906,$I860)&gt;CB$4,$AL874/$I860,$AL874-SUM($I906:CA906))))</f>
        <v>0</v>
      </c>
      <c r="CC906" s="31">
        <f>IF($I860="n/a",0,IF(CC$4&lt;=$C906,0,IF(SUM($C906,$I860)&gt;CC$4,$AL874/$I860,$AL874-SUM($I906:CB906))))</f>
        <v>0</v>
      </c>
      <c r="CD906" s="31">
        <f>IF($I860="n/a",0,IF(CD$4&lt;=$C906,0,IF(SUM($C906,$I860)&gt;CD$4,$AL874/$I860,$AL874-SUM($I906:CC906))))</f>
        <v>0</v>
      </c>
      <c r="CE906" s="31">
        <f>IF($I860="n/a",0,IF(CE$4&lt;=$C906,0,IF(SUM($C906,$I860)&gt;CE$4,$AL874/$I860,$AL874-SUM($I906:CD906))))</f>
        <v>0</v>
      </c>
      <c r="CF906" s="31">
        <f>IF($I860="n/a",0,IF(CF$4&lt;=$C906,0,IF(SUM($C906,$I860)&gt;CF$4,$AL874/$I860,$AL874-SUM($I906:CE906))))</f>
        <v>0</v>
      </c>
    </row>
    <row r="907" spans="1:84" s="153" customFormat="1" ht="12.75" customHeight="1">
      <c r="A907"/>
      <c r="C907" s="197">
        <v>2045</v>
      </c>
      <c r="D907" s="21" t="s">
        <v>190</v>
      </c>
      <c r="E907" s="21" t="s">
        <v>185</v>
      </c>
      <c r="I907" s="31"/>
      <c r="J907" s="31">
        <f>IF($I860="n/a",0,IF(J$4&lt;=$C907,0,IF(SUM($C907,$I860)&gt;J$4,$AM874/$I860,$AM874-SUM($I907:I907))))</f>
        <v>0</v>
      </c>
      <c r="K907" s="31">
        <f>IF($I860="n/a",0,IF(K$4&lt;=$C907,0,IF(SUM($C907,$I860)&gt;K$4,$AM874/$I860,$AM874-SUM($I907:J907))))</f>
        <v>0</v>
      </c>
      <c r="L907" s="31">
        <f>IF($I860="n/a",0,IF(L$4&lt;=$C907,0,IF(SUM($C907,$I860)&gt;L$4,$AM874/$I860,$AM874-SUM($I907:K907))))</f>
        <v>0</v>
      </c>
      <c r="M907" s="31">
        <f>IF($I860="n/a",0,IF(M$4&lt;=$C907,0,IF(SUM($C907,$I860)&gt;M$4,$AM874/$I860,$AM874-SUM($I907:L907))))</f>
        <v>0</v>
      </c>
      <c r="N907" s="31">
        <f>IF($I860="n/a",0,IF(N$4&lt;=$C907,0,IF(SUM($C907,$I860)&gt;N$4,$AM874/$I860,$AM874-SUM($I907:M907))))</f>
        <v>0</v>
      </c>
      <c r="O907" s="31">
        <f>IF($I860="n/a",0,IF(O$4&lt;=$C907,0,IF(SUM($C907,$I860)&gt;O$4,$AM874/$I860,$AM874-SUM($I907:N907))))</f>
        <v>0</v>
      </c>
      <c r="P907" s="31">
        <f>IF($I860="n/a",0,IF(P$4&lt;=$C907,0,IF(SUM($C907,$I860)&gt;P$4,$AM874/$I860,$AM874-SUM($I907:O907))))</f>
        <v>0</v>
      </c>
      <c r="Q907" s="31">
        <f>IF($I860="n/a",0,IF(Q$4&lt;=$C907,0,IF(SUM($C907,$I860)&gt;Q$4,$AM874/$I860,$AM874-SUM($I907:P907))))</f>
        <v>0</v>
      </c>
      <c r="R907" s="31">
        <f>IF($I860="n/a",0,IF(R$4&lt;=$C907,0,IF(SUM($C907,$I860)&gt;R$4,$AM874/$I860,$AM874-SUM($I907:Q907))))</f>
        <v>0</v>
      </c>
      <c r="S907" s="31">
        <f>IF($I860="n/a",0,IF(S$4&lt;=$C907,0,IF(SUM($C907,$I860)&gt;S$4,$AM874/$I860,$AM874-SUM($I907:R907))))</f>
        <v>0</v>
      </c>
      <c r="T907" s="31">
        <f>IF($I860="n/a",0,IF(T$4&lt;=$C907,0,IF(SUM($C907,$I860)&gt;T$4,$AM874/$I860,$AM874-SUM($I907:S907))))</f>
        <v>0</v>
      </c>
      <c r="U907" s="31">
        <f>IF($I860="n/a",0,IF(U$4&lt;=$C907,0,IF(SUM($C907,$I860)&gt;U$4,$AM874/$I860,$AM874-SUM($I907:T907))))</f>
        <v>0</v>
      </c>
      <c r="V907" s="31">
        <f>IF($I860="n/a",0,IF(V$4&lt;=$C907,0,IF(SUM($C907,$I860)&gt;V$4,$AM874/$I860,$AM874-SUM($I907:U907))))</f>
        <v>0</v>
      </c>
      <c r="W907" s="31">
        <f>IF($I860="n/a",0,IF(W$4&lt;=$C907,0,IF(SUM($C907,$I860)&gt;W$4,$AM874/$I860,$AM874-SUM($I907:V907))))</f>
        <v>0</v>
      </c>
      <c r="X907" s="31">
        <f>IF($I860="n/a",0,IF(X$4&lt;=$C907,0,IF(SUM($C907,$I860)&gt;X$4,$AM874/$I860,$AM874-SUM($I907:W907))))</f>
        <v>0</v>
      </c>
      <c r="Y907" s="31">
        <f>IF($I860="n/a",0,IF(Y$4&lt;=$C907,0,IF(SUM($C907,$I860)&gt;Y$4,$AM874/$I860,$AM874-SUM($I907:X907))))</f>
        <v>0</v>
      </c>
      <c r="Z907" s="31">
        <f>IF($I860="n/a",0,IF(Z$4&lt;=$C907,0,IF(SUM($C907,$I860)&gt;Z$4,$AM874/$I860,$AM874-SUM($I907:Y907))))</f>
        <v>0</v>
      </c>
      <c r="AA907" s="31">
        <f>IF($I860="n/a",0,IF(AA$4&lt;=$C907,0,IF(SUM($C907,$I860)&gt;AA$4,$AM874/$I860,$AM874-SUM($I907:Z907))))</f>
        <v>0</v>
      </c>
      <c r="AB907" s="31">
        <f>IF($I860="n/a",0,IF(AB$4&lt;=$C907,0,IF(SUM($C907,$I860)&gt;AB$4,$AM874/$I860,$AM874-SUM($I907:AA907))))</f>
        <v>0</v>
      </c>
      <c r="AC907" s="31">
        <f>IF($I860="n/a",0,IF(AC$4&lt;=$C907,0,IF(SUM($C907,$I860)&gt;AC$4,$AM874/$I860,$AM874-SUM($I907:AB907))))</f>
        <v>0</v>
      </c>
      <c r="AD907" s="31">
        <f>IF($I860="n/a",0,IF(AD$4&lt;=$C907,0,IF(SUM($C907,$I860)&gt;AD$4,$AM874/$I860,$AM874-SUM($I907:AC907))))</f>
        <v>0</v>
      </c>
      <c r="AE907" s="31">
        <f>IF($I860="n/a",0,IF(AE$4&lt;=$C907,0,IF(SUM($C907,$I860)&gt;AE$4,$AM874/$I860,$AM874-SUM($I907:AD907))))</f>
        <v>0</v>
      </c>
      <c r="AF907" s="31">
        <f>IF($I860="n/a",0,IF(AF$4&lt;=$C907,0,IF(SUM($C907,$I860)&gt;AF$4,$AM874/$I860,$AM874-SUM($I907:AE907))))</f>
        <v>0</v>
      </c>
      <c r="AG907" s="31">
        <f>IF($I860="n/a",0,IF(AG$4&lt;=$C907,0,IF(SUM($C907,$I860)&gt;AG$4,$AM874/$I860,$AM874-SUM($I907:AF907))))</f>
        <v>0</v>
      </c>
      <c r="AH907" s="31">
        <f>IF($I860="n/a",0,IF(AH$4&lt;=$C907,0,IF(SUM($C907,$I860)&gt;AH$4,$AM874/$I860,$AM874-SUM($I907:AG907))))</f>
        <v>0</v>
      </c>
      <c r="AI907" s="31">
        <f>IF($I860="n/a",0,IF(AI$4&lt;=$C907,0,IF(SUM($C907,$I860)&gt;AI$4,$AM874/$I860,$AM874-SUM($I907:AH907))))</f>
        <v>0</v>
      </c>
      <c r="AJ907" s="31">
        <f>IF($I860="n/a",0,IF(AJ$4&lt;=$C907,0,IF(SUM($C907,$I860)&gt;AJ$4,$AM874/$I860,$AM874-SUM($I907:AI907))))</f>
        <v>0</v>
      </c>
      <c r="AK907" s="31">
        <f>IF($I860="n/a",0,IF(AK$4&lt;=$C907,0,IF(SUM($C907,$I860)&gt;AK$4,$AM874/$I860,$AM874-SUM($I907:AJ907))))</f>
        <v>0</v>
      </c>
      <c r="AL907" s="31">
        <f>IF($I860="n/a",0,IF(AL$4&lt;=$C907,0,IF(SUM($C907,$I860)&gt;AL$4,$AM874/$I860,$AM874-SUM($I907:AK907))))</f>
        <v>0</v>
      </c>
      <c r="AM907" s="31">
        <f>IF($I860="n/a",0,IF(AM$4&lt;=$C907,0,IF(SUM($C907,$I860)&gt;AM$4,$AM874/$I860,$AM874-SUM($I907:AL907))))</f>
        <v>0</v>
      </c>
      <c r="AN907" s="31">
        <f>IF($I860="n/a",0,IF(AN$4&lt;=$C907,0,IF(SUM($C907,$I860)&gt;AN$4,$AM874/$I860,$AM874-SUM($I907:AM907))))</f>
        <v>0</v>
      </c>
      <c r="AO907" s="31">
        <f>IF($I860="n/a",0,IF(AO$4&lt;=$C907,0,IF(SUM($C907,$I860)&gt;AO$4,$AM874/$I860,$AM874-SUM($I907:AN907))))</f>
        <v>0</v>
      </c>
      <c r="AP907" s="31">
        <f>IF($I860="n/a",0,IF(AP$4&lt;=$C907,0,IF(SUM($C907,$I860)&gt;AP$4,$AM874/$I860,$AM874-SUM($I907:AO907))))</f>
        <v>0</v>
      </c>
      <c r="AQ907" s="31">
        <f>IF($I860="n/a",0,IF(AQ$4&lt;=$C907,0,IF(SUM($C907,$I860)&gt;AQ$4,$AM874/$I860,$AM874-SUM($I907:AP907))))</f>
        <v>0</v>
      </c>
      <c r="AR907" s="31">
        <f>IF($I860="n/a",0,IF(AR$4&lt;=$C907,0,IF(SUM($C907,$I860)&gt;AR$4,$AM874/$I860,$AM874-SUM($I907:AQ907))))</f>
        <v>0</v>
      </c>
      <c r="AS907" s="31">
        <f>IF($I860="n/a",0,IF(AS$4&lt;=$C907,0,IF(SUM($C907,$I860)&gt;AS$4,$AM874/$I860,$AM874-SUM($I907:AR907))))</f>
        <v>0</v>
      </c>
      <c r="AT907" s="31">
        <f>IF($I860="n/a",0,IF(AT$4&lt;=$C907,0,IF(SUM($C907,$I860)&gt;AT$4,$AM874/$I860,$AM874-SUM($I907:AS907))))</f>
        <v>0</v>
      </c>
      <c r="AU907" s="31">
        <f>IF($I860="n/a",0,IF(AU$4&lt;=$C907,0,IF(SUM($C907,$I860)&gt;AU$4,$AM874/$I860,$AM874-SUM($I907:AT907))))</f>
        <v>0</v>
      </c>
      <c r="AV907" s="31">
        <f>IF($I860="n/a",0,IF(AV$4&lt;=$C907,0,IF(SUM($C907,$I860)&gt;AV$4,$AM874/$I860,$AM874-SUM($I907:AU907))))</f>
        <v>0</v>
      </c>
      <c r="AW907" s="31">
        <f>IF($I860="n/a",0,IF(AW$4&lt;=$C907,0,IF(SUM($C907,$I860)&gt;AW$4,$AM874/$I860,$AM874-SUM($I907:AV907))))</f>
        <v>0</v>
      </c>
      <c r="AX907" s="31">
        <f>IF($I860="n/a",0,IF(AX$4&lt;=$C907,0,IF(SUM($C907,$I860)&gt;AX$4,$AM874/$I860,$AM874-SUM($I907:AW907))))</f>
        <v>0</v>
      </c>
      <c r="AY907" s="31">
        <f>IF($I860="n/a",0,IF(AY$4&lt;=$C907,0,IF(SUM($C907,$I860)&gt;AY$4,$AM874/$I860,$AM874-SUM($I907:AX907))))</f>
        <v>0</v>
      </c>
      <c r="AZ907" s="31">
        <f>IF($I860="n/a",0,IF(AZ$4&lt;=$C907,0,IF(SUM($C907,$I860)&gt;AZ$4,$AM874/$I860,$AM874-SUM($I907:AY907))))</f>
        <v>0</v>
      </c>
      <c r="BA907" s="31">
        <f>IF($I860="n/a",0,IF(BA$4&lt;=$C907,0,IF(SUM($C907,$I860)&gt;BA$4,$AM874/$I860,$AM874-SUM($I907:AZ907))))</f>
        <v>0</v>
      </c>
      <c r="BB907" s="31">
        <f>IF($I860="n/a",0,IF(BB$4&lt;=$C907,0,IF(SUM($C907,$I860)&gt;BB$4,$AM874/$I860,$AM874-SUM($I907:BA907))))</f>
        <v>0</v>
      </c>
      <c r="BC907" s="31">
        <f>IF($I860="n/a",0,IF(BC$4&lt;=$C907,0,IF(SUM($C907,$I860)&gt;BC$4,$AM874/$I860,$AM874-SUM($I907:BB907))))</f>
        <v>0</v>
      </c>
      <c r="BD907" s="31">
        <f>IF($I860="n/a",0,IF(BD$4&lt;=$C907,0,IF(SUM($C907,$I860)&gt;BD$4,$AM874/$I860,$AM874-SUM($I907:BC907))))</f>
        <v>0</v>
      </c>
      <c r="BE907" s="31">
        <f>IF($I860="n/a",0,IF(BE$4&lt;=$C907,0,IF(SUM($C907,$I860)&gt;BE$4,$AM874/$I860,$AM874-SUM($I907:BD907))))</f>
        <v>0</v>
      </c>
      <c r="BF907" s="31">
        <f>IF($I860="n/a",0,IF(BF$4&lt;=$C907,0,IF(SUM($C907,$I860)&gt;BF$4,$AM874/$I860,$AM874-SUM($I907:BE907))))</f>
        <v>0</v>
      </c>
      <c r="BG907" s="31">
        <f>IF($I860="n/a",0,IF(BG$4&lt;=$C907,0,IF(SUM($C907,$I860)&gt;BG$4,$AM874/$I860,$AM874-SUM($I907:BF907))))</f>
        <v>0</v>
      </c>
      <c r="BH907" s="31">
        <f>IF($I860="n/a",0,IF(BH$4&lt;=$C907,0,IF(SUM($C907,$I860)&gt;BH$4,$AM874/$I860,$AM874-SUM($I907:BG907))))</f>
        <v>0</v>
      </c>
      <c r="BI907" s="31">
        <f>IF($I860="n/a",0,IF(BI$4&lt;=$C907,0,IF(SUM($C907,$I860)&gt;BI$4,$AM874/$I860,$AM874-SUM($I907:BH907))))</f>
        <v>0</v>
      </c>
      <c r="BJ907" s="31">
        <f>IF($I860="n/a",0,IF(BJ$4&lt;=$C907,0,IF(SUM($C907,$I860)&gt;BJ$4,$AM874/$I860,$AM874-SUM($I907:BI907))))</f>
        <v>0</v>
      </c>
      <c r="BK907" s="31">
        <f>IF($I860="n/a",0,IF(BK$4&lt;=$C907,0,IF(SUM($C907,$I860)&gt;BK$4,$AM874/$I860,$AM874-SUM($I907:BJ907))))</f>
        <v>0</v>
      </c>
      <c r="BL907" s="31">
        <f>IF($I860="n/a",0,IF(BL$4&lt;=$C907,0,IF(SUM($C907,$I860)&gt;BL$4,$AM874/$I860,$AM874-SUM($I907:BK907))))</f>
        <v>0</v>
      </c>
      <c r="BM907" s="31">
        <f>IF($I860="n/a",0,IF(BM$4&lt;=$C907,0,IF(SUM($C907,$I860)&gt;BM$4,$AM874/$I860,$AM874-SUM($I907:BL907))))</f>
        <v>0</v>
      </c>
      <c r="BN907" s="31">
        <f>IF($I860="n/a",0,IF(BN$4&lt;=$C907,0,IF(SUM($C907,$I860)&gt;BN$4,$AM874/$I860,$AM874-SUM($I907:BM907))))</f>
        <v>0</v>
      </c>
      <c r="BO907" s="31">
        <f>IF($I860="n/a",0,IF(BO$4&lt;=$C907,0,IF(SUM($C907,$I860)&gt;BO$4,$AM874/$I860,$AM874-SUM($I907:BN907))))</f>
        <v>0</v>
      </c>
      <c r="BP907" s="31">
        <f>IF($I860="n/a",0,IF(BP$4&lt;=$C907,0,IF(SUM($C907,$I860)&gt;BP$4,$AM874/$I860,$AM874-SUM($I907:BO907))))</f>
        <v>0</v>
      </c>
      <c r="BQ907" s="31">
        <f>IF($I860="n/a",0,IF(BQ$4&lt;=$C907,0,IF(SUM($C907,$I860)&gt;BQ$4,$AM874/$I860,$AM874-SUM($I907:BP907))))</f>
        <v>0</v>
      </c>
      <c r="BR907" s="31">
        <f>IF($I860="n/a",0,IF(BR$4&lt;=$C907,0,IF(SUM($C907,$I860)&gt;BR$4,$AM874/$I860,$AM874-SUM($I907:BQ907))))</f>
        <v>0</v>
      </c>
      <c r="BS907" s="31">
        <f>IF($I860="n/a",0,IF(BS$4&lt;=$C907,0,IF(SUM($C907,$I860)&gt;BS$4,$AM874/$I860,$AM874-SUM($I907:BR907))))</f>
        <v>0</v>
      </c>
      <c r="BT907" s="31">
        <f>IF($I860="n/a",0,IF(BT$4&lt;=$C907,0,IF(SUM($C907,$I860)&gt;BT$4,$AM874/$I860,$AM874-SUM($I907:BS907))))</f>
        <v>0</v>
      </c>
      <c r="BU907" s="31">
        <f>IF($I860="n/a",0,IF(BU$4&lt;=$C907,0,IF(SUM($C907,$I860)&gt;BU$4,$AM874/$I860,$AM874-SUM($I907:BT907))))</f>
        <v>0</v>
      </c>
      <c r="BV907" s="31">
        <f>IF($I860="n/a",0,IF(BV$4&lt;=$C907,0,IF(SUM($C907,$I860)&gt;BV$4,$AM874/$I860,$AM874-SUM($I907:BU907))))</f>
        <v>0</v>
      </c>
      <c r="BW907" s="31">
        <f>IF($I860="n/a",0,IF(BW$4&lt;=$C907,0,IF(SUM($C907,$I860)&gt;BW$4,$AM874/$I860,$AM874-SUM($I907:BV907))))</f>
        <v>0</v>
      </c>
      <c r="BX907" s="31">
        <f>IF($I860="n/a",0,IF(BX$4&lt;=$C907,0,IF(SUM($C907,$I860)&gt;BX$4,$AM874/$I860,$AM874-SUM($I907:BW907))))</f>
        <v>0</v>
      </c>
      <c r="BY907" s="31">
        <f>IF($I860="n/a",0,IF(BY$4&lt;=$C907,0,IF(SUM($C907,$I860)&gt;BY$4,$AM874/$I860,$AM874-SUM($I907:BX907))))</f>
        <v>0</v>
      </c>
      <c r="BZ907" s="31">
        <f>IF($I860="n/a",0,IF(BZ$4&lt;=$C907,0,IF(SUM($C907,$I860)&gt;BZ$4,$AM874/$I860,$AM874-SUM($I907:BY907))))</f>
        <v>0</v>
      </c>
      <c r="CA907" s="31">
        <f>IF($I860="n/a",0,IF(CA$4&lt;=$C907,0,IF(SUM($C907,$I860)&gt;CA$4,$AM874/$I860,$AM874-SUM($I907:BZ907))))</f>
        <v>0</v>
      </c>
      <c r="CB907" s="31">
        <f>IF($I860="n/a",0,IF(CB$4&lt;=$C907,0,IF(SUM($C907,$I860)&gt;CB$4,$AM874/$I860,$AM874-SUM($I907:CA907))))</f>
        <v>0</v>
      </c>
      <c r="CC907" s="31">
        <f>IF($I860="n/a",0,IF(CC$4&lt;=$C907,0,IF(SUM($C907,$I860)&gt;CC$4,$AM874/$I860,$AM874-SUM($I907:CB907))))</f>
        <v>0</v>
      </c>
      <c r="CD907" s="31">
        <f>IF($I860="n/a",0,IF(CD$4&lt;=$C907,0,IF(SUM($C907,$I860)&gt;CD$4,$AM874/$I860,$AM874-SUM($I907:CC907))))</f>
        <v>0</v>
      </c>
      <c r="CE907" s="31">
        <f>IF($I860="n/a",0,IF(CE$4&lt;=$C907,0,IF(SUM($C907,$I860)&gt;CE$4,$AM874/$I860,$AM874-SUM($I907:CD907))))</f>
        <v>0</v>
      </c>
      <c r="CF907" s="31">
        <f>IF($I860="n/a",0,IF(CF$4&lt;=$C907,0,IF(SUM($C907,$I860)&gt;CF$4,$AM874/$I860,$AM874-SUM($I907:CE907))))</f>
        <v>0</v>
      </c>
    </row>
    <row r="908" spans="1:84" s="153" customFormat="1" ht="12.75" customHeight="1">
      <c r="A908"/>
      <c r="C908" s="164"/>
      <c r="D908" s="155"/>
      <c r="E908" s="155"/>
      <c r="I908" s="31"/>
    </row>
    <row r="909" spans="1:84" s="153" customFormat="1" ht="12.75" customHeight="1">
      <c r="A909"/>
      <c r="B909" s="97"/>
      <c r="C909" s="97"/>
      <c r="D909" s="97" t="s">
        <v>9</v>
      </c>
      <c r="E909" s="97" t="s">
        <v>185</v>
      </c>
      <c r="F909" s="97"/>
      <c r="G909" s="97"/>
      <c r="H909" s="97"/>
      <c r="I909" s="97"/>
      <c r="J909" s="267">
        <f t="shared" ref="J909:AO909" si="4452">J866+SUM(J876:J907)</f>
        <v>11.159700697377573</v>
      </c>
      <c r="K909" s="267">
        <f t="shared" si="4452"/>
        <v>8.2932172107581046</v>
      </c>
      <c r="L909" s="267">
        <f t="shared" si="4452"/>
        <v>9.0321849502252558</v>
      </c>
      <c r="M909" s="267">
        <f t="shared" si="4452"/>
        <v>9.1471006542915934</v>
      </c>
      <c r="N909" s="267">
        <f t="shared" si="4452"/>
        <v>6.8757820430856533</v>
      </c>
      <c r="O909" s="204">
        <f t="shared" si="4452"/>
        <v>6.9342100971557805</v>
      </c>
      <c r="P909" s="204">
        <f t="shared" si="4452"/>
        <v>6.9342100971557805</v>
      </c>
      <c r="Q909" s="204">
        <f t="shared" si="4452"/>
        <v>2.6697339712769175</v>
      </c>
      <c r="R909" s="204">
        <f t="shared" si="4452"/>
        <v>1.6546486015447872</v>
      </c>
      <c r="S909" s="204">
        <f t="shared" si="4452"/>
        <v>0.91568086207763699</v>
      </c>
      <c r="T909" s="204">
        <f t="shared" si="4452"/>
        <v>0.80076515801129933</v>
      </c>
      <c r="U909" s="204">
        <f t="shared" si="4452"/>
        <v>0.68518942192776855</v>
      </c>
      <c r="V909" s="204">
        <f t="shared" si="4452"/>
        <v>0</v>
      </c>
      <c r="W909" s="204">
        <f t="shared" si="4452"/>
        <v>0</v>
      </c>
      <c r="X909" s="204">
        <f t="shared" si="4452"/>
        <v>0</v>
      </c>
      <c r="Y909" s="204">
        <f t="shared" si="4452"/>
        <v>0</v>
      </c>
      <c r="Z909" s="204">
        <f t="shared" si="4452"/>
        <v>0</v>
      </c>
      <c r="AA909" s="204">
        <f t="shared" si="4452"/>
        <v>0</v>
      </c>
      <c r="AB909" s="204">
        <f t="shared" si="4452"/>
        <v>0</v>
      </c>
      <c r="AC909" s="204">
        <f t="shared" si="4452"/>
        <v>0</v>
      </c>
      <c r="AD909" s="204">
        <f t="shared" si="4452"/>
        <v>0</v>
      </c>
      <c r="AE909" s="204">
        <f t="shared" si="4452"/>
        <v>0</v>
      </c>
      <c r="AF909" s="204">
        <f t="shared" si="4452"/>
        <v>0</v>
      </c>
      <c r="AG909" s="204">
        <f t="shared" si="4452"/>
        <v>0</v>
      </c>
      <c r="AH909" s="204">
        <f t="shared" si="4452"/>
        <v>0</v>
      </c>
      <c r="AI909" s="204">
        <f t="shared" si="4452"/>
        <v>0</v>
      </c>
      <c r="AJ909" s="204">
        <f t="shared" si="4452"/>
        <v>0</v>
      </c>
      <c r="AK909" s="204">
        <f t="shared" si="4452"/>
        <v>0</v>
      </c>
      <c r="AL909" s="204">
        <f t="shared" si="4452"/>
        <v>0</v>
      </c>
      <c r="AM909" s="204">
        <f t="shared" si="4452"/>
        <v>0</v>
      </c>
      <c r="AN909" s="204">
        <f t="shared" si="4452"/>
        <v>0</v>
      </c>
      <c r="AO909" s="204">
        <f t="shared" si="4452"/>
        <v>0</v>
      </c>
      <c r="AP909" s="204">
        <f t="shared" ref="AP909:BU909" si="4453">AP866+SUM(AP876:AP907)</f>
        <v>0</v>
      </c>
      <c r="AQ909" s="204">
        <f t="shared" si="4453"/>
        <v>0</v>
      </c>
      <c r="AR909" s="204">
        <f t="shared" si="4453"/>
        <v>0</v>
      </c>
      <c r="AS909" s="204">
        <f t="shared" si="4453"/>
        <v>0</v>
      </c>
      <c r="AT909" s="204">
        <f t="shared" si="4453"/>
        <v>0</v>
      </c>
      <c r="AU909" s="204">
        <f t="shared" si="4453"/>
        <v>0</v>
      </c>
      <c r="AV909" s="204">
        <f t="shared" si="4453"/>
        <v>0</v>
      </c>
      <c r="AW909" s="204">
        <f t="shared" si="4453"/>
        <v>0</v>
      </c>
      <c r="AX909" s="204">
        <f t="shared" si="4453"/>
        <v>0</v>
      </c>
      <c r="AY909" s="204">
        <f t="shared" si="4453"/>
        <v>0</v>
      </c>
      <c r="AZ909" s="204">
        <f t="shared" si="4453"/>
        <v>0</v>
      </c>
      <c r="BA909" s="204">
        <f t="shared" si="4453"/>
        <v>0</v>
      </c>
      <c r="BB909" s="204">
        <f t="shared" si="4453"/>
        <v>0</v>
      </c>
      <c r="BC909" s="204">
        <f t="shared" si="4453"/>
        <v>0</v>
      </c>
      <c r="BD909" s="204">
        <f t="shared" si="4453"/>
        <v>0</v>
      </c>
      <c r="BE909" s="204">
        <f t="shared" si="4453"/>
        <v>0</v>
      </c>
      <c r="BF909" s="204">
        <f t="shared" si="4453"/>
        <v>0</v>
      </c>
      <c r="BG909" s="204">
        <f t="shared" si="4453"/>
        <v>0</v>
      </c>
      <c r="BH909" s="204">
        <f t="shared" si="4453"/>
        <v>0</v>
      </c>
      <c r="BI909" s="204">
        <f t="shared" si="4453"/>
        <v>0</v>
      </c>
      <c r="BJ909" s="204">
        <f t="shared" si="4453"/>
        <v>0</v>
      </c>
      <c r="BK909" s="204">
        <f t="shared" si="4453"/>
        <v>0</v>
      </c>
      <c r="BL909" s="204">
        <f t="shared" si="4453"/>
        <v>0</v>
      </c>
      <c r="BM909" s="204">
        <f t="shared" si="4453"/>
        <v>0</v>
      </c>
      <c r="BN909" s="204">
        <f t="shared" si="4453"/>
        <v>0</v>
      </c>
      <c r="BO909" s="204">
        <f t="shared" si="4453"/>
        <v>0</v>
      </c>
      <c r="BP909" s="204">
        <f t="shared" si="4453"/>
        <v>0</v>
      </c>
      <c r="BQ909" s="204">
        <f t="shared" si="4453"/>
        <v>0</v>
      </c>
      <c r="BR909" s="204">
        <f t="shared" si="4453"/>
        <v>0</v>
      </c>
      <c r="BS909" s="204">
        <f t="shared" si="4453"/>
        <v>0</v>
      </c>
      <c r="BT909" s="204">
        <f t="shared" si="4453"/>
        <v>0</v>
      </c>
      <c r="BU909" s="204">
        <f t="shared" si="4453"/>
        <v>0</v>
      </c>
      <c r="BV909" s="204">
        <f t="shared" ref="BV909:CF909" si="4454">BV866+SUM(BV876:BV907)</f>
        <v>0</v>
      </c>
      <c r="BW909" s="204">
        <f t="shared" si="4454"/>
        <v>0</v>
      </c>
      <c r="BX909" s="204">
        <f t="shared" si="4454"/>
        <v>0</v>
      </c>
      <c r="BY909" s="204">
        <f t="shared" si="4454"/>
        <v>0</v>
      </c>
      <c r="BZ909" s="204">
        <f t="shared" si="4454"/>
        <v>0</v>
      </c>
      <c r="CA909" s="204">
        <f t="shared" si="4454"/>
        <v>0</v>
      </c>
      <c r="CB909" s="204">
        <f t="shared" si="4454"/>
        <v>0</v>
      </c>
      <c r="CC909" s="204">
        <f t="shared" si="4454"/>
        <v>0</v>
      </c>
      <c r="CD909" s="204">
        <f t="shared" si="4454"/>
        <v>0</v>
      </c>
      <c r="CE909" s="204">
        <f t="shared" si="4454"/>
        <v>0</v>
      </c>
      <c r="CF909" s="204">
        <f t="shared" si="4454"/>
        <v>0</v>
      </c>
    </row>
    <row r="910" spans="1:84" s="153" customFormat="1" ht="12.75" customHeight="1">
      <c r="A910"/>
      <c r="C910" s="164"/>
      <c r="D910" s="155" t="s">
        <v>8</v>
      </c>
      <c r="E910" s="155" t="s">
        <v>185</v>
      </c>
      <c r="I910" s="31"/>
      <c r="J910" s="205">
        <f t="shared" ref="J910" si="4455">J874-SUM(J878:J907)+I910</f>
        <v>7.1055975881249163</v>
      </c>
      <c r="K910" s="205">
        <f t="shared" ref="K910" si="4456">K874-SUM(K878:K907)+J910</f>
        <v>11.263286394662838</v>
      </c>
      <c r="L910" s="205">
        <f t="shared" ref="L910" si="4457">L874-SUM(L878:L907)+K910</f>
        <v>10.313643213927921</v>
      </c>
      <c r="M910" s="205">
        <f t="shared" ref="M910" si="4458">M874-SUM(M878:M907)+L910</f>
        <v>9.2537045532470117</v>
      </c>
      <c r="N910" s="205">
        <f t="shared" ref="N910" si="4459">N874-SUM(N878:N907)+M910</f>
        <v>12.065485957392248</v>
      </c>
      <c r="O910" s="205">
        <f t="shared" ref="O910" si="4460">O874-SUM(O878:O907)+N910</f>
        <v>9.3957519861153287</v>
      </c>
      <c r="P910" s="205">
        <f t="shared" ref="P910" si="4461">P874-SUM(P878:P907)+O910</f>
        <v>6.7260180148384103</v>
      </c>
      <c r="Q910" s="205">
        <f t="shared" ref="Q910" si="4462">Q874-SUM(Q878:Q907)+P910</f>
        <v>4.0562840435614929</v>
      </c>
      <c r="R910" s="205">
        <f t="shared" ref="R910" si="4463">R874-SUM(R878:R907)+Q910</f>
        <v>2.4016354420167056</v>
      </c>
      <c r="S910" s="205">
        <f t="shared" ref="S910" si="4464">S874-SUM(S878:S907)+R910</f>
        <v>1.4859545799390688</v>
      </c>
      <c r="T910" s="205">
        <f t="shared" ref="T910" si="4465">T874-SUM(T878:T907)+S910</f>
        <v>0.68518942192776944</v>
      </c>
      <c r="U910" s="205">
        <f t="shared" ref="U910" si="4466">U874-SUM(U878:U907)+T910</f>
        <v>8.8817841970012523E-16</v>
      </c>
      <c r="V910" s="205">
        <f t="shared" ref="V910" si="4467">V874-SUM(V878:V907)+U910</f>
        <v>8.8817841970012523E-16</v>
      </c>
      <c r="W910" s="205">
        <f t="shared" ref="W910" si="4468">W874-SUM(W878:W907)+V910</f>
        <v>8.8817841970012523E-16</v>
      </c>
      <c r="X910" s="205">
        <f t="shared" ref="X910" si="4469">X874-SUM(X878:X907)+W910</f>
        <v>8.8817841970012523E-16</v>
      </c>
      <c r="Y910" s="205">
        <f t="shared" ref="Y910" si="4470">Y874-SUM(Y878:Y907)+X910</f>
        <v>8.8817841970012523E-16</v>
      </c>
      <c r="Z910" s="205">
        <f t="shared" ref="Z910" si="4471">Z874-SUM(Z878:Z907)+Y910</f>
        <v>8.8817841970012523E-16</v>
      </c>
      <c r="AA910" s="205">
        <f t="shared" ref="AA910" si="4472">AA874-SUM(AA878:AA907)+Z910</f>
        <v>8.8817841970012523E-16</v>
      </c>
      <c r="AB910" s="205">
        <f t="shared" ref="AB910" si="4473">AB874-SUM(AB878:AB907)+AA910</f>
        <v>8.8817841970012523E-16</v>
      </c>
      <c r="AC910" s="205">
        <f t="shared" ref="AC910" si="4474">AC874-SUM(AC878:AC907)+AB910</f>
        <v>8.8817841970012523E-16</v>
      </c>
      <c r="AD910" s="205">
        <f t="shared" ref="AD910" si="4475">AD874-SUM(AD878:AD907)+AC910</f>
        <v>8.8817841970012523E-16</v>
      </c>
      <c r="AE910" s="205">
        <f t="shared" ref="AE910" si="4476">AE874-SUM(AE878:AE907)+AD910</f>
        <v>8.8817841970012523E-16</v>
      </c>
      <c r="AF910" s="205">
        <f t="shared" ref="AF910" si="4477">AF874-SUM(AF878:AF907)+AE910</f>
        <v>8.8817841970012523E-16</v>
      </c>
      <c r="AG910" s="205">
        <f t="shared" ref="AG910" si="4478">AG874-SUM(AG878:AG907)+AF910</f>
        <v>8.8817841970012523E-16</v>
      </c>
      <c r="AH910" s="205">
        <f t="shared" ref="AH910" si="4479">AH874-SUM(AH878:AH907)+AG910</f>
        <v>8.8817841970012523E-16</v>
      </c>
      <c r="AI910" s="205">
        <f t="shared" ref="AI910" si="4480">AI874-SUM(AI878:AI907)+AH910</f>
        <v>8.8817841970012523E-16</v>
      </c>
      <c r="AJ910" s="205">
        <f t="shared" ref="AJ910" si="4481">AJ874-SUM(AJ878:AJ907)+AI910</f>
        <v>8.8817841970012523E-16</v>
      </c>
      <c r="AK910" s="205">
        <f t="shared" ref="AK910" si="4482">AK874-SUM(AK878:AK907)+AJ910</f>
        <v>8.8817841970012523E-16</v>
      </c>
      <c r="AL910" s="205">
        <f t="shared" ref="AL910" si="4483">AL874-SUM(AL878:AL907)+AK910</f>
        <v>8.8817841970012523E-16</v>
      </c>
      <c r="AM910" s="205">
        <f t="shared" ref="AM910" si="4484">AM874-SUM(AM878:AM907)+AL910</f>
        <v>8.8817841970012523E-16</v>
      </c>
      <c r="AN910" s="205">
        <f t="shared" ref="AN910" si="4485">AN874-SUM(AN878:AN907)+AM910</f>
        <v>8.8817841970012523E-16</v>
      </c>
      <c r="AO910" s="205">
        <f t="shared" ref="AO910" si="4486">AO874-SUM(AO878:AO907)+AN910</f>
        <v>8.8817841970012523E-16</v>
      </c>
      <c r="AP910" s="205">
        <f t="shared" ref="AP910" si="4487">AP874-SUM(AP878:AP907)+AO910</f>
        <v>8.8817841970012523E-16</v>
      </c>
      <c r="AQ910" s="205">
        <f t="shared" ref="AQ910" si="4488">AQ874-SUM(AQ878:AQ907)+AP910</f>
        <v>8.8817841970012523E-16</v>
      </c>
      <c r="AR910" s="205">
        <f t="shared" ref="AR910" si="4489">AR874-SUM(AR878:AR907)+AQ910</f>
        <v>8.8817841970012523E-16</v>
      </c>
      <c r="AS910" s="205">
        <f t="shared" ref="AS910" si="4490">AS874-SUM(AS878:AS907)+AR910</f>
        <v>8.8817841970012523E-16</v>
      </c>
      <c r="AT910" s="205">
        <f t="shared" ref="AT910" si="4491">AT874-SUM(AT878:AT907)+AS910</f>
        <v>8.8817841970012523E-16</v>
      </c>
      <c r="AU910" s="205">
        <f t="shared" ref="AU910" si="4492">AU874-SUM(AU878:AU907)+AT910</f>
        <v>8.8817841970012523E-16</v>
      </c>
      <c r="AV910" s="205">
        <f t="shared" ref="AV910" si="4493">AV874-SUM(AV878:AV907)+AU910</f>
        <v>8.8817841970012523E-16</v>
      </c>
      <c r="AW910" s="205">
        <f t="shared" ref="AW910" si="4494">AW874-SUM(AW878:AW907)+AV910</f>
        <v>8.8817841970012523E-16</v>
      </c>
      <c r="AX910" s="205">
        <f t="shared" ref="AX910" si="4495">AX874-SUM(AX878:AX907)+AW910</f>
        <v>8.8817841970012523E-16</v>
      </c>
      <c r="AY910" s="205">
        <f t="shared" ref="AY910" si="4496">AY874-SUM(AY878:AY907)+AX910</f>
        <v>8.8817841970012523E-16</v>
      </c>
      <c r="AZ910" s="205">
        <f t="shared" ref="AZ910" si="4497">AZ874-SUM(AZ878:AZ907)+AY910</f>
        <v>8.8817841970012523E-16</v>
      </c>
      <c r="BA910" s="205">
        <f t="shared" ref="BA910" si="4498">BA874-SUM(BA878:BA907)+AZ910</f>
        <v>8.8817841970012523E-16</v>
      </c>
      <c r="BB910" s="205">
        <f t="shared" ref="BB910" si="4499">BB874-SUM(BB878:BB907)+BA910</f>
        <v>8.8817841970012523E-16</v>
      </c>
      <c r="BC910" s="205">
        <f t="shared" ref="BC910" si="4500">BC874-SUM(BC878:BC907)+BB910</f>
        <v>8.8817841970012523E-16</v>
      </c>
      <c r="BD910" s="205">
        <f t="shared" ref="BD910" si="4501">BD874-SUM(BD878:BD907)+BC910</f>
        <v>8.8817841970012523E-16</v>
      </c>
      <c r="BE910" s="205">
        <f t="shared" ref="BE910" si="4502">BE874-SUM(BE878:BE907)+BD910</f>
        <v>8.8817841970012523E-16</v>
      </c>
      <c r="BF910" s="205">
        <f t="shared" ref="BF910" si="4503">BF874-SUM(BF878:BF907)+BE910</f>
        <v>8.8817841970012523E-16</v>
      </c>
      <c r="BG910" s="205">
        <f t="shared" ref="BG910" si="4504">BG874-SUM(BG878:BG907)+BF910</f>
        <v>8.8817841970012523E-16</v>
      </c>
      <c r="BH910" s="205">
        <f t="shared" ref="BH910" si="4505">BH874-SUM(BH878:BH907)+BG910</f>
        <v>8.8817841970012523E-16</v>
      </c>
      <c r="BI910" s="205">
        <f t="shared" ref="BI910" si="4506">BI874-SUM(BI878:BI907)+BH910</f>
        <v>8.8817841970012523E-16</v>
      </c>
      <c r="BJ910" s="205">
        <f t="shared" ref="BJ910" si="4507">BJ874-SUM(BJ878:BJ907)+BI910</f>
        <v>8.8817841970012523E-16</v>
      </c>
      <c r="BK910" s="205">
        <f t="shared" ref="BK910" si="4508">BK874-SUM(BK878:BK907)+BJ910</f>
        <v>8.8817841970012523E-16</v>
      </c>
      <c r="BL910" s="205">
        <f t="shared" ref="BL910" si="4509">BL874-SUM(BL878:BL907)+BK910</f>
        <v>8.8817841970012523E-16</v>
      </c>
      <c r="BM910" s="205">
        <f t="shared" ref="BM910" si="4510">BM874-SUM(BM878:BM907)+BL910</f>
        <v>8.8817841970012523E-16</v>
      </c>
      <c r="BN910" s="205">
        <f t="shared" ref="BN910" si="4511">BN874-SUM(BN878:BN907)+BM910</f>
        <v>8.8817841970012523E-16</v>
      </c>
      <c r="BO910" s="205">
        <f t="shared" ref="BO910" si="4512">BO874-SUM(BO878:BO907)+BN910</f>
        <v>8.8817841970012523E-16</v>
      </c>
      <c r="BP910" s="205">
        <f t="shared" ref="BP910" si="4513">BP874-SUM(BP878:BP907)+BO910</f>
        <v>8.8817841970012523E-16</v>
      </c>
      <c r="BQ910" s="205">
        <f t="shared" ref="BQ910" si="4514">BQ874-SUM(BQ878:BQ907)+BP910</f>
        <v>8.8817841970012523E-16</v>
      </c>
      <c r="BR910" s="205">
        <f t="shared" ref="BR910" si="4515">BR874-SUM(BR878:BR907)+BQ910</f>
        <v>8.8817841970012523E-16</v>
      </c>
      <c r="BS910" s="205">
        <f t="shared" ref="BS910" si="4516">BS874-SUM(BS878:BS907)+BR910</f>
        <v>8.8817841970012523E-16</v>
      </c>
      <c r="BT910" s="205">
        <f t="shared" ref="BT910" si="4517">BT874-SUM(BT878:BT907)+BS910</f>
        <v>8.8817841970012523E-16</v>
      </c>
      <c r="BU910" s="205">
        <f t="shared" ref="BU910" si="4518">BU874-SUM(BU878:BU907)+BT910</f>
        <v>8.8817841970012523E-16</v>
      </c>
      <c r="BV910" s="205">
        <f t="shared" ref="BV910" si="4519">BV874-SUM(BV878:BV907)+BU910</f>
        <v>8.8817841970012523E-16</v>
      </c>
      <c r="BW910" s="205">
        <f t="shared" ref="BW910" si="4520">BW874-SUM(BW878:BW907)+BV910</f>
        <v>8.8817841970012523E-16</v>
      </c>
      <c r="BX910" s="205">
        <f t="shared" ref="BX910" si="4521">BX874-SUM(BX878:BX907)+BW910</f>
        <v>8.8817841970012523E-16</v>
      </c>
      <c r="BY910" s="205">
        <f t="shared" ref="BY910" si="4522">BY874-SUM(BY878:BY907)+BX910</f>
        <v>8.8817841970012523E-16</v>
      </c>
      <c r="BZ910" s="205">
        <f t="shared" ref="BZ910" si="4523">BZ874-SUM(BZ878:BZ907)+BY910</f>
        <v>8.8817841970012523E-16</v>
      </c>
      <c r="CA910" s="205">
        <f t="shared" ref="CA910" si="4524">CA874-SUM(CA878:CA907)+BZ910</f>
        <v>8.8817841970012523E-16</v>
      </c>
      <c r="CB910" s="205">
        <f t="shared" ref="CB910" si="4525">CB874-SUM(CB878:CB907)+CA910</f>
        <v>8.8817841970012523E-16</v>
      </c>
      <c r="CC910" s="205">
        <f t="shared" ref="CC910" si="4526">CC874-SUM(CC878:CC907)+CB910</f>
        <v>8.8817841970012523E-16</v>
      </c>
      <c r="CD910" s="205">
        <f t="shared" ref="CD910" si="4527">CD874-SUM(CD878:CD907)+CC910</f>
        <v>8.8817841970012523E-16</v>
      </c>
      <c r="CE910" s="205">
        <f t="shared" ref="CE910" si="4528">CE874-SUM(CE878:CE907)+CD910</f>
        <v>8.8817841970012523E-16</v>
      </c>
      <c r="CF910" s="205">
        <f t="shared" ref="CF910" si="4529">CF874-SUM(CF878:CF907)+CE910</f>
        <v>8.8817841970012523E-16</v>
      </c>
    </row>
    <row r="911" spans="1:84" s="153" customFormat="1" ht="12.75" customHeight="1">
      <c r="A911"/>
      <c r="C911" s="164"/>
      <c r="D911" s="155" t="str">
        <f>"Total Closing RAB - "&amp;B857</f>
        <v>Total Closing RAB - Control Centre - SCADA</v>
      </c>
      <c r="E911" s="155" t="s">
        <v>185</v>
      </c>
      <c r="I911" s="31"/>
      <c r="J911" s="4">
        <f t="shared" ref="J911:BU911" si="4530">J910+J870</f>
        <v>7.1055975881249163</v>
      </c>
      <c r="K911" s="4">
        <f t="shared" si="4530"/>
        <v>11.263286394662838</v>
      </c>
      <c r="L911" s="4">
        <f t="shared" si="4530"/>
        <v>10.313643213927921</v>
      </c>
      <c r="M911" s="4">
        <f t="shared" si="4530"/>
        <v>9.2537045532470117</v>
      </c>
      <c r="N911" s="4">
        <f t="shared" si="4530"/>
        <v>12.065485957392248</v>
      </c>
      <c r="O911" s="4">
        <f t="shared" si="4530"/>
        <v>9.3957519861153287</v>
      </c>
      <c r="P911" s="4">
        <f t="shared" si="4530"/>
        <v>6.7260180148384103</v>
      </c>
      <c r="Q911" s="4">
        <f t="shared" si="4530"/>
        <v>4.0562840435614929</v>
      </c>
      <c r="R911" s="4">
        <f t="shared" si="4530"/>
        <v>2.4016354420167056</v>
      </c>
      <c r="S911" s="4">
        <f t="shared" si="4530"/>
        <v>1.4859545799390688</v>
      </c>
      <c r="T911" s="4">
        <f t="shared" si="4530"/>
        <v>0.68518942192776944</v>
      </c>
      <c r="U911" s="4">
        <f t="shared" si="4530"/>
        <v>8.8817841970012523E-16</v>
      </c>
      <c r="V911" s="4">
        <f t="shared" si="4530"/>
        <v>8.8817841970012523E-16</v>
      </c>
      <c r="W911" s="4">
        <f t="shared" si="4530"/>
        <v>8.8817841970012523E-16</v>
      </c>
      <c r="X911" s="4">
        <f t="shared" si="4530"/>
        <v>8.8817841970012523E-16</v>
      </c>
      <c r="Y911" s="4">
        <f t="shared" si="4530"/>
        <v>8.8817841970012523E-16</v>
      </c>
      <c r="Z911" s="4">
        <f t="shared" si="4530"/>
        <v>8.8817841970012523E-16</v>
      </c>
      <c r="AA911" s="4">
        <f t="shared" si="4530"/>
        <v>8.8817841970012523E-16</v>
      </c>
      <c r="AB911" s="4">
        <f t="shared" si="4530"/>
        <v>8.8817841970012523E-16</v>
      </c>
      <c r="AC911" s="4">
        <f t="shared" si="4530"/>
        <v>8.8817841970012523E-16</v>
      </c>
      <c r="AD911" s="4">
        <f t="shared" si="4530"/>
        <v>8.8817841970012523E-16</v>
      </c>
      <c r="AE911" s="4">
        <f t="shared" si="4530"/>
        <v>8.8817841970012523E-16</v>
      </c>
      <c r="AF911" s="4">
        <f t="shared" si="4530"/>
        <v>8.8817841970012523E-16</v>
      </c>
      <c r="AG911" s="4">
        <f t="shared" si="4530"/>
        <v>8.8817841970012523E-16</v>
      </c>
      <c r="AH911" s="4">
        <f t="shared" si="4530"/>
        <v>8.8817841970012523E-16</v>
      </c>
      <c r="AI911" s="4">
        <f t="shared" si="4530"/>
        <v>8.8817841970012523E-16</v>
      </c>
      <c r="AJ911" s="4">
        <f t="shared" si="4530"/>
        <v>8.8817841970012523E-16</v>
      </c>
      <c r="AK911" s="4">
        <f t="shared" si="4530"/>
        <v>8.8817841970012523E-16</v>
      </c>
      <c r="AL911" s="4">
        <f t="shared" si="4530"/>
        <v>8.8817841970012523E-16</v>
      </c>
      <c r="AM911" s="4">
        <f t="shared" si="4530"/>
        <v>8.8817841970012523E-16</v>
      </c>
      <c r="AN911" s="4">
        <f t="shared" si="4530"/>
        <v>8.8817841970012523E-16</v>
      </c>
      <c r="AO911" s="4">
        <f t="shared" si="4530"/>
        <v>8.8817841970012523E-16</v>
      </c>
      <c r="AP911" s="4">
        <f t="shared" si="4530"/>
        <v>8.8817841970012523E-16</v>
      </c>
      <c r="AQ911" s="4">
        <f t="shared" si="4530"/>
        <v>8.8817841970012523E-16</v>
      </c>
      <c r="AR911" s="4">
        <f t="shared" si="4530"/>
        <v>8.8817841970012523E-16</v>
      </c>
      <c r="AS911" s="4">
        <f t="shared" si="4530"/>
        <v>8.8817841970012523E-16</v>
      </c>
      <c r="AT911" s="4">
        <f t="shared" si="4530"/>
        <v>8.8817841970012523E-16</v>
      </c>
      <c r="AU911" s="4">
        <f t="shared" si="4530"/>
        <v>8.8817841970012523E-16</v>
      </c>
      <c r="AV911" s="4">
        <f t="shared" si="4530"/>
        <v>8.8817841970012523E-16</v>
      </c>
      <c r="AW911" s="4">
        <f t="shared" si="4530"/>
        <v>8.8817841970012523E-16</v>
      </c>
      <c r="AX911" s="4">
        <f t="shared" si="4530"/>
        <v>8.8817841970012523E-16</v>
      </c>
      <c r="AY911" s="4">
        <f t="shared" si="4530"/>
        <v>8.8817841970012523E-16</v>
      </c>
      <c r="AZ911" s="4">
        <f t="shared" si="4530"/>
        <v>8.8817841970012523E-16</v>
      </c>
      <c r="BA911" s="4">
        <f t="shared" si="4530"/>
        <v>8.8817841970012523E-16</v>
      </c>
      <c r="BB911" s="4">
        <f t="shared" si="4530"/>
        <v>8.8817841970012523E-16</v>
      </c>
      <c r="BC911" s="4">
        <f t="shared" si="4530"/>
        <v>8.8817841970012523E-16</v>
      </c>
      <c r="BD911" s="4">
        <f t="shared" si="4530"/>
        <v>8.8817841970012523E-16</v>
      </c>
      <c r="BE911" s="4">
        <f t="shared" si="4530"/>
        <v>8.8817841970012523E-16</v>
      </c>
      <c r="BF911" s="4">
        <f t="shared" si="4530"/>
        <v>8.8817841970012523E-16</v>
      </c>
      <c r="BG911" s="4">
        <f t="shared" si="4530"/>
        <v>8.8817841970012523E-16</v>
      </c>
      <c r="BH911" s="4">
        <f t="shared" si="4530"/>
        <v>8.8817841970012523E-16</v>
      </c>
      <c r="BI911" s="4">
        <f t="shared" si="4530"/>
        <v>8.8817841970012523E-16</v>
      </c>
      <c r="BJ911" s="4">
        <f t="shared" si="4530"/>
        <v>8.8817841970012523E-16</v>
      </c>
      <c r="BK911" s="4">
        <f t="shared" si="4530"/>
        <v>8.8817841970012523E-16</v>
      </c>
      <c r="BL911" s="4">
        <f t="shared" si="4530"/>
        <v>8.8817841970012523E-16</v>
      </c>
      <c r="BM911" s="4">
        <f t="shared" si="4530"/>
        <v>8.8817841970012523E-16</v>
      </c>
      <c r="BN911" s="4">
        <f t="shared" si="4530"/>
        <v>8.8817841970012523E-16</v>
      </c>
      <c r="BO911" s="4">
        <f t="shared" si="4530"/>
        <v>8.8817841970012523E-16</v>
      </c>
      <c r="BP911" s="4">
        <f t="shared" si="4530"/>
        <v>8.8817841970012523E-16</v>
      </c>
      <c r="BQ911" s="4">
        <f t="shared" si="4530"/>
        <v>8.8817841970012523E-16</v>
      </c>
      <c r="BR911" s="4">
        <f t="shared" si="4530"/>
        <v>8.8817841970012523E-16</v>
      </c>
      <c r="BS911" s="4">
        <f t="shared" si="4530"/>
        <v>8.8817841970012523E-16</v>
      </c>
      <c r="BT911" s="4">
        <f t="shared" si="4530"/>
        <v>8.8817841970012523E-16</v>
      </c>
      <c r="BU911" s="4">
        <f t="shared" si="4530"/>
        <v>8.8817841970012523E-16</v>
      </c>
      <c r="BV911" s="4">
        <f t="shared" ref="BV911:CF911" si="4531">BV910+BV870</f>
        <v>8.8817841970012523E-16</v>
      </c>
      <c r="BW911" s="4">
        <f t="shared" si="4531"/>
        <v>8.8817841970012523E-16</v>
      </c>
      <c r="BX911" s="4">
        <f t="shared" si="4531"/>
        <v>8.8817841970012523E-16</v>
      </c>
      <c r="BY911" s="4">
        <f t="shared" si="4531"/>
        <v>8.8817841970012523E-16</v>
      </c>
      <c r="BZ911" s="4">
        <f t="shared" si="4531"/>
        <v>8.8817841970012523E-16</v>
      </c>
      <c r="CA911" s="4">
        <f t="shared" si="4531"/>
        <v>8.8817841970012523E-16</v>
      </c>
      <c r="CB911" s="4">
        <f t="shared" si="4531"/>
        <v>8.8817841970012523E-16</v>
      </c>
      <c r="CC911" s="4">
        <f t="shared" si="4531"/>
        <v>8.8817841970012523E-16</v>
      </c>
      <c r="CD911" s="4">
        <f t="shared" si="4531"/>
        <v>8.8817841970012523E-16</v>
      </c>
      <c r="CE911" s="4">
        <f t="shared" si="4531"/>
        <v>8.8817841970012523E-16</v>
      </c>
      <c r="CF911" s="4">
        <f t="shared" si="4531"/>
        <v>8.8817841970012523E-16</v>
      </c>
    </row>
    <row r="913" spans="1:2018" s="14" customFormat="1" ht="12.75" customHeight="1">
      <c r="A913"/>
      <c r="B913" s="16" t="str">
        <f>Inputs!C110</f>
        <v>Land &amp; Easements (System) - combined</v>
      </c>
      <c r="C913" s="174"/>
      <c r="D913" s="19"/>
      <c r="E913" s="19"/>
      <c r="F913" s="15"/>
      <c r="G913" s="15"/>
      <c r="H913" s="15"/>
      <c r="I913" s="32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</row>
    <row r="914" spans="1:2018" ht="12.75" customHeight="1">
      <c r="B914" s="6"/>
      <c r="C914" s="175" t="s">
        <v>223</v>
      </c>
      <c r="I914" s="1" t="str">
        <f>INDEX(Inputs!$E$94:$E$121, MATCH(B913, Inputs!$C$94:$C$121,0))</f>
        <v>n/a</v>
      </c>
    </row>
    <row r="915" spans="1:2018" s="153" customFormat="1" ht="12.75" customHeight="1">
      <c r="A915"/>
      <c r="B915" s="6"/>
      <c r="C915" s="175" t="s">
        <v>222</v>
      </c>
      <c r="D915" s="155"/>
      <c r="E915" s="155"/>
      <c r="I915" s="33" t="str">
        <f>INDEX(Inputs!$F$94:$F$121, MATCH(B913, Inputs!$C$94:$C$121,0))</f>
        <v>n/a</v>
      </c>
    </row>
    <row r="916" spans="1:2018" ht="12.75" customHeight="1">
      <c r="B916" s="6"/>
      <c r="C916" s="175" t="s">
        <v>2</v>
      </c>
      <c r="I916" s="1" t="str">
        <f>INDEX(Inputs!$G$94:$G$121, MATCH(B913, Inputs!$C$94:$C$121,0))</f>
        <v>n/a</v>
      </c>
    </row>
    <row r="917" spans="1:2018" ht="12.75" customHeight="1">
      <c r="B917" s="6"/>
      <c r="C917" s="175"/>
      <c r="I917" s="31"/>
    </row>
    <row r="918" spans="1:2018" ht="12.75" customHeight="1">
      <c r="C918" s="164" t="s">
        <v>3</v>
      </c>
      <c r="I918" s="31"/>
    </row>
    <row r="919" spans="1:2018" s="153" customFormat="1" ht="12.75" customHeight="1">
      <c r="A919"/>
      <c r="C919" s="164"/>
      <c r="D919" s="98" t="s">
        <v>203</v>
      </c>
      <c r="E919" s="98" t="s">
        <v>185</v>
      </c>
      <c r="F919" s="97"/>
      <c r="G919" s="97"/>
      <c r="H919" s="97"/>
      <c r="I919" s="99"/>
      <c r="J919" s="267">
        <f>IF(OR($I914=0,I926=0,$I914="n/a"),0,SIGN($I926)*MIN(ABS($I926/$I914), ABS($I926-SUM($I919:I919))))</f>
        <v>0</v>
      </c>
      <c r="K919" s="267">
        <f>IF(OR($I914=0,J926=0,$I914="n/a"),0,SIGN($I926)*MIN(ABS($I926/$I914), ABS($I926-SUM($I919:J919))))</f>
        <v>0</v>
      </c>
      <c r="L919" s="267">
        <f>IF(OR($I914=0,K926=0,$I914="n/a"),0,SIGN($I926)*MIN(ABS($I926/$I914), ABS($I926-SUM($I919:K919))))</f>
        <v>0</v>
      </c>
      <c r="M919" s="267">
        <f>IF(OR($I914=0,L926=0,$I914="n/a"),0,SIGN($I926)*MIN(ABS($I926/$I914), ABS($I926-SUM($I919:L919))))</f>
        <v>0</v>
      </c>
      <c r="N919" s="267">
        <f>IF(OR($I914=0,M926=0,$I914="n/a"),0,SIGN($I926)*MIN(ABS($I926/$I914), ABS($I926-SUM($I919:M919))))</f>
        <v>0</v>
      </c>
      <c r="O919" s="105">
        <f>IF(OR($I914=0,N926=0,$I914="n/a"),0,SIGN($I926)*MIN(ABS($I926/$I914), ABS($I926-SUM($I919:N919))))</f>
        <v>0</v>
      </c>
      <c r="P919" s="105">
        <f>IF(OR($I914=0,O926=0,$I914="n/a"),0,SIGN($I926)*MIN(ABS($I926/$I914), ABS($I926-SUM($I919:O919))))</f>
        <v>0</v>
      </c>
      <c r="Q919" s="105">
        <f>IF(OR($I914=0,P926=0,$I914="n/a"),0,SIGN($I926)*MIN(ABS($I926/$I914), ABS($I926-SUM($I919:P919))))</f>
        <v>0</v>
      </c>
      <c r="R919" s="105">
        <f>IF(OR($I914=0,Q926=0,$I914="n/a"),0,SIGN($I926)*MIN(ABS($I926/$I914), ABS($I926-SUM($I919:Q919))))</f>
        <v>0</v>
      </c>
      <c r="S919" s="105">
        <f>IF(OR($I914=0,R926=0,$I914="n/a"),0,SIGN($I926)*MIN(ABS($I926/$I914), ABS($I926-SUM($I919:R919))))</f>
        <v>0</v>
      </c>
      <c r="T919" s="105">
        <f>IF(OR($I914=0,S926=0,$I914="n/a"),0,SIGN($I926)*MIN(ABS($I926/$I914), ABS($I926-SUM($I919:S919))))</f>
        <v>0</v>
      </c>
      <c r="U919" s="105">
        <f>IF(OR($I914=0,T926=0,$I914="n/a"),0,SIGN($I926)*MIN(ABS($I926/$I914), ABS($I926-SUM($I919:T919))))</f>
        <v>0</v>
      </c>
      <c r="V919" s="105">
        <f>IF(OR($I914=0,U926=0,$I914="n/a"),0,SIGN($I926)*MIN(ABS($I926/$I914), ABS($I926-SUM($I919:U919))))</f>
        <v>0</v>
      </c>
      <c r="W919" s="105">
        <f>IF(OR($I914=0,V926=0,$I914="n/a"),0,SIGN($I926)*MIN(ABS($I926/$I914), ABS($I926-SUM($I919:V919))))</f>
        <v>0</v>
      </c>
      <c r="X919" s="105">
        <f>IF(OR($I914=0,W926=0,$I914="n/a"),0,SIGN($I926)*MIN(ABS($I926/$I914), ABS($I926-SUM($I919:W919))))</f>
        <v>0</v>
      </c>
      <c r="Y919" s="105">
        <f>IF(OR($I914=0,X926=0,$I914="n/a"),0,SIGN($I926)*MIN(ABS($I926/$I914), ABS($I926-SUM($I919:X919))))</f>
        <v>0</v>
      </c>
      <c r="Z919" s="105">
        <f>IF(OR($I914=0,Y926=0,$I914="n/a"),0,SIGN($I926)*MIN(ABS($I926/$I914), ABS($I926-SUM($I919:Y919))))</f>
        <v>0</v>
      </c>
      <c r="AA919" s="105">
        <f>IF(OR($I914=0,Z926=0,$I914="n/a"),0,SIGN($I926)*MIN(ABS($I926/$I914), ABS($I926-SUM($I919:Z919))))</f>
        <v>0</v>
      </c>
      <c r="AB919" s="105">
        <f>IF(OR($I914=0,AA926=0,$I914="n/a"),0,SIGN($I926)*MIN(ABS($I926/$I914), ABS($I926-SUM($I919:AA919))))</f>
        <v>0</v>
      </c>
      <c r="AC919" s="105">
        <f>IF(OR($I914=0,AB926=0,$I914="n/a"),0,SIGN($I926)*MIN(ABS($I926/$I914), ABS($I926-SUM($I919:AB919))))</f>
        <v>0</v>
      </c>
      <c r="AD919" s="105">
        <f>IF(OR($I914=0,AC926=0,$I914="n/a"),0,SIGN($I926)*MIN(ABS($I926/$I914), ABS($I926-SUM($I919:AC919))))</f>
        <v>0</v>
      </c>
      <c r="AE919" s="105">
        <f>IF(OR($I914=0,AD926=0,$I914="n/a"),0,SIGN($I926)*MIN(ABS($I926/$I914), ABS($I926-SUM($I919:AD919))))</f>
        <v>0</v>
      </c>
      <c r="AF919" s="105">
        <f>IF(OR($I914=0,AE926=0,$I914="n/a"),0,SIGN($I926)*MIN(ABS($I926/$I914), ABS($I926-SUM($I919:AE919))))</f>
        <v>0</v>
      </c>
      <c r="AG919" s="105">
        <f>IF(OR($I914=0,AF926=0,$I914="n/a"),0,SIGN($I926)*MIN(ABS($I926/$I914), ABS($I926-SUM($I919:AF919))))</f>
        <v>0</v>
      </c>
      <c r="AH919" s="105">
        <f>IF(OR($I914=0,AG926=0,$I914="n/a"),0,SIGN($I926)*MIN(ABS($I926/$I914), ABS($I926-SUM($I919:AG919))))</f>
        <v>0</v>
      </c>
      <c r="AI919" s="105">
        <f>IF(OR($I914=0,AH926=0,$I914="n/a"),0,SIGN($I926)*MIN(ABS($I926/$I914), ABS($I926-SUM($I919:AH919))))</f>
        <v>0</v>
      </c>
      <c r="AJ919" s="105">
        <f>IF(OR($I914=0,AI926=0,$I914="n/a"),0,SIGN($I926)*MIN(ABS($I926/$I914), ABS($I926-SUM($I919:AI919))))</f>
        <v>0</v>
      </c>
      <c r="AK919" s="105">
        <f>IF(OR($I914=0,AJ926=0,$I914="n/a"),0,SIGN($I926)*MIN(ABS($I926/$I914), ABS($I926-SUM($I919:AJ919))))</f>
        <v>0</v>
      </c>
      <c r="AL919" s="105">
        <f>IF(OR($I914=0,AK926=0,$I914="n/a"),0,SIGN($I926)*MIN(ABS($I926/$I914), ABS($I926-SUM($I919:AK919))))</f>
        <v>0</v>
      </c>
      <c r="AM919" s="105">
        <f>IF(OR($I914=0,AL926=0,$I914="n/a"),0,SIGN($I926)*MIN(ABS($I926/$I914), ABS($I926-SUM($I919:AL919))))</f>
        <v>0</v>
      </c>
      <c r="AN919" s="105">
        <f>IF(OR($I914=0,AM926=0,$I914="n/a"),0,SIGN($I926)*MIN(ABS($I926/$I914), ABS($I926-SUM($I919:AM919))))</f>
        <v>0</v>
      </c>
      <c r="AO919" s="105">
        <f>IF(OR($I914=0,AN926=0,$I914="n/a"),0,SIGN($I926)*MIN(ABS($I926/$I914), ABS($I926-SUM($I919:AN919))))</f>
        <v>0</v>
      </c>
      <c r="AP919" s="105">
        <f>IF(OR($I914=0,AO926=0,$I914="n/a"),0,SIGN($I926)*MIN(ABS($I926/$I914), ABS($I926-SUM($I919:AO919))))</f>
        <v>0</v>
      </c>
      <c r="AQ919" s="105">
        <f>IF(OR($I914=0,AP926=0,$I914="n/a"),0,SIGN($I926)*MIN(ABS($I926/$I914), ABS($I926-SUM($I919:AP919))))</f>
        <v>0</v>
      </c>
      <c r="AR919" s="105">
        <f>IF(OR($I914=0,AQ926=0,$I914="n/a"),0,SIGN($I926)*MIN(ABS($I926/$I914), ABS($I926-SUM($I919:AQ919))))</f>
        <v>0</v>
      </c>
      <c r="AS919" s="105">
        <f>IF(OR($I914=0,AR926=0,$I914="n/a"),0,SIGN($I926)*MIN(ABS($I926/$I914), ABS($I926-SUM($I919:AR919))))</f>
        <v>0</v>
      </c>
      <c r="AT919" s="105">
        <f>IF(OR($I914=0,AS926=0,$I914="n/a"),0,SIGN($I926)*MIN(ABS($I926/$I914), ABS($I926-SUM($I919:AS919))))</f>
        <v>0</v>
      </c>
      <c r="AU919" s="105">
        <f>IF(OR($I914=0,AT926=0,$I914="n/a"),0,SIGN($I926)*MIN(ABS($I926/$I914), ABS($I926-SUM($I919:AT919))))</f>
        <v>0</v>
      </c>
      <c r="AV919" s="105">
        <f>IF(OR($I914=0,AU926=0,$I914="n/a"),0,SIGN($I926)*MIN(ABS($I926/$I914), ABS($I926-SUM($I919:AU919))))</f>
        <v>0</v>
      </c>
      <c r="AW919" s="105">
        <f>IF(OR($I914=0,AV926=0,$I914="n/a"),0,SIGN($I926)*MIN(ABS($I926/$I914), ABS($I926-SUM($I919:AV919))))</f>
        <v>0</v>
      </c>
      <c r="AX919" s="105">
        <f>IF(OR($I914=0,AW926=0,$I914="n/a"),0,SIGN($I926)*MIN(ABS($I926/$I914), ABS($I926-SUM($I919:AW919))))</f>
        <v>0</v>
      </c>
      <c r="AY919" s="105">
        <f>IF(OR($I914=0,AX926=0,$I914="n/a"),0,SIGN($I926)*MIN(ABS($I926/$I914), ABS($I926-SUM($I919:AX919))))</f>
        <v>0</v>
      </c>
      <c r="AZ919" s="105">
        <f>IF(OR($I914=0,AY926=0,$I914="n/a"),0,SIGN($I926)*MIN(ABS($I926/$I914), ABS($I926-SUM($I919:AY919))))</f>
        <v>0</v>
      </c>
      <c r="BA919" s="105">
        <f>IF(OR($I914=0,AZ926=0,$I914="n/a"),0,SIGN($I926)*MIN(ABS($I926/$I914), ABS($I926-SUM($I919:AZ919))))</f>
        <v>0</v>
      </c>
      <c r="BB919" s="105">
        <f>IF(OR($I914=0,BA926=0,$I914="n/a"),0,SIGN($I926)*MIN(ABS($I926/$I914), ABS($I926-SUM($I919:BA919))))</f>
        <v>0</v>
      </c>
      <c r="BC919" s="105">
        <f>IF(OR($I914=0,BB926=0,$I914="n/a"),0,SIGN($I926)*MIN(ABS($I926/$I914), ABS($I926-SUM($I919:BB919))))</f>
        <v>0</v>
      </c>
      <c r="BD919" s="105">
        <f>IF(OR($I914=0,BC926=0,$I914="n/a"),0,SIGN($I926)*MIN(ABS($I926/$I914), ABS($I926-SUM($I919:BC919))))</f>
        <v>0</v>
      </c>
      <c r="BE919" s="105">
        <f>IF(OR($I914=0,BD926=0,$I914="n/a"),0,SIGN($I926)*MIN(ABS($I926/$I914), ABS($I926-SUM($I919:BD919))))</f>
        <v>0</v>
      </c>
      <c r="BF919" s="105">
        <f>IF(OR($I914=0,BE926=0,$I914="n/a"),0,SIGN($I926)*MIN(ABS($I926/$I914), ABS($I926-SUM($I919:BE919))))</f>
        <v>0</v>
      </c>
      <c r="BG919" s="105">
        <f>IF(OR($I914=0,BF926=0,$I914="n/a"),0,SIGN($I926)*MIN(ABS($I926/$I914), ABS($I926-SUM($I919:BF919))))</f>
        <v>0</v>
      </c>
      <c r="BH919" s="105">
        <f>IF(OR($I914=0,BG926=0,$I914="n/a"),0,SIGN($I926)*MIN(ABS($I926/$I914), ABS($I926-SUM($I919:BG919))))</f>
        <v>0</v>
      </c>
      <c r="BI919" s="105">
        <f>IF(OR($I914=0,BH926=0,$I914="n/a"),0,SIGN($I926)*MIN(ABS($I926/$I914), ABS($I926-SUM($I919:BH919))))</f>
        <v>0</v>
      </c>
      <c r="BJ919" s="105">
        <f>IF(OR($I914=0,BI926=0,$I914="n/a"),0,SIGN($I926)*MIN(ABS($I926/$I914), ABS($I926-SUM($I919:BI919))))</f>
        <v>0</v>
      </c>
      <c r="BK919" s="105">
        <f>IF(OR($I914=0,BJ926=0,$I914="n/a"),0,SIGN($I926)*MIN(ABS($I926/$I914), ABS($I926-SUM($I919:BJ919))))</f>
        <v>0</v>
      </c>
      <c r="BL919" s="105">
        <f>IF(OR($I914=0,BK926=0,$I914="n/a"),0,SIGN($I926)*MIN(ABS($I926/$I914), ABS($I926-SUM($I919:BK919))))</f>
        <v>0</v>
      </c>
      <c r="BM919" s="105">
        <f>IF(OR($I914=0,BL926=0,$I914="n/a"),0,SIGN($I926)*MIN(ABS($I926/$I914), ABS($I926-SUM($I919:BL919))))</f>
        <v>0</v>
      </c>
      <c r="BN919" s="105">
        <f>IF(OR($I914=0,BM926=0,$I914="n/a"),0,SIGN($I926)*MIN(ABS($I926/$I914), ABS($I926-SUM($I919:BM919))))</f>
        <v>0</v>
      </c>
      <c r="BO919" s="105">
        <f>IF(OR($I914=0,BN926=0,$I914="n/a"),0,SIGN($I926)*MIN(ABS($I926/$I914), ABS($I926-SUM($I919:BN919))))</f>
        <v>0</v>
      </c>
      <c r="BP919" s="105">
        <f>IF(OR($I914=0,BO926=0,$I914="n/a"),0,SIGN($I926)*MIN(ABS($I926/$I914), ABS($I926-SUM($I919:BO919))))</f>
        <v>0</v>
      </c>
      <c r="BQ919" s="105">
        <f>IF(OR($I914=0,BP926=0,$I914="n/a"),0,SIGN($I926)*MIN(ABS($I926/$I914), ABS($I926-SUM($I919:BP919))))</f>
        <v>0</v>
      </c>
      <c r="BR919" s="105">
        <f>IF(OR($I914=0,BQ926=0,$I914="n/a"),0,SIGN($I926)*MIN(ABS($I926/$I914), ABS($I926-SUM($I919:BQ919))))</f>
        <v>0</v>
      </c>
      <c r="BS919" s="105">
        <f>IF(OR($I914=0,BR926=0,$I914="n/a"),0,SIGN($I926)*MIN(ABS($I926/$I914), ABS($I926-SUM($I919:BR919))))</f>
        <v>0</v>
      </c>
      <c r="BT919" s="105">
        <f>IF(OR($I914=0,BS926=0,$I914="n/a"),0,SIGN($I926)*MIN(ABS($I926/$I914), ABS($I926-SUM($I919:BS919))))</f>
        <v>0</v>
      </c>
      <c r="BU919" s="105">
        <f>IF(OR($I914=0,BT926=0,$I914="n/a"),0,SIGN($I926)*MIN(ABS($I926/$I914), ABS($I926-SUM($I919:BT919))))</f>
        <v>0</v>
      </c>
      <c r="BV919" s="105">
        <f>IF(OR($I914=0,BU926=0,$I914="n/a"),0,SIGN($I926)*MIN(ABS($I926/$I914), ABS($I926-SUM($I919:BU919))))</f>
        <v>0</v>
      </c>
      <c r="BW919" s="105">
        <f>IF(OR($I914=0,BV926=0,$I914="n/a"),0,SIGN($I926)*MIN(ABS($I926/$I914), ABS($I926-SUM($I919:BV919))))</f>
        <v>0</v>
      </c>
      <c r="BX919" s="105">
        <f>IF(OR($I914=0,BW926=0,$I914="n/a"),0,SIGN($I926)*MIN(ABS($I926/$I914), ABS($I926-SUM($I919:BW919))))</f>
        <v>0</v>
      </c>
      <c r="BY919" s="105">
        <f>IF(OR($I914=0,BX926=0,$I914="n/a"),0,SIGN($I926)*MIN(ABS($I926/$I914), ABS($I926-SUM($I919:BX919))))</f>
        <v>0</v>
      </c>
      <c r="BZ919" s="105">
        <f>IF(OR($I914=0,BY926=0,$I914="n/a"),0,SIGN($I926)*MIN(ABS($I926/$I914), ABS($I926-SUM($I919:BY919))))</f>
        <v>0</v>
      </c>
      <c r="CA919" s="105">
        <f>IF(OR($I914=0,BZ926=0,$I914="n/a"),0,SIGN($I926)*MIN(ABS($I926/$I914), ABS($I926-SUM($I919:BZ919))))</f>
        <v>0</v>
      </c>
      <c r="CB919" s="105">
        <f>IF(OR($I914=0,CA926=0,$I914="n/a"),0,SIGN($I926)*MIN(ABS($I926/$I914), ABS($I926-SUM($I919:CA919))))</f>
        <v>0</v>
      </c>
      <c r="CC919" s="105">
        <f>IF(OR($I914=0,CB926=0,$I914="n/a"),0,SIGN($I926)*MIN(ABS($I926/$I914), ABS($I926-SUM($I919:CB919))))</f>
        <v>0</v>
      </c>
      <c r="CD919" s="105">
        <f>IF(OR($I914=0,CC926=0,$I914="n/a"),0,SIGN($I926)*MIN(ABS($I926/$I914), ABS($I926-SUM($I919:CC919))))</f>
        <v>0</v>
      </c>
      <c r="CE919" s="105">
        <f>IF(OR($I914=0,CD926=0,$I914="n/a"),0,SIGN($I926)*MIN(ABS($I926/$I914), ABS($I926-SUM($I919:CD919))))</f>
        <v>0</v>
      </c>
      <c r="CF919" s="105">
        <f>IF(OR($I914=0,CE926=0,$I914="n/a"),0,SIGN($I926)*MIN(ABS($I926/$I914), ABS($I926-SUM($I919:CE919))))</f>
        <v>0</v>
      </c>
    </row>
    <row r="920" spans="1:2018" s="153" customFormat="1" ht="12.75" customHeight="1">
      <c r="A920"/>
      <c r="C920" s="164"/>
      <c r="D920" s="98" t="s">
        <v>208</v>
      </c>
      <c r="E920" s="98"/>
      <c r="F920" s="97"/>
      <c r="G920" s="97"/>
      <c r="H920" s="97"/>
      <c r="I920" s="99"/>
      <c r="J920" s="267">
        <f>IF(OR($I915=0,I927=0,$I915="n/a"),0,SIGN($I927)*MIN(ABS($I927/$I915), ABS($I927-SUM($I920:I920))))</f>
        <v>0</v>
      </c>
      <c r="K920" s="267">
        <f>IF(OR($I915=0,J927=0,$I915="n/a"),0,SIGN($I927)*MIN(ABS($I927/$I915), ABS($I927-SUM($I920:J920))))</f>
        <v>0</v>
      </c>
      <c r="L920" s="267">
        <f>IF(OR($I915=0,K927=0,$I915="n/a"),0,SIGN($I927)*MIN(ABS($I927/$I915), ABS($I927-SUM($I920:K920))))</f>
        <v>0</v>
      </c>
      <c r="M920" s="267">
        <f>IF(OR($I915=0,L927=0,$I915="n/a"),0,SIGN($I927)*MIN(ABS($I927/$I915), ABS($I927-SUM($I920:L920))))</f>
        <v>0</v>
      </c>
      <c r="N920" s="267">
        <f>IF(OR($I915=0,M927=0,$I915="n/a"),0,SIGN($I927)*MIN(ABS($I927/$I915), ABS($I927-SUM($I920:M920))))</f>
        <v>0</v>
      </c>
      <c r="O920" s="267">
        <f>IF(OR($I915=0,N927=0,$I915="n/a"),0,SIGN($I927)*MIN(ABS($I927/$I915), ABS($I927-SUM($I920:N920))))</f>
        <v>0</v>
      </c>
      <c r="P920" s="267">
        <f>IF(OR($I915=0,O927=0,$I915="n/a"),0,SIGN($I927)*MIN(ABS($I927/$I915), ABS($I927-SUM($I920:O920))))</f>
        <v>0</v>
      </c>
      <c r="Q920" s="267">
        <f>IF(OR($I915=0,P927=0,$I915="n/a"),0,SIGN($I927)*MIN(ABS($I927/$I915), ABS($I927-SUM($I920:P920))))</f>
        <v>0</v>
      </c>
      <c r="R920" s="267">
        <f>IF(OR($I915=0,Q927=0,$I915="n/a"),0,SIGN($I927)*MIN(ABS($I927/$I915), ABS($I927-SUM($I920:Q920))))</f>
        <v>0</v>
      </c>
      <c r="S920" s="267">
        <f>IF(OR($I915=0,R927=0,$I915="n/a"),0,SIGN($I927)*MIN(ABS($I927/$I915), ABS($I927-SUM($I920:R920))))</f>
        <v>0</v>
      </c>
      <c r="T920" s="267">
        <f>IF(OR($I915=0,S927=0,$I915="n/a"),0,SIGN($I927)*MIN(ABS($I927/$I915), ABS($I927-SUM($I920:S920))))</f>
        <v>0</v>
      </c>
      <c r="U920" s="267">
        <f>IF(OR($I915=0,T927=0,$I915="n/a"),0,SIGN($I927)*MIN(ABS($I927/$I915), ABS($I927-SUM($I920:T920))))</f>
        <v>0</v>
      </c>
      <c r="V920" s="267">
        <f>IF(OR($I915=0,U927=0,$I915="n/a"),0,SIGN($I927)*MIN(ABS($I927/$I915), ABS($I927-SUM($I920:U920))))</f>
        <v>0</v>
      </c>
      <c r="W920" s="267">
        <f>IF(OR($I915=0,V927=0,$I915="n/a"),0,SIGN($I927)*MIN(ABS($I927/$I915), ABS($I927-SUM($I920:V920))))</f>
        <v>0</v>
      </c>
      <c r="X920" s="267">
        <f>IF(OR($I915=0,W927=0,$I915="n/a"),0,SIGN($I927)*MIN(ABS($I927/$I915), ABS($I927-SUM($I920:W920))))</f>
        <v>0</v>
      </c>
      <c r="Y920" s="267">
        <f>IF(OR($I915=0,X927=0,$I915="n/a"),0,SIGN($I927)*MIN(ABS($I927/$I915), ABS($I927-SUM($I920:X920))))</f>
        <v>0</v>
      </c>
      <c r="Z920" s="267">
        <f>IF(OR($I915=0,Y927=0,$I915="n/a"),0,SIGN($I927)*MIN(ABS($I927/$I915), ABS($I927-SUM($I920:Y920))))</f>
        <v>0</v>
      </c>
      <c r="AA920" s="267">
        <f>IF(OR($I915=0,Z927=0,$I915="n/a"),0,SIGN($I927)*MIN(ABS($I927/$I915), ABS($I927-SUM($I920:Z920))))</f>
        <v>0</v>
      </c>
      <c r="AB920" s="267">
        <f>IF(OR($I915=0,AA927=0,$I915="n/a"),0,SIGN($I927)*MIN(ABS($I927/$I915), ABS($I927-SUM($I920:AA920))))</f>
        <v>0</v>
      </c>
      <c r="AC920" s="267">
        <f>IF(OR($I915=0,AB927=0,$I915="n/a"),0,SIGN($I927)*MIN(ABS($I927/$I915), ABS($I927-SUM($I920:AB920))))</f>
        <v>0</v>
      </c>
      <c r="AD920" s="267">
        <f>IF(OR($I915=0,AC927=0,$I915="n/a"),0,SIGN($I927)*MIN(ABS($I927/$I915), ABS($I927-SUM($I920:AC920))))</f>
        <v>0</v>
      </c>
      <c r="AE920" s="267">
        <f>IF(OR($I915=0,AD927=0,$I915="n/a"),0,SIGN($I927)*MIN(ABS($I927/$I915), ABS($I927-SUM($I920:AD920))))</f>
        <v>0</v>
      </c>
      <c r="AF920" s="267">
        <f>IF(OR($I915=0,AE927=0,$I915="n/a"),0,SIGN($I927)*MIN(ABS($I927/$I915), ABS($I927-SUM($I920:AE920))))</f>
        <v>0</v>
      </c>
      <c r="AG920" s="267">
        <f>IF(OR($I915=0,AF927=0,$I915="n/a"),0,SIGN($I927)*MIN(ABS($I927/$I915), ABS($I927-SUM($I920:AF920))))</f>
        <v>0</v>
      </c>
      <c r="AH920" s="267">
        <f>IF(OR($I915=0,AG927=0,$I915="n/a"),0,SIGN($I927)*MIN(ABS($I927/$I915), ABS($I927-SUM($I920:AG920))))</f>
        <v>0</v>
      </c>
      <c r="AI920" s="267">
        <f>IF(OR($I915=0,AH927=0,$I915="n/a"),0,SIGN($I927)*MIN(ABS($I927/$I915), ABS($I927-SUM($I920:AH920))))</f>
        <v>0</v>
      </c>
      <c r="AJ920" s="267">
        <f>IF(OR($I915=0,AI927=0,$I915="n/a"),0,SIGN($I927)*MIN(ABS($I927/$I915), ABS($I927-SUM($I920:AI920))))</f>
        <v>0</v>
      </c>
      <c r="AK920" s="267">
        <f>IF(OR($I915=0,AJ927=0,$I915="n/a"),0,SIGN($I927)*MIN(ABS($I927/$I915), ABS($I927-SUM($I920:AJ920))))</f>
        <v>0</v>
      </c>
      <c r="AL920" s="267">
        <f>IF(OR($I915=0,AK927=0,$I915="n/a"),0,SIGN($I927)*MIN(ABS($I927/$I915), ABS($I927-SUM($I920:AK920))))</f>
        <v>0</v>
      </c>
      <c r="AM920" s="267">
        <f>IF(OR($I915=0,AL927=0,$I915="n/a"),0,SIGN($I927)*MIN(ABS($I927/$I915), ABS($I927-SUM($I920:AL920))))</f>
        <v>0</v>
      </c>
      <c r="AN920" s="267">
        <f>IF(OR($I915=0,AM927=0,$I915="n/a"),0,SIGN($I927)*MIN(ABS($I927/$I915), ABS($I927-SUM($I920:AM920))))</f>
        <v>0</v>
      </c>
      <c r="AO920" s="267">
        <f>IF(OR($I915=0,AN927=0,$I915="n/a"),0,SIGN($I927)*MIN(ABS($I927/$I915), ABS($I927-SUM($I920:AN920))))</f>
        <v>0</v>
      </c>
      <c r="AP920" s="267">
        <f>IF(OR($I915=0,AO927=0,$I915="n/a"),0,SIGN($I927)*MIN(ABS($I927/$I915), ABS($I927-SUM($I920:AO920))))</f>
        <v>0</v>
      </c>
      <c r="AQ920" s="267">
        <f>IF(OR($I915=0,AP927=0,$I915="n/a"),0,SIGN($I927)*MIN(ABS($I927/$I915), ABS($I927-SUM($I920:AP920))))</f>
        <v>0</v>
      </c>
      <c r="AR920" s="267">
        <f>IF(OR($I915=0,AQ927=0,$I915="n/a"),0,SIGN($I927)*MIN(ABS($I927/$I915), ABS($I927-SUM($I920:AQ920))))</f>
        <v>0</v>
      </c>
      <c r="AS920" s="267">
        <f>IF(OR($I915=0,AR927=0,$I915="n/a"),0,SIGN($I927)*MIN(ABS($I927/$I915), ABS($I927-SUM($I920:AR920))))</f>
        <v>0</v>
      </c>
      <c r="AT920" s="267">
        <f>IF(OR($I915=0,AS927=0,$I915="n/a"),0,SIGN($I927)*MIN(ABS($I927/$I915), ABS($I927-SUM($I920:AS920))))</f>
        <v>0</v>
      </c>
      <c r="AU920" s="267">
        <f>IF(OR($I915=0,AT927=0,$I915="n/a"),0,SIGN($I927)*MIN(ABS($I927/$I915), ABS($I927-SUM($I920:AT920))))</f>
        <v>0</v>
      </c>
      <c r="AV920" s="267">
        <f>IF(OR($I915=0,AU927=0,$I915="n/a"),0,SIGN($I927)*MIN(ABS($I927/$I915), ABS($I927-SUM($I920:AU920))))</f>
        <v>0</v>
      </c>
      <c r="AW920" s="267">
        <f>IF(OR($I915=0,AV927=0,$I915="n/a"),0,SIGN($I927)*MIN(ABS($I927/$I915), ABS($I927-SUM($I920:AV920))))</f>
        <v>0</v>
      </c>
      <c r="AX920" s="267">
        <f>IF(OR($I915=0,AW927=0,$I915="n/a"),0,SIGN($I927)*MIN(ABS($I927/$I915), ABS($I927-SUM($I920:AW920))))</f>
        <v>0</v>
      </c>
      <c r="AY920" s="267">
        <f>IF(OR($I915=0,AX927=0,$I915="n/a"),0,SIGN($I927)*MIN(ABS($I927/$I915), ABS($I927-SUM($I920:AX920))))</f>
        <v>0</v>
      </c>
      <c r="AZ920" s="267">
        <f>IF(OR($I915=0,AY927=0,$I915="n/a"),0,SIGN($I927)*MIN(ABS($I927/$I915), ABS($I927-SUM($I920:AY920))))</f>
        <v>0</v>
      </c>
      <c r="BA920" s="267">
        <f>IF(OR($I915=0,AZ927=0,$I915="n/a"),0,SIGN($I927)*MIN(ABS($I927/$I915), ABS($I927-SUM($I920:AZ920))))</f>
        <v>0</v>
      </c>
      <c r="BB920" s="267">
        <f>IF(OR($I915=0,BA927=0,$I915="n/a"),0,SIGN($I927)*MIN(ABS($I927/$I915), ABS($I927-SUM($I920:BA920))))</f>
        <v>0</v>
      </c>
      <c r="BC920" s="267">
        <f>IF(OR($I915=0,BB927=0,$I915="n/a"),0,SIGN($I927)*MIN(ABS($I927/$I915), ABS($I927-SUM($I920:BB920))))</f>
        <v>0</v>
      </c>
      <c r="BD920" s="267">
        <f>IF(OR($I915=0,BC927=0,$I915="n/a"),0,SIGN($I927)*MIN(ABS($I927/$I915), ABS($I927-SUM($I920:BC920))))</f>
        <v>0</v>
      </c>
      <c r="BE920" s="267">
        <f>IF(OR($I915=0,BD927=0,$I915="n/a"),0,SIGN($I927)*MIN(ABS($I927/$I915), ABS($I927-SUM($I920:BD920))))</f>
        <v>0</v>
      </c>
      <c r="BF920" s="267">
        <f>IF(OR($I915=0,BE927=0,$I915="n/a"),0,SIGN($I927)*MIN(ABS($I927/$I915), ABS($I927-SUM($I920:BE920))))</f>
        <v>0</v>
      </c>
      <c r="BG920" s="267">
        <f>IF(OR($I915=0,BF927=0,$I915="n/a"),0,SIGN($I927)*MIN(ABS($I927/$I915), ABS($I927-SUM($I920:BF920))))</f>
        <v>0</v>
      </c>
      <c r="BH920" s="267">
        <f>IF(OR($I915=0,BG927=0,$I915="n/a"),0,SIGN($I927)*MIN(ABS($I927/$I915), ABS($I927-SUM($I920:BG920))))</f>
        <v>0</v>
      </c>
      <c r="BI920" s="267">
        <f>IF(OR($I915=0,BH927=0,$I915="n/a"),0,SIGN($I927)*MIN(ABS($I927/$I915), ABS($I927-SUM($I920:BH920))))</f>
        <v>0</v>
      </c>
      <c r="BJ920" s="267">
        <f>IF(OR($I915=0,BI927=0,$I915="n/a"),0,SIGN($I927)*MIN(ABS($I927/$I915), ABS($I927-SUM($I920:BI920))))</f>
        <v>0</v>
      </c>
      <c r="BK920" s="267">
        <f>IF(OR($I915=0,BJ927=0,$I915="n/a"),0,SIGN($I927)*MIN(ABS($I927/$I915), ABS($I927-SUM($I920:BJ920))))</f>
        <v>0</v>
      </c>
      <c r="BL920" s="267">
        <f>IF(OR($I915=0,BK927=0,$I915="n/a"),0,SIGN($I927)*MIN(ABS($I927/$I915), ABS($I927-SUM($I920:BK920))))</f>
        <v>0</v>
      </c>
      <c r="BM920" s="267">
        <f>IF(OR($I915=0,BL927=0,$I915="n/a"),0,SIGN($I927)*MIN(ABS($I927/$I915), ABS($I927-SUM($I920:BL920))))</f>
        <v>0</v>
      </c>
      <c r="BN920" s="267">
        <f>IF(OR($I915=0,BM927=0,$I915="n/a"),0,SIGN($I927)*MIN(ABS($I927/$I915), ABS($I927-SUM($I920:BM920))))</f>
        <v>0</v>
      </c>
      <c r="BO920" s="267">
        <f>IF(OR($I915=0,BN927=0,$I915="n/a"),0,SIGN($I927)*MIN(ABS($I927/$I915), ABS($I927-SUM($I920:BN920))))</f>
        <v>0</v>
      </c>
      <c r="BP920" s="267">
        <f>IF(OR($I915=0,BO927=0,$I915="n/a"),0,SIGN($I927)*MIN(ABS($I927/$I915), ABS($I927-SUM($I920:BO920))))</f>
        <v>0</v>
      </c>
      <c r="BQ920" s="267">
        <f>IF(OR($I915=0,BP927=0,$I915="n/a"),0,SIGN($I927)*MIN(ABS($I927/$I915), ABS($I927-SUM($I920:BP920))))</f>
        <v>0</v>
      </c>
      <c r="BR920" s="267">
        <f>IF(OR($I915=0,BQ927=0,$I915="n/a"),0,SIGN($I927)*MIN(ABS($I927/$I915), ABS($I927-SUM($I920:BQ920))))</f>
        <v>0</v>
      </c>
      <c r="BS920" s="267">
        <f>IF(OR($I915=0,BR927=0,$I915="n/a"),0,SIGN($I927)*MIN(ABS($I927/$I915), ABS($I927-SUM($I920:BR920))))</f>
        <v>0</v>
      </c>
      <c r="BT920" s="267">
        <f>IF(OR($I915=0,BS927=0,$I915="n/a"),0,SIGN($I927)*MIN(ABS($I927/$I915), ABS($I927-SUM($I920:BS920))))</f>
        <v>0</v>
      </c>
      <c r="BU920" s="267">
        <f>IF(OR($I915=0,BT927=0,$I915="n/a"),0,SIGN($I927)*MIN(ABS($I927/$I915), ABS($I927-SUM($I920:BT920))))</f>
        <v>0</v>
      </c>
      <c r="BV920" s="267">
        <f>IF(OR($I915=0,BU927=0,$I915="n/a"),0,SIGN($I927)*MIN(ABS($I927/$I915), ABS($I927-SUM($I920:BU920))))</f>
        <v>0</v>
      </c>
      <c r="BW920" s="267">
        <f>IF(OR($I915=0,BV927=0,$I915="n/a"),0,SIGN($I927)*MIN(ABS($I927/$I915), ABS($I927-SUM($I920:BV920))))</f>
        <v>0</v>
      </c>
      <c r="BX920" s="267">
        <f>IF(OR($I915=0,BW927=0,$I915="n/a"),0,SIGN($I927)*MIN(ABS($I927/$I915), ABS($I927-SUM($I920:BW920))))</f>
        <v>0</v>
      </c>
      <c r="BY920" s="267">
        <f>IF(OR($I915=0,BX927=0,$I915="n/a"),0,SIGN($I927)*MIN(ABS($I927/$I915), ABS($I927-SUM($I920:BX920))))</f>
        <v>0</v>
      </c>
      <c r="BZ920" s="267">
        <f>IF(OR($I915=0,BY927=0,$I915="n/a"),0,SIGN($I927)*MIN(ABS($I927/$I915), ABS($I927-SUM($I920:BY920))))</f>
        <v>0</v>
      </c>
      <c r="CA920" s="267">
        <f>IF(OR($I915=0,BZ927=0,$I915="n/a"),0,SIGN($I927)*MIN(ABS($I927/$I915), ABS($I927-SUM($I920:BZ920))))</f>
        <v>0</v>
      </c>
      <c r="CB920" s="267">
        <f>IF(OR($I915=0,CA927=0,$I915="n/a"),0,SIGN($I927)*MIN(ABS($I927/$I915), ABS($I927-SUM($I920:CA920))))</f>
        <v>0</v>
      </c>
      <c r="CC920" s="267">
        <f>IF(OR($I915=0,CB927=0,$I915="n/a"),0,SIGN($I927)*MIN(ABS($I927/$I915), ABS($I927-SUM($I920:CB920))))</f>
        <v>0</v>
      </c>
      <c r="CD920" s="267">
        <f>IF(OR($I915=0,CC927=0,$I915="n/a"),0,SIGN($I927)*MIN(ABS($I927/$I915), ABS($I927-SUM($I920:CC920))))</f>
        <v>0</v>
      </c>
      <c r="CE920" s="267">
        <f>IF(OR($I915=0,CD927=0,$I915="n/a"),0,SIGN($I927)*MIN(ABS($I927/$I915), ABS($I927-SUM($I920:CD920))))</f>
        <v>0</v>
      </c>
      <c r="CF920" s="267">
        <f>IF(OR($I915=0,CE927=0,$I915="n/a"),0,SIGN($I927)*MIN(ABS($I927/$I915), ABS($I927-SUM($I920:CE920))))</f>
        <v>0</v>
      </c>
    </row>
    <row r="921" spans="1:2018" s="153" customFormat="1" ht="12.75" customHeight="1">
      <c r="D921" s="98" t="s">
        <v>151</v>
      </c>
      <c r="E921" s="97" t="s">
        <v>185</v>
      </c>
      <c r="F921" s="97"/>
      <c r="G921" s="97"/>
      <c r="H921" s="97"/>
      <c r="I921" s="99"/>
      <c r="J921" s="99"/>
      <c r="K921" s="99"/>
      <c r="L921" s="99"/>
      <c r="M921" s="99"/>
      <c r="N921" s="99"/>
      <c r="O921" s="105">
        <f>IFERROR(IF(OR($I914=0,N926=0),0,IF($N925&gt;0,(MIN($N925/IF($I914&lt;=5,1,($I914-5)),$N925-SUM($N921:N921))), (MAX($N925/IF($I914&lt;=5,1,($I914-5)),$N925-SUM($N921:N921))))),0)</f>
        <v>0</v>
      </c>
      <c r="P921" s="105">
        <f>IFERROR(IF(OR($I914=0,O926=0),0,IF($N925&gt;0,(MIN($N925/IF($I914&lt;=5,1,($I914-5)),$N925-SUM($N921:O921))), (MAX($N925/IF($I914&lt;=5,1,($I914-5)),$N925-SUM($N921:O921))))),0)</f>
        <v>0</v>
      </c>
      <c r="Q921" s="105">
        <f>IFERROR(IF(OR($I914=0,P926=0),0,IF($N925&gt;0,(MIN($N925/IF($I914&lt;=5,1,($I914-5)),$N925-SUM($N921:P921))), (MAX($N925/IF($I914&lt;=5,1,($I914-5)),$N925-SUM($N921:P921))))),0)</f>
        <v>0</v>
      </c>
      <c r="R921" s="105">
        <f>IFERROR(IF(OR($I914=0,Q926=0),0,IF($N925&gt;0,(MIN($N925/IF($I914&lt;=5,1,($I914-5)),$N925-SUM($N921:Q921))), (MAX($N925/IF($I914&lt;=5,1,($I914-5)),$N925-SUM($N921:Q921))))),0)</f>
        <v>0</v>
      </c>
      <c r="S921" s="105">
        <f>IFERROR(IF(OR($I914=0,R926=0),0,IF($N925&gt;0,(MIN($N925/IF($I914&lt;=5,1,($I914-5)),$N925-SUM($N921:R921))), (MAX($N925/IF($I914&lt;=5,1,($I914-5)),$N925-SUM($N921:R921))))),0)</f>
        <v>0</v>
      </c>
      <c r="T921" s="105">
        <f>IFERROR(IF(OR($I914=0,S926=0),0,IF($N925&gt;0,(MIN($N925/IF($I914&lt;=5,1,($I914-5)),$N925-SUM($N921:S921))), (MAX($N925/IF($I914&lt;=5,1,($I914-5)),$N925-SUM($N921:S921))))),0)</f>
        <v>0</v>
      </c>
      <c r="U921" s="105">
        <f>IFERROR(IF(OR($I914=0,T926=0),0,IF($N925&gt;0,(MIN($N925/IF($I914&lt;=5,1,($I914-5)),$N925-SUM($N921:T921))), (MAX($N925/IF($I914&lt;=5,1,($I914-5)),$N925-SUM($N921:T921))))),0)</f>
        <v>0</v>
      </c>
      <c r="V921" s="105">
        <f>IFERROR(IF(OR($I914=0,U926=0),0,IF($N925&gt;0,(MIN($N925/IF($I914&lt;=5,1,($I914-5)),$N925-SUM($N921:U921))), (MAX($N925/IF($I914&lt;=5,1,($I914-5)),$N925-SUM($N921:U921))))),0)</f>
        <v>0</v>
      </c>
      <c r="W921" s="105">
        <f>IFERROR(IF(OR($I914=0,V926=0),0,IF($N925&gt;0,(MIN($N925/IF($I914&lt;=5,1,($I914-5)),$N925-SUM($N921:V921))), (MAX($N925/IF($I914&lt;=5,1,($I914-5)),$N925-SUM($N921:V921))))),0)</f>
        <v>0</v>
      </c>
      <c r="X921" s="105">
        <f>IFERROR(IF(OR($I914=0,W926=0),0,IF($N925&gt;0,(MIN($N925/IF($I914&lt;=5,1,($I914-5)),$N925-SUM($N921:W921))), (MAX($N925/IF($I914&lt;=5,1,($I914-5)),$N925-SUM($N921:W921))))),0)</f>
        <v>0</v>
      </c>
      <c r="Y921" s="105">
        <f>IFERROR(IF(OR($I914=0,X926=0),0,IF($N925&gt;0,(MIN($N925/IF($I914&lt;=5,1,($I914-5)),$N925-SUM($N921:X921))), (MAX($N925/IF($I914&lt;=5,1,($I914-5)),$N925-SUM($N921:X921))))),0)</f>
        <v>0</v>
      </c>
      <c r="Z921" s="105">
        <f>IFERROR(IF(OR($I914=0,Y926=0),0,IF($N925&gt;0,(MIN($N925/IF($I914&lt;=5,1,($I914-5)),$N925-SUM($N921:Y921))), (MAX($N925/IF($I914&lt;=5,1,($I914-5)),$N925-SUM($N921:Y921))))),0)</f>
        <v>0</v>
      </c>
      <c r="AA921" s="105">
        <f>IFERROR(IF(OR($I914=0,Z926=0),0,IF($N925&gt;0,(MIN($N925/IF($I914&lt;=5,1,($I914-5)),$N925-SUM($N921:Z921))), (MAX($N925/IF($I914&lt;=5,1,($I914-5)),$N925-SUM($N921:Z921))))),0)</f>
        <v>0</v>
      </c>
      <c r="AB921" s="105">
        <f>IFERROR(IF(OR($I914=0,AA926=0),0,IF($N925&gt;0,(MIN($N925/IF($I914&lt;=5,1,($I914-5)),$N925-SUM($N921:AA921))), (MAX($N925/IF($I914&lt;=5,1,($I914-5)),$N925-SUM($N921:AA921))))),0)</f>
        <v>0</v>
      </c>
      <c r="AC921" s="105">
        <f>IFERROR(IF(OR($I914=0,AB926=0),0,IF($N925&gt;0,(MIN($N925/IF($I914&lt;=5,1,($I914-5)),$N925-SUM($N921:AB921))), (MAX($N925/IF($I914&lt;=5,1,($I914-5)),$N925-SUM($N921:AB921))))),0)</f>
        <v>0</v>
      </c>
      <c r="AD921" s="105">
        <f>IFERROR(IF(OR($I914=0,AC926=0),0,IF($N925&gt;0,(MIN($N925/IF($I914&lt;=5,1,($I914-5)),$N925-SUM($N921:AC921))), (MAX($N925/IF($I914&lt;=5,1,($I914-5)),$N925-SUM($N921:AC921))))),0)</f>
        <v>0</v>
      </c>
      <c r="AE921" s="105">
        <f>IFERROR(IF(OR($I914=0,AD926=0),0,IF($N925&gt;0,(MIN($N925/IF($I914&lt;=5,1,($I914-5)),$N925-SUM($N921:AD921))), (MAX($N925/IF($I914&lt;=5,1,($I914-5)),$N925-SUM($N921:AD921))))),0)</f>
        <v>0</v>
      </c>
      <c r="AF921" s="105">
        <f>IFERROR(IF(OR($I914=0,AE926=0),0,IF($N925&gt;0,(MIN($N925/IF($I914&lt;=5,1,($I914-5)),$N925-SUM($N921:AE921))), (MAX($N925/IF($I914&lt;=5,1,($I914-5)),$N925-SUM($N921:AE921))))),0)</f>
        <v>0</v>
      </c>
      <c r="AG921" s="105">
        <f>IFERROR(IF(OR($I914=0,AF926=0),0,IF($N925&gt;0,(MIN($N925/IF($I914&lt;=5,1,($I914-5)),$N925-SUM($N921:AF921))), (MAX($N925/IF($I914&lt;=5,1,($I914-5)),$N925-SUM($N921:AF921))))),0)</f>
        <v>0</v>
      </c>
      <c r="AH921" s="105">
        <f>IFERROR(IF(OR($I914=0,AG926=0),0,IF($N925&gt;0,(MIN($N925/IF($I914&lt;=5,1,($I914-5)),$N925-SUM($N921:AG921))), (MAX($N925/IF($I914&lt;=5,1,($I914-5)),$N925-SUM($N921:AG921))))),0)</f>
        <v>0</v>
      </c>
      <c r="AI921" s="105">
        <f>IFERROR(IF(OR($I914=0,AH926=0),0,IF($N925&gt;0,(MIN($N925/IF($I914&lt;=5,1,($I914-5)),$N925-SUM($N921:AH921))), (MAX($N925/IF($I914&lt;=5,1,($I914-5)),$N925-SUM($N921:AH921))))),0)</f>
        <v>0</v>
      </c>
      <c r="AJ921" s="105">
        <f>IFERROR(IF(OR($I914=0,AI926=0),0,IF($N925&gt;0,(MIN($N925/IF($I914&lt;=5,1,($I914-5)),$N925-SUM($N921:AI921))), (MAX($N925/IF($I914&lt;=5,1,($I914-5)),$N925-SUM($N921:AI921))))),0)</f>
        <v>0</v>
      </c>
      <c r="AK921" s="105">
        <f>IFERROR(IF(OR($I914=0,AJ926=0),0,IF($N925&gt;0,(MIN($N925/IF($I914&lt;=5,1,($I914-5)),$N925-SUM($N921:AJ921))), (MAX($N925/IF($I914&lt;=5,1,($I914-5)),$N925-SUM($N921:AJ921))))),0)</f>
        <v>0</v>
      </c>
      <c r="AL921" s="105">
        <f>IFERROR(IF(OR($I914=0,AK926=0),0,IF($N925&gt;0,(MIN($N925/IF($I914&lt;=5,1,($I914-5)),$N925-SUM($N921:AK921))), (MAX($N925/IF($I914&lt;=5,1,($I914-5)),$N925-SUM($N921:AK921))))),0)</f>
        <v>0</v>
      </c>
      <c r="AM921" s="105">
        <f>IFERROR(IF(OR($I914=0,AL926=0),0,IF($N925&gt;0,(MIN($N925/IF($I914&lt;=5,1,($I914-5)),$N925-SUM($N921:AL921))), (MAX($N925/IF($I914&lt;=5,1,($I914-5)),$N925-SUM($N921:AL921))))),0)</f>
        <v>0</v>
      </c>
      <c r="AN921" s="105">
        <f>IFERROR(IF(OR($I914=0,AM926=0),0,IF($N925&gt;0,(MIN($N925/IF($I914&lt;=5,1,($I914-5)),$N925-SUM($N921:AM921))), (MAX($N925/IF($I914&lt;=5,1,($I914-5)),$N925-SUM($N921:AM921))))),0)</f>
        <v>0</v>
      </c>
      <c r="AO921" s="105">
        <f>IFERROR(IF(OR($I914=0,AN926=0),0,IF($N925&gt;0,(MIN($N925/IF($I914&lt;=5,1,($I914-5)),$N925-SUM($N921:AN921))), (MAX($N925/IF($I914&lt;=5,1,($I914-5)),$N925-SUM($N921:AN921))))),0)</f>
        <v>0</v>
      </c>
      <c r="AP921" s="105">
        <f>IFERROR(IF(OR($I914=0,AO926=0),0,IF($N925&gt;0,(MIN($N925/IF($I914&lt;=5,1,($I914-5)),$N925-SUM($N921:AO921))), (MAX($N925/IF($I914&lt;=5,1,($I914-5)),$N925-SUM($N921:AO921))))),0)</f>
        <v>0</v>
      </c>
      <c r="AQ921" s="105">
        <f>IFERROR(IF(OR($I914=0,AP926=0),0,IF($N925&gt;0,(MIN($N925/IF($I914&lt;=5,1,($I914-5)),$N925-SUM($N921:AP921))), (MAX($N925/IF($I914&lt;=5,1,($I914-5)),$N925-SUM($N921:AP921))))),0)</f>
        <v>0</v>
      </c>
      <c r="AR921" s="105">
        <f>IFERROR(IF(OR($I914=0,AQ926=0),0,IF($N925&gt;0,(MIN($N925/IF($I914&lt;=5,1,($I914-5)),$N925-SUM($N921:AQ921))), (MAX($N925/IF($I914&lt;=5,1,($I914-5)),$N925-SUM($N921:AQ921))))),0)</f>
        <v>0</v>
      </c>
      <c r="AS921" s="105">
        <f>IFERROR(IF(OR($I914=0,AR926=0),0,IF($N925&gt;0,(MIN($N925/IF($I914&lt;=5,1,($I914-5)),$N925-SUM($N921:AR921))), (MAX($N925/IF($I914&lt;=5,1,($I914-5)),$N925-SUM($N921:AR921))))),0)</f>
        <v>0</v>
      </c>
      <c r="AT921" s="105">
        <f>IFERROR(IF(OR($I914=0,AS926=0),0,IF($N925&gt;0,(MIN($N925/IF($I914&lt;=5,1,($I914-5)),$N925-SUM($N921:AS921))), (MAX($N925/IF($I914&lt;=5,1,($I914-5)),$N925-SUM($N921:AS921))))),0)</f>
        <v>0</v>
      </c>
      <c r="AU921" s="105">
        <f>IFERROR(IF(OR($I914=0,AT926=0),0,IF($N925&gt;0,(MIN($N925/IF($I914&lt;=5,1,($I914-5)),$N925-SUM($N921:AT921))), (MAX($N925/IF($I914&lt;=5,1,($I914-5)),$N925-SUM($N921:AT921))))),0)</f>
        <v>0</v>
      </c>
      <c r="AV921" s="105">
        <f>IFERROR(IF(OR($I914=0,AU926=0),0,IF($N925&gt;0,(MIN($N925/IF($I914&lt;=5,1,($I914-5)),$N925-SUM($N921:AU921))), (MAX($N925/IF($I914&lt;=5,1,($I914-5)),$N925-SUM($N921:AU921))))),0)</f>
        <v>0</v>
      </c>
      <c r="AW921" s="105">
        <f>IFERROR(IF(OR($I914=0,AV926=0),0,IF($N925&gt;0,(MIN($N925/IF($I914&lt;=5,1,($I914-5)),$N925-SUM($N921:AV921))), (MAX($N925/IF($I914&lt;=5,1,($I914-5)),$N925-SUM($N921:AV921))))),0)</f>
        <v>0</v>
      </c>
      <c r="AX921" s="105">
        <f>IFERROR(IF(OR($I914=0,AW926=0),0,IF($N925&gt;0,(MIN($N925/IF($I914&lt;=5,1,($I914-5)),$N925-SUM($N921:AW921))), (MAX($N925/IF($I914&lt;=5,1,($I914-5)),$N925-SUM($N921:AW921))))),0)</f>
        <v>0</v>
      </c>
      <c r="AY921" s="105">
        <f>IFERROR(IF(OR($I914=0,AX926=0),0,IF($N925&gt;0,(MIN($N925/IF($I914&lt;=5,1,($I914-5)),$N925-SUM($N921:AX921))), (MAX($N925/IF($I914&lt;=5,1,($I914-5)),$N925-SUM($N921:AX921))))),0)</f>
        <v>0</v>
      </c>
      <c r="AZ921" s="105">
        <f>IFERROR(IF(OR($I914=0,AY926=0),0,IF($N925&gt;0,(MIN($N925/IF($I914&lt;=5,1,($I914-5)),$N925-SUM($N921:AY921))), (MAX($N925/IF($I914&lt;=5,1,($I914-5)),$N925-SUM($N921:AY921))))),0)</f>
        <v>0</v>
      </c>
      <c r="BA921" s="105">
        <f>IFERROR(IF(OR($I914=0,AZ926=0),0,IF($N925&gt;0,(MIN($N925/IF($I914&lt;=5,1,($I914-5)),$N925-SUM($N921:AZ921))), (MAX($N925/IF($I914&lt;=5,1,($I914-5)),$N925-SUM($N921:AZ921))))),0)</f>
        <v>0</v>
      </c>
      <c r="BB921" s="105">
        <f>IFERROR(IF(OR($I914=0,BA926=0),0,IF($N925&gt;0,(MIN($N925/IF($I914&lt;=5,1,($I914-5)),$N925-SUM($N921:BA921))), (MAX($N925/IF($I914&lt;=5,1,($I914-5)),$N925-SUM($N921:BA921))))),0)</f>
        <v>0</v>
      </c>
      <c r="BC921" s="105">
        <f>IFERROR(IF(OR($I914=0,BB926=0),0,IF($N925&gt;0,(MIN($N925/IF($I914&lt;=5,1,($I914-5)),$N925-SUM($N921:BB921))), (MAX($N925/IF($I914&lt;=5,1,($I914-5)),$N925-SUM($N921:BB921))))),0)</f>
        <v>0</v>
      </c>
      <c r="BD921" s="105">
        <f>IFERROR(IF(OR($I914=0,BC926=0),0,IF($N925&gt;0,(MIN($N925/IF($I914&lt;=5,1,($I914-5)),$N925-SUM($N921:BC921))), (MAX($N925/IF($I914&lt;=5,1,($I914-5)),$N925-SUM($N921:BC921))))),0)</f>
        <v>0</v>
      </c>
      <c r="BE921" s="105">
        <f>IFERROR(IF(OR($I914=0,BD926=0),0,IF($N925&gt;0,(MIN($N925/IF($I914&lt;=5,1,($I914-5)),$N925-SUM($N921:BD921))), (MAX($N925/IF($I914&lt;=5,1,($I914-5)),$N925-SUM($N921:BD921))))),0)</f>
        <v>0</v>
      </c>
      <c r="BF921" s="105">
        <f>IFERROR(IF(OR($I914=0,BE926=0),0,IF($N925&gt;0,(MIN($N925/IF($I914&lt;=5,1,($I914-5)),$N925-SUM($N921:BE921))), (MAX($N925/IF($I914&lt;=5,1,($I914-5)),$N925-SUM($N921:BE921))))),0)</f>
        <v>0</v>
      </c>
      <c r="BG921" s="105">
        <f>IFERROR(IF(OR($I914=0,BF926=0),0,IF($N925&gt;0,(MIN($N925/IF($I914&lt;=5,1,($I914-5)),$N925-SUM($N921:BF921))), (MAX($N925/IF($I914&lt;=5,1,($I914-5)),$N925-SUM($N921:BF921))))),0)</f>
        <v>0</v>
      </c>
      <c r="BH921" s="105">
        <f>IFERROR(IF(OR($I914=0,BG926=0),0,IF($N925&gt;0,(MIN($N925/IF($I914&lt;=5,1,($I914-5)),$N925-SUM($N921:BG921))), (MAX($N925/IF($I914&lt;=5,1,($I914-5)),$N925-SUM($N921:BG921))))),0)</f>
        <v>0</v>
      </c>
      <c r="BI921" s="105">
        <f>IFERROR(IF(OR($I914=0,BH926=0),0,IF($N925&gt;0,(MIN($N925/IF($I914&lt;=5,1,($I914-5)),$N925-SUM($N921:BH921))), (MAX($N925/IF($I914&lt;=5,1,($I914-5)),$N925-SUM($N921:BH921))))),0)</f>
        <v>0</v>
      </c>
      <c r="BJ921" s="105">
        <f>IFERROR(IF(OR($I914=0,BI926=0),0,IF($N925&gt;0,(MIN($N925/IF($I914&lt;=5,1,($I914-5)),$N925-SUM($N921:BI921))), (MAX($N925/IF($I914&lt;=5,1,($I914-5)),$N925-SUM($N921:BI921))))),0)</f>
        <v>0</v>
      </c>
      <c r="BK921" s="105">
        <f>IFERROR(IF(OR($I914=0,BJ926=0),0,IF($N925&gt;0,(MIN($N925/IF($I914&lt;=5,1,($I914-5)),$N925-SUM($N921:BJ921))), (MAX($N925/IF($I914&lt;=5,1,($I914-5)),$N925-SUM($N921:BJ921))))),0)</f>
        <v>0</v>
      </c>
      <c r="BL921" s="105">
        <f>IFERROR(IF(OR($I914=0,BK926=0),0,IF($N925&gt;0,(MIN($N925/IF($I914&lt;=5,1,($I914-5)),$N925-SUM($N921:BK921))), (MAX($N925/IF($I914&lt;=5,1,($I914-5)),$N925-SUM($N921:BK921))))),0)</f>
        <v>0</v>
      </c>
      <c r="BM921" s="105">
        <f>IFERROR(IF(OR($I914=0,BL926=0),0,IF($N925&gt;0,(MIN($N925/IF($I914&lt;=5,1,($I914-5)),$N925-SUM($N921:BL921))), (MAX($N925/IF($I914&lt;=5,1,($I914-5)),$N925-SUM($N921:BL921))))),0)</f>
        <v>0</v>
      </c>
      <c r="BN921" s="105">
        <f>IFERROR(IF(OR($I914=0,BM926=0),0,IF($N925&gt;0,(MIN($N925/IF($I914&lt;=5,1,($I914-5)),$N925-SUM($N921:BM921))), (MAX($N925/IF($I914&lt;=5,1,($I914-5)),$N925-SUM($N921:BM921))))),0)</f>
        <v>0</v>
      </c>
      <c r="BO921" s="105">
        <f>IFERROR(IF(OR($I914=0,BN926=0),0,IF($N925&gt;0,(MIN($N925/IF($I914&lt;=5,1,($I914-5)),$N925-SUM($N921:BN921))), (MAX($N925/IF($I914&lt;=5,1,($I914-5)),$N925-SUM($N921:BN921))))),0)</f>
        <v>0</v>
      </c>
      <c r="BP921" s="105">
        <f>IFERROR(IF(OR($I914=0,BO926=0),0,IF($N925&gt;0,(MIN($N925/IF($I914&lt;=5,1,($I914-5)),$N925-SUM($N921:BO921))), (MAX($N925/IF($I914&lt;=5,1,($I914-5)),$N925-SUM($N921:BO921))))),0)</f>
        <v>0</v>
      </c>
      <c r="BQ921" s="105">
        <f>IFERROR(IF(OR($I914=0,BP926=0),0,IF($N925&gt;0,(MIN($N925/IF($I914&lt;=5,1,($I914-5)),$N925-SUM($N921:BP921))), (MAX($N925/IF($I914&lt;=5,1,($I914-5)),$N925-SUM($N921:BP921))))),0)</f>
        <v>0</v>
      </c>
      <c r="BR921" s="105">
        <f>IFERROR(IF(OR($I914=0,BQ926=0),0,IF($N925&gt;0,(MIN($N925/IF($I914&lt;=5,1,($I914-5)),$N925-SUM($N921:BQ921))), (MAX($N925/IF($I914&lt;=5,1,($I914-5)),$N925-SUM($N921:BQ921))))),0)</f>
        <v>0</v>
      </c>
      <c r="BS921" s="105">
        <f>IFERROR(IF(OR($I914=0,BR926=0),0,IF($N925&gt;0,(MIN($N925/IF($I914&lt;=5,1,($I914-5)),$N925-SUM($N921:BR921))), (MAX($N925/IF($I914&lt;=5,1,($I914-5)),$N925-SUM($N921:BR921))))),0)</f>
        <v>0</v>
      </c>
      <c r="BT921" s="105">
        <f>IFERROR(IF(OR($I914=0,BS926=0),0,IF($N925&gt;0,(MIN($N925/IF($I914&lt;=5,1,($I914-5)),$N925-SUM($N921:BS921))), (MAX($N925/IF($I914&lt;=5,1,($I914-5)),$N925-SUM($N921:BS921))))),0)</f>
        <v>0</v>
      </c>
      <c r="BU921" s="105">
        <f>IFERROR(IF(OR($I914=0,BT926=0),0,IF($N925&gt;0,(MIN($N925/IF($I914&lt;=5,1,($I914-5)),$N925-SUM($N921:BT921))), (MAX($N925/IF($I914&lt;=5,1,($I914-5)),$N925-SUM($N921:BT921))))),0)</f>
        <v>0</v>
      </c>
      <c r="BV921" s="105">
        <f>IFERROR(IF(OR($I914=0,BU926=0),0,IF($N925&gt;0,(MIN($N925/IF($I914&lt;=5,1,($I914-5)),$N925-SUM($N921:BU921))), (MAX($N925/IF($I914&lt;=5,1,($I914-5)),$N925-SUM($N921:BU921))))),0)</f>
        <v>0</v>
      </c>
      <c r="BW921" s="105">
        <f>IFERROR(IF(OR($I914=0,BV926=0),0,IF($N925&gt;0,(MIN($N925/IF($I914&lt;=5,1,($I914-5)),$N925-SUM($N921:BV921))), (MAX($N925/IF($I914&lt;=5,1,($I914-5)),$N925-SUM($N921:BV921))))),0)</f>
        <v>0</v>
      </c>
      <c r="BX921" s="105">
        <f>IFERROR(IF(OR($I914=0,BW926=0),0,IF($N925&gt;0,(MIN($N925/IF($I914&lt;=5,1,($I914-5)),$N925-SUM($N921:BW921))), (MAX($N925/IF($I914&lt;=5,1,($I914-5)),$N925-SUM($N921:BW921))))),0)</f>
        <v>0</v>
      </c>
      <c r="BY921" s="105">
        <f>IFERROR(IF(OR($I914=0,BX926=0),0,IF($N925&gt;0,(MIN($N925/IF($I914&lt;=5,1,($I914-5)),$N925-SUM($N921:BX921))), (MAX($N925/IF($I914&lt;=5,1,($I914-5)),$N925-SUM($N921:BX921))))),0)</f>
        <v>0</v>
      </c>
      <c r="BZ921" s="105">
        <f>IFERROR(IF(OR($I914=0,BY926=0),0,IF($N925&gt;0,(MIN($N925/IF($I914&lt;=5,1,($I914-5)),$N925-SUM($N921:BY921))), (MAX($N925/IF($I914&lt;=5,1,($I914-5)),$N925-SUM($N921:BY921))))),0)</f>
        <v>0</v>
      </c>
      <c r="CA921" s="105">
        <f>IFERROR(IF(OR($I914=0,BZ926=0),0,IF($N925&gt;0,(MIN($N925/IF($I914&lt;=5,1,($I914-5)),$N925-SUM($N921:BZ921))), (MAX($N925/IF($I914&lt;=5,1,($I914-5)),$N925-SUM($N921:BZ921))))),0)</f>
        <v>0</v>
      </c>
      <c r="CB921" s="105">
        <f>IFERROR(IF(OR($I914=0,CA926=0),0,IF($N925&gt;0,(MIN($N925/IF($I914&lt;=5,1,($I914-5)),$N925-SUM($N921:CA921))), (MAX($N925/IF($I914&lt;=5,1,($I914-5)),$N925-SUM($N921:CA921))))),0)</f>
        <v>0</v>
      </c>
      <c r="CC921" s="105">
        <f>IFERROR(IF(OR($I914=0,CB926=0),0,IF($N925&gt;0,(MIN($N925/IF($I914&lt;=5,1,($I914-5)),$N925-SUM($N921:CB921))), (MAX($N925/IF($I914&lt;=5,1,($I914-5)),$N925-SUM($N921:CB921))))),0)</f>
        <v>0</v>
      </c>
      <c r="CD921" s="105">
        <f>IFERROR(IF(OR($I914=0,CC926=0),0,IF($N925&gt;0,(MIN($N925/IF($I914&lt;=5,1,($I914-5)),$N925-SUM($N921:CC921))), (MAX($N925/IF($I914&lt;=5,1,($I914-5)),$N925-SUM($N921:CC921))))),0)</f>
        <v>0</v>
      </c>
      <c r="CE921" s="105">
        <f>IFERROR(IF(OR($I914=0,CD926=0),0,IF($N925&gt;0,(MIN($N925/IF($I914&lt;=5,1,($I914-5)),$N925-SUM($N921:CD921))), (MAX($N925/IF($I914&lt;=5,1,($I914-5)),$N925-SUM($N921:CD921))))),0)</f>
        <v>0</v>
      </c>
      <c r="CF921" s="105">
        <f>IFERROR(IF(OR($I914=0,CE926=0),0,IF($N925&gt;0,(MIN($N925/IF($I914&lt;=5,1,($I914-5)),$N925-SUM($N921:CE921))), (MAX($N925/IF($I914&lt;=5,1,($I914-5)),$N925-SUM($N921:CE921))))),0)</f>
        <v>0</v>
      </c>
    </row>
    <row r="922" spans="1:2018" s="153" customFormat="1" ht="12.75" customHeight="1">
      <c r="C922" s="164"/>
      <c r="D922" s="104" t="s">
        <v>32</v>
      </c>
      <c r="E922" s="104" t="s">
        <v>185</v>
      </c>
      <c r="F922" s="106"/>
      <c r="G922" s="106"/>
      <c r="H922" s="106"/>
      <c r="I922" s="107"/>
      <c r="J922" s="268">
        <f>SUM(J919:J920)</f>
        <v>0</v>
      </c>
      <c r="K922" s="268">
        <f t="shared" ref="K922:BV922" si="4532">SUM(K919:K920)</f>
        <v>0</v>
      </c>
      <c r="L922" s="268">
        <f t="shared" si="4532"/>
        <v>0</v>
      </c>
      <c r="M922" s="268">
        <f t="shared" si="4532"/>
        <v>0</v>
      </c>
      <c r="N922" s="268">
        <f t="shared" si="4532"/>
        <v>0</v>
      </c>
      <c r="O922" s="268">
        <f t="shared" si="4532"/>
        <v>0</v>
      </c>
      <c r="P922" s="268">
        <f t="shared" si="4532"/>
        <v>0</v>
      </c>
      <c r="Q922" s="268">
        <f t="shared" si="4532"/>
        <v>0</v>
      </c>
      <c r="R922" s="268">
        <f t="shared" si="4532"/>
        <v>0</v>
      </c>
      <c r="S922" s="268">
        <f t="shared" si="4532"/>
        <v>0</v>
      </c>
      <c r="T922" s="268">
        <f t="shared" si="4532"/>
        <v>0</v>
      </c>
      <c r="U922" s="268">
        <f t="shared" si="4532"/>
        <v>0</v>
      </c>
      <c r="V922" s="268">
        <f t="shared" si="4532"/>
        <v>0</v>
      </c>
      <c r="W922" s="268">
        <f t="shared" si="4532"/>
        <v>0</v>
      </c>
      <c r="X922" s="268">
        <f t="shared" si="4532"/>
        <v>0</v>
      </c>
      <c r="Y922" s="268">
        <f t="shared" si="4532"/>
        <v>0</v>
      </c>
      <c r="Z922" s="268">
        <f t="shared" si="4532"/>
        <v>0</v>
      </c>
      <c r="AA922" s="268">
        <f t="shared" si="4532"/>
        <v>0</v>
      </c>
      <c r="AB922" s="268">
        <f t="shared" si="4532"/>
        <v>0</v>
      </c>
      <c r="AC922" s="268">
        <f t="shared" si="4532"/>
        <v>0</v>
      </c>
      <c r="AD922" s="268">
        <f t="shared" si="4532"/>
        <v>0</v>
      </c>
      <c r="AE922" s="268">
        <f t="shared" si="4532"/>
        <v>0</v>
      </c>
      <c r="AF922" s="268">
        <f t="shared" si="4532"/>
        <v>0</v>
      </c>
      <c r="AG922" s="268">
        <f t="shared" si="4532"/>
        <v>0</v>
      </c>
      <c r="AH922" s="268">
        <f t="shared" si="4532"/>
        <v>0</v>
      </c>
      <c r="AI922" s="268">
        <f t="shared" si="4532"/>
        <v>0</v>
      </c>
      <c r="AJ922" s="268">
        <f t="shared" si="4532"/>
        <v>0</v>
      </c>
      <c r="AK922" s="268">
        <f t="shared" si="4532"/>
        <v>0</v>
      </c>
      <c r="AL922" s="268">
        <f t="shared" si="4532"/>
        <v>0</v>
      </c>
      <c r="AM922" s="268">
        <f t="shared" si="4532"/>
        <v>0</v>
      </c>
      <c r="AN922" s="268">
        <f t="shared" si="4532"/>
        <v>0</v>
      </c>
      <c r="AO922" s="268">
        <f t="shared" si="4532"/>
        <v>0</v>
      </c>
      <c r="AP922" s="268">
        <f t="shared" si="4532"/>
        <v>0</v>
      </c>
      <c r="AQ922" s="268">
        <f t="shared" si="4532"/>
        <v>0</v>
      </c>
      <c r="AR922" s="268">
        <f t="shared" si="4532"/>
        <v>0</v>
      </c>
      <c r="AS922" s="268">
        <f t="shared" si="4532"/>
        <v>0</v>
      </c>
      <c r="AT922" s="268">
        <f t="shared" si="4532"/>
        <v>0</v>
      </c>
      <c r="AU922" s="268">
        <f t="shared" si="4532"/>
        <v>0</v>
      </c>
      <c r="AV922" s="268">
        <f t="shared" si="4532"/>
        <v>0</v>
      </c>
      <c r="AW922" s="268">
        <f t="shared" si="4532"/>
        <v>0</v>
      </c>
      <c r="AX922" s="268">
        <f t="shared" si="4532"/>
        <v>0</v>
      </c>
      <c r="AY922" s="268">
        <f t="shared" si="4532"/>
        <v>0</v>
      </c>
      <c r="AZ922" s="268">
        <f t="shared" si="4532"/>
        <v>0</v>
      </c>
      <c r="BA922" s="268">
        <f t="shared" si="4532"/>
        <v>0</v>
      </c>
      <c r="BB922" s="268">
        <f t="shared" si="4532"/>
        <v>0</v>
      </c>
      <c r="BC922" s="268">
        <f t="shared" si="4532"/>
        <v>0</v>
      </c>
      <c r="BD922" s="268">
        <f t="shared" si="4532"/>
        <v>0</v>
      </c>
      <c r="BE922" s="268">
        <f t="shared" si="4532"/>
        <v>0</v>
      </c>
      <c r="BF922" s="268">
        <f t="shared" si="4532"/>
        <v>0</v>
      </c>
      <c r="BG922" s="268">
        <f t="shared" si="4532"/>
        <v>0</v>
      </c>
      <c r="BH922" s="268">
        <f t="shared" si="4532"/>
        <v>0</v>
      </c>
      <c r="BI922" s="268">
        <f t="shared" si="4532"/>
        <v>0</v>
      </c>
      <c r="BJ922" s="268">
        <f t="shared" si="4532"/>
        <v>0</v>
      </c>
      <c r="BK922" s="268">
        <f t="shared" si="4532"/>
        <v>0</v>
      </c>
      <c r="BL922" s="268">
        <f t="shared" si="4532"/>
        <v>0</v>
      </c>
      <c r="BM922" s="268">
        <f t="shared" si="4532"/>
        <v>0</v>
      </c>
      <c r="BN922" s="268">
        <f t="shared" si="4532"/>
        <v>0</v>
      </c>
      <c r="BO922" s="268">
        <f t="shared" si="4532"/>
        <v>0</v>
      </c>
      <c r="BP922" s="268">
        <f t="shared" si="4532"/>
        <v>0</v>
      </c>
      <c r="BQ922" s="268">
        <f t="shared" si="4532"/>
        <v>0</v>
      </c>
      <c r="BR922" s="268">
        <f t="shared" si="4532"/>
        <v>0</v>
      </c>
      <c r="BS922" s="268">
        <f t="shared" si="4532"/>
        <v>0</v>
      </c>
      <c r="BT922" s="268">
        <f t="shared" si="4532"/>
        <v>0</v>
      </c>
      <c r="BU922" s="268">
        <f t="shared" si="4532"/>
        <v>0</v>
      </c>
      <c r="BV922" s="268">
        <f t="shared" si="4532"/>
        <v>0</v>
      </c>
      <c r="BW922" s="268">
        <f t="shared" ref="BW922:CF922" si="4533">SUM(BW919:BW920)</f>
        <v>0</v>
      </c>
      <c r="BX922" s="268">
        <f t="shared" si="4533"/>
        <v>0</v>
      </c>
      <c r="BY922" s="268">
        <f t="shared" si="4533"/>
        <v>0</v>
      </c>
      <c r="BZ922" s="268">
        <f t="shared" si="4533"/>
        <v>0</v>
      </c>
      <c r="CA922" s="268">
        <f t="shared" si="4533"/>
        <v>0</v>
      </c>
      <c r="CB922" s="268">
        <f t="shared" si="4533"/>
        <v>0</v>
      </c>
      <c r="CC922" s="268">
        <f t="shared" si="4533"/>
        <v>0</v>
      </c>
      <c r="CD922" s="268">
        <f t="shared" si="4533"/>
        <v>0</v>
      </c>
      <c r="CE922" s="268">
        <f t="shared" si="4533"/>
        <v>0</v>
      </c>
      <c r="CF922" s="268">
        <f t="shared" si="4533"/>
        <v>0</v>
      </c>
    </row>
    <row r="923" spans="1:2018" s="153" customFormat="1" ht="12.75" customHeight="1">
      <c r="C923" s="164"/>
      <c r="D923" s="155" t="s">
        <v>204</v>
      </c>
      <c r="E923" s="155"/>
      <c r="I923" s="31">
        <f>IF(I$4=first_reg_period, INDEX(Inputs!$J$94:$J$121,MATCH(B913,Inputs!$C$94:$C$121,0)),0)</f>
        <v>91.34508672847322</v>
      </c>
      <c r="J923" s="166">
        <f>IF(J$4=first_reg_period, INDEX(Inputs!$J$94:$J$121,MATCH(C913,Inputs!$C$94:$C$121,0)),0)</f>
        <v>0</v>
      </c>
      <c r="K923" s="166">
        <f>IF(K$4=first_reg_period, INDEX(Inputs!$J$94:$J$121,MATCH(D913,Inputs!$C$94:$C$121,0)),0)</f>
        <v>0</v>
      </c>
      <c r="L923" s="166">
        <f>IF(L$4=first_reg_period, INDEX(Inputs!$J$94:$J$121,MATCH(E913,Inputs!$C$94:$C$121,0)),0)</f>
        <v>0</v>
      </c>
      <c r="M923" s="166">
        <f>IF(M$4=first_reg_period, INDEX(Inputs!$J$94:$J$121,MATCH(F913,Inputs!$C$94:$C$121,0)),0)</f>
        <v>0</v>
      </c>
      <c r="N923" s="166">
        <f>IF(N$4=first_reg_period, INDEX(Inputs!$J$94:$J$121,MATCH(G913,Inputs!$C$94:$C$121,0)),0)</f>
        <v>0</v>
      </c>
      <c r="O923" s="31">
        <f>IF(O$4=first_reg_period, INDEX(Inputs!$J$94:$J$121,MATCH(H913,Inputs!$C$94:$C$121,0)),0)</f>
        <v>0</v>
      </c>
      <c r="P923" s="31">
        <f>IF(P$4=first_reg_period, INDEX(Inputs!$J$94:$J$121,MATCH(I913,Inputs!$C$94:$C$121,0)),0)</f>
        <v>0</v>
      </c>
      <c r="Q923" s="31">
        <f>IF(Q$4=first_reg_period, INDEX(Inputs!$J$94:$J$121,MATCH(J913,Inputs!$C$94:$C$121,0)),0)</f>
        <v>0</v>
      </c>
      <c r="R923" s="31">
        <f>IF(R$4=first_reg_period, INDEX(Inputs!$J$94:$J$121,MATCH(K913,Inputs!$C$94:$C$121,0)),0)</f>
        <v>0</v>
      </c>
      <c r="S923" s="31">
        <f>IF(S$4=first_reg_period, INDEX(Inputs!$J$94:$J$121,MATCH(L913,Inputs!$C$94:$C$121,0)),0)</f>
        <v>0</v>
      </c>
      <c r="T923" s="31">
        <f>IF(T$4=first_reg_period, INDEX(Inputs!$J$94:$J$121,MATCH(M913,Inputs!$C$94:$C$121,0)),0)</f>
        <v>0</v>
      </c>
      <c r="U923" s="31">
        <f>IF(U$4=first_reg_period, INDEX(Inputs!$J$94:$J$121,MATCH(N913,Inputs!$C$94:$C$121,0)),0)</f>
        <v>0</v>
      </c>
      <c r="V923" s="31">
        <f>IF(V$4=first_reg_period, INDEX(Inputs!$J$94:$J$121,MATCH(O913,Inputs!$C$94:$C$121,0)),0)</f>
        <v>0</v>
      </c>
      <c r="W923" s="31">
        <f>IF(W$4=first_reg_period, INDEX(Inputs!$J$94:$J$121,MATCH(P913,Inputs!$C$94:$C$121,0)),0)</f>
        <v>0</v>
      </c>
      <c r="X923" s="31">
        <f>IF(X$4=first_reg_period, INDEX(Inputs!$J$94:$J$121,MATCH(Q913,Inputs!$C$94:$C$121,0)),0)</f>
        <v>0</v>
      </c>
      <c r="Y923" s="31">
        <f>IF(Y$4=first_reg_period, INDEX(Inputs!$J$94:$J$121,MATCH(R913,Inputs!$C$94:$C$121,0)),0)</f>
        <v>0</v>
      </c>
      <c r="Z923" s="31">
        <f>IF(Z$4=first_reg_period, INDEX(Inputs!$J$94:$J$121,MATCH(S913,Inputs!$C$94:$C$121,0)),0)</f>
        <v>0</v>
      </c>
      <c r="AA923" s="31">
        <f>IF(AA$4=first_reg_period, INDEX(Inputs!$J$94:$J$121,MATCH(T913,Inputs!$C$94:$C$121,0)),0)</f>
        <v>0</v>
      </c>
      <c r="AB923" s="31">
        <f>IF(AB$4=first_reg_period, INDEX(Inputs!$J$94:$J$121,MATCH(U913,Inputs!$C$94:$C$121,0)),0)</f>
        <v>0</v>
      </c>
      <c r="AC923" s="31">
        <f>IF(AC$4=first_reg_period, INDEX(Inputs!$J$94:$J$121,MATCH(V913,Inputs!$C$94:$C$121,0)),0)</f>
        <v>0</v>
      </c>
      <c r="AD923" s="31">
        <f>IF(AD$4=first_reg_period, INDEX(Inputs!$J$94:$J$121,MATCH(W913,Inputs!$C$94:$C$121,0)),0)</f>
        <v>0</v>
      </c>
      <c r="AE923" s="31">
        <f>IF(AE$4=first_reg_period, INDEX(Inputs!$J$94:$J$121,MATCH(X913,Inputs!$C$94:$C$121,0)),0)</f>
        <v>0</v>
      </c>
      <c r="AF923" s="31">
        <f>IF(AF$4=first_reg_period, INDEX(Inputs!$J$94:$J$121,MATCH(Y913,Inputs!$C$94:$C$121,0)),0)</f>
        <v>0</v>
      </c>
      <c r="AG923" s="31">
        <f>IF(AG$4=first_reg_period, INDEX(Inputs!$J$94:$J$121,MATCH(Z913,Inputs!$C$94:$C$121,0)),0)</f>
        <v>0</v>
      </c>
      <c r="AH923" s="31">
        <f>IF(AH$4=first_reg_period, INDEX(Inputs!$J$94:$J$121,MATCH(AA913,Inputs!$C$94:$C$121,0)),0)</f>
        <v>0</v>
      </c>
      <c r="AI923" s="31">
        <f>IF(AI$4=first_reg_period, INDEX(Inputs!$J$94:$J$121,MATCH(AB913,Inputs!$C$94:$C$121,0)),0)</f>
        <v>0</v>
      </c>
      <c r="AJ923" s="31">
        <f>IF(AJ$4=first_reg_period, INDEX(Inputs!$J$94:$J$121,MATCH(AC913,Inputs!$C$94:$C$121,0)),0)</f>
        <v>0</v>
      </c>
      <c r="AK923" s="31">
        <f>IF(AK$4=first_reg_period, INDEX(Inputs!$J$94:$J$121,MATCH(AD913,Inputs!$C$94:$C$121,0)),0)</f>
        <v>0</v>
      </c>
      <c r="AL923" s="31">
        <f>IF(AL$4=first_reg_period, INDEX(Inputs!$J$94:$J$121,MATCH(AE913,Inputs!$C$94:$C$121,0)),0)</f>
        <v>0</v>
      </c>
      <c r="AM923" s="31">
        <f>IF(AM$4=first_reg_period, INDEX(Inputs!$J$94:$J$121,MATCH(AF913,Inputs!$C$94:$C$121,0)),0)</f>
        <v>0</v>
      </c>
      <c r="AN923" s="31">
        <f>IF(AN$4=first_reg_period, INDEX(Inputs!$J$94:$J$121,MATCH(AG913,Inputs!$C$94:$C$121,0)),0)</f>
        <v>0</v>
      </c>
      <c r="AO923" s="31">
        <f>IF(AO$4=first_reg_period, INDEX(Inputs!$J$94:$J$121,MATCH(AH913,Inputs!$C$94:$C$121,0)),0)</f>
        <v>0</v>
      </c>
      <c r="AP923" s="31">
        <f>IF(AP$4=first_reg_period, INDEX(Inputs!$J$94:$J$121,MATCH(AI913,Inputs!$C$94:$C$121,0)),0)</f>
        <v>0</v>
      </c>
      <c r="AQ923" s="31">
        <f>IF(AQ$4=first_reg_period, INDEX(Inputs!$J$94:$J$121,MATCH(AJ913,Inputs!$C$94:$C$121,0)),0)</f>
        <v>0</v>
      </c>
      <c r="AR923" s="31">
        <f>IF(AR$4=first_reg_period, INDEX(Inputs!$J$94:$J$121,MATCH(AK913,Inputs!$C$94:$C$121,0)),0)</f>
        <v>0</v>
      </c>
      <c r="AS923" s="31">
        <f>IF(AS$4=first_reg_period, INDEX(Inputs!$J$94:$J$121,MATCH(AL913,Inputs!$C$94:$C$121,0)),0)</f>
        <v>0</v>
      </c>
      <c r="AT923" s="31">
        <f>IF(AT$4=first_reg_period, INDEX(Inputs!$J$94:$J$121,MATCH(AM913,Inputs!$C$94:$C$121,0)),0)</f>
        <v>0</v>
      </c>
      <c r="AU923" s="31">
        <f>IF(AU$4=first_reg_period, INDEX(Inputs!$J$94:$J$121,MATCH(AN913,Inputs!$C$94:$C$121,0)),0)</f>
        <v>0</v>
      </c>
      <c r="AV923" s="31">
        <f>IF(AV$4=first_reg_period, INDEX(Inputs!$J$94:$J$121,MATCH(AO913,Inputs!$C$94:$C$121,0)),0)</f>
        <v>0</v>
      </c>
      <c r="AW923" s="31">
        <f>IF(AW$4=first_reg_period, INDEX(Inputs!$J$94:$J$121,MATCH(AP913,Inputs!$C$94:$C$121,0)),0)</f>
        <v>0</v>
      </c>
      <c r="AX923" s="31">
        <f>IF(AX$4=first_reg_period, INDEX(Inputs!$J$94:$J$121,MATCH(AQ913,Inputs!$C$94:$C$121,0)),0)</f>
        <v>0</v>
      </c>
      <c r="AY923" s="31">
        <f>IF(AY$4=first_reg_period, INDEX(Inputs!$J$94:$J$121,MATCH(AR913,Inputs!$C$94:$C$121,0)),0)</f>
        <v>0</v>
      </c>
      <c r="AZ923" s="31">
        <f>IF(AZ$4=first_reg_period, INDEX(Inputs!$J$94:$J$121,MATCH(AS913,Inputs!$C$94:$C$121,0)),0)</f>
        <v>0</v>
      </c>
      <c r="BA923" s="31">
        <f>IF(BA$4=first_reg_period, INDEX(Inputs!$J$94:$J$121,MATCH(AT913,Inputs!$C$94:$C$121,0)),0)</f>
        <v>0</v>
      </c>
      <c r="BB923" s="31">
        <f>IF(BB$4=first_reg_period, INDEX(Inputs!$J$94:$J$121,MATCH(AU913,Inputs!$C$94:$C$121,0)),0)</f>
        <v>0</v>
      </c>
      <c r="BC923" s="31">
        <f>IF(BC$4=first_reg_period, INDEX(Inputs!$J$94:$J$121,MATCH(AV913,Inputs!$C$94:$C$121,0)),0)</f>
        <v>0</v>
      </c>
      <c r="BD923" s="31">
        <f>IF(BD$4=first_reg_period, INDEX(Inputs!$J$94:$J$121,MATCH(AW913,Inputs!$C$94:$C$121,0)),0)</f>
        <v>0</v>
      </c>
      <c r="BE923" s="31">
        <f>IF(BE$4=first_reg_period, INDEX(Inputs!$J$94:$J$121,MATCH(AX913,Inputs!$C$94:$C$121,0)),0)</f>
        <v>0</v>
      </c>
      <c r="BF923" s="31">
        <f>IF(BF$4=first_reg_period, INDEX(Inputs!$J$94:$J$121,MATCH(AY913,Inputs!$C$94:$C$121,0)),0)</f>
        <v>0</v>
      </c>
      <c r="BG923" s="31">
        <f>IF(BG$4=first_reg_period, INDEX(Inputs!$J$94:$J$121,MATCH(AZ913,Inputs!$C$94:$C$121,0)),0)</f>
        <v>0</v>
      </c>
      <c r="BH923" s="31">
        <f>IF(BH$4=first_reg_period, INDEX(Inputs!$J$94:$J$121,MATCH(BA913,Inputs!$C$94:$C$121,0)),0)</f>
        <v>0</v>
      </c>
      <c r="BI923" s="31">
        <f>IF(BI$4=first_reg_period, INDEX(Inputs!$J$94:$J$121,MATCH(BB913,Inputs!$C$94:$C$121,0)),0)</f>
        <v>0</v>
      </c>
      <c r="BJ923" s="31">
        <f>IF(BJ$4=first_reg_period, INDEX(Inputs!$J$94:$J$121,MATCH(BC913,Inputs!$C$94:$C$121,0)),0)</f>
        <v>0</v>
      </c>
      <c r="BK923" s="31">
        <f>IF(BK$4=first_reg_period, INDEX(Inputs!$J$94:$J$121,MATCH(BD913,Inputs!$C$94:$C$121,0)),0)</f>
        <v>0</v>
      </c>
      <c r="BL923" s="31">
        <f>IF(BL$4=first_reg_period, INDEX(Inputs!$J$94:$J$121,MATCH(BE913,Inputs!$C$94:$C$121,0)),0)</f>
        <v>0</v>
      </c>
      <c r="BM923" s="31">
        <f>IF(BM$4=first_reg_period, INDEX(Inputs!$J$94:$J$121,MATCH(BF913,Inputs!$C$94:$C$121,0)),0)</f>
        <v>0</v>
      </c>
      <c r="BN923" s="31">
        <f>IF(BN$4=first_reg_period, INDEX(Inputs!$J$94:$J$121,MATCH(BG913,Inputs!$C$94:$C$121,0)),0)</f>
        <v>0</v>
      </c>
      <c r="BO923" s="31">
        <f>IF(BO$4=first_reg_period, INDEX(Inputs!$J$94:$J$121,MATCH(BH913,Inputs!$C$94:$C$121,0)),0)</f>
        <v>0</v>
      </c>
      <c r="BP923" s="31">
        <f>IF(BP$4=first_reg_period, INDEX(Inputs!$J$94:$J$121,MATCH(BI913,Inputs!$C$94:$C$121,0)),0)</f>
        <v>0</v>
      </c>
      <c r="BQ923" s="31">
        <f>IF(BQ$4=first_reg_period, INDEX(Inputs!$J$94:$J$121,MATCH(BJ913,Inputs!$C$94:$C$121,0)),0)</f>
        <v>0</v>
      </c>
      <c r="BR923" s="31">
        <f>IF(BR$4=first_reg_period, INDEX(Inputs!$J$94:$J$121,MATCH(BK913,Inputs!$C$94:$C$121,0)),0)</f>
        <v>0</v>
      </c>
      <c r="BS923" s="31">
        <f>IF(BS$4=first_reg_period, INDEX(Inputs!$J$94:$J$121,MATCH(BL913,Inputs!$C$94:$C$121,0)),0)</f>
        <v>0</v>
      </c>
      <c r="BT923" s="31">
        <f>IF(BT$4=first_reg_period, INDEX(Inputs!$J$94:$J$121,MATCH(BM913,Inputs!$C$94:$C$121,0)),0)</f>
        <v>0</v>
      </c>
      <c r="BU923" s="31">
        <f>IF(BU$4=first_reg_period, INDEX(Inputs!$J$94:$J$121,MATCH(BN913,Inputs!$C$94:$C$121,0)),0)</f>
        <v>0</v>
      </c>
      <c r="BV923" s="31">
        <f>IF(BV$4=first_reg_period, INDEX(Inputs!$J$94:$J$121,MATCH(BO913,Inputs!$C$94:$C$121,0)),0)</f>
        <v>0</v>
      </c>
      <c r="BW923" s="31">
        <f>IF(BW$4=first_reg_period, INDEX(Inputs!$J$94:$J$121,MATCH(BP913,Inputs!$C$94:$C$121,0)),0)</f>
        <v>0</v>
      </c>
      <c r="BX923" s="31">
        <f>IF(BX$4=first_reg_period, INDEX(Inputs!$J$94:$J$121,MATCH(BQ913,Inputs!$C$94:$C$121,0)),0)</f>
        <v>0</v>
      </c>
      <c r="BY923" s="31">
        <f>IF(BY$4=first_reg_period, INDEX(Inputs!$J$94:$J$121,MATCH(BR913,Inputs!$C$94:$C$121,0)),0)</f>
        <v>0</v>
      </c>
      <c r="BZ923" s="31">
        <f>IF(BZ$4=first_reg_period, INDEX(Inputs!$J$94:$J$121,MATCH(BS913,Inputs!$C$94:$C$121,0)),0)</f>
        <v>0</v>
      </c>
      <c r="CA923" s="31">
        <f>IF(CA$4=first_reg_period, INDEX(Inputs!$J$94:$J$121,MATCH(BT913,Inputs!$C$94:$C$121,0)),0)</f>
        <v>0</v>
      </c>
      <c r="CB923" s="31">
        <f>IF(CB$4=first_reg_period, INDEX(Inputs!$J$94:$J$121,MATCH(BU913,Inputs!$C$94:$C$121,0)),0)</f>
        <v>0</v>
      </c>
      <c r="CC923" s="31">
        <f>IF(CC$4=first_reg_period, INDEX(Inputs!$J$94:$J$121,MATCH(BV913,Inputs!$C$94:$C$121,0)),0)</f>
        <v>0</v>
      </c>
      <c r="CD923" s="31">
        <f>IF(CD$4=first_reg_period, INDEX(Inputs!$J$94:$J$121,MATCH(BW913,Inputs!$C$94:$C$121,0)),0)</f>
        <v>0</v>
      </c>
      <c r="CE923" s="31">
        <f>IF(CE$4=first_reg_period, INDEX(Inputs!$J$94:$J$121,MATCH(BX913,Inputs!$C$94:$C$121,0)),0)</f>
        <v>0</v>
      </c>
      <c r="CF923" s="31">
        <f>IF(CF$4=first_reg_period, INDEX(Inputs!$J$94:$J$121,MATCH(BY913,Inputs!$C$94:$C$121,0)),0)</f>
        <v>0</v>
      </c>
    </row>
    <row r="924" spans="1:2018" s="153" customFormat="1" ht="12.75" customHeight="1">
      <c r="C924" s="164"/>
      <c r="D924" s="155" t="s">
        <v>205</v>
      </c>
      <c r="E924" s="155"/>
      <c r="I924" s="31">
        <f>IF(I$4=first_reg_period, INDEX(Inputs!$K$94:$K$121,MATCH(B913,Inputs!$C$94:$C$121,0)),0)</f>
        <v>0</v>
      </c>
      <c r="J924" s="31">
        <f>IF(J$4=first_reg_period, INDEX(Inputs!$K$94:$K$121,MATCH(C913,Inputs!$C$94:$C$121,0)),0)</f>
        <v>0</v>
      </c>
      <c r="K924" s="31">
        <f>IF(K$4=first_reg_period, INDEX(Inputs!$K$94:$K$121,MATCH(D913,Inputs!$C$94:$C$121,0)),0)</f>
        <v>0</v>
      </c>
      <c r="L924" s="31">
        <f>IF(L$4=first_reg_period, INDEX(Inputs!$K$94:$K$121,MATCH(E913,Inputs!$C$94:$C$121,0)),0)</f>
        <v>0</v>
      </c>
      <c r="M924" s="31">
        <f>IF(M$4=first_reg_period, INDEX(Inputs!$K$94:$K$121,MATCH(F913,Inputs!$C$94:$C$121,0)),0)</f>
        <v>0</v>
      </c>
      <c r="N924" s="31">
        <f>IF(N$4=first_reg_period, INDEX(Inputs!$K$94:$K$121,MATCH(G913,Inputs!$C$94:$C$121,0)),0)</f>
        <v>0</v>
      </c>
      <c r="O924" s="31">
        <f>IF(O$4=first_reg_period, INDEX(Inputs!$K$94:$K$121,MATCH(H913,Inputs!$C$94:$C$121,0)),0)</f>
        <v>0</v>
      </c>
      <c r="P924" s="31">
        <f>IF(P$4=first_reg_period, INDEX(Inputs!$K$94:$K$121,MATCH(I913,Inputs!$C$94:$C$121,0)),0)</f>
        <v>0</v>
      </c>
      <c r="Q924" s="31">
        <f>IF(Q$4=first_reg_period, INDEX(Inputs!$K$94:$K$121,MATCH(J913,Inputs!$C$94:$C$121,0)),0)</f>
        <v>0</v>
      </c>
      <c r="R924" s="31">
        <f>IF(R$4=first_reg_period, INDEX(Inputs!$K$94:$K$121,MATCH(K913,Inputs!$C$94:$C$121,0)),0)</f>
        <v>0</v>
      </c>
      <c r="S924" s="31">
        <f>IF(S$4=first_reg_period, INDEX(Inputs!$K$94:$K$121,MATCH(L913,Inputs!$C$94:$C$121,0)),0)</f>
        <v>0</v>
      </c>
      <c r="T924" s="31">
        <f>IF(T$4=first_reg_period, INDEX(Inputs!$K$94:$K$121,MATCH(M913,Inputs!$C$94:$C$121,0)),0)</f>
        <v>0</v>
      </c>
      <c r="U924" s="31">
        <f>IF(U$4=first_reg_period, INDEX(Inputs!$K$94:$K$121,MATCH(N913,Inputs!$C$94:$C$121,0)),0)</f>
        <v>0</v>
      </c>
      <c r="V924" s="31">
        <f>IF(V$4=first_reg_period, INDEX(Inputs!$K$94:$K$121,MATCH(O913,Inputs!$C$94:$C$121,0)),0)</f>
        <v>0</v>
      </c>
      <c r="W924" s="31">
        <f>IF(W$4=first_reg_period, INDEX(Inputs!$K$94:$K$121,MATCH(P913,Inputs!$C$94:$C$121,0)),0)</f>
        <v>0</v>
      </c>
      <c r="X924" s="31">
        <f>IF(X$4=first_reg_period, INDEX(Inputs!$K$94:$K$121,MATCH(Q913,Inputs!$C$94:$C$121,0)),0)</f>
        <v>0</v>
      </c>
      <c r="Y924" s="31">
        <f>IF(Y$4=first_reg_period, INDEX(Inputs!$K$94:$K$121,MATCH(R913,Inputs!$C$94:$C$121,0)),0)</f>
        <v>0</v>
      </c>
      <c r="Z924" s="31">
        <f>IF(Z$4=first_reg_period, INDEX(Inputs!$K$94:$K$121,MATCH(S913,Inputs!$C$94:$C$121,0)),0)</f>
        <v>0</v>
      </c>
      <c r="AA924" s="31">
        <f>IF(AA$4=first_reg_period, INDEX(Inputs!$K$94:$K$121,MATCH(T913,Inputs!$C$94:$C$121,0)),0)</f>
        <v>0</v>
      </c>
      <c r="AB924" s="31">
        <f>IF(AB$4=first_reg_period, INDEX(Inputs!$K$94:$K$121,MATCH(U913,Inputs!$C$94:$C$121,0)),0)</f>
        <v>0</v>
      </c>
      <c r="AC924" s="31">
        <f>IF(AC$4=first_reg_period, INDEX(Inputs!$K$94:$K$121,MATCH(V913,Inputs!$C$94:$C$121,0)),0)</f>
        <v>0</v>
      </c>
      <c r="AD924" s="31">
        <f>IF(AD$4=first_reg_period, INDEX(Inputs!$K$94:$K$121,MATCH(W913,Inputs!$C$94:$C$121,0)),0)</f>
        <v>0</v>
      </c>
      <c r="AE924" s="31">
        <f>IF(AE$4=first_reg_period, INDEX(Inputs!$K$94:$K$121,MATCH(X913,Inputs!$C$94:$C$121,0)),0)</f>
        <v>0</v>
      </c>
      <c r="AF924" s="31">
        <f>IF(AF$4=first_reg_period, INDEX(Inputs!$K$94:$K$121,MATCH(Y913,Inputs!$C$94:$C$121,0)),0)</f>
        <v>0</v>
      </c>
      <c r="AG924" s="31">
        <f>IF(AG$4=first_reg_period, INDEX(Inputs!$K$94:$K$121,MATCH(Z913,Inputs!$C$94:$C$121,0)),0)</f>
        <v>0</v>
      </c>
      <c r="AH924" s="31">
        <f>IF(AH$4=first_reg_period, INDEX(Inputs!$K$94:$K$121,MATCH(AA913,Inputs!$C$94:$C$121,0)),0)</f>
        <v>0</v>
      </c>
      <c r="AI924" s="31">
        <f>IF(AI$4=first_reg_period, INDEX(Inputs!$K$94:$K$121,MATCH(AB913,Inputs!$C$94:$C$121,0)),0)</f>
        <v>0</v>
      </c>
      <c r="AJ924" s="31">
        <f>IF(AJ$4=first_reg_period, INDEX(Inputs!$K$94:$K$121,MATCH(AC913,Inputs!$C$94:$C$121,0)),0)</f>
        <v>0</v>
      </c>
      <c r="AK924" s="31">
        <f>IF(AK$4=first_reg_period, INDEX(Inputs!$K$94:$K$121,MATCH(AD913,Inputs!$C$94:$C$121,0)),0)</f>
        <v>0</v>
      </c>
      <c r="AL924" s="31">
        <f>IF(AL$4=first_reg_period, INDEX(Inputs!$K$94:$K$121,MATCH(AE913,Inputs!$C$94:$C$121,0)),0)</f>
        <v>0</v>
      </c>
      <c r="AM924" s="31">
        <f>IF(AM$4=first_reg_period, INDEX(Inputs!$K$94:$K$121,MATCH(AF913,Inputs!$C$94:$C$121,0)),0)</f>
        <v>0</v>
      </c>
      <c r="AN924" s="31">
        <f>IF(AN$4=first_reg_period, INDEX(Inputs!$K$94:$K$121,MATCH(AG913,Inputs!$C$94:$C$121,0)),0)</f>
        <v>0</v>
      </c>
      <c r="AO924" s="31">
        <f>IF(AO$4=first_reg_period, INDEX(Inputs!$K$94:$K$121,MATCH(AH913,Inputs!$C$94:$C$121,0)),0)</f>
        <v>0</v>
      </c>
      <c r="AP924" s="31">
        <f>IF(AP$4=first_reg_period, INDEX(Inputs!$K$94:$K$121,MATCH(AI913,Inputs!$C$94:$C$121,0)),0)</f>
        <v>0</v>
      </c>
      <c r="AQ924" s="31">
        <f>IF(AQ$4=first_reg_period, INDEX(Inputs!$K$94:$K$121,MATCH(AJ913,Inputs!$C$94:$C$121,0)),0)</f>
        <v>0</v>
      </c>
      <c r="AR924" s="31">
        <f>IF(AR$4=first_reg_period, INDEX(Inputs!$K$94:$K$121,MATCH(AK913,Inputs!$C$94:$C$121,0)),0)</f>
        <v>0</v>
      </c>
      <c r="AS924" s="31">
        <f>IF(AS$4=first_reg_period, INDEX(Inputs!$K$94:$K$121,MATCH(AL913,Inputs!$C$94:$C$121,0)),0)</f>
        <v>0</v>
      </c>
      <c r="AT924" s="31">
        <f>IF(AT$4=first_reg_period, INDEX(Inputs!$K$94:$K$121,MATCH(AM913,Inputs!$C$94:$C$121,0)),0)</f>
        <v>0</v>
      </c>
      <c r="AU924" s="31">
        <f>IF(AU$4=first_reg_period, INDEX(Inputs!$K$94:$K$121,MATCH(AN913,Inputs!$C$94:$C$121,0)),0)</f>
        <v>0</v>
      </c>
      <c r="AV924" s="31">
        <f>IF(AV$4=first_reg_period, INDEX(Inputs!$K$94:$K$121,MATCH(AO913,Inputs!$C$94:$C$121,0)),0)</f>
        <v>0</v>
      </c>
      <c r="AW924" s="31">
        <f>IF(AW$4=first_reg_period, INDEX(Inputs!$K$94:$K$121,MATCH(AP913,Inputs!$C$94:$C$121,0)),0)</f>
        <v>0</v>
      </c>
      <c r="AX924" s="31">
        <f>IF(AX$4=first_reg_period, INDEX(Inputs!$K$94:$K$121,MATCH(AQ913,Inputs!$C$94:$C$121,0)),0)</f>
        <v>0</v>
      </c>
      <c r="AY924" s="31">
        <f>IF(AY$4=first_reg_period, INDEX(Inputs!$K$94:$K$121,MATCH(AR913,Inputs!$C$94:$C$121,0)),0)</f>
        <v>0</v>
      </c>
      <c r="AZ924" s="31">
        <f>IF(AZ$4=first_reg_period, INDEX(Inputs!$K$94:$K$121,MATCH(AS913,Inputs!$C$94:$C$121,0)),0)</f>
        <v>0</v>
      </c>
      <c r="BA924" s="31">
        <f>IF(BA$4=first_reg_period, INDEX(Inputs!$K$94:$K$121,MATCH(AT913,Inputs!$C$94:$C$121,0)),0)</f>
        <v>0</v>
      </c>
      <c r="BB924" s="31">
        <f>IF(BB$4=first_reg_period, INDEX(Inputs!$K$94:$K$121,MATCH(AU913,Inputs!$C$94:$C$121,0)),0)</f>
        <v>0</v>
      </c>
      <c r="BC924" s="31">
        <f>IF(BC$4=first_reg_period, INDEX(Inputs!$K$94:$K$121,MATCH(AV913,Inputs!$C$94:$C$121,0)),0)</f>
        <v>0</v>
      </c>
      <c r="BD924" s="31">
        <f>IF(BD$4=first_reg_period, INDEX(Inputs!$K$94:$K$121,MATCH(AW913,Inputs!$C$94:$C$121,0)),0)</f>
        <v>0</v>
      </c>
      <c r="BE924" s="31">
        <f>IF(BE$4=first_reg_period, INDEX(Inputs!$K$94:$K$121,MATCH(AX913,Inputs!$C$94:$C$121,0)),0)</f>
        <v>0</v>
      </c>
      <c r="BF924" s="31">
        <f>IF(BF$4=first_reg_period, INDEX(Inputs!$K$94:$K$121,MATCH(AY913,Inputs!$C$94:$C$121,0)),0)</f>
        <v>0</v>
      </c>
      <c r="BG924" s="31">
        <f>IF(BG$4=first_reg_period, INDEX(Inputs!$K$94:$K$121,MATCH(AZ913,Inputs!$C$94:$C$121,0)),0)</f>
        <v>0</v>
      </c>
      <c r="BH924" s="31">
        <f>IF(BH$4=first_reg_period, INDEX(Inputs!$K$94:$K$121,MATCH(BA913,Inputs!$C$94:$C$121,0)),0)</f>
        <v>0</v>
      </c>
      <c r="BI924" s="31">
        <f>IF(BI$4=first_reg_period, INDEX(Inputs!$K$94:$K$121,MATCH(BB913,Inputs!$C$94:$C$121,0)),0)</f>
        <v>0</v>
      </c>
      <c r="BJ924" s="31">
        <f>IF(BJ$4=first_reg_period, INDEX(Inputs!$K$94:$K$121,MATCH(BC913,Inputs!$C$94:$C$121,0)),0)</f>
        <v>0</v>
      </c>
      <c r="BK924" s="31">
        <f>IF(BK$4=first_reg_period, INDEX(Inputs!$K$94:$K$121,MATCH(BD913,Inputs!$C$94:$C$121,0)),0)</f>
        <v>0</v>
      </c>
      <c r="BL924" s="31">
        <f>IF(BL$4=first_reg_period, INDEX(Inputs!$K$94:$K$121,MATCH(BE913,Inputs!$C$94:$C$121,0)),0)</f>
        <v>0</v>
      </c>
      <c r="BM924" s="31">
        <f>IF(BM$4=first_reg_period, INDEX(Inputs!$K$94:$K$121,MATCH(BF913,Inputs!$C$94:$C$121,0)),0)</f>
        <v>0</v>
      </c>
      <c r="BN924" s="31">
        <f>IF(BN$4=first_reg_period, INDEX(Inputs!$K$94:$K$121,MATCH(BG913,Inputs!$C$94:$C$121,0)),0)</f>
        <v>0</v>
      </c>
      <c r="BO924" s="31">
        <f>IF(BO$4=first_reg_period, INDEX(Inputs!$K$94:$K$121,MATCH(BH913,Inputs!$C$94:$C$121,0)),0)</f>
        <v>0</v>
      </c>
      <c r="BP924" s="31">
        <f>IF(BP$4=first_reg_period, INDEX(Inputs!$K$94:$K$121,MATCH(BI913,Inputs!$C$94:$C$121,0)),0)</f>
        <v>0</v>
      </c>
      <c r="BQ924" s="31">
        <f>IF(BQ$4=first_reg_period, INDEX(Inputs!$K$94:$K$121,MATCH(BJ913,Inputs!$C$94:$C$121,0)),0)</f>
        <v>0</v>
      </c>
      <c r="BR924" s="31">
        <f>IF(BR$4=first_reg_period, INDEX(Inputs!$K$94:$K$121,MATCH(BK913,Inputs!$C$94:$C$121,0)),0)</f>
        <v>0</v>
      </c>
      <c r="BS924" s="31">
        <f>IF(BS$4=first_reg_period, INDEX(Inputs!$K$94:$K$121,MATCH(BL913,Inputs!$C$94:$C$121,0)),0)</f>
        <v>0</v>
      </c>
      <c r="BT924" s="31">
        <f>IF(BT$4=first_reg_period, INDEX(Inputs!$K$94:$K$121,MATCH(BM913,Inputs!$C$94:$C$121,0)),0)</f>
        <v>0</v>
      </c>
      <c r="BU924" s="31">
        <f>IF(BU$4=first_reg_period, INDEX(Inputs!$K$94:$K$121,MATCH(BN913,Inputs!$C$94:$C$121,0)),0)</f>
        <v>0</v>
      </c>
      <c r="BV924" s="31">
        <f>IF(BV$4=first_reg_period, INDEX(Inputs!$K$94:$K$121,MATCH(BO913,Inputs!$C$94:$C$121,0)),0)</f>
        <v>0</v>
      </c>
      <c r="BW924" s="31">
        <f>IF(BW$4=first_reg_period, INDEX(Inputs!$K$94:$K$121,MATCH(BP913,Inputs!$C$94:$C$121,0)),0)</f>
        <v>0</v>
      </c>
      <c r="BX924" s="31">
        <f>IF(BX$4=first_reg_period, INDEX(Inputs!$K$94:$K$121,MATCH(BQ913,Inputs!$C$94:$C$121,0)),0)</f>
        <v>0</v>
      </c>
      <c r="BY924" s="31">
        <f>IF(BY$4=first_reg_period, INDEX(Inputs!$K$94:$K$121,MATCH(BR913,Inputs!$C$94:$C$121,0)),0)</f>
        <v>0</v>
      </c>
      <c r="BZ924" s="31">
        <f>IF(BZ$4=first_reg_period, INDEX(Inputs!$K$94:$K$121,MATCH(BS913,Inputs!$C$94:$C$121,0)),0)</f>
        <v>0</v>
      </c>
      <c r="CA924" s="31">
        <f>IF(CA$4=first_reg_period, INDEX(Inputs!$K$94:$K$121,MATCH(BT913,Inputs!$C$94:$C$121,0)),0)</f>
        <v>0</v>
      </c>
      <c r="CB924" s="31">
        <f>IF(CB$4=first_reg_period, INDEX(Inputs!$K$94:$K$121,MATCH(BU913,Inputs!$C$94:$C$121,0)),0)</f>
        <v>0</v>
      </c>
      <c r="CC924" s="31">
        <f>IF(CC$4=first_reg_period, INDEX(Inputs!$K$94:$K$121,MATCH(BV913,Inputs!$C$94:$C$121,0)),0)</f>
        <v>0</v>
      </c>
      <c r="CD924" s="31">
        <f>IF(CD$4=first_reg_period, INDEX(Inputs!$K$94:$K$121,MATCH(BW913,Inputs!$C$94:$C$121,0)),0)</f>
        <v>0</v>
      </c>
      <c r="CE924" s="31">
        <f>IF(CE$4=first_reg_period, INDEX(Inputs!$K$94:$K$121,MATCH(BX913,Inputs!$C$94:$C$121,0)),0)</f>
        <v>0</v>
      </c>
      <c r="CF924" s="31">
        <f>IF(CF$4=first_reg_period, INDEX(Inputs!$K$94:$K$121,MATCH(BY913,Inputs!$C$94:$C$121,0)),0)</f>
        <v>0</v>
      </c>
    </row>
    <row r="925" spans="1:2018" s="97" customFormat="1" ht="12.75" customHeight="1">
      <c r="C925" s="176"/>
      <c r="D925" s="176" t="s">
        <v>230</v>
      </c>
      <c r="E925" s="176" t="s">
        <v>185</v>
      </c>
      <c r="I925" s="99"/>
      <c r="J925" s="269">
        <f>IF(J$4=second_reg_period, INDEX(Inputs!$P$292:$P$320,MATCH($B913,Inputs!$C$292:$C$320,0)),0)/conv_2020_2015</f>
        <v>0</v>
      </c>
      <c r="K925" s="269">
        <f>IF(K$4=second_reg_period, INDEX(Inputs!$P$292:$P$320,MATCH($B913,Inputs!$C$292:$C$320,0)),0)/conv_2020_2015</f>
        <v>0</v>
      </c>
      <c r="L925" s="269">
        <f>IF(L$4=second_reg_period, INDEX(Inputs!$P$292:$P$320,MATCH($B913,Inputs!$C$292:$C$320,0)),0)/conv_2020_2015</f>
        <v>0</v>
      </c>
      <c r="M925" s="269">
        <f>IF(M$4=second_reg_period, INDEX(Inputs!$P$292:$P$320,MATCH($B913,Inputs!$C$292:$C$320,0)),0)/conv_2020_2015</f>
        <v>0</v>
      </c>
      <c r="N925" s="269">
        <f>IF(N$4=second_reg_period, INDEX(Inputs!$P$292:$P$320,MATCH($B913,Inputs!$C$292:$C$320,0)),0)/conv_2020_2015</f>
        <v>0</v>
      </c>
      <c r="O925" s="100">
        <f>IF(O$4=second_reg_period, INDEX(Inputs!$P$292:$P$320,MATCH($B913,Inputs!$C$292:$C$320,0)),0)/conv_2020_2015</f>
        <v>0</v>
      </c>
      <c r="P925" s="100">
        <f>IF(P$4=second_reg_period, INDEX(Inputs!$P$292:$P$320,MATCH($B913,Inputs!$C$292:$C$320,0)),0)/conv_2020_2015</f>
        <v>0</v>
      </c>
      <c r="Q925" s="100">
        <f>IF(Q$4=second_reg_period, INDEX(Inputs!$P$292:$P$320,MATCH($B913,Inputs!$C$292:$C$320,0)),0)/conv_2020_2015</f>
        <v>0</v>
      </c>
      <c r="R925" s="100">
        <f>IF(R$4=second_reg_period, INDEX(Inputs!$P$292:$P$320,MATCH($B913,Inputs!$C$292:$C$320,0)),0)/conv_2020_2015</f>
        <v>0</v>
      </c>
      <c r="S925" s="100">
        <f>IF(S$4=second_reg_period, INDEX(Inputs!$P$292:$P$320,MATCH($B913,Inputs!$C$292:$C$320,0)),0)/conv_2020_2015</f>
        <v>0</v>
      </c>
      <c r="T925" s="100">
        <f>IF(T$4=second_reg_period, INDEX(Inputs!$P$292:$P$320,MATCH($B913,Inputs!$C$292:$C$320,0)),0)/conv_2020_2015</f>
        <v>0</v>
      </c>
      <c r="U925" s="100">
        <f>IF(U$4=second_reg_period, INDEX(Inputs!$P$292:$P$320,MATCH($B913,Inputs!$C$292:$C$320,0)),0)/conv_2020_2015</f>
        <v>0</v>
      </c>
      <c r="V925" s="100">
        <f>IF(V$4=second_reg_period, INDEX(Inputs!$P$292:$P$320,MATCH($B913,Inputs!$C$292:$C$320,0)),0)/conv_2020_2015</f>
        <v>0</v>
      </c>
      <c r="W925" s="100">
        <f>IF(W$4=second_reg_period, INDEX(Inputs!$P$292:$P$320,MATCH($B913,Inputs!$C$292:$C$320,0)),0)/conv_2020_2015</f>
        <v>0</v>
      </c>
      <c r="X925" s="100">
        <f>IF(X$4=second_reg_period, INDEX(Inputs!$P$292:$P$320,MATCH($B913,Inputs!$C$292:$C$320,0)),0)/conv_2020_2015</f>
        <v>0</v>
      </c>
      <c r="Y925" s="100">
        <f>IF(Y$4=second_reg_period, INDEX(Inputs!$P$292:$P$320,MATCH($B913,Inputs!$C$292:$C$320,0)),0)/conv_2020_2015</f>
        <v>0</v>
      </c>
      <c r="Z925" s="100">
        <f>IF(Z$4=second_reg_period, INDEX(Inputs!$P$292:$P$320,MATCH($B913,Inputs!$C$292:$C$320,0)),0)/conv_2020_2015</f>
        <v>0</v>
      </c>
      <c r="AA925" s="100">
        <f>IF(AA$4=second_reg_period, INDEX(Inputs!$P$292:$P$320,MATCH($B913,Inputs!$C$292:$C$320,0)),0)/conv_2020_2015</f>
        <v>0</v>
      </c>
      <c r="AB925" s="100">
        <f>IF(AB$4=second_reg_period, INDEX(Inputs!$P$292:$P$320,MATCH($B913,Inputs!$C$292:$C$320,0)),0)/conv_2020_2015</f>
        <v>0</v>
      </c>
      <c r="AC925" s="100">
        <f>IF(AC$4=second_reg_period, INDEX(Inputs!$P$292:$P$320,MATCH($B913,Inputs!$C$292:$C$320,0)),0)/conv_2020_2015</f>
        <v>0</v>
      </c>
      <c r="AD925" s="100">
        <f>IF(AD$4=second_reg_period, INDEX(Inputs!$P$292:$P$320,MATCH($B913,Inputs!$C$292:$C$320,0)),0)/conv_2020_2015</f>
        <v>0</v>
      </c>
      <c r="AE925" s="100">
        <f>IF(AE$4=second_reg_period, INDEX(Inputs!$P$292:$P$320,MATCH($B913,Inputs!$C$292:$C$320,0)),0)/conv_2020_2015</f>
        <v>0</v>
      </c>
      <c r="AF925" s="100">
        <f>IF(AF$4=second_reg_period, INDEX(Inputs!$P$292:$P$320,MATCH($B913,Inputs!$C$292:$C$320,0)),0)/conv_2020_2015</f>
        <v>0</v>
      </c>
      <c r="AG925" s="100">
        <f>IF(AG$4=second_reg_period, INDEX(Inputs!$P$292:$P$320,MATCH($B913,Inputs!$C$292:$C$320,0)),0)/conv_2020_2015</f>
        <v>0</v>
      </c>
      <c r="AH925" s="100">
        <f>IF(AH$4=second_reg_period, INDEX(Inputs!$P$292:$P$320,MATCH($B913,Inputs!$C$292:$C$320,0)),0)/conv_2020_2015</f>
        <v>0</v>
      </c>
      <c r="AI925" s="100">
        <f>IF(AI$4=second_reg_period, INDEX(Inputs!$P$292:$P$320,MATCH($B913,Inputs!$C$292:$C$320,0)),0)/conv_2020_2015</f>
        <v>0</v>
      </c>
      <c r="AJ925" s="100">
        <f>IF(AJ$4=second_reg_period, INDEX(Inputs!$P$292:$P$320,MATCH($B913,Inputs!$C$292:$C$320,0)),0)/conv_2020_2015</f>
        <v>0</v>
      </c>
      <c r="AK925" s="100">
        <f>IF(AK$4=second_reg_period, INDEX(Inputs!$P$292:$P$320,MATCH($B913,Inputs!$C$292:$C$320,0)),0)/conv_2020_2015</f>
        <v>0</v>
      </c>
      <c r="AL925" s="100">
        <f>IF(AL$4=second_reg_period, INDEX(Inputs!$P$292:$P$320,MATCH($B913,Inputs!$C$292:$C$320,0)),0)/conv_2020_2015</f>
        <v>0</v>
      </c>
      <c r="AM925" s="100">
        <f>IF(AM$4=second_reg_period, INDEX(Inputs!$P$292:$P$320,MATCH($B913,Inputs!$C$292:$C$320,0)),0)/conv_2020_2015</f>
        <v>0</v>
      </c>
      <c r="AN925" s="100">
        <f>IF(AN$4=second_reg_period, INDEX(Inputs!$P$292:$P$320,MATCH($B913,Inputs!$C$292:$C$320,0)),0)/conv_2020_2015</f>
        <v>0</v>
      </c>
      <c r="AO925" s="100">
        <f>IF(AO$4=second_reg_period, INDEX(Inputs!$P$292:$P$320,MATCH($B913,Inputs!$C$292:$C$320,0)),0)/conv_2020_2015</f>
        <v>0</v>
      </c>
      <c r="AP925" s="100">
        <f>IF(AP$4=second_reg_period, INDEX(Inputs!$P$292:$P$320,MATCH($B913,Inputs!$C$292:$C$320,0)),0)/conv_2020_2015</f>
        <v>0</v>
      </c>
      <c r="AQ925" s="100">
        <f>IF(AQ$4=second_reg_period, INDEX(Inputs!$P$292:$P$320,MATCH($B913,Inputs!$C$292:$C$320,0)),0)/conv_2020_2015</f>
        <v>0</v>
      </c>
      <c r="AR925" s="100">
        <f>IF(AR$4=second_reg_period, INDEX(Inputs!$P$292:$P$320,MATCH($B913,Inputs!$C$292:$C$320,0)),0)/conv_2020_2015</f>
        <v>0</v>
      </c>
      <c r="AS925" s="100">
        <f>IF(AS$4=second_reg_period, INDEX(Inputs!$P$292:$P$320,MATCH($B913,Inputs!$C$292:$C$320,0)),0)/conv_2020_2015</f>
        <v>0</v>
      </c>
      <c r="AT925" s="100">
        <f>IF(AT$4=second_reg_period, INDEX(Inputs!$P$292:$P$320,MATCH($B913,Inputs!$C$292:$C$320,0)),0)/conv_2020_2015</f>
        <v>0</v>
      </c>
      <c r="AU925" s="100">
        <f>IF(AU$4=second_reg_period, INDEX(Inputs!$P$292:$P$320,MATCH($B913,Inputs!$C$292:$C$320,0)),0)/conv_2020_2015</f>
        <v>0</v>
      </c>
      <c r="AV925" s="100">
        <f>IF(AV$4=second_reg_period, INDEX(Inputs!$P$292:$P$320,MATCH($B913,Inputs!$C$292:$C$320,0)),0)/conv_2020_2015</f>
        <v>0</v>
      </c>
      <c r="AW925" s="100">
        <f>IF(AW$4=second_reg_period, INDEX(Inputs!$P$292:$P$320,MATCH($B913,Inputs!$C$292:$C$320,0)),0)/conv_2020_2015</f>
        <v>0</v>
      </c>
      <c r="AX925" s="100">
        <f>IF(AX$4=second_reg_period, INDEX(Inputs!$P$292:$P$320,MATCH($B913,Inputs!$C$292:$C$320,0)),0)/conv_2020_2015</f>
        <v>0</v>
      </c>
      <c r="AY925" s="100">
        <f>IF(AY$4=second_reg_period, INDEX(Inputs!$P$292:$P$320,MATCH($B913,Inputs!$C$292:$C$320,0)),0)/conv_2020_2015</f>
        <v>0</v>
      </c>
      <c r="AZ925" s="100">
        <f>IF(AZ$4=second_reg_period, INDEX(Inputs!$P$292:$P$320,MATCH($B913,Inputs!$C$292:$C$320,0)),0)/conv_2020_2015</f>
        <v>0</v>
      </c>
      <c r="BA925" s="100">
        <f>IF(BA$4=second_reg_period, INDEX(Inputs!$P$292:$P$320,MATCH($B913,Inputs!$C$292:$C$320,0)),0)/conv_2020_2015</f>
        <v>0</v>
      </c>
      <c r="BB925" s="100">
        <f>IF(BB$4=second_reg_period, INDEX(Inputs!$P$292:$P$320,MATCH($B913,Inputs!$C$292:$C$320,0)),0)/conv_2020_2015</f>
        <v>0</v>
      </c>
      <c r="BC925" s="100">
        <f>IF(BC$4=second_reg_period, INDEX(Inputs!$P$292:$P$320,MATCH($B913,Inputs!$C$292:$C$320,0)),0)/conv_2020_2015</f>
        <v>0</v>
      </c>
      <c r="BD925" s="100">
        <f>IF(BD$4=second_reg_period, INDEX(Inputs!$P$292:$P$320,MATCH($B913,Inputs!$C$292:$C$320,0)),0)/conv_2020_2015</f>
        <v>0</v>
      </c>
      <c r="BE925" s="100">
        <f>IF(BE$4=second_reg_period, INDEX(Inputs!$P$292:$P$320,MATCH($B913,Inputs!$C$292:$C$320,0)),0)/conv_2020_2015</f>
        <v>0</v>
      </c>
      <c r="BF925" s="100">
        <f>IF(BF$4=second_reg_period, INDEX(Inputs!$P$292:$P$320,MATCH($B913,Inputs!$C$292:$C$320,0)),0)/conv_2020_2015</f>
        <v>0</v>
      </c>
      <c r="BG925" s="100">
        <f>IF(BG$4=second_reg_period, INDEX(Inputs!$P$292:$P$320,MATCH($B913,Inputs!$C$292:$C$320,0)),0)/conv_2020_2015</f>
        <v>0</v>
      </c>
      <c r="BH925" s="100">
        <f>IF(BH$4=second_reg_period, INDEX(Inputs!$P$292:$P$320,MATCH($B913,Inputs!$C$292:$C$320,0)),0)/conv_2020_2015</f>
        <v>0</v>
      </c>
      <c r="BI925" s="100">
        <f>IF(BI$4=second_reg_period, INDEX(Inputs!$P$292:$P$320,MATCH($B913,Inputs!$C$292:$C$320,0)),0)/conv_2020_2015</f>
        <v>0</v>
      </c>
      <c r="BJ925" s="100">
        <f>IF(BJ$4=second_reg_period, INDEX(Inputs!$P$292:$P$320,MATCH($B913,Inputs!$C$292:$C$320,0)),0)/conv_2020_2015</f>
        <v>0</v>
      </c>
      <c r="BK925" s="100">
        <f>IF(BK$4=second_reg_period, INDEX(Inputs!$P$292:$P$320,MATCH($B913,Inputs!$C$292:$C$320,0)),0)/conv_2020_2015</f>
        <v>0</v>
      </c>
      <c r="BL925" s="100">
        <f>IF(BL$4=second_reg_period, INDEX(Inputs!$P$292:$P$320,MATCH($B913,Inputs!$C$292:$C$320,0)),0)/conv_2020_2015</f>
        <v>0</v>
      </c>
      <c r="BM925" s="100">
        <f>IF(BM$4=second_reg_period, INDEX(Inputs!$P$292:$P$320,MATCH($B913,Inputs!$C$292:$C$320,0)),0)/conv_2020_2015</f>
        <v>0</v>
      </c>
      <c r="BN925" s="100">
        <f>IF(BN$4=second_reg_period, INDEX(Inputs!$P$292:$P$320,MATCH($B913,Inputs!$C$292:$C$320,0)),0)/conv_2020_2015</f>
        <v>0</v>
      </c>
      <c r="BO925" s="100">
        <f>IF(BO$4=second_reg_period, INDEX(Inputs!$P$292:$P$320,MATCH($B913,Inputs!$C$292:$C$320,0)),0)/conv_2020_2015</f>
        <v>0</v>
      </c>
      <c r="BP925" s="100">
        <f>IF(BP$4=second_reg_period, INDEX(Inputs!$P$292:$P$320,MATCH($B913,Inputs!$C$292:$C$320,0)),0)/conv_2020_2015</f>
        <v>0</v>
      </c>
      <c r="BQ925" s="100">
        <f>IF(BQ$4=second_reg_period, INDEX(Inputs!$P$292:$P$320,MATCH($B913,Inputs!$C$292:$C$320,0)),0)/conv_2020_2015</f>
        <v>0</v>
      </c>
      <c r="BR925" s="100">
        <f>IF(BR$4=second_reg_period, INDEX(Inputs!$P$292:$P$320,MATCH($B913,Inputs!$C$292:$C$320,0)),0)/conv_2020_2015</f>
        <v>0</v>
      </c>
      <c r="BS925" s="100">
        <f>IF(BS$4=second_reg_period, INDEX(Inputs!$P$292:$P$320,MATCH($B913,Inputs!$C$292:$C$320,0)),0)/conv_2020_2015</f>
        <v>0</v>
      </c>
      <c r="BT925" s="100">
        <f>IF(BT$4=second_reg_period, INDEX(Inputs!$P$292:$P$320,MATCH($B913,Inputs!$C$292:$C$320,0)),0)/conv_2020_2015</f>
        <v>0</v>
      </c>
      <c r="BU925" s="100">
        <f>IF(BU$4=second_reg_period, INDEX(Inputs!$P$292:$P$320,MATCH($B913,Inputs!$C$292:$C$320,0)),0)/conv_2020_2015</f>
        <v>0</v>
      </c>
      <c r="BV925" s="100">
        <f>IF(BV$4=second_reg_period, INDEX(Inputs!$P$292:$P$320,MATCH($B913,Inputs!$C$292:$C$320,0)),0)/conv_2020_2015</f>
        <v>0</v>
      </c>
      <c r="BW925" s="100">
        <f>IF(BW$4=second_reg_period, INDEX(Inputs!$P$292:$P$320,MATCH($B913,Inputs!$C$292:$C$320,0)),0)/conv_2020_2015</f>
        <v>0</v>
      </c>
      <c r="BX925" s="100">
        <f>IF(BX$4=second_reg_period, INDEX(Inputs!$P$292:$P$320,MATCH($B913,Inputs!$C$292:$C$320,0)),0)/conv_2020_2015</f>
        <v>0</v>
      </c>
      <c r="BY925" s="100">
        <f>IF(BY$4=second_reg_period, INDEX(Inputs!$P$292:$P$320,MATCH($B913,Inputs!$C$292:$C$320,0)),0)/conv_2020_2015</f>
        <v>0</v>
      </c>
      <c r="BZ925" s="100">
        <f>IF(BZ$4=second_reg_period, INDEX(Inputs!$P$292:$P$320,MATCH($B913,Inputs!$C$292:$C$320,0)),0)/conv_2020_2015</f>
        <v>0</v>
      </c>
      <c r="CA925" s="100">
        <f>IF(CA$4=second_reg_period, INDEX(Inputs!$P$292:$P$320,MATCH($B913,Inputs!$C$292:$C$320,0)),0)/conv_2020_2015</f>
        <v>0</v>
      </c>
      <c r="CB925" s="100">
        <f>IF(CB$4=second_reg_period, INDEX(Inputs!$P$292:$P$320,MATCH($B913,Inputs!$C$292:$C$320,0)),0)/conv_2020_2015</f>
        <v>0</v>
      </c>
      <c r="CC925" s="100">
        <f>IF(CC$4=second_reg_period, INDEX(Inputs!$P$292:$P$320,MATCH($B913,Inputs!$C$292:$C$320,0)),0)/conv_2020_2015</f>
        <v>0</v>
      </c>
      <c r="CD925" s="100">
        <f>IF(CD$4=second_reg_period, INDEX(Inputs!$P$292:$P$320,MATCH($B913,Inputs!$C$292:$C$320,0)),0)/conv_2020_2015</f>
        <v>0</v>
      </c>
      <c r="CE925" s="100">
        <f>IF(CE$4=second_reg_period, INDEX(Inputs!$P$292:$P$320,MATCH($B913,Inputs!$C$292:$C$320,0)),0)/conv_2020_2015</f>
        <v>0</v>
      </c>
      <c r="CF925" s="100">
        <f>IF(CF$4=second_reg_period, INDEX(Inputs!$P$292:$P$320,MATCH($B913,Inputs!$C$292:$C$320,0)),0)/conv_2020_2015</f>
        <v>0</v>
      </c>
      <c r="CG925" s="153"/>
      <c r="CH925" s="153"/>
      <c r="CI925" s="153"/>
      <c r="CJ925" s="153"/>
      <c r="CK925" s="153"/>
      <c r="CL925" s="153"/>
      <c r="CM925" s="153"/>
      <c r="CN925" s="153"/>
      <c r="CO925" s="153"/>
      <c r="CP925" s="153"/>
      <c r="CQ925" s="153"/>
      <c r="CR925" s="153"/>
      <c r="CS925" s="153"/>
      <c r="CT925" s="153"/>
      <c r="CU925" s="153"/>
      <c r="CV925" s="153"/>
      <c r="CW925" s="153"/>
      <c r="CX925" s="153"/>
      <c r="CY925" s="153"/>
      <c r="CZ925" s="153"/>
      <c r="DA925" s="153"/>
      <c r="DB925" s="153"/>
      <c r="DC925" s="153"/>
      <c r="DD925" s="153"/>
      <c r="DE925" s="153"/>
      <c r="DF925" s="153"/>
      <c r="DG925" s="153"/>
      <c r="DH925" s="153"/>
      <c r="DI925" s="153"/>
      <c r="DJ925" s="153"/>
      <c r="DK925" s="153"/>
      <c r="DL925" s="153"/>
      <c r="DM925" s="153"/>
      <c r="DN925" s="153"/>
      <c r="DO925" s="153"/>
      <c r="DP925" s="153"/>
      <c r="DQ925" s="153"/>
      <c r="DR925" s="153"/>
      <c r="DS925" s="153"/>
      <c r="DT925" s="153"/>
      <c r="DU925" s="153"/>
      <c r="DV925" s="153"/>
      <c r="DW925" s="153"/>
      <c r="DX925" s="153"/>
      <c r="DY925" s="153"/>
      <c r="DZ925" s="153"/>
      <c r="EA925" s="153"/>
      <c r="EB925" s="153"/>
      <c r="EC925" s="153"/>
      <c r="ED925" s="153"/>
      <c r="EE925" s="153"/>
      <c r="EF925" s="153"/>
      <c r="EG925" s="153"/>
      <c r="EH925" s="153"/>
      <c r="EI925" s="153"/>
      <c r="EJ925" s="153"/>
      <c r="EK925" s="153"/>
      <c r="EL925" s="153"/>
      <c r="EM925" s="153"/>
      <c r="EN925" s="153"/>
      <c r="EO925" s="153"/>
      <c r="EP925" s="153"/>
      <c r="EQ925" s="153"/>
      <c r="ER925" s="153"/>
      <c r="ES925" s="153"/>
      <c r="ET925" s="153"/>
      <c r="EU925" s="153"/>
      <c r="EV925" s="153"/>
      <c r="EW925" s="153"/>
      <c r="EX925" s="153"/>
      <c r="EY925" s="153"/>
      <c r="EZ925" s="153"/>
      <c r="FA925" s="153"/>
      <c r="FB925" s="153"/>
      <c r="FC925" s="153"/>
      <c r="FD925" s="153"/>
      <c r="FE925" s="153"/>
      <c r="FF925" s="153"/>
      <c r="FG925" s="153"/>
      <c r="FH925" s="153"/>
      <c r="FI925" s="153"/>
      <c r="FJ925" s="153"/>
      <c r="FK925" s="153"/>
      <c r="FL925" s="153"/>
      <c r="FM925" s="153"/>
      <c r="FN925" s="153"/>
      <c r="FO925" s="153"/>
      <c r="FP925" s="153"/>
      <c r="FQ925" s="153"/>
      <c r="FR925" s="153"/>
      <c r="FS925" s="153"/>
      <c r="FT925" s="153"/>
      <c r="FU925" s="153"/>
      <c r="FV925" s="153"/>
      <c r="FW925" s="153"/>
      <c r="FX925" s="153"/>
      <c r="FY925" s="153"/>
      <c r="FZ925" s="153"/>
      <c r="GA925" s="153"/>
      <c r="GB925" s="153"/>
      <c r="GC925" s="153"/>
      <c r="GD925" s="153"/>
      <c r="GE925" s="153"/>
      <c r="GF925" s="153"/>
      <c r="GG925" s="153"/>
      <c r="GH925" s="153"/>
      <c r="GI925" s="153"/>
      <c r="GJ925" s="153"/>
      <c r="GK925" s="153"/>
      <c r="GL925" s="153"/>
      <c r="GM925" s="153"/>
      <c r="GN925" s="153"/>
      <c r="GO925" s="153"/>
      <c r="GP925" s="153"/>
      <c r="GQ925" s="153"/>
      <c r="GR925" s="153"/>
      <c r="GS925" s="153"/>
      <c r="GT925" s="153"/>
      <c r="GU925" s="153"/>
      <c r="GV925" s="153"/>
      <c r="GW925" s="153"/>
      <c r="GX925" s="153"/>
      <c r="GY925" s="153"/>
      <c r="GZ925" s="153"/>
      <c r="HA925" s="153"/>
      <c r="HB925" s="153"/>
      <c r="HC925" s="153"/>
      <c r="HD925" s="153"/>
      <c r="HE925" s="153"/>
      <c r="HF925" s="153"/>
      <c r="HG925" s="153"/>
      <c r="HH925" s="153"/>
      <c r="HI925" s="153"/>
      <c r="HJ925" s="153"/>
      <c r="HK925" s="153"/>
      <c r="HL925" s="153"/>
      <c r="HM925" s="153"/>
      <c r="HN925" s="153"/>
      <c r="HO925" s="153"/>
      <c r="HP925" s="153"/>
      <c r="HQ925" s="153"/>
      <c r="HR925" s="153"/>
      <c r="HS925" s="153"/>
      <c r="HT925" s="153"/>
      <c r="HU925" s="153"/>
      <c r="HV925" s="153"/>
      <c r="HW925" s="153"/>
      <c r="HX925" s="153"/>
      <c r="HY925" s="153"/>
      <c r="HZ925" s="153"/>
      <c r="IA925" s="153"/>
      <c r="IB925" s="153"/>
      <c r="IC925" s="153"/>
      <c r="ID925" s="153"/>
      <c r="IE925" s="153"/>
      <c r="IF925" s="153"/>
      <c r="IG925" s="153"/>
      <c r="IH925" s="153"/>
      <c r="II925" s="153"/>
      <c r="IJ925" s="153"/>
      <c r="IK925" s="153"/>
      <c r="IL925" s="153"/>
      <c r="IM925" s="153"/>
      <c r="IN925" s="153"/>
      <c r="IO925" s="153"/>
      <c r="IP925" s="153"/>
      <c r="IQ925" s="153"/>
      <c r="IR925" s="153"/>
      <c r="IS925" s="153"/>
      <c r="IT925" s="153"/>
      <c r="IU925" s="153"/>
      <c r="IV925" s="153"/>
      <c r="IW925" s="153"/>
      <c r="IX925" s="153"/>
      <c r="IY925" s="153"/>
      <c r="IZ925" s="153"/>
      <c r="JA925" s="153"/>
      <c r="JB925" s="153"/>
      <c r="JC925" s="153"/>
      <c r="JD925" s="153"/>
      <c r="JE925" s="153"/>
      <c r="JF925" s="153"/>
      <c r="JG925" s="153"/>
      <c r="JH925" s="153"/>
      <c r="JI925" s="153"/>
      <c r="JJ925" s="153"/>
      <c r="JK925" s="153"/>
      <c r="JL925" s="153"/>
      <c r="JM925" s="153"/>
      <c r="JN925" s="153"/>
      <c r="JO925" s="153"/>
      <c r="JP925" s="153"/>
      <c r="JQ925" s="153"/>
      <c r="JR925" s="153"/>
      <c r="JS925" s="153"/>
      <c r="JT925" s="153"/>
      <c r="JU925" s="153"/>
      <c r="JV925" s="153"/>
      <c r="JW925" s="153"/>
      <c r="JX925" s="153"/>
      <c r="JY925" s="153"/>
      <c r="JZ925" s="153"/>
      <c r="KA925" s="153"/>
      <c r="KB925" s="153"/>
      <c r="KC925" s="153"/>
      <c r="KD925" s="153"/>
      <c r="KE925" s="153"/>
      <c r="KF925" s="153"/>
      <c r="KG925" s="153"/>
      <c r="KH925" s="153"/>
      <c r="KI925" s="153"/>
      <c r="KJ925" s="153"/>
      <c r="KK925" s="153"/>
      <c r="KL925" s="153"/>
      <c r="KM925" s="153"/>
      <c r="KN925" s="153"/>
      <c r="KO925" s="153"/>
      <c r="KP925" s="153"/>
      <c r="KQ925" s="153"/>
      <c r="KR925" s="153"/>
      <c r="KS925" s="153"/>
      <c r="KT925" s="153"/>
      <c r="KU925" s="153"/>
      <c r="KV925" s="153"/>
      <c r="KW925" s="153"/>
      <c r="KX925" s="153"/>
      <c r="KY925" s="153"/>
      <c r="KZ925" s="153"/>
      <c r="LA925" s="153"/>
      <c r="LB925" s="153"/>
      <c r="LC925" s="153"/>
      <c r="LD925" s="153"/>
      <c r="LE925" s="153"/>
      <c r="LF925" s="153"/>
      <c r="LG925" s="153"/>
      <c r="LH925" s="153"/>
      <c r="LI925" s="153"/>
      <c r="LJ925" s="153"/>
      <c r="LK925" s="153"/>
      <c r="LL925" s="153"/>
      <c r="LM925" s="153"/>
      <c r="LN925" s="153"/>
      <c r="LO925" s="153"/>
      <c r="LP925" s="153"/>
      <c r="LQ925" s="153"/>
      <c r="LR925" s="153"/>
      <c r="LS925" s="153"/>
      <c r="LT925" s="153"/>
      <c r="LU925" s="153"/>
      <c r="LV925" s="153"/>
      <c r="LW925" s="153"/>
      <c r="LX925" s="153"/>
      <c r="LY925" s="153"/>
      <c r="LZ925" s="153"/>
      <c r="MA925" s="153"/>
      <c r="MB925" s="153"/>
      <c r="MC925" s="153"/>
      <c r="MD925" s="153"/>
      <c r="ME925" s="153"/>
      <c r="MF925" s="153"/>
      <c r="MG925" s="153"/>
      <c r="MH925" s="153"/>
      <c r="MI925" s="153"/>
      <c r="MJ925" s="153"/>
      <c r="MK925" s="153"/>
      <c r="ML925" s="153"/>
      <c r="MM925" s="153"/>
      <c r="MN925" s="153"/>
      <c r="MO925" s="153"/>
      <c r="MP925" s="153"/>
      <c r="MQ925" s="153"/>
      <c r="MR925" s="153"/>
      <c r="MS925" s="153"/>
      <c r="MT925" s="153"/>
      <c r="MU925" s="153"/>
      <c r="MV925" s="153"/>
      <c r="MW925" s="153"/>
      <c r="MX925" s="153"/>
      <c r="MY925" s="153"/>
      <c r="MZ925" s="153"/>
      <c r="NA925" s="153"/>
      <c r="NB925" s="153"/>
      <c r="NC925" s="153"/>
      <c r="ND925" s="153"/>
      <c r="NE925" s="153"/>
      <c r="NF925" s="153"/>
      <c r="NG925" s="153"/>
      <c r="NH925" s="153"/>
      <c r="NI925" s="153"/>
      <c r="NJ925" s="153"/>
      <c r="NK925" s="153"/>
      <c r="NL925" s="153"/>
      <c r="NM925" s="153"/>
      <c r="NN925" s="153"/>
      <c r="NO925" s="153"/>
      <c r="NP925" s="153"/>
      <c r="NQ925" s="153"/>
      <c r="NR925" s="153"/>
      <c r="NS925" s="153"/>
      <c r="NT925" s="153"/>
      <c r="NU925" s="153"/>
      <c r="NV925" s="153"/>
      <c r="NW925" s="153"/>
      <c r="NX925" s="153"/>
      <c r="NY925" s="153"/>
      <c r="NZ925" s="153"/>
      <c r="OA925" s="153"/>
      <c r="OB925" s="153"/>
      <c r="OC925" s="153"/>
      <c r="OD925" s="153"/>
      <c r="OE925" s="153"/>
      <c r="OF925" s="153"/>
      <c r="OG925" s="153"/>
      <c r="OH925" s="153"/>
      <c r="OI925" s="153"/>
      <c r="OJ925" s="153"/>
      <c r="OK925" s="153"/>
      <c r="OL925" s="153"/>
      <c r="OM925" s="153"/>
      <c r="ON925" s="153"/>
      <c r="OO925" s="153"/>
      <c r="OP925" s="153"/>
      <c r="OQ925" s="153"/>
      <c r="OR925" s="153"/>
      <c r="OS925" s="153"/>
      <c r="OT925" s="153"/>
      <c r="OU925" s="153"/>
      <c r="OV925" s="153"/>
      <c r="OW925" s="153"/>
      <c r="OX925" s="153"/>
      <c r="OY925" s="153"/>
      <c r="OZ925" s="153"/>
      <c r="PA925" s="153"/>
      <c r="PB925" s="153"/>
      <c r="PC925" s="153"/>
      <c r="PD925" s="153"/>
      <c r="PE925" s="153"/>
      <c r="PF925" s="153"/>
      <c r="PG925" s="153"/>
      <c r="PH925" s="153"/>
      <c r="PI925" s="153"/>
      <c r="PJ925" s="153"/>
      <c r="PK925" s="153"/>
      <c r="PL925" s="153"/>
      <c r="PM925" s="153"/>
      <c r="PN925" s="153"/>
      <c r="PO925" s="153"/>
      <c r="PP925" s="153"/>
      <c r="PQ925" s="153"/>
      <c r="PR925" s="153"/>
      <c r="PS925" s="153"/>
      <c r="PT925" s="153"/>
      <c r="PU925" s="153"/>
      <c r="PV925" s="153"/>
      <c r="PW925" s="153"/>
      <c r="PX925" s="153"/>
      <c r="PY925" s="153"/>
      <c r="PZ925" s="153"/>
      <c r="QA925" s="153"/>
      <c r="QB925" s="153"/>
      <c r="QC925" s="153"/>
      <c r="QD925" s="153"/>
      <c r="QE925" s="153"/>
      <c r="QF925" s="153"/>
      <c r="QG925" s="153"/>
      <c r="QH925" s="153"/>
      <c r="QI925" s="153"/>
      <c r="QJ925" s="153"/>
      <c r="QK925" s="153"/>
      <c r="QL925" s="153"/>
      <c r="QM925" s="153"/>
      <c r="QN925" s="153"/>
      <c r="QO925" s="153"/>
      <c r="QP925" s="153"/>
      <c r="QQ925" s="153"/>
      <c r="QR925" s="153"/>
      <c r="QS925" s="153"/>
      <c r="QT925" s="153"/>
      <c r="QU925" s="153"/>
      <c r="QV925" s="153"/>
      <c r="QW925" s="153"/>
      <c r="QX925" s="153"/>
      <c r="QY925" s="153"/>
      <c r="QZ925" s="153"/>
      <c r="RA925" s="153"/>
      <c r="RB925" s="153"/>
      <c r="RC925" s="153"/>
      <c r="RD925" s="153"/>
      <c r="RE925" s="153"/>
      <c r="RF925" s="153"/>
      <c r="RG925" s="153"/>
      <c r="RH925" s="153"/>
      <c r="RI925" s="153"/>
      <c r="RJ925" s="153"/>
      <c r="RK925" s="153"/>
      <c r="RL925" s="153"/>
      <c r="RM925" s="153"/>
      <c r="RN925" s="153"/>
      <c r="RO925" s="153"/>
      <c r="RP925" s="153"/>
      <c r="RQ925" s="153"/>
      <c r="RR925" s="153"/>
      <c r="RS925" s="153"/>
      <c r="RT925" s="153"/>
      <c r="RU925" s="153"/>
      <c r="RV925" s="153"/>
      <c r="RW925" s="153"/>
      <c r="RX925" s="153"/>
      <c r="RY925" s="153"/>
      <c r="RZ925" s="153"/>
      <c r="SA925" s="153"/>
      <c r="SB925" s="153"/>
      <c r="SC925" s="153"/>
      <c r="SD925" s="153"/>
      <c r="SE925" s="153"/>
      <c r="SF925" s="153"/>
      <c r="SG925" s="153"/>
      <c r="SH925" s="153"/>
      <c r="SI925" s="153"/>
      <c r="SJ925" s="153"/>
      <c r="SK925" s="153"/>
      <c r="SL925" s="153"/>
      <c r="SM925" s="153"/>
      <c r="SN925" s="153"/>
      <c r="SO925" s="153"/>
      <c r="SP925" s="153"/>
      <c r="SQ925" s="153"/>
      <c r="SR925" s="153"/>
      <c r="SS925" s="153"/>
      <c r="ST925" s="153"/>
      <c r="SU925" s="153"/>
      <c r="SV925" s="153"/>
      <c r="SW925" s="153"/>
      <c r="SX925" s="153"/>
      <c r="SY925" s="153"/>
      <c r="SZ925" s="153"/>
      <c r="TA925" s="153"/>
      <c r="TB925" s="153"/>
      <c r="TC925" s="153"/>
      <c r="TD925" s="153"/>
      <c r="TE925" s="153"/>
      <c r="TF925" s="153"/>
      <c r="TG925" s="153"/>
      <c r="TH925" s="153"/>
      <c r="TI925" s="153"/>
      <c r="TJ925" s="153"/>
      <c r="TK925" s="153"/>
      <c r="TL925" s="153"/>
      <c r="TM925" s="153"/>
      <c r="TN925" s="153"/>
      <c r="TO925" s="153"/>
      <c r="TP925" s="153"/>
      <c r="TQ925" s="153"/>
      <c r="TR925" s="153"/>
      <c r="TS925" s="153"/>
      <c r="TT925" s="153"/>
      <c r="TU925" s="153"/>
      <c r="TV925" s="153"/>
      <c r="TW925" s="153"/>
      <c r="TX925" s="153"/>
      <c r="TY925" s="153"/>
      <c r="TZ925" s="153"/>
      <c r="UA925" s="153"/>
      <c r="UB925" s="153"/>
      <c r="UC925" s="153"/>
      <c r="UD925" s="153"/>
      <c r="UE925" s="153"/>
      <c r="UF925" s="153"/>
      <c r="UG925" s="153"/>
      <c r="UH925" s="153"/>
      <c r="UI925" s="153"/>
      <c r="UJ925" s="153"/>
      <c r="UK925" s="153"/>
      <c r="UL925" s="153"/>
      <c r="UM925" s="153"/>
      <c r="UN925" s="153"/>
      <c r="UO925" s="153"/>
      <c r="UP925" s="153"/>
      <c r="UQ925" s="153"/>
      <c r="UR925" s="153"/>
      <c r="US925" s="153"/>
      <c r="UT925" s="153"/>
      <c r="UU925" s="153"/>
      <c r="UV925" s="153"/>
      <c r="UW925" s="153"/>
      <c r="UX925" s="153"/>
      <c r="UY925" s="153"/>
      <c r="UZ925" s="153"/>
      <c r="VA925" s="153"/>
      <c r="VB925" s="153"/>
      <c r="VC925" s="153"/>
      <c r="VD925" s="153"/>
      <c r="VE925" s="153"/>
      <c r="VF925" s="153"/>
      <c r="VG925" s="153"/>
      <c r="VH925" s="153"/>
      <c r="VI925" s="153"/>
      <c r="VJ925" s="153"/>
      <c r="VK925" s="153"/>
      <c r="VL925" s="153"/>
      <c r="VM925" s="153"/>
      <c r="VN925" s="153"/>
      <c r="VO925" s="153"/>
      <c r="VP925" s="153"/>
      <c r="VQ925" s="153"/>
      <c r="VR925" s="153"/>
      <c r="VS925" s="153"/>
      <c r="VT925" s="153"/>
      <c r="VU925" s="153"/>
      <c r="VV925" s="153"/>
      <c r="VW925" s="153"/>
      <c r="VX925" s="153"/>
      <c r="VY925" s="153"/>
      <c r="VZ925" s="153"/>
      <c r="WA925" s="153"/>
      <c r="WB925" s="153"/>
      <c r="WC925" s="153"/>
      <c r="WD925" s="153"/>
      <c r="WE925" s="153"/>
      <c r="WF925" s="153"/>
      <c r="WG925" s="153"/>
      <c r="WH925" s="153"/>
      <c r="WI925" s="153"/>
      <c r="WJ925" s="153"/>
      <c r="WK925" s="153"/>
      <c r="WL925" s="153"/>
      <c r="WM925" s="153"/>
      <c r="WN925" s="153"/>
      <c r="WO925" s="153"/>
      <c r="WP925" s="153"/>
      <c r="WQ925" s="153"/>
      <c r="WR925" s="153"/>
      <c r="WS925" s="153"/>
      <c r="WT925" s="153"/>
      <c r="WU925" s="153"/>
      <c r="WV925" s="153"/>
      <c r="WW925" s="153"/>
      <c r="WX925" s="153"/>
      <c r="WY925" s="153"/>
      <c r="WZ925" s="153"/>
      <c r="XA925" s="153"/>
      <c r="XB925" s="153"/>
      <c r="XC925" s="153"/>
      <c r="XD925" s="153"/>
      <c r="XE925" s="153"/>
      <c r="XF925" s="153"/>
      <c r="XG925" s="153"/>
      <c r="XH925" s="153"/>
      <c r="XI925" s="153"/>
      <c r="XJ925" s="153"/>
      <c r="XK925" s="153"/>
      <c r="XL925" s="153"/>
      <c r="XM925" s="153"/>
      <c r="XN925" s="153"/>
      <c r="XO925" s="153"/>
      <c r="XP925" s="153"/>
      <c r="XQ925" s="153"/>
      <c r="XR925" s="153"/>
      <c r="XS925" s="153"/>
      <c r="XT925" s="153"/>
      <c r="XU925" s="153"/>
      <c r="XV925" s="153"/>
      <c r="XW925" s="153"/>
      <c r="XX925" s="153"/>
      <c r="XY925" s="153"/>
      <c r="XZ925" s="153"/>
      <c r="YA925" s="153"/>
      <c r="YB925" s="153"/>
      <c r="YC925" s="153"/>
      <c r="YD925" s="153"/>
      <c r="YE925" s="153"/>
      <c r="YF925" s="153"/>
      <c r="YG925" s="153"/>
      <c r="YH925" s="153"/>
      <c r="YI925" s="153"/>
      <c r="YJ925" s="153"/>
      <c r="YK925" s="153"/>
      <c r="YL925" s="153"/>
      <c r="YM925" s="153"/>
      <c r="YN925" s="153"/>
      <c r="YO925" s="153"/>
      <c r="YP925" s="153"/>
      <c r="YQ925" s="153"/>
      <c r="YR925" s="153"/>
      <c r="YS925" s="153"/>
      <c r="YT925" s="153"/>
      <c r="YU925" s="153"/>
      <c r="YV925" s="153"/>
      <c r="YW925" s="153"/>
      <c r="YX925" s="153"/>
      <c r="YY925" s="153"/>
      <c r="YZ925" s="153"/>
      <c r="ZA925" s="153"/>
      <c r="ZB925" s="153"/>
      <c r="ZC925" s="153"/>
      <c r="ZD925" s="153"/>
      <c r="ZE925" s="153"/>
      <c r="ZF925" s="153"/>
      <c r="ZG925" s="153"/>
      <c r="ZH925" s="153"/>
      <c r="ZI925" s="153"/>
      <c r="ZJ925" s="153"/>
      <c r="ZK925" s="153"/>
      <c r="ZL925" s="153"/>
      <c r="ZM925" s="153"/>
      <c r="ZN925" s="153"/>
      <c r="ZO925" s="153"/>
      <c r="ZP925" s="153"/>
      <c r="ZQ925" s="153"/>
      <c r="ZR925" s="153"/>
      <c r="ZS925" s="153"/>
      <c r="ZT925" s="153"/>
      <c r="ZU925" s="153"/>
      <c r="ZV925" s="153"/>
      <c r="ZW925" s="153"/>
      <c r="ZX925" s="153"/>
      <c r="ZY925" s="153"/>
      <c r="ZZ925" s="153"/>
      <c r="AAA925" s="153"/>
      <c r="AAB925" s="153"/>
      <c r="AAC925" s="153"/>
      <c r="AAD925" s="153"/>
      <c r="AAE925" s="153"/>
      <c r="AAF925" s="153"/>
      <c r="AAG925" s="153"/>
      <c r="AAH925" s="153"/>
      <c r="AAI925" s="153"/>
      <c r="AAJ925" s="153"/>
      <c r="AAK925" s="153"/>
      <c r="AAL925" s="153"/>
      <c r="AAM925" s="153"/>
      <c r="AAN925" s="153"/>
      <c r="AAO925" s="153"/>
      <c r="AAP925" s="153"/>
      <c r="AAQ925" s="153"/>
      <c r="AAR925" s="153"/>
      <c r="AAS925" s="153"/>
      <c r="AAT925" s="153"/>
      <c r="AAU925" s="153"/>
      <c r="AAV925" s="153"/>
      <c r="AAW925" s="153"/>
      <c r="AAX925" s="153"/>
      <c r="AAY925" s="153"/>
      <c r="AAZ925" s="153"/>
      <c r="ABA925" s="153"/>
      <c r="ABB925" s="153"/>
      <c r="ABC925" s="153"/>
      <c r="ABD925" s="153"/>
      <c r="ABE925" s="153"/>
      <c r="ABF925" s="153"/>
      <c r="ABG925" s="153"/>
      <c r="ABH925" s="153"/>
      <c r="ABI925" s="153"/>
      <c r="ABJ925" s="153"/>
      <c r="ABK925" s="153"/>
      <c r="ABL925" s="153"/>
      <c r="ABM925" s="153"/>
      <c r="ABN925" s="153"/>
      <c r="ABO925" s="153"/>
      <c r="ABP925" s="153"/>
      <c r="ABQ925" s="153"/>
      <c r="ABR925" s="153"/>
      <c r="ABS925" s="153"/>
      <c r="ABT925" s="153"/>
      <c r="ABU925" s="153"/>
      <c r="ABV925" s="153"/>
      <c r="ABW925" s="153"/>
      <c r="ABX925" s="153"/>
      <c r="ABY925" s="153"/>
      <c r="ABZ925" s="153"/>
      <c r="ACA925" s="153"/>
      <c r="ACB925" s="153"/>
      <c r="ACC925" s="153"/>
      <c r="ACD925" s="153"/>
      <c r="ACE925" s="153"/>
      <c r="ACF925" s="153"/>
      <c r="ACG925" s="153"/>
      <c r="ACH925" s="153"/>
      <c r="ACI925" s="153"/>
      <c r="ACJ925" s="153"/>
      <c r="ACK925" s="153"/>
      <c r="ACL925" s="153"/>
      <c r="ACM925" s="153"/>
      <c r="ACN925" s="153"/>
      <c r="ACO925" s="153"/>
      <c r="ACP925" s="153"/>
      <c r="ACQ925" s="153"/>
      <c r="ACR925" s="153"/>
      <c r="ACS925" s="153"/>
      <c r="ACT925" s="153"/>
      <c r="ACU925" s="153"/>
      <c r="ACV925" s="153"/>
      <c r="ACW925" s="153"/>
      <c r="ACX925" s="153"/>
      <c r="ACY925" s="153"/>
      <c r="ACZ925" s="153"/>
      <c r="ADA925" s="153"/>
      <c r="ADB925" s="153"/>
      <c r="ADC925" s="153"/>
      <c r="ADD925" s="153"/>
      <c r="ADE925" s="153"/>
      <c r="ADF925" s="153"/>
      <c r="ADG925" s="153"/>
      <c r="ADH925" s="153"/>
      <c r="ADI925" s="153"/>
      <c r="ADJ925" s="153"/>
      <c r="ADK925" s="153"/>
      <c r="ADL925" s="153"/>
      <c r="ADM925" s="153"/>
      <c r="ADN925" s="153"/>
      <c r="ADO925" s="153"/>
      <c r="ADP925" s="153"/>
      <c r="ADQ925" s="153"/>
      <c r="ADR925" s="153"/>
      <c r="ADS925" s="153"/>
      <c r="ADT925" s="153"/>
      <c r="ADU925" s="153"/>
      <c r="ADV925" s="153"/>
      <c r="ADW925" s="153"/>
      <c r="ADX925" s="153"/>
      <c r="ADY925" s="153"/>
      <c r="ADZ925" s="153"/>
      <c r="AEA925" s="153"/>
      <c r="AEB925" s="153"/>
      <c r="AEC925" s="153"/>
      <c r="AED925" s="153"/>
      <c r="AEE925" s="153"/>
      <c r="AEF925" s="153"/>
      <c r="AEG925" s="153"/>
      <c r="AEH925" s="153"/>
      <c r="AEI925" s="153"/>
      <c r="AEJ925" s="153"/>
      <c r="AEK925" s="153"/>
      <c r="AEL925" s="153"/>
      <c r="AEM925" s="153"/>
      <c r="AEN925" s="153"/>
      <c r="AEO925" s="153"/>
      <c r="AEP925" s="153"/>
      <c r="AEQ925" s="153"/>
      <c r="AER925" s="153"/>
      <c r="AES925" s="153"/>
      <c r="AET925" s="153"/>
      <c r="AEU925" s="153"/>
      <c r="AEV925" s="153"/>
      <c r="AEW925" s="153"/>
      <c r="AEX925" s="153"/>
      <c r="AEY925" s="153"/>
      <c r="AEZ925" s="153"/>
      <c r="AFA925" s="153"/>
      <c r="AFB925" s="153"/>
      <c r="AFC925" s="153"/>
      <c r="AFD925" s="153"/>
      <c r="AFE925" s="153"/>
      <c r="AFF925" s="153"/>
      <c r="AFG925" s="153"/>
      <c r="AFH925" s="153"/>
      <c r="AFI925" s="153"/>
      <c r="AFJ925" s="153"/>
      <c r="AFK925" s="153"/>
      <c r="AFL925" s="153"/>
      <c r="AFM925" s="153"/>
      <c r="AFN925" s="153"/>
      <c r="AFO925" s="153"/>
      <c r="AFP925" s="153"/>
      <c r="AFQ925" s="153"/>
      <c r="AFR925" s="153"/>
      <c r="AFS925" s="153"/>
      <c r="AFT925" s="153"/>
      <c r="AFU925" s="153"/>
      <c r="AFV925" s="153"/>
      <c r="AFW925" s="153"/>
      <c r="AFX925" s="153"/>
      <c r="AFY925" s="153"/>
      <c r="AFZ925" s="153"/>
      <c r="AGA925" s="153"/>
      <c r="AGB925" s="153"/>
      <c r="AGC925" s="153"/>
      <c r="AGD925" s="153"/>
      <c r="AGE925" s="153"/>
      <c r="AGF925" s="153"/>
      <c r="AGG925" s="153"/>
      <c r="AGH925" s="153"/>
      <c r="AGI925" s="153"/>
      <c r="AGJ925" s="153"/>
      <c r="AGK925" s="153"/>
      <c r="AGL925" s="153"/>
      <c r="AGM925" s="153"/>
      <c r="AGN925" s="153"/>
      <c r="AGO925" s="153"/>
      <c r="AGP925" s="153"/>
      <c r="AGQ925" s="153"/>
      <c r="AGR925" s="153"/>
      <c r="AGS925" s="153"/>
      <c r="AGT925" s="153"/>
      <c r="AGU925" s="153"/>
      <c r="AGV925" s="153"/>
      <c r="AGW925" s="153"/>
      <c r="AGX925" s="153"/>
      <c r="AGY925" s="153"/>
      <c r="AGZ925" s="153"/>
      <c r="AHA925" s="153"/>
      <c r="AHB925" s="153"/>
      <c r="AHC925" s="153"/>
      <c r="AHD925" s="153"/>
      <c r="AHE925" s="153"/>
      <c r="AHF925" s="153"/>
      <c r="AHG925" s="153"/>
      <c r="AHH925" s="153"/>
      <c r="AHI925" s="153"/>
      <c r="AHJ925" s="153"/>
      <c r="AHK925" s="153"/>
      <c r="AHL925" s="153"/>
      <c r="AHM925" s="153"/>
      <c r="AHN925" s="153"/>
      <c r="AHO925" s="153"/>
      <c r="AHP925" s="153"/>
      <c r="AHQ925" s="153"/>
      <c r="AHR925" s="153"/>
      <c r="AHS925" s="153"/>
      <c r="AHT925" s="153"/>
      <c r="AHU925" s="153"/>
      <c r="AHV925" s="153"/>
      <c r="AHW925" s="153"/>
      <c r="AHX925" s="153"/>
      <c r="AHY925" s="153"/>
      <c r="AHZ925" s="153"/>
      <c r="AIA925" s="153"/>
      <c r="AIB925" s="153"/>
      <c r="AIC925" s="153"/>
      <c r="AID925" s="153"/>
      <c r="AIE925" s="153"/>
      <c r="AIF925" s="153"/>
      <c r="AIG925" s="153"/>
      <c r="AIH925" s="153"/>
      <c r="AII925" s="153"/>
      <c r="AIJ925" s="153"/>
      <c r="AIK925" s="153"/>
      <c r="AIL925" s="153"/>
      <c r="AIM925" s="153"/>
      <c r="AIN925" s="153"/>
      <c r="AIO925" s="153"/>
      <c r="AIP925" s="153"/>
      <c r="AIQ925" s="153"/>
      <c r="AIR925" s="153"/>
      <c r="AIS925" s="153"/>
      <c r="AIT925" s="153"/>
      <c r="AIU925" s="153"/>
      <c r="AIV925" s="153"/>
      <c r="AIW925" s="153"/>
      <c r="AIX925" s="153"/>
      <c r="AIY925" s="153"/>
      <c r="AIZ925" s="153"/>
      <c r="AJA925" s="153"/>
      <c r="AJB925" s="153"/>
      <c r="AJC925" s="153"/>
      <c r="AJD925" s="153"/>
      <c r="AJE925" s="153"/>
      <c r="AJF925" s="153"/>
      <c r="AJG925" s="153"/>
      <c r="AJH925" s="153"/>
      <c r="AJI925" s="153"/>
      <c r="AJJ925" s="153"/>
      <c r="AJK925" s="153"/>
      <c r="AJL925" s="153"/>
      <c r="AJM925" s="153"/>
      <c r="AJN925" s="153"/>
      <c r="AJO925" s="153"/>
      <c r="AJP925" s="153"/>
      <c r="AJQ925" s="153"/>
      <c r="AJR925" s="153"/>
      <c r="AJS925" s="153"/>
      <c r="AJT925" s="153"/>
      <c r="AJU925" s="153"/>
      <c r="AJV925" s="153"/>
      <c r="AJW925" s="153"/>
      <c r="AJX925" s="153"/>
      <c r="AJY925" s="153"/>
      <c r="AJZ925" s="153"/>
      <c r="AKA925" s="153"/>
      <c r="AKB925" s="153"/>
      <c r="AKC925" s="153"/>
      <c r="AKD925" s="153"/>
      <c r="AKE925" s="153"/>
      <c r="AKF925" s="153"/>
      <c r="AKG925" s="153"/>
      <c r="AKH925" s="153"/>
      <c r="AKI925" s="153"/>
      <c r="AKJ925" s="153"/>
      <c r="AKK925" s="153"/>
      <c r="AKL925" s="153"/>
      <c r="AKM925" s="153"/>
      <c r="AKN925" s="153"/>
      <c r="AKO925" s="153"/>
      <c r="AKP925" s="153"/>
      <c r="AKQ925" s="153"/>
      <c r="AKR925" s="153"/>
      <c r="AKS925" s="153"/>
      <c r="AKT925" s="153"/>
      <c r="AKU925" s="153"/>
      <c r="AKV925" s="153"/>
      <c r="AKW925" s="153"/>
      <c r="AKX925" s="153"/>
      <c r="AKY925" s="153"/>
      <c r="AKZ925" s="153"/>
      <c r="ALA925" s="153"/>
      <c r="ALB925" s="153"/>
      <c r="ALC925" s="153"/>
      <c r="ALD925" s="153"/>
      <c r="ALE925" s="153"/>
      <c r="ALF925" s="153"/>
      <c r="ALG925" s="153"/>
      <c r="ALH925" s="153"/>
      <c r="ALI925" s="153"/>
      <c r="ALJ925" s="153"/>
      <c r="ALK925" s="153"/>
      <c r="ALL925" s="153"/>
      <c r="ALM925" s="153"/>
      <c r="ALN925" s="153"/>
      <c r="ALO925" s="153"/>
      <c r="ALP925" s="153"/>
      <c r="ALQ925" s="153"/>
      <c r="ALR925" s="153"/>
      <c r="ALS925" s="153"/>
      <c r="ALT925" s="153"/>
      <c r="ALU925" s="153"/>
      <c r="ALV925" s="153"/>
      <c r="ALW925" s="153"/>
      <c r="ALX925" s="153"/>
      <c r="ALY925" s="153"/>
      <c r="ALZ925" s="153"/>
      <c r="AMA925" s="153"/>
      <c r="AMB925" s="153"/>
      <c r="AMC925" s="153"/>
      <c r="AMD925" s="153"/>
      <c r="AME925" s="153"/>
      <c r="AMF925" s="153"/>
      <c r="AMG925" s="153"/>
      <c r="AMH925" s="153"/>
      <c r="AMI925" s="153"/>
      <c r="AMJ925" s="153"/>
      <c r="AMK925" s="153"/>
      <c r="AML925" s="153"/>
      <c r="AMM925" s="153"/>
      <c r="AMN925" s="153"/>
      <c r="AMO925" s="153"/>
      <c r="AMP925" s="153"/>
      <c r="AMQ925" s="153"/>
      <c r="AMR925" s="153"/>
      <c r="AMS925" s="153"/>
      <c r="AMT925" s="153"/>
      <c r="AMU925" s="153"/>
      <c r="AMV925" s="153"/>
      <c r="AMW925" s="153"/>
      <c r="AMX925" s="153"/>
      <c r="AMY925" s="153"/>
      <c r="AMZ925" s="153"/>
      <c r="ANA925" s="153"/>
      <c r="ANB925" s="153"/>
      <c r="ANC925" s="153"/>
      <c r="AND925" s="153"/>
      <c r="ANE925" s="153"/>
      <c r="ANF925" s="153"/>
      <c r="ANG925" s="153"/>
      <c r="ANH925" s="153"/>
      <c r="ANI925" s="153"/>
      <c r="ANJ925" s="153"/>
      <c r="ANK925" s="153"/>
      <c r="ANL925" s="153"/>
      <c r="ANM925" s="153"/>
      <c r="ANN925" s="153"/>
      <c r="ANO925" s="153"/>
      <c r="ANP925" s="153"/>
      <c r="ANQ925" s="153"/>
      <c r="ANR925" s="153"/>
      <c r="ANS925" s="153"/>
      <c r="ANT925" s="153"/>
      <c r="ANU925" s="153"/>
      <c r="ANV925" s="153"/>
      <c r="ANW925" s="153"/>
      <c r="ANX925" s="153"/>
      <c r="ANY925" s="153"/>
      <c r="ANZ925" s="153"/>
      <c r="AOA925" s="153"/>
      <c r="AOB925" s="153"/>
      <c r="AOC925" s="153"/>
      <c r="AOD925" s="153"/>
      <c r="AOE925" s="153"/>
      <c r="AOF925" s="153"/>
      <c r="AOG925" s="153"/>
      <c r="AOH925" s="153"/>
      <c r="AOI925" s="153"/>
      <c r="AOJ925" s="153"/>
      <c r="AOK925" s="153"/>
      <c r="AOL925" s="153"/>
      <c r="AOM925" s="153"/>
      <c r="AON925" s="153"/>
      <c r="AOO925" s="153"/>
      <c r="AOP925" s="153"/>
      <c r="AOQ925" s="153"/>
      <c r="AOR925" s="153"/>
      <c r="AOS925" s="153"/>
      <c r="AOT925" s="153"/>
      <c r="AOU925" s="153"/>
      <c r="AOV925" s="153"/>
      <c r="AOW925" s="153"/>
      <c r="AOX925" s="153"/>
      <c r="AOY925" s="153"/>
      <c r="AOZ925" s="153"/>
      <c r="APA925" s="153"/>
      <c r="APB925" s="153"/>
      <c r="APC925" s="153"/>
      <c r="APD925" s="153"/>
      <c r="APE925" s="153"/>
      <c r="APF925" s="153"/>
      <c r="APG925" s="153"/>
      <c r="APH925" s="153"/>
      <c r="API925" s="153"/>
      <c r="APJ925" s="153"/>
      <c r="APK925" s="153"/>
      <c r="APL925" s="153"/>
      <c r="APM925" s="153"/>
      <c r="APN925" s="153"/>
      <c r="APO925" s="153"/>
      <c r="APP925" s="153"/>
      <c r="APQ925" s="153"/>
      <c r="APR925" s="153"/>
      <c r="APS925" s="153"/>
      <c r="APT925" s="153"/>
      <c r="APU925" s="153"/>
      <c r="APV925" s="153"/>
      <c r="APW925" s="153"/>
      <c r="APX925" s="153"/>
      <c r="APY925" s="153"/>
      <c r="APZ925" s="153"/>
      <c r="AQA925" s="153"/>
      <c r="AQB925" s="153"/>
      <c r="AQC925" s="153"/>
      <c r="AQD925" s="153"/>
      <c r="AQE925" s="153"/>
      <c r="AQF925" s="153"/>
      <c r="AQG925" s="153"/>
      <c r="AQH925" s="153"/>
      <c r="AQI925" s="153"/>
      <c r="AQJ925" s="153"/>
      <c r="AQK925" s="153"/>
      <c r="AQL925" s="153"/>
      <c r="AQM925" s="153"/>
      <c r="AQN925" s="153"/>
      <c r="AQO925" s="153"/>
      <c r="AQP925" s="153"/>
      <c r="AQQ925" s="153"/>
      <c r="AQR925" s="153"/>
      <c r="AQS925" s="153"/>
      <c r="AQT925" s="153"/>
      <c r="AQU925" s="153"/>
      <c r="AQV925" s="153"/>
      <c r="AQW925" s="153"/>
      <c r="AQX925" s="153"/>
      <c r="AQY925" s="153"/>
      <c r="AQZ925" s="153"/>
      <c r="ARA925" s="153"/>
      <c r="ARB925" s="153"/>
      <c r="ARC925" s="153"/>
      <c r="ARD925" s="153"/>
      <c r="ARE925" s="153"/>
      <c r="ARF925" s="153"/>
      <c r="ARG925" s="153"/>
      <c r="ARH925" s="153"/>
      <c r="ARI925" s="153"/>
      <c r="ARJ925" s="153"/>
      <c r="ARK925" s="153"/>
      <c r="ARL925" s="153"/>
      <c r="ARM925" s="153"/>
      <c r="ARN925" s="153"/>
      <c r="ARO925" s="153"/>
      <c r="ARP925" s="153"/>
      <c r="ARQ925" s="153"/>
      <c r="ARR925" s="153"/>
      <c r="ARS925" s="153"/>
      <c r="ART925" s="153"/>
      <c r="ARU925" s="153"/>
      <c r="ARV925" s="153"/>
      <c r="ARW925" s="153"/>
      <c r="ARX925" s="153"/>
      <c r="ARY925" s="153"/>
      <c r="ARZ925" s="153"/>
      <c r="ASA925" s="153"/>
      <c r="ASB925" s="153"/>
      <c r="ASC925" s="153"/>
      <c r="ASD925" s="153"/>
      <c r="ASE925" s="153"/>
      <c r="ASF925" s="153"/>
      <c r="ASG925" s="153"/>
      <c r="ASH925" s="153"/>
      <c r="ASI925" s="153"/>
      <c r="ASJ925" s="153"/>
      <c r="ASK925" s="153"/>
      <c r="ASL925" s="153"/>
      <c r="ASM925" s="153"/>
      <c r="ASN925" s="153"/>
      <c r="ASO925" s="153"/>
      <c r="ASP925" s="153"/>
      <c r="ASQ925" s="153"/>
      <c r="ASR925" s="153"/>
      <c r="ASS925" s="153"/>
      <c r="AST925" s="153"/>
      <c r="ASU925" s="153"/>
      <c r="ASV925" s="153"/>
      <c r="ASW925" s="153"/>
      <c r="ASX925" s="153"/>
      <c r="ASY925" s="153"/>
      <c r="ASZ925" s="153"/>
      <c r="ATA925" s="153"/>
      <c r="ATB925" s="153"/>
      <c r="ATC925" s="153"/>
      <c r="ATD925" s="153"/>
      <c r="ATE925" s="153"/>
      <c r="ATF925" s="153"/>
      <c r="ATG925" s="153"/>
      <c r="ATH925" s="153"/>
      <c r="ATI925" s="153"/>
      <c r="ATJ925" s="153"/>
      <c r="ATK925" s="153"/>
      <c r="ATL925" s="153"/>
      <c r="ATM925" s="153"/>
      <c r="ATN925" s="153"/>
      <c r="ATO925" s="153"/>
      <c r="ATP925" s="153"/>
      <c r="ATQ925" s="153"/>
      <c r="ATR925" s="153"/>
      <c r="ATS925" s="153"/>
      <c r="ATT925" s="153"/>
      <c r="ATU925" s="153"/>
      <c r="ATV925" s="153"/>
      <c r="ATW925" s="153"/>
      <c r="ATX925" s="153"/>
      <c r="ATY925" s="153"/>
      <c r="ATZ925" s="153"/>
      <c r="AUA925" s="153"/>
      <c r="AUB925" s="153"/>
      <c r="AUC925" s="153"/>
      <c r="AUD925" s="153"/>
      <c r="AUE925" s="153"/>
      <c r="AUF925" s="153"/>
      <c r="AUG925" s="153"/>
      <c r="AUH925" s="153"/>
      <c r="AUI925" s="153"/>
      <c r="AUJ925" s="153"/>
      <c r="AUK925" s="153"/>
      <c r="AUL925" s="153"/>
      <c r="AUM925" s="153"/>
      <c r="AUN925" s="153"/>
      <c r="AUO925" s="153"/>
      <c r="AUP925" s="153"/>
      <c r="AUQ925" s="153"/>
      <c r="AUR925" s="153"/>
      <c r="AUS925" s="153"/>
      <c r="AUT925" s="153"/>
      <c r="AUU925" s="153"/>
      <c r="AUV925" s="153"/>
      <c r="AUW925" s="153"/>
      <c r="AUX925" s="153"/>
      <c r="AUY925" s="153"/>
      <c r="AUZ925" s="153"/>
      <c r="AVA925" s="153"/>
      <c r="AVB925" s="153"/>
      <c r="AVC925" s="153"/>
      <c r="AVD925" s="153"/>
      <c r="AVE925" s="153"/>
      <c r="AVF925" s="153"/>
      <c r="AVG925" s="153"/>
      <c r="AVH925" s="153"/>
      <c r="AVI925" s="153"/>
      <c r="AVJ925" s="153"/>
      <c r="AVK925" s="153"/>
      <c r="AVL925" s="153"/>
      <c r="AVM925" s="153"/>
      <c r="AVN925" s="153"/>
      <c r="AVO925" s="153"/>
      <c r="AVP925" s="153"/>
      <c r="AVQ925" s="153"/>
      <c r="AVR925" s="153"/>
      <c r="AVS925" s="153"/>
      <c r="AVT925" s="153"/>
      <c r="AVU925" s="153"/>
      <c r="AVV925" s="153"/>
      <c r="AVW925" s="153"/>
      <c r="AVX925" s="153"/>
      <c r="AVY925" s="153"/>
      <c r="AVZ925" s="153"/>
      <c r="AWA925" s="153"/>
      <c r="AWB925" s="153"/>
      <c r="AWC925" s="153"/>
      <c r="AWD925" s="153"/>
      <c r="AWE925" s="153"/>
      <c r="AWF925" s="153"/>
      <c r="AWG925" s="153"/>
      <c r="AWH925" s="153"/>
      <c r="AWI925" s="153"/>
      <c r="AWJ925" s="153"/>
      <c r="AWK925" s="153"/>
      <c r="AWL925" s="153"/>
      <c r="AWM925" s="153"/>
      <c r="AWN925" s="153"/>
      <c r="AWO925" s="153"/>
      <c r="AWP925" s="153"/>
      <c r="AWQ925" s="153"/>
      <c r="AWR925" s="153"/>
      <c r="AWS925" s="153"/>
      <c r="AWT925" s="153"/>
      <c r="AWU925" s="153"/>
      <c r="AWV925" s="153"/>
      <c r="AWW925" s="153"/>
      <c r="AWX925" s="153"/>
      <c r="AWY925" s="153"/>
      <c r="AWZ925" s="153"/>
      <c r="AXA925" s="153"/>
      <c r="AXB925" s="153"/>
      <c r="AXC925" s="153"/>
      <c r="AXD925" s="153"/>
      <c r="AXE925" s="153"/>
      <c r="AXF925" s="153"/>
      <c r="AXG925" s="153"/>
      <c r="AXH925" s="153"/>
      <c r="AXI925" s="153"/>
      <c r="AXJ925" s="153"/>
      <c r="AXK925" s="153"/>
      <c r="AXL925" s="153"/>
      <c r="AXM925" s="153"/>
      <c r="AXN925" s="153"/>
      <c r="AXO925" s="153"/>
      <c r="AXP925" s="153"/>
      <c r="AXQ925" s="153"/>
      <c r="AXR925" s="153"/>
      <c r="AXS925" s="153"/>
      <c r="AXT925" s="153"/>
      <c r="AXU925" s="153"/>
      <c r="AXV925" s="153"/>
      <c r="AXW925" s="153"/>
      <c r="AXX925" s="153"/>
      <c r="AXY925" s="153"/>
      <c r="AXZ925" s="153"/>
      <c r="AYA925" s="153"/>
      <c r="AYB925" s="153"/>
      <c r="AYC925" s="153"/>
      <c r="AYD925" s="153"/>
      <c r="AYE925" s="153"/>
      <c r="AYF925" s="153"/>
      <c r="AYG925" s="153"/>
      <c r="AYH925" s="153"/>
      <c r="AYI925" s="153"/>
      <c r="AYJ925" s="153"/>
      <c r="AYK925" s="153"/>
      <c r="AYL925" s="153"/>
      <c r="AYM925" s="153"/>
      <c r="AYN925" s="153"/>
      <c r="AYO925" s="153"/>
      <c r="AYP925" s="153"/>
      <c r="AYQ925" s="153"/>
      <c r="AYR925" s="153"/>
      <c r="AYS925" s="153"/>
      <c r="AYT925" s="153"/>
      <c r="AYU925" s="153"/>
      <c r="AYV925" s="153"/>
      <c r="AYW925" s="153"/>
      <c r="AYX925" s="153"/>
      <c r="AYY925" s="153"/>
      <c r="AYZ925" s="153"/>
      <c r="AZA925" s="153"/>
      <c r="AZB925" s="153"/>
      <c r="AZC925" s="153"/>
      <c r="AZD925" s="153"/>
      <c r="AZE925" s="153"/>
      <c r="AZF925" s="153"/>
      <c r="AZG925" s="153"/>
      <c r="AZH925" s="153"/>
      <c r="AZI925" s="153"/>
      <c r="AZJ925" s="153"/>
      <c r="AZK925" s="153"/>
      <c r="AZL925" s="153"/>
      <c r="AZM925" s="153"/>
      <c r="AZN925" s="153"/>
      <c r="AZO925" s="153"/>
      <c r="AZP925" s="153"/>
      <c r="AZQ925" s="153"/>
      <c r="AZR925" s="153"/>
      <c r="AZS925" s="153"/>
      <c r="AZT925" s="153"/>
      <c r="AZU925" s="153"/>
      <c r="AZV925" s="153"/>
      <c r="AZW925" s="153"/>
      <c r="AZX925" s="153"/>
      <c r="AZY925" s="153"/>
      <c r="AZZ925" s="153"/>
      <c r="BAA925" s="153"/>
      <c r="BAB925" s="153"/>
      <c r="BAC925" s="153"/>
      <c r="BAD925" s="153"/>
      <c r="BAE925" s="153"/>
      <c r="BAF925" s="153"/>
      <c r="BAG925" s="153"/>
      <c r="BAH925" s="153"/>
      <c r="BAI925" s="153"/>
      <c r="BAJ925" s="153"/>
      <c r="BAK925" s="153"/>
      <c r="BAL925" s="153"/>
      <c r="BAM925" s="153"/>
      <c r="BAN925" s="153"/>
      <c r="BAO925" s="153"/>
      <c r="BAP925" s="153"/>
      <c r="BAQ925" s="153"/>
      <c r="BAR925" s="153"/>
      <c r="BAS925" s="153"/>
      <c r="BAT925" s="153"/>
      <c r="BAU925" s="153"/>
      <c r="BAV925" s="153"/>
      <c r="BAW925" s="153"/>
      <c r="BAX925" s="153"/>
      <c r="BAY925" s="153"/>
      <c r="BAZ925" s="153"/>
      <c r="BBA925" s="153"/>
      <c r="BBB925" s="153"/>
      <c r="BBC925" s="153"/>
      <c r="BBD925" s="153"/>
      <c r="BBE925" s="153"/>
      <c r="BBF925" s="153"/>
      <c r="BBG925" s="153"/>
      <c r="BBH925" s="153"/>
      <c r="BBI925" s="153"/>
      <c r="BBJ925" s="153"/>
      <c r="BBK925" s="153"/>
      <c r="BBL925" s="153"/>
      <c r="BBM925" s="153"/>
      <c r="BBN925" s="153"/>
      <c r="BBO925" s="153"/>
      <c r="BBP925" s="153"/>
      <c r="BBQ925" s="153"/>
      <c r="BBR925" s="153"/>
      <c r="BBS925" s="153"/>
      <c r="BBT925" s="153"/>
      <c r="BBU925" s="153"/>
      <c r="BBV925" s="153"/>
      <c r="BBW925" s="153"/>
      <c r="BBX925" s="153"/>
      <c r="BBY925" s="153"/>
      <c r="BBZ925" s="153"/>
      <c r="BCA925" s="153"/>
      <c r="BCB925" s="153"/>
      <c r="BCC925" s="153"/>
      <c r="BCD925" s="153"/>
      <c r="BCE925" s="153"/>
      <c r="BCF925" s="153"/>
      <c r="BCG925" s="153"/>
      <c r="BCH925" s="153"/>
      <c r="BCI925" s="153"/>
      <c r="BCJ925" s="153"/>
      <c r="BCK925" s="153"/>
      <c r="BCL925" s="153"/>
      <c r="BCM925" s="153"/>
      <c r="BCN925" s="153"/>
      <c r="BCO925" s="153"/>
      <c r="BCP925" s="153"/>
      <c r="BCQ925" s="153"/>
      <c r="BCR925" s="153"/>
      <c r="BCS925" s="153"/>
      <c r="BCT925" s="153"/>
      <c r="BCU925" s="153"/>
      <c r="BCV925" s="153"/>
      <c r="BCW925" s="153"/>
      <c r="BCX925" s="153"/>
      <c r="BCY925" s="153"/>
      <c r="BCZ925" s="153"/>
      <c r="BDA925" s="153"/>
      <c r="BDB925" s="153"/>
      <c r="BDC925" s="153"/>
      <c r="BDD925" s="153"/>
      <c r="BDE925" s="153"/>
      <c r="BDF925" s="153"/>
      <c r="BDG925" s="153"/>
      <c r="BDH925" s="153"/>
      <c r="BDI925" s="153"/>
      <c r="BDJ925" s="153"/>
      <c r="BDK925" s="153"/>
      <c r="BDL925" s="153"/>
      <c r="BDM925" s="153"/>
      <c r="BDN925" s="153"/>
      <c r="BDO925" s="153"/>
      <c r="BDP925" s="153"/>
      <c r="BDQ925" s="153"/>
      <c r="BDR925" s="153"/>
      <c r="BDS925" s="153"/>
      <c r="BDT925" s="153"/>
      <c r="BDU925" s="153"/>
      <c r="BDV925" s="153"/>
      <c r="BDW925" s="153"/>
      <c r="BDX925" s="153"/>
      <c r="BDY925" s="153"/>
      <c r="BDZ925" s="153"/>
      <c r="BEA925" s="153"/>
      <c r="BEB925" s="153"/>
      <c r="BEC925" s="153"/>
      <c r="BED925" s="153"/>
      <c r="BEE925" s="153"/>
      <c r="BEF925" s="153"/>
      <c r="BEG925" s="153"/>
      <c r="BEH925" s="153"/>
      <c r="BEI925" s="153"/>
      <c r="BEJ925" s="153"/>
      <c r="BEK925" s="153"/>
      <c r="BEL925" s="153"/>
      <c r="BEM925" s="153"/>
      <c r="BEN925" s="153"/>
      <c r="BEO925" s="153"/>
      <c r="BEP925" s="153"/>
      <c r="BEQ925" s="153"/>
      <c r="BER925" s="153"/>
      <c r="BES925" s="153"/>
      <c r="BET925" s="153"/>
      <c r="BEU925" s="153"/>
      <c r="BEV925" s="153"/>
      <c r="BEW925" s="153"/>
      <c r="BEX925" s="153"/>
      <c r="BEY925" s="153"/>
      <c r="BEZ925" s="153"/>
      <c r="BFA925" s="153"/>
      <c r="BFB925" s="153"/>
      <c r="BFC925" s="153"/>
      <c r="BFD925" s="153"/>
      <c r="BFE925" s="153"/>
      <c r="BFF925" s="153"/>
      <c r="BFG925" s="153"/>
      <c r="BFH925" s="153"/>
      <c r="BFI925" s="153"/>
      <c r="BFJ925" s="153"/>
      <c r="BFK925" s="153"/>
      <c r="BFL925" s="153"/>
      <c r="BFM925" s="153"/>
      <c r="BFN925" s="153"/>
      <c r="BFO925" s="153"/>
      <c r="BFP925" s="153"/>
      <c r="BFQ925" s="153"/>
      <c r="BFR925" s="153"/>
      <c r="BFS925" s="153"/>
      <c r="BFT925" s="153"/>
      <c r="BFU925" s="153"/>
      <c r="BFV925" s="153"/>
      <c r="BFW925" s="153"/>
      <c r="BFX925" s="153"/>
      <c r="BFY925" s="153"/>
      <c r="BFZ925" s="153"/>
      <c r="BGA925" s="153"/>
      <c r="BGB925" s="153"/>
      <c r="BGC925" s="153"/>
      <c r="BGD925" s="153"/>
      <c r="BGE925" s="153"/>
      <c r="BGF925" s="153"/>
      <c r="BGG925" s="153"/>
      <c r="BGH925" s="153"/>
      <c r="BGI925" s="153"/>
      <c r="BGJ925" s="153"/>
      <c r="BGK925" s="153"/>
      <c r="BGL925" s="153"/>
      <c r="BGM925" s="153"/>
      <c r="BGN925" s="153"/>
      <c r="BGO925" s="153"/>
      <c r="BGP925" s="153"/>
      <c r="BGQ925" s="153"/>
      <c r="BGR925" s="153"/>
      <c r="BGS925" s="153"/>
      <c r="BGT925" s="153"/>
      <c r="BGU925" s="153"/>
      <c r="BGV925" s="153"/>
      <c r="BGW925" s="153"/>
      <c r="BGX925" s="153"/>
      <c r="BGY925" s="153"/>
      <c r="BGZ925" s="153"/>
      <c r="BHA925" s="153"/>
      <c r="BHB925" s="153"/>
      <c r="BHC925" s="153"/>
      <c r="BHD925" s="153"/>
      <c r="BHE925" s="153"/>
      <c r="BHF925" s="153"/>
      <c r="BHG925" s="153"/>
      <c r="BHH925" s="153"/>
      <c r="BHI925" s="153"/>
      <c r="BHJ925" s="153"/>
      <c r="BHK925" s="153"/>
      <c r="BHL925" s="153"/>
      <c r="BHM925" s="153"/>
      <c r="BHN925" s="153"/>
      <c r="BHO925" s="153"/>
      <c r="BHP925" s="153"/>
      <c r="BHQ925" s="153"/>
      <c r="BHR925" s="153"/>
      <c r="BHS925" s="153"/>
      <c r="BHT925" s="153"/>
      <c r="BHU925" s="153"/>
      <c r="BHV925" s="153"/>
      <c r="BHW925" s="153"/>
      <c r="BHX925" s="153"/>
      <c r="BHY925" s="153"/>
      <c r="BHZ925" s="153"/>
      <c r="BIA925" s="153"/>
      <c r="BIB925" s="153"/>
      <c r="BIC925" s="153"/>
      <c r="BID925" s="153"/>
      <c r="BIE925" s="153"/>
      <c r="BIF925" s="153"/>
      <c r="BIG925" s="153"/>
      <c r="BIH925" s="153"/>
      <c r="BII925" s="153"/>
      <c r="BIJ925" s="153"/>
      <c r="BIK925" s="153"/>
      <c r="BIL925" s="153"/>
      <c r="BIM925" s="153"/>
      <c r="BIN925" s="153"/>
      <c r="BIO925" s="153"/>
      <c r="BIP925" s="153"/>
      <c r="BIQ925" s="153"/>
      <c r="BIR925" s="153"/>
      <c r="BIS925" s="153"/>
      <c r="BIT925" s="153"/>
      <c r="BIU925" s="153"/>
      <c r="BIV925" s="153"/>
      <c r="BIW925" s="153"/>
      <c r="BIX925" s="153"/>
      <c r="BIY925" s="153"/>
      <c r="BIZ925" s="153"/>
      <c r="BJA925" s="153"/>
      <c r="BJB925" s="153"/>
      <c r="BJC925" s="153"/>
      <c r="BJD925" s="153"/>
      <c r="BJE925" s="153"/>
      <c r="BJF925" s="153"/>
      <c r="BJG925" s="153"/>
      <c r="BJH925" s="153"/>
      <c r="BJI925" s="153"/>
      <c r="BJJ925" s="153"/>
      <c r="BJK925" s="153"/>
      <c r="BJL925" s="153"/>
      <c r="BJM925" s="153"/>
      <c r="BJN925" s="153"/>
      <c r="BJO925" s="153"/>
      <c r="BJP925" s="153"/>
      <c r="BJQ925" s="153"/>
      <c r="BJR925" s="153"/>
      <c r="BJS925" s="153"/>
      <c r="BJT925" s="153"/>
      <c r="BJU925" s="153"/>
      <c r="BJV925" s="153"/>
      <c r="BJW925" s="153"/>
      <c r="BJX925" s="153"/>
      <c r="BJY925" s="153"/>
      <c r="BJZ925" s="153"/>
      <c r="BKA925" s="153"/>
      <c r="BKB925" s="153"/>
      <c r="BKC925" s="153"/>
      <c r="BKD925" s="153"/>
      <c r="BKE925" s="153"/>
      <c r="BKF925" s="153"/>
      <c r="BKG925" s="153"/>
      <c r="BKH925" s="153"/>
      <c r="BKI925" s="153"/>
      <c r="BKJ925" s="153"/>
      <c r="BKK925" s="153"/>
      <c r="BKL925" s="153"/>
      <c r="BKM925" s="153"/>
      <c r="BKN925" s="153"/>
      <c r="BKO925" s="153"/>
      <c r="BKP925" s="153"/>
      <c r="BKQ925" s="153"/>
      <c r="BKR925" s="153"/>
      <c r="BKS925" s="153"/>
      <c r="BKT925" s="153"/>
      <c r="BKU925" s="153"/>
      <c r="BKV925" s="153"/>
      <c r="BKW925" s="153"/>
      <c r="BKX925" s="153"/>
      <c r="BKY925" s="153"/>
      <c r="BKZ925" s="153"/>
      <c r="BLA925" s="153"/>
      <c r="BLB925" s="153"/>
      <c r="BLC925" s="153"/>
      <c r="BLD925" s="153"/>
      <c r="BLE925" s="153"/>
      <c r="BLF925" s="153"/>
      <c r="BLG925" s="153"/>
      <c r="BLH925" s="153"/>
      <c r="BLI925" s="153"/>
      <c r="BLJ925" s="153"/>
      <c r="BLK925" s="153"/>
      <c r="BLL925" s="153"/>
      <c r="BLM925" s="153"/>
      <c r="BLN925" s="153"/>
      <c r="BLO925" s="153"/>
      <c r="BLP925" s="153"/>
      <c r="BLQ925" s="153"/>
      <c r="BLR925" s="153"/>
      <c r="BLS925" s="153"/>
      <c r="BLT925" s="153"/>
      <c r="BLU925" s="153"/>
      <c r="BLV925" s="153"/>
      <c r="BLW925" s="153"/>
      <c r="BLX925" s="153"/>
      <c r="BLY925" s="153"/>
      <c r="BLZ925" s="153"/>
      <c r="BMA925" s="153"/>
      <c r="BMB925" s="153"/>
      <c r="BMC925" s="153"/>
      <c r="BMD925" s="153"/>
      <c r="BME925" s="153"/>
      <c r="BMF925" s="153"/>
      <c r="BMG925" s="153"/>
      <c r="BMH925" s="153"/>
      <c r="BMI925" s="153"/>
      <c r="BMJ925" s="153"/>
      <c r="BMK925" s="153"/>
      <c r="BML925" s="153"/>
      <c r="BMM925" s="153"/>
      <c r="BMN925" s="153"/>
      <c r="BMO925" s="153"/>
      <c r="BMP925" s="153"/>
      <c r="BMQ925" s="153"/>
      <c r="BMR925" s="153"/>
      <c r="BMS925" s="153"/>
      <c r="BMT925" s="153"/>
      <c r="BMU925" s="153"/>
      <c r="BMV925" s="153"/>
      <c r="BMW925" s="153"/>
      <c r="BMX925" s="153"/>
      <c r="BMY925" s="153"/>
      <c r="BMZ925" s="153"/>
      <c r="BNA925" s="153"/>
      <c r="BNB925" s="153"/>
      <c r="BNC925" s="153"/>
      <c r="BND925" s="153"/>
      <c r="BNE925" s="153"/>
      <c r="BNF925" s="153"/>
      <c r="BNG925" s="153"/>
      <c r="BNH925" s="153"/>
      <c r="BNI925" s="153"/>
      <c r="BNJ925" s="153"/>
      <c r="BNK925" s="153"/>
      <c r="BNL925" s="153"/>
      <c r="BNM925" s="153"/>
      <c r="BNN925" s="153"/>
      <c r="BNO925" s="153"/>
      <c r="BNP925" s="153"/>
      <c r="BNQ925" s="153"/>
      <c r="BNR925" s="153"/>
      <c r="BNS925" s="153"/>
      <c r="BNT925" s="153"/>
      <c r="BNU925" s="153"/>
      <c r="BNV925" s="153"/>
      <c r="BNW925" s="153"/>
      <c r="BNX925" s="153"/>
      <c r="BNY925" s="153"/>
      <c r="BNZ925" s="153"/>
      <c r="BOA925" s="153"/>
      <c r="BOB925" s="153"/>
      <c r="BOC925" s="153"/>
      <c r="BOD925" s="153"/>
      <c r="BOE925" s="153"/>
      <c r="BOF925" s="153"/>
      <c r="BOG925" s="153"/>
      <c r="BOH925" s="153"/>
      <c r="BOI925" s="153"/>
      <c r="BOJ925" s="153"/>
      <c r="BOK925" s="153"/>
      <c r="BOL925" s="153"/>
      <c r="BOM925" s="153"/>
      <c r="BON925" s="153"/>
      <c r="BOO925" s="153"/>
      <c r="BOP925" s="153"/>
      <c r="BOQ925" s="153"/>
      <c r="BOR925" s="153"/>
      <c r="BOS925" s="153"/>
      <c r="BOT925" s="153"/>
      <c r="BOU925" s="153"/>
      <c r="BOV925" s="153"/>
      <c r="BOW925" s="153"/>
      <c r="BOX925" s="153"/>
      <c r="BOY925" s="153"/>
      <c r="BOZ925" s="153"/>
      <c r="BPA925" s="153"/>
      <c r="BPB925" s="153"/>
      <c r="BPC925" s="153"/>
      <c r="BPD925" s="153"/>
      <c r="BPE925" s="153"/>
      <c r="BPF925" s="153"/>
      <c r="BPG925" s="153"/>
      <c r="BPH925" s="153"/>
      <c r="BPI925" s="153"/>
      <c r="BPJ925" s="153"/>
      <c r="BPK925" s="153"/>
      <c r="BPL925" s="153"/>
      <c r="BPM925" s="153"/>
      <c r="BPN925" s="153"/>
      <c r="BPO925" s="153"/>
      <c r="BPP925" s="153"/>
      <c r="BPQ925" s="153"/>
      <c r="BPR925" s="153"/>
      <c r="BPS925" s="153"/>
      <c r="BPT925" s="153"/>
      <c r="BPU925" s="153"/>
      <c r="BPV925" s="153"/>
      <c r="BPW925" s="153"/>
      <c r="BPX925" s="153"/>
      <c r="BPY925" s="153"/>
      <c r="BPZ925" s="153"/>
      <c r="BQA925" s="153"/>
      <c r="BQB925" s="153"/>
      <c r="BQC925" s="153"/>
      <c r="BQD925" s="153"/>
      <c r="BQE925" s="153"/>
      <c r="BQF925" s="153"/>
      <c r="BQG925" s="153"/>
      <c r="BQH925" s="153"/>
      <c r="BQI925" s="153"/>
      <c r="BQJ925" s="153"/>
      <c r="BQK925" s="153"/>
      <c r="BQL925" s="153"/>
      <c r="BQM925" s="153"/>
      <c r="BQN925" s="153"/>
      <c r="BQO925" s="153"/>
      <c r="BQP925" s="153"/>
      <c r="BQQ925" s="153"/>
      <c r="BQR925" s="153"/>
      <c r="BQS925" s="153"/>
      <c r="BQT925" s="153"/>
      <c r="BQU925" s="153"/>
      <c r="BQV925" s="153"/>
      <c r="BQW925" s="153"/>
      <c r="BQX925" s="153"/>
      <c r="BQY925" s="153"/>
      <c r="BQZ925" s="153"/>
      <c r="BRA925" s="153"/>
      <c r="BRB925" s="153"/>
      <c r="BRC925" s="153"/>
      <c r="BRD925" s="153"/>
      <c r="BRE925" s="153"/>
      <c r="BRF925" s="153"/>
      <c r="BRG925" s="153"/>
      <c r="BRH925" s="153"/>
      <c r="BRI925" s="153"/>
      <c r="BRJ925" s="153"/>
      <c r="BRK925" s="153"/>
      <c r="BRL925" s="153"/>
      <c r="BRM925" s="153"/>
      <c r="BRN925" s="153"/>
      <c r="BRO925" s="153"/>
      <c r="BRP925" s="153"/>
      <c r="BRQ925" s="153"/>
      <c r="BRR925" s="153"/>
      <c r="BRS925" s="153"/>
      <c r="BRT925" s="153"/>
      <c r="BRU925" s="153"/>
      <c r="BRV925" s="153"/>
      <c r="BRW925" s="153"/>
      <c r="BRX925" s="153"/>
      <c r="BRY925" s="153"/>
      <c r="BRZ925" s="153"/>
      <c r="BSA925" s="153"/>
      <c r="BSB925" s="153"/>
      <c r="BSC925" s="153"/>
      <c r="BSD925" s="153"/>
      <c r="BSE925" s="153"/>
      <c r="BSF925" s="153"/>
      <c r="BSG925" s="153"/>
      <c r="BSH925" s="153"/>
      <c r="BSI925" s="153"/>
      <c r="BSJ925" s="153"/>
      <c r="BSK925" s="153"/>
      <c r="BSL925" s="153"/>
      <c r="BSM925" s="153"/>
      <c r="BSN925" s="153"/>
      <c r="BSO925" s="153"/>
      <c r="BSP925" s="153"/>
      <c r="BSQ925" s="153"/>
      <c r="BSR925" s="153"/>
      <c r="BSS925" s="153"/>
      <c r="BST925" s="153"/>
      <c r="BSU925" s="153"/>
      <c r="BSV925" s="153"/>
      <c r="BSW925" s="153"/>
      <c r="BSX925" s="153"/>
      <c r="BSY925" s="153"/>
      <c r="BSZ925" s="153"/>
      <c r="BTA925" s="153"/>
      <c r="BTB925" s="153"/>
      <c r="BTC925" s="153"/>
      <c r="BTD925" s="153"/>
      <c r="BTE925" s="153"/>
      <c r="BTF925" s="153"/>
      <c r="BTG925" s="153"/>
      <c r="BTH925" s="153"/>
      <c r="BTI925" s="153"/>
      <c r="BTJ925" s="153"/>
      <c r="BTK925" s="153"/>
      <c r="BTL925" s="153"/>
      <c r="BTM925" s="153"/>
      <c r="BTN925" s="153"/>
      <c r="BTO925" s="153"/>
      <c r="BTP925" s="153"/>
      <c r="BTQ925" s="153"/>
      <c r="BTR925" s="153"/>
      <c r="BTS925" s="153"/>
      <c r="BTT925" s="153"/>
      <c r="BTU925" s="153"/>
      <c r="BTV925" s="153"/>
      <c r="BTW925" s="153"/>
      <c r="BTX925" s="153"/>
      <c r="BTY925" s="153"/>
      <c r="BTZ925" s="153"/>
      <c r="BUA925" s="153"/>
      <c r="BUB925" s="153"/>
      <c r="BUC925" s="153"/>
      <c r="BUD925" s="153"/>
      <c r="BUE925" s="153"/>
      <c r="BUF925" s="153"/>
      <c r="BUG925" s="153"/>
      <c r="BUH925" s="153"/>
      <c r="BUI925" s="153"/>
      <c r="BUJ925" s="153"/>
      <c r="BUK925" s="153"/>
      <c r="BUL925" s="153"/>
      <c r="BUM925" s="153"/>
      <c r="BUN925" s="153"/>
      <c r="BUO925" s="153"/>
      <c r="BUP925" s="153"/>
      <c r="BUQ925" s="153"/>
      <c r="BUR925" s="153"/>
      <c r="BUS925" s="153"/>
      <c r="BUT925" s="153"/>
      <c r="BUU925" s="153"/>
      <c r="BUV925" s="153"/>
      <c r="BUW925" s="153"/>
      <c r="BUX925" s="153"/>
      <c r="BUY925" s="153"/>
      <c r="BUZ925" s="153"/>
      <c r="BVA925" s="153"/>
      <c r="BVB925" s="153"/>
      <c r="BVC925" s="153"/>
      <c r="BVD925" s="153"/>
      <c r="BVE925" s="153"/>
      <c r="BVF925" s="153"/>
      <c r="BVG925" s="153"/>
      <c r="BVH925" s="153"/>
      <c r="BVI925" s="153"/>
      <c r="BVJ925" s="153"/>
      <c r="BVK925" s="153"/>
      <c r="BVL925" s="153"/>
      <c r="BVM925" s="153"/>
      <c r="BVN925" s="153"/>
      <c r="BVO925" s="153"/>
      <c r="BVP925" s="153"/>
      <c r="BVQ925" s="153"/>
      <c r="BVR925" s="153"/>
      <c r="BVS925" s="153"/>
      <c r="BVT925" s="153"/>
      <c r="BVU925" s="153"/>
      <c r="BVV925" s="153"/>
      <c r="BVW925" s="153"/>
      <c r="BVX925" s="153"/>
      <c r="BVY925" s="153"/>
      <c r="BVZ925" s="153"/>
      <c r="BWA925" s="153"/>
      <c r="BWB925" s="153"/>
      <c r="BWC925" s="153"/>
      <c r="BWD925" s="153"/>
      <c r="BWE925" s="153"/>
      <c r="BWF925" s="153"/>
      <c r="BWG925" s="153"/>
      <c r="BWH925" s="153"/>
      <c r="BWI925" s="153"/>
      <c r="BWJ925" s="153"/>
      <c r="BWK925" s="153"/>
      <c r="BWL925" s="153"/>
      <c r="BWM925" s="153"/>
      <c r="BWN925" s="153"/>
      <c r="BWO925" s="153"/>
      <c r="BWP925" s="153"/>
      <c r="BWQ925" s="153"/>
      <c r="BWR925" s="153"/>
      <c r="BWS925" s="153"/>
      <c r="BWT925" s="153"/>
      <c r="BWU925" s="153"/>
      <c r="BWV925" s="153"/>
      <c r="BWW925" s="153"/>
      <c r="BWX925" s="153"/>
      <c r="BWY925" s="153"/>
      <c r="BWZ925" s="153"/>
      <c r="BXA925" s="153"/>
      <c r="BXB925" s="153"/>
      <c r="BXC925" s="153"/>
      <c r="BXD925" s="153"/>
      <c r="BXE925" s="153"/>
      <c r="BXF925" s="153"/>
      <c r="BXG925" s="153"/>
      <c r="BXH925" s="153"/>
      <c r="BXI925" s="153"/>
      <c r="BXJ925" s="153"/>
      <c r="BXK925" s="153"/>
      <c r="BXL925" s="153"/>
      <c r="BXM925" s="153"/>
      <c r="BXN925" s="153"/>
      <c r="BXO925" s="153"/>
      <c r="BXP925" s="153"/>
      <c r="BXQ925" s="153"/>
      <c r="BXR925" s="153"/>
      <c r="BXS925" s="153"/>
      <c r="BXT925" s="153"/>
      <c r="BXU925" s="153"/>
      <c r="BXV925" s="153"/>
      <c r="BXW925" s="153"/>
      <c r="BXX925" s="153"/>
      <c r="BXY925" s="153"/>
      <c r="BXZ925" s="153"/>
      <c r="BYA925" s="153"/>
      <c r="BYB925" s="153"/>
      <c r="BYC925" s="153"/>
      <c r="BYD925" s="153"/>
      <c r="BYE925" s="153"/>
      <c r="BYF925" s="153"/>
      <c r="BYG925" s="153"/>
      <c r="BYH925" s="153"/>
      <c r="BYI925" s="153"/>
      <c r="BYJ925" s="153"/>
      <c r="BYK925" s="153"/>
      <c r="BYL925" s="153"/>
      <c r="BYM925" s="153"/>
      <c r="BYN925" s="153"/>
      <c r="BYO925" s="153"/>
      <c r="BYP925" s="153"/>
    </row>
    <row r="926" spans="1:2018" s="153" customFormat="1" ht="12.75" customHeight="1">
      <c r="C926" s="164"/>
      <c r="D926" s="155" t="s">
        <v>206</v>
      </c>
      <c r="E926" s="155" t="s">
        <v>185</v>
      </c>
      <c r="I926" s="153">
        <f>H926-I919+I923+I925</f>
        <v>91.34508672847322</v>
      </c>
      <c r="J926" s="153">
        <f>I926-J919+J923+J925</f>
        <v>91.34508672847322</v>
      </c>
      <c r="K926" s="153">
        <f t="shared" ref="K926" si="4534">J926-K919+K923+K925</f>
        <v>91.34508672847322</v>
      </c>
      <c r="L926" s="153">
        <f t="shared" ref="L926" si="4535">K926-L919+L923+L925</f>
        <v>91.34508672847322</v>
      </c>
      <c r="M926" s="153">
        <f t="shared" ref="M926" si="4536">L926-M919+M923+M925</f>
        <v>91.34508672847322</v>
      </c>
      <c r="N926" s="153">
        <f t="shared" ref="N926" si="4537">M926-N919+N923+N925</f>
        <v>91.34508672847322</v>
      </c>
      <c r="O926" s="153">
        <f t="shared" ref="O926" si="4538">N926-O919+O923+O925</f>
        <v>91.34508672847322</v>
      </c>
      <c r="P926" s="153">
        <f t="shared" ref="P926" si="4539">O926-P919+P923+P925</f>
        <v>91.34508672847322</v>
      </c>
      <c r="Q926" s="153">
        <f t="shared" ref="Q926" si="4540">P926-Q919+Q923+Q925</f>
        <v>91.34508672847322</v>
      </c>
      <c r="R926" s="153">
        <f t="shared" ref="R926" si="4541">Q926-R919+R923+R925</f>
        <v>91.34508672847322</v>
      </c>
      <c r="S926" s="153">
        <f t="shared" ref="S926" si="4542">R926-S919+S923+S925</f>
        <v>91.34508672847322</v>
      </c>
      <c r="T926" s="153">
        <f t="shared" ref="T926" si="4543">S926-T919+T923+T925</f>
        <v>91.34508672847322</v>
      </c>
      <c r="U926" s="153">
        <f t="shared" ref="U926" si="4544">T926-U919+U923+U925</f>
        <v>91.34508672847322</v>
      </c>
      <c r="V926" s="153">
        <f t="shared" ref="V926" si="4545">U926-V919+V923+V925</f>
        <v>91.34508672847322</v>
      </c>
      <c r="W926" s="153">
        <f t="shared" ref="W926" si="4546">V926-W919+W923+W925</f>
        <v>91.34508672847322</v>
      </c>
      <c r="X926" s="153">
        <f t="shared" ref="X926" si="4547">W926-X919+X923+X925</f>
        <v>91.34508672847322</v>
      </c>
      <c r="Y926" s="153">
        <f t="shared" ref="Y926" si="4548">X926-Y919+Y923+Y925</f>
        <v>91.34508672847322</v>
      </c>
      <c r="Z926" s="153">
        <f t="shared" ref="Z926" si="4549">Y926-Z919+Z923+Z925</f>
        <v>91.34508672847322</v>
      </c>
      <c r="AA926" s="153">
        <f t="shared" ref="AA926" si="4550">Z926-AA919+AA923+AA925</f>
        <v>91.34508672847322</v>
      </c>
      <c r="AB926" s="153">
        <f t="shared" ref="AB926" si="4551">AA926-AB919+AB923+AB925</f>
        <v>91.34508672847322</v>
      </c>
      <c r="AC926" s="153">
        <f t="shared" ref="AC926" si="4552">AB926-AC919+AC923+AC925</f>
        <v>91.34508672847322</v>
      </c>
      <c r="AD926" s="153">
        <f t="shared" ref="AD926" si="4553">AC926-AD919+AD923+AD925</f>
        <v>91.34508672847322</v>
      </c>
      <c r="AE926" s="153">
        <f t="shared" ref="AE926" si="4554">AD926-AE919+AE923+AE925</f>
        <v>91.34508672847322</v>
      </c>
      <c r="AF926" s="153">
        <f t="shared" ref="AF926" si="4555">AE926-AF919+AF923+AF925</f>
        <v>91.34508672847322</v>
      </c>
      <c r="AG926" s="153">
        <f t="shared" ref="AG926" si="4556">AF926-AG919+AG923+AG925</f>
        <v>91.34508672847322</v>
      </c>
      <c r="AH926" s="153">
        <f t="shared" ref="AH926" si="4557">AG926-AH919+AH923+AH925</f>
        <v>91.34508672847322</v>
      </c>
      <c r="AI926" s="153">
        <f t="shared" ref="AI926" si="4558">AH926-AI919+AI923+AI925</f>
        <v>91.34508672847322</v>
      </c>
      <c r="AJ926" s="153">
        <f t="shared" ref="AJ926" si="4559">AI926-AJ919+AJ923+AJ925</f>
        <v>91.34508672847322</v>
      </c>
      <c r="AK926" s="153">
        <f t="shared" ref="AK926" si="4560">AJ926-AK919+AK923+AK925</f>
        <v>91.34508672847322</v>
      </c>
      <c r="AL926" s="153">
        <f t="shared" ref="AL926" si="4561">AK926-AL919+AL923+AL925</f>
        <v>91.34508672847322</v>
      </c>
      <c r="AM926" s="153">
        <f t="shared" ref="AM926" si="4562">AL926-AM919+AM923+AM925</f>
        <v>91.34508672847322</v>
      </c>
      <c r="AN926" s="153">
        <f t="shared" ref="AN926" si="4563">AM926-AN919+AN923+AN925</f>
        <v>91.34508672847322</v>
      </c>
      <c r="AO926" s="153">
        <f t="shared" ref="AO926" si="4564">AN926-AO919+AO923+AO925</f>
        <v>91.34508672847322</v>
      </c>
      <c r="AP926" s="153">
        <f t="shared" ref="AP926" si="4565">AO926-AP919+AP923+AP925</f>
        <v>91.34508672847322</v>
      </c>
      <c r="AQ926" s="153">
        <f t="shared" ref="AQ926" si="4566">AP926-AQ919+AQ923+AQ925</f>
        <v>91.34508672847322</v>
      </c>
      <c r="AR926" s="153">
        <f t="shared" ref="AR926" si="4567">AQ926-AR919+AR923+AR925</f>
        <v>91.34508672847322</v>
      </c>
      <c r="AS926" s="153">
        <f t="shared" ref="AS926" si="4568">AR926-AS919+AS923+AS925</f>
        <v>91.34508672847322</v>
      </c>
      <c r="AT926" s="153">
        <f t="shared" ref="AT926" si="4569">AS926-AT919+AT923+AT925</f>
        <v>91.34508672847322</v>
      </c>
      <c r="AU926" s="153">
        <f t="shared" ref="AU926" si="4570">AT926-AU919+AU923+AU925</f>
        <v>91.34508672847322</v>
      </c>
      <c r="AV926" s="153">
        <f t="shared" ref="AV926" si="4571">AU926-AV919+AV923+AV925</f>
        <v>91.34508672847322</v>
      </c>
      <c r="AW926" s="153">
        <f t="shared" ref="AW926" si="4572">AV926-AW919+AW923+AW925</f>
        <v>91.34508672847322</v>
      </c>
      <c r="AX926" s="153">
        <f t="shared" ref="AX926" si="4573">AW926-AX919+AX923+AX925</f>
        <v>91.34508672847322</v>
      </c>
      <c r="AY926" s="153">
        <f t="shared" ref="AY926" si="4574">AX926-AY919+AY923+AY925</f>
        <v>91.34508672847322</v>
      </c>
      <c r="AZ926" s="153">
        <f t="shared" ref="AZ926" si="4575">AY926-AZ919+AZ923+AZ925</f>
        <v>91.34508672847322</v>
      </c>
      <c r="BA926" s="153">
        <f t="shared" ref="BA926" si="4576">AZ926-BA919+BA923+BA925</f>
        <v>91.34508672847322</v>
      </c>
      <c r="BB926" s="153">
        <f t="shared" ref="BB926" si="4577">BA926-BB919+BB923+BB925</f>
        <v>91.34508672847322</v>
      </c>
      <c r="BC926" s="153">
        <f t="shared" ref="BC926" si="4578">BB926-BC919+BC923+BC925</f>
        <v>91.34508672847322</v>
      </c>
      <c r="BD926" s="153">
        <f t="shared" ref="BD926" si="4579">BC926-BD919+BD923+BD925</f>
        <v>91.34508672847322</v>
      </c>
      <c r="BE926" s="153">
        <f t="shared" ref="BE926" si="4580">BD926-BE919+BE923+BE925</f>
        <v>91.34508672847322</v>
      </c>
      <c r="BF926" s="153">
        <f t="shared" ref="BF926" si="4581">BE926-BF919+BF923+BF925</f>
        <v>91.34508672847322</v>
      </c>
      <c r="BG926" s="153">
        <f t="shared" ref="BG926" si="4582">BF926-BG919+BG923+BG925</f>
        <v>91.34508672847322</v>
      </c>
      <c r="BH926" s="153">
        <f t="shared" ref="BH926" si="4583">BG926-BH919+BH923+BH925</f>
        <v>91.34508672847322</v>
      </c>
      <c r="BI926" s="153">
        <f t="shared" ref="BI926" si="4584">BH926-BI919+BI923+BI925</f>
        <v>91.34508672847322</v>
      </c>
      <c r="BJ926" s="153">
        <f t="shared" ref="BJ926" si="4585">BI926-BJ919+BJ923+BJ925</f>
        <v>91.34508672847322</v>
      </c>
      <c r="BK926" s="153">
        <f t="shared" ref="BK926" si="4586">BJ926-BK919+BK923+BK925</f>
        <v>91.34508672847322</v>
      </c>
      <c r="BL926" s="153">
        <f t="shared" ref="BL926" si="4587">BK926-BL919+BL923+BL925</f>
        <v>91.34508672847322</v>
      </c>
      <c r="BM926" s="153">
        <f t="shared" ref="BM926" si="4588">BL926-BM919+BM923+BM925</f>
        <v>91.34508672847322</v>
      </c>
      <c r="BN926" s="153">
        <f t="shared" ref="BN926" si="4589">BM926-BN919+BN923+BN925</f>
        <v>91.34508672847322</v>
      </c>
      <c r="BO926" s="153">
        <f t="shared" ref="BO926" si="4590">BN926-BO919+BO923+BO925</f>
        <v>91.34508672847322</v>
      </c>
      <c r="BP926" s="153">
        <f t="shared" ref="BP926" si="4591">BO926-BP919+BP923+BP925</f>
        <v>91.34508672847322</v>
      </c>
      <c r="BQ926" s="153">
        <f t="shared" ref="BQ926" si="4592">BP926-BQ919+BQ923+BQ925</f>
        <v>91.34508672847322</v>
      </c>
      <c r="BR926" s="153">
        <f t="shared" ref="BR926" si="4593">BQ926-BR919+BR923+BR925</f>
        <v>91.34508672847322</v>
      </c>
      <c r="BS926" s="153">
        <f t="shared" ref="BS926" si="4594">BR926-BS919+BS923+BS925</f>
        <v>91.34508672847322</v>
      </c>
      <c r="BT926" s="153">
        <f t="shared" ref="BT926" si="4595">BS926-BT919+BT923+BT925</f>
        <v>91.34508672847322</v>
      </c>
      <c r="BU926" s="153">
        <f t="shared" ref="BU926" si="4596">BT926-BU919+BU923+BU925</f>
        <v>91.34508672847322</v>
      </c>
      <c r="BV926" s="153">
        <f t="shared" ref="BV926" si="4597">BU926-BV919+BV923+BV925</f>
        <v>91.34508672847322</v>
      </c>
      <c r="BW926" s="153">
        <f t="shared" ref="BW926" si="4598">BV926-BW919+BW923+BW925</f>
        <v>91.34508672847322</v>
      </c>
      <c r="BX926" s="153">
        <f t="shared" ref="BX926" si="4599">BW926-BX919+BX923+BX925</f>
        <v>91.34508672847322</v>
      </c>
      <c r="BY926" s="153">
        <f t="shared" ref="BY926" si="4600">BX926-BY919+BY923+BY925</f>
        <v>91.34508672847322</v>
      </c>
      <c r="BZ926" s="153">
        <f t="shared" ref="BZ926" si="4601">BY926-BZ919+BZ923+BZ925</f>
        <v>91.34508672847322</v>
      </c>
      <c r="CA926" s="153">
        <f t="shared" ref="CA926" si="4602">BZ926-CA919+CA923+CA925</f>
        <v>91.34508672847322</v>
      </c>
      <c r="CB926" s="153">
        <f t="shared" ref="CB926" si="4603">CA926-CB919+CB923+CB925</f>
        <v>91.34508672847322</v>
      </c>
      <c r="CC926" s="153">
        <f t="shared" ref="CC926" si="4604">CB926-CC919+CC923+CC925</f>
        <v>91.34508672847322</v>
      </c>
      <c r="CD926" s="153">
        <f t="shared" ref="CD926" si="4605">CC926-CD919+CD923+CD925</f>
        <v>91.34508672847322</v>
      </c>
      <c r="CE926" s="153">
        <f t="shared" ref="CE926" si="4606">CD926-CE919+CE923+CE925</f>
        <v>91.34508672847322</v>
      </c>
      <c r="CF926" s="153">
        <f t="shared" ref="CF926" si="4607">CE926-CF919+CF923+CF925</f>
        <v>91.34508672847322</v>
      </c>
    </row>
    <row r="927" spans="1:2018" s="153" customFormat="1" ht="12.75" customHeight="1">
      <c r="C927" s="164"/>
      <c r="D927" s="155" t="s">
        <v>207</v>
      </c>
      <c r="E927" s="155" t="s">
        <v>185</v>
      </c>
      <c r="I927" s="153">
        <f>H927-I920+I924</f>
        <v>0</v>
      </c>
      <c r="J927" s="153">
        <f>I927-J920+J924</f>
        <v>0</v>
      </c>
      <c r="K927" s="153">
        <f t="shared" ref="K927:BV927" si="4608">J927-K920+K924</f>
        <v>0</v>
      </c>
      <c r="L927" s="153">
        <f t="shared" si="4608"/>
        <v>0</v>
      </c>
      <c r="M927" s="153">
        <f t="shared" si="4608"/>
        <v>0</v>
      </c>
      <c r="N927" s="153">
        <f t="shared" si="4608"/>
        <v>0</v>
      </c>
      <c r="O927" s="153">
        <f t="shared" si="4608"/>
        <v>0</v>
      </c>
      <c r="P927" s="153">
        <f t="shared" si="4608"/>
        <v>0</v>
      </c>
      <c r="Q927" s="153">
        <f t="shared" si="4608"/>
        <v>0</v>
      </c>
      <c r="R927" s="153">
        <f t="shared" si="4608"/>
        <v>0</v>
      </c>
      <c r="S927" s="153">
        <f t="shared" si="4608"/>
        <v>0</v>
      </c>
      <c r="T927" s="153">
        <f t="shared" si="4608"/>
        <v>0</v>
      </c>
      <c r="U927" s="153">
        <f t="shared" si="4608"/>
        <v>0</v>
      </c>
      <c r="V927" s="153">
        <f t="shared" si="4608"/>
        <v>0</v>
      </c>
      <c r="W927" s="153">
        <f t="shared" si="4608"/>
        <v>0</v>
      </c>
      <c r="X927" s="153">
        <f t="shared" si="4608"/>
        <v>0</v>
      </c>
      <c r="Y927" s="153">
        <f t="shared" si="4608"/>
        <v>0</v>
      </c>
      <c r="Z927" s="153">
        <f t="shared" si="4608"/>
        <v>0</v>
      </c>
      <c r="AA927" s="153">
        <f t="shared" si="4608"/>
        <v>0</v>
      </c>
      <c r="AB927" s="153">
        <f t="shared" si="4608"/>
        <v>0</v>
      </c>
      <c r="AC927" s="153">
        <f t="shared" si="4608"/>
        <v>0</v>
      </c>
      <c r="AD927" s="153">
        <f t="shared" si="4608"/>
        <v>0</v>
      </c>
      <c r="AE927" s="153">
        <f t="shared" si="4608"/>
        <v>0</v>
      </c>
      <c r="AF927" s="153">
        <f t="shared" si="4608"/>
        <v>0</v>
      </c>
      <c r="AG927" s="153">
        <f t="shared" si="4608"/>
        <v>0</v>
      </c>
      <c r="AH927" s="153">
        <f t="shared" si="4608"/>
        <v>0</v>
      </c>
      <c r="AI927" s="153">
        <f t="shared" si="4608"/>
        <v>0</v>
      </c>
      <c r="AJ927" s="153">
        <f t="shared" si="4608"/>
        <v>0</v>
      </c>
      <c r="AK927" s="153">
        <f t="shared" si="4608"/>
        <v>0</v>
      </c>
      <c r="AL927" s="153">
        <f t="shared" si="4608"/>
        <v>0</v>
      </c>
      <c r="AM927" s="153">
        <f t="shared" si="4608"/>
        <v>0</v>
      </c>
      <c r="AN927" s="153">
        <f t="shared" si="4608"/>
        <v>0</v>
      </c>
      <c r="AO927" s="153">
        <f t="shared" si="4608"/>
        <v>0</v>
      </c>
      <c r="AP927" s="153">
        <f t="shared" si="4608"/>
        <v>0</v>
      </c>
      <c r="AQ927" s="153">
        <f t="shared" si="4608"/>
        <v>0</v>
      </c>
      <c r="AR927" s="153">
        <f t="shared" si="4608"/>
        <v>0</v>
      </c>
      <c r="AS927" s="153">
        <f t="shared" si="4608"/>
        <v>0</v>
      </c>
      <c r="AT927" s="153">
        <f t="shared" si="4608"/>
        <v>0</v>
      </c>
      <c r="AU927" s="153">
        <f t="shared" si="4608"/>
        <v>0</v>
      </c>
      <c r="AV927" s="153">
        <f t="shared" si="4608"/>
        <v>0</v>
      </c>
      <c r="AW927" s="153">
        <f t="shared" si="4608"/>
        <v>0</v>
      </c>
      <c r="AX927" s="153">
        <f t="shared" si="4608"/>
        <v>0</v>
      </c>
      <c r="AY927" s="153">
        <f t="shared" si="4608"/>
        <v>0</v>
      </c>
      <c r="AZ927" s="153">
        <f t="shared" si="4608"/>
        <v>0</v>
      </c>
      <c r="BA927" s="153">
        <f t="shared" si="4608"/>
        <v>0</v>
      </c>
      <c r="BB927" s="153">
        <f t="shared" si="4608"/>
        <v>0</v>
      </c>
      <c r="BC927" s="153">
        <f t="shared" si="4608"/>
        <v>0</v>
      </c>
      <c r="BD927" s="153">
        <f t="shared" si="4608"/>
        <v>0</v>
      </c>
      <c r="BE927" s="153">
        <f t="shared" si="4608"/>
        <v>0</v>
      </c>
      <c r="BF927" s="153">
        <f t="shared" si="4608"/>
        <v>0</v>
      </c>
      <c r="BG927" s="153">
        <f t="shared" si="4608"/>
        <v>0</v>
      </c>
      <c r="BH927" s="153">
        <f t="shared" si="4608"/>
        <v>0</v>
      </c>
      <c r="BI927" s="153">
        <f t="shared" si="4608"/>
        <v>0</v>
      </c>
      <c r="BJ927" s="153">
        <f t="shared" si="4608"/>
        <v>0</v>
      </c>
      <c r="BK927" s="153">
        <f t="shared" si="4608"/>
        <v>0</v>
      </c>
      <c r="BL927" s="153">
        <f t="shared" si="4608"/>
        <v>0</v>
      </c>
      <c r="BM927" s="153">
        <f t="shared" si="4608"/>
        <v>0</v>
      </c>
      <c r="BN927" s="153">
        <f t="shared" si="4608"/>
        <v>0</v>
      </c>
      <c r="BO927" s="153">
        <f t="shared" si="4608"/>
        <v>0</v>
      </c>
      <c r="BP927" s="153">
        <f t="shared" si="4608"/>
        <v>0</v>
      </c>
      <c r="BQ927" s="153">
        <f t="shared" si="4608"/>
        <v>0</v>
      </c>
      <c r="BR927" s="153">
        <f t="shared" si="4608"/>
        <v>0</v>
      </c>
      <c r="BS927" s="153">
        <f t="shared" si="4608"/>
        <v>0</v>
      </c>
      <c r="BT927" s="153">
        <f t="shared" si="4608"/>
        <v>0</v>
      </c>
      <c r="BU927" s="153">
        <f t="shared" si="4608"/>
        <v>0</v>
      </c>
      <c r="BV927" s="153">
        <f t="shared" si="4608"/>
        <v>0</v>
      </c>
      <c r="BW927" s="153">
        <f t="shared" ref="BW927:CF927" si="4609">BV927-BW920+BW924</f>
        <v>0</v>
      </c>
      <c r="BX927" s="153">
        <f t="shared" si="4609"/>
        <v>0</v>
      </c>
      <c r="BY927" s="153">
        <f t="shared" si="4609"/>
        <v>0</v>
      </c>
      <c r="BZ927" s="153">
        <f t="shared" si="4609"/>
        <v>0</v>
      </c>
      <c r="CA927" s="153">
        <f t="shared" si="4609"/>
        <v>0</v>
      </c>
      <c r="CB927" s="153">
        <f t="shared" si="4609"/>
        <v>0</v>
      </c>
      <c r="CC927" s="153">
        <f t="shared" si="4609"/>
        <v>0</v>
      </c>
      <c r="CD927" s="153">
        <f t="shared" si="4609"/>
        <v>0</v>
      </c>
      <c r="CE927" s="153">
        <f t="shared" si="4609"/>
        <v>0</v>
      </c>
      <c r="CF927" s="153">
        <f t="shared" si="4609"/>
        <v>0</v>
      </c>
    </row>
    <row r="928" spans="1:2018" s="153" customFormat="1" ht="12.75" customHeight="1">
      <c r="A928"/>
      <c r="C928" s="164"/>
      <c r="D928" s="155"/>
      <c r="E928" s="155"/>
      <c r="I928" s="31"/>
    </row>
    <row r="929" spans="1:2018" s="153" customFormat="1" ht="12.75" customHeight="1">
      <c r="A929"/>
      <c r="C929" s="164"/>
      <c r="D929" s="155"/>
      <c r="E929" s="155"/>
      <c r="I929" s="134"/>
    </row>
    <row r="930" spans="1:2018" s="153" customFormat="1" ht="12.75" customHeight="1">
      <c r="C930" s="164" t="s">
        <v>6</v>
      </c>
      <c r="D930" s="155"/>
      <c r="E930" s="155" t="s">
        <v>185</v>
      </c>
      <c r="I930" s="31"/>
      <c r="J930" s="267">
        <f>INDEX(Inputs!L$94:L$121,MATCH($B913,Inputs!$C$94:$C$121,0))*(1+J$7)^0.5</f>
        <v>1.4488966539855903</v>
      </c>
      <c r="K930" s="267">
        <f>INDEX(Inputs!M$94:M$121,MATCH($B913,Inputs!$C$94:$C$121,0))*(1+K$7)^0.5</f>
        <v>0.66242305659155487</v>
      </c>
      <c r="L930" s="267">
        <f>INDEX(Inputs!N$94:N$121,MATCH($B913,Inputs!$C$94:$C$121,0))*(1+L$7)^0.5</f>
        <v>0.3363429978172543</v>
      </c>
      <c r="M930" s="267">
        <f>INDEX(Inputs!O$94:O$121,MATCH($B913,Inputs!$C$94:$C$121,0))*(1+M$7)^0.5</f>
        <v>0.11010381304610858</v>
      </c>
      <c r="N930" s="267">
        <f>INDEX(Inputs!P$94:P$121,MATCH($B913,Inputs!$C$94:$C$121,0))*(1+N$7)^0.5</f>
        <v>0.54163631776280541</v>
      </c>
      <c r="O930" s="267">
        <f>INDEX(Inputs!Q$94:Q$121,MATCH($B913,Inputs!$C$94:$C$121,0))*(1+O$7)^0.5</f>
        <v>0</v>
      </c>
      <c r="P930" s="267">
        <f>INDEX(Inputs!R$94:R$121,MATCH($B913,Inputs!$C$94:$C$121,0))*(1+P$7)^0.5</f>
        <v>0</v>
      </c>
      <c r="Q930" s="267">
        <f>INDEX(Inputs!S$94:S$121,MATCH($B913,Inputs!$C$94:$C$121,0))*(1+Q$7)^0.5</f>
        <v>0</v>
      </c>
      <c r="R930" s="267">
        <f>INDEX(Inputs!T$94:T$121,MATCH($B913,Inputs!$C$94:$C$121,0))*(1+R$7)^0.5</f>
        <v>0</v>
      </c>
      <c r="S930" s="267">
        <f>INDEX(Inputs!U$94:U$121,MATCH($B913,Inputs!$C$94:$C$121,0))*(1+S$7)^0.5</f>
        <v>0</v>
      </c>
      <c r="T930" s="267">
        <f>INDEX(Inputs!V$94:V$121,MATCH($B913,Inputs!$C$94:$C$121,0))*(1+T$7)^0.5</f>
        <v>0</v>
      </c>
      <c r="U930" s="267">
        <f>INDEX(Inputs!W$94:W$121,MATCH($B913,Inputs!$C$94:$C$121,0))*(1+U$7)^0.5</f>
        <v>0</v>
      </c>
      <c r="V930" s="267">
        <f>INDEX(Inputs!X$94:X$121,MATCH($B913,Inputs!$C$94:$C$121,0))*(1+V$7)^0.5</f>
        <v>0</v>
      </c>
      <c r="W930" s="267">
        <f>INDEX(Inputs!Y$94:Y$121,MATCH($B913,Inputs!$C$94:$C$121,0))*(1+W$7)^0.5</f>
        <v>0</v>
      </c>
      <c r="X930" s="267">
        <f>INDEX(Inputs!Z$94:Z$121,MATCH($B913,Inputs!$C$94:$C$121,0))*(1+X$7)^0.5</f>
        <v>0</v>
      </c>
      <c r="Y930" s="267">
        <f>INDEX(Inputs!AA$94:AA$121,MATCH($B913,Inputs!$C$94:$C$121,0))*(1+Y$7)^0.5</f>
        <v>0</v>
      </c>
      <c r="Z930" s="267">
        <f>INDEX(Inputs!AB$94:AB$121,MATCH($B913,Inputs!$C$94:$C$121,0))*(1+Z$7)^0.5</f>
        <v>0</v>
      </c>
      <c r="AA930" s="267">
        <f>INDEX(Inputs!AC$94:AC$121,MATCH($B913,Inputs!$C$94:$C$121,0))*(1+AA$7)^0.5</f>
        <v>0</v>
      </c>
      <c r="AB930" s="267">
        <f>INDEX(Inputs!AD$94:AD$121,MATCH($B913,Inputs!$C$94:$C$121,0))*(1+AB$7)^0.5</f>
        <v>0</v>
      </c>
      <c r="AC930" s="267">
        <f>INDEX(Inputs!AE$94:AE$121,MATCH($B913,Inputs!$C$94:$C$121,0))*(1+AC$7)^0.5</f>
        <v>0</v>
      </c>
      <c r="AD930" s="267">
        <f>INDEX(Inputs!AF$94:AF$121,MATCH($B913,Inputs!$C$94:$C$121,0))*(1+AD$7)^0.5</f>
        <v>0</v>
      </c>
      <c r="AE930" s="267">
        <f>INDEX(Inputs!AG$94:AG$121,MATCH($B913,Inputs!$C$94:$C$121,0))*(1+AE$7)^0.5</f>
        <v>0</v>
      </c>
      <c r="AF930" s="267">
        <f>INDEX(Inputs!AH$94:AH$121,MATCH($B913,Inputs!$C$94:$C$121,0))*(1+AF$7)^0.5</f>
        <v>0</v>
      </c>
      <c r="AG930" s="267">
        <f>INDEX(Inputs!AI$94:AI$121,MATCH($B913,Inputs!$C$94:$C$121,0))*(1+AG$7)^0.5</f>
        <v>0</v>
      </c>
      <c r="AH930" s="267">
        <f>INDEX(Inputs!AJ$94:AJ$121,MATCH($B913,Inputs!$C$94:$C$121,0))*(1+AH$7)^0.5</f>
        <v>0</v>
      </c>
      <c r="AI930" s="267">
        <f>INDEX(Inputs!AK$94:AK$121,MATCH($B913,Inputs!$C$94:$C$121,0))*(1+AI$7)^0.5</f>
        <v>0</v>
      </c>
      <c r="AJ930" s="267">
        <f>INDEX(Inputs!AL$94:AL$121,MATCH($B913,Inputs!$C$94:$C$121,0))*(1+AJ$7)^0.5</f>
        <v>0</v>
      </c>
      <c r="AK930" s="267">
        <f>INDEX(Inputs!AM$94:AM$121,MATCH($B913,Inputs!$C$94:$C$121,0))*(1+AK$7)^0.5</f>
        <v>0</v>
      </c>
      <c r="AL930" s="267">
        <f>INDEX(Inputs!AN$94:AN$121,MATCH($B913,Inputs!$C$94:$C$121,0))*(1+AL$7)^0.5</f>
        <v>0</v>
      </c>
      <c r="AM930" s="267">
        <f>INDEX(Inputs!AO$94:AO$121,MATCH($B913,Inputs!$C$94:$C$121,0))*(1+AM$7)^0.5</f>
        <v>0</v>
      </c>
      <c r="AN930" s="267">
        <f>INDEX(Inputs!AP$94:AP$121,MATCH($B913,Inputs!$C$94:$C$121,0))*(1+AN$7)^0.5</f>
        <v>0</v>
      </c>
      <c r="AO930" s="267">
        <f>INDEX(Inputs!AQ$94:AQ$121,MATCH($B913,Inputs!$C$94:$C$121,0))*(1+AO$7)^0.5</f>
        <v>0</v>
      </c>
      <c r="AP930" s="267">
        <f>INDEX(Inputs!AR$94:AR$121,MATCH($B913,Inputs!$C$94:$C$121,0))*(1+AP$7)^0.5</f>
        <v>0</v>
      </c>
      <c r="AQ930" s="267">
        <f>INDEX(Inputs!AS$94:AS$121,MATCH($B913,Inputs!$C$94:$C$121,0))*(1+AQ$7)^0.5</f>
        <v>0</v>
      </c>
      <c r="AR930" s="267">
        <f>INDEX(Inputs!AT$94:AT$121,MATCH($B913,Inputs!$C$94:$C$121,0))*(1+AR$7)^0.5</f>
        <v>0</v>
      </c>
      <c r="AS930" s="267">
        <f>INDEX(Inputs!AU$94:AU$121,MATCH($B913,Inputs!$C$94:$C$121,0))*(1+AS$7)^0.5</f>
        <v>0</v>
      </c>
      <c r="AT930" s="267">
        <f>INDEX(Inputs!AV$94:AV$121,MATCH($B913,Inputs!$C$94:$C$121,0))*(1+AT$7)^0.5</f>
        <v>0</v>
      </c>
      <c r="AU930" s="267">
        <f>INDEX(Inputs!AW$94:AW$121,MATCH($B913,Inputs!$C$94:$C$121,0))*(1+AU$7)^0.5</f>
        <v>0</v>
      </c>
      <c r="AV930" s="267">
        <f>INDEX(Inputs!AX$94:AX$121,MATCH($B913,Inputs!$C$94:$C$121,0))*(1+AV$7)^0.5</f>
        <v>0</v>
      </c>
      <c r="AW930" s="267">
        <f>INDEX(Inputs!AY$94:AY$121,MATCH($B913,Inputs!$C$94:$C$121,0))*(1+AW$7)^0.5</f>
        <v>0</v>
      </c>
      <c r="AX930" s="267">
        <f>INDEX(Inputs!AZ$94:AZ$121,MATCH($B913,Inputs!$C$94:$C$121,0))*(1+AX$7)^0.5</f>
        <v>0</v>
      </c>
      <c r="AY930" s="267">
        <f>INDEX(Inputs!BA$94:BA$121,MATCH($B913,Inputs!$C$94:$C$121,0))*(1+AY$7)^0.5</f>
        <v>0</v>
      </c>
      <c r="AZ930" s="267">
        <f>INDEX(Inputs!BB$94:BB$121,MATCH($B913,Inputs!$C$94:$C$121,0))*(1+AZ$7)^0.5</f>
        <v>0</v>
      </c>
      <c r="BA930" s="267">
        <f>INDEX(Inputs!BC$94:BC$121,MATCH($B913,Inputs!$C$94:$C$121,0))*(1+BA$7)^0.5</f>
        <v>0</v>
      </c>
      <c r="BB930" s="267">
        <f>INDEX(Inputs!BD$94:BD$121,MATCH($B913,Inputs!$C$94:$C$121,0))*(1+BB$7)^0.5</f>
        <v>0</v>
      </c>
      <c r="BC930" s="267">
        <f>INDEX(Inputs!BE$94:BE$121,MATCH($B913,Inputs!$C$94:$C$121,0))*(1+BC$7)^0.5</f>
        <v>0</v>
      </c>
      <c r="BD930" s="267">
        <f>INDEX(Inputs!BF$94:BF$121,MATCH($B913,Inputs!$C$94:$C$121,0))*(1+BD$7)^0.5</f>
        <v>0</v>
      </c>
      <c r="BE930" s="267">
        <f>INDEX(Inputs!BG$94:BG$121,MATCH($B913,Inputs!$C$94:$C$121,0))*(1+BE$7)^0.5</f>
        <v>0</v>
      </c>
      <c r="BF930" s="267">
        <f>INDEX(Inputs!BH$94:BH$121,MATCH($B913,Inputs!$C$94:$C$121,0))*(1+BF$7)^0.5</f>
        <v>0</v>
      </c>
      <c r="BG930" s="267">
        <f>INDEX(Inputs!BI$94:BI$121,MATCH($B913,Inputs!$C$94:$C$121,0))*(1+BG$7)^0.5</f>
        <v>0</v>
      </c>
      <c r="BH930" s="267">
        <f>INDEX(Inputs!BJ$94:BJ$121,MATCH($B913,Inputs!$C$94:$C$121,0))*(1+BH$7)^0.5</f>
        <v>0</v>
      </c>
      <c r="BI930" s="267">
        <f>INDEX(Inputs!BK$94:BK$121,MATCH($B913,Inputs!$C$94:$C$121,0))*(1+BI$7)^0.5</f>
        <v>0</v>
      </c>
      <c r="BJ930" s="267">
        <f>INDEX(Inputs!BL$94:BL$121,MATCH($B913,Inputs!$C$94:$C$121,0))*(1+BJ$7)^0.5</f>
        <v>0</v>
      </c>
      <c r="BK930" s="267">
        <f>INDEX(Inputs!BM$94:BM$121,MATCH($B913,Inputs!$C$94:$C$121,0))*(1+BK$7)^0.5</f>
        <v>0</v>
      </c>
      <c r="BL930" s="267">
        <f>INDEX(Inputs!BN$94:BN$121,MATCH($B913,Inputs!$C$94:$C$121,0))*(1+BL$7)^0.5</f>
        <v>0</v>
      </c>
      <c r="BM930" s="267">
        <f>INDEX(Inputs!BO$94:BO$121,MATCH($B913,Inputs!$C$94:$C$121,0))*(1+BM$7)^0.5</f>
        <v>0</v>
      </c>
      <c r="BN930" s="267">
        <f>INDEX(Inputs!BP$94:BP$121,MATCH($B913,Inputs!$C$94:$C$121,0))*(1+BN$7)^0.5</f>
        <v>0</v>
      </c>
      <c r="BO930" s="267">
        <f>INDEX(Inputs!BQ$94:BQ$121,MATCH($B913,Inputs!$C$94:$C$121,0))*(1+BO$7)^0.5</f>
        <v>0</v>
      </c>
      <c r="BP930" s="267">
        <f>INDEX(Inputs!BR$94:BR$121,MATCH($B913,Inputs!$C$94:$C$121,0))*(1+BP$7)^0.5</f>
        <v>0</v>
      </c>
      <c r="BQ930" s="267">
        <f>INDEX(Inputs!BS$94:BS$121,MATCH($B913,Inputs!$C$94:$C$121,0))*(1+BQ$7)^0.5</f>
        <v>0</v>
      </c>
      <c r="BR930" s="267">
        <f>INDEX(Inputs!BT$94:BT$121,MATCH($B913,Inputs!$C$94:$C$121,0))*(1+BR$7)^0.5</f>
        <v>0</v>
      </c>
      <c r="BS930" s="267">
        <f>INDEX(Inputs!BU$94:BU$121,MATCH($B913,Inputs!$C$94:$C$121,0))*(1+BS$7)^0.5</f>
        <v>0</v>
      </c>
      <c r="BT930" s="267">
        <f>INDEX(Inputs!BV$94:BV$121,MATCH($B913,Inputs!$C$94:$C$121,0))*(1+BT$7)^0.5</f>
        <v>0</v>
      </c>
      <c r="BU930" s="267">
        <f>INDEX(Inputs!BW$94:BW$121,MATCH($B913,Inputs!$C$94:$C$121,0))*(1+BU$7)^0.5</f>
        <v>0</v>
      </c>
      <c r="BV930" s="267">
        <f>INDEX(Inputs!BX$94:BX$121,MATCH($B913,Inputs!$C$94:$C$121,0))*(1+BV$7)^0.5</f>
        <v>0</v>
      </c>
      <c r="BW930" s="267">
        <f>INDEX(Inputs!BY$94:BY$121,MATCH($B913,Inputs!$C$94:$C$121,0))*(1+BW$7)^0.5</f>
        <v>0</v>
      </c>
      <c r="BX930" s="267">
        <f>INDEX(Inputs!BZ$94:BZ$121,MATCH($B913,Inputs!$C$94:$C$121,0))*(1+BX$7)^0.5</f>
        <v>0</v>
      </c>
      <c r="BY930" s="267">
        <f>INDEX(Inputs!CA$94:CA$121,MATCH($B913,Inputs!$C$94:$C$121,0))*(1+BY$7)^0.5</f>
        <v>0</v>
      </c>
      <c r="BZ930" s="267">
        <f>INDEX(Inputs!CB$94:CB$121,MATCH($B913,Inputs!$C$94:$C$121,0))*(1+BZ$7)^0.5</f>
        <v>0</v>
      </c>
      <c r="CA930" s="267">
        <f>INDEX(Inputs!CC$94:CC$121,MATCH($B913,Inputs!$C$94:$C$121,0))*(1+CA$7)^0.5</f>
        <v>0</v>
      </c>
      <c r="CB930" s="267">
        <f>INDEX(Inputs!CD$94:CD$121,MATCH($B913,Inputs!$C$94:$C$121,0))*(1+CB$7)^0.5</f>
        <v>0</v>
      </c>
      <c r="CC930" s="267">
        <f>INDEX(Inputs!CE$94:CE$121,MATCH($B913,Inputs!$C$94:$C$121,0))*(1+CC$7)^0.5</f>
        <v>0</v>
      </c>
      <c r="CD930" s="267">
        <f>INDEX(Inputs!CF$94:CF$121,MATCH($B913,Inputs!$C$94:$C$121,0))*(1+CD$7)^0.5</f>
        <v>0</v>
      </c>
      <c r="CE930" s="267">
        <f>INDEX(Inputs!CG$94:CG$121,MATCH($B913,Inputs!$C$94:$C$121,0))*(1+CE$7)^0.5</f>
        <v>0</v>
      </c>
      <c r="CF930" s="267">
        <f>INDEX(Inputs!CH$94:CH$121,MATCH($B913,Inputs!$C$94:$C$121,0))*(1+CF$7)^0.5</f>
        <v>0</v>
      </c>
    </row>
    <row r="931" spans="1:2018" s="153" customFormat="1" ht="12.75" customHeight="1">
      <c r="A931"/>
      <c r="C931" s="164"/>
      <c r="D931" s="155" t="s">
        <v>10</v>
      </c>
      <c r="E931" s="155"/>
      <c r="I931" s="31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</row>
    <row r="932" spans="1:2018" s="97" customFormat="1" ht="12.75" customHeight="1">
      <c r="C932" s="237">
        <v>2015</v>
      </c>
      <c r="D932" s="101" t="s">
        <v>139</v>
      </c>
      <c r="E932" s="101" t="s">
        <v>185</v>
      </c>
      <c r="H932" s="182">
        <f>INDEX(Inputs!$P$260:$P$287,MATCH($B913,Inputs!$C$260:$C$287,0))/conv_2020_2015</f>
        <v>-3.6965236157204395</v>
      </c>
      <c r="I932" s="171"/>
      <c r="J932" s="171">
        <f t="shared" ref="J932" si="4610">IF($I916="n/a",0,IF(J$4&gt;second_reg_period,IF(J$4&lt;=$I916+$C932,$H932/($I916-5),IF(AND($H932&lt;&gt;0,I932=0,J$4=$C932+$I916+1),$H932,0)),0))</f>
        <v>0</v>
      </c>
      <c r="K932" s="171">
        <f t="shared" ref="K932" si="4611">IF($I916="n/a",0,IF(K$4&gt;second_reg_period,IF(K$4&lt;=$I916+$C932,$H932/($I916-5),IF(AND($H932&lt;&gt;0,J932=0,K$4=$C932+$I916+1),$H932,0)),0))</f>
        <v>0</v>
      </c>
      <c r="L932" s="171">
        <f t="shared" ref="L932" si="4612">IF($I916="n/a",0,IF(L$4&gt;second_reg_period,IF(L$4&lt;=$I916+$C932,$H932/($I916-5),IF(AND($H932&lt;&gt;0,K932=0,L$4=$C932+$I916+1),$H932,0)),0))</f>
        <v>0</v>
      </c>
      <c r="M932" s="171">
        <f t="shared" ref="M932" si="4613">IF($I916="n/a",0,IF(M$4&gt;second_reg_period,IF(M$4&lt;=$I916+$C932,$H932/($I916-5),IF(AND($H932&lt;&gt;0,L932=0,M$4=$C932+$I916+1),$H932,0)),0))</f>
        <v>0</v>
      </c>
      <c r="N932" s="171">
        <f t="shared" ref="N932" si="4614">IF($I916="n/a",0,IF(N$4&gt;second_reg_period,IF(N$4&lt;=$I916+$C932,$H932/($I916-5),IF(AND($H932&lt;&gt;0,M932=0,N$4=$C932+$I916+1),$H932,0)),0))</f>
        <v>0</v>
      </c>
      <c r="O932" s="171">
        <f t="shared" ref="O932" si="4615">IF($I916="n/a",0,IF(O$4&gt;second_reg_period,IF(O$4&lt;=$I916+$C932,$H932/($I916-5),IF(AND($H932&lt;&gt;0,N932=0,O$4=$C932+$I916+1),$H932,0)),0))</f>
        <v>0</v>
      </c>
      <c r="P932" s="171">
        <f t="shared" ref="P932" si="4616">IF($I916="n/a",0,IF(P$4&gt;second_reg_period,IF(P$4&lt;=$I916+$C932,$H932/($I916-5),IF(AND($H932&lt;&gt;0,O932=0,P$4=$C932+$I916+1),$H932,0)),0))</f>
        <v>0</v>
      </c>
      <c r="Q932" s="171">
        <f t="shared" ref="Q932" si="4617">IF($I916="n/a",0,IF(Q$4&gt;second_reg_period,IF(Q$4&lt;=$I916+$C932,$H932/($I916-5),IF(AND($H932&lt;&gt;0,P932=0,Q$4=$C932+$I916+1),$H932,0)),0))</f>
        <v>0</v>
      </c>
      <c r="R932" s="171">
        <f t="shared" ref="R932" si="4618">IF($I916="n/a",0,IF(R$4&gt;second_reg_period,IF(R$4&lt;=$I916+$C932,$H932/($I916-5),IF(AND($H932&lt;&gt;0,Q932=0,R$4=$C932+$I916+1),$H932,0)),0))</f>
        <v>0</v>
      </c>
      <c r="S932" s="171">
        <f t="shared" ref="S932" si="4619">IF($I916="n/a",0,IF(S$4&gt;second_reg_period,IF(S$4&lt;=$I916+$C932,$H932/($I916-5),IF(AND($H932&lt;&gt;0,R932=0,S$4=$C932+$I916+1),$H932,0)),0))</f>
        <v>0</v>
      </c>
      <c r="T932" s="171">
        <f t="shared" ref="T932" si="4620">IF($I916="n/a",0,IF(T$4&gt;second_reg_period,IF(T$4&lt;=$I916+$C932,$H932/($I916-5),IF(AND($H932&lt;&gt;0,S932=0,T$4=$C932+$I916+1),$H932,0)),0))</f>
        <v>0</v>
      </c>
      <c r="U932" s="171">
        <f t="shared" ref="U932" si="4621">IF($I916="n/a",0,IF(U$4&gt;second_reg_period,IF(U$4&lt;=$I916+$C932,$H932/($I916-5),IF(AND($H932&lt;&gt;0,T932=0,U$4=$C932+$I916+1),$H932,0)),0))</f>
        <v>0</v>
      </c>
      <c r="V932" s="171">
        <f t="shared" ref="V932" si="4622">IF($I916="n/a",0,IF(V$4&gt;second_reg_period,IF(V$4&lt;=$I916+$C932,$H932/($I916-5),IF(AND($H932&lt;&gt;0,U932=0,V$4=$C932+$I916+1),$H932,0)),0))</f>
        <v>0</v>
      </c>
      <c r="W932" s="171">
        <f t="shared" ref="W932" si="4623">IF($I916="n/a",0,IF(W$4&gt;second_reg_period,IF(W$4&lt;=$I916+$C932,$H932/($I916-5),IF(AND($H932&lt;&gt;0,V932=0,W$4=$C932+$I916+1),$H932,0)),0))</f>
        <v>0</v>
      </c>
      <c r="X932" s="171">
        <f t="shared" ref="X932" si="4624">IF($I916="n/a",0,IF(X$4&gt;second_reg_period,IF(X$4&lt;=$I916+$C932,$H932/($I916-5),IF(AND($H932&lt;&gt;0,W932=0,X$4=$C932+$I916+1),$H932,0)),0))</f>
        <v>0</v>
      </c>
      <c r="Y932" s="171">
        <f t="shared" ref="Y932" si="4625">IF($I916="n/a",0,IF(Y$4&gt;second_reg_period,IF(Y$4&lt;=$I916+$C932,$H932/($I916-5),IF(AND($H932&lt;&gt;0,X932=0,Y$4=$C932+$I916+1),$H932,0)),0))</f>
        <v>0</v>
      </c>
      <c r="Z932" s="171">
        <f t="shared" ref="Z932" si="4626">IF($I916="n/a",0,IF(Z$4&gt;second_reg_period,IF(Z$4&lt;=$I916+$C932,$H932/($I916-5),IF(AND($H932&lt;&gt;0,Y932=0,Z$4=$C932+$I916+1),$H932,0)),0))</f>
        <v>0</v>
      </c>
      <c r="AA932" s="171">
        <f t="shared" ref="AA932" si="4627">IF($I916="n/a",0,IF(AA$4&gt;second_reg_period,IF(AA$4&lt;=$I916+$C932,$H932/($I916-5),IF(AND($H932&lt;&gt;0,Z932=0,AA$4=$C932+$I916+1),$H932,0)),0))</f>
        <v>0</v>
      </c>
      <c r="AB932" s="171">
        <f t="shared" ref="AB932" si="4628">IF($I916="n/a",0,IF(AB$4&gt;second_reg_period,IF(AB$4&lt;=$I916+$C932,$H932/($I916-5),IF(AND($H932&lt;&gt;0,AA932=0,AB$4=$C932+$I916+1),$H932,0)),0))</f>
        <v>0</v>
      </c>
      <c r="AC932" s="171">
        <f t="shared" ref="AC932" si="4629">IF($I916="n/a",0,IF(AC$4&gt;second_reg_period,IF(AC$4&lt;=$I916+$C932,$H932/($I916-5),IF(AND($H932&lt;&gt;0,AB932=0,AC$4=$C932+$I916+1),$H932,0)),0))</f>
        <v>0</v>
      </c>
      <c r="AD932" s="171">
        <f t="shared" ref="AD932" si="4630">IF($I916="n/a",0,IF(AD$4&gt;second_reg_period,IF(AD$4&lt;=$I916+$C932,$H932/($I916-5),IF(AND($H932&lt;&gt;0,AC932=0,AD$4=$C932+$I916+1),$H932,0)),0))</f>
        <v>0</v>
      </c>
      <c r="AE932" s="171">
        <f t="shared" ref="AE932" si="4631">IF($I916="n/a",0,IF(AE$4&gt;second_reg_period,IF(AE$4&lt;=$I916+$C932,$H932/($I916-5),IF(AND($H932&lt;&gt;0,AD932=0,AE$4=$C932+$I916+1),$H932,0)),0))</f>
        <v>0</v>
      </c>
      <c r="AF932" s="171">
        <f t="shared" ref="AF932" si="4632">IF($I916="n/a",0,IF(AF$4&gt;second_reg_period,IF(AF$4&lt;=$I916+$C932,$H932/($I916-5),IF(AND($H932&lt;&gt;0,AE932=0,AF$4=$C932+$I916+1),$H932,0)),0))</f>
        <v>0</v>
      </c>
      <c r="AG932" s="171">
        <f t="shared" ref="AG932" si="4633">IF($I916="n/a",0,IF(AG$4&gt;second_reg_period,IF(AG$4&lt;=$I916+$C932,$H932/($I916-5),IF(AND($H932&lt;&gt;0,AF932=0,AG$4=$C932+$I916+1),$H932,0)),0))</f>
        <v>0</v>
      </c>
      <c r="AH932" s="171">
        <f t="shared" ref="AH932" si="4634">IF($I916="n/a",0,IF(AH$4&gt;second_reg_period,IF(AH$4&lt;=$I916+$C932,$H932/($I916-5),IF(AND($H932&lt;&gt;0,AG932=0,AH$4=$C932+$I916+1),$H932,0)),0))</f>
        <v>0</v>
      </c>
      <c r="AI932" s="171">
        <f t="shared" ref="AI932" si="4635">IF($I916="n/a",0,IF(AI$4&gt;second_reg_period,IF(AI$4&lt;=$I916+$C932,$H932/($I916-5),IF(AND($H932&lt;&gt;0,AH932=0,AI$4=$C932+$I916+1),$H932,0)),0))</f>
        <v>0</v>
      </c>
      <c r="AJ932" s="171">
        <f t="shared" ref="AJ932" si="4636">IF($I916="n/a",0,IF(AJ$4&gt;second_reg_period,IF(AJ$4&lt;=$I916+$C932,$H932/($I916-5),IF(AND($H932&lt;&gt;0,AI932=0,AJ$4=$C932+$I916+1),$H932,0)),0))</f>
        <v>0</v>
      </c>
      <c r="AK932" s="171">
        <f t="shared" ref="AK932" si="4637">IF($I916="n/a",0,IF(AK$4&gt;second_reg_period,IF(AK$4&lt;=$I916+$C932,$H932/($I916-5),IF(AND($H932&lt;&gt;0,AJ932=0,AK$4=$C932+$I916+1),$H932,0)),0))</f>
        <v>0</v>
      </c>
      <c r="AL932" s="171">
        <f t="shared" ref="AL932" si="4638">IF($I916="n/a",0,IF(AL$4&gt;second_reg_period,IF(AL$4&lt;=$I916+$C932,$H932/($I916-5),IF(AND($H932&lt;&gt;0,AK932=0,AL$4=$C932+$I916+1),$H932,0)),0))</f>
        <v>0</v>
      </c>
      <c r="AM932" s="171">
        <f t="shared" ref="AM932" si="4639">IF($I916="n/a",0,IF(AM$4&gt;second_reg_period,IF(AM$4&lt;=$I916+$C932,$H932/($I916-5),IF(AND($H932&lt;&gt;0,AL932=0,AM$4=$C932+$I916+1),$H932,0)),0))</f>
        <v>0</v>
      </c>
      <c r="AN932" s="171">
        <f t="shared" ref="AN932" si="4640">IF($I916="n/a",0,IF(AN$4&gt;second_reg_period,IF(AN$4&lt;=$I916+$C932,$H932/($I916-5),IF(AND($H932&lt;&gt;0,AM932=0,AN$4=$C932+$I916+1),$H932,0)),0))</f>
        <v>0</v>
      </c>
      <c r="AO932" s="171">
        <f t="shared" ref="AO932" si="4641">IF($I916="n/a",0,IF(AO$4&gt;second_reg_period,IF(AO$4&lt;=$I916+$C932,$H932/($I916-5),IF(AND($H932&lt;&gt;0,AN932=0,AO$4=$C932+$I916+1),$H932,0)),0))</f>
        <v>0</v>
      </c>
      <c r="AP932" s="171">
        <f t="shared" ref="AP932" si="4642">IF($I916="n/a",0,IF(AP$4&gt;second_reg_period,IF(AP$4&lt;=$I916+$C932,$H932/($I916-5),IF(AND($H932&lt;&gt;0,AO932=0,AP$4=$C932+$I916+1),$H932,0)),0))</f>
        <v>0</v>
      </c>
      <c r="AQ932" s="171">
        <f t="shared" ref="AQ932" si="4643">IF($I916="n/a",0,IF(AQ$4&gt;second_reg_period,IF(AQ$4&lt;=$I916+$C932,$H932/($I916-5),IF(AND($H932&lt;&gt;0,AP932=0,AQ$4=$C932+$I916+1),$H932,0)),0))</f>
        <v>0</v>
      </c>
      <c r="AR932" s="171">
        <f t="shared" ref="AR932" si="4644">IF($I916="n/a",0,IF(AR$4&gt;second_reg_period,IF(AR$4&lt;=$I916+$C932,$H932/($I916-5),IF(AND($H932&lt;&gt;0,AQ932=0,AR$4=$C932+$I916+1),$H932,0)),0))</f>
        <v>0</v>
      </c>
      <c r="AS932" s="171">
        <f t="shared" ref="AS932" si="4645">IF($I916="n/a",0,IF(AS$4&gt;second_reg_period,IF(AS$4&lt;=$I916+$C932,$H932/($I916-5),IF(AND($H932&lt;&gt;0,AR932=0,AS$4=$C932+$I916+1),$H932,0)),0))</f>
        <v>0</v>
      </c>
      <c r="AT932" s="171">
        <f t="shared" ref="AT932" si="4646">IF($I916="n/a",0,IF(AT$4&gt;second_reg_period,IF(AT$4&lt;=$I916+$C932,$H932/($I916-5),IF(AND($H932&lt;&gt;0,AS932=0,AT$4=$C932+$I916+1),$H932,0)),0))</f>
        <v>0</v>
      </c>
      <c r="AU932" s="171">
        <f t="shared" ref="AU932" si="4647">IF($I916="n/a",0,IF(AU$4&gt;second_reg_period,IF(AU$4&lt;=$I916+$C932,$H932/($I916-5),IF(AND($H932&lt;&gt;0,AT932=0,AU$4=$C932+$I916+1),$H932,0)),0))</f>
        <v>0</v>
      </c>
      <c r="AV932" s="171">
        <f t="shared" ref="AV932" si="4648">IF($I916="n/a",0,IF(AV$4&gt;second_reg_period,IF(AV$4&lt;=$I916+$C932,$H932/($I916-5),IF(AND($H932&lt;&gt;0,AU932=0,AV$4=$C932+$I916+1),$H932,0)),0))</f>
        <v>0</v>
      </c>
      <c r="AW932" s="171">
        <f t="shared" ref="AW932" si="4649">IF($I916="n/a",0,IF(AW$4&gt;second_reg_period,IF(AW$4&lt;=$I916+$C932,$H932/($I916-5),IF(AND($H932&lt;&gt;0,AV932=0,AW$4=$C932+$I916+1),$H932,0)),0))</f>
        <v>0</v>
      </c>
      <c r="AX932" s="171">
        <f t="shared" ref="AX932" si="4650">IF($I916="n/a",0,IF(AX$4&gt;second_reg_period,IF(AX$4&lt;=$I916+$C932,$H932/($I916-5),IF(AND($H932&lt;&gt;0,AW932=0,AX$4=$C932+$I916+1),$H932,0)),0))</f>
        <v>0</v>
      </c>
      <c r="AY932" s="171">
        <f t="shared" ref="AY932" si="4651">IF($I916="n/a",0,IF(AY$4&gt;second_reg_period,IF(AY$4&lt;=$I916+$C932,$H932/($I916-5),IF(AND($H932&lt;&gt;0,AX932=0,AY$4=$C932+$I916+1),$H932,0)),0))</f>
        <v>0</v>
      </c>
      <c r="AZ932" s="171">
        <f t="shared" ref="AZ932" si="4652">IF($I916="n/a",0,IF(AZ$4&gt;second_reg_period,IF(AZ$4&lt;=$I916+$C932,$H932/($I916-5),IF(AND($H932&lt;&gt;0,AY932=0,AZ$4=$C932+$I916+1),$H932,0)),0))</f>
        <v>0</v>
      </c>
      <c r="BA932" s="171">
        <f t="shared" ref="BA932" si="4653">IF($I916="n/a",0,IF(BA$4&gt;second_reg_period,IF(BA$4&lt;=$I916+$C932,$H932/($I916-5),IF(AND($H932&lt;&gt;0,AZ932=0,BA$4=$C932+$I916+1),$H932,0)),0))</f>
        <v>0</v>
      </c>
      <c r="BB932" s="171">
        <f t="shared" ref="BB932" si="4654">IF($I916="n/a",0,IF(BB$4&gt;second_reg_period,IF(BB$4&lt;=$I916+$C932,$H932/($I916-5),IF(AND($H932&lt;&gt;0,BA932=0,BB$4=$C932+$I916+1),$H932,0)),0))</f>
        <v>0</v>
      </c>
      <c r="BC932" s="171">
        <f t="shared" ref="BC932" si="4655">IF($I916="n/a",0,IF(BC$4&gt;second_reg_period,IF(BC$4&lt;=$I916+$C932,$H932/($I916-5),IF(AND($H932&lt;&gt;0,BB932=0,BC$4=$C932+$I916+1),$H932,0)),0))</f>
        <v>0</v>
      </c>
      <c r="BD932" s="171">
        <f t="shared" ref="BD932" si="4656">IF($I916="n/a",0,IF(BD$4&gt;second_reg_period,IF(BD$4&lt;=$I916+$C932,$H932/($I916-5),IF(AND($H932&lt;&gt;0,BC932=0,BD$4=$C932+$I916+1),$H932,0)),0))</f>
        <v>0</v>
      </c>
      <c r="BE932" s="171">
        <f t="shared" ref="BE932" si="4657">IF($I916="n/a",0,IF(BE$4&gt;second_reg_period,IF(BE$4&lt;=$I916+$C932,$H932/($I916-5),IF(AND($H932&lt;&gt;0,BD932=0,BE$4=$C932+$I916+1),$H932,0)),0))</f>
        <v>0</v>
      </c>
      <c r="BF932" s="171">
        <f t="shared" ref="BF932" si="4658">IF($I916="n/a",0,IF(BF$4&gt;second_reg_period,IF(BF$4&lt;=$I916+$C932,$H932/($I916-5),IF(AND($H932&lt;&gt;0,BE932=0,BF$4=$C932+$I916+1),$H932,0)),0))</f>
        <v>0</v>
      </c>
      <c r="BG932" s="171">
        <f t="shared" ref="BG932" si="4659">IF($I916="n/a",0,IF(BG$4&gt;second_reg_period,IF(BG$4&lt;=$I916+$C932,$H932/($I916-5),IF(AND($H932&lt;&gt;0,BF932=0,BG$4=$C932+$I916+1),$H932,0)),0))</f>
        <v>0</v>
      </c>
      <c r="BH932" s="171">
        <f t="shared" ref="BH932" si="4660">IF($I916="n/a",0,IF(BH$4&gt;second_reg_period,IF(BH$4&lt;=$I916+$C932,$H932/($I916-5),IF(AND($H932&lt;&gt;0,BG932=0,BH$4=$C932+$I916+1),$H932,0)),0))</f>
        <v>0</v>
      </c>
      <c r="BI932" s="171">
        <f t="shared" ref="BI932" si="4661">IF($I916="n/a",0,IF(BI$4&gt;second_reg_period,IF(BI$4&lt;=$I916+$C932,$H932/($I916-5),IF(AND($H932&lt;&gt;0,BH932=0,BI$4=$C932+$I916+1),$H932,0)),0))</f>
        <v>0</v>
      </c>
      <c r="BJ932" s="171">
        <f t="shared" ref="BJ932" si="4662">IF($I916="n/a",0,IF(BJ$4&gt;second_reg_period,IF(BJ$4&lt;=$I916+$C932,$H932/($I916-5),IF(AND($H932&lt;&gt;0,BI932=0,BJ$4=$C932+$I916+1),$H932,0)),0))</f>
        <v>0</v>
      </c>
      <c r="BK932" s="171">
        <f t="shared" ref="BK932" si="4663">IF($I916="n/a",0,IF(BK$4&gt;second_reg_period,IF(BK$4&lt;=$I916+$C932,$H932/($I916-5),IF(AND($H932&lt;&gt;0,BJ932=0,BK$4=$C932+$I916+1),$H932,0)),0))</f>
        <v>0</v>
      </c>
      <c r="BL932" s="171">
        <f t="shared" ref="BL932" si="4664">IF($I916="n/a",0,IF(BL$4&gt;second_reg_period,IF(BL$4&lt;=$I916+$C932,$H932/($I916-5),IF(AND($H932&lt;&gt;0,BK932=0,BL$4=$C932+$I916+1),$H932,0)),0))</f>
        <v>0</v>
      </c>
      <c r="BM932" s="171">
        <f t="shared" ref="BM932" si="4665">IF($I916="n/a",0,IF(BM$4&gt;second_reg_period,IF(BM$4&lt;=$I916+$C932,$H932/($I916-5),IF(AND($H932&lt;&gt;0,BL932=0,BM$4=$C932+$I916+1),$H932,0)),0))</f>
        <v>0</v>
      </c>
      <c r="BN932" s="171">
        <f t="shared" ref="BN932" si="4666">IF($I916="n/a",0,IF(BN$4&gt;second_reg_period,IF(BN$4&lt;=$I916+$C932,$H932/($I916-5),IF(AND($H932&lt;&gt;0,BM932=0,BN$4=$C932+$I916+1),$H932,0)),0))</f>
        <v>0</v>
      </c>
      <c r="BO932" s="171">
        <f t="shared" ref="BO932" si="4667">IF($I916="n/a",0,IF(BO$4&gt;second_reg_period,IF(BO$4&lt;=$I916+$C932,$H932/($I916-5),IF(AND($H932&lt;&gt;0,BN932=0,BO$4=$C932+$I916+1),$H932,0)),0))</f>
        <v>0</v>
      </c>
      <c r="BP932" s="171">
        <f t="shared" ref="BP932" si="4668">IF($I916="n/a",0,IF(BP$4&gt;second_reg_period,IF(BP$4&lt;=$I916+$C932,$H932/($I916-5),IF(AND($H932&lt;&gt;0,BO932=0,BP$4=$C932+$I916+1),$H932,0)),0))</f>
        <v>0</v>
      </c>
      <c r="BQ932" s="171">
        <f t="shared" ref="BQ932" si="4669">IF($I916="n/a",0,IF(BQ$4&gt;second_reg_period,IF(BQ$4&lt;=$I916+$C932,$H932/($I916-5),IF(AND($H932&lt;&gt;0,BP932=0,BQ$4=$C932+$I916+1),$H932,0)),0))</f>
        <v>0</v>
      </c>
      <c r="BR932" s="171">
        <f t="shared" ref="BR932" si="4670">IF($I916="n/a",0,IF(BR$4&gt;second_reg_period,IF(BR$4&lt;=$I916+$C932,$H932/($I916-5),IF(AND($H932&lt;&gt;0,BQ932=0,BR$4=$C932+$I916+1),$H932,0)),0))</f>
        <v>0</v>
      </c>
      <c r="BS932" s="171">
        <f t="shared" ref="BS932" si="4671">IF($I916="n/a",0,IF(BS$4&gt;second_reg_period,IF(BS$4&lt;=$I916+$C932,$H932/($I916-5),IF(AND($H932&lt;&gt;0,BR932=0,BS$4=$C932+$I916+1),$H932,0)),0))</f>
        <v>0</v>
      </c>
      <c r="BT932" s="171">
        <f t="shared" ref="BT932" si="4672">IF($I916="n/a",0,IF(BT$4&gt;second_reg_period,IF(BT$4&lt;=$I916+$C932,$H932/($I916-5),IF(AND($H932&lt;&gt;0,BS932=0,BT$4=$C932+$I916+1),$H932,0)),0))</f>
        <v>0</v>
      </c>
      <c r="BU932" s="171">
        <f t="shared" ref="BU932" si="4673">IF($I916="n/a",0,IF(BU$4&gt;second_reg_period,IF(BU$4&lt;=$I916+$C932,$H932/($I916-5),IF(AND($H932&lt;&gt;0,BT932=0,BU$4=$C932+$I916+1),$H932,0)),0))</f>
        <v>0</v>
      </c>
      <c r="BV932" s="171">
        <f t="shared" ref="BV932" si="4674">IF($I916="n/a",0,IF(BV$4&gt;second_reg_period,IF(BV$4&lt;=$I916+$C932,$H932/($I916-5),IF(AND($H932&lt;&gt;0,BU932=0,BV$4=$C932+$I916+1),$H932,0)),0))</f>
        <v>0</v>
      </c>
      <c r="BW932" s="171">
        <f t="shared" ref="BW932" si="4675">IF($I916="n/a",0,IF(BW$4&gt;second_reg_period,IF(BW$4&lt;=$I916+$C932,$H932/($I916-5),IF(AND($H932&lt;&gt;0,BV932=0,BW$4=$C932+$I916+1),$H932,0)),0))</f>
        <v>0</v>
      </c>
      <c r="BX932" s="171">
        <f t="shared" ref="BX932" si="4676">IF($I916="n/a",0,IF(BX$4&gt;second_reg_period,IF(BX$4&lt;=$I916+$C932,$H932/($I916-5),IF(AND($H932&lt;&gt;0,BW932=0,BX$4=$C932+$I916+1),$H932,0)),0))</f>
        <v>0</v>
      </c>
      <c r="BY932" s="171">
        <f t="shared" ref="BY932" si="4677">IF($I916="n/a",0,IF(BY$4&gt;second_reg_period,IF(BY$4&lt;=$I916+$C932,$H932/($I916-5),IF(AND($H932&lt;&gt;0,BX932=0,BY$4=$C932+$I916+1),$H932,0)),0))</f>
        <v>0</v>
      </c>
      <c r="BZ932" s="171">
        <f t="shared" ref="BZ932" si="4678">IF($I916="n/a",0,IF(BZ$4&gt;second_reg_period,IF(BZ$4&lt;=$I916+$C932,$H932/($I916-5),IF(AND($H932&lt;&gt;0,BY932=0,BZ$4=$C932+$I916+1),$H932,0)),0))</f>
        <v>0</v>
      </c>
      <c r="CA932" s="171">
        <f t="shared" ref="CA932" si="4679">IF($I916="n/a",0,IF(CA$4&gt;second_reg_period,IF(CA$4&lt;=$I916+$C932,$H932/($I916-5),IF(AND($H932&lt;&gt;0,BZ932=0,CA$4=$C932+$I916+1),$H932,0)),0))</f>
        <v>0</v>
      </c>
      <c r="CB932" s="171">
        <f t="shared" ref="CB932" si="4680">IF($I916="n/a",0,IF(CB$4&gt;second_reg_period,IF(CB$4&lt;=$I916+$C932,$H932/($I916-5),IF(AND($H932&lt;&gt;0,CA932=0,CB$4=$C932+$I916+1),$H932,0)),0))</f>
        <v>0</v>
      </c>
      <c r="CC932" s="171">
        <f t="shared" ref="CC932" si="4681">IF($I916="n/a",0,IF(CC$4&gt;second_reg_period,IF(CC$4&lt;=$I916+$C932,$H932/($I916-5),IF(AND($H932&lt;&gt;0,CB932=0,CC$4=$C932+$I916+1),$H932,0)),0))</f>
        <v>0</v>
      </c>
      <c r="CD932" s="171">
        <f t="shared" ref="CD932" si="4682">IF($I916="n/a",0,IF(CD$4&gt;second_reg_period,IF(CD$4&lt;=$I916+$C932,$H932/($I916-5),IF(AND($H932&lt;&gt;0,CC932=0,CD$4=$C932+$I916+1),$H932,0)),0))</f>
        <v>0</v>
      </c>
      <c r="CE932" s="171">
        <f t="shared" ref="CE932" si="4683">IF($I916="n/a",0,IF(CE$4&gt;second_reg_period,IF(CE$4&lt;=$I916+$C932,$H932/($I916-5),IF(AND($H932&lt;&gt;0,CD932=0,CE$4=$C932+$I916+1),$H932,0)),0))</f>
        <v>0</v>
      </c>
      <c r="CF932" s="171">
        <f t="shared" ref="CF932" si="4684">IF($I916="n/a",0,IF(CF$4&gt;second_reg_period,IF(CF$4&lt;=$I916+$C932,$H932/($I916-5),IF(AND($H932&lt;&gt;0,CE932=0,CF$4=$C932+$I916+1),$H932,0)),0))</f>
        <v>0</v>
      </c>
      <c r="CG932" s="153"/>
      <c r="CH932" s="153"/>
      <c r="CI932" s="153"/>
      <c r="CJ932" s="153"/>
      <c r="CK932" s="153"/>
      <c r="CL932" s="153"/>
      <c r="CM932" s="153"/>
      <c r="CN932" s="153"/>
      <c r="CO932" s="153"/>
      <c r="CP932" s="153"/>
      <c r="CQ932" s="153"/>
      <c r="CR932" s="153"/>
      <c r="CS932" s="153"/>
      <c r="CT932" s="153"/>
      <c r="CU932" s="153"/>
      <c r="CV932" s="153"/>
      <c r="CW932" s="153"/>
      <c r="CX932" s="153"/>
      <c r="CY932" s="153"/>
      <c r="CZ932" s="153"/>
      <c r="DA932" s="153"/>
      <c r="DB932" s="153"/>
      <c r="DC932" s="153"/>
      <c r="DD932" s="153"/>
      <c r="DE932" s="153"/>
      <c r="DF932" s="153"/>
      <c r="DG932" s="153"/>
      <c r="DH932" s="153"/>
      <c r="DI932" s="153"/>
      <c r="DJ932" s="153"/>
      <c r="DK932" s="153"/>
      <c r="DL932" s="153"/>
      <c r="DM932" s="153"/>
      <c r="DN932" s="153"/>
      <c r="DO932" s="153"/>
      <c r="DP932" s="153"/>
      <c r="DQ932" s="153"/>
      <c r="DR932" s="153"/>
      <c r="DS932" s="153"/>
      <c r="DT932" s="153"/>
      <c r="DU932" s="153"/>
      <c r="DV932" s="153"/>
      <c r="DW932" s="153"/>
      <c r="DX932" s="153"/>
      <c r="DY932" s="153"/>
      <c r="DZ932" s="153"/>
      <c r="EA932" s="153"/>
      <c r="EB932" s="153"/>
      <c r="EC932" s="153"/>
      <c r="ED932" s="153"/>
      <c r="EE932" s="153"/>
      <c r="EF932" s="153"/>
      <c r="EG932" s="153"/>
      <c r="EH932" s="153"/>
      <c r="EI932" s="153"/>
      <c r="EJ932" s="153"/>
      <c r="EK932" s="153"/>
      <c r="EL932" s="153"/>
      <c r="EM932" s="153"/>
      <c r="EN932" s="153"/>
      <c r="EO932" s="153"/>
      <c r="EP932" s="153"/>
      <c r="EQ932" s="153"/>
      <c r="ER932" s="153"/>
      <c r="ES932" s="153"/>
      <c r="ET932" s="153"/>
      <c r="EU932" s="153"/>
      <c r="EV932" s="153"/>
      <c r="EW932" s="153"/>
      <c r="EX932" s="153"/>
      <c r="EY932" s="153"/>
      <c r="EZ932" s="153"/>
      <c r="FA932" s="153"/>
      <c r="FB932" s="153"/>
      <c r="FC932" s="153"/>
      <c r="FD932" s="153"/>
      <c r="FE932" s="153"/>
      <c r="FF932" s="153"/>
      <c r="FG932" s="153"/>
      <c r="FH932" s="153"/>
      <c r="FI932" s="153"/>
      <c r="FJ932" s="153"/>
      <c r="FK932" s="153"/>
      <c r="FL932" s="153"/>
      <c r="FM932" s="153"/>
      <c r="FN932" s="153"/>
      <c r="FO932" s="153"/>
      <c r="FP932" s="153"/>
      <c r="FQ932" s="153"/>
      <c r="FR932" s="153"/>
      <c r="FS932" s="153"/>
      <c r="FT932" s="153"/>
      <c r="FU932" s="153"/>
      <c r="FV932" s="153"/>
      <c r="FW932" s="153"/>
      <c r="FX932" s="153"/>
      <c r="FY932" s="153"/>
      <c r="FZ932" s="153"/>
      <c r="GA932" s="153"/>
      <c r="GB932" s="153"/>
      <c r="GC932" s="153"/>
      <c r="GD932" s="153"/>
      <c r="GE932" s="153"/>
      <c r="GF932" s="153"/>
      <c r="GG932" s="153"/>
      <c r="GH932" s="153"/>
      <c r="GI932" s="153"/>
      <c r="GJ932" s="153"/>
      <c r="GK932" s="153"/>
      <c r="GL932" s="153"/>
      <c r="GM932" s="153"/>
      <c r="GN932" s="153"/>
      <c r="GO932" s="153"/>
      <c r="GP932" s="153"/>
      <c r="GQ932" s="153"/>
      <c r="GR932" s="153"/>
      <c r="GS932" s="153"/>
      <c r="GT932" s="153"/>
      <c r="GU932" s="153"/>
      <c r="GV932" s="153"/>
      <c r="GW932" s="153"/>
      <c r="GX932" s="153"/>
      <c r="GY932" s="153"/>
      <c r="GZ932" s="153"/>
      <c r="HA932" s="153"/>
      <c r="HB932" s="153"/>
      <c r="HC932" s="153"/>
      <c r="HD932" s="153"/>
      <c r="HE932" s="153"/>
      <c r="HF932" s="153"/>
      <c r="HG932" s="153"/>
      <c r="HH932" s="153"/>
      <c r="HI932" s="153"/>
      <c r="HJ932" s="153"/>
      <c r="HK932" s="153"/>
      <c r="HL932" s="153"/>
      <c r="HM932" s="153"/>
      <c r="HN932" s="153"/>
      <c r="HO932" s="153"/>
      <c r="HP932" s="153"/>
      <c r="HQ932" s="153"/>
      <c r="HR932" s="153"/>
      <c r="HS932" s="153"/>
      <c r="HT932" s="153"/>
      <c r="HU932" s="153"/>
      <c r="HV932" s="153"/>
      <c r="HW932" s="153"/>
      <c r="HX932" s="153"/>
      <c r="HY932" s="153"/>
      <c r="HZ932" s="153"/>
      <c r="IA932" s="153"/>
      <c r="IB932" s="153"/>
      <c r="IC932" s="153"/>
      <c r="ID932" s="153"/>
      <c r="IE932" s="153"/>
      <c r="IF932" s="153"/>
      <c r="IG932" s="153"/>
      <c r="IH932" s="153"/>
      <c r="II932" s="153"/>
      <c r="IJ932" s="153"/>
      <c r="IK932" s="153"/>
      <c r="IL932" s="153"/>
      <c r="IM932" s="153"/>
      <c r="IN932" s="153"/>
      <c r="IO932" s="153"/>
      <c r="IP932" s="153"/>
      <c r="IQ932" s="153"/>
      <c r="IR932" s="153"/>
      <c r="IS932" s="153"/>
      <c r="IT932" s="153"/>
      <c r="IU932" s="153"/>
      <c r="IV932" s="153"/>
      <c r="IW932" s="153"/>
      <c r="IX932" s="153"/>
      <c r="IY932" s="153"/>
      <c r="IZ932" s="153"/>
      <c r="JA932" s="153"/>
      <c r="JB932" s="153"/>
      <c r="JC932" s="153"/>
      <c r="JD932" s="153"/>
      <c r="JE932" s="153"/>
      <c r="JF932" s="153"/>
      <c r="JG932" s="153"/>
      <c r="JH932" s="153"/>
      <c r="JI932" s="153"/>
      <c r="JJ932" s="153"/>
      <c r="JK932" s="153"/>
      <c r="JL932" s="153"/>
      <c r="JM932" s="153"/>
      <c r="JN932" s="153"/>
      <c r="JO932" s="153"/>
      <c r="JP932" s="153"/>
      <c r="JQ932" s="153"/>
      <c r="JR932" s="153"/>
      <c r="JS932" s="153"/>
      <c r="JT932" s="153"/>
      <c r="JU932" s="153"/>
      <c r="JV932" s="153"/>
      <c r="JW932" s="153"/>
      <c r="JX932" s="153"/>
      <c r="JY932" s="153"/>
      <c r="JZ932" s="153"/>
      <c r="KA932" s="153"/>
      <c r="KB932" s="153"/>
      <c r="KC932" s="153"/>
      <c r="KD932" s="153"/>
      <c r="KE932" s="153"/>
      <c r="KF932" s="153"/>
      <c r="KG932" s="153"/>
      <c r="KH932" s="153"/>
      <c r="KI932" s="153"/>
      <c r="KJ932" s="153"/>
      <c r="KK932" s="153"/>
      <c r="KL932" s="153"/>
      <c r="KM932" s="153"/>
      <c r="KN932" s="153"/>
      <c r="KO932" s="153"/>
      <c r="KP932" s="153"/>
      <c r="KQ932" s="153"/>
      <c r="KR932" s="153"/>
      <c r="KS932" s="153"/>
      <c r="KT932" s="153"/>
      <c r="KU932" s="153"/>
      <c r="KV932" s="153"/>
      <c r="KW932" s="153"/>
      <c r="KX932" s="153"/>
      <c r="KY932" s="153"/>
      <c r="KZ932" s="153"/>
      <c r="LA932" s="153"/>
      <c r="LB932" s="153"/>
      <c r="LC932" s="153"/>
      <c r="LD932" s="153"/>
      <c r="LE932" s="153"/>
      <c r="LF932" s="153"/>
      <c r="LG932" s="153"/>
      <c r="LH932" s="153"/>
      <c r="LI932" s="153"/>
      <c r="LJ932" s="153"/>
      <c r="LK932" s="153"/>
      <c r="LL932" s="153"/>
      <c r="LM932" s="153"/>
      <c r="LN932" s="153"/>
      <c r="LO932" s="153"/>
      <c r="LP932" s="153"/>
      <c r="LQ932" s="153"/>
      <c r="LR932" s="153"/>
      <c r="LS932" s="153"/>
      <c r="LT932" s="153"/>
      <c r="LU932" s="153"/>
      <c r="LV932" s="153"/>
      <c r="LW932" s="153"/>
      <c r="LX932" s="153"/>
      <c r="LY932" s="153"/>
      <c r="LZ932" s="153"/>
      <c r="MA932" s="153"/>
      <c r="MB932" s="153"/>
      <c r="MC932" s="153"/>
      <c r="MD932" s="153"/>
      <c r="ME932" s="153"/>
      <c r="MF932" s="153"/>
      <c r="MG932" s="153"/>
      <c r="MH932" s="153"/>
      <c r="MI932" s="153"/>
      <c r="MJ932" s="153"/>
      <c r="MK932" s="153"/>
      <c r="ML932" s="153"/>
      <c r="MM932" s="153"/>
      <c r="MN932" s="153"/>
      <c r="MO932" s="153"/>
      <c r="MP932" s="153"/>
      <c r="MQ932" s="153"/>
      <c r="MR932" s="153"/>
      <c r="MS932" s="153"/>
      <c r="MT932" s="153"/>
      <c r="MU932" s="153"/>
      <c r="MV932" s="153"/>
      <c r="MW932" s="153"/>
      <c r="MX932" s="153"/>
      <c r="MY932" s="153"/>
      <c r="MZ932" s="153"/>
      <c r="NA932" s="153"/>
      <c r="NB932" s="153"/>
      <c r="NC932" s="153"/>
      <c r="ND932" s="153"/>
      <c r="NE932" s="153"/>
      <c r="NF932" s="153"/>
      <c r="NG932" s="153"/>
      <c r="NH932" s="153"/>
      <c r="NI932" s="153"/>
      <c r="NJ932" s="153"/>
      <c r="NK932" s="153"/>
      <c r="NL932" s="153"/>
      <c r="NM932" s="153"/>
      <c r="NN932" s="153"/>
      <c r="NO932" s="153"/>
      <c r="NP932" s="153"/>
      <c r="NQ932" s="153"/>
      <c r="NR932" s="153"/>
      <c r="NS932" s="153"/>
      <c r="NT932" s="153"/>
      <c r="NU932" s="153"/>
      <c r="NV932" s="153"/>
      <c r="NW932" s="153"/>
      <c r="NX932" s="153"/>
      <c r="NY932" s="153"/>
      <c r="NZ932" s="153"/>
      <c r="OA932" s="153"/>
      <c r="OB932" s="153"/>
      <c r="OC932" s="153"/>
      <c r="OD932" s="153"/>
      <c r="OE932" s="153"/>
      <c r="OF932" s="153"/>
      <c r="OG932" s="153"/>
      <c r="OH932" s="153"/>
      <c r="OI932" s="153"/>
      <c r="OJ932" s="153"/>
      <c r="OK932" s="153"/>
      <c r="OL932" s="153"/>
      <c r="OM932" s="153"/>
      <c r="ON932" s="153"/>
      <c r="OO932" s="153"/>
      <c r="OP932" s="153"/>
      <c r="OQ932" s="153"/>
      <c r="OR932" s="153"/>
      <c r="OS932" s="153"/>
      <c r="OT932" s="153"/>
      <c r="OU932" s="153"/>
      <c r="OV932" s="153"/>
      <c r="OW932" s="153"/>
      <c r="OX932" s="153"/>
      <c r="OY932" s="153"/>
      <c r="OZ932" s="153"/>
      <c r="PA932" s="153"/>
      <c r="PB932" s="153"/>
      <c r="PC932" s="153"/>
      <c r="PD932" s="153"/>
      <c r="PE932" s="153"/>
      <c r="PF932" s="153"/>
      <c r="PG932" s="153"/>
      <c r="PH932" s="153"/>
      <c r="PI932" s="153"/>
      <c r="PJ932" s="153"/>
      <c r="PK932" s="153"/>
      <c r="PL932" s="153"/>
      <c r="PM932" s="153"/>
      <c r="PN932" s="153"/>
      <c r="PO932" s="153"/>
      <c r="PP932" s="153"/>
      <c r="PQ932" s="153"/>
      <c r="PR932" s="153"/>
      <c r="PS932" s="153"/>
      <c r="PT932" s="153"/>
      <c r="PU932" s="153"/>
      <c r="PV932" s="153"/>
      <c r="PW932" s="153"/>
      <c r="PX932" s="153"/>
      <c r="PY932" s="153"/>
      <c r="PZ932" s="153"/>
      <c r="QA932" s="153"/>
      <c r="QB932" s="153"/>
      <c r="QC932" s="153"/>
      <c r="QD932" s="153"/>
      <c r="QE932" s="153"/>
      <c r="QF932" s="153"/>
      <c r="QG932" s="153"/>
      <c r="QH932" s="153"/>
      <c r="QI932" s="153"/>
      <c r="QJ932" s="153"/>
      <c r="QK932" s="153"/>
      <c r="QL932" s="153"/>
      <c r="QM932" s="153"/>
      <c r="QN932" s="153"/>
      <c r="QO932" s="153"/>
      <c r="QP932" s="153"/>
      <c r="QQ932" s="153"/>
      <c r="QR932" s="153"/>
      <c r="QS932" s="153"/>
      <c r="QT932" s="153"/>
      <c r="QU932" s="153"/>
      <c r="QV932" s="153"/>
      <c r="QW932" s="153"/>
      <c r="QX932" s="153"/>
      <c r="QY932" s="153"/>
      <c r="QZ932" s="153"/>
      <c r="RA932" s="153"/>
      <c r="RB932" s="153"/>
      <c r="RC932" s="153"/>
      <c r="RD932" s="153"/>
      <c r="RE932" s="153"/>
      <c r="RF932" s="153"/>
      <c r="RG932" s="153"/>
      <c r="RH932" s="153"/>
      <c r="RI932" s="153"/>
      <c r="RJ932" s="153"/>
      <c r="RK932" s="153"/>
      <c r="RL932" s="153"/>
      <c r="RM932" s="153"/>
      <c r="RN932" s="153"/>
      <c r="RO932" s="153"/>
      <c r="RP932" s="153"/>
      <c r="RQ932" s="153"/>
      <c r="RR932" s="153"/>
      <c r="RS932" s="153"/>
      <c r="RT932" s="153"/>
      <c r="RU932" s="153"/>
      <c r="RV932" s="153"/>
      <c r="RW932" s="153"/>
      <c r="RX932" s="153"/>
      <c r="RY932" s="153"/>
      <c r="RZ932" s="153"/>
      <c r="SA932" s="153"/>
      <c r="SB932" s="153"/>
      <c r="SC932" s="153"/>
      <c r="SD932" s="153"/>
      <c r="SE932" s="153"/>
      <c r="SF932" s="153"/>
      <c r="SG932" s="153"/>
      <c r="SH932" s="153"/>
      <c r="SI932" s="153"/>
      <c r="SJ932" s="153"/>
      <c r="SK932" s="153"/>
      <c r="SL932" s="153"/>
      <c r="SM932" s="153"/>
      <c r="SN932" s="153"/>
      <c r="SO932" s="153"/>
      <c r="SP932" s="153"/>
      <c r="SQ932" s="153"/>
      <c r="SR932" s="153"/>
      <c r="SS932" s="153"/>
      <c r="ST932" s="153"/>
      <c r="SU932" s="153"/>
      <c r="SV932" s="153"/>
      <c r="SW932" s="153"/>
      <c r="SX932" s="153"/>
      <c r="SY932" s="153"/>
      <c r="SZ932" s="153"/>
      <c r="TA932" s="153"/>
      <c r="TB932" s="153"/>
      <c r="TC932" s="153"/>
      <c r="TD932" s="153"/>
      <c r="TE932" s="153"/>
      <c r="TF932" s="153"/>
      <c r="TG932" s="153"/>
      <c r="TH932" s="153"/>
      <c r="TI932" s="153"/>
      <c r="TJ932" s="153"/>
      <c r="TK932" s="153"/>
      <c r="TL932" s="153"/>
      <c r="TM932" s="153"/>
      <c r="TN932" s="153"/>
      <c r="TO932" s="153"/>
      <c r="TP932" s="153"/>
      <c r="TQ932" s="153"/>
      <c r="TR932" s="153"/>
      <c r="TS932" s="153"/>
      <c r="TT932" s="153"/>
      <c r="TU932" s="153"/>
      <c r="TV932" s="153"/>
      <c r="TW932" s="153"/>
      <c r="TX932" s="153"/>
      <c r="TY932" s="153"/>
      <c r="TZ932" s="153"/>
      <c r="UA932" s="153"/>
      <c r="UB932" s="153"/>
      <c r="UC932" s="153"/>
      <c r="UD932" s="153"/>
      <c r="UE932" s="153"/>
      <c r="UF932" s="153"/>
      <c r="UG932" s="153"/>
      <c r="UH932" s="153"/>
      <c r="UI932" s="153"/>
      <c r="UJ932" s="153"/>
      <c r="UK932" s="153"/>
      <c r="UL932" s="153"/>
      <c r="UM932" s="153"/>
      <c r="UN932" s="153"/>
      <c r="UO932" s="153"/>
      <c r="UP932" s="153"/>
      <c r="UQ932" s="153"/>
      <c r="UR932" s="153"/>
      <c r="US932" s="153"/>
      <c r="UT932" s="153"/>
      <c r="UU932" s="153"/>
      <c r="UV932" s="153"/>
      <c r="UW932" s="153"/>
      <c r="UX932" s="153"/>
      <c r="UY932" s="153"/>
      <c r="UZ932" s="153"/>
      <c r="VA932" s="153"/>
      <c r="VB932" s="153"/>
      <c r="VC932" s="153"/>
      <c r="VD932" s="153"/>
      <c r="VE932" s="153"/>
      <c r="VF932" s="153"/>
      <c r="VG932" s="153"/>
      <c r="VH932" s="153"/>
      <c r="VI932" s="153"/>
      <c r="VJ932" s="153"/>
      <c r="VK932" s="153"/>
      <c r="VL932" s="153"/>
      <c r="VM932" s="153"/>
      <c r="VN932" s="153"/>
      <c r="VO932" s="153"/>
      <c r="VP932" s="153"/>
      <c r="VQ932" s="153"/>
      <c r="VR932" s="153"/>
      <c r="VS932" s="153"/>
      <c r="VT932" s="153"/>
      <c r="VU932" s="153"/>
      <c r="VV932" s="153"/>
      <c r="VW932" s="153"/>
      <c r="VX932" s="153"/>
      <c r="VY932" s="153"/>
      <c r="VZ932" s="153"/>
      <c r="WA932" s="153"/>
      <c r="WB932" s="153"/>
      <c r="WC932" s="153"/>
      <c r="WD932" s="153"/>
      <c r="WE932" s="153"/>
      <c r="WF932" s="153"/>
      <c r="WG932" s="153"/>
      <c r="WH932" s="153"/>
      <c r="WI932" s="153"/>
      <c r="WJ932" s="153"/>
      <c r="WK932" s="153"/>
      <c r="WL932" s="153"/>
      <c r="WM932" s="153"/>
      <c r="WN932" s="153"/>
      <c r="WO932" s="153"/>
      <c r="WP932" s="153"/>
      <c r="WQ932" s="153"/>
      <c r="WR932" s="153"/>
      <c r="WS932" s="153"/>
      <c r="WT932" s="153"/>
      <c r="WU932" s="153"/>
      <c r="WV932" s="153"/>
      <c r="WW932" s="153"/>
      <c r="WX932" s="153"/>
      <c r="WY932" s="153"/>
      <c r="WZ932" s="153"/>
      <c r="XA932" s="153"/>
      <c r="XB932" s="153"/>
      <c r="XC932" s="153"/>
      <c r="XD932" s="153"/>
      <c r="XE932" s="153"/>
      <c r="XF932" s="153"/>
      <c r="XG932" s="153"/>
      <c r="XH932" s="153"/>
      <c r="XI932" s="153"/>
      <c r="XJ932" s="153"/>
      <c r="XK932" s="153"/>
      <c r="XL932" s="153"/>
      <c r="XM932" s="153"/>
      <c r="XN932" s="153"/>
      <c r="XO932" s="153"/>
      <c r="XP932" s="153"/>
      <c r="XQ932" s="153"/>
      <c r="XR932" s="153"/>
      <c r="XS932" s="153"/>
      <c r="XT932" s="153"/>
      <c r="XU932" s="153"/>
      <c r="XV932" s="153"/>
      <c r="XW932" s="153"/>
      <c r="XX932" s="153"/>
      <c r="XY932" s="153"/>
      <c r="XZ932" s="153"/>
      <c r="YA932" s="153"/>
      <c r="YB932" s="153"/>
      <c r="YC932" s="153"/>
      <c r="YD932" s="153"/>
      <c r="YE932" s="153"/>
      <c r="YF932" s="153"/>
      <c r="YG932" s="153"/>
      <c r="YH932" s="153"/>
      <c r="YI932" s="153"/>
      <c r="YJ932" s="153"/>
      <c r="YK932" s="153"/>
      <c r="YL932" s="153"/>
      <c r="YM932" s="153"/>
      <c r="YN932" s="153"/>
      <c r="YO932" s="153"/>
      <c r="YP932" s="153"/>
      <c r="YQ932" s="153"/>
      <c r="YR932" s="153"/>
      <c r="YS932" s="153"/>
      <c r="YT932" s="153"/>
      <c r="YU932" s="153"/>
      <c r="YV932" s="153"/>
      <c r="YW932" s="153"/>
      <c r="YX932" s="153"/>
      <c r="YY932" s="153"/>
      <c r="YZ932" s="153"/>
      <c r="ZA932" s="153"/>
      <c r="ZB932" s="153"/>
      <c r="ZC932" s="153"/>
      <c r="ZD932" s="153"/>
      <c r="ZE932" s="153"/>
      <c r="ZF932" s="153"/>
      <c r="ZG932" s="153"/>
      <c r="ZH932" s="153"/>
      <c r="ZI932" s="153"/>
      <c r="ZJ932" s="153"/>
      <c r="ZK932" s="153"/>
      <c r="ZL932" s="153"/>
      <c r="ZM932" s="153"/>
      <c r="ZN932" s="153"/>
      <c r="ZO932" s="153"/>
      <c r="ZP932" s="153"/>
      <c r="ZQ932" s="153"/>
      <c r="ZR932" s="153"/>
      <c r="ZS932" s="153"/>
      <c r="ZT932" s="153"/>
      <c r="ZU932" s="153"/>
      <c r="ZV932" s="153"/>
      <c r="ZW932" s="153"/>
      <c r="ZX932" s="153"/>
      <c r="ZY932" s="153"/>
      <c r="ZZ932" s="153"/>
      <c r="AAA932" s="153"/>
      <c r="AAB932" s="153"/>
      <c r="AAC932" s="153"/>
      <c r="AAD932" s="153"/>
      <c r="AAE932" s="153"/>
      <c r="AAF932" s="153"/>
      <c r="AAG932" s="153"/>
      <c r="AAH932" s="153"/>
      <c r="AAI932" s="153"/>
      <c r="AAJ932" s="153"/>
      <c r="AAK932" s="153"/>
      <c r="AAL932" s="153"/>
      <c r="AAM932" s="153"/>
      <c r="AAN932" s="153"/>
      <c r="AAO932" s="153"/>
      <c r="AAP932" s="153"/>
      <c r="AAQ932" s="153"/>
      <c r="AAR932" s="153"/>
      <c r="AAS932" s="153"/>
      <c r="AAT932" s="153"/>
      <c r="AAU932" s="153"/>
      <c r="AAV932" s="153"/>
      <c r="AAW932" s="153"/>
      <c r="AAX932" s="153"/>
      <c r="AAY932" s="153"/>
      <c r="AAZ932" s="153"/>
      <c r="ABA932" s="153"/>
      <c r="ABB932" s="153"/>
      <c r="ABC932" s="153"/>
      <c r="ABD932" s="153"/>
      <c r="ABE932" s="153"/>
      <c r="ABF932" s="153"/>
      <c r="ABG932" s="153"/>
      <c r="ABH932" s="153"/>
      <c r="ABI932" s="153"/>
      <c r="ABJ932" s="153"/>
      <c r="ABK932" s="153"/>
      <c r="ABL932" s="153"/>
      <c r="ABM932" s="153"/>
      <c r="ABN932" s="153"/>
      <c r="ABO932" s="153"/>
      <c r="ABP932" s="153"/>
      <c r="ABQ932" s="153"/>
      <c r="ABR932" s="153"/>
      <c r="ABS932" s="153"/>
      <c r="ABT932" s="153"/>
      <c r="ABU932" s="153"/>
      <c r="ABV932" s="153"/>
      <c r="ABW932" s="153"/>
      <c r="ABX932" s="153"/>
      <c r="ABY932" s="153"/>
      <c r="ABZ932" s="153"/>
      <c r="ACA932" s="153"/>
      <c r="ACB932" s="153"/>
      <c r="ACC932" s="153"/>
      <c r="ACD932" s="153"/>
      <c r="ACE932" s="153"/>
      <c r="ACF932" s="153"/>
      <c r="ACG932" s="153"/>
      <c r="ACH932" s="153"/>
      <c r="ACI932" s="153"/>
      <c r="ACJ932" s="153"/>
      <c r="ACK932" s="153"/>
      <c r="ACL932" s="153"/>
      <c r="ACM932" s="153"/>
      <c r="ACN932" s="153"/>
      <c r="ACO932" s="153"/>
      <c r="ACP932" s="153"/>
      <c r="ACQ932" s="153"/>
      <c r="ACR932" s="153"/>
      <c r="ACS932" s="153"/>
      <c r="ACT932" s="153"/>
      <c r="ACU932" s="153"/>
      <c r="ACV932" s="153"/>
      <c r="ACW932" s="153"/>
      <c r="ACX932" s="153"/>
      <c r="ACY932" s="153"/>
      <c r="ACZ932" s="153"/>
      <c r="ADA932" s="153"/>
      <c r="ADB932" s="153"/>
      <c r="ADC932" s="153"/>
      <c r="ADD932" s="153"/>
      <c r="ADE932" s="153"/>
      <c r="ADF932" s="153"/>
      <c r="ADG932" s="153"/>
      <c r="ADH932" s="153"/>
      <c r="ADI932" s="153"/>
      <c r="ADJ932" s="153"/>
      <c r="ADK932" s="153"/>
      <c r="ADL932" s="153"/>
      <c r="ADM932" s="153"/>
      <c r="ADN932" s="153"/>
      <c r="ADO932" s="153"/>
      <c r="ADP932" s="153"/>
      <c r="ADQ932" s="153"/>
      <c r="ADR932" s="153"/>
      <c r="ADS932" s="153"/>
      <c r="ADT932" s="153"/>
      <c r="ADU932" s="153"/>
      <c r="ADV932" s="153"/>
      <c r="ADW932" s="153"/>
      <c r="ADX932" s="153"/>
      <c r="ADY932" s="153"/>
      <c r="ADZ932" s="153"/>
      <c r="AEA932" s="153"/>
      <c r="AEB932" s="153"/>
      <c r="AEC932" s="153"/>
      <c r="AED932" s="153"/>
      <c r="AEE932" s="153"/>
      <c r="AEF932" s="153"/>
      <c r="AEG932" s="153"/>
      <c r="AEH932" s="153"/>
      <c r="AEI932" s="153"/>
      <c r="AEJ932" s="153"/>
      <c r="AEK932" s="153"/>
      <c r="AEL932" s="153"/>
      <c r="AEM932" s="153"/>
      <c r="AEN932" s="153"/>
      <c r="AEO932" s="153"/>
      <c r="AEP932" s="153"/>
      <c r="AEQ932" s="153"/>
      <c r="AER932" s="153"/>
      <c r="AES932" s="153"/>
      <c r="AET932" s="153"/>
      <c r="AEU932" s="153"/>
      <c r="AEV932" s="153"/>
      <c r="AEW932" s="153"/>
      <c r="AEX932" s="153"/>
      <c r="AEY932" s="153"/>
      <c r="AEZ932" s="153"/>
      <c r="AFA932" s="153"/>
      <c r="AFB932" s="153"/>
      <c r="AFC932" s="153"/>
      <c r="AFD932" s="153"/>
      <c r="AFE932" s="153"/>
      <c r="AFF932" s="153"/>
      <c r="AFG932" s="153"/>
      <c r="AFH932" s="153"/>
      <c r="AFI932" s="153"/>
      <c r="AFJ932" s="153"/>
      <c r="AFK932" s="153"/>
      <c r="AFL932" s="153"/>
      <c r="AFM932" s="153"/>
      <c r="AFN932" s="153"/>
      <c r="AFO932" s="153"/>
      <c r="AFP932" s="153"/>
      <c r="AFQ932" s="153"/>
      <c r="AFR932" s="153"/>
      <c r="AFS932" s="153"/>
      <c r="AFT932" s="153"/>
      <c r="AFU932" s="153"/>
      <c r="AFV932" s="153"/>
      <c r="AFW932" s="153"/>
      <c r="AFX932" s="153"/>
      <c r="AFY932" s="153"/>
      <c r="AFZ932" s="153"/>
      <c r="AGA932" s="153"/>
      <c r="AGB932" s="153"/>
      <c r="AGC932" s="153"/>
      <c r="AGD932" s="153"/>
      <c r="AGE932" s="153"/>
      <c r="AGF932" s="153"/>
      <c r="AGG932" s="153"/>
      <c r="AGH932" s="153"/>
      <c r="AGI932" s="153"/>
      <c r="AGJ932" s="153"/>
      <c r="AGK932" s="153"/>
      <c r="AGL932" s="153"/>
      <c r="AGM932" s="153"/>
      <c r="AGN932" s="153"/>
      <c r="AGO932" s="153"/>
      <c r="AGP932" s="153"/>
      <c r="AGQ932" s="153"/>
      <c r="AGR932" s="153"/>
      <c r="AGS932" s="153"/>
      <c r="AGT932" s="153"/>
      <c r="AGU932" s="153"/>
      <c r="AGV932" s="153"/>
      <c r="AGW932" s="153"/>
      <c r="AGX932" s="153"/>
      <c r="AGY932" s="153"/>
      <c r="AGZ932" s="153"/>
      <c r="AHA932" s="153"/>
      <c r="AHB932" s="153"/>
      <c r="AHC932" s="153"/>
      <c r="AHD932" s="153"/>
      <c r="AHE932" s="153"/>
      <c r="AHF932" s="153"/>
      <c r="AHG932" s="153"/>
      <c r="AHH932" s="153"/>
      <c r="AHI932" s="153"/>
      <c r="AHJ932" s="153"/>
      <c r="AHK932" s="153"/>
      <c r="AHL932" s="153"/>
      <c r="AHM932" s="153"/>
      <c r="AHN932" s="153"/>
      <c r="AHO932" s="153"/>
      <c r="AHP932" s="153"/>
      <c r="AHQ932" s="153"/>
      <c r="AHR932" s="153"/>
      <c r="AHS932" s="153"/>
      <c r="AHT932" s="153"/>
      <c r="AHU932" s="153"/>
      <c r="AHV932" s="153"/>
      <c r="AHW932" s="153"/>
      <c r="AHX932" s="153"/>
      <c r="AHY932" s="153"/>
      <c r="AHZ932" s="153"/>
      <c r="AIA932" s="153"/>
      <c r="AIB932" s="153"/>
      <c r="AIC932" s="153"/>
      <c r="AID932" s="153"/>
      <c r="AIE932" s="153"/>
      <c r="AIF932" s="153"/>
      <c r="AIG932" s="153"/>
      <c r="AIH932" s="153"/>
      <c r="AII932" s="153"/>
      <c r="AIJ932" s="153"/>
      <c r="AIK932" s="153"/>
      <c r="AIL932" s="153"/>
      <c r="AIM932" s="153"/>
      <c r="AIN932" s="153"/>
      <c r="AIO932" s="153"/>
      <c r="AIP932" s="153"/>
      <c r="AIQ932" s="153"/>
      <c r="AIR932" s="153"/>
      <c r="AIS932" s="153"/>
      <c r="AIT932" s="153"/>
      <c r="AIU932" s="153"/>
      <c r="AIV932" s="153"/>
      <c r="AIW932" s="153"/>
      <c r="AIX932" s="153"/>
      <c r="AIY932" s="153"/>
      <c r="AIZ932" s="153"/>
      <c r="AJA932" s="153"/>
      <c r="AJB932" s="153"/>
      <c r="AJC932" s="153"/>
      <c r="AJD932" s="153"/>
      <c r="AJE932" s="153"/>
      <c r="AJF932" s="153"/>
      <c r="AJG932" s="153"/>
      <c r="AJH932" s="153"/>
      <c r="AJI932" s="153"/>
      <c r="AJJ932" s="153"/>
      <c r="AJK932" s="153"/>
      <c r="AJL932" s="153"/>
      <c r="AJM932" s="153"/>
      <c r="AJN932" s="153"/>
      <c r="AJO932" s="153"/>
      <c r="AJP932" s="153"/>
      <c r="AJQ932" s="153"/>
      <c r="AJR932" s="153"/>
      <c r="AJS932" s="153"/>
      <c r="AJT932" s="153"/>
      <c r="AJU932" s="153"/>
      <c r="AJV932" s="153"/>
      <c r="AJW932" s="153"/>
      <c r="AJX932" s="153"/>
      <c r="AJY932" s="153"/>
      <c r="AJZ932" s="153"/>
      <c r="AKA932" s="153"/>
      <c r="AKB932" s="153"/>
      <c r="AKC932" s="153"/>
      <c r="AKD932" s="153"/>
      <c r="AKE932" s="153"/>
      <c r="AKF932" s="153"/>
      <c r="AKG932" s="153"/>
      <c r="AKH932" s="153"/>
      <c r="AKI932" s="153"/>
      <c r="AKJ932" s="153"/>
      <c r="AKK932" s="153"/>
      <c r="AKL932" s="153"/>
      <c r="AKM932" s="153"/>
      <c r="AKN932" s="153"/>
      <c r="AKO932" s="153"/>
      <c r="AKP932" s="153"/>
      <c r="AKQ932" s="153"/>
      <c r="AKR932" s="153"/>
      <c r="AKS932" s="153"/>
      <c r="AKT932" s="153"/>
      <c r="AKU932" s="153"/>
      <c r="AKV932" s="153"/>
      <c r="AKW932" s="153"/>
      <c r="AKX932" s="153"/>
      <c r="AKY932" s="153"/>
      <c r="AKZ932" s="153"/>
      <c r="ALA932" s="153"/>
      <c r="ALB932" s="153"/>
      <c r="ALC932" s="153"/>
      <c r="ALD932" s="153"/>
      <c r="ALE932" s="153"/>
      <c r="ALF932" s="153"/>
      <c r="ALG932" s="153"/>
      <c r="ALH932" s="153"/>
      <c r="ALI932" s="153"/>
      <c r="ALJ932" s="153"/>
      <c r="ALK932" s="153"/>
      <c r="ALL932" s="153"/>
      <c r="ALM932" s="153"/>
      <c r="ALN932" s="153"/>
      <c r="ALO932" s="153"/>
      <c r="ALP932" s="153"/>
      <c r="ALQ932" s="153"/>
      <c r="ALR932" s="153"/>
      <c r="ALS932" s="153"/>
      <c r="ALT932" s="153"/>
      <c r="ALU932" s="153"/>
      <c r="ALV932" s="153"/>
      <c r="ALW932" s="153"/>
      <c r="ALX932" s="153"/>
      <c r="ALY932" s="153"/>
      <c r="ALZ932" s="153"/>
      <c r="AMA932" s="153"/>
      <c r="AMB932" s="153"/>
      <c r="AMC932" s="153"/>
      <c r="AMD932" s="153"/>
      <c r="AME932" s="153"/>
      <c r="AMF932" s="153"/>
      <c r="AMG932" s="153"/>
      <c r="AMH932" s="153"/>
      <c r="AMI932" s="153"/>
      <c r="AMJ932" s="153"/>
      <c r="AMK932" s="153"/>
      <c r="AML932" s="153"/>
      <c r="AMM932" s="153"/>
      <c r="AMN932" s="153"/>
      <c r="AMO932" s="153"/>
      <c r="AMP932" s="153"/>
      <c r="AMQ932" s="153"/>
      <c r="AMR932" s="153"/>
      <c r="AMS932" s="153"/>
      <c r="AMT932" s="153"/>
      <c r="AMU932" s="153"/>
      <c r="AMV932" s="153"/>
      <c r="AMW932" s="153"/>
      <c r="AMX932" s="153"/>
      <c r="AMY932" s="153"/>
      <c r="AMZ932" s="153"/>
      <c r="ANA932" s="153"/>
      <c r="ANB932" s="153"/>
      <c r="ANC932" s="153"/>
      <c r="AND932" s="153"/>
      <c r="ANE932" s="153"/>
      <c r="ANF932" s="153"/>
      <c r="ANG932" s="153"/>
      <c r="ANH932" s="153"/>
      <c r="ANI932" s="153"/>
      <c r="ANJ932" s="153"/>
      <c r="ANK932" s="153"/>
      <c r="ANL932" s="153"/>
      <c r="ANM932" s="153"/>
      <c r="ANN932" s="153"/>
      <c r="ANO932" s="153"/>
      <c r="ANP932" s="153"/>
      <c r="ANQ932" s="153"/>
      <c r="ANR932" s="153"/>
      <c r="ANS932" s="153"/>
      <c r="ANT932" s="153"/>
      <c r="ANU932" s="153"/>
      <c r="ANV932" s="153"/>
      <c r="ANW932" s="153"/>
      <c r="ANX932" s="153"/>
      <c r="ANY932" s="153"/>
      <c r="ANZ932" s="153"/>
      <c r="AOA932" s="153"/>
      <c r="AOB932" s="153"/>
      <c r="AOC932" s="153"/>
      <c r="AOD932" s="153"/>
      <c r="AOE932" s="153"/>
      <c r="AOF932" s="153"/>
      <c r="AOG932" s="153"/>
      <c r="AOH932" s="153"/>
      <c r="AOI932" s="153"/>
      <c r="AOJ932" s="153"/>
      <c r="AOK932" s="153"/>
      <c r="AOL932" s="153"/>
      <c r="AOM932" s="153"/>
      <c r="AON932" s="153"/>
      <c r="AOO932" s="153"/>
      <c r="AOP932" s="153"/>
      <c r="AOQ932" s="153"/>
      <c r="AOR932" s="153"/>
      <c r="AOS932" s="153"/>
      <c r="AOT932" s="153"/>
      <c r="AOU932" s="153"/>
      <c r="AOV932" s="153"/>
      <c r="AOW932" s="153"/>
      <c r="AOX932" s="153"/>
      <c r="AOY932" s="153"/>
      <c r="AOZ932" s="153"/>
      <c r="APA932" s="153"/>
      <c r="APB932" s="153"/>
      <c r="APC932" s="153"/>
      <c r="APD932" s="153"/>
      <c r="APE932" s="153"/>
      <c r="APF932" s="153"/>
      <c r="APG932" s="153"/>
      <c r="APH932" s="153"/>
      <c r="API932" s="153"/>
      <c r="APJ932" s="153"/>
      <c r="APK932" s="153"/>
      <c r="APL932" s="153"/>
      <c r="APM932" s="153"/>
      <c r="APN932" s="153"/>
      <c r="APO932" s="153"/>
      <c r="APP932" s="153"/>
      <c r="APQ932" s="153"/>
      <c r="APR932" s="153"/>
      <c r="APS932" s="153"/>
      <c r="APT932" s="153"/>
      <c r="APU932" s="153"/>
      <c r="APV932" s="153"/>
      <c r="APW932" s="153"/>
      <c r="APX932" s="153"/>
      <c r="APY932" s="153"/>
      <c r="APZ932" s="153"/>
      <c r="AQA932" s="153"/>
      <c r="AQB932" s="153"/>
      <c r="AQC932" s="153"/>
      <c r="AQD932" s="153"/>
      <c r="AQE932" s="153"/>
      <c r="AQF932" s="153"/>
      <c r="AQG932" s="153"/>
      <c r="AQH932" s="153"/>
      <c r="AQI932" s="153"/>
      <c r="AQJ932" s="153"/>
      <c r="AQK932" s="153"/>
      <c r="AQL932" s="153"/>
      <c r="AQM932" s="153"/>
      <c r="AQN932" s="153"/>
      <c r="AQO932" s="153"/>
      <c r="AQP932" s="153"/>
      <c r="AQQ932" s="153"/>
      <c r="AQR932" s="153"/>
      <c r="AQS932" s="153"/>
      <c r="AQT932" s="153"/>
      <c r="AQU932" s="153"/>
      <c r="AQV932" s="153"/>
      <c r="AQW932" s="153"/>
      <c r="AQX932" s="153"/>
      <c r="AQY932" s="153"/>
      <c r="AQZ932" s="153"/>
      <c r="ARA932" s="153"/>
      <c r="ARB932" s="153"/>
      <c r="ARC932" s="153"/>
      <c r="ARD932" s="153"/>
      <c r="ARE932" s="153"/>
      <c r="ARF932" s="153"/>
      <c r="ARG932" s="153"/>
      <c r="ARH932" s="153"/>
      <c r="ARI932" s="153"/>
      <c r="ARJ932" s="153"/>
      <c r="ARK932" s="153"/>
      <c r="ARL932" s="153"/>
      <c r="ARM932" s="153"/>
      <c r="ARN932" s="153"/>
      <c r="ARO932" s="153"/>
      <c r="ARP932" s="153"/>
      <c r="ARQ932" s="153"/>
      <c r="ARR932" s="153"/>
      <c r="ARS932" s="153"/>
      <c r="ART932" s="153"/>
      <c r="ARU932" s="153"/>
      <c r="ARV932" s="153"/>
      <c r="ARW932" s="153"/>
      <c r="ARX932" s="153"/>
      <c r="ARY932" s="153"/>
      <c r="ARZ932" s="153"/>
      <c r="ASA932" s="153"/>
      <c r="ASB932" s="153"/>
      <c r="ASC932" s="153"/>
      <c r="ASD932" s="153"/>
      <c r="ASE932" s="153"/>
      <c r="ASF932" s="153"/>
      <c r="ASG932" s="153"/>
      <c r="ASH932" s="153"/>
      <c r="ASI932" s="153"/>
      <c r="ASJ932" s="153"/>
      <c r="ASK932" s="153"/>
      <c r="ASL932" s="153"/>
      <c r="ASM932" s="153"/>
      <c r="ASN932" s="153"/>
      <c r="ASO932" s="153"/>
      <c r="ASP932" s="153"/>
      <c r="ASQ932" s="153"/>
      <c r="ASR932" s="153"/>
      <c r="ASS932" s="153"/>
      <c r="AST932" s="153"/>
      <c r="ASU932" s="153"/>
      <c r="ASV932" s="153"/>
      <c r="ASW932" s="153"/>
      <c r="ASX932" s="153"/>
      <c r="ASY932" s="153"/>
      <c r="ASZ932" s="153"/>
      <c r="ATA932" s="153"/>
      <c r="ATB932" s="153"/>
      <c r="ATC932" s="153"/>
      <c r="ATD932" s="153"/>
      <c r="ATE932" s="153"/>
      <c r="ATF932" s="153"/>
      <c r="ATG932" s="153"/>
      <c r="ATH932" s="153"/>
      <c r="ATI932" s="153"/>
      <c r="ATJ932" s="153"/>
      <c r="ATK932" s="153"/>
      <c r="ATL932" s="153"/>
      <c r="ATM932" s="153"/>
      <c r="ATN932" s="153"/>
      <c r="ATO932" s="153"/>
      <c r="ATP932" s="153"/>
      <c r="ATQ932" s="153"/>
      <c r="ATR932" s="153"/>
      <c r="ATS932" s="153"/>
      <c r="ATT932" s="153"/>
      <c r="ATU932" s="153"/>
      <c r="ATV932" s="153"/>
      <c r="ATW932" s="153"/>
      <c r="ATX932" s="153"/>
      <c r="ATY932" s="153"/>
      <c r="ATZ932" s="153"/>
      <c r="AUA932" s="153"/>
      <c r="AUB932" s="153"/>
      <c r="AUC932" s="153"/>
      <c r="AUD932" s="153"/>
      <c r="AUE932" s="153"/>
      <c r="AUF932" s="153"/>
      <c r="AUG932" s="153"/>
      <c r="AUH932" s="153"/>
      <c r="AUI932" s="153"/>
      <c r="AUJ932" s="153"/>
      <c r="AUK932" s="153"/>
      <c r="AUL932" s="153"/>
      <c r="AUM932" s="153"/>
      <c r="AUN932" s="153"/>
      <c r="AUO932" s="153"/>
      <c r="AUP932" s="153"/>
      <c r="AUQ932" s="153"/>
      <c r="AUR932" s="153"/>
      <c r="AUS932" s="153"/>
      <c r="AUT932" s="153"/>
      <c r="AUU932" s="153"/>
      <c r="AUV932" s="153"/>
      <c r="AUW932" s="153"/>
      <c r="AUX932" s="153"/>
      <c r="AUY932" s="153"/>
      <c r="AUZ932" s="153"/>
      <c r="AVA932" s="153"/>
      <c r="AVB932" s="153"/>
      <c r="AVC932" s="153"/>
      <c r="AVD932" s="153"/>
      <c r="AVE932" s="153"/>
      <c r="AVF932" s="153"/>
      <c r="AVG932" s="153"/>
      <c r="AVH932" s="153"/>
      <c r="AVI932" s="153"/>
      <c r="AVJ932" s="153"/>
      <c r="AVK932" s="153"/>
      <c r="AVL932" s="153"/>
      <c r="AVM932" s="153"/>
      <c r="AVN932" s="153"/>
      <c r="AVO932" s="153"/>
      <c r="AVP932" s="153"/>
      <c r="AVQ932" s="153"/>
      <c r="AVR932" s="153"/>
      <c r="AVS932" s="153"/>
      <c r="AVT932" s="153"/>
      <c r="AVU932" s="153"/>
      <c r="AVV932" s="153"/>
      <c r="AVW932" s="153"/>
      <c r="AVX932" s="153"/>
      <c r="AVY932" s="153"/>
      <c r="AVZ932" s="153"/>
      <c r="AWA932" s="153"/>
      <c r="AWB932" s="153"/>
      <c r="AWC932" s="153"/>
      <c r="AWD932" s="153"/>
      <c r="AWE932" s="153"/>
      <c r="AWF932" s="153"/>
      <c r="AWG932" s="153"/>
      <c r="AWH932" s="153"/>
      <c r="AWI932" s="153"/>
      <c r="AWJ932" s="153"/>
      <c r="AWK932" s="153"/>
      <c r="AWL932" s="153"/>
      <c r="AWM932" s="153"/>
      <c r="AWN932" s="153"/>
      <c r="AWO932" s="153"/>
      <c r="AWP932" s="153"/>
      <c r="AWQ932" s="153"/>
      <c r="AWR932" s="153"/>
      <c r="AWS932" s="153"/>
      <c r="AWT932" s="153"/>
      <c r="AWU932" s="153"/>
      <c r="AWV932" s="153"/>
      <c r="AWW932" s="153"/>
      <c r="AWX932" s="153"/>
      <c r="AWY932" s="153"/>
      <c r="AWZ932" s="153"/>
      <c r="AXA932" s="153"/>
      <c r="AXB932" s="153"/>
      <c r="AXC932" s="153"/>
      <c r="AXD932" s="153"/>
      <c r="AXE932" s="153"/>
      <c r="AXF932" s="153"/>
      <c r="AXG932" s="153"/>
      <c r="AXH932" s="153"/>
      <c r="AXI932" s="153"/>
      <c r="AXJ932" s="153"/>
      <c r="AXK932" s="153"/>
      <c r="AXL932" s="153"/>
      <c r="AXM932" s="153"/>
      <c r="AXN932" s="153"/>
      <c r="AXO932" s="153"/>
      <c r="AXP932" s="153"/>
      <c r="AXQ932" s="153"/>
      <c r="AXR932" s="153"/>
      <c r="AXS932" s="153"/>
      <c r="AXT932" s="153"/>
      <c r="AXU932" s="153"/>
      <c r="AXV932" s="153"/>
      <c r="AXW932" s="153"/>
      <c r="AXX932" s="153"/>
      <c r="AXY932" s="153"/>
      <c r="AXZ932" s="153"/>
      <c r="AYA932" s="153"/>
      <c r="AYB932" s="153"/>
      <c r="AYC932" s="153"/>
      <c r="AYD932" s="153"/>
      <c r="AYE932" s="153"/>
      <c r="AYF932" s="153"/>
      <c r="AYG932" s="153"/>
      <c r="AYH932" s="153"/>
      <c r="AYI932" s="153"/>
      <c r="AYJ932" s="153"/>
      <c r="AYK932" s="153"/>
      <c r="AYL932" s="153"/>
      <c r="AYM932" s="153"/>
      <c r="AYN932" s="153"/>
      <c r="AYO932" s="153"/>
      <c r="AYP932" s="153"/>
      <c r="AYQ932" s="153"/>
      <c r="AYR932" s="153"/>
      <c r="AYS932" s="153"/>
      <c r="AYT932" s="153"/>
      <c r="AYU932" s="153"/>
      <c r="AYV932" s="153"/>
      <c r="AYW932" s="153"/>
      <c r="AYX932" s="153"/>
      <c r="AYY932" s="153"/>
      <c r="AYZ932" s="153"/>
      <c r="AZA932" s="153"/>
      <c r="AZB932" s="153"/>
      <c r="AZC932" s="153"/>
      <c r="AZD932" s="153"/>
      <c r="AZE932" s="153"/>
      <c r="AZF932" s="153"/>
      <c r="AZG932" s="153"/>
      <c r="AZH932" s="153"/>
      <c r="AZI932" s="153"/>
      <c r="AZJ932" s="153"/>
      <c r="AZK932" s="153"/>
      <c r="AZL932" s="153"/>
      <c r="AZM932" s="153"/>
      <c r="AZN932" s="153"/>
      <c r="AZO932" s="153"/>
      <c r="AZP932" s="153"/>
      <c r="AZQ932" s="153"/>
      <c r="AZR932" s="153"/>
      <c r="AZS932" s="153"/>
      <c r="AZT932" s="153"/>
      <c r="AZU932" s="153"/>
      <c r="AZV932" s="153"/>
      <c r="AZW932" s="153"/>
      <c r="AZX932" s="153"/>
      <c r="AZY932" s="153"/>
      <c r="AZZ932" s="153"/>
      <c r="BAA932" s="153"/>
      <c r="BAB932" s="153"/>
      <c r="BAC932" s="153"/>
      <c r="BAD932" s="153"/>
      <c r="BAE932" s="153"/>
      <c r="BAF932" s="153"/>
      <c r="BAG932" s="153"/>
      <c r="BAH932" s="153"/>
      <c r="BAI932" s="153"/>
      <c r="BAJ932" s="153"/>
      <c r="BAK932" s="153"/>
      <c r="BAL932" s="153"/>
      <c r="BAM932" s="153"/>
      <c r="BAN932" s="153"/>
      <c r="BAO932" s="153"/>
      <c r="BAP932" s="153"/>
      <c r="BAQ932" s="153"/>
      <c r="BAR932" s="153"/>
      <c r="BAS932" s="153"/>
      <c r="BAT932" s="153"/>
      <c r="BAU932" s="153"/>
      <c r="BAV932" s="153"/>
      <c r="BAW932" s="153"/>
      <c r="BAX932" s="153"/>
      <c r="BAY932" s="153"/>
      <c r="BAZ932" s="153"/>
      <c r="BBA932" s="153"/>
      <c r="BBB932" s="153"/>
      <c r="BBC932" s="153"/>
      <c r="BBD932" s="153"/>
      <c r="BBE932" s="153"/>
      <c r="BBF932" s="153"/>
      <c r="BBG932" s="153"/>
      <c r="BBH932" s="153"/>
      <c r="BBI932" s="153"/>
      <c r="BBJ932" s="153"/>
      <c r="BBK932" s="153"/>
      <c r="BBL932" s="153"/>
      <c r="BBM932" s="153"/>
      <c r="BBN932" s="153"/>
      <c r="BBO932" s="153"/>
      <c r="BBP932" s="153"/>
      <c r="BBQ932" s="153"/>
      <c r="BBR932" s="153"/>
      <c r="BBS932" s="153"/>
      <c r="BBT932" s="153"/>
      <c r="BBU932" s="153"/>
      <c r="BBV932" s="153"/>
      <c r="BBW932" s="153"/>
      <c r="BBX932" s="153"/>
      <c r="BBY932" s="153"/>
      <c r="BBZ932" s="153"/>
      <c r="BCA932" s="153"/>
      <c r="BCB932" s="153"/>
      <c r="BCC932" s="153"/>
      <c r="BCD932" s="153"/>
      <c r="BCE932" s="153"/>
      <c r="BCF932" s="153"/>
      <c r="BCG932" s="153"/>
      <c r="BCH932" s="153"/>
      <c r="BCI932" s="153"/>
      <c r="BCJ932" s="153"/>
      <c r="BCK932" s="153"/>
      <c r="BCL932" s="153"/>
      <c r="BCM932" s="153"/>
      <c r="BCN932" s="153"/>
      <c r="BCO932" s="153"/>
      <c r="BCP932" s="153"/>
      <c r="BCQ932" s="153"/>
      <c r="BCR932" s="153"/>
      <c r="BCS932" s="153"/>
      <c r="BCT932" s="153"/>
      <c r="BCU932" s="153"/>
      <c r="BCV932" s="153"/>
      <c r="BCW932" s="153"/>
      <c r="BCX932" s="153"/>
      <c r="BCY932" s="153"/>
      <c r="BCZ932" s="153"/>
      <c r="BDA932" s="153"/>
      <c r="BDB932" s="153"/>
      <c r="BDC932" s="153"/>
      <c r="BDD932" s="153"/>
      <c r="BDE932" s="153"/>
      <c r="BDF932" s="153"/>
      <c r="BDG932" s="153"/>
      <c r="BDH932" s="153"/>
      <c r="BDI932" s="153"/>
      <c r="BDJ932" s="153"/>
      <c r="BDK932" s="153"/>
      <c r="BDL932" s="153"/>
      <c r="BDM932" s="153"/>
      <c r="BDN932" s="153"/>
      <c r="BDO932" s="153"/>
      <c r="BDP932" s="153"/>
      <c r="BDQ932" s="153"/>
      <c r="BDR932" s="153"/>
      <c r="BDS932" s="153"/>
      <c r="BDT932" s="153"/>
      <c r="BDU932" s="153"/>
      <c r="BDV932" s="153"/>
      <c r="BDW932" s="153"/>
      <c r="BDX932" s="153"/>
      <c r="BDY932" s="153"/>
      <c r="BDZ932" s="153"/>
      <c r="BEA932" s="153"/>
      <c r="BEB932" s="153"/>
      <c r="BEC932" s="153"/>
      <c r="BED932" s="153"/>
      <c r="BEE932" s="153"/>
      <c r="BEF932" s="153"/>
      <c r="BEG932" s="153"/>
      <c r="BEH932" s="153"/>
      <c r="BEI932" s="153"/>
      <c r="BEJ932" s="153"/>
      <c r="BEK932" s="153"/>
      <c r="BEL932" s="153"/>
      <c r="BEM932" s="153"/>
      <c r="BEN932" s="153"/>
      <c r="BEO932" s="153"/>
      <c r="BEP932" s="153"/>
      <c r="BEQ932" s="153"/>
      <c r="BER932" s="153"/>
      <c r="BES932" s="153"/>
      <c r="BET932" s="153"/>
      <c r="BEU932" s="153"/>
      <c r="BEV932" s="153"/>
      <c r="BEW932" s="153"/>
      <c r="BEX932" s="153"/>
      <c r="BEY932" s="153"/>
      <c r="BEZ932" s="153"/>
      <c r="BFA932" s="153"/>
      <c r="BFB932" s="153"/>
      <c r="BFC932" s="153"/>
      <c r="BFD932" s="153"/>
      <c r="BFE932" s="153"/>
      <c r="BFF932" s="153"/>
      <c r="BFG932" s="153"/>
      <c r="BFH932" s="153"/>
      <c r="BFI932" s="153"/>
      <c r="BFJ932" s="153"/>
      <c r="BFK932" s="153"/>
      <c r="BFL932" s="153"/>
      <c r="BFM932" s="153"/>
      <c r="BFN932" s="153"/>
      <c r="BFO932" s="153"/>
      <c r="BFP932" s="153"/>
      <c r="BFQ932" s="153"/>
      <c r="BFR932" s="153"/>
      <c r="BFS932" s="153"/>
      <c r="BFT932" s="153"/>
      <c r="BFU932" s="153"/>
      <c r="BFV932" s="153"/>
      <c r="BFW932" s="153"/>
      <c r="BFX932" s="153"/>
      <c r="BFY932" s="153"/>
      <c r="BFZ932" s="153"/>
      <c r="BGA932" s="153"/>
      <c r="BGB932" s="153"/>
      <c r="BGC932" s="153"/>
      <c r="BGD932" s="153"/>
      <c r="BGE932" s="153"/>
      <c r="BGF932" s="153"/>
      <c r="BGG932" s="153"/>
      <c r="BGH932" s="153"/>
      <c r="BGI932" s="153"/>
      <c r="BGJ932" s="153"/>
      <c r="BGK932" s="153"/>
      <c r="BGL932" s="153"/>
      <c r="BGM932" s="153"/>
      <c r="BGN932" s="153"/>
      <c r="BGO932" s="153"/>
      <c r="BGP932" s="153"/>
      <c r="BGQ932" s="153"/>
      <c r="BGR932" s="153"/>
      <c r="BGS932" s="153"/>
      <c r="BGT932" s="153"/>
      <c r="BGU932" s="153"/>
      <c r="BGV932" s="153"/>
      <c r="BGW932" s="153"/>
      <c r="BGX932" s="153"/>
      <c r="BGY932" s="153"/>
      <c r="BGZ932" s="153"/>
      <c r="BHA932" s="153"/>
      <c r="BHB932" s="153"/>
      <c r="BHC932" s="153"/>
      <c r="BHD932" s="153"/>
      <c r="BHE932" s="153"/>
      <c r="BHF932" s="153"/>
      <c r="BHG932" s="153"/>
      <c r="BHH932" s="153"/>
      <c r="BHI932" s="153"/>
      <c r="BHJ932" s="153"/>
      <c r="BHK932" s="153"/>
      <c r="BHL932" s="153"/>
      <c r="BHM932" s="153"/>
      <c r="BHN932" s="153"/>
      <c r="BHO932" s="153"/>
      <c r="BHP932" s="153"/>
      <c r="BHQ932" s="153"/>
      <c r="BHR932" s="153"/>
      <c r="BHS932" s="153"/>
      <c r="BHT932" s="153"/>
      <c r="BHU932" s="153"/>
      <c r="BHV932" s="153"/>
      <c r="BHW932" s="153"/>
      <c r="BHX932" s="153"/>
      <c r="BHY932" s="153"/>
      <c r="BHZ932" s="153"/>
      <c r="BIA932" s="153"/>
      <c r="BIB932" s="153"/>
      <c r="BIC932" s="153"/>
      <c r="BID932" s="153"/>
      <c r="BIE932" s="153"/>
      <c r="BIF932" s="153"/>
      <c r="BIG932" s="153"/>
      <c r="BIH932" s="153"/>
      <c r="BII932" s="153"/>
      <c r="BIJ932" s="153"/>
      <c r="BIK932" s="153"/>
      <c r="BIL932" s="153"/>
      <c r="BIM932" s="153"/>
      <c r="BIN932" s="153"/>
      <c r="BIO932" s="153"/>
      <c r="BIP932" s="153"/>
      <c r="BIQ932" s="153"/>
      <c r="BIR932" s="153"/>
      <c r="BIS932" s="153"/>
      <c r="BIT932" s="153"/>
      <c r="BIU932" s="153"/>
      <c r="BIV932" s="153"/>
      <c r="BIW932" s="153"/>
      <c r="BIX932" s="153"/>
      <c r="BIY932" s="153"/>
      <c r="BIZ932" s="153"/>
      <c r="BJA932" s="153"/>
      <c r="BJB932" s="153"/>
      <c r="BJC932" s="153"/>
      <c r="BJD932" s="153"/>
      <c r="BJE932" s="153"/>
      <c r="BJF932" s="153"/>
      <c r="BJG932" s="153"/>
      <c r="BJH932" s="153"/>
      <c r="BJI932" s="153"/>
      <c r="BJJ932" s="153"/>
      <c r="BJK932" s="153"/>
      <c r="BJL932" s="153"/>
      <c r="BJM932" s="153"/>
      <c r="BJN932" s="153"/>
      <c r="BJO932" s="153"/>
      <c r="BJP932" s="153"/>
      <c r="BJQ932" s="153"/>
      <c r="BJR932" s="153"/>
      <c r="BJS932" s="153"/>
      <c r="BJT932" s="153"/>
      <c r="BJU932" s="153"/>
      <c r="BJV932" s="153"/>
      <c r="BJW932" s="153"/>
      <c r="BJX932" s="153"/>
      <c r="BJY932" s="153"/>
      <c r="BJZ932" s="153"/>
      <c r="BKA932" s="153"/>
      <c r="BKB932" s="153"/>
      <c r="BKC932" s="153"/>
      <c r="BKD932" s="153"/>
      <c r="BKE932" s="153"/>
      <c r="BKF932" s="153"/>
      <c r="BKG932" s="153"/>
      <c r="BKH932" s="153"/>
      <c r="BKI932" s="153"/>
      <c r="BKJ932" s="153"/>
      <c r="BKK932" s="153"/>
      <c r="BKL932" s="153"/>
      <c r="BKM932" s="153"/>
      <c r="BKN932" s="153"/>
      <c r="BKO932" s="153"/>
      <c r="BKP932" s="153"/>
      <c r="BKQ932" s="153"/>
      <c r="BKR932" s="153"/>
      <c r="BKS932" s="153"/>
      <c r="BKT932" s="153"/>
      <c r="BKU932" s="153"/>
      <c r="BKV932" s="153"/>
      <c r="BKW932" s="153"/>
      <c r="BKX932" s="153"/>
      <c r="BKY932" s="153"/>
      <c r="BKZ932" s="153"/>
      <c r="BLA932" s="153"/>
      <c r="BLB932" s="153"/>
      <c r="BLC932" s="153"/>
      <c r="BLD932" s="153"/>
      <c r="BLE932" s="153"/>
      <c r="BLF932" s="153"/>
      <c r="BLG932" s="153"/>
      <c r="BLH932" s="153"/>
      <c r="BLI932" s="153"/>
      <c r="BLJ932" s="153"/>
      <c r="BLK932" s="153"/>
      <c r="BLL932" s="153"/>
      <c r="BLM932" s="153"/>
      <c r="BLN932" s="153"/>
      <c r="BLO932" s="153"/>
      <c r="BLP932" s="153"/>
      <c r="BLQ932" s="153"/>
      <c r="BLR932" s="153"/>
      <c r="BLS932" s="153"/>
      <c r="BLT932" s="153"/>
      <c r="BLU932" s="153"/>
      <c r="BLV932" s="153"/>
      <c r="BLW932" s="153"/>
      <c r="BLX932" s="153"/>
      <c r="BLY932" s="153"/>
      <c r="BLZ932" s="153"/>
      <c r="BMA932" s="153"/>
      <c r="BMB932" s="153"/>
      <c r="BMC932" s="153"/>
      <c r="BMD932" s="153"/>
      <c r="BME932" s="153"/>
      <c r="BMF932" s="153"/>
      <c r="BMG932" s="153"/>
      <c r="BMH932" s="153"/>
      <c r="BMI932" s="153"/>
      <c r="BMJ932" s="153"/>
      <c r="BMK932" s="153"/>
      <c r="BML932" s="153"/>
      <c r="BMM932" s="153"/>
      <c r="BMN932" s="153"/>
      <c r="BMO932" s="153"/>
      <c r="BMP932" s="153"/>
      <c r="BMQ932" s="153"/>
      <c r="BMR932" s="153"/>
      <c r="BMS932" s="153"/>
      <c r="BMT932" s="153"/>
      <c r="BMU932" s="153"/>
      <c r="BMV932" s="153"/>
      <c r="BMW932" s="153"/>
      <c r="BMX932" s="153"/>
      <c r="BMY932" s="153"/>
      <c r="BMZ932" s="153"/>
      <c r="BNA932" s="153"/>
      <c r="BNB932" s="153"/>
      <c r="BNC932" s="153"/>
      <c r="BND932" s="153"/>
      <c r="BNE932" s="153"/>
      <c r="BNF932" s="153"/>
      <c r="BNG932" s="153"/>
      <c r="BNH932" s="153"/>
      <c r="BNI932" s="153"/>
      <c r="BNJ932" s="153"/>
      <c r="BNK932" s="153"/>
      <c r="BNL932" s="153"/>
      <c r="BNM932" s="153"/>
      <c r="BNN932" s="153"/>
      <c r="BNO932" s="153"/>
      <c r="BNP932" s="153"/>
      <c r="BNQ932" s="153"/>
      <c r="BNR932" s="153"/>
      <c r="BNS932" s="153"/>
      <c r="BNT932" s="153"/>
      <c r="BNU932" s="153"/>
      <c r="BNV932" s="153"/>
      <c r="BNW932" s="153"/>
      <c r="BNX932" s="153"/>
      <c r="BNY932" s="153"/>
      <c r="BNZ932" s="153"/>
      <c r="BOA932" s="153"/>
      <c r="BOB932" s="153"/>
      <c r="BOC932" s="153"/>
      <c r="BOD932" s="153"/>
      <c r="BOE932" s="153"/>
      <c r="BOF932" s="153"/>
      <c r="BOG932" s="153"/>
      <c r="BOH932" s="153"/>
      <c r="BOI932" s="153"/>
      <c r="BOJ932" s="153"/>
      <c r="BOK932" s="153"/>
      <c r="BOL932" s="153"/>
      <c r="BOM932" s="153"/>
      <c r="BON932" s="153"/>
      <c r="BOO932" s="153"/>
      <c r="BOP932" s="153"/>
      <c r="BOQ932" s="153"/>
      <c r="BOR932" s="153"/>
      <c r="BOS932" s="153"/>
      <c r="BOT932" s="153"/>
      <c r="BOU932" s="153"/>
      <c r="BOV932" s="153"/>
      <c r="BOW932" s="153"/>
      <c r="BOX932" s="153"/>
      <c r="BOY932" s="153"/>
      <c r="BOZ932" s="153"/>
      <c r="BPA932" s="153"/>
      <c r="BPB932" s="153"/>
      <c r="BPC932" s="153"/>
      <c r="BPD932" s="153"/>
      <c r="BPE932" s="153"/>
      <c r="BPF932" s="153"/>
      <c r="BPG932" s="153"/>
      <c r="BPH932" s="153"/>
      <c r="BPI932" s="153"/>
      <c r="BPJ932" s="153"/>
      <c r="BPK932" s="153"/>
      <c r="BPL932" s="153"/>
      <c r="BPM932" s="153"/>
      <c r="BPN932" s="153"/>
      <c r="BPO932" s="153"/>
      <c r="BPP932" s="153"/>
      <c r="BPQ932" s="153"/>
      <c r="BPR932" s="153"/>
      <c r="BPS932" s="153"/>
      <c r="BPT932" s="153"/>
      <c r="BPU932" s="153"/>
      <c r="BPV932" s="153"/>
      <c r="BPW932" s="153"/>
      <c r="BPX932" s="153"/>
      <c r="BPY932" s="153"/>
      <c r="BPZ932" s="153"/>
      <c r="BQA932" s="153"/>
      <c r="BQB932" s="153"/>
      <c r="BQC932" s="153"/>
      <c r="BQD932" s="153"/>
      <c r="BQE932" s="153"/>
      <c r="BQF932" s="153"/>
      <c r="BQG932" s="153"/>
      <c r="BQH932" s="153"/>
      <c r="BQI932" s="153"/>
      <c r="BQJ932" s="153"/>
      <c r="BQK932" s="153"/>
      <c r="BQL932" s="153"/>
      <c r="BQM932" s="153"/>
      <c r="BQN932" s="153"/>
      <c r="BQO932" s="153"/>
      <c r="BQP932" s="153"/>
      <c r="BQQ932" s="153"/>
      <c r="BQR932" s="153"/>
      <c r="BQS932" s="153"/>
      <c r="BQT932" s="153"/>
      <c r="BQU932" s="153"/>
      <c r="BQV932" s="153"/>
      <c r="BQW932" s="153"/>
      <c r="BQX932" s="153"/>
      <c r="BQY932" s="153"/>
      <c r="BQZ932" s="153"/>
      <c r="BRA932" s="153"/>
      <c r="BRB932" s="153"/>
      <c r="BRC932" s="153"/>
      <c r="BRD932" s="153"/>
      <c r="BRE932" s="153"/>
      <c r="BRF932" s="153"/>
      <c r="BRG932" s="153"/>
      <c r="BRH932" s="153"/>
      <c r="BRI932" s="153"/>
      <c r="BRJ932" s="153"/>
      <c r="BRK932" s="153"/>
      <c r="BRL932" s="153"/>
      <c r="BRM932" s="153"/>
      <c r="BRN932" s="153"/>
      <c r="BRO932" s="153"/>
      <c r="BRP932" s="153"/>
      <c r="BRQ932" s="153"/>
      <c r="BRR932" s="153"/>
      <c r="BRS932" s="153"/>
      <c r="BRT932" s="153"/>
      <c r="BRU932" s="153"/>
      <c r="BRV932" s="153"/>
      <c r="BRW932" s="153"/>
      <c r="BRX932" s="153"/>
      <c r="BRY932" s="153"/>
      <c r="BRZ932" s="153"/>
      <c r="BSA932" s="153"/>
      <c r="BSB932" s="153"/>
      <c r="BSC932" s="153"/>
      <c r="BSD932" s="153"/>
      <c r="BSE932" s="153"/>
      <c r="BSF932" s="153"/>
      <c r="BSG932" s="153"/>
      <c r="BSH932" s="153"/>
      <c r="BSI932" s="153"/>
      <c r="BSJ932" s="153"/>
      <c r="BSK932" s="153"/>
      <c r="BSL932" s="153"/>
      <c r="BSM932" s="153"/>
      <c r="BSN932" s="153"/>
      <c r="BSO932" s="153"/>
      <c r="BSP932" s="153"/>
      <c r="BSQ932" s="153"/>
      <c r="BSR932" s="153"/>
      <c r="BSS932" s="153"/>
      <c r="BST932" s="153"/>
      <c r="BSU932" s="153"/>
      <c r="BSV932" s="153"/>
      <c r="BSW932" s="153"/>
      <c r="BSX932" s="153"/>
      <c r="BSY932" s="153"/>
      <c r="BSZ932" s="153"/>
      <c r="BTA932" s="153"/>
      <c r="BTB932" s="153"/>
      <c r="BTC932" s="153"/>
      <c r="BTD932" s="153"/>
      <c r="BTE932" s="153"/>
      <c r="BTF932" s="153"/>
      <c r="BTG932" s="153"/>
      <c r="BTH932" s="153"/>
      <c r="BTI932" s="153"/>
      <c r="BTJ932" s="153"/>
      <c r="BTK932" s="153"/>
      <c r="BTL932" s="153"/>
      <c r="BTM932" s="153"/>
      <c r="BTN932" s="153"/>
      <c r="BTO932" s="153"/>
      <c r="BTP932" s="153"/>
      <c r="BTQ932" s="153"/>
      <c r="BTR932" s="153"/>
      <c r="BTS932" s="153"/>
      <c r="BTT932" s="153"/>
      <c r="BTU932" s="153"/>
      <c r="BTV932" s="153"/>
      <c r="BTW932" s="153"/>
      <c r="BTX932" s="153"/>
      <c r="BTY932" s="153"/>
      <c r="BTZ932" s="153"/>
      <c r="BUA932" s="153"/>
      <c r="BUB932" s="153"/>
      <c r="BUC932" s="153"/>
      <c r="BUD932" s="153"/>
      <c r="BUE932" s="153"/>
      <c r="BUF932" s="153"/>
      <c r="BUG932" s="153"/>
      <c r="BUH932" s="153"/>
      <c r="BUI932" s="153"/>
      <c r="BUJ932" s="153"/>
      <c r="BUK932" s="153"/>
      <c r="BUL932" s="153"/>
      <c r="BUM932" s="153"/>
      <c r="BUN932" s="153"/>
      <c r="BUO932" s="153"/>
      <c r="BUP932" s="153"/>
      <c r="BUQ932" s="153"/>
      <c r="BUR932" s="153"/>
      <c r="BUS932" s="153"/>
      <c r="BUT932" s="153"/>
      <c r="BUU932" s="153"/>
      <c r="BUV932" s="153"/>
      <c r="BUW932" s="153"/>
      <c r="BUX932" s="153"/>
      <c r="BUY932" s="153"/>
      <c r="BUZ932" s="153"/>
      <c r="BVA932" s="153"/>
      <c r="BVB932" s="153"/>
      <c r="BVC932" s="153"/>
      <c r="BVD932" s="153"/>
      <c r="BVE932" s="153"/>
      <c r="BVF932" s="153"/>
      <c r="BVG932" s="153"/>
      <c r="BVH932" s="153"/>
      <c r="BVI932" s="153"/>
      <c r="BVJ932" s="153"/>
      <c r="BVK932" s="153"/>
      <c r="BVL932" s="153"/>
      <c r="BVM932" s="153"/>
      <c r="BVN932" s="153"/>
      <c r="BVO932" s="153"/>
      <c r="BVP932" s="153"/>
      <c r="BVQ932" s="153"/>
      <c r="BVR932" s="153"/>
      <c r="BVS932" s="153"/>
      <c r="BVT932" s="153"/>
      <c r="BVU932" s="153"/>
      <c r="BVV932" s="153"/>
      <c r="BVW932" s="153"/>
      <c r="BVX932" s="153"/>
      <c r="BVY932" s="153"/>
      <c r="BVZ932" s="153"/>
      <c r="BWA932" s="153"/>
      <c r="BWB932" s="153"/>
      <c r="BWC932" s="153"/>
      <c r="BWD932" s="153"/>
      <c r="BWE932" s="153"/>
      <c r="BWF932" s="153"/>
      <c r="BWG932" s="153"/>
      <c r="BWH932" s="153"/>
      <c r="BWI932" s="153"/>
      <c r="BWJ932" s="153"/>
      <c r="BWK932" s="153"/>
      <c r="BWL932" s="153"/>
      <c r="BWM932" s="153"/>
      <c r="BWN932" s="153"/>
      <c r="BWO932" s="153"/>
      <c r="BWP932" s="153"/>
      <c r="BWQ932" s="153"/>
      <c r="BWR932" s="153"/>
      <c r="BWS932" s="153"/>
      <c r="BWT932" s="153"/>
      <c r="BWU932" s="153"/>
      <c r="BWV932" s="153"/>
      <c r="BWW932" s="153"/>
      <c r="BWX932" s="153"/>
      <c r="BWY932" s="153"/>
      <c r="BWZ932" s="153"/>
      <c r="BXA932" s="153"/>
      <c r="BXB932" s="153"/>
      <c r="BXC932" s="153"/>
      <c r="BXD932" s="153"/>
      <c r="BXE932" s="153"/>
      <c r="BXF932" s="153"/>
      <c r="BXG932" s="153"/>
      <c r="BXH932" s="153"/>
      <c r="BXI932" s="153"/>
      <c r="BXJ932" s="153"/>
      <c r="BXK932" s="153"/>
      <c r="BXL932" s="153"/>
      <c r="BXM932" s="153"/>
      <c r="BXN932" s="153"/>
      <c r="BXO932" s="153"/>
      <c r="BXP932" s="153"/>
      <c r="BXQ932" s="153"/>
      <c r="BXR932" s="153"/>
      <c r="BXS932" s="153"/>
      <c r="BXT932" s="153"/>
      <c r="BXU932" s="153"/>
      <c r="BXV932" s="153"/>
      <c r="BXW932" s="153"/>
      <c r="BXX932" s="153"/>
      <c r="BXY932" s="153"/>
      <c r="BXZ932" s="153"/>
      <c r="BYA932" s="153"/>
      <c r="BYB932" s="153"/>
      <c r="BYC932" s="153"/>
      <c r="BYD932" s="153"/>
      <c r="BYE932" s="153"/>
      <c r="BYF932" s="153"/>
      <c r="BYG932" s="153"/>
      <c r="BYH932" s="153"/>
      <c r="BYI932" s="153"/>
      <c r="BYJ932" s="153"/>
      <c r="BYK932" s="153"/>
      <c r="BYL932" s="153"/>
      <c r="BYM932" s="153"/>
      <c r="BYN932" s="153"/>
      <c r="BYO932" s="153"/>
      <c r="BYP932" s="153"/>
    </row>
    <row r="933" spans="1:2018" s="97" customFormat="1" ht="12.75" customHeight="1">
      <c r="C933" s="237">
        <v>2020</v>
      </c>
      <c r="D933" s="101" t="s">
        <v>191</v>
      </c>
      <c r="E933" s="101" t="s">
        <v>185</v>
      </c>
      <c r="H933" s="182">
        <f>INDEX(Inputs!$V$260:$V$287,MATCH($B913,Inputs!$C$260:$C$287,0))/conv_2020_2015</f>
        <v>0</v>
      </c>
      <c r="I933" s="171"/>
      <c r="J933" s="171">
        <f t="shared" ref="J933" si="4685">IF($I916="n/a",0,IF(J$4&gt;third_reg_period,IF(J$4&lt;=$I916+$C933,$H933/($I916-5),IF(AND($H933&lt;&gt;0,I933=0,J$4=$C933+$I916+1),$H933,0)),0))</f>
        <v>0</v>
      </c>
      <c r="K933" s="171">
        <f t="shared" ref="K933" si="4686">IF($I916="n/a",0,IF(K$4&gt;third_reg_period,IF(K$4&lt;=$I916+$C933,$H933/($I916-5),IF(AND($H933&lt;&gt;0,J933=0,K$4=$C933+$I916+1),$H933,0)),0))</f>
        <v>0</v>
      </c>
      <c r="L933" s="171">
        <f t="shared" ref="L933" si="4687">IF($I916="n/a",0,IF(L$4&gt;third_reg_period,IF(L$4&lt;=$I916+$C933,$H933/($I916-5),IF(AND($H933&lt;&gt;0,K933=0,L$4=$C933+$I916+1),$H933,0)),0))</f>
        <v>0</v>
      </c>
      <c r="M933" s="171">
        <f t="shared" ref="M933" si="4688">IF($I916="n/a",0,IF(M$4&gt;third_reg_period,IF(M$4&lt;=$I916+$C933,$H933/($I916-5),IF(AND($H933&lt;&gt;0,L933=0,M$4=$C933+$I916+1),$H933,0)),0))</f>
        <v>0</v>
      </c>
      <c r="N933" s="171">
        <f t="shared" ref="N933" si="4689">IF($I916="n/a",0,IF(N$4&gt;third_reg_period,IF(N$4&lt;=$I916+$C933,$H933/($I916-5),IF(AND($H933&lt;&gt;0,M933=0,N$4=$C933+$I916+1),$H933,0)),0))</f>
        <v>0</v>
      </c>
      <c r="O933" s="171">
        <f t="shared" ref="O933" si="4690">IF($I916="n/a",0,IF(O$4&gt;third_reg_period,IF(O$4&lt;=$I916+$C933,$H933/($I916-5),IF(AND($H933&lt;&gt;0,N933=0,O$4=$C933+$I916+1),$H933,0)),0))</f>
        <v>0</v>
      </c>
      <c r="P933" s="171">
        <f t="shared" ref="P933" si="4691">IF($I916="n/a",0,IF(P$4&gt;third_reg_period,IF(P$4&lt;=$I916+$C933,$H933/($I916-5),IF(AND($H933&lt;&gt;0,O933=0,P$4=$C933+$I916+1),$H933,0)),0))</f>
        <v>0</v>
      </c>
      <c r="Q933" s="171">
        <f t="shared" ref="Q933" si="4692">IF($I916="n/a",0,IF(Q$4&gt;third_reg_period,IF(Q$4&lt;=$I916+$C933,$H933/($I916-5),IF(AND($H933&lt;&gt;0,P933=0,Q$4=$C933+$I916+1),$H933,0)),0))</f>
        <v>0</v>
      </c>
      <c r="R933" s="171">
        <f t="shared" ref="R933" si="4693">IF($I916="n/a",0,IF(R$4&gt;third_reg_period,IF(R$4&lt;=$I916+$C933,$H933/($I916-5),IF(AND($H933&lt;&gt;0,Q933=0,R$4=$C933+$I916+1),$H933,0)),0))</f>
        <v>0</v>
      </c>
      <c r="S933" s="171">
        <f t="shared" ref="S933" si="4694">IF($I916="n/a",0,IF(S$4&gt;third_reg_period,IF(S$4&lt;=$I916+$C933,$H933/($I916-5),IF(AND($H933&lt;&gt;0,R933=0,S$4=$C933+$I916+1),$H933,0)),0))</f>
        <v>0</v>
      </c>
      <c r="T933" s="171">
        <f t="shared" ref="T933" si="4695">IF($I916="n/a",0,IF(T$4&gt;third_reg_period,IF(T$4&lt;=$I916+$C933,$H933/($I916-5),IF(AND($H933&lt;&gt;0,S933=0,T$4=$C933+$I916+1),$H933,0)),0))</f>
        <v>0</v>
      </c>
      <c r="U933" s="171">
        <f t="shared" ref="U933" si="4696">IF($I916="n/a",0,IF(U$4&gt;third_reg_period,IF(U$4&lt;=$I916+$C933,$H933/($I916-5),IF(AND($H933&lt;&gt;0,T933=0,U$4=$C933+$I916+1),$H933,0)),0))</f>
        <v>0</v>
      </c>
      <c r="V933" s="171">
        <f t="shared" ref="V933" si="4697">IF($I916="n/a",0,IF(V$4&gt;third_reg_period,IF(V$4&lt;=$I916+$C933,$H933/($I916-5),IF(AND($H933&lt;&gt;0,U933=0,V$4=$C933+$I916+1),$H933,0)),0))</f>
        <v>0</v>
      </c>
      <c r="W933" s="171">
        <f t="shared" ref="W933" si="4698">IF($I916="n/a",0,IF(W$4&gt;third_reg_period,IF(W$4&lt;=$I916+$C933,$H933/($I916-5),IF(AND($H933&lt;&gt;0,V933=0,W$4=$C933+$I916+1),$H933,0)),0))</f>
        <v>0</v>
      </c>
      <c r="X933" s="171">
        <f t="shared" ref="X933" si="4699">IF($I916="n/a",0,IF(X$4&gt;third_reg_period,IF(X$4&lt;=$I916+$C933,$H933/($I916-5),IF(AND($H933&lt;&gt;0,W933=0,X$4=$C933+$I916+1),$H933,0)),0))</f>
        <v>0</v>
      </c>
      <c r="Y933" s="171">
        <f t="shared" ref="Y933" si="4700">IF($I916="n/a",0,IF(Y$4&gt;third_reg_period,IF(Y$4&lt;=$I916+$C933,$H933/($I916-5),IF(AND($H933&lt;&gt;0,X933=0,Y$4=$C933+$I916+1),$H933,0)),0))</f>
        <v>0</v>
      </c>
      <c r="Z933" s="171">
        <f t="shared" ref="Z933" si="4701">IF($I916="n/a",0,IF(Z$4&gt;third_reg_period,IF(Z$4&lt;=$I916+$C933,$H933/($I916-5),IF(AND($H933&lt;&gt;0,Y933=0,Z$4=$C933+$I916+1),$H933,0)),0))</f>
        <v>0</v>
      </c>
      <c r="AA933" s="171">
        <f t="shared" ref="AA933" si="4702">IF($I916="n/a",0,IF(AA$4&gt;third_reg_period,IF(AA$4&lt;=$I916+$C933,$H933/($I916-5),IF(AND($H933&lt;&gt;0,Z933=0,AA$4=$C933+$I916+1),$H933,0)),0))</f>
        <v>0</v>
      </c>
      <c r="AB933" s="171">
        <f t="shared" ref="AB933" si="4703">IF($I916="n/a",0,IF(AB$4&gt;third_reg_period,IF(AB$4&lt;=$I916+$C933,$H933/($I916-5),IF(AND($H933&lt;&gt;0,AA933=0,AB$4=$C933+$I916+1),$H933,0)),0))</f>
        <v>0</v>
      </c>
      <c r="AC933" s="171">
        <f t="shared" ref="AC933" si="4704">IF($I916="n/a",0,IF(AC$4&gt;third_reg_period,IF(AC$4&lt;=$I916+$C933,$H933/($I916-5),IF(AND($H933&lt;&gt;0,AB933=0,AC$4=$C933+$I916+1),$H933,0)),0))</f>
        <v>0</v>
      </c>
      <c r="AD933" s="171">
        <f t="shared" ref="AD933" si="4705">IF($I916="n/a",0,IF(AD$4&gt;third_reg_period,IF(AD$4&lt;=$I916+$C933,$H933/($I916-5),IF(AND($H933&lt;&gt;0,AC933=0,AD$4=$C933+$I916+1),$H933,0)),0))</f>
        <v>0</v>
      </c>
      <c r="AE933" s="171">
        <f t="shared" ref="AE933" si="4706">IF($I916="n/a",0,IF(AE$4&gt;third_reg_period,IF(AE$4&lt;=$I916+$C933,$H933/($I916-5),IF(AND($H933&lt;&gt;0,AD933=0,AE$4=$C933+$I916+1),$H933,0)),0))</f>
        <v>0</v>
      </c>
      <c r="AF933" s="171">
        <f t="shared" ref="AF933" si="4707">IF($I916="n/a",0,IF(AF$4&gt;third_reg_period,IF(AF$4&lt;=$I916+$C933,$H933/($I916-5),IF(AND($H933&lt;&gt;0,AE933=0,AF$4=$C933+$I916+1),$H933,0)),0))</f>
        <v>0</v>
      </c>
      <c r="AG933" s="171">
        <f t="shared" ref="AG933" si="4708">IF($I916="n/a",0,IF(AG$4&gt;third_reg_period,IF(AG$4&lt;=$I916+$C933,$H933/($I916-5),IF(AND($H933&lt;&gt;0,AF933=0,AG$4=$C933+$I916+1),$H933,0)),0))</f>
        <v>0</v>
      </c>
      <c r="AH933" s="171">
        <f t="shared" ref="AH933" si="4709">IF($I916="n/a",0,IF(AH$4&gt;third_reg_period,IF(AH$4&lt;=$I916+$C933,$H933/($I916-5),IF(AND($H933&lt;&gt;0,AG933=0,AH$4=$C933+$I916+1),$H933,0)),0))</f>
        <v>0</v>
      </c>
      <c r="AI933" s="171">
        <f t="shared" ref="AI933" si="4710">IF($I916="n/a",0,IF(AI$4&gt;third_reg_period,IF(AI$4&lt;=$I916+$C933,$H933/($I916-5),IF(AND($H933&lt;&gt;0,AH933=0,AI$4=$C933+$I916+1),$H933,0)),0))</f>
        <v>0</v>
      </c>
      <c r="AJ933" s="171">
        <f t="shared" ref="AJ933" si="4711">IF($I916="n/a",0,IF(AJ$4&gt;third_reg_period,IF(AJ$4&lt;=$I916+$C933,$H933/($I916-5),IF(AND($H933&lt;&gt;0,AI933=0,AJ$4=$C933+$I916+1),$H933,0)),0))</f>
        <v>0</v>
      </c>
      <c r="AK933" s="171">
        <f t="shared" ref="AK933" si="4712">IF($I916="n/a",0,IF(AK$4&gt;third_reg_period,IF(AK$4&lt;=$I916+$C933,$H933/($I916-5),IF(AND($H933&lt;&gt;0,AJ933=0,AK$4=$C933+$I916+1),$H933,0)),0))</f>
        <v>0</v>
      </c>
      <c r="AL933" s="171">
        <f t="shared" ref="AL933" si="4713">IF($I916="n/a",0,IF(AL$4&gt;third_reg_period,IF(AL$4&lt;=$I916+$C933,$H933/($I916-5),IF(AND($H933&lt;&gt;0,AK933=0,AL$4=$C933+$I916+1),$H933,0)),0))</f>
        <v>0</v>
      </c>
      <c r="AM933" s="171">
        <f t="shared" ref="AM933" si="4714">IF($I916="n/a",0,IF(AM$4&gt;third_reg_period,IF(AM$4&lt;=$I916+$C933,$H933/($I916-5),IF(AND($H933&lt;&gt;0,AL933=0,AM$4=$C933+$I916+1),$H933,0)),0))</f>
        <v>0</v>
      </c>
      <c r="AN933" s="171">
        <f t="shared" ref="AN933" si="4715">IF($I916="n/a",0,IF(AN$4&gt;third_reg_period,IF(AN$4&lt;=$I916+$C933,$H933/($I916-5),IF(AND($H933&lt;&gt;0,AM933=0,AN$4=$C933+$I916+1),$H933,0)),0))</f>
        <v>0</v>
      </c>
      <c r="AO933" s="171">
        <f t="shared" ref="AO933" si="4716">IF($I916="n/a",0,IF(AO$4&gt;third_reg_period,IF(AO$4&lt;=$I916+$C933,$H933/($I916-5),IF(AND($H933&lt;&gt;0,AN933=0,AO$4=$C933+$I916+1),$H933,0)),0))</f>
        <v>0</v>
      </c>
      <c r="AP933" s="171">
        <f t="shared" ref="AP933" si="4717">IF($I916="n/a",0,IF(AP$4&gt;third_reg_period,IF(AP$4&lt;=$I916+$C933,$H933/($I916-5),IF(AND($H933&lt;&gt;0,AO933=0,AP$4=$C933+$I916+1),$H933,0)),0))</f>
        <v>0</v>
      </c>
      <c r="AQ933" s="171">
        <f t="shared" ref="AQ933" si="4718">IF($I916="n/a",0,IF(AQ$4&gt;third_reg_period,IF(AQ$4&lt;=$I916+$C933,$H933/($I916-5),IF(AND($H933&lt;&gt;0,AP933=0,AQ$4=$C933+$I916+1),$H933,0)),0))</f>
        <v>0</v>
      </c>
      <c r="AR933" s="171">
        <f t="shared" ref="AR933" si="4719">IF($I916="n/a",0,IF(AR$4&gt;third_reg_period,IF(AR$4&lt;=$I916+$C933,$H933/($I916-5),IF(AND($H933&lt;&gt;0,AQ933=0,AR$4=$C933+$I916+1),$H933,0)),0))</f>
        <v>0</v>
      </c>
      <c r="AS933" s="171">
        <f t="shared" ref="AS933" si="4720">IF($I916="n/a",0,IF(AS$4&gt;third_reg_period,IF(AS$4&lt;=$I916+$C933,$H933/($I916-5),IF(AND($H933&lt;&gt;0,AR933=0,AS$4=$C933+$I916+1),$H933,0)),0))</f>
        <v>0</v>
      </c>
      <c r="AT933" s="171">
        <f t="shared" ref="AT933" si="4721">IF($I916="n/a",0,IF(AT$4&gt;third_reg_period,IF(AT$4&lt;=$I916+$C933,$H933/($I916-5),IF(AND($H933&lt;&gt;0,AS933=0,AT$4=$C933+$I916+1),$H933,0)),0))</f>
        <v>0</v>
      </c>
      <c r="AU933" s="171">
        <f t="shared" ref="AU933" si="4722">IF($I916="n/a",0,IF(AU$4&gt;third_reg_period,IF(AU$4&lt;=$I916+$C933,$H933/($I916-5),IF(AND($H933&lt;&gt;0,AT933=0,AU$4=$C933+$I916+1),$H933,0)),0))</f>
        <v>0</v>
      </c>
      <c r="AV933" s="171">
        <f t="shared" ref="AV933" si="4723">IF($I916="n/a",0,IF(AV$4&gt;third_reg_period,IF(AV$4&lt;=$I916+$C933,$H933/($I916-5),IF(AND($H933&lt;&gt;0,AU933=0,AV$4=$C933+$I916+1),$H933,0)),0))</f>
        <v>0</v>
      </c>
      <c r="AW933" s="171">
        <f t="shared" ref="AW933" si="4724">IF($I916="n/a",0,IF(AW$4&gt;third_reg_period,IF(AW$4&lt;=$I916+$C933,$H933/($I916-5),IF(AND($H933&lt;&gt;0,AV933=0,AW$4=$C933+$I916+1),$H933,0)),0))</f>
        <v>0</v>
      </c>
      <c r="AX933" s="171">
        <f t="shared" ref="AX933" si="4725">IF($I916="n/a",0,IF(AX$4&gt;third_reg_period,IF(AX$4&lt;=$I916+$C933,$H933/($I916-5),IF(AND($H933&lt;&gt;0,AW933=0,AX$4=$C933+$I916+1),$H933,0)),0))</f>
        <v>0</v>
      </c>
      <c r="AY933" s="171">
        <f t="shared" ref="AY933" si="4726">IF($I916="n/a",0,IF(AY$4&gt;third_reg_period,IF(AY$4&lt;=$I916+$C933,$H933/($I916-5),IF(AND($H933&lt;&gt;0,AX933=0,AY$4=$C933+$I916+1),$H933,0)),0))</f>
        <v>0</v>
      </c>
      <c r="AZ933" s="171">
        <f t="shared" ref="AZ933" si="4727">IF($I916="n/a",0,IF(AZ$4&gt;third_reg_period,IF(AZ$4&lt;=$I916+$C933,$H933/($I916-5),IF(AND($H933&lt;&gt;0,AY933=0,AZ$4=$C933+$I916+1),$H933,0)),0))</f>
        <v>0</v>
      </c>
      <c r="BA933" s="171">
        <f t="shared" ref="BA933" si="4728">IF($I916="n/a",0,IF(BA$4&gt;third_reg_period,IF(BA$4&lt;=$I916+$C933,$H933/($I916-5),IF(AND($H933&lt;&gt;0,AZ933=0,BA$4=$C933+$I916+1),$H933,0)),0))</f>
        <v>0</v>
      </c>
      <c r="BB933" s="171">
        <f t="shared" ref="BB933" si="4729">IF($I916="n/a",0,IF(BB$4&gt;third_reg_period,IF(BB$4&lt;=$I916+$C933,$H933/($I916-5),IF(AND($H933&lt;&gt;0,BA933=0,BB$4=$C933+$I916+1),$H933,0)),0))</f>
        <v>0</v>
      </c>
      <c r="BC933" s="171">
        <f t="shared" ref="BC933" si="4730">IF($I916="n/a",0,IF(BC$4&gt;third_reg_period,IF(BC$4&lt;=$I916+$C933,$H933/($I916-5),IF(AND($H933&lt;&gt;0,BB933=0,BC$4=$C933+$I916+1),$H933,0)),0))</f>
        <v>0</v>
      </c>
      <c r="BD933" s="171">
        <f t="shared" ref="BD933" si="4731">IF($I916="n/a",0,IF(BD$4&gt;third_reg_period,IF(BD$4&lt;=$I916+$C933,$H933/($I916-5),IF(AND($H933&lt;&gt;0,BC933=0,BD$4=$C933+$I916+1),$H933,0)),0))</f>
        <v>0</v>
      </c>
      <c r="BE933" s="171">
        <f t="shared" ref="BE933" si="4732">IF($I916="n/a",0,IF(BE$4&gt;third_reg_period,IF(BE$4&lt;=$I916+$C933,$H933/($I916-5),IF(AND($H933&lt;&gt;0,BD933=0,BE$4=$C933+$I916+1),$H933,0)),0))</f>
        <v>0</v>
      </c>
      <c r="BF933" s="171">
        <f t="shared" ref="BF933" si="4733">IF($I916="n/a",0,IF(BF$4&gt;third_reg_period,IF(BF$4&lt;=$I916+$C933,$H933/($I916-5),IF(AND($H933&lt;&gt;0,BE933=0,BF$4=$C933+$I916+1),$H933,0)),0))</f>
        <v>0</v>
      </c>
      <c r="BG933" s="171">
        <f t="shared" ref="BG933" si="4734">IF($I916="n/a",0,IF(BG$4&gt;third_reg_period,IF(BG$4&lt;=$I916+$C933,$H933/($I916-5),IF(AND($H933&lt;&gt;0,BF933=0,BG$4=$C933+$I916+1),$H933,0)),0))</f>
        <v>0</v>
      </c>
      <c r="BH933" s="171">
        <f t="shared" ref="BH933" si="4735">IF($I916="n/a",0,IF(BH$4&gt;third_reg_period,IF(BH$4&lt;=$I916+$C933,$H933/($I916-5),IF(AND($H933&lt;&gt;0,BG933=0,BH$4=$C933+$I916+1),$H933,0)),0))</f>
        <v>0</v>
      </c>
      <c r="BI933" s="171">
        <f t="shared" ref="BI933" si="4736">IF($I916="n/a",0,IF(BI$4&gt;third_reg_period,IF(BI$4&lt;=$I916+$C933,$H933/($I916-5),IF(AND($H933&lt;&gt;0,BH933=0,BI$4=$C933+$I916+1),$H933,0)),0))</f>
        <v>0</v>
      </c>
      <c r="BJ933" s="171">
        <f t="shared" ref="BJ933" si="4737">IF($I916="n/a",0,IF(BJ$4&gt;third_reg_period,IF(BJ$4&lt;=$I916+$C933,$H933/($I916-5),IF(AND($H933&lt;&gt;0,BI933=0,BJ$4=$C933+$I916+1),$H933,0)),0))</f>
        <v>0</v>
      </c>
      <c r="BK933" s="171">
        <f t="shared" ref="BK933" si="4738">IF($I916="n/a",0,IF(BK$4&gt;third_reg_period,IF(BK$4&lt;=$I916+$C933,$H933/($I916-5),IF(AND($H933&lt;&gt;0,BJ933=0,BK$4=$C933+$I916+1),$H933,0)),0))</f>
        <v>0</v>
      </c>
      <c r="BL933" s="171">
        <f t="shared" ref="BL933" si="4739">IF($I916="n/a",0,IF(BL$4&gt;third_reg_period,IF(BL$4&lt;=$I916+$C933,$H933/($I916-5),IF(AND($H933&lt;&gt;0,BK933=0,BL$4=$C933+$I916+1),$H933,0)),0))</f>
        <v>0</v>
      </c>
      <c r="BM933" s="171">
        <f t="shared" ref="BM933" si="4740">IF($I916="n/a",0,IF(BM$4&gt;third_reg_period,IF(BM$4&lt;=$I916+$C933,$H933/($I916-5),IF(AND($H933&lt;&gt;0,BL933=0,BM$4=$C933+$I916+1),$H933,0)),0))</f>
        <v>0</v>
      </c>
      <c r="BN933" s="171">
        <f t="shared" ref="BN933" si="4741">IF($I916="n/a",0,IF(BN$4&gt;third_reg_period,IF(BN$4&lt;=$I916+$C933,$H933/($I916-5),IF(AND($H933&lt;&gt;0,BM933=0,BN$4=$C933+$I916+1),$H933,0)),0))</f>
        <v>0</v>
      </c>
      <c r="BO933" s="171">
        <f t="shared" ref="BO933" si="4742">IF($I916="n/a",0,IF(BO$4&gt;third_reg_period,IF(BO$4&lt;=$I916+$C933,$H933/($I916-5),IF(AND($H933&lt;&gt;0,BN933=0,BO$4=$C933+$I916+1),$H933,0)),0))</f>
        <v>0</v>
      </c>
      <c r="BP933" s="171">
        <f t="shared" ref="BP933" si="4743">IF($I916="n/a",0,IF(BP$4&gt;third_reg_period,IF(BP$4&lt;=$I916+$C933,$H933/($I916-5),IF(AND($H933&lt;&gt;0,BO933=0,BP$4=$C933+$I916+1),$H933,0)),0))</f>
        <v>0</v>
      </c>
      <c r="BQ933" s="171">
        <f t="shared" ref="BQ933" si="4744">IF($I916="n/a",0,IF(BQ$4&gt;third_reg_period,IF(BQ$4&lt;=$I916+$C933,$H933/($I916-5),IF(AND($H933&lt;&gt;0,BP933=0,BQ$4=$C933+$I916+1),$H933,0)),0))</f>
        <v>0</v>
      </c>
      <c r="BR933" s="171">
        <f t="shared" ref="BR933" si="4745">IF($I916="n/a",0,IF(BR$4&gt;third_reg_period,IF(BR$4&lt;=$I916+$C933,$H933/($I916-5),IF(AND($H933&lt;&gt;0,BQ933=0,BR$4=$C933+$I916+1),$H933,0)),0))</f>
        <v>0</v>
      </c>
      <c r="BS933" s="171">
        <f t="shared" ref="BS933" si="4746">IF($I916="n/a",0,IF(BS$4&gt;third_reg_period,IF(BS$4&lt;=$I916+$C933,$H933/($I916-5),IF(AND($H933&lt;&gt;0,BR933=0,BS$4=$C933+$I916+1),$H933,0)),0))</f>
        <v>0</v>
      </c>
      <c r="BT933" s="171">
        <f t="shared" ref="BT933" si="4747">IF($I916="n/a",0,IF(BT$4&gt;third_reg_period,IF(BT$4&lt;=$I916+$C933,$H933/($I916-5),IF(AND($H933&lt;&gt;0,BS933=0,BT$4=$C933+$I916+1),$H933,0)),0))</f>
        <v>0</v>
      </c>
      <c r="BU933" s="171">
        <f t="shared" ref="BU933" si="4748">IF($I916="n/a",0,IF(BU$4&gt;third_reg_period,IF(BU$4&lt;=$I916+$C933,$H933/($I916-5),IF(AND($H933&lt;&gt;0,BT933=0,BU$4=$C933+$I916+1),$H933,0)),0))</f>
        <v>0</v>
      </c>
      <c r="BV933" s="171">
        <f t="shared" ref="BV933" si="4749">IF($I916="n/a",0,IF(BV$4&gt;third_reg_period,IF(BV$4&lt;=$I916+$C933,$H933/($I916-5),IF(AND($H933&lt;&gt;0,BU933=0,BV$4=$C933+$I916+1),$H933,0)),0))</f>
        <v>0</v>
      </c>
      <c r="BW933" s="171">
        <f t="shared" ref="BW933" si="4750">IF($I916="n/a",0,IF(BW$4&gt;third_reg_period,IF(BW$4&lt;=$I916+$C933,$H933/($I916-5),IF(AND($H933&lt;&gt;0,BV933=0,BW$4=$C933+$I916+1),$H933,0)),0))</f>
        <v>0</v>
      </c>
      <c r="BX933" s="171">
        <f t="shared" ref="BX933" si="4751">IF($I916="n/a",0,IF(BX$4&gt;third_reg_period,IF(BX$4&lt;=$I916+$C933,$H933/($I916-5),IF(AND($H933&lt;&gt;0,BW933=0,BX$4=$C933+$I916+1),$H933,0)),0))</f>
        <v>0</v>
      </c>
      <c r="BY933" s="171">
        <f t="shared" ref="BY933" si="4752">IF($I916="n/a",0,IF(BY$4&gt;third_reg_period,IF(BY$4&lt;=$I916+$C933,$H933/($I916-5),IF(AND($H933&lt;&gt;0,BX933=0,BY$4=$C933+$I916+1),$H933,0)),0))</f>
        <v>0</v>
      </c>
      <c r="BZ933" s="171">
        <f t="shared" ref="BZ933" si="4753">IF($I916="n/a",0,IF(BZ$4&gt;third_reg_period,IF(BZ$4&lt;=$I916+$C933,$H933/($I916-5),IF(AND($H933&lt;&gt;0,BY933=0,BZ$4=$C933+$I916+1),$H933,0)),0))</f>
        <v>0</v>
      </c>
      <c r="CA933" s="171">
        <f t="shared" ref="CA933" si="4754">IF($I916="n/a",0,IF(CA$4&gt;third_reg_period,IF(CA$4&lt;=$I916+$C933,$H933/($I916-5),IF(AND($H933&lt;&gt;0,BZ933=0,CA$4=$C933+$I916+1),$H933,0)),0))</f>
        <v>0</v>
      </c>
      <c r="CB933" s="171">
        <f t="shared" ref="CB933" si="4755">IF($I916="n/a",0,IF(CB$4&gt;third_reg_period,IF(CB$4&lt;=$I916+$C933,$H933/($I916-5),IF(AND($H933&lt;&gt;0,CA933=0,CB$4=$C933+$I916+1),$H933,0)),0))</f>
        <v>0</v>
      </c>
      <c r="CC933" s="171">
        <f t="shared" ref="CC933" si="4756">IF($I916="n/a",0,IF(CC$4&gt;third_reg_period,IF(CC$4&lt;=$I916+$C933,$H933/($I916-5),IF(AND($H933&lt;&gt;0,CB933=0,CC$4=$C933+$I916+1),$H933,0)),0))</f>
        <v>0</v>
      </c>
      <c r="CD933" s="171">
        <f t="shared" ref="CD933" si="4757">IF($I916="n/a",0,IF(CD$4&gt;third_reg_period,IF(CD$4&lt;=$I916+$C933,$H933/($I916-5),IF(AND($H933&lt;&gt;0,CC933=0,CD$4=$C933+$I916+1),$H933,0)),0))</f>
        <v>0</v>
      </c>
      <c r="CE933" s="171">
        <f t="shared" ref="CE933" si="4758">IF($I916="n/a",0,IF(CE$4&gt;third_reg_period,IF(CE$4&lt;=$I916+$C933,$H933/($I916-5),IF(AND($H933&lt;&gt;0,CD933=0,CE$4=$C933+$I916+1),$H933,0)),0))</f>
        <v>0</v>
      </c>
      <c r="CF933" s="171">
        <f t="shared" ref="CF933" si="4759">IF($I916="n/a",0,IF(CF$4&gt;third_reg_period,IF(CF$4&lt;=$I916+$C933,$H933/($I916-5),IF(AND($H933&lt;&gt;0,CE933=0,CF$4=$C933+$I916+1),$H933,0)),0))</f>
        <v>0</v>
      </c>
      <c r="CG933" s="153"/>
      <c r="CH933" s="153"/>
      <c r="CI933" s="153"/>
      <c r="CJ933" s="153"/>
      <c r="CK933" s="153"/>
      <c r="CL933" s="153"/>
      <c r="CM933" s="153"/>
      <c r="CN933" s="153"/>
      <c r="CO933" s="153"/>
      <c r="CP933" s="153"/>
      <c r="CQ933" s="153"/>
      <c r="CR933" s="153"/>
      <c r="CS933" s="153"/>
      <c r="CT933" s="153"/>
      <c r="CU933" s="153"/>
      <c r="CV933" s="153"/>
      <c r="CW933" s="153"/>
      <c r="CX933" s="153"/>
      <c r="CY933" s="153"/>
      <c r="CZ933" s="153"/>
      <c r="DA933" s="153"/>
      <c r="DB933" s="153"/>
      <c r="DC933" s="153"/>
      <c r="DD933" s="153"/>
      <c r="DE933" s="153"/>
      <c r="DF933" s="153"/>
      <c r="DG933" s="153"/>
      <c r="DH933" s="153"/>
      <c r="DI933" s="153"/>
      <c r="DJ933" s="153"/>
      <c r="DK933" s="153"/>
      <c r="DL933" s="153"/>
      <c r="DM933" s="153"/>
      <c r="DN933" s="153"/>
      <c r="DO933" s="153"/>
      <c r="DP933" s="153"/>
      <c r="DQ933" s="153"/>
      <c r="DR933" s="153"/>
      <c r="DS933" s="153"/>
      <c r="DT933" s="153"/>
      <c r="DU933" s="153"/>
      <c r="DV933" s="153"/>
      <c r="DW933" s="153"/>
      <c r="DX933" s="153"/>
      <c r="DY933" s="153"/>
      <c r="DZ933" s="153"/>
      <c r="EA933" s="153"/>
      <c r="EB933" s="153"/>
      <c r="EC933" s="153"/>
      <c r="ED933" s="153"/>
      <c r="EE933" s="153"/>
      <c r="EF933" s="153"/>
      <c r="EG933" s="153"/>
      <c r="EH933" s="153"/>
      <c r="EI933" s="153"/>
      <c r="EJ933" s="153"/>
      <c r="EK933" s="153"/>
      <c r="EL933" s="153"/>
      <c r="EM933" s="153"/>
      <c r="EN933" s="153"/>
      <c r="EO933" s="153"/>
      <c r="EP933" s="153"/>
      <c r="EQ933" s="153"/>
      <c r="ER933" s="153"/>
      <c r="ES933" s="153"/>
      <c r="ET933" s="153"/>
      <c r="EU933" s="153"/>
      <c r="EV933" s="153"/>
      <c r="EW933" s="153"/>
      <c r="EX933" s="153"/>
      <c r="EY933" s="153"/>
      <c r="EZ933" s="153"/>
      <c r="FA933" s="153"/>
      <c r="FB933" s="153"/>
      <c r="FC933" s="153"/>
      <c r="FD933" s="153"/>
      <c r="FE933" s="153"/>
      <c r="FF933" s="153"/>
      <c r="FG933" s="153"/>
      <c r="FH933" s="153"/>
      <c r="FI933" s="153"/>
      <c r="FJ933" s="153"/>
      <c r="FK933" s="153"/>
      <c r="FL933" s="153"/>
      <c r="FM933" s="153"/>
      <c r="FN933" s="153"/>
      <c r="FO933" s="153"/>
      <c r="FP933" s="153"/>
      <c r="FQ933" s="153"/>
      <c r="FR933" s="153"/>
      <c r="FS933" s="153"/>
      <c r="FT933" s="153"/>
      <c r="FU933" s="153"/>
      <c r="FV933" s="153"/>
      <c r="FW933" s="153"/>
      <c r="FX933" s="153"/>
      <c r="FY933" s="153"/>
      <c r="FZ933" s="153"/>
      <c r="GA933" s="153"/>
      <c r="GB933" s="153"/>
      <c r="GC933" s="153"/>
      <c r="GD933" s="153"/>
      <c r="GE933" s="153"/>
      <c r="GF933" s="153"/>
      <c r="GG933" s="153"/>
      <c r="GH933" s="153"/>
      <c r="GI933" s="153"/>
      <c r="GJ933" s="153"/>
      <c r="GK933" s="153"/>
      <c r="GL933" s="153"/>
      <c r="GM933" s="153"/>
      <c r="GN933" s="153"/>
      <c r="GO933" s="153"/>
      <c r="GP933" s="153"/>
      <c r="GQ933" s="153"/>
      <c r="GR933" s="153"/>
      <c r="GS933" s="153"/>
      <c r="GT933" s="153"/>
      <c r="GU933" s="153"/>
      <c r="GV933" s="153"/>
      <c r="GW933" s="153"/>
      <c r="GX933" s="153"/>
      <c r="GY933" s="153"/>
      <c r="GZ933" s="153"/>
      <c r="HA933" s="153"/>
      <c r="HB933" s="153"/>
      <c r="HC933" s="153"/>
      <c r="HD933" s="153"/>
      <c r="HE933" s="153"/>
      <c r="HF933" s="153"/>
      <c r="HG933" s="153"/>
      <c r="HH933" s="153"/>
      <c r="HI933" s="153"/>
      <c r="HJ933" s="153"/>
      <c r="HK933" s="153"/>
      <c r="HL933" s="153"/>
      <c r="HM933" s="153"/>
      <c r="HN933" s="153"/>
      <c r="HO933" s="153"/>
      <c r="HP933" s="153"/>
      <c r="HQ933" s="153"/>
      <c r="HR933" s="153"/>
      <c r="HS933" s="153"/>
      <c r="HT933" s="153"/>
      <c r="HU933" s="153"/>
      <c r="HV933" s="153"/>
      <c r="HW933" s="153"/>
      <c r="HX933" s="153"/>
      <c r="HY933" s="153"/>
      <c r="HZ933" s="153"/>
      <c r="IA933" s="153"/>
      <c r="IB933" s="153"/>
      <c r="IC933" s="153"/>
      <c r="ID933" s="153"/>
      <c r="IE933" s="153"/>
      <c r="IF933" s="153"/>
      <c r="IG933" s="153"/>
      <c r="IH933" s="153"/>
      <c r="II933" s="153"/>
      <c r="IJ933" s="153"/>
      <c r="IK933" s="153"/>
      <c r="IL933" s="153"/>
      <c r="IM933" s="153"/>
      <c r="IN933" s="153"/>
      <c r="IO933" s="153"/>
      <c r="IP933" s="153"/>
      <c r="IQ933" s="153"/>
      <c r="IR933" s="153"/>
      <c r="IS933" s="153"/>
      <c r="IT933" s="153"/>
      <c r="IU933" s="153"/>
      <c r="IV933" s="153"/>
      <c r="IW933" s="153"/>
      <c r="IX933" s="153"/>
      <c r="IY933" s="153"/>
      <c r="IZ933" s="153"/>
      <c r="JA933" s="153"/>
      <c r="JB933" s="153"/>
      <c r="JC933" s="153"/>
      <c r="JD933" s="153"/>
      <c r="JE933" s="153"/>
      <c r="JF933" s="153"/>
      <c r="JG933" s="153"/>
      <c r="JH933" s="153"/>
      <c r="JI933" s="153"/>
      <c r="JJ933" s="153"/>
      <c r="JK933" s="153"/>
      <c r="JL933" s="153"/>
      <c r="JM933" s="153"/>
      <c r="JN933" s="153"/>
      <c r="JO933" s="153"/>
      <c r="JP933" s="153"/>
      <c r="JQ933" s="153"/>
      <c r="JR933" s="153"/>
      <c r="JS933" s="153"/>
      <c r="JT933" s="153"/>
      <c r="JU933" s="153"/>
      <c r="JV933" s="153"/>
      <c r="JW933" s="153"/>
      <c r="JX933" s="153"/>
      <c r="JY933" s="153"/>
      <c r="JZ933" s="153"/>
      <c r="KA933" s="153"/>
      <c r="KB933" s="153"/>
      <c r="KC933" s="153"/>
      <c r="KD933" s="153"/>
      <c r="KE933" s="153"/>
      <c r="KF933" s="153"/>
      <c r="KG933" s="153"/>
      <c r="KH933" s="153"/>
      <c r="KI933" s="153"/>
      <c r="KJ933" s="153"/>
      <c r="KK933" s="153"/>
      <c r="KL933" s="153"/>
      <c r="KM933" s="153"/>
      <c r="KN933" s="153"/>
      <c r="KO933" s="153"/>
      <c r="KP933" s="153"/>
      <c r="KQ933" s="153"/>
      <c r="KR933" s="153"/>
      <c r="KS933" s="153"/>
      <c r="KT933" s="153"/>
      <c r="KU933" s="153"/>
      <c r="KV933" s="153"/>
      <c r="KW933" s="153"/>
      <c r="KX933" s="153"/>
      <c r="KY933" s="153"/>
      <c r="KZ933" s="153"/>
      <c r="LA933" s="153"/>
      <c r="LB933" s="153"/>
      <c r="LC933" s="153"/>
      <c r="LD933" s="153"/>
      <c r="LE933" s="153"/>
      <c r="LF933" s="153"/>
      <c r="LG933" s="153"/>
      <c r="LH933" s="153"/>
      <c r="LI933" s="153"/>
      <c r="LJ933" s="153"/>
      <c r="LK933" s="153"/>
      <c r="LL933" s="153"/>
      <c r="LM933" s="153"/>
      <c r="LN933" s="153"/>
      <c r="LO933" s="153"/>
      <c r="LP933" s="153"/>
      <c r="LQ933" s="153"/>
      <c r="LR933" s="153"/>
      <c r="LS933" s="153"/>
      <c r="LT933" s="153"/>
      <c r="LU933" s="153"/>
      <c r="LV933" s="153"/>
      <c r="LW933" s="153"/>
      <c r="LX933" s="153"/>
      <c r="LY933" s="153"/>
      <c r="LZ933" s="153"/>
      <c r="MA933" s="153"/>
      <c r="MB933" s="153"/>
      <c r="MC933" s="153"/>
      <c r="MD933" s="153"/>
      <c r="ME933" s="153"/>
      <c r="MF933" s="153"/>
      <c r="MG933" s="153"/>
      <c r="MH933" s="153"/>
      <c r="MI933" s="153"/>
      <c r="MJ933" s="153"/>
      <c r="MK933" s="153"/>
      <c r="ML933" s="153"/>
      <c r="MM933" s="153"/>
      <c r="MN933" s="153"/>
      <c r="MO933" s="153"/>
      <c r="MP933" s="153"/>
      <c r="MQ933" s="153"/>
      <c r="MR933" s="153"/>
      <c r="MS933" s="153"/>
      <c r="MT933" s="153"/>
      <c r="MU933" s="153"/>
      <c r="MV933" s="153"/>
      <c r="MW933" s="153"/>
      <c r="MX933" s="153"/>
      <c r="MY933" s="153"/>
      <c r="MZ933" s="153"/>
      <c r="NA933" s="153"/>
      <c r="NB933" s="153"/>
      <c r="NC933" s="153"/>
      <c r="ND933" s="153"/>
      <c r="NE933" s="153"/>
      <c r="NF933" s="153"/>
      <c r="NG933" s="153"/>
      <c r="NH933" s="153"/>
      <c r="NI933" s="153"/>
      <c r="NJ933" s="153"/>
      <c r="NK933" s="153"/>
      <c r="NL933" s="153"/>
      <c r="NM933" s="153"/>
      <c r="NN933" s="153"/>
      <c r="NO933" s="153"/>
      <c r="NP933" s="153"/>
      <c r="NQ933" s="153"/>
      <c r="NR933" s="153"/>
      <c r="NS933" s="153"/>
      <c r="NT933" s="153"/>
      <c r="NU933" s="153"/>
      <c r="NV933" s="153"/>
      <c r="NW933" s="153"/>
      <c r="NX933" s="153"/>
      <c r="NY933" s="153"/>
      <c r="NZ933" s="153"/>
      <c r="OA933" s="153"/>
      <c r="OB933" s="153"/>
      <c r="OC933" s="153"/>
      <c r="OD933" s="153"/>
      <c r="OE933" s="153"/>
      <c r="OF933" s="153"/>
      <c r="OG933" s="153"/>
      <c r="OH933" s="153"/>
      <c r="OI933" s="153"/>
      <c r="OJ933" s="153"/>
      <c r="OK933" s="153"/>
      <c r="OL933" s="153"/>
      <c r="OM933" s="153"/>
      <c r="ON933" s="153"/>
      <c r="OO933" s="153"/>
      <c r="OP933" s="153"/>
      <c r="OQ933" s="153"/>
      <c r="OR933" s="153"/>
      <c r="OS933" s="153"/>
      <c r="OT933" s="153"/>
      <c r="OU933" s="153"/>
      <c r="OV933" s="153"/>
      <c r="OW933" s="153"/>
      <c r="OX933" s="153"/>
      <c r="OY933" s="153"/>
      <c r="OZ933" s="153"/>
      <c r="PA933" s="153"/>
      <c r="PB933" s="153"/>
      <c r="PC933" s="153"/>
      <c r="PD933" s="153"/>
      <c r="PE933" s="153"/>
      <c r="PF933" s="153"/>
      <c r="PG933" s="153"/>
      <c r="PH933" s="153"/>
      <c r="PI933" s="153"/>
      <c r="PJ933" s="153"/>
      <c r="PK933" s="153"/>
      <c r="PL933" s="153"/>
      <c r="PM933" s="153"/>
      <c r="PN933" s="153"/>
      <c r="PO933" s="153"/>
      <c r="PP933" s="153"/>
      <c r="PQ933" s="153"/>
      <c r="PR933" s="153"/>
      <c r="PS933" s="153"/>
      <c r="PT933" s="153"/>
      <c r="PU933" s="153"/>
      <c r="PV933" s="153"/>
      <c r="PW933" s="153"/>
      <c r="PX933" s="153"/>
      <c r="PY933" s="153"/>
      <c r="PZ933" s="153"/>
      <c r="QA933" s="153"/>
      <c r="QB933" s="153"/>
      <c r="QC933" s="153"/>
      <c r="QD933" s="153"/>
      <c r="QE933" s="153"/>
      <c r="QF933" s="153"/>
      <c r="QG933" s="153"/>
      <c r="QH933" s="153"/>
      <c r="QI933" s="153"/>
      <c r="QJ933" s="153"/>
      <c r="QK933" s="153"/>
      <c r="QL933" s="153"/>
      <c r="QM933" s="153"/>
      <c r="QN933" s="153"/>
      <c r="QO933" s="153"/>
      <c r="QP933" s="153"/>
      <c r="QQ933" s="153"/>
      <c r="QR933" s="153"/>
      <c r="QS933" s="153"/>
      <c r="QT933" s="153"/>
      <c r="QU933" s="153"/>
      <c r="QV933" s="153"/>
      <c r="QW933" s="153"/>
      <c r="QX933" s="153"/>
      <c r="QY933" s="153"/>
      <c r="QZ933" s="153"/>
      <c r="RA933" s="153"/>
      <c r="RB933" s="153"/>
      <c r="RC933" s="153"/>
      <c r="RD933" s="153"/>
      <c r="RE933" s="153"/>
      <c r="RF933" s="153"/>
      <c r="RG933" s="153"/>
      <c r="RH933" s="153"/>
      <c r="RI933" s="153"/>
      <c r="RJ933" s="153"/>
      <c r="RK933" s="153"/>
      <c r="RL933" s="153"/>
      <c r="RM933" s="153"/>
      <c r="RN933" s="153"/>
      <c r="RO933" s="153"/>
      <c r="RP933" s="153"/>
      <c r="RQ933" s="153"/>
      <c r="RR933" s="153"/>
      <c r="RS933" s="153"/>
      <c r="RT933" s="153"/>
      <c r="RU933" s="153"/>
      <c r="RV933" s="153"/>
      <c r="RW933" s="153"/>
      <c r="RX933" s="153"/>
      <c r="RY933" s="153"/>
      <c r="RZ933" s="153"/>
      <c r="SA933" s="153"/>
      <c r="SB933" s="153"/>
      <c r="SC933" s="153"/>
      <c r="SD933" s="153"/>
      <c r="SE933" s="153"/>
      <c r="SF933" s="153"/>
      <c r="SG933" s="153"/>
      <c r="SH933" s="153"/>
      <c r="SI933" s="153"/>
      <c r="SJ933" s="153"/>
      <c r="SK933" s="153"/>
      <c r="SL933" s="153"/>
      <c r="SM933" s="153"/>
      <c r="SN933" s="153"/>
      <c r="SO933" s="153"/>
      <c r="SP933" s="153"/>
      <c r="SQ933" s="153"/>
      <c r="SR933" s="153"/>
      <c r="SS933" s="153"/>
      <c r="ST933" s="153"/>
      <c r="SU933" s="153"/>
      <c r="SV933" s="153"/>
      <c r="SW933" s="153"/>
      <c r="SX933" s="153"/>
      <c r="SY933" s="153"/>
      <c r="SZ933" s="153"/>
      <c r="TA933" s="153"/>
      <c r="TB933" s="153"/>
      <c r="TC933" s="153"/>
      <c r="TD933" s="153"/>
      <c r="TE933" s="153"/>
      <c r="TF933" s="153"/>
      <c r="TG933" s="153"/>
      <c r="TH933" s="153"/>
      <c r="TI933" s="153"/>
      <c r="TJ933" s="153"/>
      <c r="TK933" s="153"/>
      <c r="TL933" s="153"/>
      <c r="TM933" s="153"/>
      <c r="TN933" s="153"/>
      <c r="TO933" s="153"/>
      <c r="TP933" s="153"/>
      <c r="TQ933" s="153"/>
      <c r="TR933" s="153"/>
      <c r="TS933" s="153"/>
      <c r="TT933" s="153"/>
      <c r="TU933" s="153"/>
      <c r="TV933" s="153"/>
      <c r="TW933" s="153"/>
      <c r="TX933" s="153"/>
      <c r="TY933" s="153"/>
      <c r="TZ933" s="153"/>
      <c r="UA933" s="153"/>
      <c r="UB933" s="153"/>
      <c r="UC933" s="153"/>
      <c r="UD933" s="153"/>
      <c r="UE933" s="153"/>
      <c r="UF933" s="153"/>
      <c r="UG933" s="153"/>
      <c r="UH933" s="153"/>
      <c r="UI933" s="153"/>
      <c r="UJ933" s="153"/>
      <c r="UK933" s="153"/>
      <c r="UL933" s="153"/>
      <c r="UM933" s="153"/>
      <c r="UN933" s="153"/>
      <c r="UO933" s="153"/>
      <c r="UP933" s="153"/>
      <c r="UQ933" s="153"/>
      <c r="UR933" s="153"/>
      <c r="US933" s="153"/>
      <c r="UT933" s="153"/>
      <c r="UU933" s="153"/>
      <c r="UV933" s="153"/>
      <c r="UW933" s="153"/>
      <c r="UX933" s="153"/>
      <c r="UY933" s="153"/>
      <c r="UZ933" s="153"/>
      <c r="VA933" s="153"/>
      <c r="VB933" s="153"/>
      <c r="VC933" s="153"/>
      <c r="VD933" s="153"/>
      <c r="VE933" s="153"/>
      <c r="VF933" s="153"/>
      <c r="VG933" s="153"/>
      <c r="VH933" s="153"/>
      <c r="VI933" s="153"/>
      <c r="VJ933" s="153"/>
      <c r="VK933" s="153"/>
      <c r="VL933" s="153"/>
      <c r="VM933" s="153"/>
      <c r="VN933" s="153"/>
      <c r="VO933" s="153"/>
      <c r="VP933" s="153"/>
      <c r="VQ933" s="153"/>
      <c r="VR933" s="153"/>
      <c r="VS933" s="153"/>
      <c r="VT933" s="153"/>
      <c r="VU933" s="153"/>
      <c r="VV933" s="153"/>
      <c r="VW933" s="153"/>
      <c r="VX933" s="153"/>
      <c r="VY933" s="153"/>
      <c r="VZ933" s="153"/>
      <c r="WA933" s="153"/>
      <c r="WB933" s="153"/>
      <c r="WC933" s="153"/>
      <c r="WD933" s="153"/>
      <c r="WE933" s="153"/>
      <c r="WF933" s="153"/>
      <c r="WG933" s="153"/>
      <c r="WH933" s="153"/>
      <c r="WI933" s="153"/>
      <c r="WJ933" s="153"/>
      <c r="WK933" s="153"/>
      <c r="WL933" s="153"/>
      <c r="WM933" s="153"/>
      <c r="WN933" s="153"/>
      <c r="WO933" s="153"/>
      <c r="WP933" s="153"/>
      <c r="WQ933" s="153"/>
      <c r="WR933" s="153"/>
      <c r="WS933" s="153"/>
      <c r="WT933" s="153"/>
      <c r="WU933" s="153"/>
      <c r="WV933" s="153"/>
      <c r="WW933" s="153"/>
      <c r="WX933" s="153"/>
      <c r="WY933" s="153"/>
      <c r="WZ933" s="153"/>
      <c r="XA933" s="153"/>
      <c r="XB933" s="153"/>
      <c r="XC933" s="153"/>
      <c r="XD933" s="153"/>
      <c r="XE933" s="153"/>
      <c r="XF933" s="153"/>
      <c r="XG933" s="153"/>
      <c r="XH933" s="153"/>
      <c r="XI933" s="153"/>
      <c r="XJ933" s="153"/>
      <c r="XK933" s="153"/>
      <c r="XL933" s="153"/>
      <c r="XM933" s="153"/>
      <c r="XN933" s="153"/>
      <c r="XO933" s="153"/>
      <c r="XP933" s="153"/>
      <c r="XQ933" s="153"/>
      <c r="XR933" s="153"/>
      <c r="XS933" s="153"/>
      <c r="XT933" s="153"/>
      <c r="XU933" s="153"/>
      <c r="XV933" s="153"/>
      <c r="XW933" s="153"/>
      <c r="XX933" s="153"/>
      <c r="XY933" s="153"/>
      <c r="XZ933" s="153"/>
      <c r="YA933" s="153"/>
      <c r="YB933" s="153"/>
      <c r="YC933" s="153"/>
      <c r="YD933" s="153"/>
      <c r="YE933" s="153"/>
      <c r="YF933" s="153"/>
      <c r="YG933" s="153"/>
      <c r="YH933" s="153"/>
      <c r="YI933" s="153"/>
      <c r="YJ933" s="153"/>
      <c r="YK933" s="153"/>
      <c r="YL933" s="153"/>
      <c r="YM933" s="153"/>
      <c r="YN933" s="153"/>
      <c r="YO933" s="153"/>
      <c r="YP933" s="153"/>
      <c r="YQ933" s="153"/>
      <c r="YR933" s="153"/>
      <c r="YS933" s="153"/>
      <c r="YT933" s="153"/>
      <c r="YU933" s="153"/>
      <c r="YV933" s="153"/>
      <c r="YW933" s="153"/>
      <c r="YX933" s="153"/>
      <c r="YY933" s="153"/>
      <c r="YZ933" s="153"/>
      <c r="ZA933" s="153"/>
      <c r="ZB933" s="153"/>
      <c r="ZC933" s="153"/>
      <c r="ZD933" s="153"/>
      <c r="ZE933" s="153"/>
      <c r="ZF933" s="153"/>
      <c r="ZG933" s="153"/>
      <c r="ZH933" s="153"/>
      <c r="ZI933" s="153"/>
      <c r="ZJ933" s="153"/>
      <c r="ZK933" s="153"/>
      <c r="ZL933" s="153"/>
      <c r="ZM933" s="153"/>
      <c r="ZN933" s="153"/>
      <c r="ZO933" s="153"/>
      <c r="ZP933" s="153"/>
      <c r="ZQ933" s="153"/>
      <c r="ZR933" s="153"/>
      <c r="ZS933" s="153"/>
      <c r="ZT933" s="153"/>
      <c r="ZU933" s="153"/>
      <c r="ZV933" s="153"/>
      <c r="ZW933" s="153"/>
      <c r="ZX933" s="153"/>
      <c r="ZY933" s="153"/>
      <c r="ZZ933" s="153"/>
      <c r="AAA933" s="153"/>
      <c r="AAB933" s="153"/>
      <c r="AAC933" s="153"/>
      <c r="AAD933" s="153"/>
      <c r="AAE933" s="153"/>
      <c r="AAF933" s="153"/>
      <c r="AAG933" s="153"/>
      <c r="AAH933" s="153"/>
      <c r="AAI933" s="153"/>
      <c r="AAJ933" s="153"/>
      <c r="AAK933" s="153"/>
      <c r="AAL933" s="153"/>
      <c r="AAM933" s="153"/>
      <c r="AAN933" s="153"/>
      <c r="AAO933" s="153"/>
      <c r="AAP933" s="153"/>
      <c r="AAQ933" s="153"/>
      <c r="AAR933" s="153"/>
      <c r="AAS933" s="153"/>
      <c r="AAT933" s="153"/>
      <c r="AAU933" s="153"/>
      <c r="AAV933" s="153"/>
      <c r="AAW933" s="153"/>
      <c r="AAX933" s="153"/>
      <c r="AAY933" s="153"/>
      <c r="AAZ933" s="153"/>
      <c r="ABA933" s="153"/>
      <c r="ABB933" s="153"/>
      <c r="ABC933" s="153"/>
      <c r="ABD933" s="153"/>
      <c r="ABE933" s="153"/>
      <c r="ABF933" s="153"/>
      <c r="ABG933" s="153"/>
      <c r="ABH933" s="153"/>
      <c r="ABI933" s="153"/>
      <c r="ABJ933" s="153"/>
      <c r="ABK933" s="153"/>
      <c r="ABL933" s="153"/>
      <c r="ABM933" s="153"/>
      <c r="ABN933" s="153"/>
      <c r="ABO933" s="153"/>
      <c r="ABP933" s="153"/>
      <c r="ABQ933" s="153"/>
      <c r="ABR933" s="153"/>
      <c r="ABS933" s="153"/>
      <c r="ABT933" s="153"/>
      <c r="ABU933" s="153"/>
      <c r="ABV933" s="153"/>
      <c r="ABW933" s="153"/>
      <c r="ABX933" s="153"/>
      <c r="ABY933" s="153"/>
      <c r="ABZ933" s="153"/>
      <c r="ACA933" s="153"/>
      <c r="ACB933" s="153"/>
      <c r="ACC933" s="153"/>
      <c r="ACD933" s="153"/>
      <c r="ACE933" s="153"/>
      <c r="ACF933" s="153"/>
      <c r="ACG933" s="153"/>
      <c r="ACH933" s="153"/>
      <c r="ACI933" s="153"/>
      <c r="ACJ933" s="153"/>
      <c r="ACK933" s="153"/>
      <c r="ACL933" s="153"/>
      <c r="ACM933" s="153"/>
      <c r="ACN933" s="153"/>
      <c r="ACO933" s="153"/>
      <c r="ACP933" s="153"/>
      <c r="ACQ933" s="153"/>
      <c r="ACR933" s="153"/>
      <c r="ACS933" s="153"/>
      <c r="ACT933" s="153"/>
      <c r="ACU933" s="153"/>
      <c r="ACV933" s="153"/>
      <c r="ACW933" s="153"/>
      <c r="ACX933" s="153"/>
      <c r="ACY933" s="153"/>
      <c r="ACZ933" s="153"/>
      <c r="ADA933" s="153"/>
      <c r="ADB933" s="153"/>
      <c r="ADC933" s="153"/>
      <c r="ADD933" s="153"/>
      <c r="ADE933" s="153"/>
      <c r="ADF933" s="153"/>
      <c r="ADG933" s="153"/>
      <c r="ADH933" s="153"/>
      <c r="ADI933" s="153"/>
      <c r="ADJ933" s="153"/>
      <c r="ADK933" s="153"/>
      <c r="ADL933" s="153"/>
      <c r="ADM933" s="153"/>
      <c r="ADN933" s="153"/>
      <c r="ADO933" s="153"/>
      <c r="ADP933" s="153"/>
      <c r="ADQ933" s="153"/>
      <c r="ADR933" s="153"/>
      <c r="ADS933" s="153"/>
      <c r="ADT933" s="153"/>
      <c r="ADU933" s="153"/>
      <c r="ADV933" s="153"/>
      <c r="ADW933" s="153"/>
      <c r="ADX933" s="153"/>
      <c r="ADY933" s="153"/>
      <c r="ADZ933" s="153"/>
      <c r="AEA933" s="153"/>
      <c r="AEB933" s="153"/>
      <c r="AEC933" s="153"/>
      <c r="AED933" s="153"/>
      <c r="AEE933" s="153"/>
      <c r="AEF933" s="153"/>
      <c r="AEG933" s="153"/>
      <c r="AEH933" s="153"/>
      <c r="AEI933" s="153"/>
      <c r="AEJ933" s="153"/>
      <c r="AEK933" s="153"/>
      <c r="AEL933" s="153"/>
      <c r="AEM933" s="153"/>
      <c r="AEN933" s="153"/>
      <c r="AEO933" s="153"/>
      <c r="AEP933" s="153"/>
      <c r="AEQ933" s="153"/>
      <c r="AER933" s="153"/>
      <c r="AES933" s="153"/>
      <c r="AET933" s="153"/>
      <c r="AEU933" s="153"/>
      <c r="AEV933" s="153"/>
      <c r="AEW933" s="153"/>
      <c r="AEX933" s="153"/>
      <c r="AEY933" s="153"/>
      <c r="AEZ933" s="153"/>
      <c r="AFA933" s="153"/>
      <c r="AFB933" s="153"/>
      <c r="AFC933" s="153"/>
      <c r="AFD933" s="153"/>
      <c r="AFE933" s="153"/>
      <c r="AFF933" s="153"/>
      <c r="AFG933" s="153"/>
      <c r="AFH933" s="153"/>
      <c r="AFI933" s="153"/>
      <c r="AFJ933" s="153"/>
      <c r="AFK933" s="153"/>
      <c r="AFL933" s="153"/>
      <c r="AFM933" s="153"/>
      <c r="AFN933" s="153"/>
      <c r="AFO933" s="153"/>
      <c r="AFP933" s="153"/>
      <c r="AFQ933" s="153"/>
      <c r="AFR933" s="153"/>
      <c r="AFS933" s="153"/>
      <c r="AFT933" s="153"/>
      <c r="AFU933" s="153"/>
      <c r="AFV933" s="153"/>
      <c r="AFW933" s="153"/>
      <c r="AFX933" s="153"/>
      <c r="AFY933" s="153"/>
      <c r="AFZ933" s="153"/>
      <c r="AGA933" s="153"/>
      <c r="AGB933" s="153"/>
      <c r="AGC933" s="153"/>
      <c r="AGD933" s="153"/>
      <c r="AGE933" s="153"/>
      <c r="AGF933" s="153"/>
      <c r="AGG933" s="153"/>
      <c r="AGH933" s="153"/>
      <c r="AGI933" s="153"/>
      <c r="AGJ933" s="153"/>
      <c r="AGK933" s="153"/>
      <c r="AGL933" s="153"/>
      <c r="AGM933" s="153"/>
      <c r="AGN933" s="153"/>
      <c r="AGO933" s="153"/>
      <c r="AGP933" s="153"/>
      <c r="AGQ933" s="153"/>
      <c r="AGR933" s="153"/>
      <c r="AGS933" s="153"/>
      <c r="AGT933" s="153"/>
      <c r="AGU933" s="153"/>
      <c r="AGV933" s="153"/>
      <c r="AGW933" s="153"/>
      <c r="AGX933" s="153"/>
      <c r="AGY933" s="153"/>
      <c r="AGZ933" s="153"/>
      <c r="AHA933" s="153"/>
      <c r="AHB933" s="153"/>
      <c r="AHC933" s="153"/>
      <c r="AHD933" s="153"/>
      <c r="AHE933" s="153"/>
      <c r="AHF933" s="153"/>
      <c r="AHG933" s="153"/>
      <c r="AHH933" s="153"/>
      <c r="AHI933" s="153"/>
      <c r="AHJ933" s="153"/>
      <c r="AHK933" s="153"/>
      <c r="AHL933" s="153"/>
      <c r="AHM933" s="153"/>
      <c r="AHN933" s="153"/>
      <c r="AHO933" s="153"/>
      <c r="AHP933" s="153"/>
      <c r="AHQ933" s="153"/>
      <c r="AHR933" s="153"/>
      <c r="AHS933" s="153"/>
      <c r="AHT933" s="153"/>
      <c r="AHU933" s="153"/>
      <c r="AHV933" s="153"/>
      <c r="AHW933" s="153"/>
      <c r="AHX933" s="153"/>
      <c r="AHY933" s="153"/>
      <c r="AHZ933" s="153"/>
      <c r="AIA933" s="153"/>
      <c r="AIB933" s="153"/>
      <c r="AIC933" s="153"/>
      <c r="AID933" s="153"/>
      <c r="AIE933" s="153"/>
      <c r="AIF933" s="153"/>
      <c r="AIG933" s="153"/>
      <c r="AIH933" s="153"/>
      <c r="AII933" s="153"/>
      <c r="AIJ933" s="153"/>
      <c r="AIK933" s="153"/>
      <c r="AIL933" s="153"/>
      <c r="AIM933" s="153"/>
      <c r="AIN933" s="153"/>
      <c r="AIO933" s="153"/>
      <c r="AIP933" s="153"/>
      <c r="AIQ933" s="153"/>
      <c r="AIR933" s="153"/>
      <c r="AIS933" s="153"/>
      <c r="AIT933" s="153"/>
      <c r="AIU933" s="153"/>
      <c r="AIV933" s="153"/>
      <c r="AIW933" s="153"/>
      <c r="AIX933" s="153"/>
      <c r="AIY933" s="153"/>
      <c r="AIZ933" s="153"/>
      <c r="AJA933" s="153"/>
      <c r="AJB933" s="153"/>
      <c r="AJC933" s="153"/>
      <c r="AJD933" s="153"/>
      <c r="AJE933" s="153"/>
      <c r="AJF933" s="153"/>
      <c r="AJG933" s="153"/>
      <c r="AJH933" s="153"/>
      <c r="AJI933" s="153"/>
      <c r="AJJ933" s="153"/>
      <c r="AJK933" s="153"/>
      <c r="AJL933" s="153"/>
      <c r="AJM933" s="153"/>
      <c r="AJN933" s="153"/>
      <c r="AJO933" s="153"/>
      <c r="AJP933" s="153"/>
      <c r="AJQ933" s="153"/>
      <c r="AJR933" s="153"/>
      <c r="AJS933" s="153"/>
      <c r="AJT933" s="153"/>
      <c r="AJU933" s="153"/>
      <c r="AJV933" s="153"/>
      <c r="AJW933" s="153"/>
      <c r="AJX933" s="153"/>
      <c r="AJY933" s="153"/>
      <c r="AJZ933" s="153"/>
      <c r="AKA933" s="153"/>
      <c r="AKB933" s="153"/>
      <c r="AKC933" s="153"/>
      <c r="AKD933" s="153"/>
      <c r="AKE933" s="153"/>
      <c r="AKF933" s="153"/>
      <c r="AKG933" s="153"/>
      <c r="AKH933" s="153"/>
      <c r="AKI933" s="153"/>
      <c r="AKJ933" s="153"/>
      <c r="AKK933" s="153"/>
      <c r="AKL933" s="153"/>
      <c r="AKM933" s="153"/>
      <c r="AKN933" s="153"/>
      <c r="AKO933" s="153"/>
      <c r="AKP933" s="153"/>
      <c r="AKQ933" s="153"/>
      <c r="AKR933" s="153"/>
      <c r="AKS933" s="153"/>
      <c r="AKT933" s="153"/>
      <c r="AKU933" s="153"/>
      <c r="AKV933" s="153"/>
      <c r="AKW933" s="153"/>
      <c r="AKX933" s="153"/>
      <c r="AKY933" s="153"/>
      <c r="AKZ933" s="153"/>
      <c r="ALA933" s="153"/>
      <c r="ALB933" s="153"/>
      <c r="ALC933" s="153"/>
      <c r="ALD933" s="153"/>
      <c r="ALE933" s="153"/>
      <c r="ALF933" s="153"/>
      <c r="ALG933" s="153"/>
      <c r="ALH933" s="153"/>
      <c r="ALI933" s="153"/>
      <c r="ALJ933" s="153"/>
      <c r="ALK933" s="153"/>
      <c r="ALL933" s="153"/>
      <c r="ALM933" s="153"/>
      <c r="ALN933" s="153"/>
      <c r="ALO933" s="153"/>
      <c r="ALP933" s="153"/>
      <c r="ALQ933" s="153"/>
      <c r="ALR933" s="153"/>
      <c r="ALS933" s="153"/>
      <c r="ALT933" s="153"/>
      <c r="ALU933" s="153"/>
      <c r="ALV933" s="153"/>
      <c r="ALW933" s="153"/>
      <c r="ALX933" s="153"/>
      <c r="ALY933" s="153"/>
      <c r="ALZ933" s="153"/>
      <c r="AMA933" s="153"/>
      <c r="AMB933" s="153"/>
      <c r="AMC933" s="153"/>
      <c r="AMD933" s="153"/>
      <c r="AME933" s="153"/>
      <c r="AMF933" s="153"/>
      <c r="AMG933" s="153"/>
      <c r="AMH933" s="153"/>
      <c r="AMI933" s="153"/>
      <c r="AMJ933" s="153"/>
      <c r="AMK933" s="153"/>
      <c r="AML933" s="153"/>
      <c r="AMM933" s="153"/>
      <c r="AMN933" s="153"/>
      <c r="AMO933" s="153"/>
      <c r="AMP933" s="153"/>
      <c r="AMQ933" s="153"/>
      <c r="AMR933" s="153"/>
      <c r="AMS933" s="153"/>
      <c r="AMT933" s="153"/>
      <c r="AMU933" s="153"/>
      <c r="AMV933" s="153"/>
      <c r="AMW933" s="153"/>
      <c r="AMX933" s="153"/>
      <c r="AMY933" s="153"/>
      <c r="AMZ933" s="153"/>
      <c r="ANA933" s="153"/>
      <c r="ANB933" s="153"/>
      <c r="ANC933" s="153"/>
      <c r="AND933" s="153"/>
      <c r="ANE933" s="153"/>
      <c r="ANF933" s="153"/>
      <c r="ANG933" s="153"/>
      <c r="ANH933" s="153"/>
      <c r="ANI933" s="153"/>
      <c r="ANJ933" s="153"/>
      <c r="ANK933" s="153"/>
      <c r="ANL933" s="153"/>
      <c r="ANM933" s="153"/>
      <c r="ANN933" s="153"/>
      <c r="ANO933" s="153"/>
      <c r="ANP933" s="153"/>
      <c r="ANQ933" s="153"/>
      <c r="ANR933" s="153"/>
      <c r="ANS933" s="153"/>
      <c r="ANT933" s="153"/>
      <c r="ANU933" s="153"/>
      <c r="ANV933" s="153"/>
      <c r="ANW933" s="153"/>
      <c r="ANX933" s="153"/>
      <c r="ANY933" s="153"/>
      <c r="ANZ933" s="153"/>
      <c r="AOA933" s="153"/>
      <c r="AOB933" s="153"/>
      <c r="AOC933" s="153"/>
      <c r="AOD933" s="153"/>
      <c r="AOE933" s="153"/>
      <c r="AOF933" s="153"/>
      <c r="AOG933" s="153"/>
      <c r="AOH933" s="153"/>
      <c r="AOI933" s="153"/>
      <c r="AOJ933" s="153"/>
      <c r="AOK933" s="153"/>
      <c r="AOL933" s="153"/>
      <c r="AOM933" s="153"/>
      <c r="AON933" s="153"/>
      <c r="AOO933" s="153"/>
      <c r="AOP933" s="153"/>
      <c r="AOQ933" s="153"/>
      <c r="AOR933" s="153"/>
      <c r="AOS933" s="153"/>
      <c r="AOT933" s="153"/>
      <c r="AOU933" s="153"/>
      <c r="AOV933" s="153"/>
      <c r="AOW933" s="153"/>
      <c r="AOX933" s="153"/>
      <c r="AOY933" s="153"/>
      <c r="AOZ933" s="153"/>
      <c r="APA933" s="153"/>
      <c r="APB933" s="153"/>
      <c r="APC933" s="153"/>
      <c r="APD933" s="153"/>
      <c r="APE933" s="153"/>
      <c r="APF933" s="153"/>
      <c r="APG933" s="153"/>
      <c r="APH933" s="153"/>
      <c r="API933" s="153"/>
      <c r="APJ933" s="153"/>
      <c r="APK933" s="153"/>
      <c r="APL933" s="153"/>
      <c r="APM933" s="153"/>
      <c r="APN933" s="153"/>
      <c r="APO933" s="153"/>
      <c r="APP933" s="153"/>
      <c r="APQ933" s="153"/>
      <c r="APR933" s="153"/>
      <c r="APS933" s="153"/>
      <c r="APT933" s="153"/>
      <c r="APU933" s="153"/>
      <c r="APV933" s="153"/>
      <c r="APW933" s="153"/>
      <c r="APX933" s="153"/>
      <c r="APY933" s="153"/>
      <c r="APZ933" s="153"/>
      <c r="AQA933" s="153"/>
      <c r="AQB933" s="153"/>
      <c r="AQC933" s="153"/>
      <c r="AQD933" s="153"/>
      <c r="AQE933" s="153"/>
      <c r="AQF933" s="153"/>
      <c r="AQG933" s="153"/>
      <c r="AQH933" s="153"/>
      <c r="AQI933" s="153"/>
      <c r="AQJ933" s="153"/>
      <c r="AQK933" s="153"/>
      <c r="AQL933" s="153"/>
      <c r="AQM933" s="153"/>
      <c r="AQN933" s="153"/>
      <c r="AQO933" s="153"/>
      <c r="AQP933" s="153"/>
      <c r="AQQ933" s="153"/>
      <c r="AQR933" s="153"/>
      <c r="AQS933" s="153"/>
      <c r="AQT933" s="153"/>
      <c r="AQU933" s="153"/>
      <c r="AQV933" s="153"/>
      <c r="AQW933" s="153"/>
      <c r="AQX933" s="153"/>
      <c r="AQY933" s="153"/>
      <c r="AQZ933" s="153"/>
      <c r="ARA933" s="153"/>
      <c r="ARB933" s="153"/>
      <c r="ARC933" s="153"/>
      <c r="ARD933" s="153"/>
      <c r="ARE933" s="153"/>
      <c r="ARF933" s="153"/>
      <c r="ARG933" s="153"/>
      <c r="ARH933" s="153"/>
      <c r="ARI933" s="153"/>
      <c r="ARJ933" s="153"/>
      <c r="ARK933" s="153"/>
      <c r="ARL933" s="153"/>
      <c r="ARM933" s="153"/>
      <c r="ARN933" s="153"/>
      <c r="ARO933" s="153"/>
      <c r="ARP933" s="153"/>
      <c r="ARQ933" s="153"/>
      <c r="ARR933" s="153"/>
      <c r="ARS933" s="153"/>
      <c r="ART933" s="153"/>
      <c r="ARU933" s="153"/>
      <c r="ARV933" s="153"/>
      <c r="ARW933" s="153"/>
      <c r="ARX933" s="153"/>
      <c r="ARY933" s="153"/>
      <c r="ARZ933" s="153"/>
      <c r="ASA933" s="153"/>
      <c r="ASB933" s="153"/>
      <c r="ASC933" s="153"/>
      <c r="ASD933" s="153"/>
      <c r="ASE933" s="153"/>
      <c r="ASF933" s="153"/>
      <c r="ASG933" s="153"/>
      <c r="ASH933" s="153"/>
      <c r="ASI933" s="153"/>
      <c r="ASJ933" s="153"/>
      <c r="ASK933" s="153"/>
      <c r="ASL933" s="153"/>
      <c r="ASM933" s="153"/>
      <c r="ASN933" s="153"/>
      <c r="ASO933" s="153"/>
      <c r="ASP933" s="153"/>
      <c r="ASQ933" s="153"/>
      <c r="ASR933" s="153"/>
      <c r="ASS933" s="153"/>
      <c r="AST933" s="153"/>
      <c r="ASU933" s="153"/>
      <c r="ASV933" s="153"/>
      <c r="ASW933" s="153"/>
      <c r="ASX933" s="153"/>
      <c r="ASY933" s="153"/>
      <c r="ASZ933" s="153"/>
      <c r="ATA933" s="153"/>
      <c r="ATB933" s="153"/>
      <c r="ATC933" s="153"/>
      <c r="ATD933" s="153"/>
      <c r="ATE933" s="153"/>
      <c r="ATF933" s="153"/>
      <c r="ATG933" s="153"/>
      <c r="ATH933" s="153"/>
      <c r="ATI933" s="153"/>
      <c r="ATJ933" s="153"/>
      <c r="ATK933" s="153"/>
      <c r="ATL933" s="153"/>
      <c r="ATM933" s="153"/>
      <c r="ATN933" s="153"/>
      <c r="ATO933" s="153"/>
      <c r="ATP933" s="153"/>
      <c r="ATQ933" s="153"/>
      <c r="ATR933" s="153"/>
      <c r="ATS933" s="153"/>
      <c r="ATT933" s="153"/>
      <c r="ATU933" s="153"/>
      <c r="ATV933" s="153"/>
      <c r="ATW933" s="153"/>
      <c r="ATX933" s="153"/>
      <c r="ATY933" s="153"/>
      <c r="ATZ933" s="153"/>
      <c r="AUA933" s="153"/>
      <c r="AUB933" s="153"/>
      <c r="AUC933" s="153"/>
      <c r="AUD933" s="153"/>
      <c r="AUE933" s="153"/>
      <c r="AUF933" s="153"/>
      <c r="AUG933" s="153"/>
      <c r="AUH933" s="153"/>
      <c r="AUI933" s="153"/>
      <c r="AUJ933" s="153"/>
      <c r="AUK933" s="153"/>
      <c r="AUL933" s="153"/>
      <c r="AUM933" s="153"/>
      <c r="AUN933" s="153"/>
      <c r="AUO933" s="153"/>
      <c r="AUP933" s="153"/>
      <c r="AUQ933" s="153"/>
      <c r="AUR933" s="153"/>
      <c r="AUS933" s="153"/>
      <c r="AUT933" s="153"/>
      <c r="AUU933" s="153"/>
      <c r="AUV933" s="153"/>
      <c r="AUW933" s="153"/>
      <c r="AUX933" s="153"/>
      <c r="AUY933" s="153"/>
      <c r="AUZ933" s="153"/>
      <c r="AVA933" s="153"/>
      <c r="AVB933" s="153"/>
      <c r="AVC933" s="153"/>
      <c r="AVD933" s="153"/>
      <c r="AVE933" s="153"/>
      <c r="AVF933" s="153"/>
      <c r="AVG933" s="153"/>
      <c r="AVH933" s="153"/>
      <c r="AVI933" s="153"/>
      <c r="AVJ933" s="153"/>
      <c r="AVK933" s="153"/>
      <c r="AVL933" s="153"/>
      <c r="AVM933" s="153"/>
      <c r="AVN933" s="153"/>
      <c r="AVO933" s="153"/>
      <c r="AVP933" s="153"/>
      <c r="AVQ933" s="153"/>
      <c r="AVR933" s="153"/>
      <c r="AVS933" s="153"/>
      <c r="AVT933" s="153"/>
      <c r="AVU933" s="153"/>
      <c r="AVV933" s="153"/>
      <c r="AVW933" s="153"/>
      <c r="AVX933" s="153"/>
      <c r="AVY933" s="153"/>
      <c r="AVZ933" s="153"/>
      <c r="AWA933" s="153"/>
      <c r="AWB933" s="153"/>
      <c r="AWC933" s="153"/>
      <c r="AWD933" s="153"/>
      <c r="AWE933" s="153"/>
      <c r="AWF933" s="153"/>
      <c r="AWG933" s="153"/>
      <c r="AWH933" s="153"/>
      <c r="AWI933" s="153"/>
      <c r="AWJ933" s="153"/>
      <c r="AWK933" s="153"/>
      <c r="AWL933" s="153"/>
      <c r="AWM933" s="153"/>
      <c r="AWN933" s="153"/>
      <c r="AWO933" s="153"/>
      <c r="AWP933" s="153"/>
      <c r="AWQ933" s="153"/>
      <c r="AWR933" s="153"/>
      <c r="AWS933" s="153"/>
      <c r="AWT933" s="153"/>
      <c r="AWU933" s="153"/>
      <c r="AWV933" s="153"/>
      <c r="AWW933" s="153"/>
      <c r="AWX933" s="153"/>
      <c r="AWY933" s="153"/>
      <c r="AWZ933" s="153"/>
      <c r="AXA933" s="153"/>
      <c r="AXB933" s="153"/>
      <c r="AXC933" s="153"/>
      <c r="AXD933" s="153"/>
      <c r="AXE933" s="153"/>
      <c r="AXF933" s="153"/>
      <c r="AXG933" s="153"/>
      <c r="AXH933" s="153"/>
      <c r="AXI933" s="153"/>
      <c r="AXJ933" s="153"/>
      <c r="AXK933" s="153"/>
      <c r="AXL933" s="153"/>
      <c r="AXM933" s="153"/>
      <c r="AXN933" s="153"/>
      <c r="AXO933" s="153"/>
      <c r="AXP933" s="153"/>
      <c r="AXQ933" s="153"/>
      <c r="AXR933" s="153"/>
      <c r="AXS933" s="153"/>
      <c r="AXT933" s="153"/>
      <c r="AXU933" s="153"/>
      <c r="AXV933" s="153"/>
      <c r="AXW933" s="153"/>
      <c r="AXX933" s="153"/>
      <c r="AXY933" s="153"/>
      <c r="AXZ933" s="153"/>
      <c r="AYA933" s="153"/>
      <c r="AYB933" s="153"/>
      <c r="AYC933" s="153"/>
      <c r="AYD933" s="153"/>
      <c r="AYE933" s="153"/>
      <c r="AYF933" s="153"/>
      <c r="AYG933" s="153"/>
      <c r="AYH933" s="153"/>
      <c r="AYI933" s="153"/>
      <c r="AYJ933" s="153"/>
      <c r="AYK933" s="153"/>
      <c r="AYL933" s="153"/>
      <c r="AYM933" s="153"/>
      <c r="AYN933" s="153"/>
      <c r="AYO933" s="153"/>
      <c r="AYP933" s="153"/>
      <c r="AYQ933" s="153"/>
      <c r="AYR933" s="153"/>
      <c r="AYS933" s="153"/>
      <c r="AYT933" s="153"/>
      <c r="AYU933" s="153"/>
      <c r="AYV933" s="153"/>
      <c r="AYW933" s="153"/>
      <c r="AYX933" s="153"/>
      <c r="AYY933" s="153"/>
      <c r="AYZ933" s="153"/>
      <c r="AZA933" s="153"/>
      <c r="AZB933" s="153"/>
      <c r="AZC933" s="153"/>
      <c r="AZD933" s="153"/>
      <c r="AZE933" s="153"/>
      <c r="AZF933" s="153"/>
      <c r="AZG933" s="153"/>
      <c r="AZH933" s="153"/>
      <c r="AZI933" s="153"/>
      <c r="AZJ933" s="153"/>
      <c r="AZK933" s="153"/>
      <c r="AZL933" s="153"/>
      <c r="AZM933" s="153"/>
      <c r="AZN933" s="153"/>
      <c r="AZO933" s="153"/>
      <c r="AZP933" s="153"/>
      <c r="AZQ933" s="153"/>
      <c r="AZR933" s="153"/>
      <c r="AZS933" s="153"/>
      <c r="AZT933" s="153"/>
      <c r="AZU933" s="153"/>
      <c r="AZV933" s="153"/>
      <c r="AZW933" s="153"/>
      <c r="AZX933" s="153"/>
      <c r="AZY933" s="153"/>
      <c r="AZZ933" s="153"/>
      <c r="BAA933" s="153"/>
      <c r="BAB933" s="153"/>
      <c r="BAC933" s="153"/>
      <c r="BAD933" s="153"/>
      <c r="BAE933" s="153"/>
      <c r="BAF933" s="153"/>
      <c r="BAG933" s="153"/>
      <c r="BAH933" s="153"/>
      <c r="BAI933" s="153"/>
      <c r="BAJ933" s="153"/>
      <c r="BAK933" s="153"/>
      <c r="BAL933" s="153"/>
      <c r="BAM933" s="153"/>
      <c r="BAN933" s="153"/>
      <c r="BAO933" s="153"/>
      <c r="BAP933" s="153"/>
      <c r="BAQ933" s="153"/>
      <c r="BAR933" s="153"/>
      <c r="BAS933" s="153"/>
      <c r="BAT933" s="153"/>
      <c r="BAU933" s="153"/>
      <c r="BAV933" s="153"/>
      <c r="BAW933" s="153"/>
      <c r="BAX933" s="153"/>
      <c r="BAY933" s="153"/>
      <c r="BAZ933" s="153"/>
      <c r="BBA933" s="153"/>
      <c r="BBB933" s="153"/>
      <c r="BBC933" s="153"/>
      <c r="BBD933" s="153"/>
      <c r="BBE933" s="153"/>
      <c r="BBF933" s="153"/>
      <c r="BBG933" s="153"/>
      <c r="BBH933" s="153"/>
      <c r="BBI933" s="153"/>
      <c r="BBJ933" s="153"/>
      <c r="BBK933" s="153"/>
      <c r="BBL933" s="153"/>
      <c r="BBM933" s="153"/>
      <c r="BBN933" s="153"/>
      <c r="BBO933" s="153"/>
      <c r="BBP933" s="153"/>
      <c r="BBQ933" s="153"/>
      <c r="BBR933" s="153"/>
      <c r="BBS933" s="153"/>
      <c r="BBT933" s="153"/>
      <c r="BBU933" s="153"/>
      <c r="BBV933" s="153"/>
      <c r="BBW933" s="153"/>
      <c r="BBX933" s="153"/>
      <c r="BBY933" s="153"/>
      <c r="BBZ933" s="153"/>
      <c r="BCA933" s="153"/>
      <c r="BCB933" s="153"/>
      <c r="BCC933" s="153"/>
      <c r="BCD933" s="153"/>
      <c r="BCE933" s="153"/>
      <c r="BCF933" s="153"/>
      <c r="BCG933" s="153"/>
      <c r="BCH933" s="153"/>
      <c r="BCI933" s="153"/>
      <c r="BCJ933" s="153"/>
      <c r="BCK933" s="153"/>
      <c r="BCL933" s="153"/>
      <c r="BCM933" s="153"/>
      <c r="BCN933" s="153"/>
      <c r="BCO933" s="153"/>
      <c r="BCP933" s="153"/>
      <c r="BCQ933" s="153"/>
      <c r="BCR933" s="153"/>
      <c r="BCS933" s="153"/>
      <c r="BCT933" s="153"/>
      <c r="BCU933" s="153"/>
      <c r="BCV933" s="153"/>
      <c r="BCW933" s="153"/>
      <c r="BCX933" s="153"/>
      <c r="BCY933" s="153"/>
      <c r="BCZ933" s="153"/>
      <c r="BDA933" s="153"/>
      <c r="BDB933" s="153"/>
      <c r="BDC933" s="153"/>
      <c r="BDD933" s="153"/>
      <c r="BDE933" s="153"/>
      <c r="BDF933" s="153"/>
      <c r="BDG933" s="153"/>
      <c r="BDH933" s="153"/>
      <c r="BDI933" s="153"/>
      <c r="BDJ933" s="153"/>
      <c r="BDK933" s="153"/>
      <c r="BDL933" s="153"/>
      <c r="BDM933" s="153"/>
      <c r="BDN933" s="153"/>
      <c r="BDO933" s="153"/>
      <c r="BDP933" s="153"/>
      <c r="BDQ933" s="153"/>
      <c r="BDR933" s="153"/>
      <c r="BDS933" s="153"/>
      <c r="BDT933" s="153"/>
      <c r="BDU933" s="153"/>
      <c r="BDV933" s="153"/>
      <c r="BDW933" s="153"/>
      <c r="BDX933" s="153"/>
      <c r="BDY933" s="153"/>
      <c r="BDZ933" s="153"/>
      <c r="BEA933" s="153"/>
      <c r="BEB933" s="153"/>
      <c r="BEC933" s="153"/>
      <c r="BED933" s="153"/>
      <c r="BEE933" s="153"/>
      <c r="BEF933" s="153"/>
      <c r="BEG933" s="153"/>
      <c r="BEH933" s="153"/>
      <c r="BEI933" s="153"/>
      <c r="BEJ933" s="153"/>
      <c r="BEK933" s="153"/>
      <c r="BEL933" s="153"/>
      <c r="BEM933" s="153"/>
      <c r="BEN933" s="153"/>
      <c r="BEO933" s="153"/>
      <c r="BEP933" s="153"/>
      <c r="BEQ933" s="153"/>
      <c r="BER933" s="153"/>
      <c r="BES933" s="153"/>
      <c r="BET933" s="153"/>
      <c r="BEU933" s="153"/>
      <c r="BEV933" s="153"/>
      <c r="BEW933" s="153"/>
      <c r="BEX933" s="153"/>
      <c r="BEY933" s="153"/>
      <c r="BEZ933" s="153"/>
      <c r="BFA933" s="153"/>
      <c r="BFB933" s="153"/>
      <c r="BFC933" s="153"/>
      <c r="BFD933" s="153"/>
      <c r="BFE933" s="153"/>
      <c r="BFF933" s="153"/>
      <c r="BFG933" s="153"/>
      <c r="BFH933" s="153"/>
      <c r="BFI933" s="153"/>
      <c r="BFJ933" s="153"/>
      <c r="BFK933" s="153"/>
      <c r="BFL933" s="153"/>
      <c r="BFM933" s="153"/>
      <c r="BFN933" s="153"/>
      <c r="BFO933" s="153"/>
      <c r="BFP933" s="153"/>
      <c r="BFQ933" s="153"/>
      <c r="BFR933" s="153"/>
      <c r="BFS933" s="153"/>
      <c r="BFT933" s="153"/>
      <c r="BFU933" s="153"/>
      <c r="BFV933" s="153"/>
      <c r="BFW933" s="153"/>
      <c r="BFX933" s="153"/>
      <c r="BFY933" s="153"/>
      <c r="BFZ933" s="153"/>
      <c r="BGA933" s="153"/>
      <c r="BGB933" s="153"/>
      <c r="BGC933" s="153"/>
      <c r="BGD933" s="153"/>
      <c r="BGE933" s="153"/>
      <c r="BGF933" s="153"/>
      <c r="BGG933" s="153"/>
      <c r="BGH933" s="153"/>
      <c r="BGI933" s="153"/>
      <c r="BGJ933" s="153"/>
      <c r="BGK933" s="153"/>
      <c r="BGL933" s="153"/>
      <c r="BGM933" s="153"/>
      <c r="BGN933" s="153"/>
      <c r="BGO933" s="153"/>
      <c r="BGP933" s="153"/>
      <c r="BGQ933" s="153"/>
      <c r="BGR933" s="153"/>
      <c r="BGS933" s="153"/>
      <c r="BGT933" s="153"/>
      <c r="BGU933" s="153"/>
      <c r="BGV933" s="153"/>
      <c r="BGW933" s="153"/>
      <c r="BGX933" s="153"/>
      <c r="BGY933" s="153"/>
      <c r="BGZ933" s="153"/>
      <c r="BHA933" s="153"/>
      <c r="BHB933" s="153"/>
      <c r="BHC933" s="153"/>
      <c r="BHD933" s="153"/>
      <c r="BHE933" s="153"/>
      <c r="BHF933" s="153"/>
      <c r="BHG933" s="153"/>
      <c r="BHH933" s="153"/>
      <c r="BHI933" s="153"/>
      <c r="BHJ933" s="153"/>
      <c r="BHK933" s="153"/>
      <c r="BHL933" s="153"/>
      <c r="BHM933" s="153"/>
      <c r="BHN933" s="153"/>
      <c r="BHO933" s="153"/>
      <c r="BHP933" s="153"/>
      <c r="BHQ933" s="153"/>
      <c r="BHR933" s="153"/>
      <c r="BHS933" s="153"/>
      <c r="BHT933" s="153"/>
      <c r="BHU933" s="153"/>
      <c r="BHV933" s="153"/>
      <c r="BHW933" s="153"/>
      <c r="BHX933" s="153"/>
      <c r="BHY933" s="153"/>
      <c r="BHZ933" s="153"/>
      <c r="BIA933" s="153"/>
      <c r="BIB933" s="153"/>
      <c r="BIC933" s="153"/>
      <c r="BID933" s="153"/>
      <c r="BIE933" s="153"/>
      <c r="BIF933" s="153"/>
      <c r="BIG933" s="153"/>
      <c r="BIH933" s="153"/>
      <c r="BII933" s="153"/>
      <c r="BIJ933" s="153"/>
      <c r="BIK933" s="153"/>
      <c r="BIL933" s="153"/>
      <c r="BIM933" s="153"/>
      <c r="BIN933" s="153"/>
      <c r="BIO933" s="153"/>
      <c r="BIP933" s="153"/>
      <c r="BIQ933" s="153"/>
      <c r="BIR933" s="153"/>
      <c r="BIS933" s="153"/>
      <c r="BIT933" s="153"/>
      <c r="BIU933" s="153"/>
      <c r="BIV933" s="153"/>
      <c r="BIW933" s="153"/>
      <c r="BIX933" s="153"/>
      <c r="BIY933" s="153"/>
      <c r="BIZ933" s="153"/>
      <c r="BJA933" s="153"/>
      <c r="BJB933" s="153"/>
      <c r="BJC933" s="153"/>
      <c r="BJD933" s="153"/>
      <c r="BJE933" s="153"/>
      <c r="BJF933" s="153"/>
      <c r="BJG933" s="153"/>
      <c r="BJH933" s="153"/>
      <c r="BJI933" s="153"/>
      <c r="BJJ933" s="153"/>
      <c r="BJK933" s="153"/>
      <c r="BJL933" s="153"/>
      <c r="BJM933" s="153"/>
      <c r="BJN933" s="153"/>
      <c r="BJO933" s="153"/>
      <c r="BJP933" s="153"/>
      <c r="BJQ933" s="153"/>
      <c r="BJR933" s="153"/>
      <c r="BJS933" s="153"/>
      <c r="BJT933" s="153"/>
      <c r="BJU933" s="153"/>
      <c r="BJV933" s="153"/>
      <c r="BJW933" s="153"/>
      <c r="BJX933" s="153"/>
      <c r="BJY933" s="153"/>
      <c r="BJZ933" s="153"/>
      <c r="BKA933" s="153"/>
      <c r="BKB933" s="153"/>
      <c r="BKC933" s="153"/>
      <c r="BKD933" s="153"/>
      <c r="BKE933" s="153"/>
      <c r="BKF933" s="153"/>
      <c r="BKG933" s="153"/>
      <c r="BKH933" s="153"/>
      <c r="BKI933" s="153"/>
      <c r="BKJ933" s="153"/>
      <c r="BKK933" s="153"/>
      <c r="BKL933" s="153"/>
      <c r="BKM933" s="153"/>
      <c r="BKN933" s="153"/>
      <c r="BKO933" s="153"/>
      <c r="BKP933" s="153"/>
      <c r="BKQ933" s="153"/>
      <c r="BKR933" s="153"/>
      <c r="BKS933" s="153"/>
      <c r="BKT933" s="153"/>
      <c r="BKU933" s="153"/>
      <c r="BKV933" s="153"/>
      <c r="BKW933" s="153"/>
      <c r="BKX933" s="153"/>
      <c r="BKY933" s="153"/>
      <c r="BKZ933" s="153"/>
      <c r="BLA933" s="153"/>
      <c r="BLB933" s="153"/>
      <c r="BLC933" s="153"/>
      <c r="BLD933" s="153"/>
      <c r="BLE933" s="153"/>
      <c r="BLF933" s="153"/>
      <c r="BLG933" s="153"/>
      <c r="BLH933" s="153"/>
      <c r="BLI933" s="153"/>
      <c r="BLJ933" s="153"/>
      <c r="BLK933" s="153"/>
      <c r="BLL933" s="153"/>
      <c r="BLM933" s="153"/>
      <c r="BLN933" s="153"/>
      <c r="BLO933" s="153"/>
      <c r="BLP933" s="153"/>
      <c r="BLQ933" s="153"/>
      <c r="BLR933" s="153"/>
      <c r="BLS933" s="153"/>
      <c r="BLT933" s="153"/>
      <c r="BLU933" s="153"/>
      <c r="BLV933" s="153"/>
      <c r="BLW933" s="153"/>
      <c r="BLX933" s="153"/>
      <c r="BLY933" s="153"/>
      <c r="BLZ933" s="153"/>
      <c r="BMA933" s="153"/>
      <c r="BMB933" s="153"/>
      <c r="BMC933" s="153"/>
      <c r="BMD933" s="153"/>
      <c r="BME933" s="153"/>
      <c r="BMF933" s="153"/>
      <c r="BMG933" s="153"/>
      <c r="BMH933" s="153"/>
      <c r="BMI933" s="153"/>
      <c r="BMJ933" s="153"/>
      <c r="BMK933" s="153"/>
      <c r="BML933" s="153"/>
      <c r="BMM933" s="153"/>
      <c r="BMN933" s="153"/>
      <c r="BMO933" s="153"/>
      <c r="BMP933" s="153"/>
      <c r="BMQ933" s="153"/>
      <c r="BMR933" s="153"/>
      <c r="BMS933" s="153"/>
      <c r="BMT933" s="153"/>
      <c r="BMU933" s="153"/>
      <c r="BMV933" s="153"/>
      <c r="BMW933" s="153"/>
      <c r="BMX933" s="153"/>
      <c r="BMY933" s="153"/>
      <c r="BMZ933" s="153"/>
      <c r="BNA933" s="153"/>
      <c r="BNB933" s="153"/>
      <c r="BNC933" s="153"/>
      <c r="BND933" s="153"/>
      <c r="BNE933" s="153"/>
      <c r="BNF933" s="153"/>
      <c r="BNG933" s="153"/>
      <c r="BNH933" s="153"/>
      <c r="BNI933" s="153"/>
      <c r="BNJ933" s="153"/>
      <c r="BNK933" s="153"/>
      <c r="BNL933" s="153"/>
      <c r="BNM933" s="153"/>
      <c r="BNN933" s="153"/>
      <c r="BNO933" s="153"/>
      <c r="BNP933" s="153"/>
      <c r="BNQ933" s="153"/>
      <c r="BNR933" s="153"/>
      <c r="BNS933" s="153"/>
      <c r="BNT933" s="153"/>
      <c r="BNU933" s="153"/>
      <c r="BNV933" s="153"/>
      <c r="BNW933" s="153"/>
      <c r="BNX933" s="153"/>
      <c r="BNY933" s="153"/>
      <c r="BNZ933" s="153"/>
      <c r="BOA933" s="153"/>
      <c r="BOB933" s="153"/>
      <c r="BOC933" s="153"/>
      <c r="BOD933" s="153"/>
      <c r="BOE933" s="153"/>
      <c r="BOF933" s="153"/>
      <c r="BOG933" s="153"/>
      <c r="BOH933" s="153"/>
      <c r="BOI933" s="153"/>
      <c r="BOJ933" s="153"/>
      <c r="BOK933" s="153"/>
      <c r="BOL933" s="153"/>
      <c r="BOM933" s="153"/>
      <c r="BON933" s="153"/>
      <c r="BOO933" s="153"/>
      <c r="BOP933" s="153"/>
      <c r="BOQ933" s="153"/>
      <c r="BOR933" s="153"/>
      <c r="BOS933" s="153"/>
      <c r="BOT933" s="153"/>
      <c r="BOU933" s="153"/>
      <c r="BOV933" s="153"/>
      <c r="BOW933" s="153"/>
      <c r="BOX933" s="153"/>
      <c r="BOY933" s="153"/>
      <c r="BOZ933" s="153"/>
      <c r="BPA933" s="153"/>
      <c r="BPB933" s="153"/>
      <c r="BPC933" s="153"/>
      <c r="BPD933" s="153"/>
      <c r="BPE933" s="153"/>
      <c r="BPF933" s="153"/>
      <c r="BPG933" s="153"/>
      <c r="BPH933" s="153"/>
      <c r="BPI933" s="153"/>
      <c r="BPJ933" s="153"/>
      <c r="BPK933" s="153"/>
      <c r="BPL933" s="153"/>
      <c r="BPM933" s="153"/>
      <c r="BPN933" s="153"/>
      <c r="BPO933" s="153"/>
      <c r="BPP933" s="153"/>
      <c r="BPQ933" s="153"/>
      <c r="BPR933" s="153"/>
      <c r="BPS933" s="153"/>
      <c r="BPT933" s="153"/>
      <c r="BPU933" s="153"/>
      <c r="BPV933" s="153"/>
      <c r="BPW933" s="153"/>
      <c r="BPX933" s="153"/>
      <c r="BPY933" s="153"/>
      <c r="BPZ933" s="153"/>
      <c r="BQA933" s="153"/>
      <c r="BQB933" s="153"/>
      <c r="BQC933" s="153"/>
      <c r="BQD933" s="153"/>
      <c r="BQE933" s="153"/>
      <c r="BQF933" s="153"/>
      <c r="BQG933" s="153"/>
      <c r="BQH933" s="153"/>
      <c r="BQI933" s="153"/>
      <c r="BQJ933" s="153"/>
      <c r="BQK933" s="153"/>
      <c r="BQL933" s="153"/>
      <c r="BQM933" s="153"/>
      <c r="BQN933" s="153"/>
      <c r="BQO933" s="153"/>
      <c r="BQP933" s="153"/>
      <c r="BQQ933" s="153"/>
      <c r="BQR933" s="153"/>
      <c r="BQS933" s="153"/>
      <c r="BQT933" s="153"/>
      <c r="BQU933" s="153"/>
      <c r="BQV933" s="153"/>
      <c r="BQW933" s="153"/>
      <c r="BQX933" s="153"/>
      <c r="BQY933" s="153"/>
      <c r="BQZ933" s="153"/>
      <c r="BRA933" s="153"/>
      <c r="BRB933" s="153"/>
      <c r="BRC933" s="153"/>
      <c r="BRD933" s="153"/>
      <c r="BRE933" s="153"/>
      <c r="BRF933" s="153"/>
      <c r="BRG933" s="153"/>
      <c r="BRH933" s="153"/>
      <c r="BRI933" s="153"/>
      <c r="BRJ933" s="153"/>
      <c r="BRK933" s="153"/>
      <c r="BRL933" s="153"/>
      <c r="BRM933" s="153"/>
      <c r="BRN933" s="153"/>
      <c r="BRO933" s="153"/>
      <c r="BRP933" s="153"/>
      <c r="BRQ933" s="153"/>
      <c r="BRR933" s="153"/>
      <c r="BRS933" s="153"/>
      <c r="BRT933" s="153"/>
      <c r="BRU933" s="153"/>
      <c r="BRV933" s="153"/>
      <c r="BRW933" s="153"/>
      <c r="BRX933" s="153"/>
      <c r="BRY933" s="153"/>
      <c r="BRZ933" s="153"/>
      <c r="BSA933" s="153"/>
      <c r="BSB933" s="153"/>
      <c r="BSC933" s="153"/>
      <c r="BSD933" s="153"/>
      <c r="BSE933" s="153"/>
      <c r="BSF933" s="153"/>
      <c r="BSG933" s="153"/>
      <c r="BSH933" s="153"/>
      <c r="BSI933" s="153"/>
      <c r="BSJ933" s="153"/>
      <c r="BSK933" s="153"/>
      <c r="BSL933" s="153"/>
      <c r="BSM933" s="153"/>
      <c r="BSN933" s="153"/>
      <c r="BSO933" s="153"/>
      <c r="BSP933" s="153"/>
      <c r="BSQ933" s="153"/>
      <c r="BSR933" s="153"/>
      <c r="BSS933" s="153"/>
      <c r="BST933" s="153"/>
      <c r="BSU933" s="153"/>
      <c r="BSV933" s="153"/>
      <c r="BSW933" s="153"/>
      <c r="BSX933" s="153"/>
      <c r="BSY933" s="153"/>
      <c r="BSZ933" s="153"/>
      <c r="BTA933" s="153"/>
      <c r="BTB933" s="153"/>
      <c r="BTC933" s="153"/>
      <c r="BTD933" s="153"/>
      <c r="BTE933" s="153"/>
      <c r="BTF933" s="153"/>
      <c r="BTG933" s="153"/>
      <c r="BTH933" s="153"/>
      <c r="BTI933" s="153"/>
      <c r="BTJ933" s="153"/>
      <c r="BTK933" s="153"/>
      <c r="BTL933" s="153"/>
      <c r="BTM933" s="153"/>
      <c r="BTN933" s="153"/>
      <c r="BTO933" s="153"/>
      <c r="BTP933" s="153"/>
      <c r="BTQ933" s="153"/>
      <c r="BTR933" s="153"/>
      <c r="BTS933" s="153"/>
      <c r="BTT933" s="153"/>
      <c r="BTU933" s="153"/>
      <c r="BTV933" s="153"/>
      <c r="BTW933" s="153"/>
      <c r="BTX933" s="153"/>
      <c r="BTY933" s="153"/>
      <c r="BTZ933" s="153"/>
      <c r="BUA933" s="153"/>
      <c r="BUB933" s="153"/>
      <c r="BUC933" s="153"/>
      <c r="BUD933" s="153"/>
      <c r="BUE933" s="153"/>
      <c r="BUF933" s="153"/>
      <c r="BUG933" s="153"/>
      <c r="BUH933" s="153"/>
      <c r="BUI933" s="153"/>
      <c r="BUJ933" s="153"/>
      <c r="BUK933" s="153"/>
      <c r="BUL933" s="153"/>
      <c r="BUM933" s="153"/>
      <c r="BUN933" s="153"/>
      <c r="BUO933" s="153"/>
      <c r="BUP933" s="153"/>
      <c r="BUQ933" s="153"/>
      <c r="BUR933" s="153"/>
      <c r="BUS933" s="153"/>
      <c r="BUT933" s="153"/>
      <c r="BUU933" s="153"/>
      <c r="BUV933" s="153"/>
      <c r="BUW933" s="153"/>
      <c r="BUX933" s="153"/>
      <c r="BUY933" s="153"/>
      <c r="BUZ933" s="153"/>
      <c r="BVA933" s="153"/>
      <c r="BVB933" s="153"/>
      <c r="BVC933" s="153"/>
      <c r="BVD933" s="153"/>
      <c r="BVE933" s="153"/>
      <c r="BVF933" s="153"/>
      <c r="BVG933" s="153"/>
      <c r="BVH933" s="153"/>
      <c r="BVI933" s="153"/>
      <c r="BVJ933" s="153"/>
      <c r="BVK933" s="153"/>
      <c r="BVL933" s="153"/>
      <c r="BVM933" s="153"/>
      <c r="BVN933" s="153"/>
      <c r="BVO933" s="153"/>
      <c r="BVP933" s="153"/>
      <c r="BVQ933" s="153"/>
      <c r="BVR933" s="153"/>
      <c r="BVS933" s="153"/>
      <c r="BVT933" s="153"/>
      <c r="BVU933" s="153"/>
      <c r="BVV933" s="153"/>
      <c r="BVW933" s="153"/>
      <c r="BVX933" s="153"/>
      <c r="BVY933" s="153"/>
      <c r="BVZ933" s="153"/>
      <c r="BWA933" s="153"/>
      <c r="BWB933" s="153"/>
      <c r="BWC933" s="153"/>
      <c r="BWD933" s="153"/>
      <c r="BWE933" s="153"/>
      <c r="BWF933" s="153"/>
      <c r="BWG933" s="153"/>
      <c r="BWH933" s="153"/>
      <c r="BWI933" s="153"/>
      <c r="BWJ933" s="153"/>
      <c r="BWK933" s="153"/>
      <c r="BWL933" s="153"/>
      <c r="BWM933" s="153"/>
      <c r="BWN933" s="153"/>
      <c r="BWO933" s="153"/>
      <c r="BWP933" s="153"/>
      <c r="BWQ933" s="153"/>
      <c r="BWR933" s="153"/>
      <c r="BWS933" s="153"/>
      <c r="BWT933" s="153"/>
      <c r="BWU933" s="153"/>
      <c r="BWV933" s="153"/>
      <c r="BWW933" s="153"/>
      <c r="BWX933" s="153"/>
      <c r="BWY933" s="153"/>
      <c r="BWZ933" s="153"/>
      <c r="BXA933" s="153"/>
      <c r="BXB933" s="153"/>
      <c r="BXC933" s="153"/>
      <c r="BXD933" s="153"/>
      <c r="BXE933" s="153"/>
      <c r="BXF933" s="153"/>
      <c r="BXG933" s="153"/>
      <c r="BXH933" s="153"/>
      <c r="BXI933" s="153"/>
      <c r="BXJ933" s="153"/>
      <c r="BXK933" s="153"/>
      <c r="BXL933" s="153"/>
      <c r="BXM933" s="153"/>
      <c r="BXN933" s="153"/>
      <c r="BXO933" s="153"/>
      <c r="BXP933" s="153"/>
      <c r="BXQ933" s="153"/>
      <c r="BXR933" s="153"/>
      <c r="BXS933" s="153"/>
      <c r="BXT933" s="153"/>
      <c r="BXU933" s="153"/>
      <c r="BXV933" s="153"/>
      <c r="BXW933" s="153"/>
      <c r="BXX933" s="153"/>
      <c r="BXY933" s="153"/>
      <c r="BXZ933" s="153"/>
      <c r="BYA933" s="153"/>
      <c r="BYB933" s="153"/>
      <c r="BYC933" s="153"/>
      <c r="BYD933" s="153"/>
      <c r="BYE933" s="153"/>
      <c r="BYF933" s="153"/>
      <c r="BYG933" s="153"/>
      <c r="BYH933" s="153"/>
      <c r="BYI933" s="153"/>
      <c r="BYJ933" s="153"/>
      <c r="BYK933" s="153"/>
      <c r="BYL933" s="153"/>
      <c r="BYM933" s="153"/>
      <c r="BYN933" s="153"/>
      <c r="BYO933" s="153"/>
      <c r="BYP933" s="153"/>
    </row>
    <row r="934" spans="1:2018" s="153" customFormat="1" ht="12.75" customHeight="1">
      <c r="A934"/>
      <c r="C934" s="197">
        <v>2016</v>
      </c>
      <c r="D934" s="21" t="s">
        <v>46</v>
      </c>
      <c r="E934" s="20" t="s">
        <v>185</v>
      </c>
      <c r="I934" s="31"/>
      <c r="J934" s="165">
        <f>IF($I916="n/a",0,IF(J$4&lt;=$C934,0,IF(SUM($C934,$I916)&gt;J$4,$J930/$I916,$J930-SUM($I934:I934))))</f>
        <v>0</v>
      </c>
      <c r="K934" s="165">
        <f>IF($I916="n/a",0,IF(K$4&lt;=$C934,0,IF(SUM($C934,$I916)&gt;K$4,$J930/$I916,$J930-SUM($I934:J934))))</f>
        <v>0</v>
      </c>
      <c r="L934" s="165">
        <f>IF($I916="n/a",0,IF(L$4&lt;=$C934,0,IF(SUM($C934,$I916)&gt;L$4,$J930/$I916,$J930-SUM($I934:K934))))</f>
        <v>0</v>
      </c>
      <c r="M934" s="165">
        <f>IF($I916="n/a",0,IF(M$4&lt;=$C934,0,IF(SUM($C934,$I916)&gt;M$4,$J930/$I916,$J930-SUM($I934:L934))))</f>
        <v>0</v>
      </c>
      <c r="N934" s="165">
        <f>IF($I916="n/a",0,IF(N$4&lt;=$C934,0,IF(SUM($C934,$I916)&gt;N$4,$J930/$I916,$J930-SUM($I934:M934))))</f>
        <v>0</v>
      </c>
      <c r="O934" s="165">
        <f>IF($I916="n/a",0,IF(O$4&lt;=$C934,0,IF(SUM($C934,$I916)&gt;O$4,$J930/$I916,$J930-SUM($I934:N934))))</f>
        <v>0</v>
      </c>
      <c r="P934" s="165">
        <f>IF($I916="n/a",0,IF(P$4&lt;=$C934,0,IF(SUM($C934,$I916)&gt;P$4,$J930/$I916,$J930-SUM($I934:O934))))</f>
        <v>0</v>
      </c>
      <c r="Q934" s="165">
        <f>IF($I916="n/a",0,IF(Q$4&lt;=$C934,0,IF(SUM($C934,$I916)&gt;Q$4,$J930/$I916,$J930-SUM($I934:P934))))</f>
        <v>0</v>
      </c>
      <c r="R934" s="165">
        <f>IF($I916="n/a",0,IF(R$4&lt;=$C934,0,IF(SUM($C934,$I916)&gt;R$4,$J930/$I916,$J930-SUM($I934:Q934))))</f>
        <v>0</v>
      </c>
      <c r="S934" s="165">
        <f>IF($I916="n/a",0,IF(S$4&lt;=$C934,0,IF(SUM($C934,$I916)&gt;S$4,$J930/$I916,$J930-SUM($I934:R934))))</f>
        <v>0</v>
      </c>
      <c r="T934" s="165">
        <f>IF($I916="n/a",0,IF(T$4&lt;=$C934,0,IF(SUM($C934,$I916)&gt;T$4,$J930/$I916,$J930-SUM($I934:S934))))</f>
        <v>0</v>
      </c>
      <c r="U934" s="165">
        <f>IF($I916="n/a",0,IF(U$4&lt;=$C934,0,IF(SUM($C934,$I916)&gt;U$4,$J930/$I916,$J930-SUM($I934:T934))))</f>
        <v>0</v>
      </c>
      <c r="V934" s="165">
        <f>IF($I916="n/a",0,IF(V$4&lt;=$C934,0,IF(SUM($C934,$I916)&gt;V$4,$J930/$I916,$J930-SUM($I934:U934))))</f>
        <v>0</v>
      </c>
      <c r="W934" s="165">
        <f>IF($I916="n/a",0,IF(W$4&lt;=$C934,0,IF(SUM($C934,$I916)&gt;W$4,$J930/$I916,$J930-SUM($I934:V934))))</f>
        <v>0</v>
      </c>
      <c r="X934" s="165">
        <f>IF($I916="n/a",0,IF(X$4&lt;=$C934,0,IF(SUM($C934,$I916)&gt;X$4,$J930/$I916,$J930-SUM($I934:W934))))</f>
        <v>0</v>
      </c>
      <c r="Y934" s="165">
        <f>IF($I916="n/a",0,IF(Y$4&lt;=$C934,0,IF(SUM($C934,$I916)&gt;Y$4,$J930/$I916,$J930-SUM($I934:X934))))</f>
        <v>0</v>
      </c>
      <c r="Z934" s="165">
        <f>IF($I916="n/a",0,IF(Z$4&lt;=$C934,0,IF(SUM($C934,$I916)&gt;Z$4,$J930/$I916,$J930-SUM($I934:Y934))))</f>
        <v>0</v>
      </c>
      <c r="AA934" s="165">
        <f>IF($I916="n/a",0,IF(AA$4&lt;=$C934,0,IF(SUM($C934,$I916)&gt;AA$4,$J930/$I916,$J930-SUM($I934:Z934))))</f>
        <v>0</v>
      </c>
      <c r="AB934" s="165">
        <f>IF($I916="n/a",0,IF(AB$4&lt;=$C934,0,IF(SUM($C934,$I916)&gt;AB$4,$J930/$I916,$J930-SUM($I934:AA934))))</f>
        <v>0</v>
      </c>
      <c r="AC934" s="165">
        <f>IF($I916="n/a",0,IF(AC$4&lt;=$C934,0,IF(SUM($C934,$I916)&gt;AC$4,$J930/$I916,$J930-SUM($I934:AB934))))</f>
        <v>0</v>
      </c>
      <c r="AD934" s="165">
        <f>IF($I916="n/a",0,IF(AD$4&lt;=$C934,0,IF(SUM($C934,$I916)&gt;AD$4,$J930/$I916,$J930-SUM($I934:AC934))))</f>
        <v>0</v>
      </c>
      <c r="AE934" s="165">
        <f>IF($I916="n/a",0,IF(AE$4&lt;=$C934,0,IF(SUM($C934,$I916)&gt;AE$4,$J930/$I916,$J930-SUM($I934:AD934))))</f>
        <v>0</v>
      </c>
      <c r="AF934" s="165">
        <f>IF($I916="n/a",0,IF(AF$4&lt;=$C934,0,IF(SUM($C934,$I916)&gt;AF$4,$J930/$I916,$J930-SUM($I934:AE934))))</f>
        <v>0</v>
      </c>
      <c r="AG934" s="165">
        <f>IF($I916="n/a",0,IF(AG$4&lt;=$C934,0,IF(SUM($C934,$I916)&gt;AG$4,$J930/$I916,$J930-SUM($I934:AF934))))</f>
        <v>0</v>
      </c>
      <c r="AH934" s="165">
        <f>IF($I916="n/a",0,IF(AH$4&lt;=$C934,0,IF(SUM($C934,$I916)&gt;AH$4,$J930/$I916,$J930-SUM($I934:AG934))))</f>
        <v>0</v>
      </c>
      <c r="AI934" s="165">
        <f>IF($I916="n/a",0,IF(AI$4&lt;=$C934,0,IF(SUM($C934,$I916)&gt;AI$4,$J930/$I916,$J930-SUM($I934:AH934))))</f>
        <v>0</v>
      </c>
      <c r="AJ934" s="165">
        <f>IF($I916="n/a",0,IF(AJ$4&lt;=$C934,0,IF(SUM($C934,$I916)&gt;AJ$4,$J930/$I916,$J930-SUM($I934:AI934))))</f>
        <v>0</v>
      </c>
      <c r="AK934" s="165">
        <f>IF($I916="n/a",0,IF(AK$4&lt;=$C934,0,IF(SUM($C934,$I916)&gt;AK$4,$J930/$I916,$J930-SUM($I934:AJ934))))</f>
        <v>0</v>
      </c>
      <c r="AL934" s="165">
        <f>IF($I916="n/a",0,IF(AL$4&lt;=$C934,0,IF(SUM($C934,$I916)&gt;AL$4,$J930/$I916,$J930-SUM($I934:AK934))))</f>
        <v>0</v>
      </c>
      <c r="AM934" s="165">
        <f>IF($I916="n/a",0,IF(AM$4&lt;=$C934,0,IF(SUM($C934,$I916)&gt;AM$4,$J930/$I916,$J930-SUM($I934:AL934))))</f>
        <v>0</v>
      </c>
      <c r="AN934" s="165">
        <f>IF($I916="n/a",0,IF(AN$4&lt;=$C934,0,IF(SUM($C934,$I916)&gt;AN$4,$J930/$I916,$J930-SUM($I934:AM934))))</f>
        <v>0</v>
      </c>
      <c r="AO934" s="165">
        <f>IF($I916="n/a",0,IF(AO$4&lt;=$C934,0,IF(SUM($C934,$I916)&gt;AO$4,$J930/$I916,$J930-SUM($I934:AN934))))</f>
        <v>0</v>
      </c>
      <c r="AP934" s="165">
        <f>IF($I916="n/a",0,IF(AP$4&lt;=$C934,0,IF(SUM($C934,$I916)&gt;AP$4,$J930/$I916,$J930-SUM($I934:AO934))))</f>
        <v>0</v>
      </c>
      <c r="AQ934" s="165">
        <f>IF($I916="n/a",0,IF(AQ$4&lt;=$C934,0,IF(SUM($C934,$I916)&gt;AQ$4,$J930/$I916,$J930-SUM($I934:AP934))))</f>
        <v>0</v>
      </c>
      <c r="AR934" s="165">
        <f>IF($I916="n/a",0,IF(AR$4&lt;=$C934,0,IF(SUM($C934,$I916)&gt;AR$4,$J930/$I916,$J930-SUM($I934:AQ934))))</f>
        <v>0</v>
      </c>
      <c r="AS934" s="165">
        <f>IF($I916="n/a",0,IF(AS$4&lt;=$C934,0,IF(SUM($C934,$I916)&gt;AS$4,$J930/$I916,$J930-SUM($I934:AR934))))</f>
        <v>0</v>
      </c>
      <c r="AT934" s="165">
        <f>IF($I916="n/a",0,IF(AT$4&lt;=$C934,0,IF(SUM($C934,$I916)&gt;AT$4,$J930/$I916,$J930-SUM($I934:AS934))))</f>
        <v>0</v>
      </c>
      <c r="AU934" s="165">
        <f>IF($I916="n/a",0,IF(AU$4&lt;=$C934,0,IF(SUM($C934,$I916)&gt;AU$4,$J930/$I916,$J930-SUM($I934:AT934))))</f>
        <v>0</v>
      </c>
      <c r="AV934" s="165">
        <f>IF($I916="n/a",0,IF(AV$4&lt;=$C934,0,IF(SUM($C934,$I916)&gt;AV$4,$J930/$I916,$J930-SUM($I934:AU934))))</f>
        <v>0</v>
      </c>
      <c r="AW934" s="165">
        <f>IF($I916="n/a",0,IF(AW$4&lt;=$C934,0,IF(SUM($C934,$I916)&gt;AW$4,$J930/$I916,$J930-SUM($I934:AV934))))</f>
        <v>0</v>
      </c>
      <c r="AX934" s="165">
        <f>IF($I916="n/a",0,IF(AX$4&lt;=$C934,0,IF(SUM($C934,$I916)&gt;AX$4,$J930/$I916,$J930-SUM($I934:AW934))))</f>
        <v>0</v>
      </c>
      <c r="AY934" s="165">
        <f>IF($I916="n/a",0,IF(AY$4&lt;=$C934,0,IF(SUM($C934,$I916)&gt;AY$4,$J930/$I916,$J930-SUM($I934:AX934))))</f>
        <v>0</v>
      </c>
      <c r="AZ934" s="165">
        <f>IF($I916="n/a",0,IF(AZ$4&lt;=$C934,0,IF(SUM($C934,$I916)&gt;AZ$4,$J930/$I916,$J930-SUM($I934:AY934))))</f>
        <v>0</v>
      </c>
      <c r="BA934" s="165">
        <f>IF($I916="n/a",0,IF(BA$4&lt;=$C934,0,IF(SUM($C934,$I916)&gt;BA$4,$J930/$I916,$J930-SUM($I934:AZ934))))</f>
        <v>0</v>
      </c>
      <c r="BB934" s="165">
        <f>IF($I916="n/a",0,IF(BB$4&lt;=$C934,0,IF(SUM($C934,$I916)&gt;BB$4,$J930/$I916,$J930-SUM($I934:BA934))))</f>
        <v>0</v>
      </c>
      <c r="BC934" s="165">
        <f>IF($I916="n/a",0,IF(BC$4&lt;=$C934,0,IF(SUM($C934,$I916)&gt;BC$4,$J930/$I916,$J930-SUM($I934:BB934))))</f>
        <v>0</v>
      </c>
      <c r="BD934" s="165">
        <f>IF($I916="n/a",0,IF(BD$4&lt;=$C934,0,IF(SUM($C934,$I916)&gt;BD$4,$J930/$I916,$J930-SUM($I934:BC934))))</f>
        <v>0</v>
      </c>
      <c r="BE934" s="165">
        <f>IF($I916="n/a",0,IF(BE$4&lt;=$C934,0,IF(SUM($C934,$I916)&gt;BE$4,$J930/$I916,$J930-SUM($I934:BD934))))</f>
        <v>0</v>
      </c>
      <c r="BF934" s="165">
        <f>IF($I916="n/a",0,IF(BF$4&lt;=$C934,0,IF(SUM($C934,$I916)&gt;BF$4,$J930/$I916,$J930-SUM($I934:BE934))))</f>
        <v>0</v>
      </c>
      <c r="BG934" s="165">
        <f>IF($I916="n/a",0,IF(BG$4&lt;=$C934,0,IF(SUM($C934,$I916)&gt;BG$4,$J930/$I916,$J930-SUM($I934:BF934))))</f>
        <v>0</v>
      </c>
      <c r="BH934" s="165">
        <f>IF($I916="n/a",0,IF(BH$4&lt;=$C934,0,IF(SUM($C934,$I916)&gt;BH$4,$J930/$I916,$J930-SUM($I934:BG934))))</f>
        <v>0</v>
      </c>
      <c r="BI934" s="165">
        <f>IF($I916="n/a",0,IF(BI$4&lt;=$C934,0,IF(SUM($C934,$I916)&gt;BI$4,$J930/$I916,$J930-SUM($I934:BH934))))</f>
        <v>0</v>
      </c>
      <c r="BJ934" s="165">
        <f>IF($I916="n/a",0,IF(BJ$4&lt;=$C934,0,IF(SUM($C934,$I916)&gt;BJ$4,$J930/$I916,$J930-SUM($I934:BI934))))</f>
        <v>0</v>
      </c>
      <c r="BK934" s="165">
        <f>IF($I916="n/a",0,IF(BK$4&lt;=$C934,0,IF(SUM($C934,$I916)&gt;BK$4,$J930/$I916,$J930-SUM($I934:BJ934))))</f>
        <v>0</v>
      </c>
      <c r="BL934" s="165">
        <f>IF($I916="n/a",0,IF(BL$4&lt;=$C934,0,IF(SUM($C934,$I916)&gt;BL$4,$J930/$I916,$J930-SUM($I934:BK934))))</f>
        <v>0</v>
      </c>
      <c r="BM934" s="165">
        <f>IF($I916="n/a",0,IF(BM$4&lt;=$C934,0,IF(SUM($C934,$I916)&gt;BM$4,$J930/$I916,$J930-SUM($I934:BL934))))</f>
        <v>0</v>
      </c>
      <c r="BN934" s="165">
        <f>IF($I916="n/a",0,IF(BN$4&lt;=$C934,0,IF(SUM($C934,$I916)&gt;BN$4,$J930/$I916,$J930-SUM($I934:BM934))))</f>
        <v>0</v>
      </c>
      <c r="BO934" s="165">
        <f>IF($I916="n/a",0,IF(BO$4&lt;=$C934,0,IF(SUM($C934,$I916)&gt;BO$4,$J930/$I916,$J930-SUM($I934:BN934))))</f>
        <v>0</v>
      </c>
      <c r="BP934" s="165">
        <f>IF($I916="n/a",0,IF(BP$4&lt;=$C934,0,IF(SUM($C934,$I916)&gt;BP$4,$J930/$I916,$J930-SUM($I934:BO934))))</f>
        <v>0</v>
      </c>
      <c r="BQ934" s="165">
        <f>IF($I916="n/a",0,IF(BQ$4&lt;=$C934,0,IF(SUM($C934,$I916)&gt;BQ$4,$J930/$I916,$J930-SUM($I934:BP934))))</f>
        <v>0</v>
      </c>
      <c r="BR934" s="165">
        <f>IF($I916="n/a",0,IF(BR$4&lt;=$C934,0,IF(SUM($C934,$I916)&gt;BR$4,$J930/$I916,$J930-SUM($I934:BQ934))))</f>
        <v>0</v>
      </c>
      <c r="BS934" s="165">
        <f>IF($I916="n/a",0,IF(BS$4&lt;=$C934,0,IF(SUM($C934,$I916)&gt;BS$4,$J930/$I916,$J930-SUM($I934:BR934))))</f>
        <v>0</v>
      </c>
      <c r="BT934" s="165">
        <f>IF($I916="n/a",0,IF(BT$4&lt;=$C934,0,IF(SUM($C934,$I916)&gt;BT$4,$J930/$I916,$J930-SUM($I934:BS934))))</f>
        <v>0</v>
      </c>
      <c r="BU934" s="165">
        <f>IF($I916="n/a",0,IF(BU$4&lt;=$C934,0,IF(SUM($C934,$I916)&gt;BU$4,$J930/$I916,$J930-SUM($I934:BT934))))</f>
        <v>0</v>
      </c>
      <c r="BV934" s="165">
        <f>IF($I916="n/a",0,IF(BV$4&lt;=$C934,0,IF(SUM($C934,$I916)&gt;BV$4,$J930/$I916,$J930-SUM($I934:BU934))))</f>
        <v>0</v>
      </c>
      <c r="BW934" s="165">
        <f>IF($I916="n/a",0,IF(BW$4&lt;=$C934,0,IF(SUM($C934,$I916)&gt;BW$4,$J930/$I916,$J930-SUM($I934:BV934))))</f>
        <v>0</v>
      </c>
      <c r="BX934" s="165">
        <f>IF($I916="n/a",0,IF(BX$4&lt;=$C934,0,IF(SUM($C934,$I916)&gt;BX$4,$J930/$I916,$J930-SUM($I934:BW934))))</f>
        <v>0</v>
      </c>
      <c r="BY934" s="165">
        <f>IF($I916="n/a",0,IF(BY$4&lt;=$C934,0,IF(SUM($C934,$I916)&gt;BY$4,$J930/$I916,$J930-SUM($I934:BX934))))</f>
        <v>0</v>
      </c>
      <c r="BZ934" s="165">
        <f>IF($I916="n/a",0,IF(BZ$4&lt;=$C934,0,IF(SUM($C934,$I916)&gt;BZ$4,$J930/$I916,$J930-SUM($I934:BY934))))</f>
        <v>0</v>
      </c>
      <c r="CA934" s="165">
        <f>IF($I916="n/a",0,IF(CA$4&lt;=$C934,0,IF(SUM($C934,$I916)&gt;CA$4,$J930/$I916,$J930-SUM($I934:BZ934))))</f>
        <v>0</v>
      </c>
      <c r="CB934" s="165">
        <f>IF($I916="n/a",0,IF(CB$4&lt;=$C934,0,IF(SUM($C934,$I916)&gt;CB$4,$J930/$I916,$J930-SUM($I934:CA934))))</f>
        <v>0</v>
      </c>
      <c r="CC934" s="165">
        <f>IF($I916="n/a",0,IF(CC$4&lt;=$C934,0,IF(SUM($C934,$I916)&gt;CC$4,$J930/$I916,$J930-SUM($I934:CB934))))</f>
        <v>0</v>
      </c>
      <c r="CD934" s="165">
        <f>IF($I916="n/a",0,IF(CD$4&lt;=$C934,0,IF(SUM($C934,$I916)&gt;CD$4,$J930/$I916,$J930-SUM($I934:CC934))))</f>
        <v>0</v>
      </c>
      <c r="CE934" s="165">
        <f>IF($I916="n/a",0,IF(CE$4&lt;=$C934,0,IF(SUM($C934,$I916)&gt;CE$4,$J930/$I916,$J930-SUM($I934:CD934))))</f>
        <v>0</v>
      </c>
      <c r="CF934" s="165">
        <f>IF($I916="n/a",0,IF(CF$4&lt;=$C934,0,IF(SUM($C934,$I916)&gt;CF$4,$J930/$I916,$J930-SUM($I934:CE934))))</f>
        <v>0</v>
      </c>
    </row>
    <row r="935" spans="1:2018" s="153" customFormat="1" ht="12.75" customHeight="1">
      <c r="A935"/>
      <c r="C935" s="197">
        <v>2017</v>
      </c>
      <c r="D935" s="21" t="s">
        <v>45</v>
      </c>
      <c r="E935" s="21" t="s">
        <v>185</v>
      </c>
      <c r="I935" s="31"/>
      <c r="J935" s="165">
        <f>IF($I916="n/a",0,IF(J$4&lt;=$C935,0,IF(SUM($C935,$I916)&gt;J$4,$K930/$I916,$K930-SUM($I935:I935))))</f>
        <v>0</v>
      </c>
      <c r="K935" s="165">
        <f>IF($I916="n/a",0,IF(K$4&lt;=$C935,0,IF(SUM($C935,$I916)&gt;K$4,$K930/$I916,$K930-SUM($I935:J935))))</f>
        <v>0</v>
      </c>
      <c r="L935" s="165">
        <f>IF($I916="n/a",0,IF(L$4&lt;=$C935,0,IF(SUM($C935,$I916)&gt;L$4,$K930/$I916,$K930-SUM($I935:K935))))</f>
        <v>0</v>
      </c>
      <c r="M935" s="165">
        <f>IF($I916="n/a",0,IF(M$4&lt;=$C935,0,IF(SUM($C935,$I916)&gt;M$4,$K930/$I916,$K930-SUM($I935:L935))))</f>
        <v>0</v>
      </c>
      <c r="N935" s="165">
        <f>IF($I916="n/a",0,IF(N$4&lt;=$C935,0,IF(SUM($C935,$I916)&gt;N$4,$K930/$I916,$K930-SUM($I935:M935))))</f>
        <v>0</v>
      </c>
      <c r="O935" s="165">
        <f>IF($I916="n/a",0,IF(O$4&lt;=$C935,0,IF(SUM($C935,$I916)&gt;O$4,$K930/$I916,$K930-SUM($I935:N935))))</f>
        <v>0</v>
      </c>
      <c r="P935" s="165">
        <f>IF($I916="n/a",0,IF(P$4&lt;=$C935,0,IF(SUM($C935,$I916)&gt;P$4,$K930/$I916,$K930-SUM($I935:O935))))</f>
        <v>0</v>
      </c>
      <c r="Q935" s="165">
        <f>IF($I916="n/a",0,IF(Q$4&lt;=$C935,0,IF(SUM($C935,$I916)&gt;Q$4,$K930/$I916,$K930-SUM($I935:P935))))</f>
        <v>0</v>
      </c>
      <c r="R935" s="165">
        <f>IF($I916="n/a",0,IF(R$4&lt;=$C935,0,IF(SUM($C935,$I916)&gt;R$4,$K930/$I916,$K930-SUM($I935:Q935))))</f>
        <v>0</v>
      </c>
      <c r="S935" s="165">
        <f>IF($I916="n/a",0,IF(S$4&lt;=$C935,0,IF(SUM($C935,$I916)&gt;S$4,$K930/$I916,$K930-SUM($I935:R935))))</f>
        <v>0</v>
      </c>
      <c r="T935" s="165">
        <f>IF($I916="n/a",0,IF(T$4&lt;=$C935,0,IF(SUM($C935,$I916)&gt;T$4,$K930/$I916,$K930-SUM($I935:S935))))</f>
        <v>0</v>
      </c>
      <c r="U935" s="165">
        <f>IF($I916="n/a",0,IF(U$4&lt;=$C935,0,IF(SUM($C935,$I916)&gt;U$4,$K930/$I916,$K930-SUM($I935:T935))))</f>
        <v>0</v>
      </c>
      <c r="V935" s="165">
        <f>IF($I916="n/a",0,IF(V$4&lt;=$C935,0,IF(SUM($C935,$I916)&gt;V$4,$K930/$I916,$K930-SUM($I935:U935))))</f>
        <v>0</v>
      </c>
      <c r="W935" s="165">
        <f>IF($I916="n/a",0,IF(W$4&lt;=$C935,0,IF(SUM($C935,$I916)&gt;W$4,$K930/$I916,$K930-SUM($I935:V935))))</f>
        <v>0</v>
      </c>
      <c r="X935" s="165">
        <f>IF($I916="n/a",0,IF(X$4&lt;=$C935,0,IF(SUM($C935,$I916)&gt;X$4,$K930/$I916,$K930-SUM($I935:W935))))</f>
        <v>0</v>
      </c>
      <c r="Y935" s="165">
        <f>IF($I916="n/a",0,IF(Y$4&lt;=$C935,0,IF(SUM($C935,$I916)&gt;Y$4,$K930/$I916,$K930-SUM($I935:X935))))</f>
        <v>0</v>
      </c>
      <c r="Z935" s="165">
        <f>IF($I916="n/a",0,IF(Z$4&lt;=$C935,0,IF(SUM($C935,$I916)&gt;Z$4,$K930/$I916,$K930-SUM($I935:Y935))))</f>
        <v>0</v>
      </c>
      <c r="AA935" s="165">
        <f>IF($I916="n/a",0,IF(AA$4&lt;=$C935,0,IF(SUM($C935,$I916)&gt;AA$4,$K930/$I916,$K930-SUM($I935:Z935))))</f>
        <v>0</v>
      </c>
      <c r="AB935" s="165">
        <f>IF($I916="n/a",0,IF(AB$4&lt;=$C935,0,IF(SUM($C935,$I916)&gt;AB$4,$K930/$I916,$K930-SUM($I935:AA935))))</f>
        <v>0</v>
      </c>
      <c r="AC935" s="165">
        <f>IF($I916="n/a",0,IF(AC$4&lt;=$C935,0,IF(SUM($C935,$I916)&gt;AC$4,$K930/$I916,$K930-SUM($I935:AB935))))</f>
        <v>0</v>
      </c>
      <c r="AD935" s="165">
        <f>IF($I916="n/a",0,IF(AD$4&lt;=$C935,0,IF(SUM($C935,$I916)&gt;AD$4,$K930/$I916,$K930-SUM($I935:AC935))))</f>
        <v>0</v>
      </c>
      <c r="AE935" s="165">
        <f>IF($I916="n/a",0,IF(AE$4&lt;=$C935,0,IF(SUM($C935,$I916)&gt;AE$4,$K930/$I916,$K930-SUM($I935:AD935))))</f>
        <v>0</v>
      </c>
      <c r="AF935" s="165">
        <f>IF($I916="n/a",0,IF(AF$4&lt;=$C935,0,IF(SUM($C935,$I916)&gt;AF$4,$K930/$I916,$K930-SUM($I935:AE935))))</f>
        <v>0</v>
      </c>
      <c r="AG935" s="165">
        <f>IF($I916="n/a",0,IF(AG$4&lt;=$C935,0,IF(SUM($C935,$I916)&gt;AG$4,$K930/$I916,$K930-SUM($I935:AF935))))</f>
        <v>0</v>
      </c>
      <c r="AH935" s="165">
        <f>IF($I916="n/a",0,IF(AH$4&lt;=$C935,0,IF(SUM($C935,$I916)&gt;AH$4,$K930/$I916,$K930-SUM($I935:AG935))))</f>
        <v>0</v>
      </c>
      <c r="AI935" s="165">
        <f>IF($I916="n/a",0,IF(AI$4&lt;=$C935,0,IF(SUM($C935,$I916)&gt;AI$4,$K930/$I916,$K930-SUM($I935:AH935))))</f>
        <v>0</v>
      </c>
      <c r="AJ935" s="165">
        <f>IF($I916="n/a",0,IF(AJ$4&lt;=$C935,0,IF(SUM($C935,$I916)&gt;AJ$4,$K930/$I916,$K930-SUM($I935:AI935))))</f>
        <v>0</v>
      </c>
      <c r="AK935" s="165">
        <f>IF($I916="n/a",0,IF(AK$4&lt;=$C935,0,IF(SUM($C935,$I916)&gt;AK$4,$K930/$I916,$K930-SUM($I935:AJ935))))</f>
        <v>0</v>
      </c>
      <c r="AL935" s="165">
        <f>IF($I916="n/a",0,IF(AL$4&lt;=$C935,0,IF(SUM($C935,$I916)&gt;AL$4,$K930/$I916,$K930-SUM($I935:AK935))))</f>
        <v>0</v>
      </c>
      <c r="AM935" s="165">
        <f>IF($I916="n/a",0,IF(AM$4&lt;=$C935,0,IF(SUM($C935,$I916)&gt;AM$4,$K930/$I916,$K930-SUM($I935:AL935))))</f>
        <v>0</v>
      </c>
      <c r="AN935" s="165">
        <f>IF($I916="n/a",0,IF(AN$4&lt;=$C935,0,IF(SUM($C935,$I916)&gt;AN$4,$K930/$I916,$K930-SUM($I935:AM935))))</f>
        <v>0</v>
      </c>
      <c r="AO935" s="165">
        <f>IF($I916="n/a",0,IF(AO$4&lt;=$C935,0,IF(SUM($C935,$I916)&gt;AO$4,$K930/$I916,$K930-SUM($I935:AN935))))</f>
        <v>0</v>
      </c>
      <c r="AP935" s="165">
        <f>IF($I916="n/a",0,IF(AP$4&lt;=$C935,0,IF(SUM($C935,$I916)&gt;AP$4,$K930/$I916,$K930-SUM($I935:AO935))))</f>
        <v>0</v>
      </c>
      <c r="AQ935" s="165">
        <f>IF($I916="n/a",0,IF(AQ$4&lt;=$C935,0,IF(SUM($C935,$I916)&gt;AQ$4,$K930/$I916,$K930-SUM($I935:AP935))))</f>
        <v>0</v>
      </c>
      <c r="AR935" s="165">
        <f>IF($I916="n/a",0,IF(AR$4&lt;=$C935,0,IF(SUM($C935,$I916)&gt;AR$4,$K930/$I916,$K930-SUM($I935:AQ935))))</f>
        <v>0</v>
      </c>
      <c r="AS935" s="165">
        <f>IF($I916="n/a",0,IF(AS$4&lt;=$C935,0,IF(SUM($C935,$I916)&gt;AS$4,$K930/$I916,$K930-SUM($I935:AR935))))</f>
        <v>0</v>
      </c>
      <c r="AT935" s="165">
        <f>IF($I916="n/a",0,IF(AT$4&lt;=$C935,0,IF(SUM($C935,$I916)&gt;AT$4,$K930/$I916,$K930-SUM($I935:AS935))))</f>
        <v>0</v>
      </c>
      <c r="AU935" s="165">
        <f>IF($I916="n/a",0,IF(AU$4&lt;=$C935,0,IF(SUM($C935,$I916)&gt;AU$4,$K930/$I916,$K930-SUM($I935:AT935))))</f>
        <v>0</v>
      </c>
      <c r="AV935" s="165">
        <f>IF($I916="n/a",0,IF(AV$4&lt;=$C935,0,IF(SUM($C935,$I916)&gt;AV$4,$K930/$I916,$K930-SUM($I935:AU935))))</f>
        <v>0</v>
      </c>
      <c r="AW935" s="165">
        <f>IF($I916="n/a",0,IF(AW$4&lt;=$C935,0,IF(SUM($C935,$I916)&gt;AW$4,$K930/$I916,$K930-SUM($I935:AV935))))</f>
        <v>0</v>
      </c>
      <c r="AX935" s="165">
        <f>IF($I916="n/a",0,IF(AX$4&lt;=$C935,0,IF(SUM($C935,$I916)&gt;AX$4,$K930/$I916,$K930-SUM($I935:AW935))))</f>
        <v>0</v>
      </c>
      <c r="AY935" s="165">
        <f>IF($I916="n/a",0,IF(AY$4&lt;=$C935,0,IF(SUM($C935,$I916)&gt;AY$4,$K930/$I916,$K930-SUM($I935:AX935))))</f>
        <v>0</v>
      </c>
      <c r="AZ935" s="165">
        <f>IF($I916="n/a",0,IF(AZ$4&lt;=$C935,0,IF(SUM($C935,$I916)&gt;AZ$4,$K930/$I916,$K930-SUM($I935:AY935))))</f>
        <v>0</v>
      </c>
      <c r="BA935" s="165">
        <f>IF($I916="n/a",0,IF(BA$4&lt;=$C935,0,IF(SUM($C935,$I916)&gt;BA$4,$K930/$I916,$K930-SUM($I935:AZ935))))</f>
        <v>0</v>
      </c>
      <c r="BB935" s="165">
        <f>IF($I916="n/a",0,IF(BB$4&lt;=$C935,0,IF(SUM($C935,$I916)&gt;BB$4,$K930/$I916,$K930-SUM($I935:BA935))))</f>
        <v>0</v>
      </c>
      <c r="BC935" s="165">
        <f>IF($I916="n/a",0,IF(BC$4&lt;=$C935,0,IF(SUM($C935,$I916)&gt;BC$4,$K930/$I916,$K930-SUM($I935:BB935))))</f>
        <v>0</v>
      </c>
      <c r="BD935" s="165">
        <f>IF($I916="n/a",0,IF(BD$4&lt;=$C935,0,IF(SUM($C935,$I916)&gt;BD$4,$K930/$I916,$K930-SUM($I935:BC935))))</f>
        <v>0</v>
      </c>
      <c r="BE935" s="165">
        <f>IF($I916="n/a",0,IF(BE$4&lt;=$C935,0,IF(SUM($C935,$I916)&gt;BE$4,$K930/$I916,$K930-SUM($I935:BD935))))</f>
        <v>0</v>
      </c>
      <c r="BF935" s="165">
        <f>IF($I916="n/a",0,IF(BF$4&lt;=$C935,0,IF(SUM($C935,$I916)&gt;BF$4,$K930/$I916,$K930-SUM($I935:BE935))))</f>
        <v>0</v>
      </c>
      <c r="BG935" s="165">
        <f>IF($I916="n/a",0,IF(BG$4&lt;=$C935,0,IF(SUM($C935,$I916)&gt;BG$4,$K930/$I916,$K930-SUM($I935:BF935))))</f>
        <v>0</v>
      </c>
      <c r="BH935" s="165">
        <f>IF($I916="n/a",0,IF(BH$4&lt;=$C935,0,IF(SUM($C935,$I916)&gt;BH$4,$K930/$I916,$K930-SUM($I935:BG935))))</f>
        <v>0</v>
      </c>
      <c r="BI935" s="165">
        <f>IF($I916="n/a",0,IF(BI$4&lt;=$C935,0,IF(SUM($C935,$I916)&gt;BI$4,$K930/$I916,$K930-SUM($I935:BH935))))</f>
        <v>0</v>
      </c>
      <c r="BJ935" s="165">
        <f>IF($I916="n/a",0,IF(BJ$4&lt;=$C935,0,IF(SUM($C935,$I916)&gt;BJ$4,$K930/$I916,$K930-SUM($I935:BI935))))</f>
        <v>0</v>
      </c>
      <c r="BK935" s="165">
        <f>IF($I916="n/a",0,IF(BK$4&lt;=$C935,0,IF(SUM($C935,$I916)&gt;BK$4,$K930/$I916,$K930-SUM($I935:BJ935))))</f>
        <v>0</v>
      </c>
      <c r="BL935" s="165">
        <f>IF($I916="n/a",0,IF(BL$4&lt;=$C935,0,IF(SUM($C935,$I916)&gt;BL$4,$K930/$I916,$K930-SUM($I935:BK935))))</f>
        <v>0</v>
      </c>
      <c r="BM935" s="165">
        <f>IF($I916="n/a",0,IF(BM$4&lt;=$C935,0,IF(SUM($C935,$I916)&gt;BM$4,$K930/$I916,$K930-SUM($I935:BL935))))</f>
        <v>0</v>
      </c>
      <c r="BN935" s="165">
        <f>IF($I916="n/a",0,IF(BN$4&lt;=$C935,0,IF(SUM($C935,$I916)&gt;BN$4,$K930/$I916,$K930-SUM($I935:BM935))))</f>
        <v>0</v>
      </c>
      <c r="BO935" s="165">
        <f>IF($I916="n/a",0,IF(BO$4&lt;=$C935,0,IF(SUM($C935,$I916)&gt;BO$4,$K930/$I916,$K930-SUM($I935:BN935))))</f>
        <v>0</v>
      </c>
      <c r="BP935" s="165">
        <f>IF($I916="n/a",0,IF(BP$4&lt;=$C935,0,IF(SUM($C935,$I916)&gt;BP$4,$K930/$I916,$K930-SUM($I935:BO935))))</f>
        <v>0</v>
      </c>
      <c r="BQ935" s="165">
        <f>IF($I916="n/a",0,IF(BQ$4&lt;=$C935,0,IF(SUM($C935,$I916)&gt;BQ$4,$K930/$I916,$K930-SUM($I935:BP935))))</f>
        <v>0</v>
      </c>
      <c r="BR935" s="165">
        <f>IF($I916="n/a",0,IF(BR$4&lt;=$C935,0,IF(SUM($C935,$I916)&gt;BR$4,$K930/$I916,$K930-SUM($I935:BQ935))))</f>
        <v>0</v>
      </c>
      <c r="BS935" s="165">
        <f>IF($I916="n/a",0,IF(BS$4&lt;=$C935,0,IF(SUM($C935,$I916)&gt;BS$4,$K930/$I916,$K930-SUM($I935:BR935))))</f>
        <v>0</v>
      </c>
      <c r="BT935" s="165">
        <f>IF($I916="n/a",0,IF(BT$4&lt;=$C935,0,IF(SUM($C935,$I916)&gt;BT$4,$K930/$I916,$K930-SUM($I935:BS935))))</f>
        <v>0</v>
      </c>
      <c r="BU935" s="165">
        <f>IF($I916="n/a",0,IF(BU$4&lt;=$C935,0,IF(SUM($C935,$I916)&gt;BU$4,$K930/$I916,$K930-SUM($I935:BT935))))</f>
        <v>0</v>
      </c>
      <c r="BV935" s="165">
        <f>IF($I916="n/a",0,IF(BV$4&lt;=$C935,0,IF(SUM($C935,$I916)&gt;BV$4,$K930/$I916,$K930-SUM($I935:BU935))))</f>
        <v>0</v>
      </c>
      <c r="BW935" s="165">
        <f>IF($I916="n/a",0,IF(BW$4&lt;=$C935,0,IF(SUM($C935,$I916)&gt;BW$4,$K930/$I916,$K930-SUM($I935:BV935))))</f>
        <v>0</v>
      </c>
      <c r="BX935" s="165">
        <f>IF($I916="n/a",0,IF(BX$4&lt;=$C935,0,IF(SUM($C935,$I916)&gt;BX$4,$K930/$I916,$K930-SUM($I935:BW935))))</f>
        <v>0</v>
      </c>
      <c r="BY935" s="165">
        <f>IF($I916="n/a",0,IF(BY$4&lt;=$C935,0,IF(SUM($C935,$I916)&gt;BY$4,$K930/$I916,$K930-SUM($I935:BX935))))</f>
        <v>0</v>
      </c>
      <c r="BZ935" s="165">
        <f>IF($I916="n/a",0,IF(BZ$4&lt;=$C935,0,IF(SUM($C935,$I916)&gt;BZ$4,$K930/$I916,$K930-SUM($I935:BY935))))</f>
        <v>0</v>
      </c>
      <c r="CA935" s="165">
        <f>IF($I916="n/a",0,IF(CA$4&lt;=$C935,0,IF(SUM($C935,$I916)&gt;CA$4,$K930/$I916,$K930-SUM($I935:BZ935))))</f>
        <v>0</v>
      </c>
      <c r="CB935" s="165">
        <f>IF($I916="n/a",0,IF(CB$4&lt;=$C935,0,IF(SUM($C935,$I916)&gt;CB$4,$K930/$I916,$K930-SUM($I935:CA935))))</f>
        <v>0</v>
      </c>
      <c r="CC935" s="165">
        <f>IF($I916="n/a",0,IF(CC$4&lt;=$C935,0,IF(SUM($C935,$I916)&gt;CC$4,$K930/$I916,$K930-SUM($I935:CB935))))</f>
        <v>0</v>
      </c>
      <c r="CD935" s="165">
        <f>IF($I916="n/a",0,IF(CD$4&lt;=$C935,0,IF(SUM($C935,$I916)&gt;CD$4,$K930/$I916,$K930-SUM($I935:CC935))))</f>
        <v>0</v>
      </c>
      <c r="CE935" s="165">
        <f>IF($I916="n/a",0,IF(CE$4&lt;=$C935,0,IF(SUM($C935,$I916)&gt;CE$4,$K930/$I916,$K930-SUM($I935:CD935))))</f>
        <v>0</v>
      </c>
      <c r="CF935" s="165">
        <f>IF($I916="n/a",0,IF(CF$4&lt;=$C935,0,IF(SUM($C935,$I916)&gt;CF$4,$K930/$I916,$K930-SUM($I935:CE935))))</f>
        <v>0</v>
      </c>
    </row>
    <row r="936" spans="1:2018" s="153" customFormat="1" ht="12.75" customHeight="1">
      <c r="A936"/>
      <c r="C936" s="197">
        <v>2018</v>
      </c>
      <c r="D936" s="214" t="s">
        <v>47</v>
      </c>
      <c r="E936" s="21" t="s">
        <v>185</v>
      </c>
      <c r="I936" s="31"/>
      <c r="J936" s="167">
        <f>IF($I916="n/a",0,IF(J$4&lt;=$C936,0,IF(SUM($C936,$I916)&gt;J$4,$L930/$I916,$L930-SUM($I936:I936))))</f>
        <v>0</v>
      </c>
      <c r="K936" s="167">
        <f>IF($I916="n/a",0,IF(K$4&lt;=$C936,0,IF(SUM($C936,$I916)&gt;K$4,$L930/$I916,$L930-SUM($I936:J936))))</f>
        <v>0</v>
      </c>
      <c r="L936" s="167">
        <f>IF($I916="n/a",0,IF(L$4&lt;=$C936,0,IF(SUM($C936,$I916)&gt;L$4,$L930/$I916,$L930-SUM($I936:K936))))</f>
        <v>0</v>
      </c>
      <c r="M936" s="167">
        <f>IF($I916="n/a",0,IF(M$4&lt;=$C936,0,IF(SUM($C936,$I916)&gt;M$4,$L930/$I916,$L930-SUM($I936:L936))))</f>
        <v>0</v>
      </c>
      <c r="N936" s="167">
        <f>IF($I916="n/a",0,IF(N$4&lt;=$C936,0,IF(SUM($C936,$I916)&gt;N$4,$L930/$I916,$L930-SUM($I936:M936))))</f>
        <v>0</v>
      </c>
      <c r="O936" s="167">
        <f>IF($I916="n/a",0,IF(O$4&lt;=$C936,0,IF(SUM($C936,$I916)&gt;O$4,$L930/$I916,$L930-SUM($I936:N936))))</f>
        <v>0</v>
      </c>
      <c r="P936" s="167">
        <f>IF($I916="n/a",0,IF(P$4&lt;=$C936,0,IF(SUM($C936,$I916)&gt;P$4,$L930/$I916,$L930-SUM($I936:O936))))</f>
        <v>0</v>
      </c>
      <c r="Q936" s="167">
        <f>IF($I916="n/a",0,IF(Q$4&lt;=$C936,0,IF(SUM($C936,$I916)&gt;Q$4,$L930/$I916,$L930-SUM($I936:P936))))</f>
        <v>0</v>
      </c>
      <c r="R936" s="167">
        <f>IF($I916="n/a",0,IF(R$4&lt;=$C936,0,IF(SUM($C936,$I916)&gt;R$4,$L930/$I916,$L930-SUM($I936:Q936))))</f>
        <v>0</v>
      </c>
      <c r="S936" s="167">
        <f>IF($I916="n/a",0,IF(S$4&lt;=$C936,0,IF(SUM($C936,$I916)&gt;S$4,$L930/$I916,$L930-SUM($I936:R936))))</f>
        <v>0</v>
      </c>
      <c r="T936" s="167">
        <f>IF($I916="n/a",0,IF(T$4&lt;=$C936,0,IF(SUM($C936,$I916)&gt;T$4,$L930/$I916,$L930-SUM($I936:S936))))</f>
        <v>0</v>
      </c>
      <c r="U936" s="167">
        <f>IF($I916="n/a",0,IF(U$4&lt;=$C936,0,IF(SUM($C936,$I916)&gt;U$4,$L930/$I916,$L930-SUM($I936:T936))))</f>
        <v>0</v>
      </c>
      <c r="V936" s="167">
        <f>IF($I916="n/a",0,IF(V$4&lt;=$C936,0,IF(SUM($C936,$I916)&gt;V$4,$L930/$I916,$L930-SUM($I936:U936))))</f>
        <v>0</v>
      </c>
      <c r="W936" s="167">
        <f>IF($I916="n/a",0,IF(W$4&lt;=$C936,0,IF(SUM($C936,$I916)&gt;W$4,$L930/$I916,$L930-SUM($I936:V936))))</f>
        <v>0</v>
      </c>
      <c r="X936" s="167">
        <f>IF($I916="n/a",0,IF(X$4&lt;=$C936,0,IF(SUM($C936,$I916)&gt;X$4,$L930/$I916,$L930-SUM($I936:W936))))</f>
        <v>0</v>
      </c>
      <c r="Y936" s="167">
        <f>IF($I916="n/a",0,IF(Y$4&lt;=$C936,0,IF(SUM($C936,$I916)&gt;Y$4,$L930/$I916,$L930-SUM($I936:X936))))</f>
        <v>0</v>
      </c>
      <c r="Z936" s="167">
        <f>IF($I916="n/a",0,IF(Z$4&lt;=$C936,0,IF(SUM($C936,$I916)&gt;Z$4,$L930/$I916,$L930-SUM($I936:Y936))))</f>
        <v>0</v>
      </c>
      <c r="AA936" s="167">
        <f>IF($I916="n/a",0,IF(AA$4&lt;=$C936,0,IF(SUM($C936,$I916)&gt;AA$4,$L930/$I916,$L930-SUM($I936:Z936))))</f>
        <v>0</v>
      </c>
      <c r="AB936" s="167">
        <f>IF($I916="n/a",0,IF(AB$4&lt;=$C936,0,IF(SUM($C936,$I916)&gt;AB$4,$L930/$I916,$L930-SUM($I936:AA936))))</f>
        <v>0</v>
      </c>
      <c r="AC936" s="167">
        <f>IF($I916="n/a",0,IF(AC$4&lt;=$C936,0,IF(SUM($C936,$I916)&gt;AC$4,$L930/$I916,$L930-SUM($I936:AB936))))</f>
        <v>0</v>
      </c>
      <c r="AD936" s="167">
        <f>IF($I916="n/a",0,IF(AD$4&lt;=$C936,0,IF(SUM($C936,$I916)&gt;AD$4,$L930/$I916,$L930-SUM($I936:AC936))))</f>
        <v>0</v>
      </c>
      <c r="AE936" s="167">
        <f>IF($I916="n/a",0,IF(AE$4&lt;=$C936,0,IF(SUM($C936,$I916)&gt;AE$4,$L930/$I916,$L930-SUM($I936:AD936))))</f>
        <v>0</v>
      </c>
      <c r="AF936" s="167">
        <f>IF($I916="n/a",0,IF(AF$4&lt;=$C936,0,IF(SUM($C936,$I916)&gt;AF$4,$L930/$I916,$L930-SUM($I936:AE936))))</f>
        <v>0</v>
      </c>
      <c r="AG936" s="167">
        <f>IF($I916="n/a",0,IF(AG$4&lt;=$C936,0,IF(SUM($C936,$I916)&gt;AG$4,$L930/$I916,$L930-SUM($I936:AF936))))</f>
        <v>0</v>
      </c>
      <c r="AH936" s="167">
        <f>IF($I916="n/a",0,IF(AH$4&lt;=$C936,0,IF(SUM($C936,$I916)&gt;AH$4,$L930/$I916,$L930-SUM($I936:AG936))))</f>
        <v>0</v>
      </c>
      <c r="AI936" s="167">
        <f>IF($I916="n/a",0,IF(AI$4&lt;=$C936,0,IF(SUM($C936,$I916)&gt;AI$4,$L930/$I916,$L930-SUM($I936:AH936))))</f>
        <v>0</v>
      </c>
      <c r="AJ936" s="167">
        <f>IF($I916="n/a",0,IF(AJ$4&lt;=$C936,0,IF(SUM($C936,$I916)&gt;AJ$4,$L930/$I916,$L930-SUM($I936:AI936))))</f>
        <v>0</v>
      </c>
      <c r="AK936" s="167">
        <f>IF($I916="n/a",0,IF(AK$4&lt;=$C936,0,IF(SUM($C936,$I916)&gt;AK$4,$L930/$I916,$L930-SUM($I936:AJ936))))</f>
        <v>0</v>
      </c>
      <c r="AL936" s="167">
        <f>IF($I916="n/a",0,IF(AL$4&lt;=$C936,0,IF(SUM($C936,$I916)&gt;AL$4,$L930/$I916,$L930-SUM($I936:AK936))))</f>
        <v>0</v>
      </c>
      <c r="AM936" s="167">
        <f>IF($I916="n/a",0,IF(AM$4&lt;=$C936,0,IF(SUM($C936,$I916)&gt;AM$4,$L930/$I916,$L930-SUM($I936:AL936))))</f>
        <v>0</v>
      </c>
      <c r="AN936" s="167">
        <f>IF($I916="n/a",0,IF(AN$4&lt;=$C936,0,IF(SUM($C936,$I916)&gt;AN$4,$L930/$I916,$L930-SUM($I936:AM936))))</f>
        <v>0</v>
      </c>
      <c r="AO936" s="167">
        <f>IF($I916="n/a",0,IF(AO$4&lt;=$C936,0,IF(SUM($C936,$I916)&gt;AO$4,$L930/$I916,$L930-SUM($I936:AN936))))</f>
        <v>0</v>
      </c>
      <c r="AP936" s="167">
        <f>IF($I916="n/a",0,IF(AP$4&lt;=$C936,0,IF(SUM($C936,$I916)&gt;AP$4,$L930/$I916,$L930-SUM($I936:AO936))))</f>
        <v>0</v>
      </c>
      <c r="AQ936" s="167">
        <f>IF($I916="n/a",0,IF(AQ$4&lt;=$C936,0,IF(SUM($C936,$I916)&gt;AQ$4,$L930/$I916,$L930-SUM($I936:AP936))))</f>
        <v>0</v>
      </c>
      <c r="AR936" s="167">
        <f>IF($I916="n/a",0,IF(AR$4&lt;=$C936,0,IF(SUM($C936,$I916)&gt;AR$4,$L930/$I916,$L930-SUM($I936:AQ936))))</f>
        <v>0</v>
      </c>
      <c r="AS936" s="167">
        <f>IF($I916="n/a",0,IF(AS$4&lt;=$C936,0,IF(SUM($C936,$I916)&gt;AS$4,$L930/$I916,$L930-SUM($I936:AR936))))</f>
        <v>0</v>
      </c>
      <c r="AT936" s="167">
        <f>IF($I916="n/a",0,IF(AT$4&lt;=$C936,0,IF(SUM($C936,$I916)&gt;AT$4,$L930/$I916,$L930-SUM($I936:AS936))))</f>
        <v>0</v>
      </c>
      <c r="AU936" s="167">
        <f>IF($I916="n/a",0,IF(AU$4&lt;=$C936,0,IF(SUM($C936,$I916)&gt;AU$4,$L930/$I916,$L930-SUM($I936:AT936))))</f>
        <v>0</v>
      </c>
      <c r="AV936" s="167">
        <f>IF($I916="n/a",0,IF(AV$4&lt;=$C936,0,IF(SUM($C936,$I916)&gt;AV$4,$L930/$I916,$L930-SUM($I936:AU936))))</f>
        <v>0</v>
      </c>
      <c r="AW936" s="167">
        <f>IF($I916="n/a",0,IF(AW$4&lt;=$C936,0,IF(SUM($C936,$I916)&gt;AW$4,$L930/$I916,$L930-SUM($I936:AV936))))</f>
        <v>0</v>
      </c>
      <c r="AX936" s="167">
        <f>IF($I916="n/a",0,IF(AX$4&lt;=$C936,0,IF(SUM($C936,$I916)&gt;AX$4,$L930/$I916,$L930-SUM($I936:AW936))))</f>
        <v>0</v>
      </c>
      <c r="AY936" s="167">
        <f>IF($I916="n/a",0,IF(AY$4&lt;=$C936,0,IF(SUM($C936,$I916)&gt;AY$4,$L930/$I916,$L930-SUM($I936:AX936))))</f>
        <v>0</v>
      </c>
      <c r="AZ936" s="167">
        <f>IF($I916="n/a",0,IF(AZ$4&lt;=$C936,0,IF(SUM($C936,$I916)&gt;AZ$4,$L930/$I916,$L930-SUM($I936:AY936))))</f>
        <v>0</v>
      </c>
      <c r="BA936" s="167">
        <f>IF($I916="n/a",0,IF(BA$4&lt;=$C936,0,IF(SUM($C936,$I916)&gt;BA$4,$L930/$I916,$L930-SUM($I936:AZ936))))</f>
        <v>0</v>
      </c>
      <c r="BB936" s="167">
        <f>IF($I916="n/a",0,IF(BB$4&lt;=$C936,0,IF(SUM($C936,$I916)&gt;BB$4,$L930/$I916,$L930-SUM($I936:BA936))))</f>
        <v>0</v>
      </c>
      <c r="BC936" s="167">
        <f>IF($I916="n/a",0,IF(BC$4&lt;=$C936,0,IF(SUM($C936,$I916)&gt;BC$4,$L930/$I916,$L930-SUM($I936:BB936))))</f>
        <v>0</v>
      </c>
      <c r="BD936" s="167">
        <f>IF($I916="n/a",0,IF(BD$4&lt;=$C936,0,IF(SUM($C936,$I916)&gt;BD$4,$L930/$I916,$L930-SUM($I936:BC936))))</f>
        <v>0</v>
      </c>
      <c r="BE936" s="167">
        <f>IF($I916="n/a",0,IF(BE$4&lt;=$C936,0,IF(SUM($C936,$I916)&gt;BE$4,$L930/$I916,$L930-SUM($I936:BD936))))</f>
        <v>0</v>
      </c>
      <c r="BF936" s="167">
        <f>IF($I916="n/a",0,IF(BF$4&lt;=$C936,0,IF(SUM($C936,$I916)&gt;BF$4,$L930/$I916,$L930-SUM($I936:BE936))))</f>
        <v>0</v>
      </c>
      <c r="BG936" s="167">
        <f>IF($I916="n/a",0,IF(BG$4&lt;=$C936,0,IF(SUM($C936,$I916)&gt;BG$4,$L930/$I916,$L930-SUM($I936:BF936))))</f>
        <v>0</v>
      </c>
      <c r="BH936" s="167">
        <f>IF($I916="n/a",0,IF(BH$4&lt;=$C936,0,IF(SUM($C936,$I916)&gt;BH$4,$L930/$I916,$L930-SUM($I936:BG936))))</f>
        <v>0</v>
      </c>
      <c r="BI936" s="167">
        <f>IF($I916="n/a",0,IF(BI$4&lt;=$C936,0,IF(SUM($C936,$I916)&gt;BI$4,$L930/$I916,$L930-SUM($I936:BH936))))</f>
        <v>0</v>
      </c>
      <c r="BJ936" s="167">
        <f>IF($I916="n/a",0,IF(BJ$4&lt;=$C936,0,IF(SUM($C936,$I916)&gt;BJ$4,$L930/$I916,$L930-SUM($I936:BI936))))</f>
        <v>0</v>
      </c>
      <c r="BK936" s="167">
        <f>IF($I916="n/a",0,IF(BK$4&lt;=$C936,0,IF(SUM($C936,$I916)&gt;BK$4,$L930/$I916,$L930-SUM($I936:BJ936))))</f>
        <v>0</v>
      </c>
      <c r="BL936" s="167">
        <f>IF($I916="n/a",0,IF(BL$4&lt;=$C936,0,IF(SUM($C936,$I916)&gt;BL$4,$L930/$I916,$L930-SUM($I936:BK936))))</f>
        <v>0</v>
      </c>
      <c r="BM936" s="167">
        <f>IF($I916="n/a",0,IF(BM$4&lt;=$C936,0,IF(SUM($C936,$I916)&gt;BM$4,$L930/$I916,$L930-SUM($I936:BL936))))</f>
        <v>0</v>
      </c>
      <c r="BN936" s="167">
        <f>IF($I916="n/a",0,IF(BN$4&lt;=$C936,0,IF(SUM($C936,$I916)&gt;BN$4,$L930/$I916,$L930-SUM($I936:BM936))))</f>
        <v>0</v>
      </c>
      <c r="BO936" s="167">
        <f>IF($I916="n/a",0,IF(BO$4&lt;=$C936,0,IF(SUM($C936,$I916)&gt;BO$4,$L930/$I916,$L930-SUM($I936:BN936))))</f>
        <v>0</v>
      </c>
      <c r="BP936" s="167">
        <f>IF($I916="n/a",0,IF(BP$4&lt;=$C936,0,IF(SUM($C936,$I916)&gt;BP$4,$L930/$I916,$L930-SUM($I936:BO936))))</f>
        <v>0</v>
      </c>
      <c r="BQ936" s="167">
        <f>IF($I916="n/a",0,IF(BQ$4&lt;=$C936,0,IF(SUM($C936,$I916)&gt;BQ$4,$L930/$I916,$L930-SUM($I936:BP936))))</f>
        <v>0</v>
      </c>
      <c r="BR936" s="167">
        <f>IF($I916="n/a",0,IF(BR$4&lt;=$C936,0,IF(SUM($C936,$I916)&gt;BR$4,$L930/$I916,$L930-SUM($I936:BQ936))))</f>
        <v>0</v>
      </c>
      <c r="BS936" s="167">
        <f>IF($I916="n/a",0,IF(BS$4&lt;=$C936,0,IF(SUM($C936,$I916)&gt;BS$4,$L930/$I916,$L930-SUM($I936:BR936))))</f>
        <v>0</v>
      </c>
      <c r="BT936" s="167">
        <f>IF($I916="n/a",0,IF(BT$4&lt;=$C936,0,IF(SUM($C936,$I916)&gt;BT$4,$L930/$I916,$L930-SUM($I936:BS936))))</f>
        <v>0</v>
      </c>
      <c r="BU936" s="167">
        <f>IF($I916="n/a",0,IF(BU$4&lt;=$C936,0,IF(SUM($C936,$I916)&gt;BU$4,$L930/$I916,$L930-SUM($I936:BT936))))</f>
        <v>0</v>
      </c>
      <c r="BV936" s="167">
        <f>IF($I916="n/a",0,IF(BV$4&lt;=$C936,0,IF(SUM($C936,$I916)&gt;BV$4,$L930/$I916,$L930-SUM($I936:BU936))))</f>
        <v>0</v>
      </c>
      <c r="BW936" s="167">
        <f>IF($I916="n/a",0,IF(BW$4&lt;=$C936,0,IF(SUM($C936,$I916)&gt;BW$4,$L930/$I916,$L930-SUM($I936:BV936))))</f>
        <v>0</v>
      </c>
      <c r="BX936" s="167">
        <f>IF($I916="n/a",0,IF(BX$4&lt;=$C936,0,IF(SUM($C936,$I916)&gt;BX$4,$L930/$I916,$L930-SUM($I936:BW936))))</f>
        <v>0</v>
      </c>
      <c r="BY936" s="167">
        <f>IF($I916="n/a",0,IF(BY$4&lt;=$C936,0,IF(SUM($C936,$I916)&gt;BY$4,$L930/$I916,$L930-SUM($I936:BX936))))</f>
        <v>0</v>
      </c>
      <c r="BZ936" s="167">
        <f>IF($I916="n/a",0,IF(BZ$4&lt;=$C936,0,IF(SUM($C936,$I916)&gt;BZ$4,$L930/$I916,$L930-SUM($I936:BY936))))</f>
        <v>0</v>
      </c>
      <c r="CA936" s="167">
        <f>IF($I916="n/a",0,IF(CA$4&lt;=$C936,0,IF(SUM($C936,$I916)&gt;CA$4,$L930/$I916,$L930-SUM($I936:BZ936))))</f>
        <v>0</v>
      </c>
      <c r="CB936" s="167">
        <f>IF($I916="n/a",0,IF(CB$4&lt;=$C936,0,IF(SUM($C936,$I916)&gt;CB$4,$L930/$I916,$L930-SUM($I936:CA936))))</f>
        <v>0</v>
      </c>
      <c r="CC936" s="167">
        <f>IF($I916="n/a",0,IF(CC$4&lt;=$C936,0,IF(SUM($C936,$I916)&gt;CC$4,$L930/$I916,$L930-SUM($I936:CB936))))</f>
        <v>0</v>
      </c>
      <c r="CD936" s="167">
        <f>IF($I916="n/a",0,IF(CD$4&lt;=$C936,0,IF(SUM($C936,$I916)&gt;CD$4,$L930/$I916,$L930-SUM($I936:CC936))))</f>
        <v>0</v>
      </c>
      <c r="CE936" s="167">
        <f>IF($I916="n/a",0,IF(CE$4&lt;=$C936,0,IF(SUM($C936,$I916)&gt;CE$4,$L930/$I916,$L930-SUM($I936:CD936))))</f>
        <v>0</v>
      </c>
      <c r="CF936" s="167">
        <f>IF($I916="n/a",0,IF(CF$4&lt;=$C936,0,IF(SUM($C936,$I916)&gt;CF$4,$L930/$I916,$L930-SUM($I936:CE936))))</f>
        <v>0</v>
      </c>
    </row>
    <row r="937" spans="1:2018" s="153" customFormat="1" ht="12.75" customHeight="1">
      <c r="A937"/>
      <c r="C937" s="197">
        <v>2019</v>
      </c>
      <c r="D937" s="214" t="s">
        <v>48</v>
      </c>
      <c r="E937" s="21" t="s">
        <v>185</v>
      </c>
      <c r="I937" s="31"/>
      <c r="J937" s="166">
        <f>IF($I916="n/a",0,IF(J$4&lt;=$C937,0,IF(SUM($C937,$I916)&gt;J$4,$M930/$I916,$M930-SUM($I937:I937))))</f>
        <v>0</v>
      </c>
      <c r="K937" s="166">
        <f>IF($I916="n/a",0,IF(K$4&lt;=$C937,0,IF(SUM($C937,$I916)&gt;K$4,$M930/$I916,$M930-SUM($I937:J937))))</f>
        <v>0</v>
      </c>
      <c r="L937" s="166">
        <f>IF($I916="n/a",0,IF(L$4&lt;=$C937,0,IF(SUM($C937,$I916)&gt;L$4,$M930/$I916,$M930-SUM($I937:K937))))</f>
        <v>0</v>
      </c>
      <c r="M937" s="166">
        <f>IF($I916="n/a",0,IF(M$4&lt;=$C937,0,IF(SUM($C937,$I916)&gt;M$4,$M930/$I916,$M930-SUM($I937:L937))))</f>
        <v>0</v>
      </c>
      <c r="N937" s="166">
        <f>IF($I916="n/a",0,IF(N$4&lt;=$C937,0,IF(SUM($C937,$I916)&gt;N$4,$M930/$I916,$M930-SUM($I937:M937))))</f>
        <v>0</v>
      </c>
      <c r="O937" s="166">
        <f>IF($I916="n/a",0,IF(O$4&lt;=$C937,0,IF(SUM($C937,$I916)&gt;O$4,$M930/$I916,$M930-SUM($I937:N937))))</f>
        <v>0</v>
      </c>
      <c r="P937" s="166">
        <f>IF($I916="n/a",0,IF(P$4&lt;=$C937,0,IF(SUM($C937,$I916)&gt;P$4,$M930/$I916,$M930-SUM($I937:O937))))</f>
        <v>0</v>
      </c>
      <c r="Q937" s="166">
        <f>IF($I916="n/a",0,IF(Q$4&lt;=$C937,0,IF(SUM($C937,$I916)&gt;Q$4,$M930/$I916,$M930-SUM($I937:P937))))</f>
        <v>0</v>
      </c>
      <c r="R937" s="166">
        <f>IF($I916="n/a",0,IF(R$4&lt;=$C937,0,IF(SUM($C937,$I916)&gt;R$4,$M930/$I916,$M930-SUM($I937:Q937))))</f>
        <v>0</v>
      </c>
      <c r="S937" s="166">
        <f>IF($I916="n/a",0,IF(S$4&lt;=$C937,0,IF(SUM($C937,$I916)&gt;S$4,$M930/$I916,$M930-SUM($I937:R937))))</f>
        <v>0</v>
      </c>
      <c r="T937" s="166">
        <f>IF($I916="n/a",0,IF(T$4&lt;=$C937,0,IF(SUM($C937,$I916)&gt;T$4,$M930/$I916,$M930-SUM($I937:S937))))</f>
        <v>0</v>
      </c>
      <c r="U937" s="166">
        <f>IF($I916="n/a",0,IF(U$4&lt;=$C937,0,IF(SUM($C937,$I916)&gt;U$4,$M930/$I916,$M930-SUM($I937:T937))))</f>
        <v>0</v>
      </c>
      <c r="V937" s="166">
        <f>IF($I916="n/a",0,IF(V$4&lt;=$C937,0,IF(SUM($C937,$I916)&gt;V$4,$M930/$I916,$M930-SUM($I937:U937))))</f>
        <v>0</v>
      </c>
      <c r="W937" s="166">
        <f>IF($I916="n/a",0,IF(W$4&lt;=$C937,0,IF(SUM($C937,$I916)&gt;W$4,$M930/$I916,$M930-SUM($I937:V937))))</f>
        <v>0</v>
      </c>
      <c r="X937" s="166">
        <f>IF($I916="n/a",0,IF(X$4&lt;=$C937,0,IF(SUM($C937,$I916)&gt;X$4,$M930/$I916,$M930-SUM($I937:W937))))</f>
        <v>0</v>
      </c>
      <c r="Y937" s="166">
        <f>IF($I916="n/a",0,IF(Y$4&lt;=$C937,0,IF(SUM($C937,$I916)&gt;Y$4,$M930/$I916,$M930-SUM($I937:X937))))</f>
        <v>0</v>
      </c>
      <c r="Z937" s="166">
        <f>IF($I916="n/a",0,IF(Z$4&lt;=$C937,0,IF(SUM($C937,$I916)&gt;Z$4,$M930/$I916,$M930-SUM($I937:Y937))))</f>
        <v>0</v>
      </c>
      <c r="AA937" s="166">
        <f>IF($I916="n/a",0,IF(AA$4&lt;=$C937,0,IF(SUM($C937,$I916)&gt;AA$4,$M930/$I916,$M930-SUM($I937:Z937))))</f>
        <v>0</v>
      </c>
      <c r="AB937" s="166">
        <f>IF($I916="n/a",0,IF(AB$4&lt;=$C937,0,IF(SUM($C937,$I916)&gt;AB$4,$M930/$I916,$M930-SUM($I937:AA937))))</f>
        <v>0</v>
      </c>
      <c r="AC937" s="166">
        <f>IF($I916="n/a",0,IF(AC$4&lt;=$C937,0,IF(SUM($C937,$I916)&gt;AC$4,$M930/$I916,$M930-SUM($I937:AB937))))</f>
        <v>0</v>
      </c>
      <c r="AD937" s="166">
        <f>IF($I916="n/a",0,IF(AD$4&lt;=$C937,0,IF(SUM($C937,$I916)&gt;AD$4,$M930/$I916,$M930-SUM($I937:AC937))))</f>
        <v>0</v>
      </c>
      <c r="AE937" s="166">
        <f>IF($I916="n/a",0,IF(AE$4&lt;=$C937,0,IF(SUM($C937,$I916)&gt;AE$4,$M930/$I916,$M930-SUM($I937:AD937))))</f>
        <v>0</v>
      </c>
      <c r="AF937" s="166">
        <f>IF($I916="n/a",0,IF(AF$4&lt;=$C937,0,IF(SUM($C937,$I916)&gt;AF$4,$M930/$I916,$M930-SUM($I937:AE937))))</f>
        <v>0</v>
      </c>
      <c r="AG937" s="166">
        <f>IF($I916="n/a",0,IF(AG$4&lt;=$C937,0,IF(SUM($C937,$I916)&gt;AG$4,$M930/$I916,$M930-SUM($I937:AF937))))</f>
        <v>0</v>
      </c>
      <c r="AH937" s="166">
        <f>IF($I916="n/a",0,IF(AH$4&lt;=$C937,0,IF(SUM($C937,$I916)&gt;AH$4,$M930/$I916,$M930-SUM($I937:AG937))))</f>
        <v>0</v>
      </c>
      <c r="AI937" s="166">
        <f>IF($I916="n/a",0,IF(AI$4&lt;=$C937,0,IF(SUM($C937,$I916)&gt;AI$4,$M930/$I916,$M930-SUM($I937:AH937))))</f>
        <v>0</v>
      </c>
      <c r="AJ937" s="166">
        <f>IF($I916="n/a",0,IF(AJ$4&lt;=$C937,0,IF(SUM($C937,$I916)&gt;AJ$4,$M930/$I916,$M930-SUM($I937:AI937))))</f>
        <v>0</v>
      </c>
      <c r="AK937" s="166">
        <f>IF($I916="n/a",0,IF(AK$4&lt;=$C937,0,IF(SUM($C937,$I916)&gt;AK$4,$M930/$I916,$M930-SUM($I937:AJ937))))</f>
        <v>0</v>
      </c>
      <c r="AL937" s="166">
        <f>IF($I916="n/a",0,IF(AL$4&lt;=$C937,0,IF(SUM($C937,$I916)&gt;AL$4,$M930/$I916,$M930-SUM($I937:AK937))))</f>
        <v>0</v>
      </c>
      <c r="AM937" s="166">
        <f>IF($I916="n/a",0,IF(AM$4&lt;=$C937,0,IF(SUM($C937,$I916)&gt;AM$4,$M930/$I916,$M930-SUM($I937:AL937))))</f>
        <v>0</v>
      </c>
      <c r="AN937" s="166">
        <f>IF($I916="n/a",0,IF(AN$4&lt;=$C937,0,IF(SUM($C937,$I916)&gt;AN$4,$M930/$I916,$M930-SUM($I937:AM937))))</f>
        <v>0</v>
      </c>
      <c r="AO937" s="166">
        <f>IF($I916="n/a",0,IF(AO$4&lt;=$C937,0,IF(SUM($C937,$I916)&gt;AO$4,$M930/$I916,$M930-SUM($I937:AN937))))</f>
        <v>0</v>
      </c>
      <c r="AP937" s="166">
        <f>IF($I916="n/a",0,IF(AP$4&lt;=$C937,0,IF(SUM($C937,$I916)&gt;AP$4,$M930/$I916,$M930-SUM($I937:AO937))))</f>
        <v>0</v>
      </c>
      <c r="AQ937" s="166">
        <f>IF($I916="n/a",0,IF(AQ$4&lt;=$C937,0,IF(SUM($C937,$I916)&gt;AQ$4,$M930/$I916,$M930-SUM($I937:AP937))))</f>
        <v>0</v>
      </c>
      <c r="AR937" s="166">
        <f>IF($I916="n/a",0,IF(AR$4&lt;=$C937,0,IF(SUM($C937,$I916)&gt;AR$4,$M930/$I916,$M930-SUM($I937:AQ937))))</f>
        <v>0</v>
      </c>
      <c r="AS937" s="166">
        <f>IF($I916="n/a",0,IF(AS$4&lt;=$C937,0,IF(SUM($C937,$I916)&gt;AS$4,$M930/$I916,$M930-SUM($I937:AR937))))</f>
        <v>0</v>
      </c>
      <c r="AT937" s="166">
        <f>IF($I916="n/a",0,IF(AT$4&lt;=$C937,0,IF(SUM($C937,$I916)&gt;AT$4,$M930/$I916,$M930-SUM($I937:AS937))))</f>
        <v>0</v>
      </c>
      <c r="AU937" s="166">
        <f>IF($I916="n/a",0,IF(AU$4&lt;=$C937,0,IF(SUM($C937,$I916)&gt;AU$4,$M930/$I916,$M930-SUM($I937:AT937))))</f>
        <v>0</v>
      </c>
      <c r="AV937" s="166">
        <f>IF($I916="n/a",0,IF(AV$4&lt;=$C937,0,IF(SUM($C937,$I916)&gt;AV$4,$M930/$I916,$M930-SUM($I937:AU937))))</f>
        <v>0</v>
      </c>
      <c r="AW937" s="166">
        <f>IF($I916="n/a",0,IF(AW$4&lt;=$C937,0,IF(SUM($C937,$I916)&gt;AW$4,$M930/$I916,$M930-SUM($I937:AV937))))</f>
        <v>0</v>
      </c>
      <c r="AX937" s="166">
        <f>IF($I916="n/a",0,IF(AX$4&lt;=$C937,0,IF(SUM($C937,$I916)&gt;AX$4,$M930/$I916,$M930-SUM($I937:AW937))))</f>
        <v>0</v>
      </c>
      <c r="AY937" s="166">
        <f>IF($I916="n/a",0,IF(AY$4&lt;=$C937,0,IF(SUM($C937,$I916)&gt;AY$4,$M930/$I916,$M930-SUM($I937:AX937))))</f>
        <v>0</v>
      </c>
      <c r="AZ937" s="166">
        <f>IF($I916="n/a",0,IF(AZ$4&lt;=$C937,0,IF(SUM($C937,$I916)&gt;AZ$4,$M930/$I916,$M930-SUM($I937:AY937))))</f>
        <v>0</v>
      </c>
      <c r="BA937" s="166">
        <f>IF($I916="n/a",0,IF(BA$4&lt;=$C937,0,IF(SUM($C937,$I916)&gt;BA$4,$M930/$I916,$M930-SUM($I937:AZ937))))</f>
        <v>0</v>
      </c>
      <c r="BB937" s="166">
        <f>IF($I916="n/a",0,IF(BB$4&lt;=$C937,0,IF(SUM($C937,$I916)&gt;BB$4,$M930/$I916,$M930-SUM($I937:BA937))))</f>
        <v>0</v>
      </c>
      <c r="BC937" s="166">
        <f>IF($I916="n/a",0,IF(BC$4&lt;=$C937,0,IF(SUM($C937,$I916)&gt;BC$4,$M930/$I916,$M930-SUM($I937:BB937))))</f>
        <v>0</v>
      </c>
      <c r="BD937" s="166">
        <f>IF($I916="n/a",0,IF(BD$4&lt;=$C937,0,IF(SUM($C937,$I916)&gt;BD$4,$M930/$I916,$M930-SUM($I937:BC937))))</f>
        <v>0</v>
      </c>
      <c r="BE937" s="166">
        <f>IF($I916="n/a",0,IF(BE$4&lt;=$C937,0,IF(SUM($C937,$I916)&gt;BE$4,$M930/$I916,$M930-SUM($I937:BD937))))</f>
        <v>0</v>
      </c>
      <c r="BF937" s="166">
        <f>IF($I916="n/a",0,IF(BF$4&lt;=$C937,0,IF(SUM($C937,$I916)&gt;BF$4,$M930/$I916,$M930-SUM($I937:BE937))))</f>
        <v>0</v>
      </c>
      <c r="BG937" s="166">
        <f>IF($I916="n/a",0,IF(BG$4&lt;=$C937,0,IF(SUM($C937,$I916)&gt;BG$4,$M930/$I916,$M930-SUM($I937:BF937))))</f>
        <v>0</v>
      </c>
      <c r="BH937" s="166">
        <f>IF($I916="n/a",0,IF(BH$4&lt;=$C937,0,IF(SUM($C937,$I916)&gt;BH$4,$M930/$I916,$M930-SUM($I937:BG937))))</f>
        <v>0</v>
      </c>
      <c r="BI937" s="166">
        <f>IF($I916="n/a",0,IF(BI$4&lt;=$C937,0,IF(SUM($C937,$I916)&gt;BI$4,$M930/$I916,$M930-SUM($I937:BH937))))</f>
        <v>0</v>
      </c>
      <c r="BJ937" s="166">
        <f>IF($I916="n/a",0,IF(BJ$4&lt;=$C937,0,IF(SUM($C937,$I916)&gt;BJ$4,$M930/$I916,$M930-SUM($I937:BI937))))</f>
        <v>0</v>
      </c>
      <c r="BK937" s="166">
        <f>IF($I916="n/a",0,IF(BK$4&lt;=$C937,0,IF(SUM($C937,$I916)&gt;BK$4,$M930/$I916,$M930-SUM($I937:BJ937))))</f>
        <v>0</v>
      </c>
      <c r="BL937" s="166">
        <f>IF($I916="n/a",0,IF(BL$4&lt;=$C937,0,IF(SUM($C937,$I916)&gt;BL$4,$M930/$I916,$M930-SUM($I937:BK937))))</f>
        <v>0</v>
      </c>
      <c r="BM937" s="166">
        <f>IF($I916="n/a",0,IF(BM$4&lt;=$C937,0,IF(SUM($C937,$I916)&gt;BM$4,$M930/$I916,$M930-SUM($I937:BL937))))</f>
        <v>0</v>
      </c>
      <c r="BN937" s="166">
        <f>IF($I916="n/a",0,IF(BN$4&lt;=$C937,0,IF(SUM($C937,$I916)&gt;BN$4,$M930/$I916,$M930-SUM($I937:BM937))))</f>
        <v>0</v>
      </c>
      <c r="BO937" s="166">
        <f>IF($I916="n/a",0,IF(BO$4&lt;=$C937,0,IF(SUM($C937,$I916)&gt;BO$4,$M930/$I916,$M930-SUM($I937:BN937))))</f>
        <v>0</v>
      </c>
      <c r="BP937" s="166">
        <f>IF($I916="n/a",0,IF(BP$4&lt;=$C937,0,IF(SUM($C937,$I916)&gt;BP$4,$M930/$I916,$M930-SUM($I937:BO937))))</f>
        <v>0</v>
      </c>
      <c r="BQ937" s="166">
        <f>IF($I916="n/a",0,IF(BQ$4&lt;=$C937,0,IF(SUM($C937,$I916)&gt;BQ$4,$M930/$I916,$M930-SUM($I937:BP937))))</f>
        <v>0</v>
      </c>
      <c r="BR937" s="166">
        <f>IF($I916="n/a",0,IF(BR$4&lt;=$C937,0,IF(SUM($C937,$I916)&gt;BR$4,$M930/$I916,$M930-SUM($I937:BQ937))))</f>
        <v>0</v>
      </c>
      <c r="BS937" s="166">
        <f>IF($I916="n/a",0,IF(BS$4&lt;=$C937,0,IF(SUM($C937,$I916)&gt;BS$4,$M930/$I916,$M930-SUM($I937:BR937))))</f>
        <v>0</v>
      </c>
      <c r="BT937" s="166">
        <f>IF($I916="n/a",0,IF(BT$4&lt;=$C937,0,IF(SUM($C937,$I916)&gt;BT$4,$M930/$I916,$M930-SUM($I937:BS937))))</f>
        <v>0</v>
      </c>
      <c r="BU937" s="166">
        <f>IF($I916="n/a",0,IF(BU$4&lt;=$C937,0,IF(SUM($C937,$I916)&gt;BU$4,$M930/$I916,$M930-SUM($I937:BT937))))</f>
        <v>0</v>
      </c>
      <c r="BV937" s="166">
        <f>IF($I916="n/a",0,IF(BV$4&lt;=$C937,0,IF(SUM($C937,$I916)&gt;BV$4,$M930/$I916,$M930-SUM($I937:BU937))))</f>
        <v>0</v>
      </c>
      <c r="BW937" s="166">
        <f>IF($I916="n/a",0,IF(BW$4&lt;=$C937,0,IF(SUM($C937,$I916)&gt;BW$4,$M930/$I916,$M930-SUM($I937:BV937))))</f>
        <v>0</v>
      </c>
      <c r="BX937" s="166">
        <f>IF($I916="n/a",0,IF(BX$4&lt;=$C937,0,IF(SUM($C937,$I916)&gt;BX$4,$M930/$I916,$M930-SUM($I937:BW937))))</f>
        <v>0</v>
      </c>
      <c r="BY937" s="166">
        <f>IF($I916="n/a",0,IF(BY$4&lt;=$C937,0,IF(SUM($C937,$I916)&gt;BY$4,$M930/$I916,$M930-SUM($I937:BX937))))</f>
        <v>0</v>
      </c>
      <c r="BZ937" s="166">
        <f>IF($I916="n/a",0,IF(BZ$4&lt;=$C937,0,IF(SUM($C937,$I916)&gt;BZ$4,$M930/$I916,$M930-SUM($I937:BY937))))</f>
        <v>0</v>
      </c>
      <c r="CA937" s="166">
        <f>IF($I916="n/a",0,IF(CA$4&lt;=$C937,0,IF(SUM($C937,$I916)&gt;CA$4,$M930/$I916,$M930-SUM($I937:BZ937))))</f>
        <v>0</v>
      </c>
      <c r="CB937" s="166">
        <f>IF($I916="n/a",0,IF(CB$4&lt;=$C937,0,IF(SUM($C937,$I916)&gt;CB$4,$M930/$I916,$M930-SUM($I937:CA937))))</f>
        <v>0</v>
      </c>
      <c r="CC937" s="166">
        <f>IF($I916="n/a",0,IF(CC$4&lt;=$C937,0,IF(SUM($C937,$I916)&gt;CC$4,$M930/$I916,$M930-SUM($I937:CB937))))</f>
        <v>0</v>
      </c>
      <c r="CD937" s="166">
        <f>IF($I916="n/a",0,IF(CD$4&lt;=$C937,0,IF(SUM($C937,$I916)&gt;CD$4,$M930/$I916,$M930-SUM($I937:CC937))))</f>
        <v>0</v>
      </c>
      <c r="CE937" s="166">
        <f>IF($I916="n/a",0,IF(CE$4&lt;=$C937,0,IF(SUM($C937,$I916)&gt;CE$4,$M930/$I916,$M930-SUM($I937:CD937))))</f>
        <v>0</v>
      </c>
      <c r="CF937" s="166">
        <f>IF($I916="n/a",0,IF(CF$4&lt;=$C937,0,IF(SUM($C937,$I916)&gt;CF$4,$M930/$I916,$M930-SUM($I937:CE937))))</f>
        <v>0</v>
      </c>
    </row>
    <row r="938" spans="1:2018" s="153" customFormat="1" ht="12.75" customHeight="1">
      <c r="A938"/>
      <c r="C938" s="197">
        <v>2020</v>
      </c>
      <c r="D938" s="21" t="s">
        <v>49</v>
      </c>
      <c r="E938" s="21" t="s">
        <v>185</v>
      </c>
      <c r="I938" s="31"/>
      <c r="J938" s="167">
        <f>IF($I916="n/a",0,IF(J$4&lt;=$C938,0,IF(SUM($C938,$I916)&gt;J$4,$N930/$I916,$N930-SUM($I938:I938))))</f>
        <v>0</v>
      </c>
      <c r="K938" s="167">
        <f>IF($I916="n/a",0,IF(K$4&lt;=$C938,0,IF(SUM($C938,$I916)&gt;K$4,$N930/$I916,$N930-SUM($I938:J938))))</f>
        <v>0</v>
      </c>
      <c r="L938" s="167">
        <f>IF($I916="n/a",0,IF(L$4&lt;=$C938,0,IF(SUM($C938,$I916)&gt;L$4,$N930/$I916,$N930-SUM($I938:K938))))</f>
        <v>0</v>
      </c>
      <c r="M938" s="167">
        <f>IF($I916="n/a",0,IF(M$4&lt;=$C938,0,IF(SUM($C938,$I916)&gt;M$4,$N930/$I916,$N930-SUM($I938:L938))))</f>
        <v>0</v>
      </c>
      <c r="N938" s="167">
        <f>IF($I916="n/a",0,IF(N$4&lt;=$C938,0,IF(SUM($C938,$I916)&gt;N$4,$N930/$I916,$N930-SUM($I938:M938))))</f>
        <v>0</v>
      </c>
      <c r="O938" s="167">
        <f>IF($I916="n/a",0,IF(O$4&lt;=$C938,0,IF(SUM($C938,$I916)&gt;O$4,$N930/$I916,$N930-SUM($I938:N938))))</f>
        <v>0</v>
      </c>
      <c r="P938" s="167">
        <f>IF($I916="n/a",0,IF(P$4&lt;=$C938,0,IF(SUM($C938,$I916)&gt;P$4,$N930/$I916,$N930-SUM($I938:O938))))</f>
        <v>0</v>
      </c>
      <c r="Q938" s="167">
        <f>IF($I916="n/a",0,IF(Q$4&lt;=$C938,0,IF(SUM($C938,$I916)&gt;Q$4,$N930/$I916,$N930-SUM($I938:P938))))</f>
        <v>0</v>
      </c>
      <c r="R938" s="167">
        <f>IF($I916="n/a",0,IF(R$4&lt;=$C938,0,IF(SUM($C938,$I916)&gt;R$4,$N930/$I916,$N930-SUM($I938:Q938))))</f>
        <v>0</v>
      </c>
      <c r="S938" s="167">
        <f>IF($I916="n/a",0,IF(S$4&lt;=$C938,0,IF(SUM($C938,$I916)&gt;S$4,$N930/$I916,$N930-SUM($I938:R938))))</f>
        <v>0</v>
      </c>
      <c r="T938" s="167">
        <f>IF($I916="n/a",0,IF(T$4&lt;=$C938,0,IF(SUM($C938,$I916)&gt;T$4,$N930/$I916,$N930-SUM($I938:S938))))</f>
        <v>0</v>
      </c>
      <c r="U938" s="167">
        <f>IF($I916="n/a",0,IF(U$4&lt;=$C938,0,IF(SUM($C938,$I916)&gt;U$4,$N930/$I916,$N930-SUM($I938:T938))))</f>
        <v>0</v>
      </c>
      <c r="V938" s="167">
        <f>IF($I916="n/a",0,IF(V$4&lt;=$C938,0,IF(SUM($C938,$I916)&gt;V$4,$N930/$I916,$N930-SUM($I938:U938))))</f>
        <v>0</v>
      </c>
      <c r="W938" s="167">
        <f>IF($I916="n/a",0,IF(W$4&lt;=$C938,0,IF(SUM($C938,$I916)&gt;W$4,$N930/$I916,$N930-SUM($I938:V938))))</f>
        <v>0</v>
      </c>
      <c r="X938" s="167">
        <f>IF($I916="n/a",0,IF(X$4&lt;=$C938,0,IF(SUM($C938,$I916)&gt;X$4,$N930/$I916,$N930-SUM($I938:W938))))</f>
        <v>0</v>
      </c>
      <c r="Y938" s="167">
        <f>IF($I916="n/a",0,IF(Y$4&lt;=$C938,0,IF(SUM($C938,$I916)&gt;Y$4,$N930/$I916,$N930-SUM($I938:X938))))</f>
        <v>0</v>
      </c>
      <c r="Z938" s="167">
        <f>IF($I916="n/a",0,IF(Z$4&lt;=$C938,0,IF(SUM($C938,$I916)&gt;Z$4,$N930/$I916,$N930-SUM($I938:Y938))))</f>
        <v>0</v>
      </c>
      <c r="AA938" s="167">
        <f>IF($I916="n/a",0,IF(AA$4&lt;=$C938,0,IF(SUM($C938,$I916)&gt;AA$4,$N930/$I916,$N930-SUM($I938:Z938))))</f>
        <v>0</v>
      </c>
      <c r="AB938" s="167">
        <f>IF($I916="n/a",0,IF(AB$4&lt;=$C938,0,IF(SUM($C938,$I916)&gt;AB$4,$N930/$I916,$N930-SUM($I938:AA938))))</f>
        <v>0</v>
      </c>
      <c r="AC938" s="167">
        <f>IF($I916="n/a",0,IF(AC$4&lt;=$C938,0,IF(SUM($C938,$I916)&gt;AC$4,$N930/$I916,$N930-SUM($I938:AB938))))</f>
        <v>0</v>
      </c>
      <c r="AD938" s="167">
        <f>IF($I916="n/a",0,IF(AD$4&lt;=$C938,0,IF(SUM($C938,$I916)&gt;AD$4,$N930/$I916,$N930-SUM($I938:AC938))))</f>
        <v>0</v>
      </c>
      <c r="AE938" s="167">
        <f>IF($I916="n/a",0,IF(AE$4&lt;=$C938,0,IF(SUM($C938,$I916)&gt;AE$4,$N930/$I916,$N930-SUM($I938:AD938))))</f>
        <v>0</v>
      </c>
      <c r="AF938" s="167">
        <f>IF($I916="n/a",0,IF(AF$4&lt;=$C938,0,IF(SUM($C938,$I916)&gt;AF$4,$N930/$I916,$N930-SUM($I938:AE938))))</f>
        <v>0</v>
      </c>
      <c r="AG938" s="167">
        <f>IF($I916="n/a",0,IF(AG$4&lt;=$C938,0,IF(SUM($C938,$I916)&gt;AG$4,$N930/$I916,$N930-SUM($I938:AF938))))</f>
        <v>0</v>
      </c>
      <c r="AH938" s="167">
        <f>IF($I916="n/a",0,IF(AH$4&lt;=$C938,0,IF(SUM($C938,$I916)&gt;AH$4,$N930/$I916,$N930-SUM($I938:AG938))))</f>
        <v>0</v>
      </c>
      <c r="AI938" s="167">
        <f>IF($I916="n/a",0,IF(AI$4&lt;=$C938,0,IF(SUM($C938,$I916)&gt;AI$4,$N930/$I916,$N930-SUM($I938:AH938))))</f>
        <v>0</v>
      </c>
      <c r="AJ938" s="167">
        <f>IF($I916="n/a",0,IF(AJ$4&lt;=$C938,0,IF(SUM($C938,$I916)&gt;AJ$4,$N930/$I916,$N930-SUM($I938:AI938))))</f>
        <v>0</v>
      </c>
      <c r="AK938" s="167">
        <f>IF($I916="n/a",0,IF(AK$4&lt;=$C938,0,IF(SUM($C938,$I916)&gt;AK$4,$N930/$I916,$N930-SUM($I938:AJ938))))</f>
        <v>0</v>
      </c>
      <c r="AL938" s="167">
        <f>IF($I916="n/a",0,IF(AL$4&lt;=$C938,0,IF(SUM($C938,$I916)&gt;AL$4,$N930/$I916,$N930-SUM($I938:AK938))))</f>
        <v>0</v>
      </c>
      <c r="AM938" s="167">
        <f>IF($I916="n/a",0,IF(AM$4&lt;=$C938,0,IF(SUM($C938,$I916)&gt;AM$4,$N930/$I916,$N930-SUM($I938:AL938))))</f>
        <v>0</v>
      </c>
      <c r="AN938" s="167">
        <f>IF($I916="n/a",0,IF(AN$4&lt;=$C938,0,IF(SUM($C938,$I916)&gt;AN$4,$N930/$I916,$N930-SUM($I938:AM938))))</f>
        <v>0</v>
      </c>
      <c r="AO938" s="167">
        <f>IF($I916="n/a",0,IF(AO$4&lt;=$C938,0,IF(SUM($C938,$I916)&gt;AO$4,$N930/$I916,$N930-SUM($I938:AN938))))</f>
        <v>0</v>
      </c>
      <c r="AP938" s="167">
        <f>IF($I916="n/a",0,IF(AP$4&lt;=$C938,0,IF(SUM($C938,$I916)&gt;AP$4,$N930/$I916,$N930-SUM($I938:AO938))))</f>
        <v>0</v>
      </c>
      <c r="AQ938" s="167">
        <f>IF($I916="n/a",0,IF(AQ$4&lt;=$C938,0,IF(SUM($C938,$I916)&gt;AQ$4,$N930/$I916,$N930-SUM($I938:AP938))))</f>
        <v>0</v>
      </c>
      <c r="AR938" s="167">
        <f>IF($I916="n/a",0,IF(AR$4&lt;=$C938,0,IF(SUM($C938,$I916)&gt;AR$4,$N930/$I916,$N930-SUM($I938:AQ938))))</f>
        <v>0</v>
      </c>
      <c r="AS938" s="167">
        <f>IF($I916="n/a",0,IF(AS$4&lt;=$C938,0,IF(SUM($C938,$I916)&gt;AS$4,$N930/$I916,$N930-SUM($I938:AR938))))</f>
        <v>0</v>
      </c>
      <c r="AT938" s="167">
        <f>IF($I916="n/a",0,IF(AT$4&lt;=$C938,0,IF(SUM($C938,$I916)&gt;AT$4,$N930/$I916,$N930-SUM($I938:AS938))))</f>
        <v>0</v>
      </c>
      <c r="AU938" s="167">
        <f>IF($I916="n/a",0,IF(AU$4&lt;=$C938,0,IF(SUM($C938,$I916)&gt;AU$4,$N930/$I916,$N930-SUM($I938:AT938))))</f>
        <v>0</v>
      </c>
      <c r="AV938" s="167">
        <f>IF($I916="n/a",0,IF(AV$4&lt;=$C938,0,IF(SUM($C938,$I916)&gt;AV$4,$N930/$I916,$N930-SUM($I938:AU938))))</f>
        <v>0</v>
      </c>
      <c r="AW938" s="167">
        <f>IF($I916="n/a",0,IF(AW$4&lt;=$C938,0,IF(SUM($C938,$I916)&gt;AW$4,$N930/$I916,$N930-SUM($I938:AV938))))</f>
        <v>0</v>
      </c>
      <c r="AX938" s="167">
        <f>IF($I916="n/a",0,IF(AX$4&lt;=$C938,0,IF(SUM($C938,$I916)&gt;AX$4,$N930/$I916,$N930-SUM($I938:AW938))))</f>
        <v>0</v>
      </c>
      <c r="AY938" s="167">
        <f>IF($I916="n/a",0,IF(AY$4&lt;=$C938,0,IF(SUM($C938,$I916)&gt;AY$4,$N930/$I916,$N930-SUM($I938:AX938))))</f>
        <v>0</v>
      </c>
      <c r="AZ938" s="167">
        <f>IF($I916="n/a",0,IF(AZ$4&lt;=$C938,0,IF(SUM($C938,$I916)&gt;AZ$4,$N930/$I916,$N930-SUM($I938:AY938))))</f>
        <v>0</v>
      </c>
      <c r="BA938" s="167">
        <f>IF($I916="n/a",0,IF(BA$4&lt;=$C938,0,IF(SUM($C938,$I916)&gt;BA$4,$N930/$I916,$N930-SUM($I938:AZ938))))</f>
        <v>0</v>
      </c>
      <c r="BB938" s="167">
        <f>IF($I916="n/a",0,IF(BB$4&lt;=$C938,0,IF(SUM($C938,$I916)&gt;BB$4,$N930/$I916,$N930-SUM($I938:BA938))))</f>
        <v>0</v>
      </c>
      <c r="BC938" s="167">
        <f>IF($I916="n/a",0,IF(BC$4&lt;=$C938,0,IF(SUM($C938,$I916)&gt;BC$4,$N930/$I916,$N930-SUM($I938:BB938))))</f>
        <v>0</v>
      </c>
      <c r="BD938" s="167">
        <f>IF($I916="n/a",0,IF(BD$4&lt;=$C938,0,IF(SUM($C938,$I916)&gt;BD$4,$N930/$I916,$N930-SUM($I938:BC938))))</f>
        <v>0</v>
      </c>
      <c r="BE938" s="167">
        <f>IF($I916="n/a",0,IF(BE$4&lt;=$C938,0,IF(SUM($C938,$I916)&gt;BE$4,$N930/$I916,$N930-SUM($I938:BD938))))</f>
        <v>0</v>
      </c>
      <c r="BF938" s="167">
        <f>IF($I916="n/a",0,IF(BF$4&lt;=$C938,0,IF(SUM($C938,$I916)&gt;BF$4,$N930/$I916,$N930-SUM($I938:BE938))))</f>
        <v>0</v>
      </c>
      <c r="BG938" s="167">
        <f>IF($I916="n/a",0,IF(BG$4&lt;=$C938,0,IF(SUM($C938,$I916)&gt;BG$4,$N930/$I916,$N930-SUM($I938:BF938))))</f>
        <v>0</v>
      </c>
      <c r="BH938" s="167">
        <f>IF($I916="n/a",0,IF(BH$4&lt;=$C938,0,IF(SUM($C938,$I916)&gt;BH$4,$N930/$I916,$N930-SUM($I938:BG938))))</f>
        <v>0</v>
      </c>
      <c r="BI938" s="167">
        <f>IF($I916="n/a",0,IF(BI$4&lt;=$C938,0,IF(SUM($C938,$I916)&gt;BI$4,$N930/$I916,$N930-SUM($I938:BH938))))</f>
        <v>0</v>
      </c>
      <c r="BJ938" s="167">
        <f>IF($I916="n/a",0,IF(BJ$4&lt;=$C938,0,IF(SUM($C938,$I916)&gt;BJ$4,$N930/$I916,$N930-SUM($I938:BI938))))</f>
        <v>0</v>
      </c>
      <c r="BK938" s="167">
        <f>IF($I916="n/a",0,IF(BK$4&lt;=$C938,0,IF(SUM($C938,$I916)&gt;BK$4,$N930/$I916,$N930-SUM($I938:BJ938))))</f>
        <v>0</v>
      </c>
      <c r="BL938" s="167">
        <f>IF($I916="n/a",0,IF(BL$4&lt;=$C938,0,IF(SUM($C938,$I916)&gt;BL$4,$N930/$I916,$N930-SUM($I938:BK938))))</f>
        <v>0</v>
      </c>
      <c r="BM938" s="167">
        <f>IF($I916="n/a",0,IF(BM$4&lt;=$C938,0,IF(SUM($C938,$I916)&gt;BM$4,$N930/$I916,$N930-SUM($I938:BL938))))</f>
        <v>0</v>
      </c>
      <c r="BN938" s="167">
        <f>IF($I916="n/a",0,IF(BN$4&lt;=$C938,0,IF(SUM($C938,$I916)&gt;BN$4,$N930/$I916,$N930-SUM($I938:BM938))))</f>
        <v>0</v>
      </c>
      <c r="BO938" s="167">
        <f>IF($I916="n/a",0,IF(BO$4&lt;=$C938,0,IF(SUM($C938,$I916)&gt;BO$4,$N930/$I916,$N930-SUM($I938:BN938))))</f>
        <v>0</v>
      </c>
      <c r="BP938" s="167">
        <f>IF($I916="n/a",0,IF(BP$4&lt;=$C938,0,IF(SUM($C938,$I916)&gt;BP$4,$N930/$I916,$N930-SUM($I938:BO938))))</f>
        <v>0</v>
      </c>
      <c r="BQ938" s="167">
        <f>IF($I916="n/a",0,IF(BQ$4&lt;=$C938,0,IF(SUM($C938,$I916)&gt;BQ$4,$N930/$I916,$N930-SUM($I938:BP938))))</f>
        <v>0</v>
      </c>
      <c r="BR938" s="167">
        <f>IF($I916="n/a",0,IF(BR$4&lt;=$C938,0,IF(SUM($C938,$I916)&gt;BR$4,$N930/$I916,$N930-SUM($I938:BQ938))))</f>
        <v>0</v>
      </c>
      <c r="BS938" s="167">
        <f>IF($I916="n/a",0,IF(BS$4&lt;=$C938,0,IF(SUM($C938,$I916)&gt;BS$4,$N930/$I916,$N930-SUM($I938:BR938))))</f>
        <v>0</v>
      </c>
      <c r="BT938" s="167">
        <f>IF($I916="n/a",0,IF(BT$4&lt;=$C938,0,IF(SUM($C938,$I916)&gt;BT$4,$N930/$I916,$N930-SUM($I938:BS938))))</f>
        <v>0</v>
      </c>
      <c r="BU938" s="167">
        <f>IF($I916="n/a",0,IF(BU$4&lt;=$C938,0,IF(SUM($C938,$I916)&gt;BU$4,$N930/$I916,$N930-SUM($I938:BT938))))</f>
        <v>0</v>
      </c>
      <c r="BV938" s="167">
        <f>IF($I916="n/a",0,IF(BV$4&lt;=$C938,0,IF(SUM($C938,$I916)&gt;BV$4,$N930/$I916,$N930-SUM($I938:BU938))))</f>
        <v>0</v>
      </c>
      <c r="BW938" s="167">
        <f>IF($I916="n/a",0,IF(BW$4&lt;=$C938,0,IF(SUM($C938,$I916)&gt;BW$4,$N930/$I916,$N930-SUM($I938:BV938))))</f>
        <v>0</v>
      </c>
      <c r="BX938" s="167">
        <f>IF($I916="n/a",0,IF(BX$4&lt;=$C938,0,IF(SUM($C938,$I916)&gt;BX$4,$N930/$I916,$N930-SUM($I938:BW938))))</f>
        <v>0</v>
      </c>
      <c r="BY938" s="167">
        <f>IF($I916="n/a",0,IF(BY$4&lt;=$C938,0,IF(SUM($C938,$I916)&gt;BY$4,$N930/$I916,$N930-SUM($I938:BX938))))</f>
        <v>0</v>
      </c>
      <c r="BZ938" s="167">
        <f>IF($I916="n/a",0,IF(BZ$4&lt;=$C938,0,IF(SUM($C938,$I916)&gt;BZ$4,$N930/$I916,$N930-SUM($I938:BY938))))</f>
        <v>0</v>
      </c>
      <c r="CA938" s="167">
        <f>IF($I916="n/a",0,IF(CA$4&lt;=$C938,0,IF(SUM($C938,$I916)&gt;CA$4,$N930/$I916,$N930-SUM($I938:BZ938))))</f>
        <v>0</v>
      </c>
      <c r="CB938" s="167">
        <f>IF($I916="n/a",0,IF(CB$4&lt;=$C938,0,IF(SUM($C938,$I916)&gt;CB$4,$N930/$I916,$N930-SUM($I938:CA938))))</f>
        <v>0</v>
      </c>
      <c r="CC938" s="167">
        <f>IF($I916="n/a",0,IF(CC$4&lt;=$C938,0,IF(SUM($C938,$I916)&gt;CC$4,$N930/$I916,$N930-SUM($I938:CB938))))</f>
        <v>0</v>
      </c>
      <c r="CD938" s="167">
        <f>IF($I916="n/a",0,IF(CD$4&lt;=$C938,0,IF(SUM($C938,$I916)&gt;CD$4,$N930/$I916,$N930-SUM($I938:CC938))))</f>
        <v>0</v>
      </c>
      <c r="CE938" s="167">
        <f>IF($I916="n/a",0,IF(CE$4&lt;=$C938,0,IF(SUM($C938,$I916)&gt;CE$4,$N930/$I916,$N930-SUM($I938:CD938))))</f>
        <v>0</v>
      </c>
      <c r="CF938" s="167">
        <f>IF($I916="n/a",0,IF(CF$4&lt;=$C938,0,IF(SUM($C938,$I916)&gt;CF$4,$N930/$I916,$N930-SUM($I938:CE938))))</f>
        <v>0</v>
      </c>
    </row>
    <row r="939" spans="1:2018" s="7" customFormat="1" ht="12.75" customHeight="1">
      <c r="A939" s="213"/>
      <c r="C939" s="197">
        <v>2021</v>
      </c>
      <c r="D939" s="21" t="s">
        <v>50</v>
      </c>
      <c r="E939" s="214" t="s">
        <v>185</v>
      </c>
      <c r="I939" s="33"/>
      <c r="J939" s="33">
        <f>IF($I916="n/a",0,IF(J$4&lt;=$C939,0,IF(SUM($C939,$I916)&gt;J$4,$O930/$I916,$O930-SUM($I939:I939))))</f>
        <v>0</v>
      </c>
      <c r="K939" s="33">
        <f>IF($I916="n/a",0,IF(K$4&lt;=$C939,0,IF(SUM($C939,$I916)&gt;K$4,$O930/$I916,$O930-SUM($I939:J939))))</f>
        <v>0</v>
      </c>
      <c r="L939" s="33">
        <f>IF($I916="n/a",0,IF(L$4&lt;=$C939,0,IF(SUM($C939,$I916)&gt;L$4,$O930/$I916,$O930-SUM($I939:K939))))</f>
        <v>0</v>
      </c>
      <c r="M939" s="33">
        <f>IF($I916="n/a",0,IF(M$4&lt;=$C939,0,IF(SUM($C939,$I916)&gt;M$4,$O930/$I916,$O930-SUM($I939:L939))))</f>
        <v>0</v>
      </c>
      <c r="N939" s="33">
        <f>IF($I916="n/a",0,IF(N$4&lt;=$C939,0,IF(SUM($C939,$I916)&gt;N$4,$O930/$I916,$O930-SUM($I939:M939))))</f>
        <v>0</v>
      </c>
      <c r="O939" s="33">
        <f>IF($I916="n/a",0,IF(O$4&lt;=$C939,0,IF(SUM($C939,$I916)&gt;O$4,$O930/$I916,$O930-SUM($I939:N939))))</f>
        <v>0</v>
      </c>
      <c r="P939" s="33">
        <f>IF($I916="n/a",0,IF(P$4&lt;=$C939,0,IF(SUM($C939,$I916)&gt;P$4,$O930/$I916,$O930-SUM($I939:O939))))</f>
        <v>0</v>
      </c>
      <c r="Q939" s="33">
        <f>IF($I916="n/a",0,IF(Q$4&lt;=$C939,0,IF(SUM($C939,$I916)&gt;Q$4,$O930/$I916,$O930-SUM($I939:P939))))</f>
        <v>0</v>
      </c>
      <c r="R939" s="33">
        <f>IF($I916="n/a",0,IF(R$4&lt;=$C939,0,IF(SUM($C939,$I916)&gt;R$4,$O930/$I916,$O930-SUM($I939:Q939))))</f>
        <v>0</v>
      </c>
      <c r="S939" s="33">
        <f>IF($I916="n/a",0,IF(S$4&lt;=$C939,0,IF(SUM($C939,$I916)&gt;S$4,$O930/$I916,$O930-SUM($I939:R939))))</f>
        <v>0</v>
      </c>
      <c r="T939" s="33">
        <f>IF($I916="n/a",0,IF(T$4&lt;=$C939,0,IF(SUM($C939,$I916)&gt;T$4,$O930/$I916,$O930-SUM($I939:S939))))</f>
        <v>0</v>
      </c>
      <c r="U939" s="33">
        <f>IF($I916="n/a",0,IF(U$4&lt;=$C939,0,IF(SUM($C939,$I916)&gt;U$4,$O930/$I916,$O930-SUM($I939:T939))))</f>
        <v>0</v>
      </c>
      <c r="V939" s="33">
        <f>IF($I916="n/a",0,IF(V$4&lt;=$C939,0,IF(SUM($C939,$I916)&gt;V$4,$O930/$I916,$O930-SUM($I939:U939))))</f>
        <v>0</v>
      </c>
      <c r="W939" s="33">
        <f>IF($I916="n/a",0,IF(W$4&lt;=$C939,0,IF(SUM($C939,$I916)&gt;W$4,$O930/$I916,$O930-SUM($I939:V939))))</f>
        <v>0</v>
      </c>
      <c r="X939" s="33">
        <f>IF($I916="n/a",0,IF(X$4&lt;=$C939,0,IF(SUM($C939,$I916)&gt;X$4,$O930/$I916,$O930-SUM($I939:W939))))</f>
        <v>0</v>
      </c>
      <c r="Y939" s="33">
        <f>IF($I916="n/a",0,IF(Y$4&lt;=$C939,0,IF(SUM($C939,$I916)&gt;Y$4,$O930/$I916,$O930-SUM($I939:X939))))</f>
        <v>0</v>
      </c>
      <c r="Z939" s="33">
        <f>IF($I916="n/a",0,IF(Z$4&lt;=$C939,0,IF(SUM($C939,$I916)&gt;Z$4,$O930/$I916,$O930-SUM($I939:Y939))))</f>
        <v>0</v>
      </c>
      <c r="AA939" s="33">
        <f>IF($I916="n/a",0,IF(AA$4&lt;=$C939,0,IF(SUM($C939,$I916)&gt;AA$4,$O930/$I916,$O930-SUM($I939:Z939))))</f>
        <v>0</v>
      </c>
      <c r="AB939" s="33">
        <f>IF($I916="n/a",0,IF(AB$4&lt;=$C939,0,IF(SUM($C939,$I916)&gt;AB$4,$O930/$I916,$O930-SUM($I939:AA939))))</f>
        <v>0</v>
      </c>
      <c r="AC939" s="33">
        <f>IF($I916="n/a",0,IF(AC$4&lt;=$C939,0,IF(SUM($C939,$I916)&gt;AC$4,$O930/$I916,$O930-SUM($I939:AB939))))</f>
        <v>0</v>
      </c>
      <c r="AD939" s="33">
        <f>IF($I916="n/a",0,IF(AD$4&lt;=$C939,0,IF(SUM($C939,$I916)&gt;AD$4,$O930/$I916,$O930-SUM($I939:AC939))))</f>
        <v>0</v>
      </c>
      <c r="AE939" s="33">
        <f>IF($I916="n/a",0,IF(AE$4&lt;=$C939,0,IF(SUM($C939,$I916)&gt;AE$4,$O930/$I916,$O930-SUM($I939:AD939))))</f>
        <v>0</v>
      </c>
      <c r="AF939" s="33">
        <f>IF($I916="n/a",0,IF(AF$4&lt;=$C939,0,IF(SUM($C939,$I916)&gt;AF$4,$O930/$I916,$O930-SUM($I939:AE939))))</f>
        <v>0</v>
      </c>
      <c r="AG939" s="33">
        <f>IF($I916="n/a",0,IF(AG$4&lt;=$C939,0,IF(SUM($C939,$I916)&gt;AG$4,$O930/$I916,$O930-SUM($I939:AF939))))</f>
        <v>0</v>
      </c>
      <c r="AH939" s="33">
        <f>IF($I916="n/a",0,IF(AH$4&lt;=$C939,0,IF(SUM($C939,$I916)&gt;AH$4,$O930/$I916,$O930-SUM($I939:AG939))))</f>
        <v>0</v>
      </c>
      <c r="AI939" s="33">
        <f>IF($I916="n/a",0,IF(AI$4&lt;=$C939,0,IF(SUM($C939,$I916)&gt;AI$4,$O930/$I916,$O930-SUM($I939:AH939))))</f>
        <v>0</v>
      </c>
      <c r="AJ939" s="33">
        <f>IF($I916="n/a",0,IF(AJ$4&lt;=$C939,0,IF(SUM($C939,$I916)&gt;AJ$4,$O930/$I916,$O930-SUM($I939:AI939))))</f>
        <v>0</v>
      </c>
      <c r="AK939" s="33">
        <f>IF($I916="n/a",0,IF(AK$4&lt;=$C939,0,IF(SUM($C939,$I916)&gt;AK$4,$O930/$I916,$O930-SUM($I939:AJ939))))</f>
        <v>0</v>
      </c>
      <c r="AL939" s="33">
        <f>IF($I916="n/a",0,IF(AL$4&lt;=$C939,0,IF(SUM($C939,$I916)&gt;AL$4,$O930/$I916,$O930-SUM($I939:AK939))))</f>
        <v>0</v>
      </c>
      <c r="AM939" s="33">
        <f>IF($I916="n/a",0,IF(AM$4&lt;=$C939,0,IF(SUM($C939,$I916)&gt;AM$4,$O930/$I916,$O930-SUM($I939:AL939))))</f>
        <v>0</v>
      </c>
      <c r="AN939" s="33">
        <f>IF($I916="n/a",0,IF(AN$4&lt;=$C939,0,IF(SUM($C939,$I916)&gt;AN$4,$O930/$I916,$O930-SUM($I939:AM939))))</f>
        <v>0</v>
      </c>
      <c r="AO939" s="33">
        <f>IF($I916="n/a",0,IF(AO$4&lt;=$C939,0,IF(SUM($C939,$I916)&gt;AO$4,$O930/$I916,$O930-SUM($I939:AN939))))</f>
        <v>0</v>
      </c>
      <c r="AP939" s="33">
        <f>IF($I916="n/a",0,IF(AP$4&lt;=$C939,0,IF(SUM($C939,$I916)&gt;AP$4,$O930/$I916,$O930-SUM($I939:AO939))))</f>
        <v>0</v>
      </c>
      <c r="AQ939" s="33">
        <f>IF($I916="n/a",0,IF(AQ$4&lt;=$C939,0,IF(SUM($C939,$I916)&gt;AQ$4,$O930/$I916,$O930-SUM($I939:AP939))))</f>
        <v>0</v>
      </c>
      <c r="AR939" s="33">
        <f>IF($I916="n/a",0,IF(AR$4&lt;=$C939,0,IF(SUM($C939,$I916)&gt;AR$4,$O930/$I916,$O930-SUM($I939:AQ939))))</f>
        <v>0</v>
      </c>
      <c r="AS939" s="33">
        <f>IF($I916="n/a",0,IF(AS$4&lt;=$C939,0,IF(SUM($C939,$I916)&gt;AS$4,$O930/$I916,$O930-SUM($I939:AR939))))</f>
        <v>0</v>
      </c>
      <c r="AT939" s="33">
        <f>IF($I916="n/a",0,IF(AT$4&lt;=$C939,0,IF(SUM($C939,$I916)&gt;AT$4,$O930/$I916,$O930-SUM($I939:AS939))))</f>
        <v>0</v>
      </c>
      <c r="AU939" s="33">
        <f>IF($I916="n/a",0,IF(AU$4&lt;=$C939,0,IF(SUM($C939,$I916)&gt;AU$4,$O930/$I916,$O930-SUM($I939:AT939))))</f>
        <v>0</v>
      </c>
      <c r="AV939" s="33">
        <f>IF($I916="n/a",0,IF(AV$4&lt;=$C939,0,IF(SUM($C939,$I916)&gt;AV$4,$O930/$I916,$O930-SUM($I939:AU939))))</f>
        <v>0</v>
      </c>
      <c r="AW939" s="33">
        <f>IF($I916="n/a",0,IF(AW$4&lt;=$C939,0,IF(SUM($C939,$I916)&gt;AW$4,$O930/$I916,$O930-SUM($I939:AV939))))</f>
        <v>0</v>
      </c>
      <c r="AX939" s="33">
        <f>IF($I916="n/a",0,IF(AX$4&lt;=$C939,0,IF(SUM($C939,$I916)&gt;AX$4,$O930/$I916,$O930-SUM($I939:AW939))))</f>
        <v>0</v>
      </c>
      <c r="AY939" s="33">
        <f>IF($I916="n/a",0,IF(AY$4&lt;=$C939,0,IF(SUM($C939,$I916)&gt;AY$4,$O930/$I916,$O930-SUM($I939:AX939))))</f>
        <v>0</v>
      </c>
      <c r="AZ939" s="33">
        <f>IF($I916="n/a",0,IF(AZ$4&lt;=$C939,0,IF(SUM($C939,$I916)&gt;AZ$4,$O930/$I916,$O930-SUM($I939:AY939))))</f>
        <v>0</v>
      </c>
      <c r="BA939" s="33">
        <f>IF($I916="n/a",0,IF(BA$4&lt;=$C939,0,IF(SUM($C939,$I916)&gt;BA$4,$O930/$I916,$O930-SUM($I939:AZ939))))</f>
        <v>0</v>
      </c>
      <c r="BB939" s="33">
        <f>IF($I916="n/a",0,IF(BB$4&lt;=$C939,0,IF(SUM($C939,$I916)&gt;BB$4,$O930/$I916,$O930-SUM($I939:BA939))))</f>
        <v>0</v>
      </c>
      <c r="BC939" s="33">
        <f>IF($I916="n/a",0,IF(BC$4&lt;=$C939,0,IF(SUM($C939,$I916)&gt;BC$4,$O930/$I916,$O930-SUM($I939:BB939))))</f>
        <v>0</v>
      </c>
      <c r="BD939" s="33">
        <f>IF($I916="n/a",0,IF(BD$4&lt;=$C939,0,IF(SUM($C939,$I916)&gt;BD$4,$O930/$I916,$O930-SUM($I939:BC939))))</f>
        <v>0</v>
      </c>
      <c r="BE939" s="33">
        <f>IF($I916="n/a",0,IF(BE$4&lt;=$C939,0,IF(SUM($C939,$I916)&gt;BE$4,$O930/$I916,$O930-SUM($I939:BD939))))</f>
        <v>0</v>
      </c>
      <c r="BF939" s="33">
        <f>IF($I916="n/a",0,IF(BF$4&lt;=$C939,0,IF(SUM($C939,$I916)&gt;BF$4,$O930/$I916,$O930-SUM($I939:BE939))))</f>
        <v>0</v>
      </c>
      <c r="BG939" s="33">
        <f>IF($I916="n/a",0,IF(BG$4&lt;=$C939,0,IF(SUM($C939,$I916)&gt;BG$4,$O930/$I916,$O930-SUM($I939:BF939))))</f>
        <v>0</v>
      </c>
      <c r="BH939" s="33">
        <f>IF($I916="n/a",0,IF(BH$4&lt;=$C939,0,IF(SUM($C939,$I916)&gt;BH$4,$O930/$I916,$O930-SUM($I939:BG939))))</f>
        <v>0</v>
      </c>
      <c r="BI939" s="33">
        <f>IF($I916="n/a",0,IF(BI$4&lt;=$C939,0,IF(SUM($C939,$I916)&gt;BI$4,$O930/$I916,$O930-SUM($I939:BH939))))</f>
        <v>0</v>
      </c>
      <c r="BJ939" s="33">
        <f>IF($I916="n/a",0,IF(BJ$4&lt;=$C939,0,IF(SUM($C939,$I916)&gt;BJ$4,$O930/$I916,$O930-SUM($I939:BI939))))</f>
        <v>0</v>
      </c>
      <c r="BK939" s="33">
        <f>IF($I916="n/a",0,IF(BK$4&lt;=$C939,0,IF(SUM($C939,$I916)&gt;BK$4,$O930/$I916,$O930-SUM($I939:BJ939))))</f>
        <v>0</v>
      </c>
      <c r="BL939" s="33">
        <f>IF($I916="n/a",0,IF(BL$4&lt;=$C939,0,IF(SUM($C939,$I916)&gt;BL$4,$O930/$I916,$O930-SUM($I939:BK939))))</f>
        <v>0</v>
      </c>
      <c r="BM939" s="33">
        <f>IF($I916="n/a",0,IF(BM$4&lt;=$C939,0,IF(SUM($C939,$I916)&gt;BM$4,$O930/$I916,$O930-SUM($I939:BL939))))</f>
        <v>0</v>
      </c>
      <c r="BN939" s="33">
        <f>IF($I916="n/a",0,IF(BN$4&lt;=$C939,0,IF(SUM($C939,$I916)&gt;BN$4,$O930/$I916,$O930-SUM($I939:BM939))))</f>
        <v>0</v>
      </c>
      <c r="BO939" s="33">
        <f>IF($I916="n/a",0,IF(BO$4&lt;=$C939,0,IF(SUM($C939,$I916)&gt;BO$4,$O930/$I916,$O930-SUM($I939:BN939))))</f>
        <v>0</v>
      </c>
      <c r="BP939" s="33">
        <f>IF($I916="n/a",0,IF(BP$4&lt;=$C939,0,IF(SUM($C939,$I916)&gt;BP$4,$O930/$I916,$O930-SUM($I939:BO939))))</f>
        <v>0</v>
      </c>
      <c r="BQ939" s="33">
        <f>IF($I916="n/a",0,IF(BQ$4&lt;=$C939,0,IF(SUM($C939,$I916)&gt;BQ$4,$O930/$I916,$O930-SUM($I939:BP939))))</f>
        <v>0</v>
      </c>
      <c r="BR939" s="33">
        <f>IF($I916="n/a",0,IF(BR$4&lt;=$C939,0,IF(SUM($C939,$I916)&gt;BR$4,$O930/$I916,$O930-SUM($I939:BQ939))))</f>
        <v>0</v>
      </c>
      <c r="BS939" s="33">
        <f>IF($I916="n/a",0,IF(BS$4&lt;=$C939,0,IF(SUM($C939,$I916)&gt;BS$4,$O930/$I916,$O930-SUM($I939:BR939))))</f>
        <v>0</v>
      </c>
      <c r="BT939" s="33">
        <f>IF($I916="n/a",0,IF(BT$4&lt;=$C939,0,IF(SUM($C939,$I916)&gt;BT$4,$O930/$I916,$O930-SUM($I939:BS939))))</f>
        <v>0</v>
      </c>
      <c r="BU939" s="33">
        <f>IF($I916="n/a",0,IF(BU$4&lt;=$C939,0,IF(SUM($C939,$I916)&gt;BU$4,$O930/$I916,$O930-SUM($I939:BT939))))</f>
        <v>0</v>
      </c>
      <c r="BV939" s="33">
        <f>IF($I916="n/a",0,IF(BV$4&lt;=$C939,0,IF(SUM($C939,$I916)&gt;BV$4,$O930/$I916,$O930-SUM($I939:BU939))))</f>
        <v>0</v>
      </c>
      <c r="BW939" s="33">
        <f>IF($I916="n/a",0,IF(BW$4&lt;=$C939,0,IF(SUM($C939,$I916)&gt;BW$4,$O930/$I916,$O930-SUM($I939:BV939))))</f>
        <v>0</v>
      </c>
      <c r="BX939" s="33">
        <f>IF($I916="n/a",0,IF(BX$4&lt;=$C939,0,IF(SUM($C939,$I916)&gt;BX$4,$O930/$I916,$O930-SUM($I939:BW939))))</f>
        <v>0</v>
      </c>
      <c r="BY939" s="33">
        <f>IF($I916="n/a",0,IF(BY$4&lt;=$C939,0,IF(SUM($C939,$I916)&gt;BY$4,$O930/$I916,$O930-SUM($I939:BX939))))</f>
        <v>0</v>
      </c>
      <c r="BZ939" s="33">
        <f>IF($I916="n/a",0,IF(BZ$4&lt;=$C939,0,IF(SUM($C939,$I916)&gt;BZ$4,$O930/$I916,$O930-SUM($I939:BY939))))</f>
        <v>0</v>
      </c>
      <c r="CA939" s="33">
        <f>IF($I916="n/a",0,IF(CA$4&lt;=$C939,0,IF(SUM($C939,$I916)&gt;CA$4,$O930/$I916,$O930-SUM($I939:BZ939))))</f>
        <v>0</v>
      </c>
      <c r="CB939" s="33">
        <f>IF($I916="n/a",0,IF(CB$4&lt;=$C939,0,IF(SUM($C939,$I916)&gt;CB$4,$O930/$I916,$O930-SUM($I939:CA939))))</f>
        <v>0</v>
      </c>
      <c r="CC939" s="33">
        <f>IF($I916="n/a",0,IF(CC$4&lt;=$C939,0,IF(SUM($C939,$I916)&gt;CC$4,$O930/$I916,$O930-SUM($I939:CB939))))</f>
        <v>0</v>
      </c>
      <c r="CD939" s="33">
        <f>IF($I916="n/a",0,IF(CD$4&lt;=$C939,0,IF(SUM($C939,$I916)&gt;CD$4,$O930/$I916,$O930-SUM($I939:CC939))))</f>
        <v>0</v>
      </c>
      <c r="CE939" s="33">
        <f>IF($I916="n/a",0,IF(CE$4&lt;=$C939,0,IF(SUM($C939,$I916)&gt;CE$4,$O930/$I916,$O930-SUM($I939:CD939))))</f>
        <v>0</v>
      </c>
      <c r="CF939" s="33">
        <f>IF($I916="n/a",0,IF(CF$4&lt;=$C939,0,IF(SUM($C939,$I916)&gt;CF$4,$O930/$I916,$O930-SUM($I939:CE939))))</f>
        <v>0</v>
      </c>
    </row>
    <row r="940" spans="1:2018" s="7" customFormat="1" ht="12.75" customHeight="1">
      <c r="A940" s="213"/>
      <c r="C940" s="197">
        <v>2022</v>
      </c>
      <c r="D940" s="21" t="s">
        <v>51</v>
      </c>
      <c r="E940" s="214" t="s">
        <v>185</v>
      </c>
      <c r="I940" s="33"/>
      <c r="J940" s="33">
        <f>IF($I916="n/a",0,IF(J$4&lt;=$C940,0,IF(SUM($C940,$I916)&gt;J$4,$P930/$I916,$P930-SUM($I940:I940))))</f>
        <v>0</v>
      </c>
      <c r="K940" s="33">
        <f>IF($I916="n/a",0,IF(K$4&lt;=$C940,0,IF(SUM($C940,$I916)&gt;K$4,$P930/$I916,$P930-SUM($I940:J940))))</f>
        <v>0</v>
      </c>
      <c r="L940" s="33">
        <f>IF($I916="n/a",0,IF(L$4&lt;=$C940,0,IF(SUM($C940,$I916)&gt;L$4,$P930/$I916,$P930-SUM($I940:K940))))</f>
        <v>0</v>
      </c>
      <c r="M940" s="33">
        <f>IF($I916="n/a",0,IF(M$4&lt;=$C940,0,IF(SUM($C940,$I916)&gt;M$4,$P930/$I916,$P930-SUM($I940:L940))))</f>
        <v>0</v>
      </c>
      <c r="N940" s="33">
        <f>IF($I916="n/a",0,IF(N$4&lt;=$C940,0,IF(SUM($C940,$I916)&gt;N$4,$P930/$I916,$P930-SUM($I940:M940))))</f>
        <v>0</v>
      </c>
      <c r="O940" s="33">
        <f>IF($I916="n/a",0,IF(O$4&lt;=$C940,0,IF(SUM($C940,$I916)&gt;O$4,$P930/$I916,$P930-SUM($I940:N940))))</f>
        <v>0</v>
      </c>
      <c r="P940" s="33">
        <f>IF($I916="n/a",0,IF(P$4&lt;=$C940,0,IF(SUM($C940,$I916)&gt;P$4,$P930/$I916,$P930-SUM($I940:O940))))</f>
        <v>0</v>
      </c>
      <c r="Q940" s="33">
        <f>IF($I916="n/a",0,IF(Q$4&lt;=$C940,0,IF(SUM($C940,$I916)&gt;Q$4,$P930/$I916,$P930-SUM($I940:P940))))</f>
        <v>0</v>
      </c>
      <c r="R940" s="33">
        <f>IF($I916="n/a",0,IF(R$4&lt;=$C940,0,IF(SUM($C940,$I916)&gt;R$4,$P930/$I916,$P930-SUM($I940:Q940))))</f>
        <v>0</v>
      </c>
      <c r="S940" s="33">
        <f>IF($I916="n/a",0,IF(S$4&lt;=$C940,0,IF(SUM($C940,$I916)&gt;S$4,$P930/$I916,$P930-SUM($I940:R940))))</f>
        <v>0</v>
      </c>
      <c r="T940" s="33">
        <f>IF($I916="n/a",0,IF(T$4&lt;=$C940,0,IF(SUM($C940,$I916)&gt;T$4,$P930/$I916,$P930-SUM($I940:S940))))</f>
        <v>0</v>
      </c>
      <c r="U940" s="33">
        <f>IF($I916="n/a",0,IF(U$4&lt;=$C940,0,IF(SUM($C940,$I916)&gt;U$4,$P930/$I916,$P930-SUM($I940:T940))))</f>
        <v>0</v>
      </c>
      <c r="V940" s="33">
        <f>IF($I916="n/a",0,IF(V$4&lt;=$C940,0,IF(SUM($C940,$I916)&gt;V$4,$P930/$I916,$P930-SUM($I940:U940))))</f>
        <v>0</v>
      </c>
      <c r="W940" s="33">
        <f>IF($I916="n/a",0,IF(W$4&lt;=$C940,0,IF(SUM($C940,$I916)&gt;W$4,$P930/$I916,$P930-SUM($I940:V940))))</f>
        <v>0</v>
      </c>
      <c r="X940" s="33">
        <f>IF($I916="n/a",0,IF(X$4&lt;=$C940,0,IF(SUM($C940,$I916)&gt;X$4,$P930/$I916,$P930-SUM($I940:W940))))</f>
        <v>0</v>
      </c>
      <c r="Y940" s="33">
        <f>IF($I916="n/a",0,IF(Y$4&lt;=$C940,0,IF(SUM($C940,$I916)&gt;Y$4,$P930/$I916,$P930-SUM($I940:X940))))</f>
        <v>0</v>
      </c>
      <c r="Z940" s="33">
        <f>IF($I916="n/a",0,IF(Z$4&lt;=$C940,0,IF(SUM($C940,$I916)&gt;Z$4,$P930/$I916,$P930-SUM($I940:Y940))))</f>
        <v>0</v>
      </c>
      <c r="AA940" s="33">
        <f>IF($I916="n/a",0,IF(AA$4&lt;=$C940,0,IF(SUM($C940,$I916)&gt;AA$4,$P930/$I916,$P930-SUM($I940:Z940))))</f>
        <v>0</v>
      </c>
      <c r="AB940" s="33">
        <f>IF($I916="n/a",0,IF(AB$4&lt;=$C940,0,IF(SUM($C940,$I916)&gt;AB$4,$P930/$I916,$P930-SUM($I940:AA940))))</f>
        <v>0</v>
      </c>
      <c r="AC940" s="33">
        <f>IF($I916="n/a",0,IF(AC$4&lt;=$C940,0,IF(SUM($C940,$I916)&gt;AC$4,$P930/$I916,$P930-SUM($I940:AB940))))</f>
        <v>0</v>
      </c>
      <c r="AD940" s="33">
        <f>IF($I916="n/a",0,IF(AD$4&lt;=$C940,0,IF(SUM($C940,$I916)&gt;AD$4,$P930/$I916,$P930-SUM($I940:AC940))))</f>
        <v>0</v>
      </c>
      <c r="AE940" s="33">
        <f>IF($I916="n/a",0,IF(AE$4&lt;=$C940,0,IF(SUM($C940,$I916)&gt;AE$4,$P930/$I916,$P930-SUM($I940:AD940))))</f>
        <v>0</v>
      </c>
      <c r="AF940" s="33">
        <f>IF($I916="n/a",0,IF(AF$4&lt;=$C940,0,IF(SUM($C940,$I916)&gt;AF$4,$P930/$I916,$P930-SUM($I940:AE940))))</f>
        <v>0</v>
      </c>
      <c r="AG940" s="33">
        <f>IF($I916="n/a",0,IF(AG$4&lt;=$C940,0,IF(SUM($C940,$I916)&gt;AG$4,$P930/$I916,$P930-SUM($I940:AF940))))</f>
        <v>0</v>
      </c>
      <c r="AH940" s="33">
        <f>IF($I916="n/a",0,IF(AH$4&lt;=$C940,0,IF(SUM($C940,$I916)&gt;AH$4,$P930/$I916,$P930-SUM($I940:AG940))))</f>
        <v>0</v>
      </c>
      <c r="AI940" s="33">
        <f>IF($I916="n/a",0,IF(AI$4&lt;=$C940,0,IF(SUM($C940,$I916)&gt;AI$4,$P930/$I916,$P930-SUM($I940:AH940))))</f>
        <v>0</v>
      </c>
      <c r="AJ940" s="33">
        <f>IF($I916="n/a",0,IF(AJ$4&lt;=$C940,0,IF(SUM($C940,$I916)&gt;AJ$4,$P930/$I916,$P930-SUM($I940:AI940))))</f>
        <v>0</v>
      </c>
      <c r="AK940" s="33">
        <f>IF($I916="n/a",0,IF(AK$4&lt;=$C940,0,IF(SUM($C940,$I916)&gt;AK$4,$P930/$I916,$P930-SUM($I940:AJ940))))</f>
        <v>0</v>
      </c>
      <c r="AL940" s="33">
        <f>IF($I916="n/a",0,IF(AL$4&lt;=$C940,0,IF(SUM($C940,$I916)&gt;AL$4,$P930/$I916,$P930-SUM($I940:AK940))))</f>
        <v>0</v>
      </c>
      <c r="AM940" s="33">
        <f>IF($I916="n/a",0,IF(AM$4&lt;=$C940,0,IF(SUM($C940,$I916)&gt;AM$4,$P930/$I916,$P930-SUM($I940:AL940))))</f>
        <v>0</v>
      </c>
      <c r="AN940" s="33">
        <f>IF($I916="n/a",0,IF(AN$4&lt;=$C940,0,IF(SUM($C940,$I916)&gt;AN$4,$P930/$I916,$P930-SUM($I940:AM940))))</f>
        <v>0</v>
      </c>
      <c r="AO940" s="33">
        <f>IF($I916="n/a",0,IF(AO$4&lt;=$C940,0,IF(SUM($C940,$I916)&gt;AO$4,$P930/$I916,$P930-SUM($I940:AN940))))</f>
        <v>0</v>
      </c>
      <c r="AP940" s="33">
        <f>IF($I916="n/a",0,IF(AP$4&lt;=$C940,0,IF(SUM($C940,$I916)&gt;AP$4,$P930/$I916,$P930-SUM($I940:AO940))))</f>
        <v>0</v>
      </c>
      <c r="AQ940" s="33">
        <f>IF($I916="n/a",0,IF(AQ$4&lt;=$C940,0,IF(SUM($C940,$I916)&gt;AQ$4,$P930/$I916,$P930-SUM($I940:AP940))))</f>
        <v>0</v>
      </c>
      <c r="AR940" s="33">
        <f>IF($I916="n/a",0,IF(AR$4&lt;=$C940,0,IF(SUM($C940,$I916)&gt;AR$4,$P930/$I916,$P930-SUM($I940:AQ940))))</f>
        <v>0</v>
      </c>
      <c r="AS940" s="33">
        <f>IF($I916="n/a",0,IF(AS$4&lt;=$C940,0,IF(SUM($C940,$I916)&gt;AS$4,$P930/$I916,$P930-SUM($I940:AR940))))</f>
        <v>0</v>
      </c>
      <c r="AT940" s="33">
        <f>IF($I916="n/a",0,IF(AT$4&lt;=$C940,0,IF(SUM($C940,$I916)&gt;AT$4,$P930/$I916,$P930-SUM($I940:AS940))))</f>
        <v>0</v>
      </c>
      <c r="AU940" s="33">
        <f>IF($I916="n/a",0,IF(AU$4&lt;=$C940,0,IF(SUM($C940,$I916)&gt;AU$4,$P930/$I916,$P930-SUM($I940:AT940))))</f>
        <v>0</v>
      </c>
      <c r="AV940" s="33">
        <f>IF($I916="n/a",0,IF(AV$4&lt;=$C940,0,IF(SUM($C940,$I916)&gt;AV$4,$P930/$I916,$P930-SUM($I940:AU940))))</f>
        <v>0</v>
      </c>
      <c r="AW940" s="33">
        <f>IF($I916="n/a",0,IF(AW$4&lt;=$C940,0,IF(SUM($C940,$I916)&gt;AW$4,$P930/$I916,$P930-SUM($I940:AV940))))</f>
        <v>0</v>
      </c>
      <c r="AX940" s="33">
        <f>IF($I916="n/a",0,IF(AX$4&lt;=$C940,0,IF(SUM($C940,$I916)&gt;AX$4,$P930/$I916,$P930-SUM($I940:AW940))))</f>
        <v>0</v>
      </c>
      <c r="AY940" s="33">
        <f>IF($I916="n/a",0,IF(AY$4&lt;=$C940,0,IF(SUM($C940,$I916)&gt;AY$4,$P930/$I916,$P930-SUM($I940:AX940))))</f>
        <v>0</v>
      </c>
      <c r="AZ940" s="33">
        <f>IF($I916="n/a",0,IF(AZ$4&lt;=$C940,0,IF(SUM($C940,$I916)&gt;AZ$4,$P930/$I916,$P930-SUM($I940:AY940))))</f>
        <v>0</v>
      </c>
      <c r="BA940" s="33">
        <f>IF($I916="n/a",0,IF(BA$4&lt;=$C940,0,IF(SUM($C940,$I916)&gt;BA$4,$P930/$I916,$P930-SUM($I940:AZ940))))</f>
        <v>0</v>
      </c>
      <c r="BB940" s="33">
        <f>IF($I916="n/a",0,IF(BB$4&lt;=$C940,0,IF(SUM($C940,$I916)&gt;BB$4,$P930/$I916,$P930-SUM($I940:BA940))))</f>
        <v>0</v>
      </c>
      <c r="BC940" s="33">
        <f>IF($I916="n/a",0,IF(BC$4&lt;=$C940,0,IF(SUM($C940,$I916)&gt;BC$4,$P930/$I916,$P930-SUM($I940:BB940))))</f>
        <v>0</v>
      </c>
      <c r="BD940" s="33">
        <f>IF($I916="n/a",0,IF(BD$4&lt;=$C940,0,IF(SUM($C940,$I916)&gt;BD$4,$P930/$I916,$P930-SUM($I940:BC940))))</f>
        <v>0</v>
      </c>
      <c r="BE940" s="33">
        <f>IF($I916="n/a",0,IF(BE$4&lt;=$C940,0,IF(SUM($C940,$I916)&gt;BE$4,$P930/$I916,$P930-SUM($I940:BD940))))</f>
        <v>0</v>
      </c>
      <c r="BF940" s="33">
        <f>IF($I916="n/a",0,IF(BF$4&lt;=$C940,0,IF(SUM($C940,$I916)&gt;BF$4,$P930/$I916,$P930-SUM($I940:BE940))))</f>
        <v>0</v>
      </c>
      <c r="BG940" s="33">
        <f>IF($I916="n/a",0,IF(BG$4&lt;=$C940,0,IF(SUM($C940,$I916)&gt;BG$4,$P930/$I916,$P930-SUM($I940:BF940))))</f>
        <v>0</v>
      </c>
      <c r="BH940" s="33">
        <f>IF($I916="n/a",0,IF(BH$4&lt;=$C940,0,IF(SUM($C940,$I916)&gt;BH$4,$P930/$I916,$P930-SUM($I940:BG940))))</f>
        <v>0</v>
      </c>
      <c r="BI940" s="33">
        <f>IF($I916="n/a",0,IF(BI$4&lt;=$C940,0,IF(SUM($C940,$I916)&gt;BI$4,$P930/$I916,$P930-SUM($I940:BH940))))</f>
        <v>0</v>
      </c>
      <c r="BJ940" s="33">
        <f>IF($I916="n/a",0,IF(BJ$4&lt;=$C940,0,IF(SUM($C940,$I916)&gt;BJ$4,$P930/$I916,$P930-SUM($I940:BI940))))</f>
        <v>0</v>
      </c>
      <c r="BK940" s="33">
        <f>IF($I916="n/a",0,IF(BK$4&lt;=$C940,0,IF(SUM($C940,$I916)&gt;BK$4,$P930/$I916,$P930-SUM($I940:BJ940))))</f>
        <v>0</v>
      </c>
      <c r="BL940" s="33">
        <f>IF($I916="n/a",0,IF(BL$4&lt;=$C940,0,IF(SUM($C940,$I916)&gt;BL$4,$P930/$I916,$P930-SUM($I940:BK940))))</f>
        <v>0</v>
      </c>
      <c r="BM940" s="33">
        <f>IF($I916="n/a",0,IF(BM$4&lt;=$C940,0,IF(SUM($C940,$I916)&gt;BM$4,$P930/$I916,$P930-SUM($I940:BL940))))</f>
        <v>0</v>
      </c>
      <c r="BN940" s="33">
        <f>IF($I916="n/a",0,IF(BN$4&lt;=$C940,0,IF(SUM($C940,$I916)&gt;BN$4,$P930/$I916,$P930-SUM($I940:BM940))))</f>
        <v>0</v>
      </c>
      <c r="BO940" s="33">
        <f>IF($I916="n/a",0,IF(BO$4&lt;=$C940,0,IF(SUM($C940,$I916)&gt;BO$4,$P930/$I916,$P930-SUM($I940:BN940))))</f>
        <v>0</v>
      </c>
      <c r="BP940" s="33">
        <f>IF($I916="n/a",0,IF(BP$4&lt;=$C940,0,IF(SUM($C940,$I916)&gt;BP$4,$P930/$I916,$P930-SUM($I940:BO940))))</f>
        <v>0</v>
      </c>
      <c r="BQ940" s="33">
        <f>IF($I916="n/a",0,IF(BQ$4&lt;=$C940,0,IF(SUM($C940,$I916)&gt;BQ$4,$P930/$I916,$P930-SUM($I940:BP940))))</f>
        <v>0</v>
      </c>
      <c r="BR940" s="33">
        <f>IF($I916="n/a",0,IF(BR$4&lt;=$C940,0,IF(SUM($C940,$I916)&gt;BR$4,$P930/$I916,$P930-SUM($I940:BQ940))))</f>
        <v>0</v>
      </c>
      <c r="BS940" s="33">
        <f>IF($I916="n/a",0,IF(BS$4&lt;=$C940,0,IF(SUM($C940,$I916)&gt;BS$4,$P930/$I916,$P930-SUM($I940:BR940))))</f>
        <v>0</v>
      </c>
      <c r="BT940" s="33">
        <f>IF($I916="n/a",0,IF(BT$4&lt;=$C940,0,IF(SUM($C940,$I916)&gt;BT$4,$P930/$I916,$P930-SUM($I940:BS940))))</f>
        <v>0</v>
      </c>
      <c r="BU940" s="33">
        <f>IF($I916="n/a",0,IF(BU$4&lt;=$C940,0,IF(SUM($C940,$I916)&gt;BU$4,$P930/$I916,$P930-SUM($I940:BT940))))</f>
        <v>0</v>
      </c>
      <c r="BV940" s="33">
        <f>IF($I916="n/a",0,IF(BV$4&lt;=$C940,0,IF(SUM($C940,$I916)&gt;BV$4,$P930/$I916,$P930-SUM($I940:BU940))))</f>
        <v>0</v>
      </c>
      <c r="BW940" s="33">
        <f>IF($I916="n/a",0,IF(BW$4&lt;=$C940,0,IF(SUM($C940,$I916)&gt;BW$4,$P930/$I916,$P930-SUM($I940:BV940))))</f>
        <v>0</v>
      </c>
      <c r="BX940" s="33">
        <f>IF($I916="n/a",0,IF(BX$4&lt;=$C940,0,IF(SUM($C940,$I916)&gt;BX$4,$P930/$I916,$P930-SUM($I940:BW940))))</f>
        <v>0</v>
      </c>
      <c r="BY940" s="33">
        <f>IF($I916="n/a",0,IF(BY$4&lt;=$C940,0,IF(SUM($C940,$I916)&gt;BY$4,$P930/$I916,$P930-SUM($I940:BX940))))</f>
        <v>0</v>
      </c>
      <c r="BZ940" s="33">
        <f>IF($I916="n/a",0,IF(BZ$4&lt;=$C940,0,IF(SUM($C940,$I916)&gt;BZ$4,$P930/$I916,$P930-SUM($I940:BY940))))</f>
        <v>0</v>
      </c>
      <c r="CA940" s="33">
        <f>IF($I916="n/a",0,IF(CA$4&lt;=$C940,0,IF(SUM($C940,$I916)&gt;CA$4,$P930/$I916,$P930-SUM($I940:BZ940))))</f>
        <v>0</v>
      </c>
      <c r="CB940" s="33">
        <f>IF($I916="n/a",0,IF(CB$4&lt;=$C940,0,IF(SUM($C940,$I916)&gt;CB$4,$P930/$I916,$P930-SUM($I940:CA940))))</f>
        <v>0</v>
      </c>
      <c r="CC940" s="33">
        <f>IF($I916="n/a",0,IF(CC$4&lt;=$C940,0,IF(SUM($C940,$I916)&gt;CC$4,$P930/$I916,$P930-SUM($I940:CB940))))</f>
        <v>0</v>
      </c>
      <c r="CD940" s="33">
        <f>IF($I916="n/a",0,IF(CD$4&lt;=$C940,0,IF(SUM($C940,$I916)&gt;CD$4,$P930/$I916,$P930-SUM($I940:CC940))))</f>
        <v>0</v>
      </c>
      <c r="CE940" s="33">
        <f>IF($I916="n/a",0,IF(CE$4&lt;=$C940,0,IF(SUM($C940,$I916)&gt;CE$4,$P930/$I916,$P930-SUM($I940:CD940))))</f>
        <v>0</v>
      </c>
      <c r="CF940" s="33">
        <f>IF($I916="n/a",0,IF(CF$4&lt;=$C940,0,IF(SUM($C940,$I916)&gt;CF$4,$P930/$I916,$P930-SUM($I940:CE940))))</f>
        <v>0</v>
      </c>
    </row>
    <row r="941" spans="1:2018" s="153" customFormat="1" ht="12.75" customHeight="1">
      <c r="A941"/>
      <c r="C941" s="197">
        <v>2023</v>
      </c>
      <c r="D941" s="21" t="s">
        <v>52</v>
      </c>
      <c r="E941" s="21" t="s">
        <v>185</v>
      </c>
      <c r="I941" s="31"/>
      <c r="J941" s="31">
        <f>IF($I916="n/a",0,IF(J$4&lt;=$C941,0,IF(SUM($C941,$I916)&gt;J$4,$Q930/$I916,$Q930-SUM($I941:I941))))</f>
        <v>0</v>
      </c>
      <c r="K941" s="31">
        <f>IF($I916="n/a",0,IF(K$4&lt;=$C941,0,IF(SUM($C941,$I916)&gt;K$4,$Q930/$I916,$Q930-SUM($I941:J941))))</f>
        <v>0</v>
      </c>
      <c r="L941" s="31">
        <f>IF($I916="n/a",0,IF(L$4&lt;=$C941,0,IF(SUM($C941,$I916)&gt;L$4,$Q930/$I916,$Q930-SUM($I941:K941))))</f>
        <v>0</v>
      </c>
      <c r="M941" s="31">
        <f>IF($I916="n/a",0,IF(M$4&lt;=$C941,0,IF(SUM($C941,$I916)&gt;M$4,$Q930/$I916,$Q930-SUM($I941:L941))))</f>
        <v>0</v>
      </c>
      <c r="N941" s="31">
        <f>IF($I916="n/a",0,IF(N$4&lt;=$C941,0,IF(SUM($C941,$I916)&gt;N$4,$Q930/$I916,$Q930-SUM($I941:M941))))</f>
        <v>0</v>
      </c>
      <c r="O941" s="31">
        <f>IF($I916="n/a",0,IF(O$4&lt;=$C941,0,IF(SUM($C941,$I916)&gt;O$4,$Q930/$I916,$Q930-SUM($I941:N941))))</f>
        <v>0</v>
      </c>
      <c r="P941" s="31">
        <f>IF($I916="n/a",0,IF(P$4&lt;=$C941,0,IF(SUM($C941,$I916)&gt;P$4,$Q930/$I916,$Q930-SUM($I941:O941))))</f>
        <v>0</v>
      </c>
      <c r="Q941" s="31">
        <f>IF($I916="n/a",0,IF(Q$4&lt;=$C941,0,IF(SUM($C941,$I916)&gt;Q$4,$Q930/$I916,$Q930-SUM($I941:P941))))</f>
        <v>0</v>
      </c>
      <c r="R941" s="31">
        <f>IF($I916="n/a",0,IF(R$4&lt;=$C941,0,IF(SUM($C941,$I916)&gt;R$4,$Q930/$I916,$Q930-SUM($I941:Q941))))</f>
        <v>0</v>
      </c>
      <c r="S941" s="31">
        <f>IF($I916="n/a",0,IF(S$4&lt;=$C941,0,IF(SUM($C941,$I916)&gt;S$4,$Q930/$I916,$Q930-SUM($I941:R941))))</f>
        <v>0</v>
      </c>
      <c r="T941" s="31">
        <f>IF($I916="n/a",0,IF(T$4&lt;=$C941,0,IF(SUM($C941,$I916)&gt;T$4,$Q930/$I916,$Q930-SUM($I941:S941))))</f>
        <v>0</v>
      </c>
      <c r="U941" s="31">
        <f>IF($I916="n/a",0,IF(U$4&lt;=$C941,0,IF(SUM($C941,$I916)&gt;U$4,$Q930/$I916,$Q930-SUM($I941:T941))))</f>
        <v>0</v>
      </c>
      <c r="V941" s="31">
        <f>IF($I916="n/a",0,IF(V$4&lt;=$C941,0,IF(SUM($C941,$I916)&gt;V$4,$Q930/$I916,$Q930-SUM($I941:U941))))</f>
        <v>0</v>
      </c>
      <c r="W941" s="31">
        <f>IF($I916="n/a",0,IF(W$4&lt;=$C941,0,IF(SUM($C941,$I916)&gt;W$4,$Q930/$I916,$Q930-SUM($I941:V941))))</f>
        <v>0</v>
      </c>
      <c r="X941" s="31">
        <f>IF($I916="n/a",0,IF(X$4&lt;=$C941,0,IF(SUM($C941,$I916)&gt;X$4,$Q930/$I916,$Q930-SUM($I941:W941))))</f>
        <v>0</v>
      </c>
      <c r="Y941" s="31">
        <f>IF($I916="n/a",0,IF(Y$4&lt;=$C941,0,IF(SUM($C941,$I916)&gt;Y$4,$Q930/$I916,$Q930-SUM($I941:X941))))</f>
        <v>0</v>
      </c>
      <c r="Z941" s="31">
        <f>IF($I916="n/a",0,IF(Z$4&lt;=$C941,0,IF(SUM($C941,$I916)&gt;Z$4,$Q930/$I916,$Q930-SUM($I941:Y941))))</f>
        <v>0</v>
      </c>
      <c r="AA941" s="31">
        <f>IF($I916="n/a",0,IF(AA$4&lt;=$C941,0,IF(SUM($C941,$I916)&gt;AA$4,$Q930/$I916,$Q930-SUM($I941:Z941))))</f>
        <v>0</v>
      </c>
      <c r="AB941" s="31">
        <f>IF($I916="n/a",0,IF(AB$4&lt;=$C941,0,IF(SUM($C941,$I916)&gt;AB$4,$Q930/$I916,$Q930-SUM($I941:AA941))))</f>
        <v>0</v>
      </c>
      <c r="AC941" s="31">
        <f>IF($I916="n/a",0,IF(AC$4&lt;=$C941,0,IF(SUM($C941,$I916)&gt;AC$4,$Q930/$I916,$Q930-SUM($I941:AB941))))</f>
        <v>0</v>
      </c>
      <c r="AD941" s="31">
        <f>IF($I916="n/a",0,IF(AD$4&lt;=$C941,0,IF(SUM($C941,$I916)&gt;AD$4,$Q930/$I916,$Q930-SUM($I941:AC941))))</f>
        <v>0</v>
      </c>
      <c r="AE941" s="31">
        <f>IF($I916="n/a",0,IF(AE$4&lt;=$C941,0,IF(SUM($C941,$I916)&gt;AE$4,$Q930/$I916,$Q930-SUM($I941:AD941))))</f>
        <v>0</v>
      </c>
      <c r="AF941" s="31">
        <f>IF($I916="n/a",0,IF(AF$4&lt;=$C941,0,IF(SUM($C941,$I916)&gt;AF$4,$Q930/$I916,$Q930-SUM($I941:AE941))))</f>
        <v>0</v>
      </c>
      <c r="AG941" s="31">
        <f>IF($I916="n/a",0,IF(AG$4&lt;=$C941,0,IF(SUM($C941,$I916)&gt;AG$4,$Q930/$I916,$Q930-SUM($I941:AF941))))</f>
        <v>0</v>
      </c>
      <c r="AH941" s="31">
        <f>IF($I916="n/a",0,IF(AH$4&lt;=$C941,0,IF(SUM($C941,$I916)&gt;AH$4,$Q930/$I916,$Q930-SUM($I941:AG941))))</f>
        <v>0</v>
      </c>
      <c r="AI941" s="31">
        <f>IF($I916="n/a",0,IF(AI$4&lt;=$C941,0,IF(SUM($C941,$I916)&gt;AI$4,$Q930/$I916,$Q930-SUM($I941:AH941))))</f>
        <v>0</v>
      </c>
      <c r="AJ941" s="31">
        <f>IF($I916="n/a",0,IF(AJ$4&lt;=$C941,0,IF(SUM($C941,$I916)&gt;AJ$4,$Q930/$I916,$Q930-SUM($I941:AI941))))</f>
        <v>0</v>
      </c>
      <c r="AK941" s="31">
        <f>IF($I916="n/a",0,IF(AK$4&lt;=$C941,0,IF(SUM($C941,$I916)&gt;AK$4,$Q930/$I916,$Q930-SUM($I941:AJ941))))</f>
        <v>0</v>
      </c>
      <c r="AL941" s="31">
        <f>IF($I916="n/a",0,IF(AL$4&lt;=$C941,0,IF(SUM($C941,$I916)&gt;AL$4,$Q930/$I916,$Q930-SUM($I941:AK941))))</f>
        <v>0</v>
      </c>
      <c r="AM941" s="31">
        <f>IF($I916="n/a",0,IF(AM$4&lt;=$C941,0,IF(SUM($C941,$I916)&gt;AM$4,$Q930/$I916,$Q930-SUM($I941:AL941))))</f>
        <v>0</v>
      </c>
      <c r="AN941" s="31">
        <f>IF($I916="n/a",0,IF(AN$4&lt;=$C941,0,IF(SUM($C941,$I916)&gt;AN$4,$Q930/$I916,$Q930-SUM($I941:AM941))))</f>
        <v>0</v>
      </c>
      <c r="AO941" s="31">
        <f>IF($I916="n/a",0,IF(AO$4&lt;=$C941,0,IF(SUM($C941,$I916)&gt;AO$4,$Q930/$I916,$Q930-SUM($I941:AN941))))</f>
        <v>0</v>
      </c>
      <c r="AP941" s="31">
        <f>IF($I916="n/a",0,IF(AP$4&lt;=$C941,0,IF(SUM($C941,$I916)&gt;AP$4,$Q930/$I916,$Q930-SUM($I941:AO941))))</f>
        <v>0</v>
      </c>
      <c r="AQ941" s="31">
        <f>IF($I916="n/a",0,IF(AQ$4&lt;=$C941,0,IF(SUM($C941,$I916)&gt;AQ$4,$Q930/$I916,$Q930-SUM($I941:AP941))))</f>
        <v>0</v>
      </c>
      <c r="AR941" s="31">
        <f>IF($I916="n/a",0,IF(AR$4&lt;=$C941,0,IF(SUM($C941,$I916)&gt;AR$4,$Q930/$I916,$Q930-SUM($I941:AQ941))))</f>
        <v>0</v>
      </c>
      <c r="AS941" s="31">
        <f>IF($I916="n/a",0,IF(AS$4&lt;=$C941,0,IF(SUM($C941,$I916)&gt;AS$4,$Q930/$I916,$Q930-SUM($I941:AR941))))</f>
        <v>0</v>
      </c>
      <c r="AT941" s="31">
        <f>IF($I916="n/a",0,IF(AT$4&lt;=$C941,0,IF(SUM($C941,$I916)&gt;AT$4,$Q930/$I916,$Q930-SUM($I941:AS941))))</f>
        <v>0</v>
      </c>
      <c r="AU941" s="31">
        <f>IF($I916="n/a",0,IF(AU$4&lt;=$C941,0,IF(SUM($C941,$I916)&gt;AU$4,$Q930/$I916,$Q930-SUM($I941:AT941))))</f>
        <v>0</v>
      </c>
      <c r="AV941" s="31">
        <f>IF($I916="n/a",0,IF(AV$4&lt;=$C941,0,IF(SUM($C941,$I916)&gt;AV$4,$Q930/$I916,$Q930-SUM($I941:AU941))))</f>
        <v>0</v>
      </c>
      <c r="AW941" s="31">
        <f>IF($I916="n/a",0,IF(AW$4&lt;=$C941,0,IF(SUM($C941,$I916)&gt;AW$4,$Q930/$I916,$Q930-SUM($I941:AV941))))</f>
        <v>0</v>
      </c>
      <c r="AX941" s="31">
        <f>IF($I916="n/a",0,IF(AX$4&lt;=$C941,0,IF(SUM($C941,$I916)&gt;AX$4,$Q930/$I916,$Q930-SUM($I941:AW941))))</f>
        <v>0</v>
      </c>
      <c r="AY941" s="31">
        <f>IF($I916="n/a",0,IF(AY$4&lt;=$C941,0,IF(SUM($C941,$I916)&gt;AY$4,$Q930/$I916,$Q930-SUM($I941:AX941))))</f>
        <v>0</v>
      </c>
      <c r="AZ941" s="31">
        <f>IF($I916="n/a",0,IF(AZ$4&lt;=$C941,0,IF(SUM($C941,$I916)&gt;AZ$4,$Q930/$I916,$Q930-SUM($I941:AY941))))</f>
        <v>0</v>
      </c>
      <c r="BA941" s="31">
        <f>IF($I916="n/a",0,IF(BA$4&lt;=$C941,0,IF(SUM($C941,$I916)&gt;BA$4,$Q930/$I916,$Q930-SUM($I941:AZ941))))</f>
        <v>0</v>
      </c>
      <c r="BB941" s="31">
        <f>IF($I916="n/a",0,IF(BB$4&lt;=$C941,0,IF(SUM($C941,$I916)&gt;BB$4,$Q930/$I916,$Q930-SUM($I941:BA941))))</f>
        <v>0</v>
      </c>
      <c r="BC941" s="31">
        <f>IF($I916="n/a",0,IF(BC$4&lt;=$C941,0,IF(SUM($C941,$I916)&gt;BC$4,$Q930/$I916,$Q930-SUM($I941:BB941))))</f>
        <v>0</v>
      </c>
      <c r="BD941" s="31">
        <f>IF($I916="n/a",0,IF(BD$4&lt;=$C941,0,IF(SUM($C941,$I916)&gt;BD$4,$Q930/$I916,$Q930-SUM($I941:BC941))))</f>
        <v>0</v>
      </c>
      <c r="BE941" s="31">
        <f>IF($I916="n/a",0,IF(BE$4&lt;=$C941,0,IF(SUM($C941,$I916)&gt;BE$4,$Q930/$I916,$Q930-SUM($I941:BD941))))</f>
        <v>0</v>
      </c>
      <c r="BF941" s="31">
        <f>IF($I916="n/a",0,IF(BF$4&lt;=$C941,0,IF(SUM($C941,$I916)&gt;BF$4,$Q930/$I916,$Q930-SUM($I941:BE941))))</f>
        <v>0</v>
      </c>
      <c r="BG941" s="31">
        <f>IF($I916="n/a",0,IF(BG$4&lt;=$C941,0,IF(SUM($C941,$I916)&gt;BG$4,$Q930/$I916,$Q930-SUM($I941:BF941))))</f>
        <v>0</v>
      </c>
      <c r="BH941" s="31">
        <f>IF($I916="n/a",0,IF(BH$4&lt;=$C941,0,IF(SUM($C941,$I916)&gt;BH$4,$Q930/$I916,$Q930-SUM($I941:BG941))))</f>
        <v>0</v>
      </c>
      <c r="BI941" s="31">
        <f>IF($I916="n/a",0,IF(BI$4&lt;=$C941,0,IF(SUM($C941,$I916)&gt;BI$4,$Q930/$I916,$Q930-SUM($I941:BH941))))</f>
        <v>0</v>
      </c>
      <c r="BJ941" s="31">
        <f>IF($I916="n/a",0,IF(BJ$4&lt;=$C941,0,IF(SUM($C941,$I916)&gt;BJ$4,$Q930/$I916,$Q930-SUM($I941:BI941))))</f>
        <v>0</v>
      </c>
      <c r="BK941" s="31">
        <f>IF($I916="n/a",0,IF(BK$4&lt;=$C941,0,IF(SUM($C941,$I916)&gt;BK$4,$Q930/$I916,$Q930-SUM($I941:BJ941))))</f>
        <v>0</v>
      </c>
      <c r="BL941" s="31">
        <f>IF($I916="n/a",0,IF(BL$4&lt;=$C941,0,IF(SUM($C941,$I916)&gt;BL$4,$Q930/$I916,$Q930-SUM($I941:BK941))))</f>
        <v>0</v>
      </c>
      <c r="BM941" s="31">
        <f>IF($I916="n/a",0,IF(BM$4&lt;=$C941,0,IF(SUM($C941,$I916)&gt;BM$4,$Q930/$I916,$Q930-SUM($I941:BL941))))</f>
        <v>0</v>
      </c>
      <c r="BN941" s="31">
        <f>IF($I916="n/a",0,IF(BN$4&lt;=$C941,0,IF(SUM($C941,$I916)&gt;BN$4,$Q930/$I916,$Q930-SUM($I941:BM941))))</f>
        <v>0</v>
      </c>
      <c r="BO941" s="31">
        <f>IF($I916="n/a",0,IF(BO$4&lt;=$C941,0,IF(SUM($C941,$I916)&gt;BO$4,$Q930/$I916,$Q930-SUM($I941:BN941))))</f>
        <v>0</v>
      </c>
      <c r="BP941" s="31">
        <f>IF($I916="n/a",0,IF(BP$4&lt;=$C941,0,IF(SUM($C941,$I916)&gt;BP$4,$Q930/$I916,$Q930-SUM($I941:BO941))))</f>
        <v>0</v>
      </c>
      <c r="BQ941" s="31">
        <f>IF($I916="n/a",0,IF(BQ$4&lt;=$C941,0,IF(SUM($C941,$I916)&gt;BQ$4,$Q930/$I916,$Q930-SUM($I941:BP941))))</f>
        <v>0</v>
      </c>
      <c r="BR941" s="31">
        <f>IF($I916="n/a",0,IF(BR$4&lt;=$C941,0,IF(SUM($C941,$I916)&gt;BR$4,$Q930/$I916,$Q930-SUM($I941:BQ941))))</f>
        <v>0</v>
      </c>
      <c r="BS941" s="31">
        <f>IF($I916="n/a",0,IF(BS$4&lt;=$C941,0,IF(SUM($C941,$I916)&gt;BS$4,$Q930/$I916,$Q930-SUM($I941:BR941))))</f>
        <v>0</v>
      </c>
      <c r="BT941" s="31">
        <f>IF($I916="n/a",0,IF(BT$4&lt;=$C941,0,IF(SUM($C941,$I916)&gt;BT$4,$Q930/$I916,$Q930-SUM($I941:BS941))))</f>
        <v>0</v>
      </c>
      <c r="BU941" s="31">
        <f>IF($I916="n/a",0,IF(BU$4&lt;=$C941,0,IF(SUM($C941,$I916)&gt;BU$4,$Q930/$I916,$Q930-SUM($I941:BT941))))</f>
        <v>0</v>
      </c>
      <c r="BV941" s="31">
        <f>IF($I916="n/a",0,IF(BV$4&lt;=$C941,0,IF(SUM($C941,$I916)&gt;BV$4,$Q930/$I916,$Q930-SUM($I941:BU941))))</f>
        <v>0</v>
      </c>
      <c r="BW941" s="31">
        <f>IF($I916="n/a",0,IF(BW$4&lt;=$C941,0,IF(SUM($C941,$I916)&gt;BW$4,$Q930/$I916,$Q930-SUM($I941:BV941))))</f>
        <v>0</v>
      </c>
      <c r="BX941" s="31">
        <f>IF($I916="n/a",0,IF(BX$4&lt;=$C941,0,IF(SUM($C941,$I916)&gt;BX$4,$Q930/$I916,$Q930-SUM($I941:BW941))))</f>
        <v>0</v>
      </c>
      <c r="BY941" s="31">
        <f>IF($I916="n/a",0,IF(BY$4&lt;=$C941,0,IF(SUM($C941,$I916)&gt;BY$4,$Q930/$I916,$Q930-SUM($I941:BX941))))</f>
        <v>0</v>
      </c>
      <c r="BZ941" s="31">
        <f>IF($I916="n/a",0,IF(BZ$4&lt;=$C941,0,IF(SUM($C941,$I916)&gt;BZ$4,$Q930/$I916,$Q930-SUM($I941:BY941))))</f>
        <v>0</v>
      </c>
      <c r="CA941" s="31">
        <f>IF($I916="n/a",0,IF(CA$4&lt;=$C941,0,IF(SUM($C941,$I916)&gt;CA$4,$Q930/$I916,$Q930-SUM($I941:BZ941))))</f>
        <v>0</v>
      </c>
      <c r="CB941" s="31">
        <f>IF($I916="n/a",0,IF(CB$4&lt;=$C941,0,IF(SUM($C941,$I916)&gt;CB$4,$Q930/$I916,$Q930-SUM($I941:CA941))))</f>
        <v>0</v>
      </c>
      <c r="CC941" s="31">
        <f>IF($I916="n/a",0,IF(CC$4&lt;=$C941,0,IF(SUM($C941,$I916)&gt;CC$4,$Q930/$I916,$Q930-SUM($I941:CB941))))</f>
        <v>0</v>
      </c>
      <c r="CD941" s="31">
        <f>IF($I916="n/a",0,IF(CD$4&lt;=$C941,0,IF(SUM($C941,$I916)&gt;CD$4,$Q930/$I916,$Q930-SUM($I941:CC941))))</f>
        <v>0</v>
      </c>
      <c r="CE941" s="31">
        <f>IF($I916="n/a",0,IF(CE$4&lt;=$C941,0,IF(SUM($C941,$I916)&gt;CE$4,$Q930/$I916,$Q930-SUM($I941:CD941))))</f>
        <v>0</v>
      </c>
      <c r="CF941" s="31">
        <f>IF($I916="n/a",0,IF(CF$4&lt;=$C941,0,IF(SUM($C941,$I916)&gt;CF$4,$Q930/$I916,$Q930-SUM($I941:CE941))))</f>
        <v>0</v>
      </c>
    </row>
    <row r="942" spans="1:2018" s="153" customFormat="1" ht="12.75" customHeight="1">
      <c r="A942"/>
      <c r="C942" s="197">
        <v>2024</v>
      </c>
      <c r="D942" s="21" t="s">
        <v>53</v>
      </c>
      <c r="E942" s="21" t="s">
        <v>185</v>
      </c>
      <c r="I942" s="31"/>
      <c r="J942" s="31">
        <f>IF($I916="n/a",0,IF(J$4&lt;=$C942,0,IF(SUM($C942,$I916)&gt;J$4,$R930/$I916,$R930-SUM($I942:I942))))</f>
        <v>0</v>
      </c>
      <c r="K942" s="31">
        <f>IF($I916="n/a",0,IF(K$4&lt;=$C942,0,IF(SUM($C942,$I916)&gt;K$4,$R930/$I916,$R930-SUM($I942:J942))))</f>
        <v>0</v>
      </c>
      <c r="L942" s="31">
        <f>IF($I916="n/a",0,IF(L$4&lt;=$C942,0,IF(SUM($C942,$I916)&gt;L$4,$R930/$I916,$R930-SUM($I942:K942))))</f>
        <v>0</v>
      </c>
      <c r="M942" s="31">
        <f>IF($I916="n/a",0,IF(M$4&lt;=$C942,0,IF(SUM($C942,$I916)&gt;M$4,$R930/$I916,$R930-SUM($I942:L942))))</f>
        <v>0</v>
      </c>
      <c r="N942" s="31">
        <f>IF($I916="n/a",0,IF(N$4&lt;=$C942,0,IF(SUM($C942,$I916)&gt;N$4,$R930/$I916,$R930-SUM($I942:M942))))</f>
        <v>0</v>
      </c>
      <c r="O942" s="31">
        <f>IF($I916="n/a",0,IF(O$4&lt;=$C942,0,IF(SUM($C942,$I916)&gt;O$4,$R930/$I916,$R930-SUM($I942:N942))))</f>
        <v>0</v>
      </c>
      <c r="P942" s="31">
        <f>IF($I916="n/a",0,IF(P$4&lt;=$C942,0,IF(SUM($C942,$I916)&gt;P$4,$R930/$I916,$R930-SUM($I942:O942))))</f>
        <v>0</v>
      </c>
      <c r="Q942" s="31">
        <f>IF($I916="n/a",0,IF(Q$4&lt;=$C942,0,IF(SUM($C942,$I916)&gt;Q$4,$R930/$I916,$R930-SUM($I942:P942))))</f>
        <v>0</v>
      </c>
      <c r="R942" s="31">
        <f>IF($I916="n/a",0,IF(R$4&lt;=$C942,0,IF(SUM($C942,$I916)&gt;R$4,$R930/$I916,$R930-SUM($I942:Q942))))</f>
        <v>0</v>
      </c>
      <c r="S942" s="31">
        <f>IF($I916="n/a",0,IF(S$4&lt;=$C942,0,IF(SUM($C942,$I916)&gt;S$4,$R930/$I916,$R930-SUM($I942:R942))))</f>
        <v>0</v>
      </c>
      <c r="T942" s="31">
        <f>IF($I916="n/a",0,IF(T$4&lt;=$C942,0,IF(SUM($C942,$I916)&gt;T$4,$R930/$I916,$R930-SUM($I942:S942))))</f>
        <v>0</v>
      </c>
      <c r="U942" s="31">
        <f>IF($I916="n/a",0,IF(U$4&lt;=$C942,0,IF(SUM($C942,$I916)&gt;U$4,$R930/$I916,$R930-SUM($I942:T942))))</f>
        <v>0</v>
      </c>
      <c r="V942" s="31">
        <f>IF($I916="n/a",0,IF(V$4&lt;=$C942,0,IF(SUM($C942,$I916)&gt;V$4,$R930/$I916,$R930-SUM($I942:U942))))</f>
        <v>0</v>
      </c>
      <c r="W942" s="31">
        <f>IF($I916="n/a",0,IF(W$4&lt;=$C942,0,IF(SUM($C942,$I916)&gt;W$4,$R930/$I916,$R930-SUM($I942:V942))))</f>
        <v>0</v>
      </c>
      <c r="X942" s="31">
        <f>IF($I916="n/a",0,IF(X$4&lt;=$C942,0,IF(SUM($C942,$I916)&gt;X$4,$R930/$I916,$R930-SUM($I942:W942))))</f>
        <v>0</v>
      </c>
      <c r="Y942" s="31">
        <f>IF($I916="n/a",0,IF(Y$4&lt;=$C942,0,IF(SUM($C942,$I916)&gt;Y$4,$R930/$I916,$R930-SUM($I942:X942))))</f>
        <v>0</v>
      </c>
      <c r="Z942" s="31">
        <f>IF($I916="n/a",0,IF(Z$4&lt;=$C942,0,IF(SUM($C942,$I916)&gt;Z$4,$R930/$I916,$R930-SUM($I942:Y942))))</f>
        <v>0</v>
      </c>
      <c r="AA942" s="31">
        <f>IF($I916="n/a",0,IF(AA$4&lt;=$C942,0,IF(SUM($C942,$I916)&gt;AA$4,$R930/$I916,$R930-SUM($I942:Z942))))</f>
        <v>0</v>
      </c>
      <c r="AB942" s="31">
        <f>IF($I916="n/a",0,IF(AB$4&lt;=$C942,0,IF(SUM($C942,$I916)&gt;AB$4,$R930/$I916,$R930-SUM($I942:AA942))))</f>
        <v>0</v>
      </c>
      <c r="AC942" s="31">
        <f>IF($I916="n/a",0,IF(AC$4&lt;=$C942,0,IF(SUM($C942,$I916)&gt;AC$4,$R930/$I916,$R930-SUM($I942:AB942))))</f>
        <v>0</v>
      </c>
      <c r="AD942" s="31">
        <f>IF($I916="n/a",0,IF(AD$4&lt;=$C942,0,IF(SUM($C942,$I916)&gt;AD$4,$R930/$I916,$R930-SUM($I942:AC942))))</f>
        <v>0</v>
      </c>
      <c r="AE942" s="31">
        <f>IF($I916="n/a",0,IF(AE$4&lt;=$C942,0,IF(SUM($C942,$I916)&gt;AE$4,$R930/$I916,$R930-SUM($I942:AD942))))</f>
        <v>0</v>
      </c>
      <c r="AF942" s="31">
        <f>IF($I916="n/a",0,IF(AF$4&lt;=$C942,0,IF(SUM($C942,$I916)&gt;AF$4,$R930/$I916,$R930-SUM($I942:AE942))))</f>
        <v>0</v>
      </c>
      <c r="AG942" s="31">
        <f>IF($I916="n/a",0,IF(AG$4&lt;=$C942,0,IF(SUM($C942,$I916)&gt;AG$4,$R930/$I916,$R930-SUM($I942:AF942))))</f>
        <v>0</v>
      </c>
      <c r="AH942" s="31">
        <f>IF($I916="n/a",0,IF(AH$4&lt;=$C942,0,IF(SUM($C942,$I916)&gt;AH$4,$R930/$I916,$R930-SUM($I942:AG942))))</f>
        <v>0</v>
      </c>
      <c r="AI942" s="31">
        <f>IF($I916="n/a",0,IF(AI$4&lt;=$C942,0,IF(SUM($C942,$I916)&gt;AI$4,$R930/$I916,$R930-SUM($I942:AH942))))</f>
        <v>0</v>
      </c>
      <c r="AJ942" s="31">
        <f>IF($I916="n/a",0,IF(AJ$4&lt;=$C942,0,IF(SUM($C942,$I916)&gt;AJ$4,$R930/$I916,$R930-SUM($I942:AI942))))</f>
        <v>0</v>
      </c>
      <c r="AK942" s="31">
        <f>IF($I916="n/a",0,IF(AK$4&lt;=$C942,0,IF(SUM($C942,$I916)&gt;AK$4,$R930/$I916,$R930-SUM($I942:AJ942))))</f>
        <v>0</v>
      </c>
      <c r="AL942" s="31">
        <f>IF($I916="n/a",0,IF(AL$4&lt;=$C942,0,IF(SUM($C942,$I916)&gt;AL$4,$R930/$I916,$R930-SUM($I942:AK942))))</f>
        <v>0</v>
      </c>
      <c r="AM942" s="31">
        <f>IF($I916="n/a",0,IF(AM$4&lt;=$C942,0,IF(SUM($C942,$I916)&gt;AM$4,$R930/$I916,$R930-SUM($I942:AL942))))</f>
        <v>0</v>
      </c>
      <c r="AN942" s="31">
        <f>IF($I916="n/a",0,IF(AN$4&lt;=$C942,0,IF(SUM($C942,$I916)&gt;AN$4,$R930/$I916,$R930-SUM($I942:AM942))))</f>
        <v>0</v>
      </c>
      <c r="AO942" s="31">
        <f>IF($I916="n/a",0,IF(AO$4&lt;=$C942,0,IF(SUM($C942,$I916)&gt;AO$4,$R930/$I916,$R930-SUM($I942:AN942))))</f>
        <v>0</v>
      </c>
      <c r="AP942" s="31">
        <f>IF($I916="n/a",0,IF(AP$4&lt;=$C942,0,IF(SUM($C942,$I916)&gt;AP$4,$R930/$I916,$R930-SUM($I942:AO942))))</f>
        <v>0</v>
      </c>
      <c r="AQ942" s="31">
        <f>IF($I916="n/a",0,IF(AQ$4&lt;=$C942,0,IF(SUM($C942,$I916)&gt;AQ$4,$R930/$I916,$R930-SUM($I942:AP942))))</f>
        <v>0</v>
      </c>
      <c r="AR942" s="31">
        <f>IF($I916="n/a",0,IF(AR$4&lt;=$C942,0,IF(SUM($C942,$I916)&gt;AR$4,$R930/$I916,$R930-SUM($I942:AQ942))))</f>
        <v>0</v>
      </c>
      <c r="AS942" s="31">
        <f>IF($I916="n/a",0,IF(AS$4&lt;=$C942,0,IF(SUM($C942,$I916)&gt;AS$4,$R930/$I916,$R930-SUM($I942:AR942))))</f>
        <v>0</v>
      </c>
      <c r="AT942" s="31">
        <f>IF($I916="n/a",0,IF(AT$4&lt;=$C942,0,IF(SUM($C942,$I916)&gt;AT$4,$R930/$I916,$R930-SUM($I942:AS942))))</f>
        <v>0</v>
      </c>
      <c r="AU942" s="31">
        <f>IF($I916="n/a",0,IF(AU$4&lt;=$C942,0,IF(SUM($C942,$I916)&gt;AU$4,$R930/$I916,$R930-SUM($I942:AT942))))</f>
        <v>0</v>
      </c>
      <c r="AV942" s="31">
        <f>IF($I916="n/a",0,IF(AV$4&lt;=$C942,0,IF(SUM($C942,$I916)&gt;AV$4,$R930/$I916,$R930-SUM($I942:AU942))))</f>
        <v>0</v>
      </c>
      <c r="AW942" s="31">
        <f>IF($I916="n/a",0,IF(AW$4&lt;=$C942,0,IF(SUM($C942,$I916)&gt;AW$4,$R930/$I916,$R930-SUM($I942:AV942))))</f>
        <v>0</v>
      </c>
      <c r="AX942" s="31">
        <f>IF($I916="n/a",0,IF(AX$4&lt;=$C942,0,IF(SUM($C942,$I916)&gt;AX$4,$R930/$I916,$R930-SUM($I942:AW942))))</f>
        <v>0</v>
      </c>
      <c r="AY942" s="31">
        <f>IF($I916="n/a",0,IF(AY$4&lt;=$C942,0,IF(SUM($C942,$I916)&gt;AY$4,$R930/$I916,$R930-SUM($I942:AX942))))</f>
        <v>0</v>
      </c>
      <c r="AZ942" s="31">
        <f>IF($I916="n/a",0,IF(AZ$4&lt;=$C942,0,IF(SUM($C942,$I916)&gt;AZ$4,$R930/$I916,$R930-SUM($I942:AY942))))</f>
        <v>0</v>
      </c>
      <c r="BA942" s="31">
        <f>IF($I916="n/a",0,IF(BA$4&lt;=$C942,0,IF(SUM($C942,$I916)&gt;BA$4,$R930/$I916,$R930-SUM($I942:AZ942))))</f>
        <v>0</v>
      </c>
      <c r="BB942" s="31">
        <f>IF($I916="n/a",0,IF(BB$4&lt;=$C942,0,IF(SUM($C942,$I916)&gt;BB$4,$R930/$I916,$R930-SUM($I942:BA942))))</f>
        <v>0</v>
      </c>
      <c r="BC942" s="31">
        <f>IF($I916="n/a",0,IF(BC$4&lt;=$C942,0,IF(SUM($C942,$I916)&gt;BC$4,$R930/$I916,$R930-SUM($I942:BB942))))</f>
        <v>0</v>
      </c>
      <c r="BD942" s="31">
        <f>IF($I916="n/a",0,IF(BD$4&lt;=$C942,0,IF(SUM($C942,$I916)&gt;BD$4,$R930/$I916,$R930-SUM($I942:BC942))))</f>
        <v>0</v>
      </c>
      <c r="BE942" s="31">
        <f>IF($I916="n/a",0,IF(BE$4&lt;=$C942,0,IF(SUM($C942,$I916)&gt;BE$4,$R930/$I916,$R930-SUM($I942:BD942))))</f>
        <v>0</v>
      </c>
      <c r="BF942" s="31">
        <f>IF($I916="n/a",0,IF(BF$4&lt;=$C942,0,IF(SUM($C942,$I916)&gt;BF$4,$R930/$I916,$R930-SUM($I942:BE942))))</f>
        <v>0</v>
      </c>
      <c r="BG942" s="31">
        <f>IF($I916="n/a",0,IF(BG$4&lt;=$C942,0,IF(SUM($C942,$I916)&gt;BG$4,$R930/$I916,$R930-SUM($I942:BF942))))</f>
        <v>0</v>
      </c>
      <c r="BH942" s="31">
        <f>IF($I916="n/a",0,IF(BH$4&lt;=$C942,0,IF(SUM($C942,$I916)&gt;BH$4,$R930/$I916,$R930-SUM($I942:BG942))))</f>
        <v>0</v>
      </c>
      <c r="BI942" s="31">
        <f>IF($I916="n/a",0,IF(BI$4&lt;=$C942,0,IF(SUM($C942,$I916)&gt;BI$4,$R930/$I916,$R930-SUM($I942:BH942))))</f>
        <v>0</v>
      </c>
      <c r="BJ942" s="31">
        <f>IF($I916="n/a",0,IF(BJ$4&lt;=$C942,0,IF(SUM($C942,$I916)&gt;BJ$4,$R930/$I916,$R930-SUM($I942:BI942))))</f>
        <v>0</v>
      </c>
      <c r="BK942" s="31">
        <f>IF($I916="n/a",0,IF(BK$4&lt;=$C942,0,IF(SUM($C942,$I916)&gt;BK$4,$R930/$I916,$R930-SUM($I942:BJ942))))</f>
        <v>0</v>
      </c>
      <c r="BL942" s="31">
        <f>IF($I916="n/a",0,IF(BL$4&lt;=$C942,0,IF(SUM($C942,$I916)&gt;BL$4,$R930/$I916,$R930-SUM($I942:BK942))))</f>
        <v>0</v>
      </c>
      <c r="BM942" s="31">
        <f>IF($I916="n/a",0,IF(BM$4&lt;=$C942,0,IF(SUM($C942,$I916)&gt;BM$4,$R930/$I916,$R930-SUM($I942:BL942))))</f>
        <v>0</v>
      </c>
      <c r="BN942" s="31">
        <f>IF($I916="n/a",0,IF(BN$4&lt;=$C942,0,IF(SUM($C942,$I916)&gt;BN$4,$R930/$I916,$R930-SUM($I942:BM942))))</f>
        <v>0</v>
      </c>
      <c r="BO942" s="31">
        <f>IF($I916="n/a",0,IF(BO$4&lt;=$C942,0,IF(SUM($C942,$I916)&gt;BO$4,$R930/$I916,$R930-SUM($I942:BN942))))</f>
        <v>0</v>
      </c>
      <c r="BP942" s="31">
        <f>IF($I916="n/a",0,IF(BP$4&lt;=$C942,0,IF(SUM($C942,$I916)&gt;BP$4,$R930/$I916,$R930-SUM($I942:BO942))))</f>
        <v>0</v>
      </c>
      <c r="BQ942" s="31">
        <f>IF($I916="n/a",0,IF(BQ$4&lt;=$C942,0,IF(SUM($C942,$I916)&gt;BQ$4,$R930/$I916,$R930-SUM($I942:BP942))))</f>
        <v>0</v>
      </c>
      <c r="BR942" s="31">
        <f>IF($I916="n/a",0,IF(BR$4&lt;=$C942,0,IF(SUM($C942,$I916)&gt;BR$4,$R930/$I916,$R930-SUM($I942:BQ942))))</f>
        <v>0</v>
      </c>
      <c r="BS942" s="31">
        <f>IF($I916="n/a",0,IF(BS$4&lt;=$C942,0,IF(SUM($C942,$I916)&gt;BS$4,$R930/$I916,$R930-SUM($I942:BR942))))</f>
        <v>0</v>
      </c>
      <c r="BT942" s="31">
        <f>IF($I916="n/a",0,IF(BT$4&lt;=$C942,0,IF(SUM($C942,$I916)&gt;BT$4,$R930/$I916,$R930-SUM($I942:BS942))))</f>
        <v>0</v>
      </c>
      <c r="BU942" s="31">
        <f>IF($I916="n/a",0,IF(BU$4&lt;=$C942,0,IF(SUM($C942,$I916)&gt;BU$4,$R930/$I916,$R930-SUM($I942:BT942))))</f>
        <v>0</v>
      </c>
      <c r="BV942" s="31">
        <f>IF($I916="n/a",0,IF(BV$4&lt;=$C942,0,IF(SUM($C942,$I916)&gt;BV$4,$R930/$I916,$R930-SUM($I942:BU942))))</f>
        <v>0</v>
      </c>
      <c r="BW942" s="31">
        <f>IF($I916="n/a",0,IF(BW$4&lt;=$C942,0,IF(SUM($C942,$I916)&gt;BW$4,$R930/$I916,$R930-SUM($I942:BV942))))</f>
        <v>0</v>
      </c>
      <c r="BX942" s="31">
        <f>IF($I916="n/a",0,IF(BX$4&lt;=$C942,0,IF(SUM($C942,$I916)&gt;BX$4,$R930/$I916,$R930-SUM($I942:BW942))))</f>
        <v>0</v>
      </c>
      <c r="BY942" s="31">
        <f>IF($I916="n/a",0,IF(BY$4&lt;=$C942,0,IF(SUM($C942,$I916)&gt;BY$4,$R930/$I916,$R930-SUM($I942:BX942))))</f>
        <v>0</v>
      </c>
      <c r="BZ942" s="31">
        <f>IF($I916="n/a",0,IF(BZ$4&lt;=$C942,0,IF(SUM($C942,$I916)&gt;BZ$4,$R930/$I916,$R930-SUM($I942:BY942))))</f>
        <v>0</v>
      </c>
      <c r="CA942" s="31">
        <f>IF($I916="n/a",0,IF(CA$4&lt;=$C942,0,IF(SUM($C942,$I916)&gt;CA$4,$R930/$I916,$R930-SUM($I942:BZ942))))</f>
        <v>0</v>
      </c>
      <c r="CB942" s="31">
        <f>IF($I916="n/a",0,IF(CB$4&lt;=$C942,0,IF(SUM($C942,$I916)&gt;CB$4,$R930/$I916,$R930-SUM($I942:CA942))))</f>
        <v>0</v>
      </c>
      <c r="CC942" s="31">
        <f>IF($I916="n/a",0,IF(CC$4&lt;=$C942,0,IF(SUM($C942,$I916)&gt;CC$4,$R930/$I916,$R930-SUM($I942:CB942))))</f>
        <v>0</v>
      </c>
      <c r="CD942" s="31">
        <f>IF($I916="n/a",0,IF(CD$4&lt;=$C942,0,IF(SUM($C942,$I916)&gt;CD$4,$R930/$I916,$R930-SUM($I942:CC942))))</f>
        <v>0</v>
      </c>
      <c r="CE942" s="31">
        <f>IF($I916="n/a",0,IF(CE$4&lt;=$C942,0,IF(SUM($C942,$I916)&gt;CE$4,$R930/$I916,$R930-SUM($I942:CD942))))</f>
        <v>0</v>
      </c>
      <c r="CF942" s="31">
        <f>IF($I916="n/a",0,IF(CF$4&lt;=$C942,0,IF(SUM($C942,$I916)&gt;CF$4,$R930/$I916,$R930-SUM($I942:CE942))))</f>
        <v>0</v>
      </c>
    </row>
    <row r="943" spans="1:2018" s="153" customFormat="1" ht="12.75" customHeight="1">
      <c r="A943"/>
      <c r="C943" s="197">
        <v>2025</v>
      </c>
      <c r="D943" s="21" t="s">
        <v>54</v>
      </c>
      <c r="E943" s="21" t="s">
        <v>185</v>
      </c>
      <c r="I943" s="31"/>
      <c r="J943" s="31">
        <f>IF($I916="n/a",0,IF(J$4&lt;=$C943,0,IF(SUM($C943,$I916)&gt;J$4,$S930/$I916,$S930-SUM($I943:I943))))</f>
        <v>0</v>
      </c>
      <c r="K943" s="31">
        <f>IF($I916="n/a",0,IF(K$4&lt;=$C943,0,IF(SUM($C943,$I916)&gt;K$4,$S930/$I916,$S930-SUM($I943:J943))))</f>
        <v>0</v>
      </c>
      <c r="L943" s="31">
        <f>IF($I916="n/a",0,IF(L$4&lt;=$C943,0,IF(SUM($C943,$I916)&gt;L$4,$S930/$I916,$S930-SUM($I943:K943))))</f>
        <v>0</v>
      </c>
      <c r="M943" s="31">
        <f>IF($I916="n/a",0,IF(M$4&lt;=$C943,0,IF(SUM($C943,$I916)&gt;M$4,$S930/$I916,$S930-SUM($I943:L943))))</f>
        <v>0</v>
      </c>
      <c r="N943" s="31">
        <f>IF($I916="n/a",0,IF(N$4&lt;=$C943,0,IF(SUM($C943,$I916)&gt;N$4,$S930/$I916,$S930-SUM($I943:M943))))</f>
        <v>0</v>
      </c>
      <c r="O943" s="31">
        <f>IF($I916="n/a",0,IF(O$4&lt;=$C943,0,IF(SUM($C943,$I916)&gt;O$4,$S930/$I916,$S930-SUM($I943:N943))))</f>
        <v>0</v>
      </c>
      <c r="P943" s="31">
        <f>IF($I916="n/a",0,IF(P$4&lt;=$C943,0,IF(SUM($C943,$I916)&gt;P$4,$S930/$I916,$S930-SUM($I943:O943))))</f>
        <v>0</v>
      </c>
      <c r="Q943" s="31">
        <f>IF($I916="n/a",0,IF(Q$4&lt;=$C943,0,IF(SUM($C943,$I916)&gt;Q$4,$S930/$I916,$S930-SUM($I943:P943))))</f>
        <v>0</v>
      </c>
      <c r="R943" s="31">
        <f>IF($I916="n/a",0,IF(R$4&lt;=$C943,0,IF(SUM($C943,$I916)&gt;R$4,$S930/$I916,$S930-SUM($I943:Q943))))</f>
        <v>0</v>
      </c>
      <c r="S943" s="31">
        <f>IF($I916="n/a",0,IF(S$4&lt;=$C943,0,IF(SUM($C943,$I916)&gt;S$4,$S930/$I916,$S930-SUM($I943:R943))))</f>
        <v>0</v>
      </c>
      <c r="T943" s="31">
        <f>IF($I916="n/a",0,IF(T$4&lt;=$C943,0,IF(SUM($C943,$I916)&gt;T$4,$S930/$I916,$S930-SUM($I943:S943))))</f>
        <v>0</v>
      </c>
      <c r="U943" s="31">
        <f>IF($I916="n/a",0,IF(U$4&lt;=$C943,0,IF(SUM($C943,$I916)&gt;U$4,$S930/$I916,$S930-SUM($I943:T943))))</f>
        <v>0</v>
      </c>
      <c r="V943" s="31">
        <f>IF($I916="n/a",0,IF(V$4&lt;=$C943,0,IF(SUM($C943,$I916)&gt;V$4,$S930/$I916,$S930-SUM($I943:U943))))</f>
        <v>0</v>
      </c>
      <c r="W943" s="31">
        <f>IF($I916="n/a",0,IF(W$4&lt;=$C943,0,IF(SUM($C943,$I916)&gt;W$4,$S930/$I916,$S930-SUM($I943:V943))))</f>
        <v>0</v>
      </c>
      <c r="X943" s="31">
        <f>IF($I916="n/a",0,IF(X$4&lt;=$C943,0,IF(SUM($C943,$I916)&gt;X$4,$S930/$I916,$S930-SUM($I943:W943))))</f>
        <v>0</v>
      </c>
      <c r="Y943" s="31">
        <f>IF($I916="n/a",0,IF(Y$4&lt;=$C943,0,IF(SUM($C943,$I916)&gt;Y$4,$S930/$I916,$S930-SUM($I943:X943))))</f>
        <v>0</v>
      </c>
      <c r="Z943" s="31">
        <f>IF($I916="n/a",0,IF(Z$4&lt;=$C943,0,IF(SUM($C943,$I916)&gt;Z$4,$S930/$I916,$S930-SUM($I943:Y943))))</f>
        <v>0</v>
      </c>
      <c r="AA943" s="31">
        <f>IF($I916="n/a",0,IF(AA$4&lt;=$C943,0,IF(SUM($C943,$I916)&gt;AA$4,$S930/$I916,$S930-SUM($I943:Z943))))</f>
        <v>0</v>
      </c>
      <c r="AB943" s="31">
        <f>IF($I916="n/a",0,IF(AB$4&lt;=$C943,0,IF(SUM($C943,$I916)&gt;AB$4,$S930/$I916,$S930-SUM($I943:AA943))))</f>
        <v>0</v>
      </c>
      <c r="AC943" s="31">
        <f>IF($I916="n/a",0,IF(AC$4&lt;=$C943,0,IF(SUM($C943,$I916)&gt;AC$4,$S930/$I916,$S930-SUM($I943:AB943))))</f>
        <v>0</v>
      </c>
      <c r="AD943" s="31">
        <f>IF($I916="n/a",0,IF(AD$4&lt;=$C943,0,IF(SUM($C943,$I916)&gt;AD$4,$S930/$I916,$S930-SUM($I943:AC943))))</f>
        <v>0</v>
      </c>
      <c r="AE943" s="31">
        <f>IF($I916="n/a",0,IF(AE$4&lt;=$C943,0,IF(SUM($C943,$I916)&gt;AE$4,$S930/$I916,$S930-SUM($I943:AD943))))</f>
        <v>0</v>
      </c>
      <c r="AF943" s="31">
        <f>IF($I916="n/a",0,IF(AF$4&lt;=$C943,0,IF(SUM($C943,$I916)&gt;AF$4,$S930/$I916,$S930-SUM($I943:AE943))))</f>
        <v>0</v>
      </c>
      <c r="AG943" s="31">
        <f>IF($I916="n/a",0,IF(AG$4&lt;=$C943,0,IF(SUM($C943,$I916)&gt;AG$4,$S930/$I916,$S930-SUM($I943:AF943))))</f>
        <v>0</v>
      </c>
      <c r="AH943" s="31">
        <f>IF($I916="n/a",0,IF(AH$4&lt;=$C943,0,IF(SUM($C943,$I916)&gt;AH$4,$S930/$I916,$S930-SUM($I943:AG943))))</f>
        <v>0</v>
      </c>
      <c r="AI943" s="31">
        <f>IF($I916="n/a",0,IF(AI$4&lt;=$C943,0,IF(SUM($C943,$I916)&gt;AI$4,$S930/$I916,$S930-SUM($I943:AH943))))</f>
        <v>0</v>
      </c>
      <c r="AJ943" s="31">
        <f>IF($I916="n/a",0,IF(AJ$4&lt;=$C943,0,IF(SUM($C943,$I916)&gt;AJ$4,$S930/$I916,$S930-SUM($I943:AI943))))</f>
        <v>0</v>
      </c>
      <c r="AK943" s="31">
        <f>IF($I916="n/a",0,IF(AK$4&lt;=$C943,0,IF(SUM($C943,$I916)&gt;AK$4,$S930/$I916,$S930-SUM($I943:AJ943))))</f>
        <v>0</v>
      </c>
      <c r="AL943" s="31">
        <f>IF($I916="n/a",0,IF(AL$4&lt;=$C943,0,IF(SUM($C943,$I916)&gt;AL$4,$S930/$I916,$S930-SUM($I943:AK943))))</f>
        <v>0</v>
      </c>
      <c r="AM943" s="31">
        <f>IF($I916="n/a",0,IF(AM$4&lt;=$C943,0,IF(SUM($C943,$I916)&gt;AM$4,$S930/$I916,$S930-SUM($I943:AL943))))</f>
        <v>0</v>
      </c>
      <c r="AN943" s="31">
        <f>IF($I916="n/a",0,IF(AN$4&lt;=$C943,0,IF(SUM($C943,$I916)&gt;AN$4,$S930/$I916,$S930-SUM($I943:AM943))))</f>
        <v>0</v>
      </c>
      <c r="AO943" s="31">
        <f>IF($I916="n/a",0,IF(AO$4&lt;=$C943,0,IF(SUM($C943,$I916)&gt;AO$4,$S930/$I916,$S930-SUM($I943:AN943))))</f>
        <v>0</v>
      </c>
      <c r="AP943" s="31">
        <f>IF($I916="n/a",0,IF(AP$4&lt;=$C943,0,IF(SUM($C943,$I916)&gt;AP$4,$S930/$I916,$S930-SUM($I943:AO943))))</f>
        <v>0</v>
      </c>
      <c r="AQ943" s="31">
        <f>IF($I916="n/a",0,IF(AQ$4&lt;=$C943,0,IF(SUM($C943,$I916)&gt;AQ$4,$S930/$I916,$S930-SUM($I943:AP943))))</f>
        <v>0</v>
      </c>
      <c r="AR943" s="31">
        <f>IF($I916="n/a",0,IF(AR$4&lt;=$C943,0,IF(SUM($C943,$I916)&gt;AR$4,$S930/$I916,$S930-SUM($I943:AQ943))))</f>
        <v>0</v>
      </c>
      <c r="AS943" s="31">
        <f>IF($I916="n/a",0,IF(AS$4&lt;=$C943,0,IF(SUM($C943,$I916)&gt;AS$4,$S930/$I916,$S930-SUM($I943:AR943))))</f>
        <v>0</v>
      </c>
      <c r="AT943" s="31">
        <f>IF($I916="n/a",0,IF(AT$4&lt;=$C943,0,IF(SUM($C943,$I916)&gt;AT$4,$S930/$I916,$S930-SUM($I943:AS943))))</f>
        <v>0</v>
      </c>
      <c r="AU943" s="31">
        <f>IF($I916="n/a",0,IF(AU$4&lt;=$C943,0,IF(SUM($C943,$I916)&gt;AU$4,$S930/$I916,$S930-SUM($I943:AT943))))</f>
        <v>0</v>
      </c>
      <c r="AV943" s="31">
        <f>IF($I916="n/a",0,IF(AV$4&lt;=$C943,0,IF(SUM($C943,$I916)&gt;AV$4,$S930/$I916,$S930-SUM($I943:AU943))))</f>
        <v>0</v>
      </c>
      <c r="AW943" s="31">
        <f>IF($I916="n/a",0,IF(AW$4&lt;=$C943,0,IF(SUM($C943,$I916)&gt;AW$4,$S930/$I916,$S930-SUM($I943:AV943))))</f>
        <v>0</v>
      </c>
      <c r="AX943" s="31">
        <f>IF($I916="n/a",0,IF(AX$4&lt;=$C943,0,IF(SUM($C943,$I916)&gt;AX$4,$S930/$I916,$S930-SUM($I943:AW943))))</f>
        <v>0</v>
      </c>
      <c r="AY943" s="31">
        <f>IF($I916="n/a",0,IF(AY$4&lt;=$C943,0,IF(SUM($C943,$I916)&gt;AY$4,$S930/$I916,$S930-SUM($I943:AX943))))</f>
        <v>0</v>
      </c>
      <c r="AZ943" s="31">
        <f>IF($I916="n/a",0,IF(AZ$4&lt;=$C943,0,IF(SUM($C943,$I916)&gt;AZ$4,$S930/$I916,$S930-SUM($I943:AY943))))</f>
        <v>0</v>
      </c>
      <c r="BA943" s="31">
        <f>IF($I916="n/a",0,IF(BA$4&lt;=$C943,0,IF(SUM($C943,$I916)&gt;BA$4,$S930/$I916,$S930-SUM($I943:AZ943))))</f>
        <v>0</v>
      </c>
      <c r="BB943" s="31">
        <f>IF($I916="n/a",0,IF(BB$4&lt;=$C943,0,IF(SUM($C943,$I916)&gt;BB$4,$S930/$I916,$S930-SUM($I943:BA943))))</f>
        <v>0</v>
      </c>
      <c r="BC943" s="31">
        <f>IF($I916="n/a",0,IF(BC$4&lt;=$C943,0,IF(SUM($C943,$I916)&gt;BC$4,$S930/$I916,$S930-SUM($I943:BB943))))</f>
        <v>0</v>
      </c>
      <c r="BD943" s="31">
        <f>IF($I916="n/a",0,IF(BD$4&lt;=$C943,0,IF(SUM($C943,$I916)&gt;BD$4,$S930/$I916,$S930-SUM($I943:BC943))))</f>
        <v>0</v>
      </c>
      <c r="BE943" s="31">
        <f>IF($I916="n/a",0,IF(BE$4&lt;=$C943,0,IF(SUM($C943,$I916)&gt;BE$4,$S930/$I916,$S930-SUM($I943:BD943))))</f>
        <v>0</v>
      </c>
      <c r="BF943" s="31">
        <f>IF($I916="n/a",0,IF(BF$4&lt;=$C943,0,IF(SUM($C943,$I916)&gt;BF$4,$S930/$I916,$S930-SUM($I943:BE943))))</f>
        <v>0</v>
      </c>
      <c r="BG943" s="31">
        <f>IF($I916="n/a",0,IF(BG$4&lt;=$C943,0,IF(SUM($C943,$I916)&gt;BG$4,$S930/$I916,$S930-SUM($I943:BF943))))</f>
        <v>0</v>
      </c>
      <c r="BH943" s="31">
        <f>IF($I916="n/a",0,IF(BH$4&lt;=$C943,0,IF(SUM($C943,$I916)&gt;BH$4,$S930/$I916,$S930-SUM($I943:BG943))))</f>
        <v>0</v>
      </c>
      <c r="BI943" s="31">
        <f>IF($I916="n/a",0,IF(BI$4&lt;=$C943,0,IF(SUM($C943,$I916)&gt;BI$4,$S930/$I916,$S930-SUM($I943:BH943))))</f>
        <v>0</v>
      </c>
      <c r="BJ943" s="31">
        <f>IF($I916="n/a",0,IF(BJ$4&lt;=$C943,0,IF(SUM($C943,$I916)&gt;BJ$4,$S930/$I916,$S930-SUM($I943:BI943))))</f>
        <v>0</v>
      </c>
      <c r="BK943" s="31">
        <f>IF($I916="n/a",0,IF(BK$4&lt;=$C943,0,IF(SUM($C943,$I916)&gt;BK$4,$S930/$I916,$S930-SUM($I943:BJ943))))</f>
        <v>0</v>
      </c>
      <c r="BL943" s="31">
        <f>IF($I916="n/a",0,IF(BL$4&lt;=$C943,0,IF(SUM($C943,$I916)&gt;BL$4,$S930/$I916,$S930-SUM($I943:BK943))))</f>
        <v>0</v>
      </c>
      <c r="BM943" s="31">
        <f>IF($I916="n/a",0,IF(BM$4&lt;=$C943,0,IF(SUM($C943,$I916)&gt;BM$4,$S930/$I916,$S930-SUM($I943:BL943))))</f>
        <v>0</v>
      </c>
      <c r="BN943" s="31">
        <f>IF($I916="n/a",0,IF(BN$4&lt;=$C943,0,IF(SUM($C943,$I916)&gt;BN$4,$S930/$I916,$S930-SUM($I943:BM943))))</f>
        <v>0</v>
      </c>
      <c r="BO943" s="31">
        <f>IF($I916="n/a",0,IF(BO$4&lt;=$C943,0,IF(SUM($C943,$I916)&gt;BO$4,$S930/$I916,$S930-SUM($I943:BN943))))</f>
        <v>0</v>
      </c>
      <c r="BP943" s="31">
        <f>IF($I916="n/a",0,IF(BP$4&lt;=$C943,0,IF(SUM($C943,$I916)&gt;BP$4,$S930/$I916,$S930-SUM($I943:BO943))))</f>
        <v>0</v>
      </c>
      <c r="BQ943" s="31">
        <f>IF($I916="n/a",0,IF(BQ$4&lt;=$C943,0,IF(SUM($C943,$I916)&gt;BQ$4,$S930/$I916,$S930-SUM($I943:BP943))))</f>
        <v>0</v>
      </c>
      <c r="BR943" s="31">
        <f>IF($I916="n/a",0,IF(BR$4&lt;=$C943,0,IF(SUM($C943,$I916)&gt;BR$4,$S930/$I916,$S930-SUM($I943:BQ943))))</f>
        <v>0</v>
      </c>
      <c r="BS943" s="31">
        <f>IF($I916="n/a",0,IF(BS$4&lt;=$C943,0,IF(SUM($C943,$I916)&gt;BS$4,$S930/$I916,$S930-SUM($I943:BR943))))</f>
        <v>0</v>
      </c>
      <c r="BT943" s="31">
        <f>IF($I916="n/a",0,IF(BT$4&lt;=$C943,0,IF(SUM($C943,$I916)&gt;BT$4,$S930/$I916,$S930-SUM($I943:BS943))))</f>
        <v>0</v>
      </c>
      <c r="BU943" s="31">
        <f>IF($I916="n/a",0,IF(BU$4&lt;=$C943,0,IF(SUM($C943,$I916)&gt;BU$4,$S930/$I916,$S930-SUM($I943:BT943))))</f>
        <v>0</v>
      </c>
      <c r="BV943" s="31">
        <f>IF($I916="n/a",0,IF(BV$4&lt;=$C943,0,IF(SUM($C943,$I916)&gt;BV$4,$S930/$I916,$S930-SUM($I943:BU943))))</f>
        <v>0</v>
      </c>
      <c r="BW943" s="31">
        <f>IF($I916="n/a",0,IF(BW$4&lt;=$C943,0,IF(SUM($C943,$I916)&gt;BW$4,$S930/$I916,$S930-SUM($I943:BV943))))</f>
        <v>0</v>
      </c>
      <c r="BX943" s="31">
        <f>IF($I916="n/a",0,IF(BX$4&lt;=$C943,0,IF(SUM($C943,$I916)&gt;BX$4,$S930/$I916,$S930-SUM($I943:BW943))))</f>
        <v>0</v>
      </c>
      <c r="BY943" s="31">
        <f>IF($I916="n/a",0,IF(BY$4&lt;=$C943,0,IF(SUM($C943,$I916)&gt;BY$4,$S930/$I916,$S930-SUM($I943:BX943))))</f>
        <v>0</v>
      </c>
      <c r="BZ943" s="31">
        <f>IF($I916="n/a",0,IF(BZ$4&lt;=$C943,0,IF(SUM($C943,$I916)&gt;BZ$4,$S930/$I916,$S930-SUM($I943:BY943))))</f>
        <v>0</v>
      </c>
      <c r="CA943" s="31">
        <f>IF($I916="n/a",0,IF(CA$4&lt;=$C943,0,IF(SUM($C943,$I916)&gt;CA$4,$S930/$I916,$S930-SUM($I943:BZ943))))</f>
        <v>0</v>
      </c>
      <c r="CB943" s="31">
        <f>IF($I916="n/a",0,IF(CB$4&lt;=$C943,0,IF(SUM($C943,$I916)&gt;CB$4,$S930/$I916,$S930-SUM($I943:CA943))))</f>
        <v>0</v>
      </c>
      <c r="CC943" s="31">
        <f>IF($I916="n/a",0,IF(CC$4&lt;=$C943,0,IF(SUM($C943,$I916)&gt;CC$4,$S930/$I916,$S930-SUM($I943:CB943))))</f>
        <v>0</v>
      </c>
      <c r="CD943" s="31">
        <f>IF($I916="n/a",0,IF(CD$4&lt;=$C943,0,IF(SUM($C943,$I916)&gt;CD$4,$S930/$I916,$S930-SUM($I943:CC943))))</f>
        <v>0</v>
      </c>
      <c r="CE943" s="31">
        <f>IF($I916="n/a",0,IF(CE$4&lt;=$C943,0,IF(SUM($C943,$I916)&gt;CE$4,$S930/$I916,$S930-SUM($I943:CD943))))</f>
        <v>0</v>
      </c>
      <c r="CF943" s="31">
        <f>IF($I916="n/a",0,IF(CF$4&lt;=$C943,0,IF(SUM($C943,$I916)&gt;CF$4,$S930/$I916,$S930-SUM($I943:CE943))))</f>
        <v>0</v>
      </c>
    </row>
    <row r="944" spans="1:2018" s="153" customFormat="1" ht="12.75" customHeight="1">
      <c r="A944"/>
      <c r="C944" s="197">
        <v>2026</v>
      </c>
      <c r="D944" s="21" t="s">
        <v>55</v>
      </c>
      <c r="E944" s="21" t="s">
        <v>185</v>
      </c>
      <c r="I944" s="31"/>
      <c r="J944" s="31">
        <f>IF($I916="n/a",0,IF(J$4&lt;=$C944,0,IF(SUM($C944,$I916)&gt;J$4,$T930/$I916,$T930-SUM($I944:I944))))</f>
        <v>0</v>
      </c>
      <c r="K944" s="31">
        <f>IF($I916="n/a",0,IF(K$4&lt;=$C944,0,IF(SUM($C944,$I916)&gt;K$4,$T930/$I916,$T930-SUM($I944:J944))))</f>
        <v>0</v>
      </c>
      <c r="L944" s="31">
        <f>IF($I916="n/a",0,IF(L$4&lt;=$C944,0,IF(SUM($C944,$I916)&gt;L$4,$T930/$I916,$T930-SUM($I944:K944))))</f>
        <v>0</v>
      </c>
      <c r="M944" s="31">
        <f>IF($I916="n/a",0,IF(M$4&lt;=$C944,0,IF(SUM($C944,$I916)&gt;M$4,$T930/$I916,$T930-SUM($I944:L944))))</f>
        <v>0</v>
      </c>
      <c r="N944" s="31">
        <f>IF($I916="n/a",0,IF(N$4&lt;=$C944,0,IF(SUM($C944,$I916)&gt;N$4,$T930/$I916,$T930-SUM($I944:M944))))</f>
        <v>0</v>
      </c>
      <c r="O944" s="31">
        <f>IF($I916="n/a",0,IF(O$4&lt;=$C944,0,IF(SUM($C944,$I916)&gt;O$4,$T930/$I916,$T930-SUM($I944:N944))))</f>
        <v>0</v>
      </c>
      <c r="P944" s="31">
        <f>IF($I916="n/a",0,IF(P$4&lt;=$C944,0,IF(SUM($C944,$I916)&gt;P$4,$T930/$I916,$T930-SUM($I944:O944))))</f>
        <v>0</v>
      </c>
      <c r="Q944" s="31">
        <f>IF($I916="n/a",0,IF(Q$4&lt;=$C944,0,IF(SUM($C944,$I916)&gt;Q$4,$T930/$I916,$T930-SUM($I944:P944))))</f>
        <v>0</v>
      </c>
      <c r="R944" s="31">
        <f>IF($I916="n/a",0,IF(R$4&lt;=$C944,0,IF(SUM($C944,$I916)&gt;R$4,$T930/$I916,$T930-SUM($I944:Q944))))</f>
        <v>0</v>
      </c>
      <c r="S944" s="31">
        <f>IF($I916="n/a",0,IF(S$4&lt;=$C944,0,IF(SUM($C944,$I916)&gt;S$4,$T930/$I916,$T930-SUM($I944:R944))))</f>
        <v>0</v>
      </c>
      <c r="T944" s="31">
        <f>IF($I916="n/a",0,IF(T$4&lt;=$C944,0,IF(SUM($C944,$I916)&gt;T$4,$T930/$I916,$T930-SUM($I944:S944))))</f>
        <v>0</v>
      </c>
      <c r="U944" s="31">
        <f>IF($I916="n/a",0,IF(U$4&lt;=$C944,0,IF(SUM($C944,$I916)&gt;U$4,$T930/$I916,$T930-SUM($I944:T944))))</f>
        <v>0</v>
      </c>
      <c r="V944" s="31">
        <f>IF($I916="n/a",0,IF(V$4&lt;=$C944,0,IF(SUM($C944,$I916)&gt;V$4,$T930/$I916,$T930-SUM($I944:U944))))</f>
        <v>0</v>
      </c>
      <c r="W944" s="31">
        <f>IF($I916="n/a",0,IF(W$4&lt;=$C944,0,IF(SUM($C944,$I916)&gt;W$4,$T930/$I916,$T930-SUM($I944:V944))))</f>
        <v>0</v>
      </c>
      <c r="X944" s="31">
        <f>IF($I916="n/a",0,IF(X$4&lt;=$C944,0,IF(SUM($C944,$I916)&gt;X$4,$T930/$I916,$T930-SUM($I944:W944))))</f>
        <v>0</v>
      </c>
      <c r="Y944" s="31">
        <f>IF($I916="n/a",0,IF(Y$4&lt;=$C944,0,IF(SUM($C944,$I916)&gt;Y$4,$T930/$I916,$T930-SUM($I944:X944))))</f>
        <v>0</v>
      </c>
      <c r="Z944" s="31">
        <f>IF($I916="n/a",0,IF(Z$4&lt;=$C944,0,IF(SUM($C944,$I916)&gt;Z$4,$T930/$I916,$T930-SUM($I944:Y944))))</f>
        <v>0</v>
      </c>
      <c r="AA944" s="31">
        <f>IF($I916="n/a",0,IF(AA$4&lt;=$C944,0,IF(SUM($C944,$I916)&gt;AA$4,$T930/$I916,$T930-SUM($I944:Z944))))</f>
        <v>0</v>
      </c>
      <c r="AB944" s="31">
        <f>IF($I916="n/a",0,IF(AB$4&lt;=$C944,0,IF(SUM($C944,$I916)&gt;AB$4,$T930/$I916,$T930-SUM($I944:AA944))))</f>
        <v>0</v>
      </c>
      <c r="AC944" s="31">
        <f>IF($I916="n/a",0,IF(AC$4&lt;=$C944,0,IF(SUM($C944,$I916)&gt;AC$4,$T930/$I916,$T930-SUM($I944:AB944))))</f>
        <v>0</v>
      </c>
      <c r="AD944" s="31">
        <f>IF($I916="n/a",0,IF(AD$4&lt;=$C944,0,IF(SUM($C944,$I916)&gt;AD$4,$T930/$I916,$T930-SUM($I944:AC944))))</f>
        <v>0</v>
      </c>
      <c r="AE944" s="31">
        <f>IF($I916="n/a",0,IF(AE$4&lt;=$C944,0,IF(SUM($C944,$I916)&gt;AE$4,$T930/$I916,$T930-SUM($I944:AD944))))</f>
        <v>0</v>
      </c>
      <c r="AF944" s="31">
        <f>IF($I916="n/a",0,IF(AF$4&lt;=$C944,0,IF(SUM($C944,$I916)&gt;AF$4,$T930/$I916,$T930-SUM($I944:AE944))))</f>
        <v>0</v>
      </c>
      <c r="AG944" s="31">
        <f>IF($I916="n/a",0,IF(AG$4&lt;=$C944,0,IF(SUM($C944,$I916)&gt;AG$4,$T930/$I916,$T930-SUM($I944:AF944))))</f>
        <v>0</v>
      </c>
      <c r="AH944" s="31">
        <f>IF($I916="n/a",0,IF(AH$4&lt;=$C944,0,IF(SUM($C944,$I916)&gt;AH$4,$T930/$I916,$T930-SUM($I944:AG944))))</f>
        <v>0</v>
      </c>
      <c r="AI944" s="31">
        <f>IF($I916="n/a",0,IF(AI$4&lt;=$C944,0,IF(SUM($C944,$I916)&gt;AI$4,$T930/$I916,$T930-SUM($I944:AH944))))</f>
        <v>0</v>
      </c>
      <c r="AJ944" s="31">
        <f>IF($I916="n/a",0,IF(AJ$4&lt;=$C944,0,IF(SUM($C944,$I916)&gt;AJ$4,$T930/$I916,$T930-SUM($I944:AI944))))</f>
        <v>0</v>
      </c>
      <c r="AK944" s="31">
        <f>IF($I916="n/a",0,IF(AK$4&lt;=$C944,0,IF(SUM($C944,$I916)&gt;AK$4,$T930/$I916,$T930-SUM($I944:AJ944))))</f>
        <v>0</v>
      </c>
      <c r="AL944" s="31">
        <f>IF($I916="n/a",0,IF(AL$4&lt;=$C944,0,IF(SUM($C944,$I916)&gt;AL$4,$T930/$I916,$T930-SUM($I944:AK944))))</f>
        <v>0</v>
      </c>
      <c r="AM944" s="31">
        <f>IF($I916="n/a",0,IF(AM$4&lt;=$C944,0,IF(SUM($C944,$I916)&gt;AM$4,$T930/$I916,$T930-SUM($I944:AL944))))</f>
        <v>0</v>
      </c>
      <c r="AN944" s="31">
        <f>IF($I916="n/a",0,IF(AN$4&lt;=$C944,0,IF(SUM($C944,$I916)&gt;AN$4,$T930/$I916,$T930-SUM($I944:AM944))))</f>
        <v>0</v>
      </c>
      <c r="AO944" s="31">
        <f>IF($I916="n/a",0,IF(AO$4&lt;=$C944,0,IF(SUM($C944,$I916)&gt;AO$4,$T930/$I916,$T930-SUM($I944:AN944))))</f>
        <v>0</v>
      </c>
      <c r="AP944" s="31">
        <f>IF($I916="n/a",0,IF(AP$4&lt;=$C944,0,IF(SUM($C944,$I916)&gt;AP$4,$T930/$I916,$T930-SUM($I944:AO944))))</f>
        <v>0</v>
      </c>
      <c r="AQ944" s="31">
        <f>IF($I916="n/a",0,IF(AQ$4&lt;=$C944,0,IF(SUM($C944,$I916)&gt;AQ$4,$T930/$I916,$T930-SUM($I944:AP944))))</f>
        <v>0</v>
      </c>
      <c r="AR944" s="31">
        <f>IF($I916="n/a",0,IF(AR$4&lt;=$C944,0,IF(SUM($C944,$I916)&gt;AR$4,$T930/$I916,$T930-SUM($I944:AQ944))))</f>
        <v>0</v>
      </c>
      <c r="AS944" s="31">
        <f>IF($I916="n/a",0,IF(AS$4&lt;=$C944,0,IF(SUM($C944,$I916)&gt;AS$4,$T930/$I916,$T930-SUM($I944:AR944))))</f>
        <v>0</v>
      </c>
      <c r="AT944" s="31">
        <f>IF($I916="n/a",0,IF(AT$4&lt;=$C944,0,IF(SUM($C944,$I916)&gt;AT$4,$T930/$I916,$T930-SUM($I944:AS944))))</f>
        <v>0</v>
      </c>
      <c r="AU944" s="31">
        <f>IF($I916="n/a",0,IF(AU$4&lt;=$C944,0,IF(SUM($C944,$I916)&gt;AU$4,$T930/$I916,$T930-SUM($I944:AT944))))</f>
        <v>0</v>
      </c>
      <c r="AV944" s="31">
        <f>IF($I916="n/a",0,IF(AV$4&lt;=$C944,0,IF(SUM($C944,$I916)&gt;AV$4,$T930/$I916,$T930-SUM($I944:AU944))))</f>
        <v>0</v>
      </c>
      <c r="AW944" s="31">
        <f>IF($I916="n/a",0,IF(AW$4&lt;=$C944,0,IF(SUM($C944,$I916)&gt;AW$4,$T930/$I916,$T930-SUM($I944:AV944))))</f>
        <v>0</v>
      </c>
      <c r="AX944" s="31">
        <f>IF($I916="n/a",0,IF(AX$4&lt;=$C944,0,IF(SUM($C944,$I916)&gt;AX$4,$T930/$I916,$T930-SUM($I944:AW944))))</f>
        <v>0</v>
      </c>
      <c r="AY944" s="31">
        <f>IF($I916="n/a",0,IF(AY$4&lt;=$C944,0,IF(SUM($C944,$I916)&gt;AY$4,$T930/$I916,$T930-SUM($I944:AX944))))</f>
        <v>0</v>
      </c>
      <c r="AZ944" s="31">
        <f>IF($I916="n/a",0,IF(AZ$4&lt;=$C944,0,IF(SUM($C944,$I916)&gt;AZ$4,$T930/$I916,$T930-SUM($I944:AY944))))</f>
        <v>0</v>
      </c>
      <c r="BA944" s="31">
        <f>IF($I916="n/a",0,IF(BA$4&lt;=$C944,0,IF(SUM($C944,$I916)&gt;BA$4,$T930/$I916,$T930-SUM($I944:AZ944))))</f>
        <v>0</v>
      </c>
      <c r="BB944" s="31">
        <f>IF($I916="n/a",0,IF(BB$4&lt;=$C944,0,IF(SUM($C944,$I916)&gt;BB$4,$T930/$I916,$T930-SUM($I944:BA944))))</f>
        <v>0</v>
      </c>
      <c r="BC944" s="31">
        <f>IF($I916="n/a",0,IF(BC$4&lt;=$C944,0,IF(SUM($C944,$I916)&gt;BC$4,$T930/$I916,$T930-SUM($I944:BB944))))</f>
        <v>0</v>
      </c>
      <c r="BD944" s="31">
        <f>IF($I916="n/a",0,IF(BD$4&lt;=$C944,0,IF(SUM($C944,$I916)&gt;BD$4,$T930/$I916,$T930-SUM($I944:BC944))))</f>
        <v>0</v>
      </c>
      <c r="BE944" s="31">
        <f>IF($I916="n/a",0,IF(BE$4&lt;=$C944,0,IF(SUM($C944,$I916)&gt;BE$4,$T930/$I916,$T930-SUM($I944:BD944))))</f>
        <v>0</v>
      </c>
      <c r="BF944" s="31">
        <f>IF($I916="n/a",0,IF(BF$4&lt;=$C944,0,IF(SUM($C944,$I916)&gt;BF$4,$T930/$I916,$T930-SUM($I944:BE944))))</f>
        <v>0</v>
      </c>
      <c r="BG944" s="31">
        <f>IF($I916="n/a",0,IF(BG$4&lt;=$C944,0,IF(SUM($C944,$I916)&gt;BG$4,$T930/$I916,$T930-SUM($I944:BF944))))</f>
        <v>0</v>
      </c>
      <c r="BH944" s="31">
        <f>IF($I916="n/a",0,IF(BH$4&lt;=$C944,0,IF(SUM($C944,$I916)&gt;BH$4,$T930/$I916,$T930-SUM($I944:BG944))))</f>
        <v>0</v>
      </c>
      <c r="BI944" s="31">
        <f>IF($I916="n/a",0,IF(BI$4&lt;=$C944,0,IF(SUM($C944,$I916)&gt;BI$4,$T930/$I916,$T930-SUM($I944:BH944))))</f>
        <v>0</v>
      </c>
      <c r="BJ944" s="31">
        <f>IF($I916="n/a",0,IF(BJ$4&lt;=$C944,0,IF(SUM($C944,$I916)&gt;BJ$4,$T930/$I916,$T930-SUM($I944:BI944))))</f>
        <v>0</v>
      </c>
      <c r="BK944" s="31">
        <f>IF($I916="n/a",0,IF(BK$4&lt;=$C944,0,IF(SUM($C944,$I916)&gt;BK$4,$T930/$I916,$T930-SUM($I944:BJ944))))</f>
        <v>0</v>
      </c>
      <c r="BL944" s="31">
        <f>IF($I916="n/a",0,IF(BL$4&lt;=$C944,0,IF(SUM($C944,$I916)&gt;BL$4,$T930/$I916,$T930-SUM($I944:BK944))))</f>
        <v>0</v>
      </c>
      <c r="BM944" s="31">
        <f>IF($I916="n/a",0,IF(BM$4&lt;=$C944,0,IF(SUM($C944,$I916)&gt;BM$4,$T930/$I916,$T930-SUM($I944:BL944))))</f>
        <v>0</v>
      </c>
      <c r="BN944" s="31">
        <f>IF($I916="n/a",0,IF(BN$4&lt;=$C944,0,IF(SUM($C944,$I916)&gt;BN$4,$T930/$I916,$T930-SUM($I944:BM944))))</f>
        <v>0</v>
      </c>
      <c r="BO944" s="31">
        <f>IF($I916="n/a",0,IF(BO$4&lt;=$C944,0,IF(SUM($C944,$I916)&gt;BO$4,$T930/$I916,$T930-SUM($I944:BN944))))</f>
        <v>0</v>
      </c>
      <c r="BP944" s="31">
        <f>IF($I916="n/a",0,IF(BP$4&lt;=$C944,0,IF(SUM($C944,$I916)&gt;BP$4,$T930/$I916,$T930-SUM($I944:BO944))))</f>
        <v>0</v>
      </c>
      <c r="BQ944" s="31">
        <f>IF($I916="n/a",0,IF(BQ$4&lt;=$C944,0,IF(SUM($C944,$I916)&gt;BQ$4,$T930/$I916,$T930-SUM($I944:BP944))))</f>
        <v>0</v>
      </c>
      <c r="BR944" s="31">
        <f>IF($I916="n/a",0,IF(BR$4&lt;=$C944,0,IF(SUM($C944,$I916)&gt;BR$4,$T930/$I916,$T930-SUM($I944:BQ944))))</f>
        <v>0</v>
      </c>
      <c r="BS944" s="31">
        <f>IF($I916="n/a",0,IF(BS$4&lt;=$C944,0,IF(SUM($C944,$I916)&gt;BS$4,$T930/$I916,$T930-SUM($I944:BR944))))</f>
        <v>0</v>
      </c>
      <c r="BT944" s="31">
        <f>IF($I916="n/a",0,IF(BT$4&lt;=$C944,0,IF(SUM($C944,$I916)&gt;BT$4,$T930/$I916,$T930-SUM($I944:BS944))))</f>
        <v>0</v>
      </c>
      <c r="BU944" s="31">
        <f>IF($I916="n/a",0,IF(BU$4&lt;=$C944,0,IF(SUM($C944,$I916)&gt;BU$4,$T930/$I916,$T930-SUM($I944:BT944))))</f>
        <v>0</v>
      </c>
      <c r="BV944" s="31">
        <f>IF($I916="n/a",0,IF(BV$4&lt;=$C944,0,IF(SUM($C944,$I916)&gt;BV$4,$T930/$I916,$T930-SUM($I944:BU944))))</f>
        <v>0</v>
      </c>
      <c r="BW944" s="31">
        <f>IF($I916="n/a",0,IF(BW$4&lt;=$C944,0,IF(SUM($C944,$I916)&gt;BW$4,$T930/$I916,$T930-SUM($I944:BV944))))</f>
        <v>0</v>
      </c>
      <c r="BX944" s="31">
        <f>IF($I916="n/a",0,IF(BX$4&lt;=$C944,0,IF(SUM($C944,$I916)&gt;BX$4,$T930/$I916,$T930-SUM($I944:BW944))))</f>
        <v>0</v>
      </c>
      <c r="BY944" s="31">
        <f>IF($I916="n/a",0,IF(BY$4&lt;=$C944,0,IF(SUM($C944,$I916)&gt;BY$4,$T930/$I916,$T930-SUM($I944:BX944))))</f>
        <v>0</v>
      </c>
      <c r="BZ944" s="31">
        <f>IF($I916="n/a",0,IF(BZ$4&lt;=$C944,0,IF(SUM($C944,$I916)&gt;BZ$4,$T930/$I916,$T930-SUM($I944:BY944))))</f>
        <v>0</v>
      </c>
      <c r="CA944" s="31">
        <f>IF($I916="n/a",0,IF(CA$4&lt;=$C944,0,IF(SUM($C944,$I916)&gt;CA$4,$T930/$I916,$T930-SUM($I944:BZ944))))</f>
        <v>0</v>
      </c>
      <c r="CB944" s="31">
        <f>IF($I916="n/a",0,IF(CB$4&lt;=$C944,0,IF(SUM($C944,$I916)&gt;CB$4,$T930/$I916,$T930-SUM($I944:CA944))))</f>
        <v>0</v>
      </c>
      <c r="CC944" s="31">
        <f>IF($I916="n/a",0,IF(CC$4&lt;=$C944,0,IF(SUM($C944,$I916)&gt;CC$4,$T930/$I916,$T930-SUM($I944:CB944))))</f>
        <v>0</v>
      </c>
      <c r="CD944" s="31">
        <f>IF($I916="n/a",0,IF(CD$4&lt;=$C944,0,IF(SUM($C944,$I916)&gt;CD$4,$T930/$I916,$T930-SUM($I944:CC944))))</f>
        <v>0</v>
      </c>
      <c r="CE944" s="31">
        <f>IF($I916="n/a",0,IF(CE$4&lt;=$C944,0,IF(SUM($C944,$I916)&gt;CE$4,$T930/$I916,$T930-SUM($I944:CD944))))</f>
        <v>0</v>
      </c>
      <c r="CF944" s="31">
        <f>IF($I916="n/a",0,IF(CF$4&lt;=$C944,0,IF(SUM($C944,$I916)&gt;CF$4,$T930/$I916,$T930-SUM($I944:CE944))))</f>
        <v>0</v>
      </c>
    </row>
    <row r="945" spans="1:84" s="153" customFormat="1" ht="12.75" customHeight="1">
      <c r="A945"/>
      <c r="C945" s="197">
        <v>2027</v>
      </c>
      <c r="D945" s="21" t="s">
        <v>56</v>
      </c>
      <c r="E945" s="21" t="s">
        <v>185</v>
      </c>
      <c r="I945" s="31"/>
      <c r="J945" s="31">
        <f>IF($I916="n/a",0,IF(J$4&lt;=$C945,0,IF(SUM($C945,$I916)&gt;J$4,$U930/$I916,$U930-SUM($I945:I945))))</f>
        <v>0</v>
      </c>
      <c r="K945" s="31">
        <f>IF($I916="n/a",0,IF(K$4&lt;=$C945,0,IF(SUM($C945,$I916)&gt;K$4,$U930/$I916,$U930-SUM($I945:J945))))</f>
        <v>0</v>
      </c>
      <c r="L945" s="31">
        <f>IF($I916="n/a",0,IF(L$4&lt;=$C945,0,IF(SUM($C945,$I916)&gt;L$4,$U930/$I916,$U930-SUM($I945:K945))))</f>
        <v>0</v>
      </c>
      <c r="M945" s="31">
        <f>IF($I916="n/a",0,IF(M$4&lt;=$C945,0,IF(SUM($C945,$I916)&gt;M$4,$U930/$I916,$U930-SUM($I945:L945))))</f>
        <v>0</v>
      </c>
      <c r="N945" s="31">
        <f>IF($I916="n/a",0,IF(N$4&lt;=$C945,0,IF(SUM($C945,$I916)&gt;N$4,$U930/$I916,$U930-SUM($I945:M945))))</f>
        <v>0</v>
      </c>
      <c r="O945" s="31">
        <f>IF($I916="n/a",0,IF(O$4&lt;=$C945,0,IF(SUM($C945,$I916)&gt;O$4,$U930/$I916,$U930-SUM($I945:N945))))</f>
        <v>0</v>
      </c>
      <c r="P945" s="31">
        <f>IF($I916="n/a",0,IF(P$4&lt;=$C945,0,IF(SUM($C945,$I916)&gt;P$4,$U930/$I916,$U930-SUM($I945:O945))))</f>
        <v>0</v>
      </c>
      <c r="Q945" s="31">
        <f>IF($I916="n/a",0,IF(Q$4&lt;=$C945,0,IF(SUM($C945,$I916)&gt;Q$4,$U930/$I916,$U930-SUM($I945:P945))))</f>
        <v>0</v>
      </c>
      <c r="R945" s="31">
        <f>IF($I916="n/a",0,IF(R$4&lt;=$C945,0,IF(SUM($C945,$I916)&gt;R$4,$U930/$I916,$U930-SUM($I945:Q945))))</f>
        <v>0</v>
      </c>
      <c r="S945" s="31">
        <f>IF($I916="n/a",0,IF(S$4&lt;=$C945,0,IF(SUM($C945,$I916)&gt;S$4,$U930/$I916,$U930-SUM($I945:R945))))</f>
        <v>0</v>
      </c>
      <c r="T945" s="31">
        <f>IF($I916="n/a",0,IF(T$4&lt;=$C945,0,IF(SUM($C945,$I916)&gt;T$4,$U930/$I916,$U930-SUM($I945:S945))))</f>
        <v>0</v>
      </c>
      <c r="U945" s="31">
        <f>IF($I916="n/a",0,IF(U$4&lt;=$C945,0,IF(SUM($C945,$I916)&gt;U$4,$U930/$I916,$U930-SUM($I945:T945))))</f>
        <v>0</v>
      </c>
      <c r="V945" s="31">
        <f>IF($I916="n/a",0,IF(V$4&lt;=$C945,0,IF(SUM($C945,$I916)&gt;V$4,$U930/$I916,$U930-SUM($I945:U945))))</f>
        <v>0</v>
      </c>
      <c r="W945" s="31">
        <f>IF($I916="n/a",0,IF(W$4&lt;=$C945,0,IF(SUM($C945,$I916)&gt;W$4,$U930/$I916,$U930-SUM($I945:V945))))</f>
        <v>0</v>
      </c>
      <c r="X945" s="31">
        <f>IF($I916="n/a",0,IF(X$4&lt;=$C945,0,IF(SUM($C945,$I916)&gt;X$4,$U930/$I916,$U930-SUM($I945:W945))))</f>
        <v>0</v>
      </c>
      <c r="Y945" s="31">
        <f>IF($I916="n/a",0,IF(Y$4&lt;=$C945,0,IF(SUM($C945,$I916)&gt;Y$4,$U930/$I916,$U930-SUM($I945:X945))))</f>
        <v>0</v>
      </c>
      <c r="Z945" s="31">
        <f>IF($I916="n/a",0,IF(Z$4&lt;=$C945,0,IF(SUM($C945,$I916)&gt;Z$4,$U930/$I916,$U930-SUM($I945:Y945))))</f>
        <v>0</v>
      </c>
      <c r="AA945" s="31">
        <f>IF($I916="n/a",0,IF(AA$4&lt;=$C945,0,IF(SUM($C945,$I916)&gt;AA$4,$U930/$I916,$U930-SUM($I945:Z945))))</f>
        <v>0</v>
      </c>
      <c r="AB945" s="31">
        <f>IF($I916="n/a",0,IF(AB$4&lt;=$C945,0,IF(SUM($C945,$I916)&gt;AB$4,$U930/$I916,$U930-SUM($I945:AA945))))</f>
        <v>0</v>
      </c>
      <c r="AC945" s="31">
        <f>IF($I916="n/a",0,IF(AC$4&lt;=$C945,0,IF(SUM($C945,$I916)&gt;AC$4,$U930/$I916,$U930-SUM($I945:AB945))))</f>
        <v>0</v>
      </c>
      <c r="AD945" s="31">
        <f>IF($I916="n/a",0,IF(AD$4&lt;=$C945,0,IF(SUM($C945,$I916)&gt;AD$4,$U930/$I916,$U930-SUM($I945:AC945))))</f>
        <v>0</v>
      </c>
      <c r="AE945" s="31">
        <f>IF($I916="n/a",0,IF(AE$4&lt;=$C945,0,IF(SUM($C945,$I916)&gt;AE$4,$U930/$I916,$U930-SUM($I945:AD945))))</f>
        <v>0</v>
      </c>
      <c r="AF945" s="31">
        <f>IF($I916="n/a",0,IF(AF$4&lt;=$C945,0,IF(SUM($C945,$I916)&gt;AF$4,$U930/$I916,$U930-SUM($I945:AE945))))</f>
        <v>0</v>
      </c>
      <c r="AG945" s="31">
        <f>IF($I916="n/a",0,IF(AG$4&lt;=$C945,0,IF(SUM($C945,$I916)&gt;AG$4,$U930/$I916,$U930-SUM($I945:AF945))))</f>
        <v>0</v>
      </c>
      <c r="AH945" s="31">
        <f>IF($I916="n/a",0,IF(AH$4&lt;=$C945,0,IF(SUM($C945,$I916)&gt;AH$4,$U930/$I916,$U930-SUM($I945:AG945))))</f>
        <v>0</v>
      </c>
      <c r="AI945" s="31">
        <f>IF($I916="n/a",0,IF(AI$4&lt;=$C945,0,IF(SUM($C945,$I916)&gt;AI$4,$U930/$I916,$U930-SUM($I945:AH945))))</f>
        <v>0</v>
      </c>
      <c r="AJ945" s="31">
        <f>IF($I916="n/a",0,IF(AJ$4&lt;=$C945,0,IF(SUM($C945,$I916)&gt;AJ$4,$U930/$I916,$U930-SUM($I945:AI945))))</f>
        <v>0</v>
      </c>
      <c r="AK945" s="31">
        <f>IF($I916="n/a",0,IF(AK$4&lt;=$C945,0,IF(SUM($C945,$I916)&gt;AK$4,$U930/$I916,$U930-SUM($I945:AJ945))))</f>
        <v>0</v>
      </c>
      <c r="AL945" s="31">
        <f>IF($I916="n/a",0,IF(AL$4&lt;=$C945,0,IF(SUM($C945,$I916)&gt;AL$4,$U930/$I916,$U930-SUM($I945:AK945))))</f>
        <v>0</v>
      </c>
      <c r="AM945" s="31">
        <f>IF($I916="n/a",0,IF(AM$4&lt;=$C945,0,IF(SUM($C945,$I916)&gt;AM$4,$U930/$I916,$U930-SUM($I945:AL945))))</f>
        <v>0</v>
      </c>
      <c r="AN945" s="31">
        <f>IF($I916="n/a",0,IF(AN$4&lt;=$C945,0,IF(SUM($C945,$I916)&gt;AN$4,$U930/$I916,$U930-SUM($I945:AM945))))</f>
        <v>0</v>
      </c>
      <c r="AO945" s="31">
        <f>IF($I916="n/a",0,IF(AO$4&lt;=$C945,0,IF(SUM($C945,$I916)&gt;AO$4,$U930/$I916,$U930-SUM($I945:AN945))))</f>
        <v>0</v>
      </c>
      <c r="AP945" s="31">
        <f>IF($I916="n/a",0,IF(AP$4&lt;=$C945,0,IF(SUM($C945,$I916)&gt;AP$4,$U930/$I916,$U930-SUM($I945:AO945))))</f>
        <v>0</v>
      </c>
      <c r="AQ945" s="31">
        <f>IF($I916="n/a",0,IF(AQ$4&lt;=$C945,0,IF(SUM($C945,$I916)&gt;AQ$4,$U930/$I916,$U930-SUM($I945:AP945))))</f>
        <v>0</v>
      </c>
      <c r="AR945" s="31">
        <f>IF($I916="n/a",0,IF(AR$4&lt;=$C945,0,IF(SUM($C945,$I916)&gt;AR$4,$U930/$I916,$U930-SUM($I945:AQ945))))</f>
        <v>0</v>
      </c>
      <c r="AS945" s="31">
        <f>IF($I916="n/a",0,IF(AS$4&lt;=$C945,0,IF(SUM($C945,$I916)&gt;AS$4,$U930/$I916,$U930-SUM($I945:AR945))))</f>
        <v>0</v>
      </c>
      <c r="AT945" s="31">
        <f>IF($I916="n/a",0,IF(AT$4&lt;=$C945,0,IF(SUM($C945,$I916)&gt;AT$4,$U930/$I916,$U930-SUM($I945:AS945))))</f>
        <v>0</v>
      </c>
      <c r="AU945" s="31">
        <f>IF($I916="n/a",0,IF(AU$4&lt;=$C945,0,IF(SUM($C945,$I916)&gt;AU$4,$U930/$I916,$U930-SUM($I945:AT945))))</f>
        <v>0</v>
      </c>
      <c r="AV945" s="31">
        <f>IF($I916="n/a",0,IF(AV$4&lt;=$C945,0,IF(SUM($C945,$I916)&gt;AV$4,$U930/$I916,$U930-SUM($I945:AU945))))</f>
        <v>0</v>
      </c>
      <c r="AW945" s="31">
        <f>IF($I916="n/a",0,IF(AW$4&lt;=$C945,0,IF(SUM($C945,$I916)&gt;AW$4,$U930/$I916,$U930-SUM($I945:AV945))))</f>
        <v>0</v>
      </c>
      <c r="AX945" s="31">
        <f>IF($I916="n/a",0,IF(AX$4&lt;=$C945,0,IF(SUM($C945,$I916)&gt;AX$4,$U930/$I916,$U930-SUM($I945:AW945))))</f>
        <v>0</v>
      </c>
      <c r="AY945" s="31">
        <f>IF($I916="n/a",0,IF(AY$4&lt;=$C945,0,IF(SUM($C945,$I916)&gt;AY$4,$U930/$I916,$U930-SUM($I945:AX945))))</f>
        <v>0</v>
      </c>
      <c r="AZ945" s="31">
        <f>IF($I916="n/a",0,IF(AZ$4&lt;=$C945,0,IF(SUM($C945,$I916)&gt;AZ$4,$U930/$I916,$U930-SUM($I945:AY945))))</f>
        <v>0</v>
      </c>
      <c r="BA945" s="31">
        <f>IF($I916="n/a",0,IF(BA$4&lt;=$C945,0,IF(SUM($C945,$I916)&gt;BA$4,$U930/$I916,$U930-SUM($I945:AZ945))))</f>
        <v>0</v>
      </c>
      <c r="BB945" s="31">
        <f>IF($I916="n/a",0,IF(BB$4&lt;=$C945,0,IF(SUM($C945,$I916)&gt;BB$4,$U930/$I916,$U930-SUM($I945:BA945))))</f>
        <v>0</v>
      </c>
      <c r="BC945" s="31">
        <f>IF($I916="n/a",0,IF(BC$4&lt;=$C945,0,IF(SUM($C945,$I916)&gt;BC$4,$U930/$I916,$U930-SUM($I945:BB945))))</f>
        <v>0</v>
      </c>
      <c r="BD945" s="31">
        <f>IF($I916="n/a",0,IF(BD$4&lt;=$C945,0,IF(SUM($C945,$I916)&gt;BD$4,$U930/$I916,$U930-SUM($I945:BC945))))</f>
        <v>0</v>
      </c>
      <c r="BE945" s="31">
        <f>IF($I916="n/a",0,IF(BE$4&lt;=$C945,0,IF(SUM($C945,$I916)&gt;BE$4,$U930/$I916,$U930-SUM($I945:BD945))))</f>
        <v>0</v>
      </c>
      <c r="BF945" s="31">
        <f>IF($I916="n/a",0,IF(BF$4&lt;=$C945,0,IF(SUM($C945,$I916)&gt;BF$4,$U930/$I916,$U930-SUM($I945:BE945))))</f>
        <v>0</v>
      </c>
      <c r="BG945" s="31">
        <f>IF($I916="n/a",0,IF(BG$4&lt;=$C945,0,IF(SUM($C945,$I916)&gt;BG$4,$U930/$I916,$U930-SUM($I945:BF945))))</f>
        <v>0</v>
      </c>
      <c r="BH945" s="31">
        <f>IF($I916="n/a",0,IF(BH$4&lt;=$C945,0,IF(SUM($C945,$I916)&gt;BH$4,$U930/$I916,$U930-SUM($I945:BG945))))</f>
        <v>0</v>
      </c>
      <c r="BI945" s="31">
        <f>IF($I916="n/a",0,IF(BI$4&lt;=$C945,0,IF(SUM($C945,$I916)&gt;BI$4,$U930/$I916,$U930-SUM($I945:BH945))))</f>
        <v>0</v>
      </c>
      <c r="BJ945" s="31">
        <f>IF($I916="n/a",0,IF(BJ$4&lt;=$C945,0,IF(SUM($C945,$I916)&gt;BJ$4,$U930/$I916,$U930-SUM($I945:BI945))))</f>
        <v>0</v>
      </c>
      <c r="BK945" s="31">
        <f>IF($I916="n/a",0,IF(BK$4&lt;=$C945,0,IF(SUM($C945,$I916)&gt;BK$4,$U930/$I916,$U930-SUM($I945:BJ945))))</f>
        <v>0</v>
      </c>
      <c r="BL945" s="31">
        <f>IF($I916="n/a",0,IF(BL$4&lt;=$C945,0,IF(SUM($C945,$I916)&gt;BL$4,$U930/$I916,$U930-SUM($I945:BK945))))</f>
        <v>0</v>
      </c>
      <c r="BM945" s="31">
        <f>IF($I916="n/a",0,IF(BM$4&lt;=$C945,0,IF(SUM($C945,$I916)&gt;BM$4,$U930/$I916,$U930-SUM($I945:BL945))))</f>
        <v>0</v>
      </c>
      <c r="BN945" s="31">
        <f>IF($I916="n/a",0,IF(BN$4&lt;=$C945,0,IF(SUM($C945,$I916)&gt;BN$4,$U930/$I916,$U930-SUM($I945:BM945))))</f>
        <v>0</v>
      </c>
      <c r="BO945" s="31">
        <f>IF($I916="n/a",0,IF(BO$4&lt;=$C945,0,IF(SUM($C945,$I916)&gt;BO$4,$U930/$I916,$U930-SUM($I945:BN945))))</f>
        <v>0</v>
      </c>
      <c r="BP945" s="31">
        <f>IF($I916="n/a",0,IF(BP$4&lt;=$C945,0,IF(SUM($C945,$I916)&gt;BP$4,$U930/$I916,$U930-SUM($I945:BO945))))</f>
        <v>0</v>
      </c>
      <c r="BQ945" s="31">
        <f>IF($I916="n/a",0,IF(BQ$4&lt;=$C945,0,IF(SUM($C945,$I916)&gt;BQ$4,$U930/$I916,$U930-SUM($I945:BP945))))</f>
        <v>0</v>
      </c>
      <c r="BR945" s="31">
        <f>IF($I916="n/a",0,IF(BR$4&lt;=$C945,0,IF(SUM($C945,$I916)&gt;BR$4,$U930/$I916,$U930-SUM($I945:BQ945))))</f>
        <v>0</v>
      </c>
      <c r="BS945" s="31">
        <f>IF($I916="n/a",0,IF(BS$4&lt;=$C945,0,IF(SUM($C945,$I916)&gt;BS$4,$U930/$I916,$U930-SUM($I945:BR945))))</f>
        <v>0</v>
      </c>
      <c r="BT945" s="31">
        <f>IF($I916="n/a",0,IF(BT$4&lt;=$C945,0,IF(SUM($C945,$I916)&gt;BT$4,$U930/$I916,$U930-SUM($I945:BS945))))</f>
        <v>0</v>
      </c>
      <c r="BU945" s="31">
        <f>IF($I916="n/a",0,IF(BU$4&lt;=$C945,0,IF(SUM($C945,$I916)&gt;BU$4,$U930/$I916,$U930-SUM($I945:BT945))))</f>
        <v>0</v>
      </c>
      <c r="BV945" s="31">
        <f>IF($I916="n/a",0,IF(BV$4&lt;=$C945,0,IF(SUM($C945,$I916)&gt;BV$4,$U930/$I916,$U930-SUM($I945:BU945))))</f>
        <v>0</v>
      </c>
      <c r="BW945" s="31">
        <f>IF($I916="n/a",0,IF(BW$4&lt;=$C945,0,IF(SUM($C945,$I916)&gt;BW$4,$U930/$I916,$U930-SUM($I945:BV945))))</f>
        <v>0</v>
      </c>
      <c r="BX945" s="31">
        <f>IF($I916="n/a",0,IF(BX$4&lt;=$C945,0,IF(SUM($C945,$I916)&gt;BX$4,$U930/$I916,$U930-SUM($I945:BW945))))</f>
        <v>0</v>
      </c>
      <c r="BY945" s="31">
        <f>IF($I916="n/a",0,IF(BY$4&lt;=$C945,0,IF(SUM($C945,$I916)&gt;BY$4,$U930/$I916,$U930-SUM($I945:BX945))))</f>
        <v>0</v>
      </c>
      <c r="BZ945" s="31">
        <f>IF($I916="n/a",0,IF(BZ$4&lt;=$C945,0,IF(SUM($C945,$I916)&gt;BZ$4,$U930/$I916,$U930-SUM($I945:BY945))))</f>
        <v>0</v>
      </c>
      <c r="CA945" s="31">
        <f>IF($I916="n/a",0,IF(CA$4&lt;=$C945,0,IF(SUM($C945,$I916)&gt;CA$4,$U930/$I916,$U930-SUM($I945:BZ945))))</f>
        <v>0</v>
      </c>
      <c r="CB945" s="31">
        <f>IF($I916="n/a",0,IF(CB$4&lt;=$C945,0,IF(SUM($C945,$I916)&gt;CB$4,$U930/$I916,$U930-SUM($I945:CA945))))</f>
        <v>0</v>
      </c>
      <c r="CC945" s="31">
        <f>IF($I916="n/a",0,IF(CC$4&lt;=$C945,0,IF(SUM($C945,$I916)&gt;CC$4,$U930/$I916,$U930-SUM($I945:CB945))))</f>
        <v>0</v>
      </c>
      <c r="CD945" s="31">
        <f>IF($I916="n/a",0,IF(CD$4&lt;=$C945,0,IF(SUM($C945,$I916)&gt;CD$4,$U930/$I916,$U930-SUM($I945:CC945))))</f>
        <v>0</v>
      </c>
      <c r="CE945" s="31">
        <f>IF($I916="n/a",0,IF(CE$4&lt;=$C945,0,IF(SUM($C945,$I916)&gt;CE$4,$U930/$I916,$U930-SUM($I945:CD945))))</f>
        <v>0</v>
      </c>
      <c r="CF945" s="31">
        <f>IF($I916="n/a",0,IF(CF$4&lt;=$C945,0,IF(SUM($C945,$I916)&gt;CF$4,$U930/$I916,$U930-SUM($I945:CE945))))</f>
        <v>0</v>
      </c>
    </row>
    <row r="946" spans="1:84" s="153" customFormat="1" ht="12.75" customHeight="1">
      <c r="A946"/>
      <c r="C946" s="197">
        <v>2028</v>
      </c>
      <c r="D946" s="21" t="s">
        <v>57</v>
      </c>
      <c r="E946" s="21" t="s">
        <v>185</v>
      </c>
      <c r="I946" s="31"/>
      <c r="J946" s="31">
        <f>IF($I916="n/a",0,IF(J$4&lt;=$C946,0,IF(SUM($C946,$I916)&gt;J$4,$V930/$I916,$V930-SUM($I946:I946))))</f>
        <v>0</v>
      </c>
      <c r="K946" s="31">
        <f>IF($I916="n/a",0,IF(K$4&lt;=$C946,0,IF(SUM($C946,$I916)&gt;K$4,$V930/$I916,$V930-SUM($I946:J946))))</f>
        <v>0</v>
      </c>
      <c r="L946" s="31">
        <f>IF($I916="n/a",0,IF(L$4&lt;=$C946,0,IF(SUM($C946,$I916)&gt;L$4,$V930/$I916,$V930-SUM($I946:K946))))</f>
        <v>0</v>
      </c>
      <c r="M946" s="31">
        <f>IF($I916="n/a",0,IF(M$4&lt;=$C946,0,IF(SUM($C946,$I916)&gt;M$4,$V930/$I916,$V930-SUM($I946:L946))))</f>
        <v>0</v>
      </c>
      <c r="N946" s="31">
        <f>IF($I916="n/a",0,IF(N$4&lt;=$C946,0,IF(SUM($C946,$I916)&gt;N$4,$V930/$I916,$V930-SUM($I946:M946))))</f>
        <v>0</v>
      </c>
      <c r="O946" s="31">
        <f>IF($I916="n/a",0,IF(O$4&lt;=$C946,0,IF(SUM($C946,$I916)&gt;O$4,$V930/$I916,$V930-SUM($I946:N946))))</f>
        <v>0</v>
      </c>
      <c r="P946" s="31">
        <f>IF($I916="n/a",0,IF(P$4&lt;=$C946,0,IF(SUM($C946,$I916)&gt;P$4,$V930/$I916,$V930-SUM($I946:O946))))</f>
        <v>0</v>
      </c>
      <c r="Q946" s="31">
        <f>IF($I916="n/a",0,IF(Q$4&lt;=$C946,0,IF(SUM($C946,$I916)&gt;Q$4,$V930/$I916,$V930-SUM($I946:P946))))</f>
        <v>0</v>
      </c>
      <c r="R946" s="31">
        <f>IF($I916="n/a",0,IF(R$4&lt;=$C946,0,IF(SUM($C946,$I916)&gt;R$4,$V930/$I916,$V930-SUM($I946:Q946))))</f>
        <v>0</v>
      </c>
      <c r="S946" s="31">
        <f>IF($I916="n/a",0,IF(S$4&lt;=$C946,0,IF(SUM($C946,$I916)&gt;S$4,$V930/$I916,$V930-SUM($I946:R946))))</f>
        <v>0</v>
      </c>
      <c r="T946" s="31">
        <f>IF($I916="n/a",0,IF(T$4&lt;=$C946,0,IF(SUM($C946,$I916)&gt;T$4,$V930/$I916,$V930-SUM($I946:S946))))</f>
        <v>0</v>
      </c>
      <c r="U946" s="31">
        <f>IF($I916="n/a",0,IF(U$4&lt;=$C946,0,IF(SUM($C946,$I916)&gt;U$4,$V930/$I916,$V930-SUM($I946:T946))))</f>
        <v>0</v>
      </c>
      <c r="V946" s="31">
        <f>IF($I916="n/a",0,IF(V$4&lt;=$C946,0,IF(SUM($C946,$I916)&gt;V$4,$V930/$I916,$V930-SUM($I946:U946))))</f>
        <v>0</v>
      </c>
      <c r="W946" s="31">
        <f>IF($I916="n/a",0,IF(W$4&lt;=$C946,0,IF(SUM($C946,$I916)&gt;W$4,$V930/$I916,$V930-SUM($I946:V946))))</f>
        <v>0</v>
      </c>
      <c r="X946" s="31">
        <f>IF($I916="n/a",0,IF(X$4&lt;=$C946,0,IF(SUM($C946,$I916)&gt;X$4,$V930/$I916,$V930-SUM($I946:W946))))</f>
        <v>0</v>
      </c>
      <c r="Y946" s="31">
        <f>IF($I916="n/a",0,IF(Y$4&lt;=$C946,0,IF(SUM($C946,$I916)&gt;Y$4,$V930/$I916,$V930-SUM($I946:X946))))</f>
        <v>0</v>
      </c>
      <c r="Z946" s="31">
        <f>IF($I916="n/a",0,IF(Z$4&lt;=$C946,0,IF(SUM($C946,$I916)&gt;Z$4,$V930/$I916,$V930-SUM($I946:Y946))))</f>
        <v>0</v>
      </c>
      <c r="AA946" s="31">
        <f>IF($I916="n/a",0,IF(AA$4&lt;=$C946,0,IF(SUM($C946,$I916)&gt;AA$4,$V930/$I916,$V930-SUM($I946:Z946))))</f>
        <v>0</v>
      </c>
      <c r="AB946" s="31">
        <f>IF($I916="n/a",0,IF(AB$4&lt;=$C946,0,IF(SUM($C946,$I916)&gt;AB$4,$V930/$I916,$V930-SUM($I946:AA946))))</f>
        <v>0</v>
      </c>
      <c r="AC946" s="31">
        <f>IF($I916="n/a",0,IF(AC$4&lt;=$C946,0,IF(SUM($C946,$I916)&gt;AC$4,$V930/$I916,$V930-SUM($I946:AB946))))</f>
        <v>0</v>
      </c>
      <c r="AD946" s="31">
        <f>IF($I916="n/a",0,IF(AD$4&lt;=$C946,0,IF(SUM($C946,$I916)&gt;AD$4,$V930/$I916,$V930-SUM($I946:AC946))))</f>
        <v>0</v>
      </c>
      <c r="AE946" s="31">
        <f>IF($I916="n/a",0,IF(AE$4&lt;=$C946,0,IF(SUM($C946,$I916)&gt;AE$4,$V930/$I916,$V930-SUM($I946:AD946))))</f>
        <v>0</v>
      </c>
      <c r="AF946" s="31">
        <f>IF($I916="n/a",0,IF(AF$4&lt;=$C946,0,IF(SUM($C946,$I916)&gt;AF$4,$V930/$I916,$V930-SUM($I946:AE946))))</f>
        <v>0</v>
      </c>
      <c r="AG946" s="31">
        <f>IF($I916="n/a",0,IF(AG$4&lt;=$C946,0,IF(SUM($C946,$I916)&gt;AG$4,$V930/$I916,$V930-SUM($I946:AF946))))</f>
        <v>0</v>
      </c>
      <c r="AH946" s="31">
        <f>IF($I916="n/a",0,IF(AH$4&lt;=$C946,0,IF(SUM($C946,$I916)&gt;AH$4,$V930/$I916,$V930-SUM($I946:AG946))))</f>
        <v>0</v>
      </c>
      <c r="AI946" s="31">
        <f>IF($I916="n/a",0,IF(AI$4&lt;=$C946,0,IF(SUM($C946,$I916)&gt;AI$4,$V930/$I916,$V930-SUM($I946:AH946))))</f>
        <v>0</v>
      </c>
      <c r="AJ946" s="31">
        <f>IF($I916="n/a",0,IF(AJ$4&lt;=$C946,0,IF(SUM($C946,$I916)&gt;AJ$4,$V930/$I916,$V930-SUM($I946:AI946))))</f>
        <v>0</v>
      </c>
      <c r="AK946" s="31">
        <f>IF($I916="n/a",0,IF(AK$4&lt;=$C946,0,IF(SUM($C946,$I916)&gt;AK$4,$V930/$I916,$V930-SUM($I946:AJ946))))</f>
        <v>0</v>
      </c>
      <c r="AL946" s="31">
        <f>IF($I916="n/a",0,IF(AL$4&lt;=$C946,0,IF(SUM($C946,$I916)&gt;AL$4,$V930/$I916,$V930-SUM($I946:AK946))))</f>
        <v>0</v>
      </c>
      <c r="AM946" s="31">
        <f>IF($I916="n/a",0,IF(AM$4&lt;=$C946,0,IF(SUM($C946,$I916)&gt;AM$4,$V930/$I916,$V930-SUM($I946:AL946))))</f>
        <v>0</v>
      </c>
      <c r="AN946" s="31">
        <f>IF($I916="n/a",0,IF(AN$4&lt;=$C946,0,IF(SUM($C946,$I916)&gt;AN$4,$V930/$I916,$V930-SUM($I946:AM946))))</f>
        <v>0</v>
      </c>
      <c r="AO946" s="31">
        <f>IF($I916="n/a",0,IF(AO$4&lt;=$C946,0,IF(SUM($C946,$I916)&gt;AO$4,$V930/$I916,$V930-SUM($I946:AN946))))</f>
        <v>0</v>
      </c>
      <c r="AP946" s="31">
        <f>IF($I916="n/a",0,IF(AP$4&lt;=$C946,0,IF(SUM($C946,$I916)&gt;AP$4,$V930/$I916,$V930-SUM($I946:AO946))))</f>
        <v>0</v>
      </c>
      <c r="AQ946" s="31">
        <f>IF($I916="n/a",0,IF(AQ$4&lt;=$C946,0,IF(SUM($C946,$I916)&gt;AQ$4,$V930/$I916,$V930-SUM($I946:AP946))))</f>
        <v>0</v>
      </c>
      <c r="AR946" s="31">
        <f>IF($I916="n/a",0,IF(AR$4&lt;=$C946,0,IF(SUM($C946,$I916)&gt;AR$4,$V930/$I916,$V930-SUM($I946:AQ946))))</f>
        <v>0</v>
      </c>
      <c r="AS946" s="31">
        <f>IF($I916="n/a",0,IF(AS$4&lt;=$C946,0,IF(SUM($C946,$I916)&gt;AS$4,$V930/$I916,$V930-SUM($I946:AR946))))</f>
        <v>0</v>
      </c>
      <c r="AT946" s="31">
        <f>IF($I916="n/a",0,IF(AT$4&lt;=$C946,0,IF(SUM($C946,$I916)&gt;AT$4,$V930/$I916,$V930-SUM($I946:AS946))))</f>
        <v>0</v>
      </c>
      <c r="AU946" s="31">
        <f>IF($I916="n/a",0,IF(AU$4&lt;=$C946,0,IF(SUM($C946,$I916)&gt;AU$4,$V930/$I916,$V930-SUM($I946:AT946))))</f>
        <v>0</v>
      </c>
      <c r="AV946" s="31">
        <f>IF($I916="n/a",0,IF(AV$4&lt;=$C946,0,IF(SUM($C946,$I916)&gt;AV$4,$V930/$I916,$V930-SUM($I946:AU946))))</f>
        <v>0</v>
      </c>
      <c r="AW946" s="31">
        <f>IF($I916="n/a",0,IF(AW$4&lt;=$C946,0,IF(SUM($C946,$I916)&gt;AW$4,$V930/$I916,$V930-SUM($I946:AV946))))</f>
        <v>0</v>
      </c>
      <c r="AX946" s="31">
        <f>IF($I916="n/a",0,IF(AX$4&lt;=$C946,0,IF(SUM($C946,$I916)&gt;AX$4,$V930/$I916,$V930-SUM($I946:AW946))))</f>
        <v>0</v>
      </c>
      <c r="AY946" s="31">
        <f>IF($I916="n/a",0,IF(AY$4&lt;=$C946,0,IF(SUM($C946,$I916)&gt;AY$4,$V930/$I916,$V930-SUM($I946:AX946))))</f>
        <v>0</v>
      </c>
      <c r="AZ946" s="31">
        <f>IF($I916="n/a",0,IF(AZ$4&lt;=$C946,0,IF(SUM($C946,$I916)&gt;AZ$4,$V930/$I916,$V930-SUM($I946:AY946))))</f>
        <v>0</v>
      </c>
      <c r="BA946" s="31">
        <f>IF($I916="n/a",0,IF(BA$4&lt;=$C946,0,IF(SUM($C946,$I916)&gt;BA$4,$V930/$I916,$V930-SUM($I946:AZ946))))</f>
        <v>0</v>
      </c>
      <c r="BB946" s="31">
        <f>IF($I916="n/a",0,IF(BB$4&lt;=$C946,0,IF(SUM($C946,$I916)&gt;BB$4,$V930/$I916,$V930-SUM($I946:BA946))))</f>
        <v>0</v>
      </c>
      <c r="BC946" s="31">
        <f>IF($I916="n/a",0,IF(BC$4&lt;=$C946,0,IF(SUM($C946,$I916)&gt;BC$4,$V930/$I916,$V930-SUM($I946:BB946))))</f>
        <v>0</v>
      </c>
      <c r="BD946" s="31">
        <f>IF($I916="n/a",0,IF(BD$4&lt;=$C946,0,IF(SUM($C946,$I916)&gt;BD$4,$V930/$I916,$V930-SUM($I946:BC946))))</f>
        <v>0</v>
      </c>
      <c r="BE946" s="31">
        <f>IF($I916="n/a",0,IF(BE$4&lt;=$C946,0,IF(SUM($C946,$I916)&gt;BE$4,$V930/$I916,$V930-SUM($I946:BD946))))</f>
        <v>0</v>
      </c>
      <c r="BF946" s="31">
        <f>IF($I916="n/a",0,IF(BF$4&lt;=$C946,0,IF(SUM($C946,$I916)&gt;BF$4,$V930/$I916,$V930-SUM($I946:BE946))))</f>
        <v>0</v>
      </c>
      <c r="BG946" s="31">
        <f>IF($I916="n/a",0,IF(BG$4&lt;=$C946,0,IF(SUM($C946,$I916)&gt;BG$4,$V930/$I916,$V930-SUM($I946:BF946))))</f>
        <v>0</v>
      </c>
      <c r="BH946" s="31">
        <f>IF($I916="n/a",0,IF(BH$4&lt;=$C946,0,IF(SUM($C946,$I916)&gt;BH$4,$V930/$I916,$V930-SUM($I946:BG946))))</f>
        <v>0</v>
      </c>
      <c r="BI946" s="31">
        <f>IF($I916="n/a",0,IF(BI$4&lt;=$C946,0,IF(SUM($C946,$I916)&gt;BI$4,$V930/$I916,$V930-SUM($I946:BH946))))</f>
        <v>0</v>
      </c>
      <c r="BJ946" s="31">
        <f>IF($I916="n/a",0,IF(BJ$4&lt;=$C946,0,IF(SUM($C946,$I916)&gt;BJ$4,$V930/$I916,$V930-SUM($I946:BI946))))</f>
        <v>0</v>
      </c>
      <c r="BK946" s="31">
        <f>IF($I916="n/a",0,IF(BK$4&lt;=$C946,0,IF(SUM($C946,$I916)&gt;BK$4,$V930/$I916,$V930-SUM($I946:BJ946))))</f>
        <v>0</v>
      </c>
      <c r="BL946" s="31">
        <f>IF($I916="n/a",0,IF(BL$4&lt;=$C946,0,IF(SUM($C946,$I916)&gt;BL$4,$V930/$I916,$V930-SUM($I946:BK946))))</f>
        <v>0</v>
      </c>
      <c r="BM946" s="31">
        <f>IF($I916="n/a",0,IF(BM$4&lt;=$C946,0,IF(SUM($C946,$I916)&gt;BM$4,$V930/$I916,$V930-SUM($I946:BL946))))</f>
        <v>0</v>
      </c>
      <c r="BN946" s="31">
        <f>IF($I916="n/a",0,IF(BN$4&lt;=$C946,0,IF(SUM($C946,$I916)&gt;BN$4,$V930/$I916,$V930-SUM($I946:BM946))))</f>
        <v>0</v>
      </c>
      <c r="BO946" s="31">
        <f>IF($I916="n/a",0,IF(BO$4&lt;=$C946,0,IF(SUM($C946,$I916)&gt;BO$4,$V930/$I916,$V930-SUM($I946:BN946))))</f>
        <v>0</v>
      </c>
      <c r="BP946" s="31">
        <f>IF($I916="n/a",0,IF(BP$4&lt;=$C946,0,IF(SUM($C946,$I916)&gt;BP$4,$V930/$I916,$V930-SUM($I946:BO946))))</f>
        <v>0</v>
      </c>
      <c r="BQ946" s="31">
        <f>IF($I916="n/a",0,IF(BQ$4&lt;=$C946,0,IF(SUM($C946,$I916)&gt;BQ$4,$V930/$I916,$V930-SUM($I946:BP946))))</f>
        <v>0</v>
      </c>
      <c r="BR946" s="31">
        <f>IF($I916="n/a",0,IF(BR$4&lt;=$C946,0,IF(SUM($C946,$I916)&gt;BR$4,$V930/$I916,$V930-SUM($I946:BQ946))))</f>
        <v>0</v>
      </c>
      <c r="BS946" s="31">
        <f>IF($I916="n/a",0,IF(BS$4&lt;=$C946,0,IF(SUM($C946,$I916)&gt;BS$4,$V930/$I916,$V930-SUM($I946:BR946))))</f>
        <v>0</v>
      </c>
      <c r="BT946" s="31">
        <f>IF($I916="n/a",0,IF(BT$4&lt;=$C946,0,IF(SUM($C946,$I916)&gt;BT$4,$V930/$I916,$V930-SUM($I946:BS946))))</f>
        <v>0</v>
      </c>
      <c r="BU946" s="31">
        <f>IF($I916="n/a",0,IF(BU$4&lt;=$C946,0,IF(SUM($C946,$I916)&gt;BU$4,$V930/$I916,$V930-SUM($I946:BT946))))</f>
        <v>0</v>
      </c>
      <c r="BV946" s="31">
        <f>IF($I916="n/a",0,IF(BV$4&lt;=$C946,0,IF(SUM($C946,$I916)&gt;BV$4,$V930/$I916,$V930-SUM($I946:BU946))))</f>
        <v>0</v>
      </c>
      <c r="BW946" s="31">
        <f>IF($I916="n/a",0,IF(BW$4&lt;=$C946,0,IF(SUM($C946,$I916)&gt;BW$4,$V930/$I916,$V930-SUM($I946:BV946))))</f>
        <v>0</v>
      </c>
      <c r="BX946" s="31">
        <f>IF($I916="n/a",0,IF(BX$4&lt;=$C946,0,IF(SUM($C946,$I916)&gt;BX$4,$V930/$I916,$V930-SUM($I946:BW946))))</f>
        <v>0</v>
      </c>
      <c r="BY946" s="31">
        <f>IF($I916="n/a",0,IF(BY$4&lt;=$C946,0,IF(SUM($C946,$I916)&gt;BY$4,$V930/$I916,$V930-SUM($I946:BX946))))</f>
        <v>0</v>
      </c>
      <c r="BZ946" s="31">
        <f>IF($I916="n/a",0,IF(BZ$4&lt;=$C946,0,IF(SUM($C946,$I916)&gt;BZ$4,$V930/$I916,$V930-SUM($I946:BY946))))</f>
        <v>0</v>
      </c>
      <c r="CA946" s="31">
        <f>IF($I916="n/a",0,IF(CA$4&lt;=$C946,0,IF(SUM($C946,$I916)&gt;CA$4,$V930/$I916,$V930-SUM($I946:BZ946))))</f>
        <v>0</v>
      </c>
      <c r="CB946" s="31">
        <f>IF($I916="n/a",0,IF(CB$4&lt;=$C946,0,IF(SUM($C946,$I916)&gt;CB$4,$V930/$I916,$V930-SUM($I946:CA946))))</f>
        <v>0</v>
      </c>
      <c r="CC946" s="31">
        <f>IF($I916="n/a",0,IF(CC$4&lt;=$C946,0,IF(SUM($C946,$I916)&gt;CC$4,$V930/$I916,$V930-SUM($I946:CB946))))</f>
        <v>0</v>
      </c>
      <c r="CD946" s="31">
        <f>IF($I916="n/a",0,IF(CD$4&lt;=$C946,0,IF(SUM($C946,$I916)&gt;CD$4,$V930/$I916,$V930-SUM($I946:CC946))))</f>
        <v>0</v>
      </c>
      <c r="CE946" s="31">
        <f>IF($I916="n/a",0,IF(CE$4&lt;=$C946,0,IF(SUM($C946,$I916)&gt;CE$4,$V930/$I916,$V930-SUM($I946:CD946))))</f>
        <v>0</v>
      </c>
      <c r="CF946" s="31">
        <f>IF($I916="n/a",0,IF(CF$4&lt;=$C946,0,IF(SUM($C946,$I916)&gt;CF$4,$V930/$I916,$V930-SUM($I946:CE946))))</f>
        <v>0</v>
      </c>
    </row>
    <row r="947" spans="1:84" s="153" customFormat="1" ht="12.75" customHeight="1">
      <c r="A947"/>
      <c r="C947" s="197">
        <v>2029</v>
      </c>
      <c r="D947" s="21" t="s">
        <v>58</v>
      </c>
      <c r="E947" s="21" t="s">
        <v>185</v>
      </c>
      <c r="I947" s="31"/>
      <c r="J947" s="31">
        <f>IF($I916="n/a",0,IF(J$4&lt;=$C947,0,IF(SUM($C947,$I916)&gt;J$4,$W930/$I916,$W930-SUM($I947:I947))))</f>
        <v>0</v>
      </c>
      <c r="K947" s="31">
        <f>IF($I916="n/a",0,IF(K$4&lt;=$C947,0,IF(SUM($C947,$I916)&gt;K$4,$W930/$I916,$W930-SUM($I947:J947))))</f>
        <v>0</v>
      </c>
      <c r="L947" s="31">
        <f>IF($I916="n/a",0,IF(L$4&lt;=$C947,0,IF(SUM($C947,$I916)&gt;L$4,$W930/$I916,$W930-SUM($I947:K947))))</f>
        <v>0</v>
      </c>
      <c r="M947" s="31">
        <f>IF($I916="n/a",0,IF(M$4&lt;=$C947,0,IF(SUM($C947,$I916)&gt;M$4,$W930/$I916,$W930-SUM($I947:L947))))</f>
        <v>0</v>
      </c>
      <c r="N947" s="31">
        <f>IF($I916="n/a",0,IF(N$4&lt;=$C947,0,IF(SUM($C947,$I916)&gt;N$4,$W930/$I916,$W930-SUM($I947:M947))))</f>
        <v>0</v>
      </c>
      <c r="O947" s="31">
        <f>IF($I916="n/a",0,IF(O$4&lt;=$C947,0,IF(SUM($C947,$I916)&gt;O$4,$W930/$I916,$W930-SUM($I947:N947))))</f>
        <v>0</v>
      </c>
      <c r="P947" s="31">
        <f>IF($I916="n/a",0,IF(P$4&lt;=$C947,0,IF(SUM($C947,$I916)&gt;P$4,$W930/$I916,$W930-SUM($I947:O947))))</f>
        <v>0</v>
      </c>
      <c r="Q947" s="31">
        <f>IF($I916="n/a",0,IF(Q$4&lt;=$C947,0,IF(SUM($C947,$I916)&gt;Q$4,$W930/$I916,$W930-SUM($I947:P947))))</f>
        <v>0</v>
      </c>
      <c r="R947" s="31">
        <f>IF($I916="n/a",0,IF(R$4&lt;=$C947,0,IF(SUM($C947,$I916)&gt;R$4,$W930/$I916,$W930-SUM($I947:Q947))))</f>
        <v>0</v>
      </c>
      <c r="S947" s="31">
        <f>IF($I916="n/a",0,IF(S$4&lt;=$C947,0,IF(SUM($C947,$I916)&gt;S$4,$W930/$I916,$W930-SUM($I947:R947))))</f>
        <v>0</v>
      </c>
      <c r="T947" s="31">
        <f>IF($I916="n/a",0,IF(T$4&lt;=$C947,0,IF(SUM($C947,$I916)&gt;T$4,$W930/$I916,$W930-SUM($I947:S947))))</f>
        <v>0</v>
      </c>
      <c r="U947" s="31">
        <f>IF($I916="n/a",0,IF(U$4&lt;=$C947,0,IF(SUM($C947,$I916)&gt;U$4,$W930/$I916,$W930-SUM($I947:T947))))</f>
        <v>0</v>
      </c>
      <c r="V947" s="31">
        <f>IF($I916="n/a",0,IF(V$4&lt;=$C947,0,IF(SUM($C947,$I916)&gt;V$4,$W930/$I916,$W930-SUM($I947:U947))))</f>
        <v>0</v>
      </c>
      <c r="W947" s="31">
        <f>IF($I916="n/a",0,IF(W$4&lt;=$C947,0,IF(SUM($C947,$I916)&gt;W$4,$W930/$I916,$W930-SUM($I947:V947))))</f>
        <v>0</v>
      </c>
      <c r="X947" s="31">
        <f>IF($I916="n/a",0,IF(X$4&lt;=$C947,0,IF(SUM($C947,$I916)&gt;X$4,$W930/$I916,$W930-SUM($I947:W947))))</f>
        <v>0</v>
      </c>
      <c r="Y947" s="31">
        <f>IF($I916="n/a",0,IF(Y$4&lt;=$C947,0,IF(SUM($C947,$I916)&gt;Y$4,$W930/$I916,$W930-SUM($I947:X947))))</f>
        <v>0</v>
      </c>
      <c r="Z947" s="31">
        <f>IF($I916="n/a",0,IF(Z$4&lt;=$C947,0,IF(SUM($C947,$I916)&gt;Z$4,$W930/$I916,$W930-SUM($I947:Y947))))</f>
        <v>0</v>
      </c>
      <c r="AA947" s="31">
        <f>IF($I916="n/a",0,IF(AA$4&lt;=$C947,0,IF(SUM($C947,$I916)&gt;AA$4,$W930/$I916,$W930-SUM($I947:Z947))))</f>
        <v>0</v>
      </c>
      <c r="AB947" s="31">
        <f>IF($I916="n/a",0,IF(AB$4&lt;=$C947,0,IF(SUM($C947,$I916)&gt;AB$4,$W930/$I916,$W930-SUM($I947:AA947))))</f>
        <v>0</v>
      </c>
      <c r="AC947" s="31">
        <f>IF($I916="n/a",0,IF(AC$4&lt;=$C947,0,IF(SUM($C947,$I916)&gt;AC$4,$W930/$I916,$W930-SUM($I947:AB947))))</f>
        <v>0</v>
      </c>
      <c r="AD947" s="31">
        <f>IF($I916="n/a",0,IF(AD$4&lt;=$C947,0,IF(SUM($C947,$I916)&gt;AD$4,$W930/$I916,$W930-SUM($I947:AC947))))</f>
        <v>0</v>
      </c>
      <c r="AE947" s="31">
        <f>IF($I916="n/a",0,IF(AE$4&lt;=$C947,0,IF(SUM($C947,$I916)&gt;AE$4,$W930/$I916,$W930-SUM($I947:AD947))))</f>
        <v>0</v>
      </c>
      <c r="AF947" s="31">
        <f>IF($I916="n/a",0,IF(AF$4&lt;=$C947,0,IF(SUM($C947,$I916)&gt;AF$4,$W930/$I916,$W930-SUM($I947:AE947))))</f>
        <v>0</v>
      </c>
      <c r="AG947" s="31">
        <f>IF($I916="n/a",0,IF(AG$4&lt;=$C947,0,IF(SUM($C947,$I916)&gt;AG$4,$W930/$I916,$W930-SUM($I947:AF947))))</f>
        <v>0</v>
      </c>
      <c r="AH947" s="31">
        <f>IF($I916="n/a",0,IF(AH$4&lt;=$C947,0,IF(SUM($C947,$I916)&gt;AH$4,$W930/$I916,$W930-SUM($I947:AG947))))</f>
        <v>0</v>
      </c>
      <c r="AI947" s="31">
        <f>IF($I916="n/a",0,IF(AI$4&lt;=$C947,0,IF(SUM($C947,$I916)&gt;AI$4,$W930/$I916,$W930-SUM($I947:AH947))))</f>
        <v>0</v>
      </c>
      <c r="AJ947" s="31">
        <f>IF($I916="n/a",0,IF(AJ$4&lt;=$C947,0,IF(SUM($C947,$I916)&gt;AJ$4,$W930/$I916,$W930-SUM($I947:AI947))))</f>
        <v>0</v>
      </c>
      <c r="AK947" s="31">
        <f>IF($I916="n/a",0,IF(AK$4&lt;=$C947,0,IF(SUM($C947,$I916)&gt;AK$4,$W930/$I916,$W930-SUM($I947:AJ947))))</f>
        <v>0</v>
      </c>
      <c r="AL947" s="31">
        <f>IF($I916="n/a",0,IF(AL$4&lt;=$C947,0,IF(SUM($C947,$I916)&gt;AL$4,$W930/$I916,$W930-SUM($I947:AK947))))</f>
        <v>0</v>
      </c>
      <c r="AM947" s="31">
        <f>IF($I916="n/a",0,IF(AM$4&lt;=$C947,0,IF(SUM($C947,$I916)&gt;AM$4,$W930/$I916,$W930-SUM($I947:AL947))))</f>
        <v>0</v>
      </c>
      <c r="AN947" s="31">
        <f>IF($I916="n/a",0,IF(AN$4&lt;=$C947,0,IF(SUM($C947,$I916)&gt;AN$4,$W930/$I916,$W930-SUM($I947:AM947))))</f>
        <v>0</v>
      </c>
      <c r="AO947" s="31">
        <f>IF($I916="n/a",0,IF(AO$4&lt;=$C947,0,IF(SUM($C947,$I916)&gt;AO$4,$W930/$I916,$W930-SUM($I947:AN947))))</f>
        <v>0</v>
      </c>
      <c r="AP947" s="31">
        <f>IF($I916="n/a",0,IF(AP$4&lt;=$C947,0,IF(SUM($C947,$I916)&gt;AP$4,$W930/$I916,$W930-SUM($I947:AO947))))</f>
        <v>0</v>
      </c>
      <c r="AQ947" s="31">
        <f>IF($I916="n/a",0,IF(AQ$4&lt;=$C947,0,IF(SUM($C947,$I916)&gt;AQ$4,$W930/$I916,$W930-SUM($I947:AP947))))</f>
        <v>0</v>
      </c>
      <c r="AR947" s="31">
        <f>IF($I916="n/a",0,IF(AR$4&lt;=$C947,0,IF(SUM($C947,$I916)&gt;AR$4,$W930/$I916,$W930-SUM($I947:AQ947))))</f>
        <v>0</v>
      </c>
      <c r="AS947" s="31">
        <f>IF($I916="n/a",0,IF(AS$4&lt;=$C947,0,IF(SUM($C947,$I916)&gt;AS$4,$W930/$I916,$W930-SUM($I947:AR947))))</f>
        <v>0</v>
      </c>
      <c r="AT947" s="31">
        <f>IF($I916="n/a",0,IF(AT$4&lt;=$C947,0,IF(SUM($C947,$I916)&gt;AT$4,$W930/$I916,$W930-SUM($I947:AS947))))</f>
        <v>0</v>
      </c>
      <c r="AU947" s="31">
        <f>IF($I916="n/a",0,IF(AU$4&lt;=$C947,0,IF(SUM($C947,$I916)&gt;AU$4,$W930/$I916,$W930-SUM($I947:AT947))))</f>
        <v>0</v>
      </c>
      <c r="AV947" s="31">
        <f>IF($I916="n/a",0,IF(AV$4&lt;=$C947,0,IF(SUM($C947,$I916)&gt;AV$4,$W930/$I916,$W930-SUM($I947:AU947))))</f>
        <v>0</v>
      </c>
      <c r="AW947" s="31">
        <f>IF($I916="n/a",0,IF(AW$4&lt;=$C947,0,IF(SUM($C947,$I916)&gt;AW$4,$W930/$I916,$W930-SUM($I947:AV947))))</f>
        <v>0</v>
      </c>
      <c r="AX947" s="31">
        <f>IF($I916="n/a",0,IF(AX$4&lt;=$C947,0,IF(SUM($C947,$I916)&gt;AX$4,$W930/$I916,$W930-SUM($I947:AW947))))</f>
        <v>0</v>
      </c>
      <c r="AY947" s="31">
        <f>IF($I916="n/a",0,IF(AY$4&lt;=$C947,0,IF(SUM($C947,$I916)&gt;AY$4,$W930/$I916,$W930-SUM($I947:AX947))))</f>
        <v>0</v>
      </c>
      <c r="AZ947" s="31">
        <f>IF($I916="n/a",0,IF(AZ$4&lt;=$C947,0,IF(SUM($C947,$I916)&gt;AZ$4,$W930/$I916,$W930-SUM($I947:AY947))))</f>
        <v>0</v>
      </c>
      <c r="BA947" s="31">
        <f>IF($I916="n/a",0,IF(BA$4&lt;=$C947,0,IF(SUM($C947,$I916)&gt;BA$4,$W930/$I916,$W930-SUM($I947:AZ947))))</f>
        <v>0</v>
      </c>
      <c r="BB947" s="31">
        <f>IF($I916="n/a",0,IF(BB$4&lt;=$C947,0,IF(SUM($C947,$I916)&gt;BB$4,$W930/$I916,$W930-SUM($I947:BA947))))</f>
        <v>0</v>
      </c>
      <c r="BC947" s="31">
        <f>IF($I916="n/a",0,IF(BC$4&lt;=$C947,0,IF(SUM($C947,$I916)&gt;BC$4,$W930/$I916,$W930-SUM($I947:BB947))))</f>
        <v>0</v>
      </c>
      <c r="BD947" s="31">
        <f>IF($I916="n/a",0,IF(BD$4&lt;=$C947,0,IF(SUM($C947,$I916)&gt;BD$4,$W930/$I916,$W930-SUM($I947:BC947))))</f>
        <v>0</v>
      </c>
      <c r="BE947" s="31">
        <f>IF($I916="n/a",0,IF(BE$4&lt;=$C947,0,IF(SUM($C947,$I916)&gt;BE$4,$W930/$I916,$W930-SUM($I947:BD947))))</f>
        <v>0</v>
      </c>
      <c r="BF947" s="31">
        <f>IF($I916="n/a",0,IF(BF$4&lt;=$C947,0,IF(SUM($C947,$I916)&gt;BF$4,$W930/$I916,$W930-SUM($I947:BE947))))</f>
        <v>0</v>
      </c>
      <c r="BG947" s="31">
        <f>IF($I916="n/a",0,IF(BG$4&lt;=$C947,0,IF(SUM($C947,$I916)&gt;BG$4,$W930/$I916,$W930-SUM($I947:BF947))))</f>
        <v>0</v>
      </c>
      <c r="BH947" s="31">
        <f>IF($I916="n/a",0,IF(BH$4&lt;=$C947,0,IF(SUM($C947,$I916)&gt;BH$4,$W930/$I916,$W930-SUM($I947:BG947))))</f>
        <v>0</v>
      </c>
      <c r="BI947" s="31">
        <f>IF($I916="n/a",0,IF(BI$4&lt;=$C947,0,IF(SUM($C947,$I916)&gt;BI$4,$W930/$I916,$W930-SUM($I947:BH947))))</f>
        <v>0</v>
      </c>
      <c r="BJ947" s="31">
        <f>IF($I916="n/a",0,IF(BJ$4&lt;=$C947,0,IF(SUM($C947,$I916)&gt;BJ$4,$W930/$I916,$W930-SUM($I947:BI947))))</f>
        <v>0</v>
      </c>
      <c r="BK947" s="31">
        <f>IF($I916="n/a",0,IF(BK$4&lt;=$C947,0,IF(SUM($C947,$I916)&gt;BK$4,$W930/$I916,$W930-SUM($I947:BJ947))))</f>
        <v>0</v>
      </c>
      <c r="BL947" s="31">
        <f>IF($I916="n/a",0,IF(BL$4&lt;=$C947,0,IF(SUM($C947,$I916)&gt;BL$4,$W930/$I916,$W930-SUM($I947:BK947))))</f>
        <v>0</v>
      </c>
      <c r="BM947" s="31">
        <f>IF($I916="n/a",0,IF(BM$4&lt;=$C947,0,IF(SUM($C947,$I916)&gt;BM$4,$W930/$I916,$W930-SUM($I947:BL947))))</f>
        <v>0</v>
      </c>
      <c r="BN947" s="31">
        <f>IF($I916="n/a",0,IF(BN$4&lt;=$C947,0,IF(SUM($C947,$I916)&gt;BN$4,$W930/$I916,$W930-SUM($I947:BM947))))</f>
        <v>0</v>
      </c>
      <c r="BO947" s="31">
        <f>IF($I916="n/a",0,IF(BO$4&lt;=$C947,0,IF(SUM($C947,$I916)&gt;BO$4,$W930/$I916,$W930-SUM($I947:BN947))))</f>
        <v>0</v>
      </c>
      <c r="BP947" s="31">
        <f>IF($I916="n/a",0,IF(BP$4&lt;=$C947,0,IF(SUM($C947,$I916)&gt;BP$4,$W930/$I916,$W930-SUM($I947:BO947))))</f>
        <v>0</v>
      </c>
      <c r="BQ947" s="31">
        <f>IF($I916="n/a",0,IF(BQ$4&lt;=$C947,0,IF(SUM($C947,$I916)&gt;BQ$4,$W930/$I916,$W930-SUM($I947:BP947))))</f>
        <v>0</v>
      </c>
      <c r="BR947" s="31">
        <f>IF($I916="n/a",0,IF(BR$4&lt;=$C947,0,IF(SUM($C947,$I916)&gt;BR$4,$W930/$I916,$W930-SUM($I947:BQ947))))</f>
        <v>0</v>
      </c>
      <c r="BS947" s="31">
        <f>IF($I916="n/a",0,IF(BS$4&lt;=$C947,0,IF(SUM($C947,$I916)&gt;BS$4,$W930/$I916,$W930-SUM($I947:BR947))))</f>
        <v>0</v>
      </c>
      <c r="BT947" s="31">
        <f>IF($I916="n/a",0,IF(BT$4&lt;=$C947,0,IF(SUM($C947,$I916)&gt;BT$4,$W930/$I916,$W930-SUM($I947:BS947))))</f>
        <v>0</v>
      </c>
      <c r="BU947" s="31">
        <f>IF($I916="n/a",0,IF(BU$4&lt;=$C947,0,IF(SUM($C947,$I916)&gt;BU$4,$W930/$I916,$W930-SUM($I947:BT947))))</f>
        <v>0</v>
      </c>
      <c r="BV947" s="31">
        <f>IF($I916="n/a",0,IF(BV$4&lt;=$C947,0,IF(SUM($C947,$I916)&gt;BV$4,$W930/$I916,$W930-SUM($I947:BU947))))</f>
        <v>0</v>
      </c>
      <c r="BW947" s="31">
        <f>IF($I916="n/a",0,IF(BW$4&lt;=$C947,0,IF(SUM($C947,$I916)&gt;BW$4,$W930/$I916,$W930-SUM($I947:BV947))))</f>
        <v>0</v>
      </c>
      <c r="BX947" s="31">
        <f>IF($I916="n/a",0,IF(BX$4&lt;=$C947,0,IF(SUM($C947,$I916)&gt;BX$4,$W930/$I916,$W930-SUM($I947:BW947))))</f>
        <v>0</v>
      </c>
      <c r="BY947" s="31">
        <f>IF($I916="n/a",0,IF(BY$4&lt;=$C947,0,IF(SUM($C947,$I916)&gt;BY$4,$W930/$I916,$W930-SUM($I947:BX947))))</f>
        <v>0</v>
      </c>
      <c r="BZ947" s="31">
        <f>IF($I916="n/a",0,IF(BZ$4&lt;=$C947,0,IF(SUM($C947,$I916)&gt;BZ$4,$W930/$I916,$W930-SUM($I947:BY947))))</f>
        <v>0</v>
      </c>
      <c r="CA947" s="31">
        <f>IF($I916="n/a",0,IF(CA$4&lt;=$C947,0,IF(SUM($C947,$I916)&gt;CA$4,$W930/$I916,$W930-SUM($I947:BZ947))))</f>
        <v>0</v>
      </c>
      <c r="CB947" s="31">
        <f>IF($I916="n/a",0,IF(CB$4&lt;=$C947,0,IF(SUM($C947,$I916)&gt;CB$4,$W930/$I916,$W930-SUM($I947:CA947))))</f>
        <v>0</v>
      </c>
      <c r="CC947" s="31">
        <f>IF($I916="n/a",0,IF(CC$4&lt;=$C947,0,IF(SUM($C947,$I916)&gt;CC$4,$W930/$I916,$W930-SUM($I947:CB947))))</f>
        <v>0</v>
      </c>
      <c r="CD947" s="31">
        <f>IF($I916="n/a",0,IF(CD$4&lt;=$C947,0,IF(SUM($C947,$I916)&gt;CD$4,$W930/$I916,$W930-SUM($I947:CC947))))</f>
        <v>0</v>
      </c>
      <c r="CE947" s="31">
        <f>IF($I916="n/a",0,IF(CE$4&lt;=$C947,0,IF(SUM($C947,$I916)&gt;CE$4,$W930/$I916,$W930-SUM($I947:CD947))))</f>
        <v>0</v>
      </c>
      <c r="CF947" s="31">
        <f>IF($I916="n/a",0,IF(CF$4&lt;=$C947,0,IF(SUM($C947,$I916)&gt;CF$4,$W930/$I916,$W930-SUM($I947:CE947))))</f>
        <v>0</v>
      </c>
    </row>
    <row r="948" spans="1:84" s="153" customFormat="1" ht="12.75" customHeight="1">
      <c r="A948"/>
      <c r="C948" s="197">
        <v>2030</v>
      </c>
      <c r="D948" s="21" t="s">
        <v>59</v>
      </c>
      <c r="E948" s="21" t="s">
        <v>185</v>
      </c>
      <c r="I948" s="31"/>
      <c r="J948" s="31">
        <f>IF($I916="n/a",0,IF(J$4&lt;=$C948,0,IF(SUM($C948,$I916)&gt;J$4,$X930/$I916,$X930-SUM($I948:I948))))</f>
        <v>0</v>
      </c>
      <c r="K948" s="31">
        <f>IF($I916="n/a",0,IF(K$4&lt;=$C948,0,IF(SUM($C948,$I916)&gt;K$4,$X930/$I916,$X930-SUM($I948:J948))))</f>
        <v>0</v>
      </c>
      <c r="L948" s="31">
        <f>IF($I916="n/a",0,IF(L$4&lt;=$C948,0,IF(SUM($C948,$I916)&gt;L$4,$X930/$I916,$X930-SUM($I948:K948))))</f>
        <v>0</v>
      </c>
      <c r="M948" s="31">
        <f>IF($I916="n/a",0,IF(M$4&lt;=$C948,0,IF(SUM($C948,$I916)&gt;M$4,$X930/$I916,$X930-SUM($I948:L948))))</f>
        <v>0</v>
      </c>
      <c r="N948" s="31">
        <f>IF($I916="n/a",0,IF(N$4&lt;=$C948,0,IF(SUM($C948,$I916)&gt;N$4,$X930/$I916,$X930-SUM($I948:M948))))</f>
        <v>0</v>
      </c>
      <c r="O948" s="31">
        <f>IF($I916="n/a",0,IF(O$4&lt;=$C948,0,IF(SUM($C948,$I916)&gt;O$4,$X930/$I916,$X930-SUM($I948:N948))))</f>
        <v>0</v>
      </c>
      <c r="P948" s="31">
        <f>IF($I916="n/a",0,IF(P$4&lt;=$C948,0,IF(SUM($C948,$I916)&gt;P$4,$X930/$I916,$X930-SUM($I948:O948))))</f>
        <v>0</v>
      </c>
      <c r="Q948" s="31">
        <f>IF($I916="n/a",0,IF(Q$4&lt;=$C948,0,IF(SUM($C948,$I916)&gt;Q$4,$X930/$I916,$X930-SUM($I948:P948))))</f>
        <v>0</v>
      </c>
      <c r="R948" s="31">
        <f>IF($I916="n/a",0,IF(R$4&lt;=$C948,0,IF(SUM($C948,$I916)&gt;R$4,$X930/$I916,$X930-SUM($I948:Q948))))</f>
        <v>0</v>
      </c>
      <c r="S948" s="31">
        <f>IF($I916="n/a",0,IF(S$4&lt;=$C948,0,IF(SUM($C948,$I916)&gt;S$4,$X930/$I916,$X930-SUM($I948:R948))))</f>
        <v>0</v>
      </c>
      <c r="T948" s="31">
        <f>IF($I916="n/a",0,IF(T$4&lt;=$C948,0,IF(SUM($C948,$I916)&gt;T$4,$X930/$I916,$X930-SUM($I948:S948))))</f>
        <v>0</v>
      </c>
      <c r="U948" s="31">
        <f>IF($I916="n/a",0,IF(U$4&lt;=$C948,0,IF(SUM($C948,$I916)&gt;U$4,$X930/$I916,$X930-SUM($I948:T948))))</f>
        <v>0</v>
      </c>
      <c r="V948" s="31">
        <f>IF($I916="n/a",0,IF(V$4&lt;=$C948,0,IF(SUM($C948,$I916)&gt;V$4,$X930/$I916,$X930-SUM($I948:U948))))</f>
        <v>0</v>
      </c>
      <c r="W948" s="31">
        <f>IF($I916="n/a",0,IF(W$4&lt;=$C948,0,IF(SUM($C948,$I916)&gt;W$4,$X930/$I916,$X930-SUM($I948:V948))))</f>
        <v>0</v>
      </c>
      <c r="X948" s="31">
        <f>IF($I916="n/a",0,IF(X$4&lt;=$C948,0,IF(SUM($C948,$I916)&gt;X$4,$X930/$I916,$X930-SUM($I948:W948))))</f>
        <v>0</v>
      </c>
      <c r="Y948" s="31">
        <f>IF($I916="n/a",0,IF(Y$4&lt;=$C948,0,IF(SUM($C948,$I916)&gt;Y$4,$X930/$I916,$X930-SUM($I948:X948))))</f>
        <v>0</v>
      </c>
      <c r="Z948" s="31">
        <f>IF($I916="n/a",0,IF(Z$4&lt;=$C948,0,IF(SUM($C948,$I916)&gt;Z$4,$X930/$I916,$X930-SUM($I948:Y948))))</f>
        <v>0</v>
      </c>
      <c r="AA948" s="31">
        <f>IF($I916="n/a",0,IF(AA$4&lt;=$C948,0,IF(SUM($C948,$I916)&gt;AA$4,$X930/$I916,$X930-SUM($I948:Z948))))</f>
        <v>0</v>
      </c>
      <c r="AB948" s="31">
        <f>IF($I916="n/a",0,IF(AB$4&lt;=$C948,0,IF(SUM($C948,$I916)&gt;AB$4,$X930/$I916,$X930-SUM($I948:AA948))))</f>
        <v>0</v>
      </c>
      <c r="AC948" s="31">
        <f>IF($I916="n/a",0,IF(AC$4&lt;=$C948,0,IF(SUM($C948,$I916)&gt;AC$4,$X930/$I916,$X930-SUM($I948:AB948))))</f>
        <v>0</v>
      </c>
      <c r="AD948" s="31">
        <f>IF($I916="n/a",0,IF(AD$4&lt;=$C948,0,IF(SUM($C948,$I916)&gt;AD$4,$X930/$I916,$X930-SUM($I948:AC948))))</f>
        <v>0</v>
      </c>
      <c r="AE948" s="31">
        <f>IF($I916="n/a",0,IF(AE$4&lt;=$C948,0,IF(SUM($C948,$I916)&gt;AE$4,$X930/$I916,$X930-SUM($I948:AD948))))</f>
        <v>0</v>
      </c>
      <c r="AF948" s="31">
        <f>IF($I916="n/a",0,IF(AF$4&lt;=$C948,0,IF(SUM($C948,$I916)&gt;AF$4,$X930/$I916,$X930-SUM($I948:AE948))))</f>
        <v>0</v>
      </c>
      <c r="AG948" s="31">
        <f>IF($I916="n/a",0,IF(AG$4&lt;=$C948,0,IF(SUM($C948,$I916)&gt;AG$4,$X930/$I916,$X930-SUM($I948:AF948))))</f>
        <v>0</v>
      </c>
      <c r="AH948" s="31">
        <f>IF($I916="n/a",0,IF(AH$4&lt;=$C948,0,IF(SUM($C948,$I916)&gt;AH$4,$X930/$I916,$X930-SUM($I948:AG948))))</f>
        <v>0</v>
      </c>
      <c r="AI948" s="31">
        <f>IF($I916="n/a",0,IF(AI$4&lt;=$C948,0,IF(SUM($C948,$I916)&gt;AI$4,$X930/$I916,$X930-SUM($I948:AH948))))</f>
        <v>0</v>
      </c>
      <c r="AJ948" s="31">
        <f>IF($I916="n/a",0,IF(AJ$4&lt;=$C948,0,IF(SUM($C948,$I916)&gt;AJ$4,$X930/$I916,$X930-SUM($I948:AI948))))</f>
        <v>0</v>
      </c>
      <c r="AK948" s="31">
        <f>IF($I916="n/a",0,IF(AK$4&lt;=$C948,0,IF(SUM($C948,$I916)&gt;AK$4,$X930/$I916,$X930-SUM($I948:AJ948))))</f>
        <v>0</v>
      </c>
      <c r="AL948" s="31">
        <f>IF($I916="n/a",0,IF(AL$4&lt;=$C948,0,IF(SUM($C948,$I916)&gt;AL$4,$X930/$I916,$X930-SUM($I948:AK948))))</f>
        <v>0</v>
      </c>
      <c r="AM948" s="31">
        <f>IF($I916="n/a",0,IF(AM$4&lt;=$C948,0,IF(SUM($C948,$I916)&gt;AM$4,$X930/$I916,$X930-SUM($I948:AL948))))</f>
        <v>0</v>
      </c>
      <c r="AN948" s="31">
        <f>IF($I916="n/a",0,IF(AN$4&lt;=$C948,0,IF(SUM($C948,$I916)&gt;AN$4,$X930/$I916,$X930-SUM($I948:AM948))))</f>
        <v>0</v>
      </c>
      <c r="AO948" s="31">
        <f>IF($I916="n/a",0,IF(AO$4&lt;=$C948,0,IF(SUM($C948,$I916)&gt;AO$4,$X930/$I916,$X930-SUM($I948:AN948))))</f>
        <v>0</v>
      </c>
      <c r="AP948" s="31">
        <f>IF($I916="n/a",0,IF(AP$4&lt;=$C948,0,IF(SUM($C948,$I916)&gt;AP$4,$X930/$I916,$X930-SUM($I948:AO948))))</f>
        <v>0</v>
      </c>
      <c r="AQ948" s="31">
        <f>IF($I916="n/a",0,IF(AQ$4&lt;=$C948,0,IF(SUM($C948,$I916)&gt;AQ$4,$X930/$I916,$X930-SUM($I948:AP948))))</f>
        <v>0</v>
      </c>
      <c r="AR948" s="31">
        <f>IF($I916="n/a",0,IF(AR$4&lt;=$C948,0,IF(SUM($C948,$I916)&gt;AR$4,$X930/$I916,$X930-SUM($I948:AQ948))))</f>
        <v>0</v>
      </c>
      <c r="AS948" s="31">
        <f>IF($I916="n/a",0,IF(AS$4&lt;=$C948,0,IF(SUM($C948,$I916)&gt;AS$4,$X930/$I916,$X930-SUM($I948:AR948))))</f>
        <v>0</v>
      </c>
      <c r="AT948" s="31">
        <f>IF($I916="n/a",0,IF(AT$4&lt;=$C948,0,IF(SUM($C948,$I916)&gt;AT$4,$X930/$I916,$X930-SUM($I948:AS948))))</f>
        <v>0</v>
      </c>
      <c r="AU948" s="31">
        <f>IF($I916="n/a",0,IF(AU$4&lt;=$C948,0,IF(SUM($C948,$I916)&gt;AU$4,$X930/$I916,$X930-SUM($I948:AT948))))</f>
        <v>0</v>
      </c>
      <c r="AV948" s="31">
        <f>IF($I916="n/a",0,IF(AV$4&lt;=$C948,0,IF(SUM($C948,$I916)&gt;AV$4,$X930/$I916,$X930-SUM($I948:AU948))))</f>
        <v>0</v>
      </c>
      <c r="AW948" s="31">
        <f>IF($I916="n/a",0,IF(AW$4&lt;=$C948,0,IF(SUM($C948,$I916)&gt;AW$4,$X930/$I916,$X930-SUM($I948:AV948))))</f>
        <v>0</v>
      </c>
      <c r="AX948" s="31">
        <f>IF($I916="n/a",0,IF(AX$4&lt;=$C948,0,IF(SUM($C948,$I916)&gt;AX$4,$X930/$I916,$X930-SUM($I948:AW948))))</f>
        <v>0</v>
      </c>
      <c r="AY948" s="31">
        <f>IF($I916="n/a",0,IF(AY$4&lt;=$C948,0,IF(SUM($C948,$I916)&gt;AY$4,$X930/$I916,$X930-SUM($I948:AX948))))</f>
        <v>0</v>
      </c>
      <c r="AZ948" s="31">
        <f>IF($I916="n/a",0,IF(AZ$4&lt;=$C948,0,IF(SUM($C948,$I916)&gt;AZ$4,$X930/$I916,$X930-SUM($I948:AY948))))</f>
        <v>0</v>
      </c>
      <c r="BA948" s="31">
        <f>IF($I916="n/a",0,IF(BA$4&lt;=$C948,0,IF(SUM($C948,$I916)&gt;BA$4,$X930/$I916,$X930-SUM($I948:AZ948))))</f>
        <v>0</v>
      </c>
      <c r="BB948" s="31">
        <f>IF($I916="n/a",0,IF(BB$4&lt;=$C948,0,IF(SUM($C948,$I916)&gt;BB$4,$X930/$I916,$X930-SUM($I948:BA948))))</f>
        <v>0</v>
      </c>
      <c r="BC948" s="31">
        <f>IF($I916="n/a",0,IF(BC$4&lt;=$C948,0,IF(SUM($C948,$I916)&gt;BC$4,$X930/$I916,$X930-SUM($I948:BB948))))</f>
        <v>0</v>
      </c>
      <c r="BD948" s="31">
        <f>IF($I916="n/a",0,IF(BD$4&lt;=$C948,0,IF(SUM($C948,$I916)&gt;BD$4,$X930/$I916,$X930-SUM($I948:BC948))))</f>
        <v>0</v>
      </c>
      <c r="BE948" s="31">
        <f>IF($I916="n/a",0,IF(BE$4&lt;=$C948,0,IF(SUM($C948,$I916)&gt;BE$4,$X930/$I916,$X930-SUM($I948:BD948))))</f>
        <v>0</v>
      </c>
      <c r="BF948" s="31">
        <f>IF($I916="n/a",0,IF(BF$4&lt;=$C948,0,IF(SUM($C948,$I916)&gt;BF$4,$X930/$I916,$X930-SUM($I948:BE948))))</f>
        <v>0</v>
      </c>
      <c r="BG948" s="31">
        <f>IF($I916="n/a",0,IF(BG$4&lt;=$C948,0,IF(SUM($C948,$I916)&gt;BG$4,$X930/$I916,$X930-SUM($I948:BF948))))</f>
        <v>0</v>
      </c>
      <c r="BH948" s="31">
        <f>IF($I916="n/a",0,IF(BH$4&lt;=$C948,0,IF(SUM($C948,$I916)&gt;BH$4,$X930/$I916,$X930-SUM($I948:BG948))))</f>
        <v>0</v>
      </c>
      <c r="BI948" s="31">
        <f>IF($I916="n/a",0,IF(BI$4&lt;=$C948,0,IF(SUM($C948,$I916)&gt;BI$4,$X930/$I916,$X930-SUM($I948:BH948))))</f>
        <v>0</v>
      </c>
      <c r="BJ948" s="31">
        <f>IF($I916="n/a",0,IF(BJ$4&lt;=$C948,0,IF(SUM($C948,$I916)&gt;BJ$4,$X930/$I916,$X930-SUM($I948:BI948))))</f>
        <v>0</v>
      </c>
      <c r="BK948" s="31">
        <f>IF($I916="n/a",0,IF(BK$4&lt;=$C948,0,IF(SUM($C948,$I916)&gt;BK$4,$X930/$I916,$X930-SUM($I948:BJ948))))</f>
        <v>0</v>
      </c>
      <c r="BL948" s="31">
        <f>IF($I916="n/a",0,IF(BL$4&lt;=$C948,0,IF(SUM($C948,$I916)&gt;BL$4,$X930/$I916,$X930-SUM($I948:BK948))))</f>
        <v>0</v>
      </c>
      <c r="BM948" s="31">
        <f>IF($I916="n/a",0,IF(BM$4&lt;=$C948,0,IF(SUM($C948,$I916)&gt;BM$4,$X930/$I916,$X930-SUM($I948:BL948))))</f>
        <v>0</v>
      </c>
      <c r="BN948" s="31">
        <f>IF($I916="n/a",0,IF(BN$4&lt;=$C948,0,IF(SUM($C948,$I916)&gt;BN$4,$X930/$I916,$X930-SUM($I948:BM948))))</f>
        <v>0</v>
      </c>
      <c r="BO948" s="31">
        <f>IF($I916="n/a",0,IF(BO$4&lt;=$C948,0,IF(SUM($C948,$I916)&gt;BO$4,$X930/$I916,$X930-SUM($I948:BN948))))</f>
        <v>0</v>
      </c>
      <c r="BP948" s="31">
        <f>IF($I916="n/a",0,IF(BP$4&lt;=$C948,0,IF(SUM($C948,$I916)&gt;BP$4,$X930/$I916,$X930-SUM($I948:BO948))))</f>
        <v>0</v>
      </c>
      <c r="BQ948" s="31">
        <f>IF($I916="n/a",0,IF(BQ$4&lt;=$C948,0,IF(SUM($C948,$I916)&gt;BQ$4,$X930/$I916,$X930-SUM($I948:BP948))))</f>
        <v>0</v>
      </c>
      <c r="BR948" s="31">
        <f>IF($I916="n/a",0,IF(BR$4&lt;=$C948,0,IF(SUM($C948,$I916)&gt;BR$4,$X930/$I916,$X930-SUM($I948:BQ948))))</f>
        <v>0</v>
      </c>
      <c r="BS948" s="31">
        <f>IF($I916="n/a",0,IF(BS$4&lt;=$C948,0,IF(SUM($C948,$I916)&gt;BS$4,$X930/$I916,$X930-SUM($I948:BR948))))</f>
        <v>0</v>
      </c>
      <c r="BT948" s="31">
        <f>IF($I916="n/a",0,IF(BT$4&lt;=$C948,0,IF(SUM($C948,$I916)&gt;BT$4,$X930/$I916,$X930-SUM($I948:BS948))))</f>
        <v>0</v>
      </c>
      <c r="BU948" s="31">
        <f>IF($I916="n/a",0,IF(BU$4&lt;=$C948,0,IF(SUM($C948,$I916)&gt;BU$4,$X930/$I916,$X930-SUM($I948:BT948))))</f>
        <v>0</v>
      </c>
      <c r="BV948" s="31">
        <f>IF($I916="n/a",0,IF(BV$4&lt;=$C948,0,IF(SUM($C948,$I916)&gt;BV$4,$X930/$I916,$X930-SUM($I948:BU948))))</f>
        <v>0</v>
      </c>
      <c r="BW948" s="31">
        <f>IF($I916="n/a",0,IF(BW$4&lt;=$C948,0,IF(SUM($C948,$I916)&gt;BW$4,$X930/$I916,$X930-SUM($I948:BV948))))</f>
        <v>0</v>
      </c>
      <c r="BX948" s="31">
        <f>IF($I916="n/a",0,IF(BX$4&lt;=$C948,0,IF(SUM($C948,$I916)&gt;BX$4,$X930/$I916,$X930-SUM($I948:BW948))))</f>
        <v>0</v>
      </c>
      <c r="BY948" s="31">
        <f>IF($I916="n/a",0,IF(BY$4&lt;=$C948,0,IF(SUM($C948,$I916)&gt;BY$4,$X930/$I916,$X930-SUM($I948:BX948))))</f>
        <v>0</v>
      </c>
      <c r="BZ948" s="31">
        <f>IF($I916="n/a",0,IF(BZ$4&lt;=$C948,0,IF(SUM($C948,$I916)&gt;BZ$4,$X930/$I916,$X930-SUM($I948:BY948))))</f>
        <v>0</v>
      </c>
      <c r="CA948" s="31">
        <f>IF($I916="n/a",0,IF(CA$4&lt;=$C948,0,IF(SUM($C948,$I916)&gt;CA$4,$X930/$I916,$X930-SUM($I948:BZ948))))</f>
        <v>0</v>
      </c>
      <c r="CB948" s="31">
        <f>IF($I916="n/a",0,IF(CB$4&lt;=$C948,0,IF(SUM($C948,$I916)&gt;CB$4,$X930/$I916,$X930-SUM($I948:CA948))))</f>
        <v>0</v>
      </c>
      <c r="CC948" s="31">
        <f>IF($I916="n/a",0,IF(CC$4&lt;=$C948,0,IF(SUM($C948,$I916)&gt;CC$4,$X930/$I916,$X930-SUM($I948:CB948))))</f>
        <v>0</v>
      </c>
      <c r="CD948" s="31">
        <f>IF($I916="n/a",0,IF(CD$4&lt;=$C948,0,IF(SUM($C948,$I916)&gt;CD$4,$X930/$I916,$X930-SUM($I948:CC948))))</f>
        <v>0</v>
      </c>
      <c r="CE948" s="31">
        <f>IF($I916="n/a",0,IF(CE$4&lt;=$C948,0,IF(SUM($C948,$I916)&gt;CE$4,$X930/$I916,$X930-SUM($I948:CD948))))</f>
        <v>0</v>
      </c>
      <c r="CF948" s="31">
        <f>IF($I916="n/a",0,IF(CF$4&lt;=$C948,0,IF(SUM($C948,$I916)&gt;CF$4,$X930/$I916,$X930-SUM($I948:CE948))))</f>
        <v>0</v>
      </c>
    </row>
    <row r="949" spans="1:84" s="153" customFormat="1" ht="12.75" customHeight="1">
      <c r="A949"/>
      <c r="C949" s="197">
        <v>2031</v>
      </c>
      <c r="D949" s="21" t="s">
        <v>60</v>
      </c>
      <c r="E949" s="21" t="s">
        <v>185</v>
      </c>
      <c r="I949" s="31"/>
      <c r="J949" s="31">
        <f>IF($I916="n/a",0,IF(J$4&lt;=$C949,0,IF(SUM($C949,$I916)&gt;J$4,$Y930/$I916,$Y930-SUM($I949:I949))))</f>
        <v>0</v>
      </c>
      <c r="K949" s="31">
        <f>IF($I916="n/a",0,IF(K$4&lt;=$C949,0,IF(SUM($C949,$I916)&gt;K$4,$Y930/$I916,$Y930-SUM($I949:J949))))</f>
        <v>0</v>
      </c>
      <c r="L949" s="31">
        <f>IF($I916="n/a",0,IF(L$4&lt;=$C949,0,IF(SUM($C949,$I916)&gt;L$4,$Y930/$I916,$Y930-SUM($I949:K949))))</f>
        <v>0</v>
      </c>
      <c r="M949" s="31">
        <f>IF($I916="n/a",0,IF(M$4&lt;=$C949,0,IF(SUM($C949,$I916)&gt;M$4,$Y930/$I916,$Y930-SUM($I949:L949))))</f>
        <v>0</v>
      </c>
      <c r="N949" s="31">
        <f>IF($I916="n/a",0,IF(N$4&lt;=$C949,0,IF(SUM($C949,$I916)&gt;N$4,$Y930/$I916,$Y930-SUM($I949:M949))))</f>
        <v>0</v>
      </c>
      <c r="O949" s="31">
        <f>IF($I916="n/a",0,IF(O$4&lt;=$C949,0,IF(SUM($C949,$I916)&gt;O$4,$Y930/$I916,$Y930-SUM($I949:N949))))</f>
        <v>0</v>
      </c>
      <c r="P949" s="31">
        <f>IF($I916="n/a",0,IF(P$4&lt;=$C949,0,IF(SUM($C949,$I916)&gt;P$4,$Y930/$I916,$Y930-SUM($I949:O949))))</f>
        <v>0</v>
      </c>
      <c r="Q949" s="31">
        <f>IF($I916="n/a",0,IF(Q$4&lt;=$C949,0,IF(SUM($C949,$I916)&gt;Q$4,$Y930/$I916,$Y930-SUM($I949:P949))))</f>
        <v>0</v>
      </c>
      <c r="R949" s="31">
        <f>IF($I916="n/a",0,IF(R$4&lt;=$C949,0,IF(SUM($C949,$I916)&gt;R$4,$Y930/$I916,$Y930-SUM($I949:Q949))))</f>
        <v>0</v>
      </c>
      <c r="S949" s="31">
        <f>IF($I916="n/a",0,IF(S$4&lt;=$C949,0,IF(SUM($C949,$I916)&gt;S$4,$Y930/$I916,$Y930-SUM($I949:R949))))</f>
        <v>0</v>
      </c>
      <c r="T949" s="31">
        <f>IF($I916="n/a",0,IF(T$4&lt;=$C949,0,IF(SUM($C949,$I916)&gt;T$4,$Y930/$I916,$Y930-SUM($I949:S949))))</f>
        <v>0</v>
      </c>
      <c r="U949" s="31">
        <f>IF($I916="n/a",0,IF(U$4&lt;=$C949,0,IF(SUM($C949,$I916)&gt;U$4,$Y930/$I916,$Y930-SUM($I949:T949))))</f>
        <v>0</v>
      </c>
      <c r="V949" s="31">
        <f>IF($I916="n/a",0,IF(V$4&lt;=$C949,0,IF(SUM($C949,$I916)&gt;V$4,$Y930/$I916,$Y930-SUM($I949:U949))))</f>
        <v>0</v>
      </c>
      <c r="W949" s="31">
        <f>IF($I916="n/a",0,IF(W$4&lt;=$C949,0,IF(SUM($C949,$I916)&gt;W$4,$Y930/$I916,$Y930-SUM($I949:V949))))</f>
        <v>0</v>
      </c>
      <c r="X949" s="31">
        <f>IF($I916="n/a",0,IF(X$4&lt;=$C949,0,IF(SUM($C949,$I916)&gt;X$4,$Y930/$I916,$Y930-SUM($I949:W949))))</f>
        <v>0</v>
      </c>
      <c r="Y949" s="31">
        <f>IF($I916="n/a",0,IF(Y$4&lt;=$C949,0,IF(SUM($C949,$I916)&gt;Y$4,$Y930/$I916,$Y930-SUM($I949:X949))))</f>
        <v>0</v>
      </c>
      <c r="Z949" s="31">
        <f>IF($I916="n/a",0,IF(Z$4&lt;=$C949,0,IF(SUM($C949,$I916)&gt;Z$4,$Y930/$I916,$Y930-SUM($I949:Y949))))</f>
        <v>0</v>
      </c>
      <c r="AA949" s="31">
        <f>IF($I916="n/a",0,IF(AA$4&lt;=$C949,0,IF(SUM($C949,$I916)&gt;AA$4,$Y930/$I916,$Y930-SUM($I949:Z949))))</f>
        <v>0</v>
      </c>
      <c r="AB949" s="31">
        <f>IF($I916="n/a",0,IF(AB$4&lt;=$C949,0,IF(SUM($C949,$I916)&gt;AB$4,$Y930/$I916,$Y930-SUM($I949:AA949))))</f>
        <v>0</v>
      </c>
      <c r="AC949" s="31">
        <f>IF($I916="n/a",0,IF(AC$4&lt;=$C949,0,IF(SUM($C949,$I916)&gt;AC$4,$Y930/$I916,$Y930-SUM($I949:AB949))))</f>
        <v>0</v>
      </c>
      <c r="AD949" s="31">
        <f>IF($I916="n/a",0,IF(AD$4&lt;=$C949,0,IF(SUM($C949,$I916)&gt;AD$4,$Y930/$I916,$Y930-SUM($I949:AC949))))</f>
        <v>0</v>
      </c>
      <c r="AE949" s="31">
        <f>IF($I916="n/a",0,IF(AE$4&lt;=$C949,0,IF(SUM($C949,$I916)&gt;AE$4,$Y930/$I916,$Y930-SUM($I949:AD949))))</f>
        <v>0</v>
      </c>
      <c r="AF949" s="31">
        <f>IF($I916="n/a",0,IF(AF$4&lt;=$C949,0,IF(SUM($C949,$I916)&gt;AF$4,$Y930/$I916,$Y930-SUM($I949:AE949))))</f>
        <v>0</v>
      </c>
      <c r="AG949" s="31">
        <f>IF($I916="n/a",0,IF(AG$4&lt;=$C949,0,IF(SUM($C949,$I916)&gt;AG$4,$Y930/$I916,$Y930-SUM($I949:AF949))))</f>
        <v>0</v>
      </c>
      <c r="AH949" s="31">
        <f>IF($I916="n/a",0,IF(AH$4&lt;=$C949,0,IF(SUM($C949,$I916)&gt;AH$4,$Y930/$I916,$Y930-SUM($I949:AG949))))</f>
        <v>0</v>
      </c>
      <c r="AI949" s="31">
        <f>IF($I916="n/a",0,IF(AI$4&lt;=$C949,0,IF(SUM($C949,$I916)&gt;AI$4,$Y930/$I916,$Y930-SUM($I949:AH949))))</f>
        <v>0</v>
      </c>
      <c r="AJ949" s="31">
        <f>IF($I916="n/a",0,IF(AJ$4&lt;=$C949,0,IF(SUM($C949,$I916)&gt;AJ$4,$Y930/$I916,$Y930-SUM($I949:AI949))))</f>
        <v>0</v>
      </c>
      <c r="AK949" s="31">
        <f>IF($I916="n/a",0,IF(AK$4&lt;=$C949,0,IF(SUM($C949,$I916)&gt;AK$4,$Y930/$I916,$Y930-SUM($I949:AJ949))))</f>
        <v>0</v>
      </c>
      <c r="AL949" s="31">
        <f>IF($I916="n/a",0,IF(AL$4&lt;=$C949,0,IF(SUM($C949,$I916)&gt;AL$4,$Y930/$I916,$Y930-SUM($I949:AK949))))</f>
        <v>0</v>
      </c>
      <c r="AM949" s="31">
        <f>IF($I916="n/a",0,IF(AM$4&lt;=$C949,0,IF(SUM($C949,$I916)&gt;AM$4,$Y930/$I916,$Y930-SUM($I949:AL949))))</f>
        <v>0</v>
      </c>
      <c r="AN949" s="31">
        <f>IF($I916="n/a",0,IF(AN$4&lt;=$C949,0,IF(SUM($C949,$I916)&gt;AN$4,$Y930/$I916,$Y930-SUM($I949:AM949))))</f>
        <v>0</v>
      </c>
      <c r="AO949" s="31">
        <f>IF($I916="n/a",0,IF(AO$4&lt;=$C949,0,IF(SUM($C949,$I916)&gt;AO$4,$Y930/$I916,$Y930-SUM($I949:AN949))))</f>
        <v>0</v>
      </c>
      <c r="AP949" s="31">
        <f>IF($I916="n/a",0,IF(AP$4&lt;=$C949,0,IF(SUM($C949,$I916)&gt;AP$4,$Y930/$I916,$Y930-SUM($I949:AO949))))</f>
        <v>0</v>
      </c>
      <c r="AQ949" s="31">
        <f>IF($I916="n/a",0,IF(AQ$4&lt;=$C949,0,IF(SUM($C949,$I916)&gt;AQ$4,$Y930/$I916,$Y930-SUM($I949:AP949))))</f>
        <v>0</v>
      </c>
      <c r="AR949" s="31">
        <f>IF($I916="n/a",0,IF(AR$4&lt;=$C949,0,IF(SUM($C949,$I916)&gt;AR$4,$Y930/$I916,$Y930-SUM($I949:AQ949))))</f>
        <v>0</v>
      </c>
      <c r="AS949" s="31">
        <f>IF($I916="n/a",0,IF(AS$4&lt;=$C949,0,IF(SUM($C949,$I916)&gt;AS$4,$Y930/$I916,$Y930-SUM($I949:AR949))))</f>
        <v>0</v>
      </c>
      <c r="AT949" s="31">
        <f>IF($I916="n/a",0,IF(AT$4&lt;=$C949,0,IF(SUM($C949,$I916)&gt;AT$4,$Y930/$I916,$Y930-SUM($I949:AS949))))</f>
        <v>0</v>
      </c>
      <c r="AU949" s="31">
        <f>IF($I916="n/a",0,IF(AU$4&lt;=$C949,0,IF(SUM($C949,$I916)&gt;AU$4,$Y930/$I916,$Y930-SUM($I949:AT949))))</f>
        <v>0</v>
      </c>
      <c r="AV949" s="31">
        <f>IF($I916="n/a",0,IF(AV$4&lt;=$C949,0,IF(SUM($C949,$I916)&gt;AV$4,$Y930/$I916,$Y930-SUM($I949:AU949))))</f>
        <v>0</v>
      </c>
      <c r="AW949" s="31">
        <f>IF($I916="n/a",0,IF(AW$4&lt;=$C949,0,IF(SUM($C949,$I916)&gt;AW$4,$Y930/$I916,$Y930-SUM($I949:AV949))))</f>
        <v>0</v>
      </c>
      <c r="AX949" s="31">
        <f>IF($I916="n/a",0,IF(AX$4&lt;=$C949,0,IF(SUM($C949,$I916)&gt;AX$4,$Y930/$I916,$Y930-SUM($I949:AW949))))</f>
        <v>0</v>
      </c>
      <c r="AY949" s="31">
        <f>IF($I916="n/a",0,IF(AY$4&lt;=$C949,0,IF(SUM($C949,$I916)&gt;AY$4,$Y930/$I916,$Y930-SUM($I949:AX949))))</f>
        <v>0</v>
      </c>
      <c r="AZ949" s="31">
        <f>IF($I916="n/a",0,IF(AZ$4&lt;=$C949,0,IF(SUM($C949,$I916)&gt;AZ$4,$Y930/$I916,$Y930-SUM($I949:AY949))))</f>
        <v>0</v>
      </c>
      <c r="BA949" s="31">
        <f>IF($I916="n/a",0,IF(BA$4&lt;=$C949,0,IF(SUM($C949,$I916)&gt;BA$4,$Y930/$I916,$Y930-SUM($I949:AZ949))))</f>
        <v>0</v>
      </c>
      <c r="BB949" s="31">
        <f>IF($I916="n/a",0,IF(BB$4&lt;=$C949,0,IF(SUM($C949,$I916)&gt;BB$4,$Y930/$I916,$Y930-SUM($I949:BA949))))</f>
        <v>0</v>
      </c>
      <c r="BC949" s="31">
        <f>IF($I916="n/a",0,IF(BC$4&lt;=$C949,0,IF(SUM($C949,$I916)&gt;BC$4,$Y930/$I916,$Y930-SUM($I949:BB949))))</f>
        <v>0</v>
      </c>
      <c r="BD949" s="31">
        <f>IF($I916="n/a",0,IF(BD$4&lt;=$C949,0,IF(SUM($C949,$I916)&gt;BD$4,$Y930/$I916,$Y930-SUM($I949:BC949))))</f>
        <v>0</v>
      </c>
      <c r="BE949" s="31">
        <f>IF($I916="n/a",0,IF(BE$4&lt;=$C949,0,IF(SUM($C949,$I916)&gt;BE$4,$Y930/$I916,$Y930-SUM($I949:BD949))))</f>
        <v>0</v>
      </c>
      <c r="BF949" s="31">
        <f>IF($I916="n/a",0,IF(BF$4&lt;=$C949,0,IF(SUM($C949,$I916)&gt;BF$4,$Y930/$I916,$Y930-SUM($I949:BE949))))</f>
        <v>0</v>
      </c>
      <c r="BG949" s="31">
        <f>IF($I916="n/a",0,IF(BG$4&lt;=$C949,0,IF(SUM($C949,$I916)&gt;BG$4,$Y930/$I916,$Y930-SUM($I949:BF949))))</f>
        <v>0</v>
      </c>
      <c r="BH949" s="31">
        <f>IF($I916="n/a",0,IF(BH$4&lt;=$C949,0,IF(SUM($C949,$I916)&gt;BH$4,$Y930/$I916,$Y930-SUM($I949:BG949))))</f>
        <v>0</v>
      </c>
      <c r="BI949" s="31">
        <f>IF($I916="n/a",0,IF(BI$4&lt;=$C949,0,IF(SUM($C949,$I916)&gt;BI$4,$Y930/$I916,$Y930-SUM($I949:BH949))))</f>
        <v>0</v>
      </c>
      <c r="BJ949" s="31">
        <f>IF($I916="n/a",0,IF(BJ$4&lt;=$C949,0,IF(SUM($C949,$I916)&gt;BJ$4,$Y930/$I916,$Y930-SUM($I949:BI949))))</f>
        <v>0</v>
      </c>
      <c r="BK949" s="31">
        <f>IF($I916="n/a",0,IF(BK$4&lt;=$C949,0,IF(SUM($C949,$I916)&gt;BK$4,$Y930/$I916,$Y930-SUM($I949:BJ949))))</f>
        <v>0</v>
      </c>
      <c r="BL949" s="31">
        <f>IF($I916="n/a",0,IF(BL$4&lt;=$C949,0,IF(SUM($C949,$I916)&gt;BL$4,$Y930/$I916,$Y930-SUM($I949:BK949))))</f>
        <v>0</v>
      </c>
      <c r="BM949" s="31">
        <f>IF($I916="n/a",0,IF(BM$4&lt;=$C949,0,IF(SUM($C949,$I916)&gt;BM$4,$Y930/$I916,$Y930-SUM($I949:BL949))))</f>
        <v>0</v>
      </c>
      <c r="BN949" s="31">
        <f>IF($I916="n/a",0,IF(BN$4&lt;=$C949,0,IF(SUM($C949,$I916)&gt;BN$4,$Y930/$I916,$Y930-SUM($I949:BM949))))</f>
        <v>0</v>
      </c>
      <c r="BO949" s="31">
        <f>IF($I916="n/a",0,IF(BO$4&lt;=$C949,0,IF(SUM($C949,$I916)&gt;BO$4,$Y930/$I916,$Y930-SUM($I949:BN949))))</f>
        <v>0</v>
      </c>
      <c r="BP949" s="31">
        <f>IF($I916="n/a",0,IF(BP$4&lt;=$C949,0,IF(SUM($C949,$I916)&gt;BP$4,$Y930/$I916,$Y930-SUM($I949:BO949))))</f>
        <v>0</v>
      </c>
      <c r="BQ949" s="31">
        <f>IF($I916="n/a",0,IF(BQ$4&lt;=$C949,0,IF(SUM($C949,$I916)&gt;BQ$4,$Y930/$I916,$Y930-SUM($I949:BP949))))</f>
        <v>0</v>
      </c>
      <c r="BR949" s="31">
        <f>IF($I916="n/a",0,IF(BR$4&lt;=$C949,0,IF(SUM($C949,$I916)&gt;BR$4,$Y930/$I916,$Y930-SUM($I949:BQ949))))</f>
        <v>0</v>
      </c>
      <c r="BS949" s="31">
        <f>IF($I916="n/a",0,IF(BS$4&lt;=$C949,0,IF(SUM($C949,$I916)&gt;BS$4,$Y930/$I916,$Y930-SUM($I949:BR949))))</f>
        <v>0</v>
      </c>
      <c r="BT949" s="31">
        <f>IF($I916="n/a",0,IF(BT$4&lt;=$C949,0,IF(SUM($C949,$I916)&gt;BT$4,$Y930/$I916,$Y930-SUM($I949:BS949))))</f>
        <v>0</v>
      </c>
      <c r="BU949" s="31">
        <f>IF($I916="n/a",0,IF(BU$4&lt;=$C949,0,IF(SUM($C949,$I916)&gt;BU$4,$Y930/$I916,$Y930-SUM($I949:BT949))))</f>
        <v>0</v>
      </c>
      <c r="BV949" s="31">
        <f>IF($I916="n/a",0,IF(BV$4&lt;=$C949,0,IF(SUM($C949,$I916)&gt;BV$4,$Y930/$I916,$Y930-SUM($I949:BU949))))</f>
        <v>0</v>
      </c>
      <c r="BW949" s="31">
        <f>IF($I916="n/a",0,IF(BW$4&lt;=$C949,0,IF(SUM($C949,$I916)&gt;BW$4,$Y930/$I916,$Y930-SUM($I949:BV949))))</f>
        <v>0</v>
      </c>
      <c r="BX949" s="31">
        <f>IF($I916="n/a",0,IF(BX$4&lt;=$C949,0,IF(SUM($C949,$I916)&gt;BX$4,$Y930/$I916,$Y930-SUM($I949:BW949))))</f>
        <v>0</v>
      </c>
      <c r="BY949" s="31">
        <f>IF($I916="n/a",0,IF(BY$4&lt;=$C949,0,IF(SUM($C949,$I916)&gt;BY$4,$Y930/$I916,$Y930-SUM($I949:BX949))))</f>
        <v>0</v>
      </c>
      <c r="BZ949" s="31">
        <f>IF($I916="n/a",0,IF(BZ$4&lt;=$C949,0,IF(SUM($C949,$I916)&gt;BZ$4,$Y930/$I916,$Y930-SUM($I949:BY949))))</f>
        <v>0</v>
      </c>
      <c r="CA949" s="31">
        <f>IF($I916="n/a",0,IF(CA$4&lt;=$C949,0,IF(SUM($C949,$I916)&gt;CA$4,$Y930/$I916,$Y930-SUM($I949:BZ949))))</f>
        <v>0</v>
      </c>
      <c r="CB949" s="31">
        <f>IF($I916="n/a",0,IF(CB$4&lt;=$C949,0,IF(SUM($C949,$I916)&gt;CB$4,$Y930/$I916,$Y930-SUM($I949:CA949))))</f>
        <v>0</v>
      </c>
      <c r="CC949" s="31">
        <f>IF($I916="n/a",0,IF(CC$4&lt;=$C949,0,IF(SUM($C949,$I916)&gt;CC$4,$Y930/$I916,$Y930-SUM($I949:CB949))))</f>
        <v>0</v>
      </c>
      <c r="CD949" s="31">
        <f>IF($I916="n/a",0,IF(CD$4&lt;=$C949,0,IF(SUM($C949,$I916)&gt;CD$4,$Y930/$I916,$Y930-SUM($I949:CC949))))</f>
        <v>0</v>
      </c>
      <c r="CE949" s="31">
        <f>IF($I916="n/a",0,IF(CE$4&lt;=$C949,0,IF(SUM($C949,$I916)&gt;CE$4,$Y930/$I916,$Y930-SUM($I949:CD949))))</f>
        <v>0</v>
      </c>
      <c r="CF949" s="31">
        <f>IF($I916="n/a",0,IF(CF$4&lt;=$C949,0,IF(SUM($C949,$I916)&gt;CF$4,$Y930/$I916,$Y930-SUM($I949:CE949))))</f>
        <v>0</v>
      </c>
    </row>
    <row r="950" spans="1:84" s="153" customFormat="1" ht="12.75" customHeight="1">
      <c r="A950"/>
      <c r="C950" s="197">
        <v>2032</v>
      </c>
      <c r="D950" s="21" t="s">
        <v>61</v>
      </c>
      <c r="E950" s="21" t="s">
        <v>185</v>
      </c>
      <c r="I950" s="31"/>
      <c r="J950" s="31">
        <f>IF($I916="n/a",0,IF(J$4&lt;=$C950,0,IF(SUM($C950,$I916)&gt;J$4,$Z930/$I916,$Z930-SUM($I950:I950))))</f>
        <v>0</v>
      </c>
      <c r="K950" s="31">
        <f>IF($I916="n/a",0,IF(K$4&lt;=$C950,0,IF(SUM($C950,$I916)&gt;K$4,$Z930/$I916,$Z930-SUM($I950:J950))))</f>
        <v>0</v>
      </c>
      <c r="L950" s="31">
        <f>IF($I916="n/a",0,IF(L$4&lt;=$C950,0,IF(SUM($C950,$I916)&gt;L$4,$Z930/$I916,$Z930-SUM($I950:K950))))</f>
        <v>0</v>
      </c>
      <c r="M950" s="31">
        <f>IF($I916="n/a",0,IF(M$4&lt;=$C950,0,IF(SUM($C950,$I916)&gt;M$4,$Z930/$I916,$Z930-SUM($I950:L950))))</f>
        <v>0</v>
      </c>
      <c r="N950" s="31">
        <f>IF($I916="n/a",0,IF(N$4&lt;=$C950,0,IF(SUM($C950,$I916)&gt;N$4,$Z930/$I916,$Z930-SUM($I950:M950))))</f>
        <v>0</v>
      </c>
      <c r="O950" s="31">
        <f>IF($I916="n/a",0,IF(O$4&lt;=$C950,0,IF(SUM($C950,$I916)&gt;O$4,$Z930/$I916,$Z930-SUM($I950:N950))))</f>
        <v>0</v>
      </c>
      <c r="P950" s="31">
        <f>IF($I916="n/a",0,IF(P$4&lt;=$C950,0,IF(SUM($C950,$I916)&gt;P$4,$Z930/$I916,$Z930-SUM($I950:O950))))</f>
        <v>0</v>
      </c>
      <c r="Q950" s="31">
        <f>IF($I916="n/a",0,IF(Q$4&lt;=$C950,0,IF(SUM($C950,$I916)&gt;Q$4,$Z930/$I916,$Z930-SUM($I950:P950))))</f>
        <v>0</v>
      </c>
      <c r="R950" s="31">
        <f>IF($I916="n/a",0,IF(R$4&lt;=$C950,0,IF(SUM($C950,$I916)&gt;R$4,$Z930/$I916,$Z930-SUM($I950:Q950))))</f>
        <v>0</v>
      </c>
      <c r="S950" s="31">
        <f>IF($I916="n/a",0,IF(S$4&lt;=$C950,0,IF(SUM($C950,$I916)&gt;S$4,$Z930/$I916,$Z930-SUM($I950:R950))))</f>
        <v>0</v>
      </c>
      <c r="T950" s="31">
        <f>IF($I916="n/a",0,IF(T$4&lt;=$C950,0,IF(SUM($C950,$I916)&gt;T$4,$Z930/$I916,$Z930-SUM($I950:S950))))</f>
        <v>0</v>
      </c>
      <c r="U950" s="31">
        <f>IF($I916="n/a",0,IF(U$4&lt;=$C950,0,IF(SUM($C950,$I916)&gt;U$4,$Z930/$I916,$Z930-SUM($I950:T950))))</f>
        <v>0</v>
      </c>
      <c r="V950" s="31">
        <f>IF($I916="n/a",0,IF(V$4&lt;=$C950,0,IF(SUM($C950,$I916)&gt;V$4,$Z930/$I916,$Z930-SUM($I950:U950))))</f>
        <v>0</v>
      </c>
      <c r="W950" s="31">
        <f>IF($I916="n/a",0,IF(W$4&lt;=$C950,0,IF(SUM($C950,$I916)&gt;W$4,$Z930/$I916,$Z930-SUM($I950:V950))))</f>
        <v>0</v>
      </c>
      <c r="X950" s="31">
        <f>IF($I916="n/a",0,IF(X$4&lt;=$C950,0,IF(SUM($C950,$I916)&gt;X$4,$Z930/$I916,$Z930-SUM($I950:W950))))</f>
        <v>0</v>
      </c>
      <c r="Y950" s="31">
        <f>IF($I916="n/a",0,IF(Y$4&lt;=$C950,0,IF(SUM($C950,$I916)&gt;Y$4,$Z930/$I916,$Z930-SUM($I950:X950))))</f>
        <v>0</v>
      </c>
      <c r="Z950" s="31">
        <f>IF($I916="n/a",0,IF(Z$4&lt;=$C950,0,IF(SUM($C950,$I916)&gt;Z$4,$Z930/$I916,$Z930-SUM($I950:Y950))))</f>
        <v>0</v>
      </c>
      <c r="AA950" s="31">
        <f>IF($I916="n/a",0,IF(AA$4&lt;=$C950,0,IF(SUM($C950,$I916)&gt;AA$4,$Z930/$I916,$Z930-SUM($I950:Z950))))</f>
        <v>0</v>
      </c>
      <c r="AB950" s="31">
        <f>IF($I916="n/a",0,IF(AB$4&lt;=$C950,0,IF(SUM($C950,$I916)&gt;AB$4,$Z930/$I916,$Z930-SUM($I950:AA950))))</f>
        <v>0</v>
      </c>
      <c r="AC950" s="31">
        <f>IF($I916="n/a",0,IF(AC$4&lt;=$C950,0,IF(SUM($C950,$I916)&gt;AC$4,$Z930/$I916,$Z930-SUM($I950:AB950))))</f>
        <v>0</v>
      </c>
      <c r="AD950" s="31">
        <f>IF($I916="n/a",0,IF(AD$4&lt;=$C950,0,IF(SUM($C950,$I916)&gt;AD$4,$Z930/$I916,$Z930-SUM($I950:AC950))))</f>
        <v>0</v>
      </c>
      <c r="AE950" s="31">
        <f>IF($I916="n/a",0,IF(AE$4&lt;=$C950,0,IF(SUM($C950,$I916)&gt;AE$4,$Z930/$I916,$Z930-SUM($I950:AD950))))</f>
        <v>0</v>
      </c>
      <c r="AF950" s="31">
        <f>IF($I916="n/a",0,IF(AF$4&lt;=$C950,0,IF(SUM($C950,$I916)&gt;AF$4,$Z930/$I916,$Z930-SUM($I950:AE950))))</f>
        <v>0</v>
      </c>
      <c r="AG950" s="31">
        <f>IF($I916="n/a",0,IF(AG$4&lt;=$C950,0,IF(SUM($C950,$I916)&gt;AG$4,$Z930/$I916,$Z930-SUM($I950:AF950))))</f>
        <v>0</v>
      </c>
      <c r="AH950" s="31">
        <f>IF($I916="n/a",0,IF(AH$4&lt;=$C950,0,IF(SUM($C950,$I916)&gt;AH$4,$Z930/$I916,$Z930-SUM($I950:AG950))))</f>
        <v>0</v>
      </c>
      <c r="AI950" s="31">
        <f>IF($I916="n/a",0,IF(AI$4&lt;=$C950,0,IF(SUM($C950,$I916)&gt;AI$4,$Z930/$I916,$Z930-SUM($I950:AH950))))</f>
        <v>0</v>
      </c>
      <c r="AJ950" s="31">
        <f>IF($I916="n/a",0,IF(AJ$4&lt;=$C950,0,IF(SUM($C950,$I916)&gt;AJ$4,$Z930/$I916,$Z930-SUM($I950:AI950))))</f>
        <v>0</v>
      </c>
      <c r="AK950" s="31">
        <f>IF($I916="n/a",0,IF(AK$4&lt;=$C950,0,IF(SUM($C950,$I916)&gt;AK$4,$Z930/$I916,$Z930-SUM($I950:AJ950))))</f>
        <v>0</v>
      </c>
      <c r="AL950" s="31">
        <f>IF($I916="n/a",0,IF(AL$4&lt;=$C950,0,IF(SUM($C950,$I916)&gt;AL$4,$Z930/$I916,$Z930-SUM($I950:AK950))))</f>
        <v>0</v>
      </c>
      <c r="AM950" s="31">
        <f>IF($I916="n/a",0,IF(AM$4&lt;=$C950,0,IF(SUM($C950,$I916)&gt;AM$4,$Z930/$I916,$Z930-SUM($I950:AL950))))</f>
        <v>0</v>
      </c>
      <c r="AN950" s="31">
        <f>IF($I916="n/a",0,IF(AN$4&lt;=$C950,0,IF(SUM($C950,$I916)&gt;AN$4,$Z930/$I916,$Z930-SUM($I950:AM950))))</f>
        <v>0</v>
      </c>
      <c r="AO950" s="31">
        <f>IF($I916="n/a",0,IF(AO$4&lt;=$C950,0,IF(SUM($C950,$I916)&gt;AO$4,$Z930/$I916,$Z930-SUM($I950:AN950))))</f>
        <v>0</v>
      </c>
      <c r="AP950" s="31">
        <f>IF($I916="n/a",0,IF(AP$4&lt;=$C950,0,IF(SUM($C950,$I916)&gt;AP$4,$Z930/$I916,$Z930-SUM($I950:AO950))))</f>
        <v>0</v>
      </c>
      <c r="AQ950" s="31">
        <f>IF($I916="n/a",0,IF(AQ$4&lt;=$C950,0,IF(SUM($C950,$I916)&gt;AQ$4,$Z930/$I916,$Z930-SUM($I950:AP950))))</f>
        <v>0</v>
      </c>
      <c r="AR950" s="31">
        <f>IF($I916="n/a",0,IF(AR$4&lt;=$C950,0,IF(SUM($C950,$I916)&gt;AR$4,$Z930/$I916,$Z930-SUM($I950:AQ950))))</f>
        <v>0</v>
      </c>
      <c r="AS950" s="31">
        <f>IF($I916="n/a",0,IF(AS$4&lt;=$C950,0,IF(SUM($C950,$I916)&gt;AS$4,$Z930/$I916,$Z930-SUM($I950:AR950))))</f>
        <v>0</v>
      </c>
      <c r="AT950" s="31">
        <f>IF($I916="n/a",0,IF(AT$4&lt;=$C950,0,IF(SUM($C950,$I916)&gt;AT$4,$Z930/$I916,$Z930-SUM($I950:AS950))))</f>
        <v>0</v>
      </c>
      <c r="AU950" s="31">
        <f>IF($I916="n/a",0,IF(AU$4&lt;=$C950,0,IF(SUM($C950,$I916)&gt;AU$4,$Z930/$I916,$Z930-SUM($I950:AT950))))</f>
        <v>0</v>
      </c>
      <c r="AV950" s="31">
        <f>IF($I916="n/a",0,IF(AV$4&lt;=$C950,0,IF(SUM($C950,$I916)&gt;AV$4,$Z930/$I916,$Z930-SUM($I950:AU950))))</f>
        <v>0</v>
      </c>
      <c r="AW950" s="31">
        <f>IF($I916="n/a",0,IF(AW$4&lt;=$C950,0,IF(SUM($C950,$I916)&gt;AW$4,$Z930/$I916,$Z930-SUM($I950:AV950))))</f>
        <v>0</v>
      </c>
      <c r="AX950" s="31">
        <f>IF($I916="n/a",0,IF(AX$4&lt;=$C950,0,IF(SUM($C950,$I916)&gt;AX$4,$Z930/$I916,$Z930-SUM($I950:AW950))))</f>
        <v>0</v>
      </c>
      <c r="AY950" s="31">
        <f>IF($I916="n/a",0,IF(AY$4&lt;=$C950,0,IF(SUM($C950,$I916)&gt;AY$4,$Z930/$I916,$Z930-SUM($I950:AX950))))</f>
        <v>0</v>
      </c>
      <c r="AZ950" s="31">
        <f>IF($I916="n/a",0,IF(AZ$4&lt;=$C950,0,IF(SUM($C950,$I916)&gt;AZ$4,$Z930/$I916,$Z930-SUM($I950:AY950))))</f>
        <v>0</v>
      </c>
      <c r="BA950" s="31">
        <f>IF($I916="n/a",0,IF(BA$4&lt;=$C950,0,IF(SUM($C950,$I916)&gt;BA$4,$Z930/$I916,$Z930-SUM($I950:AZ950))))</f>
        <v>0</v>
      </c>
      <c r="BB950" s="31">
        <f>IF($I916="n/a",0,IF(BB$4&lt;=$C950,0,IF(SUM($C950,$I916)&gt;BB$4,$Z930/$I916,$Z930-SUM($I950:BA950))))</f>
        <v>0</v>
      </c>
      <c r="BC950" s="31">
        <f>IF($I916="n/a",0,IF(BC$4&lt;=$C950,0,IF(SUM($C950,$I916)&gt;BC$4,$Z930/$I916,$Z930-SUM($I950:BB950))))</f>
        <v>0</v>
      </c>
      <c r="BD950" s="31">
        <f>IF($I916="n/a",0,IF(BD$4&lt;=$C950,0,IF(SUM($C950,$I916)&gt;BD$4,$Z930/$I916,$Z930-SUM($I950:BC950))))</f>
        <v>0</v>
      </c>
      <c r="BE950" s="31">
        <f>IF($I916="n/a",0,IF(BE$4&lt;=$C950,0,IF(SUM($C950,$I916)&gt;BE$4,$Z930/$I916,$Z930-SUM($I950:BD950))))</f>
        <v>0</v>
      </c>
      <c r="BF950" s="31">
        <f>IF($I916="n/a",0,IF(BF$4&lt;=$C950,0,IF(SUM($C950,$I916)&gt;BF$4,$Z930/$I916,$Z930-SUM($I950:BE950))))</f>
        <v>0</v>
      </c>
      <c r="BG950" s="31">
        <f>IF($I916="n/a",0,IF(BG$4&lt;=$C950,0,IF(SUM($C950,$I916)&gt;BG$4,$Z930/$I916,$Z930-SUM($I950:BF950))))</f>
        <v>0</v>
      </c>
      <c r="BH950" s="31">
        <f>IF($I916="n/a",0,IF(BH$4&lt;=$C950,0,IF(SUM($C950,$I916)&gt;BH$4,$Z930/$I916,$Z930-SUM($I950:BG950))))</f>
        <v>0</v>
      </c>
      <c r="BI950" s="31">
        <f>IF($I916="n/a",0,IF(BI$4&lt;=$C950,0,IF(SUM($C950,$I916)&gt;BI$4,$Z930/$I916,$Z930-SUM($I950:BH950))))</f>
        <v>0</v>
      </c>
      <c r="BJ950" s="31">
        <f>IF($I916="n/a",0,IF(BJ$4&lt;=$C950,0,IF(SUM($C950,$I916)&gt;BJ$4,$Z930/$I916,$Z930-SUM($I950:BI950))))</f>
        <v>0</v>
      </c>
      <c r="BK950" s="31">
        <f>IF($I916="n/a",0,IF(BK$4&lt;=$C950,0,IF(SUM($C950,$I916)&gt;BK$4,$Z930/$I916,$Z930-SUM($I950:BJ950))))</f>
        <v>0</v>
      </c>
      <c r="BL950" s="31">
        <f>IF($I916="n/a",0,IF(BL$4&lt;=$C950,0,IF(SUM($C950,$I916)&gt;BL$4,$Z930/$I916,$Z930-SUM($I950:BK950))))</f>
        <v>0</v>
      </c>
      <c r="BM950" s="31">
        <f>IF($I916="n/a",0,IF(BM$4&lt;=$C950,0,IF(SUM($C950,$I916)&gt;BM$4,$Z930/$I916,$Z930-SUM($I950:BL950))))</f>
        <v>0</v>
      </c>
      <c r="BN950" s="31">
        <f>IF($I916="n/a",0,IF(BN$4&lt;=$C950,0,IF(SUM($C950,$I916)&gt;BN$4,$Z930/$I916,$Z930-SUM($I950:BM950))))</f>
        <v>0</v>
      </c>
      <c r="BO950" s="31">
        <f>IF($I916="n/a",0,IF(BO$4&lt;=$C950,0,IF(SUM($C950,$I916)&gt;BO$4,$Z930/$I916,$Z930-SUM($I950:BN950))))</f>
        <v>0</v>
      </c>
      <c r="BP950" s="31">
        <f>IF($I916="n/a",0,IF(BP$4&lt;=$C950,0,IF(SUM($C950,$I916)&gt;BP$4,$Z930/$I916,$Z930-SUM($I950:BO950))))</f>
        <v>0</v>
      </c>
      <c r="BQ950" s="31">
        <f>IF($I916="n/a",0,IF(BQ$4&lt;=$C950,0,IF(SUM($C950,$I916)&gt;BQ$4,$Z930/$I916,$Z930-SUM($I950:BP950))))</f>
        <v>0</v>
      </c>
      <c r="BR950" s="31">
        <f>IF($I916="n/a",0,IF(BR$4&lt;=$C950,0,IF(SUM($C950,$I916)&gt;BR$4,$Z930/$I916,$Z930-SUM($I950:BQ950))))</f>
        <v>0</v>
      </c>
      <c r="BS950" s="31">
        <f>IF($I916="n/a",0,IF(BS$4&lt;=$C950,0,IF(SUM($C950,$I916)&gt;BS$4,$Z930/$I916,$Z930-SUM($I950:BR950))))</f>
        <v>0</v>
      </c>
      <c r="BT950" s="31">
        <f>IF($I916="n/a",0,IF(BT$4&lt;=$C950,0,IF(SUM($C950,$I916)&gt;BT$4,$Z930/$I916,$Z930-SUM($I950:BS950))))</f>
        <v>0</v>
      </c>
      <c r="BU950" s="31">
        <f>IF($I916="n/a",0,IF(BU$4&lt;=$C950,0,IF(SUM($C950,$I916)&gt;BU$4,$Z930/$I916,$Z930-SUM($I950:BT950))))</f>
        <v>0</v>
      </c>
      <c r="BV950" s="31">
        <f>IF($I916="n/a",0,IF(BV$4&lt;=$C950,0,IF(SUM($C950,$I916)&gt;BV$4,$Z930/$I916,$Z930-SUM($I950:BU950))))</f>
        <v>0</v>
      </c>
      <c r="BW950" s="31">
        <f>IF($I916="n/a",0,IF(BW$4&lt;=$C950,0,IF(SUM($C950,$I916)&gt;BW$4,$Z930/$I916,$Z930-SUM($I950:BV950))))</f>
        <v>0</v>
      </c>
      <c r="BX950" s="31">
        <f>IF($I916="n/a",0,IF(BX$4&lt;=$C950,0,IF(SUM($C950,$I916)&gt;BX$4,$Z930/$I916,$Z930-SUM($I950:BW950))))</f>
        <v>0</v>
      </c>
      <c r="BY950" s="31">
        <f>IF($I916="n/a",0,IF(BY$4&lt;=$C950,0,IF(SUM($C950,$I916)&gt;BY$4,$Z930/$I916,$Z930-SUM($I950:BX950))))</f>
        <v>0</v>
      </c>
      <c r="BZ950" s="31">
        <f>IF($I916="n/a",0,IF(BZ$4&lt;=$C950,0,IF(SUM($C950,$I916)&gt;BZ$4,$Z930/$I916,$Z930-SUM($I950:BY950))))</f>
        <v>0</v>
      </c>
      <c r="CA950" s="31">
        <f>IF($I916="n/a",0,IF(CA$4&lt;=$C950,0,IF(SUM($C950,$I916)&gt;CA$4,$Z930/$I916,$Z930-SUM($I950:BZ950))))</f>
        <v>0</v>
      </c>
      <c r="CB950" s="31">
        <f>IF($I916="n/a",0,IF(CB$4&lt;=$C950,0,IF(SUM($C950,$I916)&gt;CB$4,$Z930/$I916,$Z930-SUM($I950:CA950))))</f>
        <v>0</v>
      </c>
      <c r="CC950" s="31">
        <f>IF($I916="n/a",0,IF(CC$4&lt;=$C950,0,IF(SUM($C950,$I916)&gt;CC$4,$Z930/$I916,$Z930-SUM($I950:CB950))))</f>
        <v>0</v>
      </c>
      <c r="CD950" s="31">
        <f>IF($I916="n/a",0,IF(CD$4&lt;=$C950,0,IF(SUM($C950,$I916)&gt;CD$4,$Z930/$I916,$Z930-SUM($I950:CC950))))</f>
        <v>0</v>
      </c>
      <c r="CE950" s="31">
        <f>IF($I916="n/a",0,IF(CE$4&lt;=$C950,0,IF(SUM($C950,$I916)&gt;CE$4,$Z930/$I916,$Z930-SUM($I950:CD950))))</f>
        <v>0</v>
      </c>
      <c r="CF950" s="31">
        <f>IF($I916="n/a",0,IF(CF$4&lt;=$C950,0,IF(SUM($C950,$I916)&gt;CF$4,$Z930/$I916,$Z930-SUM($I950:CE950))))</f>
        <v>0</v>
      </c>
    </row>
    <row r="951" spans="1:84" s="153" customFormat="1" ht="12.75" customHeight="1">
      <c r="A951"/>
      <c r="C951" s="197">
        <v>2033</v>
      </c>
      <c r="D951" s="21" t="s">
        <v>62</v>
      </c>
      <c r="E951" s="21" t="s">
        <v>185</v>
      </c>
      <c r="I951" s="31"/>
      <c r="J951" s="31">
        <f>IF($I916="n/a",0,IF(J$4&lt;=$C951,0,IF(SUM($C951,$I916)&gt;J$4,$AA930/$I916,$AA930-SUM($I951:I951))))</f>
        <v>0</v>
      </c>
      <c r="K951" s="31">
        <f>IF($I916="n/a",0,IF(K$4&lt;=$C951,0,IF(SUM($C951,$I916)&gt;K$4,$AA930/$I916,$AA930-SUM($I951:J951))))</f>
        <v>0</v>
      </c>
      <c r="L951" s="31">
        <f>IF($I916="n/a",0,IF(L$4&lt;=$C951,0,IF(SUM($C951,$I916)&gt;L$4,$AA930/$I916,$AA930-SUM($I951:K951))))</f>
        <v>0</v>
      </c>
      <c r="M951" s="31">
        <f>IF($I916="n/a",0,IF(M$4&lt;=$C951,0,IF(SUM($C951,$I916)&gt;M$4,$AA930/$I916,$AA930-SUM($I951:L951))))</f>
        <v>0</v>
      </c>
      <c r="N951" s="31">
        <f>IF($I916="n/a",0,IF(N$4&lt;=$C951,0,IF(SUM($C951,$I916)&gt;N$4,$AA930/$I916,$AA930-SUM($I951:M951))))</f>
        <v>0</v>
      </c>
      <c r="O951" s="31">
        <f>IF($I916="n/a",0,IF(O$4&lt;=$C951,0,IF(SUM($C951,$I916)&gt;O$4,$AA930/$I916,$AA930-SUM($I951:N951))))</f>
        <v>0</v>
      </c>
      <c r="P951" s="31">
        <f>IF($I916="n/a",0,IF(P$4&lt;=$C951,0,IF(SUM($C951,$I916)&gt;P$4,$AA930/$I916,$AA930-SUM($I951:O951))))</f>
        <v>0</v>
      </c>
      <c r="Q951" s="31">
        <f>IF($I916="n/a",0,IF(Q$4&lt;=$C951,0,IF(SUM($C951,$I916)&gt;Q$4,$AA930/$I916,$AA930-SUM($I951:P951))))</f>
        <v>0</v>
      </c>
      <c r="R951" s="31">
        <f>IF($I916="n/a",0,IF(R$4&lt;=$C951,0,IF(SUM($C951,$I916)&gt;R$4,$AA930/$I916,$AA930-SUM($I951:Q951))))</f>
        <v>0</v>
      </c>
      <c r="S951" s="31">
        <f>IF($I916="n/a",0,IF(S$4&lt;=$C951,0,IF(SUM($C951,$I916)&gt;S$4,$AA930/$I916,$AA930-SUM($I951:R951))))</f>
        <v>0</v>
      </c>
      <c r="T951" s="31">
        <f>IF($I916="n/a",0,IF(T$4&lt;=$C951,0,IF(SUM($C951,$I916)&gt;T$4,$AA930/$I916,$AA930-SUM($I951:S951))))</f>
        <v>0</v>
      </c>
      <c r="U951" s="31">
        <f>IF($I916="n/a",0,IF(U$4&lt;=$C951,0,IF(SUM($C951,$I916)&gt;U$4,$AA930/$I916,$AA930-SUM($I951:T951))))</f>
        <v>0</v>
      </c>
      <c r="V951" s="31">
        <f>IF($I916="n/a",0,IF(V$4&lt;=$C951,0,IF(SUM($C951,$I916)&gt;V$4,$AA930/$I916,$AA930-SUM($I951:U951))))</f>
        <v>0</v>
      </c>
      <c r="W951" s="31">
        <f>IF($I916="n/a",0,IF(W$4&lt;=$C951,0,IF(SUM($C951,$I916)&gt;W$4,$AA930/$I916,$AA930-SUM($I951:V951))))</f>
        <v>0</v>
      </c>
      <c r="X951" s="31">
        <f>IF($I916="n/a",0,IF(X$4&lt;=$C951,0,IF(SUM($C951,$I916)&gt;X$4,$AA930/$I916,$AA930-SUM($I951:W951))))</f>
        <v>0</v>
      </c>
      <c r="Y951" s="31">
        <f>IF($I916="n/a",0,IF(Y$4&lt;=$C951,0,IF(SUM($C951,$I916)&gt;Y$4,$AA930/$I916,$AA930-SUM($I951:X951))))</f>
        <v>0</v>
      </c>
      <c r="Z951" s="31">
        <f>IF($I916="n/a",0,IF(Z$4&lt;=$C951,0,IF(SUM($C951,$I916)&gt;Z$4,$AA930/$I916,$AA930-SUM($I951:Y951))))</f>
        <v>0</v>
      </c>
      <c r="AA951" s="31">
        <f>IF($I916="n/a",0,IF(AA$4&lt;=$C951,0,IF(SUM($C951,$I916)&gt;AA$4,$AA930/$I916,$AA930-SUM($I951:Z951))))</f>
        <v>0</v>
      </c>
      <c r="AB951" s="31">
        <f>IF($I916="n/a",0,IF(AB$4&lt;=$C951,0,IF(SUM($C951,$I916)&gt;AB$4,$AA930/$I916,$AA930-SUM($I951:AA951))))</f>
        <v>0</v>
      </c>
      <c r="AC951" s="31">
        <f>IF($I916="n/a",0,IF(AC$4&lt;=$C951,0,IF(SUM($C951,$I916)&gt;AC$4,$AA930/$I916,$AA930-SUM($I951:AB951))))</f>
        <v>0</v>
      </c>
      <c r="AD951" s="31">
        <f>IF($I916="n/a",0,IF(AD$4&lt;=$C951,0,IF(SUM($C951,$I916)&gt;AD$4,$AA930/$I916,$AA930-SUM($I951:AC951))))</f>
        <v>0</v>
      </c>
      <c r="AE951" s="31">
        <f>IF($I916="n/a",0,IF(AE$4&lt;=$C951,0,IF(SUM($C951,$I916)&gt;AE$4,$AA930/$I916,$AA930-SUM($I951:AD951))))</f>
        <v>0</v>
      </c>
      <c r="AF951" s="31">
        <f>IF($I916="n/a",0,IF(AF$4&lt;=$C951,0,IF(SUM($C951,$I916)&gt;AF$4,$AA930/$I916,$AA930-SUM($I951:AE951))))</f>
        <v>0</v>
      </c>
      <c r="AG951" s="31">
        <f>IF($I916="n/a",0,IF(AG$4&lt;=$C951,0,IF(SUM($C951,$I916)&gt;AG$4,$AA930/$I916,$AA930-SUM($I951:AF951))))</f>
        <v>0</v>
      </c>
      <c r="AH951" s="31">
        <f>IF($I916="n/a",0,IF(AH$4&lt;=$C951,0,IF(SUM($C951,$I916)&gt;AH$4,$AA930/$I916,$AA930-SUM($I951:AG951))))</f>
        <v>0</v>
      </c>
      <c r="AI951" s="31">
        <f>IF($I916="n/a",0,IF(AI$4&lt;=$C951,0,IF(SUM($C951,$I916)&gt;AI$4,$AA930/$I916,$AA930-SUM($I951:AH951))))</f>
        <v>0</v>
      </c>
      <c r="AJ951" s="31">
        <f>IF($I916="n/a",0,IF(AJ$4&lt;=$C951,0,IF(SUM($C951,$I916)&gt;AJ$4,$AA930/$I916,$AA930-SUM($I951:AI951))))</f>
        <v>0</v>
      </c>
      <c r="AK951" s="31">
        <f>IF($I916="n/a",0,IF(AK$4&lt;=$C951,0,IF(SUM($C951,$I916)&gt;AK$4,$AA930/$I916,$AA930-SUM($I951:AJ951))))</f>
        <v>0</v>
      </c>
      <c r="AL951" s="31">
        <f>IF($I916="n/a",0,IF(AL$4&lt;=$C951,0,IF(SUM($C951,$I916)&gt;AL$4,$AA930/$I916,$AA930-SUM($I951:AK951))))</f>
        <v>0</v>
      </c>
      <c r="AM951" s="31">
        <f>IF($I916="n/a",0,IF(AM$4&lt;=$C951,0,IF(SUM($C951,$I916)&gt;AM$4,$AA930/$I916,$AA930-SUM($I951:AL951))))</f>
        <v>0</v>
      </c>
      <c r="AN951" s="31">
        <f>IF($I916="n/a",0,IF(AN$4&lt;=$C951,0,IF(SUM($C951,$I916)&gt;AN$4,$AA930/$I916,$AA930-SUM($I951:AM951))))</f>
        <v>0</v>
      </c>
      <c r="AO951" s="31">
        <f>IF($I916="n/a",0,IF(AO$4&lt;=$C951,0,IF(SUM($C951,$I916)&gt;AO$4,$AA930/$I916,$AA930-SUM($I951:AN951))))</f>
        <v>0</v>
      </c>
      <c r="AP951" s="31">
        <f>IF($I916="n/a",0,IF(AP$4&lt;=$C951,0,IF(SUM($C951,$I916)&gt;AP$4,$AA930/$I916,$AA930-SUM($I951:AO951))))</f>
        <v>0</v>
      </c>
      <c r="AQ951" s="31">
        <f>IF($I916="n/a",0,IF(AQ$4&lt;=$C951,0,IF(SUM($C951,$I916)&gt;AQ$4,$AA930/$I916,$AA930-SUM($I951:AP951))))</f>
        <v>0</v>
      </c>
      <c r="AR951" s="31">
        <f>IF($I916="n/a",0,IF(AR$4&lt;=$C951,0,IF(SUM($C951,$I916)&gt;AR$4,$AA930/$I916,$AA930-SUM($I951:AQ951))))</f>
        <v>0</v>
      </c>
      <c r="AS951" s="31">
        <f>IF($I916="n/a",0,IF(AS$4&lt;=$C951,0,IF(SUM($C951,$I916)&gt;AS$4,$AA930/$I916,$AA930-SUM($I951:AR951))))</f>
        <v>0</v>
      </c>
      <c r="AT951" s="31">
        <f>IF($I916="n/a",0,IF(AT$4&lt;=$C951,0,IF(SUM($C951,$I916)&gt;AT$4,$AA930/$I916,$AA930-SUM($I951:AS951))))</f>
        <v>0</v>
      </c>
      <c r="AU951" s="31">
        <f>IF($I916="n/a",0,IF(AU$4&lt;=$C951,0,IF(SUM($C951,$I916)&gt;AU$4,$AA930/$I916,$AA930-SUM($I951:AT951))))</f>
        <v>0</v>
      </c>
      <c r="AV951" s="31">
        <f>IF($I916="n/a",0,IF(AV$4&lt;=$C951,0,IF(SUM($C951,$I916)&gt;AV$4,$AA930/$I916,$AA930-SUM($I951:AU951))))</f>
        <v>0</v>
      </c>
      <c r="AW951" s="31">
        <f>IF($I916="n/a",0,IF(AW$4&lt;=$C951,0,IF(SUM($C951,$I916)&gt;AW$4,$AA930/$I916,$AA930-SUM($I951:AV951))))</f>
        <v>0</v>
      </c>
      <c r="AX951" s="31">
        <f>IF($I916="n/a",0,IF(AX$4&lt;=$C951,0,IF(SUM($C951,$I916)&gt;AX$4,$AA930/$I916,$AA930-SUM($I951:AW951))))</f>
        <v>0</v>
      </c>
      <c r="AY951" s="31">
        <f>IF($I916="n/a",0,IF(AY$4&lt;=$C951,0,IF(SUM($C951,$I916)&gt;AY$4,$AA930/$I916,$AA930-SUM($I951:AX951))))</f>
        <v>0</v>
      </c>
      <c r="AZ951" s="31">
        <f>IF($I916="n/a",0,IF(AZ$4&lt;=$C951,0,IF(SUM($C951,$I916)&gt;AZ$4,$AA930/$I916,$AA930-SUM($I951:AY951))))</f>
        <v>0</v>
      </c>
      <c r="BA951" s="31">
        <f>IF($I916="n/a",0,IF(BA$4&lt;=$C951,0,IF(SUM($C951,$I916)&gt;BA$4,$AA930/$I916,$AA930-SUM($I951:AZ951))))</f>
        <v>0</v>
      </c>
      <c r="BB951" s="31">
        <f>IF($I916="n/a",0,IF(BB$4&lt;=$C951,0,IF(SUM($C951,$I916)&gt;BB$4,$AA930/$I916,$AA930-SUM($I951:BA951))))</f>
        <v>0</v>
      </c>
      <c r="BC951" s="31">
        <f>IF($I916="n/a",0,IF(BC$4&lt;=$C951,0,IF(SUM($C951,$I916)&gt;BC$4,$AA930/$I916,$AA930-SUM($I951:BB951))))</f>
        <v>0</v>
      </c>
      <c r="BD951" s="31">
        <f>IF($I916="n/a",0,IF(BD$4&lt;=$C951,0,IF(SUM($C951,$I916)&gt;BD$4,$AA930/$I916,$AA930-SUM($I951:BC951))))</f>
        <v>0</v>
      </c>
      <c r="BE951" s="31">
        <f>IF($I916="n/a",0,IF(BE$4&lt;=$C951,0,IF(SUM($C951,$I916)&gt;BE$4,$AA930/$I916,$AA930-SUM($I951:BD951))))</f>
        <v>0</v>
      </c>
      <c r="BF951" s="31">
        <f>IF($I916="n/a",0,IF(BF$4&lt;=$C951,0,IF(SUM($C951,$I916)&gt;BF$4,$AA930/$I916,$AA930-SUM($I951:BE951))))</f>
        <v>0</v>
      </c>
      <c r="BG951" s="31">
        <f>IF($I916="n/a",0,IF(BG$4&lt;=$C951,0,IF(SUM($C951,$I916)&gt;BG$4,$AA930/$I916,$AA930-SUM($I951:BF951))))</f>
        <v>0</v>
      </c>
      <c r="BH951" s="31">
        <f>IF($I916="n/a",0,IF(BH$4&lt;=$C951,0,IF(SUM($C951,$I916)&gt;BH$4,$AA930/$I916,$AA930-SUM($I951:BG951))))</f>
        <v>0</v>
      </c>
      <c r="BI951" s="31">
        <f>IF($I916="n/a",0,IF(BI$4&lt;=$C951,0,IF(SUM($C951,$I916)&gt;BI$4,$AA930/$I916,$AA930-SUM($I951:BH951))))</f>
        <v>0</v>
      </c>
      <c r="BJ951" s="31">
        <f>IF($I916="n/a",0,IF(BJ$4&lt;=$C951,0,IF(SUM($C951,$I916)&gt;BJ$4,$AA930/$I916,$AA930-SUM($I951:BI951))))</f>
        <v>0</v>
      </c>
      <c r="BK951" s="31">
        <f>IF($I916="n/a",0,IF(BK$4&lt;=$C951,0,IF(SUM($C951,$I916)&gt;BK$4,$AA930/$I916,$AA930-SUM($I951:BJ951))))</f>
        <v>0</v>
      </c>
      <c r="BL951" s="31">
        <f>IF($I916="n/a",0,IF(BL$4&lt;=$C951,0,IF(SUM($C951,$I916)&gt;BL$4,$AA930/$I916,$AA930-SUM($I951:BK951))))</f>
        <v>0</v>
      </c>
      <c r="BM951" s="31">
        <f>IF($I916="n/a",0,IF(BM$4&lt;=$C951,0,IF(SUM($C951,$I916)&gt;BM$4,$AA930/$I916,$AA930-SUM($I951:BL951))))</f>
        <v>0</v>
      </c>
      <c r="BN951" s="31">
        <f>IF($I916="n/a",0,IF(BN$4&lt;=$C951,0,IF(SUM($C951,$I916)&gt;BN$4,$AA930/$I916,$AA930-SUM($I951:BM951))))</f>
        <v>0</v>
      </c>
      <c r="BO951" s="31">
        <f>IF($I916="n/a",0,IF(BO$4&lt;=$C951,0,IF(SUM($C951,$I916)&gt;BO$4,$AA930/$I916,$AA930-SUM($I951:BN951))))</f>
        <v>0</v>
      </c>
      <c r="BP951" s="31">
        <f>IF($I916="n/a",0,IF(BP$4&lt;=$C951,0,IF(SUM($C951,$I916)&gt;BP$4,$AA930/$I916,$AA930-SUM($I951:BO951))))</f>
        <v>0</v>
      </c>
      <c r="BQ951" s="31">
        <f>IF($I916="n/a",0,IF(BQ$4&lt;=$C951,0,IF(SUM($C951,$I916)&gt;BQ$4,$AA930/$I916,$AA930-SUM($I951:BP951))))</f>
        <v>0</v>
      </c>
      <c r="BR951" s="31">
        <f>IF($I916="n/a",0,IF(BR$4&lt;=$C951,0,IF(SUM($C951,$I916)&gt;BR$4,$AA930/$I916,$AA930-SUM($I951:BQ951))))</f>
        <v>0</v>
      </c>
      <c r="BS951" s="31">
        <f>IF($I916="n/a",0,IF(BS$4&lt;=$C951,0,IF(SUM($C951,$I916)&gt;BS$4,$AA930/$I916,$AA930-SUM($I951:BR951))))</f>
        <v>0</v>
      </c>
      <c r="BT951" s="31">
        <f>IF($I916="n/a",0,IF(BT$4&lt;=$C951,0,IF(SUM($C951,$I916)&gt;BT$4,$AA930/$I916,$AA930-SUM($I951:BS951))))</f>
        <v>0</v>
      </c>
      <c r="BU951" s="31">
        <f>IF($I916="n/a",0,IF(BU$4&lt;=$C951,0,IF(SUM($C951,$I916)&gt;BU$4,$AA930/$I916,$AA930-SUM($I951:BT951))))</f>
        <v>0</v>
      </c>
      <c r="BV951" s="31">
        <f>IF($I916="n/a",0,IF(BV$4&lt;=$C951,0,IF(SUM($C951,$I916)&gt;BV$4,$AA930/$I916,$AA930-SUM($I951:BU951))))</f>
        <v>0</v>
      </c>
      <c r="BW951" s="31">
        <f>IF($I916="n/a",0,IF(BW$4&lt;=$C951,0,IF(SUM($C951,$I916)&gt;BW$4,$AA930/$I916,$AA930-SUM($I951:BV951))))</f>
        <v>0</v>
      </c>
      <c r="BX951" s="31">
        <f>IF($I916="n/a",0,IF(BX$4&lt;=$C951,0,IF(SUM($C951,$I916)&gt;BX$4,$AA930/$I916,$AA930-SUM($I951:BW951))))</f>
        <v>0</v>
      </c>
      <c r="BY951" s="31">
        <f>IF($I916="n/a",0,IF(BY$4&lt;=$C951,0,IF(SUM($C951,$I916)&gt;BY$4,$AA930/$I916,$AA930-SUM($I951:BX951))))</f>
        <v>0</v>
      </c>
      <c r="BZ951" s="31">
        <f>IF($I916="n/a",0,IF(BZ$4&lt;=$C951,0,IF(SUM($C951,$I916)&gt;BZ$4,$AA930/$I916,$AA930-SUM($I951:BY951))))</f>
        <v>0</v>
      </c>
      <c r="CA951" s="31">
        <f>IF($I916="n/a",0,IF(CA$4&lt;=$C951,0,IF(SUM($C951,$I916)&gt;CA$4,$AA930/$I916,$AA930-SUM($I951:BZ951))))</f>
        <v>0</v>
      </c>
      <c r="CB951" s="31">
        <f>IF($I916="n/a",0,IF(CB$4&lt;=$C951,0,IF(SUM($C951,$I916)&gt;CB$4,$AA930/$I916,$AA930-SUM($I951:CA951))))</f>
        <v>0</v>
      </c>
      <c r="CC951" s="31">
        <f>IF($I916="n/a",0,IF(CC$4&lt;=$C951,0,IF(SUM($C951,$I916)&gt;CC$4,$AA930/$I916,$AA930-SUM($I951:CB951))))</f>
        <v>0</v>
      </c>
      <c r="CD951" s="31">
        <f>IF($I916="n/a",0,IF(CD$4&lt;=$C951,0,IF(SUM($C951,$I916)&gt;CD$4,$AA930/$I916,$AA930-SUM($I951:CC951))))</f>
        <v>0</v>
      </c>
      <c r="CE951" s="31">
        <f>IF($I916="n/a",0,IF(CE$4&lt;=$C951,0,IF(SUM($C951,$I916)&gt;CE$4,$AA930/$I916,$AA930-SUM($I951:CD951))))</f>
        <v>0</v>
      </c>
      <c r="CF951" s="31">
        <f>IF($I916="n/a",0,IF(CF$4&lt;=$C951,0,IF(SUM($C951,$I916)&gt;CF$4,$AA930/$I916,$AA930-SUM($I951:CE951))))</f>
        <v>0</v>
      </c>
    </row>
    <row r="952" spans="1:84" s="153" customFormat="1" ht="12.75" customHeight="1">
      <c r="A952"/>
      <c r="C952" s="197">
        <v>2034</v>
      </c>
      <c r="D952" s="21" t="s">
        <v>63</v>
      </c>
      <c r="E952" s="21" t="s">
        <v>185</v>
      </c>
      <c r="I952" s="31"/>
      <c r="J952" s="31">
        <f>IF($I916="n/a",0,IF(J$4&lt;=$C952,0,IF(SUM($C952,$I916)&gt;J$4,$AB930/$I916,$AB930-SUM($I952:I952))))</f>
        <v>0</v>
      </c>
      <c r="K952" s="31">
        <f>IF($I916="n/a",0,IF(K$4&lt;=$C952,0,IF(SUM($C952,$I916)&gt;K$4,$AB930/$I916,$AB930-SUM($I952:J952))))</f>
        <v>0</v>
      </c>
      <c r="L952" s="31">
        <f>IF($I916="n/a",0,IF(L$4&lt;=$C952,0,IF(SUM($C952,$I916)&gt;L$4,$AB930/$I916,$AB930-SUM($I952:K952))))</f>
        <v>0</v>
      </c>
      <c r="M952" s="31">
        <f>IF($I916="n/a",0,IF(M$4&lt;=$C952,0,IF(SUM($C952,$I916)&gt;M$4,$AB930/$I916,$AB930-SUM($I952:L952))))</f>
        <v>0</v>
      </c>
      <c r="N952" s="31">
        <f>IF($I916="n/a",0,IF(N$4&lt;=$C952,0,IF(SUM($C952,$I916)&gt;N$4,$AB930/$I916,$AB930-SUM($I952:M952))))</f>
        <v>0</v>
      </c>
      <c r="O952" s="31">
        <f>IF($I916="n/a",0,IF(O$4&lt;=$C952,0,IF(SUM($C952,$I916)&gt;O$4,$AB930/$I916,$AB930-SUM($I952:N952))))</f>
        <v>0</v>
      </c>
      <c r="P952" s="31">
        <f>IF($I916="n/a",0,IF(P$4&lt;=$C952,0,IF(SUM($C952,$I916)&gt;P$4,$AB930/$I916,$AB930-SUM($I952:O952))))</f>
        <v>0</v>
      </c>
      <c r="Q952" s="31">
        <f>IF($I916="n/a",0,IF(Q$4&lt;=$C952,0,IF(SUM($C952,$I916)&gt;Q$4,$AB930/$I916,$AB930-SUM($I952:P952))))</f>
        <v>0</v>
      </c>
      <c r="R952" s="31">
        <f>IF($I916="n/a",0,IF(R$4&lt;=$C952,0,IF(SUM($C952,$I916)&gt;R$4,$AB930/$I916,$AB930-SUM($I952:Q952))))</f>
        <v>0</v>
      </c>
      <c r="S952" s="31">
        <f>IF($I916="n/a",0,IF(S$4&lt;=$C952,0,IF(SUM($C952,$I916)&gt;S$4,$AB930/$I916,$AB930-SUM($I952:R952))))</f>
        <v>0</v>
      </c>
      <c r="T952" s="31">
        <f>IF($I916="n/a",0,IF(T$4&lt;=$C952,0,IF(SUM($C952,$I916)&gt;T$4,$AB930/$I916,$AB930-SUM($I952:S952))))</f>
        <v>0</v>
      </c>
      <c r="U952" s="31">
        <f>IF($I916="n/a",0,IF(U$4&lt;=$C952,0,IF(SUM($C952,$I916)&gt;U$4,$AB930/$I916,$AB930-SUM($I952:T952))))</f>
        <v>0</v>
      </c>
      <c r="V952" s="31">
        <f>IF($I916="n/a",0,IF(V$4&lt;=$C952,0,IF(SUM($C952,$I916)&gt;V$4,$AB930/$I916,$AB930-SUM($I952:U952))))</f>
        <v>0</v>
      </c>
      <c r="W952" s="31">
        <f>IF($I916="n/a",0,IF(W$4&lt;=$C952,0,IF(SUM($C952,$I916)&gt;W$4,$AB930/$I916,$AB930-SUM($I952:V952))))</f>
        <v>0</v>
      </c>
      <c r="X952" s="31">
        <f>IF($I916="n/a",0,IF(X$4&lt;=$C952,0,IF(SUM($C952,$I916)&gt;X$4,$AB930/$I916,$AB930-SUM($I952:W952))))</f>
        <v>0</v>
      </c>
      <c r="Y952" s="31">
        <f>IF($I916="n/a",0,IF(Y$4&lt;=$C952,0,IF(SUM($C952,$I916)&gt;Y$4,$AB930/$I916,$AB930-SUM($I952:X952))))</f>
        <v>0</v>
      </c>
      <c r="Z952" s="31">
        <f>IF($I916="n/a",0,IF(Z$4&lt;=$C952,0,IF(SUM($C952,$I916)&gt;Z$4,$AB930/$I916,$AB930-SUM($I952:Y952))))</f>
        <v>0</v>
      </c>
      <c r="AA952" s="31">
        <f>IF($I916="n/a",0,IF(AA$4&lt;=$C952,0,IF(SUM($C952,$I916)&gt;AA$4,$AB930/$I916,$AB930-SUM($I952:Z952))))</f>
        <v>0</v>
      </c>
      <c r="AB952" s="31">
        <f>IF($I916="n/a",0,IF(AB$4&lt;=$C952,0,IF(SUM($C952,$I916)&gt;AB$4,$AB930/$I916,$AB930-SUM($I952:AA952))))</f>
        <v>0</v>
      </c>
      <c r="AC952" s="31">
        <f>IF($I916="n/a",0,IF(AC$4&lt;=$C952,0,IF(SUM($C952,$I916)&gt;AC$4,$AB930/$I916,$AB930-SUM($I952:AB952))))</f>
        <v>0</v>
      </c>
      <c r="AD952" s="31">
        <f>IF($I916="n/a",0,IF(AD$4&lt;=$C952,0,IF(SUM($C952,$I916)&gt;AD$4,$AB930/$I916,$AB930-SUM($I952:AC952))))</f>
        <v>0</v>
      </c>
      <c r="AE952" s="31">
        <f>IF($I916="n/a",0,IF(AE$4&lt;=$C952,0,IF(SUM($C952,$I916)&gt;AE$4,$AB930/$I916,$AB930-SUM($I952:AD952))))</f>
        <v>0</v>
      </c>
      <c r="AF952" s="31">
        <f>IF($I916="n/a",0,IF(AF$4&lt;=$C952,0,IF(SUM($C952,$I916)&gt;AF$4,$AB930/$I916,$AB930-SUM($I952:AE952))))</f>
        <v>0</v>
      </c>
      <c r="AG952" s="31">
        <f>IF($I916="n/a",0,IF(AG$4&lt;=$C952,0,IF(SUM($C952,$I916)&gt;AG$4,$AB930/$I916,$AB930-SUM($I952:AF952))))</f>
        <v>0</v>
      </c>
      <c r="AH952" s="31">
        <f>IF($I916="n/a",0,IF(AH$4&lt;=$C952,0,IF(SUM($C952,$I916)&gt;AH$4,$AB930/$I916,$AB930-SUM($I952:AG952))))</f>
        <v>0</v>
      </c>
      <c r="AI952" s="31">
        <f>IF($I916="n/a",0,IF(AI$4&lt;=$C952,0,IF(SUM($C952,$I916)&gt;AI$4,$AB930/$I916,$AB930-SUM($I952:AH952))))</f>
        <v>0</v>
      </c>
      <c r="AJ952" s="31">
        <f>IF($I916="n/a",0,IF(AJ$4&lt;=$C952,0,IF(SUM($C952,$I916)&gt;AJ$4,$AB930/$I916,$AB930-SUM($I952:AI952))))</f>
        <v>0</v>
      </c>
      <c r="AK952" s="31">
        <f>IF($I916="n/a",0,IF(AK$4&lt;=$C952,0,IF(SUM($C952,$I916)&gt;AK$4,$AB930/$I916,$AB930-SUM($I952:AJ952))))</f>
        <v>0</v>
      </c>
      <c r="AL952" s="31">
        <f>IF($I916="n/a",0,IF(AL$4&lt;=$C952,0,IF(SUM($C952,$I916)&gt;AL$4,$AB930/$I916,$AB930-SUM($I952:AK952))))</f>
        <v>0</v>
      </c>
      <c r="AM952" s="31">
        <f>IF($I916="n/a",0,IF(AM$4&lt;=$C952,0,IF(SUM($C952,$I916)&gt;AM$4,$AB930/$I916,$AB930-SUM($I952:AL952))))</f>
        <v>0</v>
      </c>
      <c r="AN952" s="31">
        <f>IF($I916="n/a",0,IF(AN$4&lt;=$C952,0,IF(SUM($C952,$I916)&gt;AN$4,$AB930/$I916,$AB930-SUM($I952:AM952))))</f>
        <v>0</v>
      </c>
      <c r="AO952" s="31">
        <f>IF($I916="n/a",0,IF(AO$4&lt;=$C952,0,IF(SUM($C952,$I916)&gt;AO$4,$AB930/$I916,$AB930-SUM($I952:AN952))))</f>
        <v>0</v>
      </c>
      <c r="AP952" s="31">
        <f>IF($I916="n/a",0,IF(AP$4&lt;=$C952,0,IF(SUM($C952,$I916)&gt;AP$4,$AB930/$I916,$AB930-SUM($I952:AO952))))</f>
        <v>0</v>
      </c>
      <c r="AQ952" s="31">
        <f>IF($I916="n/a",0,IF(AQ$4&lt;=$C952,0,IF(SUM($C952,$I916)&gt;AQ$4,$AB930/$I916,$AB930-SUM($I952:AP952))))</f>
        <v>0</v>
      </c>
      <c r="AR952" s="31">
        <f>IF($I916="n/a",0,IF(AR$4&lt;=$C952,0,IF(SUM($C952,$I916)&gt;AR$4,$AB930/$I916,$AB930-SUM($I952:AQ952))))</f>
        <v>0</v>
      </c>
      <c r="AS952" s="31">
        <f>IF($I916="n/a",0,IF(AS$4&lt;=$C952,0,IF(SUM($C952,$I916)&gt;AS$4,$AB930/$I916,$AB930-SUM($I952:AR952))))</f>
        <v>0</v>
      </c>
      <c r="AT952" s="31">
        <f>IF($I916="n/a",0,IF(AT$4&lt;=$C952,0,IF(SUM($C952,$I916)&gt;AT$4,$AB930/$I916,$AB930-SUM($I952:AS952))))</f>
        <v>0</v>
      </c>
      <c r="AU952" s="31">
        <f>IF($I916="n/a",0,IF(AU$4&lt;=$C952,0,IF(SUM($C952,$I916)&gt;AU$4,$AB930/$I916,$AB930-SUM($I952:AT952))))</f>
        <v>0</v>
      </c>
      <c r="AV952" s="31">
        <f>IF($I916="n/a",0,IF(AV$4&lt;=$C952,0,IF(SUM($C952,$I916)&gt;AV$4,$AB930/$I916,$AB930-SUM($I952:AU952))))</f>
        <v>0</v>
      </c>
      <c r="AW952" s="31">
        <f>IF($I916="n/a",0,IF(AW$4&lt;=$C952,0,IF(SUM($C952,$I916)&gt;AW$4,$AB930/$I916,$AB930-SUM($I952:AV952))))</f>
        <v>0</v>
      </c>
      <c r="AX952" s="31">
        <f>IF($I916="n/a",0,IF(AX$4&lt;=$C952,0,IF(SUM($C952,$I916)&gt;AX$4,$AB930/$I916,$AB930-SUM($I952:AW952))))</f>
        <v>0</v>
      </c>
      <c r="AY952" s="31">
        <f>IF($I916="n/a",0,IF(AY$4&lt;=$C952,0,IF(SUM($C952,$I916)&gt;AY$4,$AB930/$I916,$AB930-SUM($I952:AX952))))</f>
        <v>0</v>
      </c>
      <c r="AZ952" s="31">
        <f>IF($I916="n/a",0,IF(AZ$4&lt;=$C952,0,IF(SUM($C952,$I916)&gt;AZ$4,$AB930/$I916,$AB930-SUM($I952:AY952))))</f>
        <v>0</v>
      </c>
      <c r="BA952" s="31">
        <f>IF($I916="n/a",0,IF(BA$4&lt;=$C952,0,IF(SUM($C952,$I916)&gt;BA$4,$AB930/$I916,$AB930-SUM($I952:AZ952))))</f>
        <v>0</v>
      </c>
      <c r="BB952" s="31">
        <f>IF($I916="n/a",0,IF(BB$4&lt;=$C952,0,IF(SUM($C952,$I916)&gt;BB$4,$AB930/$I916,$AB930-SUM($I952:BA952))))</f>
        <v>0</v>
      </c>
      <c r="BC952" s="31">
        <f>IF($I916="n/a",0,IF(BC$4&lt;=$C952,0,IF(SUM($C952,$I916)&gt;BC$4,$AB930/$I916,$AB930-SUM($I952:BB952))))</f>
        <v>0</v>
      </c>
      <c r="BD952" s="31">
        <f>IF($I916="n/a",0,IF(BD$4&lt;=$C952,0,IF(SUM($C952,$I916)&gt;BD$4,$AB930/$I916,$AB930-SUM($I952:BC952))))</f>
        <v>0</v>
      </c>
      <c r="BE952" s="31">
        <f>IF($I916="n/a",0,IF(BE$4&lt;=$C952,0,IF(SUM($C952,$I916)&gt;BE$4,$AB930/$I916,$AB930-SUM($I952:BD952))))</f>
        <v>0</v>
      </c>
      <c r="BF952" s="31">
        <f>IF($I916="n/a",0,IF(BF$4&lt;=$C952,0,IF(SUM($C952,$I916)&gt;BF$4,$AB930/$I916,$AB930-SUM($I952:BE952))))</f>
        <v>0</v>
      </c>
      <c r="BG952" s="31">
        <f>IF($I916="n/a",0,IF(BG$4&lt;=$C952,0,IF(SUM($C952,$I916)&gt;BG$4,$AB930/$I916,$AB930-SUM($I952:BF952))))</f>
        <v>0</v>
      </c>
      <c r="BH952" s="31">
        <f>IF($I916="n/a",0,IF(BH$4&lt;=$C952,0,IF(SUM($C952,$I916)&gt;BH$4,$AB930/$I916,$AB930-SUM($I952:BG952))))</f>
        <v>0</v>
      </c>
      <c r="BI952" s="31">
        <f>IF($I916="n/a",0,IF(BI$4&lt;=$C952,0,IF(SUM($C952,$I916)&gt;BI$4,$AB930/$I916,$AB930-SUM($I952:BH952))))</f>
        <v>0</v>
      </c>
      <c r="BJ952" s="31">
        <f>IF($I916="n/a",0,IF(BJ$4&lt;=$C952,0,IF(SUM($C952,$I916)&gt;BJ$4,$AB930/$I916,$AB930-SUM($I952:BI952))))</f>
        <v>0</v>
      </c>
      <c r="BK952" s="31">
        <f>IF($I916="n/a",0,IF(BK$4&lt;=$C952,0,IF(SUM($C952,$I916)&gt;BK$4,$AB930/$I916,$AB930-SUM($I952:BJ952))))</f>
        <v>0</v>
      </c>
      <c r="BL952" s="31">
        <f>IF($I916="n/a",0,IF(BL$4&lt;=$C952,0,IF(SUM($C952,$I916)&gt;BL$4,$AB930/$I916,$AB930-SUM($I952:BK952))))</f>
        <v>0</v>
      </c>
      <c r="BM952" s="31">
        <f>IF($I916="n/a",0,IF(BM$4&lt;=$C952,0,IF(SUM($C952,$I916)&gt;BM$4,$AB930/$I916,$AB930-SUM($I952:BL952))))</f>
        <v>0</v>
      </c>
      <c r="BN952" s="31">
        <f>IF($I916="n/a",0,IF(BN$4&lt;=$C952,0,IF(SUM($C952,$I916)&gt;BN$4,$AB930/$I916,$AB930-SUM($I952:BM952))))</f>
        <v>0</v>
      </c>
      <c r="BO952" s="31">
        <f>IF($I916="n/a",0,IF(BO$4&lt;=$C952,0,IF(SUM($C952,$I916)&gt;BO$4,$AB930/$I916,$AB930-SUM($I952:BN952))))</f>
        <v>0</v>
      </c>
      <c r="BP952" s="31">
        <f>IF($I916="n/a",0,IF(BP$4&lt;=$C952,0,IF(SUM($C952,$I916)&gt;BP$4,$AB930/$I916,$AB930-SUM($I952:BO952))))</f>
        <v>0</v>
      </c>
      <c r="BQ952" s="31">
        <f>IF($I916="n/a",0,IF(BQ$4&lt;=$C952,0,IF(SUM($C952,$I916)&gt;BQ$4,$AB930/$I916,$AB930-SUM($I952:BP952))))</f>
        <v>0</v>
      </c>
      <c r="BR952" s="31">
        <f>IF($I916="n/a",0,IF(BR$4&lt;=$C952,0,IF(SUM($C952,$I916)&gt;BR$4,$AB930/$I916,$AB930-SUM($I952:BQ952))))</f>
        <v>0</v>
      </c>
      <c r="BS952" s="31">
        <f>IF($I916="n/a",0,IF(BS$4&lt;=$C952,0,IF(SUM($C952,$I916)&gt;BS$4,$AB930/$I916,$AB930-SUM($I952:BR952))))</f>
        <v>0</v>
      </c>
      <c r="BT952" s="31">
        <f>IF($I916="n/a",0,IF(BT$4&lt;=$C952,0,IF(SUM($C952,$I916)&gt;BT$4,$AB930/$I916,$AB930-SUM($I952:BS952))))</f>
        <v>0</v>
      </c>
      <c r="BU952" s="31">
        <f>IF($I916="n/a",0,IF(BU$4&lt;=$C952,0,IF(SUM($C952,$I916)&gt;BU$4,$AB930/$I916,$AB930-SUM($I952:BT952))))</f>
        <v>0</v>
      </c>
      <c r="BV952" s="31">
        <f>IF($I916="n/a",0,IF(BV$4&lt;=$C952,0,IF(SUM($C952,$I916)&gt;BV$4,$AB930/$I916,$AB930-SUM($I952:BU952))))</f>
        <v>0</v>
      </c>
      <c r="BW952" s="31">
        <f>IF($I916="n/a",0,IF(BW$4&lt;=$C952,0,IF(SUM($C952,$I916)&gt;BW$4,$AB930/$I916,$AB930-SUM($I952:BV952))))</f>
        <v>0</v>
      </c>
      <c r="BX952" s="31">
        <f>IF($I916="n/a",0,IF(BX$4&lt;=$C952,0,IF(SUM($C952,$I916)&gt;BX$4,$AB930/$I916,$AB930-SUM($I952:BW952))))</f>
        <v>0</v>
      </c>
      <c r="BY952" s="31">
        <f>IF($I916="n/a",0,IF(BY$4&lt;=$C952,0,IF(SUM($C952,$I916)&gt;BY$4,$AB930/$I916,$AB930-SUM($I952:BX952))))</f>
        <v>0</v>
      </c>
      <c r="BZ952" s="31">
        <f>IF($I916="n/a",0,IF(BZ$4&lt;=$C952,0,IF(SUM($C952,$I916)&gt;BZ$4,$AB930/$I916,$AB930-SUM($I952:BY952))))</f>
        <v>0</v>
      </c>
      <c r="CA952" s="31">
        <f>IF($I916="n/a",0,IF(CA$4&lt;=$C952,0,IF(SUM($C952,$I916)&gt;CA$4,$AB930/$I916,$AB930-SUM($I952:BZ952))))</f>
        <v>0</v>
      </c>
      <c r="CB952" s="31">
        <f>IF($I916="n/a",0,IF(CB$4&lt;=$C952,0,IF(SUM($C952,$I916)&gt;CB$4,$AB930/$I916,$AB930-SUM($I952:CA952))))</f>
        <v>0</v>
      </c>
      <c r="CC952" s="31">
        <f>IF($I916="n/a",0,IF(CC$4&lt;=$C952,0,IF(SUM($C952,$I916)&gt;CC$4,$AB930/$I916,$AB930-SUM($I952:CB952))))</f>
        <v>0</v>
      </c>
      <c r="CD952" s="31">
        <f>IF($I916="n/a",0,IF(CD$4&lt;=$C952,0,IF(SUM($C952,$I916)&gt;CD$4,$AB930/$I916,$AB930-SUM($I952:CC952))))</f>
        <v>0</v>
      </c>
      <c r="CE952" s="31">
        <f>IF($I916="n/a",0,IF(CE$4&lt;=$C952,0,IF(SUM($C952,$I916)&gt;CE$4,$AB930/$I916,$AB930-SUM($I952:CD952))))</f>
        <v>0</v>
      </c>
      <c r="CF952" s="31">
        <f>IF($I916="n/a",0,IF(CF$4&lt;=$C952,0,IF(SUM($C952,$I916)&gt;CF$4,$AB930/$I916,$AB930-SUM($I952:CE952))))</f>
        <v>0</v>
      </c>
    </row>
    <row r="953" spans="1:84" s="153" customFormat="1" ht="12.75" customHeight="1">
      <c r="A953"/>
      <c r="C953" s="197">
        <v>2035</v>
      </c>
      <c r="D953" s="21" t="s">
        <v>64</v>
      </c>
      <c r="E953" s="21" t="s">
        <v>185</v>
      </c>
      <c r="I953" s="31"/>
      <c r="J953" s="31">
        <f>IF($I916="n/a",0,IF(J$4&lt;=$C953,0,IF(SUM($C953,$I916)&gt;J$4,$AC930/$I916,$AC930-SUM($I953:I953))))</f>
        <v>0</v>
      </c>
      <c r="K953" s="31">
        <f>IF($I916="n/a",0,IF(K$4&lt;=$C953,0,IF(SUM($C953,$I916)&gt;K$4,$AC930/$I916,$AC930-SUM($I953:J953))))</f>
        <v>0</v>
      </c>
      <c r="L953" s="31">
        <f>IF($I916="n/a",0,IF(L$4&lt;=$C953,0,IF(SUM($C953,$I916)&gt;L$4,$AC930/$I916,$AC930-SUM($I953:K953))))</f>
        <v>0</v>
      </c>
      <c r="M953" s="31">
        <f>IF($I916="n/a",0,IF(M$4&lt;=$C953,0,IF(SUM($C953,$I916)&gt;M$4,$AC930/$I916,$AC930-SUM($I953:L953))))</f>
        <v>0</v>
      </c>
      <c r="N953" s="31">
        <f>IF($I916="n/a",0,IF(N$4&lt;=$C953,0,IF(SUM($C953,$I916)&gt;N$4,$AC930/$I916,$AC930-SUM($I953:M953))))</f>
        <v>0</v>
      </c>
      <c r="O953" s="31">
        <f>IF($I916="n/a",0,IF(O$4&lt;=$C953,0,IF(SUM($C953,$I916)&gt;O$4,$AC930/$I916,$AC930-SUM($I953:N953))))</f>
        <v>0</v>
      </c>
      <c r="P953" s="31">
        <f>IF($I916="n/a",0,IF(P$4&lt;=$C953,0,IF(SUM($C953,$I916)&gt;P$4,$AC930/$I916,$AC930-SUM($I953:O953))))</f>
        <v>0</v>
      </c>
      <c r="Q953" s="31">
        <f>IF($I916="n/a",0,IF(Q$4&lt;=$C953,0,IF(SUM($C953,$I916)&gt;Q$4,$AC930/$I916,$AC930-SUM($I953:P953))))</f>
        <v>0</v>
      </c>
      <c r="R953" s="31">
        <f>IF($I916="n/a",0,IF(R$4&lt;=$C953,0,IF(SUM($C953,$I916)&gt;R$4,$AC930/$I916,$AC930-SUM($I953:Q953))))</f>
        <v>0</v>
      </c>
      <c r="S953" s="31">
        <f>IF($I916="n/a",0,IF(S$4&lt;=$C953,0,IF(SUM($C953,$I916)&gt;S$4,$AC930/$I916,$AC930-SUM($I953:R953))))</f>
        <v>0</v>
      </c>
      <c r="T953" s="31">
        <f>IF($I916="n/a",0,IF(T$4&lt;=$C953,0,IF(SUM($C953,$I916)&gt;T$4,$AC930/$I916,$AC930-SUM($I953:S953))))</f>
        <v>0</v>
      </c>
      <c r="U953" s="31">
        <f>IF($I916="n/a",0,IF(U$4&lt;=$C953,0,IF(SUM($C953,$I916)&gt;U$4,$AC930/$I916,$AC930-SUM($I953:T953))))</f>
        <v>0</v>
      </c>
      <c r="V953" s="31">
        <f>IF($I916="n/a",0,IF(V$4&lt;=$C953,0,IF(SUM($C953,$I916)&gt;V$4,$AC930/$I916,$AC930-SUM($I953:U953))))</f>
        <v>0</v>
      </c>
      <c r="W953" s="31">
        <f>IF($I916="n/a",0,IF(W$4&lt;=$C953,0,IF(SUM($C953,$I916)&gt;W$4,$AC930/$I916,$AC930-SUM($I953:V953))))</f>
        <v>0</v>
      </c>
      <c r="X953" s="31">
        <f>IF($I916="n/a",0,IF(X$4&lt;=$C953,0,IF(SUM($C953,$I916)&gt;X$4,$AC930/$I916,$AC930-SUM($I953:W953))))</f>
        <v>0</v>
      </c>
      <c r="Y953" s="31">
        <f>IF($I916="n/a",0,IF(Y$4&lt;=$C953,0,IF(SUM($C953,$I916)&gt;Y$4,$AC930/$I916,$AC930-SUM($I953:X953))))</f>
        <v>0</v>
      </c>
      <c r="Z953" s="31">
        <f>IF($I916="n/a",0,IF(Z$4&lt;=$C953,0,IF(SUM($C953,$I916)&gt;Z$4,$AC930/$I916,$AC930-SUM($I953:Y953))))</f>
        <v>0</v>
      </c>
      <c r="AA953" s="31">
        <f>IF($I916="n/a",0,IF(AA$4&lt;=$C953,0,IF(SUM($C953,$I916)&gt;AA$4,$AC930/$I916,$AC930-SUM($I953:Z953))))</f>
        <v>0</v>
      </c>
      <c r="AB953" s="31">
        <f>IF($I916="n/a",0,IF(AB$4&lt;=$C953,0,IF(SUM($C953,$I916)&gt;AB$4,$AC930/$I916,$AC930-SUM($I953:AA953))))</f>
        <v>0</v>
      </c>
      <c r="AC953" s="31">
        <f>IF($I916="n/a",0,IF(AC$4&lt;=$C953,0,IF(SUM($C953,$I916)&gt;AC$4,$AC930/$I916,$AC930-SUM($I953:AB953))))</f>
        <v>0</v>
      </c>
      <c r="AD953" s="31">
        <f>IF($I916="n/a",0,IF(AD$4&lt;=$C953,0,IF(SUM($C953,$I916)&gt;AD$4,$AC930/$I916,$AC930-SUM($I953:AC953))))</f>
        <v>0</v>
      </c>
      <c r="AE953" s="31">
        <f>IF($I916="n/a",0,IF(AE$4&lt;=$C953,0,IF(SUM($C953,$I916)&gt;AE$4,$AC930/$I916,$AC930-SUM($I953:AD953))))</f>
        <v>0</v>
      </c>
      <c r="AF953" s="31">
        <f>IF($I916="n/a",0,IF(AF$4&lt;=$C953,0,IF(SUM($C953,$I916)&gt;AF$4,$AC930/$I916,$AC930-SUM($I953:AE953))))</f>
        <v>0</v>
      </c>
      <c r="AG953" s="31">
        <f>IF($I916="n/a",0,IF(AG$4&lt;=$C953,0,IF(SUM($C953,$I916)&gt;AG$4,$AC930/$I916,$AC930-SUM($I953:AF953))))</f>
        <v>0</v>
      </c>
      <c r="AH953" s="31">
        <f>IF($I916="n/a",0,IF(AH$4&lt;=$C953,0,IF(SUM($C953,$I916)&gt;AH$4,$AC930/$I916,$AC930-SUM($I953:AG953))))</f>
        <v>0</v>
      </c>
      <c r="AI953" s="31">
        <f>IF($I916="n/a",0,IF(AI$4&lt;=$C953,0,IF(SUM($C953,$I916)&gt;AI$4,$AC930/$I916,$AC930-SUM($I953:AH953))))</f>
        <v>0</v>
      </c>
      <c r="AJ953" s="31">
        <f>IF($I916="n/a",0,IF(AJ$4&lt;=$C953,0,IF(SUM($C953,$I916)&gt;AJ$4,$AC930/$I916,$AC930-SUM($I953:AI953))))</f>
        <v>0</v>
      </c>
      <c r="AK953" s="31">
        <f>IF($I916="n/a",0,IF(AK$4&lt;=$C953,0,IF(SUM($C953,$I916)&gt;AK$4,$AC930/$I916,$AC930-SUM($I953:AJ953))))</f>
        <v>0</v>
      </c>
      <c r="AL953" s="31">
        <f>IF($I916="n/a",0,IF(AL$4&lt;=$C953,0,IF(SUM($C953,$I916)&gt;AL$4,$AC930/$I916,$AC930-SUM($I953:AK953))))</f>
        <v>0</v>
      </c>
      <c r="AM953" s="31">
        <f>IF($I916="n/a",0,IF(AM$4&lt;=$C953,0,IF(SUM($C953,$I916)&gt;AM$4,$AC930/$I916,$AC930-SUM($I953:AL953))))</f>
        <v>0</v>
      </c>
      <c r="AN953" s="31">
        <f>IF($I916="n/a",0,IF(AN$4&lt;=$C953,0,IF(SUM($C953,$I916)&gt;AN$4,$AC930/$I916,$AC930-SUM($I953:AM953))))</f>
        <v>0</v>
      </c>
      <c r="AO953" s="31">
        <f>IF($I916="n/a",0,IF(AO$4&lt;=$C953,0,IF(SUM($C953,$I916)&gt;AO$4,$AC930/$I916,$AC930-SUM($I953:AN953))))</f>
        <v>0</v>
      </c>
      <c r="AP953" s="31">
        <f>IF($I916="n/a",0,IF(AP$4&lt;=$C953,0,IF(SUM($C953,$I916)&gt;AP$4,$AC930/$I916,$AC930-SUM($I953:AO953))))</f>
        <v>0</v>
      </c>
      <c r="AQ953" s="31">
        <f>IF($I916="n/a",0,IF(AQ$4&lt;=$C953,0,IF(SUM($C953,$I916)&gt;AQ$4,$AC930/$I916,$AC930-SUM($I953:AP953))))</f>
        <v>0</v>
      </c>
      <c r="AR953" s="31">
        <f>IF($I916="n/a",0,IF(AR$4&lt;=$C953,0,IF(SUM($C953,$I916)&gt;AR$4,$AC930/$I916,$AC930-SUM($I953:AQ953))))</f>
        <v>0</v>
      </c>
      <c r="AS953" s="31">
        <f>IF($I916="n/a",0,IF(AS$4&lt;=$C953,0,IF(SUM($C953,$I916)&gt;AS$4,$AC930/$I916,$AC930-SUM($I953:AR953))))</f>
        <v>0</v>
      </c>
      <c r="AT953" s="31">
        <f>IF($I916="n/a",0,IF(AT$4&lt;=$C953,0,IF(SUM($C953,$I916)&gt;AT$4,$AC930/$I916,$AC930-SUM($I953:AS953))))</f>
        <v>0</v>
      </c>
      <c r="AU953" s="31">
        <f>IF($I916="n/a",0,IF(AU$4&lt;=$C953,0,IF(SUM($C953,$I916)&gt;AU$4,$AC930/$I916,$AC930-SUM($I953:AT953))))</f>
        <v>0</v>
      </c>
      <c r="AV953" s="31">
        <f>IF($I916="n/a",0,IF(AV$4&lt;=$C953,0,IF(SUM($C953,$I916)&gt;AV$4,$AC930/$I916,$AC930-SUM($I953:AU953))))</f>
        <v>0</v>
      </c>
      <c r="AW953" s="31">
        <f>IF($I916="n/a",0,IF(AW$4&lt;=$C953,0,IF(SUM($C953,$I916)&gt;AW$4,$AC930/$I916,$AC930-SUM($I953:AV953))))</f>
        <v>0</v>
      </c>
      <c r="AX953" s="31">
        <f>IF($I916="n/a",0,IF(AX$4&lt;=$C953,0,IF(SUM($C953,$I916)&gt;AX$4,$AC930/$I916,$AC930-SUM($I953:AW953))))</f>
        <v>0</v>
      </c>
      <c r="AY953" s="31">
        <f>IF($I916="n/a",0,IF(AY$4&lt;=$C953,0,IF(SUM($C953,$I916)&gt;AY$4,$AC930/$I916,$AC930-SUM($I953:AX953))))</f>
        <v>0</v>
      </c>
      <c r="AZ953" s="31">
        <f>IF($I916="n/a",0,IF(AZ$4&lt;=$C953,0,IF(SUM($C953,$I916)&gt;AZ$4,$AC930/$I916,$AC930-SUM($I953:AY953))))</f>
        <v>0</v>
      </c>
      <c r="BA953" s="31">
        <f>IF($I916="n/a",0,IF(BA$4&lt;=$C953,0,IF(SUM($C953,$I916)&gt;BA$4,$AC930/$I916,$AC930-SUM($I953:AZ953))))</f>
        <v>0</v>
      </c>
      <c r="BB953" s="31">
        <f>IF($I916="n/a",0,IF(BB$4&lt;=$C953,0,IF(SUM($C953,$I916)&gt;BB$4,$AC930/$I916,$AC930-SUM($I953:BA953))))</f>
        <v>0</v>
      </c>
      <c r="BC953" s="31">
        <f>IF($I916="n/a",0,IF(BC$4&lt;=$C953,0,IF(SUM($C953,$I916)&gt;BC$4,$AC930/$I916,$AC930-SUM($I953:BB953))))</f>
        <v>0</v>
      </c>
      <c r="BD953" s="31">
        <f>IF($I916="n/a",0,IF(BD$4&lt;=$C953,0,IF(SUM($C953,$I916)&gt;BD$4,$AC930/$I916,$AC930-SUM($I953:BC953))))</f>
        <v>0</v>
      </c>
      <c r="BE953" s="31">
        <f>IF($I916="n/a",0,IF(BE$4&lt;=$C953,0,IF(SUM($C953,$I916)&gt;BE$4,$AC930/$I916,$AC930-SUM($I953:BD953))))</f>
        <v>0</v>
      </c>
      <c r="BF953" s="31">
        <f>IF($I916="n/a",0,IF(BF$4&lt;=$C953,0,IF(SUM($C953,$I916)&gt;BF$4,$AC930/$I916,$AC930-SUM($I953:BE953))))</f>
        <v>0</v>
      </c>
      <c r="BG953" s="31">
        <f>IF($I916="n/a",0,IF(BG$4&lt;=$C953,0,IF(SUM($C953,$I916)&gt;BG$4,$AC930/$I916,$AC930-SUM($I953:BF953))))</f>
        <v>0</v>
      </c>
      <c r="BH953" s="31">
        <f>IF($I916="n/a",0,IF(BH$4&lt;=$C953,0,IF(SUM($C953,$I916)&gt;BH$4,$AC930/$I916,$AC930-SUM($I953:BG953))))</f>
        <v>0</v>
      </c>
      <c r="BI953" s="31">
        <f>IF($I916="n/a",0,IF(BI$4&lt;=$C953,0,IF(SUM($C953,$I916)&gt;BI$4,$AC930/$I916,$AC930-SUM($I953:BH953))))</f>
        <v>0</v>
      </c>
      <c r="BJ953" s="31">
        <f>IF($I916="n/a",0,IF(BJ$4&lt;=$C953,0,IF(SUM($C953,$I916)&gt;BJ$4,$AC930/$I916,$AC930-SUM($I953:BI953))))</f>
        <v>0</v>
      </c>
      <c r="BK953" s="31">
        <f>IF($I916="n/a",0,IF(BK$4&lt;=$C953,0,IF(SUM($C953,$I916)&gt;BK$4,$AC930/$I916,$AC930-SUM($I953:BJ953))))</f>
        <v>0</v>
      </c>
      <c r="BL953" s="31">
        <f>IF($I916="n/a",0,IF(BL$4&lt;=$C953,0,IF(SUM($C953,$I916)&gt;BL$4,$AC930/$I916,$AC930-SUM($I953:BK953))))</f>
        <v>0</v>
      </c>
      <c r="BM953" s="31">
        <f>IF($I916="n/a",0,IF(BM$4&lt;=$C953,0,IF(SUM($C953,$I916)&gt;BM$4,$AC930/$I916,$AC930-SUM($I953:BL953))))</f>
        <v>0</v>
      </c>
      <c r="BN953" s="31">
        <f>IF($I916="n/a",0,IF(BN$4&lt;=$C953,0,IF(SUM($C953,$I916)&gt;BN$4,$AC930/$I916,$AC930-SUM($I953:BM953))))</f>
        <v>0</v>
      </c>
      <c r="BO953" s="31">
        <f>IF($I916="n/a",0,IF(BO$4&lt;=$C953,0,IF(SUM($C953,$I916)&gt;BO$4,$AC930/$I916,$AC930-SUM($I953:BN953))))</f>
        <v>0</v>
      </c>
      <c r="BP953" s="31">
        <f>IF($I916="n/a",0,IF(BP$4&lt;=$C953,0,IF(SUM($C953,$I916)&gt;BP$4,$AC930/$I916,$AC930-SUM($I953:BO953))))</f>
        <v>0</v>
      </c>
      <c r="BQ953" s="31">
        <f>IF($I916="n/a",0,IF(BQ$4&lt;=$C953,0,IF(SUM($C953,$I916)&gt;BQ$4,$AC930/$I916,$AC930-SUM($I953:BP953))))</f>
        <v>0</v>
      </c>
      <c r="BR953" s="31">
        <f>IF($I916="n/a",0,IF(BR$4&lt;=$C953,0,IF(SUM($C953,$I916)&gt;BR$4,$AC930/$I916,$AC930-SUM($I953:BQ953))))</f>
        <v>0</v>
      </c>
      <c r="BS953" s="31">
        <f>IF($I916="n/a",0,IF(BS$4&lt;=$C953,0,IF(SUM($C953,$I916)&gt;BS$4,$AC930/$I916,$AC930-SUM($I953:BR953))))</f>
        <v>0</v>
      </c>
      <c r="BT953" s="31">
        <f>IF($I916="n/a",0,IF(BT$4&lt;=$C953,0,IF(SUM($C953,$I916)&gt;BT$4,$AC930/$I916,$AC930-SUM($I953:BS953))))</f>
        <v>0</v>
      </c>
      <c r="BU953" s="31">
        <f>IF($I916="n/a",0,IF(BU$4&lt;=$C953,0,IF(SUM($C953,$I916)&gt;BU$4,$AC930/$I916,$AC930-SUM($I953:BT953))))</f>
        <v>0</v>
      </c>
      <c r="BV953" s="31">
        <f>IF($I916="n/a",0,IF(BV$4&lt;=$C953,0,IF(SUM($C953,$I916)&gt;BV$4,$AC930/$I916,$AC930-SUM($I953:BU953))))</f>
        <v>0</v>
      </c>
      <c r="BW953" s="31">
        <f>IF($I916="n/a",0,IF(BW$4&lt;=$C953,0,IF(SUM($C953,$I916)&gt;BW$4,$AC930/$I916,$AC930-SUM($I953:BV953))))</f>
        <v>0</v>
      </c>
      <c r="BX953" s="31">
        <f>IF($I916="n/a",0,IF(BX$4&lt;=$C953,0,IF(SUM($C953,$I916)&gt;BX$4,$AC930/$I916,$AC930-SUM($I953:BW953))))</f>
        <v>0</v>
      </c>
      <c r="BY953" s="31">
        <f>IF($I916="n/a",0,IF(BY$4&lt;=$C953,0,IF(SUM($C953,$I916)&gt;BY$4,$AC930/$I916,$AC930-SUM($I953:BX953))))</f>
        <v>0</v>
      </c>
      <c r="BZ953" s="31">
        <f>IF($I916="n/a",0,IF(BZ$4&lt;=$C953,0,IF(SUM($C953,$I916)&gt;BZ$4,$AC930/$I916,$AC930-SUM($I953:BY953))))</f>
        <v>0</v>
      </c>
      <c r="CA953" s="31">
        <f>IF($I916="n/a",0,IF(CA$4&lt;=$C953,0,IF(SUM($C953,$I916)&gt;CA$4,$AC930/$I916,$AC930-SUM($I953:BZ953))))</f>
        <v>0</v>
      </c>
      <c r="CB953" s="31">
        <f>IF($I916="n/a",0,IF(CB$4&lt;=$C953,0,IF(SUM($C953,$I916)&gt;CB$4,$AC930/$I916,$AC930-SUM($I953:CA953))))</f>
        <v>0</v>
      </c>
      <c r="CC953" s="31">
        <f>IF($I916="n/a",0,IF(CC$4&lt;=$C953,0,IF(SUM($C953,$I916)&gt;CC$4,$AC930/$I916,$AC930-SUM($I953:CB953))))</f>
        <v>0</v>
      </c>
      <c r="CD953" s="31">
        <f>IF($I916="n/a",0,IF(CD$4&lt;=$C953,0,IF(SUM($C953,$I916)&gt;CD$4,$AC930/$I916,$AC930-SUM($I953:CC953))))</f>
        <v>0</v>
      </c>
      <c r="CE953" s="31">
        <f>IF($I916="n/a",0,IF(CE$4&lt;=$C953,0,IF(SUM($C953,$I916)&gt;CE$4,$AC930/$I916,$AC930-SUM($I953:CD953))))</f>
        <v>0</v>
      </c>
      <c r="CF953" s="31">
        <f>IF($I916="n/a",0,IF(CF$4&lt;=$C953,0,IF(SUM($C953,$I916)&gt;CF$4,$AC930/$I916,$AC930-SUM($I953:CE953))))</f>
        <v>0</v>
      </c>
    </row>
    <row r="954" spans="1:84" s="153" customFormat="1" ht="12.75" customHeight="1">
      <c r="A954"/>
      <c r="C954" s="197">
        <v>2036</v>
      </c>
      <c r="D954" s="21" t="s">
        <v>65</v>
      </c>
      <c r="E954" s="21" t="s">
        <v>185</v>
      </c>
      <c r="I954" s="31"/>
      <c r="J954" s="31">
        <f>IF($I916="n/a",0,IF(J$4&lt;=$C954,0,IF(SUM($C954,$I916)&gt;J$4,$AD930/$I916,$AD930-SUM($I954:I954))))</f>
        <v>0</v>
      </c>
      <c r="K954" s="31">
        <f>IF($I916="n/a",0,IF(K$4&lt;=$C954,0,IF(SUM($C954,$I916)&gt;K$4,$AD930/$I916,$AD930-SUM($I954:J954))))</f>
        <v>0</v>
      </c>
      <c r="L954" s="31">
        <f>IF($I916="n/a",0,IF(L$4&lt;=$C954,0,IF(SUM($C954,$I916)&gt;L$4,$AD930/$I916,$AD930-SUM($I954:K954))))</f>
        <v>0</v>
      </c>
      <c r="M954" s="31">
        <f>IF($I916="n/a",0,IF(M$4&lt;=$C954,0,IF(SUM($C954,$I916)&gt;M$4,$AD930/$I916,$AD930-SUM($I954:L954))))</f>
        <v>0</v>
      </c>
      <c r="N954" s="31">
        <f>IF($I916="n/a",0,IF(N$4&lt;=$C954,0,IF(SUM($C954,$I916)&gt;N$4,$AD930/$I916,$AD930-SUM($I954:M954))))</f>
        <v>0</v>
      </c>
      <c r="O954" s="31">
        <f>IF($I916="n/a",0,IF(O$4&lt;=$C954,0,IF(SUM($C954,$I916)&gt;O$4,$AD930/$I916,$AD930-SUM($I954:N954))))</f>
        <v>0</v>
      </c>
      <c r="P954" s="31">
        <f>IF($I916="n/a",0,IF(P$4&lt;=$C954,0,IF(SUM($C954,$I916)&gt;P$4,$AD930/$I916,$AD930-SUM($I954:O954))))</f>
        <v>0</v>
      </c>
      <c r="Q954" s="31">
        <f>IF($I916="n/a",0,IF(Q$4&lt;=$C954,0,IF(SUM($C954,$I916)&gt;Q$4,$AD930/$I916,$AD930-SUM($I954:P954))))</f>
        <v>0</v>
      </c>
      <c r="R954" s="31">
        <f>IF($I916="n/a",0,IF(R$4&lt;=$C954,0,IF(SUM($C954,$I916)&gt;R$4,$AD930/$I916,$AD930-SUM($I954:Q954))))</f>
        <v>0</v>
      </c>
      <c r="S954" s="31">
        <f>IF($I916="n/a",0,IF(S$4&lt;=$C954,0,IF(SUM($C954,$I916)&gt;S$4,$AD930/$I916,$AD930-SUM($I954:R954))))</f>
        <v>0</v>
      </c>
      <c r="T954" s="31">
        <f>IF($I916="n/a",0,IF(T$4&lt;=$C954,0,IF(SUM($C954,$I916)&gt;T$4,$AD930/$I916,$AD930-SUM($I954:S954))))</f>
        <v>0</v>
      </c>
      <c r="U954" s="31">
        <f>IF($I916="n/a",0,IF(U$4&lt;=$C954,0,IF(SUM($C954,$I916)&gt;U$4,$AD930/$I916,$AD930-SUM($I954:T954))))</f>
        <v>0</v>
      </c>
      <c r="V954" s="31">
        <f>IF($I916="n/a",0,IF(V$4&lt;=$C954,0,IF(SUM($C954,$I916)&gt;V$4,$AD930/$I916,$AD930-SUM($I954:U954))))</f>
        <v>0</v>
      </c>
      <c r="W954" s="31">
        <f>IF($I916="n/a",0,IF(W$4&lt;=$C954,0,IF(SUM($C954,$I916)&gt;W$4,$AD930/$I916,$AD930-SUM($I954:V954))))</f>
        <v>0</v>
      </c>
      <c r="X954" s="31">
        <f>IF($I916="n/a",0,IF(X$4&lt;=$C954,0,IF(SUM($C954,$I916)&gt;X$4,$AD930/$I916,$AD930-SUM($I954:W954))))</f>
        <v>0</v>
      </c>
      <c r="Y954" s="31">
        <f>IF($I916="n/a",0,IF(Y$4&lt;=$C954,0,IF(SUM($C954,$I916)&gt;Y$4,$AD930/$I916,$AD930-SUM($I954:X954))))</f>
        <v>0</v>
      </c>
      <c r="Z954" s="31">
        <f>IF($I916="n/a",0,IF(Z$4&lt;=$C954,0,IF(SUM($C954,$I916)&gt;Z$4,$AD930/$I916,$AD930-SUM($I954:Y954))))</f>
        <v>0</v>
      </c>
      <c r="AA954" s="31">
        <f>IF($I916="n/a",0,IF(AA$4&lt;=$C954,0,IF(SUM($C954,$I916)&gt;AA$4,$AD930/$I916,$AD930-SUM($I954:Z954))))</f>
        <v>0</v>
      </c>
      <c r="AB954" s="31">
        <f>IF($I916="n/a",0,IF(AB$4&lt;=$C954,0,IF(SUM($C954,$I916)&gt;AB$4,$AD930/$I916,$AD930-SUM($I954:AA954))))</f>
        <v>0</v>
      </c>
      <c r="AC954" s="31">
        <f>IF($I916="n/a",0,IF(AC$4&lt;=$C954,0,IF(SUM($C954,$I916)&gt;AC$4,$AD930/$I916,$AD930-SUM($I954:AB954))))</f>
        <v>0</v>
      </c>
      <c r="AD954" s="31">
        <f>IF($I916="n/a",0,IF(AD$4&lt;=$C954,0,IF(SUM($C954,$I916)&gt;AD$4,$AD930/$I916,$AD930-SUM($I954:AC954))))</f>
        <v>0</v>
      </c>
      <c r="AE954" s="31">
        <f>IF($I916="n/a",0,IF(AE$4&lt;=$C954,0,IF(SUM($C954,$I916)&gt;AE$4,$AD930/$I916,$AD930-SUM($I954:AD954))))</f>
        <v>0</v>
      </c>
      <c r="AF954" s="31">
        <f>IF($I916="n/a",0,IF(AF$4&lt;=$C954,0,IF(SUM($C954,$I916)&gt;AF$4,$AD930/$I916,$AD930-SUM($I954:AE954))))</f>
        <v>0</v>
      </c>
      <c r="AG954" s="31">
        <f>IF($I916="n/a",0,IF(AG$4&lt;=$C954,0,IF(SUM($C954,$I916)&gt;AG$4,$AD930/$I916,$AD930-SUM($I954:AF954))))</f>
        <v>0</v>
      </c>
      <c r="AH954" s="31">
        <f>IF($I916="n/a",0,IF(AH$4&lt;=$C954,0,IF(SUM($C954,$I916)&gt;AH$4,$AD930/$I916,$AD930-SUM($I954:AG954))))</f>
        <v>0</v>
      </c>
      <c r="AI954" s="31">
        <f>IF($I916="n/a",0,IF(AI$4&lt;=$C954,0,IF(SUM($C954,$I916)&gt;AI$4,$AD930/$I916,$AD930-SUM($I954:AH954))))</f>
        <v>0</v>
      </c>
      <c r="AJ954" s="31">
        <f>IF($I916="n/a",0,IF(AJ$4&lt;=$C954,0,IF(SUM($C954,$I916)&gt;AJ$4,$AD930/$I916,$AD930-SUM($I954:AI954))))</f>
        <v>0</v>
      </c>
      <c r="AK954" s="31">
        <f>IF($I916="n/a",0,IF(AK$4&lt;=$C954,0,IF(SUM($C954,$I916)&gt;AK$4,$AD930/$I916,$AD930-SUM($I954:AJ954))))</f>
        <v>0</v>
      </c>
      <c r="AL954" s="31">
        <f>IF($I916="n/a",0,IF(AL$4&lt;=$C954,0,IF(SUM($C954,$I916)&gt;AL$4,$AD930/$I916,$AD930-SUM($I954:AK954))))</f>
        <v>0</v>
      </c>
      <c r="AM954" s="31">
        <f>IF($I916="n/a",0,IF(AM$4&lt;=$C954,0,IF(SUM($C954,$I916)&gt;AM$4,$AD930/$I916,$AD930-SUM($I954:AL954))))</f>
        <v>0</v>
      </c>
      <c r="AN954" s="31">
        <f>IF($I916="n/a",0,IF(AN$4&lt;=$C954,0,IF(SUM($C954,$I916)&gt;AN$4,$AD930/$I916,$AD930-SUM($I954:AM954))))</f>
        <v>0</v>
      </c>
      <c r="AO954" s="31">
        <f>IF($I916="n/a",0,IF(AO$4&lt;=$C954,0,IF(SUM($C954,$I916)&gt;AO$4,$AD930/$I916,$AD930-SUM($I954:AN954))))</f>
        <v>0</v>
      </c>
      <c r="AP954" s="31">
        <f>IF($I916="n/a",0,IF(AP$4&lt;=$C954,0,IF(SUM($C954,$I916)&gt;AP$4,$AD930/$I916,$AD930-SUM($I954:AO954))))</f>
        <v>0</v>
      </c>
      <c r="AQ954" s="31">
        <f>IF($I916="n/a",0,IF(AQ$4&lt;=$C954,0,IF(SUM($C954,$I916)&gt;AQ$4,$AD930/$I916,$AD930-SUM($I954:AP954))))</f>
        <v>0</v>
      </c>
      <c r="AR954" s="31">
        <f>IF($I916="n/a",0,IF(AR$4&lt;=$C954,0,IF(SUM($C954,$I916)&gt;AR$4,$AD930/$I916,$AD930-SUM($I954:AQ954))))</f>
        <v>0</v>
      </c>
      <c r="AS954" s="31">
        <f>IF($I916="n/a",0,IF(AS$4&lt;=$C954,0,IF(SUM($C954,$I916)&gt;AS$4,$AD930/$I916,$AD930-SUM($I954:AR954))))</f>
        <v>0</v>
      </c>
      <c r="AT954" s="31">
        <f>IF($I916="n/a",0,IF(AT$4&lt;=$C954,0,IF(SUM($C954,$I916)&gt;AT$4,$AD930/$I916,$AD930-SUM($I954:AS954))))</f>
        <v>0</v>
      </c>
      <c r="AU954" s="31">
        <f>IF($I916="n/a",0,IF(AU$4&lt;=$C954,0,IF(SUM($C954,$I916)&gt;AU$4,$AD930/$I916,$AD930-SUM($I954:AT954))))</f>
        <v>0</v>
      </c>
      <c r="AV954" s="31">
        <f>IF($I916="n/a",0,IF(AV$4&lt;=$C954,0,IF(SUM($C954,$I916)&gt;AV$4,$AD930/$I916,$AD930-SUM($I954:AU954))))</f>
        <v>0</v>
      </c>
      <c r="AW954" s="31">
        <f>IF($I916="n/a",0,IF(AW$4&lt;=$C954,0,IF(SUM($C954,$I916)&gt;AW$4,$AD930/$I916,$AD930-SUM($I954:AV954))))</f>
        <v>0</v>
      </c>
      <c r="AX954" s="31">
        <f>IF($I916="n/a",0,IF(AX$4&lt;=$C954,0,IF(SUM($C954,$I916)&gt;AX$4,$AD930/$I916,$AD930-SUM($I954:AW954))))</f>
        <v>0</v>
      </c>
      <c r="AY954" s="31">
        <f>IF($I916="n/a",0,IF(AY$4&lt;=$C954,0,IF(SUM($C954,$I916)&gt;AY$4,$AD930/$I916,$AD930-SUM($I954:AX954))))</f>
        <v>0</v>
      </c>
      <c r="AZ954" s="31">
        <f>IF($I916="n/a",0,IF(AZ$4&lt;=$C954,0,IF(SUM($C954,$I916)&gt;AZ$4,$AD930/$I916,$AD930-SUM($I954:AY954))))</f>
        <v>0</v>
      </c>
      <c r="BA954" s="31">
        <f>IF($I916="n/a",0,IF(BA$4&lt;=$C954,0,IF(SUM($C954,$I916)&gt;BA$4,$AD930/$I916,$AD930-SUM($I954:AZ954))))</f>
        <v>0</v>
      </c>
      <c r="BB954" s="31">
        <f>IF($I916="n/a",0,IF(BB$4&lt;=$C954,0,IF(SUM($C954,$I916)&gt;BB$4,$AD930/$I916,$AD930-SUM($I954:BA954))))</f>
        <v>0</v>
      </c>
      <c r="BC954" s="31">
        <f>IF($I916="n/a",0,IF(BC$4&lt;=$C954,0,IF(SUM($C954,$I916)&gt;BC$4,$AD930/$I916,$AD930-SUM($I954:BB954))))</f>
        <v>0</v>
      </c>
      <c r="BD954" s="31">
        <f>IF($I916="n/a",0,IF(BD$4&lt;=$C954,0,IF(SUM($C954,$I916)&gt;BD$4,$AD930/$I916,$AD930-SUM($I954:BC954))))</f>
        <v>0</v>
      </c>
      <c r="BE954" s="31">
        <f>IF($I916="n/a",0,IF(BE$4&lt;=$C954,0,IF(SUM($C954,$I916)&gt;BE$4,$AD930/$I916,$AD930-SUM($I954:BD954))))</f>
        <v>0</v>
      </c>
      <c r="BF954" s="31">
        <f>IF($I916="n/a",0,IF(BF$4&lt;=$C954,0,IF(SUM($C954,$I916)&gt;BF$4,$AD930/$I916,$AD930-SUM($I954:BE954))))</f>
        <v>0</v>
      </c>
      <c r="BG954" s="31">
        <f>IF($I916="n/a",0,IF(BG$4&lt;=$C954,0,IF(SUM($C954,$I916)&gt;BG$4,$AD930/$I916,$AD930-SUM($I954:BF954))))</f>
        <v>0</v>
      </c>
      <c r="BH954" s="31">
        <f>IF($I916="n/a",0,IF(BH$4&lt;=$C954,0,IF(SUM($C954,$I916)&gt;BH$4,$AD930/$I916,$AD930-SUM($I954:BG954))))</f>
        <v>0</v>
      </c>
      <c r="BI954" s="31">
        <f>IF($I916="n/a",0,IF(BI$4&lt;=$C954,0,IF(SUM($C954,$I916)&gt;BI$4,$AD930/$I916,$AD930-SUM($I954:BH954))))</f>
        <v>0</v>
      </c>
      <c r="BJ954" s="31">
        <f>IF($I916="n/a",0,IF(BJ$4&lt;=$C954,0,IF(SUM($C954,$I916)&gt;BJ$4,$AD930/$I916,$AD930-SUM($I954:BI954))))</f>
        <v>0</v>
      </c>
      <c r="BK954" s="31">
        <f>IF($I916="n/a",0,IF(BK$4&lt;=$C954,0,IF(SUM($C954,$I916)&gt;BK$4,$AD930/$I916,$AD930-SUM($I954:BJ954))))</f>
        <v>0</v>
      </c>
      <c r="BL954" s="31">
        <f>IF($I916="n/a",0,IF(BL$4&lt;=$C954,0,IF(SUM($C954,$I916)&gt;BL$4,$AD930/$I916,$AD930-SUM($I954:BK954))))</f>
        <v>0</v>
      </c>
      <c r="BM954" s="31">
        <f>IF($I916="n/a",0,IF(BM$4&lt;=$C954,0,IF(SUM($C954,$I916)&gt;BM$4,$AD930/$I916,$AD930-SUM($I954:BL954))))</f>
        <v>0</v>
      </c>
      <c r="BN954" s="31">
        <f>IF($I916="n/a",0,IF(BN$4&lt;=$C954,0,IF(SUM($C954,$I916)&gt;BN$4,$AD930/$I916,$AD930-SUM($I954:BM954))))</f>
        <v>0</v>
      </c>
      <c r="BO954" s="31">
        <f>IF($I916="n/a",0,IF(BO$4&lt;=$C954,0,IF(SUM($C954,$I916)&gt;BO$4,$AD930/$I916,$AD930-SUM($I954:BN954))))</f>
        <v>0</v>
      </c>
      <c r="BP954" s="31">
        <f>IF($I916="n/a",0,IF(BP$4&lt;=$C954,0,IF(SUM($C954,$I916)&gt;BP$4,$AD930/$I916,$AD930-SUM($I954:BO954))))</f>
        <v>0</v>
      </c>
      <c r="BQ954" s="31">
        <f>IF($I916="n/a",0,IF(BQ$4&lt;=$C954,0,IF(SUM($C954,$I916)&gt;BQ$4,$AD930/$I916,$AD930-SUM($I954:BP954))))</f>
        <v>0</v>
      </c>
      <c r="BR954" s="31">
        <f>IF($I916="n/a",0,IF(BR$4&lt;=$C954,0,IF(SUM($C954,$I916)&gt;BR$4,$AD930/$I916,$AD930-SUM($I954:BQ954))))</f>
        <v>0</v>
      </c>
      <c r="BS954" s="31">
        <f>IF($I916="n/a",0,IF(BS$4&lt;=$C954,0,IF(SUM($C954,$I916)&gt;BS$4,$AD930/$I916,$AD930-SUM($I954:BR954))))</f>
        <v>0</v>
      </c>
      <c r="BT954" s="31">
        <f>IF($I916="n/a",0,IF(BT$4&lt;=$C954,0,IF(SUM($C954,$I916)&gt;BT$4,$AD930/$I916,$AD930-SUM($I954:BS954))))</f>
        <v>0</v>
      </c>
      <c r="BU954" s="31">
        <f>IF($I916="n/a",0,IF(BU$4&lt;=$C954,0,IF(SUM($C954,$I916)&gt;BU$4,$AD930/$I916,$AD930-SUM($I954:BT954))))</f>
        <v>0</v>
      </c>
      <c r="BV954" s="31">
        <f>IF($I916="n/a",0,IF(BV$4&lt;=$C954,0,IF(SUM($C954,$I916)&gt;BV$4,$AD930/$I916,$AD930-SUM($I954:BU954))))</f>
        <v>0</v>
      </c>
      <c r="BW954" s="31">
        <f>IF($I916="n/a",0,IF(BW$4&lt;=$C954,0,IF(SUM($C954,$I916)&gt;BW$4,$AD930/$I916,$AD930-SUM($I954:BV954))))</f>
        <v>0</v>
      </c>
      <c r="BX954" s="31">
        <f>IF($I916="n/a",0,IF(BX$4&lt;=$C954,0,IF(SUM($C954,$I916)&gt;BX$4,$AD930/$I916,$AD930-SUM($I954:BW954))))</f>
        <v>0</v>
      </c>
      <c r="BY954" s="31">
        <f>IF($I916="n/a",0,IF(BY$4&lt;=$C954,0,IF(SUM($C954,$I916)&gt;BY$4,$AD930/$I916,$AD930-SUM($I954:BX954))))</f>
        <v>0</v>
      </c>
      <c r="BZ954" s="31">
        <f>IF($I916="n/a",0,IF(BZ$4&lt;=$C954,0,IF(SUM($C954,$I916)&gt;BZ$4,$AD930/$I916,$AD930-SUM($I954:BY954))))</f>
        <v>0</v>
      </c>
      <c r="CA954" s="31">
        <f>IF($I916="n/a",0,IF(CA$4&lt;=$C954,0,IF(SUM($C954,$I916)&gt;CA$4,$AD930/$I916,$AD930-SUM($I954:BZ954))))</f>
        <v>0</v>
      </c>
      <c r="CB954" s="31">
        <f>IF($I916="n/a",0,IF(CB$4&lt;=$C954,0,IF(SUM($C954,$I916)&gt;CB$4,$AD930/$I916,$AD930-SUM($I954:CA954))))</f>
        <v>0</v>
      </c>
      <c r="CC954" s="31">
        <f>IF($I916="n/a",0,IF(CC$4&lt;=$C954,0,IF(SUM($C954,$I916)&gt;CC$4,$AD930/$I916,$AD930-SUM($I954:CB954))))</f>
        <v>0</v>
      </c>
      <c r="CD954" s="31">
        <f>IF($I916="n/a",0,IF(CD$4&lt;=$C954,0,IF(SUM($C954,$I916)&gt;CD$4,$AD930/$I916,$AD930-SUM($I954:CC954))))</f>
        <v>0</v>
      </c>
      <c r="CE954" s="31">
        <f>IF($I916="n/a",0,IF(CE$4&lt;=$C954,0,IF(SUM($C954,$I916)&gt;CE$4,$AD930/$I916,$AD930-SUM($I954:CD954))))</f>
        <v>0</v>
      </c>
      <c r="CF954" s="31">
        <f>IF($I916="n/a",0,IF(CF$4&lt;=$C954,0,IF(SUM($C954,$I916)&gt;CF$4,$AD930/$I916,$AD930-SUM($I954:CE954))))</f>
        <v>0</v>
      </c>
    </row>
    <row r="955" spans="1:84" s="153" customFormat="1" ht="12.75" customHeight="1">
      <c r="A955"/>
      <c r="C955" s="197">
        <v>2037</v>
      </c>
      <c r="D955" s="21" t="s">
        <v>66</v>
      </c>
      <c r="E955" s="21" t="s">
        <v>185</v>
      </c>
      <c r="I955" s="31"/>
      <c r="J955" s="31">
        <f>IF($I916="n/a",0,IF(J$4&lt;=$C955,0,IF(SUM($C955,$I916)&gt;J$4,$AE930/$I916,$AE930-SUM($I955:I955))))</f>
        <v>0</v>
      </c>
      <c r="K955" s="31">
        <f>IF($I916="n/a",0,IF(K$4&lt;=$C955,0,IF(SUM($C955,$I916)&gt;K$4,$AE930/$I916,$AE930-SUM($I955:J955))))</f>
        <v>0</v>
      </c>
      <c r="L955" s="31">
        <f>IF($I916="n/a",0,IF(L$4&lt;=$C955,0,IF(SUM($C955,$I916)&gt;L$4,$AE930/$I916,$AE930-SUM($I955:K955))))</f>
        <v>0</v>
      </c>
      <c r="M955" s="31">
        <f>IF($I916="n/a",0,IF(M$4&lt;=$C955,0,IF(SUM($C955,$I916)&gt;M$4,$AE930/$I916,$AE930-SUM($I955:L955))))</f>
        <v>0</v>
      </c>
      <c r="N955" s="31">
        <f>IF($I916="n/a",0,IF(N$4&lt;=$C955,0,IF(SUM($C955,$I916)&gt;N$4,$AE930/$I916,$AE930-SUM($I955:M955))))</f>
        <v>0</v>
      </c>
      <c r="O955" s="31">
        <f>IF($I916="n/a",0,IF(O$4&lt;=$C955,0,IF(SUM($C955,$I916)&gt;O$4,$AE930/$I916,$AE930-SUM($I955:N955))))</f>
        <v>0</v>
      </c>
      <c r="P955" s="31">
        <f>IF($I916="n/a",0,IF(P$4&lt;=$C955,0,IF(SUM($C955,$I916)&gt;P$4,$AE930/$I916,$AE930-SUM($I955:O955))))</f>
        <v>0</v>
      </c>
      <c r="Q955" s="31">
        <f>IF($I916="n/a",0,IF(Q$4&lt;=$C955,0,IF(SUM($C955,$I916)&gt;Q$4,$AE930/$I916,$AE930-SUM($I955:P955))))</f>
        <v>0</v>
      </c>
      <c r="R955" s="31">
        <f>IF($I916="n/a",0,IF(R$4&lt;=$C955,0,IF(SUM($C955,$I916)&gt;R$4,$AE930/$I916,$AE930-SUM($I955:Q955))))</f>
        <v>0</v>
      </c>
      <c r="S955" s="31">
        <f>IF($I916="n/a",0,IF(S$4&lt;=$C955,0,IF(SUM($C955,$I916)&gt;S$4,$AE930/$I916,$AE930-SUM($I955:R955))))</f>
        <v>0</v>
      </c>
      <c r="T955" s="31">
        <f>IF($I916="n/a",0,IF(T$4&lt;=$C955,0,IF(SUM($C955,$I916)&gt;T$4,$AE930/$I916,$AE930-SUM($I955:S955))))</f>
        <v>0</v>
      </c>
      <c r="U955" s="31">
        <f>IF($I916="n/a",0,IF(U$4&lt;=$C955,0,IF(SUM($C955,$I916)&gt;U$4,$AE930/$I916,$AE930-SUM($I955:T955))))</f>
        <v>0</v>
      </c>
      <c r="V955" s="31">
        <f>IF($I916="n/a",0,IF(V$4&lt;=$C955,0,IF(SUM($C955,$I916)&gt;V$4,$AE930/$I916,$AE930-SUM($I955:U955))))</f>
        <v>0</v>
      </c>
      <c r="W955" s="31">
        <f>IF($I916="n/a",0,IF(W$4&lt;=$C955,0,IF(SUM($C955,$I916)&gt;W$4,$AE930/$I916,$AE930-SUM($I955:V955))))</f>
        <v>0</v>
      </c>
      <c r="X955" s="31">
        <f>IF($I916="n/a",0,IF(X$4&lt;=$C955,0,IF(SUM($C955,$I916)&gt;X$4,$AE930/$I916,$AE930-SUM($I955:W955))))</f>
        <v>0</v>
      </c>
      <c r="Y955" s="31">
        <f>IF($I916="n/a",0,IF(Y$4&lt;=$C955,0,IF(SUM($C955,$I916)&gt;Y$4,$AE930/$I916,$AE930-SUM($I955:X955))))</f>
        <v>0</v>
      </c>
      <c r="Z955" s="31">
        <f>IF($I916="n/a",0,IF(Z$4&lt;=$C955,0,IF(SUM($C955,$I916)&gt;Z$4,$AE930/$I916,$AE930-SUM($I955:Y955))))</f>
        <v>0</v>
      </c>
      <c r="AA955" s="31">
        <f>IF($I916="n/a",0,IF(AA$4&lt;=$C955,0,IF(SUM($C955,$I916)&gt;AA$4,$AE930/$I916,$AE930-SUM($I955:Z955))))</f>
        <v>0</v>
      </c>
      <c r="AB955" s="31">
        <f>IF($I916="n/a",0,IF(AB$4&lt;=$C955,0,IF(SUM($C955,$I916)&gt;AB$4,$AE930/$I916,$AE930-SUM($I955:AA955))))</f>
        <v>0</v>
      </c>
      <c r="AC955" s="31">
        <f>IF($I916="n/a",0,IF(AC$4&lt;=$C955,0,IF(SUM($C955,$I916)&gt;AC$4,$AE930/$I916,$AE930-SUM($I955:AB955))))</f>
        <v>0</v>
      </c>
      <c r="AD955" s="31">
        <f>IF($I916="n/a",0,IF(AD$4&lt;=$C955,0,IF(SUM($C955,$I916)&gt;AD$4,$AE930/$I916,$AE930-SUM($I955:AC955))))</f>
        <v>0</v>
      </c>
      <c r="AE955" s="31">
        <f>IF($I916="n/a",0,IF(AE$4&lt;=$C955,0,IF(SUM($C955,$I916)&gt;AE$4,$AE930/$I916,$AE930-SUM($I955:AD955))))</f>
        <v>0</v>
      </c>
      <c r="AF955" s="31">
        <f>IF($I916="n/a",0,IF(AF$4&lt;=$C955,0,IF(SUM($C955,$I916)&gt;AF$4,$AE930/$I916,$AE930-SUM($I955:AE955))))</f>
        <v>0</v>
      </c>
      <c r="AG955" s="31">
        <f>IF($I916="n/a",0,IF(AG$4&lt;=$C955,0,IF(SUM($C955,$I916)&gt;AG$4,$AE930/$I916,$AE930-SUM($I955:AF955))))</f>
        <v>0</v>
      </c>
      <c r="AH955" s="31">
        <f>IF($I916="n/a",0,IF(AH$4&lt;=$C955,0,IF(SUM($C955,$I916)&gt;AH$4,$AE930/$I916,$AE930-SUM($I955:AG955))))</f>
        <v>0</v>
      </c>
      <c r="AI955" s="31">
        <f>IF($I916="n/a",0,IF(AI$4&lt;=$C955,0,IF(SUM($C955,$I916)&gt;AI$4,$AE930/$I916,$AE930-SUM($I955:AH955))))</f>
        <v>0</v>
      </c>
      <c r="AJ955" s="31">
        <f>IF($I916="n/a",0,IF(AJ$4&lt;=$C955,0,IF(SUM($C955,$I916)&gt;AJ$4,$AE930/$I916,$AE930-SUM($I955:AI955))))</f>
        <v>0</v>
      </c>
      <c r="AK955" s="31">
        <f>IF($I916="n/a",0,IF(AK$4&lt;=$C955,0,IF(SUM($C955,$I916)&gt;AK$4,$AE930/$I916,$AE930-SUM($I955:AJ955))))</f>
        <v>0</v>
      </c>
      <c r="AL955" s="31">
        <f>IF($I916="n/a",0,IF(AL$4&lt;=$C955,0,IF(SUM($C955,$I916)&gt;AL$4,$AE930/$I916,$AE930-SUM($I955:AK955))))</f>
        <v>0</v>
      </c>
      <c r="AM955" s="31">
        <f>IF($I916="n/a",0,IF(AM$4&lt;=$C955,0,IF(SUM($C955,$I916)&gt;AM$4,$AE930/$I916,$AE930-SUM($I955:AL955))))</f>
        <v>0</v>
      </c>
      <c r="AN955" s="31">
        <f>IF($I916="n/a",0,IF(AN$4&lt;=$C955,0,IF(SUM($C955,$I916)&gt;AN$4,$AE930/$I916,$AE930-SUM($I955:AM955))))</f>
        <v>0</v>
      </c>
      <c r="AO955" s="31">
        <f>IF($I916="n/a",0,IF(AO$4&lt;=$C955,0,IF(SUM($C955,$I916)&gt;AO$4,$AE930/$I916,$AE930-SUM($I955:AN955))))</f>
        <v>0</v>
      </c>
      <c r="AP955" s="31">
        <f>IF($I916="n/a",0,IF(AP$4&lt;=$C955,0,IF(SUM($C955,$I916)&gt;AP$4,$AE930/$I916,$AE930-SUM($I955:AO955))))</f>
        <v>0</v>
      </c>
      <c r="AQ955" s="31">
        <f>IF($I916="n/a",0,IF(AQ$4&lt;=$C955,0,IF(SUM($C955,$I916)&gt;AQ$4,$AE930/$I916,$AE930-SUM($I955:AP955))))</f>
        <v>0</v>
      </c>
      <c r="AR955" s="31">
        <f>IF($I916="n/a",0,IF(AR$4&lt;=$C955,0,IF(SUM($C955,$I916)&gt;AR$4,$AE930/$I916,$AE930-SUM($I955:AQ955))))</f>
        <v>0</v>
      </c>
      <c r="AS955" s="31">
        <f>IF($I916="n/a",0,IF(AS$4&lt;=$C955,0,IF(SUM($C955,$I916)&gt;AS$4,$AE930/$I916,$AE930-SUM($I955:AR955))))</f>
        <v>0</v>
      </c>
      <c r="AT955" s="31">
        <f>IF($I916="n/a",0,IF(AT$4&lt;=$C955,0,IF(SUM($C955,$I916)&gt;AT$4,$AE930/$I916,$AE930-SUM($I955:AS955))))</f>
        <v>0</v>
      </c>
      <c r="AU955" s="31">
        <f>IF($I916="n/a",0,IF(AU$4&lt;=$C955,0,IF(SUM($C955,$I916)&gt;AU$4,$AE930/$I916,$AE930-SUM($I955:AT955))))</f>
        <v>0</v>
      </c>
      <c r="AV955" s="31">
        <f>IF($I916="n/a",0,IF(AV$4&lt;=$C955,0,IF(SUM($C955,$I916)&gt;AV$4,$AE930/$I916,$AE930-SUM($I955:AU955))))</f>
        <v>0</v>
      </c>
      <c r="AW955" s="31">
        <f>IF($I916="n/a",0,IF(AW$4&lt;=$C955,0,IF(SUM($C955,$I916)&gt;AW$4,$AE930/$I916,$AE930-SUM($I955:AV955))))</f>
        <v>0</v>
      </c>
      <c r="AX955" s="31">
        <f>IF($I916="n/a",0,IF(AX$4&lt;=$C955,0,IF(SUM($C955,$I916)&gt;AX$4,$AE930/$I916,$AE930-SUM($I955:AW955))))</f>
        <v>0</v>
      </c>
      <c r="AY955" s="31">
        <f>IF($I916="n/a",0,IF(AY$4&lt;=$C955,0,IF(SUM($C955,$I916)&gt;AY$4,$AE930/$I916,$AE930-SUM($I955:AX955))))</f>
        <v>0</v>
      </c>
      <c r="AZ955" s="31">
        <f>IF($I916="n/a",0,IF(AZ$4&lt;=$C955,0,IF(SUM($C955,$I916)&gt;AZ$4,$AE930/$I916,$AE930-SUM($I955:AY955))))</f>
        <v>0</v>
      </c>
      <c r="BA955" s="31">
        <f>IF($I916="n/a",0,IF(BA$4&lt;=$C955,0,IF(SUM($C955,$I916)&gt;BA$4,$AE930/$I916,$AE930-SUM($I955:AZ955))))</f>
        <v>0</v>
      </c>
      <c r="BB955" s="31">
        <f>IF($I916="n/a",0,IF(BB$4&lt;=$C955,0,IF(SUM($C955,$I916)&gt;BB$4,$AE930/$I916,$AE930-SUM($I955:BA955))))</f>
        <v>0</v>
      </c>
      <c r="BC955" s="31">
        <f>IF($I916="n/a",0,IF(BC$4&lt;=$C955,0,IF(SUM($C955,$I916)&gt;BC$4,$AE930/$I916,$AE930-SUM($I955:BB955))))</f>
        <v>0</v>
      </c>
      <c r="BD955" s="31">
        <f>IF($I916="n/a",0,IF(BD$4&lt;=$C955,0,IF(SUM($C955,$I916)&gt;BD$4,$AE930/$I916,$AE930-SUM($I955:BC955))))</f>
        <v>0</v>
      </c>
      <c r="BE955" s="31">
        <f>IF($I916="n/a",0,IF(BE$4&lt;=$C955,0,IF(SUM($C955,$I916)&gt;BE$4,$AE930/$I916,$AE930-SUM($I955:BD955))))</f>
        <v>0</v>
      </c>
      <c r="BF955" s="31">
        <f>IF($I916="n/a",0,IF(BF$4&lt;=$C955,0,IF(SUM($C955,$I916)&gt;BF$4,$AE930/$I916,$AE930-SUM($I955:BE955))))</f>
        <v>0</v>
      </c>
      <c r="BG955" s="31">
        <f>IF($I916="n/a",0,IF(BG$4&lt;=$C955,0,IF(SUM($C955,$I916)&gt;BG$4,$AE930/$I916,$AE930-SUM($I955:BF955))))</f>
        <v>0</v>
      </c>
      <c r="BH955" s="31">
        <f>IF($I916="n/a",0,IF(BH$4&lt;=$C955,0,IF(SUM($C955,$I916)&gt;BH$4,$AE930/$I916,$AE930-SUM($I955:BG955))))</f>
        <v>0</v>
      </c>
      <c r="BI955" s="31">
        <f>IF($I916="n/a",0,IF(BI$4&lt;=$C955,0,IF(SUM($C955,$I916)&gt;BI$4,$AE930/$I916,$AE930-SUM($I955:BH955))))</f>
        <v>0</v>
      </c>
      <c r="BJ955" s="31">
        <f>IF($I916="n/a",0,IF(BJ$4&lt;=$C955,0,IF(SUM($C955,$I916)&gt;BJ$4,$AE930/$I916,$AE930-SUM($I955:BI955))))</f>
        <v>0</v>
      </c>
      <c r="BK955" s="31">
        <f>IF($I916="n/a",0,IF(BK$4&lt;=$C955,0,IF(SUM($C955,$I916)&gt;BK$4,$AE930/$I916,$AE930-SUM($I955:BJ955))))</f>
        <v>0</v>
      </c>
      <c r="BL955" s="31">
        <f>IF($I916="n/a",0,IF(BL$4&lt;=$C955,0,IF(SUM($C955,$I916)&gt;BL$4,$AE930/$I916,$AE930-SUM($I955:BK955))))</f>
        <v>0</v>
      </c>
      <c r="BM955" s="31">
        <f>IF($I916="n/a",0,IF(BM$4&lt;=$C955,0,IF(SUM($C955,$I916)&gt;BM$4,$AE930/$I916,$AE930-SUM($I955:BL955))))</f>
        <v>0</v>
      </c>
      <c r="BN955" s="31">
        <f>IF($I916="n/a",0,IF(BN$4&lt;=$C955,0,IF(SUM($C955,$I916)&gt;BN$4,$AE930/$I916,$AE930-SUM($I955:BM955))))</f>
        <v>0</v>
      </c>
      <c r="BO955" s="31">
        <f>IF($I916="n/a",0,IF(BO$4&lt;=$C955,0,IF(SUM($C955,$I916)&gt;BO$4,$AE930/$I916,$AE930-SUM($I955:BN955))))</f>
        <v>0</v>
      </c>
      <c r="BP955" s="31">
        <f>IF($I916="n/a",0,IF(BP$4&lt;=$C955,0,IF(SUM($C955,$I916)&gt;BP$4,$AE930/$I916,$AE930-SUM($I955:BO955))))</f>
        <v>0</v>
      </c>
      <c r="BQ955" s="31">
        <f>IF($I916="n/a",0,IF(BQ$4&lt;=$C955,0,IF(SUM($C955,$I916)&gt;BQ$4,$AE930/$I916,$AE930-SUM($I955:BP955))))</f>
        <v>0</v>
      </c>
      <c r="BR955" s="31">
        <f>IF($I916="n/a",0,IF(BR$4&lt;=$C955,0,IF(SUM($C955,$I916)&gt;BR$4,$AE930/$I916,$AE930-SUM($I955:BQ955))))</f>
        <v>0</v>
      </c>
      <c r="BS955" s="31">
        <f>IF($I916="n/a",0,IF(BS$4&lt;=$C955,0,IF(SUM($C955,$I916)&gt;BS$4,$AE930/$I916,$AE930-SUM($I955:BR955))))</f>
        <v>0</v>
      </c>
      <c r="BT955" s="31">
        <f>IF($I916="n/a",0,IF(BT$4&lt;=$C955,0,IF(SUM($C955,$I916)&gt;BT$4,$AE930/$I916,$AE930-SUM($I955:BS955))))</f>
        <v>0</v>
      </c>
      <c r="BU955" s="31">
        <f>IF($I916="n/a",0,IF(BU$4&lt;=$C955,0,IF(SUM($C955,$I916)&gt;BU$4,$AE930/$I916,$AE930-SUM($I955:BT955))))</f>
        <v>0</v>
      </c>
      <c r="BV955" s="31">
        <f>IF($I916="n/a",0,IF(BV$4&lt;=$C955,0,IF(SUM($C955,$I916)&gt;BV$4,$AE930/$I916,$AE930-SUM($I955:BU955))))</f>
        <v>0</v>
      </c>
      <c r="BW955" s="31">
        <f>IF($I916="n/a",0,IF(BW$4&lt;=$C955,0,IF(SUM($C955,$I916)&gt;BW$4,$AE930/$I916,$AE930-SUM($I955:BV955))))</f>
        <v>0</v>
      </c>
      <c r="BX955" s="31">
        <f>IF($I916="n/a",0,IF(BX$4&lt;=$C955,0,IF(SUM($C955,$I916)&gt;BX$4,$AE930/$I916,$AE930-SUM($I955:BW955))))</f>
        <v>0</v>
      </c>
      <c r="BY955" s="31">
        <f>IF($I916="n/a",0,IF(BY$4&lt;=$C955,0,IF(SUM($C955,$I916)&gt;BY$4,$AE930/$I916,$AE930-SUM($I955:BX955))))</f>
        <v>0</v>
      </c>
      <c r="BZ955" s="31">
        <f>IF($I916="n/a",0,IF(BZ$4&lt;=$C955,0,IF(SUM($C955,$I916)&gt;BZ$4,$AE930/$I916,$AE930-SUM($I955:BY955))))</f>
        <v>0</v>
      </c>
      <c r="CA955" s="31">
        <f>IF($I916="n/a",0,IF(CA$4&lt;=$C955,0,IF(SUM($C955,$I916)&gt;CA$4,$AE930/$I916,$AE930-SUM($I955:BZ955))))</f>
        <v>0</v>
      </c>
      <c r="CB955" s="31">
        <f>IF($I916="n/a",0,IF(CB$4&lt;=$C955,0,IF(SUM($C955,$I916)&gt;CB$4,$AE930/$I916,$AE930-SUM($I955:CA955))))</f>
        <v>0</v>
      </c>
      <c r="CC955" s="31">
        <f>IF($I916="n/a",0,IF(CC$4&lt;=$C955,0,IF(SUM($C955,$I916)&gt;CC$4,$AE930/$I916,$AE930-SUM($I955:CB955))))</f>
        <v>0</v>
      </c>
      <c r="CD955" s="31">
        <f>IF($I916="n/a",0,IF(CD$4&lt;=$C955,0,IF(SUM($C955,$I916)&gt;CD$4,$AE930/$I916,$AE930-SUM($I955:CC955))))</f>
        <v>0</v>
      </c>
      <c r="CE955" s="31">
        <f>IF($I916="n/a",0,IF(CE$4&lt;=$C955,0,IF(SUM($C955,$I916)&gt;CE$4,$AE930/$I916,$AE930-SUM($I955:CD955))))</f>
        <v>0</v>
      </c>
      <c r="CF955" s="31">
        <f>IF($I916="n/a",0,IF(CF$4&lt;=$C955,0,IF(SUM($C955,$I916)&gt;CF$4,$AE930/$I916,$AE930-SUM($I955:CE955))))</f>
        <v>0</v>
      </c>
    </row>
    <row r="956" spans="1:84" s="153" customFormat="1" ht="12.75" customHeight="1">
      <c r="A956"/>
      <c r="C956" s="197">
        <v>2038</v>
      </c>
      <c r="D956" s="21" t="s">
        <v>67</v>
      </c>
      <c r="E956" s="21" t="s">
        <v>185</v>
      </c>
      <c r="I956" s="31"/>
      <c r="J956" s="31">
        <f>IF($I916="n/a",0,IF(J$4&lt;=$C956,0,IF(SUM($C956,$I916)&gt;J$4,$AF930/$I916,$AF930-SUM($I956:I956))))</f>
        <v>0</v>
      </c>
      <c r="K956" s="31">
        <f>IF($I916="n/a",0,IF(K$4&lt;=$C956,0,IF(SUM($C956,$I916)&gt;K$4,$AF930/$I916,$AF930-SUM($I956:J956))))</f>
        <v>0</v>
      </c>
      <c r="L956" s="31">
        <f>IF($I916="n/a",0,IF(L$4&lt;=$C956,0,IF(SUM($C956,$I916)&gt;L$4,$AF930/$I916,$AF930-SUM($I956:K956))))</f>
        <v>0</v>
      </c>
      <c r="M956" s="31">
        <f>IF($I916="n/a",0,IF(M$4&lt;=$C956,0,IF(SUM($C956,$I916)&gt;M$4,$AF930/$I916,$AF930-SUM($I956:L956))))</f>
        <v>0</v>
      </c>
      <c r="N956" s="31">
        <f>IF($I916="n/a",0,IF(N$4&lt;=$C956,0,IF(SUM($C956,$I916)&gt;N$4,$AF930/$I916,$AF930-SUM($I956:M956))))</f>
        <v>0</v>
      </c>
      <c r="O956" s="31">
        <f>IF($I916="n/a",0,IF(O$4&lt;=$C956,0,IF(SUM($C956,$I916)&gt;O$4,$AF930/$I916,$AF930-SUM($I956:N956))))</f>
        <v>0</v>
      </c>
      <c r="P956" s="31">
        <f>IF($I916="n/a",0,IF(P$4&lt;=$C956,0,IF(SUM($C956,$I916)&gt;P$4,$AF930/$I916,$AF930-SUM($I956:O956))))</f>
        <v>0</v>
      </c>
      <c r="Q956" s="31">
        <f>IF($I916="n/a",0,IF(Q$4&lt;=$C956,0,IF(SUM($C956,$I916)&gt;Q$4,$AF930/$I916,$AF930-SUM($I956:P956))))</f>
        <v>0</v>
      </c>
      <c r="R956" s="31">
        <f>IF($I916="n/a",0,IF(R$4&lt;=$C956,0,IF(SUM($C956,$I916)&gt;R$4,$AF930/$I916,$AF930-SUM($I956:Q956))))</f>
        <v>0</v>
      </c>
      <c r="S956" s="31">
        <f>IF($I916="n/a",0,IF(S$4&lt;=$C956,0,IF(SUM($C956,$I916)&gt;S$4,$AF930/$I916,$AF930-SUM($I956:R956))))</f>
        <v>0</v>
      </c>
      <c r="T956" s="31">
        <f>IF($I916="n/a",0,IF(T$4&lt;=$C956,0,IF(SUM($C956,$I916)&gt;T$4,$AF930/$I916,$AF930-SUM($I956:S956))))</f>
        <v>0</v>
      </c>
      <c r="U956" s="31">
        <f>IF($I916="n/a",0,IF(U$4&lt;=$C956,0,IF(SUM($C956,$I916)&gt;U$4,$AF930/$I916,$AF930-SUM($I956:T956))))</f>
        <v>0</v>
      </c>
      <c r="V956" s="31">
        <f>IF($I916="n/a",0,IF(V$4&lt;=$C956,0,IF(SUM($C956,$I916)&gt;V$4,$AF930/$I916,$AF930-SUM($I956:U956))))</f>
        <v>0</v>
      </c>
      <c r="W956" s="31">
        <f>IF($I916="n/a",0,IF(W$4&lt;=$C956,0,IF(SUM($C956,$I916)&gt;W$4,$AF930/$I916,$AF930-SUM($I956:V956))))</f>
        <v>0</v>
      </c>
      <c r="X956" s="31">
        <f>IF($I916="n/a",0,IF(X$4&lt;=$C956,0,IF(SUM($C956,$I916)&gt;X$4,$AF930/$I916,$AF930-SUM($I956:W956))))</f>
        <v>0</v>
      </c>
      <c r="Y956" s="31">
        <f>IF($I916="n/a",0,IF(Y$4&lt;=$C956,0,IF(SUM($C956,$I916)&gt;Y$4,$AF930/$I916,$AF930-SUM($I956:X956))))</f>
        <v>0</v>
      </c>
      <c r="Z956" s="31">
        <f>IF($I916="n/a",0,IF(Z$4&lt;=$C956,0,IF(SUM($C956,$I916)&gt;Z$4,$AF930/$I916,$AF930-SUM($I956:Y956))))</f>
        <v>0</v>
      </c>
      <c r="AA956" s="31">
        <f>IF($I916="n/a",0,IF(AA$4&lt;=$C956,0,IF(SUM($C956,$I916)&gt;AA$4,$AF930/$I916,$AF930-SUM($I956:Z956))))</f>
        <v>0</v>
      </c>
      <c r="AB956" s="31">
        <f>IF($I916="n/a",0,IF(AB$4&lt;=$C956,0,IF(SUM($C956,$I916)&gt;AB$4,$AF930/$I916,$AF930-SUM($I956:AA956))))</f>
        <v>0</v>
      </c>
      <c r="AC956" s="31">
        <f>IF($I916="n/a",0,IF(AC$4&lt;=$C956,0,IF(SUM($C956,$I916)&gt;AC$4,$AF930/$I916,$AF930-SUM($I956:AB956))))</f>
        <v>0</v>
      </c>
      <c r="AD956" s="31">
        <f>IF($I916="n/a",0,IF(AD$4&lt;=$C956,0,IF(SUM($C956,$I916)&gt;AD$4,$AF930/$I916,$AF930-SUM($I956:AC956))))</f>
        <v>0</v>
      </c>
      <c r="AE956" s="31">
        <f>IF($I916="n/a",0,IF(AE$4&lt;=$C956,0,IF(SUM($C956,$I916)&gt;AE$4,$AF930/$I916,$AF930-SUM($I956:AD956))))</f>
        <v>0</v>
      </c>
      <c r="AF956" s="31">
        <f>IF($I916="n/a",0,IF(AF$4&lt;=$C956,0,IF(SUM($C956,$I916)&gt;AF$4,$AF930/$I916,$AF930-SUM($I956:AE956))))</f>
        <v>0</v>
      </c>
      <c r="AG956" s="31">
        <f>IF($I916="n/a",0,IF(AG$4&lt;=$C956,0,IF(SUM($C956,$I916)&gt;AG$4,$AF930/$I916,$AF930-SUM($I956:AF956))))</f>
        <v>0</v>
      </c>
      <c r="AH956" s="31">
        <f>IF($I916="n/a",0,IF(AH$4&lt;=$C956,0,IF(SUM($C956,$I916)&gt;AH$4,$AF930/$I916,$AF930-SUM($I956:AG956))))</f>
        <v>0</v>
      </c>
      <c r="AI956" s="31">
        <f>IF($I916="n/a",0,IF(AI$4&lt;=$C956,0,IF(SUM($C956,$I916)&gt;AI$4,$AF930/$I916,$AF930-SUM($I956:AH956))))</f>
        <v>0</v>
      </c>
      <c r="AJ956" s="31">
        <f>IF($I916="n/a",0,IF(AJ$4&lt;=$C956,0,IF(SUM($C956,$I916)&gt;AJ$4,$AF930/$I916,$AF930-SUM($I956:AI956))))</f>
        <v>0</v>
      </c>
      <c r="AK956" s="31">
        <f>IF($I916="n/a",0,IF(AK$4&lt;=$C956,0,IF(SUM($C956,$I916)&gt;AK$4,$AF930/$I916,$AF930-SUM($I956:AJ956))))</f>
        <v>0</v>
      </c>
      <c r="AL956" s="31">
        <f>IF($I916="n/a",0,IF(AL$4&lt;=$C956,0,IF(SUM($C956,$I916)&gt;AL$4,$AF930/$I916,$AF930-SUM($I956:AK956))))</f>
        <v>0</v>
      </c>
      <c r="AM956" s="31">
        <f>IF($I916="n/a",0,IF(AM$4&lt;=$C956,0,IF(SUM($C956,$I916)&gt;AM$4,$AF930/$I916,$AF930-SUM($I956:AL956))))</f>
        <v>0</v>
      </c>
      <c r="AN956" s="31">
        <f>IF($I916="n/a",0,IF(AN$4&lt;=$C956,0,IF(SUM($C956,$I916)&gt;AN$4,$AF930/$I916,$AF930-SUM($I956:AM956))))</f>
        <v>0</v>
      </c>
      <c r="AO956" s="31">
        <f>IF($I916="n/a",0,IF(AO$4&lt;=$C956,0,IF(SUM($C956,$I916)&gt;AO$4,$AF930/$I916,$AF930-SUM($I956:AN956))))</f>
        <v>0</v>
      </c>
      <c r="AP956" s="31">
        <f>IF($I916="n/a",0,IF(AP$4&lt;=$C956,0,IF(SUM($C956,$I916)&gt;AP$4,$AF930/$I916,$AF930-SUM($I956:AO956))))</f>
        <v>0</v>
      </c>
      <c r="AQ956" s="31">
        <f>IF($I916="n/a",0,IF(AQ$4&lt;=$C956,0,IF(SUM($C956,$I916)&gt;AQ$4,$AF930/$I916,$AF930-SUM($I956:AP956))))</f>
        <v>0</v>
      </c>
      <c r="AR956" s="31">
        <f>IF($I916="n/a",0,IF(AR$4&lt;=$C956,0,IF(SUM($C956,$I916)&gt;AR$4,$AF930/$I916,$AF930-SUM($I956:AQ956))))</f>
        <v>0</v>
      </c>
      <c r="AS956" s="31">
        <f>IF($I916="n/a",0,IF(AS$4&lt;=$C956,0,IF(SUM($C956,$I916)&gt;AS$4,$AF930/$I916,$AF930-SUM($I956:AR956))))</f>
        <v>0</v>
      </c>
      <c r="AT956" s="31">
        <f>IF($I916="n/a",0,IF(AT$4&lt;=$C956,0,IF(SUM($C956,$I916)&gt;AT$4,$AF930/$I916,$AF930-SUM($I956:AS956))))</f>
        <v>0</v>
      </c>
      <c r="AU956" s="31">
        <f>IF($I916="n/a",0,IF(AU$4&lt;=$C956,0,IF(SUM($C956,$I916)&gt;AU$4,$AF930/$I916,$AF930-SUM($I956:AT956))))</f>
        <v>0</v>
      </c>
      <c r="AV956" s="31">
        <f>IF($I916="n/a",0,IF(AV$4&lt;=$C956,0,IF(SUM($C956,$I916)&gt;AV$4,$AF930/$I916,$AF930-SUM($I956:AU956))))</f>
        <v>0</v>
      </c>
      <c r="AW956" s="31">
        <f>IF($I916="n/a",0,IF(AW$4&lt;=$C956,0,IF(SUM($C956,$I916)&gt;AW$4,$AF930/$I916,$AF930-SUM($I956:AV956))))</f>
        <v>0</v>
      </c>
      <c r="AX956" s="31">
        <f>IF($I916="n/a",0,IF(AX$4&lt;=$C956,0,IF(SUM($C956,$I916)&gt;AX$4,$AF930/$I916,$AF930-SUM($I956:AW956))))</f>
        <v>0</v>
      </c>
      <c r="AY956" s="31">
        <f>IF($I916="n/a",0,IF(AY$4&lt;=$C956,0,IF(SUM($C956,$I916)&gt;AY$4,$AF930/$I916,$AF930-SUM($I956:AX956))))</f>
        <v>0</v>
      </c>
      <c r="AZ956" s="31">
        <f>IF($I916="n/a",0,IF(AZ$4&lt;=$C956,0,IF(SUM($C956,$I916)&gt;AZ$4,$AF930/$I916,$AF930-SUM($I956:AY956))))</f>
        <v>0</v>
      </c>
      <c r="BA956" s="31">
        <f>IF($I916="n/a",0,IF(BA$4&lt;=$C956,0,IF(SUM($C956,$I916)&gt;BA$4,$AF930/$I916,$AF930-SUM($I956:AZ956))))</f>
        <v>0</v>
      </c>
      <c r="BB956" s="31">
        <f>IF($I916="n/a",0,IF(BB$4&lt;=$C956,0,IF(SUM($C956,$I916)&gt;BB$4,$AF930/$I916,$AF930-SUM($I956:BA956))))</f>
        <v>0</v>
      </c>
      <c r="BC956" s="31">
        <f>IF($I916="n/a",0,IF(BC$4&lt;=$C956,0,IF(SUM($C956,$I916)&gt;BC$4,$AF930/$I916,$AF930-SUM($I956:BB956))))</f>
        <v>0</v>
      </c>
      <c r="BD956" s="31">
        <f>IF($I916="n/a",0,IF(BD$4&lt;=$C956,0,IF(SUM($C956,$I916)&gt;BD$4,$AF930/$I916,$AF930-SUM($I956:BC956))))</f>
        <v>0</v>
      </c>
      <c r="BE956" s="31">
        <f>IF($I916="n/a",0,IF(BE$4&lt;=$C956,0,IF(SUM($C956,$I916)&gt;BE$4,$AF930/$I916,$AF930-SUM($I956:BD956))))</f>
        <v>0</v>
      </c>
      <c r="BF956" s="31">
        <f>IF($I916="n/a",0,IF(BF$4&lt;=$C956,0,IF(SUM($C956,$I916)&gt;BF$4,$AF930/$I916,$AF930-SUM($I956:BE956))))</f>
        <v>0</v>
      </c>
      <c r="BG956" s="31">
        <f>IF($I916="n/a",0,IF(BG$4&lt;=$C956,0,IF(SUM($C956,$I916)&gt;BG$4,$AF930/$I916,$AF930-SUM($I956:BF956))))</f>
        <v>0</v>
      </c>
      <c r="BH956" s="31">
        <f>IF($I916="n/a",0,IF(BH$4&lt;=$C956,0,IF(SUM($C956,$I916)&gt;BH$4,$AF930/$I916,$AF930-SUM($I956:BG956))))</f>
        <v>0</v>
      </c>
      <c r="BI956" s="31">
        <f>IF($I916="n/a",0,IF(BI$4&lt;=$C956,0,IF(SUM($C956,$I916)&gt;BI$4,$AF930/$I916,$AF930-SUM($I956:BH956))))</f>
        <v>0</v>
      </c>
      <c r="BJ956" s="31">
        <f>IF($I916="n/a",0,IF(BJ$4&lt;=$C956,0,IF(SUM($C956,$I916)&gt;BJ$4,$AF930/$I916,$AF930-SUM($I956:BI956))))</f>
        <v>0</v>
      </c>
      <c r="BK956" s="31">
        <f>IF($I916="n/a",0,IF(BK$4&lt;=$C956,0,IF(SUM($C956,$I916)&gt;BK$4,$AF930/$I916,$AF930-SUM($I956:BJ956))))</f>
        <v>0</v>
      </c>
      <c r="BL956" s="31">
        <f>IF($I916="n/a",0,IF(BL$4&lt;=$C956,0,IF(SUM($C956,$I916)&gt;BL$4,$AF930/$I916,$AF930-SUM($I956:BK956))))</f>
        <v>0</v>
      </c>
      <c r="BM956" s="31">
        <f>IF($I916="n/a",0,IF(BM$4&lt;=$C956,0,IF(SUM($C956,$I916)&gt;BM$4,$AF930/$I916,$AF930-SUM($I956:BL956))))</f>
        <v>0</v>
      </c>
      <c r="BN956" s="31">
        <f>IF($I916="n/a",0,IF(BN$4&lt;=$C956,0,IF(SUM($C956,$I916)&gt;BN$4,$AF930/$I916,$AF930-SUM($I956:BM956))))</f>
        <v>0</v>
      </c>
      <c r="BO956" s="31">
        <f>IF($I916="n/a",0,IF(BO$4&lt;=$C956,0,IF(SUM($C956,$I916)&gt;BO$4,$AF930/$I916,$AF930-SUM($I956:BN956))))</f>
        <v>0</v>
      </c>
      <c r="BP956" s="31">
        <f>IF($I916="n/a",0,IF(BP$4&lt;=$C956,0,IF(SUM($C956,$I916)&gt;BP$4,$AF930/$I916,$AF930-SUM($I956:BO956))))</f>
        <v>0</v>
      </c>
      <c r="BQ956" s="31">
        <f>IF($I916="n/a",0,IF(BQ$4&lt;=$C956,0,IF(SUM($C956,$I916)&gt;BQ$4,$AF930/$I916,$AF930-SUM($I956:BP956))))</f>
        <v>0</v>
      </c>
      <c r="BR956" s="31">
        <f>IF($I916="n/a",0,IF(BR$4&lt;=$C956,0,IF(SUM($C956,$I916)&gt;BR$4,$AF930/$I916,$AF930-SUM($I956:BQ956))))</f>
        <v>0</v>
      </c>
      <c r="BS956" s="31">
        <f>IF($I916="n/a",0,IF(BS$4&lt;=$C956,0,IF(SUM($C956,$I916)&gt;BS$4,$AF930/$I916,$AF930-SUM($I956:BR956))))</f>
        <v>0</v>
      </c>
      <c r="BT956" s="31">
        <f>IF($I916="n/a",0,IF(BT$4&lt;=$C956,0,IF(SUM($C956,$I916)&gt;BT$4,$AF930/$I916,$AF930-SUM($I956:BS956))))</f>
        <v>0</v>
      </c>
      <c r="BU956" s="31">
        <f>IF($I916="n/a",0,IF(BU$4&lt;=$C956,0,IF(SUM($C956,$I916)&gt;BU$4,$AF930/$I916,$AF930-SUM($I956:BT956))))</f>
        <v>0</v>
      </c>
      <c r="BV956" s="31">
        <f>IF($I916="n/a",0,IF(BV$4&lt;=$C956,0,IF(SUM($C956,$I916)&gt;BV$4,$AF930/$I916,$AF930-SUM($I956:BU956))))</f>
        <v>0</v>
      </c>
      <c r="BW956" s="31">
        <f>IF($I916="n/a",0,IF(BW$4&lt;=$C956,0,IF(SUM($C956,$I916)&gt;BW$4,$AF930/$I916,$AF930-SUM($I956:BV956))))</f>
        <v>0</v>
      </c>
      <c r="BX956" s="31">
        <f>IF($I916="n/a",0,IF(BX$4&lt;=$C956,0,IF(SUM($C956,$I916)&gt;BX$4,$AF930/$I916,$AF930-SUM($I956:BW956))))</f>
        <v>0</v>
      </c>
      <c r="BY956" s="31">
        <f>IF($I916="n/a",0,IF(BY$4&lt;=$C956,0,IF(SUM($C956,$I916)&gt;BY$4,$AF930/$I916,$AF930-SUM($I956:BX956))))</f>
        <v>0</v>
      </c>
      <c r="BZ956" s="31">
        <f>IF($I916="n/a",0,IF(BZ$4&lt;=$C956,0,IF(SUM($C956,$I916)&gt;BZ$4,$AF930/$I916,$AF930-SUM($I956:BY956))))</f>
        <v>0</v>
      </c>
      <c r="CA956" s="31">
        <f>IF($I916="n/a",0,IF(CA$4&lt;=$C956,0,IF(SUM($C956,$I916)&gt;CA$4,$AF930/$I916,$AF930-SUM($I956:BZ956))))</f>
        <v>0</v>
      </c>
      <c r="CB956" s="31">
        <f>IF($I916="n/a",0,IF(CB$4&lt;=$C956,0,IF(SUM($C956,$I916)&gt;CB$4,$AF930/$I916,$AF930-SUM($I956:CA956))))</f>
        <v>0</v>
      </c>
      <c r="CC956" s="31">
        <f>IF($I916="n/a",0,IF(CC$4&lt;=$C956,0,IF(SUM($C956,$I916)&gt;CC$4,$AF930/$I916,$AF930-SUM($I956:CB956))))</f>
        <v>0</v>
      </c>
      <c r="CD956" s="31">
        <f>IF($I916="n/a",0,IF(CD$4&lt;=$C956,0,IF(SUM($C956,$I916)&gt;CD$4,$AF930/$I916,$AF930-SUM($I956:CC956))))</f>
        <v>0</v>
      </c>
      <c r="CE956" s="31">
        <f>IF($I916="n/a",0,IF(CE$4&lt;=$C956,0,IF(SUM($C956,$I916)&gt;CE$4,$AF930/$I916,$AF930-SUM($I956:CD956))))</f>
        <v>0</v>
      </c>
      <c r="CF956" s="31">
        <f>IF($I916="n/a",0,IF(CF$4&lt;=$C956,0,IF(SUM($C956,$I916)&gt;CF$4,$AF930/$I916,$AF930-SUM($I956:CE956))))</f>
        <v>0</v>
      </c>
    </row>
    <row r="957" spans="1:84" s="153" customFormat="1" ht="12.75" customHeight="1">
      <c r="A957"/>
      <c r="C957" s="197">
        <v>2039</v>
      </c>
      <c r="D957" s="21" t="s">
        <v>68</v>
      </c>
      <c r="E957" s="21" t="s">
        <v>185</v>
      </c>
      <c r="I957" s="31"/>
      <c r="J957" s="31">
        <f>IF($I916="n/a",0,IF(J$4&lt;=$C957,0,IF(SUM($C957,$I916)&gt;J$4,$AG930/$I916,$AG930-SUM($I957:I957))))</f>
        <v>0</v>
      </c>
      <c r="K957" s="31">
        <f>IF($I916="n/a",0,IF(K$4&lt;=$C957,0,IF(SUM($C957,$I916)&gt;K$4,$AG930/$I916,$AG930-SUM($I957:J957))))</f>
        <v>0</v>
      </c>
      <c r="L957" s="31">
        <f>IF($I916="n/a",0,IF(L$4&lt;=$C957,0,IF(SUM($C957,$I916)&gt;L$4,$AG930/$I916,$AG930-SUM($I957:K957))))</f>
        <v>0</v>
      </c>
      <c r="M957" s="31">
        <f>IF($I916="n/a",0,IF(M$4&lt;=$C957,0,IF(SUM($C957,$I916)&gt;M$4,$AG930/$I916,$AG930-SUM($I957:L957))))</f>
        <v>0</v>
      </c>
      <c r="N957" s="31">
        <f>IF($I916="n/a",0,IF(N$4&lt;=$C957,0,IF(SUM($C957,$I916)&gt;N$4,$AG930/$I916,$AG930-SUM($I957:M957))))</f>
        <v>0</v>
      </c>
      <c r="O957" s="31">
        <f>IF($I916="n/a",0,IF(O$4&lt;=$C957,0,IF(SUM($C957,$I916)&gt;O$4,$AG930/$I916,$AG930-SUM($I957:N957))))</f>
        <v>0</v>
      </c>
      <c r="P957" s="31">
        <f>IF($I916="n/a",0,IF(P$4&lt;=$C957,0,IF(SUM($C957,$I916)&gt;P$4,$AG930/$I916,$AG930-SUM($I957:O957))))</f>
        <v>0</v>
      </c>
      <c r="Q957" s="31">
        <f>IF($I916="n/a",0,IF(Q$4&lt;=$C957,0,IF(SUM($C957,$I916)&gt;Q$4,$AG930/$I916,$AG930-SUM($I957:P957))))</f>
        <v>0</v>
      </c>
      <c r="R957" s="31">
        <f>IF($I916="n/a",0,IF(R$4&lt;=$C957,0,IF(SUM($C957,$I916)&gt;R$4,$AG930/$I916,$AG930-SUM($I957:Q957))))</f>
        <v>0</v>
      </c>
      <c r="S957" s="31">
        <f>IF($I916="n/a",0,IF(S$4&lt;=$C957,0,IF(SUM($C957,$I916)&gt;S$4,$AG930/$I916,$AG930-SUM($I957:R957))))</f>
        <v>0</v>
      </c>
      <c r="T957" s="31">
        <f>IF($I916="n/a",0,IF(T$4&lt;=$C957,0,IF(SUM($C957,$I916)&gt;T$4,$AG930/$I916,$AG930-SUM($I957:S957))))</f>
        <v>0</v>
      </c>
      <c r="U957" s="31">
        <f>IF($I916="n/a",0,IF(U$4&lt;=$C957,0,IF(SUM($C957,$I916)&gt;U$4,$AG930/$I916,$AG930-SUM($I957:T957))))</f>
        <v>0</v>
      </c>
      <c r="V957" s="31">
        <f>IF($I916="n/a",0,IF(V$4&lt;=$C957,0,IF(SUM($C957,$I916)&gt;V$4,$AG930/$I916,$AG930-SUM($I957:U957))))</f>
        <v>0</v>
      </c>
      <c r="W957" s="31">
        <f>IF($I916="n/a",0,IF(W$4&lt;=$C957,0,IF(SUM($C957,$I916)&gt;W$4,$AG930/$I916,$AG930-SUM($I957:V957))))</f>
        <v>0</v>
      </c>
      <c r="X957" s="31">
        <f>IF($I916="n/a",0,IF(X$4&lt;=$C957,0,IF(SUM($C957,$I916)&gt;X$4,$AG930/$I916,$AG930-SUM($I957:W957))))</f>
        <v>0</v>
      </c>
      <c r="Y957" s="31">
        <f>IF($I916="n/a",0,IF(Y$4&lt;=$C957,0,IF(SUM($C957,$I916)&gt;Y$4,$AG930/$I916,$AG930-SUM($I957:X957))))</f>
        <v>0</v>
      </c>
      <c r="Z957" s="31">
        <f>IF($I916="n/a",0,IF(Z$4&lt;=$C957,0,IF(SUM($C957,$I916)&gt;Z$4,$AG930/$I916,$AG930-SUM($I957:Y957))))</f>
        <v>0</v>
      </c>
      <c r="AA957" s="31">
        <f>IF($I916="n/a",0,IF(AA$4&lt;=$C957,0,IF(SUM($C957,$I916)&gt;AA$4,$AG930/$I916,$AG930-SUM($I957:Z957))))</f>
        <v>0</v>
      </c>
      <c r="AB957" s="31">
        <f>IF($I916="n/a",0,IF(AB$4&lt;=$C957,0,IF(SUM($C957,$I916)&gt;AB$4,$AG930/$I916,$AG930-SUM($I957:AA957))))</f>
        <v>0</v>
      </c>
      <c r="AC957" s="31">
        <f>IF($I916="n/a",0,IF(AC$4&lt;=$C957,0,IF(SUM($C957,$I916)&gt;AC$4,$AG930/$I916,$AG930-SUM($I957:AB957))))</f>
        <v>0</v>
      </c>
      <c r="AD957" s="31">
        <f>IF($I916="n/a",0,IF(AD$4&lt;=$C957,0,IF(SUM($C957,$I916)&gt;AD$4,$AG930/$I916,$AG930-SUM($I957:AC957))))</f>
        <v>0</v>
      </c>
      <c r="AE957" s="31">
        <f>IF($I916="n/a",0,IF(AE$4&lt;=$C957,0,IF(SUM($C957,$I916)&gt;AE$4,$AG930/$I916,$AG930-SUM($I957:AD957))))</f>
        <v>0</v>
      </c>
      <c r="AF957" s="31">
        <f>IF($I916="n/a",0,IF(AF$4&lt;=$C957,0,IF(SUM($C957,$I916)&gt;AF$4,$AG930/$I916,$AG930-SUM($I957:AE957))))</f>
        <v>0</v>
      </c>
      <c r="AG957" s="31">
        <f>IF($I916="n/a",0,IF(AG$4&lt;=$C957,0,IF(SUM($C957,$I916)&gt;AG$4,$AG930/$I916,$AG930-SUM($I957:AF957))))</f>
        <v>0</v>
      </c>
      <c r="AH957" s="31">
        <f>IF($I916="n/a",0,IF(AH$4&lt;=$C957,0,IF(SUM($C957,$I916)&gt;AH$4,$AG930/$I916,$AG930-SUM($I957:AG957))))</f>
        <v>0</v>
      </c>
      <c r="AI957" s="31">
        <f>IF($I916="n/a",0,IF(AI$4&lt;=$C957,0,IF(SUM($C957,$I916)&gt;AI$4,$AG930/$I916,$AG930-SUM($I957:AH957))))</f>
        <v>0</v>
      </c>
      <c r="AJ957" s="31">
        <f>IF($I916="n/a",0,IF(AJ$4&lt;=$C957,0,IF(SUM($C957,$I916)&gt;AJ$4,$AG930/$I916,$AG930-SUM($I957:AI957))))</f>
        <v>0</v>
      </c>
      <c r="AK957" s="31">
        <f>IF($I916="n/a",0,IF(AK$4&lt;=$C957,0,IF(SUM($C957,$I916)&gt;AK$4,$AG930/$I916,$AG930-SUM($I957:AJ957))))</f>
        <v>0</v>
      </c>
      <c r="AL957" s="31">
        <f>IF($I916="n/a",0,IF(AL$4&lt;=$C957,0,IF(SUM($C957,$I916)&gt;AL$4,$AG930/$I916,$AG930-SUM($I957:AK957))))</f>
        <v>0</v>
      </c>
      <c r="AM957" s="31">
        <f>IF($I916="n/a",0,IF(AM$4&lt;=$C957,0,IF(SUM($C957,$I916)&gt;AM$4,$AG930/$I916,$AG930-SUM($I957:AL957))))</f>
        <v>0</v>
      </c>
      <c r="AN957" s="31">
        <f>IF($I916="n/a",0,IF(AN$4&lt;=$C957,0,IF(SUM($C957,$I916)&gt;AN$4,$AG930/$I916,$AG930-SUM($I957:AM957))))</f>
        <v>0</v>
      </c>
      <c r="AO957" s="31">
        <f>IF($I916="n/a",0,IF(AO$4&lt;=$C957,0,IF(SUM($C957,$I916)&gt;AO$4,$AG930/$I916,$AG930-SUM($I957:AN957))))</f>
        <v>0</v>
      </c>
      <c r="AP957" s="31">
        <f>IF($I916="n/a",0,IF(AP$4&lt;=$C957,0,IF(SUM($C957,$I916)&gt;AP$4,$AG930/$I916,$AG930-SUM($I957:AO957))))</f>
        <v>0</v>
      </c>
      <c r="AQ957" s="31">
        <f>IF($I916="n/a",0,IF(AQ$4&lt;=$C957,0,IF(SUM($C957,$I916)&gt;AQ$4,$AG930/$I916,$AG930-SUM($I957:AP957))))</f>
        <v>0</v>
      </c>
      <c r="AR957" s="31">
        <f>IF($I916="n/a",0,IF(AR$4&lt;=$C957,0,IF(SUM($C957,$I916)&gt;AR$4,$AG930/$I916,$AG930-SUM($I957:AQ957))))</f>
        <v>0</v>
      </c>
      <c r="AS957" s="31">
        <f>IF($I916="n/a",0,IF(AS$4&lt;=$C957,0,IF(SUM($C957,$I916)&gt;AS$4,$AG930/$I916,$AG930-SUM($I957:AR957))))</f>
        <v>0</v>
      </c>
      <c r="AT957" s="31">
        <f>IF($I916="n/a",0,IF(AT$4&lt;=$C957,0,IF(SUM($C957,$I916)&gt;AT$4,$AG930/$I916,$AG930-SUM($I957:AS957))))</f>
        <v>0</v>
      </c>
      <c r="AU957" s="31">
        <f>IF($I916="n/a",0,IF(AU$4&lt;=$C957,0,IF(SUM($C957,$I916)&gt;AU$4,$AG930/$I916,$AG930-SUM($I957:AT957))))</f>
        <v>0</v>
      </c>
      <c r="AV957" s="31">
        <f>IF($I916="n/a",0,IF(AV$4&lt;=$C957,0,IF(SUM($C957,$I916)&gt;AV$4,$AG930/$I916,$AG930-SUM($I957:AU957))))</f>
        <v>0</v>
      </c>
      <c r="AW957" s="31">
        <f>IF($I916="n/a",0,IF(AW$4&lt;=$C957,0,IF(SUM($C957,$I916)&gt;AW$4,$AG930/$I916,$AG930-SUM($I957:AV957))))</f>
        <v>0</v>
      </c>
      <c r="AX957" s="31">
        <f>IF($I916="n/a",0,IF(AX$4&lt;=$C957,0,IF(SUM($C957,$I916)&gt;AX$4,$AG930/$I916,$AG930-SUM($I957:AW957))))</f>
        <v>0</v>
      </c>
      <c r="AY957" s="31">
        <f>IF($I916="n/a",0,IF(AY$4&lt;=$C957,0,IF(SUM($C957,$I916)&gt;AY$4,$AG930/$I916,$AG930-SUM($I957:AX957))))</f>
        <v>0</v>
      </c>
      <c r="AZ957" s="31">
        <f>IF($I916="n/a",0,IF(AZ$4&lt;=$C957,0,IF(SUM($C957,$I916)&gt;AZ$4,$AG930/$I916,$AG930-SUM($I957:AY957))))</f>
        <v>0</v>
      </c>
      <c r="BA957" s="31">
        <f>IF($I916="n/a",0,IF(BA$4&lt;=$C957,0,IF(SUM($C957,$I916)&gt;BA$4,$AG930/$I916,$AG930-SUM($I957:AZ957))))</f>
        <v>0</v>
      </c>
      <c r="BB957" s="31">
        <f>IF($I916="n/a",0,IF(BB$4&lt;=$C957,0,IF(SUM($C957,$I916)&gt;BB$4,$AG930/$I916,$AG930-SUM($I957:BA957))))</f>
        <v>0</v>
      </c>
      <c r="BC957" s="31">
        <f>IF($I916="n/a",0,IF(BC$4&lt;=$C957,0,IF(SUM($C957,$I916)&gt;BC$4,$AG930/$I916,$AG930-SUM($I957:BB957))))</f>
        <v>0</v>
      </c>
      <c r="BD957" s="31">
        <f>IF($I916="n/a",0,IF(BD$4&lt;=$C957,0,IF(SUM($C957,$I916)&gt;BD$4,$AG930/$I916,$AG930-SUM($I957:BC957))))</f>
        <v>0</v>
      </c>
      <c r="BE957" s="31">
        <f>IF($I916="n/a",0,IF(BE$4&lt;=$C957,0,IF(SUM($C957,$I916)&gt;BE$4,$AG930/$I916,$AG930-SUM($I957:BD957))))</f>
        <v>0</v>
      </c>
      <c r="BF957" s="31">
        <f>IF($I916="n/a",0,IF(BF$4&lt;=$C957,0,IF(SUM($C957,$I916)&gt;BF$4,$AG930/$I916,$AG930-SUM($I957:BE957))))</f>
        <v>0</v>
      </c>
      <c r="BG957" s="31">
        <f>IF($I916="n/a",0,IF(BG$4&lt;=$C957,0,IF(SUM($C957,$I916)&gt;BG$4,$AG930/$I916,$AG930-SUM($I957:BF957))))</f>
        <v>0</v>
      </c>
      <c r="BH957" s="31">
        <f>IF($I916="n/a",0,IF(BH$4&lt;=$C957,0,IF(SUM($C957,$I916)&gt;BH$4,$AG930/$I916,$AG930-SUM($I957:BG957))))</f>
        <v>0</v>
      </c>
      <c r="BI957" s="31">
        <f>IF($I916="n/a",0,IF(BI$4&lt;=$C957,0,IF(SUM($C957,$I916)&gt;BI$4,$AG930/$I916,$AG930-SUM($I957:BH957))))</f>
        <v>0</v>
      </c>
      <c r="BJ957" s="31">
        <f>IF($I916="n/a",0,IF(BJ$4&lt;=$C957,0,IF(SUM($C957,$I916)&gt;BJ$4,$AG930/$I916,$AG930-SUM($I957:BI957))))</f>
        <v>0</v>
      </c>
      <c r="BK957" s="31">
        <f>IF($I916="n/a",0,IF(BK$4&lt;=$C957,0,IF(SUM($C957,$I916)&gt;BK$4,$AG930/$I916,$AG930-SUM($I957:BJ957))))</f>
        <v>0</v>
      </c>
      <c r="BL957" s="31">
        <f>IF($I916="n/a",0,IF(BL$4&lt;=$C957,0,IF(SUM($C957,$I916)&gt;BL$4,$AG930/$I916,$AG930-SUM($I957:BK957))))</f>
        <v>0</v>
      </c>
      <c r="BM957" s="31">
        <f>IF($I916="n/a",0,IF(BM$4&lt;=$C957,0,IF(SUM($C957,$I916)&gt;BM$4,$AG930/$I916,$AG930-SUM($I957:BL957))))</f>
        <v>0</v>
      </c>
      <c r="BN957" s="31">
        <f>IF($I916="n/a",0,IF(BN$4&lt;=$C957,0,IF(SUM($C957,$I916)&gt;BN$4,$AG930/$I916,$AG930-SUM($I957:BM957))))</f>
        <v>0</v>
      </c>
      <c r="BO957" s="31">
        <f>IF($I916="n/a",0,IF(BO$4&lt;=$C957,0,IF(SUM($C957,$I916)&gt;BO$4,$AG930/$I916,$AG930-SUM($I957:BN957))))</f>
        <v>0</v>
      </c>
      <c r="BP957" s="31">
        <f>IF($I916="n/a",0,IF(BP$4&lt;=$C957,0,IF(SUM($C957,$I916)&gt;BP$4,$AG930/$I916,$AG930-SUM($I957:BO957))))</f>
        <v>0</v>
      </c>
      <c r="BQ957" s="31">
        <f>IF($I916="n/a",0,IF(BQ$4&lt;=$C957,0,IF(SUM($C957,$I916)&gt;BQ$4,$AG930/$I916,$AG930-SUM($I957:BP957))))</f>
        <v>0</v>
      </c>
      <c r="BR957" s="31">
        <f>IF($I916="n/a",0,IF(BR$4&lt;=$C957,0,IF(SUM($C957,$I916)&gt;BR$4,$AG930/$I916,$AG930-SUM($I957:BQ957))))</f>
        <v>0</v>
      </c>
      <c r="BS957" s="31">
        <f>IF($I916="n/a",0,IF(BS$4&lt;=$C957,0,IF(SUM($C957,$I916)&gt;BS$4,$AG930/$I916,$AG930-SUM($I957:BR957))))</f>
        <v>0</v>
      </c>
      <c r="BT957" s="31">
        <f>IF($I916="n/a",0,IF(BT$4&lt;=$C957,0,IF(SUM($C957,$I916)&gt;BT$4,$AG930/$I916,$AG930-SUM($I957:BS957))))</f>
        <v>0</v>
      </c>
      <c r="BU957" s="31">
        <f>IF($I916="n/a",0,IF(BU$4&lt;=$C957,0,IF(SUM($C957,$I916)&gt;BU$4,$AG930/$I916,$AG930-SUM($I957:BT957))))</f>
        <v>0</v>
      </c>
      <c r="BV957" s="31">
        <f>IF($I916="n/a",0,IF(BV$4&lt;=$C957,0,IF(SUM($C957,$I916)&gt;BV$4,$AG930/$I916,$AG930-SUM($I957:BU957))))</f>
        <v>0</v>
      </c>
      <c r="BW957" s="31">
        <f>IF($I916="n/a",0,IF(BW$4&lt;=$C957,0,IF(SUM($C957,$I916)&gt;BW$4,$AG930/$I916,$AG930-SUM($I957:BV957))))</f>
        <v>0</v>
      </c>
      <c r="BX957" s="31">
        <f>IF($I916="n/a",0,IF(BX$4&lt;=$C957,0,IF(SUM($C957,$I916)&gt;BX$4,$AG930/$I916,$AG930-SUM($I957:BW957))))</f>
        <v>0</v>
      </c>
      <c r="BY957" s="31">
        <f>IF($I916="n/a",0,IF(BY$4&lt;=$C957,0,IF(SUM($C957,$I916)&gt;BY$4,$AG930/$I916,$AG930-SUM($I957:BX957))))</f>
        <v>0</v>
      </c>
      <c r="BZ957" s="31">
        <f>IF($I916="n/a",0,IF(BZ$4&lt;=$C957,0,IF(SUM($C957,$I916)&gt;BZ$4,$AG930/$I916,$AG930-SUM($I957:BY957))))</f>
        <v>0</v>
      </c>
      <c r="CA957" s="31">
        <f>IF($I916="n/a",0,IF(CA$4&lt;=$C957,0,IF(SUM($C957,$I916)&gt;CA$4,$AG930/$I916,$AG930-SUM($I957:BZ957))))</f>
        <v>0</v>
      </c>
      <c r="CB957" s="31">
        <f>IF($I916="n/a",0,IF(CB$4&lt;=$C957,0,IF(SUM($C957,$I916)&gt;CB$4,$AG930/$I916,$AG930-SUM($I957:CA957))))</f>
        <v>0</v>
      </c>
      <c r="CC957" s="31">
        <f>IF($I916="n/a",0,IF(CC$4&lt;=$C957,0,IF(SUM($C957,$I916)&gt;CC$4,$AG930/$I916,$AG930-SUM($I957:CB957))))</f>
        <v>0</v>
      </c>
      <c r="CD957" s="31">
        <f>IF($I916="n/a",0,IF(CD$4&lt;=$C957,0,IF(SUM($C957,$I916)&gt;CD$4,$AG930/$I916,$AG930-SUM($I957:CC957))))</f>
        <v>0</v>
      </c>
      <c r="CE957" s="31">
        <f>IF($I916="n/a",0,IF(CE$4&lt;=$C957,0,IF(SUM($C957,$I916)&gt;CE$4,$AG930/$I916,$AG930-SUM($I957:CD957))))</f>
        <v>0</v>
      </c>
      <c r="CF957" s="31">
        <f>IF($I916="n/a",0,IF(CF$4&lt;=$C957,0,IF(SUM($C957,$I916)&gt;CF$4,$AG930/$I916,$AG930-SUM($I957:CE957))))</f>
        <v>0</v>
      </c>
    </row>
    <row r="958" spans="1:84" s="153" customFormat="1" ht="12.75" customHeight="1">
      <c r="A958"/>
      <c r="C958" s="197">
        <v>2040</v>
      </c>
      <c r="D958" s="21" t="s">
        <v>69</v>
      </c>
      <c r="E958" s="21" t="s">
        <v>185</v>
      </c>
      <c r="I958" s="31"/>
      <c r="J958" s="31">
        <f>IF($I916="n/a",0,IF(J$4&lt;=$C958,0,IF(SUM($C958,$I916)&gt;J$4,$AH930/$I916,$AH930-SUM($I958:I958))))</f>
        <v>0</v>
      </c>
      <c r="K958" s="31">
        <f>IF($I916="n/a",0,IF(K$4&lt;=$C958,0,IF(SUM($C958,$I916)&gt;K$4,$AH930/$I916,$AH930-SUM($I958:J958))))</f>
        <v>0</v>
      </c>
      <c r="L958" s="31">
        <f>IF($I916="n/a",0,IF(L$4&lt;=$C958,0,IF(SUM($C958,$I916)&gt;L$4,$AH930/$I916,$AH930-SUM($I958:K958))))</f>
        <v>0</v>
      </c>
      <c r="M958" s="31">
        <f>IF($I916="n/a",0,IF(M$4&lt;=$C958,0,IF(SUM($C958,$I916)&gt;M$4,$AH930/$I916,$AH930-SUM($I958:L958))))</f>
        <v>0</v>
      </c>
      <c r="N958" s="31">
        <f>IF($I916="n/a",0,IF(N$4&lt;=$C958,0,IF(SUM($C958,$I916)&gt;N$4,$AH930/$I916,$AH930-SUM($I958:M958))))</f>
        <v>0</v>
      </c>
      <c r="O958" s="31">
        <f>IF($I916="n/a",0,IF(O$4&lt;=$C958,0,IF(SUM($C958,$I916)&gt;O$4,$AH930/$I916,$AH930-SUM($I958:N958))))</f>
        <v>0</v>
      </c>
      <c r="P958" s="31">
        <f>IF($I916="n/a",0,IF(P$4&lt;=$C958,0,IF(SUM($C958,$I916)&gt;P$4,$AH930/$I916,$AH930-SUM($I958:O958))))</f>
        <v>0</v>
      </c>
      <c r="Q958" s="31">
        <f>IF($I916="n/a",0,IF(Q$4&lt;=$C958,0,IF(SUM($C958,$I916)&gt;Q$4,$AH930/$I916,$AH930-SUM($I958:P958))))</f>
        <v>0</v>
      </c>
      <c r="R958" s="31">
        <f>IF($I916="n/a",0,IF(R$4&lt;=$C958,0,IF(SUM($C958,$I916)&gt;R$4,$AH930/$I916,$AH930-SUM($I958:Q958))))</f>
        <v>0</v>
      </c>
      <c r="S958" s="31">
        <f>IF($I916="n/a",0,IF(S$4&lt;=$C958,0,IF(SUM($C958,$I916)&gt;S$4,$AH930/$I916,$AH930-SUM($I958:R958))))</f>
        <v>0</v>
      </c>
      <c r="T958" s="31">
        <f>IF($I916="n/a",0,IF(T$4&lt;=$C958,0,IF(SUM($C958,$I916)&gt;T$4,$AH930/$I916,$AH930-SUM($I958:S958))))</f>
        <v>0</v>
      </c>
      <c r="U958" s="31">
        <f>IF($I916="n/a",0,IF(U$4&lt;=$C958,0,IF(SUM($C958,$I916)&gt;U$4,$AH930/$I916,$AH930-SUM($I958:T958))))</f>
        <v>0</v>
      </c>
      <c r="V958" s="31">
        <f>IF($I916="n/a",0,IF(V$4&lt;=$C958,0,IF(SUM($C958,$I916)&gt;V$4,$AH930/$I916,$AH930-SUM($I958:U958))))</f>
        <v>0</v>
      </c>
      <c r="W958" s="31">
        <f>IF($I916="n/a",0,IF(W$4&lt;=$C958,0,IF(SUM($C958,$I916)&gt;W$4,$AH930/$I916,$AH930-SUM($I958:V958))))</f>
        <v>0</v>
      </c>
      <c r="X958" s="31">
        <f>IF($I916="n/a",0,IF(X$4&lt;=$C958,0,IF(SUM($C958,$I916)&gt;X$4,$AH930/$I916,$AH930-SUM($I958:W958))))</f>
        <v>0</v>
      </c>
      <c r="Y958" s="31">
        <f>IF($I916="n/a",0,IF(Y$4&lt;=$C958,0,IF(SUM($C958,$I916)&gt;Y$4,$AH930/$I916,$AH930-SUM($I958:X958))))</f>
        <v>0</v>
      </c>
      <c r="Z958" s="31">
        <f>IF($I916="n/a",0,IF(Z$4&lt;=$C958,0,IF(SUM($C958,$I916)&gt;Z$4,$AH930/$I916,$AH930-SUM($I958:Y958))))</f>
        <v>0</v>
      </c>
      <c r="AA958" s="31">
        <f>IF($I916="n/a",0,IF(AA$4&lt;=$C958,0,IF(SUM($C958,$I916)&gt;AA$4,$AH930/$I916,$AH930-SUM($I958:Z958))))</f>
        <v>0</v>
      </c>
      <c r="AB958" s="31">
        <f>IF($I916="n/a",0,IF(AB$4&lt;=$C958,0,IF(SUM($C958,$I916)&gt;AB$4,$AH930/$I916,$AH930-SUM($I958:AA958))))</f>
        <v>0</v>
      </c>
      <c r="AC958" s="31">
        <f>IF($I916="n/a",0,IF(AC$4&lt;=$C958,0,IF(SUM($C958,$I916)&gt;AC$4,$AH930/$I916,$AH930-SUM($I958:AB958))))</f>
        <v>0</v>
      </c>
      <c r="AD958" s="31">
        <f>IF($I916="n/a",0,IF(AD$4&lt;=$C958,0,IF(SUM($C958,$I916)&gt;AD$4,$AH930/$I916,$AH930-SUM($I958:AC958))))</f>
        <v>0</v>
      </c>
      <c r="AE958" s="31">
        <f>IF($I916="n/a",0,IF(AE$4&lt;=$C958,0,IF(SUM($C958,$I916)&gt;AE$4,$AH930/$I916,$AH930-SUM($I958:AD958))))</f>
        <v>0</v>
      </c>
      <c r="AF958" s="31">
        <f>IF($I916="n/a",0,IF(AF$4&lt;=$C958,0,IF(SUM($C958,$I916)&gt;AF$4,$AH930/$I916,$AH930-SUM($I958:AE958))))</f>
        <v>0</v>
      </c>
      <c r="AG958" s="31">
        <f>IF($I916="n/a",0,IF(AG$4&lt;=$C958,0,IF(SUM($C958,$I916)&gt;AG$4,$AH930/$I916,$AH930-SUM($I958:AF958))))</f>
        <v>0</v>
      </c>
      <c r="AH958" s="31">
        <f>IF($I916="n/a",0,IF(AH$4&lt;=$C958,0,IF(SUM($C958,$I916)&gt;AH$4,$AH930/$I916,$AH930-SUM($I958:AG958))))</f>
        <v>0</v>
      </c>
      <c r="AI958" s="31">
        <f>IF($I916="n/a",0,IF(AI$4&lt;=$C958,0,IF(SUM($C958,$I916)&gt;AI$4,$AH930/$I916,$AH930-SUM($I958:AH958))))</f>
        <v>0</v>
      </c>
      <c r="AJ958" s="31">
        <f>IF($I916="n/a",0,IF(AJ$4&lt;=$C958,0,IF(SUM($C958,$I916)&gt;AJ$4,$AH930/$I916,$AH930-SUM($I958:AI958))))</f>
        <v>0</v>
      </c>
      <c r="AK958" s="31">
        <f>IF($I916="n/a",0,IF(AK$4&lt;=$C958,0,IF(SUM($C958,$I916)&gt;AK$4,$AH930/$I916,$AH930-SUM($I958:AJ958))))</f>
        <v>0</v>
      </c>
      <c r="AL958" s="31">
        <f>IF($I916="n/a",0,IF(AL$4&lt;=$C958,0,IF(SUM($C958,$I916)&gt;AL$4,$AH930/$I916,$AH930-SUM($I958:AK958))))</f>
        <v>0</v>
      </c>
      <c r="AM958" s="31">
        <f>IF($I916="n/a",0,IF(AM$4&lt;=$C958,0,IF(SUM($C958,$I916)&gt;AM$4,$AH930/$I916,$AH930-SUM($I958:AL958))))</f>
        <v>0</v>
      </c>
      <c r="AN958" s="31">
        <f>IF($I916="n/a",0,IF(AN$4&lt;=$C958,0,IF(SUM($C958,$I916)&gt;AN$4,$AH930/$I916,$AH930-SUM($I958:AM958))))</f>
        <v>0</v>
      </c>
      <c r="AO958" s="31">
        <f>IF($I916="n/a",0,IF(AO$4&lt;=$C958,0,IF(SUM($C958,$I916)&gt;AO$4,$AH930/$I916,$AH930-SUM($I958:AN958))))</f>
        <v>0</v>
      </c>
      <c r="AP958" s="31">
        <f>IF($I916="n/a",0,IF(AP$4&lt;=$C958,0,IF(SUM($C958,$I916)&gt;AP$4,$AH930/$I916,$AH930-SUM($I958:AO958))))</f>
        <v>0</v>
      </c>
      <c r="AQ958" s="31">
        <f>IF($I916="n/a",0,IF(AQ$4&lt;=$C958,0,IF(SUM($C958,$I916)&gt;AQ$4,$AH930/$I916,$AH930-SUM($I958:AP958))))</f>
        <v>0</v>
      </c>
      <c r="AR958" s="31">
        <f>IF($I916="n/a",0,IF(AR$4&lt;=$C958,0,IF(SUM($C958,$I916)&gt;AR$4,$AH930/$I916,$AH930-SUM($I958:AQ958))))</f>
        <v>0</v>
      </c>
      <c r="AS958" s="31">
        <f>IF($I916="n/a",0,IF(AS$4&lt;=$C958,0,IF(SUM($C958,$I916)&gt;AS$4,$AH930/$I916,$AH930-SUM($I958:AR958))))</f>
        <v>0</v>
      </c>
      <c r="AT958" s="31">
        <f>IF($I916="n/a",0,IF(AT$4&lt;=$C958,0,IF(SUM($C958,$I916)&gt;AT$4,$AH930/$I916,$AH930-SUM($I958:AS958))))</f>
        <v>0</v>
      </c>
      <c r="AU958" s="31">
        <f>IF($I916="n/a",0,IF(AU$4&lt;=$C958,0,IF(SUM($C958,$I916)&gt;AU$4,$AH930/$I916,$AH930-SUM($I958:AT958))))</f>
        <v>0</v>
      </c>
      <c r="AV958" s="31">
        <f>IF($I916="n/a",0,IF(AV$4&lt;=$C958,0,IF(SUM($C958,$I916)&gt;AV$4,$AH930/$I916,$AH930-SUM($I958:AU958))))</f>
        <v>0</v>
      </c>
      <c r="AW958" s="31">
        <f>IF($I916="n/a",0,IF(AW$4&lt;=$C958,0,IF(SUM($C958,$I916)&gt;AW$4,$AH930/$I916,$AH930-SUM($I958:AV958))))</f>
        <v>0</v>
      </c>
      <c r="AX958" s="31">
        <f>IF($I916="n/a",0,IF(AX$4&lt;=$C958,0,IF(SUM($C958,$I916)&gt;AX$4,$AH930/$I916,$AH930-SUM($I958:AW958))))</f>
        <v>0</v>
      </c>
      <c r="AY958" s="31">
        <f>IF($I916="n/a",0,IF(AY$4&lt;=$C958,0,IF(SUM($C958,$I916)&gt;AY$4,$AH930/$I916,$AH930-SUM($I958:AX958))))</f>
        <v>0</v>
      </c>
      <c r="AZ958" s="31">
        <f>IF($I916="n/a",0,IF(AZ$4&lt;=$C958,0,IF(SUM($C958,$I916)&gt;AZ$4,$AH930/$I916,$AH930-SUM($I958:AY958))))</f>
        <v>0</v>
      </c>
      <c r="BA958" s="31">
        <f>IF($I916="n/a",0,IF(BA$4&lt;=$C958,0,IF(SUM($C958,$I916)&gt;BA$4,$AH930/$I916,$AH930-SUM($I958:AZ958))))</f>
        <v>0</v>
      </c>
      <c r="BB958" s="31">
        <f>IF($I916="n/a",0,IF(BB$4&lt;=$C958,0,IF(SUM($C958,$I916)&gt;BB$4,$AH930/$I916,$AH930-SUM($I958:BA958))))</f>
        <v>0</v>
      </c>
      <c r="BC958" s="31">
        <f>IF($I916="n/a",0,IF(BC$4&lt;=$C958,0,IF(SUM($C958,$I916)&gt;BC$4,$AH930/$I916,$AH930-SUM($I958:BB958))))</f>
        <v>0</v>
      </c>
      <c r="BD958" s="31">
        <f>IF($I916="n/a",0,IF(BD$4&lt;=$C958,0,IF(SUM($C958,$I916)&gt;BD$4,$AH930/$I916,$AH930-SUM($I958:BC958))))</f>
        <v>0</v>
      </c>
      <c r="BE958" s="31">
        <f>IF($I916="n/a",0,IF(BE$4&lt;=$C958,0,IF(SUM($C958,$I916)&gt;BE$4,$AH930/$I916,$AH930-SUM($I958:BD958))))</f>
        <v>0</v>
      </c>
      <c r="BF958" s="31">
        <f>IF($I916="n/a",0,IF(BF$4&lt;=$C958,0,IF(SUM($C958,$I916)&gt;BF$4,$AH930/$I916,$AH930-SUM($I958:BE958))))</f>
        <v>0</v>
      </c>
      <c r="BG958" s="31">
        <f>IF($I916="n/a",0,IF(BG$4&lt;=$C958,0,IF(SUM($C958,$I916)&gt;BG$4,$AH930/$I916,$AH930-SUM($I958:BF958))))</f>
        <v>0</v>
      </c>
      <c r="BH958" s="31">
        <f>IF($I916="n/a",0,IF(BH$4&lt;=$C958,0,IF(SUM($C958,$I916)&gt;BH$4,$AH930/$I916,$AH930-SUM($I958:BG958))))</f>
        <v>0</v>
      </c>
      <c r="BI958" s="31">
        <f>IF($I916="n/a",0,IF(BI$4&lt;=$C958,0,IF(SUM($C958,$I916)&gt;BI$4,$AH930/$I916,$AH930-SUM($I958:BH958))))</f>
        <v>0</v>
      </c>
      <c r="BJ958" s="31">
        <f>IF($I916="n/a",0,IF(BJ$4&lt;=$C958,0,IF(SUM($C958,$I916)&gt;BJ$4,$AH930/$I916,$AH930-SUM($I958:BI958))))</f>
        <v>0</v>
      </c>
      <c r="BK958" s="31">
        <f>IF($I916="n/a",0,IF(BK$4&lt;=$C958,0,IF(SUM($C958,$I916)&gt;BK$4,$AH930/$I916,$AH930-SUM($I958:BJ958))))</f>
        <v>0</v>
      </c>
      <c r="BL958" s="31">
        <f>IF($I916="n/a",0,IF(BL$4&lt;=$C958,0,IF(SUM($C958,$I916)&gt;BL$4,$AH930/$I916,$AH930-SUM($I958:BK958))))</f>
        <v>0</v>
      </c>
      <c r="BM958" s="31">
        <f>IF($I916="n/a",0,IF(BM$4&lt;=$C958,0,IF(SUM($C958,$I916)&gt;BM$4,$AH930/$I916,$AH930-SUM($I958:BL958))))</f>
        <v>0</v>
      </c>
      <c r="BN958" s="31">
        <f>IF($I916="n/a",0,IF(BN$4&lt;=$C958,0,IF(SUM($C958,$I916)&gt;BN$4,$AH930/$I916,$AH930-SUM($I958:BM958))))</f>
        <v>0</v>
      </c>
      <c r="BO958" s="31">
        <f>IF($I916="n/a",0,IF(BO$4&lt;=$C958,0,IF(SUM($C958,$I916)&gt;BO$4,$AH930/$I916,$AH930-SUM($I958:BN958))))</f>
        <v>0</v>
      </c>
      <c r="BP958" s="31">
        <f>IF($I916="n/a",0,IF(BP$4&lt;=$C958,0,IF(SUM($C958,$I916)&gt;BP$4,$AH930/$I916,$AH930-SUM($I958:BO958))))</f>
        <v>0</v>
      </c>
      <c r="BQ958" s="31">
        <f>IF($I916="n/a",0,IF(BQ$4&lt;=$C958,0,IF(SUM($C958,$I916)&gt;BQ$4,$AH930/$I916,$AH930-SUM($I958:BP958))))</f>
        <v>0</v>
      </c>
      <c r="BR958" s="31">
        <f>IF($I916="n/a",0,IF(BR$4&lt;=$C958,0,IF(SUM($C958,$I916)&gt;BR$4,$AH930/$I916,$AH930-SUM($I958:BQ958))))</f>
        <v>0</v>
      </c>
      <c r="BS958" s="31">
        <f>IF($I916="n/a",0,IF(BS$4&lt;=$C958,0,IF(SUM($C958,$I916)&gt;BS$4,$AH930/$I916,$AH930-SUM($I958:BR958))))</f>
        <v>0</v>
      </c>
      <c r="BT958" s="31">
        <f>IF($I916="n/a",0,IF(BT$4&lt;=$C958,0,IF(SUM($C958,$I916)&gt;BT$4,$AH930/$I916,$AH930-SUM($I958:BS958))))</f>
        <v>0</v>
      </c>
      <c r="BU958" s="31">
        <f>IF($I916="n/a",0,IF(BU$4&lt;=$C958,0,IF(SUM($C958,$I916)&gt;BU$4,$AH930/$I916,$AH930-SUM($I958:BT958))))</f>
        <v>0</v>
      </c>
      <c r="BV958" s="31">
        <f>IF($I916="n/a",0,IF(BV$4&lt;=$C958,0,IF(SUM($C958,$I916)&gt;BV$4,$AH930/$I916,$AH930-SUM($I958:BU958))))</f>
        <v>0</v>
      </c>
      <c r="BW958" s="31">
        <f>IF($I916="n/a",0,IF(BW$4&lt;=$C958,0,IF(SUM($C958,$I916)&gt;BW$4,$AH930/$I916,$AH930-SUM($I958:BV958))))</f>
        <v>0</v>
      </c>
      <c r="BX958" s="31">
        <f>IF($I916="n/a",0,IF(BX$4&lt;=$C958,0,IF(SUM($C958,$I916)&gt;BX$4,$AH930/$I916,$AH930-SUM($I958:BW958))))</f>
        <v>0</v>
      </c>
      <c r="BY958" s="31">
        <f>IF($I916="n/a",0,IF(BY$4&lt;=$C958,0,IF(SUM($C958,$I916)&gt;BY$4,$AH930/$I916,$AH930-SUM($I958:BX958))))</f>
        <v>0</v>
      </c>
      <c r="BZ958" s="31">
        <f>IF($I916="n/a",0,IF(BZ$4&lt;=$C958,0,IF(SUM($C958,$I916)&gt;BZ$4,$AH930/$I916,$AH930-SUM($I958:BY958))))</f>
        <v>0</v>
      </c>
      <c r="CA958" s="31">
        <f>IF($I916="n/a",0,IF(CA$4&lt;=$C958,0,IF(SUM($C958,$I916)&gt;CA$4,$AH930/$I916,$AH930-SUM($I958:BZ958))))</f>
        <v>0</v>
      </c>
      <c r="CB958" s="31">
        <f>IF($I916="n/a",0,IF(CB$4&lt;=$C958,0,IF(SUM($C958,$I916)&gt;CB$4,$AH930/$I916,$AH930-SUM($I958:CA958))))</f>
        <v>0</v>
      </c>
      <c r="CC958" s="31">
        <f>IF($I916="n/a",0,IF(CC$4&lt;=$C958,0,IF(SUM($C958,$I916)&gt;CC$4,$AH930/$I916,$AH930-SUM($I958:CB958))))</f>
        <v>0</v>
      </c>
      <c r="CD958" s="31">
        <f>IF($I916="n/a",0,IF(CD$4&lt;=$C958,0,IF(SUM($C958,$I916)&gt;CD$4,$AH930/$I916,$AH930-SUM($I958:CC958))))</f>
        <v>0</v>
      </c>
      <c r="CE958" s="31">
        <f>IF($I916="n/a",0,IF(CE$4&lt;=$C958,0,IF(SUM($C958,$I916)&gt;CE$4,$AH930/$I916,$AH930-SUM($I958:CD958))))</f>
        <v>0</v>
      </c>
      <c r="CF958" s="31">
        <f>IF($I916="n/a",0,IF(CF$4&lt;=$C958,0,IF(SUM($C958,$I916)&gt;CF$4,$AH930/$I916,$AH930-SUM($I958:CE958))))</f>
        <v>0</v>
      </c>
    </row>
    <row r="959" spans="1:84" s="153" customFormat="1" ht="12.75" customHeight="1">
      <c r="A959"/>
      <c r="C959" s="197">
        <v>2041</v>
      </c>
      <c r="D959" s="21" t="s">
        <v>186</v>
      </c>
      <c r="E959" s="21" t="s">
        <v>185</v>
      </c>
      <c r="I959" s="31"/>
      <c r="J959" s="31">
        <f>IF($I916="n/a",0,IF(J$4&lt;=$C959,0,IF(SUM($C959,$I916)&gt;J$4,$AI930/$I916,$AI930-SUM($I959:I959))))</f>
        <v>0</v>
      </c>
      <c r="K959" s="31">
        <f>IF($I916="n/a",0,IF(K$4&lt;=$C959,0,IF(SUM($C959,$I916)&gt;K$4,$AI930/$I916,$AI930-SUM($I959:J959))))</f>
        <v>0</v>
      </c>
      <c r="L959" s="31">
        <f>IF($I916="n/a",0,IF(L$4&lt;=$C959,0,IF(SUM($C959,$I916)&gt;L$4,$AI930/$I916,$AI930-SUM($I959:K959))))</f>
        <v>0</v>
      </c>
      <c r="M959" s="31">
        <f>IF($I916="n/a",0,IF(M$4&lt;=$C959,0,IF(SUM($C959,$I916)&gt;M$4,$AI930/$I916,$AI930-SUM($I959:L959))))</f>
        <v>0</v>
      </c>
      <c r="N959" s="31">
        <f>IF($I916="n/a",0,IF(N$4&lt;=$C959,0,IF(SUM($C959,$I916)&gt;N$4,$AI930/$I916,$AI930-SUM($I959:M959))))</f>
        <v>0</v>
      </c>
      <c r="O959" s="31">
        <f>IF($I916="n/a",0,IF(O$4&lt;=$C959,0,IF(SUM($C959,$I916)&gt;O$4,$AI930/$I916,$AI930-SUM($I959:N959))))</f>
        <v>0</v>
      </c>
      <c r="P959" s="31">
        <f>IF($I916="n/a",0,IF(P$4&lt;=$C959,0,IF(SUM($C959,$I916)&gt;P$4,$AI930/$I916,$AI930-SUM($I959:O959))))</f>
        <v>0</v>
      </c>
      <c r="Q959" s="31">
        <f>IF($I916="n/a",0,IF(Q$4&lt;=$C959,0,IF(SUM($C959,$I916)&gt;Q$4,$AI930/$I916,$AI930-SUM($I959:P959))))</f>
        <v>0</v>
      </c>
      <c r="R959" s="31">
        <f>IF($I916="n/a",0,IF(R$4&lt;=$C959,0,IF(SUM($C959,$I916)&gt;R$4,$AI930/$I916,$AI930-SUM($I959:Q959))))</f>
        <v>0</v>
      </c>
      <c r="S959" s="31">
        <f>IF($I916="n/a",0,IF(S$4&lt;=$C959,0,IF(SUM($C959,$I916)&gt;S$4,$AI930/$I916,$AI930-SUM($I959:R959))))</f>
        <v>0</v>
      </c>
      <c r="T959" s="31">
        <f>IF($I916="n/a",0,IF(T$4&lt;=$C959,0,IF(SUM($C959,$I916)&gt;T$4,$AI930/$I916,$AI930-SUM($I959:S959))))</f>
        <v>0</v>
      </c>
      <c r="U959" s="31">
        <f>IF($I916="n/a",0,IF(U$4&lt;=$C959,0,IF(SUM($C959,$I916)&gt;U$4,$AI930/$I916,$AI930-SUM($I959:T959))))</f>
        <v>0</v>
      </c>
      <c r="V959" s="31">
        <f>IF($I916="n/a",0,IF(V$4&lt;=$C959,0,IF(SUM($C959,$I916)&gt;V$4,$AI930/$I916,$AI930-SUM($I959:U959))))</f>
        <v>0</v>
      </c>
      <c r="W959" s="31">
        <f>IF($I916="n/a",0,IF(W$4&lt;=$C959,0,IF(SUM($C959,$I916)&gt;W$4,$AI930/$I916,$AI930-SUM($I959:V959))))</f>
        <v>0</v>
      </c>
      <c r="X959" s="31">
        <f>IF($I916="n/a",0,IF(X$4&lt;=$C959,0,IF(SUM($C959,$I916)&gt;X$4,$AI930/$I916,$AI930-SUM($I959:W959))))</f>
        <v>0</v>
      </c>
      <c r="Y959" s="31">
        <f>IF($I916="n/a",0,IF(Y$4&lt;=$C959,0,IF(SUM($C959,$I916)&gt;Y$4,$AI930/$I916,$AI930-SUM($I959:X959))))</f>
        <v>0</v>
      </c>
      <c r="Z959" s="31">
        <f>IF($I916="n/a",0,IF(Z$4&lt;=$C959,0,IF(SUM($C959,$I916)&gt;Z$4,$AI930/$I916,$AI930-SUM($I959:Y959))))</f>
        <v>0</v>
      </c>
      <c r="AA959" s="31">
        <f>IF($I916="n/a",0,IF(AA$4&lt;=$C959,0,IF(SUM($C959,$I916)&gt;AA$4,$AI930/$I916,$AI930-SUM($I959:Z959))))</f>
        <v>0</v>
      </c>
      <c r="AB959" s="31">
        <f>IF($I916="n/a",0,IF(AB$4&lt;=$C959,0,IF(SUM($C959,$I916)&gt;AB$4,$AI930/$I916,$AI930-SUM($I959:AA959))))</f>
        <v>0</v>
      </c>
      <c r="AC959" s="31">
        <f>IF($I916="n/a",0,IF(AC$4&lt;=$C959,0,IF(SUM($C959,$I916)&gt;AC$4,$AI930/$I916,$AI930-SUM($I959:AB959))))</f>
        <v>0</v>
      </c>
      <c r="AD959" s="31">
        <f>IF($I916="n/a",0,IF(AD$4&lt;=$C959,0,IF(SUM($C959,$I916)&gt;AD$4,$AI930/$I916,$AI930-SUM($I959:AC959))))</f>
        <v>0</v>
      </c>
      <c r="AE959" s="31">
        <f>IF($I916="n/a",0,IF(AE$4&lt;=$C959,0,IF(SUM($C959,$I916)&gt;AE$4,$AI930/$I916,$AI930-SUM($I959:AD959))))</f>
        <v>0</v>
      </c>
      <c r="AF959" s="31">
        <f>IF($I916="n/a",0,IF(AF$4&lt;=$C959,0,IF(SUM($C959,$I916)&gt;AF$4,$AI930/$I916,$AI930-SUM($I959:AE959))))</f>
        <v>0</v>
      </c>
      <c r="AG959" s="31">
        <f>IF($I916="n/a",0,IF(AG$4&lt;=$C959,0,IF(SUM($C959,$I916)&gt;AG$4,$AI930/$I916,$AI930-SUM($I959:AF959))))</f>
        <v>0</v>
      </c>
      <c r="AH959" s="31">
        <f>IF($I916="n/a",0,IF(AH$4&lt;=$C959,0,IF(SUM($C959,$I916)&gt;AH$4,$AI930/$I916,$AI930-SUM($I959:AG959))))</f>
        <v>0</v>
      </c>
      <c r="AI959" s="31">
        <f>IF($I916="n/a",0,IF(AI$4&lt;=$C959,0,IF(SUM($C959,$I916)&gt;AI$4,$AI930/$I916,$AI930-SUM($I959:AH959))))</f>
        <v>0</v>
      </c>
      <c r="AJ959" s="31">
        <f>IF($I916="n/a",0,IF(AJ$4&lt;=$C959,0,IF(SUM($C959,$I916)&gt;AJ$4,$AI930/$I916,$AI930-SUM($I959:AI959))))</f>
        <v>0</v>
      </c>
      <c r="AK959" s="31">
        <f>IF($I916="n/a",0,IF(AK$4&lt;=$C959,0,IF(SUM($C959,$I916)&gt;AK$4,$AI930/$I916,$AI930-SUM($I959:AJ959))))</f>
        <v>0</v>
      </c>
      <c r="AL959" s="31">
        <f>IF($I916="n/a",0,IF(AL$4&lt;=$C959,0,IF(SUM($C959,$I916)&gt;AL$4,$AI930/$I916,$AI930-SUM($I959:AK959))))</f>
        <v>0</v>
      </c>
      <c r="AM959" s="31">
        <f>IF($I916="n/a",0,IF(AM$4&lt;=$C959,0,IF(SUM($C959,$I916)&gt;AM$4,$AI930/$I916,$AI930-SUM($I959:AL959))))</f>
        <v>0</v>
      </c>
      <c r="AN959" s="31">
        <f>IF($I916="n/a",0,IF(AN$4&lt;=$C959,0,IF(SUM($C959,$I916)&gt;AN$4,$AI930/$I916,$AI930-SUM($I959:AM959))))</f>
        <v>0</v>
      </c>
      <c r="AO959" s="31">
        <f>IF($I916="n/a",0,IF(AO$4&lt;=$C959,0,IF(SUM($C959,$I916)&gt;AO$4,$AI930/$I916,$AI930-SUM($I959:AN959))))</f>
        <v>0</v>
      </c>
      <c r="AP959" s="31">
        <f>IF($I916="n/a",0,IF(AP$4&lt;=$C959,0,IF(SUM($C959,$I916)&gt;AP$4,$AI930/$I916,$AI930-SUM($I959:AO959))))</f>
        <v>0</v>
      </c>
      <c r="AQ959" s="31">
        <f>IF($I916="n/a",0,IF(AQ$4&lt;=$C959,0,IF(SUM($C959,$I916)&gt;AQ$4,$AI930/$I916,$AI930-SUM($I959:AP959))))</f>
        <v>0</v>
      </c>
      <c r="AR959" s="31">
        <f>IF($I916="n/a",0,IF(AR$4&lt;=$C959,0,IF(SUM($C959,$I916)&gt;AR$4,$AI930/$I916,$AI930-SUM($I959:AQ959))))</f>
        <v>0</v>
      </c>
      <c r="AS959" s="31">
        <f>IF($I916="n/a",0,IF(AS$4&lt;=$C959,0,IF(SUM($C959,$I916)&gt;AS$4,$AI930/$I916,$AI930-SUM($I959:AR959))))</f>
        <v>0</v>
      </c>
      <c r="AT959" s="31">
        <f>IF($I916="n/a",0,IF(AT$4&lt;=$C959,0,IF(SUM($C959,$I916)&gt;AT$4,$AI930/$I916,$AI930-SUM($I959:AS959))))</f>
        <v>0</v>
      </c>
      <c r="AU959" s="31">
        <f>IF($I916="n/a",0,IF(AU$4&lt;=$C959,0,IF(SUM($C959,$I916)&gt;AU$4,$AI930/$I916,$AI930-SUM($I959:AT959))))</f>
        <v>0</v>
      </c>
      <c r="AV959" s="31">
        <f>IF($I916="n/a",0,IF(AV$4&lt;=$C959,0,IF(SUM($C959,$I916)&gt;AV$4,$AI930/$I916,$AI930-SUM($I959:AU959))))</f>
        <v>0</v>
      </c>
      <c r="AW959" s="31">
        <f>IF($I916="n/a",0,IF(AW$4&lt;=$C959,0,IF(SUM($C959,$I916)&gt;AW$4,$AI930/$I916,$AI930-SUM($I959:AV959))))</f>
        <v>0</v>
      </c>
      <c r="AX959" s="31">
        <f>IF($I916="n/a",0,IF(AX$4&lt;=$C959,0,IF(SUM($C959,$I916)&gt;AX$4,$AI930/$I916,$AI930-SUM($I959:AW959))))</f>
        <v>0</v>
      </c>
      <c r="AY959" s="31">
        <f>IF($I916="n/a",0,IF(AY$4&lt;=$C959,0,IF(SUM($C959,$I916)&gt;AY$4,$AI930/$I916,$AI930-SUM($I959:AX959))))</f>
        <v>0</v>
      </c>
      <c r="AZ959" s="31">
        <f>IF($I916="n/a",0,IF(AZ$4&lt;=$C959,0,IF(SUM($C959,$I916)&gt;AZ$4,$AI930/$I916,$AI930-SUM($I959:AY959))))</f>
        <v>0</v>
      </c>
      <c r="BA959" s="31">
        <f>IF($I916="n/a",0,IF(BA$4&lt;=$C959,0,IF(SUM($C959,$I916)&gt;BA$4,$AI930/$I916,$AI930-SUM($I959:AZ959))))</f>
        <v>0</v>
      </c>
      <c r="BB959" s="31">
        <f>IF($I916="n/a",0,IF(BB$4&lt;=$C959,0,IF(SUM($C959,$I916)&gt;BB$4,$AI930/$I916,$AI930-SUM($I959:BA959))))</f>
        <v>0</v>
      </c>
      <c r="BC959" s="31">
        <f>IF($I916="n/a",0,IF(BC$4&lt;=$C959,0,IF(SUM($C959,$I916)&gt;BC$4,$AI930/$I916,$AI930-SUM($I959:BB959))))</f>
        <v>0</v>
      </c>
      <c r="BD959" s="31">
        <f>IF($I916="n/a",0,IF(BD$4&lt;=$C959,0,IF(SUM($C959,$I916)&gt;BD$4,$AI930/$I916,$AI930-SUM($I959:BC959))))</f>
        <v>0</v>
      </c>
      <c r="BE959" s="31">
        <f>IF($I916="n/a",0,IF(BE$4&lt;=$C959,0,IF(SUM($C959,$I916)&gt;BE$4,$AI930/$I916,$AI930-SUM($I959:BD959))))</f>
        <v>0</v>
      </c>
      <c r="BF959" s="31">
        <f>IF($I916="n/a",0,IF(BF$4&lt;=$C959,0,IF(SUM($C959,$I916)&gt;BF$4,$AI930/$I916,$AI930-SUM($I959:BE959))))</f>
        <v>0</v>
      </c>
      <c r="BG959" s="31">
        <f>IF($I916="n/a",0,IF(BG$4&lt;=$C959,0,IF(SUM($C959,$I916)&gt;BG$4,$AI930/$I916,$AI930-SUM($I959:BF959))))</f>
        <v>0</v>
      </c>
      <c r="BH959" s="31">
        <f>IF($I916="n/a",0,IF(BH$4&lt;=$C959,0,IF(SUM($C959,$I916)&gt;BH$4,$AI930/$I916,$AI930-SUM($I959:BG959))))</f>
        <v>0</v>
      </c>
      <c r="BI959" s="31">
        <f>IF($I916="n/a",0,IF(BI$4&lt;=$C959,0,IF(SUM($C959,$I916)&gt;BI$4,$AI930/$I916,$AI930-SUM($I959:BH959))))</f>
        <v>0</v>
      </c>
      <c r="BJ959" s="31">
        <f>IF($I916="n/a",0,IF(BJ$4&lt;=$C959,0,IF(SUM($C959,$I916)&gt;BJ$4,$AI930/$I916,$AI930-SUM($I959:BI959))))</f>
        <v>0</v>
      </c>
      <c r="BK959" s="31">
        <f>IF($I916="n/a",0,IF(BK$4&lt;=$C959,0,IF(SUM($C959,$I916)&gt;BK$4,$AI930/$I916,$AI930-SUM($I959:BJ959))))</f>
        <v>0</v>
      </c>
      <c r="BL959" s="31">
        <f>IF($I916="n/a",0,IF(BL$4&lt;=$C959,0,IF(SUM($C959,$I916)&gt;BL$4,$AI930/$I916,$AI930-SUM($I959:BK959))))</f>
        <v>0</v>
      </c>
      <c r="BM959" s="31">
        <f>IF($I916="n/a",0,IF(BM$4&lt;=$C959,0,IF(SUM($C959,$I916)&gt;BM$4,$AI930/$I916,$AI930-SUM($I959:BL959))))</f>
        <v>0</v>
      </c>
      <c r="BN959" s="31">
        <f>IF($I916="n/a",0,IF(BN$4&lt;=$C959,0,IF(SUM($C959,$I916)&gt;BN$4,$AI930/$I916,$AI930-SUM($I959:BM959))))</f>
        <v>0</v>
      </c>
      <c r="BO959" s="31">
        <f>IF($I916="n/a",0,IF(BO$4&lt;=$C959,0,IF(SUM($C959,$I916)&gt;BO$4,$AI930/$I916,$AI930-SUM($I959:BN959))))</f>
        <v>0</v>
      </c>
      <c r="BP959" s="31">
        <f>IF($I916="n/a",0,IF(BP$4&lt;=$C959,0,IF(SUM($C959,$I916)&gt;BP$4,$AI930/$I916,$AI930-SUM($I959:BO959))))</f>
        <v>0</v>
      </c>
      <c r="BQ959" s="31">
        <f>IF($I916="n/a",0,IF(BQ$4&lt;=$C959,0,IF(SUM($C959,$I916)&gt;BQ$4,$AI930/$I916,$AI930-SUM($I959:BP959))))</f>
        <v>0</v>
      </c>
      <c r="BR959" s="31">
        <f>IF($I916="n/a",0,IF(BR$4&lt;=$C959,0,IF(SUM($C959,$I916)&gt;BR$4,$AI930/$I916,$AI930-SUM($I959:BQ959))))</f>
        <v>0</v>
      </c>
      <c r="BS959" s="31">
        <f>IF($I916="n/a",0,IF(BS$4&lt;=$C959,0,IF(SUM($C959,$I916)&gt;BS$4,$AI930/$I916,$AI930-SUM($I959:BR959))))</f>
        <v>0</v>
      </c>
      <c r="BT959" s="31">
        <f>IF($I916="n/a",0,IF(BT$4&lt;=$C959,0,IF(SUM($C959,$I916)&gt;BT$4,$AI930/$I916,$AI930-SUM($I959:BS959))))</f>
        <v>0</v>
      </c>
      <c r="BU959" s="31">
        <f>IF($I916="n/a",0,IF(BU$4&lt;=$C959,0,IF(SUM($C959,$I916)&gt;BU$4,$AI930/$I916,$AI930-SUM($I959:BT959))))</f>
        <v>0</v>
      </c>
      <c r="BV959" s="31">
        <f>IF($I916="n/a",0,IF(BV$4&lt;=$C959,0,IF(SUM($C959,$I916)&gt;BV$4,$AI930/$I916,$AI930-SUM($I959:BU959))))</f>
        <v>0</v>
      </c>
      <c r="BW959" s="31">
        <f>IF($I916="n/a",0,IF(BW$4&lt;=$C959,0,IF(SUM($C959,$I916)&gt;BW$4,$AI930/$I916,$AI930-SUM($I959:BV959))))</f>
        <v>0</v>
      </c>
      <c r="BX959" s="31">
        <f>IF($I916="n/a",0,IF(BX$4&lt;=$C959,0,IF(SUM($C959,$I916)&gt;BX$4,$AI930/$I916,$AI930-SUM($I959:BW959))))</f>
        <v>0</v>
      </c>
      <c r="BY959" s="31">
        <f>IF($I916="n/a",0,IF(BY$4&lt;=$C959,0,IF(SUM($C959,$I916)&gt;BY$4,$AI930/$I916,$AI930-SUM($I959:BX959))))</f>
        <v>0</v>
      </c>
      <c r="BZ959" s="31">
        <f>IF($I916="n/a",0,IF(BZ$4&lt;=$C959,0,IF(SUM($C959,$I916)&gt;BZ$4,$AI930/$I916,$AI930-SUM($I959:BY959))))</f>
        <v>0</v>
      </c>
      <c r="CA959" s="31">
        <f>IF($I916="n/a",0,IF(CA$4&lt;=$C959,0,IF(SUM($C959,$I916)&gt;CA$4,$AI930/$I916,$AI930-SUM($I959:BZ959))))</f>
        <v>0</v>
      </c>
      <c r="CB959" s="31">
        <f>IF($I916="n/a",0,IF(CB$4&lt;=$C959,0,IF(SUM($C959,$I916)&gt;CB$4,$AI930/$I916,$AI930-SUM($I959:CA959))))</f>
        <v>0</v>
      </c>
      <c r="CC959" s="31">
        <f>IF($I916="n/a",0,IF(CC$4&lt;=$C959,0,IF(SUM($C959,$I916)&gt;CC$4,$AI930/$I916,$AI930-SUM($I959:CB959))))</f>
        <v>0</v>
      </c>
      <c r="CD959" s="31">
        <f>IF($I916="n/a",0,IF(CD$4&lt;=$C959,0,IF(SUM($C959,$I916)&gt;CD$4,$AI930/$I916,$AI930-SUM($I959:CC959))))</f>
        <v>0</v>
      </c>
      <c r="CE959" s="31">
        <f>IF($I916="n/a",0,IF(CE$4&lt;=$C959,0,IF(SUM($C959,$I916)&gt;CE$4,$AI930/$I916,$AI930-SUM($I959:CD959))))</f>
        <v>0</v>
      </c>
      <c r="CF959" s="31">
        <f>IF($I916="n/a",0,IF(CF$4&lt;=$C959,0,IF(SUM($C959,$I916)&gt;CF$4,$AI930/$I916,$AI930-SUM($I959:CE959))))</f>
        <v>0</v>
      </c>
    </row>
    <row r="960" spans="1:84" s="153" customFormat="1" ht="12.75" customHeight="1">
      <c r="A960"/>
      <c r="C960" s="197">
        <v>2042</v>
      </c>
      <c r="D960" s="21" t="s">
        <v>187</v>
      </c>
      <c r="E960" s="21" t="s">
        <v>185</v>
      </c>
      <c r="I960" s="31"/>
      <c r="J960" s="31">
        <f>IF($I916="n/a",0,IF(J$4&lt;=$C960,0,IF(SUM($C960,$I916)&gt;J$4,$AJ930/$I916,$AJ930-SUM($I960:I960))))</f>
        <v>0</v>
      </c>
      <c r="K960" s="31">
        <f>IF($I916="n/a",0,IF(K$4&lt;=$C960,0,IF(SUM($C960,$I916)&gt;K$4,$AJ930/$I916,$AJ930-SUM($I960:J960))))</f>
        <v>0</v>
      </c>
      <c r="L960" s="31">
        <f>IF($I916="n/a",0,IF(L$4&lt;=$C960,0,IF(SUM($C960,$I916)&gt;L$4,$AJ930/$I916,$AJ930-SUM($I960:K960))))</f>
        <v>0</v>
      </c>
      <c r="M960" s="31">
        <f>IF($I916="n/a",0,IF(M$4&lt;=$C960,0,IF(SUM($C960,$I916)&gt;M$4,$AJ930/$I916,$AJ930-SUM($I960:L960))))</f>
        <v>0</v>
      </c>
      <c r="N960" s="31">
        <f>IF($I916="n/a",0,IF(N$4&lt;=$C960,0,IF(SUM($C960,$I916)&gt;N$4,$AJ930/$I916,$AJ930-SUM($I960:M960))))</f>
        <v>0</v>
      </c>
      <c r="O960" s="31">
        <f>IF($I916="n/a",0,IF(O$4&lt;=$C960,0,IF(SUM($C960,$I916)&gt;O$4,$AJ930/$I916,$AJ930-SUM($I960:N960))))</f>
        <v>0</v>
      </c>
      <c r="P960" s="31">
        <f>IF($I916="n/a",0,IF(P$4&lt;=$C960,0,IF(SUM($C960,$I916)&gt;P$4,$AJ930/$I916,$AJ930-SUM($I960:O960))))</f>
        <v>0</v>
      </c>
      <c r="Q960" s="31">
        <f>IF($I916="n/a",0,IF(Q$4&lt;=$C960,0,IF(SUM($C960,$I916)&gt;Q$4,$AJ930/$I916,$AJ930-SUM($I960:P960))))</f>
        <v>0</v>
      </c>
      <c r="R960" s="31">
        <f>IF($I916="n/a",0,IF(R$4&lt;=$C960,0,IF(SUM($C960,$I916)&gt;R$4,$AJ930/$I916,$AJ930-SUM($I960:Q960))))</f>
        <v>0</v>
      </c>
      <c r="S960" s="31">
        <f>IF($I916="n/a",0,IF(S$4&lt;=$C960,0,IF(SUM($C960,$I916)&gt;S$4,$AJ930/$I916,$AJ930-SUM($I960:R960))))</f>
        <v>0</v>
      </c>
      <c r="T960" s="31">
        <f>IF($I916="n/a",0,IF(T$4&lt;=$C960,0,IF(SUM($C960,$I916)&gt;T$4,$AJ930/$I916,$AJ930-SUM($I960:S960))))</f>
        <v>0</v>
      </c>
      <c r="U960" s="31">
        <f>IF($I916="n/a",0,IF(U$4&lt;=$C960,0,IF(SUM($C960,$I916)&gt;U$4,$AJ930/$I916,$AJ930-SUM($I960:T960))))</f>
        <v>0</v>
      </c>
      <c r="V960" s="31">
        <f>IF($I916="n/a",0,IF(V$4&lt;=$C960,0,IF(SUM($C960,$I916)&gt;V$4,$AJ930/$I916,$AJ930-SUM($I960:U960))))</f>
        <v>0</v>
      </c>
      <c r="W960" s="31">
        <f>IF($I916="n/a",0,IF(W$4&lt;=$C960,0,IF(SUM($C960,$I916)&gt;W$4,$AJ930/$I916,$AJ930-SUM($I960:V960))))</f>
        <v>0</v>
      </c>
      <c r="X960" s="31">
        <f>IF($I916="n/a",0,IF(X$4&lt;=$C960,0,IF(SUM($C960,$I916)&gt;X$4,$AJ930/$I916,$AJ930-SUM($I960:W960))))</f>
        <v>0</v>
      </c>
      <c r="Y960" s="31">
        <f>IF($I916="n/a",0,IF(Y$4&lt;=$C960,0,IF(SUM($C960,$I916)&gt;Y$4,$AJ930/$I916,$AJ930-SUM($I960:X960))))</f>
        <v>0</v>
      </c>
      <c r="Z960" s="31">
        <f>IF($I916="n/a",0,IF(Z$4&lt;=$C960,0,IF(SUM($C960,$I916)&gt;Z$4,$AJ930/$I916,$AJ930-SUM($I960:Y960))))</f>
        <v>0</v>
      </c>
      <c r="AA960" s="31">
        <f>IF($I916="n/a",0,IF(AA$4&lt;=$C960,0,IF(SUM($C960,$I916)&gt;AA$4,$AJ930/$I916,$AJ930-SUM($I960:Z960))))</f>
        <v>0</v>
      </c>
      <c r="AB960" s="31">
        <f>IF($I916="n/a",0,IF(AB$4&lt;=$C960,0,IF(SUM($C960,$I916)&gt;AB$4,$AJ930/$I916,$AJ930-SUM($I960:AA960))))</f>
        <v>0</v>
      </c>
      <c r="AC960" s="31">
        <f>IF($I916="n/a",0,IF(AC$4&lt;=$C960,0,IF(SUM($C960,$I916)&gt;AC$4,$AJ930/$I916,$AJ930-SUM($I960:AB960))))</f>
        <v>0</v>
      </c>
      <c r="AD960" s="31">
        <f>IF($I916="n/a",0,IF(AD$4&lt;=$C960,0,IF(SUM($C960,$I916)&gt;AD$4,$AJ930/$I916,$AJ930-SUM($I960:AC960))))</f>
        <v>0</v>
      </c>
      <c r="AE960" s="31">
        <f>IF($I916="n/a",0,IF(AE$4&lt;=$C960,0,IF(SUM($C960,$I916)&gt;AE$4,$AJ930/$I916,$AJ930-SUM($I960:AD960))))</f>
        <v>0</v>
      </c>
      <c r="AF960" s="31">
        <f>IF($I916="n/a",0,IF(AF$4&lt;=$C960,0,IF(SUM($C960,$I916)&gt;AF$4,$AJ930/$I916,$AJ930-SUM($I960:AE960))))</f>
        <v>0</v>
      </c>
      <c r="AG960" s="31">
        <f>IF($I916="n/a",0,IF(AG$4&lt;=$C960,0,IF(SUM($C960,$I916)&gt;AG$4,$AJ930/$I916,$AJ930-SUM($I960:AF960))))</f>
        <v>0</v>
      </c>
      <c r="AH960" s="31">
        <f>IF($I916="n/a",0,IF(AH$4&lt;=$C960,0,IF(SUM($C960,$I916)&gt;AH$4,$AJ930/$I916,$AJ930-SUM($I960:AG960))))</f>
        <v>0</v>
      </c>
      <c r="AI960" s="31">
        <f>IF($I916="n/a",0,IF(AI$4&lt;=$C960,0,IF(SUM($C960,$I916)&gt;AI$4,$AJ930/$I916,$AJ930-SUM($I960:AH960))))</f>
        <v>0</v>
      </c>
      <c r="AJ960" s="31">
        <f>IF($I916="n/a",0,IF(AJ$4&lt;=$C960,0,IF(SUM($C960,$I916)&gt;AJ$4,$AJ930/$I916,$AJ930-SUM($I960:AI960))))</f>
        <v>0</v>
      </c>
      <c r="AK960" s="31">
        <f>IF($I916="n/a",0,IF(AK$4&lt;=$C960,0,IF(SUM($C960,$I916)&gt;AK$4,$AJ930/$I916,$AJ930-SUM($I960:AJ960))))</f>
        <v>0</v>
      </c>
      <c r="AL960" s="31">
        <f>IF($I916="n/a",0,IF(AL$4&lt;=$C960,0,IF(SUM($C960,$I916)&gt;AL$4,$AJ930/$I916,$AJ930-SUM($I960:AK960))))</f>
        <v>0</v>
      </c>
      <c r="AM960" s="31">
        <f>IF($I916="n/a",0,IF(AM$4&lt;=$C960,0,IF(SUM($C960,$I916)&gt;AM$4,$AJ930/$I916,$AJ930-SUM($I960:AL960))))</f>
        <v>0</v>
      </c>
      <c r="AN960" s="31">
        <f>IF($I916="n/a",0,IF(AN$4&lt;=$C960,0,IF(SUM($C960,$I916)&gt;AN$4,$AJ930/$I916,$AJ930-SUM($I960:AM960))))</f>
        <v>0</v>
      </c>
      <c r="AO960" s="31">
        <f>IF($I916="n/a",0,IF(AO$4&lt;=$C960,0,IF(SUM($C960,$I916)&gt;AO$4,$AJ930/$I916,$AJ930-SUM($I960:AN960))))</f>
        <v>0</v>
      </c>
      <c r="AP960" s="31">
        <f>IF($I916="n/a",0,IF(AP$4&lt;=$C960,0,IF(SUM($C960,$I916)&gt;AP$4,$AJ930/$I916,$AJ930-SUM($I960:AO960))))</f>
        <v>0</v>
      </c>
      <c r="AQ960" s="31">
        <f>IF($I916="n/a",0,IF(AQ$4&lt;=$C960,0,IF(SUM($C960,$I916)&gt;AQ$4,$AJ930/$I916,$AJ930-SUM($I960:AP960))))</f>
        <v>0</v>
      </c>
      <c r="AR960" s="31">
        <f>IF($I916="n/a",0,IF(AR$4&lt;=$C960,0,IF(SUM($C960,$I916)&gt;AR$4,$AJ930/$I916,$AJ930-SUM($I960:AQ960))))</f>
        <v>0</v>
      </c>
      <c r="AS960" s="31">
        <f>IF($I916="n/a",0,IF(AS$4&lt;=$C960,0,IF(SUM($C960,$I916)&gt;AS$4,$AJ930/$I916,$AJ930-SUM($I960:AR960))))</f>
        <v>0</v>
      </c>
      <c r="AT960" s="31">
        <f>IF($I916="n/a",0,IF(AT$4&lt;=$C960,0,IF(SUM($C960,$I916)&gt;AT$4,$AJ930/$I916,$AJ930-SUM($I960:AS960))))</f>
        <v>0</v>
      </c>
      <c r="AU960" s="31">
        <f>IF($I916="n/a",0,IF(AU$4&lt;=$C960,0,IF(SUM($C960,$I916)&gt;AU$4,$AJ930/$I916,$AJ930-SUM($I960:AT960))))</f>
        <v>0</v>
      </c>
      <c r="AV960" s="31">
        <f>IF($I916="n/a",0,IF(AV$4&lt;=$C960,0,IF(SUM($C960,$I916)&gt;AV$4,$AJ930/$I916,$AJ930-SUM($I960:AU960))))</f>
        <v>0</v>
      </c>
      <c r="AW960" s="31">
        <f>IF($I916="n/a",0,IF(AW$4&lt;=$C960,0,IF(SUM($C960,$I916)&gt;AW$4,$AJ930/$I916,$AJ930-SUM($I960:AV960))))</f>
        <v>0</v>
      </c>
      <c r="AX960" s="31">
        <f>IF($I916="n/a",0,IF(AX$4&lt;=$C960,0,IF(SUM($C960,$I916)&gt;AX$4,$AJ930/$I916,$AJ930-SUM($I960:AW960))))</f>
        <v>0</v>
      </c>
      <c r="AY960" s="31">
        <f>IF($I916="n/a",0,IF(AY$4&lt;=$C960,0,IF(SUM($C960,$I916)&gt;AY$4,$AJ930/$I916,$AJ930-SUM($I960:AX960))))</f>
        <v>0</v>
      </c>
      <c r="AZ960" s="31">
        <f>IF($I916="n/a",0,IF(AZ$4&lt;=$C960,0,IF(SUM($C960,$I916)&gt;AZ$4,$AJ930/$I916,$AJ930-SUM($I960:AY960))))</f>
        <v>0</v>
      </c>
      <c r="BA960" s="31">
        <f>IF($I916="n/a",0,IF(BA$4&lt;=$C960,0,IF(SUM($C960,$I916)&gt;BA$4,$AJ930/$I916,$AJ930-SUM($I960:AZ960))))</f>
        <v>0</v>
      </c>
      <c r="BB960" s="31">
        <f>IF($I916="n/a",0,IF(BB$4&lt;=$C960,0,IF(SUM($C960,$I916)&gt;BB$4,$AJ930/$I916,$AJ930-SUM($I960:BA960))))</f>
        <v>0</v>
      </c>
      <c r="BC960" s="31">
        <f>IF($I916="n/a",0,IF(BC$4&lt;=$C960,0,IF(SUM($C960,$I916)&gt;BC$4,$AJ930/$I916,$AJ930-SUM($I960:BB960))))</f>
        <v>0</v>
      </c>
      <c r="BD960" s="31">
        <f>IF($I916="n/a",0,IF(BD$4&lt;=$C960,0,IF(SUM($C960,$I916)&gt;BD$4,$AJ930/$I916,$AJ930-SUM($I960:BC960))))</f>
        <v>0</v>
      </c>
      <c r="BE960" s="31">
        <f>IF($I916="n/a",0,IF(BE$4&lt;=$C960,0,IF(SUM($C960,$I916)&gt;BE$4,$AJ930/$I916,$AJ930-SUM($I960:BD960))))</f>
        <v>0</v>
      </c>
      <c r="BF960" s="31">
        <f>IF($I916="n/a",0,IF(BF$4&lt;=$C960,0,IF(SUM($C960,$I916)&gt;BF$4,$AJ930/$I916,$AJ930-SUM($I960:BE960))))</f>
        <v>0</v>
      </c>
      <c r="BG960" s="31">
        <f>IF($I916="n/a",0,IF(BG$4&lt;=$C960,0,IF(SUM($C960,$I916)&gt;BG$4,$AJ930/$I916,$AJ930-SUM($I960:BF960))))</f>
        <v>0</v>
      </c>
      <c r="BH960" s="31">
        <f>IF($I916="n/a",0,IF(BH$4&lt;=$C960,0,IF(SUM($C960,$I916)&gt;BH$4,$AJ930/$I916,$AJ930-SUM($I960:BG960))))</f>
        <v>0</v>
      </c>
      <c r="BI960" s="31">
        <f>IF($I916="n/a",0,IF(BI$4&lt;=$C960,0,IF(SUM($C960,$I916)&gt;BI$4,$AJ930/$I916,$AJ930-SUM($I960:BH960))))</f>
        <v>0</v>
      </c>
      <c r="BJ960" s="31">
        <f>IF($I916="n/a",0,IF(BJ$4&lt;=$C960,0,IF(SUM($C960,$I916)&gt;BJ$4,$AJ930/$I916,$AJ930-SUM($I960:BI960))))</f>
        <v>0</v>
      </c>
      <c r="BK960" s="31">
        <f>IF($I916="n/a",0,IF(BK$4&lt;=$C960,0,IF(SUM($C960,$I916)&gt;BK$4,$AJ930/$I916,$AJ930-SUM($I960:BJ960))))</f>
        <v>0</v>
      </c>
      <c r="BL960" s="31">
        <f>IF($I916="n/a",0,IF(BL$4&lt;=$C960,0,IF(SUM($C960,$I916)&gt;BL$4,$AJ930/$I916,$AJ930-SUM($I960:BK960))))</f>
        <v>0</v>
      </c>
      <c r="BM960" s="31">
        <f>IF($I916="n/a",0,IF(BM$4&lt;=$C960,0,IF(SUM($C960,$I916)&gt;BM$4,$AJ930/$I916,$AJ930-SUM($I960:BL960))))</f>
        <v>0</v>
      </c>
      <c r="BN960" s="31">
        <f>IF($I916="n/a",0,IF(BN$4&lt;=$C960,0,IF(SUM($C960,$I916)&gt;BN$4,$AJ930/$I916,$AJ930-SUM($I960:BM960))))</f>
        <v>0</v>
      </c>
      <c r="BO960" s="31">
        <f>IF($I916="n/a",0,IF(BO$4&lt;=$C960,0,IF(SUM($C960,$I916)&gt;BO$4,$AJ930/$I916,$AJ930-SUM($I960:BN960))))</f>
        <v>0</v>
      </c>
      <c r="BP960" s="31">
        <f>IF($I916="n/a",0,IF(BP$4&lt;=$C960,0,IF(SUM($C960,$I916)&gt;BP$4,$AJ930/$I916,$AJ930-SUM($I960:BO960))))</f>
        <v>0</v>
      </c>
      <c r="BQ960" s="31">
        <f>IF($I916="n/a",0,IF(BQ$4&lt;=$C960,0,IF(SUM($C960,$I916)&gt;BQ$4,$AJ930/$I916,$AJ930-SUM($I960:BP960))))</f>
        <v>0</v>
      </c>
      <c r="BR960" s="31">
        <f>IF($I916="n/a",0,IF(BR$4&lt;=$C960,0,IF(SUM($C960,$I916)&gt;BR$4,$AJ930/$I916,$AJ930-SUM($I960:BQ960))))</f>
        <v>0</v>
      </c>
      <c r="BS960" s="31">
        <f>IF($I916="n/a",0,IF(BS$4&lt;=$C960,0,IF(SUM($C960,$I916)&gt;BS$4,$AJ930/$I916,$AJ930-SUM($I960:BR960))))</f>
        <v>0</v>
      </c>
      <c r="BT960" s="31">
        <f>IF($I916="n/a",0,IF(BT$4&lt;=$C960,0,IF(SUM($C960,$I916)&gt;BT$4,$AJ930/$I916,$AJ930-SUM($I960:BS960))))</f>
        <v>0</v>
      </c>
      <c r="BU960" s="31">
        <f>IF($I916="n/a",0,IF(BU$4&lt;=$C960,0,IF(SUM($C960,$I916)&gt;BU$4,$AJ930/$I916,$AJ930-SUM($I960:BT960))))</f>
        <v>0</v>
      </c>
      <c r="BV960" s="31">
        <f>IF($I916="n/a",0,IF(BV$4&lt;=$C960,0,IF(SUM($C960,$I916)&gt;BV$4,$AJ930/$I916,$AJ930-SUM($I960:BU960))))</f>
        <v>0</v>
      </c>
      <c r="BW960" s="31">
        <f>IF($I916="n/a",0,IF(BW$4&lt;=$C960,0,IF(SUM($C960,$I916)&gt;BW$4,$AJ930/$I916,$AJ930-SUM($I960:BV960))))</f>
        <v>0</v>
      </c>
      <c r="BX960" s="31">
        <f>IF($I916="n/a",0,IF(BX$4&lt;=$C960,0,IF(SUM($C960,$I916)&gt;BX$4,$AJ930/$I916,$AJ930-SUM($I960:BW960))))</f>
        <v>0</v>
      </c>
      <c r="BY960" s="31">
        <f>IF($I916="n/a",0,IF(BY$4&lt;=$C960,0,IF(SUM($C960,$I916)&gt;BY$4,$AJ930/$I916,$AJ930-SUM($I960:BX960))))</f>
        <v>0</v>
      </c>
      <c r="BZ960" s="31">
        <f>IF($I916="n/a",0,IF(BZ$4&lt;=$C960,0,IF(SUM($C960,$I916)&gt;BZ$4,$AJ930/$I916,$AJ930-SUM($I960:BY960))))</f>
        <v>0</v>
      </c>
      <c r="CA960" s="31">
        <f>IF($I916="n/a",0,IF(CA$4&lt;=$C960,0,IF(SUM($C960,$I916)&gt;CA$4,$AJ930/$I916,$AJ930-SUM($I960:BZ960))))</f>
        <v>0</v>
      </c>
      <c r="CB960" s="31">
        <f>IF($I916="n/a",0,IF(CB$4&lt;=$C960,0,IF(SUM($C960,$I916)&gt;CB$4,$AJ930/$I916,$AJ930-SUM($I960:CA960))))</f>
        <v>0</v>
      </c>
      <c r="CC960" s="31">
        <f>IF($I916="n/a",0,IF(CC$4&lt;=$C960,0,IF(SUM($C960,$I916)&gt;CC$4,$AJ930/$I916,$AJ930-SUM($I960:CB960))))</f>
        <v>0</v>
      </c>
      <c r="CD960" s="31">
        <f>IF($I916="n/a",0,IF(CD$4&lt;=$C960,0,IF(SUM($C960,$I916)&gt;CD$4,$AJ930/$I916,$AJ930-SUM($I960:CC960))))</f>
        <v>0</v>
      </c>
      <c r="CE960" s="31">
        <f>IF($I916="n/a",0,IF(CE$4&lt;=$C960,0,IF(SUM($C960,$I916)&gt;CE$4,$AJ930/$I916,$AJ930-SUM($I960:CD960))))</f>
        <v>0</v>
      </c>
      <c r="CF960" s="31">
        <f>IF($I916="n/a",0,IF(CF$4&lt;=$C960,0,IF(SUM($C960,$I916)&gt;CF$4,$AJ930/$I916,$AJ930-SUM($I960:CE960))))</f>
        <v>0</v>
      </c>
    </row>
    <row r="961" spans="1:84" s="153" customFormat="1" ht="12.75" customHeight="1">
      <c r="A961"/>
      <c r="C961" s="197">
        <v>2043</v>
      </c>
      <c r="D961" s="21" t="s">
        <v>188</v>
      </c>
      <c r="E961" s="21" t="s">
        <v>185</v>
      </c>
      <c r="I961" s="31"/>
      <c r="J961" s="31">
        <f>IF($I916="n/a",0,IF(J$4&lt;=$C961,0,IF(SUM($C961,$I916)&gt;J$4,$AK930/$I916,$AK930-SUM($I961:I961))))</f>
        <v>0</v>
      </c>
      <c r="K961" s="31">
        <f>IF($I916="n/a",0,IF(K$4&lt;=$C961,0,IF(SUM($C961,$I916)&gt;K$4,$AK930/$I916,$AK930-SUM($I961:J961))))</f>
        <v>0</v>
      </c>
      <c r="L961" s="31">
        <f>IF($I916="n/a",0,IF(L$4&lt;=$C961,0,IF(SUM($C961,$I916)&gt;L$4,$AK930/$I916,$AK930-SUM($I961:K961))))</f>
        <v>0</v>
      </c>
      <c r="M961" s="31">
        <f>IF($I916="n/a",0,IF(M$4&lt;=$C961,0,IF(SUM($C961,$I916)&gt;M$4,$AK930/$I916,$AK930-SUM($I961:L961))))</f>
        <v>0</v>
      </c>
      <c r="N961" s="31">
        <f>IF($I916="n/a",0,IF(N$4&lt;=$C961,0,IF(SUM($C961,$I916)&gt;N$4,$AK930/$I916,$AK930-SUM($I961:M961))))</f>
        <v>0</v>
      </c>
      <c r="O961" s="31">
        <f>IF($I916="n/a",0,IF(O$4&lt;=$C961,0,IF(SUM($C961,$I916)&gt;O$4,$AK930/$I916,$AK930-SUM($I961:N961))))</f>
        <v>0</v>
      </c>
      <c r="P961" s="31">
        <f>IF($I916="n/a",0,IF(P$4&lt;=$C961,0,IF(SUM($C961,$I916)&gt;P$4,$AK930/$I916,$AK930-SUM($I961:O961))))</f>
        <v>0</v>
      </c>
      <c r="Q961" s="31">
        <f>IF($I916="n/a",0,IF(Q$4&lt;=$C961,0,IF(SUM($C961,$I916)&gt;Q$4,$AK930/$I916,$AK930-SUM($I961:P961))))</f>
        <v>0</v>
      </c>
      <c r="R961" s="31">
        <f>IF($I916="n/a",0,IF(R$4&lt;=$C961,0,IF(SUM($C961,$I916)&gt;R$4,$AK930/$I916,$AK930-SUM($I961:Q961))))</f>
        <v>0</v>
      </c>
      <c r="S961" s="31">
        <f>IF($I916="n/a",0,IF(S$4&lt;=$C961,0,IF(SUM($C961,$I916)&gt;S$4,$AK930/$I916,$AK930-SUM($I961:R961))))</f>
        <v>0</v>
      </c>
      <c r="T961" s="31">
        <f>IF($I916="n/a",0,IF(T$4&lt;=$C961,0,IF(SUM($C961,$I916)&gt;T$4,$AK930/$I916,$AK930-SUM($I961:S961))))</f>
        <v>0</v>
      </c>
      <c r="U961" s="31">
        <f>IF($I916="n/a",0,IF(U$4&lt;=$C961,0,IF(SUM($C961,$I916)&gt;U$4,$AK930/$I916,$AK930-SUM($I961:T961))))</f>
        <v>0</v>
      </c>
      <c r="V961" s="31">
        <f>IF($I916="n/a",0,IF(V$4&lt;=$C961,0,IF(SUM($C961,$I916)&gt;V$4,$AK930/$I916,$AK930-SUM($I961:U961))))</f>
        <v>0</v>
      </c>
      <c r="W961" s="31">
        <f>IF($I916="n/a",0,IF(W$4&lt;=$C961,0,IF(SUM($C961,$I916)&gt;W$4,$AK930/$I916,$AK930-SUM($I961:V961))))</f>
        <v>0</v>
      </c>
      <c r="X961" s="31">
        <f>IF($I916="n/a",0,IF(X$4&lt;=$C961,0,IF(SUM($C961,$I916)&gt;X$4,$AK930/$I916,$AK930-SUM($I961:W961))))</f>
        <v>0</v>
      </c>
      <c r="Y961" s="31">
        <f>IF($I916="n/a",0,IF(Y$4&lt;=$C961,0,IF(SUM($C961,$I916)&gt;Y$4,$AK930/$I916,$AK930-SUM($I961:X961))))</f>
        <v>0</v>
      </c>
      <c r="Z961" s="31">
        <f>IF($I916="n/a",0,IF(Z$4&lt;=$C961,0,IF(SUM($C961,$I916)&gt;Z$4,$AK930/$I916,$AK930-SUM($I961:Y961))))</f>
        <v>0</v>
      </c>
      <c r="AA961" s="31">
        <f>IF($I916="n/a",0,IF(AA$4&lt;=$C961,0,IF(SUM($C961,$I916)&gt;AA$4,$AK930/$I916,$AK930-SUM($I961:Z961))))</f>
        <v>0</v>
      </c>
      <c r="AB961" s="31">
        <f>IF($I916="n/a",0,IF(AB$4&lt;=$C961,0,IF(SUM($C961,$I916)&gt;AB$4,$AK930/$I916,$AK930-SUM($I961:AA961))))</f>
        <v>0</v>
      </c>
      <c r="AC961" s="31">
        <f>IF($I916="n/a",0,IF(AC$4&lt;=$C961,0,IF(SUM($C961,$I916)&gt;AC$4,$AK930/$I916,$AK930-SUM($I961:AB961))))</f>
        <v>0</v>
      </c>
      <c r="AD961" s="31">
        <f>IF($I916="n/a",0,IF(AD$4&lt;=$C961,0,IF(SUM($C961,$I916)&gt;AD$4,$AK930/$I916,$AK930-SUM($I961:AC961))))</f>
        <v>0</v>
      </c>
      <c r="AE961" s="31">
        <f>IF($I916="n/a",0,IF(AE$4&lt;=$C961,0,IF(SUM($C961,$I916)&gt;AE$4,$AK930/$I916,$AK930-SUM($I961:AD961))))</f>
        <v>0</v>
      </c>
      <c r="AF961" s="31">
        <f>IF($I916="n/a",0,IF(AF$4&lt;=$C961,0,IF(SUM($C961,$I916)&gt;AF$4,$AK930/$I916,$AK930-SUM($I961:AE961))))</f>
        <v>0</v>
      </c>
      <c r="AG961" s="31">
        <f>IF($I916="n/a",0,IF(AG$4&lt;=$C961,0,IF(SUM($C961,$I916)&gt;AG$4,$AK930/$I916,$AK930-SUM($I961:AF961))))</f>
        <v>0</v>
      </c>
      <c r="AH961" s="31">
        <f>IF($I916="n/a",0,IF(AH$4&lt;=$C961,0,IF(SUM($C961,$I916)&gt;AH$4,$AK930/$I916,$AK930-SUM($I961:AG961))))</f>
        <v>0</v>
      </c>
      <c r="AI961" s="31">
        <f>IF($I916="n/a",0,IF(AI$4&lt;=$C961,0,IF(SUM($C961,$I916)&gt;AI$4,$AK930/$I916,$AK930-SUM($I961:AH961))))</f>
        <v>0</v>
      </c>
      <c r="AJ961" s="31">
        <f>IF($I916="n/a",0,IF(AJ$4&lt;=$C961,0,IF(SUM($C961,$I916)&gt;AJ$4,$AK930/$I916,$AK930-SUM($I961:AI961))))</f>
        <v>0</v>
      </c>
      <c r="AK961" s="31">
        <f>IF($I916="n/a",0,IF(AK$4&lt;=$C961,0,IF(SUM($C961,$I916)&gt;AK$4,$AK930/$I916,$AK930-SUM($I961:AJ961))))</f>
        <v>0</v>
      </c>
      <c r="AL961" s="31">
        <f>IF($I916="n/a",0,IF(AL$4&lt;=$C961,0,IF(SUM($C961,$I916)&gt;AL$4,$AK930/$I916,$AK930-SUM($I961:AK961))))</f>
        <v>0</v>
      </c>
      <c r="AM961" s="31">
        <f>IF($I916="n/a",0,IF(AM$4&lt;=$C961,0,IF(SUM($C961,$I916)&gt;AM$4,$AK930/$I916,$AK930-SUM($I961:AL961))))</f>
        <v>0</v>
      </c>
      <c r="AN961" s="31">
        <f>IF($I916="n/a",0,IF(AN$4&lt;=$C961,0,IF(SUM($C961,$I916)&gt;AN$4,$AK930/$I916,$AK930-SUM($I961:AM961))))</f>
        <v>0</v>
      </c>
      <c r="AO961" s="31">
        <f>IF($I916="n/a",0,IF(AO$4&lt;=$C961,0,IF(SUM($C961,$I916)&gt;AO$4,$AK930/$I916,$AK930-SUM($I961:AN961))))</f>
        <v>0</v>
      </c>
      <c r="AP961" s="31">
        <f>IF($I916="n/a",0,IF(AP$4&lt;=$C961,0,IF(SUM($C961,$I916)&gt;AP$4,$AK930/$I916,$AK930-SUM($I961:AO961))))</f>
        <v>0</v>
      </c>
      <c r="AQ961" s="31">
        <f>IF($I916="n/a",0,IF(AQ$4&lt;=$C961,0,IF(SUM($C961,$I916)&gt;AQ$4,$AK930/$I916,$AK930-SUM($I961:AP961))))</f>
        <v>0</v>
      </c>
      <c r="AR961" s="31">
        <f>IF($I916="n/a",0,IF(AR$4&lt;=$C961,0,IF(SUM($C961,$I916)&gt;AR$4,$AK930/$I916,$AK930-SUM($I961:AQ961))))</f>
        <v>0</v>
      </c>
      <c r="AS961" s="31">
        <f>IF($I916="n/a",0,IF(AS$4&lt;=$C961,0,IF(SUM($C961,$I916)&gt;AS$4,$AK930/$I916,$AK930-SUM($I961:AR961))))</f>
        <v>0</v>
      </c>
      <c r="AT961" s="31">
        <f>IF($I916="n/a",0,IF(AT$4&lt;=$C961,0,IF(SUM($C961,$I916)&gt;AT$4,$AK930/$I916,$AK930-SUM($I961:AS961))))</f>
        <v>0</v>
      </c>
      <c r="AU961" s="31">
        <f>IF($I916="n/a",0,IF(AU$4&lt;=$C961,0,IF(SUM($C961,$I916)&gt;AU$4,$AK930/$I916,$AK930-SUM($I961:AT961))))</f>
        <v>0</v>
      </c>
      <c r="AV961" s="31">
        <f>IF($I916="n/a",0,IF(AV$4&lt;=$C961,0,IF(SUM($C961,$I916)&gt;AV$4,$AK930/$I916,$AK930-SUM($I961:AU961))))</f>
        <v>0</v>
      </c>
      <c r="AW961" s="31">
        <f>IF($I916="n/a",0,IF(AW$4&lt;=$C961,0,IF(SUM($C961,$I916)&gt;AW$4,$AK930/$I916,$AK930-SUM($I961:AV961))))</f>
        <v>0</v>
      </c>
      <c r="AX961" s="31">
        <f>IF($I916="n/a",0,IF(AX$4&lt;=$C961,0,IF(SUM($C961,$I916)&gt;AX$4,$AK930/$I916,$AK930-SUM($I961:AW961))))</f>
        <v>0</v>
      </c>
      <c r="AY961" s="31">
        <f>IF($I916="n/a",0,IF(AY$4&lt;=$C961,0,IF(SUM($C961,$I916)&gt;AY$4,$AK930/$I916,$AK930-SUM($I961:AX961))))</f>
        <v>0</v>
      </c>
      <c r="AZ961" s="31">
        <f>IF($I916="n/a",0,IF(AZ$4&lt;=$C961,0,IF(SUM($C961,$I916)&gt;AZ$4,$AK930/$I916,$AK930-SUM($I961:AY961))))</f>
        <v>0</v>
      </c>
      <c r="BA961" s="31">
        <f>IF($I916="n/a",0,IF(BA$4&lt;=$C961,0,IF(SUM($C961,$I916)&gt;BA$4,$AK930/$I916,$AK930-SUM($I961:AZ961))))</f>
        <v>0</v>
      </c>
      <c r="BB961" s="31">
        <f>IF($I916="n/a",0,IF(BB$4&lt;=$C961,0,IF(SUM($C961,$I916)&gt;BB$4,$AK930/$I916,$AK930-SUM($I961:BA961))))</f>
        <v>0</v>
      </c>
      <c r="BC961" s="31">
        <f>IF($I916="n/a",0,IF(BC$4&lt;=$C961,0,IF(SUM($C961,$I916)&gt;BC$4,$AK930/$I916,$AK930-SUM($I961:BB961))))</f>
        <v>0</v>
      </c>
      <c r="BD961" s="31">
        <f>IF($I916="n/a",0,IF(BD$4&lt;=$C961,0,IF(SUM($C961,$I916)&gt;BD$4,$AK930/$I916,$AK930-SUM($I961:BC961))))</f>
        <v>0</v>
      </c>
      <c r="BE961" s="31">
        <f>IF($I916="n/a",0,IF(BE$4&lt;=$C961,0,IF(SUM($C961,$I916)&gt;BE$4,$AK930/$I916,$AK930-SUM($I961:BD961))))</f>
        <v>0</v>
      </c>
      <c r="BF961" s="31">
        <f>IF($I916="n/a",0,IF(BF$4&lt;=$C961,0,IF(SUM($C961,$I916)&gt;BF$4,$AK930/$I916,$AK930-SUM($I961:BE961))))</f>
        <v>0</v>
      </c>
      <c r="BG961" s="31">
        <f>IF($I916="n/a",0,IF(BG$4&lt;=$C961,0,IF(SUM($C961,$I916)&gt;BG$4,$AK930/$I916,$AK930-SUM($I961:BF961))))</f>
        <v>0</v>
      </c>
      <c r="BH961" s="31">
        <f>IF($I916="n/a",0,IF(BH$4&lt;=$C961,0,IF(SUM($C961,$I916)&gt;BH$4,$AK930/$I916,$AK930-SUM($I961:BG961))))</f>
        <v>0</v>
      </c>
      <c r="BI961" s="31">
        <f>IF($I916="n/a",0,IF(BI$4&lt;=$C961,0,IF(SUM($C961,$I916)&gt;BI$4,$AK930/$I916,$AK930-SUM($I961:BH961))))</f>
        <v>0</v>
      </c>
      <c r="BJ961" s="31">
        <f>IF($I916="n/a",0,IF(BJ$4&lt;=$C961,0,IF(SUM($C961,$I916)&gt;BJ$4,$AK930/$I916,$AK930-SUM($I961:BI961))))</f>
        <v>0</v>
      </c>
      <c r="BK961" s="31">
        <f>IF($I916="n/a",0,IF(BK$4&lt;=$C961,0,IF(SUM($C961,$I916)&gt;BK$4,$AK930/$I916,$AK930-SUM($I961:BJ961))))</f>
        <v>0</v>
      </c>
      <c r="BL961" s="31">
        <f>IF($I916="n/a",0,IF(BL$4&lt;=$C961,0,IF(SUM($C961,$I916)&gt;BL$4,$AK930/$I916,$AK930-SUM($I961:BK961))))</f>
        <v>0</v>
      </c>
      <c r="BM961" s="31">
        <f>IF($I916="n/a",0,IF(BM$4&lt;=$C961,0,IF(SUM($C961,$I916)&gt;BM$4,$AK930/$I916,$AK930-SUM($I961:BL961))))</f>
        <v>0</v>
      </c>
      <c r="BN961" s="31">
        <f>IF($I916="n/a",0,IF(BN$4&lt;=$C961,0,IF(SUM($C961,$I916)&gt;BN$4,$AK930/$I916,$AK930-SUM($I961:BM961))))</f>
        <v>0</v>
      </c>
      <c r="BO961" s="31">
        <f>IF($I916="n/a",0,IF(BO$4&lt;=$C961,0,IF(SUM($C961,$I916)&gt;BO$4,$AK930/$I916,$AK930-SUM($I961:BN961))))</f>
        <v>0</v>
      </c>
      <c r="BP961" s="31">
        <f>IF($I916="n/a",0,IF(BP$4&lt;=$C961,0,IF(SUM($C961,$I916)&gt;BP$4,$AK930/$I916,$AK930-SUM($I961:BO961))))</f>
        <v>0</v>
      </c>
      <c r="BQ961" s="31">
        <f>IF($I916="n/a",0,IF(BQ$4&lt;=$C961,0,IF(SUM($C961,$I916)&gt;BQ$4,$AK930/$I916,$AK930-SUM($I961:BP961))))</f>
        <v>0</v>
      </c>
      <c r="BR961" s="31">
        <f>IF($I916="n/a",0,IF(BR$4&lt;=$C961,0,IF(SUM($C961,$I916)&gt;BR$4,$AK930/$I916,$AK930-SUM($I961:BQ961))))</f>
        <v>0</v>
      </c>
      <c r="BS961" s="31">
        <f>IF($I916="n/a",0,IF(BS$4&lt;=$C961,0,IF(SUM($C961,$I916)&gt;BS$4,$AK930/$I916,$AK930-SUM($I961:BR961))))</f>
        <v>0</v>
      </c>
      <c r="BT961" s="31">
        <f>IF($I916="n/a",0,IF(BT$4&lt;=$C961,0,IF(SUM($C961,$I916)&gt;BT$4,$AK930/$I916,$AK930-SUM($I961:BS961))))</f>
        <v>0</v>
      </c>
      <c r="BU961" s="31">
        <f>IF($I916="n/a",0,IF(BU$4&lt;=$C961,0,IF(SUM($C961,$I916)&gt;BU$4,$AK930/$I916,$AK930-SUM($I961:BT961))))</f>
        <v>0</v>
      </c>
      <c r="BV961" s="31">
        <f>IF($I916="n/a",0,IF(BV$4&lt;=$C961,0,IF(SUM($C961,$I916)&gt;BV$4,$AK930/$I916,$AK930-SUM($I961:BU961))))</f>
        <v>0</v>
      </c>
      <c r="BW961" s="31">
        <f>IF($I916="n/a",0,IF(BW$4&lt;=$C961,0,IF(SUM($C961,$I916)&gt;BW$4,$AK930/$I916,$AK930-SUM($I961:BV961))))</f>
        <v>0</v>
      </c>
      <c r="BX961" s="31">
        <f>IF($I916="n/a",0,IF(BX$4&lt;=$C961,0,IF(SUM($C961,$I916)&gt;BX$4,$AK930/$I916,$AK930-SUM($I961:BW961))))</f>
        <v>0</v>
      </c>
      <c r="BY961" s="31">
        <f>IF($I916="n/a",0,IF(BY$4&lt;=$C961,0,IF(SUM($C961,$I916)&gt;BY$4,$AK930/$I916,$AK930-SUM($I961:BX961))))</f>
        <v>0</v>
      </c>
      <c r="BZ961" s="31">
        <f>IF($I916="n/a",0,IF(BZ$4&lt;=$C961,0,IF(SUM($C961,$I916)&gt;BZ$4,$AK930/$I916,$AK930-SUM($I961:BY961))))</f>
        <v>0</v>
      </c>
      <c r="CA961" s="31">
        <f>IF($I916="n/a",0,IF(CA$4&lt;=$C961,0,IF(SUM($C961,$I916)&gt;CA$4,$AK930/$I916,$AK930-SUM($I961:BZ961))))</f>
        <v>0</v>
      </c>
      <c r="CB961" s="31">
        <f>IF($I916="n/a",0,IF(CB$4&lt;=$C961,0,IF(SUM($C961,$I916)&gt;CB$4,$AK930/$I916,$AK930-SUM($I961:CA961))))</f>
        <v>0</v>
      </c>
      <c r="CC961" s="31">
        <f>IF($I916="n/a",0,IF(CC$4&lt;=$C961,0,IF(SUM($C961,$I916)&gt;CC$4,$AK930/$I916,$AK930-SUM($I961:CB961))))</f>
        <v>0</v>
      </c>
      <c r="CD961" s="31">
        <f>IF($I916="n/a",0,IF(CD$4&lt;=$C961,0,IF(SUM($C961,$I916)&gt;CD$4,$AK930/$I916,$AK930-SUM($I961:CC961))))</f>
        <v>0</v>
      </c>
      <c r="CE961" s="31">
        <f>IF($I916="n/a",0,IF(CE$4&lt;=$C961,0,IF(SUM($C961,$I916)&gt;CE$4,$AK930/$I916,$AK930-SUM($I961:CD961))))</f>
        <v>0</v>
      </c>
      <c r="CF961" s="31">
        <f>IF($I916="n/a",0,IF(CF$4&lt;=$C961,0,IF(SUM($C961,$I916)&gt;CF$4,$AK930/$I916,$AK930-SUM($I961:CE961))))</f>
        <v>0</v>
      </c>
    </row>
    <row r="962" spans="1:84" s="153" customFormat="1" ht="12.75" customHeight="1">
      <c r="A962"/>
      <c r="C962" s="197">
        <v>2044</v>
      </c>
      <c r="D962" s="21" t="s">
        <v>189</v>
      </c>
      <c r="E962" s="21" t="s">
        <v>185</v>
      </c>
      <c r="I962" s="31"/>
      <c r="J962" s="31">
        <f>IF($I916="n/a",0,IF(J$4&lt;=$C962,0,IF(SUM($C962,$I916)&gt;J$4,$AL930/$I916,$AL930-SUM($I962:I962))))</f>
        <v>0</v>
      </c>
      <c r="K962" s="31">
        <f>IF($I916="n/a",0,IF(K$4&lt;=$C962,0,IF(SUM($C962,$I916)&gt;K$4,$AL930/$I916,$AL930-SUM($I962:J962))))</f>
        <v>0</v>
      </c>
      <c r="L962" s="31">
        <f>IF($I916="n/a",0,IF(L$4&lt;=$C962,0,IF(SUM($C962,$I916)&gt;L$4,$AL930/$I916,$AL930-SUM($I962:K962))))</f>
        <v>0</v>
      </c>
      <c r="M962" s="31">
        <f>IF($I916="n/a",0,IF(M$4&lt;=$C962,0,IF(SUM($C962,$I916)&gt;M$4,$AL930/$I916,$AL930-SUM($I962:L962))))</f>
        <v>0</v>
      </c>
      <c r="N962" s="31">
        <f>IF($I916="n/a",0,IF(N$4&lt;=$C962,0,IF(SUM($C962,$I916)&gt;N$4,$AL930/$I916,$AL930-SUM($I962:M962))))</f>
        <v>0</v>
      </c>
      <c r="O962" s="31">
        <f>IF($I916="n/a",0,IF(O$4&lt;=$C962,0,IF(SUM($C962,$I916)&gt;O$4,$AL930/$I916,$AL930-SUM($I962:N962))))</f>
        <v>0</v>
      </c>
      <c r="P962" s="31">
        <f>IF($I916="n/a",0,IF(P$4&lt;=$C962,0,IF(SUM($C962,$I916)&gt;P$4,$AL930/$I916,$AL930-SUM($I962:O962))))</f>
        <v>0</v>
      </c>
      <c r="Q962" s="31">
        <f>IF($I916="n/a",0,IF(Q$4&lt;=$C962,0,IF(SUM($C962,$I916)&gt;Q$4,$AL930/$I916,$AL930-SUM($I962:P962))))</f>
        <v>0</v>
      </c>
      <c r="R962" s="31">
        <f>IF($I916="n/a",0,IF(R$4&lt;=$C962,0,IF(SUM($C962,$I916)&gt;R$4,$AL930/$I916,$AL930-SUM($I962:Q962))))</f>
        <v>0</v>
      </c>
      <c r="S962" s="31">
        <f>IF($I916="n/a",0,IF(S$4&lt;=$C962,0,IF(SUM($C962,$I916)&gt;S$4,$AL930/$I916,$AL930-SUM($I962:R962))))</f>
        <v>0</v>
      </c>
      <c r="T962" s="31">
        <f>IF($I916="n/a",0,IF(T$4&lt;=$C962,0,IF(SUM($C962,$I916)&gt;T$4,$AL930/$I916,$AL930-SUM($I962:S962))))</f>
        <v>0</v>
      </c>
      <c r="U962" s="31">
        <f>IF($I916="n/a",0,IF(U$4&lt;=$C962,0,IF(SUM($C962,$I916)&gt;U$4,$AL930/$I916,$AL930-SUM($I962:T962))))</f>
        <v>0</v>
      </c>
      <c r="V962" s="31">
        <f>IF($I916="n/a",0,IF(V$4&lt;=$C962,0,IF(SUM($C962,$I916)&gt;V$4,$AL930/$I916,$AL930-SUM($I962:U962))))</f>
        <v>0</v>
      </c>
      <c r="W962" s="31">
        <f>IF($I916="n/a",0,IF(W$4&lt;=$C962,0,IF(SUM($C962,$I916)&gt;W$4,$AL930/$I916,$AL930-SUM($I962:V962))))</f>
        <v>0</v>
      </c>
      <c r="X962" s="31">
        <f>IF($I916="n/a",0,IF(X$4&lt;=$C962,0,IF(SUM($C962,$I916)&gt;X$4,$AL930/$I916,$AL930-SUM($I962:W962))))</f>
        <v>0</v>
      </c>
      <c r="Y962" s="31">
        <f>IF($I916="n/a",0,IF(Y$4&lt;=$C962,0,IF(SUM($C962,$I916)&gt;Y$4,$AL930/$I916,$AL930-SUM($I962:X962))))</f>
        <v>0</v>
      </c>
      <c r="Z962" s="31">
        <f>IF($I916="n/a",0,IF(Z$4&lt;=$C962,0,IF(SUM($C962,$I916)&gt;Z$4,$AL930/$I916,$AL930-SUM($I962:Y962))))</f>
        <v>0</v>
      </c>
      <c r="AA962" s="31">
        <f>IF($I916="n/a",0,IF(AA$4&lt;=$C962,0,IF(SUM($C962,$I916)&gt;AA$4,$AL930/$I916,$AL930-SUM($I962:Z962))))</f>
        <v>0</v>
      </c>
      <c r="AB962" s="31">
        <f>IF($I916="n/a",0,IF(AB$4&lt;=$C962,0,IF(SUM($C962,$I916)&gt;AB$4,$AL930/$I916,$AL930-SUM($I962:AA962))))</f>
        <v>0</v>
      </c>
      <c r="AC962" s="31">
        <f>IF($I916="n/a",0,IF(AC$4&lt;=$C962,0,IF(SUM($C962,$I916)&gt;AC$4,$AL930/$I916,$AL930-SUM($I962:AB962))))</f>
        <v>0</v>
      </c>
      <c r="AD962" s="31">
        <f>IF($I916="n/a",0,IF(AD$4&lt;=$C962,0,IF(SUM($C962,$I916)&gt;AD$4,$AL930/$I916,$AL930-SUM($I962:AC962))))</f>
        <v>0</v>
      </c>
      <c r="AE962" s="31">
        <f>IF($I916="n/a",0,IF(AE$4&lt;=$C962,0,IF(SUM($C962,$I916)&gt;AE$4,$AL930/$I916,$AL930-SUM($I962:AD962))))</f>
        <v>0</v>
      </c>
      <c r="AF962" s="31">
        <f>IF($I916="n/a",0,IF(AF$4&lt;=$C962,0,IF(SUM($C962,$I916)&gt;AF$4,$AL930/$I916,$AL930-SUM($I962:AE962))))</f>
        <v>0</v>
      </c>
      <c r="AG962" s="31">
        <f>IF($I916="n/a",0,IF(AG$4&lt;=$C962,0,IF(SUM($C962,$I916)&gt;AG$4,$AL930/$I916,$AL930-SUM($I962:AF962))))</f>
        <v>0</v>
      </c>
      <c r="AH962" s="31">
        <f>IF($I916="n/a",0,IF(AH$4&lt;=$C962,0,IF(SUM($C962,$I916)&gt;AH$4,$AL930/$I916,$AL930-SUM($I962:AG962))))</f>
        <v>0</v>
      </c>
      <c r="AI962" s="31">
        <f>IF($I916="n/a",0,IF(AI$4&lt;=$C962,0,IF(SUM($C962,$I916)&gt;AI$4,$AL930/$I916,$AL930-SUM($I962:AH962))))</f>
        <v>0</v>
      </c>
      <c r="AJ962" s="31">
        <f>IF($I916="n/a",0,IF(AJ$4&lt;=$C962,0,IF(SUM($C962,$I916)&gt;AJ$4,$AL930/$I916,$AL930-SUM($I962:AI962))))</f>
        <v>0</v>
      </c>
      <c r="AK962" s="31">
        <f>IF($I916="n/a",0,IF(AK$4&lt;=$C962,0,IF(SUM($C962,$I916)&gt;AK$4,$AL930/$I916,$AL930-SUM($I962:AJ962))))</f>
        <v>0</v>
      </c>
      <c r="AL962" s="31">
        <f>IF($I916="n/a",0,IF(AL$4&lt;=$C962,0,IF(SUM($C962,$I916)&gt;AL$4,$AL930/$I916,$AL930-SUM($I962:AK962))))</f>
        <v>0</v>
      </c>
      <c r="AM962" s="31">
        <f>IF($I916="n/a",0,IF(AM$4&lt;=$C962,0,IF(SUM($C962,$I916)&gt;AM$4,$AL930/$I916,$AL930-SUM($I962:AL962))))</f>
        <v>0</v>
      </c>
      <c r="AN962" s="31">
        <f>IF($I916="n/a",0,IF(AN$4&lt;=$C962,0,IF(SUM($C962,$I916)&gt;AN$4,$AL930/$I916,$AL930-SUM($I962:AM962))))</f>
        <v>0</v>
      </c>
      <c r="AO962" s="31">
        <f>IF($I916="n/a",0,IF(AO$4&lt;=$C962,0,IF(SUM($C962,$I916)&gt;AO$4,$AL930/$I916,$AL930-SUM($I962:AN962))))</f>
        <v>0</v>
      </c>
      <c r="AP962" s="31">
        <f>IF($I916="n/a",0,IF(AP$4&lt;=$C962,0,IF(SUM($C962,$I916)&gt;AP$4,$AL930/$I916,$AL930-SUM($I962:AO962))))</f>
        <v>0</v>
      </c>
      <c r="AQ962" s="31">
        <f>IF($I916="n/a",0,IF(AQ$4&lt;=$C962,0,IF(SUM($C962,$I916)&gt;AQ$4,$AL930/$I916,$AL930-SUM($I962:AP962))))</f>
        <v>0</v>
      </c>
      <c r="AR962" s="31">
        <f>IF($I916="n/a",0,IF(AR$4&lt;=$C962,0,IF(SUM($C962,$I916)&gt;AR$4,$AL930/$I916,$AL930-SUM($I962:AQ962))))</f>
        <v>0</v>
      </c>
      <c r="AS962" s="31">
        <f>IF($I916="n/a",0,IF(AS$4&lt;=$C962,0,IF(SUM($C962,$I916)&gt;AS$4,$AL930/$I916,$AL930-SUM($I962:AR962))))</f>
        <v>0</v>
      </c>
      <c r="AT962" s="31">
        <f>IF($I916="n/a",0,IF(AT$4&lt;=$C962,0,IF(SUM($C962,$I916)&gt;AT$4,$AL930/$I916,$AL930-SUM($I962:AS962))))</f>
        <v>0</v>
      </c>
      <c r="AU962" s="31">
        <f>IF($I916="n/a",0,IF(AU$4&lt;=$C962,0,IF(SUM($C962,$I916)&gt;AU$4,$AL930/$I916,$AL930-SUM($I962:AT962))))</f>
        <v>0</v>
      </c>
      <c r="AV962" s="31">
        <f>IF($I916="n/a",0,IF(AV$4&lt;=$C962,0,IF(SUM($C962,$I916)&gt;AV$4,$AL930/$I916,$AL930-SUM($I962:AU962))))</f>
        <v>0</v>
      </c>
      <c r="AW962" s="31">
        <f>IF($I916="n/a",0,IF(AW$4&lt;=$C962,0,IF(SUM($C962,$I916)&gt;AW$4,$AL930/$I916,$AL930-SUM($I962:AV962))))</f>
        <v>0</v>
      </c>
      <c r="AX962" s="31">
        <f>IF($I916="n/a",0,IF(AX$4&lt;=$C962,0,IF(SUM($C962,$I916)&gt;AX$4,$AL930/$I916,$AL930-SUM($I962:AW962))))</f>
        <v>0</v>
      </c>
      <c r="AY962" s="31">
        <f>IF($I916="n/a",0,IF(AY$4&lt;=$C962,0,IF(SUM($C962,$I916)&gt;AY$4,$AL930/$I916,$AL930-SUM($I962:AX962))))</f>
        <v>0</v>
      </c>
      <c r="AZ962" s="31">
        <f>IF($I916="n/a",0,IF(AZ$4&lt;=$C962,0,IF(SUM($C962,$I916)&gt;AZ$4,$AL930/$I916,$AL930-SUM($I962:AY962))))</f>
        <v>0</v>
      </c>
      <c r="BA962" s="31">
        <f>IF($I916="n/a",0,IF(BA$4&lt;=$C962,0,IF(SUM($C962,$I916)&gt;BA$4,$AL930/$I916,$AL930-SUM($I962:AZ962))))</f>
        <v>0</v>
      </c>
      <c r="BB962" s="31">
        <f>IF($I916="n/a",0,IF(BB$4&lt;=$C962,0,IF(SUM($C962,$I916)&gt;BB$4,$AL930/$I916,$AL930-SUM($I962:BA962))))</f>
        <v>0</v>
      </c>
      <c r="BC962" s="31">
        <f>IF($I916="n/a",0,IF(BC$4&lt;=$C962,0,IF(SUM($C962,$I916)&gt;BC$4,$AL930/$I916,$AL930-SUM($I962:BB962))))</f>
        <v>0</v>
      </c>
      <c r="BD962" s="31">
        <f>IF($I916="n/a",0,IF(BD$4&lt;=$C962,0,IF(SUM($C962,$I916)&gt;BD$4,$AL930/$I916,$AL930-SUM($I962:BC962))))</f>
        <v>0</v>
      </c>
      <c r="BE962" s="31">
        <f>IF($I916="n/a",0,IF(BE$4&lt;=$C962,0,IF(SUM($C962,$I916)&gt;BE$4,$AL930/$I916,$AL930-SUM($I962:BD962))))</f>
        <v>0</v>
      </c>
      <c r="BF962" s="31">
        <f>IF($I916="n/a",0,IF(BF$4&lt;=$C962,0,IF(SUM($C962,$I916)&gt;BF$4,$AL930/$I916,$AL930-SUM($I962:BE962))))</f>
        <v>0</v>
      </c>
      <c r="BG962" s="31">
        <f>IF($I916="n/a",0,IF(BG$4&lt;=$C962,0,IF(SUM($C962,$I916)&gt;BG$4,$AL930/$I916,$AL930-SUM($I962:BF962))))</f>
        <v>0</v>
      </c>
      <c r="BH962" s="31">
        <f>IF($I916="n/a",0,IF(BH$4&lt;=$C962,0,IF(SUM($C962,$I916)&gt;BH$4,$AL930/$I916,$AL930-SUM($I962:BG962))))</f>
        <v>0</v>
      </c>
      <c r="BI962" s="31">
        <f>IF($I916="n/a",0,IF(BI$4&lt;=$C962,0,IF(SUM($C962,$I916)&gt;BI$4,$AL930/$I916,$AL930-SUM($I962:BH962))))</f>
        <v>0</v>
      </c>
      <c r="BJ962" s="31">
        <f>IF($I916="n/a",0,IF(BJ$4&lt;=$C962,0,IF(SUM($C962,$I916)&gt;BJ$4,$AL930/$I916,$AL930-SUM($I962:BI962))))</f>
        <v>0</v>
      </c>
      <c r="BK962" s="31">
        <f>IF($I916="n/a",0,IF(BK$4&lt;=$C962,0,IF(SUM($C962,$I916)&gt;BK$4,$AL930/$I916,$AL930-SUM($I962:BJ962))))</f>
        <v>0</v>
      </c>
      <c r="BL962" s="31">
        <f>IF($I916="n/a",0,IF(BL$4&lt;=$C962,0,IF(SUM($C962,$I916)&gt;BL$4,$AL930/$I916,$AL930-SUM($I962:BK962))))</f>
        <v>0</v>
      </c>
      <c r="BM962" s="31">
        <f>IF($I916="n/a",0,IF(BM$4&lt;=$C962,0,IF(SUM($C962,$I916)&gt;BM$4,$AL930/$I916,$AL930-SUM($I962:BL962))))</f>
        <v>0</v>
      </c>
      <c r="BN962" s="31">
        <f>IF($I916="n/a",0,IF(BN$4&lt;=$C962,0,IF(SUM($C962,$I916)&gt;BN$4,$AL930/$I916,$AL930-SUM($I962:BM962))))</f>
        <v>0</v>
      </c>
      <c r="BO962" s="31">
        <f>IF($I916="n/a",0,IF(BO$4&lt;=$C962,0,IF(SUM($C962,$I916)&gt;BO$4,$AL930/$I916,$AL930-SUM($I962:BN962))))</f>
        <v>0</v>
      </c>
      <c r="BP962" s="31">
        <f>IF($I916="n/a",0,IF(BP$4&lt;=$C962,0,IF(SUM($C962,$I916)&gt;BP$4,$AL930/$I916,$AL930-SUM($I962:BO962))))</f>
        <v>0</v>
      </c>
      <c r="BQ962" s="31">
        <f>IF($I916="n/a",0,IF(BQ$4&lt;=$C962,0,IF(SUM($C962,$I916)&gt;BQ$4,$AL930/$I916,$AL930-SUM($I962:BP962))))</f>
        <v>0</v>
      </c>
      <c r="BR962" s="31">
        <f>IF($I916="n/a",0,IF(BR$4&lt;=$C962,0,IF(SUM($C962,$I916)&gt;BR$4,$AL930/$I916,$AL930-SUM($I962:BQ962))))</f>
        <v>0</v>
      </c>
      <c r="BS962" s="31">
        <f>IF($I916="n/a",0,IF(BS$4&lt;=$C962,0,IF(SUM($C962,$I916)&gt;BS$4,$AL930/$I916,$AL930-SUM($I962:BR962))))</f>
        <v>0</v>
      </c>
      <c r="BT962" s="31">
        <f>IF($I916="n/a",0,IF(BT$4&lt;=$C962,0,IF(SUM($C962,$I916)&gt;BT$4,$AL930/$I916,$AL930-SUM($I962:BS962))))</f>
        <v>0</v>
      </c>
      <c r="BU962" s="31">
        <f>IF($I916="n/a",0,IF(BU$4&lt;=$C962,0,IF(SUM($C962,$I916)&gt;BU$4,$AL930/$I916,$AL930-SUM($I962:BT962))))</f>
        <v>0</v>
      </c>
      <c r="BV962" s="31">
        <f>IF($I916="n/a",0,IF(BV$4&lt;=$C962,0,IF(SUM($C962,$I916)&gt;BV$4,$AL930/$I916,$AL930-SUM($I962:BU962))))</f>
        <v>0</v>
      </c>
      <c r="BW962" s="31">
        <f>IF($I916="n/a",0,IF(BW$4&lt;=$C962,0,IF(SUM($C962,$I916)&gt;BW$4,$AL930/$I916,$AL930-SUM($I962:BV962))))</f>
        <v>0</v>
      </c>
      <c r="BX962" s="31">
        <f>IF($I916="n/a",0,IF(BX$4&lt;=$C962,0,IF(SUM($C962,$I916)&gt;BX$4,$AL930/$I916,$AL930-SUM($I962:BW962))))</f>
        <v>0</v>
      </c>
      <c r="BY962" s="31">
        <f>IF($I916="n/a",0,IF(BY$4&lt;=$C962,0,IF(SUM($C962,$I916)&gt;BY$4,$AL930/$I916,$AL930-SUM($I962:BX962))))</f>
        <v>0</v>
      </c>
      <c r="BZ962" s="31">
        <f>IF($I916="n/a",0,IF(BZ$4&lt;=$C962,0,IF(SUM($C962,$I916)&gt;BZ$4,$AL930/$I916,$AL930-SUM($I962:BY962))))</f>
        <v>0</v>
      </c>
      <c r="CA962" s="31">
        <f>IF($I916="n/a",0,IF(CA$4&lt;=$C962,0,IF(SUM($C962,$I916)&gt;CA$4,$AL930/$I916,$AL930-SUM($I962:BZ962))))</f>
        <v>0</v>
      </c>
      <c r="CB962" s="31">
        <f>IF($I916="n/a",0,IF(CB$4&lt;=$C962,0,IF(SUM($C962,$I916)&gt;CB$4,$AL930/$I916,$AL930-SUM($I962:CA962))))</f>
        <v>0</v>
      </c>
      <c r="CC962" s="31">
        <f>IF($I916="n/a",0,IF(CC$4&lt;=$C962,0,IF(SUM($C962,$I916)&gt;CC$4,$AL930/$I916,$AL930-SUM($I962:CB962))))</f>
        <v>0</v>
      </c>
      <c r="CD962" s="31">
        <f>IF($I916="n/a",0,IF(CD$4&lt;=$C962,0,IF(SUM($C962,$I916)&gt;CD$4,$AL930/$I916,$AL930-SUM($I962:CC962))))</f>
        <v>0</v>
      </c>
      <c r="CE962" s="31">
        <f>IF($I916="n/a",0,IF(CE$4&lt;=$C962,0,IF(SUM($C962,$I916)&gt;CE$4,$AL930/$I916,$AL930-SUM($I962:CD962))))</f>
        <v>0</v>
      </c>
      <c r="CF962" s="31">
        <f>IF($I916="n/a",0,IF(CF$4&lt;=$C962,0,IF(SUM($C962,$I916)&gt;CF$4,$AL930/$I916,$AL930-SUM($I962:CE962))))</f>
        <v>0</v>
      </c>
    </row>
    <row r="963" spans="1:84" s="153" customFormat="1" ht="12.75" customHeight="1">
      <c r="A963"/>
      <c r="C963" s="197">
        <v>2045</v>
      </c>
      <c r="D963" s="21" t="s">
        <v>190</v>
      </c>
      <c r="E963" s="21" t="s">
        <v>185</v>
      </c>
      <c r="I963" s="31"/>
      <c r="J963" s="31">
        <f>IF($I916="n/a",0,IF(J$4&lt;=$C963,0,IF(SUM($C963,$I916)&gt;J$4,$AM930/$I916,$AM930-SUM($I963:I963))))</f>
        <v>0</v>
      </c>
      <c r="K963" s="31">
        <f>IF($I916="n/a",0,IF(K$4&lt;=$C963,0,IF(SUM($C963,$I916)&gt;K$4,$AM930/$I916,$AM930-SUM($I963:J963))))</f>
        <v>0</v>
      </c>
      <c r="L963" s="31">
        <f>IF($I916="n/a",0,IF(L$4&lt;=$C963,0,IF(SUM($C963,$I916)&gt;L$4,$AM930/$I916,$AM930-SUM($I963:K963))))</f>
        <v>0</v>
      </c>
      <c r="M963" s="31">
        <f>IF($I916="n/a",0,IF(M$4&lt;=$C963,0,IF(SUM($C963,$I916)&gt;M$4,$AM930/$I916,$AM930-SUM($I963:L963))))</f>
        <v>0</v>
      </c>
      <c r="N963" s="31">
        <f>IF($I916="n/a",0,IF(N$4&lt;=$C963,0,IF(SUM($C963,$I916)&gt;N$4,$AM930/$I916,$AM930-SUM($I963:M963))))</f>
        <v>0</v>
      </c>
      <c r="O963" s="31">
        <f>IF($I916="n/a",0,IF(O$4&lt;=$C963,0,IF(SUM($C963,$I916)&gt;O$4,$AM930/$I916,$AM930-SUM($I963:N963))))</f>
        <v>0</v>
      </c>
      <c r="P963" s="31">
        <f>IF($I916="n/a",0,IF(P$4&lt;=$C963,0,IF(SUM($C963,$I916)&gt;P$4,$AM930/$I916,$AM930-SUM($I963:O963))))</f>
        <v>0</v>
      </c>
      <c r="Q963" s="31">
        <f>IF($I916="n/a",0,IF(Q$4&lt;=$C963,0,IF(SUM($C963,$I916)&gt;Q$4,$AM930/$I916,$AM930-SUM($I963:P963))))</f>
        <v>0</v>
      </c>
      <c r="R963" s="31">
        <f>IF($I916="n/a",0,IF(R$4&lt;=$C963,0,IF(SUM($C963,$I916)&gt;R$4,$AM930/$I916,$AM930-SUM($I963:Q963))))</f>
        <v>0</v>
      </c>
      <c r="S963" s="31">
        <f>IF($I916="n/a",0,IF(S$4&lt;=$C963,0,IF(SUM($C963,$I916)&gt;S$4,$AM930/$I916,$AM930-SUM($I963:R963))))</f>
        <v>0</v>
      </c>
      <c r="T963" s="31">
        <f>IF($I916="n/a",0,IF(T$4&lt;=$C963,0,IF(SUM($C963,$I916)&gt;T$4,$AM930/$I916,$AM930-SUM($I963:S963))))</f>
        <v>0</v>
      </c>
      <c r="U963" s="31">
        <f>IF($I916="n/a",0,IF(U$4&lt;=$C963,0,IF(SUM($C963,$I916)&gt;U$4,$AM930/$I916,$AM930-SUM($I963:T963))))</f>
        <v>0</v>
      </c>
      <c r="V963" s="31">
        <f>IF($I916="n/a",0,IF(V$4&lt;=$C963,0,IF(SUM($C963,$I916)&gt;V$4,$AM930/$I916,$AM930-SUM($I963:U963))))</f>
        <v>0</v>
      </c>
      <c r="W963" s="31">
        <f>IF($I916="n/a",0,IF(W$4&lt;=$C963,0,IF(SUM($C963,$I916)&gt;W$4,$AM930/$I916,$AM930-SUM($I963:V963))))</f>
        <v>0</v>
      </c>
      <c r="X963" s="31">
        <f>IF($I916="n/a",0,IF(X$4&lt;=$C963,0,IF(SUM($C963,$I916)&gt;X$4,$AM930/$I916,$AM930-SUM($I963:W963))))</f>
        <v>0</v>
      </c>
      <c r="Y963" s="31">
        <f>IF($I916="n/a",0,IF(Y$4&lt;=$C963,0,IF(SUM($C963,$I916)&gt;Y$4,$AM930/$I916,$AM930-SUM($I963:X963))))</f>
        <v>0</v>
      </c>
      <c r="Z963" s="31">
        <f>IF($I916="n/a",0,IF(Z$4&lt;=$C963,0,IF(SUM($C963,$I916)&gt;Z$4,$AM930/$I916,$AM930-SUM($I963:Y963))))</f>
        <v>0</v>
      </c>
      <c r="AA963" s="31">
        <f>IF($I916="n/a",0,IF(AA$4&lt;=$C963,0,IF(SUM($C963,$I916)&gt;AA$4,$AM930/$I916,$AM930-SUM($I963:Z963))))</f>
        <v>0</v>
      </c>
      <c r="AB963" s="31">
        <f>IF($I916="n/a",0,IF(AB$4&lt;=$C963,0,IF(SUM($C963,$I916)&gt;AB$4,$AM930/$I916,$AM930-SUM($I963:AA963))))</f>
        <v>0</v>
      </c>
      <c r="AC963" s="31">
        <f>IF($I916="n/a",0,IF(AC$4&lt;=$C963,0,IF(SUM($C963,$I916)&gt;AC$4,$AM930/$I916,$AM930-SUM($I963:AB963))))</f>
        <v>0</v>
      </c>
      <c r="AD963" s="31">
        <f>IF($I916="n/a",0,IF(AD$4&lt;=$C963,0,IF(SUM($C963,$I916)&gt;AD$4,$AM930/$I916,$AM930-SUM($I963:AC963))))</f>
        <v>0</v>
      </c>
      <c r="AE963" s="31">
        <f>IF($I916="n/a",0,IF(AE$4&lt;=$C963,0,IF(SUM($C963,$I916)&gt;AE$4,$AM930/$I916,$AM930-SUM($I963:AD963))))</f>
        <v>0</v>
      </c>
      <c r="AF963" s="31">
        <f>IF($I916="n/a",0,IF(AF$4&lt;=$C963,0,IF(SUM($C963,$I916)&gt;AF$4,$AM930/$I916,$AM930-SUM($I963:AE963))))</f>
        <v>0</v>
      </c>
      <c r="AG963" s="31">
        <f>IF($I916="n/a",0,IF(AG$4&lt;=$C963,0,IF(SUM($C963,$I916)&gt;AG$4,$AM930/$I916,$AM930-SUM($I963:AF963))))</f>
        <v>0</v>
      </c>
      <c r="AH963" s="31">
        <f>IF($I916="n/a",0,IF(AH$4&lt;=$C963,0,IF(SUM($C963,$I916)&gt;AH$4,$AM930/$I916,$AM930-SUM($I963:AG963))))</f>
        <v>0</v>
      </c>
      <c r="AI963" s="31">
        <f>IF($I916="n/a",0,IF(AI$4&lt;=$C963,0,IF(SUM($C963,$I916)&gt;AI$4,$AM930/$I916,$AM930-SUM($I963:AH963))))</f>
        <v>0</v>
      </c>
      <c r="AJ963" s="31">
        <f>IF($I916="n/a",0,IF(AJ$4&lt;=$C963,0,IF(SUM($C963,$I916)&gt;AJ$4,$AM930/$I916,$AM930-SUM($I963:AI963))))</f>
        <v>0</v>
      </c>
      <c r="AK963" s="31">
        <f>IF($I916="n/a",0,IF(AK$4&lt;=$C963,0,IF(SUM($C963,$I916)&gt;AK$4,$AM930/$I916,$AM930-SUM($I963:AJ963))))</f>
        <v>0</v>
      </c>
      <c r="AL963" s="31">
        <f>IF($I916="n/a",0,IF(AL$4&lt;=$C963,0,IF(SUM($C963,$I916)&gt;AL$4,$AM930/$I916,$AM930-SUM($I963:AK963))))</f>
        <v>0</v>
      </c>
      <c r="AM963" s="31">
        <f>IF($I916="n/a",0,IF(AM$4&lt;=$C963,0,IF(SUM($C963,$I916)&gt;AM$4,$AM930/$I916,$AM930-SUM($I963:AL963))))</f>
        <v>0</v>
      </c>
      <c r="AN963" s="31">
        <f>IF($I916="n/a",0,IF(AN$4&lt;=$C963,0,IF(SUM($C963,$I916)&gt;AN$4,$AM930/$I916,$AM930-SUM($I963:AM963))))</f>
        <v>0</v>
      </c>
      <c r="AO963" s="31">
        <f>IF($I916="n/a",0,IF(AO$4&lt;=$C963,0,IF(SUM($C963,$I916)&gt;AO$4,$AM930/$I916,$AM930-SUM($I963:AN963))))</f>
        <v>0</v>
      </c>
      <c r="AP963" s="31">
        <f>IF($I916="n/a",0,IF(AP$4&lt;=$C963,0,IF(SUM($C963,$I916)&gt;AP$4,$AM930/$I916,$AM930-SUM($I963:AO963))))</f>
        <v>0</v>
      </c>
      <c r="AQ963" s="31">
        <f>IF($I916="n/a",0,IF(AQ$4&lt;=$C963,0,IF(SUM($C963,$I916)&gt;AQ$4,$AM930/$I916,$AM930-SUM($I963:AP963))))</f>
        <v>0</v>
      </c>
      <c r="AR963" s="31">
        <f>IF($I916="n/a",0,IF(AR$4&lt;=$C963,0,IF(SUM($C963,$I916)&gt;AR$4,$AM930/$I916,$AM930-SUM($I963:AQ963))))</f>
        <v>0</v>
      </c>
      <c r="AS963" s="31">
        <f>IF($I916="n/a",0,IF(AS$4&lt;=$C963,0,IF(SUM($C963,$I916)&gt;AS$4,$AM930/$I916,$AM930-SUM($I963:AR963))))</f>
        <v>0</v>
      </c>
      <c r="AT963" s="31">
        <f>IF($I916="n/a",0,IF(AT$4&lt;=$C963,0,IF(SUM($C963,$I916)&gt;AT$4,$AM930/$I916,$AM930-SUM($I963:AS963))))</f>
        <v>0</v>
      </c>
      <c r="AU963" s="31">
        <f>IF($I916="n/a",0,IF(AU$4&lt;=$C963,0,IF(SUM($C963,$I916)&gt;AU$4,$AM930/$I916,$AM930-SUM($I963:AT963))))</f>
        <v>0</v>
      </c>
      <c r="AV963" s="31">
        <f>IF($I916="n/a",0,IF(AV$4&lt;=$C963,0,IF(SUM($C963,$I916)&gt;AV$4,$AM930/$I916,$AM930-SUM($I963:AU963))))</f>
        <v>0</v>
      </c>
      <c r="AW963" s="31">
        <f>IF($I916="n/a",0,IF(AW$4&lt;=$C963,0,IF(SUM($C963,$I916)&gt;AW$4,$AM930/$I916,$AM930-SUM($I963:AV963))))</f>
        <v>0</v>
      </c>
      <c r="AX963" s="31">
        <f>IF($I916="n/a",0,IF(AX$4&lt;=$C963,0,IF(SUM($C963,$I916)&gt;AX$4,$AM930/$I916,$AM930-SUM($I963:AW963))))</f>
        <v>0</v>
      </c>
      <c r="AY963" s="31">
        <f>IF($I916="n/a",0,IF(AY$4&lt;=$C963,0,IF(SUM($C963,$I916)&gt;AY$4,$AM930/$I916,$AM930-SUM($I963:AX963))))</f>
        <v>0</v>
      </c>
      <c r="AZ963" s="31">
        <f>IF($I916="n/a",0,IF(AZ$4&lt;=$C963,0,IF(SUM($C963,$I916)&gt;AZ$4,$AM930/$I916,$AM930-SUM($I963:AY963))))</f>
        <v>0</v>
      </c>
      <c r="BA963" s="31">
        <f>IF($I916="n/a",0,IF(BA$4&lt;=$C963,0,IF(SUM($C963,$I916)&gt;BA$4,$AM930/$I916,$AM930-SUM($I963:AZ963))))</f>
        <v>0</v>
      </c>
      <c r="BB963" s="31">
        <f>IF($I916="n/a",0,IF(BB$4&lt;=$C963,0,IF(SUM($C963,$I916)&gt;BB$4,$AM930/$I916,$AM930-SUM($I963:BA963))))</f>
        <v>0</v>
      </c>
      <c r="BC963" s="31">
        <f>IF($I916="n/a",0,IF(BC$4&lt;=$C963,0,IF(SUM($C963,$I916)&gt;BC$4,$AM930/$I916,$AM930-SUM($I963:BB963))))</f>
        <v>0</v>
      </c>
      <c r="BD963" s="31">
        <f>IF($I916="n/a",0,IF(BD$4&lt;=$C963,0,IF(SUM($C963,$I916)&gt;BD$4,$AM930/$I916,$AM930-SUM($I963:BC963))))</f>
        <v>0</v>
      </c>
      <c r="BE963" s="31">
        <f>IF($I916="n/a",0,IF(BE$4&lt;=$C963,0,IF(SUM($C963,$I916)&gt;BE$4,$AM930/$I916,$AM930-SUM($I963:BD963))))</f>
        <v>0</v>
      </c>
      <c r="BF963" s="31">
        <f>IF($I916="n/a",0,IF(BF$4&lt;=$C963,0,IF(SUM($C963,$I916)&gt;BF$4,$AM930/$I916,$AM930-SUM($I963:BE963))))</f>
        <v>0</v>
      </c>
      <c r="BG963" s="31">
        <f>IF($I916="n/a",0,IF(BG$4&lt;=$C963,0,IF(SUM($C963,$I916)&gt;BG$4,$AM930/$I916,$AM930-SUM($I963:BF963))))</f>
        <v>0</v>
      </c>
      <c r="BH963" s="31">
        <f>IF($I916="n/a",0,IF(BH$4&lt;=$C963,0,IF(SUM($C963,$I916)&gt;BH$4,$AM930/$I916,$AM930-SUM($I963:BG963))))</f>
        <v>0</v>
      </c>
      <c r="BI963" s="31">
        <f>IF($I916="n/a",0,IF(BI$4&lt;=$C963,0,IF(SUM($C963,$I916)&gt;BI$4,$AM930/$I916,$AM930-SUM($I963:BH963))))</f>
        <v>0</v>
      </c>
      <c r="BJ963" s="31">
        <f>IF($I916="n/a",0,IF(BJ$4&lt;=$C963,0,IF(SUM($C963,$I916)&gt;BJ$4,$AM930/$I916,$AM930-SUM($I963:BI963))))</f>
        <v>0</v>
      </c>
      <c r="BK963" s="31">
        <f>IF($I916="n/a",0,IF(BK$4&lt;=$C963,0,IF(SUM($C963,$I916)&gt;BK$4,$AM930/$I916,$AM930-SUM($I963:BJ963))))</f>
        <v>0</v>
      </c>
      <c r="BL963" s="31">
        <f>IF($I916="n/a",0,IF(BL$4&lt;=$C963,0,IF(SUM($C963,$I916)&gt;BL$4,$AM930/$I916,$AM930-SUM($I963:BK963))))</f>
        <v>0</v>
      </c>
      <c r="BM963" s="31">
        <f>IF($I916="n/a",0,IF(BM$4&lt;=$C963,0,IF(SUM($C963,$I916)&gt;BM$4,$AM930/$I916,$AM930-SUM($I963:BL963))))</f>
        <v>0</v>
      </c>
      <c r="BN963" s="31">
        <f>IF($I916="n/a",0,IF(BN$4&lt;=$C963,0,IF(SUM($C963,$I916)&gt;BN$4,$AM930/$I916,$AM930-SUM($I963:BM963))))</f>
        <v>0</v>
      </c>
      <c r="BO963" s="31">
        <f>IF($I916="n/a",0,IF(BO$4&lt;=$C963,0,IF(SUM($C963,$I916)&gt;BO$4,$AM930/$I916,$AM930-SUM($I963:BN963))))</f>
        <v>0</v>
      </c>
      <c r="BP963" s="31">
        <f>IF($I916="n/a",0,IF(BP$4&lt;=$C963,0,IF(SUM($C963,$I916)&gt;BP$4,$AM930/$I916,$AM930-SUM($I963:BO963))))</f>
        <v>0</v>
      </c>
      <c r="BQ963" s="31">
        <f>IF($I916="n/a",0,IF(BQ$4&lt;=$C963,0,IF(SUM($C963,$I916)&gt;BQ$4,$AM930/$I916,$AM930-SUM($I963:BP963))))</f>
        <v>0</v>
      </c>
      <c r="BR963" s="31">
        <f>IF($I916="n/a",0,IF(BR$4&lt;=$C963,0,IF(SUM($C963,$I916)&gt;BR$4,$AM930/$I916,$AM930-SUM($I963:BQ963))))</f>
        <v>0</v>
      </c>
      <c r="BS963" s="31">
        <f>IF($I916="n/a",0,IF(BS$4&lt;=$C963,0,IF(SUM($C963,$I916)&gt;BS$4,$AM930/$I916,$AM930-SUM($I963:BR963))))</f>
        <v>0</v>
      </c>
      <c r="BT963" s="31">
        <f>IF($I916="n/a",0,IF(BT$4&lt;=$C963,0,IF(SUM($C963,$I916)&gt;BT$4,$AM930/$I916,$AM930-SUM($I963:BS963))))</f>
        <v>0</v>
      </c>
      <c r="BU963" s="31">
        <f>IF($I916="n/a",0,IF(BU$4&lt;=$C963,0,IF(SUM($C963,$I916)&gt;BU$4,$AM930/$I916,$AM930-SUM($I963:BT963))))</f>
        <v>0</v>
      </c>
      <c r="BV963" s="31">
        <f>IF($I916="n/a",0,IF(BV$4&lt;=$C963,0,IF(SUM($C963,$I916)&gt;BV$4,$AM930/$I916,$AM930-SUM($I963:BU963))))</f>
        <v>0</v>
      </c>
      <c r="BW963" s="31">
        <f>IF($I916="n/a",0,IF(BW$4&lt;=$C963,0,IF(SUM($C963,$I916)&gt;BW$4,$AM930/$I916,$AM930-SUM($I963:BV963))))</f>
        <v>0</v>
      </c>
      <c r="BX963" s="31">
        <f>IF($I916="n/a",0,IF(BX$4&lt;=$C963,0,IF(SUM($C963,$I916)&gt;BX$4,$AM930/$I916,$AM930-SUM($I963:BW963))))</f>
        <v>0</v>
      </c>
      <c r="BY963" s="31">
        <f>IF($I916="n/a",0,IF(BY$4&lt;=$C963,0,IF(SUM($C963,$I916)&gt;BY$4,$AM930/$I916,$AM930-SUM($I963:BX963))))</f>
        <v>0</v>
      </c>
      <c r="BZ963" s="31">
        <f>IF($I916="n/a",0,IF(BZ$4&lt;=$C963,0,IF(SUM($C963,$I916)&gt;BZ$4,$AM930/$I916,$AM930-SUM($I963:BY963))))</f>
        <v>0</v>
      </c>
      <c r="CA963" s="31">
        <f>IF($I916="n/a",0,IF(CA$4&lt;=$C963,0,IF(SUM($C963,$I916)&gt;CA$4,$AM930/$I916,$AM930-SUM($I963:BZ963))))</f>
        <v>0</v>
      </c>
      <c r="CB963" s="31">
        <f>IF($I916="n/a",0,IF(CB$4&lt;=$C963,0,IF(SUM($C963,$I916)&gt;CB$4,$AM930/$I916,$AM930-SUM($I963:CA963))))</f>
        <v>0</v>
      </c>
      <c r="CC963" s="31">
        <f>IF($I916="n/a",0,IF(CC$4&lt;=$C963,0,IF(SUM($C963,$I916)&gt;CC$4,$AM930/$I916,$AM930-SUM($I963:CB963))))</f>
        <v>0</v>
      </c>
      <c r="CD963" s="31">
        <f>IF($I916="n/a",0,IF(CD$4&lt;=$C963,0,IF(SUM($C963,$I916)&gt;CD$4,$AM930/$I916,$AM930-SUM($I963:CC963))))</f>
        <v>0</v>
      </c>
      <c r="CE963" s="31">
        <f>IF($I916="n/a",0,IF(CE$4&lt;=$C963,0,IF(SUM($C963,$I916)&gt;CE$4,$AM930/$I916,$AM930-SUM($I963:CD963))))</f>
        <v>0</v>
      </c>
      <c r="CF963" s="31">
        <f>IF($I916="n/a",0,IF(CF$4&lt;=$C963,0,IF(SUM($C963,$I916)&gt;CF$4,$AM930/$I916,$AM930-SUM($I963:CE963))))</f>
        <v>0</v>
      </c>
    </row>
    <row r="964" spans="1:84" s="153" customFormat="1" ht="12.75" customHeight="1">
      <c r="A964"/>
      <c r="C964" s="164"/>
      <c r="D964" s="155"/>
      <c r="E964" s="155"/>
      <c r="I964" s="31"/>
    </row>
    <row r="965" spans="1:84" s="153" customFormat="1" ht="12.75" customHeight="1">
      <c r="A965"/>
      <c r="B965" s="97"/>
      <c r="C965" s="97"/>
      <c r="D965" s="97" t="s">
        <v>9</v>
      </c>
      <c r="E965" s="97" t="s">
        <v>185</v>
      </c>
      <c r="F965" s="97"/>
      <c r="G965" s="97"/>
      <c r="H965" s="97"/>
      <c r="I965" s="97"/>
      <c r="J965" s="267">
        <f t="shared" ref="J965:AO965" si="4760">J922+SUM(J932:J963)</f>
        <v>0</v>
      </c>
      <c r="K965" s="267">
        <f t="shared" si="4760"/>
        <v>0</v>
      </c>
      <c r="L965" s="267">
        <f t="shared" si="4760"/>
        <v>0</v>
      </c>
      <c r="M965" s="267">
        <f t="shared" si="4760"/>
        <v>0</v>
      </c>
      <c r="N965" s="267">
        <f t="shared" si="4760"/>
        <v>0</v>
      </c>
      <c r="O965" s="204">
        <f t="shared" si="4760"/>
        <v>0</v>
      </c>
      <c r="P965" s="204">
        <f t="shared" si="4760"/>
        <v>0</v>
      </c>
      <c r="Q965" s="204">
        <f t="shared" si="4760"/>
        <v>0</v>
      </c>
      <c r="R965" s="204">
        <f t="shared" si="4760"/>
        <v>0</v>
      </c>
      <c r="S965" s="204">
        <f t="shared" si="4760"/>
        <v>0</v>
      </c>
      <c r="T965" s="204">
        <f t="shared" si="4760"/>
        <v>0</v>
      </c>
      <c r="U965" s="204">
        <f t="shared" si="4760"/>
        <v>0</v>
      </c>
      <c r="V965" s="204">
        <f t="shared" si="4760"/>
        <v>0</v>
      </c>
      <c r="W965" s="204">
        <f t="shared" si="4760"/>
        <v>0</v>
      </c>
      <c r="X965" s="204">
        <f t="shared" si="4760"/>
        <v>0</v>
      </c>
      <c r="Y965" s="204">
        <f t="shared" si="4760"/>
        <v>0</v>
      </c>
      <c r="Z965" s="204">
        <f t="shared" si="4760"/>
        <v>0</v>
      </c>
      <c r="AA965" s="204">
        <f t="shared" si="4760"/>
        <v>0</v>
      </c>
      <c r="AB965" s="204">
        <f t="shared" si="4760"/>
        <v>0</v>
      </c>
      <c r="AC965" s="204">
        <f t="shared" si="4760"/>
        <v>0</v>
      </c>
      <c r="AD965" s="204">
        <f t="shared" si="4760"/>
        <v>0</v>
      </c>
      <c r="AE965" s="204">
        <f t="shared" si="4760"/>
        <v>0</v>
      </c>
      <c r="AF965" s="204">
        <f t="shared" si="4760"/>
        <v>0</v>
      </c>
      <c r="AG965" s="204">
        <f t="shared" si="4760"/>
        <v>0</v>
      </c>
      <c r="AH965" s="204">
        <f t="shared" si="4760"/>
        <v>0</v>
      </c>
      <c r="AI965" s="204">
        <f t="shared" si="4760"/>
        <v>0</v>
      </c>
      <c r="AJ965" s="204">
        <f t="shared" si="4760"/>
        <v>0</v>
      </c>
      <c r="AK965" s="204">
        <f t="shared" si="4760"/>
        <v>0</v>
      </c>
      <c r="AL965" s="204">
        <f t="shared" si="4760"/>
        <v>0</v>
      </c>
      <c r="AM965" s="204">
        <f t="shared" si="4760"/>
        <v>0</v>
      </c>
      <c r="AN965" s="204">
        <f t="shared" si="4760"/>
        <v>0</v>
      </c>
      <c r="AO965" s="204">
        <f t="shared" si="4760"/>
        <v>0</v>
      </c>
      <c r="AP965" s="204">
        <f t="shared" ref="AP965:BU965" si="4761">AP922+SUM(AP932:AP963)</f>
        <v>0</v>
      </c>
      <c r="AQ965" s="204">
        <f t="shared" si="4761"/>
        <v>0</v>
      </c>
      <c r="AR965" s="204">
        <f t="shared" si="4761"/>
        <v>0</v>
      </c>
      <c r="AS965" s="204">
        <f t="shared" si="4761"/>
        <v>0</v>
      </c>
      <c r="AT965" s="204">
        <f t="shared" si="4761"/>
        <v>0</v>
      </c>
      <c r="AU965" s="204">
        <f t="shared" si="4761"/>
        <v>0</v>
      </c>
      <c r="AV965" s="204">
        <f t="shared" si="4761"/>
        <v>0</v>
      </c>
      <c r="AW965" s="204">
        <f t="shared" si="4761"/>
        <v>0</v>
      </c>
      <c r="AX965" s="204">
        <f t="shared" si="4761"/>
        <v>0</v>
      </c>
      <c r="AY965" s="204">
        <f t="shared" si="4761"/>
        <v>0</v>
      </c>
      <c r="AZ965" s="204">
        <f t="shared" si="4761"/>
        <v>0</v>
      </c>
      <c r="BA965" s="204">
        <f t="shared" si="4761"/>
        <v>0</v>
      </c>
      <c r="BB965" s="204">
        <f t="shared" si="4761"/>
        <v>0</v>
      </c>
      <c r="BC965" s="204">
        <f t="shared" si="4761"/>
        <v>0</v>
      </c>
      <c r="BD965" s="204">
        <f t="shared" si="4761"/>
        <v>0</v>
      </c>
      <c r="BE965" s="204">
        <f t="shared" si="4761"/>
        <v>0</v>
      </c>
      <c r="BF965" s="204">
        <f t="shared" si="4761"/>
        <v>0</v>
      </c>
      <c r="BG965" s="204">
        <f t="shared" si="4761"/>
        <v>0</v>
      </c>
      <c r="BH965" s="204">
        <f t="shared" si="4761"/>
        <v>0</v>
      </c>
      <c r="BI965" s="204">
        <f t="shared" si="4761"/>
        <v>0</v>
      </c>
      <c r="BJ965" s="204">
        <f t="shared" si="4761"/>
        <v>0</v>
      </c>
      <c r="BK965" s="204">
        <f t="shared" si="4761"/>
        <v>0</v>
      </c>
      <c r="BL965" s="204">
        <f t="shared" si="4761"/>
        <v>0</v>
      </c>
      <c r="BM965" s="204">
        <f t="shared" si="4761"/>
        <v>0</v>
      </c>
      <c r="BN965" s="204">
        <f t="shared" si="4761"/>
        <v>0</v>
      </c>
      <c r="BO965" s="204">
        <f t="shared" si="4761"/>
        <v>0</v>
      </c>
      <c r="BP965" s="204">
        <f t="shared" si="4761"/>
        <v>0</v>
      </c>
      <c r="BQ965" s="204">
        <f t="shared" si="4761"/>
        <v>0</v>
      </c>
      <c r="BR965" s="204">
        <f t="shared" si="4761"/>
        <v>0</v>
      </c>
      <c r="BS965" s="204">
        <f t="shared" si="4761"/>
        <v>0</v>
      </c>
      <c r="BT965" s="204">
        <f t="shared" si="4761"/>
        <v>0</v>
      </c>
      <c r="BU965" s="204">
        <f t="shared" si="4761"/>
        <v>0</v>
      </c>
      <c r="BV965" s="204">
        <f t="shared" ref="BV965:CF965" si="4762">BV922+SUM(BV932:BV963)</f>
        <v>0</v>
      </c>
      <c r="BW965" s="204">
        <f t="shared" si="4762"/>
        <v>0</v>
      </c>
      <c r="BX965" s="204">
        <f t="shared" si="4762"/>
        <v>0</v>
      </c>
      <c r="BY965" s="204">
        <f t="shared" si="4762"/>
        <v>0</v>
      </c>
      <c r="BZ965" s="204">
        <f t="shared" si="4762"/>
        <v>0</v>
      </c>
      <c r="CA965" s="204">
        <f t="shared" si="4762"/>
        <v>0</v>
      </c>
      <c r="CB965" s="204">
        <f t="shared" si="4762"/>
        <v>0</v>
      </c>
      <c r="CC965" s="204">
        <f t="shared" si="4762"/>
        <v>0</v>
      </c>
      <c r="CD965" s="204">
        <f t="shared" si="4762"/>
        <v>0</v>
      </c>
      <c r="CE965" s="204">
        <f t="shared" si="4762"/>
        <v>0</v>
      </c>
      <c r="CF965" s="204">
        <f t="shared" si="4762"/>
        <v>0</v>
      </c>
    </row>
    <row r="966" spans="1:84" s="153" customFormat="1" ht="12.75" customHeight="1">
      <c r="A966"/>
      <c r="C966" s="164"/>
      <c r="D966" s="155" t="s">
        <v>8</v>
      </c>
      <c r="E966" s="155" t="s">
        <v>185</v>
      </c>
      <c r="I966" s="31"/>
      <c r="J966" s="205">
        <f t="shared" ref="J966" si="4763">J930-SUM(J934:J963)+I966</f>
        <v>1.4488966539855903</v>
      </c>
      <c r="K966" s="205">
        <f t="shared" ref="K966" si="4764">K930-SUM(K934:K963)+J966</f>
        <v>2.1113197105771451</v>
      </c>
      <c r="L966" s="205">
        <f t="shared" ref="L966" si="4765">L930-SUM(L934:L963)+K966</f>
        <v>2.4476627083943994</v>
      </c>
      <c r="M966" s="205">
        <f t="shared" ref="M966" si="4766">M930-SUM(M934:M963)+L966</f>
        <v>2.5577665214405081</v>
      </c>
      <c r="N966" s="205">
        <f t="shared" ref="N966" si="4767">N930-SUM(N934:N963)+M966</f>
        <v>3.0994028392033135</v>
      </c>
      <c r="O966" s="205">
        <f t="shared" ref="O966" si="4768">O930-SUM(O934:O963)+N966</f>
        <v>3.0994028392033135</v>
      </c>
      <c r="P966" s="205">
        <f t="shared" ref="P966" si="4769">P930-SUM(P934:P963)+O966</f>
        <v>3.0994028392033135</v>
      </c>
      <c r="Q966" s="205">
        <f t="shared" ref="Q966" si="4770">Q930-SUM(Q934:Q963)+P966</f>
        <v>3.0994028392033135</v>
      </c>
      <c r="R966" s="205">
        <f t="shared" ref="R966" si="4771">R930-SUM(R934:R963)+Q966</f>
        <v>3.0994028392033135</v>
      </c>
      <c r="S966" s="205">
        <f t="shared" ref="S966" si="4772">S930-SUM(S934:S963)+R966</f>
        <v>3.0994028392033135</v>
      </c>
      <c r="T966" s="205">
        <f t="shared" ref="T966" si="4773">T930-SUM(T934:T963)+S966</f>
        <v>3.0994028392033135</v>
      </c>
      <c r="U966" s="205">
        <f t="shared" ref="U966" si="4774">U930-SUM(U934:U963)+T966</f>
        <v>3.0994028392033135</v>
      </c>
      <c r="V966" s="205">
        <f t="shared" ref="V966" si="4775">V930-SUM(V934:V963)+U966</f>
        <v>3.0994028392033135</v>
      </c>
      <c r="W966" s="205">
        <f t="shared" ref="W966" si="4776">W930-SUM(W934:W963)+V966</f>
        <v>3.0994028392033135</v>
      </c>
      <c r="X966" s="205">
        <f t="shared" ref="X966" si="4777">X930-SUM(X934:X963)+W966</f>
        <v>3.0994028392033135</v>
      </c>
      <c r="Y966" s="205">
        <f t="shared" ref="Y966" si="4778">Y930-SUM(Y934:Y963)+X966</f>
        <v>3.0994028392033135</v>
      </c>
      <c r="Z966" s="205">
        <f t="shared" ref="Z966" si="4779">Z930-SUM(Z934:Z963)+Y966</f>
        <v>3.0994028392033135</v>
      </c>
      <c r="AA966" s="205">
        <f t="shared" ref="AA966" si="4780">AA930-SUM(AA934:AA963)+Z966</f>
        <v>3.0994028392033135</v>
      </c>
      <c r="AB966" s="205">
        <f t="shared" ref="AB966" si="4781">AB930-SUM(AB934:AB963)+AA966</f>
        <v>3.0994028392033135</v>
      </c>
      <c r="AC966" s="205">
        <f t="shared" ref="AC966" si="4782">AC930-SUM(AC934:AC963)+AB966</f>
        <v>3.0994028392033135</v>
      </c>
      <c r="AD966" s="205">
        <f t="shared" ref="AD966" si="4783">AD930-SUM(AD934:AD963)+AC966</f>
        <v>3.0994028392033135</v>
      </c>
      <c r="AE966" s="205">
        <f t="shared" ref="AE966" si="4784">AE930-SUM(AE934:AE963)+AD966</f>
        <v>3.0994028392033135</v>
      </c>
      <c r="AF966" s="205">
        <f t="shared" ref="AF966" si="4785">AF930-SUM(AF934:AF963)+AE966</f>
        <v>3.0994028392033135</v>
      </c>
      <c r="AG966" s="205">
        <f t="shared" ref="AG966" si="4786">AG930-SUM(AG934:AG963)+AF966</f>
        <v>3.0994028392033135</v>
      </c>
      <c r="AH966" s="205">
        <f t="shared" ref="AH966" si="4787">AH930-SUM(AH934:AH963)+AG966</f>
        <v>3.0994028392033135</v>
      </c>
      <c r="AI966" s="205">
        <f t="shared" ref="AI966" si="4788">AI930-SUM(AI934:AI963)+AH966</f>
        <v>3.0994028392033135</v>
      </c>
      <c r="AJ966" s="205">
        <f t="shared" ref="AJ966" si="4789">AJ930-SUM(AJ934:AJ963)+AI966</f>
        <v>3.0994028392033135</v>
      </c>
      <c r="AK966" s="205">
        <f t="shared" ref="AK966" si="4790">AK930-SUM(AK934:AK963)+AJ966</f>
        <v>3.0994028392033135</v>
      </c>
      <c r="AL966" s="205">
        <f t="shared" ref="AL966" si="4791">AL930-SUM(AL934:AL963)+AK966</f>
        <v>3.0994028392033135</v>
      </c>
      <c r="AM966" s="205">
        <f t="shared" ref="AM966" si="4792">AM930-SUM(AM934:AM963)+AL966</f>
        <v>3.0994028392033135</v>
      </c>
      <c r="AN966" s="205">
        <f t="shared" ref="AN966" si="4793">AN930-SUM(AN934:AN963)+AM966</f>
        <v>3.0994028392033135</v>
      </c>
      <c r="AO966" s="205">
        <f t="shared" ref="AO966" si="4794">AO930-SUM(AO934:AO963)+AN966</f>
        <v>3.0994028392033135</v>
      </c>
      <c r="AP966" s="205">
        <f t="shared" ref="AP966" si="4795">AP930-SUM(AP934:AP963)+AO966</f>
        <v>3.0994028392033135</v>
      </c>
      <c r="AQ966" s="205">
        <f t="shared" ref="AQ966" si="4796">AQ930-SUM(AQ934:AQ963)+AP966</f>
        <v>3.0994028392033135</v>
      </c>
      <c r="AR966" s="205">
        <f t="shared" ref="AR966" si="4797">AR930-SUM(AR934:AR963)+AQ966</f>
        <v>3.0994028392033135</v>
      </c>
      <c r="AS966" s="205">
        <f t="shared" ref="AS966" si="4798">AS930-SUM(AS934:AS963)+AR966</f>
        <v>3.0994028392033135</v>
      </c>
      <c r="AT966" s="205">
        <f t="shared" ref="AT966" si="4799">AT930-SUM(AT934:AT963)+AS966</f>
        <v>3.0994028392033135</v>
      </c>
      <c r="AU966" s="205">
        <f t="shared" ref="AU966" si="4800">AU930-SUM(AU934:AU963)+AT966</f>
        <v>3.0994028392033135</v>
      </c>
      <c r="AV966" s="205">
        <f t="shared" ref="AV966" si="4801">AV930-SUM(AV934:AV963)+AU966</f>
        <v>3.0994028392033135</v>
      </c>
      <c r="AW966" s="205">
        <f t="shared" ref="AW966" si="4802">AW930-SUM(AW934:AW963)+AV966</f>
        <v>3.0994028392033135</v>
      </c>
      <c r="AX966" s="205">
        <f t="shared" ref="AX966" si="4803">AX930-SUM(AX934:AX963)+AW966</f>
        <v>3.0994028392033135</v>
      </c>
      <c r="AY966" s="205">
        <f t="shared" ref="AY966" si="4804">AY930-SUM(AY934:AY963)+AX966</f>
        <v>3.0994028392033135</v>
      </c>
      <c r="AZ966" s="205">
        <f t="shared" ref="AZ966" si="4805">AZ930-SUM(AZ934:AZ963)+AY966</f>
        <v>3.0994028392033135</v>
      </c>
      <c r="BA966" s="205">
        <f t="shared" ref="BA966" si="4806">BA930-SUM(BA934:BA963)+AZ966</f>
        <v>3.0994028392033135</v>
      </c>
      <c r="BB966" s="205">
        <f t="shared" ref="BB966" si="4807">BB930-SUM(BB934:BB963)+BA966</f>
        <v>3.0994028392033135</v>
      </c>
      <c r="BC966" s="205">
        <f t="shared" ref="BC966" si="4808">BC930-SUM(BC934:BC963)+BB966</f>
        <v>3.0994028392033135</v>
      </c>
      <c r="BD966" s="205">
        <f t="shared" ref="BD966" si="4809">BD930-SUM(BD934:BD963)+BC966</f>
        <v>3.0994028392033135</v>
      </c>
      <c r="BE966" s="205">
        <f t="shared" ref="BE966" si="4810">BE930-SUM(BE934:BE963)+BD966</f>
        <v>3.0994028392033135</v>
      </c>
      <c r="BF966" s="205">
        <f t="shared" ref="BF966" si="4811">BF930-SUM(BF934:BF963)+BE966</f>
        <v>3.0994028392033135</v>
      </c>
      <c r="BG966" s="205">
        <f t="shared" ref="BG966" si="4812">BG930-SUM(BG934:BG963)+BF966</f>
        <v>3.0994028392033135</v>
      </c>
      <c r="BH966" s="205">
        <f t="shared" ref="BH966" si="4813">BH930-SUM(BH934:BH963)+BG966</f>
        <v>3.0994028392033135</v>
      </c>
      <c r="BI966" s="205">
        <f t="shared" ref="BI966" si="4814">BI930-SUM(BI934:BI963)+BH966</f>
        <v>3.0994028392033135</v>
      </c>
      <c r="BJ966" s="205">
        <f t="shared" ref="BJ966" si="4815">BJ930-SUM(BJ934:BJ963)+BI966</f>
        <v>3.0994028392033135</v>
      </c>
      <c r="BK966" s="205">
        <f t="shared" ref="BK966" si="4816">BK930-SUM(BK934:BK963)+BJ966</f>
        <v>3.0994028392033135</v>
      </c>
      <c r="BL966" s="205">
        <f t="shared" ref="BL966" si="4817">BL930-SUM(BL934:BL963)+BK966</f>
        <v>3.0994028392033135</v>
      </c>
      <c r="BM966" s="205">
        <f t="shared" ref="BM966" si="4818">BM930-SUM(BM934:BM963)+BL966</f>
        <v>3.0994028392033135</v>
      </c>
      <c r="BN966" s="205">
        <f t="shared" ref="BN966" si="4819">BN930-SUM(BN934:BN963)+BM966</f>
        <v>3.0994028392033135</v>
      </c>
      <c r="BO966" s="205">
        <f t="shared" ref="BO966" si="4820">BO930-SUM(BO934:BO963)+BN966</f>
        <v>3.0994028392033135</v>
      </c>
      <c r="BP966" s="205">
        <f t="shared" ref="BP966" si="4821">BP930-SUM(BP934:BP963)+BO966</f>
        <v>3.0994028392033135</v>
      </c>
      <c r="BQ966" s="205">
        <f t="shared" ref="BQ966" si="4822">BQ930-SUM(BQ934:BQ963)+BP966</f>
        <v>3.0994028392033135</v>
      </c>
      <c r="BR966" s="205">
        <f t="shared" ref="BR966" si="4823">BR930-SUM(BR934:BR963)+BQ966</f>
        <v>3.0994028392033135</v>
      </c>
      <c r="BS966" s="205">
        <f t="shared" ref="BS966" si="4824">BS930-SUM(BS934:BS963)+BR966</f>
        <v>3.0994028392033135</v>
      </c>
      <c r="BT966" s="205">
        <f t="shared" ref="BT966" si="4825">BT930-SUM(BT934:BT963)+BS966</f>
        <v>3.0994028392033135</v>
      </c>
      <c r="BU966" s="205">
        <f t="shared" ref="BU966" si="4826">BU930-SUM(BU934:BU963)+BT966</f>
        <v>3.0994028392033135</v>
      </c>
      <c r="BV966" s="205">
        <f t="shared" ref="BV966" si="4827">BV930-SUM(BV934:BV963)+BU966</f>
        <v>3.0994028392033135</v>
      </c>
      <c r="BW966" s="205">
        <f t="shared" ref="BW966" si="4828">BW930-SUM(BW934:BW963)+BV966</f>
        <v>3.0994028392033135</v>
      </c>
      <c r="BX966" s="205">
        <f t="shared" ref="BX966" si="4829">BX930-SUM(BX934:BX963)+BW966</f>
        <v>3.0994028392033135</v>
      </c>
      <c r="BY966" s="205">
        <f t="shared" ref="BY966" si="4830">BY930-SUM(BY934:BY963)+BX966</f>
        <v>3.0994028392033135</v>
      </c>
      <c r="BZ966" s="205">
        <f t="shared" ref="BZ966" si="4831">BZ930-SUM(BZ934:BZ963)+BY966</f>
        <v>3.0994028392033135</v>
      </c>
      <c r="CA966" s="205">
        <f t="shared" ref="CA966" si="4832">CA930-SUM(CA934:CA963)+BZ966</f>
        <v>3.0994028392033135</v>
      </c>
      <c r="CB966" s="205">
        <f t="shared" ref="CB966" si="4833">CB930-SUM(CB934:CB963)+CA966</f>
        <v>3.0994028392033135</v>
      </c>
      <c r="CC966" s="205">
        <f t="shared" ref="CC966" si="4834">CC930-SUM(CC934:CC963)+CB966</f>
        <v>3.0994028392033135</v>
      </c>
      <c r="CD966" s="205">
        <f t="shared" ref="CD966" si="4835">CD930-SUM(CD934:CD963)+CC966</f>
        <v>3.0994028392033135</v>
      </c>
      <c r="CE966" s="205">
        <f t="shared" ref="CE966" si="4836">CE930-SUM(CE934:CE963)+CD966</f>
        <v>3.0994028392033135</v>
      </c>
      <c r="CF966" s="205">
        <f t="shared" ref="CF966" si="4837">CF930-SUM(CF934:CF963)+CE966</f>
        <v>3.0994028392033135</v>
      </c>
    </row>
    <row r="967" spans="1:84" s="153" customFormat="1" ht="12.75" customHeight="1">
      <c r="A967"/>
      <c r="C967" s="164"/>
      <c r="D967" s="155" t="str">
        <f>"Total Closing RAB - "&amp;B913</f>
        <v>Total Closing RAB - Land &amp; Easements (System) - combined</v>
      </c>
      <c r="E967" s="155" t="s">
        <v>185</v>
      </c>
      <c r="I967" s="31"/>
      <c r="J967" s="4">
        <f t="shared" ref="J967:BU967" si="4838">J966+J926</f>
        <v>92.793983382458805</v>
      </c>
      <c r="K967" s="4">
        <f t="shared" si="4838"/>
        <v>93.456406439050369</v>
      </c>
      <c r="L967" s="4">
        <f t="shared" si="4838"/>
        <v>93.792749436867624</v>
      </c>
      <c r="M967" s="4">
        <f t="shared" si="4838"/>
        <v>93.902853249913733</v>
      </c>
      <c r="N967" s="4">
        <f t="shared" si="4838"/>
        <v>94.444489567676527</v>
      </c>
      <c r="O967" s="4">
        <f t="shared" si="4838"/>
        <v>94.444489567676527</v>
      </c>
      <c r="P967" s="4">
        <f t="shared" si="4838"/>
        <v>94.444489567676527</v>
      </c>
      <c r="Q967" s="4">
        <f t="shared" si="4838"/>
        <v>94.444489567676527</v>
      </c>
      <c r="R967" s="4">
        <f t="shared" si="4838"/>
        <v>94.444489567676527</v>
      </c>
      <c r="S967" s="4">
        <f t="shared" si="4838"/>
        <v>94.444489567676527</v>
      </c>
      <c r="T967" s="4">
        <f t="shared" si="4838"/>
        <v>94.444489567676527</v>
      </c>
      <c r="U967" s="4">
        <f t="shared" si="4838"/>
        <v>94.444489567676527</v>
      </c>
      <c r="V967" s="4">
        <f t="shared" si="4838"/>
        <v>94.444489567676527</v>
      </c>
      <c r="W967" s="4">
        <f t="shared" si="4838"/>
        <v>94.444489567676527</v>
      </c>
      <c r="X967" s="4">
        <f t="shared" si="4838"/>
        <v>94.444489567676527</v>
      </c>
      <c r="Y967" s="4">
        <f t="shared" si="4838"/>
        <v>94.444489567676527</v>
      </c>
      <c r="Z967" s="4">
        <f t="shared" si="4838"/>
        <v>94.444489567676527</v>
      </c>
      <c r="AA967" s="4">
        <f t="shared" si="4838"/>
        <v>94.444489567676527</v>
      </c>
      <c r="AB967" s="4">
        <f t="shared" si="4838"/>
        <v>94.444489567676527</v>
      </c>
      <c r="AC967" s="4">
        <f t="shared" si="4838"/>
        <v>94.444489567676527</v>
      </c>
      <c r="AD967" s="4">
        <f t="shared" si="4838"/>
        <v>94.444489567676527</v>
      </c>
      <c r="AE967" s="4">
        <f t="shared" si="4838"/>
        <v>94.444489567676527</v>
      </c>
      <c r="AF967" s="4">
        <f t="shared" si="4838"/>
        <v>94.444489567676527</v>
      </c>
      <c r="AG967" s="4">
        <f t="shared" si="4838"/>
        <v>94.444489567676527</v>
      </c>
      <c r="AH967" s="4">
        <f t="shared" si="4838"/>
        <v>94.444489567676527</v>
      </c>
      <c r="AI967" s="4">
        <f t="shared" si="4838"/>
        <v>94.444489567676527</v>
      </c>
      <c r="AJ967" s="4">
        <f t="shared" si="4838"/>
        <v>94.444489567676527</v>
      </c>
      <c r="AK967" s="4">
        <f t="shared" si="4838"/>
        <v>94.444489567676527</v>
      </c>
      <c r="AL967" s="4">
        <f t="shared" si="4838"/>
        <v>94.444489567676527</v>
      </c>
      <c r="AM967" s="4">
        <f t="shared" si="4838"/>
        <v>94.444489567676527</v>
      </c>
      <c r="AN967" s="4">
        <f t="shared" si="4838"/>
        <v>94.444489567676527</v>
      </c>
      <c r="AO967" s="4">
        <f t="shared" si="4838"/>
        <v>94.444489567676527</v>
      </c>
      <c r="AP967" s="4">
        <f t="shared" si="4838"/>
        <v>94.444489567676527</v>
      </c>
      <c r="AQ967" s="4">
        <f t="shared" si="4838"/>
        <v>94.444489567676527</v>
      </c>
      <c r="AR967" s="4">
        <f t="shared" si="4838"/>
        <v>94.444489567676527</v>
      </c>
      <c r="AS967" s="4">
        <f t="shared" si="4838"/>
        <v>94.444489567676527</v>
      </c>
      <c r="AT967" s="4">
        <f t="shared" si="4838"/>
        <v>94.444489567676527</v>
      </c>
      <c r="AU967" s="4">
        <f t="shared" si="4838"/>
        <v>94.444489567676527</v>
      </c>
      <c r="AV967" s="4">
        <f t="shared" si="4838"/>
        <v>94.444489567676527</v>
      </c>
      <c r="AW967" s="4">
        <f t="shared" si="4838"/>
        <v>94.444489567676527</v>
      </c>
      <c r="AX967" s="4">
        <f t="shared" si="4838"/>
        <v>94.444489567676527</v>
      </c>
      <c r="AY967" s="4">
        <f t="shared" si="4838"/>
        <v>94.444489567676527</v>
      </c>
      <c r="AZ967" s="4">
        <f t="shared" si="4838"/>
        <v>94.444489567676527</v>
      </c>
      <c r="BA967" s="4">
        <f t="shared" si="4838"/>
        <v>94.444489567676527</v>
      </c>
      <c r="BB967" s="4">
        <f t="shared" si="4838"/>
        <v>94.444489567676527</v>
      </c>
      <c r="BC967" s="4">
        <f t="shared" si="4838"/>
        <v>94.444489567676527</v>
      </c>
      <c r="BD967" s="4">
        <f t="shared" si="4838"/>
        <v>94.444489567676527</v>
      </c>
      <c r="BE967" s="4">
        <f t="shared" si="4838"/>
        <v>94.444489567676527</v>
      </c>
      <c r="BF967" s="4">
        <f t="shared" si="4838"/>
        <v>94.444489567676527</v>
      </c>
      <c r="BG967" s="4">
        <f t="shared" si="4838"/>
        <v>94.444489567676527</v>
      </c>
      <c r="BH967" s="4">
        <f t="shared" si="4838"/>
        <v>94.444489567676527</v>
      </c>
      <c r="BI967" s="4">
        <f t="shared" si="4838"/>
        <v>94.444489567676527</v>
      </c>
      <c r="BJ967" s="4">
        <f t="shared" si="4838"/>
        <v>94.444489567676527</v>
      </c>
      <c r="BK967" s="4">
        <f t="shared" si="4838"/>
        <v>94.444489567676527</v>
      </c>
      <c r="BL967" s="4">
        <f t="shared" si="4838"/>
        <v>94.444489567676527</v>
      </c>
      <c r="BM967" s="4">
        <f t="shared" si="4838"/>
        <v>94.444489567676527</v>
      </c>
      <c r="BN967" s="4">
        <f t="shared" si="4838"/>
        <v>94.444489567676527</v>
      </c>
      <c r="BO967" s="4">
        <f t="shared" si="4838"/>
        <v>94.444489567676527</v>
      </c>
      <c r="BP967" s="4">
        <f t="shared" si="4838"/>
        <v>94.444489567676527</v>
      </c>
      <c r="BQ967" s="4">
        <f t="shared" si="4838"/>
        <v>94.444489567676527</v>
      </c>
      <c r="BR967" s="4">
        <f t="shared" si="4838"/>
        <v>94.444489567676527</v>
      </c>
      <c r="BS967" s="4">
        <f t="shared" si="4838"/>
        <v>94.444489567676527</v>
      </c>
      <c r="BT967" s="4">
        <f t="shared" si="4838"/>
        <v>94.444489567676527</v>
      </c>
      <c r="BU967" s="4">
        <f t="shared" si="4838"/>
        <v>94.444489567676527</v>
      </c>
      <c r="BV967" s="4">
        <f t="shared" ref="BV967:CF967" si="4839">BV966+BV926</f>
        <v>94.444489567676527</v>
      </c>
      <c r="BW967" s="4">
        <f t="shared" si="4839"/>
        <v>94.444489567676527</v>
      </c>
      <c r="BX967" s="4">
        <f t="shared" si="4839"/>
        <v>94.444489567676527</v>
      </c>
      <c r="BY967" s="4">
        <f t="shared" si="4839"/>
        <v>94.444489567676527</v>
      </c>
      <c r="BZ967" s="4">
        <f t="shared" si="4839"/>
        <v>94.444489567676527</v>
      </c>
      <c r="CA967" s="4">
        <f t="shared" si="4839"/>
        <v>94.444489567676527</v>
      </c>
      <c r="CB967" s="4">
        <f t="shared" si="4839"/>
        <v>94.444489567676527</v>
      </c>
      <c r="CC967" s="4">
        <f t="shared" si="4839"/>
        <v>94.444489567676527</v>
      </c>
      <c r="CD967" s="4">
        <f t="shared" si="4839"/>
        <v>94.444489567676527</v>
      </c>
      <c r="CE967" s="4">
        <f t="shared" si="4839"/>
        <v>94.444489567676527</v>
      </c>
      <c r="CF967" s="4">
        <f t="shared" si="4839"/>
        <v>94.444489567676527</v>
      </c>
    </row>
    <row r="969" spans="1:84" s="14" customFormat="1" ht="12.75" customHeight="1">
      <c r="A969"/>
      <c r="B969" s="16" t="str">
        <f>Inputs!C111</f>
        <v>Communications</v>
      </c>
      <c r="C969" s="174"/>
      <c r="D969" s="19"/>
      <c r="E969" s="19"/>
      <c r="F969" s="15"/>
      <c r="G969" s="15"/>
      <c r="H969" s="15"/>
      <c r="I969" s="32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</row>
    <row r="970" spans="1:84" ht="12.75" customHeight="1">
      <c r="B970" s="6"/>
      <c r="C970" s="175" t="s">
        <v>223</v>
      </c>
      <c r="I970" s="1">
        <f>INDEX(Inputs!$E$94:$E$121, MATCH(B969, Inputs!$C$94:$C$121,0))</f>
        <v>0</v>
      </c>
    </row>
    <row r="971" spans="1:84" s="153" customFormat="1" ht="12.75" customHeight="1">
      <c r="A971"/>
      <c r="B971" s="6"/>
      <c r="C971" s="175" t="s">
        <v>222</v>
      </c>
      <c r="D971" s="155"/>
      <c r="E971" s="155"/>
      <c r="I971" s="33">
        <f>INDEX(Inputs!$F$94:$F$121, MATCH(B969, Inputs!$C$94:$C$121,0))</f>
        <v>27.878602198872052</v>
      </c>
    </row>
    <row r="972" spans="1:84" ht="12.75" customHeight="1">
      <c r="B972" s="6"/>
      <c r="C972" s="175" t="s">
        <v>2</v>
      </c>
      <c r="I972" s="1">
        <f>INDEX(Inputs!$G$94:$G$121, MATCH(B969, Inputs!$C$94:$C$121,0))</f>
        <v>30</v>
      </c>
    </row>
    <row r="973" spans="1:84" ht="12.75" customHeight="1">
      <c r="B973" s="6"/>
      <c r="C973" s="175"/>
      <c r="I973" s="31"/>
    </row>
    <row r="974" spans="1:84" ht="12.75" customHeight="1">
      <c r="C974" s="164" t="s">
        <v>3</v>
      </c>
      <c r="I974" s="31"/>
    </row>
    <row r="975" spans="1:84" s="153" customFormat="1" ht="12.75" customHeight="1">
      <c r="A975"/>
      <c r="C975" s="164"/>
      <c r="D975" s="98" t="s">
        <v>203</v>
      </c>
      <c r="E975" s="98" t="s">
        <v>185</v>
      </c>
      <c r="F975" s="97"/>
      <c r="G975" s="97"/>
      <c r="H975" s="97"/>
      <c r="I975" s="99"/>
      <c r="J975" s="267">
        <f>IF(OR($I970=0,I982=0,$I970="n/a"),0,SIGN($I982)*MIN(ABS($I982/$I970), ABS($I982-SUM($I975:I975))))</f>
        <v>0</v>
      </c>
      <c r="K975" s="267">
        <f>IF(OR($I970=0,J982=0,$I970="n/a"),0,SIGN($I982)*MIN(ABS($I982/$I970), ABS($I982-SUM($I975:J975))))</f>
        <v>0</v>
      </c>
      <c r="L975" s="267">
        <f>IF(OR($I970=0,K982=0,$I970="n/a"),0,SIGN($I982)*MIN(ABS($I982/$I970), ABS($I982-SUM($I975:K975))))</f>
        <v>0</v>
      </c>
      <c r="M975" s="267">
        <f>IF(OR($I970=0,L982=0,$I970="n/a"),0,SIGN($I982)*MIN(ABS($I982/$I970), ABS($I982-SUM($I975:L975))))</f>
        <v>0</v>
      </c>
      <c r="N975" s="267">
        <f>IF(OR($I970=0,M982=0,$I970="n/a"),0,SIGN($I982)*MIN(ABS($I982/$I970), ABS($I982-SUM($I975:M975))))</f>
        <v>0</v>
      </c>
      <c r="O975" s="105">
        <f>IF(OR($I970=0,N982=0,$I970="n/a"),0,SIGN($I982)*MIN(ABS($I982/$I970), ABS($I982-SUM($I975:N975))))</f>
        <v>0</v>
      </c>
      <c r="P975" s="105">
        <f>IF(OR($I970=0,O982=0,$I970="n/a"),0,SIGN($I982)*MIN(ABS($I982/$I970), ABS($I982-SUM($I975:O975))))</f>
        <v>0</v>
      </c>
      <c r="Q975" s="105">
        <f>IF(OR($I970=0,P982=0,$I970="n/a"),0,SIGN($I982)*MIN(ABS($I982/$I970), ABS($I982-SUM($I975:P975))))</f>
        <v>0</v>
      </c>
      <c r="R975" s="105">
        <f>IF(OR($I970=0,Q982=0,$I970="n/a"),0,SIGN($I982)*MIN(ABS($I982/$I970), ABS($I982-SUM($I975:Q975))))</f>
        <v>0</v>
      </c>
      <c r="S975" s="105">
        <f>IF(OR($I970=0,R982=0,$I970="n/a"),0,SIGN($I982)*MIN(ABS($I982/$I970), ABS($I982-SUM($I975:R975))))</f>
        <v>0</v>
      </c>
      <c r="T975" s="105">
        <f>IF(OR($I970=0,S982=0,$I970="n/a"),0,SIGN($I982)*MIN(ABS($I982/$I970), ABS($I982-SUM($I975:S975))))</f>
        <v>0</v>
      </c>
      <c r="U975" s="105">
        <f>IF(OR($I970=0,T982=0,$I970="n/a"),0,SIGN($I982)*MIN(ABS($I982/$I970), ABS($I982-SUM($I975:T975))))</f>
        <v>0</v>
      </c>
      <c r="V975" s="105">
        <f>IF(OR($I970=0,U982=0,$I970="n/a"),0,SIGN($I982)*MIN(ABS($I982/$I970), ABS($I982-SUM($I975:U975))))</f>
        <v>0</v>
      </c>
      <c r="W975" s="105">
        <f>IF(OR($I970=0,V982=0,$I970="n/a"),0,SIGN($I982)*MIN(ABS($I982/$I970), ABS($I982-SUM($I975:V975))))</f>
        <v>0</v>
      </c>
      <c r="X975" s="105">
        <f>IF(OR($I970=0,W982=0,$I970="n/a"),0,SIGN($I982)*MIN(ABS($I982/$I970), ABS($I982-SUM($I975:W975))))</f>
        <v>0</v>
      </c>
      <c r="Y975" s="105">
        <f>IF(OR($I970=0,X982=0,$I970="n/a"),0,SIGN($I982)*MIN(ABS($I982/$I970), ABS($I982-SUM($I975:X975))))</f>
        <v>0</v>
      </c>
      <c r="Z975" s="105">
        <f>IF(OR($I970=0,Y982=0,$I970="n/a"),0,SIGN($I982)*MIN(ABS($I982/$I970), ABS($I982-SUM($I975:Y975))))</f>
        <v>0</v>
      </c>
      <c r="AA975" s="105">
        <f>IF(OR($I970=0,Z982=0,$I970="n/a"),0,SIGN($I982)*MIN(ABS($I982/$I970), ABS($I982-SUM($I975:Z975))))</f>
        <v>0</v>
      </c>
      <c r="AB975" s="105">
        <f>IF(OR($I970=0,AA982=0,$I970="n/a"),0,SIGN($I982)*MIN(ABS($I982/$I970), ABS($I982-SUM($I975:AA975))))</f>
        <v>0</v>
      </c>
      <c r="AC975" s="105">
        <f>IF(OR($I970=0,AB982=0,$I970="n/a"),0,SIGN($I982)*MIN(ABS($I982/$I970), ABS($I982-SUM($I975:AB975))))</f>
        <v>0</v>
      </c>
      <c r="AD975" s="105">
        <f>IF(OR($I970=0,AC982=0,$I970="n/a"),0,SIGN($I982)*MIN(ABS($I982/$I970), ABS($I982-SUM($I975:AC975))))</f>
        <v>0</v>
      </c>
      <c r="AE975" s="105">
        <f>IF(OR($I970=0,AD982=0,$I970="n/a"),0,SIGN($I982)*MIN(ABS($I982/$I970), ABS($I982-SUM($I975:AD975))))</f>
        <v>0</v>
      </c>
      <c r="AF975" s="105">
        <f>IF(OR($I970=0,AE982=0,$I970="n/a"),0,SIGN($I982)*MIN(ABS($I982/$I970), ABS($I982-SUM($I975:AE975))))</f>
        <v>0</v>
      </c>
      <c r="AG975" s="105">
        <f>IF(OR($I970=0,AF982=0,$I970="n/a"),0,SIGN($I982)*MIN(ABS($I982/$I970), ABS($I982-SUM($I975:AF975))))</f>
        <v>0</v>
      </c>
      <c r="AH975" s="105">
        <f>IF(OR($I970=0,AG982=0,$I970="n/a"),0,SIGN($I982)*MIN(ABS($I982/$I970), ABS($I982-SUM($I975:AG975))))</f>
        <v>0</v>
      </c>
      <c r="AI975" s="105">
        <f>IF(OR($I970=0,AH982=0,$I970="n/a"),0,SIGN($I982)*MIN(ABS($I982/$I970), ABS($I982-SUM($I975:AH975))))</f>
        <v>0</v>
      </c>
      <c r="AJ975" s="105">
        <f>IF(OR($I970=0,AI982=0,$I970="n/a"),0,SIGN($I982)*MIN(ABS($I982/$I970), ABS($I982-SUM($I975:AI975))))</f>
        <v>0</v>
      </c>
      <c r="AK975" s="105">
        <f>IF(OR($I970=0,AJ982=0,$I970="n/a"),0,SIGN($I982)*MIN(ABS($I982/$I970), ABS($I982-SUM($I975:AJ975))))</f>
        <v>0</v>
      </c>
      <c r="AL975" s="105">
        <f>IF(OR($I970=0,AK982=0,$I970="n/a"),0,SIGN($I982)*MIN(ABS($I982/$I970), ABS($I982-SUM($I975:AK975))))</f>
        <v>0</v>
      </c>
      <c r="AM975" s="105">
        <f>IF(OR($I970=0,AL982=0,$I970="n/a"),0,SIGN($I982)*MIN(ABS($I982/$I970), ABS($I982-SUM($I975:AL975))))</f>
        <v>0</v>
      </c>
      <c r="AN975" s="105">
        <f>IF(OR($I970=0,AM982=0,$I970="n/a"),0,SIGN($I982)*MIN(ABS($I982/$I970), ABS($I982-SUM($I975:AM975))))</f>
        <v>0</v>
      </c>
      <c r="AO975" s="105">
        <f>IF(OR($I970=0,AN982=0,$I970="n/a"),0,SIGN($I982)*MIN(ABS($I982/$I970), ABS($I982-SUM($I975:AN975))))</f>
        <v>0</v>
      </c>
      <c r="AP975" s="105">
        <f>IF(OR($I970=0,AO982=0,$I970="n/a"),0,SIGN($I982)*MIN(ABS($I982/$I970), ABS($I982-SUM($I975:AO975))))</f>
        <v>0</v>
      </c>
      <c r="AQ975" s="105">
        <f>IF(OR($I970=0,AP982=0,$I970="n/a"),0,SIGN($I982)*MIN(ABS($I982/$I970), ABS($I982-SUM($I975:AP975))))</f>
        <v>0</v>
      </c>
      <c r="AR975" s="105">
        <f>IF(OR($I970=0,AQ982=0,$I970="n/a"),0,SIGN($I982)*MIN(ABS($I982/$I970), ABS($I982-SUM($I975:AQ975))))</f>
        <v>0</v>
      </c>
      <c r="AS975" s="105">
        <f>IF(OR($I970=0,AR982=0,$I970="n/a"),0,SIGN($I982)*MIN(ABS($I982/$I970), ABS($I982-SUM($I975:AR975))))</f>
        <v>0</v>
      </c>
      <c r="AT975" s="105">
        <f>IF(OR($I970=0,AS982=0,$I970="n/a"),0,SIGN($I982)*MIN(ABS($I982/$I970), ABS($I982-SUM($I975:AS975))))</f>
        <v>0</v>
      </c>
      <c r="AU975" s="105">
        <f>IF(OR($I970=0,AT982=0,$I970="n/a"),0,SIGN($I982)*MIN(ABS($I982/$I970), ABS($I982-SUM($I975:AT975))))</f>
        <v>0</v>
      </c>
      <c r="AV975" s="105">
        <f>IF(OR($I970=0,AU982=0,$I970="n/a"),0,SIGN($I982)*MIN(ABS($I982/$I970), ABS($I982-SUM($I975:AU975))))</f>
        <v>0</v>
      </c>
      <c r="AW975" s="105">
        <f>IF(OR($I970=0,AV982=0,$I970="n/a"),0,SIGN($I982)*MIN(ABS($I982/$I970), ABS($I982-SUM($I975:AV975))))</f>
        <v>0</v>
      </c>
      <c r="AX975" s="105">
        <f>IF(OR($I970=0,AW982=0,$I970="n/a"),0,SIGN($I982)*MIN(ABS($I982/$I970), ABS($I982-SUM($I975:AW975))))</f>
        <v>0</v>
      </c>
      <c r="AY975" s="105">
        <f>IF(OR($I970=0,AX982=0,$I970="n/a"),0,SIGN($I982)*MIN(ABS($I982/$I970), ABS($I982-SUM($I975:AX975))))</f>
        <v>0</v>
      </c>
      <c r="AZ975" s="105">
        <f>IF(OR($I970=0,AY982=0,$I970="n/a"),0,SIGN($I982)*MIN(ABS($I982/$I970), ABS($I982-SUM($I975:AY975))))</f>
        <v>0</v>
      </c>
      <c r="BA975" s="105">
        <f>IF(OR($I970=0,AZ982=0,$I970="n/a"),0,SIGN($I982)*MIN(ABS($I982/$I970), ABS($I982-SUM($I975:AZ975))))</f>
        <v>0</v>
      </c>
      <c r="BB975" s="105">
        <f>IF(OR($I970=0,BA982=0,$I970="n/a"),0,SIGN($I982)*MIN(ABS($I982/$I970), ABS($I982-SUM($I975:BA975))))</f>
        <v>0</v>
      </c>
      <c r="BC975" s="105">
        <f>IF(OR($I970=0,BB982=0,$I970="n/a"),0,SIGN($I982)*MIN(ABS($I982/$I970), ABS($I982-SUM($I975:BB975))))</f>
        <v>0</v>
      </c>
      <c r="BD975" s="105">
        <f>IF(OR($I970=0,BC982=0,$I970="n/a"),0,SIGN($I982)*MIN(ABS($I982/$I970), ABS($I982-SUM($I975:BC975))))</f>
        <v>0</v>
      </c>
      <c r="BE975" s="105">
        <f>IF(OR($I970=0,BD982=0,$I970="n/a"),0,SIGN($I982)*MIN(ABS($I982/$I970), ABS($I982-SUM($I975:BD975))))</f>
        <v>0</v>
      </c>
      <c r="BF975" s="105">
        <f>IF(OR($I970=0,BE982=0,$I970="n/a"),0,SIGN($I982)*MIN(ABS($I982/$I970), ABS($I982-SUM($I975:BE975))))</f>
        <v>0</v>
      </c>
      <c r="BG975" s="105">
        <f>IF(OR($I970=0,BF982=0,$I970="n/a"),0,SIGN($I982)*MIN(ABS($I982/$I970), ABS($I982-SUM($I975:BF975))))</f>
        <v>0</v>
      </c>
      <c r="BH975" s="105">
        <f>IF(OR($I970=0,BG982=0,$I970="n/a"),0,SIGN($I982)*MIN(ABS($I982/$I970), ABS($I982-SUM($I975:BG975))))</f>
        <v>0</v>
      </c>
      <c r="BI975" s="105">
        <f>IF(OR($I970=0,BH982=0,$I970="n/a"),0,SIGN($I982)*MIN(ABS($I982/$I970), ABS($I982-SUM($I975:BH975))))</f>
        <v>0</v>
      </c>
      <c r="BJ975" s="105">
        <f>IF(OR($I970=0,BI982=0,$I970="n/a"),0,SIGN($I982)*MIN(ABS($I982/$I970), ABS($I982-SUM($I975:BI975))))</f>
        <v>0</v>
      </c>
      <c r="BK975" s="105">
        <f>IF(OR($I970=0,BJ982=0,$I970="n/a"),0,SIGN($I982)*MIN(ABS($I982/$I970), ABS($I982-SUM($I975:BJ975))))</f>
        <v>0</v>
      </c>
      <c r="BL975" s="105">
        <f>IF(OR($I970=0,BK982=0,$I970="n/a"),0,SIGN($I982)*MIN(ABS($I982/$I970), ABS($I982-SUM($I975:BK975))))</f>
        <v>0</v>
      </c>
      <c r="BM975" s="105">
        <f>IF(OR($I970=0,BL982=0,$I970="n/a"),0,SIGN($I982)*MIN(ABS($I982/$I970), ABS($I982-SUM($I975:BL975))))</f>
        <v>0</v>
      </c>
      <c r="BN975" s="105">
        <f>IF(OR($I970=0,BM982=0,$I970="n/a"),0,SIGN($I982)*MIN(ABS($I982/$I970), ABS($I982-SUM($I975:BM975))))</f>
        <v>0</v>
      </c>
      <c r="BO975" s="105">
        <f>IF(OR($I970=0,BN982=0,$I970="n/a"),0,SIGN($I982)*MIN(ABS($I982/$I970), ABS($I982-SUM($I975:BN975))))</f>
        <v>0</v>
      </c>
      <c r="BP975" s="105">
        <f>IF(OR($I970=0,BO982=0,$I970="n/a"),0,SIGN($I982)*MIN(ABS($I982/$I970), ABS($I982-SUM($I975:BO975))))</f>
        <v>0</v>
      </c>
      <c r="BQ975" s="105">
        <f>IF(OR($I970=0,BP982=0,$I970="n/a"),0,SIGN($I982)*MIN(ABS($I982/$I970), ABS($I982-SUM($I975:BP975))))</f>
        <v>0</v>
      </c>
      <c r="BR975" s="105">
        <f>IF(OR($I970=0,BQ982=0,$I970="n/a"),0,SIGN($I982)*MIN(ABS($I982/$I970), ABS($I982-SUM($I975:BQ975))))</f>
        <v>0</v>
      </c>
      <c r="BS975" s="105">
        <f>IF(OR($I970=0,BR982=0,$I970="n/a"),0,SIGN($I982)*MIN(ABS($I982/$I970), ABS($I982-SUM($I975:BR975))))</f>
        <v>0</v>
      </c>
      <c r="BT975" s="105">
        <f>IF(OR($I970=0,BS982=0,$I970="n/a"),0,SIGN($I982)*MIN(ABS($I982/$I970), ABS($I982-SUM($I975:BS975))))</f>
        <v>0</v>
      </c>
      <c r="BU975" s="105">
        <f>IF(OR($I970=0,BT982=0,$I970="n/a"),0,SIGN($I982)*MIN(ABS($I982/$I970), ABS($I982-SUM($I975:BT975))))</f>
        <v>0</v>
      </c>
      <c r="BV975" s="105">
        <f>IF(OR($I970=0,BU982=0,$I970="n/a"),0,SIGN($I982)*MIN(ABS($I982/$I970), ABS($I982-SUM($I975:BU975))))</f>
        <v>0</v>
      </c>
      <c r="BW975" s="105">
        <f>IF(OR($I970=0,BV982=0,$I970="n/a"),0,SIGN($I982)*MIN(ABS($I982/$I970), ABS($I982-SUM($I975:BV975))))</f>
        <v>0</v>
      </c>
      <c r="BX975" s="105">
        <f>IF(OR($I970=0,BW982=0,$I970="n/a"),0,SIGN($I982)*MIN(ABS($I982/$I970), ABS($I982-SUM($I975:BW975))))</f>
        <v>0</v>
      </c>
      <c r="BY975" s="105">
        <f>IF(OR($I970=0,BX982=0,$I970="n/a"),0,SIGN($I982)*MIN(ABS($I982/$I970), ABS($I982-SUM($I975:BX975))))</f>
        <v>0</v>
      </c>
      <c r="BZ975" s="105">
        <f>IF(OR($I970=0,BY982=0,$I970="n/a"),0,SIGN($I982)*MIN(ABS($I982/$I970), ABS($I982-SUM($I975:BY975))))</f>
        <v>0</v>
      </c>
      <c r="CA975" s="105">
        <f>IF(OR($I970=0,BZ982=0,$I970="n/a"),0,SIGN($I982)*MIN(ABS($I982/$I970), ABS($I982-SUM($I975:BZ975))))</f>
        <v>0</v>
      </c>
      <c r="CB975" s="105">
        <f>IF(OR($I970=0,CA982=0,$I970="n/a"),0,SIGN($I982)*MIN(ABS($I982/$I970), ABS($I982-SUM($I975:CA975))))</f>
        <v>0</v>
      </c>
      <c r="CC975" s="105">
        <f>IF(OR($I970=0,CB982=0,$I970="n/a"),0,SIGN($I982)*MIN(ABS($I982/$I970), ABS($I982-SUM($I975:CB975))))</f>
        <v>0</v>
      </c>
      <c r="CD975" s="105">
        <f>IF(OR($I970=0,CC982=0,$I970="n/a"),0,SIGN($I982)*MIN(ABS($I982/$I970), ABS($I982-SUM($I975:CC975))))</f>
        <v>0</v>
      </c>
      <c r="CE975" s="105">
        <f>IF(OR($I970=0,CD982=0,$I970="n/a"),0,SIGN($I982)*MIN(ABS($I982/$I970), ABS($I982-SUM($I975:CD975))))</f>
        <v>0</v>
      </c>
      <c r="CF975" s="105">
        <f>IF(OR($I970=0,CE982=0,$I970="n/a"),0,SIGN($I982)*MIN(ABS($I982/$I970), ABS($I982-SUM($I975:CE975))))</f>
        <v>0</v>
      </c>
    </row>
    <row r="976" spans="1:84" s="153" customFormat="1" ht="12.75" customHeight="1">
      <c r="A976"/>
      <c r="C976" s="164"/>
      <c r="D976" s="98" t="s">
        <v>208</v>
      </c>
      <c r="E976" s="98"/>
      <c r="F976" s="97"/>
      <c r="G976" s="97"/>
      <c r="H976" s="97"/>
      <c r="I976" s="99"/>
      <c r="J976" s="267">
        <f>IF(OR($I971=0,I983=0,$I971="n/a"),0,SIGN($I983)*MIN(ABS($I983/$I971), ABS($I983-SUM($I976:I976))))</f>
        <v>2.6152078609944858</v>
      </c>
      <c r="K976" s="267">
        <f>IF(OR($I971=0,J983=0,$I971="n/a"),0,SIGN($I983)*MIN(ABS($I983/$I971), ABS($I983-SUM($I976:J976))))</f>
        <v>2.6152078609944858</v>
      </c>
      <c r="L976" s="267">
        <f>IF(OR($I971=0,K983=0,$I971="n/a"),0,SIGN($I983)*MIN(ABS($I983/$I971), ABS($I983-SUM($I976:K976))))</f>
        <v>2.6152078609944858</v>
      </c>
      <c r="M976" s="267">
        <f>IF(OR($I971=0,L983=0,$I971="n/a"),0,SIGN($I983)*MIN(ABS($I983/$I971), ABS($I983-SUM($I976:L976))))</f>
        <v>2.6152078609944858</v>
      </c>
      <c r="N976" s="267">
        <f>IF(OR($I971=0,M983=0,$I971="n/a"),0,SIGN($I983)*MIN(ABS($I983/$I971), ABS($I983-SUM($I976:M976))))</f>
        <v>2.6152078609944858</v>
      </c>
      <c r="O976" s="267">
        <f>IF(OR($I971=0,N983=0,$I971="n/a"),0,SIGN($I983)*MIN(ABS($I983/$I971), ABS($I983-SUM($I976:N976))))</f>
        <v>2.6152078609944858</v>
      </c>
      <c r="P976" s="267">
        <f>IF(OR($I971=0,O983=0,$I971="n/a"),0,SIGN($I983)*MIN(ABS($I983/$I971), ABS($I983-SUM($I976:O976))))</f>
        <v>2.6152078609944858</v>
      </c>
      <c r="Q976" s="267">
        <f>IF(OR($I971=0,P983=0,$I971="n/a"),0,SIGN($I983)*MIN(ABS($I983/$I971), ABS($I983-SUM($I976:P976))))</f>
        <v>2.6152078609944858</v>
      </c>
      <c r="R976" s="267">
        <f>IF(OR($I971=0,Q983=0,$I971="n/a"),0,SIGN($I983)*MIN(ABS($I983/$I971), ABS($I983-SUM($I976:Q976))))</f>
        <v>2.6152078609944858</v>
      </c>
      <c r="S976" s="267">
        <f>IF(OR($I971=0,R983=0,$I971="n/a"),0,SIGN($I983)*MIN(ABS($I983/$I971), ABS($I983-SUM($I976:R976))))</f>
        <v>2.6152078609944858</v>
      </c>
      <c r="T976" s="267">
        <f>IF(OR($I971=0,S983=0,$I971="n/a"),0,SIGN($I983)*MIN(ABS($I983/$I971), ABS($I983-SUM($I976:S976))))</f>
        <v>2.6152078609944858</v>
      </c>
      <c r="U976" s="267">
        <f>IF(OR($I971=0,T983=0,$I971="n/a"),0,SIGN($I983)*MIN(ABS($I983/$I971), ABS($I983-SUM($I976:T976))))</f>
        <v>2.6152078609944858</v>
      </c>
      <c r="V976" s="267">
        <f>IF(OR($I971=0,U983=0,$I971="n/a"),0,SIGN($I983)*MIN(ABS($I983/$I971), ABS($I983-SUM($I976:U976))))</f>
        <v>2.6152078609944858</v>
      </c>
      <c r="W976" s="267">
        <f>IF(OR($I971=0,V983=0,$I971="n/a"),0,SIGN($I983)*MIN(ABS($I983/$I971), ABS($I983-SUM($I976:V976))))</f>
        <v>2.6152078609944858</v>
      </c>
      <c r="X976" s="267">
        <f>IF(OR($I971=0,W983=0,$I971="n/a"),0,SIGN($I983)*MIN(ABS($I983/$I971), ABS($I983-SUM($I976:W976))))</f>
        <v>2.6152078609944858</v>
      </c>
      <c r="Y976" s="267">
        <f>IF(OR($I971=0,X983=0,$I971="n/a"),0,SIGN($I983)*MIN(ABS($I983/$I971), ABS($I983-SUM($I976:X976))))</f>
        <v>2.6152078609944858</v>
      </c>
      <c r="Z976" s="267">
        <f>IF(OR($I971=0,Y983=0,$I971="n/a"),0,SIGN($I983)*MIN(ABS($I983/$I971), ABS($I983-SUM($I976:Y976))))</f>
        <v>2.6152078609944858</v>
      </c>
      <c r="AA976" s="267">
        <f>IF(OR($I971=0,Z983=0,$I971="n/a"),0,SIGN($I983)*MIN(ABS($I983/$I971), ABS($I983-SUM($I976:Z976))))</f>
        <v>2.6152078609944858</v>
      </c>
      <c r="AB976" s="267">
        <f>IF(OR($I971=0,AA983=0,$I971="n/a"),0,SIGN($I983)*MIN(ABS($I983/$I971), ABS($I983-SUM($I976:AA976))))</f>
        <v>2.6152078609944858</v>
      </c>
      <c r="AC976" s="267">
        <f>IF(OR($I971=0,AB983=0,$I971="n/a"),0,SIGN($I983)*MIN(ABS($I983/$I971), ABS($I983-SUM($I976:AB976))))</f>
        <v>2.6152078609944858</v>
      </c>
      <c r="AD976" s="267">
        <f>IF(OR($I971=0,AC983=0,$I971="n/a"),0,SIGN($I983)*MIN(ABS($I983/$I971), ABS($I983-SUM($I976:AC976))))</f>
        <v>2.6152078609944858</v>
      </c>
      <c r="AE976" s="267">
        <f>IF(OR($I971=0,AD983=0,$I971="n/a"),0,SIGN($I983)*MIN(ABS($I983/$I971), ABS($I983-SUM($I976:AD976))))</f>
        <v>2.6152078609944858</v>
      </c>
      <c r="AF976" s="267">
        <f>IF(OR($I971=0,AE983=0,$I971="n/a"),0,SIGN($I983)*MIN(ABS($I983/$I971), ABS($I983-SUM($I976:AE976))))</f>
        <v>2.6152078609944858</v>
      </c>
      <c r="AG976" s="267">
        <f>IF(OR($I971=0,AF983=0,$I971="n/a"),0,SIGN($I983)*MIN(ABS($I983/$I971), ABS($I983-SUM($I976:AF976))))</f>
        <v>2.6152078609944858</v>
      </c>
      <c r="AH976" s="267">
        <f>IF(OR($I971=0,AG983=0,$I971="n/a"),0,SIGN($I983)*MIN(ABS($I983/$I971), ABS($I983-SUM($I976:AG976))))</f>
        <v>2.6152078609944858</v>
      </c>
      <c r="AI976" s="267">
        <f>IF(OR($I971=0,AH983=0,$I971="n/a"),0,SIGN($I983)*MIN(ABS($I983/$I971), ABS($I983-SUM($I976:AH976))))</f>
        <v>2.6152078609944858</v>
      </c>
      <c r="AJ976" s="267">
        <f>IF(OR($I971=0,AI983=0,$I971="n/a"),0,SIGN($I983)*MIN(ABS($I983/$I971), ABS($I983-SUM($I976:AI976))))</f>
        <v>2.6152078609944858</v>
      </c>
      <c r="AK976" s="267">
        <f>IF(OR($I971=0,AJ983=0,$I971="n/a"),0,SIGN($I983)*MIN(ABS($I983/$I971), ABS($I983-SUM($I976:AJ976))))</f>
        <v>2.2977273771772104</v>
      </c>
      <c r="AL976" s="267">
        <f>IF(OR($I971=0,AK983=0,$I971="n/a"),0,SIGN($I983)*MIN(ABS($I983/$I971), ABS($I983-SUM($I976:AK976))))</f>
        <v>0</v>
      </c>
      <c r="AM976" s="267">
        <f>IF(OR($I971=0,AL983=0,$I971="n/a"),0,SIGN($I983)*MIN(ABS($I983/$I971), ABS($I983-SUM($I976:AL976))))</f>
        <v>0</v>
      </c>
      <c r="AN976" s="267">
        <f>IF(OR($I971=0,AM983=0,$I971="n/a"),0,SIGN($I983)*MIN(ABS($I983/$I971), ABS($I983-SUM($I976:AM976))))</f>
        <v>0</v>
      </c>
      <c r="AO976" s="267">
        <f>IF(OR($I971=0,AN983=0,$I971="n/a"),0,SIGN($I983)*MIN(ABS($I983/$I971), ABS($I983-SUM($I976:AN976))))</f>
        <v>0</v>
      </c>
      <c r="AP976" s="267">
        <f>IF(OR($I971=0,AO983=0,$I971="n/a"),0,SIGN($I983)*MIN(ABS($I983/$I971), ABS($I983-SUM($I976:AO976))))</f>
        <v>0</v>
      </c>
      <c r="AQ976" s="267">
        <f>IF(OR($I971=0,AP983=0,$I971="n/a"),0,SIGN($I983)*MIN(ABS($I983/$I971), ABS($I983-SUM($I976:AP976))))</f>
        <v>0</v>
      </c>
      <c r="AR976" s="267">
        <f>IF(OR($I971=0,AQ983=0,$I971="n/a"),0,SIGN($I983)*MIN(ABS($I983/$I971), ABS($I983-SUM($I976:AQ976))))</f>
        <v>0</v>
      </c>
      <c r="AS976" s="267">
        <f>IF(OR($I971=0,AR983=0,$I971="n/a"),0,SIGN($I983)*MIN(ABS($I983/$I971), ABS($I983-SUM($I976:AR976))))</f>
        <v>0</v>
      </c>
      <c r="AT976" s="267">
        <f>IF(OR($I971=0,AS983=0,$I971="n/a"),0,SIGN($I983)*MIN(ABS($I983/$I971), ABS($I983-SUM($I976:AS976))))</f>
        <v>0</v>
      </c>
      <c r="AU976" s="267">
        <f>IF(OR($I971=0,AT983=0,$I971="n/a"),0,SIGN($I983)*MIN(ABS($I983/$I971), ABS($I983-SUM($I976:AT976))))</f>
        <v>0</v>
      </c>
      <c r="AV976" s="267">
        <f>IF(OR($I971=0,AU983=0,$I971="n/a"),0,SIGN($I983)*MIN(ABS($I983/$I971), ABS($I983-SUM($I976:AU976))))</f>
        <v>0</v>
      </c>
      <c r="AW976" s="267">
        <f>IF(OR($I971=0,AV983=0,$I971="n/a"),0,SIGN($I983)*MIN(ABS($I983/$I971), ABS($I983-SUM($I976:AV976))))</f>
        <v>0</v>
      </c>
      <c r="AX976" s="267">
        <f>IF(OR($I971=0,AW983=0,$I971="n/a"),0,SIGN($I983)*MIN(ABS($I983/$I971), ABS($I983-SUM($I976:AW976))))</f>
        <v>0</v>
      </c>
      <c r="AY976" s="267">
        <f>IF(OR($I971=0,AX983=0,$I971="n/a"),0,SIGN($I983)*MIN(ABS($I983/$I971), ABS($I983-SUM($I976:AX976))))</f>
        <v>0</v>
      </c>
      <c r="AZ976" s="267">
        <f>IF(OR($I971=0,AY983=0,$I971="n/a"),0,SIGN($I983)*MIN(ABS($I983/$I971), ABS($I983-SUM($I976:AY976))))</f>
        <v>0</v>
      </c>
      <c r="BA976" s="267">
        <f>IF(OR($I971=0,AZ983=0,$I971="n/a"),0,SIGN($I983)*MIN(ABS($I983/$I971), ABS($I983-SUM($I976:AZ976))))</f>
        <v>0</v>
      </c>
      <c r="BB976" s="267">
        <f>IF(OR($I971=0,BA983=0,$I971="n/a"),0,SIGN($I983)*MIN(ABS($I983/$I971), ABS($I983-SUM($I976:BA976))))</f>
        <v>0</v>
      </c>
      <c r="BC976" s="267">
        <f>IF(OR($I971=0,BB983=0,$I971="n/a"),0,SIGN($I983)*MIN(ABS($I983/$I971), ABS($I983-SUM($I976:BB976))))</f>
        <v>0</v>
      </c>
      <c r="BD976" s="267">
        <f>IF(OR($I971=0,BC983=0,$I971="n/a"),0,SIGN($I983)*MIN(ABS($I983/$I971), ABS($I983-SUM($I976:BC976))))</f>
        <v>0</v>
      </c>
      <c r="BE976" s="267">
        <f>IF(OR($I971=0,BD983=0,$I971="n/a"),0,SIGN($I983)*MIN(ABS($I983/$I971), ABS($I983-SUM($I976:BD976))))</f>
        <v>0</v>
      </c>
      <c r="BF976" s="267">
        <f>IF(OR($I971=0,BE983=0,$I971="n/a"),0,SIGN($I983)*MIN(ABS($I983/$I971), ABS($I983-SUM($I976:BE976))))</f>
        <v>0</v>
      </c>
      <c r="BG976" s="267">
        <f>IF(OR($I971=0,BF983=0,$I971="n/a"),0,SIGN($I983)*MIN(ABS($I983/$I971), ABS($I983-SUM($I976:BF976))))</f>
        <v>0</v>
      </c>
      <c r="BH976" s="267">
        <f>IF(OR($I971=0,BG983=0,$I971="n/a"),0,SIGN($I983)*MIN(ABS($I983/$I971), ABS($I983-SUM($I976:BG976))))</f>
        <v>0</v>
      </c>
      <c r="BI976" s="267">
        <f>IF(OR($I971=0,BH983=0,$I971="n/a"),0,SIGN($I983)*MIN(ABS($I983/$I971), ABS($I983-SUM($I976:BH976))))</f>
        <v>0</v>
      </c>
      <c r="BJ976" s="267">
        <f>IF(OR($I971=0,BI983=0,$I971="n/a"),0,SIGN($I983)*MIN(ABS($I983/$I971), ABS($I983-SUM($I976:BI976))))</f>
        <v>0</v>
      </c>
      <c r="BK976" s="267">
        <f>IF(OR($I971=0,BJ983=0,$I971="n/a"),0,SIGN($I983)*MIN(ABS($I983/$I971), ABS($I983-SUM($I976:BJ976))))</f>
        <v>0</v>
      </c>
      <c r="BL976" s="267">
        <f>IF(OR($I971=0,BK983=0,$I971="n/a"),0,SIGN($I983)*MIN(ABS($I983/$I971), ABS($I983-SUM($I976:BK976))))</f>
        <v>0</v>
      </c>
      <c r="BM976" s="267">
        <f>IF(OR($I971=0,BL983=0,$I971="n/a"),0,SIGN($I983)*MIN(ABS($I983/$I971), ABS($I983-SUM($I976:BL976))))</f>
        <v>0</v>
      </c>
      <c r="BN976" s="267">
        <f>IF(OR($I971=0,BM983=0,$I971="n/a"),0,SIGN($I983)*MIN(ABS($I983/$I971), ABS($I983-SUM($I976:BM976))))</f>
        <v>0</v>
      </c>
      <c r="BO976" s="267">
        <f>IF(OR($I971=0,BN983=0,$I971="n/a"),0,SIGN($I983)*MIN(ABS($I983/$I971), ABS($I983-SUM($I976:BN976))))</f>
        <v>0</v>
      </c>
      <c r="BP976" s="267">
        <f>IF(OR($I971=0,BO983=0,$I971="n/a"),0,SIGN($I983)*MIN(ABS($I983/$I971), ABS($I983-SUM($I976:BO976))))</f>
        <v>0</v>
      </c>
      <c r="BQ976" s="267">
        <f>IF(OR($I971=0,BP983=0,$I971="n/a"),0,SIGN($I983)*MIN(ABS($I983/$I971), ABS($I983-SUM($I976:BP976))))</f>
        <v>0</v>
      </c>
      <c r="BR976" s="267">
        <f>IF(OR($I971=0,BQ983=0,$I971="n/a"),0,SIGN($I983)*MIN(ABS($I983/$I971), ABS($I983-SUM($I976:BQ976))))</f>
        <v>0</v>
      </c>
      <c r="BS976" s="267">
        <f>IF(OR($I971=0,BR983=0,$I971="n/a"),0,SIGN($I983)*MIN(ABS($I983/$I971), ABS($I983-SUM($I976:BR976))))</f>
        <v>0</v>
      </c>
      <c r="BT976" s="267">
        <f>IF(OR($I971=0,BS983=0,$I971="n/a"),0,SIGN($I983)*MIN(ABS($I983/$I971), ABS($I983-SUM($I976:BS976))))</f>
        <v>0</v>
      </c>
      <c r="BU976" s="267">
        <f>IF(OR($I971=0,BT983=0,$I971="n/a"),0,SIGN($I983)*MIN(ABS($I983/$I971), ABS($I983-SUM($I976:BT976))))</f>
        <v>0</v>
      </c>
      <c r="BV976" s="267">
        <f>IF(OR($I971=0,BU983=0,$I971="n/a"),0,SIGN($I983)*MIN(ABS($I983/$I971), ABS($I983-SUM($I976:BU976))))</f>
        <v>0</v>
      </c>
      <c r="BW976" s="267">
        <f>IF(OR($I971=0,BV983=0,$I971="n/a"),0,SIGN($I983)*MIN(ABS($I983/$I971), ABS($I983-SUM($I976:BV976))))</f>
        <v>0</v>
      </c>
      <c r="BX976" s="267">
        <f>IF(OR($I971=0,BW983=0,$I971="n/a"),0,SIGN($I983)*MIN(ABS($I983/$I971), ABS($I983-SUM($I976:BW976))))</f>
        <v>0</v>
      </c>
      <c r="BY976" s="267">
        <f>IF(OR($I971=0,BX983=0,$I971="n/a"),0,SIGN($I983)*MIN(ABS($I983/$I971), ABS($I983-SUM($I976:BX976))))</f>
        <v>0</v>
      </c>
      <c r="BZ976" s="267">
        <f>IF(OR($I971=0,BY983=0,$I971="n/a"),0,SIGN($I983)*MIN(ABS($I983/$I971), ABS($I983-SUM($I976:BY976))))</f>
        <v>0</v>
      </c>
      <c r="CA976" s="267">
        <f>IF(OR($I971=0,BZ983=0,$I971="n/a"),0,SIGN($I983)*MIN(ABS($I983/$I971), ABS($I983-SUM($I976:BZ976))))</f>
        <v>0</v>
      </c>
      <c r="CB976" s="267">
        <f>IF(OR($I971=0,CA983=0,$I971="n/a"),0,SIGN($I983)*MIN(ABS($I983/$I971), ABS($I983-SUM($I976:CA976))))</f>
        <v>0</v>
      </c>
      <c r="CC976" s="267">
        <f>IF(OR($I971=0,CB983=0,$I971="n/a"),0,SIGN($I983)*MIN(ABS($I983/$I971), ABS($I983-SUM($I976:CB976))))</f>
        <v>0</v>
      </c>
      <c r="CD976" s="267">
        <f>IF(OR($I971=0,CC983=0,$I971="n/a"),0,SIGN($I983)*MIN(ABS($I983/$I971), ABS($I983-SUM($I976:CC976))))</f>
        <v>0</v>
      </c>
      <c r="CE976" s="267">
        <f>IF(OR($I971=0,CD983=0,$I971="n/a"),0,SIGN($I983)*MIN(ABS($I983/$I971), ABS($I983-SUM($I976:CD976))))</f>
        <v>0</v>
      </c>
      <c r="CF976" s="267">
        <f>IF(OR($I971=0,CE983=0,$I971="n/a"),0,SIGN($I983)*MIN(ABS($I983/$I971), ABS($I983-SUM($I976:CE976))))</f>
        <v>0</v>
      </c>
    </row>
    <row r="977" spans="1:2018" s="153" customFormat="1" ht="12.75" customHeight="1">
      <c r="D977" s="98" t="s">
        <v>151</v>
      </c>
      <c r="E977" s="97" t="s">
        <v>185</v>
      </c>
      <c r="F977" s="97"/>
      <c r="G977" s="97"/>
      <c r="H977" s="97"/>
      <c r="I977" s="99"/>
      <c r="J977" s="99"/>
      <c r="K977" s="99"/>
      <c r="L977" s="99"/>
      <c r="M977" s="99"/>
      <c r="N977" s="99"/>
      <c r="O977" s="105">
        <f>IFERROR(IF(OR($I970=0,N982=0),0,IF($N981&gt;0,(MIN($N981/IF($I970&lt;=5,1,($I970-5)),$N981-SUM($N977:N977))), (MAX($N981/IF($I970&lt;=5,1,($I970-5)),$N981-SUM($N977:N977))))),0)</f>
        <v>0</v>
      </c>
      <c r="P977" s="105">
        <f>IFERROR(IF(OR($I970=0,O982=0),0,IF($N981&gt;0,(MIN($N981/IF($I970&lt;=5,1,($I970-5)),$N981-SUM($N977:O977))), (MAX($N981/IF($I970&lt;=5,1,($I970-5)),$N981-SUM($N977:O977))))),0)</f>
        <v>0</v>
      </c>
      <c r="Q977" s="105">
        <f>IFERROR(IF(OR($I970=0,P982=0),0,IF($N981&gt;0,(MIN($N981/IF($I970&lt;=5,1,($I970-5)),$N981-SUM($N977:P977))), (MAX($N981/IF($I970&lt;=5,1,($I970-5)),$N981-SUM($N977:P977))))),0)</f>
        <v>0</v>
      </c>
      <c r="R977" s="105">
        <f>IFERROR(IF(OR($I970=0,Q982=0),0,IF($N981&gt;0,(MIN($N981/IF($I970&lt;=5,1,($I970-5)),$N981-SUM($N977:Q977))), (MAX($N981/IF($I970&lt;=5,1,($I970-5)),$N981-SUM($N977:Q977))))),0)</f>
        <v>0</v>
      </c>
      <c r="S977" s="105">
        <f>IFERROR(IF(OR($I970=0,R982=0),0,IF($N981&gt;0,(MIN($N981/IF($I970&lt;=5,1,($I970-5)),$N981-SUM($N977:R977))), (MAX($N981/IF($I970&lt;=5,1,($I970-5)),$N981-SUM($N977:R977))))),0)</f>
        <v>0</v>
      </c>
      <c r="T977" s="105">
        <f>IFERROR(IF(OR($I970=0,S982=0),0,IF($N981&gt;0,(MIN($N981/IF($I970&lt;=5,1,($I970-5)),$N981-SUM($N977:S977))), (MAX($N981/IF($I970&lt;=5,1,($I970-5)),$N981-SUM($N977:S977))))),0)</f>
        <v>0</v>
      </c>
      <c r="U977" s="105">
        <f>IFERROR(IF(OR($I970=0,T982=0),0,IF($N981&gt;0,(MIN($N981/IF($I970&lt;=5,1,($I970-5)),$N981-SUM($N977:T977))), (MAX($N981/IF($I970&lt;=5,1,($I970-5)),$N981-SUM($N977:T977))))),0)</f>
        <v>0</v>
      </c>
      <c r="V977" s="105">
        <f>IFERROR(IF(OR($I970=0,U982=0),0,IF($N981&gt;0,(MIN($N981/IF($I970&lt;=5,1,($I970-5)),$N981-SUM($N977:U977))), (MAX($N981/IF($I970&lt;=5,1,($I970-5)),$N981-SUM($N977:U977))))),0)</f>
        <v>0</v>
      </c>
      <c r="W977" s="105">
        <f>IFERROR(IF(OR($I970=0,V982=0),0,IF($N981&gt;0,(MIN($N981/IF($I970&lt;=5,1,($I970-5)),$N981-SUM($N977:V977))), (MAX($N981/IF($I970&lt;=5,1,($I970-5)),$N981-SUM($N977:V977))))),0)</f>
        <v>0</v>
      </c>
      <c r="X977" s="105">
        <f>IFERROR(IF(OR($I970=0,W982=0),0,IF($N981&gt;0,(MIN($N981/IF($I970&lt;=5,1,($I970-5)),$N981-SUM($N977:W977))), (MAX($N981/IF($I970&lt;=5,1,($I970-5)),$N981-SUM($N977:W977))))),0)</f>
        <v>0</v>
      </c>
      <c r="Y977" s="105">
        <f>IFERROR(IF(OR($I970=0,X982=0),0,IF($N981&gt;0,(MIN($N981/IF($I970&lt;=5,1,($I970-5)),$N981-SUM($N977:X977))), (MAX($N981/IF($I970&lt;=5,1,($I970-5)),$N981-SUM($N977:X977))))),0)</f>
        <v>0</v>
      </c>
      <c r="Z977" s="105">
        <f>IFERROR(IF(OR($I970=0,Y982=0),0,IF($N981&gt;0,(MIN($N981/IF($I970&lt;=5,1,($I970-5)),$N981-SUM($N977:Y977))), (MAX($N981/IF($I970&lt;=5,1,($I970-5)),$N981-SUM($N977:Y977))))),0)</f>
        <v>0</v>
      </c>
      <c r="AA977" s="105">
        <f>IFERROR(IF(OR($I970=0,Z982=0),0,IF($N981&gt;0,(MIN($N981/IF($I970&lt;=5,1,($I970-5)),$N981-SUM($N977:Z977))), (MAX($N981/IF($I970&lt;=5,1,($I970-5)),$N981-SUM($N977:Z977))))),0)</f>
        <v>0</v>
      </c>
      <c r="AB977" s="105">
        <f>IFERROR(IF(OR($I970=0,AA982=0),0,IF($N981&gt;0,(MIN($N981/IF($I970&lt;=5,1,($I970-5)),$N981-SUM($N977:AA977))), (MAX($N981/IF($I970&lt;=5,1,($I970-5)),$N981-SUM($N977:AA977))))),0)</f>
        <v>0</v>
      </c>
      <c r="AC977" s="105">
        <f>IFERROR(IF(OR($I970=0,AB982=0),0,IF($N981&gt;0,(MIN($N981/IF($I970&lt;=5,1,($I970-5)),$N981-SUM($N977:AB977))), (MAX($N981/IF($I970&lt;=5,1,($I970-5)),$N981-SUM($N977:AB977))))),0)</f>
        <v>0</v>
      </c>
      <c r="AD977" s="105">
        <f>IFERROR(IF(OR($I970=0,AC982=0),0,IF($N981&gt;0,(MIN($N981/IF($I970&lt;=5,1,($I970-5)),$N981-SUM($N977:AC977))), (MAX($N981/IF($I970&lt;=5,1,($I970-5)),$N981-SUM($N977:AC977))))),0)</f>
        <v>0</v>
      </c>
      <c r="AE977" s="105">
        <f>IFERROR(IF(OR($I970=0,AD982=0),0,IF($N981&gt;0,(MIN($N981/IF($I970&lt;=5,1,($I970-5)),$N981-SUM($N977:AD977))), (MAX($N981/IF($I970&lt;=5,1,($I970-5)),$N981-SUM($N977:AD977))))),0)</f>
        <v>0</v>
      </c>
      <c r="AF977" s="105">
        <f>IFERROR(IF(OR($I970=0,AE982=0),0,IF($N981&gt;0,(MIN($N981/IF($I970&lt;=5,1,($I970-5)),$N981-SUM($N977:AE977))), (MAX($N981/IF($I970&lt;=5,1,($I970-5)),$N981-SUM($N977:AE977))))),0)</f>
        <v>0</v>
      </c>
      <c r="AG977" s="105">
        <f>IFERROR(IF(OR($I970=0,AF982=0),0,IF($N981&gt;0,(MIN($N981/IF($I970&lt;=5,1,($I970-5)),$N981-SUM($N977:AF977))), (MAX($N981/IF($I970&lt;=5,1,($I970-5)),$N981-SUM($N977:AF977))))),0)</f>
        <v>0</v>
      </c>
      <c r="AH977" s="105">
        <f>IFERROR(IF(OR($I970=0,AG982=0),0,IF($N981&gt;0,(MIN($N981/IF($I970&lt;=5,1,($I970-5)),$N981-SUM($N977:AG977))), (MAX($N981/IF($I970&lt;=5,1,($I970-5)),$N981-SUM($N977:AG977))))),0)</f>
        <v>0</v>
      </c>
      <c r="AI977" s="105">
        <f>IFERROR(IF(OR($I970=0,AH982=0),0,IF($N981&gt;0,(MIN($N981/IF($I970&lt;=5,1,($I970-5)),$N981-SUM($N977:AH977))), (MAX($N981/IF($I970&lt;=5,1,($I970-5)),$N981-SUM($N977:AH977))))),0)</f>
        <v>0</v>
      </c>
      <c r="AJ977" s="105">
        <f>IFERROR(IF(OR($I970=0,AI982=0),0,IF($N981&gt;0,(MIN($N981/IF($I970&lt;=5,1,($I970-5)),$N981-SUM($N977:AI977))), (MAX($N981/IF($I970&lt;=5,1,($I970-5)),$N981-SUM($N977:AI977))))),0)</f>
        <v>0</v>
      </c>
      <c r="AK977" s="105">
        <f>IFERROR(IF(OR($I970=0,AJ982=0),0,IF($N981&gt;0,(MIN($N981/IF($I970&lt;=5,1,($I970-5)),$N981-SUM($N977:AJ977))), (MAX($N981/IF($I970&lt;=5,1,($I970-5)),$N981-SUM($N977:AJ977))))),0)</f>
        <v>0</v>
      </c>
      <c r="AL977" s="105">
        <f>IFERROR(IF(OR($I970=0,AK982=0),0,IF($N981&gt;0,(MIN($N981/IF($I970&lt;=5,1,($I970-5)),$N981-SUM($N977:AK977))), (MAX($N981/IF($I970&lt;=5,1,($I970-5)),$N981-SUM($N977:AK977))))),0)</f>
        <v>0</v>
      </c>
      <c r="AM977" s="105">
        <f>IFERROR(IF(OR($I970=0,AL982=0),0,IF($N981&gt;0,(MIN($N981/IF($I970&lt;=5,1,($I970-5)),$N981-SUM($N977:AL977))), (MAX($N981/IF($I970&lt;=5,1,($I970-5)),$N981-SUM($N977:AL977))))),0)</f>
        <v>0</v>
      </c>
      <c r="AN977" s="105">
        <f>IFERROR(IF(OR($I970=0,AM982=0),0,IF($N981&gt;0,(MIN($N981/IF($I970&lt;=5,1,($I970-5)),$N981-SUM($N977:AM977))), (MAX($N981/IF($I970&lt;=5,1,($I970-5)),$N981-SUM($N977:AM977))))),0)</f>
        <v>0</v>
      </c>
      <c r="AO977" s="105">
        <f>IFERROR(IF(OR($I970=0,AN982=0),0,IF($N981&gt;0,(MIN($N981/IF($I970&lt;=5,1,($I970-5)),$N981-SUM($N977:AN977))), (MAX($N981/IF($I970&lt;=5,1,($I970-5)),$N981-SUM($N977:AN977))))),0)</f>
        <v>0</v>
      </c>
      <c r="AP977" s="105">
        <f>IFERROR(IF(OR($I970=0,AO982=0),0,IF($N981&gt;0,(MIN($N981/IF($I970&lt;=5,1,($I970-5)),$N981-SUM($N977:AO977))), (MAX($N981/IF($I970&lt;=5,1,($I970-5)),$N981-SUM($N977:AO977))))),0)</f>
        <v>0</v>
      </c>
      <c r="AQ977" s="105">
        <f>IFERROR(IF(OR($I970=0,AP982=0),0,IF($N981&gt;0,(MIN($N981/IF($I970&lt;=5,1,($I970-5)),$N981-SUM($N977:AP977))), (MAX($N981/IF($I970&lt;=5,1,($I970-5)),$N981-SUM($N977:AP977))))),0)</f>
        <v>0</v>
      </c>
      <c r="AR977" s="105">
        <f>IFERROR(IF(OR($I970=0,AQ982=0),0,IF($N981&gt;0,(MIN($N981/IF($I970&lt;=5,1,($I970-5)),$N981-SUM($N977:AQ977))), (MAX($N981/IF($I970&lt;=5,1,($I970-5)),$N981-SUM($N977:AQ977))))),0)</f>
        <v>0</v>
      </c>
      <c r="AS977" s="105">
        <f>IFERROR(IF(OR($I970=0,AR982=0),0,IF($N981&gt;0,(MIN($N981/IF($I970&lt;=5,1,($I970-5)),$N981-SUM($N977:AR977))), (MAX($N981/IF($I970&lt;=5,1,($I970-5)),$N981-SUM($N977:AR977))))),0)</f>
        <v>0</v>
      </c>
      <c r="AT977" s="105">
        <f>IFERROR(IF(OR($I970=0,AS982=0),0,IF($N981&gt;0,(MIN($N981/IF($I970&lt;=5,1,($I970-5)),$N981-SUM($N977:AS977))), (MAX($N981/IF($I970&lt;=5,1,($I970-5)),$N981-SUM($N977:AS977))))),0)</f>
        <v>0</v>
      </c>
      <c r="AU977" s="105">
        <f>IFERROR(IF(OR($I970=0,AT982=0),0,IF($N981&gt;0,(MIN($N981/IF($I970&lt;=5,1,($I970-5)),$N981-SUM($N977:AT977))), (MAX($N981/IF($I970&lt;=5,1,($I970-5)),$N981-SUM($N977:AT977))))),0)</f>
        <v>0</v>
      </c>
      <c r="AV977" s="105">
        <f>IFERROR(IF(OR($I970=0,AU982=0),0,IF($N981&gt;0,(MIN($N981/IF($I970&lt;=5,1,($I970-5)),$N981-SUM($N977:AU977))), (MAX($N981/IF($I970&lt;=5,1,($I970-5)),$N981-SUM($N977:AU977))))),0)</f>
        <v>0</v>
      </c>
      <c r="AW977" s="105">
        <f>IFERROR(IF(OR($I970=0,AV982=0),0,IF($N981&gt;0,(MIN($N981/IF($I970&lt;=5,1,($I970-5)),$N981-SUM($N977:AV977))), (MAX($N981/IF($I970&lt;=5,1,($I970-5)),$N981-SUM($N977:AV977))))),0)</f>
        <v>0</v>
      </c>
      <c r="AX977" s="105">
        <f>IFERROR(IF(OR($I970=0,AW982=0),0,IF($N981&gt;0,(MIN($N981/IF($I970&lt;=5,1,($I970-5)),$N981-SUM($N977:AW977))), (MAX($N981/IF($I970&lt;=5,1,($I970-5)),$N981-SUM($N977:AW977))))),0)</f>
        <v>0</v>
      </c>
      <c r="AY977" s="105">
        <f>IFERROR(IF(OR($I970=0,AX982=0),0,IF($N981&gt;0,(MIN($N981/IF($I970&lt;=5,1,($I970-5)),$N981-SUM($N977:AX977))), (MAX($N981/IF($I970&lt;=5,1,($I970-5)),$N981-SUM($N977:AX977))))),0)</f>
        <v>0</v>
      </c>
      <c r="AZ977" s="105">
        <f>IFERROR(IF(OR($I970=0,AY982=0),0,IF($N981&gt;0,(MIN($N981/IF($I970&lt;=5,1,($I970-5)),$N981-SUM($N977:AY977))), (MAX($N981/IF($I970&lt;=5,1,($I970-5)),$N981-SUM($N977:AY977))))),0)</f>
        <v>0</v>
      </c>
      <c r="BA977" s="105">
        <f>IFERROR(IF(OR($I970=0,AZ982=0),0,IF($N981&gt;0,(MIN($N981/IF($I970&lt;=5,1,($I970-5)),$N981-SUM($N977:AZ977))), (MAX($N981/IF($I970&lt;=5,1,($I970-5)),$N981-SUM($N977:AZ977))))),0)</f>
        <v>0</v>
      </c>
      <c r="BB977" s="105">
        <f>IFERROR(IF(OR($I970=0,BA982=0),0,IF($N981&gt;0,(MIN($N981/IF($I970&lt;=5,1,($I970-5)),$N981-SUM($N977:BA977))), (MAX($N981/IF($I970&lt;=5,1,($I970-5)),$N981-SUM($N977:BA977))))),0)</f>
        <v>0</v>
      </c>
      <c r="BC977" s="105">
        <f>IFERROR(IF(OR($I970=0,BB982=0),0,IF($N981&gt;0,(MIN($N981/IF($I970&lt;=5,1,($I970-5)),$N981-SUM($N977:BB977))), (MAX($N981/IF($I970&lt;=5,1,($I970-5)),$N981-SUM($N977:BB977))))),0)</f>
        <v>0</v>
      </c>
      <c r="BD977" s="105">
        <f>IFERROR(IF(OR($I970=0,BC982=0),0,IF($N981&gt;0,(MIN($N981/IF($I970&lt;=5,1,($I970-5)),$N981-SUM($N977:BC977))), (MAX($N981/IF($I970&lt;=5,1,($I970-5)),$N981-SUM($N977:BC977))))),0)</f>
        <v>0</v>
      </c>
      <c r="BE977" s="105">
        <f>IFERROR(IF(OR($I970=0,BD982=0),0,IF($N981&gt;0,(MIN($N981/IF($I970&lt;=5,1,($I970-5)),$N981-SUM($N977:BD977))), (MAX($N981/IF($I970&lt;=5,1,($I970-5)),$N981-SUM($N977:BD977))))),0)</f>
        <v>0</v>
      </c>
      <c r="BF977" s="105">
        <f>IFERROR(IF(OR($I970=0,BE982=0),0,IF($N981&gt;0,(MIN($N981/IF($I970&lt;=5,1,($I970-5)),$N981-SUM($N977:BE977))), (MAX($N981/IF($I970&lt;=5,1,($I970-5)),$N981-SUM($N977:BE977))))),0)</f>
        <v>0</v>
      </c>
      <c r="BG977" s="105">
        <f>IFERROR(IF(OR($I970=0,BF982=0),0,IF($N981&gt;0,(MIN($N981/IF($I970&lt;=5,1,($I970-5)),$N981-SUM($N977:BF977))), (MAX($N981/IF($I970&lt;=5,1,($I970-5)),$N981-SUM($N977:BF977))))),0)</f>
        <v>0</v>
      </c>
      <c r="BH977" s="105">
        <f>IFERROR(IF(OR($I970=0,BG982=0),0,IF($N981&gt;0,(MIN($N981/IF($I970&lt;=5,1,($I970-5)),$N981-SUM($N977:BG977))), (MAX($N981/IF($I970&lt;=5,1,($I970-5)),$N981-SUM($N977:BG977))))),0)</f>
        <v>0</v>
      </c>
      <c r="BI977" s="105">
        <f>IFERROR(IF(OR($I970=0,BH982=0),0,IF($N981&gt;0,(MIN($N981/IF($I970&lt;=5,1,($I970-5)),$N981-SUM($N977:BH977))), (MAX($N981/IF($I970&lt;=5,1,($I970-5)),$N981-SUM($N977:BH977))))),0)</f>
        <v>0</v>
      </c>
      <c r="BJ977" s="105">
        <f>IFERROR(IF(OR($I970=0,BI982=0),0,IF($N981&gt;0,(MIN($N981/IF($I970&lt;=5,1,($I970-5)),$N981-SUM($N977:BI977))), (MAX($N981/IF($I970&lt;=5,1,($I970-5)),$N981-SUM($N977:BI977))))),0)</f>
        <v>0</v>
      </c>
      <c r="BK977" s="105">
        <f>IFERROR(IF(OR($I970=0,BJ982=0),0,IF($N981&gt;0,(MIN($N981/IF($I970&lt;=5,1,($I970-5)),$N981-SUM($N977:BJ977))), (MAX($N981/IF($I970&lt;=5,1,($I970-5)),$N981-SUM($N977:BJ977))))),0)</f>
        <v>0</v>
      </c>
      <c r="BL977" s="105">
        <f>IFERROR(IF(OR($I970=0,BK982=0),0,IF($N981&gt;0,(MIN($N981/IF($I970&lt;=5,1,($I970-5)),$N981-SUM($N977:BK977))), (MAX($N981/IF($I970&lt;=5,1,($I970-5)),$N981-SUM($N977:BK977))))),0)</f>
        <v>0</v>
      </c>
      <c r="BM977" s="105">
        <f>IFERROR(IF(OR($I970=0,BL982=0),0,IF($N981&gt;0,(MIN($N981/IF($I970&lt;=5,1,($I970-5)),$N981-SUM($N977:BL977))), (MAX($N981/IF($I970&lt;=5,1,($I970-5)),$N981-SUM($N977:BL977))))),0)</f>
        <v>0</v>
      </c>
      <c r="BN977" s="105">
        <f>IFERROR(IF(OR($I970=0,BM982=0),0,IF($N981&gt;0,(MIN($N981/IF($I970&lt;=5,1,($I970-5)),$N981-SUM($N977:BM977))), (MAX($N981/IF($I970&lt;=5,1,($I970-5)),$N981-SUM($N977:BM977))))),0)</f>
        <v>0</v>
      </c>
      <c r="BO977" s="105">
        <f>IFERROR(IF(OR($I970=0,BN982=0),0,IF($N981&gt;0,(MIN($N981/IF($I970&lt;=5,1,($I970-5)),$N981-SUM($N977:BN977))), (MAX($N981/IF($I970&lt;=5,1,($I970-5)),$N981-SUM($N977:BN977))))),0)</f>
        <v>0</v>
      </c>
      <c r="BP977" s="105">
        <f>IFERROR(IF(OR($I970=0,BO982=0),0,IF($N981&gt;0,(MIN($N981/IF($I970&lt;=5,1,($I970-5)),$N981-SUM($N977:BO977))), (MAX($N981/IF($I970&lt;=5,1,($I970-5)),$N981-SUM($N977:BO977))))),0)</f>
        <v>0</v>
      </c>
      <c r="BQ977" s="105">
        <f>IFERROR(IF(OR($I970=0,BP982=0),0,IF($N981&gt;0,(MIN($N981/IF($I970&lt;=5,1,($I970-5)),$N981-SUM($N977:BP977))), (MAX($N981/IF($I970&lt;=5,1,($I970-5)),$N981-SUM($N977:BP977))))),0)</f>
        <v>0</v>
      </c>
      <c r="BR977" s="105">
        <f>IFERROR(IF(OR($I970=0,BQ982=0),0,IF($N981&gt;0,(MIN($N981/IF($I970&lt;=5,1,($I970-5)),$N981-SUM($N977:BQ977))), (MAX($N981/IF($I970&lt;=5,1,($I970-5)),$N981-SUM($N977:BQ977))))),0)</f>
        <v>0</v>
      </c>
      <c r="BS977" s="105">
        <f>IFERROR(IF(OR($I970=0,BR982=0),0,IF($N981&gt;0,(MIN($N981/IF($I970&lt;=5,1,($I970-5)),$N981-SUM($N977:BR977))), (MAX($N981/IF($I970&lt;=5,1,($I970-5)),$N981-SUM($N977:BR977))))),0)</f>
        <v>0</v>
      </c>
      <c r="BT977" s="105">
        <f>IFERROR(IF(OR($I970=0,BS982=0),0,IF($N981&gt;0,(MIN($N981/IF($I970&lt;=5,1,($I970-5)),$N981-SUM($N977:BS977))), (MAX($N981/IF($I970&lt;=5,1,($I970-5)),$N981-SUM($N977:BS977))))),0)</f>
        <v>0</v>
      </c>
      <c r="BU977" s="105">
        <f>IFERROR(IF(OR($I970=0,BT982=0),0,IF($N981&gt;0,(MIN($N981/IF($I970&lt;=5,1,($I970-5)),$N981-SUM($N977:BT977))), (MAX($N981/IF($I970&lt;=5,1,($I970-5)),$N981-SUM($N977:BT977))))),0)</f>
        <v>0</v>
      </c>
      <c r="BV977" s="105">
        <f>IFERROR(IF(OR($I970=0,BU982=0),0,IF($N981&gt;0,(MIN($N981/IF($I970&lt;=5,1,($I970-5)),$N981-SUM($N977:BU977))), (MAX($N981/IF($I970&lt;=5,1,($I970-5)),$N981-SUM($N977:BU977))))),0)</f>
        <v>0</v>
      </c>
      <c r="BW977" s="105">
        <f>IFERROR(IF(OR($I970=0,BV982=0),0,IF($N981&gt;0,(MIN($N981/IF($I970&lt;=5,1,($I970-5)),$N981-SUM($N977:BV977))), (MAX($N981/IF($I970&lt;=5,1,($I970-5)),$N981-SUM($N977:BV977))))),0)</f>
        <v>0</v>
      </c>
      <c r="BX977" s="105">
        <f>IFERROR(IF(OR($I970=0,BW982=0),0,IF($N981&gt;0,(MIN($N981/IF($I970&lt;=5,1,($I970-5)),$N981-SUM($N977:BW977))), (MAX($N981/IF($I970&lt;=5,1,($I970-5)),$N981-SUM($N977:BW977))))),0)</f>
        <v>0</v>
      </c>
      <c r="BY977" s="105">
        <f>IFERROR(IF(OR($I970=0,BX982=0),0,IF($N981&gt;0,(MIN($N981/IF($I970&lt;=5,1,($I970-5)),$N981-SUM($N977:BX977))), (MAX($N981/IF($I970&lt;=5,1,($I970-5)),$N981-SUM($N977:BX977))))),0)</f>
        <v>0</v>
      </c>
      <c r="BZ977" s="105">
        <f>IFERROR(IF(OR($I970=0,BY982=0),0,IF($N981&gt;0,(MIN($N981/IF($I970&lt;=5,1,($I970-5)),$N981-SUM($N977:BY977))), (MAX($N981/IF($I970&lt;=5,1,($I970-5)),$N981-SUM($N977:BY977))))),0)</f>
        <v>0</v>
      </c>
      <c r="CA977" s="105">
        <f>IFERROR(IF(OR($I970=0,BZ982=0),0,IF($N981&gt;0,(MIN($N981/IF($I970&lt;=5,1,($I970-5)),$N981-SUM($N977:BZ977))), (MAX($N981/IF($I970&lt;=5,1,($I970-5)),$N981-SUM($N977:BZ977))))),0)</f>
        <v>0</v>
      </c>
      <c r="CB977" s="105">
        <f>IFERROR(IF(OR($I970=0,CA982=0),0,IF($N981&gt;0,(MIN($N981/IF($I970&lt;=5,1,($I970-5)),$N981-SUM($N977:CA977))), (MAX($N981/IF($I970&lt;=5,1,($I970-5)),$N981-SUM($N977:CA977))))),0)</f>
        <v>0</v>
      </c>
      <c r="CC977" s="105">
        <f>IFERROR(IF(OR($I970=0,CB982=0),0,IF($N981&gt;0,(MIN($N981/IF($I970&lt;=5,1,($I970-5)),$N981-SUM($N977:CB977))), (MAX($N981/IF($I970&lt;=5,1,($I970-5)),$N981-SUM($N977:CB977))))),0)</f>
        <v>0</v>
      </c>
      <c r="CD977" s="105">
        <f>IFERROR(IF(OR($I970=0,CC982=0),0,IF($N981&gt;0,(MIN($N981/IF($I970&lt;=5,1,($I970-5)),$N981-SUM($N977:CC977))), (MAX($N981/IF($I970&lt;=5,1,($I970-5)),$N981-SUM($N977:CC977))))),0)</f>
        <v>0</v>
      </c>
      <c r="CE977" s="105">
        <f>IFERROR(IF(OR($I970=0,CD982=0),0,IF($N981&gt;0,(MIN($N981/IF($I970&lt;=5,1,($I970-5)),$N981-SUM($N977:CD977))), (MAX($N981/IF($I970&lt;=5,1,($I970-5)),$N981-SUM($N977:CD977))))),0)</f>
        <v>0</v>
      </c>
      <c r="CF977" s="105">
        <f>IFERROR(IF(OR($I970=0,CE982=0),0,IF($N981&gt;0,(MIN($N981/IF($I970&lt;=5,1,($I970-5)),$N981-SUM($N977:CE977))), (MAX($N981/IF($I970&lt;=5,1,($I970-5)),$N981-SUM($N977:CE977))))),0)</f>
        <v>0</v>
      </c>
    </row>
    <row r="978" spans="1:2018" s="153" customFormat="1" ht="12.75" customHeight="1">
      <c r="C978" s="164"/>
      <c r="D978" s="104" t="s">
        <v>32</v>
      </c>
      <c r="E978" s="104" t="s">
        <v>185</v>
      </c>
      <c r="F978" s="106"/>
      <c r="G978" s="106"/>
      <c r="H978" s="106"/>
      <c r="I978" s="107"/>
      <c r="J978" s="268">
        <f>SUM(J975:J976)</f>
        <v>2.6152078609944858</v>
      </c>
      <c r="K978" s="268">
        <f t="shared" ref="K978:BV978" si="4840">SUM(K975:K976)</f>
        <v>2.6152078609944858</v>
      </c>
      <c r="L978" s="268">
        <f t="shared" si="4840"/>
        <v>2.6152078609944858</v>
      </c>
      <c r="M978" s="268">
        <f t="shared" si="4840"/>
        <v>2.6152078609944858</v>
      </c>
      <c r="N978" s="268">
        <f t="shared" si="4840"/>
        <v>2.6152078609944858</v>
      </c>
      <c r="O978" s="268">
        <f t="shared" si="4840"/>
        <v>2.6152078609944858</v>
      </c>
      <c r="P978" s="268">
        <f t="shared" si="4840"/>
        <v>2.6152078609944858</v>
      </c>
      <c r="Q978" s="268">
        <f t="shared" si="4840"/>
        <v>2.6152078609944858</v>
      </c>
      <c r="R978" s="268">
        <f t="shared" si="4840"/>
        <v>2.6152078609944858</v>
      </c>
      <c r="S978" s="268">
        <f t="shared" si="4840"/>
        <v>2.6152078609944858</v>
      </c>
      <c r="T978" s="268">
        <f t="shared" si="4840"/>
        <v>2.6152078609944858</v>
      </c>
      <c r="U978" s="268">
        <f t="shared" si="4840"/>
        <v>2.6152078609944858</v>
      </c>
      <c r="V978" s="268">
        <f t="shared" si="4840"/>
        <v>2.6152078609944858</v>
      </c>
      <c r="W978" s="268">
        <f t="shared" si="4840"/>
        <v>2.6152078609944858</v>
      </c>
      <c r="X978" s="268">
        <f t="shared" si="4840"/>
        <v>2.6152078609944858</v>
      </c>
      <c r="Y978" s="268">
        <f t="shared" si="4840"/>
        <v>2.6152078609944858</v>
      </c>
      <c r="Z978" s="268">
        <f t="shared" si="4840"/>
        <v>2.6152078609944858</v>
      </c>
      <c r="AA978" s="268">
        <f t="shared" si="4840"/>
        <v>2.6152078609944858</v>
      </c>
      <c r="AB978" s="268">
        <f t="shared" si="4840"/>
        <v>2.6152078609944858</v>
      </c>
      <c r="AC978" s="268">
        <f t="shared" si="4840"/>
        <v>2.6152078609944858</v>
      </c>
      <c r="AD978" s="268">
        <f t="shared" si="4840"/>
        <v>2.6152078609944858</v>
      </c>
      <c r="AE978" s="268">
        <f t="shared" si="4840"/>
        <v>2.6152078609944858</v>
      </c>
      <c r="AF978" s="268">
        <f t="shared" si="4840"/>
        <v>2.6152078609944858</v>
      </c>
      <c r="AG978" s="268">
        <f t="shared" si="4840"/>
        <v>2.6152078609944858</v>
      </c>
      <c r="AH978" s="268">
        <f t="shared" si="4840"/>
        <v>2.6152078609944858</v>
      </c>
      <c r="AI978" s="268">
        <f t="shared" si="4840"/>
        <v>2.6152078609944858</v>
      </c>
      <c r="AJ978" s="268">
        <f t="shared" si="4840"/>
        <v>2.6152078609944858</v>
      </c>
      <c r="AK978" s="268">
        <f t="shared" si="4840"/>
        <v>2.2977273771772104</v>
      </c>
      <c r="AL978" s="268">
        <f t="shared" si="4840"/>
        <v>0</v>
      </c>
      <c r="AM978" s="268">
        <f t="shared" si="4840"/>
        <v>0</v>
      </c>
      <c r="AN978" s="268">
        <f t="shared" si="4840"/>
        <v>0</v>
      </c>
      <c r="AO978" s="268">
        <f t="shared" si="4840"/>
        <v>0</v>
      </c>
      <c r="AP978" s="268">
        <f t="shared" si="4840"/>
        <v>0</v>
      </c>
      <c r="AQ978" s="268">
        <f t="shared" si="4840"/>
        <v>0</v>
      </c>
      <c r="AR978" s="268">
        <f t="shared" si="4840"/>
        <v>0</v>
      </c>
      <c r="AS978" s="268">
        <f t="shared" si="4840"/>
        <v>0</v>
      </c>
      <c r="AT978" s="268">
        <f t="shared" si="4840"/>
        <v>0</v>
      </c>
      <c r="AU978" s="268">
        <f t="shared" si="4840"/>
        <v>0</v>
      </c>
      <c r="AV978" s="268">
        <f t="shared" si="4840"/>
        <v>0</v>
      </c>
      <c r="AW978" s="268">
        <f t="shared" si="4840"/>
        <v>0</v>
      </c>
      <c r="AX978" s="268">
        <f t="shared" si="4840"/>
        <v>0</v>
      </c>
      <c r="AY978" s="268">
        <f t="shared" si="4840"/>
        <v>0</v>
      </c>
      <c r="AZ978" s="268">
        <f t="shared" si="4840"/>
        <v>0</v>
      </c>
      <c r="BA978" s="268">
        <f t="shared" si="4840"/>
        <v>0</v>
      </c>
      <c r="BB978" s="268">
        <f t="shared" si="4840"/>
        <v>0</v>
      </c>
      <c r="BC978" s="268">
        <f t="shared" si="4840"/>
        <v>0</v>
      </c>
      <c r="BD978" s="268">
        <f t="shared" si="4840"/>
        <v>0</v>
      </c>
      <c r="BE978" s="268">
        <f t="shared" si="4840"/>
        <v>0</v>
      </c>
      <c r="BF978" s="268">
        <f t="shared" si="4840"/>
        <v>0</v>
      </c>
      <c r="BG978" s="268">
        <f t="shared" si="4840"/>
        <v>0</v>
      </c>
      <c r="BH978" s="268">
        <f t="shared" si="4840"/>
        <v>0</v>
      </c>
      <c r="BI978" s="268">
        <f t="shared" si="4840"/>
        <v>0</v>
      </c>
      <c r="BJ978" s="268">
        <f t="shared" si="4840"/>
        <v>0</v>
      </c>
      <c r="BK978" s="268">
        <f t="shared" si="4840"/>
        <v>0</v>
      </c>
      <c r="BL978" s="268">
        <f t="shared" si="4840"/>
        <v>0</v>
      </c>
      <c r="BM978" s="268">
        <f t="shared" si="4840"/>
        <v>0</v>
      </c>
      <c r="BN978" s="268">
        <f t="shared" si="4840"/>
        <v>0</v>
      </c>
      <c r="BO978" s="268">
        <f t="shared" si="4840"/>
        <v>0</v>
      </c>
      <c r="BP978" s="268">
        <f t="shared" si="4840"/>
        <v>0</v>
      </c>
      <c r="BQ978" s="268">
        <f t="shared" si="4840"/>
        <v>0</v>
      </c>
      <c r="BR978" s="268">
        <f t="shared" si="4840"/>
        <v>0</v>
      </c>
      <c r="BS978" s="268">
        <f t="shared" si="4840"/>
        <v>0</v>
      </c>
      <c r="BT978" s="268">
        <f t="shared" si="4840"/>
        <v>0</v>
      </c>
      <c r="BU978" s="268">
        <f t="shared" si="4840"/>
        <v>0</v>
      </c>
      <c r="BV978" s="268">
        <f t="shared" si="4840"/>
        <v>0</v>
      </c>
      <c r="BW978" s="268">
        <f t="shared" ref="BW978:CF978" si="4841">SUM(BW975:BW976)</f>
        <v>0</v>
      </c>
      <c r="BX978" s="268">
        <f t="shared" si="4841"/>
        <v>0</v>
      </c>
      <c r="BY978" s="268">
        <f t="shared" si="4841"/>
        <v>0</v>
      </c>
      <c r="BZ978" s="268">
        <f t="shared" si="4841"/>
        <v>0</v>
      </c>
      <c r="CA978" s="268">
        <f t="shared" si="4841"/>
        <v>0</v>
      </c>
      <c r="CB978" s="268">
        <f t="shared" si="4841"/>
        <v>0</v>
      </c>
      <c r="CC978" s="268">
        <f t="shared" si="4841"/>
        <v>0</v>
      </c>
      <c r="CD978" s="268">
        <f t="shared" si="4841"/>
        <v>0</v>
      </c>
      <c r="CE978" s="268">
        <f t="shared" si="4841"/>
        <v>0</v>
      </c>
      <c r="CF978" s="268">
        <f t="shared" si="4841"/>
        <v>0</v>
      </c>
    </row>
    <row r="979" spans="1:2018" s="153" customFormat="1" ht="12.75" customHeight="1">
      <c r="C979" s="164"/>
      <c r="D979" s="155" t="s">
        <v>204</v>
      </c>
      <c r="E979" s="155"/>
      <c r="I979" s="31">
        <f>IF(I$4=first_reg_period, INDEX(Inputs!$J$94:$J$121,MATCH(B969,Inputs!$C$94:$C$121,0)),0)</f>
        <v>0</v>
      </c>
      <c r="J979" s="166">
        <f>IF(J$4=first_reg_period, INDEX(Inputs!$J$94:$J$121,MATCH(C969,Inputs!$C$94:$C$121,0)),0)</f>
        <v>0</v>
      </c>
      <c r="K979" s="166">
        <f>IF(K$4=first_reg_period, INDEX(Inputs!$J$94:$J$121,MATCH(D969,Inputs!$C$94:$C$121,0)),0)</f>
        <v>0</v>
      </c>
      <c r="L979" s="166">
        <f>IF(L$4=first_reg_period, INDEX(Inputs!$J$94:$J$121,MATCH(E969,Inputs!$C$94:$C$121,0)),0)</f>
        <v>0</v>
      </c>
      <c r="M979" s="166">
        <f>IF(M$4=first_reg_period, INDEX(Inputs!$J$94:$J$121,MATCH(F969,Inputs!$C$94:$C$121,0)),0)</f>
        <v>0</v>
      </c>
      <c r="N979" s="166">
        <f>IF(N$4=first_reg_period, INDEX(Inputs!$J$94:$J$121,MATCH(G969,Inputs!$C$94:$C$121,0)),0)</f>
        <v>0</v>
      </c>
      <c r="O979" s="31">
        <f>IF(O$4=first_reg_period, INDEX(Inputs!$J$94:$J$121,MATCH(H969,Inputs!$C$94:$C$121,0)),0)</f>
        <v>0</v>
      </c>
      <c r="P979" s="31">
        <f>IF(P$4=first_reg_period, INDEX(Inputs!$J$94:$J$121,MATCH(I969,Inputs!$C$94:$C$121,0)),0)</f>
        <v>0</v>
      </c>
      <c r="Q979" s="31">
        <f>IF(Q$4=first_reg_period, INDEX(Inputs!$J$94:$J$121,MATCH(J969,Inputs!$C$94:$C$121,0)),0)</f>
        <v>0</v>
      </c>
      <c r="R979" s="31">
        <f>IF(R$4=first_reg_period, INDEX(Inputs!$J$94:$J$121,MATCH(K969,Inputs!$C$94:$C$121,0)),0)</f>
        <v>0</v>
      </c>
      <c r="S979" s="31">
        <f>IF(S$4=first_reg_period, INDEX(Inputs!$J$94:$J$121,MATCH(L969,Inputs!$C$94:$C$121,0)),0)</f>
        <v>0</v>
      </c>
      <c r="T979" s="31">
        <f>IF(T$4=first_reg_period, INDEX(Inputs!$J$94:$J$121,MATCH(M969,Inputs!$C$94:$C$121,0)),0)</f>
        <v>0</v>
      </c>
      <c r="U979" s="31">
        <f>IF(U$4=first_reg_period, INDEX(Inputs!$J$94:$J$121,MATCH(N969,Inputs!$C$94:$C$121,0)),0)</f>
        <v>0</v>
      </c>
      <c r="V979" s="31">
        <f>IF(V$4=first_reg_period, INDEX(Inputs!$J$94:$J$121,MATCH(O969,Inputs!$C$94:$C$121,0)),0)</f>
        <v>0</v>
      </c>
      <c r="W979" s="31">
        <f>IF(W$4=first_reg_period, INDEX(Inputs!$J$94:$J$121,MATCH(P969,Inputs!$C$94:$C$121,0)),0)</f>
        <v>0</v>
      </c>
      <c r="X979" s="31">
        <f>IF(X$4=first_reg_period, INDEX(Inputs!$J$94:$J$121,MATCH(Q969,Inputs!$C$94:$C$121,0)),0)</f>
        <v>0</v>
      </c>
      <c r="Y979" s="31">
        <f>IF(Y$4=first_reg_period, INDEX(Inputs!$J$94:$J$121,MATCH(R969,Inputs!$C$94:$C$121,0)),0)</f>
        <v>0</v>
      </c>
      <c r="Z979" s="31">
        <f>IF(Z$4=first_reg_period, INDEX(Inputs!$J$94:$J$121,MATCH(S969,Inputs!$C$94:$C$121,0)),0)</f>
        <v>0</v>
      </c>
      <c r="AA979" s="31">
        <f>IF(AA$4=first_reg_period, INDEX(Inputs!$J$94:$J$121,MATCH(T969,Inputs!$C$94:$C$121,0)),0)</f>
        <v>0</v>
      </c>
      <c r="AB979" s="31">
        <f>IF(AB$4=first_reg_period, INDEX(Inputs!$J$94:$J$121,MATCH(U969,Inputs!$C$94:$C$121,0)),0)</f>
        <v>0</v>
      </c>
      <c r="AC979" s="31">
        <f>IF(AC$4=first_reg_period, INDEX(Inputs!$J$94:$J$121,MATCH(V969,Inputs!$C$94:$C$121,0)),0)</f>
        <v>0</v>
      </c>
      <c r="AD979" s="31">
        <f>IF(AD$4=first_reg_period, INDEX(Inputs!$J$94:$J$121,MATCH(W969,Inputs!$C$94:$C$121,0)),0)</f>
        <v>0</v>
      </c>
      <c r="AE979" s="31">
        <f>IF(AE$4=first_reg_period, INDEX(Inputs!$J$94:$J$121,MATCH(X969,Inputs!$C$94:$C$121,0)),0)</f>
        <v>0</v>
      </c>
      <c r="AF979" s="31">
        <f>IF(AF$4=first_reg_period, INDEX(Inputs!$J$94:$J$121,MATCH(Y969,Inputs!$C$94:$C$121,0)),0)</f>
        <v>0</v>
      </c>
      <c r="AG979" s="31">
        <f>IF(AG$4=first_reg_period, INDEX(Inputs!$J$94:$J$121,MATCH(Z969,Inputs!$C$94:$C$121,0)),0)</f>
        <v>0</v>
      </c>
      <c r="AH979" s="31">
        <f>IF(AH$4=first_reg_period, INDEX(Inputs!$J$94:$J$121,MATCH(AA969,Inputs!$C$94:$C$121,0)),0)</f>
        <v>0</v>
      </c>
      <c r="AI979" s="31">
        <f>IF(AI$4=first_reg_period, INDEX(Inputs!$J$94:$J$121,MATCH(AB969,Inputs!$C$94:$C$121,0)),0)</f>
        <v>0</v>
      </c>
      <c r="AJ979" s="31">
        <f>IF(AJ$4=first_reg_period, INDEX(Inputs!$J$94:$J$121,MATCH(AC969,Inputs!$C$94:$C$121,0)),0)</f>
        <v>0</v>
      </c>
      <c r="AK979" s="31">
        <f>IF(AK$4=first_reg_period, INDEX(Inputs!$J$94:$J$121,MATCH(AD969,Inputs!$C$94:$C$121,0)),0)</f>
        <v>0</v>
      </c>
      <c r="AL979" s="31">
        <f>IF(AL$4=first_reg_period, INDEX(Inputs!$J$94:$J$121,MATCH(AE969,Inputs!$C$94:$C$121,0)),0)</f>
        <v>0</v>
      </c>
      <c r="AM979" s="31">
        <f>IF(AM$4=first_reg_period, INDEX(Inputs!$J$94:$J$121,MATCH(AF969,Inputs!$C$94:$C$121,0)),0)</f>
        <v>0</v>
      </c>
      <c r="AN979" s="31">
        <f>IF(AN$4=first_reg_period, INDEX(Inputs!$J$94:$J$121,MATCH(AG969,Inputs!$C$94:$C$121,0)),0)</f>
        <v>0</v>
      </c>
      <c r="AO979" s="31">
        <f>IF(AO$4=first_reg_period, INDEX(Inputs!$J$94:$J$121,MATCH(AH969,Inputs!$C$94:$C$121,0)),0)</f>
        <v>0</v>
      </c>
      <c r="AP979" s="31">
        <f>IF(AP$4=first_reg_period, INDEX(Inputs!$J$94:$J$121,MATCH(AI969,Inputs!$C$94:$C$121,0)),0)</f>
        <v>0</v>
      </c>
      <c r="AQ979" s="31">
        <f>IF(AQ$4=first_reg_period, INDEX(Inputs!$J$94:$J$121,MATCH(AJ969,Inputs!$C$94:$C$121,0)),0)</f>
        <v>0</v>
      </c>
      <c r="AR979" s="31">
        <f>IF(AR$4=first_reg_period, INDEX(Inputs!$J$94:$J$121,MATCH(AK969,Inputs!$C$94:$C$121,0)),0)</f>
        <v>0</v>
      </c>
      <c r="AS979" s="31">
        <f>IF(AS$4=first_reg_period, INDEX(Inputs!$J$94:$J$121,MATCH(AL969,Inputs!$C$94:$C$121,0)),0)</f>
        <v>0</v>
      </c>
      <c r="AT979" s="31">
        <f>IF(AT$4=first_reg_period, INDEX(Inputs!$J$94:$J$121,MATCH(AM969,Inputs!$C$94:$C$121,0)),0)</f>
        <v>0</v>
      </c>
      <c r="AU979" s="31">
        <f>IF(AU$4=first_reg_period, INDEX(Inputs!$J$94:$J$121,MATCH(AN969,Inputs!$C$94:$C$121,0)),0)</f>
        <v>0</v>
      </c>
      <c r="AV979" s="31">
        <f>IF(AV$4=first_reg_period, INDEX(Inputs!$J$94:$J$121,MATCH(AO969,Inputs!$C$94:$C$121,0)),0)</f>
        <v>0</v>
      </c>
      <c r="AW979" s="31">
        <f>IF(AW$4=first_reg_period, INDEX(Inputs!$J$94:$J$121,MATCH(AP969,Inputs!$C$94:$C$121,0)),0)</f>
        <v>0</v>
      </c>
      <c r="AX979" s="31">
        <f>IF(AX$4=first_reg_period, INDEX(Inputs!$J$94:$J$121,MATCH(AQ969,Inputs!$C$94:$C$121,0)),0)</f>
        <v>0</v>
      </c>
      <c r="AY979" s="31">
        <f>IF(AY$4=first_reg_period, INDEX(Inputs!$J$94:$J$121,MATCH(AR969,Inputs!$C$94:$C$121,0)),0)</f>
        <v>0</v>
      </c>
      <c r="AZ979" s="31">
        <f>IF(AZ$4=first_reg_period, INDEX(Inputs!$J$94:$J$121,MATCH(AS969,Inputs!$C$94:$C$121,0)),0)</f>
        <v>0</v>
      </c>
      <c r="BA979" s="31">
        <f>IF(BA$4=first_reg_period, INDEX(Inputs!$J$94:$J$121,MATCH(AT969,Inputs!$C$94:$C$121,0)),0)</f>
        <v>0</v>
      </c>
      <c r="BB979" s="31">
        <f>IF(BB$4=first_reg_period, INDEX(Inputs!$J$94:$J$121,MATCH(AU969,Inputs!$C$94:$C$121,0)),0)</f>
        <v>0</v>
      </c>
      <c r="BC979" s="31">
        <f>IF(BC$4=first_reg_period, INDEX(Inputs!$J$94:$J$121,MATCH(AV969,Inputs!$C$94:$C$121,0)),0)</f>
        <v>0</v>
      </c>
      <c r="BD979" s="31">
        <f>IF(BD$4=first_reg_period, INDEX(Inputs!$J$94:$J$121,MATCH(AW969,Inputs!$C$94:$C$121,0)),0)</f>
        <v>0</v>
      </c>
      <c r="BE979" s="31">
        <f>IF(BE$4=first_reg_period, INDEX(Inputs!$J$94:$J$121,MATCH(AX969,Inputs!$C$94:$C$121,0)),0)</f>
        <v>0</v>
      </c>
      <c r="BF979" s="31">
        <f>IF(BF$4=first_reg_period, INDEX(Inputs!$J$94:$J$121,MATCH(AY969,Inputs!$C$94:$C$121,0)),0)</f>
        <v>0</v>
      </c>
      <c r="BG979" s="31">
        <f>IF(BG$4=first_reg_period, INDEX(Inputs!$J$94:$J$121,MATCH(AZ969,Inputs!$C$94:$C$121,0)),0)</f>
        <v>0</v>
      </c>
      <c r="BH979" s="31">
        <f>IF(BH$4=first_reg_period, INDEX(Inputs!$J$94:$J$121,MATCH(BA969,Inputs!$C$94:$C$121,0)),0)</f>
        <v>0</v>
      </c>
      <c r="BI979" s="31">
        <f>IF(BI$4=first_reg_period, INDEX(Inputs!$J$94:$J$121,MATCH(BB969,Inputs!$C$94:$C$121,0)),0)</f>
        <v>0</v>
      </c>
      <c r="BJ979" s="31">
        <f>IF(BJ$4=first_reg_period, INDEX(Inputs!$J$94:$J$121,MATCH(BC969,Inputs!$C$94:$C$121,0)),0)</f>
        <v>0</v>
      </c>
      <c r="BK979" s="31">
        <f>IF(BK$4=first_reg_period, INDEX(Inputs!$J$94:$J$121,MATCH(BD969,Inputs!$C$94:$C$121,0)),0)</f>
        <v>0</v>
      </c>
      <c r="BL979" s="31">
        <f>IF(BL$4=first_reg_period, INDEX(Inputs!$J$94:$J$121,MATCH(BE969,Inputs!$C$94:$C$121,0)),0)</f>
        <v>0</v>
      </c>
      <c r="BM979" s="31">
        <f>IF(BM$4=first_reg_period, INDEX(Inputs!$J$94:$J$121,MATCH(BF969,Inputs!$C$94:$C$121,0)),0)</f>
        <v>0</v>
      </c>
      <c r="BN979" s="31">
        <f>IF(BN$4=first_reg_period, INDEX(Inputs!$J$94:$J$121,MATCH(BG969,Inputs!$C$94:$C$121,0)),0)</f>
        <v>0</v>
      </c>
      <c r="BO979" s="31">
        <f>IF(BO$4=first_reg_period, INDEX(Inputs!$J$94:$J$121,MATCH(BH969,Inputs!$C$94:$C$121,0)),0)</f>
        <v>0</v>
      </c>
      <c r="BP979" s="31">
        <f>IF(BP$4=first_reg_period, INDEX(Inputs!$J$94:$J$121,MATCH(BI969,Inputs!$C$94:$C$121,0)),0)</f>
        <v>0</v>
      </c>
      <c r="BQ979" s="31">
        <f>IF(BQ$4=first_reg_period, INDEX(Inputs!$J$94:$J$121,MATCH(BJ969,Inputs!$C$94:$C$121,0)),0)</f>
        <v>0</v>
      </c>
      <c r="BR979" s="31">
        <f>IF(BR$4=first_reg_period, INDEX(Inputs!$J$94:$J$121,MATCH(BK969,Inputs!$C$94:$C$121,0)),0)</f>
        <v>0</v>
      </c>
      <c r="BS979" s="31">
        <f>IF(BS$4=first_reg_period, INDEX(Inputs!$J$94:$J$121,MATCH(BL969,Inputs!$C$94:$C$121,0)),0)</f>
        <v>0</v>
      </c>
      <c r="BT979" s="31">
        <f>IF(BT$4=first_reg_period, INDEX(Inputs!$J$94:$J$121,MATCH(BM969,Inputs!$C$94:$C$121,0)),0)</f>
        <v>0</v>
      </c>
      <c r="BU979" s="31">
        <f>IF(BU$4=first_reg_period, INDEX(Inputs!$J$94:$J$121,MATCH(BN969,Inputs!$C$94:$C$121,0)),0)</f>
        <v>0</v>
      </c>
      <c r="BV979" s="31">
        <f>IF(BV$4=first_reg_period, INDEX(Inputs!$J$94:$J$121,MATCH(BO969,Inputs!$C$94:$C$121,0)),0)</f>
        <v>0</v>
      </c>
      <c r="BW979" s="31">
        <f>IF(BW$4=first_reg_period, INDEX(Inputs!$J$94:$J$121,MATCH(BP969,Inputs!$C$94:$C$121,0)),0)</f>
        <v>0</v>
      </c>
      <c r="BX979" s="31">
        <f>IF(BX$4=first_reg_period, INDEX(Inputs!$J$94:$J$121,MATCH(BQ969,Inputs!$C$94:$C$121,0)),0)</f>
        <v>0</v>
      </c>
      <c r="BY979" s="31">
        <f>IF(BY$4=first_reg_period, INDEX(Inputs!$J$94:$J$121,MATCH(BR969,Inputs!$C$94:$C$121,0)),0)</f>
        <v>0</v>
      </c>
      <c r="BZ979" s="31">
        <f>IF(BZ$4=first_reg_period, INDEX(Inputs!$J$94:$J$121,MATCH(BS969,Inputs!$C$94:$C$121,0)),0)</f>
        <v>0</v>
      </c>
      <c r="CA979" s="31">
        <f>IF(CA$4=first_reg_period, INDEX(Inputs!$J$94:$J$121,MATCH(BT969,Inputs!$C$94:$C$121,0)),0)</f>
        <v>0</v>
      </c>
      <c r="CB979" s="31">
        <f>IF(CB$4=first_reg_period, INDEX(Inputs!$J$94:$J$121,MATCH(BU969,Inputs!$C$94:$C$121,0)),0)</f>
        <v>0</v>
      </c>
      <c r="CC979" s="31">
        <f>IF(CC$4=first_reg_period, INDEX(Inputs!$J$94:$J$121,MATCH(BV969,Inputs!$C$94:$C$121,0)),0)</f>
        <v>0</v>
      </c>
      <c r="CD979" s="31">
        <f>IF(CD$4=first_reg_period, INDEX(Inputs!$J$94:$J$121,MATCH(BW969,Inputs!$C$94:$C$121,0)),0)</f>
        <v>0</v>
      </c>
      <c r="CE979" s="31">
        <f>IF(CE$4=first_reg_period, INDEX(Inputs!$J$94:$J$121,MATCH(BX969,Inputs!$C$94:$C$121,0)),0)</f>
        <v>0</v>
      </c>
      <c r="CF979" s="31">
        <f>IF(CF$4=first_reg_period, INDEX(Inputs!$J$94:$J$121,MATCH(BY969,Inputs!$C$94:$C$121,0)),0)</f>
        <v>0</v>
      </c>
    </row>
    <row r="980" spans="1:2018" s="153" customFormat="1" ht="12.75" customHeight="1">
      <c r="C980" s="164"/>
      <c r="D980" s="155" t="s">
        <v>205</v>
      </c>
      <c r="E980" s="155"/>
      <c r="I980" s="31">
        <f>IF(I$4=first_reg_period, INDEX(Inputs!$K$94:$K$121,MATCH(B969,Inputs!$C$94:$C$121,0)),0)</f>
        <v>72.908339624028343</v>
      </c>
      <c r="J980" s="31">
        <f>IF(J$4=first_reg_period, INDEX(Inputs!$K$94:$K$121,MATCH(C969,Inputs!$C$94:$C$121,0)),0)</f>
        <v>0</v>
      </c>
      <c r="K980" s="31">
        <f>IF(K$4=first_reg_period, INDEX(Inputs!$K$94:$K$121,MATCH(D969,Inputs!$C$94:$C$121,0)),0)</f>
        <v>0</v>
      </c>
      <c r="L980" s="31">
        <f>IF(L$4=first_reg_period, INDEX(Inputs!$K$94:$K$121,MATCH(E969,Inputs!$C$94:$C$121,0)),0)</f>
        <v>0</v>
      </c>
      <c r="M980" s="31">
        <f>IF(M$4=first_reg_period, INDEX(Inputs!$K$94:$K$121,MATCH(F969,Inputs!$C$94:$C$121,0)),0)</f>
        <v>0</v>
      </c>
      <c r="N980" s="31">
        <f>IF(N$4=first_reg_period, INDEX(Inputs!$K$94:$K$121,MATCH(G969,Inputs!$C$94:$C$121,0)),0)</f>
        <v>0</v>
      </c>
      <c r="O980" s="31">
        <f>IF(O$4=first_reg_period, INDEX(Inputs!$K$94:$K$121,MATCH(H969,Inputs!$C$94:$C$121,0)),0)</f>
        <v>0</v>
      </c>
      <c r="P980" s="31">
        <f>IF(P$4=first_reg_period, INDEX(Inputs!$K$94:$K$121,MATCH(I969,Inputs!$C$94:$C$121,0)),0)</f>
        <v>0</v>
      </c>
      <c r="Q980" s="31">
        <f>IF(Q$4=first_reg_period, INDEX(Inputs!$K$94:$K$121,MATCH(J969,Inputs!$C$94:$C$121,0)),0)</f>
        <v>0</v>
      </c>
      <c r="R980" s="31">
        <f>IF(R$4=first_reg_period, INDEX(Inputs!$K$94:$K$121,MATCH(K969,Inputs!$C$94:$C$121,0)),0)</f>
        <v>0</v>
      </c>
      <c r="S980" s="31">
        <f>IF(S$4=first_reg_period, INDEX(Inputs!$K$94:$K$121,MATCH(L969,Inputs!$C$94:$C$121,0)),0)</f>
        <v>0</v>
      </c>
      <c r="T980" s="31">
        <f>IF(T$4=first_reg_period, INDEX(Inputs!$K$94:$K$121,MATCH(M969,Inputs!$C$94:$C$121,0)),0)</f>
        <v>0</v>
      </c>
      <c r="U980" s="31">
        <f>IF(U$4=first_reg_period, INDEX(Inputs!$K$94:$K$121,MATCH(N969,Inputs!$C$94:$C$121,0)),0)</f>
        <v>0</v>
      </c>
      <c r="V980" s="31">
        <f>IF(V$4=first_reg_period, INDEX(Inputs!$K$94:$K$121,MATCH(O969,Inputs!$C$94:$C$121,0)),0)</f>
        <v>0</v>
      </c>
      <c r="W980" s="31">
        <f>IF(W$4=first_reg_period, INDEX(Inputs!$K$94:$K$121,MATCH(P969,Inputs!$C$94:$C$121,0)),0)</f>
        <v>0</v>
      </c>
      <c r="X980" s="31">
        <f>IF(X$4=first_reg_period, INDEX(Inputs!$K$94:$K$121,MATCH(Q969,Inputs!$C$94:$C$121,0)),0)</f>
        <v>0</v>
      </c>
      <c r="Y980" s="31">
        <f>IF(Y$4=first_reg_period, INDEX(Inputs!$K$94:$K$121,MATCH(R969,Inputs!$C$94:$C$121,0)),0)</f>
        <v>0</v>
      </c>
      <c r="Z980" s="31">
        <f>IF(Z$4=first_reg_period, INDEX(Inputs!$K$94:$K$121,MATCH(S969,Inputs!$C$94:$C$121,0)),0)</f>
        <v>0</v>
      </c>
      <c r="AA980" s="31">
        <f>IF(AA$4=first_reg_period, INDEX(Inputs!$K$94:$K$121,MATCH(T969,Inputs!$C$94:$C$121,0)),0)</f>
        <v>0</v>
      </c>
      <c r="AB980" s="31">
        <f>IF(AB$4=first_reg_period, INDEX(Inputs!$K$94:$K$121,MATCH(U969,Inputs!$C$94:$C$121,0)),0)</f>
        <v>0</v>
      </c>
      <c r="AC980" s="31">
        <f>IF(AC$4=first_reg_period, INDEX(Inputs!$K$94:$K$121,MATCH(V969,Inputs!$C$94:$C$121,0)),0)</f>
        <v>0</v>
      </c>
      <c r="AD980" s="31">
        <f>IF(AD$4=first_reg_period, INDEX(Inputs!$K$94:$K$121,MATCH(W969,Inputs!$C$94:$C$121,0)),0)</f>
        <v>0</v>
      </c>
      <c r="AE980" s="31">
        <f>IF(AE$4=first_reg_period, INDEX(Inputs!$K$94:$K$121,MATCH(X969,Inputs!$C$94:$C$121,0)),0)</f>
        <v>0</v>
      </c>
      <c r="AF980" s="31">
        <f>IF(AF$4=first_reg_period, INDEX(Inputs!$K$94:$K$121,MATCH(Y969,Inputs!$C$94:$C$121,0)),0)</f>
        <v>0</v>
      </c>
      <c r="AG980" s="31">
        <f>IF(AG$4=first_reg_period, INDEX(Inputs!$K$94:$K$121,MATCH(Z969,Inputs!$C$94:$C$121,0)),0)</f>
        <v>0</v>
      </c>
      <c r="AH980" s="31">
        <f>IF(AH$4=first_reg_period, INDEX(Inputs!$K$94:$K$121,MATCH(AA969,Inputs!$C$94:$C$121,0)),0)</f>
        <v>0</v>
      </c>
      <c r="AI980" s="31">
        <f>IF(AI$4=first_reg_period, INDEX(Inputs!$K$94:$K$121,MATCH(AB969,Inputs!$C$94:$C$121,0)),0)</f>
        <v>0</v>
      </c>
      <c r="AJ980" s="31">
        <f>IF(AJ$4=first_reg_period, INDEX(Inputs!$K$94:$K$121,MATCH(AC969,Inputs!$C$94:$C$121,0)),0)</f>
        <v>0</v>
      </c>
      <c r="AK980" s="31">
        <f>IF(AK$4=first_reg_period, INDEX(Inputs!$K$94:$K$121,MATCH(AD969,Inputs!$C$94:$C$121,0)),0)</f>
        <v>0</v>
      </c>
      <c r="AL980" s="31">
        <f>IF(AL$4=first_reg_period, INDEX(Inputs!$K$94:$K$121,MATCH(AE969,Inputs!$C$94:$C$121,0)),0)</f>
        <v>0</v>
      </c>
      <c r="AM980" s="31">
        <f>IF(AM$4=first_reg_period, INDEX(Inputs!$K$94:$K$121,MATCH(AF969,Inputs!$C$94:$C$121,0)),0)</f>
        <v>0</v>
      </c>
      <c r="AN980" s="31">
        <f>IF(AN$4=first_reg_period, INDEX(Inputs!$K$94:$K$121,MATCH(AG969,Inputs!$C$94:$C$121,0)),0)</f>
        <v>0</v>
      </c>
      <c r="AO980" s="31">
        <f>IF(AO$4=first_reg_period, INDEX(Inputs!$K$94:$K$121,MATCH(AH969,Inputs!$C$94:$C$121,0)),0)</f>
        <v>0</v>
      </c>
      <c r="AP980" s="31">
        <f>IF(AP$4=first_reg_period, INDEX(Inputs!$K$94:$K$121,MATCH(AI969,Inputs!$C$94:$C$121,0)),0)</f>
        <v>0</v>
      </c>
      <c r="AQ980" s="31">
        <f>IF(AQ$4=first_reg_period, INDEX(Inputs!$K$94:$K$121,MATCH(AJ969,Inputs!$C$94:$C$121,0)),0)</f>
        <v>0</v>
      </c>
      <c r="AR980" s="31">
        <f>IF(AR$4=first_reg_period, INDEX(Inputs!$K$94:$K$121,MATCH(AK969,Inputs!$C$94:$C$121,0)),0)</f>
        <v>0</v>
      </c>
      <c r="AS980" s="31">
        <f>IF(AS$4=first_reg_period, INDEX(Inputs!$K$94:$K$121,MATCH(AL969,Inputs!$C$94:$C$121,0)),0)</f>
        <v>0</v>
      </c>
      <c r="AT980" s="31">
        <f>IF(AT$4=first_reg_period, INDEX(Inputs!$K$94:$K$121,MATCH(AM969,Inputs!$C$94:$C$121,0)),0)</f>
        <v>0</v>
      </c>
      <c r="AU980" s="31">
        <f>IF(AU$4=first_reg_period, INDEX(Inputs!$K$94:$K$121,MATCH(AN969,Inputs!$C$94:$C$121,0)),0)</f>
        <v>0</v>
      </c>
      <c r="AV980" s="31">
        <f>IF(AV$4=first_reg_period, INDEX(Inputs!$K$94:$K$121,MATCH(AO969,Inputs!$C$94:$C$121,0)),0)</f>
        <v>0</v>
      </c>
      <c r="AW980" s="31">
        <f>IF(AW$4=first_reg_period, INDEX(Inputs!$K$94:$K$121,MATCH(AP969,Inputs!$C$94:$C$121,0)),0)</f>
        <v>0</v>
      </c>
      <c r="AX980" s="31">
        <f>IF(AX$4=first_reg_period, INDEX(Inputs!$K$94:$K$121,MATCH(AQ969,Inputs!$C$94:$C$121,0)),0)</f>
        <v>0</v>
      </c>
      <c r="AY980" s="31">
        <f>IF(AY$4=first_reg_period, INDEX(Inputs!$K$94:$K$121,MATCH(AR969,Inputs!$C$94:$C$121,0)),0)</f>
        <v>0</v>
      </c>
      <c r="AZ980" s="31">
        <f>IF(AZ$4=first_reg_period, INDEX(Inputs!$K$94:$K$121,MATCH(AS969,Inputs!$C$94:$C$121,0)),0)</f>
        <v>0</v>
      </c>
      <c r="BA980" s="31">
        <f>IF(BA$4=first_reg_period, INDEX(Inputs!$K$94:$K$121,MATCH(AT969,Inputs!$C$94:$C$121,0)),0)</f>
        <v>0</v>
      </c>
      <c r="BB980" s="31">
        <f>IF(BB$4=first_reg_period, INDEX(Inputs!$K$94:$K$121,MATCH(AU969,Inputs!$C$94:$C$121,0)),0)</f>
        <v>0</v>
      </c>
      <c r="BC980" s="31">
        <f>IF(BC$4=first_reg_period, INDEX(Inputs!$K$94:$K$121,MATCH(AV969,Inputs!$C$94:$C$121,0)),0)</f>
        <v>0</v>
      </c>
      <c r="BD980" s="31">
        <f>IF(BD$4=first_reg_period, INDEX(Inputs!$K$94:$K$121,MATCH(AW969,Inputs!$C$94:$C$121,0)),0)</f>
        <v>0</v>
      </c>
      <c r="BE980" s="31">
        <f>IF(BE$4=first_reg_period, INDEX(Inputs!$K$94:$K$121,MATCH(AX969,Inputs!$C$94:$C$121,0)),0)</f>
        <v>0</v>
      </c>
      <c r="BF980" s="31">
        <f>IF(BF$4=first_reg_period, INDEX(Inputs!$K$94:$K$121,MATCH(AY969,Inputs!$C$94:$C$121,0)),0)</f>
        <v>0</v>
      </c>
      <c r="BG980" s="31">
        <f>IF(BG$4=first_reg_period, INDEX(Inputs!$K$94:$K$121,MATCH(AZ969,Inputs!$C$94:$C$121,0)),0)</f>
        <v>0</v>
      </c>
      <c r="BH980" s="31">
        <f>IF(BH$4=first_reg_period, INDEX(Inputs!$K$94:$K$121,MATCH(BA969,Inputs!$C$94:$C$121,0)),0)</f>
        <v>0</v>
      </c>
      <c r="BI980" s="31">
        <f>IF(BI$4=first_reg_period, INDEX(Inputs!$K$94:$K$121,MATCH(BB969,Inputs!$C$94:$C$121,0)),0)</f>
        <v>0</v>
      </c>
      <c r="BJ980" s="31">
        <f>IF(BJ$4=first_reg_period, INDEX(Inputs!$K$94:$K$121,MATCH(BC969,Inputs!$C$94:$C$121,0)),0)</f>
        <v>0</v>
      </c>
      <c r="BK980" s="31">
        <f>IF(BK$4=first_reg_period, INDEX(Inputs!$K$94:$K$121,MATCH(BD969,Inputs!$C$94:$C$121,0)),0)</f>
        <v>0</v>
      </c>
      <c r="BL980" s="31">
        <f>IF(BL$4=first_reg_period, INDEX(Inputs!$K$94:$K$121,MATCH(BE969,Inputs!$C$94:$C$121,0)),0)</f>
        <v>0</v>
      </c>
      <c r="BM980" s="31">
        <f>IF(BM$4=first_reg_period, INDEX(Inputs!$K$94:$K$121,MATCH(BF969,Inputs!$C$94:$C$121,0)),0)</f>
        <v>0</v>
      </c>
      <c r="BN980" s="31">
        <f>IF(BN$4=first_reg_period, INDEX(Inputs!$K$94:$K$121,MATCH(BG969,Inputs!$C$94:$C$121,0)),0)</f>
        <v>0</v>
      </c>
      <c r="BO980" s="31">
        <f>IF(BO$4=first_reg_period, INDEX(Inputs!$K$94:$K$121,MATCH(BH969,Inputs!$C$94:$C$121,0)),0)</f>
        <v>0</v>
      </c>
      <c r="BP980" s="31">
        <f>IF(BP$4=first_reg_period, INDEX(Inputs!$K$94:$K$121,MATCH(BI969,Inputs!$C$94:$C$121,0)),0)</f>
        <v>0</v>
      </c>
      <c r="BQ980" s="31">
        <f>IF(BQ$4=first_reg_period, INDEX(Inputs!$K$94:$K$121,MATCH(BJ969,Inputs!$C$94:$C$121,0)),0)</f>
        <v>0</v>
      </c>
      <c r="BR980" s="31">
        <f>IF(BR$4=first_reg_period, INDEX(Inputs!$K$94:$K$121,MATCH(BK969,Inputs!$C$94:$C$121,0)),0)</f>
        <v>0</v>
      </c>
      <c r="BS980" s="31">
        <f>IF(BS$4=first_reg_period, INDEX(Inputs!$K$94:$K$121,MATCH(BL969,Inputs!$C$94:$C$121,0)),0)</f>
        <v>0</v>
      </c>
      <c r="BT980" s="31">
        <f>IF(BT$4=first_reg_period, INDEX(Inputs!$K$94:$K$121,MATCH(BM969,Inputs!$C$94:$C$121,0)),0)</f>
        <v>0</v>
      </c>
      <c r="BU980" s="31">
        <f>IF(BU$4=first_reg_period, INDEX(Inputs!$K$94:$K$121,MATCH(BN969,Inputs!$C$94:$C$121,0)),0)</f>
        <v>0</v>
      </c>
      <c r="BV980" s="31">
        <f>IF(BV$4=first_reg_period, INDEX(Inputs!$K$94:$K$121,MATCH(BO969,Inputs!$C$94:$C$121,0)),0)</f>
        <v>0</v>
      </c>
      <c r="BW980" s="31">
        <f>IF(BW$4=first_reg_period, INDEX(Inputs!$K$94:$K$121,MATCH(BP969,Inputs!$C$94:$C$121,0)),0)</f>
        <v>0</v>
      </c>
      <c r="BX980" s="31">
        <f>IF(BX$4=first_reg_period, INDEX(Inputs!$K$94:$K$121,MATCH(BQ969,Inputs!$C$94:$C$121,0)),0)</f>
        <v>0</v>
      </c>
      <c r="BY980" s="31">
        <f>IF(BY$4=first_reg_period, INDEX(Inputs!$K$94:$K$121,MATCH(BR969,Inputs!$C$94:$C$121,0)),0)</f>
        <v>0</v>
      </c>
      <c r="BZ980" s="31">
        <f>IF(BZ$4=first_reg_period, INDEX(Inputs!$K$94:$K$121,MATCH(BS969,Inputs!$C$94:$C$121,0)),0)</f>
        <v>0</v>
      </c>
      <c r="CA980" s="31">
        <f>IF(CA$4=first_reg_period, INDEX(Inputs!$K$94:$K$121,MATCH(BT969,Inputs!$C$94:$C$121,0)),0)</f>
        <v>0</v>
      </c>
      <c r="CB980" s="31">
        <f>IF(CB$4=first_reg_period, INDEX(Inputs!$K$94:$K$121,MATCH(BU969,Inputs!$C$94:$C$121,0)),0)</f>
        <v>0</v>
      </c>
      <c r="CC980" s="31">
        <f>IF(CC$4=first_reg_period, INDEX(Inputs!$K$94:$K$121,MATCH(BV969,Inputs!$C$94:$C$121,0)),0)</f>
        <v>0</v>
      </c>
      <c r="CD980" s="31">
        <f>IF(CD$4=first_reg_period, INDEX(Inputs!$K$94:$K$121,MATCH(BW969,Inputs!$C$94:$C$121,0)),0)</f>
        <v>0</v>
      </c>
      <c r="CE980" s="31">
        <f>IF(CE$4=first_reg_period, INDEX(Inputs!$K$94:$K$121,MATCH(BX969,Inputs!$C$94:$C$121,0)),0)</f>
        <v>0</v>
      </c>
      <c r="CF980" s="31">
        <f>IF(CF$4=first_reg_period, INDEX(Inputs!$K$94:$K$121,MATCH(BY969,Inputs!$C$94:$C$121,0)),0)</f>
        <v>0</v>
      </c>
    </row>
    <row r="981" spans="1:2018" s="97" customFormat="1" ht="12.75" customHeight="1">
      <c r="C981" s="176"/>
      <c r="D981" s="176" t="s">
        <v>230</v>
      </c>
      <c r="E981" s="176" t="s">
        <v>185</v>
      </c>
      <c r="I981" s="99"/>
      <c r="J981" s="269">
        <f>IF(J$4=second_reg_period, INDEX(Inputs!$P$292:$P$320,MATCH($B969,Inputs!$C$292:$C$320,0)),0)/conv_2020_2015</f>
        <v>0</v>
      </c>
      <c r="K981" s="269">
        <f>IF(K$4=second_reg_period, INDEX(Inputs!$P$292:$P$320,MATCH($B969,Inputs!$C$292:$C$320,0)),0)/conv_2020_2015</f>
        <v>0</v>
      </c>
      <c r="L981" s="269">
        <f>IF(L$4=second_reg_period, INDEX(Inputs!$P$292:$P$320,MATCH($B969,Inputs!$C$292:$C$320,0)),0)/conv_2020_2015</f>
        <v>0</v>
      </c>
      <c r="M981" s="269">
        <f>IF(M$4=second_reg_period, INDEX(Inputs!$P$292:$P$320,MATCH($B969,Inputs!$C$292:$C$320,0)),0)/conv_2020_2015</f>
        <v>0</v>
      </c>
      <c r="N981" s="269">
        <f>IF(N$4=second_reg_period, INDEX(Inputs!$P$292:$P$320,MATCH($B969,Inputs!$C$292:$C$320,0)),0)/conv_2020_2015</f>
        <v>0</v>
      </c>
      <c r="O981" s="100">
        <f>IF(O$4=second_reg_period, INDEX(Inputs!$P$292:$P$320,MATCH($B969,Inputs!$C$292:$C$320,0)),0)/conv_2020_2015</f>
        <v>0</v>
      </c>
      <c r="P981" s="100">
        <f>IF(P$4=second_reg_period, INDEX(Inputs!$P$292:$P$320,MATCH($B969,Inputs!$C$292:$C$320,0)),0)/conv_2020_2015</f>
        <v>0</v>
      </c>
      <c r="Q981" s="100">
        <f>IF(Q$4=second_reg_period, INDEX(Inputs!$P$292:$P$320,MATCH($B969,Inputs!$C$292:$C$320,0)),0)/conv_2020_2015</f>
        <v>0</v>
      </c>
      <c r="R981" s="100">
        <f>IF(R$4=second_reg_period, INDEX(Inputs!$P$292:$P$320,MATCH($B969,Inputs!$C$292:$C$320,0)),0)/conv_2020_2015</f>
        <v>0</v>
      </c>
      <c r="S981" s="100">
        <f>IF(S$4=second_reg_period, INDEX(Inputs!$P$292:$P$320,MATCH($B969,Inputs!$C$292:$C$320,0)),0)/conv_2020_2015</f>
        <v>0</v>
      </c>
      <c r="T981" s="100">
        <f>IF(T$4=second_reg_period, INDEX(Inputs!$P$292:$P$320,MATCH($B969,Inputs!$C$292:$C$320,0)),0)/conv_2020_2015</f>
        <v>0</v>
      </c>
      <c r="U981" s="100">
        <f>IF(U$4=second_reg_period, INDEX(Inputs!$P$292:$P$320,MATCH($B969,Inputs!$C$292:$C$320,0)),0)/conv_2020_2015</f>
        <v>0</v>
      </c>
      <c r="V981" s="100">
        <f>IF(V$4=second_reg_period, INDEX(Inputs!$P$292:$P$320,MATCH($B969,Inputs!$C$292:$C$320,0)),0)/conv_2020_2015</f>
        <v>0</v>
      </c>
      <c r="W981" s="100">
        <f>IF(W$4=second_reg_period, INDEX(Inputs!$P$292:$P$320,MATCH($B969,Inputs!$C$292:$C$320,0)),0)/conv_2020_2015</f>
        <v>0</v>
      </c>
      <c r="X981" s="100">
        <f>IF(X$4=second_reg_period, INDEX(Inputs!$P$292:$P$320,MATCH($B969,Inputs!$C$292:$C$320,0)),0)/conv_2020_2015</f>
        <v>0</v>
      </c>
      <c r="Y981" s="100">
        <f>IF(Y$4=second_reg_period, INDEX(Inputs!$P$292:$P$320,MATCH($B969,Inputs!$C$292:$C$320,0)),0)/conv_2020_2015</f>
        <v>0</v>
      </c>
      <c r="Z981" s="100">
        <f>IF(Z$4=second_reg_period, INDEX(Inputs!$P$292:$P$320,MATCH($B969,Inputs!$C$292:$C$320,0)),0)/conv_2020_2015</f>
        <v>0</v>
      </c>
      <c r="AA981" s="100">
        <f>IF(AA$4=second_reg_period, INDEX(Inputs!$P$292:$P$320,MATCH($B969,Inputs!$C$292:$C$320,0)),0)/conv_2020_2015</f>
        <v>0</v>
      </c>
      <c r="AB981" s="100">
        <f>IF(AB$4=second_reg_period, INDEX(Inputs!$P$292:$P$320,MATCH($B969,Inputs!$C$292:$C$320,0)),0)/conv_2020_2015</f>
        <v>0</v>
      </c>
      <c r="AC981" s="100">
        <f>IF(AC$4=second_reg_period, INDEX(Inputs!$P$292:$P$320,MATCH($B969,Inputs!$C$292:$C$320,0)),0)/conv_2020_2015</f>
        <v>0</v>
      </c>
      <c r="AD981" s="100">
        <f>IF(AD$4=second_reg_period, INDEX(Inputs!$P$292:$P$320,MATCH($B969,Inputs!$C$292:$C$320,0)),0)/conv_2020_2015</f>
        <v>0</v>
      </c>
      <c r="AE981" s="100">
        <f>IF(AE$4=second_reg_period, INDEX(Inputs!$P$292:$P$320,MATCH($B969,Inputs!$C$292:$C$320,0)),0)/conv_2020_2015</f>
        <v>0</v>
      </c>
      <c r="AF981" s="100">
        <f>IF(AF$4=second_reg_period, INDEX(Inputs!$P$292:$P$320,MATCH($B969,Inputs!$C$292:$C$320,0)),0)/conv_2020_2015</f>
        <v>0</v>
      </c>
      <c r="AG981" s="100">
        <f>IF(AG$4=second_reg_period, INDEX(Inputs!$P$292:$P$320,MATCH($B969,Inputs!$C$292:$C$320,0)),0)/conv_2020_2015</f>
        <v>0</v>
      </c>
      <c r="AH981" s="100">
        <f>IF(AH$4=second_reg_period, INDEX(Inputs!$P$292:$P$320,MATCH($B969,Inputs!$C$292:$C$320,0)),0)/conv_2020_2015</f>
        <v>0</v>
      </c>
      <c r="AI981" s="100">
        <f>IF(AI$4=second_reg_period, INDEX(Inputs!$P$292:$P$320,MATCH($B969,Inputs!$C$292:$C$320,0)),0)/conv_2020_2015</f>
        <v>0</v>
      </c>
      <c r="AJ981" s="100">
        <f>IF(AJ$4=second_reg_period, INDEX(Inputs!$P$292:$P$320,MATCH($B969,Inputs!$C$292:$C$320,0)),0)/conv_2020_2015</f>
        <v>0</v>
      </c>
      <c r="AK981" s="100">
        <f>IF(AK$4=second_reg_period, INDEX(Inputs!$P$292:$P$320,MATCH($B969,Inputs!$C$292:$C$320,0)),0)/conv_2020_2015</f>
        <v>0</v>
      </c>
      <c r="AL981" s="100">
        <f>IF(AL$4=second_reg_period, INDEX(Inputs!$P$292:$P$320,MATCH($B969,Inputs!$C$292:$C$320,0)),0)/conv_2020_2015</f>
        <v>0</v>
      </c>
      <c r="AM981" s="100">
        <f>IF(AM$4=second_reg_period, INDEX(Inputs!$P$292:$P$320,MATCH($B969,Inputs!$C$292:$C$320,0)),0)/conv_2020_2015</f>
        <v>0</v>
      </c>
      <c r="AN981" s="100">
        <f>IF(AN$4=second_reg_period, INDEX(Inputs!$P$292:$P$320,MATCH($B969,Inputs!$C$292:$C$320,0)),0)/conv_2020_2015</f>
        <v>0</v>
      </c>
      <c r="AO981" s="100">
        <f>IF(AO$4=second_reg_period, INDEX(Inputs!$P$292:$P$320,MATCH($B969,Inputs!$C$292:$C$320,0)),0)/conv_2020_2015</f>
        <v>0</v>
      </c>
      <c r="AP981" s="100">
        <f>IF(AP$4=second_reg_period, INDEX(Inputs!$P$292:$P$320,MATCH($B969,Inputs!$C$292:$C$320,0)),0)/conv_2020_2015</f>
        <v>0</v>
      </c>
      <c r="AQ981" s="100">
        <f>IF(AQ$4=second_reg_period, INDEX(Inputs!$P$292:$P$320,MATCH($B969,Inputs!$C$292:$C$320,0)),0)/conv_2020_2015</f>
        <v>0</v>
      </c>
      <c r="AR981" s="100">
        <f>IF(AR$4=second_reg_period, INDEX(Inputs!$P$292:$P$320,MATCH($B969,Inputs!$C$292:$C$320,0)),0)/conv_2020_2015</f>
        <v>0</v>
      </c>
      <c r="AS981" s="100">
        <f>IF(AS$4=second_reg_period, INDEX(Inputs!$P$292:$P$320,MATCH($B969,Inputs!$C$292:$C$320,0)),0)/conv_2020_2015</f>
        <v>0</v>
      </c>
      <c r="AT981" s="100">
        <f>IF(AT$4=second_reg_period, INDEX(Inputs!$P$292:$P$320,MATCH($B969,Inputs!$C$292:$C$320,0)),0)/conv_2020_2015</f>
        <v>0</v>
      </c>
      <c r="AU981" s="100">
        <f>IF(AU$4=second_reg_period, INDEX(Inputs!$P$292:$P$320,MATCH($B969,Inputs!$C$292:$C$320,0)),0)/conv_2020_2015</f>
        <v>0</v>
      </c>
      <c r="AV981" s="100">
        <f>IF(AV$4=second_reg_period, INDEX(Inputs!$P$292:$P$320,MATCH($B969,Inputs!$C$292:$C$320,0)),0)/conv_2020_2015</f>
        <v>0</v>
      </c>
      <c r="AW981" s="100">
        <f>IF(AW$4=second_reg_period, INDEX(Inputs!$P$292:$P$320,MATCH($B969,Inputs!$C$292:$C$320,0)),0)/conv_2020_2015</f>
        <v>0</v>
      </c>
      <c r="AX981" s="100">
        <f>IF(AX$4=second_reg_period, INDEX(Inputs!$P$292:$P$320,MATCH($B969,Inputs!$C$292:$C$320,0)),0)/conv_2020_2015</f>
        <v>0</v>
      </c>
      <c r="AY981" s="100">
        <f>IF(AY$4=second_reg_period, INDEX(Inputs!$P$292:$P$320,MATCH($B969,Inputs!$C$292:$C$320,0)),0)/conv_2020_2015</f>
        <v>0</v>
      </c>
      <c r="AZ981" s="100">
        <f>IF(AZ$4=second_reg_period, INDEX(Inputs!$P$292:$P$320,MATCH($B969,Inputs!$C$292:$C$320,0)),0)/conv_2020_2015</f>
        <v>0</v>
      </c>
      <c r="BA981" s="100">
        <f>IF(BA$4=second_reg_period, INDEX(Inputs!$P$292:$P$320,MATCH($B969,Inputs!$C$292:$C$320,0)),0)/conv_2020_2015</f>
        <v>0</v>
      </c>
      <c r="BB981" s="100">
        <f>IF(BB$4=second_reg_period, INDEX(Inputs!$P$292:$P$320,MATCH($B969,Inputs!$C$292:$C$320,0)),0)/conv_2020_2015</f>
        <v>0</v>
      </c>
      <c r="BC981" s="100">
        <f>IF(BC$4=second_reg_period, INDEX(Inputs!$P$292:$P$320,MATCH($B969,Inputs!$C$292:$C$320,0)),0)/conv_2020_2015</f>
        <v>0</v>
      </c>
      <c r="BD981" s="100">
        <f>IF(BD$4=second_reg_period, INDEX(Inputs!$P$292:$P$320,MATCH($B969,Inputs!$C$292:$C$320,0)),0)/conv_2020_2015</f>
        <v>0</v>
      </c>
      <c r="BE981" s="100">
        <f>IF(BE$4=second_reg_period, INDEX(Inputs!$P$292:$P$320,MATCH($B969,Inputs!$C$292:$C$320,0)),0)/conv_2020_2015</f>
        <v>0</v>
      </c>
      <c r="BF981" s="100">
        <f>IF(BF$4=second_reg_period, INDEX(Inputs!$P$292:$P$320,MATCH($B969,Inputs!$C$292:$C$320,0)),0)/conv_2020_2015</f>
        <v>0</v>
      </c>
      <c r="BG981" s="100">
        <f>IF(BG$4=second_reg_period, INDEX(Inputs!$P$292:$P$320,MATCH($B969,Inputs!$C$292:$C$320,0)),0)/conv_2020_2015</f>
        <v>0</v>
      </c>
      <c r="BH981" s="100">
        <f>IF(BH$4=second_reg_period, INDEX(Inputs!$P$292:$P$320,MATCH($B969,Inputs!$C$292:$C$320,0)),0)/conv_2020_2015</f>
        <v>0</v>
      </c>
      <c r="BI981" s="100">
        <f>IF(BI$4=second_reg_period, INDEX(Inputs!$P$292:$P$320,MATCH($B969,Inputs!$C$292:$C$320,0)),0)/conv_2020_2015</f>
        <v>0</v>
      </c>
      <c r="BJ981" s="100">
        <f>IF(BJ$4=second_reg_period, INDEX(Inputs!$P$292:$P$320,MATCH($B969,Inputs!$C$292:$C$320,0)),0)/conv_2020_2015</f>
        <v>0</v>
      </c>
      <c r="BK981" s="100">
        <f>IF(BK$4=second_reg_period, INDEX(Inputs!$P$292:$P$320,MATCH($B969,Inputs!$C$292:$C$320,0)),0)/conv_2020_2015</f>
        <v>0</v>
      </c>
      <c r="BL981" s="100">
        <f>IF(BL$4=second_reg_period, INDEX(Inputs!$P$292:$P$320,MATCH($B969,Inputs!$C$292:$C$320,0)),0)/conv_2020_2015</f>
        <v>0</v>
      </c>
      <c r="BM981" s="100">
        <f>IF(BM$4=second_reg_period, INDEX(Inputs!$P$292:$P$320,MATCH($B969,Inputs!$C$292:$C$320,0)),0)/conv_2020_2015</f>
        <v>0</v>
      </c>
      <c r="BN981" s="100">
        <f>IF(BN$4=second_reg_period, INDEX(Inputs!$P$292:$P$320,MATCH($B969,Inputs!$C$292:$C$320,0)),0)/conv_2020_2015</f>
        <v>0</v>
      </c>
      <c r="BO981" s="100">
        <f>IF(BO$4=second_reg_period, INDEX(Inputs!$P$292:$P$320,MATCH($B969,Inputs!$C$292:$C$320,0)),0)/conv_2020_2015</f>
        <v>0</v>
      </c>
      <c r="BP981" s="100">
        <f>IF(BP$4=second_reg_period, INDEX(Inputs!$P$292:$P$320,MATCH($B969,Inputs!$C$292:$C$320,0)),0)/conv_2020_2015</f>
        <v>0</v>
      </c>
      <c r="BQ981" s="100">
        <f>IF(BQ$4=second_reg_period, INDEX(Inputs!$P$292:$P$320,MATCH($B969,Inputs!$C$292:$C$320,0)),0)/conv_2020_2015</f>
        <v>0</v>
      </c>
      <c r="BR981" s="100">
        <f>IF(BR$4=second_reg_period, INDEX(Inputs!$P$292:$P$320,MATCH($B969,Inputs!$C$292:$C$320,0)),0)/conv_2020_2015</f>
        <v>0</v>
      </c>
      <c r="BS981" s="100">
        <f>IF(BS$4=second_reg_period, INDEX(Inputs!$P$292:$P$320,MATCH($B969,Inputs!$C$292:$C$320,0)),0)/conv_2020_2015</f>
        <v>0</v>
      </c>
      <c r="BT981" s="100">
        <f>IF(BT$4=second_reg_period, INDEX(Inputs!$P$292:$P$320,MATCH($B969,Inputs!$C$292:$C$320,0)),0)/conv_2020_2015</f>
        <v>0</v>
      </c>
      <c r="BU981" s="100">
        <f>IF(BU$4=second_reg_period, INDEX(Inputs!$P$292:$P$320,MATCH($B969,Inputs!$C$292:$C$320,0)),0)/conv_2020_2015</f>
        <v>0</v>
      </c>
      <c r="BV981" s="100">
        <f>IF(BV$4=second_reg_period, INDEX(Inputs!$P$292:$P$320,MATCH($B969,Inputs!$C$292:$C$320,0)),0)/conv_2020_2015</f>
        <v>0</v>
      </c>
      <c r="BW981" s="100">
        <f>IF(BW$4=second_reg_period, INDEX(Inputs!$P$292:$P$320,MATCH($B969,Inputs!$C$292:$C$320,0)),0)/conv_2020_2015</f>
        <v>0</v>
      </c>
      <c r="BX981" s="100">
        <f>IF(BX$4=second_reg_period, INDEX(Inputs!$P$292:$P$320,MATCH($B969,Inputs!$C$292:$C$320,0)),0)/conv_2020_2015</f>
        <v>0</v>
      </c>
      <c r="BY981" s="100">
        <f>IF(BY$4=second_reg_period, INDEX(Inputs!$P$292:$P$320,MATCH($B969,Inputs!$C$292:$C$320,0)),0)/conv_2020_2015</f>
        <v>0</v>
      </c>
      <c r="BZ981" s="100">
        <f>IF(BZ$4=second_reg_period, INDEX(Inputs!$P$292:$P$320,MATCH($B969,Inputs!$C$292:$C$320,0)),0)/conv_2020_2015</f>
        <v>0</v>
      </c>
      <c r="CA981" s="100">
        <f>IF(CA$4=second_reg_period, INDEX(Inputs!$P$292:$P$320,MATCH($B969,Inputs!$C$292:$C$320,0)),0)/conv_2020_2015</f>
        <v>0</v>
      </c>
      <c r="CB981" s="100">
        <f>IF(CB$4=second_reg_period, INDEX(Inputs!$P$292:$P$320,MATCH($B969,Inputs!$C$292:$C$320,0)),0)/conv_2020_2015</f>
        <v>0</v>
      </c>
      <c r="CC981" s="100">
        <f>IF(CC$4=second_reg_period, INDEX(Inputs!$P$292:$P$320,MATCH($B969,Inputs!$C$292:$C$320,0)),0)/conv_2020_2015</f>
        <v>0</v>
      </c>
      <c r="CD981" s="100">
        <f>IF(CD$4=second_reg_period, INDEX(Inputs!$P$292:$P$320,MATCH($B969,Inputs!$C$292:$C$320,0)),0)/conv_2020_2015</f>
        <v>0</v>
      </c>
      <c r="CE981" s="100">
        <f>IF(CE$4=second_reg_period, INDEX(Inputs!$P$292:$P$320,MATCH($B969,Inputs!$C$292:$C$320,0)),0)/conv_2020_2015</f>
        <v>0</v>
      </c>
      <c r="CF981" s="100">
        <f>IF(CF$4=second_reg_period, INDEX(Inputs!$P$292:$P$320,MATCH($B969,Inputs!$C$292:$C$320,0)),0)/conv_2020_2015</f>
        <v>0</v>
      </c>
      <c r="CG981" s="153"/>
      <c r="CH981" s="153"/>
      <c r="CI981" s="153"/>
      <c r="CJ981" s="153"/>
      <c r="CK981" s="153"/>
      <c r="CL981" s="153"/>
      <c r="CM981" s="153"/>
      <c r="CN981" s="153"/>
      <c r="CO981" s="153"/>
      <c r="CP981" s="153"/>
      <c r="CQ981" s="153"/>
      <c r="CR981" s="153"/>
      <c r="CS981" s="153"/>
      <c r="CT981" s="153"/>
      <c r="CU981" s="153"/>
      <c r="CV981" s="153"/>
      <c r="CW981" s="153"/>
      <c r="CX981" s="153"/>
      <c r="CY981" s="153"/>
      <c r="CZ981" s="153"/>
      <c r="DA981" s="153"/>
      <c r="DB981" s="153"/>
      <c r="DC981" s="153"/>
      <c r="DD981" s="153"/>
      <c r="DE981" s="153"/>
      <c r="DF981" s="153"/>
      <c r="DG981" s="153"/>
      <c r="DH981" s="153"/>
      <c r="DI981" s="153"/>
      <c r="DJ981" s="153"/>
      <c r="DK981" s="153"/>
      <c r="DL981" s="153"/>
      <c r="DM981" s="153"/>
      <c r="DN981" s="153"/>
      <c r="DO981" s="153"/>
      <c r="DP981" s="153"/>
      <c r="DQ981" s="153"/>
      <c r="DR981" s="153"/>
      <c r="DS981" s="153"/>
      <c r="DT981" s="153"/>
      <c r="DU981" s="153"/>
      <c r="DV981" s="153"/>
      <c r="DW981" s="153"/>
      <c r="DX981" s="153"/>
      <c r="DY981" s="153"/>
      <c r="DZ981" s="153"/>
      <c r="EA981" s="153"/>
      <c r="EB981" s="153"/>
      <c r="EC981" s="153"/>
      <c r="ED981" s="153"/>
      <c r="EE981" s="153"/>
      <c r="EF981" s="153"/>
      <c r="EG981" s="153"/>
      <c r="EH981" s="153"/>
      <c r="EI981" s="153"/>
      <c r="EJ981" s="153"/>
      <c r="EK981" s="153"/>
      <c r="EL981" s="153"/>
      <c r="EM981" s="153"/>
      <c r="EN981" s="153"/>
      <c r="EO981" s="153"/>
      <c r="EP981" s="153"/>
      <c r="EQ981" s="153"/>
      <c r="ER981" s="153"/>
      <c r="ES981" s="153"/>
      <c r="ET981" s="153"/>
      <c r="EU981" s="153"/>
      <c r="EV981" s="153"/>
      <c r="EW981" s="153"/>
      <c r="EX981" s="153"/>
      <c r="EY981" s="153"/>
      <c r="EZ981" s="153"/>
      <c r="FA981" s="153"/>
      <c r="FB981" s="153"/>
      <c r="FC981" s="153"/>
      <c r="FD981" s="153"/>
      <c r="FE981" s="153"/>
      <c r="FF981" s="153"/>
      <c r="FG981" s="153"/>
      <c r="FH981" s="153"/>
      <c r="FI981" s="153"/>
      <c r="FJ981" s="153"/>
      <c r="FK981" s="153"/>
      <c r="FL981" s="153"/>
      <c r="FM981" s="153"/>
      <c r="FN981" s="153"/>
      <c r="FO981" s="153"/>
      <c r="FP981" s="153"/>
      <c r="FQ981" s="153"/>
      <c r="FR981" s="153"/>
      <c r="FS981" s="153"/>
      <c r="FT981" s="153"/>
      <c r="FU981" s="153"/>
      <c r="FV981" s="153"/>
      <c r="FW981" s="153"/>
      <c r="FX981" s="153"/>
      <c r="FY981" s="153"/>
      <c r="FZ981" s="153"/>
      <c r="GA981" s="153"/>
      <c r="GB981" s="153"/>
      <c r="GC981" s="153"/>
      <c r="GD981" s="153"/>
      <c r="GE981" s="153"/>
      <c r="GF981" s="153"/>
      <c r="GG981" s="153"/>
      <c r="GH981" s="153"/>
      <c r="GI981" s="153"/>
      <c r="GJ981" s="153"/>
      <c r="GK981" s="153"/>
      <c r="GL981" s="153"/>
      <c r="GM981" s="153"/>
      <c r="GN981" s="153"/>
      <c r="GO981" s="153"/>
      <c r="GP981" s="153"/>
      <c r="GQ981" s="153"/>
      <c r="GR981" s="153"/>
      <c r="GS981" s="153"/>
      <c r="GT981" s="153"/>
      <c r="GU981" s="153"/>
      <c r="GV981" s="153"/>
      <c r="GW981" s="153"/>
      <c r="GX981" s="153"/>
      <c r="GY981" s="153"/>
      <c r="GZ981" s="153"/>
      <c r="HA981" s="153"/>
      <c r="HB981" s="153"/>
      <c r="HC981" s="153"/>
      <c r="HD981" s="153"/>
      <c r="HE981" s="153"/>
      <c r="HF981" s="153"/>
      <c r="HG981" s="153"/>
      <c r="HH981" s="153"/>
      <c r="HI981" s="153"/>
      <c r="HJ981" s="153"/>
      <c r="HK981" s="153"/>
      <c r="HL981" s="153"/>
      <c r="HM981" s="153"/>
      <c r="HN981" s="153"/>
      <c r="HO981" s="153"/>
      <c r="HP981" s="153"/>
      <c r="HQ981" s="153"/>
      <c r="HR981" s="153"/>
      <c r="HS981" s="153"/>
      <c r="HT981" s="153"/>
      <c r="HU981" s="153"/>
      <c r="HV981" s="153"/>
      <c r="HW981" s="153"/>
      <c r="HX981" s="153"/>
      <c r="HY981" s="153"/>
      <c r="HZ981" s="153"/>
      <c r="IA981" s="153"/>
      <c r="IB981" s="153"/>
      <c r="IC981" s="153"/>
      <c r="ID981" s="153"/>
      <c r="IE981" s="153"/>
      <c r="IF981" s="153"/>
      <c r="IG981" s="153"/>
      <c r="IH981" s="153"/>
      <c r="II981" s="153"/>
      <c r="IJ981" s="153"/>
      <c r="IK981" s="153"/>
      <c r="IL981" s="153"/>
      <c r="IM981" s="153"/>
      <c r="IN981" s="153"/>
      <c r="IO981" s="153"/>
      <c r="IP981" s="153"/>
      <c r="IQ981" s="153"/>
      <c r="IR981" s="153"/>
      <c r="IS981" s="153"/>
      <c r="IT981" s="153"/>
      <c r="IU981" s="153"/>
      <c r="IV981" s="153"/>
      <c r="IW981" s="153"/>
      <c r="IX981" s="153"/>
      <c r="IY981" s="153"/>
      <c r="IZ981" s="153"/>
      <c r="JA981" s="153"/>
      <c r="JB981" s="153"/>
      <c r="JC981" s="153"/>
      <c r="JD981" s="153"/>
      <c r="JE981" s="153"/>
      <c r="JF981" s="153"/>
      <c r="JG981" s="153"/>
      <c r="JH981" s="153"/>
      <c r="JI981" s="153"/>
      <c r="JJ981" s="153"/>
      <c r="JK981" s="153"/>
      <c r="JL981" s="153"/>
      <c r="JM981" s="153"/>
      <c r="JN981" s="153"/>
      <c r="JO981" s="153"/>
      <c r="JP981" s="153"/>
      <c r="JQ981" s="153"/>
      <c r="JR981" s="153"/>
      <c r="JS981" s="153"/>
      <c r="JT981" s="153"/>
      <c r="JU981" s="153"/>
      <c r="JV981" s="153"/>
      <c r="JW981" s="153"/>
      <c r="JX981" s="153"/>
      <c r="JY981" s="153"/>
      <c r="JZ981" s="153"/>
      <c r="KA981" s="153"/>
      <c r="KB981" s="153"/>
      <c r="KC981" s="153"/>
      <c r="KD981" s="153"/>
      <c r="KE981" s="153"/>
      <c r="KF981" s="153"/>
      <c r="KG981" s="153"/>
      <c r="KH981" s="153"/>
      <c r="KI981" s="153"/>
      <c r="KJ981" s="153"/>
      <c r="KK981" s="153"/>
      <c r="KL981" s="153"/>
      <c r="KM981" s="153"/>
      <c r="KN981" s="153"/>
      <c r="KO981" s="153"/>
      <c r="KP981" s="153"/>
      <c r="KQ981" s="153"/>
      <c r="KR981" s="153"/>
      <c r="KS981" s="153"/>
      <c r="KT981" s="153"/>
      <c r="KU981" s="153"/>
      <c r="KV981" s="153"/>
      <c r="KW981" s="153"/>
      <c r="KX981" s="153"/>
      <c r="KY981" s="153"/>
      <c r="KZ981" s="153"/>
      <c r="LA981" s="153"/>
      <c r="LB981" s="153"/>
      <c r="LC981" s="153"/>
      <c r="LD981" s="153"/>
      <c r="LE981" s="153"/>
      <c r="LF981" s="153"/>
      <c r="LG981" s="153"/>
      <c r="LH981" s="153"/>
      <c r="LI981" s="153"/>
      <c r="LJ981" s="153"/>
      <c r="LK981" s="153"/>
      <c r="LL981" s="153"/>
      <c r="LM981" s="153"/>
      <c r="LN981" s="153"/>
      <c r="LO981" s="153"/>
      <c r="LP981" s="153"/>
      <c r="LQ981" s="153"/>
      <c r="LR981" s="153"/>
      <c r="LS981" s="153"/>
      <c r="LT981" s="153"/>
      <c r="LU981" s="153"/>
      <c r="LV981" s="153"/>
      <c r="LW981" s="153"/>
      <c r="LX981" s="153"/>
      <c r="LY981" s="153"/>
      <c r="LZ981" s="153"/>
      <c r="MA981" s="153"/>
      <c r="MB981" s="153"/>
      <c r="MC981" s="153"/>
      <c r="MD981" s="153"/>
      <c r="ME981" s="153"/>
      <c r="MF981" s="153"/>
      <c r="MG981" s="153"/>
      <c r="MH981" s="153"/>
      <c r="MI981" s="153"/>
      <c r="MJ981" s="153"/>
      <c r="MK981" s="153"/>
      <c r="ML981" s="153"/>
      <c r="MM981" s="153"/>
      <c r="MN981" s="153"/>
      <c r="MO981" s="153"/>
      <c r="MP981" s="153"/>
      <c r="MQ981" s="153"/>
      <c r="MR981" s="153"/>
      <c r="MS981" s="153"/>
      <c r="MT981" s="153"/>
      <c r="MU981" s="153"/>
      <c r="MV981" s="153"/>
      <c r="MW981" s="153"/>
      <c r="MX981" s="153"/>
      <c r="MY981" s="153"/>
      <c r="MZ981" s="153"/>
      <c r="NA981" s="153"/>
      <c r="NB981" s="153"/>
      <c r="NC981" s="153"/>
      <c r="ND981" s="153"/>
      <c r="NE981" s="153"/>
      <c r="NF981" s="153"/>
      <c r="NG981" s="153"/>
      <c r="NH981" s="153"/>
      <c r="NI981" s="153"/>
      <c r="NJ981" s="153"/>
      <c r="NK981" s="153"/>
      <c r="NL981" s="153"/>
      <c r="NM981" s="153"/>
      <c r="NN981" s="153"/>
      <c r="NO981" s="153"/>
      <c r="NP981" s="153"/>
      <c r="NQ981" s="153"/>
      <c r="NR981" s="153"/>
      <c r="NS981" s="153"/>
      <c r="NT981" s="153"/>
      <c r="NU981" s="153"/>
      <c r="NV981" s="153"/>
      <c r="NW981" s="153"/>
      <c r="NX981" s="153"/>
      <c r="NY981" s="153"/>
      <c r="NZ981" s="153"/>
      <c r="OA981" s="153"/>
      <c r="OB981" s="153"/>
      <c r="OC981" s="153"/>
      <c r="OD981" s="153"/>
      <c r="OE981" s="153"/>
      <c r="OF981" s="153"/>
      <c r="OG981" s="153"/>
      <c r="OH981" s="153"/>
      <c r="OI981" s="153"/>
      <c r="OJ981" s="153"/>
      <c r="OK981" s="153"/>
      <c r="OL981" s="153"/>
      <c r="OM981" s="153"/>
      <c r="ON981" s="153"/>
      <c r="OO981" s="153"/>
      <c r="OP981" s="153"/>
      <c r="OQ981" s="153"/>
      <c r="OR981" s="153"/>
      <c r="OS981" s="153"/>
      <c r="OT981" s="153"/>
      <c r="OU981" s="153"/>
      <c r="OV981" s="153"/>
      <c r="OW981" s="153"/>
      <c r="OX981" s="153"/>
      <c r="OY981" s="153"/>
      <c r="OZ981" s="153"/>
      <c r="PA981" s="153"/>
      <c r="PB981" s="153"/>
      <c r="PC981" s="153"/>
      <c r="PD981" s="153"/>
      <c r="PE981" s="153"/>
      <c r="PF981" s="153"/>
      <c r="PG981" s="153"/>
      <c r="PH981" s="153"/>
      <c r="PI981" s="153"/>
      <c r="PJ981" s="153"/>
      <c r="PK981" s="153"/>
      <c r="PL981" s="153"/>
      <c r="PM981" s="153"/>
      <c r="PN981" s="153"/>
      <c r="PO981" s="153"/>
      <c r="PP981" s="153"/>
      <c r="PQ981" s="153"/>
      <c r="PR981" s="153"/>
      <c r="PS981" s="153"/>
      <c r="PT981" s="153"/>
      <c r="PU981" s="153"/>
      <c r="PV981" s="153"/>
      <c r="PW981" s="153"/>
      <c r="PX981" s="153"/>
      <c r="PY981" s="153"/>
      <c r="PZ981" s="153"/>
      <c r="QA981" s="153"/>
      <c r="QB981" s="153"/>
      <c r="QC981" s="153"/>
      <c r="QD981" s="153"/>
      <c r="QE981" s="153"/>
      <c r="QF981" s="153"/>
      <c r="QG981" s="153"/>
      <c r="QH981" s="153"/>
      <c r="QI981" s="153"/>
      <c r="QJ981" s="153"/>
      <c r="QK981" s="153"/>
      <c r="QL981" s="153"/>
      <c r="QM981" s="153"/>
      <c r="QN981" s="153"/>
      <c r="QO981" s="153"/>
      <c r="QP981" s="153"/>
      <c r="QQ981" s="153"/>
      <c r="QR981" s="153"/>
      <c r="QS981" s="153"/>
      <c r="QT981" s="153"/>
      <c r="QU981" s="153"/>
      <c r="QV981" s="153"/>
      <c r="QW981" s="153"/>
      <c r="QX981" s="153"/>
      <c r="QY981" s="153"/>
      <c r="QZ981" s="153"/>
      <c r="RA981" s="153"/>
      <c r="RB981" s="153"/>
      <c r="RC981" s="153"/>
      <c r="RD981" s="153"/>
      <c r="RE981" s="153"/>
      <c r="RF981" s="153"/>
      <c r="RG981" s="153"/>
      <c r="RH981" s="153"/>
      <c r="RI981" s="153"/>
      <c r="RJ981" s="153"/>
      <c r="RK981" s="153"/>
      <c r="RL981" s="153"/>
      <c r="RM981" s="153"/>
      <c r="RN981" s="153"/>
      <c r="RO981" s="153"/>
      <c r="RP981" s="153"/>
      <c r="RQ981" s="153"/>
      <c r="RR981" s="153"/>
      <c r="RS981" s="153"/>
      <c r="RT981" s="153"/>
      <c r="RU981" s="153"/>
      <c r="RV981" s="153"/>
      <c r="RW981" s="153"/>
      <c r="RX981" s="153"/>
      <c r="RY981" s="153"/>
      <c r="RZ981" s="153"/>
      <c r="SA981" s="153"/>
      <c r="SB981" s="153"/>
      <c r="SC981" s="153"/>
      <c r="SD981" s="153"/>
      <c r="SE981" s="153"/>
      <c r="SF981" s="153"/>
      <c r="SG981" s="153"/>
      <c r="SH981" s="153"/>
      <c r="SI981" s="153"/>
      <c r="SJ981" s="153"/>
      <c r="SK981" s="153"/>
      <c r="SL981" s="153"/>
      <c r="SM981" s="153"/>
      <c r="SN981" s="153"/>
      <c r="SO981" s="153"/>
      <c r="SP981" s="153"/>
      <c r="SQ981" s="153"/>
      <c r="SR981" s="153"/>
      <c r="SS981" s="153"/>
      <c r="ST981" s="153"/>
      <c r="SU981" s="153"/>
      <c r="SV981" s="153"/>
      <c r="SW981" s="153"/>
      <c r="SX981" s="153"/>
      <c r="SY981" s="153"/>
      <c r="SZ981" s="153"/>
      <c r="TA981" s="153"/>
      <c r="TB981" s="153"/>
      <c r="TC981" s="153"/>
      <c r="TD981" s="153"/>
      <c r="TE981" s="153"/>
      <c r="TF981" s="153"/>
      <c r="TG981" s="153"/>
      <c r="TH981" s="153"/>
      <c r="TI981" s="153"/>
      <c r="TJ981" s="153"/>
      <c r="TK981" s="153"/>
      <c r="TL981" s="153"/>
      <c r="TM981" s="153"/>
      <c r="TN981" s="153"/>
      <c r="TO981" s="153"/>
      <c r="TP981" s="153"/>
      <c r="TQ981" s="153"/>
      <c r="TR981" s="153"/>
      <c r="TS981" s="153"/>
      <c r="TT981" s="153"/>
      <c r="TU981" s="153"/>
      <c r="TV981" s="153"/>
      <c r="TW981" s="153"/>
      <c r="TX981" s="153"/>
      <c r="TY981" s="153"/>
      <c r="TZ981" s="153"/>
      <c r="UA981" s="153"/>
      <c r="UB981" s="153"/>
      <c r="UC981" s="153"/>
      <c r="UD981" s="153"/>
      <c r="UE981" s="153"/>
      <c r="UF981" s="153"/>
      <c r="UG981" s="153"/>
      <c r="UH981" s="153"/>
      <c r="UI981" s="153"/>
      <c r="UJ981" s="153"/>
      <c r="UK981" s="153"/>
      <c r="UL981" s="153"/>
      <c r="UM981" s="153"/>
      <c r="UN981" s="153"/>
      <c r="UO981" s="153"/>
      <c r="UP981" s="153"/>
      <c r="UQ981" s="153"/>
      <c r="UR981" s="153"/>
      <c r="US981" s="153"/>
      <c r="UT981" s="153"/>
      <c r="UU981" s="153"/>
      <c r="UV981" s="153"/>
      <c r="UW981" s="153"/>
      <c r="UX981" s="153"/>
      <c r="UY981" s="153"/>
      <c r="UZ981" s="153"/>
      <c r="VA981" s="153"/>
      <c r="VB981" s="153"/>
      <c r="VC981" s="153"/>
      <c r="VD981" s="153"/>
      <c r="VE981" s="153"/>
      <c r="VF981" s="153"/>
      <c r="VG981" s="153"/>
      <c r="VH981" s="153"/>
      <c r="VI981" s="153"/>
      <c r="VJ981" s="153"/>
      <c r="VK981" s="153"/>
      <c r="VL981" s="153"/>
      <c r="VM981" s="153"/>
      <c r="VN981" s="153"/>
      <c r="VO981" s="153"/>
      <c r="VP981" s="153"/>
      <c r="VQ981" s="153"/>
      <c r="VR981" s="153"/>
      <c r="VS981" s="153"/>
      <c r="VT981" s="153"/>
      <c r="VU981" s="153"/>
      <c r="VV981" s="153"/>
      <c r="VW981" s="153"/>
      <c r="VX981" s="153"/>
      <c r="VY981" s="153"/>
      <c r="VZ981" s="153"/>
      <c r="WA981" s="153"/>
      <c r="WB981" s="153"/>
      <c r="WC981" s="153"/>
      <c r="WD981" s="153"/>
      <c r="WE981" s="153"/>
      <c r="WF981" s="153"/>
      <c r="WG981" s="153"/>
      <c r="WH981" s="153"/>
      <c r="WI981" s="153"/>
      <c r="WJ981" s="153"/>
      <c r="WK981" s="153"/>
      <c r="WL981" s="153"/>
      <c r="WM981" s="153"/>
      <c r="WN981" s="153"/>
      <c r="WO981" s="153"/>
      <c r="WP981" s="153"/>
      <c r="WQ981" s="153"/>
      <c r="WR981" s="153"/>
      <c r="WS981" s="153"/>
      <c r="WT981" s="153"/>
      <c r="WU981" s="153"/>
      <c r="WV981" s="153"/>
      <c r="WW981" s="153"/>
      <c r="WX981" s="153"/>
      <c r="WY981" s="153"/>
      <c r="WZ981" s="153"/>
      <c r="XA981" s="153"/>
      <c r="XB981" s="153"/>
      <c r="XC981" s="153"/>
      <c r="XD981" s="153"/>
      <c r="XE981" s="153"/>
      <c r="XF981" s="153"/>
      <c r="XG981" s="153"/>
      <c r="XH981" s="153"/>
      <c r="XI981" s="153"/>
      <c r="XJ981" s="153"/>
      <c r="XK981" s="153"/>
      <c r="XL981" s="153"/>
      <c r="XM981" s="153"/>
      <c r="XN981" s="153"/>
      <c r="XO981" s="153"/>
      <c r="XP981" s="153"/>
      <c r="XQ981" s="153"/>
      <c r="XR981" s="153"/>
      <c r="XS981" s="153"/>
      <c r="XT981" s="153"/>
      <c r="XU981" s="153"/>
      <c r="XV981" s="153"/>
      <c r="XW981" s="153"/>
      <c r="XX981" s="153"/>
      <c r="XY981" s="153"/>
      <c r="XZ981" s="153"/>
      <c r="YA981" s="153"/>
      <c r="YB981" s="153"/>
      <c r="YC981" s="153"/>
      <c r="YD981" s="153"/>
      <c r="YE981" s="153"/>
      <c r="YF981" s="153"/>
      <c r="YG981" s="153"/>
      <c r="YH981" s="153"/>
      <c r="YI981" s="153"/>
      <c r="YJ981" s="153"/>
      <c r="YK981" s="153"/>
      <c r="YL981" s="153"/>
      <c r="YM981" s="153"/>
      <c r="YN981" s="153"/>
      <c r="YO981" s="153"/>
      <c r="YP981" s="153"/>
      <c r="YQ981" s="153"/>
      <c r="YR981" s="153"/>
      <c r="YS981" s="153"/>
      <c r="YT981" s="153"/>
      <c r="YU981" s="153"/>
      <c r="YV981" s="153"/>
      <c r="YW981" s="153"/>
      <c r="YX981" s="153"/>
      <c r="YY981" s="153"/>
      <c r="YZ981" s="153"/>
      <c r="ZA981" s="153"/>
      <c r="ZB981" s="153"/>
      <c r="ZC981" s="153"/>
      <c r="ZD981" s="153"/>
      <c r="ZE981" s="153"/>
      <c r="ZF981" s="153"/>
      <c r="ZG981" s="153"/>
      <c r="ZH981" s="153"/>
      <c r="ZI981" s="153"/>
      <c r="ZJ981" s="153"/>
      <c r="ZK981" s="153"/>
      <c r="ZL981" s="153"/>
      <c r="ZM981" s="153"/>
      <c r="ZN981" s="153"/>
      <c r="ZO981" s="153"/>
      <c r="ZP981" s="153"/>
      <c r="ZQ981" s="153"/>
      <c r="ZR981" s="153"/>
      <c r="ZS981" s="153"/>
      <c r="ZT981" s="153"/>
      <c r="ZU981" s="153"/>
      <c r="ZV981" s="153"/>
      <c r="ZW981" s="153"/>
      <c r="ZX981" s="153"/>
      <c r="ZY981" s="153"/>
      <c r="ZZ981" s="153"/>
      <c r="AAA981" s="153"/>
      <c r="AAB981" s="153"/>
      <c r="AAC981" s="153"/>
      <c r="AAD981" s="153"/>
      <c r="AAE981" s="153"/>
      <c r="AAF981" s="153"/>
      <c r="AAG981" s="153"/>
      <c r="AAH981" s="153"/>
      <c r="AAI981" s="153"/>
      <c r="AAJ981" s="153"/>
      <c r="AAK981" s="153"/>
      <c r="AAL981" s="153"/>
      <c r="AAM981" s="153"/>
      <c r="AAN981" s="153"/>
      <c r="AAO981" s="153"/>
      <c r="AAP981" s="153"/>
      <c r="AAQ981" s="153"/>
      <c r="AAR981" s="153"/>
      <c r="AAS981" s="153"/>
      <c r="AAT981" s="153"/>
      <c r="AAU981" s="153"/>
      <c r="AAV981" s="153"/>
      <c r="AAW981" s="153"/>
      <c r="AAX981" s="153"/>
      <c r="AAY981" s="153"/>
      <c r="AAZ981" s="153"/>
      <c r="ABA981" s="153"/>
      <c r="ABB981" s="153"/>
      <c r="ABC981" s="153"/>
      <c r="ABD981" s="153"/>
      <c r="ABE981" s="153"/>
      <c r="ABF981" s="153"/>
      <c r="ABG981" s="153"/>
      <c r="ABH981" s="153"/>
      <c r="ABI981" s="153"/>
      <c r="ABJ981" s="153"/>
      <c r="ABK981" s="153"/>
      <c r="ABL981" s="153"/>
      <c r="ABM981" s="153"/>
      <c r="ABN981" s="153"/>
      <c r="ABO981" s="153"/>
      <c r="ABP981" s="153"/>
      <c r="ABQ981" s="153"/>
      <c r="ABR981" s="153"/>
      <c r="ABS981" s="153"/>
      <c r="ABT981" s="153"/>
      <c r="ABU981" s="153"/>
      <c r="ABV981" s="153"/>
      <c r="ABW981" s="153"/>
      <c r="ABX981" s="153"/>
      <c r="ABY981" s="153"/>
      <c r="ABZ981" s="153"/>
      <c r="ACA981" s="153"/>
      <c r="ACB981" s="153"/>
      <c r="ACC981" s="153"/>
      <c r="ACD981" s="153"/>
      <c r="ACE981" s="153"/>
      <c r="ACF981" s="153"/>
      <c r="ACG981" s="153"/>
      <c r="ACH981" s="153"/>
      <c r="ACI981" s="153"/>
      <c r="ACJ981" s="153"/>
      <c r="ACK981" s="153"/>
      <c r="ACL981" s="153"/>
      <c r="ACM981" s="153"/>
      <c r="ACN981" s="153"/>
      <c r="ACO981" s="153"/>
      <c r="ACP981" s="153"/>
      <c r="ACQ981" s="153"/>
      <c r="ACR981" s="153"/>
      <c r="ACS981" s="153"/>
      <c r="ACT981" s="153"/>
      <c r="ACU981" s="153"/>
      <c r="ACV981" s="153"/>
      <c r="ACW981" s="153"/>
      <c r="ACX981" s="153"/>
      <c r="ACY981" s="153"/>
      <c r="ACZ981" s="153"/>
      <c r="ADA981" s="153"/>
      <c r="ADB981" s="153"/>
      <c r="ADC981" s="153"/>
      <c r="ADD981" s="153"/>
      <c r="ADE981" s="153"/>
      <c r="ADF981" s="153"/>
      <c r="ADG981" s="153"/>
      <c r="ADH981" s="153"/>
      <c r="ADI981" s="153"/>
      <c r="ADJ981" s="153"/>
      <c r="ADK981" s="153"/>
      <c r="ADL981" s="153"/>
      <c r="ADM981" s="153"/>
      <c r="ADN981" s="153"/>
      <c r="ADO981" s="153"/>
      <c r="ADP981" s="153"/>
      <c r="ADQ981" s="153"/>
      <c r="ADR981" s="153"/>
      <c r="ADS981" s="153"/>
      <c r="ADT981" s="153"/>
      <c r="ADU981" s="153"/>
      <c r="ADV981" s="153"/>
      <c r="ADW981" s="153"/>
      <c r="ADX981" s="153"/>
      <c r="ADY981" s="153"/>
      <c r="ADZ981" s="153"/>
      <c r="AEA981" s="153"/>
      <c r="AEB981" s="153"/>
      <c r="AEC981" s="153"/>
      <c r="AED981" s="153"/>
      <c r="AEE981" s="153"/>
      <c r="AEF981" s="153"/>
      <c r="AEG981" s="153"/>
      <c r="AEH981" s="153"/>
      <c r="AEI981" s="153"/>
      <c r="AEJ981" s="153"/>
      <c r="AEK981" s="153"/>
      <c r="AEL981" s="153"/>
      <c r="AEM981" s="153"/>
      <c r="AEN981" s="153"/>
      <c r="AEO981" s="153"/>
      <c r="AEP981" s="153"/>
      <c r="AEQ981" s="153"/>
      <c r="AER981" s="153"/>
      <c r="AES981" s="153"/>
      <c r="AET981" s="153"/>
      <c r="AEU981" s="153"/>
      <c r="AEV981" s="153"/>
      <c r="AEW981" s="153"/>
      <c r="AEX981" s="153"/>
      <c r="AEY981" s="153"/>
      <c r="AEZ981" s="153"/>
      <c r="AFA981" s="153"/>
      <c r="AFB981" s="153"/>
      <c r="AFC981" s="153"/>
      <c r="AFD981" s="153"/>
      <c r="AFE981" s="153"/>
      <c r="AFF981" s="153"/>
      <c r="AFG981" s="153"/>
      <c r="AFH981" s="153"/>
      <c r="AFI981" s="153"/>
      <c r="AFJ981" s="153"/>
      <c r="AFK981" s="153"/>
      <c r="AFL981" s="153"/>
      <c r="AFM981" s="153"/>
      <c r="AFN981" s="153"/>
      <c r="AFO981" s="153"/>
      <c r="AFP981" s="153"/>
      <c r="AFQ981" s="153"/>
      <c r="AFR981" s="153"/>
      <c r="AFS981" s="153"/>
      <c r="AFT981" s="153"/>
      <c r="AFU981" s="153"/>
      <c r="AFV981" s="153"/>
      <c r="AFW981" s="153"/>
      <c r="AFX981" s="153"/>
      <c r="AFY981" s="153"/>
      <c r="AFZ981" s="153"/>
      <c r="AGA981" s="153"/>
      <c r="AGB981" s="153"/>
      <c r="AGC981" s="153"/>
      <c r="AGD981" s="153"/>
      <c r="AGE981" s="153"/>
      <c r="AGF981" s="153"/>
      <c r="AGG981" s="153"/>
      <c r="AGH981" s="153"/>
      <c r="AGI981" s="153"/>
      <c r="AGJ981" s="153"/>
      <c r="AGK981" s="153"/>
      <c r="AGL981" s="153"/>
      <c r="AGM981" s="153"/>
      <c r="AGN981" s="153"/>
      <c r="AGO981" s="153"/>
      <c r="AGP981" s="153"/>
      <c r="AGQ981" s="153"/>
      <c r="AGR981" s="153"/>
      <c r="AGS981" s="153"/>
      <c r="AGT981" s="153"/>
      <c r="AGU981" s="153"/>
      <c r="AGV981" s="153"/>
      <c r="AGW981" s="153"/>
      <c r="AGX981" s="153"/>
      <c r="AGY981" s="153"/>
      <c r="AGZ981" s="153"/>
      <c r="AHA981" s="153"/>
      <c r="AHB981" s="153"/>
      <c r="AHC981" s="153"/>
      <c r="AHD981" s="153"/>
      <c r="AHE981" s="153"/>
      <c r="AHF981" s="153"/>
      <c r="AHG981" s="153"/>
      <c r="AHH981" s="153"/>
      <c r="AHI981" s="153"/>
      <c r="AHJ981" s="153"/>
      <c r="AHK981" s="153"/>
      <c r="AHL981" s="153"/>
      <c r="AHM981" s="153"/>
      <c r="AHN981" s="153"/>
      <c r="AHO981" s="153"/>
      <c r="AHP981" s="153"/>
      <c r="AHQ981" s="153"/>
      <c r="AHR981" s="153"/>
      <c r="AHS981" s="153"/>
      <c r="AHT981" s="153"/>
      <c r="AHU981" s="153"/>
      <c r="AHV981" s="153"/>
      <c r="AHW981" s="153"/>
      <c r="AHX981" s="153"/>
      <c r="AHY981" s="153"/>
      <c r="AHZ981" s="153"/>
      <c r="AIA981" s="153"/>
      <c r="AIB981" s="153"/>
      <c r="AIC981" s="153"/>
      <c r="AID981" s="153"/>
      <c r="AIE981" s="153"/>
      <c r="AIF981" s="153"/>
      <c r="AIG981" s="153"/>
      <c r="AIH981" s="153"/>
      <c r="AII981" s="153"/>
      <c r="AIJ981" s="153"/>
      <c r="AIK981" s="153"/>
      <c r="AIL981" s="153"/>
      <c r="AIM981" s="153"/>
      <c r="AIN981" s="153"/>
      <c r="AIO981" s="153"/>
      <c r="AIP981" s="153"/>
      <c r="AIQ981" s="153"/>
      <c r="AIR981" s="153"/>
      <c r="AIS981" s="153"/>
      <c r="AIT981" s="153"/>
      <c r="AIU981" s="153"/>
      <c r="AIV981" s="153"/>
      <c r="AIW981" s="153"/>
      <c r="AIX981" s="153"/>
      <c r="AIY981" s="153"/>
      <c r="AIZ981" s="153"/>
      <c r="AJA981" s="153"/>
      <c r="AJB981" s="153"/>
      <c r="AJC981" s="153"/>
      <c r="AJD981" s="153"/>
      <c r="AJE981" s="153"/>
      <c r="AJF981" s="153"/>
      <c r="AJG981" s="153"/>
      <c r="AJH981" s="153"/>
      <c r="AJI981" s="153"/>
      <c r="AJJ981" s="153"/>
      <c r="AJK981" s="153"/>
      <c r="AJL981" s="153"/>
      <c r="AJM981" s="153"/>
      <c r="AJN981" s="153"/>
      <c r="AJO981" s="153"/>
      <c r="AJP981" s="153"/>
      <c r="AJQ981" s="153"/>
      <c r="AJR981" s="153"/>
      <c r="AJS981" s="153"/>
      <c r="AJT981" s="153"/>
      <c r="AJU981" s="153"/>
      <c r="AJV981" s="153"/>
      <c r="AJW981" s="153"/>
      <c r="AJX981" s="153"/>
      <c r="AJY981" s="153"/>
      <c r="AJZ981" s="153"/>
      <c r="AKA981" s="153"/>
      <c r="AKB981" s="153"/>
      <c r="AKC981" s="153"/>
      <c r="AKD981" s="153"/>
      <c r="AKE981" s="153"/>
      <c r="AKF981" s="153"/>
      <c r="AKG981" s="153"/>
      <c r="AKH981" s="153"/>
      <c r="AKI981" s="153"/>
      <c r="AKJ981" s="153"/>
      <c r="AKK981" s="153"/>
      <c r="AKL981" s="153"/>
      <c r="AKM981" s="153"/>
      <c r="AKN981" s="153"/>
      <c r="AKO981" s="153"/>
      <c r="AKP981" s="153"/>
      <c r="AKQ981" s="153"/>
      <c r="AKR981" s="153"/>
      <c r="AKS981" s="153"/>
      <c r="AKT981" s="153"/>
      <c r="AKU981" s="153"/>
      <c r="AKV981" s="153"/>
      <c r="AKW981" s="153"/>
      <c r="AKX981" s="153"/>
      <c r="AKY981" s="153"/>
      <c r="AKZ981" s="153"/>
      <c r="ALA981" s="153"/>
      <c r="ALB981" s="153"/>
      <c r="ALC981" s="153"/>
      <c r="ALD981" s="153"/>
      <c r="ALE981" s="153"/>
      <c r="ALF981" s="153"/>
      <c r="ALG981" s="153"/>
      <c r="ALH981" s="153"/>
      <c r="ALI981" s="153"/>
      <c r="ALJ981" s="153"/>
      <c r="ALK981" s="153"/>
      <c r="ALL981" s="153"/>
      <c r="ALM981" s="153"/>
      <c r="ALN981" s="153"/>
      <c r="ALO981" s="153"/>
      <c r="ALP981" s="153"/>
      <c r="ALQ981" s="153"/>
      <c r="ALR981" s="153"/>
      <c r="ALS981" s="153"/>
      <c r="ALT981" s="153"/>
      <c r="ALU981" s="153"/>
      <c r="ALV981" s="153"/>
      <c r="ALW981" s="153"/>
      <c r="ALX981" s="153"/>
      <c r="ALY981" s="153"/>
      <c r="ALZ981" s="153"/>
      <c r="AMA981" s="153"/>
      <c r="AMB981" s="153"/>
      <c r="AMC981" s="153"/>
      <c r="AMD981" s="153"/>
      <c r="AME981" s="153"/>
      <c r="AMF981" s="153"/>
      <c r="AMG981" s="153"/>
      <c r="AMH981" s="153"/>
      <c r="AMI981" s="153"/>
      <c r="AMJ981" s="153"/>
      <c r="AMK981" s="153"/>
      <c r="AML981" s="153"/>
      <c r="AMM981" s="153"/>
      <c r="AMN981" s="153"/>
      <c r="AMO981" s="153"/>
      <c r="AMP981" s="153"/>
      <c r="AMQ981" s="153"/>
      <c r="AMR981" s="153"/>
      <c r="AMS981" s="153"/>
      <c r="AMT981" s="153"/>
      <c r="AMU981" s="153"/>
      <c r="AMV981" s="153"/>
      <c r="AMW981" s="153"/>
      <c r="AMX981" s="153"/>
      <c r="AMY981" s="153"/>
      <c r="AMZ981" s="153"/>
      <c r="ANA981" s="153"/>
      <c r="ANB981" s="153"/>
      <c r="ANC981" s="153"/>
      <c r="AND981" s="153"/>
      <c r="ANE981" s="153"/>
      <c r="ANF981" s="153"/>
      <c r="ANG981" s="153"/>
      <c r="ANH981" s="153"/>
      <c r="ANI981" s="153"/>
      <c r="ANJ981" s="153"/>
      <c r="ANK981" s="153"/>
      <c r="ANL981" s="153"/>
      <c r="ANM981" s="153"/>
      <c r="ANN981" s="153"/>
      <c r="ANO981" s="153"/>
      <c r="ANP981" s="153"/>
      <c r="ANQ981" s="153"/>
      <c r="ANR981" s="153"/>
      <c r="ANS981" s="153"/>
      <c r="ANT981" s="153"/>
      <c r="ANU981" s="153"/>
      <c r="ANV981" s="153"/>
      <c r="ANW981" s="153"/>
      <c r="ANX981" s="153"/>
      <c r="ANY981" s="153"/>
      <c r="ANZ981" s="153"/>
      <c r="AOA981" s="153"/>
      <c r="AOB981" s="153"/>
      <c r="AOC981" s="153"/>
      <c r="AOD981" s="153"/>
      <c r="AOE981" s="153"/>
      <c r="AOF981" s="153"/>
      <c r="AOG981" s="153"/>
      <c r="AOH981" s="153"/>
      <c r="AOI981" s="153"/>
      <c r="AOJ981" s="153"/>
      <c r="AOK981" s="153"/>
      <c r="AOL981" s="153"/>
      <c r="AOM981" s="153"/>
      <c r="AON981" s="153"/>
      <c r="AOO981" s="153"/>
      <c r="AOP981" s="153"/>
      <c r="AOQ981" s="153"/>
      <c r="AOR981" s="153"/>
      <c r="AOS981" s="153"/>
      <c r="AOT981" s="153"/>
      <c r="AOU981" s="153"/>
      <c r="AOV981" s="153"/>
      <c r="AOW981" s="153"/>
      <c r="AOX981" s="153"/>
      <c r="AOY981" s="153"/>
      <c r="AOZ981" s="153"/>
      <c r="APA981" s="153"/>
      <c r="APB981" s="153"/>
      <c r="APC981" s="153"/>
      <c r="APD981" s="153"/>
      <c r="APE981" s="153"/>
      <c r="APF981" s="153"/>
      <c r="APG981" s="153"/>
      <c r="APH981" s="153"/>
      <c r="API981" s="153"/>
      <c r="APJ981" s="153"/>
      <c r="APK981" s="153"/>
      <c r="APL981" s="153"/>
      <c r="APM981" s="153"/>
      <c r="APN981" s="153"/>
      <c r="APO981" s="153"/>
      <c r="APP981" s="153"/>
      <c r="APQ981" s="153"/>
      <c r="APR981" s="153"/>
      <c r="APS981" s="153"/>
      <c r="APT981" s="153"/>
      <c r="APU981" s="153"/>
      <c r="APV981" s="153"/>
      <c r="APW981" s="153"/>
      <c r="APX981" s="153"/>
      <c r="APY981" s="153"/>
      <c r="APZ981" s="153"/>
      <c r="AQA981" s="153"/>
      <c r="AQB981" s="153"/>
      <c r="AQC981" s="153"/>
      <c r="AQD981" s="153"/>
      <c r="AQE981" s="153"/>
      <c r="AQF981" s="153"/>
      <c r="AQG981" s="153"/>
      <c r="AQH981" s="153"/>
      <c r="AQI981" s="153"/>
      <c r="AQJ981" s="153"/>
      <c r="AQK981" s="153"/>
      <c r="AQL981" s="153"/>
      <c r="AQM981" s="153"/>
      <c r="AQN981" s="153"/>
      <c r="AQO981" s="153"/>
      <c r="AQP981" s="153"/>
      <c r="AQQ981" s="153"/>
      <c r="AQR981" s="153"/>
      <c r="AQS981" s="153"/>
      <c r="AQT981" s="153"/>
      <c r="AQU981" s="153"/>
      <c r="AQV981" s="153"/>
      <c r="AQW981" s="153"/>
      <c r="AQX981" s="153"/>
      <c r="AQY981" s="153"/>
      <c r="AQZ981" s="153"/>
      <c r="ARA981" s="153"/>
      <c r="ARB981" s="153"/>
      <c r="ARC981" s="153"/>
      <c r="ARD981" s="153"/>
      <c r="ARE981" s="153"/>
      <c r="ARF981" s="153"/>
      <c r="ARG981" s="153"/>
      <c r="ARH981" s="153"/>
      <c r="ARI981" s="153"/>
      <c r="ARJ981" s="153"/>
      <c r="ARK981" s="153"/>
      <c r="ARL981" s="153"/>
      <c r="ARM981" s="153"/>
      <c r="ARN981" s="153"/>
      <c r="ARO981" s="153"/>
      <c r="ARP981" s="153"/>
      <c r="ARQ981" s="153"/>
      <c r="ARR981" s="153"/>
      <c r="ARS981" s="153"/>
      <c r="ART981" s="153"/>
      <c r="ARU981" s="153"/>
      <c r="ARV981" s="153"/>
      <c r="ARW981" s="153"/>
      <c r="ARX981" s="153"/>
      <c r="ARY981" s="153"/>
      <c r="ARZ981" s="153"/>
      <c r="ASA981" s="153"/>
      <c r="ASB981" s="153"/>
      <c r="ASC981" s="153"/>
      <c r="ASD981" s="153"/>
      <c r="ASE981" s="153"/>
      <c r="ASF981" s="153"/>
      <c r="ASG981" s="153"/>
      <c r="ASH981" s="153"/>
      <c r="ASI981" s="153"/>
      <c r="ASJ981" s="153"/>
      <c r="ASK981" s="153"/>
      <c r="ASL981" s="153"/>
      <c r="ASM981" s="153"/>
      <c r="ASN981" s="153"/>
      <c r="ASO981" s="153"/>
      <c r="ASP981" s="153"/>
      <c r="ASQ981" s="153"/>
      <c r="ASR981" s="153"/>
      <c r="ASS981" s="153"/>
      <c r="AST981" s="153"/>
      <c r="ASU981" s="153"/>
      <c r="ASV981" s="153"/>
      <c r="ASW981" s="153"/>
      <c r="ASX981" s="153"/>
      <c r="ASY981" s="153"/>
      <c r="ASZ981" s="153"/>
      <c r="ATA981" s="153"/>
      <c r="ATB981" s="153"/>
      <c r="ATC981" s="153"/>
      <c r="ATD981" s="153"/>
      <c r="ATE981" s="153"/>
      <c r="ATF981" s="153"/>
      <c r="ATG981" s="153"/>
      <c r="ATH981" s="153"/>
      <c r="ATI981" s="153"/>
      <c r="ATJ981" s="153"/>
      <c r="ATK981" s="153"/>
      <c r="ATL981" s="153"/>
      <c r="ATM981" s="153"/>
      <c r="ATN981" s="153"/>
      <c r="ATO981" s="153"/>
      <c r="ATP981" s="153"/>
      <c r="ATQ981" s="153"/>
      <c r="ATR981" s="153"/>
      <c r="ATS981" s="153"/>
      <c r="ATT981" s="153"/>
      <c r="ATU981" s="153"/>
      <c r="ATV981" s="153"/>
      <c r="ATW981" s="153"/>
      <c r="ATX981" s="153"/>
      <c r="ATY981" s="153"/>
      <c r="ATZ981" s="153"/>
      <c r="AUA981" s="153"/>
      <c r="AUB981" s="153"/>
      <c r="AUC981" s="153"/>
      <c r="AUD981" s="153"/>
      <c r="AUE981" s="153"/>
      <c r="AUF981" s="153"/>
      <c r="AUG981" s="153"/>
      <c r="AUH981" s="153"/>
      <c r="AUI981" s="153"/>
      <c r="AUJ981" s="153"/>
      <c r="AUK981" s="153"/>
      <c r="AUL981" s="153"/>
      <c r="AUM981" s="153"/>
      <c r="AUN981" s="153"/>
      <c r="AUO981" s="153"/>
      <c r="AUP981" s="153"/>
      <c r="AUQ981" s="153"/>
      <c r="AUR981" s="153"/>
      <c r="AUS981" s="153"/>
      <c r="AUT981" s="153"/>
      <c r="AUU981" s="153"/>
      <c r="AUV981" s="153"/>
      <c r="AUW981" s="153"/>
      <c r="AUX981" s="153"/>
      <c r="AUY981" s="153"/>
      <c r="AUZ981" s="153"/>
      <c r="AVA981" s="153"/>
      <c r="AVB981" s="153"/>
      <c r="AVC981" s="153"/>
      <c r="AVD981" s="153"/>
      <c r="AVE981" s="153"/>
      <c r="AVF981" s="153"/>
      <c r="AVG981" s="153"/>
      <c r="AVH981" s="153"/>
      <c r="AVI981" s="153"/>
      <c r="AVJ981" s="153"/>
      <c r="AVK981" s="153"/>
      <c r="AVL981" s="153"/>
      <c r="AVM981" s="153"/>
      <c r="AVN981" s="153"/>
      <c r="AVO981" s="153"/>
      <c r="AVP981" s="153"/>
      <c r="AVQ981" s="153"/>
      <c r="AVR981" s="153"/>
      <c r="AVS981" s="153"/>
      <c r="AVT981" s="153"/>
      <c r="AVU981" s="153"/>
      <c r="AVV981" s="153"/>
      <c r="AVW981" s="153"/>
      <c r="AVX981" s="153"/>
      <c r="AVY981" s="153"/>
      <c r="AVZ981" s="153"/>
      <c r="AWA981" s="153"/>
      <c r="AWB981" s="153"/>
      <c r="AWC981" s="153"/>
      <c r="AWD981" s="153"/>
      <c r="AWE981" s="153"/>
      <c r="AWF981" s="153"/>
      <c r="AWG981" s="153"/>
      <c r="AWH981" s="153"/>
      <c r="AWI981" s="153"/>
      <c r="AWJ981" s="153"/>
      <c r="AWK981" s="153"/>
      <c r="AWL981" s="153"/>
      <c r="AWM981" s="153"/>
      <c r="AWN981" s="153"/>
      <c r="AWO981" s="153"/>
      <c r="AWP981" s="153"/>
      <c r="AWQ981" s="153"/>
      <c r="AWR981" s="153"/>
      <c r="AWS981" s="153"/>
      <c r="AWT981" s="153"/>
      <c r="AWU981" s="153"/>
      <c r="AWV981" s="153"/>
      <c r="AWW981" s="153"/>
      <c r="AWX981" s="153"/>
      <c r="AWY981" s="153"/>
      <c r="AWZ981" s="153"/>
      <c r="AXA981" s="153"/>
      <c r="AXB981" s="153"/>
      <c r="AXC981" s="153"/>
      <c r="AXD981" s="153"/>
      <c r="AXE981" s="153"/>
      <c r="AXF981" s="153"/>
      <c r="AXG981" s="153"/>
      <c r="AXH981" s="153"/>
      <c r="AXI981" s="153"/>
      <c r="AXJ981" s="153"/>
      <c r="AXK981" s="153"/>
      <c r="AXL981" s="153"/>
      <c r="AXM981" s="153"/>
      <c r="AXN981" s="153"/>
      <c r="AXO981" s="153"/>
      <c r="AXP981" s="153"/>
      <c r="AXQ981" s="153"/>
      <c r="AXR981" s="153"/>
      <c r="AXS981" s="153"/>
      <c r="AXT981" s="153"/>
      <c r="AXU981" s="153"/>
      <c r="AXV981" s="153"/>
      <c r="AXW981" s="153"/>
      <c r="AXX981" s="153"/>
      <c r="AXY981" s="153"/>
      <c r="AXZ981" s="153"/>
      <c r="AYA981" s="153"/>
      <c r="AYB981" s="153"/>
      <c r="AYC981" s="153"/>
      <c r="AYD981" s="153"/>
      <c r="AYE981" s="153"/>
      <c r="AYF981" s="153"/>
      <c r="AYG981" s="153"/>
      <c r="AYH981" s="153"/>
      <c r="AYI981" s="153"/>
      <c r="AYJ981" s="153"/>
      <c r="AYK981" s="153"/>
      <c r="AYL981" s="153"/>
      <c r="AYM981" s="153"/>
      <c r="AYN981" s="153"/>
      <c r="AYO981" s="153"/>
      <c r="AYP981" s="153"/>
      <c r="AYQ981" s="153"/>
      <c r="AYR981" s="153"/>
      <c r="AYS981" s="153"/>
      <c r="AYT981" s="153"/>
      <c r="AYU981" s="153"/>
      <c r="AYV981" s="153"/>
      <c r="AYW981" s="153"/>
      <c r="AYX981" s="153"/>
      <c r="AYY981" s="153"/>
      <c r="AYZ981" s="153"/>
      <c r="AZA981" s="153"/>
      <c r="AZB981" s="153"/>
      <c r="AZC981" s="153"/>
      <c r="AZD981" s="153"/>
      <c r="AZE981" s="153"/>
      <c r="AZF981" s="153"/>
      <c r="AZG981" s="153"/>
      <c r="AZH981" s="153"/>
      <c r="AZI981" s="153"/>
      <c r="AZJ981" s="153"/>
      <c r="AZK981" s="153"/>
      <c r="AZL981" s="153"/>
      <c r="AZM981" s="153"/>
      <c r="AZN981" s="153"/>
      <c r="AZO981" s="153"/>
      <c r="AZP981" s="153"/>
      <c r="AZQ981" s="153"/>
      <c r="AZR981" s="153"/>
      <c r="AZS981" s="153"/>
      <c r="AZT981" s="153"/>
      <c r="AZU981" s="153"/>
      <c r="AZV981" s="153"/>
      <c r="AZW981" s="153"/>
      <c r="AZX981" s="153"/>
      <c r="AZY981" s="153"/>
      <c r="AZZ981" s="153"/>
      <c r="BAA981" s="153"/>
      <c r="BAB981" s="153"/>
      <c r="BAC981" s="153"/>
      <c r="BAD981" s="153"/>
      <c r="BAE981" s="153"/>
      <c r="BAF981" s="153"/>
      <c r="BAG981" s="153"/>
      <c r="BAH981" s="153"/>
      <c r="BAI981" s="153"/>
      <c r="BAJ981" s="153"/>
      <c r="BAK981" s="153"/>
      <c r="BAL981" s="153"/>
      <c r="BAM981" s="153"/>
      <c r="BAN981" s="153"/>
      <c r="BAO981" s="153"/>
      <c r="BAP981" s="153"/>
      <c r="BAQ981" s="153"/>
      <c r="BAR981" s="153"/>
      <c r="BAS981" s="153"/>
      <c r="BAT981" s="153"/>
      <c r="BAU981" s="153"/>
      <c r="BAV981" s="153"/>
      <c r="BAW981" s="153"/>
      <c r="BAX981" s="153"/>
      <c r="BAY981" s="153"/>
      <c r="BAZ981" s="153"/>
      <c r="BBA981" s="153"/>
      <c r="BBB981" s="153"/>
      <c r="BBC981" s="153"/>
      <c r="BBD981" s="153"/>
      <c r="BBE981" s="153"/>
      <c r="BBF981" s="153"/>
      <c r="BBG981" s="153"/>
      <c r="BBH981" s="153"/>
      <c r="BBI981" s="153"/>
      <c r="BBJ981" s="153"/>
      <c r="BBK981" s="153"/>
      <c r="BBL981" s="153"/>
      <c r="BBM981" s="153"/>
      <c r="BBN981" s="153"/>
      <c r="BBO981" s="153"/>
      <c r="BBP981" s="153"/>
      <c r="BBQ981" s="153"/>
      <c r="BBR981" s="153"/>
      <c r="BBS981" s="153"/>
      <c r="BBT981" s="153"/>
      <c r="BBU981" s="153"/>
      <c r="BBV981" s="153"/>
      <c r="BBW981" s="153"/>
      <c r="BBX981" s="153"/>
      <c r="BBY981" s="153"/>
      <c r="BBZ981" s="153"/>
      <c r="BCA981" s="153"/>
      <c r="BCB981" s="153"/>
      <c r="BCC981" s="153"/>
      <c r="BCD981" s="153"/>
      <c r="BCE981" s="153"/>
      <c r="BCF981" s="153"/>
      <c r="BCG981" s="153"/>
      <c r="BCH981" s="153"/>
      <c r="BCI981" s="153"/>
      <c r="BCJ981" s="153"/>
      <c r="BCK981" s="153"/>
      <c r="BCL981" s="153"/>
      <c r="BCM981" s="153"/>
      <c r="BCN981" s="153"/>
      <c r="BCO981" s="153"/>
      <c r="BCP981" s="153"/>
      <c r="BCQ981" s="153"/>
      <c r="BCR981" s="153"/>
      <c r="BCS981" s="153"/>
      <c r="BCT981" s="153"/>
      <c r="BCU981" s="153"/>
      <c r="BCV981" s="153"/>
      <c r="BCW981" s="153"/>
      <c r="BCX981" s="153"/>
      <c r="BCY981" s="153"/>
      <c r="BCZ981" s="153"/>
      <c r="BDA981" s="153"/>
      <c r="BDB981" s="153"/>
      <c r="BDC981" s="153"/>
      <c r="BDD981" s="153"/>
      <c r="BDE981" s="153"/>
      <c r="BDF981" s="153"/>
      <c r="BDG981" s="153"/>
      <c r="BDH981" s="153"/>
      <c r="BDI981" s="153"/>
      <c r="BDJ981" s="153"/>
      <c r="BDK981" s="153"/>
      <c r="BDL981" s="153"/>
      <c r="BDM981" s="153"/>
      <c r="BDN981" s="153"/>
      <c r="BDO981" s="153"/>
      <c r="BDP981" s="153"/>
      <c r="BDQ981" s="153"/>
      <c r="BDR981" s="153"/>
      <c r="BDS981" s="153"/>
      <c r="BDT981" s="153"/>
      <c r="BDU981" s="153"/>
      <c r="BDV981" s="153"/>
      <c r="BDW981" s="153"/>
      <c r="BDX981" s="153"/>
      <c r="BDY981" s="153"/>
      <c r="BDZ981" s="153"/>
      <c r="BEA981" s="153"/>
      <c r="BEB981" s="153"/>
      <c r="BEC981" s="153"/>
      <c r="BED981" s="153"/>
      <c r="BEE981" s="153"/>
      <c r="BEF981" s="153"/>
      <c r="BEG981" s="153"/>
      <c r="BEH981" s="153"/>
      <c r="BEI981" s="153"/>
      <c r="BEJ981" s="153"/>
      <c r="BEK981" s="153"/>
      <c r="BEL981" s="153"/>
      <c r="BEM981" s="153"/>
      <c r="BEN981" s="153"/>
      <c r="BEO981" s="153"/>
      <c r="BEP981" s="153"/>
      <c r="BEQ981" s="153"/>
      <c r="BER981" s="153"/>
      <c r="BES981" s="153"/>
      <c r="BET981" s="153"/>
      <c r="BEU981" s="153"/>
      <c r="BEV981" s="153"/>
      <c r="BEW981" s="153"/>
      <c r="BEX981" s="153"/>
      <c r="BEY981" s="153"/>
      <c r="BEZ981" s="153"/>
      <c r="BFA981" s="153"/>
      <c r="BFB981" s="153"/>
      <c r="BFC981" s="153"/>
      <c r="BFD981" s="153"/>
      <c r="BFE981" s="153"/>
      <c r="BFF981" s="153"/>
      <c r="BFG981" s="153"/>
      <c r="BFH981" s="153"/>
      <c r="BFI981" s="153"/>
      <c r="BFJ981" s="153"/>
      <c r="BFK981" s="153"/>
      <c r="BFL981" s="153"/>
      <c r="BFM981" s="153"/>
      <c r="BFN981" s="153"/>
      <c r="BFO981" s="153"/>
      <c r="BFP981" s="153"/>
      <c r="BFQ981" s="153"/>
      <c r="BFR981" s="153"/>
      <c r="BFS981" s="153"/>
      <c r="BFT981" s="153"/>
      <c r="BFU981" s="153"/>
      <c r="BFV981" s="153"/>
      <c r="BFW981" s="153"/>
      <c r="BFX981" s="153"/>
      <c r="BFY981" s="153"/>
      <c r="BFZ981" s="153"/>
      <c r="BGA981" s="153"/>
      <c r="BGB981" s="153"/>
      <c r="BGC981" s="153"/>
      <c r="BGD981" s="153"/>
      <c r="BGE981" s="153"/>
      <c r="BGF981" s="153"/>
      <c r="BGG981" s="153"/>
      <c r="BGH981" s="153"/>
      <c r="BGI981" s="153"/>
      <c r="BGJ981" s="153"/>
      <c r="BGK981" s="153"/>
      <c r="BGL981" s="153"/>
      <c r="BGM981" s="153"/>
      <c r="BGN981" s="153"/>
      <c r="BGO981" s="153"/>
      <c r="BGP981" s="153"/>
      <c r="BGQ981" s="153"/>
      <c r="BGR981" s="153"/>
      <c r="BGS981" s="153"/>
      <c r="BGT981" s="153"/>
      <c r="BGU981" s="153"/>
      <c r="BGV981" s="153"/>
      <c r="BGW981" s="153"/>
      <c r="BGX981" s="153"/>
      <c r="BGY981" s="153"/>
      <c r="BGZ981" s="153"/>
      <c r="BHA981" s="153"/>
      <c r="BHB981" s="153"/>
      <c r="BHC981" s="153"/>
      <c r="BHD981" s="153"/>
      <c r="BHE981" s="153"/>
      <c r="BHF981" s="153"/>
      <c r="BHG981" s="153"/>
      <c r="BHH981" s="153"/>
      <c r="BHI981" s="153"/>
      <c r="BHJ981" s="153"/>
      <c r="BHK981" s="153"/>
      <c r="BHL981" s="153"/>
      <c r="BHM981" s="153"/>
      <c r="BHN981" s="153"/>
      <c r="BHO981" s="153"/>
      <c r="BHP981" s="153"/>
      <c r="BHQ981" s="153"/>
      <c r="BHR981" s="153"/>
      <c r="BHS981" s="153"/>
      <c r="BHT981" s="153"/>
      <c r="BHU981" s="153"/>
      <c r="BHV981" s="153"/>
      <c r="BHW981" s="153"/>
      <c r="BHX981" s="153"/>
      <c r="BHY981" s="153"/>
      <c r="BHZ981" s="153"/>
      <c r="BIA981" s="153"/>
      <c r="BIB981" s="153"/>
      <c r="BIC981" s="153"/>
      <c r="BID981" s="153"/>
      <c r="BIE981" s="153"/>
      <c r="BIF981" s="153"/>
      <c r="BIG981" s="153"/>
      <c r="BIH981" s="153"/>
      <c r="BII981" s="153"/>
      <c r="BIJ981" s="153"/>
      <c r="BIK981" s="153"/>
      <c r="BIL981" s="153"/>
      <c r="BIM981" s="153"/>
      <c r="BIN981" s="153"/>
      <c r="BIO981" s="153"/>
      <c r="BIP981" s="153"/>
      <c r="BIQ981" s="153"/>
      <c r="BIR981" s="153"/>
      <c r="BIS981" s="153"/>
      <c r="BIT981" s="153"/>
      <c r="BIU981" s="153"/>
      <c r="BIV981" s="153"/>
      <c r="BIW981" s="153"/>
      <c r="BIX981" s="153"/>
      <c r="BIY981" s="153"/>
      <c r="BIZ981" s="153"/>
      <c r="BJA981" s="153"/>
      <c r="BJB981" s="153"/>
      <c r="BJC981" s="153"/>
      <c r="BJD981" s="153"/>
      <c r="BJE981" s="153"/>
      <c r="BJF981" s="153"/>
      <c r="BJG981" s="153"/>
      <c r="BJH981" s="153"/>
      <c r="BJI981" s="153"/>
      <c r="BJJ981" s="153"/>
      <c r="BJK981" s="153"/>
      <c r="BJL981" s="153"/>
      <c r="BJM981" s="153"/>
      <c r="BJN981" s="153"/>
      <c r="BJO981" s="153"/>
      <c r="BJP981" s="153"/>
      <c r="BJQ981" s="153"/>
      <c r="BJR981" s="153"/>
      <c r="BJS981" s="153"/>
      <c r="BJT981" s="153"/>
      <c r="BJU981" s="153"/>
      <c r="BJV981" s="153"/>
      <c r="BJW981" s="153"/>
      <c r="BJX981" s="153"/>
      <c r="BJY981" s="153"/>
      <c r="BJZ981" s="153"/>
      <c r="BKA981" s="153"/>
      <c r="BKB981" s="153"/>
      <c r="BKC981" s="153"/>
      <c r="BKD981" s="153"/>
      <c r="BKE981" s="153"/>
      <c r="BKF981" s="153"/>
      <c r="BKG981" s="153"/>
      <c r="BKH981" s="153"/>
      <c r="BKI981" s="153"/>
      <c r="BKJ981" s="153"/>
      <c r="BKK981" s="153"/>
      <c r="BKL981" s="153"/>
      <c r="BKM981" s="153"/>
      <c r="BKN981" s="153"/>
      <c r="BKO981" s="153"/>
      <c r="BKP981" s="153"/>
      <c r="BKQ981" s="153"/>
      <c r="BKR981" s="153"/>
      <c r="BKS981" s="153"/>
      <c r="BKT981" s="153"/>
      <c r="BKU981" s="153"/>
      <c r="BKV981" s="153"/>
      <c r="BKW981" s="153"/>
      <c r="BKX981" s="153"/>
      <c r="BKY981" s="153"/>
      <c r="BKZ981" s="153"/>
      <c r="BLA981" s="153"/>
      <c r="BLB981" s="153"/>
      <c r="BLC981" s="153"/>
      <c r="BLD981" s="153"/>
      <c r="BLE981" s="153"/>
      <c r="BLF981" s="153"/>
      <c r="BLG981" s="153"/>
      <c r="BLH981" s="153"/>
      <c r="BLI981" s="153"/>
      <c r="BLJ981" s="153"/>
      <c r="BLK981" s="153"/>
      <c r="BLL981" s="153"/>
      <c r="BLM981" s="153"/>
      <c r="BLN981" s="153"/>
      <c r="BLO981" s="153"/>
      <c r="BLP981" s="153"/>
      <c r="BLQ981" s="153"/>
      <c r="BLR981" s="153"/>
      <c r="BLS981" s="153"/>
      <c r="BLT981" s="153"/>
      <c r="BLU981" s="153"/>
      <c r="BLV981" s="153"/>
      <c r="BLW981" s="153"/>
      <c r="BLX981" s="153"/>
      <c r="BLY981" s="153"/>
      <c r="BLZ981" s="153"/>
      <c r="BMA981" s="153"/>
      <c r="BMB981" s="153"/>
      <c r="BMC981" s="153"/>
      <c r="BMD981" s="153"/>
      <c r="BME981" s="153"/>
      <c r="BMF981" s="153"/>
      <c r="BMG981" s="153"/>
      <c r="BMH981" s="153"/>
      <c r="BMI981" s="153"/>
      <c r="BMJ981" s="153"/>
      <c r="BMK981" s="153"/>
      <c r="BML981" s="153"/>
      <c r="BMM981" s="153"/>
      <c r="BMN981" s="153"/>
      <c r="BMO981" s="153"/>
      <c r="BMP981" s="153"/>
      <c r="BMQ981" s="153"/>
      <c r="BMR981" s="153"/>
      <c r="BMS981" s="153"/>
      <c r="BMT981" s="153"/>
      <c r="BMU981" s="153"/>
      <c r="BMV981" s="153"/>
      <c r="BMW981" s="153"/>
      <c r="BMX981" s="153"/>
      <c r="BMY981" s="153"/>
      <c r="BMZ981" s="153"/>
      <c r="BNA981" s="153"/>
      <c r="BNB981" s="153"/>
      <c r="BNC981" s="153"/>
      <c r="BND981" s="153"/>
      <c r="BNE981" s="153"/>
      <c r="BNF981" s="153"/>
      <c r="BNG981" s="153"/>
      <c r="BNH981" s="153"/>
      <c r="BNI981" s="153"/>
      <c r="BNJ981" s="153"/>
      <c r="BNK981" s="153"/>
      <c r="BNL981" s="153"/>
      <c r="BNM981" s="153"/>
      <c r="BNN981" s="153"/>
      <c r="BNO981" s="153"/>
      <c r="BNP981" s="153"/>
      <c r="BNQ981" s="153"/>
      <c r="BNR981" s="153"/>
      <c r="BNS981" s="153"/>
      <c r="BNT981" s="153"/>
      <c r="BNU981" s="153"/>
      <c r="BNV981" s="153"/>
      <c r="BNW981" s="153"/>
      <c r="BNX981" s="153"/>
      <c r="BNY981" s="153"/>
      <c r="BNZ981" s="153"/>
      <c r="BOA981" s="153"/>
      <c r="BOB981" s="153"/>
      <c r="BOC981" s="153"/>
      <c r="BOD981" s="153"/>
      <c r="BOE981" s="153"/>
      <c r="BOF981" s="153"/>
      <c r="BOG981" s="153"/>
      <c r="BOH981" s="153"/>
      <c r="BOI981" s="153"/>
      <c r="BOJ981" s="153"/>
      <c r="BOK981" s="153"/>
      <c r="BOL981" s="153"/>
      <c r="BOM981" s="153"/>
      <c r="BON981" s="153"/>
      <c r="BOO981" s="153"/>
      <c r="BOP981" s="153"/>
      <c r="BOQ981" s="153"/>
      <c r="BOR981" s="153"/>
      <c r="BOS981" s="153"/>
      <c r="BOT981" s="153"/>
      <c r="BOU981" s="153"/>
      <c r="BOV981" s="153"/>
      <c r="BOW981" s="153"/>
      <c r="BOX981" s="153"/>
      <c r="BOY981" s="153"/>
      <c r="BOZ981" s="153"/>
      <c r="BPA981" s="153"/>
      <c r="BPB981" s="153"/>
      <c r="BPC981" s="153"/>
      <c r="BPD981" s="153"/>
      <c r="BPE981" s="153"/>
      <c r="BPF981" s="153"/>
      <c r="BPG981" s="153"/>
      <c r="BPH981" s="153"/>
      <c r="BPI981" s="153"/>
      <c r="BPJ981" s="153"/>
      <c r="BPK981" s="153"/>
      <c r="BPL981" s="153"/>
      <c r="BPM981" s="153"/>
      <c r="BPN981" s="153"/>
      <c r="BPO981" s="153"/>
      <c r="BPP981" s="153"/>
      <c r="BPQ981" s="153"/>
      <c r="BPR981" s="153"/>
      <c r="BPS981" s="153"/>
      <c r="BPT981" s="153"/>
      <c r="BPU981" s="153"/>
      <c r="BPV981" s="153"/>
      <c r="BPW981" s="153"/>
      <c r="BPX981" s="153"/>
      <c r="BPY981" s="153"/>
      <c r="BPZ981" s="153"/>
      <c r="BQA981" s="153"/>
      <c r="BQB981" s="153"/>
      <c r="BQC981" s="153"/>
      <c r="BQD981" s="153"/>
      <c r="BQE981" s="153"/>
      <c r="BQF981" s="153"/>
      <c r="BQG981" s="153"/>
      <c r="BQH981" s="153"/>
      <c r="BQI981" s="153"/>
      <c r="BQJ981" s="153"/>
      <c r="BQK981" s="153"/>
      <c r="BQL981" s="153"/>
      <c r="BQM981" s="153"/>
      <c r="BQN981" s="153"/>
      <c r="BQO981" s="153"/>
      <c r="BQP981" s="153"/>
      <c r="BQQ981" s="153"/>
      <c r="BQR981" s="153"/>
      <c r="BQS981" s="153"/>
      <c r="BQT981" s="153"/>
      <c r="BQU981" s="153"/>
      <c r="BQV981" s="153"/>
      <c r="BQW981" s="153"/>
      <c r="BQX981" s="153"/>
      <c r="BQY981" s="153"/>
      <c r="BQZ981" s="153"/>
      <c r="BRA981" s="153"/>
      <c r="BRB981" s="153"/>
      <c r="BRC981" s="153"/>
      <c r="BRD981" s="153"/>
      <c r="BRE981" s="153"/>
      <c r="BRF981" s="153"/>
      <c r="BRG981" s="153"/>
      <c r="BRH981" s="153"/>
      <c r="BRI981" s="153"/>
      <c r="BRJ981" s="153"/>
      <c r="BRK981" s="153"/>
      <c r="BRL981" s="153"/>
      <c r="BRM981" s="153"/>
      <c r="BRN981" s="153"/>
      <c r="BRO981" s="153"/>
      <c r="BRP981" s="153"/>
      <c r="BRQ981" s="153"/>
      <c r="BRR981" s="153"/>
      <c r="BRS981" s="153"/>
      <c r="BRT981" s="153"/>
      <c r="BRU981" s="153"/>
      <c r="BRV981" s="153"/>
      <c r="BRW981" s="153"/>
      <c r="BRX981" s="153"/>
      <c r="BRY981" s="153"/>
      <c r="BRZ981" s="153"/>
      <c r="BSA981" s="153"/>
      <c r="BSB981" s="153"/>
      <c r="BSC981" s="153"/>
      <c r="BSD981" s="153"/>
      <c r="BSE981" s="153"/>
      <c r="BSF981" s="153"/>
      <c r="BSG981" s="153"/>
      <c r="BSH981" s="153"/>
      <c r="BSI981" s="153"/>
      <c r="BSJ981" s="153"/>
      <c r="BSK981" s="153"/>
      <c r="BSL981" s="153"/>
      <c r="BSM981" s="153"/>
      <c r="BSN981" s="153"/>
      <c r="BSO981" s="153"/>
      <c r="BSP981" s="153"/>
      <c r="BSQ981" s="153"/>
      <c r="BSR981" s="153"/>
      <c r="BSS981" s="153"/>
      <c r="BST981" s="153"/>
      <c r="BSU981" s="153"/>
      <c r="BSV981" s="153"/>
      <c r="BSW981" s="153"/>
      <c r="BSX981" s="153"/>
      <c r="BSY981" s="153"/>
      <c r="BSZ981" s="153"/>
      <c r="BTA981" s="153"/>
      <c r="BTB981" s="153"/>
      <c r="BTC981" s="153"/>
      <c r="BTD981" s="153"/>
      <c r="BTE981" s="153"/>
      <c r="BTF981" s="153"/>
      <c r="BTG981" s="153"/>
      <c r="BTH981" s="153"/>
      <c r="BTI981" s="153"/>
      <c r="BTJ981" s="153"/>
      <c r="BTK981" s="153"/>
      <c r="BTL981" s="153"/>
      <c r="BTM981" s="153"/>
      <c r="BTN981" s="153"/>
      <c r="BTO981" s="153"/>
      <c r="BTP981" s="153"/>
      <c r="BTQ981" s="153"/>
      <c r="BTR981" s="153"/>
      <c r="BTS981" s="153"/>
      <c r="BTT981" s="153"/>
      <c r="BTU981" s="153"/>
      <c r="BTV981" s="153"/>
      <c r="BTW981" s="153"/>
      <c r="BTX981" s="153"/>
      <c r="BTY981" s="153"/>
      <c r="BTZ981" s="153"/>
      <c r="BUA981" s="153"/>
      <c r="BUB981" s="153"/>
      <c r="BUC981" s="153"/>
      <c r="BUD981" s="153"/>
      <c r="BUE981" s="153"/>
      <c r="BUF981" s="153"/>
      <c r="BUG981" s="153"/>
      <c r="BUH981" s="153"/>
      <c r="BUI981" s="153"/>
      <c r="BUJ981" s="153"/>
      <c r="BUK981" s="153"/>
      <c r="BUL981" s="153"/>
      <c r="BUM981" s="153"/>
      <c r="BUN981" s="153"/>
      <c r="BUO981" s="153"/>
      <c r="BUP981" s="153"/>
      <c r="BUQ981" s="153"/>
      <c r="BUR981" s="153"/>
      <c r="BUS981" s="153"/>
      <c r="BUT981" s="153"/>
      <c r="BUU981" s="153"/>
      <c r="BUV981" s="153"/>
      <c r="BUW981" s="153"/>
      <c r="BUX981" s="153"/>
      <c r="BUY981" s="153"/>
      <c r="BUZ981" s="153"/>
      <c r="BVA981" s="153"/>
      <c r="BVB981" s="153"/>
      <c r="BVC981" s="153"/>
      <c r="BVD981" s="153"/>
      <c r="BVE981" s="153"/>
      <c r="BVF981" s="153"/>
      <c r="BVG981" s="153"/>
      <c r="BVH981" s="153"/>
      <c r="BVI981" s="153"/>
      <c r="BVJ981" s="153"/>
      <c r="BVK981" s="153"/>
      <c r="BVL981" s="153"/>
      <c r="BVM981" s="153"/>
      <c r="BVN981" s="153"/>
      <c r="BVO981" s="153"/>
      <c r="BVP981" s="153"/>
      <c r="BVQ981" s="153"/>
      <c r="BVR981" s="153"/>
      <c r="BVS981" s="153"/>
      <c r="BVT981" s="153"/>
      <c r="BVU981" s="153"/>
      <c r="BVV981" s="153"/>
      <c r="BVW981" s="153"/>
      <c r="BVX981" s="153"/>
      <c r="BVY981" s="153"/>
      <c r="BVZ981" s="153"/>
      <c r="BWA981" s="153"/>
      <c r="BWB981" s="153"/>
      <c r="BWC981" s="153"/>
      <c r="BWD981" s="153"/>
      <c r="BWE981" s="153"/>
      <c r="BWF981" s="153"/>
      <c r="BWG981" s="153"/>
      <c r="BWH981" s="153"/>
      <c r="BWI981" s="153"/>
      <c r="BWJ981" s="153"/>
      <c r="BWK981" s="153"/>
      <c r="BWL981" s="153"/>
      <c r="BWM981" s="153"/>
      <c r="BWN981" s="153"/>
      <c r="BWO981" s="153"/>
      <c r="BWP981" s="153"/>
      <c r="BWQ981" s="153"/>
      <c r="BWR981" s="153"/>
      <c r="BWS981" s="153"/>
      <c r="BWT981" s="153"/>
      <c r="BWU981" s="153"/>
      <c r="BWV981" s="153"/>
      <c r="BWW981" s="153"/>
      <c r="BWX981" s="153"/>
      <c r="BWY981" s="153"/>
      <c r="BWZ981" s="153"/>
      <c r="BXA981" s="153"/>
      <c r="BXB981" s="153"/>
      <c r="BXC981" s="153"/>
      <c r="BXD981" s="153"/>
      <c r="BXE981" s="153"/>
      <c r="BXF981" s="153"/>
      <c r="BXG981" s="153"/>
      <c r="BXH981" s="153"/>
      <c r="BXI981" s="153"/>
      <c r="BXJ981" s="153"/>
      <c r="BXK981" s="153"/>
      <c r="BXL981" s="153"/>
      <c r="BXM981" s="153"/>
      <c r="BXN981" s="153"/>
      <c r="BXO981" s="153"/>
      <c r="BXP981" s="153"/>
      <c r="BXQ981" s="153"/>
      <c r="BXR981" s="153"/>
      <c r="BXS981" s="153"/>
      <c r="BXT981" s="153"/>
      <c r="BXU981" s="153"/>
      <c r="BXV981" s="153"/>
      <c r="BXW981" s="153"/>
      <c r="BXX981" s="153"/>
      <c r="BXY981" s="153"/>
      <c r="BXZ981" s="153"/>
      <c r="BYA981" s="153"/>
      <c r="BYB981" s="153"/>
      <c r="BYC981" s="153"/>
      <c r="BYD981" s="153"/>
      <c r="BYE981" s="153"/>
      <c r="BYF981" s="153"/>
      <c r="BYG981" s="153"/>
      <c r="BYH981" s="153"/>
      <c r="BYI981" s="153"/>
      <c r="BYJ981" s="153"/>
      <c r="BYK981" s="153"/>
      <c r="BYL981" s="153"/>
      <c r="BYM981" s="153"/>
      <c r="BYN981" s="153"/>
      <c r="BYO981" s="153"/>
      <c r="BYP981" s="153"/>
    </row>
    <row r="982" spans="1:2018" s="153" customFormat="1" ht="12.75" customHeight="1">
      <c r="C982" s="164"/>
      <c r="D982" s="155" t="s">
        <v>206</v>
      </c>
      <c r="E982" s="155" t="s">
        <v>185</v>
      </c>
      <c r="I982" s="153">
        <f>H982-I975+I979+I981</f>
        <v>0</v>
      </c>
      <c r="J982" s="153">
        <f>I982-J975+J979+J981</f>
        <v>0</v>
      </c>
      <c r="K982" s="153">
        <f t="shared" ref="K982" si="4842">J982-K975+K979+K981</f>
        <v>0</v>
      </c>
      <c r="L982" s="153">
        <f t="shared" ref="L982" si="4843">K982-L975+L979+L981</f>
        <v>0</v>
      </c>
      <c r="M982" s="153">
        <f t="shared" ref="M982" si="4844">L982-M975+M979+M981</f>
        <v>0</v>
      </c>
      <c r="N982" s="153">
        <f t="shared" ref="N982" si="4845">M982-N975+N979+N981</f>
        <v>0</v>
      </c>
      <c r="O982" s="153">
        <f t="shared" ref="O982" si="4846">N982-O975+O979+O981</f>
        <v>0</v>
      </c>
      <c r="P982" s="153">
        <f t="shared" ref="P982" si="4847">O982-P975+P979+P981</f>
        <v>0</v>
      </c>
      <c r="Q982" s="153">
        <f t="shared" ref="Q982" si="4848">P982-Q975+Q979+Q981</f>
        <v>0</v>
      </c>
      <c r="R982" s="153">
        <f t="shared" ref="R982" si="4849">Q982-R975+R979+R981</f>
        <v>0</v>
      </c>
      <c r="S982" s="153">
        <f t="shared" ref="S982" si="4850">R982-S975+S979+S981</f>
        <v>0</v>
      </c>
      <c r="T982" s="153">
        <f t="shared" ref="T982" si="4851">S982-T975+T979+T981</f>
        <v>0</v>
      </c>
      <c r="U982" s="153">
        <f t="shared" ref="U982" si="4852">T982-U975+U979+U981</f>
        <v>0</v>
      </c>
      <c r="V982" s="153">
        <f t="shared" ref="V982" si="4853">U982-V975+V979+V981</f>
        <v>0</v>
      </c>
      <c r="W982" s="153">
        <f t="shared" ref="W982" si="4854">V982-W975+W979+W981</f>
        <v>0</v>
      </c>
      <c r="X982" s="153">
        <f t="shared" ref="X982" si="4855">W982-X975+X979+X981</f>
        <v>0</v>
      </c>
      <c r="Y982" s="153">
        <f t="shared" ref="Y982" si="4856">X982-Y975+Y979+Y981</f>
        <v>0</v>
      </c>
      <c r="Z982" s="153">
        <f t="shared" ref="Z982" si="4857">Y982-Z975+Z979+Z981</f>
        <v>0</v>
      </c>
      <c r="AA982" s="153">
        <f t="shared" ref="AA982" si="4858">Z982-AA975+AA979+AA981</f>
        <v>0</v>
      </c>
      <c r="AB982" s="153">
        <f t="shared" ref="AB982" si="4859">AA982-AB975+AB979+AB981</f>
        <v>0</v>
      </c>
      <c r="AC982" s="153">
        <f t="shared" ref="AC982" si="4860">AB982-AC975+AC979+AC981</f>
        <v>0</v>
      </c>
      <c r="AD982" s="153">
        <f t="shared" ref="AD982" si="4861">AC982-AD975+AD979+AD981</f>
        <v>0</v>
      </c>
      <c r="AE982" s="153">
        <f t="shared" ref="AE982" si="4862">AD982-AE975+AE979+AE981</f>
        <v>0</v>
      </c>
      <c r="AF982" s="153">
        <f t="shared" ref="AF982" si="4863">AE982-AF975+AF979+AF981</f>
        <v>0</v>
      </c>
      <c r="AG982" s="153">
        <f t="shared" ref="AG982" si="4864">AF982-AG975+AG979+AG981</f>
        <v>0</v>
      </c>
      <c r="AH982" s="153">
        <f t="shared" ref="AH982" si="4865">AG982-AH975+AH979+AH981</f>
        <v>0</v>
      </c>
      <c r="AI982" s="153">
        <f t="shared" ref="AI982" si="4866">AH982-AI975+AI979+AI981</f>
        <v>0</v>
      </c>
      <c r="AJ982" s="153">
        <f t="shared" ref="AJ982" si="4867">AI982-AJ975+AJ979+AJ981</f>
        <v>0</v>
      </c>
      <c r="AK982" s="153">
        <f t="shared" ref="AK982" si="4868">AJ982-AK975+AK979+AK981</f>
        <v>0</v>
      </c>
      <c r="AL982" s="153">
        <f t="shared" ref="AL982" si="4869">AK982-AL975+AL979+AL981</f>
        <v>0</v>
      </c>
      <c r="AM982" s="153">
        <f t="shared" ref="AM982" si="4870">AL982-AM975+AM979+AM981</f>
        <v>0</v>
      </c>
      <c r="AN982" s="153">
        <f t="shared" ref="AN982" si="4871">AM982-AN975+AN979+AN981</f>
        <v>0</v>
      </c>
      <c r="AO982" s="153">
        <f t="shared" ref="AO982" si="4872">AN982-AO975+AO979+AO981</f>
        <v>0</v>
      </c>
      <c r="AP982" s="153">
        <f t="shared" ref="AP982" si="4873">AO982-AP975+AP979+AP981</f>
        <v>0</v>
      </c>
      <c r="AQ982" s="153">
        <f t="shared" ref="AQ982" si="4874">AP982-AQ975+AQ979+AQ981</f>
        <v>0</v>
      </c>
      <c r="AR982" s="153">
        <f t="shared" ref="AR982" si="4875">AQ982-AR975+AR979+AR981</f>
        <v>0</v>
      </c>
      <c r="AS982" s="153">
        <f t="shared" ref="AS982" si="4876">AR982-AS975+AS979+AS981</f>
        <v>0</v>
      </c>
      <c r="AT982" s="153">
        <f t="shared" ref="AT982" si="4877">AS982-AT975+AT979+AT981</f>
        <v>0</v>
      </c>
      <c r="AU982" s="153">
        <f t="shared" ref="AU982" si="4878">AT982-AU975+AU979+AU981</f>
        <v>0</v>
      </c>
      <c r="AV982" s="153">
        <f t="shared" ref="AV982" si="4879">AU982-AV975+AV979+AV981</f>
        <v>0</v>
      </c>
      <c r="AW982" s="153">
        <f t="shared" ref="AW982" si="4880">AV982-AW975+AW979+AW981</f>
        <v>0</v>
      </c>
      <c r="AX982" s="153">
        <f t="shared" ref="AX982" si="4881">AW982-AX975+AX979+AX981</f>
        <v>0</v>
      </c>
      <c r="AY982" s="153">
        <f t="shared" ref="AY982" si="4882">AX982-AY975+AY979+AY981</f>
        <v>0</v>
      </c>
      <c r="AZ982" s="153">
        <f t="shared" ref="AZ982" si="4883">AY982-AZ975+AZ979+AZ981</f>
        <v>0</v>
      </c>
      <c r="BA982" s="153">
        <f t="shared" ref="BA982" si="4884">AZ982-BA975+BA979+BA981</f>
        <v>0</v>
      </c>
      <c r="BB982" s="153">
        <f t="shared" ref="BB982" si="4885">BA982-BB975+BB979+BB981</f>
        <v>0</v>
      </c>
      <c r="BC982" s="153">
        <f t="shared" ref="BC982" si="4886">BB982-BC975+BC979+BC981</f>
        <v>0</v>
      </c>
      <c r="BD982" s="153">
        <f t="shared" ref="BD982" si="4887">BC982-BD975+BD979+BD981</f>
        <v>0</v>
      </c>
      <c r="BE982" s="153">
        <f t="shared" ref="BE982" si="4888">BD982-BE975+BE979+BE981</f>
        <v>0</v>
      </c>
      <c r="BF982" s="153">
        <f t="shared" ref="BF982" si="4889">BE982-BF975+BF979+BF981</f>
        <v>0</v>
      </c>
      <c r="BG982" s="153">
        <f t="shared" ref="BG982" si="4890">BF982-BG975+BG979+BG981</f>
        <v>0</v>
      </c>
      <c r="BH982" s="153">
        <f t="shared" ref="BH982" si="4891">BG982-BH975+BH979+BH981</f>
        <v>0</v>
      </c>
      <c r="BI982" s="153">
        <f t="shared" ref="BI982" si="4892">BH982-BI975+BI979+BI981</f>
        <v>0</v>
      </c>
      <c r="BJ982" s="153">
        <f t="shared" ref="BJ982" si="4893">BI982-BJ975+BJ979+BJ981</f>
        <v>0</v>
      </c>
      <c r="BK982" s="153">
        <f t="shared" ref="BK982" si="4894">BJ982-BK975+BK979+BK981</f>
        <v>0</v>
      </c>
      <c r="BL982" s="153">
        <f t="shared" ref="BL982" si="4895">BK982-BL975+BL979+BL981</f>
        <v>0</v>
      </c>
      <c r="BM982" s="153">
        <f t="shared" ref="BM982" si="4896">BL982-BM975+BM979+BM981</f>
        <v>0</v>
      </c>
      <c r="BN982" s="153">
        <f t="shared" ref="BN982" si="4897">BM982-BN975+BN979+BN981</f>
        <v>0</v>
      </c>
      <c r="BO982" s="153">
        <f t="shared" ref="BO982" si="4898">BN982-BO975+BO979+BO981</f>
        <v>0</v>
      </c>
      <c r="BP982" s="153">
        <f t="shared" ref="BP982" si="4899">BO982-BP975+BP979+BP981</f>
        <v>0</v>
      </c>
      <c r="BQ982" s="153">
        <f t="shared" ref="BQ982" si="4900">BP982-BQ975+BQ979+BQ981</f>
        <v>0</v>
      </c>
      <c r="BR982" s="153">
        <f t="shared" ref="BR982" si="4901">BQ982-BR975+BR979+BR981</f>
        <v>0</v>
      </c>
      <c r="BS982" s="153">
        <f t="shared" ref="BS982" si="4902">BR982-BS975+BS979+BS981</f>
        <v>0</v>
      </c>
      <c r="BT982" s="153">
        <f t="shared" ref="BT982" si="4903">BS982-BT975+BT979+BT981</f>
        <v>0</v>
      </c>
      <c r="BU982" s="153">
        <f t="shared" ref="BU982" si="4904">BT982-BU975+BU979+BU981</f>
        <v>0</v>
      </c>
      <c r="BV982" s="153">
        <f t="shared" ref="BV982" si="4905">BU982-BV975+BV979+BV981</f>
        <v>0</v>
      </c>
      <c r="BW982" s="153">
        <f t="shared" ref="BW982" si="4906">BV982-BW975+BW979+BW981</f>
        <v>0</v>
      </c>
      <c r="BX982" s="153">
        <f t="shared" ref="BX982" si="4907">BW982-BX975+BX979+BX981</f>
        <v>0</v>
      </c>
      <c r="BY982" s="153">
        <f t="shared" ref="BY982" si="4908">BX982-BY975+BY979+BY981</f>
        <v>0</v>
      </c>
      <c r="BZ982" s="153">
        <f t="shared" ref="BZ982" si="4909">BY982-BZ975+BZ979+BZ981</f>
        <v>0</v>
      </c>
      <c r="CA982" s="153">
        <f t="shared" ref="CA982" si="4910">BZ982-CA975+CA979+CA981</f>
        <v>0</v>
      </c>
      <c r="CB982" s="153">
        <f t="shared" ref="CB982" si="4911">CA982-CB975+CB979+CB981</f>
        <v>0</v>
      </c>
      <c r="CC982" s="153">
        <f t="shared" ref="CC982" si="4912">CB982-CC975+CC979+CC981</f>
        <v>0</v>
      </c>
      <c r="CD982" s="153">
        <f t="shared" ref="CD982" si="4913">CC982-CD975+CD979+CD981</f>
        <v>0</v>
      </c>
      <c r="CE982" s="153">
        <f t="shared" ref="CE982" si="4914">CD982-CE975+CE979+CE981</f>
        <v>0</v>
      </c>
      <c r="CF982" s="153">
        <f t="shared" ref="CF982" si="4915">CE982-CF975+CF979+CF981</f>
        <v>0</v>
      </c>
    </row>
    <row r="983" spans="1:2018" s="153" customFormat="1" ht="12.75" customHeight="1">
      <c r="C983" s="164"/>
      <c r="D983" s="155" t="s">
        <v>207</v>
      </c>
      <c r="E983" s="155" t="s">
        <v>185</v>
      </c>
      <c r="I983" s="153">
        <f>H983-I976+I980</f>
        <v>72.908339624028343</v>
      </c>
      <c r="J983" s="153">
        <f>I983-J976+J980</f>
        <v>70.293131763033855</v>
      </c>
      <c r="K983" s="153">
        <f t="shared" ref="K983:BV983" si="4916">J983-K976+K980</f>
        <v>67.677923902039367</v>
      </c>
      <c r="L983" s="153">
        <f t="shared" si="4916"/>
        <v>65.062716041044879</v>
      </c>
      <c r="M983" s="153">
        <f t="shared" si="4916"/>
        <v>62.447508180050392</v>
      </c>
      <c r="N983" s="153">
        <f t="shared" si="4916"/>
        <v>59.832300319055904</v>
      </c>
      <c r="O983" s="153">
        <f t="shared" si="4916"/>
        <v>57.217092458061416</v>
      </c>
      <c r="P983" s="153">
        <f t="shared" si="4916"/>
        <v>54.601884597066928</v>
      </c>
      <c r="Q983" s="153">
        <f t="shared" si="4916"/>
        <v>51.98667673607244</v>
      </c>
      <c r="R983" s="153">
        <f t="shared" si="4916"/>
        <v>49.371468875077952</v>
      </c>
      <c r="S983" s="153">
        <f t="shared" si="4916"/>
        <v>46.756261014083464</v>
      </c>
      <c r="T983" s="153">
        <f t="shared" si="4916"/>
        <v>44.141053153088976</v>
      </c>
      <c r="U983" s="153">
        <f t="shared" si="4916"/>
        <v>41.525845292094488</v>
      </c>
      <c r="V983" s="153">
        <f t="shared" si="4916"/>
        <v>38.9106374311</v>
      </c>
      <c r="W983" s="153">
        <f t="shared" si="4916"/>
        <v>36.295429570105512</v>
      </c>
      <c r="X983" s="153">
        <f t="shared" si="4916"/>
        <v>33.680221709111024</v>
      </c>
      <c r="Y983" s="153">
        <f t="shared" si="4916"/>
        <v>31.065013848116539</v>
      </c>
      <c r="Z983" s="153">
        <f t="shared" si="4916"/>
        <v>28.449805987122055</v>
      </c>
      <c r="AA983" s="153">
        <f t="shared" si="4916"/>
        <v>25.83459812612757</v>
      </c>
      <c r="AB983" s="153">
        <f t="shared" si="4916"/>
        <v>23.219390265133086</v>
      </c>
      <c r="AC983" s="153">
        <f t="shared" si="4916"/>
        <v>20.604182404138601</v>
      </c>
      <c r="AD983" s="153">
        <f t="shared" si="4916"/>
        <v>17.988974543144117</v>
      </c>
      <c r="AE983" s="153">
        <f t="shared" si="4916"/>
        <v>15.373766682149631</v>
      </c>
      <c r="AF983" s="153">
        <f t="shared" si="4916"/>
        <v>12.758558821155145</v>
      </c>
      <c r="AG983" s="153">
        <f t="shared" si="4916"/>
        <v>10.143350960160658</v>
      </c>
      <c r="AH983" s="153">
        <f t="shared" si="4916"/>
        <v>7.5281430991661722</v>
      </c>
      <c r="AI983" s="153">
        <f t="shared" si="4916"/>
        <v>4.912935238171686</v>
      </c>
      <c r="AJ983" s="153">
        <f t="shared" si="4916"/>
        <v>2.2977273771772002</v>
      </c>
      <c r="AK983" s="153">
        <f t="shared" si="4916"/>
        <v>-1.021405182655144E-14</v>
      </c>
      <c r="AL983" s="153">
        <f t="shared" si="4916"/>
        <v>-1.021405182655144E-14</v>
      </c>
      <c r="AM983" s="153">
        <f t="shared" si="4916"/>
        <v>-1.021405182655144E-14</v>
      </c>
      <c r="AN983" s="153">
        <f t="shared" si="4916"/>
        <v>-1.021405182655144E-14</v>
      </c>
      <c r="AO983" s="153">
        <f t="shared" si="4916"/>
        <v>-1.021405182655144E-14</v>
      </c>
      <c r="AP983" s="153">
        <f t="shared" si="4916"/>
        <v>-1.021405182655144E-14</v>
      </c>
      <c r="AQ983" s="153">
        <f t="shared" si="4916"/>
        <v>-1.021405182655144E-14</v>
      </c>
      <c r="AR983" s="153">
        <f t="shared" si="4916"/>
        <v>-1.021405182655144E-14</v>
      </c>
      <c r="AS983" s="153">
        <f t="shared" si="4916"/>
        <v>-1.021405182655144E-14</v>
      </c>
      <c r="AT983" s="153">
        <f t="shared" si="4916"/>
        <v>-1.021405182655144E-14</v>
      </c>
      <c r="AU983" s="153">
        <f t="shared" si="4916"/>
        <v>-1.021405182655144E-14</v>
      </c>
      <c r="AV983" s="153">
        <f t="shared" si="4916"/>
        <v>-1.021405182655144E-14</v>
      </c>
      <c r="AW983" s="153">
        <f t="shared" si="4916"/>
        <v>-1.021405182655144E-14</v>
      </c>
      <c r="AX983" s="153">
        <f t="shared" si="4916"/>
        <v>-1.021405182655144E-14</v>
      </c>
      <c r="AY983" s="153">
        <f t="shared" si="4916"/>
        <v>-1.021405182655144E-14</v>
      </c>
      <c r="AZ983" s="153">
        <f t="shared" si="4916"/>
        <v>-1.021405182655144E-14</v>
      </c>
      <c r="BA983" s="153">
        <f t="shared" si="4916"/>
        <v>-1.021405182655144E-14</v>
      </c>
      <c r="BB983" s="153">
        <f t="shared" si="4916"/>
        <v>-1.021405182655144E-14</v>
      </c>
      <c r="BC983" s="153">
        <f t="shared" si="4916"/>
        <v>-1.021405182655144E-14</v>
      </c>
      <c r="BD983" s="153">
        <f t="shared" si="4916"/>
        <v>-1.021405182655144E-14</v>
      </c>
      <c r="BE983" s="153">
        <f t="shared" si="4916"/>
        <v>-1.021405182655144E-14</v>
      </c>
      <c r="BF983" s="153">
        <f t="shared" si="4916"/>
        <v>-1.021405182655144E-14</v>
      </c>
      <c r="BG983" s="153">
        <f t="shared" si="4916"/>
        <v>-1.021405182655144E-14</v>
      </c>
      <c r="BH983" s="153">
        <f t="shared" si="4916"/>
        <v>-1.021405182655144E-14</v>
      </c>
      <c r="BI983" s="153">
        <f t="shared" si="4916"/>
        <v>-1.021405182655144E-14</v>
      </c>
      <c r="BJ983" s="153">
        <f t="shared" si="4916"/>
        <v>-1.021405182655144E-14</v>
      </c>
      <c r="BK983" s="153">
        <f t="shared" si="4916"/>
        <v>-1.021405182655144E-14</v>
      </c>
      <c r="BL983" s="153">
        <f t="shared" si="4916"/>
        <v>-1.021405182655144E-14</v>
      </c>
      <c r="BM983" s="153">
        <f t="shared" si="4916"/>
        <v>-1.021405182655144E-14</v>
      </c>
      <c r="BN983" s="153">
        <f t="shared" si="4916"/>
        <v>-1.021405182655144E-14</v>
      </c>
      <c r="BO983" s="153">
        <f t="shared" si="4916"/>
        <v>-1.021405182655144E-14</v>
      </c>
      <c r="BP983" s="153">
        <f t="shared" si="4916"/>
        <v>-1.021405182655144E-14</v>
      </c>
      <c r="BQ983" s="153">
        <f t="shared" si="4916"/>
        <v>-1.021405182655144E-14</v>
      </c>
      <c r="BR983" s="153">
        <f t="shared" si="4916"/>
        <v>-1.021405182655144E-14</v>
      </c>
      <c r="BS983" s="153">
        <f t="shared" si="4916"/>
        <v>-1.021405182655144E-14</v>
      </c>
      <c r="BT983" s="153">
        <f t="shared" si="4916"/>
        <v>-1.021405182655144E-14</v>
      </c>
      <c r="BU983" s="153">
        <f t="shared" si="4916"/>
        <v>-1.021405182655144E-14</v>
      </c>
      <c r="BV983" s="153">
        <f t="shared" si="4916"/>
        <v>-1.021405182655144E-14</v>
      </c>
      <c r="BW983" s="153">
        <f t="shared" ref="BW983:CF983" si="4917">BV983-BW976+BW980</f>
        <v>-1.021405182655144E-14</v>
      </c>
      <c r="BX983" s="153">
        <f t="shared" si="4917"/>
        <v>-1.021405182655144E-14</v>
      </c>
      <c r="BY983" s="153">
        <f t="shared" si="4917"/>
        <v>-1.021405182655144E-14</v>
      </c>
      <c r="BZ983" s="153">
        <f t="shared" si="4917"/>
        <v>-1.021405182655144E-14</v>
      </c>
      <c r="CA983" s="153">
        <f t="shared" si="4917"/>
        <v>-1.021405182655144E-14</v>
      </c>
      <c r="CB983" s="153">
        <f t="shared" si="4917"/>
        <v>-1.021405182655144E-14</v>
      </c>
      <c r="CC983" s="153">
        <f t="shared" si="4917"/>
        <v>-1.021405182655144E-14</v>
      </c>
      <c r="CD983" s="153">
        <f t="shared" si="4917"/>
        <v>-1.021405182655144E-14</v>
      </c>
      <c r="CE983" s="153">
        <f t="shared" si="4917"/>
        <v>-1.021405182655144E-14</v>
      </c>
      <c r="CF983" s="153">
        <f t="shared" si="4917"/>
        <v>-1.021405182655144E-14</v>
      </c>
    </row>
    <row r="984" spans="1:2018" s="153" customFormat="1" ht="12.75" customHeight="1">
      <c r="A984"/>
      <c r="C984" s="164"/>
      <c r="D984" s="155"/>
      <c r="E984" s="155"/>
      <c r="I984" s="31"/>
    </row>
    <row r="985" spans="1:2018" s="153" customFormat="1" ht="12.75" customHeight="1">
      <c r="A985"/>
      <c r="C985" s="164"/>
      <c r="D985" s="155"/>
      <c r="E985" s="155"/>
      <c r="I985" s="134"/>
    </row>
    <row r="986" spans="1:2018" s="153" customFormat="1" ht="12.75" customHeight="1">
      <c r="C986" s="164" t="s">
        <v>6</v>
      </c>
      <c r="D986" s="155"/>
      <c r="E986" s="155" t="s">
        <v>185</v>
      </c>
      <c r="I986" s="31"/>
      <c r="J986" s="267">
        <f>INDEX(Inputs!L$94:L$121,MATCH($B969,Inputs!$C$94:$C$121,0))*(1+J$7)^0.5</f>
        <v>6.8353359779672802</v>
      </c>
      <c r="K986" s="267">
        <f>INDEX(Inputs!M$94:M$121,MATCH($B969,Inputs!$C$94:$C$121,0))*(1+K$7)^0.5</f>
        <v>4.9028677188780136</v>
      </c>
      <c r="L986" s="267">
        <f>INDEX(Inputs!N$94:N$121,MATCH($B969,Inputs!$C$94:$C$121,0))*(1+L$7)^0.5</f>
        <v>2.3007932032770535</v>
      </c>
      <c r="M986" s="267">
        <f>INDEX(Inputs!O$94:O$121,MATCH($B969,Inputs!$C$94:$C$121,0))*(1+M$7)^0.5</f>
        <v>-6.9276536635643788</v>
      </c>
      <c r="N986" s="267">
        <f>INDEX(Inputs!P$94:P$121,MATCH($B969,Inputs!$C$94:$C$121,0))*(1+N$7)^0.5</f>
        <v>0</v>
      </c>
      <c r="O986" s="267">
        <f>INDEX(Inputs!Q$94:Q$121,MATCH($B969,Inputs!$C$94:$C$121,0))*(1+O$7)^0.5</f>
        <v>0</v>
      </c>
      <c r="P986" s="267">
        <f>INDEX(Inputs!R$94:R$121,MATCH($B969,Inputs!$C$94:$C$121,0))*(1+P$7)^0.5</f>
        <v>0</v>
      </c>
      <c r="Q986" s="267">
        <f>INDEX(Inputs!S$94:S$121,MATCH($B969,Inputs!$C$94:$C$121,0))*(1+Q$7)^0.5</f>
        <v>0</v>
      </c>
      <c r="R986" s="267">
        <f>INDEX(Inputs!T$94:T$121,MATCH($B969,Inputs!$C$94:$C$121,0))*(1+R$7)^0.5</f>
        <v>0</v>
      </c>
      <c r="S986" s="267">
        <f>INDEX(Inputs!U$94:U$121,MATCH($B969,Inputs!$C$94:$C$121,0))*(1+S$7)^0.5</f>
        <v>0</v>
      </c>
      <c r="T986" s="267">
        <f>INDEX(Inputs!V$94:V$121,MATCH($B969,Inputs!$C$94:$C$121,0))*(1+T$7)^0.5</f>
        <v>0</v>
      </c>
      <c r="U986" s="267">
        <f>INDEX(Inputs!W$94:W$121,MATCH($B969,Inputs!$C$94:$C$121,0))*(1+U$7)^0.5</f>
        <v>0</v>
      </c>
      <c r="V986" s="267">
        <f>INDEX(Inputs!X$94:X$121,MATCH($B969,Inputs!$C$94:$C$121,0))*(1+V$7)^0.5</f>
        <v>0</v>
      </c>
      <c r="W986" s="267">
        <f>INDEX(Inputs!Y$94:Y$121,MATCH($B969,Inputs!$C$94:$C$121,0))*(1+W$7)^0.5</f>
        <v>0</v>
      </c>
      <c r="X986" s="267">
        <f>INDEX(Inputs!Z$94:Z$121,MATCH($B969,Inputs!$C$94:$C$121,0))*(1+X$7)^0.5</f>
        <v>0</v>
      </c>
      <c r="Y986" s="267">
        <f>INDEX(Inputs!AA$94:AA$121,MATCH($B969,Inputs!$C$94:$C$121,0))*(1+Y$7)^0.5</f>
        <v>0</v>
      </c>
      <c r="Z986" s="267">
        <f>INDEX(Inputs!AB$94:AB$121,MATCH($B969,Inputs!$C$94:$C$121,0))*(1+Z$7)^0.5</f>
        <v>0</v>
      </c>
      <c r="AA986" s="267">
        <f>INDEX(Inputs!AC$94:AC$121,MATCH($B969,Inputs!$C$94:$C$121,0))*(1+AA$7)^0.5</f>
        <v>0</v>
      </c>
      <c r="AB986" s="267">
        <f>INDEX(Inputs!AD$94:AD$121,MATCH($B969,Inputs!$C$94:$C$121,0))*(1+AB$7)^0.5</f>
        <v>0</v>
      </c>
      <c r="AC986" s="267">
        <f>INDEX(Inputs!AE$94:AE$121,MATCH($B969,Inputs!$C$94:$C$121,0))*(1+AC$7)^0.5</f>
        <v>0</v>
      </c>
      <c r="AD986" s="267">
        <f>INDEX(Inputs!AF$94:AF$121,MATCH($B969,Inputs!$C$94:$C$121,0))*(1+AD$7)^0.5</f>
        <v>0</v>
      </c>
      <c r="AE986" s="267">
        <f>INDEX(Inputs!AG$94:AG$121,MATCH($B969,Inputs!$C$94:$C$121,0))*(1+AE$7)^0.5</f>
        <v>0</v>
      </c>
      <c r="AF986" s="267">
        <f>INDEX(Inputs!AH$94:AH$121,MATCH($B969,Inputs!$C$94:$C$121,0))*(1+AF$7)^0.5</f>
        <v>0</v>
      </c>
      <c r="AG986" s="267">
        <f>INDEX(Inputs!AI$94:AI$121,MATCH($B969,Inputs!$C$94:$C$121,0))*(1+AG$7)^0.5</f>
        <v>0</v>
      </c>
      <c r="AH986" s="267">
        <f>INDEX(Inputs!AJ$94:AJ$121,MATCH($B969,Inputs!$C$94:$C$121,0))*(1+AH$7)^0.5</f>
        <v>0</v>
      </c>
      <c r="AI986" s="267">
        <f>INDEX(Inputs!AK$94:AK$121,MATCH($B969,Inputs!$C$94:$C$121,0))*(1+AI$7)^0.5</f>
        <v>0</v>
      </c>
      <c r="AJ986" s="267">
        <f>INDEX(Inputs!AL$94:AL$121,MATCH($B969,Inputs!$C$94:$C$121,0))*(1+AJ$7)^0.5</f>
        <v>0</v>
      </c>
      <c r="AK986" s="267">
        <f>INDEX(Inputs!AM$94:AM$121,MATCH($B969,Inputs!$C$94:$C$121,0))*(1+AK$7)^0.5</f>
        <v>0</v>
      </c>
      <c r="AL986" s="267">
        <f>INDEX(Inputs!AN$94:AN$121,MATCH($B969,Inputs!$C$94:$C$121,0))*(1+AL$7)^0.5</f>
        <v>0</v>
      </c>
      <c r="AM986" s="267">
        <f>INDEX(Inputs!AO$94:AO$121,MATCH($B969,Inputs!$C$94:$C$121,0))*(1+AM$7)^0.5</f>
        <v>0</v>
      </c>
      <c r="AN986" s="267">
        <f>INDEX(Inputs!AP$94:AP$121,MATCH($B969,Inputs!$C$94:$C$121,0))*(1+AN$7)^0.5</f>
        <v>0</v>
      </c>
      <c r="AO986" s="267">
        <f>INDEX(Inputs!AQ$94:AQ$121,MATCH($B969,Inputs!$C$94:$C$121,0))*(1+AO$7)^0.5</f>
        <v>0</v>
      </c>
      <c r="AP986" s="267">
        <f>INDEX(Inputs!AR$94:AR$121,MATCH($B969,Inputs!$C$94:$C$121,0))*(1+AP$7)^0.5</f>
        <v>0</v>
      </c>
      <c r="AQ986" s="267">
        <f>INDEX(Inputs!AS$94:AS$121,MATCH($B969,Inputs!$C$94:$C$121,0))*(1+AQ$7)^0.5</f>
        <v>0</v>
      </c>
      <c r="AR986" s="267">
        <f>INDEX(Inputs!AT$94:AT$121,MATCH($B969,Inputs!$C$94:$C$121,0))*(1+AR$7)^0.5</f>
        <v>0</v>
      </c>
      <c r="AS986" s="267">
        <f>INDEX(Inputs!AU$94:AU$121,MATCH($B969,Inputs!$C$94:$C$121,0))*(1+AS$7)^0.5</f>
        <v>0</v>
      </c>
      <c r="AT986" s="267">
        <f>INDEX(Inputs!AV$94:AV$121,MATCH($B969,Inputs!$C$94:$C$121,0))*(1+AT$7)^0.5</f>
        <v>0</v>
      </c>
      <c r="AU986" s="267">
        <f>INDEX(Inputs!AW$94:AW$121,MATCH($B969,Inputs!$C$94:$C$121,0))*(1+AU$7)^0.5</f>
        <v>0</v>
      </c>
      <c r="AV986" s="267">
        <f>INDEX(Inputs!AX$94:AX$121,MATCH($B969,Inputs!$C$94:$C$121,0))*(1+AV$7)^0.5</f>
        <v>0</v>
      </c>
      <c r="AW986" s="267">
        <f>INDEX(Inputs!AY$94:AY$121,MATCH($B969,Inputs!$C$94:$C$121,0))*(1+AW$7)^0.5</f>
        <v>0</v>
      </c>
      <c r="AX986" s="267">
        <f>INDEX(Inputs!AZ$94:AZ$121,MATCH($B969,Inputs!$C$94:$C$121,0))*(1+AX$7)^0.5</f>
        <v>0</v>
      </c>
      <c r="AY986" s="267">
        <f>INDEX(Inputs!BA$94:BA$121,MATCH($B969,Inputs!$C$94:$C$121,0))*(1+AY$7)^0.5</f>
        <v>0</v>
      </c>
      <c r="AZ986" s="267">
        <f>INDEX(Inputs!BB$94:BB$121,MATCH($B969,Inputs!$C$94:$C$121,0))*(1+AZ$7)^0.5</f>
        <v>0</v>
      </c>
      <c r="BA986" s="267">
        <f>INDEX(Inputs!BC$94:BC$121,MATCH($B969,Inputs!$C$94:$C$121,0))*(1+BA$7)^0.5</f>
        <v>0</v>
      </c>
      <c r="BB986" s="267">
        <f>INDEX(Inputs!BD$94:BD$121,MATCH($B969,Inputs!$C$94:$C$121,0))*(1+BB$7)^0.5</f>
        <v>0</v>
      </c>
      <c r="BC986" s="267">
        <f>INDEX(Inputs!BE$94:BE$121,MATCH($B969,Inputs!$C$94:$C$121,0))*(1+BC$7)^0.5</f>
        <v>0</v>
      </c>
      <c r="BD986" s="267">
        <f>INDEX(Inputs!BF$94:BF$121,MATCH($B969,Inputs!$C$94:$C$121,0))*(1+BD$7)^0.5</f>
        <v>0</v>
      </c>
      <c r="BE986" s="267">
        <f>INDEX(Inputs!BG$94:BG$121,MATCH($B969,Inputs!$C$94:$C$121,0))*(1+BE$7)^0.5</f>
        <v>0</v>
      </c>
      <c r="BF986" s="267">
        <f>INDEX(Inputs!BH$94:BH$121,MATCH($B969,Inputs!$C$94:$C$121,0))*(1+BF$7)^0.5</f>
        <v>0</v>
      </c>
      <c r="BG986" s="267">
        <f>INDEX(Inputs!BI$94:BI$121,MATCH($B969,Inputs!$C$94:$C$121,0))*(1+BG$7)^0.5</f>
        <v>0</v>
      </c>
      <c r="BH986" s="267">
        <f>INDEX(Inputs!BJ$94:BJ$121,MATCH($B969,Inputs!$C$94:$C$121,0))*(1+BH$7)^0.5</f>
        <v>0</v>
      </c>
      <c r="BI986" s="267">
        <f>INDEX(Inputs!BK$94:BK$121,MATCH($B969,Inputs!$C$94:$C$121,0))*(1+BI$7)^0.5</f>
        <v>0</v>
      </c>
      <c r="BJ986" s="267">
        <f>INDEX(Inputs!BL$94:BL$121,MATCH($B969,Inputs!$C$94:$C$121,0))*(1+BJ$7)^0.5</f>
        <v>0</v>
      </c>
      <c r="BK986" s="267">
        <f>INDEX(Inputs!BM$94:BM$121,MATCH($B969,Inputs!$C$94:$C$121,0))*(1+BK$7)^0.5</f>
        <v>0</v>
      </c>
      <c r="BL986" s="267">
        <f>INDEX(Inputs!BN$94:BN$121,MATCH($B969,Inputs!$C$94:$C$121,0))*(1+BL$7)^0.5</f>
        <v>0</v>
      </c>
      <c r="BM986" s="267">
        <f>INDEX(Inputs!BO$94:BO$121,MATCH($B969,Inputs!$C$94:$C$121,0))*(1+BM$7)^0.5</f>
        <v>0</v>
      </c>
      <c r="BN986" s="267">
        <f>INDEX(Inputs!BP$94:BP$121,MATCH($B969,Inputs!$C$94:$C$121,0))*(1+BN$7)^0.5</f>
        <v>0</v>
      </c>
      <c r="BO986" s="267">
        <f>INDEX(Inputs!BQ$94:BQ$121,MATCH($B969,Inputs!$C$94:$C$121,0))*(1+BO$7)^0.5</f>
        <v>0</v>
      </c>
      <c r="BP986" s="267">
        <f>INDEX(Inputs!BR$94:BR$121,MATCH($B969,Inputs!$C$94:$C$121,0))*(1+BP$7)^0.5</f>
        <v>0</v>
      </c>
      <c r="BQ986" s="267">
        <f>INDEX(Inputs!BS$94:BS$121,MATCH($B969,Inputs!$C$94:$C$121,0))*(1+BQ$7)^0.5</f>
        <v>0</v>
      </c>
      <c r="BR986" s="267">
        <f>INDEX(Inputs!BT$94:BT$121,MATCH($B969,Inputs!$C$94:$C$121,0))*(1+BR$7)^0.5</f>
        <v>0</v>
      </c>
      <c r="BS986" s="267">
        <f>INDEX(Inputs!BU$94:BU$121,MATCH($B969,Inputs!$C$94:$C$121,0))*(1+BS$7)^0.5</f>
        <v>0</v>
      </c>
      <c r="BT986" s="267">
        <f>INDEX(Inputs!BV$94:BV$121,MATCH($B969,Inputs!$C$94:$C$121,0))*(1+BT$7)^0.5</f>
        <v>0</v>
      </c>
      <c r="BU986" s="267">
        <f>INDEX(Inputs!BW$94:BW$121,MATCH($B969,Inputs!$C$94:$C$121,0))*(1+BU$7)^0.5</f>
        <v>0</v>
      </c>
      <c r="BV986" s="267">
        <f>INDEX(Inputs!BX$94:BX$121,MATCH($B969,Inputs!$C$94:$C$121,0))*(1+BV$7)^0.5</f>
        <v>0</v>
      </c>
      <c r="BW986" s="267">
        <f>INDEX(Inputs!BY$94:BY$121,MATCH($B969,Inputs!$C$94:$C$121,0))*(1+BW$7)^0.5</f>
        <v>0</v>
      </c>
      <c r="BX986" s="267">
        <f>INDEX(Inputs!BZ$94:BZ$121,MATCH($B969,Inputs!$C$94:$C$121,0))*(1+BX$7)^0.5</f>
        <v>0</v>
      </c>
      <c r="BY986" s="267">
        <f>INDEX(Inputs!CA$94:CA$121,MATCH($B969,Inputs!$C$94:$C$121,0))*(1+BY$7)^0.5</f>
        <v>0</v>
      </c>
      <c r="BZ986" s="267">
        <f>INDEX(Inputs!CB$94:CB$121,MATCH($B969,Inputs!$C$94:$C$121,0))*(1+BZ$7)^0.5</f>
        <v>0</v>
      </c>
      <c r="CA986" s="267">
        <f>INDEX(Inputs!CC$94:CC$121,MATCH($B969,Inputs!$C$94:$C$121,0))*(1+CA$7)^0.5</f>
        <v>0</v>
      </c>
      <c r="CB986" s="267">
        <f>INDEX(Inputs!CD$94:CD$121,MATCH($B969,Inputs!$C$94:$C$121,0))*(1+CB$7)^0.5</f>
        <v>0</v>
      </c>
      <c r="CC986" s="267">
        <f>INDEX(Inputs!CE$94:CE$121,MATCH($B969,Inputs!$C$94:$C$121,0))*(1+CC$7)^0.5</f>
        <v>0</v>
      </c>
      <c r="CD986" s="267">
        <f>INDEX(Inputs!CF$94:CF$121,MATCH($B969,Inputs!$C$94:$C$121,0))*(1+CD$7)^0.5</f>
        <v>0</v>
      </c>
      <c r="CE986" s="267">
        <f>INDEX(Inputs!CG$94:CG$121,MATCH($B969,Inputs!$C$94:$C$121,0))*(1+CE$7)^0.5</f>
        <v>0</v>
      </c>
      <c r="CF986" s="267">
        <f>INDEX(Inputs!CH$94:CH$121,MATCH($B969,Inputs!$C$94:$C$121,0))*(1+CF$7)^0.5</f>
        <v>0</v>
      </c>
    </row>
    <row r="987" spans="1:2018" s="153" customFormat="1" ht="12.75" customHeight="1">
      <c r="A987"/>
      <c r="C987" s="164"/>
      <c r="D987" s="155" t="s">
        <v>10</v>
      </c>
      <c r="E987" s="155"/>
      <c r="I987" s="31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</row>
    <row r="988" spans="1:2018" s="97" customFormat="1" ht="12.75" customHeight="1">
      <c r="C988" s="237">
        <v>2015</v>
      </c>
      <c r="D988" s="101" t="s">
        <v>139</v>
      </c>
      <c r="E988" s="101" t="s">
        <v>185</v>
      </c>
      <c r="H988" s="182">
        <f>INDEX(Inputs!$P$260:$P$287,MATCH($B969,Inputs!$C$260:$C$287,0))/conv_2020_2015</f>
        <v>66.652732172436842</v>
      </c>
      <c r="I988" s="171"/>
      <c r="J988" s="171">
        <f t="shared" ref="J988" si="4918">IF($I972="n/a",0,IF(J$4&gt;second_reg_period,IF(J$4&lt;=$I972+$C988,$H988/($I972-5),IF(AND($H988&lt;&gt;0,I988=0,J$4=$C988+$I972+1),$H988,0)),0))</f>
        <v>0</v>
      </c>
      <c r="K988" s="171">
        <f t="shared" ref="K988" si="4919">IF($I972="n/a",0,IF(K$4&gt;second_reg_period,IF(K$4&lt;=$I972+$C988,$H988/($I972-5),IF(AND($H988&lt;&gt;0,J988=0,K$4=$C988+$I972+1),$H988,0)),0))</f>
        <v>0</v>
      </c>
      <c r="L988" s="171">
        <f t="shared" ref="L988" si="4920">IF($I972="n/a",0,IF(L$4&gt;second_reg_period,IF(L$4&lt;=$I972+$C988,$H988/($I972-5),IF(AND($H988&lt;&gt;0,K988=0,L$4=$C988+$I972+1),$H988,0)),0))</f>
        <v>0</v>
      </c>
      <c r="M988" s="171">
        <f t="shared" ref="M988" si="4921">IF($I972="n/a",0,IF(M$4&gt;second_reg_period,IF(M$4&lt;=$I972+$C988,$H988/($I972-5),IF(AND($H988&lt;&gt;0,L988=0,M$4=$C988+$I972+1),$H988,0)),0))</f>
        <v>0</v>
      </c>
      <c r="N988" s="171">
        <f t="shared" ref="N988" si="4922">IF($I972="n/a",0,IF(N$4&gt;second_reg_period,IF(N$4&lt;=$I972+$C988,$H988/($I972-5),IF(AND($H988&lt;&gt;0,M988=0,N$4=$C988+$I972+1),$H988,0)),0))</f>
        <v>0</v>
      </c>
      <c r="O988" s="171">
        <f t="shared" ref="O988" si="4923">IF($I972="n/a",0,IF(O$4&gt;second_reg_period,IF(O$4&lt;=$I972+$C988,$H988/($I972-5),IF(AND($H988&lt;&gt;0,N988=0,O$4=$C988+$I972+1),$H988,0)),0))</f>
        <v>2.6661092868974738</v>
      </c>
      <c r="P988" s="171">
        <f t="shared" ref="P988" si="4924">IF($I972="n/a",0,IF(P$4&gt;second_reg_period,IF(P$4&lt;=$I972+$C988,$H988/($I972-5),IF(AND($H988&lt;&gt;0,O988=0,P$4=$C988+$I972+1),$H988,0)),0))</f>
        <v>2.6661092868974738</v>
      </c>
      <c r="Q988" s="171">
        <f t="shared" ref="Q988" si="4925">IF($I972="n/a",0,IF(Q$4&gt;second_reg_period,IF(Q$4&lt;=$I972+$C988,$H988/($I972-5),IF(AND($H988&lt;&gt;0,P988=0,Q$4=$C988+$I972+1),$H988,0)),0))</f>
        <v>2.6661092868974738</v>
      </c>
      <c r="R988" s="171">
        <f t="shared" ref="R988" si="4926">IF($I972="n/a",0,IF(R$4&gt;second_reg_period,IF(R$4&lt;=$I972+$C988,$H988/($I972-5),IF(AND($H988&lt;&gt;0,Q988=0,R$4=$C988+$I972+1),$H988,0)),0))</f>
        <v>2.6661092868974738</v>
      </c>
      <c r="S988" s="171">
        <f t="shared" ref="S988" si="4927">IF($I972="n/a",0,IF(S$4&gt;second_reg_period,IF(S$4&lt;=$I972+$C988,$H988/($I972-5),IF(AND($H988&lt;&gt;0,R988=0,S$4=$C988+$I972+1),$H988,0)),0))</f>
        <v>2.6661092868974738</v>
      </c>
      <c r="T988" s="171">
        <f t="shared" ref="T988" si="4928">IF($I972="n/a",0,IF(T$4&gt;second_reg_period,IF(T$4&lt;=$I972+$C988,$H988/($I972-5),IF(AND($H988&lt;&gt;0,S988=0,T$4=$C988+$I972+1),$H988,0)),0))</f>
        <v>2.6661092868974738</v>
      </c>
      <c r="U988" s="171">
        <f t="shared" ref="U988" si="4929">IF($I972="n/a",0,IF(U$4&gt;second_reg_period,IF(U$4&lt;=$I972+$C988,$H988/($I972-5),IF(AND($H988&lt;&gt;0,T988=0,U$4=$C988+$I972+1),$H988,0)),0))</f>
        <v>2.6661092868974738</v>
      </c>
      <c r="V988" s="171">
        <f t="shared" ref="V988" si="4930">IF($I972="n/a",0,IF(V$4&gt;second_reg_period,IF(V$4&lt;=$I972+$C988,$H988/($I972-5),IF(AND($H988&lt;&gt;0,U988=0,V$4=$C988+$I972+1),$H988,0)),0))</f>
        <v>2.6661092868974738</v>
      </c>
      <c r="W988" s="171">
        <f t="shared" ref="W988" si="4931">IF($I972="n/a",0,IF(W$4&gt;second_reg_period,IF(W$4&lt;=$I972+$C988,$H988/($I972-5),IF(AND($H988&lt;&gt;0,V988=0,W$4=$C988+$I972+1),$H988,0)),0))</f>
        <v>2.6661092868974738</v>
      </c>
      <c r="X988" s="171">
        <f t="shared" ref="X988" si="4932">IF($I972="n/a",0,IF(X$4&gt;second_reg_period,IF(X$4&lt;=$I972+$C988,$H988/($I972-5),IF(AND($H988&lt;&gt;0,W988=0,X$4=$C988+$I972+1),$H988,0)),0))</f>
        <v>2.6661092868974738</v>
      </c>
      <c r="Y988" s="171">
        <f t="shared" ref="Y988" si="4933">IF($I972="n/a",0,IF(Y$4&gt;second_reg_period,IF(Y$4&lt;=$I972+$C988,$H988/($I972-5),IF(AND($H988&lt;&gt;0,X988=0,Y$4=$C988+$I972+1),$H988,0)),0))</f>
        <v>2.6661092868974738</v>
      </c>
      <c r="Z988" s="171">
        <f t="shared" ref="Z988" si="4934">IF($I972="n/a",0,IF(Z$4&gt;second_reg_period,IF(Z$4&lt;=$I972+$C988,$H988/($I972-5),IF(AND($H988&lt;&gt;0,Y988=0,Z$4=$C988+$I972+1),$H988,0)),0))</f>
        <v>2.6661092868974738</v>
      </c>
      <c r="AA988" s="171">
        <f t="shared" ref="AA988" si="4935">IF($I972="n/a",0,IF(AA$4&gt;second_reg_period,IF(AA$4&lt;=$I972+$C988,$H988/($I972-5),IF(AND($H988&lt;&gt;0,Z988=0,AA$4=$C988+$I972+1),$H988,0)),0))</f>
        <v>2.6661092868974738</v>
      </c>
      <c r="AB988" s="171">
        <f t="shared" ref="AB988" si="4936">IF($I972="n/a",0,IF(AB$4&gt;second_reg_period,IF(AB$4&lt;=$I972+$C988,$H988/($I972-5),IF(AND($H988&lt;&gt;0,AA988=0,AB$4=$C988+$I972+1),$H988,0)),0))</f>
        <v>2.6661092868974738</v>
      </c>
      <c r="AC988" s="171">
        <f t="shared" ref="AC988" si="4937">IF($I972="n/a",0,IF(AC$4&gt;second_reg_period,IF(AC$4&lt;=$I972+$C988,$H988/($I972-5),IF(AND($H988&lt;&gt;0,AB988=0,AC$4=$C988+$I972+1),$H988,0)),0))</f>
        <v>2.6661092868974738</v>
      </c>
      <c r="AD988" s="171">
        <f t="shared" ref="AD988" si="4938">IF($I972="n/a",0,IF(AD$4&gt;second_reg_period,IF(AD$4&lt;=$I972+$C988,$H988/($I972-5),IF(AND($H988&lt;&gt;0,AC988=0,AD$4=$C988+$I972+1),$H988,0)),0))</f>
        <v>2.6661092868974738</v>
      </c>
      <c r="AE988" s="171">
        <f t="shared" ref="AE988" si="4939">IF($I972="n/a",0,IF(AE$4&gt;second_reg_period,IF(AE$4&lt;=$I972+$C988,$H988/($I972-5),IF(AND($H988&lt;&gt;0,AD988=0,AE$4=$C988+$I972+1),$H988,0)),0))</f>
        <v>2.6661092868974738</v>
      </c>
      <c r="AF988" s="171">
        <f t="shared" ref="AF988" si="4940">IF($I972="n/a",0,IF(AF$4&gt;second_reg_period,IF(AF$4&lt;=$I972+$C988,$H988/($I972-5),IF(AND($H988&lt;&gt;0,AE988=0,AF$4=$C988+$I972+1),$H988,0)),0))</f>
        <v>2.6661092868974738</v>
      </c>
      <c r="AG988" s="171">
        <f t="shared" ref="AG988" si="4941">IF($I972="n/a",0,IF(AG$4&gt;second_reg_period,IF(AG$4&lt;=$I972+$C988,$H988/($I972-5),IF(AND($H988&lt;&gt;0,AF988=0,AG$4=$C988+$I972+1),$H988,0)),0))</f>
        <v>2.6661092868974738</v>
      </c>
      <c r="AH988" s="171">
        <f t="shared" ref="AH988" si="4942">IF($I972="n/a",0,IF(AH$4&gt;second_reg_period,IF(AH$4&lt;=$I972+$C988,$H988/($I972-5),IF(AND($H988&lt;&gt;0,AG988=0,AH$4=$C988+$I972+1),$H988,0)),0))</f>
        <v>2.6661092868974738</v>
      </c>
      <c r="AI988" s="171">
        <f t="shared" ref="AI988" si="4943">IF($I972="n/a",0,IF(AI$4&gt;second_reg_period,IF(AI$4&lt;=$I972+$C988,$H988/($I972-5),IF(AND($H988&lt;&gt;0,AH988=0,AI$4=$C988+$I972+1),$H988,0)),0))</f>
        <v>2.6661092868974738</v>
      </c>
      <c r="AJ988" s="171">
        <f t="shared" ref="AJ988" si="4944">IF($I972="n/a",0,IF(AJ$4&gt;second_reg_period,IF(AJ$4&lt;=$I972+$C988,$H988/($I972-5),IF(AND($H988&lt;&gt;0,AI988=0,AJ$4=$C988+$I972+1),$H988,0)),0))</f>
        <v>2.6661092868974738</v>
      </c>
      <c r="AK988" s="171">
        <f t="shared" ref="AK988" si="4945">IF($I972="n/a",0,IF(AK$4&gt;second_reg_period,IF(AK$4&lt;=$I972+$C988,$H988/($I972-5),IF(AND($H988&lt;&gt;0,AJ988=0,AK$4=$C988+$I972+1),$H988,0)),0))</f>
        <v>2.6661092868974738</v>
      </c>
      <c r="AL988" s="171">
        <f t="shared" ref="AL988" si="4946">IF($I972="n/a",0,IF(AL$4&gt;second_reg_period,IF(AL$4&lt;=$I972+$C988,$H988/($I972-5),IF(AND($H988&lt;&gt;0,AK988=0,AL$4=$C988+$I972+1),$H988,0)),0))</f>
        <v>2.6661092868974738</v>
      </c>
      <c r="AM988" s="171">
        <f t="shared" ref="AM988" si="4947">IF($I972="n/a",0,IF(AM$4&gt;second_reg_period,IF(AM$4&lt;=$I972+$C988,$H988/($I972-5),IF(AND($H988&lt;&gt;0,AL988=0,AM$4=$C988+$I972+1),$H988,0)),0))</f>
        <v>2.6661092868974738</v>
      </c>
      <c r="AN988" s="171">
        <f t="shared" ref="AN988" si="4948">IF($I972="n/a",0,IF(AN$4&gt;second_reg_period,IF(AN$4&lt;=$I972+$C988,$H988/($I972-5),IF(AND($H988&lt;&gt;0,AM988=0,AN$4=$C988+$I972+1),$H988,0)),0))</f>
        <v>0</v>
      </c>
      <c r="AO988" s="171">
        <f t="shared" ref="AO988" si="4949">IF($I972="n/a",0,IF(AO$4&gt;second_reg_period,IF(AO$4&lt;=$I972+$C988,$H988/($I972-5),IF(AND($H988&lt;&gt;0,AN988=0,AO$4=$C988+$I972+1),$H988,0)),0))</f>
        <v>0</v>
      </c>
      <c r="AP988" s="171">
        <f t="shared" ref="AP988" si="4950">IF($I972="n/a",0,IF(AP$4&gt;second_reg_period,IF(AP$4&lt;=$I972+$C988,$H988/($I972-5),IF(AND($H988&lt;&gt;0,AO988=0,AP$4=$C988+$I972+1),$H988,0)),0))</f>
        <v>0</v>
      </c>
      <c r="AQ988" s="171">
        <f t="shared" ref="AQ988" si="4951">IF($I972="n/a",0,IF(AQ$4&gt;second_reg_period,IF(AQ$4&lt;=$I972+$C988,$H988/($I972-5),IF(AND($H988&lt;&gt;0,AP988=0,AQ$4=$C988+$I972+1),$H988,0)),0))</f>
        <v>0</v>
      </c>
      <c r="AR988" s="171">
        <f t="shared" ref="AR988" si="4952">IF($I972="n/a",0,IF(AR$4&gt;second_reg_period,IF(AR$4&lt;=$I972+$C988,$H988/($I972-5),IF(AND($H988&lt;&gt;0,AQ988=0,AR$4=$C988+$I972+1),$H988,0)),0))</f>
        <v>0</v>
      </c>
      <c r="AS988" s="171">
        <f t="shared" ref="AS988" si="4953">IF($I972="n/a",0,IF(AS$4&gt;second_reg_period,IF(AS$4&lt;=$I972+$C988,$H988/($I972-5),IF(AND($H988&lt;&gt;0,AR988=0,AS$4=$C988+$I972+1),$H988,0)),0))</f>
        <v>0</v>
      </c>
      <c r="AT988" s="171">
        <f t="shared" ref="AT988" si="4954">IF($I972="n/a",0,IF(AT$4&gt;second_reg_period,IF(AT$4&lt;=$I972+$C988,$H988/($I972-5),IF(AND($H988&lt;&gt;0,AS988=0,AT$4=$C988+$I972+1),$H988,0)),0))</f>
        <v>0</v>
      </c>
      <c r="AU988" s="171">
        <f t="shared" ref="AU988" si="4955">IF($I972="n/a",0,IF(AU$4&gt;second_reg_period,IF(AU$4&lt;=$I972+$C988,$H988/($I972-5),IF(AND($H988&lt;&gt;0,AT988=0,AU$4=$C988+$I972+1),$H988,0)),0))</f>
        <v>0</v>
      </c>
      <c r="AV988" s="171">
        <f t="shared" ref="AV988" si="4956">IF($I972="n/a",0,IF(AV$4&gt;second_reg_period,IF(AV$4&lt;=$I972+$C988,$H988/($I972-5),IF(AND($H988&lt;&gt;0,AU988=0,AV$4=$C988+$I972+1),$H988,0)),0))</f>
        <v>0</v>
      </c>
      <c r="AW988" s="171">
        <f t="shared" ref="AW988" si="4957">IF($I972="n/a",0,IF(AW$4&gt;second_reg_period,IF(AW$4&lt;=$I972+$C988,$H988/($I972-5),IF(AND($H988&lt;&gt;0,AV988=0,AW$4=$C988+$I972+1),$H988,0)),0))</f>
        <v>0</v>
      </c>
      <c r="AX988" s="171">
        <f t="shared" ref="AX988" si="4958">IF($I972="n/a",0,IF(AX$4&gt;second_reg_period,IF(AX$4&lt;=$I972+$C988,$H988/($I972-5),IF(AND($H988&lt;&gt;0,AW988=0,AX$4=$C988+$I972+1),$H988,0)),0))</f>
        <v>0</v>
      </c>
      <c r="AY988" s="171">
        <f t="shared" ref="AY988" si="4959">IF($I972="n/a",0,IF(AY$4&gt;second_reg_period,IF(AY$4&lt;=$I972+$C988,$H988/($I972-5),IF(AND($H988&lt;&gt;0,AX988=0,AY$4=$C988+$I972+1),$H988,0)),0))</f>
        <v>0</v>
      </c>
      <c r="AZ988" s="171">
        <f t="shared" ref="AZ988" si="4960">IF($I972="n/a",0,IF(AZ$4&gt;second_reg_period,IF(AZ$4&lt;=$I972+$C988,$H988/($I972-5),IF(AND($H988&lt;&gt;0,AY988=0,AZ$4=$C988+$I972+1),$H988,0)),0))</f>
        <v>0</v>
      </c>
      <c r="BA988" s="171">
        <f t="shared" ref="BA988" si="4961">IF($I972="n/a",0,IF(BA$4&gt;second_reg_period,IF(BA$4&lt;=$I972+$C988,$H988/($I972-5),IF(AND($H988&lt;&gt;0,AZ988=0,BA$4=$C988+$I972+1),$H988,0)),0))</f>
        <v>0</v>
      </c>
      <c r="BB988" s="171">
        <f t="shared" ref="BB988" si="4962">IF($I972="n/a",0,IF(BB$4&gt;second_reg_period,IF(BB$4&lt;=$I972+$C988,$H988/($I972-5),IF(AND($H988&lt;&gt;0,BA988=0,BB$4=$C988+$I972+1),$H988,0)),0))</f>
        <v>0</v>
      </c>
      <c r="BC988" s="171">
        <f t="shared" ref="BC988" si="4963">IF($I972="n/a",0,IF(BC$4&gt;second_reg_period,IF(BC$4&lt;=$I972+$C988,$H988/($I972-5),IF(AND($H988&lt;&gt;0,BB988=0,BC$4=$C988+$I972+1),$H988,0)),0))</f>
        <v>0</v>
      </c>
      <c r="BD988" s="171">
        <f t="shared" ref="BD988" si="4964">IF($I972="n/a",0,IF(BD$4&gt;second_reg_period,IF(BD$4&lt;=$I972+$C988,$H988/($I972-5),IF(AND($H988&lt;&gt;0,BC988=0,BD$4=$C988+$I972+1),$H988,0)),0))</f>
        <v>0</v>
      </c>
      <c r="BE988" s="171">
        <f t="shared" ref="BE988" si="4965">IF($I972="n/a",0,IF(BE$4&gt;second_reg_period,IF(BE$4&lt;=$I972+$C988,$H988/($I972-5),IF(AND($H988&lt;&gt;0,BD988=0,BE$4=$C988+$I972+1),$H988,0)),0))</f>
        <v>0</v>
      </c>
      <c r="BF988" s="171">
        <f t="shared" ref="BF988" si="4966">IF($I972="n/a",0,IF(BF$4&gt;second_reg_period,IF(BF$4&lt;=$I972+$C988,$H988/($I972-5),IF(AND($H988&lt;&gt;0,BE988=0,BF$4=$C988+$I972+1),$H988,0)),0))</f>
        <v>0</v>
      </c>
      <c r="BG988" s="171">
        <f t="shared" ref="BG988" si="4967">IF($I972="n/a",0,IF(BG$4&gt;second_reg_period,IF(BG$4&lt;=$I972+$C988,$H988/($I972-5),IF(AND($H988&lt;&gt;0,BF988=0,BG$4=$C988+$I972+1),$H988,0)),0))</f>
        <v>0</v>
      </c>
      <c r="BH988" s="171">
        <f t="shared" ref="BH988" si="4968">IF($I972="n/a",0,IF(BH$4&gt;second_reg_period,IF(BH$4&lt;=$I972+$C988,$H988/($I972-5),IF(AND($H988&lt;&gt;0,BG988=0,BH$4=$C988+$I972+1),$H988,0)),0))</f>
        <v>0</v>
      </c>
      <c r="BI988" s="171">
        <f t="shared" ref="BI988" si="4969">IF($I972="n/a",0,IF(BI$4&gt;second_reg_period,IF(BI$4&lt;=$I972+$C988,$H988/($I972-5),IF(AND($H988&lt;&gt;0,BH988=0,BI$4=$C988+$I972+1),$H988,0)),0))</f>
        <v>0</v>
      </c>
      <c r="BJ988" s="171">
        <f t="shared" ref="BJ988" si="4970">IF($I972="n/a",0,IF(BJ$4&gt;second_reg_period,IF(BJ$4&lt;=$I972+$C988,$H988/($I972-5),IF(AND($H988&lt;&gt;0,BI988=0,BJ$4=$C988+$I972+1),$H988,0)),0))</f>
        <v>0</v>
      </c>
      <c r="BK988" s="171">
        <f t="shared" ref="BK988" si="4971">IF($I972="n/a",0,IF(BK$4&gt;second_reg_period,IF(BK$4&lt;=$I972+$C988,$H988/($I972-5),IF(AND($H988&lt;&gt;0,BJ988=0,BK$4=$C988+$I972+1),$H988,0)),0))</f>
        <v>0</v>
      </c>
      <c r="BL988" s="171">
        <f t="shared" ref="BL988" si="4972">IF($I972="n/a",0,IF(BL$4&gt;second_reg_period,IF(BL$4&lt;=$I972+$C988,$H988/($I972-5),IF(AND($H988&lt;&gt;0,BK988=0,BL$4=$C988+$I972+1),$H988,0)),0))</f>
        <v>0</v>
      </c>
      <c r="BM988" s="171">
        <f t="shared" ref="BM988" si="4973">IF($I972="n/a",0,IF(BM$4&gt;second_reg_period,IF(BM$4&lt;=$I972+$C988,$H988/($I972-5),IF(AND($H988&lt;&gt;0,BL988=0,BM$4=$C988+$I972+1),$H988,0)),0))</f>
        <v>0</v>
      </c>
      <c r="BN988" s="171">
        <f t="shared" ref="BN988" si="4974">IF($I972="n/a",0,IF(BN$4&gt;second_reg_period,IF(BN$4&lt;=$I972+$C988,$H988/($I972-5),IF(AND($H988&lt;&gt;0,BM988=0,BN$4=$C988+$I972+1),$H988,0)),0))</f>
        <v>0</v>
      </c>
      <c r="BO988" s="171">
        <f t="shared" ref="BO988" si="4975">IF($I972="n/a",0,IF(BO$4&gt;second_reg_period,IF(BO$4&lt;=$I972+$C988,$H988/($I972-5),IF(AND($H988&lt;&gt;0,BN988=0,BO$4=$C988+$I972+1),$H988,0)),0))</f>
        <v>0</v>
      </c>
      <c r="BP988" s="171">
        <f t="shared" ref="BP988" si="4976">IF($I972="n/a",0,IF(BP$4&gt;second_reg_period,IF(BP$4&lt;=$I972+$C988,$H988/($I972-5),IF(AND($H988&lt;&gt;0,BO988=0,BP$4=$C988+$I972+1),$H988,0)),0))</f>
        <v>0</v>
      </c>
      <c r="BQ988" s="171">
        <f t="shared" ref="BQ988" si="4977">IF($I972="n/a",0,IF(BQ$4&gt;second_reg_period,IF(BQ$4&lt;=$I972+$C988,$H988/($I972-5),IF(AND($H988&lt;&gt;0,BP988=0,BQ$4=$C988+$I972+1),$H988,0)),0))</f>
        <v>0</v>
      </c>
      <c r="BR988" s="171">
        <f t="shared" ref="BR988" si="4978">IF($I972="n/a",0,IF(BR$4&gt;second_reg_period,IF(BR$4&lt;=$I972+$C988,$H988/($I972-5),IF(AND($H988&lt;&gt;0,BQ988=0,BR$4=$C988+$I972+1),$H988,0)),0))</f>
        <v>0</v>
      </c>
      <c r="BS988" s="171">
        <f t="shared" ref="BS988" si="4979">IF($I972="n/a",0,IF(BS$4&gt;second_reg_period,IF(BS$4&lt;=$I972+$C988,$H988/($I972-5),IF(AND($H988&lt;&gt;0,BR988=0,BS$4=$C988+$I972+1),$H988,0)),0))</f>
        <v>0</v>
      </c>
      <c r="BT988" s="171">
        <f t="shared" ref="BT988" si="4980">IF($I972="n/a",0,IF(BT$4&gt;second_reg_period,IF(BT$4&lt;=$I972+$C988,$H988/($I972-5),IF(AND($H988&lt;&gt;0,BS988=0,BT$4=$C988+$I972+1),$H988,0)),0))</f>
        <v>0</v>
      </c>
      <c r="BU988" s="171">
        <f t="shared" ref="BU988" si="4981">IF($I972="n/a",0,IF(BU$4&gt;second_reg_period,IF(BU$4&lt;=$I972+$C988,$H988/($I972-5),IF(AND($H988&lt;&gt;0,BT988=0,BU$4=$C988+$I972+1),$H988,0)),0))</f>
        <v>0</v>
      </c>
      <c r="BV988" s="171">
        <f t="shared" ref="BV988" si="4982">IF($I972="n/a",0,IF(BV$4&gt;second_reg_period,IF(BV$4&lt;=$I972+$C988,$H988/($I972-5),IF(AND($H988&lt;&gt;0,BU988=0,BV$4=$C988+$I972+1),$H988,0)),0))</f>
        <v>0</v>
      </c>
      <c r="BW988" s="171">
        <f t="shared" ref="BW988" si="4983">IF($I972="n/a",0,IF(BW$4&gt;second_reg_period,IF(BW$4&lt;=$I972+$C988,$H988/($I972-5),IF(AND($H988&lt;&gt;0,BV988=0,BW$4=$C988+$I972+1),$H988,0)),0))</f>
        <v>0</v>
      </c>
      <c r="BX988" s="171">
        <f t="shared" ref="BX988" si="4984">IF($I972="n/a",0,IF(BX$4&gt;second_reg_period,IF(BX$4&lt;=$I972+$C988,$H988/($I972-5),IF(AND($H988&lt;&gt;0,BW988=0,BX$4=$C988+$I972+1),$H988,0)),0))</f>
        <v>0</v>
      </c>
      <c r="BY988" s="171">
        <f t="shared" ref="BY988" si="4985">IF($I972="n/a",0,IF(BY$4&gt;second_reg_period,IF(BY$4&lt;=$I972+$C988,$H988/($I972-5),IF(AND($H988&lt;&gt;0,BX988=0,BY$4=$C988+$I972+1),$H988,0)),0))</f>
        <v>0</v>
      </c>
      <c r="BZ988" s="171">
        <f t="shared" ref="BZ988" si="4986">IF($I972="n/a",0,IF(BZ$4&gt;second_reg_period,IF(BZ$4&lt;=$I972+$C988,$H988/($I972-5),IF(AND($H988&lt;&gt;0,BY988=0,BZ$4=$C988+$I972+1),$H988,0)),0))</f>
        <v>0</v>
      </c>
      <c r="CA988" s="171">
        <f t="shared" ref="CA988" si="4987">IF($I972="n/a",0,IF(CA$4&gt;second_reg_period,IF(CA$4&lt;=$I972+$C988,$H988/($I972-5),IF(AND($H988&lt;&gt;0,BZ988=0,CA$4=$C988+$I972+1),$H988,0)),0))</f>
        <v>0</v>
      </c>
      <c r="CB988" s="171">
        <f t="shared" ref="CB988" si="4988">IF($I972="n/a",0,IF(CB$4&gt;second_reg_period,IF(CB$4&lt;=$I972+$C988,$H988/($I972-5),IF(AND($H988&lt;&gt;0,CA988=0,CB$4=$C988+$I972+1),$H988,0)),0))</f>
        <v>0</v>
      </c>
      <c r="CC988" s="171">
        <f t="shared" ref="CC988" si="4989">IF($I972="n/a",0,IF(CC$4&gt;second_reg_period,IF(CC$4&lt;=$I972+$C988,$H988/($I972-5),IF(AND($H988&lt;&gt;0,CB988=0,CC$4=$C988+$I972+1),$H988,0)),0))</f>
        <v>0</v>
      </c>
      <c r="CD988" s="171">
        <f t="shared" ref="CD988" si="4990">IF($I972="n/a",0,IF(CD$4&gt;second_reg_period,IF(CD$4&lt;=$I972+$C988,$H988/($I972-5),IF(AND($H988&lt;&gt;0,CC988=0,CD$4=$C988+$I972+1),$H988,0)),0))</f>
        <v>0</v>
      </c>
      <c r="CE988" s="171">
        <f t="shared" ref="CE988" si="4991">IF($I972="n/a",0,IF(CE$4&gt;second_reg_period,IF(CE$4&lt;=$I972+$C988,$H988/($I972-5),IF(AND($H988&lt;&gt;0,CD988=0,CE$4=$C988+$I972+1),$H988,0)),0))</f>
        <v>0</v>
      </c>
      <c r="CF988" s="171">
        <f t="shared" ref="CF988" si="4992">IF($I972="n/a",0,IF(CF$4&gt;second_reg_period,IF(CF$4&lt;=$I972+$C988,$H988/($I972-5),IF(AND($H988&lt;&gt;0,CE988=0,CF$4=$C988+$I972+1),$H988,0)),0))</f>
        <v>0</v>
      </c>
      <c r="CG988" s="153"/>
      <c r="CH988" s="153"/>
      <c r="CI988" s="153"/>
      <c r="CJ988" s="153"/>
      <c r="CK988" s="153"/>
      <c r="CL988" s="153"/>
      <c r="CM988" s="153"/>
      <c r="CN988" s="153"/>
      <c r="CO988" s="153"/>
      <c r="CP988" s="153"/>
      <c r="CQ988" s="153"/>
      <c r="CR988" s="153"/>
      <c r="CS988" s="153"/>
      <c r="CT988" s="153"/>
      <c r="CU988" s="153"/>
      <c r="CV988" s="153"/>
      <c r="CW988" s="153"/>
      <c r="CX988" s="153"/>
      <c r="CY988" s="153"/>
      <c r="CZ988" s="153"/>
      <c r="DA988" s="153"/>
      <c r="DB988" s="153"/>
      <c r="DC988" s="153"/>
      <c r="DD988" s="153"/>
      <c r="DE988" s="153"/>
      <c r="DF988" s="153"/>
      <c r="DG988" s="153"/>
      <c r="DH988" s="153"/>
      <c r="DI988" s="153"/>
      <c r="DJ988" s="153"/>
      <c r="DK988" s="153"/>
      <c r="DL988" s="153"/>
      <c r="DM988" s="153"/>
      <c r="DN988" s="153"/>
      <c r="DO988" s="153"/>
      <c r="DP988" s="153"/>
      <c r="DQ988" s="153"/>
      <c r="DR988" s="153"/>
      <c r="DS988" s="153"/>
      <c r="DT988" s="153"/>
      <c r="DU988" s="153"/>
      <c r="DV988" s="153"/>
      <c r="DW988" s="153"/>
      <c r="DX988" s="153"/>
      <c r="DY988" s="153"/>
      <c r="DZ988" s="153"/>
      <c r="EA988" s="153"/>
      <c r="EB988" s="153"/>
      <c r="EC988" s="153"/>
      <c r="ED988" s="153"/>
      <c r="EE988" s="153"/>
      <c r="EF988" s="153"/>
      <c r="EG988" s="153"/>
      <c r="EH988" s="153"/>
      <c r="EI988" s="153"/>
      <c r="EJ988" s="153"/>
      <c r="EK988" s="153"/>
      <c r="EL988" s="153"/>
      <c r="EM988" s="153"/>
      <c r="EN988" s="153"/>
      <c r="EO988" s="153"/>
      <c r="EP988" s="153"/>
      <c r="EQ988" s="153"/>
      <c r="ER988" s="153"/>
      <c r="ES988" s="153"/>
      <c r="ET988" s="153"/>
      <c r="EU988" s="153"/>
      <c r="EV988" s="153"/>
      <c r="EW988" s="153"/>
      <c r="EX988" s="153"/>
      <c r="EY988" s="153"/>
      <c r="EZ988" s="153"/>
      <c r="FA988" s="153"/>
      <c r="FB988" s="153"/>
      <c r="FC988" s="153"/>
      <c r="FD988" s="153"/>
      <c r="FE988" s="153"/>
      <c r="FF988" s="153"/>
      <c r="FG988" s="153"/>
      <c r="FH988" s="153"/>
      <c r="FI988" s="153"/>
      <c r="FJ988" s="153"/>
      <c r="FK988" s="153"/>
      <c r="FL988" s="153"/>
      <c r="FM988" s="153"/>
      <c r="FN988" s="153"/>
      <c r="FO988" s="153"/>
      <c r="FP988" s="153"/>
      <c r="FQ988" s="153"/>
      <c r="FR988" s="153"/>
      <c r="FS988" s="153"/>
      <c r="FT988" s="153"/>
      <c r="FU988" s="153"/>
      <c r="FV988" s="153"/>
      <c r="FW988" s="153"/>
      <c r="FX988" s="153"/>
      <c r="FY988" s="153"/>
      <c r="FZ988" s="153"/>
      <c r="GA988" s="153"/>
      <c r="GB988" s="153"/>
      <c r="GC988" s="153"/>
      <c r="GD988" s="153"/>
      <c r="GE988" s="153"/>
      <c r="GF988" s="153"/>
      <c r="GG988" s="153"/>
      <c r="GH988" s="153"/>
      <c r="GI988" s="153"/>
      <c r="GJ988" s="153"/>
      <c r="GK988" s="153"/>
      <c r="GL988" s="153"/>
      <c r="GM988" s="153"/>
      <c r="GN988" s="153"/>
      <c r="GO988" s="153"/>
      <c r="GP988" s="153"/>
      <c r="GQ988" s="153"/>
      <c r="GR988" s="153"/>
      <c r="GS988" s="153"/>
      <c r="GT988" s="153"/>
      <c r="GU988" s="153"/>
      <c r="GV988" s="153"/>
      <c r="GW988" s="153"/>
      <c r="GX988" s="153"/>
      <c r="GY988" s="153"/>
      <c r="GZ988" s="153"/>
      <c r="HA988" s="153"/>
      <c r="HB988" s="153"/>
      <c r="HC988" s="153"/>
      <c r="HD988" s="153"/>
      <c r="HE988" s="153"/>
      <c r="HF988" s="153"/>
      <c r="HG988" s="153"/>
      <c r="HH988" s="153"/>
      <c r="HI988" s="153"/>
      <c r="HJ988" s="153"/>
      <c r="HK988" s="153"/>
      <c r="HL988" s="153"/>
      <c r="HM988" s="153"/>
      <c r="HN988" s="153"/>
      <c r="HO988" s="153"/>
      <c r="HP988" s="153"/>
      <c r="HQ988" s="153"/>
      <c r="HR988" s="153"/>
      <c r="HS988" s="153"/>
      <c r="HT988" s="153"/>
      <c r="HU988" s="153"/>
      <c r="HV988" s="153"/>
      <c r="HW988" s="153"/>
      <c r="HX988" s="153"/>
      <c r="HY988" s="153"/>
      <c r="HZ988" s="153"/>
      <c r="IA988" s="153"/>
      <c r="IB988" s="153"/>
      <c r="IC988" s="153"/>
      <c r="ID988" s="153"/>
      <c r="IE988" s="153"/>
      <c r="IF988" s="153"/>
      <c r="IG988" s="153"/>
      <c r="IH988" s="153"/>
      <c r="II988" s="153"/>
      <c r="IJ988" s="153"/>
      <c r="IK988" s="153"/>
      <c r="IL988" s="153"/>
      <c r="IM988" s="153"/>
      <c r="IN988" s="153"/>
      <c r="IO988" s="153"/>
      <c r="IP988" s="153"/>
      <c r="IQ988" s="153"/>
      <c r="IR988" s="153"/>
      <c r="IS988" s="153"/>
      <c r="IT988" s="153"/>
      <c r="IU988" s="153"/>
      <c r="IV988" s="153"/>
      <c r="IW988" s="153"/>
      <c r="IX988" s="153"/>
      <c r="IY988" s="153"/>
      <c r="IZ988" s="153"/>
      <c r="JA988" s="153"/>
      <c r="JB988" s="153"/>
      <c r="JC988" s="153"/>
      <c r="JD988" s="153"/>
      <c r="JE988" s="153"/>
      <c r="JF988" s="153"/>
      <c r="JG988" s="153"/>
      <c r="JH988" s="153"/>
      <c r="JI988" s="153"/>
      <c r="JJ988" s="153"/>
      <c r="JK988" s="153"/>
      <c r="JL988" s="153"/>
      <c r="JM988" s="153"/>
      <c r="JN988" s="153"/>
      <c r="JO988" s="153"/>
      <c r="JP988" s="153"/>
      <c r="JQ988" s="153"/>
      <c r="JR988" s="153"/>
      <c r="JS988" s="153"/>
      <c r="JT988" s="153"/>
      <c r="JU988" s="153"/>
      <c r="JV988" s="153"/>
      <c r="JW988" s="153"/>
      <c r="JX988" s="153"/>
      <c r="JY988" s="153"/>
      <c r="JZ988" s="153"/>
      <c r="KA988" s="153"/>
      <c r="KB988" s="153"/>
      <c r="KC988" s="153"/>
      <c r="KD988" s="153"/>
      <c r="KE988" s="153"/>
      <c r="KF988" s="153"/>
      <c r="KG988" s="153"/>
      <c r="KH988" s="153"/>
      <c r="KI988" s="153"/>
      <c r="KJ988" s="153"/>
      <c r="KK988" s="153"/>
      <c r="KL988" s="153"/>
      <c r="KM988" s="153"/>
      <c r="KN988" s="153"/>
      <c r="KO988" s="153"/>
      <c r="KP988" s="153"/>
      <c r="KQ988" s="153"/>
      <c r="KR988" s="153"/>
      <c r="KS988" s="153"/>
      <c r="KT988" s="153"/>
      <c r="KU988" s="153"/>
      <c r="KV988" s="153"/>
      <c r="KW988" s="153"/>
      <c r="KX988" s="153"/>
      <c r="KY988" s="153"/>
      <c r="KZ988" s="153"/>
      <c r="LA988" s="153"/>
      <c r="LB988" s="153"/>
      <c r="LC988" s="153"/>
      <c r="LD988" s="153"/>
      <c r="LE988" s="153"/>
      <c r="LF988" s="153"/>
      <c r="LG988" s="153"/>
      <c r="LH988" s="153"/>
      <c r="LI988" s="153"/>
      <c r="LJ988" s="153"/>
      <c r="LK988" s="153"/>
      <c r="LL988" s="153"/>
      <c r="LM988" s="153"/>
      <c r="LN988" s="153"/>
      <c r="LO988" s="153"/>
      <c r="LP988" s="153"/>
      <c r="LQ988" s="153"/>
      <c r="LR988" s="153"/>
      <c r="LS988" s="153"/>
      <c r="LT988" s="153"/>
      <c r="LU988" s="153"/>
      <c r="LV988" s="153"/>
      <c r="LW988" s="153"/>
      <c r="LX988" s="153"/>
      <c r="LY988" s="153"/>
      <c r="LZ988" s="153"/>
      <c r="MA988" s="153"/>
      <c r="MB988" s="153"/>
      <c r="MC988" s="153"/>
      <c r="MD988" s="153"/>
      <c r="ME988" s="153"/>
      <c r="MF988" s="153"/>
      <c r="MG988" s="153"/>
      <c r="MH988" s="153"/>
      <c r="MI988" s="153"/>
      <c r="MJ988" s="153"/>
      <c r="MK988" s="153"/>
      <c r="ML988" s="153"/>
      <c r="MM988" s="153"/>
      <c r="MN988" s="153"/>
      <c r="MO988" s="153"/>
      <c r="MP988" s="153"/>
      <c r="MQ988" s="153"/>
      <c r="MR988" s="153"/>
      <c r="MS988" s="153"/>
      <c r="MT988" s="153"/>
      <c r="MU988" s="153"/>
      <c r="MV988" s="153"/>
      <c r="MW988" s="153"/>
      <c r="MX988" s="153"/>
      <c r="MY988" s="153"/>
      <c r="MZ988" s="153"/>
      <c r="NA988" s="153"/>
      <c r="NB988" s="153"/>
      <c r="NC988" s="153"/>
      <c r="ND988" s="153"/>
      <c r="NE988" s="153"/>
      <c r="NF988" s="153"/>
      <c r="NG988" s="153"/>
      <c r="NH988" s="153"/>
      <c r="NI988" s="153"/>
      <c r="NJ988" s="153"/>
      <c r="NK988" s="153"/>
      <c r="NL988" s="153"/>
      <c r="NM988" s="153"/>
      <c r="NN988" s="153"/>
      <c r="NO988" s="153"/>
      <c r="NP988" s="153"/>
      <c r="NQ988" s="153"/>
      <c r="NR988" s="153"/>
      <c r="NS988" s="153"/>
      <c r="NT988" s="153"/>
      <c r="NU988" s="153"/>
      <c r="NV988" s="153"/>
      <c r="NW988" s="153"/>
      <c r="NX988" s="153"/>
      <c r="NY988" s="153"/>
      <c r="NZ988" s="153"/>
      <c r="OA988" s="153"/>
      <c r="OB988" s="153"/>
      <c r="OC988" s="153"/>
      <c r="OD988" s="153"/>
      <c r="OE988" s="153"/>
      <c r="OF988" s="153"/>
      <c r="OG988" s="153"/>
      <c r="OH988" s="153"/>
      <c r="OI988" s="153"/>
      <c r="OJ988" s="153"/>
      <c r="OK988" s="153"/>
      <c r="OL988" s="153"/>
      <c r="OM988" s="153"/>
      <c r="ON988" s="153"/>
      <c r="OO988" s="153"/>
      <c r="OP988" s="153"/>
      <c r="OQ988" s="153"/>
      <c r="OR988" s="153"/>
      <c r="OS988" s="153"/>
      <c r="OT988" s="153"/>
      <c r="OU988" s="153"/>
      <c r="OV988" s="153"/>
      <c r="OW988" s="153"/>
      <c r="OX988" s="153"/>
      <c r="OY988" s="153"/>
      <c r="OZ988" s="153"/>
      <c r="PA988" s="153"/>
      <c r="PB988" s="153"/>
      <c r="PC988" s="153"/>
      <c r="PD988" s="153"/>
      <c r="PE988" s="153"/>
      <c r="PF988" s="153"/>
      <c r="PG988" s="153"/>
      <c r="PH988" s="153"/>
      <c r="PI988" s="153"/>
      <c r="PJ988" s="153"/>
      <c r="PK988" s="153"/>
      <c r="PL988" s="153"/>
      <c r="PM988" s="153"/>
      <c r="PN988" s="153"/>
      <c r="PO988" s="153"/>
      <c r="PP988" s="153"/>
      <c r="PQ988" s="153"/>
      <c r="PR988" s="153"/>
      <c r="PS988" s="153"/>
      <c r="PT988" s="153"/>
      <c r="PU988" s="153"/>
      <c r="PV988" s="153"/>
      <c r="PW988" s="153"/>
      <c r="PX988" s="153"/>
      <c r="PY988" s="153"/>
      <c r="PZ988" s="153"/>
      <c r="QA988" s="153"/>
      <c r="QB988" s="153"/>
      <c r="QC988" s="153"/>
      <c r="QD988" s="153"/>
      <c r="QE988" s="153"/>
      <c r="QF988" s="153"/>
      <c r="QG988" s="153"/>
      <c r="QH988" s="153"/>
      <c r="QI988" s="153"/>
      <c r="QJ988" s="153"/>
      <c r="QK988" s="153"/>
      <c r="QL988" s="153"/>
      <c r="QM988" s="153"/>
      <c r="QN988" s="153"/>
      <c r="QO988" s="153"/>
      <c r="QP988" s="153"/>
      <c r="QQ988" s="153"/>
      <c r="QR988" s="153"/>
      <c r="QS988" s="153"/>
      <c r="QT988" s="153"/>
      <c r="QU988" s="153"/>
      <c r="QV988" s="153"/>
      <c r="QW988" s="153"/>
      <c r="QX988" s="153"/>
      <c r="QY988" s="153"/>
      <c r="QZ988" s="153"/>
      <c r="RA988" s="153"/>
      <c r="RB988" s="153"/>
      <c r="RC988" s="153"/>
      <c r="RD988" s="153"/>
      <c r="RE988" s="153"/>
      <c r="RF988" s="153"/>
      <c r="RG988" s="153"/>
      <c r="RH988" s="153"/>
      <c r="RI988" s="153"/>
      <c r="RJ988" s="153"/>
      <c r="RK988" s="153"/>
      <c r="RL988" s="153"/>
      <c r="RM988" s="153"/>
      <c r="RN988" s="153"/>
      <c r="RO988" s="153"/>
      <c r="RP988" s="153"/>
      <c r="RQ988" s="153"/>
      <c r="RR988" s="153"/>
      <c r="RS988" s="153"/>
      <c r="RT988" s="153"/>
      <c r="RU988" s="153"/>
      <c r="RV988" s="153"/>
      <c r="RW988" s="153"/>
      <c r="RX988" s="153"/>
      <c r="RY988" s="153"/>
      <c r="RZ988" s="153"/>
      <c r="SA988" s="153"/>
      <c r="SB988" s="153"/>
      <c r="SC988" s="153"/>
      <c r="SD988" s="153"/>
      <c r="SE988" s="153"/>
      <c r="SF988" s="153"/>
      <c r="SG988" s="153"/>
      <c r="SH988" s="153"/>
      <c r="SI988" s="153"/>
      <c r="SJ988" s="153"/>
      <c r="SK988" s="153"/>
      <c r="SL988" s="153"/>
      <c r="SM988" s="153"/>
      <c r="SN988" s="153"/>
      <c r="SO988" s="153"/>
      <c r="SP988" s="153"/>
      <c r="SQ988" s="153"/>
      <c r="SR988" s="153"/>
      <c r="SS988" s="153"/>
      <c r="ST988" s="153"/>
      <c r="SU988" s="153"/>
      <c r="SV988" s="153"/>
      <c r="SW988" s="153"/>
      <c r="SX988" s="153"/>
      <c r="SY988" s="153"/>
      <c r="SZ988" s="153"/>
      <c r="TA988" s="153"/>
      <c r="TB988" s="153"/>
      <c r="TC988" s="153"/>
      <c r="TD988" s="153"/>
      <c r="TE988" s="153"/>
      <c r="TF988" s="153"/>
      <c r="TG988" s="153"/>
      <c r="TH988" s="153"/>
      <c r="TI988" s="153"/>
      <c r="TJ988" s="153"/>
      <c r="TK988" s="153"/>
      <c r="TL988" s="153"/>
      <c r="TM988" s="153"/>
      <c r="TN988" s="153"/>
      <c r="TO988" s="153"/>
      <c r="TP988" s="153"/>
      <c r="TQ988" s="153"/>
      <c r="TR988" s="153"/>
      <c r="TS988" s="153"/>
      <c r="TT988" s="153"/>
      <c r="TU988" s="153"/>
      <c r="TV988" s="153"/>
      <c r="TW988" s="153"/>
      <c r="TX988" s="153"/>
      <c r="TY988" s="153"/>
      <c r="TZ988" s="153"/>
      <c r="UA988" s="153"/>
      <c r="UB988" s="153"/>
      <c r="UC988" s="153"/>
      <c r="UD988" s="153"/>
      <c r="UE988" s="153"/>
      <c r="UF988" s="153"/>
      <c r="UG988" s="153"/>
      <c r="UH988" s="153"/>
      <c r="UI988" s="153"/>
      <c r="UJ988" s="153"/>
      <c r="UK988" s="153"/>
      <c r="UL988" s="153"/>
      <c r="UM988" s="153"/>
      <c r="UN988" s="153"/>
      <c r="UO988" s="153"/>
      <c r="UP988" s="153"/>
      <c r="UQ988" s="153"/>
      <c r="UR988" s="153"/>
      <c r="US988" s="153"/>
      <c r="UT988" s="153"/>
      <c r="UU988" s="153"/>
      <c r="UV988" s="153"/>
      <c r="UW988" s="153"/>
      <c r="UX988" s="153"/>
      <c r="UY988" s="153"/>
      <c r="UZ988" s="153"/>
      <c r="VA988" s="153"/>
      <c r="VB988" s="153"/>
      <c r="VC988" s="153"/>
      <c r="VD988" s="153"/>
      <c r="VE988" s="153"/>
      <c r="VF988" s="153"/>
      <c r="VG988" s="153"/>
      <c r="VH988" s="153"/>
      <c r="VI988" s="153"/>
      <c r="VJ988" s="153"/>
      <c r="VK988" s="153"/>
      <c r="VL988" s="153"/>
      <c r="VM988" s="153"/>
      <c r="VN988" s="153"/>
      <c r="VO988" s="153"/>
      <c r="VP988" s="153"/>
      <c r="VQ988" s="153"/>
      <c r="VR988" s="153"/>
      <c r="VS988" s="153"/>
      <c r="VT988" s="153"/>
      <c r="VU988" s="153"/>
      <c r="VV988" s="153"/>
      <c r="VW988" s="153"/>
      <c r="VX988" s="153"/>
      <c r="VY988" s="153"/>
      <c r="VZ988" s="153"/>
      <c r="WA988" s="153"/>
      <c r="WB988" s="153"/>
      <c r="WC988" s="153"/>
      <c r="WD988" s="153"/>
      <c r="WE988" s="153"/>
      <c r="WF988" s="153"/>
      <c r="WG988" s="153"/>
      <c r="WH988" s="153"/>
      <c r="WI988" s="153"/>
      <c r="WJ988" s="153"/>
      <c r="WK988" s="153"/>
      <c r="WL988" s="153"/>
      <c r="WM988" s="153"/>
      <c r="WN988" s="153"/>
      <c r="WO988" s="153"/>
      <c r="WP988" s="153"/>
      <c r="WQ988" s="153"/>
      <c r="WR988" s="153"/>
      <c r="WS988" s="153"/>
      <c r="WT988" s="153"/>
      <c r="WU988" s="153"/>
      <c r="WV988" s="153"/>
      <c r="WW988" s="153"/>
      <c r="WX988" s="153"/>
      <c r="WY988" s="153"/>
      <c r="WZ988" s="153"/>
      <c r="XA988" s="153"/>
      <c r="XB988" s="153"/>
      <c r="XC988" s="153"/>
      <c r="XD988" s="153"/>
      <c r="XE988" s="153"/>
      <c r="XF988" s="153"/>
      <c r="XG988" s="153"/>
      <c r="XH988" s="153"/>
      <c r="XI988" s="153"/>
      <c r="XJ988" s="153"/>
      <c r="XK988" s="153"/>
      <c r="XL988" s="153"/>
      <c r="XM988" s="153"/>
      <c r="XN988" s="153"/>
      <c r="XO988" s="153"/>
      <c r="XP988" s="153"/>
      <c r="XQ988" s="153"/>
      <c r="XR988" s="153"/>
      <c r="XS988" s="153"/>
      <c r="XT988" s="153"/>
      <c r="XU988" s="153"/>
      <c r="XV988" s="153"/>
      <c r="XW988" s="153"/>
      <c r="XX988" s="153"/>
      <c r="XY988" s="153"/>
      <c r="XZ988" s="153"/>
      <c r="YA988" s="153"/>
      <c r="YB988" s="153"/>
      <c r="YC988" s="153"/>
      <c r="YD988" s="153"/>
      <c r="YE988" s="153"/>
      <c r="YF988" s="153"/>
      <c r="YG988" s="153"/>
      <c r="YH988" s="153"/>
      <c r="YI988" s="153"/>
      <c r="YJ988" s="153"/>
      <c r="YK988" s="153"/>
      <c r="YL988" s="153"/>
      <c r="YM988" s="153"/>
      <c r="YN988" s="153"/>
      <c r="YO988" s="153"/>
      <c r="YP988" s="153"/>
      <c r="YQ988" s="153"/>
      <c r="YR988" s="153"/>
      <c r="YS988" s="153"/>
      <c r="YT988" s="153"/>
      <c r="YU988" s="153"/>
      <c r="YV988" s="153"/>
      <c r="YW988" s="153"/>
      <c r="YX988" s="153"/>
      <c r="YY988" s="153"/>
      <c r="YZ988" s="153"/>
      <c r="ZA988" s="153"/>
      <c r="ZB988" s="153"/>
      <c r="ZC988" s="153"/>
      <c r="ZD988" s="153"/>
      <c r="ZE988" s="153"/>
      <c r="ZF988" s="153"/>
      <c r="ZG988" s="153"/>
      <c r="ZH988" s="153"/>
      <c r="ZI988" s="153"/>
      <c r="ZJ988" s="153"/>
      <c r="ZK988" s="153"/>
      <c r="ZL988" s="153"/>
      <c r="ZM988" s="153"/>
      <c r="ZN988" s="153"/>
      <c r="ZO988" s="153"/>
      <c r="ZP988" s="153"/>
      <c r="ZQ988" s="153"/>
      <c r="ZR988" s="153"/>
      <c r="ZS988" s="153"/>
      <c r="ZT988" s="153"/>
      <c r="ZU988" s="153"/>
      <c r="ZV988" s="153"/>
      <c r="ZW988" s="153"/>
      <c r="ZX988" s="153"/>
      <c r="ZY988" s="153"/>
      <c r="ZZ988" s="153"/>
      <c r="AAA988" s="153"/>
      <c r="AAB988" s="153"/>
      <c r="AAC988" s="153"/>
      <c r="AAD988" s="153"/>
      <c r="AAE988" s="153"/>
      <c r="AAF988" s="153"/>
      <c r="AAG988" s="153"/>
      <c r="AAH988" s="153"/>
      <c r="AAI988" s="153"/>
      <c r="AAJ988" s="153"/>
      <c r="AAK988" s="153"/>
      <c r="AAL988" s="153"/>
      <c r="AAM988" s="153"/>
      <c r="AAN988" s="153"/>
      <c r="AAO988" s="153"/>
      <c r="AAP988" s="153"/>
      <c r="AAQ988" s="153"/>
      <c r="AAR988" s="153"/>
      <c r="AAS988" s="153"/>
      <c r="AAT988" s="153"/>
      <c r="AAU988" s="153"/>
      <c r="AAV988" s="153"/>
      <c r="AAW988" s="153"/>
      <c r="AAX988" s="153"/>
      <c r="AAY988" s="153"/>
      <c r="AAZ988" s="153"/>
      <c r="ABA988" s="153"/>
      <c r="ABB988" s="153"/>
      <c r="ABC988" s="153"/>
      <c r="ABD988" s="153"/>
      <c r="ABE988" s="153"/>
      <c r="ABF988" s="153"/>
      <c r="ABG988" s="153"/>
      <c r="ABH988" s="153"/>
      <c r="ABI988" s="153"/>
      <c r="ABJ988" s="153"/>
      <c r="ABK988" s="153"/>
      <c r="ABL988" s="153"/>
      <c r="ABM988" s="153"/>
      <c r="ABN988" s="153"/>
      <c r="ABO988" s="153"/>
      <c r="ABP988" s="153"/>
      <c r="ABQ988" s="153"/>
      <c r="ABR988" s="153"/>
      <c r="ABS988" s="153"/>
      <c r="ABT988" s="153"/>
      <c r="ABU988" s="153"/>
      <c r="ABV988" s="153"/>
      <c r="ABW988" s="153"/>
      <c r="ABX988" s="153"/>
      <c r="ABY988" s="153"/>
      <c r="ABZ988" s="153"/>
      <c r="ACA988" s="153"/>
      <c r="ACB988" s="153"/>
      <c r="ACC988" s="153"/>
      <c r="ACD988" s="153"/>
      <c r="ACE988" s="153"/>
      <c r="ACF988" s="153"/>
      <c r="ACG988" s="153"/>
      <c r="ACH988" s="153"/>
      <c r="ACI988" s="153"/>
      <c r="ACJ988" s="153"/>
      <c r="ACK988" s="153"/>
      <c r="ACL988" s="153"/>
      <c r="ACM988" s="153"/>
      <c r="ACN988" s="153"/>
      <c r="ACO988" s="153"/>
      <c r="ACP988" s="153"/>
      <c r="ACQ988" s="153"/>
      <c r="ACR988" s="153"/>
      <c r="ACS988" s="153"/>
      <c r="ACT988" s="153"/>
      <c r="ACU988" s="153"/>
      <c r="ACV988" s="153"/>
      <c r="ACW988" s="153"/>
      <c r="ACX988" s="153"/>
      <c r="ACY988" s="153"/>
      <c r="ACZ988" s="153"/>
      <c r="ADA988" s="153"/>
      <c r="ADB988" s="153"/>
      <c r="ADC988" s="153"/>
      <c r="ADD988" s="153"/>
      <c r="ADE988" s="153"/>
      <c r="ADF988" s="153"/>
      <c r="ADG988" s="153"/>
      <c r="ADH988" s="153"/>
      <c r="ADI988" s="153"/>
      <c r="ADJ988" s="153"/>
      <c r="ADK988" s="153"/>
      <c r="ADL988" s="153"/>
      <c r="ADM988" s="153"/>
      <c r="ADN988" s="153"/>
      <c r="ADO988" s="153"/>
      <c r="ADP988" s="153"/>
      <c r="ADQ988" s="153"/>
      <c r="ADR988" s="153"/>
      <c r="ADS988" s="153"/>
      <c r="ADT988" s="153"/>
      <c r="ADU988" s="153"/>
      <c r="ADV988" s="153"/>
      <c r="ADW988" s="153"/>
      <c r="ADX988" s="153"/>
      <c r="ADY988" s="153"/>
      <c r="ADZ988" s="153"/>
      <c r="AEA988" s="153"/>
      <c r="AEB988" s="153"/>
      <c r="AEC988" s="153"/>
      <c r="AED988" s="153"/>
      <c r="AEE988" s="153"/>
      <c r="AEF988" s="153"/>
      <c r="AEG988" s="153"/>
      <c r="AEH988" s="153"/>
      <c r="AEI988" s="153"/>
      <c r="AEJ988" s="153"/>
      <c r="AEK988" s="153"/>
      <c r="AEL988" s="153"/>
      <c r="AEM988" s="153"/>
      <c r="AEN988" s="153"/>
      <c r="AEO988" s="153"/>
      <c r="AEP988" s="153"/>
      <c r="AEQ988" s="153"/>
      <c r="AER988" s="153"/>
      <c r="AES988" s="153"/>
      <c r="AET988" s="153"/>
      <c r="AEU988" s="153"/>
      <c r="AEV988" s="153"/>
      <c r="AEW988" s="153"/>
      <c r="AEX988" s="153"/>
      <c r="AEY988" s="153"/>
      <c r="AEZ988" s="153"/>
      <c r="AFA988" s="153"/>
      <c r="AFB988" s="153"/>
      <c r="AFC988" s="153"/>
      <c r="AFD988" s="153"/>
      <c r="AFE988" s="153"/>
      <c r="AFF988" s="153"/>
      <c r="AFG988" s="153"/>
      <c r="AFH988" s="153"/>
      <c r="AFI988" s="153"/>
      <c r="AFJ988" s="153"/>
      <c r="AFK988" s="153"/>
      <c r="AFL988" s="153"/>
      <c r="AFM988" s="153"/>
      <c r="AFN988" s="153"/>
      <c r="AFO988" s="153"/>
      <c r="AFP988" s="153"/>
      <c r="AFQ988" s="153"/>
      <c r="AFR988" s="153"/>
      <c r="AFS988" s="153"/>
      <c r="AFT988" s="153"/>
      <c r="AFU988" s="153"/>
      <c r="AFV988" s="153"/>
      <c r="AFW988" s="153"/>
      <c r="AFX988" s="153"/>
      <c r="AFY988" s="153"/>
      <c r="AFZ988" s="153"/>
      <c r="AGA988" s="153"/>
      <c r="AGB988" s="153"/>
      <c r="AGC988" s="153"/>
      <c r="AGD988" s="153"/>
      <c r="AGE988" s="153"/>
      <c r="AGF988" s="153"/>
      <c r="AGG988" s="153"/>
      <c r="AGH988" s="153"/>
      <c r="AGI988" s="153"/>
      <c r="AGJ988" s="153"/>
      <c r="AGK988" s="153"/>
      <c r="AGL988" s="153"/>
      <c r="AGM988" s="153"/>
      <c r="AGN988" s="153"/>
      <c r="AGO988" s="153"/>
      <c r="AGP988" s="153"/>
      <c r="AGQ988" s="153"/>
      <c r="AGR988" s="153"/>
      <c r="AGS988" s="153"/>
      <c r="AGT988" s="153"/>
      <c r="AGU988" s="153"/>
      <c r="AGV988" s="153"/>
      <c r="AGW988" s="153"/>
      <c r="AGX988" s="153"/>
      <c r="AGY988" s="153"/>
      <c r="AGZ988" s="153"/>
      <c r="AHA988" s="153"/>
      <c r="AHB988" s="153"/>
      <c r="AHC988" s="153"/>
      <c r="AHD988" s="153"/>
      <c r="AHE988" s="153"/>
      <c r="AHF988" s="153"/>
      <c r="AHG988" s="153"/>
      <c r="AHH988" s="153"/>
      <c r="AHI988" s="153"/>
      <c r="AHJ988" s="153"/>
      <c r="AHK988" s="153"/>
      <c r="AHL988" s="153"/>
      <c r="AHM988" s="153"/>
      <c r="AHN988" s="153"/>
      <c r="AHO988" s="153"/>
      <c r="AHP988" s="153"/>
      <c r="AHQ988" s="153"/>
      <c r="AHR988" s="153"/>
      <c r="AHS988" s="153"/>
      <c r="AHT988" s="153"/>
      <c r="AHU988" s="153"/>
      <c r="AHV988" s="153"/>
      <c r="AHW988" s="153"/>
      <c r="AHX988" s="153"/>
      <c r="AHY988" s="153"/>
      <c r="AHZ988" s="153"/>
      <c r="AIA988" s="153"/>
      <c r="AIB988" s="153"/>
      <c r="AIC988" s="153"/>
      <c r="AID988" s="153"/>
      <c r="AIE988" s="153"/>
      <c r="AIF988" s="153"/>
      <c r="AIG988" s="153"/>
      <c r="AIH988" s="153"/>
      <c r="AII988" s="153"/>
      <c r="AIJ988" s="153"/>
      <c r="AIK988" s="153"/>
      <c r="AIL988" s="153"/>
      <c r="AIM988" s="153"/>
      <c r="AIN988" s="153"/>
      <c r="AIO988" s="153"/>
      <c r="AIP988" s="153"/>
      <c r="AIQ988" s="153"/>
      <c r="AIR988" s="153"/>
      <c r="AIS988" s="153"/>
      <c r="AIT988" s="153"/>
      <c r="AIU988" s="153"/>
      <c r="AIV988" s="153"/>
      <c r="AIW988" s="153"/>
      <c r="AIX988" s="153"/>
      <c r="AIY988" s="153"/>
      <c r="AIZ988" s="153"/>
      <c r="AJA988" s="153"/>
      <c r="AJB988" s="153"/>
      <c r="AJC988" s="153"/>
      <c r="AJD988" s="153"/>
      <c r="AJE988" s="153"/>
      <c r="AJF988" s="153"/>
      <c r="AJG988" s="153"/>
      <c r="AJH988" s="153"/>
      <c r="AJI988" s="153"/>
      <c r="AJJ988" s="153"/>
      <c r="AJK988" s="153"/>
      <c r="AJL988" s="153"/>
      <c r="AJM988" s="153"/>
      <c r="AJN988" s="153"/>
      <c r="AJO988" s="153"/>
      <c r="AJP988" s="153"/>
      <c r="AJQ988" s="153"/>
      <c r="AJR988" s="153"/>
      <c r="AJS988" s="153"/>
      <c r="AJT988" s="153"/>
      <c r="AJU988" s="153"/>
      <c r="AJV988" s="153"/>
      <c r="AJW988" s="153"/>
      <c r="AJX988" s="153"/>
      <c r="AJY988" s="153"/>
      <c r="AJZ988" s="153"/>
      <c r="AKA988" s="153"/>
      <c r="AKB988" s="153"/>
      <c r="AKC988" s="153"/>
      <c r="AKD988" s="153"/>
      <c r="AKE988" s="153"/>
      <c r="AKF988" s="153"/>
      <c r="AKG988" s="153"/>
      <c r="AKH988" s="153"/>
      <c r="AKI988" s="153"/>
      <c r="AKJ988" s="153"/>
      <c r="AKK988" s="153"/>
      <c r="AKL988" s="153"/>
      <c r="AKM988" s="153"/>
      <c r="AKN988" s="153"/>
      <c r="AKO988" s="153"/>
      <c r="AKP988" s="153"/>
      <c r="AKQ988" s="153"/>
      <c r="AKR988" s="153"/>
      <c r="AKS988" s="153"/>
      <c r="AKT988" s="153"/>
      <c r="AKU988" s="153"/>
      <c r="AKV988" s="153"/>
      <c r="AKW988" s="153"/>
      <c r="AKX988" s="153"/>
      <c r="AKY988" s="153"/>
      <c r="AKZ988" s="153"/>
      <c r="ALA988" s="153"/>
      <c r="ALB988" s="153"/>
      <c r="ALC988" s="153"/>
      <c r="ALD988" s="153"/>
      <c r="ALE988" s="153"/>
      <c r="ALF988" s="153"/>
      <c r="ALG988" s="153"/>
      <c r="ALH988" s="153"/>
      <c r="ALI988" s="153"/>
      <c r="ALJ988" s="153"/>
      <c r="ALK988" s="153"/>
      <c r="ALL988" s="153"/>
      <c r="ALM988" s="153"/>
      <c r="ALN988" s="153"/>
      <c r="ALO988" s="153"/>
      <c r="ALP988" s="153"/>
      <c r="ALQ988" s="153"/>
      <c r="ALR988" s="153"/>
      <c r="ALS988" s="153"/>
      <c r="ALT988" s="153"/>
      <c r="ALU988" s="153"/>
      <c r="ALV988" s="153"/>
      <c r="ALW988" s="153"/>
      <c r="ALX988" s="153"/>
      <c r="ALY988" s="153"/>
      <c r="ALZ988" s="153"/>
      <c r="AMA988" s="153"/>
      <c r="AMB988" s="153"/>
      <c r="AMC988" s="153"/>
      <c r="AMD988" s="153"/>
      <c r="AME988" s="153"/>
      <c r="AMF988" s="153"/>
      <c r="AMG988" s="153"/>
      <c r="AMH988" s="153"/>
      <c r="AMI988" s="153"/>
      <c r="AMJ988" s="153"/>
      <c r="AMK988" s="153"/>
      <c r="AML988" s="153"/>
      <c r="AMM988" s="153"/>
      <c r="AMN988" s="153"/>
      <c r="AMO988" s="153"/>
      <c r="AMP988" s="153"/>
      <c r="AMQ988" s="153"/>
      <c r="AMR988" s="153"/>
      <c r="AMS988" s="153"/>
      <c r="AMT988" s="153"/>
      <c r="AMU988" s="153"/>
      <c r="AMV988" s="153"/>
      <c r="AMW988" s="153"/>
      <c r="AMX988" s="153"/>
      <c r="AMY988" s="153"/>
      <c r="AMZ988" s="153"/>
      <c r="ANA988" s="153"/>
      <c r="ANB988" s="153"/>
      <c r="ANC988" s="153"/>
      <c r="AND988" s="153"/>
      <c r="ANE988" s="153"/>
      <c r="ANF988" s="153"/>
      <c r="ANG988" s="153"/>
      <c r="ANH988" s="153"/>
      <c r="ANI988" s="153"/>
      <c r="ANJ988" s="153"/>
      <c r="ANK988" s="153"/>
      <c r="ANL988" s="153"/>
      <c r="ANM988" s="153"/>
      <c r="ANN988" s="153"/>
      <c r="ANO988" s="153"/>
      <c r="ANP988" s="153"/>
      <c r="ANQ988" s="153"/>
      <c r="ANR988" s="153"/>
      <c r="ANS988" s="153"/>
      <c r="ANT988" s="153"/>
      <c r="ANU988" s="153"/>
      <c r="ANV988" s="153"/>
      <c r="ANW988" s="153"/>
      <c r="ANX988" s="153"/>
      <c r="ANY988" s="153"/>
      <c r="ANZ988" s="153"/>
      <c r="AOA988" s="153"/>
      <c r="AOB988" s="153"/>
      <c r="AOC988" s="153"/>
      <c r="AOD988" s="153"/>
      <c r="AOE988" s="153"/>
      <c r="AOF988" s="153"/>
      <c r="AOG988" s="153"/>
      <c r="AOH988" s="153"/>
      <c r="AOI988" s="153"/>
      <c r="AOJ988" s="153"/>
      <c r="AOK988" s="153"/>
      <c r="AOL988" s="153"/>
      <c r="AOM988" s="153"/>
      <c r="AON988" s="153"/>
      <c r="AOO988" s="153"/>
      <c r="AOP988" s="153"/>
      <c r="AOQ988" s="153"/>
      <c r="AOR988" s="153"/>
      <c r="AOS988" s="153"/>
      <c r="AOT988" s="153"/>
      <c r="AOU988" s="153"/>
      <c r="AOV988" s="153"/>
      <c r="AOW988" s="153"/>
      <c r="AOX988" s="153"/>
      <c r="AOY988" s="153"/>
      <c r="AOZ988" s="153"/>
      <c r="APA988" s="153"/>
      <c r="APB988" s="153"/>
      <c r="APC988" s="153"/>
      <c r="APD988" s="153"/>
      <c r="APE988" s="153"/>
      <c r="APF988" s="153"/>
      <c r="APG988" s="153"/>
      <c r="APH988" s="153"/>
      <c r="API988" s="153"/>
      <c r="APJ988" s="153"/>
      <c r="APK988" s="153"/>
      <c r="APL988" s="153"/>
      <c r="APM988" s="153"/>
      <c r="APN988" s="153"/>
      <c r="APO988" s="153"/>
      <c r="APP988" s="153"/>
      <c r="APQ988" s="153"/>
      <c r="APR988" s="153"/>
      <c r="APS988" s="153"/>
      <c r="APT988" s="153"/>
      <c r="APU988" s="153"/>
      <c r="APV988" s="153"/>
      <c r="APW988" s="153"/>
      <c r="APX988" s="153"/>
      <c r="APY988" s="153"/>
      <c r="APZ988" s="153"/>
      <c r="AQA988" s="153"/>
      <c r="AQB988" s="153"/>
      <c r="AQC988" s="153"/>
      <c r="AQD988" s="153"/>
      <c r="AQE988" s="153"/>
      <c r="AQF988" s="153"/>
      <c r="AQG988" s="153"/>
      <c r="AQH988" s="153"/>
      <c r="AQI988" s="153"/>
      <c r="AQJ988" s="153"/>
      <c r="AQK988" s="153"/>
      <c r="AQL988" s="153"/>
      <c r="AQM988" s="153"/>
      <c r="AQN988" s="153"/>
      <c r="AQO988" s="153"/>
      <c r="AQP988" s="153"/>
      <c r="AQQ988" s="153"/>
      <c r="AQR988" s="153"/>
      <c r="AQS988" s="153"/>
      <c r="AQT988" s="153"/>
      <c r="AQU988" s="153"/>
      <c r="AQV988" s="153"/>
      <c r="AQW988" s="153"/>
      <c r="AQX988" s="153"/>
      <c r="AQY988" s="153"/>
      <c r="AQZ988" s="153"/>
      <c r="ARA988" s="153"/>
      <c r="ARB988" s="153"/>
      <c r="ARC988" s="153"/>
      <c r="ARD988" s="153"/>
      <c r="ARE988" s="153"/>
      <c r="ARF988" s="153"/>
      <c r="ARG988" s="153"/>
      <c r="ARH988" s="153"/>
      <c r="ARI988" s="153"/>
      <c r="ARJ988" s="153"/>
      <c r="ARK988" s="153"/>
      <c r="ARL988" s="153"/>
      <c r="ARM988" s="153"/>
      <c r="ARN988" s="153"/>
      <c r="ARO988" s="153"/>
      <c r="ARP988" s="153"/>
      <c r="ARQ988" s="153"/>
      <c r="ARR988" s="153"/>
      <c r="ARS988" s="153"/>
      <c r="ART988" s="153"/>
      <c r="ARU988" s="153"/>
      <c r="ARV988" s="153"/>
      <c r="ARW988" s="153"/>
      <c r="ARX988" s="153"/>
      <c r="ARY988" s="153"/>
      <c r="ARZ988" s="153"/>
      <c r="ASA988" s="153"/>
      <c r="ASB988" s="153"/>
      <c r="ASC988" s="153"/>
      <c r="ASD988" s="153"/>
      <c r="ASE988" s="153"/>
      <c r="ASF988" s="153"/>
      <c r="ASG988" s="153"/>
      <c r="ASH988" s="153"/>
      <c r="ASI988" s="153"/>
      <c r="ASJ988" s="153"/>
      <c r="ASK988" s="153"/>
      <c r="ASL988" s="153"/>
      <c r="ASM988" s="153"/>
      <c r="ASN988" s="153"/>
      <c r="ASO988" s="153"/>
      <c r="ASP988" s="153"/>
      <c r="ASQ988" s="153"/>
      <c r="ASR988" s="153"/>
      <c r="ASS988" s="153"/>
      <c r="AST988" s="153"/>
      <c r="ASU988" s="153"/>
      <c r="ASV988" s="153"/>
      <c r="ASW988" s="153"/>
      <c r="ASX988" s="153"/>
      <c r="ASY988" s="153"/>
      <c r="ASZ988" s="153"/>
      <c r="ATA988" s="153"/>
      <c r="ATB988" s="153"/>
      <c r="ATC988" s="153"/>
      <c r="ATD988" s="153"/>
      <c r="ATE988" s="153"/>
      <c r="ATF988" s="153"/>
      <c r="ATG988" s="153"/>
      <c r="ATH988" s="153"/>
      <c r="ATI988" s="153"/>
      <c r="ATJ988" s="153"/>
      <c r="ATK988" s="153"/>
      <c r="ATL988" s="153"/>
      <c r="ATM988" s="153"/>
      <c r="ATN988" s="153"/>
      <c r="ATO988" s="153"/>
      <c r="ATP988" s="153"/>
      <c r="ATQ988" s="153"/>
      <c r="ATR988" s="153"/>
      <c r="ATS988" s="153"/>
      <c r="ATT988" s="153"/>
      <c r="ATU988" s="153"/>
      <c r="ATV988" s="153"/>
      <c r="ATW988" s="153"/>
      <c r="ATX988" s="153"/>
      <c r="ATY988" s="153"/>
      <c r="ATZ988" s="153"/>
      <c r="AUA988" s="153"/>
      <c r="AUB988" s="153"/>
      <c r="AUC988" s="153"/>
      <c r="AUD988" s="153"/>
      <c r="AUE988" s="153"/>
      <c r="AUF988" s="153"/>
      <c r="AUG988" s="153"/>
      <c r="AUH988" s="153"/>
      <c r="AUI988" s="153"/>
      <c r="AUJ988" s="153"/>
      <c r="AUK988" s="153"/>
      <c r="AUL988" s="153"/>
      <c r="AUM988" s="153"/>
      <c r="AUN988" s="153"/>
      <c r="AUO988" s="153"/>
      <c r="AUP988" s="153"/>
      <c r="AUQ988" s="153"/>
      <c r="AUR988" s="153"/>
      <c r="AUS988" s="153"/>
      <c r="AUT988" s="153"/>
      <c r="AUU988" s="153"/>
      <c r="AUV988" s="153"/>
      <c r="AUW988" s="153"/>
      <c r="AUX988" s="153"/>
      <c r="AUY988" s="153"/>
      <c r="AUZ988" s="153"/>
      <c r="AVA988" s="153"/>
      <c r="AVB988" s="153"/>
      <c r="AVC988" s="153"/>
      <c r="AVD988" s="153"/>
      <c r="AVE988" s="153"/>
      <c r="AVF988" s="153"/>
      <c r="AVG988" s="153"/>
      <c r="AVH988" s="153"/>
      <c r="AVI988" s="153"/>
      <c r="AVJ988" s="153"/>
      <c r="AVK988" s="153"/>
      <c r="AVL988" s="153"/>
      <c r="AVM988" s="153"/>
      <c r="AVN988" s="153"/>
      <c r="AVO988" s="153"/>
      <c r="AVP988" s="153"/>
      <c r="AVQ988" s="153"/>
      <c r="AVR988" s="153"/>
      <c r="AVS988" s="153"/>
      <c r="AVT988" s="153"/>
      <c r="AVU988" s="153"/>
      <c r="AVV988" s="153"/>
      <c r="AVW988" s="153"/>
      <c r="AVX988" s="153"/>
      <c r="AVY988" s="153"/>
      <c r="AVZ988" s="153"/>
      <c r="AWA988" s="153"/>
      <c r="AWB988" s="153"/>
      <c r="AWC988" s="153"/>
      <c r="AWD988" s="153"/>
      <c r="AWE988" s="153"/>
      <c r="AWF988" s="153"/>
      <c r="AWG988" s="153"/>
      <c r="AWH988" s="153"/>
      <c r="AWI988" s="153"/>
      <c r="AWJ988" s="153"/>
      <c r="AWK988" s="153"/>
      <c r="AWL988" s="153"/>
      <c r="AWM988" s="153"/>
      <c r="AWN988" s="153"/>
      <c r="AWO988" s="153"/>
      <c r="AWP988" s="153"/>
      <c r="AWQ988" s="153"/>
      <c r="AWR988" s="153"/>
      <c r="AWS988" s="153"/>
      <c r="AWT988" s="153"/>
      <c r="AWU988" s="153"/>
      <c r="AWV988" s="153"/>
      <c r="AWW988" s="153"/>
      <c r="AWX988" s="153"/>
      <c r="AWY988" s="153"/>
      <c r="AWZ988" s="153"/>
      <c r="AXA988" s="153"/>
      <c r="AXB988" s="153"/>
      <c r="AXC988" s="153"/>
      <c r="AXD988" s="153"/>
      <c r="AXE988" s="153"/>
      <c r="AXF988" s="153"/>
      <c r="AXG988" s="153"/>
      <c r="AXH988" s="153"/>
      <c r="AXI988" s="153"/>
      <c r="AXJ988" s="153"/>
      <c r="AXK988" s="153"/>
      <c r="AXL988" s="153"/>
      <c r="AXM988" s="153"/>
      <c r="AXN988" s="153"/>
      <c r="AXO988" s="153"/>
      <c r="AXP988" s="153"/>
      <c r="AXQ988" s="153"/>
      <c r="AXR988" s="153"/>
      <c r="AXS988" s="153"/>
      <c r="AXT988" s="153"/>
      <c r="AXU988" s="153"/>
      <c r="AXV988" s="153"/>
      <c r="AXW988" s="153"/>
      <c r="AXX988" s="153"/>
      <c r="AXY988" s="153"/>
      <c r="AXZ988" s="153"/>
      <c r="AYA988" s="153"/>
      <c r="AYB988" s="153"/>
      <c r="AYC988" s="153"/>
      <c r="AYD988" s="153"/>
      <c r="AYE988" s="153"/>
      <c r="AYF988" s="153"/>
      <c r="AYG988" s="153"/>
      <c r="AYH988" s="153"/>
      <c r="AYI988" s="153"/>
      <c r="AYJ988" s="153"/>
      <c r="AYK988" s="153"/>
      <c r="AYL988" s="153"/>
      <c r="AYM988" s="153"/>
      <c r="AYN988" s="153"/>
      <c r="AYO988" s="153"/>
      <c r="AYP988" s="153"/>
      <c r="AYQ988" s="153"/>
      <c r="AYR988" s="153"/>
      <c r="AYS988" s="153"/>
      <c r="AYT988" s="153"/>
      <c r="AYU988" s="153"/>
      <c r="AYV988" s="153"/>
      <c r="AYW988" s="153"/>
      <c r="AYX988" s="153"/>
      <c r="AYY988" s="153"/>
      <c r="AYZ988" s="153"/>
      <c r="AZA988" s="153"/>
      <c r="AZB988" s="153"/>
      <c r="AZC988" s="153"/>
      <c r="AZD988" s="153"/>
      <c r="AZE988" s="153"/>
      <c r="AZF988" s="153"/>
      <c r="AZG988" s="153"/>
      <c r="AZH988" s="153"/>
      <c r="AZI988" s="153"/>
      <c r="AZJ988" s="153"/>
      <c r="AZK988" s="153"/>
      <c r="AZL988" s="153"/>
      <c r="AZM988" s="153"/>
      <c r="AZN988" s="153"/>
      <c r="AZO988" s="153"/>
      <c r="AZP988" s="153"/>
      <c r="AZQ988" s="153"/>
      <c r="AZR988" s="153"/>
      <c r="AZS988" s="153"/>
      <c r="AZT988" s="153"/>
      <c r="AZU988" s="153"/>
      <c r="AZV988" s="153"/>
      <c r="AZW988" s="153"/>
      <c r="AZX988" s="153"/>
      <c r="AZY988" s="153"/>
      <c r="AZZ988" s="153"/>
      <c r="BAA988" s="153"/>
      <c r="BAB988" s="153"/>
      <c r="BAC988" s="153"/>
      <c r="BAD988" s="153"/>
      <c r="BAE988" s="153"/>
      <c r="BAF988" s="153"/>
      <c r="BAG988" s="153"/>
      <c r="BAH988" s="153"/>
      <c r="BAI988" s="153"/>
      <c r="BAJ988" s="153"/>
      <c r="BAK988" s="153"/>
      <c r="BAL988" s="153"/>
      <c r="BAM988" s="153"/>
      <c r="BAN988" s="153"/>
      <c r="BAO988" s="153"/>
      <c r="BAP988" s="153"/>
      <c r="BAQ988" s="153"/>
      <c r="BAR988" s="153"/>
      <c r="BAS988" s="153"/>
      <c r="BAT988" s="153"/>
      <c r="BAU988" s="153"/>
      <c r="BAV988" s="153"/>
      <c r="BAW988" s="153"/>
      <c r="BAX988" s="153"/>
      <c r="BAY988" s="153"/>
      <c r="BAZ988" s="153"/>
      <c r="BBA988" s="153"/>
      <c r="BBB988" s="153"/>
      <c r="BBC988" s="153"/>
      <c r="BBD988" s="153"/>
      <c r="BBE988" s="153"/>
      <c r="BBF988" s="153"/>
      <c r="BBG988" s="153"/>
      <c r="BBH988" s="153"/>
      <c r="BBI988" s="153"/>
      <c r="BBJ988" s="153"/>
      <c r="BBK988" s="153"/>
      <c r="BBL988" s="153"/>
      <c r="BBM988" s="153"/>
      <c r="BBN988" s="153"/>
      <c r="BBO988" s="153"/>
      <c r="BBP988" s="153"/>
      <c r="BBQ988" s="153"/>
      <c r="BBR988" s="153"/>
      <c r="BBS988" s="153"/>
      <c r="BBT988" s="153"/>
      <c r="BBU988" s="153"/>
      <c r="BBV988" s="153"/>
      <c r="BBW988" s="153"/>
      <c r="BBX988" s="153"/>
      <c r="BBY988" s="153"/>
      <c r="BBZ988" s="153"/>
      <c r="BCA988" s="153"/>
      <c r="BCB988" s="153"/>
      <c r="BCC988" s="153"/>
      <c r="BCD988" s="153"/>
      <c r="BCE988" s="153"/>
      <c r="BCF988" s="153"/>
      <c r="BCG988" s="153"/>
      <c r="BCH988" s="153"/>
      <c r="BCI988" s="153"/>
      <c r="BCJ988" s="153"/>
      <c r="BCK988" s="153"/>
      <c r="BCL988" s="153"/>
      <c r="BCM988" s="153"/>
      <c r="BCN988" s="153"/>
      <c r="BCO988" s="153"/>
      <c r="BCP988" s="153"/>
      <c r="BCQ988" s="153"/>
      <c r="BCR988" s="153"/>
      <c r="BCS988" s="153"/>
      <c r="BCT988" s="153"/>
      <c r="BCU988" s="153"/>
      <c r="BCV988" s="153"/>
      <c r="BCW988" s="153"/>
      <c r="BCX988" s="153"/>
      <c r="BCY988" s="153"/>
      <c r="BCZ988" s="153"/>
      <c r="BDA988" s="153"/>
      <c r="BDB988" s="153"/>
      <c r="BDC988" s="153"/>
      <c r="BDD988" s="153"/>
      <c r="BDE988" s="153"/>
      <c r="BDF988" s="153"/>
      <c r="BDG988" s="153"/>
      <c r="BDH988" s="153"/>
      <c r="BDI988" s="153"/>
      <c r="BDJ988" s="153"/>
      <c r="BDK988" s="153"/>
      <c r="BDL988" s="153"/>
      <c r="BDM988" s="153"/>
      <c r="BDN988" s="153"/>
      <c r="BDO988" s="153"/>
      <c r="BDP988" s="153"/>
      <c r="BDQ988" s="153"/>
      <c r="BDR988" s="153"/>
      <c r="BDS988" s="153"/>
      <c r="BDT988" s="153"/>
      <c r="BDU988" s="153"/>
      <c r="BDV988" s="153"/>
      <c r="BDW988" s="153"/>
      <c r="BDX988" s="153"/>
      <c r="BDY988" s="153"/>
      <c r="BDZ988" s="153"/>
      <c r="BEA988" s="153"/>
      <c r="BEB988" s="153"/>
      <c r="BEC988" s="153"/>
      <c r="BED988" s="153"/>
      <c r="BEE988" s="153"/>
      <c r="BEF988" s="153"/>
      <c r="BEG988" s="153"/>
      <c r="BEH988" s="153"/>
      <c r="BEI988" s="153"/>
      <c r="BEJ988" s="153"/>
      <c r="BEK988" s="153"/>
      <c r="BEL988" s="153"/>
      <c r="BEM988" s="153"/>
      <c r="BEN988" s="153"/>
      <c r="BEO988" s="153"/>
      <c r="BEP988" s="153"/>
      <c r="BEQ988" s="153"/>
      <c r="BER988" s="153"/>
      <c r="BES988" s="153"/>
      <c r="BET988" s="153"/>
      <c r="BEU988" s="153"/>
      <c r="BEV988" s="153"/>
      <c r="BEW988" s="153"/>
      <c r="BEX988" s="153"/>
      <c r="BEY988" s="153"/>
      <c r="BEZ988" s="153"/>
      <c r="BFA988" s="153"/>
      <c r="BFB988" s="153"/>
      <c r="BFC988" s="153"/>
      <c r="BFD988" s="153"/>
      <c r="BFE988" s="153"/>
      <c r="BFF988" s="153"/>
      <c r="BFG988" s="153"/>
      <c r="BFH988" s="153"/>
      <c r="BFI988" s="153"/>
      <c r="BFJ988" s="153"/>
      <c r="BFK988" s="153"/>
      <c r="BFL988" s="153"/>
      <c r="BFM988" s="153"/>
      <c r="BFN988" s="153"/>
      <c r="BFO988" s="153"/>
      <c r="BFP988" s="153"/>
      <c r="BFQ988" s="153"/>
      <c r="BFR988" s="153"/>
      <c r="BFS988" s="153"/>
      <c r="BFT988" s="153"/>
      <c r="BFU988" s="153"/>
      <c r="BFV988" s="153"/>
      <c r="BFW988" s="153"/>
      <c r="BFX988" s="153"/>
      <c r="BFY988" s="153"/>
      <c r="BFZ988" s="153"/>
      <c r="BGA988" s="153"/>
      <c r="BGB988" s="153"/>
      <c r="BGC988" s="153"/>
      <c r="BGD988" s="153"/>
      <c r="BGE988" s="153"/>
      <c r="BGF988" s="153"/>
      <c r="BGG988" s="153"/>
      <c r="BGH988" s="153"/>
      <c r="BGI988" s="153"/>
      <c r="BGJ988" s="153"/>
      <c r="BGK988" s="153"/>
      <c r="BGL988" s="153"/>
      <c r="BGM988" s="153"/>
      <c r="BGN988" s="153"/>
      <c r="BGO988" s="153"/>
      <c r="BGP988" s="153"/>
      <c r="BGQ988" s="153"/>
      <c r="BGR988" s="153"/>
      <c r="BGS988" s="153"/>
      <c r="BGT988" s="153"/>
      <c r="BGU988" s="153"/>
      <c r="BGV988" s="153"/>
      <c r="BGW988" s="153"/>
      <c r="BGX988" s="153"/>
      <c r="BGY988" s="153"/>
      <c r="BGZ988" s="153"/>
      <c r="BHA988" s="153"/>
      <c r="BHB988" s="153"/>
      <c r="BHC988" s="153"/>
      <c r="BHD988" s="153"/>
      <c r="BHE988" s="153"/>
      <c r="BHF988" s="153"/>
      <c r="BHG988" s="153"/>
      <c r="BHH988" s="153"/>
      <c r="BHI988" s="153"/>
      <c r="BHJ988" s="153"/>
      <c r="BHK988" s="153"/>
      <c r="BHL988" s="153"/>
      <c r="BHM988" s="153"/>
      <c r="BHN988" s="153"/>
      <c r="BHO988" s="153"/>
      <c r="BHP988" s="153"/>
      <c r="BHQ988" s="153"/>
      <c r="BHR988" s="153"/>
      <c r="BHS988" s="153"/>
      <c r="BHT988" s="153"/>
      <c r="BHU988" s="153"/>
      <c r="BHV988" s="153"/>
      <c r="BHW988" s="153"/>
      <c r="BHX988" s="153"/>
      <c r="BHY988" s="153"/>
      <c r="BHZ988" s="153"/>
      <c r="BIA988" s="153"/>
      <c r="BIB988" s="153"/>
      <c r="BIC988" s="153"/>
      <c r="BID988" s="153"/>
      <c r="BIE988" s="153"/>
      <c r="BIF988" s="153"/>
      <c r="BIG988" s="153"/>
      <c r="BIH988" s="153"/>
      <c r="BII988" s="153"/>
      <c r="BIJ988" s="153"/>
      <c r="BIK988" s="153"/>
      <c r="BIL988" s="153"/>
      <c r="BIM988" s="153"/>
      <c r="BIN988" s="153"/>
      <c r="BIO988" s="153"/>
      <c r="BIP988" s="153"/>
      <c r="BIQ988" s="153"/>
      <c r="BIR988" s="153"/>
      <c r="BIS988" s="153"/>
      <c r="BIT988" s="153"/>
      <c r="BIU988" s="153"/>
      <c r="BIV988" s="153"/>
      <c r="BIW988" s="153"/>
      <c r="BIX988" s="153"/>
      <c r="BIY988" s="153"/>
      <c r="BIZ988" s="153"/>
      <c r="BJA988" s="153"/>
      <c r="BJB988" s="153"/>
      <c r="BJC988" s="153"/>
      <c r="BJD988" s="153"/>
      <c r="BJE988" s="153"/>
      <c r="BJF988" s="153"/>
      <c r="BJG988" s="153"/>
      <c r="BJH988" s="153"/>
      <c r="BJI988" s="153"/>
      <c r="BJJ988" s="153"/>
      <c r="BJK988" s="153"/>
      <c r="BJL988" s="153"/>
      <c r="BJM988" s="153"/>
      <c r="BJN988" s="153"/>
      <c r="BJO988" s="153"/>
      <c r="BJP988" s="153"/>
      <c r="BJQ988" s="153"/>
      <c r="BJR988" s="153"/>
      <c r="BJS988" s="153"/>
      <c r="BJT988" s="153"/>
      <c r="BJU988" s="153"/>
      <c r="BJV988" s="153"/>
      <c r="BJW988" s="153"/>
      <c r="BJX988" s="153"/>
      <c r="BJY988" s="153"/>
      <c r="BJZ988" s="153"/>
      <c r="BKA988" s="153"/>
      <c r="BKB988" s="153"/>
      <c r="BKC988" s="153"/>
      <c r="BKD988" s="153"/>
      <c r="BKE988" s="153"/>
      <c r="BKF988" s="153"/>
      <c r="BKG988" s="153"/>
      <c r="BKH988" s="153"/>
      <c r="BKI988" s="153"/>
      <c r="BKJ988" s="153"/>
      <c r="BKK988" s="153"/>
      <c r="BKL988" s="153"/>
      <c r="BKM988" s="153"/>
      <c r="BKN988" s="153"/>
      <c r="BKO988" s="153"/>
      <c r="BKP988" s="153"/>
      <c r="BKQ988" s="153"/>
      <c r="BKR988" s="153"/>
      <c r="BKS988" s="153"/>
      <c r="BKT988" s="153"/>
      <c r="BKU988" s="153"/>
      <c r="BKV988" s="153"/>
      <c r="BKW988" s="153"/>
      <c r="BKX988" s="153"/>
      <c r="BKY988" s="153"/>
      <c r="BKZ988" s="153"/>
      <c r="BLA988" s="153"/>
      <c r="BLB988" s="153"/>
      <c r="BLC988" s="153"/>
      <c r="BLD988" s="153"/>
      <c r="BLE988" s="153"/>
      <c r="BLF988" s="153"/>
      <c r="BLG988" s="153"/>
      <c r="BLH988" s="153"/>
      <c r="BLI988" s="153"/>
      <c r="BLJ988" s="153"/>
      <c r="BLK988" s="153"/>
      <c r="BLL988" s="153"/>
      <c r="BLM988" s="153"/>
      <c r="BLN988" s="153"/>
      <c r="BLO988" s="153"/>
      <c r="BLP988" s="153"/>
      <c r="BLQ988" s="153"/>
      <c r="BLR988" s="153"/>
      <c r="BLS988" s="153"/>
      <c r="BLT988" s="153"/>
      <c r="BLU988" s="153"/>
      <c r="BLV988" s="153"/>
      <c r="BLW988" s="153"/>
      <c r="BLX988" s="153"/>
      <c r="BLY988" s="153"/>
      <c r="BLZ988" s="153"/>
      <c r="BMA988" s="153"/>
      <c r="BMB988" s="153"/>
      <c r="BMC988" s="153"/>
      <c r="BMD988" s="153"/>
      <c r="BME988" s="153"/>
      <c r="BMF988" s="153"/>
      <c r="BMG988" s="153"/>
      <c r="BMH988" s="153"/>
      <c r="BMI988" s="153"/>
      <c r="BMJ988" s="153"/>
      <c r="BMK988" s="153"/>
      <c r="BML988" s="153"/>
      <c r="BMM988" s="153"/>
      <c r="BMN988" s="153"/>
      <c r="BMO988" s="153"/>
      <c r="BMP988" s="153"/>
      <c r="BMQ988" s="153"/>
      <c r="BMR988" s="153"/>
      <c r="BMS988" s="153"/>
      <c r="BMT988" s="153"/>
      <c r="BMU988" s="153"/>
      <c r="BMV988" s="153"/>
      <c r="BMW988" s="153"/>
      <c r="BMX988" s="153"/>
      <c r="BMY988" s="153"/>
      <c r="BMZ988" s="153"/>
      <c r="BNA988" s="153"/>
      <c r="BNB988" s="153"/>
      <c r="BNC988" s="153"/>
      <c r="BND988" s="153"/>
      <c r="BNE988" s="153"/>
      <c r="BNF988" s="153"/>
      <c r="BNG988" s="153"/>
      <c r="BNH988" s="153"/>
      <c r="BNI988" s="153"/>
      <c r="BNJ988" s="153"/>
      <c r="BNK988" s="153"/>
      <c r="BNL988" s="153"/>
      <c r="BNM988" s="153"/>
      <c r="BNN988" s="153"/>
      <c r="BNO988" s="153"/>
      <c r="BNP988" s="153"/>
      <c r="BNQ988" s="153"/>
      <c r="BNR988" s="153"/>
      <c r="BNS988" s="153"/>
      <c r="BNT988" s="153"/>
      <c r="BNU988" s="153"/>
      <c r="BNV988" s="153"/>
      <c r="BNW988" s="153"/>
      <c r="BNX988" s="153"/>
      <c r="BNY988" s="153"/>
      <c r="BNZ988" s="153"/>
      <c r="BOA988" s="153"/>
      <c r="BOB988" s="153"/>
      <c r="BOC988" s="153"/>
      <c r="BOD988" s="153"/>
      <c r="BOE988" s="153"/>
      <c r="BOF988" s="153"/>
      <c r="BOG988" s="153"/>
      <c r="BOH988" s="153"/>
      <c r="BOI988" s="153"/>
      <c r="BOJ988" s="153"/>
      <c r="BOK988" s="153"/>
      <c r="BOL988" s="153"/>
      <c r="BOM988" s="153"/>
      <c r="BON988" s="153"/>
      <c r="BOO988" s="153"/>
      <c r="BOP988" s="153"/>
      <c r="BOQ988" s="153"/>
      <c r="BOR988" s="153"/>
      <c r="BOS988" s="153"/>
      <c r="BOT988" s="153"/>
      <c r="BOU988" s="153"/>
      <c r="BOV988" s="153"/>
      <c r="BOW988" s="153"/>
      <c r="BOX988" s="153"/>
      <c r="BOY988" s="153"/>
      <c r="BOZ988" s="153"/>
      <c r="BPA988" s="153"/>
      <c r="BPB988" s="153"/>
      <c r="BPC988" s="153"/>
      <c r="BPD988" s="153"/>
      <c r="BPE988" s="153"/>
      <c r="BPF988" s="153"/>
      <c r="BPG988" s="153"/>
      <c r="BPH988" s="153"/>
      <c r="BPI988" s="153"/>
      <c r="BPJ988" s="153"/>
      <c r="BPK988" s="153"/>
      <c r="BPL988" s="153"/>
      <c r="BPM988" s="153"/>
      <c r="BPN988" s="153"/>
      <c r="BPO988" s="153"/>
      <c r="BPP988" s="153"/>
      <c r="BPQ988" s="153"/>
      <c r="BPR988" s="153"/>
      <c r="BPS988" s="153"/>
      <c r="BPT988" s="153"/>
      <c r="BPU988" s="153"/>
      <c r="BPV988" s="153"/>
      <c r="BPW988" s="153"/>
      <c r="BPX988" s="153"/>
      <c r="BPY988" s="153"/>
      <c r="BPZ988" s="153"/>
      <c r="BQA988" s="153"/>
      <c r="BQB988" s="153"/>
      <c r="BQC988" s="153"/>
      <c r="BQD988" s="153"/>
      <c r="BQE988" s="153"/>
      <c r="BQF988" s="153"/>
      <c r="BQG988" s="153"/>
      <c r="BQH988" s="153"/>
      <c r="BQI988" s="153"/>
      <c r="BQJ988" s="153"/>
      <c r="BQK988" s="153"/>
      <c r="BQL988" s="153"/>
      <c r="BQM988" s="153"/>
      <c r="BQN988" s="153"/>
      <c r="BQO988" s="153"/>
      <c r="BQP988" s="153"/>
      <c r="BQQ988" s="153"/>
      <c r="BQR988" s="153"/>
      <c r="BQS988" s="153"/>
      <c r="BQT988" s="153"/>
      <c r="BQU988" s="153"/>
      <c r="BQV988" s="153"/>
      <c r="BQW988" s="153"/>
      <c r="BQX988" s="153"/>
      <c r="BQY988" s="153"/>
      <c r="BQZ988" s="153"/>
      <c r="BRA988" s="153"/>
      <c r="BRB988" s="153"/>
      <c r="BRC988" s="153"/>
      <c r="BRD988" s="153"/>
      <c r="BRE988" s="153"/>
      <c r="BRF988" s="153"/>
      <c r="BRG988" s="153"/>
      <c r="BRH988" s="153"/>
      <c r="BRI988" s="153"/>
      <c r="BRJ988" s="153"/>
      <c r="BRK988" s="153"/>
      <c r="BRL988" s="153"/>
      <c r="BRM988" s="153"/>
      <c r="BRN988" s="153"/>
      <c r="BRO988" s="153"/>
      <c r="BRP988" s="153"/>
      <c r="BRQ988" s="153"/>
      <c r="BRR988" s="153"/>
      <c r="BRS988" s="153"/>
      <c r="BRT988" s="153"/>
      <c r="BRU988" s="153"/>
      <c r="BRV988" s="153"/>
      <c r="BRW988" s="153"/>
      <c r="BRX988" s="153"/>
      <c r="BRY988" s="153"/>
      <c r="BRZ988" s="153"/>
      <c r="BSA988" s="153"/>
      <c r="BSB988" s="153"/>
      <c r="BSC988" s="153"/>
      <c r="BSD988" s="153"/>
      <c r="BSE988" s="153"/>
      <c r="BSF988" s="153"/>
      <c r="BSG988" s="153"/>
      <c r="BSH988" s="153"/>
      <c r="BSI988" s="153"/>
      <c r="BSJ988" s="153"/>
      <c r="BSK988" s="153"/>
      <c r="BSL988" s="153"/>
      <c r="BSM988" s="153"/>
      <c r="BSN988" s="153"/>
      <c r="BSO988" s="153"/>
      <c r="BSP988" s="153"/>
      <c r="BSQ988" s="153"/>
      <c r="BSR988" s="153"/>
      <c r="BSS988" s="153"/>
      <c r="BST988" s="153"/>
      <c r="BSU988" s="153"/>
      <c r="BSV988" s="153"/>
      <c r="BSW988" s="153"/>
      <c r="BSX988" s="153"/>
      <c r="BSY988" s="153"/>
      <c r="BSZ988" s="153"/>
      <c r="BTA988" s="153"/>
      <c r="BTB988" s="153"/>
      <c r="BTC988" s="153"/>
      <c r="BTD988" s="153"/>
      <c r="BTE988" s="153"/>
      <c r="BTF988" s="153"/>
      <c r="BTG988" s="153"/>
      <c r="BTH988" s="153"/>
      <c r="BTI988" s="153"/>
      <c r="BTJ988" s="153"/>
      <c r="BTK988" s="153"/>
      <c r="BTL988" s="153"/>
      <c r="BTM988" s="153"/>
      <c r="BTN988" s="153"/>
      <c r="BTO988" s="153"/>
      <c r="BTP988" s="153"/>
      <c r="BTQ988" s="153"/>
      <c r="BTR988" s="153"/>
      <c r="BTS988" s="153"/>
      <c r="BTT988" s="153"/>
      <c r="BTU988" s="153"/>
      <c r="BTV988" s="153"/>
      <c r="BTW988" s="153"/>
      <c r="BTX988" s="153"/>
      <c r="BTY988" s="153"/>
      <c r="BTZ988" s="153"/>
      <c r="BUA988" s="153"/>
      <c r="BUB988" s="153"/>
      <c r="BUC988" s="153"/>
      <c r="BUD988" s="153"/>
      <c r="BUE988" s="153"/>
      <c r="BUF988" s="153"/>
      <c r="BUG988" s="153"/>
      <c r="BUH988" s="153"/>
      <c r="BUI988" s="153"/>
      <c r="BUJ988" s="153"/>
      <c r="BUK988" s="153"/>
      <c r="BUL988" s="153"/>
      <c r="BUM988" s="153"/>
      <c r="BUN988" s="153"/>
      <c r="BUO988" s="153"/>
      <c r="BUP988" s="153"/>
      <c r="BUQ988" s="153"/>
      <c r="BUR988" s="153"/>
      <c r="BUS988" s="153"/>
      <c r="BUT988" s="153"/>
      <c r="BUU988" s="153"/>
      <c r="BUV988" s="153"/>
      <c r="BUW988" s="153"/>
      <c r="BUX988" s="153"/>
      <c r="BUY988" s="153"/>
      <c r="BUZ988" s="153"/>
      <c r="BVA988" s="153"/>
      <c r="BVB988" s="153"/>
      <c r="BVC988" s="153"/>
      <c r="BVD988" s="153"/>
      <c r="BVE988" s="153"/>
      <c r="BVF988" s="153"/>
      <c r="BVG988" s="153"/>
      <c r="BVH988" s="153"/>
      <c r="BVI988" s="153"/>
      <c r="BVJ988" s="153"/>
      <c r="BVK988" s="153"/>
      <c r="BVL988" s="153"/>
      <c r="BVM988" s="153"/>
      <c r="BVN988" s="153"/>
      <c r="BVO988" s="153"/>
      <c r="BVP988" s="153"/>
      <c r="BVQ988" s="153"/>
      <c r="BVR988" s="153"/>
      <c r="BVS988" s="153"/>
      <c r="BVT988" s="153"/>
      <c r="BVU988" s="153"/>
      <c r="BVV988" s="153"/>
      <c r="BVW988" s="153"/>
      <c r="BVX988" s="153"/>
      <c r="BVY988" s="153"/>
      <c r="BVZ988" s="153"/>
      <c r="BWA988" s="153"/>
      <c r="BWB988" s="153"/>
      <c r="BWC988" s="153"/>
      <c r="BWD988" s="153"/>
      <c r="BWE988" s="153"/>
      <c r="BWF988" s="153"/>
      <c r="BWG988" s="153"/>
      <c r="BWH988" s="153"/>
      <c r="BWI988" s="153"/>
      <c r="BWJ988" s="153"/>
      <c r="BWK988" s="153"/>
      <c r="BWL988" s="153"/>
      <c r="BWM988" s="153"/>
      <c r="BWN988" s="153"/>
      <c r="BWO988" s="153"/>
      <c r="BWP988" s="153"/>
      <c r="BWQ988" s="153"/>
      <c r="BWR988" s="153"/>
      <c r="BWS988" s="153"/>
      <c r="BWT988" s="153"/>
      <c r="BWU988" s="153"/>
      <c r="BWV988" s="153"/>
      <c r="BWW988" s="153"/>
      <c r="BWX988" s="153"/>
      <c r="BWY988" s="153"/>
      <c r="BWZ988" s="153"/>
      <c r="BXA988" s="153"/>
      <c r="BXB988" s="153"/>
      <c r="BXC988" s="153"/>
      <c r="BXD988" s="153"/>
      <c r="BXE988" s="153"/>
      <c r="BXF988" s="153"/>
      <c r="BXG988" s="153"/>
      <c r="BXH988" s="153"/>
      <c r="BXI988" s="153"/>
      <c r="BXJ988" s="153"/>
      <c r="BXK988" s="153"/>
      <c r="BXL988" s="153"/>
      <c r="BXM988" s="153"/>
      <c r="BXN988" s="153"/>
      <c r="BXO988" s="153"/>
      <c r="BXP988" s="153"/>
      <c r="BXQ988" s="153"/>
      <c r="BXR988" s="153"/>
      <c r="BXS988" s="153"/>
      <c r="BXT988" s="153"/>
      <c r="BXU988" s="153"/>
      <c r="BXV988" s="153"/>
      <c r="BXW988" s="153"/>
      <c r="BXX988" s="153"/>
      <c r="BXY988" s="153"/>
      <c r="BXZ988" s="153"/>
      <c r="BYA988" s="153"/>
      <c r="BYB988" s="153"/>
      <c r="BYC988" s="153"/>
      <c r="BYD988" s="153"/>
      <c r="BYE988" s="153"/>
      <c r="BYF988" s="153"/>
      <c r="BYG988" s="153"/>
      <c r="BYH988" s="153"/>
      <c r="BYI988" s="153"/>
      <c r="BYJ988" s="153"/>
      <c r="BYK988" s="153"/>
      <c r="BYL988" s="153"/>
      <c r="BYM988" s="153"/>
      <c r="BYN988" s="153"/>
      <c r="BYO988" s="153"/>
      <c r="BYP988" s="153"/>
    </row>
    <row r="989" spans="1:2018" s="97" customFormat="1" ht="12.75" customHeight="1">
      <c r="C989" s="237">
        <v>2020</v>
      </c>
      <c r="D989" s="101" t="s">
        <v>191</v>
      </c>
      <c r="E989" s="101" t="s">
        <v>185</v>
      </c>
      <c r="H989" s="182">
        <f>INDEX(Inputs!$V$260:$V$287,MATCH($B969,Inputs!$C$260:$C$287,0))/conv_2020_2015</f>
        <v>0</v>
      </c>
      <c r="I989" s="171"/>
      <c r="J989" s="171">
        <f t="shared" ref="J989" si="4993">IF($I972="n/a",0,IF(J$4&gt;third_reg_period,IF(J$4&lt;=$I972+$C989,$H989/($I972-5),IF(AND($H989&lt;&gt;0,I989=0,J$4=$C989+$I972+1),$H989,0)),0))</f>
        <v>0</v>
      </c>
      <c r="K989" s="171">
        <f t="shared" ref="K989" si="4994">IF($I972="n/a",0,IF(K$4&gt;third_reg_period,IF(K$4&lt;=$I972+$C989,$H989/($I972-5),IF(AND($H989&lt;&gt;0,J989=0,K$4=$C989+$I972+1),$H989,0)),0))</f>
        <v>0</v>
      </c>
      <c r="L989" s="171">
        <f t="shared" ref="L989" si="4995">IF($I972="n/a",0,IF(L$4&gt;third_reg_period,IF(L$4&lt;=$I972+$C989,$H989/($I972-5),IF(AND($H989&lt;&gt;0,K989=0,L$4=$C989+$I972+1),$H989,0)),0))</f>
        <v>0</v>
      </c>
      <c r="M989" s="171">
        <f t="shared" ref="M989" si="4996">IF($I972="n/a",0,IF(M$4&gt;third_reg_period,IF(M$4&lt;=$I972+$C989,$H989/($I972-5),IF(AND($H989&lt;&gt;0,L989=0,M$4=$C989+$I972+1),$H989,0)),0))</f>
        <v>0</v>
      </c>
      <c r="N989" s="171">
        <f t="shared" ref="N989" si="4997">IF($I972="n/a",0,IF(N$4&gt;third_reg_period,IF(N$4&lt;=$I972+$C989,$H989/($I972-5),IF(AND($H989&lt;&gt;0,M989=0,N$4=$C989+$I972+1),$H989,0)),0))</f>
        <v>0</v>
      </c>
      <c r="O989" s="171">
        <f t="shared" ref="O989" si="4998">IF($I972="n/a",0,IF(O$4&gt;third_reg_period,IF(O$4&lt;=$I972+$C989,$H989/($I972-5),IF(AND($H989&lt;&gt;0,N989=0,O$4=$C989+$I972+1),$H989,0)),0))</f>
        <v>0</v>
      </c>
      <c r="P989" s="171">
        <f t="shared" ref="P989" si="4999">IF($I972="n/a",0,IF(P$4&gt;third_reg_period,IF(P$4&lt;=$I972+$C989,$H989/($I972-5),IF(AND($H989&lt;&gt;0,O989=0,P$4=$C989+$I972+1),$H989,0)),0))</f>
        <v>0</v>
      </c>
      <c r="Q989" s="171">
        <f t="shared" ref="Q989" si="5000">IF($I972="n/a",0,IF(Q$4&gt;third_reg_period,IF(Q$4&lt;=$I972+$C989,$H989/($I972-5),IF(AND($H989&lt;&gt;0,P989=0,Q$4=$C989+$I972+1),$H989,0)),0))</f>
        <v>0</v>
      </c>
      <c r="R989" s="171">
        <f t="shared" ref="R989" si="5001">IF($I972="n/a",0,IF(R$4&gt;third_reg_period,IF(R$4&lt;=$I972+$C989,$H989/($I972-5),IF(AND($H989&lt;&gt;0,Q989=0,R$4=$C989+$I972+1),$H989,0)),0))</f>
        <v>0</v>
      </c>
      <c r="S989" s="171">
        <f t="shared" ref="S989" si="5002">IF($I972="n/a",0,IF(S$4&gt;third_reg_period,IF(S$4&lt;=$I972+$C989,$H989/($I972-5),IF(AND($H989&lt;&gt;0,R989=0,S$4=$C989+$I972+1),$H989,0)),0))</f>
        <v>0</v>
      </c>
      <c r="T989" s="171">
        <f t="shared" ref="T989" si="5003">IF($I972="n/a",0,IF(T$4&gt;third_reg_period,IF(T$4&lt;=$I972+$C989,$H989/($I972-5),IF(AND($H989&lt;&gt;0,S989=0,T$4=$C989+$I972+1),$H989,0)),0))</f>
        <v>0</v>
      </c>
      <c r="U989" s="171">
        <f t="shared" ref="U989" si="5004">IF($I972="n/a",0,IF(U$4&gt;third_reg_period,IF(U$4&lt;=$I972+$C989,$H989/($I972-5),IF(AND($H989&lt;&gt;0,T989=0,U$4=$C989+$I972+1),$H989,0)),0))</f>
        <v>0</v>
      </c>
      <c r="V989" s="171">
        <f t="shared" ref="V989" si="5005">IF($I972="n/a",0,IF(V$4&gt;third_reg_period,IF(V$4&lt;=$I972+$C989,$H989/($I972-5),IF(AND($H989&lt;&gt;0,U989=0,V$4=$C989+$I972+1),$H989,0)),0))</f>
        <v>0</v>
      </c>
      <c r="W989" s="171">
        <f t="shared" ref="W989" si="5006">IF($I972="n/a",0,IF(W$4&gt;third_reg_period,IF(W$4&lt;=$I972+$C989,$H989/($I972-5),IF(AND($H989&lt;&gt;0,V989=0,W$4=$C989+$I972+1),$H989,0)),0))</f>
        <v>0</v>
      </c>
      <c r="X989" s="171">
        <f t="shared" ref="X989" si="5007">IF($I972="n/a",0,IF(X$4&gt;third_reg_period,IF(X$4&lt;=$I972+$C989,$H989/($I972-5),IF(AND($H989&lt;&gt;0,W989=0,X$4=$C989+$I972+1),$H989,0)),0))</f>
        <v>0</v>
      </c>
      <c r="Y989" s="171">
        <f t="shared" ref="Y989" si="5008">IF($I972="n/a",0,IF(Y$4&gt;third_reg_period,IF(Y$4&lt;=$I972+$C989,$H989/($I972-5),IF(AND($H989&lt;&gt;0,X989=0,Y$4=$C989+$I972+1),$H989,0)),0))</f>
        <v>0</v>
      </c>
      <c r="Z989" s="171">
        <f t="shared" ref="Z989" si="5009">IF($I972="n/a",0,IF(Z$4&gt;third_reg_period,IF(Z$4&lt;=$I972+$C989,$H989/($I972-5),IF(AND($H989&lt;&gt;0,Y989=0,Z$4=$C989+$I972+1),$H989,0)),0))</f>
        <v>0</v>
      </c>
      <c r="AA989" s="171">
        <f t="shared" ref="AA989" si="5010">IF($I972="n/a",0,IF(AA$4&gt;third_reg_period,IF(AA$4&lt;=$I972+$C989,$H989/($I972-5),IF(AND($H989&lt;&gt;0,Z989=0,AA$4=$C989+$I972+1),$H989,0)),0))</f>
        <v>0</v>
      </c>
      <c r="AB989" s="171">
        <f t="shared" ref="AB989" si="5011">IF($I972="n/a",0,IF(AB$4&gt;third_reg_period,IF(AB$4&lt;=$I972+$C989,$H989/($I972-5),IF(AND($H989&lt;&gt;0,AA989=0,AB$4=$C989+$I972+1),$H989,0)),0))</f>
        <v>0</v>
      </c>
      <c r="AC989" s="171">
        <f t="shared" ref="AC989" si="5012">IF($I972="n/a",0,IF(AC$4&gt;third_reg_period,IF(AC$4&lt;=$I972+$C989,$H989/($I972-5),IF(AND($H989&lt;&gt;0,AB989=0,AC$4=$C989+$I972+1),$H989,0)),0))</f>
        <v>0</v>
      </c>
      <c r="AD989" s="171">
        <f t="shared" ref="AD989" si="5013">IF($I972="n/a",0,IF(AD$4&gt;third_reg_period,IF(AD$4&lt;=$I972+$C989,$H989/($I972-5),IF(AND($H989&lt;&gt;0,AC989=0,AD$4=$C989+$I972+1),$H989,0)),0))</f>
        <v>0</v>
      </c>
      <c r="AE989" s="171">
        <f t="shared" ref="AE989" si="5014">IF($I972="n/a",0,IF(AE$4&gt;third_reg_period,IF(AE$4&lt;=$I972+$C989,$H989/($I972-5),IF(AND($H989&lt;&gt;0,AD989=0,AE$4=$C989+$I972+1),$H989,0)),0))</f>
        <v>0</v>
      </c>
      <c r="AF989" s="171">
        <f t="shared" ref="AF989" si="5015">IF($I972="n/a",0,IF(AF$4&gt;third_reg_period,IF(AF$4&lt;=$I972+$C989,$H989/($I972-5),IF(AND($H989&lt;&gt;0,AE989=0,AF$4=$C989+$I972+1),$H989,0)),0))</f>
        <v>0</v>
      </c>
      <c r="AG989" s="171">
        <f t="shared" ref="AG989" si="5016">IF($I972="n/a",0,IF(AG$4&gt;third_reg_period,IF(AG$4&lt;=$I972+$C989,$H989/($I972-5),IF(AND($H989&lt;&gt;0,AF989=0,AG$4=$C989+$I972+1),$H989,0)),0))</f>
        <v>0</v>
      </c>
      <c r="AH989" s="171">
        <f t="shared" ref="AH989" si="5017">IF($I972="n/a",0,IF(AH$4&gt;third_reg_period,IF(AH$4&lt;=$I972+$C989,$H989/($I972-5),IF(AND($H989&lt;&gt;0,AG989=0,AH$4=$C989+$I972+1),$H989,0)),0))</f>
        <v>0</v>
      </c>
      <c r="AI989" s="171">
        <f t="shared" ref="AI989" si="5018">IF($I972="n/a",0,IF(AI$4&gt;third_reg_period,IF(AI$4&lt;=$I972+$C989,$H989/($I972-5),IF(AND($H989&lt;&gt;0,AH989=0,AI$4=$C989+$I972+1),$H989,0)),0))</f>
        <v>0</v>
      </c>
      <c r="AJ989" s="171">
        <f t="shared" ref="AJ989" si="5019">IF($I972="n/a",0,IF(AJ$4&gt;third_reg_period,IF(AJ$4&lt;=$I972+$C989,$H989/($I972-5),IF(AND($H989&lt;&gt;0,AI989=0,AJ$4=$C989+$I972+1),$H989,0)),0))</f>
        <v>0</v>
      </c>
      <c r="AK989" s="171">
        <f t="shared" ref="AK989" si="5020">IF($I972="n/a",0,IF(AK$4&gt;third_reg_period,IF(AK$4&lt;=$I972+$C989,$H989/($I972-5),IF(AND($H989&lt;&gt;0,AJ989=0,AK$4=$C989+$I972+1),$H989,0)),0))</f>
        <v>0</v>
      </c>
      <c r="AL989" s="171">
        <f t="shared" ref="AL989" si="5021">IF($I972="n/a",0,IF(AL$4&gt;third_reg_period,IF(AL$4&lt;=$I972+$C989,$H989/($I972-5),IF(AND($H989&lt;&gt;0,AK989=0,AL$4=$C989+$I972+1),$H989,0)),0))</f>
        <v>0</v>
      </c>
      <c r="AM989" s="171">
        <f t="shared" ref="AM989" si="5022">IF($I972="n/a",0,IF(AM$4&gt;third_reg_period,IF(AM$4&lt;=$I972+$C989,$H989/($I972-5),IF(AND($H989&lt;&gt;0,AL989=0,AM$4=$C989+$I972+1),$H989,0)),0))</f>
        <v>0</v>
      </c>
      <c r="AN989" s="171">
        <f t="shared" ref="AN989" si="5023">IF($I972="n/a",0,IF(AN$4&gt;third_reg_period,IF(AN$4&lt;=$I972+$C989,$H989/($I972-5),IF(AND($H989&lt;&gt;0,AM989=0,AN$4=$C989+$I972+1),$H989,0)),0))</f>
        <v>0</v>
      </c>
      <c r="AO989" s="171">
        <f t="shared" ref="AO989" si="5024">IF($I972="n/a",0,IF(AO$4&gt;third_reg_period,IF(AO$4&lt;=$I972+$C989,$H989/($I972-5),IF(AND($H989&lt;&gt;0,AN989=0,AO$4=$C989+$I972+1),$H989,0)),0))</f>
        <v>0</v>
      </c>
      <c r="AP989" s="171">
        <f t="shared" ref="AP989" si="5025">IF($I972="n/a",0,IF(AP$4&gt;third_reg_period,IF(AP$4&lt;=$I972+$C989,$H989/($I972-5),IF(AND($H989&lt;&gt;0,AO989=0,AP$4=$C989+$I972+1),$H989,0)),0))</f>
        <v>0</v>
      </c>
      <c r="AQ989" s="171">
        <f t="shared" ref="AQ989" si="5026">IF($I972="n/a",0,IF(AQ$4&gt;third_reg_period,IF(AQ$4&lt;=$I972+$C989,$H989/($I972-5),IF(AND($H989&lt;&gt;0,AP989=0,AQ$4=$C989+$I972+1),$H989,0)),0))</f>
        <v>0</v>
      </c>
      <c r="AR989" s="171">
        <f t="shared" ref="AR989" si="5027">IF($I972="n/a",0,IF(AR$4&gt;third_reg_period,IF(AR$4&lt;=$I972+$C989,$H989/($I972-5),IF(AND($H989&lt;&gt;0,AQ989=0,AR$4=$C989+$I972+1),$H989,0)),0))</f>
        <v>0</v>
      </c>
      <c r="AS989" s="171">
        <f t="shared" ref="AS989" si="5028">IF($I972="n/a",0,IF(AS$4&gt;third_reg_period,IF(AS$4&lt;=$I972+$C989,$H989/($I972-5),IF(AND($H989&lt;&gt;0,AR989=0,AS$4=$C989+$I972+1),$H989,0)),0))</f>
        <v>0</v>
      </c>
      <c r="AT989" s="171">
        <f t="shared" ref="AT989" si="5029">IF($I972="n/a",0,IF(AT$4&gt;third_reg_period,IF(AT$4&lt;=$I972+$C989,$H989/($I972-5),IF(AND($H989&lt;&gt;0,AS989=0,AT$4=$C989+$I972+1),$H989,0)),0))</f>
        <v>0</v>
      </c>
      <c r="AU989" s="171">
        <f t="shared" ref="AU989" si="5030">IF($I972="n/a",0,IF(AU$4&gt;third_reg_period,IF(AU$4&lt;=$I972+$C989,$H989/($I972-5),IF(AND($H989&lt;&gt;0,AT989=0,AU$4=$C989+$I972+1),$H989,0)),0))</f>
        <v>0</v>
      </c>
      <c r="AV989" s="171">
        <f t="shared" ref="AV989" si="5031">IF($I972="n/a",0,IF(AV$4&gt;third_reg_period,IF(AV$4&lt;=$I972+$C989,$H989/($I972-5),IF(AND($H989&lt;&gt;0,AU989=0,AV$4=$C989+$I972+1),$H989,0)),0))</f>
        <v>0</v>
      </c>
      <c r="AW989" s="171">
        <f t="shared" ref="AW989" si="5032">IF($I972="n/a",0,IF(AW$4&gt;third_reg_period,IF(AW$4&lt;=$I972+$C989,$H989/($I972-5),IF(AND($H989&lt;&gt;0,AV989=0,AW$4=$C989+$I972+1),$H989,0)),0))</f>
        <v>0</v>
      </c>
      <c r="AX989" s="171">
        <f t="shared" ref="AX989" si="5033">IF($I972="n/a",0,IF(AX$4&gt;third_reg_period,IF(AX$4&lt;=$I972+$C989,$H989/($I972-5),IF(AND($H989&lt;&gt;0,AW989=0,AX$4=$C989+$I972+1),$H989,0)),0))</f>
        <v>0</v>
      </c>
      <c r="AY989" s="171">
        <f t="shared" ref="AY989" si="5034">IF($I972="n/a",0,IF(AY$4&gt;third_reg_period,IF(AY$4&lt;=$I972+$C989,$H989/($I972-5),IF(AND($H989&lt;&gt;0,AX989=0,AY$4=$C989+$I972+1),$H989,0)),0))</f>
        <v>0</v>
      </c>
      <c r="AZ989" s="171">
        <f t="shared" ref="AZ989" si="5035">IF($I972="n/a",0,IF(AZ$4&gt;third_reg_period,IF(AZ$4&lt;=$I972+$C989,$H989/($I972-5),IF(AND($H989&lt;&gt;0,AY989=0,AZ$4=$C989+$I972+1),$H989,0)),0))</f>
        <v>0</v>
      </c>
      <c r="BA989" s="171">
        <f t="shared" ref="BA989" si="5036">IF($I972="n/a",0,IF(BA$4&gt;third_reg_period,IF(BA$4&lt;=$I972+$C989,$H989/($I972-5),IF(AND($H989&lt;&gt;0,AZ989=0,BA$4=$C989+$I972+1),$H989,0)),0))</f>
        <v>0</v>
      </c>
      <c r="BB989" s="171">
        <f t="shared" ref="BB989" si="5037">IF($I972="n/a",0,IF(BB$4&gt;third_reg_period,IF(BB$4&lt;=$I972+$C989,$H989/($I972-5),IF(AND($H989&lt;&gt;0,BA989=0,BB$4=$C989+$I972+1),$H989,0)),0))</f>
        <v>0</v>
      </c>
      <c r="BC989" s="171">
        <f t="shared" ref="BC989" si="5038">IF($I972="n/a",0,IF(BC$4&gt;third_reg_period,IF(BC$4&lt;=$I972+$C989,$H989/($I972-5),IF(AND($H989&lt;&gt;0,BB989=0,BC$4=$C989+$I972+1),$H989,0)),0))</f>
        <v>0</v>
      </c>
      <c r="BD989" s="171">
        <f t="shared" ref="BD989" si="5039">IF($I972="n/a",0,IF(BD$4&gt;third_reg_period,IF(BD$4&lt;=$I972+$C989,$H989/($I972-5),IF(AND($H989&lt;&gt;0,BC989=0,BD$4=$C989+$I972+1),$H989,0)),0))</f>
        <v>0</v>
      </c>
      <c r="BE989" s="171">
        <f t="shared" ref="BE989" si="5040">IF($I972="n/a",0,IF(BE$4&gt;third_reg_period,IF(BE$4&lt;=$I972+$C989,$H989/($I972-5),IF(AND($H989&lt;&gt;0,BD989=0,BE$4=$C989+$I972+1),$H989,0)),0))</f>
        <v>0</v>
      </c>
      <c r="BF989" s="171">
        <f t="shared" ref="BF989" si="5041">IF($I972="n/a",0,IF(BF$4&gt;third_reg_period,IF(BF$4&lt;=$I972+$C989,$H989/($I972-5),IF(AND($H989&lt;&gt;0,BE989=0,BF$4=$C989+$I972+1),$H989,0)),0))</f>
        <v>0</v>
      </c>
      <c r="BG989" s="171">
        <f t="shared" ref="BG989" si="5042">IF($I972="n/a",0,IF(BG$4&gt;third_reg_period,IF(BG$4&lt;=$I972+$C989,$H989/($I972-5),IF(AND($H989&lt;&gt;0,BF989=0,BG$4=$C989+$I972+1),$H989,0)),0))</f>
        <v>0</v>
      </c>
      <c r="BH989" s="171">
        <f t="shared" ref="BH989" si="5043">IF($I972="n/a",0,IF(BH$4&gt;third_reg_period,IF(BH$4&lt;=$I972+$C989,$H989/($I972-5),IF(AND($H989&lt;&gt;0,BG989=0,BH$4=$C989+$I972+1),$H989,0)),0))</f>
        <v>0</v>
      </c>
      <c r="BI989" s="171">
        <f t="shared" ref="BI989" si="5044">IF($I972="n/a",0,IF(BI$4&gt;third_reg_period,IF(BI$4&lt;=$I972+$C989,$H989/($I972-5),IF(AND($H989&lt;&gt;0,BH989=0,BI$4=$C989+$I972+1),$H989,0)),0))</f>
        <v>0</v>
      </c>
      <c r="BJ989" s="171">
        <f t="shared" ref="BJ989" si="5045">IF($I972="n/a",0,IF(BJ$4&gt;third_reg_period,IF(BJ$4&lt;=$I972+$C989,$H989/($I972-5),IF(AND($H989&lt;&gt;0,BI989=0,BJ$4=$C989+$I972+1),$H989,0)),0))</f>
        <v>0</v>
      </c>
      <c r="BK989" s="171">
        <f t="shared" ref="BK989" si="5046">IF($I972="n/a",0,IF(BK$4&gt;third_reg_period,IF(BK$4&lt;=$I972+$C989,$H989/($I972-5),IF(AND($H989&lt;&gt;0,BJ989=0,BK$4=$C989+$I972+1),$H989,0)),0))</f>
        <v>0</v>
      </c>
      <c r="BL989" s="171">
        <f t="shared" ref="BL989" si="5047">IF($I972="n/a",0,IF(BL$4&gt;third_reg_period,IF(BL$4&lt;=$I972+$C989,$H989/($I972-5),IF(AND($H989&lt;&gt;0,BK989=0,BL$4=$C989+$I972+1),$H989,0)),0))</f>
        <v>0</v>
      </c>
      <c r="BM989" s="171">
        <f t="shared" ref="BM989" si="5048">IF($I972="n/a",0,IF(BM$4&gt;third_reg_period,IF(BM$4&lt;=$I972+$C989,$H989/($I972-5),IF(AND($H989&lt;&gt;0,BL989=0,BM$4=$C989+$I972+1),$H989,0)),0))</f>
        <v>0</v>
      </c>
      <c r="BN989" s="171">
        <f t="shared" ref="BN989" si="5049">IF($I972="n/a",0,IF(BN$4&gt;third_reg_period,IF(BN$4&lt;=$I972+$C989,$H989/($I972-5),IF(AND($H989&lt;&gt;0,BM989=0,BN$4=$C989+$I972+1),$H989,0)),0))</f>
        <v>0</v>
      </c>
      <c r="BO989" s="171">
        <f t="shared" ref="BO989" si="5050">IF($I972="n/a",0,IF(BO$4&gt;third_reg_period,IF(BO$4&lt;=$I972+$C989,$H989/($I972-5),IF(AND($H989&lt;&gt;0,BN989=0,BO$4=$C989+$I972+1),$H989,0)),0))</f>
        <v>0</v>
      </c>
      <c r="BP989" s="171">
        <f t="shared" ref="BP989" si="5051">IF($I972="n/a",0,IF(BP$4&gt;third_reg_period,IF(BP$4&lt;=$I972+$C989,$H989/($I972-5),IF(AND($H989&lt;&gt;0,BO989=0,BP$4=$C989+$I972+1),$H989,0)),0))</f>
        <v>0</v>
      </c>
      <c r="BQ989" s="171">
        <f t="shared" ref="BQ989" si="5052">IF($I972="n/a",0,IF(BQ$4&gt;third_reg_period,IF(BQ$4&lt;=$I972+$C989,$H989/($I972-5),IF(AND($H989&lt;&gt;0,BP989=0,BQ$4=$C989+$I972+1),$H989,0)),0))</f>
        <v>0</v>
      </c>
      <c r="BR989" s="171">
        <f t="shared" ref="BR989" si="5053">IF($I972="n/a",0,IF(BR$4&gt;third_reg_period,IF(BR$4&lt;=$I972+$C989,$H989/($I972-5),IF(AND($H989&lt;&gt;0,BQ989=0,BR$4=$C989+$I972+1),$H989,0)),0))</f>
        <v>0</v>
      </c>
      <c r="BS989" s="171">
        <f t="shared" ref="BS989" si="5054">IF($I972="n/a",0,IF(BS$4&gt;third_reg_period,IF(BS$4&lt;=$I972+$C989,$H989/($I972-5),IF(AND($H989&lt;&gt;0,BR989=0,BS$4=$C989+$I972+1),$H989,0)),0))</f>
        <v>0</v>
      </c>
      <c r="BT989" s="171">
        <f t="shared" ref="BT989" si="5055">IF($I972="n/a",0,IF(BT$4&gt;third_reg_period,IF(BT$4&lt;=$I972+$C989,$H989/($I972-5),IF(AND($H989&lt;&gt;0,BS989=0,BT$4=$C989+$I972+1),$H989,0)),0))</f>
        <v>0</v>
      </c>
      <c r="BU989" s="171">
        <f t="shared" ref="BU989" si="5056">IF($I972="n/a",0,IF(BU$4&gt;third_reg_period,IF(BU$4&lt;=$I972+$C989,$H989/($I972-5),IF(AND($H989&lt;&gt;0,BT989=0,BU$4=$C989+$I972+1),$H989,0)),0))</f>
        <v>0</v>
      </c>
      <c r="BV989" s="171">
        <f t="shared" ref="BV989" si="5057">IF($I972="n/a",0,IF(BV$4&gt;third_reg_period,IF(BV$4&lt;=$I972+$C989,$H989/($I972-5),IF(AND($H989&lt;&gt;0,BU989=0,BV$4=$C989+$I972+1),$H989,0)),0))</f>
        <v>0</v>
      </c>
      <c r="BW989" s="171">
        <f t="shared" ref="BW989" si="5058">IF($I972="n/a",0,IF(BW$4&gt;third_reg_period,IF(BW$4&lt;=$I972+$C989,$H989/($I972-5),IF(AND($H989&lt;&gt;0,BV989=0,BW$4=$C989+$I972+1),$H989,0)),0))</f>
        <v>0</v>
      </c>
      <c r="BX989" s="171">
        <f t="shared" ref="BX989" si="5059">IF($I972="n/a",0,IF(BX$4&gt;third_reg_period,IF(BX$4&lt;=$I972+$C989,$H989/($I972-5),IF(AND($H989&lt;&gt;0,BW989=0,BX$4=$C989+$I972+1),$H989,0)),0))</f>
        <v>0</v>
      </c>
      <c r="BY989" s="171">
        <f t="shared" ref="BY989" si="5060">IF($I972="n/a",0,IF(BY$4&gt;third_reg_period,IF(BY$4&lt;=$I972+$C989,$H989/($I972-5),IF(AND($H989&lt;&gt;0,BX989=0,BY$4=$C989+$I972+1),$H989,0)),0))</f>
        <v>0</v>
      </c>
      <c r="BZ989" s="171">
        <f t="shared" ref="BZ989" si="5061">IF($I972="n/a",0,IF(BZ$4&gt;third_reg_period,IF(BZ$4&lt;=$I972+$C989,$H989/($I972-5),IF(AND($H989&lt;&gt;0,BY989=0,BZ$4=$C989+$I972+1),$H989,0)),0))</f>
        <v>0</v>
      </c>
      <c r="CA989" s="171">
        <f t="shared" ref="CA989" si="5062">IF($I972="n/a",0,IF(CA$4&gt;third_reg_period,IF(CA$4&lt;=$I972+$C989,$H989/($I972-5),IF(AND($H989&lt;&gt;0,BZ989=0,CA$4=$C989+$I972+1),$H989,0)),0))</f>
        <v>0</v>
      </c>
      <c r="CB989" s="171">
        <f t="shared" ref="CB989" si="5063">IF($I972="n/a",0,IF(CB$4&gt;third_reg_period,IF(CB$4&lt;=$I972+$C989,$H989/($I972-5),IF(AND($H989&lt;&gt;0,CA989=0,CB$4=$C989+$I972+1),$H989,0)),0))</f>
        <v>0</v>
      </c>
      <c r="CC989" s="171">
        <f t="shared" ref="CC989" si="5064">IF($I972="n/a",0,IF(CC$4&gt;third_reg_period,IF(CC$4&lt;=$I972+$C989,$H989/($I972-5),IF(AND($H989&lt;&gt;0,CB989=0,CC$4=$C989+$I972+1),$H989,0)),0))</f>
        <v>0</v>
      </c>
      <c r="CD989" s="171">
        <f t="shared" ref="CD989" si="5065">IF($I972="n/a",0,IF(CD$4&gt;third_reg_period,IF(CD$4&lt;=$I972+$C989,$H989/($I972-5),IF(AND($H989&lt;&gt;0,CC989=0,CD$4=$C989+$I972+1),$H989,0)),0))</f>
        <v>0</v>
      </c>
      <c r="CE989" s="171">
        <f t="shared" ref="CE989" si="5066">IF($I972="n/a",0,IF(CE$4&gt;third_reg_period,IF(CE$4&lt;=$I972+$C989,$H989/($I972-5),IF(AND($H989&lt;&gt;0,CD989=0,CE$4=$C989+$I972+1),$H989,0)),0))</f>
        <v>0</v>
      </c>
      <c r="CF989" s="171">
        <f t="shared" ref="CF989" si="5067">IF($I972="n/a",0,IF(CF$4&gt;third_reg_period,IF(CF$4&lt;=$I972+$C989,$H989/($I972-5),IF(AND($H989&lt;&gt;0,CE989=0,CF$4=$C989+$I972+1),$H989,0)),0))</f>
        <v>0</v>
      </c>
      <c r="CG989" s="153"/>
      <c r="CH989" s="153"/>
      <c r="CI989" s="153"/>
      <c r="CJ989" s="153"/>
      <c r="CK989" s="153"/>
      <c r="CL989" s="153"/>
      <c r="CM989" s="153"/>
      <c r="CN989" s="153"/>
      <c r="CO989" s="153"/>
      <c r="CP989" s="153"/>
      <c r="CQ989" s="153"/>
      <c r="CR989" s="153"/>
      <c r="CS989" s="153"/>
      <c r="CT989" s="153"/>
      <c r="CU989" s="153"/>
      <c r="CV989" s="153"/>
      <c r="CW989" s="153"/>
      <c r="CX989" s="153"/>
      <c r="CY989" s="153"/>
      <c r="CZ989" s="153"/>
      <c r="DA989" s="153"/>
      <c r="DB989" s="153"/>
      <c r="DC989" s="153"/>
      <c r="DD989" s="153"/>
      <c r="DE989" s="153"/>
      <c r="DF989" s="153"/>
      <c r="DG989" s="153"/>
      <c r="DH989" s="153"/>
      <c r="DI989" s="153"/>
      <c r="DJ989" s="153"/>
      <c r="DK989" s="153"/>
      <c r="DL989" s="153"/>
      <c r="DM989" s="153"/>
      <c r="DN989" s="153"/>
      <c r="DO989" s="153"/>
      <c r="DP989" s="153"/>
      <c r="DQ989" s="153"/>
      <c r="DR989" s="153"/>
      <c r="DS989" s="153"/>
      <c r="DT989" s="153"/>
      <c r="DU989" s="153"/>
      <c r="DV989" s="153"/>
      <c r="DW989" s="153"/>
      <c r="DX989" s="153"/>
      <c r="DY989" s="153"/>
      <c r="DZ989" s="153"/>
      <c r="EA989" s="153"/>
      <c r="EB989" s="153"/>
      <c r="EC989" s="153"/>
      <c r="ED989" s="153"/>
      <c r="EE989" s="153"/>
      <c r="EF989" s="153"/>
      <c r="EG989" s="153"/>
      <c r="EH989" s="153"/>
      <c r="EI989" s="153"/>
      <c r="EJ989" s="153"/>
      <c r="EK989" s="153"/>
      <c r="EL989" s="153"/>
      <c r="EM989" s="153"/>
      <c r="EN989" s="153"/>
      <c r="EO989" s="153"/>
      <c r="EP989" s="153"/>
      <c r="EQ989" s="153"/>
      <c r="ER989" s="153"/>
      <c r="ES989" s="153"/>
      <c r="ET989" s="153"/>
      <c r="EU989" s="153"/>
      <c r="EV989" s="153"/>
      <c r="EW989" s="153"/>
      <c r="EX989" s="153"/>
      <c r="EY989" s="153"/>
      <c r="EZ989" s="153"/>
      <c r="FA989" s="153"/>
      <c r="FB989" s="153"/>
      <c r="FC989" s="153"/>
      <c r="FD989" s="153"/>
      <c r="FE989" s="153"/>
      <c r="FF989" s="153"/>
      <c r="FG989" s="153"/>
      <c r="FH989" s="153"/>
      <c r="FI989" s="153"/>
      <c r="FJ989" s="153"/>
      <c r="FK989" s="153"/>
      <c r="FL989" s="153"/>
      <c r="FM989" s="153"/>
      <c r="FN989" s="153"/>
      <c r="FO989" s="153"/>
      <c r="FP989" s="153"/>
      <c r="FQ989" s="153"/>
      <c r="FR989" s="153"/>
      <c r="FS989" s="153"/>
      <c r="FT989" s="153"/>
      <c r="FU989" s="153"/>
      <c r="FV989" s="153"/>
      <c r="FW989" s="153"/>
      <c r="FX989" s="153"/>
      <c r="FY989" s="153"/>
      <c r="FZ989" s="153"/>
      <c r="GA989" s="153"/>
      <c r="GB989" s="153"/>
      <c r="GC989" s="153"/>
      <c r="GD989" s="153"/>
      <c r="GE989" s="153"/>
      <c r="GF989" s="153"/>
      <c r="GG989" s="153"/>
      <c r="GH989" s="153"/>
      <c r="GI989" s="153"/>
      <c r="GJ989" s="153"/>
      <c r="GK989" s="153"/>
      <c r="GL989" s="153"/>
      <c r="GM989" s="153"/>
      <c r="GN989" s="153"/>
      <c r="GO989" s="153"/>
      <c r="GP989" s="153"/>
      <c r="GQ989" s="153"/>
      <c r="GR989" s="153"/>
      <c r="GS989" s="153"/>
      <c r="GT989" s="153"/>
      <c r="GU989" s="153"/>
      <c r="GV989" s="153"/>
      <c r="GW989" s="153"/>
      <c r="GX989" s="153"/>
      <c r="GY989" s="153"/>
      <c r="GZ989" s="153"/>
      <c r="HA989" s="153"/>
      <c r="HB989" s="153"/>
      <c r="HC989" s="153"/>
      <c r="HD989" s="153"/>
      <c r="HE989" s="153"/>
      <c r="HF989" s="153"/>
      <c r="HG989" s="153"/>
      <c r="HH989" s="153"/>
      <c r="HI989" s="153"/>
      <c r="HJ989" s="153"/>
      <c r="HK989" s="153"/>
      <c r="HL989" s="153"/>
      <c r="HM989" s="153"/>
      <c r="HN989" s="153"/>
      <c r="HO989" s="153"/>
      <c r="HP989" s="153"/>
      <c r="HQ989" s="153"/>
      <c r="HR989" s="153"/>
      <c r="HS989" s="153"/>
      <c r="HT989" s="153"/>
      <c r="HU989" s="153"/>
      <c r="HV989" s="153"/>
      <c r="HW989" s="153"/>
      <c r="HX989" s="153"/>
      <c r="HY989" s="153"/>
      <c r="HZ989" s="153"/>
      <c r="IA989" s="153"/>
      <c r="IB989" s="153"/>
      <c r="IC989" s="153"/>
      <c r="ID989" s="153"/>
      <c r="IE989" s="153"/>
      <c r="IF989" s="153"/>
      <c r="IG989" s="153"/>
      <c r="IH989" s="153"/>
      <c r="II989" s="153"/>
      <c r="IJ989" s="153"/>
      <c r="IK989" s="153"/>
      <c r="IL989" s="153"/>
      <c r="IM989" s="153"/>
      <c r="IN989" s="153"/>
      <c r="IO989" s="153"/>
      <c r="IP989" s="153"/>
      <c r="IQ989" s="153"/>
      <c r="IR989" s="153"/>
      <c r="IS989" s="153"/>
      <c r="IT989" s="153"/>
      <c r="IU989" s="153"/>
      <c r="IV989" s="153"/>
      <c r="IW989" s="153"/>
      <c r="IX989" s="153"/>
      <c r="IY989" s="153"/>
      <c r="IZ989" s="153"/>
      <c r="JA989" s="153"/>
      <c r="JB989" s="153"/>
      <c r="JC989" s="153"/>
      <c r="JD989" s="153"/>
      <c r="JE989" s="153"/>
      <c r="JF989" s="153"/>
      <c r="JG989" s="153"/>
      <c r="JH989" s="153"/>
      <c r="JI989" s="153"/>
      <c r="JJ989" s="153"/>
      <c r="JK989" s="153"/>
      <c r="JL989" s="153"/>
      <c r="JM989" s="153"/>
      <c r="JN989" s="153"/>
      <c r="JO989" s="153"/>
      <c r="JP989" s="153"/>
      <c r="JQ989" s="153"/>
      <c r="JR989" s="153"/>
      <c r="JS989" s="153"/>
      <c r="JT989" s="153"/>
      <c r="JU989" s="153"/>
      <c r="JV989" s="153"/>
      <c r="JW989" s="153"/>
      <c r="JX989" s="153"/>
      <c r="JY989" s="153"/>
      <c r="JZ989" s="153"/>
      <c r="KA989" s="153"/>
      <c r="KB989" s="153"/>
      <c r="KC989" s="153"/>
      <c r="KD989" s="153"/>
      <c r="KE989" s="153"/>
      <c r="KF989" s="153"/>
      <c r="KG989" s="153"/>
      <c r="KH989" s="153"/>
      <c r="KI989" s="153"/>
      <c r="KJ989" s="153"/>
      <c r="KK989" s="153"/>
      <c r="KL989" s="153"/>
      <c r="KM989" s="153"/>
      <c r="KN989" s="153"/>
      <c r="KO989" s="153"/>
      <c r="KP989" s="153"/>
      <c r="KQ989" s="153"/>
      <c r="KR989" s="153"/>
      <c r="KS989" s="153"/>
      <c r="KT989" s="153"/>
      <c r="KU989" s="153"/>
      <c r="KV989" s="153"/>
      <c r="KW989" s="153"/>
      <c r="KX989" s="153"/>
      <c r="KY989" s="153"/>
      <c r="KZ989" s="153"/>
      <c r="LA989" s="153"/>
      <c r="LB989" s="153"/>
      <c r="LC989" s="153"/>
      <c r="LD989" s="153"/>
      <c r="LE989" s="153"/>
      <c r="LF989" s="153"/>
      <c r="LG989" s="153"/>
      <c r="LH989" s="153"/>
      <c r="LI989" s="153"/>
      <c r="LJ989" s="153"/>
      <c r="LK989" s="153"/>
      <c r="LL989" s="153"/>
      <c r="LM989" s="153"/>
      <c r="LN989" s="153"/>
      <c r="LO989" s="153"/>
      <c r="LP989" s="153"/>
      <c r="LQ989" s="153"/>
      <c r="LR989" s="153"/>
      <c r="LS989" s="153"/>
      <c r="LT989" s="153"/>
      <c r="LU989" s="153"/>
      <c r="LV989" s="153"/>
      <c r="LW989" s="153"/>
      <c r="LX989" s="153"/>
      <c r="LY989" s="153"/>
      <c r="LZ989" s="153"/>
      <c r="MA989" s="153"/>
      <c r="MB989" s="153"/>
      <c r="MC989" s="153"/>
      <c r="MD989" s="153"/>
      <c r="ME989" s="153"/>
      <c r="MF989" s="153"/>
      <c r="MG989" s="153"/>
      <c r="MH989" s="153"/>
      <c r="MI989" s="153"/>
      <c r="MJ989" s="153"/>
      <c r="MK989" s="153"/>
      <c r="ML989" s="153"/>
      <c r="MM989" s="153"/>
      <c r="MN989" s="153"/>
      <c r="MO989" s="153"/>
      <c r="MP989" s="153"/>
      <c r="MQ989" s="153"/>
      <c r="MR989" s="153"/>
      <c r="MS989" s="153"/>
      <c r="MT989" s="153"/>
      <c r="MU989" s="153"/>
      <c r="MV989" s="153"/>
      <c r="MW989" s="153"/>
      <c r="MX989" s="153"/>
      <c r="MY989" s="153"/>
      <c r="MZ989" s="153"/>
      <c r="NA989" s="153"/>
      <c r="NB989" s="153"/>
      <c r="NC989" s="153"/>
      <c r="ND989" s="153"/>
      <c r="NE989" s="153"/>
      <c r="NF989" s="153"/>
      <c r="NG989" s="153"/>
      <c r="NH989" s="153"/>
      <c r="NI989" s="153"/>
      <c r="NJ989" s="153"/>
      <c r="NK989" s="153"/>
      <c r="NL989" s="153"/>
      <c r="NM989" s="153"/>
      <c r="NN989" s="153"/>
      <c r="NO989" s="153"/>
      <c r="NP989" s="153"/>
      <c r="NQ989" s="153"/>
      <c r="NR989" s="153"/>
      <c r="NS989" s="153"/>
      <c r="NT989" s="153"/>
      <c r="NU989" s="153"/>
      <c r="NV989" s="153"/>
      <c r="NW989" s="153"/>
      <c r="NX989" s="153"/>
      <c r="NY989" s="153"/>
      <c r="NZ989" s="153"/>
      <c r="OA989" s="153"/>
      <c r="OB989" s="153"/>
      <c r="OC989" s="153"/>
      <c r="OD989" s="153"/>
      <c r="OE989" s="153"/>
      <c r="OF989" s="153"/>
      <c r="OG989" s="153"/>
      <c r="OH989" s="153"/>
      <c r="OI989" s="153"/>
      <c r="OJ989" s="153"/>
      <c r="OK989" s="153"/>
      <c r="OL989" s="153"/>
      <c r="OM989" s="153"/>
      <c r="ON989" s="153"/>
      <c r="OO989" s="153"/>
      <c r="OP989" s="153"/>
      <c r="OQ989" s="153"/>
      <c r="OR989" s="153"/>
      <c r="OS989" s="153"/>
      <c r="OT989" s="153"/>
      <c r="OU989" s="153"/>
      <c r="OV989" s="153"/>
      <c r="OW989" s="153"/>
      <c r="OX989" s="153"/>
      <c r="OY989" s="153"/>
      <c r="OZ989" s="153"/>
      <c r="PA989" s="153"/>
      <c r="PB989" s="153"/>
      <c r="PC989" s="153"/>
      <c r="PD989" s="153"/>
      <c r="PE989" s="153"/>
      <c r="PF989" s="153"/>
      <c r="PG989" s="153"/>
      <c r="PH989" s="153"/>
      <c r="PI989" s="153"/>
      <c r="PJ989" s="153"/>
      <c r="PK989" s="153"/>
      <c r="PL989" s="153"/>
      <c r="PM989" s="153"/>
      <c r="PN989" s="153"/>
      <c r="PO989" s="153"/>
      <c r="PP989" s="153"/>
      <c r="PQ989" s="153"/>
      <c r="PR989" s="153"/>
      <c r="PS989" s="153"/>
      <c r="PT989" s="153"/>
      <c r="PU989" s="153"/>
      <c r="PV989" s="153"/>
      <c r="PW989" s="153"/>
      <c r="PX989" s="153"/>
      <c r="PY989" s="153"/>
      <c r="PZ989" s="153"/>
      <c r="QA989" s="153"/>
      <c r="QB989" s="153"/>
      <c r="QC989" s="153"/>
      <c r="QD989" s="153"/>
      <c r="QE989" s="153"/>
      <c r="QF989" s="153"/>
      <c r="QG989" s="153"/>
      <c r="QH989" s="153"/>
      <c r="QI989" s="153"/>
      <c r="QJ989" s="153"/>
      <c r="QK989" s="153"/>
      <c r="QL989" s="153"/>
      <c r="QM989" s="153"/>
      <c r="QN989" s="153"/>
      <c r="QO989" s="153"/>
      <c r="QP989" s="153"/>
      <c r="QQ989" s="153"/>
      <c r="QR989" s="153"/>
      <c r="QS989" s="153"/>
      <c r="QT989" s="153"/>
      <c r="QU989" s="153"/>
      <c r="QV989" s="153"/>
      <c r="QW989" s="153"/>
      <c r="QX989" s="153"/>
      <c r="QY989" s="153"/>
      <c r="QZ989" s="153"/>
      <c r="RA989" s="153"/>
      <c r="RB989" s="153"/>
      <c r="RC989" s="153"/>
      <c r="RD989" s="153"/>
      <c r="RE989" s="153"/>
      <c r="RF989" s="153"/>
      <c r="RG989" s="153"/>
      <c r="RH989" s="153"/>
      <c r="RI989" s="153"/>
      <c r="RJ989" s="153"/>
      <c r="RK989" s="153"/>
      <c r="RL989" s="153"/>
      <c r="RM989" s="153"/>
      <c r="RN989" s="153"/>
      <c r="RO989" s="153"/>
      <c r="RP989" s="153"/>
      <c r="RQ989" s="153"/>
      <c r="RR989" s="153"/>
      <c r="RS989" s="153"/>
      <c r="RT989" s="153"/>
      <c r="RU989" s="153"/>
      <c r="RV989" s="153"/>
      <c r="RW989" s="153"/>
      <c r="RX989" s="153"/>
      <c r="RY989" s="153"/>
      <c r="RZ989" s="153"/>
      <c r="SA989" s="153"/>
      <c r="SB989" s="153"/>
      <c r="SC989" s="153"/>
      <c r="SD989" s="153"/>
      <c r="SE989" s="153"/>
      <c r="SF989" s="153"/>
      <c r="SG989" s="153"/>
      <c r="SH989" s="153"/>
      <c r="SI989" s="153"/>
      <c r="SJ989" s="153"/>
      <c r="SK989" s="153"/>
      <c r="SL989" s="153"/>
      <c r="SM989" s="153"/>
      <c r="SN989" s="153"/>
      <c r="SO989" s="153"/>
      <c r="SP989" s="153"/>
      <c r="SQ989" s="153"/>
      <c r="SR989" s="153"/>
      <c r="SS989" s="153"/>
      <c r="ST989" s="153"/>
      <c r="SU989" s="153"/>
      <c r="SV989" s="153"/>
      <c r="SW989" s="153"/>
      <c r="SX989" s="153"/>
      <c r="SY989" s="153"/>
      <c r="SZ989" s="153"/>
      <c r="TA989" s="153"/>
      <c r="TB989" s="153"/>
      <c r="TC989" s="153"/>
      <c r="TD989" s="153"/>
      <c r="TE989" s="153"/>
      <c r="TF989" s="153"/>
      <c r="TG989" s="153"/>
      <c r="TH989" s="153"/>
      <c r="TI989" s="153"/>
      <c r="TJ989" s="153"/>
      <c r="TK989" s="153"/>
      <c r="TL989" s="153"/>
      <c r="TM989" s="153"/>
      <c r="TN989" s="153"/>
      <c r="TO989" s="153"/>
      <c r="TP989" s="153"/>
      <c r="TQ989" s="153"/>
      <c r="TR989" s="153"/>
      <c r="TS989" s="153"/>
      <c r="TT989" s="153"/>
      <c r="TU989" s="153"/>
      <c r="TV989" s="153"/>
      <c r="TW989" s="153"/>
      <c r="TX989" s="153"/>
      <c r="TY989" s="153"/>
      <c r="TZ989" s="153"/>
      <c r="UA989" s="153"/>
      <c r="UB989" s="153"/>
      <c r="UC989" s="153"/>
      <c r="UD989" s="153"/>
      <c r="UE989" s="153"/>
      <c r="UF989" s="153"/>
      <c r="UG989" s="153"/>
      <c r="UH989" s="153"/>
      <c r="UI989" s="153"/>
      <c r="UJ989" s="153"/>
      <c r="UK989" s="153"/>
      <c r="UL989" s="153"/>
      <c r="UM989" s="153"/>
      <c r="UN989" s="153"/>
      <c r="UO989" s="153"/>
      <c r="UP989" s="153"/>
      <c r="UQ989" s="153"/>
      <c r="UR989" s="153"/>
      <c r="US989" s="153"/>
      <c r="UT989" s="153"/>
      <c r="UU989" s="153"/>
      <c r="UV989" s="153"/>
      <c r="UW989" s="153"/>
      <c r="UX989" s="153"/>
      <c r="UY989" s="153"/>
      <c r="UZ989" s="153"/>
      <c r="VA989" s="153"/>
      <c r="VB989" s="153"/>
      <c r="VC989" s="153"/>
      <c r="VD989" s="153"/>
      <c r="VE989" s="153"/>
      <c r="VF989" s="153"/>
      <c r="VG989" s="153"/>
      <c r="VH989" s="153"/>
      <c r="VI989" s="153"/>
      <c r="VJ989" s="153"/>
      <c r="VK989" s="153"/>
      <c r="VL989" s="153"/>
      <c r="VM989" s="153"/>
      <c r="VN989" s="153"/>
      <c r="VO989" s="153"/>
      <c r="VP989" s="153"/>
      <c r="VQ989" s="153"/>
      <c r="VR989" s="153"/>
      <c r="VS989" s="153"/>
      <c r="VT989" s="153"/>
      <c r="VU989" s="153"/>
      <c r="VV989" s="153"/>
      <c r="VW989" s="153"/>
      <c r="VX989" s="153"/>
      <c r="VY989" s="153"/>
      <c r="VZ989" s="153"/>
      <c r="WA989" s="153"/>
      <c r="WB989" s="153"/>
      <c r="WC989" s="153"/>
      <c r="WD989" s="153"/>
      <c r="WE989" s="153"/>
      <c r="WF989" s="153"/>
      <c r="WG989" s="153"/>
      <c r="WH989" s="153"/>
      <c r="WI989" s="153"/>
      <c r="WJ989" s="153"/>
      <c r="WK989" s="153"/>
      <c r="WL989" s="153"/>
      <c r="WM989" s="153"/>
      <c r="WN989" s="153"/>
      <c r="WO989" s="153"/>
      <c r="WP989" s="153"/>
      <c r="WQ989" s="153"/>
      <c r="WR989" s="153"/>
      <c r="WS989" s="153"/>
      <c r="WT989" s="153"/>
      <c r="WU989" s="153"/>
      <c r="WV989" s="153"/>
      <c r="WW989" s="153"/>
      <c r="WX989" s="153"/>
      <c r="WY989" s="153"/>
      <c r="WZ989" s="153"/>
      <c r="XA989" s="153"/>
      <c r="XB989" s="153"/>
      <c r="XC989" s="153"/>
      <c r="XD989" s="153"/>
      <c r="XE989" s="153"/>
      <c r="XF989" s="153"/>
      <c r="XG989" s="153"/>
      <c r="XH989" s="153"/>
      <c r="XI989" s="153"/>
      <c r="XJ989" s="153"/>
      <c r="XK989" s="153"/>
      <c r="XL989" s="153"/>
      <c r="XM989" s="153"/>
      <c r="XN989" s="153"/>
      <c r="XO989" s="153"/>
      <c r="XP989" s="153"/>
      <c r="XQ989" s="153"/>
      <c r="XR989" s="153"/>
      <c r="XS989" s="153"/>
      <c r="XT989" s="153"/>
      <c r="XU989" s="153"/>
      <c r="XV989" s="153"/>
      <c r="XW989" s="153"/>
      <c r="XX989" s="153"/>
      <c r="XY989" s="153"/>
      <c r="XZ989" s="153"/>
      <c r="YA989" s="153"/>
      <c r="YB989" s="153"/>
      <c r="YC989" s="153"/>
      <c r="YD989" s="153"/>
      <c r="YE989" s="153"/>
      <c r="YF989" s="153"/>
      <c r="YG989" s="153"/>
      <c r="YH989" s="153"/>
      <c r="YI989" s="153"/>
      <c r="YJ989" s="153"/>
      <c r="YK989" s="153"/>
      <c r="YL989" s="153"/>
      <c r="YM989" s="153"/>
      <c r="YN989" s="153"/>
      <c r="YO989" s="153"/>
      <c r="YP989" s="153"/>
      <c r="YQ989" s="153"/>
      <c r="YR989" s="153"/>
      <c r="YS989" s="153"/>
      <c r="YT989" s="153"/>
      <c r="YU989" s="153"/>
      <c r="YV989" s="153"/>
      <c r="YW989" s="153"/>
      <c r="YX989" s="153"/>
      <c r="YY989" s="153"/>
      <c r="YZ989" s="153"/>
      <c r="ZA989" s="153"/>
      <c r="ZB989" s="153"/>
      <c r="ZC989" s="153"/>
      <c r="ZD989" s="153"/>
      <c r="ZE989" s="153"/>
      <c r="ZF989" s="153"/>
      <c r="ZG989" s="153"/>
      <c r="ZH989" s="153"/>
      <c r="ZI989" s="153"/>
      <c r="ZJ989" s="153"/>
      <c r="ZK989" s="153"/>
      <c r="ZL989" s="153"/>
      <c r="ZM989" s="153"/>
      <c r="ZN989" s="153"/>
      <c r="ZO989" s="153"/>
      <c r="ZP989" s="153"/>
      <c r="ZQ989" s="153"/>
      <c r="ZR989" s="153"/>
      <c r="ZS989" s="153"/>
      <c r="ZT989" s="153"/>
      <c r="ZU989" s="153"/>
      <c r="ZV989" s="153"/>
      <c r="ZW989" s="153"/>
      <c r="ZX989" s="153"/>
      <c r="ZY989" s="153"/>
      <c r="ZZ989" s="153"/>
      <c r="AAA989" s="153"/>
      <c r="AAB989" s="153"/>
      <c r="AAC989" s="153"/>
      <c r="AAD989" s="153"/>
      <c r="AAE989" s="153"/>
      <c r="AAF989" s="153"/>
      <c r="AAG989" s="153"/>
      <c r="AAH989" s="153"/>
      <c r="AAI989" s="153"/>
      <c r="AAJ989" s="153"/>
      <c r="AAK989" s="153"/>
      <c r="AAL989" s="153"/>
      <c r="AAM989" s="153"/>
      <c r="AAN989" s="153"/>
      <c r="AAO989" s="153"/>
      <c r="AAP989" s="153"/>
      <c r="AAQ989" s="153"/>
      <c r="AAR989" s="153"/>
      <c r="AAS989" s="153"/>
      <c r="AAT989" s="153"/>
      <c r="AAU989" s="153"/>
      <c r="AAV989" s="153"/>
      <c r="AAW989" s="153"/>
      <c r="AAX989" s="153"/>
      <c r="AAY989" s="153"/>
      <c r="AAZ989" s="153"/>
      <c r="ABA989" s="153"/>
      <c r="ABB989" s="153"/>
      <c r="ABC989" s="153"/>
      <c r="ABD989" s="153"/>
      <c r="ABE989" s="153"/>
      <c r="ABF989" s="153"/>
      <c r="ABG989" s="153"/>
      <c r="ABH989" s="153"/>
      <c r="ABI989" s="153"/>
      <c r="ABJ989" s="153"/>
      <c r="ABK989" s="153"/>
      <c r="ABL989" s="153"/>
      <c r="ABM989" s="153"/>
      <c r="ABN989" s="153"/>
      <c r="ABO989" s="153"/>
      <c r="ABP989" s="153"/>
      <c r="ABQ989" s="153"/>
      <c r="ABR989" s="153"/>
      <c r="ABS989" s="153"/>
      <c r="ABT989" s="153"/>
      <c r="ABU989" s="153"/>
      <c r="ABV989" s="153"/>
      <c r="ABW989" s="153"/>
      <c r="ABX989" s="153"/>
      <c r="ABY989" s="153"/>
      <c r="ABZ989" s="153"/>
      <c r="ACA989" s="153"/>
      <c r="ACB989" s="153"/>
      <c r="ACC989" s="153"/>
      <c r="ACD989" s="153"/>
      <c r="ACE989" s="153"/>
      <c r="ACF989" s="153"/>
      <c r="ACG989" s="153"/>
      <c r="ACH989" s="153"/>
      <c r="ACI989" s="153"/>
      <c r="ACJ989" s="153"/>
      <c r="ACK989" s="153"/>
      <c r="ACL989" s="153"/>
      <c r="ACM989" s="153"/>
      <c r="ACN989" s="153"/>
      <c r="ACO989" s="153"/>
      <c r="ACP989" s="153"/>
      <c r="ACQ989" s="153"/>
      <c r="ACR989" s="153"/>
      <c r="ACS989" s="153"/>
      <c r="ACT989" s="153"/>
      <c r="ACU989" s="153"/>
      <c r="ACV989" s="153"/>
      <c r="ACW989" s="153"/>
      <c r="ACX989" s="153"/>
      <c r="ACY989" s="153"/>
      <c r="ACZ989" s="153"/>
      <c r="ADA989" s="153"/>
      <c r="ADB989" s="153"/>
      <c r="ADC989" s="153"/>
      <c r="ADD989" s="153"/>
      <c r="ADE989" s="153"/>
      <c r="ADF989" s="153"/>
      <c r="ADG989" s="153"/>
      <c r="ADH989" s="153"/>
      <c r="ADI989" s="153"/>
      <c r="ADJ989" s="153"/>
      <c r="ADK989" s="153"/>
      <c r="ADL989" s="153"/>
      <c r="ADM989" s="153"/>
      <c r="ADN989" s="153"/>
      <c r="ADO989" s="153"/>
      <c r="ADP989" s="153"/>
      <c r="ADQ989" s="153"/>
      <c r="ADR989" s="153"/>
      <c r="ADS989" s="153"/>
      <c r="ADT989" s="153"/>
      <c r="ADU989" s="153"/>
      <c r="ADV989" s="153"/>
      <c r="ADW989" s="153"/>
      <c r="ADX989" s="153"/>
      <c r="ADY989" s="153"/>
      <c r="ADZ989" s="153"/>
      <c r="AEA989" s="153"/>
      <c r="AEB989" s="153"/>
      <c r="AEC989" s="153"/>
      <c r="AED989" s="153"/>
      <c r="AEE989" s="153"/>
      <c r="AEF989" s="153"/>
      <c r="AEG989" s="153"/>
      <c r="AEH989" s="153"/>
      <c r="AEI989" s="153"/>
      <c r="AEJ989" s="153"/>
      <c r="AEK989" s="153"/>
      <c r="AEL989" s="153"/>
      <c r="AEM989" s="153"/>
      <c r="AEN989" s="153"/>
      <c r="AEO989" s="153"/>
      <c r="AEP989" s="153"/>
      <c r="AEQ989" s="153"/>
      <c r="AER989" s="153"/>
      <c r="AES989" s="153"/>
      <c r="AET989" s="153"/>
      <c r="AEU989" s="153"/>
      <c r="AEV989" s="153"/>
      <c r="AEW989" s="153"/>
      <c r="AEX989" s="153"/>
      <c r="AEY989" s="153"/>
      <c r="AEZ989" s="153"/>
      <c r="AFA989" s="153"/>
      <c r="AFB989" s="153"/>
      <c r="AFC989" s="153"/>
      <c r="AFD989" s="153"/>
      <c r="AFE989" s="153"/>
      <c r="AFF989" s="153"/>
      <c r="AFG989" s="153"/>
      <c r="AFH989" s="153"/>
      <c r="AFI989" s="153"/>
      <c r="AFJ989" s="153"/>
      <c r="AFK989" s="153"/>
      <c r="AFL989" s="153"/>
      <c r="AFM989" s="153"/>
      <c r="AFN989" s="153"/>
      <c r="AFO989" s="153"/>
      <c r="AFP989" s="153"/>
      <c r="AFQ989" s="153"/>
      <c r="AFR989" s="153"/>
      <c r="AFS989" s="153"/>
      <c r="AFT989" s="153"/>
      <c r="AFU989" s="153"/>
      <c r="AFV989" s="153"/>
      <c r="AFW989" s="153"/>
      <c r="AFX989" s="153"/>
      <c r="AFY989" s="153"/>
      <c r="AFZ989" s="153"/>
      <c r="AGA989" s="153"/>
      <c r="AGB989" s="153"/>
      <c r="AGC989" s="153"/>
      <c r="AGD989" s="153"/>
      <c r="AGE989" s="153"/>
      <c r="AGF989" s="153"/>
      <c r="AGG989" s="153"/>
      <c r="AGH989" s="153"/>
      <c r="AGI989" s="153"/>
      <c r="AGJ989" s="153"/>
      <c r="AGK989" s="153"/>
      <c r="AGL989" s="153"/>
      <c r="AGM989" s="153"/>
      <c r="AGN989" s="153"/>
      <c r="AGO989" s="153"/>
      <c r="AGP989" s="153"/>
      <c r="AGQ989" s="153"/>
      <c r="AGR989" s="153"/>
      <c r="AGS989" s="153"/>
      <c r="AGT989" s="153"/>
      <c r="AGU989" s="153"/>
      <c r="AGV989" s="153"/>
      <c r="AGW989" s="153"/>
      <c r="AGX989" s="153"/>
      <c r="AGY989" s="153"/>
      <c r="AGZ989" s="153"/>
      <c r="AHA989" s="153"/>
      <c r="AHB989" s="153"/>
      <c r="AHC989" s="153"/>
      <c r="AHD989" s="153"/>
      <c r="AHE989" s="153"/>
      <c r="AHF989" s="153"/>
      <c r="AHG989" s="153"/>
      <c r="AHH989" s="153"/>
      <c r="AHI989" s="153"/>
      <c r="AHJ989" s="153"/>
      <c r="AHK989" s="153"/>
      <c r="AHL989" s="153"/>
      <c r="AHM989" s="153"/>
      <c r="AHN989" s="153"/>
      <c r="AHO989" s="153"/>
      <c r="AHP989" s="153"/>
      <c r="AHQ989" s="153"/>
      <c r="AHR989" s="153"/>
      <c r="AHS989" s="153"/>
      <c r="AHT989" s="153"/>
      <c r="AHU989" s="153"/>
      <c r="AHV989" s="153"/>
      <c r="AHW989" s="153"/>
      <c r="AHX989" s="153"/>
      <c r="AHY989" s="153"/>
      <c r="AHZ989" s="153"/>
      <c r="AIA989" s="153"/>
      <c r="AIB989" s="153"/>
      <c r="AIC989" s="153"/>
      <c r="AID989" s="153"/>
      <c r="AIE989" s="153"/>
      <c r="AIF989" s="153"/>
      <c r="AIG989" s="153"/>
      <c r="AIH989" s="153"/>
      <c r="AII989" s="153"/>
      <c r="AIJ989" s="153"/>
      <c r="AIK989" s="153"/>
      <c r="AIL989" s="153"/>
      <c r="AIM989" s="153"/>
      <c r="AIN989" s="153"/>
      <c r="AIO989" s="153"/>
      <c r="AIP989" s="153"/>
      <c r="AIQ989" s="153"/>
      <c r="AIR989" s="153"/>
      <c r="AIS989" s="153"/>
      <c r="AIT989" s="153"/>
      <c r="AIU989" s="153"/>
      <c r="AIV989" s="153"/>
      <c r="AIW989" s="153"/>
      <c r="AIX989" s="153"/>
      <c r="AIY989" s="153"/>
      <c r="AIZ989" s="153"/>
      <c r="AJA989" s="153"/>
      <c r="AJB989" s="153"/>
      <c r="AJC989" s="153"/>
      <c r="AJD989" s="153"/>
      <c r="AJE989" s="153"/>
      <c r="AJF989" s="153"/>
      <c r="AJG989" s="153"/>
      <c r="AJH989" s="153"/>
      <c r="AJI989" s="153"/>
      <c r="AJJ989" s="153"/>
      <c r="AJK989" s="153"/>
      <c r="AJL989" s="153"/>
      <c r="AJM989" s="153"/>
      <c r="AJN989" s="153"/>
      <c r="AJO989" s="153"/>
      <c r="AJP989" s="153"/>
      <c r="AJQ989" s="153"/>
      <c r="AJR989" s="153"/>
      <c r="AJS989" s="153"/>
      <c r="AJT989" s="153"/>
      <c r="AJU989" s="153"/>
      <c r="AJV989" s="153"/>
      <c r="AJW989" s="153"/>
      <c r="AJX989" s="153"/>
      <c r="AJY989" s="153"/>
      <c r="AJZ989" s="153"/>
      <c r="AKA989" s="153"/>
      <c r="AKB989" s="153"/>
      <c r="AKC989" s="153"/>
      <c r="AKD989" s="153"/>
      <c r="AKE989" s="153"/>
      <c r="AKF989" s="153"/>
      <c r="AKG989" s="153"/>
      <c r="AKH989" s="153"/>
      <c r="AKI989" s="153"/>
      <c r="AKJ989" s="153"/>
      <c r="AKK989" s="153"/>
      <c r="AKL989" s="153"/>
      <c r="AKM989" s="153"/>
      <c r="AKN989" s="153"/>
      <c r="AKO989" s="153"/>
      <c r="AKP989" s="153"/>
      <c r="AKQ989" s="153"/>
      <c r="AKR989" s="153"/>
      <c r="AKS989" s="153"/>
      <c r="AKT989" s="153"/>
      <c r="AKU989" s="153"/>
      <c r="AKV989" s="153"/>
      <c r="AKW989" s="153"/>
      <c r="AKX989" s="153"/>
      <c r="AKY989" s="153"/>
      <c r="AKZ989" s="153"/>
      <c r="ALA989" s="153"/>
      <c r="ALB989" s="153"/>
      <c r="ALC989" s="153"/>
      <c r="ALD989" s="153"/>
      <c r="ALE989" s="153"/>
      <c r="ALF989" s="153"/>
      <c r="ALG989" s="153"/>
      <c r="ALH989" s="153"/>
      <c r="ALI989" s="153"/>
      <c r="ALJ989" s="153"/>
      <c r="ALK989" s="153"/>
      <c r="ALL989" s="153"/>
      <c r="ALM989" s="153"/>
      <c r="ALN989" s="153"/>
      <c r="ALO989" s="153"/>
      <c r="ALP989" s="153"/>
      <c r="ALQ989" s="153"/>
      <c r="ALR989" s="153"/>
      <c r="ALS989" s="153"/>
      <c r="ALT989" s="153"/>
      <c r="ALU989" s="153"/>
      <c r="ALV989" s="153"/>
      <c r="ALW989" s="153"/>
      <c r="ALX989" s="153"/>
      <c r="ALY989" s="153"/>
      <c r="ALZ989" s="153"/>
      <c r="AMA989" s="153"/>
      <c r="AMB989" s="153"/>
      <c r="AMC989" s="153"/>
      <c r="AMD989" s="153"/>
      <c r="AME989" s="153"/>
      <c r="AMF989" s="153"/>
      <c r="AMG989" s="153"/>
      <c r="AMH989" s="153"/>
      <c r="AMI989" s="153"/>
      <c r="AMJ989" s="153"/>
      <c r="AMK989" s="153"/>
      <c r="AML989" s="153"/>
      <c r="AMM989" s="153"/>
      <c r="AMN989" s="153"/>
      <c r="AMO989" s="153"/>
      <c r="AMP989" s="153"/>
      <c r="AMQ989" s="153"/>
      <c r="AMR989" s="153"/>
      <c r="AMS989" s="153"/>
      <c r="AMT989" s="153"/>
      <c r="AMU989" s="153"/>
      <c r="AMV989" s="153"/>
      <c r="AMW989" s="153"/>
      <c r="AMX989" s="153"/>
      <c r="AMY989" s="153"/>
      <c r="AMZ989" s="153"/>
      <c r="ANA989" s="153"/>
      <c r="ANB989" s="153"/>
      <c r="ANC989" s="153"/>
      <c r="AND989" s="153"/>
      <c r="ANE989" s="153"/>
      <c r="ANF989" s="153"/>
      <c r="ANG989" s="153"/>
      <c r="ANH989" s="153"/>
      <c r="ANI989" s="153"/>
      <c r="ANJ989" s="153"/>
      <c r="ANK989" s="153"/>
      <c r="ANL989" s="153"/>
      <c r="ANM989" s="153"/>
      <c r="ANN989" s="153"/>
      <c r="ANO989" s="153"/>
      <c r="ANP989" s="153"/>
      <c r="ANQ989" s="153"/>
      <c r="ANR989" s="153"/>
      <c r="ANS989" s="153"/>
      <c r="ANT989" s="153"/>
      <c r="ANU989" s="153"/>
      <c r="ANV989" s="153"/>
      <c r="ANW989" s="153"/>
      <c r="ANX989" s="153"/>
      <c r="ANY989" s="153"/>
      <c r="ANZ989" s="153"/>
      <c r="AOA989" s="153"/>
      <c r="AOB989" s="153"/>
      <c r="AOC989" s="153"/>
      <c r="AOD989" s="153"/>
      <c r="AOE989" s="153"/>
      <c r="AOF989" s="153"/>
      <c r="AOG989" s="153"/>
      <c r="AOH989" s="153"/>
      <c r="AOI989" s="153"/>
      <c r="AOJ989" s="153"/>
      <c r="AOK989" s="153"/>
      <c r="AOL989" s="153"/>
      <c r="AOM989" s="153"/>
      <c r="AON989" s="153"/>
      <c r="AOO989" s="153"/>
      <c r="AOP989" s="153"/>
      <c r="AOQ989" s="153"/>
      <c r="AOR989" s="153"/>
      <c r="AOS989" s="153"/>
      <c r="AOT989" s="153"/>
      <c r="AOU989" s="153"/>
      <c r="AOV989" s="153"/>
      <c r="AOW989" s="153"/>
      <c r="AOX989" s="153"/>
      <c r="AOY989" s="153"/>
      <c r="AOZ989" s="153"/>
      <c r="APA989" s="153"/>
      <c r="APB989" s="153"/>
      <c r="APC989" s="153"/>
      <c r="APD989" s="153"/>
      <c r="APE989" s="153"/>
      <c r="APF989" s="153"/>
      <c r="APG989" s="153"/>
      <c r="APH989" s="153"/>
      <c r="API989" s="153"/>
      <c r="APJ989" s="153"/>
      <c r="APK989" s="153"/>
      <c r="APL989" s="153"/>
      <c r="APM989" s="153"/>
      <c r="APN989" s="153"/>
      <c r="APO989" s="153"/>
      <c r="APP989" s="153"/>
      <c r="APQ989" s="153"/>
      <c r="APR989" s="153"/>
      <c r="APS989" s="153"/>
      <c r="APT989" s="153"/>
      <c r="APU989" s="153"/>
      <c r="APV989" s="153"/>
      <c r="APW989" s="153"/>
      <c r="APX989" s="153"/>
      <c r="APY989" s="153"/>
      <c r="APZ989" s="153"/>
      <c r="AQA989" s="153"/>
      <c r="AQB989" s="153"/>
      <c r="AQC989" s="153"/>
      <c r="AQD989" s="153"/>
      <c r="AQE989" s="153"/>
      <c r="AQF989" s="153"/>
      <c r="AQG989" s="153"/>
      <c r="AQH989" s="153"/>
      <c r="AQI989" s="153"/>
      <c r="AQJ989" s="153"/>
      <c r="AQK989" s="153"/>
      <c r="AQL989" s="153"/>
      <c r="AQM989" s="153"/>
      <c r="AQN989" s="153"/>
      <c r="AQO989" s="153"/>
      <c r="AQP989" s="153"/>
      <c r="AQQ989" s="153"/>
      <c r="AQR989" s="153"/>
      <c r="AQS989" s="153"/>
      <c r="AQT989" s="153"/>
      <c r="AQU989" s="153"/>
      <c r="AQV989" s="153"/>
      <c r="AQW989" s="153"/>
      <c r="AQX989" s="153"/>
      <c r="AQY989" s="153"/>
      <c r="AQZ989" s="153"/>
      <c r="ARA989" s="153"/>
      <c r="ARB989" s="153"/>
      <c r="ARC989" s="153"/>
      <c r="ARD989" s="153"/>
      <c r="ARE989" s="153"/>
      <c r="ARF989" s="153"/>
      <c r="ARG989" s="153"/>
      <c r="ARH989" s="153"/>
      <c r="ARI989" s="153"/>
      <c r="ARJ989" s="153"/>
      <c r="ARK989" s="153"/>
      <c r="ARL989" s="153"/>
      <c r="ARM989" s="153"/>
      <c r="ARN989" s="153"/>
      <c r="ARO989" s="153"/>
      <c r="ARP989" s="153"/>
      <c r="ARQ989" s="153"/>
      <c r="ARR989" s="153"/>
      <c r="ARS989" s="153"/>
      <c r="ART989" s="153"/>
      <c r="ARU989" s="153"/>
      <c r="ARV989" s="153"/>
      <c r="ARW989" s="153"/>
      <c r="ARX989" s="153"/>
      <c r="ARY989" s="153"/>
      <c r="ARZ989" s="153"/>
      <c r="ASA989" s="153"/>
      <c r="ASB989" s="153"/>
      <c r="ASC989" s="153"/>
      <c r="ASD989" s="153"/>
      <c r="ASE989" s="153"/>
      <c r="ASF989" s="153"/>
      <c r="ASG989" s="153"/>
      <c r="ASH989" s="153"/>
      <c r="ASI989" s="153"/>
      <c r="ASJ989" s="153"/>
      <c r="ASK989" s="153"/>
      <c r="ASL989" s="153"/>
      <c r="ASM989" s="153"/>
      <c r="ASN989" s="153"/>
      <c r="ASO989" s="153"/>
      <c r="ASP989" s="153"/>
      <c r="ASQ989" s="153"/>
      <c r="ASR989" s="153"/>
      <c r="ASS989" s="153"/>
      <c r="AST989" s="153"/>
      <c r="ASU989" s="153"/>
      <c r="ASV989" s="153"/>
      <c r="ASW989" s="153"/>
      <c r="ASX989" s="153"/>
      <c r="ASY989" s="153"/>
      <c r="ASZ989" s="153"/>
      <c r="ATA989" s="153"/>
      <c r="ATB989" s="153"/>
      <c r="ATC989" s="153"/>
      <c r="ATD989" s="153"/>
      <c r="ATE989" s="153"/>
      <c r="ATF989" s="153"/>
      <c r="ATG989" s="153"/>
      <c r="ATH989" s="153"/>
      <c r="ATI989" s="153"/>
      <c r="ATJ989" s="153"/>
      <c r="ATK989" s="153"/>
      <c r="ATL989" s="153"/>
      <c r="ATM989" s="153"/>
      <c r="ATN989" s="153"/>
      <c r="ATO989" s="153"/>
      <c r="ATP989" s="153"/>
      <c r="ATQ989" s="153"/>
      <c r="ATR989" s="153"/>
      <c r="ATS989" s="153"/>
      <c r="ATT989" s="153"/>
      <c r="ATU989" s="153"/>
      <c r="ATV989" s="153"/>
      <c r="ATW989" s="153"/>
      <c r="ATX989" s="153"/>
      <c r="ATY989" s="153"/>
      <c r="ATZ989" s="153"/>
      <c r="AUA989" s="153"/>
      <c r="AUB989" s="153"/>
      <c r="AUC989" s="153"/>
      <c r="AUD989" s="153"/>
      <c r="AUE989" s="153"/>
      <c r="AUF989" s="153"/>
      <c r="AUG989" s="153"/>
      <c r="AUH989" s="153"/>
      <c r="AUI989" s="153"/>
      <c r="AUJ989" s="153"/>
      <c r="AUK989" s="153"/>
      <c r="AUL989" s="153"/>
      <c r="AUM989" s="153"/>
      <c r="AUN989" s="153"/>
      <c r="AUO989" s="153"/>
      <c r="AUP989" s="153"/>
      <c r="AUQ989" s="153"/>
      <c r="AUR989" s="153"/>
      <c r="AUS989" s="153"/>
      <c r="AUT989" s="153"/>
      <c r="AUU989" s="153"/>
      <c r="AUV989" s="153"/>
      <c r="AUW989" s="153"/>
      <c r="AUX989" s="153"/>
      <c r="AUY989" s="153"/>
      <c r="AUZ989" s="153"/>
      <c r="AVA989" s="153"/>
      <c r="AVB989" s="153"/>
      <c r="AVC989" s="153"/>
      <c r="AVD989" s="153"/>
      <c r="AVE989" s="153"/>
      <c r="AVF989" s="153"/>
      <c r="AVG989" s="153"/>
      <c r="AVH989" s="153"/>
      <c r="AVI989" s="153"/>
      <c r="AVJ989" s="153"/>
      <c r="AVK989" s="153"/>
      <c r="AVL989" s="153"/>
      <c r="AVM989" s="153"/>
      <c r="AVN989" s="153"/>
      <c r="AVO989" s="153"/>
      <c r="AVP989" s="153"/>
      <c r="AVQ989" s="153"/>
      <c r="AVR989" s="153"/>
      <c r="AVS989" s="153"/>
      <c r="AVT989" s="153"/>
      <c r="AVU989" s="153"/>
      <c r="AVV989" s="153"/>
      <c r="AVW989" s="153"/>
      <c r="AVX989" s="153"/>
      <c r="AVY989" s="153"/>
      <c r="AVZ989" s="153"/>
      <c r="AWA989" s="153"/>
      <c r="AWB989" s="153"/>
      <c r="AWC989" s="153"/>
      <c r="AWD989" s="153"/>
      <c r="AWE989" s="153"/>
      <c r="AWF989" s="153"/>
      <c r="AWG989" s="153"/>
      <c r="AWH989" s="153"/>
      <c r="AWI989" s="153"/>
      <c r="AWJ989" s="153"/>
      <c r="AWK989" s="153"/>
      <c r="AWL989" s="153"/>
      <c r="AWM989" s="153"/>
      <c r="AWN989" s="153"/>
      <c r="AWO989" s="153"/>
      <c r="AWP989" s="153"/>
      <c r="AWQ989" s="153"/>
      <c r="AWR989" s="153"/>
      <c r="AWS989" s="153"/>
      <c r="AWT989" s="153"/>
      <c r="AWU989" s="153"/>
      <c r="AWV989" s="153"/>
      <c r="AWW989" s="153"/>
      <c r="AWX989" s="153"/>
      <c r="AWY989" s="153"/>
      <c r="AWZ989" s="153"/>
      <c r="AXA989" s="153"/>
      <c r="AXB989" s="153"/>
      <c r="AXC989" s="153"/>
      <c r="AXD989" s="153"/>
      <c r="AXE989" s="153"/>
      <c r="AXF989" s="153"/>
      <c r="AXG989" s="153"/>
      <c r="AXH989" s="153"/>
      <c r="AXI989" s="153"/>
      <c r="AXJ989" s="153"/>
      <c r="AXK989" s="153"/>
      <c r="AXL989" s="153"/>
      <c r="AXM989" s="153"/>
      <c r="AXN989" s="153"/>
      <c r="AXO989" s="153"/>
      <c r="AXP989" s="153"/>
      <c r="AXQ989" s="153"/>
      <c r="AXR989" s="153"/>
      <c r="AXS989" s="153"/>
      <c r="AXT989" s="153"/>
      <c r="AXU989" s="153"/>
      <c r="AXV989" s="153"/>
      <c r="AXW989" s="153"/>
      <c r="AXX989" s="153"/>
      <c r="AXY989" s="153"/>
      <c r="AXZ989" s="153"/>
      <c r="AYA989" s="153"/>
      <c r="AYB989" s="153"/>
      <c r="AYC989" s="153"/>
      <c r="AYD989" s="153"/>
      <c r="AYE989" s="153"/>
      <c r="AYF989" s="153"/>
      <c r="AYG989" s="153"/>
      <c r="AYH989" s="153"/>
      <c r="AYI989" s="153"/>
      <c r="AYJ989" s="153"/>
      <c r="AYK989" s="153"/>
      <c r="AYL989" s="153"/>
      <c r="AYM989" s="153"/>
      <c r="AYN989" s="153"/>
      <c r="AYO989" s="153"/>
      <c r="AYP989" s="153"/>
      <c r="AYQ989" s="153"/>
      <c r="AYR989" s="153"/>
      <c r="AYS989" s="153"/>
      <c r="AYT989" s="153"/>
      <c r="AYU989" s="153"/>
      <c r="AYV989" s="153"/>
      <c r="AYW989" s="153"/>
      <c r="AYX989" s="153"/>
      <c r="AYY989" s="153"/>
      <c r="AYZ989" s="153"/>
      <c r="AZA989" s="153"/>
      <c r="AZB989" s="153"/>
      <c r="AZC989" s="153"/>
      <c r="AZD989" s="153"/>
      <c r="AZE989" s="153"/>
      <c r="AZF989" s="153"/>
      <c r="AZG989" s="153"/>
      <c r="AZH989" s="153"/>
      <c r="AZI989" s="153"/>
      <c r="AZJ989" s="153"/>
      <c r="AZK989" s="153"/>
      <c r="AZL989" s="153"/>
      <c r="AZM989" s="153"/>
      <c r="AZN989" s="153"/>
      <c r="AZO989" s="153"/>
      <c r="AZP989" s="153"/>
      <c r="AZQ989" s="153"/>
      <c r="AZR989" s="153"/>
      <c r="AZS989" s="153"/>
      <c r="AZT989" s="153"/>
      <c r="AZU989" s="153"/>
      <c r="AZV989" s="153"/>
      <c r="AZW989" s="153"/>
      <c r="AZX989" s="153"/>
      <c r="AZY989" s="153"/>
      <c r="AZZ989" s="153"/>
      <c r="BAA989" s="153"/>
      <c r="BAB989" s="153"/>
      <c r="BAC989" s="153"/>
      <c r="BAD989" s="153"/>
      <c r="BAE989" s="153"/>
      <c r="BAF989" s="153"/>
      <c r="BAG989" s="153"/>
      <c r="BAH989" s="153"/>
      <c r="BAI989" s="153"/>
      <c r="BAJ989" s="153"/>
      <c r="BAK989" s="153"/>
      <c r="BAL989" s="153"/>
      <c r="BAM989" s="153"/>
      <c r="BAN989" s="153"/>
      <c r="BAO989" s="153"/>
      <c r="BAP989" s="153"/>
      <c r="BAQ989" s="153"/>
      <c r="BAR989" s="153"/>
      <c r="BAS989" s="153"/>
      <c r="BAT989" s="153"/>
      <c r="BAU989" s="153"/>
      <c r="BAV989" s="153"/>
      <c r="BAW989" s="153"/>
      <c r="BAX989" s="153"/>
      <c r="BAY989" s="153"/>
      <c r="BAZ989" s="153"/>
      <c r="BBA989" s="153"/>
      <c r="BBB989" s="153"/>
      <c r="BBC989" s="153"/>
      <c r="BBD989" s="153"/>
      <c r="BBE989" s="153"/>
      <c r="BBF989" s="153"/>
      <c r="BBG989" s="153"/>
      <c r="BBH989" s="153"/>
      <c r="BBI989" s="153"/>
      <c r="BBJ989" s="153"/>
      <c r="BBK989" s="153"/>
      <c r="BBL989" s="153"/>
      <c r="BBM989" s="153"/>
      <c r="BBN989" s="153"/>
      <c r="BBO989" s="153"/>
      <c r="BBP989" s="153"/>
      <c r="BBQ989" s="153"/>
      <c r="BBR989" s="153"/>
      <c r="BBS989" s="153"/>
      <c r="BBT989" s="153"/>
      <c r="BBU989" s="153"/>
      <c r="BBV989" s="153"/>
      <c r="BBW989" s="153"/>
      <c r="BBX989" s="153"/>
      <c r="BBY989" s="153"/>
      <c r="BBZ989" s="153"/>
      <c r="BCA989" s="153"/>
      <c r="BCB989" s="153"/>
      <c r="BCC989" s="153"/>
      <c r="BCD989" s="153"/>
      <c r="BCE989" s="153"/>
      <c r="BCF989" s="153"/>
      <c r="BCG989" s="153"/>
      <c r="BCH989" s="153"/>
      <c r="BCI989" s="153"/>
      <c r="BCJ989" s="153"/>
      <c r="BCK989" s="153"/>
      <c r="BCL989" s="153"/>
      <c r="BCM989" s="153"/>
      <c r="BCN989" s="153"/>
      <c r="BCO989" s="153"/>
      <c r="BCP989" s="153"/>
      <c r="BCQ989" s="153"/>
      <c r="BCR989" s="153"/>
      <c r="BCS989" s="153"/>
      <c r="BCT989" s="153"/>
      <c r="BCU989" s="153"/>
      <c r="BCV989" s="153"/>
      <c r="BCW989" s="153"/>
      <c r="BCX989" s="153"/>
      <c r="BCY989" s="153"/>
      <c r="BCZ989" s="153"/>
      <c r="BDA989" s="153"/>
      <c r="BDB989" s="153"/>
      <c r="BDC989" s="153"/>
      <c r="BDD989" s="153"/>
      <c r="BDE989" s="153"/>
      <c r="BDF989" s="153"/>
      <c r="BDG989" s="153"/>
      <c r="BDH989" s="153"/>
      <c r="BDI989" s="153"/>
      <c r="BDJ989" s="153"/>
      <c r="BDK989" s="153"/>
      <c r="BDL989" s="153"/>
      <c r="BDM989" s="153"/>
      <c r="BDN989" s="153"/>
      <c r="BDO989" s="153"/>
      <c r="BDP989" s="153"/>
      <c r="BDQ989" s="153"/>
      <c r="BDR989" s="153"/>
      <c r="BDS989" s="153"/>
      <c r="BDT989" s="153"/>
      <c r="BDU989" s="153"/>
      <c r="BDV989" s="153"/>
      <c r="BDW989" s="153"/>
      <c r="BDX989" s="153"/>
      <c r="BDY989" s="153"/>
      <c r="BDZ989" s="153"/>
      <c r="BEA989" s="153"/>
      <c r="BEB989" s="153"/>
      <c r="BEC989" s="153"/>
      <c r="BED989" s="153"/>
      <c r="BEE989" s="153"/>
      <c r="BEF989" s="153"/>
      <c r="BEG989" s="153"/>
      <c r="BEH989" s="153"/>
      <c r="BEI989" s="153"/>
      <c r="BEJ989" s="153"/>
      <c r="BEK989" s="153"/>
      <c r="BEL989" s="153"/>
      <c r="BEM989" s="153"/>
      <c r="BEN989" s="153"/>
      <c r="BEO989" s="153"/>
      <c r="BEP989" s="153"/>
      <c r="BEQ989" s="153"/>
      <c r="BER989" s="153"/>
      <c r="BES989" s="153"/>
      <c r="BET989" s="153"/>
      <c r="BEU989" s="153"/>
      <c r="BEV989" s="153"/>
      <c r="BEW989" s="153"/>
      <c r="BEX989" s="153"/>
      <c r="BEY989" s="153"/>
      <c r="BEZ989" s="153"/>
      <c r="BFA989" s="153"/>
      <c r="BFB989" s="153"/>
      <c r="BFC989" s="153"/>
      <c r="BFD989" s="153"/>
      <c r="BFE989" s="153"/>
      <c r="BFF989" s="153"/>
      <c r="BFG989" s="153"/>
      <c r="BFH989" s="153"/>
      <c r="BFI989" s="153"/>
      <c r="BFJ989" s="153"/>
      <c r="BFK989" s="153"/>
      <c r="BFL989" s="153"/>
      <c r="BFM989" s="153"/>
      <c r="BFN989" s="153"/>
      <c r="BFO989" s="153"/>
      <c r="BFP989" s="153"/>
      <c r="BFQ989" s="153"/>
      <c r="BFR989" s="153"/>
      <c r="BFS989" s="153"/>
      <c r="BFT989" s="153"/>
      <c r="BFU989" s="153"/>
      <c r="BFV989" s="153"/>
      <c r="BFW989" s="153"/>
      <c r="BFX989" s="153"/>
      <c r="BFY989" s="153"/>
      <c r="BFZ989" s="153"/>
      <c r="BGA989" s="153"/>
      <c r="BGB989" s="153"/>
      <c r="BGC989" s="153"/>
      <c r="BGD989" s="153"/>
      <c r="BGE989" s="153"/>
      <c r="BGF989" s="153"/>
      <c r="BGG989" s="153"/>
      <c r="BGH989" s="153"/>
      <c r="BGI989" s="153"/>
      <c r="BGJ989" s="153"/>
      <c r="BGK989" s="153"/>
      <c r="BGL989" s="153"/>
      <c r="BGM989" s="153"/>
      <c r="BGN989" s="153"/>
      <c r="BGO989" s="153"/>
      <c r="BGP989" s="153"/>
      <c r="BGQ989" s="153"/>
      <c r="BGR989" s="153"/>
      <c r="BGS989" s="153"/>
      <c r="BGT989" s="153"/>
      <c r="BGU989" s="153"/>
      <c r="BGV989" s="153"/>
      <c r="BGW989" s="153"/>
      <c r="BGX989" s="153"/>
      <c r="BGY989" s="153"/>
      <c r="BGZ989" s="153"/>
      <c r="BHA989" s="153"/>
      <c r="BHB989" s="153"/>
      <c r="BHC989" s="153"/>
      <c r="BHD989" s="153"/>
      <c r="BHE989" s="153"/>
      <c r="BHF989" s="153"/>
      <c r="BHG989" s="153"/>
      <c r="BHH989" s="153"/>
      <c r="BHI989" s="153"/>
      <c r="BHJ989" s="153"/>
      <c r="BHK989" s="153"/>
      <c r="BHL989" s="153"/>
      <c r="BHM989" s="153"/>
      <c r="BHN989" s="153"/>
      <c r="BHO989" s="153"/>
      <c r="BHP989" s="153"/>
      <c r="BHQ989" s="153"/>
      <c r="BHR989" s="153"/>
      <c r="BHS989" s="153"/>
      <c r="BHT989" s="153"/>
      <c r="BHU989" s="153"/>
      <c r="BHV989" s="153"/>
      <c r="BHW989" s="153"/>
      <c r="BHX989" s="153"/>
      <c r="BHY989" s="153"/>
      <c r="BHZ989" s="153"/>
      <c r="BIA989" s="153"/>
      <c r="BIB989" s="153"/>
      <c r="BIC989" s="153"/>
      <c r="BID989" s="153"/>
      <c r="BIE989" s="153"/>
      <c r="BIF989" s="153"/>
      <c r="BIG989" s="153"/>
      <c r="BIH989" s="153"/>
      <c r="BII989" s="153"/>
      <c r="BIJ989" s="153"/>
      <c r="BIK989" s="153"/>
      <c r="BIL989" s="153"/>
      <c r="BIM989" s="153"/>
      <c r="BIN989" s="153"/>
      <c r="BIO989" s="153"/>
      <c r="BIP989" s="153"/>
      <c r="BIQ989" s="153"/>
      <c r="BIR989" s="153"/>
      <c r="BIS989" s="153"/>
      <c r="BIT989" s="153"/>
      <c r="BIU989" s="153"/>
      <c r="BIV989" s="153"/>
      <c r="BIW989" s="153"/>
      <c r="BIX989" s="153"/>
      <c r="BIY989" s="153"/>
      <c r="BIZ989" s="153"/>
      <c r="BJA989" s="153"/>
      <c r="BJB989" s="153"/>
      <c r="BJC989" s="153"/>
      <c r="BJD989" s="153"/>
      <c r="BJE989" s="153"/>
      <c r="BJF989" s="153"/>
      <c r="BJG989" s="153"/>
      <c r="BJH989" s="153"/>
      <c r="BJI989" s="153"/>
      <c r="BJJ989" s="153"/>
      <c r="BJK989" s="153"/>
      <c r="BJL989" s="153"/>
      <c r="BJM989" s="153"/>
      <c r="BJN989" s="153"/>
      <c r="BJO989" s="153"/>
      <c r="BJP989" s="153"/>
      <c r="BJQ989" s="153"/>
      <c r="BJR989" s="153"/>
      <c r="BJS989" s="153"/>
      <c r="BJT989" s="153"/>
      <c r="BJU989" s="153"/>
      <c r="BJV989" s="153"/>
      <c r="BJW989" s="153"/>
      <c r="BJX989" s="153"/>
      <c r="BJY989" s="153"/>
      <c r="BJZ989" s="153"/>
      <c r="BKA989" s="153"/>
      <c r="BKB989" s="153"/>
      <c r="BKC989" s="153"/>
      <c r="BKD989" s="153"/>
      <c r="BKE989" s="153"/>
      <c r="BKF989" s="153"/>
      <c r="BKG989" s="153"/>
      <c r="BKH989" s="153"/>
      <c r="BKI989" s="153"/>
      <c r="BKJ989" s="153"/>
      <c r="BKK989" s="153"/>
      <c r="BKL989" s="153"/>
      <c r="BKM989" s="153"/>
      <c r="BKN989" s="153"/>
      <c r="BKO989" s="153"/>
      <c r="BKP989" s="153"/>
      <c r="BKQ989" s="153"/>
      <c r="BKR989" s="153"/>
      <c r="BKS989" s="153"/>
      <c r="BKT989" s="153"/>
      <c r="BKU989" s="153"/>
      <c r="BKV989" s="153"/>
      <c r="BKW989" s="153"/>
      <c r="BKX989" s="153"/>
      <c r="BKY989" s="153"/>
      <c r="BKZ989" s="153"/>
      <c r="BLA989" s="153"/>
      <c r="BLB989" s="153"/>
      <c r="BLC989" s="153"/>
      <c r="BLD989" s="153"/>
      <c r="BLE989" s="153"/>
      <c r="BLF989" s="153"/>
      <c r="BLG989" s="153"/>
      <c r="BLH989" s="153"/>
      <c r="BLI989" s="153"/>
      <c r="BLJ989" s="153"/>
      <c r="BLK989" s="153"/>
      <c r="BLL989" s="153"/>
      <c r="BLM989" s="153"/>
      <c r="BLN989" s="153"/>
      <c r="BLO989" s="153"/>
      <c r="BLP989" s="153"/>
      <c r="BLQ989" s="153"/>
      <c r="BLR989" s="153"/>
      <c r="BLS989" s="153"/>
      <c r="BLT989" s="153"/>
      <c r="BLU989" s="153"/>
      <c r="BLV989" s="153"/>
      <c r="BLW989" s="153"/>
      <c r="BLX989" s="153"/>
      <c r="BLY989" s="153"/>
      <c r="BLZ989" s="153"/>
      <c r="BMA989" s="153"/>
      <c r="BMB989" s="153"/>
      <c r="BMC989" s="153"/>
      <c r="BMD989" s="153"/>
      <c r="BME989" s="153"/>
      <c r="BMF989" s="153"/>
      <c r="BMG989" s="153"/>
      <c r="BMH989" s="153"/>
      <c r="BMI989" s="153"/>
      <c r="BMJ989" s="153"/>
      <c r="BMK989" s="153"/>
      <c r="BML989" s="153"/>
      <c r="BMM989" s="153"/>
      <c r="BMN989" s="153"/>
      <c r="BMO989" s="153"/>
      <c r="BMP989" s="153"/>
      <c r="BMQ989" s="153"/>
      <c r="BMR989" s="153"/>
      <c r="BMS989" s="153"/>
      <c r="BMT989" s="153"/>
      <c r="BMU989" s="153"/>
      <c r="BMV989" s="153"/>
      <c r="BMW989" s="153"/>
      <c r="BMX989" s="153"/>
      <c r="BMY989" s="153"/>
      <c r="BMZ989" s="153"/>
      <c r="BNA989" s="153"/>
      <c r="BNB989" s="153"/>
      <c r="BNC989" s="153"/>
      <c r="BND989" s="153"/>
      <c r="BNE989" s="153"/>
      <c r="BNF989" s="153"/>
      <c r="BNG989" s="153"/>
      <c r="BNH989" s="153"/>
      <c r="BNI989" s="153"/>
      <c r="BNJ989" s="153"/>
      <c r="BNK989" s="153"/>
      <c r="BNL989" s="153"/>
      <c r="BNM989" s="153"/>
      <c r="BNN989" s="153"/>
      <c r="BNO989" s="153"/>
      <c r="BNP989" s="153"/>
      <c r="BNQ989" s="153"/>
      <c r="BNR989" s="153"/>
      <c r="BNS989" s="153"/>
      <c r="BNT989" s="153"/>
      <c r="BNU989" s="153"/>
      <c r="BNV989" s="153"/>
      <c r="BNW989" s="153"/>
      <c r="BNX989" s="153"/>
      <c r="BNY989" s="153"/>
      <c r="BNZ989" s="153"/>
      <c r="BOA989" s="153"/>
      <c r="BOB989" s="153"/>
      <c r="BOC989" s="153"/>
      <c r="BOD989" s="153"/>
      <c r="BOE989" s="153"/>
      <c r="BOF989" s="153"/>
      <c r="BOG989" s="153"/>
      <c r="BOH989" s="153"/>
      <c r="BOI989" s="153"/>
      <c r="BOJ989" s="153"/>
      <c r="BOK989" s="153"/>
      <c r="BOL989" s="153"/>
      <c r="BOM989" s="153"/>
      <c r="BON989" s="153"/>
      <c r="BOO989" s="153"/>
      <c r="BOP989" s="153"/>
      <c r="BOQ989" s="153"/>
      <c r="BOR989" s="153"/>
      <c r="BOS989" s="153"/>
      <c r="BOT989" s="153"/>
      <c r="BOU989" s="153"/>
      <c r="BOV989" s="153"/>
      <c r="BOW989" s="153"/>
      <c r="BOX989" s="153"/>
      <c r="BOY989" s="153"/>
      <c r="BOZ989" s="153"/>
      <c r="BPA989" s="153"/>
      <c r="BPB989" s="153"/>
      <c r="BPC989" s="153"/>
      <c r="BPD989" s="153"/>
      <c r="BPE989" s="153"/>
      <c r="BPF989" s="153"/>
      <c r="BPG989" s="153"/>
      <c r="BPH989" s="153"/>
      <c r="BPI989" s="153"/>
      <c r="BPJ989" s="153"/>
      <c r="BPK989" s="153"/>
      <c r="BPL989" s="153"/>
      <c r="BPM989" s="153"/>
      <c r="BPN989" s="153"/>
      <c r="BPO989" s="153"/>
      <c r="BPP989" s="153"/>
      <c r="BPQ989" s="153"/>
      <c r="BPR989" s="153"/>
      <c r="BPS989" s="153"/>
      <c r="BPT989" s="153"/>
      <c r="BPU989" s="153"/>
      <c r="BPV989" s="153"/>
      <c r="BPW989" s="153"/>
      <c r="BPX989" s="153"/>
      <c r="BPY989" s="153"/>
      <c r="BPZ989" s="153"/>
      <c r="BQA989" s="153"/>
      <c r="BQB989" s="153"/>
      <c r="BQC989" s="153"/>
      <c r="BQD989" s="153"/>
      <c r="BQE989" s="153"/>
      <c r="BQF989" s="153"/>
      <c r="BQG989" s="153"/>
      <c r="BQH989" s="153"/>
      <c r="BQI989" s="153"/>
      <c r="BQJ989" s="153"/>
      <c r="BQK989" s="153"/>
      <c r="BQL989" s="153"/>
      <c r="BQM989" s="153"/>
      <c r="BQN989" s="153"/>
      <c r="BQO989" s="153"/>
      <c r="BQP989" s="153"/>
      <c r="BQQ989" s="153"/>
      <c r="BQR989" s="153"/>
      <c r="BQS989" s="153"/>
      <c r="BQT989" s="153"/>
      <c r="BQU989" s="153"/>
      <c r="BQV989" s="153"/>
      <c r="BQW989" s="153"/>
      <c r="BQX989" s="153"/>
      <c r="BQY989" s="153"/>
      <c r="BQZ989" s="153"/>
      <c r="BRA989" s="153"/>
      <c r="BRB989" s="153"/>
      <c r="BRC989" s="153"/>
      <c r="BRD989" s="153"/>
      <c r="BRE989" s="153"/>
      <c r="BRF989" s="153"/>
      <c r="BRG989" s="153"/>
      <c r="BRH989" s="153"/>
      <c r="BRI989" s="153"/>
      <c r="BRJ989" s="153"/>
      <c r="BRK989" s="153"/>
      <c r="BRL989" s="153"/>
      <c r="BRM989" s="153"/>
      <c r="BRN989" s="153"/>
      <c r="BRO989" s="153"/>
      <c r="BRP989" s="153"/>
      <c r="BRQ989" s="153"/>
      <c r="BRR989" s="153"/>
      <c r="BRS989" s="153"/>
      <c r="BRT989" s="153"/>
      <c r="BRU989" s="153"/>
      <c r="BRV989" s="153"/>
      <c r="BRW989" s="153"/>
      <c r="BRX989" s="153"/>
      <c r="BRY989" s="153"/>
      <c r="BRZ989" s="153"/>
      <c r="BSA989" s="153"/>
      <c r="BSB989" s="153"/>
      <c r="BSC989" s="153"/>
      <c r="BSD989" s="153"/>
      <c r="BSE989" s="153"/>
      <c r="BSF989" s="153"/>
      <c r="BSG989" s="153"/>
      <c r="BSH989" s="153"/>
      <c r="BSI989" s="153"/>
      <c r="BSJ989" s="153"/>
      <c r="BSK989" s="153"/>
      <c r="BSL989" s="153"/>
      <c r="BSM989" s="153"/>
      <c r="BSN989" s="153"/>
      <c r="BSO989" s="153"/>
      <c r="BSP989" s="153"/>
      <c r="BSQ989" s="153"/>
      <c r="BSR989" s="153"/>
      <c r="BSS989" s="153"/>
      <c r="BST989" s="153"/>
      <c r="BSU989" s="153"/>
      <c r="BSV989" s="153"/>
      <c r="BSW989" s="153"/>
      <c r="BSX989" s="153"/>
      <c r="BSY989" s="153"/>
      <c r="BSZ989" s="153"/>
      <c r="BTA989" s="153"/>
      <c r="BTB989" s="153"/>
      <c r="BTC989" s="153"/>
      <c r="BTD989" s="153"/>
      <c r="BTE989" s="153"/>
      <c r="BTF989" s="153"/>
      <c r="BTG989" s="153"/>
      <c r="BTH989" s="153"/>
      <c r="BTI989" s="153"/>
      <c r="BTJ989" s="153"/>
      <c r="BTK989" s="153"/>
      <c r="BTL989" s="153"/>
      <c r="BTM989" s="153"/>
      <c r="BTN989" s="153"/>
      <c r="BTO989" s="153"/>
      <c r="BTP989" s="153"/>
      <c r="BTQ989" s="153"/>
      <c r="BTR989" s="153"/>
      <c r="BTS989" s="153"/>
      <c r="BTT989" s="153"/>
      <c r="BTU989" s="153"/>
      <c r="BTV989" s="153"/>
      <c r="BTW989" s="153"/>
      <c r="BTX989" s="153"/>
      <c r="BTY989" s="153"/>
      <c r="BTZ989" s="153"/>
      <c r="BUA989" s="153"/>
      <c r="BUB989" s="153"/>
      <c r="BUC989" s="153"/>
      <c r="BUD989" s="153"/>
      <c r="BUE989" s="153"/>
      <c r="BUF989" s="153"/>
      <c r="BUG989" s="153"/>
      <c r="BUH989" s="153"/>
      <c r="BUI989" s="153"/>
      <c r="BUJ989" s="153"/>
      <c r="BUK989" s="153"/>
      <c r="BUL989" s="153"/>
      <c r="BUM989" s="153"/>
      <c r="BUN989" s="153"/>
      <c r="BUO989" s="153"/>
      <c r="BUP989" s="153"/>
      <c r="BUQ989" s="153"/>
      <c r="BUR989" s="153"/>
      <c r="BUS989" s="153"/>
      <c r="BUT989" s="153"/>
      <c r="BUU989" s="153"/>
      <c r="BUV989" s="153"/>
      <c r="BUW989" s="153"/>
      <c r="BUX989" s="153"/>
      <c r="BUY989" s="153"/>
      <c r="BUZ989" s="153"/>
      <c r="BVA989" s="153"/>
      <c r="BVB989" s="153"/>
      <c r="BVC989" s="153"/>
      <c r="BVD989" s="153"/>
      <c r="BVE989" s="153"/>
      <c r="BVF989" s="153"/>
      <c r="BVG989" s="153"/>
      <c r="BVH989" s="153"/>
      <c r="BVI989" s="153"/>
      <c r="BVJ989" s="153"/>
      <c r="BVK989" s="153"/>
      <c r="BVL989" s="153"/>
      <c r="BVM989" s="153"/>
      <c r="BVN989" s="153"/>
      <c r="BVO989" s="153"/>
      <c r="BVP989" s="153"/>
      <c r="BVQ989" s="153"/>
      <c r="BVR989" s="153"/>
      <c r="BVS989" s="153"/>
      <c r="BVT989" s="153"/>
      <c r="BVU989" s="153"/>
      <c r="BVV989" s="153"/>
      <c r="BVW989" s="153"/>
      <c r="BVX989" s="153"/>
      <c r="BVY989" s="153"/>
      <c r="BVZ989" s="153"/>
      <c r="BWA989" s="153"/>
      <c r="BWB989" s="153"/>
      <c r="BWC989" s="153"/>
      <c r="BWD989" s="153"/>
      <c r="BWE989" s="153"/>
      <c r="BWF989" s="153"/>
      <c r="BWG989" s="153"/>
      <c r="BWH989" s="153"/>
      <c r="BWI989" s="153"/>
      <c r="BWJ989" s="153"/>
      <c r="BWK989" s="153"/>
      <c r="BWL989" s="153"/>
      <c r="BWM989" s="153"/>
      <c r="BWN989" s="153"/>
      <c r="BWO989" s="153"/>
      <c r="BWP989" s="153"/>
      <c r="BWQ989" s="153"/>
      <c r="BWR989" s="153"/>
      <c r="BWS989" s="153"/>
      <c r="BWT989" s="153"/>
      <c r="BWU989" s="153"/>
      <c r="BWV989" s="153"/>
      <c r="BWW989" s="153"/>
      <c r="BWX989" s="153"/>
      <c r="BWY989" s="153"/>
      <c r="BWZ989" s="153"/>
      <c r="BXA989" s="153"/>
      <c r="BXB989" s="153"/>
      <c r="BXC989" s="153"/>
      <c r="BXD989" s="153"/>
      <c r="BXE989" s="153"/>
      <c r="BXF989" s="153"/>
      <c r="BXG989" s="153"/>
      <c r="BXH989" s="153"/>
      <c r="BXI989" s="153"/>
      <c r="BXJ989" s="153"/>
      <c r="BXK989" s="153"/>
      <c r="BXL989" s="153"/>
      <c r="BXM989" s="153"/>
      <c r="BXN989" s="153"/>
      <c r="BXO989" s="153"/>
      <c r="BXP989" s="153"/>
      <c r="BXQ989" s="153"/>
      <c r="BXR989" s="153"/>
      <c r="BXS989" s="153"/>
      <c r="BXT989" s="153"/>
      <c r="BXU989" s="153"/>
      <c r="BXV989" s="153"/>
      <c r="BXW989" s="153"/>
      <c r="BXX989" s="153"/>
      <c r="BXY989" s="153"/>
      <c r="BXZ989" s="153"/>
      <c r="BYA989" s="153"/>
      <c r="BYB989" s="153"/>
      <c r="BYC989" s="153"/>
      <c r="BYD989" s="153"/>
      <c r="BYE989" s="153"/>
      <c r="BYF989" s="153"/>
      <c r="BYG989" s="153"/>
      <c r="BYH989" s="153"/>
      <c r="BYI989" s="153"/>
      <c r="BYJ989" s="153"/>
      <c r="BYK989" s="153"/>
      <c r="BYL989" s="153"/>
      <c r="BYM989" s="153"/>
      <c r="BYN989" s="153"/>
      <c r="BYO989" s="153"/>
      <c r="BYP989" s="153"/>
    </row>
    <row r="990" spans="1:2018" s="153" customFormat="1" ht="12.75" customHeight="1">
      <c r="A990"/>
      <c r="C990" s="197">
        <v>2016</v>
      </c>
      <c r="D990" s="21" t="s">
        <v>46</v>
      </c>
      <c r="E990" s="20" t="s">
        <v>185</v>
      </c>
      <c r="I990" s="31"/>
      <c r="J990" s="165">
        <f>IF($I972="n/a",0,IF(J$4&lt;=$C990,0,IF(SUM($C990,$I972)&gt;J$4,$J986/$I972,$J986-SUM($I990:I990))))</f>
        <v>0</v>
      </c>
      <c r="K990" s="165">
        <f>IF($I972="n/a",0,IF(K$4&lt;=$C990,0,IF(SUM($C990,$I972)&gt;K$4,$J986/$I972,$J986-SUM($I990:J990))))</f>
        <v>0.22784453259890933</v>
      </c>
      <c r="L990" s="165">
        <f>IF($I972="n/a",0,IF(L$4&lt;=$C990,0,IF(SUM($C990,$I972)&gt;L$4,$J986/$I972,$J986-SUM($I990:K990))))</f>
        <v>0.22784453259890933</v>
      </c>
      <c r="M990" s="165">
        <f>IF($I972="n/a",0,IF(M$4&lt;=$C990,0,IF(SUM($C990,$I972)&gt;M$4,$J986/$I972,$J986-SUM($I990:L990))))</f>
        <v>0.22784453259890933</v>
      </c>
      <c r="N990" s="165">
        <f>IF($I972="n/a",0,IF(N$4&lt;=$C990,0,IF(SUM($C990,$I972)&gt;N$4,$J986/$I972,$J986-SUM($I990:M990))))</f>
        <v>0.22784453259890933</v>
      </c>
      <c r="O990" s="165">
        <f>IF($I972="n/a",0,IF(O$4&lt;=$C990,0,IF(SUM($C990,$I972)&gt;O$4,$J986/$I972,$J986-SUM($I990:N990))))</f>
        <v>0.22784453259890933</v>
      </c>
      <c r="P990" s="165">
        <f>IF($I972="n/a",0,IF(P$4&lt;=$C990,0,IF(SUM($C990,$I972)&gt;P$4,$J986/$I972,$J986-SUM($I990:O990))))</f>
        <v>0.22784453259890933</v>
      </c>
      <c r="Q990" s="165">
        <f>IF($I972="n/a",0,IF(Q$4&lt;=$C990,0,IF(SUM($C990,$I972)&gt;Q$4,$J986/$I972,$J986-SUM($I990:P990))))</f>
        <v>0.22784453259890933</v>
      </c>
      <c r="R990" s="165">
        <f>IF($I972="n/a",0,IF(R$4&lt;=$C990,0,IF(SUM($C990,$I972)&gt;R$4,$J986/$I972,$J986-SUM($I990:Q990))))</f>
        <v>0.22784453259890933</v>
      </c>
      <c r="S990" s="165">
        <f>IF($I972="n/a",0,IF(S$4&lt;=$C990,0,IF(SUM($C990,$I972)&gt;S$4,$J986/$I972,$J986-SUM($I990:R990))))</f>
        <v>0.22784453259890933</v>
      </c>
      <c r="T990" s="165">
        <f>IF($I972="n/a",0,IF(T$4&lt;=$C990,0,IF(SUM($C990,$I972)&gt;T$4,$J986/$I972,$J986-SUM($I990:S990))))</f>
        <v>0.22784453259890933</v>
      </c>
      <c r="U990" s="165">
        <f>IF($I972="n/a",0,IF(U$4&lt;=$C990,0,IF(SUM($C990,$I972)&gt;U$4,$J986/$I972,$J986-SUM($I990:T990))))</f>
        <v>0.22784453259890933</v>
      </c>
      <c r="V990" s="165">
        <f>IF($I972="n/a",0,IF(V$4&lt;=$C990,0,IF(SUM($C990,$I972)&gt;V$4,$J986/$I972,$J986-SUM($I990:U990))))</f>
        <v>0.22784453259890933</v>
      </c>
      <c r="W990" s="165">
        <f>IF($I972="n/a",0,IF(W$4&lt;=$C990,0,IF(SUM($C990,$I972)&gt;W$4,$J986/$I972,$J986-SUM($I990:V990))))</f>
        <v>0.22784453259890933</v>
      </c>
      <c r="X990" s="165">
        <f>IF($I972="n/a",0,IF(X$4&lt;=$C990,0,IF(SUM($C990,$I972)&gt;X$4,$J986/$I972,$J986-SUM($I990:W990))))</f>
        <v>0.22784453259890933</v>
      </c>
      <c r="Y990" s="165">
        <f>IF($I972="n/a",0,IF(Y$4&lt;=$C990,0,IF(SUM($C990,$I972)&gt;Y$4,$J986/$I972,$J986-SUM($I990:X990))))</f>
        <v>0.22784453259890933</v>
      </c>
      <c r="Z990" s="165">
        <f>IF($I972="n/a",0,IF(Z$4&lt;=$C990,0,IF(SUM($C990,$I972)&gt;Z$4,$J986/$I972,$J986-SUM($I990:Y990))))</f>
        <v>0.22784453259890933</v>
      </c>
      <c r="AA990" s="165">
        <f>IF($I972="n/a",0,IF(AA$4&lt;=$C990,0,IF(SUM($C990,$I972)&gt;AA$4,$J986/$I972,$J986-SUM($I990:Z990))))</f>
        <v>0.22784453259890933</v>
      </c>
      <c r="AB990" s="165">
        <f>IF($I972="n/a",0,IF(AB$4&lt;=$C990,0,IF(SUM($C990,$I972)&gt;AB$4,$J986/$I972,$J986-SUM($I990:AA990))))</f>
        <v>0.22784453259890933</v>
      </c>
      <c r="AC990" s="165">
        <f>IF($I972="n/a",0,IF(AC$4&lt;=$C990,0,IF(SUM($C990,$I972)&gt;AC$4,$J986/$I972,$J986-SUM($I990:AB990))))</f>
        <v>0.22784453259890933</v>
      </c>
      <c r="AD990" s="165">
        <f>IF($I972="n/a",0,IF(AD$4&lt;=$C990,0,IF(SUM($C990,$I972)&gt;AD$4,$J986/$I972,$J986-SUM($I990:AC990))))</f>
        <v>0.22784453259890933</v>
      </c>
      <c r="AE990" s="165">
        <f>IF($I972="n/a",0,IF(AE$4&lt;=$C990,0,IF(SUM($C990,$I972)&gt;AE$4,$J986/$I972,$J986-SUM($I990:AD990))))</f>
        <v>0.22784453259890933</v>
      </c>
      <c r="AF990" s="165">
        <f>IF($I972="n/a",0,IF(AF$4&lt;=$C990,0,IF(SUM($C990,$I972)&gt;AF$4,$J986/$I972,$J986-SUM($I990:AE990))))</f>
        <v>0.22784453259890933</v>
      </c>
      <c r="AG990" s="165">
        <f>IF($I972="n/a",0,IF(AG$4&lt;=$C990,0,IF(SUM($C990,$I972)&gt;AG$4,$J986/$I972,$J986-SUM($I990:AF990))))</f>
        <v>0.22784453259890933</v>
      </c>
      <c r="AH990" s="165">
        <f>IF($I972="n/a",0,IF(AH$4&lt;=$C990,0,IF(SUM($C990,$I972)&gt;AH$4,$J986/$I972,$J986-SUM($I990:AG990))))</f>
        <v>0.22784453259890933</v>
      </c>
      <c r="AI990" s="165">
        <f>IF($I972="n/a",0,IF(AI$4&lt;=$C990,0,IF(SUM($C990,$I972)&gt;AI$4,$J986/$I972,$J986-SUM($I990:AH990))))</f>
        <v>0.22784453259890933</v>
      </c>
      <c r="AJ990" s="165">
        <f>IF($I972="n/a",0,IF(AJ$4&lt;=$C990,0,IF(SUM($C990,$I972)&gt;AJ$4,$J986/$I972,$J986-SUM($I990:AI990))))</f>
        <v>0.22784453259890933</v>
      </c>
      <c r="AK990" s="165">
        <f>IF($I972="n/a",0,IF(AK$4&lt;=$C990,0,IF(SUM($C990,$I972)&gt;AK$4,$J986/$I972,$J986-SUM($I990:AJ990))))</f>
        <v>0.22784453259890933</v>
      </c>
      <c r="AL990" s="165">
        <f>IF($I972="n/a",0,IF(AL$4&lt;=$C990,0,IF(SUM($C990,$I972)&gt;AL$4,$J986/$I972,$J986-SUM($I990:AK990))))</f>
        <v>0.22784453259890933</v>
      </c>
      <c r="AM990" s="165">
        <f>IF($I972="n/a",0,IF(AM$4&lt;=$C990,0,IF(SUM($C990,$I972)&gt;AM$4,$J986/$I972,$J986-SUM($I990:AL990))))</f>
        <v>0.22784453259890933</v>
      </c>
      <c r="AN990" s="165">
        <f>IF($I972="n/a",0,IF(AN$4&lt;=$C990,0,IF(SUM($C990,$I972)&gt;AN$4,$J986/$I972,$J986-SUM($I990:AM990))))</f>
        <v>0.22784453259891357</v>
      </c>
      <c r="AO990" s="165">
        <f>IF($I972="n/a",0,IF(AO$4&lt;=$C990,0,IF(SUM($C990,$I972)&gt;AO$4,$J986/$I972,$J986-SUM($I990:AN990))))</f>
        <v>0</v>
      </c>
      <c r="AP990" s="165">
        <f>IF($I972="n/a",0,IF(AP$4&lt;=$C990,0,IF(SUM($C990,$I972)&gt;AP$4,$J986/$I972,$J986-SUM($I990:AO990))))</f>
        <v>0</v>
      </c>
      <c r="AQ990" s="165">
        <f>IF($I972="n/a",0,IF(AQ$4&lt;=$C990,0,IF(SUM($C990,$I972)&gt;AQ$4,$J986/$I972,$J986-SUM($I990:AP990))))</f>
        <v>0</v>
      </c>
      <c r="AR990" s="165">
        <f>IF($I972="n/a",0,IF(AR$4&lt;=$C990,0,IF(SUM($C990,$I972)&gt;AR$4,$J986/$I972,$J986-SUM($I990:AQ990))))</f>
        <v>0</v>
      </c>
      <c r="AS990" s="165">
        <f>IF($I972="n/a",0,IF(AS$4&lt;=$C990,0,IF(SUM($C990,$I972)&gt;AS$4,$J986/$I972,$J986-SUM($I990:AR990))))</f>
        <v>0</v>
      </c>
      <c r="AT990" s="165">
        <f>IF($I972="n/a",0,IF(AT$4&lt;=$C990,0,IF(SUM($C990,$I972)&gt;AT$4,$J986/$I972,$J986-SUM($I990:AS990))))</f>
        <v>0</v>
      </c>
      <c r="AU990" s="165">
        <f>IF($I972="n/a",0,IF(AU$4&lt;=$C990,0,IF(SUM($C990,$I972)&gt;AU$4,$J986/$I972,$J986-SUM($I990:AT990))))</f>
        <v>0</v>
      </c>
      <c r="AV990" s="165">
        <f>IF($I972="n/a",0,IF(AV$4&lt;=$C990,0,IF(SUM($C990,$I972)&gt;AV$4,$J986/$I972,$J986-SUM($I990:AU990))))</f>
        <v>0</v>
      </c>
      <c r="AW990" s="165">
        <f>IF($I972="n/a",0,IF(AW$4&lt;=$C990,0,IF(SUM($C990,$I972)&gt;AW$4,$J986/$I972,$J986-SUM($I990:AV990))))</f>
        <v>0</v>
      </c>
      <c r="AX990" s="165">
        <f>IF($I972="n/a",0,IF(AX$4&lt;=$C990,0,IF(SUM($C990,$I972)&gt;AX$4,$J986/$I972,$J986-SUM($I990:AW990))))</f>
        <v>0</v>
      </c>
      <c r="AY990" s="165">
        <f>IF($I972="n/a",0,IF(AY$4&lt;=$C990,0,IF(SUM($C990,$I972)&gt;AY$4,$J986/$I972,$J986-SUM($I990:AX990))))</f>
        <v>0</v>
      </c>
      <c r="AZ990" s="165">
        <f>IF($I972="n/a",0,IF(AZ$4&lt;=$C990,0,IF(SUM($C990,$I972)&gt;AZ$4,$J986/$I972,$J986-SUM($I990:AY990))))</f>
        <v>0</v>
      </c>
      <c r="BA990" s="165">
        <f>IF($I972="n/a",0,IF(BA$4&lt;=$C990,0,IF(SUM($C990,$I972)&gt;BA$4,$J986/$I972,$J986-SUM($I990:AZ990))))</f>
        <v>0</v>
      </c>
      <c r="BB990" s="165">
        <f>IF($I972="n/a",0,IF(BB$4&lt;=$C990,0,IF(SUM($C990,$I972)&gt;BB$4,$J986/$I972,$J986-SUM($I990:BA990))))</f>
        <v>0</v>
      </c>
      <c r="BC990" s="165">
        <f>IF($I972="n/a",0,IF(BC$4&lt;=$C990,0,IF(SUM($C990,$I972)&gt;BC$4,$J986/$I972,$J986-SUM($I990:BB990))))</f>
        <v>0</v>
      </c>
      <c r="BD990" s="165">
        <f>IF($I972="n/a",0,IF(BD$4&lt;=$C990,0,IF(SUM($C990,$I972)&gt;BD$4,$J986/$I972,$J986-SUM($I990:BC990))))</f>
        <v>0</v>
      </c>
      <c r="BE990" s="165">
        <f>IF($I972="n/a",0,IF(BE$4&lt;=$C990,0,IF(SUM($C990,$I972)&gt;BE$4,$J986/$I972,$J986-SUM($I990:BD990))))</f>
        <v>0</v>
      </c>
      <c r="BF990" s="165">
        <f>IF($I972="n/a",0,IF(BF$4&lt;=$C990,0,IF(SUM($C990,$I972)&gt;BF$4,$J986/$I972,$J986-SUM($I990:BE990))))</f>
        <v>0</v>
      </c>
      <c r="BG990" s="165">
        <f>IF($I972="n/a",0,IF(BG$4&lt;=$C990,0,IF(SUM($C990,$I972)&gt;BG$4,$J986/$I972,$J986-SUM($I990:BF990))))</f>
        <v>0</v>
      </c>
      <c r="BH990" s="165">
        <f>IF($I972="n/a",0,IF(BH$4&lt;=$C990,0,IF(SUM($C990,$I972)&gt;BH$4,$J986/$I972,$J986-SUM($I990:BG990))))</f>
        <v>0</v>
      </c>
      <c r="BI990" s="165">
        <f>IF($I972="n/a",0,IF(BI$4&lt;=$C990,0,IF(SUM($C990,$I972)&gt;BI$4,$J986/$I972,$J986-SUM($I990:BH990))))</f>
        <v>0</v>
      </c>
      <c r="BJ990" s="165">
        <f>IF($I972="n/a",0,IF(BJ$4&lt;=$C990,0,IF(SUM($C990,$I972)&gt;BJ$4,$J986/$I972,$J986-SUM($I990:BI990))))</f>
        <v>0</v>
      </c>
      <c r="BK990" s="165">
        <f>IF($I972="n/a",0,IF(BK$4&lt;=$C990,0,IF(SUM($C990,$I972)&gt;BK$4,$J986/$I972,$J986-SUM($I990:BJ990))))</f>
        <v>0</v>
      </c>
      <c r="BL990" s="165">
        <f>IF($I972="n/a",0,IF(BL$4&lt;=$C990,0,IF(SUM($C990,$I972)&gt;BL$4,$J986/$I972,$J986-SUM($I990:BK990))))</f>
        <v>0</v>
      </c>
      <c r="BM990" s="165">
        <f>IF($I972="n/a",0,IF(BM$4&lt;=$C990,0,IF(SUM($C990,$I972)&gt;BM$4,$J986/$I972,$J986-SUM($I990:BL990))))</f>
        <v>0</v>
      </c>
      <c r="BN990" s="165">
        <f>IF($I972="n/a",0,IF(BN$4&lt;=$C990,0,IF(SUM($C990,$I972)&gt;BN$4,$J986/$I972,$J986-SUM($I990:BM990))))</f>
        <v>0</v>
      </c>
      <c r="BO990" s="165">
        <f>IF($I972="n/a",0,IF(BO$4&lt;=$C990,0,IF(SUM($C990,$I972)&gt;BO$4,$J986/$I972,$J986-SUM($I990:BN990))))</f>
        <v>0</v>
      </c>
      <c r="BP990" s="165">
        <f>IF($I972="n/a",0,IF(BP$4&lt;=$C990,0,IF(SUM($C990,$I972)&gt;BP$4,$J986/$I972,$J986-SUM($I990:BO990))))</f>
        <v>0</v>
      </c>
      <c r="BQ990" s="165">
        <f>IF($I972="n/a",0,IF(BQ$4&lt;=$C990,0,IF(SUM($C990,$I972)&gt;BQ$4,$J986/$I972,$J986-SUM($I990:BP990))))</f>
        <v>0</v>
      </c>
      <c r="BR990" s="165">
        <f>IF($I972="n/a",0,IF(BR$4&lt;=$C990,0,IF(SUM($C990,$I972)&gt;BR$4,$J986/$I972,$J986-SUM($I990:BQ990))))</f>
        <v>0</v>
      </c>
      <c r="BS990" s="165">
        <f>IF($I972="n/a",0,IF(BS$4&lt;=$C990,0,IF(SUM($C990,$I972)&gt;BS$4,$J986/$I972,$J986-SUM($I990:BR990))))</f>
        <v>0</v>
      </c>
      <c r="BT990" s="165">
        <f>IF($I972="n/a",0,IF(BT$4&lt;=$C990,0,IF(SUM($C990,$I972)&gt;BT$4,$J986/$I972,$J986-SUM($I990:BS990))))</f>
        <v>0</v>
      </c>
      <c r="BU990" s="165">
        <f>IF($I972="n/a",0,IF(BU$4&lt;=$C990,0,IF(SUM($C990,$I972)&gt;BU$4,$J986/$I972,$J986-SUM($I990:BT990))))</f>
        <v>0</v>
      </c>
      <c r="BV990" s="165">
        <f>IF($I972="n/a",0,IF(BV$4&lt;=$C990,0,IF(SUM($C990,$I972)&gt;BV$4,$J986/$I972,$J986-SUM($I990:BU990))))</f>
        <v>0</v>
      </c>
      <c r="BW990" s="165">
        <f>IF($I972="n/a",0,IF(BW$4&lt;=$C990,0,IF(SUM($C990,$I972)&gt;BW$4,$J986/$I972,$J986-SUM($I990:BV990))))</f>
        <v>0</v>
      </c>
      <c r="BX990" s="165">
        <f>IF($I972="n/a",0,IF(BX$4&lt;=$C990,0,IF(SUM($C990,$I972)&gt;BX$4,$J986/$I972,$J986-SUM($I990:BW990))))</f>
        <v>0</v>
      </c>
      <c r="BY990" s="165">
        <f>IF($I972="n/a",0,IF(BY$4&lt;=$C990,0,IF(SUM($C990,$I972)&gt;BY$4,$J986/$I972,$J986-SUM($I990:BX990))))</f>
        <v>0</v>
      </c>
      <c r="BZ990" s="165">
        <f>IF($I972="n/a",0,IF(BZ$4&lt;=$C990,0,IF(SUM($C990,$I972)&gt;BZ$4,$J986/$I972,$J986-SUM($I990:BY990))))</f>
        <v>0</v>
      </c>
      <c r="CA990" s="165">
        <f>IF($I972="n/a",0,IF(CA$4&lt;=$C990,0,IF(SUM($C990,$I972)&gt;CA$4,$J986/$I972,$J986-SUM($I990:BZ990))))</f>
        <v>0</v>
      </c>
      <c r="CB990" s="165">
        <f>IF($I972="n/a",0,IF(CB$4&lt;=$C990,0,IF(SUM($C990,$I972)&gt;CB$4,$J986/$I972,$J986-SUM($I990:CA990))))</f>
        <v>0</v>
      </c>
      <c r="CC990" s="165">
        <f>IF($I972="n/a",0,IF(CC$4&lt;=$C990,0,IF(SUM($C990,$I972)&gt;CC$4,$J986/$I972,$J986-SUM($I990:CB990))))</f>
        <v>0</v>
      </c>
      <c r="CD990" s="165">
        <f>IF($I972="n/a",0,IF(CD$4&lt;=$C990,0,IF(SUM($C990,$I972)&gt;CD$4,$J986/$I972,$J986-SUM($I990:CC990))))</f>
        <v>0</v>
      </c>
      <c r="CE990" s="165">
        <f>IF($I972="n/a",0,IF(CE$4&lt;=$C990,0,IF(SUM($C990,$I972)&gt;CE$4,$J986/$I972,$J986-SUM($I990:CD990))))</f>
        <v>0</v>
      </c>
      <c r="CF990" s="165">
        <f>IF($I972="n/a",0,IF(CF$4&lt;=$C990,0,IF(SUM($C990,$I972)&gt;CF$4,$J986/$I972,$J986-SUM($I990:CE990))))</f>
        <v>0</v>
      </c>
    </row>
    <row r="991" spans="1:2018" s="153" customFormat="1" ht="12.75" customHeight="1">
      <c r="A991"/>
      <c r="C991" s="197">
        <v>2017</v>
      </c>
      <c r="D991" s="21" t="s">
        <v>45</v>
      </c>
      <c r="E991" s="21" t="s">
        <v>185</v>
      </c>
      <c r="I991" s="31"/>
      <c r="J991" s="165">
        <f>IF($I972="n/a",0,IF(J$4&lt;=$C991,0,IF(SUM($C991,$I972)&gt;J$4,$K986/$I972,$K986-SUM($I991:I991))))</f>
        <v>0</v>
      </c>
      <c r="K991" s="165">
        <f>IF($I972="n/a",0,IF(K$4&lt;=$C991,0,IF(SUM($C991,$I972)&gt;K$4,$K986/$I972,$K986-SUM($I991:J991))))</f>
        <v>0</v>
      </c>
      <c r="L991" s="165">
        <f>IF($I972="n/a",0,IF(L$4&lt;=$C991,0,IF(SUM($C991,$I972)&gt;L$4,$K986/$I972,$K986-SUM($I991:K991))))</f>
        <v>0.16342892396260045</v>
      </c>
      <c r="M991" s="165">
        <f>IF($I972="n/a",0,IF(M$4&lt;=$C991,0,IF(SUM($C991,$I972)&gt;M$4,$K986/$I972,$K986-SUM($I991:L991))))</f>
        <v>0.16342892396260045</v>
      </c>
      <c r="N991" s="165">
        <f>IF($I972="n/a",0,IF(N$4&lt;=$C991,0,IF(SUM($C991,$I972)&gt;N$4,$K986/$I972,$K986-SUM($I991:M991))))</f>
        <v>0.16342892396260045</v>
      </c>
      <c r="O991" s="165">
        <f>IF($I972="n/a",0,IF(O$4&lt;=$C991,0,IF(SUM($C991,$I972)&gt;O$4,$K986/$I972,$K986-SUM($I991:N991))))</f>
        <v>0.16342892396260045</v>
      </c>
      <c r="P991" s="165">
        <f>IF($I972="n/a",0,IF(P$4&lt;=$C991,0,IF(SUM($C991,$I972)&gt;P$4,$K986/$I972,$K986-SUM($I991:O991))))</f>
        <v>0.16342892396260045</v>
      </c>
      <c r="Q991" s="165">
        <f>IF($I972="n/a",0,IF(Q$4&lt;=$C991,0,IF(SUM($C991,$I972)&gt;Q$4,$K986/$I972,$K986-SUM($I991:P991))))</f>
        <v>0.16342892396260045</v>
      </c>
      <c r="R991" s="165">
        <f>IF($I972="n/a",0,IF(R$4&lt;=$C991,0,IF(SUM($C991,$I972)&gt;R$4,$K986/$I972,$K986-SUM($I991:Q991))))</f>
        <v>0.16342892396260045</v>
      </c>
      <c r="S991" s="165">
        <f>IF($I972="n/a",0,IF(S$4&lt;=$C991,0,IF(SUM($C991,$I972)&gt;S$4,$K986/$I972,$K986-SUM($I991:R991))))</f>
        <v>0.16342892396260045</v>
      </c>
      <c r="T991" s="165">
        <f>IF($I972="n/a",0,IF(T$4&lt;=$C991,0,IF(SUM($C991,$I972)&gt;T$4,$K986/$I972,$K986-SUM($I991:S991))))</f>
        <v>0.16342892396260045</v>
      </c>
      <c r="U991" s="165">
        <f>IF($I972="n/a",0,IF(U$4&lt;=$C991,0,IF(SUM($C991,$I972)&gt;U$4,$K986/$I972,$K986-SUM($I991:T991))))</f>
        <v>0.16342892396260045</v>
      </c>
      <c r="V991" s="165">
        <f>IF($I972="n/a",0,IF(V$4&lt;=$C991,0,IF(SUM($C991,$I972)&gt;V$4,$K986/$I972,$K986-SUM($I991:U991))))</f>
        <v>0.16342892396260045</v>
      </c>
      <c r="W991" s="165">
        <f>IF($I972="n/a",0,IF(W$4&lt;=$C991,0,IF(SUM($C991,$I972)&gt;W$4,$K986/$I972,$K986-SUM($I991:V991))))</f>
        <v>0.16342892396260045</v>
      </c>
      <c r="X991" s="165">
        <f>IF($I972="n/a",0,IF(X$4&lt;=$C991,0,IF(SUM($C991,$I972)&gt;X$4,$K986/$I972,$K986-SUM($I991:W991))))</f>
        <v>0.16342892396260045</v>
      </c>
      <c r="Y991" s="165">
        <f>IF($I972="n/a",0,IF(Y$4&lt;=$C991,0,IF(SUM($C991,$I972)&gt;Y$4,$K986/$I972,$K986-SUM($I991:X991))))</f>
        <v>0.16342892396260045</v>
      </c>
      <c r="Z991" s="165">
        <f>IF($I972="n/a",0,IF(Z$4&lt;=$C991,0,IF(SUM($C991,$I972)&gt;Z$4,$K986/$I972,$K986-SUM($I991:Y991))))</f>
        <v>0.16342892396260045</v>
      </c>
      <c r="AA991" s="165">
        <f>IF($I972="n/a",0,IF(AA$4&lt;=$C991,0,IF(SUM($C991,$I972)&gt;AA$4,$K986/$I972,$K986-SUM($I991:Z991))))</f>
        <v>0.16342892396260045</v>
      </c>
      <c r="AB991" s="165">
        <f>IF($I972="n/a",0,IF(AB$4&lt;=$C991,0,IF(SUM($C991,$I972)&gt;AB$4,$K986/$I972,$K986-SUM($I991:AA991))))</f>
        <v>0.16342892396260045</v>
      </c>
      <c r="AC991" s="165">
        <f>IF($I972="n/a",0,IF(AC$4&lt;=$C991,0,IF(SUM($C991,$I972)&gt;AC$4,$K986/$I972,$K986-SUM($I991:AB991))))</f>
        <v>0.16342892396260045</v>
      </c>
      <c r="AD991" s="165">
        <f>IF($I972="n/a",0,IF(AD$4&lt;=$C991,0,IF(SUM($C991,$I972)&gt;AD$4,$K986/$I972,$K986-SUM($I991:AC991))))</f>
        <v>0.16342892396260045</v>
      </c>
      <c r="AE991" s="165">
        <f>IF($I972="n/a",0,IF(AE$4&lt;=$C991,0,IF(SUM($C991,$I972)&gt;AE$4,$K986/$I972,$K986-SUM($I991:AD991))))</f>
        <v>0.16342892396260045</v>
      </c>
      <c r="AF991" s="165">
        <f>IF($I972="n/a",0,IF(AF$4&lt;=$C991,0,IF(SUM($C991,$I972)&gt;AF$4,$K986/$I972,$K986-SUM($I991:AE991))))</f>
        <v>0.16342892396260045</v>
      </c>
      <c r="AG991" s="165">
        <f>IF($I972="n/a",0,IF(AG$4&lt;=$C991,0,IF(SUM($C991,$I972)&gt;AG$4,$K986/$I972,$K986-SUM($I991:AF991))))</f>
        <v>0.16342892396260045</v>
      </c>
      <c r="AH991" s="165">
        <f>IF($I972="n/a",0,IF(AH$4&lt;=$C991,0,IF(SUM($C991,$I972)&gt;AH$4,$K986/$I972,$K986-SUM($I991:AG991))))</f>
        <v>0.16342892396260045</v>
      </c>
      <c r="AI991" s="165">
        <f>IF($I972="n/a",0,IF(AI$4&lt;=$C991,0,IF(SUM($C991,$I972)&gt;AI$4,$K986/$I972,$K986-SUM($I991:AH991))))</f>
        <v>0.16342892396260045</v>
      </c>
      <c r="AJ991" s="165">
        <f>IF($I972="n/a",0,IF(AJ$4&lt;=$C991,0,IF(SUM($C991,$I972)&gt;AJ$4,$K986/$I972,$K986-SUM($I991:AI991))))</f>
        <v>0.16342892396260045</v>
      </c>
      <c r="AK991" s="165">
        <f>IF($I972="n/a",0,IF(AK$4&lt;=$C991,0,IF(SUM($C991,$I972)&gt;AK$4,$K986/$I972,$K986-SUM($I991:AJ991))))</f>
        <v>0.16342892396260045</v>
      </c>
      <c r="AL991" s="165">
        <f>IF($I972="n/a",0,IF(AL$4&lt;=$C991,0,IF(SUM($C991,$I972)&gt;AL$4,$K986/$I972,$K986-SUM($I991:AK991))))</f>
        <v>0.16342892396260045</v>
      </c>
      <c r="AM991" s="165">
        <f>IF($I972="n/a",0,IF(AM$4&lt;=$C991,0,IF(SUM($C991,$I972)&gt;AM$4,$K986/$I972,$K986-SUM($I991:AL991))))</f>
        <v>0.16342892396260045</v>
      </c>
      <c r="AN991" s="165">
        <f>IF($I972="n/a",0,IF(AN$4&lt;=$C991,0,IF(SUM($C991,$I972)&gt;AN$4,$K986/$I972,$K986-SUM($I991:AM991))))</f>
        <v>0.16342892396260045</v>
      </c>
      <c r="AO991" s="165">
        <f>IF($I972="n/a",0,IF(AO$4&lt;=$C991,0,IF(SUM($C991,$I972)&gt;AO$4,$K986/$I972,$K986-SUM($I991:AN991))))</f>
        <v>0.163428923962603</v>
      </c>
      <c r="AP991" s="165">
        <f>IF($I972="n/a",0,IF(AP$4&lt;=$C991,0,IF(SUM($C991,$I972)&gt;AP$4,$K986/$I972,$K986-SUM($I991:AO991))))</f>
        <v>0</v>
      </c>
      <c r="AQ991" s="165">
        <f>IF($I972="n/a",0,IF(AQ$4&lt;=$C991,0,IF(SUM($C991,$I972)&gt;AQ$4,$K986/$I972,$K986-SUM($I991:AP991))))</f>
        <v>0</v>
      </c>
      <c r="AR991" s="165">
        <f>IF($I972="n/a",0,IF(AR$4&lt;=$C991,0,IF(SUM($C991,$I972)&gt;AR$4,$K986/$I972,$K986-SUM($I991:AQ991))))</f>
        <v>0</v>
      </c>
      <c r="AS991" s="165">
        <f>IF($I972="n/a",0,IF(AS$4&lt;=$C991,0,IF(SUM($C991,$I972)&gt;AS$4,$K986/$I972,$K986-SUM($I991:AR991))))</f>
        <v>0</v>
      </c>
      <c r="AT991" s="165">
        <f>IF($I972="n/a",0,IF(AT$4&lt;=$C991,0,IF(SUM($C991,$I972)&gt;AT$4,$K986/$I972,$K986-SUM($I991:AS991))))</f>
        <v>0</v>
      </c>
      <c r="AU991" s="165">
        <f>IF($I972="n/a",0,IF(AU$4&lt;=$C991,0,IF(SUM($C991,$I972)&gt;AU$4,$K986/$I972,$K986-SUM($I991:AT991))))</f>
        <v>0</v>
      </c>
      <c r="AV991" s="165">
        <f>IF($I972="n/a",0,IF(AV$4&lt;=$C991,0,IF(SUM($C991,$I972)&gt;AV$4,$K986/$I972,$K986-SUM($I991:AU991))))</f>
        <v>0</v>
      </c>
      <c r="AW991" s="165">
        <f>IF($I972="n/a",0,IF(AW$4&lt;=$C991,0,IF(SUM($C991,$I972)&gt;AW$4,$K986/$I972,$K986-SUM($I991:AV991))))</f>
        <v>0</v>
      </c>
      <c r="AX991" s="165">
        <f>IF($I972="n/a",0,IF(AX$4&lt;=$C991,0,IF(SUM($C991,$I972)&gt;AX$4,$K986/$I972,$K986-SUM($I991:AW991))))</f>
        <v>0</v>
      </c>
      <c r="AY991" s="165">
        <f>IF($I972="n/a",0,IF(AY$4&lt;=$C991,0,IF(SUM($C991,$I972)&gt;AY$4,$K986/$I972,$K986-SUM($I991:AX991))))</f>
        <v>0</v>
      </c>
      <c r="AZ991" s="165">
        <f>IF($I972="n/a",0,IF(AZ$4&lt;=$C991,0,IF(SUM($C991,$I972)&gt;AZ$4,$K986/$I972,$K986-SUM($I991:AY991))))</f>
        <v>0</v>
      </c>
      <c r="BA991" s="165">
        <f>IF($I972="n/a",0,IF(BA$4&lt;=$C991,0,IF(SUM($C991,$I972)&gt;BA$4,$K986/$I972,$K986-SUM($I991:AZ991))))</f>
        <v>0</v>
      </c>
      <c r="BB991" s="165">
        <f>IF($I972="n/a",0,IF(BB$4&lt;=$C991,0,IF(SUM($C991,$I972)&gt;BB$4,$K986/$I972,$K986-SUM($I991:BA991))))</f>
        <v>0</v>
      </c>
      <c r="BC991" s="165">
        <f>IF($I972="n/a",0,IF(BC$4&lt;=$C991,0,IF(SUM($C991,$I972)&gt;BC$4,$K986/$I972,$K986-SUM($I991:BB991))))</f>
        <v>0</v>
      </c>
      <c r="BD991" s="165">
        <f>IF($I972="n/a",0,IF(BD$4&lt;=$C991,0,IF(SUM($C991,$I972)&gt;BD$4,$K986/$I972,$K986-SUM($I991:BC991))))</f>
        <v>0</v>
      </c>
      <c r="BE991" s="165">
        <f>IF($I972="n/a",0,IF(BE$4&lt;=$C991,0,IF(SUM($C991,$I972)&gt;BE$4,$K986/$I972,$K986-SUM($I991:BD991))))</f>
        <v>0</v>
      </c>
      <c r="BF991" s="165">
        <f>IF($I972="n/a",0,IF(BF$4&lt;=$C991,0,IF(SUM($C991,$I972)&gt;BF$4,$K986/$I972,$K986-SUM($I991:BE991))))</f>
        <v>0</v>
      </c>
      <c r="BG991" s="165">
        <f>IF($I972="n/a",0,IF(BG$4&lt;=$C991,0,IF(SUM($C991,$I972)&gt;BG$4,$K986/$I972,$K986-SUM($I991:BF991))))</f>
        <v>0</v>
      </c>
      <c r="BH991" s="165">
        <f>IF($I972="n/a",0,IF(BH$4&lt;=$C991,0,IF(SUM($C991,$I972)&gt;BH$4,$K986/$I972,$K986-SUM($I991:BG991))))</f>
        <v>0</v>
      </c>
      <c r="BI991" s="165">
        <f>IF($I972="n/a",0,IF(BI$4&lt;=$C991,0,IF(SUM($C991,$I972)&gt;BI$4,$K986/$I972,$K986-SUM($I991:BH991))))</f>
        <v>0</v>
      </c>
      <c r="BJ991" s="165">
        <f>IF($I972="n/a",0,IF(BJ$4&lt;=$C991,0,IF(SUM($C991,$I972)&gt;BJ$4,$K986/$I972,$K986-SUM($I991:BI991))))</f>
        <v>0</v>
      </c>
      <c r="BK991" s="165">
        <f>IF($I972="n/a",0,IF(BK$4&lt;=$C991,0,IF(SUM($C991,$I972)&gt;BK$4,$K986/$I972,$K986-SUM($I991:BJ991))))</f>
        <v>0</v>
      </c>
      <c r="BL991" s="165">
        <f>IF($I972="n/a",0,IF(BL$4&lt;=$C991,0,IF(SUM($C991,$I972)&gt;BL$4,$K986/$I972,$K986-SUM($I991:BK991))))</f>
        <v>0</v>
      </c>
      <c r="BM991" s="165">
        <f>IF($I972="n/a",0,IF(BM$4&lt;=$C991,0,IF(SUM($C991,$I972)&gt;BM$4,$K986/$I972,$K986-SUM($I991:BL991))))</f>
        <v>0</v>
      </c>
      <c r="BN991" s="165">
        <f>IF($I972="n/a",0,IF(BN$4&lt;=$C991,0,IF(SUM($C991,$I972)&gt;BN$4,$K986/$I972,$K986-SUM($I991:BM991))))</f>
        <v>0</v>
      </c>
      <c r="BO991" s="165">
        <f>IF($I972="n/a",0,IF(BO$4&lt;=$C991,0,IF(SUM($C991,$I972)&gt;BO$4,$K986/$I972,$K986-SUM($I991:BN991))))</f>
        <v>0</v>
      </c>
      <c r="BP991" s="165">
        <f>IF($I972="n/a",0,IF(BP$4&lt;=$C991,0,IF(SUM($C991,$I972)&gt;BP$4,$K986/$I972,$K986-SUM($I991:BO991))))</f>
        <v>0</v>
      </c>
      <c r="BQ991" s="165">
        <f>IF($I972="n/a",0,IF(BQ$4&lt;=$C991,0,IF(SUM($C991,$I972)&gt;BQ$4,$K986/$I972,$K986-SUM($I991:BP991))))</f>
        <v>0</v>
      </c>
      <c r="BR991" s="165">
        <f>IF($I972="n/a",0,IF(BR$4&lt;=$C991,0,IF(SUM($C991,$I972)&gt;BR$4,$K986/$I972,$K986-SUM($I991:BQ991))))</f>
        <v>0</v>
      </c>
      <c r="BS991" s="165">
        <f>IF($I972="n/a",0,IF(BS$4&lt;=$C991,0,IF(SUM($C991,$I972)&gt;BS$4,$K986/$I972,$K986-SUM($I991:BR991))))</f>
        <v>0</v>
      </c>
      <c r="BT991" s="165">
        <f>IF($I972="n/a",0,IF(BT$4&lt;=$C991,0,IF(SUM($C991,$I972)&gt;BT$4,$K986/$I972,$K986-SUM($I991:BS991))))</f>
        <v>0</v>
      </c>
      <c r="BU991" s="165">
        <f>IF($I972="n/a",0,IF(BU$4&lt;=$C991,0,IF(SUM($C991,$I972)&gt;BU$4,$K986/$I972,$K986-SUM($I991:BT991))))</f>
        <v>0</v>
      </c>
      <c r="BV991" s="165">
        <f>IF($I972="n/a",0,IF(BV$4&lt;=$C991,0,IF(SUM($C991,$I972)&gt;BV$4,$K986/$I972,$K986-SUM($I991:BU991))))</f>
        <v>0</v>
      </c>
      <c r="BW991" s="165">
        <f>IF($I972="n/a",0,IF(BW$4&lt;=$C991,0,IF(SUM($C991,$I972)&gt;BW$4,$K986/$I972,$K986-SUM($I991:BV991))))</f>
        <v>0</v>
      </c>
      <c r="BX991" s="165">
        <f>IF($I972="n/a",0,IF(BX$4&lt;=$C991,0,IF(SUM($C991,$I972)&gt;BX$4,$K986/$I972,$K986-SUM($I991:BW991))))</f>
        <v>0</v>
      </c>
      <c r="BY991" s="165">
        <f>IF($I972="n/a",0,IF(BY$4&lt;=$C991,0,IF(SUM($C991,$I972)&gt;BY$4,$K986/$I972,$K986-SUM($I991:BX991))))</f>
        <v>0</v>
      </c>
      <c r="BZ991" s="165">
        <f>IF($I972="n/a",0,IF(BZ$4&lt;=$C991,0,IF(SUM($C991,$I972)&gt;BZ$4,$K986/$I972,$K986-SUM($I991:BY991))))</f>
        <v>0</v>
      </c>
      <c r="CA991" s="165">
        <f>IF($I972="n/a",0,IF(CA$4&lt;=$C991,0,IF(SUM($C991,$I972)&gt;CA$4,$K986/$I972,$K986-SUM($I991:BZ991))))</f>
        <v>0</v>
      </c>
      <c r="CB991" s="165">
        <f>IF($I972="n/a",0,IF(CB$4&lt;=$C991,0,IF(SUM($C991,$I972)&gt;CB$4,$K986/$I972,$K986-SUM($I991:CA991))))</f>
        <v>0</v>
      </c>
      <c r="CC991" s="165">
        <f>IF($I972="n/a",0,IF(CC$4&lt;=$C991,0,IF(SUM($C991,$I972)&gt;CC$4,$K986/$I972,$K986-SUM($I991:CB991))))</f>
        <v>0</v>
      </c>
      <c r="CD991" s="165">
        <f>IF($I972="n/a",0,IF(CD$4&lt;=$C991,0,IF(SUM($C991,$I972)&gt;CD$4,$K986/$I972,$K986-SUM($I991:CC991))))</f>
        <v>0</v>
      </c>
      <c r="CE991" s="165">
        <f>IF($I972="n/a",0,IF(CE$4&lt;=$C991,0,IF(SUM($C991,$I972)&gt;CE$4,$K986/$I972,$K986-SUM($I991:CD991))))</f>
        <v>0</v>
      </c>
      <c r="CF991" s="165">
        <f>IF($I972="n/a",0,IF(CF$4&lt;=$C991,0,IF(SUM($C991,$I972)&gt;CF$4,$K986/$I972,$K986-SUM($I991:CE991))))</f>
        <v>0</v>
      </c>
    </row>
    <row r="992" spans="1:2018" s="153" customFormat="1" ht="12.75" customHeight="1">
      <c r="A992"/>
      <c r="C992" s="197">
        <v>2018</v>
      </c>
      <c r="D992" s="214" t="s">
        <v>47</v>
      </c>
      <c r="E992" s="21" t="s">
        <v>185</v>
      </c>
      <c r="I992" s="31"/>
      <c r="J992" s="167">
        <f>IF($I972="n/a",0,IF(J$4&lt;=$C992,0,IF(SUM($C992,$I972)&gt;J$4,$L986/$I972,$L986-SUM($I992:I992))))</f>
        <v>0</v>
      </c>
      <c r="K992" s="167">
        <f>IF($I972="n/a",0,IF(K$4&lt;=$C992,0,IF(SUM($C992,$I972)&gt;K$4,$L986/$I972,$L986-SUM($I992:J992))))</f>
        <v>0</v>
      </c>
      <c r="L992" s="167">
        <f>IF($I972="n/a",0,IF(L$4&lt;=$C992,0,IF(SUM($C992,$I972)&gt;L$4,$L986/$I972,$L986-SUM($I992:K992))))</f>
        <v>0</v>
      </c>
      <c r="M992" s="167">
        <f>IF($I972="n/a",0,IF(M$4&lt;=$C992,0,IF(SUM($C992,$I972)&gt;M$4,$L986/$I972,$L986-SUM($I992:L992))))</f>
        <v>7.6693106775901784E-2</v>
      </c>
      <c r="N992" s="167">
        <f>IF($I972="n/a",0,IF(N$4&lt;=$C992,0,IF(SUM($C992,$I972)&gt;N$4,$L986/$I972,$L986-SUM($I992:M992))))</f>
        <v>7.6693106775901784E-2</v>
      </c>
      <c r="O992" s="167">
        <f>IF($I972="n/a",0,IF(O$4&lt;=$C992,0,IF(SUM($C992,$I972)&gt;O$4,$L986/$I972,$L986-SUM($I992:N992))))</f>
        <v>7.6693106775901784E-2</v>
      </c>
      <c r="P992" s="167">
        <f>IF($I972="n/a",0,IF(P$4&lt;=$C992,0,IF(SUM($C992,$I972)&gt;P$4,$L986/$I972,$L986-SUM($I992:O992))))</f>
        <v>7.6693106775901784E-2</v>
      </c>
      <c r="Q992" s="167">
        <f>IF($I972="n/a",0,IF(Q$4&lt;=$C992,0,IF(SUM($C992,$I972)&gt;Q$4,$L986/$I972,$L986-SUM($I992:P992))))</f>
        <v>7.6693106775901784E-2</v>
      </c>
      <c r="R992" s="167">
        <f>IF($I972="n/a",0,IF(R$4&lt;=$C992,0,IF(SUM($C992,$I972)&gt;R$4,$L986/$I972,$L986-SUM($I992:Q992))))</f>
        <v>7.6693106775901784E-2</v>
      </c>
      <c r="S992" s="167">
        <f>IF($I972="n/a",0,IF(S$4&lt;=$C992,0,IF(SUM($C992,$I972)&gt;S$4,$L986/$I972,$L986-SUM($I992:R992))))</f>
        <v>7.6693106775901784E-2</v>
      </c>
      <c r="T992" s="167">
        <f>IF($I972="n/a",0,IF(T$4&lt;=$C992,0,IF(SUM($C992,$I972)&gt;T$4,$L986/$I972,$L986-SUM($I992:S992))))</f>
        <v>7.6693106775901784E-2</v>
      </c>
      <c r="U992" s="167">
        <f>IF($I972="n/a",0,IF(U$4&lt;=$C992,0,IF(SUM($C992,$I972)&gt;U$4,$L986/$I972,$L986-SUM($I992:T992))))</f>
        <v>7.6693106775901784E-2</v>
      </c>
      <c r="V992" s="167">
        <f>IF($I972="n/a",0,IF(V$4&lt;=$C992,0,IF(SUM($C992,$I972)&gt;V$4,$L986/$I972,$L986-SUM($I992:U992))))</f>
        <v>7.6693106775901784E-2</v>
      </c>
      <c r="W992" s="167">
        <f>IF($I972="n/a",0,IF(W$4&lt;=$C992,0,IF(SUM($C992,$I972)&gt;W$4,$L986/$I972,$L986-SUM($I992:V992))))</f>
        <v>7.6693106775901784E-2</v>
      </c>
      <c r="X992" s="167">
        <f>IF($I972="n/a",0,IF(X$4&lt;=$C992,0,IF(SUM($C992,$I972)&gt;X$4,$L986/$I972,$L986-SUM($I992:W992))))</f>
        <v>7.6693106775901784E-2</v>
      </c>
      <c r="Y992" s="167">
        <f>IF($I972="n/a",0,IF(Y$4&lt;=$C992,0,IF(SUM($C992,$I972)&gt;Y$4,$L986/$I972,$L986-SUM($I992:X992))))</f>
        <v>7.6693106775901784E-2</v>
      </c>
      <c r="Z992" s="167">
        <f>IF($I972="n/a",0,IF(Z$4&lt;=$C992,0,IF(SUM($C992,$I972)&gt;Z$4,$L986/$I972,$L986-SUM($I992:Y992))))</f>
        <v>7.6693106775901784E-2</v>
      </c>
      <c r="AA992" s="167">
        <f>IF($I972="n/a",0,IF(AA$4&lt;=$C992,0,IF(SUM($C992,$I972)&gt;AA$4,$L986/$I972,$L986-SUM($I992:Z992))))</f>
        <v>7.6693106775901784E-2</v>
      </c>
      <c r="AB992" s="167">
        <f>IF($I972="n/a",0,IF(AB$4&lt;=$C992,0,IF(SUM($C992,$I972)&gt;AB$4,$L986/$I972,$L986-SUM($I992:AA992))))</f>
        <v>7.6693106775901784E-2</v>
      </c>
      <c r="AC992" s="167">
        <f>IF($I972="n/a",0,IF(AC$4&lt;=$C992,0,IF(SUM($C992,$I972)&gt;AC$4,$L986/$I972,$L986-SUM($I992:AB992))))</f>
        <v>7.6693106775901784E-2</v>
      </c>
      <c r="AD992" s="167">
        <f>IF($I972="n/a",0,IF(AD$4&lt;=$C992,0,IF(SUM($C992,$I972)&gt;AD$4,$L986/$I972,$L986-SUM($I992:AC992))))</f>
        <v>7.6693106775901784E-2</v>
      </c>
      <c r="AE992" s="167">
        <f>IF($I972="n/a",0,IF(AE$4&lt;=$C992,0,IF(SUM($C992,$I972)&gt;AE$4,$L986/$I972,$L986-SUM($I992:AD992))))</f>
        <v>7.6693106775901784E-2</v>
      </c>
      <c r="AF992" s="167">
        <f>IF($I972="n/a",0,IF(AF$4&lt;=$C992,0,IF(SUM($C992,$I972)&gt;AF$4,$L986/$I972,$L986-SUM($I992:AE992))))</f>
        <v>7.6693106775901784E-2</v>
      </c>
      <c r="AG992" s="167">
        <f>IF($I972="n/a",0,IF(AG$4&lt;=$C992,0,IF(SUM($C992,$I972)&gt;AG$4,$L986/$I972,$L986-SUM($I992:AF992))))</f>
        <v>7.6693106775901784E-2</v>
      </c>
      <c r="AH992" s="167">
        <f>IF($I972="n/a",0,IF(AH$4&lt;=$C992,0,IF(SUM($C992,$I972)&gt;AH$4,$L986/$I972,$L986-SUM($I992:AG992))))</f>
        <v>7.6693106775901784E-2</v>
      </c>
      <c r="AI992" s="167">
        <f>IF($I972="n/a",0,IF(AI$4&lt;=$C992,0,IF(SUM($C992,$I972)&gt;AI$4,$L986/$I972,$L986-SUM($I992:AH992))))</f>
        <v>7.6693106775901784E-2</v>
      </c>
      <c r="AJ992" s="167">
        <f>IF($I972="n/a",0,IF(AJ$4&lt;=$C992,0,IF(SUM($C992,$I972)&gt;AJ$4,$L986/$I972,$L986-SUM($I992:AI992))))</f>
        <v>7.6693106775901784E-2</v>
      </c>
      <c r="AK992" s="167">
        <f>IF($I972="n/a",0,IF(AK$4&lt;=$C992,0,IF(SUM($C992,$I972)&gt;AK$4,$L986/$I972,$L986-SUM($I992:AJ992))))</f>
        <v>7.6693106775901784E-2</v>
      </c>
      <c r="AL992" s="167">
        <f>IF($I972="n/a",0,IF(AL$4&lt;=$C992,0,IF(SUM($C992,$I972)&gt;AL$4,$L986/$I972,$L986-SUM($I992:AK992))))</f>
        <v>7.6693106775901784E-2</v>
      </c>
      <c r="AM992" s="167">
        <f>IF($I972="n/a",0,IF(AM$4&lt;=$C992,0,IF(SUM($C992,$I972)&gt;AM$4,$L986/$I972,$L986-SUM($I992:AL992))))</f>
        <v>7.6693106775901784E-2</v>
      </c>
      <c r="AN992" s="167">
        <f>IF($I972="n/a",0,IF(AN$4&lt;=$C992,0,IF(SUM($C992,$I972)&gt;AN$4,$L986/$I972,$L986-SUM($I992:AM992))))</f>
        <v>7.6693106775901784E-2</v>
      </c>
      <c r="AO992" s="167">
        <f>IF($I972="n/a",0,IF(AO$4&lt;=$C992,0,IF(SUM($C992,$I972)&gt;AO$4,$L986/$I972,$L986-SUM($I992:AN992))))</f>
        <v>7.6693106775901784E-2</v>
      </c>
      <c r="AP992" s="167">
        <f>IF($I972="n/a",0,IF(AP$4&lt;=$C992,0,IF(SUM($C992,$I972)&gt;AP$4,$L986/$I972,$L986-SUM($I992:AO992))))</f>
        <v>7.669310677590202E-2</v>
      </c>
      <c r="AQ992" s="167">
        <f>IF($I972="n/a",0,IF(AQ$4&lt;=$C992,0,IF(SUM($C992,$I972)&gt;AQ$4,$L986/$I972,$L986-SUM($I992:AP992))))</f>
        <v>0</v>
      </c>
      <c r="AR992" s="167">
        <f>IF($I972="n/a",0,IF(AR$4&lt;=$C992,0,IF(SUM($C992,$I972)&gt;AR$4,$L986/$I972,$L986-SUM($I992:AQ992))))</f>
        <v>0</v>
      </c>
      <c r="AS992" s="167">
        <f>IF($I972="n/a",0,IF(AS$4&lt;=$C992,0,IF(SUM($C992,$I972)&gt;AS$4,$L986/$I972,$L986-SUM($I992:AR992))))</f>
        <v>0</v>
      </c>
      <c r="AT992" s="167">
        <f>IF($I972="n/a",0,IF(AT$4&lt;=$C992,0,IF(SUM($C992,$I972)&gt;AT$4,$L986/$I972,$L986-SUM($I992:AS992))))</f>
        <v>0</v>
      </c>
      <c r="AU992" s="167">
        <f>IF($I972="n/a",0,IF(AU$4&lt;=$C992,0,IF(SUM($C992,$I972)&gt;AU$4,$L986/$I972,$L986-SUM($I992:AT992))))</f>
        <v>0</v>
      </c>
      <c r="AV992" s="167">
        <f>IF($I972="n/a",0,IF(AV$4&lt;=$C992,0,IF(SUM($C992,$I972)&gt;AV$4,$L986/$I972,$L986-SUM($I992:AU992))))</f>
        <v>0</v>
      </c>
      <c r="AW992" s="167">
        <f>IF($I972="n/a",0,IF(AW$4&lt;=$C992,0,IF(SUM($C992,$I972)&gt;AW$4,$L986/$I972,$L986-SUM($I992:AV992))))</f>
        <v>0</v>
      </c>
      <c r="AX992" s="167">
        <f>IF($I972="n/a",0,IF(AX$4&lt;=$C992,0,IF(SUM($C992,$I972)&gt;AX$4,$L986/$I972,$L986-SUM($I992:AW992))))</f>
        <v>0</v>
      </c>
      <c r="AY992" s="167">
        <f>IF($I972="n/a",0,IF(AY$4&lt;=$C992,0,IF(SUM($C992,$I972)&gt;AY$4,$L986/$I972,$L986-SUM($I992:AX992))))</f>
        <v>0</v>
      </c>
      <c r="AZ992" s="167">
        <f>IF($I972="n/a",0,IF(AZ$4&lt;=$C992,0,IF(SUM($C992,$I972)&gt;AZ$4,$L986/$I972,$L986-SUM($I992:AY992))))</f>
        <v>0</v>
      </c>
      <c r="BA992" s="167">
        <f>IF($I972="n/a",0,IF(BA$4&lt;=$C992,0,IF(SUM($C992,$I972)&gt;BA$4,$L986/$I972,$L986-SUM($I992:AZ992))))</f>
        <v>0</v>
      </c>
      <c r="BB992" s="167">
        <f>IF($I972="n/a",0,IF(BB$4&lt;=$C992,0,IF(SUM($C992,$I972)&gt;BB$4,$L986/$I972,$L986-SUM($I992:BA992))))</f>
        <v>0</v>
      </c>
      <c r="BC992" s="167">
        <f>IF($I972="n/a",0,IF(BC$4&lt;=$C992,0,IF(SUM($C992,$I972)&gt;BC$4,$L986/$I972,$L986-SUM($I992:BB992))))</f>
        <v>0</v>
      </c>
      <c r="BD992" s="167">
        <f>IF($I972="n/a",0,IF(BD$4&lt;=$C992,0,IF(SUM($C992,$I972)&gt;BD$4,$L986/$I972,$L986-SUM($I992:BC992))))</f>
        <v>0</v>
      </c>
      <c r="BE992" s="167">
        <f>IF($I972="n/a",0,IF(BE$4&lt;=$C992,0,IF(SUM($C992,$I972)&gt;BE$4,$L986/$I972,$L986-SUM($I992:BD992))))</f>
        <v>0</v>
      </c>
      <c r="BF992" s="167">
        <f>IF($I972="n/a",0,IF(BF$4&lt;=$C992,0,IF(SUM($C992,$I972)&gt;BF$4,$L986/$I972,$L986-SUM($I992:BE992))))</f>
        <v>0</v>
      </c>
      <c r="BG992" s="167">
        <f>IF($I972="n/a",0,IF(BG$4&lt;=$C992,0,IF(SUM($C992,$I972)&gt;BG$4,$L986/$I972,$L986-SUM($I992:BF992))))</f>
        <v>0</v>
      </c>
      <c r="BH992" s="167">
        <f>IF($I972="n/a",0,IF(BH$4&lt;=$C992,0,IF(SUM($C992,$I972)&gt;BH$4,$L986/$I972,$L986-SUM($I992:BG992))))</f>
        <v>0</v>
      </c>
      <c r="BI992" s="167">
        <f>IF($I972="n/a",0,IF(BI$4&lt;=$C992,0,IF(SUM($C992,$I972)&gt;BI$4,$L986/$I972,$L986-SUM($I992:BH992))))</f>
        <v>0</v>
      </c>
      <c r="BJ992" s="167">
        <f>IF($I972="n/a",0,IF(BJ$4&lt;=$C992,0,IF(SUM($C992,$I972)&gt;BJ$4,$L986/$I972,$L986-SUM($I992:BI992))))</f>
        <v>0</v>
      </c>
      <c r="BK992" s="167">
        <f>IF($I972="n/a",0,IF(BK$4&lt;=$C992,0,IF(SUM($C992,$I972)&gt;BK$4,$L986/$I972,$L986-SUM($I992:BJ992))))</f>
        <v>0</v>
      </c>
      <c r="BL992" s="167">
        <f>IF($I972="n/a",0,IF(BL$4&lt;=$C992,0,IF(SUM($C992,$I972)&gt;BL$4,$L986/$I972,$L986-SUM($I992:BK992))))</f>
        <v>0</v>
      </c>
      <c r="BM992" s="167">
        <f>IF($I972="n/a",0,IF(BM$4&lt;=$C992,0,IF(SUM($C992,$I972)&gt;BM$4,$L986/$I972,$L986-SUM($I992:BL992))))</f>
        <v>0</v>
      </c>
      <c r="BN992" s="167">
        <f>IF($I972="n/a",0,IF(BN$4&lt;=$C992,0,IF(SUM($C992,$I972)&gt;BN$4,$L986/$I972,$L986-SUM($I992:BM992))))</f>
        <v>0</v>
      </c>
      <c r="BO992" s="167">
        <f>IF($I972="n/a",0,IF(BO$4&lt;=$C992,0,IF(SUM($C992,$I972)&gt;BO$4,$L986/$I972,$L986-SUM($I992:BN992))))</f>
        <v>0</v>
      </c>
      <c r="BP992" s="167">
        <f>IF($I972="n/a",0,IF(BP$4&lt;=$C992,0,IF(SUM($C992,$I972)&gt;BP$4,$L986/$I972,$L986-SUM($I992:BO992))))</f>
        <v>0</v>
      </c>
      <c r="BQ992" s="167">
        <f>IF($I972="n/a",0,IF(BQ$4&lt;=$C992,0,IF(SUM($C992,$I972)&gt;BQ$4,$L986/$I972,$L986-SUM($I992:BP992))))</f>
        <v>0</v>
      </c>
      <c r="BR992" s="167">
        <f>IF($I972="n/a",0,IF(BR$4&lt;=$C992,0,IF(SUM($C992,$I972)&gt;BR$4,$L986/$I972,$L986-SUM($I992:BQ992))))</f>
        <v>0</v>
      </c>
      <c r="BS992" s="167">
        <f>IF($I972="n/a",0,IF(BS$4&lt;=$C992,0,IF(SUM($C992,$I972)&gt;BS$4,$L986/$I972,$L986-SUM($I992:BR992))))</f>
        <v>0</v>
      </c>
      <c r="BT992" s="167">
        <f>IF($I972="n/a",0,IF(BT$4&lt;=$C992,0,IF(SUM($C992,$I972)&gt;BT$4,$L986/$I972,$L986-SUM($I992:BS992))))</f>
        <v>0</v>
      </c>
      <c r="BU992" s="167">
        <f>IF($I972="n/a",0,IF(BU$4&lt;=$C992,0,IF(SUM($C992,$I972)&gt;BU$4,$L986/$I972,$L986-SUM($I992:BT992))))</f>
        <v>0</v>
      </c>
      <c r="BV992" s="167">
        <f>IF($I972="n/a",0,IF(BV$4&lt;=$C992,0,IF(SUM($C992,$I972)&gt;BV$4,$L986/$I972,$L986-SUM($I992:BU992))))</f>
        <v>0</v>
      </c>
      <c r="BW992" s="167">
        <f>IF($I972="n/a",0,IF(BW$4&lt;=$C992,0,IF(SUM($C992,$I972)&gt;BW$4,$L986/$I972,$L986-SUM($I992:BV992))))</f>
        <v>0</v>
      </c>
      <c r="BX992" s="167">
        <f>IF($I972="n/a",0,IF(BX$4&lt;=$C992,0,IF(SUM($C992,$I972)&gt;BX$4,$L986/$I972,$L986-SUM($I992:BW992))))</f>
        <v>0</v>
      </c>
      <c r="BY992" s="167">
        <f>IF($I972="n/a",0,IF(BY$4&lt;=$C992,0,IF(SUM($C992,$I972)&gt;BY$4,$L986/$I972,$L986-SUM($I992:BX992))))</f>
        <v>0</v>
      </c>
      <c r="BZ992" s="167">
        <f>IF($I972="n/a",0,IF(BZ$4&lt;=$C992,0,IF(SUM($C992,$I972)&gt;BZ$4,$L986/$I972,$L986-SUM($I992:BY992))))</f>
        <v>0</v>
      </c>
      <c r="CA992" s="167">
        <f>IF($I972="n/a",0,IF(CA$4&lt;=$C992,0,IF(SUM($C992,$I972)&gt;CA$4,$L986/$I972,$L986-SUM($I992:BZ992))))</f>
        <v>0</v>
      </c>
      <c r="CB992" s="167">
        <f>IF($I972="n/a",0,IF(CB$4&lt;=$C992,0,IF(SUM($C992,$I972)&gt;CB$4,$L986/$I972,$L986-SUM($I992:CA992))))</f>
        <v>0</v>
      </c>
      <c r="CC992" s="167">
        <f>IF($I972="n/a",0,IF(CC$4&lt;=$C992,0,IF(SUM($C992,$I972)&gt;CC$4,$L986/$I972,$L986-SUM($I992:CB992))))</f>
        <v>0</v>
      </c>
      <c r="CD992" s="167">
        <f>IF($I972="n/a",0,IF(CD$4&lt;=$C992,0,IF(SUM($C992,$I972)&gt;CD$4,$L986/$I972,$L986-SUM($I992:CC992))))</f>
        <v>0</v>
      </c>
      <c r="CE992" s="167">
        <f>IF($I972="n/a",0,IF(CE$4&lt;=$C992,0,IF(SUM($C992,$I972)&gt;CE$4,$L986/$I972,$L986-SUM($I992:CD992))))</f>
        <v>0</v>
      </c>
      <c r="CF992" s="167">
        <f>IF($I972="n/a",0,IF(CF$4&lt;=$C992,0,IF(SUM($C992,$I972)&gt;CF$4,$L986/$I972,$L986-SUM($I992:CE992))))</f>
        <v>0</v>
      </c>
    </row>
    <row r="993" spans="1:84" s="153" customFormat="1" ht="12.75" customHeight="1">
      <c r="A993"/>
      <c r="C993" s="197">
        <v>2019</v>
      </c>
      <c r="D993" s="214" t="s">
        <v>48</v>
      </c>
      <c r="E993" s="21" t="s">
        <v>185</v>
      </c>
      <c r="I993" s="31"/>
      <c r="J993" s="166">
        <f>IF($I972="n/a",0,IF(J$4&lt;=$C993,0,IF(SUM($C993,$I972)&gt;J$4,$M986/$I972,$M986-SUM($I993:I993))))</f>
        <v>0</v>
      </c>
      <c r="K993" s="166">
        <f>IF($I972="n/a",0,IF(K$4&lt;=$C993,0,IF(SUM($C993,$I972)&gt;K$4,$M986/$I972,$M986-SUM($I993:J993))))</f>
        <v>0</v>
      </c>
      <c r="L993" s="166">
        <f>IF($I972="n/a",0,IF(L$4&lt;=$C993,0,IF(SUM($C993,$I972)&gt;L$4,$M986/$I972,$M986-SUM($I993:K993))))</f>
        <v>0</v>
      </c>
      <c r="M993" s="166">
        <f>IF($I972="n/a",0,IF(M$4&lt;=$C993,0,IF(SUM($C993,$I972)&gt;M$4,$M986/$I972,$M986-SUM($I993:L993))))</f>
        <v>0</v>
      </c>
      <c r="N993" s="166">
        <f>IF($I972="n/a",0,IF(N$4&lt;=$C993,0,IF(SUM($C993,$I972)&gt;N$4,$M986/$I972,$M986-SUM($I993:M993))))</f>
        <v>-0.23092178878547928</v>
      </c>
      <c r="O993" s="166">
        <f>IF($I972="n/a",0,IF(O$4&lt;=$C993,0,IF(SUM($C993,$I972)&gt;O$4,$M986/$I972,$M986-SUM($I993:N993))))</f>
        <v>-0.23092178878547928</v>
      </c>
      <c r="P993" s="166">
        <f>IF($I972="n/a",0,IF(P$4&lt;=$C993,0,IF(SUM($C993,$I972)&gt;P$4,$M986/$I972,$M986-SUM($I993:O993))))</f>
        <v>-0.23092178878547928</v>
      </c>
      <c r="Q993" s="166">
        <f>IF($I972="n/a",0,IF(Q$4&lt;=$C993,0,IF(SUM($C993,$I972)&gt;Q$4,$M986/$I972,$M986-SUM($I993:P993))))</f>
        <v>-0.23092178878547928</v>
      </c>
      <c r="R993" s="166">
        <f>IF($I972="n/a",0,IF(R$4&lt;=$C993,0,IF(SUM($C993,$I972)&gt;R$4,$M986/$I972,$M986-SUM($I993:Q993))))</f>
        <v>-0.23092178878547928</v>
      </c>
      <c r="S993" s="166">
        <f>IF($I972="n/a",0,IF(S$4&lt;=$C993,0,IF(SUM($C993,$I972)&gt;S$4,$M986/$I972,$M986-SUM($I993:R993))))</f>
        <v>-0.23092178878547928</v>
      </c>
      <c r="T993" s="166">
        <f>IF($I972="n/a",0,IF(T$4&lt;=$C993,0,IF(SUM($C993,$I972)&gt;T$4,$M986/$I972,$M986-SUM($I993:S993))))</f>
        <v>-0.23092178878547928</v>
      </c>
      <c r="U993" s="166">
        <f>IF($I972="n/a",0,IF(U$4&lt;=$C993,0,IF(SUM($C993,$I972)&gt;U$4,$M986/$I972,$M986-SUM($I993:T993))))</f>
        <v>-0.23092178878547928</v>
      </c>
      <c r="V993" s="166">
        <f>IF($I972="n/a",0,IF(V$4&lt;=$C993,0,IF(SUM($C993,$I972)&gt;V$4,$M986/$I972,$M986-SUM($I993:U993))))</f>
        <v>-0.23092178878547928</v>
      </c>
      <c r="W993" s="166">
        <f>IF($I972="n/a",0,IF(W$4&lt;=$C993,0,IF(SUM($C993,$I972)&gt;W$4,$M986/$I972,$M986-SUM($I993:V993))))</f>
        <v>-0.23092178878547928</v>
      </c>
      <c r="X993" s="166">
        <f>IF($I972="n/a",0,IF(X$4&lt;=$C993,0,IF(SUM($C993,$I972)&gt;X$4,$M986/$I972,$M986-SUM($I993:W993))))</f>
        <v>-0.23092178878547928</v>
      </c>
      <c r="Y993" s="166">
        <f>IF($I972="n/a",0,IF(Y$4&lt;=$C993,0,IF(SUM($C993,$I972)&gt;Y$4,$M986/$I972,$M986-SUM($I993:X993))))</f>
        <v>-0.23092178878547928</v>
      </c>
      <c r="Z993" s="166">
        <f>IF($I972="n/a",0,IF(Z$4&lt;=$C993,0,IF(SUM($C993,$I972)&gt;Z$4,$M986/$I972,$M986-SUM($I993:Y993))))</f>
        <v>-0.23092178878547928</v>
      </c>
      <c r="AA993" s="166">
        <f>IF($I972="n/a",0,IF(AA$4&lt;=$C993,0,IF(SUM($C993,$I972)&gt;AA$4,$M986/$I972,$M986-SUM($I993:Z993))))</f>
        <v>-0.23092178878547928</v>
      </c>
      <c r="AB993" s="166">
        <f>IF($I972="n/a",0,IF(AB$4&lt;=$C993,0,IF(SUM($C993,$I972)&gt;AB$4,$M986/$I972,$M986-SUM($I993:AA993))))</f>
        <v>-0.23092178878547928</v>
      </c>
      <c r="AC993" s="166">
        <f>IF($I972="n/a",0,IF(AC$4&lt;=$C993,0,IF(SUM($C993,$I972)&gt;AC$4,$M986/$I972,$M986-SUM($I993:AB993))))</f>
        <v>-0.23092178878547928</v>
      </c>
      <c r="AD993" s="166">
        <f>IF($I972="n/a",0,IF(AD$4&lt;=$C993,0,IF(SUM($C993,$I972)&gt;AD$4,$M986/$I972,$M986-SUM($I993:AC993))))</f>
        <v>-0.23092178878547928</v>
      </c>
      <c r="AE993" s="166">
        <f>IF($I972="n/a",0,IF(AE$4&lt;=$C993,0,IF(SUM($C993,$I972)&gt;AE$4,$M986/$I972,$M986-SUM($I993:AD993))))</f>
        <v>-0.23092178878547928</v>
      </c>
      <c r="AF993" s="166">
        <f>IF($I972="n/a",0,IF(AF$4&lt;=$C993,0,IF(SUM($C993,$I972)&gt;AF$4,$M986/$I972,$M986-SUM($I993:AE993))))</f>
        <v>-0.23092178878547928</v>
      </c>
      <c r="AG993" s="166">
        <f>IF($I972="n/a",0,IF(AG$4&lt;=$C993,0,IF(SUM($C993,$I972)&gt;AG$4,$M986/$I972,$M986-SUM($I993:AF993))))</f>
        <v>-0.23092178878547928</v>
      </c>
      <c r="AH993" s="166">
        <f>IF($I972="n/a",0,IF(AH$4&lt;=$C993,0,IF(SUM($C993,$I972)&gt;AH$4,$M986/$I972,$M986-SUM($I993:AG993))))</f>
        <v>-0.23092178878547928</v>
      </c>
      <c r="AI993" s="166">
        <f>IF($I972="n/a",0,IF(AI$4&lt;=$C993,0,IF(SUM($C993,$I972)&gt;AI$4,$M986/$I972,$M986-SUM($I993:AH993))))</f>
        <v>-0.23092178878547928</v>
      </c>
      <c r="AJ993" s="166">
        <f>IF($I972="n/a",0,IF(AJ$4&lt;=$C993,0,IF(SUM($C993,$I972)&gt;AJ$4,$M986/$I972,$M986-SUM($I993:AI993))))</f>
        <v>-0.23092178878547928</v>
      </c>
      <c r="AK993" s="166">
        <f>IF($I972="n/a",0,IF(AK$4&lt;=$C993,0,IF(SUM($C993,$I972)&gt;AK$4,$M986/$I972,$M986-SUM($I993:AJ993))))</f>
        <v>-0.23092178878547928</v>
      </c>
      <c r="AL993" s="166">
        <f>IF($I972="n/a",0,IF(AL$4&lt;=$C993,0,IF(SUM($C993,$I972)&gt;AL$4,$M986/$I972,$M986-SUM($I993:AK993))))</f>
        <v>-0.23092178878547928</v>
      </c>
      <c r="AM993" s="166">
        <f>IF($I972="n/a",0,IF(AM$4&lt;=$C993,0,IF(SUM($C993,$I972)&gt;AM$4,$M986/$I972,$M986-SUM($I993:AL993))))</f>
        <v>-0.23092178878547928</v>
      </c>
      <c r="AN993" s="166">
        <f>IF($I972="n/a",0,IF(AN$4&lt;=$C993,0,IF(SUM($C993,$I972)&gt;AN$4,$M986/$I972,$M986-SUM($I993:AM993))))</f>
        <v>-0.23092178878547928</v>
      </c>
      <c r="AO993" s="166">
        <f>IF($I972="n/a",0,IF(AO$4&lt;=$C993,0,IF(SUM($C993,$I972)&gt;AO$4,$M986/$I972,$M986-SUM($I993:AN993))))</f>
        <v>-0.23092178878547928</v>
      </c>
      <c r="AP993" s="166">
        <f>IF($I972="n/a",0,IF(AP$4&lt;=$C993,0,IF(SUM($C993,$I972)&gt;AP$4,$M986/$I972,$M986-SUM($I993:AO993))))</f>
        <v>-0.23092178878547928</v>
      </c>
      <c r="AQ993" s="166">
        <f>IF($I972="n/a",0,IF(AQ$4&lt;=$C993,0,IF(SUM($C993,$I972)&gt;AQ$4,$M986/$I972,$M986-SUM($I993:AP993))))</f>
        <v>-0.23092178878548353</v>
      </c>
      <c r="AR993" s="166">
        <f>IF($I972="n/a",0,IF(AR$4&lt;=$C993,0,IF(SUM($C993,$I972)&gt;AR$4,$M986/$I972,$M986-SUM($I993:AQ993))))</f>
        <v>0</v>
      </c>
      <c r="AS993" s="166">
        <f>IF($I972="n/a",0,IF(AS$4&lt;=$C993,0,IF(SUM($C993,$I972)&gt;AS$4,$M986/$I972,$M986-SUM($I993:AR993))))</f>
        <v>0</v>
      </c>
      <c r="AT993" s="166">
        <f>IF($I972="n/a",0,IF(AT$4&lt;=$C993,0,IF(SUM($C993,$I972)&gt;AT$4,$M986/$I972,$M986-SUM($I993:AS993))))</f>
        <v>0</v>
      </c>
      <c r="AU993" s="166">
        <f>IF($I972="n/a",0,IF(AU$4&lt;=$C993,0,IF(SUM($C993,$I972)&gt;AU$4,$M986/$I972,$M986-SUM($I993:AT993))))</f>
        <v>0</v>
      </c>
      <c r="AV993" s="166">
        <f>IF($I972="n/a",0,IF(AV$4&lt;=$C993,0,IF(SUM($C993,$I972)&gt;AV$4,$M986/$I972,$M986-SUM($I993:AU993))))</f>
        <v>0</v>
      </c>
      <c r="AW993" s="166">
        <f>IF($I972="n/a",0,IF(AW$4&lt;=$C993,0,IF(SUM($C993,$I972)&gt;AW$4,$M986/$I972,$M986-SUM($I993:AV993))))</f>
        <v>0</v>
      </c>
      <c r="AX993" s="166">
        <f>IF($I972="n/a",0,IF(AX$4&lt;=$C993,0,IF(SUM($C993,$I972)&gt;AX$4,$M986/$I972,$M986-SUM($I993:AW993))))</f>
        <v>0</v>
      </c>
      <c r="AY993" s="166">
        <f>IF($I972="n/a",0,IF(AY$4&lt;=$C993,0,IF(SUM($C993,$I972)&gt;AY$4,$M986/$I972,$M986-SUM($I993:AX993))))</f>
        <v>0</v>
      </c>
      <c r="AZ993" s="166">
        <f>IF($I972="n/a",0,IF(AZ$4&lt;=$C993,0,IF(SUM($C993,$I972)&gt;AZ$4,$M986/$I972,$M986-SUM($I993:AY993))))</f>
        <v>0</v>
      </c>
      <c r="BA993" s="166">
        <f>IF($I972="n/a",0,IF(BA$4&lt;=$C993,0,IF(SUM($C993,$I972)&gt;BA$4,$M986/$I972,$M986-SUM($I993:AZ993))))</f>
        <v>0</v>
      </c>
      <c r="BB993" s="166">
        <f>IF($I972="n/a",0,IF(BB$4&lt;=$C993,0,IF(SUM($C993,$I972)&gt;BB$4,$M986/$I972,$M986-SUM($I993:BA993))))</f>
        <v>0</v>
      </c>
      <c r="BC993" s="166">
        <f>IF($I972="n/a",0,IF(BC$4&lt;=$C993,0,IF(SUM($C993,$I972)&gt;BC$4,$M986/$I972,$M986-SUM($I993:BB993))))</f>
        <v>0</v>
      </c>
      <c r="BD993" s="166">
        <f>IF($I972="n/a",0,IF(BD$4&lt;=$C993,0,IF(SUM($C993,$I972)&gt;BD$4,$M986/$I972,$M986-SUM($I993:BC993))))</f>
        <v>0</v>
      </c>
      <c r="BE993" s="166">
        <f>IF($I972="n/a",0,IF(BE$4&lt;=$C993,0,IF(SUM($C993,$I972)&gt;BE$4,$M986/$I972,$M986-SUM($I993:BD993))))</f>
        <v>0</v>
      </c>
      <c r="BF993" s="166">
        <f>IF($I972="n/a",0,IF(BF$4&lt;=$C993,0,IF(SUM($C993,$I972)&gt;BF$4,$M986/$I972,$M986-SUM($I993:BE993))))</f>
        <v>0</v>
      </c>
      <c r="BG993" s="166">
        <f>IF($I972="n/a",0,IF(BG$4&lt;=$C993,0,IF(SUM($C993,$I972)&gt;BG$4,$M986/$I972,$M986-SUM($I993:BF993))))</f>
        <v>0</v>
      </c>
      <c r="BH993" s="166">
        <f>IF($I972="n/a",0,IF(BH$4&lt;=$C993,0,IF(SUM($C993,$I972)&gt;BH$4,$M986/$I972,$M986-SUM($I993:BG993))))</f>
        <v>0</v>
      </c>
      <c r="BI993" s="166">
        <f>IF($I972="n/a",0,IF(BI$4&lt;=$C993,0,IF(SUM($C993,$I972)&gt;BI$4,$M986/$I972,$M986-SUM($I993:BH993))))</f>
        <v>0</v>
      </c>
      <c r="BJ993" s="166">
        <f>IF($I972="n/a",0,IF(BJ$4&lt;=$C993,0,IF(SUM($C993,$I972)&gt;BJ$4,$M986/$I972,$M986-SUM($I993:BI993))))</f>
        <v>0</v>
      </c>
      <c r="BK993" s="166">
        <f>IF($I972="n/a",0,IF(BK$4&lt;=$C993,0,IF(SUM($C993,$I972)&gt;BK$4,$M986/$I972,$M986-SUM($I993:BJ993))))</f>
        <v>0</v>
      </c>
      <c r="BL993" s="166">
        <f>IF($I972="n/a",0,IF(BL$4&lt;=$C993,0,IF(SUM($C993,$I972)&gt;BL$4,$M986/$I972,$M986-SUM($I993:BK993))))</f>
        <v>0</v>
      </c>
      <c r="BM993" s="166">
        <f>IF($I972="n/a",0,IF(BM$4&lt;=$C993,0,IF(SUM($C993,$I972)&gt;BM$4,$M986/$I972,$M986-SUM($I993:BL993))))</f>
        <v>0</v>
      </c>
      <c r="BN993" s="166">
        <f>IF($I972="n/a",0,IF(BN$4&lt;=$C993,0,IF(SUM($C993,$I972)&gt;BN$4,$M986/$I972,$M986-SUM($I993:BM993))))</f>
        <v>0</v>
      </c>
      <c r="BO993" s="166">
        <f>IF($I972="n/a",0,IF(BO$4&lt;=$C993,0,IF(SUM($C993,$I972)&gt;BO$4,$M986/$I972,$M986-SUM($I993:BN993))))</f>
        <v>0</v>
      </c>
      <c r="BP993" s="166">
        <f>IF($I972="n/a",0,IF(BP$4&lt;=$C993,0,IF(SUM($C993,$I972)&gt;BP$4,$M986/$I972,$M986-SUM($I993:BO993))))</f>
        <v>0</v>
      </c>
      <c r="BQ993" s="166">
        <f>IF($I972="n/a",0,IF(BQ$4&lt;=$C993,0,IF(SUM($C993,$I972)&gt;BQ$4,$M986/$I972,$M986-SUM($I993:BP993))))</f>
        <v>0</v>
      </c>
      <c r="BR993" s="166">
        <f>IF($I972="n/a",0,IF(BR$4&lt;=$C993,0,IF(SUM($C993,$I972)&gt;BR$4,$M986/$I972,$M986-SUM($I993:BQ993))))</f>
        <v>0</v>
      </c>
      <c r="BS993" s="166">
        <f>IF($I972="n/a",0,IF(BS$4&lt;=$C993,0,IF(SUM($C993,$I972)&gt;BS$4,$M986/$I972,$M986-SUM($I993:BR993))))</f>
        <v>0</v>
      </c>
      <c r="BT993" s="166">
        <f>IF($I972="n/a",0,IF(BT$4&lt;=$C993,0,IF(SUM($C993,$I972)&gt;BT$4,$M986/$I972,$M986-SUM($I993:BS993))))</f>
        <v>0</v>
      </c>
      <c r="BU993" s="166">
        <f>IF($I972="n/a",0,IF(BU$4&lt;=$C993,0,IF(SUM($C993,$I972)&gt;BU$4,$M986/$I972,$M986-SUM($I993:BT993))))</f>
        <v>0</v>
      </c>
      <c r="BV993" s="166">
        <f>IF($I972="n/a",0,IF(BV$4&lt;=$C993,0,IF(SUM($C993,$I972)&gt;BV$4,$M986/$I972,$M986-SUM($I993:BU993))))</f>
        <v>0</v>
      </c>
      <c r="BW993" s="166">
        <f>IF($I972="n/a",0,IF(BW$4&lt;=$C993,0,IF(SUM($C993,$I972)&gt;BW$4,$M986/$I972,$M986-SUM($I993:BV993))))</f>
        <v>0</v>
      </c>
      <c r="BX993" s="166">
        <f>IF($I972="n/a",0,IF(BX$4&lt;=$C993,0,IF(SUM($C993,$I972)&gt;BX$4,$M986/$I972,$M986-SUM($I993:BW993))))</f>
        <v>0</v>
      </c>
      <c r="BY993" s="166">
        <f>IF($I972="n/a",0,IF(BY$4&lt;=$C993,0,IF(SUM($C993,$I972)&gt;BY$4,$M986/$I972,$M986-SUM($I993:BX993))))</f>
        <v>0</v>
      </c>
      <c r="BZ993" s="166">
        <f>IF($I972="n/a",0,IF(BZ$4&lt;=$C993,0,IF(SUM($C993,$I972)&gt;BZ$4,$M986/$I972,$M986-SUM($I993:BY993))))</f>
        <v>0</v>
      </c>
      <c r="CA993" s="166">
        <f>IF($I972="n/a",0,IF(CA$4&lt;=$C993,0,IF(SUM($C993,$I972)&gt;CA$4,$M986/$I972,$M986-SUM($I993:BZ993))))</f>
        <v>0</v>
      </c>
      <c r="CB993" s="166">
        <f>IF($I972="n/a",0,IF(CB$4&lt;=$C993,0,IF(SUM($C993,$I972)&gt;CB$4,$M986/$I972,$M986-SUM($I993:CA993))))</f>
        <v>0</v>
      </c>
      <c r="CC993" s="166">
        <f>IF($I972="n/a",0,IF(CC$4&lt;=$C993,0,IF(SUM($C993,$I972)&gt;CC$4,$M986/$I972,$M986-SUM($I993:CB993))))</f>
        <v>0</v>
      </c>
      <c r="CD993" s="166">
        <f>IF($I972="n/a",0,IF(CD$4&lt;=$C993,0,IF(SUM($C993,$I972)&gt;CD$4,$M986/$I972,$M986-SUM($I993:CC993))))</f>
        <v>0</v>
      </c>
      <c r="CE993" s="166">
        <f>IF($I972="n/a",0,IF(CE$4&lt;=$C993,0,IF(SUM($C993,$I972)&gt;CE$4,$M986/$I972,$M986-SUM($I993:CD993))))</f>
        <v>0</v>
      </c>
      <c r="CF993" s="166">
        <f>IF($I972="n/a",0,IF(CF$4&lt;=$C993,0,IF(SUM($C993,$I972)&gt;CF$4,$M986/$I972,$M986-SUM($I993:CE993))))</f>
        <v>0</v>
      </c>
    </row>
    <row r="994" spans="1:84" s="153" customFormat="1" ht="12.75" customHeight="1">
      <c r="A994"/>
      <c r="C994" s="197">
        <v>2020</v>
      </c>
      <c r="D994" s="21" t="s">
        <v>49</v>
      </c>
      <c r="E994" s="21" t="s">
        <v>185</v>
      </c>
      <c r="I994" s="31"/>
      <c r="J994" s="167">
        <f>IF($I972="n/a",0,IF(J$4&lt;=$C994,0,IF(SUM($C994,$I972)&gt;J$4,$N986/$I972,$N986-SUM($I994:I994))))</f>
        <v>0</v>
      </c>
      <c r="K994" s="167">
        <f>IF($I972="n/a",0,IF(K$4&lt;=$C994,0,IF(SUM($C994,$I972)&gt;K$4,$N986/$I972,$N986-SUM($I994:J994))))</f>
        <v>0</v>
      </c>
      <c r="L994" s="167">
        <f>IF($I972="n/a",0,IF(L$4&lt;=$C994,0,IF(SUM($C994,$I972)&gt;L$4,$N986/$I972,$N986-SUM($I994:K994))))</f>
        <v>0</v>
      </c>
      <c r="M994" s="167">
        <f>IF($I972="n/a",0,IF(M$4&lt;=$C994,0,IF(SUM($C994,$I972)&gt;M$4,$N986/$I972,$N986-SUM($I994:L994))))</f>
        <v>0</v>
      </c>
      <c r="N994" s="167">
        <f>IF($I972="n/a",0,IF(N$4&lt;=$C994,0,IF(SUM($C994,$I972)&gt;N$4,$N986/$I972,$N986-SUM($I994:M994))))</f>
        <v>0</v>
      </c>
      <c r="O994" s="167">
        <f>IF($I972="n/a",0,IF(O$4&lt;=$C994,0,IF(SUM($C994,$I972)&gt;O$4,$N986/$I972,$N986-SUM($I994:N994))))</f>
        <v>0</v>
      </c>
      <c r="P994" s="167">
        <f>IF($I972="n/a",0,IF(P$4&lt;=$C994,0,IF(SUM($C994,$I972)&gt;P$4,$N986/$I972,$N986-SUM($I994:O994))))</f>
        <v>0</v>
      </c>
      <c r="Q994" s="167">
        <f>IF($I972="n/a",0,IF(Q$4&lt;=$C994,0,IF(SUM($C994,$I972)&gt;Q$4,$N986/$I972,$N986-SUM($I994:P994))))</f>
        <v>0</v>
      </c>
      <c r="R994" s="167">
        <f>IF($I972="n/a",0,IF(R$4&lt;=$C994,0,IF(SUM($C994,$I972)&gt;R$4,$N986/$I972,$N986-SUM($I994:Q994))))</f>
        <v>0</v>
      </c>
      <c r="S994" s="167">
        <f>IF($I972="n/a",0,IF(S$4&lt;=$C994,0,IF(SUM($C994,$I972)&gt;S$4,$N986/$I972,$N986-SUM($I994:R994))))</f>
        <v>0</v>
      </c>
      <c r="T994" s="167">
        <f>IF($I972="n/a",0,IF(T$4&lt;=$C994,0,IF(SUM($C994,$I972)&gt;T$4,$N986/$I972,$N986-SUM($I994:S994))))</f>
        <v>0</v>
      </c>
      <c r="U994" s="167">
        <f>IF($I972="n/a",0,IF(U$4&lt;=$C994,0,IF(SUM($C994,$I972)&gt;U$4,$N986/$I972,$N986-SUM($I994:T994))))</f>
        <v>0</v>
      </c>
      <c r="V994" s="167">
        <f>IF($I972="n/a",0,IF(V$4&lt;=$C994,0,IF(SUM($C994,$I972)&gt;V$4,$N986/$I972,$N986-SUM($I994:U994))))</f>
        <v>0</v>
      </c>
      <c r="W994" s="167">
        <f>IF($I972="n/a",0,IF(W$4&lt;=$C994,0,IF(SUM($C994,$I972)&gt;W$4,$N986/$I972,$N986-SUM($I994:V994))))</f>
        <v>0</v>
      </c>
      <c r="X994" s="167">
        <f>IF($I972="n/a",0,IF(X$4&lt;=$C994,0,IF(SUM($C994,$I972)&gt;X$4,$N986/$I972,$N986-SUM($I994:W994))))</f>
        <v>0</v>
      </c>
      <c r="Y994" s="167">
        <f>IF($I972="n/a",0,IF(Y$4&lt;=$C994,0,IF(SUM($C994,$I972)&gt;Y$4,$N986/$I972,$N986-SUM($I994:X994))))</f>
        <v>0</v>
      </c>
      <c r="Z994" s="167">
        <f>IF($I972="n/a",0,IF(Z$4&lt;=$C994,0,IF(SUM($C994,$I972)&gt;Z$4,$N986/$I972,$N986-SUM($I994:Y994))))</f>
        <v>0</v>
      </c>
      <c r="AA994" s="167">
        <f>IF($I972="n/a",0,IF(AA$4&lt;=$C994,0,IF(SUM($C994,$I972)&gt;AA$4,$N986/$I972,$N986-SUM($I994:Z994))))</f>
        <v>0</v>
      </c>
      <c r="AB994" s="167">
        <f>IF($I972="n/a",0,IF(AB$4&lt;=$C994,0,IF(SUM($C994,$I972)&gt;AB$4,$N986/$I972,$N986-SUM($I994:AA994))))</f>
        <v>0</v>
      </c>
      <c r="AC994" s="167">
        <f>IF($I972="n/a",0,IF(AC$4&lt;=$C994,0,IF(SUM($C994,$I972)&gt;AC$4,$N986/$I972,$N986-SUM($I994:AB994))))</f>
        <v>0</v>
      </c>
      <c r="AD994" s="167">
        <f>IF($I972="n/a",0,IF(AD$4&lt;=$C994,0,IF(SUM($C994,$I972)&gt;AD$4,$N986/$I972,$N986-SUM($I994:AC994))))</f>
        <v>0</v>
      </c>
      <c r="AE994" s="167">
        <f>IF($I972="n/a",0,IF(AE$4&lt;=$C994,0,IF(SUM($C994,$I972)&gt;AE$4,$N986/$I972,$N986-SUM($I994:AD994))))</f>
        <v>0</v>
      </c>
      <c r="AF994" s="167">
        <f>IF($I972="n/a",0,IF(AF$4&lt;=$C994,0,IF(SUM($C994,$I972)&gt;AF$4,$N986/$I972,$N986-SUM($I994:AE994))))</f>
        <v>0</v>
      </c>
      <c r="AG994" s="167">
        <f>IF($I972="n/a",0,IF(AG$4&lt;=$C994,0,IF(SUM($C994,$I972)&gt;AG$4,$N986/$I972,$N986-SUM($I994:AF994))))</f>
        <v>0</v>
      </c>
      <c r="AH994" s="167">
        <f>IF($I972="n/a",0,IF(AH$4&lt;=$C994,0,IF(SUM($C994,$I972)&gt;AH$4,$N986/$I972,$N986-SUM($I994:AG994))))</f>
        <v>0</v>
      </c>
      <c r="AI994" s="167">
        <f>IF($I972="n/a",0,IF(AI$4&lt;=$C994,0,IF(SUM($C994,$I972)&gt;AI$4,$N986/$I972,$N986-SUM($I994:AH994))))</f>
        <v>0</v>
      </c>
      <c r="AJ994" s="167">
        <f>IF($I972="n/a",0,IF(AJ$4&lt;=$C994,0,IF(SUM($C994,$I972)&gt;AJ$4,$N986/$I972,$N986-SUM($I994:AI994))))</f>
        <v>0</v>
      </c>
      <c r="AK994" s="167">
        <f>IF($I972="n/a",0,IF(AK$4&lt;=$C994,0,IF(SUM($C994,$I972)&gt;AK$4,$N986/$I972,$N986-SUM($I994:AJ994))))</f>
        <v>0</v>
      </c>
      <c r="AL994" s="167">
        <f>IF($I972="n/a",0,IF(AL$4&lt;=$C994,0,IF(SUM($C994,$I972)&gt;AL$4,$N986/$I972,$N986-SUM($I994:AK994))))</f>
        <v>0</v>
      </c>
      <c r="AM994" s="167">
        <f>IF($I972="n/a",0,IF(AM$4&lt;=$C994,0,IF(SUM($C994,$I972)&gt;AM$4,$N986/$I972,$N986-SUM($I994:AL994))))</f>
        <v>0</v>
      </c>
      <c r="AN994" s="167">
        <f>IF($I972="n/a",0,IF(AN$4&lt;=$C994,0,IF(SUM($C994,$I972)&gt;AN$4,$N986/$I972,$N986-SUM($I994:AM994))))</f>
        <v>0</v>
      </c>
      <c r="AO994" s="167">
        <f>IF($I972="n/a",0,IF(AO$4&lt;=$C994,0,IF(SUM($C994,$I972)&gt;AO$4,$N986/$I972,$N986-SUM($I994:AN994))))</f>
        <v>0</v>
      </c>
      <c r="AP994" s="167">
        <f>IF($I972="n/a",0,IF(AP$4&lt;=$C994,0,IF(SUM($C994,$I972)&gt;AP$4,$N986/$I972,$N986-SUM($I994:AO994))))</f>
        <v>0</v>
      </c>
      <c r="AQ994" s="167">
        <f>IF($I972="n/a",0,IF(AQ$4&lt;=$C994,0,IF(SUM($C994,$I972)&gt;AQ$4,$N986/$I972,$N986-SUM($I994:AP994))))</f>
        <v>0</v>
      </c>
      <c r="AR994" s="167">
        <f>IF($I972="n/a",0,IF(AR$4&lt;=$C994,0,IF(SUM($C994,$I972)&gt;AR$4,$N986/$I972,$N986-SUM($I994:AQ994))))</f>
        <v>0</v>
      </c>
      <c r="AS994" s="167">
        <f>IF($I972="n/a",0,IF(AS$4&lt;=$C994,0,IF(SUM($C994,$I972)&gt;AS$4,$N986/$I972,$N986-SUM($I994:AR994))))</f>
        <v>0</v>
      </c>
      <c r="AT994" s="167">
        <f>IF($I972="n/a",0,IF(AT$4&lt;=$C994,0,IF(SUM($C994,$I972)&gt;AT$4,$N986/$I972,$N986-SUM($I994:AS994))))</f>
        <v>0</v>
      </c>
      <c r="AU994" s="167">
        <f>IF($I972="n/a",0,IF(AU$4&lt;=$C994,0,IF(SUM($C994,$I972)&gt;AU$4,$N986/$I972,$N986-SUM($I994:AT994))))</f>
        <v>0</v>
      </c>
      <c r="AV994" s="167">
        <f>IF($I972="n/a",0,IF(AV$4&lt;=$C994,0,IF(SUM($C994,$I972)&gt;AV$4,$N986/$I972,$N986-SUM($I994:AU994))))</f>
        <v>0</v>
      </c>
      <c r="AW994" s="167">
        <f>IF($I972="n/a",0,IF(AW$4&lt;=$C994,0,IF(SUM($C994,$I972)&gt;AW$4,$N986/$I972,$N986-SUM($I994:AV994))))</f>
        <v>0</v>
      </c>
      <c r="AX994" s="167">
        <f>IF($I972="n/a",0,IF(AX$4&lt;=$C994,0,IF(SUM($C994,$I972)&gt;AX$4,$N986/$I972,$N986-SUM($I994:AW994))))</f>
        <v>0</v>
      </c>
      <c r="AY994" s="167">
        <f>IF($I972="n/a",0,IF(AY$4&lt;=$C994,0,IF(SUM($C994,$I972)&gt;AY$4,$N986/$I972,$N986-SUM($I994:AX994))))</f>
        <v>0</v>
      </c>
      <c r="AZ994" s="167">
        <f>IF($I972="n/a",0,IF(AZ$4&lt;=$C994,0,IF(SUM($C994,$I972)&gt;AZ$4,$N986/$I972,$N986-SUM($I994:AY994))))</f>
        <v>0</v>
      </c>
      <c r="BA994" s="167">
        <f>IF($I972="n/a",0,IF(BA$4&lt;=$C994,0,IF(SUM($C994,$I972)&gt;BA$4,$N986/$I972,$N986-SUM($I994:AZ994))))</f>
        <v>0</v>
      </c>
      <c r="BB994" s="167">
        <f>IF($I972="n/a",0,IF(BB$4&lt;=$C994,0,IF(SUM($C994,$I972)&gt;BB$4,$N986/$I972,$N986-SUM($I994:BA994))))</f>
        <v>0</v>
      </c>
      <c r="BC994" s="167">
        <f>IF($I972="n/a",0,IF(BC$4&lt;=$C994,0,IF(SUM($C994,$I972)&gt;BC$4,$N986/$I972,$N986-SUM($I994:BB994))))</f>
        <v>0</v>
      </c>
      <c r="BD994" s="167">
        <f>IF($I972="n/a",0,IF(BD$4&lt;=$C994,0,IF(SUM($C994,$I972)&gt;BD$4,$N986/$I972,$N986-SUM($I994:BC994))))</f>
        <v>0</v>
      </c>
      <c r="BE994" s="167">
        <f>IF($I972="n/a",0,IF(BE$4&lt;=$C994,0,IF(SUM($C994,$I972)&gt;BE$4,$N986/$I972,$N986-SUM($I994:BD994))))</f>
        <v>0</v>
      </c>
      <c r="BF994" s="167">
        <f>IF($I972="n/a",0,IF(BF$4&lt;=$C994,0,IF(SUM($C994,$I972)&gt;BF$4,$N986/$I972,$N986-SUM($I994:BE994))))</f>
        <v>0</v>
      </c>
      <c r="BG994" s="167">
        <f>IF($I972="n/a",0,IF(BG$4&lt;=$C994,0,IF(SUM($C994,$I972)&gt;BG$4,$N986/$I972,$N986-SUM($I994:BF994))))</f>
        <v>0</v>
      </c>
      <c r="BH994" s="167">
        <f>IF($I972="n/a",0,IF(BH$4&lt;=$C994,0,IF(SUM($C994,$I972)&gt;BH$4,$N986/$I972,$N986-SUM($I994:BG994))))</f>
        <v>0</v>
      </c>
      <c r="BI994" s="167">
        <f>IF($I972="n/a",0,IF(BI$4&lt;=$C994,0,IF(SUM($C994,$I972)&gt;BI$4,$N986/$I972,$N986-SUM($I994:BH994))))</f>
        <v>0</v>
      </c>
      <c r="BJ994" s="167">
        <f>IF($I972="n/a",0,IF(BJ$4&lt;=$C994,0,IF(SUM($C994,$I972)&gt;BJ$4,$N986/$I972,$N986-SUM($I994:BI994))))</f>
        <v>0</v>
      </c>
      <c r="BK994" s="167">
        <f>IF($I972="n/a",0,IF(BK$4&lt;=$C994,0,IF(SUM($C994,$I972)&gt;BK$4,$N986/$I972,$N986-SUM($I994:BJ994))))</f>
        <v>0</v>
      </c>
      <c r="BL994" s="167">
        <f>IF($I972="n/a",0,IF(BL$4&lt;=$C994,0,IF(SUM($C994,$I972)&gt;BL$4,$N986/$I972,$N986-SUM($I994:BK994))))</f>
        <v>0</v>
      </c>
      <c r="BM994" s="167">
        <f>IF($I972="n/a",0,IF(BM$4&lt;=$C994,0,IF(SUM($C994,$I972)&gt;BM$4,$N986/$I972,$N986-SUM($I994:BL994))))</f>
        <v>0</v>
      </c>
      <c r="BN994" s="167">
        <f>IF($I972="n/a",0,IF(BN$4&lt;=$C994,0,IF(SUM($C994,$I972)&gt;BN$4,$N986/$I972,$N986-SUM($I994:BM994))))</f>
        <v>0</v>
      </c>
      <c r="BO994" s="167">
        <f>IF($I972="n/a",0,IF(BO$4&lt;=$C994,0,IF(SUM($C994,$I972)&gt;BO$4,$N986/$I972,$N986-SUM($I994:BN994))))</f>
        <v>0</v>
      </c>
      <c r="BP994" s="167">
        <f>IF($I972="n/a",0,IF(BP$4&lt;=$C994,0,IF(SUM($C994,$I972)&gt;BP$4,$N986/$I972,$N986-SUM($I994:BO994))))</f>
        <v>0</v>
      </c>
      <c r="BQ994" s="167">
        <f>IF($I972="n/a",0,IF(BQ$4&lt;=$C994,0,IF(SUM($C994,$I972)&gt;BQ$4,$N986/$I972,$N986-SUM($I994:BP994))))</f>
        <v>0</v>
      </c>
      <c r="BR994" s="167">
        <f>IF($I972="n/a",0,IF(BR$4&lt;=$C994,0,IF(SUM($C994,$I972)&gt;BR$4,$N986/$I972,$N986-SUM($I994:BQ994))))</f>
        <v>0</v>
      </c>
      <c r="BS994" s="167">
        <f>IF($I972="n/a",0,IF(BS$4&lt;=$C994,0,IF(SUM($C994,$I972)&gt;BS$4,$N986/$I972,$N986-SUM($I994:BR994))))</f>
        <v>0</v>
      </c>
      <c r="BT994" s="167">
        <f>IF($I972="n/a",0,IF(BT$4&lt;=$C994,0,IF(SUM($C994,$I972)&gt;BT$4,$N986/$I972,$N986-SUM($I994:BS994))))</f>
        <v>0</v>
      </c>
      <c r="BU994" s="167">
        <f>IF($I972="n/a",0,IF(BU$4&lt;=$C994,0,IF(SUM($C994,$I972)&gt;BU$4,$N986/$I972,$N986-SUM($I994:BT994))))</f>
        <v>0</v>
      </c>
      <c r="BV994" s="167">
        <f>IF($I972="n/a",0,IF(BV$4&lt;=$C994,0,IF(SUM($C994,$I972)&gt;BV$4,$N986/$I972,$N986-SUM($I994:BU994))))</f>
        <v>0</v>
      </c>
      <c r="BW994" s="167">
        <f>IF($I972="n/a",0,IF(BW$4&lt;=$C994,0,IF(SUM($C994,$I972)&gt;BW$4,$N986/$I972,$N986-SUM($I994:BV994))))</f>
        <v>0</v>
      </c>
      <c r="BX994" s="167">
        <f>IF($I972="n/a",0,IF(BX$4&lt;=$C994,0,IF(SUM($C994,$I972)&gt;BX$4,$N986/$I972,$N986-SUM($I994:BW994))))</f>
        <v>0</v>
      </c>
      <c r="BY994" s="167">
        <f>IF($I972="n/a",0,IF(BY$4&lt;=$C994,0,IF(SUM($C994,$I972)&gt;BY$4,$N986/$I972,$N986-SUM($I994:BX994))))</f>
        <v>0</v>
      </c>
      <c r="BZ994" s="167">
        <f>IF($I972="n/a",0,IF(BZ$4&lt;=$C994,0,IF(SUM($C994,$I972)&gt;BZ$4,$N986/$I972,$N986-SUM($I994:BY994))))</f>
        <v>0</v>
      </c>
      <c r="CA994" s="167">
        <f>IF($I972="n/a",0,IF(CA$4&lt;=$C994,0,IF(SUM($C994,$I972)&gt;CA$4,$N986/$I972,$N986-SUM($I994:BZ994))))</f>
        <v>0</v>
      </c>
      <c r="CB994" s="167">
        <f>IF($I972="n/a",0,IF(CB$4&lt;=$C994,0,IF(SUM($C994,$I972)&gt;CB$4,$N986/$I972,$N986-SUM($I994:CA994))))</f>
        <v>0</v>
      </c>
      <c r="CC994" s="167">
        <f>IF($I972="n/a",0,IF(CC$4&lt;=$C994,0,IF(SUM($C994,$I972)&gt;CC$4,$N986/$I972,$N986-SUM($I994:CB994))))</f>
        <v>0</v>
      </c>
      <c r="CD994" s="167">
        <f>IF($I972="n/a",0,IF(CD$4&lt;=$C994,0,IF(SUM($C994,$I972)&gt;CD$4,$N986/$I972,$N986-SUM($I994:CC994))))</f>
        <v>0</v>
      </c>
      <c r="CE994" s="167">
        <f>IF($I972="n/a",0,IF(CE$4&lt;=$C994,0,IF(SUM($C994,$I972)&gt;CE$4,$N986/$I972,$N986-SUM($I994:CD994))))</f>
        <v>0</v>
      </c>
      <c r="CF994" s="167">
        <f>IF($I972="n/a",0,IF(CF$4&lt;=$C994,0,IF(SUM($C994,$I972)&gt;CF$4,$N986/$I972,$N986-SUM($I994:CE994))))</f>
        <v>0</v>
      </c>
    </row>
    <row r="995" spans="1:84" s="7" customFormat="1" ht="12.75" customHeight="1">
      <c r="A995" s="213"/>
      <c r="C995" s="197">
        <v>2021</v>
      </c>
      <c r="D995" s="21" t="s">
        <v>50</v>
      </c>
      <c r="E995" s="214" t="s">
        <v>185</v>
      </c>
      <c r="I995" s="33"/>
      <c r="J995" s="33">
        <f>IF($I972="n/a",0,IF(J$4&lt;=$C995,0,IF(SUM($C995,$I972)&gt;J$4,$O986/$I972,$O986-SUM($I995:I995))))</f>
        <v>0</v>
      </c>
      <c r="K995" s="33">
        <f>IF($I972="n/a",0,IF(K$4&lt;=$C995,0,IF(SUM($C995,$I972)&gt;K$4,$O986/$I972,$O986-SUM($I995:J995))))</f>
        <v>0</v>
      </c>
      <c r="L995" s="33">
        <f>IF($I972="n/a",0,IF(L$4&lt;=$C995,0,IF(SUM($C995,$I972)&gt;L$4,$O986/$I972,$O986-SUM($I995:K995))))</f>
        <v>0</v>
      </c>
      <c r="M995" s="33">
        <f>IF($I972="n/a",0,IF(M$4&lt;=$C995,0,IF(SUM($C995,$I972)&gt;M$4,$O986/$I972,$O986-SUM($I995:L995))))</f>
        <v>0</v>
      </c>
      <c r="N995" s="33">
        <f>IF($I972="n/a",0,IF(N$4&lt;=$C995,0,IF(SUM($C995,$I972)&gt;N$4,$O986/$I972,$O986-SUM($I995:M995))))</f>
        <v>0</v>
      </c>
      <c r="O995" s="33">
        <f>IF($I972="n/a",0,IF(O$4&lt;=$C995,0,IF(SUM($C995,$I972)&gt;O$4,$O986/$I972,$O986-SUM($I995:N995))))</f>
        <v>0</v>
      </c>
      <c r="P995" s="33">
        <f>IF($I972="n/a",0,IF(P$4&lt;=$C995,0,IF(SUM($C995,$I972)&gt;P$4,$O986/$I972,$O986-SUM($I995:O995))))</f>
        <v>0</v>
      </c>
      <c r="Q995" s="33">
        <f>IF($I972="n/a",0,IF(Q$4&lt;=$C995,0,IF(SUM($C995,$I972)&gt;Q$4,$O986/$I972,$O986-SUM($I995:P995))))</f>
        <v>0</v>
      </c>
      <c r="R995" s="33">
        <f>IF($I972="n/a",0,IF(R$4&lt;=$C995,0,IF(SUM($C995,$I972)&gt;R$4,$O986/$I972,$O986-SUM($I995:Q995))))</f>
        <v>0</v>
      </c>
      <c r="S995" s="33">
        <f>IF($I972="n/a",0,IF(S$4&lt;=$C995,0,IF(SUM($C995,$I972)&gt;S$4,$O986/$I972,$O986-SUM($I995:R995))))</f>
        <v>0</v>
      </c>
      <c r="T995" s="33">
        <f>IF($I972="n/a",0,IF(T$4&lt;=$C995,0,IF(SUM($C995,$I972)&gt;T$4,$O986/$I972,$O986-SUM($I995:S995))))</f>
        <v>0</v>
      </c>
      <c r="U995" s="33">
        <f>IF($I972="n/a",0,IF(U$4&lt;=$C995,0,IF(SUM($C995,$I972)&gt;U$4,$O986/$I972,$O986-SUM($I995:T995))))</f>
        <v>0</v>
      </c>
      <c r="V995" s="33">
        <f>IF($I972="n/a",0,IF(V$4&lt;=$C995,0,IF(SUM($C995,$I972)&gt;V$4,$O986/$I972,$O986-SUM($I995:U995))))</f>
        <v>0</v>
      </c>
      <c r="W995" s="33">
        <f>IF($I972="n/a",0,IF(W$4&lt;=$C995,0,IF(SUM($C995,$I972)&gt;W$4,$O986/$I972,$O986-SUM($I995:V995))))</f>
        <v>0</v>
      </c>
      <c r="X995" s="33">
        <f>IF($I972="n/a",0,IF(X$4&lt;=$C995,0,IF(SUM($C995,$I972)&gt;X$4,$O986/$I972,$O986-SUM($I995:W995))))</f>
        <v>0</v>
      </c>
      <c r="Y995" s="33">
        <f>IF($I972="n/a",0,IF(Y$4&lt;=$C995,0,IF(SUM($C995,$I972)&gt;Y$4,$O986/$I972,$O986-SUM($I995:X995))))</f>
        <v>0</v>
      </c>
      <c r="Z995" s="33">
        <f>IF($I972="n/a",0,IF(Z$4&lt;=$C995,0,IF(SUM($C995,$I972)&gt;Z$4,$O986/$I972,$O986-SUM($I995:Y995))))</f>
        <v>0</v>
      </c>
      <c r="AA995" s="33">
        <f>IF($I972="n/a",0,IF(AA$4&lt;=$C995,0,IF(SUM($C995,$I972)&gt;AA$4,$O986/$I972,$O986-SUM($I995:Z995))))</f>
        <v>0</v>
      </c>
      <c r="AB995" s="33">
        <f>IF($I972="n/a",0,IF(AB$4&lt;=$C995,0,IF(SUM($C995,$I972)&gt;AB$4,$O986/$I972,$O986-SUM($I995:AA995))))</f>
        <v>0</v>
      </c>
      <c r="AC995" s="33">
        <f>IF($I972="n/a",0,IF(AC$4&lt;=$C995,0,IF(SUM($C995,$I972)&gt;AC$4,$O986/$I972,$O986-SUM($I995:AB995))))</f>
        <v>0</v>
      </c>
      <c r="AD995" s="33">
        <f>IF($I972="n/a",0,IF(AD$4&lt;=$C995,0,IF(SUM($C995,$I972)&gt;AD$4,$O986/$I972,$O986-SUM($I995:AC995))))</f>
        <v>0</v>
      </c>
      <c r="AE995" s="33">
        <f>IF($I972="n/a",0,IF(AE$4&lt;=$C995,0,IF(SUM($C995,$I972)&gt;AE$4,$O986/$I972,$O986-SUM($I995:AD995))))</f>
        <v>0</v>
      </c>
      <c r="AF995" s="33">
        <f>IF($I972="n/a",0,IF(AF$4&lt;=$C995,0,IF(SUM($C995,$I972)&gt;AF$4,$O986/$I972,$O986-SUM($I995:AE995))))</f>
        <v>0</v>
      </c>
      <c r="AG995" s="33">
        <f>IF($I972="n/a",0,IF(AG$4&lt;=$C995,0,IF(SUM($C995,$I972)&gt;AG$4,$O986/$I972,$O986-SUM($I995:AF995))))</f>
        <v>0</v>
      </c>
      <c r="AH995" s="33">
        <f>IF($I972="n/a",0,IF(AH$4&lt;=$C995,0,IF(SUM($C995,$I972)&gt;AH$4,$O986/$I972,$O986-SUM($I995:AG995))))</f>
        <v>0</v>
      </c>
      <c r="AI995" s="33">
        <f>IF($I972="n/a",0,IF(AI$4&lt;=$C995,0,IF(SUM($C995,$I972)&gt;AI$4,$O986/$I972,$O986-SUM($I995:AH995))))</f>
        <v>0</v>
      </c>
      <c r="AJ995" s="33">
        <f>IF($I972="n/a",0,IF(AJ$4&lt;=$C995,0,IF(SUM($C995,$I972)&gt;AJ$4,$O986/$I972,$O986-SUM($I995:AI995))))</f>
        <v>0</v>
      </c>
      <c r="AK995" s="33">
        <f>IF($I972="n/a",0,IF(AK$4&lt;=$C995,0,IF(SUM($C995,$I972)&gt;AK$4,$O986/$I972,$O986-SUM($I995:AJ995))))</f>
        <v>0</v>
      </c>
      <c r="AL995" s="33">
        <f>IF($I972="n/a",0,IF(AL$4&lt;=$C995,0,IF(SUM($C995,$I972)&gt;AL$4,$O986/$I972,$O986-SUM($I995:AK995))))</f>
        <v>0</v>
      </c>
      <c r="AM995" s="33">
        <f>IF($I972="n/a",0,IF(AM$4&lt;=$C995,0,IF(SUM($C995,$I972)&gt;AM$4,$O986/$I972,$O986-SUM($I995:AL995))))</f>
        <v>0</v>
      </c>
      <c r="AN995" s="33">
        <f>IF($I972="n/a",0,IF(AN$4&lt;=$C995,0,IF(SUM($C995,$I972)&gt;AN$4,$O986/$I972,$O986-SUM($I995:AM995))))</f>
        <v>0</v>
      </c>
      <c r="AO995" s="33">
        <f>IF($I972="n/a",0,IF(AO$4&lt;=$C995,0,IF(SUM($C995,$I972)&gt;AO$4,$O986/$I972,$O986-SUM($I995:AN995))))</f>
        <v>0</v>
      </c>
      <c r="AP995" s="33">
        <f>IF($I972="n/a",0,IF(AP$4&lt;=$C995,0,IF(SUM($C995,$I972)&gt;AP$4,$O986/$I972,$O986-SUM($I995:AO995))))</f>
        <v>0</v>
      </c>
      <c r="AQ995" s="33">
        <f>IF($I972="n/a",0,IF(AQ$4&lt;=$C995,0,IF(SUM($C995,$I972)&gt;AQ$4,$O986/$I972,$O986-SUM($I995:AP995))))</f>
        <v>0</v>
      </c>
      <c r="AR995" s="33">
        <f>IF($I972="n/a",0,IF(AR$4&lt;=$C995,0,IF(SUM($C995,$I972)&gt;AR$4,$O986/$I972,$O986-SUM($I995:AQ995))))</f>
        <v>0</v>
      </c>
      <c r="AS995" s="33">
        <f>IF($I972="n/a",0,IF(AS$4&lt;=$C995,0,IF(SUM($C995,$I972)&gt;AS$4,$O986/$I972,$O986-SUM($I995:AR995))))</f>
        <v>0</v>
      </c>
      <c r="AT995" s="33">
        <f>IF($I972="n/a",0,IF(AT$4&lt;=$C995,0,IF(SUM($C995,$I972)&gt;AT$4,$O986/$I972,$O986-SUM($I995:AS995))))</f>
        <v>0</v>
      </c>
      <c r="AU995" s="33">
        <f>IF($I972="n/a",0,IF(AU$4&lt;=$C995,0,IF(SUM($C995,$I972)&gt;AU$4,$O986/$I972,$O986-SUM($I995:AT995))))</f>
        <v>0</v>
      </c>
      <c r="AV995" s="33">
        <f>IF($I972="n/a",0,IF(AV$4&lt;=$C995,0,IF(SUM($C995,$I972)&gt;AV$4,$O986/$I972,$O986-SUM($I995:AU995))))</f>
        <v>0</v>
      </c>
      <c r="AW995" s="33">
        <f>IF($I972="n/a",0,IF(AW$4&lt;=$C995,0,IF(SUM($C995,$I972)&gt;AW$4,$O986/$I972,$O986-SUM($I995:AV995))))</f>
        <v>0</v>
      </c>
      <c r="AX995" s="33">
        <f>IF($I972="n/a",0,IF(AX$4&lt;=$C995,0,IF(SUM($C995,$I972)&gt;AX$4,$O986/$I972,$O986-SUM($I995:AW995))))</f>
        <v>0</v>
      </c>
      <c r="AY995" s="33">
        <f>IF($I972="n/a",0,IF(AY$4&lt;=$C995,0,IF(SUM($C995,$I972)&gt;AY$4,$O986/$I972,$O986-SUM($I995:AX995))))</f>
        <v>0</v>
      </c>
      <c r="AZ995" s="33">
        <f>IF($I972="n/a",0,IF(AZ$4&lt;=$C995,0,IF(SUM($C995,$I972)&gt;AZ$4,$O986/$I972,$O986-SUM($I995:AY995))))</f>
        <v>0</v>
      </c>
      <c r="BA995" s="33">
        <f>IF($I972="n/a",0,IF(BA$4&lt;=$C995,0,IF(SUM($C995,$I972)&gt;BA$4,$O986/$I972,$O986-SUM($I995:AZ995))))</f>
        <v>0</v>
      </c>
      <c r="BB995" s="33">
        <f>IF($I972="n/a",0,IF(BB$4&lt;=$C995,0,IF(SUM($C995,$I972)&gt;BB$4,$O986/$I972,$O986-SUM($I995:BA995))))</f>
        <v>0</v>
      </c>
      <c r="BC995" s="33">
        <f>IF($I972="n/a",0,IF(BC$4&lt;=$C995,0,IF(SUM($C995,$I972)&gt;BC$4,$O986/$I972,$O986-SUM($I995:BB995))))</f>
        <v>0</v>
      </c>
      <c r="BD995" s="33">
        <f>IF($I972="n/a",0,IF(BD$4&lt;=$C995,0,IF(SUM($C995,$I972)&gt;BD$4,$O986/$I972,$O986-SUM($I995:BC995))))</f>
        <v>0</v>
      </c>
      <c r="BE995" s="33">
        <f>IF($I972="n/a",0,IF(BE$4&lt;=$C995,0,IF(SUM($C995,$I972)&gt;BE$4,$O986/$I972,$O986-SUM($I995:BD995))))</f>
        <v>0</v>
      </c>
      <c r="BF995" s="33">
        <f>IF($I972="n/a",0,IF(BF$4&lt;=$C995,0,IF(SUM($C995,$I972)&gt;BF$4,$O986/$I972,$O986-SUM($I995:BE995))))</f>
        <v>0</v>
      </c>
      <c r="BG995" s="33">
        <f>IF($I972="n/a",0,IF(BG$4&lt;=$C995,0,IF(SUM($C995,$I972)&gt;BG$4,$O986/$I972,$O986-SUM($I995:BF995))))</f>
        <v>0</v>
      </c>
      <c r="BH995" s="33">
        <f>IF($I972="n/a",0,IF(BH$4&lt;=$C995,0,IF(SUM($C995,$I972)&gt;BH$4,$O986/$I972,$O986-SUM($I995:BG995))))</f>
        <v>0</v>
      </c>
      <c r="BI995" s="33">
        <f>IF($I972="n/a",0,IF(BI$4&lt;=$C995,0,IF(SUM($C995,$I972)&gt;BI$4,$O986/$I972,$O986-SUM($I995:BH995))))</f>
        <v>0</v>
      </c>
      <c r="BJ995" s="33">
        <f>IF($I972="n/a",0,IF(BJ$4&lt;=$C995,0,IF(SUM($C995,$I972)&gt;BJ$4,$O986/$I972,$O986-SUM($I995:BI995))))</f>
        <v>0</v>
      </c>
      <c r="BK995" s="33">
        <f>IF($I972="n/a",0,IF(BK$4&lt;=$C995,0,IF(SUM($C995,$I972)&gt;BK$4,$O986/$I972,$O986-SUM($I995:BJ995))))</f>
        <v>0</v>
      </c>
      <c r="BL995" s="33">
        <f>IF($I972="n/a",0,IF(BL$4&lt;=$C995,0,IF(SUM($C995,$I972)&gt;BL$4,$O986/$I972,$O986-SUM($I995:BK995))))</f>
        <v>0</v>
      </c>
      <c r="BM995" s="33">
        <f>IF($I972="n/a",0,IF(BM$4&lt;=$C995,0,IF(SUM($C995,$I972)&gt;BM$4,$O986/$I972,$O986-SUM($I995:BL995))))</f>
        <v>0</v>
      </c>
      <c r="BN995" s="33">
        <f>IF($I972="n/a",0,IF(BN$4&lt;=$C995,0,IF(SUM($C995,$I972)&gt;BN$4,$O986/$I972,$O986-SUM($I995:BM995))))</f>
        <v>0</v>
      </c>
      <c r="BO995" s="33">
        <f>IF($I972="n/a",0,IF(BO$4&lt;=$C995,0,IF(SUM($C995,$I972)&gt;BO$4,$O986/$I972,$O986-SUM($I995:BN995))))</f>
        <v>0</v>
      </c>
      <c r="BP995" s="33">
        <f>IF($I972="n/a",0,IF(BP$4&lt;=$C995,0,IF(SUM($C995,$I972)&gt;BP$4,$O986/$I972,$O986-SUM($I995:BO995))))</f>
        <v>0</v>
      </c>
      <c r="BQ995" s="33">
        <f>IF($I972="n/a",0,IF(BQ$4&lt;=$C995,0,IF(SUM($C995,$I972)&gt;BQ$4,$O986/$I972,$O986-SUM($I995:BP995))))</f>
        <v>0</v>
      </c>
      <c r="BR995" s="33">
        <f>IF($I972="n/a",0,IF(BR$4&lt;=$C995,0,IF(SUM($C995,$I972)&gt;BR$4,$O986/$I972,$O986-SUM($I995:BQ995))))</f>
        <v>0</v>
      </c>
      <c r="BS995" s="33">
        <f>IF($I972="n/a",0,IF(BS$4&lt;=$C995,0,IF(SUM($C995,$I972)&gt;BS$4,$O986/$I972,$O986-SUM($I995:BR995))))</f>
        <v>0</v>
      </c>
      <c r="BT995" s="33">
        <f>IF($I972="n/a",0,IF(BT$4&lt;=$C995,0,IF(SUM($C995,$I972)&gt;BT$4,$O986/$I972,$O986-SUM($I995:BS995))))</f>
        <v>0</v>
      </c>
      <c r="BU995" s="33">
        <f>IF($I972="n/a",0,IF(BU$4&lt;=$C995,0,IF(SUM($C995,$I972)&gt;BU$4,$O986/$I972,$O986-SUM($I995:BT995))))</f>
        <v>0</v>
      </c>
      <c r="BV995" s="33">
        <f>IF($I972="n/a",0,IF(BV$4&lt;=$C995,0,IF(SUM($C995,$I972)&gt;BV$4,$O986/$I972,$O986-SUM($I995:BU995))))</f>
        <v>0</v>
      </c>
      <c r="BW995" s="33">
        <f>IF($I972="n/a",0,IF(BW$4&lt;=$C995,0,IF(SUM($C995,$I972)&gt;BW$4,$O986/$I972,$O986-SUM($I995:BV995))))</f>
        <v>0</v>
      </c>
      <c r="BX995" s="33">
        <f>IF($I972="n/a",0,IF(BX$4&lt;=$C995,0,IF(SUM($C995,$I972)&gt;BX$4,$O986/$I972,$O986-SUM($I995:BW995))))</f>
        <v>0</v>
      </c>
      <c r="BY995" s="33">
        <f>IF($I972="n/a",0,IF(BY$4&lt;=$C995,0,IF(SUM($C995,$I972)&gt;BY$4,$O986/$I972,$O986-SUM($I995:BX995))))</f>
        <v>0</v>
      </c>
      <c r="BZ995" s="33">
        <f>IF($I972="n/a",0,IF(BZ$4&lt;=$C995,0,IF(SUM($C995,$I972)&gt;BZ$4,$O986/$I972,$O986-SUM($I995:BY995))))</f>
        <v>0</v>
      </c>
      <c r="CA995" s="33">
        <f>IF($I972="n/a",0,IF(CA$4&lt;=$C995,0,IF(SUM($C995,$I972)&gt;CA$4,$O986/$I972,$O986-SUM($I995:BZ995))))</f>
        <v>0</v>
      </c>
      <c r="CB995" s="33">
        <f>IF($I972="n/a",0,IF(CB$4&lt;=$C995,0,IF(SUM($C995,$I972)&gt;CB$4,$O986/$I972,$O986-SUM($I995:CA995))))</f>
        <v>0</v>
      </c>
      <c r="CC995" s="33">
        <f>IF($I972="n/a",0,IF(CC$4&lt;=$C995,0,IF(SUM($C995,$I972)&gt;CC$4,$O986/$I972,$O986-SUM($I995:CB995))))</f>
        <v>0</v>
      </c>
      <c r="CD995" s="33">
        <f>IF($I972="n/a",0,IF(CD$4&lt;=$C995,0,IF(SUM($C995,$I972)&gt;CD$4,$O986/$I972,$O986-SUM($I995:CC995))))</f>
        <v>0</v>
      </c>
      <c r="CE995" s="33">
        <f>IF($I972="n/a",0,IF(CE$4&lt;=$C995,0,IF(SUM($C995,$I972)&gt;CE$4,$O986/$I972,$O986-SUM($I995:CD995))))</f>
        <v>0</v>
      </c>
      <c r="CF995" s="33">
        <f>IF($I972="n/a",0,IF(CF$4&lt;=$C995,0,IF(SUM($C995,$I972)&gt;CF$4,$O986/$I972,$O986-SUM($I995:CE995))))</f>
        <v>0</v>
      </c>
    </row>
    <row r="996" spans="1:84" s="7" customFormat="1" ht="12.75" customHeight="1">
      <c r="A996" s="213"/>
      <c r="C996" s="197">
        <v>2022</v>
      </c>
      <c r="D996" s="21" t="s">
        <v>51</v>
      </c>
      <c r="E996" s="214" t="s">
        <v>185</v>
      </c>
      <c r="I996" s="33"/>
      <c r="J996" s="33">
        <f>IF($I972="n/a",0,IF(J$4&lt;=$C996,0,IF(SUM($C996,$I972)&gt;J$4,$P986/$I972,$P986-SUM($I996:I996))))</f>
        <v>0</v>
      </c>
      <c r="K996" s="33">
        <f>IF($I972="n/a",0,IF(K$4&lt;=$C996,0,IF(SUM($C996,$I972)&gt;K$4,$P986/$I972,$P986-SUM($I996:J996))))</f>
        <v>0</v>
      </c>
      <c r="L996" s="33">
        <f>IF($I972="n/a",0,IF(L$4&lt;=$C996,0,IF(SUM($C996,$I972)&gt;L$4,$P986/$I972,$P986-SUM($I996:K996))))</f>
        <v>0</v>
      </c>
      <c r="M996" s="33">
        <f>IF($I972="n/a",0,IF(M$4&lt;=$C996,0,IF(SUM($C996,$I972)&gt;M$4,$P986/$I972,$P986-SUM($I996:L996))))</f>
        <v>0</v>
      </c>
      <c r="N996" s="33">
        <f>IF($I972="n/a",0,IF(N$4&lt;=$C996,0,IF(SUM($C996,$I972)&gt;N$4,$P986/$I972,$P986-SUM($I996:M996))))</f>
        <v>0</v>
      </c>
      <c r="O996" s="33">
        <f>IF($I972="n/a",0,IF(O$4&lt;=$C996,0,IF(SUM($C996,$I972)&gt;O$4,$P986/$I972,$P986-SUM($I996:N996))))</f>
        <v>0</v>
      </c>
      <c r="P996" s="33">
        <f>IF($I972="n/a",0,IF(P$4&lt;=$C996,0,IF(SUM($C996,$I972)&gt;P$4,$P986/$I972,$P986-SUM($I996:O996))))</f>
        <v>0</v>
      </c>
      <c r="Q996" s="33">
        <f>IF($I972="n/a",0,IF(Q$4&lt;=$C996,0,IF(SUM($C996,$I972)&gt;Q$4,$P986/$I972,$P986-SUM($I996:P996))))</f>
        <v>0</v>
      </c>
      <c r="R996" s="33">
        <f>IF($I972="n/a",0,IF(R$4&lt;=$C996,0,IF(SUM($C996,$I972)&gt;R$4,$P986/$I972,$P986-SUM($I996:Q996))))</f>
        <v>0</v>
      </c>
      <c r="S996" s="33">
        <f>IF($I972="n/a",0,IF(S$4&lt;=$C996,0,IF(SUM($C996,$I972)&gt;S$4,$P986/$I972,$P986-SUM($I996:R996))))</f>
        <v>0</v>
      </c>
      <c r="T996" s="33">
        <f>IF($I972="n/a",0,IF(T$4&lt;=$C996,0,IF(SUM($C996,$I972)&gt;T$4,$P986/$I972,$P986-SUM($I996:S996))))</f>
        <v>0</v>
      </c>
      <c r="U996" s="33">
        <f>IF($I972="n/a",0,IF(U$4&lt;=$C996,0,IF(SUM($C996,$I972)&gt;U$4,$P986/$I972,$P986-SUM($I996:T996))))</f>
        <v>0</v>
      </c>
      <c r="V996" s="33">
        <f>IF($I972="n/a",0,IF(V$4&lt;=$C996,0,IF(SUM($C996,$I972)&gt;V$4,$P986/$I972,$P986-SUM($I996:U996))))</f>
        <v>0</v>
      </c>
      <c r="W996" s="33">
        <f>IF($I972="n/a",0,IF(W$4&lt;=$C996,0,IF(SUM($C996,$I972)&gt;W$4,$P986/$I972,$P986-SUM($I996:V996))))</f>
        <v>0</v>
      </c>
      <c r="X996" s="33">
        <f>IF($I972="n/a",0,IF(X$4&lt;=$C996,0,IF(SUM($C996,$I972)&gt;X$4,$P986/$I972,$P986-SUM($I996:W996))))</f>
        <v>0</v>
      </c>
      <c r="Y996" s="33">
        <f>IF($I972="n/a",0,IF(Y$4&lt;=$C996,0,IF(SUM($C996,$I972)&gt;Y$4,$P986/$I972,$P986-SUM($I996:X996))))</f>
        <v>0</v>
      </c>
      <c r="Z996" s="33">
        <f>IF($I972="n/a",0,IF(Z$4&lt;=$C996,0,IF(SUM($C996,$I972)&gt;Z$4,$P986/$I972,$P986-SUM($I996:Y996))))</f>
        <v>0</v>
      </c>
      <c r="AA996" s="33">
        <f>IF($I972="n/a",0,IF(AA$4&lt;=$C996,0,IF(SUM($C996,$I972)&gt;AA$4,$P986/$I972,$P986-SUM($I996:Z996))))</f>
        <v>0</v>
      </c>
      <c r="AB996" s="33">
        <f>IF($I972="n/a",0,IF(AB$4&lt;=$C996,0,IF(SUM($C996,$I972)&gt;AB$4,$P986/$I972,$P986-SUM($I996:AA996))))</f>
        <v>0</v>
      </c>
      <c r="AC996" s="33">
        <f>IF($I972="n/a",0,IF(AC$4&lt;=$C996,0,IF(SUM($C996,$I972)&gt;AC$4,$P986/$I972,$P986-SUM($I996:AB996))))</f>
        <v>0</v>
      </c>
      <c r="AD996" s="33">
        <f>IF($I972="n/a",0,IF(AD$4&lt;=$C996,0,IF(SUM($C996,$I972)&gt;AD$4,$P986/$I972,$P986-SUM($I996:AC996))))</f>
        <v>0</v>
      </c>
      <c r="AE996" s="33">
        <f>IF($I972="n/a",0,IF(AE$4&lt;=$C996,0,IF(SUM($C996,$I972)&gt;AE$4,$P986/$I972,$P986-SUM($I996:AD996))))</f>
        <v>0</v>
      </c>
      <c r="AF996" s="33">
        <f>IF($I972="n/a",0,IF(AF$4&lt;=$C996,0,IF(SUM($C996,$I972)&gt;AF$4,$P986/$I972,$P986-SUM($I996:AE996))))</f>
        <v>0</v>
      </c>
      <c r="AG996" s="33">
        <f>IF($I972="n/a",0,IF(AG$4&lt;=$C996,0,IF(SUM($C996,$I972)&gt;AG$4,$P986/$I972,$P986-SUM($I996:AF996))))</f>
        <v>0</v>
      </c>
      <c r="AH996" s="33">
        <f>IF($I972="n/a",0,IF(AH$4&lt;=$C996,0,IF(SUM($C996,$I972)&gt;AH$4,$P986/$I972,$P986-SUM($I996:AG996))))</f>
        <v>0</v>
      </c>
      <c r="AI996" s="33">
        <f>IF($I972="n/a",0,IF(AI$4&lt;=$C996,0,IF(SUM($C996,$I972)&gt;AI$4,$P986/$I972,$P986-SUM($I996:AH996))))</f>
        <v>0</v>
      </c>
      <c r="AJ996" s="33">
        <f>IF($I972="n/a",0,IF(AJ$4&lt;=$C996,0,IF(SUM($C996,$I972)&gt;AJ$4,$P986/$I972,$P986-SUM($I996:AI996))))</f>
        <v>0</v>
      </c>
      <c r="AK996" s="33">
        <f>IF($I972="n/a",0,IF(AK$4&lt;=$C996,0,IF(SUM($C996,$I972)&gt;AK$4,$P986/$I972,$P986-SUM($I996:AJ996))))</f>
        <v>0</v>
      </c>
      <c r="AL996" s="33">
        <f>IF($I972="n/a",0,IF(AL$4&lt;=$C996,0,IF(SUM($C996,$I972)&gt;AL$4,$P986/$I972,$P986-SUM($I996:AK996))))</f>
        <v>0</v>
      </c>
      <c r="AM996" s="33">
        <f>IF($I972="n/a",0,IF(AM$4&lt;=$C996,0,IF(SUM($C996,$I972)&gt;AM$4,$P986/$I972,$P986-SUM($I996:AL996))))</f>
        <v>0</v>
      </c>
      <c r="AN996" s="33">
        <f>IF($I972="n/a",0,IF(AN$4&lt;=$C996,0,IF(SUM($C996,$I972)&gt;AN$4,$P986/$I972,$P986-SUM($I996:AM996))))</f>
        <v>0</v>
      </c>
      <c r="AO996" s="33">
        <f>IF($I972="n/a",0,IF(AO$4&lt;=$C996,0,IF(SUM($C996,$I972)&gt;AO$4,$P986/$I972,$P986-SUM($I996:AN996))))</f>
        <v>0</v>
      </c>
      <c r="AP996" s="33">
        <f>IF($I972="n/a",0,IF(AP$4&lt;=$C996,0,IF(SUM($C996,$I972)&gt;AP$4,$P986/$I972,$P986-SUM($I996:AO996))))</f>
        <v>0</v>
      </c>
      <c r="AQ996" s="33">
        <f>IF($I972="n/a",0,IF(AQ$4&lt;=$C996,0,IF(SUM($C996,$I972)&gt;AQ$4,$P986/$I972,$P986-SUM($I996:AP996))))</f>
        <v>0</v>
      </c>
      <c r="AR996" s="33">
        <f>IF($I972="n/a",0,IF(AR$4&lt;=$C996,0,IF(SUM($C996,$I972)&gt;AR$4,$P986/$I972,$P986-SUM($I996:AQ996))))</f>
        <v>0</v>
      </c>
      <c r="AS996" s="33">
        <f>IF($I972="n/a",0,IF(AS$4&lt;=$C996,0,IF(SUM($C996,$I972)&gt;AS$4,$P986/$I972,$P986-SUM($I996:AR996))))</f>
        <v>0</v>
      </c>
      <c r="AT996" s="33">
        <f>IF($I972="n/a",0,IF(AT$4&lt;=$C996,0,IF(SUM($C996,$I972)&gt;AT$4,$P986/$I972,$P986-SUM($I996:AS996))))</f>
        <v>0</v>
      </c>
      <c r="AU996" s="33">
        <f>IF($I972="n/a",0,IF(AU$4&lt;=$C996,0,IF(SUM($C996,$I972)&gt;AU$4,$P986/$I972,$P986-SUM($I996:AT996))))</f>
        <v>0</v>
      </c>
      <c r="AV996" s="33">
        <f>IF($I972="n/a",0,IF(AV$4&lt;=$C996,0,IF(SUM($C996,$I972)&gt;AV$4,$P986/$I972,$P986-SUM($I996:AU996))))</f>
        <v>0</v>
      </c>
      <c r="AW996" s="33">
        <f>IF($I972="n/a",0,IF(AW$4&lt;=$C996,0,IF(SUM($C996,$I972)&gt;AW$4,$P986/$I972,$P986-SUM($I996:AV996))))</f>
        <v>0</v>
      </c>
      <c r="AX996" s="33">
        <f>IF($I972="n/a",0,IF(AX$4&lt;=$C996,0,IF(SUM($C996,$I972)&gt;AX$4,$P986/$I972,$P986-SUM($I996:AW996))))</f>
        <v>0</v>
      </c>
      <c r="AY996" s="33">
        <f>IF($I972="n/a",0,IF(AY$4&lt;=$C996,0,IF(SUM($C996,$I972)&gt;AY$4,$P986/$I972,$P986-SUM($I996:AX996))))</f>
        <v>0</v>
      </c>
      <c r="AZ996" s="33">
        <f>IF($I972="n/a",0,IF(AZ$4&lt;=$C996,0,IF(SUM($C996,$I972)&gt;AZ$4,$P986/$I972,$P986-SUM($I996:AY996))))</f>
        <v>0</v>
      </c>
      <c r="BA996" s="33">
        <f>IF($I972="n/a",0,IF(BA$4&lt;=$C996,0,IF(SUM($C996,$I972)&gt;BA$4,$P986/$I972,$P986-SUM($I996:AZ996))))</f>
        <v>0</v>
      </c>
      <c r="BB996" s="33">
        <f>IF($I972="n/a",0,IF(BB$4&lt;=$C996,0,IF(SUM($C996,$I972)&gt;BB$4,$P986/$I972,$P986-SUM($I996:BA996))))</f>
        <v>0</v>
      </c>
      <c r="BC996" s="33">
        <f>IF($I972="n/a",0,IF(BC$4&lt;=$C996,0,IF(SUM($C996,$I972)&gt;BC$4,$P986/$I972,$P986-SUM($I996:BB996))))</f>
        <v>0</v>
      </c>
      <c r="BD996" s="33">
        <f>IF($I972="n/a",0,IF(BD$4&lt;=$C996,0,IF(SUM($C996,$I972)&gt;BD$4,$P986/$I972,$P986-SUM($I996:BC996))))</f>
        <v>0</v>
      </c>
      <c r="BE996" s="33">
        <f>IF($I972="n/a",0,IF(BE$4&lt;=$C996,0,IF(SUM($C996,$I972)&gt;BE$4,$P986/$I972,$P986-SUM($I996:BD996))))</f>
        <v>0</v>
      </c>
      <c r="BF996" s="33">
        <f>IF($I972="n/a",0,IF(BF$4&lt;=$C996,0,IF(SUM($C996,$I972)&gt;BF$4,$P986/$I972,$P986-SUM($I996:BE996))))</f>
        <v>0</v>
      </c>
      <c r="BG996" s="33">
        <f>IF($I972="n/a",0,IF(BG$4&lt;=$C996,0,IF(SUM($C996,$I972)&gt;BG$4,$P986/$I972,$P986-SUM($I996:BF996))))</f>
        <v>0</v>
      </c>
      <c r="BH996" s="33">
        <f>IF($I972="n/a",0,IF(BH$4&lt;=$C996,0,IF(SUM($C996,$I972)&gt;BH$4,$P986/$I972,$P986-SUM($I996:BG996))))</f>
        <v>0</v>
      </c>
      <c r="BI996" s="33">
        <f>IF($I972="n/a",0,IF(BI$4&lt;=$C996,0,IF(SUM($C996,$I972)&gt;BI$4,$P986/$I972,$P986-SUM($I996:BH996))))</f>
        <v>0</v>
      </c>
      <c r="BJ996" s="33">
        <f>IF($I972="n/a",0,IF(BJ$4&lt;=$C996,0,IF(SUM($C996,$I972)&gt;BJ$4,$P986/$I972,$P986-SUM($I996:BI996))))</f>
        <v>0</v>
      </c>
      <c r="BK996" s="33">
        <f>IF($I972="n/a",0,IF(BK$4&lt;=$C996,0,IF(SUM($C996,$I972)&gt;BK$4,$P986/$I972,$P986-SUM($I996:BJ996))))</f>
        <v>0</v>
      </c>
      <c r="BL996" s="33">
        <f>IF($I972="n/a",0,IF(BL$4&lt;=$C996,0,IF(SUM($C996,$I972)&gt;BL$4,$P986/$I972,$P986-SUM($I996:BK996))))</f>
        <v>0</v>
      </c>
      <c r="BM996" s="33">
        <f>IF($I972="n/a",0,IF(BM$4&lt;=$C996,0,IF(SUM($C996,$I972)&gt;BM$4,$P986/$I972,$P986-SUM($I996:BL996))))</f>
        <v>0</v>
      </c>
      <c r="BN996" s="33">
        <f>IF($I972="n/a",0,IF(BN$4&lt;=$C996,0,IF(SUM($C996,$I972)&gt;BN$4,$P986/$I972,$P986-SUM($I996:BM996))))</f>
        <v>0</v>
      </c>
      <c r="BO996" s="33">
        <f>IF($I972="n/a",0,IF(BO$4&lt;=$C996,0,IF(SUM($C996,$I972)&gt;BO$4,$P986/$I972,$P986-SUM($I996:BN996))))</f>
        <v>0</v>
      </c>
      <c r="BP996" s="33">
        <f>IF($I972="n/a",0,IF(BP$4&lt;=$C996,0,IF(SUM($C996,$I972)&gt;BP$4,$P986/$I972,$P986-SUM($I996:BO996))))</f>
        <v>0</v>
      </c>
      <c r="BQ996" s="33">
        <f>IF($I972="n/a",0,IF(BQ$4&lt;=$C996,0,IF(SUM($C996,$I972)&gt;BQ$4,$P986/$I972,$P986-SUM($I996:BP996))))</f>
        <v>0</v>
      </c>
      <c r="BR996" s="33">
        <f>IF($I972="n/a",0,IF(BR$4&lt;=$C996,0,IF(SUM($C996,$I972)&gt;BR$4,$P986/$I972,$P986-SUM($I996:BQ996))))</f>
        <v>0</v>
      </c>
      <c r="BS996" s="33">
        <f>IF($I972="n/a",0,IF(BS$4&lt;=$C996,0,IF(SUM($C996,$I972)&gt;BS$4,$P986/$I972,$P986-SUM($I996:BR996))))</f>
        <v>0</v>
      </c>
      <c r="BT996" s="33">
        <f>IF($I972="n/a",0,IF(BT$4&lt;=$C996,0,IF(SUM($C996,$I972)&gt;BT$4,$P986/$I972,$P986-SUM($I996:BS996))))</f>
        <v>0</v>
      </c>
      <c r="BU996" s="33">
        <f>IF($I972="n/a",0,IF(BU$4&lt;=$C996,0,IF(SUM($C996,$I972)&gt;BU$4,$P986/$I972,$P986-SUM($I996:BT996))))</f>
        <v>0</v>
      </c>
      <c r="BV996" s="33">
        <f>IF($I972="n/a",0,IF(BV$4&lt;=$C996,0,IF(SUM($C996,$I972)&gt;BV$4,$P986/$I972,$P986-SUM($I996:BU996))))</f>
        <v>0</v>
      </c>
      <c r="BW996" s="33">
        <f>IF($I972="n/a",0,IF(BW$4&lt;=$C996,0,IF(SUM($C996,$I972)&gt;BW$4,$P986/$I972,$P986-SUM($I996:BV996))))</f>
        <v>0</v>
      </c>
      <c r="BX996" s="33">
        <f>IF($I972="n/a",0,IF(BX$4&lt;=$C996,0,IF(SUM($C996,$I972)&gt;BX$4,$P986/$I972,$P986-SUM($I996:BW996))))</f>
        <v>0</v>
      </c>
      <c r="BY996" s="33">
        <f>IF($I972="n/a",0,IF(BY$4&lt;=$C996,0,IF(SUM($C996,$I972)&gt;BY$4,$P986/$I972,$P986-SUM($I996:BX996))))</f>
        <v>0</v>
      </c>
      <c r="BZ996" s="33">
        <f>IF($I972="n/a",0,IF(BZ$4&lt;=$C996,0,IF(SUM($C996,$I972)&gt;BZ$4,$P986/$I972,$P986-SUM($I996:BY996))))</f>
        <v>0</v>
      </c>
      <c r="CA996" s="33">
        <f>IF($I972="n/a",0,IF(CA$4&lt;=$C996,0,IF(SUM($C996,$I972)&gt;CA$4,$P986/$I972,$P986-SUM($I996:BZ996))))</f>
        <v>0</v>
      </c>
      <c r="CB996" s="33">
        <f>IF($I972="n/a",0,IF(CB$4&lt;=$C996,0,IF(SUM($C996,$I972)&gt;CB$4,$P986/$I972,$P986-SUM($I996:CA996))))</f>
        <v>0</v>
      </c>
      <c r="CC996" s="33">
        <f>IF($I972="n/a",0,IF(CC$4&lt;=$C996,0,IF(SUM($C996,$I972)&gt;CC$4,$P986/$I972,$P986-SUM($I996:CB996))))</f>
        <v>0</v>
      </c>
      <c r="CD996" s="33">
        <f>IF($I972="n/a",0,IF(CD$4&lt;=$C996,0,IF(SUM($C996,$I972)&gt;CD$4,$P986/$I972,$P986-SUM($I996:CC996))))</f>
        <v>0</v>
      </c>
      <c r="CE996" s="33">
        <f>IF($I972="n/a",0,IF(CE$4&lt;=$C996,0,IF(SUM($C996,$I972)&gt;CE$4,$P986/$I972,$P986-SUM($I996:CD996))))</f>
        <v>0</v>
      </c>
      <c r="CF996" s="33">
        <f>IF($I972="n/a",0,IF(CF$4&lt;=$C996,0,IF(SUM($C996,$I972)&gt;CF$4,$P986/$I972,$P986-SUM($I996:CE996))))</f>
        <v>0</v>
      </c>
    </row>
    <row r="997" spans="1:84" s="153" customFormat="1" ht="12.75" customHeight="1">
      <c r="A997"/>
      <c r="C997" s="197">
        <v>2023</v>
      </c>
      <c r="D997" s="21" t="s">
        <v>52</v>
      </c>
      <c r="E997" s="21" t="s">
        <v>185</v>
      </c>
      <c r="I997" s="31"/>
      <c r="J997" s="31">
        <f>IF($I972="n/a",0,IF(J$4&lt;=$C997,0,IF(SUM($C997,$I972)&gt;J$4,$Q986/$I972,$Q986-SUM($I997:I997))))</f>
        <v>0</v>
      </c>
      <c r="K997" s="31">
        <f>IF($I972="n/a",0,IF(K$4&lt;=$C997,0,IF(SUM($C997,$I972)&gt;K$4,$Q986/$I972,$Q986-SUM($I997:J997))))</f>
        <v>0</v>
      </c>
      <c r="L997" s="31">
        <f>IF($I972="n/a",0,IF(L$4&lt;=$C997,0,IF(SUM($C997,$I972)&gt;L$4,$Q986/$I972,$Q986-SUM($I997:K997))))</f>
        <v>0</v>
      </c>
      <c r="M997" s="31">
        <f>IF($I972="n/a",0,IF(M$4&lt;=$C997,0,IF(SUM($C997,$I972)&gt;M$4,$Q986/$I972,$Q986-SUM($I997:L997))))</f>
        <v>0</v>
      </c>
      <c r="N997" s="31">
        <f>IF($I972="n/a",0,IF(N$4&lt;=$C997,0,IF(SUM($C997,$I972)&gt;N$4,$Q986/$I972,$Q986-SUM($I997:M997))))</f>
        <v>0</v>
      </c>
      <c r="O997" s="31">
        <f>IF($I972="n/a",0,IF(O$4&lt;=$C997,0,IF(SUM($C997,$I972)&gt;O$4,$Q986/$I972,$Q986-SUM($I997:N997))))</f>
        <v>0</v>
      </c>
      <c r="P997" s="31">
        <f>IF($I972="n/a",0,IF(P$4&lt;=$C997,0,IF(SUM($C997,$I972)&gt;P$4,$Q986/$I972,$Q986-SUM($I997:O997))))</f>
        <v>0</v>
      </c>
      <c r="Q997" s="31">
        <f>IF($I972="n/a",0,IF(Q$4&lt;=$C997,0,IF(SUM($C997,$I972)&gt;Q$4,$Q986/$I972,$Q986-SUM($I997:P997))))</f>
        <v>0</v>
      </c>
      <c r="R997" s="31">
        <f>IF($I972="n/a",0,IF(R$4&lt;=$C997,0,IF(SUM($C997,$I972)&gt;R$4,$Q986/$I972,$Q986-SUM($I997:Q997))))</f>
        <v>0</v>
      </c>
      <c r="S997" s="31">
        <f>IF($I972="n/a",0,IF(S$4&lt;=$C997,0,IF(SUM($C997,$I972)&gt;S$4,$Q986/$I972,$Q986-SUM($I997:R997))))</f>
        <v>0</v>
      </c>
      <c r="T997" s="31">
        <f>IF($I972="n/a",0,IF(T$4&lt;=$C997,0,IF(SUM($C997,$I972)&gt;T$4,$Q986/$I972,$Q986-SUM($I997:S997))))</f>
        <v>0</v>
      </c>
      <c r="U997" s="31">
        <f>IF($I972="n/a",0,IF(U$4&lt;=$C997,0,IF(SUM($C997,$I972)&gt;U$4,$Q986/$I972,$Q986-SUM($I997:T997))))</f>
        <v>0</v>
      </c>
      <c r="V997" s="31">
        <f>IF($I972="n/a",0,IF(V$4&lt;=$C997,0,IF(SUM($C997,$I972)&gt;V$4,$Q986/$I972,$Q986-SUM($I997:U997))))</f>
        <v>0</v>
      </c>
      <c r="W997" s="31">
        <f>IF($I972="n/a",0,IF(W$4&lt;=$C997,0,IF(SUM($C997,$I972)&gt;W$4,$Q986/$I972,$Q986-SUM($I997:V997))))</f>
        <v>0</v>
      </c>
      <c r="X997" s="31">
        <f>IF($I972="n/a",0,IF(X$4&lt;=$C997,0,IF(SUM($C997,$I972)&gt;X$4,$Q986/$I972,$Q986-SUM($I997:W997))))</f>
        <v>0</v>
      </c>
      <c r="Y997" s="31">
        <f>IF($I972="n/a",0,IF(Y$4&lt;=$C997,0,IF(SUM($C997,$I972)&gt;Y$4,$Q986/$I972,$Q986-SUM($I997:X997))))</f>
        <v>0</v>
      </c>
      <c r="Z997" s="31">
        <f>IF($I972="n/a",0,IF(Z$4&lt;=$C997,0,IF(SUM($C997,$I972)&gt;Z$4,$Q986/$I972,$Q986-SUM($I997:Y997))))</f>
        <v>0</v>
      </c>
      <c r="AA997" s="31">
        <f>IF($I972="n/a",0,IF(AA$4&lt;=$C997,0,IF(SUM($C997,$I972)&gt;AA$4,$Q986/$I972,$Q986-SUM($I997:Z997))))</f>
        <v>0</v>
      </c>
      <c r="AB997" s="31">
        <f>IF($I972="n/a",0,IF(AB$4&lt;=$C997,0,IF(SUM($C997,$I972)&gt;AB$4,$Q986/$I972,$Q986-SUM($I997:AA997))))</f>
        <v>0</v>
      </c>
      <c r="AC997" s="31">
        <f>IF($I972="n/a",0,IF(AC$4&lt;=$C997,0,IF(SUM($C997,$I972)&gt;AC$4,$Q986/$I972,$Q986-SUM($I997:AB997))))</f>
        <v>0</v>
      </c>
      <c r="AD997" s="31">
        <f>IF($I972="n/a",0,IF(AD$4&lt;=$C997,0,IF(SUM($C997,$I972)&gt;AD$4,$Q986/$I972,$Q986-SUM($I997:AC997))))</f>
        <v>0</v>
      </c>
      <c r="AE997" s="31">
        <f>IF($I972="n/a",0,IF(AE$4&lt;=$C997,0,IF(SUM($C997,$I972)&gt;AE$4,$Q986/$I972,$Q986-SUM($I997:AD997))))</f>
        <v>0</v>
      </c>
      <c r="AF997" s="31">
        <f>IF($I972="n/a",0,IF(AF$4&lt;=$C997,0,IF(SUM($C997,$I972)&gt;AF$4,$Q986/$I972,$Q986-SUM($I997:AE997))))</f>
        <v>0</v>
      </c>
      <c r="AG997" s="31">
        <f>IF($I972="n/a",0,IF(AG$4&lt;=$C997,0,IF(SUM($C997,$I972)&gt;AG$4,$Q986/$I972,$Q986-SUM($I997:AF997))))</f>
        <v>0</v>
      </c>
      <c r="AH997" s="31">
        <f>IF($I972="n/a",0,IF(AH$4&lt;=$C997,0,IF(SUM($C997,$I972)&gt;AH$4,$Q986/$I972,$Q986-SUM($I997:AG997))))</f>
        <v>0</v>
      </c>
      <c r="AI997" s="31">
        <f>IF($I972="n/a",0,IF(AI$4&lt;=$C997,0,IF(SUM($C997,$I972)&gt;AI$4,$Q986/$I972,$Q986-SUM($I997:AH997))))</f>
        <v>0</v>
      </c>
      <c r="AJ997" s="31">
        <f>IF($I972="n/a",0,IF(AJ$4&lt;=$C997,0,IF(SUM($C997,$I972)&gt;AJ$4,$Q986/$I972,$Q986-SUM($I997:AI997))))</f>
        <v>0</v>
      </c>
      <c r="AK997" s="31">
        <f>IF($I972="n/a",0,IF(AK$4&lt;=$C997,0,IF(SUM($C997,$I972)&gt;AK$4,$Q986/$I972,$Q986-SUM($I997:AJ997))))</f>
        <v>0</v>
      </c>
      <c r="AL997" s="31">
        <f>IF($I972="n/a",0,IF(AL$4&lt;=$C997,0,IF(SUM($C997,$I972)&gt;AL$4,$Q986/$I972,$Q986-SUM($I997:AK997))))</f>
        <v>0</v>
      </c>
      <c r="AM997" s="31">
        <f>IF($I972="n/a",0,IF(AM$4&lt;=$C997,0,IF(SUM($C997,$I972)&gt;AM$4,$Q986/$I972,$Q986-SUM($I997:AL997))))</f>
        <v>0</v>
      </c>
      <c r="AN997" s="31">
        <f>IF($I972="n/a",0,IF(AN$4&lt;=$C997,0,IF(SUM($C997,$I972)&gt;AN$4,$Q986/$I972,$Q986-SUM($I997:AM997))))</f>
        <v>0</v>
      </c>
      <c r="AO997" s="31">
        <f>IF($I972="n/a",0,IF(AO$4&lt;=$C997,0,IF(SUM($C997,$I972)&gt;AO$4,$Q986/$I972,$Q986-SUM($I997:AN997))))</f>
        <v>0</v>
      </c>
      <c r="AP997" s="31">
        <f>IF($I972="n/a",0,IF(AP$4&lt;=$C997,0,IF(SUM($C997,$I972)&gt;AP$4,$Q986/$I972,$Q986-SUM($I997:AO997))))</f>
        <v>0</v>
      </c>
      <c r="AQ997" s="31">
        <f>IF($I972="n/a",0,IF(AQ$4&lt;=$C997,0,IF(SUM($C997,$I972)&gt;AQ$4,$Q986/$I972,$Q986-SUM($I997:AP997))))</f>
        <v>0</v>
      </c>
      <c r="AR997" s="31">
        <f>IF($I972="n/a",0,IF(AR$4&lt;=$C997,0,IF(SUM($C997,$I972)&gt;AR$4,$Q986/$I972,$Q986-SUM($I997:AQ997))))</f>
        <v>0</v>
      </c>
      <c r="AS997" s="31">
        <f>IF($I972="n/a",0,IF(AS$4&lt;=$C997,0,IF(SUM($C997,$I972)&gt;AS$4,$Q986/$I972,$Q986-SUM($I997:AR997))))</f>
        <v>0</v>
      </c>
      <c r="AT997" s="31">
        <f>IF($I972="n/a",0,IF(AT$4&lt;=$C997,0,IF(SUM($C997,$I972)&gt;AT$4,$Q986/$I972,$Q986-SUM($I997:AS997))))</f>
        <v>0</v>
      </c>
      <c r="AU997" s="31">
        <f>IF($I972="n/a",0,IF(AU$4&lt;=$C997,0,IF(SUM($C997,$I972)&gt;AU$4,$Q986/$I972,$Q986-SUM($I997:AT997))))</f>
        <v>0</v>
      </c>
      <c r="AV997" s="31">
        <f>IF($I972="n/a",0,IF(AV$4&lt;=$C997,0,IF(SUM($C997,$I972)&gt;AV$4,$Q986/$I972,$Q986-SUM($I997:AU997))))</f>
        <v>0</v>
      </c>
      <c r="AW997" s="31">
        <f>IF($I972="n/a",0,IF(AW$4&lt;=$C997,0,IF(SUM($C997,$I972)&gt;AW$4,$Q986/$I972,$Q986-SUM($I997:AV997))))</f>
        <v>0</v>
      </c>
      <c r="AX997" s="31">
        <f>IF($I972="n/a",0,IF(AX$4&lt;=$C997,0,IF(SUM($C997,$I972)&gt;AX$4,$Q986/$I972,$Q986-SUM($I997:AW997))))</f>
        <v>0</v>
      </c>
      <c r="AY997" s="31">
        <f>IF($I972="n/a",0,IF(AY$4&lt;=$C997,0,IF(SUM($C997,$I972)&gt;AY$4,$Q986/$I972,$Q986-SUM($I997:AX997))))</f>
        <v>0</v>
      </c>
      <c r="AZ997" s="31">
        <f>IF($I972="n/a",0,IF(AZ$4&lt;=$C997,0,IF(SUM($C997,$I972)&gt;AZ$4,$Q986/$I972,$Q986-SUM($I997:AY997))))</f>
        <v>0</v>
      </c>
      <c r="BA997" s="31">
        <f>IF($I972="n/a",0,IF(BA$4&lt;=$C997,0,IF(SUM($C997,$I972)&gt;BA$4,$Q986/$I972,$Q986-SUM($I997:AZ997))))</f>
        <v>0</v>
      </c>
      <c r="BB997" s="31">
        <f>IF($I972="n/a",0,IF(BB$4&lt;=$C997,0,IF(SUM($C997,$I972)&gt;BB$4,$Q986/$I972,$Q986-SUM($I997:BA997))))</f>
        <v>0</v>
      </c>
      <c r="BC997" s="31">
        <f>IF($I972="n/a",0,IF(BC$4&lt;=$C997,0,IF(SUM($C997,$I972)&gt;BC$4,$Q986/$I972,$Q986-SUM($I997:BB997))))</f>
        <v>0</v>
      </c>
      <c r="BD997" s="31">
        <f>IF($I972="n/a",0,IF(BD$4&lt;=$C997,0,IF(SUM($C997,$I972)&gt;BD$4,$Q986/$I972,$Q986-SUM($I997:BC997))))</f>
        <v>0</v>
      </c>
      <c r="BE997" s="31">
        <f>IF($I972="n/a",0,IF(BE$4&lt;=$C997,0,IF(SUM($C997,$I972)&gt;BE$4,$Q986/$I972,$Q986-SUM($I997:BD997))))</f>
        <v>0</v>
      </c>
      <c r="BF997" s="31">
        <f>IF($I972="n/a",0,IF(BF$4&lt;=$C997,0,IF(SUM($C997,$I972)&gt;BF$4,$Q986/$I972,$Q986-SUM($I997:BE997))))</f>
        <v>0</v>
      </c>
      <c r="BG997" s="31">
        <f>IF($I972="n/a",0,IF(BG$4&lt;=$C997,0,IF(SUM($C997,$I972)&gt;BG$4,$Q986/$I972,$Q986-SUM($I997:BF997))))</f>
        <v>0</v>
      </c>
      <c r="BH997" s="31">
        <f>IF($I972="n/a",0,IF(BH$4&lt;=$C997,0,IF(SUM($C997,$I972)&gt;BH$4,$Q986/$I972,$Q986-SUM($I997:BG997))))</f>
        <v>0</v>
      </c>
      <c r="BI997" s="31">
        <f>IF($I972="n/a",0,IF(BI$4&lt;=$C997,0,IF(SUM($C997,$I972)&gt;BI$4,$Q986/$I972,$Q986-SUM($I997:BH997))))</f>
        <v>0</v>
      </c>
      <c r="BJ997" s="31">
        <f>IF($I972="n/a",0,IF(BJ$4&lt;=$C997,0,IF(SUM($C997,$I972)&gt;BJ$4,$Q986/$I972,$Q986-SUM($I997:BI997))))</f>
        <v>0</v>
      </c>
      <c r="BK997" s="31">
        <f>IF($I972="n/a",0,IF(BK$4&lt;=$C997,0,IF(SUM($C997,$I972)&gt;BK$4,$Q986/$I972,$Q986-SUM($I997:BJ997))))</f>
        <v>0</v>
      </c>
      <c r="BL997" s="31">
        <f>IF($I972="n/a",0,IF(BL$4&lt;=$C997,0,IF(SUM($C997,$I972)&gt;BL$4,$Q986/$I972,$Q986-SUM($I997:BK997))))</f>
        <v>0</v>
      </c>
      <c r="BM997" s="31">
        <f>IF($I972="n/a",0,IF(BM$4&lt;=$C997,0,IF(SUM($C997,$I972)&gt;BM$4,$Q986/$I972,$Q986-SUM($I997:BL997))))</f>
        <v>0</v>
      </c>
      <c r="BN997" s="31">
        <f>IF($I972="n/a",0,IF(BN$4&lt;=$C997,0,IF(SUM($C997,$I972)&gt;BN$4,$Q986/$I972,$Q986-SUM($I997:BM997))))</f>
        <v>0</v>
      </c>
      <c r="BO997" s="31">
        <f>IF($I972="n/a",0,IF(BO$4&lt;=$C997,0,IF(SUM($C997,$I972)&gt;BO$4,$Q986/$I972,$Q986-SUM($I997:BN997))))</f>
        <v>0</v>
      </c>
      <c r="BP997" s="31">
        <f>IF($I972="n/a",0,IF(BP$4&lt;=$C997,0,IF(SUM($C997,$I972)&gt;BP$4,$Q986/$I972,$Q986-SUM($I997:BO997))))</f>
        <v>0</v>
      </c>
      <c r="BQ997" s="31">
        <f>IF($I972="n/a",0,IF(BQ$4&lt;=$C997,0,IF(SUM($C997,$I972)&gt;BQ$4,$Q986/$I972,$Q986-SUM($I997:BP997))))</f>
        <v>0</v>
      </c>
      <c r="BR997" s="31">
        <f>IF($I972="n/a",0,IF(BR$4&lt;=$C997,0,IF(SUM($C997,$I972)&gt;BR$4,$Q986/$I972,$Q986-SUM($I997:BQ997))))</f>
        <v>0</v>
      </c>
      <c r="BS997" s="31">
        <f>IF($I972="n/a",0,IF(BS$4&lt;=$C997,0,IF(SUM($C997,$I972)&gt;BS$4,$Q986/$I972,$Q986-SUM($I997:BR997))))</f>
        <v>0</v>
      </c>
      <c r="BT997" s="31">
        <f>IF($I972="n/a",0,IF(BT$4&lt;=$C997,0,IF(SUM($C997,$I972)&gt;BT$4,$Q986/$I972,$Q986-SUM($I997:BS997))))</f>
        <v>0</v>
      </c>
      <c r="BU997" s="31">
        <f>IF($I972="n/a",0,IF(BU$4&lt;=$C997,0,IF(SUM($C997,$I972)&gt;BU$4,$Q986/$I972,$Q986-SUM($I997:BT997))))</f>
        <v>0</v>
      </c>
      <c r="BV997" s="31">
        <f>IF($I972="n/a",0,IF(BV$4&lt;=$C997,0,IF(SUM($C997,$I972)&gt;BV$4,$Q986/$I972,$Q986-SUM($I997:BU997))))</f>
        <v>0</v>
      </c>
      <c r="BW997" s="31">
        <f>IF($I972="n/a",0,IF(BW$4&lt;=$C997,0,IF(SUM($C997,$I972)&gt;BW$4,$Q986/$I972,$Q986-SUM($I997:BV997))))</f>
        <v>0</v>
      </c>
      <c r="BX997" s="31">
        <f>IF($I972="n/a",0,IF(BX$4&lt;=$C997,0,IF(SUM($C997,$I972)&gt;BX$4,$Q986/$I972,$Q986-SUM($I997:BW997))))</f>
        <v>0</v>
      </c>
      <c r="BY997" s="31">
        <f>IF($I972="n/a",0,IF(BY$4&lt;=$C997,0,IF(SUM($C997,$I972)&gt;BY$4,$Q986/$I972,$Q986-SUM($I997:BX997))))</f>
        <v>0</v>
      </c>
      <c r="BZ997" s="31">
        <f>IF($I972="n/a",0,IF(BZ$4&lt;=$C997,0,IF(SUM($C997,$I972)&gt;BZ$4,$Q986/$I972,$Q986-SUM($I997:BY997))))</f>
        <v>0</v>
      </c>
      <c r="CA997" s="31">
        <f>IF($I972="n/a",0,IF(CA$4&lt;=$C997,0,IF(SUM($C997,$I972)&gt;CA$4,$Q986/$I972,$Q986-SUM($I997:BZ997))))</f>
        <v>0</v>
      </c>
      <c r="CB997" s="31">
        <f>IF($I972="n/a",0,IF(CB$4&lt;=$C997,0,IF(SUM($C997,$I972)&gt;CB$4,$Q986/$I972,$Q986-SUM($I997:CA997))))</f>
        <v>0</v>
      </c>
      <c r="CC997" s="31">
        <f>IF($I972="n/a",0,IF(CC$4&lt;=$C997,0,IF(SUM($C997,$I972)&gt;CC$4,$Q986/$I972,$Q986-SUM($I997:CB997))))</f>
        <v>0</v>
      </c>
      <c r="CD997" s="31">
        <f>IF($I972="n/a",0,IF(CD$4&lt;=$C997,0,IF(SUM($C997,$I972)&gt;CD$4,$Q986/$I972,$Q986-SUM($I997:CC997))))</f>
        <v>0</v>
      </c>
      <c r="CE997" s="31">
        <f>IF($I972="n/a",0,IF(CE$4&lt;=$C997,0,IF(SUM($C997,$I972)&gt;CE$4,$Q986/$I972,$Q986-SUM($I997:CD997))))</f>
        <v>0</v>
      </c>
      <c r="CF997" s="31">
        <f>IF($I972="n/a",0,IF(CF$4&lt;=$C997,0,IF(SUM($C997,$I972)&gt;CF$4,$Q986/$I972,$Q986-SUM($I997:CE997))))</f>
        <v>0</v>
      </c>
    </row>
    <row r="998" spans="1:84" s="153" customFormat="1" ht="12.75" customHeight="1">
      <c r="A998"/>
      <c r="C998" s="197">
        <v>2024</v>
      </c>
      <c r="D998" s="21" t="s">
        <v>53</v>
      </c>
      <c r="E998" s="21" t="s">
        <v>185</v>
      </c>
      <c r="I998" s="31"/>
      <c r="J998" s="31">
        <f>IF($I972="n/a",0,IF(J$4&lt;=$C998,0,IF(SUM($C998,$I972)&gt;J$4,$R986/$I972,$R986-SUM($I998:I998))))</f>
        <v>0</v>
      </c>
      <c r="K998" s="31">
        <f>IF($I972="n/a",0,IF(K$4&lt;=$C998,0,IF(SUM($C998,$I972)&gt;K$4,$R986/$I972,$R986-SUM($I998:J998))))</f>
        <v>0</v>
      </c>
      <c r="L998" s="31">
        <f>IF($I972="n/a",0,IF(L$4&lt;=$C998,0,IF(SUM($C998,$I972)&gt;L$4,$R986/$I972,$R986-SUM($I998:K998))))</f>
        <v>0</v>
      </c>
      <c r="M998" s="31">
        <f>IF($I972="n/a",0,IF(M$4&lt;=$C998,0,IF(SUM($C998,$I972)&gt;M$4,$R986/$I972,$R986-SUM($I998:L998))))</f>
        <v>0</v>
      </c>
      <c r="N998" s="31">
        <f>IF($I972="n/a",0,IF(N$4&lt;=$C998,0,IF(SUM($C998,$I972)&gt;N$4,$R986/$I972,$R986-SUM($I998:M998))))</f>
        <v>0</v>
      </c>
      <c r="O998" s="31">
        <f>IF($I972="n/a",0,IF(O$4&lt;=$C998,0,IF(SUM($C998,$I972)&gt;O$4,$R986/$I972,$R986-SUM($I998:N998))))</f>
        <v>0</v>
      </c>
      <c r="P998" s="31">
        <f>IF($I972="n/a",0,IF(P$4&lt;=$C998,0,IF(SUM($C998,$I972)&gt;P$4,$R986/$I972,$R986-SUM($I998:O998))))</f>
        <v>0</v>
      </c>
      <c r="Q998" s="31">
        <f>IF($I972="n/a",0,IF(Q$4&lt;=$C998,0,IF(SUM($C998,$I972)&gt;Q$4,$R986/$I972,$R986-SUM($I998:P998))))</f>
        <v>0</v>
      </c>
      <c r="R998" s="31">
        <f>IF($I972="n/a",0,IF(R$4&lt;=$C998,0,IF(SUM($C998,$I972)&gt;R$4,$R986/$I972,$R986-SUM($I998:Q998))))</f>
        <v>0</v>
      </c>
      <c r="S998" s="31">
        <f>IF($I972="n/a",0,IF(S$4&lt;=$C998,0,IF(SUM($C998,$I972)&gt;S$4,$R986/$I972,$R986-SUM($I998:R998))))</f>
        <v>0</v>
      </c>
      <c r="T998" s="31">
        <f>IF($I972="n/a",0,IF(T$4&lt;=$C998,0,IF(SUM($C998,$I972)&gt;T$4,$R986/$I972,$R986-SUM($I998:S998))))</f>
        <v>0</v>
      </c>
      <c r="U998" s="31">
        <f>IF($I972="n/a",0,IF(U$4&lt;=$C998,0,IF(SUM($C998,$I972)&gt;U$4,$R986/$I972,$R986-SUM($I998:T998))))</f>
        <v>0</v>
      </c>
      <c r="V998" s="31">
        <f>IF($I972="n/a",0,IF(V$4&lt;=$C998,0,IF(SUM($C998,$I972)&gt;V$4,$R986/$I972,$R986-SUM($I998:U998))))</f>
        <v>0</v>
      </c>
      <c r="W998" s="31">
        <f>IF($I972="n/a",0,IF(W$4&lt;=$C998,0,IF(SUM($C998,$I972)&gt;W$4,$R986/$I972,$R986-SUM($I998:V998))))</f>
        <v>0</v>
      </c>
      <c r="X998" s="31">
        <f>IF($I972="n/a",0,IF(X$4&lt;=$C998,0,IF(SUM($C998,$I972)&gt;X$4,$R986/$I972,$R986-SUM($I998:W998))))</f>
        <v>0</v>
      </c>
      <c r="Y998" s="31">
        <f>IF($I972="n/a",0,IF(Y$4&lt;=$C998,0,IF(SUM($C998,$I972)&gt;Y$4,$R986/$I972,$R986-SUM($I998:X998))))</f>
        <v>0</v>
      </c>
      <c r="Z998" s="31">
        <f>IF($I972="n/a",0,IF(Z$4&lt;=$C998,0,IF(SUM($C998,$I972)&gt;Z$4,$R986/$I972,$R986-SUM($I998:Y998))))</f>
        <v>0</v>
      </c>
      <c r="AA998" s="31">
        <f>IF($I972="n/a",0,IF(AA$4&lt;=$C998,0,IF(SUM($C998,$I972)&gt;AA$4,$R986/$I972,$R986-SUM($I998:Z998))))</f>
        <v>0</v>
      </c>
      <c r="AB998" s="31">
        <f>IF($I972="n/a",0,IF(AB$4&lt;=$C998,0,IF(SUM($C998,$I972)&gt;AB$4,$R986/$I972,$R986-SUM($I998:AA998))))</f>
        <v>0</v>
      </c>
      <c r="AC998" s="31">
        <f>IF($I972="n/a",0,IF(AC$4&lt;=$C998,0,IF(SUM($C998,$I972)&gt;AC$4,$R986/$I972,$R986-SUM($I998:AB998))))</f>
        <v>0</v>
      </c>
      <c r="AD998" s="31">
        <f>IF($I972="n/a",0,IF(AD$4&lt;=$C998,0,IF(SUM($C998,$I972)&gt;AD$4,$R986/$I972,$R986-SUM($I998:AC998))))</f>
        <v>0</v>
      </c>
      <c r="AE998" s="31">
        <f>IF($I972="n/a",0,IF(AE$4&lt;=$C998,0,IF(SUM($C998,$I972)&gt;AE$4,$R986/$I972,$R986-SUM($I998:AD998))))</f>
        <v>0</v>
      </c>
      <c r="AF998" s="31">
        <f>IF($I972="n/a",0,IF(AF$4&lt;=$C998,0,IF(SUM($C998,$I972)&gt;AF$4,$R986/$I972,$R986-SUM($I998:AE998))))</f>
        <v>0</v>
      </c>
      <c r="AG998" s="31">
        <f>IF($I972="n/a",0,IF(AG$4&lt;=$C998,0,IF(SUM($C998,$I972)&gt;AG$4,$R986/$I972,$R986-SUM($I998:AF998))))</f>
        <v>0</v>
      </c>
      <c r="AH998" s="31">
        <f>IF($I972="n/a",0,IF(AH$4&lt;=$C998,0,IF(SUM($C998,$I972)&gt;AH$4,$R986/$I972,$R986-SUM($I998:AG998))))</f>
        <v>0</v>
      </c>
      <c r="AI998" s="31">
        <f>IF($I972="n/a",0,IF(AI$4&lt;=$C998,0,IF(SUM($C998,$I972)&gt;AI$4,$R986/$I972,$R986-SUM($I998:AH998))))</f>
        <v>0</v>
      </c>
      <c r="AJ998" s="31">
        <f>IF($I972="n/a",0,IF(AJ$4&lt;=$C998,0,IF(SUM($C998,$I972)&gt;AJ$4,$R986/$I972,$R986-SUM($I998:AI998))))</f>
        <v>0</v>
      </c>
      <c r="AK998" s="31">
        <f>IF($I972="n/a",0,IF(AK$4&lt;=$C998,0,IF(SUM($C998,$I972)&gt;AK$4,$R986/$I972,$R986-SUM($I998:AJ998))))</f>
        <v>0</v>
      </c>
      <c r="AL998" s="31">
        <f>IF($I972="n/a",0,IF(AL$4&lt;=$C998,0,IF(SUM($C998,$I972)&gt;AL$4,$R986/$I972,$R986-SUM($I998:AK998))))</f>
        <v>0</v>
      </c>
      <c r="AM998" s="31">
        <f>IF($I972="n/a",0,IF(AM$4&lt;=$C998,0,IF(SUM($C998,$I972)&gt;AM$4,$R986/$I972,$R986-SUM($I998:AL998))))</f>
        <v>0</v>
      </c>
      <c r="AN998" s="31">
        <f>IF($I972="n/a",0,IF(AN$4&lt;=$C998,0,IF(SUM($C998,$I972)&gt;AN$4,$R986/$I972,$R986-SUM($I998:AM998))))</f>
        <v>0</v>
      </c>
      <c r="AO998" s="31">
        <f>IF($I972="n/a",0,IF(AO$4&lt;=$C998,0,IF(SUM($C998,$I972)&gt;AO$4,$R986/$I972,$R986-SUM($I998:AN998))))</f>
        <v>0</v>
      </c>
      <c r="AP998" s="31">
        <f>IF($I972="n/a",0,IF(AP$4&lt;=$C998,0,IF(SUM($C998,$I972)&gt;AP$4,$R986/$I972,$R986-SUM($I998:AO998))))</f>
        <v>0</v>
      </c>
      <c r="AQ998" s="31">
        <f>IF($I972="n/a",0,IF(AQ$4&lt;=$C998,0,IF(SUM($C998,$I972)&gt;AQ$4,$R986/$I972,$R986-SUM($I998:AP998))))</f>
        <v>0</v>
      </c>
      <c r="AR998" s="31">
        <f>IF($I972="n/a",0,IF(AR$4&lt;=$C998,0,IF(SUM($C998,$I972)&gt;AR$4,$R986/$I972,$R986-SUM($I998:AQ998))))</f>
        <v>0</v>
      </c>
      <c r="AS998" s="31">
        <f>IF($I972="n/a",0,IF(AS$4&lt;=$C998,0,IF(SUM($C998,$I972)&gt;AS$4,$R986/$I972,$R986-SUM($I998:AR998))))</f>
        <v>0</v>
      </c>
      <c r="AT998" s="31">
        <f>IF($I972="n/a",0,IF(AT$4&lt;=$C998,0,IF(SUM($C998,$I972)&gt;AT$4,$R986/$I972,$R986-SUM($I998:AS998))))</f>
        <v>0</v>
      </c>
      <c r="AU998" s="31">
        <f>IF($I972="n/a",0,IF(AU$4&lt;=$C998,0,IF(SUM($C998,$I972)&gt;AU$4,$R986/$I972,$R986-SUM($I998:AT998))))</f>
        <v>0</v>
      </c>
      <c r="AV998" s="31">
        <f>IF($I972="n/a",0,IF(AV$4&lt;=$C998,0,IF(SUM($C998,$I972)&gt;AV$4,$R986/$I972,$R986-SUM($I998:AU998))))</f>
        <v>0</v>
      </c>
      <c r="AW998" s="31">
        <f>IF($I972="n/a",0,IF(AW$4&lt;=$C998,0,IF(SUM($C998,$I972)&gt;AW$4,$R986/$I972,$R986-SUM($I998:AV998))))</f>
        <v>0</v>
      </c>
      <c r="AX998" s="31">
        <f>IF($I972="n/a",0,IF(AX$4&lt;=$C998,0,IF(SUM($C998,$I972)&gt;AX$4,$R986/$I972,$R986-SUM($I998:AW998))))</f>
        <v>0</v>
      </c>
      <c r="AY998" s="31">
        <f>IF($I972="n/a",0,IF(AY$4&lt;=$C998,0,IF(SUM($C998,$I972)&gt;AY$4,$R986/$I972,$R986-SUM($I998:AX998))))</f>
        <v>0</v>
      </c>
      <c r="AZ998" s="31">
        <f>IF($I972="n/a",0,IF(AZ$4&lt;=$C998,0,IF(SUM($C998,$I972)&gt;AZ$4,$R986/$I972,$R986-SUM($I998:AY998))))</f>
        <v>0</v>
      </c>
      <c r="BA998" s="31">
        <f>IF($I972="n/a",0,IF(BA$4&lt;=$C998,0,IF(SUM($C998,$I972)&gt;BA$4,$R986/$I972,$R986-SUM($I998:AZ998))))</f>
        <v>0</v>
      </c>
      <c r="BB998" s="31">
        <f>IF($I972="n/a",0,IF(BB$4&lt;=$C998,0,IF(SUM($C998,$I972)&gt;BB$4,$R986/$I972,$R986-SUM($I998:BA998))))</f>
        <v>0</v>
      </c>
      <c r="BC998" s="31">
        <f>IF($I972="n/a",0,IF(BC$4&lt;=$C998,0,IF(SUM($C998,$I972)&gt;BC$4,$R986/$I972,$R986-SUM($I998:BB998))))</f>
        <v>0</v>
      </c>
      <c r="BD998" s="31">
        <f>IF($I972="n/a",0,IF(BD$4&lt;=$C998,0,IF(SUM($C998,$I972)&gt;BD$4,$R986/$I972,$R986-SUM($I998:BC998))))</f>
        <v>0</v>
      </c>
      <c r="BE998" s="31">
        <f>IF($I972="n/a",0,IF(BE$4&lt;=$C998,0,IF(SUM($C998,$I972)&gt;BE$4,$R986/$I972,$R986-SUM($I998:BD998))))</f>
        <v>0</v>
      </c>
      <c r="BF998" s="31">
        <f>IF($I972="n/a",0,IF(BF$4&lt;=$C998,0,IF(SUM($C998,$I972)&gt;BF$4,$R986/$I972,$R986-SUM($I998:BE998))))</f>
        <v>0</v>
      </c>
      <c r="BG998" s="31">
        <f>IF($I972="n/a",0,IF(BG$4&lt;=$C998,0,IF(SUM($C998,$I972)&gt;BG$4,$R986/$I972,$R986-SUM($I998:BF998))))</f>
        <v>0</v>
      </c>
      <c r="BH998" s="31">
        <f>IF($I972="n/a",0,IF(BH$4&lt;=$C998,0,IF(SUM($C998,$I972)&gt;BH$4,$R986/$I972,$R986-SUM($I998:BG998))))</f>
        <v>0</v>
      </c>
      <c r="BI998" s="31">
        <f>IF($I972="n/a",0,IF(BI$4&lt;=$C998,0,IF(SUM($C998,$I972)&gt;BI$4,$R986/$I972,$R986-SUM($I998:BH998))))</f>
        <v>0</v>
      </c>
      <c r="BJ998" s="31">
        <f>IF($I972="n/a",0,IF(BJ$4&lt;=$C998,0,IF(SUM($C998,$I972)&gt;BJ$4,$R986/$I972,$R986-SUM($I998:BI998))))</f>
        <v>0</v>
      </c>
      <c r="BK998" s="31">
        <f>IF($I972="n/a",0,IF(BK$4&lt;=$C998,0,IF(SUM($C998,$I972)&gt;BK$4,$R986/$I972,$R986-SUM($I998:BJ998))))</f>
        <v>0</v>
      </c>
      <c r="BL998" s="31">
        <f>IF($I972="n/a",0,IF(BL$4&lt;=$C998,0,IF(SUM($C998,$I972)&gt;BL$4,$R986/$I972,$R986-SUM($I998:BK998))))</f>
        <v>0</v>
      </c>
      <c r="BM998" s="31">
        <f>IF($I972="n/a",0,IF(BM$4&lt;=$C998,0,IF(SUM($C998,$I972)&gt;BM$4,$R986/$I972,$R986-SUM($I998:BL998))))</f>
        <v>0</v>
      </c>
      <c r="BN998" s="31">
        <f>IF($I972="n/a",0,IF(BN$4&lt;=$C998,0,IF(SUM($C998,$I972)&gt;BN$4,$R986/$I972,$R986-SUM($I998:BM998))))</f>
        <v>0</v>
      </c>
      <c r="BO998" s="31">
        <f>IF($I972="n/a",0,IF(BO$4&lt;=$C998,0,IF(SUM($C998,$I972)&gt;BO$4,$R986/$I972,$R986-SUM($I998:BN998))))</f>
        <v>0</v>
      </c>
      <c r="BP998" s="31">
        <f>IF($I972="n/a",0,IF(BP$4&lt;=$C998,0,IF(SUM($C998,$I972)&gt;BP$4,$R986/$I972,$R986-SUM($I998:BO998))))</f>
        <v>0</v>
      </c>
      <c r="BQ998" s="31">
        <f>IF($I972="n/a",0,IF(BQ$4&lt;=$C998,0,IF(SUM($C998,$I972)&gt;BQ$4,$R986/$I972,$R986-SUM($I998:BP998))))</f>
        <v>0</v>
      </c>
      <c r="BR998" s="31">
        <f>IF($I972="n/a",0,IF(BR$4&lt;=$C998,0,IF(SUM($C998,$I972)&gt;BR$4,$R986/$I972,$R986-SUM($I998:BQ998))))</f>
        <v>0</v>
      </c>
      <c r="BS998" s="31">
        <f>IF($I972="n/a",0,IF(BS$4&lt;=$C998,0,IF(SUM($C998,$I972)&gt;BS$4,$R986/$I972,$R986-SUM($I998:BR998))))</f>
        <v>0</v>
      </c>
      <c r="BT998" s="31">
        <f>IF($I972="n/a",0,IF(BT$4&lt;=$C998,0,IF(SUM($C998,$I972)&gt;BT$4,$R986/$I972,$R986-SUM($I998:BS998))))</f>
        <v>0</v>
      </c>
      <c r="BU998" s="31">
        <f>IF($I972="n/a",0,IF(BU$4&lt;=$C998,0,IF(SUM($C998,$I972)&gt;BU$4,$R986/$I972,$R986-SUM($I998:BT998))))</f>
        <v>0</v>
      </c>
      <c r="BV998" s="31">
        <f>IF($I972="n/a",0,IF(BV$4&lt;=$C998,0,IF(SUM($C998,$I972)&gt;BV$4,$R986/$I972,$R986-SUM($I998:BU998))))</f>
        <v>0</v>
      </c>
      <c r="BW998" s="31">
        <f>IF($I972="n/a",0,IF(BW$4&lt;=$C998,0,IF(SUM($C998,$I972)&gt;BW$4,$R986/$I972,$R986-SUM($I998:BV998))))</f>
        <v>0</v>
      </c>
      <c r="BX998" s="31">
        <f>IF($I972="n/a",0,IF(BX$4&lt;=$C998,0,IF(SUM($C998,$I972)&gt;BX$4,$R986/$I972,$R986-SUM($I998:BW998))))</f>
        <v>0</v>
      </c>
      <c r="BY998" s="31">
        <f>IF($I972="n/a",0,IF(BY$4&lt;=$C998,0,IF(SUM($C998,$I972)&gt;BY$4,$R986/$I972,$R986-SUM($I998:BX998))))</f>
        <v>0</v>
      </c>
      <c r="BZ998" s="31">
        <f>IF($I972="n/a",0,IF(BZ$4&lt;=$C998,0,IF(SUM($C998,$I972)&gt;BZ$4,$R986/$I972,$R986-SUM($I998:BY998))))</f>
        <v>0</v>
      </c>
      <c r="CA998" s="31">
        <f>IF($I972="n/a",0,IF(CA$4&lt;=$C998,0,IF(SUM($C998,$I972)&gt;CA$4,$R986/$I972,$R986-SUM($I998:BZ998))))</f>
        <v>0</v>
      </c>
      <c r="CB998" s="31">
        <f>IF($I972="n/a",0,IF(CB$4&lt;=$C998,0,IF(SUM($C998,$I972)&gt;CB$4,$R986/$I972,$R986-SUM($I998:CA998))))</f>
        <v>0</v>
      </c>
      <c r="CC998" s="31">
        <f>IF($I972="n/a",0,IF(CC$4&lt;=$C998,0,IF(SUM($C998,$I972)&gt;CC$4,$R986/$I972,$R986-SUM($I998:CB998))))</f>
        <v>0</v>
      </c>
      <c r="CD998" s="31">
        <f>IF($I972="n/a",0,IF(CD$4&lt;=$C998,0,IF(SUM($C998,$I972)&gt;CD$4,$R986/$I972,$R986-SUM($I998:CC998))))</f>
        <v>0</v>
      </c>
      <c r="CE998" s="31">
        <f>IF($I972="n/a",0,IF(CE$4&lt;=$C998,0,IF(SUM($C998,$I972)&gt;CE$4,$R986/$I972,$R986-SUM($I998:CD998))))</f>
        <v>0</v>
      </c>
      <c r="CF998" s="31">
        <f>IF($I972="n/a",0,IF(CF$4&lt;=$C998,0,IF(SUM($C998,$I972)&gt;CF$4,$R986/$I972,$R986-SUM($I998:CE998))))</f>
        <v>0</v>
      </c>
    </row>
    <row r="999" spans="1:84" s="153" customFormat="1" ht="12.75" customHeight="1">
      <c r="A999"/>
      <c r="C999" s="197">
        <v>2025</v>
      </c>
      <c r="D999" s="21" t="s">
        <v>54</v>
      </c>
      <c r="E999" s="21" t="s">
        <v>185</v>
      </c>
      <c r="I999" s="31"/>
      <c r="J999" s="31">
        <f>IF($I972="n/a",0,IF(J$4&lt;=$C999,0,IF(SUM($C999,$I972)&gt;J$4,$S986/$I972,$S986-SUM($I999:I999))))</f>
        <v>0</v>
      </c>
      <c r="K999" s="31">
        <f>IF($I972="n/a",0,IF(K$4&lt;=$C999,0,IF(SUM($C999,$I972)&gt;K$4,$S986/$I972,$S986-SUM($I999:J999))))</f>
        <v>0</v>
      </c>
      <c r="L999" s="31">
        <f>IF($I972="n/a",0,IF(L$4&lt;=$C999,0,IF(SUM($C999,$I972)&gt;L$4,$S986/$I972,$S986-SUM($I999:K999))))</f>
        <v>0</v>
      </c>
      <c r="M999" s="31">
        <f>IF($I972="n/a",0,IF(M$4&lt;=$C999,0,IF(SUM($C999,$I972)&gt;M$4,$S986/$I972,$S986-SUM($I999:L999))))</f>
        <v>0</v>
      </c>
      <c r="N999" s="31">
        <f>IF($I972="n/a",0,IF(N$4&lt;=$C999,0,IF(SUM($C999,$I972)&gt;N$4,$S986/$I972,$S986-SUM($I999:M999))))</f>
        <v>0</v>
      </c>
      <c r="O999" s="31">
        <f>IF($I972="n/a",0,IF(O$4&lt;=$C999,0,IF(SUM($C999,$I972)&gt;O$4,$S986/$I972,$S986-SUM($I999:N999))))</f>
        <v>0</v>
      </c>
      <c r="P999" s="31">
        <f>IF($I972="n/a",0,IF(P$4&lt;=$C999,0,IF(SUM($C999,$I972)&gt;P$4,$S986/$I972,$S986-SUM($I999:O999))))</f>
        <v>0</v>
      </c>
      <c r="Q999" s="31">
        <f>IF($I972="n/a",0,IF(Q$4&lt;=$C999,0,IF(SUM($C999,$I972)&gt;Q$4,$S986/$I972,$S986-SUM($I999:P999))))</f>
        <v>0</v>
      </c>
      <c r="R999" s="31">
        <f>IF($I972="n/a",0,IF(R$4&lt;=$C999,0,IF(SUM($C999,$I972)&gt;R$4,$S986/$I972,$S986-SUM($I999:Q999))))</f>
        <v>0</v>
      </c>
      <c r="S999" s="31">
        <f>IF($I972="n/a",0,IF(S$4&lt;=$C999,0,IF(SUM($C999,$I972)&gt;S$4,$S986/$I972,$S986-SUM($I999:R999))))</f>
        <v>0</v>
      </c>
      <c r="T999" s="31">
        <f>IF($I972="n/a",0,IF(T$4&lt;=$C999,0,IF(SUM($C999,$I972)&gt;T$4,$S986/$I972,$S986-SUM($I999:S999))))</f>
        <v>0</v>
      </c>
      <c r="U999" s="31">
        <f>IF($I972="n/a",0,IF(U$4&lt;=$C999,0,IF(SUM($C999,$I972)&gt;U$4,$S986/$I972,$S986-SUM($I999:T999))))</f>
        <v>0</v>
      </c>
      <c r="V999" s="31">
        <f>IF($I972="n/a",0,IF(V$4&lt;=$C999,0,IF(SUM($C999,$I972)&gt;V$4,$S986/$I972,$S986-SUM($I999:U999))))</f>
        <v>0</v>
      </c>
      <c r="W999" s="31">
        <f>IF($I972="n/a",0,IF(W$4&lt;=$C999,0,IF(SUM($C999,$I972)&gt;W$4,$S986/$I972,$S986-SUM($I999:V999))))</f>
        <v>0</v>
      </c>
      <c r="X999" s="31">
        <f>IF($I972="n/a",0,IF(X$4&lt;=$C999,0,IF(SUM($C999,$I972)&gt;X$4,$S986/$I972,$S986-SUM($I999:W999))))</f>
        <v>0</v>
      </c>
      <c r="Y999" s="31">
        <f>IF($I972="n/a",0,IF(Y$4&lt;=$C999,0,IF(SUM($C999,$I972)&gt;Y$4,$S986/$I972,$S986-SUM($I999:X999))))</f>
        <v>0</v>
      </c>
      <c r="Z999" s="31">
        <f>IF($I972="n/a",0,IF(Z$4&lt;=$C999,0,IF(SUM($C999,$I972)&gt;Z$4,$S986/$I972,$S986-SUM($I999:Y999))))</f>
        <v>0</v>
      </c>
      <c r="AA999" s="31">
        <f>IF($I972="n/a",0,IF(AA$4&lt;=$C999,0,IF(SUM($C999,$I972)&gt;AA$4,$S986/$I972,$S986-SUM($I999:Z999))))</f>
        <v>0</v>
      </c>
      <c r="AB999" s="31">
        <f>IF($I972="n/a",0,IF(AB$4&lt;=$C999,0,IF(SUM($C999,$I972)&gt;AB$4,$S986/$I972,$S986-SUM($I999:AA999))))</f>
        <v>0</v>
      </c>
      <c r="AC999" s="31">
        <f>IF($I972="n/a",0,IF(AC$4&lt;=$C999,0,IF(SUM($C999,$I972)&gt;AC$4,$S986/$I972,$S986-SUM($I999:AB999))))</f>
        <v>0</v>
      </c>
      <c r="AD999" s="31">
        <f>IF($I972="n/a",0,IF(AD$4&lt;=$C999,0,IF(SUM($C999,$I972)&gt;AD$4,$S986/$I972,$S986-SUM($I999:AC999))))</f>
        <v>0</v>
      </c>
      <c r="AE999" s="31">
        <f>IF($I972="n/a",0,IF(AE$4&lt;=$C999,0,IF(SUM($C999,$I972)&gt;AE$4,$S986/$I972,$S986-SUM($I999:AD999))))</f>
        <v>0</v>
      </c>
      <c r="AF999" s="31">
        <f>IF($I972="n/a",0,IF(AF$4&lt;=$C999,0,IF(SUM($C999,$I972)&gt;AF$4,$S986/$I972,$S986-SUM($I999:AE999))))</f>
        <v>0</v>
      </c>
      <c r="AG999" s="31">
        <f>IF($I972="n/a",0,IF(AG$4&lt;=$C999,0,IF(SUM($C999,$I972)&gt;AG$4,$S986/$I972,$S986-SUM($I999:AF999))))</f>
        <v>0</v>
      </c>
      <c r="AH999" s="31">
        <f>IF($I972="n/a",0,IF(AH$4&lt;=$C999,0,IF(SUM($C999,$I972)&gt;AH$4,$S986/$I972,$S986-SUM($I999:AG999))))</f>
        <v>0</v>
      </c>
      <c r="AI999" s="31">
        <f>IF($I972="n/a",0,IF(AI$4&lt;=$C999,0,IF(SUM($C999,$I972)&gt;AI$4,$S986/$I972,$S986-SUM($I999:AH999))))</f>
        <v>0</v>
      </c>
      <c r="AJ999" s="31">
        <f>IF($I972="n/a",0,IF(AJ$4&lt;=$C999,0,IF(SUM($C999,$I972)&gt;AJ$4,$S986/$I972,$S986-SUM($I999:AI999))))</f>
        <v>0</v>
      </c>
      <c r="AK999" s="31">
        <f>IF($I972="n/a",0,IF(AK$4&lt;=$C999,0,IF(SUM($C999,$I972)&gt;AK$4,$S986/$I972,$S986-SUM($I999:AJ999))))</f>
        <v>0</v>
      </c>
      <c r="AL999" s="31">
        <f>IF($I972="n/a",0,IF(AL$4&lt;=$C999,0,IF(SUM($C999,$I972)&gt;AL$4,$S986/$I972,$S986-SUM($I999:AK999))))</f>
        <v>0</v>
      </c>
      <c r="AM999" s="31">
        <f>IF($I972="n/a",0,IF(AM$4&lt;=$C999,0,IF(SUM($C999,$I972)&gt;AM$4,$S986/$I972,$S986-SUM($I999:AL999))))</f>
        <v>0</v>
      </c>
      <c r="AN999" s="31">
        <f>IF($I972="n/a",0,IF(AN$4&lt;=$C999,0,IF(SUM($C999,$I972)&gt;AN$4,$S986/$I972,$S986-SUM($I999:AM999))))</f>
        <v>0</v>
      </c>
      <c r="AO999" s="31">
        <f>IF($I972="n/a",0,IF(AO$4&lt;=$C999,0,IF(SUM($C999,$I972)&gt;AO$4,$S986/$I972,$S986-SUM($I999:AN999))))</f>
        <v>0</v>
      </c>
      <c r="AP999" s="31">
        <f>IF($I972="n/a",0,IF(AP$4&lt;=$C999,0,IF(SUM($C999,$I972)&gt;AP$4,$S986/$I972,$S986-SUM($I999:AO999))))</f>
        <v>0</v>
      </c>
      <c r="AQ999" s="31">
        <f>IF($I972="n/a",0,IF(AQ$4&lt;=$C999,0,IF(SUM($C999,$I972)&gt;AQ$4,$S986/$I972,$S986-SUM($I999:AP999))))</f>
        <v>0</v>
      </c>
      <c r="AR999" s="31">
        <f>IF($I972="n/a",0,IF(AR$4&lt;=$C999,0,IF(SUM($C999,$I972)&gt;AR$4,$S986/$I972,$S986-SUM($I999:AQ999))))</f>
        <v>0</v>
      </c>
      <c r="AS999" s="31">
        <f>IF($I972="n/a",0,IF(AS$4&lt;=$C999,0,IF(SUM($C999,$I972)&gt;AS$4,$S986/$I972,$S986-SUM($I999:AR999))))</f>
        <v>0</v>
      </c>
      <c r="AT999" s="31">
        <f>IF($I972="n/a",0,IF(AT$4&lt;=$C999,0,IF(SUM($C999,$I972)&gt;AT$4,$S986/$I972,$S986-SUM($I999:AS999))))</f>
        <v>0</v>
      </c>
      <c r="AU999" s="31">
        <f>IF($I972="n/a",0,IF(AU$4&lt;=$C999,0,IF(SUM($C999,$I972)&gt;AU$4,$S986/$I972,$S986-SUM($I999:AT999))))</f>
        <v>0</v>
      </c>
      <c r="AV999" s="31">
        <f>IF($I972="n/a",0,IF(AV$4&lt;=$C999,0,IF(SUM($C999,$I972)&gt;AV$4,$S986/$I972,$S986-SUM($I999:AU999))))</f>
        <v>0</v>
      </c>
      <c r="AW999" s="31">
        <f>IF($I972="n/a",0,IF(AW$4&lt;=$C999,0,IF(SUM($C999,$I972)&gt;AW$4,$S986/$I972,$S986-SUM($I999:AV999))))</f>
        <v>0</v>
      </c>
      <c r="AX999" s="31">
        <f>IF($I972="n/a",0,IF(AX$4&lt;=$C999,0,IF(SUM($C999,$I972)&gt;AX$4,$S986/$I972,$S986-SUM($I999:AW999))))</f>
        <v>0</v>
      </c>
      <c r="AY999" s="31">
        <f>IF($I972="n/a",0,IF(AY$4&lt;=$C999,0,IF(SUM($C999,$I972)&gt;AY$4,$S986/$I972,$S986-SUM($I999:AX999))))</f>
        <v>0</v>
      </c>
      <c r="AZ999" s="31">
        <f>IF($I972="n/a",0,IF(AZ$4&lt;=$C999,0,IF(SUM($C999,$I972)&gt;AZ$4,$S986/$I972,$S986-SUM($I999:AY999))))</f>
        <v>0</v>
      </c>
      <c r="BA999" s="31">
        <f>IF($I972="n/a",0,IF(BA$4&lt;=$C999,0,IF(SUM($C999,$I972)&gt;BA$4,$S986/$I972,$S986-SUM($I999:AZ999))))</f>
        <v>0</v>
      </c>
      <c r="BB999" s="31">
        <f>IF($I972="n/a",0,IF(BB$4&lt;=$C999,0,IF(SUM($C999,$I972)&gt;BB$4,$S986/$I972,$S986-SUM($I999:BA999))))</f>
        <v>0</v>
      </c>
      <c r="BC999" s="31">
        <f>IF($I972="n/a",0,IF(BC$4&lt;=$C999,0,IF(SUM($C999,$I972)&gt;BC$4,$S986/$I972,$S986-SUM($I999:BB999))))</f>
        <v>0</v>
      </c>
      <c r="BD999" s="31">
        <f>IF($I972="n/a",0,IF(BD$4&lt;=$C999,0,IF(SUM($C999,$I972)&gt;BD$4,$S986/$I972,$S986-SUM($I999:BC999))))</f>
        <v>0</v>
      </c>
      <c r="BE999" s="31">
        <f>IF($I972="n/a",0,IF(BE$4&lt;=$C999,0,IF(SUM($C999,$I972)&gt;BE$4,$S986/$I972,$S986-SUM($I999:BD999))))</f>
        <v>0</v>
      </c>
      <c r="BF999" s="31">
        <f>IF($I972="n/a",0,IF(BF$4&lt;=$C999,0,IF(SUM($C999,$I972)&gt;BF$4,$S986/$I972,$S986-SUM($I999:BE999))))</f>
        <v>0</v>
      </c>
      <c r="BG999" s="31">
        <f>IF($I972="n/a",0,IF(BG$4&lt;=$C999,0,IF(SUM($C999,$I972)&gt;BG$4,$S986/$I972,$S986-SUM($I999:BF999))))</f>
        <v>0</v>
      </c>
      <c r="BH999" s="31">
        <f>IF($I972="n/a",0,IF(BH$4&lt;=$C999,0,IF(SUM($C999,$I972)&gt;BH$4,$S986/$I972,$S986-SUM($I999:BG999))))</f>
        <v>0</v>
      </c>
      <c r="BI999" s="31">
        <f>IF($I972="n/a",0,IF(BI$4&lt;=$C999,0,IF(SUM($C999,$I972)&gt;BI$4,$S986/$I972,$S986-SUM($I999:BH999))))</f>
        <v>0</v>
      </c>
      <c r="BJ999" s="31">
        <f>IF($I972="n/a",0,IF(BJ$4&lt;=$C999,0,IF(SUM($C999,$I972)&gt;BJ$4,$S986/$I972,$S986-SUM($I999:BI999))))</f>
        <v>0</v>
      </c>
      <c r="BK999" s="31">
        <f>IF($I972="n/a",0,IF(BK$4&lt;=$C999,0,IF(SUM($C999,$I972)&gt;BK$4,$S986/$I972,$S986-SUM($I999:BJ999))))</f>
        <v>0</v>
      </c>
      <c r="BL999" s="31">
        <f>IF($I972="n/a",0,IF(BL$4&lt;=$C999,0,IF(SUM($C999,$I972)&gt;BL$4,$S986/$I972,$S986-SUM($I999:BK999))))</f>
        <v>0</v>
      </c>
      <c r="BM999" s="31">
        <f>IF($I972="n/a",0,IF(BM$4&lt;=$C999,0,IF(SUM($C999,$I972)&gt;BM$4,$S986/$I972,$S986-SUM($I999:BL999))))</f>
        <v>0</v>
      </c>
      <c r="BN999" s="31">
        <f>IF($I972="n/a",0,IF(BN$4&lt;=$C999,0,IF(SUM($C999,$I972)&gt;BN$4,$S986/$I972,$S986-SUM($I999:BM999))))</f>
        <v>0</v>
      </c>
      <c r="BO999" s="31">
        <f>IF($I972="n/a",0,IF(BO$4&lt;=$C999,0,IF(SUM($C999,$I972)&gt;BO$4,$S986/$I972,$S986-SUM($I999:BN999))))</f>
        <v>0</v>
      </c>
      <c r="BP999" s="31">
        <f>IF($I972="n/a",0,IF(BP$4&lt;=$C999,0,IF(SUM($C999,$I972)&gt;BP$4,$S986/$I972,$S986-SUM($I999:BO999))))</f>
        <v>0</v>
      </c>
      <c r="BQ999" s="31">
        <f>IF($I972="n/a",0,IF(BQ$4&lt;=$C999,0,IF(SUM($C999,$I972)&gt;BQ$4,$S986/$I972,$S986-SUM($I999:BP999))))</f>
        <v>0</v>
      </c>
      <c r="BR999" s="31">
        <f>IF($I972="n/a",0,IF(BR$4&lt;=$C999,0,IF(SUM($C999,$I972)&gt;BR$4,$S986/$I972,$S986-SUM($I999:BQ999))))</f>
        <v>0</v>
      </c>
      <c r="BS999" s="31">
        <f>IF($I972="n/a",0,IF(BS$4&lt;=$C999,0,IF(SUM($C999,$I972)&gt;BS$4,$S986/$I972,$S986-SUM($I999:BR999))))</f>
        <v>0</v>
      </c>
      <c r="BT999" s="31">
        <f>IF($I972="n/a",0,IF(BT$4&lt;=$C999,0,IF(SUM($C999,$I972)&gt;BT$4,$S986/$I972,$S986-SUM($I999:BS999))))</f>
        <v>0</v>
      </c>
      <c r="BU999" s="31">
        <f>IF($I972="n/a",0,IF(BU$4&lt;=$C999,0,IF(SUM($C999,$I972)&gt;BU$4,$S986/$I972,$S986-SUM($I999:BT999))))</f>
        <v>0</v>
      </c>
      <c r="BV999" s="31">
        <f>IF($I972="n/a",0,IF(BV$4&lt;=$C999,0,IF(SUM($C999,$I972)&gt;BV$4,$S986/$I972,$S986-SUM($I999:BU999))))</f>
        <v>0</v>
      </c>
      <c r="BW999" s="31">
        <f>IF($I972="n/a",0,IF(BW$4&lt;=$C999,0,IF(SUM($C999,$I972)&gt;BW$4,$S986/$I972,$S986-SUM($I999:BV999))))</f>
        <v>0</v>
      </c>
      <c r="BX999" s="31">
        <f>IF($I972="n/a",0,IF(BX$4&lt;=$C999,0,IF(SUM($C999,$I972)&gt;BX$4,$S986/$I972,$S986-SUM($I999:BW999))))</f>
        <v>0</v>
      </c>
      <c r="BY999" s="31">
        <f>IF($I972="n/a",0,IF(BY$4&lt;=$C999,0,IF(SUM($C999,$I972)&gt;BY$4,$S986/$I972,$S986-SUM($I999:BX999))))</f>
        <v>0</v>
      </c>
      <c r="BZ999" s="31">
        <f>IF($I972="n/a",0,IF(BZ$4&lt;=$C999,0,IF(SUM($C999,$I972)&gt;BZ$4,$S986/$I972,$S986-SUM($I999:BY999))))</f>
        <v>0</v>
      </c>
      <c r="CA999" s="31">
        <f>IF($I972="n/a",0,IF(CA$4&lt;=$C999,0,IF(SUM($C999,$I972)&gt;CA$4,$S986/$I972,$S986-SUM($I999:BZ999))))</f>
        <v>0</v>
      </c>
      <c r="CB999" s="31">
        <f>IF($I972="n/a",0,IF(CB$4&lt;=$C999,0,IF(SUM($C999,$I972)&gt;CB$4,$S986/$I972,$S986-SUM($I999:CA999))))</f>
        <v>0</v>
      </c>
      <c r="CC999" s="31">
        <f>IF($I972="n/a",0,IF(CC$4&lt;=$C999,0,IF(SUM($C999,$I972)&gt;CC$4,$S986/$I972,$S986-SUM($I999:CB999))))</f>
        <v>0</v>
      </c>
      <c r="CD999" s="31">
        <f>IF($I972="n/a",0,IF(CD$4&lt;=$C999,0,IF(SUM($C999,$I972)&gt;CD$4,$S986/$I972,$S986-SUM($I999:CC999))))</f>
        <v>0</v>
      </c>
      <c r="CE999" s="31">
        <f>IF($I972="n/a",0,IF(CE$4&lt;=$C999,0,IF(SUM($C999,$I972)&gt;CE$4,$S986/$I972,$S986-SUM($I999:CD999))))</f>
        <v>0</v>
      </c>
      <c r="CF999" s="31">
        <f>IF($I972="n/a",0,IF(CF$4&lt;=$C999,0,IF(SUM($C999,$I972)&gt;CF$4,$S986/$I972,$S986-SUM($I999:CE999))))</f>
        <v>0</v>
      </c>
    </row>
    <row r="1000" spans="1:84" s="153" customFormat="1" ht="12.75" customHeight="1">
      <c r="A1000"/>
      <c r="C1000" s="197">
        <v>2026</v>
      </c>
      <c r="D1000" s="21" t="s">
        <v>55</v>
      </c>
      <c r="E1000" s="21" t="s">
        <v>185</v>
      </c>
      <c r="I1000" s="31"/>
      <c r="J1000" s="31">
        <f>IF($I972="n/a",0,IF(J$4&lt;=$C1000,0,IF(SUM($C1000,$I972)&gt;J$4,$T986/$I972,$T986-SUM($I1000:I1000))))</f>
        <v>0</v>
      </c>
      <c r="K1000" s="31">
        <f>IF($I972="n/a",0,IF(K$4&lt;=$C1000,0,IF(SUM($C1000,$I972)&gt;K$4,$T986/$I972,$T986-SUM($I1000:J1000))))</f>
        <v>0</v>
      </c>
      <c r="L1000" s="31">
        <f>IF($I972="n/a",0,IF(L$4&lt;=$C1000,0,IF(SUM($C1000,$I972)&gt;L$4,$T986/$I972,$T986-SUM($I1000:K1000))))</f>
        <v>0</v>
      </c>
      <c r="M1000" s="31">
        <f>IF($I972="n/a",0,IF(M$4&lt;=$C1000,0,IF(SUM($C1000,$I972)&gt;M$4,$T986/$I972,$T986-SUM($I1000:L1000))))</f>
        <v>0</v>
      </c>
      <c r="N1000" s="31">
        <f>IF($I972="n/a",0,IF(N$4&lt;=$C1000,0,IF(SUM($C1000,$I972)&gt;N$4,$T986/$I972,$T986-SUM($I1000:M1000))))</f>
        <v>0</v>
      </c>
      <c r="O1000" s="31">
        <f>IF($I972="n/a",0,IF(O$4&lt;=$C1000,0,IF(SUM($C1000,$I972)&gt;O$4,$T986/$I972,$T986-SUM($I1000:N1000))))</f>
        <v>0</v>
      </c>
      <c r="P1000" s="31">
        <f>IF($I972="n/a",0,IF(P$4&lt;=$C1000,0,IF(SUM($C1000,$I972)&gt;P$4,$T986/$I972,$T986-SUM($I1000:O1000))))</f>
        <v>0</v>
      </c>
      <c r="Q1000" s="31">
        <f>IF($I972="n/a",0,IF(Q$4&lt;=$C1000,0,IF(SUM($C1000,$I972)&gt;Q$4,$T986/$I972,$T986-SUM($I1000:P1000))))</f>
        <v>0</v>
      </c>
      <c r="R1000" s="31">
        <f>IF($I972="n/a",0,IF(R$4&lt;=$C1000,0,IF(SUM($C1000,$I972)&gt;R$4,$T986/$I972,$T986-SUM($I1000:Q1000))))</f>
        <v>0</v>
      </c>
      <c r="S1000" s="31">
        <f>IF($I972="n/a",0,IF(S$4&lt;=$C1000,0,IF(SUM($C1000,$I972)&gt;S$4,$T986/$I972,$T986-SUM($I1000:R1000))))</f>
        <v>0</v>
      </c>
      <c r="T1000" s="31">
        <f>IF($I972="n/a",0,IF(T$4&lt;=$C1000,0,IF(SUM($C1000,$I972)&gt;T$4,$T986/$I972,$T986-SUM($I1000:S1000))))</f>
        <v>0</v>
      </c>
      <c r="U1000" s="31">
        <f>IF($I972="n/a",0,IF(U$4&lt;=$C1000,0,IF(SUM($C1000,$I972)&gt;U$4,$T986/$I972,$T986-SUM($I1000:T1000))))</f>
        <v>0</v>
      </c>
      <c r="V1000" s="31">
        <f>IF($I972="n/a",0,IF(V$4&lt;=$C1000,0,IF(SUM($C1000,$I972)&gt;V$4,$T986/$I972,$T986-SUM($I1000:U1000))))</f>
        <v>0</v>
      </c>
      <c r="W1000" s="31">
        <f>IF($I972="n/a",0,IF(W$4&lt;=$C1000,0,IF(SUM($C1000,$I972)&gt;W$4,$T986/$I972,$T986-SUM($I1000:V1000))))</f>
        <v>0</v>
      </c>
      <c r="X1000" s="31">
        <f>IF($I972="n/a",0,IF(X$4&lt;=$C1000,0,IF(SUM($C1000,$I972)&gt;X$4,$T986/$I972,$T986-SUM($I1000:W1000))))</f>
        <v>0</v>
      </c>
      <c r="Y1000" s="31">
        <f>IF($I972="n/a",0,IF(Y$4&lt;=$C1000,0,IF(SUM($C1000,$I972)&gt;Y$4,$T986/$I972,$T986-SUM($I1000:X1000))))</f>
        <v>0</v>
      </c>
      <c r="Z1000" s="31">
        <f>IF($I972="n/a",0,IF(Z$4&lt;=$C1000,0,IF(SUM($C1000,$I972)&gt;Z$4,$T986/$I972,$T986-SUM($I1000:Y1000))))</f>
        <v>0</v>
      </c>
      <c r="AA1000" s="31">
        <f>IF($I972="n/a",0,IF(AA$4&lt;=$C1000,0,IF(SUM($C1000,$I972)&gt;AA$4,$T986/$I972,$T986-SUM($I1000:Z1000))))</f>
        <v>0</v>
      </c>
      <c r="AB1000" s="31">
        <f>IF($I972="n/a",0,IF(AB$4&lt;=$C1000,0,IF(SUM($C1000,$I972)&gt;AB$4,$T986/$I972,$T986-SUM($I1000:AA1000))))</f>
        <v>0</v>
      </c>
      <c r="AC1000" s="31">
        <f>IF($I972="n/a",0,IF(AC$4&lt;=$C1000,0,IF(SUM($C1000,$I972)&gt;AC$4,$T986/$I972,$T986-SUM($I1000:AB1000))))</f>
        <v>0</v>
      </c>
      <c r="AD1000" s="31">
        <f>IF($I972="n/a",0,IF(AD$4&lt;=$C1000,0,IF(SUM($C1000,$I972)&gt;AD$4,$T986/$I972,$T986-SUM($I1000:AC1000))))</f>
        <v>0</v>
      </c>
      <c r="AE1000" s="31">
        <f>IF($I972="n/a",0,IF(AE$4&lt;=$C1000,0,IF(SUM($C1000,$I972)&gt;AE$4,$T986/$I972,$T986-SUM($I1000:AD1000))))</f>
        <v>0</v>
      </c>
      <c r="AF1000" s="31">
        <f>IF($I972="n/a",0,IF(AF$4&lt;=$C1000,0,IF(SUM($C1000,$I972)&gt;AF$4,$T986/$I972,$T986-SUM($I1000:AE1000))))</f>
        <v>0</v>
      </c>
      <c r="AG1000" s="31">
        <f>IF($I972="n/a",0,IF(AG$4&lt;=$C1000,0,IF(SUM($C1000,$I972)&gt;AG$4,$T986/$I972,$T986-SUM($I1000:AF1000))))</f>
        <v>0</v>
      </c>
      <c r="AH1000" s="31">
        <f>IF($I972="n/a",0,IF(AH$4&lt;=$C1000,0,IF(SUM($C1000,$I972)&gt;AH$4,$T986/$I972,$T986-SUM($I1000:AG1000))))</f>
        <v>0</v>
      </c>
      <c r="AI1000" s="31">
        <f>IF($I972="n/a",0,IF(AI$4&lt;=$C1000,0,IF(SUM($C1000,$I972)&gt;AI$4,$T986/$I972,$T986-SUM($I1000:AH1000))))</f>
        <v>0</v>
      </c>
      <c r="AJ1000" s="31">
        <f>IF($I972="n/a",0,IF(AJ$4&lt;=$C1000,0,IF(SUM($C1000,$I972)&gt;AJ$4,$T986/$I972,$T986-SUM($I1000:AI1000))))</f>
        <v>0</v>
      </c>
      <c r="AK1000" s="31">
        <f>IF($I972="n/a",0,IF(AK$4&lt;=$C1000,0,IF(SUM($C1000,$I972)&gt;AK$4,$T986/$I972,$T986-SUM($I1000:AJ1000))))</f>
        <v>0</v>
      </c>
      <c r="AL1000" s="31">
        <f>IF($I972="n/a",0,IF(AL$4&lt;=$C1000,0,IF(SUM($C1000,$I972)&gt;AL$4,$T986/$I972,$T986-SUM($I1000:AK1000))))</f>
        <v>0</v>
      </c>
      <c r="AM1000" s="31">
        <f>IF($I972="n/a",0,IF(AM$4&lt;=$C1000,0,IF(SUM($C1000,$I972)&gt;AM$4,$T986/$I972,$T986-SUM($I1000:AL1000))))</f>
        <v>0</v>
      </c>
      <c r="AN1000" s="31">
        <f>IF($I972="n/a",0,IF(AN$4&lt;=$C1000,0,IF(SUM($C1000,$I972)&gt;AN$4,$T986/$I972,$T986-SUM($I1000:AM1000))))</f>
        <v>0</v>
      </c>
      <c r="AO1000" s="31">
        <f>IF($I972="n/a",0,IF(AO$4&lt;=$C1000,0,IF(SUM($C1000,$I972)&gt;AO$4,$T986/$I972,$T986-SUM($I1000:AN1000))))</f>
        <v>0</v>
      </c>
      <c r="AP1000" s="31">
        <f>IF($I972="n/a",0,IF(AP$4&lt;=$C1000,0,IF(SUM($C1000,$I972)&gt;AP$4,$T986/$I972,$T986-SUM($I1000:AO1000))))</f>
        <v>0</v>
      </c>
      <c r="AQ1000" s="31">
        <f>IF($I972="n/a",0,IF(AQ$4&lt;=$C1000,0,IF(SUM($C1000,$I972)&gt;AQ$4,$T986/$I972,$T986-SUM($I1000:AP1000))))</f>
        <v>0</v>
      </c>
      <c r="AR1000" s="31">
        <f>IF($I972="n/a",0,IF(AR$4&lt;=$C1000,0,IF(SUM($C1000,$I972)&gt;AR$4,$T986/$I972,$T986-SUM($I1000:AQ1000))))</f>
        <v>0</v>
      </c>
      <c r="AS1000" s="31">
        <f>IF($I972="n/a",0,IF(AS$4&lt;=$C1000,0,IF(SUM($C1000,$I972)&gt;AS$4,$T986/$I972,$T986-SUM($I1000:AR1000))))</f>
        <v>0</v>
      </c>
      <c r="AT1000" s="31">
        <f>IF($I972="n/a",0,IF(AT$4&lt;=$C1000,0,IF(SUM($C1000,$I972)&gt;AT$4,$T986/$I972,$T986-SUM($I1000:AS1000))))</f>
        <v>0</v>
      </c>
      <c r="AU1000" s="31">
        <f>IF($I972="n/a",0,IF(AU$4&lt;=$C1000,0,IF(SUM($C1000,$I972)&gt;AU$4,$T986/$I972,$T986-SUM($I1000:AT1000))))</f>
        <v>0</v>
      </c>
      <c r="AV1000" s="31">
        <f>IF($I972="n/a",0,IF(AV$4&lt;=$C1000,0,IF(SUM($C1000,$I972)&gt;AV$4,$T986/$I972,$T986-SUM($I1000:AU1000))))</f>
        <v>0</v>
      </c>
      <c r="AW1000" s="31">
        <f>IF($I972="n/a",0,IF(AW$4&lt;=$C1000,0,IF(SUM($C1000,$I972)&gt;AW$4,$T986/$I972,$T986-SUM($I1000:AV1000))))</f>
        <v>0</v>
      </c>
      <c r="AX1000" s="31">
        <f>IF($I972="n/a",0,IF(AX$4&lt;=$C1000,0,IF(SUM($C1000,$I972)&gt;AX$4,$T986/$I972,$T986-SUM($I1000:AW1000))))</f>
        <v>0</v>
      </c>
      <c r="AY1000" s="31">
        <f>IF($I972="n/a",0,IF(AY$4&lt;=$C1000,0,IF(SUM($C1000,$I972)&gt;AY$4,$T986/$I972,$T986-SUM($I1000:AX1000))))</f>
        <v>0</v>
      </c>
      <c r="AZ1000" s="31">
        <f>IF($I972="n/a",0,IF(AZ$4&lt;=$C1000,0,IF(SUM($C1000,$I972)&gt;AZ$4,$T986/$I972,$T986-SUM($I1000:AY1000))))</f>
        <v>0</v>
      </c>
      <c r="BA1000" s="31">
        <f>IF($I972="n/a",0,IF(BA$4&lt;=$C1000,0,IF(SUM($C1000,$I972)&gt;BA$4,$T986/$I972,$T986-SUM($I1000:AZ1000))))</f>
        <v>0</v>
      </c>
      <c r="BB1000" s="31">
        <f>IF($I972="n/a",0,IF(BB$4&lt;=$C1000,0,IF(SUM($C1000,$I972)&gt;BB$4,$T986/$I972,$T986-SUM($I1000:BA1000))))</f>
        <v>0</v>
      </c>
      <c r="BC1000" s="31">
        <f>IF($I972="n/a",0,IF(BC$4&lt;=$C1000,0,IF(SUM($C1000,$I972)&gt;BC$4,$T986/$I972,$T986-SUM($I1000:BB1000))))</f>
        <v>0</v>
      </c>
      <c r="BD1000" s="31">
        <f>IF($I972="n/a",0,IF(BD$4&lt;=$C1000,0,IF(SUM($C1000,$I972)&gt;BD$4,$T986/$I972,$T986-SUM($I1000:BC1000))))</f>
        <v>0</v>
      </c>
      <c r="BE1000" s="31">
        <f>IF($I972="n/a",0,IF(BE$4&lt;=$C1000,0,IF(SUM($C1000,$I972)&gt;BE$4,$T986/$I972,$T986-SUM($I1000:BD1000))))</f>
        <v>0</v>
      </c>
      <c r="BF1000" s="31">
        <f>IF($I972="n/a",0,IF(BF$4&lt;=$C1000,0,IF(SUM($C1000,$I972)&gt;BF$4,$T986/$I972,$T986-SUM($I1000:BE1000))))</f>
        <v>0</v>
      </c>
      <c r="BG1000" s="31">
        <f>IF($I972="n/a",0,IF(BG$4&lt;=$C1000,0,IF(SUM($C1000,$I972)&gt;BG$4,$T986/$I972,$T986-SUM($I1000:BF1000))))</f>
        <v>0</v>
      </c>
      <c r="BH1000" s="31">
        <f>IF($I972="n/a",0,IF(BH$4&lt;=$C1000,0,IF(SUM($C1000,$I972)&gt;BH$4,$T986/$I972,$T986-SUM($I1000:BG1000))))</f>
        <v>0</v>
      </c>
      <c r="BI1000" s="31">
        <f>IF($I972="n/a",0,IF(BI$4&lt;=$C1000,0,IF(SUM($C1000,$I972)&gt;BI$4,$T986/$I972,$T986-SUM($I1000:BH1000))))</f>
        <v>0</v>
      </c>
      <c r="BJ1000" s="31">
        <f>IF($I972="n/a",0,IF(BJ$4&lt;=$C1000,0,IF(SUM($C1000,$I972)&gt;BJ$4,$T986/$I972,$T986-SUM($I1000:BI1000))))</f>
        <v>0</v>
      </c>
      <c r="BK1000" s="31">
        <f>IF($I972="n/a",0,IF(BK$4&lt;=$C1000,0,IF(SUM($C1000,$I972)&gt;BK$4,$T986/$I972,$T986-SUM($I1000:BJ1000))))</f>
        <v>0</v>
      </c>
      <c r="BL1000" s="31">
        <f>IF($I972="n/a",0,IF(BL$4&lt;=$C1000,0,IF(SUM($C1000,$I972)&gt;BL$4,$T986/$I972,$T986-SUM($I1000:BK1000))))</f>
        <v>0</v>
      </c>
      <c r="BM1000" s="31">
        <f>IF($I972="n/a",0,IF(BM$4&lt;=$C1000,0,IF(SUM($C1000,$I972)&gt;BM$4,$T986/$I972,$T986-SUM($I1000:BL1000))))</f>
        <v>0</v>
      </c>
      <c r="BN1000" s="31">
        <f>IF($I972="n/a",0,IF(BN$4&lt;=$C1000,0,IF(SUM($C1000,$I972)&gt;BN$4,$T986/$I972,$T986-SUM($I1000:BM1000))))</f>
        <v>0</v>
      </c>
      <c r="BO1000" s="31">
        <f>IF($I972="n/a",0,IF(BO$4&lt;=$C1000,0,IF(SUM($C1000,$I972)&gt;BO$4,$T986/$I972,$T986-SUM($I1000:BN1000))))</f>
        <v>0</v>
      </c>
      <c r="BP1000" s="31">
        <f>IF($I972="n/a",0,IF(BP$4&lt;=$C1000,0,IF(SUM($C1000,$I972)&gt;BP$4,$T986/$I972,$T986-SUM($I1000:BO1000))))</f>
        <v>0</v>
      </c>
      <c r="BQ1000" s="31">
        <f>IF($I972="n/a",0,IF(BQ$4&lt;=$C1000,0,IF(SUM($C1000,$I972)&gt;BQ$4,$T986/$I972,$T986-SUM($I1000:BP1000))))</f>
        <v>0</v>
      </c>
      <c r="BR1000" s="31">
        <f>IF($I972="n/a",0,IF(BR$4&lt;=$C1000,0,IF(SUM($C1000,$I972)&gt;BR$4,$T986/$I972,$T986-SUM($I1000:BQ1000))))</f>
        <v>0</v>
      </c>
      <c r="BS1000" s="31">
        <f>IF($I972="n/a",0,IF(BS$4&lt;=$C1000,0,IF(SUM($C1000,$I972)&gt;BS$4,$T986/$I972,$T986-SUM($I1000:BR1000))))</f>
        <v>0</v>
      </c>
      <c r="BT1000" s="31">
        <f>IF($I972="n/a",0,IF(BT$4&lt;=$C1000,0,IF(SUM($C1000,$I972)&gt;BT$4,$T986/$I972,$T986-SUM($I1000:BS1000))))</f>
        <v>0</v>
      </c>
      <c r="BU1000" s="31">
        <f>IF($I972="n/a",0,IF(BU$4&lt;=$C1000,0,IF(SUM($C1000,$I972)&gt;BU$4,$T986/$I972,$T986-SUM($I1000:BT1000))))</f>
        <v>0</v>
      </c>
      <c r="BV1000" s="31">
        <f>IF($I972="n/a",0,IF(BV$4&lt;=$C1000,0,IF(SUM($C1000,$I972)&gt;BV$4,$T986/$I972,$T986-SUM($I1000:BU1000))))</f>
        <v>0</v>
      </c>
      <c r="BW1000" s="31">
        <f>IF($I972="n/a",0,IF(BW$4&lt;=$C1000,0,IF(SUM($C1000,$I972)&gt;BW$4,$T986/$I972,$T986-SUM($I1000:BV1000))))</f>
        <v>0</v>
      </c>
      <c r="BX1000" s="31">
        <f>IF($I972="n/a",0,IF(BX$4&lt;=$C1000,0,IF(SUM($C1000,$I972)&gt;BX$4,$T986/$I972,$T986-SUM($I1000:BW1000))))</f>
        <v>0</v>
      </c>
      <c r="BY1000" s="31">
        <f>IF($I972="n/a",0,IF(BY$4&lt;=$C1000,0,IF(SUM($C1000,$I972)&gt;BY$4,$T986/$I972,$T986-SUM($I1000:BX1000))))</f>
        <v>0</v>
      </c>
      <c r="BZ1000" s="31">
        <f>IF($I972="n/a",0,IF(BZ$4&lt;=$C1000,0,IF(SUM($C1000,$I972)&gt;BZ$4,$T986/$I972,$T986-SUM($I1000:BY1000))))</f>
        <v>0</v>
      </c>
      <c r="CA1000" s="31">
        <f>IF($I972="n/a",0,IF(CA$4&lt;=$C1000,0,IF(SUM($C1000,$I972)&gt;CA$4,$T986/$I972,$T986-SUM($I1000:BZ1000))))</f>
        <v>0</v>
      </c>
      <c r="CB1000" s="31">
        <f>IF($I972="n/a",0,IF(CB$4&lt;=$C1000,0,IF(SUM($C1000,$I972)&gt;CB$4,$T986/$I972,$T986-SUM($I1000:CA1000))))</f>
        <v>0</v>
      </c>
      <c r="CC1000" s="31">
        <f>IF($I972="n/a",0,IF(CC$4&lt;=$C1000,0,IF(SUM($C1000,$I972)&gt;CC$4,$T986/$I972,$T986-SUM($I1000:CB1000))))</f>
        <v>0</v>
      </c>
      <c r="CD1000" s="31">
        <f>IF($I972="n/a",0,IF(CD$4&lt;=$C1000,0,IF(SUM($C1000,$I972)&gt;CD$4,$T986/$I972,$T986-SUM($I1000:CC1000))))</f>
        <v>0</v>
      </c>
      <c r="CE1000" s="31">
        <f>IF($I972="n/a",0,IF(CE$4&lt;=$C1000,0,IF(SUM($C1000,$I972)&gt;CE$4,$T986/$I972,$T986-SUM($I1000:CD1000))))</f>
        <v>0</v>
      </c>
      <c r="CF1000" s="31">
        <f>IF($I972="n/a",0,IF(CF$4&lt;=$C1000,0,IF(SUM($C1000,$I972)&gt;CF$4,$T986/$I972,$T986-SUM($I1000:CE1000))))</f>
        <v>0</v>
      </c>
    </row>
    <row r="1001" spans="1:84" s="153" customFormat="1" ht="12.75" customHeight="1">
      <c r="A1001"/>
      <c r="C1001" s="197">
        <v>2027</v>
      </c>
      <c r="D1001" s="21" t="s">
        <v>56</v>
      </c>
      <c r="E1001" s="21" t="s">
        <v>185</v>
      </c>
      <c r="I1001" s="31"/>
      <c r="J1001" s="31">
        <f>IF($I972="n/a",0,IF(J$4&lt;=$C1001,0,IF(SUM($C1001,$I972)&gt;J$4,$U986/$I972,$U986-SUM($I1001:I1001))))</f>
        <v>0</v>
      </c>
      <c r="K1001" s="31">
        <f>IF($I972="n/a",0,IF(K$4&lt;=$C1001,0,IF(SUM($C1001,$I972)&gt;K$4,$U986/$I972,$U986-SUM($I1001:J1001))))</f>
        <v>0</v>
      </c>
      <c r="L1001" s="31">
        <f>IF($I972="n/a",0,IF(L$4&lt;=$C1001,0,IF(SUM($C1001,$I972)&gt;L$4,$U986/$I972,$U986-SUM($I1001:K1001))))</f>
        <v>0</v>
      </c>
      <c r="M1001" s="31">
        <f>IF($I972="n/a",0,IF(M$4&lt;=$C1001,0,IF(SUM($C1001,$I972)&gt;M$4,$U986/$I972,$U986-SUM($I1001:L1001))))</f>
        <v>0</v>
      </c>
      <c r="N1001" s="31">
        <f>IF($I972="n/a",0,IF(N$4&lt;=$C1001,0,IF(SUM($C1001,$I972)&gt;N$4,$U986/$I972,$U986-SUM($I1001:M1001))))</f>
        <v>0</v>
      </c>
      <c r="O1001" s="31">
        <f>IF($I972="n/a",0,IF(O$4&lt;=$C1001,0,IF(SUM($C1001,$I972)&gt;O$4,$U986/$I972,$U986-SUM($I1001:N1001))))</f>
        <v>0</v>
      </c>
      <c r="P1001" s="31">
        <f>IF($I972="n/a",0,IF(P$4&lt;=$C1001,0,IF(SUM($C1001,$I972)&gt;P$4,$U986/$I972,$U986-SUM($I1001:O1001))))</f>
        <v>0</v>
      </c>
      <c r="Q1001" s="31">
        <f>IF($I972="n/a",0,IF(Q$4&lt;=$C1001,0,IF(SUM($C1001,$I972)&gt;Q$4,$U986/$I972,$U986-SUM($I1001:P1001))))</f>
        <v>0</v>
      </c>
      <c r="R1001" s="31">
        <f>IF($I972="n/a",0,IF(R$4&lt;=$C1001,0,IF(SUM($C1001,$I972)&gt;R$4,$U986/$I972,$U986-SUM($I1001:Q1001))))</f>
        <v>0</v>
      </c>
      <c r="S1001" s="31">
        <f>IF($I972="n/a",0,IF(S$4&lt;=$C1001,0,IF(SUM($C1001,$I972)&gt;S$4,$U986/$I972,$U986-SUM($I1001:R1001))))</f>
        <v>0</v>
      </c>
      <c r="T1001" s="31">
        <f>IF($I972="n/a",0,IF(T$4&lt;=$C1001,0,IF(SUM($C1001,$I972)&gt;T$4,$U986/$I972,$U986-SUM($I1001:S1001))))</f>
        <v>0</v>
      </c>
      <c r="U1001" s="31">
        <f>IF($I972="n/a",0,IF(U$4&lt;=$C1001,0,IF(SUM($C1001,$I972)&gt;U$4,$U986/$I972,$U986-SUM($I1001:T1001))))</f>
        <v>0</v>
      </c>
      <c r="V1001" s="31">
        <f>IF($I972="n/a",0,IF(V$4&lt;=$C1001,0,IF(SUM($C1001,$I972)&gt;V$4,$U986/$I972,$U986-SUM($I1001:U1001))))</f>
        <v>0</v>
      </c>
      <c r="W1001" s="31">
        <f>IF($I972="n/a",0,IF(W$4&lt;=$C1001,0,IF(SUM($C1001,$I972)&gt;W$4,$U986/$I972,$U986-SUM($I1001:V1001))))</f>
        <v>0</v>
      </c>
      <c r="X1001" s="31">
        <f>IF($I972="n/a",0,IF(X$4&lt;=$C1001,0,IF(SUM($C1001,$I972)&gt;X$4,$U986/$I972,$U986-SUM($I1001:W1001))))</f>
        <v>0</v>
      </c>
      <c r="Y1001" s="31">
        <f>IF($I972="n/a",0,IF(Y$4&lt;=$C1001,0,IF(SUM($C1001,$I972)&gt;Y$4,$U986/$I972,$U986-SUM($I1001:X1001))))</f>
        <v>0</v>
      </c>
      <c r="Z1001" s="31">
        <f>IF($I972="n/a",0,IF(Z$4&lt;=$C1001,0,IF(SUM($C1001,$I972)&gt;Z$4,$U986/$I972,$U986-SUM($I1001:Y1001))))</f>
        <v>0</v>
      </c>
      <c r="AA1001" s="31">
        <f>IF($I972="n/a",0,IF(AA$4&lt;=$C1001,0,IF(SUM($C1001,$I972)&gt;AA$4,$U986/$I972,$U986-SUM($I1001:Z1001))))</f>
        <v>0</v>
      </c>
      <c r="AB1001" s="31">
        <f>IF($I972="n/a",0,IF(AB$4&lt;=$C1001,0,IF(SUM($C1001,$I972)&gt;AB$4,$U986/$I972,$U986-SUM($I1001:AA1001))))</f>
        <v>0</v>
      </c>
      <c r="AC1001" s="31">
        <f>IF($I972="n/a",0,IF(AC$4&lt;=$C1001,0,IF(SUM($C1001,$I972)&gt;AC$4,$U986/$I972,$U986-SUM($I1001:AB1001))))</f>
        <v>0</v>
      </c>
      <c r="AD1001" s="31">
        <f>IF($I972="n/a",0,IF(AD$4&lt;=$C1001,0,IF(SUM($C1001,$I972)&gt;AD$4,$U986/$I972,$U986-SUM($I1001:AC1001))))</f>
        <v>0</v>
      </c>
      <c r="AE1001" s="31">
        <f>IF($I972="n/a",0,IF(AE$4&lt;=$C1001,0,IF(SUM($C1001,$I972)&gt;AE$4,$U986/$I972,$U986-SUM($I1001:AD1001))))</f>
        <v>0</v>
      </c>
      <c r="AF1001" s="31">
        <f>IF($I972="n/a",0,IF(AF$4&lt;=$C1001,0,IF(SUM($C1001,$I972)&gt;AF$4,$U986/$I972,$U986-SUM($I1001:AE1001))))</f>
        <v>0</v>
      </c>
      <c r="AG1001" s="31">
        <f>IF($I972="n/a",0,IF(AG$4&lt;=$C1001,0,IF(SUM($C1001,$I972)&gt;AG$4,$U986/$I972,$U986-SUM($I1001:AF1001))))</f>
        <v>0</v>
      </c>
      <c r="AH1001" s="31">
        <f>IF($I972="n/a",0,IF(AH$4&lt;=$C1001,0,IF(SUM($C1001,$I972)&gt;AH$4,$U986/$I972,$U986-SUM($I1001:AG1001))))</f>
        <v>0</v>
      </c>
      <c r="AI1001" s="31">
        <f>IF($I972="n/a",0,IF(AI$4&lt;=$C1001,0,IF(SUM($C1001,$I972)&gt;AI$4,$U986/$I972,$U986-SUM($I1001:AH1001))))</f>
        <v>0</v>
      </c>
      <c r="AJ1001" s="31">
        <f>IF($I972="n/a",0,IF(AJ$4&lt;=$C1001,0,IF(SUM($C1001,$I972)&gt;AJ$4,$U986/$I972,$U986-SUM($I1001:AI1001))))</f>
        <v>0</v>
      </c>
      <c r="AK1001" s="31">
        <f>IF($I972="n/a",0,IF(AK$4&lt;=$C1001,0,IF(SUM($C1001,$I972)&gt;AK$4,$U986/$I972,$U986-SUM($I1001:AJ1001))))</f>
        <v>0</v>
      </c>
      <c r="AL1001" s="31">
        <f>IF($I972="n/a",0,IF(AL$4&lt;=$C1001,0,IF(SUM($C1001,$I972)&gt;AL$4,$U986/$I972,$U986-SUM($I1001:AK1001))))</f>
        <v>0</v>
      </c>
      <c r="AM1001" s="31">
        <f>IF($I972="n/a",0,IF(AM$4&lt;=$C1001,0,IF(SUM($C1001,$I972)&gt;AM$4,$U986/$I972,$U986-SUM($I1001:AL1001))))</f>
        <v>0</v>
      </c>
      <c r="AN1001" s="31">
        <f>IF($I972="n/a",0,IF(AN$4&lt;=$C1001,0,IF(SUM($C1001,$I972)&gt;AN$4,$U986/$I972,$U986-SUM($I1001:AM1001))))</f>
        <v>0</v>
      </c>
      <c r="AO1001" s="31">
        <f>IF($I972="n/a",0,IF(AO$4&lt;=$C1001,0,IF(SUM($C1001,$I972)&gt;AO$4,$U986/$I972,$U986-SUM($I1001:AN1001))))</f>
        <v>0</v>
      </c>
      <c r="AP1001" s="31">
        <f>IF($I972="n/a",0,IF(AP$4&lt;=$C1001,0,IF(SUM($C1001,$I972)&gt;AP$4,$U986/$I972,$U986-SUM($I1001:AO1001))))</f>
        <v>0</v>
      </c>
      <c r="AQ1001" s="31">
        <f>IF($I972="n/a",0,IF(AQ$4&lt;=$C1001,0,IF(SUM($C1001,$I972)&gt;AQ$4,$U986/$I972,$U986-SUM($I1001:AP1001))))</f>
        <v>0</v>
      </c>
      <c r="AR1001" s="31">
        <f>IF($I972="n/a",0,IF(AR$4&lt;=$C1001,0,IF(SUM($C1001,$I972)&gt;AR$4,$U986/$I972,$U986-SUM($I1001:AQ1001))))</f>
        <v>0</v>
      </c>
      <c r="AS1001" s="31">
        <f>IF($I972="n/a",0,IF(AS$4&lt;=$C1001,0,IF(SUM($C1001,$I972)&gt;AS$4,$U986/$I972,$U986-SUM($I1001:AR1001))))</f>
        <v>0</v>
      </c>
      <c r="AT1001" s="31">
        <f>IF($I972="n/a",0,IF(AT$4&lt;=$C1001,0,IF(SUM($C1001,$I972)&gt;AT$4,$U986/$I972,$U986-SUM($I1001:AS1001))))</f>
        <v>0</v>
      </c>
      <c r="AU1001" s="31">
        <f>IF($I972="n/a",0,IF(AU$4&lt;=$C1001,0,IF(SUM($C1001,$I972)&gt;AU$4,$U986/$I972,$U986-SUM($I1001:AT1001))))</f>
        <v>0</v>
      </c>
      <c r="AV1001" s="31">
        <f>IF($I972="n/a",0,IF(AV$4&lt;=$C1001,0,IF(SUM($C1001,$I972)&gt;AV$4,$U986/$I972,$U986-SUM($I1001:AU1001))))</f>
        <v>0</v>
      </c>
      <c r="AW1001" s="31">
        <f>IF($I972="n/a",0,IF(AW$4&lt;=$C1001,0,IF(SUM($C1001,$I972)&gt;AW$4,$U986/$I972,$U986-SUM($I1001:AV1001))))</f>
        <v>0</v>
      </c>
      <c r="AX1001" s="31">
        <f>IF($I972="n/a",0,IF(AX$4&lt;=$C1001,0,IF(SUM($C1001,$I972)&gt;AX$4,$U986/$I972,$U986-SUM($I1001:AW1001))))</f>
        <v>0</v>
      </c>
      <c r="AY1001" s="31">
        <f>IF($I972="n/a",0,IF(AY$4&lt;=$C1001,0,IF(SUM($C1001,$I972)&gt;AY$4,$U986/$I972,$U986-SUM($I1001:AX1001))))</f>
        <v>0</v>
      </c>
      <c r="AZ1001" s="31">
        <f>IF($I972="n/a",0,IF(AZ$4&lt;=$C1001,0,IF(SUM($C1001,$I972)&gt;AZ$4,$U986/$I972,$U986-SUM($I1001:AY1001))))</f>
        <v>0</v>
      </c>
      <c r="BA1001" s="31">
        <f>IF($I972="n/a",0,IF(BA$4&lt;=$C1001,0,IF(SUM($C1001,$I972)&gt;BA$4,$U986/$I972,$U986-SUM($I1001:AZ1001))))</f>
        <v>0</v>
      </c>
      <c r="BB1001" s="31">
        <f>IF($I972="n/a",0,IF(BB$4&lt;=$C1001,0,IF(SUM($C1001,$I972)&gt;BB$4,$U986/$I972,$U986-SUM($I1001:BA1001))))</f>
        <v>0</v>
      </c>
      <c r="BC1001" s="31">
        <f>IF($I972="n/a",0,IF(BC$4&lt;=$C1001,0,IF(SUM($C1001,$I972)&gt;BC$4,$U986/$I972,$U986-SUM($I1001:BB1001))))</f>
        <v>0</v>
      </c>
      <c r="BD1001" s="31">
        <f>IF($I972="n/a",0,IF(BD$4&lt;=$C1001,0,IF(SUM($C1001,$I972)&gt;BD$4,$U986/$I972,$U986-SUM($I1001:BC1001))))</f>
        <v>0</v>
      </c>
      <c r="BE1001" s="31">
        <f>IF($I972="n/a",0,IF(BE$4&lt;=$C1001,0,IF(SUM($C1001,$I972)&gt;BE$4,$U986/$I972,$U986-SUM($I1001:BD1001))))</f>
        <v>0</v>
      </c>
      <c r="BF1001" s="31">
        <f>IF($I972="n/a",0,IF(BF$4&lt;=$C1001,0,IF(SUM($C1001,$I972)&gt;BF$4,$U986/$I972,$U986-SUM($I1001:BE1001))))</f>
        <v>0</v>
      </c>
      <c r="BG1001" s="31">
        <f>IF($I972="n/a",0,IF(BG$4&lt;=$C1001,0,IF(SUM($C1001,$I972)&gt;BG$4,$U986/$I972,$U986-SUM($I1001:BF1001))))</f>
        <v>0</v>
      </c>
      <c r="BH1001" s="31">
        <f>IF($I972="n/a",0,IF(BH$4&lt;=$C1001,0,IF(SUM($C1001,$I972)&gt;BH$4,$U986/$I972,$U986-SUM($I1001:BG1001))))</f>
        <v>0</v>
      </c>
      <c r="BI1001" s="31">
        <f>IF($I972="n/a",0,IF(BI$4&lt;=$C1001,0,IF(SUM($C1001,$I972)&gt;BI$4,$U986/$I972,$U986-SUM($I1001:BH1001))))</f>
        <v>0</v>
      </c>
      <c r="BJ1001" s="31">
        <f>IF($I972="n/a",0,IF(BJ$4&lt;=$C1001,0,IF(SUM($C1001,$I972)&gt;BJ$4,$U986/$I972,$U986-SUM($I1001:BI1001))))</f>
        <v>0</v>
      </c>
      <c r="BK1001" s="31">
        <f>IF($I972="n/a",0,IF(BK$4&lt;=$C1001,0,IF(SUM($C1001,$I972)&gt;BK$4,$U986/$I972,$U986-SUM($I1001:BJ1001))))</f>
        <v>0</v>
      </c>
      <c r="BL1001" s="31">
        <f>IF($I972="n/a",0,IF(BL$4&lt;=$C1001,0,IF(SUM($C1001,$I972)&gt;BL$4,$U986/$I972,$U986-SUM($I1001:BK1001))))</f>
        <v>0</v>
      </c>
      <c r="BM1001" s="31">
        <f>IF($I972="n/a",0,IF(BM$4&lt;=$C1001,0,IF(SUM($C1001,$I972)&gt;BM$4,$U986/$I972,$U986-SUM($I1001:BL1001))))</f>
        <v>0</v>
      </c>
      <c r="BN1001" s="31">
        <f>IF($I972="n/a",0,IF(BN$4&lt;=$C1001,0,IF(SUM($C1001,$I972)&gt;BN$4,$U986/$I972,$U986-SUM($I1001:BM1001))))</f>
        <v>0</v>
      </c>
      <c r="BO1001" s="31">
        <f>IF($I972="n/a",0,IF(BO$4&lt;=$C1001,0,IF(SUM($C1001,$I972)&gt;BO$4,$U986/$I972,$U986-SUM($I1001:BN1001))))</f>
        <v>0</v>
      </c>
      <c r="BP1001" s="31">
        <f>IF($I972="n/a",0,IF(BP$4&lt;=$C1001,0,IF(SUM($C1001,$I972)&gt;BP$4,$U986/$I972,$U986-SUM($I1001:BO1001))))</f>
        <v>0</v>
      </c>
      <c r="BQ1001" s="31">
        <f>IF($I972="n/a",0,IF(BQ$4&lt;=$C1001,0,IF(SUM($C1001,$I972)&gt;BQ$4,$U986/$I972,$U986-SUM($I1001:BP1001))))</f>
        <v>0</v>
      </c>
      <c r="BR1001" s="31">
        <f>IF($I972="n/a",0,IF(BR$4&lt;=$C1001,0,IF(SUM($C1001,$I972)&gt;BR$4,$U986/$I972,$U986-SUM($I1001:BQ1001))))</f>
        <v>0</v>
      </c>
      <c r="BS1001" s="31">
        <f>IF($I972="n/a",0,IF(BS$4&lt;=$C1001,0,IF(SUM($C1001,$I972)&gt;BS$4,$U986/$I972,$U986-SUM($I1001:BR1001))))</f>
        <v>0</v>
      </c>
      <c r="BT1001" s="31">
        <f>IF($I972="n/a",0,IF(BT$4&lt;=$C1001,0,IF(SUM($C1001,$I972)&gt;BT$4,$U986/$I972,$U986-SUM($I1001:BS1001))))</f>
        <v>0</v>
      </c>
      <c r="BU1001" s="31">
        <f>IF($I972="n/a",0,IF(BU$4&lt;=$C1001,0,IF(SUM($C1001,$I972)&gt;BU$4,$U986/$I972,$U986-SUM($I1001:BT1001))))</f>
        <v>0</v>
      </c>
      <c r="BV1001" s="31">
        <f>IF($I972="n/a",0,IF(BV$4&lt;=$C1001,0,IF(SUM($C1001,$I972)&gt;BV$4,$U986/$I972,$U986-SUM($I1001:BU1001))))</f>
        <v>0</v>
      </c>
      <c r="BW1001" s="31">
        <f>IF($I972="n/a",0,IF(BW$4&lt;=$C1001,0,IF(SUM($C1001,$I972)&gt;BW$4,$U986/$I972,$U986-SUM($I1001:BV1001))))</f>
        <v>0</v>
      </c>
      <c r="BX1001" s="31">
        <f>IF($I972="n/a",0,IF(BX$4&lt;=$C1001,0,IF(SUM($C1001,$I972)&gt;BX$4,$U986/$I972,$U986-SUM($I1001:BW1001))))</f>
        <v>0</v>
      </c>
      <c r="BY1001" s="31">
        <f>IF($I972="n/a",0,IF(BY$4&lt;=$C1001,0,IF(SUM($C1001,$I972)&gt;BY$4,$U986/$I972,$U986-SUM($I1001:BX1001))))</f>
        <v>0</v>
      </c>
      <c r="BZ1001" s="31">
        <f>IF($I972="n/a",0,IF(BZ$4&lt;=$C1001,0,IF(SUM($C1001,$I972)&gt;BZ$4,$U986/$I972,$U986-SUM($I1001:BY1001))))</f>
        <v>0</v>
      </c>
      <c r="CA1001" s="31">
        <f>IF($I972="n/a",0,IF(CA$4&lt;=$C1001,0,IF(SUM($C1001,$I972)&gt;CA$4,$U986/$I972,$U986-SUM($I1001:BZ1001))))</f>
        <v>0</v>
      </c>
      <c r="CB1001" s="31">
        <f>IF($I972="n/a",0,IF(CB$4&lt;=$C1001,0,IF(SUM($C1001,$I972)&gt;CB$4,$U986/$I972,$U986-SUM($I1001:CA1001))))</f>
        <v>0</v>
      </c>
      <c r="CC1001" s="31">
        <f>IF($I972="n/a",0,IF(CC$4&lt;=$C1001,0,IF(SUM($C1001,$I972)&gt;CC$4,$U986/$I972,$U986-SUM($I1001:CB1001))))</f>
        <v>0</v>
      </c>
      <c r="CD1001" s="31">
        <f>IF($I972="n/a",0,IF(CD$4&lt;=$C1001,0,IF(SUM($C1001,$I972)&gt;CD$4,$U986/$I972,$U986-SUM($I1001:CC1001))))</f>
        <v>0</v>
      </c>
      <c r="CE1001" s="31">
        <f>IF($I972="n/a",0,IF(CE$4&lt;=$C1001,0,IF(SUM($C1001,$I972)&gt;CE$4,$U986/$I972,$U986-SUM($I1001:CD1001))))</f>
        <v>0</v>
      </c>
      <c r="CF1001" s="31">
        <f>IF($I972="n/a",0,IF(CF$4&lt;=$C1001,0,IF(SUM($C1001,$I972)&gt;CF$4,$U986/$I972,$U986-SUM($I1001:CE1001))))</f>
        <v>0</v>
      </c>
    </row>
    <row r="1002" spans="1:84" s="153" customFormat="1" ht="12.75" customHeight="1">
      <c r="A1002"/>
      <c r="C1002" s="197">
        <v>2028</v>
      </c>
      <c r="D1002" s="21" t="s">
        <v>57</v>
      </c>
      <c r="E1002" s="21" t="s">
        <v>185</v>
      </c>
      <c r="I1002" s="31"/>
      <c r="J1002" s="31">
        <f>IF($I972="n/a",0,IF(J$4&lt;=$C1002,0,IF(SUM($C1002,$I972)&gt;J$4,$V986/$I972,$V986-SUM($I1002:I1002))))</f>
        <v>0</v>
      </c>
      <c r="K1002" s="31">
        <f>IF($I972="n/a",0,IF(K$4&lt;=$C1002,0,IF(SUM($C1002,$I972)&gt;K$4,$V986/$I972,$V986-SUM($I1002:J1002))))</f>
        <v>0</v>
      </c>
      <c r="L1002" s="31">
        <f>IF($I972="n/a",0,IF(L$4&lt;=$C1002,0,IF(SUM($C1002,$I972)&gt;L$4,$V986/$I972,$V986-SUM($I1002:K1002))))</f>
        <v>0</v>
      </c>
      <c r="M1002" s="31">
        <f>IF($I972="n/a",0,IF(M$4&lt;=$C1002,0,IF(SUM($C1002,$I972)&gt;M$4,$V986/$I972,$V986-SUM($I1002:L1002))))</f>
        <v>0</v>
      </c>
      <c r="N1002" s="31">
        <f>IF($I972="n/a",0,IF(N$4&lt;=$C1002,0,IF(SUM($C1002,$I972)&gt;N$4,$V986/$I972,$V986-SUM($I1002:M1002))))</f>
        <v>0</v>
      </c>
      <c r="O1002" s="31">
        <f>IF($I972="n/a",0,IF(O$4&lt;=$C1002,0,IF(SUM($C1002,$I972)&gt;O$4,$V986/$I972,$V986-SUM($I1002:N1002))))</f>
        <v>0</v>
      </c>
      <c r="P1002" s="31">
        <f>IF($I972="n/a",0,IF(P$4&lt;=$C1002,0,IF(SUM($C1002,$I972)&gt;P$4,$V986/$I972,$V986-SUM($I1002:O1002))))</f>
        <v>0</v>
      </c>
      <c r="Q1002" s="31">
        <f>IF($I972="n/a",0,IF(Q$4&lt;=$C1002,0,IF(SUM($C1002,$I972)&gt;Q$4,$V986/$I972,$V986-SUM($I1002:P1002))))</f>
        <v>0</v>
      </c>
      <c r="R1002" s="31">
        <f>IF($I972="n/a",0,IF(R$4&lt;=$C1002,0,IF(SUM($C1002,$I972)&gt;R$4,$V986/$I972,$V986-SUM($I1002:Q1002))))</f>
        <v>0</v>
      </c>
      <c r="S1002" s="31">
        <f>IF($I972="n/a",0,IF(S$4&lt;=$C1002,0,IF(SUM($C1002,$I972)&gt;S$4,$V986/$I972,$V986-SUM($I1002:R1002))))</f>
        <v>0</v>
      </c>
      <c r="T1002" s="31">
        <f>IF($I972="n/a",0,IF(T$4&lt;=$C1002,0,IF(SUM($C1002,$I972)&gt;T$4,$V986/$I972,$V986-SUM($I1002:S1002))))</f>
        <v>0</v>
      </c>
      <c r="U1002" s="31">
        <f>IF($I972="n/a",0,IF(U$4&lt;=$C1002,0,IF(SUM($C1002,$I972)&gt;U$4,$V986/$I972,$V986-SUM($I1002:T1002))))</f>
        <v>0</v>
      </c>
      <c r="V1002" s="31">
        <f>IF($I972="n/a",0,IF(V$4&lt;=$C1002,0,IF(SUM($C1002,$I972)&gt;V$4,$V986/$I972,$V986-SUM($I1002:U1002))))</f>
        <v>0</v>
      </c>
      <c r="W1002" s="31">
        <f>IF($I972="n/a",0,IF(W$4&lt;=$C1002,0,IF(SUM($C1002,$I972)&gt;W$4,$V986/$I972,$V986-SUM($I1002:V1002))))</f>
        <v>0</v>
      </c>
      <c r="X1002" s="31">
        <f>IF($I972="n/a",0,IF(X$4&lt;=$C1002,0,IF(SUM($C1002,$I972)&gt;X$4,$V986/$I972,$V986-SUM($I1002:W1002))))</f>
        <v>0</v>
      </c>
      <c r="Y1002" s="31">
        <f>IF($I972="n/a",0,IF(Y$4&lt;=$C1002,0,IF(SUM($C1002,$I972)&gt;Y$4,$V986/$I972,$V986-SUM($I1002:X1002))))</f>
        <v>0</v>
      </c>
      <c r="Z1002" s="31">
        <f>IF($I972="n/a",0,IF(Z$4&lt;=$C1002,0,IF(SUM($C1002,$I972)&gt;Z$4,$V986/$I972,$V986-SUM($I1002:Y1002))))</f>
        <v>0</v>
      </c>
      <c r="AA1002" s="31">
        <f>IF($I972="n/a",0,IF(AA$4&lt;=$C1002,0,IF(SUM($C1002,$I972)&gt;AA$4,$V986/$I972,$V986-SUM($I1002:Z1002))))</f>
        <v>0</v>
      </c>
      <c r="AB1002" s="31">
        <f>IF($I972="n/a",0,IF(AB$4&lt;=$C1002,0,IF(SUM($C1002,$I972)&gt;AB$4,$V986/$I972,$V986-SUM($I1002:AA1002))))</f>
        <v>0</v>
      </c>
      <c r="AC1002" s="31">
        <f>IF($I972="n/a",0,IF(AC$4&lt;=$C1002,0,IF(SUM($C1002,$I972)&gt;AC$4,$V986/$I972,$V986-SUM($I1002:AB1002))))</f>
        <v>0</v>
      </c>
      <c r="AD1002" s="31">
        <f>IF($I972="n/a",0,IF(AD$4&lt;=$C1002,0,IF(SUM($C1002,$I972)&gt;AD$4,$V986/$I972,$V986-SUM($I1002:AC1002))))</f>
        <v>0</v>
      </c>
      <c r="AE1002" s="31">
        <f>IF($I972="n/a",0,IF(AE$4&lt;=$C1002,0,IF(SUM($C1002,$I972)&gt;AE$4,$V986/$I972,$V986-SUM($I1002:AD1002))))</f>
        <v>0</v>
      </c>
      <c r="AF1002" s="31">
        <f>IF($I972="n/a",0,IF(AF$4&lt;=$C1002,0,IF(SUM($C1002,$I972)&gt;AF$4,$V986/$I972,$V986-SUM($I1002:AE1002))))</f>
        <v>0</v>
      </c>
      <c r="AG1002" s="31">
        <f>IF($I972="n/a",0,IF(AG$4&lt;=$C1002,0,IF(SUM($C1002,$I972)&gt;AG$4,$V986/$I972,$V986-SUM($I1002:AF1002))))</f>
        <v>0</v>
      </c>
      <c r="AH1002" s="31">
        <f>IF($I972="n/a",0,IF(AH$4&lt;=$C1002,0,IF(SUM($C1002,$I972)&gt;AH$4,$V986/$I972,$V986-SUM($I1002:AG1002))))</f>
        <v>0</v>
      </c>
      <c r="AI1002" s="31">
        <f>IF($I972="n/a",0,IF(AI$4&lt;=$C1002,0,IF(SUM($C1002,$I972)&gt;AI$4,$V986/$I972,$V986-SUM($I1002:AH1002))))</f>
        <v>0</v>
      </c>
      <c r="AJ1002" s="31">
        <f>IF($I972="n/a",0,IF(AJ$4&lt;=$C1002,0,IF(SUM($C1002,$I972)&gt;AJ$4,$V986/$I972,$V986-SUM($I1002:AI1002))))</f>
        <v>0</v>
      </c>
      <c r="AK1002" s="31">
        <f>IF($I972="n/a",0,IF(AK$4&lt;=$C1002,0,IF(SUM($C1002,$I972)&gt;AK$4,$V986/$I972,$V986-SUM($I1002:AJ1002))))</f>
        <v>0</v>
      </c>
      <c r="AL1002" s="31">
        <f>IF($I972="n/a",0,IF(AL$4&lt;=$C1002,0,IF(SUM($C1002,$I972)&gt;AL$4,$V986/$I972,$V986-SUM($I1002:AK1002))))</f>
        <v>0</v>
      </c>
      <c r="AM1002" s="31">
        <f>IF($I972="n/a",0,IF(AM$4&lt;=$C1002,0,IF(SUM($C1002,$I972)&gt;AM$4,$V986/$I972,$V986-SUM($I1002:AL1002))))</f>
        <v>0</v>
      </c>
      <c r="AN1002" s="31">
        <f>IF($I972="n/a",0,IF(AN$4&lt;=$C1002,0,IF(SUM($C1002,$I972)&gt;AN$4,$V986/$I972,$V986-SUM($I1002:AM1002))))</f>
        <v>0</v>
      </c>
      <c r="AO1002" s="31">
        <f>IF($I972="n/a",0,IF(AO$4&lt;=$C1002,0,IF(SUM($C1002,$I972)&gt;AO$4,$V986/$I972,$V986-SUM($I1002:AN1002))))</f>
        <v>0</v>
      </c>
      <c r="AP1002" s="31">
        <f>IF($I972="n/a",0,IF(AP$4&lt;=$C1002,0,IF(SUM($C1002,$I972)&gt;AP$4,$V986/$I972,$V986-SUM($I1002:AO1002))))</f>
        <v>0</v>
      </c>
      <c r="AQ1002" s="31">
        <f>IF($I972="n/a",0,IF(AQ$4&lt;=$C1002,0,IF(SUM($C1002,$I972)&gt;AQ$4,$V986/$I972,$V986-SUM($I1002:AP1002))))</f>
        <v>0</v>
      </c>
      <c r="AR1002" s="31">
        <f>IF($I972="n/a",0,IF(AR$4&lt;=$C1002,0,IF(SUM($C1002,$I972)&gt;AR$4,$V986/$I972,$V986-SUM($I1002:AQ1002))))</f>
        <v>0</v>
      </c>
      <c r="AS1002" s="31">
        <f>IF($I972="n/a",0,IF(AS$4&lt;=$C1002,0,IF(SUM($C1002,$I972)&gt;AS$4,$V986/$I972,$V986-SUM($I1002:AR1002))))</f>
        <v>0</v>
      </c>
      <c r="AT1002" s="31">
        <f>IF($I972="n/a",0,IF(AT$4&lt;=$C1002,0,IF(SUM($C1002,$I972)&gt;AT$4,$V986/$I972,$V986-SUM($I1002:AS1002))))</f>
        <v>0</v>
      </c>
      <c r="AU1002" s="31">
        <f>IF($I972="n/a",0,IF(AU$4&lt;=$C1002,0,IF(SUM($C1002,$I972)&gt;AU$4,$V986/$I972,$V986-SUM($I1002:AT1002))))</f>
        <v>0</v>
      </c>
      <c r="AV1002" s="31">
        <f>IF($I972="n/a",0,IF(AV$4&lt;=$C1002,0,IF(SUM($C1002,$I972)&gt;AV$4,$V986/$I972,$V986-SUM($I1002:AU1002))))</f>
        <v>0</v>
      </c>
      <c r="AW1002" s="31">
        <f>IF($I972="n/a",0,IF(AW$4&lt;=$C1002,0,IF(SUM($C1002,$I972)&gt;AW$4,$V986/$I972,$V986-SUM($I1002:AV1002))))</f>
        <v>0</v>
      </c>
      <c r="AX1002" s="31">
        <f>IF($I972="n/a",0,IF(AX$4&lt;=$C1002,0,IF(SUM($C1002,$I972)&gt;AX$4,$V986/$I972,$V986-SUM($I1002:AW1002))))</f>
        <v>0</v>
      </c>
      <c r="AY1002" s="31">
        <f>IF($I972="n/a",0,IF(AY$4&lt;=$C1002,0,IF(SUM($C1002,$I972)&gt;AY$4,$V986/$I972,$V986-SUM($I1002:AX1002))))</f>
        <v>0</v>
      </c>
      <c r="AZ1002" s="31">
        <f>IF($I972="n/a",0,IF(AZ$4&lt;=$C1002,0,IF(SUM($C1002,$I972)&gt;AZ$4,$V986/$I972,$V986-SUM($I1002:AY1002))))</f>
        <v>0</v>
      </c>
      <c r="BA1002" s="31">
        <f>IF($I972="n/a",0,IF(BA$4&lt;=$C1002,0,IF(SUM($C1002,$I972)&gt;BA$4,$V986/$I972,$V986-SUM($I1002:AZ1002))))</f>
        <v>0</v>
      </c>
      <c r="BB1002" s="31">
        <f>IF($I972="n/a",0,IF(BB$4&lt;=$C1002,0,IF(SUM($C1002,$I972)&gt;BB$4,$V986/$I972,$V986-SUM($I1002:BA1002))))</f>
        <v>0</v>
      </c>
      <c r="BC1002" s="31">
        <f>IF($I972="n/a",0,IF(BC$4&lt;=$C1002,0,IF(SUM($C1002,$I972)&gt;BC$4,$V986/$I972,$V986-SUM($I1002:BB1002))))</f>
        <v>0</v>
      </c>
      <c r="BD1002" s="31">
        <f>IF($I972="n/a",0,IF(BD$4&lt;=$C1002,0,IF(SUM($C1002,$I972)&gt;BD$4,$V986/$I972,$V986-SUM($I1002:BC1002))))</f>
        <v>0</v>
      </c>
      <c r="BE1002" s="31">
        <f>IF($I972="n/a",0,IF(BE$4&lt;=$C1002,0,IF(SUM($C1002,$I972)&gt;BE$4,$V986/$I972,$V986-SUM($I1002:BD1002))))</f>
        <v>0</v>
      </c>
      <c r="BF1002" s="31">
        <f>IF($I972="n/a",0,IF(BF$4&lt;=$C1002,0,IF(SUM($C1002,$I972)&gt;BF$4,$V986/$I972,$V986-SUM($I1002:BE1002))))</f>
        <v>0</v>
      </c>
      <c r="BG1002" s="31">
        <f>IF($I972="n/a",0,IF(BG$4&lt;=$C1002,0,IF(SUM($C1002,$I972)&gt;BG$4,$V986/$I972,$V986-SUM($I1002:BF1002))))</f>
        <v>0</v>
      </c>
      <c r="BH1002" s="31">
        <f>IF($I972="n/a",0,IF(BH$4&lt;=$C1002,0,IF(SUM($C1002,$I972)&gt;BH$4,$V986/$I972,$V986-SUM($I1002:BG1002))))</f>
        <v>0</v>
      </c>
      <c r="BI1002" s="31">
        <f>IF($I972="n/a",0,IF(BI$4&lt;=$C1002,0,IF(SUM($C1002,$I972)&gt;BI$4,$V986/$I972,$V986-SUM($I1002:BH1002))))</f>
        <v>0</v>
      </c>
      <c r="BJ1002" s="31">
        <f>IF($I972="n/a",0,IF(BJ$4&lt;=$C1002,0,IF(SUM($C1002,$I972)&gt;BJ$4,$V986/$I972,$V986-SUM($I1002:BI1002))))</f>
        <v>0</v>
      </c>
      <c r="BK1002" s="31">
        <f>IF($I972="n/a",0,IF(BK$4&lt;=$C1002,0,IF(SUM($C1002,$I972)&gt;BK$4,$V986/$I972,$V986-SUM($I1002:BJ1002))))</f>
        <v>0</v>
      </c>
      <c r="BL1002" s="31">
        <f>IF($I972="n/a",0,IF(BL$4&lt;=$C1002,0,IF(SUM($C1002,$I972)&gt;BL$4,$V986/$I972,$V986-SUM($I1002:BK1002))))</f>
        <v>0</v>
      </c>
      <c r="BM1002" s="31">
        <f>IF($I972="n/a",0,IF(BM$4&lt;=$C1002,0,IF(SUM($C1002,$I972)&gt;BM$4,$V986/$I972,$V986-SUM($I1002:BL1002))))</f>
        <v>0</v>
      </c>
      <c r="BN1002" s="31">
        <f>IF($I972="n/a",0,IF(BN$4&lt;=$C1002,0,IF(SUM($C1002,$I972)&gt;BN$4,$V986/$I972,$V986-SUM($I1002:BM1002))))</f>
        <v>0</v>
      </c>
      <c r="BO1002" s="31">
        <f>IF($I972="n/a",0,IF(BO$4&lt;=$C1002,0,IF(SUM($C1002,$I972)&gt;BO$4,$V986/$I972,$V986-SUM($I1002:BN1002))))</f>
        <v>0</v>
      </c>
      <c r="BP1002" s="31">
        <f>IF($I972="n/a",0,IF(BP$4&lt;=$C1002,0,IF(SUM($C1002,$I972)&gt;BP$4,$V986/$I972,$V986-SUM($I1002:BO1002))))</f>
        <v>0</v>
      </c>
      <c r="BQ1002" s="31">
        <f>IF($I972="n/a",0,IF(BQ$4&lt;=$C1002,0,IF(SUM($C1002,$I972)&gt;BQ$4,$V986/$I972,$V986-SUM($I1002:BP1002))))</f>
        <v>0</v>
      </c>
      <c r="BR1002" s="31">
        <f>IF($I972="n/a",0,IF(BR$4&lt;=$C1002,0,IF(SUM($C1002,$I972)&gt;BR$4,$V986/$I972,$V986-SUM($I1002:BQ1002))))</f>
        <v>0</v>
      </c>
      <c r="BS1002" s="31">
        <f>IF($I972="n/a",0,IF(BS$4&lt;=$C1002,0,IF(SUM($C1002,$I972)&gt;BS$4,$V986/$I972,$V986-SUM($I1002:BR1002))))</f>
        <v>0</v>
      </c>
      <c r="BT1002" s="31">
        <f>IF($I972="n/a",0,IF(BT$4&lt;=$C1002,0,IF(SUM($C1002,$I972)&gt;BT$4,$V986/$I972,$V986-SUM($I1002:BS1002))))</f>
        <v>0</v>
      </c>
      <c r="BU1002" s="31">
        <f>IF($I972="n/a",0,IF(BU$4&lt;=$C1002,0,IF(SUM($C1002,$I972)&gt;BU$4,$V986/$I972,$V986-SUM($I1002:BT1002))))</f>
        <v>0</v>
      </c>
      <c r="BV1002" s="31">
        <f>IF($I972="n/a",0,IF(BV$4&lt;=$C1002,0,IF(SUM($C1002,$I972)&gt;BV$4,$V986/$I972,$V986-SUM($I1002:BU1002))))</f>
        <v>0</v>
      </c>
      <c r="BW1002" s="31">
        <f>IF($I972="n/a",0,IF(BW$4&lt;=$C1002,0,IF(SUM($C1002,$I972)&gt;BW$4,$V986/$I972,$V986-SUM($I1002:BV1002))))</f>
        <v>0</v>
      </c>
      <c r="BX1002" s="31">
        <f>IF($I972="n/a",0,IF(BX$4&lt;=$C1002,0,IF(SUM($C1002,$I972)&gt;BX$4,$V986/$I972,$V986-SUM($I1002:BW1002))))</f>
        <v>0</v>
      </c>
      <c r="BY1002" s="31">
        <f>IF($I972="n/a",0,IF(BY$4&lt;=$C1002,0,IF(SUM($C1002,$I972)&gt;BY$4,$V986/$I972,$V986-SUM($I1002:BX1002))))</f>
        <v>0</v>
      </c>
      <c r="BZ1002" s="31">
        <f>IF($I972="n/a",0,IF(BZ$4&lt;=$C1002,0,IF(SUM($C1002,$I972)&gt;BZ$4,$V986/$I972,$V986-SUM($I1002:BY1002))))</f>
        <v>0</v>
      </c>
      <c r="CA1002" s="31">
        <f>IF($I972="n/a",0,IF(CA$4&lt;=$C1002,0,IF(SUM($C1002,$I972)&gt;CA$4,$V986/$I972,$V986-SUM($I1002:BZ1002))))</f>
        <v>0</v>
      </c>
      <c r="CB1002" s="31">
        <f>IF($I972="n/a",0,IF(CB$4&lt;=$C1002,0,IF(SUM($C1002,$I972)&gt;CB$4,$V986/$I972,$V986-SUM($I1002:CA1002))))</f>
        <v>0</v>
      </c>
      <c r="CC1002" s="31">
        <f>IF($I972="n/a",0,IF(CC$4&lt;=$C1002,0,IF(SUM($C1002,$I972)&gt;CC$4,$V986/$I972,$V986-SUM($I1002:CB1002))))</f>
        <v>0</v>
      </c>
      <c r="CD1002" s="31">
        <f>IF($I972="n/a",0,IF(CD$4&lt;=$C1002,0,IF(SUM($C1002,$I972)&gt;CD$4,$V986/$I972,$V986-SUM($I1002:CC1002))))</f>
        <v>0</v>
      </c>
      <c r="CE1002" s="31">
        <f>IF($I972="n/a",0,IF(CE$4&lt;=$C1002,0,IF(SUM($C1002,$I972)&gt;CE$4,$V986/$I972,$V986-SUM($I1002:CD1002))))</f>
        <v>0</v>
      </c>
      <c r="CF1002" s="31">
        <f>IF($I972="n/a",0,IF(CF$4&lt;=$C1002,0,IF(SUM($C1002,$I972)&gt;CF$4,$V986/$I972,$V986-SUM($I1002:CE1002))))</f>
        <v>0</v>
      </c>
    </row>
    <row r="1003" spans="1:84" s="153" customFormat="1" ht="12.75" customHeight="1">
      <c r="A1003"/>
      <c r="C1003" s="197">
        <v>2029</v>
      </c>
      <c r="D1003" s="21" t="s">
        <v>58</v>
      </c>
      <c r="E1003" s="21" t="s">
        <v>185</v>
      </c>
      <c r="I1003" s="31"/>
      <c r="J1003" s="31">
        <f>IF($I972="n/a",0,IF(J$4&lt;=$C1003,0,IF(SUM($C1003,$I972)&gt;J$4,$W986/$I972,$W986-SUM($I1003:I1003))))</f>
        <v>0</v>
      </c>
      <c r="K1003" s="31">
        <f>IF($I972="n/a",0,IF(K$4&lt;=$C1003,0,IF(SUM($C1003,$I972)&gt;K$4,$W986/$I972,$W986-SUM($I1003:J1003))))</f>
        <v>0</v>
      </c>
      <c r="L1003" s="31">
        <f>IF($I972="n/a",0,IF(L$4&lt;=$C1003,0,IF(SUM($C1003,$I972)&gt;L$4,$W986/$I972,$W986-SUM($I1003:K1003))))</f>
        <v>0</v>
      </c>
      <c r="M1003" s="31">
        <f>IF($I972="n/a",0,IF(M$4&lt;=$C1003,0,IF(SUM($C1003,$I972)&gt;M$4,$W986/$I972,$W986-SUM($I1003:L1003))))</f>
        <v>0</v>
      </c>
      <c r="N1003" s="31">
        <f>IF($I972="n/a",0,IF(N$4&lt;=$C1003,0,IF(SUM($C1003,$I972)&gt;N$4,$W986/$I972,$W986-SUM($I1003:M1003))))</f>
        <v>0</v>
      </c>
      <c r="O1003" s="31">
        <f>IF($I972="n/a",0,IF(O$4&lt;=$C1003,0,IF(SUM($C1003,$I972)&gt;O$4,$W986/$I972,$W986-SUM($I1003:N1003))))</f>
        <v>0</v>
      </c>
      <c r="P1003" s="31">
        <f>IF($I972="n/a",0,IF(P$4&lt;=$C1003,0,IF(SUM($C1003,$I972)&gt;P$4,$W986/$I972,$W986-SUM($I1003:O1003))))</f>
        <v>0</v>
      </c>
      <c r="Q1003" s="31">
        <f>IF($I972="n/a",0,IF(Q$4&lt;=$C1003,0,IF(SUM($C1003,$I972)&gt;Q$4,$W986/$I972,$W986-SUM($I1003:P1003))))</f>
        <v>0</v>
      </c>
      <c r="R1003" s="31">
        <f>IF($I972="n/a",0,IF(R$4&lt;=$C1003,0,IF(SUM($C1003,$I972)&gt;R$4,$W986/$I972,$W986-SUM($I1003:Q1003))))</f>
        <v>0</v>
      </c>
      <c r="S1003" s="31">
        <f>IF($I972="n/a",0,IF(S$4&lt;=$C1003,0,IF(SUM($C1003,$I972)&gt;S$4,$W986/$I972,$W986-SUM($I1003:R1003))))</f>
        <v>0</v>
      </c>
      <c r="T1003" s="31">
        <f>IF($I972="n/a",0,IF(T$4&lt;=$C1003,0,IF(SUM($C1003,$I972)&gt;T$4,$W986/$I972,$W986-SUM($I1003:S1003))))</f>
        <v>0</v>
      </c>
      <c r="U1003" s="31">
        <f>IF($I972="n/a",0,IF(U$4&lt;=$C1003,0,IF(SUM($C1003,$I972)&gt;U$4,$W986/$I972,$W986-SUM($I1003:T1003))))</f>
        <v>0</v>
      </c>
      <c r="V1003" s="31">
        <f>IF($I972="n/a",0,IF(V$4&lt;=$C1003,0,IF(SUM($C1003,$I972)&gt;V$4,$W986/$I972,$W986-SUM($I1003:U1003))))</f>
        <v>0</v>
      </c>
      <c r="W1003" s="31">
        <f>IF($I972="n/a",0,IF(W$4&lt;=$C1003,0,IF(SUM($C1003,$I972)&gt;W$4,$W986/$I972,$W986-SUM($I1003:V1003))))</f>
        <v>0</v>
      </c>
      <c r="X1003" s="31">
        <f>IF($I972="n/a",0,IF(X$4&lt;=$C1003,0,IF(SUM($C1003,$I972)&gt;X$4,$W986/$I972,$W986-SUM($I1003:W1003))))</f>
        <v>0</v>
      </c>
      <c r="Y1003" s="31">
        <f>IF($I972="n/a",0,IF(Y$4&lt;=$C1003,0,IF(SUM($C1003,$I972)&gt;Y$4,$W986/$I972,$W986-SUM($I1003:X1003))))</f>
        <v>0</v>
      </c>
      <c r="Z1003" s="31">
        <f>IF($I972="n/a",0,IF(Z$4&lt;=$C1003,0,IF(SUM($C1003,$I972)&gt;Z$4,$W986/$I972,$W986-SUM($I1003:Y1003))))</f>
        <v>0</v>
      </c>
      <c r="AA1003" s="31">
        <f>IF($I972="n/a",0,IF(AA$4&lt;=$C1003,0,IF(SUM($C1003,$I972)&gt;AA$4,$W986/$I972,$W986-SUM($I1003:Z1003))))</f>
        <v>0</v>
      </c>
      <c r="AB1003" s="31">
        <f>IF($I972="n/a",0,IF(AB$4&lt;=$C1003,0,IF(SUM($C1003,$I972)&gt;AB$4,$W986/$I972,$W986-SUM($I1003:AA1003))))</f>
        <v>0</v>
      </c>
      <c r="AC1003" s="31">
        <f>IF($I972="n/a",0,IF(AC$4&lt;=$C1003,0,IF(SUM($C1003,$I972)&gt;AC$4,$W986/$I972,$W986-SUM($I1003:AB1003))))</f>
        <v>0</v>
      </c>
      <c r="AD1003" s="31">
        <f>IF($I972="n/a",0,IF(AD$4&lt;=$C1003,0,IF(SUM($C1003,$I972)&gt;AD$4,$W986/$I972,$W986-SUM($I1003:AC1003))))</f>
        <v>0</v>
      </c>
      <c r="AE1003" s="31">
        <f>IF($I972="n/a",0,IF(AE$4&lt;=$C1003,0,IF(SUM($C1003,$I972)&gt;AE$4,$W986/$I972,$W986-SUM($I1003:AD1003))))</f>
        <v>0</v>
      </c>
      <c r="AF1003" s="31">
        <f>IF($I972="n/a",0,IF(AF$4&lt;=$C1003,0,IF(SUM($C1003,$I972)&gt;AF$4,$W986/$I972,$W986-SUM($I1003:AE1003))))</f>
        <v>0</v>
      </c>
      <c r="AG1003" s="31">
        <f>IF($I972="n/a",0,IF(AG$4&lt;=$C1003,0,IF(SUM($C1003,$I972)&gt;AG$4,$W986/$I972,$W986-SUM($I1003:AF1003))))</f>
        <v>0</v>
      </c>
      <c r="AH1003" s="31">
        <f>IF($I972="n/a",0,IF(AH$4&lt;=$C1003,0,IF(SUM($C1003,$I972)&gt;AH$4,$W986/$I972,$W986-SUM($I1003:AG1003))))</f>
        <v>0</v>
      </c>
      <c r="AI1003" s="31">
        <f>IF($I972="n/a",0,IF(AI$4&lt;=$C1003,0,IF(SUM($C1003,$I972)&gt;AI$4,$W986/$I972,$W986-SUM($I1003:AH1003))))</f>
        <v>0</v>
      </c>
      <c r="AJ1003" s="31">
        <f>IF($I972="n/a",0,IF(AJ$4&lt;=$C1003,0,IF(SUM($C1003,$I972)&gt;AJ$4,$W986/$I972,$W986-SUM($I1003:AI1003))))</f>
        <v>0</v>
      </c>
      <c r="AK1003" s="31">
        <f>IF($I972="n/a",0,IF(AK$4&lt;=$C1003,0,IF(SUM($C1003,$I972)&gt;AK$4,$W986/$I972,$W986-SUM($I1003:AJ1003))))</f>
        <v>0</v>
      </c>
      <c r="AL1003" s="31">
        <f>IF($I972="n/a",0,IF(AL$4&lt;=$C1003,0,IF(SUM($C1003,$I972)&gt;AL$4,$W986/$I972,$W986-SUM($I1003:AK1003))))</f>
        <v>0</v>
      </c>
      <c r="AM1003" s="31">
        <f>IF($I972="n/a",0,IF(AM$4&lt;=$C1003,0,IF(SUM($C1003,$I972)&gt;AM$4,$W986/$I972,$W986-SUM($I1003:AL1003))))</f>
        <v>0</v>
      </c>
      <c r="AN1003" s="31">
        <f>IF($I972="n/a",0,IF(AN$4&lt;=$C1003,0,IF(SUM($C1003,$I972)&gt;AN$4,$W986/$I972,$W986-SUM($I1003:AM1003))))</f>
        <v>0</v>
      </c>
      <c r="AO1003" s="31">
        <f>IF($I972="n/a",0,IF(AO$4&lt;=$C1003,0,IF(SUM($C1003,$I972)&gt;AO$4,$W986/$I972,$W986-SUM($I1003:AN1003))))</f>
        <v>0</v>
      </c>
      <c r="AP1003" s="31">
        <f>IF($I972="n/a",0,IF(AP$4&lt;=$C1003,0,IF(SUM($C1003,$I972)&gt;AP$4,$W986/$I972,$W986-SUM($I1003:AO1003))))</f>
        <v>0</v>
      </c>
      <c r="AQ1003" s="31">
        <f>IF($I972="n/a",0,IF(AQ$4&lt;=$C1003,0,IF(SUM($C1003,$I972)&gt;AQ$4,$W986/$I972,$W986-SUM($I1003:AP1003))))</f>
        <v>0</v>
      </c>
      <c r="AR1003" s="31">
        <f>IF($I972="n/a",0,IF(AR$4&lt;=$C1003,0,IF(SUM($C1003,$I972)&gt;AR$4,$W986/$I972,$W986-SUM($I1003:AQ1003))))</f>
        <v>0</v>
      </c>
      <c r="AS1003" s="31">
        <f>IF($I972="n/a",0,IF(AS$4&lt;=$C1003,0,IF(SUM($C1003,$I972)&gt;AS$4,$W986/$I972,$W986-SUM($I1003:AR1003))))</f>
        <v>0</v>
      </c>
      <c r="AT1003" s="31">
        <f>IF($I972="n/a",0,IF(AT$4&lt;=$C1003,0,IF(SUM($C1003,$I972)&gt;AT$4,$W986/$I972,$W986-SUM($I1003:AS1003))))</f>
        <v>0</v>
      </c>
      <c r="AU1003" s="31">
        <f>IF($I972="n/a",0,IF(AU$4&lt;=$C1003,0,IF(SUM($C1003,$I972)&gt;AU$4,$W986/$I972,$W986-SUM($I1003:AT1003))))</f>
        <v>0</v>
      </c>
      <c r="AV1003" s="31">
        <f>IF($I972="n/a",0,IF(AV$4&lt;=$C1003,0,IF(SUM($C1003,$I972)&gt;AV$4,$W986/$I972,$W986-SUM($I1003:AU1003))))</f>
        <v>0</v>
      </c>
      <c r="AW1003" s="31">
        <f>IF($I972="n/a",0,IF(AW$4&lt;=$C1003,0,IF(SUM($C1003,$I972)&gt;AW$4,$W986/$I972,$W986-SUM($I1003:AV1003))))</f>
        <v>0</v>
      </c>
      <c r="AX1003" s="31">
        <f>IF($I972="n/a",0,IF(AX$4&lt;=$C1003,0,IF(SUM($C1003,$I972)&gt;AX$4,$W986/$I972,$W986-SUM($I1003:AW1003))))</f>
        <v>0</v>
      </c>
      <c r="AY1003" s="31">
        <f>IF($I972="n/a",0,IF(AY$4&lt;=$C1003,0,IF(SUM($C1003,$I972)&gt;AY$4,$W986/$I972,$W986-SUM($I1003:AX1003))))</f>
        <v>0</v>
      </c>
      <c r="AZ1003" s="31">
        <f>IF($I972="n/a",0,IF(AZ$4&lt;=$C1003,0,IF(SUM($C1003,$I972)&gt;AZ$4,$W986/$I972,$W986-SUM($I1003:AY1003))))</f>
        <v>0</v>
      </c>
      <c r="BA1003" s="31">
        <f>IF($I972="n/a",0,IF(BA$4&lt;=$C1003,0,IF(SUM($C1003,$I972)&gt;BA$4,$W986/$I972,$W986-SUM($I1003:AZ1003))))</f>
        <v>0</v>
      </c>
      <c r="BB1003" s="31">
        <f>IF($I972="n/a",0,IF(BB$4&lt;=$C1003,0,IF(SUM($C1003,$I972)&gt;BB$4,$W986/$I972,$W986-SUM($I1003:BA1003))))</f>
        <v>0</v>
      </c>
      <c r="BC1003" s="31">
        <f>IF($I972="n/a",0,IF(BC$4&lt;=$C1003,0,IF(SUM($C1003,$I972)&gt;BC$4,$W986/$I972,$W986-SUM($I1003:BB1003))))</f>
        <v>0</v>
      </c>
      <c r="BD1003" s="31">
        <f>IF($I972="n/a",0,IF(BD$4&lt;=$C1003,0,IF(SUM($C1003,$I972)&gt;BD$4,$W986/$I972,$W986-SUM($I1003:BC1003))))</f>
        <v>0</v>
      </c>
      <c r="BE1003" s="31">
        <f>IF($I972="n/a",0,IF(BE$4&lt;=$C1003,0,IF(SUM($C1003,$I972)&gt;BE$4,$W986/$I972,$W986-SUM($I1003:BD1003))))</f>
        <v>0</v>
      </c>
      <c r="BF1003" s="31">
        <f>IF($I972="n/a",0,IF(BF$4&lt;=$C1003,0,IF(SUM($C1003,$I972)&gt;BF$4,$W986/$I972,$W986-SUM($I1003:BE1003))))</f>
        <v>0</v>
      </c>
      <c r="BG1003" s="31">
        <f>IF($I972="n/a",0,IF(BG$4&lt;=$C1003,0,IF(SUM($C1003,$I972)&gt;BG$4,$W986/$I972,$W986-SUM($I1003:BF1003))))</f>
        <v>0</v>
      </c>
      <c r="BH1003" s="31">
        <f>IF($I972="n/a",0,IF(BH$4&lt;=$C1003,0,IF(SUM($C1003,$I972)&gt;BH$4,$W986/$I972,$W986-SUM($I1003:BG1003))))</f>
        <v>0</v>
      </c>
      <c r="BI1003" s="31">
        <f>IF($I972="n/a",0,IF(BI$4&lt;=$C1003,0,IF(SUM($C1003,$I972)&gt;BI$4,$W986/$I972,$W986-SUM($I1003:BH1003))))</f>
        <v>0</v>
      </c>
      <c r="BJ1003" s="31">
        <f>IF($I972="n/a",0,IF(BJ$4&lt;=$C1003,0,IF(SUM($C1003,$I972)&gt;BJ$4,$W986/$I972,$W986-SUM($I1003:BI1003))))</f>
        <v>0</v>
      </c>
      <c r="BK1003" s="31">
        <f>IF($I972="n/a",0,IF(BK$4&lt;=$C1003,0,IF(SUM($C1003,$I972)&gt;BK$4,$W986/$I972,$W986-SUM($I1003:BJ1003))))</f>
        <v>0</v>
      </c>
      <c r="BL1003" s="31">
        <f>IF($I972="n/a",0,IF(BL$4&lt;=$C1003,0,IF(SUM($C1003,$I972)&gt;BL$4,$W986/$I972,$W986-SUM($I1003:BK1003))))</f>
        <v>0</v>
      </c>
      <c r="BM1003" s="31">
        <f>IF($I972="n/a",0,IF(BM$4&lt;=$C1003,0,IF(SUM($C1003,$I972)&gt;BM$4,$W986/$I972,$W986-SUM($I1003:BL1003))))</f>
        <v>0</v>
      </c>
      <c r="BN1003" s="31">
        <f>IF($I972="n/a",0,IF(BN$4&lt;=$C1003,0,IF(SUM($C1003,$I972)&gt;BN$4,$W986/$I972,$W986-SUM($I1003:BM1003))))</f>
        <v>0</v>
      </c>
      <c r="BO1003" s="31">
        <f>IF($I972="n/a",0,IF(BO$4&lt;=$C1003,0,IF(SUM($C1003,$I972)&gt;BO$4,$W986/$I972,$W986-SUM($I1003:BN1003))))</f>
        <v>0</v>
      </c>
      <c r="BP1003" s="31">
        <f>IF($I972="n/a",0,IF(BP$4&lt;=$C1003,0,IF(SUM($C1003,$I972)&gt;BP$4,$W986/$I972,$W986-SUM($I1003:BO1003))))</f>
        <v>0</v>
      </c>
      <c r="BQ1003" s="31">
        <f>IF($I972="n/a",0,IF(BQ$4&lt;=$C1003,0,IF(SUM($C1003,$I972)&gt;BQ$4,$W986/$I972,$W986-SUM($I1003:BP1003))))</f>
        <v>0</v>
      </c>
      <c r="BR1003" s="31">
        <f>IF($I972="n/a",0,IF(BR$4&lt;=$C1003,0,IF(SUM($C1003,$I972)&gt;BR$4,$W986/$I972,$W986-SUM($I1003:BQ1003))))</f>
        <v>0</v>
      </c>
      <c r="BS1003" s="31">
        <f>IF($I972="n/a",0,IF(BS$4&lt;=$C1003,0,IF(SUM($C1003,$I972)&gt;BS$4,$W986/$I972,$W986-SUM($I1003:BR1003))))</f>
        <v>0</v>
      </c>
      <c r="BT1003" s="31">
        <f>IF($I972="n/a",0,IF(BT$4&lt;=$C1003,0,IF(SUM($C1003,$I972)&gt;BT$4,$W986/$I972,$W986-SUM($I1003:BS1003))))</f>
        <v>0</v>
      </c>
      <c r="BU1003" s="31">
        <f>IF($I972="n/a",0,IF(BU$4&lt;=$C1003,0,IF(SUM($C1003,$I972)&gt;BU$4,$W986/$I972,$W986-SUM($I1003:BT1003))))</f>
        <v>0</v>
      </c>
      <c r="BV1003" s="31">
        <f>IF($I972="n/a",0,IF(BV$4&lt;=$C1003,0,IF(SUM($C1003,$I972)&gt;BV$4,$W986/$I972,$W986-SUM($I1003:BU1003))))</f>
        <v>0</v>
      </c>
      <c r="BW1003" s="31">
        <f>IF($I972="n/a",0,IF(BW$4&lt;=$C1003,0,IF(SUM($C1003,$I972)&gt;BW$4,$W986/$I972,$W986-SUM($I1003:BV1003))))</f>
        <v>0</v>
      </c>
      <c r="BX1003" s="31">
        <f>IF($I972="n/a",0,IF(BX$4&lt;=$C1003,0,IF(SUM($C1003,$I972)&gt;BX$4,$W986/$I972,$W986-SUM($I1003:BW1003))))</f>
        <v>0</v>
      </c>
      <c r="BY1003" s="31">
        <f>IF($I972="n/a",0,IF(BY$4&lt;=$C1003,0,IF(SUM($C1003,$I972)&gt;BY$4,$W986/$I972,$W986-SUM($I1003:BX1003))))</f>
        <v>0</v>
      </c>
      <c r="BZ1003" s="31">
        <f>IF($I972="n/a",0,IF(BZ$4&lt;=$C1003,0,IF(SUM($C1003,$I972)&gt;BZ$4,$W986/$I972,$W986-SUM($I1003:BY1003))))</f>
        <v>0</v>
      </c>
      <c r="CA1003" s="31">
        <f>IF($I972="n/a",0,IF(CA$4&lt;=$C1003,0,IF(SUM($C1003,$I972)&gt;CA$4,$W986/$I972,$W986-SUM($I1003:BZ1003))))</f>
        <v>0</v>
      </c>
      <c r="CB1003" s="31">
        <f>IF($I972="n/a",0,IF(CB$4&lt;=$C1003,0,IF(SUM($C1003,$I972)&gt;CB$4,$W986/$I972,$W986-SUM($I1003:CA1003))))</f>
        <v>0</v>
      </c>
      <c r="CC1003" s="31">
        <f>IF($I972="n/a",0,IF(CC$4&lt;=$C1003,0,IF(SUM($C1003,$I972)&gt;CC$4,$W986/$I972,$W986-SUM($I1003:CB1003))))</f>
        <v>0</v>
      </c>
      <c r="CD1003" s="31">
        <f>IF($I972="n/a",0,IF(CD$4&lt;=$C1003,0,IF(SUM($C1003,$I972)&gt;CD$4,$W986/$I972,$W986-SUM($I1003:CC1003))))</f>
        <v>0</v>
      </c>
      <c r="CE1003" s="31">
        <f>IF($I972="n/a",0,IF(CE$4&lt;=$C1003,0,IF(SUM($C1003,$I972)&gt;CE$4,$W986/$I972,$W986-SUM($I1003:CD1003))))</f>
        <v>0</v>
      </c>
      <c r="CF1003" s="31">
        <f>IF($I972="n/a",0,IF(CF$4&lt;=$C1003,0,IF(SUM($C1003,$I972)&gt;CF$4,$W986/$I972,$W986-SUM($I1003:CE1003))))</f>
        <v>0</v>
      </c>
    </row>
    <row r="1004" spans="1:84" s="153" customFormat="1" ht="12.75" customHeight="1">
      <c r="A1004"/>
      <c r="C1004" s="197">
        <v>2030</v>
      </c>
      <c r="D1004" s="21" t="s">
        <v>59</v>
      </c>
      <c r="E1004" s="21" t="s">
        <v>185</v>
      </c>
      <c r="I1004" s="31"/>
      <c r="J1004" s="31">
        <f>IF($I972="n/a",0,IF(J$4&lt;=$C1004,0,IF(SUM($C1004,$I972)&gt;J$4,$X986/$I972,$X986-SUM($I1004:I1004))))</f>
        <v>0</v>
      </c>
      <c r="K1004" s="31">
        <f>IF($I972="n/a",0,IF(K$4&lt;=$C1004,0,IF(SUM($C1004,$I972)&gt;K$4,$X986/$I972,$X986-SUM($I1004:J1004))))</f>
        <v>0</v>
      </c>
      <c r="L1004" s="31">
        <f>IF($I972="n/a",0,IF(L$4&lt;=$C1004,0,IF(SUM($C1004,$I972)&gt;L$4,$X986/$I972,$X986-SUM($I1004:K1004))))</f>
        <v>0</v>
      </c>
      <c r="M1004" s="31">
        <f>IF($I972="n/a",0,IF(M$4&lt;=$C1004,0,IF(SUM($C1004,$I972)&gt;M$4,$X986/$I972,$X986-SUM($I1004:L1004))))</f>
        <v>0</v>
      </c>
      <c r="N1004" s="31">
        <f>IF($I972="n/a",0,IF(N$4&lt;=$C1004,0,IF(SUM($C1004,$I972)&gt;N$4,$X986/$I972,$X986-SUM($I1004:M1004))))</f>
        <v>0</v>
      </c>
      <c r="O1004" s="31">
        <f>IF($I972="n/a",0,IF(O$4&lt;=$C1004,0,IF(SUM($C1004,$I972)&gt;O$4,$X986/$I972,$X986-SUM($I1004:N1004))))</f>
        <v>0</v>
      </c>
      <c r="P1004" s="31">
        <f>IF($I972="n/a",0,IF(P$4&lt;=$C1004,0,IF(SUM($C1004,$I972)&gt;P$4,$X986/$I972,$X986-SUM($I1004:O1004))))</f>
        <v>0</v>
      </c>
      <c r="Q1004" s="31">
        <f>IF($I972="n/a",0,IF(Q$4&lt;=$C1004,0,IF(SUM($C1004,$I972)&gt;Q$4,$X986/$I972,$X986-SUM($I1004:P1004))))</f>
        <v>0</v>
      </c>
      <c r="R1004" s="31">
        <f>IF($I972="n/a",0,IF(R$4&lt;=$C1004,0,IF(SUM($C1004,$I972)&gt;R$4,$X986/$I972,$X986-SUM($I1004:Q1004))))</f>
        <v>0</v>
      </c>
      <c r="S1004" s="31">
        <f>IF($I972="n/a",0,IF(S$4&lt;=$C1004,0,IF(SUM($C1004,$I972)&gt;S$4,$X986/$I972,$X986-SUM($I1004:R1004))))</f>
        <v>0</v>
      </c>
      <c r="T1004" s="31">
        <f>IF($I972="n/a",0,IF(T$4&lt;=$C1004,0,IF(SUM($C1004,$I972)&gt;T$4,$X986/$I972,$X986-SUM($I1004:S1004))))</f>
        <v>0</v>
      </c>
      <c r="U1004" s="31">
        <f>IF($I972="n/a",0,IF(U$4&lt;=$C1004,0,IF(SUM($C1004,$I972)&gt;U$4,$X986/$I972,$X986-SUM($I1004:T1004))))</f>
        <v>0</v>
      </c>
      <c r="V1004" s="31">
        <f>IF($I972="n/a",0,IF(V$4&lt;=$C1004,0,IF(SUM($C1004,$I972)&gt;V$4,$X986/$I972,$X986-SUM($I1004:U1004))))</f>
        <v>0</v>
      </c>
      <c r="W1004" s="31">
        <f>IF($I972="n/a",0,IF(W$4&lt;=$C1004,0,IF(SUM($C1004,$I972)&gt;W$4,$X986/$I972,$X986-SUM($I1004:V1004))))</f>
        <v>0</v>
      </c>
      <c r="X1004" s="31">
        <f>IF($I972="n/a",0,IF(X$4&lt;=$C1004,0,IF(SUM($C1004,$I972)&gt;X$4,$X986/$I972,$X986-SUM($I1004:W1004))))</f>
        <v>0</v>
      </c>
      <c r="Y1004" s="31">
        <f>IF($I972="n/a",0,IF(Y$4&lt;=$C1004,0,IF(SUM($C1004,$I972)&gt;Y$4,$X986/$I972,$X986-SUM($I1004:X1004))))</f>
        <v>0</v>
      </c>
      <c r="Z1004" s="31">
        <f>IF($I972="n/a",0,IF(Z$4&lt;=$C1004,0,IF(SUM($C1004,$I972)&gt;Z$4,$X986/$I972,$X986-SUM($I1004:Y1004))))</f>
        <v>0</v>
      </c>
      <c r="AA1004" s="31">
        <f>IF($I972="n/a",0,IF(AA$4&lt;=$C1004,0,IF(SUM($C1004,$I972)&gt;AA$4,$X986/$I972,$X986-SUM($I1004:Z1004))))</f>
        <v>0</v>
      </c>
      <c r="AB1004" s="31">
        <f>IF($I972="n/a",0,IF(AB$4&lt;=$C1004,0,IF(SUM($C1004,$I972)&gt;AB$4,$X986/$I972,$X986-SUM($I1004:AA1004))))</f>
        <v>0</v>
      </c>
      <c r="AC1004" s="31">
        <f>IF($I972="n/a",0,IF(AC$4&lt;=$C1004,0,IF(SUM($C1004,$I972)&gt;AC$4,$X986/$I972,$X986-SUM($I1004:AB1004))))</f>
        <v>0</v>
      </c>
      <c r="AD1004" s="31">
        <f>IF($I972="n/a",0,IF(AD$4&lt;=$C1004,0,IF(SUM($C1004,$I972)&gt;AD$4,$X986/$I972,$X986-SUM($I1004:AC1004))))</f>
        <v>0</v>
      </c>
      <c r="AE1004" s="31">
        <f>IF($I972="n/a",0,IF(AE$4&lt;=$C1004,0,IF(SUM($C1004,$I972)&gt;AE$4,$X986/$I972,$X986-SUM($I1004:AD1004))))</f>
        <v>0</v>
      </c>
      <c r="AF1004" s="31">
        <f>IF($I972="n/a",0,IF(AF$4&lt;=$C1004,0,IF(SUM($C1004,$I972)&gt;AF$4,$X986/$I972,$X986-SUM($I1004:AE1004))))</f>
        <v>0</v>
      </c>
      <c r="AG1004" s="31">
        <f>IF($I972="n/a",0,IF(AG$4&lt;=$C1004,0,IF(SUM($C1004,$I972)&gt;AG$4,$X986/$I972,$X986-SUM($I1004:AF1004))))</f>
        <v>0</v>
      </c>
      <c r="AH1004" s="31">
        <f>IF($I972="n/a",0,IF(AH$4&lt;=$C1004,0,IF(SUM($C1004,$I972)&gt;AH$4,$X986/$I972,$X986-SUM($I1004:AG1004))))</f>
        <v>0</v>
      </c>
      <c r="AI1004" s="31">
        <f>IF($I972="n/a",0,IF(AI$4&lt;=$C1004,0,IF(SUM($C1004,$I972)&gt;AI$4,$X986/$I972,$X986-SUM($I1004:AH1004))))</f>
        <v>0</v>
      </c>
      <c r="AJ1004" s="31">
        <f>IF($I972="n/a",0,IF(AJ$4&lt;=$C1004,0,IF(SUM($C1004,$I972)&gt;AJ$4,$X986/$I972,$X986-SUM($I1004:AI1004))))</f>
        <v>0</v>
      </c>
      <c r="AK1004" s="31">
        <f>IF($I972="n/a",0,IF(AK$4&lt;=$C1004,0,IF(SUM($C1004,$I972)&gt;AK$4,$X986/$I972,$X986-SUM($I1004:AJ1004))))</f>
        <v>0</v>
      </c>
      <c r="AL1004" s="31">
        <f>IF($I972="n/a",0,IF(AL$4&lt;=$C1004,0,IF(SUM($C1004,$I972)&gt;AL$4,$X986/$I972,$X986-SUM($I1004:AK1004))))</f>
        <v>0</v>
      </c>
      <c r="AM1004" s="31">
        <f>IF($I972="n/a",0,IF(AM$4&lt;=$C1004,0,IF(SUM($C1004,$I972)&gt;AM$4,$X986/$I972,$X986-SUM($I1004:AL1004))))</f>
        <v>0</v>
      </c>
      <c r="AN1004" s="31">
        <f>IF($I972="n/a",0,IF(AN$4&lt;=$C1004,0,IF(SUM($C1004,$I972)&gt;AN$4,$X986/$I972,$X986-SUM($I1004:AM1004))))</f>
        <v>0</v>
      </c>
      <c r="AO1004" s="31">
        <f>IF($I972="n/a",0,IF(AO$4&lt;=$C1004,0,IF(SUM($C1004,$I972)&gt;AO$4,$X986/$I972,$X986-SUM($I1004:AN1004))))</f>
        <v>0</v>
      </c>
      <c r="AP1004" s="31">
        <f>IF($I972="n/a",0,IF(AP$4&lt;=$C1004,0,IF(SUM($C1004,$I972)&gt;AP$4,$X986/$I972,$X986-SUM($I1004:AO1004))))</f>
        <v>0</v>
      </c>
      <c r="AQ1004" s="31">
        <f>IF($I972="n/a",0,IF(AQ$4&lt;=$C1004,0,IF(SUM($C1004,$I972)&gt;AQ$4,$X986/$I972,$X986-SUM($I1004:AP1004))))</f>
        <v>0</v>
      </c>
      <c r="AR1004" s="31">
        <f>IF($I972="n/a",0,IF(AR$4&lt;=$C1004,0,IF(SUM($C1004,$I972)&gt;AR$4,$X986/$I972,$X986-SUM($I1004:AQ1004))))</f>
        <v>0</v>
      </c>
      <c r="AS1004" s="31">
        <f>IF($I972="n/a",0,IF(AS$4&lt;=$C1004,0,IF(SUM($C1004,$I972)&gt;AS$4,$X986/$I972,$X986-SUM($I1004:AR1004))))</f>
        <v>0</v>
      </c>
      <c r="AT1004" s="31">
        <f>IF($I972="n/a",0,IF(AT$4&lt;=$C1004,0,IF(SUM($C1004,$I972)&gt;AT$4,$X986/$I972,$X986-SUM($I1004:AS1004))))</f>
        <v>0</v>
      </c>
      <c r="AU1004" s="31">
        <f>IF($I972="n/a",0,IF(AU$4&lt;=$C1004,0,IF(SUM($C1004,$I972)&gt;AU$4,$X986/$I972,$X986-SUM($I1004:AT1004))))</f>
        <v>0</v>
      </c>
      <c r="AV1004" s="31">
        <f>IF($I972="n/a",0,IF(AV$4&lt;=$C1004,0,IF(SUM($C1004,$I972)&gt;AV$4,$X986/$I972,$X986-SUM($I1004:AU1004))))</f>
        <v>0</v>
      </c>
      <c r="AW1004" s="31">
        <f>IF($I972="n/a",0,IF(AW$4&lt;=$C1004,0,IF(SUM($C1004,$I972)&gt;AW$4,$X986/$I972,$X986-SUM($I1004:AV1004))))</f>
        <v>0</v>
      </c>
      <c r="AX1004" s="31">
        <f>IF($I972="n/a",0,IF(AX$4&lt;=$C1004,0,IF(SUM($C1004,$I972)&gt;AX$4,$X986/$I972,$X986-SUM($I1004:AW1004))))</f>
        <v>0</v>
      </c>
      <c r="AY1004" s="31">
        <f>IF($I972="n/a",0,IF(AY$4&lt;=$C1004,0,IF(SUM($C1004,$I972)&gt;AY$4,$X986/$I972,$X986-SUM($I1004:AX1004))))</f>
        <v>0</v>
      </c>
      <c r="AZ1004" s="31">
        <f>IF($I972="n/a",0,IF(AZ$4&lt;=$C1004,0,IF(SUM($C1004,$I972)&gt;AZ$4,$X986/$I972,$X986-SUM($I1004:AY1004))))</f>
        <v>0</v>
      </c>
      <c r="BA1004" s="31">
        <f>IF($I972="n/a",0,IF(BA$4&lt;=$C1004,0,IF(SUM($C1004,$I972)&gt;BA$4,$X986/$I972,$X986-SUM($I1004:AZ1004))))</f>
        <v>0</v>
      </c>
      <c r="BB1004" s="31">
        <f>IF($I972="n/a",0,IF(BB$4&lt;=$C1004,0,IF(SUM($C1004,$I972)&gt;BB$4,$X986/$I972,$X986-SUM($I1004:BA1004))))</f>
        <v>0</v>
      </c>
      <c r="BC1004" s="31">
        <f>IF($I972="n/a",0,IF(BC$4&lt;=$C1004,0,IF(SUM($C1004,$I972)&gt;BC$4,$X986/$I972,$X986-SUM($I1004:BB1004))))</f>
        <v>0</v>
      </c>
      <c r="BD1004" s="31">
        <f>IF($I972="n/a",0,IF(BD$4&lt;=$C1004,0,IF(SUM($C1004,$I972)&gt;BD$4,$X986/$I972,$X986-SUM($I1004:BC1004))))</f>
        <v>0</v>
      </c>
      <c r="BE1004" s="31">
        <f>IF($I972="n/a",0,IF(BE$4&lt;=$C1004,0,IF(SUM($C1004,$I972)&gt;BE$4,$X986/$I972,$X986-SUM($I1004:BD1004))))</f>
        <v>0</v>
      </c>
      <c r="BF1004" s="31">
        <f>IF($I972="n/a",0,IF(BF$4&lt;=$C1004,0,IF(SUM($C1004,$I972)&gt;BF$4,$X986/$I972,$X986-SUM($I1004:BE1004))))</f>
        <v>0</v>
      </c>
      <c r="BG1004" s="31">
        <f>IF($I972="n/a",0,IF(BG$4&lt;=$C1004,0,IF(SUM($C1004,$I972)&gt;BG$4,$X986/$I972,$X986-SUM($I1004:BF1004))))</f>
        <v>0</v>
      </c>
      <c r="BH1004" s="31">
        <f>IF($I972="n/a",0,IF(BH$4&lt;=$C1004,0,IF(SUM($C1004,$I972)&gt;BH$4,$X986/$I972,$X986-SUM($I1004:BG1004))))</f>
        <v>0</v>
      </c>
      <c r="BI1004" s="31">
        <f>IF($I972="n/a",0,IF(BI$4&lt;=$C1004,0,IF(SUM($C1004,$I972)&gt;BI$4,$X986/$I972,$X986-SUM($I1004:BH1004))))</f>
        <v>0</v>
      </c>
      <c r="BJ1004" s="31">
        <f>IF($I972="n/a",0,IF(BJ$4&lt;=$C1004,0,IF(SUM($C1004,$I972)&gt;BJ$4,$X986/$I972,$X986-SUM($I1004:BI1004))))</f>
        <v>0</v>
      </c>
      <c r="BK1004" s="31">
        <f>IF($I972="n/a",0,IF(BK$4&lt;=$C1004,0,IF(SUM($C1004,$I972)&gt;BK$4,$X986/$I972,$X986-SUM($I1004:BJ1004))))</f>
        <v>0</v>
      </c>
      <c r="BL1004" s="31">
        <f>IF($I972="n/a",0,IF(BL$4&lt;=$C1004,0,IF(SUM($C1004,$I972)&gt;BL$4,$X986/$I972,$X986-SUM($I1004:BK1004))))</f>
        <v>0</v>
      </c>
      <c r="BM1004" s="31">
        <f>IF($I972="n/a",0,IF(BM$4&lt;=$C1004,0,IF(SUM($C1004,$I972)&gt;BM$4,$X986/$I972,$X986-SUM($I1004:BL1004))))</f>
        <v>0</v>
      </c>
      <c r="BN1004" s="31">
        <f>IF($I972="n/a",0,IF(BN$4&lt;=$C1004,0,IF(SUM($C1004,$I972)&gt;BN$4,$X986/$I972,$X986-SUM($I1004:BM1004))))</f>
        <v>0</v>
      </c>
      <c r="BO1004" s="31">
        <f>IF($I972="n/a",0,IF(BO$4&lt;=$C1004,0,IF(SUM($C1004,$I972)&gt;BO$4,$X986/$I972,$X986-SUM($I1004:BN1004))))</f>
        <v>0</v>
      </c>
      <c r="BP1004" s="31">
        <f>IF($I972="n/a",0,IF(BP$4&lt;=$C1004,0,IF(SUM($C1004,$I972)&gt;BP$4,$X986/$I972,$X986-SUM($I1004:BO1004))))</f>
        <v>0</v>
      </c>
      <c r="BQ1004" s="31">
        <f>IF($I972="n/a",0,IF(BQ$4&lt;=$C1004,0,IF(SUM($C1004,$I972)&gt;BQ$4,$X986/$I972,$X986-SUM($I1004:BP1004))))</f>
        <v>0</v>
      </c>
      <c r="BR1004" s="31">
        <f>IF($I972="n/a",0,IF(BR$4&lt;=$C1004,0,IF(SUM($C1004,$I972)&gt;BR$4,$X986/$I972,$X986-SUM($I1004:BQ1004))))</f>
        <v>0</v>
      </c>
      <c r="BS1004" s="31">
        <f>IF($I972="n/a",0,IF(BS$4&lt;=$C1004,0,IF(SUM($C1004,$I972)&gt;BS$4,$X986/$I972,$X986-SUM($I1004:BR1004))))</f>
        <v>0</v>
      </c>
      <c r="BT1004" s="31">
        <f>IF($I972="n/a",0,IF(BT$4&lt;=$C1004,0,IF(SUM($C1004,$I972)&gt;BT$4,$X986/$I972,$X986-SUM($I1004:BS1004))))</f>
        <v>0</v>
      </c>
      <c r="BU1004" s="31">
        <f>IF($I972="n/a",0,IF(BU$4&lt;=$C1004,0,IF(SUM($C1004,$I972)&gt;BU$4,$X986/$I972,$X986-SUM($I1004:BT1004))))</f>
        <v>0</v>
      </c>
      <c r="BV1004" s="31">
        <f>IF($I972="n/a",0,IF(BV$4&lt;=$C1004,0,IF(SUM($C1004,$I972)&gt;BV$4,$X986/$I972,$X986-SUM($I1004:BU1004))))</f>
        <v>0</v>
      </c>
      <c r="BW1004" s="31">
        <f>IF($I972="n/a",0,IF(BW$4&lt;=$C1004,0,IF(SUM($C1004,$I972)&gt;BW$4,$X986/$I972,$X986-SUM($I1004:BV1004))))</f>
        <v>0</v>
      </c>
      <c r="BX1004" s="31">
        <f>IF($I972="n/a",0,IF(BX$4&lt;=$C1004,0,IF(SUM($C1004,$I972)&gt;BX$4,$X986/$I972,$X986-SUM($I1004:BW1004))))</f>
        <v>0</v>
      </c>
      <c r="BY1004" s="31">
        <f>IF($I972="n/a",0,IF(BY$4&lt;=$C1004,0,IF(SUM($C1004,$I972)&gt;BY$4,$X986/$I972,$X986-SUM($I1004:BX1004))))</f>
        <v>0</v>
      </c>
      <c r="BZ1004" s="31">
        <f>IF($I972="n/a",0,IF(BZ$4&lt;=$C1004,0,IF(SUM($C1004,$I972)&gt;BZ$4,$X986/$I972,$X986-SUM($I1004:BY1004))))</f>
        <v>0</v>
      </c>
      <c r="CA1004" s="31">
        <f>IF($I972="n/a",0,IF(CA$4&lt;=$C1004,0,IF(SUM($C1004,$I972)&gt;CA$4,$X986/$I972,$X986-SUM($I1004:BZ1004))))</f>
        <v>0</v>
      </c>
      <c r="CB1004" s="31">
        <f>IF($I972="n/a",0,IF(CB$4&lt;=$C1004,0,IF(SUM($C1004,$I972)&gt;CB$4,$X986/$I972,$X986-SUM($I1004:CA1004))))</f>
        <v>0</v>
      </c>
      <c r="CC1004" s="31">
        <f>IF($I972="n/a",0,IF(CC$4&lt;=$C1004,0,IF(SUM($C1004,$I972)&gt;CC$4,$X986/$I972,$X986-SUM($I1004:CB1004))))</f>
        <v>0</v>
      </c>
      <c r="CD1004" s="31">
        <f>IF($I972="n/a",0,IF(CD$4&lt;=$C1004,0,IF(SUM($C1004,$I972)&gt;CD$4,$X986/$I972,$X986-SUM($I1004:CC1004))))</f>
        <v>0</v>
      </c>
      <c r="CE1004" s="31">
        <f>IF($I972="n/a",0,IF(CE$4&lt;=$C1004,0,IF(SUM($C1004,$I972)&gt;CE$4,$X986/$I972,$X986-SUM($I1004:CD1004))))</f>
        <v>0</v>
      </c>
      <c r="CF1004" s="31">
        <f>IF($I972="n/a",0,IF(CF$4&lt;=$C1004,0,IF(SUM($C1004,$I972)&gt;CF$4,$X986/$I972,$X986-SUM($I1004:CE1004))))</f>
        <v>0</v>
      </c>
    </row>
    <row r="1005" spans="1:84" s="153" customFormat="1" ht="12.75" customHeight="1">
      <c r="A1005"/>
      <c r="C1005" s="197">
        <v>2031</v>
      </c>
      <c r="D1005" s="21" t="s">
        <v>60</v>
      </c>
      <c r="E1005" s="21" t="s">
        <v>185</v>
      </c>
      <c r="I1005" s="31"/>
      <c r="J1005" s="31">
        <f>IF($I972="n/a",0,IF(J$4&lt;=$C1005,0,IF(SUM($C1005,$I972)&gt;J$4,$Y986/$I972,$Y986-SUM($I1005:I1005))))</f>
        <v>0</v>
      </c>
      <c r="K1005" s="31">
        <f>IF($I972="n/a",0,IF(K$4&lt;=$C1005,0,IF(SUM($C1005,$I972)&gt;K$4,$Y986/$I972,$Y986-SUM($I1005:J1005))))</f>
        <v>0</v>
      </c>
      <c r="L1005" s="31">
        <f>IF($I972="n/a",0,IF(L$4&lt;=$C1005,0,IF(SUM($C1005,$I972)&gt;L$4,$Y986/$I972,$Y986-SUM($I1005:K1005))))</f>
        <v>0</v>
      </c>
      <c r="M1005" s="31">
        <f>IF($I972="n/a",0,IF(M$4&lt;=$C1005,0,IF(SUM($C1005,$I972)&gt;M$4,$Y986/$I972,$Y986-SUM($I1005:L1005))))</f>
        <v>0</v>
      </c>
      <c r="N1005" s="31">
        <f>IF($I972="n/a",0,IF(N$4&lt;=$C1005,0,IF(SUM($C1005,$I972)&gt;N$4,$Y986/$I972,$Y986-SUM($I1005:M1005))))</f>
        <v>0</v>
      </c>
      <c r="O1005" s="31">
        <f>IF($I972="n/a",0,IF(O$4&lt;=$C1005,0,IF(SUM($C1005,$I972)&gt;O$4,$Y986/$I972,$Y986-SUM($I1005:N1005))))</f>
        <v>0</v>
      </c>
      <c r="P1005" s="31">
        <f>IF($I972="n/a",0,IF(P$4&lt;=$C1005,0,IF(SUM($C1005,$I972)&gt;P$4,$Y986/$I972,$Y986-SUM($I1005:O1005))))</f>
        <v>0</v>
      </c>
      <c r="Q1005" s="31">
        <f>IF($I972="n/a",0,IF(Q$4&lt;=$C1005,0,IF(SUM($C1005,$I972)&gt;Q$4,$Y986/$I972,$Y986-SUM($I1005:P1005))))</f>
        <v>0</v>
      </c>
      <c r="R1005" s="31">
        <f>IF($I972="n/a",0,IF(R$4&lt;=$C1005,0,IF(SUM($C1005,$I972)&gt;R$4,$Y986/$I972,$Y986-SUM($I1005:Q1005))))</f>
        <v>0</v>
      </c>
      <c r="S1005" s="31">
        <f>IF($I972="n/a",0,IF(S$4&lt;=$C1005,0,IF(SUM($C1005,$I972)&gt;S$4,$Y986/$I972,$Y986-SUM($I1005:R1005))))</f>
        <v>0</v>
      </c>
      <c r="T1005" s="31">
        <f>IF($I972="n/a",0,IF(T$4&lt;=$C1005,0,IF(SUM($C1005,$I972)&gt;T$4,$Y986/$I972,$Y986-SUM($I1005:S1005))))</f>
        <v>0</v>
      </c>
      <c r="U1005" s="31">
        <f>IF($I972="n/a",0,IF(U$4&lt;=$C1005,0,IF(SUM($C1005,$I972)&gt;U$4,$Y986/$I972,$Y986-SUM($I1005:T1005))))</f>
        <v>0</v>
      </c>
      <c r="V1005" s="31">
        <f>IF($I972="n/a",0,IF(V$4&lt;=$C1005,0,IF(SUM($C1005,$I972)&gt;V$4,$Y986/$I972,$Y986-SUM($I1005:U1005))))</f>
        <v>0</v>
      </c>
      <c r="W1005" s="31">
        <f>IF($I972="n/a",0,IF(W$4&lt;=$C1005,0,IF(SUM($C1005,$I972)&gt;W$4,$Y986/$I972,$Y986-SUM($I1005:V1005))))</f>
        <v>0</v>
      </c>
      <c r="X1005" s="31">
        <f>IF($I972="n/a",0,IF(X$4&lt;=$C1005,0,IF(SUM($C1005,$I972)&gt;X$4,$Y986/$I972,$Y986-SUM($I1005:W1005))))</f>
        <v>0</v>
      </c>
      <c r="Y1005" s="31">
        <f>IF($I972="n/a",0,IF(Y$4&lt;=$C1005,0,IF(SUM($C1005,$I972)&gt;Y$4,$Y986/$I972,$Y986-SUM($I1005:X1005))))</f>
        <v>0</v>
      </c>
      <c r="Z1005" s="31">
        <f>IF($I972="n/a",0,IF(Z$4&lt;=$C1005,0,IF(SUM($C1005,$I972)&gt;Z$4,$Y986/$I972,$Y986-SUM($I1005:Y1005))))</f>
        <v>0</v>
      </c>
      <c r="AA1005" s="31">
        <f>IF($I972="n/a",0,IF(AA$4&lt;=$C1005,0,IF(SUM($C1005,$I972)&gt;AA$4,$Y986/$I972,$Y986-SUM($I1005:Z1005))))</f>
        <v>0</v>
      </c>
      <c r="AB1005" s="31">
        <f>IF($I972="n/a",0,IF(AB$4&lt;=$C1005,0,IF(SUM($C1005,$I972)&gt;AB$4,$Y986/$I972,$Y986-SUM($I1005:AA1005))))</f>
        <v>0</v>
      </c>
      <c r="AC1005" s="31">
        <f>IF($I972="n/a",0,IF(AC$4&lt;=$C1005,0,IF(SUM($C1005,$I972)&gt;AC$4,$Y986/$I972,$Y986-SUM($I1005:AB1005))))</f>
        <v>0</v>
      </c>
      <c r="AD1005" s="31">
        <f>IF($I972="n/a",0,IF(AD$4&lt;=$C1005,0,IF(SUM($C1005,$I972)&gt;AD$4,$Y986/$I972,$Y986-SUM($I1005:AC1005))))</f>
        <v>0</v>
      </c>
      <c r="AE1005" s="31">
        <f>IF($I972="n/a",0,IF(AE$4&lt;=$C1005,0,IF(SUM($C1005,$I972)&gt;AE$4,$Y986/$I972,$Y986-SUM($I1005:AD1005))))</f>
        <v>0</v>
      </c>
      <c r="AF1005" s="31">
        <f>IF($I972="n/a",0,IF(AF$4&lt;=$C1005,0,IF(SUM($C1005,$I972)&gt;AF$4,$Y986/$I972,$Y986-SUM($I1005:AE1005))))</f>
        <v>0</v>
      </c>
      <c r="AG1005" s="31">
        <f>IF($I972="n/a",0,IF(AG$4&lt;=$C1005,0,IF(SUM($C1005,$I972)&gt;AG$4,$Y986/$I972,$Y986-SUM($I1005:AF1005))))</f>
        <v>0</v>
      </c>
      <c r="AH1005" s="31">
        <f>IF($I972="n/a",0,IF(AH$4&lt;=$C1005,0,IF(SUM($C1005,$I972)&gt;AH$4,$Y986/$I972,$Y986-SUM($I1005:AG1005))))</f>
        <v>0</v>
      </c>
      <c r="AI1005" s="31">
        <f>IF($I972="n/a",0,IF(AI$4&lt;=$C1005,0,IF(SUM($C1005,$I972)&gt;AI$4,$Y986/$I972,$Y986-SUM($I1005:AH1005))))</f>
        <v>0</v>
      </c>
      <c r="AJ1005" s="31">
        <f>IF($I972="n/a",0,IF(AJ$4&lt;=$C1005,0,IF(SUM($C1005,$I972)&gt;AJ$4,$Y986/$I972,$Y986-SUM($I1005:AI1005))))</f>
        <v>0</v>
      </c>
      <c r="AK1005" s="31">
        <f>IF($I972="n/a",0,IF(AK$4&lt;=$C1005,0,IF(SUM($C1005,$I972)&gt;AK$4,$Y986/$I972,$Y986-SUM($I1005:AJ1005))))</f>
        <v>0</v>
      </c>
      <c r="AL1005" s="31">
        <f>IF($I972="n/a",0,IF(AL$4&lt;=$C1005,0,IF(SUM($C1005,$I972)&gt;AL$4,$Y986/$I972,$Y986-SUM($I1005:AK1005))))</f>
        <v>0</v>
      </c>
      <c r="AM1005" s="31">
        <f>IF($I972="n/a",0,IF(AM$4&lt;=$C1005,0,IF(SUM($C1005,$I972)&gt;AM$4,$Y986/$I972,$Y986-SUM($I1005:AL1005))))</f>
        <v>0</v>
      </c>
      <c r="AN1005" s="31">
        <f>IF($I972="n/a",0,IF(AN$4&lt;=$C1005,0,IF(SUM($C1005,$I972)&gt;AN$4,$Y986/$I972,$Y986-SUM($I1005:AM1005))))</f>
        <v>0</v>
      </c>
      <c r="AO1005" s="31">
        <f>IF($I972="n/a",0,IF(AO$4&lt;=$C1005,0,IF(SUM($C1005,$I972)&gt;AO$4,$Y986/$I972,$Y986-SUM($I1005:AN1005))))</f>
        <v>0</v>
      </c>
      <c r="AP1005" s="31">
        <f>IF($I972="n/a",0,IF(AP$4&lt;=$C1005,0,IF(SUM($C1005,$I972)&gt;AP$4,$Y986/$I972,$Y986-SUM($I1005:AO1005))))</f>
        <v>0</v>
      </c>
      <c r="AQ1005" s="31">
        <f>IF($I972="n/a",0,IF(AQ$4&lt;=$C1005,0,IF(SUM($C1005,$I972)&gt;AQ$4,$Y986/$I972,$Y986-SUM($I1005:AP1005))))</f>
        <v>0</v>
      </c>
      <c r="AR1005" s="31">
        <f>IF($I972="n/a",0,IF(AR$4&lt;=$C1005,0,IF(SUM($C1005,$I972)&gt;AR$4,$Y986/$I972,$Y986-SUM($I1005:AQ1005))))</f>
        <v>0</v>
      </c>
      <c r="AS1005" s="31">
        <f>IF($I972="n/a",0,IF(AS$4&lt;=$C1005,0,IF(SUM($C1005,$I972)&gt;AS$4,$Y986/$I972,$Y986-SUM($I1005:AR1005))))</f>
        <v>0</v>
      </c>
      <c r="AT1005" s="31">
        <f>IF($I972="n/a",0,IF(AT$4&lt;=$C1005,0,IF(SUM($C1005,$I972)&gt;AT$4,$Y986/$I972,$Y986-SUM($I1005:AS1005))))</f>
        <v>0</v>
      </c>
      <c r="AU1005" s="31">
        <f>IF($I972="n/a",0,IF(AU$4&lt;=$C1005,0,IF(SUM($C1005,$I972)&gt;AU$4,$Y986/$I972,$Y986-SUM($I1005:AT1005))))</f>
        <v>0</v>
      </c>
      <c r="AV1005" s="31">
        <f>IF($I972="n/a",0,IF(AV$4&lt;=$C1005,0,IF(SUM($C1005,$I972)&gt;AV$4,$Y986/$I972,$Y986-SUM($I1005:AU1005))))</f>
        <v>0</v>
      </c>
      <c r="AW1005" s="31">
        <f>IF($I972="n/a",0,IF(AW$4&lt;=$C1005,0,IF(SUM($C1005,$I972)&gt;AW$4,$Y986/$I972,$Y986-SUM($I1005:AV1005))))</f>
        <v>0</v>
      </c>
      <c r="AX1005" s="31">
        <f>IF($I972="n/a",0,IF(AX$4&lt;=$C1005,0,IF(SUM($C1005,$I972)&gt;AX$4,$Y986/$I972,$Y986-SUM($I1005:AW1005))))</f>
        <v>0</v>
      </c>
      <c r="AY1005" s="31">
        <f>IF($I972="n/a",0,IF(AY$4&lt;=$C1005,0,IF(SUM($C1005,$I972)&gt;AY$4,$Y986/$I972,$Y986-SUM($I1005:AX1005))))</f>
        <v>0</v>
      </c>
      <c r="AZ1005" s="31">
        <f>IF($I972="n/a",0,IF(AZ$4&lt;=$C1005,0,IF(SUM($C1005,$I972)&gt;AZ$4,$Y986/$I972,$Y986-SUM($I1005:AY1005))))</f>
        <v>0</v>
      </c>
      <c r="BA1005" s="31">
        <f>IF($I972="n/a",0,IF(BA$4&lt;=$C1005,0,IF(SUM($C1005,$I972)&gt;BA$4,$Y986/$I972,$Y986-SUM($I1005:AZ1005))))</f>
        <v>0</v>
      </c>
      <c r="BB1005" s="31">
        <f>IF($I972="n/a",0,IF(BB$4&lt;=$C1005,0,IF(SUM($C1005,$I972)&gt;BB$4,$Y986/$I972,$Y986-SUM($I1005:BA1005))))</f>
        <v>0</v>
      </c>
      <c r="BC1005" s="31">
        <f>IF($I972="n/a",0,IF(BC$4&lt;=$C1005,0,IF(SUM($C1005,$I972)&gt;BC$4,$Y986/$I972,$Y986-SUM($I1005:BB1005))))</f>
        <v>0</v>
      </c>
      <c r="BD1005" s="31">
        <f>IF($I972="n/a",0,IF(BD$4&lt;=$C1005,0,IF(SUM($C1005,$I972)&gt;BD$4,$Y986/$I972,$Y986-SUM($I1005:BC1005))))</f>
        <v>0</v>
      </c>
      <c r="BE1005" s="31">
        <f>IF($I972="n/a",0,IF(BE$4&lt;=$C1005,0,IF(SUM($C1005,$I972)&gt;BE$4,$Y986/$I972,$Y986-SUM($I1005:BD1005))))</f>
        <v>0</v>
      </c>
      <c r="BF1005" s="31">
        <f>IF($I972="n/a",0,IF(BF$4&lt;=$C1005,0,IF(SUM($C1005,$I972)&gt;BF$4,$Y986/$I972,$Y986-SUM($I1005:BE1005))))</f>
        <v>0</v>
      </c>
      <c r="BG1005" s="31">
        <f>IF($I972="n/a",0,IF(BG$4&lt;=$C1005,0,IF(SUM($C1005,$I972)&gt;BG$4,$Y986/$I972,$Y986-SUM($I1005:BF1005))))</f>
        <v>0</v>
      </c>
      <c r="BH1005" s="31">
        <f>IF($I972="n/a",0,IF(BH$4&lt;=$C1005,0,IF(SUM($C1005,$I972)&gt;BH$4,$Y986/$I972,$Y986-SUM($I1005:BG1005))))</f>
        <v>0</v>
      </c>
      <c r="BI1005" s="31">
        <f>IF($I972="n/a",0,IF(BI$4&lt;=$C1005,0,IF(SUM($C1005,$I972)&gt;BI$4,$Y986/$I972,$Y986-SUM($I1005:BH1005))))</f>
        <v>0</v>
      </c>
      <c r="BJ1005" s="31">
        <f>IF($I972="n/a",0,IF(BJ$4&lt;=$C1005,0,IF(SUM($C1005,$I972)&gt;BJ$4,$Y986/$I972,$Y986-SUM($I1005:BI1005))))</f>
        <v>0</v>
      </c>
      <c r="BK1005" s="31">
        <f>IF($I972="n/a",0,IF(BK$4&lt;=$C1005,0,IF(SUM($C1005,$I972)&gt;BK$4,$Y986/$I972,$Y986-SUM($I1005:BJ1005))))</f>
        <v>0</v>
      </c>
      <c r="BL1005" s="31">
        <f>IF($I972="n/a",0,IF(BL$4&lt;=$C1005,0,IF(SUM($C1005,$I972)&gt;BL$4,$Y986/$I972,$Y986-SUM($I1005:BK1005))))</f>
        <v>0</v>
      </c>
      <c r="BM1005" s="31">
        <f>IF($I972="n/a",0,IF(BM$4&lt;=$C1005,0,IF(SUM($C1005,$I972)&gt;BM$4,$Y986/$I972,$Y986-SUM($I1005:BL1005))))</f>
        <v>0</v>
      </c>
      <c r="BN1005" s="31">
        <f>IF($I972="n/a",0,IF(BN$4&lt;=$C1005,0,IF(SUM($C1005,$I972)&gt;BN$4,$Y986/$I972,$Y986-SUM($I1005:BM1005))))</f>
        <v>0</v>
      </c>
      <c r="BO1005" s="31">
        <f>IF($I972="n/a",0,IF(BO$4&lt;=$C1005,0,IF(SUM($C1005,$I972)&gt;BO$4,$Y986/$I972,$Y986-SUM($I1005:BN1005))))</f>
        <v>0</v>
      </c>
      <c r="BP1005" s="31">
        <f>IF($I972="n/a",0,IF(BP$4&lt;=$C1005,0,IF(SUM($C1005,$I972)&gt;BP$4,$Y986/$I972,$Y986-SUM($I1005:BO1005))))</f>
        <v>0</v>
      </c>
      <c r="BQ1005" s="31">
        <f>IF($I972="n/a",0,IF(BQ$4&lt;=$C1005,0,IF(SUM($C1005,$I972)&gt;BQ$4,$Y986/$I972,$Y986-SUM($I1005:BP1005))))</f>
        <v>0</v>
      </c>
      <c r="BR1005" s="31">
        <f>IF($I972="n/a",0,IF(BR$4&lt;=$C1005,0,IF(SUM($C1005,$I972)&gt;BR$4,$Y986/$I972,$Y986-SUM($I1005:BQ1005))))</f>
        <v>0</v>
      </c>
      <c r="BS1005" s="31">
        <f>IF($I972="n/a",0,IF(BS$4&lt;=$C1005,0,IF(SUM($C1005,$I972)&gt;BS$4,$Y986/$I972,$Y986-SUM($I1005:BR1005))))</f>
        <v>0</v>
      </c>
      <c r="BT1005" s="31">
        <f>IF($I972="n/a",0,IF(BT$4&lt;=$C1005,0,IF(SUM($C1005,$I972)&gt;BT$4,$Y986/$I972,$Y986-SUM($I1005:BS1005))))</f>
        <v>0</v>
      </c>
      <c r="BU1005" s="31">
        <f>IF($I972="n/a",0,IF(BU$4&lt;=$C1005,0,IF(SUM($C1005,$I972)&gt;BU$4,$Y986/$I972,$Y986-SUM($I1005:BT1005))))</f>
        <v>0</v>
      </c>
      <c r="BV1005" s="31">
        <f>IF($I972="n/a",0,IF(BV$4&lt;=$C1005,0,IF(SUM($C1005,$I972)&gt;BV$4,$Y986/$I972,$Y986-SUM($I1005:BU1005))))</f>
        <v>0</v>
      </c>
      <c r="BW1005" s="31">
        <f>IF($I972="n/a",0,IF(BW$4&lt;=$C1005,0,IF(SUM($C1005,$I972)&gt;BW$4,$Y986/$I972,$Y986-SUM($I1005:BV1005))))</f>
        <v>0</v>
      </c>
      <c r="BX1005" s="31">
        <f>IF($I972="n/a",0,IF(BX$4&lt;=$C1005,0,IF(SUM($C1005,$I972)&gt;BX$4,$Y986/$I972,$Y986-SUM($I1005:BW1005))))</f>
        <v>0</v>
      </c>
      <c r="BY1005" s="31">
        <f>IF($I972="n/a",0,IF(BY$4&lt;=$C1005,0,IF(SUM($C1005,$I972)&gt;BY$4,$Y986/$I972,$Y986-SUM($I1005:BX1005))))</f>
        <v>0</v>
      </c>
      <c r="BZ1005" s="31">
        <f>IF($I972="n/a",0,IF(BZ$4&lt;=$C1005,0,IF(SUM($C1005,$I972)&gt;BZ$4,$Y986/$I972,$Y986-SUM($I1005:BY1005))))</f>
        <v>0</v>
      </c>
      <c r="CA1005" s="31">
        <f>IF($I972="n/a",0,IF(CA$4&lt;=$C1005,0,IF(SUM($C1005,$I972)&gt;CA$4,$Y986/$I972,$Y986-SUM($I1005:BZ1005))))</f>
        <v>0</v>
      </c>
      <c r="CB1005" s="31">
        <f>IF($I972="n/a",0,IF(CB$4&lt;=$C1005,0,IF(SUM($C1005,$I972)&gt;CB$4,$Y986/$I972,$Y986-SUM($I1005:CA1005))))</f>
        <v>0</v>
      </c>
      <c r="CC1005" s="31">
        <f>IF($I972="n/a",0,IF(CC$4&lt;=$C1005,0,IF(SUM($C1005,$I972)&gt;CC$4,$Y986/$I972,$Y986-SUM($I1005:CB1005))))</f>
        <v>0</v>
      </c>
      <c r="CD1005" s="31">
        <f>IF($I972="n/a",0,IF(CD$4&lt;=$C1005,0,IF(SUM($C1005,$I972)&gt;CD$4,$Y986/$I972,$Y986-SUM($I1005:CC1005))))</f>
        <v>0</v>
      </c>
      <c r="CE1005" s="31">
        <f>IF($I972="n/a",0,IF(CE$4&lt;=$C1005,0,IF(SUM($C1005,$I972)&gt;CE$4,$Y986/$I972,$Y986-SUM($I1005:CD1005))))</f>
        <v>0</v>
      </c>
      <c r="CF1005" s="31">
        <f>IF($I972="n/a",0,IF(CF$4&lt;=$C1005,0,IF(SUM($C1005,$I972)&gt;CF$4,$Y986/$I972,$Y986-SUM($I1005:CE1005))))</f>
        <v>0</v>
      </c>
    </row>
    <row r="1006" spans="1:84" s="153" customFormat="1" ht="12.75" customHeight="1">
      <c r="A1006"/>
      <c r="C1006" s="197">
        <v>2032</v>
      </c>
      <c r="D1006" s="21" t="s">
        <v>61</v>
      </c>
      <c r="E1006" s="21" t="s">
        <v>185</v>
      </c>
      <c r="I1006" s="31"/>
      <c r="J1006" s="31">
        <f>IF($I972="n/a",0,IF(J$4&lt;=$C1006,0,IF(SUM($C1006,$I972)&gt;J$4,$Z986/$I972,$Z986-SUM($I1006:I1006))))</f>
        <v>0</v>
      </c>
      <c r="K1006" s="31">
        <f>IF($I972="n/a",0,IF(K$4&lt;=$C1006,0,IF(SUM($C1006,$I972)&gt;K$4,$Z986/$I972,$Z986-SUM($I1006:J1006))))</f>
        <v>0</v>
      </c>
      <c r="L1006" s="31">
        <f>IF($I972="n/a",0,IF(L$4&lt;=$C1006,0,IF(SUM($C1006,$I972)&gt;L$4,$Z986/$I972,$Z986-SUM($I1006:K1006))))</f>
        <v>0</v>
      </c>
      <c r="M1006" s="31">
        <f>IF($I972="n/a",0,IF(M$4&lt;=$C1006,0,IF(SUM($C1006,$I972)&gt;M$4,$Z986/$I972,$Z986-SUM($I1006:L1006))))</f>
        <v>0</v>
      </c>
      <c r="N1006" s="31">
        <f>IF($I972="n/a",0,IF(N$4&lt;=$C1006,0,IF(SUM($C1006,$I972)&gt;N$4,$Z986/$I972,$Z986-SUM($I1006:M1006))))</f>
        <v>0</v>
      </c>
      <c r="O1006" s="31">
        <f>IF($I972="n/a",0,IF(O$4&lt;=$C1006,0,IF(SUM($C1006,$I972)&gt;O$4,$Z986/$I972,$Z986-SUM($I1006:N1006))))</f>
        <v>0</v>
      </c>
      <c r="P1006" s="31">
        <f>IF($I972="n/a",0,IF(P$4&lt;=$C1006,0,IF(SUM($C1006,$I972)&gt;P$4,$Z986/$I972,$Z986-SUM($I1006:O1006))))</f>
        <v>0</v>
      </c>
      <c r="Q1006" s="31">
        <f>IF($I972="n/a",0,IF(Q$4&lt;=$C1006,0,IF(SUM($C1006,$I972)&gt;Q$4,$Z986/$I972,$Z986-SUM($I1006:P1006))))</f>
        <v>0</v>
      </c>
      <c r="R1006" s="31">
        <f>IF($I972="n/a",0,IF(R$4&lt;=$C1006,0,IF(SUM($C1006,$I972)&gt;R$4,$Z986/$I972,$Z986-SUM($I1006:Q1006))))</f>
        <v>0</v>
      </c>
      <c r="S1006" s="31">
        <f>IF($I972="n/a",0,IF(S$4&lt;=$C1006,0,IF(SUM($C1006,$I972)&gt;S$4,$Z986/$I972,$Z986-SUM($I1006:R1006))))</f>
        <v>0</v>
      </c>
      <c r="T1006" s="31">
        <f>IF($I972="n/a",0,IF(T$4&lt;=$C1006,0,IF(SUM($C1006,$I972)&gt;T$4,$Z986/$I972,$Z986-SUM($I1006:S1006))))</f>
        <v>0</v>
      </c>
      <c r="U1006" s="31">
        <f>IF($I972="n/a",0,IF(U$4&lt;=$C1006,0,IF(SUM($C1006,$I972)&gt;U$4,$Z986/$I972,$Z986-SUM($I1006:T1006))))</f>
        <v>0</v>
      </c>
      <c r="V1006" s="31">
        <f>IF($I972="n/a",0,IF(V$4&lt;=$C1006,0,IF(SUM($C1006,$I972)&gt;V$4,$Z986/$I972,$Z986-SUM($I1006:U1006))))</f>
        <v>0</v>
      </c>
      <c r="W1006" s="31">
        <f>IF($I972="n/a",0,IF(W$4&lt;=$C1006,0,IF(SUM($C1006,$I972)&gt;W$4,$Z986/$I972,$Z986-SUM($I1006:V1006))))</f>
        <v>0</v>
      </c>
      <c r="X1006" s="31">
        <f>IF($I972="n/a",0,IF(X$4&lt;=$C1006,0,IF(SUM($C1006,$I972)&gt;X$4,$Z986/$I972,$Z986-SUM($I1006:W1006))))</f>
        <v>0</v>
      </c>
      <c r="Y1006" s="31">
        <f>IF($I972="n/a",0,IF(Y$4&lt;=$C1006,0,IF(SUM($C1006,$I972)&gt;Y$4,$Z986/$I972,$Z986-SUM($I1006:X1006))))</f>
        <v>0</v>
      </c>
      <c r="Z1006" s="31">
        <f>IF($I972="n/a",0,IF(Z$4&lt;=$C1006,0,IF(SUM($C1006,$I972)&gt;Z$4,$Z986/$I972,$Z986-SUM($I1006:Y1006))))</f>
        <v>0</v>
      </c>
      <c r="AA1006" s="31">
        <f>IF($I972="n/a",0,IF(AA$4&lt;=$C1006,0,IF(SUM($C1006,$I972)&gt;AA$4,$Z986/$I972,$Z986-SUM($I1006:Z1006))))</f>
        <v>0</v>
      </c>
      <c r="AB1006" s="31">
        <f>IF($I972="n/a",0,IF(AB$4&lt;=$C1006,0,IF(SUM($C1006,$I972)&gt;AB$4,$Z986/$I972,$Z986-SUM($I1006:AA1006))))</f>
        <v>0</v>
      </c>
      <c r="AC1006" s="31">
        <f>IF($I972="n/a",0,IF(AC$4&lt;=$C1006,0,IF(SUM($C1006,$I972)&gt;AC$4,$Z986/$I972,$Z986-SUM($I1006:AB1006))))</f>
        <v>0</v>
      </c>
      <c r="AD1006" s="31">
        <f>IF($I972="n/a",0,IF(AD$4&lt;=$C1006,0,IF(SUM($C1006,$I972)&gt;AD$4,$Z986/$I972,$Z986-SUM($I1006:AC1006))))</f>
        <v>0</v>
      </c>
      <c r="AE1006" s="31">
        <f>IF($I972="n/a",0,IF(AE$4&lt;=$C1006,0,IF(SUM($C1006,$I972)&gt;AE$4,$Z986/$I972,$Z986-SUM($I1006:AD1006))))</f>
        <v>0</v>
      </c>
      <c r="AF1006" s="31">
        <f>IF($I972="n/a",0,IF(AF$4&lt;=$C1006,0,IF(SUM($C1006,$I972)&gt;AF$4,$Z986/$I972,$Z986-SUM($I1006:AE1006))))</f>
        <v>0</v>
      </c>
      <c r="AG1006" s="31">
        <f>IF($I972="n/a",0,IF(AG$4&lt;=$C1006,0,IF(SUM($C1006,$I972)&gt;AG$4,$Z986/$I972,$Z986-SUM($I1006:AF1006))))</f>
        <v>0</v>
      </c>
      <c r="AH1006" s="31">
        <f>IF($I972="n/a",0,IF(AH$4&lt;=$C1006,0,IF(SUM($C1006,$I972)&gt;AH$4,$Z986/$I972,$Z986-SUM($I1006:AG1006))))</f>
        <v>0</v>
      </c>
      <c r="AI1006" s="31">
        <f>IF($I972="n/a",0,IF(AI$4&lt;=$C1006,0,IF(SUM($C1006,$I972)&gt;AI$4,$Z986/$I972,$Z986-SUM($I1006:AH1006))))</f>
        <v>0</v>
      </c>
      <c r="AJ1006" s="31">
        <f>IF($I972="n/a",0,IF(AJ$4&lt;=$C1006,0,IF(SUM($C1006,$I972)&gt;AJ$4,$Z986/$I972,$Z986-SUM($I1006:AI1006))))</f>
        <v>0</v>
      </c>
      <c r="AK1006" s="31">
        <f>IF($I972="n/a",0,IF(AK$4&lt;=$C1006,0,IF(SUM($C1006,$I972)&gt;AK$4,$Z986/$I972,$Z986-SUM($I1006:AJ1006))))</f>
        <v>0</v>
      </c>
      <c r="AL1006" s="31">
        <f>IF($I972="n/a",0,IF(AL$4&lt;=$C1006,0,IF(SUM($C1006,$I972)&gt;AL$4,$Z986/$I972,$Z986-SUM($I1006:AK1006))))</f>
        <v>0</v>
      </c>
      <c r="AM1006" s="31">
        <f>IF($I972="n/a",0,IF(AM$4&lt;=$C1006,0,IF(SUM($C1006,$I972)&gt;AM$4,$Z986/$I972,$Z986-SUM($I1006:AL1006))))</f>
        <v>0</v>
      </c>
      <c r="AN1006" s="31">
        <f>IF($I972="n/a",0,IF(AN$4&lt;=$C1006,0,IF(SUM($C1006,$I972)&gt;AN$4,$Z986/$I972,$Z986-SUM($I1006:AM1006))))</f>
        <v>0</v>
      </c>
      <c r="AO1006" s="31">
        <f>IF($I972="n/a",0,IF(AO$4&lt;=$C1006,0,IF(SUM($C1006,$I972)&gt;AO$4,$Z986/$I972,$Z986-SUM($I1006:AN1006))))</f>
        <v>0</v>
      </c>
      <c r="AP1006" s="31">
        <f>IF($I972="n/a",0,IF(AP$4&lt;=$C1006,0,IF(SUM($C1006,$I972)&gt;AP$4,$Z986/$I972,$Z986-SUM($I1006:AO1006))))</f>
        <v>0</v>
      </c>
      <c r="AQ1006" s="31">
        <f>IF($I972="n/a",0,IF(AQ$4&lt;=$C1006,0,IF(SUM($C1006,$I972)&gt;AQ$4,$Z986/$I972,$Z986-SUM($I1006:AP1006))))</f>
        <v>0</v>
      </c>
      <c r="AR1006" s="31">
        <f>IF($I972="n/a",0,IF(AR$4&lt;=$C1006,0,IF(SUM($C1006,$I972)&gt;AR$4,$Z986/$I972,$Z986-SUM($I1006:AQ1006))))</f>
        <v>0</v>
      </c>
      <c r="AS1006" s="31">
        <f>IF($I972="n/a",0,IF(AS$4&lt;=$C1006,0,IF(SUM($C1006,$I972)&gt;AS$4,$Z986/$I972,$Z986-SUM($I1006:AR1006))))</f>
        <v>0</v>
      </c>
      <c r="AT1006" s="31">
        <f>IF($I972="n/a",0,IF(AT$4&lt;=$C1006,0,IF(SUM($C1006,$I972)&gt;AT$4,$Z986/$I972,$Z986-SUM($I1006:AS1006))))</f>
        <v>0</v>
      </c>
      <c r="AU1006" s="31">
        <f>IF($I972="n/a",0,IF(AU$4&lt;=$C1006,0,IF(SUM($C1006,$I972)&gt;AU$4,$Z986/$I972,$Z986-SUM($I1006:AT1006))))</f>
        <v>0</v>
      </c>
      <c r="AV1006" s="31">
        <f>IF($I972="n/a",0,IF(AV$4&lt;=$C1006,0,IF(SUM($C1006,$I972)&gt;AV$4,$Z986/$I972,$Z986-SUM($I1006:AU1006))))</f>
        <v>0</v>
      </c>
      <c r="AW1006" s="31">
        <f>IF($I972="n/a",0,IF(AW$4&lt;=$C1006,0,IF(SUM($C1006,$I972)&gt;AW$4,$Z986/$I972,$Z986-SUM($I1006:AV1006))))</f>
        <v>0</v>
      </c>
      <c r="AX1006" s="31">
        <f>IF($I972="n/a",0,IF(AX$4&lt;=$C1006,0,IF(SUM($C1006,$I972)&gt;AX$4,$Z986/$I972,$Z986-SUM($I1006:AW1006))))</f>
        <v>0</v>
      </c>
      <c r="AY1006" s="31">
        <f>IF($I972="n/a",0,IF(AY$4&lt;=$C1006,0,IF(SUM($C1006,$I972)&gt;AY$4,$Z986/$I972,$Z986-SUM($I1006:AX1006))))</f>
        <v>0</v>
      </c>
      <c r="AZ1006" s="31">
        <f>IF($I972="n/a",0,IF(AZ$4&lt;=$C1006,0,IF(SUM($C1006,$I972)&gt;AZ$4,$Z986/$I972,$Z986-SUM($I1006:AY1006))))</f>
        <v>0</v>
      </c>
      <c r="BA1006" s="31">
        <f>IF($I972="n/a",0,IF(BA$4&lt;=$C1006,0,IF(SUM($C1006,$I972)&gt;BA$4,$Z986/$I972,$Z986-SUM($I1006:AZ1006))))</f>
        <v>0</v>
      </c>
      <c r="BB1006" s="31">
        <f>IF($I972="n/a",0,IF(BB$4&lt;=$C1006,0,IF(SUM($C1006,$I972)&gt;BB$4,$Z986/$I972,$Z986-SUM($I1006:BA1006))))</f>
        <v>0</v>
      </c>
      <c r="BC1006" s="31">
        <f>IF($I972="n/a",0,IF(BC$4&lt;=$C1006,0,IF(SUM($C1006,$I972)&gt;BC$4,$Z986/$I972,$Z986-SUM($I1006:BB1006))))</f>
        <v>0</v>
      </c>
      <c r="BD1006" s="31">
        <f>IF($I972="n/a",0,IF(BD$4&lt;=$C1006,0,IF(SUM($C1006,$I972)&gt;BD$4,$Z986/$I972,$Z986-SUM($I1006:BC1006))))</f>
        <v>0</v>
      </c>
      <c r="BE1006" s="31">
        <f>IF($I972="n/a",0,IF(BE$4&lt;=$C1006,0,IF(SUM($C1006,$I972)&gt;BE$4,$Z986/$I972,$Z986-SUM($I1006:BD1006))))</f>
        <v>0</v>
      </c>
      <c r="BF1006" s="31">
        <f>IF($I972="n/a",0,IF(BF$4&lt;=$C1006,0,IF(SUM($C1006,$I972)&gt;BF$4,$Z986/$I972,$Z986-SUM($I1006:BE1006))))</f>
        <v>0</v>
      </c>
      <c r="BG1006" s="31">
        <f>IF($I972="n/a",0,IF(BG$4&lt;=$C1006,0,IF(SUM($C1006,$I972)&gt;BG$4,$Z986/$I972,$Z986-SUM($I1006:BF1006))))</f>
        <v>0</v>
      </c>
      <c r="BH1006" s="31">
        <f>IF($I972="n/a",0,IF(BH$4&lt;=$C1006,0,IF(SUM($C1006,$I972)&gt;BH$4,$Z986/$I972,$Z986-SUM($I1006:BG1006))))</f>
        <v>0</v>
      </c>
      <c r="BI1006" s="31">
        <f>IF($I972="n/a",0,IF(BI$4&lt;=$C1006,0,IF(SUM($C1006,$I972)&gt;BI$4,$Z986/$I972,$Z986-SUM($I1006:BH1006))))</f>
        <v>0</v>
      </c>
      <c r="BJ1006" s="31">
        <f>IF($I972="n/a",0,IF(BJ$4&lt;=$C1006,0,IF(SUM($C1006,$I972)&gt;BJ$4,$Z986/$I972,$Z986-SUM($I1006:BI1006))))</f>
        <v>0</v>
      </c>
      <c r="BK1006" s="31">
        <f>IF($I972="n/a",0,IF(BK$4&lt;=$C1006,0,IF(SUM($C1006,$I972)&gt;BK$4,$Z986/$I972,$Z986-SUM($I1006:BJ1006))))</f>
        <v>0</v>
      </c>
      <c r="BL1006" s="31">
        <f>IF($I972="n/a",0,IF(BL$4&lt;=$C1006,0,IF(SUM($C1006,$I972)&gt;BL$4,$Z986/$I972,$Z986-SUM($I1006:BK1006))))</f>
        <v>0</v>
      </c>
      <c r="BM1006" s="31">
        <f>IF($I972="n/a",0,IF(BM$4&lt;=$C1006,0,IF(SUM($C1006,$I972)&gt;BM$4,$Z986/$I972,$Z986-SUM($I1006:BL1006))))</f>
        <v>0</v>
      </c>
      <c r="BN1006" s="31">
        <f>IF($I972="n/a",0,IF(BN$4&lt;=$C1006,0,IF(SUM($C1006,$I972)&gt;BN$4,$Z986/$I972,$Z986-SUM($I1006:BM1006))))</f>
        <v>0</v>
      </c>
      <c r="BO1006" s="31">
        <f>IF($I972="n/a",0,IF(BO$4&lt;=$C1006,0,IF(SUM($C1006,$I972)&gt;BO$4,$Z986/$I972,$Z986-SUM($I1006:BN1006))))</f>
        <v>0</v>
      </c>
      <c r="BP1006" s="31">
        <f>IF($I972="n/a",0,IF(BP$4&lt;=$C1006,0,IF(SUM($C1006,$I972)&gt;BP$4,$Z986/$I972,$Z986-SUM($I1006:BO1006))))</f>
        <v>0</v>
      </c>
      <c r="BQ1006" s="31">
        <f>IF($I972="n/a",0,IF(BQ$4&lt;=$C1006,0,IF(SUM($C1006,$I972)&gt;BQ$4,$Z986/$I972,$Z986-SUM($I1006:BP1006))))</f>
        <v>0</v>
      </c>
      <c r="BR1006" s="31">
        <f>IF($I972="n/a",0,IF(BR$4&lt;=$C1006,0,IF(SUM($C1006,$I972)&gt;BR$4,$Z986/$I972,$Z986-SUM($I1006:BQ1006))))</f>
        <v>0</v>
      </c>
      <c r="BS1006" s="31">
        <f>IF($I972="n/a",0,IF(BS$4&lt;=$C1006,0,IF(SUM($C1006,$I972)&gt;BS$4,$Z986/$I972,$Z986-SUM($I1006:BR1006))))</f>
        <v>0</v>
      </c>
      <c r="BT1006" s="31">
        <f>IF($I972="n/a",0,IF(BT$4&lt;=$C1006,0,IF(SUM($C1006,$I972)&gt;BT$4,$Z986/$I972,$Z986-SUM($I1006:BS1006))))</f>
        <v>0</v>
      </c>
      <c r="BU1006" s="31">
        <f>IF($I972="n/a",0,IF(BU$4&lt;=$C1006,0,IF(SUM($C1006,$I972)&gt;BU$4,$Z986/$I972,$Z986-SUM($I1006:BT1006))))</f>
        <v>0</v>
      </c>
      <c r="BV1006" s="31">
        <f>IF($I972="n/a",0,IF(BV$4&lt;=$C1006,0,IF(SUM($C1006,$I972)&gt;BV$4,$Z986/$I972,$Z986-SUM($I1006:BU1006))))</f>
        <v>0</v>
      </c>
      <c r="BW1006" s="31">
        <f>IF($I972="n/a",0,IF(BW$4&lt;=$C1006,0,IF(SUM($C1006,$I972)&gt;BW$4,$Z986/$I972,$Z986-SUM($I1006:BV1006))))</f>
        <v>0</v>
      </c>
      <c r="BX1006" s="31">
        <f>IF($I972="n/a",0,IF(BX$4&lt;=$C1006,0,IF(SUM($C1006,$I972)&gt;BX$4,$Z986/$I972,$Z986-SUM($I1006:BW1006))))</f>
        <v>0</v>
      </c>
      <c r="BY1006" s="31">
        <f>IF($I972="n/a",0,IF(BY$4&lt;=$C1006,0,IF(SUM($C1006,$I972)&gt;BY$4,$Z986/$I972,$Z986-SUM($I1006:BX1006))))</f>
        <v>0</v>
      </c>
      <c r="BZ1006" s="31">
        <f>IF($I972="n/a",0,IF(BZ$4&lt;=$C1006,0,IF(SUM($C1006,$I972)&gt;BZ$4,$Z986/$I972,$Z986-SUM($I1006:BY1006))))</f>
        <v>0</v>
      </c>
      <c r="CA1006" s="31">
        <f>IF($I972="n/a",0,IF(CA$4&lt;=$C1006,0,IF(SUM($C1006,$I972)&gt;CA$4,$Z986/$I972,$Z986-SUM($I1006:BZ1006))))</f>
        <v>0</v>
      </c>
      <c r="CB1006" s="31">
        <f>IF($I972="n/a",0,IF(CB$4&lt;=$C1006,0,IF(SUM($C1006,$I972)&gt;CB$4,$Z986/$I972,$Z986-SUM($I1006:CA1006))))</f>
        <v>0</v>
      </c>
      <c r="CC1006" s="31">
        <f>IF($I972="n/a",0,IF(CC$4&lt;=$C1006,0,IF(SUM($C1006,$I972)&gt;CC$4,$Z986/$I972,$Z986-SUM($I1006:CB1006))))</f>
        <v>0</v>
      </c>
      <c r="CD1006" s="31">
        <f>IF($I972="n/a",0,IF(CD$4&lt;=$C1006,0,IF(SUM($C1006,$I972)&gt;CD$4,$Z986/$I972,$Z986-SUM($I1006:CC1006))))</f>
        <v>0</v>
      </c>
      <c r="CE1006" s="31">
        <f>IF($I972="n/a",0,IF(CE$4&lt;=$C1006,0,IF(SUM($C1006,$I972)&gt;CE$4,$Z986/$I972,$Z986-SUM($I1006:CD1006))))</f>
        <v>0</v>
      </c>
      <c r="CF1006" s="31">
        <f>IF($I972="n/a",0,IF(CF$4&lt;=$C1006,0,IF(SUM($C1006,$I972)&gt;CF$4,$Z986/$I972,$Z986-SUM($I1006:CE1006))))</f>
        <v>0</v>
      </c>
    </row>
    <row r="1007" spans="1:84" s="153" customFormat="1" ht="12.75" customHeight="1">
      <c r="A1007"/>
      <c r="C1007" s="197">
        <v>2033</v>
      </c>
      <c r="D1007" s="21" t="s">
        <v>62</v>
      </c>
      <c r="E1007" s="21" t="s">
        <v>185</v>
      </c>
      <c r="I1007" s="31"/>
      <c r="J1007" s="31">
        <f>IF($I972="n/a",0,IF(J$4&lt;=$C1007,0,IF(SUM($C1007,$I972)&gt;J$4,$AA986/$I972,$AA986-SUM($I1007:I1007))))</f>
        <v>0</v>
      </c>
      <c r="K1007" s="31">
        <f>IF($I972="n/a",0,IF(K$4&lt;=$C1007,0,IF(SUM($C1007,$I972)&gt;K$4,$AA986/$I972,$AA986-SUM($I1007:J1007))))</f>
        <v>0</v>
      </c>
      <c r="L1007" s="31">
        <f>IF($I972="n/a",0,IF(L$4&lt;=$C1007,0,IF(SUM($C1007,$I972)&gt;L$4,$AA986/$I972,$AA986-SUM($I1007:K1007))))</f>
        <v>0</v>
      </c>
      <c r="M1007" s="31">
        <f>IF($I972="n/a",0,IF(M$4&lt;=$C1007,0,IF(SUM($C1007,$I972)&gt;M$4,$AA986/$I972,$AA986-SUM($I1007:L1007))))</f>
        <v>0</v>
      </c>
      <c r="N1007" s="31">
        <f>IF($I972="n/a",0,IF(N$4&lt;=$C1007,0,IF(SUM($C1007,$I972)&gt;N$4,$AA986/$I972,$AA986-SUM($I1007:M1007))))</f>
        <v>0</v>
      </c>
      <c r="O1007" s="31">
        <f>IF($I972="n/a",0,IF(O$4&lt;=$C1007,0,IF(SUM($C1007,$I972)&gt;O$4,$AA986/$I972,$AA986-SUM($I1007:N1007))))</f>
        <v>0</v>
      </c>
      <c r="P1007" s="31">
        <f>IF($I972="n/a",0,IF(P$4&lt;=$C1007,0,IF(SUM($C1007,$I972)&gt;P$4,$AA986/$I972,$AA986-SUM($I1007:O1007))))</f>
        <v>0</v>
      </c>
      <c r="Q1007" s="31">
        <f>IF($I972="n/a",0,IF(Q$4&lt;=$C1007,0,IF(SUM($C1007,$I972)&gt;Q$4,$AA986/$I972,$AA986-SUM($I1007:P1007))))</f>
        <v>0</v>
      </c>
      <c r="R1007" s="31">
        <f>IF($I972="n/a",0,IF(R$4&lt;=$C1007,0,IF(SUM($C1007,$I972)&gt;R$4,$AA986/$I972,$AA986-SUM($I1007:Q1007))))</f>
        <v>0</v>
      </c>
      <c r="S1007" s="31">
        <f>IF($I972="n/a",0,IF(S$4&lt;=$C1007,0,IF(SUM($C1007,$I972)&gt;S$4,$AA986/$I972,$AA986-SUM($I1007:R1007))))</f>
        <v>0</v>
      </c>
      <c r="T1007" s="31">
        <f>IF($I972="n/a",0,IF(T$4&lt;=$C1007,0,IF(SUM($C1007,$I972)&gt;T$4,$AA986/$I972,$AA986-SUM($I1007:S1007))))</f>
        <v>0</v>
      </c>
      <c r="U1007" s="31">
        <f>IF($I972="n/a",0,IF(U$4&lt;=$C1007,0,IF(SUM($C1007,$I972)&gt;U$4,$AA986/$I972,$AA986-SUM($I1007:T1007))))</f>
        <v>0</v>
      </c>
      <c r="V1007" s="31">
        <f>IF($I972="n/a",0,IF(V$4&lt;=$C1007,0,IF(SUM($C1007,$I972)&gt;V$4,$AA986/$I972,$AA986-SUM($I1007:U1007))))</f>
        <v>0</v>
      </c>
      <c r="W1007" s="31">
        <f>IF($I972="n/a",0,IF(W$4&lt;=$C1007,0,IF(SUM($C1007,$I972)&gt;W$4,$AA986/$I972,$AA986-SUM($I1007:V1007))))</f>
        <v>0</v>
      </c>
      <c r="X1007" s="31">
        <f>IF($I972="n/a",0,IF(X$4&lt;=$C1007,0,IF(SUM($C1007,$I972)&gt;X$4,$AA986/$I972,$AA986-SUM($I1007:W1007))))</f>
        <v>0</v>
      </c>
      <c r="Y1007" s="31">
        <f>IF($I972="n/a",0,IF(Y$4&lt;=$C1007,0,IF(SUM($C1007,$I972)&gt;Y$4,$AA986/$I972,$AA986-SUM($I1007:X1007))))</f>
        <v>0</v>
      </c>
      <c r="Z1007" s="31">
        <f>IF($I972="n/a",0,IF(Z$4&lt;=$C1007,0,IF(SUM($C1007,$I972)&gt;Z$4,$AA986/$I972,$AA986-SUM($I1007:Y1007))))</f>
        <v>0</v>
      </c>
      <c r="AA1007" s="31">
        <f>IF($I972="n/a",0,IF(AA$4&lt;=$C1007,0,IF(SUM($C1007,$I972)&gt;AA$4,$AA986/$I972,$AA986-SUM($I1007:Z1007))))</f>
        <v>0</v>
      </c>
      <c r="AB1007" s="31">
        <f>IF($I972="n/a",0,IF(AB$4&lt;=$C1007,0,IF(SUM($C1007,$I972)&gt;AB$4,$AA986/$I972,$AA986-SUM($I1007:AA1007))))</f>
        <v>0</v>
      </c>
      <c r="AC1007" s="31">
        <f>IF($I972="n/a",0,IF(AC$4&lt;=$C1007,0,IF(SUM($C1007,$I972)&gt;AC$4,$AA986/$I972,$AA986-SUM($I1007:AB1007))))</f>
        <v>0</v>
      </c>
      <c r="AD1007" s="31">
        <f>IF($I972="n/a",0,IF(AD$4&lt;=$C1007,0,IF(SUM($C1007,$I972)&gt;AD$4,$AA986/$I972,$AA986-SUM($I1007:AC1007))))</f>
        <v>0</v>
      </c>
      <c r="AE1007" s="31">
        <f>IF($I972="n/a",0,IF(AE$4&lt;=$C1007,0,IF(SUM($C1007,$I972)&gt;AE$4,$AA986/$I972,$AA986-SUM($I1007:AD1007))))</f>
        <v>0</v>
      </c>
      <c r="AF1007" s="31">
        <f>IF($I972="n/a",0,IF(AF$4&lt;=$C1007,0,IF(SUM($C1007,$I972)&gt;AF$4,$AA986/$I972,$AA986-SUM($I1007:AE1007))))</f>
        <v>0</v>
      </c>
      <c r="AG1007" s="31">
        <f>IF($I972="n/a",0,IF(AG$4&lt;=$C1007,0,IF(SUM($C1007,$I972)&gt;AG$4,$AA986/$I972,$AA986-SUM($I1007:AF1007))))</f>
        <v>0</v>
      </c>
      <c r="AH1007" s="31">
        <f>IF($I972="n/a",0,IF(AH$4&lt;=$C1007,0,IF(SUM($C1007,$I972)&gt;AH$4,$AA986/$I972,$AA986-SUM($I1007:AG1007))))</f>
        <v>0</v>
      </c>
      <c r="AI1007" s="31">
        <f>IF($I972="n/a",0,IF(AI$4&lt;=$C1007,0,IF(SUM($C1007,$I972)&gt;AI$4,$AA986/$I972,$AA986-SUM($I1007:AH1007))))</f>
        <v>0</v>
      </c>
      <c r="AJ1007" s="31">
        <f>IF($I972="n/a",0,IF(AJ$4&lt;=$C1007,0,IF(SUM($C1007,$I972)&gt;AJ$4,$AA986/$I972,$AA986-SUM($I1007:AI1007))))</f>
        <v>0</v>
      </c>
      <c r="AK1007" s="31">
        <f>IF($I972="n/a",0,IF(AK$4&lt;=$C1007,0,IF(SUM($C1007,$I972)&gt;AK$4,$AA986/$I972,$AA986-SUM($I1007:AJ1007))))</f>
        <v>0</v>
      </c>
      <c r="AL1007" s="31">
        <f>IF($I972="n/a",0,IF(AL$4&lt;=$C1007,0,IF(SUM($C1007,$I972)&gt;AL$4,$AA986/$I972,$AA986-SUM($I1007:AK1007))))</f>
        <v>0</v>
      </c>
      <c r="AM1007" s="31">
        <f>IF($I972="n/a",0,IF(AM$4&lt;=$C1007,0,IF(SUM($C1007,$I972)&gt;AM$4,$AA986/$I972,$AA986-SUM($I1007:AL1007))))</f>
        <v>0</v>
      </c>
      <c r="AN1007" s="31">
        <f>IF($I972="n/a",0,IF(AN$4&lt;=$C1007,0,IF(SUM($C1007,$I972)&gt;AN$4,$AA986/$I972,$AA986-SUM($I1007:AM1007))))</f>
        <v>0</v>
      </c>
      <c r="AO1007" s="31">
        <f>IF($I972="n/a",0,IF(AO$4&lt;=$C1007,0,IF(SUM($C1007,$I972)&gt;AO$4,$AA986/$I972,$AA986-SUM($I1007:AN1007))))</f>
        <v>0</v>
      </c>
      <c r="AP1007" s="31">
        <f>IF($I972="n/a",0,IF(AP$4&lt;=$C1007,0,IF(SUM($C1007,$I972)&gt;AP$4,$AA986/$I972,$AA986-SUM($I1007:AO1007))))</f>
        <v>0</v>
      </c>
      <c r="AQ1007" s="31">
        <f>IF($I972="n/a",0,IF(AQ$4&lt;=$C1007,0,IF(SUM($C1007,$I972)&gt;AQ$4,$AA986/$I972,$AA986-SUM($I1007:AP1007))))</f>
        <v>0</v>
      </c>
      <c r="AR1007" s="31">
        <f>IF($I972="n/a",0,IF(AR$4&lt;=$C1007,0,IF(SUM($C1007,$I972)&gt;AR$4,$AA986/$I972,$AA986-SUM($I1007:AQ1007))))</f>
        <v>0</v>
      </c>
      <c r="AS1007" s="31">
        <f>IF($I972="n/a",0,IF(AS$4&lt;=$C1007,0,IF(SUM($C1007,$I972)&gt;AS$4,$AA986/$I972,$AA986-SUM($I1007:AR1007))))</f>
        <v>0</v>
      </c>
      <c r="AT1007" s="31">
        <f>IF($I972="n/a",0,IF(AT$4&lt;=$C1007,0,IF(SUM($C1007,$I972)&gt;AT$4,$AA986/$I972,$AA986-SUM($I1007:AS1007))))</f>
        <v>0</v>
      </c>
      <c r="AU1007" s="31">
        <f>IF($I972="n/a",0,IF(AU$4&lt;=$C1007,0,IF(SUM($C1007,$I972)&gt;AU$4,$AA986/$I972,$AA986-SUM($I1007:AT1007))))</f>
        <v>0</v>
      </c>
      <c r="AV1007" s="31">
        <f>IF($I972="n/a",0,IF(AV$4&lt;=$C1007,0,IF(SUM($C1007,$I972)&gt;AV$4,$AA986/$I972,$AA986-SUM($I1007:AU1007))))</f>
        <v>0</v>
      </c>
      <c r="AW1007" s="31">
        <f>IF($I972="n/a",0,IF(AW$4&lt;=$C1007,0,IF(SUM($C1007,$I972)&gt;AW$4,$AA986/$I972,$AA986-SUM($I1007:AV1007))))</f>
        <v>0</v>
      </c>
      <c r="AX1007" s="31">
        <f>IF($I972="n/a",0,IF(AX$4&lt;=$C1007,0,IF(SUM($C1007,$I972)&gt;AX$4,$AA986/$I972,$AA986-SUM($I1007:AW1007))))</f>
        <v>0</v>
      </c>
      <c r="AY1007" s="31">
        <f>IF($I972="n/a",0,IF(AY$4&lt;=$C1007,0,IF(SUM($C1007,$I972)&gt;AY$4,$AA986/$I972,$AA986-SUM($I1007:AX1007))))</f>
        <v>0</v>
      </c>
      <c r="AZ1007" s="31">
        <f>IF($I972="n/a",0,IF(AZ$4&lt;=$C1007,0,IF(SUM($C1007,$I972)&gt;AZ$4,$AA986/$I972,$AA986-SUM($I1007:AY1007))))</f>
        <v>0</v>
      </c>
      <c r="BA1007" s="31">
        <f>IF($I972="n/a",0,IF(BA$4&lt;=$C1007,0,IF(SUM($C1007,$I972)&gt;BA$4,$AA986/$I972,$AA986-SUM($I1007:AZ1007))))</f>
        <v>0</v>
      </c>
      <c r="BB1007" s="31">
        <f>IF($I972="n/a",0,IF(BB$4&lt;=$C1007,0,IF(SUM($C1007,$I972)&gt;BB$4,$AA986/$I972,$AA986-SUM($I1007:BA1007))))</f>
        <v>0</v>
      </c>
      <c r="BC1007" s="31">
        <f>IF($I972="n/a",0,IF(BC$4&lt;=$C1007,0,IF(SUM($C1007,$I972)&gt;BC$4,$AA986/$I972,$AA986-SUM($I1007:BB1007))))</f>
        <v>0</v>
      </c>
      <c r="BD1007" s="31">
        <f>IF($I972="n/a",0,IF(BD$4&lt;=$C1007,0,IF(SUM($C1007,$I972)&gt;BD$4,$AA986/$I972,$AA986-SUM($I1007:BC1007))))</f>
        <v>0</v>
      </c>
      <c r="BE1007" s="31">
        <f>IF($I972="n/a",0,IF(BE$4&lt;=$C1007,0,IF(SUM($C1007,$I972)&gt;BE$4,$AA986/$I972,$AA986-SUM($I1007:BD1007))))</f>
        <v>0</v>
      </c>
      <c r="BF1007" s="31">
        <f>IF($I972="n/a",0,IF(BF$4&lt;=$C1007,0,IF(SUM($C1007,$I972)&gt;BF$4,$AA986/$I972,$AA986-SUM($I1007:BE1007))))</f>
        <v>0</v>
      </c>
      <c r="BG1007" s="31">
        <f>IF($I972="n/a",0,IF(BG$4&lt;=$C1007,0,IF(SUM($C1007,$I972)&gt;BG$4,$AA986/$I972,$AA986-SUM($I1007:BF1007))))</f>
        <v>0</v>
      </c>
      <c r="BH1007" s="31">
        <f>IF($I972="n/a",0,IF(BH$4&lt;=$C1007,0,IF(SUM($C1007,$I972)&gt;BH$4,$AA986/$I972,$AA986-SUM($I1007:BG1007))))</f>
        <v>0</v>
      </c>
      <c r="BI1007" s="31">
        <f>IF($I972="n/a",0,IF(BI$4&lt;=$C1007,0,IF(SUM($C1007,$I972)&gt;BI$4,$AA986/$I972,$AA986-SUM($I1007:BH1007))))</f>
        <v>0</v>
      </c>
      <c r="BJ1007" s="31">
        <f>IF($I972="n/a",0,IF(BJ$4&lt;=$C1007,0,IF(SUM($C1007,$I972)&gt;BJ$4,$AA986/$I972,$AA986-SUM($I1007:BI1007))))</f>
        <v>0</v>
      </c>
      <c r="BK1007" s="31">
        <f>IF($I972="n/a",0,IF(BK$4&lt;=$C1007,0,IF(SUM($C1007,$I972)&gt;BK$4,$AA986/$I972,$AA986-SUM($I1007:BJ1007))))</f>
        <v>0</v>
      </c>
      <c r="BL1007" s="31">
        <f>IF($I972="n/a",0,IF(BL$4&lt;=$C1007,0,IF(SUM($C1007,$I972)&gt;BL$4,$AA986/$I972,$AA986-SUM($I1007:BK1007))))</f>
        <v>0</v>
      </c>
      <c r="BM1007" s="31">
        <f>IF($I972="n/a",0,IF(BM$4&lt;=$C1007,0,IF(SUM($C1007,$I972)&gt;BM$4,$AA986/$I972,$AA986-SUM($I1007:BL1007))))</f>
        <v>0</v>
      </c>
      <c r="BN1007" s="31">
        <f>IF($I972="n/a",0,IF(BN$4&lt;=$C1007,0,IF(SUM($C1007,$I972)&gt;BN$4,$AA986/$I972,$AA986-SUM($I1007:BM1007))))</f>
        <v>0</v>
      </c>
      <c r="BO1007" s="31">
        <f>IF($I972="n/a",0,IF(BO$4&lt;=$C1007,0,IF(SUM($C1007,$I972)&gt;BO$4,$AA986/$I972,$AA986-SUM($I1007:BN1007))))</f>
        <v>0</v>
      </c>
      <c r="BP1007" s="31">
        <f>IF($I972="n/a",0,IF(BP$4&lt;=$C1007,0,IF(SUM($C1007,$I972)&gt;BP$4,$AA986/$I972,$AA986-SUM($I1007:BO1007))))</f>
        <v>0</v>
      </c>
      <c r="BQ1007" s="31">
        <f>IF($I972="n/a",0,IF(BQ$4&lt;=$C1007,0,IF(SUM($C1007,$I972)&gt;BQ$4,$AA986/$I972,$AA986-SUM($I1007:BP1007))))</f>
        <v>0</v>
      </c>
      <c r="BR1007" s="31">
        <f>IF($I972="n/a",0,IF(BR$4&lt;=$C1007,0,IF(SUM($C1007,$I972)&gt;BR$4,$AA986/$I972,$AA986-SUM($I1007:BQ1007))))</f>
        <v>0</v>
      </c>
      <c r="BS1007" s="31">
        <f>IF($I972="n/a",0,IF(BS$4&lt;=$C1007,0,IF(SUM($C1007,$I972)&gt;BS$4,$AA986/$I972,$AA986-SUM($I1007:BR1007))))</f>
        <v>0</v>
      </c>
      <c r="BT1007" s="31">
        <f>IF($I972="n/a",0,IF(BT$4&lt;=$C1007,0,IF(SUM($C1007,$I972)&gt;BT$4,$AA986/$I972,$AA986-SUM($I1007:BS1007))))</f>
        <v>0</v>
      </c>
      <c r="BU1007" s="31">
        <f>IF($I972="n/a",0,IF(BU$4&lt;=$C1007,0,IF(SUM($C1007,$I972)&gt;BU$4,$AA986/$I972,$AA986-SUM($I1007:BT1007))))</f>
        <v>0</v>
      </c>
      <c r="BV1007" s="31">
        <f>IF($I972="n/a",0,IF(BV$4&lt;=$C1007,0,IF(SUM($C1007,$I972)&gt;BV$4,$AA986/$I972,$AA986-SUM($I1007:BU1007))))</f>
        <v>0</v>
      </c>
      <c r="BW1007" s="31">
        <f>IF($I972="n/a",0,IF(BW$4&lt;=$C1007,0,IF(SUM($C1007,$I972)&gt;BW$4,$AA986/$I972,$AA986-SUM($I1007:BV1007))))</f>
        <v>0</v>
      </c>
      <c r="BX1007" s="31">
        <f>IF($I972="n/a",0,IF(BX$4&lt;=$C1007,0,IF(SUM($C1007,$I972)&gt;BX$4,$AA986/$I972,$AA986-SUM($I1007:BW1007))))</f>
        <v>0</v>
      </c>
      <c r="BY1007" s="31">
        <f>IF($I972="n/a",0,IF(BY$4&lt;=$C1007,0,IF(SUM($C1007,$I972)&gt;BY$4,$AA986/$I972,$AA986-SUM($I1007:BX1007))))</f>
        <v>0</v>
      </c>
      <c r="BZ1007" s="31">
        <f>IF($I972="n/a",0,IF(BZ$4&lt;=$C1007,0,IF(SUM($C1007,$I972)&gt;BZ$4,$AA986/$I972,$AA986-SUM($I1007:BY1007))))</f>
        <v>0</v>
      </c>
      <c r="CA1007" s="31">
        <f>IF($I972="n/a",0,IF(CA$4&lt;=$C1007,0,IF(SUM($C1007,$I972)&gt;CA$4,$AA986/$I972,$AA986-SUM($I1007:BZ1007))))</f>
        <v>0</v>
      </c>
      <c r="CB1007" s="31">
        <f>IF($I972="n/a",0,IF(CB$4&lt;=$C1007,0,IF(SUM($C1007,$I972)&gt;CB$4,$AA986/$I972,$AA986-SUM($I1007:CA1007))))</f>
        <v>0</v>
      </c>
      <c r="CC1007" s="31">
        <f>IF($I972="n/a",0,IF(CC$4&lt;=$C1007,0,IF(SUM($C1007,$I972)&gt;CC$4,$AA986/$I972,$AA986-SUM($I1007:CB1007))))</f>
        <v>0</v>
      </c>
      <c r="CD1007" s="31">
        <f>IF($I972="n/a",0,IF(CD$4&lt;=$C1007,0,IF(SUM($C1007,$I972)&gt;CD$4,$AA986/$I972,$AA986-SUM($I1007:CC1007))))</f>
        <v>0</v>
      </c>
      <c r="CE1007" s="31">
        <f>IF($I972="n/a",0,IF(CE$4&lt;=$C1007,0,IF(SUM($C1007,$I972)&gt;CE$4,$AA986/$I972,$AA986-SUM($I1007:CD1007))))</f>
        <v>0</v>
      </c>
      <c r="CF1007" s="31">
        <f>IF($I972="n/a",0,IF(CF$4&lt;=$C1007,0,IF(SUM($C1007,$I972)&gt;CF$4,$AA986/$I972,$AA986-SUM($I1007:CE1007))))</f>
        <v>0</v>
      </c>
    </row>
    <row r="1008" spans="1:84" s="153" customFormat="1" ht="12.75" customHeight="1">
      <c r="A1008"/>
      <c r="C1008" s="197">
        <v>2034</v>
      </c>
      <c r="D1008" s="21" t="s">
        <v>63</v>
      </c>
      <c r="E1008" s="21" t="s">
        <v>185</v>
      </c>
      <c r="I1008" s="31"/>
      <c r="J1008" s="31">
        <f>IF($I972="n/a",0,IF(J$4&lt;=$C1008,0,IF(SUM($C1008,$I972)&gt;J$4,$AB986/$I972,$AB986-SUM($I1008:I1008))))</f>
        <v>0</v>
      </c>
      <c r="K1008" s="31">
        <f>IF($I972="n/a",0,IF(K$4&lt;=$C1008,0,IF(SUM($C1008,$I972)&gt;K$4,$AB986/$I972,$AB986-SUM($I1008:J1008))))</f>
        <v>0</v>
      </c>
      <c r="L1008" s="31">
        <f>IF($I972="n/a",0,IF(L$4&lt;=$C1008,0,IF(SUM($C1008,$I972)&gt;L$4,$AB986/$I972,$AB986-SUM($I1008:K1008))))</f>
        <v>0</v>
      </c>
      <c r="M1008" s="31">
        <f>IF($I972="n/a",0,IF(M$4&lt;=$C1008,0,IF(SUM($C1008,$I972)&gt;M$4,$AB986/$I972,$AB986-SUM($I1008:L1008))))</f>
        <v>0</v>
      </c>
      <c r="N1008" s="31">
        <f>IF($I972="n/a",0,IF(N$4&lt;=$C1008,0,IF(SUM($C1008,$I972)&gt;N$4,$AB986/$I972,$AB986-SUM($I1008:M1008))))</f>
        <v>0</v>
      </c>
      <c r="O1008" s="31">
        <f>IF($I972="n/a",0,IF(O$4&lt;=$C1008,0,IF(SUM($C1008,$I972)&gt;O$4,$AB986/$I972,$AB986-SUM($I1008:N1008))))</f>
        <v>0</v>
      </c>
      <c r="P1008" s="31">
        <f>IF($I972="n/a",0,IF(P$4&lt;=$C1008,0,IF(SUM($C1008,$I972)&gt;P$4,$AB986/$I972,$AB986-SUM($I1008:O1008))))</f>
        <v>0</v>
      </c>
      <c r="Q1008" s="31">
        <f>IF($I972="n/a",0,IF(Q$4&lt;=$C1008,0,IF(SUM($C1008,$I972)&gt;Q$4,$AB986/$I972,$AB986-SUM($I1008:P1008))))</f>
        <v>0</v>
      </c>
      <c r="R1008" s="31">
        <f>IF($I972="n/a",0,IF(R$4&lt;=$C1008,0,IF(SUM($C1008,$I972)&gt;R$4,$AB986/$I972,$AB986-SUM($I1008:Q1008))))</f>
        <v>0</v>
      </c>
      <c r="S1008" s="31">
        <f>IF($I972="n/a",0,IF(S$4&lt;=$C1008,0,IF(SUM($C1008,$I972)&gt;S$4,$AB986/$I972,$AB986-SUM($I1008:R1008))))</f>
        <v>0</v>
      </c>
      <c r="T1008" s="31">
        <f>IF($I972="n/a",0,IF(T$4&lt;=$C1008,0,IF(SUM($C1008,$I972)&gt;T$4,$AB986/$I972,$AB986-SUM($I1008:S1008))))</f>
        <v>0</v>
      </c>
      <c r="U1008" s="31">
        <f>IF($I972="n/a",0,IF(U$4&lt;=$C1008,0,IF(SUM($C1008,$I972)&gt;U$4,$AB986/$I972,$AB986-SUM($I1008:T1008))))</f>
        <v>0</v>
      </c>
      <c r="V1008" s="31">
        <f>IF($I972="n/a",0,IF(V$4&lt;=$C1008,0,IF(SUM($C1008,$I972)&gt;V$4,$AB986/$I972,$AB986-SUM($I1008:U1008))))</f>
        <v>0</v>
      </c>
      <c r="W1008" s="31">
        <f>IF($I972="n/a",0,IF(W$4&lt;=$C1008,0,IF(SUM($C1008,$I972)&gt;W$4,$AB986/$I972,$AB986-SUM($I1008:V1008))))</f>
        <v>0</v>
      </c>
      <c r="X1008" s="31">
        <f>IF($I972="n/a",0,IF(X$4&lt;=$C1008,0,IF(SUM($C1008,$I972)&gt;X$4,$AB986/$I972,$AB986-SUM($I1008:W1008))))</f>
        <v>0</v>
      </c>
      <c r="Y1008" s="31">
        <f>IF($I972="n/a",0,IF(Y$4&lt;=$C1008,0,IF(SUM($C1008,$I972)&gt;Y$4,$AB986/$I972,$AB986-SUM($I1008:X1008))))</f>
        <v>0</v>
      </c>
      <c r="Z1008" s="31">
        <f>IF($I972="n/a",0,IF(Z$4&lt;=$C1008,0,IF(SUM($C1008,$I972)&gt;Z$4,$AB986/$I972,$AB986-SUM($I1008:Y1008))))</f>
        <v>0</v>
      </c>
      <c r="AA1008" s="31">
        <f>IF($I972="n/a",0,IF(AA$4&lt;=$C1008,0,IF(SUM($C1008,$I972)&gt;AA$4,$AB986/$I972,$AB986-SUM($I1008:Z1008))))</f>
        <v>0</v>
      </c>
      <c r="AB1008" s="31">
        <f>IF($I972="n/a",0,IF(AB$4&lt;=$C1008,0,IF(SUM($C1008,$I972)&gt;AB$4,$AB986/$I972,$AB986-SUM($I1008:AA1008))))</f>
        <v>0</v>
      </c>
      <c r="AC1008" s="31">
        <f>IF($I972="n/a",0,IF(AC$4&lt;=$C1008,0,IF(SUM($C1008,$I972)&gt;AC$4,$AB986/$I972,$AB986-SUM($I1008:AB1008))))</f>
        <v>0</v>
      </c>
      <c r="AD1008" s="31">
        <f>IF($I972="n/a",0,IF(AD$4&lt;=$C1008,0,IF(SUM($C1008,$I972)&gt;AD$4,$AB986/$I972,$AB986-SUM($I1008:AC1008))))</f>
        <v>0</v>
      </c>
      <c r="AE1008" s="31">
        <f>IF($I972="n/a",0,IF(AE$4&lt;=$C1008,0,IF(SUM($C1008,$I972)&gt;AE$4,$AB986/$I972,$AB986-SUM($I1008:AD1008))))</f>
        <v>0</v>
      </c>
      <c r="AF1008" s="31">
        <f>IF($I972="n/a",0,IF(AF$4&lt;=$C1008,0,IF(SUM($C1008,$I972)&gt;AF$4,$AB986/$I972,$AB986-SUM($I1008:AE1008))))</f>
        <v>0</v>
      </c>
      <c r="AG1008" s="31">
        <f>IF($I972="n/a",0,IF(AG$4&lt;=$C1008,0,IF(SUM($C1008,$I972)&gt;AG$4,$AB986/$I972,$AB986-SUM($I1008:AF1008))))</f>
        <v>0</v>
      </c>
      <c r="AH1008" s="31">
        <f>IF($I972="n/a",0,IF(AH$4&lt;=$C1008,0,IF(SUM($C1008,$I972)&gt;AH$4,$AB986/$I972,$AB986-SUM($I1008:AG1008))))</f>
        <v>0</v>
      </c>
      <c r="AI1008" s="31">
        <f>IF($I972="n/a",0,IF(AI$4&lt;=$C1008,0,IF(SUM($C1008,$I972)&gt;AI$4,$AB986/$I972,$AB986-SUM($I1008:AH1008))))</f>
        <v>0</v>
      </c>
      <c r="AJ1008" s="31">
        <f>IF($I972="n/a",0,IF(AJ$4&lt;=$C1008,0,IF(SUM($C1008,$I972)&gt;AJ$4,$AB986/$I972,$AB986-SUM($I1008:AI1008))))</f>
        <v>0</v>
      </c>
      <c r="AK1008" s="31">
        <f>IF($I972="n/a",0,IF(AK$4&lt;=$C1008,0,IF(SUM($C1008,$I972)&gt;AK$4,$AB986/$I972,$AB986-SUM($I1008:AJ1008))))</f>
        <v>0</v>
      </c>
      <c r="AL1008" s="31">
        <f>IF($I972="n/a",0,IF(AL$4&lt;=$C1008,0,IF(SUM($C1008,$I972)&gt;AL$4,$AB986/$I972,$AB986-SUM($I1008:AK1008))))</f>
        <v>0</v>
      </c>
      <c r="AM1008" s="31">
        <f>IF($I972="n/a",0,IF(AM$4&lt;=$C1008,0,IF(SUM($C1008,$I972)&gt;AM$4,$AB986/$I972,$AB986-SUM($I1008:AL1008))))</f>
        <v>0</v>
      </c>
      <c r="AN1008" s="31">
        <f>IF($I972="n/a",0,IF(AN$4&lt;=$C1008,0,IF(SUM($C1008,$I972)&gt;AN$4,$AB986/$I972,$AB986-SUM($I1008:AM1008))))</f>
        <v>0</v>
      </c>
      <c r="AO1008" s="31">
        <f>IF($I972="n/a",0,IF(AO$4&lt;=$C1008,0,IF(SUM($C1008,$I972)&gt;AO$4,$AB986/$I972,$AB986-SUM($I1008:AN1008))))</f>
        <v>0</v>
      </c>
      <c r="AP1008" s="31">
        <f>IF($I972="n/a",0,IF(AP$4&lt;=$C1008,0,IF(SUM($C1008,$I972)&gt;AP$4,$AB986/$I972,$AB986-SUM($I1008:AO1008))))</f>
        <v>0</v>
      </c>
      <c r="AQ1008" s="31">
        <f>IF($I972="n/a",0,IF(AQ$4&lt;=$C1008,0,IF(SUM($C1008,$I972)&gt;AQ$4,$AB986/$I972,$AB986-SUM($I1008:AP1008))))</f>
        <v>0</v>
      </c>
      <c r="AR1008" s="31">
        <f>IF($I972="n/a",0,IF(AR$4&lt;=$C1008,0,IF(SUM($C1008,$I972)&gt;AR$4,$AB986/$I972,$AB986-SUM($I1008:AQ1008))))</f>
        <v>0</v>
      </c>
      <c r="AS1008" s="31">
        <f>IF($I972="n/a",0,IF(AS$4&lt;=$C1008,0,IF(SUM($C1008,$I972)&gt;AS$4,$AB986/$I972,$AB986-SUM($I1008:AR1008))))</f>
        <v>0</v>
      </c>
      <c r="AT1008" s="31">
        <f>IF($I972="n/a",0,IF(AT$4&lt;=$C1008,0,IF(SUM($C1008,$I972)&gt;AT$4,$AB986/$I972,$AB986-SUM($I1008:AS1008))))</f>
        <v>0</v>
      </c>
      <c r="AU1008" s="31">
        <f>IF($I972="n/a",0,IF(AU$4&lt;=$C1008,0,IF(SUM($C1008,$I972)&gt;AU$4,$AB986/$I972,$AB986-SUM($I1008:AT1008))))</f>
        <v>0</v>
      </c>
      <c r="AV1008" s="31">
        <f>IF($I972="n/a",0,IF(AV$4&lt;=$C1008,0,IF(SUM($C1008,$I972)&gt;AV$4,$AB986/$I972,$AB986-SUM($I1008:AU1008))))</f>
        <v>0</v>
      </c>
      <c r="AW1008" s="31">
        <f>IF($I972="n/a",0,IF(AW$4&lt;=$C1008,0,IF(SUM($C1008,$I972)&gt;AW$4,$AB986/$I972,$AB986-SUM($I1008:AV1008))))</f>
        <v>0</v>
      </c>
      <c r="AX1008" s="31">
        <f>IF($I972="n/a",0,IF(AX$4&lt;=$C1008,0,IF(SUM($C1008,$I972)&gt;AX$4,$AB986/$I972,$AB986-SUM($I1008:AW1008))))</f>
        <v>0</v>
      </c>
      <c r="AY1008" s="31">
        <f>IF($I972="n/a",0,IF(AY$4&lt;=$C1008,0,IF(SUM($C1008,$I972)&gt;AY$4,$AB986/$I972,$AB986-SUM($I1008:AX1008))))</f>
        <v>0</v>
      </c>
      <c r="AZ1008" s="31">
        <f>IF($I972="n/a",0,IF(AZ$4&lt;=$C1008,0,IF(SUM($C1008,$I972)&gt;AZ$4,$AB986/$I972,$AB986-SUM($I1008:AY1008))))</f>
        <v>0</v>
      </c>
      <c r="BA1008" s="31">
        <f>IF($I972="n/a",0,IF(BA$4&lt;=$C1008,0,IF(SUM($C1008,$I972)&gt;BA$4,$AB986/$I972,$AB986-SUM($I1008:AZ1008))))</f>
        <v>0</v>
      </c>
      <c r="BB1008" s="31">
        <f>IF($I972="n/a",0,IF(BB$4&lt;=$C1008,0,IF(SUM($C1008,$I972)&gt;BB$4,$AB986/$I972,$AB986-SUM($I1008:BA1008))))</f>
        <v>0</v>
      </c>
      <c r="BC1008" s="31">
        <f>IF($I972="n/a",0,IF(BC$4&lt;=$C1008,0,IF(SUM($C1008,$I972)&gt;BC$4,$AB986/$I972,$AB986-SUM($I1008:BB1008))))</f>
        <v>0</v>
      </c>
      <c r="BD1008" s="31">
        <f>IF($I972="n/a",0,IF(BD$4&lt;=$C1008,0,IF(SUM($C1008,$I972)&gt;BD$4,$AB986/$I972,$AB986-SUM($I1008:BC1008))))</f>
        <v>0</v>
      </c>
      <c r="BE1008" s="31">
        <f>IF($I972="n/a",0,IF(BE$4&lt;=$C1008,0,IF(SUM($C1008,$I972)&gt;BE$4,$AB986/$I972,$AB986-SUM($I1008:BD1008))))</f>
        <v>0</v>
      </c>
      <c r="BF1008" s="31">
        <f>IF($I972="n/a",0,IF(BF$4&lt;=$C1008,0,IF(SUM($C1008,$I972)&gt;BF$4,$AB986/$I972,$AB986-SUM($I1008:BE1008))))</f>
        <v>0</v>
      </c>
      <c r="BG1008" s="31">
        <f>IF($I972="n/a",0,IF(BG$4&lt;=$C1008,0,IF(SUM($C1008,$I972)&gt;BG$4,$AB986/$I972,$AB986-SUM($I1008:BF1008))))</f>
        <v>0</v>
      </c>
      <c r="BH1008" s="31">
        <f>IF($I972="n/a",0,IF(BH$4&lt;=$C1008,0,IF(SUM($C1008,$I972)&gt;BH$4,$AB986/$I972,$AB986-SUM($I1008:BG1008))))</f>
        <v>0</v>
      </c>
      <c r="BI1008" s="31">
        <f>IF($I972="n/a",0,IF(BI$4&lt;=$C1008,0,IF(SUM($C1008,$I972)&gt;BI$4,$AB986/$I972,$AB986-SUM($I1008:BH1008))))</f>
        <v>0</v>
      </c>
      <c r="BJ1008" s="31">
        <f>IF($I972="n/a",0,IF(BJ$4&lt;=$C1008,0,IF(SUM($C1008,$I972)&gt;BJ$4,$AB986/$I972,$AB986-SUM($I1008:BI1008))))</f>
        <v>0</v>
      </c>
      <c r="BK1008" s="31">
        <f>IF($I972="n/a",0,IF(BK$4&lt;=$C1008,0,IF(SUM($C1008,$I972)&gt;BK$4,$AB986/$I972,$AB986-SUM($I1008:BJ1008))))</f>
        <v>0</v>
      </c>
      <c r="BL1008" s="31">
        <f>IF($I972="n/a",0,IF(BL$4&lt;=$C1008,0,IF(SUM($C1008,$I972)&gt;BL$4,$AB986/$I972,$AB986-SUM($I1008:BK1008))))</f>
        <v>0</v>
      </c>
      <c r="BM1008" s="31">
        <f>IF($I972="n/a",0,IF(BM$4&lt;=$C1008,0,IF(SUM($C1008,$I972)&gt;BM$4,$AB986/$I972,$AB986-SUM($I1008:BL1008))))</f>
        <v>0</v>
      </c>
      <c r="BN1008" s="31">
        <f>IF($I972="n/a",0,IF(BN$4&lt;=$C1008,0,IF(SUM($C1008,$I972)&gt;BN$4,$AB986/$I972,$AB986-SUM($I1008:BM1008))))</f>
        <v>0</v>
      </c>
      <c r="BO1008" s="31">
        <f>IF($I972="n/a",0,IF(BO$4&lt;=$C1008,0,IF(SUM($C1008,$I972)&gt;BO$4,$AB986/$I972,$AB986-SUM($I1008:BN1008))))</f>
        <v>0</v>
      </c>
      <c r="BP1008" s="31">
        <f>IF($I972="n/a",0,IF(BP$4&lt;=$C1008,0,IF(SUM($C1008,$I972)&gt;BP$4,$AB986/$I972,$AB986-SUM($I1008:BO1008))))</f>
        <v>0</v>
      </c>
      <c r="BQ1008" s="31">
        <f>IF($I972="n/a",0,IF(BQ$4&lt;=$C1008,0,IF(SUM($C1008,$I972)&gt;BQ$4,$AB986/$I972,$AB986-SUM($I1008:BP1008))))</f>
        <v>0</v>
      </c>
      <c r="BR1008" s="31">
        <f>IF($I972="n/a",0,IF(BR$4&lt;=$C1008,0,IF(SUM($C1008,$I972)&gt;BR$4,$AB986/$I972,$AB986-SUM($I1008:BQ1008))))</f>
        <v>0</v>
      </c>
      <c r="BS1008" s="31">
        <f>IF($I972="n/a",0,IF(BS$4&lt;=$C1008,0,IF(SUM($C1008,$I972)&gt;BS$4,$AB986/$I972,$AB986-SUM($I1008:BR1008))))</f>
        <v>0</v>
      </c>
      <c r="BT1008" s="31">
        <f>IF($I972="n/a",0,IF(BT$4&lt;=$C1008,0,IF(SUM($C1008,$I972)&gt;BT$4,$AB986/$I972,$AB986-SUM($I1008:BS1008))))</f>
        <v>0</v>
      </c>
      <c r="BU1008" s="31">
        <f>IF($I972="n/a",0,IF(BU$4&lt;=$C1008,0,IF(SUM($C1008,$I972)&gt;BU$4,$AB986/$I972,$AB986-SUM($I1008:BT1008))))</f>
        <v>0</v>
      </c>
      <c r="BV1008" s="31">
        <f>IF($I972="n/a",0,IF(BV$4&lt;=$C1008,0,IF(SUM($C1008,$I972)&gt;BV$4,$AB986/$I972,$AB986-SUM($I1008:BU1008))))</f>
        <v>0</v>
      </c>
      <c r="BW1008" s="31">
        <f>IF($I972="n/a",0,IF(BW$4&lt;=$C1008,0,IF(SUM($C1008,$I972)&gt;BW$4,$AB986/$I972,$AB986-SUM($I1008:BV1008))))</f>
        <v>0</v>
      </c>
      <c r="BX1008" s="31">
        <f>IF($I972="n/a",0,IF(BX$4&lt;=$C1008,0,IF(SUM($C1008,$I972)&gt;BX$4,$AB986/$I972,$AB986-SUM($I1008:BW1008))))</f>
        <v>0</v>
      </c>
      <c r="BY1008" s="31">
        <f>IF($I972="n/a",0,IF(BY$4&lt;=$C1008,0,IF(SUM($C1008,$I972)&gt;BY$4,$AB986/$I972,$AB986-SUM($I1008:BX1008))))</f>
        <v>0</v>
      </c>
      <c r="BZ1008" s="31">
        <f>IF($I972="n/a",0,IF(BZ$4&lt;=$C1008,0,IF(SUM($C1008,$I972)&gt;BZ$4,$AB986/$I972,$AB986-SUM($I1008:BY1008))))</f>
        <v>0</v>
      </c>
      <c r="CA1008" s="31">
        <f>IF($I972="n/a",0,IF(CA$4&lt;=$C1008,0,IF(SUM($C1008,$I972)&gt;CA$4,$AB986/$I972,$AB986-SUM($I1008:BZ1008))))</f>
        <v>0</v>
      </c>
      <c r="CB1008" s="31">
        <f>IF($I972="n/a",0,IF(CB$4&lt;=$C1008,0,IF(SUM($C1008,$I972)&gt;CB$4,$AB986/$I972,$AB986-SUM($I1008:CA1008))))</f>
        <v>0</v>
      </c>
      <c r="CC1008" s="31">
        <f>IF($I972="n/a",0,IF(CC$4&lt;=$C1008,0,IF(SUM($C1008,$I972)&gt;CC$4,$AB986/$I972,$AB986-SUM($I1008:CB1008))))</f>
        <v>0</v>
      </c>
      <c r="CD1008" s="31">
        <f>IF($I972="n/a",0,IF(CD$4&lt;=$C1008,0,IF(SUM($C1008,$I972)&gt;CD$4,$AB986/$I972,$AB986-SUM($I1008:CC1008))))</f>
        <v>0</v>
      </c>
      <c r="CE1008" s="31">
        <f>IF($I972="n/a",0,IF(CE$4&lt;=$C1008,0,IF(SUM($C1008,$I972)&gt;CE$4,$AB986/$I972,$AB986-SUM($I1008:CD1008))))</f>
        <v>0</v>
      </c>
      <c r="CF1008" s="31">
        <f>IF($I972="n/a",0,IF(CF$4&lt;=$C1008,0,IF(SUM($C1008,$I972)&gt;CF$4,$AB986/$I972,$AB986-SUM($I1008:CE1008))))</f>
        <v>0</v>
      </c>
    </row>
    <row r="1009" spans="1:84" s="153" customFormat="1" ht="12.75" customHeight="1">
      <c r="A1009"/>
      <c r="C1009" s="197">
        <v>2035</v>
      </c>
      <c r="D1009" s="21" t="s">
        <v>64</v>
      </c>
      <c r="E1009" s="21" t="s">
        <v>185</v>
      </c>
      <c r="I1009" s="31"/>
      <c r="J1009" s="31">
        <f>IF($I972="n/a",0,IF(J$4&lt;=$C1009,0,IF(SUM($C1009,$I972)&gt;J$4,$AC986/$I972,$AC986-SUM($I1009:I1009))))</f>
        <v>0</v>
      </c>
      <c r="K1009" s="31">
        <f>IF($I972="n/a",0,IF(K$4&lt;=$C1009,0,IF(SUM($C1009,$I972)&gt;K$4,$AC986/$I972,$AC986-SUM($I1009:J1009))))</f>
        <v>0</v>
      </c>
      <c r="L1009" s="31">
        <f>IF($I972="n/a",0,IF(L$4&lt;=$C1009,0,IF(SUM($C1009,$I972)&gt;L$4,$AC986/$I972,$AC986-SUM($I1009:K1009))))</f>
        <v>0</v>
      </c>
      <c r="M1009" s="31">
        <f>IF($I972="n/a",0,IF(M$4&lt;=$C1009,0,IF(SUM($C1009,$I972)&gt;M$4,$AC986/$I972,$AC986-SUM($I1009:L1009))))</f>
        <v>0</v>
      </c>
      <c r="N1009" s="31">
        <f>IF($I972="n/a",0,IF(N$4&lt;=$C1009,0,IF(SUM($C1009,$I972)&gt;N$4,$AC986/$I972,$AC986-SUM($I1009:M1009))))</f>
        <v>0</v>
      </c>
      <c r="O1009" s="31">
        <f>IF($I972="n/a",0,IF(O$4&lt;=$C1009,0,IF(SUM($C1009,$I972)&gt;O$4,$AC986/$I972,$AC986-SUM($I1009:N1009))))</f>
        <v>0</v>
      </c>
      <c r="P1009" s="31">
        <f>IF($I972="n/a",0,IF(P$4&lt;=$C1009,0,IF(SUM($C1009,$I972)&gt;P$4,$AC986/$I972,$AC986-SUM($I1009:O1009))))</f>
        <v>0</v>
      </c>
      <c r="Q1009" s="31">
        <f>IF($I972="n/a",0,IF(Q$4&lt;=$C1009,0,IF(SUM($C1009,$I972)&gt;Q$4,$AC986/$I972,$AC986-SUM($I1009:P1009))))</f>
        <v>0</v>
      </c>
      <c r="R1009" s="31">
        <f>IF($I972="n/a",0,IF(R$4&lt;=$C1009,0,IF(SUM($C1009,$I972)&gt;R$4,$AC986/$I972,$AC986-SUM($I1009:Q1009))))</f>
        <v>0</v>
      </c>
      <c r="S1009" s="31">
        <f>IF($I972="n/a",0,IF(S$4&lt;=$C1009,0,IF(SUM($C1009,$I972)&gt;S$4,$AC986/$I972,$AC986-SUM($I1009:R1009))))</f>
        <v>0</v>
      </c>
      <c r="T1009" s="31">
        <f>IF($I972="n/a",0,IF(T$4&lt;=$C1009,0,IF(SUM($C1009,$I972)&gt;T$4,$AC986/$I972,$AC986-SUM($I1009:S1009))))</f>
        <v>0</v>
      </c>
      <c r="U1009" s="31">
        <f>IF($I972="n/a",0,IF(U$4&lt;=$C1009,0,IF(SUM($C1009,$I972)&gt;U$4,$AC986/$I972,$AC986-SUM($I1009:T1009))))</f>
        <v>0</v>
      </c>
      <c r="V1009" s="31">
        <f>IF($I972="n/a",0,IF(V$4&lt;=$C1009,0,IF(SUM($C1009,$I972)&gt;V$4,$AC986/$I972,$AC986-SUM($I1009:U1009))))</f>
        <v>0</v>
      </c>
      <c r="W1009" s="31">
        <f>IF($I972="n/a",0,IF(W$4&lt;=$C1009,0,IF(SUM($C1009,$I972)&gt;W$4,$AC986/$I972,$AC986-SUM($I1009:V1009))))</f>
        <v>0</v>
      </c>
      <c r="X1009" s="31">
        <f>IF($I972="n/a",0,IF(X$4&lt;=$C1009,0,IF(SUM($C1009,$I972)&gt;X$4,$AC986/$I972,$AC986-SUM($I1009:W1009))))</f>
        <v>0</v>
      </c>
      <c r="Y1009" s="31">
        <f>IF($I972="n/a",0,IF(Y$4&lt;=$C1009,0,IF(SUM($C1009,$I972)&gt;Y$4,$AC986/$I972,$AC986-SUM($I1009:X1009))))</f>
        <v>0</v>
      </c>
      <c r="Z1009" s="31">
        <f>IF($I972="n/a",0,IF(Z$4&lt;=$C1009,0,IF(SUM($C1009,$I972)&gt;Z$4,$AC986/$I972,$AC986-SUM($I1009:Y1009))))</f>
        <v>0</v>
      </c>
      <c r="AA1009" s="31">
        <f>IF($I972="n/a",0,IF(AA$4&lt;=$C1009,0,IF(SUM($C1009,$I972)&gt;AA$4,$AC986/$I972,$AC986-SUM($I1009:Z1009))))</f>
        <v>0</v>
      </c>
      <c r="AB1009" s="31">
        <f>IF($I972="n/a",0,IF(AB$4&lt;=$C1009,0,IF(SUM($C1009,$I972)&gt;AB$4,$AC986/$I972,$AC986-SUM($I1009:AA1009))))</f>
        <v>0</v>
      </c>
      <c r="AC1009" s="31">
        <f>IF($I972="n/a",0,IF(AC$4&lt;=$C1009,0,IF(SUM($C1009,$I972)&gt;AC$4,$AC986/$I972,$AC986-SUM($I1009:AB1009))))</f>
        <v>0</v>
      </c>
      <c r="AD1009" s="31">
        <f>IF($I972="n/a",0,IF(AD$4&lt;=$C1009,0,IF(SUM($C1009,$I972)&gt;AD$4,$AC986/$I972,$AC986-SUM($I1009:AC1009))))</f>
        <v>0</v>
      </c>
      <c r="AE1009" s="31">
        <f>IF($I972="n/a",0,IF(AE$4&lt;=$C1009,0,IF(SUM($C1009,$I972)&gt;AE$4,$AC986/$I972,$AC986-SUM($I1009:AD1009))))</f>
        <v>0</v>
      </c>
      <c r="AF1009" s="31">
        <f>IF($I972="n/a",0,IF(AF$4&lt;=$C1009,0,IF(SUM($C1009,$I972)&gt;AF$4,$AC986/$I972,$AC986-SUM($I1009:AE1009))))</f>
        <v>0</v>
      </c>
      <c r="AG1009" s="31">
        <f>IF($I972="n/a",0,IF(AG$4&lt;=$C1009,0,IF(SUM($C1009,$I972)&gt;AG$4,$AC986/$I972,$AC986-SUM($I1009:AF1009))))</f>
        <v>0</v>
      </c>
      <c r="AH1009" s="31">
        <f>IF($I972="n/a",0,IF(AH$4&lt;=$C1009,0,IF(SUM($C1009,$I972)&gt;AH$4,$AC986/$I972,$AC986-SUM($I1009:AG1009))))</f>
        <v>0</v>
      </c>
      <c r="AI1009" s="31">
        <f>IF($I972="n/a",0,IF(AI$4&lt;=$C1009,0,IF(SUM($C1009,$I972)&gt;AI$4,$AC986/$I972,$AC986-SUM($I1009:AH1009))))</f>
        <v>0</v>
      </c>
      <c r="AJ1009" s="31">
        <f>IF($I972="n/a",0,IF(AJ$4&lt;=$C1009,0,IF(SUM($C1009,$I972)&gt;AJ$4,$AC986/$I972,$AC986-SUM($I1009:AI1009))))</f>
        <v>0</v>
      </c>
      <c r="AK1009" s="31">
        <f>IF($I972="n/a",0,IF(AK$4&lt;=$C1009,0,IF(SUM($C1009,$I972)&gt;AK$4,$AC986/$I972,$AC986-SUM($I1009:AJ1009))))</f>
        <v>0</v>
      </c>
      <c r="AL1009" s="31">
        <f>IF($I972="n/a",0,IF(AL$4&lt;=$C1009,0,IF(SUM($C1009,$I972)&gt;AL$4,$AC986/$I972,$AC986-SUM($I1009:AK1009))))</f>
        <v>0</v>
      </c>
      <c r="AM1009" s="31">
        <f>IF($I972="n/a",0,IF(AM$4&lt;=$C1009,0,IF(SUM($C1009,$I972)&gt;AM$4,$AC986/$I972,$AC986-SUM($I1009:AL1009))))</f>
        <v>0</v>
      </c>
      <c r="AN1009" s="31">
        <f>IF($I972="n/a",0,IF(AN$4&lt;=$C1009,0,IF(SUM($C1009,$I972)&gt;AN$4,$AC986/$I972,$AC986-SUM($I1009:AM1009))))</f>
        <v>0</v>
      </c>
      <c r="AO1009" s="31">
        <f>IF($I972="n/a",0,IF(AO$4&lt;=$C1009,0,IF(SUM($C1009,$I972)&gt;AO$4,$AC986/$I972,$AC986-SUM($I1009:AN1009))))</f>
        <v>0</v>
      </c>
      <c r="AP1009" s="31">
        <f>IF($I972="n/a",0,IF(AP$4&lt;=$C1009,0,IF(SUM($C1009,$I972)&gt;AP$4,$AC986/$I972,$AC986-SUM($I1009:AO1009))))</f>
        <v>0</v>
      </c>
      <c r="AQ1009" s="31">
        <f>IF($I972="n/a",0,IF(AQ$4&lt;=$C1009,0,IF(SUM($C1009,$I972)&gt;AQ$4,$AC986/$I972,$AC986-SUM($I1009:AP1009))))</f>
        <v>0</v>
      </c>
      <c r="AR1009" s="31">
        <f>IF($I972="n/a",0,IF(AR$4&lt;=$C1009,0,IF(SUM($C1009,$I972)&gt;AR$4,$AC986/$I972,$AC986-SUM($I1009:AQ1009))))</f>
        <v>0</v>
      </c>
      <c r="AS1009" s="31">
        <f>IF($I972="n/a",0,IF(AS$4&lt;=$C1009,0,IF(SUM($C1009,$I972)&gt;AS$4,$AC986/$I972,$AC986-SUM($I1009:AR1009))))</f>
        <v>0</v>
      </c>
      <c r="AT1009" s="31">
        <f>IF($I972="n/a",0,IF(AT$4&lt;=$C1009,0,IF(SUM($C1009,$I972)&gt;AT$4,$AC986/$I972,$AC986-SUM($I1009:AS1009))))</f>
        <v>0</v>
      </c>
      <c r="AU1009" s="31">
        <f>IF($I972="n/a",0,IF(AU$4&lt;=$C1009,0,IF(SUM($C1009,$I972)&gt;AU$4,$AC986/$I972,$AC986-SUM($I1009:AT1009))))</f>
        <v>0</v>
      </c>
      <c r="AV1009" s="31">
        <f>IF($I972="n/a",0,IF(AV$4&lt;=$C1009,0,IF(SUM($C1009,$I972)&gt;AV$4,$AC986/$I972,$AC986-SUM($I1009:AU1009))))</f>
        <v>0</v>
      </c>
      <c r="AW1009" s="31">
        <f>IF($I972="n/a",0,IF(AW$4&lt;=$C1009,0,IF(SUM($C1009,$I972)&gt;AW$4,$AC986/$I972,$AC986-SUM($I1009:AV1009))))</f>
        <v>0</v>
      </c>
      <c r="AX1009" s="31">
        <f>IF($I972="n/a",0,IF(AX$4&lt;=$C1009,0,IF(SUM($C1009,$I972)&gt;AX$4,$AC986/$I972,$AC986-SUM($I1009:AW1009))))</f>
        <v>0</v>
      </c>
      <c r="AY1009" s="31">
        <f>IF($I972="n/a",0,IF(AY$4&lt;=$C1009,0,IF(SUM($C1009,$I972)&gt;AY$4,$AC986/$I972,$AC986-SUM($I1009:AX1009))))</f>
        <v>0</v>
      </c>
      <c r="AZ1009" s="31">
        <f>IF($I972="n/a",0,IF(AZ$4&lt;=$C1009,0,IF(SUM($C1009,$I972)&gt;AZ$4,$AC986/$I972,$AC986-SUM($I1009:AY1009))))</f>
        <v>0</v>
      </c>
      <c r="BA1009" s="31">
        <f>IF($I972="n/a",0,IF(BA$4&lt;=$C1009,0,IF(SUM($C1009,$I972)&gt;BA$4,$AC986/$I972,$AC986-SUM($I1009:AZ1009))))</f>
        <v>0</v>
      </c>
      <c r="BB1009" s="31">
        <f>IF($I972="n/a",0,IF(BB$4&lt;=$C1009,0,IF(SUM($C1009,$I972)&gt;BB$4,$AC986/$I972,$AC986-SUM($I1009:BA1009))))</f>
        <v>0</v>
      </c>
      <c r="BC1009" s="31">
        <f>IF($I972="n/a",0,IF(BC$4&lt;=$C1009,0,IF(SUM($C1009,$I972)&gt;BC$4,$AC986/$I972,$AC986-SUM($I1009:BB1009))))</f>
        <v>0</v>
      </c>
      <c r="BD1009" s="31">
        <f>IF($I972="n/a",0,IF(BD$4&lt;=$C1009,0,IF(SUM($C1009,$I972)&gt;BD$4,$AC986/$I972,$AC986-SUM($I1009:BC1009))))</f>
        <v>0</v>
      </c>
      <c r="BE1009" s="31">
        <f>IF($I972="n/a",0,IF(BE$4&lt;=$C1009,0,IF(SUM($C1009,$I972)&gt;BE$4,$AC986/$I972,$AC986-SUM($I1009:BD1009))))</f>
        <v>0</v>
      </c>
      <c r="BF1009" s="31">
        <f>IF($I972="n/a",0,IF(BF$4&lt;=$C1009,0,IF(SUM($C1009,$I972)&gt;BF$4,$AC986/$I972,$AC986-SUM($I1009:BE1009))))</f>
        <v>0</v>
      </c>
      <c r="BG1009" s="31">
        <f>IF($I972="n/a",0,IF(BG$4&lt;=$C1009,0,IF(SUM($C1009,$I972)&gt;BG$4,$AC986/$I972,$AC986-SUM($I1009:BF1009))))</f>
        <v>0</v>
      </c>
      <c r="BH1009" s="31">
        <f>IF($I972="n/a",0,IF(BH$4&lt;=$C1009,0,IF(SUM($C1009,$I972)&gt;BH$4,$AC986/$I972,$AC986-SUM($I1009:BG1009))))</f>
        <v>0</v>
      </c>
      <c r="BI1009" s="31">
        <f>IF($I972="n/a",0,IF(BI$4&lt;=$C1009,0,IF(SUM($C1009,$I972)&gt;BI$4,$AC986/$I972,$AC986-SUM($I1009:BH1009))))</f>
        <v>0</v>
      </c>
      <c r="BJ1009" s="31">
        <f>IF($I972="n/a",0,IF(BJ$4&lt;=$C1009,0,IF(SUM($C1009,$I972)&gt;BJ$4,$AC986/$I972,$AC986-SUM($I1009:BI1009))))</f>
        <v>0</v>
      </c>
      <c r="BK1009" s="31">
        <f>IF($I972="n/a",0,IF(BK$4&lt;=$C1009,0,IF(SUM($C1009,$I972)&gt;BK$4,$AC986/$I972,$AC986-SUM($I1009:BJ1009))))</f>
        <v>0</v>
      </c>
      <c r="BL1009" s="31">
        <f>IF($I972="n/a",0,IF(BL$4&lt;=$C1009,0,IF(SUM($C1009,$I972)&gt;BL$4,$AC986/$I972,$AC986-SUM($I1009:BK1009))))</f>
        <v>0</v>
      </c>
      <c r="BM1009" s="31">
        <f>IF($I972="n/a",0,IF(BM$4&lt;=$C1009,0,IF(SUM($C1009,$I972)&gt;BM$4,$AC986/$I972,$AC986-SUM($I1009:BL1009))))</f>
        <v>0</v>
      </c>
      <c r="BN1009" s="31">
        <f>IF($I972="n/a",0,IF(BN$4&lt;=$C1009,0,IF(SUM($C1009,$I972)&gt;BN$4,$AC986/$I972,$AC986-SUM($I1009:BM1009))))</f>
        <v>0</v>
      </c>
      <c r="BO1009" s="31">
        <f>IF($I972="n/a",0,IF(BO$4&lt;=$C1009,0,IF(SUM($C1009,$I972)&gt;BO$4,$AC986/$I972,$AC986-SUM($I1009:BN1009))))</f>
        <v>0</v>
      </c>
      <c r="BP1009" s="31">
        <f>IF($I972="n/a",0,IF(BP$4&lt;=$C1009,0,IF(SUM($C1009,$I972)&gt;BP$4,$AC986/$I972,$AC986-SUM($I1009:BO1009))))</f>
        <v>0</v>
      </c>
      <c r="BQ1009" s="31">
        <f>IF($I972="n/a",0,IF(BQ$4&lt;=$C1009,0,IF(SUM($C1009,$I972)&gt;BQ$4,$AC986/$I972,$AC986-SUM($I1009:BP1009))))</f>
        <v>0</v>
      </c>
      <c r="BR1009" s="31">
        <f>IF($I972="n/a",0,IF(BR$4&lt;=$C1009,0,IF(SUM($C1009,$I972)&gt;BR$4,$AC986/$I972,$AC986-SUM($I1009:BQ1009))))</f>
        <v>0</v>
      </c>
      <c r="BS1009" s="31">
        <f>IF($I972="n/a",0,IF(BS$4&lt;=$C1009,0,IF(SUM($C1009,$I972)&gt;BS$4,$AC986/$I972,$AC986-SUM($I1009:BR1009))))</f>
        <v>0</v>
      </c>
      <c r="BT1009" s="31">
        <f>IF($I972="n/a",0,IF(BT$4&lt;=$C1009,0,IF(SUM($C1009,$I972)&gt;BT$4,$AC986/$I972,$AC986-SUM($I1009:BS1009))))</f>
        <v>0</v>
      </c>
      <c r="BU1009" s="31">
        <f>IF($I972="n/a",0,IF(BU$4&lt;=$C1009,0,IF(SUM($C1009,$I972)&gt;BU$4,$AC986/$I972,$AC986-SUM($I1009:BT1009))))</f>
        <v>0</v>
      </c>
      <c r="BV1009" s="31">
        <f>IF($I972="n/a",0,IF(BV$4&lt;=$C1009,0,IF(SUM($C1009,$I972)&gt;BV$4,$AC986/$I972,$AC986-SUM($I1009:BU1009))))</f>
        <v>0</v>
      </c>
      <c r="BW1009" s="31">
        <f>IF($I972="n/a",0,IF(BW$4&lt;=$C1009,0,IF(SUM($C1009,$I972)&gt;BW$4,$AC986/$I972,$AC986-SUM($I1009:BV1009))))</f>
        <v>0</v>
      </c>
      <c r="BX1009" s="31">
        <f>IF($I972="n/a",0,IF(BX$4&lt;=$C1009,0,IF(SUM($C1009,$I972)&gt;BX$4,$AC986/$I972,$AC986-SUM($I1009:BW1009))))</f>
        <v>0</v>
      </c>
      <c r="BY1009" s="31">
        <f>IF($I972="n/a",0,IF(BY$4&lt;=$C1009,0,IF(SUM($C1009,$I972)&gt;BY$4,$AC986/$I972,$AC986-SUM($I1009:BX1009))))</f>
        <v>0</v>
      </c>
      <c r="BZ1009" s="31">
        <f>IF($I972="n/a",0,IF(BZ$4&lt;=$C1009,0,IF(SUM($C1009,$I972)&gt;BZ$4,$AC986/$I972,$AC986-SUM($I1009:BY1009))))</f>
        <v>0</v>
      </c>
      <c r="CA1009" s="31">
        <f>IF($I972="n/a",0,IF(CA$4&lt;=$C1009,0,IF(SUM($C1009,$I972)&gt;CA$4,$AC986/$I972,$AC986-SUM($I1009:BZ1009))))</f>
        <v>0</v>
      </c>
      <c r="CB1009" s="31">
        <f>IF($I972="n/a",0,IF(CB$4&lt;=$C1009,0,IF(SUM($C1009,$I972)&gt;CB$4,$AC986/$I972,$AC986-SUM($I1009:CA1009))))</f>
        <v>0</v>
      </c>
      <c r="CC1009" s="31">
        <f>IF($I972="n/a",0,IF(CC$4&lt;=$C1009,0,IF(SUM($C1009,$I972)&gt;CC$4,$AC986/$I972,$AC986-SUM($I1009:CB1009))))</f>
        <v>0</v>
      </c>
      <c r="CD1009" s="31">
        <f>IF($I972="n/a",0,IF(CD$4&lt;=$C1009,0,IF(SUM($C1009,$I972)&gt;CD$4,$AC986/$I972,$AC986-SUM($I1009:CC1009))))</f>
        <v>0</v>
      </c>
      <c r="CE1009" s="31">
        <f>IF($I972="n/a",0,IF(CE$4&lt;=$C1009,0,IF(SUM($C1009,$I972)&gt;CE$4,$AC986/$I972,$AC986-SUM($I1009:CD1009))))</f>
        <v>0</v>
      </c>
      <c r="CF1009" s="31">
        <f>IF($I972="n/a",0,IF(CF$4&lt;=$C1009,0,IF(SUM($C1009,$I972)&gt;CF$4,$AC986/$I972,$AC986-SUM($I1009:CE1009))))</f>
        <v>0</v>
      </c>
    </row>
    <row r="1010" spans="1:84" s="153" customFormat="1" ht="12.75" customHeight="1">
      <c r="A1010"/>
      <c r="C1010" s="197">
        <v>2036</v>
      </c>
      <c r="D1010" s="21" t="s">
        <v>65</v>
      </c>
      <c r="E1010" s="21" t="s">
        <v>185</v>
      </c>
      <c r="I1010" s="31"/>
      <c r="J1010" s="31">
        <f>IF($I972="n/a",0,IF(J$4&lt;=$C1010,0,IF(SUM($C1010,$I972)&gt;J$4,$AD986/$I972,$AD986-SUM($I1010:I1010))))</f>
        <v>0</v>
      </c>
      <c r="K1010" s="31">
        <f>IF($I972="n/a",0,IF(K$4&lt;=$C1010,0,IF(SUM($C1010,$I972)&gt;K$4,$AD986/$I972,$AD986-SUM($I1010:J1010))))</f>
        <v>0</v>
      </c>
      <c r="L1010" s="31">
        <f>IF($I972="n/a",0,IF(L$4&lt;=$C1010,0,IF(SUM($C1010,$I972)&gt;L$4,$AD986/$I972,$AD986-SUM($I1010:K1010))))</f>
        <v>0</v>
      </c>
      <c r="M1010" s="31">
        <f>IF($I972="n/a",0,IF(M$4&lt;=$C1010,0,IF(SUM($C1010,$I972)&gt;M$4,$AD986/$I972,$AD986-SUM($I1010:L1010))))</f>
        <v>0</v>
      </c>
      <c r="N1010" s="31">
        <f>IF($I972="n/a",0,IF(N$4&lt;=$C1010,0,IF(SUM($C1010,$I972)&gt;N$4,$AD986/$I972,$AD986-SUM($I1010:M1010))))</f>
        <v>0</v>
      </c>
      <c r="O1010" s="31">
        <f>IF($I972="n/a",0,IF(O$4&lt;=$C1010,0,IF(SUM($C1010,$I972)&gt;O$4,$AD986/$I972,$AD986-SUM($I1010:N1010))))</f>
        <v>0</v>
      </c>
      <c r="P1010" s="31">
        <f>IF($I972="n/a",0,IF(P$4&lt;=$C1010,0,IF(SUM($C1010,$I972)&gt;P$4,$AD986/$I972,$AD986-SUM($I1010:O1010))))</f>
        <v>0</v>
      </c>
      <c r="Q1010" s="31">
        <f>IF($I972="n/a",0,IF(Q$4&lt;=$C1010,0,IF(SUM($C1010,$I972)&gt;Q$4,$AD986/$I972,$AD986-SUM($I1010:P1010))))</f>
        <v>0</v>
      </c>
      <c r="R1010" s="31">
        <f>IF($I972="n/a",0,IF(R$4&lt;=$C1010,0,IF(SUM($C1010,$I972)&gt;R$4,$AD986/$I972,$AD986-SUM($I1010:Q1010))))</f>
        <v>0</v>
      </c>
      <c r="S1010" s="31">
        <f>IF($I972="n/a",0,IF(S$4&lt;=$C1010,0,IF(SUM($C1010,$I972)&gt;S$4,$AD986/$I972,$AD986-SUM($I1010:R1010))))</f>
        <v>0</v>
      </c>
      <c r="T1010" s="31">
        <f>IF($I972="n/a",0,IF(T$4&lt;=$C1010,0,IF(SUM($C1010,$I972)&gt;T$4,$AD986/$I972,$AD986-SUM($I1010:S1010))))</f>
        <v>0</v>
      </c>
      <c r="U1010" s="31">
        <f>IF($I972="n/a",0,IF(U$4&lt;=$C1010,0,IF(SUM($C1010,$I972)&gt;U$4,$AD986/$I972,$AD986-SUM($I1010:T1010))))</f>
        <v>0</v>
      </c>
      <c r="V1010" s="31">
        <f>IF($I972="n/a",0,IF(V$4&lt;=$C1010,0,IF(SUM($C1010,$I972)&gt;V$4,$AD986/$I972,$AD986-SUM($I1010:U1010))))</f>
        <v>0</v>
      </c>
      <c r="W1010" s="31">
        <f>IF($I972="n/a",0,IF(W$4&lt;=$C1010,0,IF(SUM($C1010,$I972)&gt;W$4,$AD986/$I972,$AD986-SUM($I1010:V1010))))</f>
        <v>0</v>
      </c>
      <c r="X1010" s="31">
        <f>IF($I972="n/a",0,IF(X$4&lt;=$C1010,0,IF(SUM($C1010,$I972)&gt;X$4,$AD986/$I972,$AD986-SUM($I1010:W1010))))</f>
        <v>0</v>
      </c>
      <c r="Y1010" s="31">
        <f>IF($I972="n/a",0,IF(Y$4&lt;=$C1010,0,IF(SUM($C1010,$I972)&gt;Y$4,$AD986/$I972,$AD986-SUM($I1010:X1010))))</f>
        <v>0</v>
      </c>
      <c r="Z1010" s="31">
        <f>IF($I972="n/a",0,IF(Z$4&lt;=$C1010,0,IF(SUM($C1010,$I972)&gt;Z$4,$AD986/$I972,$AD986-SUM($I1010:Y1010))))</f>
        <v>0</v>
      </c>
      <c r="AA1010" s="31">
        <f>IF($I972="n/a",0,IF(AA$4&lt;=$C1010,0,IF(SUM($C1010,$I972)&gt;AA$4,$AD986/$I972,$AD986-SUM($I1010:Z1010))))</f>
        <v>0</v>
      </c>
      <c r="AB1010" s="31">
        <f>IF($I972="n/a",0,IF(AB$4&lt;=$C1010,0,IF(SUM($C1010,$I972)&gt;AB$4,$AD986/$I972,$AD986-SUM($I1010:AA1010))))</f>
        <v>0</v>
      </c>
      <c r="AC1010" s="31">
        <f>IF($I972="n/a",0,IF(AC$4&lt;=$C1010,0,IF(SUM($C1010,$I972)&gt;AC$4,$AD986/$I972,$AD986-SUM($I1010:AB1010))))</f>
        <v>0</v>
      </c>
      <c r="AD1010" s="31">
        <f>IF($I972="n/a",0,IF(AD$4&lt;=$C1010,0,IF(SUM($C1010,$I972)&gt;AD$4,$AD986/$I972,$AD986-SUM($I1010:AC1010))))</f>
        <v>0</v>
      </c>
      <c r="AE1010" s="31">
        <f>IF($I972="n/a",0,IF(AE$4&lt;=$C1010,0,IF(SUM($C1010,$I972)&gt;AE$4,$AD986/$I972,$AD986-SUM($I1010:AD1010))))</f>
        <v>0</v>
      </c>
      <c r="AF1010" s="31">
        <f>IF($I972="n/a",0,IF(AF$4&lt;=$C1010,0,IF(SUM($C1010,$I972)&gt;AF$4,$AD986/$I972,$AD986-SUM($I1010:AE1010))))</f>
        <v>0</v>
      </c>
      <c r="AG1010" s="31">
        <f>IF($I972="n/a",0,IF(AG$4&lt;=$C1010,0,IF(SUM($C1010,$I972)&gt;AG$4,$AD986/$I972,$AD986-SUM($I1010:AF1010))))</f>
        <v>0</v>
      </c>
      <c r="AH1010" s="31">
        <f>IF($I972="n/a",0,IF(AH$4&lt;=$C1010,0,IF(SUM($C1010,$I972)&gt;AH$4,$AD986/$I972,$AD986-SUM($I1010:AG1010))))</f>
        <v>0</v>
      </c>
      <c r="AI1010" s="31">
        <f>IF($I972="n/a",0,IF(AI$4&lt;=$C1010,0,IF(SUM($C1010,$I972)&gt;AI$4,$AD986/$I972,$AD986-SUM($I1010:AH1010))))</f>
        <v>0</v>
      </c>
      <c r="AJ1010" s="31">
        <f>IF($I972="n/a",0,IF(AJ$4&lt;=$C1010,0,IF(SUM($C1010,$I972)&gt;AJ$4,$AD986/$I972,$AD986-SUM($I1010:AI1010))))</f>
        <v>0</v>
      </c>
      <c r="AK1010" s="31">
        <f>IF($I972="n/a",0,IF(AK$4&lt;=$C1010,0,IF(SUM($C1010,$I972)&gt;AK$4,$AD986/$I972,$AD986-SUM($I1010:AJ1010))))</f>
        <v>0</v>
      </c>
      <c r="AL1010" s="31">
        <f>IF($I972="n/a",0,IF(AL$4&lt;=$C1010,0,IF(SUM($C1010,$I972)&gt;AL$4,$AD986/$I972,$AD986-SUM($I1010:AK1010))))</f>
        <v>0</v>
      </c>
      <c r="AM1010" s="31">
        <f>IF($I972="n/a",0,IF(AM$4&lt;=$C1010,0,IF(SUM($C1010,$I972)&gt;AM$4,$AD986/$I972,$AD986-SUM($I1010:AL1010))))</f>
        <v>0</v>
      </c>
      <c r="AN1010" s="31">
        <f>IF($I972="n/a",0,IF(AN$4&lt;=$C1010,0,IF(SUM($C1010,$I972)&gt;AN$4,$AD986/$I972,$AD986-SUM($I1010:AM1010))))</f>
        <v>0</v>
      </c>
      <c r="AO1010" s="31">
        <f>IF($I972="n/a",0,IF(AO$4&lt;=$C1010,0,IF(SUM($C1010,$I972)&gt;AO$4,$AD986/$I972,$AD986-SUM($I1010:AN1010))))</f>
        <v>0</v>
      </c>
      <c r="AP1010" s="31">
        <f>IF($I972="n/a",0,IF(AP$4&lt;=$C1010,0,IF(SUM($C1010,$I972)&gt;AP$4,$AD986/$I972,$AD986-SUM($I1010:AO1010))))</f>
        <v>0</v>
      </c>
      <c r="AQ1010" s="31">
        <f>IF($I972="n/a",0,IF(AQ$4&lt;=$C1010,0,IF(SUM($C1010,$I972)&gt;AQ$4,$AD986/$I972,$AD986-SUM($I1010:AP1010))))</f>
        <v>0</v>
      </c>
      <c r="AR1010" s="31">
        <f>IF($I972="n/a",0,IF(AR$4&lt;=$C1010,0,IF(SUM($C1010,$I972)&gt;AR$4,$AD986/$I972,$AD986-SUM($I1010:AQ1010))))</f>
        <v>0</v>
      </c>
      <c r="AS1010" s="31">
        <f>IF($I972="n/a",0,IF(AS$4&lt;=$C1010,0,IF(SUM($C1010,$I972)&gt;AS$4,$AD986/$I972,$AD986-SUM($I1010:AR1010))))</f>
        <v>0</v>
      </c>
      <c r="AT1010" s="31">
        <f>IF($I972="n/a",0,IF(AT$4&lt;=$C1010,0,IF(SUM($C1010,$I972)&gt;AT$4,$AD986/$I972,$AD986-SUM($I1010:AS1010))))</f>
        <v>0</v>
      </c>
      <c r="AU1010" s="31">
        <f>IF($I972="n/a",0,IF(AU$4&lt;=$C1010,0,IF(SUM($C1010,$I972)&gt;AU$4,$AD986/$I972,$AD986-SUM($I1010:AT1010))))</f>
        <v>0</v>
      </c>
      <c r="AV1010" s="31">
        <f>IF($I972="n/a",0,IF(AV$4&lt;=$C1010,0,IF(SUM($C1010,$I972)&gt;AV$4,$AD986/$I972,$AD986-SUM($I1010:AU1010))))</f>
        <v>0</v>
      </c>
      <c r="AW1010" s="31">
        <f>IF($I972="n/a",0,IF(AW$4&lt;=$C1010,0,IF(SUM($C1010,$I972)&gt;AW$4,$AD986/$I972,$AD986-SUM($I1010:AV1010))))</f>
        <v>0</v>
      </c>
      <c r="AX1010" s="31">
        <f>IF($I972="n/a",0,IF(AX$4&lt;=$C1010,0,IF(SUM($C1010,$I972)&gt;AX$4,$AD986/$I972,$AD986-SUM($I1010:AW1010))))</f>
        <v>0</v>
      </c>
      <c r="AY1010" s="31">
        <f>IF($I972="n/a",0,IF(AY$4&lt;=$C1010,0,IF(SUM($C1010,$I972)&gt;AY$4,$AD986/$I972,$AD986-SUM($I1010:AX1010))))</f>
        <v>0</v>
      </c>
      <c r="AZ1010" s="31">
        <f>IF($I972="n/a",0,IF(AZ$4&lt;=$C1010,0,IF(SUM($C1010,$I972)&gt;AZ$4,$AD986/$I972,$AD986-SUM($I1010:AY1010))))</f>
        <v>0</v>
      </c>
      <c r="BA1010" s="31">
        <f>IF($I972="n/a",0,IF(BA$4&lt;=$C1010,0,IF(SUM($C1010,$I972)&gt;BA$4,$AD986/$I972,$AD986-SUM($I1010:AZ1010))))</f>
        <v>0</v>
      </c>
      <c r="BB1010" s="31">
        <f>IF($I972="n/a",0,IF(BB$4&lt;=$C1010,0,IF(SUM($C1010,$I972)&gt;BB$4,$AD986/$I972,$AD986-SUM($I1010:BA1010))))</f>
        <v>0</v>
      </c>
      <c r="BC1010" s="31">
        <f>IF($I972="n/a",0,IF(BC$4&lt;=$C1010,0,IF(SUM($C1010,$I972)&gt;BC$4,$AD986/$I972,$AD986-SUM($I1010:BB1010))))</f>
        <v>0</v>
      </c>
      <c r="BD1010" s="31">
        <f>IF($I972="n/a",0,IF(BD$4&lt;=$C1010,0,IF(SUM($C1010,$I972)&gt;BD$4,$AD986/$I972,$AD986-SUM($I1010:BC1010))))</f>
        <v>0</v>
      </c>
      <c r="BE1010" s="31">
        <f>IF($I972="n/a",0,IF(BE$4&lt;=$C1010,0,IF(SUM($C1010,$I972)&gt;BE$4,$AD986/$I972,$AD986-SUM($I1010:BD1010))))</f>
        <v>0</v>
      </c>
      <c r="BF1010" s="31">
        <f>IF($I972="n/a",0,IF(BF$4&lt;=$C1010,0,IF(SUM($C1010,$I972)&gt;BF$4,$AD986/$I972,$AD986-SUM($I1010:BE1010))))</f>
        <v>0</v>
      </c>
      <c r="BG1010" s="31">
        <f>IF($I972="n/a",0,IF(BG$4&lt;=$C1010,0,IF(SUM($C1010,$I972)&gt;BG$4,$AD986/$I972,$AD986-SUM($I1010:BF1010))))</f>
        <v>0</v>
      </c>
      <c r="BH1010" s="31">
        <f>IF($I972="n/a",0,IF(BH$4&lt;=$C1010,0,IF(SUM($C1010,$I972)&gt;BH$4,$AD986/$I972,$AD986-SUM($I1010:BG1010))))</f>
        <v>0</v>
      </c>
      <c r="BI1010" s="31">
        <f>IF($I972="n/a",0,IF(BI$4&lt;=$C1010,0,IF(SUM($C1010,$I972)&gt;BI$4,$AD986/$I972,$AD986-SUM($I1010:BH1010))))</f>
        <v>0</v>
      </c>
      <c r="BJ1010" s="31">
        <f>IF($I972="n/a",0,IF(BJ$4&lt;=$C1010,0,IF(SUM($C1010,$I972)&gt;BJ$4,$AD986/$I972,$AD986-SUM($I1010:BI1010))))</f>
        <v>0</v>
      </c>
      <c r="BK1010" s="31">
        <f>IF($I972="n/a",0,IF(BK$4&lt;=$C1010,0,IF(SUM($C1010,$I972)&gt;BK$4,$AD986/$I972,$AD986-SUM($I1010:BJ1010))))</f>
        <v>0</v>
      </c>
      <c r="BL1010" s="31">
        <f>IF($I972="n/a",0,IF(BL$4&lt;=$C1010,0,IF(SUM($C1010,$I972)&gt;BL$4,$AD986/$I972,$AD986-SUM($I1010:BK1010))))</f>
        <v>0</v>
      </c>
      <c r="BM1010" s="31">
        <f>IF($I972="n/a",0,IF(BM$4&lt;=$C1010,0,IF(SUM($C1010,$I972)&gt;BM$4,$AD986/$I972,$AD986-SUM($I1010:BL1010))))</f>
        <v>0</v>
      </c>
      <c r="BN1010" s="31">
        <f>IF($I972="n/a",0,IF(BN$4&lt;=$C1010,0,IF(SUM($C1010,$I972)&gt;BN$4,$AD986/$I972,$AD986-SUM($I1010:BM1010))))</f>
        <v>0</v>
      </c>
      <c r="BO1010" s="31">
        <f>IF($I972="n/a",0,IF(BO$4&lt;=$C1010,0,IF(SUM($C1010,$I972)&gt;BO$4,$AD986/$I972,$AD986-SUM($I1010:BN1010))))</f>
        <v>0</v>
      </c>
      <c r="BP1010" s="31">
        <f>IF($I972="n/a",0,IF(BP$4&lt;=$C1010,0,IF(SUM($C1010,$I972)&gt;BP$4,$AD986/$I972,$AD986-SUM($I1010:BO1010))))</f>
        <v>0</v>
      </c>
      <c r="BQ1010" s="31">
        <f>IF($I972="n/a",0,IF(BQ$4&lt;=$C1010,0,IF(SUM($C1010,$I972)&gt;BQ$4,$AD986/$I972,$AD986-SUM($I1010:BP1010))))</f>
        <v>0</v>
      </c>
      <c r="BR1010" s="31">
        <f>IF($I972="n/a",0,IF(BR$4&lt;=$C1010,0,IF(SUM($C1010,$I972)&gt;BR$4,$AD986/$I972,$AD986-SUM($I1010:BQ1010))))</f>
        <v>0</v>
      </c>
      <c r="BS1010" s="31">
        <f>IF($I972="n/a",0,IF(BS$4&lt;=$C1010,0,IF(SUM($C1010,$I972)&gt;BS$4,$AD986/$I972,$AD986-SUM($I1010:BR1010))))</f>
        <v>0</v>
      </c>
      <c r="BT1010" s="31">
        <f>IF($I972="n/a",0,IF(BT$4&lt;=$C1010,0,IF(SUM($C1010,$I972)&gt;BT$4,$AD986/$I972,$AD986-SUM($I1010:BS1010))))</f>
        <v>0</v>
      </c>
      <c r="BU1010" s="31">
        <f>IF($I972="n/a",0,IF(BU$4&lt;=$C1010,0,IF(SUM($C1010,$I972)&gt;BU$4,$AD986/$I972,$AD986-SUM($I1010:BT1010))))</f>
        <v>0</v>
      </c>
      <c r="BV1010" s="31">
        <f>IF($I972="n/a",0,IF(BV$4&lt;=$C1010,0,IF(SUM($C1010,$I972)&gt;BV$4,$AD986/$I972,$AD986-SUM($I1010:BU1010))))</f>
        <v>0</v>
      </c>
      <c r="BW1010" s="31">
        <f>IF($I972="n/a",0,IF(BW$4&lt;=$C1010,0,IF(SUM($C1010,$I972)&gt;BW$4,$AD986/$I972,$AD986-SUM($I1010:BV1010))))</f>
        <v>0</v>
      </c>
      <c r="BX1010" s="31">
        <f>IF($I972="n/a",0,IF(BX$4&lt;=$C1010,0,IF(SUM($C1010,$I972)&gt;BX$4,$AD986/$I972,$AD986-SUM($I1010:BW1010))))</f>
        <v>0</v>
      </c>
      <c r="BY1010" s="31">
        <f>IF($I972="n/a",0,IF(BY$4&lt;=$C1010,0,IF(SUM($C1010,$I972)&gt;BY$4,$AD986/$I972,$AD986-SUM($I1010:BX1010))))</f>
        <v>0</v>
      </c>
      <c r="BZ1010" s="31">
        <f>IF($I972="n/a",0,IF(BZ$4&lt;=$C1010,0,IF(SUM($C1010,$I972)&gt;BZ$4,$AD986/$I972,$AD986-SUM($I1010:BY1010))))</f>
        <v>0</v>
      </c>
      <c r="CA1010" s="31">
        <f>IF($I972="n/a",0,IF(CA$4&lt;=$C1010,0,IF(SUM($C1010,$I972)&gt;CA$4,$AD986/$I972,$AD986-SUM($I1010:BZ1010))))</f>
        <v>0</v>
      </c>
      <c r="CB1010" s="31">
        <f>IF($I972="n/a",0,IF(CB$4&lt;=$C1010,0,IF(SUM($C1010,$I972)&gt;CB$4,$AD986/$I972,$AD986-SUM($I1010:CA1010))))</f>
        <v>0</v>
      </c>
      <c r="CC1010" s="31">
        <f>IF($I972="n/a",0,IF(CC$4&lt;=$C1010,0,IF(SUM($C1010,$I972)&gt;CC$4,$AD986/$I972,$AD986-SUM($I1010:CB1010))))</f>
        <v>0</v>
      </c>
      <c r="CD1010" s="31">
        <f>IF($I972="n/a",0,IF(CD$4&lt;=$C1010,0,IF(SUM($C1010,$I972)&gt;CD$4,$AD986/$I972,$AD986-SUM($I1010:CC1010))))</f>
        <v>0</v>
      </c>
      <c r="CE1010" s="31">
        <f>IF($I972="n/a",0,IF(CE$4&lt;=$C1010,0,IF(SUM($C1010,$I972)&gt;CE$4,$AD986/$I972,$AD986-SUM($I1010:CD1010))))</f>
        <v>0</v>
      </c>
      <c r="CF1010" s="31">
        <f>IF($I972="n/a",0,IF(CF$4&lt;=$C1010,0,IF(SUM($C1010,$I972)&gt;CF$4,$AD986/$I972,$AD986-SUM($I1010:CE1010))))</f>
        <v>0</v>
      </c>
    </row>
    <row r="1011" spans="1:84" s="153" customFormat="1" ht="12.75" customHeight="1">
      <c r="A1011"/>
      <c r="C1011" s="197">
        <v>2037</v>
      </c>
      <c r="D1011" s="21" t="s">
        <v>66</v>
      </c>
      <c r="E1011" s="21" t="s">
        <v>185</v>
      </c>
      <c r="I1011" s="31"/>
      <c r="J1011" s="31">
        <f>IF($I972="n/a",0,IF(J$4&lt;=$C1011,0,IF(SUM($C1011,$I972)&gt;J$4,$AE986/$I972,$AE986-SUM($I1011:I1011))))</f>
        <v>0</v>
      </c>
      <c r="K1011" s="31">
        <f>IF($I972="n/a",0,IF(K$4&lt;=$C1011,0,IF(SUM($C1011,$I972)&gt;K$4,$AE986/$I972,$AE986-SUM($I1011:J1011))))</f>
        <v>0</v>
      </c>
      <c r="L1011" s="31">
        <f>IF($I972="n/a",0,IF(L$4&lt;=$C1011,0,IF(SUM($C1011,$I972)&gt;L$4,$AE986/$I972,$AE986-SUM($I1011:K1011))))</f>
        <v>0</v>
      </c>
      <c r="M1011" s="31">
        <f>IF($I972="n/a",0,IF(M$4&lt;=$C1011,0,IF(SUM($C1011,$I972)&gt;M$4,$AE986/$I972,$AE986-SUM($I1011:L1011))))</f>
        <v>0</v>
      </c>
      <c r="N1011" s="31">
        <f>IF($I972="n/a",0,IF(N$4&lt;=$C1011,0,IF(SUM($C1011,$I972)&gt;N$4,$AE986/$I972,$AE986-SUM($I1011:M1011))))</f>
        <v>0</v>
      </c>
      <c r="O1011" s="31">
        <f>IF($I972="n/a",0,IF(O$4&lt;=$C1011,0,IF(SUM($C1011,$I972)&gt;O$4,$AE986/$I972,$AE986-SUM($I1011:N1011))))</f>
        <v>0</v>
      </c>
      <c r="P1011" s="31">
        <f>IF($I972="n/a",0,IF(P$4&lt;=$C1011,0,IF(SUM($C1011,$I972)&gt;P$4,$AE986/$I972,$AE986-SUM($I1011:O1011))))</f>
        <v>0</v>
      </c>
      <c r="Q1011" s="31">
        <f>IF($I972="n/a",0,IF(Q$4&lt;=$C1011,0,IF(SUM($C1011,$I972)&gt;Q$4,$AE986/$I972,$AE986-SUM($I1011:P1011))))</f>
        <v>0</v>
      </c>
      <c r="R1011" s="31">
        <f>IF($I972="n/a",0,IF(R$4&lt;=$C1011,0,IF(SUM($C1011,$I972)&gt;R$4,$AE986/$I972,$AE986-SUM($I1011:Q1011))))</f>
        <v>0</v>
      </c>
      <c r="S1011" s="31">
        <f>IF($I972="n/a",0,IF(S$4&lt;=$C1011,0,IF(SUM($C1011,$I972)&gt;S$4,$AE986/$I972,$AE986-SUM($I1011:R1011))))</f>
        <v>0</v>
      </c>
      <c r="T1011" s="31">
        <f>IF($I972="n/a",0,IF(T$4&lt;=$C1011,0,IF(SUM($C1011,$I972)&gt;T$4,$AE986/$I972,$AE986-SUM($I1011:S1011))))</f>
        <v>0</v>
      </c>
      <c r="U1011" s="31">
        <f>IF($I972="n/a",0,IF(U$4&lt;=$C1011,0,IF(SUM($C1011,$I972)&gt;U$4,$AE986/$I972,$AE986-SUM($I1011:T1011))))</f>
        <v>0</v>
      </c>
      <c r="V1011" s="31">
        <f>IF($I972="n/a",0,IF(V$4&lt;=$C1011,0,IF(SUM($C1011,$I972)&gt;V$4,$AE986/$I972,$AE986-SUM($I1011:U1011))))</f>
        <v>0</v>
      </c>
      <c r="W1011" s="31">
        <f>IF($I972="n/a",0,IF(W$4&lt;=$C1011,0,IF(SUM($C1011,$I972)&gt;W$4,$AE986/$I972,$AE986-SUM($I1011:V1011))))</f>
        <v>0</v>
      </c>
      <c r="X1011" s="31">
        <f>IF($I972="n/a",0,IF(X$4&lt;=$C1011,0,IF(SUM($C1011,$I972)&gt;X$4,$AE986/$I972,$AE986-SUM($I1011:W1011))))</f>
        <v>0</v>
      </c>
      <c r="Y1011" s="31">
        <f>IF($I972="n/a",0,IF(Y$4&lt;=$C1011,0,IF(SUM($C1011,$I972)&gt;Y$4,$AE986/$I972,$AE986-SUM($I1011:X1011))))</f>
        <v>0</v>
      </c>
      <c r="Z1011" s="31">
        <f>IF($I972="n/a",0,IF(Z$4&lt;=$C1011,0,IF(SUM($C1011,$I972)&gt;Z$4,$AE986/$I972,$AE986-SUM($I1011:Y1011))))</f>
        <v>0</v>
      </c>
      <c r="AA1011" s="31">
        <f>IF($I972="n/a",0,IF(AA$4&lt;=$C1011,0,IF(SUM($C1011,$I972)&gt;AA$4,$AE986/$I972,$AE986-SUM($I1011:Z1011))))</f>
        <v>0</v>
      </c>
      <c r="AB1011" s="31">
        <f>IF($I972="n/a",0,IF(AB$4&lt;=$C1011,0,IF(SUM($C1011,$I972)&gt;AB$4,$AE986/$I972,$AE986-SUM($I1011:AA1011))))</f>
        <v>0</v>
      </c>
      <c r="AC1011" s="31">
        <f>IF($I972="n/a",0,IF(AC$4&lt;=$C1011,0,IF(SUM($C1011,$I972)&gt;AC$4,$AE986/$I972,$AE986-SUM($I1011:AB1011))))</f>
        <v>0</v>
      </c>
      <c r="AD1011" s="31">
        <f>IF($I972="n/a",0,IF(AD$4&lt;=$C1011,0,IF(SUM($C1011,$I972)&gt;AD$4,$AE986/$I972,$AE986-SUM($I1011:AC1011))))</f>
        <v>0</v>
      </c>
      <c r="AE1011" s="31">
        <f>IF($I972="n/a",0,IF(AE$4&lt;=$C1011,0,IF(SUM($C1011,$I972)&gt;AE$4,$AE986/$I972,$AE986-SUM($I1011:AD1011))))</f>
        <v>0</v>
      </c>
      <c r="AF1011" s="31">
        <f>IF($I972="n/a",0,IF(AF$4&lt;=$C1011,0,IF(SUM($C1011,$I972)&gt;AF$4,$AE986/$I972,$AE986-SUM($I1011:AE1011))))</f>
        <v>0</v>
      </c>
      <c r="AG1011" s="31">
        <f>IF($I972="n/a",0,IF(AG$4&lt;=$C1011,0,IF(SUM($C1011,$I972)&gt;AG$4,$AE986/$I972,$AE986-SUM($I1011:AF1011))))</f>
        <v>0</v>
      </c>
      <c r="AH1011" s="31">
        <f>IF($I972="n/a",0,IF(AH$4&lt;=$C1011,0,IF(SUM($C1011,$I972)&gt;AH$4,$AE986/$I972,$AE986-SUM($I1011:AG1011))))</f>
        <v>0</v>
      </c>
      <c r="AI1011" s="31">
        <f>IF($I972="n/a",0,IF(AI$4&lt;=$C1011,0,IF(SUM($C1011,$I972)&gt;AI$4,$AE986/$I972,$AE986-SUM($I1011:AH1011))))</f>
        <v>0</v>
      </c>
      <c r="AJ1011" s="31">
        <f>IF($I972="n/a",0,IF(AJ$4&lt;=$C1011,0,IF(SUM($C1011,$I972)&gt;AJ$4,$AE986/$I972,$AE986-SUM($I1011:AI1011))))</f>
        <v>0</v>
      </c>
      <c r="AK1011" s="31">
        <f>IF($I972="n/a",0,IF(AK$4&lt;=$C1011,0,IF(SUM($C1011,$I972)&gt;AK$4,$AE986/$I972,$AE986-SUM($I1011:AJ1011))))</f>
        <v>0</v>
      </c>
      <c r="AL1011" s="31">
        <f>IF($I972="n/a",0,IF(AL$4&lt;=$C1011,0,IF(SUM($C1011,$I972)&gt;AL$4,$AE986/$I972,$AE986-SUM($I1011:AK1011))))</f>
        <v>0</v>
      </c>
      <c r="AM1011" s="31">
        <f>IF($I972="n/a",0,IF(AM$4&lt;=$C1011,0,IF(SUM($C1011,$I972)&gt;AM$4,$AE986/$I972,$AE986-SUM($I1011:AL1011))))</f>
        <v>0</v>
      </c>
      <c r="AN1011" s="31">
        <f>IF($I972="n/a",0,IF(AN$4&lt;=$C1011,0,IF(SUM($C1011,$I972)&gt;AN$4,$AE986/$I972,$AE986-SUM($I1011:AM1011))))</f>
        <v>0</v>
      </c>
      <c r="AO1011" s="31">
        <f>IF($I972="n/a",0,IF(AO$4&lt;=$C1011,0,IF(SUM($C1011,$I972)&gt;AO$4,$AE986/$I972,$AE986-SUM($I1011:AN1011))))</f>
        <v>0</v>
      </c>
      <c r="AP1011" s="31">
        <f>IF($I972="n/a",0,IF(AP$4&lt;=$C1011,0,IF(SUM($C1011,$I972)&gt;AP$4,$AE986/$I972,$AE986-SUM($I1011:AO1011))))</f>
        <v>0</v>
      </c>
      <c r="AQ1011" s="31">
        <f>IF($I972="n/a",0,IF(AQ$4&lt;=$C1011,0,IF(SUM($C1011,$I972)&gt;AQ$4,$AE986/$I972,$AE986-SUM($I1011:AP1011))))</f>
        <v>0</v>
      </c>
      <c r="AR1011" s="31">
        <f>IF($I972="n/a",0,IF(AR$4&lt;=$C1011,0,IF(SUM($C1011,$I972)&gt;AR$4,$AE986/$I972,$AE986-SUM($I1011:AQ1011))))</f>
        <v>0</v>
      </c>
      <c r="AS1011" s="31">
        <f>IF($I972="n/a",0,IF(AS$4&lt;=$C1011,0,IF(SUM($C1011,$I972)&gt;AS$4,$AE986/$I972,$AE986-SUM($I1011:AR1011))))</f>
        <v>0</v>
      </c>
      <c r="AT1011" s="31">
        <f>IF($I972="n/a",0,IF(AT$4&lt;=$C1011,0,IF(SUM($C1011,$I972)&gt;AT$4,$AE986/$I972,$AE986-SUM($I1011:AS1011))))</f>
        <v>0</v>
      </c>
      <c r="AU1011" s="31">
        <f>IF($I972="n/a",0,IF(AU$4&lt;=$C1011,0,IF(SUM($C1011,$I972)&gt;AU$4,$AE986/$I972,$AE986-SUM($I1011:AT1011))))</f>
        <v>0</v>
      </c>
      <c r="AV1011" s="31">
        <f>IF($I972="n/a",0,IF(AV$4&lt;=$C1011,0,IF(SUM($C1011,$I972)&gt;AV$4,$AE986/$I972,$AE986-SUM($I1011:AU1011))))</f>
        <v>0</v>
      </c>
      <c r="AW1011" s="31">
        <f>IF($I972="n/a",0,IF(AW$4&lt;=$C1011,0,IF(SUM($C1011,$I972)&gt;AW$4,$AE986/$I972,$AE986-SUM($I1011:AV1011))))</f>
        <v>0</v>
      </c>
      <c r="AX1011" s="31">
        <f>IF($I972="n/a",0,IF(AX$4&lt;=$C1011,0,IF(SUM($C1011,$I972)&gt;AX$4,$AE986/$I972,$AE986-SUM($I1011:AW1011))))</f>
        <v>0</v>
      </c>
      <c r="AY1011" s="31">
        <f>IF($I972="n/a",0,IF(AY$4&lt;=$C1011,0,IF(SUM($C1011,$I972)&gt;AY$4,$AE986/$I972,$AE986-SUM($I1011:AX1011))))</f>
        <v>0</v>
      </c>
      <c r="AZ1011" s="31">
        <f>IF($I972="n/a",0,IF(AZ$4&lt;=$C1011,0,IF(SUM($C1011,$I972)&gt;AZ$4,$AE986/$I972,$AE986-SUM($I1011:AY1011))))</f>
        <v>0</v>
      </c>
      <c r="BA1011" s="31">
        <f>IF($I972="n/a",0,IF(BA$4&lt;=$C1011,0,IF(SUM($C1011,$I972)&gt;BA$4,$AE986/$I972,$AE986-SUM($I1011:AZ1011))))</f>
        <v>0</v>
      </c>
      <c r="BB1011" s="31">
        <f>IF($I972="n/a",0,IF(BB$4&lt;=$C1011,0,IF(SUM($C1011,$I972)&gt;BB$4,$AE986/$I972,$AE986-SUM($I1011:BA1011))))</f>
        <v>0</v>
      </c>
      <c r="BC1011" s="31">
        <f>IF($I972="n/a",0,IF(BC$4&lt;=$C1011,0,IF(SUM($C1011,$I972)&gt;BC$4,$AE986/$I972,$AE986-SUM($I1011:BB1011))))</f>
        <v>0</v>
      </c>
      <c r="BD1011" s="31">
        <f>IF($I972="n/a",0,IF(BD$4&lt;=$C1011,0,IF(SUM($C1011,$I972)&gt;BD$4,$AE986/$I972,$AE986-SUM($I1011:BC1011))))</f>
        <v>0</v>
      </c>
      <c r="BE1011" s="31">
        <f>IF($I972="n/a",0,IF(BE$4&lt;=$C1011,0,IF(SUM($C1011,$I972)&gt;BE$4,$AE986/$I972,$AE986-SUM($I1011:BD1011))))</f>
        <v>0</v>
      </c>
      <c r="BF1011" s="31">
        <f>IF($I972="n/a",0,IF(BF$4&lt;=$C1011,0,IF(SUM($C1011,$I972)&gt;BF$4,$AE986/$I972,$AE986-SUM($I1011:BE1011))))</f>
        <v>0</v>
      </c>
      <c r="BG1011" s="31">
        <f>IF($I972="n/a",0,IF(BG$4&lt;=$C1011,0,IF(SUM($C1011,$I972)&gt;BG$4,$AE986/$I972,$AE986-SUM($I1011:BF1011))))</f>
        <v>0</v>
      </c>
      <c r="BH1011" s="31">
        <f>IF($I972="n/a",0,IF(BH$4&lt;=$C1011,0,IF(SUM($C1011,$I972)&gt;BH$4,$AE986/$I972,$AE986-SUM($I1011:BG1011))))</f>
        <v>0</v>
      </c>
      <c r="BI1011" s="31">
        <f>IF($I972="n/a",0,IF(BI$4&lt;=$C1011,0,IF(SUM($C1011,$I972)&gt;BI$4,$AE986/$I972,$AE986-SUM($I1011:BH1011))))</f>
        <v>0</v>
      </c>
      <c r="BJ1011" s="31">
        <f>IF($I972="n/a",0,IF(BJ$4&lt;=$C1011,0,IF(SUM($C1011,$I972)&gt;BJ$4,$AE986/$I972,$AE986-SUM($I1011:BI1011))))</f>
        <v>0</v>
      </c>
      <c r="BK1011" s="31">
        <f>IF($I972="n/a",0,IF(BK$4&lt;=$C1011,0,IF(SUM($C1011,$I972)&gt;BK$4,$AE986/$I972,$AE986-SUM($I1011:BJ1011))))</f>
        <v>0</v>
      </c>
      <c r="BL1011" s="31">
        <f>IF($I972="n/a",0,IF(BL$4&lt;=$C1011,0,IF(SUM($C1011,$I972)&gt;BL$4,$AE986/$I972,$AE986-SUM($I1011:BK1011))))</f>
        <v>0</v>
      </c>
      <c r="BM1011" s="31">
        <f>IF($I972="n/a",0,IF(BM$4&lt;=$C1011,0,IF(SUM($C1011,$I972)&gt;BM$4,$AE986/$I972,$AE986-SUM($I1011:BL1011))))</f>
        <v>0</v>
      </c>
      <c r="BN1011" s="31">
        <f>IF($I972="n/a",0,IF(BN$4&lt;=$C1011,0,IF(SUM($C1011,$I972)&gt;BN$4,$AE986/$I972,$AE986-SUM($I1011:BM1011))))</f>
        <v>0</v>
      </c>
      <c r="BO1011" s="31">
        <f>IF($I972="n/a",0,IF(BO$4&lt;=$C1011,0,IF(SUM($C1011,$I972)&gt;BO$4,$AE986/$I972,$AE986-SUM($I1011:BN1011))))</f>
        <v>0</v>
      </c>
      <c r="BP1011" s="31">
        <f>IF($I972="n/a",0,IF(BP$4&lt;=$C1011,0,IF(SUM($C1011,$I972)&gt;BP$4,$AE986/$I972,$AE986-SUM($I1011:BO1011))))</f>
        <v>0</v>
      </c>
      <c r="BQ1011" s="31">
        <f>IF($I972="n/a",0,IF(BQ$4&lt;=$C1011,0,IF(SUM($C1011,$I972)&gt;BQ$4,$AE986/$I972,$AE986-SUM($I1011:BP1011))))</f>
        <v>0</v>
      </c>
      <c r="BR1011" s="31">
        <f>IF($I972="n/a",0,IF(BR$4&lt;=$C1011,0,IF(SUM($C1011,$I972)&gt;BR$4,$AE986/$I972,$AE986-SUM($I1011:BQ1011))))</f>
        <v>0</v>
      </c>
      <c r="BS1011" s="31">
        <f>IF($I972="n/a",0,IF(BS$4&lt;=$C1011,0,IF(SUM($C1011,$I972)&gt;BS$4,$AE986/$I972,$AE986-SUM($I1011:BR1011))))</f>
        <v>0</v>
      </c>
      <c r="BT1011" s="31">
        <f>IF($I972="n/a",0,IF(BT$4&lt;=$C1011,0,IF(SUM($C1011,$I972)&gt;BT$4,$AE986/$I972,$AE986-SUM($I1011:BS1011))))</f>
        <v>0</v>
      </c>
      <c r="BU1011" s="31">
        <f>IF($I972="n/a",0,IF(BU$4&lt;=$C1011,0,IF(SUM($C1011,$I972)&gt;BU$4,$AE986/$I972,$AE986-SUM($I1011:BT1011))))</f>
        <v>0</v>
      </c>
      <c r="BV1011" s="31">
        <f>IF($I972="n/a",0,IF(BV$4&lt;=$C1011,0,IF(SUM($C1011,$I972)&gt;BV$4,$AE986/$I972,$AE986-SUM($I1011:BU1011))))</f>
        <v>0</v>
      </c>
      <c r="BW1011" s="31">
        <f>IF($I972="n/a",0,IF(BW$4&lt;=$C1011,0,IF(SUM($C1011,$I972)&gt;BW$4,$AE986/$I972,$AE986-SUM($I1011:BV1011))))</f>
        <v>0</v>
      </c>
      <c r="BX1011" s="31">
        <f>IF($I972="n/a",0,IF(BX$4&lt;=$C1011,0,IF(SUM($C1011,$I972)&gt;BX$4,$AE986/$I972,$AE986-SUM($I1011:BW1011))))</f>
        <v>0</v>
      </c>
      <c r="BY1011" s="31">
        <f>IF($I972="n/a",0,IF(BY$4&lt;=$C1011,0,IF(SUM($C1011,$I972)&gt;BY$4,$AE986/$I972,$AE986-SUM($I1011:BX1011))))</f>
        <v>0</v>
      </c>
      <c r="BZ1011" s="31">
        <f>IF($I972="n/a",0,IF(BZ$4&lt;=$C1011,0,IF(SUM($C1011,$I972)&gt;BZ$4,$AE986/$I972,$AE986-SUM($I1011:BY1011))))</f>
        <v>0</v>
      </c>
      <c r="CA1011" s="31">
        <f>IF($I972="n/a",0,IF(CA$4&lt;=$C1011,0,IF(SUM($C1011,$I972)&gt;CA$4,$AE986/$I972,$AE986-SUM($I1011:BZ1011))))</f>
        <v>0</v>
      </c>
      <c r="CB1011" s="31">
        <f>IF($I972="n/a",0,IF(CB$4&lt;=$C1011,0,IF(SUM($C1011,$I972)&gt;CB$4,$AE986/$I972,$AE986-SUM($I1011:CA1011))))</f>
        <v>0</v>
      </c>
      <c r="CC1011" s="31">
        <f>IF($I972="n/a",0,IF(CC$4&lt;=$C1011,0,IF(SUM($C1011,$I972)&gt;CC$4,$AE986/$I972,$AE986-SUM($I1011:CB1011))))</f>
        <v>0</v>
      </c>
      <c r="CD1011" s="31">
        <f>IF($I972="n/a",0,IF(CD$4&lt;=$C1011,0,IF(SUM($C1011,$I972)&gt;CD$4,$AE986/$I972,$AE986-SUM($I1011:CC1011))))</f>
        <v>0</v>
      </c>
      <c r="CE1011" s="31">
        <f>IF($I972="n/a",0,IF(CE$4&lt;=$C1011,0,IF(SUM($C1011,$I972)&gt;CE$4,$AE986/$I972,$AE986-SUM($I1011:CD1011))))</f>
        <v>0</v>
      </c>
      <c r="CF1011" s="31">
        <f>IF($I972="n/a",0,IF(CF$4&lt;=$C1011,0,IF(SUM($C1011,$I972)&gt;CF$4,$AE986/$I972,$AE986-SUM($I1011:CE1011))))</f>
        <v>0</v>
      </c>
    </row>
    <row r="1012" spans="1:84" s="153" customFormat="1" ht="12.75" customHeight="1">
      <c r="A1012"/>
      <c r="C1012" s="197">
        <v>2038</v>
      </c>
      <c r="D1012" s="21" t="s">
        <v>67</v>
      </c>
      <c r="E1012" s="21" t="s">
        <v>185</v>
      </c>
      <c r="I1012" s="31"/>
      <c r="J1012" s="31">
        <f>IF($I972="n/a",0,IF(J$4&lt;=$C1012,0,IF(SUM($C1012,$I972)&gt;J$4,$AF986/$I972,$AF986-SUM($I1012:I1012))))</f>
        <v>0</v>
      </c>
      <c r="K1012" s="31">
        <f>IF($I972="n/a",0,IF(K$4&lt;=$C1012,0,IF(SUM($C1012,$I972)&gt;K$4,$AF986/$I972,$AF986-SUM($I1012:J1012))))</f>
        <v>0</v>
      </c>
      <c r="L1012" s="31">
        <f>IF($I972="n/a",0,IF(L$4&lt;=$C1012,0,IF(SUM($C1012,$I972)&gt;L$4,$AF986/$I972,$AF986-SUM($I1012:K1012))))</f>
        <v>0</v>
      </c>
      <c r="M1012" s="31">
        <f>IF($I972="n/a",0,IF(M$4&lt;=$C1012,0,IF(SUM($C1012,$I972)&gt;M$4,$AF986/$I972,$AF986-SUM($I1012:L1012))))</f>
        <v>0</v>
      </c>
      <c r="N1012" s="31">
        <f>IF($I972="n/a",0,IF(N$4&lt;=$C1012,0,IF(SUM($C1012,$I972)&gt;N$4,$AF986/$I972,$AF986-SUM($I1012:M1012))))</f>
        <v>0</v>
      </c>
      <c r="O1012" s="31">
        <f>IF($I972="n/a",0,IF(O$4&lt;=$C1012,0,IF(SUM($C1012,$I972)&gt;O$4,$AF986/$I972,$AF986-SUM($I1012:N1012))))</f>
        <v>0</v>
      </c>
      <c r="P1012" s="31">
        <f>IF($I972="n/a",0,IF(P$4&lt;=$C1012,0,IF(SUM($C1012,$I972)&gt;P$4,$AF986/$I972,$AF986-SUM($I1012:O1012))))</f>
        <v>0</v>
      </c>
      <c r="Q1012" s="31">
        <f>IF($I972="n/a",0,IF(Q$4&lt;=$C1012,0,IF(SUM($C1012,$I972)&gt;Q$4,$AF986/$I972,$AF986-SUM($I1012:P1012))))</f>
        <v>0</v>
      </c>
      <c r="R1012" s="31">
        <f>IF($I972="n/a",0,IF(R$4&lt;=$C1012,0,IF(SUM($C1012,$I972)&gt;R$4,$AF986/$I972,$AF986-SUM($I1012:Q1012))))</f>
        <v>0</v>
      </c>
      <c r="S1012" s="31">
        <f>IF($I972="n/a",0,IF(S$4&lt;=$C1012,0,IF(SUM($C1012,$I972)&gt;S$4,$AF986/$I972,$AF986-SUM($I1012:R1012))))</f>
        <v>0</v>
      </c>
      <c r="T1012" s="31">
        <f>IF($I972="n/a",0,IF(T$4&lt;=$C1012,0,IF(SUM($C1012,$I972)&gt;T$4,$AF986/$I972,$AF986-SUM($I1012:S1012))))</f>
        <v>0</v>
      </c>
      <c r="U1012" s="31">
        <f>IF($I972="n/a",0,IF(U$4&lt;=$C1012,0,IF(SUM($C1012,$I972)&gt;U$4,$AF986/$I972,$AF986-SUM($I1012:T1012))))</f>
        <v>0</v>
      </c>
      <c r="V1012" s="31">
        <f>IF($I972="n/a",0,IF(V$4&lt;=$C1012,0,IF(SUM($C1012,$I972)&gt;V$4,$AF986/$I972,$AF986-SUM($I1012:U1012))))</f>
        <v>0</v>
      </c>
      <c r="W1012" s="31">
        <f>IF($I972="n/a",0,IF(W$4&lt;=$C1012,0,IF(SUM($C1012,$I972)&gt;W$4,$AF986/$I972,$AF986-SUM($I1012:V1012))))</f>
        <v>0</v>
      </c>
      <c r="X1012" s="31">
        <f>IF($I972="n/a",0,IF(X$4&lt;=$C1012,0,IF(SUM($C1012,$I972)&gt;X$4,$AF986/$I972,$AF986-SUM($I1012:W1012))))</f>
        <v>0</v>
      </c>
      <c r="Y1012" s="31">
        <f>IF($I972="n/a",0,IF(Y$4&lt;=$C1012,0,IF(SUM($C1012,$I972)&gt;Y$4,$AF986/$I972,$AF986-SUM($I1012:X1012))))</f>
        <v>0</v>
      </c>
      <c r="Z1012" s="31">
        <f>IF($I972="n/a",0,IF(Z$4&lt;=$C1012,0,IF(SUM($C1012,$I972)&gt;Z$4,$AF986/$I972,$AF986-SUM($I1012:Y1012))))</f>
        <v>0</v>
      </c>
      <c r="AA1012" s="31">
        <f>IF($I972="n/a",0,IF(AA$4&lt;=$C1012,0,IF(SUM($C1012,$I972)&gt;AA$4,$AF986/$I972,$AF986-SUM($I1012:Z1012))))</f>
        <v>0</v>
      </c>
      <c r="AB1012" s="31">
        <f>IF($I972="n/a",0,IF(AB$4&lt;=$C1012,0,IF(SUM($C1012,$I972)&gt;AB$4,$AF986/$I972,$AF986-SUM($I1012:AA1012))))</f>
        <v>0</v>
      </c>
      <c r="AC1012" s="31">
        <f>IF($I972="n/a",0,IF(AC$4&lt;=$C1012,0,IF(SUM($C1012,$I972)&gt;AC$4,$AF986/$I972,$AF986-SUM($I1012:AB1012))))</f>
        <v>0</v>
      </c>
      <c r="AD1012" s="31">
        <f>IF($I972="n/a",0,IF(AD$4&lt;=$C1012,0,IF(SUM($C1012,$I972)&gt;AD$4,$AF986/$I972,$AF986-SUM($I1012:AC1012))))</f>
        <v>0</v>
      </c>
      <c r="AE1012" s="31">
        <f>IF($I972="n/a",0,IF(AE$4&lt;=$C1012,0,IF(SUM($C1012,$I972)&gt;AE$4,$AF986/$I972,$AF986-SUM($I1012:AD1012))))</f>
        <v>0</v>
      </c>
      <c r="AF1012" s="31">
        <f>IF($I972="n/a",0,IF(AF$4&lt;=$C1012,0,IF(SUM($C1012,$I972)&gt;AF$4,$AF986/$I972,$AF986-SUM($I1012:AE1012))))</f>
        <v>0</v>
      </c>
      <c r="AG1012" s="31">
        <f>IF($I972="n/a",0,IF(AG$4&lt;=$C1012,0,IF(SUM($C1012,$I972)&gt;AG$4,$AF986/$I972,$AF986-SUM($I1012:AF1012))))</f>
        <v>0</v>
      </c>
      <c r="AH1012" s="31">
        <f>IF($I972="n/a",0,IF(AH$4&lt;=$C1012,0,IF(SUM($C1012,$I972)&gt;AH$4,$AF986/$I972,$AF986-SUM($I1012:AG1012))))</f>
        <v>0</v>
      </c>
      <c r="AI1012" s="31">
        <f>IF($I972="n/a",0,IF(AI$4&lt;=$C1012,0,IF(SUM($C1012,$I972)&gt;AI$4,$AF986/$I972,$AF986-SUM($I1012:AH1012))))</f>
        <v>0</v>
      </c>
      <c r="AJ1012" s="31">
        <f>IF($I972="n/a",0,IF(AJ$4&lt;=$C1012,0,IF(SUM($C1012,$I972)&gt;AJ$4,$AF986/$I972,$AF986-SUM($I1012:AI1012))))</f>
        <v>0</v>
      </c>
      <c r="AK1012" s="31">
        <f>IF($I972="n/a",0,IF(AK$4&lt;=$C1012,0,IF(SUM($C1012,$I972)&gt;AK$4,$AF986/$I972,$AF986-SUM($I1012:AJ1012))))</f>
        <v>0</v>
      </c>
      <c r="AL1012" s="31">
        <f>IF($I972="n/a",0,IF(AL$4&lt;=$C1012,0,IF(SUM($C1012,$I972)&gt;AL$4,$AF986/$I972,$AF986-SUM($I1012:AK1012))))</f>
        <v>0</v>
      </c>
      <c r="AM1012" s="31">
        <f>IF($I972="n/a",0,IF(AM$4&lt;=$C1012,0,IF(SUM($C1012,$I972)&gt;AM$4,$AF986/$I972,$AF986-SUM($I1012:AL1012))))</f>
        <v>0</v>
      </c>
      <c r="AN1012" s="31">
        <f>IF($I972="n/a",0,IF(AN$4&lt;=$C1012,0,IF(SUM($C1012,$I972)&gt;AN$4,$AF986/$I972,$AF986-SUM($I1012:AM1012))))</f>
        <v>0</v>
      </c>
      <c r="AO1012" s="31">
        <f>IF($I972="n/a",0,IF(AO$4&lt;=$C1012,0,IF(SUM($C1012,$I972)&gt;AO$4,$AF986/$I972,$AF986-SUM($I1012:AN1012))))</f>
        <v>0</v>
      </c>
      <c r="AP1012" s="31">
        <f>IF($I972="n/a",0,IF(AP$4&lt;=$C1012,0,IF(SUM($C1012,$I972)&gt;AP$4,$AF986/$I972,$AF986-SUM($I1012:AO1012))))</f>
        <v>0</v>
      </c>
      <c r="AQ1012" s="31">
        <f>IF($I972="n/a",0,IF(AQ$4&lt;=$C1012,0,IF(SUM($C1012,$I972)&gt;AQ$4,$AF986/$I972,$AF986-SUM($I1012:AP1012))))</f>
        <v>0</v>
      </c>
      <c r="AR1012" s="31">
        <f>IF($I972="n/a",0,IF(AR$4&lt;=$C1012,0,IF(SUM($C1012,$I972)&gt;AR$4,$AF986/$I972,$AF986-SUM($I1012:AQ1012))))</f>
        <v>0</v>
      </c>
      <c r="AS1012" s="31">
        <f>IF($I972="n/a",0,IF(AS$4&lt;=$C1012,0,IF(SUM($C1012,$I972)&gt;AS$4,$AF986/$I972,$AF986-SUM($I1012:AR1012))))</f>
        <v>0</v>
      </c>
      <c r="AT1012" s="31">
        <f>IF($I972="n/a",0,IF(AT$4&lt;=$C1012,0,IF(SUM($C1012,$I972)&gt;AT$4,$AF986/$I972,$AF986-SUM($I1012:AS1012))))</f>
        <v>0</v>
      </c>
      <c r="AU1012" s="31">
        <f>IF($I972="n/a",0,IF(AU$4&lt;=$C1012,0,IF(SUM($C1012,$I972)&gt;AU$4,$AF986/$I972,$AF986-SUM($I1012:AT1012))))</f>
        <v>0</v>
      </c>
      <c r="AV1012" s="31">
        <f>IF($I972="n/a",0,IF(AV$4&lt;=$C1012,0,IF(SUM($C1012,$I972)&gt;AV$4,$AF986/$I972,$AF986-SUM($I1012:AU1012))))</f>
        <v>0</v>
      </c>
      <c r="AW1012" s="31">
        <f>IF($I972="n/a",0,IF(AW$4&lt;=$C1012,0,IF(SUM($C1012,$I972)&gt;AW$4,$AF986/$I972,$AF986-SUM($I1012:AV1012))))</f>
        <v>0</v>
      </c>
      <c r="AX1012" s="31">
        <f>IF($I972="n/a",0,IF(AX$4&lt;=$C1012,0,IF(SUM($C1012,$I972)&gt;AX$4,$AF986/$I972,$AF986-SUM($I1012:AW1012))))</f>
        <v>0</v>
      </c>
      <c r="AY1012" s="31">
        <f>IF($I972="n/a",0,IF(AY$4&lt;=$C1012,0,IF(SUM($C1012,$I972)&gt;AY$4,$AF986/$I972,$AF986-SUM($I1012:AX1012))))</f>
        <v>0</v>
      </c>
      <c r="AZ1012" s="31">
        <f>IF($I972="n/a",0,IF(AZ$4&lt;=$C1012,0,IF(SUM($C1012,$I972)&gt;AZ$4,$AF986/$I972,$AF986-SUM($I1012:AY1012))))</f>
        <v>0</v>
      </c>
      <c r="BA1012" s="31">
        <f>IF($I972="n/a",0,IF(BA$4&lt;=$C1012,0,IF(SUM($C1012,$I972)&gt;BA$4,$AF986/$I972,$AF986-SUM($I1012:AZ1012))))</f>
        <v>0</v>
      </c>
      <c r="BB1012" s="31">
        <f>IF($I972="n/a",0,IF(BB$4&lt;=$C1012,0,IF(SUM($C1012,$I972)&gt;BB$4,$AF986/$I972,$AF986-SUM($I1012:BA1012))))</f>
        <v>0</v>
      </c>
      <c r="BC1012" s="31">
        <f>IF($I972="n/a",0,IF(BC$4&lt;=$C1012,0,IF(SUM($C1012,$I972)&gt;BC$4,$AF986/$I972,$AF986-SUM($I1012:BB1012))))</f>
        <v>0</v>
      </c>
      <c r="BD1012" s="31">
        <f>IF($I972="n/a",0,IF(BD$4&lt;=$C1012,0,IF(SUM($C1012,$I972)&gt;BD$4,$AF986/$I972,$AF986-SUM($I1012:BC1012))))</f>
        <v>0</v>
      </c>
      <c r="BE1012" s="31">
        <f>IF($I972="n/a",0,IF(BE$4&lt;=$C1012,0,IF(SUM($C1012,$I972)&gt;BE$4,$AF986/$I972,$AF986-SUM($I1012:BD1012))))</f>
        <v>0</v>
      </c>
      <c r="BF1012" s="31">
        <f>IF($I972="n/a",0,IF(BF$4&lt;=$C1012,0,IF(SUM($C1012,$I972)&gt;BF$4,$AF986/$I972,$AF986-SUM($I1012:BE1012))))</f>
        <v>0</v>
      </c>
      <c r="BG1012" s="31">
        <f>IF($I972="n/a",0,IF(BG$4&lt;=$C1012,0,IF(SUM($C1012,$I972)&gt;BG$4,$AF986/$I972,$AF986-SUM($I1012:BF1012))))</f>
        <v>0</v>
      </c>
      <c r="BH1012" s="31">
        <f>IF($I972="n/a",0,IF(BH$4&lt;=$C1012,0,IF(SUM($C1012,$I972)&gt;BH$4,$AF986/$I972,$AF986-SUM($I1012:BG1012))))</f>
        <v>0</v>
      </c>
      <c r="BI1012" s="31">
        <f>IF($I972="n/a",0,IF(BI$4&lt;=$C1012,0,IF(SUM($C1012,$I972)&gt;BI$4,$AF986/$I972,$AF986-SUM($I1012:BH1012))))</f>
        <v>0</v>
      </c>
      <c r="BJ1012" s="31">
        <f>IF($I972="n/a",0,IF(BJ$4&lt;=$C1012,0,IF(SUM($C1012,$I972)&gt;BJ$4,$AF986/$I972,$AF986-SUM($I1012:BI1012))))</f>
        <v>0</v>
      </c>
      <c r="BK1012" s="31">
        <f>IF($I972="n/a",0,IF(BK$4&lt;=$C1012,0,IF(SUM($C1012,$I972)&gt;BK$4,$AF986/$I972,$AF986-SUM($I1012:BJ1012))))</f>
        <v>0</v>
      </c>
      <c r="BL1012" s="31">
        <f>IF($I972="n/a",0,IF(BL$4&lt;=$C1012,0,IF(SUM($C1012,$I972)&gt;BL$4,$AF986/$I972,$AF986-SUM($I1012:BK1012))))</f>
        <v>0</v>
      </c>
      <c r="BM1012" s="31">
        <f>IF($I972="n/a",0,IF(BM$4&lt;=$C1012,0,IF(SUM($C1012,$I972)&gt;BM$4,$AF986/$I972,$AF986-SUM($I1012:BL1012))))</f>
        <v>0</v>
      </c>
      <c r="BN1012" s="31">
        <f>IF($I972="n/a",0,IF(BN$4&lt;=$C1012,0,IF(SUM($C1012,$I972)&gt;BN$4,$AF986/$I972,$AF986-SUM($I1012:BM1012))))</f>
        <v>0</v>
      </c>
      <c r="BO1012" s="31">
        <f>IF($I972="n/a",0,IF(BO$4&lt;=$C1012,0,IF(SUM($C1012,$I972)&gt;BO$4,$AF986/$I972,$AF986-SUM($I1012:BN1012))))</f>
        <v>0</v>
      </c>
      <c r="BP1012" s="31">
        <f>IF($I972="n/a",0,IF(BP$4&lt;=$C1012,0,IF(SUM($C1012,$I972)&gt;BP$4,$AF986/$I972,$AF986-SUM($I1012:BO1012))))</f>
        <v>0</v>
      </c>
      <c r="BQ1012" s="31">
        <f>IF($I972="n/a",0,IF(BQ$4&lt;=$C1012,0,IF(SUM($C1012,$I972)&gt;BQ$4,$AF986/$I972,$AF986-SUM($I1012:BP1012))))</f>
        <v>0</v>
      </c>
      <c r="BR1012" s="31">
        <f>IF($I972="n/a",0,IF(BR$4&lt;=$C1012,0,IF(SUM($C1012,$I972)&gt;BR$4,$AF986/$I972,$AF986-SUM($I1012:BQ1012))))</f>
        <v>0</v>
      </c>
      <c r="BS1012" s="31">
        <f>IF($I972="n/a",0,IF(BS$4&lt;=$C1012,0,IF(SUM($C1012,$I972)&gt;BS$4,$AF986/$I972,$AF986-SUM($I1012:BR1012))))</f>
        <v>0</v>
      </c>
      <c r="BT1012" s="31">
        <f>IF($I972="n/a",0,IF(BT$4&lt;=$C1012,0,IF(SUM($C1012,$I972)&gt;BT$4,$AF986/$I972,$AF986-SUM($I1012:BS1012))))</f>
        <v>0</v>
      </c>
      <c r="BU1012" s="31">
        <f>IF($I972="n/a",0,IF(BU$4&lt;=$C1012,0,IF(SUM($C1012,$I972)&gt;BU$4,$AF986/$I972,$AF986-SUM($I1012:BT1012))))</f>
        <v>0</v>
      </c>
      <c r="BV1012" s="31">
        <f>IF($I972="n/a",0,IF(BV$4&lt;=$C1012,0,IF(SUM($C1012,$I972)&gt;BV$4,$AF986/$I972,$AF986-SUM($I1012:BU1012))))</f>
        <v>0</v>
      </c>
      <c r="BW1012" s="31">
        <f>IF($I972="n/a",0,IF(BW$4&lt;=$C1012,0,IF(SUM($C1012,$I972)&gt;BW$4,$AF986/$I972,$AF986-SUM($I1012:BV1012))))</f>
        <v>0</v>
      </c>
      <c r="BX1012" s="31">
        <f>IF($I972="n/a",0,IF(BX$4&lt;=$C1012,0,IF(SUM($C1012,$I972)&gt;BX$4,$AF986/$I972,$AF986-SUM($I1012:BW1012))))</f>
        <v>0</v>
      </c>
      <c r="BY1012" s="31">
        <f>IF($I972="n/a",0,IF(BY$4&lt;=$C1012,0,IF(SUM($C1012,$I972)&gt;BY$4,$AF986/$I972,$AF986-SUM($I1012:BX1012))))</f>
        <v>0</v>
      </c>
      <c r="BZ1012" s="31">
        <f>IF($I972="n/a",0,IF(BZ$4&lt;=$C1012,0,IF(SUM($C1012,$I972)&gt;BZ$4,$AF986/$I972,$AF986-SUM($I1012:BY1012))))</f>
        <v>0</v>
      </c>
      <c r="CA1012" s="31">
        <f>IF($I972="n/a",0,IF(CA$4&lt;=$C1012,0,IF(SUM($C1012,$I972)&gt;CA$4,$AF986/$I972,$AF986-SUM($I1012:BZ1012))))</f>
        <v>0</v>
      </c>
      <c r="CB1012" s="31">
        <f>IF($I972="n/a",0,IF(CB$4&lt;=$C1012,0,IF(SUM($C1012,$I972)&gt;CB$4,$AF986/$I972,$AF986-SUM($I1012:CA1012))))</f>
        <v>0</v>
      </c>
      <c r="CC1012" s="31">
        <f>IF($I972="n/a",0,IF(CC$4&lt;=$C1012,0,IF(SUM($C1012,$I972)&gt;CC$4,$AF986/$I972,$AF986-SUM($I1012:CB1012))))</f>
        <v>0</v>
      </c>
      <c r="CD1012" s="31">
        <f>IF($I972="n/a",0,IF(CD$4&lt;=$C1012,0,IF(SUM($C1012,$I972)&gt;CD$4,$AF986/$I972,$AF986-SUM($I1012:CC1012))))</f>
        <v>0</v>
      </c>
      <c r="CE1012" s="31">
        <f>IF($I972="n/a",0,IF(CE$4&lt;=$C1012,0,IF(SUM($C1012,$I972)&gt;CE$4,$AF986/$I972,$AF986-SUM($I1012:CD1012))))</f>
        <v>0</v>
      </c>
      <c r="CF1012" s="31">
        <f>IF($I972="n/a",0,IF(CF$4&lt;=$C1012,0,IF(SUM($C1012,$I972)&gt;CF$4,$AF986/$I972,$AF986-SUM($I1012:CE1012))))</f>
        <v>0</v>
      </c>
    </row>
    <row r="1013" spans="1:84" s="153" customFormat="1" ht="12.75" customHeight="1">
      <c r="A1013"/>
      <c r="C1013" s="197">
        <v>2039</v>
      </c>
      <c r="D1013" s="21" t="s">
        <v>68</v>
      </c>
      <c r="E1013" s="21" t="s">
        <v>185</v>
      </c>
      <c r="I1013" s="31"/>
      <c r="J1013" s="31">
        <f>IF($I972="n/a",0,IF(J$4&lt;=$C1013,0,IF(SUM($C1013,$I972)&gt;J$4,$AG986/$I972,$AG986-SUM($I1013:I1013))))</f>
        <v>0</v>
      </c>
      <c r="K1013" s="31">
        <f>IF($I972="n/a",0,IF(K$4&lt;=$C1013,0,IF(SUM($C1013,$I972)&gt;K$4,$AG986/$I972,$AG986-SUM($I1013:J1013))))</f>
        <v>0</v>
      </c>
      <c r="L1013" s="31">
        <f>IF($I972="n/a",0,IF(L$4&lt;=$C1013,0,IF(SUM($C1013,$I972)&gt;L$4,$AG986/$I972,$AG986-SUM($I1013:K1013))))</f>
        <v>0</v>
      </c>
      <c r="M1013" s="31">
        <f>IF($I972="n/a",0,IF(M$4&lt;=$C1013,0,IF(SUM($C1013,$I972)&gt;M$4,$AG986/$I972,$AG986-SUM($I1013:L1013))))</f>
        <v>0</v>
      </c>
      <c r="N1013" s="31">
        <f>IF($I972="n/a",0,IF(N$4&lt;=$C1013,0,IF(SUM($C1013,$I972)&gt;N$4,$AG986/$I972,$AG986-SUM($I1013:M1013))))</f>
        <v>0</v>
      </c>
      <c r="O1013" s="31">
        <f>IF($I972="n/a",0,IF(O$4&lt;=$C1013,0,IF(SUM($C1013,$I972)&gt;O$4,$AG986/$I972,$AG986-SUM($I1013:N1013))))</f>
        <v>0</v>
      </c>
      <c r="P1013" s="31">
        <f>IF($I972="n/a",0,IF(P$4&lt;=$C1013,0,IF(SUM($C1013,$I972)&gt;P$4,$AG986/$I972,$AG986-SUM($I1013:O1013))))</f>
        <v>0</v>
      </c>
      <c r="Q1013" s="31">
        <f>IF($I972="n/a",0,IF(Q$4&lt;=$C1013,0,IF(SUM($C1013,$I972)&gt;Q$4,$AG986/$I972,$AG986-SUM($I1013:P1013))))</f>
        <v>0</v>
      </c>
      <c r="R1013" s="31">
        <f>IF($I972="n/a",0,IF(R$4&lt;=$C1013,0,IF(SUM($C1013,$I972)&gt;R$4,$AG986/$I972,$AG986-SUM($I1013:Q1013))))</f>
        <v>0</v>
      </c>
      <c r="S1013" s="31">
        <f>IF($I972="n/a",0,IF(S$4&lt;=$C1013,0,IF(SUM($C1013,$I972)&gt;S$4,$AG986/$I972,$AG986-SUM($I1013:R1013))))</f>
        <v>0</v>
      </c>
      <c r="T1013" s="31">
        <f>IF($I972="n/a",0,IF(T$4&lt;=$C1013,0,IF(SUM($C1013,$I972)&gt;T$4,$AG986/$I972,$AG986-SUM($I1013:S1013))))</f>
        <v>0</v>
      </c>
      <c r="U1013" s="31">
        <f>IF($I972="n/a",0,IF(U$4&lt;=$C1013,0,IF(SUM($C1013,$I972)&gt;U$4,$AG986/$I972,$AG986-SUM($I1013:T1013))))</f>
        <v>0</v>
      </c>
      <c r="V1013" s="31">
        <f>IF($I972="n/a",0,IF(V$4&lt;=$C1013,0,IF(SUM($C1013,$I972)&gt;V$4,$AG986/$I972,$AG986-SUM($I1013:U1013))))</f>
        <v>0</v>
      </c>
      <c r="W1013" s="31">
        <f>IF($I972="n/a",0,IF(W$4&lt;=$C1013,0,IF(SUM($C1013,$I972)&gt;W$4,$AG986/$I972,$AG986-SUM($I1013:V1013))))</f>
        <v>0</v>
      </c>
      <c r="X1013" s="31">
        <f>IF($I972="n/a",0,IF(X$4&lt;=$C1013,0,IF(SUM($C1013,$I972)&gt;X$4,$AG986/$I972,$AG986-SUM($I1013:W1013))))</f>
        <v>0</v>
      </c>
      <c r="Y1013" s="31">
        <f>IF($I972="n/a",0,IF(Y$4&lt;=$C1013,0,IF(SUM($C1013,$I972)&gt;Y$4,$AG986/$I972,$AG986-SUM($I1013:X1013))))</f>
        <v>0</v>
      </c>
      <c r="Z1013" s="31">
        <f>IF($I972="n/a",0,IF(Z$4&lt;=$C1013,0,IF(SUM($C1013,$I972)&gt;Z$4,$AG986/$I972,$AG986-SUM($I1013:Y1013))))</f>
        <v>0</v>
      </c>
      <c r="AA1013" s="31">
        <f>IF($I972="n/a",0,IF(AA$4&lt;=$C1013,0,IF(SUM($C1013,$I972)&gt;AA$4,$AG986/$I972,$AG986-SUM($I1013:Z1013))))</f>
        <v>0</v>
      </c>
      <c r="AB1013" s="31">
        <f>IF($I972="n/a",0,IF(AB$4&lt;=$C1013,0,IF(SUM($C1013,$I972)&gt;AB$4,$AG986/$I972,$AG986-SUM($I1013:AA1013))))</f>
        <v>0</v>
      </c>
      <c r="AC1013" s="31">
        <f>IF($I972="n/a",0,IF(AC$4&lt;=$C1013,0,IF(SUM($C1013,$I972)&gt;AC$4,$AG986/$I972,$AG986-SUM($I1013:AB1013))))</f>
        <v>0</v>
      </c>
      <c r="AD1013" s="31">
        <f>IF($I972="n/a",0,IF(AD$4&lt;=$C1013,0,IF(SUM($C1013,$I972)&gt;AD$4,$AG986/$I972,$AG986-SUM($I1013:AC1013))))</f>
        <v>0</v>
      </c>
      <c r="AE1013" s="31">
        <f>IF($I972="n/a",0,IF(AE$4&lt;=$C1013,0,IF(SUM($C1013,$I972)&gt;AE$4,$AG986/$I972,$AG986-SUM($I1013:AD1013))))</f>
        <v>0</v>
      </c>
      <c r="AF1013" s="31">
        <f>IF($I972="n/a",0,IF(AF$4&lt;=$C1013,0,IF(SUM($C1013,$I972)&gt;AF$4,$AG986/$I972,$AG986-SUM($I1013:AE1013))))</f>
        <v>0</v>
      </c>
      <c r="AG1013" s="31">
        <f>IF($I972="n/a",0,IF(AG$4&lt;=$C1013,0,IF(SUM($C1013,$I972)&gt;AG$4,$AG986/$I972,$AG986-SUM($I1013:AF1013))))</f>
        <v>0</v>
      </c>
      <c r="AH1013" s="31">
        <f>IF($I972="n/a",0,IF(AH$4&lt;=$C1013,0,IF(SUM($C1013,$I972)&gt;AH$4,$AG986/$I972,$AG986-SUM($I1013:AG1013))))</f>
        <v>0</v>
      </c>
      <c r="AI1013" s="31">
        <f>IF($I972="n/a",0,IF(AI$4&lt;=$C1013,0,IF(SUM($C1013,$I972)&gt;AI$4,$AG986/$I972,$AG986-SUM($I1013:AH1013))))</f>
        <v>0</v>
      </c>
      <c r="AJ1013" s="31">
        <f>IF($I972="n/a",0,IF(AJ$4&lt;=$C1013,0,IF(SUM($C1013,$I972)&gt;AJ$4,$AG986/$I972,$AG986-SUM($I1013:AI1013))))</f>
        <v>0</v>
      </c>
      <c r="AK1013" s="31">
        <f>IF($I972="n/a",0,IF(AK$4&lt;=$C1013,0,IF(SUM($C1013,$I972)&gt;AK$4,$AG986/$I972,$AG986-SUM($I1013:AJ1013))))</f>
        <v>0</v>
      </c>
      <c r="AL1013" s="31">
        <f>IF($I972="n/a",0,IF(AL$4&lt;=$C1013,0,IF(SUM($C1013,$I972)&gt;AL$4,$AG986/$I972,$AG986-SUM($I1013:AK1013))))</f>
        <v>0</v>
      </c>
      <c r="AM1013" s="31">
        <f>IF($I972="n/a",0,IF(AM$4&lt;=$C1013,0,IF(SUM($C1013,$I972)&gt;AM$4,$AG986/$I972,$AG986-SUM($I1013:AL1013))))</f>
        <v>0</v>
      </c>
      <c r="AN1013" s="31">
        <f>IF($I972="n/a",0,IF(AN$4&lt;=$C1013,0,IF(SUM($C1013,$I972)&gt;AN$4,$AG986/$I972,$AG986-SUM($I1013:AM1013))))</f>
        <v>0</v>
      </c>
      <c r="AO1013" s="31">
        <f>IF($I972="n/a",0,IF(AO$4&lt;=$C1013,0,IF(SUM($C1013,$I972)&gt;AO$4,$AG986/$I972,$AG986-SUM($I1013:AN1013))))</f>
        <v>0</v>
      </c>
      <c r="AP1013" s="31">
        <f>IF($I972="n/a",0,IF(AP$4&lt;=$C1013,0,IF(SUM($C1013,$I972)&gt;AP$4,$AG986/$I972,$AG986-SUM($I1013:AO1013))))</f>
        <v>0</v>
      </c>
      <c r="AQ1013" s="31">
        <f>IF($I972="n/a",0,IF(AQ$4&lt;=$C1013,0,IF(SUM($C1013,$I972)&gt;AQ$4,$AG986/$I972,$AG986-SUM($I1013:AP1013))))</f>
        <v>0</v>
      </c>
      <c r="AR1013" s="31">
        <f>IF($I972="n/a",0,IF(AR$4&lt;=$C1013,0,IF(SUM($C1013,$I972)&gt;AR$4,$AG986/$I972,$AG986-SUM($I1013:AQ1013))))</f>
        <v>0</v>
      </c>
      <c r="AS1013" s="31">
        <f>IF($I972="n/a",0,IF(AS$4&lt;=$C1013,0,IF(SUM($C1013,$I972)&gt;AS$4,$AG986/$I972,$AG986-SUM($I1013:AR1013))))</f>
        <v>0</v>
      </c>
      <c r="AT1013" s="31">
        <f>IF($I972="n/a",0,IF(AT$4&lt;=$C1013,0,IF(SUM($C1013,$I972)&gt;AT$4,$AG986/$I972,$AG986-SUM($I1013:AS1013))))</f>
        <v>0</v>
      </c>
      <c r="AU1013" s="31">
        <f>IF($I972="n/a",0,IF(AU$4&lt;=$C1013,0,IF(SUM($C1013,$I972)&gt;AU$4,$AG986/$I972,$AG986-SUM($I1013:AT1013))))</f>
        <v>0</v>
      </c>
      <c r="AV1013" s="31">
        <f>IF($I972="n/a",0,IF(AV$4&lt;=$C1013,0,IF(SUM($C1013,$I972)&gt;AV$4,$AG986/$I972,$AG986-SUM($I1013:AU1013))))</f>
        <v>0</v>
      </c>
      <c r="AW1013" s="31">
        <f>IF($I972="n/a",0,IF(AW$4&lt;=$C1013,0,IF(SUM($C1013,$I972)&gt;AW$4,$AG986/$I972,$AG986-SUM($I1013:AV1013))))</f>
        <v>0</v>
      </c>
      <c r="AX1013" s="31">
        <f>IF($I972="n/a",0,IF(AX$4&lt;=$C1013,0,IF(SUM($C1013,$I972)&gt;AX$4,$AG986/$I972,$AG986-SUM($I1013:AW1013))))</f>
        <v>0</v>
      </c>
      <c r="AY1013" s="31">
        <f>IF($I972="n/a",0,IF(AY$4&lt;=$C1013,0,IF(SUM($C1013,$I972)&gt;AY$4,$AG986/$I972,$AG986-SUM($I1013:AX1013))))</f>
        <v>0</v>
      </c>
      <c r="AZ1013" s="31">
        <f>IF($I972="n/a",0,IF(AZ$4&lt;=$C1013,0,IF(SUM($C1013,$I972)&gt;AZ$4,$AG986/$I972,$AG986-SUM($I1013:AY1013))))</f>
        <v>0</v>
      </c>
      <c r="BA1013" s="31">
        <f>IF($I972="n/a",0,IF(BA$4&lt;=$C1013,0,IF(SUM($C1013,$I972)&gt;BA$4,$AG986/$I972,$AG986-SUM($I1013:AZ1013))))</f>
        <v>0</v>
      </c>
      <c r="BB1013" s="31">
        <f>IF($I972="n/a",0,IF(BB$4&lt;=$C1013,0,IF(SUM($C1013,$I972)&gt;BB$4,$AG986/$I972,$AG986-SUM($I1013:BA1013))))</f>
        <v>0</v>
      </c>
      <c r="BC1013" s="31">
        <f>IF($I972="n/a",0,IF(BC$4&lt;=$C1013,0,IF(SUM($C1013,$I972)&gt;BC$4,$AG986/$I972,$AG986-SUM($I1013:BB1013))))</f>
        <v>0</v>
      </c>
      <c r="BD1013" s="31">
        <f>IF($I972="n/a",0,IF(BD$4&lt;=$C1013,0,IF(SUM($C1013,$I972)&gt;BD$4,$AG986/$I972,$AG986-SUM($I1013:BC1013))))</f>
        <v>0</v>
      </c>
      <c r="BE1013" s="31">
        <f>IF($I972="n/a",0,IF(BE$4&lt;=$C1013,0,IF(SUM($C1013,$I972)&gt;BE$4,$AG986/$I972,$AG986-SUM($I1013:BD1013))))</f>
        <v>0</v>
      </c>
      <c r="BF1013" s="31">
        <f>IF($I972="n/a",0,IF(BF$4&lt;=$C1013,0,IF(SUM($C1013,$I972)&gt;BF$4,$AG986/$I972,$AG986-SUM($I1013:BE1013))))</f>
        <v>0</v>
      </c>
      <c r="BG1013" s="31">
        <f>IF($I972="n/a",0,IF(BG$4&lt;=$C1013,0,IF(SUM($C1013,$I972)&gt;BG$4,$AG986/$I972,$AG986-SUM($I1013:BF1013))))</f>
        <v>0</v>
      </c>
      <c r="BH1013" s="31">
        <f>IF($I972="n/a",0,IF(BH$4&lt;=$C1013,0,IF(SUM($C1013,$I972)&gt;BH$4,$AG986/$I972,$AG986-SUM($I1013:BG1013))))</f>
        <v>0</v>
      </c>
      <c r="BI1013" s="31">
        <f>IF($I972="n/a",0,IF(BI$4&lt;=$C1013,0,IF(SUM($C1013,$I972)&gt;BI$4,$AG986/$I972,$AG986-SUM($I1013:BH1013))))</f>
        <v>0</v>
      </c>
      <c r="BJ1013" s="31">
        <f>IF($I972="n/a",0,IF(BJ$4&lt;=$C1013,0,IF(SUM($C1013,$I972)&gt;BJ$4,$AG986/$I972,$AG986-SUM($I1013:BI1013))))</f>
        <v>0</v>
      </c>
      <c r="BK1013" s="31">
        <f>IF($I972="n/a",0,IF(BK$4&lt;=$C1013,0,IF(SUM($C1013,$I972)&gt;BK$4,$AG986/$I972,$AG986-SUM($I1013:BJ1013))))</f>
        <v>0</v>
      </c>
      <c r="BL1013" s="31">
        <f>IF($I972="n/a",0,IF(BL$4&lt;=$C1013,0,IF(SUM($C1013,$I972)&gt;BL$4,$AG986/$I972,$AG986-SUM($I1013:BK1013))))</f>
        <v>0</v>
      </c>
      <c r="BM1013" s="31">
        <f>IF($I972="n/a",0,IF(BM$4&lt;=$C1013,0,IF(SUM($C1013,$I972)&gt;BM$4,$AG986/$I972,$AG986-SUM($I1013:BL1013))))</f>
        <v>0</v>
      </c>
      <c r="BN1013" s="31">
        <f>IF($I972="n/a",0,IF(BN$4&lt;=$C1013,0,IF(SUM($C1013,$I972)&gt;BN$4,$AG986/$I972,$AG986-SUM($I1013:BM1013))))</f>
        <v>0</v>
      </c>
      <c r="BO1013" s="31">
        <f>IF($I972="n/a",0,IF(BO$4&lt;=$C1013,0,IF(SUM($C1013,$I972)&gt;BO$4,$AG986/$I972,$AG986-SUM($I1013:BN1013))))</f>
        <v>0</v>
      </c>
      <c r="BP1013" s="31">
        <f>IF($I972="n/a",0,IF(BP$4&lt;=$C1013,0,IF(SUM($C1013,$I972)&gt;BP$4,$AG986/$I972,$AG986-SUM($I1013:BO1013))))</f>
        <v>0</v>
      </c>
      <c r="BQ1013" s="31">
        <f>IF($I972="n/a",0,IF(BQ$4&lt;=$C1013,0,IF(SUM($C1013,$I972)&gt;BQ$4,$AG986/$I972,$AG986-SUM($I1013:BP1013))))</f>
        <v>0</v>
      </c>
      <c r="BR1013" s="31">
        <f>IF($I972="n/a",0,IF(BR$4&lt;=$C1013,0,IF(SUM($C1013,$I972)&gt;BR$4,$AG986/$I972,$AG986-SUM($I1013:BQ1013))))</f>
        <v>0</v>
      </c>
      <c r="BS1013" s="31">
        <f>IF($I972="n/a",0,IF(BS$4&lt;=$C1013,0,IF(SUM($C1013,$I972)&gt;BS$4,$AG986/$I972,$AG986-SUM($I1013:BR1013))))</f>
        <v>0</v>
      </c>
      <c r="BT1013" s="31">
        <f>IF($I972="n/a",0,IF(BT$4&lt;=$C1013,0,IF(SUM($C1013,$I972)&gt;BT$4,$AG986/$I972,$AG986-SUM($I1013:BS1013))))</f>
        <v>0</v>
      </c>
      <c r="BU1013" s="31">
        <f>IF($I972="n/a",0,IF(BU$4&lt;=$C1013,0,IF(SUM($C1013,$I972)&gt;BU$4,$AG986/$I972,$AG986-SUM($I1013:BT1013))))</f>
        <v>0</v>
      </c>
      <c r="BV1013" s="31">
        <f>IF($I972="n/a",0,IF(BV$4&lt;=$C1013,0,IF(SUM($C1013,$I972)&gt;BV$4,$AG986/$I972,$AG986-SUM($I1013:BU1013))))</f>
        <v>0</v>
      </c>
      <c r="BW1013" s="31">
        <f>IF($I972="n/a",0,IF(BW$4&lt;=$C1013,0,IF(SUM($C1013,$I972)&gt;BW$4,$AG986/$I972,$AG986-SUM($I1013:BV1013))))</f>
        <v>0</v>
      </c>
      <c r="BX1013" s="31">
        <f>IF($I972="n/a",0,IF(BX$4&lt;=$C1013,0,IF(SUM($C1013,$I972)&gt;BX$4,$AG986/$I972,$AG986-SUM($I1013:BW1013))))</f>
        <v>0</v>
      </c>
      <c r="BY1013" s="31">
        <f>IF($I972="n/a",0,IF(BY$4&lt;=$C1013,0,IF(SUM($C1013,$I972)&gt;BY$4,$AG986/$I972,$AG986-SUM($I1013:BX1013))))</f>
        <v>0</v>
      </c>
      <c r="BZ1013" s="31">
        <f>IF($I972="n/a",0,IF(BZ$4&lt;=$C1013,0,IF(SUM($C1013,$I972)&gt;BZ$4,$AG986/$I972,$AG986-SUM($I1013:BY1013))))</f>
        <v>0</v>
      </c>
      <c r="CA1013" s="31">
        <f>IF($I972="n/a",0,IF(CA$4&lt;=$C1013,0,IF(SUM($C1013,$I972)&gt;CA$4,$AG986/$I972,$AG986-SUM($I1013:BZ1013))))</f>
        <v>0</v>
      </c>
      <c r="CB1013" s="31">
        <f>IF($I972="n/a",0,IF(CB$4&lt;=$C1013,0,IF(SUM($C1013,$I972)&gt;CB$4,$AG986/$I972,$AG986-SUM($I1013:CA1013))))</f>
        <v>0</v>
      </c>
      <c r="CC1013" s="31">
        <f>IF($I972="n/a",0,IF(CC$4&lt;=$C1013,0,IF(SUM($C1013,$I972)&gt;CC$4,$AG986/$I972,$AG986-SUM($I1013:CB1013))))</f>
        <v>0</v>
      </c>
      <c r="CD1013" s="31">
        <f>IF($I972="n/a",0,IF(CD$4&lt;=$C1013,0,IF(SUM($C1013,$I972)&gt;CD$4,$AG986/$I972,$AG986-SUM($I1013:CC1013))))</f>
        <v>0</v>
      </c>
      <c r="CE1013" s="31">
        <f>IF($I972="n/a",0,IF(CE$4&lt;=$C1013,0,IF(SUM($C1013,$I972)&gt;CE$4,$AG986/$I972,$AG986-SUM($I1013:CD1013))))</f>
        <v>0</v>
      </c>
      <c r="CF1013" s="31">
        <f>IF($I972="n/a",0,IF(CF$4&lt;=$C1013,0,IF(SUM($C1013,$I972)&gt;CF$4,$AG986/$I972,$AG986-SUM($I1013:CE1013))))</f>
        <v>0</v>
      </c>
    </row>
    <row r="1014" spans="1:84" s="153" customFormat="1" ht="12.75" customHeight="1">
      <c r="A1014"/>
      <c r="C1014" s="197">
        <v>2040</v>
      </c>
      <c r="D1014" s="21" t="s">
        <v>69</v>
      </c>
      <c r="E1014" s="21" t="s">
        <v>185</v>
      </c>
      <c r="I1014" s="31"/>
      <c r="J1014" s="31">
        <f>IF($I972="n/a",0,IF(J$4&lt;=$C1014,0,IF(SUM($C1014,$I972)&gt;J$4,$AH986/$I972,$AH986-SUM($I1014:I1014))))</f>
        <v>0</v>
      </c>
      <c r="K1014" s="31">
        <f>IF($I972="n/a",0,IF(K$4&lt;=$C1014,0,IF(SUM($C1014,$I972)&gt;K$4,$AH986/$I972,$AH986-SUM($I1014:J1014))))</f>
        <v>0</v>
      </c>
      <c r="L1014" s="31">
        <f>IF($I972="n/a",0,IF(L$4&lt;=$C1014,0,IF(SUM($C1014,$I972)&gt;L$4,$AH986/$I972,$AH986-SUM($I1014:K1014))))</f>
        <v>0</v>
      </c>
      <c r="M1014" s="31">
        <f>IF($I972="n/a",0,IF(M$4&lt;=$C1014,0,IF(SUM($C1014,$I972)&gt;M$4,$AH986/$I972,$AH986-SUM($I1014:L1014))))</f>
        <v>0</v>
      </c>
      <c r="N1014" s="31">
        <f>IF($I972="n/a",0,IF(N$4&lt;=$C1014,0,IF(SUM($C1014,$I972)&gt;N$4,$AH986/$I972,$AH986-SUM($I1014:M1014))))</f>
        <v>0</v>
      </c>
      <c r="O1014" s="31">
        <f>IF($I972="n/a",0,IF(O$4&lt;=$C1014,0,IF(SUM($C1014,$I972)&gt;O$4,$AH986/$I972,$AH986-SUM($I1014:N1014))))</f>
        <v>0</v>
      </c>
      <c r="P1014" s="31">
        <f>IF($I972="n/a",0,IF(P$4&lt;=$C1014,0,IF(SUM($C1014,$I972)&gt;P$4,$AH986/$I972,$AH986-SUM($I1014:O1014))))</f>
        <v>0</v>
      </c>
      <c r="Q1014" s="31">
        <f>IF($I972="n/a",0,IF(Q$4&lt;=$C1014,0,IF(SUM($C1014,$I972)&gt;Q$4,$AH986/$I972,$AH986-SUM($I1014:P1014))))</f>
        <v>0</v>
      </c>
      <c r="R1014" s="31">
        <f>IF($I972="n/a",0,IF(R$4&lt;=$C1014,0,IF(SUM($C1014,$I972)&gt;R$4,$AH986/$I972,$AH986-SUM($I1014:Q1014))))</f>
        <v>0</v>
      </c>
      <c r="S1014" s="31">
        <f>IF($I972="n/a",0,IF(S$4&lt;=$C1014,0,IF(SUM($C1014,$I972)&gt;S$4,$AH986/$I972,$AH986-SUM($I1014:R1014))))</f>
        <v>0</v>
      </c>
      <c r="T1014" s="31">
        <f>IF($I972="n/a",0,IF(T$4&lt;=$C1014,0,IF(SUM($C1014,$I972)&gt;T$4,$AH986/$I972,$AH986-SUM($I1014:S1014))))</f>
        <v>0</v>
      </c>
      <c r="U1014" s="31">
        <f>IF($I972="n/a",0,IF(U$4&lt;=$C1014,0,IF(SUM($C1014,$I972)&gt;U$4,$AH986/$I972,$AH986-SUM($I1014:T1014))))</f>
        <v>0</v>
      </c>
      <c r="V1014" s="31">
        <f>IF($I972="n/a",0,IF(V$4&lt;=$C1014,0,IF(SUM($C1014,$I972)&gt;V$4,$AH986/$I972,$AH986-SUM($I1014:U1014))))</f>
        <v>0</v>
      </c>
      <c r="W1014" s="31">
        <f>IF($I972="n/a",0,IF(W$4&lt;=$C1014,0,IF(SUM($C1014,$I972)&gt;W$4,$AH986/$I972,$AH986-SUM($I1014:V1014))))</f>
        <v>0</v>
      </c>
      <c r="X1014" s="31">
        <f>IF($I972="n/a",0,IF(X$4&lt;=$C1014,0,IF(SUM($C1014,$I972)&gt;X$4,$AH986/$I972,$AH986-SUM($I1014:W1014))))</f>
        <v>0</v>
      </c>
      <c r="Y1014" s="31">
        <f>IF($I972="n/a",0,IF(Y$4&lt;=$C1014,0,IF(SUM($C1014,$I972)&gt;Y$4,$AH986/$I972,$AH986-SUM($I1014:X1014))))</f>
        <v>0</v>
      </c>
      <c r="Z1014" s="31">
        <f>IF($I972="n/a",0,IF(Z$4&lt;=$C1014,0,IF(SUM($C1014,$I972)&gt;Z$4,$AH986/$I972,$AH986-SUM($I1014:Y1014))))</f>
        <v>0</v>
      </c>
      <c r="AA1014" s="31">
        <f>IF($I972="n/a",0,IF(AA$4&lt;=$C1014,0,IF(SUM($C1014,$I972)&gt;AA$4,$AH986/$I972,$AH986-SUM($I1014:Z1014))))</f>
        <v>0</v>
      </c>
      <c r="AB1014" s="31">
        <f>IF($I972="n/a",0,IF(AB$4&lt;=$C1014,0,IF(SUM($C1014,$I972)&gt;AB$4,$AH986/$I972,$AH986-SUM($I1014:AA1014))))</f>
        <v>0</v>
      </c>
      <c r="AC1014" s="31">
        <f>IF($I972="n/a",0,IF(AC$4&lt;=$C1014,0,IF(SUM($C1014,$I972)&gt;AC$4,$AH986/$I972,$AH986-SUM($I1014:AB1014))))</f>
        <v>0</v>
      </c>
      <c r="AD1014" s="31">
        <f>IF($I972="n/a",0,IF(AD$4&lt;=$C1014,0,IF(SUM($C1014,$I972)&gt;AD$4,$AH986/$I972,$AH986-SUM($I1014:AC1014))))</f>
        <v>0</v>
      </c>
      <c r="AE1014" s="31">
        <f>IF($I972="n/a",0,IF(AE$4&lt;=$C1014,0,IF(SUM($C1014,$I972)&gt;AE$4,$AH986/$I972,$AH986-SUM($I1014:AD1014))))</f>
        <v>0</v>
      </c>
      <c r="AF1014" s="31">
        <f>IF($I972="n/a",0,IF(AF$4&lt;=$C1014,0,IF(SUM($C1014,$I972)&gt;AF$4,$AH986/$I972,$AH986-SUM($I1014:AE1014))))</f>
        <v>0</v>
      </c>
      <c r="AG1014" s="31">
        <f>IF($I972="n/a",0,IF(AG$4&lt;=$C1014,0,IF(SUM($C1014,$I972)&gt;AG$4,$AH986/$I972,$AH986-SUM($I1014:AF1014))))</f>
        <v>0</v>
      </c>
      <c r="AH1014" s="31">
        <f>IF($I972="n/a",0,IF(AH$4&lt;=$C1014,0,IF(SUM($C1014,$I972)&gt;AH$4,$AH986/$I972,$AH986-SUM($I1014:AG1014))))</f>
        <v>0</v>
      </c>
      <c r="AI1014" s="31">
        <f>IF($I972="n/a",0,IF(AI$4&lt;=$C1014,0,IF(SUM($C1014,$I972)&gt;AI$4,$AH986/$I972,$AH986-SUM($I1014:AH1014))))</f>
        <v>0</v>
      </c>
      <c r="AJ1014" s="31">
        <f>IF($I972="n/a",0,IF(AJ$4&lt;=$C1014,0,IF(SUM($C1014,$I972)&gt;AJ$4,$AH986/$I972,$AH986-SUM($I1014:AI1014))))</f>
        <v>0</v>
      </c>
      <c r="AK1014" s="31">
        <f>IF($I972="n/a",0,IF(AK$4&lt;=$C1014,0,IF(SUM($C1014,$I972)&gt;AK$4,$AH986/$I972,$AH986-SUM($I1014:AJ1014))))</f>
        <v>0</v>
      </c>
      <c r="AL1014" s="31">
        <f>IF($I972="n/a",0,IF(AL$4&lt;=$C1014,0,IF(SUM($C1014,$I972)&gt;AL$4,$AH986/$I972,$AH986-SUM($I1014:AK1014))))</f>
        <v>0</v>
      </c>
      <c r="AM1014" s="31">
        <f>IF($I972="n/a",0,IF(AM$4&lt;=$C1014,0,IF(SUM($C1014,$I972)&gt;AM$4,$AH986/$I972,$AH986-SUM($I1014:AL1014))))</f>
        <v>0</v>
      </c>
      <c r="AN1014" s="31">
        <f>IF($I972="n/a",0,IF(AN$4&lt;=$C1014,0,IF(SUM($C1014,$I972)&gt;AN$4,$AH986/$I972,$AH986-SUM($I1014:AM1014))))</f>
        <v>0</v>
      </c>
      <c r="AO1014" s="31">
        <f>IF($I972="n/a",0,IF(AO$4&lt;=$C1014,0,IF(SUM($C1014,$I972)&gt;AO$4,$AH986/$I972,$AH986-SUM($I1014:AN1014))))</f>
        <v>0</v>
      </c>
      <c r="AP1014" s="31">
        <f>IF($I972="n/a",0,IF(AP$4&lt;=$C1014,0,IF(SUM($C1014,$I972)&gt;AP$4,$AH986/$I972,$AH986-SUM($I1014:AO1014))))</f>
        <v>0</v>
      </c>
      <c r="AQ1014" s="31">
        <f>IF($I972="n/a",0,IF(AQ$4&lt;=$C1014,0,IF(SUM($C1014,$I972)&gt;AQ$4,$AH986/$I972,$AH986-SUM($I1014:AP1014))))</f>
        <v>0</v>
      </c>
      <c r="AR1014" s="31">
        <f>IF($I972="n/a",0,IF(AR$4&lt;=$C1014,0,IF(SUM($C1014,$I972)&gt;AR$4,$AH986/$I972,$AH986-SUM($I1014:AQ1014))))</f>
        <v>0</v>
      </c>
      <c r="AS1014" s="31">
        <f>IF($I972="n/a",0,IF(AS$4&lt;=$C1014,0,IF(SUM($C1014,$I972)&gt;AS$4,$AH986/$I972,$AH986-SUM($I1014:AR1014))))</f>
        <v>0</v>
      </c>
      <c r="AT1014" s="31">
        <f>IF($I972="n/a",0,IF(AT$4&lt;=$C1014,0,IF(SUM($C1014,$I972)&gt;AT$4,$AH986/$I972,$AH986-SUM($I1014:AS1014))))</f>
        <v>0</v>
      </c>
      <c r="AU1014" s="31">
        <f>IF($I972="n/a",0,IF(AU$4&lt;=$C1014,0,IF(SUM($C1014,$I972)&gt;AU$4,$AH986/$I972,$AH986-SUM($I1014:AT1014))))</f>
        <v>0</v>
      </c>
      <c r="AV1014" s="31">
        <f>IF($I972="n/a",0,IF(AV$4&lt;=$C1014,0,IF(SUM($C1014,$I972)&gt;AV$4,$AH986/$I972,$AH986-SUM($I1014:AU1014))))</f>
        <v>0</v>
      </c>
      <c r="AW1014" s="31">
        <f>IF($I972="n/a",0,IF(AW$4&lt;=$C1014,0,IF(SUM($C1014,$I972)&gt;AW$4,$AH986/$I972,$AH986-SUM($I1014:AV1014))))</f>
        <v>0</v>
      </c>
      <c r="AX1014" s="31">
        <f>IF($I972="n/a",0,IF(AX$4&lt;=$C1014,0,IF(SUM($C1014,$I972)&gt;AX$4,$AH986/$I972,$AH986-SUM($I1014:AW1014))))</f>
        <v>0</v>
      </c>
      <c r="AY1014" s="31">
        <f>IF($I972="n/a",0,IF(AY$4&lt;=$C1014,0,IF(SUM($C1014,$I972)&gt;AY$4,$AH986/$I972,$AH986-SUM($I1014:AX1014))))</f>
        <v>0</v>
      </c>
      <c r="AZ1014" s="31">
        <f>IF($I972="n/a",0,IF(AZ$4&lt;=$C1014,0,IF(SUM($C1014,$I972)&gt;AZ$4,$AH986/$I972,$AH986-SUM($I1014:AY1014))))</f>
        <v>0</v>
      </c>
      <c r="BA1014" s="31">
        <f>IF($I972="n/a",0,IF(BA$4&lt;=$C1014,0,IF(SUM($C1014,$I972)&gt;BA$4,$AH986/$I972,$AH986-SUM($I1014:AZ1014))))</f>
        <v>0</v>
      </c>
      <c r="BB1014" s="31">
        <f>IF($I972="n/a",0,IF(BB$4&lt;=$C1014,0,IF(SUM($C1014,$I972)&gt;BB$4,$AH986/$I972,$AH986-SUM($I1014:BA1014))))</f>
        <v>0</v>
      </c>
      <c r="BC1014" s="31">
        <f>IF($I972="n/a",0,IF(BC$4&lt;=$C1014,0,IF(SUM($C1014,$I972)&gt;BC$4,$AH986/$I972,$AH986-SUM($I1014:BB1014))))</f>
        <v>0</v>
      </c>
      <c r="BD1014" s="31">
        <f>IF($I972="n/a",0,IF(BD$4&lt;=$C1014,0,IF(SUM($C1014,$I972)&gt;BD$4,$AH986/$I972,$AH986-SUM($I1014:BC1014))))</f>
        <v>0</v>
      </c>
      <c r="BE1014" s="31">
        <f>IF($I972="n/a",0,IF(BE$4&lt;=$C1014,0,IF(SUM($C1014,$I972)&gt;BE$4,$AH986/$I972,$AH986-SUM($I1014:BD1014))))</f>
        <v>0</v>
      </c>
      <c r="BF1014" s="31">
        <f>IF($I972="n/a",0,IF(BF$4&lt;=$C1014,0,IF(SUM($C1014,$I972)&gt;BF$4,$AH986/$I972,$AH986-SUM($I1014:BE1014))))</f>
        <v>0</v>
      </c>
      <c r="BG1014" s="31">
        <f>IF($I972="n/a",0,IF(BG$4&lt;=$C1014,0,IF(SUM($C1014,$I972)&gt;BG$4,$AH986/$I972,$AH986-SUM($I1014:BF1014))))</f>
        <v>0</v>
      </c>
      <c r="BH1014" s="31">
        <f>IF($I972="n/a",0,IF(BH$4&lt;=$C1014,0,IF(SUM($C1014,$I972)&gt;BH$4,$AH986/$I972,$AH986-SUM($I1014:BG1014))))</f>
        <v>0</v>
      </c>
      <c r="BI1014" s="31">
        <f>IF($I972="n/a",0,IF(BI$4&lt;=$C1014,0,IF(SUM($C1014,$I972)&gt;BI$4,$AH986/$I972,$AH986-SUM($I1014:BH1014))))</f>
        <v>0</v>
      </c>
      <c r="BJ1014" s="31">
        <f>IF($I972="n/a",0,IF(BJ$4&lt;=$C1014,0,IF(SUM($C1014,$I972)&gt;BJ$4,$AH986/$I972,$AH986-SUM($I1014:BI1014))))</f>
        <v>0</v>
      </c>
      <c r="BK1014" s="31">
        <f>IF($I972="n/a",0,IF(BK$4&lt;=$C1014,0,IF(SUM($C1014,$I972)&gt;BK$4,$AH986/$I972,$AH986-SUM($I1014:BJ1014))))</f>
        <v>0</v>
      </c>
      <c r="BL1014" s="31">
        <f>IF($I972="n/a",0,IF(BL$4&lt;=$C1014,0,IF(SUM($C1014,$I972)&gt;BL$4,$AH986/$I972,$AH986-SUM($I1014:BK1014))))</f>
        <v>0</v>
      </c>
      <c r="BM1014" s="31">
        <f>IF($I972="n/a",0,IF(BM$4&lt;=$C1014,0,IF(SUM($C1014,$I972)&gt;BM$4,$AH986/$I972,$AH986-SUM($I1014:BL1014))))</f>
        <v>0</v>
      </c>
      <c r="BN1014" s="31">
        <f>IF($I972="n/a",0,IF(BN$4&lt;=$C1014,0,IF(SUM($C1014,$I972)&gt;BN$4,$AH986/$I972,$AH986-SUM($I1014:BM1014))))</f>
        <v>0</v>
      </c>
      <c r="BO1014" s="31">
        <f>IF($I972="n/a",0,IF(BO$4&lt;=$C1014,0,IF(SUM($C1014,$I972)&gt;BO$4,$AH986/$I972,$AH986-SUM($I1014:BN1014))))</f>
        <v>0</v>
      </c>
      <c r="BP1014" s="31">
        <f>IF($I972="n/a",0,IF(BP$4&lt;=$C1014,0,IF(SUM($C1014,$I972)&gt;BP$4,$AH986/$I972,$AH986-SUM($I1014:BO1014))))</f>
        <v>0</v>
      </c>
      <c r="BQ1014" s="31">
        <f>IF($I972="n/a",0,IF(BQ$4&lt;=$C1014,0,IF(SUM($C1014,$I972)&gt;BQ$4,$AH986/$I972,$AH986-SUM($I1014:BP1014))))</f>
        <v>0</v>
      </c>
      <c r="BR1014" s="31">
        <f>IF($I972="n/a",0,IF(BR$4&lt;=$C1014,0,IF(SUM($C1014,$I972)&gt;BR$4,$AH986/$I972,$AH986-SUM($I1014:BQ1014))))</f>
        <v>0</v>
      </c>
      <c r="BS1014" s="31">
        <f>IF($I972="n/a",0,IF(BS$4&lt;=$C1014,0,IF(SUM($C1014,$I972)&gt;BS$4,$AH986/$I972,$AH986-SUM($I1014:BR1014))))</f>
        <v>0</v>
      </c>
      <c r="BT1014" s="31">
        <f>IF($I972="n/a",0,IF(BT$4&lt;=$C1014,0,IF(SUM($C1014,$I972)&gt;BT$4,$AH986/$I972,$AH986-SUM($I1014:BS1014))))</f>
        <v>0</v>
      </c>
      <c r="BU1014" s="31">
        <f>IF($I972="n/a",0,IF(BU$4&lt;=$C1014,0,IF(SUM($C1014,$I972)&gt;BU$4,$AH986/$I972,$AH986-SUM($I1014:BT1014))))</f>
        <v>0</v>
      </c>
      <c r="BV1014" s="31">
        <f>IF($I972="n/a",0,IF(BV$4&lt;=$C1014,0,IF(SUM($C1014,$I972)&gt;BV$4,$AH986/$I972,$AH986-SUM($I1014:BU1014))))</f>
        <v>0</v>
      </c>
      <c r="BW1014" s="31">
        <f>IF($I972="n/a",0,IF(BW$4&lt;=$C1014,0,IF(SUM($C1014,$I972)&gt;BW$4,$AH986/$I972,$AH986-SUM($I1014:BV1014))))</f>
        <v>0</v>
      </c>
      <c r="BX1014" s="31">
        <f>IF($I972="n/a",0,IF(BX$4&lt;=$C1014,0,IF(SUM($C1014,$I972)&gt;BX$4,$AH986/$I972,$AH986-SUM($I1014:BW1014))))</f>
        <v>0</v>
      </c>
      <c r="BY1014" s="31">
        <f>IF($I972="n/a",0,IF(BY$4&lt;=$C1014,0,IF(SUM($C1014,$I972)&gt;BY$4,$AH986/$I972,$AH986-SUM($I1014:BX1014))))</f>
        <v>0</v>
      </c>
      <c r="BZ1014" s="31">
        <f>IF($I972="n/a",0,IF(BZ$4&lt;=$C1014,0,IF(SUM($C1014,$I972)&gt;BZ$4,$AH986/$I972,$AH986-SUM($I1014:BY1014))))</f>
        <v>0</v>
      </c>
      <c r="CA1014" s="31">
        <f>IF($I972="n/a",0,IF(CA$4&lt;=$C1014,0,IF(SUM($C1014,$I972)&gt;CA$4,$AH986/$I972,$AH986-SUM($I1014:BZ1014))))</f>
        <v>0</v>
      </c>
      <c r="CB1014" s="31">
        <f>IF($I972="n/a",0,IF(CB$4&lt;=$C1014,0,IF(SUM($C1014,$I972)&gt;CB$4,$AH986/$I972,$AH986-SUM($I1014:CA1014))))</f>
        <v>0</v>
      </c>
      <c r="CC1014" s="31">
        <f>IF($I972="n/a",0,IF(CC$4&lt;=$C1014,0,IF(SUM($C1014,$I972)&gt;CC$4,$AH986/$I972,$AH986-SUM($I1014:CB1014))))</f>
        <v>0</v>
      </c>
      <c r="CD1014" s="31">
        <f>IF($I972="n/a",0,IF(CD$4&lt;=$C1014,0,IF(SUM($C1014,$I972)&gt;CD$4,$AH986/$I972,$AH986-SUM($I1014:CC1014))))</f>
        <v>0</v>
      </c>
      <c r="CE1014" s="31">
        <f>IF($I972="n/a",0,IF(CE$4&lt;=$C1014,0,IF(SUM($C1014,$I972)&gt;CE$4,$AH986/$I972,$AH986-SUM($I1014:CD1014))))</f>
        <v>0</v>
      </c>
      <c r="CF1014" s="31">
        <f>IF($I972="n/a",0,IF(CF$4&lt;=$C1014,0,IF(SUM($C1014,$I972)&gt;CF$4,$AH986/$I972,$AH986-SUM($I1014:CE1014))))</f>
        <v>0</v>
      </c>
    </row>
    <row r="1015" spans="1:84" s="153" customFormat="1" ht="12.75" customHeight="1">
      <c r="A1015"/>
      <c r="C1015" s="197">
        <v>2041</v>
      </c>
      <c r="D1015" s="21" t="s">
        <v>186</v>
      </c>
      <c r="E1015" s="21" t="s">
        <v>185</v>
      </c>
      <c r="I1015" s="31"/>
      <c r="J1015" s="31">
        <f>IF($I972="n/a",0,IF(J$4&lt;=$C1015,0,IF(SUM($C1015,$I972)&gt;J$4,$AI986/$I972,$AI986-SUM($I1015:I1015))))</f>
        <v>0</v>
      </c>
      <c r="K1015" s="31">
        <f>IF($I972="n/a",0,IF(K$4&lt;=$C1015,0,IF(SUM($C1015,$I972)&gt;K$4,$AI986/$I972,$AI986-SUM($I1015:J1015))))</f>
        <v>0</v>
      </c>
      <c r="L1015" s="31">
        <f>IF($I972="n/a",0,IF(L$4&lt;=$C1015,0,IF(SUM($C1015,$I972)&gt;L$4,$AI986/$I972,$AI986-SUM($I1015:K1015))))</f>
        <v>0</v>
      </c>
      <c r="M1015" s="31">
        <f>IF($I972="n/a",0,IF(M$4&lt;=$C1015,0,IF(SUM($C1015,$I972)&gt;M$4,$AI986/$I972,$AI986-SUM($I1015:L1015))))</f>
        <v>0</v>
      </c>
      <c r="N1015" s="31">
        <f>IF($I972="n/a",0,IF(N$4&lt;=$C1015,0,IF(SUM($C1015,$I972)&gt;N$4,$AI986/$I972,$AI986-SUM($I1015:M1015))))</f>
        <v>0</v>
      </c>
      <c r="O1015" s="31">
        <f>IF($I972="n/a",0,IF(O$4&lt;=$C1015,0,IF(SUM($C1015,$I972)&gt;O$4,$AI986/$I972,$AI986-SUM($I1015:N1015))))</f>
        <v>0</v>
      </c>
      <c r="P1015" s="31">
        <f>IF($I972="n/a",0,IF(P$4&lt;=$C1015,0,IF(SUM($C1015,$I972)&gt;P$4,$AI986/$I972,$AI986-SUM($I1015:O1015))))</f>
        <v>0</v>
      </c>
      <c r="Q1015" s="31">
        <f>IF($I972="n/a",0,IF(Q$4&lt;=$C1015,0,IF(SUM($C1015,$I972)&gt;Q$4,$AI986/$I972,$AI986-SUM($I1015:P1015))))</f>
        <v>0</v>
      </c>
      <c r="R1015" s="31">
        <f>IF($I972="n/a",0,IF(R$4&lt;=$C1015,0,IF(SUM($C1015,$I972)&gt;R$4,$AI986/$I972,$AI986-SUM($I1015:Q1015))))</f>
        <v>0</v>
      </c>
      <c r="S1015" s="31">
        <f>IF($I972="n/a",0,IF(S$4&lt;=$C1015,0,IF(SUM($C1015,$I972)&gt;S$4,$AI986/$I972,$AI986-SUM($I1015:R1015))))</f>
        <v>0</v>
      </c>
      <c r="T1015" s="31">
        <f>IF($I972="n/a",0,IF(T$4&lt;=$C1015,0,IF(SUM($C1015,$I972)&gt;T$4,$AI986/$I972,$AI986-SUM($I1015:S1015))))</f>
        <v>0</v>
      </c>
      <c r="U1015" s="31">
        <f>IF($I972="n/a",0,IF(U$4&lt;=$C1015,0,IF(SUM($C1015,$I972)&gt;U$4,$AI986/$I972,$AI986-SUM($I1015:T1015))))</f>
        <v>0</v>
      </c>
      <c r="V1015" s="31">
        <f>IF($I972="n/a",0,IF(V$4&lt;=$C1015,0,IF(SUM($C1015,$I972)&gt;V$4,$AI986/$I972,$AI986-SUM($I1015:U1015))))</f>
        <v>0</v>
      </c>
      <c r="W1015" s="31">
        <f>IF($I972="n/a",0,IF(W$4&lt;=$C1015,0,IF(SUM($C1015,$I972)&gt;W$4,$AI986/$I972,$AI986-SUM($I1015:V1015))))</f>
        <v>0</v>
      </c>
      <c r="X1015" s="31">
        <f>IF($I972="n/a",0,IF(X$4&lt;=$C1015,0,IF(SUM($C1015,$I972)&gt;X$4,$AI986/$I972,$AI986-SUM($I1015:W1015))))</f>
        <v>0</v>
      </c>
      <c r="Y1015" s="31">
        <f>IF($I972="n/a",0,IF(Y$4&lt;=$C1015,0,IF(SUM($C1015,$I972)&gt;Y$4,$AI986/$I972,$AI986-SUM($I1015:X1015))))</f>
        <v>0</v>
      </c>
      <c r="Z1015" s="31">
        <f>IF($I972="n/a",0,IF(Z$4&lt;=$C1015,0,IF(SUM($C1015,$I972)&gt;Z$4,$AI986/$I972,$AI986-SUM($I1015:Y1015))))</f>
        <v>0</v>
      </c>
      <c r="AA1015" s="31">
        <f>IF($I972="n/a",0,IF(AA$4&lt;=$C1015,0,IF(SUM($C1015,$I972)&gt;AA$4,$AI986/$I972,$AI986-SUM($I1015:Z1015))))</f>
        <v>0</v>
      </c>
      <c r="AB1015" s="31">
        <f>IF($I972="n/a",0,IF(AB$4&lt;=$C1015,0,IF(SUM($C1015,$I972)&gt;AB$4,$AI986/$I972,$AI986-SUM($I1015:AA1015))))</f>
        <v>0</v>
      </c>
      <c r="AC1015" s="31">
        <f>IF($I972="n/a",0,IF(AC$4&lt;=$C1015,0,IF(SUM($C1015,$I972)&gt;AC$4,$AI986/$I972,$AI986-SUM($I1015:AB1015))))</f>
        <v>0</v>
      </c>
      <c r="AD1015" s="31">
        <f>IF($I972="n/a",0,IF(AD$4&lt;=$C1015,0,IF(SUM($C1015,$I972)&gt;AD$4,$AI986/$I972,$AI986-SUM($I1015:AC1015))))</f>
        <v>0</v>
      </c>
      <c r="AE1015" s="31">
        <f>IF($I972="n/a",0,IF(AE$4&lt;=$C1015,0,IF(SUM($C1015,$I972)&gt;AE$4,$AI986/$I972,$AI986-SUM($I1015:AD1015))))</f>
        <v>0</v>
      </c>
      <c r="AF1015" s="31">
        <f>IF($I972="n/a",0,IF(AF$4&lt;=$C1015,0,IF(SUM($C1015,$I972)&gt;AF$4,$AI986/$I972,$AI986-SUM($I1015:AE1015))))</f>
        <v>0</v>
      </c>
      <c r="AG1015" s="31">
        <f>IF($I972="n/a",0,IF(AG$4&lt;=$C1015,0,IF(SUM($C1015,$I972)&gt;AG$4,$AI986/$I972,$AI986-SUM($I1015:AF1015))))</f>
        <v>0</v>
      </c>
      <c r="AH1015" s="31">
        <f>IF($I972="n/a",0,IF(AH$4&lt;=$C1015,0,IF(SUM($C1015,$I972)&gt;AH$4,$AI986/$I972,$AI986-SUM($I1015:AG1015))))</f>
        <v>0</v>
      </c>
      <c r="AI1015" s="31">
        <f>IF($I972="n/a",0,IF(AI$4&lt;=$C1015,0,IF(SUM($C1015,$I972)&gt;AI$4,$AI986/$I972,$AI986-SUM($I1015:AH1015))))</f>
        <v>0</v>
      </c>
      <c r="AJ1015" s="31">
        <f>IF($I972="n/a",0,IF(AJ$4&lt;=$C1015,0,IF(SUM($C1015,$I972)&gt;AJ$4,$AI986/$I972,$AI986-SUM($I1015:AI1015))))</f>
        <v>0</v>
      </c>
      <c r="AK1015" s="31">
        <f>IF($I972="n/a",0,IF(AK$4&lt;=$C1015,0,IF(SUM($C1015,$I972)&gt;AK$4,$AI986/$I972,$AI986-SUM($I1015:AJ1015))))</f>
        <v>0</v>
      </c>
      <c r="AL1015" s="31">
        <f>IF($I972="n/a",0,IF(AL$4&lt;=$C1015,0,IF(SUM($C1015,$I972)&gt;AL$4,$AI986/$I972,$AI986-SUM($I1015:AK1015))))</f>
        <v>0</v>
      </c>
      <c r="AM1015" s="31">
        <f>IF($I972="n/a",0,IF(AM$4&lt;=$C1015,0,IF(SUM($C1015,$I972)&gt;AM$4,$AI986/$I972,$AI986-SUM($I1015:AL1015))))</f>
        <v>0</v>
      </c>
      <c r="AN1015" s="31">
        <f>IF($I972="n/a",0,IF(AN$4&lt;=$C1015,0,IF(SUM($C1015,$I972)&gt;AN$4,$AI986/$I972,$AI986-SUM($I1015:AM1015))))</f>
        <v>0</v>
      </c>
      <c r="AO1015" s="31">
        <f>IF($I972="n/a",0,IF(AO$4&lt;=$C1015,0,IF(SUM($C1015,$I972)&gt;AO$4,$AI986/$I972,$AI986-SUM($I1015:AN1015))))</f>
        <v>0</v>
      </c>
      <c r="AP1015" s="31">
        <f>IF($I972="n/a",0,IF(AP$4&lt;=$C1015,0,IF(SUM($C1015,$I972)&gt;AP$4,$AI986/$I972,$AI986-SUM($I1015:AO1015))))</f>
        <v>0</v>
      </c>
      <c r="AQ1015" s="31">
        <f>IF($I972="n/a",0,IF(AQ$4&lt;=$C1015,0,IF(SUM($C1015,$I972)&gt;AQ$4,$AI986/$I972,$AI986-SUM($I1015:AP1015))))</f>
        <v>0</v>
      </c>
      <c r="AR1015" s="31">
        <f>IF($I972="n/a",0,IF(AR$4&lt;=$C1015,0,IF(SUM($C1015,$I972)&gt;AR$4,$AI986/$I972,$AI986-SUM($I1015:AQ1015))))</f>
        <v>0</v>
      </c>
      <c r="AS1015" s="31">
        <f>IF($I972="n/a",0,IF(AS$4&lt;=$C1015,0,IF(SUM($C1015,$I972)&gt;AS$4,$AI986/$I972,$AI986-SUM($I1015:AR1015))))</f>
        <v>0</v>
      </c>
      <c r="AT1015" s="31">
        <f>IF($I972="n/a",0,IF(AT$4&lt;=$C1015,0,IF(SUM($C1015,$I972)&gt;AT$4,$AI986/$I972,$AI986-SUM($I1015:AS1015))))</f>
        <v>0</v>
      </c>
      <c r="AU1015" s="31">
        <f>IF($I972="n/a",0,IF(AU$4&lt;=$C1015,0,IF(SUM($C1015,$I972)&gt;AU$4,$AI986/$I972,$AI986-SUM($I1015:AT1015))))</f>
        <v>0</v>
      </c>
      <c r="AV1015" s="31">
        <f>IF($I972="n/a",0,IF(AV$4&lt;=$C1015,0,IF(SUM($C1015,$I972)&gt;AV$4,$AI986/$I972,$AI986-SUM($I1015:AU1015))))</f>
        <v>0</v>
      </c>
      <c r="AW1015" s="31">
        <f>IF($I972="n/a",0,IF(AW$4&lt;=$C1015,0,IF(SUM($C1015,$I972)&gt;AW$4,$AI986/$I972,$AI986-SUM($I1015:AV1015))))</f>
        <v>0</v>
      </c>
      <c r="AX1015" s="31">
        <f>IF($I972="n/a",0,IF(AX$4&lt;=$C1015,0,IF(SUM($C1015,$I972)&gt;AX$4,$AI986/$I972,$AI986-SUM($I1015:AW1015))))</f>
        <v>0</v>
      </c>
      <c r="AY1015" s="31">
        <f>IF($I972="n/a",0,IF(AY$4&lt;=$C1015,0,IF(SUM($C1015,$I972)&gt;AY$4,$AI986/$I972,$AI986-SUM($I1015:AX1015))))</f>
        <v>0</v>
      </c>
      <c r="AZ1015" s="31">
        <f>IF($I972="n/a",0,IF(AZ$4&lt;=$C1015,0,IF(SUM($C1015,$I972)&gt;AZ$4,$AI986/$I972,$AI986-SUM($I1015:AY1015))))</f>
        <v>0</v>
      </c>
      <c r="BA1015" s="31">
        <f>IF($I972="n/a",0,IF(BA$4&lt;=$C1015,0,IF(SUM($C1015,$I972)&gt;BA$4,$AI986/$I972,$AI986-SUM($I1015:AZ1015))))</f>
        <v>0</v>
      </c>
      <c r="BB1015" s="31">
        <f>IF($I972="n/a",0,IF(BB$4&lt;=$C1015,0,IF(SUM($C1015,$I972)&gt;BB$4,$AI986/$I972,$AI986-SUM($I1015:BA1015))))</f>
        <v>0</v>
      </c>
      <c r="BC1015" s="31">
        <f>IF($I972="n/a",0,IF(BC$4&lt;=$C1015,0,IF(SUM($C1015,$I972)&gt;BC$4,$AI986/$I972,$AI986-SUM($I1015:BB1015))))</f>
        <v>0</v>
      </c>
      <c r="BD1015" s="31">
        <f>IF($I972="n/a",0,IF(BD$4&lt;=$C1015,0,IF(SUM($C1015,$I972)&gt;BD$4,$AI986/$I972,$AI986-SUM($I1015:BC1015))))</f>
        <v>0</v>
      </c>
      <c r="BE1015" s="31">
        <f>IF($I972="n/a",0,IF(BE$4&lt;=$C1015,0,IF(SUM($C1015,$I972)&gt;BE$4,$AI986/$I972,$AI986-SUM($I1015:BD1015))))</f>
        <v>0</v>
      </c>
      <c r="BF1015" s="31">
        <f>IF($I972="n/a",0,IF(BF$4&lt;=$C1015,0,IF(SUM($C1015,$I972)&gt;BF$4,$AI986/$I972,$AI986-SUM($I1015:BE1015))))</f>
        <v>0</v>
      </c>
      <c r="BG1015" s="31">
        <f>IF($I972="n/a",0,IF(BG$4&lt;=$C1015,0,IF(SUM($C1015,$I972)&gt;BG$4,$AI986/$I972,$AI986-SUM($I1015:BF1015))))</f>
        <v>0</v>
      </c>
      <c r="BH1015" s="31">
        <f>IF($I972="n/a",0,IF(BH$4&lt;=$C1015,0,IF(SUM($C1015,$I972)&gt;BH$4,$AI986/$I972,$AI986-SUM($I1015:BG1015))))</f>
        <v>0</v>
      </c>
      <c r="BI1015" s="31">
        <f>IF($I972="n/a",0,IF(BI$4&lt;=$C1015,0,IF(SUM($C1015,$I972)&gt;BI$4,$AI986/$I972,$AI986-SUM($I1015:BH1015))))</f>
        <v>0</v>
      </c>
      <c r="BJ1015" s="31">
        <f>IF($I972="n/a",0,IF(BJ$4&lt;=$C1015,0,IF(SUM($C1015,$I972)&gt;BJ$4,$AI986/$I972,$AI986-SUM($I1015:BI1015))))</f>
        <v>0</v>
      </c>
      <c r="BK1015" s="31">
        <f>IF($I972="n/a",0,IF(BK$4&lt;=$C1015,0,IF(SUM($C1015,$I972)&gt;BK$4,$AI986/$I972,$AI986-SUM($I1015:BJ1015))))</f>
        <v>0</v>
      </c>
      <c r="BL1015" s="31">
        <f>IF($I972="n/a",0,IF(BL$4&lt;=$C1015,0,IF(SUM($C1015,$I972)&gt;BL$4,$AI986/$I972,$AI986-SUM($I1015:BK1015))))</f>
        <v>0</v>
      </c>
      <c r="BM1015" s="31">
        <f>IF($I972="n/a",0,IF(BM$4&lt;=$C1015,0,IF(SUM($C1015,$I972)&gt;BM$4,$AI986/$I972,$AI986-SUM($I1015:BL1015))))</f>
        <v>0</v>
      </c>
      <c r="BN1015" s="31">
        <f>IF($I972="n/a",0,IF(BN$4&lt;=$C1015,0,IF(SUM($C1015,$I972)&gt;BN$4,$AI986/$I972,$AI986-SUM($I1015:BM1015))))</f>
        <v>0</v>
      </c>
      <c r="BO1015" s="31">
        <f>IF($I972="n/a",0,IF(BO$4&lt;=$C1015,0,IF(SUM($C1015,$I972)&gt;BO$4,$AI986/$I972,$AI986-SUM($I1015:BN1015))))</f>
        <v>0</v>
      </c>
      <c r="BP1015" s="31">
        <f>IF($I972="n/a",0,IF(BP$4&lt;=$C1015,0,IF(SUM($C1015,$I972)&gt;BP$4,$AI986/$I972,$AI986-SUM($I1015:BO1015))))</f>
        <v>0</v>
      </c>
      <c r="BQ1015" s="31">
        <f>IF($I972="n/a",0,IF(BQ$4&lt;=$C1015,0,IF(SUM($C1015,$I972)&gt;BQ$4,$AI986/$I972,$AI986-SUM($I1015:BP1015))))</f>
        <v>0</v>
      </c>
      <c r="BR1015" s="31">
        <f>IF($I972="n/a",0,IF(BR$4&lt;=$C1015,0,IF(SUM($C1015,$I972)&gt;BR$4,$AI986/$I972,$AI986-SUM($I1015:BQ1015))))</f>
        <v>0</v>
      </c>
      <c r="BS1015" s="31">
        <f>IF($I972="n/a",0,IF(BS$4&lt;=$C1015,0,IF(SUM($C1015,$I972)&gt;BS$4,$AI986/$I972,$AI986-SUM($I1015:BR1015))))</f>
        <v>0</v>
      </c>
      <c r="BT1015" s="31">
        <f>IF($I972="n/a",0,IF(BT$4&lt;=$C1015,0,IF(SUM($C1015,$I972)&gt;BT$4,$AI986/$I972,$AI986-SUM($I1015:BS1015))))</f>
        <v>0</v>
      </c>
      <c r="BU1015" s="31">
        <f>IF($I972="n/a",0,IF(BU$4&lt;=$C1015,0,IF(SUM($C1015,$I972)&gt;BU$4,$AI986/$I972,$AI986-SUM($I1015:BT1015))))</f>
        <v>0</v>
      </c>
      <c r="BV1015" s="31">
        <f>IF($I972="n/a",0,IF(BV$4&lt;=$C1015,0,IF(SUM($C1015,$I972)&gt;BV$4,$AI986/$I972,$AI986-SUM($I1015:BU1015))))</f>
        <v>0</v>
      </c>
      <c r="BW1015" s="31">
        <f>IF($I972="n/a",0,IF(BW$4&lt;=$C1015,0,IF(SUM($C1015,$I972)&gt;BW$4,$AI986/$I972,$AI986-SUM($I1015:BV1015))))</f>
        <v>0</v>
      </c>
      <c r="BX1015" s="31">
        <f>IF($I972="n/a",0,IF(BX$4&lt;=$C1015,0,IF(SUM($C1015,$I972)&gt;BX$4,$AI986/$I972,$AI986-SUM($I1015:BW1015))))</f>
        <v>0</v>
      </c>
      <c r="BY1015" s="31">
        <f>IF($I972="n/a",0,IF(BY$4&lt;=$C1015,0,IF(SUM($C1015,$I972)&gt;BY$4,$AI986/$I972,$AI986-SUM($I1015:BX1015))))</f>
        <v>0</v>
      </c>
      <c r="BZ1015" s="31">
        <f>IF($I972="n/a",0,IF(BZ$4&lt;=$C1015,0,IF(SUM($C1015,$I972)&gt;BZ$4,$AI986/$I972,$AI986-SUM($I1015:BY1015))))</f>
        <v>0</v>
      </c>
      <c r="CA1015" s="31">
        <f>IF($I972="n/a",0,IF(CA$4&lt;=$C1015,0,IF(SUM($C1015,$I972)&gt;CA$4,$AI986/$I972,$AI986-SUM($I1015:BZ1015))))</f>
        <v>0</v>
      </c>
      <c r="CB1015" s="31">
        <f>IF($I972="n/a",0,IF(CB$4&lt;=$C1015,0,IF(SUM($C1015,$I972)&gt;CB$4,$AI986/$I972,$AI986-SUM($I1015:CA1015))))</f>
        <v>0</v>
      </c>
      <c r="CC1015" s="31">
        <f>IF($I972="n/a",0,IF(CC$4&lt;=$C1015,0,IF(SUM($C1015,$I972)&gt;CC$4,$AI986/$I972,$AI986-SUM($I1015:CB1015))))</f>
        <v>0</v>
      </c>
      <c r="CD1015" s="31">
        <f>IF($I972="n/a",0,IF(CD$4&lt;=$C1015,0,IF(SUM($C1015,$I972)&gt;CD$4,$AI986/$I972,$AI986-SUM($I1015:CC1015))))</f>
        <v>0</v>
      </c>
      <c r="CE1015" s="31">
        <f>IF($I972="n/a",0,IF(CE$4&lt;=$C1015,0,IF(SUM($C1015,$I972)&gt;CE$4,$AI986/$I972,$AI986-SUM($I1015:CD1015))))</f>
        <v>0</v>
      </c>
      <c r="CF1015" s="31">
        <f>IF($I972="n/a",0,IF(CF$4&lt;=$C1015,0,IF(SUM($C1015,$I972)&gt;CF$4,$AI986/$I972,$AI986-SUM($I1015:CE1015))))</f>
        <v>0</v>
      </c>
    </row>
    <row r="1016" spans="1:84" s="153" customFormat="1" ht="12.75" customHeight="1">
      <c r="A1016"/>
      <c r="C1016" s="197">
        <v>2042</v>
      </c>
      <c r="D1016" s="21" t="s">
        <v>187</v>
      </c>
      <c r="E1016" s="21" t="s">
        <v>185</v>
      </c>
      <c r="I1016" s="31"/>
      <c r="J1016" s="31">
        <f>IF($I972="n/a",0,IF(J$4&lt;=$C1016,0,IF(SUM($C1016,$I972)&gt;J$4,$AJ986/$I972,$AJ986-SUM($I1016:I1016))))</f>
        <v>0</v>
      </c>
      <c r="K1016" s="31">
        <f>IF($I972="n/a",0,IF(K$4&lt;=$C1016,0,IF(SUM($C1016,$I972)&gt;K$4,$AJ986/$I972,$AJ986-SUM($I1016:J1016))))</f>
        <v>0</v>
      </c>
      <c r="L1016" s="31">
        <f>IF($I972="n/a",0,IF(L$4&lt;=$C1016,0,IF(SUM($C1016,$I972)&gt;L$4,$AJ986/$I972,$AJ986-SUM($I1016:K1016))))</f>
        <v>0</v>
      </c>
      <c r="M1016" s="31">
        <f>IF($I972="n/a",0,IF(M$4&lt;=$C1016,0,IF(SUM($C1016,$I972)&gt;M$4,$AJ986/$I972,$AJ986-SUM($I1016:L1016))))</f>
        <v>0</v>
      </c>
      <c r="N1016" s="31">
        <f>IF($I972="n/a",0,IF(N$4&lt;=$C1016,0,IF(SUM($C1016,$I972)&gt;N$4,$AJ986/$I972,$AJ986-SUM($I1016:M1016))))</f>
        <v>0</v>
      </c>
      <c r="O1016" s="31">
        <f>IF($I972="n/a",0,IF(O$4&lt;=$C1016,0,IF(SUM($C1016,$I972)&gt;O$4,$AJ986/$I972,$AJ986-SUM($I1016:N1016))))</f>
        <v>0</v>
      </c>
      <c r="P1016" s="31">
        <f>IF($I972="n/a",0,IF(P$4&lt;=$C1016,0,IF(SUM($C1016,$I972)&gt;P$4,$AJ986/$I972,$AJ986-SUM($I1016:O1016))))</f>
        <v>0</v>
      </c>
      <c r="Q1016" s="31">
        <f>IF($I972="n/a",0,IF(Q$4&lt;=$C1016,0,IF(SUM($C1016,$I972)&gt;Q$4,$AJ986/$I972,$AJ986-SUM($I1016:P1016))))</f>
        <v>0</v>
      </c>
      <c r="R1016" s="31">
        <f>IF($I972="n/a",0,IF(R$4&lt;=$C1016,0,IF(SUM($C1016,$I972)&gt;R$4,$AJ986/$I972,$AJ986-SUM($I1016:Q1016))))</f>
        <v>0</v>
      </c>
      <c r="S1016" s="31">
        <f>IF($I972="n/a",0,IF(S$4&lt;=$C1016,0,IF(SUM($C1016,$I972)&gt;S$4,$AJ986/$I972,$AJ986-SUM($I1016:R1016))))</f>
        <v>0</v>
      </c>
      <c r="T1016" s="31">
        <f>IF($I972="n/a",0,IF(T$4&lt;=$C1016,0,IF(SUM($C1016,$I972)&gt;T$4,$AJ986/$I972,$AJ986-SUM($I1016:S1016))))</f>
        <v>0</v>
      </c>
      <c r="U1016" s="31">
        <f>IF($I972="n/a",0,IF(U$4&lt;=$C1016,0,IF(SUM($C1016,$I972)&gt;U$4,$AJ986/$I972,$AJ986-SUM($I1016:T1016))))</f>
        <v>0</v>
      </c>
      <c r="V1016" s="31">
        <f>IF($I972="n/a",0,IF(V$4&lt;=$C1016,0,IF(SUM($C1016,$I972)&gt;V$4,$AJ986/$I972,$AJ986-SUM($I1016:U1016))))</f>
        <v>0</v>
      </c>
      <c r="W1016" s="31">
        <f>IF($I972="n/a",0,IF(W$4&lt;=$C1016,0,IF(SUM($C1016,$I972)&gt;W$4,$AJ986/$I972,$AJ986-SUM($I1016:V1016))))</f>
        <v>0</v>
      </c>
      <c r="X1016" s="31">
        <f>IF($I972="n/a",0,IF(X$4&lt;=$C1016,0,IF(SUM($C1016,$I972)&gt;X$4,$AJ986/$I972,$AJ986-SUM($I1016:W1016))))</f>
        <v>0</v>
      </c>
      <c r="Y1016" s="31">
        <f>IF($I972="n/a",0,IF(Y$4&lt;=$C1016,0,IF(SUM($C1016,$I972)&gt;Y$4,$AJ986/$I972,$AJ986-SUM($I1016:X1016))))</f>
        <v>0</v>
      </c>
      <c r="Z1016" s="31">
        <f>IF($I972="n/a",0,IF(Z$4&lt;=$C1016,0,IF(SUM($C1016,$I972)&gt;Z$4,$AJ986/$I972,$AJ986-SUM($I1016:Y1016))))</f>
        <v>0</v>
      </c>
      <c r="AA1016" s="31">
        <f>IF($I972="n/a",0,IF(AA$4&lt;=$C1016,0,IF(SUM($C1016,$I972)&gt;AA$4,$AJ986/$I972,$AJ986-SUM($I1016:Z1016))))</f>
        <v>0</v>
      </c>
      <c r="AB1016" s="31">
        <f>IF($I972="n/a",0,IF(AB$4&lt;=$C1016,0,IF(SUM($C1016,$I972)&gt;AB$4,$AJ986/$I972,$AJ986-SUM($I1016:AA1016))))</f>
        <v>0</v>
      </c>
      <c r="AC1016" s="31">
        <f>IF($I972="n/a",0,IF(AC$4&lt;=$C1016,0,IF(SUM($C1016,$I972)&gt;AC$4,$AJ986/$I972,$AJ986-SUM($I1016:AB1016))))</f>
        <v>0</v>
      </c>
      <c r="AD1016" s="31">
        <f>IF($I972="n/a",0,IF(AD$4&lt;=$C1016,0,IF(SUM($C1016,$I972)&gt;AD$4,$AJ986/$I972,$AJ986-SUM($I1016:AC1016))))</f>
        <v>0</v>
      </c>
      <c r="AE1016" s="31">
        <f>IF($I972="n/a",0,IF(AE$4&lt;=$C1016,0,IF(SUM($C1016,$I972)&gt;AE$4,$AJ986/$I972,$AJ986-SUM($I1016:AD1016))))</f>
        <v>0</v>
      </c>
      <c r="AF1016" s="31">
        <f>IF($I972="n/a",0,IF(AF$4&lt;=$C1016,0,IF(SUM($C1016,$I972)&gt;AF$4,$AJ986/$I972,$AJ986-SUM($I1016:AE1016))))</f>
        <v>0</v>
      </c>
      <c r="AG1016" s="31">
        <f>IF($I972="n/a",0,IF(AG$4&lt;=$C1016,0,IF(SUM($C1016,$I972)&gt;AG$4,$AJ986/$I972,$AJ986-SUM($I1016:AF1016))))</f>
        <v>0</v>
      </c>
      <c r="AH1016" s="31">
        <f>IF($I972="n/a",0,IF(AH$4&lt;=$C1016,0,IF(SUM($C1016,$I972)&gt;AH$4,$AJ986/$I972,$AJ986-SUM($I1016:AG1016))))</f>
        <v>0</v>
      </c>
      <c r="AI1016" s="31">
        <f>IF($I972="n/a",0,IF(AI$4&lt;=$C1016,0,IF(SUM($C1016,$I972)&gt;AI$4,$AJ986/$I972,$AJ986-SUM($I1016:AH1016))))</f>
        <v>0</v>
      </c>
      <c r="AJ1016" s="31">
        <f>IF($I972="n/a",0,IF(AJ$4&lt;=$C1016,0,IF(SUM($C1016,$I972)&gt;AJ$4,$AJ986/$I972,$AJ986-SUM($I1016:AI1016))))</f>
        <v>0</v>
      </c>
      <c r="AK1016" s="31">
        <f>IF($I972="n/a",0,IF(AK$4&lt;=$C1016,0,IF(SUM($C1016,$I972)&gt;AK$4,$AJ986/$I972,$AJ986-SUM($I1016:AJ1016))))</f>
        <v>0</v>
      </c>
      <c r="AL1016" s="31">
        <f>IF($I972="n/a",0,IF(AL$4&lt;=$C1016,0,IF(SUM($C1016,$I972)&gt;AL$4,$AJ986/$I972,$AJ986-SUM($I1016:AK1016))))</f>
        <v>0</v>
      </c>
      <c r="AM1016" s="31">
        <f>IF($I972="n/a",0,IF(AM$4&lt;=$C1016,0,IF(SUM($C1016,$I972)&gt;AM$4,$AJ986/$I972,$AJ986-SUM($I1016:AL1016))))</f>
        <v>0</v>
      </c>
      <c r="AN1016" s="31">
        <f>IF($I972="n/a",0,IF(AN$4&lt;=$C1016,0,IF(SUM($C1016,$I972)&gt;AN$4,$AJ986/$I972,$AJ986-SUM($I1016:AM1016))))</f>
        <v>0</v>
      </c>
      <c r="AO1016" s="31">
        <f>IF($I972="n/a",0,IF(AO$4&lt;=$C1016,0,IF(SUM($C1016,$I972)&gt;AO$4,$AJ986/$I972,$AJ986-SUM($I1016:AN1016))))</f>
        <v>0</v>
      </c>
      <c r="AP1016" s="31">
        <f>IF($I972="n/a",0,IF(AP$4&lt;=$C1016,0,IF(SUM($C1016,$I972)&gt;AP$4,$AJ986/$I972,$AJ986-SUM($I1016:AO1016))))</f>
        <v>0</v>
      </c>
      <c r="AQ1016" s="31">
        <f>IF($I972="n/a",0,IF(AQ$4&lt;=$C1016,0,IF(SUM($C1016,$I972)&gt;AQ$4,$AJ986/$I972,$AJ986-SUM($I1016:AP1016))))</f>
        <v>0</v>
      </c>
      <c r="AR1016" s="31">
        <f>IF($I972="n/a",0,IF(AR$4&lt;=$C1016,0,IF(SUM($C1016,$I972)&gt;AR$4,$AJ986/$I972,$AJ986-SUM($I1016:AQ1016))))</f>
        <v>0</v>
      </c>
      <c r="AS1016" s="31">
        <f>IF($I972="n/a",0,IF(AS$4&lt;=$C1016,0,IF(SUM($C1016,$I972)&gt;AS$4,$AJ986/$I972,$AJ986-SUM($I1016:AR1016))))</f>
        <v>0</v>
      </c>
      <c r="AT1016" s="31">
        <f>IF($I972="n/a",0,IF(AT$4&lt;=$C1016,0,IF(SUM($C1016,$I972)&gt;AT$4,$AJ986/$I972,$AJ986-SUM($I1016:AS1016))))</f>
        <v>0</v>
      </c>
      <c r="AU1016" s="31">
        <f>IF($I972="n/a",0,IF(AU$4&lt;=$C1016,0,IF(SUM($C1016,$I972)&gt;AU$4,$AJ986/$I972,$AJ986-SUM($I1016:AT1016))))</f>
        <v>0</v>
      </c>
      <c r="AV1016" s="31">
        <f>IF($I972="n/a",0,IF(AV$4&lt;=$C1016,0,IF(SUM($C1016,$I972)&gt;AV$4,$AJ986/$I972,$AJ986-SUM($I1016:AU1016))))</f>
        <v>0</v>
      </c>
      <c r="AW1016" s="31">
        <f>IF($I972="n/a",0,IF(AW$4&lt;=$C1016,0,IF(SUM($C1016,$I972)&gt;AW$4,$AJ986/$I972,$AJ986-SUM($I1016:AV1016))))</f>
        <v>0</v>
      </c>
      <c r="AX1016" s="31">
        <f>IF($I972="n/a",0,IF(AX$4&lt;=$C1016,0,IF(SUM($C1016,$I972)&gt;AX$4,$AJ986/$I972,$AJ986-SUM($I1016:AW1016))))</f>
        <v>0</v>
      </c>
      <c r="AY1016" s="31">
        <f>IF($I972="n/a",0,IF(AY$4&lt;=$C1016,0,IF(SUM($C1016,$I972)&gt;AY$4,$AJ986/$I972,$AJ986-SUM($I1016:AX1016))))</f>
        <v>0</v>
      </c>
      <c r="AZ1016" s="31">
        <f>IF($I972="n/a",0,IF(AZ$4&lt;=$C1016,0,IF(SUM($C1016,$I972)&gt;AZ$4,$AJ986/$I972,$AJ986-SUM($I1016:AY1016))))</f>
        <v>0</v>
      </c>
      <c r="BA1016" s="31">
        <f>IF($I972="n/a",0,IF(BA$4&lt;=$C1016,0,IF(SUM($C1016,$I972)&gt;BA$4,$AJ986/$I972,$AJ986-SUM($I1016:AZ1016))))</f>
        <v>0</v>
      </c>
      <c r="BB1016" s="31">
        <f>IF($I972="n/a",0,IF(BB$4&lt;=$C1016,0,IF(SUM($C1016,$I972)&gt;BB$4,$AJ986/$I972,$AJ986-SUM($I1016:BA1016))))</f>
        <v>0</v>
      </c>
      <c r="BC1016" s="31">
        <f>IF($I972="n/a",0,IF(BC$4&lt;=$C1016,0,IF(SUM($C1016,$I972)&gt;BC$4,$AJ986/$I972,$AJ986-SUM($I1016:BB1016))))</f>
        <v>0</v>
      </c>
      <c r="BD1016" s="31">
        <f>IF($I972="n/a",0,IF(BD$4&lt;=$C1016,0,IF(SUM($C1016,$I972)&gt;BD$4,$AJ986/$I972,$AJ986-SUM($I1016:BC1016))))</f>
        <v>0</v>
      </c>
      <c r="BE1016" s="31">
        <f>IF($I972="n/a",0,IF(BE$4&lt;=$C1016,0,IF(SUM($C1016,$I972)&gt;BE$4,$AJ986/$I972,$AJ986-SUM($I1016:BD1016))))</f>
        <v>0</v>
      </c>
      <c r="BF1016" s="31">
        <f>IF($I972="n/a",0,IF(BF$4&lt;=$C1016,0,IF(SUM($C1016,$I972)&gt;BF$4,$AJ986/$I972,$AJ986-SUM($I1016:BE1016))))</f>
        <v>0</v>
      </c>
      <c r="BG1016" s="31">
        <f>IF($I972="n/a",0,IF(BG$4&lt;=$C1016,0,IF(SUM($C1016,$I972)&gt;BG$4,$AJ986/$I972,$AJ986-SUM($I1016:BF1016))))</f>
        <v>0</v>
      </c>
      <c r="BH1016" s="31">
        <f>IF($I972="n/a",0,IF(BH$4&lt;=$C1016,0,IF(SUM($C1016,$I972)&gt;BH$4,$AJ986/$I972,$AJ986-SUM($I1016:BG1016))))</f>
        <v>0</v>
      </c>
      <c r="BI1016" s="31">
        <f>IF($I972="n/a",0,IF(BI$4&lt;=$C1016,0,IF(SUM($C1016,$I972)&gt;BI$4,$AJ986/$I972,$AJ986-SUM($I1016:BH1016))))</f>
        <v>0</v>
      </c>
      <c r="BJ1016" s="31">
        <f>IF($I972="n/a",0,IF(BJ$4&lt;=$C1016,0,IF(SUM($C1016,$I972)&gt;BJ$4,$AJ986/$I972,$AJ986-SUM($I1016:BI1016))))</f>
        <v>0</v>
      </c>
      <c r="BK1016" s="31">
        <f>IF($I972="n/a",0,IF(BK$4&lt;=$C1016,0,IF(SUM($C1016,$I972)&gt;BK$4,$AJ986/$I972,$AJ986-SUM($I1016:BJ1016))))</f>
        <v>0</v>
      </c>
      <c r="BL1016" s="31">
        <f>IF($I972="n/a",0,IF(BL$4&lt;=$C1016,0,IF(SUM($C1016,$I972)&gt;BL$4,$AJ986/$I972,$AJ986-SUM($I1016:BK1016))))</f>
        <v>0</v>
      </c>
      <c r="BM1016" s="31">
        <f>IF($I972="n/a",0,IF(BM$4&lt;=$C1016,0,IF(SUM($C1016,$I972)&gt;BM$4,$AJ986/$I972,$AJ986-SUM($I1016:BL1016))))</f>
        <v>0</v>
      </c>
      <c r="BN1016" s="31">
        <f>IF($I972="n/a",0,IF(BN$4&lt;=$C1016,0,IF(SUM($C1016,$I972)&gt;BN$4,$AJ986/$I972,$AJ986-SUM($I1016:BM1016))))</f>
        <v>0</v>
      </c>
      <c r="BO1016" s="31">
        <f>IF($I972="n/a",0,IF(BO$4&lt;=$C1016,0,IF(SUM($C1016,$I972)&gt;BO$4,$AJ986/$I972,$AJ986-SUM($I1016:BN1016))))</f>
        <v>0</v>
      </c>
      <c r="BP1016" s="31">
        <f>IF($I972="n/a",0,IF(BP$4&lt;=$C1016,0,IF(SUM($C1016,$I972)&gt;BP$4,$AJ986/$I972,$AJ986-SUM($I1016:BO1016))))</f>
        <v>0</v>
      </c>
      <c r="BQ1016" s="31">
        <f>IF($I972="n/a",0,IF(BQ$4&lt;=$C1016,0,IF(SUM($C1016,$I972)&gt;BQ$4,$AJ986/$I972,$AJ986-SUM($I1016:BP1016))))</f>
        <v>0</v>
      </c>
      <c r="BR1016" s="31">
        <f>IF($I972="n/a",0,IF(BR$4&lt;=$C1016,0,IF(SUM($C1016,$I972)&gt;BR$4,$AJ986/$I972,$AJ986-SUM($I1016:BQ1016))))</f>
        <v>0</v>
      </c>
      <c r="BS1016" s="31">
        <f>IF($I972="n/a",0,IF(BS$4&lt;=$C1016,0,IF(SUM($C1016,$I972)&gt;BS$4,$AJ986/$I972,$AJ986-SUM($I1016:BR1016))))</f>
        <v>0</v>
      </c>
      <c r="BT1016" s="31">
        <f>IF($I972="n/a",0,IF(BT$4&lt;=$C1016,0,IF(SUM($C1016,$I972)&gt;BT$4,$AJ986/$I972,$AJ986-SUM($I1016:BS1016))))</f>
        <v>0</v>
      </c>
      <c r="BU1016" s="31">
        <f>IF($I972="n/a",0,IF(BU$4&lt;=$C1016,0,IF(SUM($C1016,$I972)&gt;BU$4,$AJ986/$I972,$AJ986-SUM($I1016:BT1016))))</f>
        <v>0</v>
      </c>
      <c r="BV1016" s="31">
        <f>IF($I972="n/a",0,IF(BV$4&lt;=$C1016,0,IF(SUM($C1016,$I972)&gt;BV$4,$AJ986/$I972,$AJ986-SUM($I1016:BU1016))))</f>
        <v>0</v>
      </c>
      <c r="BW1016" s="31">
        <f>IF($I972="n/a",0,IF(BW$4&lt;=$C1016,0,IF(SUM($C1016,$I972)&gt;BW$4,$AJ986/$I972,$AJ986-SUM($I1016:BV1016))))</f>
        <v>0</v>
      </c>
      <c r="BX1016" s="31">
        <f>IF($I972="n/a",0,IF(BX$4&lt;=$C1016,0,IF(SUM($C1016,$I972)&gt;BX$4,$AJ986/$I972,$AJ986-SUM($I1016:BW1016))))</f>
        <v>0</v>
      </c>
      <c r="BY1016" s="31">
        <f>IF($I972="n/a",0,IF(BY$4&lt;=$C1016,0,IF(SUM($C1016,$I972)&gt;BY$4,$AJ986/$I972,$AJ986-SUM($I1016:BX1016))))</f>
        <v>0</v>
      </c>
      <c r="BZ1016" s="31">
        <f>IF($I972="n/a",0,IF(BZ$4&lt;=$C1016,0,IF(SUM($C1016,$I972)&gt;BZ$4,$AJ986/$I972,$AJ986-SUM($I1016:BY1016))))</f>
        <v>0</v>
      </c>
      <c r="CA1016" s="31">
        <f>IF($I972="n/a",0,IF(CA$4&lt;=$C1016,0,IF(SUM($C1016,$I972)&gt;CA$4,$AJ986/$I972,$AJ986-SUM($I1016:BZ1016))))</f>
        <v>0</v>
      </c>
      <c r="CB1016" s="31">
        <f>IF($I972="n/a",0,IF(CB$4&lt;=$C1016,0,IF(SUM($C1016,$I972)&gt;CB$4,$AJ986/$I972,$AJ986-SUM($I1016:CA1016))))</f>
        <v>0</v>
      </c>
      <c r="CC1016" s="31">
        <f>IF($I972="n/a",0,IF(CC$4&lt;=$C1016,0,IF(SUM($C1016,$I972)&gt;CC$4,$AJ986/$I972,$AJ986-SUM($I1016:CB1016))))</f>
        <v>0</v>
      </c>
      <c r="CD1016" s="31">
        <f>IF($I972="n/a",0,IF(CD$4&lt;=$C1016,0,IF(SUM($C1016,$I972)&gt;CD$4,$AJ986/$I972,$AJ986-SUM($I1016:CC1016))))</f>
        <v>0</v>
      </c>
      <c r="CE1016" s="31">
        <f>IF($I972="n/a",0,IF(CE$4&lt;=$C1016,0,IF(SUM($C1016,$I972)&gt;CE$4,$AJ986/$I972,$AJ986-SUM($I1016:CD1016))))</f>
        <v>0</v>
      </c>
      <c r="CF1016" s="31">
        <f>IF($I972="n/a",0,IF(CF$4&lt;=$C1016,0,IF(SUM($C1016,$I972)&gt;CF$4,$AJ986/$I972,$AJ986-SUM($I1016:CE1016))))</f>
        <v>0</v>
      </c>
    </row>
    <row r="1017" spans="1:84" s="153" customFormat="1" ht="12.75" customHeight="1">
      <c r="A1017"/>
      <c r="C1017" s="197">
        <v>2043</v>
      </c>
      <c r="D1017" s="21" t="s">
        <v>188</v>
      </c>
      <c r="E1017" s="21" t="s">
        <v>185</v>
      </c>
      <c r="I1017" s="31"/>
      <c r="J1017" s="31">
        <f>IF($I972="n/a",0,IF(J$4&lt;=$C1017,0,IF(SUM($C1017,$I972)&gt;J$4,$AK986/$I972,$AK986-SUM($I1017:I1017))))</f>
        <v>0</v>
      </c>
      <c r="K1017" s="31">
        <f>IF($I972="n/a",0,IF(K$4&lt;=$C1017,0,IF(SUM($C1017,$I972)&gt;K$4,$AK986/$I972,$AK986-SUM($I1017:J1017))))</f>
        <v>0</v>
      </c>
      <c r="L1017" s="31">
        <f>IF($I972="n/a",0,IF(L$4&lt;=$C1017,0,IF(SUM($C1017,$I972)&gt;L$4,$AK986/$I972,$AK986-SUM($I1017:K1017))))</f>
        <v>0</v>
      </c>
      <c r="M1017" s="31">
        <f>IF($I972="n/a",0,IF(M$4&lt;=$C1017,0,IF(SUM($C1017,$I972)&gt;M$4,$AK986/$I972,$AK986-SUM($I1017:L1017))))</f>
        <v>0</v>
      </c>
      <c r="N1017" s="31">
        <f>IF($I972="n/a",0,IF(N$4&lt;=$C1017,0,IF(SUM($C1017,$I972)&gt;N$4,$AK986/$I972,$AK986-SUM($I1017:M1017))))</f>
        <v>0</v>
      </c>
      <c r="O1017" s="31">
        <f>IF($I972="n/a",0,IF(O$4&lt;=$C1017,0,IF(SUM($C1017,$I972)&gt;O$4,$AK986/$I972,$AK986-SUM($I1017:N1017))))</f>
        <v>0</v>
      </c>
      <c r="P1017" s="31">
        <f>IF($I972="n/a",0,IF(P$4&lt;=$C1017,0,IF(SUM($C1017,$I972)&gt;P$4,$AK986/$I972,$AK986-SUM($I1017:O1017))))</f>
        <v>0</v>
      </c>
      <c r="Q1017" s="31">
        <f>IF($I972="n/a",0,IF(Q$4&lt;=$C1017,0,IF(SUM($C1017,$I972)&gt;Q$4,$AK986/$I972,$AK986-SUM($I1017:P1017))))</f>
        <v>0</v>
      </c>
      <c r="R1017" s="31">
        <f>IF($I972="n/a",0,IF(R$4&lt;=$C1017,0,IF(SUM($C1017,$I972)&gt;R$4,$AK986/$I972,$AK986-SUM($I1017:Q1017))))</f>
        <v>0</v>
      </c>
      <c r="S1017" s="31">
        <f>IF($I972="n/a",0,IF(S$4&lt;=$C1017,0,IF(SUM($C1017,$I972)&gt;S$4,$AK986/$I972,$AK986-SUM($I1017:R1017))))</f>
        <v>0</v>
      </c>
      <c r="T1017" s="31">
        <f>IF($I972="n/a",0,IF(T$4&lt;=$C1017,0,IF(SUM($C1017,$I972)&gt;T$4,$AK986/$I972,$AK986-SUM($I1017:S1017))))</f>
        <v>0</v>
      </c>
      <c r="U1017" s="31">
        <f>IF($I972="n/a",0,IF(U$4&lt;=$C1017,0,IF(SUM($C1017,$I972)&gt;U$4,$AK986/$I972,$AK986-SUM($I1017:T1017))))</f>
        <v>0</v>
      </c>
      <c r="V1017" s="31">
        <f>IF($I972="n/a",0,IF(V$4&lt;=$C1017,0,IF(SUM($C1017,$I972)&gt;V$4,$AK986/$I972,$AK986-SUM($I1017:U1017))))</f>
        <v>0</v>
      </c>
      <c r="W1017" s="31">
        <f>IF($I972="n/a",0,IF(W$4&lt;=$C1017,0,IF(SUM($C1017,$I972)&gt;W$4,$AK986/$I972,$AK986-SUM($I1017:V1017))))</f>
        <v>0</v>
      </c>
      <c r="X1017" s="31">
        <f>IF($I972="n/a",0,IF(X$4&lt;=$C1017,0,IF(SUM($C1017,$I972)&gt;X$4,$AK986/$I972,$AK986-SUM($I1017:W1017))))</f>
        <v>0</v>
      </c>
      <c r="Y1017" s="31">
        <f>IF($I972="n/a",0,IF(Y$4&lt;=$C1017,0,IF(SUM($C1017,$I972)&gt;Y$4,$AK986/$I972,$AK986-SUM($I1017:X1017))))</f>
        <v>0</v>
      </c>
      <c r="Z1017" s="31">
        <f>IF($I972="n/a",0,IF(Z$4&lt;=$C1017,0,IF(SUM($C1017,$I972)&gt;Z$4,$AK986/$I972,$AK986-SUM($I1017:Y1017))))</f>
        <v>0</v>
      </c>
      <c r="AA1017" s="31">
        <f>IF($I972="n/a",0,IF(AA$4&lt;=$C1017,0,IF(SUM($C1017,$I972)&gt;AA$4,$AK986/$I972,$AK986-SUM($I1017:Z1017))))</f>
        <v>0</v>
      </c>
      <c r="AB1017" s="31">
        <f>IF($I972="n/a",0,IF(AB$4&lt;=$C1017,0,IF(SUM($C1017,$I972)&gt;AB$4,$AK986/$I972,$AK986-SUM($I1017:AA1017))))</f>
        <v>0</v>
      </c>
      <c r="AC1017" s="31">
        <f>IF($I972="n/a",0,IF(AC$4&lt;=$C1017,0,IF(SUM($C1017,$I972)&gt;AC$4,$AK986/$I972,$AK986-SUM($I1017:AB1017))))</f>
        <v>0</v>
      </c>
      <c r="AD1017" s="31">
        <f>IF($I972="n/a",0,IF(AD$4&lt;=$C1017,0,IF(SUM($C1017,$I972)&gt;AD$4,$AK986/$I972,$AK986-SUM($I1017:AC1017))))</f>
        <v>0</v>
      </c>
      <c r="AE1017" s="31">
        <f>IF($I972="n/a",0,IF(AE$4&lt;=$C1017,0,IF(SUM($C1017,$I972)&gt;AE$4,$AK986/$I972,$AK986-SUM($I1017:AD1017))))</f>
        <v>0</v>
      </c>
      <c r="AF1017" s="31">
        <f>IF($I972="n/a",0,IF(AF$4&lt;=$C1017,0,IF(SUM($C1017,$I972)&gt;AF$4,$AK986/$I972,$AK986-SUM($I1017:AE1017))))</f>
        <v>0</v>
      </c>
      <c r="AG1017" s="31">
        <f>IF($I972="n/a",0,IF(AG$4&lt;=$C1017,0,IF(SUM($C1017,$I972)&gt;AG$4,$AK986/$I972,$AK986-SUM($I1017:AF1017))))</f>
        <v>0</v>
      </c>
      <c r="AH1017" s="31">
        <f>IF($I972="n/a",0,IF(AH$4&lt;=$C1017,0,IF(SUM($C1017,$I972)&gt;AH$4,$AK986/$I972,$AK986-SUM($I1017:AG1017))))</f>
        <v>0</v>
      </c>
      <c r="AI1017" s="31">
        <f>IF($I972="n/a",0,IF(AI$4&lt;=$C1017,0,IF(SUM($C1017,$I972)&gt;AI$4,$AK986/$I972,$AK986-SUM($I1017:AH1017))))</f>
        <v>0</v>
      </c>
      <c r="AJ1017" s="31">
        <f>IF($I972="n/a",0,IF(AJ$4&lt;=$C1017,0,IF(SUM($C1017,$I972)&gt;AJ$4,$AK986/$I972,$AK986-SUM($I1017:AI1017))))</f>
        <v>0</v>
      </c>
      <c r="AK1017" s="31">
        <f>IF($I972="n/a",0,IF(AK$4&lt;=$C1017,0,IF(SUM($C1017,$I972)&gt;AK$4,$AK986/$I972,$AK986-SUM($I1017:AJ1017))))</f>
        <v>0</v>
      </c>
      <c r="AL1017" s="31">
        <f>IF($I972="n/a",0,IF(AL$4&lt;=$C1017,0,IF(SUM($C1017,$I972)&gt;AL$4,$AK986/$I972,$AK986-SUM($I1017:AK1017))))</f>
        <v>0</v>
      </c>
      <c r="AM1017" s="31">
        <f>IF($I972="n/a",0,IF(AM$4&lt;=$C1017,0,IF(SUM($C1017,$I972)&gt;AM$4,$AK986/$I972,$AK986-SUM($I1017:AL1017))))</f>
        <v>0</v>
      </c>
      <c r="AN1017" s="31">
        <f>IF($I972="n/a",0,IF(AN$4&lt;=$C1017,0,IF(SUM($C1017,$I972)&gt;AN$4,$AK986/$I972,$AK986-SUM($I1017:AM1017))))</f>
        <v>0</v>
      </c>
      <c r="AO1017" s="31">
        <f>IF($I972="n/a",0,IF(AO$4&lt;=$C1017,0,IF(SUM($C1017,$I972)&gt;AO$4,$AK986/$I972,$AK986-SUM($I1017:AN1017))))</f>
        <v>0</v>
      </c>
      <c r="AP1017" s="31">
        <f>IF($I972="n/a",0,IF(AP$4&lt;=$C1017,0,IF(SUM($C1017,$I972)&gt;AP$4,$AK986/$I972,$AK986-SUM($I1017:AO1017))))</f>
        <v>0</v>
      </c>
      <c r="AQ1017" s="31">
        <f>IF($I972="n/a",0,IF(AQ$4&lt;=$C1017,0,IF(SUM($C1017,$I972)&gt;AQ$4,$AK986/$I972,$AK986-SUM($I1017:AP1017))))</f>
        <v>0</v>
      </c>
      <c r="AR1017" s="31">
        <f>IF($I972="n/a",0,IF(AR$4&lt;=$C1017,0,IF(SUM($C1017,$I972)&gt;AR$4,$AK986/$I972,$AK986-SUM($I1017:AQ1017))))</f>
        <v>0</v>
      </c>
      <c r="AS1017" s="31">
        <f>IF($I972="n/a",0,IF(AS$4&lt;=$C1017,0,IF(SUM($C1017,$I972)&gt;AS$4,$AK986/$I972,$AK986-SUM($I1017:AR1017))))</f>
        <v>0</v>
      </c>
      <c r="AT1017" s="31">
        <f>IF($I972="n/a",0,IF(AT$4&lt;=$C1017,0,IF(SUM($C1017,$I972)&gt;AT$4,$AK986/$I972,$AK986-SUM($I1017:AS1017))))</f>
        <v>0</v>
      </c>
      <c r="AU1017" s="31">
        <f>IF($I972="n/a",0,IF(AU$4&lt;=$C1017,0,IF(SUM($C1017,$I972)&gt;AU$4,$AK986/$I972,$AK986-SUM($I1017:AT1017))))</f>
        <v>0</v>
      </c>
      <c r="AV1017" s="31">
        <f>IF($I972="n/a",0,IF(AV$4&lt;=$C1017,0,IF(SUM($C1017,$I972)&gt;AV$4,$AK986/$I972,$AK986-SUM($I1017:AU1017))))</f>
        <v>0</v>
      </c>
      <c r="AW1017" s="31">
        <f>IF($I972="n/a",0,IF(AW$4&lt;=$C1017,0,IF(SUM($C1017,$I972)&gt;AW$4,$AK986/$I972,$AK986-SUM($I1017:AV1017))))</f>
        <v>0</v>
      </c>
      <c r="AX1017" s="31">
        <f>IF($I972="n/a",0,IF(AX$4&lt;=$C1017,0,IF(SUM($C1017,$I972)&gt;AX$4,$AK986/$I972,$AK986-SUM($I1017:AW1017))))</f>
        <v>0</v>
      </c>
      <c r="AY1017" s="31">
        <f>IF($I972="n/a",0,IF(AY$4&lt;=$C1017,0,IF(SUM($C1017,$I972)&gt;AY$4,$AK986/$I972,$AK986-SUM($I1017:AX1017))))</f>
        <v>0</v>
      </c>
      <c r="AZ1017" s="31">
        <f>IF($I972="n/a",0,IF(AZ$4&lt;=$C1017,0,IF(SUM($C1017,$I972)&gt;AZ$4,$AK986/$I972,$AK986-SUM($I1017:AY1017))))</f>
        <v>0</v>
      </c>
      <c r="BA1017" s="31">
        <f>IF($I972="n/a",0,IF(BA$4&lt;=$C1017,0,IF(SUM($C1017,$I972)&gt;BA$4,$AK986/$I972,$AK986-SUM($I1017:AZ1017))))</f>
        <v>0</v>
      </c>
      <c r="BB1017" s="31">
        <f>IF($I972="n/a",0,IF(BB$4&lt;=$C1017,0,IF(SUM($C1017,$I972)&gt;BB$4,$AK986/$I972,$AK986-SUM($I1017:BA1017))))</f>
        <v>0</v>
      </c>
      <c r="BC1017" s="31">
        <f>IF($I972="n/a",0,IF(BC$4&lt;=$C1017,0,IF(SUM($C1017,$I972)&gt;BC$4,$AK986/$I972,$AK986-SUM($I1017:BB1017))))</f>
        <v>0</v>
      </c>
      <c r="BD1017" s="31">
        <f>IF($I972="n/a",0,IF(BD$4&lt;=$C1017,0,IF(SUM($C1017,$I972)&gt;BD$4,$AK986/$I972,$AK986-SUM($I1017:BC1017))))</f>
        <v>0</v>
      </c>
      <c r="BE1017" s="31">
        <f>IF($I972="n/a",0,IF(BE$4&lt;=$C1017,0,IF(SUM($C1017,$I972)&gt;BE$4,$AK986/$I972,$AK986-SUM($I1017:BD1017))))</f>
        <v>0</v>
      </c>
      <c r="BF1017" s="31">
        <f>IF($I972="n/a",0,IF(BF$4&lt;=$C1017,0,IF(SUM($C1017,$I972)&gt;BF$4,$AK986/$I972,$AK986-SUM($I1017:BE1017))))</f>
        <v>0</v>
      </c>
      <c r="BG1017" s="31">
        <f>IF($I972="n/a",0,IF(BG$4&lt;=$C1017,0,IF(SUM($C1017,$I972)&gt;BG$4,$AK986/$I972,$AK986-SUM($I1017:BF1017))))</f>
        <v>0</v>
      </c>
      <c r="BH1017" s="31">
        <f>IF($I972="n/a",0,IF(BH$4&lt;=$C1017,0,IF(SUM($C1017,$I972)&gt;BH$4,$AK986/$I972,$AK986-SUM($I1017:BG1017))))</f>
        <v>0</v>
      </c>
      <c r="BI1017" s="31">
        <f>IF($I972="n/a",0,IF(BI$4&lt;=$C1017,0,IF(SUM($C1017,$I972)&gt;BI$4,$AK986/$I972,$AK986-SUM($I1017:BH1017))))</f>
        <v>0</v>
      </c>
      <c r="BJ1017" s="31">
        <f>IF($I972="n/a",0,IF(BJ$4&lt;=$C1017,0,IF(SUM($C1017,$I972)&gt;BJ$4,$AK986/$I972,$AK986-SUM($I1017:BI1017))))</f>
        <v>0</v>
      </c>
      <c r="BK1017" s="31">
        <f>IF($I972="n/a",0,IF(BK$4&lt;=$C1017,0,IF(SUM($C1017,$I972)&gt;BK$4,$AK986/$I972,$AK986-SUM($I1017:BJ1017))))</f>
        <v>0</v>
      </c>
      <c r="BL1017" s="31">
        <f>IF($I972="n/a",0,IF(BL$4&lt;=$C1017,0,IF(SUM($C1017,$I972)&gt;BL$4,$AK986/$I972,$AK986-SUM($I1017:BK1017))))</f>
        <v>0</v>
      </c>
      <c r="BM1017" s="31">
        <f>IF($I972="n/a",0,IF(BM$4&lt;=$C1017,0,IF(SUM($C1017,$I972)&gt;BM$4,$AK986/$I972,$AK986-SUM($I1017:BL1017))))</f>
        <v>0</v>
      </c>
      <c r="BN1017" s="31">
        <f>IF($I972="n/a",0,IF(BN$4&lt;=$C1017,0,IF(SUM($C1017,$I972)&gt;BN$4,$AK986/$I972,$AK986-SUM($I1017:BM1017))))</f>
        <v>0</v>
      </c>
      <c r="BO1017" s="31">
        <f>IF($I972="n/a",0,IF(BO$4&lt;=$C1017,0,IF(SUM($C1017,$I972)&gt;BO$4,$AK986/$I972,$AK986-SUM($I1017:BN1017))))</f>
        <v>0</v>
      </c>
      <c r="BP1017" s="31">
        <f>IF($I972="n/a",0,IF(BP$4&lt;=$C1017,0,IF(SUM($C1017,$I972)&gt;BP$4,$AK986/$I972,$AK986-SUM($I1017:BO1017))))</f>
        <v>0</v>
      </c>
      <c r="BQ1017" s="31">
        <f>IF($I972="n/a",0,IF(BQ$4&lt;=$C1017,0,IF(SUM($C1017,$I972)&gt;BQ$4,$AK986/$I972,$AK986-SUM($I1017:BP1017))))</f>
        <v>0</v>
      </c>
      <c r="BR1017" s="31">
        <f>IF($I972="n/a",0,IF(BR$4&lt;=$C1017,0,IF(SUM($C1017,$I972)&gt;BR$4,$AK986/$I972,$AK986-SUM($I1017:BQ1017))))</f>
        <v>0</v>
      </c>
      <c r="BS1017" s="31">
        <f>IF($I972="n/a",0,IF(BS$4&lt;=$C1017,0,IF(SUM($C1017,$I972)&gt;BS$4,$AK986/$I972,$AK986-SUM($I1017:BR1017))))</f>
        <v>0</v>
      </c>
      <c r="BT1017" s="31">
        <f>IF($I972="n/a",0,IF(BT$4&lt;=$C1017,0,IF(SUM($C1017,$I972)&gt;BT$4,$AK986/$I972,$AK986-SUM($I1017:BS1017))))</f>
        <v>0</v>
      </c>
      <c r="BU1017" s="31">
        <f>IF($I972="n/a",0,IF(BU$4&lt;=$C1017,0,IF(SUM($C1017,$I972)&gt;BU$4,$AK986/$I972,$AK986-SUM($I1017:BT1017))))</f>
        <v>0</v>
      </c>
      <c r="BV1017" s="31">
        <f>IF($I972="n/a",0,IF(BV$4&lt;=$C1017,0,IF(SUM($C1017,$I972)&gt;BV$4,$AK986/$I972,$AK986-SUM($I1017:BU1017))))</f>
        <v>0</v>
      </c>
      <c r="BW1017" s="31">
        <f>IF($I972="n/a",0,IF(BW$4&lt;=$C1017,0,IF(SUM($C1017,$I972)&gt;BW$4,$AK986/$I972,$AK986-SUM($I1017:BV1017))))</f>
        <v>0</v>
      </c>
      <c r="BX1017" s="31">
        <f>IF($I972="n/a",0,IF(BX$4&lt;=$C1017,0,IF(SUM($C1017,$I972)&gt;BX$4,$AK986/$I972,$AK986-SUM($I1017:BW1017))))</f>
        <v>0</v>
      </c>
      <c r="BY1017" s="31">
        <f>IF($I972="n/a",0,IF(BY$4&lt;=$C1017,0,IF(SUM($C1017,$I972)&gt;BY$4,$AK986/$I972,$AK986-SUM($I1017:BX1017))))</f>
        <v>0</v>
      </c>
      <c r="BZ1017" s="31">
        <f>IF($I972="n/a",0,IF(BZ$4&lt;=$C1017,0,IF(SUM($C1017,$I972)&gt;BZ$4,$AK986/$I972,$AK986-SUM($I1017:BY1017))))</f>
        <v>0</v>
      </c>
      <c r="CA1017" s="31">
        <f>IF($I972="n/a",0,IF(CA$4&lt;=$C1017,0,IF(SUM($C1017,$I972)&gt;CA$4,$AK986/$I972,$AK986-SUM($I1017:BZ1017))))</f>
        <v>0</v>
      </c>
      <c r="CB1017" s="31">
        <f>IF($I972="n/a",0,IF(CB$4&lt;=$C1017,0,IF(SUM($C1017,$I972)&gt;CB$4,$AK986/$I972,$AK986-SUM($I1017:CA1017))))</f>
        <v>0</v>
      </c>
      <c r="CC1017" s="31">
        <f>IF($I972="n/a",0,IF(CC$4&lt;=$C1017,0,IF(SUM($C1017,$I972)&gt;CC$4,$AK986/$I972,$AK986-SUM($I1017:CB1017))))</f>
        <v>0</v>
      </c>
      <c r="CD1017" s="31">
        <f>IF($I972="n/a",0,IF(CD$4&lt;=$C1017,0,IF(SUM($C1017,$I972)&gt;CD$4,$AK986/$I972,$AK986-SUM($I1017:CC1017))))</f>
        <v>0</v>
      </c>
      <c r="CE1017" s="31">
        <f>IF($I972="n/a",0,IF(CE$4&lt;=$C1017,0,IF(SUM($C1017,$I972)&gt;CE$4,$AK986/$I972,$AK986-SUM($I1017:CD1017))))</f>
        <v>0</v>
      </c>
      <c r="CF1017" s="31">
        <f>IF($I972="n/a",0,IF(CF$4&lt;=$C1017,0,IF(SUM($C1017,$I972)&gt;CF$4,$AK986/$I972,$AK986-SUM($I1017:CE1017))))</f>
        <v>0</v>
      </c>
    </row>
    <row r="1018" spans="1:84" s="153" customFormat="1" ht="12.75" customHeight="1">
      <c r="A1018"/>
      <c r="C1018" s="197">
        <v>2044</v>
      </c>
      <c r="D1018" s="21" t="s">
        <v>189</v>
      </c>
      <c r="E1018" s="21" t="s">
        <v>185</v>
      </c>
      <c r="I1018" s="31"/>
      <c r="J1018" s="31">
        <f>IF($I972="n/a",0,IF(J$4&lt;=$C1018,0,IF(SUM($C1018,$I972)&gt;J$4,$AL986/$I972,$AL986-SUM($I1018:I1018))))</f>
        <v>0</v>
      </c>
      <c r="K1018" s="31">
        <f>IF($I972="n/a",0,IF(K$4&lt;=$C1018,0,IF(SUM($C1018,$I972)&gt;K$4,$AL986/$I972,$AL986-SUM($I1018:J1018))))</f>
        <v>0</v>
      </c>
      <c r="L1018" s="31">
        <f>IF($I972="n/a",0,IF(L$4&lt;=$C1018,0,IF(SUM($C1018,$I972)&gt;L$4,$AL986/$I972,$AL986-SUM($I1018:K1018))))</f>
        <v>0</v>
      </c>
      <c r="M1018" s="31">
        <f>IF($I972="n/a",0,IF(M$4&lt;=$C1018,0,IF(SUM($C1018,$I972)&gt;M$4,$AL986/$I972,$AL986-SUM($I1018:L1018))))</f>
        <v>0</v>
      </c>
      <c r="N1018" s="31">
        <f>IF($I972="n/a",0,IF(N$4&lt;=$C1018,0,IF(SUM($C1018,$I972)&gt;N$4,$AL986/$I972,$AL986-SUM($I1018:M1018))))</f>
        <v>0</v>
      </c>
      <c r="O1018" s="31">
        <f>IF($I972="n/a",0,IF(O$4&lt;=$C1018,0,IF(SUM($C1018,$I972)&gt;O$4,$AL986/$I972,$AL986-SUM($I1018:N1018))))</f>
        <v>0</v>
      </c>
      <c r="P1018" s="31">
        <f>IF($I972="n/a",0,IF(P$4&lt;=$C1018,0,IF(SUM($C1018,$I972)&gt;P$4,$AL986/$I972,$AL986-SUM($I1018:O1018))))</f>
        <v>0</v>
      </c>
      <c r="Q1018" s="31">
        <f>IF($I972="n/a",0,IF(Q$4&lt;=$C1018,0,IF(SUM($C1018,$I972)&gt;Q$4,$AL986/$I972,$AL986-SUM($I1018:P1018))))</f>
        <v>0</v>
      </c>
      <c r="R1018" s="31">
        <f>IF($I972="n/a",0,IF(R$4&lt;=$C1018,0,IF(SUM($C1018,$I972)&gt;R$4,$AL986/$I972,$AL986-SUM($I1018:Q1018))))</f>
        <v>0</v>
      </c>
      <c r="S1018" s="31">
        <f>IF($I972="n/a",0,IF(S$4&lt;=$C1018,0,IF(SUM($C1018,$I972)&gt;S$4,$AL986/$I972,$AL986-SUM($I1018:R1018))))</f>
        <v>0</v>
      </c>
      <c r="T1018" s="31">
        <f>IF($I972="n/a",0,IF(T$4&lt;=$C1018,0,IF(SUM($C1018,$I972)&gt;T$4,$AL986/$I972,$AL986-SUM($I1018:S1018))))</f>
        <v>0</v>
      </c>
      <c r="U1018" s="31">
        <f>IF($I972="n/a",0,IF(U$4&lt;=$C1018,0,IF(SUM($C1018,$I972)&gt;U$4,$AL986/$I972,$AL986-SUM($I1018:T1018))))</f>
        <v>0</v>
      </c>
      <c r="V1018" s="31">
        <f>IF($I972="n/a",0,IF(V$4&lt;=$C1018,0,IF(SUM($C1018,$I972)&gt;V$4,$AL986/$I972,$AL986-SUM($I1018:U1018))))</f>
        <v>0</v>
      </c>
      <c r="W1018" s="31">
        <f>IF($I972="n/a",0,IF(W$4&lt;=$C1018,0,IF(SUM($C1018,$I972)&gt;W$4,$AL986/$I972,$AL986-SUM($I1018:V1018))))</f>
        <v>0</v>
      </c>
      <c r="X1018" s="31">
        <f>IF($I972="n/a",0,IF(X$4&lt;=$C1018,0,IF(SUM($C1018,$I972)&gt;X$4,$AL986/$I972,$AL986-SUM($I1018:W1018))))</f>
        <v>0</v>
      </c>
      <c r="Y1018" s="31">
        <f>IF($I972="n/a",0,IF(Y$4&lt;=$C1018,0,IF(SUM($C1018,$I972)&gt;Y$4,$AL986/$I972,$AL986-SUM($I1018:X1018))))</f>
        <v>0</v>
      </c>
      <c r="Z1018" s="31">
        <f>IF($I972="n/a",0,IF(Z$4&lt;=$C1018,0,IF(SUM($C1018,$I972)&gt;Z$4,$AL986/$I972,$AL986-SUM($I1018:Y1018))))</f>
        <v>0</v>
      </c>
      <c r="AA1018" s="31">
        <f>IF($I972="n/a",0,IF(AA$4&lt;=$C1018,0,IF(SUM($C1018,$I972)&gt;AA$4,$AL986/$I972,$AL986-SUM($I1018:Z1018))))</f>
        <v>0</v>
      </c>
      <c r="AB1018" s="31">
        <f>IF($I972="n/a",0,IF(AB$4&lt;=$C1018,0,IF(SUM($C1018,$I972)&gt;AB$4,$AL986/$I972,$AL986-SUM($I1018:AA1018))))</f>
        <v>0</v>
      </c>
      <c r="AC1018" s="31">
        <f>IF($I972="n/a",0,IF(AC$4&lt;=$C1018,0,IF(SUM($C1018,$I972)&gt;AC$4,$AL986/$I972,$AL986-SUM($I1018:AB1018))))</f>
        <v>0</v>
      </c>
      <c r="AD1018" s="31">
        <f>IF($I972="n/a",0,IF(AD$4&lt;=$C1018,0,IF(SUM($C1018,$I972)&gt;AD$4,$AL986/$I972,$AL986-SUM($I1018:AC1018))))</f>
        <v>0</v>
      </c>
      <c r="AE1018" s="31">
        <f>IF($I972="n/a",0,IF(AE$4&lt;=$C1018,0,IF(SUM($C1018,$I972)&gt;AE$4,$AL986/$I972,$AL986-SUM($I1018:AD1018))))</f>
        <v>0</v>
      </c>
      <c r="AF1018" s="31">
        <f>IF($I972="n/a",0,IF(AF$4&lt;=$C1018,0,IF(SUM($C1018,$I972)&gt;AF$4,$AL986/$I972,$AL986-SUM($I1018:AE1018))))</f>
        <v>0</v>
      </c>
      <c r="AG1018" s="31">
        <f>IF($I972="n/a",0,IF(AG$4&lt;=$C1018,0,IF(SUM($C1018,$I972)&gt;AG$4,$AL986/$I972,$AL986-SUM($I1018:AF1018))))</f>
        <v>0</v>
      </c>
      <c r="AH1018" s="31">
        <f>IF($I972="n/a",0,IF(AH$4&lt;=$C1018,0,IF(SUM($C1018,$I972)&gt;AH$4,$AL986/$I972,$AL986-SUM($I1018:AG1018))))</f>
        <v>0</v>
      </c>
      <c r="AI1018" s="31">
        <f>IF($I972="n/a",0,IF(AI$4&lt;=$C1018,0,IF(SUM($C1018,$I972)&gt;AI$4,$AL986/$I972,$AL986-SUM($I1018:AH1018))))</f>
        <v>0</v>
      </c>
      <c r="AJ1018" s="31">
        <f>IF($I972="n/a",0,IF(AJ$4&lt;=$C1018,0,IF(SUM($C1018,$I972)&gt;AJ$4,$AL986/$I972,$AL986-SUM($I1018:AI1018))))</f>
        <v>0</v>
      </c>
      <c r="AK1018" s="31">
        <f>IF($I972="n/a",0,IF(AK$4&lt;=$C1018,0,IF(SUM($C1018,$I972)&gt;AK$4,$AL986/$I972,$AL986-SUM($I1018:AJ1018))))</f>
        <v>0</v>
      </c>
      <c r="AL1018" s="31">
        <f>IF($I972="n/a",0,IF(AL$4&lt;=$C1018,0,IF(SUM($C1018,$I972)&gt;AL$4,$AL986/$I972,$AL986-SUM($I1018:AK1018))))</f>
        <v>0</v>
      </c>
      <c r="AM1018" s="31">
        <f>IF($I972="n/a",0,IF(AM$4&lt;=$C1018,0,IF(SUM($C1018,$I972)&gt;AM$4,$AL986/$I972,$AL986-SUM($I1018:AL1018))))</f>
        <v>0</v>
      </c>
      <c r="AN1018" s="31">
        <f>IF($I972="n/a",0,IF(AN$4&lt;=$C1018,0,IF(SUM($C1018,$I972)&gt;AN$4,$AL986/$I972,$AL986-SUM($I1018:AM1018))))</f>
        <v>0</v>
      </c>
      <c r="AO1018" s="31">
        <f>IF($I972="n/a",0,IF(AO$4&lt;=$C1018,0,IF(SUM($C1018,$I972)&gt;AO$4,$AL986/$I972,$AL986-SUM($I1018:AN1018))))</f>
        <v>0</v>
      </c>
      <c r="AP1018" s="31">
        <f>IF($I972="n/a",0,IF(AP$4&lt;=$C1018,0,IF(SUM($C1018,$I972)&gt;AP$4,$AL986/$I972,$AL986-SUM($I1018:AO1018))))</f>
        <v>0</v>
      </c>
      <c r="AQ1018" s="31">
        <f>IF($I972="n/a",0,IF(AQ$4&lt;=$C1018,0,IF(SUM($C1018,$I972)&gt;AQ$4,$AL986/$I972,$AL986-SUM($I1018:AP1018))))</f>
        <v>0</v>
      </c>
      <c r="AR1018" s="31">
        <f>IF($I972="n/a",0,IF(AR$4&lt;=$C1018,0,IF(SUM($C1018,$I972)&gt;AR$4,$AL986/$I972,$AL986-SUM($I1018:AQ1018))))</f>
        <v>0</v>
      </c>
      <c r="AS1018" s="31">
        <f>IF($I972="n/a",0,IF(AS$4&lt;=$C1018,0,IF(SUM($C1018,$I972)&gt;AS$4,$AL986/$I972,$AL986-SUM($I1018:AR1018))))</f>
        <v>0</v>
      </c>
      <c r="AT1018" s="31">
        <f>IF($I972="n/a",0,IF(AT$4&lt;=$C1018,0,IF(SUM($C1018,$I972)&gt;AT$4,$AL986/$I972,$AL986-SUM($I1018:AS1018))))</f>
        <v>0</v>
      </c>
      <c r="AU1018" s="31">
        <f>IF($I972="n/a",0,IF(AU$4&lt;=$C1018,0,IF(SUM($C1018,$I972)&gt;AU$4,$AL986/$I972,$AL986-SUM($I1018:AT1018))))</f>
        <v>0</v>
      </c>
      <c r="AV1018" s="31">
        <f>IF($I972="n/a",0,IF(AV$4&lt;=$C1018,0,IF(SUM($C1018,$I972)&gt;AV$4,$AL986/$I972,$AL986-SUM($I1018:AU1018))))</f>
        <v>0</v>
      </c>
      <c r="AW1018" s="31">
        <f>IF($I972="n/a",0,IF(AW$4&lt;=$C1018,0,IF(SUM($C1018,$I972)&gt;AW$4,$AL986/$I972,$AL986-SUM($I1018:AV1018))))</f>
        <v>0</v>
      </c>
      <c r="AX1018" s="31">
        <f>IF($I972="n/a",0,IF(AX$4&lt;=$C1018,0,IF(SUM($C1018,$I972)&gt;AX$4,$AL986/$I972,$AL986-SUM($I1018:AW1018))))</f>
        <v>0</v>
      </c>
      <c r="AY1018" s="31">
        <f>IF($I972="n/a",0,IF(AY$4&lt;=$C1018,0,IF(SUM($C1018,$I972)&gt;AY$4,$AL986/$I972,$AL986-SUM($I1018:AX1018))))</f>
        <v>0</v>
      </c>
      <c r="AZ1018" s="31">
        <f>IF($I972="n/a",0,IF(AZ$4&lt;=$C1018,0,IF(SUM($C1018,$I972)&gt;AZ$4,$AL986/$I972,$AL986-SUM($I1018:AY1018))))</f>
        <v>0</v>
      </c>
      <c r="BA1018" s="31">
        <f>IF($I972="n/a",0,IF(BA$4&lt;=$C1018,0,IF(SUM($C1018,$I972)&gt;BA$4,$AL986/$I972,$AL986-SUM($I1018:AZ1018))))</f>
        <v>0</v>
      </c>
      <c r="BB1018" s="31">
        <f>IF($I972="n/a",0,IF(BB$4&lt;=$C1018,0,IF(SUM($C1018,$I972)&gt;BB$4,$AL986/$I972,$AL986-SUM($I1018:BA1018))))</f>
        <v>0</v>
      </c>
      <c r="BC1018" s="31">
        <f>IF($I972="n/a",0,IF(BC$4&lt;=$C1018,0,IF(SUM($C1018,$I972)&gt;BC$4,$AL986/$I972,$AL986-SUM($I1018:BB1018))))</f>
        <v>0</v>
      </c>
      <c r="BD1018" s="31">
        <f>IF($I972="n/a",0,IF(BD$4&lt;=$C1018,0,IF(SUM($C1018,$I972)&gt;BD$4,$AL986/$I972,$AL986-SUM($I1018:BC1018))))</f>
        <v>0</v>
      </c>
      <c r="BE1018" s="31">
        <f>IF($I972="n/a",0,IF(BE$4&lt;=$C1018,0,IF(SUM($C1018,$I972)&gt;BE$4,$AL986/$I972,$AL986-SUM($I1018:BD1018))))</f>
        <v>0</v>
      </c>
      <c r="BF1018" s="31">
        <f>IF($I972="n/a",0,IF(BF$4&lt;=$C1018,0,IF(SUM($C1018,$I972)&gt;BF$4,$AL986/$I972,$AL986-SUM($I1018:BE1018))))</f>
        <v>0</v>
      </c>
      <c r="BG1018" s="31">
        <f>IF($I972="n/a",0,IF(BG$4&lt;=$C1018,0,IF(SUM($C1018,$I972)&gt;BG$4,$AL986/$I972,$AL986-SUM($I1018:BF1018))))</f>
        <v>0</v>
      </c>
      <c r="BH1018" s="31">
        <f>IF($I972="n/a",0,IF(BH$4&lt;=$C1018,0,IF(SUM($C1018,$I972)&gt;BH$4,$AL986/$I972,$AL986-SUM($I1018:BG1018))))</f>
        <v>0</v>
      </c>
      <c r="BI1018" s="31">
        <f>IF($I972="n/a",0,IF(BI$4&lt;=$C1018,0,IF(SUM($C1018,$I972)&gt;BI$4,$AL986/$I972,$AL986-SUM($I1018:BH1018))))</f>
        <v>0</v>
      </c>
      <c r="BJ1018" s="31">
        <f>IF($I972="n/a",0,IF(BJ$4&lt;=$C1018,0,IF(SUM($C1018,$I972)&gt;BJ$4,$AL986/$I972,$AL986-SUM($I1018:BI1018))))</f>
        <v>0</v>
      </c>
      <c r="BK1018" s="31">
        <f>IF($I972="n/a",0,IF(BK$4&lt;=$C1018,0,IF(SUM($C1018,$I972)&gt;BK$4,$AL986/$I972,$AL986-SUM($I1018:BJ1018))))</f>
        <v>0</v>
      </c>
      <c r="BL1018" s="31">
        <f>IF($I972="n/a",0,IF(BL$4&lt;=$C1018,0,IF(SUM($C1018,$I972)&gt;BL$4,$AL986/$I972,$AL986-SUM($I1018:BK1018))))</f>
        <v>0</v>
      </c>
      <c r="BM1018" s="31">
        <f>IF($I972="n/a",0,IF(BM$4&lt;=$C1018,0,IF(SUM($C1018,$I972)&gt;BM$4,$AL986/$I972,$AL986-SUM($I1018:BL1018))))</f>
        <v>0</v>
      </c>
      <c r="BN1018" s="31">
        <f>IF($I972="n/a",0,IF(BN$4&lt;=$C1018,0,IF(SUM($C1018,$I972)&gt;BN$4,$AL986/$I972,$AL986-SUM($I1018:BM1018))))</f>
        <v>0</v>
      </c>
      <c r="BO1018" s="31">
        <f>IF($I972="n/a",0,IF(BO$4&lt;=$C1018,0,IF(SUM($C1018,$I972)&gt;BO$4,$AL986/$I972,$AL986-SUM($I1018:BN1018))))</f>
        <v>0</v>
      </c>
      <c r="BP1018" s="31">
        <f>IF($I972="n/a",0,IF(BP$4&lt;=$C1018,0,IF(SUM($C1018,$I972)&gt;BP$4,$AL986/$I972,$AL986-SUM($I1018:BO1018))))</f>
        <v>0</v>
      </c>
      <c r="BQ1018" s="31">
        <f>IF($I972="n/a",0,IF(BQ$4&lt;=$C1018,0,IF(SUM($C1018,$I972)&gt;BQ$4,$AL986/$I972,$AL986-SUM($I1018:BP1018))))</f>
        <v>0</v>
      </c>
      <c r="BR1018" s="31">
        <f>IF($I972="n/a",0,IF(BR$4&lt;=$C1018,0,IF(SUM($C1018,$I972)&gt;BR$4,$AL986/$I972,$AL986-SUM($I1018:BQ1018))))</f>
        <v>0</v>
      </c>
      <c r="BS1018" s="31">
        <f>IF($I972="n/a",0,IF(BS$4&lt;=$C1018,0,IF(SUM($C1018,$I972)&gt;BS$4,$AL986/$I972,$AL986-SUM($I1018:BR1018))))</f>
        <v>0</v>
      </c>
      <c r="BT1018" s="31">
        <f>IF($I972="n/a",0,IF(BT$4&lt;=$C1018,0,IF(SUM($C1018,$I972)&gt;BT$4,$AL986/$I972,$AL986-SUM($I1018:BS1018))))</f>
        <v>0</v>
      </c>
      <c r="BU1018" s="31">
        <f>IF($I972="n/a",0,IF(BU$4&lt;=$C1018,0,IF(SUM($C1018,$I972)&gt;BU$4,$AL986/$I972,$AL986-SUM($I1018:BT1018))))</f>
        <v>0</v>
      </c>
      <c r="BV1018" s="31">
        <f>IF($I972="n/a",0,IF(BV$4&lt;=$C1018,0,IF(SUM($C1018,$I972)&gt;BV$4,$AL986/$I972,$AL986-SUM($I1018:BU1018))))</f>
        <v>0</v>
      </c>
      <c r="BW1018" s="31">
        <f>IF($I972="n/a",0,IF(BW$4&lt;=$C1018,0,IF(SUM($C1018,$I972)&gt;BW$4,$AL986/$I972,$AL986-SUM($I1018:BV1018))))</f>
        <v>0</v>
      </c>
      <c r="BX1018" s="31">
        <f>IF($I972="n/a",0,IF(BX$4&lt;=$C1018,0,IF(SUM($C1018,$I972)&gt;BX$4,$AL986/$I972,$AL986-SUM($I1018:BW1018))))</f>
        <v>0</v>
      </c>
      <c r="BY1018" s="31">
        <f>IF($I972="n/a",0,IF(BY$4&lt;=$C1018,0,IF(SUM($C1018,$I972)&gt;BY$4,$AL986/$I972,$AL986-SUM($I1018:BX1018))))</f>
        <v>0</v>
      </c>
      <c r="BZ1018" s="31">
        <f>IF($I972="n/a",0,IF(BZ$4&lt;=$C1018,0,IF(SUM($C1018,$I972)&gt;BZ$4,$AL986/$I972,$AL986-SUM($I1018:BY1018))))</f>
        <v>0</v>
      </c>
      <c r="CA1018" s="31">
        <f>IF($I972="n/a",0,IF(CA$4&lt;=$C1018,0,IF(SUM($C1018,$I972)&gt;CA$4,$AL986/$I972,$AL986-SUM($I1018:BZ1018))))</f>
        <v>0</v>
      </c>
      <c r="CB1018" s="31">
        <f>IF($I972="n/a",0,IF(CB$4&lt;=$C1018,0,IF(SUM($C1018,$I972)&gt;CB$4,$AL986/$I972,$AL986-SUM($I1018:CA1018))))</f>
        <v>0</v>
      </c>
      <c r="CC1018" s="31">
        <f>IF($I972="n/a",0,IF(CC$4&lt;=$C1018,0,IF(SUM($C1018,$I972)&gt;CC$4,$AL986/$I972,$AL986-SUM($I1018:CB1018))))</f>
        <v>0</v>
      </c>
      <c r="CD1018" s="31">
        <f>IF($I972="n/a",0,IF(CD$4&lt;=$C1018,0,IF(SUM($C1018,$I972)&gt;CD$4,$AL986/$I972,$AL986-SUM($I1018:CC1018))))</f>
        <v>0</v>
      </c>
      <c r="CE1018" s="31">
        <f>IF($I972="n/a",0,IF(CE$4&lt;=$C1018,0,IF(SUM($C1018,$I972)&gt;CE$4,$AL986/$I972,$AL986-SUM($I1018:CD1018))))</f>
        <v>0</v>
      </c>
      <c r="CF1018" s="31">
        <f>IF($I972="n/a",0,IF(CF$4&lt;=$C1018,0,IF(SUM($C1018,$I972)&gt;CF$4,$AL986/$I972,$AL986-SUM($I1018:CE1018))))</f>
        <v>0</v>
      </c>
    </row>
    <row r="1019" spans="1:84" s="153" customFormat="1" ht="12.75" customHeight="1">
      <c r="A1019"/>
      <c r="C1019" s="197">
        <v>2045</v>
      </c>
      <c r="D1019" s="21" t="s">
        <v>190</v>
      </c>
      <c r="E1019" s="21" t="s">
        <v>185</v>
      </c>
      <c r="I1019" s="31"/>
      <c r="J1019" s="31">
        <f>IF($I972="n/a",0,IF(J$4&lt;=$C1019,0,IF(SUM($C1019,$I972)&gt;J$4,$AM986/$I972,$AM986-SUM($I1019:I1019))))</f>
        <v>0</v>
      </c>
      <c r="K1019" s="31">
        <f>IF($I972="n/a",0,IF(K$4&lt;=$C1019,0,IF(SUM($C1019,$I972)&gt;K$4,$AM986/$I972,$AM986-SUM($I1019:J1019))))</f>
        <v>0</v>
      </c>
      <c r="L1019" s="31">
        <f>IF($I972="n/a",0,IF(L$4&lt;=$C1019,0,IF(SUM($C1019,$I972)&gt;L$4,$AM986/$I972,$AM986-SUM($I1019:K1019))))</f>
        <v>0</v>
      </c>
      <c r="M1019" s="31">
        <f>IF($I972="n/a",0,IF(M$4&lt;=$C1019,0,IF(SUM($C1019,$I972)&gt;M$4,$AM986/$I972,$AM986-SUM($I1019:L1019))))</f>
        <v>0</v>
      </c>
      <c r="N1019" s="31">
        <f>IF($I972="n/a",0,IF(N$4&lt;=$C1019,0,IF(SUM($C1019,$I972)&gt;N$4,$AM986/$I972,$AM986-SUM($I1019:M1019))))</f>
        <v>0</v>
      </c>
      <c r="O1019" s="31">
        <f>IF($I972="n/a",0,IF(O$4&lt;=$C1019,0,IF(SUM($C1019,$I972)&gt;O$4,$AM986/$I972,$AM986-SUM($I1019:N1019))))</f>
        <v>0</v>
      </c>
      <c r="P1019" s="31">
        <f>IF($I972="n/a",0,IF(P$4&lt;=$C1019,0,IF(SUM($C1019,$I972)&gt;P$4,$AM986/$I972,$AM986-SUM($I1019:O1019))))</f>
        <v>0</v>
      </c>
      <c r="Q1019" s="31">
        <f>IF($I972="n/a",0,IF(Q$4&lt;=$C1019,0,IF(SUM($C1019,$I972)&gt;Q$4,$AM986/$I972,$AM986-SUM($I1019:P1019))))</f>
        <v>0</v>
      </c>
      <c r="R1019" s="31">
        <f>IF($I972="n/a",0,IF(R$4&lt;=$C1019,0,IF(SUM($C1019,$I972)&gt;R$4,$AM986/$I972,$AM986-SUM($I1019:Q1019))))</f>
        <v>0</v>
      </c>
      <c r="S1019" s="31">
        <f>IF($I972="n/a",0,IF(S$4&lt;=$C1019,0,IF(SUM($C1019,$I972)&gt;S$4,$AM986/$I972,$AM986-SUM($I1019:R1019))))</f>
        <v>0</v>
      </c>
      <c r="T1019" s="31">
        <f>IF($I972="n/a",0,IF(T$4&lt;=$C1019,0,IF(SUM($C1019,$I972)&gt;T$4,$AM986/$I972,$AM986-SUM($I1019:S1019))))</f>
        <v>0</v>
      </c>
      <c r="U1019" s="31">
        <f>IF($I972="n/a",0,IF(U$4&lt;=$C1019,0,IF(SUM($C1019,$I972)&gt;U$4,$AM986/$I972,$AM986-SUM($I1019:T1019))))</f>
        <v>0</v>
      </c>
      <c r="V1019" s="31">
        <f>IF($I972="n/a",0,IF(V$4&lt;=$C1019,0,IF(SUM($C1019,$I972)&gt;V$4,$AM986/$I972,$AM986-SUM($I1019:U1019))))</f>
        <v>0</v>
      </c>
      <c r="W1019" s="31">
        <f>IF($I972="n/a",0,IF(W$4&lt;=$C1019,0,IF(SUM($C1019,$I972)&gt;W$4,$AM986/$I972,$AM986-SUM($I1019:V1019))))</f>
        <v>0</v>
      </c>
      <c r="X1019" s="31">
        <f>IF($I972="n/a",0,IF(X$4&lt;=$C1019,0,IF(SUM($C1019,$I972)&gt;X$4,$AM986/$I972,$AM986-SUM($I1019:W1019))))</f>
        <v>0</v>
      </c>
      <c r="Y1019" s="31">
        <f>IF($I972="n/a",0,IF(Y$4&lt;=$C1019,0,IF(SUM($C1019,$I972)&gt;Y$4,$AM986/$I972,$AM986-SUM($I1019:X1019))))</f>
        <v>0</v>
      </c>
      <c r="Z1019" s="31">
        <f>IF($I972="n/a",0,IF(Z$4&lt;=$C1019,0,IF(SUM($C1019,$I972)&gt;Z$4,$AM986/$I972,$AM986-SUM($I1019:Y1019))))</f>
        <v>0</v>
      </c>
      <c r="AA1019" s="31">
        <f>IF($I972="n/a",0,IF(AA$4&lt;=$C1019,0,IF(SUM($C1019,$I972)&gt;AA$4,$AM986/$I972,$AM986-SUM($I1019:Z1019))))</f>
        <v>0</v>
      </c>
      <c r="AB1019" s="31">
        <f>IF($I972="n/a",0,IF(AB$4&lt;=$C1019,0,IF(SUM($C1019,$I972)&gt;AB$4,$AM986/$I972,$AM986-SUM($I1019:AA1019))))</f>
        <v>0</v>
      </c>
      <c r="AC1019" s="31">
        <f>IF($I972="n/a",0,IF(AC$4&lt;=$C1019,0,IF(SUM($C1019,$I972)&gt;AC$4,$AM986/$I972,$AM986-SUM($I1019:AB1019))))</f>
        <v>0</v>
      </c>
      <c r="AD1019" s="31">
        <f>IF($I972="n/a",0,IF(AD$4&lt;=$C1019,0,IF(SUM($C1019,$I972)&gt;AD$4,$AM986/$I972,$AM986-SUM($I1019:AC1019))))</f>
        <v>0</v>
      </c>
      <c r="AE1019" s="31">
        <f>IF($I972="n/a",0,IF(AE$4&lt;=$C1019,0,IF(SUM($C1019,$I972)&gt;AE$4,$AM986/$I972,$AM986-SUM($I1019:AD1019))))</f>
        <v>0</v>
      </c>
      <c r="AF1019" s="31">
        <f>IF($I972="n/a",0,IF(AF$4&lt;=$C1019,0,IF(SUM($C1019,$I972)&gt;AF$4,$AM986/$I972,$AM986-SUM($I1019:AE1019))))</f>
        <v>0</v>
      </c>
      <c r="AG1019" s="31">
        <f>IF($I972="n/a",0,IF(AG$4&lt;=$C1019,0,IF(SUM($C1019,$I972)&gt;AG$4,$AM986/$I972,$AM986-SUM($I1019:AF1019))))</f>
        <v>0</v>
      </c>
      <c r="AH1019" s="31">
        <f>IF($I972="n/a",0,IF(AH$4&lt;=$C1019,0,IF(SUM($C1019,$I972)&gt;AH$4,$AM986/$I972,$AM986-SUM($I1019:AG1019))))</f>
        <v>0</v>
      </c>
      <c r="AI1019" s="31">
        <f>IF($I972="n/a",0,IF(AI$4&lt;=$C1019,0,IF(SUM($C1019,$I972)&gt;AI$4,$AM986/$I972,$AM986-SUM($I1019:AH1019))))</f>
        <v>0</v>
      </c>
      <c r="AJ1019" s="31">
        <f>IF($I972="n/a",0,IF(AJ$4&lt;=$C1019,0,IF(SUM($C1019,$I972)&gt;AJ$4,$AM986/$I972,$AM986-SUM($I1019:AI1019))))</f>
        <v>0</v>
      </c>
      <c r="AK1019" s="31">
        <f>IF($I972="n/a",0,IF(AK$4&lt;=$C1019,0,IF(SUM($C1019,$I972)&gt;AK$4,$AM986/$I972,$AM986-SUM($I1019:AJ1019))))</f>
        <v>0</v>
      </c>
      <c r="AL1019" s="31">
        <f>IF($I972="n/a",0,IF(AL$4&lt;=$C1019,0,IF(SUM($C1019,$I972)&gt;AL$4,$AM986/$I972,$AM986-SUM($I1019:AK1019))))</f>
        <v>0</v>
      </c>
      <c r="AM1019" s="31">
        <f>IF($I972="n/a",0,IF(AM$4&lt;=$C1019,0,IF(SUM($C1019,$I972)&gt;AM$4,$AM986/$I972,$AM986-SUM($I1019:AL1019))))</f>
        <v>0</v>
      </c>
      <c r="AN1019" s="31">
        <f>IF($I972="n/a",0,IF(AN$4&lt;=$C1019,0,IF(SUM($C1019,$I972)&gt;AN$4,$AM986/$I972,$AM986-SUM($I1019:AM1019))))</f>
        <v>0</v>
      </c>
      <c r="AO1019" s="31">
        <f>IF($I972="n/a",0,IF(AO$4&lt;=$C1019,0,IF(SUM($C1019,$I972)&gt;AO$4,$AM986/$I972,$AM986-SUM($I1019:AN1019))))</f>
        <v>0</v>
      </c>
      <c r="AP1019" s="31">
        <f>IF($I972="n/a",0,IF(AP$4&lt;=$C1019,0,IF(SUM($C1019,$I972)&gt;AP$4,$AM986/$I972,$AM986-SUM($I1019:AO1019))))</f>
        <v>0</v>
      </c>
      <c r="AQ1019" s="31">
        <f>IF($I972="n/a",0,IF(AQ$4&lt;=$C1019,0,IF(SUM($C1019,$I972)&gt;AQ$4,$AM986/$I972,$AM986-SUM($I1019:AP1019))))</f>
        <v>0</v>
      </c>
      <c r="AR1019" s="31">
        <f>IF($I972="n/a",0,IF(AR$4&lt;=$C1019,0,IF(SUM($C1019,$I972)&gt;AR$4,$AM986/$I972,$AM986-SUM($I1019:AQ1019))))</f>
        <v>0</v>
      </c>
      <c r="AS1019" s="31">
        <f>IF($I972="n/a",0,IF(AS$4&lt;=$C1019,0,IF(SUM($C1019,$I972)&gt;AS$4,$AM986/$I972,$AM986-SUM($I1019:AR1019))))</f>
        <v>0</v>
      </c>
      <c r="AT1019" s="31">
        <f>IF($I972="n/a",0,IF(AT$4&lt;=$C1019,0,IF(SUM($C1019,$I972)&gt;AT$4,$AM986/$I972,$AM986-SUM($I1019:AS1019))))</f>
        <v>0</v>
      </c>
      <c r="AU1019" s="31">
        <f>IF($I972="n/a",0,IF(AU$4&lt;=$C1019,0,IF(SUM($C1019,$I972)&gt;AU$4,$AM986/$I972,$AM986-SUM($I1019:AT1019))))</f>
        <v>0</v>
      </c>
      <c r="AV1019" s="31">
        <f>IF($I972="n/a",0,IF(AV$4&lt;=$C1019,0,IF(SUM($C1019,$I972)&gt;AV$4,$AM986/$I972,$AM986-SUM($I1019:AU1019))))</f>
        <v>0</v>
      </c>
      <c r="AW1019" s="31">
        <f>IF($I972="n/a",0,IF(AW$4&lt;=$C1019,0,IF(SUM($C1019,$I972)&gt;AW$4,$AM986/$I972,$AM986-SUM($I1019:AV1019))))</f>
        <v>0</v>
      </c>
      <c r="AX1019" s="31">
        <f>IF($I972="n/a",0,IF(AX$4&lt;=$C1019,0,IF(SUM($C1019,$I972)&gt;AX$4,$AM986/$I972,$AM986-SUM($I1019:AW1019))))</f>
        <v>0</v>
      </c>
      <c r="AY1019" s="31">
        <f>IF($I972="n/a",0,IF(AY$4&lt;=$C1019,0,IF(SUM($C1019,$I972)&gt;AY$4,$AM986/$I972,$AM986-SUM($I1019:AX1019))))</f>
        <v>0</v>
      </c>
      <c r="AZ1019" s="31">
        <f>IF($I972="n/a",0,IF(AZ$4&lt;=$C1019,0,IF(SUM($C1019,$I972)&gt;AZ$4,$AM986/$I972,$AM986-SUM($I1019:AY1019))))</f>
        <v>0</v>
      </c>
      <c r="BA1019" s="31">
        <f>IF($I972="n/a",0,IF(BA$4&lt;=$C1019,0,IF(SUM($C1019,$I972)&gt;BA$4,$AM986/$I972,$AM986-SUM($I1019:AZ1019))))</f>
        <v>0</v>
      </c>
      <c r="BB1019" s="31">
        <f>IF($I972="n/a",0,IF(BB$4&lt;=$C1019,0,IF(SUM($C1019,$I972)&gt;BB$4,$AM986/$I972,$AM986-SUM($I1019:BA1019))))</f>
        <v>0</v>
      </c>
      <c r="BC1019" s="31">
        <f>IF($I972="n/a",0,IF(BC$4&lt;=$C1019,0,IF(SUM($C1019,$I972)&gt;BC$4,$AM986/$I972,$AM986-SUM($I1019:BB1019))))</f>
        <v>0</v>
      </c>
      <c r="BD1019" s="31">
        <f>IF($I972="n/a",0,IF(BD$4&lt;=$C1019,0,IF(SUM($C1019,$I972)&gt;BD$4,$AM986/$I972,$AM986-SUM($I1019:BC1019))))</f>
        <v>0</v>
      </c>
      <c r="BE1019" s="31">
        <f>IF($I972="n/a",0,IF(BE$4&lt;=$C1019,0,IF(SUM($C1019,$I972)&gt;BE$4,$AM986/$I972,$AM986-SUM($I1019:BD1019))))</f>
        <v>0</v>
      </c>
      <c r="BF1019" s="31">
        <f>IF($I972="n/a",0,IF(BF$4&lt;=$C1019,0,IF(SUM($C1019,$I972)&gt;BF$4,$AM986/$I972,$AM986-SUM($I1019:BE1019))))</f>
        <v>0</v>
      </c>
      <c r="BG1019" s="31">
        <f>IF($I972="n/a",0,IF(BG$4&lt;=$C1019,0,IF(SUM($C1019,$I972)&gt;BG$4,$AM986/$I972,$AM986-SUM($I1019:BF1019))))</f>
        <v>0</v>
      </c>
      <c r="BH1019" s="31">
        <f>IF($I972="n/a",0,IF(BH$4&lt;=$C1019,0,IF(SUM($C1019,$I972)&gt;BH$4,$AM986/$I972,$AM986-SUM($I1019:BG1019))))</f>
        <v>0</v>
      </c>
      <c r="BI1019" s="31">
        <f>IF($I972="n/a",0,IF(BI$4&lt;=$C1019,0,IF(SUM($C1019,$I972)&gt;BI$4,$AM986/$I972,$AM986-SUM($I1019:BH1019))))</f>
        <v>0</v>
      </c>
      <c r="BJ1019" s="31">
        <f>IF($I972="n/a",0,IF(BJ$4&lt;=$C1019,0,IF(SUM($C1019,$I972)&gt;BJ$4,$AM986/$I972,$AM986-SUM($I1019:BI1019))))</f>
        <v>0</v>
      </c>
      <c r="BK1019" s="31">
        <f>IF($I972="n/a",0,IF(BK$4&lt;=$C1019,0,IF(SUM($C1019,$I972)&gt;BK$4,$AM986/$I972,$AM986-SUM($I1019:BJ1019))))</f>
        <v>0</v>
      </c>
      <c r="BL1019" s="31">
        <f>IF($I972="n/a",0,IF(BL$4&lt;=$C1019,0,IF(SUM($C1019,$I972)&gt;BL$4,$AM986/$I972,$AM986-SUM($I1019:BK1019))))</f>
        <v>0</v>
      </c>
      <c r="BM1019" s="31">
        <f>IF($I972="n/a",0,IF(BM$4&lt;=$C1019,0,IF(SUM($C1019,$I972)&gt;BM$4,$AM986/$I972,$AM986-SUM($I1019:BL1019))))</f>
        <v>0</v>
      </c>
      <c r="BN1019" s="31">
        <f>IF($I972="n/a",0,IF(BN$4&lt;=$C1019,0,IF(SUM($C1019,$I972)&gt;BN$4,$AM986/$I972,$AM986-SUM($I1019:BM1019))))</f>
        <v>0</v>
      </c>
      <c r="BO1019" s="31">
        <f>IF($I972="n/a",0,IF(BO$4&lt;=$C1019,0,IF(SUM($C1019,$I972)&gt;BO$4,$AM986/$I972,$AM986-SUM($I1019:BN1019))))</f>
        <v>0</v>
      </c>
      <c r="BP1019" s="31">
        <f>IF($I972="n/a",0,IF(BP$4&lt;=$C1019,0,IF(SUM($C1019,$I972)&gt;BP$4,$AM986/$I972,$AM986-SUM($I1019:BO1019))))</f>
        <v>0</v>
      </c>
      <c r="BQ1019" s="31">
        <f>IF($I972="n/a",0,IF(BQ$4&lt;=$C1019,0,IF(SUM($C1019,$I972)&gt;BQ$4,$AM986/$I972,$AM986-SUM($I1019:BP1019))))</f>
        <v>0</v>
      </c>
      <c r="BR1019" s="31">
        <f>IF($I972="n/a",0,IF(BR$4&lt;=$C1019,0,IF(SUM($C1019,$I972)&gt;BR$4,$AM986/$I972,$AM986-SUM($I1019:BQ1019))))</f>
        <v>0</v>
      </c>
      <c r="BS1019" s="31">
        <f>IF($I972="n/a",0,IF(BS$4&lt;=$C1019,0,IF(SUM($C1019,$I972)&gt;BS$4,$AM986/$I972,$AM986-SUM($I1019:BR1019))))</f>
        <v>0</v>
      </c>
      <c r="BT1019" s="31">
        <f>IF($I972="n/a",0,IF(BT$4&lt;=$C1019,0,IF(SUM($C1019,$I972)&gt;BT$4,$AM986/$I972,$AM986-SUM($I1019:BS1019))))</f>
        <v>0</v>
      </c>
      <c r="BU1019" s="31">
        <f>IF($I972="n/a",0,IF(BU$4&lt;=$C1019,0,IF(SUM($C1019,$I972)&gt;BU$4,$AM986/$I972,$AM986-SUM($I1019:BT1019))))</f>
        <v>0</v>
      </c>
      <c r="BV1019" s="31">
        <f>IF($I972="n/a",0,IF(BV$4&lt;=$C1019,0,IF(SUM($C1019,$I972)&gt;BV$4,$AM986/$I972,$AM986-SUM($I1019:BU1019))))</f>
        <v>0</v>
      </c>
      <c r="BW1019" s="31">
        <f>IF($I972="n/a",0,IF(BW$4&lt;=$C1019,0,IF(SUM($C1019,$I972)&gt;BW$4,$AM986/$I972,$AM986-SUM($I1019:BV1019))))</f>
        <v>0</v>
      </c>
      <c r="BX1019" s="31">
        <f>IF($I972="n/a",0,IF(BX$4&lt;=$C1019,0,IF(SUM($C1019,$I972)&gt;BX$4,$AM986/$I972,$AM986-SUM($I1019:BW1019))))</f>
        <v>0</v>
      </c>
      <c r="BY1019" s="31">
        <f>IF($I972="n/a",0,IF(BY$4&lt;=$C1019,0,IF(SUM($C1019,$I972)&gt;BY$4,$AM986/$I972,$AM986-SUM($I1019:BX1019))))</f>
        <v>0</v>
      </c>
      <c r="BZ1019" s="31">
        <f>IF($I972="n/a",0,IF(BZ$4&lt;=$C1019,0,IF(SUM($C1019,$I972)&gt;BZ$4,$AM986/$I972,$AM986-SUM($I1019:BY1019))))</f>
        <v>0</v>
      </c>
      <c r="CA1019" s="31">
        <f>IF($I972="n/a",0,IF(CA$4&lt;=$C1019,0,IF(SUM($C1019,$I972)&gt;CA$4,$AM986/$I972,$AM986-SUM($I1019:BZ1019))))</f>
        <v>0</v>
      </c>
      <c r="CB1019" s="31">
        <f>IF($I972="n/a",0,IF(CB$4&lt;=$C1019,0,IF(SUM($C1019,$I972)&gt;CB$4,$AM986/$I972,$AM986-SUM($I1019:CA1019))))</f>
        <v>0</v>
      </c>
      <c r="CC1019" s="31">
        <f>IF($I972="n/a",0,IF(CC$4&lt;=$C1019,0,IF(SUM($C1019,$I972)&gt;CC$4,$AM986/$I972,$AM986-SUM($I1019:CB1019))))</f>
        <v>0</v>
      </c>
      <c r="CD1019" s="31">
        <f>IF($I972="n/a",0,IF(CD$4&lt;=$C1019,0,IF(SUM($C1019,$I972)&gt;CD$4,$AM986/$I972,$AM986-SUM($I1019:CC1019))))</f>
        <v>0</v>
      </c>
      <c r="CE1019" s="31">
        <f>IF($I972="n/a",0,IF(CE$4&lt;=$C1019,0,IF(SUM($C1019,$I972)&gt;CE$4,$AM986/$I972,$AM986-SUM($I1019:CD1019))))</f>
        <v>0</v>
      </c>
      <c r="CF1019" s="31">
        <f>IF($I972="n/a",0,IF(CF$4&lt;=$C1019,0,IF(SUM($C1019,$I972)&gt;CF$4,$AM986/$I972,$AM986-SUM($I1019:CE1019))))</f>
        <v>0</v>
      </c>
    </row>
    <row r="1020" spans="1:84" s="153" customFormat="1" ht="12.75" customHeight="1">
      <c r="A1020"/>
      <c r="C1020" s="164"/>
      <c r="D1020" s="155"/>
      <c r="E1020" s="155"/>
      <c r="I1020" s="31"/>
    </row>
    <row r="1021" spans="1:84" s="153" customFormat="1" ht="12.75" customHeight="1">
      <c r="A1021"/>
      <c r="B1021" s="97"/>
      <c r="C1021" s="97"/>
      <c r="D1021" s="97" t="s">
        <v>9</v>
      </c>
      <c r="E1021" s="97" t="s">
        <v>185</v>
      </c>
      <c r="F1021" s="97"/>
      <c r="G1021" s="97"/>
      <c r="H1021" s="97"/>
      <c r="I1021" s="97"/>
      <c r="J1021" s="267">
        <f t="shared" ref="J1021:AO1021" si="5068">J978+SUM(J988:J1019)</f>
        <v>2.6152078609944858</v>
      </c>
      <c r="K1021" s="267">
        <f t="shared" si="5068"/>
        <v>2.8430523935933949</v>
      </c>
      <c r="L1021" s="267">
        <f t="shared" si="5068"/>
        <v>3.0064813175559957</v>
      </c>
      <c r="M1021" s="267">
        <f t="shared" si="5068"/>
        <v>3.0831744243318973</v>
      </c>
      <c r="N1021" s="267">
        <f t="shared" si="5068"/>
        <v>2.8522526355464182</v>
      </c>
      <c r="O1021" s="204">
        <f t="shared" si="5068"/>
        <v>5.5183619224438916</v>
      </c>
      <c r="P1021" s="204">
        <f t="shared" si="5068"/>
        <v>5.5183619224438916</v>
      </c>
      <c r="Q1021" s="204">
        <f t="shared" si="5068"/>
        <v>5.5183619224438916</v>
      </c>
      <c r="R1021" s="204">
        <f t="shared" si="5068"/>
        <v>5.5183619224438916</v>
      </c>
      <c r="S1021" s="204">
        <f t="shared" si="5068"/>
        <v>5.5183619224438916</v>
      </c>
      <c r="T1021" s="204">
        <f t="shared" si="5068"/>
        <v>5.5183619224438916</v>
      </c>
      <c r="U1021" s="204">
        <f t="shared" si="5068"/>
        <v>5.5183619224438916</v>
      </c>
      <c r="V1021" s="204">
        <f t="shared" si="5068"/>
        <v>5.5183619224438916</v>
      </c>
      <c r="W1021" s="204">
        <f t="shared" si="5068"/>
        <v>5.5183619224438916</v>
      </c>
      <c r="X1021" s="204">
        <f t="shared" si="5068"/>
        <v>5.5183619224438916</v>
      </c>
      <c r="Y1021" s="204">
        <f t="shared" si="5068"/>
        <v>5.5183619224438916</v>
      </c>
      <c r="Z1021" s="204">
        <f t="shared" si="5068"/>
        <v>5.5183619224438916</v>
      </c>
      <c r="AA1021" s="204">
        <f t="shared" si="5068"/>
        <v>5.5183619224438916</v>
      </c>
      <c r="AB1021" s="204">
        <f t="shared" si="5068"/>
        <v>5.5183619224438916</v>
      </c>
      <c r="AC1021" s="204">
        <f t="shared" si="5068"/>
        <v>5.5183619224438916</v>
      </c>
      <c r="AD1021" s="204">
        <f t="shared" si="5068"/>
        <v>5.5183619224438916</v>
      </c>
      <c r="AE1021" s="204">
        <f t="shared" si="5068"/>
        <v>5.5183619224438916</v>
      </c>
      <c r="AF1021" s="204">
        <f t="shared" si="5068"/>
        <v>5.5183619224438916</v>
      </c>
      <c r="AG1021" s="204">
        <f t="shared" si="5068"/>
        <v>5.5183619224438916</v>
      </c>
      <c r="AH1021" s="204">
        <f t="shared" si="5068"/>
        <v>5.5183619224438916</v>
      </c>
      <c r="AI1021" s="204">
        <f t="shared" si="5068"/>
        <v>5.5183619224438916</v>
      </c>
      <c r="AJ1021" s="204">
        <f t="shared" si="5068"/>
        <v>5.5183619224438916</v>
      </c>
      <c r="AK1021" s="204">
        <f t="shared" si="5068"/>
        <v>5.2008814386266167</v>
      </c>
      <c r="AL1021" s="204">
        <f t="shared" si="5068"/>
        <v>2.9031540614494058</v>
      </c>
      <c r="AM1021" s="204">
        <f t="shared" si="5068"/>
        <v>2.9031540614494058</v>
      </c>
      <c r="AN1021" s="204">
        <f t="shared" si="5068"/>
        <v>0.23704477455193654</v>
      </c>
      <c r="AO1021" s="204">
        <f t="shared" si="5068"/>
        <v>9.2002419530255175E-3</v>
      </c>
      <c r="AP1021" s="204">
        <f t="shared" ref="AP1021:BU1021" si="5069">AP978+SUM(AP988:AP1019)</f>
        <v>-0.15422868200957726</v>
      </c>
      <c r="AQ1021" s="204">
        <f t="shared" si="5069"/>
        <v>-0.23092178878548353</v>
      </c>
      <c r="AR1021" s="204">
        <f t="shared" si="5069"/>
        <v>0</v>
      </c>
      <c r="AS1021" s="204">
        <f t="shared" si="5069"/>
        <v>0</v>
      </c>
      <c r="AT1021" s="204">
        <f t="shared" si="5069"/>
        <v>0</v>
      </c>
      <c r="AU1021" s="204">
        <f t="shared" si="5069"/>
        <v>0</v>
      </c>
      <c r="AV1021" s="204">
        <f t="shared" si="5069"/>
        <v>0</v>
      </c>
      <c r="AW1021" s="204">
        <f t="shared" si="5069"/>
        <v>0</v>
      </c>
      <c r="AX1021" s="204">
        <f t="shared" si="5069"/>
        <v>0</v>
      </c>
      <c r="AY1021" s="204">
        <f t="shared" si="5069"/>
        <v>0</v>
      </c>
      <c r="AZ1021" s="204">
        <f t="shared" si="5069"/>
        <v>0</v>
      </c>
      <c r="BA1021" s="204">
        <f t="shared" si="5069"/>
        <v>0</v>
      </c>
      <c r="BB1021" s="204">
        <f t="shared" si="5069"/>
        <v>0</v>
      </c>
      <c r="BC1021" s="204">
        <f t="shared" si="5069"/>
        <v>0</v>
      </c>
      <c r="BD1021" s="204">
        <f t="shared" si="5069"/>
        <v>0</v>
      </c>
      <c r="BE1021" s="204">
        <f t="shared" si="5069"/>
        <v>0</v>
      </c>
      <c r="BF1021" s="204">
        <f t="shared" si="5069"/>
        <v>0</v>
      </c>
      <c r="BG1021" s="204">
        <f t="shared" si="5069"/>
        <v>0</v>
      </c>
      <c r="BH1021" s="204">
        <f t="shared" si="5069"/>
        <v>0</v>
      </c>
      <c r="BI1021" s="204">
        <f t="shared" si="5069"/>
        <v>0</v>
      </c>
      <c r="BJ1021" s="204">
        <f t="shared" si="5069"/>
        <v>0</v>
      </c>
      <c r="BK1021" s="204">
        <f t="shared" si="5069"/>
        <v>0</v>
      </c>
      <c r="BL1021" s="204">
        <f t="shared" si="5069"/>
        <v>0</v>
      </c>
      <c r="BM1021" s="204">
        <f t="shared" si="5069"/>
        <v>0</v>
      </c>
      <c r="BN1021" s="204">
        <f t="shared" si="5069"/>
        <v>0</v>
      </c>
      <c r="BO1021" s="204">
        <f t="shared" si="5069"/>
        <v>0</v>
      </c>
      <c r="BP1021" s="204">
        <f t="shared" si="5069"/>
        <v>0</v>
      </c>
      <c r="BQ1021" s="204">
        <f t="shared" si="5069"/>
        <v>0</v>
      </c>
      <c r="BR1021" s="204">
        <f t="shared" si="5069"/>
        <v>0</v>
      </c>
      <c r="BS1021" s="204">
        <f t="shared" si="5069"/>
        <v>0</v>
      </c>
      <c r="BT1021" s="204">
        <f t="shared" si="5069"/>
        <v>0</v>
      </c>
      <c r="BU1021" s="204">
        <f t="shared" si="5069"/>
        <v>0</v>
      </c>
      <c r="BV1021" s="204">
        <f t="shared" ref="BV1021:CF1021" si="5070">BV978+SUM(BV988:BV1019)</f>
        <v>0</v>
      </c>
      <c r="BW1021" s="204">
        <f t="shared" si="5070"/>
        <v>0</v>
      </c>
      <c r="BX1021" s="204">
        <f t="shared" si="5070"/>
        <v>0</v>
      </c>
      <c r="BY1021" s="204">
        <f t="shared" si="5070"/>
        <v>0</v>
      </c>
      <c r="BZ1021" s="204">
        <f t="shared" si="5070"/>
        <v>0</v>
      </c>
      <c r="CA1021" s="204">
        <f t="shared" si="5070"/>
        <v>0</v>
      </c>
      <c r="CB1021" s="204">
        <f t="shared" si="5070"/>
        <v>0</v>
      </c>
      <c r="CC1021" s="204">
        <f t="shared" si="5070"/>
        <v>0</v>
      </c>
      <c r="CD1021" s="204">
        <f t="shared" si="5070"/>
        <v>0</v>
      </c>
      <c r="CE1021" s="204">
        <f t="shared" si="5070"/>
        <v>0</v>
      </c>
      <c r="CF1021" s="204">
        <f t="shared" si="5070"/>
        <v>0</v>
      </c>
    </row>
    <row r="1022" spans="1:84" s="153" customFormat="1" ht="12.75" customHeight="1">
      <c r="A1022"/>
      <c r="C1022" s="164"/>
      <c r="D1022" s="155" t="s">
        <v>8</v>
      </c>
      <c r="E1022" s="155" t="s">
        <v>185</v>
      </c>
      <c r="I1022" s="31"/>
      <c r="J1022" s="205">
        <f t="shared" ref="J1022" si="5071">J986-SUM(J990:J1019)+I1022</f>
        <v>6.8353359779672802</v>
      </c>
      <c r="K1022" s="205">
        <f t="shared" ref="K1022" si="5072">K986-SUM(K990:K1019)+J1022</f>
        <v>11.510359164246385</v>
      </c>
      <c r="L1022" s="205">
        <f t="shared" ref="L1022" si="5073">L986-SUM(L990:L1019)+K1022</f>
        <v>13.419878910961929</v>
      </c>
      <c r="M1022" s="205">
        <f t="shared" ref="M1022" si="5074">M986-SUM(M990:M1019)+L1022</f>
        <v>6.024258684060138</v>
      </c>
      <c r="N1022" s="205">
        <f t="shared" ref="N1022" si="5075">N986-SUM(N990:N1019)+M1022</f>
        <v>5.787213909508206</v>
      </c>
      <c r="O1022" s="205">
        <f t="shared" ref="O1022" si="5076">O986-SUM(O990:O1019)+N1022</f>
        <v>5.5501691349562741</v>
      </c>
      <c r="P1022" s="205">
        <f t="shared" ref="P1022" si="5077">P986-SUM(P990:P1019)+O1022</f>
        <v>5.3131243604043421</v>
      </c>
      <c r="Q1022" s="205">
        <f t="shared" ref="Q1022" si="5078">Q986-SUM(Q990:Q1019)+P1022</f>
        <v>5.0760795858524101</v>
      </c>
      <c r="R1022" s="205">
        <f t="shared" ref="R1022" si="5079">R986-SUM(R990:R1019)+Q1022</f>
        <v>4.8390348113004782</v>
      </c>
      <c r="S1022" s="205">
        <f t="shared" ref="S1022" si="5080">S986-SUM(S990:S1019)+R1022</f>
        <v>4.6019900367485462</v>
      </c>
      <c r="T1022" s="205">
        <f t="shared" ref="T1022" si="5081">T986-SUM(T990:T1019)+S1022</f>
        <v>4.3649452621966143</v>
      </c>
      <c r="U1022" s="205">
        <f t="shared" ref="U1022" si="5082">U986-SUM(U990:U1019)+T1022</f>
        <v>4.1279004876446823</v>
      </c>
      <c r="V1022" s="205">
        <f t="shared" ref="V1022" si="5083">V986-SUM(V990:V1019)+U1022</f>
        <v>3.8908557130927499</v>
      </c>
      <c r="W1022" s="205">
        <f t="shared" ref="W1022" si="5084">W986-SUM(W990:W1019)+V1022</f>
        <v>3.6538109385408175</v>
      </c>
      <c r="X1022" s="205">
        <f t="shared" ref="X1022" si="5085">X986-SUM(X990:X1019)+W1022</f>
        <v>3.4167661639888851</v>
      </c>
      <c r="Y1022" s="205">
        <f t="shared" ref="Y1022" si="5086">Y986-SUM(Y990:Y1019)+X1022</f>
        <v>3.1797213894369527</v>
      </c>
      <c r="Z1022" s="205">
        <f t="shared" ref="Z1022" si="5087">Z986-SUM(Z990:Z1019)+Y1022</f>
        <v>2.9426766148850203</v>
      </c>
      <c r="AA1022" s="205">
        <f t="shared" ref="AA1022" si="5088">AA986-SUM(AA990:AA1019)+Z1022</f>
        <v>2.7056318403330879</v>
      </c>
      <c r="AB1022" s="205">
        <f t="shared" ref="AB1022" si="5089">AB986-SUM(AB990:AB1019)+AA1022</f>
        <v>2.4685870657811555</v>
      </c>
      <c r="AC1022" s="205">
        <f t="shared" ref="AC1022" si="5090">AC986-SUM(AC990:AC1019)+AB1022</f>
        <v>2.2315422912292231</v>
      </c>
      <c r="AD1022" s="205">
        <f t="shared" ref="AD1022" si="5091">AD986-SUM(AD990:AD1019)+AC1022</f>
        <v>1.9944975166772907</v>
      </c>
      <c r="AE1022" s="205">
        <f t="shared" ref="AE1022" si="5092">AE986-SUM(AE990:AE1019)+AD1022</f>
        <v>1.7574527421253583</v>
      </c>
      <c r="AF1022" s="205">
        <f t="shared" ref="AF1022" si="5093">AF986-SUM(AF990:AF1019)+AE1022</f>
        <v>1.5204079675734259</v>
      </c>
      <c r="AG1022" s="205">
        <f t="shared" ref="AG1022" si="5094">AG986-SUM(AG990:AG1019)+AF1022</f>
        <v>1.2833631930214935</v>
      </c>
      <c r="AH1022" s="205">
        <f t="shared" ref="AH1022" si="5095">AH986-SUM(AH990:AH1019)+AG1022</f>
        <v>1.0463184184695611</v>
      </c>
      <c r="AI1022" s="205">
        <f t="shared" ref="AI1022" si="5096">AI986-SUM(AI990:AI1019)+AH1022</f>
        <v>0.80927364391762879</v>
      </c>
      <c r="AJ1022" s="205">
        <f t="shared" ref="AJ1022" si="5097">AJ986-SUM(AJ990:AJ1019)+AI1022</f>
        <v>0.5722288693656965</v>
      </c>
      <c r="AK1022" s="205">
        <f t="shared" ref="AK1022" si="5098">AK986-SUM(AK990:AK1019)+AJ1022</f>
        <v>0.33518409481376421</v>
      </c>
      <c r="AL1022" s="205">
        <f t="shared" ref="AL1022" si="5099">AL986-SUM(AL990:AL1019)+AK1022</f>
        <v>9.8139320261831892E-2</v>
      </c>
      <c r="AM1022" s="205">
        <f t="shared" ref="AM1022" si="5100">AM986-SUM(AM990:AM1019)+AL1022</f>
        <v>-0.13890545429010043</v>
      </c>
      <c r="AN1022" s="205">
        <f t="shared" ref="AN1022" si="5101">AN986-SUM(AN990:AN1019)+AM1022</f>
        <v>-0.37595022884203699</v>
      </c>
      <c r="AO1022" s="205">
        <f t="shared" ref="AO1022" si="5102">AO986-SUM(AO990:AO1019)+AN1022</f>
        <v>-0.38515047079506248</v>
      </c>
      <c r="AP1022" s="205">
        <f t="shared" ref="AP1022" si="5103">AP986-SUM(AP990:AP1019)+AO1022</f>
        <v>-0.23092178878548522</v>
      </c>
      <c r="AQ1022" s="205">
        <f t="shared" ref="AQ1022" si="5104">AQ986-SUM(AQ990:AQ1019)+AP1022</f>
        <v>-1.6930901125533637E-15</v>
      </c>
      <c r="AR1022" s="205">
        <f t="shared" ref="AR1022" si="5105">AR986-SUM(AR990:AR1019)+AQ1022</f>
        <v>-1.6930901125533637E-15</v>
      </c>
      <c r="AS1022" s="205">
        <f t="shared" ref="AS1022" si="5106">AS986-SUM(AS990:AS1019)+AR1022</f>
        <v>-1.6930901125533637E-15</v>
      </c>
      <c r="AT1022" s="205">
        <f t="shared" ref="AT1022" si="5107">AT986-SUM(AT990:AT1019)+AS1022</f>
        <v>-1.6930901125533637E-15</v>
      </c>
      <c r="AU1022" s="205">
        <f t="shared" ref="AU1022" si="5108">AU986-SUM(AU990:AU1019)+AT1022</f>
        <v>-1.6930901125533637E-15</v>
      </c>
      <c r="AV1022" s="205">
        <f t="shared" ref="AV1022" si="5109">AV986-SUM(AV990:AV1019)+AU1022</f>
        <v>-1.6930901125533637E-15</v>
      </c>
      <c r="AW1022" s="205">
        <f t="shared" ref="AW1022" si="5110">AW986-SUM(AW990:AW1019)+AV1022</f>
        <v>-1.6930901125533637E-15</v>
      </c>
      <c r="AX1022" s="205">
        <f t="shared" ref="AX1022" si="5111">AX986-SUM(AX990:AX1019)+AW1022</f>
        <v>-1.6930901125533637E-15</v>
      </c>
      <c r="AY1022" s="205">
        <f t="shared" ref="AY1022" si="5112">AY986-SUM(AY990:AY1019)+AX1022</f>
        <v>-1.6930901125533637E-15</v>
      </c>
      <c r="AZ1022" s="205">
        <f t="shared" ref="AZ1022" si="5113">AZ986-SUM(AZ990:AZ1019)+AY1022</f>
        <v>-1.6930901125533637E-15</v>
      </c>
      <c r="BA1022" s="205">
        <f t="shared" ref="BA1022" si="5114">BA986-SUM(BA990:BA1019)+AZ1022</f>
        <v>-1.6930901125533637E-15</v>
      </c>
      <c r="BB1022" s="205">
        <f t="shared" ref="BB1022" si="5115">BB986-SUM(BB990:BB1019)+BA1022</f>
        <v>-1.6930901125533637E-15</v>
      </c>
      <c r="BC1022" s="205">
        <f t="shared" ref="BC1022" si="5116">BC986-SUM(BC990:BC1019)+BB1022</f>
        <v>-1.6930901125533637E-15</v>
      </c>
      <c r="BD1022" s="205">
        <f t="shared" ref="BD1022" si="5117">BD986-SUM(BD990:BD1019)+BC1022</f>
        <v>-1.6930901125533637E-15</v>
      </c>
      <c r="BE1022" s="205">
        <f t="shared" ref="BE1022" si="5118">BE986-SUM(BE990:BE1019)+BD1022</f>
        <v>-1.6930901125533637E-15</v>
      </c>
      <c r="BF1022" s="205">
        <f t="shared" ref="BF1022" si="5119">BF986-SUM(BF990:BF1019)+BE1022</f>
        <v>-1.6930901125533637E-15</v>
      </c>
      <c r="BG1022" s="205">
        <f t="shared" ref="BG1022" si="5120">BG986-SUM(BG990:BG1019)+BF1022</f>
        <v>-1.6930901125533637E-15</v>
      </c>
      <c r="BH1022" s="205">
        <f t="shared" ref="BH1022" si="5121">BH986-SUM(BH990:BH1019)+BG1022</f>
        <v>-1.6930901125533637E-15</v>
      </c>
      <c r="BI1022" s="205">
        <f t="shared" ref="BI1022" si="5122">BI986-SUM(BI990:BI1019)+BH1022</f>
        <v>-1.6930901125533637E-15</v>
      </c>
      <c r="BJ1022" s="205">
        <f t="shared" ref="BJ1022" si="5123">BJ986-SUM(BJ990:BJ1019)+BI1022</f>
        <v>-1.6930901125533637E-15</v>
      </c>
      <c r="BK1022" s="205">
        <f t="shared" ref="BK1022" si="5124">BK986-SUM(BK990:BK1019)+BJ1022</f>
        <v>-1.6930901125533637E-15</v>
      </c>
      <c r="BL1022" s="205">
        <f t="shared" ref="BL1022" si="5125">BL986-SUM(BL990:BL1019)+BK1022</f>
        <v>-1.6930901125533637E-15</v>
      </c>
      <c r="BM1022" s="205">
        <f t="shared" ref="BM1022" si="5126">BM986-SUM(BM990:BM1019)+BL1022</f>
        <v>-1.6930901125533637E-15</v>
      </c>
      <c r="BN1022" s="205">
        <f t="shared" ref="BN1022" si="5127">BN986-SUM(BN990:BN1019)+BM1022</f>
        <v>-1.6930901125533637E-15</v>
      </c>
      <c r="BO1022" s="205">
        <f t="shared" ref="BO1022" si="5128">BO986-SUM(BO990:BO1019)+BN1022</f>
        <v>-1.6930901125533637E-15</v>
      </c>
      <c r="BP1022" s="205">
        <f t="shared" ref="BP1022" si="5129">BP986-SUM(BP990:BP1019)+BO1022</f>
        <v>-1.6930901125533637E-15</v>
      </c>
      <c r="BQ1022" s="205">
        <f t="shared" ref="BQ1022" si="5130">BQ986-SUM(BQ990:BQ1019)+BP1022</f>
        <v>-1.6930901125533637E-15</v>
      </c>
      <c r="BR1022" s="205">
        <f t="shared" ref="BR1022" si="5131">BR986-SUM(BR990:BR1019)+BQ1022</f>
        <v>-1.6930901125533637E-15</v>
      </c>
      <c r="BS1022" s="205">
        <f t="shared" ref="BS1022" si="5132">BS986-SUM(BS990:BS1019)+BR1022</f>
        <v>-1.6930901125533637E-15</v>
      </c>
      <c r="BT1022" s="205">
        <f t="shared" ref="BT1022" si="5133">BT986-SUM(BT990:BT1019)+BS1022</f>
        <v>-1.6930901125533637E-15</v>
      </c>
      <c r="BU1022" s="205">
        <f t="shared" ref="BU1022" si="5134">BU986-SUM(BU990:BU1019)+BT1022</f>
        <v>-1.6930901125533637E-15</v>
      </c>
      <c r="BV1022" s="205">
        <f t="shared" ref="BV1022" si="5135">BV986-SUM(BV990:BV1019)+BU1022</f>
        <v>-1.6930901125533637E-15</v>
      </c>
      <c r="BW1022" s="205">
        <f t="shared" ref="BW1022" si="5136">BW986-SUM(BW990:BW1019)+BV1022</f>
        <v>-1.6930901125533637E-15</v>
      </c>
      <c r="BX1022" s="205">
        <f t="shared" ref="BX1022" si="5137">BX986-SUM(BX990:BX1019)+BW1022</f>
        <v>-1.6930901125533637E-15</v>
      </c>
      <c r="BY1022" s="205">
        <f t="shared" ref="BY1022" si="5138">BY986-SUM(BY990:BY1019)+BX1022</f>
        <v>-1.6930901125533637E-15</v>
      </c>
      <c r="BZ1022" s="205">
        <f t="shared" ref="BZ1022" si="5139">BZ986-SUM(BZ990:BZ1019)+BY1022</f>
        <v>-1.6930901125533637E-15</v>
      </c>
      <c r="CA1022" s="205">
        <f t="shared" ref="CA1022" si="5140">CA986-SUM(CA990:CA1019)+BZ1022</f>
        <v>-1.6930901125533637E-15</v>
      </c>
      <c r="CB1022" s="205">
        <f t="shared" ref="CB1022" si="5141">CB986-SUM(CB990:CB1019)+CA1022</f>
        <v>-1.6930901125533637E-15</v>
      </c>
      <c r="CC1022" s="205">
        <f t="shared" ref="CC1022" si="5142">CC986-SUM(CC990:CC1019)+CB1022</f>
        <v>-1.6930901125533637E-15</v>
      </c>
      <c r="CD1022" s="205">
        <f t="shared" ref="CD1022" si="5143">CD986-SUM(CD990:CD1019)+CC1022</f>
        <v>-1.6930901125533637E-15</v>
      </c>
      <c r="CE1022" s="205">
        <f t="shared" ref="CE1022" si="5144">CE986-SUM(CE990:CE1019)+CD1022</f>
        <v>-1.6930901125533637E-15</v>
      </c>
      <c r="CF1022" s="205">
        <f t="shared" ref="CF1022" si="5145">CF986-SUM(CF990:CF1019)+CE1022</f>
        <v>-1.6930901125533637E-15</v>
      </c>
    </row>
    <row r="1023" spans="1:84" s="153" customFormat="1" ht="12.75" customHeight="1">
      <c r="A1023"/>
      <c r="C1023" s="164"/>
      <c r="D1023" s="155" t="str">
        <f>"Total Closing RAB - "&amp;B969</f>
        <v>Total Closing RAB - Communications</v>
      </c>
      <c r="E1023" s="155" t="s">
        <v>185</v>
      </c>
      <c r="I1023" s="31"/>
      <c r="J1023" s="4">
        <f t="shared" ref="J1023:BU1023" si="5146">J1022+J982</f>
        <v>6.8353359779672802</v>
      </c>
      <c r="K1023" s="4">
        <f t="shared" si="5146"/>
        <v>11.510359164246385</v>
      </c>
      <c r="L1023" s="4">
        <f t="shared" si="5146"/>
        <v>13.419878910961929</v>
      </c>
      <c r="M1023" s="4">
        <f t="shared" si="5146"/>
        <v>6.024258684060138</v>
      </c>
      <c r="N1023" s="4">
        <f t="shared" si="5146"/>
        <v>5.787213909508206</v>
      </c>
      <c r="O1023" s="4">
        <f t="shared" si="5146"/>
        <v>5.5501691349562741</v>
      </c>
      <c r="P1023" s="4">
        <f t="shared" si="5146"/>
        <v>5.3131243604043421</v>
      </c>
      <c r="Q1023" s="4">
        <f t="shared" si="5146"/>
        <v>5.0760795858524101</v>
      </c>
      <c r="R1023" s="4">
        <f t="shared" si="5146"/>
        <v>4.8390348113004782</v>
      </c>
      <c r="S1023" s="4">
        <f t="shared" si="5146"/>
        <v>4.6019900367485462</v>
      </c>
      <c r="T1023" s="4">
        <f t="shared" si="5146"/>
        <v>4.3649452621966143</v>
      </c>
      <c r="U1023" s="4">
        <f t="shared" si="5146"/>
        <v>4.1279004876446823</v>
      </c>
      <c r="V1023" s="4">
        <f t="shared" si="5146"/>
        <v>3.8908557130927499</v>
      </c>
      <c r="W1023" s="4">
        <f t="shared" si="5146"/>
        <v>3.6538109385408175</v>
      </c>
      <c r="X1023" s="4">
        <f t="shared" si="5146"/>
        <v>3.4167661639888851</v>
      </c>
      <c r="Y1023" s="4">
        <f t="shared" si="5146"/>
        <v>3.1797213894369527</v>
      </c>
      <c r="Z1023" s="4">
        <f t="shared" si="5146"/>
        <v>2.9426766148850203</v>
      </c>
      <c r="AA1023" s="4">
        <f t="shared" si="5146"/>
        <v>2.7056318403330879</v>
      </c>
      <c r="AB1023" s="4">
        <f t="shared" si="5146"/>
        <v>2.4685870657811555</v>
      </c>
      <c r="AC1023" s="4">
        <f t="shared" si="5146"/>
        <v>2.2315422912292231</v>
      </c>
      <c r="AD1023" s="4">
        <f t="shared" si="5146"/>
        <v>1.9944975166772907</v>
      </c>
      <c r="AE1023" s="4">
        <f t="shared" si="5146"/>
        <v>1.7574527421253583</v>
      </c>
      <c r="AF1023" s="4">
        <f t="shared" si="5146"/>
        <v>1.5204079675734259</v>
      </c>
      <c r="AG1023" s="4">
        <f t="shared" si="5146"/>
        <v>1.2833631930214935</v>
      </c>
      <c r="AH1023" s="4">
        <f t="shared" si="5146"/>
        <v>1.0463184184695611</v>
      </c>
      <c r="AI1023" s="4">
        <f t="shared" si="5146"/>
        <v>0.80927364391762879</v>
      </c>
      <c r="AJ1023" s="4">
        <f t="shared" si="5146"/>
        <v>0.5722288693656965</v>
      </c>
      <c r="AK1023" s="4">
        <f t="shared" si="5146"/>
        <v>0.33518409481376421</v>
      </c>
      <c r="AL1023" s="4">
        <f t="shared" si="5146"/>
        <v>9.8139320261831892E-2</v>
      </c>
      <c r="AM1023" s="4">
        <f t="shared" si="5146"/>
        <v>-0.13890545429010043</v>
      </c>
      <c r="AN1023" s="4">
        <f t="shared" si="5146"/>
        <v>-0.37595022884203699</v>
      </c>
      <c r="AO1023" s="4">
        <f t="shared" si="5146"/>
        <v>-0.38515047079506248</v>
      </c>
      <c r="AP1023" s="4">
        <f t="shared" si="5146"/>
        <v>-0.23092178878548522</v>
      </c>
      <c r="AQ1023" s="4">
        <f t="shared" si="5146"/>
        <v>-1.6930901125533637E-15</v>
      </c>
      <c r="AR1023" s="4">
        <f t="shared" si="5146"/>
        <v>-1.6930901125533637E-15</v>
      </c>
      <c r="AS1023" s="4">
        <f t="shared" si="5146"/>
        <v>-1.6930901125533637E-15</v>
      </c>
      <c r="AT1023" s="4">
        <f t="shared" si="5146"/>
        <v>-1.6930901125533637E-15</v>
      </c>
      <c r="AU1023" s="4">
        <f t="shared" si="5146"/>
        <v>-1.6930901125533637E-15</v>
      </c>
      <c r="AV1023" s="4">
        <f t="shared" si="5146"/>
        <v>-1.6930901125533637E-15</v>
      </c>
      <c r="AW1023" s="4">
        <f t="shared" si="5146"/>
        <v>-1.6930901125533637E-15</v>
      </c>
      <c r="AX1023" s="4">
        <f t="shared" si="5146"/>
        <v>-1.6930901125533637E-15</v>
      </c>
      <c r="AY1023" s="4">
        <f t="shared" si="5146"/>
        <v>-1.6930901125533637E-15</v>
      </c>
      <c r="AZ1023" s="4">
        <f t="shared" si="5146"/>
        <v>-1.6930901125533637E-15</v>
      </c>
      <c r="BA1023" s="4">
        <f t="shared" si="5146"/>
        <v>-1.6930901125533637E-15</v>
      </c>
      <c r="BB1023" s="4">
        <f t="shared" si="5146"/>
        <v>-1.6930901125533637E-15</v>
      </c>
      <c r="BC1023" s="4">
        <f t="shared" si="5146"/>
        <v>-1.6930901125533637E-15</v>
      </c>
      <c r="BD1023" s="4">
        <f t="shared" si="5146"/>
        <v>-1.6930901125533637E-15</v>
      </c>
      <c r="BE1023" s="4">
        <f t="shared" si="5146"/>
        <v>-1.6930901125533637E-15</v>
      </c>
      <c r="BF1023" s="4">
        <f t="shared" si="5146"/>
        <v>-1.6930901125533637E-15</v>
      </c>
      <c r="BG1023" s="4">
        <f t="shared" si="5146"/>
        <v>-1.6930901125533637E-15</v>
      </c>
      <c r="BH1023" s="4">
        <f t="shared" si="5146"/>
        <v>-1.6930901125533637E-15</v>
      </c>
      <c r="BI1023" s="4">
        <f t="shared" si="5146"/>
        <v>-1.6930901125533637E-15</v>
      </c>
      <c r="BJ1023" s="4">
        <f t="shared" si="5146"/>
        <v>-1.6930901125533637E-15</v>
      </c>
      <c r="BK1023" s="4">
        <f t="shared" si="5146"/>
        <v>-1.6930901125533637E-15</v>
      </c>
      <c r="BL1023" s="4">
        <f t="shared" si="5146"/>
        <v>-1.6930901125533637E-15</v>
      </c>
      <c r="BM1023" s="4">
        <f t="shared" si="5146"/>
        <v>-1.6930901125533637E-15</v>
      </c>
      <c r="BN1023" s="4">
        <f t="shared" si="5146"/>
        <v>-1.6930901125533637E-15</v>
      </c>
      <c r="BO1023" s="4">
        <f t="shared" si="5146"/>
        <v>-1.6930901125533637E-15</v>
      </c>
      <c r="BP1023" s="4">
        <f t="shared" si="5146"/>
        <v>-1.6930901125533637E-15</v>
      </c>
      <c r="BQ1023" s="4">
        <f t="shared" si="5146"/>
        <v>-1.6930901125533637E-15</v>
      </c>
      <c r="BR1023" s="4">
        <f t="shared" si="5146"/>
        <v>-1.6930901125533637E-15</v>
      </c>
      <c r="BS1023" s="4">
        <f t="shared" si="5146"/>
        <v>-1.6930901125533637E-15</v>
      </c>
      <c r="BT1023" s="4">
        <f t="shared" si="5146"/>
        <v>-1.6930901125533637E-15</v>
      </c>
      <c r="BU1023" s="4">
        <f t="shared" si="5146"/>
        <v>-1.6930901125533637E-15</v>
      </c>
      <c r="BV1023" s="4">
        <f t="shared" ref="BV1023:CF1023" si="5147">BV1022+BV982</f>
        <v>-1.6930901125533637E-15</v>
      </c>
      <c r="BW1023" s="4">
        <f t="shared" si="5147"/>
        <v>-1.6930901125533637E-15</v>
      </c>
      <c r="BX1023" s="4">
        <f t="shared" si="5147"/>
        <v>-1.6930901125533637E-15</v>
      </c>
      <c r="BY1023" s="4">
        <f t="shared" si="5147"/>
        <v>-1.6930901125533637E-15</v>
      </c>
      <c r="BZ1023" s="4">
        <f t="shared" si="5147"/>
        <v>-1.6930901125533637E-15</v>
      </c>
      <c r="CA1023" s="4">
        <f t="shared" si="5147"/>
        <v>-1.6930901125533637E-15</v>
      </c>
      <c r="CB1023" s="4">
        <f t="shared" si="5147"/>
        <v>-1.6930901125533637E-15</v>
      </c>
      <c r="CC1023" s="4">
        <f t="shared" si="5147"/>
        <v>-1.6930901125533637E-15</v>
      </c>
      <c r="CD1023" s="4">
        <f t="shared" si="5147"/>
        <v>-1.6930901125533637E-15</v>
      </c>
      <c r="CE1023" s="4">
        <f t="shared" si="5147"/>
        <v>-1.6930901125533637E-15</v>
      </c>
      <c r="CF1023" s="4">
        <f t="shared" si="5147"/>
        <v>-1.6930901125533637E-15</v>
      </c>
    </row>
    <row r="1025" spans="1:2018" s="14" customFormat="1" ht="12.75" customHeight="1">
      <c r="A1025"/>
      <c r="B1025" s="16" t="str">
        <f>Inputs!C112</f>
        <v>IT Systems</v>
      </c>
      <c r="C1025" s="174"/>
      <c r="D1025" s="19"/>
      <c r="E1025" s="19"/>
      <c r="F1025" s="15"/>
      <c r="G1025" s="15"/>
      <c r="H1025" s="15"/>
      <c r="I1025" s="32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</row>
    <row r="1026" spans="1:2018" ht="12.75" customHeight="1">
      <c r="B1026" s="6"/>
      <c r="C1026" s="175" t="s">
        <v>223</v>
      </c>
      <c r="I1026" s="1">
        <f>INDEX(Inputs!$E$94:$E$121, MATCH(B1025, Inputs!$C$94:$C$121,0))</f>
        <v>1</v>
      </c>
    </row>
    <row r="1027" spans="1:2018" s="153" customFormat="1" ht="12.75" customHeight="1">
      <c r="A1027"/>
      <c r="B1027" s="6"/>
      <c r="C1027" s="175" t="s">
        <v>222</v>
      </c>
      <c r="D1027" s="155"/>
      <c r="E1027" s="155"/>
      <c r="I1027" s="33">
        <f>INDEX(Inputs!$F$94:$F$121, MATCH(B1025, Inputs!$C$94:$C$121,0))</f>
        <v>3.6819786685107636</v>
      </c>
    </row>
    <row r="1028" spans="1:2018" ht="12.75" customHeight="1">
      <c r="B1028" s="6"/>
      <c r="C1028" s="175" t="s">
        <v>2</v>
      </c>
      <c r="I1028" s="1">
        <f>INDEX(Inputs!$G$94:$G$121, MATCH(B1025, Inputs!$C$94:$C$121,0))</f>
        <v>5</v>
      </c>
    </row>
    <row r="1029" spans="1:2018" ht="12.75" customHeight="1">
      <c r="B1029" s="6"/>
      <c r="C1029" s="175"/>
      <c r="I1029" s="31"/>
    </row>
    <row r="1030" spans="1:2018" ht="12.75" customHeight="1">
      <c r="C1030" s="164" t="s">
        <v>3</v>
      </c>
      <c r="I1030" s="31"/>
    </row>
    <row r="1031" spans="1:2018" s="153" customFormat="1" ht="12.75" customHeight="1">
      <c r="A1031"/>
      <c r="C1031" s="164"/>
      <c r="D1031" s="98" t="s">
        <v>203</v>
      </c>
      <c r="E1031" s="98" t="s">
        <v>185</v>
      </c>
      <c r="F1031" s="97"/>
      <c r="G1031" s="97"/>
      <c r="H1031" s="97"/>
      <c r="I1031" s="99"/>
      <c r="J1031" s="267">
        <f>IF(OR($I1026=0,I1038=0,$I1026="n/a"),0,SIGN($I1038)*MIN(ABS($I1038/$I1026), ABS($I1038-SUM($I1031:I1031))))</f>
        <v>59.218949465555013</v>
      </c>
      <c r="K1031" s="267">
        <f>IF(OR($I1026=0,J1038=0,$I1026="n/a"),0,SIGN($I1038)*MIN(ABS($I1038/$I1026), ABS($I1038-SUM($I1031:J1031))))</f>
        <v>0</v>
      </c>
      <c r="L1031" s="267">
        <f>IF(OR($I1026=0,K1038=0,$I1026="n/a"),0,SIGN($I1038)*MIN(ABS($I1038/$I1026), ABS($I1038-SUM($I1031:K1031))))</f>
        <v>0</v>
      </c>
      <c r="M1031" s="267">
        <f>IF(OR($I1026=0,L1038=0,$I1026="n/a"),0,SIGN($I1038)*MIN(ABS($I1038/$I1026), ABS($I1038-SUM($I1031:L1031))))</f>
        <v>0</v>
      </c>
      <c r="N1031" s="267">
        <f>IF(OR($I1026=0,M1038=0,$I1026="n/a"),0,SIGN($I1038)*MIN(ABS($I1038/$I1026), ABS($I1038-SUM($I1031:M1031))))</f>
        <v>0</v>
      </c>
      <c r="O1031" s="105">
        <f>IF(OR($I1026=0,N1038=0,$I1026="n/a"),0,SIGN($I1038)*MIN(ABS($I1038/$I1026), ABS($I1038-SUM($I1031:N1031))))</f>
        <v>0</v>
      </c>
      <c r="P1031" s="105">
        <f>IF(OR($I1026=0,O1038=0,$I1026="n/a"),0,SIGN($I1038)*MIN(ABS($I1038/$I1026), ABS($I1038-SUM($I1031:O1031))))</f>
        <v>0</v>
      </c>
      <c r="Q1031" s="105">
        <f>IF(OR($I1026=0,P1038=0,$I1026="n/a"),0,SIGN($I1038)*MIN(ABS($I1038/$I1026), ABS($I1038-SUM($I1031:P1031))))</f>
        <v>0</v>
      </c>
      <c r="R1031" s="105">
        <f>IF(OR($I1026=0,Q1038=0,$I1026="n/a"),0,SIGN($I1038)*MIN(ABS($I1038/$I1026), ABS($I1038-SUM($I1031:Q1031))))</f>
        <v>0</v>
      </c>
      <c r="S1031" s="105">
        <f>IF(OR($I1026=0,R1038=0,$I1026="n/a"),0,SIGN($I1038)*MIN(ABS($I1038/$I1026), ABS($I1038-SUM($I1031:R1031))))</f>
        <v>0</v>
      </c>
      <c r="T1031" s="105">
        <f>IF(OR($I1026=0,S1038=0,$I1026="n/a"),0,SIGN($I1038)*MIN(ABS($I1038/$I1026), ABS($I1038-SUM($I1031:S1031))))</f>
        <v>0</v>
      </c>
      <c r="U1031" s="105">
        <f>IF(OR($I1026=0,T1038=0,$I1026="n/a"),0,SIGN($I1038)*MIN(ABS($I1038/$I1026), ABS($I1038-SUM($I1031:T1031))))</f>
        <v>0</v>
      </c>
      <c r="V1031" s="105">
        <f>IF(OR($I1026=0,U1038=0,$I1026="n/a"),0,SIGN($I1038)*MIN(ABS($I1038/$I1026), ABS($I1038-SUM($I1031:U1031))))</f>
        <v>0</v>
      </c>
      <c r="W1031" s="105">
        <f>IF(OR($I1026=0,V1038=0,$I1026="n/a"),0,SIGN($I1038)*MIN(ABS($I1038/$I1026), ABS($I1038-SUM($I1031:V1031))))</f>
        <v>0</v>
      </c>
      <c r="X1031" s="105">
        <f>IF(OR($I1026=0,W1038=0,$I1026="n/a"),0,SIGN($I1038)*MIN(ABS($I1038/$I1026), ABS($I1038-SUM($I1031:W1031))))</f>
        <v>0</v>
      </c>
      <c r="Y1031" s="105">
        <f>IF(OR($I1026=0,X1038=0,$I1026="n/a"),0,SIGN($I1038)*MIN(ABS($I1038/$I1026), ABS($I1038-SUM($I1031:X1031))))</f>
        <v>0</v>
      </c>
      <c r="Z1031" s="105">
        <f>IF(OR($I1026=0,Y1038=0,$I1026="n/a"),0,SIGN($I1038)*MIN(ABS($I1038/$I1026), ABS($I1038-SUM($I1031:Y1031))))</f>
        <v>0</v>
      </c>
      <c r="AA1031" s="105">
        <f>IF(OR($I1026=0,Z1038=0,$I1026="n/a"),0,SIGN($I1038)*MIN(ABS($I1038/$I1026), ABS($I1038-SUM($I1031:Z1031))))</f>
        <v>0</v>
      </c>
      <c r="AB1031" s="105">
        <f>IF(OR($I1026=0,AA1038=0,$I1026="n/a"),0,SIGN($I1038)*MIN(ABS($I1038/$I1026), ABS($I1038-SUM($I1031:AA1031))))</f>
        <v>0</v>
      </c>
      <c r="AC1031" s="105">
        <f>IF(OR($I1026=0,AB1038=0,$I1026="n/a"),0,SIGN($I1038)*MIN(ABS($I1038/$I1026), ABS($I1038-SUM($I1031:AB1031))))</f>
        <v>0</v>
      </c>
      <c r="AD1031" s="105">
        <f>IF(OR($I1026=0,AC1038=0,$I1026="n/a"),0,SIGN($I1038)*MIN(ABS($I1038/$I1026), ABS($I1038-SUM($I1031:AC1031))))</f>
        <v>0</v>
      </c>
      <c r="AE1031" s="105">
        <f>IF(OR($I1026=0,AD1038=0,$I1026="n/a"),0,SIGN($I1038)*MIN(ABS($I1038/$I1026), ABS($I1038-SUM($I1031:AD1031))))</f>
        <v>0</v>
      </c>
      <c r="AF1031" s="105">
        <f>IF(OR($I1026=0,AE1038=0,$I1026="n/a"),0,SIGN($I1038)*MIN(ABS($I1038/$I1026), ABS($I1038-SUM($I1031:AE1031))))</f>
        <v>0</v>
      </c>
      <c r="AG1031" s="105">
        <f>IF(OR($I1026=0,AF1038=0,$I1026="n/a"),0,SIGN($I1038)*MIN(ABS($I1038/$I1026), ABS($I1038-SUM($I1031:AF1031))))</f>
        <v>0</v>
      </c>
      <c r="AH1031" s="105">
        <f>IF(OR($I1026=0,AG1038=0,$I1026="n/a"),0,SIGN($I1038)*MIN(ABS($I1038/$I1026), ABS($I1038-SUM($I1031:AG1031))))</f>
        <v>0</v>
      </c>
      <c r="AI1031" s="105">
        <f>IF(OR($I1026=0,AH1038=0,$I1026="n/a"),0,SIGN($I1038)*MIN(ABS($I1038/$I1026), ABS($I1038-SUM($I1031:AH1031))))</f>
        <v>0</v>
      </c>
      <c r="AJ1031" s="105">
        <f>IF(OR($I1026=0,AI1038=0,$I1026="n/a"),0,SIGN($I1038)*MIN(ABS($I1038/$I1026), ABS($I1038-SUM($I1031:AI1031))))</f>
        <v>0</v>
      </c>
      <c r="AK1031" s="105">
        <f>IF(OR($I1026=0,AJ1038=0,$I1026="n/a"),0,SIGN($I1038)*MIN(ABS($I1038/$I1026), ABS($I1038-SUM($I1031:AJ1031))))</f>
        <v>0</v>
      </c>
      <c r="AL1031" s="105">
        <f>IF(OR($I1026=0,AK1038=0,$I1026="n/a"),0,SIGN($I1038)*MIN(ABS($I1038/$I1026), ABS($I1038-SUM($I1031:AK1031))))</f>
        <v>0</v>
      </c>
      <c r="AM1031" s="105">
        <f>IF(OR($I1026=0,AL1038=0,$I1026="n/a"),0,SIGN($I1038)*MIN(ABS($I1038/$I1026), ABS($I1038-SUM($I1031:AL1031))))</f>
        <v>0</v>
      </c>
      <c r="AN1031" s="105">
        <f>IF(OR($I1026=0,AM1038=0,$I1026="n/a"),0,SIGN($I1038)*MIN(ABS($I1038/$I1026), ABS($I1038-SUM($I1031:AM1031))))</f>
        <v>0</v>
      </c>
      <c r="AO1031" s="105">
        <f>IF(OR($I1026=0,AN1038=0,$I1026="n/a"),0,SIGN($I1038)*MIN(ABS($I1038/$I1026), ABS($I1038-SUM($I1031:AN1031))))</f>
        <v>0</v>
      </c>
      <c r="AP1031" s="105">
        <f>IF(OR($I1026=0,AO1038=0,$I1026="n/a"),0,SIGN($I1038)*MIN(ABS($I1038/$I1026), ABS($I1038-SUM($I1031:AO1031))))</f>
        <v>0</v>
      </c>
      <c r="AQ1031" s="105">
        <f>IF(OR($I1026=0,AP1038=0,$I1026="n/a"),0,SIGN($I1038)*MIN(ABS($I1038/$I1026), ABS($I1038-SUM($I1031:AP1031))))</f>
        <v>0</v>
      </c>
      <c r="AR1031" s="105">
        <f>IF(OR($I1026=0,AQ1038=0,$I1026="n/a"),0,SIGN($I1038)*MIN(ABS($I1038/$I1026), ABS($I1038-SUM($I1031:AQ1031))))</f>
        <v>0</v>
      </c>
      <c r="AS1031" s="105">
        <f>IF(OR($I1026=0,AR1038=0,$I1026="n/a"),0,SIGN($I1038)*MIN(ABS($I1038/$I1026), ABS($I1038-SUM($I1031:AR1031))))</f>
        <v>0</v>
      </c>
      <c r="AT1031" s="105">
        <f>IF(OR($I1026=0,AS1038=0,$I1026="n/a"),0,SIGN($I1038)*MIN(ABS($I1038/$I1026), ABS($I1038-SUM($I1031:AS1031))))</f>
        <v>0</v>
      </c>
      <c r="AU1031" s="105">
        <f>IF(OR($I1026=0,AT1038=0,$I1026="n/a"),0,SIGN($I1038)*MIN(ABS($I1038/$I1026), ABS($I1038-SUM($I1031:AT1031))))</f>
        <v>0</v>
      </c>
      <c r="AV1031" s="105">
        <f>IF(OR($I1026=0,AU1038=0,$I1026="n/a"),0,SIGN($I1038)*MIN(ABS($I1038/$I1026), ABS($I1038-SUM($I1031:AU1031))))</f>
        <v>0</v>
      </c>
      <c r="AW1031" s="105">
        <f>IF(OR($I1026=0,AV1038=0,$I1026="n/a"),0,SIGN($I1038)*MIN(ABS($I1038/$I1026), ABS($I1038-SUM($I1031:AV1031))))</f>
        <v>0</v>
      </c>
      <c r="AX1031" s="105">
        <f>IF(OR($I1026=0,AW1038=0,$I1026="n/a"),0,SIGN($I1038)*MIN(ABS($I1038/$I1026), ABS($I1038-SUM($I1031:AW1031))))</f>
        <v>0</v>
      </c>
      <c r="AY1031" s="105">
        <f>IF(OR($I1026=0,AX1038=0,$I1026="n/a"),0,SIGN($I1038)*MIN(ABS($I1038/$I1026), ABS($I1038-SUM($I1031:AX1031))))</f>
        <v>0</v>
      </c>
      <c r="AZ1031" s="105">
        <f>IF(OR($I1026=0,AY1038=0,$I1026="n/a"),0,SIGN($I1038)*MIN(ABS($I1038/$I1026), ABS($I1038-SUM($I1031:AY1031))))</f>
        <v>0</v>
      </c>
      <c r="BA1031" s="105">
        <f>IF(OR($I1026=0,AZ1038=0,$I1026="n/a"),0,SIGN($I1038)*MIN(ABS($I1038/$I1026), ABS($I1038-SUM($I1031:AZ1031))))</f>
        <v>0</v>
      </c>
      <c r="BB1031" s="105">
        <f>IF(OR($I1026=0,BA1038=0,$I1026="n/a"),0,SIGN($I1038)*MIN(ABS($I1038/$I1026), ABS($I1038-SUM($I1031:BA1031))))</f>
        <v>0</v>
      </c>
      <c r="BC1031" s="105">
        <f>IF(OR($I1026=0,BB1038=0,$I1026="n/a"),0,SIGN($I1038)*MIN(ABS($I1038/$I1026), ABS($I1038-SUM($I1031:BB1031))))</f>
        <v>0</v>
      </c>
      <c r="BD1031" s="105">
        <f>IF(OR($I1026=0,BC1038=0,$I1026="n/a"),0,SIGN($I1038)*MIN(ABS($I1038/$I1026), ABS($I1038-SUM($I1031:BC1031))))</f>
        <v>0</v>
      </c>
      <c r="BE1031" s="105">
        <f>IF(OR($I1026=0,BD1038=0,$I1026="n/a"),0,SIGN($I1038)*MIN(ABS($I1038/$I1026), ABS($I1038-SUM($I1031:BD1031))))</f>
        <v>0</v>
      </c>
      <c r="BF1031" s="105">
        <f>IF(OR($I1026=0,BE1038=0,$I1026="n/a"),0,SIGN($I1038)*MIN(ABS($I1038/$I1026), ABS($I1038-SUM($I1031:BE1031))))</f>
        <v>0</v>
      </c>
      <c r="BG1031" s="105">
        <f>IF(OR($I1026=0,BF1038=0,$I1026="n/a"),0,SIGN($I1038)*MIN(ABS($I1038/$I1026), ABS($I1038-SUM($I1031:BF1031))))</f>
        <v>0</v>
      </c>
      <c r="BH1031" s="105">
        <f>IF(OR($I1026=0,BG1038=0,$I1026="n/a"),0,SIGN($I1038)*MIN(ABS($I1038/$I1026), ABS($I1038-SUM($I1031:BG1031))))</f>
        <v>0</v>
      </c>
      <c r="BI1031" s="105">
        <f>IF(OR($I1026=0,BH1038=0,$I1026="n/a"),0,SIGN($I1038)*MIN(ABS($I1038/$I1026), ABS($I1038-SUM($I1031:BH1031))))</f>
        <v>0</v>
      </c>
      <c r="BJ1031" s="105">
        <f>IF(OR($I1026=0,BI1038=0,$I1026="n/a"),0,SIGN($I1038)*MIN(ABS($I1038/$I1026), ABS($I1038-SUM($I1031:BI1031))))</f>
        <v>0</v>
      </c>
      <c r="BK1031" s="105">
        <f>IF(OR($I1026=0,BJ1038=0,$I1026="n/a"),0,SIGN($I1038)*MIN(ABS($I1038/$I1026), ABS($I1038-SUM($I1031:BJ1031))))</f>
        <v>0</v>
      </c>
      <c r="BL1031" s="105">
        <f>IF(OR($I1026=0,BK1038=0,$I1026="n/a"),0,SIGN($I1038)*MIN(ABS($I1038/$I1026), ABS($I1038-SUM($I1031:BK1031))))</f>
        <v>0</v>
      </c>
      <c r="BM1031" s="105">
        <f>IF(OR($I1026=0,BL1038=0,$I1026="n/a"),0,SIGN($I1038)*MIN(ABS($I1038/$I1026), ABS($I1038-SUM($I1031:BL1031))))</f>
        <v>0</v>
      </c>
      <c r="BN1031" s="105">
        <f>IF(OR($I1026=0,BM1038=0,$I1026="n/a"),0,SIGN($I1038)*MIN(ABS($I1038/$I1026), ABS($I1038-SUM($I1031:BM1031))))</f>
        <v>0</v>
      </c>
      <c r="BO1031" s="105">
        <f>IF(OR($I1026=0,BN1038=0,$I1026="n/a"),0,SIGN($I1038)*MIN(ABS($I1038/$I1026), ABS($I1038-SUM($I1031:BN1031))))</f>
        <v>0</v>
      </c>
      <c r="BP1031" s="105">
        <f>IF(OR($I1026=0,BO1038=0,$I1026="n/a"),0,SIGN($I1038)*MIN(ABS($I1038/$I1026), ABS($I1038-SUM($I1031:BO1031))))</f>
        <v>0</v>
      </c>
      <c r="BQ1031" s="105">
        <f>IF(OR($I1026=0,BP1038=0,$I1026="n/a"),0,SIGN($I1038)*MIN(ABS($I1038/$I1026), ABS($I1038-SUM($I1031:BP1031))))</f>
        <v>0</v>
      </c>
      <c r="BR1031" s="105">
        <f>IF(OR($I1026=0,BQ1038=0,$I1026="n/a"),0,SIGN($I1038)*MIN(ABS($I1038/$I1026), ABS($I1038-SUM($I1031:BQ1031))))</f>
        <v>0</v>
      </c>
      <c r="BS1031" s="105">
        <f>IF(OR($I1026=0,BR1038=0,$I1026="n/a"),0,SIGN($I1038)*MIN(ABS($I1038/$I1026), ABS($I1038-SUM($I1031:BR1031))))</f>
        <v>0</v>
      </c>
      <c r="BT1031" s="105">
        <f>IF(OR($I1026=0,BS1038=0,$I1026="n/a"),0,SIGN($I1038)*MIN(ABS($I1038/$I1026), ABS($I1038-SUM($I1031:BS1031))))</f>
        <v>0</v>
      </c>
      <c r="BU1031" s="105">
        <f>IF(OR($I1026=0,BT1038=0,$I1026="n/a"),0,SIGN($I1038)*MIN(ABS($I1038/$I1026), ABS($I1038-SUM($I1031:BT1031))))</f>
        <v>0</v>
      </c>
      <c r="BV1031" s="105">
        <f>IF(OR($I1026=0,BU1038=0,$I1026="n/a"),0,SIGN($I1038)*MIN(ABS($I1038/$I1026), ABS($I1038-SUM($I1031:BU1031))))</f>
        <v>0</v>
      </c>
      <c r="BW1031" s="105">
        <f>IF(OR($I1026=0,BV1038=0,$I1026="n/a"),0,SIGN($I1038)*MIN(ABS($I1038/$I1026), ABS($I1038-SUM($I1031:BV1031))))</f>
        <v>0</v>
      </c>
      <c r="BX1031" s="105">
        <f>IF(OR($I1026=0,BW1038=0,$I1026="n/a"),0,SIGN($I1038)*MIN(ABS($I1038/$I1026), ABS($I1038-SUM($I1031:BW1031))))</f>
        <v>0</v>
      </c>
      <c r="BY1031" s="105">
        <f>IF(OR($I1026=0,BX1038=0,$I1026="n/a"),0,SIGN($I1038)*MIN(ABS($I1038/$I1026), ABS($I1038-SUM($I1031:BX1031))))</f>
        <v>0</v>
      </c>
      <c r="BZ1031" s="105">
        <f>IF(OR($I1026=0,BY1038=0,$I1026="n/a"),0,SIGN($I1038)*MIN(ABS($I1038/$I1026), ABS($I1038-SUM($I1031:BY1031))))</f>
        <v>0</v>
      </c>
      <c r="CA1031" s="105">
        <f>IF(OR($I1026=0,BZ1038=0,$I1026="n/a"),0,SIGN($I1038)*MIN(ABS($I1038/$I1026), ABS($I1038-SUM($I1031:BZ1031))))</f>
        <v>0</v>
      </c>
      <c r="CB1031" s="105">
        <f>IF(OR($I1026=0,CA1038=0,$I1026="n/a"),0,SIGN($I1038)*MIN(ABS($I1038/$I1026), ABS($I1038-SUM($I1031:CA1031))))</f>
        <v>0</v>
      </c>
      <c r="CC1031" s="105">
        <f>IF(OR($I1026=0,CB1038=0,$I1026="n/a"),0,SIGN($I1038)*MIN(ABS($I1038/$I1026), ABS($I1038-SUM($I1031:CB1031))))</f>
        <v>0</v>
      </c>
      <c r="CD1031" s="105">
        <f>IF(OR($I1026=0,CC1038=0,$I1026="n/a"),0,SIGN($I1038)*MIN(ABS($I1038/$I1026), ABS($I1038-SUM($I1031:CC1031))))</f>
        <v>0</v>
      </c>
      <c r="CE1031" s="105">
        <f>IF(OR($I1026=0,CD1038=0,$I1026="n/a"),0,SIGN($I1038)*MIN(ABS($I1038/$I1026), ABS($I1038-SUM($I1031:CD1031))))</f>
        <v>0</v>
      </c>
      <c r="CF1031" s="105">
        <f>IF(OR($I1026=0,CE1038=0,$I1026="n/a"),0,SIGN($I1038)*MIN(ABS($I1038/$I1026), ABS($I1038-SUM($I1031:CE1031))))</f>
        <v>0</v>
      </c>
    </row>
    <row r="1032" spans="1:2018" s="153" customFormat="1" ht="12.75" customHeight="1">
      <c r="A1032"/>
      <c r="C1032" s="164"/>
      <c r="D1032" s="98" t="s">
        <v>208</v>
      </c>
      <c r="E1032" s="98"/>
      <c r="F1032" s="97"/>
      <c r="G1032" s="97"/>
      <c r="H1032" s="97"/>
      <c r="I1032" s="99"/>
      <c r="J1032" s="267">
        <f>IF(OR($I1027=0,I1039=0,$I1027="n/a"),0,SIGN($I1039)*MIN(ABS($I1039/$I1027), ABS($I1039-SUM($I1032:I1032))))</f>
        <v>6.2527866411498856</v>
      </c>
      <c r="K1032" s="267">
        <f>IF(OR($I1027=0,J1039=0,$I1027="n/a"),0,SIGN($I1039)*MIN(ABS($I1039/$I1027), ABS($I1039-SUM($I1032:J1032))))</f>
        <v>6.2527866411498856</v>
      </c>
      <c r="L1032" s="267">
        <f>IF(OR($I1027=0,K1039=0,$I1027="n/a"),0,SIGN($I1039)*MIN(ABS($I1039/$I1027), ABS($I1039-SUM($I1032:K1032))))</f>
        <v>6.2527866411498856</v>
      </c>
      <c r="M1032" s="267">
        <f>IF(OR($I1027=0,L1039=0,$I1027="n/a"),0,SIGN($I1039)*MIN(ABS($I1039/$I1027), ABS($I1039-SUM($I1032:L1032))))</f>
        <v>4.2642671080132892</v>
      </c>
      <c r="N1032" s="267">
        <f>IF(OR($I1027=0,M1039=0,$I1027="n/a"),0,SIGN($I1039)*MIN(ABS($I1039/$I1027), ABS($I1039-SUM($I1032:M1032))))</f>
        <v>0</v>
      </c>
      <c r="O1032" s="267">
        <f>IF(OR($I1027=0,N1039=0,$I1027="n/a"),0,SIGN($I1039)*MIN(ABS($I1039/$I1027), ABS($I1039-SUM($I1032:N1032))))</f>
        <v>0</v>
      </c>
      <c r="P1032" s="267">
        <f>IF(OR($I1027=0,O1039=0,$I1027="n/a"),0,SIGN($I1039)*MIN(ABS($I1039/$I1027), ABS($I1039-SUM($I1032:O1032))))</f>
        <v>0</v>
      </c>
      <c r="Q1032" s="267">
        <f>IF(OR($I1027=0,P1039=0,$I1027="n/a"),0,SIGN($I1039)*MIN(ABS($I1039/$I1027), ABS($I1039-SUM($I1032:P1032))))</f>
        <v>0</v>
      </c>
      <c r="R1032" s="267">
        <f>IF(OR($I1027=0,Q1039=0,$I1027="n/a"),0,SIGN($I1039)*MIN(ABS($I1039/$I1027), ABS($I1039-SUM($I1032:Q1032))))</f>
        <v>0</v>
      </c>
      <c r="S1032" s="267">
        <f>IF(OR($I1027=0,R1039=0,$I1027="n/a"),0,SIGN($I1039)*MIN(ABS($I1039/$I1027), ABS($I1039-SUM($I1032:R1032))))</f>
        <v>0</v>
      </c>
      <c r="T1032" s="267">
        <f>IF(OR($I1027=0,S1039=0,$I1027="n/a"),0,SIGN($I1039)*MIN(ABS($I1039/$I1027), ABS($I1039-SUM($I1032:S1032))))</f>
        <v>0</v>
      </c>
      <c r="U1032" s="267">
        <f>IF(OR($I1027=0,T1039=0,$I1027="n/a"),0,SIGN($I1039)*MIN(ABS($I1039/$I1027), ABS($I1039-SUM($I1032:T1032))))</f>
        <v>0</v>
      </c>
      <c r="V1032" s="267">
        <f>IF(OR($I1027=0,U1039=0,$I1027="n/a"),0,SIGN($I1039)*MIN(ABS($I1039/$I1027), ABS($I1039-SUM($I1032:U1032))))</f>
        <v>0</v>
      </c>
      <c r="W1032" s="267">
        <f>IF(OR($I1027=0,V1039=0,$I1027="n/a"),0,SIGN($I1039)*MIN(ABS($I1039/$I1027), ABS($I1039-SUM($I1032:V1032))))</f>
        <v>0</v>
      </c>
      <c r="X1032" s="267">
        <f>IF(OR($I1027=0,W1039=0,$I1027="n/a"),0,SIGN($I1039)*MIN(ABS($I1039/$I1027), ABS($I1039-SUM($I1032:W1032))))</f>
        <v>0</v>
      </c>
      <c r="Y1032" s="267">
        <f>IF(OR($I1027=0,X1039=0,$I1027="n/a"),0,SIGN($I1039)*MIN(ABS($I1039/$I1027), ABS($I1039-SUM($I1032:X1032))))</f>
        <v>0</v>
      </c>
      <c r="Z1032" s="267">
        <f>IF(OR($I1027=0,Y1039=0,$I1027="n/a"),0,SIGN($I1039)*MIN(ABS($I1039/$I1027), ABS($I1039-SUM($I1032:Y1032))))</f>
        <v>0</v>
      </c>
      <c r="AA1032" s="267">
        <f>IF(OR($I1027=0,Z1039=0,$I1027="n/a"),0,SIGN($I1039)*MIN(ABS($I1039/$I1027), ABS($I1039-SUM($I1032:Z1032))))</f>
        <v>0</v>
      </c>
      <c r="AB1032" s="267">
        <f>IF(OR($I1027=0,AA1039=0,$I1027="n/a"),0,SIGN($I1039)*MIN(ABS($I1039/$I1027), ABS($I1039-SUM($I1032:AA1032))))</f>
        <v>0</v>
      </c>
      <c r="AC1032" s="267">
        <f>IF(OR($I1027=0,AB1039=0,$I1027="n/a"),0,SIGN($I1039)*MIN(ABS($I1039/$I1027), ABS($I1039-SUM($I1032:AB1032))))</f>
        <v>0</v>
      </c>
      <c r="AD1032" s="267">
        <f>IF(OR($I1027=0,AC1039=0,$I1027="n/a"),0,SIGN($I1039)*MIN(ABS($I1039/$I1027), ABS($I1039-SUM($I1032:AC1032))))</f>
        <v>0</v>
      </c>
      <c r="AE1032" s="267">
        <f>IF(OR($I1027=0,AD1039=0,$I1027="n/a"),0,SIGN($I1039)*MIN(ABS($I1039/$I1027), ABS($I1039-SUM($I1032:AD1032))))</f>
        <v>0</v>
      </c>
      <c r="AF1032" s="267">
        <f>IF(OR($I1027=0,AE1039=0,$I1027="n/a"),0,SIGN($I1039)*MIN(ABS($I1039/$I1027), ABS($I1039-SUM($I1032:AE1032))))</f>
        <v>0</v>
      </c>
      <c r="AG1032" s="267">
        <f>IF(OR($I1027=0,AF1039=0,$I1027="n/a"),0,SIGN($I1039)*MIN(ABS($I1039/$I1027), ABS($I1039-SUM($I1032:AF1032))))</f>
        <v>0</v>
      </c>
      <c r="AH1032" s="267">
        <f>IF(OR($I1027=0,AG1039=0,$I1027="n/a"),0,SIGN($I1039)*MIN(ABS($I1039/$I1027), ABS($I1039-SUM($I1032:AG1032))))</f>
        <v>0</v>
      </c>
      <c r="AI1032" s="267">
        <f>IF(OR($I1027=0,AH1039=0,$I1027="n/a"),0,SIGN($I1039)*MIN(ABS($I1039/$I1027), ABS($I1039-SUM($I1032:AH1032))))</f>
        <v>0</v>
      </c>
      <c r="AJ1032" s="267">
        <f>IF(OR($I1027=0,AI1039=0,$I1027="n/a"),0,SIGN($I1039)*MIN(ABS($I1039/$I1027), ABS($I1039-SUM($I1032:AI1032))))</f>
        <v>0</v>
      </c>
      <c r="AK1032" s="267">
        <f>IF(OR($I1027=0,AJ1039=0,$I1027="n/a"),0,SIGN($I1039)*MIN(ABS($I1039/$I1027), ABS($I1039-SUM($I1032:AJ1032))))</f>
        <v>0</v>
      </c>
      <c r="AL1032" s="267">
        <f>IF(OR($I1027=0,AK1039=0,$I1027="n/a"),0,SIGN($I1039)*MIN(ABS($I1039/$I1027), ABS($I1039-SUM($I1032:AK1032))))</f>
        <v>0</v>
      </c>
      <c r="AM1032" s="267">
        <f>IF(OR($I1027=0,AL1039=0,$I1027="n/a"),0,SIGN($I1039)*MIN(ABS($I1039/$I1027), ABS($I1039-SUM($I1032:AL1032))))</f>
        <v>0</v>
      </c>
      <c r="AN1032" s="267">
        <f>IF(OR($I1027=0,AM1039=0,$I1027="n/a"),0,SIGN($I1039)*MIN(ABS($I1039/$I1027), ABS($I1039-SUM($I1032:AM1032))))</f>
        <v>0</v>
      </c>
      <c r="AO1032" s="267">
        <f>IF(OR($I1027=0,AN1039=0,$I1027="n/a"),0,SIGN($I1039)*MIN(ABS($I1039/$I1027), ABS($I1039-SUM($I1032:AN1032))))</f>
        <v>0</v>
      </c>
      <c r="AP1032" s="267">
        <f>IF(OR($I1027=0,AO1039=0,$I1027="n/a"),0,SIGN($I1039)*MIN(ABS($I1039/$I1027), ABS($I1039-SUM($I1032:AO1032))))</f>
        <v>0</v>
      </c>
      <c r="AQ1032" s="267">
        <f>IF(OR($I1027=0,AP1039=0,$I1027="n/a"),0,SIGN($I1039)*MIN(ABS($I1039/$I1027), ABS($I1039-SUM($I1032:AP1032))))</f>
        <v>0</v>
      </c>
      <c r="AR1032" s="267">
        <f>IF(OR($I1027=0,AQ1039=0,$I1027="n/a"),0,SIGN($I1039)*MIN(ABS($I1039/$I1027), ABS($I1039-SUM($I1032:AQ1032))))</f>
        <v>0</v>
      </c>
      <c r="AS1032" s="267">
        <f>IF(OR($I1027=0,AR1039=0,$I1027="n/a"),0,SIGN($I1039)*MIN(ABS($I1039/$I1027), ABS($I1039-SUM($I1032:AR1032))))</f>
        <v>0</v>
      </c>
      <c r="AT1032" s="267">
        <f>IF(OR($I1027=0,AS1039=0,$I1027="n/a"),0,SIGN($I1039)*MIN(ABS($I1039/$I1027), ABS($I1039-SUM($I1032:AS1032))))</f>
        <v>0</v>
      </c>
      <c r="AU1032" s="267">
        <f>IF(OR($I1027=0,AT1039=0,$I1027="n/a"),0,SIGN($I1039)*MIN(ABS($I1039/$I1027), ABS($I1039-SUM($I1032:AT1032))))</f>
        <v>0</v>
      </c>
      <c r="AV1032" s="267">
        <f>IF(OR($I1027=0,AU1039=0,$I1027="n/a"),0,SIGN($I1039)*MIN(ABS($I1039/$I1027), ABS($I1039-SUM($I1032:AU1032))))</f>
        <v>0</v>
      </c>
      <c r="AW1032" s="267">
        <f>IF(OR($I1027=0,AV1039=0,$I1027="n/a"),0,SIGN($I1039)*MIN(ABS($I1039/$I1027), ABS($I1039-SUM($I1032:AV1032))))</f>
        <v>0</v>
      </c>
      <c r="AX1032" s="267">
        <f>IF(OR($I1027=0,AW1039=0,$I1027="n/a"),0,SIGN($I1039)*MIN(ABS($I1039/$I1027), ABS($I1039-SUM($I1032:AW1032))))</f>
        <v>0</v>
      </c>
      <c r="AY1032" s="267">
        <f>IF(OR($I1027=0,AX1039=0,$I1027="n/a"),0,SIGN($I1039)*MIN(ABS($I1039/$I1027), ABS($I1039-SUM($I1032:AX1032))))</f>
        <v>0</v>
      </c>
      <c r="AZ1032" s="267">
        <f>IF(OR($I1027=0,AY1039=0,$I1027="n/a"),0,SIGN($I1039)*MIN(ABS($I1039/$I1027), ABS($I1039-SUM($I1032:AY1032))))</f>
        <v>0</v>
      </c>
      <c r="BA1032" s="267">
        <f>IF(OR($I1027=0,AZ1039=0,$I1027="n/a"),0,SIGN($I1039)*MIN(ABS($I1039/$I1027), ABS($I1039-SUM($I1032:AZ1032))))</f>
        <v>0</v>
      </c>
      <c r="BB1032" s="267">
        <f>IF(OR($I1027=0,BA1039=0,$I1027="n/a"),0,SIGN($I1039)*MIN(ABS($I1039/$I1027), ABS($I1039-SUM($I1032:BA1032))))</f>
        <v>0</v>
      </c>
      <c r="BC1032" s="267">
        <f>IF(OR($I1027=0,BB1039=0,$I1027="n/a"),0,SIGN($I1039)*MIN(ABS($I1039/$I1027), ABS($I1039-SUM($I1032:BB1032))))</f>
        <v>0</v>
      </c>
      <c r="BD1032" s="267">
        <f>IF(OR($I1027=0,BC1039=0,$I1027="n/a"),0,SIGN($I1039)*MIN(ABS($I1039/$I1027), ABS($I1039-SUM($I1032:BC1032))))</f>
        <v>0</v>
      </c>
      <c r="BE1032" s="267">
        <f>IF(OR($I1027=0,BD1039=0,$I1027="n/a"),0,SIGN($I1039)*MIN(ABS($I1039/$I1027), ABS($I1039-SUM($I1032:BD1032))))</f>
        <v>0</v>
      </c>
      <c r="BF1032" s="267">
        <f>IF(OR($I1027=0,BE1039=0,$I1027="n/a"),0,SIGN($I1039)*MIN(ABS($I1039/$I1027), ABS($I1039-SUM($I1032:BE1032))))</f>
        <v>0</v>
      </c>
      <c r="BG1032" s="267">
        <f>IF(OR($I1027=0,BF1039=0,$I1027="n/a"),0,SIGN($I1039)*MIN(ABS($I1039/$I1027), ABS($I1039-SUM($I1032:BF1032))))</f>
        <v>0</v>
      </c>
      <c r="BH1032" s="267">
        <f>IF(OR($I1027=0,BG1039=0,$I1027="n/a"),0,SIGN($I1039)*MIN(ABS($I1039/$I1027), ABS($I1039-SUM($I1032:BG1032))))</f>
        <v>0</v>
      </c>
      <c r="BI1032" s="267">
        <f>IF(OR($I1027=0,BH1039=0,$I1027="n/a"),0,SIGN($I1039)*MIN(ABS($I1039/$I1027), ABS($I1039-SUM($I1032:BH1032))))</f>
        <v>0</v>
      </c>
      <c r="BJ1032" s="267">
        <f>IF(OR($I1027=0,BI1039=0,$I1027="n/a"),0,SIGN($I1039)*MIN(ABS($I1039/$I1027), ABS($I1039-SUM($I1032:BI1032))))</f>
        <v>0</v>
      </c>
      <c r="BK1032" s="267">
        <f>IF(OR($I1027=0,BJ1039=0,$I1027="n/a"),0,SIGN($I1039)*MIN(ABS($I1039/$I1027), ABS($I1039-SUM($I1032:BJ1032))))</f>
        <v>0</v>
      </c>
      <c r="BL1032" s="267">
        <f>IF(OR($I1027=0,BK1039=0,$I1027="n/a"),0,SIGN($I1039)*MIN(ABS($I1039/$I1027), ABS($I1039-SUM($I1032:BK1032))))</f>
        <v>0</v>
      </c>
      <c r="BM1032" s="267">
        <f>IF(OR($I1027=0,BL1039=0,$I1027="n/a"),0,SIGN($I1039)*MIN(ABS($I1039/$I1027), ABS($I1039-SUM($I1032:BL1032))))</f>
        <v>0</v>
      </c>
      <c r="BN1032" s="267">
        <f>IF(OR($I1027=0,BM1039=0,$I1027="n/a"),0,SIGN($I1039)*MIN(ABS($I1039/$I1027), ABS($I1039-SUM($I1032:BM1032))))</f>
        <v>0</v>
      </c>
      <c r="BO1032" s="267">
        <f>IF(OR($I1027=0,BN1039=0,$I1027="n/a"),0,SIGN($I1039)*MIN(ABS($I1039/$I1027), ABS($I1039-SUM($I1032:BN1032))))</f>
        <v>0</v>
      </c>
      <c r="BP1032" s="267">
        <f>IF(OR($I1027=0,BO1039=0,$I1027="n/a"),0,SIGN($I1039)*MIN(ABS($I1039/$I1027), ABS($I1039-SUM($I1032:BO1032))))</f>
        <v>0</v>
      </c>
      <c r="BQ1032" s="267">
        <f>IF(OR($I1027=0,BP1039=0,$I1027="n/a"),0,SIGN($I1039)*MIN(ABS($I1039/$I1027), ABS($I1039-SUM($I1032:BP1032))))</f>
        <v>0</v>
      </c>
      <c r="BR1032" s="267">
        <f>IF(OR($I1027=0,BQ1039=0,$I1027="n/a"),0,SIGN($I1039)*MIN(ABS($I1039/$I1027), ABS($I1039-SUM($I1032:BQ1032))))</f>
        <v>0</v>
      </c>
      <c r="BS1032" s="267">
        <f>IF(OR($I1027=0,BR1039=0,$I1027="n/a"),0,SIGN($I1039)*MIN(ABS($I1039/$I1027), ABS($I1039-SUM($I1032:BR1032))))</f>
        <v>0</v>
      </c>
      <c r="BT1032" s="267">
        <f>IF(OR($I1027=0,BS1039=0,$I1027="n/a"),0,SIGN($I1039)*MIN(ABS($I1039/$I1027), ABS($I1039-SUM($I1032:BS1032))))</f>
        <v>0</v>
      </c>
      <c r="BU1032" s="267">
        <f>IF(OR($I1027=0,BT1039=0,$I1027="n/a"),0,SIGN($I1039)*MIN(ABS($I1039/$I1027), ABS($I1039-SUM($I1032:BT1032))))</f>
        <v>0</v>
      </c>
      <c r="BV1032" s="267">
        <f>IF(OR($I1027=0,BU1039=0,$I1027="n/a"),0,SIGN($I1039)*MIN(ABS($I1039/$I1027), ABS($I1039-SUM($I1032:BU1032))))</f>
        <v>0</v>
      </c>
      <c r="BW1032" s="267">
        <f>IF(OR($I1027=0,BV1039=0,$I1027="n/a"),0,SIGN($I1039)*MIN(ABS($I1039/$I1027), ABS($I1039-SUM($I1032:BV1032))))</f>
        <v>0</v>
      </c>
      <c r="BX1032" s="267">
        <f>IF(OR($I1027=0,BW1039=0,$I1027="n/a"),0,SIGN($I1039)*MIN(ABS($I1039/$I1027), ABS($I1039-SUM($I1032:BW1032))))</f>
        <v>0</v>
      </c>
      <c r="BY1032" s="267">
        <f>IF(OR($I1027=0,BX1039=0,$I1027="n/a"),0,SIGN($I1039)*MIN(ABS($I1039/$I1027), ABS($I1039-SUM($I1032:BX1032))))</f>
        <v>0</v>
      </c>
      <c r="BZ1032" s="267">
        <f>IF(OR($I1027=0,BY1039=0,$I1027="n/a"),0,SIGN($I1039)*MIN(ABS($I1039/$I1027), ABS($I1039-SUM($I1032:BY1032))))</f>
        <v>0</v>
      </c>
      <c r="CA1032" s="267">
        <f>IF(OR($I1027=0,BZ1039=0,$I1027="n/a"),0,SIGN($I1039)*MIN(ABS($I1039/$I1027), ABS($I1039-SUM($I1032:BZ1032))))</f>
        <v>0</v>
      </c>
      <c r="CB1032" s="267">
        <f>IF(OR($I1027=0,CA1039=0,$I1027="n/a"),0,SIGN($I1039)*MIN(ABS($I1039/$I1027), ABS($I1039-SUM($I1032:CA1032))))</f>
        <v>0</v>
      </c>
      <c r="CC1032" s="267">
        <f>IF(OR($I1027=0,CB1039=0,$I1027="n/a"),0,SIGN($I1039)*MIN(ABS($I1039/$I1027), ABS($I1039-SUM($I1032:CB1032))))</f>
        <v>0</v>
      </c>
      <c r="CD1032" s="267">
        <f>IF(OR($I1027=0,CC1039=0,$I1027="n/a"),0,SIGN($I1039)*MIN(ABS($I1039/$I1027), ABS($I1039-SUM($I1032:CC1032))))</f>
        <v>0</v>
      </c>
      <c r="CE1032" s="267">
        <f>IF(OR($I1027=0,CD1039=0,$I1027="n/a"),0,SIGN($I1039)*MIN(ABS($I1039/$I1027), ABS($I1039-SUM($I1032:CD1032))))</f>
        <v>0</v>
      </c>
      <c r="CF1032" s="267">
        <f>IF(OR($I1027=0,CE1039=0,$I1027="n/a"),0,SIGN($I1039)*MIN(ABS($I1039/$I1027), ABS($I1039-SUM($I1032:CE1032))))</f>
        <v>0</v>
      </c>
    </row>
    <row r="1033" spans="1:2018" s="153" customFormat="1" ht="12.75" customHeight="1">
      <c r="D1033" s="98" t="s">
        <v>151</v>
      </c>
      <c r="E1033" s="97" t="s">
        <v>185</v>
      </c>
      <c r="F1033" s="97"/>
      <c r="G1033" s="97"/>
      <c r="H1033" s="97"/>
      <c r="I1033" s="99"/>
      <c r="J1033" s="99"/>
      <c r="K1033" s="99"/>
      <c r="L1033" s="99"/>
      <c r="M1033" s="99"/>
      <c r="N1033" s="99"/>
      <c r="O1033" s="105">
        <f>IFERROR(IF(OR($I1026=0,N1038=0),0,IF($N1037&gt;0,(MIN($N1037/IF($I1026&lt;=5,1,($I1026-5)),$N1037-SUM($N1033:N1033))), (MAX($N1037/IF($I1026&lt;=5,1,($I1026-5)),$N1037-SUM($N1033:N1033))))),0)</f>
        <v>0</v>
      </c>
      <c r="P1033" s="105">
        <f>IFERROR(IF(OR($I1026=0,O1038=0),0,IF($N1037&gt;0,(MIN($N1037/IF($I1026&lt;=5,1,($I1026-5)),$N1037-SUM($N1033:O1033))), (MAX($N1037/IF($I1026&lt;=5,1,($I1026-5)),$N1037-SUM($N1033:O1033))))),0)</f>
        <v>0</v>
      </c>
      <c r="Q1033" s="105">
        <f>IFERROR(IF(OR($I1026=0,P1038=0),0,IF($N1037&gt;0,(MIN($N1037/IF($I1026&lt;=5,1,($I1026-5)),$N1037-SUM($N1033:P1033))), (MAX($N1037/IF($I1026&lt;=5,1,($I1026-5)),$N1037-SUM($N1033:P1033))))),0)</f>
        <v>0</v>
      </c>
      <c r="R1033" s="105">
        <f>IFERROR(IF(OR($I1026=0,Q1038=0),0,IF($N1037&gt;0,(MIN($N1037/IF($I1026&lt;=5,1,($I1026-5)),$N1037-SUM($N1033:Q1033))), (MAX($N1037/IF($I1026&lt;=5,1,($I1026-5)),$N1037-SUM($N1033:Q1033))))),0)</f>
        <v>0</v>
      </c>
      <c r="S1033" s="105">
        <f>IFERROR(IF(OR($I1026=0,R1038=0),0,IF($N1037&gt;0,(MIN($N1037/IF($I1026&lt;=5,1,($I1026-5)),$N1037-SUM($N1033:R1033))), (MAX($N1037/IF($I1026&lt;=5,1,($I1026-5)),$N1037-SUM($N1033:R1033))))),0)</f>
        <v>0</v>
      </c>
      <c r="T1033" s="105">
        <f>IFERROR(IF(OR($I1026=0,S1038=0),0,IF($N1037&gt;0,(MIN($N1037/IF($I1026&lt;=5,1,($I1026-5)),$N1037-SUM($N1033:S1033))), (MAX($N1037/IF($I1026&lt;=5,1,($I1026-5)),$N1037-SUM($N1033:S1033))))),0)</f>
        <v>0</v>
      </c>
      <c r="U1033" s="105">
        <f>IFERROR(IF(OR($I1026=0,T1038=0),0,IF($N1037&gt;0,(MIN($N1037/IF($I1026&lt;=5,1,($I1026-5)),$N1037-SUM($N1033:T1033))), (MAX($N1037/IF($I1026&lt;=5,1,($I1026-5)),$N1037-SUM($N1033:T1033))))),0)</f>
        <v>0</v>
      </c>
      <c r="V1033" s="105">
        <f>IFERROR(IF(OR($I1026=0,U1038=0),0,IF($N1037&gt;0,(MIN($N1037/IF($I1026&lt;=5,1,($I1026-5)),$N1037-SUM($N1033:U1033))), (MAX($N1037/IF($I1026&lt;=5,1,($I1026-5)),$N1037-SUM($N1033:U1033))))),0)</f>
        <v>0</v>
      </c>
      <c r="W1033" s="105">
        <f>IFERROR(IF(OR($I1026=0,V1038=0),0,IF($N1037&gt;0,(MIN($N1037/IF($I1026&lt;=5,1,($I1026-5)),$N1037-SUM($N1033:V1033))), (MAX($N1037/IF($I1026&lt;=5,1,($I1026-5)),$N1037-SUM($N1033:V1033))))),0)</f>
        <v>0</v>
      </c>
      <c r="X1033" s="105">
        <f>IFERROR(IF(OR($I1026=0,W1038=0),0,IF($N1037&gt;0,(MIN($N1037/IF($I1026&lt;=5,1,($I1026-5)),$N1037-SUM($N1033:W1033))), (MAX($N1037/IF($I1026&lt;=5,1,($I1026-5)),$N1037-SUM($N1033:W1033))))),0)</f>
        <v>0</v>
      </c>
      <c r="Y1033" s="105">
        <f>IFERROR(IF(OR($I1026=0,X1038=0),0,IF($N1037&gt;0,(MIN($N1037/IF($I1026&lt;=5,1,($I1026-5)),$N1037-SUM($N1033:X1033))), (MAX($N1037/IF($I1026&lt;=5,1,($I1026-5)),$N1037-SUM($N1033:X1033))))),0)</f>
        <v>0</v>
      </c>
      <c r="Z1033" s="105">
        <f>IFERROR(IF(OR($I1026=0,Y1038=0),0,IF($N1037&gt;0,(MIN($N1037/IF($I1026&lt;=5,1,($I1026-5)),$N1037-SUM($N1033:Y1033))), (MAX($N1037/IF($I1026&lt;=5,1,($I1026-5)),$N1037-SUM($N1033:Y1033))))),0)</f>
        <v>0</v>
      </c>
      <c r="AA1033" s="105">
        <f>IFERROR(IF(OR($I1026=0,Z1038=0),0,IF($N1037&gt;0,(MIN($N1037/IF($I1026&lt;=5,1,($I1026-5)),$N1037-SUM($N1033:Z1033))), (MAX($N1037/IF($I1026&lt;=5,1,($I1026-5)),$N1037-SUM($N1033:Z1033))))),0)</f>
        <v>0</v>
      </c>
      <c r="AB1033" s="105">
        <f>IFERROR(IF(OR($I1026=0,AA1038=0),0,IF($N1037&gt;0,(MIN($N1037/IF($I1026&lt;=5,1,($I1026-5)),$N1037-SUM($N1033:AA1033))), (MAX($N1037/IF($I1026&lt;=5,1,($I1026-5)),$N1037-SUM($N1033:AA1033))))),0)</f>
        <v>0</v>
      </c>
      <c r="AC1033" s="105">
        <f>IFERROR(IF(OR($I1026=0,AB1038=0),0,IF($N1037&gt;0,(MIN($N1037/IF($I1026&lt;=5,1,($I1026-5)),$N1037-SUM($N1033:AB1033))), (MAX($N1037/IF($I1026&lt;=5,1,($I1026-5)),$N1037-SUM($N1033:AB1033))))),0)</f>
        <v>0</v>
      </c>
      <c r="AD1033" s="105">
        <f>IFERROR(IF(OR($I1026=0,AC1038=0),0,IF($N1037&gt;0,(MIN($N1037/IF($I1026&lt;=5,1,($I1026-5)),$N1037-SUM($N1033:AC1033))), (MAX($N1037/IF($I1026&lt;=5,1,($I1026-5)),$N1037-SUM($N1033:AC1033))))),0)</f>
        <v>0</v>
      </c>
      <c r="AE1033" s="105">
        <f>IFERROR(IF(OR($I1026=0,AD1038=0),0,IF($N1037&gt;0,(MIN($N1037/IF($I1026&lt;=5,1,($I1026-5)),$N1037-SUM($N1033:AD1033))), (MAX($N1037/IF($I1026&lt;=5,1,($I1026-5)),$N1037-SUM($N1033:AD1033))))),0)</f>
        <v>0</v>
      </c>
      <c r="AF1033" s="105">
        <f>IFERROR(IF(OR($I1026=0,AE1038=0),0,IF($N1037&gt;0,(MIN($N1037/IF($I1026&lt;=5,1,($I1026-5)),$N1037-SUM($N1033:AE1033))), (MAX($N1037/IF($I1026&lt;=5,1,($I1026-5)),$N1037-SUM($N1033:AE1033))))),0)</f>
        <v>0</v>
      </c>
      <c r="AG1033" s="105">
        <f>IFERROR(IF(OR($I1026=0,AF1038=0),0,IF($N1037&gt;0,(MIN($N1037/IF($I1026&lt;=5,1,($I1026-5)),$N1037-SUM($N1033:AF1033))), (MAX($N1037/IF($I1026&lt;=5,1,($I1026-5)),$N1037-SUM($N1033:AF1033))))),0)</f>
        <v>0</v>
      </c>
      <c r="AH1033" s="105">
        <f>IFERROR(IF(OR($I1026=0,AG1038=0),0,IF($N1037&gt;0,(MIN($N1037/IF($I1026&lt;=5,1,($I1026-5)),$N1037-SUM($N1033:AG1033))), (MAX($N1037/IF($I1026&lt;=5,1,($I1026-5)),$N1037-SUM($N1033:AG1033))))),0)</f>
        <v>0</v>
      </c>
      <c r="AI1033" s="105">
        <f>IFERROR(IF(OR($I1026=0,AH1038=0),0,IF($N1037&gt;0,(MIN($N1037/IF($I1026&lt;=5,1,($I1026-5)),$N1037-SUM($N1033:AH1033))), (MAX($N1037/IF($I1026&lt;=5,1,($I1026-5)),$N1037-SUM($N1033:AH1033))))),0)</f>
        <v>0</v>
      </c>
      <c r="AJ1033" s="105">
        <f>IFERROR(IF(OR($I1026=0,AI1038=0),0,IF($N1037&gt;0,(MIN($N1037/IF($I1026&lt;=5,1,($I1026-5)),$N1037-SUM($N1033:AI1033))), (MAX($N1037/IF($I1026&lt;=5,1,($I1026-5)),$N1037-SUM($N1033:AI1033))))),0)</f>
        <v>0</v>
      </c>
      <c r="AK1033" s="105">
        <f>IFERROR(IF(OR($I1026=0,AJ1038=0),0,IF($N1037&gt;0,(MIN($N1037/IF($I1026&lt;=5,1,($I1026-5)),$N1037-SUM($N1033:AJ1033))), (MAX($N1037/IF($I1026&lt;=5,1,($I1026-5)),$N1037-SUM($N1033:AJ1033))))),0)</f>
        <v>0</v>
      </c>
      <c r="AL1033" s="105">
        <f>IFERROR(IF(OR($I1026=0,AK1038=0),0,IF($N1037&gt;0,(MIN($N1037/IF($I1026&lt;=5,1,($I1026-5)),$N1037-SUM($N1033:AK1033))), (MAX($N1037/IF($I1026&lt;=5,1,($I1026-5)),$N1037-SUM($N1033:AK1033))))),0)</f>
        <v>0</v>
      </c>
      <c r="AM1033" s="105">
        <f>IFERROR(IF(OR($I1026=0,AL1038=0),0,IF($N1037&gt;0,(MIN($N1037/IF($I1026&lt;=5,1,($I1026-5)),$N1037-SUM($N1033:AL1033))), (MAX($N1037/IF($I1026&lt;=5,1,($I1026-5)),$N1037-SUM($N1033:AL1033))))),0)</f>
        <v>0</v>
      </c>
      <c r="AN1033" s="105">
        <f>IFERROR(IF(OR($I1026=0,AM1038=0),0,IF($N1037&gt;0,(MIN($N1037/IF($I1026&lt;=5,1,($I1026-5)),$N1037-SUM($N1033:AM1033))), (MAX($N1037/IF($I1026&lt;=5,1,($I1026-5)),$N1037-SUM($N1033:AM1033))))),0)</f>
        <v>0</v>
      </c>
      <c r="AO1033" s="105">
        <f>IFERROR(IF(OR($I1026=0,AN1038=0),0,IF($N1037&gt;0,(MIN($N1037/IF($I1026&lt;=5,1,($I1026-5)),$N1037-SUM($N1033:AN1033))), (MAX($N1037/IF($I1026&lt;=5,1,($I1026-5)),$N1037-SUM($N1033:AN1033))))),0)</f>
        <v>0</v>
      </c>
      <c r="AP1033" s="105">
        <f>IFERROR(IF(OR($I1026=0,AO1038=0),0,IF($N1037&gt;0,(MIN($N1037/IF($I1026&lt;=5,1,($I1026-5)),$N1037-SUM($N1033:AO1033))), (MAX($N1037/IF($I1026&lt;=5,1,($I1026-5)),$N1037-SUM($N1033:AO1033))))),0)</f>
        <v>0</v>
      </c>
      <c r="AQ1033" s="105">
        <f>IFERROR(IF(OR($I1026=0,AP1038=0),0,IF($N1037&gt;0,(MIN($N1037/IF($I1026&lt;=5,1,($I1026-5)),$N1037-SUM($N1033:AP1033))), (MAX($N1037/IF($I1026&lt;=5,1,($I1026-5)),$N1037-SUM($N1033:AP1033))))),0)</f>
        <v>0</v>
      </c>
      <c r="AR1033" s="105">
        <f>IFERROR(IF(OR($I1026=0,AQ1038=0),0,IF($N1037&gt;0,(MIN($N1037/IF($I1026&lt;=5,1,($I1026-5)),$N1037-SUM($N1033:AQ1033))), (MAX($N1037/IF($I1026&lt;=5,1,($I1026-5)),$N1037-SUM($N1033:AQ1033))))),0)</f>
        <v>0</v>
      </c>
      <c r="AS1033" s="105">
        <f>IFERROR(IF(OR($I1026=0,AR1038=0),0,IF($N1037&gt;0,(MIN($N1037/IF($I1026&lt;=5,1,($I1026-5)),$N1037-SUM($N1033:AR1033))), (MAX($N1037/IF($I1026&lt;=5,1,($I1026-5)),$N1037-SUM($N1033:AR1033))))),0)</f>
        <v>0</v>
      </c>
      <c r="AT1033" s="105">
        <f>IFERROR(IF(OR($I1026=0,AS1038=0),0,IF($N1037&gt;0,(MIN($N1037/IF($I1026&lt;=5,1,($I1026-5)),$N1037-SUM($N1033:AS1033))), (MAX($N1037/IF($I1026&lt;=5,1,($I1026-5)),$N1037-SUM($N1033:AS1033))))),0)</f>
        <v>0</v>
      </c>
      <c r="AU1033" s="105">
        <f>IFERROR(IF(OR($I1026=0,AT1038=0),0,IF($N1037&gt;0,(MIN($N1037/IF($I1026&lt;=5,1,($I1026-5)),$N1037-SUM($N1033:AT1033))), (MAX($N1037/IF($I1026&lt;=5,1,($I1026-5)),$N1037-SUM($N1033:AT1033))))),0)</f>
        <v>0</v>
      </c>
      <c r="AV1033" s="105">
        <f>IFERROR(IF(OR($I1026=0,AU1038=0),0,IF($N1037&gt;0,(MIN($N1037/IF($I1026&lt;=5,1,($I1026-5)),$N1037-SUM($N1033:AU1033))), (MAX($N1037/IF($I1026&lt;=5,1,($I1026-5)),$N1037-SUM($N1033:AU1033))))),0)</f>
        <v>0</v>
      </c>
      <c r="AW1033" s="105">
        <f>IFERROR(IF(OR($I1026=0,AV1038=0),0,IF($N1037&gt;0,(MIN($N1037/IF($I1026&lt;=5,1,($I1026-5)),$N1037-SUM($N1033:AV1033))), (MAX($N1037/IF($I1026&lt;=5,1,($I1026-5)),$N1037-SUM($N1033:AV1033))))),0)</f>
        <v>0</v>
      </c>
      <c r="AX1033" s="105">
        <f>IFERROR(IF(OR($I1026=0,AW1038=0),0,IF($N1037&gt;0,(MIN($N1037/IF($I1026&lt;=5,1,($I1026-5)),$N1037-SUM($N1033:AW1033))), (MAX($N1037/IF($I1026&lt;=5,1,($I1026-5)),$N1037-SUM($N1033:AW1033))))),0)</f>
        <v>0</v>
      </c>
      <c r="AY1033" s="105">
        <f>IFERROR(IF(OR($I1026=0,AX1038=0),0,IF($N1037&gt;0,(MIN($N1037/IF($I1026&lt;=5,1,($I1026-5)),$N1037-SUM($N1033:AX1033))), (MAX($N1037/IF($I1026&lt;=5,1,($I1026-5)),$N1037-SUM($N1033:AX1033))))),0)</f>
        <v>0</v>
      </c>
      <c r="AZ1033" s="105">
        <f>IFERROR(IF(OR($I1026=0,AY1038=0),0,IF($N1037&gt;0,(MIN($N1037/IF($I1026&lt;=5,1,($I1026-5)),$N1037-SUM($N1033:AY1033))), (MAX($N1037/IF($I1026&lt;=5,1,($I1026-5)),$N1037-SUM($N1033:AY1033))))),0)</f>
        <v>0</v>
      </c>
      <c r="BA1033" s="105">
        <f>IFERROR(IF(OR($I1026=0,AZ1038=0),0,IF($N1037&gt;0,(MIN($N1037/IF($I1026&lt;=5,1,($I1026-5)),$N1037-SUM($N1033:AZ1033))), (MAX($N1037/IF($I1026&lt;=5,1,($I1026-5)),$N1037-SUM($N1033:AZ1033))))),0)</f>
        <v>0</v>
      </c>
      <c r="BB1033" s="105">
        <f>IFERROR(IF(OR($I1026=0,BA1038=0),0,IF($N1037&gt;0,(MIN($N1037/IF($I1026&lt;=5,1,($I1026-5)),$N1037-SUM($N1033:BA1033))), (MAX($N1037/IF($I1026&lt;=5,1,($I1026-5)),$N1037-SUM($N1033:BA1033))))),0)</f>
        <v>0</v>
      </c>
      <c r="BC1033" s="105">
        <f>IFERROR(IF(OR($I1026=0,BB1038=0),0,IF($N1037&gt;0,(MIN($N1037/IF($I1026&lt;=5,1,($I1026-5)),$N1037-SUM($N1033:BB1033))), (MAX($N1037/IF($I1026&lt;=5,1,($I1026-5)),$N1037-SUM($N1033:BB1033))))),0)</f>
        <v>0</v>
      </c>
      <c r="BD1033" s="105">
        <f>IFERROR(IF(OR($I1026=0,BC1038=0),0,IF($N1037&gt;0,(MIN($N1037/IF($I1026&lt;=5,1,($I1026-5)),$N1037-SUM($N1033:BC1033))), (MAX($N1037/IF($I1026&lt;=5,1,($I1026-5)),$N1037-SUM($N1033:BC1033))))),0)</f>
        <v>0</v>
      </c>
      <c r="BE1033" s="105">
        <f>IFERROR(IF(OR($I1026=0,BD1038=0),0,IF($N1037&gt;0,(MIN($N1037/IF($I1026&lt;=5,1,($I1026-5)),$N1037-SUM($N1033:BD1033))), (MAX($N1037/IF($I1026&lt;=5,1,($I1026-5)),$N1037-SUM($N1033:BD1033))))),0)</f>
        <v>0</v>
      </c>
      <c r="BF1033" s="105">
        <f>IFERROR(IF(OR($I1026=0,BE1038=0),0,IF($N1037&gt;0,(MIN($N1037/IF($I1026&lt;=5,1,($I1026-5)),$N1037-SUM($N1033:BE1033))), (MAX($N1037/IF($I1026&lt;=5,1,($I1026-5)),$N1037-SUM($N1033:BE1033))))),0)</f>
        <v>0</v>
      </c>
      <c r="BG1033" s="105">
        <f>IFERROR(IF(OR($I1026=0,BF1038=0),0,IF($N1037&gt;0,(MIN($N1037/IF($I1026&lt;=5,1,($I1026-5)),$N1037-SUM($N1033:BF1033))), (MAX($N1037/IF($I1026&lt;=5,1,($I1026-5)),$N1037-SUM($N1033:BF1033))))),0)</f>
        <v>0</v>
      </c>
      <c r="BH1033" s="105">
        <f>IFERROR(IF(OR($I1026=0,BG1038=0),0,IF($N1037&gt;0,(MIN($N1037/IF($I1026&lt;=5,1,($I1026-5)),$N1037-SUM($N1033:BG1033))), (MAX($N1037/IF($I1026&lt;=5,1,($I1026-5)),$N1037-SUM($N1033:BG1033))))),0)</f>
        <v>0</v>
      </c>
      <c r="BI1033" s="105">
        <f>IFERROR(IF(OR($I1026=0,BH1038=0),0,IF($N1037&gt;0,(MIN($N1037/IF($I1026&lt;=5,1,($I1026-5)),$N1037-SUM($N1033:BH1033))), (MAX($N1037/IF($I1026&lt;=5,1,($I1026-5)),$N1037-SUM($N1033:BH1033))))),0)</f>
        <v>0</v>
      </c>
      <c r="BJ1033" s="105">
        <f>IFERROR(IF(OR($I1026=0,BI1038=0),0,IF($N1037&gt;0,(MIN($N1037/IF($I1026&lt;=5,1,($I1026-5)),$N1037-SUM($N1033:BI1033))), (MAX($N1037/IF($I1026&lt;=5,1,($I1026-5)),$N1037-SUM($N1033:BI1033))))),0)</f>
        <v>0</v>
      </c>
      <c r="BK1033" s="105">
        <f>IFERROR(IF(OR($I1026=0,BJ1038=0),0,IF($N1037&gt;0,(MIN($N1037/IF($I1026&lt;=5,1,($I1026-5)),$N1037-SUM($N1033:BJ1033))), (MAX($N1037/IF($I1026&lt;=5,1,($I1026-5)),$N1037-SUM($N1033:BJ1033))))),0)</f>
        <v>0</v>
      </c>
      <c r="BL1033" s="105">
        <f>IFERROR(IF(OR($I1026=0,BK1038=0),0,IF($N1037&gt;0,(MIN($N1037/IF($I1026&lt;=5,1,($I1026-5)),$N1037-SUM($N1033:BK1033))), (MAX($N1037/IF($I1026&lt;=5,1,($I1026-5)),$N1037-SUM($N1033:BK1033))))),0)</f>
        <v>0</v>
      </c>
      <c r="BM1033" s="105">
        <f>IFERROR(IF(OR($I1026=0,BL1038=0),0,IF($N1037&gt;0,(MIN($N1037/IF($I1026&lt;=5,1,($I1026-5)),$N1037-SUM($N1033:BL1033))), (MAX($N1037/IF($I1026&lt;=5,1,($I1026-5)),$N1037-SUM($N1033:BL1033))))),0)</f>
        <v>0</v>
      </c>
      <c r="BN1033" s="105">
        <f>IFERROR(IF(OR($I1026=0,BM1038=0),0,IF($N1037&gt;0,(MIN($N1037/IF($I1026&lt;=5,1,($I1026-5)),$N1037-SUM($N1033:BM1033))), (MAX($N1037/IF($I1026&lt;=5,1,($I1026-5)),$N1037-SUM($N1033:BM1033))))),0)</f>
        <v>0</v>
      </c>
      <c r="BO1033" s="105">
        <f>IFERROR(IF(OR($I1026=0,BN1038=0),0,IF($N1037&gt;0,(MIN($N1037/IF($I1026&lt;=5,1,($I1026-5)),$N1037-SUM($N1033:BN1033))), (MAX($N1037/IF($I1026&lt;=5,1,($I1026-5)),$N1037-SUM($N1033:BN1033))))),0)</f>
        <v>0</v>
      </c>
      <c r="BP1033" s="105">
        <f>IFERROR(IF(OR($I1026=0,BO1038=0),0,IF($N1037&gt;0,(MIN($N1037/IF($I1026&lt;=5,1,($I1026-5)),$N1037-SUM($N1033:BO1033))), (MAX($N1037/IF($I1026&lt;=5,1,($I1026-5)),$N1037-SUM($N1033:BO1033))))),0)</f>
        <v>0</v>
      </c>
      <c r="BQ1033" s="105">
        <f>IFERROR(IF(OR($I1026=0,BP1038=0),0,IF($N1037&gt;0,(MIN($N1037/IF($I1026&lt;=5,1,($I1026-5)),$N1037-SUM($N1033:BP1033))), (MAX($N1037/IF($I1026&lt;=5,1,($I1026-5)),$N1037-SUM($N1033:BP1033))))),0)</f>
        <v>0</v>
      </c>
      <c r="BR1033" s="105">
        <f>IFERROR(IF(OR($I1026=0,BQ1038=0),0,IF($N1037&gt;0,(MIN($N1037/IF($I1026&lt;=5,1,($I1026-5)),$N1037-SUM($N1033:BQ1033))), (MAX($N1037/IF($I1026&lt;=5,1,($I1026-5)),$N1037-SUM($N1033:BQ1033))))),0)</f>
        <v>0</v>
      </c>
      <c r="BS1033" s="105">
        <f>IFERROR(IF(OR($I1026=0,BR1038=0),0,IF($N1037&gt;0,(MIN($N1037/IF($I1026&lt;=5,1,($I1026-5)),$N1037-SUM($N1033:BR1033))), (MAX($N1037/IF($I1026&lt;=5,1,($I1026-5)),$N1037-SUM($N1033:BR1033))))),0)</f>
        <v>0</v>
      </c>
      <c r="BT1033" s="105">
        <f>IFERROR(IF(OR($I1026=0,BS1038=0),0,IF($N1037&gt;0,(MIN($N1037/IF($I1026&lt;=5,1,($I1026-5)),$N1037-SUM($N1033:BS1033))), (MAX($N1037/IF($I1026&lt;=5,1,($I1026-5)),$N1037-SUM($N1033:BS1033))))),0)</f>
        <v>0</v>
      </c>
      <c r="BU1033" s="105">
        <f>IFERROR(IF(OR($I1026=0,BT1038=0),0,IF($N1037&gt;0,(MIN($N1037/IF($I1026&lt;=5,1,($I1026-5)),$N1037-SUM($N1033:BT1033))), (MAX($N1037/IF($I1026&lt;=5,1,($I1026-5)),$N1037-SUM($N1033:BT1033))))),0)</f>
        <v>0</v>
      </c>
      <c r="BV1033" s="105">
        <f>IFERROR(IF(OR($I1026=0,BU1038=0),0,IF($N1037&gt;0,(MIN($N1037/IF($I1026&lt;=5,1,($I1026-5)),$N1037-SUM($N1033:BU1033))), (MAX($N1037/IF($I1026&lt;=5,1,($I1026-5)),$N1037-SUM($N1033:BU1033))))),0)</f>
        <v>0</v>
      </c>
      <c r="BW1033" s="105">
        <f>IFERROR(IF(OR($I1026=0,BV1038=0),0,IF($N1037&gt;0,(MIN($N1037/IF($I1026&lt;=5,1,($I1026-5)),$N1037-SUM($N1033:BV1033))), (MAX($N1037/IF($I1026&lt;=5,1,($I1026-5)),$N1037-SUM($N1033:BV1033))))),0)</f>
        <v>0</v>
      </c>
      <c r="BX1033" s="105">
        <f>IFERROR(IF(OR($I1026=0,BW1038=0),0,IF($N1037&gt;0,(MIN($N1037/IF($I1026&lt;=5,1,($I1026-5)),$N1037-SUM($N1033:BW1033))), (MAX($N1037/IF($I1026&lt;=5,1,($I1026-5)),$N1037-SUM($N1033:BW1033))))),0)</f>
        <v>0</v>
      </c>
      <c r="BY1033" s="105">
        <f>IFERROR(IF(OR($I1026=0,BX1038=0),0,IF($N1037&gt;0,(MIN($N1037/IF($I1026&lt;=5,1,($I1026-5)),$N1037-SUM($N1033:BX1033))), (MAX($N1037/IF($I1026&lt;=5,1,($I1026-5)),$N1037-SUM($N1033:BX1033))))),0)</f>
        <v>0</v>
      </c>
      <c r="BZ1033" s="105">
        <f>IFERROR(IF(OR($I1026=0,BY1038=0),0,IF($N1037&gt;0,(MIN($N1037/IF($I1026&lt;=5,1,($I1026-5)),$N1037-SUM($N1033:BY1033))), (MAX($N1037/IF($I1026&lt;=5,1,($I1026-5)),$N1037-SUM($N1033:BY1033))))),0)</f>
        <v>0</v>
      </c>
      <c r="CA1033" s="105">
        <f>IFERROR(IF(OR($I1026=0,BZ1038=0),0,IF($N1037&gt;0,(MIN($N1037/IF($I1026&lt;=5,1,($I1026-5)),$N1037-SUM($N1033:BZ1033))), (MAX($N1037/IF($I1026&lt;=5,1,($I1026-5)),$N1037-SUM($N1033:BZ1033))))),0)</f>
        <v>0</v>
      </c>
      <c r="CB1033" s="105">
        <f>IFERROR(IF(OR($I1026=0,CA1038=0),0,IF($N1037&gt;0,(MIN($N1037/IF($I1026&lt;=5,1,($I1026-5)),$N1037-SUM($N1033:CA1033))), (MAX($N1037/IF($I1026&lt;=5,1,($I1026-5)),$N1037-SUM($N1033:CA1033))))),0)</f>
        <v>0</v>
      </c>
      <c r="CC1033" s="105">
        <f>IFERROR(IF(OR($I1026=0,CB1038=0),0,IF($N1037&gt;0,(MIN($N1037/IF($I1026&lt;=5,1,($I1026-5)),$N1037-SUM($N1033:CB1033))), (MAX($N1037/IF($I1026&lt;=5,1,($I1026-5)),$N1037-SUM($N1033:CB1033))))),0)</f>
        <v>0</v>
      </c>
      <c r="CD1033" s="105">
        <f>IFERROR(IF(OR($I1026=0,CC1038=0),0,IF($N1037&gt;0,(MIN($N1037/IF($I1026&lt;=5,1,($I1026-5)),$N1037-SUM($N1033:CC1033))), (MAX($N1037/IF($I1026&lt;=5,1,($I1026-5)),$N1037-SUM($N1033:CC1033))))),0)</f>
        <v>0</v>
      </c>
      <c r="CE1033" s="105">
        <f>IFERROR(IF(OR($I1026=0,CD1038=0),0,IF($N1037&gt;0,(MIN($N1037/IF($I1026&lt;=5,1,($I1026-5)),$N1037-SUM($N1033:CD1033))), (MAX($N1037/IF($I1026&lt;=5,1,($I1026-5)),$N1037-SUM($N1033:CD1033))))),0)</f>
        <v>0</v>
      </c>
      <c r="CF1033" s="105">
        <f>IFERROR(IF(OR($I1026=0,CE1038=0),0,IF($N1037&gt;0,(MIN($N1037/IF($I1026&lt;=5,1,($I1026-5)),$N1037-SUM($N1033:CE1033))), (MAX($N1037/IF($I1026&lt;=5,1,($I1026-5)),$N1037-SUM($N1033:CE1033))))),0)</f>
        <v>0</v>
      </c>
    </row>
    <row r="1034" spans="1:2018" s="153" customFormat="1" ht="12.75" customHeight="1">
      <c r="C1034" s="164"/>
      <c r="D1034" s="104" t="s">
        <v>32</v>
      </c>
      <c r="E1034" s="104" t="s">
        <v>185</v>
      </c>
      <c r="F1034" s="106"/>
      <c r="G1034" s="106"/>
      <c r="H1034" s="106"/>
      <c r="I1034" s="107"/>
      <c r="J1034" s="268">
        <f>SUM(J1031:J1032)</f>
        <v>65.471736106704896</v>
      </c>
      <c r="K1034" s="268">
        <f t="shared" ref="K1034:BV1034" si="5148">SUM(K1031:K1032)</f>
        <v>6.2527866411498856</v>
      </c>
      <c r="L1034" s="268">
        <f t="shared" si="5148"/>
        <v>6.2527866411498856</v>
      </c>
      <c r="M1034" s="268">
        <f t="shared" si="5148"/>
        <v>4.2642671080132892</v>
      </c>
      <c r="N1034" s="268">
        <f t="shared" si="5148"/>
        <v>0</v>
      </c>
      <c r="O1034" s="268">
        <f t="shared" si="5148"/>
        <v>0</v>
      </c>
      <c r="P1034" s="268">
        <f t="shared" si="5148"/>
        <v>0</v>
      </c>
      <c r="Q1034" s="268">
        <f t="shared" si="5148"/>
        <v>0</v>
      </c>
      <c r="R1034" s="268">
        <f t="shared" si="5148"/>
        <v>0</v>
      </c>
      <c r="S1034" s="268">
        <f t="shared" si="5148"/>
        <v>0</v>
      </c>
      <c r="T1034" s="268">
        <f t="shared" si="5148"/>
        <v>0</v>
      </c>
      <c r="U1034" s="268">
        <f t="shared" si="5148"/>
        <v>0</v>
      </c>
      <c r="V1034" s="268">
        <f t="shared" si="5148"/>
        <v>0</v>
      </c>
      <c r="W1034" s="268">
        <f t="shared" si="5148"/>
        <v>0</v>
      </c>
      <c r="X1034" s="268">
        <f t="shared" si="5148"/>
        <v>0</v>
      </c>
      <c r="Y1034" s="268">
        <f t="shared" si="5148"/>
        <v>0</v>
      </c>
      <c r="Z1034" s="268">
        <f t="shared" si="5148"/>
        <v>0</v>
      </c>
      <c r="AA1034" s="268">
        <f t="shared" si="5148"/>
        <v>0</v>
      </c>
      <c r="AB1034" s="268">
        <f t="shared" si="5148"/>
        <v>0</v>
      </c>
      <c r="AC1034" s="268">
        <f t="shared" si="5148"/>
        <v>0</v>
      </c>
      <c r="AD1034" s="268">
        <f t="shared" si="5148"/>
        <v>0</v>
      </c>
      <c r="AE1034" s="268">
        <f t="shared" si="5148"/>
        <v>0</v>
      </c>
      <c r="AF1034" s="268">
        <f t="shared" si="5148"/>
        <v>0</v>
      </c>
      <c r="AG1034" s="268">
        <f t="shared" si="5148"/>
        <v>0</v>
      </c>
      <c r="AH1034" s="268">
        <f t="shared" si="5148"/>
        <v>0</v>
      </c>
      <c r="AI1034" s="268">
        <f t="shared" si="5148"/>
        <v>0</v>
      </c>
      <c r="AJ1034" s="268">
        <f t="shared" si="5148"/>
        <v>0</v>
      </c>
      <c r="AK1034" s="268">
        <f t="shared" si="5148"/>
        <v>0</v>
      </c>
      <c r="AL1034" s="268">
        <f t="shared" si="5148"/>
        <v>0</v>
      </c>
      <c r="AM1034" s="268">
        <f t="shared" si="5148"/>
        <v>0</v>
      </c>
      <c r="AN1034" s="268">
        <f t="shared" si="5148"/>
        <v>0</v>
      </c>
      <c r="AO1034" s="268">
        <f t="shared" si="5148"/>
        <v>0</v>
      </c>
      <c r="AP1034" s="268">
        <f t="shared" si="5148"/>
        <v>0</v>
      </c>
      <c r="AQ1034" s="268">
        <f t="shared" si="5148"/>
        <v>0</v>
      </c>
      <c r="AR1034" s="268">
        <f t="shared" si="5148"/>
        <v>0</v>
      </c>
      <c r="AS1034" s="268">
        <f t="shared" si="5148"/>
        <v>0</v>
      </c>
      <c r="AT1034" s="268">
        <f t="shared" si="5148"/>
        <v>0</v>
      </c>
      <c r="AU1034" s="268">
        <f t="shared" si="5148"/>
        <v>0</v>
      </c>
      <c r="AV1034" s="268">
        <f t="shared" si="5148"/>
        <v>0</v>
      </c>
      <c r="AW1034" s="268">
        <f t="shared" si="5148"/>
        <v>0</v>
      </c>
      <c r="AX1034" s="268">
        <f t="shared" si="5148"/>
        <v>0</v>
      </c>
      <c r="AY1034" s="268">
        <f t="shared" si="5148"/>
        <v>0</v>
      </c>
      <c r="AZ1034" s="268">
        <f t="shared" si="5148"/>
        <v>0</v>
      </c>
      <c r="BA1034" s="268">
        <f t="shared" si="5148"/>
        <v>0</v>
      </c>
      <c r="BB1034" s="268">
        <f t="shared" si="5148"/>
        <v>0</v>
      </c>
      <c r="BC1034" s="268">
        <f t="shared" si="5148"/>
        <v>0</v>
      </c>
      <c r="BD1034" s="268">
        <f t="shared" si="5148"/>
        <v>0</v>
      </c>
      <c r="BE1034" s="268">
        <f t="shared" si="5148"/>
        <v>0</v>
      </c>
      <c r="BF1034" s="268">
        <f t="shared" si="5148"/>
        <v>0</v>
      </c>
      <c r="BG1034" s="268">
        <f t="shared" si="5148"/>
        <v>0</v>
      </c>
      <c r="BH1034" s="268">
        <f t="shared" si="5148"/>
        <v>0</v>
      </c>
      <c r="BI1034" s="268">
        <f t="shared" si="5148"/>
        <v>0</v>
      </c>
      <c r="BJ1034" s="268">
        <f t="shared" si="5148"/>
        <v>0</v>
      </c>
      <c r="BK1034" s="268">
        <f t="shared" si="5148"/>
        <v>0</v>
      </c>
      <c r="BL1034" s="268">
        <f t="shared" si="5148"/>
        <v>0</v>
      </c>
      <c r="BM1034" s="268">
        <f t="shared" si="5148"/>
        <v>0</v>
      </c>
      <c r="BN1034" s="268">
        <f t="shared" si="5148"/>
        <v>0</v>
      </c>
      <c r="BO1034" s="268">
        <f t="shared" si="5148"/>
        <v>0</v>
      </c>
      <c r="BP1034" s="268">
        <f t="shared" si="5148"/>
        <v>0</v>
      </c>
      <c r="BQ1034" s="268">
        <f t="shared" si="5148"/>
        <v>0</v>
      </c>
      <c r="BR1034" s="268">
        <f t="shared" si="5148"/>
        <v>0</v>
      </c>
      <c r="BS1034" s="268">
        <f t="shared" si="5148"/>
        <v>0</v>
      </c>
      <c r="BT1034" s="268">
        <f t="shared" si="5148"/>
        <v>0</v>
      </c>
      <c r="BU1034" s="268">
        <f t="shared" si="5148"/>
        <v>0</v>
      </c>
      <c r="BV1034" s="268">
        <f t="shared" si="5148"/>
        <v>0</v>
      </c>
      <c r="BW1034" s="268">
        <f t="shared" ref="BW1034:CF1034" si="5149">SUM(BW1031:BW1032)</f>
        <v>0</v>
      </c>
      <c r="BX1034" s="268">
        <f t="shared" si="5149"/>
        <v>0</v>
      </c>
      <c r="BY1034" s="268">
        <f t="shared" si="5149"/>
        <v>0</v>
      </c>
      <c r="BZ1034" s="268">
        <f t="shared" si="5149"/>
        <v>0</v>
      </c>
      <c r="CA1034" s="268">
        <f t="shared" si="5149"/>
        <v>0</v>
      </c>
      <c r="CB1034" s="268">
        <f t="shared" si="5149"/>
        <v>0</v>
      </c>
      <c r="CC1034" s="268">
        <f t="shared" si="5149"/>
        <v>0</v>
      </c>
      <c r="CD1034" s="268">
        <f t="shared" si="5149"/>
        <v>0</v>
      </c>
      <c r="CE1034" s="268">
        <f t="shared" si="5149"/>
        <v>0</v>
      </c>
      <c r="CF1034" s="268">
        <f t="shared" si="5149"/>
        <v>0</v>
      </c>
    </row>
    <row r="1035" spans="1:2018" s="153" customFormat="1" ht="12.75" customHeight="1">
      <c r="C1035" s="164"/>
      <c r="D1035" s="155" t="s">
        <v>204</v>
      </c>
      <c r="E1035" s="155"/>
      <c r="I1035" s="31">
        <f>IF(I$4=first_reg_period, INDEX(Inputs!$J$94:$J$121,MATCH(B1025,Inputs!$C$94:$C$121,0)),0)</f>
        <v>59.218949465555013</v>
      </c>
      <c r="J1035" s="166">
        <f>IF(J$4=first_reg_period, INDEX(Inputs!$J$94:$J$121,MATCH(C1025,Inputs!$C$94:$C$121,0)),0)</f>
        <v>0</v>
      </c>
      <c r="K1035" s="166">
        <f>IF(K$4=first_reg_period, INDEX(Inputs!$J$94:$J$121,MATCH(D1025,Inputs!$C$94:$C$121,0)),0)</f>
        <v>0</v>
      </c>
      <c r="L1035" s="166">
        <f>IF(L$4=first_reg_period, INDEX(Inputs!$J$94:$J$121,MATCH(E1025,Inputs!$C$94:$C$121,0)),0)</f>
        <v>0</v>
      </c>
      <c r="M1035" s="166">
        <f>IF(M$4=first_reg_period, INDEX(Inputs!$J$94:$J$121,MATCH(F1025,Inputs!$C$94:$C$121,0)),0)</f>
        <v>0</v>
      </c>
      <c r="N1035" s="166">
        <f>IF(N$4=first_reg_period, INDEX(Inputs!$J$94:$J$121,MATCH(G1025,Inputs!$C$94:$C$121,0)),0)</f>
        <v>0</v>
      </c>
      <c r="O1035" s="31">
        <f>IF(O$4=first_reg_period, INDEX(Inputs!$J$94:$J$121,MATCH(H1025,Inputs!$C$94:$C$121,0)),0)</f>
        <v>0</v>
      </c>
      <c r="P1035" s="31">
        <f>IF(P$4=first_reg_period, INDEX(Inputs!$J$94:$J$121,MATCH(I1025,Inputs!$C$94:$C$121,0)),0)</f>
        <v>0</v>
      </c>
      <c r="Q1035" s="31">
        <f>IF(Q$4=first_reg_period, INDEX(Inputs!$J$94:$J$121,MATCH(J1025,Inputs!$C$94:$C$121,0)),0)</f>
        <v>0</v>
      </c>
      <c r="R1035" s="31">
        <f>IF(R$4=first_reg_period, INDEX(Inputs!$J$94:$J$121,MATCH(K1025,Inputs!$C$94:$C$121,0)),0)</f>
        <v>0</v>
      </c>
      <c r="S1035" s="31">
        <f>IF(S$4=first_reg_period, INDEX(Inputs!$J$94:$J$121,MATCH(L1025,Inputs!$C$94:$C$121,0)),0)</f>
        <v>0</v>
      </c>
      <c r="T1035" s="31">
        <f>IF(T$4=first_reg_period, INDEX(Inputs!$J$94:$J$121,MATCH(M1025,Inputs!$C$94:$C$121,0)),0)</f>
        <v>0</v>
      </c>
      <c r="U1035" s="31">
        <f>IF(U$4=first_reg_period, INDEX(Inputs!$J$94:$J$121,MATCH(N1025,Inputs!$C$94:$C$121,0)),0)</f>
        <v>0</v>
      </c>
      <c r="V1035" s="31">
        <f>IF(V$4=first_reg_period, INDEX(Inputs!$J$94:$J$121,MATCH(O1025,Inputs!$C$94:$C$121,0)),0)</f>
        <v>0</v>
      </c>
      <c r="W1035" s="31">
        <f>IF(W$4=first_reg_period, INDEX(Inputs!$J$94:$J$121,MATCH(P1025,Inputs!$C$94:$C$121,0)),0)</f>
        <v>0</v>
      </c>
      <c r="X1035" s="31">
        <f>IF(X$4=first_reg_period, INDEX(Inputs!$J$94:$J$121,MATCH(Q1025,Inputs!$C$94:$C$121,0)),0)</f>
        <v>0</v>
      </c>
      <c r="Y1035" s="31">
        <f>IF(Y$4=first_reg_period, INDEX(Inputs!$J$94:$J$121,MATCH(R1025,Inputs!$C$94:$C$121,0)),0)</f>
        <v>0</v>
      </c>
      <c r="Z1035" s="31">
        <f>IF(Z$4=first_reg_period, INDEX(Inputs!$J$94:$J$121,MATCH(S1025,Inputs!$C$94:$C$121,0)),0)</f>
        <v>0</v>
      </c>
      <c r="AA1035" s="31">
        <f>IF(AA$4=first_reg_period, INDEX(Inputs!$J$94:$J$121,MATCH(T1025,Inputs!$C$94:$C$121,0)),0)</f>
        <v>0</v>
      </c>
      <c r="AB1035" s="31">
        <f>IF(AB$4=first_reg_period, INDEX(Inputs!$J$94:$J$121,MATCH(U1025,Inputs!$C$94:$C$121,0)),0)</f>
        <v>0</v>
      </c>
      <c r="AC1035" s="31">
        <f>IF(AC$4=first_reg_period, INDEX(Inputs!$J$94:$J$121,MATCH(V1025,Inputs!$C$94:$C$121,0)),0)</f>
        <v>0</v>
      </c>
      <c r="AD1035" s="31">
        <f>IF(AD$4=first_reg_period, INDEX(Inputs!$J$94:$J$121,MATCH(W1025,Inputs!$C$94:$C$121,0)),0)</f>
        <v>0</v>
      </c>
      <c r="AE1035" s="31">
        <f>IF(AE$4=first_reg_period, INDEX(Inputs!$J$94:$J$121,MATCH(X1025,Inputs!$C$94:$C$121,0)),0)</f>
        <v>0</v>
      </c>
      <c r="AF1035" s="31">
        <f>IF(AF$4=first_reg_period, INDEX(Inputs!$J$94:$J$121,MATCH(Y1025,Inputs!$C$94:$C$121,0)),0)</f>
        <v>0</v>
      </c>
      <c r="AG1035" s="31">
        <f>IF(AG$4=first_reg_period, INDEX(Inputs!$J$94:$J$121,MATCH(Z1025,Inputs!$C$94:$C$121,0)),0)</f>
        <v>0</v>
      </c>
      <c r="AH1035" s="31">
        <f>IF(AH$4=first_reg_period, INDEX(Inputs!$J$94:$J$121,MATCH(AA1025,Inputs!$C$94:$C$121,0)),0)</f>
        <v>0</v>
      </c>
      <c r="AI1035" s="31">
        <f>IF(AI$4=first_reg_period, INDEX(Inputs!$J$94:$J$121,MATCH(AB1025,Inputs!$C$94:$C$121,0)),0)</f>
        <v>0</v>
      </c>
      <c r="AJ1035" s="31">
        <f>IF(AJ$4=first_reg_period, INDEX(Inputs!$J$94:$J$121,MATCH(AC1025,Inputs!$C$94:$C$121,0)),0)</f>
        <v>0</v>
      </c>
      <c r="AK1035" s="31">
        <f>IF(AK$4=first_reg_period, INDEX(Inputs!$J$94:$J$121,MATCH(AD1025,Inputs!$C$94:$C$121,0)),0)</f>
        <v>0</v>
      </c>
      <c r="AL1035" s="31">
        <f>IF(AL$4=first_reg_period, INDEX(Inputs!$J$94:$J$121,MATCH(AE1025,Inputs!$C$94:$C$121,0)),0)</f>
        <v>0</v>
      </c>
      <c r="AM1035" s="31">
        <f>IF(AM$4=first_reg_period, INDEX(Inputs!$J$94:$J$121,MATCH(AF1025,Inputs!$C$94:$C$121,0)),0)</f>
        <v>0</v>
      </c>
      <c r="AN1035" s="31">
        <f>IF(AN$4=first_reg_period, INDEX(Inputs!$J$94:$J$121,MATCH(AG1025,Inputs!$C$94:$C$121,0)),0)</f>
        <v>0</v>
      </c>
      <c r="AO1035" s="31">
        <f>IF(AO$4=first_reg_period, INDEX(Inputs!$J$94:$J$121,MATCH(AH1025,Inputs!$C$94:$C$121,0)),0)</f>
        <v>0</v>
      </c>
      <c r="AP1035" s="31">
        <f>IF(AP$4=first_reg_period, INDEX(Inputs!$J$94:$J$121,MATCH(AI1025,Inputs!$C$94:$C$121,0)),0)</f>
        <v>0</v>
      </c>
      <c r="AQ1035" s="31">
        <f>IF(AQ$4=first_reg_period, INDEX(Inputs!$J$94:$J$121,MATCH(AJ1025,Inputs!$C$94:$C$121,0)),0)</f>
        <v>0</v>
      </c>
      <c r="AR1035" s="31">
        <f>IF(AR$4=first_reg_period, INDEX(Inputs!$J$94:$J$121,MATCH(AK1025,Inputs!$C$94:$C$121,0)),0)</f>
        <v>0</v>
      </c>
      <c r="AS1035" s="31">
        <f>IF(AS$4=first_reg_period, INDEX(Inputs!$J$94:$J$121,MATCH(AL1025,Inputs!$C$94:$C$121,0)),0)</f>
        <v>0</v>
      </c>
      <c r="AT1035" s="31">
        <f>IF(AT$4=first_reg_period, INDEX(Inputs!$J$94:$J$121,MATCH(AM1025,Inputs!$C$94:$C$121,0)),0)</f>
        <v>0</v>
      </c>
      <c r="AU1035" s="31">
        <f>IF(AU$4=first_reg_period, INDEX(Inputs!$J$94:$J$121,MATCH(AN1025,Inputs!$C$94:$C$121,0)),0)</f>
        <v>0</v>
      </c>
      <c r="AV1035" s="31">
        <f>IF(AV$4=first_reg_period, INDEX(Inputs!$J$94:$J$121,MATCH(AO1025,Inputs!$C$94:$C$121,0)),0)</f>
        <v>0</v>
      </c>
      <c r="AW1035" s="31">
        <f>IF(AW$4=first_reg_period, INDEX(Inputs!$J$94:$J$121,MATCH(AP1025,Inputs!$C$94:$C$121,0)),0)</f>
        <v>0</v>
      </c>
      <c r="AX1035" s="31">
        <f>IF(AX$4=first_reg_period, INDEX(Inputs!$J$94:$J$121,MATCH(AQ1025,Inputs!$C$94:$C$121,0)),0)</f>
        <v>0</v>
      </c>
      <c r="AY1035" s="31">
        <f>IF(AY$4=first_reg_period, INDEX(Inputs!$J$94:$J$121,MATCH(AR1025,Inputs!$C$94:$C$121,0)),0)</f>
        <v>0</v>
      </c>
      <c r="AZ1035" s="31">
        <f>IF(AZ$4=first_reg_period, INDEX(Inputs!$J$94:$J$121,MATCH(AS1025,Inputs!$C$94:$C$121,0)),0)</f>
        <v>0</v>
      </c>
      <c r="BA1035" s="31">
        <f>IF(BA$4=first_reg_period, INDEX(Inputs!$J$94:$J$121,MATCH(AT1025,Inputs!$C$94:$C$121,0)),0)</f>
        <v>0</v>
      </c>
      <c r="BB1035" s="31">
        <f>IF(BB$4=first_reg_period, INDEX(Inputs!$J$94:$J$121,MATCH(AU1025,Inputs!$C$94:$C$121,0)),0)</f>
        <v>0</v>
      </c>
      <c r="BC1035" s="31">
        <f>IF(BC$4=first_reg_period, INDEX(Inputs!$J$94:$J$121,MATCH(AV1025,Inputs!$C$94:$C$121,0)),0)</f>
        <v>0</v>
      </c>
      <c r="BD1035" s="31">
        <f>IF(BD$4=first_reg_period, INDEX(Inputs!$J$94:$J$121,MATCH(AW1025,Inputs!$C$94:$C$121,0)),0)</f>
        <v>0</v>
      </c>
      <c r="BE1035" s="31">
        <f>IF(BE$4=first_reg_period, INDEX(Inputs!$J$94:$J$121,MATCH(AX1025,Inputs!$C$94:$C$121,0)),0)</f>
        <v>0</v>
      </c>
      <c r="BF1035" s="31">
        <f>IF(BF$4=first_reg_period, INDEX(Inputs!$J$94:$J$121,MATCH(AY1025,Inputs!$C$94:$C$121,0)),0)</f>
        <v>0</v>
      </c>
      <c r="BG1035" s="31">
        <f>IF(BG$4=first_reg_period, INDEX(Inputs!$J$94:$J$121,MATCH(AZ1025,Inputs!$C$94:$C$121,0)),0)</f>
        <v>0</v>
      </c>
      <c r="BH1035" s="31">
        <f>IF(BH$4=first_reg_period, INDEX(Inputs!$J$94:$J$121,MATCH(BA1025,Inputs!$C$94:$C$121,0)),0)</f>
        <v>0</v>
      </c>
      <c r="BI1035" s="31">
        <f>IF(BI$4=first_reg_period, INDEX(Inputs!$J$94:$J$121,MATCH(BB1025,Inputs!$C$94:$C$121,0)),0)</f>
        <v>0</v>
      </c>
      <c r="BJ1035" s="31">
        <f>IF(BJ$4=first_reg_period, INDEX(Inputs!$J$94:$J$121,MATCH(BC1025,Inputs!$C$94:$C$121,0)),0)</f>
        <v>0</v>
      </c>
      <c r="BK1035" s="31">
        <f>IF(BK$4=first_reg_period, INDEX(Inputs!$J$94:$J$121,MATCH(BD1025,Inputs!$C$94:$C$121,0)),0)</f>
        <v>0</v>
      </c>
      <c r="BL1035" s="31">
        <f>IF(BL$4=first_reg_period, INDEX(Inputs!$J$94:$J$121,MATCH(BE1025,Inputs!$C$94:$C$121,0)),0)</f>
        <v>0</v>
      </c>
      <c r="BM1035" s="31">
        <f>IF(BM$4=first_reg_period, INDEX(Inputs!$J$94:$J$121,MATCH(BF1025,Inputs!$C$94:$C$121,0)),0)</f>
        <v>0</v>
      </c>
      <c r="BN1035" s="31">
        <f>IF(BN$4=first_reg_period, INDEX(Inputs!$J$94:$J$121,MATCH(BG1025,Inputs!$C$94:$C$121,0)),0)</f>
        <v>0</v>
      </c>
      <c r="BO1035" s="31">
        <f>IF(BO$4=first_reg_period, INDEX(Inputs!$J$94:$J$121,MATCH(BH1025,Inputs!$C$94:$C$121,0)),0)</f>
        <v>0</v>
      </c>
      <c r="BP1035" s="31">
        <f>IF(BP$4=first_reg_period, INDEX(Inputs!$J$94:$J$121,MATCH(BI1025,Inputs!$C$94:$C$121,0)),0)</f>
        <v>0</v>
      </c>
      <c r="BQ1035" s="31">
        <f>IF(BQ$4=first_reg_period, INDEX(Inputs!$J$94:$J$121,MATCH(BJ1025,Inputs!$C$94:$C$121,0)),0)</f>
        <v>0</v>
      </c>
      <c r="BR1035" s="31">
        <f>IF(BR$4=first_reg_period, INDEX(Inputs!$J$94:$J$121,MATCH(BK1025,Inputs!$C$94:$C$121,0)),0)</f>
        <v>0</v>
      </c>
      <c r="BS1035" s="31">
        <f>IF(BS$4=first_reg_period, INDEX(Inputs!$J$94:$J$121,MATCH(BL1025,Inputs!$C$94:$C$121,0)),0)</f>
        <v>0</v>
      </c>
      <c r="BT1035" s="31">
        <f>IF(BT$4=first_reg_period, INDEX(Inputs!$J$94:$J$121,MATCH(BM1025,Inputs!$C$94:$C$121,0)),0)</f>
        <v>0</v>
      </c>
      <c r="BU1035" s="31">
        <f>IF(BU$4=first_reg_period, INDEX(Inputs!$J$94:$J$121,MATCH(BN1025,Inputs!$C$94:$C$121,0)),0)</f>
        <v>0</v>
      </c>
      <c r="BV1035" s="31">
        <f>IF(BV$4=first_reg_period, INDEX(Inputs!$J$94:$J$121,MATCH(BO1025,Inputs!$C$94:$C$121,0)),0)</f>
        <v>0</v>
      </c>
      <c r="BW1035" s="31">
        <f>IF(BW$4=first_reg_period, INDEX(Inputs!$J$94:$J$121,MATCH(BP1025,Inputs!$C$94:$C$121,0)),0)</f>
        <v>0</v>
      </c>
      <c r="BX1035" s="31">
        <f>IF(BX$4=first_reg_period, INDEX(Inputs!$J$94:$J$121,MATCH(BQ1025,Inputs!$C$94:$C$121,0)),0)</f>
        <v>0</v>
      </c>
      <c r="BY1035" s="31">
        <f>IF(BY$4=first_reg_period, INDEX(Inputs!$J$94:$J$121,MATCH(BR1025,Inputs!$C$94:$C$121,0)),0)</f>
        <v>0</v>
      </c>
      <c r="BZ1035" s="31">
        <f>IF(BZ$4=first_reg_period, INDEX(Inputs!$J$94:$J$121,MATCH(BS1025,Inputs!$C$94:$C$121,0)),0)</f>
        <v>0</v>
      </c>
      <c r="CA1035" s="31">
        <f>IF(CA$4=first_reg_period, INDEX(Inputs!$J$94:$J$121,MATCH(BT1025,Inputs!$C$94:$C$121,0)),0)</f>
        <v>0</v>
      </c>
      <c r="CB1035" s="31">
        <f>IF(CB$4=first_reg_period, INDEX(Inputs!$J$94:$J$121,MATCH(BU1025,Inputs!$C$94:$C$121,0)),0)</f>
        <v>0</v>
      </c>
      <c r="CC1035" s="31">
        <f>IF(CC$4=first_reg_period, INDEX(Inputs!$J$94:$J$121,MATCH(BV1025,Inputs!$C$94:$C$121,0)),0)</f>
        <v>0</v>
      </c>
      <c r="CD1035" s="31">
        <f>IF(CD$4=first_reg_period, INDEX(Inputs!$J$94:$J$121,MATCH(BW1025,Inputs!$C$94:$C$121,0)),0)</f>
        <v>0</v>
      </c>
      <c r="CE1035" s="31">
        <f>IF(CE$4=first_reg_period, INDEX(Inputs!$J$94:$J$121,MATCH(BX1025,Inputs!$C$94:$C$121,0)),0)</f>
        <v>0</v>
      </c>
      <c r="CF1035" s="31">
        <f>IF(CF$4=first_reg_period, INDEX(Inputs!$J$94:$J$121,MATCH(BY1025,Inputs!$C$94:$C$121,0)),0)</f>
        <v>0</v>
      </c>
    </row>
    <row r="1036" spans="1:2018" s="153" customFormat="1" ht="12.75" customHeight="1">
      <c r="C1036" s="164"/>
      <c r="D1036" s="155" t="s">
        <v>205</v>
      </c>
      <c r="E1036" s="155"/>
      <c r="I1036" s="31">
        <f>IF(I$4=first_reg_period, INDEX(Inputs!$K$94:$K$121,MATCH(B1025,Inputs!$C$94:$C$121,0)),0)</f>
        <v>23.022627031462946</v>
      </c>
      <c r="J1036" s="31">
        <f>IF(J$4=first_reg_period, INDEX(Inputs!$K$94:$K$121,MATCH(C1025,Inputs!$C$94:$C$121,0)),0)</f>
        <v>0</v>
      </c>
      <c r="K1036" s="31">
        <f>IF(K$4=first_reg_period, INDEX(Inputs!$K$94:$K$121,MATCH(D1025,Inputs!$C$94:$C$121,0)),0)</f>
        <v>0</v>
      </c>
      <c r="L1036" s="31">
        <f>IF(L$4=first_reg_period, INDEX(Inputs!$K$94:$K$121,MATCH(E1025,Inputs!$C$94:$C$121,0)),0)</f>
        <v>0</v>
      </c>
      <c r="M1036" s="31">
        <f>IF(M$4=first_reg_period, INDEX(Inputs!$K$94:$K$121,MATCH(F1025,Inputs!$C$94:$C$121,0)),0)</f>
        <v>0</v>
      </c>
      <c r="N1036" s="31">
        <f>IF(N$4=first_reg_period, INDEX(Inputs!$K$94:$K$121,MATCH(G1025,Inputs!$C$94:$C$121,0)),0)</f>
        <v>0</v>
      </c>
      <c r="O1036" s="31">
        <f>IF(O$4=first_reg_period, INDEX(Inputs!$K$94:$K$121,MATCH(H1025,Inputs!$C$94:$C$121,0)),0)</f>
        <v>0</v>
      </c>
      <c r="P1036" s="31">
        <f>IF(P$4=first_reg_period, INDEX(Inputs!$K$94:$K$121,MATCH(I1025,Inputs!$C$94:$C$121,0)),0)</f>
        <v>0</v>
      </c>
      <c r="Q1036" s="31">
        <f>IF(Q$4=first_reg_period, INDEX(Inputs!$K$94:$K$121,MATCH(J1025,Inputs!$C$94:$C$121,0)),0)</f>
        <v>0</v>
      </c>
      <c r="R1036" s="31">
        <f>IF(R$4=first_reg_period, INDEX(Inputs!$K$94:$K$121,MATCH(K1025,Inputs!$C$94:$C$121,0)),0)</f>
        <v>0</v>
      </c>
      <c r="S1036" s="31">
        <f>IF(S$4=first_reg_period, INDEX(Inputs!$K$94:$K$121,MATCH(L1025,Inputs!$C$94:$C$121,0)),0)</f>
        <v>0</v>
      </c>
      <c r="T1036" s="31">
        <f>IF(T$4=first_reg_period, INDEX(Inputs!$K$94:$K$121,MATCH(M1025,Inputs!$C$94:$C$121,0)),0)</f>
        <v>0</v>
      </c>
      <c r="U1036" s="31">
        <f>IF(U$4=first_reg_period, INDEX(Inputs!$K$94:$K$121,MATCH(N1025,Inputs!$C$94:$C$121,0)),0)</f>
        <v>0</v>
      </c>
      <c r="V1036" s="31">
        <f>IF(V$4=first_reg_period, INDEX(Inputs!$K$94:$K$121,MATCH(O1025,Inputs!$C$94:$C$121,0)),0)</f>
        <v>0</v>
      </c>
      <c r="W1036" s="31">
        <f>IF(W$4=first_reg_period, INDEX(Inputs!$K$94:$K$121,MATCH(P1025,Inputs!$C$94:$C$121,0)),0)</f>
        <v>0</v>
      </c>
      <c r="X1036" s="31">
        <f>IF(X$4=first_reg_period, INDEX(Inputs!$K$94:$K$121,MATCH(Q1025,Inputs!$C$94:$C$121,0)),0)</f>
        <v>0</v>
      </c>
      <c r="Y1036" s="31">
        <f>IF(Y$4=first_reg_period, INDEX(Inputs!$K$94:$K$121,MATCH(R1025,Inputs!$C$94:$C$121,0)),0)</f>
        <v>0</v>
      </c>
      <c r="Z1036" s="31">
        <f>IF(Z$4=first_reg_period, INDEX(Inputs!$K$94:$K$121,MATCH(S1025,Inputs!$C$94:$C$121,0)),0)</f>
        <v>0</v>
      </c>
      <c r="AA1036" s="31">
        <f>IF(AA$4=first_reg_period, INDEX(Inputs!$K$94:$K$121,MATCH(T1025,Inputs!$C$94:$C$121,0)),0)</f>
        <v>0</v>
      </c>
      <c r="AB1036" s="31">
        <f>IF(AB$4=first_reg_period, INDEX(Inputs!$K$94:$K$121,MATCH(U1025,Inputs!$C$94:$C$121,0)),0)</f>
        <v>0</v>
      </c>
      <c r="AC1036" s="31">
        <f>IF(AC$4=first_reg_period, INDEX(Inputs!$K$94:$K$121,MATCH(V1025,Inputs!$C$94:$C$121,0)),0)</f>
        <v>0</v>
      </c>
      <c r="AD1036" s="31">
        <f>IF(AD$4=first_reg_period, INDEX(Inputs!$K$94:$K$121,MATCH(W1025,Inputs!$C$94:$C$121,0)),0)</f>
        <v>0</v>
      </c>
      <c r="AE1036" s="31">
        <f>IF(AE$4=first_reg_period, INDEX(Inputs!$K$94:$K$121,MATCH(X1025,Inputs!$C$94:$C$121,0)),0)</f>
        <v>0</v>
      </c>
      <c r="AF1036" s="31">
        <f>IF(AF$4=first_reg_period, INDEX(Inputs!$K$94:$K$121,MATCH(Y1025,Inputs!$C$94:$C$121,0)),0)</f>
        <v>0</v>
      </c>
      <c r="AG1036" s="31">
        <f>IF(AG$4=first_reg_period, INDEX(Inputs!$K$94:$K$121,MATCH(Z1025,Inputs!$C$94:$C$121,0)),0)</f>
        <v>0</v>
      </c>
      <c r="AH1036" s="31">
        <f>IF(AH$4=first_reg_period, INDEX(Inputs!$K$94:$K$121,MATCH(AA1025,Inputs!$C$94:$C$121,0)),0)</f>
        <v>0</v>
      </c>
      <c r="AI1036" s="31">
        <f>IF(AI$4=first_reg_period, INDEX(Inputs!$K$94:$K$121,MATCH(AB1025,Inputs!$C$94:$C$121,0)),0)</f>
        <v>0</v>
      </c>
      <c r="AJ1036" s="31">
        <f>IF(AJ$4=first_reg_period, INDEX(Inputs!$K$94:$K$121,MATCH(AC1025,Inputs!$C$94:$C$121,0)),0)</f>
        <v>0</v>
      </c>
      <c r="AK1036" s="31">
        <f>IF(AK$4=first_reg_period, INDEX(Inputs!$K$94:$K$121,MATCH(AD1025,Inputs!$C$94:$C$121,0)),0)</f>
        <v>0</v>
      </c>
      <c r="AL1036" s="31">
        <f>IF(AL$4=first_reg_period, INDEX(Inputs!$K$94:$K$121,MATCH(AE1025,Inputs!$C$94:$C$121,0)),0)</f>
        <v>0</v>
      </c>
      <c r="AM1036" s="31">
        <f>IF(AM$4=first_reg_period, INDEX(Inputs!$K$94:$K$121,MATCH(AF1025,Inputs!$C$94:$C$121,0)),0)</f>
        <v>0</v>
      </c>
      <c r="AN1036" s="31">
        <f>IF(AN$4=first_reg_period, INDEX(Inputs!$K$94:$K$121,MATCH(AG1025,Inputs!$C$94:$C$121,0)),0)</f>
        <v>0</v>
      </c>
      <c r="AO1036" s="31">
        <f>IF(AO$4=first_reg_period, INDEX(Inputs!$K$94:$K$121,MATCH(AH1025,Inputs!$C$94:$C$121,0)),0)</f>
        <v>0</v>
      </c>
      <c r="AP1036" s="31">
        <f>IF(AP$4=first_reg_period, INDEX(Inputs!$K$94:$K$121,MATCH(AI1025,Inputs!$C$94:$C$121,0)),0)</f>
        <v>0</v>
      </c>
      <c r="AQ1036" s="31">
        <f>IF(AQ$4=first_reg_period, INDEX(Inputs!$K$94:$K$121,MATCH(AJ1025,Inputs!$C$94:$C$121,0)),0)</f>
        <v>0</v>
      </c>
      <c r="AR1036" s="31">
        <f>IF(AR$4=first_reg_period, INDEX(Inputs!$K$94:$K$121,MATCH(AK1025,Inputs!$C$94:$C$121,0)),0)</f>
        <v>0</v>
      </c>
      <c r="AS1036" s="31">
        <f>IF(AS$4=first_reg_period, INDEX(Inputs!$K$94:$K$121,MATCH(AL1025,Inputs!$C$94:$C$121,0)),0)</f>
        <v>0</v>
      </c>
      <c r="AT1036" s="31">
        <f>IF(AT$4=first_reg_period, INDEX(Inputs!$K$94:$K$121,MATCH(AM1025,Inputs!$C$94:$C$121,0)),0)</f>
        <v>0</v>
      </c>
      <c r="AU1036" s="31">
        <f>IF(AU$4=first_reg_period, INDEX(Inputs!$K$94:$K$121,MATCH(AN1025,Inputs!$C$94:$C$121,0)),0)</f>
        <v>0</v>
      </c>
      <c r="AV1036" s="31">
        <f>IF(AV$4=first_reg_period, INDEX(Inputs!$K$94:$K$121,MATCH(AO1025,Inputs!$C$94:$C$121,0)),0)</f>
        <v>0</v>
      </c>
      <c r="AW1036" s="31">
        <f>IF(AW$4=first_reg_period, INDEX(Inputs!$K$94:$K$121,MATCH(AP1025,Inputs!$C$94:$C$121,0)),0)</f>
        <v>0</v>
      </c>
      <c r="AX1036" s="31">
        <f>IF(AX$4=first_reg_period, INDEX(Inputs!$K$94:$K$121,MATCH(AQ1025,Inputs!$C$94:$C$121,0)),0)</f>
        <v>0</v>
      </c>
      <c r="AY1036" s="31">
        <f>IF(AY$4=first_reg_period, INDEX(Inputs!$K$94:$K$121,MATCH(AR1025,Inputs!$C$94:$C$121,0)),0)</f>
        <v>0</v>
      </c>
      <c r="AZ1036" s="31">
        <f>IF(AZ$4=first_reg_period, INDEX(Inputs!$K$94:$K$121,MATCH(AS1025,Inputs!$C$94:$C$121,0)),0)</f>
        <v>0</v>
      </c>
      <c r="BA1036" s="31">
        <f>IF(BA$4=first_reg_period, INDEX(Inputs!$K$94:$K$121,MATCH(AT1025,Inputs!$C$94:$C$121,0)),0)</f>
        <v>0</v>
      </c>
      <c r="BB1036" s="31">
        <f>IF(BB$4=first_reg_period, INDEX(Inputs!$K$94:$K$121,MATCH(AU1025,Inputs!$C$94:$C$121,0)),0)</f>
        <v>0</v>
      </c>
      <c r="BC1036" s="31">
        <f>IF(BC$4=first_reg_period, INDEX(Inputs!$K$94:$K$121,MATCH(AV1025,Inputs!$C$94:$C$121,0)),0)</f>
        <v>0</v>
      </c>
      <c r="BD1036" s="31">
        <f>IF(BD$4=first_reg_period, INDEX(Inputs!$K$94:$K$121,MATCH(AW1025,Inputs!$C$94:$C$121,0)),0)</f>
        <v>0</v>
      </c>
      <c r="BE1036" s="31">
        <f>IF(BE$4=first_reg_period, INDEX(Inputs!$K$94:$K$121,MATCH(AX1025,Inputs!$C$94:$C$121,0)),0)</f>
        <v>0</v>
      </c>
      <c r="BF1036" s="31">
        <f>IF(BF$4=first_reg_period, INDEX(Inputs!$K$94:$K$121,MATCH(AY1025,Inputs!$C$94:$C$121,0)),0)</f>
        <v>0</v>
      </c>
      <c r="BG1036" s="31">
        <f>IF(BG$4=first_reg_period, INDEX(Inputs!$K$94:$K$121,MATCH(AZ1025,Inputs!$C$94:$C$121,0)),0)</f>
        <v>0</v>
      </c>
      <c r="BH1036" s="31">
        <f>IF(BH$4=first_reg_period, INDEX(Inputs!$K$94:$K$121,MATCH(BA1025,Inputs!$C$94:$C$121,0)),0)</f>
        <v>0</v>
      </c>
      <c r="BI1036" s="31">
        <f>IF(BI$4=first_reg_period, INDEX(Inputs!$K$94:$K$121,MATCH(BB1025,Inputs!$C$94:$C$121,0)),0)</f>
        <v>0</v>
      </c>
      <c r="BJ1036" s="31">
        <f>IF(BJ$4=first_reg_period, INDEX(Inputs!$K$94:$K$121,MATCH(BC1025,Inputs!$C$94:$C$121,0)),0)</f>
        <v>0</v>
      </c>
      <c r="BK1036" s="31">
        <f>IF(BK$4=first_reg_period, INDEX(Inputs!$K$94:$K$121,MATCH(BD1025,Inputs!$C$94:$C$121,0)),0)</f>
        <v>0</v>
      </c>
      <c r="BL1036" s="31">
        <f>IF(BL$4=first_reg_period, INDEX(Inputs!$K$94:$K$121,MATCH(BE1025,Inputs!$C$94:$C$121,0)),0)</f>
        <v>0</v>
      </c>
      <c r="BM1036" s="31">
        <f>IF(BM$4=first_reg_period, INDEX(Inputs!$K$94:$K$121,MATCH(BF1025,Inputs!$C$94:$C$121,0)),0)</f>
        <v>0</v>
      </c>
      <c r="BN1036" s="31">
        <f>IF(BN$4=first_reg_period, INDEX(Inputs!$K$94:$K$121,MATCH(BG1025,Inputs!$C$94:$C$121,0)),0)</f>
        <v>0</v>
      </c>
      <c r="BO1036" s="31">
        <f>IF(BO$4=first_reg_period, INDEX(Inputs!$K$94:$K$121,MATCH(BH1025,Inputs!$C$94:$C$121,0)),0)</f>
        <v>0</v>
      </c>
      <c r="BP1036" s="31">
        <f>IF(BP$4=first_reg_period, INDEX(Inputs!$K$94:$K$121,MATCH(BI1025,Inputs!$C$94:$C$121,0)),0)</f>
        <v>0</v>
      </c>
      <c r="BQ1036" s="31">
        <f>IF(BQ$4=first_reg_period, INDEX(Inputs!$K$94:$K$121,MATCH(BJ1025,Inputs!$C$94:$C$121,0)),0)</f>
        <v>0</v>
      </c>
      <c r="BR1036" s="31">
        <f>IF(BR$4=first_reg_period, INDEX(Inputs!$K$94:$K$121,MATCH(BK1025,Inputs!$C$94:$C$121,0)),0)</f>
        <v>0</v>
      </c>
      <c r="BS1036" s="31">
        <f>IF(BS$4=first_reg_period, INDEX(Inputs!$K$94:$K$121,MATCH(BL1025,Inputs!$C$94:$C$121,0)),0)</f>
        <v>0</v>
      </c>
      <c r="BT1036" s="31">
        <f>IF(BT$4=first_reg_period, INDEX(Inputs!$K$94:$K$121,MATCH(BM1025,Inputs!$C$94:$C$121,0)),0)</f>
        <v>0</v>
      </c>
      <c r="BU1036" s="31">
        <f>IF(BU$4=first_reg_period, INDEX(Inputs!$K$94:$K$121,MATCH(BN1025,Inputs!$C$94:$C$121,0)),0)</f>
        <v>0</v>
      </c>
      <c r="BV1036" s="31">
        <f>IF(BV$4=first_reg_period, INDEX(Inputs!$K$94:$K$121,MATCH(BO1025,Inputs!$C$94:$C$121,0)),0)</f>
        <v>0</v>
      </c>
      <c r="BW1036" s="31">
        <f>IF(BW$4=first_reg_period, INDEX(Inputs!$K$94:$K$121,MATCH(BP1025,Inputs!$C$94:$C$121,0)),0)</f>
        <v>0</v>
      </c>
      <c r="BX1036" s="31">
        <f>IF(BX$4=first_reg_period, INDEX(Inputs!$K$94:$K$121,MATCH(BQ1025,Inputs!$C$94:$C$121,0)),0)</f>
        <v>0</v>
      </c>
      <c r="BY1036" s="31">
        <f>IF(BY$4=first_reg_period, INDEX(Inputs!$K$94:$K$121,MATCH(BR1025,Inputs!$C$94:$C$121,0)),0)</f>
        <v>0</v>
      </c>
      <c r="BZ1036" s="31">
        <f>IF(BZ$4=first_reg_period, INDEX(Inputs!$K$94:$K$121,MATCH(BS1025,Inputs!$C$94:$C$121,0)),0)</f>
        <v>0</v>
      </c>
      <c r="CA1036" s="31">
        <f>IF(CA$4=first_reg_period, INDEX(Inputs!$K$94:$K$121,MATCH(BT1025,Inputs!$C$94:$C$121,0)),0)</f>
        <v>0</v>
      </c>
      <c r="CB1036" s="31">
        <f>IF(CB$4=first_reg_period, INDEX(Inputs!$K$94:$K$121,MATCH(BU1025,Inputs!$C$94:$C$121,0)),0)</f>
        <v>0</v>
      </c>
      <c r="CC1036" s="31">
        <f>IF(CC$4=first_reg_period, INDEX(Inputs!$K$94:$K$121,MATCH(BV1025,Inputs!$C$94:$C$121,0)),0)</f>
        <v>0</v>
      </c>
      <c r="CD1036" s="31">
        <f>IF(CD$4=first_reg_period, INDEX(Inputs!$K$94:$K$121,MATCH(BW1025,Inputs!$C$94:$C$121,0)),0)</f>
        <v>0</v>
      </c>
      <c r="CE1036" s="31">
        <f>IF(CE$4=first_reg_period, INDEX(Inputs!$K$94:$K$121,MATCH(BX1025,Inputs!$C$94:$C$121,0)),0)</f>
        <v>0</v>
      </c>
      <c r="CF1036" s="31">
        <f>IF(CF$4=first_reg_period, INDEX(Inputs!$K$94:$K$121,MATCH(BY1025,Inputs!$C$94:$C$121,0)),0)</f>
        <v>0</v>
      </c>
    </row>
    <row r="1037" spans="1:2018" s="97" customFormat="1" ht="12.75" customHeight="1">
      <c r="C1037" s="176"/>
      <c r="D1037" s="176" t="s">
        <v>230</v>
      </c>
      <c r="E1037" s="176" t="s">
        <v>185</v>
      </c>
      <c r="I1037" s="99"/>
      <c r="J1037" s="269">
        <f>IF(J$4=second_reg_period, INDEX(Inputs!$P$292:$P$320,MATCH($B1025,Inputs!$C$292:$C$320,0)),0)/conv_2020_2015</f>
        <v>0</v>
      </c>
      <c r="K1037" s="269">
        <f>IF(K$4=second_reg_period, INDEX(Inputs!$P$292:$P$320,MATCH($B1025,Inputs!$C$292:$C$320,0)),0)/conv_2020_2015</f>
        <v>0</v>
      </c>
      <c r="L1037" s="269">
        <f>IF(L$4=second_reg_period, INDEX(Inputs!$P$292:$P$320,MATCH($B1025,Inputs!$C$292:$C$320,0)),0)/conv_2020_2015</f>
        <v>0</v>
      </c>
      <c r="M1037" s="269">
        <f>IF(M$4=second_reg_period, INDEX(Inputs!$P$292:$P$320,MATCH($B1025,Inputs!$C$292:$C$320,0)),0)/conv_2020_2015</f>
        <v>0</v>
      </c>
      <c r="N1037" s="269">
        <f>IF(N$4=second_reg_period, INDEX(Inputs!$P$292:$P$320,MATCH($B1025,Inputs!$C$292:$C$320,0)),0)/conv_2020_2015</f>
        <v>0</v>
      </c>
      <c r="O1037" s="100">
        <f>IF(O$4=second_reg_period, INDEX(Inputs!$P$292:$P$320,MATCH($B1025,Inputs!$C$292:$C$320,0)),0)/conv_2020_2015</f>
        <v>0</v>
      </c>
      <c r="P1037" s="100">
        <f>IF(P$4=second_reg_period, INDEX(Inputs!$P$292:$P$320,MATCH($B1025,Inputs!$C$292:$C$320,0)),0)/conv_2020_2015</f>
        <v>0</v>
      </c>
      <c r="Q1037" s="100">
        <f>IF(Q$4=second_reg_period, INDEX(Inputs!$P$292:$P$320,MATCH($B1025,Inputs!$C$292:$C$320,0)),0)/conv_2020_2015</f>
        <v>0</v>
      </c>
      <c r="R1037" s="100">
        <f>IF(R$4=second_reg_period, INDEX(Inputs!$P$292:$P$320,MATCH($B1025,Inputs!$C$292:$C$320,0)),0)/conv_2020_2015</f>
        <v>0</v>
      </c>
      <c r="S1037" s="100">
        <f>IF(S$4=second_reg_period, INDEX(Inputs!$P$292:$P$320,MATCH($B1025,Inputs!$C$292:$C$320,0)),0)/conv_2020_2015</f>
        <v>0</v>
      </c>
      <c r="T1037" s="100">
        <f>IF(T$4=second_reg_period, INDEX(Inputs!$P$292:$P$320,MATCH($B1025,Inputs!$C$292:$C$320,0)),0)/conv_2020_2015</f>
        <v>0</v>
      </c>
      <c r="U1037" s="100">
        <f>IF(U$4=second_reg_period, INDEX(Inputs!$P$292:$P$320,MATCH($B1025,Inputs!$C$292:$C$320,0)),0)/conv_2020_2015</f>
        <v>0</v>
      </c>
      <c r="V1037" s="100">
        <f>IF(V$4=second_reg_period, INDEX(Inputs!$P$292:$P$320,MATCH($B1025,Inputs!$C$292:$C$320,0)),0)/conv_2020_2015</f>
        <v>0</v>
      </c>
      <c r="W1037" s="100">
        <f>IF(W$4=second_reg_period, INDEX(Inputs!$P$292:$P$320,MATCH($B1025,Inputs!$C$292:$C$320,0)),0)/conv_2020_2015</f>
        <v>0</v>
      </c>
      <c r="X1037" s="100">
        <f>IF(X$4=second_reg_period, INDEX(Inputs!$P$292:$P$320,MATCH($B1025,Inputs!$C$292:$C$320,0)),0)/conv_2020_2015</f>
        <v>0</v>
      </c>
      <c r="Y1037" s="100">
        <f>IF(Y$4=second_reg_period, INDEX(Inputs!$P$292:$P$320,MATCH($B1025,Inputs!$C$292:$C$320,0)),0)/conv_2020_2015</f>
        <v>0</v>
      </c>
      <c r="Z1037" s="100">
        <f>IF(Z$4=second_reg_period, INDEX(Inputs!$P$292:$P$320,MATCH($B1025,Inputs!$C$292:$C$320,0)),0)/conv_2020_2015</f>
        <v>0</v>
      </c>
      <c r="AA1037" s="100">
        <f>IF(AA$4=second_reg_period, INDEX(Inputs!$P$292:$P$320,MATCH($B1025,Inputs!$C$292:$C$320,0)),0)/conv_2020_2015</f>
        <v>0</v>
      </c>
      <c r="AB1037" s="100">
        <f>IF(AB$4=second_reg_period, INDEX(Inputs!$P$292:$P$320,MATCH($B1025,Inputs!$C$292:$C$320,0)),0)/conv_2020_2015</f>
        <v>0</v>
      </c>
      <c r="AC1037" s="100">
        <f>IF(AC$4=second_reg_period, INDEX(Inputs!$P$292:$P$320,MATCH($B1025,Inputs!$C$292:$C$320,0)),0)/conv_2020_2015</f>
        <v>0</v>
      </c>
      <c r="AD1037" s="100">
        <f>IF(AD$4=second_reg_period, INDEX(Inputs!$P$292:$P$320,MATCH($B1025,Inputs!$C$292:$C$320,0)),0)/conv_2020_2015</f>
        <v>0</v>
      </c>
      <c r="AE1037" s="100">
        <f>IF(AE$4=second_reg_period, INDEX(Inputs!$P$292:$P$320,MATCH($B1025,Inputs!$C$292:$C$320,0)),0)/conv_2020_2015</f>
        <v>0</v>
      </c>
      <c r="AF1037" s="100">
        <f>IF(AF$4=second_reg_period, INDEX(Inputs!$P$292:$P$320,MATCH($B1025,Inputs!$C$292:$C$320,0)),0)/conv_2020_2015</f>
        <v>0</v>
      </c>
      <c r="AG1037" s="100">
        <f>IF(AG$4=second_reg_period, INDEX(Inputs!$P$292:$P$320,MATCH($B1025,Inputs!$C$292:$C$320,0)),0)/conv_2020_2015</f>
        <v>0</v>
      </c>
      <c r="AH1037" s="100">
        <f>IF(AH$4=second_reg_period, INDEX(Inputs!$P$292:$P$320,MATCH($B1025,Inputs!$C$292:$C$320,0)),0)/conv_2020_2015</f>
        <v>0</v>
      </c>
      <c r="AI1037" s="100">
        <f>IF(AI$4=second_reg_period, INDEX(Inputs!$P$292:$P$320,MATCH($B1025,Inputs!$C$292:$C$320,0)),0)/conv_2020_2015</f>
        <v>0</v>
      </c>
      <c r="AJ1037" s="100">
        <f>IF(AJ$4=second_reg_period, INDEX(Inputs!$P$292:$P$320,MATCH($B1025,Inputs!$C$292:$C$320,0)),0)/conv_2020_2015</f>
        <v>0</v>
      </c>
      <c r="AK1037" s="100">
        <f>IF(AK$4=second_reg_period, INDEX(Inputs!$P$292:$P$320,MATCH($B1025,Inputs!$C$292:$C$320,0)),0)/conv_2020_2015</f>
        <v>0</v>
      </c>
      <c r="AL1037" s="100">
        <f>IF(AL$4=second_reg_period, INDEX(Inputs!$P$292:$P$320,MATCH($B1025,Inputs!$C$292:$C$320,0)),0)/conv_2020_2015</f>
        <v>0</v>
      </c>
      <c r="AM1037" s="100">
        <f>IF(AM$4=second_reg_period, INDEX(Inputs!$P$292:$P$320,MATCH($B1025,Inputs!$C$292:$C$320,0)),0)/conv_2020_2015</f>
        <v>0</v>
      </c>
      <c r="AN1037" s="100">
        <f>IF(AN$4=second_reg_period, INDEX(Inputs!$P$292:$P$320,MATCH($B1025,Inputs!$C$292:$C$320,0)),0)/conv_2020_2015</f>
        <v>0</v>
      </c>
      <c r="AO1037" s="100">
        <f>IF(AO$4=second_reg_period, INDEX(Inputs!$P$292:$P$320,MATCH($B1025,Inputs!$C$292:$C$320,0)),0)/conv_2020_2015</f>
        <v>0</v>
      </c>
      <c r="AP1037" s="100">
        <f>IF(AP$4=second_reg_period, INDEX(Inputs!$P$292:$P$320,MATCH($B1025,Inputs!$C$292:$C$320,0)),0)/conv_2020_2015</f>
        <v>0</v>
      </c>
      <c r="AQ1037" s="100">
        <f>IF(AQ$4=second_reg_period, INDEX(Inputs!$P$292:$P$320,MATCH($B1025,Inputs!$C$292:$C$320,0)),0)/conv_2020_2015</f>
        <v>0</v>
      </c>
      <c r="AR1037" s="100">
        <f>IF(AR$4=second_reg_period, INDEX(Inputs!$P$292:$P$320,MATCH($B1025,Inputs!$C$292:$C$320,0)),0)/conv_2020_2015</f>
        <v>0</v>
      </c>
      <c r="AS1037" s="100">
        <f>IF(AS$4=second_reg_period, INDEX(Inputs!$P$292:$P$320,MATCH($B1025,Inputs!$C$292:$C$320,0)),0)/conv_2020_2015</f>
        <v>0</v>
      </c>
      <c r="AT1037" s="100">
        <f>IF(AT$4=second_reg_period, INDEX(Inputs!$P$292:$P$320,MATCH($B1025,Inputs!$C$292:$C$320,0)),0)/conv_2020_2015</f>
        <v>0</v>
      </c>
      <c r="AU1037" s="100">
        <f>IF(AU$4=second_reg_period, INDEX(Inputs!$P$292:$P$320,MATCH($B1025,Inputs!$C$292:$C$320,0)),0)/conv_2020_2015</f>
        <v>0</v>
      </c>
      <c r="AV1037" s="100">
        <f>IF(AV$4=second_reg_period, INDEX(Inputs!$P$292:$P$320,MATCH($B1025,Inputs!$C$292:$C$320,0)),0)/conv_2020_2015</f>
        <v>0</v>
      </c>
      <c r="AW1037" s="100">
        <f>IF(AW$4=second_reg_period, INDEX(Inputs!$P$292:$P$320,MATCH($B1025,Inputs!$C$292:$C$320,0)),0)/conv_2020_2015</f>
        <v>0</v>
      </c>
      <c r="AX1037" s="100">
        <f>IF(AX$4=second_reg_period, INDEX(Inputs!$P$292:$P$320,MATCH($B1025,Inputs!$C$292:$C$320,0)),0)/conv_2020_2015</f>
        <v>0</v>
      </c>
      <c r="AY1037" s="100">
        <f>IF(AY$4=second_reg_period, INDEX(Inputs!$P$292:$P$320,MATCH($B1025,Inputs!$C$292:$C$320,0)),0)/conv_2020_2015</f>
        <v>0</v>
      </c>
      <c r="AZ1037" s="100">
        <f>IF(AZ$4=second_reg_period, INDEX(Inputs!$P$292:$P$320,MATCH($B1025,Inputs!$C$292:$C$320,0)),0)/conv_2020_2015</f>
        <v>0</v>
      </c>
      <c r="BA1037" s="100">
        <f>IF(BA$4=second_reg_period, INDEX(Inputs!$P$292:$P$320,MATCH($B1025,Inputs!$C$292:$C$320,0)),0)/conv_2020_2015</f>
        <v>0</v>
      </c>
      <c r="BB1037" s="100">
        <f>IF(BB$4=second_reg_period, INDEX(Inputs!$P$292:$P$320,MATCH($B1025,Inputs!$C$292:$C$320,0)),0)/conv_2020_2015</f>
        <v>0</v>
      </c>
      <c r="BC1037" s="100">
        <f>IF(BC$4=second_reg_period, INDEX(Inputs!$P$292:$P$320,MATCH($B1025,Inputs!$C$292:$C$320,0)),0)/conv_2020_2015</f>
        <v>0</v>
      </c>
      <c r="BD1037" s="100">
        <f>IF(BD$4=second_reg_period, INDEX(Inputs!$P$292:$P$320,MATCH($B1025,Inputs!$C$292:$C$320,0)),0)/conv_2020_2015</f>
        <v>0</v>
      </c>
      <c r="BE1037" s="100">
        <f>IF(BE$4=second_reg_period, INDEX(Inputs!$P$292:$P$320,MATCH($B1025,Inputs!$C$292:$C$320,0)),0)/conv_2020_2015</f>
        <v>0</v>
      </c>
      <c r="BF1037" s="100">
        <f>IF(BF$4=second_reg_period, INDEX(Inputs!$P$292:$P$320,MATCH($B1025,Inputs!$C$292:$C$320,0)),0)/conv_2020_2015</f>
        <v>0</v>
      </c>
      <c r="BG1037" s="100">
        <f>IF(BG$4=second_reg_period, INDEX(Inputs!$P$292:$P$320,MATCH($B1025,Inputs!$C$292:$C$320,0)),0)/conv_2020_2015</f>
        <v>0</v>
      </c>
      <c r="BH1037" s="100">
        <f>IF(BH$4=second_reg_period, INDEX(Inputs!$P$292:$P$320,MATCH($B1025,Inputs!$C$292:$C$320,0)),0)/conv_2020_2015</f>
        <v>0</v>
      </c>
      <c r="BI1037" s="100">
        <f>IF(BI$4=second_reg_period, INDEX(Inputs!$P$292:$P$320,MATCH($B1025,Inputs!$C$292:$C$320,0)),0)/conv_2020_2015</f>
        <v>0</v>
      </c>
      <c r="BJ1037" s="100">
        <f>IF(BJ$4=second_reg_period, INDEX(Inputs!$P$292:$P$320,MATCH($B1025,Inputs!$C$292:$C$320,0)),0)/conv_2020_2015</f>
        <v>0</v>
      </c>
      <c r="BK1037" s="100">
        <f>IF(BK$4=second_reg_period, INDEX(Inputs!$P$292:$P$320,MATCH($B1025,Inputs!$C$292:$C$320,0)),0)/conv_2020_2015</f>
        <v>0</v>
      </c>
      <c r="BL1037" s="100">
        <f>IF(BL$4=second_reg_period, INDEX(Inputs!$P$292:$P$320,MATCH($B1025,Inputs!$C$292:$C$320,0)),0)/conv_2020_2015</f>
        <v>0</v>
      </c>
      <c r="BM1037" s="100">
        <f>IF(BM$4=second_reg_period, INDEX(Inputs!$P$292:$P$320,MATCH($B1025,Inputs!$C$292:$C$320,0)),0)/conv_2020_2015</f>
        <v>0</v>
      </c>
      <c r="BN1037" s="100">
        <f>IF(BN$4=second_reg_period, INDEX(Inputs!$P$292:$P$320,MATCH($B1025,Inputs!$C$292:$C$320,0)),0)/conv_2020_2015</f>
        <v>0</v>
      </c>
      <c r="BO1037" s="100">
        <f>IF(BO$4=second_reg_period, INDEX(Inputs!$P$292:$P$320,MATCH($B1025,Inputs!$C$292:$C$320,0)),0)/conv_2020_2015</f>
        <v>0</v>
      </c>
      <c r="BP1037" s="100">
        <f>IF(BP$4=second_reg_period, INDEX(Inputs!$P$292:$P$320,MATCH($B1025,Inputs!$C$292:$C$320,0)),0)/conv_2020_2015</f>
        <v>0</v>
      </c>
      <c r="BQ1037" s="100">
        <f>IF(BQ$4=second_reg_period, INDEX(Inputs!$P$292:$P$320,MATCH($B1025,Inputs!$C$292:$C$320,0)),0)/conv_2020_2015</f>
        <v>0</v>
      </c>
      <c r="BR1037" s="100">
        <f>IF(BR$4=second_reg_period, INDEX(Inputs!$P$292:$P$320,MATCH($B1025,Inputs!$C$292:$C$320,0)),0)/conv_2020_2015</f>
        <v>0</v>
      </c>
      <c r="BS1037" s="100">
        <f>IF(BS$4=second_reg_period, INDEX(Inputs!$P$292:$P$320,MATCH($B1025,Inputs!$C$292:$C$320,0)),0)/conv_2020_2015</f>
        <v>0</v>
      </c>
      <c r="BT1037" s="100">
        <f>IF(BT$4=second_reg_period, INDEX(Inputs!$P$292:$P$320,MATCH($B1025,Inputs!$C$292:$C$320,0)),0)/conv_2020_2015</f>
        <v>0</v>
      </c>
      <c r="BU1037" s="100">
        <f>IF(BU$4=second_reg_period, INDEX(Inputs!$P$292:$P$320,MATCH($B1025,Inputs!$C$292:$C$320,0)),0)/conv_2020_2015</f>
        <v>0</v>
      </c>
      <c r="BV1037" s="100">
        <f>IF(BV$4=second_reg_period, INDEX(Inputs!$P$292:$P$320,MATCH($B1025,Inputs!$C$292:$C$320,0)),0)/conv_2020_2015</f>
        <v>0</v>
      </c>
      <c r="BW1037" s="100">
        <f>IF(BW$4=second_reg_period, INDEX(Inputs!$P$292:$P$320,MATCH($B1025,Inputs!$C$292:$C$320,0)),0)/conv_2020_2015</f>
        <v>0</v>
      </c>
      <c r="BX1037" s="100">
        <f>IF(BX$4=second_reg_period, INDEX(Inputs!$P$292:$P$320,MATCH($B1025,Inputs!$C$292:$C$320,0)),0)/conv_2020_2015</f>
        <v>0</v>
      </c>
      <c r="BY1037" s="100">
        <f>IF(BY$4=second_reg_period, INDEX(Inputs!$P$292:$P$320,MATCH($B1025,Inputs!$C$292:$C$320,0)),0)/conv_2020_2015</f>
        <v>0</v>
      </c>
      <c r="BZ1037" s="100">
        <f>IF(BZ$4=second_reg_period, INDEX(Inputs!$P$292:$P$320,MATCH($B1025,Inputs!$C$292:$C$320,0)),0)/conv_2020_2015</f>
        <v>0</v>
      </c>
      <c r="CA1037" s="100">
        <f>IF(CA$4=second_reg_period, INDEX(Inputs!$P$292:$P$320,MATCH($B1025,Inputs!$C$292:$C$320,0)),0)/conv_2020_2015</f>
        <v>0</v>
      </c>
      <c r="CB1037" s="100">
        <f>IF(CB$4=second_reg_period, INDEX(Inputs!$P$292:$P$320,MATCH($B1025,Inputs!$C$292:$C$320,0)),0)/conv_2020_2015</f>
        <v>0</v>
      </c>
      <c r="CC1037" s="100">
        <f>IF(CC$4=second_reg_period, INDEX(Inputs!$P$292:$P$320,MATCH($B1025,Inputs!$C$292:$C$320,0)),0)/conv_2020_2015</f>
        <v>0</v>
      </c>
      <c r="CD1037" s="100">
        <f>IF(CD$4=second_reg_period, INDEX(Inputs!$P$292:$P$320,MATCH($B1025,Inputs!$C$292:$C$320,0)),0)/conv_2020_2015</f>
        <v>0</v>
      </c>
      <c r="CE1037" s="100">
        <f>IF(CE$4=second_reg_period, INDEX(Inputs!$P$292:$P$320,MATCH($B1025,Inputs!$C$292:$C$320,0)),0)/conv_2020_2015</f>
        <v>0</v>
      </c>
      <c r="CF1037" s="100">
        <f>IF(CF$4=second_reg_period, INDEX(Inputs!$P$292:$P$320,MATCH($B1025,Inputs!$C$292:$C$320,0)),0)/conv_2020_2015</f>
        <v>0</v>
      </c>
      <c r="CG1037" s="153"/>
      <c r="CH1037" s="153"/>
      <c r="CI1037" s="153"/>
      <c r="CJ1037" s="153"/>
      <c r="CK1037" s="153"/>
      <c r="CL1037" s="153"/>
      <c r="CM1037" s="153"/>
      <c r="CN1037" s="153"/>
      <c r="CO1037" s="153"/>
      <c r="CP1037" s="153"/>
      <c r="CQ1037" s="153"/>
      <c r="CR1037" s="153"/>
      <c r="CS1037" s="153"/>
      <c r="CT1037" s="153"/>
      <c r="CU1037" s="153"/>
      <c r="CV1037" s="153"/>
      <c r="CW1037" s="153"/>
      <c r="CX1037" s="153"/>
      <c r="CY1037" s="153"/>
      <c r="CZ1037" s="153"/>
      <c r="DA1037" s="153"/>
      <c r="DB1037" s="153"/>
      <c r="DC1037" s="153"/>
      <c r="DD1037" s="153"/>
      <c r="DE1037" s="153"/>
      <c r="DF1037" s="153"/>
      <c r="DG1037" s="153"/>
      <c r="DH1037" s="153"/>
      <c r="DI1037" s="153"/>
      <c r="DJ1037" s="153"/>
      <c r="DK1037" s="153"/>
      <c r="DL1037" s="153"/>
      <c r="DM1037" s="153"/>
      <c r="DN1037" s="153"/>
      <c r="DO1037" s="153"/>
      <c r="DP1037" s="153"/>
      <c r="DQ1037" s="153"/>
      <c r="DR1037" s="153"/>
      <c r="DS1037" s="153"/>
      <c r="DT1037" s="153"/>
      <c r="DU1037" s="153"/>
      <c r="DV1037" s="153"/>
      <c r="DW1037" s="153"/>
      <c r="DX1037" s="153"/>
      <c r="DY1037" s="153"/>
      <c r="DZ1037" s="153"/>
      <c r="EA1037" s="153"/>
      <c r="EB1037" s="153"/>
      <c r="EC1037" s="153"/>
      <c r="ED1037" s="153"/>
      <c r="EE1037" s="153"/>
      <c r="EF1037" s="153"/>
      <c r="EG1037" s="153"/>
      <c r="EH1037" s="153"/>
      <c r="EI1037" s="153"/>
      <c r="EJ1037" s="153"/>
      <c r="EK1037" s="153"/>
      <c r="EL1037" s="153"/>
      <c r="EM1037" s="153"/>
      <c r="EN1037" s="153"/>
      <c r="EO1037" s="153"/>
      <c r="EP1037" s="153"/>
      <c r="EQ1037" s="153"/>
      <c r="ER1037" s="153"/>
      <c r="ES1037" s="153"/>
      <c r="ET1037" s="153"/>
      <c r="EU1037" s="153"/>
      <c r="EV1037" s="153"/>
      <c r="EW1037" s="153"/>
      <c r="EX1037" s="153"/>
      <c r="EY1037" s="153"/>
      <c r="EZ1037" s="153"/>
      <c r="FA1037" s="153"/>
      <c r="FB1037" s="153"/>
      <c r="FC1037" s="153"/>
      <c r="FD1037" s="153"/>
      <c r="FE1037" s="153"/>
      <c r="FF1037" s="153"/>
      <c r="FG1037" s="153"/>
      <c r="FH1037" s="153"/>
      <c r="FI1037" s="153"/>
      <c r="FJ1037" s="153"/>
      <c r="FK1037" s="153"/>
      <c r="FL1037" s="153"/>
      <c r="FM1037" s="153"/>
      <c r="FN1037" s="153"/>
      <c r="FO1037" s="153"/>
      <c r="FP1037" s="153"/>
      <c r="FQ1037" s="153"/>
      <c r="FR1037" s="153"/>
      <c r="FS1037" s="153"/>
      <c r="FT1037" s="153"/>
      <c r="FU1037" s="153"/>
      <c r="FV1037" s="153"/>
      <c r="FW1037" s="153"/>
      <c r="FX1037" s="153"/>
      <c r="FY1037" s="153"/>
      <c r="FZ1037" s="153"/>
      <c r="GA1037" s="153"/>
      <c r="GB1037" s="153"/>
      <c r="GC1037" s="153"/>
      <c r="GD1037" s="153"/>
      <c r="GE1037" s="153"/>
      <c r="GF1037" s="153"/>
      <c r="GG1037" s="153"/>
      <c r="GH1037" s="153"/>
      <c r="GI1037" s="153"/>
      <c r="GJ1037" s="153"/>
      <c r="GK1037" s="153"/>
      <c r="GL1037" s="153"/>
      <c r="GM1037" s="153"/>
      <c r="GN1037" s="153"/>
      <c r="GO1037" s="153"/>
      <c r="GP1037" s="153"/>
      <c r="GQ1037" s="153"/>
      <c r="GR1037" s="153"/>
      <c r="GS1037" s="153"/>
      <c r="GT1037" s="153"/>
      <c r="GU1037" s="153"/>
      <c r="GV1037" s="153"/>
      <c r="GW1037" s="153"/>
      <c r="GX1037" s="153"/>
      <c r="GY1037" s="153"/>
      <c r="GZ1037" s="153"/>
      <c r="HA1037" s="153"/>
      <c r="HB1037" s="153"/>
      <c r="HC1037" s="153"/>
      <c r="HD1037" s="153"/>
      <c r="HE1037" s="153"/>
      <c r="HF1037" s="153"/>
      <c r="HG1037" s="153"/>
      <c r="HH1037" s="153"/>
      <c r="HI1037" s="153"/>
      <c r="HJ1037" s="153"/>
      <c r="HK1037" s="153"/>
      <c r="HL1037" s="153"/>
      <c r="HM1037" s="153"/>
      <c r="HN1037" s="153"/>
      <c r="HO1037" s="153"/>
      <c r="HP1037" s="153"/>
      <c r="HQ1037" s="153"/>
      <c r="HR1037" s="153"/>
      <c r="HS1037" s="153"/>
      <c r="HT1037" s="153"/>
      <c r="HU1037" s="153"/>
      <c r="HV1037" s="153"/>
      <c r="HW1037" s="153"/>
      <c r="HX1037" s="153"/>
      <c r="HY1037" s="153"/>
      <c r="HZ1037" s="153"/>
      <c r="IA1037" s="153"/>
      <c r="IB1037" s="153"/>
      <c r="IC1037" s="153"/>
      <c r="ID1037" s="153"/>
      <c r="IE1037" s="153"/>
      <c r="IF1037" s="153"/>
      <c r="IG1037" s="153"/>
      <c r="IH1037" s="153"/>
      <c r="II1037" s="153"/>
      <c r="IJ1037" s="153"/>
      <c r="IK1037" s="153"/>
      <c r="IL1037" s="153"/>
      <c r="IM1037" s="153"/>
      <c r="IN1037" s="153"/>
      <c r="IO1037" s="153"/>
      <c r="IP1037" s="153"/>
      <c r="IQ1037" s="153"/>
      <c r="IR1037" s="153"/>
      <c r="IS1037" s="153"/>
      <c r="IT1037" s="153"/>
      <c r="IU1037" s="153"/>
      <c r="IV1037" s="153"/>
      <c r="IW1037" s="153"/>
      <c r="IX1037" s="153"/>
      <c r="IY1037" s="153"/>
      <c r="IZ1037" s="153"/>
      <c r="JA1037" s="153"/>
      <c r="JB1037" s="153"/>
      <c r="JC1037" s="153"/>
      <c r="JD1037" s="153"/>
      <c r="JE1037" s="153"/>
      <c r="JF1037" s="153"/>
      <c r="JG1037" s="153"/>
      <c r="JH1037" s="153"/>
      <c r="JI1037" s="153"/>
      <c r="JJ1037" s="153"/>
      <c r="JK1037" s="153"/>
      <c r="JL1037" s="153"/>
      <c r="JM1037" s="153"/>
      <c r="JN1037" s="153"/>
      <c r="JO1037" s="153"/>
      <c r="JP1037" s="153"/>
      <c r="JQ1037" s="153"/>
      <c r="JR1037" s="153"/>
      <c r="JS1037" s="153"/>
      <c r="JT1037" s="153"/>
      <c r="JU1037" s="153"/>
      <c r="JV1037" s="153"/>
      <c r="JW1037" s="153"/>
      <c r="JX1037" s="153"/>
      <c r="JY1037" s="153"/>
      <c r="JZ1037" s="153"/>
      <c r="KA1037" s="153"/>
      <c r="KB1037" s="153"/>
      <c r="KC1037" s="153"/>
      <c r="KD1037" s="153"/>
      <c r="KE1037" s="153"/>
      <c r="KF1037" s="153"/>
      <c r="KG1037" s="153"/>
      <c r="KH1037" s="153"/>
      <c r="KI1037" s="153"/>
      <c r="KJ1037" s="153"/>
      <c r="KK1037" s="153"/>
      <c r="KL1037" s="153"/>
      <c r="KM1037" s="153"/>
      <c r="KN1037" s="153"/>
      <c r="KO1037" s="153"/>
      <c r="KP1037" s="153"/>
      <c r="KQ1037" s="153"/>
      <c r="KR1037" s="153"/>
      <c r="KS1037" s="153"/>
      <c r="KT1037" s="153"/>
      <c r="KU1037" s="153"/>
      <c r="KV1037" s="153"/>
      <c r="KW1037" s="153"/>
      <c r="KX1037" s="153"/>
      <c r="KY1037" s="153"/>
      <c r="KZ1037" s="153"/>
      <c r="LA1037" s="153"/>
      <c r="LB1037" s="153"/>
      <c r="LC1037" s="153"/>
      <c r="LD1037" s="153"/>
      <c r="LE1037" s="153"/>
      <c r="LF1037" s="153"/>
      <c r="LG1037" s="153"/>
      <c r="LH1037" s="153"/>
      <c r="LI1037" s="153"/>
      <c r="LJ1037" s="153"/>
      <c r="LK1037" s="153"/>
      <c r="LL1037" s="153"/>
      <c r="LM1037" s="153"/>
      <c r="LN1037" s="153"/>
      <c r="LO1037" s="153"/>
      <c r="LP1037" s="153"/>
      <c r="LQ1037" s="153"/>
      <c r="LR1037" s="153"/>
      <c r="LS1037" s="153"/>
      <c r="LT1037" s="153"/>
      <c r="LU1037" s="153"/>
      <c r="LV1037" s="153"/>
      <c r="LW1037" s="153"/>
      <c r="LX1037" s="153"/>
      <c r="LY1037" s="153"/>
      <c r="LZ1037" s="153"/>
      <c r="MA1037" s="153"/>
      <c r="MB1037" s="153"/>
      <c r="MC1037" s="153"/>
      <c r="MD1037" s="153"/>
      <c r="ME1037" s="153"/>
      <c r="MF1037" s="153"/>
      <c r="MG1037" s="153"/>
      <c r="MH1037" s="153"/>
      <c r="MI1037" s="153"/>
      <c r="MJ1037" s="153"/>
      <c r="MK1037" s="153"/>
      <c r="ML1037" s="153"/>
      <c r="MM1037" s="153"/>
      <c r="MN1037" s="153"/>
      <c r="MO1037" s="153"/>
      <c r="MP1037" s="153"/>
      <c r="MQ1037" s="153"/>
      <c r="MR1037" s="153"/>
      <c r="MS1037" s="153"/>
      <c r="MT1037" s="153"/>
      <c r="MU1037" s="153"/>
      <c r="MV1037" s="153"/>
      <c r="MW1037" s="153"/>
      <c r="MX1037" s="153"/>
      <c r="MY1037" s="153"/>
      <c r="MZ1037" s="153"/>
      <c r="NA1037" s="153"/>
      <c r="NB1037" s="153"/>
      <c r="NC1037" s="153"/>
      <c r="ND1037" s="153"/>
      <c r="NE1037" s="153"/>
      <c r="NF1037" s="153"/>
      <c r="NG1037" s="153"/>
      <c r="NH1037" s="153"/>
      <c r="NI1037" s="153"/>
      <c r="NJ1037" s="153"/>
      <c r="NK1037" s="153"/>
      <c r="NL1037" s="153"/>
      <c r="NM1037" s="153"/>
      <c r="NN1037" s="153"/>
      <c r="NO1037" s="153"/>
      <c r="NP1037" s="153"/>
      <c r="NQ1037" s="153"/>
      <c r="NR1037" s="153"/>
      <c r="NS1037" s="153"/>
      <c r="NT1037" s="153"/>
      <c r="NU1037" s="153"/>
      <c r="NV1037" s="153"/>
      <c r="NW1037" s="153"/>
      <c r="NX1037" s="153"/>
      <c r="NY1037" s="153"/>
      <c r="NZ1037" s="153"/>
      <c r="OA1037" s="153"/>
      <c r="OB1037" s="153"/>
      <c r="OC1037" s="153"/>
      <c r="OD1037" s="153"/>
      <c r="OE1037" s="153"/>
      <c r="OF1037" s="153"/>
      <c r="OG1037" s="153"/>
      <c r="OH1037" s="153"/>
      <c r="OI1037" s="153"/>
      <c r="OJ1037" s="153"/>
      <c r="OK1037" s="153"/>
      <c r="OL1037" s="153"/>
      <c r="OM1037" s="153"/>
      <c r="ON1037" s="153"/>
      <c r="OO1037" s="153"/>
      <c r="OP1037" s="153"/>
      <c r="OQ1037" s="153"/>
      <c r="OR1037" s="153"/>
      <c r="OS1037" s="153"/>
      <c r="OT1037" s="153"/>
      <c r="OU1037" s="153"/>
      <c r="OV1037" s="153"/>
      <c r="OW1037" s="153"/>
      <c r="OX1037" s="153"/>
      <c r="OY1037" s="153"/>
      <c r="OZ1037" s="153"/>
      <c r="PA1037" s="153"/>
      <c r="PB1037" s="153"/>
      <c r="PC1037" s="153"/>
      <c r="PD1037" s="153"/>
      <c r="PE1037" s="153"/>
      <c r="PF1037" s="153"/>
      <c r="PG1037" s="153"/>
      <c r="PH1037" s="153"/>
      <c r="PI1037" s="153"/>
      <c r="PJ1037" s="153"/>
      <c r="PK1037" s="153"/>
      <c r="PL1037" s="153"/>
      <c r="PM1037" s="153"/>
      <c r="PN1037" s="153"/>
      <c r="PO1037" s="153"/>
      <c r="PP1037" s="153"/>
      <c r="PQ1037" s="153"/>
      <c r="PR1037" s="153"/>
      <c r="PS1037" s="153"/>
      <c r="PT1037" s="153"/>
      <c r="PU1037" s="153"/>
      <c r="PV1037" s="153"/>
      <c r="PW1037" s="153"/>
      <c r="PX1037" s="153"/>
      <c r="PY1037" s="153"/>
      <c r="PZ1037" s="153"/>
      <c r="QA1037" s="153"/>
      <c r="QB1037" s="153"/>
      <c r="QC1037" s="153"/>
      <c r="QD1037" s="153"/>
      <c r="QE1037" s="153"/>
      <c r="QF1037" s="153"/>
      <c r="QG1037" s="153"/>
      <c r="QH1037" s="153"/>
      <c r="QI1037" s="153"/>
      <c r="QJ1037" s="153"/>
      <c r="QK1037" s="153"/>
      <c r="QL1037" s="153"/>
      <c r="QM1037" s="153"/>
      <c r="QN1037" s="153"/>
      <c r="QO1037" s="153"/>
      <c r="QP1037" s="153"/>
      <c r="QQ1037" s="153"/>
      <c r="QR1037" s="153"/>
      <c r="QS1037" s="153"/>
      <c r="QT1037" s="153"/>
      <c r="QU1037" s="153"/>
      <c r="QV1037" s="153"/>
      <c r="QW1037" s="153"/>
      <c r="QX1037" s="153"/>
      <c r="QY1037" s="153"/>
      <c r="QZ1037" s="153"/>
      <c r="RA1037" s="153"/>
      <c r="RB1037" s="153"/>
      <c r="RC1037" s="153"/>
      <c r="RD1037" s="153"/>
      <c r="RE1037" s="153"/>
      <c r="RF1037" s="153"/>
      <c r="RG1037" s="153"/>
      <c r="RH1037" s="153"/>
      <c r="RI1037" s="153"/>
      <c r="RJ1037" s="153"/>
      <c r="RK1037" s="153"/>
      <c r="RL1037" s="153"/>
      <c r="RM1037" s="153"/>
      <c r="RN1037" s="153"/>
      <c r="RO1037" s="153"/>
      <c r="RP1037" s="153"/>
      <c r="RQ1037" s="153"/>
      <c r="RR1037" s="153"/>
      <c r="RS1037" s="153"/>
      <c r="RT1037" s="153"/>
      <c r="RU1037" s="153"/>
      <c r="RV1037" s="153"/>
      <c r="RW1037" s="153"/>
      <c r="RX1037" s="153"/>
      <c r="RY1037" s="153"/>
      <c r="RZ1037" s="153"/>
      <c r="SA1037" s="153"/>
      <c r="SB1037" s="153"/>
      <c r="SC1037" s="153"/>
      <c r="SD1037" s="153"/>
      <c r="SE1037" s="153"/>
      <c r="SF1037" s="153"/>
      <c r="SG1037" s="153"/>
      <c r="SH1037" s="153"/>
      <c r="SI1037" s="153"/>
      <c r="SJ1037" s="153"/>
      <c r="SK1037" s="153"/>
      <c r="SL1037" s="153"/>
      <c r="SM1037" s="153"/>
      <c r="SN1037" s="153"/>
      <c r="SO1037" s="153"/>
      <c r="SP1037" s="153"/>
      <c r="SQ1037" s="153"/>
      <c r="SR1037" s="153"/>
      <c r="SS1037" s="153"/>
      <c r="ST1037" s="153"/>
      <c r="SU1037" s="153"/>
      <c r="SV1037" s="153"/>
      <c r="SW1037" s="153"/>
      <c r="SX1037" s="153"/>
      <c r="SY1037" s="153"/>
      <c r="SZ1037" s="153"/>
      <c r="TA1037" s="153"/>
      <c r="TB1037" s="153"/>
      <c r="TC1037" s="153"/>
      <c r="TD1037" s="153"/>
      <c r="TE1037" s="153"/>
      <c r="TF1037" s="153"/>
      <c r="TG1037" s="153"/>
      <c r="TH1037" s="153"/>
      <c r="TI1037" s="153"/>
      <c r="TJ1037" s="153"/>
      <c r="TK1037" s="153"/>
      <c r="TL1037" s="153"/>
      <c r="TM1037" s="153"/>
      <c r="TN1037" s="153"/>
      <c r="TO1037" s="153"/>
      <c r="TP1037" s="153"/>
      <c r="TQ1037" s="153"/>
      <c r="TR1037" s="153"/>
      <c r="TS1037" s="153"/>
      <c r="TT1037" s="153"/>
      <c r="TU1037" s="153"/>
      <c r="TV1037" s="153"/>
      <c r="TW1037" s="153"/>
      <c r="TX1037" s="153"/>
      <c r="TY1037" s="153"/>
      <c r="TZ1037" s="153"/>
      <c r="UA1037" s="153"/>
      <c r="UB1037" s="153"/>
      <c r="UC1037" s="153"/>
      <c r="UD1037" s="153"/>
      <c r="UE1037" s="153"/>
      <c r="UF1037" s="153"/>
      <c r="UG1037" s="153"/>
      <c r="UH1037" s="153"/>
      <c r="UI1037" s="153"/>
      <c r="UJ1037" s="153"/>
      <c r="UK1037" s="153"/>
      <c r="UL1037" s="153"/>
      <c r="UM1037" s="153"/>
      <c r="UN1037" s="153"/>
      <c r="UO1037" s="153"/>
      <c r="UP1037" s="153"/>
      <c r="UQ1037" s="153"/>
      <c r="UR1037" s="153"/>
      <c r="US1037" s="153"/>
      <c r="UT1037" s="153"/>
      <c r="UU1037" s="153"/>
      <c r="UV1037" s="153"/>
      <c r="UW1037" s="153"/>
      <c r="UX1037" s="153"/>
      <c r="UY1037" s="153"/>
      <c r="UZ1037" s="153"/>
      <c r="VA1037" s="153"/>
      <c r="VB1037" s="153"/>
      <c r="VC1037" s="153"/>
      <c r="VD1037" s="153"/>
      <c r="VE1037" s="153"/>
      <c r="VF1037" s="153"/>
      <c r="VG1037" s="153"/>
      <c r="VH1037" s="153"/>
      <c r="VI1037" s="153"/>
      <c r="VJ1037" s="153"/>
      <c r="VK1037" s="153"/>
      <c r="VL1037" s="153"/>
      <c r="VM1037" s="153"/>
      <c r="VN1037" s="153"/>
      <c r="VO1037" s="153"/>
      <c r="VP1037" s="153"/>
      <c r="VQ1037" s="153"/>
      <c r="VR1037" s="153"/>
      <c r="VS1037" s="153"/>
      <c r="VT1037" s="153"/>
      <c r="VU1037" s="153"/>
      <c r="VV1037" s="153"/>
      <c r="VW1037" s="153"/>
      <c r="VX1037" s="153"/>
      <c r="VY1037" s="153"/>
      <c r="VZ1037" s="153"/>
      <c r="WA1037" s="153"/>
      <c r="WB1037" s="153"/>
      <c r="WC1037" s="153"/>
      <c r="WD1037" s="153"/>
      <c r="WE1037" s="153"/>
      <c r="WF1037" s="153"/>
      <c r="WG1037" s="153"/>
      <c r="WH1037" s="153"/>
      <c r="WI1037" s="153"/>
      <c r="WJ1037" s="153"/>
      <c r="WK1037" s="153"/>
      <c r="WL1037" s="153"/>
      <c r="WM1037" s="153"/>
      <c r="WN1037" s="153"/>
      <c r="WO1037" s="153"/>
      <c r="WP1037" s="153"/>
      <c r="WQ1037" s="153"/>
      <c r="WR1037" s="153"/>
      <c r="WS1037" s="153"/>
      <c r="WT1037" s="153"/>
      <c r="WU1037" s="153"/>
      <c r="WV1037" s="153"/>
      <c r="WW1037" s="153"/>
      <c r="WX1037" s="153"/>
      <c r="WY1037" s="153"/>
      <c r="WZ1037" s="153"/>
      <c r="XA1037" s="153"/>
      <c r="XB1037" s="153"/>
      <c r="XC1037" s="153"/>
      <c r="XD1037" s="153"/>
      <c r="XE1037" s="153"/>
      <c r="XF1037" s="153"/>
      <c r="XG1037" s="153"/>
      <c r="XH1037" s="153"/>
      <c r="XI1037" s="153"/>
      <c r="XJ1037" s="153"/>
      <c r="XK1037" s="153"/>
      <c r="XL1037" s="153"/>
      <c r="XM1037" s="153"/>
      <c r="XN1037" s="153"/>
      <c r="XO1037" s="153"/>
      <c r="XP1037" s="153"/>
      <c r="XQ1037" s="153"/>
      <c r="XR1037" s="153"/>
      <c r="XS1037" s="153"/>
      <c r="XT1037" s="153"/>
      <c r="XU1037" s="153"/>
      <c r="XV1037" s="153"/>
      <c r="XW1037" s="153"/>
      <c r="XX1037" s="153"/>
      <c r="XY1037" s="153"/>
      <c r="XZ1037" s="153"/>
      <c r="YA1037" s="153"/>
      <c r="YB1037" s="153"/>
      <c r="YC1037" s="153"/>
      <c r="YD1037" s="153"/>
      <c r="YE1037" s="153"/>
      <c r="YF1037" s="153"/>
      <c r="YG1037" s="153"/>
      <c r="YH1037" s="153"/>
      <c r="YI1037" s="153"/>
      <c r="YJ1037" s="153"/>
      <c r="YK1037" s="153"/>
      <c r="YL1037" s="153"/>
      <c r="YM1037" s="153"/>
      <c r="YN1037" s="153"/>
      <c r="YO1037" s="153"/>
      <c r="YP1037" s="153"/>
      <c r="YQ1037" s="153"/>
      <c r="YR1037" s="153"/>
      <c r="YS1037" s="153"/>
      <c r="YT1037" s="153"/>
      <c r="YU1037" s="153"/>
      <c r="YV1037" s="153"/>
      <c r="YW1037" s="153"/>
      <c r="YX1037" s="153"/>
      <c r="YY1037" s="153"/>
      <c r="YZ1037" s="153"/>
      <c r="ZA1037" s="153"/>
      <c r="ZB1037" s="153"/>
      <c r="ZC1037" s="153"/>
      <c r="ZD1037" s="153"/>
      <c r="ZE1037" s="153"/>
      <c r="ZF1037" s="153"/>
      <c r="ZG1037" s="153"/>
      <c r="ZH1037" s="153"/>
      <c r="ZI1037" s="153"/>
      <c r="ZJ1037" s="153"/>
      <c r="ZK1037" s="153"/>
      <c r="ZL1037" s="153"/>
      <c r="ZM1037" s="153"/>
      <c r="ZN1037" s="153"/>
      <c r="ZO1037" s="153"/>
      <c r="ZP1037" s="153"/>
      <c r="ZQ1037" s="153"/>
      <c r="ZR1037" s="153"/>
      <c r="ZS1037" s="153"/>
      <c r="ZT1037" s="153"/>
      <c r="ZU1037" s="153"/>
      <c r="ZV1037" s="153"/>
      <c r="ZW1037" s="153"/>
      <c r="ZX1037" s="153"/>
      <c r="ZY1037" s="153"/>
      <c r="ZZ1037" s="153"/>
      <c r="AAA1037" s="153"/>
      <c r="AAB1037" s="153"/>
      <c r="AAC1037" s="153"/>
      <c r="AAD1037" s="153"/>
      <c r="AAE1037" s="153"/>
      <c r="AAF1037" s="153"/>
      <c r="AAG1037" s="153"/>
      <c r="AAH1037" s="153"/>
      <c r="AAI1037" s="153"/>
      <c r="AAJ1037" s="153"/>
      <c r="AAK1037" s="153"/>
      <c r="AAL1037" s="153"/>
      <c r="AAM1037" s="153"/>
      <c r="AAN1037" s="153"/>
      <c r="AAO1037" s="153"/>
      <c r="AAP1037" s="153"/>
      <c r="AAQ1037" s="153"/>
      <c r="AAR1037" s="153"/>
      <c r="AAS1037" s="153"/>
      <c r="AAT1037" s="153"/>
      <c r="AAU1037" s="153"/>
      <c r="AAV1037" s="153"/>
      <c r="AAW1037" s="153"/>
      <c r="AAX1037" s="153"/>
      <c r="AAY1037" s="153"/>
      <c r="AAZ1037" s="153"/>
      <c r="ABA1037" s="153"/>
      <c r="ABB1037" s="153"/>
      <c r="ABC1037" s="153"/>
      <c r="ABD1037" s="153"/>
      <c r="ABE1037" s="153"/>
      <c r="ABF1037" s="153"/>
      <c r="ABG1037" s="153"/>
      <c r="ABH1037" s="153"/>
      <c r="ABI1037" s="153"/>
      <c r="ABJ1037" s="153"/>
      <c r="ABK1037" s="153"/>
      <c r="ABL1037" s="153"/>
      <c r="ABM1037" s="153"/>
      <c r="ABN1037" s="153"/>
      <c r="ABO1037" s="153"/>
      <c r="ABP1037" s="153"/>
      <c r="ABQ1037" s="153"/>
      <c r="ABR1037" s="153"/>
      <c r="ABS1037" s="153"/>
      <c r="ABT1037" s="153"/>
      <c r="ABU1037" s="153"/>
      <c r="ABV1037" s="153"/>
      <c r="ABW1037" s="153"/>
      <c r="ABX1037" s="153"/>
      <c r="ABY1037" s="153"/>
      <c r="ABZ1037" s="153"/>
      <c r="ACA1037" s="153"/>
      <c r="ACB1037" s="153"/>
      <c r="ACC1037" s="153"/>
      <c r="ACD1037" s="153"/>
      <c r="ACE1037" s="153"/>
      <c r="ACF1037" s="153"/>
      <c r="ACG1037" s="153"/>
      <c r="ACH1037" s="153"/>
      <c r="ACI1037" s="153"/>
      <c r="ACJ1037" s="153"/>
      <c r="ACK1037" s="153"/>
      <c r="ACL1037" s="153"/>
      <c r="ACM1037" s="153"/>
      <c r="ACN1037" s="153"/>
      <c r="ACO1037" s="153"/>
      <c r="ACP1037" s="153"/>
      <c r="ACQ1037" s="153"/>
      <c r="ACR1037" s="153"/>
      <c r="ACS1037" s="153"/>
      <c r="ACT1037" s="153"/>
      <c r="ACU1037" s="153"/>
      <c r="ACV1037" s="153"/>
      <c r="ACW1037" s="153"/>
      <c r="ACX1037" s="153"/>
      <c r="ACY1037" s="153"/>
      <c r="ACZ1037" s="153"/>
      <c r="ADA1037" s="153"/>
      <c r="ADB1037" s="153"/>
      <c r="ADC1037" s="153"/>
      <c r="ADD1037" s="153"/>
      <c r="ADE1037" s="153"/>
      <c r="ADF1037" s="153"/>
      <c r="ADG1037" s="153"/>
      <c r="ADH1037" s="153"/>
      <c r="ADI1037" s="153"/>
      <c r="ADJ1037" s="153"/>
      <c r="ADK1037" s="153"/>
      <c r="ADL1037" s="153"/>
      <c r="ADM1037" s="153"/>
      <c r="ADN1037" s="153"/>
      <c r="ADO1037" s="153"/>
      <c r="ADP1037" s="153"/>
      <c r="ADQ1037" s="153"/>
      <c r="ADR1037" s="153"/>
      <c r="ADS1037" s="153"/>
      <c r="ADT1037" s="153"/>
      <c r="ADU1037" s="153"/>
      <c r="ADV1037" s="153"/>
      <c r="ADW1037" s="153"/>
      <c r="ADX1037" s="153"/>
      <c r="ADY1037" s="153"/>
      <c r="ADZ1037" s="153"/>
      <c r="AEA1037" s="153"/>
      <c r="AEB1037" s="153"/>
      <c r="AEC1037" s="153"/>
      <c r="AED1037" s="153"/>
      <c r="AEE1037" s="153"/>
      <c r="AEF1037" s="153"/>
      <c r="AEG1037" s="153"/>
      <c r="AEH1037" s="153"/>
      <c r="AEI1037" s="153"/>
      <c r="AEJ1037" s="153"/>
      <c r="AEK1037" s="153"/>
      <c r="AEL1037" s="153"/>
      <c r="AEM1037" s="153"/>
      <c r="AEN1037" s="153"/>
      <c r="AEO1037" s="153"/>
      <c r="AEP1037" s="153"/>
      <c r="AEQ1037" s="153"/>
      <c r="AER1037" s="153"/>
      <c r="AES1037" s="153"/>
      <c r="AET1037" s="153"/>
      <c r="AEU1037" s="153"/>
      <c r="AEV1037" s="153"/>
      <c r="AEW1037" s="153"/>
      <c r="AEX1037" s="153"/>
      <c r="AEY1037" s="153"/>
      <c r="AEZ1037" s="153"/>
      <c r="AFA1037" s="153"/>
      <c r="AFB1037" s="153"/>
      <c r="AFC1037" s="153"/>
      <c r="AFD1037" s="153"/>
      <c r="AFE1037" s="153"/>
      <c r="AFF1037" s="153"/>
      <c r="AFG1037" s="153"/>
      <c r="AFH1037" s="153"/>
      <c r="AFI1037" s="153"/>
      <c r="AFJ1037" s="153"/>
      <c r="AFK1037" s="153"/>
      <c r="AFL1037" s="153"/>
      <c r="AFM1037" s="153"/>
      <c r="AFN1037" s="153"/>
      <c r="AFO1037" s="153"/>
      <c r="AFP1037" s="153"/>
      <c r="AFQ1037" s="153"/>
      <c r="AFR1037" s="153"/>
      <c r="AFS1037" s="153"/>
      <c r="AFT1037" s="153"/>
      <c r="AFU1037" s="153"/>
      <c r="AFV1037" s="153"/>
      <c r="AFW1037" s="153"/>
      <c r="AFX1037" s="153"/>
      <c r="AFY1037" s="153"/>
      <c r="AFZ1037" s="153"/>
      <c r="AGA1037" s="153"/>
      <c r="AGB1037" s="153"/>
      <c r="AGC1037" s="153"/>
      <c r="AGD1037" s="153"/>
      <c r="AGE1037" s="153"/>
      <c r="AGF1037" s="153"/>
      <c r="AGG1037" s="153"/>
      <c r="AGH1037" s="153"/>
      <c r="AGI1037" s="153"/>
      <c r="AGJ1037" s="153"/>
      <c r="AGK1037" s="153"/>
      <c r="AGL1037" s="153"/>
      <c r="AGM1037" s="153"/>
      <c r="AGN1037" s="153"/>
      <c r="AGO1037" s="153"/>
      <c r="AGP1037" s="153"/>
      <c r="AGQ1037" s="153"/>
      <c r="AGR1037" s="153"/>
      <c r="AGS1037" s="153"/>
      <c r="AGT1037" s="153"/>
      <c r="AGU1037" s="153"/>
      <c r="AGV1037" s="153"/>
      <c r="AGW1037" s="153"/>
      <c r="AGX1037" s="153"/>
      <c r="AGY1037" s="153"/>
      <c r="AGZ1037" s="153"/>
      <c r="AHA1037" s="153"/>
      <c r="AHB1037" s="153"/>
      <c r="AHC1037" s="153"/>
      <c r="AHD1037" s="153"/>
      <c r="AHE1037" s="153"/>
      <c r="AHF1037" s="153"/>
      <c r="AHG1037" s="153"/>
      <c r="AHH1037" s="153"/>
      <c r="AHI1037" s="153"/>
      <c r="AHJ1037" s="153"/>
      <c r="AHK1037" s="153"/>
      <c r="AHL1037" s="153"/>
      <c r="AHM1037" s="153"/>
      <c r="AHN1037" s="153"/>
      <c r="AHO1037" s="153"/>
      <c r="AHP1037" s="153"/>
      <c r="AHQ1037" s="153"/>
      <c r="AHR1037" s="153"/>
      <c r="AHS1037" s="153"/>
      <c r="AHT1037" s="153"/>
      <c r="AHU1037" s="153"/>
      <c r="AHV1037" s="153"/>
      <c r="AHW1037" s="153"/>
      <c r="AHX1037" s="153"/>
      <c r="AHY1037" s="153"/>
      <c r="AHZ1037" s="153"/>
      <c r="AIA1037" s="153"/>
      <c r="AIB1037" s="153"/>
      <c r="AIC1037" s="153"/>
      <c r="AID1037" s="153"/>
      <c r="AIE1037" s="153"/>
      <c r="AIF1037" s="153"/>
      <c r="AIG1037" s="153"/>
      <c r="AIH1037" s="153"/>
      <c r="AII1037" s="153"/>
      <c r="AIJ1037" s="153"/>
      <c r="AIK1037" s="153"/>
      <c r="AIL1037" s="153"/>
      <c r="AIM1037" s="153"/>
      <c r="AIN1037" s="153"/>
      <c r="AIO1037" s="153"/>
      <c r="AIP1037" s="153"/>
      <c r="AIQ1037" s="153"/>
      <c r="AIR1037" s="153"/>
      <c r="AIS1037" s="153"/>
      <c r="AIT1037" s="153"/>
      <c r="AIU1037" s="153"/>
      <c r="AIV1037" s="153"/>
      <c r="AIW1037" s="153"/>
      <c r="AIX1037" s="153"/>
      <c r="AIY1037" s="153"/>
      <c r="AIZ1037" s="153"/>
      <c r="AJA1037" s="153"/>
      <c r="AJB1037" s="153"/>
      <c r="AJC1037" s="153"/>
      <c r="AJD1037" s="153"/>
      <c r="AJE1037" s="153"/>
      <c r="AJF1037" s="153"/>
      <c r="AJG1037" s="153"/>
      <c r="AJH1037" s="153"/>
      <c r="AJI1037" s="153"/>
      <c r="AJJ1037" s="153"/>
      <c r="AJK1037" s="153"/>
      <c r="AJL1037" s="153"/>
      <c r="AJM1037" s="153"/>
      <c r="AJN1037" s="153"/>
      <c r="AJO1037" s="153"/>
      <c r="AJP1037" s="153"/>
      <c r="AJQ1037" s="153"/>
      <c r="AJR1037" s="153"/>
      <c r="AJS1037" s="153"/>
      <c r="AJT1037" s="153"/>
      <c r="AJU1037" s="153"/>
      <c r="AJV1037" s="153"/>
      <c r="AJW1037" s="153"/>
      <c r="AJX1037" s="153"/>
      <c r="AJY1037" s="153"/>
      <c r="AJZ1037" s="153"/>
      <c r="AKA1037" s="153"/>
      <c r="AKB1037" s="153"/>
      <c r="AKC1037" s="153"/>
      <c r="AKD1037" s="153"/>
      <c r="AKE1037" s="153"/>
      <c r="AKF1037" s="153"/>
      <c r="AKG1037" s="153"/>
      <c r="AKH1037" s="153"/>
      <c r="AKI1037" s="153"/>
      <c r="AKJ1037" s="153"/>
      <c r="AKK1037" s="153"/>
      <c r="AKL1037" s="153"/>
      <c r="AKM1037" s="153"/>
      <c r="AKN1037" s="153"/>
      <c r="AKO1037" s="153"/>
      <c r="AKP1037" s="153"/>
      <c r="AKQ1037" s="153"/>
      <c r="AKR1037" s="153"/>
      <c r="AKS1037" s="153"/>
      <c r="AKT1037" s="153"/>
      <c r="AKU1037" s="153"/>
      <c r="AKV1037" s="153"/>
      <c r="AKW1037" s="153"/>
      <c r="AKX1037" s="153"/>
      <c r="AKY1037" s="153"/>
      <c r="AKZ1037" s="153"/>
      <c r="ALA1037" s="153"/>
      <c r="ALB1037" s="153"/>
      <c r="ALC1037" s="153"/>
      <c r="ALD1037" s="153"/>
      <c r="ALE1037" s="153"/>
      <c r="ALF1037" s="153"/>
      <c r="ALG1037" s="153"/>
      <c r="ALH1037" s="153"/>
      <c r="ALI1037" s="153"/>
      <c r="ALJ1037" s="153"/>
      <c r="ALK1037" s="153"/>
      <c r="ALL1037" s="153"/>
      <c r="ALM1037" s="153"/>
      <c r="ALN1037" s="153"/>
      <c r="ALO1037" s="153"/>
      <c r="ALP1037" s="153"/>
      <c r="ALQ1037" s="153"/>
      <c r="ALR1037" s="153"/>
      <c r="ALS1037" s="153"/>
      <c r="ALT1037" s="153"/>
      <c r="ALU1037" s="153"/>
      <c r="ALV1037" s="153"/>
      <c r="ALW1037" s="153"/>
      <c r="ALX1037" s="153"/>
      <c r="ALY1037" s="153"/>
      <c r="ALZ1037" s="153"/>
      <c r="AMA1037" s="153"/>
      <c r="AMB1037" s="153"/>
      <c r="AMC1037" s="153"/>
      <c r="AMD1037" s="153"/>
      <c r="AME1037" s="153"/>
      <c r="AMF1037" s="153"/>
      <c r="AMG1037" s="153"/>
      <c r="AMH1037" s="153"/>
      <c r="AMI1037" s="153"/>
      <c r="AMJ1037" s="153"/>
      <c r="AMK1037" s="153"/>
      <c r="AML1037" s="153"/>
      <c r="AMM1037" s="153"/>
      <c r="AMN1037" s="153"/>
      <c r="AMO1037" s="153"/>
      <c r="AMP1037" s="153"/>
      <c r="AMQ1037" s="153"/>
      <c r="AMR1037" s="153"/>
      <c r="AMS1037" s="153"/>
      <c r="AMT1037" s="153"/>
      <c r="AMU1037" s="153"/>
      <c r="AMV1037" s="153"/>
      <c r="AMW1037" s="153"/>
      <c r="AMX1037" s="153"/>
      <c r="AMY1037" s="153"/>
      <c r="AMZ1037" s="153"/>
      <c r="ANA1037" s="153"/>
      <c r="ANB1037" s="153"/>
      <c r="ANC1037" s="153"/>
      <c r="AND1037" s="153"/>
      <c r="ANE1037" s="153"/>
      <c r="ANF1037" s="153"/>
      <c r="ANG1037" s="153"/>
      <c r="ANH1037" s="153"/>
      <c r="ANI1037" s="153"/>
      <c r="ANJ1037" s="153"/>
      <c r="ANK1037" s="153"/>
      <c r="ANL1037" s="153"/>
      <c r="ANM1037" s="153"/>
      <c r="ANN1037" s="153"/>
      <c r="ANO1037" s="153"/>
      <c r="ANP1037" s="153"/>
      <c r="ANQ1037" s="153"/>
      <c r="ANR1037" s="153"/>
      <c r="ANS1037" s="153"/>
      <c r="ANT1037" s="153"/>
      <c r="ANU1037" s="153"/>
      <c r="ANV1037" s="153"/>
      <c r="ANW1037" s="153"/>
      <c r="ANX1037" s="153"/>
      <c r="ANY1037" s="153"/>
      <c r="ANZ1037" s="153"/>
      <c r="AOA1037" s="153"/>
      <c r="AOB1037" s="153"/>
      <c r="AOC1037" s="153"/>
      <c r="AOD1037" s="153"/>
      <c r="AOE1037" s="153"/>
      <c r="AOF1037" s="153"/>
      <c r="AOG1037" s="153"/>
      <c r="AOH1037" s="153"/>
      <c r="AOI1037" s="153"/>
      <c r="AOJ1037" s="153"/>
      <c r="AOK1037" s="153"/>
      <c r="AOL1037" s="153"/>
      <c r="AOM1037" s="153"/>
      <c r="AON1037" s="153"/>
      <c r="AOO1037" s="153"/>
      <c r="AOP1037" s="153"/>
      <c r="AOQ1037" s="153"/>
      <c r="AOR1037" s="153"/>
      <c r="AOS1037" s="153"/>
      <c r="AOT1037" s="153"/>
      <c r="AOU1037" s="153"/>
      <c r="AOV1037" s="153"/>
      <c r="AOW1037" s="153"/>
      <c r="AOX1037" s="153"/>
      <c r="AOY1037" s="153"/>
      <c r="AOZ1037" s="153"/>
      <c r="APA1037" s="153"/>
      <c r="APB1037" s="153"/>
      <c r="APC1037" s="153"/>
      <c r="APD1037" s="153"/>
      <c r="APE1037" s="153"/>
      <c r="APF1037" s="153"/>
      <c r="APG1037" s="153"/>
      <c r="APH1037" s="153"/>
      <c r="API1037" s="153"/>
      <c r="APJ1037" s="153"/>
      <c r="APK1037" s="153"/>
      <c r="APL1037" s="153"/>
      <c r="APM1037" s="153"/>
      <c r="APN1037" s="153"/>
      <c r="APO1037" s="153"/>
      <c r="APP1037" s="153"/>
      <c r="APQ1037" s="153"/>
      <c r="APR1037" s="153"/>
      <c r="APS1037" s="153"/>
      <c r="APT1037" s="153"/>
      <c r="APU1037" s="153"/>
      <c r="APV1037" s="153"/>
      <c r="APW1037" s="153"/>
      <c r="APX1037" s="153"/>
      <c r="APY1037" s="153"/>
      <c r="APZ1037" s="153"/>
      <c r="AQA1037" s="153"/>
      <c r="AQB1037" s="153"/>
      <c r="AQC1037" s="153"/>
      <c r="AQD1037" s="153"/>
      <c r="AQE1037" s="153"/>
      <c r="AQF1037" s="153"/>
      <c r="AQG1037" s="153"/>
      <c r="AQH1037" s="153"/>
      <c r="AQI1037" s="153"/>
      <c r="AQJ1037" s="153"/>
      <c r="AQK1037" s="153"/>
      <c r="AQL1037" s="153"/>
      <c r="AQM1037" s="153"/>
      <c r="AQN1037" s="153"/>
      <c r="AQO1037" s="153"/>
      <c r="AQP1037" s="153"/>
      <c r="AQQ1037" s="153"/>
      <c r="AQR1037" s="153"/>
      <c r="AQS1037" s="153"/>
      <c r="AQT1037" s="153"/>
      <c r="AQU1037" s="153"/>
      <c r="AQV1037" s="153"/>
      <c r="AQW1037" s="153"/>
      <c r="AQX1037" s="153"/>
      <c r="AQY1037" s="153"/>
      <c r="AQZ1037" s="153"/>
      <c r="ARA1037" s="153"/>
      <c r="ARB1037" s="153"/>
      <c r="ARC1037" s="153"/>
      <c r="ARD1037" s="153"/>
      <c r="ARE1037" s="153"/>
      <c r="ARF1037" s="153"/>
      <c r="ARG1037" s="153"/>
      <c r="ARH1037" s="153"/>
      <c r="ARI1037" s="153"/>
      <c r="ARJ1037" s="153"/>
      <c r="ARK1037" s="153"/>
      <c r="ARL1037" s="153"/>
      <c r="ARM1037" s="153"/>
      <c r="ARN1037" s="153"/>
      <c r="ARO1037" s="153"/>
      <c r="ARP1037" s="153"/>
      <c r="ARQ1037" s="153"/>
      <c r="ARR1037" s="153"/>
      <c r="ARS1037" s="153"/>
      <c r="ART1037" s="153"/>
      <c r="ARU1037" s="153"/>
      <c r="ARV1037" s="153"/>
      <c r="ARW1037" s="153"/>
      <c r="ARX1037" s="153"/>
      <c r="ARY1037" s="153"/>
      <c r="ARZ1037" s="153"/>
      <c r="ASA1037" s="153"/>
      <c r="ASB1037" s="153"/>
      <c r="ASC1037" s="153"/>
      <c r="ASD1037" s="153"/>
      <c r="ASE1037" s="153"/>
      <c r="ASF1037" s="153"/>
      <c r="ASG1037" s="153"/>
      <c r="ASH1037" s="153"/>
      <c r="ASI1037" s="153"/>
      <c r="ASJ1037" s="153"/>
      <c r="ASK1037" s="153"/>
      <c r="ASL1037" s="153"/>
      <c r="ASM1037" s="153"/>
      <c r="ASN1037" s="153"/>
      <c r="ASO1037" s="153"/>
      <c r="ASP1037" s="153"/>
      <c r="ASQ1037" s="153"/>
      <c r="ASR1037" s="153"/>
      <c r="ASS1037" s="153"/>
      <c r="AST1037" s="153"/>
      <c r="ASU1037" s="153"/>
      <c r="ASV1037" s="153"/>
      <c r="ASW1037" s="153"/>
      <c r="ASX1037" s="153"/>
      <c r="ASY1037" s="153"/>
      <c r="ASZ1037" s="153"/>
      <c r="ATA1037" s="153"/>
      <c r="ATB1037" s="153"/>
      <c r="ATC1037" s="153"/>
      <c r="ATD1037" s="153"/>
      <c r="ATE1037" s="153"/>
      <c r="ATF1037" s="153"/>
      <c r="ATG1037" s="153"/>
      <c r="ATH1037" s="153"/>
      <c r="ATI1037" s="153"/>
      <c r="ATJ1037" s="153"/>
      <c r="ATK1037" s="153"/>
      <c r="ATL1037" s="153"/>
      <c r="ATM1037" s="153"/>
      <c r="ATN1037" s="153"/>
      <c r="ATO1037" s="153"/>
      <c r="ATP1037" s="153"/>
      <c r="ATQ1037" s="153"/>
      <c r="ATR1037" s="153"/>
      <c r="ATS1037" s="153"/>
      <c r="ATT1037" s="153"/>
      <c r="ATU1037" s="153"/>
      <c r="ATV1037" s="153"/>
      <c r="ATW1037" s="153"/>
      <c r="ATX1037" s="153"/>
      <c r="ATY1037" s="153"/>
      <c r="ATZ1037" s="153"/>
      <c r="AUA1037" s="153"/>
      <c r="AUB1037" s="153"/>
      <c r="AUC1037" s="153"/>
      <c r="AUD1037" s="153"/>
      <c r="AUE1037" s="153"/>
      <c r="AUF1037" s="153"/>
      <c r="AUG1037" s="153"/>
      <c r="AUH1037" s="153"/>
      <c r="AUI1037" s="153"/>
      <c r="AUJ1037" s="153"/>
      <c r="AUK1037" s="153"/>
      <c r="AUL1037" s="153"/>
      <c r="AUM1037" s="153"/>
      <c r="AUN1037" s="153"/>
      <c r="AUO1037" s="153"/>
      <c r="AUP1037" s="153"/>
      <c r="AUQ1037" s="153"/>
      <c r="AUR1037" s="153"/>
      <c r="AUS1037" s="153"/>
      <c r="AUT1037" s="153"/>
      <c r="AUU1037" s="153"/>
      <c r="AUV1037" s="153"/>
      <c r="AUW1037" s="153"/>
      <c r="AUX1037" s="153"/>
      <c r="AUY1037" s="153"/>
      <c r="AUZ1037" s="153"/>
      <c r="AVA1037" s="153"/>
      <c r="AVB1037" s="153"/>
      <c r="AVC1037" s="153"/>
      <c r="AVD1037" s="153"/>
      <c r="AVE1037" s="153"/>
      <c r="AVF1037" s="153"/>
      <c r="AVG1037" s="153"/>
      <c r="AVH1037" s="153"/>
      <c r="AVI1037" s="153"/>
      <c r="AVJ1037" s="153"/>
      <c r="AVK1037" s="153"/>
      <c r="AVL1037" s="153"/>
      <c r="AVM1037" s="153"/>
      <c r="AVN1037" s="153"/>
      <c r="AVO1037" s="153"/>
      <c r="AVP1037" s="153"/>
      <c r="AVQ1037" s="153"/>
      <c r="AVR1037" s="153"/>
      <c r="AVS1037" s="153"/>
      <c r="AVT1037" s="153"/>
      <c r="AVU1037" s="153"/>
      <c r="AVV1037" s="153"/>
      <c r="AVW1037" s="153"/>
      <c r="AVX1037" s="153"/>
      <c r="AVY1037" s="153"/>
      <c r="AVZ1037" s="153"/>
      <c r="AWA1037" s="153"/>
      <c r="AWB1037" s="153"/>
      <c r="AWC1037" s="153"/>
      <c r="AWD1037" s="153"/>
      <c r="AWE1037" s="153"/>
      <c r="AWF1037" s="153"/>
      <c r="AWG1037" s="153"/>
      <c r="AWH1037" s="153"/>
      <c r="AWI1037" s="153"/>
      <c r="AWJ1037" s="153"/>
      <c r="AWK1037" s="153"/>
      <c r="AWL1037" s="153"/>
      <c r="AWM1037" s="153"/>
      <c r="AWN1037" s="153"/>
      <c r="AWO1037" s="153"/>
      <c r="AWP1037" s="153"/>
      <c r="AWQ1037" s="153"/>
      <c r="AWR1037" s="153"/>
      <c r="AWS1037" s="153"/>
      <c r="AWT1037" s="153"/>
      <c r="AWU1037" s="153"/>
      <c r="AWV1037" s="153"/>
      <c r="AWW1037" s="153"/>
      <c r="AWX1037" s="153"/>
      <c r="AWY1037" s="153"/>
      <c r="AWZ1037" s="153"/>
      <c r="AXA1037" s="153"/>
      <c r="AXB1037" s="153"/>
      <c r="AXC1037" s="153"/>
      <c r="AXD1037" s="153"/>
      <c r="AXE1037" s="153"/>
      <c r="AXF1037" s="153"/>
      <c r="AXG1037" s="153"/>
      <c r="AXH1037" s="153"/>
      <c r="AXI1037" s="153"/>
      <c r="AXJ1037" s="153"/>
      <c r="AXK1037" s="153"/>
      <c r="AXL1037" s="153"/>
      <c r="AXM1037" s="153"/>
      <c r="AXN1037" s="153"/>
      <c r="AXO1037" s="153"/>
      <c r="AXP1037" s="153"/>
      <c r="AXQ1037" s="153"/>
      <c r="AXR1037" s="153"/>
      <c r="AXS1037" s="153"/>
      <c r="AXT1037" s="153"/>
      <c r="AXU1037" s="153"/>
      <c r="AXV1037" s="153"/>
      <c r="AXW1037" s="153"/>
      <c r="AXX1037" s="153"/>
      <c r="AXY1037" s="153"/>
      <c r="AXZ1037" s="153"/>
      <c r="AYA1037" s="153"/>
      <c r="AYB1037" s="153"/>
      <c r="AYC1037" s="153"/>
      <c r="AYD1037" s="153"/>
      <c r="AYE1037" s="153"/>
      <c r="AYF1037" s="153"/>
      <c r="AYG1037" s="153"/>
      <c r="AYH1037" s="153"/>
      <c r="AYI1037" s="153"/>
      <c r="AYJ1037" s="153"/>
      <c r="AYK1037" s="153"/>
      <c r="AYL1037" s="153"/>
      <c r="AYM1037" s="153"/>
      <c r="AYN1037" s="153"/>
      <c r="AYO1037" s="153"/>
      <c r="AYP1037" s="153"/>
      <c r="AYQ1037" s="153"/>
      <c r="AYR1037" s="153"/>
      <c r="AYS1037" s="153"/>
      <c r="AYT1037" s="153"/>
      <c r="AYU1037" s="153"/>
      <c r="AYV1037" s="153"/>
      <c r="AYW1037" s="153"/>
      <c r="AYX1037" s="153"/>
      <c r="AYY1037" s="153"/>
      <c r="AYZ1037" s="153"/>
      <c r="AZA1037" s="153"/>
      <c r="AZB1037" s="153"/>
      <c r="AZC1037" s="153"/>
      <c r="AZD1037" s="153"/>
      <c r="AZE1037" s="153"/>
      <c r="AZF1037" s="153"/>
      <c r="AZG1037" s="153"/>
      <c r="AZH1037" s="153"/>
      <c r="AZI1037" s="153"/>
      <c r="AZJ1037" s="153"/>
      <c r="AZK1037" s="153"/>
      <c r="AZL1037" s="153"/>
      <c r="AZM1037" s="153"/>
      <c r="AZN1037" s="153"/>
      <c r="AZO1037" s="153"/>
      <c r="AZP1037" s="153"/>
      <c r="AZQ1037" s="153"/>
      <c r="AZR1037" s="153"/>
      <c r="AZS1037" s="153"/>
      <c r="AZT1037" s="153"/>
      <c r="AZU1037" s="153"/>
      <c r="AZV1037" s="153"/>
      <c r="AZW1037" s="153"/>
      <c r="AZX1037" s="153"/>
      <c r="AZY1037" s="153"/>
      <c r="AZZ1037" s="153"/>
      <c r="BAA1037" s="153"/>
      <c r="BAB1037" s="153"/>
      <c r="BAC1037" s="153"/>
      <c r="BAD1037" s="153"/>
      <c r="BAE1037" s="153"/>
      <c r="BAF1037" s="153"/>
      <c r="BAG1037" s="153"/>
      <c r="BAH1037" s="153"/>
      <c r="BAI1037" s="153"/>
      <c r="BAJ1037" s="153"/>
      <c r="BAK1037" s="153"/>
      <c r="BAL1037" s="153"/>
      <c r="BAM1037" s="153"/>
      <c r="BAN1037" s="153"/>
      <c r="BAO1037" s="153"/>
      <c r="BAP1037" s="153"/>
      <c r="BAQ1037" s="153"/>
      <c r="BAR1037" s="153"/>
      <c r="BAS1037" s="153"/>
      <c r="BAT1037" s="153"/>
      <c r="BAU1037" s="153"/>
      <c r="BAV1037" s="153"/>
      <c r="BAW1037" s="153"/>
      <c r="BAX1037" s="153"/>
      <c r="BAY1037" s="153"/>
      <c r="BAZ1037" s="153"/>
      <c r="BBA1037" s="153"/>
      <c r="BBB1037" s="153"/>
      <c r="BBC1037" s="153"/>
      <c r="BBD1037" s="153"/>
      <c r="BBE1037" s="153"/>
      <c r="BBF1037" s="153"/>
      <c r="BBG1037" s="153"/>
      <c r="BBH1037" s="153"/>
      <c r="BBI1037" s="153"/>
      <c r="BBJ1037" s="153"/>
      <c r="BBK1037" s="153"/>
      <c r="BBL1037" s="153"/>
      <c r="BBM1037" s="153"/>
      <c r="BBN1037" s="153"/>
      <c r="BBO1037" s="153"/>
      <c r="BBP1037" s="153"/>
      <c r="BBQ1037" s="153"/>
      <c r="BBR1037" s="153"/>
      <c r="BBS1037" s="153"/>
      <c r="BBT1037" s="153"/>
      <c r="BBU1037" s="153"/>
      <c r="BBV1037" s="153"/>
      <c r="BBW1037" s="153"/>
      <c r="BBX1037" s="153"/>
      <c r="BBY1037" s="153"/>
      <c r="BBZ1037" s="153"/>
      <c r="BCA1037" s="153"/>
      <c r="BCB1037" s="153"/>
      <c r="BCC1037" s="153"/>
      <c r="BCD1037" s="153"/>
      <c r="BCE1037" s="153"/>
      <c r="BCF1037" s="153"/>
      <c r="BCG1037" s="153"/>
      <c r="BCH1037" s="153"/>
      <c r="BCI1037" s="153"/>
      <c r="BCJ1037" s="153"/>
      <c r="BCK1037" s="153"/>
      <c r="BCL1037" s="153"/>
      <c r="BCM1037" s="153"/>
      <c r="BCN1037" s="153"/>
      <c r="BCO1037" s="153"/>
      <c r="BCP1037" s="153"/>
      <c r="BCQ1037" s="153"/>
      <c r="BCR1037" s="153"/>
      <c r="BCS1037" s="153"/>
      <c r="BCT1037" s="153"/>
      <c r="BCU1037" s="153"/>
      <c r="BCV1037" s="153"/>
      <c r="BCW1037" s="153"/>
      <c r="BCX1037" s="153"/>
      <c r="BCY1037" s="153"/>
      <c r="BCZ1037" s="153"/>
      <c r="BDA1037" s="153"/>
      <c r="BDB1037" s="153"/>
      <c r="BDC1037" s="153"/>
      <c r="BDD1037" s="153"/>
      <c r="BDE1037" s="153"/>
      <c r="BDF1037" s="153"/>
      <c r="BDG1037" s="153"/>
      <c r="BDH1037" s="153"/>
      <c r="BDI1037" s="153"/>
      <c r="BDJ1037" s="153"/>
      <c r="BDK1037" s="153"/>
      <c r="BDL1037" s="153"/>
      <c r="BDM1037" s="153"/>
      <c r="BDN1037" s="153"/>
      <c r="BDO1037" s="153"/>
      <c r="BDP1037" s="153"/>
      <c r="BDQ1037" s="153"/>
      <c r="BDR1037" s="153"/>
      <c r="BDS1037" s="153"/>
      <c r="BDT1037" s="153"/>
      <c r="BDU1037" s="153"/>
      <c r="BDV1037" s="153"/>
      <c r="BDW1037" s="153"/>
      <c r="BDX1037" s="153"/>
      <c r="BDY1037" s="153"/>
      <c r="BDZ1037" s="153"/>
      <c r="BEA1037" s="153"/>
      <c r="BEB1037" s="153"/>
      <c r="BEC1037" s="153"/>
      <c r="BED1037" s="153"/>
      <c r="BEE1037" s="153"/>
      <c r="BEF1037" s="153"/>
      <c r="BEG1037" s="153"/>
      <c r="BEH1037" s="153"/>
      <c r="BEI1037" s="153"/>
      <c r="BEJ1037" s="153"/>
      <c r="BEK1037" s="153"/>
      <c r="BEL1037" s="153"/>
      <c r="BEM1037" s="153"/>
      <c r="BEN1037" s="153"/>
      <c r="BEO1037" s="153"/>
      <c r="BEP1037" s="153"/>
      <c r="BEQ1037" s="153"/>
      <c r="BER1037" s="153"/>
      <c r="BES1037" s="153"/>
      <c r="BET1037" s="153"/>
      <c r="BEU1037" s="153"/>
      <c r="BEV1037" s="153"/>
      <c r="BEW1037" s="153"/>
      <c r="BEX1037" s="153"/>
      <c r="BEY1037" s="153"/>
      <c r="BEZ1037" s="153"/>
      <c r="BFA1037" s="153"/>
      <c r="BFB1037" s="153"/>
      <c r="BFC1037" s="153"/>
      <c r="BFD1037" s="153"/>
      <c r="BFE1037" s="153"/>
      <c r="BFF1037" s="153"/>
      <c r="BFG1037" s="153"/>
      <c r="BFH1037" s="153"/>
      <c r="BFI1037" s="153"/>
      <c r="BFJ1037" s="153"/>
      <c r="BFK1037" s="153"/>
      <c r="BFL1037" s="153"/>
      <c r="BFM1037" s="153"/>
      <c r="BFN1037" s="153"/>
      <c r="BFO1037" s="153"/>
      <c r="BFP1037" s="153"/>
      <c r="BFQ1037" s="153"/>
      <c r="BFR1037" s="153"/>
      <c r="BFS1037" s="153"/>
      <c r="BFT1037" s="153"/>
      <c r="BFU1037" s="153"/>
      <c r="BFV1037" s="153"/>
      <c r="BFW1037" s="153"/>
      <c r="BFX1037" s="153"/>
      <c r="BFY1037" s="153"/>
      <c r="BFZ1037" s="153"/>
      <c r="BGA1037" s="153"/>
      <c r="BGB1037" s="153"/>
      <c r="BGC1037" s="153"/>
      <c r="BGD1037" s="153"/>
      <c r="BGE1037" s="153"/>
      <c r="BGF1037" s="153"/>
      <c r="BGG1037" s="153"/>
      <c r="BGH1037" s="153"/>
      <c r="BGI1037" s="153"/>
      <c r="BGJ1037" s="153"/>
      <c r="BGK1037" s="153"/>
      <c r="BGL1037" s="153"/>
      <c r="BGM1037" s="153"/>
      <c r="BGN1037" s="153"/>
      <c r="BGO1037" s="153"/>
      <c r="BGP1037" s="153"/>
      <c r="BGQ1037" s="153"/>
      <c r="BGR1037" s="153"/>
      <c r="BGS1037" s="153"/>
      <c r="BGT1037" s="153"/>
      <c r="BGU1037" s="153"/>
      <c r="BGV1037" s="153"/>
      <c r="BGW1037" s="153"/>
      <c r="BGX1037" s="153"/>
      <c r="BGY1037" s="153"/>
      <c r="BGZ1037" s="153"/>
      <c r="BHA1037" s="153"/>
      <c r="BHB1037" s="153"/>
      <c r="BHC1037" s="153"/>
      <c r="BHD1037" s="153"/>
      <c r="BHE1037" s="153"/>
      <c r="BHF1037" s="153"/>
      <c r="BHG1037" s="153"/>
      <c r="BHH1037" s="153"/>
      <c r="BHI1037" s="153"/>
      <c r="BHJ1037" s="153"/>
      <c r="BHK1037" s="153"/>
      <c r="BHL1037" s="153"/>
      <c r="BHM1037" s="153"/>
      <c r="BHN1037" s="153"/>
      <c r="BHO1037" s="153"/>
      <c r="BHP1037" s="153"/>
      <c r="BHQ1037" s="153"/>
      <c r="BHR1037" s="153"/>
      <c r="BHS1037" s="153"/>
      <c r="BHT1037" s="153"/>
      <c r="BHU1037" s="153"/>
      <c r="BHV1037" s="153"/>
      <c r="BHW1037" s="153"/>
      <c r="BHX1037" s="153"/>
      <c r="BHY1037" s="153"/>
      <c r="BHZ1037" s="153"/>
      <c r="BIA1037" s="153"/>
      <c r="BIB1037" s="153"/>
      <c r="BIC1037" s="153"/>
      <c r="BID1037" s="153"/>
      <c r="BIE1037" s="153"/>
      <c r="BIF1037" s="153"/>
      <c r="BIG1037" s="153"/>
      <c r="BIH1037" s="153"/>
      <c r="BII1037" s="153"/>
      <c r="BIJ1037" s="153"/>
      <c r="BIK1037" s="153"/>
      <c r="BIL1037" s="153"/>
      <c r="BIM1037" s="153"/>
      <c r="BIN1037" s="153"/>
      <c r="BIO1037" s="153"/>
      <c r="BIP1037" s="153"/>
      <c r="BIQ1037" s="153"/>
      <c r="BIR1037" s="153"/>
      <c r="BIS1037" s="153"/>
      <c r="BIT1037" s="153"/>
      <c r="BIU1037" s="153"/>
      <c r="BIV1037" s="153"/>
      <c r="BIW1037" s="153"/>
      <c r="BIX1037" s="153"/>
      <c r="BIY1037" s="153"/>
      <c r="BIZ1037" s="153"/>
      <c r="BJA1037" s="153"/>
      <c r="BJB1037" s="153"/>
      <c r="BJC1037" s="153"/>
      <c r="BJD1037" s="153"/>
      <c r="BJE1037" s="153"/>
      <c r="BJF1037" s="153"/>
      <c r="BJG1037" s="153"/>
      <c r="BJH1037" s="153"/>
      <c r="BJI1037" s="153"/>
      <c r="BJJ1037" s="153"/>
      <c r="BJK1037" s="153"/>
      <c r="BJL1037" s="153"/>
      <c r="BJM1037" s="153"/>
      <c r="BJN1037" s="153"/>
      <c r="BJO1037" s="153"/>
      <c r="BJP1037" s="153"/>
      <c r="BJQ1037" s="153"/>
      <c r="BJR1037" s="153"/>
      <c r="BJS1037" s="153"/>
      <c r="BJT1037" s="153"/>
      <c r="BJU1037" s="153"/>
      <c r="BJV1037" s="153"/>
      <c r="BJW1037" s="153"/>
      <c r="BJX1037" s="153"/>
      <c r="BJY1037" s="153"/>
      <c r="BJZ1037" s="153"/>
      <c r="BKA1037" s="153"/>
      <c r="BKB1037" s="153"/>
      <c r="BKC1037" s="153"/>
      <c r="BKD1037" s="153"/>
      <c r="BKE1037" s="153"/>
      <c r="BKF1037" s="153"/>
      <c r="BKG1037" s="153"/>
      <c r="BKH1037" s="153"/>
      <c r="BKI1037" s="153"/>
      <c r="BKJ1037" s="153"/>
      <c r="BKK1037" s="153"/>
      <c r="BKL1037" s="153"/>
      <c r="BKM1037" s="153"/>
      <c r="BKN1037" s="153"/>
      <c r="BKO1037" s="153"/>
      <c r="BKP1037" s="153"/>
      <c r="BKQ1037" s="153"/>
      <c r="BKR1037" s="153"/>
      <c r="BKS1037" s="153"/>
      <c r="BKT1037" s="153"/>
      <c r="BKU1037" s="153"/>
      <c r="BKV1037" s="153"/>
      <c r="BKW1037" s="153"/>
      <c r="BKX1037" s="153"/>
      <c r="BKY1037" s="153"/>
      <c r="BKZ1037" s="153"/>
      <c r="BLA1037" s="153"/>
      <c r="BLB1037" s="153"/>
      <c r="BLC1037" s="153"/>
      <c r="BLD1037" s="153"/>
      <c r="BLE1037" s="153"/>
      <c r="BLF1037" s="153"/>
      <c r="BLG1037" s="153"/>
      <c r="BLH1037" s="153"/>
      <c r="BLI1037" s="153"/>
      <c r="BLJ1037" s="153"/>
      <c r="BLK1037" s="153"/>
      <c r="BLL1037" s="153"/>
      <c r="BLM1037" s="153"/>
      <c r="BLN1037" s="153"/>
      <c r="BLO1037" s="153"/>
      <c r="BLP1037" s="153"/>
      <c r="BLQ1037" s="153"/>
      <c r="BLR1037" s="153"/>
      <c r="BLS1037" s="153"/>
      <c r="BLT1037" s="153"/>
      <c r="BLU1037" s="153"/>
      <c r="BLV1037" s="153"/>
      <c r="BLW1037" s="153"/>
      <c r="BLX1037" s="153"/>
      <c r="BLY1037" s="153"/>
      <c r="BLZ1037" s="153"/>
      <c r="BMA1037" s="153"/>
      <c r="BMB1037" s="153"/>
      <c r="BMC1037" s="153"/>
      <c r="BMD1037" s="153"/>
      <c r="BME1037" s="153"/>
      <c r="BMF1037" s="153"/>
      <c r="BMG1037" s="153"/>
      <c r="BMH1037" s="153"/>
      <c r="BMI1037" s="153"/>
      <c r="BMJ1037" s="153"/>
      <c r="BMK1037" s="153"/>
      <c r="BML1037" s="153"/>
      <c r="BMM1037" s="153"/>
      <c r="BMN1037" s="153"/>
      <c r="BMO1037" s="153"/>
      <c r="BMP1037" s="153"/>
      <c r="BMQ1037" s="153"/>
      <c r="BMR1037" s="153"/>
      <c r="BMS1037" s="153"/>
      <c r="BMT1037" s="153"/>
      <c r="BMU1037" s="153"/>
      <c r="BMV1037" s="153"/>
      <c r="BMW1037" s="153"/>
      <c r="BMX1037" s="153"/>
      <c r="BMY1037" s="153"/>
      <c r="BMZ1037" s="153"/>
      <c r="BNA1037" s="153"/>
      <c r="BNB1037" s="153"/>
      <c r="BNC1037" s="153"/>
      <c r="BND1037" s="153"/>
      <c r="BNE1037" s="153"/>
      <c r="BNF1037" s="153"/>
      <c r="BNG1037" s="153"/>
      <c r="BNH1037" s="153"/>
      <c r="BNI1037" s="153"/>
      <c r="BNJ1037" s="153"/>
      <c r="BNK1037" s="153"/>
      <c r="BNL1037" s="153"/>
      <c r="BNM1037" s="153"/>
      <c r="BNN1037" s="153"/>
      <c r="BNO1037" s="153"/>
      <c r="BNP1037" s="153"/>
      <c r="BNQ1037" s="153"/>
      <c r="BNR1037" s="153"/>
      <c r="BNS1037" s="153"/>
      <c r="BNT1037" s="153"/>
      <c r="BNU1037" s="153"/>
      <c r="BNV1037" s="153"/>
      <c r="BNW1037" s="153"/>
      <c r="BNX1037" s="153"/>
      <c r="BNY1037" s="153"/>
      <c r="BNZ1037" s="153"/>
      <c r="BOA1037" s="153"/>
      <c r="BOB1037" s="153"/>
      <c r="BOC1037" s="153"/>
      <c r="BOD1037" s="153"/>
      <c r="BOE1037" s="153"/>
      <c r="BOF1037" s="153"/>
      <c r="BOG1037" s="153"/>
      <c r="BOH1037" s="153"/>
      <c r="BOI1037" s="153"/>
      <c r="BOJ1037" s="153"/>
      <c r="BOK1037" s="153"/>
      <c r="BOL1037" s="153"/>
      <c r="BOM1037" s="153"/>
      <c r="BON1037" s="153"/>
      <c r="BOO1037" s="153"/>
      <c r="BOP1037" s="153"/>
      <c r="BOQ1037" s="153"/>
      <c r="BOR1037" s="153"/>
      <c r="BOS1037" s="153"/>
      <c r="BOT1037" s="153"/>
      <c r="BOU1037" s="153"/>
      <c r="BOV1037" s="153"/>
      <c r="BOW1037" s="153"/>
      <c r="BOX1037" s="153"/>
      <c r="BOY1037" s="153"/>
      <c r="BOZ1037" s="153"/>
      <c r="BPA1037" s="153"/>
      <c r="BPB1037" s="153"/>
      <c r="BPC1037" s="153"/>
      <c r="BPD1037" s="153"/>
      <c r="BPE1037" s="153"/>
      <c r="BPF1037" s="153"/>
      <c r="BPG1037" s="153"/>
      <c r="BPH1037" s="153"/>
      <c r="BPI1037" s="153"/>
      <c r="BPJ1037" s="153"/>
      <c r="BPK1037" s="153"/>
      <c r="BPL1037" s="153"/>
      <c r="BPM1037" s="153"/>
      <c r="BPN1037" s="153"/>
      <c r="BPO1037" s="153"/>
      <c r="BPP1037" s="153"/>
      <c r="BPQ1037" s="153"/>
      <c r="BPR1037" s="153"/>
      <c r="BPS1037" s="153"/>
      <c r="BPT1037" s="153"/>
      <c r="BPU1037" s="153"/>
      <c r="BPV1037" s="153"/>
      <c r="BPW1037" s="153"/>
      <c r="BPX1037" s="153"/>
      <c r="BPY1037" s="153"/>
      <c r="BPZ1037" s="153"/>
      <c r="BQA1037" s="153"/>
      <c r="BQB1037" s="153"/>
      <c r="BQC1037" s="153"/>
      <c r="BQD1037" s="153"/>
      <c r="BQE1037" s="153"/>
      <c r="BQF1037" s="153"/>
      <c r="BQG1037" s="153"/>
      <c r="BQH1037" s="153"/>
      <c r="BQI1037" s="153"/>
      <c r="BQJ1037" s="153"/>
      <c r="BQK1037" s="153"/>
      <c r="BQL1037" s="153"/>
      <c r="BQM1037" s="153"/>
      <c r="BQN1037" s="153"/>
      <c r="BQO1037" s="153"/>
      <c r="BQP1037" s="153"/>
      <c r="BQQ1037" s="153"/>
      <c r="BQR1037" s="153"/>
      <c r="BQS1037" s="153"/>
      <c r="BQT1037" s="153"/>
      <c r="BQU1037" s="153"/>
      <c r="BQV1037" s="153"/>
      <c r="BQW1037" s="153"/>
      <c r="BQX1037" s="153"/>
      <c r="BQY1037" s="153"/>
      <c r="BQZ1037" s="153"/>
      <c r="BRA1037" s="153"/>
      <c r="BRB1037" s="153"/>
      <c r="BRC1037" s="153"/>
      <c r="BRD1037" s="153"/>
      <c r="BRE1037" s="153"/>
      <c r="BRF1037" s="153"/>
      <c r="BRG1037" s="153"/>
      <c r="BRH1037" s="153"/>
      <c r="BRI1037" s="153"/>
      <c r="BRJ1037" s="153"/>
      <c r="BRK1037" s="153"/>
      <c r="BRL1037" s="153"/>
      <c r="BRM1037" s="153"/>
      <c r="BRN1037" s="153"/>
      <c r="BRO1037" s="153"/>
      <c r="BRP1037" s="153"/>
      <c r="BRQ1037" s="153"/>
      <c r="BRR1037" s="153"/>
      <c r="BRS1037" s="153"/>
      <c r="BRT1037" s="153"/>
      <c r="BRU1037" s="153"/>
      <c r="BRV1037" s="153"/>
      <c r="BRW1037" s="153"/>
      <c r="BRX1037" s="153"/>
      <c r="BRY1037" s="153"/>
      <c r="BRZ1037" s="153"/>
      <c r="BSA1037" s="153"/>
      <c r="BSB1037" s="153"/>
      <c r="BSC1037" s="153"/>
      <c r="BSD1037" s="153"/>
      <c r="BSE1037" s="153"/>
      <c r="BSF1037" s="153"/>
      <c r="BSG1037" s="153"/>
      <c r="BSH1037" s="153"/>
      <c r="BSI1037" s="153"/>
      <c r="BSJ1037" s="153"/>
      <c r="BSK1037" s="153"/>
      <c r="BSL1037" s="153"/>
      <c r="BSM1037" s="153"/>
      <c r="BSN1037" s="153"/>
      <c r="BSO1037" s="153"/>
      <c r="BSP1037" s="153"/>
      <c r="BSQ1037" s="153"/>
      <c r="BSR1037" s="153"/>
      <c r="BSS1037" s="153"/>
      <c r="BST1037" s="153"/>
      <c r="BSU1037" s="153"/>
      <c r="BSV1037" s="153"/>
      <c r="BSW1037" s="153"/>
      <c r="BSX1037" s="153"/>
      <c r="BSY1037" s="153"/>
      <c r="BSZ1037" s="153"/>
      <c r="BTA1037" s="153"/>
      <c r="BTB1037" s="153"/>
      <c r="BTC1037" s="153"/>
      <c r="BTD1037" s="153"/>
      <c r="BTE1037" s="153"/>
      <c r="BTF1037" s="153"/>
      <c r="BTG1037" s="153"/>
      <c r="BTH1037" s="153"/>
      <c r="BTI1037" s="153"/>
      <c r="BTJ1037" s="153"/>
      <c r="BTK1037" s="153"/>
      <c r="BTL1037" s="153"/>
      <c r="BTM1037" s="153"/>
      <c r="BTN1037" s="153"/>
      <c r="BTO1037" s="153"/>
      <c r="BTP1037" s="153"/>
      <c r="BTQ1037" s="153"/>
      <c r="BTR1037" s="153"/>
      <c r="BTS1037" s="153"/>
      <c r="BTT1037" s="153"/>
      <c r="BTU1037" s="153"/>
      <c r="BTV1037" s="153"/>
      <c r="BTW1037" s="153"/>
      <c r="BTX1037" s="153"/>
      <c r="BTY1037" s="153"/>
      <c r="BTZ1037" s="153"/>
      <c r="BUA1037" s="153"/>
      <c r="BUB1037" s="153"/>
      <c r="BUC1037" s="153"/>
      <c r="BUD1037" s="153"/>
      <c r="BUE1037" s="153"/>
      <c r="BUF1037" s="153"/>
      <c r="BUG1037" s="153"/>
      <c r="BUH1037" s="153"/>
      <c r="BUI1037" s="153"/>
      <c r="BUJ1037" s="153"/>
      <c r="BUK1037" s="153"/>
      <c r="BUL1037" s="153"/>
      <c r="BUM1037" s="153"/>
      <c r="BUN1037" s="153"/>
      <c r="BUO1037" s="153"/>
      <c r="BUP1037" s="153"/>
      <c r="BUQ1037" s="153"/>
      <c r="BUR1037" s="153"/>
      <c r="BUS1037" s="153"/>
      <c r="BUT1037" s="153"/>
      <c r="BUU1037" s="153"/>
      <c r="BUV1037" s="153"/>
      <c r="BUW1037" s="153"/>
      <c r="BUX1037" s="153"/>
      <c r="BUY1037" s="153"/>
      <c r="BUZ1037" s="153"/>
      <c r="BVA1037" s="153"/>
      <c r="BVB1037" s="153"/>
      <c r="BVC1037" s="153"/>
      <c r="BVD1037" s="153"/>
      <c r="BVE1037" s="153"/>
      <c r="BVF1037" s="153"/>
      <c r="BVG1037" s="153"/>
      <c r="BVH1037" s="153"/>
      <c r="BVI1037" s="153"/>
      <c r="BVJ1037" s="153"/>
      <c r="BVK1037" s="153"/>
      <c r="BVL1037" s="153"/>
      <c r="BVM1037" s="153"/>
      <c r="BVN1037" s="153"/>
      <c r="BVO1037" s="153"/>
      <c r="BVP1037" s="153"/>
      <c r="BVQ1037" s="153"/>
      <c r="BVR1037" s="153"/>
      <c r="BVS1037" s="153"/>
      <c r="BVT1037" s="153"/>
      <c r="BVU1037" s="153"/>
      <c r="BVV1037" s="153"/>
      <c r="BVW1037" s="153"/>
      <c r="BVX1037" s="153"/>
      <c r="BVY1037" s="153"/>
      <c r="BVZ1037" s="153"/>
      <c r="BWA1037" s="153"/>
      <c r="BWB1037" s="153"/>
      <c r="BWC1037" s="153"/>
      <c r="BWD1037" s="153"/>
      <c r="BWE1037" s="153"/>
      <c r="BWF1037" s="153"/>
      <c r="BWG1037" s="153"/>
      <c r="BWH1037" s="153"/>
      <c r="BWI1037" s="153"/>
      <c r="BWJ1037" s="153"/>
      <c r="BWK1037" s="153"/>
      <c r="BWL1037" s="153"/>
      <c r="BWM1037" s="153"/>
      <c r="BWN1037" s="153"/>
      <c r="BWO1037" s="153"/>
      <c r="BWP1037" s="153"/>
      <c r="BWQ1037" s="153"/>
      <c r="BWR1037" s="153"/>
      <c r="BWS1037" s="153"/>
      <c r="BWT1037" s="153"/>
      <c r="BWU1037" s="153"/>
      <c r="BWV1037" s="153"/>
      <c r="BWW1037" s="153"/>
      <c r="BWX1037" s="153"/>
      <c r="BWY1037" s="153"/>
      <c r="BWZ1037" s="153"/>
      <c r="BXA1037" s="153"/>
      <c r="BXB1037" s="153"/>
      <c r="BXC1037" s="153"/>
      <c r="BXD1037" s="153"/>
      <c r="BXE1037" s="153"/>
      <c r="BXF1037" s="153"/>
      <c r="BXG1037" s="153"/>
      <c r="BXH1037" s="153"/>
      <c r="BXI1037" s="153"/>
      <c r="BXJ1037" s="153"/>
      <c r="BXK1037" s="153"/>
      <c r="BXL1037" s="153"/>
      <c r="BXM1037" s="153"/>
      <c r="BXN1037" s="153"/>
      <c r="BXO1037" s="153"/>
      <c r="BXP1037" s="153"/>
      <c r="BXQ1037" s="153"/>
      <c r="BXR1037" s="153"/>
      <c r="BXS1037" s="153"/>
      <c r="BXT1037" s="153"/>
      <c r="BXU1037" s="153"/>
      <c r="BXV1037" s="153"/>
      <c r="BXW1037" s="153"/>
      <c r="BXX1037" s="153"/>
      <c r="BXY1037" s="153"/>
      <c r="BXZ1037" s="153"/>
      <c r="BYA1037" s="153"/>
      <c r="BYB1037" s="153"/>
      <c r="BYC1037" s="153"/>
      <c r="BYD1037" s="153"/>
      <c r="BYE1037" s="153"/>
      <c r="BYF1037" s="153"/>
      <c r="BYG1037" s="153"/>
      <c r="BYH1037" s="153"/>
      <c r="BYI1037" s="153"/>
      <c r="BYJ1037" s="153"/>
      <c r="BYK1037" s="153"/>
      <c r="BYL1037" s="153"/>
      <c r="BYM1037" s="153"/>
      <c r="BYN1037" s="153"/>
      <c r="BYO1037" s="153"/>
      <c r="BYP1037" s="153"/>
    </row>
    <row r="1038" spans="1:2018" s="153" customFormat="1" ht="12.75" customHeight="1">
      <c r="C1038" s="164"/>
      <c r="D1038" s="155" t="s">
        <v>206</v>
      </c>
      <c r="E1038" s="155" t="s">
        <v>185</v>
      </c>
      <c r="I1038" s="153">
        <f>H1038-I1031+I1035+I1037</f>
        <v>59.218949465555013</v>
      </c>
      <c r="J1038" s="153">
        <f>I1038-J1031+J1035+J1037</f>
        <v>0</v>
      </c>
      <c r="K1038" s="153">
        <f t="shared" ref="K1038" si="5150">J1038-K1031+K1035+K1037</f>
        <v>0</v>
      </c>
      <c r="L1038" s="153">
        <f t="shared" ref="L1038" si="5151">K1038-L1031+L1035+L1037</f>
        <v>0</v>
      </c>
      <c r="M1038" s="153">
        <f t="shared" ref="M1038" si="5152">L1038-M1031+M1035+M1037</f>
        <v>0</v>
      </c>
      <c r="N1038" s="153">
        <f t="shared" ref="N1038" si="5153">M1038-N1031+N1035+N1037</f>
        <v>0</v>
      </c>
      <c r="O1038" s="153">
        <f t="shared" ref="O1038" si="5154">N1038-O1031+O1035+O1037</f>
        <v>0</v>
      </c>
      <c r="P1038" s="153">
        <f t="shared" ref="P1038" si="5155">O1038-P1031+P1035+P1037</f>
        <v>0</v>
      </c>
      <c r="Q1038" s="153">
        <f t="shared" ref="Q1038" si="5156">P1038-Q1031+Q1035+Q1037</f>
        <v>0</v>
      </c>
      <c r="R1038" s="153">
        <f t="shared" ref="R1038" si="5157">Q1038-R1031+R1035+R1037</f>
        <v>0</v>
      </c>
      <c r="S1038" s="153">
        <f t="shared" ref="S1038" si="5158">R1038-S1031+S1035+S1037</f>
        <v>0</v>
      </c>
      <c r="T1038" s="153">
        <f t="shared" ref="T1038" si="5159">S1038-T1031+T1035+T1037</f>
        <v>0</v>
      </c>
      <c r="U1038" s="153">
        <f t="shared" ref="U1038" si="5160">T1038-U1031+U1035+U1037</f>
        <v>0</v>
      </c>
      <c r="V1038" s="153">
        <f t="shared" ref="V1038" si="5161">U1038-V1031+V1035+V1037</f>
        <v>0</v>
      </c>
      <c r="W1038" s="153">
        <f t="shared" ref="W1038" si="5162">V1038-W1031+W1035+W1037</f>
        <v>0</v>
      </c>
      <c r="X1038" s="153">
        <f t="shared" ref="X1038" si="5163">W1038-X1031+X1035+X1037</f>
        <v>0</v>
      </c>
      <c r="Y1038" s="153">
        <f t="shared" ref="Y1038" si="5164">X1038-Y1031+Y1035+Y1037</f>
        <v>0</v>
      </c>
      <c r="Z1038" s="153">
        <f t="shared" ref="Z1038" si="5165">Y1038-Z1031+Z1035+Z1037</f>
        <v>0</v>
      </c>
      <c r="AA1038" s="153">
        <f t="shared" ref="AA1038" si="5166">Z1038-AA1031+AA1035+AA1037</f>
        <v>0</v>
      </c>
      <c r="AB1038" s="153">
        <f t="shared" ref="AB1038" si="5167">AA1038-AB1031+AB1035+AB1037</f>
        <v>0</v>
      </c>
      <c r="AC1038" s="153">
        <f t="shared" ref="AC1038" si="5168">AB1038-AC1031+AC1035+AC1037</f>
        <v>0</v>
      </c>
      <c r="AD1038" s="153">
        <f t="shared" ref="AD1038" si="5169">AC1038-AD1031+AD1035+AD1037</f>
        <v>0</v>
      </c>
      <c r="AE1038" s="153">
        <f t="shared" ref="AE1038" si="5170">AD1038-AE1031+AE1035+AE1037</f>
        <v>0</v>
      </c>
      <c r="AF1038" s="153">
        <f t="shared" ref="AF1038" si="5171">AE1038-AF1031+AF1035+AF1037</f>
        <v>0</v>
      </c>
      <c r="AG1038" s="153">
        <f t="shared" ref="AG1038" si="5172">AF1038-AG1031+AG1035+AG1037</f>
        <v>0</v>
      </c>
      <c r="AH1038" s="153">
        <f t="shared" ref="AH1038" si="5173">AG1038-AH1031+AH1035+AH1037</f>
        <v>0</v>
      </c>
      <c r="AI1038" s="153">
        <f t="shared" ref="AI1038" si="5174">AH1038-AI1031+AI1035+AI1037</f>
        <v>0</v>
      </c>
      <c r="AJ1038" s="153">
        <f t="shared" ref="AJ1038" si="5175">AI1038-AJ1031+AJ1035+AJ1037</f>
        <v>0</v>
      </c>
      <c r="AK1038" s="153">
        <f t="shared" ref="AK1038" si="5176">AJ1038-AK1031+AK1035+AK1037</f>
        <v>0</v>
      </c>
      <c r="AL1038" s="153">
        <f t="shared" ref="AL1038" si="5177">AK1038-AL1031+AL1035+AL1037</f>
        <v>0</v>
      </c>
      <c r="AM1038" s="153">
        <f t="shared" ref="AM1038" si="5178">AL1038-AM1031+AM1035+AM1037</f>
        <v>0</v>
      </c>
      <c r="AN1038" s="153">
        <f t="shared" ref="AN1038" si="5179">AM1038-AN1031+AN1035+AN1037</f>
        <v>0</v>
      </c>
      <c r="AO1038" s="153">
        <f t="shared" ref="AO1038" si="5180">AN1038-AO1031+AO1035+AO1037</f>
        <v>0</v>
      </c>
      <c r="AP1038" s="153">
        <f t="shared" ref="AP1038" si="5181">AO1038-AP1031+AP1035+AP1037</f>
        <v>0</v>
      </c>
      <c r="AQ1038" s="153">
        <f t="shared" ref="AQ1038" si="5182">AP1038-AQ1031+AQ1035+AQ1037</f>
        <v>0</v>
      </c>
      <c r="AR1038" s="153">
        <f t="shared" ref="AR1038" si="5183">AQ1038-AR1031+AR1035+AR1037</f>
        <v>0</v>
      </c>
      <c r="AS1038" s="153">
        <f t="shared" ref="AS1038" si="5184">AR1038-AS1031+AS1035+AS1037</f>
        <v>0</v>
      </c>
      <c r="AT1038" s="153">
        <f t="shared" ref="AT1038" si="5185">AS1038-AT1031+AT1035+AT1037</f>
        <v>0</v>
      </c>
      <c r="AU1038" s="153">
        <f t="shared" ref="AU1038" si="5186">AT1038-AU1031+AU1035+AU1037</f>
        <v>0</v>
      </c>
      <c r="AV1038" s="153">
        <f t="shared" ref="AV1038" si="5187">AU1038-AV1031+AV1035+AV1037</f>
        <v>0</v>
      </c>
      <c r="AW1038" s="153">
        <f t="shared" ref="AW1038" si="5188">AV1038-AW1031+AW1035+AW1037</f>
        <v>0</v>
      </c>
      <c r="AX1038" s="153">
        <f t="shared" ref="AX1038" si="5189">AW1038-AX1031+AX1035+AX1037</f>
        <v>0</v>
      </c>
      <c r="AY1038" s="153">
        <f t="shared" ref="AY1038" si="5190">AX1038-AY1031+AY1035+AY1037</f>
        <v>0</v>
      </c>
      <c r="AZ1038" s="153">
        <f t="shared" ref="AZ1038" si="5191">AY1038-AZ1031+AZ1035+AZ1037</f>
        <v>0</v>
      </c>
      <c r="BA1038" s="153">
        <f t="shared" ref="BA1038" si="5192">AZ1038-BA1031+BA1035+BA1037</f>
        <v>0</v>
      </c>
      <c r="BB1038" s="153">
        <f t="shared" ref="BB1038" si="5193">BA1038-BB1031+BB1035+BB1037</f>
        <v>0</v>
      </c>
      <c r="BC1038" s="153">
        <f t="shared" ref="BC1038" si="5194">BB1038-BC1031+BC1035+BC1037</f>
        <v>0</v>
      </c>
      <c r="BD1038" s="153">
        <f t="shared" ref="BD1038" si="5195">BC1038-BD1031+BD1035+BD1037</f>
        <v>0</v>
      </c>
      <c r="BE1038" s="153">
        <f t="shared" ref="BE1038" si="5196">BD1038-BE1031+BE1035+BE1037</f>
        <v>0</v>
      </c>
      <c r="BF1038" s="153">
        <f t="shared" ref="BF1038" si="5197">BE1038-BF1031+BF1035+BF1037</f>
        <v>0</v>
      </c>
      <c r="BG1038" s="153">
        <f t="shared" ref="BG1038" si="5198">BF1038-BG1031+BG1035+BG1037</f>
        <v>0</v>
      </c>
      <c r="BH1038" s="153">
        <f t="shared" ref="BH1038" si="5199">BG1038-BH1031+BH1035+BH1037</f>
        <v>0</v>
      </c>
      <c r="BI1038" s="153">
        <f t="shared" ref="BI1038" si="5200">BH1038-BI1031+BI1035+BI1037</f>
        <v>0</v>
      </c>
      <c r="BJ1038" s="153">
        <f t="shared" ref="BJ1038" si="5201">BI1038-BJ1031+BJ1035+BJ1037</f>
        <v>0</v>
      </c>
      <c r="BK1038" s="153">
        <f t="shared" ref="BK1038" si="5202">BJ1038-BK1031+BK1035+BK1037</f>
        <v>0</v>
      </c>
      <c r="BL1038" s="153">
        <f t="shared" ref="BL1038" si="5203">BK1038-BL1031+BL1035+BL1037</f>
        <v>0</v>
      </c>
      <c r="BM1038" s="153">
        <f t="shared" ref="BM1038" si="5204">BL1038-BM1031+BM1035+BM1037</f>
        <v>0</v>
      </c>
      <c r="BN1038" s="153">
        <f t="shared" ref="BN1038" si="5205">BM1038-BN1031+BN1035+BN1037</f>
        <v>0</v>
      </c>
      <c r="BO1038" s="153">
        <f t="shared" ref="BO1038" si="5206">BN1038-BO1031+BO1035+BO1037</f>
        <v>0</v>
      </c>
      <c r="BP1038" s="153">
        <f t="shared" ref="BP1038" si="5207">BO1038-BP1031+BP1035+BP1037</f>
        <v>0</v>
      </c>
      <c r="BQ1038" s="153">
        <f t="shared" ref="BQ1038" si="5208">BP1038-BQ1031+BQ1035+BQ1037</f>
        <v>0</v>
      </c>
      <c r="BR1038" s="153">
        <f t="shared" ref="BR1038" si="5209">BQ1038-BR1031+BR1035+BR1037</f>
        <v>0</v>
      </c>
      <c r="BS1038" s="153">
        <f t="shared" ref="BS1038" si="5210">BR1038-BS1031+BS1035+BS1037</f>
        <v>0</v>
      </c>
      <c r="BT1038" s="153">
        <f t="shared" ref="BT1038" si="5211">BS1038-BT1031+BT1035+BT1037</f>
        <v>0</v>
      </c>
      <c r="BU1038" s="153">
        <f t="shared" ref="BU1038" si="5212">BT1038-BU1031+BU1035+BU1037</f>
        <v>0</v>
      </c>
      <c r="BV1038" s="153">
        <f t="shared" ref="BV1038" si="5213">BU1038-BV1031+BV1035+BV1037</f>
        <v>0</v>
      </c>
      <c r="BW1038" s="153">
        <f t="shared" ref="BW1038" si="5214">BV1038-BW1031+BW1035+BW1037</f>
        <v>0</v>
      </c>
      <c r="BX1038" s="153">
        <f t="shared" ref="BX1038" si="5215">BW1038-BX1031+BX1035+BX1037</f>
        <v>0</v>
      </c>
      <c r="BY1038" s="153">
        <f t="shared" ref="BY1038" si="5216">BX1038-BY1031+BY1035+BY1037</f>
        <v>0</v>
      </c>
      <c r="BZ1038" s="153">
        <f t="shared" ref="BZ1038" si="5217">BY1038-BZ1031+BZ1035+BZ1037</f>
        <v>0</v>
      </c>
      <c r="CA1038" s="153">
        <f t="shared" ref="CA1038" si="5218">BZ1038-CA1031+CA1035+CA1037</f>
        <v>0</v>
      </c>
      <c r="CB1038" s="153">
        <f t="shared" ref="CB1038" si="5219">CA1038-CB1031+CB1035+CB1037</f>
        <v>0</v>
      </c>
      <c r="CC1038" s="153">
        <f t="shared" ref="CC1038" si="5220">CB1038-CC1031+CC1035+CC1037</f>
        <v>0</v>
      </c>
      <c r="CD1038" s="153">
        <f t="shared" ref="CD1038" si="5221">CC1038-CD1031+CD1035+CD1037</f>
        <v>0</v>
      </c>
      <c r="CE1038" s="153">
        <f t="shared" ref="CE1038" si="5222">CD1038-CE1031+CE1035+CE1037</f>
        <v>0</v>
      </c>
      <c r="CF1038" s="153">
        <f t="shared" ref="CF1038" si="5223">CE1038-CF1031+CF1035+CF1037</f>
        <v>0</v>
      </c>
    </row>
    <row r="1039" spans="1:2018" s="153" customFormat="1" ht="12.75" customHeight="1">
      <c r="C1039" s="164"/>
      <c r="D1039" s="155" t="s">
        <v>207</v>
      </c>
      <c r="E1039" s="155" t="s">
        <v>185</v>
      </c>
      <c r="I1039" s="153">
        <f>H1039-I1032+I1036</f>
        <v>23.022627031462946</v>
      </c>
      <c r="J1039" s="153">
        <f>I1039-J1032+J1036</f>
        <v>16.76984039031306</v>
      </c>
      <c r="K1039" s="153">
        <f t="shared" ref="K1039:BV1039" si="5224">J1039-K1032+K1036</f>
        <v>10.517053749163175</v>
      </c>
      <c r="L1039" s="153">
        <f t="shared" si="5224"/>
        <v>4.2642671080132892</v>
      </c>
      <c r="M1039" s="153">
        <f t="shared" si="5224"/>
        <v>0</v>
      </c>
      <c r="N1039" s="153">
        <f t="shared" si="5224"/>
        <v>0</v>
      </c>
      <c r="O1039" s="153">
        <f t="shared" si="5224"/>
        <v>0</v>
      </c>
      <c r="P1039" s="153">
        <f t="shared" si="5224"/>
        <v>0</v>
      </c>
      <c r="Q1039" s="153">
        <f t="shared" si="5224"/>
        <v>0</v>
      </c>
      <c r="R1039" s="153">
        <f t="shared" si="5224"/>
        <v>0</v>
      </c>
      <c r="S1039" s="153">
        <f t="shared" si="5224"/>
        <v>0</v>
      </c>
      <c r="T1039" s="153">
        <f t="shared" si="5224"/>
        <v>0</v>
      </c>
      <c r="U1039" s="153">
        <f t="shared" si="5224"/>
        <v>0</v>
      </c>
      <c r="V1039" s="153">
        <f t="shared" si="5224"/>
        <v>0</v>
      </c>
      <c r="W1039" s="153">
        <f t="shared" si="5224"/>
        <v>0</v>
      </c>
      <c r="X1039" s="153">
        <f t="shared" si="5224"/>
        <v>0</v>
      </c>
      <c r="Y1039" s="153">
        <f t="shared" si="5224"/>
        <v>0</v>
      </c>
      <c r="Z1039" s="153">
        <f t="shared" si="5224"/>
        <v>0</v>
      </c>
      <c r="AA1039" s="153">
        <f t="shared" si="5224"/>
        <v>0</v>
      </c>
      <c r="AB1039" s="153">
        <f t="shared" si="5224"/>
        <v>0</v>
      </c>
      <c r="AC1039" s="153">
        <f t="shared" si="5224"/>
        <v>0</v>
      </c>
      <c r="AD1039" s="153">
        <f t="shared" si="5224"/>
        <v>0</v>
      </c>
      <c r="AE1039" s="153">
        <f t="shared" si="5224"/>
        <v>0</v>
      </c>
      <c r="AF1039" s="153">
        <f t="shared" si="5224"/>
        <v>0</v>
      </c>
      <c r="AG1039" s="153">
        <f t="shared" si="5224"/>
        <v>0</v>
      </c>
      <c r="AH1039" s="153">
        <f t="shared" si="5224"/>
        <v>0</v>
      </c>
      <c r="AI1039" s="153">
        <f t="shared" si="5224"/>
        <v>0</v>
      </c>
      <c r="AJ1039" s="153">
        <f t="shared" si="5224"/>
        <v>0</v>
      </c>
      <c r="AK1039" s="153">
        <f t="shared" si="5224"/>
        <v>0</v>
      </c>
      <c r="AL1039" s="153">
        <f t="shared" si="5224"/>
        <v>0</v>
      </c>
      <c r="AM1039" s="153">
        <f t="shared" si="5224"/>
        <v>0</v>
      </c>
      <c r="AN1039" s="153">
        <f t="shared" si="5224"/>
        <v>0</v>
      </c>
      <c r="AO1039" s="153">
        <f t="shared" si="5224"/>
        <v>0</v>
      </c>
      <c r="AP1039" s="153">
        <f t="shared" si="5224"/>
        <v>0</v>
      </c>
      <c r="AQ1039" s="153">
        <f t="shared" si="5224"/>
        <v>0</v>
      </c>
      <c r="AR1039" s="153">
        <f t="shared" si="5224"/>
        <v>0</v>
      </c>
      <c r="AS1039" s="153">
        <f t="shared" si="5224"/>
        <v>0</v>
      </c>
      <c r="AT1039" s="153">
        <f t="shared" si="5224"/>
        <v>0</v>
      </c>
      <c r="AU1039" s="153">
        <f t="shared" si="5224"/>
        <v>0</v>
      </c>
      <c r="AV1039" s="153">
        <f t="shared" si="5224"/>
        <v>0</v>
      </c>
      <c r="AW1039" s="153">
        <f t="shared" si="5224"/>
        <v>0</v>
      </c>
      <c r="AX1039" s="153">
        <f t="shared" si="5224"/>
        <v>0</v>
      </c>
      <c r="AY1039" s="153">
        <f t="shared" si="5224"/>
        <v>0</v>
      </c>
      <c r="AZ1039" s="153">
        <f t="shared" si="5224"/>
        <v>0</v>
      </c>
      <c r="BA1039" s="153">
        <f t="shared" si="5224"/>
        <v>0</v>
      </c>
      <c r="BB1039" s="153">
        <f t="shared" si="5224"/>
        <v>0</v>
      </c>
      <c r="BC1039" s="153">
        <f t="shared" si="5224"/>
        <v>0</v>
      </c>
      <c r="BD1039" s="153">
        <f t="shared" si="5224"/>
        <v>0</v>
      </c>
      <c r="BE1039" s="153">
        <f t="shared" si="5224"/>
        <v>0</v>
      </c>
      <c r="BF1039" s="153">
        <f t="shared" si="5224"/>
        <v>0</v>
      </c>
      <c r="BG1039" s="153">
        <f t="shared" si="5224"/>
        <v>0</v>
      </c>
      <c r="BH1039" s="153">
        <f t="shared" si="5224"/>
        <v>0</v>
      </c>
      <c r="BI1039" s="153">
        <f t="shared" si="5224"/>
        <v>0</v>
      </c>
      <c r="BJ1039" s="153">
        <f t="shared" si="5224"/>
        <v>0</v>
      </c>
      <c r="BK1039" s="153">
        <f t="shared" si="5224"/>
        <v>0</v>
      </c>
      <c r="BL1039" s="153">
        <f t="shared" si="5224"/>
        <v>0</v>
      </c>
      <c r="BM1039" s="153">
        <f t="shared" si="5224"/>
        <v>0</v>
      </c>
      <c r="BN1039" s="153">
        <f t="shared" si="5224"/>
        <v>0</v>
      </c>
      <c r="BO1039" s="153">
        <f t="shared" si="5224"/>
        <v>0</v>
      </c>
      <c r="BP1039" s="153">
        <f t="shared" si="5224"/>
        <v>0</v>
      </c>
      <c r="BQ1039" s="153">
        <f t="shared" si="5224"/>
        <v>0</v>
      </c>
      <c r="BR1039" s="153">
        <f t="shared" si="5224"/>
        <v>0</v>
      </c>
      <c r="BS1039" s="153">
        <f t="shared" si="5224"/>
        <v>0</v>
      </c>
      <c r="BT1039" s="153">
        <f t="shared" si="5224"/>
        <v>0</v>
      </c>
      <c r="BU1039" s="153">
        <f t="shared" si="5224"/>
        <v>0</v>
      </c>
      <c r="BV1039" s="153">
        <f t="shared" si="5224"/>
        <v>0</v>
      </c>
      <c r="BW1039" s="153">
        <f t="shared" ref="BW1039:CF1039" si="5225">BV1039-BW1032+BW1036</f>
        <v>0</v>
      </c>
      <c r="BX1039" s="153">
        <f t="shared" si="5225"/>
        <v>0</v>
      </c>
      <c r="BY1039" s="153">
        <f t="shared" si="5225"/>
        <v>0</v>
      </c>
      <c r="BZ1039" s="153">
        <f t="shared" si="5225"/>
        <v>0</v>
      </c>
      <c r="CA1039" s="153">
        <f t="shared" si="5225"/>
        <v>0</v>
      </c>
      <c r="CB1039" s="153">
        <f t="shared" si="5225"/>
        <v>0</v>
      </c>
      <c r="CC1039" s="153">
        <f t="shared" si="5225"/>
        <v>0</v>
      </c>
      <c r="CD1039" s="153">
        <f t="shared" si="5225"/>
        <v>0</v>
      </c>
      <c r="CE1039" s="153">
        <f t="shared" si="5225"/>
        <v>0</v>
      </c>
      <c r="CF1039" s="153">
        <f t="shared" si="5225"/>
        <v>0</v>
      </c>
    </row>
    <row r="1040" spans="1:2018" s="153" customFormat="1" ht="12.75" customHeight="1">
      <c r="A1040"/>
      <c r="C1040" s="164"/>
      <c r="D1040" s="155"/>
      <c r="E1040" s="155"/>
      <c r="I1040" s="31"/>
    </row>
    <row r="1041" spans="1:2018" s="153" customFormat="1" ht="12.75" customHeight="1">
      <c r="A1041"/>
      <c r="C1041" s="164"/>
      <c r="D1041" s="155"/>
      <c r="E1041" s="155"/>
      <c r="I1041" s="134"/>
    </row>
    <row r="1042" spans="1:2018" s="153" customFormat="1" ht="12.75" customHeight="1">
      <c r="C1042" s="164" t="s">
        <v>6</v>
      </c>
      <c r="D1042" s="155"/>
      <c r="E1042" s="155" t="s">
        <v>185</v>
      </c>
      <c r="I1042" s="31"/>
      <c r="J1042" s="267">
        <f>INDEX(Inputs!L$94:L$121,MATCH($B1025,Inputs!$C$94:$C$121,0))*(1+J$7)^0.5</f>
        <v>8.7373970750025585</v>
      </c>
      <c r="K1042" s="267">
        <f>INDEX(Inputs!M$94:M$121,MATCH($B1025,Inputs!$C$94:$C$121,0))*(1+K$7)^0.5</f>
        <v>9.1746890103960475</v>
      </c>
      <c r="L1042" s="267">
        <f>INDEX(Inputs!N$94:N$121,MATCH($B1025,Inputs!$C$94:$C$121,0))*(1+L$7)^0.5</f>
        <v>3.3352547176809422</v>
      </c>
      <c r="M1042" s="267">
        <f>INDEX(Inputs!O$94:O$121,MATCH($B1025,Inputs!$C$94:$C$121,0))*(1+M$7)^0.5</f>
        <v>2.1861419436403802</v>
      </c>
      <c r="N1042" s="267">
        <f>INDEX(Inputs!P$94:P$121,MATCH($B1025,Inputs!$C$94:$C$121,0))*(1+N$7)^0.5</f>
        <v>2.3019011521217818</v>
      </c>
      <c r="O1042" s="267">
        <f>INDEX(Inputs!Q$94:Q$121,MATCH($B1025,Inputs!$C$94:$C$121,0))*(1+O$7)^0.5</f>
        <v>0</v>
      </c>
      <c r="P1042" s="267">
        <f>INDEX(Inputs!R$94:R$121,MATCH($B1025,Inputs!$C$94:$C$121,0))*(1+P$7)^0.5</f>
        <v>0</v>
      </c>
      <c r="Q1042" s="267">
        <f>INDEX(Inputs!S$94:S$121,MATCH($B1025,Inputs!$C$94:$C$121,0))*(1+Q$7)^0.5</f>
        <v>0</v>
      </c>
      <c r="R1042" s="267">
        <f>INDEX(Inputs!T$94:T$121,MATCH($B1025,Inputs!$C$94:$C$121,0))*(1+R$7)^0.5</f>
        <v>0</v>
      </c>
      <c r="S1042" s="267">
        <f>INDEX(Inputs!U$94:U$121,MATCH($B1025,Inputs!$C$94:$C$121,0))*(1+S$7)^0.5</f>
        <v>0</v>
      </c>
      <c r="T1042" s="267">
        <f>INDEX(Inputs!V$94:V$121,MATCH($B1025,Inputs!$C$94:$C$121,0))*(1+T$7)^0.5</f>
        <v>0</v>
      </c>
      <c r="U1042" s="267">
        <f>INDEX(Inputs!W$94:W$121,MATCH($B1025,Inputs!$C$94:$C$121,0))*(1+U$7)^0.5</f>
        <v>0</v>
      </c>
      <c r="V1042" s="267">
        <f>INDEX(Inputs!X$94:X$121,MATCH($B1025,Inputs!$C$94:$C$121,0))*(1+V$7)^0.5</f>
        <v>0</v>
      </c>
      <c r="W1042" s="267">
        <f>INDEX(Inputs!Y$94:Y$121,MATCH($B1025,Inputs!$C$94:$C$121,0))*(1+W$7)^0.5</f>
        <v>0</v>
      </c>
      <c r="X1042" s="267">
        <f>INDEX(Inputs!Z$94:Z$121,MATCH($B1025,Inputs!$C$94:$C$121,0))*(1+X$7)^0.5</f>
        <v>0</v>
      </c>
      <c r="Y1042" s="267">
        <f>INDEX(Inputs!AA$94:AA$121,MATCH($B1025,Inputs!$C$94:$C$121,0))*(1+Y$7)^0.5</f>
        <v>0</v>
      </c>
      <c r="Z1042" s="267">
        <f>INDEX(Inputs!AB$94:AB$121,MATCH($B1025,Inputs!$C$94:$C$121,0))*(1+Z$7)^0.5</f>
        <v>0</v>
      </c>
      <c r="AA1042" s="267">
        <f>INDEX(Inputs!AC$94:AC$121,MATCH($B1025,Inputs!$C$94:$C$121,0))*(1+AA$7)^0.5</f>
        <v>0</v>
      </c>
      <c r="AB1042" s="267">
        <f>INDEX(Inputs!AD$94:AD$121,MATCH($B1025,Inputs!$C$94:$C$121,0))*(1+AB$7)^0.5</f>
        <v>0</v>
      </c>
      <c r="AC1042" s="267">
        <f>INDEX(Inputs!AE$94:AE$121,MATCH($B1025,Inputs!$C$94:$C$121,0))*(1+AC$7)^0.5</f>
        <v>0</v>
      </c>
      <c r="AD1042" s="267">
        <f>INDEX(Inputs!AF$94:AF$121,MATCH($B1025,Inputs!$C$94:$C$121,0))*(1+AD$7)^0.5</f>
        <v>0</v>
      </c>
      <c r="AE1042" s="267">
        <f>INDEX(Inputs!AG$94:AG$121,MATCH($B1025,Inputs!$C$94:$C$121,0))*(1+AE$7)^0.5</f>
        <v>0</v>
      </c>
      <c r="AF1042" s="267">
        <f>INDEX(Inputs!AH$94:AH$121,MATCH($B1025,Inputs!$C$94:$C$121,0))*(1+AF$7)^0.5</f>
        <v>0</v>
      </c>
      <c r="AG1042" s="267">
        <f>INDEX(Inputs!AI$94:AI$121,MATCH($B1025,Inputs!$C$94:$C$121,0))*(1+AG$7)^0.5</f>
        <v>0</v>
      </c>
      <c r="AH1042" s="267">
        <f>INDEX(Inputs!AJ$94:AJ$121,MATCH($B1025,Inputs!$C$94:$C$121,0))*(1+AH$7)^0.5</f>
        <v>0</v>
      </c>
      <c r="AI1042" s="267">
        <f>INDEX(Inputs!AK$94:AK$121,MATCH($B1025,Inputs!$C$94:$C$121,0))*(1+AI$7)^0.5</f>
        <v>0</v>
      </c>
      <c r="AJ1042" s="267">
        <f>INDEX(Inputs!AL$94:AL$121,MATCH($B1025,Inputs!$C$94:$C$121,0))*(1+AJ$7)^0.5</f>
        <v>0</v>
      </c>
      <c r="AK1042" s="267">
        <f>INDEX(Inputs!AM$94:AM$121,MATCH($B1025,Inputs!$C$94:$C$121,0))*(1+AK$7)^0.5</f>
        <v>0</v>
      </c>
      <c r="AL1042" s="267">
        <f>INDEX(Inputs!AN$94:AN$121,MATCH($B1025,Inputs!$C$94:$C$121,0))*(1+AL$7)^0.5</f>
        <v>0</v>
      </c>
      <c r="AM1042" s="267">
        <f>INDEX(Inputs!AO$94:AO$121,MATCH($B1025,Inputs!$C$94:$C$121,0))*(1+AM$7)^0.5</f>
        <v>0</v>
      </c>
      <c r="AN1042" s="267">
        <f>INDEX(Inputs!AP$94:AP$121,MATCH($B1025,Inputs!$C$94:$C$121,0))*(1+AN$7)^0.5</f>
        <v>0</v>
      </c>
      <c r="AO1042" s="267">
        <f>INDEX(Inputs!AQ$94:AQ$121,MATCH($B1025,Inputs!$C$94:$C$121,0))*(1+AO$7)^0.5</f>
        <v>0</v>
      </c>
      <c r="AP1042" s="267">
        <f>INDEX(Inputs!AR$94:AR$121,MATCH($B1025,Inputs!$C$94:$C$121,0))*(1+AP$7)^0.5</f>
        <v>0</v>
      </c>
      <c r="AQ1042" s="267">
        <f>INDEX(Inputs!AS$94:AS$121,MATCH($B1025,Inputs!$C$94:$C$121,0))*(1+AQ$7)^0.5</f>
        <v>0</v>
      </c>
      <c r="AR1042" s="267">
        <f>INDEX(Inputs!AT$94:AT$121,MATCH($B1025,Inputs!$C$94:$C$121,0))*(1+AR$7)^0.5</f>
        <v>0</v>
      </c>
      <c r="AS1042" s="267">
        <f>INDEX(Inputs!AU$94:AU$121,MATCH($B1025,Inputs!$C$94:$C$121,0))*(1+AS$7)^0.5</f>
        <v>0</v>
      </c>
      <c r="AT1042" s="267">
        <f>INDEX(Inputs!AV$94:AV$121,MATCH($B1025,Inputs!$C$94:$C$121,0))*(1+AT$7)^0.5</f>
        <v>0</v>
      </c>
      <c r="AU1042" s="267">
        <f>INDEX(Inputs!AW$94:AW$121,MATCH($B1025,Inputs!$C$94:$C$121,0))*(1+AU$7)^0.5</f>
        <v>0</v>
      </c>
      <c r="AV1042" s="267">
        <f>INDEX(Inputs!AX$94:AX$121,MATCH($B1025,Inputs!$C$94:$C$121,0))*(1+AV$7)^0.5</f>
        <v>0</v>
      </c>
      <c r="AW1042" s="267">
        <f>INDEX(Inputs!AY$94:AY$121,MATCH($B1025,Inputs!$C$94:$C$121,0))*(1+AW$7)^0.5</f>
        <v>0</v>
      </c>
      <c r="AX1042" s="267">
        <f>INDEX(Inputs!AZ$94:AZ$121,MATCH($B1025,Inputs!$C$94:$C$121,0))*(1+AX$7)^0.5</f>
        <v>0</v>
      </c>
      <c r="AY1042" s="267">
        <f>INDEX(Inputs!BA$94:BA$121,MATCH($B1025,Inputs!$C$94:$C$121,0))*(1+AY$7)^0.5</f>
        <v>0</v>
      </c>
      <c r="AZ1042" s="267">
        <f>INDEX(Inputs!BB$94:BB$121,MATCH($B1025,Inputs!$C$94:$C$121,0))*(1+AZ$7)^0.5</f>
        <v>0</v>
      </c>
      <c r="BA1042" s="267">
        <f>INDEX(Inputs!BC$94:BC$121,MATCH($B1025,Inputs!$C$94:$C$121,0))*(1+BA$7)^0.5</f>
        <v>0</v>
      </c>
      <c r="BB1042" s="267">
        <f>INDEX(Inputs!BD$94:BD$121,MATCH($B1025,Inputs!$C$94:$C$121,0))*(1+BB$7)^0.5</f>
        <v>0</v>
      </c>
      <c r="BC1042" s="267">
        <f>INDEX(Inputs!BE$94:BE$121,MATCH($B1025,Inputs!$C$94:$C$121,0))*(1+BC$7)^0.5</f>
        <v>0</v>
      </c>
      <c r="BD1042" s="267">
        <f>INDEX(Inputs!BF$94:BF$121,MATCH($B1025,Inputs!$C$94:$C$121,0))*(1+BD$7)^0.5</f>
        <v>0</v>
      </c>
      <c r="BE1042" s="267">
        <f>INDEX(Inputs!BG$94:BG$121,MATCH($B1025,Inputs!$C$94:$C$121,0))*(1+BE$7)^0.5</f>
        <v>0</v>
      </c>
      <c r="BF1042" s="267">
        <f>INDEX(Inputs!BH$94:BH$121,MATCH($B1025,Inputs!$C$94:$C$121,0))*(1+BF$7)^0.5</f>
        <v>0</v>
      </c>
      <c r="BG1042" s="267">
        <f>INDEX(Inputs!BI$94:BI$121,MATCH($B1025,Inputs!$C$94:$C$121,0))*(1+BG$7)^0.5</f>
        <v>0</v>
      </c>
      <c r="BH1042" s="267">
        <f>INDEX(Inputs!BJ$94:BJ$121,MATCH($B1025,Inputs!$C$94:$C$121,0))*(1+BH$7)^0.5</f>
        <v>0</v>
      </c>
      <c r="BI1042" s="267">
        <f>INDEX(Inputs!BK$94:BK$121,MATCH($B1025,Inputs!$C$94:$C$121,0))*(1+BI$7)^0.5</f>
        <v>0</v>
      </c>
      <c r="BJ1042" s="267">
        <f>INDEX(Inputs!BL$94:BL$121,MATCH($B1025,Inputs!$C$94:$C$121,0))*(1+BJ$7)^0.5</f>
        <v>0</v>
      </c>
      <c r="BK1042" s="267">
        <f>INDEX(Inputs!BM$94:BM$121,MATCH($B1025,Inputs!$C$94:$C$121,0))*(1+BK$7)^0.5</f>
        <v>0</v>
      </c>
      <c r="BL1042" s="267">
        <f>INDEX(Inputs!BN$94:BN$121,MATCH($B1025,Inputs!$C$94:$C$121,0))*(1+BL$7)^0.5</f>
        <v>0</v>
      </c>
      <c r="BM1042" s="267">
        <f>INDEX(Inputs!BO$94:BO$121,MATCH($B1025,Inputs!$C$94:$C$121,0))*(1+BM$7)^0.5</f>
        <v>0</v>
      </c>
      <c r="BN1042" s="267">
        <f>INDEX(Inputs!BP$94:BP$121,MATCH($B1025,Inputs!$C$94:$C$121,0))*(1+BN$7)^0.5</f>
        <v>0</v>
      </c>
      <c r="BO1042" s="267">
        <f>INDEX(Inputs!BQ$94:BQ$121,MATCH($B1025,Inputs!$C$94:$C$121,0))*(1+BO$7)^0.5</f>
        <v>0</v>
      </c>
      <c r="BP1042" s="267">
        <f>INDEX(Inputs!BR$94:BR$121,MATCH($B1025,Inputs!$C$94:$C$121,0))*(1+BP$7)^0.5</f>
        <v>0</v>
      </c>
      <c r="BQ1042" s="267">
        <f>INDEX(Inputs!BS$94:BS$121,MATCH($B1025,Inputs!$C$94:$C$121,0))*(1+BQ$7)^0.5</f>
        <v>0</v>
      </c>
      <c r="BR1042" s="267">
        <f>INDEX(Inputs!BT$94:BT$121,MATCH($B1025,Inputs!$C$94:$C$121,0))*(1+BR$7)^0.5</f>
        <v>0</v>
      </c>
      <c r="BS1042" s="267">
        <f>INDEX(Inputs!BU$94:BU$121,MATCH($B1025,Inputs!$C$94:$C$121,0))*(1+BS$7)^0.5</f>
        <v>0</v>
      </c>
      <c r="BT1042" s="267">
        <f>INDEX(Inputs!BV$94:BV$121,MATCH($B1025,Inputs!$C$94:$C$121,0))*(1+BT$7)^0.5</f>
        <v>0</v>
      </c>
      <c r="BU1042" s="267">
        <f>INDEX(Inputs!BW$94:BW$121,MATCH($B1025,Inputs!$C$94:$C$121,0))*(1+BU$7)^0.5</f>
        <v>0</v>
      </c>
      <c r="BV1042" s="267">
        <f>INDEX(Inputs!BX$94:BX$121,MATCH($B1025,Inputs!$C$94:$C$121,0))*(1+BV$7)^0.5</f>
        <v>0</v>
      </c>
      <c r="BW1042" s="267">
        <f>INDEX(Inputs!BY$94:BY$121,MATCH($B1025,Inputs!$C$94:$C$121,0))*(1+BW$7)^0.5</f>
        <v>0</v>
      </c>
      <c r="BX1042" s="267">
        <f>INDEX(Inputs!BZ$94:BZ$121,MATCH($B1025,Inputs!$C$94:$C$121,0))*(1+BX$7)^0.5</f>
        <v>0</v>
      </c>
      <c r="BY1042" s="267">
        <f>INDEX(Inputs!CA$94:CA$121,MATCH($B1025,Inputs!$C$94:$C$121,0))*(1+BY$7)^0.5</f>
        <v>0</v>
      </c>
      <c r="BZ1042" s="267">
        <f>INDEX(Inputs!CB$94:CB$121,MATCH($B1025,Inputs!$C$94:$C$121,0))*(1+BZ$7)^0.5</f>
        <v>0</v>
      </c>
      <c r="CA1042" s="267">
        <f>INDEX(Inputs!CC$94:CC$121,MATCH($B1025,Inputs!$C$94:$C$121,0))*(1+CA$7)^0.5</f>
        <v>0</v>
      </c>
      <c r="CB1042" s="267">
        <f>INDEX(Inputs!CD$94:CD$121,MATCH($B1025,Inputs!$C$94:$C$121,0))*(1+CB$7)^0.5</f>
        <v>0</v>
      </c>
      <c r="CC1042" s="267">
        <f>INDEX(Inputs!CE$94:CE$121,MATCH($B1025,Inputs!$C$94:$C$121,0))*(1+CC$7)^0.5</f>
        <v>0</v>
      </c>
      <c r="CD1042" s="267">
        <f>INDEX(Inputs!CF$94:CF$121,MATCH($B1025,Inputs!$C$94:$C$121,0))*(1+CD$7)^0.5</f>
        <v>0</v>
      </c>
      <c r="CE1042" s="267">
        <f>INDEX(Inputs!CG$94:CG$121,MATCH($B1025,Inputs!$C$94:$C$121,0))*(1+CE$7)^0.5</f>
        <v>0</v>
      </c>
      <c r="CF1042" s="267">
        <f>INDEX(Inputs!CH$94:CH$121,MATCH($B1025,Inputs!$C$94:$C$121,0))*(1+CF$7)^0.5</f>
        <v>0</v>
      </c>
    </row>
    <row r="1043" spans="1:2018" s="153" customFormat="1" ht="12.75" customHeight="1">
      <c r="A1043"/>
      <c r="C1043" s="164"/>
      <c r="D1043" s="155" t="s">
        <v>10</v>
      </c>
      <c r="E1043" s="155"/>
      <c r="I1043" s="31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</row>
    <row r="1044" spans="1:2018" s="97" customFormat="1" ht="12.75" customHeight="1">
      <c r="C1044" s="237">
        <v>2015</v>
      </c>
      <c r="D1044" s="101" t="s">
        <v>139</v>
      </c>
      <c r="E1044" s="101" t="s">
        <v>185</v>
      </c>
      <c r="H1044" s="182">
        <f>INDEX(Inputs!$P$260:$P$287,MATCH($B1025,Inputs!$C$260:$C$287,0))/conv_2020_2015</f>
        <v>1.8954524071117806</v>
      </c>
      <c r="I1044" s="171"/>
      <c r="J1044" s="171">
        <f t="shared" ref="J1044" si="5226">IF($I1028="n/a",0,IF(J$4&gt;second_reg_period,IF(J$4&lt;=$I1028+$C1044,$H1044/($I1028-5),IF(AND($H1044&lt;&gt;0,I1044=0,J$4=$C1044+$I1028+1),$H1044,0)),0))</f>
        <v>0</v>
      </c>
      <c r="K1044" s="171">
        <f t="shared" ref="K1044" si="5227">IF($I1028="n/a",0,IF(K$4&gt;second_reg_period,IF(K$4&lt;=$I1028+$C1044,$H1044/($I1028-5),IF(AND($H1044&lt;&gt;0,J1044=0,K$4=$C1044+$I1028+1),$H1044,0)),0))</f>
        <v>0</v>
      </c>
      <c r="L1044" s="171">
        <f t="shared" ref="L1044" si="5228">IF($I1028="n/a",0,IF(L$4&gt;second_reg_period,IF(L$4&lt;=$I1028+$C1044,$H1044/($I1028-5),IF(AND($H1044&lt;&gt;0,K1044=0,L$4=$C1044+$I1028+1),$H1044,0)),0))</f>
        <v>0</v>
      </c>
      <c r="M1044" s="171">
        <f t="shared" ref="M1044" si="5229">IF($I1028="n/a",0,IF(M$4&gt;second_reg_period,IF(M$4&lt;=$I1028+$C1044,$H1044/($I1028-5),IF(AND($H1044&lt;&gt;0,L1044=0,M$4=$C1044+$I1028+1),$H1044,0)),0))</f>
        <v>0</v>
      </c>
      <c r="N1044" s="171">
        <f t="shared" ref="N1044" si="5230">IF($I1028="n/a",0,IF(N$4&gt;second_reg_period,IF(N$4&lt;=$I1028+$C1044,$H1044/($I1028-5),IF(AND($H1044&lt;&gt;0,M1044=0,N$4=$C1044+$I1028+1),$H1044,0)),0))</f>
        <v>0</v>
      </c>
      <c r="O1044" s="171">
        <f t="shared" ref="O1044" si="5231">IF($I1028="n/a",0,IF(O$4&gt;second_reg_period,IF(O$4&lt;=$I1028+$C1044,$H1044/($I1028-5),IF(AND($H1044&lt;&gt;0,N1044=0,O$4=$C1044+$I1028+1),$H1044,0)),0))</f>
        <v>1.8954524071117806</v>
      </c>
      <c r="P1044" s="171">
        <f t="shared" ref="P1044" si="5232">IF($I1028="n/a",0,IF(P$4&gt;second_reg_period,IF(P$4&lt;=$I1028+$C1044,$H1044/($I1028-5),IF(AND($H1044&lt;&gt;0,O1044=0,P$4=$C1044+$I1028+1),$H1044,0)),0))</f>
        <v>0</v>
      </c>
      <c r="Q1044" s="171">
        <f t="shared" ref="Q1044" si="5233">IF($I1028="n/a",0,IF(Q$4&gt;second_reg_period,IF(Q$4&lt;=$I1028+$C1044,$H1044/($I1028-5),IF(AND($H1044&lt;&gt;0,P1044=0,Q$4=$C1044+$I1028+1),$H1044,0)),0))</f>
        <v>0</v>
      </c>
      <c r="R1044" s="171">
        <f t="shared" ref="R1044" si="5234">IF($I1028="n/a",0,IF(R$4&gt;second_reg_period,IF(R$4&lt;=$I1028+$C1044,$H1044/($I1028-5),IF(AND($H1044&lt;&gt;0,Q1044=0,R$4=$C1044+$I1028+1),$H1044,0)),0))</f>
        <v>0</v>
      </c>
      <c r="S1044" s="171">
        <f t="shared" ref="S1044" si="5235">IF($I1028="n/a",0,IF(S$4&gt;second_reg_period,IF(S$4&lt;=$I1028+$C1044,$H1044/($I1028-5),IF(AND($H1044&lt;&gt;0,R1044=0,S$4=$C1044+$I1028+1),$H1044,0)),0))</f>
        <v>0</v>
      </c>
      <c r="T1044" s="171">
        <f t="shared" ref="T1044" si="5236">IF($I1028="n/a",0,IF(T$4&gt;second_reg_period,IF(T$4&lt;=$I1028+$C1044,$H1044/($I1028-5),IF(AND($H1044&lt;&gt;0,S1044=0,T$4=$C1044+$I1028+1),$H1044,0)),0))</f>
        <v>0</v>
      </c>
      <c r="U1044" s="171">
        <f t="shared" ref="U1044" si="5237">IF($I1028="n/a",0,IF(U$4&gt;second_reg_period,IF(U$4&lt;=$I1028+$C1044,$H1044/($I1028-5),IF(AND($H1044&lt;&gt;0,T1044=0,U$4=$C1044+$I1028+1),$H1044,0)),0))</f>
        <v>0</v>
      </c>
      <c r="V1044" s="171">
        <f t="shared" ref="V1044" si="5238">IF($I1028="n/a",0,IF(V$4&gt;second_reg_period,IF(V$4&lt;=$I1028+$C1044,$H1044/($I1028-5),IF(AND($H1044&lt;&gt;0,U1044=0,V$4=$C1044+$I1028+1),$H1044,0)),0))</f>
        <v>0</v>
      </c>
      <c r="W1044" s="171">
        <f t="shared" ref="W1044" si="5239">IF($I1028="n/a",0,IF(W$4&gt;second_reg_period,IF(W$4&lt;=$I1028+$C1044,$H1044/($I1028-5),IF(AND($H1044&lt;&gt;0,V1044=0,W$4=$C1044+$I1028+1),$H1044,0)),0))</f>
        <v>0</v>
      </c>
      <c r="X1044" s="171">
        <f t="shared" ref="X1044" si="5240">IF($I1028="n/a",0,IF(X$4&gt;second_reg_period,IF(X$4&lt;=$I1028+$C1044,$H1044/($I1028-5),IF(AND($H1044&lt;&gt;0,W1044=0,X$4=$C1044+$I1028+1),$H1044,0)),0))</f>
        <v>0</v>
      </c>
      <c r="Y1044" s="171">
        <f t="shared" ref="Y1044" si="5241">IF($I1028="n/a",0,IF(Y$4&gt;second_reg_period,IF(Y$4&lt;=$I1028+$C1044,$H1044/($I1028-5),IF(AND($H1044&lt;&gt;0,X1044=0,Y$4=$C1044+$I1028+1),$H1044,0)),0))</f>
        <v>0</v>
      </c>
      <c r="Z1044" s="171">
        <f t="shared" ref="Z1044" si="5242">IF($I1028="n/a",0,IF(Z$4&gt;second_reg_period,IF(Z$4&lt;=$I1028+$C1044,$H1044/($I1028-5),IF(AND($H1044&lt;&gt;0,Y1044=0,Z$4=$C1044+$I1028+1),$H1044,0)),0))</f>
        <v>0</v>
      </c>
      <c r="AA1044" s="171">
        <f t="shared" ref="AA1044" si="5243">IF($I1028="n/a",0,IF(AA$4&gt;second_reg_period,IF(AA$4&lt;=$I1028+$C1044,$H1044/($I1028-5),IF(AND($H1044&lt;&gt;0,Z1044=0,AA$4=$C1044+$I1028+1),$H1044,0)),0))</f>
        <v>0</v>
      </c>
      <c r="AB1044" s="171">
        <f t="shared" ref="AB1044" si="5244">IF($I1028="n/a",0,IF(AB$4&gt;second_reg_period,IF(AB$4&lt;=$I1028+$C1044,$H1044/($I1028-5),IF(AND($H1044&lt;&gt;0,AA1044=0,AB$4=$C1044+$I1028+1),$H1044,0)),0))</f>
        <v>0</v>
      </c>
      <c r="AC1044" s="171">
        <f t="shared" ref="AC1044" si="5245">IF($I1028="n/a",0,IF(AC$4&gt;second_reg_period,IF(AC$4&lt;=$I1028+$C1044,$H1044/($I1028-5),IF(AND($H1044&lt;&gt;0,AB1044=0,AC$4=$C1044+$I1028+1),$H1044,0)),0))</f>
        <v>0</v>
      </c>
      <c r="AD1044" s="171">
        <f t="shared" ref="AD1044" si="5246">IF($I1028="n/a",0,IF(AD$4&gt;second_reg_period,IF(AD$4&lt;=$I1028+$C1044,$H1044/($I1028-5),IF(AND($H1044&lt;&gt;0,AC1044=0,AD$4=$C1044+$I1028+1),$H1044,0)),0))</f>
        <v>0</v>
      </c>
      <c r="AE1044" s="171">
        <f t="shared" ref="AE1044" si="5247">IF($I1028="n/a",0,IF(AE$4&gt;second_reg_period,IF(AE$4&lt;=$I1028+$C1044,$H1044/($I1028-5),IF(AND($H1044&lt;&gt;0,AD1044=0,AE$4=$C1044+$I1028+1),$H1044,0)),0))</f>
        <v>0</v>
      </c>
      <c r="AF1044" s="171">
        <f t="shared" ref="AF1044" si="5248">IF($I1028="n/a",0,IF(AF$4&gt;second_reg_period,IF(AF$4&lt;=$I1028+$C1044,$H1044/($I1028-5),IF(AND($H1044&lt;&gt;0,AE1044=0,AF$4=$C1044+$I1028+1),$H1044,0)),0))</f>
        <v>0</v>
      </c>
      <c r="AG1044" s="171">
        <f t="shared" ref="AG1044" si="5249">IF($I1028="n/a",0,IF(AG$4&gt;second_reg_period,IF(AG$4&lt;=$I1028+$C1044,$H1044/($I1028-5),IF(AND($H1044&lt;&gt;0,AF1044=0,AG$4=$C1044+$I1028+1),$H1044,0)),0))</f>
        <v>0</v>
      </c>
      <c r="AH1044" s="171">
        <f t="shared" ref="AH1044" si="5250">IF($I1028="n/a",0,IF(AH$4&gt;second_reg_period,IF(AH$4&lt;=$I1028+$C1044,$H1044/($I1028-5),IF(AND($H1044&lt;&gt;0,AG1044=0,AH$4=$C1044+$I1028+1),$H1044,0)),0))</f>
        <v>0</v>
      </c>
      <c r="AI1044" s="171">
        <f t="shared" ref="AI1044" si="5251">IF($I1028="n/a",0,IF(AI$4&gt;second_reg_period,IF(AI$4&lt;=$I1028+$C1044,$H1044/($I1028-5),IF(AND($H1044&lt;&gt;0,AH1044=0,AI$4=$C1044+$I1028+1),$H1044,0)),0))</f>
        <v>0</v>
      </c>
      <c r="AJ1044" s="171">
        <f t="shared" ref="AJ1044" si="5252">IF($I1028="n/a",0,IF(AJ$4&gt;second_reg_period,IF(AJ$4&lt;=$I1028+$C1044,$H1044/($I1028-5),IF(AND($H1044&lt;&gt;0,AI1044=0,AJ$4=$C1044+$I1028+1),$H1044,0)),0))</f>
        <v>0</v>
      </c>
      <c r="AK1044" s="171">
        <f t="shared" ref="AK1044" si="5253">IF($I1028="n/a",0,IF(AK$4&gt;second_reg_period,IF(AK$4&lt;=$I1028+$C1044,$H1044/($I1028-5),IF(AND($H1044&lt;&gt;0,AJ1044=0,AK$4=$C1044+$I1028+1),$H1044,0)),0))</f>
        <v>0</v>
      </c>
      <c r="AL1044" s="171">
        <f t="shared" ref="AL1044" si="5254">IF($I1028="n/a",0,IF(AL$4&gt;second_reg_period,IF(AL$4&lt;=$I1028+$C1044,$H1044/($I1028-5),IF(AND($H1044&lt;&gt;0,AK1044=0,AL$4=$C1044+$I1028+1),$H1044,0)),0))</f>
        <v>0</v>
      </c>
      <c r="AM1044" s="171">
        <f t="shared" ref="AM1044" si="5255">IF($I1028="n/a",0,IF(AM$4&gt;second_reg_period,IF(AM$4&lt;=$I1028+$C1044,$H1044/($I1028-5),IF(AND($H1044&lt;&gt;0,AL1044=0,AM$4=$C1044+$I1028+1),$H1044,0)),0))</f>
        <v>0</v>
      </c>
      <c r="AN1044" s="171">
        <f t="shared" ref="AN1044" si="5256">IF($I1028="n/a",0,IF(AN$4&gt;second_reg_period,IF(AN$4&lt;=$I1028+$C1044,$H1044/($I1028-5),IF(AND($H1044&lt;&gt;0,AM1044=0,AN$4=$C1044+$I1028+1),$H1044,0)),0))</f>
        <v>0</v>
      </c>
      <c r="AO1044" s="171">
        <f t="shared" ref="AO1044" si="5257">IF($I1028="n/a",0,IF(AO$4&gt;second_reg_period,IF(AO$4&lt;=$I1028+$C1044,$H1044/($I1028-5),IF(AND($H1044&lt;&gt;0,AN1044=0,AO$4=$C1044+$I1028+1),$H1044,0)),0))</f>
        <v>0</v>
      </c>
      <c r="AP1044" s="171">
        <f t="shared" ref="AP1044" si="5258">IF($I1028="n/a",0,IF(AP$4&gt;second_reg_period,IF(AP$4&lt;=$I1028+$C1044,$H1044/($I1028-5),IF(AND($H1044&lt;&gt;0,AO1044=0,AP$4=$C1044+$I1028+1),$H1044,0)),0))</f>
        <v>0</v>
      </c>
      <c r="AQ1044" s="171">
        <f t="shared" ref="AQ1044" si="5259">IF($I1028="n/a",0,IF(AQ$4&gt;second_reg_period,IF(AQ$4&lt;=$I1028+$C1044,$H1044/($I1028-5),IF(AND($H1044&lt;&gt;0,AP1044=0,AQ$4=$C1044+$I1028+1),$H1044,0)),0))</f>
        <v>0</v>
      </c>
      <c r="AR1044" s="171">
        <f t="shared" ref="AR1044" si="5260">IF($I1028="n/a",0,IF(AR$4&gt;second_reg_period,IF(AR$4&lt;=$I1028+$C1044,$H1044/($I1028-5),IF(AND($H1044&lt;&gt;0,AQ1044=0,AR$4=$C1044+$I1028+1),$H1044,0)),0))</f>
        <v>0</v>
      </c>
      <c r="AS1044" s="171">
        <f t="shared" ref="AS1044" si="5261">IF($I1028="n/a",0,IF(AS$4&gt;second_reg_period,IF(AS$4&lt;=$I1028+$C1044,$H1044/($I1028-5),IF(AND($H1044&lt;&gt;0,AR1044=0,AS$4=$C1044+$I1028+1),$H1044,0)),0))</f>
        <v>0</v>
      </c>
      <c r="AT1044" s="171">
        <f t="shared" ref="AT1044" si="5262">IF($I1028="n/a",0,IF(AT$4&gt;second_reg_period,IF(AT$4&lt;=$I1028+$C1044,$H1044/($I1028-5),IF(AND($H1044&lt;&gt;0,AS1044=0,AT$4=$C1044+$I1028+1),$H1044,0)),0))</f>
        <v>0</v>
      </c>
      <c r="AU1044" s="171">
        <f t="shared" ref="AU1044" si="5263">IF($I1028="n/a",0,IF(AU$4&gt;second_reg_period,IF(AU$4&lt;=$I1028+$C1044,$H1044/($I1028-5),IF(AND($H1044&lt;&gt;0,AT1044=0,AU$4=$C1044+$I1028+1),$H1044,0)),0))</f>
        <v>0</v>
      </c>
      <c r="AV1044" s="171">
        <f t="shared" ref="AV1044" si="5264">IF($I1028="n/a",0,IF(AV$4&gt;second_reg_period,IF(AV$4&lt;=$I1028+$C1044,$H1044/($I1028-5),IF(AND($H1044&lt;&gt;0,AU1044=0,AV$4=$C1044+$I1028+1),$H1044,0)),0))</f>
        <v>0</v>
      </c>
      <c r="AW1044" s="171">
        <f t="shared" ref="AW1044" si="5265">IF($I1028="n/a",0,IF(AW$4&gt;second_reg_period,IF(AW$4&lt;=$I1028+$C1044,$H1044/($I1028-5),IF(AND($H1044&lt;&gt;0,AV1044=0,AW$4=$C1044+$I1028+1),$H1044,0)),0))</f>
        <v>0</v>
      </c>
      <c r="AX1044" s="171">
        <f t="shared" ref="AX1044" si="5266">IF($I1028="n/a",0,IF(AX$4&gt;second_reg_period,IF(AX$4&lt;=$I1028+$C1044,$H1044/($I1028-5),IF(AND($H1044&lt;&gt;0,AW1044=0,AX$4=$C1044+$I1028+1),$H1044,0)),0))</f>
        <v>0</v>
      </c>
      <c r="AY1044" s="171">
        <f t="shared" ref="AY1044" si="5267">IF($I1028="n/a",0,IF(AY$4&gt;second_reg_period,IF(AY$4&lt;=$I1028+$C1044,$H1044/($I1028-5),IF(AND($H1044&lt;&gt;0,AX1044=0,AY$4=$C1044+$I1028+1),$H1044,0)),0))</f>
        <v>0</v>
      </c>
      <c r="AZ1044" s="171">
        <f t="shared" ref="AZ1044" si="5268">IF($I1028="n/a",0,IF(AZ$4&gt;second_reg_period,IF(AZ$4&lt;=$I1028+$C1044,$H1044/($I1028-5),IF(AND($H1044&lt;&gt;0,AY1044=0,AZ$4=$C1044+$I1028+1),$H1044,0)),0))</f>
        <v>0</v>
      </c>
      <c r="BA1044" s="171">
        <f t="shared" ref="BA1044" si="5269">IF($I1028="n/a",0,IF(BA$4&gt;second_reg_period,IF(BA$4&lt;=$I1028+$C1044,$H1044/($I1028-5),IF(AND($H1044&lt;&gt;0,AZ1044=0,BA$4=$C1044+$I1028+1),$H1044,0)),0))</f>
        <v>0</v>
      </c>
      <c r="BB1044" s="171">
        <f t="shared" ref="BB1044" si="5270">IF($I1028="n/a",0,IF(BB$4&gt;second_reg_period,IF(BB$4&lt;=$I1028+$C1044,$H1044/($I1028-5),IF(AND($H1044&lt;&gt;0,BA1044=0,BB$4=$C1044+$I1028+1),$H1044,0)),0))</f>
        <v>0</v>
      </c>
      <c r="BC1044" s="171">
        <f t="shared" ref="BC1044" si="5271">IF($I1028="n/a",0,IF(BC$4&gt;second_reg_period,IF(BC$4&lt;=$I1028+$C1044,$H1044/($I1028-5),IF(AND($H1044&lt;&gt;0,BB1044=0,BC$4=$C1044+$I1028+1),$H1044,0)),0))</f>
        <v>0</v>
      </c>
      <c r="BD1044" s="171">
        <f t="shared" ref="BD1044" si="5272">IF($I1028="n/a",0,IF(BD$4&gt;second_reg_period,IF(BD$4&lt;=$I1028+$C1044,$H1044/($I1028-5),IF(AND($H1044&lt;&gt;0,BC1044=0,BD$4=$C1044+$I1028+1),$H1044,0)),0))</f>
        <v>0</v>
      </c>
      <c r="BE1044" s="171">
        <f t="shared" ref="BE1044" si="5273">IF($I1028="n/a",0,IF(BE$4&gt;second_reg_period,IF(BE$4&lt;=$I1028+$C1044,$H1044/($I1028-5),IF(AND($H1044&lt;&gt;0,BD1044=0,BE$4=$C1044+$I1028+1),$H1044,0)),0))</f>
        <v>0</v>
      </c>
      <c r="BF1044" s="171">
        <f t="shared" ref="BF1044" si="5274">IF($I1028="n/a",0,IF(BF$4&gt;second_reg_period,IF(BF$4&lt;=$I1028+$C1044,$H1044/($I1028-5),IF(AND($H1044&lt;&gt;0,BE1044=0,BF$4=$C1044+$I1028+1),$H1044,0)),0))</f>
        <v>0</v>
      </c>
      <c r="BG1044" s="171">
        <f t="shared" ref="BG1044" si="5275">IF($I1028="n/a",0,IF(BG$4&gt;second_reg_period,IF(BG$4&lt;=$I1028+$C1044,$H1044/($I1028-5),IF(AND($H1044&lt;&gt;0,BF1044=0,BG$4=$C1044+$I1028+1),$H1044,0)),0))</f>
        <v>0</v>
      </c>
      <c r="BH1044" s="171">
        <f t="shared" ref="BH1044" si="5276">IF($I1028="n/a",0,IF(BH$4&gt;second_reg_period,IF(BH$4&lt;=$I1028+$C1044,$H1044/($I1028-5),IF(AND($H1044&lt;&gt;0,BG1044=0,BH$4=$C1044+$I1028+1),$H1044,0)),0))</f>
        <v>0</v>
      </c>
      <c r="BI1044" s="171">
        <f t="shared" ref="BI1044" si="5277">IF($I1028="n/a",0,IF(BI$4&gt;second_reg_period,IF(BI$4&lt;=$I1028+$C1044,$H1044/($I1028-5),IF(AND($H1044&lt;&gt;0,BH1044=0,BI$4=$C1044+$I1028+1),$H1044,0)),0))</f>
        <v>0</v>
      </c>
      <c r="BJ1044" s="171">
        <f t="shared" ref="BJ1044" si="5278">IF($I1028="n/a",0,IF(BJ$4&gt;second_reg_period,IF(BJ$4&lt;=$I1028+$C1044,$H1044/($I1028-5),IF(AND($H1044&lt;&gt;0,BI1044=0,BJ$4=$C1044+$I1028+1),$H1044,0)),0))</f>
        <v>0</v>
      </c>
      <c r="BK1044" s="171">
        <f t="shared" ref="BK1044" si="5279">IF($I1028="n/a",0,IF(BK$4&gt;second_reg_period,IF(BK$4&lt;=$I1028+$C1044,$H1044/($I1028-5),IF(AND($H1044&lt;&gt;0,BJ1044=0,BK$4=$C1044+$I1028+1),$H1044,0)),0))</f>
        <v>0</v>
      </c>
      <c r="BL1044" s="171">
        <f t="shared" ref="BL1044" si="5280">IF($I1028="n/a",0,IF(BL$4&gt;second_reg_period,IF(BL$4&lt;=$I1028+$C1044,$H1044/($I1028-5),IF(AND($H1044&lt;&gt;0,BK1044=0,BL$4=$C1044+$I1028+1),$H1044,0)),0))</f>
        <v>0</v>
      </c>
      <c r="BM1044" s="171">
        <f t="shared" ref="BM1044" si="5281">IF($I1028="n/a",0,IF(BM$4&gt;second_reg_period,IF(BM$4&lt;=$I1028+$C1044,$H1044/($I1028-5),IF(AND($H1044&lt;&gt;0,BL1044=0,BM$4=$C1044+$I1028+1),$H1044,0)),0))</f>
        <v>0</v>
      </c>
      <c r="BN1044" s="171">
        <f t="shared" ref="BN1044" si="5282">IF($I1028="n/a",0,IF(BN$4&gt;second_reg_period,IF(BN$4&lt;=$I1028+$C1044,$H1044/($I1028-5),IF(AND($H1044&lt;&gt;0,BM1044=0,BN$4=$C1044+$I1028+1),$H1044,0)),0))</f>
        <v>0</v>
      </c>
      <c r="BO1044" s="171">
        <f t="shared" ref="BO1044" si="5283">IF($I1028="n/a",0,IF(BO$4&gt;second_reg_period,IF(BO$4&lt;=$I1028+$C1044,$H1044/($I1028-5),IF(AND($H1044&lt;&gt;0,BN1044=0,BO$4=$C1044+$I1028+1),$H1044,0)),0))</f>
        <v>0</v>
      </c>
      <c r="BP1044" s="171">
        <f t="shared" ref="BP1044" si="5284">IF($I1028="n/a",0,IF(BP$4&gt;second_reg_period,IF(BP$4&lt;=$I1028+$C1044,$H1044/($I1028-5),IF(AND($H1044&lt;&gt;0,BO1044=0,BP$4=$C1044+$I1028+1),$H1044,0)),0))</f>
        <v>0</v>
      </c>
      <c r="BQ1044" s="171">
        <f t="shared" ref="BQ1044" si="5285">IF($I1028="n/a",0,IF(BQ$4&gt;second_reg_period,IF(BQ$4&lt;=$I1028+$C1044,$H1044/($I1028-5),IF(AND($H1044&lt;&gt;0,BP1044=0,BQ$4=$C1044+$I1028+1),$H1044,0)),0))</f>
        <v>0</v>
      </c>
      <c r="BR1044" s="171">
        <f t="shared" ref="BR1044" si="5286">IF($I1028="n/a",0,IF(BR$4&gt;second_reg_period,IF(BR$4&lt;=$I1028+$C1044,$H1044/($I1028-5),IF(AND($H1044&lt;&gt;0,BQ1044=0,BR$4=$C1044+$I1028+1),$H1044,0)),0))</f>
        <v>0</v>
      </c>
      <c r="BS1044" s="171">
        <f t="shared" ref="BS1044" si="5287">IF($I1028="n/a",0,IF(BS$4&gt;second_reg_period,IF(BS$4&lt;=$I1028+$C1044,$H1044/($I1028-5),IF(AND($H1044&lt;&gt;0,BR1044=0,BS$4=$C1044+$I1028+1),$H1044,0)),0))</f>
        <v>0</v>
      </c>
      <c r="BT1044" s="171">
        <f t="shared" ref="BT1044" si="5288">IF($I1028="n/a",0,IF(BT$4&gt;second_reg_period,IF(BT$4&lt;=$I1028+$C1044,$H1044/($I1028-5),IF(AND($H1044&lt;&gt;0,BS1044=0,BT$4=$C1044+$I1028+1),$H1044,0)),0))</f>
        <v>0</v>
      </c>
      <c r="BU1044" s="171">
        <f t="shared" ref="BU1044" si="5289">IF($I1028="n/a",0,IF(BU$4&gt;second_reg_period,IF(BU$4&lt;=$I1028+$C1044,$H1044/($I1028-5),IF(AND($H1044&lt;&gt;0,BT1044=0,BU$4=$C1044+$I1028+1),$H1044,0)),0))</f>
        <v>0</v>
      </c>
      <c r="BV1044" s="171">
        <f t="shared" ref="BV1044" si="5290">IF($I1028="n/a",0,IF(BV$4&gt;second_reg_period,IF(BV$4&lt;=$I1028+$C1044,$H1044/($I1028-5),IF(AND($H1044&lt;&gt;0,BU1044=0,BV$4=$C1044+$I1028+1),$H1044,0)),0))</f>
        <v>0</v>
      </c>
      <c r="BW1044" s="171">
        <f t="shared" ref="BW1044" si="5291">IF($I1028="n/a",0,IF(BW$4&gt;second_reg_period,IF(BW$4&lt;=$I1028+$C1044,$H1044/($I1028-5),IF(AND($H1044&lt;&gt;0,BV1044=0,BW$4=$C1044+$I1028+1),$H1044,0)),0))</f>
        <v>0</v>
      </c>
      <c r="BX1044" s="171">
        <f t="shared" ref="BX1044" si="5292">IF($I1028="n/a",0,IF(BX$4&gt;second_reg_period,IF(BX$4&lt;=$I1028+$C1044,$H1044/($I1028-5),IF(AND($H1044&lt;&gt;0,BW1044=0,BX$4=$C1044+$I1028+1),$H1044,0)),0))</f>
        <v>0</v>
      </c>
      <c r="BY1044" s="171">
        <f t="shared" ref="BY1044" si="5293">IF($I1028="n/a",0,IF(BY$4&gt;second_reg_period,IF(BY$4&lt;=$I1028+$C1044,$H1044/($I1028-5),IF(AND($H1044&lt;&gt;0,BX1044=0,BY$4=$C1044+$I1028+1),$H1044,0)),0))</f>
        <v>0</v>
      </c>
      <c r="BZ1044" s="171">
        <f t="shared" ref="BZ1044" si="5294">IF($I1028="n/a",0,IF(BZ$4&gt;second_reg_period,IF(BZ$4&lt;=$I1028+$C1044,$H1044/($I1028-5),IF(AND($H1044&lt;&gt;0,BY1044=0,BZ$4=$C1044+$I1028+1),$H1044,0)),0))</f>
        <v>0</v>
      </c>
      <c r="CA1044" s="171">
        <f t="shared" ref="CA1044" si="5295">IF($I1028="n/a",0,IF(CA$4&gt;second_reg_period,IF(CA$4&lt;=$I1028+$C1044,$H1044/($I1028-5),IF(AND($H1044&lt;&gt;0,BZ1044=0,CA$4=$C1044+$I1028+1),$H1044,0)),0))</f>
        <v>0</v>
      </c>
      <c r="CB1044" s="171">
        <f t="shared" ref="CB1044" si="5296">IF($I1028="n/a",0,IF(CB$4&gt;second_reg_period,IF(CB$4&lt;=$I1028+$C1044,$H1044/($I1028-5),IF(AND($H1044&lt;&gt;0,CA1044=0,CB$4=$C1044+$I1028+1),$H1044,0)),0))</f>
        <v>0</v>
      </c>
      <c r="CC1044" s="171">
        <f t="shared" ref="CC1044" si="5297">IF($I1028="n/a",0,IF(CC$4&gt;second_reg_period,IF(CC$4&lt;=$I1028+$C1044,$H1044/($I1028-5),IF(AND($H1044&lt;&gt;0,CB1044=0,CC$4=$C1044+$I1028+1),$H1044,0)),0))</f>
        <v>0</v>
      </c>
      <c r="CD1044" s="171">
        <f t="shared" ref="CD1044" si="5298">IF($I1028="n/a",0,IF(CD$4&gt;second_reg_period,IF(CD$4&lt;=$I1028+$C1044,$H1044/($I1028-5),IF(AND($H1044&lt;&gt;0,CC1044=0,CD$4=$C1044+$I1028+1),$H1044,0)),0))</f>
        <v>0</v>
      </c>
      <c r="CE1044" s="171">
        <f t="shared" ref="CE1044" si="5299">IF($I1028="n/a",0,IF(CE$4&gt;second_reg_period,IF(CE$4&lt;=$I1028+$C1044,$H1044/($I1028-5),IF(AND($H1044&lt;&gt;0,CD1044=0,CE$4=$C1044+$I1028+1),$H1044,0)),0))</f>
        <v>0</v>
      </c>
      <c r="CF1044" s="171">
        <f t="shared" ref="CF1044" si="5300">IF($I1028="n/a",0,IF(CF$4&gt;second_reg_period,IF(CF$4&lt;=$I1028+$C1044,$H1044/($I1028-5),IF(AND($H1044&lt;&gt;0,CE1044=0,CF$4=$C1044+$I1028+1),$H1044,0)),0))</f>
        <v>0</v>
      </c>
      <c r="CG1044" s="153"/>
      <c r="CH1044" s="153"/>
      <c r="CI1044" s="153"/>
      <c r="CJ1044" s="153"/>
      <c r="CK1044" s="153"/>
      <c r="CL1044" s="153"/>
      <c r="CM1044" s="153"/>
      <c r="CN1044" s="153"/>
      <c r="CO1044" s="153"/>
      <c r="CP1044" s="153"/>
      <c r="CQ1044" s="153"/>
      <c r="CR1044" s="153"/>
      <c r="CS1044" s="153"/>
      <c r="CT1044" s="153"/>
      <c r="CU1044" s="153"/>
      <c r="CV1044" s="153"/>
      <c r="CW1044" s="153"/>
      <c r="CX1044" s="153"/>
      <c r="CY1044" s="153"/>
      <c r="CZ1044" s="153"/>
      <c r="DA1044" s="153"/>
      <c r="DB1044" s="153"/>
      <c r="DC1044" s="153"/>
      <c r="DD1044" s="153"/>
      <c r="DE1044" s="153"/>
      <c r="DF1044" s="153"/>
      <c r="DG1044" s="153"/>
      <c r="DH1044" s="153"/>
      <c r="DI1044" s="153"/>
      <c r="DJ1044" s="153"/>
      <c r="DK1044" s="153"/>
      <c r="DL1044" s="153"/>
      <c r="DM1044" s="153"/>
      <c r="DN1044" s="153"/>
      <c r="DO1044" s="153"/>
      <c r="DP1044" s="153"/>
      <c r="DQ1044" s="153"/>
      <c r="DR1044" s="153"/>
      <c r="DS1044" s="153"/>
      <c r="DT1044" s="153"/>
      <c r="DU1044" s="153"/>
      <c r="DV1044" s="153"/>
      <c r="DW1044" s="153"/>
      <c r="DX1044" s="153"/>
      <c r="DY1044" s="153"/>
      <c r="DZ1044" s="153"/>
      <c r="EA1044" s="153"/>
      <c r="EB1044" s="153"/>
      <c r="EC1044" s="153"/>
      <c r="ED1044" s="153"/>
      <c r="EE1044" s="153"/>
      <c r="EF1044" s="153"/>
      <c r="EG1044" s="153"/>
      <c r="EH1044" s="153"/>
      <c r="EI1044" s="153"/>
      <c r="EJ1044" s="153"/>
      <c r="EK1044" s="153"/>
      <c r="EL1044" s="153"/>
      <c r="EM1044" s="153"/>
      <c r="EN1044" s="153"/>
      <c r="EO1044" s="153"/>
      <c r="EP1044" s="153"/>
      <c r="EQ1044" s="153"/>
      <c r="ER1044" s="153"/>
      <c r="ES1044" s="153"/>
      <c r="ET1044" s="153"/>
      <c r="EU1044" s="153"/>
      <c r="EV1044" s="153"/>
      <c r="EW1044" s="153"/>
      <c r="EX1044" s="153"/>
      <c r="EY1044" s="153"/>
      <c r="EZ1044" s="153"/>
      <c r="FA1044" s="153"/>
      <c r="FB1044" s="153"/>
      <c r="FC1044" s="153"/>
      <c r="FD1044" s="153"/>
      <c r="FE1044" s="153"/>
      <c r="FF1044" s="153"/>
      <c r="FG1044" s="153"/>
      <c r="FH1044" s="153"/>
      <c r="FI1044" s="153"/>
      <c r="FJ1044" s="153"/>
      <c r="FK1044" s="153"/>
      <c r="FL1044" s="153"/>
      <c r="FM1044" s="153"/>
      <c r="FN1044" s="153"/>
      <c r="FO1044" s="153"/>
      <c r="FP1044" s="153"/>
      <c r="FQ1044" s="153"/>
      <c r="FR1044" s="153"/>
      <c r="FS1044" s="153"/>
      <c r="FT1044" s="153"/>
      <c r="FU1044" s="153"/>
      <c r="FV1044" s="153"/>
      <c r="FW1044" s="153"/>
      <c r="FX1044" s="153"/>
      <c r="FY1044" s="153"/>
      <c r="FZ1044" s="153"/>
      <c r="GA1044" s="153"/>
      <c r="GB1044" s="153"/>
      <c r="GC1044" s="153"/>
      <c r="GD1044" s="153"/>
      <c r="GE1044" s="153"/>
      <c r="GF1044" s="153"/>
      <c r="GG1044" s="153"/>
      <c r="GH1044" s="153"/>
      <c r="GI1044" s="153"/>
      <c r="GJ1044" s="153"/>
      <c r="GK1044" s="153"/>
      <c r="GL1044" s="153"/>
      <c r="GM1044" s="153"/>
      <c r="GN1044" s="153"/>
      <c r="GO1044" s="153"/>
      <c r="GP1044" s="153"/>
      <c r="GQ1044" s="153"/>
      <c r="GR1044" s="153"/>
      <c r="GS1044" s="153"/>
      <c r="GT1044" s="153"/>
      <c r="GU1044" s="153"/>
      <c r="GV1044" s="153"/>
      <c r="GW1044" s="153"/>
      <c r="GX1044" s="153"/>
      <c r="GY1044" s="153"/>
      <c r="GZ1044" s="153"/>
      <c r="HA1044" s="153"/>
      <c r="HB1044" s="153"/>
      <c r="HC1044" s="153"/>
      <c r="HD1044" s="153"/>
      <c r="HE1044" s="153"/>
      <c r="HF1044" s="153"/>
      <c r="HG1044" s="153"/>
      <c r="HH1044" s="153"/>
      <c r="HI1044" s="153"/>
      <c r="HJ1044" s="153"/>
      <c r="HK1044" s="153"/>
      <c r="HL1044" s="153"/>
      <c r="HM1044" s="153"/>
      <c r="HN1044" s="153"/>
      <c r="HO1044" s="153"/>
      <c r="HP1044" s="153"/>
      <c r="HQ1044" s="153"/>
      <c r="HR1044" s="153"/>
      <c r="HS1044" s="153"/>
      <c r="HT1044" s="153"/>
      <c r="HU1044" s="153"/>
      <c r="HV1044" s="153"/>
      <c r="HW1044" s="153"/>
      <c r="HX1044" s="153"/>
      <c r="HY1044" s="153"/>
      <c r="HZ1044" s="153"/>
      <c r="IA1044" s="153"/>
      <c r="IB1044" s="153"/>
      <c r="IC1044" s="153"/>
      <c r="ID1044" s="153"/>
      <c r="IE1044" s="153"/>
      <c r="IF1044" s="153"/>
      <c r="IG1044" s="153"/>
      <c r="IH1044" s="153"/>
      <c r="II1044" s="153"/>
      <c r="IJ1044" s="153"/>
      <c r="IK1044" s="153"/>
      <c r="IL1044" s="153"/>
      <c r="IM1044" s="153"/>
      <c r="IN1044" s="153"/>
      <c r="IO1044" s="153"/>
      <c r="IP1044" s="153"/>
      <c r="IQ1044" s="153"/>
      <c r="IR1044" s="153"/>
      <c r="IS1044" s="153"/>
      <c r="IT1044" s="153"/>
      <c r="IU1044" s="153"/>
      <c r="IV1044" s="153"/>
      <c r="IW1044" s="153"/>
      <c r="IX1044" s="153"/>
      <c r="IY1044" s="153"/>
      <c r="IZ1044" s="153"/>
      <c r="JA1044" s="153"/>
      <c r="JB1044" s="153"/>
      <c r="JC1044" s="153"/>
      <c r="JD1044" s="153"/>
      <c r="JE1044" s="153"/>
      <c r="JF1044" s="153"/>
      <c r="JG1044" s="153"/>
      <c r="JH1044" s="153"/>
      <c r="JI1044" s="153"/>
      <c r="JJ1044" s="153"/>
      <c r="JK1044" s="153"/>
      <c r="JL1044" s="153"/>
      <c r="JM1044" s="153"/>
      <c r="JN1044" s="153"/>
      <c r="JO1044" s="153"/>
      <c r="JP1044" s="153"/>
      <c r="JQ1044" s="153"/>
      <c r="JR1044" s="153"/>
      <c r="JS1044" s="153"/>
      <c r="JT1044" s="153"/>
      <c r="JU1044" s="153"/>
      <c r="JV1044" s="153"/>
      <c r="JW1044" s="153"/>
      <c r="JX1044" s="153"/>
      <c r="JY1044" s="153"/>
      <c r="JZ1044" s="153"/>
      <c r="KA1044" s="153"/>
      <c r="KB1044" s="153"/>
      <c r="KC1044" s="153"/>
      <c r="KD1044" s="153"/>
      <c r="KE1044" s="153"/>
      <c r="KF1044" s="153"/>
      <c r="KG1044" s="153"/>
      <c r="KH1044" s="153"/>
      <c r="KI1044" s="153"/>
      <c r="KJ1044" s="153"/>
      <c r="KK1044" s="153"/>
      <c r="KL1044" s="153"/>
      <c r="KM1044" s="153"/>
      <c r="KN1044" s="153"/>
      <c r="KO1044" s="153"/>
      <c r="KP1044" s="153"/>
      <c r="KQ1044" s="153"/>
      <c r="KR1044" s="153"/>
      <c r="KS1044" s="153"/>
      <c r="KT1044" s="153"/>
      <c r="KU1044" s="153"/>
      <c r="KV1044" s="153"/>
      <c r="KW1044" s="153"/>
      <c r="KX1044" s="153"/>
      <c r="KY1044" s="153"/>
      <c r="KZ1044" s="153"/>
      <c r="LA1044" s="153"/>
      <c r="LB1044" s="153"/>
      <c r="LC1044" s="153"/>
      <c r="LD1044" s="153"/>
      <c r="LE1044" s="153"/>
      <c r="LF1044" s="153"/>
      <c r="LG1044" s="153"/>
      <c r="LH1044" s="153"/>
      <c r="LI1044" s="153"/>
      <c r="LJ1044" s="153"/>
      <c r="LK1044" s="153"/>
      <c r="LL1044" s="153"/>
      <c r="LM1044" s="153"/>
      <c r="LN1044" s="153"/>
      <c r="LO1044" s="153"/>
      <c r="LP1044" s="153"/>
      <c r="LQ1044" s="153"/>
      <c r="LR1044" s="153"/>
      <c r="LS1044" s="153"/>
      <c r="LT1044" s="153"/>
      <c r="LU1044" s="153"/>
      <c r="LV1044" s="153"/>
      <c r="LW1044" s="153"/>
      <c r="LX1044" s="153"/>
      <c r="LY1044" s="153"/>
      <c r="LZ1044" s="153"/>
      <c r="MA1044" s="153"/>
      <c r="MB1044" s="153"/>
      <c r="MC1044" s="153"/>
      <c r="MD1044" s="153"/>
      <c r="ME1044" s="153"/>
      <c r="MF1044" s="153"/>
      <c r="MG1044" s="153"/>
      <c r="MH1044" s="153"/>
      <c r="MI1044" s="153"/>
      <c r="MJ1044" s="153"/>
      <c r="MK1044" s="153"/>
      <c r="ML1044" s="153"/>
      <c r="MM1044" s="153"/>
      <c r="MN1044" s="153"/>
      <c r="MO1044" s="153"/>
      <c r="MP1044" s="153"/>
      <c r="MQ1044" s="153"/>
      <c r="MR1044" s="153"/>
      <c r="MS1044" s="153"/>
      <c r="MT1044" s="153"/>
      <c r="MU1044" s="153"/>
      <c r="MV1044" s="153"/>
      <c r="MW1044" s="153"/>
      <c r="MX1044" s="153"/>
      <c r="MY1044" s="153"/>
      <c r="MZ1044" s="153"/>
      <c r="NA1044" s="153"/>
      <c r="NB1044" s="153"/>
      <c r="NC1044" s="153"/>
      <c r="ND1044" s="153"/>
      <c r="NE1044" s="153"/>
      <c r="NF1044" s="153"/>
      <c r="NG1044" s="153"/>
      <c r="NH1044" s="153"/>
      <c r="NI1044" s="153"/>
      <c r="NJ1044" s="153"/>
      <c r="NK1044" s="153"/>
      <c r="NL1044" s="153"/>
      <c r="NM1044" s="153"/>
      <c r="NN1044" s="153"/>
      <c r="NO1044" s="153"/>
      <c r="NP1044" s="153"/>
      <c r="NQ1044" s="153"/>
      <c r="NR1044" s="153"/>
      <c r="NS1044" s="153"/>
      <c r="NT1044" s="153"/>
      <c r="NU1044" s="153"/>
      <c r="NV1044" s="153"/>
      <c r="NW1044" s="153"/>
      <c r="NX1044" s="153"/>
      <c r="NY1044" s="153"/>
      <c r="NZ1044" s="153"/>
      <c r="OA1044" s="153"/>
      <c r="OB1044" s="153"/>
      <c r="OC1044" s="153"/>
      <c r="OD1044" s="153"/>
      <c r="OE1044" s="153"/>
      <c r="OF1044" s="153"/>
      <c r="OG1044" s="153"/>
      <c r="OH1044" s="153"/>
      <c r="OI1044" s="153"/>
      <c r="OJ1044" s="153"/>
      <c r="OK1044" s="153"/>
      <c r="OL1044" s="153"/>
      <c r="OM1044" s="153"/>
      <c r="ON1044" s="153"/>
      <c r="OO1044" s="153"/>
      <c r="OP1044" s="153"/>
      <c r="OQ1044" s="153"/>
      <c r="OR1044" s="153"/>
      <c r="OS1044" s="153"/>
      <c r="OT1044" s="153"/>
      <c r="OU1044" s="153"/>
      <c r="OV1044" s="153"/>
      <c r="OW1044" s="153"/>
      <c r="OX1044" s="153"/>
      <c r="OY1044" s="153"/>
      <c r="OZ1044" s="153"/>
      <c r="PA1044" s="153"/>
      <c r="PB1044" s="153"/>
      <c r="PC1044" s="153"/>
      <c r="PD1044" s="153"/>
      <c r="PE1044" s="153"/>
      <c r="PF1044" s="153"/>
      <c r="PG1044" s="153"/>
      <c r="PH1044" s="153"/>
      <c r="PI1044" s="153"/>
      <c r="PJ1044" s="153"/>
      <c r="PK1044" s="153"/>
      <c r="PL1044" s="153"/>
      <c r="PM1044" s="153"/>
      <c r="PN1044" s="153"/>
      <c r="PO1044" s="153"/>
      <c r="PP1044" s="153"/>
      <c r="PQ1044" s="153"/>
      <c r="PR1044" s="153"/>
      <c r="PS1044" s="153"/>
      <c r="PT1044" s="153"/>
      <c r="PU1044" s="153"/>
      <c r="PV1044" s="153"/>
      <c r="PW1044" s="153"/>
      <c r="PX1044" s="153"/>
      <c r="PY1044" s="153"/>
      <c r="PZ1044" s="153"/>
      <c r="QA1044" s="153"/>
      <c r="QB1044" s="153"/>
      <c r="QC1044" s="153"/>
      <c r="QD1044" s="153"/>
      <c r="QE1044" s="153"/>
      <c r="QF1044" s="153"/>
      <c r="QG1044" s="153"/>
      <c r="QH1044" s="153"/>
      <c r="QI1044" s="153"/>
      <c r="QJ1044" s="153"/>
      <c r="QK1044" s="153"/>
      <c r="QL1044" s="153"/>
      <c r="QM1044" s="153"/>
      <c r="QN1044" s="153"/>
      <c r="QO1044" s="153"/>
      <c r="QP1044" s="153"/>
      <c r="QQ1044" s="153"/>
      <c r="QR1044" s="153"/>
      <c r="QS1044" s="153"/>
      <c r="QT1044" s="153"/>
      <c r="QU1044" s="153"/>
      <c r="QV1044" s="153"/>
      <c r="QW1044" s="153"/>
      <c r="QX1044" s="153"/>
      <c r="QY1044" s="153"/>
      <c r="QZ1044" s="153"/>
      <c r="RA1044" s="153"/>
      <c r="RB1044" s="153"/>
      <c r="RC1044" s="153"/>
      <c r="RD1044" s="153"/>
      <c r="RE1044" s="153"/>
      <c r="RF1044" s="153"/>
      <c r="RG1044" s="153"/>
      <c r="RH1044" s="153"/>
      <c r="RI1044" s="153"/>
      <c r="RJ1044" s="153"/>
      <c r="RK1044" s="153"/>
      <c r="RL1044" s="153"/>
      <c r="RM1044" s="153"/>
      <c r="RN1044" s="153"/>
      <c r="RO1044" s="153"/>
      <c r="RP1044" s="153"/>
      <c r="RQ1044" s="153"/>
      <c r="RR1044" s="153"/>
      <c r="RS1044" s="153"/>
      <c r="RT1044" s="153"/>
      <c r="RU1044" s="153"/>
      <c r="RV1044" s="153"/>
      <c r="RW1044" s="153"/>
      <c r="RX1044" s="153"/>
      <c r="RY1044" s="153"/>
      <c r="RZ1044" s="153"/>
      <c r="SA1044" s="153"/>
      <c r="SB1044" s="153"/>
      <c r="SC1044" s="153"/>
      <c r="SD1044" s="153"/>
      <c r="SE1044" s="153"/>
      <c r="SF1044" s="153"/>
      <c r="SG1044" s="153"/>
      <c r="SH1044" s="153"/>
      <c r="SI1044" s="153"/>
      <c r="SJ1044" s="153"/>
      <c r="SK1044" s="153"/>
      <c r="SL1044" s="153"/>
      <c r="SM1044" s="153"/>
      <c r="SN1044" s="153"/>
      <c r="SO1044" s="153"/>
      <c r="SP1044" s="153"/>
      <c r="SQ1044" s="153"/>
      <c r="SR1044" s="153"/>
      <c r="SS1044" s="153"/>
      <c r="ST1044" s="153"/>
      <c r="SU1044" s="153"/>
      <c r="SV1044" s="153"/>
      <c r="SW1044" s="153"/>
      <c r="SX1044" s="153"/>
      <c r="SY1044" s="153"/>
      <c r="SZ1044" s="153"/>
      <c r="TA1044" s="153"/>
      <c r="TB1044" s="153"/>
      <c r="TC1044" s="153"/>
      <c r="TD1044" s="153"/>
      <c r="TE1044" s="153"/>
      <c r="TF1044" s="153"/>
      <c r="TG1044" s="153"/>
      <c r="TH1044" s="153"/>
      <c r="TI1044" s="153"/>
      <c r="TJ1044" s="153"/>
      <c r="TK1044" s="153"/>
      <c r="TL1044" s="153"/>
      <c r="TM1044" s="153"/>
      <c r="TN1044" s="153"/>
      <c r="TO1044" s="153"/>
      <c r="TP1044" s="153"/>
      <c r="TQ1044" s="153"/>
      <c r="TR1044" s="153"/>
      <c r="TS1044" s="153"/>
      <c r="TT1044" s="153"/>
      <c r="TU1044" s="153"/>
      <c r="TV1044" s="153"/>
      <c r="TW1044" s="153"/>
      <c r="TX1044" s="153"/>
      <c r="TY1044" s="153"/>
      <c r="TZ1044" s="153"/>
      <c r="UA1044" s="153"/>
      <c r="UB1044" s="153"/>
      <c r="UC1044" s="153"/>
      <c r="UD1044" s="153"/>
      <c r="UE1044" s="153"/>
      <c r="UF1044" s="153"/>
      <c r="UG1044" s="153"/>
      <c r="UH1044" s="153"/>
      <c r="UI1044" s="153"/>
      <c r="UJ1044" s="153"/>
      <c r="UK1044" s="153"/>
      <c r="UL1044" s="153"/>
      <c r="UM1044" s="153"/>
      <c r="UN1044" s="153"/>
      <c r="UO1044" s="153"/>
      <c r="UP1044" s="153"/>
      <c r="UQ1044" s="153"/>
      <c r="UR1044" s="153"/>
      <c r="US1044" s="153"/>
      <c r="UT1044" s="153"/>
      <c r="UU1044" s="153"/>
      <c r="UV1044" s="153"/>
      <c r="UW1044" s="153"/>
      <c r="UX1044" s="153"/>
      <c r="UY1044" s="153"/>
      <c r="UZ1044" s="153"/>
      <c r="VA1044" s="153"/>
      <c r="VB1044" s="153"/>
      <c r="VC1044" s="153"/>
      <c r="VD1044" s="153"/>
      <c r="VE1044" s="153"/>
      <c r="VF1044" s="153"/>
      <c r="VG1044" s="153"/>
      <c r="VH1044" s="153"/>
      <c r="VI1044" s="153"/>
      <c r="VJ1044" s="153"/>
      <c r="VK1044" s="153"/>
      <c r="VL1044" s="153"/>
      <c r="VM1044" s="153"/>
      <c r="VN1044" s="153"/>
      <c r="VO1044" s="153"/>
      <c r="VP1044" s="153"/>
      <c r="VQ1044" s="153"/>
      <c r="VR1044" s="153"/>
      <c r="VS1044" s="153"/>
      <c r="VT1044" s="153"/>
      <c r="VU1044" s="153"/>
      <c r="VV1044" s="153"/>
      <c r="VW1044" s="153"/>
      <c r="VX1044" s="153"/>
      <c r="VY1044" s="153"/>
      <c r="VZ1044" s="153"/>
      <c r="WA1044" s="153"/>
      <c r="WB1044" s="153"/>
      <c r="WC1044" s="153"/>
      <c r="WD1044" s="153"/>
      <c r="WE1044" s="153"/>
      <c r="WF1044" s="153"/>
      <c r="WG1044" s="153"/>
      <c r="WH1044" s="153"/>
      <c r="WI1044" s="153"/>
      <c r="WJ1044" s="153"/>
      <c r="WK1044" s="153"/>
      <c r="WL1044" s="153"/>
      <c r="WM1044" s="153"/>
      <c r="WN1044" s="153"/>
      <c r="WO1044" s="153"/>
      <c r="WP1044" s="153"/>
      <c r="WQ1044" s="153"/>
      <c r="WR1044" s="153"/>
      <c r="WS1044" s="153"/>
      <c r="WT1044" s="153"/>
      <c r="WU1044" s="153"/>
      <c r="WV1044" s="153"/>
      <c r="WW1044" s="153"/>
      <c r="WX1044" s="153"/>
      <c r="WY1044" s="153"/>
      <c r="WZ1044" s="153"/>
      <c r="XA1044" s="153"/>
      <c r="XB1044" s="153"/>
      <c r="XC1044" s="153"/>
      <c r="XD1044" s="153"/>
      <c r="XE1044" s="153"/>
      <c r="XF1044" s="153"/>
      <c r="XG1044" s="153"/>
      <c r="XH1044" s="153"/>
      <c r="XI1044" s="153"/>
      <c r="XJ1044" s="153"/>
      <c r="XK1044" s="153"/>
      <c r="XL1044" s="153"/>
      <c r="XM1044" s="153"/>
      <c r="XN1044" s="153"/>
      <c r="XO1044" s="153"/>
      <c r="XP1044" s="153"/>
      <c r="XQ1044" s="153"/>
      <c r="XR1044" s="153"/>
      <c r="XS1044" s="153"/>
      <c r="XT1044" s="153"/>
      <c r="XU1044" s="153"/>
      <c r="XV1044" s="153"/>
      <c r="XW1044" s="153"/>
      <c r="XX1044" s="153"/>
      <c r="XY1044" s="153"/>
      <c r="XZ1044" s="153"/>
      <c r="YA1044" s="153"/>
      <c r="YB1044" s="153"/>
      <c r="YC1044" s="153"/>
      <c r="YD1044" s="153"/>
      <c r="YE1044" s="153"/>
      <c r="YF1044" s="153"/>
      <c r="YG1044" s="153"/>
      <c r="YH1044" s="153"/>
      <c r="YI1044" s="153"/>
      <c r="YJ1044" s="153"/>
      <c r="YK1044" s="153"/>
      <c r="YL1044" s="153"/>
      <c r="YM1044" s="153"/>
      <c r="YN1044" s="153"/>
      <c r="YO1044" s="153"/>
      <c r="YP1044" s="153"/>
      <c r="YQ1044" s="153"/>
      <c r="YR1044" s="153"/>
      <c r="YS1044" s="153"/>
      <c r="YT1044" s="153"/>
      <c r="YU1044" s="153"/>
      <c r="YV1044" s="153"/>
      <c r="YW1044" s="153"/>
      <c r="YX1044" s="153"/>
      <c r="YY1044" s="153"/>
      <c r="YZ1044" s="153"/>
      <c r="ZA1044" s="153"/>
      <c r="ZB1044" s="153"/>
      <c r="ZC1044" s="153"/>
      <c r="ZD1044" s="153"/>
      <c r="ZE1044" s="153"/>
      <c r="ZF1044" s="153"/>
      <c r="ZG1044" s="153"/>
      <c r="ZH1044" s="153"/>
      <c r="ZI1044" s="153"/>
      <c r="ZJ1044" s="153"/>
      <c r="ZK1044" s="153"/>
      <c r="ZL1044" s="153"/>
      <c r="ZM1044" s="153"/>
      <c r="ZN1044" s="153"/>
      <c r="ZO1044" s="153"/>
      <c r="ZP1044" s="153"/>
      <c r="ZQ1044" s="153"/>
      <c r="ZR1044" s="153"/>
      <c r="ZS1044" s="153"/>
      <c r="ZT1044" s="153"/>
      <c r="ZU1044" s="153"/>
      <c r="ZV1044" s="153"/>
      <c r="ZW1044" s="153"/>
      <c r="ZX1044" s="153"/>
      <c r="ZY1044" s="153"/>
      <c r="ZZ1044" s="153"/>
      <c r="AAA1044" s="153"/>
      <c r="AAB1044" s="153"/>
      <c r="AAC1044" s="153"/>
      <c r="AAD1044" s="153"/>
      <c r="AAE1044" s="153"/>
      <c r="AAF1044" s="153"/>
      <c r="AAG1044" s="153"/>
      <c r="AAH1044" s="153"/>
      <c r="AAI1044" s="153"/>
      <c r="AAJ1044" s="153"/>
      <c r="AAK1044" s="153"/>
      <c r="AAL1044" s="153"/>
      <c r="AAM1044" s="153"/>
      <c r="AAN1044" s="153"/>
      <c r="AAO1044" s="153"/>
      <c r="AAP1044" s="153"/>
      <c r="AAQ1044" s="153"/>
      <c r="AAR1044" s="153"/>
      <c r="AAS1044" s="153"/>
      <c r="AAT1044" s="153"/>
      <c r="AAU1044" s="153"/>
      <c r="AAV1044" s="153"/>
      <c r="AAW1044" s="153"/>
      <c r="AAX1044" s="153"/>
      <c r="AAY1044" s="153"/>
      <c r="AAZ1044" s="153"/>
      <c r="ABA1044" s="153"/>
      <c r="ABB1044" s="153"/>
      <c r="ABC1044" s="153"/>
      <c r="ABD1044" s="153"/>
      <c r="ABE1044" s="153"/>
      <c r="ABF1044" s="153"/>
      <c r="ABG1044" s="153"/>
      <c r="ABH1044" s="153"/>
      <c r="ABI1044" s="153"/>
      <c r="ABJ1044" s="153"/>
      <c r="ABK1044" s="153"/>
      <c r="ABL1044" s="153"/>
      <c r="ABM1044" s="153"/>
      <c r="ABN1044" s="153"/>
      <c r="ABO1044" s="153"/>
      <c r="ABP1044" s="153"/>
      <c r="ABQ1044" s="153"/>
      <c r="ABR1044" s="153"/>
      <c r="ABS1044" s="153"/>
      <c r="ABT1044" s="153"/>
      <c r="ABU1044" s="153"/>
      <c r="ABV1044" s="153"/>
      <c r="ABW1044" s="153"/>
      <c r="ABX1044" s="153"/>
      <c r="ABY1044" s="153"/>
      <c r="ABZ1044" s="153"/>
      <c r="ACA1044" s="153"/>
      <c r="ACB1044" s="153"/>
      <c r="ACC1044" s="153"/>
      <c r="ACD1044" s="153"/>
      <c r="ACE1044" s="153"/>
      <c r="ACF1044" s="153"/>
      <c r="ACG1044" s="153"/>
      <c r="ACH1044" s="153"/>
      <c r="ACI1044" s="153"/>
      <c r="ACJ1044" s="153"/>
      <c r="ACK1044" s="153"/>
      <c r="ACL1044" s="153"/>
      <c r="ACM1044" s="153"/>
      <c r="ACN1044" s="153"/>
      <c r="ACO1044" s="153"/>
      <c r="ACP1044" s="153"/>
      <c r="ACQ1044" s="153"/>
      <c r="ACR1044" s="153"/>
      <c r="ACS1044" s="153"/>
      <c r="ACT1044" s="153"/>
      <c r="ACU1044" s="153"/>
      <c r="ACV1044" s="153"/>
      <c r="ACW1044" s="153"/>
      <c r="ACX1044" s="153"/>
      <c r="ACY1044" s="153"/>
      <c r="ACZ1044" s="153"/>
      <c r="ADA1044" s="153"/>
      <c r="ADB1044" s="153"/>
      <c r="ADC1044" s="153"/>
      <c r="ADD1044" s="153"/>
      <c r="ADE1044" s="153"/>
      <c r="ADF1044" s="153"/>
      <c r="ADG1044" s="153"/>
      <c r="ADH1044" s="153"/>
      <c r="ADI1044" s="153"/>
      <c r="ADJ1044" s="153"/>
      <c r="ADK1044" s="153"/>
      <c r="ADL1044" s="153"/>
      <c r="ADM1044" s="153"/>
      <c r="ADN1044" s="153"/>
      <c r="ADO1044" s="153"/>
      <c r="ADP1044" s="153"/>
      <c r="ADQ1044" s="153"/>
      <c r="ADR1044" s="153"/>
      <c r="ADS1044" s="153"/>
      <c r="ADT1044" s="153"/>
      <c r="ADU1044" s="153"/>
      <c r="ADV1044" s="153"/>
      <c r="ADW1044" s="153"/>
      <c r="ADX1044" s="153"/>
      <c r="ADY1044" s="153"/>
      <c r="ADZ1044" s="153"/>
      <c r="AEA1044" s="153"/>
      <c r="AEB1044" s="153"/>
      <c r="AEC1044" s="153"/>
      <c r="AED1044" s="153"/>
      <c r="AEE1044" s="153"/>
      <c r="AEF1044" s="153"/>
      <c r="AEG1044" s="153"/>
      <c r="AEH1044" s="153"/>
      <c r="AEI1044" s="153"/>
      <c r="AEJ1044" s="153"/>
      <c r="AEK1044" s="153"/>
      <c r="AEL1044" s="153"/>
      <c r="AEM1044" s="153"/>
      <c r="AEN1044" s="153"/>
      <c r="AEO1044" s="153"/>
      <c r="AEP1044" s="153"/>
      <c r="AEQ1044" s="153"/>
      <c r="AER1044" s="153"/>
      <c r="AES1044" s="153"/>
      <c r="AET1044" s="153"/>
      <c r="AEU1044" s="153"/>
      <c r="AEV1044" s="153"/>
      <c r="AEW1044" s="153"/>
      <c r="AEX1044" s="153"/>
      <c r="AEY1044" s="153"/>
      <c r="AEZ1044" s="153"/>
      <c r="AFA1044" s="153"/>
      <c r="AFB1044" s="153"/>
      <c r="AFC1044" s="153"/>
      <c r="AFD1044" s="153"/>
      <c r="AFE1044" s="153"/>
      <c r="AFF1044" s="153"/>
      <c r="AFG1044" s="153"/>
      <c r="AFH1044" s="153"/>
      <c r="AFI1044" s="153"/>
      <c r="AFJ1044" s="153"/>
      <c r="AFK1044" s="153"/>
      <c r="AFL1044" s="153"/>
      <c r="AFM1044" s="153"/>
      <c r="AFN1044" s="153"/>
      <c r="AFO1044" s="153"/>
      <c r="AFP1044" s="153"/>
      <c r="AFQ1044" s="153"/>
      <c r="AFR1044" s="153"/>
      <c r="AFS1044" s="153"/>
      <c r="AFT1044" s="153"/>
      <c r="AFU1044" s="153"/>
      <c r="AFV1044" s="153"/>
      <c r="AFW1044" s="153"/>
      <c r="AFX1044" s="153"/>
      <c r="AFY1044" s="153"/>
      <c r="AFZ1044" s="153"/>
      <c r="AGA1044" s="153"/>
      <c r="AGB1044" s="153"/>
      <c r="AGC1044" s="153"/>
      <c r="AGD1044" s="153"/>
      <c r="AGE1044" s="153"/>
      <c r="AGF1044" s="153"/>
      <c r="AGG1044" s="153"/>
      <c r="AGH1044" s="153"/>
      <c r="AGI1044" s="153"/>
      <c r="AGJ1044" s="153"/>
      <c r="AGK1044" s="153"/>
      <c r="AGL1044" s="153"/>
      <c r="AGM1044" s="153"/>
      <c r="AGN1044" s="153"/>
      <c r="AGO1044" s="153"/>
      <c r="AGP1044" s="153"/>
      <c r="AGQ1044" s="153"/>
      <c r="AGR1044" s="153"/>
      <c r="AGS1044" s="153"/>
      <c r="AGT1044" s="153"/>
      <c r="AGU1044" s="153"/>
      <c r="AGV1044" s="153"/>
      <c r="AGW1044" s="153"/>
      <c r="AGX1044" s="153"/>
      <c r="AGY1044" s="153"/>
      <c r="AGZ1044" s="153"/>
      <c r="AHA1044" s="153"/>
      <c r="AHB1044" s="153"/>
      <c r="AHC1044" s="153"/>
      <c r="AHD1044" s="153"/>
      <c r="AHE1044" s="153"/>
      <c r="AHF1044" s="153"/>
      <c r="AHG1044" s="153"/>
      <c r="AHH1044" s="153"/>
      <c r="AHI1044" s="153"/>
      <c r="AHJ1044" s="153"/>
      <c r="AHK1044" s="153"/>
      <c r="AHL1044" s="153"/>
      <c r="AHM1044" s="153"/>
      <c r="AHN1044" s="153"/>
      <c r="AHO1044" s="153"/>
      <c r="AHP1044" s="153"/>
      <c r="AHQ1044" s="153"/>
      <c r="AHR1044" s="153"/>
      <c r="AHS1044" s="153"/>
      <c r="AHT1044" s="153"/>
      <c r="AHU1044" s="153"/>
      <c r="AHV1044" s="153"/>
      <c r="AHW1044" s="153"/>
      <c r="AHX1044" s="153"/>
      <c r="AHY1044" s="153"/>
      <c r="AHZ1044" s="153"/>
      <c r="AIA1044" s="153"/>
      <c r="AIB1044" s="153"/>
      <c r="AIC1044" s="153"/>
      <c r="AID1044" s="153"/>
      <c r="AIE1044" s="153"/>
      <c r="AIF1044" s="153"/>
      <c r="AIG1044" s="153"/>
      <c r="AIH1044" s="153"/>
      <c r="AII1044" s="153"/>
      <c r="AIJ1044" s="153"/>
      <c r="AIK1044" s="153"/>
      <c r="AIL1044" s="153"/>
      <c r="AIM1044" s="153"/>
      <c r="AIN1044" s="153"/>
      <c r="AIO1044" s="153"/>
      <c r="AIP1044" s="153"/>
      <c r="AIQ1044" s="153"/>
      <c r="AIR1044" s="153"/>
      <c r="AIS1044" s="153"/>
      <c r="AIT1044" s="153"/>
      <c r="AIU1044" s="153"/>
      <c r="AIV1044" s="153"/>
      <c r="AIW1044" s="153"/>
      <c r="AIX1044" s="153"/>
      <c r="AIY1044" s="153"/>
      <c r="AIZ1044" s="153"/>
      <c r="AJA1044" s="153"/>
      <c r="AJB1044" s="153"/>
      <c r="AJC1044" s="153"/>
      <c r="AJD1044" s="153"/>
      <c r="AJE1044" s="153"/>
      <c r="AJF1044" s="153"/>
      <c r="AJG1044" s="153"/>
      <c r="AJH1044" s="153"/>
      <c r="AJI1044" s="153"/>
      <c r="AJJ1044" s="153"/>
      <c r="AJK1044" s="153"/>
      <c r="AJL1044" s="153"/>
      <c r="AJM1044" s="153"/>
      <c r="AJN1044" s="153"/>
      <c r="AJO1044" s="153"/>
      <c r="AJP1044" s="153"/>
      <c r="AJQ1044" s="153"/>
      <c r="AJR1044" s="153"/>
      <c r="AJS1044" s="153"/>
      <c r="AJT1044" s="153"/>
      <c r="AJU1044" s="153"/>
      <c r="AJV1044" s="153"/>
      <c r="AJW1044" s="153"/>
      <c r="AJX1044" s="153"/>
      <c r="AJY1044" s="153"/>
      <c r="AJZ1044" s="153"/>
      <c r="AKA1044" s="153"/>
      <c r="AKB1044" s="153"/>
      <c r="AKC1044" s="153"/>
      <c r="AKD1044" s="153"/>
      <c r="AKE1044" s="153"/>
      <c r="AKF1044" s="153"/>
      <c r="AKG1044" s="153"/>
      <c r="AKH1044" s="153"/>
      <c r="AKI1044" s="153"/>
      <c r="AKJ1044" s="153"/>
      <c r="AKK1044" s="153"/>
      <c r="AKL1044" s="153"/>
      <c r="AKM1044" s="153"/>
      <c r="AKN1044" s="153"/>
      <c r="AKO1044" s="153"/>
      <c r="AKP1044" s="153"/>
      <c r="AKQ1044" s="153"/>
      <c r="AKR1044" s="153"/>
      <c r="AKS1044" s="153"/>
      <c r="AKT1044" s="153"/>
      <c r="AKU1044" s="153"/>
      <c r="AKV1044" s="153"/>
      <c r="AKW1044" s="153"/>
      <c r="AKX1044" s="153"/>
      <c r="AKY1044" s="153"/>
      <c r="AKZ1044" s="153"/>
      <c r="ALA1044" s="153"/>
      <c r="ALB1044" s="153"/>
      <c r="ALC1044" s="153"/>
      <c r="ALD1044" s="153"/>
      <c r="ALE1044" s="153"/>
      <c r="ALF1044" s="153"/>
      <c r="ALG1044" s="153"/>
      <c r="ALH1044" s="153"/>
      <c r="ALI1044" s="153"/>
      <c r="ALJ1044" s="153"/>
      <c r="ALK1044" s="153"/>
      <c r="ALL1044" s="153"/>
      <c r="ALM1044" s="153"/>
      <c r="ALN1044" s="153"/>
      <c r="ALO1044" s="153"/>
      <c r="ALP1044" s="153"/>
      <c r="ALQ1044" s="153"/>
      <c r="ALR1044" s="153"/>
      <c r="ALS1044" s="153"/>
      <c r="ALT1044" s="153"/>
      <c r="ALU1044" s="153"/>
      <c r="ALV1044" s="153"/>
      <c r="ALW1044" s="153"/>
      <c r="ALX1044" s="153"/>
      <c r="ALY1044" s="153"/>
      <c r="ALZ1044" s="153"/>
      <c r="AMA1044" s="153"/>
      <c r="AMB1044" s="153"/>
      <c r="AMC1044" s="153"/>
      <c r="AMD1044" s="153"/>
      <c r="AME1044" s="153"/>
      <c r="AMF1044" s="153"/>
      <c r="AMG1044" s="153"/>
      <c r="AMH1044" s="153"/>
      <c r="AMI1044" s="153"/>
      <c r="AMJ1044" s="153"/>
      <c r="AMK1044" s="153"/>
      <c r="AML1044" s="153"/>
      <c r="AMM1044" s="153"/>
      <c r="AMN1044" s="153"/>
      <c r="AMO1044" s="153"/>
      <c r="AMP1044" s="153"/>
      <c r="AMQ1044" s="153"/>
      <c r="AMR1044" s="153"/>
      <c r="AMS1044" s="153"/>
      <c r="AMT1044" s="153"/>
      <c r="AMU1044" s="153"/>
      <c r="AMV1044" s="153"/>
      <c r="AMW1044" s="153"/>
      <c r="AMX1044" s="153"/>
      <c r="AMY1044" s="153"/>
      <c r="AMZ1044" s="153"/>
      <c r="ANA1044" s="153"/>
      <c r="ANB1044" s="153"/>
      <c r="ANC1044" s="153"/>
      <c r="AND1044" s="153"/>
      <c r="ANE1044" s="153"/>
      <c r="ANF1044" s="153"/>
      <c r="ANG1044" s="153"/>
      <c r="ANH1044" s="153"/>
      <c r="ANI1044" s="153"/>
      <c r="ANJ1044" s="153"/>
      <c r="ANK1044" s="153"/>
      <c r="ANL1044" s="153"/>
      <c r="ANM1044" s="153"/>
      <c r="ANN1044" s="153"/>
      <c r="ANO1044" s="153"/>
      <c r="ANP1044" s="153"/>
      <c r="ANQ1044" s="153"/>
      <c r="ANR1044" s="153"/>
      <c r="ANS1044" s="153"/>
      <c r="ANT1044" s="153"/>
      <c r="ANU1044" s="153"/>
      <c r="ANV1044" s="153"/>
      <c r="ANW1044" s="153"/>
      <c r="ANX1044" s="153"/>
      <c r="ANY1044" s="153"/>
      <c r="ANZ1044" s="153"/>
      <c r="AOA1044" s="153"/>
      <c r="AOB1044" s="153"/>
      <c r="AOC1044" s="153"/>
      <c r="AOD1044" s="153"/>
      <c r="AOE1044" s="153"/>
      <c r="AOF1044" s="153"/>
      <c r="AOG1044" s="153"/>
      <c r="AOH1044" s="153"/>
      <c r="AOI1044" s="153"/>
      <c r="AOJ1044" s="153"/>
      <c r="AOK1044" s="153"/>
      <c r="AOL1044" s="153"/>
      <c r="AOM1044" s="153"/>
      <c r="AON1044" s="153"/>
      <c r="AOO1044" s="153"/>
      <c r="AOP1044" s="153"/>
      <c r="AOQ1044" s="153"/>
      <c r="AOR1044" s="153"/>
      <c r="AOS1044" s="153"/>
      <c r="AOT1044" s="153"/>
      <c r="AOU1044" s="153"/>
      <c r="AOV1044" s="153"/>
      <c r="AOW1044" s="153"/>
      <c r="AOX1044" s="153"/>
      <c r="AOY1044" s="153"/>
      <c r="AOZ1044" s="153"/>
      <c r="APA1044" s="153"/>
      <c r="APB1044" s="153"/>
      <c r="APC1044" s="153"/>
      <c r="APD1044" s="153"/>
      <c r="APE1044" s="153"/>
      <c r="APF1044" s="153"/>
      <c r="APG1044" s="153"/>
      <c r="APH1044" s="153"/>
      <c r="API1044" s="153"/>
      <c r="APJ1044" s="153"/>
      <c r="APK1044" s="153"/>
      <c r="APL1044" s="153"/>
      <c r="APM1044" s="153"/>
      <c r="APN1044" s="153"/>
      <c r="APO1044" s="153"/>
      <c r="APP1044" s="153"/>
      <c r="APQ1044" s="153"/>
      <c r="APR1044" s="153"/>
      <c r="APS1044" s="153"/>
      <c r="APT1044" s="153"/>
      <c r="APU1044" s="153"/>
      <c r="APV1044" s="153"/>
      <c r="APW1044" s="153"/>
      <c r="APX1044" s="153"/>
      <c r="APY1044" s="153"/>
      <c r="APZ1044" s="153"/>
      <c r="AQA1044" s="153"/>
      <c r="AQB1044" s="153"/>
      <c r="AQC1044" s="153"/>
      <c r="AQD1044" s="153"/>
      <c r="AQE1044" s="153"/>
      <c r="AQF1044" s="153"/>
      <c r="AQG1044" s="153"/>
      <c r="AQH1044" s="153"/>
      <c r="AQI1044" s="153"/>
      <c r="AQJ1044" s="153"/>
      <c r="AQK1044" s="153"/>
      <c r="AQL1044" s="153"/>
      <c r="AQM1044" s="153"/>
      <c r="AQN1044" s="153"/>
      <c r="AQO1044" s="153"/>
      <c r="AQP1044" s="153"/>
      <c r="AQQ1044" s="153"/>
      <c r="AQR1044" s="153"/>
      <c r="AQS1044" s="153"/>
      <c r="AQT1044" s="153"/>
      <c r="AQU1044" s="153"/>
      <c r="AQV1044" s="153"/>
      <c r="AQW1044" s="153"/>
      <c r="AQX1044" s="153"/>
      <c r="AQY1044" s="153"/>
      <c r="AQZ1044" s="153"/>
      <c r="ARA1044" s="153"/>
      <c r="ARB1044" s="153"/>
      <c r="ARC1044" s="153"/>
      <c r="ARD1044" s="153"/>
      <c r="ARE1044" s="153"/>
      <c r="ARF1044" s="153"/>
      <c r="ARG1044" s="153"/>
      <c r="ARH1044" s="153"/>
      <c r="ARI1044" s="153"/>
      <c r="ARJ1044" s="153"/>
      <c r="ARK1044" s="153"/>
      <c r="ARL1044" s="153"/>
      <c r="ARM1044" s="153"/>
      <c r="ARN1044" s="153"/>
      <c r="ARO1044" s="153"/>
      <c r="ARP1044" s="153"/>
      <c r="ARQ1044" s="153"/>
      <c r="ARR1044" s="153"/>
      <c r="ARS1044" s="153"/>
      <c r="ART1044" s="153"/>
      <c r="ARU1044" s="153"/>
      <c r="ARV1044" s="153"/>
      <c r="ARW1044" s="153"/>
      <c r="ARX1044" s="153"/>
      <c r="ARY1044" s="153"/>
      <c r="ARZ1044" s="153"/>
      <c r="ASA1044" s="153"/>
      <c r="ASB1044" s="153"/>
      <c r="ASC1044" s="153"/>
      <c r="ASD1044" s="153"/>
      <c r="ASE1044" s="153"/>
      <c r="ASF1044" s="153"/>
      <c r="ASG1044" s="153"/>
      <c r="ASH1044" s="153"/>
      <c r="ASI1044" s="153"/>
      <c r="ASJ1044" s="153"/>
      <c r="ASK1044" s="153"/>
      <c r="ASL1044" s="153"/>
      <c r="ASM1044" s="153"/>
      <c r="ASN1044" s="153"/>
      <c r="ASO1044" s="153"/>
      <c r="ASP1044" s="153"/>
      <c r="ASQ1044" s="153"/>
      <c r="ASR1044" s="153"/>
      <c r="ASS1044" s="153"/>
      <c r="AST1044" s="153"/>
      <c r="ASU1044" s="153"/>
      <c r="ASV1044" s="153"/>
      <c r="ASW1044" s="153"/>
      <c r="ASX1044" s="153"/>
      <c r="ASY1044" s="153"/>
      <c r="ASZ1044" s="153"/>
      <c r="ATA1044" s="153"/>
      <c r="ATB1044" s="153"/>
      <c r="ATC1044" s="153"/>
      <c r="ATD1044" s="153"/>
      <c r="ATE1044" s="153"/>
      <c r="ATF1044" s="153"/>
      <c r="ATG1044" s="153"/>
      <c r="ATH1044" s="153"/>
      <c r="ATI1044" s="153"/>
      <c r="ATJ1044" s="153"/>
      <c r="ATK1044" s="153"/>
      <c r="ATL1044" s="153"/>
      <c r="ATM1044" s="153"/>
      <c r="ATN1044" s="153"/>
      <c r="ATO1044" s="153"/>
      <c r="ATP1044" s="153"/>
      <c r="ATQ1044" s="153"/>
      <c r="ATR1044" s="153"/>
      <c r="ATS1044" s="153"/>
      <c r="ATT1044" s="153"/>
      <c r="ATU1044" s="153"/>
      <c r="ATV1044" s="153"/>
      <c r="ATW1044" s="153"/>
      <c r="ATX1044" s="153"/>
      <c r="ATY1044" s="153"/>
      <c r="ATZ1044" s="153"/>
      <c r="AUA1044" s="153"/>
      <c r="AUB1044" s="153"/>
      <c r="AUC1044" s="153"/>
      <c r="AUD1044" s="153"/>
      <c r="AUE1044" s="153"/>
      <c r="AUF1044" s="153"/>
      <c r="AUG1044" s="153"/>
      <c r="AUH1044" s="153"/>
      <c r="AUI1044" s="153"/>
      <c r="AUJ1044" s="153"/>
      <c r="AUK1044" s="153"/>
      <c r="AUL1044" s="153"/>
      <c r="AUM1044" s="153"/>
      <c r="AUN1044" s="153"/>
      <c r="AUO1044" s="153"/>
      <c r="AUP1044" s="153"/>
      <c r="AUQ1044" s="153"/>
      <c r="AUR1044" s="153"/>
      <c r="AUS1044" s="153"/>
      <c r="AUT1044" s="153"/>
      <c r="AUU1044" s="153"/>
      <c r="AUV1044" s="153"/>
      <c r="AUW1044" s="153"/>
      <c r="AUX1044" s="153"/>
      <c r="AUY1044" s="153"/>
      <c r="AUZ1044" s="153"/>
      <c r="AVA1044" s="153"/>
      <c r="AVB1044" s="153"/>
      <c r="AVC1044" s="153"/>
      <c r="AVD1044" s="153"/>
      <c r="AVE1044" s="153"/>
      <c r="AVF1044" s="153"/>
      <c r="AVG1044" s="153"/>
      <c r="AVH1044" s="153"/>
      <c r="AVI1044" s="153"/>
      <c r="AVJ1044" s="153"/>
      <c r="AVK1044" s="153"/>
      <c r="AVL1044" s="153"/>
      <c r="AVM1044" s="153"/>
      <c r="AVN1044" s="153"/>
      <c r="AVO1044" s="153"/>
      <c r="AVP1044" s="153"/>
      <c r="AVQ1044" s="153"/>
      <c r="AVR1044" s="153"/>
      <c r="AVS1044" s="153"/>
      <c r="AVT1044" s="153"/>
      <c r="AVU1044" s="153"/>
      <c r="AVV1044" s="153"/>
      <c r="AVW1044" s="153"/>
      <c r="AVX1044" s="153"/>
      <c r="AVY1044" s="153"/>
      <c r="AVZ1044" s="153"/>
      <c r="AWA1044" s="153"/>
      <c r="AWB1044" s="153"/>
      <c r="AWC1044" s="153"/>
      <c r="AWD1044" s="153"/>
      <c r="AWE1044" s="153"/>
      <c r="AWF1044" s="153"/>
      <c r="AWG1044" s="153"/>
      <c r="AWH1044" s="153"/>
      <c r="AWI1044" s="153"/>
      <c r="AWJ1044" s="153"/>
      <c r="AWK1044" s="153"/>
      <c r="AWL1044" s="153"/>
      <c r="AWM1044" s="153"/>
      <c r="AWN1044" s="153"/>
      <c r="AWO1044" s="153"/>
      <c r="AWP1044" s="153"/>
      <c r="AWQ1044" s="153"/>
      <c r="AWR1044" s="153"/>
      <c r="AWS1044" s="153"/>
      <c r="AWT1044" s="153"/>
      <c r="AWU1044" s="153"/>
      <c r="AWV1044" s="153"/>
      <c r="AWW1044" s="153"/>
      <c r="AWX1044" s="153"/>
      <c r="AWY1044" s="153"/>
      <c r="AWZ1044" s="153"/>
      <c r="AXA1044" s="153"/>
      <c r="AXB1044" s="153"/>
      <c r="AXC1044" s="153"/>
      <c r="AXD1044" s="153"/>
      <c r="AXE1044" s="153"/>
      <c r="AXF1044" s="153"/>
      <c r="AXG1044" s="153"/>
      <c r="AXH1044" s="153"/>
      <c r="AXI1044" s="153"/>
      <c r="AXJ1044" s="153"/>
      <c r="AXK1044" s="153"/>
      <c r="AXL1044" s="153"/>
      <c r="AXM1044" s="153"/>
      <c r="AXN1044" s="153"/>
      <c r="AXO1044" s="153"/>
      <c r="AXP1044" s="153"/>
      <c r="AXQ1044" s="153"/>
      <c r="AXR1044" s="153"/>
      <c r="AXS1044" s="153"/>
      <c r="AXT1044" s="153"/>
      <c r="AXU1044" s="153"/>
      <c r="AXV1044" s="153"/>
      <c r="AXW1044" s="153"/>
      <c r="AXX1044" s="153"/>
      <c r="AXY1044" s="153"/>
      <c r="AXZ1044" s="153"/>
      <c r="AYA1044" s="153"/>
      <c r="AYB1044" s="153"/>
      <c r="AYC1044" s="153"/>
      <c r="AYD1044" s="153"/>
      <c r="AYE1044" s="153"/>
      <c r="AYF1044" s="153"/>
      <c r="AYG1044" s="153"/>
      <c r="AYH1044" s="153"/>
      <c r="AYI1044" s="153"/>
      <c r="AYJ1044" s="153"/>
      <c r="AYK1044" s="153"/>
      <c r="AYL1044" s="153"/>
      <c r="AYM1044" s="153"/>
      <c r="AYN1044" s="153"/>
      <c r="AYO1044" s="153"/>
      <c r="AYP1044" s="153"/>
      <c r="AYQ1044" s="153"/>
      <c r="AYR1044" s="153"/>
      <c r="AYS1044" s="153"/>
      <c r="AYT1044" s="153"/>
      <c r="AYU1044" s="153"/>
      <c r="AYV1044" s="153"/>
      <c r="AYW1044" s="153"/>
      <c r="AYX1044" s="153"/>
      <c r="AYY1044" s="153"/>
      <c r="AYZ1044" s="153"/>
      <c r="AZA1044" s="153"/>
      <c r="AZB1044" s="153"/>
      <c r="AZC1044" s="153"/>
      <c r="AZD1044" s="153"/>
      <c r="AZE1044" s="153"/>
      <c r="AZF1044" s="153"/>
      <c r="AZG1044" s="153"/>
      <c r="AZH1044" s="153"/>
      <c r="AZI1044" s="153"/>
      <c r="AZJ1044" s="153"/>
      <c r="AZK1044" s="153"/>
      <c r="AZL1044" s="153"/>
      <c r="AZM1044" s="153"/>
      <c r="AZN1044" s="153"/>
      <c r="AZO1044" s="153"/>
      <c r="AZP1044" s="153"/>
      <c r="AZQ1044" s="153"/>
      <c r="AZR1044" s="153"/>
      <c r="AZS1044" s="153"/>
      <c r="AZT1044" s="153"/>
      <c r="AZU1044" s="153"/>
      <c r="AZV1044" s="153"/>
      <c r="AZW1044" s="153"/>
      <c r="AZX1044" s="153"/>
      <c r="AZY1044" s="153"/>
      <c r="AZZ1044" s="153"/>
      <c r="BAA1044" s="153"/>
      <c r="BAB1044" s="153"/>
      <c r="BAC1044" s="153"/>
      <c r="BAD1044" s="153"/>
      <c r="BAE1044" s="153"/>
      <c r="BAF1044" s="153"/>
      <c r="BAG1044" s="153"/>
      <c r="BAH1044" s="153"/>
      <c r="BAI1044" s="153"/>
      <c r="BAJ1044" s="153"/>
      <c r="BAK1044" s="153"/>
      <c r="BAL1044" s="153"/>
      <c r="BAM1044" s="153"/>
      <c r="BAN1044" s="153"/>
      <c r="BAO1044" s="153"/>
      <c r="BAP1044" s="153"/>
      <c r="BAQ1044" s="153"/>
      <c r="BAR1044" s="153"/>
      <c r="BAS1044" s="153"/>
      <c r="BAT1044" s="153"/>
      <c r="BAU1044" s="153"/>
      <c r="BAV1044" s="153"/>
      <c r="BAW1044" s="153"/>
      <c r="BAX1044" s="153"/>
      <c r="BAY1044" s="153"/>
      <c r="BAZ1044" s="153"/>
      <c r="BBA1044" s="153"/>
      <c r="BBB1044" s="153"/>
      <c r="BBC1044" s="153"/>
      <c r="BBD1044" s="153"/>
      <c r="BBE1044" s="153"/>
      <c r="BBF1044" s="153"/>
      <c r="BBG1044" s="153"/>
      <c r="BBH1044" s="153"/>
      <c r="BBI1044" s="153"/>
      <c r="BBJ1044" s="153"/>
      <c r="BBK1044" s="153"/>
      <c r="BBL1044" s="153"/>
      <c r="BBM1044" s="153"/>
      <c r="BBN1044" s="153"/>
      <c r="BBO1044" s="153"/>
      <c r="BBP1044" s="153"/>
      <c r="BBQ1044" s="153"/>
      <c r="BBR1044" s="153"/>
      <c r="BBS1044" s="153"/>
      <c r="BBT1044" s="153"/>
      <c r="BBU1044" s="153"/>
      <c r="BBV1044" s="153"/>
      <c r="BBW1044" s="153"/>
      <c r="BBX1044" s="153"/>
      <c r="BBY1044" s="153"/>
      <c r="BBZ1044" s="153"/>
      <c r="BCA1044" s="153"/>
      <c r="BCB1044" s="153"/>
      <c r="BCC1044" s="153"/>
      <c r="BCD1044" s="153"/>
      <c r="BCE1044" s="153"/>
      <c r="BCF1044" s="153"/>
      <c r="BCG1044" s="153"/>
      <c r="BCH1044" s="153"/>
      <c r="BCI1044" s="153"/>
      <c r="BCJ1044" s="153"/>
      <c r="BCK1044" s="153"/>
      <c r="BCL1044" s="153"/>
      <c r="BCM1044" s="153"/>
      <c r="BCN1044" s="153"/>
      <c r="BCO1044" s="153"/>
      <c r="BCP1044" s="153"/>
      <c r="BCQ1044" s="153"/>
      <c r="BCR1044" s="153"/>
      <c r="BCS1044" s="153"/>
      <c r="BCT1044" s="153"/>
      <c r="BCU1044" s="153"/>
      <c r="BCV1044" s="153"/>
      <c r="BCW1044" s="153"/>
      <c r="BCX1044" s="153"/>
      <c r="BCY1044" s="153"/>
      <c r="BCZ1044" s="153"/>
      <c r="BDA1044" s="153"/>
      <c r="BDB1044" s="153"/>
      <c r="BDC1044" s="153"/>
      <c r="BDD1044" s="153"/>
      <c r="BDE1044" s="153"/>
      <c r="BDF1044" s="153"/>
      <c r="BDG1044" s="153"/>
      <c r="BDH1044" s="153"/>
      <c r="BDI1044" s="153"/>
      <c r="BDJ1044" s="153"/>
      <c r="BDK1044" s="153"/>
      <c r="BDL1044" s="153"/>
      <c r="BDM1044" s="153"/>
      <c r="BDN1044" s="153"/>
      <c r="BDO1044" s="153"/>
      <c r="BDP1044" s="153"/>
      <c r="BDQ1044" s="153"/>
      <c r="BDR1044" s="153"/>
      <c r="BDS1044" s="153"/>
      <c r="BDT1044" s="153"/>
      <c r="BDU1044" s="153"/>
      <c r="BDV1044" s="153"/>
      <c r="BDW1044" s="153"/>
      <c r="BDX1044" s="153"/>
      <c r="BDY1044" s="153"/>
      <c r="BDZ1044" s="153"/>
      <c r="BEA1044" s="153"/>
      <c r="BEB1044" s="153"/>
      <c r="BEC1044" s="153"/>
      <c r="BED1044" s="153"/>
      <c r="BEE1044" s="153"/>
      <c r="BEF1044" s="153"/>
      <c r="BEG1044" s="153"/>
      <c r="BEH1044" s="153"/>
      <c r="BEI1044" s="153"/>
      <c r="BEJ1044" s="153"/>
      <c r="BEK1044" s="153"/>
      <c r="BEL1044" s="153"/>
      <c r="BEM1044" s="153"/>
      <c r="BEN1044" s="153"/>
      <c r="BEO1044" s="153"/>
      <c r="BEP1044" s="153"/>
      <c r="BEQ1044" s="153"/>
      <c r="BER1044" s="153"/>
      <c r="BES1044" s="153"/>
      <c r="BET1044" s="153"/>
      <c r="BEU1044" s="153"/>
      <c r="BEV1044" s="153"/>
      <c r="BEW1044" s="153"/>
      <c r="BEX1044" s="153"/>
      <c r="BEY1044" s="153"/>
      <c r="BEZ1044" s="153"/>
      <c r="BFA1044" s="153"/>
      <c r="BFB1044" s="153"/>
      <c r="BFC1044" s="153"/>
      <c r="BFD1044" s="153"/>
      <c r="BFE1044" s="153"/>
      <c r="BFF1044" s="153"/>
      <c r="BFG1044" s="153"/>
      <c r="BFH1044" s="153"/>
      <c r="BFI1044" s="153"/>
      <c r="BFJ1044" s="153"/>
      <c r="BFK1044" s="153"/>
      <c r="BFL1044" s="153"/>
      <c r="BFM1044" s="153"/>
      <c r="BFN1044" s="153"/>
      <c r="BFO1044" s="153"/>
      <c r="BFP1044" s="153"/>
      <c r="BFQ1044" s="153"/>
      <c r="BFR1044" s="153"/>
      <c r="BFS1044" s="153"/>
      <c r="BFT1044" s="153"/>
      <c r="BFU1044" s="153"/>
      <c r="BFV1044" s="153"/>
      <c r="BFW1044" s="153"/>
      <c r="BFX1044" s="153"/>
      <c r="BFY1044" s="153"/>
      <c r="BFZ1044" s="153"/>
      <c r="BGA1044" s="153"/>
      <c r="BGB1044" s="153"/>
      <c r="BGC1044" s="153"/>
      <c r="BGD1044" s="153"/>
      <c r="BGE1044" s="153"/>
      <c r="BGF1044" s="153"/>
      <c r="BGG1044" s="153"/>
      <c r="BGH1044" s="153"/>
      <c r="BGI1044" s="153"/>
      <c r="BGJ1044" s="153"/>
      <c r="BGK1044" s="153"/>
      <c r="BGL1044" s="153"/>
      <c r="BGM1044" s="153"/>
      <c r="BGN1044" s="153"/>
      <c r="BGO1044" s="153"/>
      <c r="BGP1044" s="153"/>
      <c r="BGQ1044" s="153"/>
      <c r="BGR1044" s="153"/>
      <c r="BGS1044" s="153"/>
      <c r="BGT1044" s="153"/>
      <c r="BGU1044" s="153"/>
      <c r="BGV1044" s="153"/>
      <c r="BGW1044" s="153"/>
      <c r="BGX1044" s="153"/>
      <c r="BGY1044" s="153"/>
      <c r="BGZ1044" s="153"/>
      <c r="BHA1044" s="153"/>
      <c r="BHB1044" s="153"/>
      <c r="BHC1044" s="153"/>
      <c r="BHD1044" s="153"/>
      <c r="BHE1044" s="153"/>
      <c r="BHF1044" s="153"/>
      <c r="BHG1044" s="153"/>
      <c r="BHH1044" s="153"/>
      <c r="BHI1044" s="153"/>
      <c r="BHJ1044" s="153"/>
      <c r="BHK1044" s="153"/>
      <c r="BHL1044" s="153"/>
      <c r="BHM1044" s="153"/>
      <c r="BHN1044" s="153"/>
      <c r="BHO1044" s="153"/>
      <c r="BHP1044" s="153"/>
      <c r="BHQ1044" s="153"/>
      <c r="BHR1044" s="153"/>
      <c r="BHS1044" s="153"/>
      <c r="BHT1044" s="153"/>
      <c r="BHU1044" s="153"/>
      <c r="BHV1044" s="153"/>
      <c r="BHW1044" s="153"/>
      <c r="BHX1044" s="153"/>
      <c r="BHY1044" s="153"/>
      <c r="BHZ1044" s="153"/>
      <c r="BIA1044" s="153"/>
      <c r="BIB1044" s="153"/>
      <c r="BIC1044" s="153"/>
      <c r="BID1044" s="153"/>
      <c r="BIE1044" s="153"/>
      <c r="BIF1044" s="153"/>
      <c r="BIG1044" s="153"/>
      <c r="BIH1044" s="153"/>
      <c r="BII1044" s="153"/>
      <c r="BIJ1044" s="153"/>
      <c r="BIK1044" s="153"/>
      <c r="BIL1044" s="153"/>
      <c r="BIM1044" s="153"/>
      <c r="BIN1044" s="153"/>
      <c r="BIO1044" s="153"/>
      <c r="BIP1044" s="153"/>
      <c r="BIQ1044" s="153"/>
      <c r="BIR1044" s="153"/>
      <c r="BIS1044" s="153"/>
      <c r="BIT1044" s="153"/>
      <c r="BIU1044" s="153"/>
      <c r="BIV1044" s="153"/>
      <c r="BIW1044" s="153"/>
      <c r="BIX1044" s="153"/>
      <c r="BIY1044" s="153"/>
      <c r="BIZ1044" s="153"/>
      <c r="BJA1044" s="153"/>
      <c r="BJB1044" s="153"/>
      <c r="BJC1044" s="153"/>
      <c r="BJD1044" s="153"/>
      <c r="BJE1044" s="153"/>
      <c r="BJF1044" s="153"/>
      <c r="BJG1044" s="153"/>
      <c r="BJH1044" s="153"/>
      <c r="BJI1044" s="153"/>
      <c r="BJJ1044" s="153"/>
      <c r="BJK1044" s="153"/>
      <c r="BJL1044" s="153"/>
      <c r="BJM1044" s="153"/>
      <c r="BJN1044" s="153"/>
      <c r="BJO1044" s="153"/>
      <c r="BJP1044" s="153"/>
      <c r="BJQ1044" s="153"/>
      <c r="BJR1044" s="153"/>
      <c r="BJS1044" s="153"/>
      <c r="BJT1044" s="153"/>
      <c r="BJU1044" s="153"/>
      <c r="BJV1044" s="153"/>
      <c r="BJW1044" s="153"/>
      <c r="BJX1044" s="153"/>
      <c r="BJY1044" s="153"/>
      <c r="BJZ1044" s="153"/>
      <c r="BKA1044" s="153"/>
      <c r="BKB1044" s="153"/>
      <c r="BKC1044" s="153"/>
      <c r="BKD1044" s="153"/>
      <c r="BKE1044" s="153"/>
      <c r="BKF1044" s="153"/>
      <c r="BKG1044" s="153"/>
      <c r="BKH1044" s="153"/>
      <c r="BKI1044" s="153"/>
      <c r="BKJ1044" s="153"/>
      <c r="BKK1044" s="153"/>
      <c r="BKL1044" s="153"/>
      <c r="BKM1044" s="153"/>
      <c r="BKN1044" s="153"/>
      <c r="BKO1044" s="153"/>
      <c r="BKP1044" s="153"/>
      <c r="BKQ1044" s="153"/>
      <c r="BKR1044" s="153"/>
      <c r="BKS1044" s="153"/>
      <c r="BKT1044" s="153"/>
      <c r="BKU1044" s="153"/>
      <c r="BKV1044" s="153"/>
      <c r="BKW1044" s="153"/>
      <c r="BKX1044" s="153"/>
      <c r="BKY1044" s="153"/>
      <c r="BKZ1044" s="153"/>
      <c r="BLA1044" s="153"/>
      <c r="BLB1044" s="153"/>
      <c r="BLC1044" s="153"/>
      <c r="BLD1044" s="153"/>
      <c r="BLE1044" s="153"/>
      <c r="BLF1044" s="153"/>
      <c r="BLG1044" s="153"/>
      <c r="BLH1044" s="153"/>
      <c r="BLI1044" s="153"/>
      <c r="BLJ1044" s="153"/>
      <c r="BLK1044" s="153"/>
      <c r="BLL1044" s="153"/>
      <c r="BLM1044" s="153"/>
      <c r="BLN1044" s="153"/>
      <c r="BLO1044" s="153"/>
      <c r="BLP1044" s="153"/>
      <c r="BLQ1044" s="153"/>
      <c r="BLR1044" s="153"/>
      <c r="BLS1044" s="153"/>
      <c r="BLT1044" s="153"/>
      <c r="BLU1044" s="153"/>
      <c r="BLV1044" s="153"/>
      <c r="BLW1044" s="153"/>
      <c r="BLX1044" s="153"/>
      <c r="BLY1044" s="153"/>
      <c r="BLZ1044" s="153"/>
      <c r="BMA1044" s="153"/>
      <c r="BMB1044" s="153"/>
      <c r="BMC1044" s="153"/>
      <c r="BMD1044" s="153"/>
      <c r="BME1044" s="153"/>
      <c r="BMF1044" s="153"/>
      <c r="BMG1044" s="153"/>
      <c r="BMH1044" s="153"/>
      <c r="BMI1044" s="153"/>
      <c r="BMJ1044" s="153"/>
      <c r="BMK1044" s="153"/>
      <c r="BML1044" s="153"/>
      <c r="BMM1044" s="153"/>
      <c r="BMN1044" s="153"/>
      <c r="BMO1044" s="153"/>
      <c r="BMP1044" s="153"/>
      <c r="BMQ1044" s="153"/>
      <c r="BMR1044" s="153"/>
      <c r="BMS1044" s="153"/>
      <c r="BMT1044" s="153"/>
      <c r="BMU1044" s="153"/>
      <c r="BMV1044" s="153"/>
      <c r="BMW1044" s="153"/>
      <c r="BMX1044" s="153"/>
      <c r="BMY1044" s="153"/>
      <c r="BMZ1044" s="153"/>
      <c r="BNA1044" s="153"/>
      <c r="BNB1044" s="153"/>
      <c r="BNC1044" s="153"/>
      <c r="BND1044" s="153"/>
      <c r="BNE1044" s="153"/>
      <c r="BNF1044" s="153"/>
      <c r="BNG1044" s="153"/>
      <c r="BNH1044" s="153"/>
      <c r="BNI1044" s="153"/>
      <c r="BNJ1044" s="153"/>
      <c r="BNK1044" s="153"/>
      <c r="BNL1044" s="153"/>
      <c r="BNM1044" s="153"/>
      <c r="BNN1044" s="153"/>
      <c r="BNO1044" s="153"/>
      <c r="BNP1044" s="153"/>
      <c r="BNQ1044" s="153"/>
      <c r="BNR1044" s="153"/>
      <c r="BNS1044" s="153"/>
      <c r="BNT1044" s="153"/>
      <c r="BNU1044" s="153"/>
      <c r="BNV1044" s="153"/>
      <c r="BNW1044" s="153"/>
      <c r="BNX1044" s="153"/>
      <c r="BNY1044" s="153"/>
      <c r="BNZ1044" s="153"/>
      <c r="BOA1044" s="153"/>
      <c r="BOB1044" s="153"/>
      <c r="BOC1044" s="153"/>
      <c r="BOD1044" s="153"/>
      <c r="BOE1044" s="153"/>
      <c r="BOF1044" s="153"/>
      <c r="BOG1044" s="153"/>
      <c r="BOH1044" s="153"/>
      <c r="BOI1044" s="153"/>
      <c r="BOJ1044" s="153"/>
      <c r="BOK1044" s="153"/>
      <c r="BOL1044" s="153"/>
      <c r="BOM1044" s="153"/>
      <c r="BON1044" s="153"/>
      <c r="BOO1044" s="153"/>
      <c r="BOP1044" s="153"/>
      <c r="BOQ1044" s="153"/>
      <c r="BOR1044" s="153"/>
      <c r="BOS1044" s="153"/>
      <c r="BOT1044" s="153"/>
      <c r="BOU1044" s="153"/>
      <c r="BOV1044" s="153"/>
      <c r="BOW1044" s="153"/>
      <c r="BOX1044" s="153"/>
      <c r="BOY1044" s="153"/>
      <c r="BOZ1044" s="153"/>
      <c r="BPA1044" s="153"/>
      <c r="BPB1044" s="153"/>
      <c r="BPC1044" s="153"/>
      <c r="BPD1044" s="153"/>
      <c r="BPE1044" s="153"/>
      <c r="BPF1044" s="153"/>
      <c r="BPG1044" s="153"/>
      <c r="BPH1044" s="153"/>
      <c r="BPI1044" s="153"/>
      <c r="BPJ1044" s="153"/>
      <c r="BPK1044" s="153"/>
      <c r="BPL1044" s="153"/>
      <c r="BPM1044" s="153"/>
      <c r="BPN1044" s="153"/>
      <c r="BPO1044" s="153"/>
      <c r="BPP1044" s="153"/>
      <c r="BPQ1044" s="153"/>
      <c r="BPR1044" s="153"/>
      <c r="BPS1044" s="153"/>
      <c r="BPT1044" s="153"/>
      <c r="BPU1044" s="153"/>
      <c r="BPV1044" s="153"/>
      <c r="BPW1044" s="153"/>
      <c r="BPX1044" s="153"/>
      <c r="BPY1044" s="153"/>
      <c r="BPZ1044" s="153"/>
      <c r="BQA1044" s="153"/>
      <c r="BQB1044" s="153"/>
      <c r="BQC1044" s="153"/>
      <c r="BQD1044" s="153"/>
      <c r="BQE1044" s="153"/>
      <c r="BQF1044" s="153"/>
      <c r="BQG1044" s="153"/>
      <c r="BQH1044" s="153"/>
      <c r="BQI1044" s="153"/>
      <c r="BQJ1044" s="153"/>
      <c r="BQK1044" s="153"/>
      <c r="BQL1044" s="153"/>
      <c r="BQM1044" s="153"/>
      <c r="BQN1044" s="153"/>
      <c r="BQO1044" s="153"/>
      <c r="BQP1044" s="153"/>
      <c r="BQQ1044" s="153"/>
      <c r="BQR1044" s="153"/>
      <c r="BQS1044" s="153"/>
      <c r="BQT1044" s="153"/>
      <c r="BQU1044" s="153"/>
      <c r="BQV1044" s="153"/>
      <c r="BQW1044" s="153"/>
      <c r="BQX1044" s="153"/>
      <c r="BQY1044" s="153"/>
      <c r="BQZ1044" s="153"/>
      <c r="BRA1044" s="153"/>
      <c r="BRB1044" s="153"/>
      <c r="BRC1044" s="153"/>
      <c r="BRD1044" s="153"/>
      <c r="BRE1044" s="153"/>
      <c r="BRF1044" s="153"/>
      <c r="BRG1044" s="153"/>
      <c r="BRH1044" s="153"/>
      <c r="BRI1044" s="153"/>
      <c r="BRJ1044" s="153"/>
      <c r="BRK1044" s="153"/>
      <c r="BRL1044" s="153"/>
      <c r="BRM1044" s="153"/>
      <c r="BRN1044" s="153"/>
      <c r="BRO1044" s="153"/>
      <c r="BRP1044" s="153"/>
      <c r="BRQ1044" s="153"/>
      <c r="BRR1044" s="153"/>
      <c r="BRS1044" s="153"/>
      <c r="BRT1044" s="153"/>
      <c r="BRU1044" s="153"/>
      <c r="BRV1044" s="153"/>
      <c r="BRW1044" s="153"/>
      <c r="BRX1044" s="153"/>
      <c r="BRY1044" s="153"/>
      <c r="BRZ1044" s="153"/>
      <c r="BSA1044" s="153"/>
      <c r="BSB1044" s="153"/>
      <c r="BSC1044" s="153"/>
      <c r="BSD1044" s="153"/>
      <c r="BSE1044" s="153"/>
      <c r="BSF1044" s="153"/>
      <c r="BSG1044" s="153"/>
      <c r="BSH1044" s="153"/>
      <c r="BSI1044" s="153"/>
      <c r="BSJ1044" s="153"/>
      <c r="BSK1044" s="153"/>
      <c r="BSL1044" s="153"/>
      <c r="BSM1044" s="153"/>
      <c r="BSN1044" s="153"/>
      <c r="BSO1044" s="153"/>
      <c r="BSP1044" s="153"/>
      <c r="BSQ1044" s="153"/>
      <c r="BSR1044" s="153"/>
      <c r="BSS1044" s="153"/>
      <c r="BST1044" s="153"/>
      <c r="BSU1044" s="153"/>
      <c r="BSV1044" s="153"/>
      <c r="BSW1044" s="153"/>
      <c r="BSX1044" s="153"/>
      <c r="BSY1044" s="153"/>
      <c r="BSZ1044" s="153"/>
      <c r="BTA1044" s="153"/>
      <c r="BTB1044" s="153"/>
      <c r="BTC1044" s="153"/>
      <c r="BTD1044" s="153"/>
      <c r="BTE1044" s="153"/>
      <c r="BTF1044" s="153"/>
      <c r="BTG1044" s="153"/>
      <c r="BTH1044" s="153"/>
      <c r="BTI1044" s="153"/>
      <c r="BTJ1044" s="153"/>
      <c r="BTK1044" s="153"/>
      <c r="BTL1044" s="153"/>
      <c r="BTM1044" s="153"/>
      <c r="BTN1044" s="153"/>
      <c r="BTO1044" s="153"/>
      <c r="BTP1044" s="153"/>
      <c r="BTQ1044" s="153"/>
      <c r="BTR1044" s="153"/>
      <c r="BTS1044" s="153"/>
      <c r="BTT1044" s="153"/>
      <c r="BTU1044" s="153"/>
      <c r="BTV1044" s="153"/>
      <c r="BTW1044" s="153"/>
      <c r="BTX1044" s="153"/>
      <c r="BTY1044" s="153"/>
      <c r="BTZ1044" s="153"/>
      <c r="BUA1044" s="153"/>
      <c r="BUB1044" s="153"/>
      <c r="BUC1044" s="153"/>
      <c r="BUD1044" s="153"/>
      <c r="BUE1044" s="153"/>
      <c r="BUF1044" s="153"/>
      <c r="BUG1044" s="153"/>
      <c r="BUH1044" s="153"/>
      <c r="BUI1044" s="153"/>
      <c r="BUJ1044" s="153"/>
      <c r="BUK1044" s="153"/>
      <c r="BUL1044" s="153"/>
      <c r="BUM1044" s="153"/>
      <c r="BUN1044" s="153"/>
      <c r="BUO1044" s="153"/>
      <c r="BUP1044" s="153"/>
      <c r="BUQ1044" s="153"/>
      <c r="BUR1044" s="153"/>
      <c r="BUS1044" s="153"/>
      <c r="BUT1044" s="153"/>
      <c r="BUU1044" s="153"/>
      <c r="BUV1044" s="153"/>
      <c r="BUW1044" s="153"/>
      <c r="BUX1044" s="153"/>
      <c r="BUY1044" s="153"/>
      <c r="BUZ1044" s="153"/>
      <c r="BVA1044" s="153"/>
      <c r="BVB1044" s="153"/>
      <c r="BVC1044" s="153"/>
      <c r="BVD1044" s="153"/>
      <c r="BVE1044" s="153"/>
      <c r="BVF1044" s="153"/>
      <c r="BVG1044" s="153"/>
      <c r="BVH1044" s="153"/>
      <c r="BVI1044" s="153"/>
      <c r="BVJ1044" s="153"/>
      <c r="BVK1044" s="153"/>
      <c r="BVL1044" s="153"/>
      <c r="BVM1044" s="153"/>
      <c r="BVN1044" s="153"/>
      <c r="BVO1044" s="153"/>
      <c r="BVP1044" s="153"/>
      <c r="BVQ1044" s="153"/>
      <c r="BVR1044" s="153"/>
      <c r="BVS1044" s="153"/>
      <c r="BVT1044" s="153"/>
      <c r="BVU1044" s="153"/>
      <c r="BVV1044" s="153"/>
      <c r="BVW1044" s="153"/>
      <c r="BVX1044" s="153"/>
      <c r="BVY1044" s="153"/>
      <c r="BVZ1044" s="153"/>
      <c r="BWA1044" s="153"/>
      <c r="BWB1044" s="153"/>
      <c r="BWC1044" s="153"/>
      <c r="BWD1044" s="153"/>
      <c r="BWE1044" s="153"/>
      <c r="BWF1044" s="153"/>
      <c r="BWG1044" s="153"/>
      <c r="BWH1044" s="153"/>
      <c r="BWI1044" s="153"/>
      <c r="BWJ1044" s="153"/>
      <c r="BWK1044" s="153"/>
      <c r="BWL1044" s="153"/>
      <c r="BWM1044" s="153"/>
      <c r="BWN1044" s="153"/>
      <c r="BWO1044" s="153"/>
      <c r="BWP1044" s="153"/>
      <c r="BWQ1044" s="153"/>
      <c r="BWR1044" s="153"/>
      <c r="BWS1044" s="153"/>
      <c r="BWT1044" s="153"/>
      <c r="BWU1044" s="153"/>
      <c r="BWV1044" s="153"/>
      <c r="BWW1044" s="153"/>
      <c r="BWX1044" s="153"/>
      <c r="BWY1044" s="153"/>
      <c r="BWZ1044" s="153"/>
      <c r="BXA1044" s="153"/>
      <c r="BXB1044" s="153"/>
      <c r="BXC1044" s="153"/>
      <c r="BXD1044" s="153"/>
      <c r="BXE1044" s="153"/>
      <c r="BXF1044" s="153"/>
      <c r="BXG1044" s="153"/>
      <c r="BXH1044" s="153"/>
      <c r="BXI1044" s="153"/>
      <c r="BXJ1044" s="153"/>
      <c r="BXK1044" s="153"/>
      <c r="BXL1044" s="153"/>
      <c r="BXM1044" s="153"/>
      <c r="BXN1044" s="153"/>
      <c r="BXO1044" s="153"/>
      <c r="BXP1044" s="153"/>
      <c r="BXQ1044" s="153"/>
      <c r="BXR1044" s="153"/>
      <c r="BXS1044" s="153"/>
      <c r="BXT1044" s="153"/>
      <c r="BXU1044" s="153"/>
      <c r="BXV1044" s="153"/>
      <c r="BXW1044" s="153"/>
      <c r="BXX1044" s="153"/>
      <c r="BXY1044" s="153"/>
      <c r="BXZ1044" s="153"/>
      <c r="BYA1044" s="153"/>
      <c r="BYB1044" s="153"/>
      <c r="BYC1044" s="153"/>
      <c r="BYD1044" s="153"/>
      <c r="BYE1044" s="153"/>
      <c r="BYF1044" s="153"/>
      <c r="BYG1044" s="153"/>
      <c r="BYH1044" s="153"/>
      <c r="BYI1044" s="153"/>
      <c r="BYJ1044" s="153"/>
      <c r="BYK1044" s="153"/>
      <c r="BYL1044" s="153"/>
      <c r="BYM1044" s="153"/>
      <c r="BYN1044" s="153"/>
      <c r="BYO1044" s="153"/>
      <c r="BYP1044" s="153"/>
    </row>
    <row r="1045" spans="1:2018" s="97" customFormat="1" ht="12.75" customHeight="1">
      <c r="C1045" s="237">
        <v>2020</v>
      </c>
      <c r="D1045" s="101" t="s">
        <v>191</v>
      </c>
      <c r="E1045" s="101" t="s">
        <v>185</v>
      </c>
      <c r="H1045" s="182">
        <f>INDEX(Inputs!$V$260:$V$287,MATCH($B1025,Inputs!$C$260:$C$287,0))/conv_2020_2015</f>
        <v>0</v>
      </c>
      <c r="I1045" s="171"/>
      <c r="J1045" s="171">
        <f t="shared" ref="J1045" si="5301">IF($I1028="n/a",0,IF(J$4&gt;third_reg_period,IF(J$4&lt;=$I1028+$C1045,$H1045/($I1028-5),IF(AND($H1045&lt;&gt;0,I1045=0,J$4=$C1045+$I1028+1),$H1045,0)),0))</f>
        <v>0</v>
      </c>
      <c r="K1045" s="171">
        <f t="shared" ref="K1045" si="5302">IF($I1028="n/a",0,IF(K$4&gt;third_reg_period,IF(K$4&lt;=$I1028+$C1045,$H1045/($I1028-5),IF(AND($H1045&lt;&gt;0,J1045=0,K$4=$C1045+$I1028+1),$H1045,0)),0))</f>
        <v>0</v>
      </c>
      <c r="L1045" s="171">
        <f t="shared" ref="L1045" si="5303">IF($I1028="n/a",0,IF(L$4&gt;third_reg_period,IF(L$4&lt;=$I1028+$C1045,$H1045/($I1028-5),IF(AND($H1045&lt;&gt;0,K1045=0,L$4=$C1045+$I1028+1),$H1045,0)),0))</f>
        <v>0</v>
      </c>
      <c r="M1045" s="171">
        <f t="shared" ref="M1045" si="5304">IF($I1028="n/a",0,IF(M$4&gt;third_reg_period,IF(M$4&lt;=$I1028+$C1045,$H1045/($I1028-5),IF(AND($H1045&lt;&gt;0,L1045=0,M$4=$C1045+$I1028+1),$H1045,0)),0))</f>
        <v>0</v>
      </c>
      <c r="N1045" s="171">
        <f t="shared" ref="N1045" si="5305">IF($I1028="n/a",0,IF(N$4&gt;third_reg_period,IF(N$4&lt;=$I1028+$C1045,$H1045/($I1028-5),IF(AND($H1045&lt;&gt;0,M1045=0,N$4=$C1045+$I1028+1),$H1045,0)),0))</f>
        <v>0</v>
      </c>
      <c r="O1045" s="171">
        <f t="shared" ref="O1045" si="5306">IF($I1028="n/a",0,IF(O$4&gt;third_reg_period,IF(O$4&lt;=$I1028+$C1045,$H1045/($I1028-5),IF(AND($H1045&lt;&gt;0,N1045=0,O$4=$C1045+$I1028+1),$H1045,0)),0))</f>
        <v>0</v>
      </c>
      <c r="P1045" s="171">
        <f t="shared" ref="P1045" si="5307">IF($I1028="n/a",0,IF(P$4&gt;third_reg_period,IF(P$4&lt;=$I1028+$C1045,$H1045/($I1028-5),IF(AND($H1045&lt;&gt;0,O1045=0,P$4=$C1045+$I1028+1),$H1045,0)),0))</f>
        <v>0</v>
      </c>
      <c r="Q1045" s="171">
        <f t="shared" ref="Q1045" si="5308">IF($I1028="n/a",0,IF(Q$4&gt;third_reg_period,IF(Q$4&lt;=$I1028+$C1045,$H1045/($I1028-5),IF(AND($H1045&lt;&gt;0,P1045=0,Q$4=$C1045+$I1028+1),$H1045,0)),0))</f>
        <v>0</v>
      </c>
      <c r="R1045" s="171">
        <f t="shared" ref="R1045" si="5309">IF($I1028="n/a",0,IF(R$4&gt;third_reg_period,IF(R$4&lt;=$I1028+$C1045,$H1045/($I1028-5),IF(AND($H1045&lt;&gt;0,Q1045=0,R$4=$C1045+$I1028+1),$H1045,0)),0))</f>
        <v>0</v>
      </c>
      <c r="S1045" s="171">
        <f t="shared" ref="S1045" si="5310">IF($I1028="n/a",0,IF(S$4&gt;third_reg_period,IF(S$4&lt;=$I1028+$C1045,$H1045/($I1028-5),IF(AND($H1045&lt;&gt;0,R1045=0,S$4=$C1045+$I1028+1),$H1045,0)),0))</f>
        <v>0</v>
      </c>
      <c r="T1045" s="171">
        <f t="shared" ref="T1045" si="5311">IF($I1028="n/a",0,IF(T$4&gt;third_reg_period,IF(T$4&lt;=$I1028+$C1045,$H1045/($I1028-5),IF(AND($H1045&lt;&gt;0,S1045=0,T$4=$C1045+$I1028+1),$H1045,0)),0))</f>
        <v>0</v>
      </c>
      <c r="U1045" s="171">
        <f t="shared" ref="U1045" si="5312">IF($I1028="n/a",0,IF(U$4&gt;third_reg_period,IF(U$4&lt;=$I1028+$C1045,$H1045/($I1028-5),IF(AND($H1045&lt;&gt;0,T1045=0,U$4=$C1045+$I1028+1),$H1045,0)),0))</f>
        <v>0</v>
      </c>
      <c r="V1045" s="171">
        <f t="shared" ref="V1045" si="5313">IF($I1028="n/a",0,IF(V$4&gt;third_reg_period,IF(V$4&lt;=$I1028+$C1045,$H1045/($I1028-5),IF(AND($H1045&lt;&gt;0,U1045=0,V$4=$C1045+$I1028+1),$H1045,0)),0))</f>
        <v>0</v>
      </c>
      <c r="W1045" s="171">
        <f t="shared" ref="W1045" si="5314">IF($I1028="n/a",0,IF(W$4&gt;third_reg_period,IF(W$4&lt;=$I1028+$C1045,$H1045/($I1028-5),IF(AND($H1045&lt;&gt;0,V1045=0,W$4=$C1045+$I1028+1),$H1045,0)),0))</f>
        <v>0</v>
      </c>
      <c r="X1045" s="171">
        <f t="shared" ref="X1045" si="5315">IF($I1028="n/a",0,IF(X$4&gt;third_reg_period,IF(X$4&lt;=$I1028+$C1045,$H1045/($I1028-5),IF(AND($H1045&lt;&gt;0,W1045=0,X$4=$C1045+$I1028+1),$H1045,0)),0))</f>
        <v>0</v>
      </c>
      <c r="Y1045" s="171">
        <f t="shared" ref="Y1045" si="5316">IF($I1028="n/a",0,IF(Y$4&gt;third_reg_period,IF(Y$4&lt;=$I1028+$C1045,$H1045/($I1028-5),IF(AND($H1045&lt;&gt;0,X1045=0,Y$4=$C1045+$I1028+1),$H1045,0)),0))</f>
        <v>0</v>
      </c>
      <c r="Z1045" s="171">
        <f t="shared" ref="Z1045" si="5317">IF($I1028="n/a",0,IF(Z$4&gt;third_reg_period,IF(Z$4&lt;=$I1028+$C1045,$H1045/($I1028-5),IF(AND($H1045&lt;&gt;0,Y1045=0,Z$4=$C1045+$I1028+1),$H1045,0)),0))</f>
        <v>0</v>
      </c>
      <c r="AA1045" s="171">
        <f t="shared" ref="AA1045" si="5318">IF($I1028="n/a",0,IF(AA$4&gt;third_reg_period,IF(AA$4&lt;=$I1028+$C1045,$H1045/($I1028-5),IF(AND($H1045&lt;&gt;0,Z1045=0,AA$4=$C1045+$I1028+1),$H1045,0)),0))</f>
        <v>0</v>
      </c>
      <c r="AB1045" s="171">
        <f t="shared" ref="AB1045" si="5319">IF($I1028="n/a",0,IF(AB$4&gt;third_reg_period,IF(AB$4&lt;=$I1028+$C1045,$H1045/($I1028-5),IF(AND($H1045&lt;&gt;0,AA1045=0,AB$4=$C1045+$I1028+1),$H1045,0)),0))</f>
        <v>0</v>
      </c>
      <c r="AC1045" s="171">
        <f t="shared" ref="AC1045" si="5320">IF($I1028="n/a",0,IF(AC$4&gt;third_reg_period,IF(AC$4&lt;=$I1028+$C1045,$H1045/($I1028-5),IF(AND($H1045&lt;&gt;0,AB1045=0,AC$4=$C1045+$I1028+1),$H1045,0)),0))</f>
        <v>0</v>
      </c>
      <c r="AD1045" s="171">
        <f t="shared" ref="AD1045" si="5321">IF($I1028="n/a",0,IF(AD$4&gt;third_reg_period,IF(AD$4&lt;=$I1028+$C1045,$H1045/($I1028-5),IF(AND($H1045&lt;&gt;0,AC1045=0,AD$4=$C1045+$I1028+1),$H1045,0)),0))</f>
        <v>0</v>
      </c>
      <c r="AE1045" s="171">
        <f t="shared" ref="AE1045" si="5322">IF($I1028="n/a",0,IF(AE$4&gt;third_reg_period,IF(AE$4&lt;=$I1028+$C1045,$H1045/($I1028-5),IF(AND($H1045&lt;&gt;0,AD1045=0,AE$4=$C1045+$I1028+1),$H1045,0)),0))</f>
        <v>0</v>
      </c>
      <c r="AF1045" s="171">
        <f t="shared" ref="AF1045" si="5323">IF($I1028="n/a",0,IF(AF$4&gt;third_reg_period,IF(AF$4&lt;=$I1028+$C1045,$H1045/($I1028-5),IF(AND($H1045&lt;&gt;0,AE1045=0,AF$4=$C1045+$I1028+1),$H1045,0)),0))</f>
        <v>0</v>
      </c>
      <c r="AG1045" s="171">
        <f t="shared" ref="AG1045" si="5324">IF($I1028="n/a",0,IF(AG$4&gt;third_reg_period,IF(AG$4&lt;=$I1028+$C1045,$H1045/($I1028-5),IF(AND($H1045&lt;&gt;0,AF1045=0,AG$4=$C1045+$I1028+1),$H1045,0)),0))</f>
        <v>0</v>
      </c>
      <c r="AH1045" s="171">
        <f t="shared" ref="AH1045" si="5325">IF($I1028="n/a",0,IF(AH$4&gt;third_reg_period,IF(AH$4&lt;=$I1028+$C1045,$H1045/($I1028-5),IF(AND($H1045&lt;&gt;0,AG1045=0,AH$4=$C1045+$I1028+1),$H1045,0)),0))</f>
        <v>0</v>
      </c>
      <c r="AI1045" s="171">
        <f t="shared" ref="AI1045" si="5326">IF($I1028="n/a",0,IF(AI$4&gt;third_reg_period,IF(AI$4&lt;=$I1028+$C1045,$H1045/($I1028-5),IF(AND($H1045&lt;&gt;0,AH1045=0,AI$4=$C1045+$I1028+1),$H1045,0)),0))</f>
        <v>0</v>
      </c>
      <c r="AJ1045" s="171">
        <f t="shared" ref="AJ1045" si="5327">IF($I1028="n/a",0,IF(AJ$4&gt;third_reg_period,IF(AJ$4&lt;=$I1028+$C1045,$H1045/($I1028-5),IF(AND($H1045&lt;&gt;0,AI1045=0,AJ$4=$C1045+$I1028+1),$H1045,0)),0))</f>
        <v>0</v>
      </c>
      <c r="AK1045" s="171">
        <f t="shared" ref="AK1045" si="5328">IF($I1028="n/a",0,IF(AK$4&gt;third_reg_period,IF(AK$4&lt;=$I1028+$C1045,$H1045/($I1028-5),IF(AND($H1045&lt;&gt;0,AJ1045=0,AK$4=$C1045+$I1028+1),$H1045,0)),0))</f>
        <v>0</v>
      </c>
      <c r="AL1045" s="171">
        <f t="shared" ref="AL1045" si="5329">IF($I1028="n/a",0,IF(AL$4&gt;third_reg_period,IF(AL$4&lt;=$I1028+$C1045,$H1045/($I1028-5),IF(AND($H1045&lt;&gt;0,AK1045=0,AL$4=$C1045+$I1028+1),$H1045,0)),0))</f>
        <v>0</v>
      </c>
      <c r="AM1045" s="171">
        <f t="shared" ref="AM1045" si="5330">IF($I1028="n/a",0,IF(AM$4&gt;third_reg_period,IF(AM$4&lt;=$I1028+$C1045,$H1045/($I1028-5),IF(AND($H1045&lt;&gt;0,AL1045=0,AM$4=$C1045+$I1028+1),$H1045,0)),0))</f>
        <v>0</v>
      </c>
      <c r="AN1045" s="171">
        <f t="shared" ref="AN1045" si="5331">IF($I1028="n/a",0,IF(AN$4&gt;third_reg_period,IF(AN$4&lt;=$I1028+$C1045,$H1045/($I1028-5),IF(AND($H1045&lt;&gt;0,AM1045=0,AN$4=$C1045+$I1028+1),$H1045,0)),0))</f>
        <v>0</v>
      </c>
      <c r="AO1045" s="171">
        <f t="shared" ref="AO1045" si="5332">IF($I1028="n/a",0,IF(AO$4&gt;third_reg_period,IF(AO$4&lt;=$I1028+$C1045,$H1045/($I1028-5),IF(AND($H1045&lt;&gt;0,AN1045=0,AO$4=$C1045+$I1028+1),$H1045,0)),0))</f>
        <v>0</v>
      </c>
      <c r="AP1045" s="171">
        <f t="shared" ref="AP1045" si="5333">IF($I1028="n/a",0,IF(AP$4&gt;third_reg_period,IF(AP$4&lt;=$I1028+$C1045,$H1045/($I1028-5),IF(AND($H1045&lt;&gt;0,AO1045=0,AP$4=$C1045+$I1028+1),$H1045,0)),0))</f>
        <v>0</v>
      </c>
      <c r="AQ1045" s="171">
        <f t="shared" ref="AQ1045" si="5334">IF($I1028="n/a",0,IF(AQ$4&gt;third_reg_period,IF(AQ$4&lt;=$I1028+$C1045,$H1045/($I1028-5),IF(AND($H1045&lt;&gt;0,AP1045=0,AQ$4=$C1045+$I1028+1),$H1045,0)),0))</f>
        <v>0</v>
      </c>
      <c r="AR1045" s="171">
        <f t="shared" ref="AR1045" si="5335">IF($I1028="n/a",0,IF(AR$4&gt;third_reg_period,IF(AR$4&lt;=$I1028+$C1045,$H1045/($I1028-5),IF(AND($H1045&lt;&gt;0,AQ1045=0,AR$4=$C1045+$I1028+1),$H1045,0)),0))</f>
        <v>0</v>
      </c>
      <c r="AS1045" s="171">
        <f t="shared" ref="AS1045" si="5336">IF($I1028="n/a",0,IF(AS$4&gt;third_reg_period,IF(AS$4&lt;=$I1028+$C1045,$H1045/($I1028-5),IF(AND($H1045&lt;&gt;0,AR1045=0,AS$4=$C1045+$I1028+1),$H1045,0)),0))</f>
        <v>0</v>
      </c>
      <c r="AT1045" s="171">
        <f t="shared" ref="AT1045" si="5337">IF($I1028="n/a",0,IF(AT$4&gt;third_reg_period,IF(AT$4&lt;=$I1028+$C1045,$H1045/($I1028-5),IF(AND($H1045&lt;&gt;0,AS1045=0,AT$4=$C1045+$I1028+1),$H1045,0)),0))</f>
        <v>0</v>
      </c>
      <c r="AU1045" s="171">
        <f t="shared" ref="AU1045" si="5338">IF($I1028="n/a",0,IF(AU$4&gt;third_reg_period,IF(AU$4&lt;=$I1028+$C1045,$H1045/($I1028-5),IF(AND($H1045&lt;&gt;0,AT1045=0,AU$4=$C1045+$I1028+1),$H1045,0)),0))</f>
        <v>0</v>
      </c>
      <c r="AV1045" s="171">
        <f t="shared" ref="AV1045" si="5339">IF($I1028="n/a",0,IF(AV$4&gt;third_reg_period,IF(AV$4&lt;=$I1028+$C1045,$H1045/($I1028-5),IF(AND($H1045&lt;&gt;0,AU1045=0,AV$4=$C1045+$I1028+1),$H1045,0)),0))</f>
        <v>0</v>
      </c>
      <c r="AW1045" s="171">
        <f t="shared" ref="AW1045" si="5340">IF($I1028="n/a",0,IF(AW$4&gt;third_reg_period,IF(AW$4&lt;=$I1028+$C1045,$H1045/($I1028-5),IF(AND($H1045&lt;&gt;0,AV1045=0,AW$4=$C1045+$I1028+1),$H1045,0)),0))</f>
        <v>0</v>
      </c>
      <c r="AX1045" s="171">
        <f t="shared" ref="AX1045" si="5341">IF($I1028="n/a",0,IF(AX$4&gt;third_reg_period,IF(AX$4&lt;=$I1028+$C1045,$H1045/($I1028-5),IF(AND($H1045&lt;&gt;0,AW1045=0,AX$4=$C1045+$I1028+1),$H1045,0)),0))</f>
        <v>0</v>
      </c>
      <c r="AY1045" s="171">
        <f t="shared" ref="AY1045" si="5342">IF($I1028="n/a",0,IF(AY$4&gt;third_reg_period,IF(AY$4&lt;=$I1028+$C1045,$H1045/($I1028-5),IF(AND($H1045&lt;&gt;0,AX1045=0,AY$4=$C1045+$I1028+1),$H1045,0)),0))</f>
        <v>0</v>
      </c>
      <c r="AZ1045" s="171">
        <f t="shared" ref="AZ1045" si="5343">IF($I1028="n/a",0,IF(AZ$4&gt;third_reg_period,IF(AZ$4&lt;=$I1028+$C1045,$H1045/($I1028-5),IF(AND($H1045&lt;&gt;0,AY1045=0,AZ$4=$C1045+$I1028+1),$H1045,0)),0))</f>
        <v>0</v>
      </c>
      <c r="BA1045" s="171">
        <f t="shared" ref="BA1045" si="5344">IF($I1028="n/a",0,IF(BA$4&gt;third_reg_period,IF(BA$4&lt;=$I1028+$C1045,$H1045/($I1028-5),IF(AND($H1045&lt;&gt;0,AZ1045=0,BA$4=$C1045+$I1028+1),$H1045,0)),0))</f>
        <v>0</v>
      </c>
      <c r="BB1045" s="171">
        <f t="shared" ref="BB1045" si="5345">IF($I1028="n/a",0,IF(BB$4&gt;third_reg_period,IF(BB$4&lt;=$I1028+$C1045,$H1045/($I1028-5),IF(AND($H1045&lt;&gt;0,BA1045=0,BB$4=$C1045+$I1028+1),$H1045,0)),0))</f>
        <v>0</v>
      </c>
      <c r="BC1045" s="171">
        <f t="shared" ref="BC1045" si="5346">IF($I1028="n/a",0,IF(BC$4&gt;third_reg_period,IF(BC$4&lt;=$I1028+$C1045,$H1045/($I1028-5),IF(AND($H1045&lt;&gt;0,BB1045=0,BC$4=$C1045+$I1028+1),$H1045,0)),0))</f>
        <v>0</v>
      </c>
      <c r="BD1045" s="171">
        <f t="shared" ref="BD1045" si="5347">IF($I1028="n/a",0,IF(BD$4&gt;third_reg_period,IF(BD$4&lt;=$I1028+$C1045,$H1045/($I1028-5),IF(AND($H1045&lt;&gt;0,BC1045=0,BD$4=$C1045+$I1028+1),$H1045,0)),0))</f>
        <v>0</v>
      </c>
      <c r="BE1045" s="171">
        <f t="shared" ref="BE1045" si="5348">IF($I1028="n/a",0,IF(BE$4&gt;third_reg_period,IF(BE$4&lt;=$I1028+$C1045,$H1045/($I1028-5),IF(AND($H1045&lt;&gt;0,BD1045=0,BE$4=$C1045+$I1028+1),$H1045,0)),0))</f>
        <v>0</v>
      </c>
      <c r="BF1045" s="171">
        <f t="shared" ref="BF1045" si="5349">IF($I1028="n/a",0,IF(BF$4&gt;third_reg_period,IF(BF$4&lt;=$I1028+$C1045,$H1045/($I1028-5),IF(AND($H1045&lt;&gt;0,BE1045=0,BF$4=$C1045+$I1028+1),$H1045,0)),0))</f>
        <v>0</v>
      </c>
      <c r="BG1045" s="171">
        <f t="shared" ref="BG1045" si="5350">IF($I1028="n/a",0,IF(BG$4&gt;third_reg_period,IF(BG$4&lt;=$I1028+$C1045,$H1045/($I1028-5),IF(AND($H1045&lt;&gt;0,BF1045=0,BG$4=$C1045+$I1028+1),$H1045,0)),0))</f>
        <v>0</v>
      </c>
      <c r="BH1045" s="171">
        <f t="shared" ref="BH1045" si="5351">IF($I1028="n/a",0,IF(BH$4&gt;third_reg_period,IF(BH$4&lt;=$I1028+$C1045,$H1045/($I1028-5),IF(AND($H1045&lt;&gt;0,BG1045=0,BH$4=$C1045+$I1028+1),$H1045,0)),0))</f>
        <v>0</v>
      </c>
      <c r="BI1045" s="171">
        <f t="shared" ref="BI1045" si="5352">IF($I1028="n/a",0,IF(BI$4&gt;third_reg_period,IF(BI$4&lt;=$I1028+$C1045,$H1045/($I1028-5),IF(AND($H1045&lt;&gt;0,BH1045=0,BI$4=$C1045+$I1028+1),$H1045,0)),0))</f>
        <v>0</v>
      </c>
      <c r="BJ1045" s="171">
        <f t="shared" ref="BJ1045" si="5353">IF($I1028="n/a",0,IF(BJ$4&gt;third_reg_period,IF(BJ$4&lt;=$I1028+$C1045,$H1045/($I1028-5),IF(AND($H1045&lt;&gt;0,BI1045=0,BJ$4=$C1045+$I1028+1),$H1045,0)),0))</f>
        <v>0</v>
      </c>
      <c r="BK1045" s="171">
        <f t="shared" ref="BK1045" si="5354">IF($I1028="n/a",0,IF(BK$4&gt;third_reg_period,IF(BK$4&lt;=$I1028+$C1045,$H1045/($I1028-5),IF(AND($H1045&lt;&gt;0,BJ1045=0,BK$4=$C1045+$I1028+1),$H1045,0)),0))</f>
        <v>0</v>
      </c>
      <c r="BL1045" s="171">
        <f t="shared" ref="BL1045" si="5355">IF($I1028="n/a",0,IF(BL$4&gt;third_reg_period,IF(BL$4&lt;=$I1028+$C1045,$H1045/($I1028-5),IF(AND($H1045&lt;&gt;0,BK1045=0,BL$4=$C1045+$I1028+1),$H1045,0)),0))</f>
        <v>0</v>
      </c>
      <c r="BM1045" s="171">
        <f t="shared" ref="BM1045" si="5356">IF($I1028="n/a",0,IF(BM$4&gt;third_reg_period,IF(BM$4&lt;=$I1028+$C1045,$H1045/($I1028-5),IF(AND($H1045&lt;&gt;0,BL1045=0,BM$4=$C1045+$I1028+1),$H1045,0)),0))</f>
        <v>0</v>
      </c>
      <c r="BN1045" s="171">
        <f t="shared" ref="BN1045" si="5357">IF($I1028="n/a",0,IF(BN$4&gt;third_reg_period,IF(BN$4&lt;=$I1028+$C1045,$H1045/($I1028-5),IF(AND($H1045&lt;&gt;0,BM1045=0,BN$4=$C1045+$I1028+1),$H1045,0)),0))</f>
        <v>0</v>
      </c>
      <c r="BO1045" s="171">
        <f t="shared" ref="BO1045" si="5358">IF($I1028="n/a",0,IF(BO$4&gt;third_reg_period,IF(BO$4&lt;=$I1028+$C1045,$H1045/($I1028-5),IF(AND($H1045&lt;&gt;0,BN1045=0,BO$4=$C1045+$I1028+1),$H1045,0)),0))</f>
        <v>0</v>
      </c>
      <c r="BP1045" s="171">
        <f t="shared" ref="BP1045" si="5359">IF($I1028="n/a",0,IF(BP$4&gt;third_reg_period,IF(BP$4&lt;=$I1028+$C1045,$H1045/($I1028-5),IF(AND($H1045&lt;&gt;0,BO1045=0,BP$4=$C1045+$I1028+1),$H1045,0)),0))</f>
        <v>0</v>
      </c>
      <c r="BQ1045" s="171">
        <f t="shared" ref="BQ1045" si="5360">IF($I1028="n/a",0,IF(BQ$4&gt;third_reg_period,IF(BQ$4&lt;=$I1028+$C1045,$H1045/($I1028-5),IF(AND($H1045&lt;&gt;0,BP1045=0,BQ$4=$C1045+$I1028+1),$H1045,0)),0))</f>
        <v>0</v>
      </c>
      <c r="BR1045" s="171">
        <f t="shared" ref="BR1045" si="5361">IF($I1028="n/a",0,IF(BR$4&gt;third_reg_period,IF(BR$4&lt;=$I1028+$C1045,$H1045/($I1028-5),IF(AND($H1045&lt;&gt;0,BQ1045=0,BR$4=$C1045+$I1028+1),$H1045,0)),0))</f>
        <v>0</v>
      </c>
      <c r="BS1045" s="171">
        <f t="shared" ref="BS1045" si="5362">IF($I1028="n/a",0,IF(BS$4&gt;third_reg_period,IF(BS$4&lt;=$I1028+$C1045,$H1045/($I1028-5),IF(AND($H1045&lt;&gt;0,BR1045=0,BS$4=$C1045+$I1028+1),$H1045,0)),0))</f>
        <v>0</v>
      </c>
      <c r="BT1045" s="171">
        <f t="shared" ref="BT1045" si="5363">IF($I1028="n/a",0,IF(BT$4&gt;third_reg_period,IF(BT$4&lt;=$I1028+$C1045,$H1045/($I1028-5),IF(AND($H1045&lt;&gt;0,BS1045=0,BT$4=$C1045+$I1028+1),$H1045,0)),0))</f>
        <v>0</v>
      </c>
      <c r="BU1045" s="171">
        <f t="shared" ref="BU1045" si="5364">IF($I1028="n/a",0,IF(BU$4&gt;third_reg_period,IF(BU$4&lt;=$I1028+$C1045,$H1045/($I1028-5),IF(AND($H1045&lt;&gt;0,BT1045=0,BU$4=$C1045+$I1028+1),$H1045,0)),0))</f>
        <v>0</v>
      </c>
      <c r="BV1045" s="171">
        <f t="shared" ref="BV1045" si="5365">IF($I1028="n/a",0,IF(BV$4&gt;third_reg_period,IF(BV$4&lt;=$I1028+$C1045,$H1045/($I1028-5),IF(AND($H1045&lt;&gt;0,BU1045=0,BV$4=$C1045+$I1028+1),$H1045,0)),0))</f>
        <v>0</v>
      </c>
      <c r="BW1045" s="171">
        <f t="shared" ref="BW1045" si="5366">IF($I1028="n/a",0,IF(BW$4&gt;third_reg_period,IF(BW$4&lt;=$I1028+$C1045,$H1045/($I1028-5),IF(AND($H1045&lt;&gt;0,BV1045=0,BW$4=$C1045+$I1028+1),$H1045,0)),0))</f>
        <v>0</v>
      </c>
      <c r="BX1045" s="171">
        <f t="shared" ref="BX1045" si="5367">IF($I1028="n/a",0,IF(BX$4&gt;third_reg_period,IF(BX$4&lt;=$I1028+$C1045,$H1045/($I1028-5),IF(AND($H1045&lt;&gt;0,BW1045=0,BX$4=$C1045+$I1028+1),$H1045,0)),0))</f>
        <v>0</v>
      </c>
      <c r="BY1045" s="171">
        <f t="shared" ref="BY1045" si="5368">IF($I1028="n/a",0,IF(BY$4&gt;third_reg_period,IF(BY$4&lt;=$I1028+$C1045,$H1045/($I1028-5),IF(AND($H1045&lt;&gt;0,BX1045=0,BY$4=$C1045+$I1028+1),$H1045,0)),0))</f>
        <v>0</v>
      </c>
      <c r="BZ1045" s="171">
        <f t="shared" ref="BZ1045" si="5369">IF($I1028="n/a",0,IF(BZ$4&gt;third_reg_period,IF(BZ$4&lt;=$I1028+$C1045,$H1045/($I1028-5),IF(AND($H1045&lt;&gt;0,BY1045=0,BZ$4=$C1045+$I1028+1),$H1045,0)),0))</f>
        <v>0</v>
      </c>
      <c r="CA1045" s="171">
        <f t="shared" ref="CA1045" si="5370">IF($I1028="n/a",0,IF(CA$4&gt;third_reg_period,IF(CA$4&lt;=$I1028+$C1045,$H1045/($I1028-5),IF(AND($H1045&lt;&gt;0,BZ1045=0,CA$4=$C1045+$I1028+1),$H1045,0)),0))</f>
        <v>0</v>
      </c>
      <c r="CB1045" s="171">
        <f t="shared" ref="CB1045" si="5371">IF($I1028="n/a",0,IF(CB$4&gt;third_reg_period,IF(CB$4&lt;=$I1028+$C1045,$H1045/($I1028-5),IF(AND($H1045&lt;&gt;0,CA1045=0,CB$4=$C1045+$I1028+1),$H1045,0)),0))</f>
        <v>0</v>
      </c>
      <c r="CC1045" s="171">
        <f t="shared" ref="CC1045" si="5372">IF($I1028="n/a",0,IF(CC$4&gt;third_reg_period,IF(CC$4&lt;=$I1028+$C1045,$H1045/($I1028-5),IF(AND($H1045&lt;&gt;0,CB1045=0,CC$4=$C1045+$I1028+1),$H1045,0)),0))</f>
        <v>0</v>
      </c>
      <c r="CD1045" s="171">
        <f t="shared" ref="CD1045" si="5373">IF($I1028="n/a",0,IF(CD$4&gt;third_reg_period,IF(CD$4&lt;=$I1028+$C1045,$H1045/($I1028-5),IF(AND($H1045&lt;&gt;0,CC1045=0,CD$4=$C1045+$I1028+1),$H1045,0)),0))</f>
        <v>0</v>
      </c>
      <c r="CE1045" s="171">
        <f t="shared" ref="CE1045" si="5374">IF($I1028="n/a",0,IF(CE$4&gt;third_reg_period,IF(CE$4&lt;=$I1028+$C1045,$H1045/($I1028-5),IF(AND($H1045&lt;&gt;0,CD1045=0,CE$4=$C1045+$I1028+1),$H1045,0)),0))</f>
        <v>0</v>
      </c>
      <c r="CF1045" s="171">
        <f t="shared" ref="CF1045" si="5375">IF($I1028="n/a",0,IF(CF$4&gt;third_reg_period,IF(CF$4&lt;=$I1028+$C1045,$H1045/($I1028-5),IF(AND($H1045&lt;&gt;0,CE1045=0,CF$4=$C1045+$I1028+1),$H1045,0)),0))</f>
        <v>0</v>
      </c>
      <c r="CG1045" s="153"/>
      <c r="CH1045" s="153"/>
      <c r="CI1045" s="153"/>
      <c r="CJ1045" s="153"/>
      <c r="CK1045" s="153"/>
      <c r="CL1045" s="153"/>
      <c r="CM1045" s="153"/>
      <c r="CN1045" s="153"/>
      <c r="CO1045" s="153"/>
      <c r="CP1045" s="153"/>
      <c r="CQ1045" s="153"/>
      <c r="CR1045" s="153"/>
      <c r="CS1045" s="153"/>
      <c r="CT1045" s="153"/>
      <c r="CU1045" s="153"/>
      <c r="CV1045" s="153"/>
      <c r="CW1045" s="153"/>
      <c r="CX1045" s="153"/>
      <c r="CY1045" s="153"/>
      <c r="CZ1045" s="153"/>
      <c r="DA1045" s="153"/>
      <c r="DB1045" s="153"/>
      <c r="DC1045" s="153"/>
      <c r="DD1045" s="153"/>
      <c r="DE1045" s="153"/>
      <c r="DF1045" s="153"/>
      <c r="DG1045" s="153"/>
      <c r="DH1045" s="153"/>
      <c r="DI1045" s="153"/>
      <c r="DJ1045" s="153"/>
      <c r="DK1045" s="153"/>
      <c r="DL1045" s="153"/>
      <c r="DM1045" s="153"/>
      <c r="DN1045" s="153"/>
      <c r="DO1045" s="153"/>
      <c r="DP1045" s="153"/>
      <c r="DQ1045" s="153"/>
      <c r="DR1045" s="153"/>
      <c r="DS1045" s="153"/>
      <c r="DT1045" s="153"/>
      <c r="DU1045" s="153"/>
      <c r="DV1045" s="153"/>
      <c r="DW1045" s="153"/>
      <c r="DX1045" s="153"/>
      <c r="DY1045" s="153"/>
      <c r="DZ1045" s="153"/>
      <c r="EA1045" s="153"/>
      <c r="EB1045" s="153"/>
      <c r="EC1045" s="153"/>
      <c r="ED1045" s="153"/>
      <c r="EE1045" s="153"/>
      <c r="EF1045" s="153"/>
      <c r="EG1045" s="153"/>
      <c r="EH1045" s="153"/>
      <c r="EI1045" s="153"/>
      <c r="EJ1045" s="153"/>
      <c r="EK1045" s="153"/>
      <c r="EL1045" s="153"/>
      <c r="EM1045" s="153"/>
      <c r="EN1045" s="153"/>
      <c r="EO1045" s="153"/>
      <c r="EP1045" s="153"/>
      <c r="EQ1045" s="153"/>
      <c r="ER1045" s="153"/>
      <c r="ES1045" s="153"/>
      <c r="ET1045" s="153"/>
      <c r="EU1045" s="153"/>
      <c r="EV1045" s="153"/>
      <c r="EW1045" s="153"/>
      <c r="EX1045" s="153"/>
      <c r="EY1045" s="153"/>
      <c r="EZ1045" s="153"/>
      <c r="FA1045" s="153"/>
      <c r="FB1045" s="153"/>
      <c r="FC1045" s="153"/>
      <c r="FD1045" s="153"/>
      <c r="FE1045" s="153"/>
      <c r="FF1045" s="153"/>
      <c r="FG1045" s="153"/>
      <c r="FH1045" s="153"/>
      <c r="FI1045" s="153"/>
      <c r="FJ1045" s="153"/>
      <c r="FK1045" s="153"/>
      <c r="FL1045" s="153"/>
      <c r="FM1045" s="153"/>
      <c r="FN1045" s="153"/>
      <c r="FO1045" s="153"/>
      <c r="FP1045" s="153"/>
      <c r="FQ1045" s="153"/>
      <c r="FR1045" s="153"/>
      <c r="FS1045" s="153"/>
      <c r="FT1045" s="153"/>
      <c r="FU1045" s="153"/>
      <c r="FV1045" s="153"/>
      <c r="FW1045" s="153"/>
      <c r="FX1045" s="153"/>
      <c r="FY1045" s="153"/>
      <c r="FZ1045" s="153"/>
      <c r="GA1045" s="153"/>
      <c r="GB1045" s="153"/>
      <c r="GC1045" s="153"/>
      <c r="GD1045" s="153"/>
      <c r="GE1045" s="153"/>
      <c r="GF1045" s="153"/>
      <c r="GG1045" s="153"/>
      <c r="GH1045" s="153"/>
      <c r="GI1045" s="153"/>
      <c r="GJ1045" s="153"/>
      <c r="GK1045" s="153"/>
      <c r="GL1045" s="153"/>
      <c r="GM1045" s="153"/>
      <c r="GN1045" s="153"/>
      <c r="GO1045" s="153"/>
      <c r="GP1045" s="153"/>
      <c r="GQ1045" s="153"/>
      <c r="GR1045" s="153"/>
      <c r="GS1045" s="153"/>
      <c r="GT1045" s="153"/>
      <c r="GU1045" s="153"/>
      <c r="GV1045" s="153"/>
      <c r="GW1045" s="153"/>
      <c r="GX1045" s="153"/>
      <c r="GY1045" s="153"/>
      <c r="GZ1045" s="153"/>
      <c r="HA1045" s="153"/>
      <c r="HB1045" s="153"/>
      <c r="HC1045" s="153"/>
      <c r="HD1045" s="153"/>
      <c r="HE1045" s="153"/>
      <c r="HF1045" s="153"/>
      <c r="HG1045" s="153"/>
      <c r="HH1045" s="153"/>
      <c r="HI1045" s="153"/>
      <c r="HJ1045" s="153"/>
      <c r="HK1045" s="153"/>
      <c r="HL1045" s="153"/>
      <c r="HM1045" s="153"/>
      <c r="HN1045" s="153"/>
      <c r="HO1045" s="153"/>
      <c r="HP1045" s="153"/>
      <c r="HQ1045" s="153"/>
      <c r="HR1045" s="153"/>
      <c r="HS1045" s="153"/>
      <c r="HT1045" s="153"/>
      <c r="HU1045" s="153"/>
      <c r="HV1045" s="153"/>
      <c r="HW1045" s="153"/>
      <c r="HX1045" s="153"/>
      <c r="HY1045" s="153"/>
      <c r="HZ1045" s="153"/>
      <c r="IA1045" s="153"/>
      <c r="IB1045" s="153"/>
      <c r="IC1045" s="153"/>
      <c r="ID1045" s="153"/>
      <c r="IE1045" s="153"/>
      <c r="IF1045" s="153"/>
      <c r="IG1045" s="153"/>
      <c r="IH1045" s="153"/>
      <c r="II1045" s="153"/>
      <c r="IJ1045" s="153"/>
      <c r="IK1045" s="153"/>
      <c r="IL1045" s="153"/>
      <c r="IM1045" s="153"/>
      <c r="IN1045" s="153"/>
      <c r="IO1045" s="153"/>
      <c r="IP1045" s="153"/>
      <c r="IQ1045" s="153"/>
      <c r="IR1045" s="153"/>
      <c r="IS1045" s="153"/>
      <c r="IT1045" s="153"/>
      <c r="IU1045" s="153"/>
      <c r="IV1045" s="153"/>
      <c r="IW1045" s="153"/>
      <c r="IX1045" s="153"/>
      <c r="IY1045" s="153"/>
      <c r="IZ1045" s="153"/>
      <c r="JA1045" s="153"/>
      <c r="JB1045" s="153"/>
      <c r="JC1045" s="153"/>
      <c r="JD1045" s="153"/>
      <c r="JE1045" s="153"/>
      <c r="JF1045" s="153"/>
      <c r="JG1045" s="153"/>
      <c r="JH1045" s="153"/>
      <c r="JI1045" s="153"/>
      <c r="JJ1045" s="153"/>
      <c r="JK1045" s="153"/>
      <c r="JL1045" s="153"/>
      <c r="JM1045" s="153"/>
      <c r="JN1045" s="153"/>
      <c r="JO1045" s="153"/>
      <c r="JP1045" s="153"/>
      <c r="JQ1045" s="153"/>
      <c r="JR1045" s="153"/>
      <c r="JS1045" s="153"/>
      <c r="JT1045" s="153"/>
      <c r="JU1045" s="153"/>
      <c r="JV1045" s="153"/>
      <c r="JW1045" s="153"/>
      <c r="JX1045" s="153"/>
      <c r="JY1045" s="153"/>
      <c r="JZ1045" s="153"/>
      <c r="KA1045" s="153"/>
      <c r="KB1045" s="153"/>
      <c r="KC1045" s="153"/>
      <c r="KD1045" s="153"/>
      <c r="KE1045" s="153"/>
      <c r="KF1045" s="153"/>
      <c r="KG1045" s="153"/>
      <c r="KH1045" s="153"/>
      <c r="KI1045" s="153"/>
      <c r="KJ1045" s="153"/>
      <c r="KK1045" s="153"/>
      <c r="KL1045" s="153"/>
      <c r="KM1045" s="153"/>
      <c r="KN1045" s="153"/>
      <c r="KO1045" s="153"/>
      <c r="KP1045" s="153"/>
      <c r="KQ1045" s="153"/>
      <c r="KR1045" s="153"/>
      <c r="KS1045" s="153"/>
      <c r="KT1045" s="153"/>
      <c r="KU1045" s="153"/>
      <c r="KV1045" s="153"/>
      <c r="KW1045" s="153"/>
      <c r="KX1045" s="153"/>
      <c r="KY1045" s="153"/>
      <c r="KZ1045" s="153"/>
      <c r="LA1045" s="153"/>
      <c r="LB1045" s="153"/>
      <c r="LC1045" s="153"/>
      <c r="LD1045" s="153"/>
      <c r="LE1045" s="153"/>
      <c r="LF1045" s="153"/>
      <c r="LG1045" s="153"/>
      <c r="LH1045" s="153"/>
      <c r="LI1045" s="153"/>
      <c r="LJ1045" s="153"/>
      <c r="LK1045" s="153"/>
      <c r="LL1045" s="153"/>
      <c r="LM1045" s="153"/>
      <c r="LN1045" s="153"/>
      <c r="LO1045" s="153"/>
      <c r="LP1045" s="153"/>
      <c r="LQ1045" s="153"/>
      <c r="LR1045" s="153"/>
      <c r="LS1045" s="153"/>
      <c r="LT1045" s="153"/>
      <c r="LU1045" s="153"/>
      <c r="LV1045" s="153"/>
      <c r="LW1045" s="153"/>
      <c r="LX1045" s="153"/>
      <c r="LY1045" s="153"/>
      <c r="LZ1045" s="153"/>
      <c r="MA1045" s="153"/>
      <c r="MB1045" s="153"/>
      <c r="MC1045" s="153"/>
      <c r="MD1045" s="153"/>
      <c r="ME1045" s="153"/>
      <c r="MF1045" s="153"/>
      <c r="MG1045" s="153"/>
      <c r="MH1045" s="153"/>
      <c r="MI1045" s="153"/>
      <c r="MJ1045" s="153"/>
      <c r="MK1045" s="153"/>
      <c r="ML1045" s="153"/>
      <c r="MM1045" s="153"/>
      <c r="MN1045" s="153"/>
      <c r="MO1045" s="153"/>
      <c r="MP1045" s="153"/>
      <c r="MQ1045" s="153"/>
      <c r="MR1045" s="153"/>
      <c r="MS1045" s="153"/>
      <c r="MT1045" s="153"/>
      <c r="MU1045" s="153"/>
      <c r="MV1045" s="153"/>
      <c r="MW1045" s="153"/>
      <c r="MX1045" s="153"/>
      <c r="MY1045" s="153"/>
      <c r="MZ1045" s="153"/>
      <c r="NA1045" s="153"/>
      <c r="NB1045" s="153"/>
      <c r="NC1045" s="153"/>
      <c r="ND1045" s="153"/>
      <c r="NE1045" s="153"/>
      <c r="NF1045" s="153"/>
      <c r="NG1045" s="153"/>
      <c r="NH1045" s="153"/>
      <c r="NI1045" s="153"/>
      <c r="NJ1045" s="153"/>
      <c r="NK1045" s="153"/>
      <c r="NL1045" s="153"/>
      <c r="NM1045" s="153"/>
      <c r="NN1045" s="153"/>
      <c r="NO1045" s="153"/>
      <c r="NP1045" s="153"/>
      <c r="NQ1045" s="153"/>
      <c r="NR1045" s="153"/>
      <c r="NS1045" s="153"/>
      <c r="NT1045" s="153"/>
      <c r="NU1045" s="153"/>
      <c r="NV1045" s="153"/>
      <c r="NW1045" s="153"/>
      <c r="NX1045" s="153"/>
      <c r="NY1045" s="153"/>
      <c r="NZ1045" s="153"/>
      <c r="OA1045" s="153"/>
      <c r="OB1045" s="153"/>
      <c r="OC1045" s="153"/>
      <c r="OD1045" s="153"/>
      <c r="OE1045" s="153"/>
      <c r="OF1045" s="153"/>
      <c r="OG1045" s="153"/>
      <c r="OH1045" s="153"/>
      <c r="OI1045" s="153"/>
      <c r="OJ1045" s="153"/>
      <c r="OK1045" s="153"/>
      <c r="OL1045" s="153"/>
      <c r="OM1045" s="153"/>
      <c r="ON1045" s="153"/>
      <c r="OO1045" s="153"/>
      <c r="OP1045" s="153"/>
      <c r="OQ1045" s="153"/>
      <c r="OR1045" s="153"/>
      <c r="OS1045" s="153"/>
      <c r="OT1045" s="153"/>
      <c r="OU1045" s="153"/>
      <c r="OV1045" s="153"/>
      <c r="OW1045" s="153"/>
      <c r="OX1045" s="153"/>
      <c r="OY1045" s="153"/>
      <c r="OZ1045" s="153"/>
      <c r="PA1045" s="153"/>
      <c r="PB1045" s="153"/>
      <c r="PC1045" s="153"/>
      <c r="PD1045" s="153"/>
      <c r="PE1045" s="153"/>
      <c r="PF1045" s="153"/>
      <c r="PG1045" s="153"/>
      <c r="PH1045" s="153"/>
      <c r="PI1045" s="153"/>
      <c r="PJ1045" s="153"/>
      <c r="PK1045" s="153"/>
      <c r="PL1045" s="153"/>
      <c r="PM1045" s="153"/>
      <c r="PN1045" s="153"/>
      <c r="PO1045" s="153"/>
      <c r="PP1045" s="153"/>
      <c r="PQ1045" s="153"/>
      <c r="PR1045" s="153"/>
      <c r="PS1045" s="153"/>
      <c r="PT1045" s="153"/>
      <c r="PU1045" s="153"/>
      <c r="PV1045" s="153"/>
      <c r="PW1045" s="153"/>
      <c r="PX1045" s="153"/>
      <c r="PY1045" s="153"/>
      <c r="PZ1045" s="153"/>
      <c r="QA1045" s="153"/>
      <c r="QB1045" s="153"/>
      <c r="QC1045" s="153"/>
      <c r="QD1045" s="153"/>
      <c r="QE1045" s="153"/>
      <c r="QF1045" s="153"/>
      <c r="QG1045" s="153"/>
      <c r="QH1045" s="153"/>
      <c r="QI1045" s="153"/>
      <c r="QJ1045" s="153"/>
      <c r="QK1045" s="153"/>
      <c r="QL1045" s="153"/>
      <c r="QM1045" s="153"/>
      <c r="QN1045" s="153"/>
      <c r="QO1045" s="153"/>
      <c r="QP1045" s="153"/>
      <c r="QQ1045" s="153"/>
      <c r="QR1045" s="153"/>
      <c r="QS1045" s="153"/>
      <c r="QT1045" s="153"/>
      <c r="QU1045" s="153"/>
      <c r="QV1045" s="153"/>
      <c r="QW1045" s="153"/>
      <c r="QX1045" s="153"/>
      <c r="QY1045" s="153"/>
      <c r="QZ1045" s="153"/>
      <c r="RA1045" s="153"/>
      <c r="RB1045" s="153"/>
      <c r="RC1045" s="153"/>
      <c r="RD1045" s="153"/>
      <c r="RE1045" s="153"/>
      <c r="RF1045" s="153"/>
      <c r="RG1045" s="153"/>
      <c r="RH1045" s="153"/>
      <c r="RI1045" s="153"/>
      <c r="RJ1045" s="153"/>
      <c r="RK1045" s="153"/>
      <c r="RL1045" s="153"/>
      <c r="RM1045" s="153"/>
      <c r="RN1045" s="153"/>
      <c r="RO1045" s="153"/>
      <c r="RP1045" s="153"/>
      <c r="RQ1045" s="153"/>
      <c r="RR1045" s="153"/>
      <c r="RS1045" s="153"/>
      <c r="RT1045" s="153"/>
      <c r="RU1045" s="153"/>
      <c r="RV1045" s="153"/>
      <c r="RW1045" s="153"/>
      <c r="RX1045" s="153"/>
      <c r="RY1045" s="153"/>
      <c r="RZ1045" s="153"/>
      <c r="SA1045" s="153"/>
      <c r="SB1045" s="153"/>
      <c r="SC1045" s="153"/>
      <c r="SD1045" s="153"/>
      <c r="SE1045" s="153"/>
      <c r="SF1045" s="153"/>
      <c r="SG1045" s="153"/>
      <c r="SH1045" s="153"/>
      <c r="SI1045" s="153"/>
      <c r="SJ1045" s="153"/>
      <c r="SK1045" s="153"/>
      <c r="SL1045" s="153"/>
      <c r="SM1045" s="153"/>
      <c r="SN1045" s="153"/>
      <c r="SO1045" s="153"/>
      <c r="SP1045" s="153"/>
      <c r="SQ1045" s="153"/>
      <c r="SR1045" s="153"/>
      <c r="SS1045" s="153"/>
      <c r="ST1045" s="153"/>
      <c r="SU1045" s="153"/>
      <c r="SV1045" s="153"/>
      <c r="SW1045" s="153"/>
      <c r="SX1045" s="153"/>
      <c r="SY1045" s="153"/>
      <c r="SZ1045" s="153"/>
      <c r="TA1045" s="153"/>
      <c r="TB1045" s="153"/>
      <c r="TC1045" s="153"/>
      <c r="TD1045" s="153"/>
      <c r="TE1045" s="153"/>
      <c r="TF1045" s="153"/>
      <c r="TG1045" s="153"/>
      <c r="TH1045" s="153"/>
      <c r="TI1045" s="153"/>
      <c r="TJ1045" s="153"/>
      <c r="TK1045" s="153"/>
      <c r="TL1045" s="153"/>
      <c r="TM1045" s="153"/>
      <c r="TN1045" s="153"/>
      <c r="TO1045" s="153"/>
      <c r="TP1045" s="153"/>
      <c r="TQ1045" s="153"/>
      <c r="TR1045" s="153"/>
      <c r="TS1045" s="153"/>
      <c r="TT1045" s="153"/>
      <c r="TU1045" s="153"/>
      <c r="TV1045" s="153"/>
      <c r="TW1045" s="153"/>
      <c r="TX1045" s="153"/>
      <c r="TY1045" s="153"/>
      <c r="TZ1045" s="153"/>
      <c r="UA1045" s="153"/>
      <c r="UB1045" s="153"/>
      <c r="UC1045" s="153"/>
      <c r="UD1045" s="153"/>
      <c r="UE1045" s="153"/>
      <c r="UF1045" s="153"/>
      <c r="UG1045" s="153"/>
      <c r="UH1045" s="153"/>
      <c r="UI1045" s="153"/>
      <c r="UJ1045" s="153"/>
      <c r="UK1045" s="153"/>
      <c r="UL1045" s="153"/>
      <c r="UM1045" s="153"/>
      <c r="UN1045" s="153"/>
      <c r="UO1045" s="153"/>
      <c r="UP1045" s="153"/>
      <c r="UQ1045" s="153"/>
      <c r="UR1045" s="153"/>
      <c r="US1045" s="153"/>
      <c r="UT1045" s="153"/>
      <c r="UU1045" s="153"/>
      <c r="UV1045" s="153"/>
      <c r="UW1045" s="153"/>
      <c r="UX1045" s="153"/>
      <c r="UY1045" s="153"/>
      <c r="UZ1045" s="153"/>
      <c r="VA1045" s="153"/>
      <c r="VB1045" s="153"/>
      <c r="VC1045" s="153"/>
      <c r="VD1045" s="153"/>
      <c r="VE1045" s="153"/>
      <c r="VF1045" s="153"/>
      <c r="VG1045" s="153"/>
      <c r="VH1045" s="153"/>
      <c r="VI1045" s="153"/>
      <c r="VJ1045" s="153"/>
      <c r="VK1045" s="153"/>
      <c r="VL1045" s="153"/>
      <c r="VM1045" s="153"/>
      <c r="VN1045" s="153"/>
      <c r="VO1045" s="153"/>
      <c r="VP1045" s="153"/>
      <c r="VQ1045" s="153"/>
      <c r="VR1045" s="153"/>
      <c r="VS1045" s="153"/>
      <c r="VT1045" s="153"/>
      <c r="VU1045" s="153"/>
      <c r="VV1045" s="153"/>
      <c r="VW1045" s="153"/>
      <c r="VX1045" s="153"/>
      <c r="VY1045" s="153"/>
      <c r="VZ1045" s="153"/>
      <c r="WA1045" s="153"/>
      <c r="WB1045" s="153"/>
      <c r="WC1045" s="153"/>
      <c r="WD1045" s="153"/>
      <c r="WE1045" s="153"/>
      <c r="WF1045" s="153"/>
      <c r="WG1045" s="153"/>
      <c r="WH1045" s="153"/>
      <c r="WI1045" s="153"/>
      <c r="WJ1045" s="153"/>
      <c r="WK1045" s="153"/>
      <c r="WL1045" s="153"/>
      <c r="WM1045" s="153"/>
      <c r="WN1045" s="153"/>
      <c r="WO1045" s="153"/>
      <c r="WP1045" s="153"/>
      <c r="WQ1045" s="153"/>
      <c r="WR1045" s="153"/>
      <c r="WS1045" s="153"/>
      <c r="WT1045" s="153"/>
      <c r="WU1045" s="153"/>
      <c r="WV1045" s="153"/>
      <c r="WW1045" s="153"/>
      <c r="WX1045" s="153"/>
      <c r="WY1045" s="153"/>
      <c r="WZ1045" s="153"/>
      <c r="XA1045" s="153"/>
      <c r="XB1045" s="153"/>
      <c r="XC1045" s="153"/>
      <c r="XD1045" s="153"/>
      <c r="XE1045" s="153"/>
      <c r="XF1045" s="153"/>
      <c r="XG1045" s="153"/>
      <c r="XH1045" s="153"/>
      <c r="XI1045" s="153"/>
      <c r="XJ1045" s="153"/>
      <c r="XK1045" s="153"/>
      <c r="XL1045" s="153"/>
      <c r="XM1045" s="153"/>
      <c r="XN1045" s="153"/>
      <c r="XO1045" s="153"/>
      <c r="XP1045" s="153"/>
      <c r="XQ1045" s="153"/>
      <c r="XR1045" s="153"/>
      <c r="XS1045" s="153"/>
      <c r="XT1045" s="153"/>
      <c r="XU1045" s="153"/>
      <c r="XV1045" s="153"/>
      <c r="XW1045" s="153"/>
      <c r="XX1045" s="153"/>
      <c r="XY1045" s="153"/>
      <c r="XZ1045" s="153"/>
      <c r="YA1045" s="153"/>
      <c r="YB1045" s="153"/>
      <c r="YC1045" s="153"/>
      <c r="YD1045" s="153"/>
      <c r="YE1045" s="153"/>
      <c r="YF1045" s="153"/>
      <c r="YG1045" s="153"/>
      <c r="YH1045" s="153"/>
      <c r="YI1045" s="153"/>
      <c r="YJ1045" s="153"/>
      <c r="YK1045" s="153"/>
      <c r="YL1045" s="153"/>
      <c r="YM1045" s="153"/>
      <c r="YN1045" s="153"/>
      <c r="YO1045" s="153"/>
      <c r="YP1045" s="153"/>
      <c r="YQ1045" s="153"/>
      <c r="YR1045" s="153"/>
      <c r="YS1045" s="153"/>
      <c r="YT1045" s="153"/>
      <c r="YU1045" s="153"/>
      <c r="YV1045" s="153"/>
      <c r="YW1045" s="153"/>
      <c r="YX1045" s="153"/>
      <c r="YY1045" s="153"/>
      <c r="YZ1045" s="153"/>
      <c r="ZA1045" s="153"/>
      <c r="ZB1045" s="153"/>
      <c r="ZC1045" s="153"/>
      <c r="ZD1045" s="153"/>
      <c r="ZE1045" s="153"/>
      <c r="ZF1045" s="153"/>
      <c r="ZG1045" s="153"/>
      <c r="ZH1045" s="153"/>
      <c r="ZI1045" s="153"/>
      <c r="ZJ1045" s="153"/>
      <c r="ZK1045" s="153"/>
      <c r="ZL1045" s="153"/>
      <c r="ZM1045" s="153"/>
      <c r="ZN1045" s="153"/>
      <c r="ZO1045" s="153"/>
      <c r="ZP1045" s="153"/>
      <c r="ZQ1045" s="153"/>
      <c r="ZR1045" s="153"/>
      <c r="ZS1045" s="153"/>
      <c r="ZT1045" s="153"/>
      <c r="ZU1045" s="153"/>
      <c r="ZV1045" s="153"/>
      <c r="ZW1045" s="153"/>
      <c r="ZX1045" s="153"/>
      <c r="ZY1045" s="153"/>
      <c r="ZZ1045" s="153"/>
      <c r="AAA1045" s="153"/>
      <c r="AAB1045" s="153"/>
      <c r="AAC1045" s="153"/>
      <c r="AAD1045" s="153"/>
      <c r="AAE1045" s="153"/>
      <c r="AAF1045" s="153"/>
      <c r="AAG1045" s="153"/>
      <c r="AAH1045" s="153"/>
      <c r="AAI1045" s="153"/>
      <c r="AAJ1045" s="153"/>
      <c r="AAK1045" s="153"/>
      <c r="AAL1045" s="153"/>
      <c r="AAM1045" s="153"/>
      <c r="AAN1045" s="153"/>
      <c r="AAO1045" s="153"/>
      <c r="AAP1045" s="153"/>
      <c r="AAQ1045" s="153"/>
      <c r="AAR1045" s="153"/>
      <c r="AAS1045" s="153"/>
      <c r="AAT1045" s="153"/>
      <c r="AAU1045" s="153"/>
      <c r="AAV1045" s="153"/>
      <c r="AAW1045" s="153"/>
      <c r="AAX1045" s="153"/>
      <c r="AAY1045" s="153"/>
      <c r="AAZ1045" s="153"/>
      <c r="ABA1045" s="153"/>
      <c r="ABB1045" s="153"/>
      <c r="ABC1045" s="153"/>
      <c r="ABD1045" s="153"/>
      <c r="ABE1045" s="153"/>
      <c r="ABF1045" s="153"/>
      <c r="ABG1045" s="153"/>
      <c r="ABH1045" s="153"/>
      <c r="ABI1045" s="153"/>
      <c r="ABJ1045" s="153"/>
      <c r="ABK1045" s="153"/>
      <c r="ABL1045" s="153"/>
      <c r="ABM1045" s="153"/>
      <c r="ABN1045" s="153"/>
      <c r="ABO1045" s="153"/>
      <c r="ABP1045" s="153"/>
      <c r="ABQ1045" s="153"/>
      <c r="ABR1045" s="153"/>
      <c r="ABS1045" s="153"/>
      <c r="ABT1045" s="153"/>
      <c r="ABU1045" s="153"/>
      <c r="ABV1045" s="153"/>
      <c r="ABW1045" s="153"/>
      <c r="ABX1045" s="153"/>
      <c r="ABY1045" s="153"/>
      <c r="ABZ1045" s="153"/>
      <c r="ACA1045" s="153"/>
      <c r="ACB1045" s="153"/>
      <c r="ACC1045" s="153"/>
      <c r="ACD1045" s="153"/>
      <c r="ACE1045" s="153"/>
      <c r="ACF1045" s="153"/>
      <c r="ACG1045" s="153"/>
      <c r="ACH1045" s="153"/>
      <c r="ACI1045" s="153"/>
      <c r="ACJ1045" s="153"/>
      <c r="ACK1045" s="153"/>
      <c r="ACL1045" s="153"/>
      <c r="ACM1045" s="153"/>
      <c r="ACN1045" s="153"/>
      <c r="ACO1045" s="153"/>
      <c r="ACP1045" s="153"/>
      <c r="ACQ1045" s="153"/>
      <c r="ACR1045" s="153"/>
      <c r="ACS1045" s="153"/>
      <c r="ACT1045" s="153"/>
      <c r="ACU1045" s="153"/>
      <c r="ACV1045" s="153"/>
      <c r="ACW1045" s="153"/>
      <c r="ACX1045" s="153"/>
      <c r="ACY1045" s="153"/>
      <c r="ACZ1045" s="153"/>
      <c r="ADA1045" s="153"/>
      <c r="ADB1045" s="153"/>
      <c r="ADC1045" s="153"/>
      <c r="ADD1045" s="153"/>
      <c r="ADE1045" s="153"/>
      <c r="ADF1045" s="153"/>
      <c r="ADG1045" s="153"/>
      <c r="ADH1045" s="153"/>
      <c r="ADI1045" s="153"/>
      <c r="ADJ1045" s="153"/>
      <c r="ADK1045" s="153"/>
      <c r="ADL1045" s="153"/>
      <c r="ADM1045" s="153"/>
      <c r="ADN1045" s="153"/>
      <c r="ADO1045" s="153"/>
      <c r="ADP1045" s="153"/>
      <c r="ADQ1045" s="153"/>
      <c r="ADR1045" s="153"/>
      <c r="ADS1045" s="153"/>
      <c r="ADT1045" s="153"/>
      <c r="ADU1045" s="153"/>
      <c r="ADV1045" s="153"/>
      <c r="ADW1045" s="153"/>
      <c r="ADX1045" s="153"/>
      <c r="ADY1045" s="153"/>
      <c r="ADZ1045" s="153"/>
      <c r="AEA1045" s="153"/>
      <c r="AEB1045" s="153"/>
      <c r="AEC1045" s="153"/>
      <c r="AED1045" s="153"/>
      <c r="AEE1045" s="153"/>
      <c r="AEF1045" s="153"/>
      <c r="AEG1045" s="153"/>
      <c r="AEH1045" s="153"/>
      <c r="AEI1045" s="153"/>
      <c r="AEJ1045" s="153"/>
      <c r="AEK1045" s="153"/>
      <c r="AEL1045" s="153"/>
      <c r="AEM1045" s="153"/>
      <c r="AEN1045" s="153"/>
      <c r="AEO1045" s="153"/>
      <c r="AEP1045" s="153"/>
      <c r="AEQ1045" s="153"/>
      <c r="AER1045" s="153"/>
      <c r="AES1045" s="153"/>
      <c r="AET1045" s="153"/>
      <c r="AEU1045" s="153"/>
      <c r="AEV1045" s="153"/>
      <c r="AEW1045" s="153"/>
      <c r="AEX1045" s="153"/>
      <c r="AEY1045" s="153"/>
      <c r="AEZ1045" s="153"/>
      <c r="AFA1045" s="153"/>
      <c r="AFB1045" s="153"/>
      <c r="AFC1045" s="153"/>
      <c r="AFD1045" s="153"/>
      <c r="AFE1045" s="153"/>
      <c r="AFF1045" s="153"/>
      <c r="AFG1045" s="153"/>
      <c r="AFH1045" s="153"/>
      <c r="AFI1045" s="153"/>
      <c r="AFJ1045" s="153"/>
      <c r="AFK1045" s="153"/>
      <c r="AFL1045" s="153"/>
      <c r="AFM1045" s="153"/>
      <c r="AFN1045" s="153"/>
      <c r="AFO1045" s="153"/>
      <c r="AFP1045" s="153"/>
      <c r="AFQ1045" s="153"/>
      <c r="AFR1045" s="153"/>
      <c r="AFS1045" s="153"/>
      <c r="AFT1045" s="153"/>
      <c r="AFU1045" s="153"/>
      <c r="AFV1045" s="153"/>
      <c r="AFW1045" s="153"/>
      <c r="AFX1045" s="153"/>
      <c r="AFY1045" s="153"/>
      <c r="AFZ1045" s="153"/>
      <c r="AGA1045" s="153"/>
      <c r="AGB1045" s="153"/>
      <c r="AGC1045" s="153"/>
      <c r="AGD1045" s="153"/>
      <c r="AGE1045" s="153"/>
      <c r="AGF1045" s="153"/>
      <c r="AGG1045" s="153"/>
      <c r="AGH1045" s="153"/>
      <c r="AGI1045" s="153"/>
      <c r="AGJ1045" s="153"/>
      <c r="AGK1045" s="153"/>
      <c r="AGL1045" s="153"/>
      <c r="AGM1045" s="153"/>
      <c r="AGN1045" s="153"/>
      <c r="AGO1045" s="153"/>
      <c r="AGP1045" s="153"/>
      <c r="AGQ1045" s="153"/>
      <c r="AGR1045" s="153"/>
      <c r="AGS1045" s="153"/>
      <c r="AGT1045" s="153"/>
      <c r="AGU1045" s="153"/>
      <c r="AGV1045" s="153"/>
      <c r="AGW1045" s="153"/>
      <c r="AGX1045" s="153"/>
      <c r="AGY1045" s="153"/>
      <c r="AGZ1045" s="153"/>
      <c r="AHA1045" s="153"/>
      <c r="AHB1045" s="153"/>
      <c r="AHC1045" s="153"/>
      <c r="AHD1045" s="153"/>
      <c r="AHE1045" s="153"/>
      <c r="AHF1045" s="153"/>
      <c r="AHG1045" s="153"/>
      <c r="AHH1045" s="153"/>
      <c r="AHI1045" s="153"/>
      <c r="AHJ1045" s="153"/>
      <c r="AHK1045" s="153"/>
      <c r="AHL1045" s="153"/>
      <c r="AHM1045" s="153"/>
      <c r="AHN1045" s="153"/>
      <c r="AHO1045" s="153"/>
      <c r="AHP1045" s="153"/>
      <c r="AHQ1045" s="153"/>
      <c r="AHR1045" s="153"/>
      <c r="AHS1045" s="153"/>
      <c r="AHT1045" s="153"/>
      <c r="AHU1045" s="153"/>
      <c r="AHV1045" s="153"/>
      <c r="AHW1045" s="153"/>
      <c r="AHX1045" s="153"/>
      <c r="AHY1045" s="153"/>
      <c r="AHZ1045" s="153"/>
      <c r="AIA1045" s="153"/>
      <c r="AIB1045" s="153"/>
      <c r="AIC1045" s="153"/>
      <c r="AID1045" s="153"/>
      <c r="AIE1045" s="153"/>
      <c r="AIF1045" s="153"/>
      <c r="AIG1045" s="153"/>
      <c r="AIH1045" s="153"/>
      <c r="AII1045" s="153"/>
      <c r="AIJ1045" s="153"/>
      <c r="AIK1045" s="153"/>
      <c r="AIL1045" s="153"/>
      <c r="AIM1045" s="153"/>
      <c r="AIN1045" s="153"/>
      <c r="AIO1045" s="153"/>
      <c r="AIP1045" s="153"/>
      <c r="AIQ1045" s="153"/>
      <c r="AIR1045" s="153"/>
      <c r="AIS1045" s="153"/>
      <c r="AIT1045" s="153"/>
      <c r="AIU1045" s="153"/>
      <c r="AIV1045" s="153"/>
      <c r="AIW1045" s="153"/>
      <c r="AIX1045" s="153"/>
      <c r="AIY1045" s="153"/>
      <c r="AIZ1045" s="153"/>
      <c r="AJA1045" s="153"/>
      <c r="AJB1045" s="153"/>
      <c r="AJC1045" s="153"/>
      <c r="AJD1045" s="153"/>
      <c r="AJE1045" s="153"/>
      <c r="AJF1045" s="153"/>
      <c r="AJG1045" s="153"/>
      <c r="AJH1045" s="153"/>
      <c r="AJI1045" s="153"/>
      <c r="AJJ1045" s="153"/>
      <c r="AJK1045" s="153"/>
      <c r="AJL1045" s="153"/>
      <c r="AJM1045" s="153"/>
      <c r="AJN1045" s="153"/>
      <c r="AJO1045" s="153"/>
      <c r="AJP1045" s="153"/>
      <c r="AJQ1045" s="153"/>
      <c r="AJR1045" s="153"/>
      <c r="AJS1045" s="153"/>
      <c r="AJT1045" s="153"/>
      <c r="AJU1045" s="153"/>
      <c r="AJV1045" s="153"/>
      <c r="AJW1045" s="153"/>
      <c r="AJX1045" s="153"/>
      <c r="AJY1045" s="153"/>
      <c r="AJZ1045" s="153"/>
      <c r="AKA1045" s="153"/>
      <c r="AKB1045" s="153"/>
      <c r="AKC1045" s="153"/>
      <c r="AKD1045" s="153"/>
      <c r="AKE1045" s="153"/>
      <c r="AKF1045" s="153"/>
      <c r="AKG1045" s="153"/>
      <c r="AKH1045" s="153"/>
      <c r="AKI1045" s="153"/>
      <c r="AKJ1045" s="153"/>
      <c r="AKK1045" s="153"/>
      <c r="AKL1045" s="153"/>
      <c r="AKM1045" s="153"/>
      <c r="AKN1045" s="153"/>
      <c r="AKO1045" s="153"/>
      <c r="AKP1045" s="153"/>
      <c r="AKQ1045" s="153"/>
      <c r="AKR1045" s="153"/>
      <c r="AKS1045" s="153"/>
      <c r="AKT1045" s="153"/>
      <c r="AKU1045" s="153"/>
      <c r="AKV1045" s="153"/>
      <c r="AKW1045" s="153"/>
      <c r="AKX1045" s="153"/>
      <c r="AKY1045" s="153"/>
      <c r="AKZ1045" s="153"/>
      <c r="ALA1045" s="153"/>
      <c r="ALB1045" s="153"/>
      <c r="ALC1045" s="153"/>
      <c r="ALD1045" s="153"/>
      <c r="ALE1045" s="153"/>
      <c r="ALF1045" s="153"/>
      <c r="ALG1045" s="153"/>
      <c r="ALH1045" s="153"/>
      <c r="ALI1045" s="153"/>
      <c r="ALJ1045" s="153"/>
      <c r="ALK1045" s="153"/>
      <c r="ALL1045" s="153"/>
      <c r="ALM1045" s="153"/>
      <c r="ALN1045" s="153"/>
      <c r="ALO1045" s="153"/>
      <c r="ALP1045" s="153"/>
      <c r="ALQ1045" s="153"/>
      <c r="ALR1045" s="153"/>
      <c r="ALS1045" s="153"/>
      <c r="ALT1045" s="153"/>
      <c r="ALU1045" s="153"/>
      <c r="ALV1045" s="153"/>
      <c r="ALW1045" s="153"/>
      <c r="ALX1045" s="153"/>
      <c r="ALY1045" s="153"/>
      <c r="ALZ1045" s="153"/>
      <c r="AMA1045" s="153"/>
      <c r="AMB1045" s="153"/>
      <c r="AMC1045" s="153"/>
      <c r="AMD1045" s="153"/>
      <c r="AME1045" s="153"/>
      <c r="AMF1045" s="153"/>
      <c r="AMG1045" s="153"/>
      <c r="AMH1045" s="153"/>
      <c r="AMI1045" s="153"/>
      <c r="AMJ1045" s="153"/>
      <c r="AMK1045" s="153"/>
      <c r="AML1045" s="153"/>
      <c r="AMM1045" s="153"/>
      <c r="AMN1045" s="153"/>
      <c r="AMO1045" s="153"/>
      <c r="AMP1045" s="153"/>
      <c r="AMQ1045" s="153"/>
      <c r="AMR1045" s="153"/>
      <c r="AMS1045" s="153"/>
      <c r="AMT1045" s="153"/>
      <c r="AMU1045" s="153"/>
      <c r="AMV1045" s="153"/>
      <c r="AMW1045" s="153"/>
      <c r="AMX1045" s="153"/>
      <c r="AMY1045" s="153"/>
      <c r="AMZ1045" s="153"/>
      <c r="ANA1045" s="153"/>
      <c r="ANB1045" s="153"/>
      <c r="ANC1045" s="153"/>
      <c r="AND1045" s="153"/>
      <c r="ANE1045" s="153"/>
      <c r="ANF1045" s="153"/>
      <c r="ANG1045" s="153"/>
      <c r="ANH1045" s="153"/>
      <c r="ANI1045" s="153"/>
      <c r="ANJ1045" s="153"/>
      <c r="ANK1045" s="153"/>
      <c r="ANL1045" s="153"/>
      <c r="ANM1045" s="153"/>
      <c r="ANN1045" s="153"/>
      <c r="ANO1045" s="153"/>
      <c r="ANP1045" s="153"/>
      <c r="ANQ1045" s="153"/>
      <c r="ANR1045" s="153"/>
      <c r="ANS1045" s="153"/>
      <c r="ANT1045" s="153"/>
      <c r="ANU1045" s="153"/>
      <c r="ANV1045" s="153"/>
      <c r="ANW1045" s="153"/>
      <c r="ANX1045" s="153"/>
      <c r="ANY1045" s="153"/>
      <c r="ANZ1045" s="153"/>
      <c r="AOA1045" s="153"/>
      <c r="AOB1045" s="153"/>
      <c r="AOC1045" s="153"/>
      <c r="AOD1045" s="153"/>
      <c r="AOE1045" s="153"/>
      <c r="AOF1045" s="153"/>
      <c r="AOG1045" s="153"/>
      <c r="AOH1045" s="153"/>
      <c r="AOI1045" s="153"/>
      <c r="AOJ1045" s="153"/>
      <c r="AOK1045" s="153"/>
      <c r="AOL1045" s="153"/>
      <c r="AOM1045" s="153"/>
      <c r="AON1045" s="153"/>
      <c r="AOO1045" s="153"/>
      <c r="AOP1045" s="153"/>
      <c r="AOQ1045" s="153"/>
      <c r="AOR1045" s="153"/>
      <c r="AOS1045" s="153"/>
      <c r="AOT1045" s="153"/>
      <c r="AOU1045" s="153"/>
      <c r="AOV1045" s="153"/>
      <c r="AOW1045" s="153"/>
      <c r="AOX1045" s="153"/>
      <c r="AOY1045" s="153"/>
      <c r="AOZ1045" s="153"/>
      <c r="APA1045" s="153"/>
      <c r="APB1045" s="153"/>
      <c r="APC1045" s="153"/>
      <c r="APD1045" s="153"/>
      <c r="APE1045" s="153"/>
      <c r="APF1045" s="153"/>
      <c r="APG1045" s="153"/>
      <c r="APH1045" s="153"/>
      <c r="API1045" s="153"/>
      <c r="APJ1045" s="153"/>
      <c r="APK1045" s="153"/>
      <c r="APL1045" s="153"/>
      <c r="APM1045" s="153"/>
      <c r="APN1045" s="153"/>
      <c r="APO1045" s="153"/>
      <c r="APP1045" s="153"/>
      <c r="APQ1045" s="153"/>
      <c r="APR1045" s="153"/>
      <c r="APS1045" s="153"/>
      <c r="APT1045" s="153"/>
      <c r="APU1045" s="153"/>
      <c r="APV1045" s="153"/>
      <c r="APW1045" s="153"/>
      <c r="APX1045" s="153"/>
      <c r="APY1045" s="153"/>
      <c r="APZ1045" s="153"/>
      <c r="AQA1045" s="153"/>
      <c r="AQB1045" s="153"/>
      <c r="AQC1045" s="153"/>
      <c r="AQD1045" s="153"/>
      <c r="AQE1045" s="153"/>
      <c r="AQF1045" s="153"/>
      <c r="AQG1045" s="153"/>
      <c r="AQH1045" s="153"/>
      <c r="AQI1045" s="153"/>
      <c r="AQJ1045" s="153"/>
      <c r="AQK1045" s="153"/>
      <c r="AQL1045" s="153"/>
      <c r="AQM1045" s="153"/>
      <c r="AQN1045" s="153"/>
      <c r="AQO1045" s="153"/>
      <c r="AQP1045" s="153"/>
      <c r="AQQ1045" s="153"/>
      <c r="AQR1045" s="153"/>
      <c r="AQS1045" s="153"/>
      <c r="AQT1045" s="153"/>
      <c r="AQU1045" s="153"/>
      <c r="AQV1045" s="153"/>
      <c r="AQW1045" s="153"/>
      <c r="AQX1045" s="153"/>
      <c r="AQY1045" s="153"/>
      <c r="AQZ1045" s="153"/>
      <c r="ARA1045" s="153"/>
      <c r="ARB1045" s="153"/>
      <c r="ARC1045" s="153"/>
      <c r="ARD1045" s="153"/>
      <c r="ARE1045" s="153"/>
      <c r="ARF1045" s="153"/>
      <c r="ARG1045" s="153"/>
      <c r="ARH1045" s="153"/>
      <c r="ARI1045" s="153"/>
      <c r="ARJ1045" s="153"/>
      <c r="ARK1045" s="153"/>
      <c r="ARL1045" s="153"/>
      <c r="ARM1045" s="153"/>
      <c r="ARN1045" s="153"/>
      <c r="ARO1045" s="153"/>
      <c r="ARP1045" s="153"/>
      <c r="ARQ1045" s="153"/>
      <c r="ARR1045" s="153"/>
      <c r="ARS1045" s="153"/>
      <c r="ART1045" s="153"/>
      <c r="ARU1045" s="153"/>
      <c r="ARV1045" s="153"/>
      <c r="ARW1045" s="153"/>
      <c r="ARX1045" s="153"/>
      <c r="ARY1045" s="153"/>
      <c r="ARZ1045" s="153"/>
      <c r="ASA1045" s="153"/>
      <c r="ASB1045" s="153"/>
      <c r="ASC1045" s="153"/>
      <c r="ASD1045" s="153"/>
      <c r="ASE1045" s="153"/>
      <c r="ASF1045" s="153"/>
      <c r="ASG1045" s="153"/>
      <c r="ASH1045" s="153"/>
      <c r="ASI1045" s="153"/>
      <c r="ASJ1045" s="153"/>
      <c r="ASK1045" s="153"/>
      <c r="ASL1045" s="153"/>
      <c r="ASM1045" s="153"/>
      <c r="ASN1045" s="153"/>
      <c r="ASO1045" s="153"/>
      <c r="ASP1045" s="153"/>
      <c r="ASQ1045" s="153"/>
      <c r="ASR1045" s="153"/>
      <c r="ASS1045" s="153"/>
      <c r="AST1045" s="153"/>
      <c r="ASU1045" s="153"/>
      <c r="ASV1045" s="153"/>
      <c r="ASW1045" s="153"/>
      <c r="ASX1045" s="153"/>
      <c r="ASY1045" s="153"/>
      <c r="ASZ1045" s="153"/>
      <c r="ATA1045" s="153"/>
      <c r="ATB1045" s="153"/>
      <c r="ATC1045" s="153"/>
      <c r="ATD1045" s="153"/>
      <c r="ATE1045" s="153"/>
      <c r="ATF1045" s="153"/>
      <c r="ATG1045" s="153"/>
      <c r="ATH1045" s="153"/>
      <c r="ATI1045" s="153"/>
      <c r="ATJ1045" s="153"/>
      <c r="ATK1045" s="153"/>
      <c r="ATL1045" s="153"/>
      <c r="ATM1045" s="153"/>
      <c r="ATN1045" s="153"/>
      <c r="ATO1045" s="153"/>
      <c r="ATP1045" s="153"/>
      <c r="ATQ1045" s="153"/>
      <c r="ATR1045" s="153"/>
      <c r="ATS1045" s="153"/>
      <c r="ATT1045" s="153"/>
      <c r="ATU1045" s="153"/>
      <c r="ATV1045" s="153"/>
      <c r="ATW1045" s="153"/>
      <c r="ATX1045" s="153"/>
      <c r="ATY1045" s="153"/>
      <c r="ATZ1045" s="153"/>
      <c r="AUA1045" s="153"/>
      <c r="AUB1045" s="153"/>
      <c r="AUC1045" s="153"/>
      <c r="AUD1045" s="153"/>
      <c r="AUE1045" s="153"/>
      <c r="AUF1045" s="153"/>
      <c r="AUG1045" s="153"/>
      <c r="AUH1045" s="153"/>
      <c r="AUI1045" s="153"/>
      <c r="AUJ1045" s="153"/>
      <c r="AUK1045" s="153"/>
      <c r="AUL1045" s="153"/>
      <c r="AUM1045" s="153"/>
      <c r="AUN1045" s="153"/>
      <c r="AUO1045" s="153"/>
      <c r="AUP1045" s="153"/>
      <c r="AUQ1045" s="153"/>
      <c r="AUR1045" s="153"/>
      <c r="AUS1045" s="153"/>
      <c r="AUT1045" s="153"/>
      <c r="AUU1045" s="153"/>
      <c r="AUV1045" s="153"/>
      <c r="AUW1045" s="153"/>
      <c r="AUX1045" s="153"/>
      <c r="AUY1045" s="153"/>
      <c r="AUZ1045" s="153"/>
      <c r="AVA1045" s="153"/>
      <c r="AVB1045" s="153"/>
      <c r="AVC1045" s="153"/>
      <c r="AVD1045" s="153"/>
      <c r="AVE1045" s="153"/>
      <c r="AVF1045" s="153"/>
      <c r="AVG1045" s="153"/>
      <c r="AVH1045" s="153"/>
      <c r="AVI1045" s="153"/>
      <c r="AVJ1045" s="153"/>
      <c r="AVK1045" s="153"/>
      <c r="AVL1045" s="153"/>
      <c r="AVM1045" s="153"/>
      <c r="AVN1045" s="153"/>
      <c r="AVO1045" s="153"/>
      <c r="AVP1045" s="153"/>
      <c r="AVQ1045" s="153"/>
      <c r="AVR1045" s="153"/>
      <c r="AVS1045" s="153"/>
      <c r="AVT1045" s="153"/>
      <c r="AVU1045" s="153"/>
      <c r="AVV1045" s="153"/>
      <c r="AVW1045" s="153"/>
      <c r="AVX1045" s="153"/>
      <c r="AVY1045" s="153"/>
      <c r="AVZ1045" s="153"/>
      <c r="AWA1045" s="153"/>
      <c r="AWB1045" s="153"/>
      <c r="AWC1045" s="153"/>
      <c r="AWD1045" s="153"/>
      <c r="AWE1045" s="153"/>
      <c r="AWF1045" s="153"/>
      <c r="AWG1045" s="153"/>
      <c r="AWH1045" s="153"/>
      <c r="AWI1045" s="153"/>
      <c r="AWJ1045" s="153"/>
      <c r="AWK1045" s="153"/>
      <c r="AWL1045" s="153"/>
      <c r="AWM1045" s="153"/>
      <c r="AWN1045" s="153"/>
      <c r="AWO1045" s="153"/>
      <c r="AWP1045" s="153"/>
      <c r="AWQ1045" s="153"/>
      <c r="AWR1045" s="153"/>
      <c r="AWS1045" s="153"/>
      <c r="AWT1045" s="153"/>
      <c r="AWU1045" s="153"/>
      <c r="AWV1045" s="153"/>
      <c r="AWW1045" s="153"/>
      <c r="AWX1045" s="153"/>
      <c r="AWY1045" s="153"/>
      <c r="AWZ1045" s="153"/>
      <c r="AXA1045" s="153"/>
      <c r="AXB1045" s="153"/>
      <c r="AXC1045" s="153"/>
      <c r="AXD1045" s="153"/>
      <c r="AXE1045" s="153"/>
      <c r="AXF1045" s="153"/>
      <c r="AXG1045" s="153"/>
      <c r="AXH1045" s="153"/>
      <c r="AXI1045" s="153"/>
      <c r="AXJ1045" s="153"/>
      <c r="AXK1045" s="153"/>
      <c r="AXL1045" s="153"/>
      <c r="AXM1045" s="153"/>
      <c r="AXN1045" s="153"/>
      <c r="AXO1045" s="153"/>
      <c r="AXP1045" s="153"/>
      <c r="AXQ1045" s="153"/>
      <c r="AXR1045" s="153"/>
      <c r="AXS1045" s="153"/>
      <c r="AXT1045" s="153"/>
      <c r="AXU1045" s="153"/>
      <c r="AXV1045" s="153"/>
      <c r="AXW1045" s="153"/>
      <c r="AXX1045" s="153"/>
      <c r="AXY1045" s="153"/>
      <c r="AXZ1045" s="153"/>
      <c r="AYA1045" s="153"/>
      <c r="AYB1045" s="153"/>
      <c r="AYC1045" s="153"/>
      <c r="AYD1045" s="153"/>
      <c r="AYE1045" s="153"/>
      <c r="AYF1045" s="153"/>
      <c r="AYG1045" s="153"/>
      <c r="AYH1045" s="153"/>
      <c r="AYI1045" s="153"/>
      <c r="AYJ1045" s="153"/>
      <c r="AYK1045" s="153"/>
      <c r="AYL1045" s="153"/>
      <c r="AYM1045" s="153"/>
      <c r="AYN1045" s="153"/>
      <c r="AYO1045" s="153"/>
      <c r="AYP1045" s="153"/>
      <c r="AYQ1045" s="153"/>
      <c r="AYR1045" s="153"/>
      <c r="AYS1045" s="153"/>
      <c r="AYT1045" s="153"/>
      <c r="AYU1045" s="153"/>
      <c r="AYV1045" s="153"/>
      <c r="AYW1045" s="153"/>
      <c r="AYX1045" s="153"/>
      <c r="AYY1045" s="153"/>
      <c r="AYZ1045" s="153"/>
      <c r="AZA1045" s="153"/>
      <c r="AZB1045" s="153"/>
      <c r="AZC1045" s="153"/>
      <c r="AZD1045" s="153"/>
      <c r="AZE1045" s="153"/>
      <c r="AZF1045" s="153"/>
      <c r="AZG1045" s="153"/>
      <c r="AZH1045" s="153"/>
      <c r="AZI1045" s="153"/>
      <c r="AZJ1045" s="153"/>
      <c r="AZK1045" s="153"/>
      <c r="AZL1045" s="153"/>
      <c r="AZM1045" s="153"/>
      <c r="AZN1045" s="153"/>
      <c r="AZO1045" s="153"/>
      <c r="AZP1045" s="153"/>
      <c r="AZQ1045" s="153"/>
      <c r="AZR1045" s="153"/>
      <c r="AZS1045" s="153"/>
      <c r="AZT1045" s="153"/>
      <c r="AZU1045" s="153"/>
      <c r="AZV1045" s="153"/>
      <c r="AZW1045" s="153"/>
      <c r="AZX1045" s="153"/>
      <c r="AZY1045" s="153"/>
      <c r="AZZ1045" s="153"/>
      <c r="BAA1045" s="153"/>
      <c r="BAB1045" s="153"/>
      <c r="BAC1045" s="153"/>
      <c r="BAD1045" s="153"/>
      <c r="BAE1045" s="153"/>
      <c r="BAF1045" s="153"/>
      <c r="BAG1045" s="153"/>
      <c r="BAH1045" s="153"/>
      <c r="BAI1045" s="153"/>
      <c r="BAJ1045" s="153"/>
      <c r="BAK1045" s="153"/>
      <c r="BAL1045" s="153"/>
      <c r="BAM1045" s="153"/>
      <c r="BAN1045" s="153"/>
      <c r="BAO1045" s="153"/>
      <c r="BAP1045" s="153"/>
      <c r="BAQ1045" s="153"/>
      <c r="BAR1045" s="153"/>
      <c r="BAS1045" s="153"/>
      <c r="BAT1045" s="153"/>
      <c r="BAU1045" s="153"/>
      <c r="BAV1045" s="153"/>
      <c r="BAW1045" s="153"/>
      <c r="BAX1045" s="153"/>
      <c r="BAY1045" s="153"/>
      <c r="BAZ1045" s="153"/>
      <c r="BBA1045" s="153"/>
      <c r="BBB1045" s="153"/>
      <c r="BBC1045" s="153"/>
      <c r="BBD1045" s="153"/>
      <c r="BBE1045" s="153"/>
      <c r="BBF1045" s="153"/>
      <c r="BBG1045" s="153"/>
      <c r="BBH1045" s="153"/>
      <c r="BBI1045" s="153"/>
      <c r="BBJ1045" s="153"/>
      <c r="BBK1045" s="153"/>
      <c r="BBL1045" s="153"/>
      <c r="BBM1045" s="153"/>
      <c r="BBN1045" s="153"/>
      <c r="BBO1045" s="153"/>
      <c r="BBP1045" s="153"/>
      <c r="BBQ1045" s="153"/>
      <c r="BBR1045" s="153"/>
      <c r="BBS1045" s="153"/>
      <c r="BBT1045" s="153"/>
      <c r="BBU1045" s="153"/>
      <c r="BBV1045" s="153"/>
      <c r="BBW1045" s="153"/>
      <c r="BBX1045" s="153"/>
      <c r="BBY1045" s="153"/>
      <c r="BBZ1045" s="153"/>
      <c r="BCA1045" s="153"/>
      <c r="BCB1045" s="153"/>
      <c r="BCC1045" s="153"/>
      <c r="BCD1045" s="153"/>
      <c r="BCE1045" s="153"/>
      <c r="BCF1045" s="153"/>
      <c r="BCG1045" s="153"/>
      <c r="BCH1045" s="153"/>
      <c r="BCI1045" s="153"/>
      <c r="BCJ1045" s="153"/>
      <c r="BCK1045" s="153"/>
      <c r="BCL1045" s="153"/>
      <c r="BCM1045" s="153"/>
      <c r="BCN1045" s="153"/>
      <c r="BCO1045" s="153"/>
      <c r="BCP1045" s="153"/>
      <c r="BCQ1045" s="153"/>
      <c r="BCR1045" s="153"/>
      <c r="BCS1045" s="153"/>
      <c r="BCT1045" s="153"/>
      <c r="BCU1045" s="153"/>
      <c r="BCV1045" s="153"/>
      <c r="BCW1045" s="153"/>
      <c r="BCX1045" s="153"/>
      <c r="BCY1045" s="153"/>
      <c r="BCZ1045" s="153"/>
      <c r="BDA1045" s="153"/>
      <c r="BDB1045" s="153"/>
      <c r="BDC1045" s="153"/>
      <c r="BDD1045" s="153"/>
      <c r="BDE1045" s="153"/>
      <c r="BDF1045" s="153"/>
      <c r="BDG1045" s="153"/>
      <c r="BDH1045" s="153"/>
      <c r="BDI1045" s="153"/>
      <c r="BDJ1045" s="153"/>
      <c r="BDK1045" s="153"/>
      <c r="BDL1045" s="153"/>
      <c r="BDM1045" s="153"/>
      <c r="BDN1045" s="153"/>
      <c r="BDO1045" s="153"/>
      <c r="BDP1045" s="153"/>
      <c r="BDQ1045" s="153"/>
      <c r="BDR1045" s="153"/>
      <c r="BDS1045" s="153"/>
      <c r="BDT1045" s="153"/>
      <c r="BDU1045" s="153"/>
      <c r="BDV1045" s="153"/>
      <c r="BDW1045" s="153"/>
      <c r="BDX1045" s="153"/>
      <c r="BDY1045" s="153"/>
      <c r="BDZ1045" s="153"/>
      <c r="BEA1045" s="153"/>
      <c r="BEB1045" s="153"/>
      <c r="BEC1045" s="153"/>
      <c r="BED1045" s="153"/>
      <c r="BEE1045" s="153"/>
      <c r="BEF1045" s="153"/>
      <c r="BEG1045" s="153"/>
      <c r="BEH1045" s="153"/>
      <c r="BEI1045" s="153"/>
      <c r="BEJ1045" s="153"/>
      <c r="BEK1045" s="153"/>
      <c r="BEL1045" s="153"/>
      <c r="BEM1045" s="153"/>
      <c r="BEN1045" s="153"/>
      <c r="BEO1045" s="153"/>
      <c r="BEP1045" s="153"/>
      <c r="BEQ1045" s="153"/>
      <c r="BER1045" s="153"/>
      <c r="BES1045" s="153"/>
      <c r="BET1045" s="153"/>
      <c r="BEU1045" s="153"/>
      <c r="BEV1045" s="153"/>
      <c r="BEW1045" s="153"/>
      <c r="BEX1045" s="153"/>
      <c r="BEY1045" s="153"/>
      <c r="BEZ1045" s="153"/>
      <c r="BFA1045" s="153"/>
      <c r="BFB1045" s="153"/>
      <c r="BFC1045" s="153"/>
      <c r="BFD1045" s="153"/>
      <c r="BFE1045" s="153"/>
      <c r="BFF1045" s="153"/>
      <c r="BFG1045" s="153"/>
      <c r="BFH1045" s="153"/>
      <c r="BFI1045" s="153"/>
      <c r="BFJ1045" s="153"/>
      <c r="BFK1045" s="153"/>
      <c r="BFL1045" s="153"/>
      <c r="BFM1045" s="153"/>
      <c r="BFN1045" s="153"/>
      <c r="BFO1045" s="153"/>
      <c r="BFP1045" s="153"/>
      <c r="BFQ1045" s="153"/>
      <c r="BFR1045" s="153"/>
      <c r="BFS1045" s="153"/>
      <c r="BFT1045" s="153"/>
      <c r="BFU1045" s="153"/>
      <c r="BFV1045" s="153"/>
      <c r="BFW1045" s="153"/>
      <c r="BFX1045" s="153"/>
      <c r="BFY1045" s="153"/>
      <c r="BFZ1045" s="153"/>
      <c r="BGA1045" s="153"/>
      <c r="BGB1045" s="153"/>
      <c r="BGC1045" s="153"/>
      <c r="BGD1045" s="153"/>
      <c r="BGE1045" s="153"/>
      <c r="BGF1045" s="153"/>
      <c r="BGG1045" s="153"/>
      <c r="BGH1045" s="153"/>
      <c r="BGI1045" s="153"/>
      <c r="BGJ1045" s="153"/>
      <c r="BGK1045" s="153"/>
      <c r="BGL1045" s="153"/>
      <c r="BGM1045" s="153"/>
      <c r="BGN1045" s="153"/>
      <c r="BGO1045" s="153"/>
      <c r="BGP1045" s="153"/>
      <c r="BGQ1045" s="153"/>
      <c r="BGR1045" s="153"/>
      <c r="BGS1045" s="153"/>
      <c r="BGT1045" s="153"/>
      <c r="BGU1045" s="153"/>
      <c r="BGV1045" s="153"/>
      <c r="BGW1045" s="153"/>
      <c r="BGX1045" s="153"/>
      <c r="BGY1045" s="153"/>
      <c r="BGZ1045" s="153"/>
      <c r="BHA1045" s="153"/>
      <c r="BHB1045" s="153"/>
      <c r="BHC1045" s="153"/>
      <c r="BHD1045" s="153"/>
      <c r="BHE1045" s="153"/>
      <c r="BHF1045" s="153"/>
      <c r="BHG1045" s="153"/>
      <c r="BHH1045" s="153"/>
      <c r="BHI1045" s="153"/>
      <c r="BHJ1045" s="153"/>
      <c r="BHK1045" s="153"/>
      <c r="BHL1045" s="153"/>
      <c r="BHM1045" s="153"/>
      <c r="BHN1045" s="153"/>
      <c r="BHO1045" s="153"/>
      <c r="BHP1045" s="153"/>
      <c r="BHQ1045" s="153"/>
      <c r="BHR1045" s="153"/>
      <c r="BHS1045" s="153"/>
      <c r="BHT1045" s="153"/>
      <c r="BHU1045" s="153"/>
      <c r="BHV1045" s="153"/>
      <c r="BHW1045" s="153"/>
      <c r="BHX1045" s="153"/>
      <c r="BHY1045" s="153"/>
      <c r="BHZ1045" s="153"/>
      <c r="BIA1045" s="153"/>
      <c r="BIB1045" s="153"/>
      <c r="BIC1045" s="153"/>
      <c r="BID1045" s="153"/>
      <c r="BIE1045" s="153"/>
      <c r="BIF1045" s="153"/>
      <c r="BIG1045" s="153"/>
      <c r="BIH1045" s="153"/>
      <c r="BII1045" s="153"/>
      <c r="BIJ1045" s="153"/>
      <c r="BIK1045" s="153"/>
      <c r="BIL1045" s="153"/>
      <c r="BIM1045" s="153"/>
      <c r="BIN1045" s="153"/>
      <c r="BIO1045" s="153"/>
      <c r="BIP1045" s="153"/>
      <c r="BIQ1045" s="153"/>
      <c r="BIR1045" s="153"/>
      <c r="BIS1045" s="153"/>
      <c r="BIT1045" s="153"/>
      <c r="BIU1045" s="153"/>
      <c r="BIV1045" s="153"/>
      <c r="BIW1045" s="153"/>
      <c r="BIX1045" s="153"/>
      <c r="BIY1045" s="153"/>
      <c r="BIZ1045" s="153"/>
      <c r="BJA1045" s="153"/>
      <c r="BJB1045" s="153"/>
      <c r="BJC1045" s="153"/>
      <c r="BJD1045" s="153"/>
      <c r="BJE1045" s="153"/>
      <c r="BJF1045" s="153"/>
      <c r="BJG1045" s="153"/>
      <c r="BJH1045" s="153"/>
      <c r="BJI1045" s="153"/>
      <c r="BJJ1045" s="153"/>
      <c r="BJK1045" s="153"/>
      <c r="BJL1045" s="153"/>
      <c r="BJM1045" s="153"/>
      <c r="BJN1045" s="153"/>
      <c r="BJO1045" s="153"/>
      <c r="BJP1045" s="153"/>
      <c r="BJQ1045" s="153"/>
      <c r="BJR1045" s="153"/>
      <c r="BJS1045" s="153"/>
      <c r="BJT1045" s="153"/>
      <c r="BJU1045" s="153"/>
      <c r="BJV1045" s="153"/>
      <c r="BJW1045" s="153"/>
      <c r="BJX1045" s="153"/>
      <c r="BJY1045" s="153"/>
      <c r="BJZ1045" s="153"/>
      <c r="BKA1045" s="153"/>
      <c r="BKB1045" s="153"/>
      <c r="BKC1045" s="153"/>
      <c r="BKD1045" s="153"/>
      <c r="BKE1045" s="153"/>
      <c r="BKF1045" s="153"/>
      <c r="BKG1045" s="153"/>
      <c r="BKH1045" s="153"/>
      <c r="BKI1045" s="153"/>
      <c r="BKJ1045" s="153"/>
      <c r="BKK1045" s="153"/>
      <c r="BKL1045" s="153"/>
      <c r="BKM1045" s="153"/>
      <c r="BKN1045" s="153"/>
      <c r="BKO1045" s="153"/>
      <c r="BKP1045" s="153"/>
      <c r="BKQ1045" s="153"/>
      <c r="BKR1045" s="153"/>
      <c r="BKS1045" s="153"/>
      <c r="BKT1045" s="153"/>
      <c r="BKU1045" s="153"/>
      <c r="BKV1045" s="153"/>
      <c r="BKW1045" s="153"/>
      <c r="BKX1045" s="153"/>
      <c r="BKY1045" s="153"/>
      <c r="BKZ1045" s="153"/>
      <c r="BLA1045" s="153"/>
      <c r="BLB1045" s="153"/>
      <c r="BLC1045" s="153"/>
      <c r="BLD1045" s="153"/>
      <c r="BLE1045" s="153"/>
      <c r="BLF1045" s="153"/>
      <c r="BLG1045" s="153"/>
      <c r="BLH1045" s="153"/>
      <c r="BLI1045" s="153"/>
      <c r="BLJ1045" s="153"/>
      <c r="BLK1045" s="153"/>
      <c r="BLL1045" s="153"/>
      <c r="BLM1045" s="153"/>
      <c r="BLN1045" s="153"/>
      <c r="BLO1045" s="153"/>
      <c r="BLP1045" s="153"/>
      <c r="BLQ1045" s="153"/>
      <c r="BLR1045" s="153"/>
      <c r="BLS1045" s="153"/>
      <c r="BLT1045" s="153"/>
      <c r="BLU1045" s="153"/>
      <c r="BLV1045" s="153"/>
      <c r="BLW1045" s="153"/>
      <c r="BLX1045" s="153"/>
      <c r="BLY1045" s="153"/>
      <c r="BLZ1045" s="153"/>
      <c r="BMA1045" s="153"/>
      <c r="BMB1045" s="153"/>
      <c r="BMC1045" s="153"/>
      <c r="BMD1045" s="153"/>
      <c r="BME1045" s="153"/>
      <c r="BMF1045" s="153"/>
      <c r="BMG1045" s="153"/>
      <c r="BMH1045" s="153"/>
      <c r="BMI1045" s="153"/>
      <c r="BMJ1045" s="153"/>
      <c r="BMK1045" s="153"/>
      <c r="BML1045" s="153"/>
      <c r="BMM1045" s="153"/>
      <c r="BMN1045" s="153"/>
      <c r="BMO1045" s="153"/>
      <c r="BMP1045" s="153"/>
      <c r="BMQ1045" s="153"/>
      <c r="BMR1045" s="153"/>
      <c r="BMS1045" s="153"/>
      <c r="BMT1045" s="153"/>
      <c r="BMU1045" s="153"/>
      <c r="BMV1045" s="153"/>
      <c r="BMW1045" s="153"/>
      <c r="BMX1045" s="153"/>
      <c r="BMY1045" s="153"/>
      <c r="BMZ1045" s="153"/>
      <c r="BNA1045" s="153"/>
      <c r="BNB1045" s="153"/>
      <c r="BNC1045" s="153"/>
      <c r="BND1045" s="153"/>
      <c r="BNE1045" s="153"/>
      <c r="BNF1045" s="153"/>
      <c r="BNG1045" s="153"/>
      <c r="BNH1045" s="153"/>
      <c r="BNI1045" s="153"/>
      <c r="BNJ1045" s="153"/>
      <c r="BNK1045" s="153"/>
      <c r="BNL1045" s="153"/>
      <c r="BNM1045" s="153"/>
      <c r="BNN1045" s="153"/>
      <c r="BNO1045" s="153"/>
      <c r="BNP1045" s="153"/>
      <c r="BNQ1045" s="153"/>
      <c r="BNR1045" s="153"/>
      <c r="BNS1045" s="153"/>
      <c r="BNT1045" s="153"/>
      <c r="BNU1045" s="153"/>
      <c r="BNV1045" s="153"/>
      <c r="BNW1045" s="153"/>
      <c r="BNX1045" s="153"/>
      <c r="BNY1045" s="153"/>
      <c r="BNZ1045" s="153"/>
      <c r="BOA1045" s="153"/>
      <c r="BOB1045" s="153"/>
      <c r="BOC1045" s="153"/>
      <c r="BOD1045" s="153"/>
      <c r="BOE1045" s="153"/>
      <c r="BOF1045" s="153"/>
      <c r="BOG1045" s="153"/>
      <c r="BOH1045" s="153"/>
      <c r="BOI1045" s="153"/>
      <c r="BOJ1045" s="153"/>
      <c r="BOK1045" s="153"/>
      <c r="BOL1045" s="153"/>
      <c r="BOM1045" s="153"/>
      <c r="BON1045" s="153"/>
      <c r="BOO1045" s="153"/>
      <c r="BOP1045" s="153"/>
      <c r="BOQ1045" s="153"/>
      <c r="BOR1045" s="153"/>
      <c r="BOS1045" s="153"/>
      <c r="BOT1045" s="153"/>
      <c r="BOU1045" s="153"/>
      <c r="BOV1045" s="153"/>
      <c r="BOW1045" s="153"/>
      <c r="BOX1045" s="153"/>
      <c r="BOY1045" s="153"/>
      <c r="BOZ1045" s="153"/>
      <c r="BPA1045" s="153"/>
      <c r="BPB1045" s="153"/>
      <c r="BPC1045" s="153"/>
      <c r="BPD1045" s="153"/>
      <c r="BPE1045" s="153"/>
      <c r="BPF1045" s="153"/>
      <c r="BPG1045" s="153"/>
      <c r="BPH1045" s="153"/>
      <c r="BPI1045" s="153"/>
      <c r="BPJ1045" s="153"/>
      <c r="BPK1045" s="153"/>
      <c r="BPL1045" s="153"/>
      <c r="BPM1045" s="153"/>
      <c r="BPN1045" s="153"/>
      <c r="BPO1045" s="153"/>
      <c r="BPP1045" s="153"/>
      <c r="BPQ1045" s="153"/>
      <c r="BPR1045" s="153"/>
      <c r="BPS1045" s="153"/>
      <c r="BPT1045" s="153"/>
      <c r="BPU1045" s="153"/>
      <c r="BPV1045" s="153"/>
      <c r="BPW1045" s="153"/>
      <c r="BPX1045" s="153"/>
      <c r="BPY1045" s="153"/>
      <c r="BPZ1045" s="153"/>
      <c r="BQA1045" s="153"/>
      <c r="BQB1045" s="153"/>
      <c r="BQC1045" s="153"/>
      <c r="BQD1045" s="153"/>
      <c r="BQE1045" s="153"/>
      <c r="BQF1045" s="153"/>
      <c r="BQG1045" s="153"/>
      <c r="BQH1045" s="153"/>
      <c r="BQI1045" s="153"/>
      <c r="BQJ1045" s="153"/>
      <c r="BQK1045" s="153"/>
      <c r="BQL1045" s="153"/>
      <c r="BQM1045" s="153"/>
      <c r="BQN1045" s="153"/>
      <c r="BQO1045" s="153"/>
      <c r="BQP1045" s="153"/>
      <c r="BQQ1045" s="153"/>
      <c r="BQR1045" s="153"/>
      <c r="BQS1045" s="153"/>
      <c r="BQT1045" s="153"/>
      <c r="BQU1045" s="153"/>
      <c r="BQV1045" s="153"/>
      <c r="BQW1045" s="153"/>
      <c r="BQX1045" s="153"/>
      <c r="BQY1045" s="153"/>
      <c r="BQZ1045" s="153"/>
      <c r="BRA1045" s="153"/>
      <c r="BRB1045" s="153"/>
      <c r="BRC1045" s="153"/>
      <c r="BRD1045" s="153"/>
      <c r="BRE1045" s="153"/>
      <c r="BRF1045" s="153"/>
      <c r="BRG1045" s="153"/>
      <c r="BRH1045" s="153"/>
      <c r="BRI1045" s="153"/>
      <c r="BRJ1045" s="153"/>
      <c r="BRK1045" s="153"/>
      <c r="BRL1045" s="153"/>
      <c r="BRM1045" s="153"/>
      <c r="BRN1045" s="153"/>
      <c r="BRO1045" s="153"/>
      <c r="BRP1045" s="153"/>
      <c r="BRQ1045" s="153"/>
      <c r="BRR1045" s="153"/>
      <c r="BRS1045" s="153"/>
      <c r="BRT1045" s="153"/>
      <c r="BRU1045" s="153"/>
      <c r="BRV1045" s="153"/>
      <c r="BRW1045" s="153"/>
      <c r="BRX1045" s="153"/>
      <c r="BRY1045" s="153"/>
      <c r="BRZ1045" s="153"/>
      <c r="BSA1045" s="153"/>
      <c r="BSB1045" s="153"/>
      <c r="BSC1045" s="153"/>
      <c r="BSD1045" s="153"/>
      <c r="BSE1045" s="153"/>
      <c r="BSF1045" s="153"/>
      <c r="BSG1045" s="153"/>
      <c r="BSH1045" s="153"/>
      <c r="BSI1045" s="153"/>
      <c r="BSJ1045" s="153"/>
      <c r="BSK1045" s="153"/>
      <c r="BSL1045" s="153"/>
      <c r="BSM1045" s="153"/>
      <c r="BSN1045" s="153"/>
      <c r="BSO1045" s="153"/>
      <c r="BSP1045" s="153"/>
      <c r="BSQ1045" s="153"/>
      <c r="BSR1045" s="153"/>
      <c r="BSS1045" s="153"/>
      <c r="BST1045" s="153"/>
      <c r="BSU1045" s="153"/>
      <c r="BSV1045" s="153"/>
      <c r="BSW1045" s="153"/>
      <c r="BSX1045" s="153"/>
      <c r="BSY1045" s="153"/>
      <c r="BSZ1045" s="153"/>
      <c r="BTA1045" s="153"/>
      <c r="BTB1045" s="153"/>
      <c r="BTC1045" s="153"/>
      <c r="BTD1045" s="153"/>
      <c r="BTE1045" s="153"/>
      <c r="BTF1045" s="153"/>
      <c r="BTG1045" s="153"/>
      <c r="BTH1045" s="153"/>
      <c r="BTI1045" s="153"/>
      <c r="BTJ1045" s="153"/>
      <c r="BTK1045" s="153"/>
      <c r="BTL1045" s="153"/>
      <c r="BTM1045" s="153"/>
      <c r="BTN1045" s="153"/>
      <c r="BTO1045" s="153"/>
      <c r="BTP1045" s="153"/>
      <c r="BTQ1045" s="153"/>
      <c r="BTR1045" s="153"/>
      <c r="BTS1045" s="153"/>
      <c r="BTT1045" s="153"/>
      <c r="BTU1045" s="153"/>
      <c r="BTV1045" s="153"/>
      <c r="BTW1045" s="153"/>
      <c r="BTX1045" s="153"/>
      <c r="BTY1045" s="153"/>
      <c r="BTZ1045" s="153"/>
      <c r="BUA1045" s="153"/>
      <c r="BUB1045" s="153"/>
      <c r="BUC1045" s="153"/>
      <c r="BUD1045" s="153"/>
      <c r="BUE1045" s="153"/>
      <c r="BUF1045" s="153"/>
      <c r="BUG1045" s="153"/>
      <c r="BUH1045" s="153"/>
      <c r="BUI1045" s="153"/>
      <c r="BUJ1045" s="153"/>
      <c r="BUK1045" s="153"/>
      <c r="BUL1045" s="153"/>
      <c r="BUM1045" s="153"/>
      <c r="BUN1045" s="153"/>
      <c r="BUO1045" s="153"/>
      <c r="BUP1045" s="153"/>
      <c r="BUQ1045" s="153"/>
      <c r="BUR1045" s="153"/>
      <c r="BUS1045" s="153"/>
      <c r="BUT1045" s="153"/>
      <c r="BUU1045" s="153"/>
      <c r="BUV1045" s="153"/>
      <c r="BUW1045" s="153"/>
      <c r="BUX1045" s="153"/>
      <c r="BUY1045" s="153"/>
      <c r="BUZ1045" s="153"/>
      <c r="BVA1045" s="153"/>
      <c r="BVB1045" s="153"/>
      <c r="BVC1045" s="153"/>
      <c r="BVD1045" s="153"/>
      <c r="BVE1045" s="153"/>
      <c r="BVF1045" s="153"/>
      <c r="BVG1045" s="153"/>
      <c r="BVH1045" s="153"/>
      <c r="BVI1045" s="153"/>
      <c r="BVJ1045" s="153"/>
      <c r="BVK1045" s="153"/>
      <c r="BVL1045" s="153"/>
      <c r="BVM1045" s="153"/>
      <c r="BVN1045" s="153"/>
      <c r="BVO1045" s="153"/>
      <c r="BVP1045" s="153"/>
      <c r="BVQ1045" s="153"/>
      <c r="BVR1045" s="153"/>
      <c r="BVS1045" s="153"/>
      <c r="BVT1045" s="153"/>
      <c r="BVU1045" s="153"/>
      <c r="BVV1045" s="153"/>
      <c r="BVW1045" s="153"/>
      <c r="BVX1045" s="153"/>
      <c r="BVY1045" s="153"/>
      <c r="BVZ1045" s="153"/>
      <c r="BWA1045" s="153"/>
      <c r="BWB1045" s="153"/>
      <c r="BWC1045" s="153"/>
      <c r="BWD1045" s="153"/>
      <c r="BWE1045" s="153"/>
      <c r="BWF1045" s="153"/>
      <c r="BWG1045" s="153"/>
      <c r="BWH1045" s="153"/>
      <c r="BWI1045" s="153"/>
      <c r="BWJ1045" s="153"/>
      <c r="BWK1045" s="153"/>
      <c r="BWL1045" s="153"/>
      <c r="BWM1045" s="153"/>
      <c r="BWN1045" s="153"/>
      <c r="BWO1045" s="153"/>
      <c r="BWP1045" s="153"/>
      <c r="BWQ1045" s="153"/>
      <c r="BWR1045" s="153"/>
      <c r="BWS1045" s="153"/>
      <c r="BWT1045" s="153"/>
      <c r="BWU1045" s="153"/>
      <c r="BWV1045" s="153"/>
      <c r="BWW1045" s="153"/>
      <c r="BWX1045" s="153"/>
      <c r="BWY1045" s="153"/>
      <c r="BWZ1045" s="153"/>
      <c r="BXA1045" s="153"/>
      <c r="BXB1045" s="153"/>
      <c r="BXC1045" s="153"/>
      <c r="BXD1045" s="153"/>
      <c r="BXE1045" s="153"/>
      <c r="BXF1045" s="153"/>
      <c r="BXG1045" s="153"/>
      <c r="BXH1045" s="153"/>
      <c r="BXI1045" s="153"/>
      <c r="BXJ1045" s="153"/>
      <c r="BXK1045" s="153"/>
      <c r="BXL1045" s="153"/>
      <c r="BXM1045" s="153"/>
      <c r="BXN1045" s="153"/>
      <c r="BXO1045" s="153"/>
      <c r="BXP1045" s="153"/>
      <c r="BXQ1045" s="153"/>
      <c r="BXR1045" s="153"/>
      <c r="BXS1045" s="153"/>
      <c r="BXT1045" s="153"/>
      <c r="BXU1045" s="153"/>
      <c r="BXV1045" s="153"/>
      <c r="BXW1045" s="153"/>
      <c r="BXX1045" s="153"/>
      <c r="BXY1045" s="153"/>
      <c r="BXZ1045" s="153"/>
      <c r="BYA1045" s="153"/>
      <c r="BYB1045" s="153"/>
      <c r="BYC1045" s="153"/>
      <c r="BYD1045" s="153"/>
      <c r="BYE1045" s="153"/>
      <c r="BYF1045" s="153"/>
      <c r="BYG1045" s="153"/>
      <c r="BYH1045" s="153"/>
      <c r="BYI1045" s="153"/>
      <c r="BYJ1045" s="153"/>
      <c r="BYK1045" s="153"/>
      <c r="BYL1045" s="153"/>
      <c r="BYM1045" s="153"/>
      <c r="BYN1045" s="153"/>
      <c r="BYO1045" s="153"/>
      <c r="BYP1045" s="153"/>
    </row>
    <row r="1046" spans="1:2018" s="153" customFormat="1" ht="12.75" customHeight="1">
      <c r="A1046"/>
      <c r="C1046" s="197">
        <v>2016</v>
      </c>
      <c r="D1046" s="21" t="s">
        <v>46</v>
      </c>
      <c r="E1046" s="20" t="s">
        <v>185</v>
      </c>
      <c r="I1046" s="31"/>
      <c r="J1046" s="165">
        <f>IF($I1028="n/a",0,IF(J$4&lt;=$C1046,0,IF(SUM($C1046,$I1028)&gt;J$4,$J1042/$I1028,$J1042-SUM($I1046:I1046))))</f>
        <v>0</v>
      </c>
      <c r="K1046" s="165">
        <f>IF($I1028="n/a",0,IF(K$4&lt;=$C1046,0,IF(SUM($C1046,$I1028)&gt;K$4,$J1042/$I1028,$J1042-SUM($I1046:J1046))))</f>
        <v>1.7474794150005117</v>
      </c>
      <c r="L1046" s="165">
        <f>IF($I1028="n/a",0,IF(L$4&lt;=$C1046,0,IF(SUM($C1046,$I1028)&gt;L$4,$J1042/$I1028,$J1042-SUM($I1046:K1046))))</f>
        <v>1.7474794150005117</v>
      </c>
      <c r="M1046" s="165">
        <f>IF($I1028="n/a",0,IF(M$4&lt;=$C1046,0,IF(SUM($C1046,$I1028)&gt;M$4,$J1042/$I1028,$J1042-SUM($I1046:L1046))))</f>
        <v>1.7474794150005117</v>
      </c>
      <c r="N1046" s="165">
        <f>IF($I1028="n/a",0,IF(N$4&lt;=$C1046,0,IF(SUM($C1046,$I1028)&gt;N$4,$J1042/$I1028,$J1042-SUM($I1046:M1046))))</f>
        <v>1.7474794150005117</v>
      </c>
      <c r="O1046" s="165">
        <f>IF($I1028="n/a",0,IF(O$4&lt;=$C1046,0,IF(SUM($C1046,$I1028)&gt;O$4,$J1042/$I1028,$J1042-SUM($I1046:N1046))))</f>
        <v>1.7474794150005115</v>
      </c>
      <c r="P1046" s="165">
        <f>IF($I1028="n/a",0,IF(P$4&lt;=$C1046,0,IF(SUM($C1046,$I1028)&gt;P$4,$J1042/$I1028,$J1042-SUM($I1046:O1046))))</f>
        <v>0</v>
      </c>
      <c r="Q1046" s="165">
        <f>IF($I1028="n/a",0,IF(Q$4&lt;=$C1046,0,IF(SUM($C1046,$I1028)&gt;Q$4,$J1042/$I1028,$J1042-SUM($I1046:P1046))))</f>
        <v>0</v>
      </c>
      <c r="R1046" s="165">
        <f>IF($I1028="n/a",0,IF(R$4&lt;=$C1046,0,IF(SUM($C1046,$I1028)&gt;R$4,$J1042/$I1028,$J1042-SUM($I1046:Q1046))))</f>
        <v>0</v>
      </c>
      <c r="S1046" s="165">
        <f>IF($I1028="n/a",0,IF(S$4&lt;=$C1046,0,IF(SUM($C1046,$I1028)&gt;S$4,$J1042/$I1028,$J1042-SUM($I1046:R1046))))</f>
        <v>0</v>
      </c>
      <c r="T1046" s="165">
        <f>IF($I1028="n/a",0,IF(T$4&lt;=$C1046,0,IF(SUM($C1046,$I1028)&gt;T$4,$J1042/$I1028,$J1042-SUM($I1046:S1046))))</f>
        <v>0</v>
      </c>
      <c r="U1046" s="165">
        <f>IF($I1028="n/a",0,IF(U$4&lt;=$C1046,0,IF(SUM($C1046,$I1028)&gt;U$4,$J1042/$I1028,$J1042-SUM($I1046:T1046))))</f>
        <v>0</v>
      </c>
      <c r="V1046" s="165">
        <f>IF($I1028="n/a",0,IF(V$4&lt;=$C1046,0,IF(SUM($C1046,$I1028)&gt;V$4,$J1042/$I1028,$J1042-SUM($I1046:U1046))))</f>
        <v>0</v>
      </c>
      <c r="W1046" s="165">
        <f>IF($I1028="n/a",0,IF(W$4&lt;=$C1046,0,IF(SUM($C1046,$I1028)&gt;W$4,$J1042/$I1028,$J1042-SUM($I1046:V1046))))</f>
        <v>0</v>
      </c>
      <c r="X1046" s="165">
        <f>IF($I1028="n/a",0,IF(X$4&lt;=$C1046,0,IF(SUM($C1046,$I1028)&gt;X$4,$J1042/$I1028,$J1042-SUM($I1046:W1046))))</f>
        <v>0</v>
      </c>
      <c r="Y1046" s="165">
        <f>IF($I1028="n/a",0,IF(Y$4&lt;=$C1046,0,IF(SUM($C1046,$I1028)&gt;Y$4,$J1042/$I1028,$J1042-SUM($I1046:X1046))))</f>
        <v>0</v>
      </c>
      <c r="Z1046" s="165">
        <f>IF($I1028="n/a",0,IF(Z$4&lt;=$C1046,0,IF(SUM($C1046,$I1028)&gt;Z$4,$J1042/$I1028,$J1042-SUM($I1046:Y1046))))</f>
        <v>0</v>
      </c>
      <c r="AA1046" s="165">
        <f>IF($I1028="n/a",0,IF(AA$4&lt;=$C1046,0,IF(SUM($C1046,$I1028)&gt;AA$4,$J1042/$I1028,$J1042-SUM($I1046:Z1046))))</f>
        <v>0</v>
      </c>
      <c r="AB1046" s="165">
        <f>IF($I1028="n/a",0,IF(AB$4&lt;=$C1046,0,IF(SUM($C1046,$I1028)&gt;AB$4,$J1042/$I1028,$J1042-SUM($I1046:AA1046))))</f>
        <v>0</v>
      </c>
      <c r="AC1046" s="165">
        <f>IF($I1028="n/a",0,IF(AC$4&lt;=$C1046,0,IF(SUM($C1046,$I1028)&gt;AC$4,$J1042/$I1028,$J1042-SUM($I1046:AB1046))))</f>
        <v>0</v>
      </c>
      <c r="AD1046" s="165">
        <f>IF($I1028="n/a",0,IF(AD$4&lt;=$C1046,0,IF(SUM($C1046,$I1028)&gt;AD$4,$J1042/$I1028,$J1042-SUM($I1046:AC1046))))</f>
        <v>0</v>
      </c>
      <c r="AE1046" s="165">
        <f>IF($I1028="n/a",0,IF(AE$4&lt;=$C1046,0,IF(SUM($C1046,$I1028)&gt;AE$4,$J1042/$I1028,$J1042-SUM($I1046:AD1046))))</f>
        <v>0</v>
      </c>
      <c r="AF1046" s="165">
        <f>IF($I1028="n/a",0,IF(AF$4&lt;=$C1046,0,IF(SUM($C1046,$I1028)&gt;AF$4,$J1042/$I1028,$J1042-SUM($I1046:AE1046))))</f>
        <v>0</v>
      </c>
      <c r="AG1046" s="165">
        <f>IF($I1028="n/a",0,IF(AG$4&lt;=$C1046,0,IF(SUM($C1046,$I1028)&gt;AG$4,$J1042/$I1028,$J1042-SUM($I1046:AF1046))))</f>
        <v>0</v>
      </c>
      <c r="AH1046" s="165">
        <f>IF($I1028="n/a",0,IF(AH$4&lt;=$C1046,0,IF(SUM($C1046,$I1028)&gt;AH$4,$J1042/$I1028,$J1042-SUM($I1046:AG1046))))</f>
        <v>0</v>
      </c>
      <c r="AI1046" s="165">
        <f>IF($I1028="n/a",0,IF(AI$4&lt;=$C1046,0,IF(SUM($C1046,$I1028)&gt;AI$4,$J1042/$I1028,$J1042-SUM($I1046:AH1046))))</f>
        <v>0</v>
      </c>
      <c r="AJ1046" s="165">
        <f>IF($I1028="n/a",0,IF(AJ$4&lt;=$C1046,0,IF(SUM($C1046,$I1028)&gt;AJ$4,$J1042/$I1028,$J1042-SUM($I1046:AI1046))))</f>
        <v>0</v>
      </c>
      <c r="AK1046" s="165">
        <f>IF($I1028="n/a",0,IF(AK$4&lt;=$C1046,0,IF(SUM($C1046,$I1028)&gt;AK$4,$J1042/$I1028,$J1042-SUM($I1046:AJ1046))))</f>
        <v>0</v>
      </c>
      <c r="AL1046" s="165">
        <f>IF($I1028="n/a",0,IF(AL$4&lt;=$C1046,0,IF(SUM($C1046,$I1028)&gt;AL$4,$J1042/$I1028,$J1042-SUM($I1046:AK1046))))</f>
        <v>0</v>
      </c>
      <c r="AM1046" s="165">
        <f>IF($I1028="n/a",0,IF(AM$4&lt;=$C1046,0,IF(SUM($C1046,$I1028)&gt;AM$4,$J1042/$I1028,$J1042-SUM($I1046:AL1046))))</f>
        <v>0</v>
      </c>
      <c r="AN1046" s="165">
        <f>IF($I1028="n/a",0,IF(AN$4&lt;=$C1046,0,IF(SUM($C1046,$I1028)&gt;AN$4,$J1042/$I1028,$J1042-SUM($I1046:AM1046))))</f>
        <v>0</v>
      </c>
      <c r="AO1046" s="165">
        <f>IF($I1028="n/a",0,IF(AO$4&lt;=$C1046,0,IF(SUM($C1046,$I1028)&gt;AO$4,$J1042/$I1028,$J1042-SUM($I1046:AN1046))))</f>
        <v>0</v>
      </c>
      <c r="AP1046" s="165">
        <f>IF($I1028="n/a",0,IF(AP$4&lt;=$C1046,0,IF(SUM($C1046,$I1028)&gt;AP$4,$J1042/$I1028,$J1042-SUM($I1046:AO1046))))</f>
        <v>0</v>
      </c>
      <c r="AQ1046" s="165">
        <f>IF($I1028="n/a",0,IF(AQ$4&lt;=$C1046,0,IF(SUM($C1046,$I1028)&gt;AQ$4,$J1042/$I1028,$J1042-SUM($I1046:AP1046))))</f>
        <v>0</v>
      </c>
      <c r="AR1046" s="165">
        <f>IF($I1028="n/a",0,IF(AR$4&lt;=$C1046,0,IF(SUM($C1046,$I1028)&gt;AR$4,$J1042/$I1028,$J1042-SUM($I1046:AQ1046))))</f>
        <v>0</v>
      </c>
      <c r="AS1046" s="165">
        <f>IF($I1028="n/a",0,IF(AS$4&lt;=$C1046,0,IF(SUM($C1046,$I1028)&gt;AS$4,$J1042/$I1028,$J1042-SUM($I1046:AR1046))))</f>
        <v>0</v>
      </c>
      <c r="AT1046" s="165">
        <f>IF($I1028="n/a",0,IF(AT$4&lt;=$C1046,0,IF(SUM($C1046,$I1028)&gt;AT$4,$J1042/$I1028,$J1042-SUM($I1046:AS1046))))</f>
        <v>0</v>
      </c>
      <c r="AU1046" s="165">
        <f>IF($I1028="n/a",0,IF(AU$4&lt;=$C1046,0,IF(SUM($C1046,$I1028)&gt;AU$4,$J1042/$I1028,$J1042-SUM($I1046:AT1046))))</f>
        <v>0</v>
      </c>
      <c r="AV1046" s="165">
        <f>IF($I1028="n/a",0,IF(AV$4&lt;=$C1046,0,IF(SUM($C1046,$I1028)&gt;AV$4,$J1042/$I1028,$J1042-SUM($I1046:AU1046))))</f>
        <v>0</v>
      </c>
      <c r="AW1046" s="165">
        <f>IF($I1028="n/a",0,IF(AW$4&lt;=$C1046,0,IF(SUM($C1046,$I1028)&gt;AW$4,$J1042/$I1028,$J1042-SUM($I1046:AV1046))))</f>
        <v>0</v>
      </c>
      <c r="AX1046" s="165">
        <f>IF($I1028="n/a",0,IF(AX$4&lt;=$C1046,0,IF(SUM($C1046,$I1028)&gt;AX$4,$J1042/$I1028,$J1042-SUM($I1046:AW1046))))</f>
        <v>0</v>
      </c>
      <c r="AY1046" s="165">
        <f>IF($I1028="n/a",0,IF(AY$4&lt;=$C1046,0,IF(SUM($C1046,$I1028)&gt;AY$4,$J1042/$I1028,$J1042-SUM($I1046:AX1046))))</f>
        <v>0</v>
      </c>
      <c r="AZ1046" s="165">
        <f>IF($I1028="n/a",0,IF(AZ$4&lt;=$C1046,0,IF(SUM($C1046,$I1028)&gt;AZ$4,$J1042/$I1028,$J1042-SUM($I1046:AY1046))))</f>
        <v>0</v>
      </c>
      <c r="BA1046" s="165">
        <f>IF($I1028="n/a",0,IF(BA$4&lt;=$C1046,0,IF(SUM($C1046,$I1028)&gt;BA$4,$J1042/$I1028,$J1042-SUM($I1046:AZ1046))))</f>
        <v>0</v>
      </c>
      <c r="BB1046" s="165">
        <f>IF($I1028="n/a",0,IF(BB$4&lt;=$C1046,0,IF(SUM($C1046,$I1028)&gt;BB$4,$J1042/$I1028,$J1042-SUM($I1046:BA1046))))</f>
        <v>0</v>
      </c>
      <c r="BC1046" s="165">
        <f>IF($I1028="n/a",0,IF(BC$4&lt;=$C1046,0,IF(SUM($C1046,$I1028)&gt;BC$4,$J1042/$I1028,$J1042-SUM($I1046:BB1046))))</f>
        <v>0</v>
      </c>
      <c r="BD1046" s="165">
        <f>IF($I1028="n/a",0,IF(BD$4&lt;=$C1046,0,IF(SUM($C1046,$I1028)&gt;BD$4,$J1042/$I1028,$J1042-SUM($I1046:BC1046))))</f>
        <v>0</v>
      </c>
      <c r="BE1046" s="165">
        <f>IF($I1028="n/a",0,IF(BE$4&lt;=$C1046,0,IF(SUM($C1046,$I1028)&gt;BE$4,$J1042/$I1028,$J1042-SUM($I1046:BD1046))))</f>
        <v>0</v>
      </c>
      <c r="BF1046" s="165">
        <f>IF($I1028="n/a",0,IF(BF$4&lt;=$C1046,0,IF(SUM($C1046,$I1028)&gt;BF$4,$J1042/$I1028,$J1042-SUM($I1046:BE1046))))</f>
        <v>0</v>
      </c>
      <c r="BG1046" s="165">
        <f>IF($I1028="n/a",0,IF(BG$4&lt;=$C1046,0,IF(SUM($C1046,$I1028)&gt;BG$4,$J1042/$I1028,$J1042-SUM($I1046:BF1046))))</f>
        <v>0</v>
      </c>
      <c r="BH1046" s="165">
        <f>IF($I1028="n/a",0,IF(BH$4&lt;=$C1046,0,IF(SUM($C1046,$I1028)&gt;BH$4,$J1042/$I1028,$J1042-SUM($I1046:BG1046))))</f>
        <v>0</v>
      </c>
      <c r="BI1046" s="165">
        <f>IF($I1028="n/a",0,IF(BI$4&lt;=$C1046,0,IF(SUM($C1046,$I1028)&gt;BI$4,$J1042/$I1028,$J1042-SUM($I1046:BH1046))))</f>
        <v>0</v>
      </c>
      <c r="BJ1046" s="165">
        <f>IF($I1028="n/a",0,IF(BJ$4&lt;=$C1046,0,IF(SUM($C1046,$I1028)&gt;BJ$4,$J1042/$I1028,$J1042-SUM($I1046:BI1046))))</f>
        <v>0</v>
      </c>
      <c r="BK1046" s="165">
        <f>IF($I1028="n/a",0,IF(BK$4&lt;=$C1046,0,IF(SUM($C1046,$I1028)&gt;BK$4,$J1042/$I1028,$J1042-SUM($I1046:BJ1046))))</f>
        <v>0</v>
      </c>
      <c r="BL1046" s="165">
        <f>IF($I1028="n/a",0,IF(BL$4&lt;=$C1046,0,IF(SUM($C1046,$I1028)&gt;BL$4,$J1042/$I1028,$J1042-SUM($I1046:BK1046))))</f>
        <v>0</v>
      </c>
      <c r="BM1046" s="165">
        <f>IF($I1028="n/a",0,IF(BM$4&lt;=$C1046,0,IF(SUM($C1046,$I1028)&gt;BM$4,$J1042/$I1028,$J1042-SUM($I1046:BL1046))))</f>
        <v>0</v>
      </c>
      <c r="BN1046" s="165">
        <f>IF($I1028="n/a",0,IF(BN$4&lt;=$C1046,0,IF(SUM($C1046,$I1028)&gt;BN$4,$J1042/$I1028,$J1042-SUM($I1046:BM1046))))</f>
        <v>0</v>
      </c>
      <c r="BO1046" s="165">
        <f>IF($I1028="n/a",0,IF(BO$4&lt;=$C1046,0,IF(SUM($C1046,$I1028)&gt;BO$4,$J1042/$I1028,$J1042-SUM($I1046:BN1046))))</f>
        <v>0</v>
      </c>
      <c r="BP1046" s="165">
        <f>IF($I1028="n/a",0,IF(BP$4&lt;=$C1046,0,IF(SUM($C1046,$I1028)&gt;BP$4,$J1042/$I1028,$J1042-SUM($I1046:BO1046))))</f>
        <v>0</v>
      </c>
      <c r="BQ1046" s="165">
        <f>IF($I1028="n/a",0,IF(BQ$4&lt;=$C1046,0,IF(SUM($C1046,$I1028)&gt;BQ$4,$J1042/$I1028,$J1042-SUM($I1046:BP1046))))</f>
        <v>0</v>
      </c>
      <c r="BR1046" s="165">
        <f>IF($I1028="n/a",0,IF(BR$4&lt;=$C1046,0,IF(SUM($C1046,$I1028)&gt;BR$4,$J1042/$I1028,$J1042-SUM($I1046:BQ1046))))</f>
        <v>0</v>
      </c>
      <c r="BS1046" s="165">
        <f>IF($I1028="n/a",0,IF(BS$4&lt;=$C1046,0,IF(SUM($C1046,$I1028)&gt;BS$4,$J1042/$I1028,$J1042-SUM($I1046:BR1046))))</f>
        <v>0</v>
      </c>
      <c r="BT1046" s="165">
        <f>IF($I1028="n/a",0,IF(BT$4&lt;=$C1046,0,IF(SUM($C1046,$I1028)&gt;BT$4,$J1042/$I1028,$J1042-SUM($I1046:BS1046))))</f>
        <v>0</v>
      </c>
      <c r="BU1046" s="165">
        <f>IF($I1028="n/a",0,IF(BU$4&lt;=$C1046,0,IF(SUM($C1046,$I1028)&gt;BU$4,$J1042/$I1028,$J1042-SUM($I1046:BT1046))))</f>
        <v>0</v>
      </c>
      <c r="BV1046" s="165">
        <f>IF($I1028="n/a",0,IF(BV$4&lt;=$C1046,0,IF(SUM($C1046,$I1028)&gt;BV$4,$J1042/$I1028,$J1042-SUM($I1046:BU1046))))</f>
        <v>0</v>
      </c>
      <c r="BW1046" s="165">
        <f>IF($I1028="n/a",0,IF(BW$4&lt;=$C1046,0,IF(SUM($C1046,$I1028)&gt;BW$4,$J1042/$I1028,$J1042-SUM($I1046:BV1046))))</f>
        <v>0</v>
      </c>
      <c r="BX1046" s="165">
        <f>IF($I1028="n/a",0,IF(BX$4&lt;=$C1046,0,IF(SUM($C1046,$I1028)&gt;BX$4,$J1042/$I1028,$J1042-SUM($I1046:BW1046))))</f>
        <v>0</v>
      </c>
      <c r="BY1046" s="165">
        <f>IF($I1028="n/a",0,IF(BY$4&lt;=$C1046,0,IF(SUM($C1046,$I1028)&gt;BY$4,$J1042/$I1028,$J1042-SUM($I1046:BX1046))))</f>
        <v>0</v>
      </c>
      <c r="BZ1046" s="165">
        <f>IF($I1028="n/a",0,IF(BZ$4&lt;=$C1046,0,IF(SUM($C1046,$I1028)&gt;BZ$4,$J1042/$I1028,$J1042-SUM($I1046:BY1046))))</f>
        <v>0</v>
      </c>
      <c r="CA1046" s="165">
        <f>IF($I1028="n/a",0,IF(CA$4&lt;=$C1046,0,IF(SUM($C1046,$I1028)&gt;CA$4,$J1042/$I1028,$J1042-SUM($I1046:BZ1046))))</f>
        <v>0</v>
      </c>
      <c r="CB1046" s="165">
        <f>IF($I1028="n/a",0,IF(CB$4&lt;=$C1046,0,IF(SUM($C1046,$I1028)&gt;CB$4,$J1042/$I1028,$J1042-SUM($I1046:CA1046))))</f>
        <v>0</v>
      </c>
      <c r="CC1046" s="165">
        <f>IF($I1028="n/a",0,IF(CC$4&lt;=$C1046,0,IF(SUM($C1046,$I1028)&gt;CC$4,$J1042/$I1028,$J1042-SUM($I1046:CB1046))))</f>
        <v>0</v>
      </c>
      <c r="CD1046" s="165">
        <f>IF($I1028="n/a",0,IF(CD$4&lt;=$C1046,0,IF(SUM($C1046,$I1028)&gt;CD$4,$J1042/$I1028,$J1042-SUM($I1046:CC1046))))</f>
        <v>0</v>
      </c>
      <c r="CE1046" s="165">
        <f>IF($I1028="n/a",0,IF(CE$4&lt;=$C1046,0,IF(SUM($C1046,$I1028)&gt;CE$4,$J1042/$I1028,$J1042-SUM($I1046:CD1046))))</f>
        <v>0</v>
      </c>
      <c r="CF1046" s="165">
        <f>IF($I1028="n/a",0,IF(CF$4&lt;=$C1046,0,IF(SUM($C1046,$I1028)&gt;CF$4,$J1042/$I1028,$J1042-SUM($I1046:CE1046))))</f>
        <v>0</v>
      </c>
    </row>
    <row r="1047" spans="1:2018" s="153" customFormat="1" ht="12.75" customHeight="1">
      <c r="A1047"/>
      <c r="C1047" s="197">
        <v>2017</v>
      </c>
      <c r="D1047" s="21" t="s">
        <v>45</v>
      </c>
      <c r="E1047" s="21" t="s">
        <v>185</v>
      </c>
      <c r="I1047" s="31"/>
      <c r="J1047" s="165">
        <f>IF($I1028="n/a",0,IF(J$4&lt;=$C1047,0,IF(SUM($C1047,$I1028)&gt;J$4,$K1042/$I1028,$K1042-SUM($I1047:I1047))))</f>
        <v>0</v>
      </c>
      <c r="K1047" s="165">
        <f>IF($I1028="n/a",0,IF(K$4&lt;=$C1047,0,IF(SUM($C1047,$I1028)&gt;K$4,$K1042/$I1028,$K1042-SUM($I1047:J1047))))</f>
        <v>0</v>
      </c>
      <c r="L1047" s="165">
        <f>IF($I1028="n/a",0,IF(L$4&lt;=$C1047,0,IF(SUM($C1047,$I1028)&gt;L$4,$K1042/$I1028,$K1042-SUM($I1047:K1047))))</f>
        <v>1.8349378020792095</v>
      </c>
      <c r="M1047" s="165">
        <f>IF($I1028="n/a",0,IF(M$4&lt;=$C1047,0,IF(SUM($C1047,$I1028)&gt;M$4,$K1042/$I1028,$K1042-SUM($I1047:L1047))))</f>
        <v>1.8349378020792095</v>
      </c>
      <c r="N1047" s="165">
        <f>IF($I1028="n/a",0,IF(N$4&lt;=$C1047,0,IF(SUM($C1047,$I1028)&gt;N$4,$K1042/$I1028,$K1042-SUM($I1047:M1047))))</f>
        <v>1.8349378020792095</v>
      </c>
      <c r="O1047" s="165">
        <f>IF($I1028="n/a",0,IF(O$4&lt;=$C1047,0,IF(SUM($C1047,$I1028)&gt;O$4,$K1042/$I1028,$K1042-SUM($I1047:N1047))))</f>
        <v>1.8349378020792095</v>
      </c>
      <c r="P1047" s="165">
        <f>IF($I1028="n/a",0,IF(P$4&lt;=$C1047,0,IF(SUM($C1047,$I1028)&gt;P$4,$K1042/$I1028,$K1042-SUM($I1047:O1047))))</f>
        <v>1.8349378020792093</v>
      </c>
      <c r="Q1047" s="165">
        <f>IF($I1028="n/a",0,IF(Q$4&lt;=$C1047,0,IF(SUM($C1047,$I1028)&gt;Q$4,$K1042/$I1028,$K1042-SUM($I1047:P1047))))</f>
        <v>0</v>
      </c>
      <c r="R1047" s="165">
        <f>IF($I1028="n/a",0,IF(R$4&lt;=$C1047,0,IF(SUM($C1047,$I1028)&gt;R$4,$K1042/$I1028,$K1042-SUM($I1047:Q1047))))</f>
        <v>0</v>
      </c>
      <c r="S1047" s="165">
        <f>IF($I1028="n/a",0,IF(S$4&lt;=$C1047,0,IF(SUM($C1047,$I1028)&gt;S$4,$K1042/$I1028,$K1042-SUM($I1047:R1047))))</f>
        <v>0</v>
      </c>
      <c r="T1047" s="165">
        <f>IF($I1028="n/a",0,IF(T$4&lt;=$C1047,0,IF(SUM($C1047,$I1028)&gt;T$4,$K1042/$I1028,$K1042-SUM($I1047:S1047))))</f>
        <v>0</v>
      </c>
      <c r="U1047" s="165">
        <f>IF($I1028="n/a",0,IF(U$4&lt;=$C1047,0,IF(SUM($C1047,$I1028)&gt;U$4,$K1042/$I1028,$K1042-SUM($I1047:T1047))))</f>
        <v>0</v>
      </c>
      <c r="V1047" s="165">
        <f>IF($I1028="n/a",0,IF(V$4&lt;=$C1047,0,IF(SUM($C1047,$I1028)&gt;V$4,$K1042/$I1028,$K1042-SUM($I1047:U1047))))</f>
        <v>0</v>
      </c>
      <c r="W1047" s="165">
        <f>IF($I1028="n/a",0,IF(W$4&lt;=$C1047,0,IF(SUM($C1047,$I1028)&gt;W$4,$K1042/$I1028,$K1042-SUM($I1047:V1047))))</f>
        <v>0</v>
      </c>
      <c r="X1047" s="165">
        <f>IF($I1028="n/a",0,IF(X$4&lt;=$C1047,0,IF(SUM($C1047,$I1028)&gt;X$4,$K1042/$I1028,$K1042-SUM($I1047:W1047))))</f>
        <v>0</v>
      </c>
      <c r="Y1047" s="165">
        <f>IF($I1028="n/a",0,IF(Y$4&lt;=$C1047,0,IF(SUM($C1047,$I1028)&gt;Y$4,$K1042/$I1028,$K1042-SUM($I1047:X1047))))</f>
        <v>0</v>
      </c>
      <c r="Z1047" s="165">
        <f>IF($I1028="n/a",0,IF(Z$4&lt;=$C1047,0,IF(SUM($C1047,$I1028)&gt;Z$4,$K1042/$I1028,$K1042-SUM($I1047:Y1047))))</f>
        <v>0</v>
      </c>
      <c r="AA1047" s="165">
        <f>IF($I1028="n/a",0,IF(AA$4&lt;=$C1047,0,IF(SUM($C1047,$I1028)&gt;AA$4,$K1042/$I1028,$K1042-SUM($I1047:Z1047))))</f>
        <v>0</v>
      </c>
      <c r="AB1047" s="165">
        <f>IF($I1028="n/a",0,IF(AB$4&lt;=$C1047,0,IF(SUM($C1047,$I1028)&gt;AB$4,$K1042/$I1028,$K1042-SUM($I1047:AA1047))))</f>
        <v>0</v>
      </c>
      <c r="AC1047" s="165">
        <f>IF($I1028="n/a",0,IF(AC$4&lt;=$C1047,0,IF(SUM($C1047,$I1028)&gt;AC$4,$K1042/$I1028,$K1042-SUM($I1047:AB1047))))</f>
        <v>0</v>
      </c>
      <c r="AD1047" s="165">
        <f>IF($I1028="n/a",0,IF(AD$4&lt;=$C1047,0,IF(SUM($C1047,$I1028)&gt;AD$4,$K1042/$I1028,$K1042-SUM($I1047:AC1047))))</f>
        <v>0</v>
      </c>
      <c r="AE1047" s="165">
        <f>IF($I1028="n/a",0,IF(AE$4&lt;=$C1047,0,IF(SUM($C1047,$I1028)&gt;AE$4,$K1042/$I1028,$K1042-SUM($I1047:AD1047))))</f>
        <v>0</v>
      </c>
      <c r="AF1047" s="165">
        <f>IF($I1028="n/a",0,IF(AF$4&lt;=$C1047,0,IF(SUM($C1047,$I1028)&gt;AF$4,$K1042/$I1028,$K1042-SUM($I1047:AE1047))))</f>
        <v>0</v>
      </c>
      <c r="AG1047" s="165">
        <f>IF($I1028="n/a",0,IF(AG$4&lt;=$C1047,0,IF(SUM($C1047,$I1028)&gt;AG$4,$K1042/$I1028,$K1042-SUM($I1047:AF1047))))</f>
        <v>0</v>
      </c>
      <c r="AH1047" s="165">
        <f>IF($I1028="n/a",0,IF(AH$4&lt;=$C1047,0,IF(SUM($C1047,$I1028)&gt;AH$4,$K1042/$I1028,$K1042-SUM($I1047:AG1047))))</f>
        <v>0</v>
      </c>
      <c r="AI1047" s="165">
        <f>IF($I1028="n/a",0,IF(AI$4&lt;=$C1047,0,IF(SUM($C1047,$I1028)&gt;AI$4,$K1042/$I1028,$K1042-SUM($I1047:AH1047))))</f>
        <v>0</v>
      </c>
      <c r="AJ1047" s="165">
        <f>IF($I1028="n/a",0,IF(AJ$4&lt;=$C1047,0,IF(SUM($C1047,$I1028)&gt;AJ$4,$K1042/$I1028,$K1042-SUM($I1047:AI1047))))</f>
        <v>0</v>
      </c>
      <c r="AK1047" s="165">
        <f>IF($I1028="n/a",0,IF(AK$4&lt;=$C1047,0,IF(SUM($C1047,$I1028)&gt;AK$4,$K1042/$I1028,$K1042-SUM($I1047:AJ1047))))</f>
        <v>0</v>
      </c>
      <c r="AL1047" s="165">
        <f>IF($I1028="n/a",0,IF(AL$4&lt;=$C1047,0,IF(SUM($C1047,$I1028)&gt;AL$4,$K1042/$I1028,$K1042-SUM($I1047:AK1047))))</f>
        <v>0</v>
      </c>
      <c r="AM1047" s="165">
        <f>IF($I1028="n/a",0,IF(AM$4&lt;=$C1047,0,IF(SUM($C1047,$I1028)&gt;AM$4,$K1042/$I1028,$K1042-SUM($I1047:AL1047))))</f>
        <v>0</v>
      </c>
      <c r="AN1047" s="165">
        <f>IF($I1028="n/a",0,IF(AN$4&lt;=$C1047,0,IF(SUM($C1047,$I1028)&gt;AN$4,$K1042/$I1028,$K1042-SUM($I1047:AM1047))))</f>
        <v>0</v>
      </c>
      <c r="AO1047" s="165">
        <f>IF($I1028="n/a",0,IF(AO$4&lt;=$C1047,0,IF(SUM($C1047,$I1028)&gt;AO$4,$K1042/$I1028,$K1042-SUM($I1047:AN1047))))</f>
        <v>0</v>
      </c>
      <c r="AP1047" s="165">
        <f>IF($I1028="n/a",0,IF(AP$4&lt;=$C1047,0,IF(SUM($C1047,$I1028)&gt;AP$4,$K1042/$I1028,$K1042-SUM($I1047:AO1047))))</f>
        <v>0</v>
      </c>
      <c r="AQ1047" s="165">
        <f>IF($I1028="n/a",0,IF(AQ$4&lt;=$C1047,0,IF(SUM($C1047,$I1028)&gt;AQ$4,$K1042/$I1028,$K1042-SUM($I1047:AP1047))))</f>
        <v>0</v>
      </c>
      <c r="AR1047" s="165">
        <f>IF($I1028="n/a",0,IF(AR$4&lt;=$C1047,0,IF(SUM($C1047,$I1028)&gt;AR$4,$K1042/$I1028,$K1042-SUM($I1047:AQ1047))))</f>
        <v>0</v>
      </c>
      <c r="AS1047" s="165">
        <f>IF($I1028="n/a",0,IF(AS$4&lt;=$C1047,0,IF(SUM($C1047,$I1028)&gt;AS$4,$K1042/$I1028,$K1042-SUM($I1047:AR1047))))</f>
        <v>0</v>
      </c>
      <c r="AT1047" s="165">
        <f>IF($I1028="n/a",0,IF(AT$4&lt;=$C1047,0,IF(SUM($C1047,$I1028)&gt;AT$4,$K1042/$I1028,$K1042-SUM($I1047:AS1047))))</f>
        <v>0</v>
      </c>
      <c r="AU1047" s="165">
        <f>IF($I1028="n/a",0,IF(AU$4&lt;=$C1047,0,IF(SUM($C1047,$I1028)&gt;AU$4,$K1042/$I1028,$K1042-SUM($I1047:AT1047))))</f>
        <v>0</v>
      </c>
      <c r="AV1047" s="165">
        <f>IF($I1028="n/a",0,IF(AV$4&lt;=$C1047,0,IF(SUM($C1047,$I1028)&gt;AV$4,$K1042/$I1028,$K1042-SUM($I1047:AU1047))))</f>
        <v>0</v>
      </c>
      <c r="AW1047" s="165">
        <f>IF($I1028="n/a",0,IF(AW$4&lt;=$C1047,0,IF(SUM($C1047,$I1028)&gt;AW$4,$K1042/$I1028,$K1042-SUM($I1047:AV1047))))</f>
        <v>0</v>
      </c>
      <c r="AX1047" s="165">
        <f>IF($I1028="n/a",0,IF(AX$4&lt;=$C1047,0,IF(SUM($C1047,$I1028)&gt;AX$4,$K1042/$I1028,$K1042-SUM($I1047:AW1047))))</f>
        <v>0</v>
      </c>
      <c r="AY1047" s="165">
        <f>IF($I1028="n/a",0,IF(AY$4&lt;=$C1047,0,IF(SUM($C1047,$I1028)&gt;AY$4,$K1042/$I1028,$K1042-SUM($I1047:AX1047))))</f>
        <v>0</v>
      </c>
      <c r="AZ1047" s="165">
        <f>IF($I1028="n/a",0,IF(AZ$4&lt;=$C1047,0,IF(SUM($C1047,$I1028)&gt;AZ$4,$K1042/$I1028,$K1042-SUM($I1047:AY1047))))</f>
        <v>0</v>
      </c>
      <c r="BA1047" s="165">
        <f>IF($I1028="n/a",0,IF(BA$4&lt;=$C1047,0,IF(SUM($C1047,$I1028)&gt;BA$4,$K1042/$I1028,$K1042-SUM($I1047:AZ1047))))</f>
        <v>0</v>
      </c>
      <c r="BB1047" s="165">
        <f>IF($I1028="n/a",0,IF(BB$4&lt;=$C1047,0,IF(SUM($C1047,$I1028)&gt;BB$4,$K1042/$I1028,$K1042-SUM($I1047:BA1047))))</f>
        <v>0</v>
      </c>
      <c r="BC1047" s="165">
        <f>IF($I1028="n/a",0,IF(BC$4&lt;=$C1047,0,IF(SUM($C1047,$I1028)&gt;BC$4,$K1042/$I1028,$K1042-SUM($I1047:BB1047))))</f>
        <v>0</v>
      </c>
      <c r="BD1047" s="165">
        <f>IF($I1028="n/a",0,IF(BD$4&lt;=$C1047,0,IF(SUM($C1047,$I1028)&gt;BD$4,$K1042/$I1028,$K1042-SUM($I1047:BC1047))))</f>
        <v>0</v>
      </c>
      <c r="BE1047" s="165">
        <f>IF($I1028="n/a",0,IF(BE$4&lt;=$C1047,0,IF(SUM($C1047,$I1028)&gt;BE$4,$K1042/$I1028,$K1042-SUM($I1047:BD1047))))</f>
        <v>0</v>
      </c>
      <c r="BF1047" s="165">
        <f>IF($I1028="n/a",0,IF(BF$4&lt;=$C1047,0,IF(SUM($C1047,$I1028)&gt;BF$4,$K1042/$I1028,$K1042-SUM($I1047:BE1047))))</f>
        <v>0</v>
      </c>
      <c r="BG1047" s="165">
        <f>IF($I1028="n/a",0,IF(BG$4&lt;=$C1047,0,IF(SUM($C1047,$I1028)&gt;BG$4,$K1042/$I1028,$K1042-SUM($I1047:BF1047))))</f>
        <v>0</v>
      </c>
      <c r="BH1047" s="165">
        <f>IF($I1028="n/a",0,IF(BH$4&lt;=$C1047,0,IF(SUM($C1047,$I1028)&gt;BH$4,$K1042/$I1028,$K1042-SUM($I1047:BG1047))))</f>
        <v>0</v>
      </c>
      <c r="BI1047" s="165">
        <f>IF($I1028="n/a",0,IF(BI$4&lt;=$C1047,0,IF(SUM($C1047,$I1028)&gt;BI$4,$K1042/$I1028,$K1042-SUM($I1047:BH1047))))</f>
        <v>0</v>
      </c>
      <c r="BJ1047" s="165">
        <f>IF($I1028="n/a",0,IF(BJ$4&lt;=$C1047,0,IF(SUM($C1047,$I1028)&gt;BJ$4,$K1042/$I1028,$K1042-SUM($I1047:BI1047))))</f>
        <v>0</v>
      </c>
      <c r="BK1047" s="165">
        <f>IF($I1028="n/a",0,IF(BK$4&lt;=$C1047,0,IF(SUM($C1047,$I1028)&gt;BK$4,$K1042/$I1028,$K1042-SUM($I1047:BJ1047))))</f>
        <v>0</v>
      </c>
      <c r="BL1047" s="165">
        <f>IF($I1028="n/a",0,IF(BL$4&lt;=$C1047,0,IF(SUM($C1047,$I1028)&gt;BL$4,$K1042/$I1028,$K1042-SUM($I1047:BK1047))))</f>
        <v>0</v>
      </c>
      <c r="BM1047" s="165">
        <f>IF($I1028="n/a",0,IF(BM$4&lt;=$C1047,0,IF(SUM($C1047,$I1028)&gt;BM$4,$K1042/$I1028,$K1042-SUM($I1047:BL1047))))</f>
        <v>0</v>
      </c>
      <c r="BN1047" s="165">
        <f>IF($I1028="n/a",0,IF(BN$4&lt;=$C1047,0,IF(SUM($C1047,$I1028)&gt;BN$4,$K1042/$I1028,$K1042-SUM($I1047:BM1047))))</f>
        <v>0</v>
      </c>
      <c r="BO1047" s="165">
        <f>IF($I1028="n/a",0,IF(BO$4&lt;=$C1047,0,IF(SUM($C1047,$I1028)&gt;BO$4,$K1042/$I1028,$K1042-SUM($I1047:BN1047))))</f>
        <v>0</v>
      </c>
      <c r="BP1047" s="165">
        <f>IF($I1028="n/a",0,IF(BP$4&lt;=$C1047,0,IF(SUM($C1047,$I1028)&gt;BP$4,$K1042/$I1028,$K1042-SUM($I1047:BO1047))))</f>
        <v>0</v>
      </c>
      <c r="BQ1047" s="165">
        <f>IF($I1028="n/a",0,IF(BQ$4&lt;=$C1047,0,IF(SUM($C1047,$I1028)&gt;BQ$4,$K1042/$I1028,$K1042-SUM($I1047:BP1047))))</f>
        <v>0</v>
      </c>
      <c r="BR1047" s="165">
        <f>IF($I1028="n/a",0,IF(BR$4&lt;=$C1047,0,IF(SUM($C1047,$I1028)&gt;BR$4,$K1042/$I1028,$K1042-SUM($I1047:BQ1047))))</f>
        <v>0</v>
      </c>
      <c r="BS1047" s="165">
        <f>IF($I1028="n/a",0,IF(BS$4&lt;=$C1047,0,IF(SUM($C1047,$I1028)&gt;BS$4,$K1042/$I1028,$K1042-SUM($I1047:BR1047))))</f>
        <v>0</v>
      </c>
      <c r="BT1047" s="165">
        <f>IF($I1028="n/a",0,IF(BT$4&lt;=$C1047,0,IF(SUM($C1047,$I1028)&gt;BT$4,$K1042/$I1028,$K1042-SUM($I1047:BS1047))))</f>
        <v>0</v>
      </c>
      <c r="BU1047" s="165">
        <f>IF($I1028="n/a",0,IF(BU$4&lt;=$C1047,0,IF(SUM($C1047,$I1028)&gt;BU$4,$K1042/$I1028,$K1042-SUM($I1047:BT1047))))</f>
        <v>0</v>
      </c>
      <c r="BV1047" s="165">
        <f>IF($I1028="n/a",0,IF(BV$4&lt;=$C1047,0,IF(SUM($C1047,$I1028)&gt;BV$4,$K1042/$I1028,$K1042-SUM($I1047:BU1047))))</f>
        <v>0</v>
      </c>
      <c r="BW1047" s="165">
        <f>IF($I1028="n/a",0,IF(BW$4&lt;=$C1047,0,IF(SUM($C1047,$I1028)&gt;BW$4,$K1042/$I1028,$K1042-SUM($I1047:BV1047))))</f>
        <v>0</v>
      </c>
      <c r="BX1047" s="165">
        <f>IF($I1028="n/a",0,IF(BX$4&lt;=$C1047,0,IF(SUM($C1047,$I1028)&gt;BX$4,$K1042/$I1028,$K1042-SUM($I1047:BW1047))))</f>
        <v>0</v>
      </c>
      <c r="BY1047" s="165">
        <f>IF($I1028="n/a",0,IF(BY$4&lt;=$C1047,0,IF(SUM($C1047,$I1028)&gt;BY$4,$K1042/$I1028,$K1042-SUM($I1047:BX1047))))</f>
        <v>0</v>
      </c>
      <c r="BZ1047" s="165">
        <f>IF($I1028="n/a",0,IF(BZ$4&lt;=$C1047,0,IF(SUM($C1047,$I1028)&gt;BZ$4,$K1042/$I1028,$K1042-SUM($I1047:BY1047))))</f>
        <v>0</v>
      </c>
      <c r="CA1047" s="165">
        <f>IF($I1028="n/a",0,IF(CA$4&lt;=$C1047,0,IF(SUM($C1047,$I1028)&gt;CA$4,$K1042/$I1028,$K1042-SUM($I1047:BZ1047))))</f>
        <v>0</v>
      </c>
      <c r="CB1047" s="165">
        <f>IF($I1028="n/a",0,IF(CB$4&lt;=$C1047,0,IF(SUM($C1047,$I1028)&gt;CB$4,$K1042/$I1028,$K1042-SUM($I1047:CA1047))))</f>
        <v>0</v>
      </c>
      <c r="CC1047" s="165">
        <f>IF($I1028="n/a",0,IF(CC$4&lt;=$C1047,0,IF(SUM($C1047,$I1028)&gt;CC$4,$K1042/$I1028,$K1042-SUM($I1047:CB1047))))</f>
        <v>0</v>
      </c>
      <c r="CD1047" s="165">
        <f>IF($I1028="n/a",0,IF(CD$4&lt;=$C1047,0,IF(SUM($C1047,$I1028)&gt;CD$4,$K1042/$I1028,$K1042-SUM($I1047:CC1047))))</f>
        <v>0</v>
      </c>
      <c r="CE1047" s="165">
        <f>IF($I1028="n/a",0,IF(CE$4&lt;=$C1047,0,IF(SUM($C1047,$I1028)&gt;CE$4,$K1042/$I1028,$K1042-SUM($I1047:CD1047))))</f>
        <v>0</v>
      </c>
      <c r="CF1047" s="165">
        <f>IF($I1028="n/a",0,IF(CF$4&lt;=$C1047,0,IF(SUM($C1047,$I1028)&gt;CF$4,$K1042/$I1028,$K1042-SUM($I1047:CE1047))))</f>
        <v>0</v>
      </c>
    </row>
    <row r="1048" spans="1:2018" s="153" customFormat="1" ht="12.75" customHeight="1">
      <c r="A1048"/>
      <c r="C1048" s="197">
        <v>2018</v>
      </c>
      <c r="D1048" s="214" t="s">
        <v>47</v>
      </c>
      <c r="E1048" s="21" t="s">
        <v>185</v>
      </c>
      <c r="I1048" s="31"/>
      <c r="J1048" s="167">
        <f>IF($I1028="n/a",0,IF(J$4&lt;=$C1048,0,IF(SUM($C1048,$I1028)&gt;J$4,$L1042/$I1028,$L1042-SUM($I1048:I1048))))</f>
        <v>0</v>
      </c>
      <c r="K1048" s="167">
        <f>IF($I1028="n/a",0,IF(K$4&lt;=$C1048,0,IF(SUM($C1048,$I1028)&gt;K$4,$L1042/$I1028,$L1042-SUM($I1048:J1048))))</f>
        <v>0</v>
      </c>
      <c r="L1048" s="167">
        <f>IF($I1028="n/a",0,IF(L$4&lt;=$C1048,0,IF(SUM($C1048,$I1028)&gt;L$4,$L1042/$I1028,$L1042-SUM($I1048:K1048))))</f>
        <v>0</v>
      </c>
      <c r="M1048" s="167">
        <f>IF($I1028="n/a",0,IF(M$4&lt;=$C1048,0,IF(SUM($C1048,$I1028)&gt;M$4,$L1042/$I1028,$L1042-SUM($I1048:L1048))))</f>
        <v>0.66705094353618843</v>
      </c>
      <c r="N1048" s="167">
        <f>IF($I1028="n/a",0,IF(N$4&lt;=$C1048,0,IF(SUM($C1048,$I1028)&gt;N$4,$L1042/$I1028,$L1042-SUM($I1048:M1048))))</f>
        <v>0.66705094353618843</v>
      </c>
      <c r="O1048" s="167">
        <f>IF($I1028="n/a",0,IF(O$4&lt;=$C1048,0,IF(SUM($C1048,$I1028)&gt;O$4,$L1042/$I1028,$L1042-SUM($I1048:N1048))))</f>
        <v>0.66705094353618843</v>
      </c>
      <c r="P1048" s="167">
        <f>IF($I1028="n/a",0,IF(P$4&lt;=$C1048,0,IF(SUM($C1048,$I1028)&gt;P$4,$L1042/$I1028,$L1042-SUM($I1048:O1048))))</f>
        <v>0.66705094353618843</v>
      </c>
      <c r="Q1048" s="167">
        <f>IF($I1028="n/a",0,IF(Q$4&lt;=$C1048,0,IF(SUM($C1048,$I1028)&gt;Q$4,$L1042/$I1028,$L1042-SUM($I1048:P1048))))</f>
        <v>0.66705094353618843</v>
      </c>
      <c r="R1048" s="167">
        <f>IF($I1028="n/a",0,IF(R$4&lt;=$C1048,0,IF(SUM($C1048,$I1028)&gt;R$4,$L1042/$I1028,$L1042-SUM($I1048:Q1048))))</f>
        <v>0</v>
      </c>
      <c r="S1048" s="167">
        <f>IF($I1028="n/a",0,IF(S$4&lt;=$C1048,0,IF(SUM($C1048,$I1028)&gt;S$4,$L1042/$I1028,$L1042-SUM($I1048:R1048))))</f>
        <v>0</v>
      </c>
      <c r="T1048" s="167">
        <f>IF($I1028="n/a",0,IF(T$4&lt;=$C1048,0,IF(SUM($C1048,$I1028)&gt;T$4,$L1042/$I1028,$L1042-SUM($I1048:S1048))))</f>
        <v>0</v>
      </c>
      <c r="U1048" s="167">
        <f>IF($I1028="n/a",0,IF(U$4&lt;=$C1048,0,IF(SUM($C1048,$I1028)&gt;U$4,$L1042/$I1028,$L1042-SUM($I1048:T1048))))</f>
        <v>0</v>
      </c>
      <c r="V1048" s="167">
        <f>IF($I1028="n/a",0,IF(V$4&lt;=$C1048,0,IF(SUM($C1048,$I1028)&gt;V$4,$L1042/$I1028,$L1042-SUM($I1048:U1048))))</f>
        <v>0</v>
      </c>
      <c r="W1048" s="167">
        <f>IF($I1028="n/a",0,IF(W$4&lt;=$C1048,0,IF(SUM($C1048,$I1028)&gt;W$4,$L1042/$I1028,$L1042-SUM($I1048:V1048))))</f>
        <v>0</v>
      </c>
      <c r="X1048" s="167">
        <f>IF($I1028="n/a",0,IF(X$4&lt;=$C1048,0,IF(SUM($C1048,$I1028)&gt;X$4,$L1042/$I1028,$L1042-SUM($I1048:W1048))))</f>
        <v>0</v>
      </c>
      <c r="Y1048" s="167">
        <f>IF($I1028="n/a",0,IF(Y$4&lt;=$C1048,0,IF(SUM($C1048,$I1028)&gt;Y$4,$L1042/$I1028,$L1042-SUM($I1048:X1048))))</f>
        <v>0</v>
      </c>
      <c r="Z1048" s="167">
        <f>IF($I1028="n/a",0,IF(Z$4&lt;=$C1048,0,IF(SUM($C1048,$I1028)&gt;Z$4,$L1042/$I1028,$L1042-SUM($I1048:Y1048))))</f>
        <v>0</v>
      </c>
      <c r="AA1048" s="167">
        <f>IF($I1028="n/a",0,IF(AA$4&lt;=$C1048,0,IF(SUM($C1048,$I1028)&gt;AA$4,$L1042/$I1028,$L1042-SUM($I1048:Z1048))))</f>
        <v>0</v>
      </c>
      <c r="AB1048" s="167">
        <f>IF($I1028="n/a",0,IF(AB$4&lt;=$C1048,0,IF(SUM($C1048,$I1028)&gt;AB$4,$L1042/$I1028,$L1042-SUM($I1048:AA1048))))</f>
        <v>0</v>
      </c>
      <c r="AC1048" s="167">
        <f>IF($I1028="n/a",0,IF(AC$4&lt;=$C1048,0,IF(SUM($C1048,$I1028)&gt;AC$4,$L1042/$I1028,$L1042-SUM($I1048:AB1048))))</f>
        <v>0</v>
      </c>
      <c r="AD1048" s="167">
        <f>IF($I1028="n/a",0,IF(AD$4&lt;=$C1048,0,IF(SUM($C1048,$I1028)&gt;AD$4,$L1042/$I1028,$L1042-SUM($I1048:AC1048))))</f>
        <v>0</v>
      </c>
      <c r="AE1048" s="167">
        <f>IF($I1028="n/a",0,IF(AE$4&lt;=$C1048,0,IF(SUM($C1048,$I1028)&gt;AE$4,$L1042/$I1028,$L1042-SUM($I1048:AD1048))))</f>
        <v>0</v>
      </c>
      <c r="AF1048" s="167">
        <f>IF($I1028="n/a",0,IF(AF$4&lt;=$C1048,0,IF(SUM($C1048,$I1028)&gt;AF$4,$L1042/$I1028,$L1042-SUM($I1048:AE1048))))</f>
        <v>0</v>
      </c>
      <c r="AG1048" s="167">
        <f>IF($I1028="n/a",0,IF(AG$4&lt;=$C1048,0,IF(SUM($C1048,$I1028)&gt;AG$4,$L1042/$I1028,$L1042-SUM($I1048:AF1048))))</f>
        <v>0</v>
      </c>
      <c r="AH1048" s="167">
        <f>IF($I1028="n/a",0,IF(AH$4&lt;=$C1048,0,IF(SUM($C1048,$I1028)&gt;AH$4,$L1042/$I1028,$L1042-SUM($I1048:AG1048))))</f>
        <v>0</v>
      </c>
      <c r="AI1048" s="167">
        <f>IF($I1028="n/a",0,IF(AI$4&lt;=$C1048,0,IF(SUM($C1048,$I1028)&gt;AI$4,$L1042/$I1028,$L1042-SUM($I1048:AH1048))))</f>
        <v>0</v>
      </c>
      <c r="AJ1048" s="167">
        <f>IF($I1028="n/a",0,IF(AJ$4&lt;=$C1048,0,IF(SUM($C1048,$I1028)&gt;AJ$4,$L1042/$I1028,$L1042-SUM($I1048:AI1048))))</f>
        <v>0</v>
      </c>
      <c r="AK1048" s="167">
        <f>IF($I1028="n/a",0,IF(AK$4&lt;=$C1048,0,IF(SUM($C1048,$I1028)&gt;AK$4,$L1042/$I1028,$L1042-SUM($I1048:AJ1048))))</f>
        <v>0</v>
      </c>
      <c r="AL1048" s="167">
        <f>IF($I1028="n/a",0,IF(AL$4&lt;=$C1048,0,IF(SUM($C1048,$I1028)&gt;AL$4,$L1042/$I1028,$L1042-SUM($I1048:AK1048))))</f>
        <v>0</v>
      </c>
      <c r="AM1048" s="167">
        <f>IF($I1028="n/a",0,IF(AM$4&lt;=$C1048,0,IF(SUM($C1048,$I1028)&gt;AM$4,$L1042/$I1028,$L1042-SUM($I1048:AL1048))))</f>
        <v>0</v>
      </c>
      <c r="AN1048" s="167">
        <f>IF($I1028="n/a",0,IF(AN$4&lt;=$C1048,0,IF(SUM($C1048,$I1028)&gt;AN$4,$L1042/$I1028,$L1042-SUM($I1048:AM1048))))</f>
        <v>0</v>
      </c>
      <c r="AO1048" s="167">
        <f>IF($I1028="n/a",0,IF(AO$4&lt;=$C1048,0,IF(SUM($C1048,$I1028)&gt;AO$4,$L1042/$I1028,$L1042-SUM($I1048:AN1048))))</f>
        <v>0</v>
      </c>
      <c r="AP1048" s="167">
        <f>IF($I1028="n/a",0,IF(AP$4&lt;=$C1048,0,IF(SUM($C1048,$I1028)&gt;AP$4,$L1042/$I1028,$L1042-SUM($I1048:AO1048))))</f>
        <v>0</v>
      </c>
      <c r="AQ1048" s="167">
        <f>IF($I1028="n/a",0,IF(AQ$4&lt;=$C1048,0,IF(SUM($C1048,$I1028)&gt;AQ$4,$L1042/$I1028,$L1042-SUM($I1048:AP1048))))</f>
        <v>0</v>
      </c>
      <c r="AR1048" s="167">
        <f>IF($I1028="n/a",0,IF(AR$4&lt;=$C1048,0,IF(SUM($C1048,$I1028)&gt;AR$4,$L1042/$I1028,$L1042-SUM($I1048:AQ1048))))</f>
        <v>0</v>
      </c>
      <c r="AS1048" s="167">
        <f>IF($I1028="n/a",0,IF(AS$4&lt;=$C1048,0,IF(SUM($C1048,$I1028)&gt;AS$4,$L1042/$I1028,$L1042-SUM($I1048:AR1048))))</f>
        <v>0</v>
      </c>
      <c r="AT1048" s="167">
        <f>IF($I1028="n/a",0,IF(AT$4&lt;=$C1048,0,IF(SUM($C1048,$I1028)&gt;AT$4,$L1042/$I1028,$L1042-SUM($I1048:AS1048))))</f>
        <v>0</v>
      </c>
      <c r="AU1048" s="167">
        <f>IF($I1028="n/a",0,IF(AU$4&lt;=$C1048,0,IF(SUM($C1048,$I1028)&gt;AU$4,$L1042/$I1028,$L1042-SUM($I1048:AT1048))))</f>
        <v>0</v>
      </c>
      <c r="AV1048" s="167">
        <f>IF($I1028="n/a",0,IF(AV$4&lt;=$C1048,0,IF(SUM($C1048,$I1028)&gt;AV$4,$L1042/$I1028,$L1042-SUM($I1048:AU1048))))</f>
        <v>0</v>
      </c>
      <c r="AW1048" s="167">
        <f>IF($I1028="n/a",0,IF(AW$4&lt;=$C1048,0,IF(SUM($C1048,$I1028)&gt;AW$4,$L1042/$I1028,$L1042-SUM($I1048:AV1048))))</f>
        <v>0</v>
      </c>
      <c r="AX1048" s="167">
        <f>IF($I1028="n/a",0,IF(AX$4&lt;=$C1048,0,IF(SUM($C1048,$I1028)&gt;AX$4,$L1042/$I1028,$L1042-SUM($I1048:AW1048))))</f>
        <v>0</v>
      </c>
      <c r="AY1048" s="167">
        <f>IF($I1028="n/a",0,IF(AY$4&lt;=$C1048,0,IF(SUM($C1048,$I1028)&gt;AY$4,$L1042/$I1028,$L1042-SUM($I1048:AX1048))))</f>
        <v>0</v>
      </c>
      <c r="AZ1048" s="167">
        <f>IF($I1028="n/a",0,IF(AZ$4&lt;=$C1048,0,IF(SUM($C1048,$I1028)&gt;AZ$4,$L1042/$I1028,$L1042-SUM($I1048:AY1048))))</f>
        <v>0</v>
      </c>
      <c r="BA1048" s="167">
        <f>IF($I1028="n/a",0,IF(BA$4&lt;=$C1048,0,IF(SUM($C1048,$I1028)&gt;BA$4,$L1042/$I1028,$L1042-SUM($I1048:AZ1048))))</f>
        <v>0</v>
      </c>
      <c r="BB1048" s="167">
        <f>IF($I1028="n/a",0,IF(BB$4&lt;=$C1048,0,IF(SUM($C1048,$I1028)&gt;BB$4,$L1042/$I1028,$L1042-SUM($I1048:BA1048))))</f>
        <v>0</v>
      </c>
      <c r="BC1048" s="167">
        <f>IF($I1028="n/a",0,IF(BC$4&lt;=$C1048,0,IF(SUM($C1048,$I1028)&gt;BC$4,$L1042/$I1028,$L1042-SUM($I1048:BB1048))))</f>
        <v>0</v>
      </c>
      <c r="BD1048" s="167">
        <f>IF($I1028="n/a",0,IF(BD$4&lt;=$C1048,0,IF(SUM($C1048,$I1028)&gt;BD$4,$L1042/$I1028,$L1042-SUM($I1048:BC1048))))</f>
        <v>0</v>
      </c>
      <c r="BE1048" s="167">
        <f>IF($I1028="n/a",0,IF(BE$4&lt;=$C1048,0,IF(SUM($C1048,$I1028)&gt;BE$4,$L1042/$I1028,$L1042-SUM($I1048:BD1048))))</f>
        <v>0</v>
      </c>
      <c r="BF1048" s="167">
        <f>IF($I1028="n/a",0,IF(BF$4&lt;=$C1048,0,IF(SUM($C1048,$I1028)&gt;BF$4,$L1042/$I1028,$L1042-SUM($I1048:BE1048))))</f>
        <v>0</v>
      </c>
      <c r="BG1048" s="167">
        <f>IF($I1028="n/a",0,IF(BG$4&lt;=$C1048,0,IF(SUM($C1048,$I1028)&gt;BG$4,$L1042/$I1028,$L1042-SUM($I1048:BF1048))))</f>
        <v>0</v>
      </c>
      <c r="BH1048" s="167">
        <f>IF($I1028="n/a",0,IF(BH$4&lt;=$C1048,0,IF(SUM($C1048,$I1028)&gt;BH$4,$L1042/$I1028,$L1042-SUM($I1048:BG1048))))</f>
        <v>0</v>
      </c>
      <c r="BI1048" s="167">
        <f>IF($I1028="n/a",0,IF(BI$4&lt;=$C1048,0,IF(SUM($C1048,$I1028)&gt;BI$4,$L1042/$I1028,$L1042-SUM($I1048:BH1048))))</f>
        <v>0</v>
      </c>
      <c r="BJ1048" s="167">
        <f>IF($I1028="n/a",0,IF(BJ$4&lt;=$C1048,0,IF(SUM($C1048,$I1028)&gt;BJ$4,$L1042/$I1028,$L1042-SUM($I1048:BI1048))))</f>
        <v>0</v>
      </c>
      <c r="BK1048" s="167">
        <f>IF($I1028="n/a",0,IF(BK$4&lt;=$C1048,0,IF(SUM($C1048,$I1028)&gt;BK$4,$L1042/$I1028,$L1042-SUM($I1048:BJ1048))))</f>
        <v>0</v>
      </c>
      <c r="BL1048" s="167">
        <f>IF($I1028="n/a",0,IF(BL$4&lt;=$C1048,0,IF(SUM($C1048,$I1028)&gt;BL$4,$L1042/$I1028,$L1042-SUM($I1048:BK1048))))</f>
        <v>0</v>
      </c>
      <c r="BM1048" s="167">
        <f>IF($I1028="n/a",0,IF(BM$4&lt;=$C1048,0,IF(SUM($C1048,$I1028)&gt;BM$4,$L1042/$I1028,$L1042-SUM($I1048:BL1048))))</f>
        <v>0</v>
      </c>
      <c r="BN1048" s="167">
        <f>IF($I1028="n/a",0,IF(BN$4&lt;=$C1048,0,IF(SUM($C1048,$I1028)&gt;BN$4,$L1042/$I1028,$L1042-SUM($I1048:BM1048))))</f>
        <v>0</v>
      </c>
      <c r="BO1048" s="167">
        <f>IF($I1028="n/a",0,IF(BO$4&lt;=$C1048,0,IF(SUM($C1048,$I1028)&gt;BO$4,$L1042/$I1028,$L1042-SUM($I1048:BN1048))))</f>
        <v>0</v>
      </c>
      <c r="BP1048" s="167">
        <f>IF($I1028="n/a",0,IF(BP$4&lt;=$C1048,0,IF(SUM($C1048,$I1028)&gt;BP$4,$L1042/$I1028,$L1042-SUM($I1048:BO1048))))</f>
        <v>0</v>
      </c>
      <c r="BQ1048" s="167">
        <f>IF($I1028="n/a",0,IF(BQ$4&lt;=$C1048,0,IF(SUM($C1048,$I1028)&gt;BQ$4,$L1042/$I1028,$L1042-SUM($I1048:BP1048))))</f>
        <v>0</v>
      </c>
      <c r="BR1048" s="167">
        <f>IF($I1028="n/a",0,IF(BR$4&lt;=$C1048,0,IF(SUM($C1048,$I1028)&gt;BR$4,$L1042/$I1028,$L1042-SUM($I1048:BQ1048))))</f>
        <v>0</v>
      </c>
      <c r="BS1048" s="167">
        <f>IF($I1028="n/a",0,IF(BS$4&lt;=$C1048,0,IF(SUM($C1048,$I1028)&gt;BS$4,$L1042/$I1028,$L1042-SUM($I1048:BR1048))))</f>
        <v>0</v>
      </c>
      <c r="BT1048" s="167">
        <f>IF($I1028="n/a",0,IF(BT$4&lt;=$C1048,0,IF(SUM($C1048,$I1028)&gt;BT$4,$L1042/$I1028,$L1042-SUM($I1048:BS1048))))</f>
        <v>0</v>
      </c>
      <c r="BU1048" s="167">
        <f>IF($I1028="n/a",0,IF(BU$4&lt;=$C1048,0,IF(SUM($C1048,$I1028)&gt;BU$4,$L1042/$I1028,$L1042-SUM($I1048:BT1048))))</f>
        <v>0</v>
      </c>
      <c r="BV1048" s="167">
        <f>IF($I1028="n/a",0,IF(BV$4&lt;=$C1048,0,IF(SUM($C1048,$I1028)&gt;BV$4,$L1042/$I1028,$L1042-SUM($I1048:BU1048))))</f>
        <v>0</v>
      </c>
      <c r="BW1048" s="167">
        <f>IF($I1028="n/a",0,IF(BW$4&lt;=$C1048,0,IF(SUM($C1048,$I1028)&gt;BW$4,$L1042/$I1028,$L1042-SUM($I1048:BV1048))))</f>
        <v>0</v>
      </c>
      <c r="BX1048" s="167">
        <f>IF($I1028="n/a",0,IF(BX$4&lt;=$C1048,0,IF(SUM($C1048,$I1028)&gt;BX$4,$L1042/$I1028,$L1042-SUM($I1048:BW1048))))</f>
        <v>0</v>
      </c>
      <c r="BY1048" s="167">
        <f>IF($I1028="n/a",0,IF(BY$4&lt;=$C1048,0,IF(SUM($C1048,$I1028)&gt;BY$4,$L1042/$I1028,$L1042-SUM($I1048:BX1048))))</f>
        <v>0</v>
      </c>
      <c r="BZ1048" s="167">
        <f>IF($I1028="n/a",0,IF(BZ$4&lt;=$C1048,0,IF(SUM($C1048,$I1028)&gt;BZ$4,$L1042/$I1028,$L1042-SUM($I1048:BY1048))))</f>
        <v>0</v>
      </c>
      <c r="CA1048" s="167">
        <f>IF($I1028="n/a",0,IF(CA$4&lt;=$C1048,0,IF(SUM($C1048,$I1028)&gt;CA$4,$L1042/$I1028,$L1042-SUM($I1048:BZ1048))))</f>
        <v>0</v>
      </c>
      <c r="CB1048" s="167">
        <f>IF($I1028="n/a",0,IF(CB$4&lt;=$C1048,0,IF(SUM($C1048,$I1028)&gt;CB$4,$L1042/$I1028,$L1042-SUM($I1048:CA1048))))</f>
        <v>0</v>
      </c>
      <c r="CC1048" s="167">
        <f>IF($I1028="n/a",0,IF(CC$4&lt;=$C1048,0,IF(SUM($C1048,$I1028)&gt;CC$4,$L1042/$I1028,$L1042-SUM($I1048:CB1048))))</f>
        <v>0</v>
      </c>
      <c r="CD1048" s="167">
        <f>IF($I1028="n/a",0,IF(CD$4&lt;=$C1048,0,IF(SUM($C1048,$I1028)&gt;CD$4,$L1042/$I1028,$L1042-SUM($I1048:CC1048))))</f>
        <v>0</v>
      </c>
      <c r="CE1048" s="167">
        <f>IF($I1028="n/a",0,IF(CE$4&lt;=$C1048,0,IF(SUM($C1048,$I1028)&gt;CE$4,$L1042/$I1028,$L1042-SUM($I1048:CD1048))))</f>
        <v>0</v>
      </c>
      <c r="CF1048" s="167">
        <f>IF($I1028="n/a",0,IF(CF$4&lt;=$C1048,0,IF(SUM($C1048,$I1028)&gt;CF$4,$L1042/$I1028,$L1042-SUM($I1048:CE1048))))</f>
        <v>0</v>
      </c>
    </row>
    <row r="1049" spans="1:2018" s="153" customFormat="1" ht="12.75" customHeight="1">
      <c r="A1049"/>
      <c r="C1049" s="197">
        <v>2019</v>
      </c>
      <c r="D1049" s="214" t="s">
        <v>48</v>
      </c>
      <c r="E1049" s="21" t="s">
        <v>185</v>
      </c>
      <c r="I1049" s="31"/>
      <c r="J1049" s="166">
        <f>IF($I1028="n/a",0,IF(J$4&lt;=$C1049,0,IF(SUM($C1049,$I1028)&gt;J$4,$M1042/$I1028,$M1042-SUM($I1049:I1049))))</f>
        <v>0</v>
      </c>
      <c r="K1049" s="166">
        <f>IF($I1028="n/a",0,IF(K$4&lt;=$C1049,0,IF(SUM($C1049,$I1028)&gt;K$4,$M1042/$I1028,$M1042-SUM($I1049:J1049))))</f>
        <v>0</v>
      </c>
      <c r="L1049" s="166">
        <f>IF($I1028="n/a",0,IF(L$4&lt;=$C1049,0,IF(SUM($C1049,$I1028)&gt;L$4,$M1042/$I1028,$M1042-SUM($I1049:K1049))))</f>
        <v>0</v>
      </c>
      <c r="M1049" s="166">
        <f>IF($I1028="n/a",0,IF(M$4&lt;=$C1049,0,IF(SUM($C1049,$I1028)&gt;M$4,$M1042/$I1028,$M1042-SUM($I1049:L1049))))</f>
        <v>0</v>
      </c>
      <c r="N1049" s="166">
        <f>IF($I1028="n/a",0,IF(N$4&lt;=$C1049,0,IF(SUM($C1049,$I1028)&gt;N$4,$M1042/$I1028,$M1042-SUM($I1049:M1049))))</f>
        <v>0.43722838872807601</v>
      </c>
      <c r="O1049" s="166">
        <f>IF($I1028="n/a",0,IF(O$4&lt;=$C1049,0,IF(SUM($C1049,$I1028)&gt;O$4,$M1042/$I1028,$M1042-SUM($I1049:N1049))))</f>
        <v>0.43722838872807601</v>
      </c>
      <c r="P1049" s="166">
        <f>IF($I1028="n/a",0,IF(P$4&lt;=$C1049,0,IF(SUM($C1049,$I1028)&gt;P$4,$M1042/$I1028,$M1042-SUM($I1049:O1049))))</f>
        <v>0.43722838872807601</v>
      </c>
      <c r="Q1049" s="166">
        <f>IF($I1028="n/a",0,IF(Q$4&lt;=$C1049,0,IF(SUM($C1049,$I1028)&gt;Q$4,$M1042/$I1028,$M1042-SUM($I1049:P1049))))</f>
        <v>0.43722838872807601</v>
      </c>
      <c r="R1049" s="166">
        <f>IF($I1028="n/a",0,IF(R$4&lt;=$C1049,0,IF(SUM($C1049,$I1028)&gt;R$4,$M1042/$I1028,$M1042-SUM($I1049:Q1049))))</f>
        <v>0.43722838872807612</v>
      </c>
      <c r="S1049" s="166">
        <f>IF($I1028="n/a",0,IF(S$4&lt;=$C1049,0,IF(SUM($C1049,$I1028)&gt;S$4,$M1042/$I1028,$M1042-SUM($I1049:R1049))))</f>
        <v>0</v>
      </c>
      <c r="T1049" s="166">
        <f>IF($I1028="n/a",0,IF(T$4&lt;=$C1049,0,IF(SUM($C1049,$I1028)&gt;T$4,$M1042/$I1028,$M1042-SUM($I1049:S1049))))</f>
        <v>0</v>
      </c>
      <c r="U1049" s="166">
        <f>IF($I1028="n/a",0,IF(U$4&lt;=$C1049,0,IF(SUM($C1049,$I1028)&gt;U$4,$M1042/$I1028,$M1042-SUM($I1049:T1049))))</f>
        <v>0</v>
      </c>
      <c r="V1049" s="166">
        <f>IF($I1028="n/a",0,IF(V$4&lt;=$C1049,0,IF(SUM($C1049,$I1028)&gt;V$4,$M1042/$I1028,$M1042-SUM($I1049:U1049))))</f>
        <v>0</v>
      </c>
      <c r="W1049" s="166">
        <f>IF($I1028="n/a",0,IF(W$4&lt;=$C1049,0,IF(SUM($C1049,$I1028)&gt;W$4,$M1042/$I1028,$M1042-SUM($I1049:V1049))))</f>
        <v>0</v>
      </c>
      <c r="X1049" s="166">
        <f>IF($I1028="n/a",0,IF(X$4&lt;=$C1049,0,IF(SUM($C1049,$I1028)&gt;X$4,$M1042/$I1028,$M1042-SUM($I1049:W1049))))</f>
        <v>0</v>
      </c>
      <c r="Y1049" s="166">
        <f>IF($I1028="n/a",0,IF(Y$4&lt;=$C1049,0,IF(SUM($C1049,$I1028)&gt;Y$4,$M1042/$I1028,$M1042-SUM($I1049:X1049))))</f>
        <v>0</v>
      </c>
      <c r="Z1049" s="166">
        <f>IF($I1028="n/a",0,IF(Z$4&lt;=$C1049,0,IF(SUM($C1049,$I1028)&gt;Z$4,$M1042/$I1028,$M1042-SUM($I1049:Y1049))))</f>
        <v>0</v>
      </c>
      <c r="AA1049" s="166">
        <f>IF($I1028="n/a",0,IF(AA$4&lt;=$C1049,0,IF(SUM($C1049,$I1028)&gt;AA$4,$M1042/$I1028,$M1042-SUM($I1049:Z1049))))</f>
        <v>0</v>
      </c>
      <c r="AB1049" s="166">
        <f>IF($I1028="n/a",0,IF(AB$4&lt;=$C1049,0,IF(SUM($C1049,$I1028)&gt;AB$4,$M1042/$I1028,$M1042-SUM($I1049:AA1049))))</f>
        <v>0</v>
      </c>
      <c r="AC1049" s="166">
        <f>IF($I1028="n/a",0,IF(AC$4&lt;=$C1049,0,IF(SUM($C1049,$I1028)&gt;AC$4,$M1042/$I1028,$M1042-SUM($I1049:AB1049))))</f>
        <v>0</v>
      </c>
      <c r="AD1049" s="166">
        <f>IF($I1028="n/a",0,IF(AD$4&lt;=$C1049,0,IF(SUM($C1049,$I1028)&gt;AD$4,$M1042/$I1028,$M1042-SUM($I1049:AC1049))))</f>
        <v>0</v>
      </c>
      <c r="AE1049" s="166">
        <f>IF($I1028="n/a",0,IF(AE$4&lt;=$C1049,0,IF(SUM($C1049,$I1028)&gt;AE$4,$M1042/$I1028,$M1042-SUM($I1049:AD1049))))</f>
        <v>0</v>
      </c>
      <c r="AF1049" s="166">
        <f>IF($I1028="n/a",0,IF(AF$4&lt;=$C1049,0,IF(SUM($C1049,$I1028)&gt;AF$4,$M1042/$I1028,$M1042-SUM($I1049:AE1049))))</f>
        <v>0</v>
      </c>
      <c r="AG1049" s="166">
        <f>IF($I1028="n/a",0,IF(AG$4&lt;=$C1049,0,IF(SUM($C1049,$I1028)&gt;AG$4,$M1042/$I1028,$M1042-SUM($I1049:AF1049))))</f>
        <v>0</v>
      </c>
      <c r="AH1049" s="166">
        <f>IF($I1028="n/a",0,IF(AH$4&lt;=$C1049,0,IF(SUM($C1049,$I1028)&gt;AH$4,$M1042/$I1028,$M1042-SUM($I1049:AG1049))))</f>
        <v>0</v>
      </c>
      <c r="AI1049" s="166">
        <f>IF($I1028="n/a",0,IF(AI$4&lt;=$C1049,0,IF(SUM($C1049,$I1028)&gt;AI$4,$M1042/$I1028,$M1042-SUM($I1049:AH1049))))</f>
        <v>0</v>
      </c>
      <c r="AJ1049" s="166">
        <f>IF($I1028="n/a",0,IF(AJ$4&lt;=$C1049,0,IF(SUM($C1049,$I1028)&gt;AJ$4,$M1042/$I1028,$M1042-SUM($I1049:AI1049))))</f>
        <v>0</v>
      </c>
      <c r="AK1049" s="166">
        <f>IF($I1028="n/a",0,IF(AK$4&lt;=$C1049,0,IF(SUM($C1049,$I1028)&gt;AK$4,$M1042/$I1028,$M1042-SUM($I1049:AJ1049))))</f>
        <v>0</v>
      </c>
      <c r="AL1049" s="166">
        <f>IF($I1028="n/a",0,IF(AL$4&lt;=$C1049,0,IF(SUM($C1049,$I1028)&gt;AL$4,$M1042/$I1028,$M1042-SUM($I1049:AK1049))))</f>
        <v>0</v>
      </c>
      <c r="AM1049" s="166">
        <f>IF($I1028="n/a",0,IF(AM$4&lt;=$C1049,0,IF(SUM($C1049,$I1028)&gt;AM$4,$M1042/$I1028,$M1042-SUM($I1049:AL1049))))</f>
        <v>0</v>
      </c>
      <c r="AN1049" s="166">
        <f>IF($I1028="n/a",0,IF(AN$4&lt;=$C1049,0,IF(SUM($C1049,$I1028)&gt;AN$4,$M1042/$I1028,$M1042-SUM($I1049:AM1049))))</f>
        <v>0</v>
      </c>
      <c r="AO1049" s="166">
        <f>IF($I1028="n/a",0,IF(AO$4&lt;=$C1049,0,IF(SUM($C1049,$I1028)&gt;AO$4,$M1042/$I1028,$M1042-SUM($I1049:AN1049))))</f>
        <v>0</v>
      </c>
      <c r="AP1049" s="166">
        <f>IF($I1028="n/a",0,IF(AP$4&lt;=$C1049,0,IF(SUM($C1049,$I1028)&gt;AP$4,$M1042/$I1028,$M1042-SUM($I1049:AO1049))))</f>
        <v>0</v>
      </c>
      <c r="AQ1049" s="166">
        <f>IF($I1028="n/a",0,IF(AQ$4&lt;=$C1049,0,IF(SUM($C1049,$I1028)&gt;AQ$4,$M1042/$I1028,$M1042-SUM($I1049:AP1049))))</f>
        <v>0</v>
      </c>
      <c r="AR1049" s="166">
        <f>IF($I1028="n/a",0,IF(AR$4&lt;=$C1049,0,IF(SUM($C1049,$I1028)&gt;AR$4,$M1042/$I1028,$M1042-SUM($I1049:AQ1049))))</f>
        <v>0</v>
      </c>
      <c r="AS1049" s="166">
        <f>IF($I1028="n/a",0,IF(AS$4&lt;=$C1049,0,IF(SUM($C1049,$I1028)&gt;AS$4,$M1042/$I1028,$M1042-SUM($I1049:AR1049))))</f>
        <v>0</v>
      </c>
      <c r="AT1049" s="166">
        <f>IF($I1028="n/a",0,IF(AT$4&lt;=$C1049,0,IF(SUM($C1049,$I1028)&gt;AT$4,$M1042/$I1028,$M1042-SUM($I1049:AS1049))))</f>
        <v>0</v>
      </c>
      <c r="AU1049" s="166">
        <f>IF($I1028="n/a",0,IF(AU$4&lt;=$C1049,0,IF(SUM($C1049,$I1028)&gt;AU$4,$M1042/$I1028,$M1042-SUM($I1049:AT1049))))</f>
        <v>0</v>
      </c>
      <c r="AV1049" s="166">
        <f>IF($I1028="n/a",0,IF(AV$4&lt;=$C1049,0,IF(SUM($C1049,$I1028)&gt;AV$4,$M1042/$I1028,$M1042-SUM($I1049:AU1049))))</f>
        <v>0</v>
      </c>
      <c r="AW1049" s="166">
        <f>IF($I1028="n/a",0,IF(AW$4&lt;=$C1049,0,IF(SUM($C1049,$I1028)&gt;AW$4,$M1042/$I1028,$M1042-SUM($I1049:AV1049))))</f>
        <v>0</v>
      </c>
      <c r="AX1049" s="166">
        <f>IF($I1028="n/a",0,IF(AX$4&lt;=$C1049,0,IF(SUM($C1049,$I1028)&gt;AX$4,$M1042/$I1028,$M1042-SUM($I1049:AW1049))))</f>
        <v>0</v>
      </c>
      <c r="AY1049" s="166">
        <f>IF($I1028="n/a",0,IF(AY$4&lt;=$C1049,0,IF(SUM($C1049,$I1028)&gt;AY$4,$M1042/$I1028,$M1042-SUM($I1049:AX1049))))</f>
        <v>0</v>
      </c>
      <c r="AZ1049" s="166">
        <f>IF($I1028="n/a",0,IF(AZ$4&lt;=$C1049,0,IF(SUM($C1049,$I1028)&gt;AZ$4,$M1042/$I1028,$M1042-SUM($I1049:AY1049))))</f>
        <v>0</v>
      </c>
      <c r="BA1049" s="166">
        <f>IF($I1028="n/a",0,IF(BA$4&lt;=$C1049,0,IF(SUM($C1049,$I1028)&gt;BA$4,$M1042/$I1028,$M1042-SUM($I1049:AZ1049))))</f>
        <v>0</v>
      </c>
      <c r="BB1049" s="166">
        <f>IF($I1028="n/a",0,IF(BB$4&lt;=$C1049,0,IF(SUM($C1049,$I1028)&gt;BB$4,$M1042/$I1028,$M1042-SUM($I1049:BA1049))))</f>
        <v>0</v>
      </c>
      <c r="BC1049" s="166">
        <f>IF($I1028="n/a",0,IF(BC$4&lt;=$C1049,0,IF(SUM($C1049,$I1028)&gt;BC$4,$M1042/$I1028,$M1042-SUM($I1049:BB1049))))</f>
        <v>0</v>
      </c>
      <c r="BD1049" s="166">
        <f>IF($I1028="n/a",0,IF(BD$4&lt;=$C1049,0,IF(SUM($C1049,$I1028)&gt;BD$4,$M1042/$I1028,$M1042-SUM($I1049:BC1049))))</f>
        <v>0</v>
      </c>
      <c r="BE1049" s="166">
        <f>IF($I1028="n/a",0,IF(BE$4&lt;=$C1049,0,IF(SUM($C1049,$I1028)&gt;BE$4,$M1042/$I1028,$M1042-SUM($I1049:BD1049))))</f>
        <v>0</v>
      </c>
      <c r="BF1049" s="166">
        <f>IF($I1028="n/a",0,IF(BF$4&lt;=$C1049,0,IF(SUM($C1049,$I1028)&gt;BF$4,$M1042/$I1028,$M1042-SUM($I1049:BE1049))))</f>
        <v>0</v>
      </c>
      <c r="BG1049" s="166">
        <f>IF($I1028="n/a",0,IF(BG$4&lt;=$C1049,0,IF(SUM($C1049,$I1028)&gt;BG$4,$M1042/$I1028,$M1042-SUM($I1049:BF1049))))</f>
        <v>0</v>
      </c>
      <c r="BH1049" s="166">
        <f>IF($I1028="n/a",0,IF(BH$4&lt;=$C1049,0,IF(SUM($C1049,$I1028)&gt;BH$4,$M1042/$I1028,$M1042-SUM($I1049:BG1049))))</f>
        <v>0</v>
      </c>
      <c r="BI1049" s="166">
        <f>IF($I1028="n/a",0,IF(BI$4&lt;=$C1049,0,IF(SUM($C1049,$I1028)&gt;BI$4,$M1042/$I1028,$M1042-SUM($I1049:BH1049))))</f>
        <v>0</v>
      </c>
      <c r="BJ1049" s="166">
        <f>IF($I1028="n/a",0,IF(BJ$4&lt;=$C1049,0,IF(SUM($C1049,$I1028)&gt;BJ$4,$M1042/$I1028,$M1042-SUM($I1049:BI1049))))</f>
        <v>0</v>
      </c>
      <c r="BK1049" s="166">
        <f>IF($I1028="n/a",0,IF(BK$4&lt;=$C1049,0,IF(SUM($C1049,$I1028)&gt;BK$4,$M1042/$I1028,$M1042-SUM($I1049:BJ1049))))</f>
        <v>0</v>
      </c>
      <c r="BL1049" s="166">
        <f>IF($I1028="n/a",0,IF(BL$4&lt;=$C1049,0,IF(SUM($C1049,$I1028)&gt;BL$4,$M1042/$I1028,$M1042-SUM($I1049:BK1049))))</f>
        <v>0</v>
      </c>
      <c r="BM1049" s="166">
        <f>IF($I1028="n/a",0,IF(BM$4&lt;=$C1049,0,IF(SUM($C1049,$I1028)&gt;BM$4,$M1042/$I1028,$M1042-SUM($I1049:BL1049))))</f>
        <v>0</v>
      </c>
      <c r="BN1049" s="166">
        <f>IF($I1028="n/a",0,IF(BN$4&lt;=$C1049,0,IF(SUM($C1049,$I1028)&gt;BN$4,$M1042/$I1028,$M1042-SUM($I1049:BM1049))))</f>
        <v>0</v>
      </c>
      <c r="BO1049" s="166">
        <f>IF($I1028="n/a",0,IF(BO$4&lt;=$C1049,0,IF(SUM($C1049,$I1028)&gt;BO$4,$M1042/$I1028,$M1042-SUM($I1049:BN1049))))</f>
        <v>0</v>
      </c>
      <c r="BP1049" s="166">
        <f>IF($I1028="n/a",0,IF(BP$4&lt;=$C1049,0,IF(SUM($C1049,$I1028)&gt;BP$4,$M1042/$I1028,$M1042-SUM($I1049:BO1049))))</f>
        <v>0</v>
      </c>
      <c r="BQ1049" s="166">
        <f>IF($I1028="n/a",0,IF(BQ$4&lt;=$C1049,0,IF(SUM($C1049,$I1028)&gt;BQ$4,$M1042/$I1028,$M1042-SUM($I1049:BP1049))))</f>
        <v>0</v>
      </c>
      <c r="BR1049" s="166">
        <f>IF($I1028="n/a",0,IF(BR$4&lt;=$C1049,0,IF(SUM($C1049,$I1028)&gt;BR$4,$M1042/$I1028,$M1042-SUM($I1049:BQ1049))))</f>
        <v>0</v>
      </c>
      <c r="BS1049" s="166">
        <f>IF($I1028="n/a",0,IF(BS$4&lt;=$C1049,0,IF(SUM($C1049,$I1028)&gt;BS$4,$M1042/$I1028,$M1042-SUM($I1049:BR1049))))</f>
        <v>0</v>
      </c>
      <c r="BT1049" s="166">
        <f>IF($I1028="n/a",0,IF(BT$4&lt;=$C1049,0,IF(SUM($C1049,$I1028)&gt;BT$4,$M1042/$I1028,$M1042-SUM($I1049:BS1049))))</f>
        <v>0</v>
      </c>
      <c r="BU1049" s="166">
        <f>IF($I1028="n/a",0,IF(BU$4&lt;=$C1049,0,IF(SUM($C1049,$I1028)&gt;BU$4,$M1042/$I1028,$M1042-SUM($I1049:BT1049))))</f>
        <v>0</v>
      </c>
      <c r="BV1049" s="166">
        <f>IF($I1028="n/a",0,IF(BV$4&lt;=$C1049,0,IF(SUM($C1049,$I1028)&gt;BV$4,$M1042/$I1028,$M1042-SUM($I1049:BU1049))))</f>
        <v>0</v>
      </c>
      <c r="BW1049" s="166">
        <f>IF($I1028="n/a",0,IF(BW$4&lt;=$C1049,0,IF(SUM($C1049,$I1028)&gt;BW$4,$M1042/$I1028,$M1042-SUM($I1049:BV1049))))</f>
        <v>0</v>
      </c>
      <c r="BX1049" s="166">
        <f>IF($I1028="n/a",0,IF(BX$4&lt;=$C1049,0,IF(SUM($C1049,$I1028)&gt;BX$4,$M1042/$I1028,$M1042-SUM($I1049:BW1049))))</f>
        <v>0</v>
      </c>
      <c r="BY1049" s="166">
        <f>IF($I1028="n/a",0,IF(BY$4&lt;=$C1049,0,IF(SUM($C1049,$I1028)&gt;BY$4,$M1042/$I1028,$M1042-SUM($I1049:BX1049))))</f>
        <v>0</v>
      </c>
      <c r="BZ1049" s="166">
        <f>IF($I1028="n/a",0,IF(BZ$4&lt;=$C1049,0,IF(SUM($C1049,$I1028)&gt;BZ$4,$M1042/$I1028,$M1042-SUM($I1049:BY1049))))</f>
        <v>0</v>
      </c>
      <c r="CA1049" s="166">
        <f>IF($I1028="n/a",0,IF(CA$4&lt;=$C1049,0,IF(SUM($C1049,$I1028)&gt;CA$4,$M1042/$I1028,$M1042-SUM($I1049:BZ1049))))</f>
        <v>0</v>
      </c>
      <c r="CB1049" s="166">
        <f>IF($I1028="n/a",0,IF(CB$4&lt;=$C1049,0,IF(SUM($C1049,$I1028)&gt;CB$4,$M1042/$I1028,$M1042-SUM($I1049:CA1049))))</f>
        <v>0</v>
      </c>
      <c r="CC1049" s="166">
        <f>IF($I1028="n/a",0,IF(CC$4&lt;=$C1049,0,IF(SUM($C1049,$I1028)&gt;CC$4,$M1042/$I1028,$M1042-SUM($I1049:CB1049))))</f>
        <v>0</v>
      </c>
      <c r="CD1049" s="166">
        <f>IF($I1028="n/a",0,IF(CD$4&lt;=$C1049,0,IF(SUM($C1049,$I1028)&gt;CD$4,$M1042/$I1028,$M1042-SUM($I1049:CC1049))))</f>
        <v>0</v>
      </c>
      <c r="CE1049" s="166">
        <f>IF($I1028="n/a",0,IF(CE$4&lt;=$C1049,0,IF(SUM($C1049,$I1028)&gt;CE$4,$M1042/$I1028,$M1042-SUM($I1049:CD1049))))</f>
        <v>0</v>
      </c>
      <c r="CF1049" s="166">
        <f>IF($I1028="n/a",0,IF(CF$4&lt;=$C1049,0,IF(SUM($C1049,$I1028)&gt;CF$4,$M1042/$I1028,$M1042-SUM($I1049:CE1049))))</f>
        <v>0</v>
      </c>
    </row>
    <row r="1050" spans="1:2018" s="153" customFormat="1" ht="12.75" customHeight="1">
      <c r="A1050"/>
      <c r="C1050" s="197">
        <v>2020</v>
      </c>
      <c r="D1050" s="21" t="s">
        <v>49</v>
      </c>
      <c r="E1050" s="21" t="s">
        <v>185</v>
      </c>
      <c r="I1050" s="31"/>
      <c r="J1050" s="167">
        <f>IF($I1028="n/a",0,IF(J$4&lt;=$C1050,0,IF(SUM($C1050,$I1028)&gt;J$4,$N1042/$I1028,$N1042-SUM($I1050:I1050))))</f>
        <v>0</v>
      </c>
      <c r="K1050" s="167">
        <f>IF($I1028="n/a",0,IF(K$4&lt;=$C1050,0,IF(SUM($C1050,$I1028)&gt;K$4,$N1042/$I1028,$N1042-SUM($I1050:J1050))))</f>
        <v>0</v>
      </c>
      <c r="L1050" s="167">
        <f>IF($I1028="n/a",0,IF(L$4&lt;=$C1050,0,IF(SUM($C1050,$I1028)&gt;L$4,$N1042/$I1028,$N1042-SUM($I1050:K1050))))</f>
        <v>0</v>
      </c>
      <c r="M1050" s="167">
        <f>IF($I1028="n/a",0,IF(M$4&lt;=$C1050,0,IF(SUM($C1050,$I1028)&gt;M$4,$N1042/$I1028,$N1042-SUM($I1050:L1050))))</f>
        <v>0</v>
      </c>
      <c r="N1050" s="167">
        <f>IF($I1028="n/a",0,IF(N$4&lt;=$C1050,0,IF(SUM($C1050,$I1028)&gt;N$4,$N1042/$I1028,$N1042-SUM($I1050:M1050))))</f>
        <v>0</v>
      </c>
      <c r="O1050" s="167">
        <f>IF($I1028="n/a",0,IF(O$4&lt;=$C1050,0,IF(SUM($C1050,$I1028)&gt;O$4,$N1042/$I1028,$N1042-SUM($I1050:N1050))))</f>
        <v>0.46038023042435638</v>
      </c>
      <c r="P1050" s="167">
        <f>IF($I1028="n/a",0,IF(P$4&lt;=$C1050,0,IF(SUM($C1050,$I1028)&gt;P$4,$N1042/$I1028,$N1042-SUM($I1050:O1050))))</f>
        <v>0.46038023042435638</v>
      </c>
      <c r="Q1050" s="167">
        <f>IF($I1028="n/a",0,IF(Q$4&lt;=$C1050,0,IF(SUM($C1050,$I1028)&gt;Q$4,$N1042/$I1028,$N1042-SUM($I1050:P1050))))</f>
        <v>0.46038023042435638</v>
      </c>
      <c r="R1050" s="167">
        <f>IF($I1028="n/a",0,IF(R$4&lt;=$C1050,0,IF(SUM($C1050,$I1028)&gt;R$4,$N1042/$I1028,$N1042-SUM($I1050:Q1050))))</f>
        <v>0.46038023042435638</v>
      </c>
      <c r="S1050" s="167">
        <f>IF($I1028="n/a",0,IF(S$4&lt;=$C1050,0,IF(SUM($C1050,$I1028)&gt;S$4,$N1042/$I1028,$N1042-SUM($I1050:R1050))))</f>
        <v>0.46038023042435627</v>
      </c>
      <c r="T1050" s="167">
        <f>IF($I1028="n/a",0,IF(T$4&lt;=$C1050,0,IF(SUM($C1050,$I1028)&gt;T$4,$N1042/$I1028,$N1042-SUM($I1050:S1050))))</f>
        <v>0</v>
      </c>
      <c r="U1050" s="167">
        <f>IF($I1028="n/a",0,IF(U$4&lt;=$C1050,0,IF(SUM($C1050,$I1028)&gt;U$4,$N1042/$I1028,$N1042-SUM($I1050:T1050))))</f>
        <v>0</v>
      </c>
      <c r="V1050" s="167">
        <f>IF($I1028="n/a",0,IF(V$4&lt;=$C1050,0,IF(SUM($C1050,$I1028)&gt;V$4,$N1042/$I1028,$N1042-SUM($I1050:U1050))))</f>
        <v>0</v>
      </c>
      <c r="W1050" s="167">
        <f>IF($I1028="n/a",0,IF(W$4&lt;=$C1050,0,IF(SUM($C1050,$I1028)&gt;W$4,$N1042/$I1028,$N1042-SUM($I1050:V1050))))</f>
        <v>0</v>
      </c>
      <c r="X1050" s="167">
        <f>IF($I1028="n/a",0,IF(X$4&lt;=$C1050,0,IF(SUM($C1050,$I1028)&gt;X$4,$N1042/$I1028,$N1042-SUM($I1050:W1050))))</f>
        <v>0</v>
      </c>
      <c r="Y1050" s="167">
        <f>IF($I1028="n/a",0,IF(Y$4&lt;=$C1050,0,IF(SUM($C1050,$I1028)&gt;Y$4,$N1042/$I1028,$N1042-SUM($I1050:X1050))))</f>
        <v>0</v>
      </c>
      <c r="Z1050" s="167">
        <f>IF($I1028="n/a",0,IF(Z$4&lt;=$C1050,0,IF(SUM($C1050,$I1028)&gt;Z$4,$N1042/$I1028,$N1042-SUM($I1050:Y1050))))</f>
        <v>0</v>
      </c>
      <c r="AA1050" s="167">
        <f>IF($I1028="n/a",0,IF(AA$4&lt;=$C1050,0,IF(SUM($C1050,$I1028)&gt;AA$4,$N1042/$I1028,$N1042-SUM($I1050:Z1050))))</f>
        <v>0</v>
      </c>
      <c r="AB1050" s="167">
        <f>IF($I1028="n/a",0,IF(AB$4&lt;=$C1050,0,IF(SUM($C1050,$I1028)&gt;AB$4,$N1042/$I1028,$N1042-SUM($I1050:AA1050))))</f>
        <v>0</v>
      </c>
      <c r="AC1050" s="167">
        <f>IF($I1028="n/a",0,IF(AC$4&lt;=$C1050,0,IF(SUM($C1050,$I1028)&gt;AC$4,$N1042/$I1028,$N1042-SUM($I1050:AB1050))))</f>
        <v>0</v>
      </c>
      <c r="AD1050" s="167">
        <f>IF($I1028="n/a",0,IF(AD$4&lt;=$C1050,0,IF(SUM($C1050,$I1028)&gt;AD$4,$N1042/$I1028,$N1042-SUM($I1050:AC1050))))</f>
        <v>0</v>
      </c>
      <c r="AE1050" s="167">
        <f>IF($I1028="n/a",0,IF(AE$4&lt;=$C1050,0,IF(SUM($C1050,$I1028)&gt;AE$4,$N1042/$I1028,$N1042-SUM($I1050:AD1050))))</f>
        <v>0</v>
      </c>
      <c r="AF1050" s="167">
        <f>IF($I1028="n/a",0,IF(AF$4&lt;=$C1050,0,IF(SUM($C1050,$I1028)&gt;AF$4,$N1042/$I1028,$N1042-SUM($I1050:AE1050))))</f>
        <v>0</v>
      </c>
      <c r="AG1050" s="167">
        <f>IF($I1028="n/a",0,IF(AG$4&lt;=$C1050,0,IF(SUM($C1050,$I1028)&gt;AG$4,$N1042/$I1028,$N1042-SUM($I1050:AF1050))))</f>
        <v>0</v>
      </c>
      <c r="AH1050" s="167">
        <f>IF($I1028="n/a",0,IF(AH$4&lt;=$C1050,0,IF(SUM($C1050,$I1028)&gt;AH$4,$N1042/$I1028,$N1042-SUM($I1050:AG1050))))</f>
        <v>0</v>
      </c>
      <c r="AI1050" s="167">
        <f>IF($I1028="n/a",0,IF(AI$4&lt;=$C1050,0,IF(SUM($C1050,$I1028)&gt;AI$4,$N1042/$I1028,$N1042-SUM($I1050:AH1050))))</f>
        <v>0</v>
      </c>
      <c r="AJ1050" s="167">
        <f>IF($I1028="n/a",0,IF(AJ$4&lt;=$C1050,0,IF(SUM($C1050,$I1028)&gt;AJ$4,$N1042/$I1028,$N1042-SUM($I1050:AI1050))))</f>
        <v>0</v>
      </c>
      <c r="AK1050" s="167">
        <f>IF($I1028="n/a",0,IF(AK$4&lt;=$C1050,0,IF(SUM($C1050,$I1028)&gt;AK$4,$N1042/$I1028,$N1042-SUM($I1050:AJ1050))))</f>
        <v>0</v>
      </c>
      <c r="AL1050" s="167">
        <f>IF($I1028="n/a",0,IF(AL$4&lt;=$C1050,0,IF(SUM($C1050,$I1028)&gt;AL$4,$N1042/$I1028,$N1042-SUM($I1050:AK1050))))</f>
        <v>0</v>
      </c>
      <c r="AM1050" s="167">
        <f>IF($I1028="n/a",0,IF(AM$4&lt;=$C1050,0,IF(SUM($C1050,$I1028)&gt;AM$4,$N1042/$I1028,$N1042-SUM($I1050:AL1050))))</f>
        <v>0</v>
      </c>
      <c r="AN1050" s="167">
        <f>IF($I1028="n/a",0,IF(AN$4&lt;=$C1050,0,IF(SUM($C1050,$I1028)&gt;AN$4,$N1042/$I1028,$N1042-SUM($I1050:AM1050))))</f>
        <v>0</v>
      </c>
      <c r="AO1050" s="167">
        <f>IF($I1028="n/a",0,IF(AO$4&lt;=$C1050,0,IF(SUM($C1050,$I1028)&gt;AO$4,$N1042/$I1028,$N1042-SUM($I1050:AN1050))))</f>
        <v>0</v>
      </c>
      <c r="AP1050" s="167">
        <f>IF($I1028="n/a",0,IF(AP$4&lt;=$C1050,0,IF(SUM($C1050,$I1028)&gt;AP$4,$N1042/$I1028,$N1042-SUM($I1050:AO1050))))</f>
        <v>0</v>
      </c>
      <c r="AQ1050" s="167">
        <f>IF($I1028="n/a",0,IF(AQ$4&lt;=$C1050,0,IF(SUM($C1050,$I1028)&gt;AQ$4,$N1042/$I1028,$N1042-SUM($I1050:AP1050))))</f>
        <v>0</v>
      </c>
      <c r="AR1050" s="167">
        <f>IF($I1028="n/a",0,IF(AR$4&lt;=$C1050,0,IF(SUM($C1050,$I1028)&gt;AR$4,$N1042/$I1028,$N1042-SUM($I1050:AQ1050))))</f>
        <v>0</v>
      </c>
      <c r="AS1050" s="167">
        <f>IF($I1028="n/a",0,IF(AS$4&lt;=$C1050,0,IF(SUM($C1050,$I1028)&gt;AS$4,$N1042/$I1028,$N1042-SUM($I1050:AR1050))))</f>
        <v>0</v>
      </c>
      <c r="AT1050" s="167">
        <f>IF($I1028="n/a",0,IF(AT$4&lt;=$C1050,0,IF(SUM($C1050,$I1028)&gt;AT$4,$N1042/$I1028,$N1042-SUM($I1050:AS1050))))</f>
        <v>0</v>
      </c>
      <c r="AU1050" s="167">
        <f>IF($I1028="n/a",0,IF(AU$4&lt;=$C1050,0,IF(SUM($C1050,$I1028)&gt;AU$4,$N1042/$I1028,$N1042-SUM($I1050:AT1050))))</f>
        <v>0</v>
      </c>
      <c r="AV1050" s="167">
        <f>IF($I1028="n/a",0,IF(AV$4&lt;=$C1050,0,IF(SUM($C1050,$I1028)&gt;AV$4,$N1042/$I1028,$N1042-SUM($I1050:AU1050))))</f>
        <v>0</v>
      </c>
      <c r="AW1050" s="167">
        <f>IF($I1028="n/a",0,IF(AW$4&lt;=$C1050,0,IF(SUM($C1050,$I1028)&gt;AW$4,$N1042/$I1028,$N1042-SUM($I1050:AV1050))))</f>
        <v>0</v>
      </c>
      <c r="AX1050" s="167">
        <f>IF($I1028="n/a",0,IF(AX$4&lt;=$C1050,0,IF(SUM($C1050,$I1028)&gt;AX$4,$N1042/$I1028,$N1042-SUM($I1050:AW1050))))</f>
        <v>0</v>
      </c>
      <c r="AY1050" s="167">
        <f>IF($I1028="n/a",0,IF(AY$4&lt;=$C1050,0,IF(SUM($C1050,$I1028)&gt;AY$4,$N1042/$I1028,$N1042-SUM($I1050:AX1050))))</f>
        <v>0</v>
      </c>
      <c r="AZ1050" s="167">
        <f>IF($I1028="n/a",0,IF(AZ$4&lt;=$C1050,0,IF(SUM($C1050,$I1028)&gt;AZ$4,$N1042/$I1028,$N1042-SUM($I1050:AY1050))))</f>
        <v>0</v>
      </c>
      <c r="BA1050" s="167">
        <f>IF($I1028="n/a",0,IF(BA$4&lt;=$C1050,0,IF(SUM($C1050,$I1028)&gt;BA$4,$N1042/$I1028,$N1042-SUM($I1050:AZ1050))))</f>
        <v>0</v>
      </c>
      <c r="BB1050" s="167">
        <f>IF($I1028="n/a",0,IF(BB$4&lt;=$C1050,0,IF(SUM($C1050,$I1028)&gt;BB$4,$N1042/$I1028,$N1042-SUM($I1050:BA1050))))</f>
        <v>0</v>
      </c>
      <c r="BC1050" s="167">
        <f>IF($I1028="n/a",0,IF(BC$4&lt;=$C1050,0,IF(SUM($C1050,$I1028)&gt;BC$4,$N1042/$I1028,$N1042-SUM($I1050:BB1050))))</f>
        <v>0</v>
      </c>
      <c r="BD1050" s="167">
        <f>IF($I1028="n/a",0,IF(BD$4&lt;=$C1050,0,IF(SUM($C1050,$I1028)&gt;BD$4,$N1042/$I1028,$N1042-SUM($I1050:BC1050))))</f>
        <v>0</v>
      </c>
      <c r="BE1050" s="167">
        <f>IF($I1028="n/a",0,IF(BE$4&lt;=$C1050,0,IF(SUM($C1050,$I1028)&gt;BE$4,$N1042/$I1028,$N1042-SUM($I1050:BD1050))))</f>
        <v>0</v>
      </c>
      <c r="BF1050" s="167">
        <f>IF($I1028="n/a",0,IF(BF$4&lt;=$C1050,0,IF(SUM($C1050,$I1028)&gt;BF$4,$N1042/$I1028,$N1042-SUM($I1050:BE1050))))</f>
        <v>0</v>
      </c>
      <c r="BG1050" s="167">
        <f>IF($I1028="n/a",0,IF(BG$4&lt;=$C1050,0,IF(SUM($C1050,$I1028)&gt;BG$4,$N1042/$I1028,$N1042-SUM($I1050:BF1050))))</f>
        <v>0</v>
      </c>
      <c r="BH1050" s="167">
        <f>IF($I1028="n/a",0,IF(BH$4&lt;=$C1050,0,IF(SUM($C1050,$I1028)&gt;BH$4,$N1042/$I1028,$N1042-SUM($I1050:BG1050))))</f>
        <v>0</v>
      </c>
      <c r="BI1050" s="167">
        <f>IF($I1028="n/a",0,IF(BI$4&lt;=$C1050,0,IF(SUM($C1050,$I1028)&gt;BI$4,$N1042/$I1028,$N1042-SUM($I1050:BH1050))))</f>
        <v>0</v>
      </c>
      <c r="BJ1050" s="167">
        <f>IF($I1028="n/a",0,IF(BJ$4&lt;=$C1050,0,IF(SUM($C1050,$I1028)&gt;BJ$4,$N1042/$I1028,$N1042-SUM($I1050:BI1050))))</f>
        <v>0</v>
      </c>
      <c r="BK1050" s="167">
        <f>IF($I1028="n/a",0,IF(BK$4&lt;=$C1050,0,IF(SUM($C1050,$I1028)&gt;BK$4,$N1042/$I1028,$N1042-SUM($I1050:BJ1050))))</f>
        <v>0</v>
      </c>
      <c r="BL1050" s="167">
        <f>IF($I1028="n/a",0,IF(BL$4&lt;=$C1050,0,IF(SUM($C1050,$I1028)&gt;BL$4,$N1042/$I1028,$N1042-SUM($I1050:BK1050))))</f>
        <v>0</v>
      </c>
      <c r="BM1050" s="167">
        <f>IF($I1028="n/a",0,IF(BM$4&lt;=$C1050,0,IF(SUM($C1050,$I1028)&gt;BM$4,$N1042/$I1028,$N1042-SUM($I1050:BL1050))))</f>
        <v>0</v>
      </c>
      <c r="BN1050" s="167">
        <f>IF($I1028="n/a",0,IF(BN$4&lt;=$C1050,0,IF(SUM($C1050,$I1028)&gt;BN$4,$N1042/$I1028,$N1042-SUM($I1050:BM1050))))</f>
        <v>0</v>
      </c>
      <c r="BO1050" s="167">
        <f>IF($I1028="n/a",0,IF(BO$4&lt;=$C1050,0,IF(SUM($C1050,$I1028)&gt;BO$4,$N1042/$I1028,$N1042-SUM($I1050:BN1050))))</f>
        <v>0</v>
      </c>
      <c r="BP1050" s="167">
        <f>IF($I1028="n/a",0,IF(BP$4&lt;=$C1050,0,IF(SUM($C1050,$I1028)&gt;BP$4,$N1042/$I1028,$N1042-SUM($I1050:BO1050))))</f>
        <v>0</v>
      </c>
      <c r="BQ1050" s="167">
        <f>IF($I1028="n/a",0,IF(BQ$4&lt;=$C1050,0,IF(SUM($C1050,$I1028)&gt;BQ$4,$N1042/$I1028,$N1042-SUM($I1050:BP1050))))</f>
        <v>0</v>
      </c>
      <c r="BR1050" s="167">
        <f>IF($I1028="n/a",0,IF(BR$4&lt;=$C1050,0,IF(SUM($C1050,$I1028)&gt;BR$4,$N1042/$I1028,$N1042-SUM($I1050:BQ1050))))</f>
        <v>0</v>
      </c>
      <c r="BS1050" s="167">
        <f>IF($I1028="n/a",0,IF(BS$4&lt;=$C1050,0,IF(SUM($C1050,$I1028)&gt;BS$4,$N1042/$I1028,$N1042-SUM($I1050:BR1050))))</f>
        <v>0</v>
      </c>
      <c r="BT1050" s="167">
        <f>IF($I1028="n/a",0,IF(BT$4&lt;=$C1050,0,IF(SUM($C1050,$I1028)&gt;BT$4,$N1042/$I1028,$N1042-SUM($I1050:BS1050))))</f>
        <v>0</v>
      </c>
      <c r="BU1050" s="167">
        <f>IF($I1028="n/a",0,IF(BU$4&lt;=$C1050,0,IF(SUM($C1050,$I1028)&gt;BU$4,$N1042/$I1028,$N1042-SUM($I1050:BT1050))))</f>
        <v>0</v>
      </c>
      <c r="BV1050" s="167">
        <f>IF($I1028="n/a",0,IF(BV$4&lt;=$C1050,0,IF(SUM($C1050,$I1028)&gt;BV$4,$N1042/$I1028,$N1042-SUM($I1050:BU1050))))</f>
        <v>0</v>
      </c>
      <c r="BW1050" s="167">
        <f>IF($I1028="n/a",0,IF(BW$4&lt;=$C1050,0,IF(SUM($C1050,$I1028)&gt;BW$4,$N1042/$I1028,$N1042-SUM($I1050:BV1050))))</f>
        <v>0</v>
      </c>
      <c r="BX1050" s="167">
        <f>IF($I1028="n/a",0,IF(BX$4&lt;=$C1050,0,IF(SUM($C1050,$I1028)&gt;BX$4,$N1042/$I1028,$N1042-SUM($I1050:BW1050))))</f>
        <v>0</v>
      </c>
      <c r="BY1050" s="167">
        <f>IF($I1028="n/a",0,IF(BY$4&lt;=$C1050,0,IF(SUM($C1050,$I1028)&gt;BY$4,$N1042/$I1028,$N1042-SUM($I1050:BX1050))))</f>
        <v>0</v>
      </c>
      <c r="BZ1050" s="167">
        <f>IF($I1028="n/a",0,IF(BZ$4&lt;=$C1050,0,IF(SUM($C1050,$I1028)&gt;BZ$4,$N1042/$I1028,$N1042-SUM($I1050:BY1050))))</f>
        <v>0</v>
      </c>
      <c r="CA1050" s="167">
        <f>IF($I1028="n/a",0,IF(CA$4&lt;=$C1050,0,IF(SUM($C1050,$I1028)&gt;CA$4,$N1042/$I1028,$N1042-SUM($I1050:BZ1050))))</f>
        <v>0</v>
      </c>
      <c r="CB1050" s="167">
        <f>IF($I1028="n/a",0,IF(CB$4&lt;=$C1050,0,IF(SUM($C1050,$I1028)&gt;CB$4,$N1042/$I1028,$N1042-SUM($I1050:CA1050))))</f>
        <v>0</v>
      </c>
      <c r="CC1050" s="167">
        <f>IF($I1028="n/a",0,IF(CC$4&lt;=$C1050,0,IF(SUM($C1050,$I1028)&gt;CC$4,$N1042/$I1028,$N1042-SUM($I1050:CB1050))))</f>
        <v>0</v>
      </c>
      <c r="CD1050" s="167">
        <f>IF($I1028="n/a",0,IF(CD$4&lt;=$C1050,0,IF(SUM($C1050,$I1028)&gt;CD$4,$N1042/$I1028,$N1042-SUM($I1050:CC1050))))</f>
        <v>0</v>
      </c>
      <c r="CE1050" s="167">
        <f>IF($I1028="n/a",0,IF(CE$4&lt;=$C1050,0,IF(SUM($C1050,$I1028)&gt;CE$4,$N1042/$I1028,$N1042-SUM($I1050:CD1050))))</f>
        <v>0</v>
      </c>
      <c r="CF1050" s="167">
        <f>IF($I1028="n/a",0,IF(CF$4&lt;=$C1050,0,IF(SUM($C1050,$I1028)&gt;CF$4,$N1042/$I1028,$N1042-SUM($I1050:CE1050))))</f>
        <v>0</v>
      </c>
    </row>
    <row r="1051" spans="1:2018" s="7" customFormat="1" ht="12.75" customHeight="1">
      <c r="A1051" s="213"/>
      <c r="C1051" s="197">
        <v>2021</v>
      </c>
      <c r="D1051" s="21" t="s">
        <v>50</v>
      </c>
      <c r="E1051" s="214" t="s">
        <v>185</v>
      </c>
      <c r="I1051" s="33"/>
      <c r="J1051" s="33">
        <f>IF($I1028="n/a",0,IF(J$4&lt;=$C1051,0,IF(SUM($C1051,$I1028)&gt;J$4,$O1042/$I1028,$O1042-SUM($I1051:I1051))))</f>
        <v>0</v>
      </c>
      <c r="K1051" s="33">
        <f>IF($I1028="n/a",0,IF(K$4&lt;=$C1051,0,IF(SUM($C1051,$I1028)&gt;K$4,$O1042/$I1028,$O1042-SUM($I1051:J1051))))</f>
        <v>0</v>
      </c>
      <c r="L1051" s="33">
        <f>IF($I1028="n/a",0,IF(L$4&lt;=$C1051,0,IF(SUM($C1051,$I1028)&gt;L$4,$O1042/$I1028,$O1042-SUM($I1051:K1051))))</f>
        <v>0</v>
      </c>
      <c r="M1051" s="33">
        <f>IF($I1028="n/a",0,IF(M$4&lt;=$C1051,0,IF(SUM($C1051,$I1028)&gt;M$4,$O1042/$I1028,$O1042-SUM($I1051:L1051))))</f>
        <v>0</v>
      </c>
      <c r="N1051" s="33">
        <f>IF($I1028="n/a",0,IF(N$4&lt;=$C1051,0,IF(SUM($C1051,$I1028)&gt;N$4,$O1042/$I1028,$O1042-SUM($I1051:M1051))))</f>
        <v>0</v>
      </c>
      <c r="O1051" s="33">
        <f>IF($I1028="n/a",0,IF(O$4&lt;=$C1051,0,IF(SUM($C1051,$I1028)&gt;O$4,$O1042/$I1028,$O1042-SUM($I1051:N1051))))</f>
        <v>0</v>
      </c>
      <c r="P1051" s="33">
        <f>IF($I1028="n/a",0,IF(P$4&lt;=$C1051,0,IF(SUM($C1051,$I1028)&gt;P$4,$O1042/$I1028,$O1042-SUM($I1051:O1051))))</f>
        <v>0</v>
      </c>
      <c r="Q1051" s="33">
        <f>IF($I1028="n/a",0,IF(Q$4&lt;=$C1051,0,IF(SUM($C1051,$I1028)&gt;Q$4,$O1042/$I1028,$O1042-SUM($I1051:P1051))))</f>
        <v>0</v>
      </c>
      <c r="R1051" s="33">
        <f>IF($I1028="n/a",0,IF(R$4&lt;=$C1051,0,IF(SUM($C1051,$I1028)&gt;R$4,$O1042/$I1028,$O1042-SUM($I1051:Q1051))))</f>
        <v>0</v>
      </c>
      <c r="S1051" s="33">
        <f>IF($I1028="n/a",0,IF(S$4&lt;=$C1051,0,IF(SUM($C1051,$I1028)&gt;S$4,$O1042/$I1028,$O1042-SUM($I1051:R1051))))</f>
        <v>0</v>
      </c>
      <c r="T1051" s="33">
        <f>IF($I1028="n/a",0,IF(T$4&lt;=$C1051,0,IF(SUM($C1051,$I1028)&gt;T$4,$O1042/$I1028,$O1042-SUM($I1051:S1051))))</f>
        <v>0</v>
      </c>
      <c r="U1051" s="33">
        <f>IF($I1028="n/a",0,IF(U$4&lt;=$C1051,0,IF(SUM($C1051,$I1028)&gt;U$4,$O1042/$I1028,$O1042-SUM($I1051:T1051))))</f>
        <v>0</v>
      </c>
      <c r="V1051" s="33">
        <f>IF($I1028="n/a",0,IF(V$4&lt;=$C1051,0,IF(SUM($C1051,$I1028)&gt;V$4,$O1042/$I1028,$O1042-SUM($I1051:U1051))))</f>
        <v>0</v>
      </c>
      <c r="W1051" s="33">
        <f>IF($I1028="n/a",0,IF(W$4&lt;=$C1051,0,IF(SUM($C1051,$I1028)&gt;W$4,$O1042/$I1028,$O1042-SUM($I1051:V1051))))</f>
        <v>0</v>
      </c>
      <c r="X1051" s="33">
        <f>IF($I1028="n/a",0,IF(X$4&lt;=$C1051,0,IF(SUM($C1051,$I1028)&gt;X$4,$O1042/$I1028,$O1042-SUM($I1051:W1051))))</f>
        <v>0</v>
      </c>
      <c r="Y1051" s="33">
        <f>IF($I1028="n/a",0,IF(Y$4&lt;=$C1051,0,IF(SUM($C1051,$I1028)&gt;Y$4,$O1042/$I1028,$O1042-SUM($I1051:X1051))))</f>
        <v>0</v>
      </c>
      <c r="Z1051" s="33">
        <f>IF($I1028="n/a",0,IF(Z$4&lt;=$C1051,0,IF(SUM($C1051,$I1028)&gt;Z$4,$O1042/$I1028,$O1042-SUM($I1051:Y1051))))</f>
        <v>0</v>
      </c>
      <c r="AA1051" s="33">
        <f>IF($I1028="n/a",0,IF(AA$4&lt;=$C1051,0,IF(SUM($C1051,$I1028)&gt;AA$4,$O1042/$I1028,$O1042-SUM($I1051:Z1051))))</f>
        <v>0</v>
      </c>
      <c r="AB1051" s="33">
        <f>IF($I1028="n/a",0,IF(AB$4&lt;=$C1051,0,IF(SUM($C1051,$I1028)&gt;AB$4,$O1042/$I1028,$O1042-SUM($I1051:AA1051))))</f>
        <v>0</v>
      </c>
      <c r="AC1051" s="33">
        <f>IF($I1028="n/a",0,IF(AC$4&lt;=$C1051,0,IF(SUM($C1051,$I1028)&gt;AC$4,$O1042/$I1028,$O1042-SUM($I1051:AB1051))))</f>
        <v>0</v>
      </c>
      <c r="AD1051" s="33">
        <f>IF($I1028="n/a",0,IF(AD$4&lt;=$C1051,0,IF(SUM($C1051,$I1028)&gt;AD$4,$O1042/$I1028,$O1042-SUM($I1051:AC1051))))</f>
        <v>0</v>
      </c>
      <c r="AE1051" s="33">
        <f>IF($I1028="n/a",0,IF(AE$4&lt;=$C1051,0,IF(SUM($C1051,$I1028)&gt;AE$4,$O1042/$I1028,$O1042-SUM($I1051:AD1051))))</f>
        <v>0</v>
      </c>
      <c r="AF1051" s="33">
        <f>IF($I1028="n/a",0,IF(AF$4&lt;=$C1051,0,IF(SUM($C1051,$I1028)&gt;AF$4,$O1042/$I1028,$O1042-SUM($I1051:AE1051))))</f>
        <v>0</v>
      </c>
      <c r="AG1051" s="33">
        <f>IF($I1028="n/a",0,IF(AG$4&lt;=$C1051,0,IF(SUM($C1051,$I1028)&gt;AG$4,$O1042/$I1028,$O1042-SUM($I1051:AF1051))))</f>
        <v>0</v>
      </c>
      <c r="AH1051" s="33">
        <f>IF($I1028="n/a",0,IF(AH$4&lt;=$C1051,0,IF(SUM($C1051,$I1028)&gt;AH$4,$O1042/$I1028,$O1042-SUM($I1051:AG1051))))</f>
        <v>0</v>
      </c>
      <c r="AI1051" s="33">
        <f>IF($I1028="n/a",0,IF(AI$4&lt;=$C1051,0,IF(SUM($C1051,$I1028)&gt;AI$4,$O1042/$I1028,$O1042-SUM($I1051:AH1051))))</f>
        <v>0</v>
      </c>
      <c r="AJ1051" s="33">
        <f>IF($I1028="n/a",0,IF(AJ$4&lt;=$C1051,0,IF(SUM($C1051,$I1028)&gt;AJ$4,$O1042/$I1028,$O1042-SUM($I1051:AI1051))))</f>
        <v>0</v>
      </c>
      <c r="AK1051" s="33">
        <f>IF($I1028="n/a",0,IF(AK$4&lt;=$C1051,0,IF(SUM($C1051,$I1028)&gt;AK$4,$O1042/$I1028,$O1042-SUM($I1051:AJ1051))))</f>
        <v>0</v>
      </c>
      <c r="AL1051" s="33">
        <f>IF($I1028="n/a",0,IF(AL$4&lt;=$C1051,0,IF(SUM($C1051,$I1028)&gt;AL$4,$O1042/$I1028,$O1042-SUM($I1051:AK1051))))</f>
        <v>0</v>
      </c>
      <c r="AM1051" s="33">
        <f>IF($I1028="n/a",0,IF(AM$4&lt;=$C1051,0,IF(SUM($C1051,$I1028)&gt;AM$4,$O1042/$I1028,$O1042-SUM($I1051:AL1051))))</f>
        <v>0</v>
      </c>
      <c r="AN1051" s="33">
        <f>IF($I1028="n/a",0,IF(AN$4&lt;=$C1051,0,IF(SUM($C1051,$I1028)&gt;AN$4,$O1042/$I1028,$O1042-SUM($I1051:AM1051))))</f>
        <v>0</v>
      </c>
      <c r="AO1051" s="33">
        <f>IF($I1028="n/a",0,IF(AO$4&lt;=$C1051,0,IF(SUM($C1051,$I1028)&gt;AO$4,$O1042/$I1028,$O1042-SUM($I1051:AN1051))))</f>
        <v>0</v>
      </c>
      <c r="AP1051" s="33">
        <f>IF($I1028="n/a",0,IF(AP$4&lt;=$C1051,0,IF(SUM($C1051,$I1028)&gt;AP$4,$O1042/$I1028,$O1042-SUM($I1051:AO1051))))</f>
        <v>0</v>
      </c>
      <c r="AQ1051" s="33">
        <f>IF($I1028="n/a",0,IF(AQ$4&lt;=$C1051,0,IF(SUM($C1051,$I1028)&gt;AQ$4,$O1042/$I1028,$O1042-SUM($I1051:AP1051))))</f>
        <v>0</v>
      </c>
      <c r="AR1051" s="33">
        <f>IF($I1028="n/a",0,IF(AR$4&lt;=$C1051,0,IF(SUM($C1051,$I1028)&gt;AR$4,$O1042/$I1028,$O1042-SUM($I1051:AQ1051))))</f>
        <v>0</v>
      </c>
      <c r="AS1051" s="33">
        <f>IF($I1028="n/a",0,IF(AS$4&lt;=$C1051,0,IF(SUM($C1051,$I1028)&gt;AS$4,$O1042/$I1028,$O1042-SUM($I1051:AR1051))))</f>
        <v>0</v>
      </c>
      <c r="AT1051" s="33">
        <f>IF($I1028="n/a",0,IF(AT$4&lt;=$C1051,0,IF(SUM($C1051,$I1028)&gt;AT$4,$O1042/$I1028,$O1042-SUM($I1051:AS1051))))</f>
        <v>0</v>
      </c>
      <c r="AU1051" s="33">
        <f>IF($I1028="n/a",0,IF(AU$4&lt;=$C1051,0,IF(SUM($C1051,$I1028)&gt;AU$4,$O1042/$I1028,$O1042-SUM($I1051:AT1051))))</f>
        <v>0</v>
      </c>
      <c r="AV1051" s="33">
        <f>IF($I1028="n/a",0,IF(AV$4&lt;=$C1051,0,IF(SUM($C1051,$I1028)&gt;AV$4,$O1042/$I1028,$O1042-SUM($I1051:AU1051))))</f>
        <v>0</v>
      </c>
      <c r="AW1051" s="33">
        <f>IF($I1028="n/a",0,IF(AW$4&lt;=$C1051,0,IF(SUM($C1051,$I1028)&gt;AW$4,$O1042/$I1028,$O1042-SUM($I1051:AV1051))))</f>
        <v>0</v>
      </c>
      <c r="AX1051" s="33">
        <f>IF($I1028="n/a",0,IF(AX$4&lt;=$C1051,0,IF(SUM($C1051,$I1028)&gt;AX$4,$O1042/$I1028,$O1042-SUM($I1051:AW1051))))</f>
        <v>0</v>
      </c>
      <c r="AY1051" s="33">
        <f>IF($I1028="n/a",0,IF(AY$4&lt;=$C1051,0,IF(SUM($C1051,$I1028)&gt;AY$4,$O1042/$I1028,$O1042-SUM($I1051:AX1051))))</f>
        <v>0</v>
      </c>
      <c r="AZ1051" s="33">
        <f>IF($I1028="n/a",0,IF(AZ$4&lt;=$C1051,0,IF(SUM($C1051,$I1028)&gt;AZ$4,$O1042/$I1028,$O1042-SUM($I1051:AY1051))))</f>
        <v>0</v>
      </c>
      <c r="BA1051" s="33">
        <f>IF($I1028="n/a",0,IF(BA$4&lt;=$C1051,0,IF(SUM($C1051,$I1028)&gt;BA$4,$O1042/$I1028,$O1042-SUM($I1051:AZ1051))))</f>
        <v>0</v>
      </c>
      <c r="BB1051" s="33">
        <f>IF($I1028="n/a",0,IF(BB$4&lt;=$C1051,0,IF(SUM($C1051,$I1028)&gt;BB$4,$O1042/$I1028,$O1042-SUM($I1051:BA1051))))</f>
        <v>0</v>
      </c>
      <c r="BC1051" s="33">
        <f>IF($I1028="n/a",0,IF(BC$4&lt;=$C1051,0,IF(SUM($C1051,$I1028)&gt;BC$4,$O1042/$I1028,$O1042-SUM($I1051:BB1051))))</f>
        <v>0</v>
      </c>
      <c r="BD1051" s="33">
        <f>IF($I1028="n/a",0,IF(BD$4&lt;=$C1051,0,IF(SUM($C1051,$I1028)&gt;BD$4,$O1042/$I1028,$O1042-SUM($I1051:BC1051))))</f>
        <v>0</v>
      </c>
      <c r="BE1051" s="33">
        <f>IF($I1028="n/a",0,IF(BE$4&lt;=$C1051,0,IF(SUM($C1051,$I1028)&gt;BE$4,$O1042/$I1028,$O1042-SUM($I1051:BD1051))))</f>
        <v>0</v>
      </c>
      <c r="BF1051" s="33">
        <f>IF($I1028="n/a",0,IF(BF$4&lt;=$C1051,0,IF(SUM($C1051,$I1028)&gt;BF$4,$O1042/$I1028,$O1042-SUM($I1051:BE1051))))</f>
        <v>0</v>
      </c>
      <c r="BG1051" s="33">
        <f>IF($I1028="n/a",0,IF(BG$4&lt;=$C1051,0,IF(SUM($C1051,$I1028)&gt;BG$4,$O1042/$I1028,$O1042-SUM($I1051:BF1051))))</f>
        <v>0</v>
      </c>
      <c r="BH1051" s="33">
        <f>IF($I1028="n/a",0,IF(BH$4&lt;=$C1051,0,IF(SUM($C1051,$I1028)&gt;BH$4,$O1042/$I1028,$O1042-SUM($I1051:BG1051))))</f>
        <v>0</v>
      </c>
      <c r="BI1051" s="33">
        <f>IF($I1028="n/a",0,IF(BI$4&lt;=$C1051,0,IF(SUM($C1051,$I1028)&gt;BI$4,$O1042/$I1028,$O1042-SUM($I1051:BH1051))))</f>
        <v>0</v>
      </c>
      <c r="BJ1051" s="33">
        <f>IF($I1028="n/a",0,IF(BJ$4&lt;=$C1051,0,IF(SUM($C1051,$I1028)&gt;BJ$4,$O1042/$I1028,$O1042-SUM($I1051:BI1051))))</f>
        <v>0</v>
      </c>
      <c r="BK1051" s="33">
        <f>IF($I1028="n/a",0,IF(BK$4&lt;=$C1051,0,IF(SUM($C1051,$I1028)&gt;BK$4,$O1042/$I1028,$O1042-SUM($I1051:BJ1051))))</f>
        <v>0</v>
      </c>
      <c r="BL1051" s="33">
        <f>IF($I1028="n/a",0,IF(BL$4&lt;=$C1051,0,IF(SUM($C1051,$I1028)&gt;BL$4,$O1042/$I1028,$O1042-SUM($I1051:BK1051))))</f>
        <v>0</v>
      </c>
      <c r="BM1051" s="33">
        <f>IF($I1028="n/a",0,IF(BM$4&lt;=$C1051,0,IF(SUM($C1051,$I1028)&gt;BM$4,$O1042/$I1028,$O1042-SUM($I1051:BL1051))))</f>
        <v>0</v>
      </c>
      <c r="BN1051" s="33">
        <f>IF($I1028="n/a",0,IF(BN$4&lt;=$C1051,0,IF(SUM($C1051,$I1028)&gt;BN$4,$O1042/$I1028,$O1042-SUM($I1051:BM1051))))</f>
        <v>0</v>
      </c>
      <c r="BO1051" s="33">
        <f>IF($I1028="n/a",0,IF(BO$4&lt;=$C1051,0,IF(SUM($C1051,$I1028)&gt;BO$4,$O1042/$I1028,$O1042-SUM($I1051:BN1051))))</f>
        <v>0</v>
      </c>
      <c r="BP1051" s="33">
        <f>IF($I1028="n/a",0,IF(BP$4&lt;=$C1051,0,IF(SUM($C1051,$I1028)&gt;BP$4,$O1042/$I1028,$O1042-SUM($I1051:BO1051))))</f>
        <v>0</v>
      </c>
      <c r="BQ1051" s="33">
        <f>IF($I1028="n/a",0,IF(BQ$4&lt;=$C1051,0,IF(SUM($C1051,$I1028)&gt;BQ$4,$O1042/$I1028,$O1042-SUM($I1051:BP1051))))</f>
        <v>0</v>
      </c>
      <c r="BR1051" s="33">
        <f>IF($I1028="n/a",0,IF(BR$4&lt;=$C1051,0,IF(SUM($C1051,$I1028)&gt;BR$4,$O1042/$I1028,$O1042-SUM($I1051:BQ1051))))</f>
        <v>0</v>
      </c>
      <c r="BS1051" s="33">
        <f>IF($I1028="n/a",0,IF(BS$4&lt;=$C1051,0,IF(SUM($C1051,$I1028)&gt;BS$4,$O1042/$I1028,$O1042-SUM($I1051:BR1051))))</f>
        <v>0</v>
      </c>
      <c r="BT1051" s="33">
        <f>IF($I1028="n/a",0,IF(BT$4&lt;=$C1051,0,IF(SUM($C1051,$I1028)&gt;BT$4,$O1042/$I1028,$O1042-SUM($I1051:BS1051))))</f>
        <v>0</v>
      </c>
      <c r="BU1051" s="33">
        <f>IF($I1028="n/a",0,IF(BU$4&lt;=$C1051,0,IF(SUM($C1051,$I1028)&gt;BU$4,$O1042/$I1028,$O1042-SUM($I1051:BT1051))))</f>
        <v>0</v>
      </c>
      <c r="BV1051" s="33">
        <f>IF($I1028="n/a",0,IF(BV$4&lt;=$C1051,0,IF(SUM($C1051,$I1028)&gt;BV$4,$O1042/$I1028,$O1042-SUM($I1051:BU1051))))</f>
        <v>0</v>
      </c>
      <c r="BW1051" s="33">
        <f>IF($I1028="n/a",0,IF(BW$4&lt;=$C1051,0,IF(SUM($C1051,$I1028)&gt;BW$4,$O1042/$I1028,$O1042-SUM($I1051:BV1051))))</f>
        <v>0</v>
      </c>
      <c r="BX1051" s="33">
        <f>IF($I1028="n/a",0,IF(BX$4&lt;=$C1051,0,IF(SUM($C1051,$I1028)&gt;BX$4,$O1042/$I1028,$O1042-SUM($I1051:BW1051))))</f>
        <v>0</v>
      </c>
      <c r="BY1051" s="33">
        <f>IF($I1028="n/a",0,IF(BY$4&lt;=$C1051,0,IF(SUM($C1051,$I1028)&gt;BY$4,$O1042/$I1028,$O1042-SUM($I1051:BX1051))))</f>
        <v>0</v>
      </c>
      <c r="BZ1051" s="33">
        <f>IF($I1028="n/a",0,IF(BZ$4&lt;=$C1051,0,IF(SUM($C1051,$I1028)&gt;BZ$4,$O1042/$I1028,$O1042-SUM($I1051:BY1051))))</f>
        <v>0</v>
      </c>
      <c r="CA1051" s="33">
        <f>IF($I1028="n/a",0,IF(CA$4&lt;=$C1051,0,IF(SUM($C1051,$I1028)&gt;CA$4,$O1042/$I1028,$O1042-SUM($I1051:BZ1051))))</f>
        <v>0</v>
      </c>
      <c r="CB1051" s="33">
        <f>IF($I1028="n/a",0,IF(CB$4&lt;=$C1051,0,IF(SUM($C1051,$I1028)&gt;CB$4,$O1042/$I1028,$O1042-SUM($I1051:CA1051))))</f>
        <v>0</v>
      </c>
      <c r="CC1051" s="33">
        <f>IF($I1028="n/a",0,IF(CC$4&lt;=$C1051,0,IF(SUM($C1051,$I1028)&gt;CC$4,$O1042/$I1028,$O1042-SUM($I1051:CB1051))))</f>
        <v>0</v>
      </c>
      <c r="CD1051" s="33">
        <f>IF($I1028="n/a",0,IF(CD$4&lt;=$C1051,0,IF(SUM($C1051,$I1028)&gt;CD$4,$O1042/$I1028,$O1042-SUM($I1051:CC1051))))</f>
        <v>0</v>
      </c>
      <c r="CE1051" s="33">
        <f>IF($I1028="n/a",0,IF(CE$4&lt;=$C1051,0,IF(SUM($C1051,$I1028)&gt;CE$4,$O1042/$I1028,$O1042-SUM($I1051:CD1051))))</f>
        <v>0</v>
      </c>
      <c r="CF1051" s="33">
        <f>IF($I1028="n/a",0,IF(CF$4&lt;=$C1051,0,IF(SUM($C1051,$I1028)&gt;CF$4,$O1042/$I1028,$O1042-SUM($I1051:CE1051))))</f>
        <v>0</v>
      </c>
    </row>
    <row r="1052" spans="1:2018" s="7" customFormat="1" ht="12.75" customHeight="1">
      <c r="A1052" s="213"/>
      <c r="C1052" s="197">
        <v>2022</v>
      </c>
      <c r="D1052" s="21" t="s">
        <v>51</v>
      </c>
      <c r="E1052" s="214" t="s">
        <v>185</v>
      </c>
      <c r="I1052" s="33"/>
      <c r="J1052" s="33">
        <f>IF($I1028="n/a",0,IF(J$4&lt;=$C1052,0,IF(SUM($C1052,$I1028)&gt;J$4,$P1042/$I1028,$P1042-SUM($I1052:I1052))))</f>
        <v>0</v>
      </c>
      <c r="K1052" s="33">
        <f>IF($I1028="n/a",0,IF(K$4&lt;=$C1052,0,IF(SUM($C1052,$I1028)&gt;K$4,$P1042/$I1028,$P1042-SUM($I1052:J1052))))</f>
        <v>0</v>
      </c>
      <c r="L1052" s="33">
        <f>IF($I1028="n/a",0,IF(L$4&lt;=$C1052,0,IF(SUM($C1052,$I1028)&gt;L$4,$P1042/$I1028,$P1042-SUM($I1052:K1052))))</f>
        <v>0</v>
      </c>
      <c r="M1052" s="33">
        <f>IF($I1028="n/a",0,IF(M$4&lt;=$C1052,0,IF(SUM($C1052,$I1028)&gt;M$4,$P1042/$I1028,$P1042-SUM($I1052:L1052))))</f>
        <v>0</v>
      </c>
      <c r="N1052" s="33">
        <f>IF($I1028="n/a",0,IF(N$4&lt;=$C1052,0,IF(SUM($C1052,$I1028)&gt;N$4,$P1042/$I1028,$P1042-SUM($I1052:M1052))))</f>
        <v>0</v>
      </c>
      <c r="O1052" s="33">
        <f>IF($I1028="n/a",0,IF(O$4&lt;=$C1052,0,IF(SUM($C1052,$I1028)&gt;O$4,$P1042/$I1028,$P1042-SUM($I1052:N1052))))</f>
        <v>0</v>
      </c>
      <c r="P1052" s="33">
        <f>IF($I1028="n/a",0,IF(P$4&lt;=$C1052,0,IF(SUM($C1052,$I1028)&gt;P$4,$P1042/$I1028,$P1042-SUM($I1052:O1052))))</f>
        <v>0</v>
      </c>
      <c r="Q1052" s="33">
        <f>IF($I1028="n/a",0,IF(Q$4&lt;=$C1052,0,IF(SUM($C1052,$I1028)&gt;Q$4,$P1042/$I1028,$P1042-SUM($I1052:P1052))))</f>
        <v>0</v>
      </c>
      <c r="R1052" s="33">
        <f>IF($I1028="n/a",0,IF(R$4&lt;=$C1052,0,IF(SUM($C1052,$I1028)&gt;R$4,$P1042/$I1028,$P1042-SUM($I1052:Q1052))))</f>
        <v>0</v>
      </c>
      <c r="S1052" s="33">
        <f>IF($I1028="n/a",0,IF(S$4&lt;=$C1052,0,IF(SUM($C1052,$I1028)&gt;S$4,$P1042/$I1028,$P1042-SUM($I1052:R1052))))</f>
        <v>0</v>
      </c>
      <c r="T1052" s="33">
        <f>IF($I1028="n/a",0,IF(T$4&lt;=$C1052,0,IF(SUM($C1052,$I1028)&gt;T$4,$P1042/$I1028,$P1042-SUM($I1052:S1052))))</f>
        <v>0</v>
      </c>
      <c r="U1052" s="33">
        <f>IF($I1028="n/a",0,IF(U$4&lt;=$C1052,0,IF(SUM($C1052,$I1028)&gt;U$4,$P1042/$I1028,$P1042-SUM($I1052:T1052))))</f>
        <v>0</v>
      </c>
      <c r="V1052" s="33">
        <f>IF($I1028="n/a",0,IF(V$4&lt;=$C1052,0,IF(SUM($C1052,$I1028)&gt;V$4,$P1042/$I1028,$P1042-SUM($I1052:U1052))))</f>
        <v>0</v>
      </c>
      <c r="W1052" s="33">
        <f>IF($I1028="n/a",0,IF(W$4&lt;=$C1052,0,IF(SUM($C1052,$I1028)&gt;W$4,$P1042/$I1028,$P1042-SUM($I1052:V1052))))</f>
        <v>0</v>
      </c>
      <c r="X1052" s="33">
        <f>IF($I1028="n/a",0,IF(X$4&lt;=$C1052,0,IF(SUM($C1052,$I1028)&gt;X$4,$P1042/$I1028,$P1042-SUM($I1052:W1052))))</f>
        <v>0</v>
      </c>
      <c r="Y1052" s="33">
        <f>IF($I1028="n/a",0,IF(Y$4&lt;=$C1052,0,IF(SUM($C1052,$I1028)&gt;Y$4,$P1042/$I1028,$P1042-SUM($I1052:X1052))))</f>
        <v>0</v>
      </c>
      <c r="Z1052" s="33">
        <f>IF($I1028="n/a",0,IF(Z$4&lt;=$C1052,0,IF(SUM($C1052,$I1028)&gt;Z$4,$P1042/$I1028,$P1042-SUM($I1052:Y1052))))</f>
        <v>0</v>
      </c>
      <c r="AA1052" s="33">
        <f>IF($I1028="n/a",0,IF(AA$4&lt;=$C1052,0,IF(SUM($C1052,$I1028)&gt;AA$4,$P1042/$I1028,$P1042-SUM($I1052:Z1052))))</f>
        <v>0</v>
      </c>
      <c r="AB1052" s="33">
        <f>IF($I1028="n/a",0,IF(AB$4&lt;=$C1052,0,IF(SUM($C1052,$I1028)&gt;AB$4,$P1042/$I1028,$P1042-SUM($I1052:AA1052))))</f>
        <v>0</v>
      </c>
      <c r="AC1052" s="33">
        <f>IF($I1028="n/a",0,IF(AC$4&lt;=$C1052,0,IF(SUM($C1052,$I1028)&gt;AC$4,$P1042/$I1028,$P1042-SUM($I1052:AB1052))))</f>
        <v>0</v>
      </c>
      <c r="AD1052" s="33">
        <f>IF($I1028="n/a",0,IF(AD$4&lt;=$C1052,0,IF(SUM($C1052,$I1028)&gt;AD$4,$P1042/$I1028,$P1042-SUM($I1052:AC1052))))</f>
        <v>0</v>
      </c>
      <c r="AE1052" s="33">
        <f>IF($I1028="n/a",0,IF(AE$4&lt;=$C1052,0,IF(SUM($C1052,$I1028)&gt;AE$4,$P1042/$I1028,$P1042-SUM($I1052:AD1052))))</f>
        <v>0</v>
      </c>
      <c r="AF1052" s="33">
        <f>IF($I1028="n/a",0,IF(AF$4&lt;=$C1052,0,IF(SUM($C1052,$I1028)&gt;AF$4,$P1042/$I1028,$P1042-SUM($I1052:AE1052))))</f>
        <v>0</v>
      </c>
      <c r="AG1052" s="33">
        <f>IF($I1028="n/a",0,IF(AG$4&lt;=$C1052,0,IF(SUM($C1052,$I1028)&gt;AG$4,$P1042/$I1028,$P1042-SUM($I1052:AF1052))))</f>
        <v>0</v>
      </c>
      <c r="AH1052" s="33">
        <f>IF($I1028="n/a",0,IF(AH$4&lt;=$C1052,0,IF(SUM($C1052,$I1028)&gt;AH$4,$P1042/$I1028,$P1042-SUM($I1052:AG1052))))</f>
        <v>0</v>
      </c>
      <c r="AI1052" s="33">
        <f>IF($I1028="n/a",0,IF(AI$4&lt;=$C1052,0,IF(SUM($C1052,$I1028)&gt;AI$4,$P1042/$I1028,$P1042-SUM($I1052:AH1052))))</f>
        <v>0</v>
      </c>
      <c r="AJ1052" s="33">
        <f>IF($I1028="n/a",0,IF(AJ$4&lt;=$C1052,0,IF(SUM($C1052,$I1028)&gt;AJ$4,$P1042/$I1028,$P1042-SUM($I1052:AI1052))))</f>
        <v>0</v>
      </c>
      <c r="AK1052" s="33">
        <f>IF($I1028="n/a",0,IF(AK$4&lt;=$C1052,0,IF(SUM($C1052,$I1028)&gt;AK$4,$P1042/$I1028,$P1042-SUM($I1052:AJ1052))))</f>
        <v>0</v>
      </c>
      <c r="AL1052" s="33">
        <f>IF($I1028="n/a",0,IF(AL$4&lt;=$C1052,0,IF(SUM($C1052,$I1028)&gt;AL$4,$P1042/$I1028,$P1042-SUM($I1052:AK1052))))</f>
        <v>0</v>
      </c>
      <c r="AM1052" s="33">
        <f>IF($I1028="n/a",0,IF(AM$4&lt;=$C1052,0,IF(SUM($C1052,$I1028)&gt;AM$4,$P1042/$I1028,$P1042-SUM($I1052:AL1052))))</f>
        <v>0</v>
      </c>
      <c r="AN1052" s="33">
        <f>IF($I1028="n/a",0,IF(AN$4&lt;=$C1052,0,IF(SUM($C1052,$I1028)&gt;AN$4,$P1042/$I1028,$P1042-SUM($I1052:AM1052))))</f>
        <v>0</v>
      </c>
      <c r="AO1052" s="33">
        <f>IF($I1028="n/a",0,IF(AO$4&lt;=$C1052,0,IF(SUM($C1052,$I1028)&gt;AO$4,$P1042/$I1028,$P1042-SUM($I1052:AN1052))))</f>
        <v>0</v>
      </c>
      <c r="AP1052" s="33">
        <f>IF($I1028="n/a",0,IF(AP$4&lt;=$C1052,0,IF(SUM($C1052,$I1028)&gt;AP$4,$P1042/$I1028,$P1042-SUM($I1052:AO1052))))</f>
        <v>0</v>
      </c>
      <c r="AQ1052" s="33">
        <f>IF($I1028="n/a",0,IF(AQ$4&lt;=$C1052,0,IF(SUM($C1052,$I1028)&gt;AQ$4,$P1042/$I1028,$P1042-SUM($I1052:AP1052))))</f>
        <v>0</v>
      </c>
      <c r="AR1052" s="33">
        <f>IF($I1028="n/a",0,IF(AR$4&lt;=$C1052,0,IF(SUM($C1052,$I1028)&gt;AR$4,$P1042/$I1028,$P1042-SUM($I1052:AQ1052))))</f>
        <v>0</v>
      </c>
      <c r="AS1052" s="33">
        <f>IF($I1028="n/a",0,IF(AS$4&lt;=$C1052,0,IF(SUM($C1052,$I1028)&gt;AS$4,$P1042/$I1028,$P1042-SUM($I1052:AR1052))))</f>
        <v>0</v>
      </c>
      <c r="AT1052" s="33">
        <f>IF($I1028="n/a",0,IF(AT$4&lt;=$C1052,0,IF(SUM($C1052,$I1028)&gt;AT$4,$P1042/$I1028,$P1042-SUM($I1052:AS1052))))</f>
        <v>0</v>
      </c>
      <c r="AU1052" s="33">
        <f>IF($I1028="n/a",0,IF(AU$4&lt;=$C1052,0,IF(SUM($C1052,$I1028)&gt;AU$4,$P1042/$I1028,$P1042-SUM($I1052:AT1052))))</f>
        <v>0</v>
      </c>
      <c r="AV1052" s="33">
        <f>IF($I1028="n/a",0,IF(AV$4&lt;=$C1052,0,IF(SUM($C1052,$I1028)&gt;AV$4,$P1042/$I1028,$P1042-SUM($I1052:AU1052))))</f>
        <v>0</v>
      </c>
      <c r="AW1052" s="33">
        <f>IF($I1028="n/a",0,IF(AW$4&lt;=$C1052,0,IF(SUM($C1052,$I1028)&gt;AW$4,$P1042/$I1028,$P1042-SUM($I1052:AV1052))))</f>
        <v>0</v>
      </c>
      <c r="AX1052" s="33">
        <f>IF($I1028="n/a",0,IF(AX$4&lt;=$C1052,0,IF(SUM($C1052,$I1028)&gt;AX$4,$P1042/$I1028,$P1042-SUM($I1052:AW1052))))</f>
        <v>0</v>
      </c>
      <c r="AY1052" s="33">
        <f>IF($I1028="n/a",0,IF(AY$4&lt;=$C1052,0,IF(SUM($C1052,$I1028)&gt;AY$4,$P1042/$I1028,$P1042-SUM($I1052:AX1052))))</f>
        <v>0</v>
      </c>
      <c r="AZ1052" s="33">
        <f>IF($I1028="n/a",0,IF(AZ$4&lt;=$C1052,0,IF(SUM($C1052,$I1028)&gt;AZ$4,$P1042/$I1028,$P1042-SUM($I1052:AY1052))))</f>
        <v>0</v>
      </c>
      <c r="BA1052" s="33">
        <f>IF($I1028="n/a",0,IF(BA$4&lt;=$C1052,0,IF(SUM($C1052,$I1028)&gt;BA$4,$P1042/$I1028,$P1042-SUM($I1052:AZ1052))))</f>
        <v>0</v>
      </c>
      <c r="BB1052" s="33">
        <f>IF($I1028="n/a",0,IF(BB$4&lt;=$C1052,0,IF(SUM($C1052,$I1028)&gt;BB$4,$P1042/$I1028,$P1042-SUM($I1052:BA1052))))</f>
        <v>0</v>
      </c>
      <c r="BC1052" s="33">
        <f>IF($I1028="n/a",0,IF(BC$4&lt;=$C1052,0,IF(SUM($C1052,$I1028)&gt;BC$4,$P1042/$I1028,$P1042-SUM($I1052:BB1052))))</f>
        <v>0</v>
      </c>
      <c r="BD1052" s="33">
        <f>IF($I1028="n/a",0,IF(BD$4&lt;=$C1052,0,IF(SUM($C1052,$I1028)&gt;BD$4,$P1042/$I1028,$P1042-SUM($I1052:BC1052))))</f>
        <v>0</v>
      </c>
      <c r="BE1052" s="33">
        <f>IF($I1028="n/a",0,IF(BE$4&lt;=$C1052,0,IF(SUM($C1052,$I1028)&gt;BE$4,$P1042/$I1028,$P1042-SUM($I1052:BD1052))))</f>
        <v>0</v>
      </c>
      <c r="BF1052" s="33">
        <f>IF($I1028="n/a",0,IF(BF$4&lt;=$C1052,0,IF(SUM($C1052,$I1028)&gt;BF$4,$P1042/$I1028,$P1042-SUM($I1052:BE1052))))</f>
        <v>0</v>
      </c>
      <c r="BG1052" s="33">
        <f>IF($I1028="n/a",0,IF(BG$4&lt;=$C1052,0,IF(SUM($C1052,$I1028)&gt;BG$4,$P1042/$I1028,$P1042-SUM($I1052:BF1052))))</f>
        <v>0</v>
      </c>
      <c r="BH1052" s="33">
        <f>IF($I1028="n/a",0,IF(BH$4&lt;=$C1052,0,IF(SUM($C1052,$I1028)&gt;BH$4,$P1042/$I1028,$P1042-SUM($I1052:BG1052))))</f>
        <v>0</v>
      </c>
      <c r="BI1052" s="33">
        <f>IF($I1028="n/a",0,IF(BI$4&lt;=$C1052,0,IF(SUM($C1052,$I1028)&gt;BI$4,$P1042/$I1028,$P1042-SUM($I1052:BH1052))))</f>
        <v>0</v>
      </c>
      <c r="BJ1052" s="33">
        <f>IF($I1028="n/a",0,IF(BJ$4&lt;=$C1052,0,IF(SUM($C1052,$I1028)&gt;BJ$4,$P1042/$I1028,$P1042-SUM($I1052:BI1052))))</f>
        <v>0</v>
      </c>
      <c r="BK1052" s="33">
        <f>IF($I1028="n/a",0,IF(BK$4&lt;=$C1052,0,IF(SUM($C1052,$I1028)&gt;BK$4,$P1042/$I1028,$P1042-SUM($I1052:BJ1052))))</f>
        <v>0</v>
      </c>
      <c r="BL1052" s="33">
        <f>IF($I1028="n/a",0,IF(BL$4&lt;=$C1052,0,IF(SUM($C1052,$I1028)&gt;BL$4,$P1042/$I1028,$P1042-SUM($I1052:BK1052))))</f>
        <v>0</v>
      </c>
      <c r="BM1052" s="33">
        <f>IF($I1028="n/a",0,IF(BM$4&lt;=$C1052,0,IF(SUM($C1052,$I1028)&gt;BM$4,$P1042/$I1028,$P1042-SUM($I1052:BL1052))))</f>
        <v>0</v>
      </c>
      <c r="BN1052" s="33">
        <f>IF($I1028="n/a",0,IF(BN$4&lt;=$C1052,0,IF(SUM($C1052,$I1028)&gt;BN$4,$P1042/$I1028,$P1042-SUM($I1052:BM1052))))</f>
        <v>0</v>
      </c>
      <c r="BO1052" s="33">
        <f>IF($I1028="n/a",0,IF(BO$4&lt;=$C1052,0,IF(SUM($C1052,$I1028)&gt;BO$4,$P1042/$I1028,$P1042-SUM($I1052:BN1052))))</f>
        <v>0</v>
      </c>
      <c r="BP1052" s="33">
        <f>IF($I1028="n/a",0,IF(BP$4&lt;=$C1052,0,IF(SUM($C1052,$I1028)&gt;BP$4,$P1042/$I1028,$P1042-SUM($I1052:BO1052))))</f>
        <v>0</v>
      </c>
      <c r="BQ1052" s="33">
        <f>IF($I1028="n/a",0,IF(BQ$4&lt;=$C1052,0,IF(SUM($C1052,$I1028)&gt;BQ$4,$P1042/$I1028,$P1042-SUM($I1052:BP1052))))</f>
        <v>0</v>
      </c>
      <c r="BR1052" s="33">
        <f>IF($I1028="n/a",0,IF(BR$4&lt;=$C1052,0,IF(SUM($C1052,$I1028)&gt;BR$4,$P1042/$I1028,$P1042-SUM($I1052:BQ1052))))</f>
        <v>0</v>
      </c>
      <c r="BS1052" s="33">
        <f>IF($I1028="n/a",0,IF(BS$4&lt;=$C1052,0,IF(SUM($C1052,$I1028)&gt;BS$4,$P1042/$I1028,$P1042-SUM($I1052:BR1052))))</f>
        <v>0</v>
      </c>
      <c r="BT1052" s="33">
        <f>IF($I1028="n/a",0,IF(BT$4&lt;=$C1052,0,IF(SUM($C1052,$I1028)&gt;BT$4,$P1042/$I1028,$P1042-SUM($I1052:BS1052))))</f>
        <v>0</v>
      </c>
      <c r="BU1052" s="33">
        <f>IF($I1028="n/a",0,IF(BU$4&lt;=$C1052,0,IF(SUM($C1052,$I1028)&gt;BU$4,$P1042/$I1028,$P1042-SUM($I1052:BT1052))))</f>
        <v>0</v>
      </c>
      <c r="BV1052" s="33">
        <f>IF($I1028="n/a",0,IF(BV$4&lt;=$C1052,0,IF(SUM($C1052,$I1028)&gt;BV$4,$P1042/$I1028,$P1042-SUM($I1052:BU1052))))</f>
        <v>0</v>
      </c>
      <c r="BW1052" s="33">
        <f>IF($I1028="n/a",0,IF(BW$4&lt;=$C1052,0,IF(SUM($C1052,$I1028)&gt;BW$4,$P1042/$I1028,$P1042-SUM($I1052:BV1052))))</f>
        <v>0</v>
      </c>
      <c r="BX1052" s="33">
        <f>IF($I1028="n/a",0,IF(BX$4&lt;=$C1052,0,IF(SUM($C1052,$I1028)&gt;BX$4,$P1042/$I1028,$P1042-SUM($I1052:BW1052))))</f>
        <v>0</v>
      </c>
      <c r="BY1052" s="33">
        <f>IF($I1028="n/a",0,IF(BY$4&lt;=$C1052,0,IF(SUM($C1052,$I1028)&gt;BY$4,$P1042/$I1028,$P1042-SUM($I1052:BX1052))))</f>
        <v>0</v>
      </c>
      <c r="BZ1052" s="33">
        <f>IF($I1028="n/a",0,IF(BZ$4&lt;=$C1052,0,IF(SUM($C1052,$I1028)&gt;BZ$4,$P1042/$I1028,$P1042-SUM($I1052:BY1052))))</f>
        <v>0</v>
      </c>
      <c r="CA1052" s="33">
        <f>IF($I1028="n/a",0,IF(CA$4&lt;=$C1052,0,IF(SUM($C1052,$I1028)&gt;CA$4,$P1042/$I1028,$P1042-SUM($I1052:BZ1052))))</f>
        <v>0</v>
      </c>
      <c r="CB1052" s="33">
        <f>IF($I1028="n/a",0,IF(CB$4&lt;=$C1052,0,IF(SUM($C1052,$I1028)&gt;CB$4,$P1042/$I1028,$P1042-SUM($I1052:CA1052))))</f>
        <v>0</v>
      </c>
      <c r="CC1052" s="33">
        <f>IF($I1028="n/a",0,IF(CC$4&lt;=$C1052,0,IF(SUM($C1052,$I1028)&gt;CC$4,$P1042/$I1028,$P1042-SUM($I1052:CB1052))))</f>
        <v>0</v>
      </c>
      <c r="CD1052" s="33">
        <f>IF($I1028="n/a",0,IF(CD$4&lt;=$C1052,0,IF(SUM($C1052,$I1028)&gt;CD$4,$P1042/$I1028,$P1042-SUM($I1052:CC1052))))</f>
        <v>0</v>
      </c>
      <c r="CE1052" s="33">
        <f>IF($I1028="n/a",0,IF(CE$4&lt;=$C1052,0,IF(SUM($C1052,$I1028)&gt;CE$4,$P1042/$I1028,$P1042-SUM($I1052:CD1052))))</f>
        <v>0</v>
      </c>
      <c r="CF1052" s="33">
        <f>IF($I1028="n/a",0,IF(CF$4&lt;=$C1052,0,IF(SUM($C1052,$I1028)&gt;CF$4,$P1042/$I1028,$P1042-SUM($I1052:CE1052))))</f>
        <v>0</v>
      </c>
    </row>
    <row r="1053" spans="1:2018" s="153" customFormat="1" ht="12.75" customHeight="1">
      <c r="A1053"/>
      <c r="C1053" s="197">
        <v>2023</v>
      </c>
      <c r="D1053" s="21" t="s">
        <v>52</v>
      </c>
      <c r="E1053" s="21" t="s">
        <v>185</v>
      </c>
      <c r="I1053" s="31"/>
      <c r="J1053" s="31">
        <f>IF($I1028="n/a",0,IF(J$4&lt;=$C1053,0,IF(SUM($C1053,$I1028)&gt;J$4,$Q1042/$I1028,$Q1042-SUM($I1053:I1053))))</f>
        <v>0</v>
      </c>
      <c r="K1053" s="31">
        <f>IF($I1028="n/a",0,IF(K$4&lt;=$C1053,0,IF(SUM($C1053,$I1028)&gt;K$4,$Q1042/$I1028,$Q1042-SUM($I1053:J1053))))</f>
        <v>0</v>
      </c>
      <c r="L1053" s="31">
        <f>IF($I1028="n/a",0,IF(L$4&lt;=$C1053,0,IF(SUM($C1053,$I1028)&gt;L$4,$Q1042/$I1028,$Q1042-SUM($I1053:K1053))))</f>
        <v>0</v>
      </c>
      <c r="M1053" s="31">
        <f>IF($I1028="n/a",0,IF(M$4&lt;=$C1053,0,IF(SUM($C1053,$I1028)&gt;M$4,$Q1042/$I1028,$Q1042-SUM($I1053:L1053))))</f>
        <v>0</v>
      </c>
      <c r="N1053" s="31">
        <f>IF($I1028="n/a",0,IF(N$4&lt;=$C1053,0,IF(SUM($C1053,$I1028)&gt;N$4,$Q1042/$I1028,$Q1042-SUM($I1053:M1053))))</f>
        <v>0</v>
      </c>
      <c r="O1053" s="31">
        <f>IF($I1028="n/a",0,IF(O$4&lt;=$C1053,0,IF(SUM($C1053,$I1028)&gt;O$4,$Q1042/$I1028,$Q1042-SUM($I1053:N1053))))</f>
        <v>0</v>
      </c>
      <c r="P1053" s="31">
        <f>IF($I1028="n/a",0,IF(P$4&lt;=$C1053,0,IF(SUM($C1053,$I1028)&gt;P$4,$Q1042/$I1028,$Q1042-SUM($I1053:O1053))))</f>
        <v>0</v>
      </c>
      <c r="Q1053" s="31">
        <f>IF($I1028="n/a",0,IF(Q$4&lt;=$C1053,0,IF(SUM($C1053,$I1028)&gt;Q$4,$Q1042/$I1028,$Q1042-SUM($I1053:P1053))))</f>
        <v>0</v>
      </c>
      <c r="R1053" s="31">
        <f>IF($I1028="n/a",0,IF(R$4&lt;=$C1053,0,IF(SUM($C1053,$I1028)&gt;R$4,$Q1042/$I1028,$Q1042-SUM($I1053:Q1053))))</f>
        <v>0</v>
      </c>
      <c r="S1053" s="31">
        <f>IF($I1028="n/a",0,IF(S$4&lt;=$C1053,0,IF(SUM($C1053,$I1028)&gt;S$4,$Q1042/$I1028,$Q1042-SUM($I1053:R1053))))</f>
        <v>0</v>
      </c>
      <c r="T1053" s="31">
        <f>IF($I1028="n/a",0,IF(T$4&lt;=$C1053,0,IF(SUM($C1053,$I1028)&gt;T$4,$Q1042/$I1028,$Q1042-SUM($I1053:S1053))))</f>
        <v>0</v>
      </c>
      <c r="U1053" s="31">
        <f>IF($I1028="n/a",0,IF(U$4&lt;=$C1053,0,IF(SUM($C1053,$I1028)&gt;U$4,$Q1042/$I1028,$Q1042-SUM($I1053:T1053))))</f>
        <v>0</v>
      </c>
      <c r="V1053" s="31">
        <f>IF($I1028="n/a",0,IF(V$4&lt;=$C1053,0,IF(SUM($C1053,$I1028)&gt;V$4,$Q1042/$I1028,$Q1042-SUM($I1053:U1053))))</f>
        <v>0</v>
      </c>
      <c r="W1053" s="31">
        <f>IF($I1028="n/a",0,IF(W$4&lt;=$C1053,0,IF(SUM($C1053,$I1028)&gt;W$4,$Q1042/$I1028,$Q1042-SUM($I1053:V1053))))</f>
        <v>0</v>
      </c>
      <c r="X1053" s="31">
        <f>IF($I1028="n/a",0,IF(X$4&lt;=$C1053,0,IF(SUM($C1053,$I1028)&gt;X$4,$Q1042/$I1028,$Q1042-SUM($I1053:W1053))))</f>
        <v>0</v>
      </c>
      <c r="Y1053" s="31">
        <f>IF($I1028="n/a",0,IF(Y$4&lt;=$C1053,0,IF(SUM($C1053,$I1028)&gt;Y$4,$Q1042/$I1028,$Q1042-SUM($I1053:X1053))))</f>
        <v>0</v>
      </c>
      <c r="Z1053" s="31">
        <f>IF($I1028="n/a",0,IF(Z$4&lt;=$C1053,0,IF(SUM($C1053,$I1028)&gt;Z$4,$Q1042/$I1028,$Q1042-SUM($I1053:Y1053))))</f>
        <v>0</v>
      </c>
      <c r="AA1053" s="31">
        <f>IF($I1028="n/a",0,IF(AA$4&lt;=$C1053,0,IF(SUM($C1053,$I1028)&gt;AA$4,$Q1042/$I1028,$Q1042-SUM($I1053:Z1053))))</f>
        <v>0</v>
      </c>
      <c r="AB1053" s="31">
        <f>IF($I1028="n/a",0,IF(AB$4&lt;=$C1053,0,IF(SUM($C1053,$I1028)&gt;AB$4,$Q1042/$I1028,$Q1042-SUM($I1053:AA1053))))</f>
        <v>0</v>
      </c>
      <c r="AC1053" s="31">
        <f>IF($I1028="n/a",0,IF(AC$4&lt;=$C1053,0,IF(SUM($C1053,$I1028)&gt;AC$4,$Q1042/$I1028,$Q1042-SUM($I1053:AB1053))))</f>
        <v>0</v>
      </c>
      <c r="AD1053" s="31">
        <f>IF($I1028="n/a",0,IF(AD$4&lt;=$C1053,0,IF(SUM($C1053,$I1028)&gt;AD$4,$Q1042/$I1028,$Q1042-SUM($I1053:AC1053))))</f>
        <v>0</v>
      </c>
      <c r="AE1053" s="31">
        <f>IF($I1028="n/a",0,IF(AE$4&lt;=$C1053,0,IF(SUM($C1053,$I1028)&gt;AE$4,$Q1042/$I1028,$Q1042-SUM($I1053:AD1053))))</f>
        <v>0</v>
      </c>
      <c r="AF1053" s="31">
        <f>IF($I1028="n/a",0,IF(AF$4&lt;=$C1053,0,IF(SUM($C1053,$I1028)&gt;AF$4,$Q1042/$I1028,$Q1042-SUM($I1053:AE1053))))</f>
        <v>0</v>
      </c>
      <c r="AG1053" s="31">
        <f>IF($I1028="n/a",0,IF(AG$4&lt;=$C1053,0,IF(SUM($C1053,$I1028)&gt;AG$4,$Q1042/$I1028,$Q1042-SUM($I1053:AF1053))))</f>
        <v>0</v>
      </c>
      <c r="AH1053" s="31">
        <f>IF($I1028="n/a",0,IF(AH$4&lt;=$C1053,0,IF(SUM($C1053,$I1028)&gt;AH$4,$Q1042/$I1028,$Q1042-SUM($I1053:AG1053))))</f>
        <v>0</v>
      </c>
      <c r="AI1053" s="31">
        <f>IF($I1028="n/a",0,IF(AI$4&lt;=$C1053,0,IF(SUM($C1053,$I1028)&gt;AI$4,$Q1042/$I1028,$Q1042-SUM($I1053:AH1053))))</f>
        <v>0</v>
      </c>
      <c r="AJ1053" s="31">
        <f>IF($I1028="n/a",0,IF(AJ$4&lt;=$C1053,0,IF(SUM($C1053,$I1028)&gt;AJ$4,$Q1042/$I1028,$Q1042-SUM($I1053:AI1053))))</f>
        <v>0</v>
      </c>
      <c r="AK1053" s="31">
        <f>IF($I1028="n/a",0,IF(AK$4&lt;=$C1053,0,IF(SUM($C1053,$I1028)&gt;AK$4,$Q1042/$I1028,$Q1042-SUM($I1053:AJ1053))))</f>
        <v>0</v>
      </c>
      <c r="AL1053" s="31">
        <f>IF($I1028="n/a",0,IF(AL$4&lt;=$C1053,0,IF(SUM($C1053,$I1028)&gt;AL$4,$Q1042/$I1028,$Q1042-SUM($I1053:AK1053))))</f>
        <v>0</v>
      </c>
      <c r="AM1053" s="31">
        <f>IF($I1028="n/a",0,IF(AM$4&lt;=$C1053,0,IF(SUM($C1053,$I1028)&gt;AM$4,$Q1042/$I1028,$Q1042-SUM($I1053:AL1053))))</f>
        <v>0</v>
      </c>
      <c r="AN1053" s="31">
        <f>IF($I1028="n/a",0,IF(AN$4&lt;=$C1053,0,IF(SUM($C1053,$I1028)&gt;AN$4,$Q1042/$I1028,$Q1042-SUM($I1053:AM1053))))</f>
        <v>0</v>
      </c>
      <c r="AO1053" s="31">
        <f>IF($I1028="n/a",0,IF(AO$4&lt;=$C1053,0,IF(SUM($C1053,$I1028)&gt;AO$4,$Q1042/$I1028,$Q1042-SUM($I1053:AN1053))))</f>
        <v>0</v>
      </c>
      <c r="AP1053" s="31">
        <f>IF($I1028="n/a",0,IF(AP$4&lt;=$C1053,0,IF(SUM($C1053,$I1028)&gt;AP$4,$Q1042/$I1028,$Q1042-SUM($I1053:AO1053))))</f>
        <v>0</v>
      </c>
      <c r="AQ1053" s="31">
        <f>IF($I1028="n/a",0,IF(AQ$4&lt;=$C1053,0,IF(SUM($C1053,$I1028)&gt;AQ$4,$Q1042/$I1028,$Q1042-SUM($I1053:AP1053))))</f>
        <v>0</v>
      </c>
      <c r="AR1053" s="31">
        <f>IF($I1028="n/a",0,IF(AR$4&lt;=$C1053,0,IF(SUM($C1053,$I1028)&gt;AR$4,$Q1042/$I1028,$Q1042-SUM($I1053:AQ1053))))</f>
        <v>0</v>
      </c>
      <c r="AS1053" s="31">
        <f>IF($I1028="n/a",0,IF(AS$4&lt;=$C1053,0,IF(SUM($C1053,$I1028)&gt;AS$4,$Q1042/$I1028,$Q1042-SUM($I1053:AR1053))))</f>
        <v>0</v>
      </c>
      <c r="AT1053" s="31">
        <f>IF($I1028="n/a",0,IF(AT$4&lt;=$C1053,0,IF(SUM($C1053,$I1028)&gt;AT$4,$Q1042/$I1028,$Q1042-SUM($I1053:AS1053))))</f>
        <v>0</v>
      </c>
      <c r="AU1053" s="31">
        <f>IF($I1028="n/a",0,IF(AU$4&lt;=$C1053,0,IF(SUM($C1053,$I1028)&gt;AU$4,$Q1042/$I1028,$Q1042-SUM($I1053:AT1053))))</f>
        <v>0</v>
      </c>
      <c r="AV1053" s="31">
        <f>IF($I1028="n/a",0,IF(AV$4&lt;=$C1053,0,IF(SUM($C1053,$I1028)&gt;AV$4,$Q1042/$I1028,$Q1042-SUM($I1053:AU1053))))</f>
        <v>0</v>
      </c>
      <c r="AW1053" s="31">
        <f>IF($I1028="n/a",0,IF(AW$4&lt;=$C1053,0,IF(SUM($C1053,$I1028)&gt;AW$4,$Q1042/$I1028,$Q1042-SUM($I1053:AV1053))))</f>
        <v>0</v>
      </c>
      <c r="AX1053" s="31">
        <f>IF($I1028="n/a",0,IF(AX$4&lt;=$C1053,0,IF(SUM($C1053,$I1028)&gt;AX$4,$Q1042/$I1028,$Q1042-SUM($I1053:AW1053))))</f>
        <v>0</v>
      </c>
      <c r="AY1053" s="31">
        <f>IF($I1028="n/a",0,IF(AY$4&lt;=$C1053,0,IF(SUM($C1053,$I1028)&gt;AY$4,$Q1042/$I1028,$Q1042-SUM($I1053:AX1053))))</f>
        <v>0</v>
      </c>
      <c r="AZ1053" s="31">
        <f>IF($I1028="n/a",0,IF(AZ$4&lt;=$C1053,0,IF(SUM($C1053,$I1028)&gt;AZ$4,$Q1042/$I1028,$Q1042-SUM($I1053:AY1053))))</f>
        <v>0</v>
      </c>
      <c r="BA1053" s="31">
        <f>IF($I1028="n/a",0,IF(BA$4&lt;=$C1053,0,IF(SUM($C1053,$I1028)&gt;BA$4,$Q1042/$I1028,$Q1042-SUM($I1053:AZ1053))))</f>
        <v>0</v>
      </c>
      <c r="BB1053" s="31">
        <f>IF($I1028="n/a",0,IF(BB$4&lt;=$C1053,0,IF(SUM($C1053,$I1028)&gt;BB$4,$Q1042/$I1028,$Q1042-SUM($I1053:BA1053))))</f>
        <v>0</v>
      </c>
      <c r="BC1053" s="31">
        <f>IF($I1028="n/a",0,IF(BC$4&lt;=$C1053,0,IF(SUM($C1053,$I1028)&gt;BC$4,$Q1042/$I1028,$Q1042-SUM($I1053:BB1053))))</f>
        <v>0</v>
      </c>
      <c r="BD1053" s="31">
        <f>IF($I1028="n/a",0,IF(BD$4&lt;=$C1053,0,IF(SUM($C1053,$I1028)&gt;BD$4,$Q1042/$I1028,$Q1042-SUM($I1053:BC1053))))</f>
        <v>0</v>
      </c>
      <c r="BE1053" s="31">
        <f>IF($I1028="n/a",0,IF(BE$4&lt;=$C1053,0,IF(SUM($C1053,$I1028)&gt;BE$4,$Q1042/$I1028,$Q1042-SUM($I1053:BD1053))))</f>
        <v>0</v>
      </c>
      <c r="BF1053" s="31">
        <f>IF($I1028="n/a",0,IF(BF$4&lt;=$C1053,0,IF(SUM($C1053,$I1028)&gt;BF$4,$Q1042/$I1028,$Q1042-SUM($I1053:BE1053))))</f>
        <v>0</v>
      </c>
      <c r="BG1053" s="31">
        <f>IF($I1028="n/a",0,IF(BG$4&lt;=$C1053,0,IF(SUM($C1053,$I1028)&gt;BG$4,$Q1042/$I1028,$Q1042-SUM($I1053:BF1053))))</f>
        <v>0</v>
      </c>
      <c r="BH1053" s="31">
        <f>IF($I1028="n/a",0,IF(BH$4&lt;=$C1053,0,IF(SUM($C1053,$I1028)&gt;BH$4,$Q1042/$I1028,$Q1042-SUM($I1053:BG1053))))</f>
        <v>0</v>
      </c>
      <c r="BI1053" s="31">
        <f>IF($I1028="n/a",0,IF(BI$4&lt;=$C1053,0,IF(SUM($C1053,$I1028)&gt;BI$4,$Q1042/$I1028,$Q1042-SUM($I1053:BH1053))))</f>
        <v>0</v>
      </c>
      <c r="BJ1053" s="31">
        <f>IF($I1028="n/a",0,IF(BJ$4&lt;=$C1053,0,IF(SUM($C1053,$I1028)&gt;BJ$4,$Q1042/$I1028,$Q1042-SUM($I1053:BI1053))))</f>
        <v>0</v>
      </c>
      <c r="BK1053" s="31">
        <f>IF($I1028="n/a",0,IF(BK$4&lt;=$C1053,0,IF(SUM($C1053,$I1028)&gt;BK$4,$Q1042/$I1028,$Q1042-SUM($I1053:BJ1053))))</f>
        <v>0</v>
      </c>
      <c r="BL1053" s="31">
        <f>IF($I1028="n/a",0,IF(BL$4&lt;=$C1053,0,IF(SUM($C1053,$I1028)&gt;BL$4,$Q1042/$I1028,$Q1042-SUM($I1053:BK1053))))</f>
        <v>0</v>
      </c>
      <c r="BM1053" s="31">
        <f>IF($I1028="n/a",0,IF(BM$4&lt;=$C1053,0,IF(SUM($C1053,$I1028)&gt;BM$4,$Q1042/$I1028,$Q1042-SUM($I1053:BL1053))))</f>
        <v>0</v>
      </c>
      <c r="BN1053" s="31">
        <f>IF($I1028="n/a",0,IF(BN$4&lt;=$C1053,0,IF(SUM($C1053,$I1028)&gt;BN$4,$Q1042/$I1028,$Q1042-SUM($I1053:BM1053))))</f>
        <v>0</v>
      </c>
      <c r="BO1053" s="31">
        <f>IF($I1028="n/a",0,IF(BO$4&lt;=$C1053,0,IF(SUM($C1053,$I1028)&gt;BO$4,$Q1042/$I1028,$Q1042-SUM($I1053:BN1053))))</f>
        <v>0</v>
      </c>
      <c r="BP1053" s="31">
        <f>IF($I1028="n/a",0,IF(BP$4&lt;=$C1053,0,IF(SUM($C1053,$I1028)&gt;BP$4,$Q1042/$I1028,$Q1042-SUM($I1053:BO1053))))</f>
        <v>0</v>
      </c>
      <c r="BQ1053" s="31">
        <f>IF($I1028="n/a",0,IF(BQ$4&lt;=$C1053,0,IF(SUM($C1053,$I1028)&gt;BQ$4,$Q1042/$I1028,$Q1042-SUM($I1053:BP1053))))</f>
        <v>0</v>
      </c>
      <c r="BR1053" s="31">
        <f>IF($I1028="n/a",0,IF(BR$4&lt;=$C1053,0,IF(SUM($C1053,$I1028)&gt;BR$4,$Q1042/$I1028,$Q1042-SUM($I1053:BQ1053))))</f>
        <v>0</v>
      </c>
      <c r="BS1053" s="31">
        <f>IF($I1028="n/a",0,IF(BS$4&lt;=$C1053,0,IF(SUM($C1053,$I1028)&gt;BS$4,$Q1042/$I1028,$Q1042-SUM($I1053:BR1053))))</f>
        <v>0</v>
      </c>
      <c r="BT1053" s="31">
        <f>IF($I1028="n/a",0,IF(BT$4&lt;=$C1053,0,IF(SUM($C1053,$I1028)&gt;BT$4,$Q1042/$I1028,$Q1042-SUM($I1053:BS1053))))</f>
        <v>0</v>
      </c>
      <c r="BU1053" s="31">
        <f>IF($I1028="n/a",0,IF(BU$4&lt;=$C1053,0,IF(SUM($C1053,$I1028)&gt;BU$4,$Q1042/$I1028,$Q1042-SUM($I1053:BT1053))))</f>
        <v>0</v>
      </c>
      <c r="BV1053" s="31">
        <f>IF($I1028="n/a",0,IF(BV$4&lt;=$C1053,0,IF(SUM($C1053,$I1028)&gt;BV$4,$Q1042/$I1028,$Q1042-SUM($I1053:BU1053))))</f>
        <v>0</v>
      </c>
      <c r="BW1053" s="31">
        <f>IF($I1028="n/a",0,IF(BW$4&lt;=$C1053,0,IF(SUM($C1053,$I1028)&gt;BW$4,$Q1042/$I1028,$Q1042-SUM($I1053:BV1053))))</f>
        <v>0</v>
      </c>
      <c r="BX1053" s="31">
        <f>IF($I1028="n/a",0,IF(BX$4&lt;=$C1053,0,IF(SUM($C1053,$I1028)&gt;BX$4,$Q1042/$I1028,$Q1042-SUM($I1053:BW1053))))</f>
        <v>0</v>
      </c>
      <c r="BY1053" s="31">
        <f>IF($I1028="n/a",0,IF(BY$4&lt;=$C1053,0,IF(SUM($C1053,$I1028)&gt;BY$4,$Q1042/$I1028,$Q1042-SUM($I1053:BX1053))))</f>
        <v>0</v>
      </c>
      <c r="BZ1053" s="31">
        <f>IF($I1028="n/a",0,IF(BZ$4&lt;=$C1053,0,IF(SUM($C1053,$I1028)&gt;BZ$4,$Q1042/$I1028,$Q1042-SUM($I1053:BY1053))))</f>
        <v>0</v>
      </c>
      <c r="CA1053" s="31">
        <f>IF($I1028="n/a",0,IF(CA$4&lt;=$C1053,0,IF(SUM($C1053,$I1028)&gt;CA$4,$Q1042/$I1028,$Q1042-SUM($I1053:BZ1053))))</f>
        <v>0</v>
      </c>
      <c r="CB1053" s="31">
        <f>IF($I1028="n/a",0,IF(CB$4&lt;=$C1053,0,IF(SUM($C1053,$I1028)&gt;CB$4,$Q1042/$I1028,$Q1042-SUM($I1053:CA1053))))</f>
        <v>0</v>
      </c>
      <c r="CC1053" s="31">
        <f>IF($I1028="n/a",0,IF(CC$4&lt;=$C1053,0,IF(SUM($C1053,$I1028)&gt;CC$4,$Q1042/$I1028,$Q1042-SUM($I1053:CB1053))))</f>
        <v>0</v>
      </c>
      <c r="CD1053" s="31">
        <f>IF($I1028="n/a",0,IF(CD$4&lt;=$C1053,0,IF(SUM($C1053,$I1028)&gt;CD$4,$Q1042/$I1028,$Q1042-SUM($I1053:CC1053))))</f>
        <v>0</v>
      </c>
      <c r="CE1053" s="31">
        <f>IF($I1028="n/a",0,IF(CE$4&lt;=$C1053,0,IF(SUM($C1053,$I1028)&gt;CE$4,$Q1042/$I1028,$Q1042-SUM($I1053:CD1053))))</f>
        <v>0</v>
      </c>
      <c r="CF1053" s="31">
        <f>IF($I1028="n/a",0,IF(CF$4&lt;=$C1053,0,IF(SUM($C1053,$I1028)&gt;CF$4,$Q1042/$I1028,$Q1042-SUM($I1053:CE1053))))</f>
        <v>0</v>
      </c>
    </row>
    <row r="1054" spans="1:2018" s="153" customFormat="1" ht="12.75" customHeight="1">
      <c r="A1054"/>
      <c r="C1054" s="197">
        <v>2024</v>
      </c>
      <c r="D1054" s="21" t="s">
        <v>53</v>
      </c>
      <c r="E1054" s="21" t="s">
        <v>185</v>
      </c>
      <c r="I1054" s="31"/>
      <c r="J1054" s="31">
        <f>IF($I1028="n/a",0,IF(J$4&lt;=$C1054,0,IF(SUM($C1054,$I1028)&gt;J$4,$R1042/$I1028,$R1042-SUM($I1054:I1054))))</f>
        <v>0</v>
      </c>
      <c r="K1054" s="31">
        <f>IF($I1028="n/a",0,IF(K$4&lt;=$C1054,0,IF(SUM($C1054,$I1028)&gt;K$4,$R1042/$I1028,$R1042-SUM($I1054:J1054))))</f>
        <v>0</v>
      </c>
      <c r="L1054" s="31">
        <f>IF($I1028="n/a",0,IF(L$4&lt;=$C1054,0,IF(SUM($C1054,$I1028)&gt;L$4,$R1042/$I1028,$R1042-SUM($I1054:K1054))))</f>
        <v>0</v>
      </c>
      <c r="M1054" s="31">
        <f>IF($I1028="n/a",0,IF(M$4&lt;=$C1054,0,IF(SUM($C1054,$I1028)&gt;M$4,$R1042/$I1028,$R1042-SUM($I1054:L1054))))</f>
        <v>0</v>
      </c>
      <c r="N1054" s="31">
        <f>IF($I1028="n/a",0,IF(N$4&lt;=$C1054,0,IF(SUM($C1054,$I1028)&gt;N$4,$R1042/$I1028,$R1042-SUM($I1054:M1054))))</f>
        <v>0</v>
      </c>
      <c r="O1054" s="31">
        <f>IF($I1028="n/a",0,IF(O$4&lt;=$C1054,0,IF(SUM($C1054,$I1028)&gt;O$4,$R1042/$I1028,$R1042-SUM($I1054:N1054))))</f>
        <v>0</v>
      </c>
      <c r="P1054" s="31">
        <f>IF($I1028="n/a",0,IF(P$4&lt;=$C1054,0,IF(SUM($C1054,$I1028)&gt;P$4,$R1042/$I1028,$R1042-SUM($I1054:O1054))))</f>
        <v>0</v>
      </c>
      <c r="Q1054" s="31">
        <f>IF($I1028="n/a",0,IF(Q$4&lt;=$C1054,0,IF(SUM($C1054,$I1028)&gt;Q$4,$R1042/$I1028,$R1042-SUM($I1054:P1054))))</f>
        <v>0</v>
      </c>
      <c r="R1054" s="31">
        <f>IF($I1028="n/a",0,IF(R$4&lt;=$C1054,0,IF(SUM($C1054,$I1028)&gt;R$4,$R1042/$I1028,$R1042-SUM($I1054:Q1054))))</f>
        <v>0</v>
      </c>
      <c r="S1054" s="31">
        <f>IF($I1028="n/a",0,IF(S$4&lt;=$C1054,0,IF(SUM($C1054,$I1028)&gt;S$4,$R1042/$I1028,$R1042-SUM($I1054:R1054))))</f>
        <v>0</v>
      </c>
      <c r="T1054" s="31">
        <f>IF($I1028="n/a",0,IF(T$4&lt;=$C1054,0,IF(SUM($C1054,$I1028)&gt;T$4,$R1042/$I1028,$R1042-SUM($I1054:S1054))))</f>
        <v>0</v>
      </c>
      <c r="U1054" s="31">
        <f>IF($I1028="n/a",0,IF(U$4&lt;=$C1054,0,IF(SUM($C1054,$I1028)&gt;U$4,$R1042/$I1028,$R1042-SUM($I1054:T1054))))</f>
        <v>0</v>
      </c>
      <c r="V1054" s="31">
        <f>IF($I1028="n/a",0,IF(V$4&lt;=$C1054,0,IF(SUM($C1054,$I1028)&gt;V$4,$R1042/$I1028,$R1042-SUM($I1054:U1054))))</f>
        <v>0</v>
      </c>
      <c r="W1054" s="31">
        <f>IF($I1028="n/a",0,IF(W$4&lt;=$C1054,0,IF(SUM($C1054,$I1028)&gt;W$4,$R1042/$I1028,$R1042-SUM($I1054:V1054))))</f>
        <v>0</v>
      </c>
      <c r="X1054" s="31">
        <f>IF($I1028="n/a",0,IF(X$4&lt;=$C1054,0,IF(SUM($C1054,$I1028)&gt;X$4,$R1042/$I1028,$R1042-SUM($I1054:W1054))))</f>
        <v>0</v>
      </c>
      <c r="Y1054" s="31">
        <f>IF($I1028="n/a",0,IF(Y$4&lt;=$C1054,0,IF(SUM($C1054,$I1028)&gt;Y$4,$R1042/$I1028,$R1042-SUM($I1054:X1054))))</f>
        <v>0</v>
      </c>
      <c r="Z1054" s="31">
        <f>IF($I1028="n/a",0,IF(Z$4&lt;=$C1054,0,IF(SUM($C1054,$I1028)&gt;Z$4,$R1042/$I1028,$R1042-SUM($I1054:Y1054))))</f>
        <v>0</v>
      </c>
      <c r="AA1054" s="31">
        <f>IF($I1028="n/a",0,IF(AA$4&lt;=$C1054,0,IF(SUM($C1054,$I1028)&gt;AA$4,$R1042/$I1028,$R1042-SUM($I1054:Z1054))))</f>
        <v>0</v>
      </c>
      <c r="AB1054" s="31">
        <f>IF($I1028="n/a",0,IF(AB$4&lt;=$C1054,0,IF(SUM($C1054,$I1028)&gt;AB$4,$R1042/$I1028,$R1042-SUM($I1054:AA1054))))</f>
        <v>0</v>
      </c>
      <c r="AC1054" s="31">
        <f>IF($I1028="n/a",0,IF(AC$4&lt;=$C1054,0,IF(SUM($C1054,$I1028)&gt;AC$4,$R1042/$I1028,$R1042-SUM($I1054:AB1054))))</f>
        <v>0</v>
      </c>
      <c r="AD1054" s="31">
        <f>IF($I1028="n/a",0,IF(AD$4&lt;=$C1054,0,IF(SUM($C1054,$I1028)&gt;AD$4,$R1042/$I1028,$R1042-SUM($I1054:AC1054))))</f>
        <v>0</v>
      </c>
      <c r="AE1054" s="31">
        <f>IF($I1028="n/a",0,IF(AE$4&lt;=$C1054,0,IF(SUM($C1054,$I1028)&gt;AE$4,$R1042/$I1028,$R1042-SUM($I1054:AD1054))))</f>
        <v>0</v>
      </c>
      <c r="AF1054" s="31">
        <f>IF($I1028="n/a",0,IF(AF$4&lt;=$C1054,0,IF(SUM($C1054,$I1028)&gt;AF$4,$R1042/$I1028,$R1042-SUM($I1054:AE1054))))</f>
        <v>0</v>
      </c>
      <c r="AG1054" s="31">
        <f>IF($I1028="n/a",0,IF(AG$4&lt;=$C1054,0,IF(SUM($C1054,$I1028)&gt;AG$4,$R1042/$I1028,$R1042-SUM($I1054:AF1054))))</f>
        <v>0</v>
      </c>
      <c r="AH1054" s="31">
        <f>IF($I1028="n/a",0,IF(AH$4&lt;=$C1054,0,IF(SUM($C1054,$I1028)&gt;AH$4,$R1042/$I1028,$R1042-SUM($I1054:AG1054))))</f>
        <v>0</v>
      </c>
      <c r="AI1054" s="31">
        <f>IF($I1028="n/a",0,IF(AI$4&lt;=$C1054,0,IF(SUM($C1054,$I1028)&gt;AI$4,$R1042/$I1028,$R1042-SUM($I1054:AH1054))))</f>
        <v>0</v>
      </c>
      <c r="AJ1054" s="31">
        <f>IF($I1028="n/a",0,IF(AJ$4&lt;=$C1054,0,IF(SUM($C1054,$I1028)&gt;AJ$4,$R1042/$I1028,$R1042-SUM($I1054:AI1054))))</f>
        <v>0</v>
      </c>
      <c r="AK1054" s="31">
        <f>IF($I1028="n/a",0,IF(AK$4&lt;=$C1054,0,IF(SUM($C1054,$I1028)&gt;AK$4,$R1042/$I1028,$R1042-SUM($I1054:AJ1054))))</f>
        <v>0</v>
      </c>
      <c r="AL1054" s="31">
        <f>IF($I1028="n/a",0,IF(AL$4&lt;=$C1054,0,IF(SUM($C1054,$I1028)&gt;AL$4,$R1042/$I1028,$R1042-SUM($I1054:AK1054))))</f>
        <v>0</v>
      </c>
      <c r="AM1054" s="31">
        <f>IF($I1028="n/a",0,IF(AM$4&lt;=$C1054,0,IF(SUM($C1054,$I1028)&gt;AM$4,$R1042/$I1028,$R1042-SUM($I1054:AL1054))))</f>
        <v>0</v>
      </c>
      <c r="AN1054" s="31">
        <f>IF($I1028="n/a",0,IF(AN$4&lt;=$C1054,0,IF(SUM($C1054,$I1028)&gt;AN$4,$R1042/$I1028,$R1042-SUM($I1054:AM1054))))</f>
        <v>0</v>
      </c>
      <c r="AO1054" s="31">
        <f>IF($I1028="n/a",0,IF(AO$4&lt;=$C1054,0,IF(SUM($C1054,$I1028)&gt;AO$4,$R1042/$I1028,$R1042-SUM($I1054:AN1054))))</f>
        <v>0</v>
      </c>
      <c r="AP1054" s="31">
        <f>IF($I1028="n/a",0,IF(AP$4&lt;=$C1054,0,IF(SUM($C1054,$I1028)&gt;AP$4,$R1042/$I1028,$R1042-SUM($I1054:AO1054))))</f>
        <v>0</v>
      </c>
      <c r="AQ1054" s="31">
        <f>IF($I1028="n/a",0,IF(AQ$4&lt;=$C1054,0,IF(SUM($C1054,$I1028)&gt;AQ$4,$R1042/$I1028,$R1042-SUM($I1054:AP1054))))</f>
        <v>0</v>
      </c>
      <c r="AR1054" s="31">
        <f>IF($I1028="n/a",0,IF(AR$4&lt;=$C1054,0,IF(SUM($C1054,$I1028)&gt;AR$4,$R1042/$I1028,$R1042-SUM($I1054:AQ1054))))</f>
        <v>0</v>
      </c>
      <c r="AS1054" s="31">
        <f>IF($I1028="n/a",0,IF(AS$4&lt;=$C1054,0,IF(SUM($C1054,$I1028)&gt;AS$4,$R1042/$I1028,$R1042-SUM($I1054:AR1054))))</f>
        <v>0</v>
      </c>
      <c r="AT1054" s="31">
        <f>IF($I1028="n/a",0,IF(AT$4&lt;=$C1054,0,IF(SUM($C1054,$I1028)&gt;AT$4,$R1042/$I1028,$R1042-SUM($I1054:AS1054))))</f>
        <v>0</v>
      </c>
      <c r="AU1054" s="31">
        <f>IF($I1028="n/a",0,IF(AU$4&lt;=$C1054,0,IF(SUM($C1054,$I1028)&gt;AU$4,$R1042/$I1028,$R1042-SUM($I1054:AT1054))))</f>
        <v>0</v>
      </c>
      <c r="AV1054" s="31">
        <f>IF($I1028="n/a",0,IF(AV$4&lt;=$C1054,0,IF(SUM($C1054,$I1028)&gt;AV$4,$R1042/$I1028,$R1042-SUM($I1054:AU1054))))</f>
        <v>0</v>
      </c>
      <c r="AW1054" s="31">
        <f>IF($I1028="n/a",0,IF(AW$4&lt;=$C1054,0,IF(SUM($C1054,$I1028)&gt;AW$4,$R1042/$I1028,$R1042-SUM($I1054:AV1054))))</f>
        <v>0</v>
      </c>
      <c r="AX1054" s="31">
        <f>IF($I1028="n/a",0,IF(AX$4&lt;=$C1054,0,IF(SUM($C1054,$I1028)&gt;AX$4,$R1042/$I1028,$R1042-SUM($I1054:AW1054))))</f>
        <v>0</v>
      </c>
      <c r="AY1054" s="31">
        <f>IF($I1028="n/a",0,IF(AY$4&lt;=$C1054,0,IF(SUM($C1054,$I1028)&gt;AY$4,$R1042/$I1028,$R1042-SUM($I1054:AX1054))))</f>
        <v>0</v>
      </c>
      <c r="AZ1054" s="31">
        <f>IF($I1028="n/a",0,IF(AZ$4&lt;=$C1054,0,IF(SUM($C1054,$I1028)&gt;AZ$4,$R1042/$I1028,$R1042-SUM($I1054:AY1054))))</f>
        <v>0</v>
      </c>
      <c r="BA1054" s="31">
        <f>IF($I1028="n/a",0,IF(BA$4&lt;=$C1054,0,IF(SUM($C1054,$I1028)&gt;BA$4,$R1042/$I1028,$R1042-SUM($I1054:AZ1054))))</f>
        <v>0</v>
      </c>
      <c r="BB1054" s="31">
        <f>IF($I1028="n/a",0,IF(BB$4&lt;=$C1054,0,IF(SUM($C1054,$I1028)&gt;BB$4,$R1042/$I1028,$R1042-SUM($I1054:BA1054))))</f>
        <v>0</v>
      </c>
      <c r="BC1054" s="31">
        <f>IF($I1028="n/a",0,IF(BC$4&lt;=$C1054,0,IF(SUM($C1054,$I1028)&gt;BC$4,$R1042/$I1028,$R1042-SUM($I1054:BB1054))))</f>
        <v>0</v>
      </c>
      <c r="BD1054" s="31">
        <f>IF($I1028="n/a",0,IF(BD$4&lt;=$C1054,0,IF(SUM($C1054,$I1028)&gt;BD$4,$R1042/$I1028,$R1042-SUM($I1054:BC1054))))</f>
        <v>0</v>
      </c>
      <c r="BE1054" s="31">
        <f>IF($I1028="n/a",0,IF(BE$4&lt;=$C1054,0,IF(SUM($C1054,$I1028)&gt;BE$4,$R1042/$I1028,$R1042-SUM($I1054:BD1054))))</f>
        <v>0</v>
      </c>
      <c r="BF1054" s="31">
        <f>IF($I1028="n/a",0,IF(BF$4&lt;=$C1054,0,IF(SUM($C1054,$I1028)&gt;BF$4,$R1042/$I1028,$R1042-SUM($I1054:BE1054))))</f>
        <v>0</v>
      </c>
      <c r="BG1054" s="31">
        <f>IF($I1028="n/a",0,IF(BG$4&lt;=$C1054,0,IF(SUM($C1054,$I1028)&gt;BG$4,$R1042/$I1028,$R1042-SUM($I1054:BF1054))))</f>
        <v>0</v>
      </c>
      <c r="BH1054" s="31">
        <f>IF($I1028="n/a",0,IF(BH$4&lt;=$C1054,0,IF(SUM($C1054,$I1028)&gt;BH$4,$R1042/$I1028,$R1042-SUM($I1054:BG1054))))</f>
        <v>0</v>
      </c>
      <c r="BI1054" s="31">
        <f>IF($I1028="n/a",0,IF(BI$4&lt;=$C1054,0,IF(SUM($C1054,$I1028)&gt;BI$4,$R1042/$I1028,$R1042-SUM($I1054:BH1054))))</f>
        <v>0</v>
      </c>
      <c r="BJ1054" s="31">
        <f>IF($I1028="n/a",0,IF(BJ$4&lt;=$C1054,0,IF(SUM($C1054,$I1028)&gt;BJ$4,$R1042/$I1028,$R1042-SUM($I1054:BI1054))))</f>
        <v>0</v>
      </c>
      <c r="BK1054" s="31">
        <f>IF($I1028="n/a",0,IF(BK$4&lt;=$C1054,0,IF(SUM($C1054,$I1028)&gt;BK$4,$R1042/$I1028,$R1042-SUM($I1054:BJ1054))))</f>
        <v>0</v>
      </c>
      <c r="BL1054" s="31">
        <f>IF($I1028="n/a",0,IF(BL$4&lt;=$C1054,0,IF(SUM($C1054,$I1028)&gt;BL$4,$R1042/$I1028,$R1042-SUM($I1054:BK1054))))</f>
        <v>0</v>
      </c>
      <c r="BM1054" s="31">
        <f>IF($I1028="n/a",0,IF(BM$4&lt;=$C1054,0,IF(SUM($C1054,$I1028)&gt;BM$4,$R1042/$I1028,$R1042-SUM($I1054:BL1054))))</f>
        <v>0</v>
      </c>
      <c r="BN1054" s="31">
        <f>IF($I1028="n/a",0,IF(BN$4&lt;=$C1054,0,IF(SUM($C1054,$I1028)&gt;BN$4,$R1042/$I1028,$R1042-SUM($I1054:BM1054))))</f>
        <v>0</v>
      </c>
      <c r="BO1054" s="31">
        <f>IF($I1028="n/a",0,IF(BO$4&lt;=$C1054,0,IF(SUM($C1054,$I1028)&gt;BO$4,$R1042/$I1028,$R1042-SUM($I1054:BN1054))))</f>
        <v>0</v>
      </c>
      <c r="BP1054" s="31">
        <f>IF($I1028="n/a",0,IF(BP$4&lt;=$C1054,0,IF(SUM($C1054,$I1028)&gt;BP$4,$R1042/$I1028,$R1042-SUM($I1054:BO1054))))</f>
        <v>0</v>
      </c>
      <c r="BQ1054" s="31">
        <f>IF($I1028="n/a",0,IF(BQ$4&lt;=$C1054,0,IF(SUM($C1054,$I1028)&gt;BQ$4,$R1042/$I1028,$R1042-SUM($I1054:BP1054))))</f>
        <v>0</v>
      </c>
      <c r="BR1054" s="31">
        <f>IF($I1028="n/a",0,IF(BR$4&lt;=$C1054,0,IF(SUM($C1054,$I1028)&gt;BR$4,$R1042/$I1028,$R1042-SUM($I1054:BQ1054))))</f>
        <v>0</v>
      </c>
      <c r="BS1054" s="31">
        <f>IF($I1028="n/a",0,IF(BS$4&lt;=$C1054,0,IF(SUM($C1054,$I1028)&gt;BS$4,$R1042/$I1028,$R1042-SUM($I1054:BR1054))))</f>
        <v>0</v>
      </c>
      <c r="BT1054" s="31">
        <f>IF($I1028="n/a",0,IF(BT$4&lt;=$C1054,0,IF(SUM($C1054,$I1028)&gt;BT$4,$R1042/$I1028,$R1042-SUM($I1054:BS1054))))</f>
        <v>0</v>
      </c>
      <c r="BU1054" s="31">
        <f>IF($I1028="n/a",0,IF(BU$4&lt;=$C1054,0,IF(SUM($C1054,$I1028)&gt;BU$4,$R1042/$I1028,$R1042-SUM($I1054:BT1054))))</f>
        <v>0</v>
      </c>
      <c r="BV1054" s="31">
        <f>IF($I1028="n/a",0,IF(BV$4&lt;=$C1054,0,IF(SUM($C1054,$I1028)&gt;BV$4,$R1042/$I1028,$R1042-SUM($I1054:BU1054))))</f>
        <v>0</v>
      </c>
      <c r="BW1054" s="31">
        <f>IF($I1028="n/a",0,IF(BW$4&lt;=$C1054,0,IF(SUM($C1054,$I1028)&gt;BW$4,$R1042/$I1028,$R1042-SUM($I1054:BV1054))))</f>
        <v>0</v>
      </c>
      <c r="BX1054" s="31">
        <f>IF($I1028="n/a",0,IF(BX$4&lt;=$C1054,0,IF(SUM($C1054,$I1028)&gt;BX$4,$R1042/$I1028,$R1042-SUM($I1054:BW1054))))</f>
        <v>0</v>
      </c>
      <c r="BY1054" s="31">
        <f>IF($I1028="n/a",0,IF(BY$4&lt;=$C1054,0,IF(SUM($C1054,$I1028)&gt;BY$4,$R1042/$I1028,$R1042-SUM($I1054:BX1054))))</f>
        <v>0</v>
      </c>
      <c r="BZ1054" s="31">
        <f>IF($I1028="n/a",0,IF(BZ$4&lt;=$C1054,0,IF(SUM($C1054,$I1028)&gt;BZ$4,$R1042/$I1028,$R1042-SUM($I1054:BY1054))))</f>
        <v>0</v>
      </c>
      <c r="CA1054" s="31">
        <f>IF($I1028="n/a",0,IF(CA$4&lt;=$C1054,0,IF(SUM($C1054,$I1028)&gt;CA$4,$R1042/$I1028,$R1042-SUM($I1054:BZ1054))))</f>
        <v>0</v>
      </c>
      <c r="CB1054" s="31">
        <f>IF($I1028="n/a",0,IF(CB$4&lt;=$C1054,0,IF(SUM($C1054,$I1028)&gt;CB$4,$R1042/$I1028,$R1042-SUM($I1054:CA1054))))</f>
        <v>0</v>
      </c>
      <c r="CC1054" s="31">
        <f>IF($I1028="n/a",0,IF(CC$4&lt;=$C1054,0,IF(SUM($C1054,$I1028)&gt;CC$4,$R1042/$I1028,$R1042-SUM($I1054:CB1054))))</f>
        <v>0</v>
      </c>
      <c r="CD1054" s="31">
        <f>IF($I1028="n/a",0,IF(CD$4&lt;=$C1054,0,IF(SUM($C1054,$I1028)&gt;CD$4,$R1042/$I1028,$R1042-SUM($I1054:CC1054))))</f>
        <v>0</v>
      </c>
      <c r="CE1054" s="31">
        <f>IF($I1028="n/a",0,IF(CE$4&lt;=$C1054,0,IF(SUM($C1054,$I1028)&gt;CE$4,$R1042/$I1028,$R1042-SUM($I1054:CD1054))))</f>
        <v>0</v>
      </c>
      <c r="CF1054" s="31">
        <f>IF($I1028="n/a",0,IF(CF$4&lt;=$C1054,0,IF(SUM($C1054,$I1028)&gt;CF$4,$R1042/$I1028,$R1042-SUM($I1054:CE1054))))</f>
        <v>0</v>
      </c>
    </row>
    <row r="1055" spans="1:2018" s="153" customFormat="1" ht="12.75" customHeight="1">
      <c r="A1055"/>
      <c r="C1055" s="197">
        <v>2025</v>
      </c>
      <c r="D1055" s="21" t="s">
        <v>54</v>
      </c>
      <c r="E1055" s="21" t="s">
        <v>185</v>
      </c>
      <c r="I1055" s="31"/>
      <c r="J1055" s="31">
        <f>IF($I1028="n/a",0,IF(J$4&lt;=$C1055,0,IF(SUM($C1055,$I1028)&gt;J$4,$S1042/$I1028,$S1042-SUM($I1055:I1055))))</f>
        <v>0</v>
      </c>
      <c r="K1055" s="31">
        <f>IF($I1028="n/a",0,IF(K$4&lt;=$C1055,0,IF(SUM($C1055,$I1028)&gt;K$4,$S1042/$I1028,$S1042-SUM($I1055:J1055))))</f>
        <v>0</v>
      </c>
      <c r="L1055" s="31">
        <f>IF($I1028="n/a",0,IF(L$4&lt;=$C1055,0,IF(SUM($C1055,$I1028)&gt;L$4,$S1042/$I1028,$S1042-SUM($I1055:K1055))))</f>
        <v>0</v>
      </c>
      <c r="M1055" s="31">
        <f>IF($I1028="n/a",0,IF(M$4&lt;=$C1055,0,IF(SUM($C1055,$I1028)&gt;M$4,$S1042/$I1028,$S1042-SUM($I1055:L1055))))</f>
        <v>0</v>
      </c>
      <c r="N1055" s="31">
        <f>IF($I1028="n/a",0,IF(N$4&lt;=$C1055,0,IF(SUM($C1055,$I1028)&gt;N$4,$S1042/$I1028,$S1042-SUM($I1055:M1055))))</f>
        <v>0</v>
      </c>
      <c r="O1055" s="31">
        <f>IF($I1028="n/a",0,IF(O$4&lt;=$C1055,0,IF(SUM($C1055,$I1028)&gt;O$4,$S1042/$I1028,$S1042-SUM($I1055:N1055))))</f>
        <v>0</v>
      </c>
      <c r="P1055" s="31">
        <f>IF($I1028="n/a",0,IF(P$4&lt;=$C1055,0,IF(SUM($C1055,$I1028)&gt;P$4,$S1042/$I1028,$S1042-SUM($I1055:O1055))))</f>
        <v>0</v>
      </c>
      <c r="Q1055" s="31">
        <f>IF($I1028="n/a",0,IF(Q$4&lt;=$C1055,0,IF(SUM($C1055,$I1028)&gt;Q$4,$S1042/$I1028,$S1042-SUM($I1055:P1055))))</f>
        <v>0</v>
      </c>
      <c r="R1055" s="31">
        <f>IF($I1028="n/a",0,IF(R$4&lt;=$C1055,0,IF(SUM($C1055,$I1028)&gt;R$4,$S1042/$I1028,$S1042-SUM($I1055:Q1055))))</f>
        <v>0</v>
      </c>
      <c r="S1055" s="31">
        <f>IF($I1028="n/a",0,IF(S$4&lt;=$C1055,0,IF(SUM($C1055,$I1028)&gt;S$4,$S1042/$I1028,$S1042-SUM($I1055:R1055))))</f>
        <v>0</v>
      </c>
      <c r="T1055" s="31">
        <f>IF($I1028="n/a",0,IF(T$4&lt;=$C1055,0,IF(SUM($C1055,$I1028)&gt;T$4,$S1042/$I1028,$S1042-SUM($I1055:S1055))))</f>
        <v>0</v>
      </c>
      <c r="U1055" s="31">
        <f>IF($I1028="n/a",0,IF(U$4&lt;=$C1055,0,IF(SUM($C1055,$I1028)&gt;U$4,$S1042/$I1028,$S1042-SUM($I1055:T1055))))</f>
        <v>0</v>
      </c>
      <c r="V1055" s="31">
        <f>IF($I1028="n/a",0,IF(V$4&lt;=$C1055,0,IF(SUM($C1055,$I1028)&gt;V$4,$S1042/$I1028,$S1042-SUM($I1055:U1055))))</f>
        <v>0</v>
      </c>
      <c r="W1055" s="31">
        <f>IF($I1028="n/a",0,IF(W$4&lt;=$C1055,0,IF(SUM($C1055,$I1028)&gt;W$4,$S1042/$I1028,$S1042-SUM($I1055:V1055))))</f>
        <v>0</v>
      </c>
      <c r="X1055" s="31">
        <f>IF($I1028="n/a",0,IF(X$4&lt;=$C1055,0,IF(SUM($C1055,$I1028)&gt;X$4,$S1042/$I1028,$S1042-SUM($I1055:W1055))))</f>
        <v>0</v>
      </c>
      <c r="Y1055" s="31">
        <f>IF($I1028="n/a",0,IF(Y$4&lt;=$C1055,0,IF(SUM($C1055,$I1028)&gt;Y$4,$S1042/$I1028,$S1042-SUM($I1055:X1055))))</f>
        <v>0</v>
      </c>
      <c r="Z1055" s="31">
        <f>IF($I1028="n/a",0,IF(Z$4&lt;=$C1055,0,IF(SUM($C1055,$I1028)&gt;Z$4,$S1042/$I1028,$S1042-SUM($I1055:Y1055))))</f>
        <v>0</v>
      </c>
      <c r="AA1055" s="31">
        <f>IF($I1028="n/a",0,IF(AA$4&lt;=$C1055,0,IF(SUM($C1055,$I1028)&gt;AA$4,$S1042/$I1028,$S1042-SUM($I1055:Z1055))))</f>
        <v>0</v>
      </c>
      <c r="AB1055" s="31">
        <f>IF($I1028="n/a",0,IF(AB$4&lt;=$C1055,0,IF(SUM($C1055,$I1028)&gt;AB$4,$S1042/$I1028,$S1042-SUM($I1055:AA1055))))</f>
        <v>0</v>
      </c>
      <c r="AC1055" s="31">
        <f>IF($I1028="n/a",0,IF(AC$4&lt;=$C1055,0,IF(SUM($C1055,$I1028)&gt;AC$4,$S1042/$I1028,$S1042-SUM($I1055:AB1055))))</f>
        <v>0</v>
      </c>
      <c r="AD1055" s="31">
        <f>IF($I1028="n/a",0,IF(AD$4&lt;=$C1055,0,IF(SUM($C1055,$I1028)&gt;AD$4,$S1042/$I1028,$S1042-SUM($I1055:AC1055))))</f>
        <v>0</v>
      </c>
      <c r="AE1055" s="31">
        <f>IF($I1028="n/a",0,IF(AE$4&lt;=$C1055,0,IF(SUM($C1055,$I1028)&gt;AE$4,$S1042/$I1028,$S1042-SUM($I1055:AD1055))))</f>
        <v>0</v>
      </c>
      <c r="AF1055" s="31">
        <f>IF($I1028="n/a",0,IF(AF$4&lt;=$C1055,0,IF(SUM($C1055,$I1028)&gt;AF$4,$S1042/$I1028,$S1042-SUM($I1055:AE1055))))</f>
        <v>0</v>
      </c>
      <c r="AG1055" s="31">
        <f>IF($I1028="n/a",0,IF(AG$4&lt;=$C1055,0,IF(SUM($C1055,$I1028)&gt;AG$4,$S1042/$I1028,$S1042-SUM($I1055:AF1055))))</f>
        <v>0</v>
      </c>
      <c r="AH1055" s="31">
        <f>IF($I1028="n/a",0,IF(AH$4&lt;=$C1055,0,IF(SUM($C1055,$I1028)&gt;AH$4,$S1042/$I1028,$S1042-SUM($I1055:AG1055))))</f>
        <v>0</v>
      </c>
      <c r="AI1055" s="31">
        <f>IF($I1028="n/a",0,IF(AI$4&lt;=$C1055,0,IF(SUM($C1055,$I1028)&gt;AI$4,$S1042/$I1028,$S1042-SUM($I1055:AH1055))))</f>
        <v>0</v>
      </c>
      <c r="AJ1055" s="31">
        <f>IF($I1028="n/a",0,IF(AJ$4&lt;=$C1055,0,IF(SUM($C1055,$I1028)&gt;AJ$4,$S1042/$I1028,$S1042-SUM($I1055:AI1055))))</f>
        <v>0</v>
      </c>
      <c r="AK1055" s="31">
        <f>IF($I1028="n/a",0,IF(AK$4&lt;=$C1055,0,IF(SUM($C1055,$I1028)&gt;AK$4,$S1042/$I1028,$S1042-SUM($I1055:AJ1055))))</f>
        <v>0</v>
      </c>
      <c r="AL1055" s="31">
        <f>IF($I1028="n/a",0,IF(AL$4&lt;=$C1055,0,IF(SUM($C1055,$I1028)&gt;AL$4,$S1042/$I1028,$S1042-SUM($I1055:AK1055))))</f>
        <v>0</v>
      </c>
      <c r="AM1055" s="31">
        <f>IF($I1028="n/a",0,IF(AM$4&lt;=$C1055,0,IF(SUM($C1055,$I1028)&gt;AM$4,$S1042/$I1028,$S1042-SUM($I1055:AL1055))))</f>
        <v>0</v>
      </c>
      <c r="AN1055" s="31">
        <f>IF($I1028="n/a",0,IF(AN$4&lt;=$C1055,0,IF(SUM($C1055,$I1028)&gt;AN$4,$S1042/$I1028,$S1042-SUM($I1055:AM1055))))</f>
        <v>0</v>
      </c>
      <c r="AO1055" s="31">
        <f>IF($I1028="n/a",0,IF(AO$4&lt;=$C1055,0,IF(SUM($C1055,$I1028)&gt;AO$4,$S1042/$I1028,$S1042-SUM($I1055:AN1055))))</f>
        <v>0</v>
      </c>
      <c r="AP1055" s="31">
        <f>IF($I1028="n/a",0,IF(AP$4&lt;=$C1055,0,IF(SUM($C1055,$I1028)&gt;AP$4,$S1042/$I1028,$S1042-SUM($I1055:AO1055))))</f>
        <v>0</v>
      </c>
      <c r="AQ1055" s="31">
        <f>IF($I1028="n/a",0,IF(AQ$4&lt;=$C1055,0,IF(SUM($C1055,$I1028)&gt;AQ$4,$S1042/$I1028,$S1042-SUM($I1055:AP1055))))</f>
        <v>0</v>
      </c>
      <c r="AR1055" s="31">
        <f>IF($I1028="n/a",0,IF(AR$4&lt;=$C1055,0,IF(SUM($C1055,$I1028)&gt;AR$4,$S1042/$I1028,$S1042-SUM($I1055:AQ1055))))</f>
        <v>0</v>
      </c>
      <c r="AS1055" s="31">
        <f>IF($I1028="n/a",0,IF(AS$4&lt;=$C1055,0,IF(SUM($C1055,$I1028)&gt;AS$4,$S1042/$I1028,$S1042-SUM($I1055:AR1055))))</f>
        <v>0</v>
      </c>
      <c r="AT1055" s="31">
        <f>IF($I1028="n/a",0,IF(AT$4&lt;=$C1055,0,IF(SUM($C1055,$I1028)&gt;AT$4,$S1042/$I1028,$S1042-SUM($I1055:AS1055))))</f>
        <v>0</v>
      </c>
      <c r="AU1055" s="31">
        <f>IF($I1028="n/a",0,IF(AU$4&lt;=$C1055,0,IF(SUM($C1055,$I1028)&gt;AU$4,$S1042/$I1028,$S1042-SUM($I1055:AT1055))))</f>
        <v>0</v>
      </c>
      <c r="AV1055" s="31">
        <f>IF($I1028="n/a",0,IF(AV$4&lt;=$C1055,0,IF(SUM($C1055,$I1028)&gt;AV$4,$S1042/$I1028,$S1042-SUM($I1055:AU1055))))</f>
        <v>0</v>
      </c>
      <c r="AW1055" s="31">
        <f>IF($I1028="n/a",0,IF(AW$4&lt;=$C1055,0,IF(SUM($C1055,$I1028)&gt;AW$4,$S1042/$I1028,$S1042-SUM($I1055:AV1055))))</f>
        <v>0</v>
      </c>
      <c r="AX1055" s="31">
        <f>IF($I1028="n/a",0,IF(AX$4&lt;=$C1055,0,IF(SUM($C1055,$I1028)&gt;AX$4,$S1042/$I1028,$S1042-SUM($I1055:AW1055))))</f>
        <v>0</v>
      </c>
      <c r="AY1055" s="31">
        <f>IF($I1028="n/a",0,IF(AY$4&lt;=$C1055,0,IF(SUM($C1055,$I1028)&gt;AY$4,$S1042/$I1028,$S1042-SUM($I1055:AX1055))))</f>
        <v>0</v>
      </c>
      <c r="AZ1055" s="31">
        <f>IF($I1028="n/a",0,IF(AZ$4&lt;=$C1055,0,IF(SUM($C1055,$I1028)&gt;AZ$4,$S1042/$I1028,$S1042-SUM($I1055:AY1055))))</f>
        <v>0</v>
      </c>
      <c r="BA1055" s="31">
        <f>IF($I1028="n/a",0,IF(BA$4&lt;=$C1055,0,IF(SUM($C1055,$I1028)&gt;BA$4,$S1042/$I1028,$S1042-SUM($I1055:AZ1055))))</f>
        <v>0</v>
      </c>
      <c r="BB1055" s="31">
        <f>IF($I1028="n/a",0,IF(BB$4&lt;=$C1055,0,IF(SUM($C1055,$I1028)&gt;BB$4,$S1042/$I1028,$S1042-SUM($I1055:BA1055))))</f>
        <v>0</v>
      </c>
      <c r="BC1055" s="31">
        <f>IF($I1028="n/a",0,IF(BC$4&lt;=$C1055,0,IF(SUM($C1055,$I1028)&gt;BC$4,$S1042/$I1028,$S1042-SUM($I1055:BB1055))))</f>
        <v>0</v>
      </c>
      <c r="BD1055" s="31">
        <f>IF($I1028="n/a",0,IF(BD$4&lt;=$C1055,0,IF(SUM($C1055,$I1028)&gt;BD$4,$S1042/$I1028,$S1042-SUM($I1055:BC1055))))</f>
        <v>0</v>
      </c>
      <c r="BE1055" s="31">
        <f>IF($I1028="n/a",0,IF(BE$4&lt;=$C1055,0,IF(SUM($C1055,$I1028)&gt;BE$4,$S1042/$I1028,$S1042-SUM($I1055:BD1055))))</f>
        <v>0</v>
      </c>
      <c r="BF1055" s="31">
        <f>IF($I1028="n/a",0,IF(BF$4&lt;=$C1055,0,IF(SUM($C1055,$I1028)&gt;BF$4,$S1042/$I1028,$S1042-SUM($I1055:BE1055))))</f>
        <v>0</v>
      </c>
      <c r="BG1055" s="31">
        <f>IF($I1028="n/a",0,IF(BG$4&lt;=$C1055,0,IF(SUM($C1055,$I1028)&gt;BG$4,$S1042/$I1028,$S1042-SUM($I1055:BF1055))))</f>
        <v>0</v>
      </c>
      <c r="BH1055" s="31">
        <f>IF($I1028="n/a",0,IF(BH$4&lt;=$C1055,0,IF(SUM($C1055,$I1028)&gt;BH$4,$S1042/$I1028,$S1042-SUM($I1055:BG1055))))</f>
        <v>0</v>
      </c>
      <c r="BI1055" s="31">
        <f>IF($I1028="n/a",0,IF(BI$4&lt;=$C1055,0,IF(SUM($C1055,$I1028)&gt;BI$4,$S1042/$I1028,$S1042-SUM($I1055:BH1055))))</f>
        <v>0</v>
      </c>
      <c r="BJ1055" s="31">
        <f>IF($I1028="n/a",0,IF(BJ$4&lt;=$C1055,0,IF(SUM($C1055,$I1028)&gt;BJ$4,$S1042/$I1028,$S1042-SUM($I1055:BI1055))))</f>
        <v>0</v>
      </c>
      <c r="BK1055" s="31">
        <f>IF($I1028="n/a",0,IF(BK$4&lt;=$C1055,0,IF(SUM($C1055,$I1028)&gt;BK$4,$S1042/$I1028,$S1042-SUM($I1055:BJ1055))))</f>
        <v>0</v>
      </c>
      <c r="BL1055" s="31">
        <f>IF($I1028="n/a",0,IF(BL$4&lt;=$C1055,0,IF(SUM($C1055,$I1028)&gt;BL$4,$S1042/$I1028,$S1042-SUM($I1055:BK1055))))</f>
        <v>0</v>
      </c>
      <c r="BM1055" s="31">
        <f>IF($I1028="n/a",0,IF(BM$4&lt;=$C1055,0,IF(SUM($C1055,$I1028)&gt;BM$4,$S1042/$I1028,$S1042-SUM($I1055:BL1055))))</f>
        <v>0</v>
      </c>
      <c r="BN1055" s="31">
        <f>IF($I1028="n/a",0,IF(BN$4&lt;=$C1055,0,IF(SUM($C1055,$I1028)&gt;BN$4,$S1042/$I1028,$S1042-SUM($I1055:BM1055))))</f>
        <v>0</v>
      </c>
      <c r="BO1055" s="31">
        <f>IF($I1028="n/a",0,IF(BO$4&lt;=$C1055,0,IF(SUM($C1055,$I1028)&gt;BO$4,$S1042/$I1028,$S1042-SUM($I1055:BN1055))))</f>
        <v>0</v>
      </c>
      <c r="BP1055" s="31">
        <f>IF($I1028="n/a",0,IF(BP$4&lt;=$C1055,0,IF(SUM($C1055,$I1028)&gt;BP$4,$S1042/$I1028,$S1042-SUM($I1055:BO1055))))</f>
        <v>0</v>
      </c>
      <c r="BQ1055" s="31">
        <f>IF($I1028="n/a",0,IF(BQ$4&lt;=$C1055,0,IF(SUM($C1055,$I1028)&gt;BQ$4,$S1042/$I1028,$S1042-SUM($I1055:BP1055))))</f>
        <v>0</v>
      </c>
      <c r="BR1055" s="31">
        <f>IF($I1028="n/a",0,IF(BR$4&lt;=$C1055,0,IF(SUM($C1055,$I1028)&gt;BR$4,$S1042/$I1028,$S1042-SUM($I1055:BQ1055))))</f>
        <v>0</v>
      </c>
      <c r="BS1055" s="31">
        <f>IF($I1028="n/a",0,IF(BS$4&lt;=$C1055,0,IF(SUM($C1055,$I1028)&gt;BS$4,$S1042/$I1028,$S1042-SUM($I1055:BR1055))))</f>
        <v>0</v>
      </c>
      <c r="BT1055" s="31">
        <f>IF($I1028="n/a",0,IF(BT$4&lt;=$C1055,0,IF(SUM($C1055,$I1028)&gt;BT$4,$S1042/$I1028,$S1042-SUM($I1055:BS1055))))</f>
        <v>0</v>
      </c>
      <c r="BU1055" s="31">
        <f>IF($I1028="n/a",0,IF(BU$4&lt;=$C1055,0,IF(SUM($C1055,$I1028)&gt;BU$4,$S1042/$I1028,$S1042-SUM($I1055:BT1055))))</f>
        <v>0</v>
      </c>
      <c r="BV1055" s="31">
        <f>IF($I1028="n/a",0,IF(BV$4&lt;=$C1055,0,IF(SUM($C1055,$I1028)&gt;BV$4,$S1042/$I1028,$S1042-SUM($I1055:BU1055))))</f>
        <v>0</v>
      </c>
      <c r="BW1055" s="31">
        <f>IF($I1028="n/a",0,IF(BW$4&lt;=$C1055,0,IF(SUM($C1055,$I1028)&gt;BW$4,$S1042/$I1028,$S1042-SUM($I1055:BV1055))))</f>
        <v>0</v>
      </c>
      <c r="BX1055" s="31">
        <f>IF($I1028="n/a",0,IF(BX$4&lt;=$C1055,0,IF(SUM($C1055,$I1028)&gt;BX$4,$S1042/$I1028,$S1042-SUM($I1055:BW1055))))</f>
        <v>0</v>
      </c>
      <c r="BY1055" s="31">
        <f>IF($I1028="n/a",0,IF(BY$4&lt;=$C1055,0,IF(SUM($C1055,$I1028)&gt;BY$4,$S1042/$I1028,$S1042-SUM($I1055:BX1055))))</f>
        <v>0</v>
      </c>
      <c r="BZ1055" s="31">
        <f>IF($I1028="n/a",0,IF(BZ$4&lt;=$C1055,0,IF(SUM($C1055,$I1028)&gt;BZ$4,$S1042/$I1028,$S1042-SUM($I1055:BY1055))))</f>
        <v>0</v>
      </c>
      <c r="CA1055" s="31">
        <f>IF($I1028="n/a",0,IF(CA$4&lt;=$C1055,0,IF(SUM($C1055,$I1028)&gt;CA$4,$S1042/$I1028,$S1042-SUM($I1055:BZ1055))))</f>
        <v>0</v>
      </c>
      <c r="CB1055" s="31">
        <f>IF($I1028="n/a",0,IF(CB$4&lt;=$C1055,0,IF(SUM($C1055,$I1028)&gt;CB$4,$S1042/$I1028,$S1042-SUM($I1055:CA1055))))</f>
        <v>0</v>
      </c>
      <c r="CC1055" s="31">
        <f>IF($I1028="n/a",0,IF(CC$4&lt;=$C1055,0,IF(SUM($C1055,$I1028)&gt;CC$4,$S1042/$I1028,$S1042-SUM($I1055:CB1055))))</f>
        <v>0</v>
      </c>
      <c r="CD1055" s="31">
        <f>IF($I1028="n/a",0,IF(CD$4&lt;=$C1055,0,IF(SUM($C1055,$I1028)&gt;CD$4,$S1042/$I1028,$S1042-SUM($I1055:CC1055))))</f>
        <v>0</v>
      </c>
      <c r="CE1055" s="31">
        <f>IF($I1028="n/a",0,IF(CE$4&lt;=$C1055,0,IF(SUM($C1055,$I1028)&gt;CE$4,$S1042/$I1028,$S1042-SUM($I1055:CD1055))))</f>
        <v>0</v>
      </c>
      <c r="CF1055" s="31">
        <f>IF($I1028="n/a",0,IF(CF$4&lt;=$C1055,0,IF(SUM($C1055,$I1028)&gt;CF$4,$S1042/$I1028,$S1042-SUM($I1055:CE1055))))</f>
        <v>0</v>
      </c>
    </row>
    <row r="1056" spans="1:2018" s="153" customFormat="1" ht="12.75" customHeight="1">
      <c r="A1056"/>
      <c r="C1056" s="197">
        <v>2026</v>
      </c>
      <c r="D1056" s="21" t="s">
        <v>55</v>
      </c>
      <c r="E1056" s="21" t="s">
        <v>185</v>
      </c>
      <c r="I1056" s="31"/>
      <c r="J1056" s="31">
        <f>IF($I1028="n/a",0,IF(J$4&lt;=$C1056,0,IF(SUM($C1056,$I1028)&gt;J$4,$T1042/$I1028,$T1042-SUM($I1056:I1056))))</f>
        <v>0</v>
      </c>
      <c r="K1056" s="31">
        <f>IF($I1028="n/a",0,IF(K$4&lt;=$C1056,0,IF(SUM($C1056,$I1028)&gt;K$4,$T1042/$I1028,$T1042-SUM($I1056:J1056))))</f>
        <v>0</v>
      </c>
      <c r="L1056" s="31">
        <f>IF($I1028="n/a",0,IF(L$4&lt;=$C1056,0,IF(SUM($C1056,$I1028)&gt;L$4,$T1042/$I1028,$T1042-SUM($I1056:K1056))))</f>
        <v>0</v>
      </c>
      <c r="M1056" s="31">
        <f>IF($I1028="n/a",0,IF(M$4&lt;=$C1056,0,IF(SUM($C1056,$I1028)&gt;M$4,$T1042/$I1028,$T1042-SUM($I1056:L1056))))</f>
        <v>0</v>
      </c>
      <c r="N1056" s="31">
        <f>IF($I1028="n/a",0,IF(N$4&lt;=$C1056,0,IF(SUM($C1056,$I1028)&gt;N$4,$T1042/$I1028,$T1042-SUM($I1056:M1056))))</f>
        <v>0</v>
      </c>
      <c r="O1056" s="31">
        <f>IF($I1028="n/a",0,IF(O$4&lt;=$C1056,0,IF(SUM($C1056,$I1028)&gt;O$4,$T1042/$I1028,$T1042-SUM($I1056:N1056))))</f>
        <v>0</v>
      </c>
      <c r="P1056" s="31">
        <f>IF($I1028="n/a",0,IF(P$4&lt;=$C1056,0,IF(SUM($C1056,$I1028)&gt;P$4,$T1042/$I1028,$T1042-SUM($I1056:O1056))))</f>
        <v>0</v>
      </c>
      <c r="Q1056" s="31">
        <f>IF($I1028="n/a",0,IF(Q$4&lt;=$C1056,0,IF(SUM($C1056,$I1028)&gt;Q$4,$T1042/$I1028,$T1042-SUM($I1056:P1056))))</f>
        <v>0</v>
      </c>
      <c r="R1056" s="31">
        <f>IF($I1028="n/a",0,IF(R$4&lt;=$C1056,0,IF(SUM($C1056,$I1028)&gt;R$4,$T1042/$I1028,$T1042-SUM($I1056:Q1056))))</f>
        <v>0</v>
      </c>
      <c r="S1056" s="31">
        <f>IF($I1028="n/a",0,IF(S$4&lt;=$C1056,0,IF(SUM($C1056,$I1028)&gt;S$4,$T1042/$I1028,$T1042-SUM($I1056:R1056))))</f>
        <v>0</v>
      </c>
      <c r="T1056" s="31">
        <f>IF($I1028="n/a",0,IF(T$4&lt;=$C1056,0,IF(SUM($C1056,$I1028)&gt;T$4,$T1042/$I1028,$T1042-SUM($I1056:S1056))))</f>
        <v>0</v>
      </c>
      <c r="U1056" s="31">
        <f>IF($I1028="n/a",0,IF(U$4&lt;=$C1056,0,IF(SUM($C1056,$I1028)&gt;U$4,$T1042/$I1028,$T1042-SUM($I1056:T1056))))</f>
        <v>0</v>
      </c>
      <c r="V1056" s="31">
        <f>IF($I1028="n/a",0,IF(V$4&lt;=$C1056,0,IF(SUM($C1056,$I1028)&gt;V$4,$T1042/$I1028,$T1042-SUM($I1056:U1056))))</f>
        <v>0</v>
      </c>
      <c r="W1056" s="31">
        <f>IF($I1028="n/a",0,IF(W$4&lt;=$C1056,0,IF(SUM($C1056,$I1028)&gt;W$4,$T1042/$I1028,$T1042-SUM($I1056:V1056))))</f>
        <v>0</v>
      </c>
      <c r="X1056" s="31">
        <f>IF($I1028="n/a",0,IF(X$4&lt;=$C1056,0,IF(SUM($C1056,$I1028)&gt;X$4,$T1042/$I1028,$T1042-SUM($I1056:W1056))))</f>
        <v>0</v>
      </c>
      <c r="Y1056" s="31">
        <f>IF($I1028="n/a",0,IF(Y$4&lt;=$C1056,0,IF(SUM($C1056,$I1028)&gt;Y$4,$T1042/$I1028,$T1042-SUM($I1056:X1056))))</f>
        <v>0</v>
      </c>
      <c r="Z1056" s="31">
        <f>IF($I1028="n/a",0,IF(Z$4&lt;=$C1056,0,IF(SUM($C1056,$I1028)&gt;Z$4,$T1042/$I1028,$T1042-SUM($I1056:Y1056))))</f>
        <v>0</v>
      </c>
      <c r="AA1056" s="31">
        <f>IF($I1028="n/a",0,IF(AA$4&lt;=$C1056,0,IF(SUM($C1056,$I1028)&gt;AA$4,$T1042/$I1028,$T1042-SUM($I1056:Z1056))))</f>
        <v>0</v>
      </c>
      <c r="AB1056" s="31">
        <f>IF($I1028="n/a",0,IF(AB$4&lt;=$C1056,0,IF(SUM($C1056,$I1028)&gt;AB$4,$T1042/$I1028,$T1042-SUM($I1056:AA1056))))</f>
        <v>0</v>
      </c>
      <c r="AC1056" s="31">
        <f>IF($I1028="n/a",0,IF(AC$4&lt;=$C1056,0,IF(SUM($C1056,$I1028)&gt;AC$4,$T1042/$I1028,$T1042-SUM($I1056:AB1056))))</f>
        <v>0</v>
      </c>
      <c r="AD1056" s="31">
        <f>IF($I1028="n/a",0,IF(AD$4&lt;=$C1056,0,IF(SUM($C1056,$I1028)&gt;AD$4,$T1042/$I1028,$T1042-SUM($I1056:AC1056))))</f>
        <v>0</v>
      </c>
      <c r="AE1056" s="31">
        <f>IF($I1028="n/a",0,IF(AE$4&lt;=$C1056,0,IF(SUM($C1056,$I1028)&gt;AE$4,$T1042/$I1028,$T1042-SUM($I1056:AD1056))))</f>
        <v>0</v>
      </c>
      <c r="AF1056" s="31">
        <f>IF($I1028="n/a",0,IF(AF$4&lt;=$C1056,0,IF(SUM($C1056,$I1028)&gt;AF$4,$T1042/$I1028,$T1042-SUM($I1056:AE1056))))</f>
        <v>0</v>
      </c>
      <c r="AG1056" s="31">
        <f>IF($I1028="n/a",0,IF(AG$4&lt;=$C1056,0,IF(SUM($C1056,$I1028)&gt;AG$4,$T1042/$I1028,$T1042-SUM($I1056:AF1056))))</f>
        <v>0</v>
      </c>
      <c r="AH1056" s="31">
        <f>IF($I1028="n/a",0,IF(AH$4&lt;=$C1056,0,IF(SUM($C1056,$I1028)&gt;AH$4,$T1042/$I1028,$T1042-SUM($I1056:AG1056))))</f>
        <v>0</v>
      </c>
      <c r="AI1056" s="31">
        <f>IF($I1028="n/a",0,IF(AI$4&lt;=$C1056,0,IF(SUM($C1056,$I1028)&gt;AI$4,$T1042/$I1028,$T1042-SUM($I1056:AH1056))))</f>
        <v>0</v>
      </c>
      <c r="AJ1056" s="31">
        <f>IF($I1028="n/a",0,IF(AJ$4&lt;=$C1056,0,IF(SUM($C1056,$I1028)&gt;AJ$4,$T1042/$I1028,$T1042-SUM($I1056:AI1056))))</f>
        <v>0</v>
      </c>
      <c r="AK1056" s="31">
        <f>IF($I1028="n/a",0,IF(AK$4&lt;=$C1056,0,IF(SUM($C1056,$I1028)&gt;AK$4,$T1042/$I1028,$T1042-SUM($I1056:AJ1056))))</f>
        <v>0</v>
      </c>
      <c r="AL1056" s="31">
        <f>IF($I1028="n/a",0,IF(AL$4&lt;=$C1056,0,IF(SUM($C1056,$I1028)&gt;AL$4,$T1042/$I1028,$T1042-SUM($I1056:AK1056))))</f>
        <v>0</v>
      </c>
      <c r="AM1056" s="31">
        <f>IF($I1028="n/a",0,IF(AM$4&lt;=$C1056,0,IF(SUM($C1056,$I1028)&gt;AM$4,$T1042/$I1028,$T1042-SUM($I1056:AL1056))))</f>
        <v>0</v>
      </c>
      <c r="AN1056" s="31">
        <f>IF($I1028="n/a",0,IF(AN$4&lt;=$C1056,0,IF(SUM($C1056,$I1028)&gt;AN$4,$T1042/$I1028,$T1042-SUM($I1056:AM1056))))</f>
        <v>0</v>
      </c>
      <c r="AO1056" s="31">
        <f>IF($I1028="n/a",0,IF(AO$4&lt;=$C1056,0,IF(SUM($C1056,$I1028)&gt;AO$4,$T1042/$I1028,$T1042-SUM($I1056:AN1056))))</f>
        <v>0</v>
      </c>
      <c r="AP1056" s="31">
        <f>IF($I1028="n/a",0,IF(AP$4&lt;=$C1056,0,IF(SUM($C1056,$I1028)&gt;AP$4,$T1042/$I1028,$T1042-SUM($I1056:AO1056))))</f>
        <v>0</v>
      </c>
      <c r="AQ1056" s="31">
        <f>IF($I1028="n/a",0,IF(AQ$4&lt;=$C1056,0,IF(SUM($C1056,$I1028)&gt;AQ$4,$T1042/$I1028,$T1042-SUM($I1056:AP1056))))</f>
        <v>0</v>
      </c>
      <c r="AR1056" s="31">
        <f>IF($I1028="n/a",0,IF(AR$4&lt;=$C1056,0,IF(SUM($C1056,$I1028)&gt;AR$4,$T1042/$I1028,$T1042-SUM($I1056:AQ1056))))</f>
        <v>0</v>
      </c>
      <c r="AS1056" s="31">
        <f>IF($I1028="n/a",0,IF(AS$4&lt;=$C1056,0,IF(SUM($C1056,$I1028)&gt;AS$4,$T1042/$I1028,$T1042-SUM($I1056:AR1056))))</f>
        <v>0</v>
      </c>
      <c r="AT1056" s="31">
        <f>IF($I1028="n/a",0,IF(AT$4&lt;=$C1056,0,IF(SUM($C1056,$I1028)&gt;AT$4,$T1042/$I1028,$T1042-SUM($I1056:AS1056))))</f>
        <v>0</v>
      </c>
      <c r="AU1056" s="31">
        <f>IF($I1028="n/a",0,IF(AU$4&lt;=$C1056,0,IF(SUM($C1056,$I1028)&gt;AU$4,$T1042/$I1028,$T1042-SUM($I1056:AT1056))))</f>
        <v>0</v>
      </c>
      <c r="AV1056" s="31">
        <f>IF($I1028="n/a",0,IF(AV$4&lt;=$C1056,0,IF(SUM($C1056,$I1028)&gt;AV$4,$T1042/$I1028,$T1042-SUM($I1056:AU1056))))</f>
        <v>0</v>
      </c>
      <c r="AW1056" s="31">
        <f>IF($I1028="n/a",0,IF(AW$4&lt;=$C1056,0,IF(SUM($C1056,$I1028)&gt;AW$4,$T1042/$I1028,$T1042-SUM($I1056:AV1056))))</f>
        <v>0</v>
      </c>
      <c r="AX1056" s="31">
        <f>IF($I1028="n/a",0,IF(AX$4&lt;=$C1056,0,IF(SUM($C1056,$I1028)&gt;AX$4,$T1042/$I1028,$T1042-SUM($I1056:AW1056))))</f>
        <v>0</v>
      </c>
      <c r="AY1056" s="31">
        <f>IF($I1028="n/a",0,IF(AY$4&lt;=$C1056,0,IF(SUM($C1056,$I1028)&gt;AY$4,$T1042/$I1028,$T1042-SUM($I1056:AX1056))))</f>
        <v>0</v>
      </c>
      <c r="AZ1056" s="31">
        <f>IF($I1028="n/a",0,IF(AZ$4&lt;=$C1056,0,IF(SUM($C1056,$I1028)&gt;AZ$4,$T1042/$I1028,$T1042-SUM($I1056:AY1056))))</f>
        <v>0</v>
      </c>
      <c r="BA1056" s="31">
        <f>IF($I1028="n/a",0,IF(BA$4&lt;=$C1056,0,IF(SUM($C1056,$I1028)&gt;BA$4,$T1042/$I1028,$T1042-SUM($I1056:AZ1056))))</f>
        <v>0</v>
      </c>
      <c r="BB1056" s="31">
        <f>IF($I1028="n/a",0,IF(BB$4&lt;=$C1056,0,IF(SUM($C1056,$I1028)&gt;BB$4,$T1042/$I1028,$T1042-SUM($I1056:BA1056))))</f>
        <v>0</v>
      </c>
      <c r="BC1056" s="31">
        <f>IF($I1028="n/a",0,IF(BC$4&lt;=$C1056,0,IF(SUM($C1056,$I1028)&gt;BC$4,$T1042/$I1028,$T1042-SUM($I1056:BB1056))))</f>
        <v>0</v>
      </c>
      <c r="BD1056" s="31">
        <f>IF($I1028="n/a",0,IF(BD$4&lt;=$C1056,0,IF(SUM($C1056,$I1028)&gt;BD$4,$T1042/$I1028,$T1042-SUM($I1056:BC1056))))</f>
        <v>0</v>
      </c>
      <c r="BE1056" s="31">
        <f>IF($I1028="n/a",0,IF(BE$4&lt;=$C1056,0,IF(SUM($C1056,$I1028)&gt;BE$4,$T1042/$I1028,$T1042-SUM($I1056:BD1056))))</f>
        <v>0</v>
      </c>
      <c r="BF1056" s="31">
        <f>IF($I1028="n/a",0,IF(BF$4&lt;=$C1056,0,IF(SUM($C1056,$I1028)&gt;BF$4,$T1042/$I1028,$T1042-SUM($I1056:BE1056))))</f>
        <v>0</v>
      </c>
      <c r="BG1056" s="31">
        <f>IF($I1028="n/a",0,IF(BG$4&lt;=$C1056,0,IF(SUM($C1056,$I1028)&gt;BG$4,$T1042/$I1028,$T1042-SUM($I1056:BF1056))))</f>
        <v>0</v>
      </c>
      <c r="BH1056" s="31">
        <f>IF($I1028="n/a",0,IF(BH$4&lt;=$C1056,0,IF(SUM($C1056,$I1028)&gt;BH$4,$T1042/$I1028,$T1042-SUM($I1056:BG1056))))</f>
        <v>0</v>
      </c>
      <c r="BI1056" s="31">
        <f>IF($I1028="n/a",0,IF(BI$4&lt;=$C1056,0,IF(SUM($C1056,$I1028)&gt;BI$4,$T1042/$I1028,$T1042-SUM($I1056:BH1056))))</f>
        <v>0</v>
      </c>
      <c r="BJ1056" s="31">
        <f>IF($I1028="n/a",0,IF(BJ$4&lt;=$C1056,0,IF(SUM($C1056,$I1028)&gt;BJ$4,$T1042/$I1028,$T1042-SUM($I1056:BI1056))))</f>
        <v>0</v>
      </c>
      <c r="BK1056" s="31">
        <f>IF($I1028="n/a",0,IF(BK$4&lt;=$C1056,0,IF(SUM($C1056,$I1028)&gt;BK$4,$T1042/$I1028,$T1042-SUM($I1056:BJ1056))))</f>
        <v>0</v>
      </c>
      <c r="BL1056" s="31">
        <f>IF($I1028="n/a",0,IF(BL$4&lt;=$C1056,0,IF(SUM($C1056,$I1028)&gt;BL$4,$T1042/$I1028,$T1042-SUM($I1056:BK1056))))</f>
        <v>0</v>
      </c>
      <c r="BM1056" s="31">
        <f>IF($I1028="n/a",0,IF(BM$4&lt;=$C1056,0,IF(SUM($C1056,$I1028)&gt;BM$4,$T1042/$I1028,$T1042-SUM($I1056:BL1056))))</f>
        <v>0</v>
      </c>
      <c r="BN1056" s="31">
        <f>IF($I1028="n/a",0,IF(BN$4&lt;=$C1056,0,IF(SUM($C1056,$I1028)&gt;BN$4,$T1042/$I1028,$T1042-SUM($I1056:BM1056))))</f>
        <v>0</v>
      </c>
      <c r="BO1056" s="31">
        <f>IF($I1028="n/a",0,IF(BO$4&lt;=$C1056,0,IF(SUM($C1056,$I1028)&gt;BO$4,$T1042/$I1028,$T1042-SUM($I1056:BN1056))))</f>
        <v>0</v>
      </c>
      <c r="BP1056" s="31">
        <f>IF($I1028="n/a",0,IF(BP$4&lt;=$C1056,0,IF(SUM($C1056,$I1028)&gt;BP$4,$T1042/$I1028,$T1042-SUM($I1056:BO1056))))</f>
        <v>0</v>
      </c>
      <c r="BQ1056" s="31">
        <f>IF($I1028="n/a",0,IF(BQ$4&lt;=$C1056,0,IF(SUM($C1056,$I1028)&gt;BQ$4,$T1042/$I1028,$T1042-SUM($I1056:BP1056))))</f>
        <v>0</v>
      </c>
      <c r="BR1056" s="31">
        <f>IF($I1028="n/a",0,IF(BR$4&lt;=$C1056,0,IF(SUM($C1056,$I1028)&gt;BR$4,$T1042/$I1028,$T1042-SUM($I1056:BQ1056))))</f>
        <v>0</v>
      </c>
      <c r="BS1056" s="31">
        <f>IF($I1028="n/a",0,IF(BS$4&lt;=$C1056,0,IF(SUM($C1056,$I1028)&gt;BS$4,$T1042/$I1028,$T1042-SUM($I1056:BR1056))))</f>
        <v>0</v>
      </c>
      <c r="BT1056" s="31">
        <f>IF($I1028="n/a",0,IF(BT$4&lt;=$C1056,0,IF(SUM($C1056,$I1028)&gt;BT$4,$T1042/$I1028,$T1042-SUM($I1056:BS1056))))</f>
        <v>0</v>
      </c>
      <c r="BU1056" s="31">
        <f>IF($I1028="n/a",0,IF(BU$4&lt;=$C1056,0,IF(SUM($C1056,$I1028)&gt;BU$4,$T1042/$I1028,$T1042-SUM($I1056:BT1056))))</f>
        <v>0</v>
      </c>
      <c r="BV1056" s="31">
        <f>IF($I1028="n/a",0,IF(BV$4&lt;=$C1056,0,IF(SUM($C1056,$I1028)&gt;BV$4,$T1042/$I1028,$T1042-SUM($I1056:BU1056))))</f>
        <v>0</v>
      </c>
      <c r="BW1056" s="31">
        <f>IF($I1028="n/a",0,IF(BW$4&lt;=$C1056,0,IF(SUM($C1056,$I1028)&gt;BW$4,$T1042/$I1028,$T1042-SUM($I1056:BV1056))))</f>
        <v>0</v>
      </c>
      <c r="BX1056" s="31">
        <f>IF($I1028="n/a",0,IF(BX$4&lt;=$C1056,0,IF(SUM($C1056,$I1028)&gt;BX$4,$T1042/$I1028,$T1042-SUM($I1056:BW1056))))</f>
        <v>0</v>
      </c>
      <c r="BY1056" s="31">
        <f>IF($I1028="n/a",0,IF(BY$4&lt;=$C1056,0,IF(SUM($C1056,$I1028)&gt;BY$4,$T1042/$I1028,$T1042-SUM($I1056:BX1056))))</f>
        <v>0</v>
      </c>
      <c r="BZ1056" s="31">
        <f>IF($I1028="n/a",0,IF(BZ$4&lt;=$C1056,0,IF(SUM($C1056,$I1028)&gt;BZ$4,$T1042/$I1028,$T1042-SUM($I1056:BY1056))))</f>
        <v>0</v>
      </c>
      <c r="CA1056" s="31">
        <f>IF($I1028="n/a",0,IF(CA$4&lt;=$C1056,0,IF(SUM($C1056,$I1028)&gt;CA$4,$T1042/$I1028,$T1042-SUM($I1056:BZ1056))))</f>
        <v>0</v>
      </c>
      <c r="CB1056" s="31">
        <f>IF($I1028="n/a",0,IF(CB$4&lt;=$C1056,0,IF(SUM($C1056,$I1028)&gt;CB$4,$T1042/$I1028,$T1042-SUM($I1056:CA1056))))</f>
        <v>0</v>
      </c>
      <c r="CC1056" s="31">
        <f>IF($I1028="n/a",0,IF(CC$4&lt;=$C1056,0,IF(SUM($C1056,$I1028)&gt;CC$4,$T1042/$I1028,$T1042-SUM($I1056:CB1056))))</f>
        <v>0</v>
      </c>
      <c r="CD1056" s="31">
        <f>IF($I1028="n/a",0,IF(CD$4&lt;=$C1056,0,IF(SUM($C1056,$I1028)&gt;CD$4,$T1042/$I1028,$T1042-SUM($I1056:CC1056))))</f>
        <v>0</v>
      </c>
      <c r="CE1056" s="31">
        <f>IF($I1028="n/a",0,IF(CE$4&lt;=$C1056,0,IF(SUM($C1056,$I1028)&gt;CE$4,$T1042/$I1028,$T1042-SUM($I1056:CD1056))))</f>
        <v>0</v>
      </c>
      <c r="CF1056" s="31">
        <f>IF($I1028="n/a",0,IF(CF$4&lt;=$C1056,0,IF(SUM($C1056,$I1028)&gt;CF$4,$T1042/$I1028,$T1042-SUM($I1056:CE1056))))</f>
        <v>0</v>
      </c>
    </row>
    <row r="1057" spans="1:84" s="153" customFormat="1" ht="12.75" customHeight="1">
      <c r="A1057"/>
      <c r="C1057" s="197">
        <v>2027</v>
      </c>
      <c r="D1057" s="21" t="s">
        <v>56</v>
      </c>
      <c r="E1057" s="21" t="s">
        <v>185</v>
      </c>
      <c r="I1057" s="31"/>
      <c r="J1057" s="31">
        <f>IF($I1028="n/a",0,IF(J$4&lt;=$C1057,0,IF(SUM($C1057,$I1028)&gt;J$4,$U1042/$I1028,$U1042-SUM($I1057:I1057))))</f>
        <v>0</v>
      </c>
      <c r="K1057" s="31">
        <f>IF($I1028="n/a",0,IF(K$4&lt;=$C1057,0,IF(SUM($C1057,$I1028)&gt;K$4,$U1042/$I1028,$U1042-SUM($I1057:J1057))))</f>
        <v>0</v>
      </c>
      <c r="L1057" s="31">
        <f>IF($I1028="n/a",0,IF(L$4&lt;=$C1057,0,IF(SUM($C1057,$I1028)&gt;L$4,$U1042/$I1028,$U1042-SUM($I1057:K1057))))</f>
        <v>0</v>
      </c>
      <c r="M1057" s="31">
        <f>IF($I1028="n/a",0,IF(M$4&lt;=$C1057,0,IF(SUM($C1057,$I1028)&gt;M$4,$U1042/$I1028,$U1042-SUM($I1057:L1057))))</f>
        <v>0</v>
      </c>
      <c r="N1057" s="31">
        <f>IF($I1028="n/a",0,IF(N$4&lt;=$C1057,0,IF(SUM($C1057,$I1028)&gt;N$4,$U1042/$I1028,$U1042-SUM($I1057:M1057))))</f>
        <v>0</v>
      </c>
      <c r="O1057" s="31">
        <f>IF($I1028="n/a",0,IF(O$4&lt;=$C1057,0,IF(SUM($C1057,$I1028)&gt;O$4,$U1042/$I1028,$U1042-SUM($I1057:N1057))))</f>
        <v>0</v>
      </c>
      <c r="P1057" s="31">
        <f>IF($I1028="n/a",0,IF(P$4&lt;=$C1057,0,IF(SUM($C1057,$I1028)&gt;P$4,$U1042/$I1028,$U1042-SUM($I1057:O1057))))</f>
        <v>0</v>
      </c>
      <c r="Q1057" s="31">
        <f>IF($I1028="n/a",0,IF(Q$4&lt;=$C1057,0,IF(SUM($C1057,$I1028)&gt;Q$4,$U1042/$I1028,$U1042-SUM($I1057:P1057))))</f>
        <v>0</v>
      </c>
      <c r="R1057" s="31">
        <f>IF($I1028="n/a",0,IF(R$4&lt;=$C1057,0,IF(SUM($C1057,$I1028)&gt;R$4,$U1042/$I1028,$U1042-SUM($I1057:Q1057))))</f>
        <v>0</v>
      </c>
      <c r="S1057" s="31">
        <f>IF($I1028="n/a",0,IF(S$4&lt;=$C1057,0,IF(SUM($C1057,$I1028)&gt;S$4,$U1042/$I1028,$U1042-SUM($I1057:R1057))))</f>
        <v>0</v>
      </c>
      <c r="T1057" s="31">
        <f>IF($I1028="n/a",0,IF(T$4&lt;=$C1057,0,IF(SUM($C1057,$I1028)&gt;T$4,$U1042/$I1028,$U1042-SUM($I1057:S1057))))</f>
        <v>0</v>
      </c>
      <c r="U1057" s="31">
        <f>IF($I1028="n/a",0,IF(U$4&lt;=$C1057,0,IF(SUM($C1057,$I1028)&gt;U$4,$U1042/$I1028,$U1042-SUM($I1057:T1057))))</f>
        <v>0</v>
      </c>
      <c r="V1057" s="31">
        <f>IF($I1028="n/a",0,IF(V$4&lt;=$C1057,0,IF(SUM($C1057,$I1028)&gt;V$4,$U1042/$I1028,$U1042-SUM($I1057:U1057))))</f>
        <v>0</v>
      </c>
      <c r="W1057" s="31">
        <f>IF($I1028="n/a",0,IF(W$4&lt;=$C1057,0,IF(SUM($C1057,$I1028)&gt;W$4,$U1042/$I1028,$U1042-SUM($I1057:V1057))))</f>
        <v>0</v>
      </c>
      <c r="X1057" s="31">
        <f>IF($I1028="n/a",0,IF(X$4&lt;=$C1057,0,IF(SUM($C1057,$I1028)&gt;X$4,$U1042/$I1028,$U1042-SUM($I1057:W1057))))</f>
        <v>0</v>
      </c>
      <c r="Y1057" s="31">
        <f>IF($I1028="n/a",0,IF(Y$4&lt;=$C1057,0,IF(SUM($C1057,$I1028)&gt;Y$4,$U1042/$I1028,$U1042-SUM($I1057:X1057))))</f>
        <v>0</v>
      </c>
      <c r="Z1057" s="31">
        <f>IF($I1028="n/a",0,IF(Z$4&lt;=$C1057,0,IF(SUM($C1057,$I1028)&gt;Z$4,$U1042/$I1028,$U1042-SUM($I1057:Y1057))))</f>
        <v>0</v>
      </c>
      <c r="AA1057" s="31">
        <f>IF($I1028="n/a",0,IF(AA$4&lt;=$C1057,0,IF(SUM($C1057,$I1028)&gt;AA$4,$U1042/$I1028,$U1042-SUM($I1057:Z1057))))</f>
        <v>0</v>
      </c>
      <c r="AB1057" s="31">
        <f>IF($I1028="n/a",0,IF(AB$4&lt;=$C1057,0,IF(SUM($C1057,$I1028)&gt;AB$4,$U1042/$I1028,$U1042-SUM($I1057:AA1057))))</f>
        <v>0</v>
      </c>
      <c r="AC1057" s="31">
        <f>IF($I1028="n/a",0,IF(AC$4&lt;=$C1057,0,IF(SUM($C1057,$I1028)&gt;AC$4,$U1042/$I1028,$U1042-SUM($I1057:AB1057))))</f>
        <v>0</v>
      </c>
      <c r="AD1057" s="31">
        <f>IF($I1028="n/a",0,IF(AD$4&lt;=$C1057,0,IF(SUM($C1057,$I1028)&gt;AD$4,$U1042/$I1028,$U1042-SUM($I1057:AC1057))))</f>
        <v>0</v>
      </c>
      <c r="AE1057" s="31">
        <f>IF($I1028="n/a",0,IF(AE$4&lt;=$C1057,0,IF(SUM($C1057,$I1028)&gt;AE$4,$U1042/$I1028,$U1042-SUM($I1057:AD1057))))</f>
        <v>0</v>
      </c>
      <c r="AF1057" s="31">
        <f>IF($I1028="n/a",0,IF(AF$4&lt;=$C1057,0,IF(SUM($C1057,$I1028)&gt;AF$4,$U1042/$I1028,$U1042-SUM($I1057:AE1057))))</f>
        <v>0</v>
      </c>
      <c r="AG1057" s="31">
        <f>IF($I1028="n/a",0,IF(AG$4&lt;=$C1057,0,IF(SUM($C1057,$I1028)&gt;AG$4,$U1042/$I1028,$U1042-SUM($I1057:AF1057))))</f>
        <v>0</v>
      </c>
      <c r="AH1057" s="31">
        <f>IF($I1028="n/a",0,IF(AH$4&lt;=$C1057,0,IF(SUM($C1057,$I1028)&gt;AH$4,$U1042/$I1028,$U1042-SUM($I1057:AG1057))))</f>
        <v>0</v>
      </c>
      <c r="AI1057" s="31">
        <f>IF($I1028="n/a",0,IF(AI$4&lt;=$C1057,0,IF(SUM($C1057,$I1028)&gt;AI$4,$U1042/$I1028,$U1042-SUM($I1057:AH1057))))</f>
        <v>0</v>
      </c>
      <c r="AJ1057" s="31">
        <f>IF($I1028="n/a",0,IF(AJ$4&lt;=$C1057,0,IF(SUM($C1057,$I1028)&gt;AJ$4,$U1042/$I1028,$U1042-SUM($I1057:AI1057))))</f>
        <v>0</v>
      </c>
      <c r="AK1057" s="31">
        <f>IF($I1028="n/a",0,IF(AK$4&lt;=$C1057,0,IF(SUM($C1057,$I1028)&gt;AK$4,$U1042/$I1028,$U1042-SUM($I1057:AJ1057))))</f>
        <v>0</v>
      </c>
      <c r="AL1057" s="31">
        <f>IF($I1028="n/a",0,IF(AL$4&lt;=$C1057,0,IF(SUM($C1057,$I1028)&gt;AL$4,$U1042/$I1028,$U1042-SUM($I1057:AK1057))))</f>
        <v>0</v>
      </c>
      <c r="AM1057" s="31">
        <f>IF($I1028="n/a",0,IF(AM$4&lt;=$C1057,0,IF(SUM($C1057,$I1028)&gt;AM$4,$U1042/$I1028,$U1042-SUM($I1057:AL1057))))</f>
        <v>0</v>
      </c>
      <c r="AN1057" s="31">
        <f>IF($I1028="n/a",0,IF(AN$4&lt;=$C1057,0,IF(SUM($C1057,$I1028)&gt;AN$4,$U1042/$I1028,$U1042-SUM($I1057:AM1057))))</f>
        <v>0</v>
      </c>
      <c r="AO1057" s="31">
        <f>IF($I1028="n/a",0,IF(AO$4&lt;=$C1057,0,IF(SUM($C1057,$I1028)&gt;AO$4,$U1042/$I1028,$U1042-SUM($I1057:AN1057))))</f>
        <v>0</v>
      </c>
      <c r="AP1057" s="31">
        <f>IF($I1028="n/a",0,IF(AP$4&lt;=$C1057,0,IF(SUM($C1057,$I1028)&gt;AP$4,$U1042/$I1028,$U1042-SUM($I1057:AO1057))))</f>
        <v>0</v>
      </c>
      <c r="AQ1057" s="31">
        <f>IF($I1028="n/a",0,IF(AQ$4&lt;=$C1057,0,IF(SUM($C1057,$I1028)&gt;AQ$4,$U1042/$I1028,$U1042-SUM($I1057:AP1057))))</f>
        <v>0</v>
      </c>
      <c r="AR1057" s="31">
        <f>IF($I1028="n/a",0,IF(AR$4&lt;=$C1057,0,IF(SUM($C1057,$I1028)&gt;AR$4,$U1042/$I1028,$U1042-SUM($I1057:AQ1057))))</f>
        <v>0</v>
      </c>
      <c r="AS1057" s="31">
        <f>IF($I1028="n/a",0,IF(AS$4&lt;=$C1057,0,IF(SUM($C1057,$I1028)&gt;AS$4,$U1042/$I1028,$U1042-SUM($I1057:AR1057))))</f>
        <v>0</v>
      </c>
      <c r="AT1057" s="31">
        <f>IF($I1028="n/a",0,IF(AT$4&lt;=$C1057,0,IF(SUM($C1057,$I1028)&gt;AT$4,$U1042/$I1028,$U1042-SUM($I1057:AS1057))))</f>
        <v>0</v>
      </c>
      <c r="AU1057" s="31">
        <f>IF($I1028="n/a",0,IF(AU$4&lt;=$C1057,0,IF(SUM($C1057,$I1028)&gt;AU$4,$U1042/$I1028,$U1042-SUM($I1057:AT1057))))</f>
        <v>0</v>
      </c>
      <c r="AV1057" s="31">
        <f>IF($I1028="n/a",0,IF(AV$4&lt;=$C1057,0,IF(SUM($C1057,$I1028)&gt;AV$4,$U1042/$I1028,$U1042-SUM($I1057:AU1057))))</f>
        <v>0</v>
      </c>
      <c r="AW1057" s="31">
        <f>IF($I1028="n/a",0,IF(AW$4&lt;=$C1057,0,IF(SUM($C1057,$I1028)&gt;AW$4,$U1042/$I1028,$U1042-SUM($I1057:AV1057))))</f>
        <v>0</v>
      </c>
      <c r="AX1057" s="31">
        <f>IF($I1028="n/a",0,IF(AX$4&lt;=$C1057,0,IF(SUM($C1057,$I1028)&gt;AX$4,$U1042/$I1028,$U1042-SUM($I1057:AW1057))))</f>
        <v>0</v>
      </c>
      <c r="AY1057" s="31">
        <f>IF($I1028="n/a",0,IF(AY$4&lt;=$C1057,0,IF(SUM($C1057,$I1028)&gt;AY$4,$U1042/$I1028,$U1042-SUM($I1057:AX1057))))</f>
        <v>0</v>
      </c>
      <c r="AZ1057" s="31">
        <f>IF($I1028="n/a",0,IF(AZ$4&lt;=$C1057,0,IF(SUM($C1057,$I1028)&gt;AZ$4,$U1042/$I1028,$U1042-SUM($I1057:AY1057))))</f>
        <v>0</v>
      </c>
      <c r="BA1057" s="31">
        <f>IF($I1028="n/a",0,IF(BA$4&lt;=$C1057,0,IF(SUM($C1057,$I1028)&gt;BA$4,$U1042/$I1028,$U1042-SUM($I1057:AZ1057))))</f>
        <v>0</v>
      </c>
      <c r="BB1057" s="31">
        <f>IF($I1028="n/a",0,IF(BB$4&lt;=$C1057,0,IF(SUM($C1057,$I1028)&gt;BB$4,$U1042/$I1028,$U1042-SUM($I1057:BA1057))))</f>
        <v>0</v>
      </c>
      <c r="BC1057" s="31">
        <f>IF($I1028="n/a",0,IF(BC$4&lt;=$C1057,0,IF(SUM($C1057,$I1028)&gt;BC$4,$U1042/$I1028,$U1042-SUM($I1057:BB1057))))</f>
        <v>0</v>
      </c>
      <c r="BD1057" s="31">
        <f>IF($I1028="n/a",0,IF(BD$4&lt;=$C1057,0,IF(SUM($C1057,$I1028)&gt;BD$4,$U1042/$I1028,$U1042-SUM($I1057:BC1057))))</f>
        <v>0</v>
      </c>
      <c r="BE1057" s="31">
        <f>IF($I1028="n/a",0,IF(BE$4&lt;=$C1057,0,IF(SUM($C1057,$I1028)&gt;BE$4,$U1042/$I1028,$U1042-SUM($I1057:BD1057))))</f>
        <v>0</v>
      </c>
      <c r="BF1057" s="31">
        <f>IF($I1028="n/a",0,IF(BF$4&lt;=$C1057,0,IF(SUM($C1057,$I1028)&gt;BF$4,$U1042/$I1028,$U1042-SUM($I1057:BE1057))))</f>
        <v>0</v>
      </c>
      <c r="BG1057" s="31">
        <f>IF($I1028="n/a",0,IF(BG$4&lt;=$C1057,0,IF(SUM($C1057,$I1028)&gt;BG$4,$U1042/$I1028,$U1042-SUM($I1057:BF1057))))</f>
        <v>0</v>
      </c>
      <c r="BH1057" s="31">
        <f>IF($I1028="n/a",0,IF(BH$4&lt;=$C1057,0,IF(SUM($C1057,$I1028)&gt;BH$4,$U1042/$I1028,$U1042-SUM($I1057:BG1057))))</f>
        <v>0</v>
      </c>
      <c r="BI1057" s="31">
        <f>IF($I1028="n/a",0,IF(BI$4&lt;=$C1057,0,IF(SUM($C1057,$I1028)&gt;BI$4,$U1042/$I1028,$U1042-SUM($I1057:BH1057))))</f>
        <v>0</v>
      </c>
      <c r="BJ1057" s="31">
        <f>IF($I1028="n/a",0,IF(BJ$4&lt;=$C1057,0,IF(SUM($C1057,$I1028)&gt;BJ$4,$U1042/$I1028,$U1042-SUM($I1057:BI1057))))</f>
        <v>0</v>
      </c>
      <c r="BK1057" s="31">
        <f>IF($I1028="n/a",0,IF(BK$4&lt;=$C1057,0,IF(SUM($C1057,$I1028)&gt;BK$4,$U1042/$I1028,$U1042-SUM($I1057:BJ1057))))</f>
        <v>0</v>
      </c>
      <c r="BL1057" s="31">
        <f>IF($I1028="n/a",0,IF(BL$4&lt;=$C1057,0,IF(SUM($C1057,$I1028)&gt;BL$4,$U1042/$I1028,$U1042-SUM($I1057:BK1057))))</f>
        <v>0</v>
      </c>
      <c r="BM1057" s="31">
        <f>IF($I1028="n/a",0,IF(BM$4&lt;=$C1057,0,IF(SUM($C1057,$I1028)&gt;BM$4,$U1042/$I1028,$U1042-SUM($I1057:BL1057))))</f>
        <v>0</v>
      </c>
      <c r="BN1057" s="31">
        <f>IF($I1028="n/a",0,IF(BN$4&lt;=$C1057,0,IF(SUM($C1057,$I1028)&gt;BN$4,$U1042/$I1028,$U1042-SUM($I1057:BM1057))))</f>
        <v>0</v>
      </c>
      <c r="BO1057" s="31">
        <f>IF($I1028="n/a",0,IF(BO$4&lt;=$C1057,0,IF(SUM($C1057,$I1028)&gt;BO$4,$U1042/$I1028,$U1042-SUM($I1057:BN1057))))</f>
        <v>0</v>
      </c>
      <c r="BP1057" s="31">
        <f>IF($I1028="n/a",0,IF(BP$4&lt;=$C1057,0,IF(SUM($C1057,$I1028)&gt;BP$4,$U1042/$I1028,$U1042-SUM($I1057:BO1057))))</f>
        <v>0</v>
      </c>
      <c r="BQ1057" s="31">
        <f>IF($I1028="n/a",0,IF(BQ$4&lt;=$C1057,0,IF(SUM($C1057,$I1028)&gt;BQ$4,$U1042/$I1028,$U1042-SUM($I1057:BP1057))))</f>
        <v>0</v>
      </c>
      <c r="BR1057" s="31">
        <f>IF($I1028="n/a",0,IF(BR$4&lt;=$C1057,0,IF(SUM($C1057,$I1028)&gt;BR$4,$U1042/$I1028,$U1042-SUM($I1057:BQ1057))))</f>
        <v>0</v>
      </c>
      <c r="BS1057" s="31">
        <f>IF($I1028="n/a",0,IF(BS$4&lt;=$C1057,0,IF(SUM($C1057,$I1028)&gt;BS$4,$U1042/$I1028,$U1042-SUM($I1057:BR1057))))</f>
        <v>0</v>
      </c>
      <c r="BT1057" s="31">
        <f>IF($I1028="n/a",0,IF(BT$4&lt;=$C1057,0,IF(SUM($C1057,$I1028)&gt;BT$4,$U1042/$I1028,$U1042-SUM($I1057:BS1057))))</f>
        <v>0</v>
      </c>
      <c r="BU1057" s="31">
        <f>IF($I1028="n/a",0,IF(BU$4&lt;=$C1057,0,IF(SUM($C1057,$I1028)&gt;BU$4,$U1042/$I1028,$U1042-SUM($I1057:BT1057))))</f>
        <v>0</v>
      </c>
      <c r="BV1057" s="31">
        <f>IF($I1028="n/a",0,IF(BV$4&lt;=$C1057,0,IF(SUM($C1057,$I1028)&gt;BV$4,$U1042/$I1028,$U1042-SUM($I1057:BU1057))))</f>
        <v>0</v>
      </c>
      <c r="BW1057" s="31">
        <f>IF($I1028="n/a",0,IF(BW$4&lt;=$C1057,0,IF(SUM($C1057,$I1028)&gt;BW$4,$U1042/$I1028,$U1042-SUM($I1057:BV1057))))</f>
        <v>0</v>
      </c>
      <c r="BX1057" s="31">
        <f>IF($I1028="n/a",0,IF(BX$4&lt;=$C1057,0,IF(SUM($C1057,$I1028)&gt;BX$4,$U1042/$I1028,$U1042-SUM($I1057:BW1057))))</f>
        <v>0</v>
      </c>
      <c r="BY1057" s="31">
        <f>IF($I1028="n/a",0,IF(BY$4&lt;=$C1057,0,IF(SUM($C1057,$I1028)&gt;BY$4,$U1042/$I1028,$U1042-SUM($I1057:BX1057))))</f>
        <v>0</v>
      </c>
      <c r="BZ1057" s="31">
        <f>IF($I1028="n/a",0,IF(BZ$4&lt;=$C1057,0,IF(SUM($C1057,$I1028)&gt;BZ$4,$U1042/$I1028,$U1042-SUM($I1057:BY1057))))</f>
        <v>0</v>
      </c>
      <c r="CA1057" s="31">
        <f>IF($I1028="n/a",0,IF(CA$4&lt;=$C1057,0,IF(SUM($C1057,$I1028)&gt;CA$4,$U1042/$I1028,$U1042-SUM($I1057:BZ1057))))</f>
        <v>0</v>
      </c>
      <c r="CB1057" s="31">
        <f>IF($I1028="n/a",0,IF(CB$4&lt;=$C1057,0,IF(SUM($C1057,$I1028)&gt;CB$4,$U1042/$I1028,$U1042-SUM($I1057:CA1057))))</f>
        <v>0</v>
      </c>
      <c r="CC1057" s="31">
        <f>IF($I1028="n/a",0,IF(CC$4&lt;=$C1057,0,IF(SUM($C1057,$I1028)&gt;CC$4,$U1042/$I1028,$U1042-SUM($I1057:CB1057))))</f>
        <v>0</v>
      </c>
      <c r="CD1057" s="31">
        <f>IF($I1028="n/a",0,IF(CD$4&lt;=$C1057,0,IF(SUM($C1057,$I1028)&gt;CD$4,$U1042/$I1028,$U1042-SUM($I1057:CC1057))))</f>
        <v>0</v>
      </c>
      <c r="CE1057" s="31">
        <f>IF($I1028="n/a",0,IF(CE$4&lt;=$C1057,0,IF(SUM($C1057,$I1028)&gt;CE$4,$U1042/$I1028,$U1042-SUM($I1057:CD1057))))</f>
        <v>0</v>
      </c>
      <c r="CF1057" s="31">
        <f>IF($I1028="n/a",0,IF(CF$4&lt;=$C1057,0,IF(SUM($C1057,$I1028)&gt;CF$4,$U1042/$I1028,$U1042-SUM($I1057:CE1057))))</f>
        <v>0</v>
      </c>
    </row>
    <row r="1058" spans="1:84" s="153" customFormat="1" ht="12.75" customHeight="1">
      <c r="A1058"/>
      <c r="C1058" s="197">
        <v>2028</v>
      </c>
      <c r="D1058" s="21" t="s">
        <v>57</v>
      </c>
      <c r="E1058" s="21" t="s">
        <v>185</v>
      </c>
      <c r="I1058" s="31"/>
      <c r="J1058" s="31">
        <f>IF($I1028="n/a",0,IF(J$4&lt;=$C1058,0,IF(SUM($C1058,$I1028)&gt;J$4,$V1042/$I1028,$V1042-SUM($I1058:I1058))))</f>
        <v>0</v>
      </c>
      <c r="K1058" s="31">
        <f>IF($I1028="n/a",0,IF(K$4&lt;=$C1058,0,IF(SUM($C1058,$I1028)&gt;K$4,$V1042/$I1028,$V1042-SUM($I1058:J1058))))</f>
        <v>0</v>
      </c>
      <c r="L1058" s="31">
        <f>IF($I1028="n/a",0,IF(L$4&lt;=$C1058,0,IF(SUM($C1058,$I1028)&gt;L$4,$V1042/$I1028,$V1042-SUM($I1058:K1058))))</f>
        <v>0</v>
      </c>
      <c r="M1058" s="31">
        <f>IF($I1028="n/a",0,IF(M$4&lt;=$C1058,0,IF(SUM($C1058,$I1028)&gt;M$4,$V1042/$I1028,$V1042-SUM($I1058:L1058))))</f>
        <v>0</v>
      </c>
      <c r="N1058" s="31">
        <f>IF($I1028="n/a",0,IF(N$4&lt;=$C1058,0,IF(SUM($C1058,$I1028)&gt;N$4,$V1042/$I1028,$V1042-SUM($I1058:M1058))))</f>
        <v>0</v>
      </c>
      <c r="O1058" s="31">
        <f>IF($I1028="n/a",0,IF(O$4&lt;=$C1058,0,IF(SUM($C1058,$I1028)&gt;O$4,$V1042/$I1028,$V1042-SUM($I1058:N1058))))</f>
        <v>0</v>
      </c>
      <c r="P1058" s="31">
        <f>IF($I1028="n/a",0,IF(P$4&lt;=$C1058,0,IF(SUM($C1058,$I1028)&gt;P$4,$V1042/$I1028,$V1042-SUM($I1058:O1058))))</f>
        <v>0</v>
      </c>
      <c r="Q1058" s="31">
        <f>IF($I1028="n/a",0,IF(Q$4&lt;=$C1058,0,IF(SUM($C1058,$I1028)&gt;Q$4,$V1042/$I1028,$V1042-SUM($I1058:P1058))))</f>
        <v>0</v>
      </c>
      <c r="R1058" s="31">
        <f>IF($I1028="n/a",0,IF(R$4&lt;=$C1058,0,IF(SUM($C1058,$I1028)&gt;R$4,$V1042/$I1028,$V1042-SUM($I1058:Q1058))))</f>
        <v>0</v>
      </c>
      <c r="S1058" s="31">
        <f>IF($I1028="n/a",0,IF(S$4&lt;=$C1058,0,IF(SUM($C1058,$I1028)&gt;S$4,$V1042/$I1028,$V1042-SUM($I1058:R1058))))</f>
        <v>0</v>
      </c>
      <c r="T1058" s="31">
        <f>IF($I1028="n/a",0,IF(T$4&lt;=$C1058,0,IF(SUM($C1058,$I1028)&gt;T$4,$V1042/$I1028,$V1042-SUM($I1058:S1058))))</f>
        <v>0</v>
      </c>
      <c r="U1058" s="31">
        <f>IF($I1028="n/a",0,IF(U$4&lt;=$C1058,0,IF(SUM($C1058,$I1028)&gt;U$4,$V1042/$I1028,$V1042-SUM($I1058:T1058))))</f>
        <v>0</v>
      </c>
      <c r="V1058" s="31">
        <f>IF($I1028="n/a",0,IF(V$4&lt;=$C1058,0,IF(SUM($C1058,$I1028)&gt;V$4,$V1042/$I1028,$V1042-SUM($I1058:U1058))))</f>
        <v>0</v>
      </c>
      <c r="W1058" s="31">
        <f>IF($I1028="n/a",0,IF(W$4&lt;=$C1058,0,IF(SUM($C1058,$I1028)&gt;W$4,$V1042/$I1028,$V1042-SUM($I1058:V1058))))</f>
        <v>0</v>
      </c>
      <c r="X1058" s="31">
        <f>IF($I1028="n/a",0,IF(X$4&lt;=$C1058,0,IF(SUM($C1058,$I1028)&gt;X$4,$V1042/$I1028,$V1042-SUM($I1058:W1058))))</f>
        <v>0</v>
      </c>
      <c r="Y1058" s="31">
        <f>IF($I1028="n/a",0,IF(Y$4&lt;=$C1058,0,IF(SUM($C1058,$I1028)&gt;Y$4,$V1042/$I1028,$V1042-SUM($I1058:X1058))))</f>
        <v>0</v>
      </c>
      <c r="Z1058" s="31">
        <f>IF($I1028="n/a",0,IF(Z$4&lt;=$C1058,0,IF(SUM($C1058,$I1028)&gt;Z$4,$V1042/$I1028,$V1042-SUM($I1058:Y1058))))</f>
        <v>0</v>
      </c>
      <c r="AA1058" s="31">
        <f>IF($I1028="n/a",0,IF(AA$4&lt;=$C1058,0,IF(SUM($C1058,$I1028)&gt;AA$4,$V1042/$I1028,$V1042-SUM($I1058:Z1058))))</f>
        <v>0</v>
      </c>
      <c r="AB1058" s="31">
        <f>IF($I1028="n/a",0,IF(AB$4&lt;=$C1058,0,IF(SUM($C1058,$I1028)&gt;AB$4,$V1042/$I1028,$V1042-SUM($I1058:AA1058))))</f>
        <v>0</v>
      </c>
      <c r="AC1058" s="31">
        <f>IF($I1028="n/a",0,IF(AC$4&lt;=$C1058,0,IF(SUM($C1058,$I1028)&gt;AC$4,$V1042/$I1028,$V1042-SUM($I1058:AB1058))))</f>
        <v>0</v>
      </c>
      <c r="AD1058" s="31">
        <f>IF($I1028="n/a",0,IF(AD$4&lt;=$C1058,0,IF(SUM($C1058,$I1028)&gt;AD$4,$V1042/$I1028,$V1042-SUM($I1058:AC1058))))</f>
        <v>0</v>
      </c>
      <c r="AE1058" s="31">
        <f>IF($I1028="n/a",0,IF(AE$4&lt;=$C1058,0,IF(SUM($C1058,$I1028)&gt;AE$4,$V1042/$I1028,$V1042-SUM($I1058:AD1058))))</f>
        <v>0</v>
      </c>
      <c r="AF1058" s="31">
        <f>IF($I1028="n/a",0,IF(AF$4&lt;=$C1058,0,IF(SUM($C1058,$I1028)&gt;AF$4,$V1042/$I1028,$V1042-SUM($I1058:AE1058))))</f>
        <v>0</v>
      </c>
      <c r="AG1058" s="31">
        <f>IF($I1028="n/a",0,IF(AG$4&lt;=$C1058,0,IF(SUM($C1058,$I1028)&gt;AG$4,$V1042/$I1028,$V1042-SUM($I1058:AF1058))))</f>
        <v>0</v>
      </c>
      <c r="AH1058" s="31">
        <f>IF($I1028="n/a",0,IF(AH$4&lt;=$C1058,0,IF(SUM($C1058,$I1028)&gt;AH$4,$V1042/$I1028,$V1042-SUM($I1058:AG1058))))</f>
        <v>0</v>
      </c>
      <c r="AI1058" s="31">
        <f>IF($I1028="n/a",0,IF(AI$4&lt;=$C1058,0,IF(SUM($C1058,$I1028)&gt;AI$4,$V1042/$I1028,$V1042-SUM($I1058:AH1058))))</f>
        <v>0</v>
      </c>
      <c r="AJ1058" s="31">
        <f>IF($I1028="n/a",0,IF(AJ$4&lt;=$C1058,0,IF(SUM($C1058,$I1028)&gt;AJ$4,$V1042/$I1028,$V1042-SUM($I1058:AI1058))))</f>
        <v>0</v>
      </c>
      <c r="AK1058" s="31">
        <f>IF($I1028="n/a",0,IF(AK$4&lt;=$C1058,0,IF(SUM($C1058,$I1028)&gt;AK$4,$V1042/$I1028,$V1042-SUM($I1058:AJ1058))))</f>
        <v>0</v>
      </c>
      <c r="AL1058" s="31">
        <f>IF($I1028="n/a",0,IF(AL$4&lt;=$C1058,0,IF(SUM($C1058,$I1028)&gt;AL$4,$V1042/$I1028,$V1042-SUM($I1058:AK1058))))</f>
        <v>0</v>
      </c>
      <c r="AM1058" s="31">
        <f>IF($I1028="n/a",0,IF(AM$4&lt;=$C1058,0,IF(SUM($C1058,$I1028)&gt;AM$4,$V1042/$I1028,$V1042-SUM($I1058:AL1058))))</f>
        <v>0</v>
      </c>
      <c r="AN1058" s="31">
        <f>IF($I1028="n/a",0,IF(AN$4&lt;=$C1058,0,IF(SUM($C1058,$I1028)&gt;AN$4,$V1042/$I1028,$V1042-SUM($I1058:AM1058))))</f>
        <v>0</v>
      </c>
      <c r="AO1058" s="31">
        <f>IF($I1028="n/a",0,IF(AO$4&lt;=$C1058,0,IF(SUM($C1058,$I1028)&gt;AO$4,$V1042/$I1028,$V1042-SUM($I1058:AN1058))))</f>
        <v>0</v>
      </c>
      <c r="AP1058" s="31">
        <f>IF($I1028="n/a",0,IF(AP$4&lt;=$C1058,0,IF(SUM($C1058,$I1028)&gt;AP$4,$V1042/$I1028,$V1042-SUM($I1058:AO1058))))</f>
        <v>0</v>
      </c>
      <c r="AQ1058" s="31">
        <f>IF($I1028="n/a",0,IF(AQ$4&lt;=$C1058,0,IF(SUM($C1058,$I1028)&gt;AQ$4,$V1042/$I1028,$V1042-SUM($I1058:AP1058))))</f>
        <v>0</v>
      </c>
      <c r="AR1058" s="31">
        <f>IF($I1028="n/a",0,IF(AR$4&lt;=$C1058,0,IF(SUM($C1058,$I1028)&gt;AR$4,$V1042/$I1028,$V1042-SUM($I1058:AQ1058))))</f>
        <v>0</v>
      </c>
      <c r="AS1058" s="31">
        <f>IF($I1028="n/a",0,IF(AS$4&lt;=$C1058,0,IF(SUM($C1058,$I1028)&gt;AS$4,$V1042/$I1028,$V1042-SUM($I1058:AR1058))))</f>
        <v>0</v>
      </c>
      <c r="AT1058" s="31">
        <f>IF($I1028="n/a",0,IF(AT$4&lt;=$C1058,0,IF(SUM($C1058,$I1028)&gt;AT$4,$V1042/$I1028,$V1042-SUM($I1058:AS1058))))</f>
        <v>0</v>
      </c>
      <c r="AU1058" s="31">
        <f>IF($I1028="n/a",0,IF(AU$4&lt;=$C1058,0,IF(SUM($C1058,$I1028)&gt;AU$4,$V1042/$I1028,$V1042-SUM($I1058:AT1058))))</f>
        <v>0</v>
      </c>
      <c r="AV1058" s="31">
        <f>IF($I1028="n/a",0,IF(AV$4&lt;=$C1058,0,IF(SUM($C1058,$I1028)&gt;AV$4,$V1042/$I1028,$V1042-SUM($I1058:AU1058))))</f>
        <v>0</v>
      </c>
      <c r="AW1058" s="31">
        <f>IF($I1028="n/a",0,IF(AW$4&lt;=$C1058,0,IF(SUM($C1058,$I1028)&gt;AW$4,$V1042/$I1028,$V1042-SUM($I1058:AV1058))))</f>
        <v>0</v>
      </c>
      <c r="AX1058" s="31">
        <f>IF($I1028="n/a",0,IF(AX$4&lt;=$C1058,0,IF(SUM($C1058,$I1028)&gt;AX$4,$V1042/$I1028,$V1042-SUM($I1058:AW1058))))</f>
        <v>0</v>
      </c>
      <c r="AY1058" s="31">
        <f>IF($I1028="n/a",0,IF(AY$4&lt;=$C1058,0,IF(SUM($C1058,$I1028)&gt;AY$4,$V1042/$I1028,$V1042-SUM($I1058:AX1058))))</f>
        <v>0</v>
      </c>
      <c r="AZ1058" s="31">
        <f>IF($I1028="n/a",0,IF(AZ$4&lt;=$C1058,0,IF(SUM($C1058,$I1028)&gt;AZ$4,$V1042/$I1028,$V1042-SUM($I1058:AY1058))))</f>
        <v>0</v>
      </c>
      <c r="BA1058" s="31">
        <f>IF($I1028="n/a",0,IF(BA$4&lt;=$C1058,0,IF(SUM($C1058,$I1028)&gt;BA$4,$V1042/$I1028,$V1042-SUM($I1058:AZ1058))))</f>
        <v>0</v>
      </c>
      <c r="BB1058" s="31">
        <f>IF($I1028="n/a",0,IF(BB$4&lt;=$C1058,0,IF(SUM($C1058,$I1028)&gt;BB$4,$V1042/$I1028,$V1042-SUM($I1058:BA1058))))</f>
        <v>0</v>
      </c>
      <c r="BC1058" s="31">
        <f>IF($I1028="n/a",0,IF(BC$4&lt;=$C1058,0,IF(SUM($C1058,$I1028)&gt;BC$4,$V1042/$I1028,$V1042-SUM($I1058:BB1058))))</f>
        <v>0</v>
      </c>
      <c r="BD1058" s="31">
        <f>IF($I1028="n/a",0,IF(BD$4&lt;=$C1058,0,IF(SUM($C1058,$I1028)&gt;BD$4,$V1042/$I1028,$V1042-SUM($I1058:BC1058))))</f>
        <v>0</v>
      </c>
      <c r="BE1058" s="31">
        <f>IF($I1028="n/a",0,IF(BE$4&lt;=$C1058,0,IF(SUM($C1058,$I1028)&gt;BE$4,$V1042/$I1028,$V1042-SUM($I1058:BD1058))))</f>
        <v>0</v>
      </c>
      <c r="BF1058" s="31">
        <f>IF($I1028="n/a",0,IF(BF$4&lt;=$C1058,0,IF(SUM($C1058,$I1028)&gt;BF$4,$V1042/$I1028,$V1042-SUM($I1058:BE1058))))</f>
        <v>0</v>
      </c>
      <c r="BG1058" s="31">
        <f>IF($I1028="n/a",0,IF(BG$4&lt;=$C1058,0,IF(SUM($C1058,$I1028)&gt;BG$4,$V1042/$I1028,$V1042-SUM($I1058:BF1058))))</f>
        <v>0</v>
      </c>
      <c r="BH1058" s="31">
        <f>IF($I1028="n/a",0,IF(BH$4&lt;=$C1058,0,IF(SUM($C1058,$I1028)&gt;BH$4,$V1042/$I1028,$V1042-SUM($I1058:BG1058))))</f>
        <v>0</v>
      </c>
      <c r="BI1058" s="31">
        <f>IF($I1028="n/a",0,IF(BI$4&lt;=$C1058,0,IF(SUM($C1058,$I1028)&gt;BI$4,$V1042/$I1028,$V1042-SUM($I1058:BH1058))))</f>
        <v>0</v>
      </c>
      <c r="BJ1058" s="31">
        <f>IF($I1028="n/a",0,IF(BJ$4&lt;=$C1058,0,IF(SUM($C1058,$I1028)&gt;BJ$4,$V1042/$I1028,$V1042-SUM($I1058:BI1058))))</f>
        <v>0</v>
      </c>
      <c r="BK1058" s="31">
        <f>IF($I1028="n/a",0,IF(BK$4&lt;=$C1058,0,IF(SUM($C1058,$I1028)&gt;BK$4,$V1042/$I1028,$V1042-SUM($I1058:BJ1058))))</f>
        <v>0</v>
      </c>
      <c r="BL1058" s="31">
        <f>IF($I1028="n/a",0,IF(BL$4&lt;=$C1058,0,IF(SUM($C1058,$I1028)&gt;BL$4,$V1042/$I1028,$V1042-SUM($I1058:BK1058))))</f>
        <v>0</v>
      </c>
      <c r="BM1058" s="31">
        <f>IF($I1028="n/a",0,IF(BM$4&lt;=$C1058,0,IF(SUM($C1058,$I1028)&gt;BM$4,$V1042/$I1028,$V1042-SUM($I1058:BL1058))))</f>
        <v>0</v>
      </c>
      <c r="BN1058" s="31">
        <f>IF($I1028="n/a",0,IF(BN$4&lt;=$C1058,0,IF(SUM($C1058,$I1028)&gt;BN$4,$V1042/$I1028,$V1042-SUM($I1058:BM1058))))</f>
        <v>0</v>
      </c>
      <c r="BO1058" s="31">
        <f>IF($I1028="n/a",0,IF(BO$4&lt;=$C1058,0,IF(SUM($C1058,$I1028)&gt;BO$4,$V1042/$I1028,$V1042-SUM($I1058:BN1058))))</f>
        <v>0</v>
      </c>
      <c r="BP1058" s="31">
        <f>IF($I1028="n/a",0,IF(BP$4&lt;=$C1058,0,IF(SUM($C1058,$I1028)&gt;BP$4,$V1042/$I1028,$V1042-SUM($I1058:BO1058))))</f>
        <v>0</v>
      </c>
      <c r="BQ1058" s="31">
        <f>IF($I1028="n/a",0,IF(BQ$4&lt;=$C1058,0,IF(SUM($C1058,$I1028)&gt;BQ$4,$V1042/$I1028,$V1042-SUM($I1058:BP1058))))</f>
        <v>0</v>
      </c>
      <c r="BR1058" s="31">
        <f>IF($I1028="n/a",0,IF(BR$4&lt;=$C1058,0,IF(SUM($C1058,$I1028)&gt;BR$4,$V1042/$I1028,$V1042-SUM($I1058:BQ1058))))</f>
        <v>0</v>
      </c>
      <c r="BS1058" s="31">
        <f>IF($I1028="n/a",0,IF(BS$4&lt;=$C1058,0,IF(SUM($C1058,$I1028)&gt;BS$4,$V1042/$I1028,$V1042-SUM($I1058:BR1058))))</f>
        <v>0</v>
      </c>
      <c r="BT1058" s="31">
        <f>IF($I1028="n/a",0,IF(BT$4&lt;=$C1058,0,IF(SUM($C1058,$I1028)&gt;BT$4,$V1042/$I1028,$V1042-SUM($I1058:BS1058))))</f>
        <v>0</v>
      </c>
      <c r="BU1058" s="31">
        <f>IF($I1028="n/a",0,IF(BU$4&lt;=$C1058,0,IF(SUM($C1058,$I1028)&gt;BU$4,$V1042/$I1028,$V1042-SUM($I1058:BT1058))))</f>
        <v>0</v>
      </c>
      <c r="BV1058" s="31">
        <f>IF($I1028="n/a",0,IF(BV$4&lt;=$C1058,0,IF(SUM($C1058,$I1028)&gt;BV$4,$V1042/$I1028,$V1042-SUM($I1058:BU1058))))</f>
        <v>0</v>
      </c>
      <c r="BW1058" s="31">
        <f>IF($I1028="n/a",0,IF(BW$4&lt;=$C1058,0,IF(SUM($C1058,$I1028)&gt;BW$4,$V1042/$I1028,$V1042-SUM($I1058:BV1058))))</f>
        <v>0</v>
      </c>
      <c r="BX1058" s="31">
        <f>IF($I1028="n/a",0,IF(BX$4&lt;=$C1058,0,IF(SUM($C1058,$I1028)&gt;BX$4,$V1042/$I1028,$V1042-SUM($I1058:BW1058))))</f>
        <v>0</v>
      </c>
      <c r="BY1058" s="31">
        <f>IF($I1028="n/a",0,IF(BY$4&lt;=$C1058,0,IF(SUM($C1058,$I1028)&gt;BY$4,$V1042/$I1028,$V1042-SUM($I1058:BX1058))))</f>
        <v>0</v>
      </c>
      <c r="BZ1058" s="31">
        <f>IF($I1028="n/a",0,IF(BZ$4&lt;=$C1058,0,IF(SUM($C1058,$I1028)&gt;BZ$4,$V1042/$I1028,$V1042-SUM($I1058:BY1058))))</f>
        <v>0</v>
      </c>
      <c r="CA1058" s="31">
        <f>IF($I1028="n/a",0,IF(CA$4&lt;=$C1058,0,IF(SUM($C1058,$I1028)&gt;CA$4,$V1042/$I1028,$V1042-SUM($I1058:BZ1058))))</f>
        <v>0</v>
      </c>
      <c r="CB1058" s="31">
        <f>IF($I1028="n/a",0,IF(CB$4&lt;=$C1058,0,IF(SUM($C1058,$I1028)&gt;CB$4,$V1042/$I1028,$V1042-SUM($I1058:CA1058))))</f>
        <v>0</v>
      </c>
      <c r="CC1058" s="31">
        <f>IF($I1028="n/a",0,IF(CC$4&lt;=$C1058,0,IF(SUM($C1058,$I1028)&gt;CC$4,$V1042/$I1028,$V1042-SUM($I1058:CB1058))))</f>
        <v>0</v>
      </c>
      <c r="CD1058" s="31">
        <f>IF($I1028="n/a",0,IF(CD$4&lt;=$C1058,0,IF(SUM($C1058,$I1028)&gt;CD$4,$V1042/$I1028,$V1042-SUM($I1058:CC1058))))</f>
        <v>0</v>
      </c>
      <c r="CE1058" s="31">
        <f>IF($I1028="n/a",0,IF(CE$4&lt;=$C1058,0,IF(SUM($C1058,$I1028)&gt;CE$4,$V1042/$I1028,$V1042-SUM($I1058:CD1058))))</f>
        <v>0</v>
      </c>
      <c r="CF1058" s="31">
        <f>IF($I1028="n/a",0,IF(CF$4&lt;=$C1058,0,IF(SUM($C1058,$I1028)&gt;CF$4,$V1042/$I1028,$V1042-SUM($I1058:CE1058))))</f>
        <v>0</v>
      </c>
    </row>
    <row r="1059" spans="1:84" s="153" customFormat="1" ht="12.75" customHeight="1">
      <c r="A1059"/>
      <c r="C1059" s="197">
        <v>2029</v>
      </c>
      <c r="D1059" s="21" t="s">
        <v>58</v>
      </c>
      <c r="E1059" s="21" t="s">
        <v>185</v>
      </c>
      <c r="I1059" s="31"/>
      <c r="J1059" s="31">
        <f>IF($I1028="n/a",0,IF(J$4&lt;=$C1059,0,IF(SUM($C1059,$I1028)&gt;J$4,$W1042/$I1028,$W1042-SUM($I1059:I1059))))</f>
        <v>0</v>
      </c>
      <c r="K1059" s="31">
        <f>IF($I1028="n/a",0,IF(K$4&lt;=$C1059,0,IF(SUM($C1059,$I1028)&gt;K$4,$W1042/$I1028,$W1042-SUM($I1059:J1059))))</f>
        <v>0</v>
      </c>
      <c r="L1059" s="31">
        <f>IF($I1028="n/a",0,IF(L$4&lt;=$C1059,0,IF(SUM($C1059,$I1028)&gt;L$4,$W1042/$I1028,$W1042-SUM($I1059:K1059))))</f>
        <v>0</v>
      </c>
      <c r="M1059" s="31">
        <f>IF($I1028="n/a",0,IF(M$4&lt;=$C1059,0,IF(SUM($C1059,$I1028)&gt;M$4,$W1042/$I1028,$W1042-SUM($I1059:L1059))))</f>
        <v>0</v>
      </c>
      <c r="N1059" s="31">
        <f>IF($I1028="n/a",0,IF(N$4&lt;=$C1059,0,IF(SUM($C1059,$I1028)&gt;N$4,$W1042/$I1028,$W1042-SUM($I1059:M1059))))</f>
        <v>0</v>
      </c>
      <c r="O1059" s="31">
        <f>IF($I1028="n/a",0,IF(O$4&lt;=$C1059,0,IF(SUM($C1059,$I1028)&gt;O$4,$W1042/$I1028,$W1042-SUM($I1059:N1059))))</f>
        <v>0</v>
      </c>
      <c r="P1059" s="31">
        <f>IF($I1028="n/a",0,IF(P$4&lt;=$C1059,0,IF(SUM($C1059,$I1028)&gt;P$4,$W1042/$I1028,$W1042-SUM($I1059:O1059))))</f>
        <v>0</v>
      </c>
      <c r="Q1059" s="31">
        <f>IF($I1028="n/a",0,IF(Q$4&lt;=$C1059,0,IF(SUM($C1059,$I1028)&gt;Q$4,$W1042/$I1028,$W1042-SUM($I1059:P1059))))</f>
        <v>0</v>
      </c>
      <c r="R1059" s="31">
        <f>IF($I1028="n/a",0,IF(R$4&lt;=$C1059,0,IF(SUM($C1059,$I1028)&gt;R$4,$W1042/$I1028,$W1042-SUM($I1059:Q1059))))</f>
        <v>0</v>
      </c>
      <c r="S1059" s="31">
        <f>IF($I1028="n/a",0,IF(S$4&lt;=$C1059,0,IF(SUM($C1059,$I1028)&gt;S$4,$W1042/$I1028,$W1042-SUM($I1059:R1059))))</f>
        <v>0</v>
      </c>
      <c r="T1059" s="31">
        <f>IF($I1028="n/a",0,IF(T$4&lt;=$C1059,0,IF(SUM($C1059,$I1028)&gt;T$4,$W1042/$I1028,$W1042-SUM($I1059:S1059))))</f>
        <v>0</v>
      </c>
      <c r="U1059" s="31">
        <f>IF($I1028="n/a",0,IF(U$4&lt;=$C1059,0,IF(SUM($C1059,$I1028)&gt;U$4,$W1042/$I1028,$W1042-SUM($I1059:T1059))))</f>
        <v>0</v>
      </c>
      <c r="V1059" s="31">
        <f>IF($I1028="n/a",0,IF(V$4&lt;=$C1059,0,IF(SUM($C1059,$I1028)&gt;V$4,$W1042/$I1028,$W1042-SUM($I1059:U1059))))</f>
        <v>0</v>
      </c>
      <c r="W1059" s="31">
        <f>IF($I1028="n/a",0,IF(W$4&lt;=$C1059,0,IF(SUM($C1059,$I1028)&gt;W$4,$W1042/$I1028,$W1042-SUM($I1059:V1059))))</f>
        <v>0</v>
      </c>
      <c r="X1059" s="31">
        <f>IF($I1028="n/a",0,IF(X$4&lt;=$C1059,0,IF(SUM($C1059,$I1028)&gt;X$4,$W1042/$I1028,$W1042-SUM($I1059:W1059))))</f>
        <v>0</v>
      </c>
      <c r="Y1059" s="31">
        <f>IF($I1028="n/a",0,IF(Y$4&lt;=$C1059,0,IF(SUM($C1059,$I1028)&gt;Y$4,$W1042/$I1028,$W1042-SUM($I1059:X1059))))</f>
        <v>0</v>
      </c>
      <c r="Z1059" s="31">
        <f>IF($I1028="n/a",0,IF(Z$4&lt;=$C1059,0,IF(SUM($C1059,$I1028)&gt;Z$4,$W1042/$I1028,$W1042-SUM($I1059:Y1059))))</f>
        <v>0</v>
      </c>
      <c r="AA1059" s="31">
        <f>IF($I1028="n/a",0,IF(AA$4&lt;=$C1059,0,IF(SUM($C1059,$I1028)&gt;AA$4,$W1042/$I1028,$W1042-SUM($I1059:Z1059))))</f>
        <v>0</v>
      </c>
      <c r="AB1059" s="31">
        <f>IF($I1028="n/a",0,IF(AB$4&lt;=$C1059,0,IF(SUM($C1059,$I1028)&gt;AB$4,$W1042/$I1028,$W1042-SUM($I1059:AA1059))))</f>
        <v>0</v>
      </c>
      <c r="AC1059" s="31">
        <f>IF($I1028="n/a",0,IF(AC$4&lt;=$C1059,0,IF(SUM($C1059,$I1028)&gt;AC$4,$W1042/$I1028,$W1042-SUM($I1059:AB1059))))</f>
        <v>0</v>
      </c>
      <c r="AD1059" s="31">
        <f>IF($I1028="n/a",0,IF(AD$4&lt;=$C1059,0,IF(SUM($C1059,$I1028)&gt;AD$4,$W1042/$I1028,$W1042-SUM($I1059:AC1059))))</f>
        <v>0</v>
      </c>
      <c r="AE1059" s="31">
        <f>IF($I1028="n/a",0,IF(AE$4&lt;=$C1059,0,IF(SUM($C1059,$I1028)&gt;AE$4,$W1042/$I1028,$W1042-SUM($I1059:AD1059))))</f>
        <v>0</v>
      </c>
      <c r="AF1059" s="31">
        <f>IF($I1028="n/a",0,IF(AF$4&lt;=$C1059,0,IF(SUM($C1059,$I1028)&gt;AF$4,$W1042/$I1028,$W1042-SUM($I1059:AE1059))))</f>
        <v>0</v>
      </c>
      <c r="AG1059" s="31">
        <f>IF($I1028="n/a",0,IF(AG$4&lt;=$C1059,0,IF(SUM($C1059,$I1028)&gt;AG$4,$W1042/$I1028,$W1042-SUM($I1059:AF1059))))</f>
        <v>0</v>
      </c>
      <c r="AH1059" s="31">
        <f>IF($I1028="n/a",0,IF(AH$4&lt;=$C1059,0,IF(SUM($C1059,$I1028)&gt;AH$4,$W1042/$I1028,$W1042-SUM($I1059:AG1059))))</f>
        <v>0</v>
      </c>
      <c r="AI1059" s="31">
        <f>IF($I1028="n/a",0,IF(AI$4&lt;=$C1059,0,IF(SUM($C1059,$I1028)&gt;AI$4,$W1042/$I1028,$W1042-SUM($I1059:AH1059))))</f>
        <v>0</v>
      </c>
      <c r="AJ1059" s="31">
        <f>IF($I1028="n/a",0,IF(AJ$4&lt;=$C1059,0,IF(SUM($C1059,$I1028)&gt;AJ$4,$W1042/$I1028,$W1042-SUM($I1059:AI1059))))</f>
        <v>0</v>
      </c>
      <c r="AK1059" s="31">
        <f>IF($I1028="n/a",0,IF(AK$4&lt;=$C1059,0,IF(SUM($C1059,$I1028)&gt;AK$4,$W1042/$I1028,$W1042-SUM($I1059:AJ1059))))</f>
        <v>0</v>
      </c>
      <c r="AL1059" s="31">
        <f>IF($I1028="n/a",0,IF(AL$4&lt;=$C1059,0,IF(SUM($C1059,$I1028)&gt;AL$4,$W1042/$I1028,$W1042-SUM($I1059:AK1059))))</f>
        <v>0</v>
      </c>
      <c r="AM1059" s="31">
        <f>IF($I1028="n/a",0,IF(AM$4&lt;=$C1059,0,IF(SUM($C1059,$I1028)&gt;AM$4,$W1042/$I1028,$W1042-SUM($I1059:AL1059))))</f>
        <v>0</v>
      </c>
      <c r="AN1059" s="31">
        <f>IF($I1028="n/a",0,IF(AN$4&lt;=$C1059,0,IF(SUM($C1059,$I1028)&gt;AN$4,$W1042/$I1028,$W1042-SUM($I1059:AM1059))))</f>
        <v>0</v>
      </c>
      <c r="AO1059" s="31">
        <f>IF($I1028="n/a",0,IF(AO$4&lt;=$C1059,0,IF(SUM($C1059,$I1028)&gt;AO$4,$W1042/$I1028,$W1042-SUM($I1059:AN1059))))</f>
        <v>0</v>
      </c>
      <c r="AP1059" s="31">
        <f>IF($I1028="n/a",0,IF(AP$4&lt;=$C1059,0,IF(SUM($C1059,$I1028)&gt;AP$4,$W1042/$I1028,$W1042-SUM($I1059:AO1059))))</f>
        <v>0</v>
      </c>
      <c r="AQ1059" s="31">
        <f>IF($I1028="n/a",0,IF(AQ$4&lt;=$C1059,0,IF(SUM($C1059,$I1028)&gt;AQ$4,$W1042/$I1028,$W1042-SUM($I1059:AP1059))))</f>
        <v>0</v>
      </c>
      <c r="AR1059" s="31">
        <f>IF($I1028="n/a",0,IF(AR$4&lt;=$C1059,0,IF(SUM($C1059,$I1028)&gt;AR$4,$W1042/$I1028,$W1042-SUM($I1059:AQ1059))))</f>
        <v>0</v>
      </c>
      <c r="AS1059" s="31">
        <f>IF($I1028="n/a",0,IF(AS$4&lt;=$C1059,0,IF(SUM($C1059,$I1028)&gt;AS$4,$W1042/$I1028,$W1042-SUM($I1059:AR1059))))</f>
        <v>0</v>
      </c>
      <c r="AT1059" s="31">
        <f>IF($I1028="n/a",0,IF(AT$4&lt;=$C1059,0,IF(SUM($C1059,$I1028)&gt;AT$4,$W1042/$I1028,$W1042-SUM($I1059:AS1059))))</f>
        <v>0</v>
      </c>
      <c r="AU1059" s="31">
        <f>IF($I1028="n/a",0,IF(AU$4&lt;=$C1059,0,IF(SUM($C1059,$I1028)&gt;AU$4,$W1042/$I1028,$W1042-SUM($I1059:AT1059))))</f>
        <v>0</v>
      </c>
      <c r="AV1059" s="31">
        <f>IF($I1028="n/a",0,IF(AV$4&lt;=$C1059,0,IF(SUM($C1059,$I1028)&gt;AV$4,$W1042/$I1028,$W1042-SUM($I1059:AU1059))))</f>
        <v>0</v>
      </c>
      <c r="AW1059" s="31">
        <f>IF($I1028="n/a",0,IF(AW$4&lt;=$C1059,0,IF(SUM($C1059,$I1028)&gt;AW$4,$W1042/$I1028,$W1042-SUM($I1059:AV1059))))</f>
        <v>0</v>
      </c>
      <c r="AX1059" s="31">
        <f>IF($I1028="n/a",0,IF(AX$4&lt;=$C1059,0,IF(SUM($C1059,$I1028)&gt;AX$4,$W1042/$I1028,$W1042-SUM($I1059:AW1059))))</f>
        <v>0</v>
      </c>
      <c r="AY1059" s="31">
        <f>IF($I1028="n/a",0,IF(AY$4&lt;=$C1059,0,IF(SUM($C1059,$I1028)&gt;AY$4,$W1042/$I1028,$W1042-SUM($I1059:AX1059))))</f>
        <v>0</v>
      </c>
      <c r="AZ1059" s="31">
        <f>IF($I1028="n/a",0,IF(AZ$4&lt;=$C1059,0,IF(SUM($C1059,$I1028)&gt;AZ$4,$W1042/$I1028,$W1042-SUM($I1059:AY1059))))</f>
        <v>0</v>
      </c>
      <c r="BA1059" s="31">
        <f>IF($I1028="n/a",0,IF(BA$4&lt;=$C1059,0,IF(SUM($C1059,$I1028)&gt;BA$4,$W1042/$I1028,$W1042-SUM($I1059:AZ1059))))</f>
        <v>0</v>
      </c>
      <c r="BB1059" s="31">
        <f>IF($I1028="n/a",0,IF(BB$4&lt;=$C1059,0,IF(SUM($C1059,$I1028)&gt;BB$4,$W1042/$I1028,$W1042-SUM($I1059:BA1059))))</f>
        <v>0</v>
      </c>
      <c r="BC1059" s="31">
        <f>IF($I1028="n/a",0,IF(BC$4&lt;=$C1059,0,IF(SUM($C1059,$I1028)&gt;BC$4,$W1042/$I1028,$W1042-SUM($I1059:BB1059))))</f>
        <v>0</v>
      </c>
      <c r="BD1059" s="31">
        <f>IF($I1028="n/a",0,IF(BD$4&lt;=$C1059,0,IF(SUM($C1059,$I1028)&gt;BD$4,$W1042/$I1028,$W1042-SUM($I1059:BC1059))))</f>
        <v>0</v>
      </c>
      <c r="BE1059" s="31">
        <f>IF($I1028="n/a",0,IF(BE$4&lt;=$C1059,0,IF(SUM($C1059,$I1028)&gt;BE$4,$W1042/$I1028,$W1042-SUM($I1059:BD1059))))</f>
        <v>0</v>
      </c>
      <c r="BF1059" s="31">
        <f>IF($I1028="n/a",0,IF(BF$4&lt;=$C1059,0,IF(SUM($C1059,$I1028)&gt;BF$4,$W1042/$I1028,$W1042-SUM($I1059:BE1059))))</f>
        <v>0</v>
      </c>
      <c r="BG1059" s="31">
        <f>IF($I1028="n/a",0,IF(BG$4&lt;=$C1059,0,IF(SUM($C1059,$I1028)&gt;BG$4,$W1042/$I1028,$W1042-SUM($I1059:BF1059))))</f>
        <v>0</v>
      </c>
      <c r="BH1059" s="31">
        <f>IF($I1028="n/a",0,IF(BH$4&lt;=$C1059,0,IF(SUM($C1059,$I1028)&gt;BH$4,$W1042/$I1028,$W1042-SUM($I1059:BG1059))))</f>
        <v>0</v>
      </c>
      <c r="BI1059" s="31">
        <f>IF($I1028="n/a",0,IF(BI$4&lt;=$C1059,0,IF(SUM($C1059,$I1028)&gt;BI$4,$W1042/$I1028,$W1042-SUM($I1059:BH1059))))</f>
        <v>0</v>
      </c>
      <c r="BJ1059" s="31">
        <f>IF($I1028="n/a",0,IF(BJ$4&lt;=$C1059,0,IF(SUM($C1059,$I1028)&gt;BJ$4,$W1042/$I1028,$W1042-SUM($I1059:BI1059))))</f>
        <v>0</v>
      </c>
      <c r="BK1059" s="31">
        <f>IF($I1028="n/a",0,IF(BK$4&lt;=$C1059,0,IF(SUM($C1059,$I1028)&gt;BK$4,$W1042/$I1028,$W1042-SUM($I1059:BJ1059))))</f>
        <v>0</v>
      </c>
      <c r="BL1059" s="31">
        <f>IF($I1028="n/a",0,IF(BL$4&lt;=$C1059,0,IF(SUM($C1059,$I1028)&gt;BL$4,$W1042/$I1028,$W1042-SUM($I1059:BK1059))))</f>
        <v>0</v>
      </c>
      <c r="BM1059" s="31">
        <f>IF($I1028="n/a",0,IF(BM$4&lt;=$C1059,0,IF(SUM($C1059,$I1028)&gt;BM$4,$W1042/$I1028,$W1042-SUM($I1059:BL1059))))</f>
        <v>0</v>
      </c>
      <c r="BN1059" s="31">
        <f>IF($I1028="n/a",0,IF(BN$4&lt;=$C1059,0,IF(SUM($C1059,$I1028)&gt;BN$4,$W1042/$I1028,$W1042-SUM($I1059:BM1059))))</f>
        <v>0</v>
      </c>
      <c r="BO1059" s="31">
        <f>IF($I1028="n/a",0,IF(BO$4&lt;=$C1059,0,IF(SUM($C1059,$I1028)&gt;BO$4,$W1042/$I1028,$W1042-SUM($I1059:BN1059))))</f>
        <v>0</v>
      </c>
      <c r="BP1059" s="31">
        <f>IF($I1028="n/a",0,IF(BP$4&lt;=$C1059,0,IF(SUM($C1059,$I1028)&gt;BP$4,$W1042/$I1028,$W1042-SUM($I1059:BO1059))))</f>
        <v>0</v>
      </c>
      <c r="BQ1059" s="31">
        <f>IF($I1028="n/a",0,IF(BQ$4&lt;=$C1059,0,IF(SUM($C1059,$I1028)&gt;BQ$4,$W1042/$I1028,$W1042-SUM($I1059:BP1059))))</f>
        <v>0</v>
      </c>
      <c r="BR1059" s="31">
        <f>IF($I1028="n/a",0,IF(BR$4&lt;=$C1059,0,IF(SUM($C1059,$I1028)&gt;BR$4,$W1042/$I1028,$W1042-SUM($I1059:BQ1059))))</f>
        <v>0</v>
      </c>
      <c r="BS1059" s="31">
        <f>IF($I1028="n/a",0,IF(BS$4&lt;=$C1059,0,IF(SUM($C1059,$I1028)&gt;BS$4,$W1042/$I1028,$W1042-SUM($I1059:BR1059))))</f>
        <v>0</v>
      </c>
      <c r="BT1059" s="31">
        <f>IF($I1028="n/a",0,IF(BT$4&lt;=$C1059,0,IF(SUM($C1059,$I1028)&gt;BT$4,$W1042/$I1028,$W1042-SUM($I1059:BS1059))))</f>
        <v>0</v>
      </c>
      <c r="BU1059" s="31">
        <f>IF($I1028="n/a",0,IF(BU$4&lt;=$C1059,0,IF(SUM($C1059,$I1028)&gt;BU$4,$W1042/$I1028,$W1042-SUM($I1059:BT1059))))</f>
        <v>0</v>
      </c>
      <c r="BV1059" s="31">
        <f>IF($I1028="n/a",0,IF(BV$4&lt;=$C1059,0,IF(SUM($C1059,$I1028)&gt;BV$4,$W1042/$I1028,$W1042-SUM($I1059:BU1059))))</f>
        <v>0</v>
      </c>
      <c r="BW1059" s="31">
        <f>IF($I1028="n/a",0,IF(BW$4&lt;=$C1059,0,IF(SUM($C1059,$I1028)&gt;BW$4,$W1042/$I1028,$W1042-SUM($I1059:BV1059))))</f>
        <v>0</v>
      </c>
      <c r="BX1059" s="31">
        <f>IF($I1028="n/a",0,IF(BX$4&lt;=$C1059,0,IF(SUM($C1059,$I1028)&gt;BX$4,$W1042/$I1028,$W1042-SUM($I1059:BW1059))))</f>
        <v>0</v>
      </c>
      <c r="BY1059" s="31">
        <f>IF($I1028="n/a",0,IF(BY$4&lt;=$C1059,0,IF(SUM($C1059,$I1028)&gt;BY$4,$W1042/$I1028,$W1042-SUM($I1059:BX1059))))</f>
        <v>0</v>
      </c>
      <c r="BZ1059" s="31">
        <f>IF($I1028="n/a",0,IF(BZ$4&lt;=$C1059,0,IF(SUM($C1059,$I1028)&gt;BZ$4,$W1042/$I1028,$W1042-SUM($I1059:BY1059))))</f>
        <v>0</v>
      </c>
      <c r="CA1059" s="31">
        <f>IF($I1028="n/a",0,IF(CA$4&lt;=$C1059,0,IF(SUM($C1059,$I1028)&gt;CA$4,$W1042/$I1028,$W1042-SUM($I1059:BZ1059))))</f>
        <v>0</v>
      </c>
      <c r="CB1059" s="31">
        <f>IF($I1028="n/a",0,IF(CB$4&lt;=$C1059,0,IF(SUM($C1059,$I1028)&gt;CB$4,$W1042/$I1028,$W1042-SUM($I1059:CA1059))))</f>
        <v>0</v>
      </c>
      <c r="CC1059" s="31">
        <f>IF($I1028="n/a",0,IF(CC$4&lt;=$C1059,0,IF(SUM($C1059,$I1028)&gt;CC$4,$W1042/$I1028,$W1042-SUM($I1059:CB1059))))</f>
        <v>0</v>
      </c>
      <c r="CD1059" s="31">
        <f>IF($I1028="n/a",0,IF(CD$4&lt;=$C1059,0,IF(SUM($C1059,$I1028)&gt;CD$4,$W1042/$I1028,$W1042-SUM($I1059:CC1059))))</f>
        <v>0</v>
      </c>
      <c r="CE1059" s="31">
        <f>IF($I1028="n/a",0,IF(CE$4&lt;=$C1059,0,IF(SUM($C1059,$I1028)&gt;CE$4,$W1042/$I1028,$W1042-SUM($I1059:CD1059))))</f>
        <v>0</v>
      </c>
      <c r="CF1059" s="31">
        <f>IF($I1028="n/a",0,IF(CF$4&lt;=$C1059,0,IF(SUM($C1059,$I1028)&gt;CF$4,$W1042/$I1028,$W1042-SUM($I1059:CE1059))))</f>
        <v>0</v>
      </c>
    </row>
    <row r="1060" spans="1:84" s="153" customFormat="1" ht="12.75" customHeight="1">
      <c r="A1060"/>
      <c r="C1060" s="197">
        <v>2030</v>
      </c>
      <c r="D1060" s="21" t="s">
        <v>59</v>
      </c>
      <c r="E1060" s="21" t="s">
        <v>185</v>
      </c>
      <c r="I1060" s="31"/>
      <c r="J1060" s="31">
        <f>IF($I1028="n/a",0,IF(J$4&lt;=$C1060,0,IF(SUM($C1060,$I1028)&gt;J$4,$X1042/$I1028,$X1042-SUM($I1060:I1060))))</f>
        <v>0</v>
      </c>
      <c r="K1060" s="31">
        <f>IF($I1028="n/a",0,IF(K$4&lt;=$C1060,0,IF(SUM($C1060,$I1028)&gt;K$4,$X1042/$I1028,$X1042-SUM($I1060:J1060))))</f>
        <v>0</v>
      </c>
      <c r="L1060" s="31">
        <f>IF($I1028="n/a",0,IF(L$4&lt;=$C1060,0,IF(SUM($C1060,$I1028)&gt;L$4,$X1042/$I1028,$X1042-SUM($I1060:K1060))))</f>
        <v>0</v>
      </c>
      <c r="M1060" s="31">
        <f>IF($I1028="n/a",0,IF(M$4&lt;=$C1060,0,IF(SUM($C1060,$I1028)&gt;M$4,$X1042/$I1028,$X1042-SUM($I1060:L1060))))</f>
        <v>0</v>
      </c>
      <c r="N1060" s="31">
        <f>IF($I1028="n/a",0,IF(N$4&lt;=$C1060,0,IF(SUM($C1060,$I1028)&gt;N$4,$X1042/$I1028,$X1042-SUM($I1060:M1060))))</f>
        <v>0</v>
      </c>
      <c r="O1060" s="31">
        <f>IF($I1028="n/a",0,IF(O$4&lt;=$C1060,0,IF(SUM($C1060,$I1028)&gt;O$4,$X1042/$I1028,$X1042-SUM($I1060:N1060))))</f>
        <v>0</v>
      </c>
      <c r="P1060" s="31">
        <f>IF($I1028="n/a",0,IF(P$4&lt;=$C1060,0,IF(SUM($C1060,$I1028)&gt;P$4,$X1042/$I1028,$X1042-SUM($I1060:O1060))))</f>
        <v>0</v>
      </c>
      <c r="Q1060" s="31">
        <f>IF($I1028="n/a",0,IF(Q$4&lt;=$C1060,0,IF(SUM($C1060,$I1028)&gt;Q$4,$X1042/$I1028,$X1042-SUM($I1060:P1060))))</f>
        <v>0</v>
      </c>
      <c r="R1060" s="31">
        <f>IF($I1028="n/a",0,IF(R$4&lt;=$C1060,0,IF(SUM($C1060,$I1028)&gt;R$4,$X1042/$I1028,$X1042-SUM($I1060:Q1060))))</f>
        <v>0</v>
      </c>
      <c r="S1060" s="31">
        <f>IF($I1028="n/a",0,IF(S$4&lt;=$C1060,0,IF(SUM($C1060,$I1028)&gt;S$4,$X1042/$I1028,$X1042-SUM($I1060:R1060))))</f>
        <v>0</v>
      </c>
      <c r="T1060" s="31">
        <f>IF($I1028="n/a",0,IF(T$4&lt;=$C1060,0,IF(SUM($C1060,$I1028)&gt;T$4,$X1042/$I1028,$X1042-SUM($I1060:S1060))))</f>
        <v>0</v>
      </c>
      <c r="U1060" s="31">
        <f>IF($I1028="n/a",0,IF(U$4&lt;=$C1060,0,IF(SUM($C1060,$I1028)&gt;U$4,$X1042/$I1028,$X1042-SUM($I1060:T1060))))</f>
        <v>0</v>
      </c>
      <c r="V1060" s="31">
        <f>IF($I1028="n/a",0,IF(V$4&lt;=$C1060,0,IF(SUM($C1060,$I1028)&gt;V$4,$X1042/$I1028,$X1042-SUM($I1060:U1060))))</f>
        <v>0</v>
      </c>
      <c r="W1060" s="31">
        <f>IF($I1028="n/a",0,IF(W$4&lt;=$C1060,0,IF(SUM($C1060,$I1028)&gt;W$4,$X1042/$I1028,$X1042-SUM($I1060:V1060))))</f>
        <v>0</v>
      </c>
      <c r="X1060" s="31">
        <f>IF($I1028="n/a",0,IF(X$4&lt;=$C1060,0,IF(SUM($C1060,$I1028)&gt;X$4,$X1042/$I1028,$X1042-SUM($I1060:W1060))))</f>
        <v>0</v>
      </c>
      <c r="Y1060" s="31">
        <f>IF($I1028="n/a",0,IF(Y$4&lt;=$C1060,0,IF(SUM($C1060,$I1028)&gt;Y$4,$X1042/$I1028,$X1042-SUM($I1060:X1060))))</f>
        <v>0</v>
      </c>
      <c r="Z1060" s="31">
        <f>IF($I1028="n/a",0,IF(Z$4&lt;=$C1060,0,IF(SUM($C1060,$I1028)&gt;Z$4,$X1042/$I1028,$X1042-SUM($I1060:Y1060))))</f>
        <v>0</v>
      </c>
      <c r="AA1060" s="31">
        <f>IF($I1028="n/a",0,IF(AA$4&lt;=$C1060,0,IF(SUM($C1060,$I1028)&gt;AA$4,$X1042/$I1028,$X1042-SUM($I1060:Z1060))))</f>
        <v>0</v>
      </c>
      <c r="AB1060" s="31">
        <f>IF($I1028="n/a",0,IF(AB$4&lt;=$C1060,0,IF(SUM($C1060,$I1028)&gt;AB$4,$X1042/$I1028,$X1042-SUM($I1060:AA1060))))</f>
        <v>0</v>
      </c>
      <c r="AC1060" s="31">
        <f>IF($I1028="n/a",0,IF(AC$4&lt;=$C1060,0,IF(SUM($C1060,$I1028)&gt;AC$4,$X1042/$I1028,$X1042-SUM($I1060:AB1060))))</f>
        <v>0</v>
      </c>
      <c r="AD1060" s="31">
        <f>IF($I1028="n/a",0,IF(AD$4&lt;=$C1060,0,IF(SUM($C1060,$I1028)&gt;AD$4,$X1042/$I1028,$X1042-SUM($I1060:AC1060))))</f>
        <v>0</v>
      </c>
      <c r="AE1060" s="31">
        <f>IF($I1028="n/a",0,IF(AE$4&lt;=$C1060,0,IF(SUM($C1060,$I1028)&gt;AE$4,$X1042/$I1028,$X1042-SUM($I1060:AD1060))))</f>
        <v>0</v>
      </c>
      <c r="AF1060" s="31">
        <f>IF($I1028="n/a",0,IF(AF$4&lt;=$C1060,0,IF(SUM($C1060,$I1028)&gt;AF$4,$X1042/$I1028,$X1042-SUM($I1060:AE1060))))</f>
        <v>0</v>
      </c>
      <c r="AG1060" s="31">
        <f>IF($I1028="n/a",0,IF(AG$4&lt;=$C1060,0,IF(SUM($C1060,$I1028)&gt;AG$4,$X1042/$I1028,$X1042-SUM($I1060:AF1060))))</f>
        <v>0</v>
      </c>
      <c r="AH1060" s="31">
        <f>IF($I1028="n/a",0,IF(AH$4&lt;=$C1060,0,IF(SUM($C1060,$I1028)&gt;AH$4,$X1042/$I1028,$X1042-SUM($I1060:AG1060))))</f>
        <v>0</v>
      </c>
      <c r="AI1060" s="31">
        <f>IF($I1028="n/a",0,IF(AI$4&lt;=$C1060,0,IF(SUM($C1060,$I1028)&gt;AI$4,$X1042/$I1028,$X1042-SUM($I1060:AH1060))))</f>
        <v>0</v>
      </c>
      <c r="AJ1060" s="31">
        <f>IF($I1028="n/a",0,IF(AJ$4&lt;=$C1060,0,IF(SUM($C1060,$I1028)&gt;AJ$4,$X1042/$I1028,$X1042-SUM($I1060:AI1060))))</f>
        <v>0</v>
      </c>
      <c r="AK1060" s="31">
        <f>IF($I1028="n/a",0,IF(AK$4&lt;=$C1060,0,IF(SUM($C1060,$I1028)&gt;AK$4,$X1042/$I1028,$X1042-SUM($I1060:AJ1060))))</f>
        <v>0</v>
      </c>
      <c r="AL1060" s="31">
        <f>IF($I1028="n/a",0,IF(AL$4&lt;=$C1060,0,IF(SUM($C1060,$I1028)&gt;AL$4,$X1042/$I1028,$X1042-SUM($I1060:AK1060))))</f>
        <v>0</v>
      </c>
      <c r="AM1060" s="31">
        <f>IF($I1028="n/a",0,IF(AM$4&lt;=$C1060,0,IF(SUM($C1060,$I1028)&gt;AM$4,$X1042/$I1028,$X1042-SUM($I1060:AL1060))))</f>
        <v>0</v>
      </c>
      <c r="AN1060" s="31">
        <f>IF($I1028="n/a",0,IF(AN$4&lt;=$C1060,0,IF(SUM($C1060,$I1028)&gt;AN$4,$X1042/$I1028,$X1042-SUM($I1060:AM1060))))</f>
        <v>0</v>
      </c>
      <c r="AO1060" s="31">
        <f>IF($I1028="n/a",0,IF(AO$4&lt;=$C1060,0,IF(SUM($C1060,$I1028)&gt;AO$4,$X1042/$I1028,$X1042-SUM($I1060:AN1060))))</f>
        <v>0</v>
      </c>
      <c r="AP1060" s="31">
        <f>IF($I1028="n/a",0,IF(AP$4&lt;=$C1060,0,IF(SUM($C1060,$I1028)&gt;AP$4,$X1042/$I1028,$X1042-SUM($I1060:AO1060))))</f>
        <v>0</v>
      </c>
      <c r="AQ1060" s="31">
        <f>IF($I1028="n/a",0,IF(AQ$4&lt;=$C1060,0,IF(SUM($C1060,$I1028)&gt;AQ$4,$X1042/$I1028,$X1042-SUM($I1060:AP1060))))</f>
        <v>0</v>
      </c>
      <c r="AR1060" s="31">
        <f>IF($I1028="n/a",0,IF(AR$4&lt;=$C1060,0,IF(SUM($C1060,$I1028)&gt;AR$4,$X1042/$I1028,$X1042-SUM($I1060:AQ1060))))</f>
        <v>0</v>
      </c>
      <c r="AS1060" s="31">
        <f>IF($I1028="n/a",0,IF(AS$4&lt;=$C1060,0,IF(SUM($C1060,$I1028)&gt;AS$4,$X1042/$I1028,$X1042-SUM($I1060:AR1060))))</f>
        <v>0</v>
      </c>
      <c r="AT1060" s="31">
        <f>IF($I1028="n/a",0,IF(AT$4&lt;=$C1060,0,IF(SUM($C1060,$I1028)&gt;AT$4,$X1042/$I1028,$X1042-SUM($I1060:AS1060))))</f>
        <v>0</v>
      </c>
      <c r="AU1060" s="31">
        <f>IF($I1028="n/a",0,IF(AU$4&lt;=$C1060,0,IF(SUM($C1060,$I1028)&gt;AU$4,$X1042/$I1028,$X1042-SUM($I1060:AT1060))))</f>
        <v>0</v>
      </c>
      <c r="AV1060" s="31">
        <f>IF($I1028="n/a",0,IF(AV$4&lt;=$C1060,0,IF(SUM($C1060,$I1028)&gt;AV$4,$X1042/$I1028,$X1042-SUM($I1060:AU1060))))</f>
        <v>0</v>
      </c>
      <c r="AW1060" s="31">
        <f>IF($I1028="n/a",0,IF(AW$4&lt;=$C1060,0,IF(SUM($C1060,$I1028)&gt;AW$4,$X1042/$I1028,$X1042-SUM($I1060:AV1060))))</f>
        <v>0</v>
      </c>
      <c r="AX1060" s="31">
        <f>IF($I1028="n/a",0,IF(AX$4&lt;=$C1060,0,IF(SUM($C1060,$I1028)&gt;AX$4,$X1042/$I1028,$X1042-SUM($I1060:AW1060))))</f>
        <v>0</v>
      </c>
      <c r="AY1060" s="31">
        <f>IF($I1028="n/a",0,IF(AY$4&lt;=$C1060,0,IF(SUM($C1060,$I1028)&gt;AY$4,$X1042/$I1028,$X1042-SUM($I1060:AX1060))))</f>
        <v>0</v>
      </c>
      <c r="AZ1060" s="31">
        <f>IF($I1028="n/a",0,IF(AZ$4&lt;=$C1060,0,IF(SUM($C1060,$I1028)&gt;AZ$4,$X1042/$I1028,$X1042-SUM($I1060:AY1060))))</f>
        <v>0</v>
      </c>
      <c r="BA1060" s="31">
        <f>IF($I1028="n/a",0,IF(BA$4&lt;=$C1060,0,IF(SUM($C1060,$I1028)&gt;BA$4,$X1042/$I1028,$X1042-SUM($I1060:AZ1060))))</f>
        <v>0</v>
      </c>
      <c r="BB1060" s="31">
        <f>IF($I1028="n/a",0,IF(BB$4&lt;=$C1060,0,IF(SUM($C1060,$I1028)&gt;BB$4,$X1042/$I1028,$X1042-SUM($I1060:BA1060))))</f>
        <v>0</v>
      </c>
      <c r="BC1060" s="31">
        <f>IF($I1028="n/a",0,IF(BC$4&lt;=$C1060,0,IF(SUM($C1060,$I1028)&gt;BC$4,$X1042/$I1028,$X1042-SUM($I1060:BB1060))))</f>
        <v>0</v>
      </c>
      <c r="BD1060" s="31">
        <f>IF($I1028="n/a",0,IF(BD$4&lt;=$C1060,0,IF(SUM($C1060,$I1028)&gt;BD$4,$X1042/$I1028,$X1042-SUM($I1060:BC1060))))</f>
        <v>0</v>
      </c>
      <c r="BE1060" s="31">
        <f>IF($I1028="n/a",0,IF(BE$4&lt;=$C1060,0,IF(SUM($C1060,$I1028)&gt;BE$4,$X1042/$I1028,$X1042-SUM($I1060:BD1060))))</f>
        <v>0</v>
      </c>
      <c r="BF1060" s="31">
        <f>IF($I1028="n/a",0,IF(BF$4&lt;=$C1060,0,IF(SUM($C1060,$I1028)&gt;BF$4,$X1042/$I1028,$X1042-SUM($I1060:BE1060))))</f>
        <v>0</v>
      </c>
      <c r="BG1060" s="31">
        <f>IF($I1028="n/a",0,IF(BG$4&lt;=$C1060,0,IF(SUM($C1060,$I1028)&gt;BG$4,$X1042/$I1028,$X1042-SUM($I1060:BF1060))))</f>
        <v>0</v>
      </c>
      <c r="BH1060" s="31">
        <f>IF($I1028="n/a",0,IF(BH$4&lt;=$C1060,0,IF(SUM($C1060,$I1028)&gt;BH$4,$X1042/$I1028,$X1042-SUM($I1060:BG1060))))</f>
        <v>0</v>
      </c>
      <c r="BI1060" s="31">
        <f>IF($I1028="n/a",0,IF(BI$4&lt;=$C1060,0,IF(SUM($C1060,$I1028)&gt;BI$4,$X1042/$I1028,$X1042-SUM($I1060:BH1060))))</f>
        <v>0</v>
      </c>
      <c r="BJ1060" s="31">
        <f>IF($I1028="n/a",0,IF(BJ$4&lt;=$C1060,0,IF(SUM($C1060,$I1028)&gt;BJ$4,$X1042/$I1028,$X1042-SUM($I1060:BI1060))))</f>
        <v>0</v>
      </c>
      <c r="BK1060" s="31">
        <f>IF($I1028="n/a",0,IF(BK$4&lt;=$C1060,0,IF(SUM($C1060,$I1028)&gt;BK$4,$X1042/$I1028,$X1042-SUM($I1060:BJ1060))))</f>
        <v>0</v>
      </c>
      <c r="BL1060" s="31">
        <f>IF($I1028="n/a",0,IF(BL$4&lt;=$C1060,0,IF(SUM($C1060,$I1028)&gt;BL$4,$X1042/$I1028,$X1042-SUM($I1060:BK1060))))</f>
        <v>0</v>
      </c>
      <c r="BM1060" s="31">
        <f>IF($I1028="n/a",0,IF(BM$4&lt;=$C1060,0,IF(SUM($C1060,$I1028)&gt;BM$4,$X1042/$I1028,$X1042-SUM($I1060:BL1060))))</f>
        <v>0</v>
      </c>
      <c r="BN1060" s="31">
        <f>IF($I1028="n/a",0,IF(BN$4&lt;=$C1060,0,IF(SUM($C1060,$I1028)&gt;BN$4,$X1042/$I1028,$X1042-SUM($I1060:BM1060))))</f>
        <v>0</v>
      </c>
      <c r="BO1060" s="31">
        <f>IF($I1028="n/a",0,IF(BO$4&lt;=$C1060,0,IF(SUM($C1060,$I1028)&gt;BO$4,$X1042/$I1028,$X1042-SUM($I1060:BN1060))))</f>
        <v>0</v>
      </c>
      <c r="BP1060" s="31">
        <f>IF($I1028="n/a",0,IF(BP$4&lt;=$C1060,0,IF(SUM($C1060,$I1028)&gt;BP$4,$X1042/$I1028,$X1042-SUM($I1060:BO1060))))</f>
        <v>0</v>
      </c>
      <c r="BQ1060" s="31">
        <f>IF($I1028="n/a",0,IF(BQ$4&lt;=$C1060,0,IF(SUM($C1060,$I1028)&gt;BQ$4,$X1042/$I1028,$X1042-SUM($I1060:BP1060))))</f>
        <v>0</v>
      </c>
      <c r="BR1060" s="31">
        <f>IF($I1028="n/a",0,IF(BR$4&lt;=$C1060,0,IF(SUM($C1060,$I1028)&gt;BR$4,$X1042/$I1028,$X1042-SUM($I1060:BQ1060))))</f>
        <v>0</v>
      </c>
      <c r="BS1060" s="31">
        <f>IF($I1028="n/a",0,IF(BS$4&lt;=$C1060,0,IF(SUM($C1060,$I1028)&gt;BS$4,$X1042/$I1028,$X1042-SUM($I1060:BR1060))))</f>
        <v>0</v>
      </c>
      <c r="BT1060" s="31">
        <f>IF($I1028="n/a",0,IF(BT$4&lt;=$C1060,0,IF(SUM($C1060,$I1028)&gt;BT$4,$X1042/$I1028,$X1042-SUM($I1060:BS1060))))</f>
        <v>0</v>
      </c>
      <c r="BU1060" s="31">
        <f>IF($I1028="n/a",0,IF(BU$4&lt;=$C1060,0,IF(SUM($C1060,$I1028)&gt;BU$4,$X1042/$I1028,$X1042-SUM($I1060:BT1060))))</f>
        <v>0</v>
      </c>
      <c r="BV1060" s="31">
        <f>IF($I1028="n/a",0,IF(BV$4&lt;=$C1060,0,IF(SUM($C1060,$I1028)&gt;BV$4,$X1042/$I1028,$X1042-SUM($I1060:BU1060))))</f>
        <v>0</v>
      </c>
      <c r="BW1060" s="31">
        <f>IF($I1028="n/a",0,IF(BW$4&lt;=$C1060,0,IF(SUM($C1060,$I1028)&gt;BW$4,$X1042/$I1028,$X1042-SUM($I1060:BV1060))))</f>
        <v>0</v>
      </c>
      <c r="BX1060" s="31">
        <f>IF($I1028="n/a",0,IF(BX$4&lt;=$C1060,0,IF(SUM($C1060,$I1028)&gt;BX$4,$X1042/$I1028,$X1042-SUM($I1060:BW1060))))</f>
        <v>0</v>
      </c>
      <c r="BY1060" s="31">
        <f>IF($I1028="n/a",0,IF(BY$4&lt;=$C1060,0,IF(SUM($C1060,$I1028)&gt;BY$4,$X1042/$I1028,$X1042-SUM($I1060:BX1060))))</f>
        <v>0</v>
      </c>
      <c r="BZ1060" s="31">
        <f>IF($I1028="n/a",0,IF(BZ$4&lt;=$C1060,0,IF(SUM($C1060,$I1028)&gt;BZ$4,$X1042/$I1028,$X1042-SUM($I1060:BY1060))))</f>
        <v>0</v>
      </c>
      <c r="CA1060" s="31">
        <f>IF($I1028="n/a",0,IF(CA$4&lt;=$C1060,0,IF(SUM($C1060,$I1028)&gt;CA$4,$X1042/$I1028,$X1042-SUM($I1060:BZ1060))))</f>
        <v>0</v>
      </c>
      <c r="CB1060" s="31">
        <f>IF($I1028="n/a",0,IF(CB$4&lt;=$C1060,0,IF(SUM($C1060,$I1028)&gt;CB$4,$X1042/$I1028,$X1042-SUM($I1060:CA1060))))</f>
        <v>0</v>
      </c>
      <c r="CC1060" s="31">
        <f>IF($I1028="n/a",0,IF(CC$4&lt;=$C1060,0,IF(SUM($C1060,$I1028)&gt;CC$4,$X1042/$I1028,$X1042-SUM($I1060:CB1060))))</f>
        <v>0</v>
      </c>
      <c r="CD1060" s="31">
        <f>IF($I1028="n/a",0,IF(CD$4&lt;=$C1060,0,IF(SUM($C1060,$I1028)&gt;CD$4,$X1042/$I1028,$X1042-SUM($I1060:CC1060))))</f>
        <v>0</v>
      </c>
      <c r="CE1060" s="31">
        <f>IF($I1028="n/a",0,IF(CE$4&lt;=$C1060,0,IF(SUM($C1060,$I1028)&gt;CE$4,$X1042/$I1028,$X1042-SUM($I1060:CD1060))))</f>
        <v>0</v>
      </c>
      <c r="CF1060" s="31">
        <f>IF($I1028="n/a",0,IF(CF$4&lt;=$C1060,0,IF(SUM($C1060,$I1028)&gt;CF$4,$X1042/$I1028,$X1042-SUM($I1060:CE1060))))</f>
        <v>0</v>
      </c>
    </row>
    <row r="1061" spans="1:84" s="153" customFormat="1" ht="12.75" customHeight="1">
      <c r="A1061"/>
      <c r="C1061" s="197">
        <v>2031</v>
      </c>
      <c r="D1061" s="21" t="s">
        <v>60</v>
      </c>
      <c r="E1061" s="21" t="s">
        <v>185</v>
      </c>
      <c r="I1061" s="31"/>
      <c r="J1061" s="31">
        <f>IF($I1028="n/a",0,IF(J$4&lt;=$C1061,0,IF(SUM($C1061,$I1028)&gt;J$4,$Y1042/$I1028,$Y1042-SUM($I1061:I1061))))</f>
        <v>0</v>
      </c>
      <c r="K1061" s="31">
        <f>IF($I1028="n/a",0,IF(K$4&lt;=$C1061,0,IF(SUM($C1061,$I1028)&gt;K$4,$Y1042/$I1028,$Y1042-SUM($I1061:J1061))))</f>
        <v>0</v>
      </c>
      <c r="L1061" s="31">
        <f>IF($I1028="n/a",0,IF(L$4&lt;=$C1061,0,IF(SUM($C1061,$I1028)&gt;L$4,$Y1042/$I1028,$Y1042-SUM($I1061:K1061))))</f>
        <v>0</v>
      </c>
      <c r="M1061" s="31">
        <f>IF($I1028="n/a",0,IF(M$4&lt;=$C1061,0,IF(SUM($C1061,$I1028)&gt;M$4,$Y1042/$I1028,$Y1042-SUM($I1061:L1061))))</f>
        <v>0</v>
      </c>
      <c r="N1061" s="31">
        <f>IF($I1028="n/a",0,IF(N$4&lt;=$C1061,0,IF(SUM($C1061,$I1028)&gt;N$4,$Y1042/$I1028,$Y1042-SUM($I1061:M1061))))</f>
        <v>0</v>
      </c>
      <c r="O1061" s="31">
        <f>IF($I1028="n/a",0,IF(O$4&lt;=$C1061,0,IF(SUM($C1061,$I1028)&gt;O$4,$Y1042/$I1028,$Y1042-SUM($I1061:N1061))))</f>
        <v>0</v>
      </c>
      <c r="P1061" s="31">
        <f>IF($I1028="n/a",0,IF(P$4&lt;=$C1061,0,IF(SUM($C1061,$I1028)&gt;P$4,$Y1042/$I1028,$Y1042-SUM($I1061:O1061))))</f>
        <v>0</v>
      </c>
      <c r="Q1061" s="31">
        <f>IF($I1028="n/a",0,IF(Q$4&lt;=$C1061,0,IF(SUM($C1061,$I1028)&gt;Q$4,$Y1042/$I1028,$Y1042-SUM($I1061:P1061))))</f>
        <v>0</v>
      </c>
      <c r="R1061" s="31">
        <f>IF($I1028="n/a",0,IF(R$4&lt;=$C1061,0,IF(SUM($C1061,$I1028)&gt;R$4,$Y1042/$I1028,$Y1042-SUM($I1061:Q1061))))</f>
        <v>0</v>
      </c>
      <c r="S1061" s="31">
        <f>IF($I1028="n/a",0,IF(S$4&lt;=$C1061,0,IF(SUM($C1061,$I1028)&gt;S$4,$Y1042/$I1028,$Y1042-SUM($I1061:R1061))))</f>
        <v>0</v>
      </c>
      <c r="T1061" s="31">
        <f>IF($I1028="n/a",0,IF(T$4&lt;=$C1061,0,IF(SUM($C1061,$I1028)&gt;T$4,$Y1042/$I1028,$Y1042-SUM($I1061:S1061))))</f>
        <v>0</v>
      </c>
      <c r="U1061" s="31">
        <f>IF($I1028="n/a",0,IF(U$4&lt;=$C1061,0,IF(SUM($C1061,$I1028)&gt;U$4,$Y1042/$I1028,$Y1042-SUM($I1061:T1061))))</f>
        <v>0</v>
      </c>
      <c r="V1061" s="31">
        <f>IF($I1028="n/a",0,IF(V$4&lt;=$C1061,0,IF(SUM($C1061,$I1028)&gt;V$4,$Y1042/$I1028,$Y1042-SUM($I1061:U1061))))</f>
        <v>0</v>
      </c>
      <c r="W1061" s="31">
        <f>IF($I1028="n/a",0,IF(W$4&lt;=$C1061,0,IF(SUM($C1061,$I1028)&gt;W$4,$Y1042/$I1028,$Y1042-SUM($I1061:V1061))))</f>
        <v>0</v>
      </c>
      <c r="X1061" s="31">
        <f>IF($I1028="n/a",0,IF(X$4&lt;=$C1061,0,IF(SUM($C1061,$I1028)&gt;X$4,$Y1042/$I1028,$Y1042-SUM($I1061:W1061))))</f>
        <v>0</v>
      </c>
      <c r="Y1061" s="31">
        <f>IF($I1028="n/a",0,IF(Y$4&lt;=$C1061,0,IF(SUM($C1061,$I1028)&gt;Y$4,$Y1042/$I1028,$Y1042-SUM($I1061:X1061))))</f>
        <v>0</v>
      </c>
      <c r="Z1061" s="31">
        <f>IF($I1028="n/a",0,IF(Z$4&lt;=$C1061,0,IF(SUM($C1061,$I1028)&gt;Z$4,$Y1042/$I1028,$Y1042-SUM($I1061:Y1061))))</f>
        <v>0</v>
      </c>
      <c r="AA1061" s="31">
        <f>IF($I1028="n/a",0,IF(AA$4&lt;=$C1061,0,IF(SUM($C1061,$I1028)&gt;AA$4,$Y1042/$I1028,$Y1042-SUM($I1061:Z1061))))</f>
        <v>0</v>
      </c>
      <c r="AB1061" s="31">
        <f>IF($I1028="n/a",0,IF(AB$4&lt;=$C1061,0,IF(SUM($C1061,$I1028)&gt;AB$4,$Y1042/$I1028,$Y1042-SUM($I1061:AA1061))))</f>
        <v>0</v>
      </c>
      <c r="AC1061" s="31">
        <f>IF($I1028="n/a",0,IF(AC$4&lt;=$C1061,0,IF(SUM($C1061,$I1028)&gt;AC$4,$Y1042/$I1028,$Y1042-SUM($I1061:AB1061))))</f>
        <v>0</v>
      </c>
      <c r="AD1061" s="31">
        <f>IF($I1028="n/a",0,IF(AD$4&lt;=$C1061,0,IF(SUM($C1061,$I1028)&gt;AD$4,$Y1042/$I1028,$Y1042-SUM($I1061:AC1061))))</f>
        <v>0</v>
      </c>
      <c r="AE1061" s="31">
        <f>IF($I1028="n/a",0,IF(AE$4&lt;=$C1061,0,IF(SUM($C1061,$I1028)&gt;AE$4,$Y1042/$I1028,$Y1042-SUM($I1061:AD1061))))</f>
        <v>0</v>
      </c>
      <c r="AF1061" s="31">
        <f>IF($I1028="n/a",0,IF(AF$4&lt;=$C1061,0,IF(SUM($C1061,$I1028)&gt;AF$4,$Y1042/$I1028,$Y1042-SUM($I1061:AE1061))))</f>
        <v>0</v>
      </c>
      <c r="AG1061" s="31">
        <f>IF($I1028="n/a",0,IF(AG$4&lt;=$C1061,0,IF(SUM($C1061,$I1028)&gt;AG$4,$Y1042/$I1028,$Y1042-SUM($I1061:AF1061))))</f>
        <v>0</v>
      </c>
      <c r="AH1061" s="31">
        <f>IF($I1028="n/a",0,IF(AH$4&lt;=$C1061,0,IF(SUM($C1061,$I1028)&gt;AH$4,$Y1042/$I1028,$Y1042-SUM($I1061:AG1061))))</f>
        <v>0</v>
      </c>
      <c r="AI1061" s="31">
        <f>IF($I1028="n/a",0,IF(AI$4&lt;=$C1061,0,IF(SUM($C1061,$I1028)&gt;AI$4,$Y1042/$I1028,$Y1042-SUM($I1061:AH1061))))</f>
        <v>0</v>
      </c>
      <c r="AJ1061" s="31">
        <f>IF($I1028="n/a",0,IF(AJ$4&lt;=$C1061,0,IF(SUM($C1061,$I1028)&gt;AJ$4,$Y1042/$I1028,$Y1042-SUM($I1061:AI1061))))</f>
        <v>0</v>
      </c>
      <c r="AK1061" s="31">
        <f>IF($I1028="n/a",0,IF(AK$4&lt;=$C1061,0,IF(SUM($C1061,$I1028)&gt;AK$4,$Y1042/$I1028,$Y1042-SUM($I1061:AJ1061))))</f>
        <v>0</v>
      </c>
      <c r="AL1061" s="31">
        <f>IF($I1028="n/a",0,IF(AL$4&lt;=$C1061,0,IF(SUM($C1061,$I1028)&gt;AL$4,$Y1042/$I1028,$Y1042-SUM($I1061:AK1061))))</f>
        <v>0</v>
      </c>
      <c r="AM1061" s="31">
        <f>IF($I1028="n/a",0,IF(AM$4&lt;=$C1061,0,IF(SUM($C1061,$I1028)&gt;AM$4,$Y1042/$I1028,$Y1042-SUM($I1061:AL1061))))</f>
        <v>0</v>
      </c>
      <c r="AN1061" s="31">
        <f>IF($I1028="n/a",0,IF(AN$4&lt;=$C1061,0,IF(SUM($C1061,$I1028)&gt;AN$4,$Y1042/$I1028,$Y1042-SUM($I1061:AM1061))))</f>
        <v>0</v>
      </c>
      <c r="AO1061" s="31">
        <f>IF($I1028="n/a",0,IF(AO$4&lt;=$C1061,0,IF(SUM($C1061,$I1028)&gt;AO$4,$Y1042/$I1028,$Y1042-SUM($I1061:AN1061))))</f>
        <v>0</v>
      </c>
      <c r="AP1061" s="31">
        <f>IF($I1028="n/a",0,IF(AP$4&lt;=$C1061,0,IF(SUM($C1061,$I1028)&gt;AP$4,$Y1042/$I1028,$Y1042-SUM($I1061:AO1061))))</f>
        <v>0</v>
      </c>
      <c r="AQ1061" s="31">
        <f>IF($I1028="n/a",0,IF(AQ$4&lt;=$C1061,0,IF(SUM($C1061,$I1028)&gt;AQ$4,$Y1042/$I1028,$Y1042-SUM($I1061:AP1061))))</f>
        <v>0</v>
      </c>
      <c r="AR1061" s="31">
        <f>IF($I1028="n/a",0,IF(AR$4&lt;=$C1061,0,IF(SUM($C1061,$I1028)&gt;AR$4,$Y1042/$I1028,$Y1042-SUM($I1061:AQ1061))))</f>
        <v>0</v>
      </c>
      <c r="AS1061" s="31">
        <f>IF($I1028="n/a",0,IF(AS$4&lt;=$C1061,0,IF(SUM($C1061,$I1028)&gt;AS$4,$Y1042/$I1028,$Y1042-SUM($I1061:AR1061))))</f>
        <v>0</v>
      </c>
      <c r="AT1061" s="31">
        <f>IF($I1028="n/a",0,IF(AT$4&lt;=$C1061,0,IF(SUM($C1061,$I1028)&gt;AT$4,$Y1042/$I1028,$Y1042-SUM($I1061:AS1061))))</f>
        <v>0</v>
      </c>
      <c r="AU1061" s="31">
        <f>IF($I1028="n/a",0,IF(AU$4&lt;=$C1061,0,IF(SUM($C1061,$I1028)&gt;AU$4,$Y1042/$I1028,$Y1042-SUM($I1061:AT1061))))</f>
        <v>0</v>
      </c>
      <c r="AV1061" s="31">
        <f>IF($I1028="n/a",0,IF(AV$4&lt;=$C1061,0,IF(SUM($C1061,$I1028)&gt;AV$4,$Y1042/$I1028,$Y1042-SUM($I1061:AU1061))))</f>
        <v>0</v>
      </c>
      <c r="AW1061" s="31">
        <f>IF($I1028="n/a",0,IF(AW$4&lt;=$C1061,0,IF(SUM($C1061,$I1028)&gt;AW$4,$Y1042/$I1028,$Y1042-SUM($I1061:AV1061))))</f>
        <v>0</v>
      </c>
      <c r="AX1061" s="31">
        <f>IF($I1028="n/a",0,IF(AX$4&lt;=$C1061,0,IF(SUM($C1061,$I1028)&gt;AX$4,$Y1042/$I1028,$Y1042-SUM($I1061:AW1061))))</f>
        <v>0</v>
      </c>
      <c r="AY1061" s="31">
        <f>IF($I1028="n/a",0,IF(AY$4&lt;=$C1061,0,IF(SUM($C1061,$I1028)&gt;AY$4,$Y1042/$I1028,$Y1042-SUM($I1061:AX1061))))</f>
        <v>0</v>
      </c>
      <c r="AZ1061" s="31">
        <f>IF($I1028="n/a",0,IF(AZ$4&lt;=$C1061,0,IF(SUM($C1061,$I1028)&gt;AZ$4,$Y1042/$I1028,$Y1042-SUM($I1061:AY1061))))</f>
        <v>0</v>
      </c>
      <c r="BA1061" s="31">
        <f>IF($I1028="n/a",0,IF(BA$4&lt;=$C1061,0,IF(SUM($C1061,$I1028)&gt;BA$4,$Y1042/$I1028,$Y1042-SUM($I1061:AZ1061))))</f>
        <v>0</v>
      </c>
      <c r="BB1061" s="31">
        <f>IF($I1028="n/a",0,IF(BB$4&lt;=$C1061,0,IF(SUM($C1061,$I1028)&gt;BB$4,$Y1042/$I1028,$Y1042-SUM($I1061:BA1061))))</f>
        <v>0</v>
      </c>
      <c r="BC1061" s="31">
        <f>IF($I1028="n/a",0,IF(BC$4&lt;=$C1061,0,IF(SUM($C1061,$I1028)&gt;BC$4,$Y1042/$I1028,$Y1042-SUM($I1061:BB1061))))</f>
        <v>0</v>
      </c>
      <c r="BD1061" s="31">
        <f>IF($I1028="n/a",0,IF(BD$4&lt;=$C1061,0,IF(SUM($C1061,$I1028)&gt;BD$4,$Y1042/$I1028,$Y1042-SUM($I1061:BC1061))))</f>
        <v>0</v>
      </c>
      <c r="BE1061" s="31">
        <f>IF($I1028="n/a",0,IF(BE$4&lt;=$C1061,0,IF(SUM($C1061,$I1028)&gt;BE$4,$Y1042/$I1028,$Y1042-SUM($I1061:BD1061))))</f>
        <v>0</v>
      </c>
      <c r="BF1061" s="31">
        <f>IF($I1028="n/a",0,IF(BF$4&lt;=$C1061,0,IF(SUM($C1061,$I1028)&gt;BF$4,$Y1042/$I1028,$Y1042-SUM($I1061:BE1061))))</f>
        <v>0</v>
      </c>
      <c r="BG1061" s="31">
        <f>IF($I1028="n/a",0,IF(BG$4&lt;=$C1061,0,IF(SUM($C1061,$I1028)&gt;BG$4,$Y1042/$I1028,$Y1042-SUM($I1061:BF1061))))</f>
        <v>0</v>
      </c>
      <c r="BH1061" s="31">
        <f>IF($I1028="n/a",0,IF(BH$4&lt;=$C1061,0,IF(SUM($C1061,$I1028)&gt;BH$4,$Y1042/$I1028,$Y1042-SUM($I1061:BG1061))))</f>
        <v>0</v>
      </c>
      <c r="BI1061" s="31">
        <f>IF($I1028="n/a",0,IF(BI$4&lt;=$C1061,0,IF(SUM($C1061,$I1028)&gt;BI$4,$Y1042/$I1028,$Y1042-SUM($I1061:BH1061))))</f>
        <v>0</v>
      </c>
      <c r="BJ1061" s="31">
        <f>IF($I1028="n/a",0,IF(BJ$4&lt;=$C1061,0,IF(SUM($C1061,$I1028)&gt;BJ$4,$Y1042/$I1028,$Y1042-SUM($I1061:BI1061))))</f>
        <v>0</v>
      </c>
      <c r="BK1061" s="31">
        <f>IF($I1028="n/a",0,IF(BK$4&lt;=$C1061,0,IF(SUM($C1061,$I1028)&gt;BK$4,$Y1042/$I1028,$Y1042-SUM($I1061:BJ1061))))</f>
        <v>0</v>
      </c>
      <c r="BL1061" s="31">
        <f>IF($I1028="n/a",0,IF(BL$4&lt;=$C1061,0,IF(SUM($C1061,$I1028)&gt;BL$4,$Y1042/$I1028,$Y1042-SUM($I1061:BK1061))))</f>
        <v>0</v>
      </c>
      <c r="BM1061" s="31">
        <f>IF($I1028="n/a",0,IF(BM$4&lt;=$C1061,0,IF(SUM($C1061,$I1028)&gt;BM$4,$Y1042/$I1028,$Y1042-SUM($I1061:BL1061))))</f>
        <v>0</v>
      </c>
      <c r="BN1061" s="31">
        <f>IF($I1028="n/a",0,IF(BN$4&lt;=$C1061,0,IF(SUM($C1061,$I1028)&gt;BN$4,$Y1042/$I1028,$Y1042-SUM($I1061:BM1061))))</f>
        <v>0</v>
      </c>
      <c r="BO1061" s="31">
        <f>IF($I1028="n/a",0,IF(BO$4&lt;=$C1061,0,IF(SUM($C1061,$I1028)&gt;BO$4,$Y1042/$I1028,$Y1042-SUM($I1061:BN1061))))</f>
        <v>0</v>
      </c>
      <c r="BP1061" s="31">
        <f>IF($I1028="n/a",0,IF(BP$4&lt;=$C1061,0,IF(SUM($C1061,$I1028)&gt;BP$4,$Y1042/$I1028,$Y1042-SUM($I1061:BO1061))))</f>
        <v>0</v>
      </c>
      <c r="BQ1061" s="31">
        <f>IF($I1028="n/a",0,IF(BQ$4&lt;=$C1061,0,IF(SUM($C1061,$I1028)&gt;BQ$4,$Y1042/$I1028,$Y1042-SUM($I1061:BP1061))))</f>
        <v>0</v>
      </c>
      <c r="BR1061" s="31">
        <f>IF($I1028="n/a",0,IF(BR$4&lt;=$C1061,0,IF(SUM($C1061,$I1028)&gt;BR$4,$Y1042/$I1028,$Y1042-SUM($I1061:BQ1061))))</f>
        <v>0</v>
      </c>
      <c r="BS1061" s="31">
        <f>IF($I1028="n/a",0,IF(BS$4&lt;=$C1061,0,IF(SUM($C1061,$I1028)&gt;BS$4,$Y1042/$I1028,$Y1042-SUM($I1061:BR1061))))</f>
        <v>0</v>
      </c>
      <c r="BT1061" s="31">
        <f>IF($I1028="n/a",0,IF(BT$4&lt;=$C1061,0,IF(SUM($C1061,$I1028)&gt;BT$4,$Y1042/$I1028,$Y1042-SUM($I1061:BS1061))))</f>
        <v>0</v>
      </c>
      <c r="BU1061" s="31">
        <f>IF($I1028="n/a",0,IF(BU$4&lt;=$C1061,0,IF(SUM($C1061,$I1028)&gt;BU$4,$Y1042/$I1028,$Y1042-SUM($I1061:BT1061))))</f>
        <v>0</v>
      </c>
      <c r="BV1061" s="31">
        <f>IF($I1028="n/a",0,IF(BV$4&lt;=$C1061,0,IF(SUM($C1061,$I1028)&gt;BV$4,$Y1042/$I1028,$Y1042-SUM($I1061:BU1061))))</f>
        <v>0</v>
      </c>
      <c r="BW1061" s="31">
        <f>IF($I1028="n/a",0,IF(BW$4&lt;=$C1061,0,IF(SUM($C1061,$I1028)&gt;BW$4,$Y1042/$I1028,$Y1042-SUM($I1061:BV1061))))</f>
        <v>0</v>
      </c>
      <c r="BX1061" s="31">
        <f>IF($I1028="n/a",0,IF(BX$4&lt;=$C1061,0,IF(SUM($C1061,$I1028)&gt;BX$4,$Y1042/$I1028,$Y1042-SUM($I1061:BW1061))))</f>
        <v>0</v>
      </c>
      <c r="BY1061" s="31">
        <f>IF($I1028="n/a",0,IF(BY$4&lt;=$C1061,0,IF(SUM($C1061,$I1028)&gt;BY$4,$Y1042/$I1028,$Y1042-SUM($I1061:BX1061))))</f>
        <v>0</v>
      </c>
      <c r="BZ1061" s="31">
        <f>IF($I1028="n/a",0,IF(BZ$4&lt;=$C1061,0,IF(SUM($C1061,$I1028)&gt;BZ$4,$Y1042/$I1028,$Y1042-SUM($I1061:BY1061))))</f>
        <v>0</v>
      </c>
      <c r="CA1061" s="31">
        <f>IF($I1028="n/a",0,IF(CA$4&lt;=$C1061,0,IF(SUM($C1061,$I1028)&gt;CA$4,$Y1042/$I1028,$Y1042-SUM($I1061:BZ1061))))</f>
        <v>0</v>
      </c>
      <c r="CB1061" s="31">
        <f>IF($I1028="n/a",0,IF(CB$4&lt;=$C1061,0,IF(SUM($C1061,$I1028)&gt;CB$4,$Y1042/$I1028,$Y1042-SUM($I1061:CA1061))))</f>
        <v>0</v>
      </c>
      <c r="CC1061" s="31">
        <f>IF($I1028="n/a",0,IF(CC$4&lt;=$C1061,0,IF(SUM($C1061,$I1028)&gt;CC$4,$Y1042/$I1028,$Y1042-SUM($I1061:CB1061))))</f>
        <v>0</v>
      </c>
      <c r="CD1061" s="31">
        <f>IF($I1028="n/a",0,IF(CD$4&lt;=$C1061,0,IF(SUM($C1061,$I1028)&gt;CD$4,$Y1042/$I1028,$Y1042-SUM($I1061:CC1061))))</f>
        <v>0</v>
      </c>
      <c r="CE1061" s="31">
        <f>IF($I1028="n/a",0,IF(CE$4&lt;=$C1061,0,IF(SUM($C1061,$I1028)&gt;CE$4,$Y1042/$I1028,$Y1042-SUM($I1061:CD1061))))</f>
        <v>0</v>
      </c>
      <c r="CF1061" s="31">
        <f>IF($I1028="n/a",0,IF(CF$4&lt;=$C1061,0,IF(SUM($C1061,$I1028)&gt;CF$4,$Y1042/$I1028,$Y1042-SUM($I1061:CE1061))))</f>
        <v>0</v>
      </c>
    </row>
    <row r="1062" spans="1:84" s="153" customFormat="1" ht="12.75" customHeight="1">
      <c r="A1062"/>
      <c r="C1062" s="197">
        <v>2032</v>
      </c>
      <c r="D1062" s="21" t="s">
        <v>61</v>
      </c>
      <c r="E1062" s="21" t="s">
        <v>185</v>
      </c>
      <c r="I1062" s="31"/>
      <c r="J1062" s="31">
        <f>IF($I1028="n/a",0,IF(J$4&lt;=$C1062,0,IF(SUM($C1062,$I1028)&gt;J$4,$Z1042/$I1028,$Z1042-SUM($I1062:I1062))))</f>
        <v>0</v>
      </c>
      <c r="K1062" s="31">
        <f>IF($I1028="n/a",0,IF(K$4&lt;=$C1062,0,IF(SUM($C1062,$I1028)&gt;K$4,$Z1042/$I1028,$Z1042-SUM($I1062:J1062))))</f>
        <v>0</v>
      </c>
      <c r="L1062" s="31">
        <f>IF($I1028="n/a",0,IF(L$4&lt;=$C1062,0,IF(SUM($C1062,$I1028)&gt;L$4,$Z1042/$I1028,$Z1042-SUM($I1062:K1062))))</f>
        <v>0</v>
      </c>
      <c r="M1062" s="31">
        <f>IF($I1028="n/a",0,IF(M$4&lt;=$C1062,0,IF(SUM($C1062,$I1028)&gt;M$4,$Z1042/$I1028,$Z1042-SUM($I1062:L1062))))</f>
        <v>0</v>
      </c>
      <c r="N1062" s="31">
        <f>IF($I1028="n/a",0,IF(N$4&lt;=$C1062,0,IF(SUM($C1062,$I1028)&gt;N$4,$Z1042/$I1028,$Z1042-SUM($I1062:M1062))))</f>
        <v>0</v>
      </c>
      <c r="O1062" s="31">
        <f>IF($I1028="n/a",0,IF(O$4&lt;=$C1062,0,IF(SUM($C1062,$I1028)&gt;O$4,$Z1042/$I1028,$Z1042-SUM($I1062:N1062))))</f>
        <v>0</v>
      </c>
      <c r="P1062" s="31">
        <f>IF($I1028="n/a",0,IF(P$4&lt;=$C1062,0,IF(SUM($C1062,$I1028)&gt;P$4,$Z1042/$I1028,$Z1042-SUM($I1062:O1062))))</f>
        <v>0</v>
      </c>
      <c r="Q1062" s="31">
        <f>IF($I1028="n/a",0,IF(Q$4&lt;=$C1062,0,IF(SUM($C1062,$I1028)&gt;Q$4,$Z1042/$I1028,$Z1042-SUM($I1062:P1062))))</f>
        <v>0</v>
      </c>
      <c r="R1062" s="31">
        <f>IF($I1028="n/a",0,IF(R$4&lt;=$C1062,0,IF(SUM($C1062,$I1028)&gt;R$4,$Z1042/$I1028,$Z1042-SUM($I1062:Q1062))))</f>
        <v>0</v>
      </c>
      <c r="S1062" s="31">
        <f>IF($I1028="n/a",0,IF(S$4&lt;=$C1062,0,IF(SUM($C1062,$I1028)&gt;S$4,$Z1042/$I1028,$Z1042-SUM($I1062:R1062))))</f>
        <v>0</v>
      </c>
      <c r="T1062" s="31">
        <f>IF($I1028="n/a",0,IF(T$4&lt;=$C1062,0,IF(SUM($C1062,$I1028)&gt;T$4,$Z1042/$I1028,$Z1042-SUM($I1062:S1062))))</f>
        <v>0</v>
      </c>
      <c r="U1062" s="31">
        <f>IF($I1028="n/a",0,IF(U$4&lt;=$C1062,0,IF(SUM($C1062,$I1028)&gt;U$4,$Z1042/$I1028,$Z1042-SUM($I1062:T1062))))</f>
        <v>0</v>
      </c>
      <c r="V1062" s="31">
        <f>IF($I1028="n/a",0,IF(V$4&lt;=$C1062,0,IF(SUM($C1062,$I1028)&gt;V$4,$Z1042/$I1028,$Z1042-SUM($I1062:U1062))))</f>
        <v>0</v>
      </c>
      <c r="W1062" s="31">
        <f>IF($I1028="n/a",0,IF(W$4&lt;=$C1062,0,IF(SUM($C1062,$I1028)&gt;W$4,$Z1042/$I1028,$Z1042-SUM($I1062:V1062))))</f>
        <v>0</v>
      </c>
      <c r="X1062" s="31">
        <f>IF($I1028="n/a",0,IF(X$4&lt;=$C1062,0,IF(SUM($C1062,$I1028)&gt;X$4,$Z1042/$I1028,$Z1042-SUM($I1062:W1062))))</f>
        <v>0</v>
      </c>
      <c r="Y1062" s="31">
        <f>IF($I1028="n/a",0,IF(Y$4&lt;=$C1062,0,IF(SUM($C1062,$I1028)&gt;Y$4,$Z1042/$I1028,$Z1042-SUM($I1062:X1062))))</f>
        <v>0</v>
      </c>
      <c r="Z1062" s="31">
        <f>IF($I1028="n/a",0,IF(Z$4&lt;=$C1062,0,IF(SUM($C1062,$I1028)&gt;Z$4,$Z1042/$I1028,$Z1042-SUM($I1062:Y1062))))</f>
        <v>0</v>
      </c>
      <c r="AA1062" s="31">
        <f>IF($I1028="n/a",0,IF(AA$4&lt;=$C1062,0,IF(SUM($C1062,$I1028)&gt;AA$4,$Z1042/$I1028,$Z1042-SUM($I1062:Z1062))))</f>
        <v>0</v>
      </c>
      <c r="AB1062" s="31">
        <f>IF($I1028="n/a",0,IF(AB$4&lt;=$C1062,0,IF(SUM($C1062,$I1028)&gt;AB$4,$Z1042/$I1028,$Z1042-SUM($I1062:AA1062))))</f>
        <v>0</v>
      </c>
      <c r="AC1062" s="31">
        <f>IF($I1028="n/a",0,IF(AC$4&lt;=$C1062,0,IF(SUM($C1062,$I1028)&gt;AC$4,$Z1042/$I1028,$Z1042-SUM($I1062:AB1062))))</f>
        <v>0</v>
      </c>
      <c r="AD1062" s="31">
        <f>IF($I1028="n/a",0,IF(AD$4&lt;=$C1062,0,IF(SUM($C1062,$I1028)&gt;AD$4,$Z1042/$I1028,$Z1042-SUM($I1062:AC1062))))</f>
        <v>0</v>
      </c>
      <c r="AE1062" s="31">
        <f>IF($I1028="n/a",0,IF(AE$4&lt;=$C1062,0,IF(SUM($C1062,$I1028)&gt;AE$4,$Z1042/$I1028,$Z1042-SUM($I1062:AD1062))))</f>
        <v>0</v>
      </c>
      <c r="AF1062" s="31">
        <f>IF($I1028="n/a",0,IF(AF$4&lt;=$C1062,0,IF(SUM($C1062,$I1028)&gt;AF$4,$Z1042/$I1028,$Z1042-SUM($I1062:AE1062))))</f>
        <v>0</v>
      </c>
      <c r="AG1062" s="31">
        <f>IF($I1028="n/a",0,IF(AG$4&lt;=$C1062,0,IF(SUM($C1062,$I1028)&gt;AG$4,$Z1042/$I1028,$Z1042-SUM($I1062:AF1062))))</f>
        <v>0</v>
      </c>
      <c r="AH1062" s="31">
        <f>IF($I1028="n/a",0,IF(AH$4&lt;=$C1062,0,IF(SUM($C1062,$I1028)&gt;AH$4,$Z1042/$I1028,$Z1042-SUM($I1062:AG1062))))</f>
        <v>0</v>
      </c>
      <c r="AI1062" s="31">
        <f>IF($I1028="n/a",0,IF(AI$4&lt;=$C1062,0,IF(SUM($C1062,$I1028)&gt;AI$4,$Z1042/$I1028,$Z1042-SUM($I1062:AH1062))))</f>
        <v>0</v>
      </c>
      <c r="AJ1062" s="31">
        <f>IF($I1028="n/a",0,IF(AJ$4&lt;=$C1062,0,IF(SUM($C1062,$I1028)&gt;AJ$4,$Z1042/$I1028,$Z1042-SUM($I1062:AI1062))))</f>
        <v>0</v>
      </c>
      <c r="AK1062" s="31">
        <f>IF($I1028="n/a",0,IF(AK$4&lt;=$C1062,0,IF(SUM($C1062,$I1028)&gt;AK$4,$Z1042/$I1028,$Z1042-SUM($I1062:AJ1062))))</f>
        <v>0</v>
      </c>
      <c r="AL1062" s="31">
        <f>IF($I1028="n/a",0,IF(AL$4&lt;=$C1062,0,IF(SUM($C1062,$I1028)&gt;AL$4,$Z1042/$I1028,$Z1042-SUM($I1062:AK1062))))</f>
        <v>0</v>
      </c>
      <c r="AM1062" s="31">
        <f>IF($I1028="n/a",0,IF(AM$4&lt;=$C1062,0,IF(SUM($C1062,$I1028)&gt;AM$4,$Z1042/$I1028,$Z1042-SUM($I1062:AL1062))))</f>
        <v>0</v>
      </c>
      <c r="AN1062" s="31">
        <f>IF($I1028="n/a",0,IF(AN$4&lt;=$C1062,0,IF(SUM($C1062,$I1028)&gt;AN$4,$Z1042/$I1028,$Z1042-SUM($I1062:AM1062))))</f>
        <v>0</v>
      </c>
      <c r="AO1062" s="31">
        <f>IF($I1028="n/a",0,IF(AO$4&lt;=$C1062,0,IF(SUM($C1062,$I1028)&gt;AO$4,$Z1042/$I1028,$Z1042-SUM($I1062:AN1062))))</f>
        <v>0</v>
      </c>
      <c r="AP1062" s="31">
        <f>IF($I1028="n/a",0,IF(AP$4&lt;=$C1062,0,IF(SUM($C1062,$I1028)&gt;AP$4,$Z1042/$I1028,$Z1042-SUM($I1062:AO1062))))</f>
        <v>0</v>
      </c>
      <c r="AQ1062" s="31">
        <f>IF($I1028="n/a",0,IF(AQ$4&lt;=$C1062,0,IF(SUM($C1062,$I1028)&gt;AQ$4,$Z1042/$I1028,$Z1042-SUM($I1062:AP1062))))</f>
        <v>0</v>
      </c>
      <c r="AR1062" s="31">
        <f>IF($I1028="n/a",0,IF(AR$4&lt;=$C1062,0,IF(SUM($C1062,$I1028)&gt;AR$4,$Z1042/$I1028,$Z1042-SUM($I1062:AQ1062))))</f>
        <v>0</v>
      </c>
      <c r="AS1062" s="31">
        <f>IF($I1028="n/a",0,IF(AS$4&lt;=$C1062,0,IF(SUM($C1062,$I1028)&gt;AS$4,$Z1042/$I1028,$Z1042-SUM($I1062:AR1062))))</f>
        <v>0</v>
      </c>
      <c r="AT1062" s="31">
        <f>IF($I1028="n/a",0,IF(AT$4&lt;=$C1062,0,IF(SUM($C1062,$I1028)&gt;AT$4,$Z1042/$I1028,$Z1042-SUM($I1062:AS1062))))</f>
        <v>0</v>
      </c>
      <c r="AU1062" s="31">
        <f>IF($I1028="n/a",0,IF(AU$4&lt;=$C1062,0,IF(SUM($C1062,$I1028)&gt;AU$4,$Z1042/$I1028,$Z1042-SUM($I1062:AT1062))))</f>
        <v>0</v>
      </c>
      <c r="AV1062" s="31">
        <f>IF($I1028="n/a",0,IF(AV$4&lt;=$C1062,0,IF(SUM($C1062,$I1028)&gt;AV$4,$Z1042/$I1028,$Z1042-SUM($I1062:AU1062))))</f>
        <v>0</v>
      </c>
      <c r="AW1062" s="31">
        <f>IF($I1028="n/a",0,IF(AW$4&lt;=$C1062,0,IF(SUM($C1062,$I1028)&gt;AW$4,$Z1042/$I1028,$Z1042-SUM($I1062:AV1062))))</f>
        <v>0</v>
      </c>
      <c r="AX1062" s="31">
        <f>IF($I1028="n/a",0,IF(AX$4&lt;=$C1062,0,IF(SUM($C1062,$I1028)&gt;AX$4,$Z1042/$I1028,$Z1042-SUM($I1062:AW1062))))</f>
        <v>0</v>
      </c>
      <c r="AY1062" s="31">
        <f>IF($I1028="n/a",0,IF(AY$4&lt;=$C1062,0,IF(SUM($C1062,$I1028)&gt;AY$4,$Z1042/$I1028,$Z1042-SUM($I1062:AX1062))))</f>
        <v>0</v>
      </c>
      <c r="AZ1062" s="31">
        <f>IF($I1028="n/a",0,IF(AZ$4&lt;=$C1062,0,IF(SUM($C1062,$I1028)&gt;AZ$4,$Z1042/$I1028,$Z1042-SUM($I1062:AY1062))))</f>
        <v>0</v>
      </c>
      <c r="BA1062" s="31">
        <f>IF($I1028="n/a",0,IF(BA$4&lt;=$C1062,0,IF(SUM($C1062,$I1028)&gt;BA$4,$Z1042/$I1028,$Z1042-SUM($I1062:AZ1062))))</f>
        <v>0</v>
      </c>
      <c r="BB1062" s="31">
        <f>IF($I1028="n/a",0,IF(BB$4&lt;=$C1062,0,IF(SUM($C1062,$I1028)&gt;BB$4,$Z1042/$I1028,$Z1042-SUM($I1062:BA1062))))</f>
        <v>0</v>
      </c>
      <c r="BC1062" s="31">
        <f>IF($I1028="n/a",0,IF(BC$4&lt;=$C1062,0,IF(SUM($C1062,$I1028)&gt;BC$4,$Z1042/$I1028,$Z1042-SUM($I1062:BB1062))))</f>
        <v>0</v>
      </c>
      <c r="BD1062" s="31">
        <f>IF($I1028="n/a",0,IF(BD$4&lt;=$C1062,0,IF(SUM($C1062,$I1028)&gt;BD$4,$Z1042/$I1028,$Z1042-SUM($I1062:BC1062))))</f>
        <v>0</v>
      </c>
      <c r="BE1062" s="31">
        <f>IF($I1028="n/a",0,IF(BE$4&lt;=$C1062,0,IF(SUM($C1062,$I1028)&gt;BE$4,$Z1042/$I1028,$Z1042-SUM($I1062:BD1062))))</f>
        <v>0</v>
      </c>
      <c r="BF1062" s="31">
        <f>IF($I1028="n/a",0,IF(BF$4&lt;=$C1062,0,IF(SUM($C1062,$I1028)&gt;BF$4,$Z1042/$I1028,$Z1042-SUM($I1062:BE1062))))</f>
        <v>0</v>
      </c>
      <c r="BG1062" s="31">
        <f>IF($I1028="n/a",0,IF(BG$4&lt;=$C1062,0,IF(SUM($C1062,$I1028)&gt;BG$4,$Z1042/$I1028,$Z1042-SUM($I1062:BF1062))))</f>
        <v>0</v>
      </c>
      <c r="BH1062" s="31">
        <f>IF($I1028="n/a",0,IF(BH$4&lt;=$C1062,0,IF(SUM($C1062,$I1028)&gt;BH$4,$Z1042/$I1028,$Z1042-SUM($I1062:BG1062))))</f>
        <v>0</v>
      </c>
      <c r="BI1062" s="31">
        <f>IF($I1028="n/a",0,IF(BI$4&lt;=$C1062,0,IF(SUM($C1062,$I1028)&gt;BI$4,$Z1042/$I1028,$Z1042-SUM($I1062:BH1062))))</f>
        <v>0</v>
      </c>
      <c r="BJ1062" s="31">
        <f>IF($I1028="n/a",0,IF(BJ$4&lt;=$C1062,0,IF(SUM($C1062,$I1028)&gt;BJ$4,$Z1042/$I1028,$Z1042-SUM($I1062:BI1062))))</f>
        <v>0</v>
      </c>
      <c r="BK1062" s="31">
        <f>IF($I1028="n/a",0,IF(BK$4&lt;=$C1062,0,IF(SUM($C1062,$I1028)&gt;BK$4,$Z1042/$I1028,$Z1042-SUM($I1062:BJ1062))))</f>
        <v>0</v>
      </c>
      <c r="BL1062" s="31">
        <f>IF($I1028="n/a",0,IF(BL$4&lt;=$C1062,0,IF(SUM($C1062,$I1028)&gt;BL$4,$Z1042/$I1028,$Z1042-SUM($I1062:BK1062))))</f>
        <v>0</v>
      </c>
      <c r="BM1062" s="31">
        <f>IF($I1028="n/a",0,IF(BM$4&lt;=$C1062,0,IF(SUM($C1062,$I1028)&gt;BM$4,$Z1042/$I1028,$Z1042-SUM($I1062:BL1062))))</f>
        <v>0</v>
      </c>
      <c r="BN1062" s="31">
        <f>IF($I1028="n/a",0,IF(BN$4&lt;=$C1062,0,IF(SUM($C1062,$I1028)&gt;BN$4,$Z1042/$I1028,$Z1042-SUM($I1062:BM1062))))</f>
        <v>0</v>
      </c>
      <c r="BO1062" s="31">
        <f>IF($I1028="n/a",0,IF(BO$4&lt;=$C1062,0,IF(SUM($C1062,$I1028)&gt;BO$4,$Z1042/$I1028,$Z1042-SUM($I1062:BN1062))))</f>
        <v>0</v>
      </c>
      <c r="BP1062" s="31">
        <f>IF($I1028="n/a",0,IF(BP$4&lt;=$C1062,0,IF(SUM($C1062,$I1028)&gt;BP$4,$Z1042/$I1028,$Z1042-SUM($I1062:BO1062))))</f>
        <v>0</v>
      </c>
      <c r="BQ1062" s="31">
        <f>IF($I1028="n/a",0,IF(BQ$4&lt;=$C1062,0,IF(SUM($C1062,$I1028)&gt;BQ$4,$Z1042/$I1028,$Z1042-SUM($I1062:BP1062))))</f>
        <v>0</v>
      </c>
      <c r="BR1062" s="31">
        <f>IF($I1028="n/a",0,IF(BR$4&lt;=$C1062,0,IF(SUM($C1062,$I1028)&gt;BR$4,$Z1042/$I1028,$Z1042-SUM($I1062:BQ1062))))</f>
        <v>0</v>
      </c>
      <c r="BS1062" s="31">
        <f>IF($I1028="n/a",0,IF(BS$4&lt;=$C1062,0,IF(SUM($C1062,$I1028)&gt;BS$4,$Z1042/$I1028,$Z1042-SUM($I1062:BR1062))))</f>
        <v>0</v>
      </c>
      <c r="BT1062" s="31">
        <f>IF($I1028="n/a",0,IF(BT$4&lt;=$C1062,0,IF(SUM($C1062,$I1028)&gt;BT$4,$Z1042/$I1028,$Z1042-SUM($I1062:BS1062))))</f>
        <v>0</v>
      </c>
      <c r="BU1062" s="31">
        <f>IF($I1028="n/a",0,IF(BU$4&lt;=$C1062,0,IF(SUM($C1062,$I1028)&gt;BU$4,$Z1042/$I1028,$Z1042-SUM($I1062:BT1062))))</f>
        <v>0</v>
      </c>
      <c r="BV1062" s="31">
        <f>IF($I1028="n/a",0,IF(BV$4&lt;=$C1062,0,IF(SUM($C1062,$I1028)&gt;BV$4,$Z1042/$I1028,$Z1042-SUM($I1062:BU1062))))</f>
        <v>0</v>
      </c>
      <c r="BW1062" s="31">
        <f>IF($I1028="n/a",0,IF(BW$4&lt;=$C1062,0,IF(SUM($C1062,$I1028)&gt;BW$4,$Z1042/$I1028,$Z1042-SUM($I1062:BV1062))))</f>
        <v>0</v>
      </c>
      <c r="BX1062" s="31">
        <f>IF($I1028="n/a",0,IF(BX$4&lt;=$C1062,0,IF(SUM($C1062,$I1028)&gt;BX$4,$Z1042/$I1028,$Z1042-SUM($I1062:BW1062))))</f>
        <v>0</v>
      </c>
      <c r="BY1062" s="31">
        <f>IF($I1028="n/a",0,IF(BY$4&lt;=$C1062,0,IF(SUM($C1062,$I1028)&gt;BY$4,$Z1042/$I1028,$Z1042-SUM($I1062:BX1062))))</f>
        <v>0</v>
      </c>
      <c r="BZ1062" s="31">
        <f>IF($I1028="n/a",0,IF(BZ$4&lt;=$C1062,0,IF(SUM($C1062,$I1028)&gt;BZ$4,$Z1042/$I1028,$Z1042-SUM($I1062:BY1062))))</f>
        <v>0</v>
      </c>
      <c r="CA1062" s="31">
        <f>IF($I1028="n/a",0,IF(CA$4&lt;=$C1062,0,IF(SUM($C1062,$I1028)&gt;CA$4,$Z1042/$I1028,$Z1042-SUM($I1062:BZ1062))))</f>
        <v>0</v>
      </c>
      <c r="CB1062" s="31">
        <f>IF($I1028="n/a",0,IF(CB$4&lt;=$C1062,0,IF(SUM($C1062,$I1028)&gt;CB$4,$Z1042/$I1028,$Z1042-SUM($I1062:CA1062))))</f>
        <v>0</v>
      </c>
      <c r="CC1062" s="31">
        <f>IF($I1028="n/a",0,IF(CC$4&lt;=$C1062,0,IF(SUM($C1062,$I1028)&gt;CC$4,$Z1042/$I1028,$Z1042-SUM($I1062:CB1062))))</f>
        <v>0</v>
      </c>
      <c r="CD1062" s="31">
        <f>IF($I1028="n/a",0,IF(CD$4&lt;=$C1062,0,IF(SUM($C1062,$I1028)&gt;CD$4,$Z1042/$I1028,$Z1042-SUM($I1062:CC1062))))</f>
        <v>0</v>
      </c>
      <c r="CE1062" s="31">
        <f>IF($I1028="n/a",0,IF(CE$4&lt;=$C1062,0,IF(SUM($C1062,$I1028)&gt;CE$4,$Z1042/$I1028,$Z1042-SUM($I1062:CD1062))))</f>
        <v>0</v>
      </c>
      <c r="CF1062" s="31">
        <f>IF($I1028="n/a",0,IF(CF$4&lt;=$C1062,0,IF(SUM($C1062,$I1028)&gt;CF$4,$Z1042/$I1028,$Z1042-SUM($I1062:CE1062))))</f>
        <v>0</v>
      </c>
    </row>
    <row r="1063" spans="1:84" s="153" customFormat="1" ht="12.75" customHeight="1">
      <c r="A1063"/>
      <c r="C1063" s="197">
        <v>2033</v>
      </c>
      <c r="D1063" s="21" t="s">
        <v>62</v>
      </c>
      <c r="E1063" s="21" t="s">
        <v>185</v>
      </c>
      <c r="I1063" s="31"/>
      <c r="J1063" s="31">
        <f>IF($I1028="n/a",0,IF(J$4&lt;=$C1063,0,IF(SUM($C1063,$I1028)&gt;J$4,$AA1042/$I1028,$AA1042-SUM($I1063:I1063))))</f>
        <v>0</v>
      </c>
      <c r="K1063" s="31">
        <f>IF($I1028="n/a",0,IF(K$4&lt;=$C1063,0,IF(SUM($C1063,$I1028)&gt;K$4,$AA1042/$I1028,$AA1042-SUM($I1063:J1063))))</f>
        <v>0</v>
      </c>
      <c r="L1063" s="31">
        <f>IF($I1028="n/a",0,IF(L$4&lt;=$C1063,0,IF(SUM($C1063,$I1028)&gt;L$4,$AA1042/$I1028,$AA1042-SUM($I1063:K1063))))</f>
        <v>0</v>
      </c>
      <c r="M1063" s="31">
        <f>IF($I1028="n/a",0,IF(M$4&lt;=$C1063,0,IF(SUM($C1063,$I1028)&gt;M$4,$AA1042/$I1028,$AA1042-SUM($I1063:L1063))))</f>
        <v>0</v>
      </c>
      <c r="N1063" s="31">
        <f>IF($I1028="n/a",0,IF(N$4&lt;=$C1063,0,IF(SUM($C1063,$I1028)&gt;N$4,$AA1042/$I1028,$AA1042-SUM($I1063:M1063))))</f>
        <v>0</v>
      </c>
      <c r="O1063" s="31">
        <f>IF($I1028="n/a",0,IF(O$4&lt;=$C1063,0,IF(SUM($C1063,$I1028)&gt;O$4,$AA1042/$I1028,$AA1042-SUM($I1063:N1063))))</f>
        <v>0</v>
      </c>
      <c r="P1063" s="31">
        <f>IF($I1028="n/a",0,IF(P$4&lt;=$C1063,0,IF(SUM($C1063,$I1028)&gt;P$4,$AA1042/$I1028,$AA1042-SUM($I1063:O1063))))</f>
        <v>0</v>
      </c>
      <c r="Q1063" s="31">
        <f>IF($I1028="n/a",0,IF(Q$4&lt;=$C1063,0,IF(SUM($C1063,$I1028)&gt;Q$4,$AA1042/$I1028,$AA1042-SUM($I1063:P1063))))</f>
        <v>0</v>
      </c>
      <c r="R1063" s="31">
        <f>IF($I1028="n/a",0,IF(R$4&lt;=$C1063,0,IF(SUM($C1063,$I1028)&gt;R$4,$AA1042/$I1028,$AA1042-SUM($I1063:Q1063))))</f>
        <v>0</v>
      </c>
      <c r="S1063" s="31">
        <f>IF($I1028="n/a",0,IF(S$4&lt;=$C1063,0,IF(SUM($C1063,$I1028)&gt;S$4,$AA1042/$I1028,$AA1042-SUM($I1063:R1063))))</f>
        <v>0</v>
      </c>
      <c r="T1063" s="31">
        <f>IF($I1028="n/a",0,IF(T$4&lt;=$C1063,0,IF(SUM($C1063,$I1028)&gt;T$4,$AA1042/$I1028,$AA1042-SUM($I1063:S1063))))</f>
        <v>0</v>
      </c>
      <c r="U1063" s="31">
        <f>IF($I1028="n/a",0,IF(U$4&lt;=$C1063,0,IF(SUM($C1063,$I1028)&gt;U$4,$AA1042/$I1028,$AA1042-SUM($I1063:T1063))))</f>
        <v>0</v>
      </c>
      <c r="V1063" s="31">
        <f>IF($I1028="n/a",0,IF(V$4&lt;=$C1063,0,IF(SUM($C1063,$I1028)&gt;V$4,$AA1042/$I1028,$AA1042-SUM($I1063:U1063))))</f>
        <v>0</v>
      </c>
      <c r="W1063" s="31">
        <f>IF($I1028="n/a",0,IF(W$4&lt;=$C1063,0,IF(SUM($C1063,$I1028)&gt;W$4,$AA1042/$I1028,$AA1042-SUM($I1063:V1063))))</f>
        <v>0</v>
      </c>
      <c r="X1063" s="31">
        <f>IF($I1028="n/a",0,IF(X$4&lt;=$C1063,0,IF(SUM($C1063,$I1028)&gt;X$4,$AA1042/$I1028,$AA1042-SUM($I1063:W1063))))</f>
        <v>0</v>
      </c>
      <c r="Y1063" s="31">
        <f>IF($I1028="n/a",0,IF(Y$4&lt;=$C1063,0,IF(SUM($C1063,$I1028)&gt;Y$4,$AA1042/$I1028,$AA1042-SUM($I1063:X1063))))</f>
        <v>0</v>
      </c>
      <c r="Z1063" s="31">
        <f>IF($I1028="n/a",0,IF(Z$4&lt;=$C1063,0,IF(SUM($C1063,$I1028)&gt;Z$4,$AA1042/$I1028,$AA1042-SUM($I1063:Y1063))))</f>
        <v>0</v>
      </c>
      <c r="AA1063" s="31">
        <f>IF($I1028="n/a",0,IF(AA$4&lt;=$C1063,0,IF(SUM($C1063,$I1028)&gt;AA$4,$AA1042/$I1028,$AA1042-SUM($I1063:Z1063))))</f>
        <v>0</v>
      </c>
      <c r="AB1063" s="31">
        <f>IF($I1028="n/a",0,IF(AB$4&lt;=$C1063,0,IF(SUM($C1063,$I1028)&gt;AB$4,$AA1042/$I1028,$AA1042-SUM($I1063:AA1063))))</f>
        <v>0</v>
      </c>
      <c r="AC1063" s="31">
        <f>IF($I1028="n/a",0,IF(AC$4&lt;=$C1063,0,IF(SUM($C1063,$I1028)&gt;AC$4,$AA1042/$I1028,$AA1042-SUM($I1063:AB1063))))</f>
        <v>0</v>
      </c>
      <c r="AD1063" s="31">
        <f>IF($I1028="n/a",0,IF(AD$4&lt;=$C1063,0,IF(SUM($C1063,$I1028)&gt;AD$4,$AA1042/$I1028,$AA1042-SUM($I1063:AC1063))))</f>
        <v>0</v>
      </c>
      <c r="AE1063" s="31">
        <f>IF($I1028="n/a",0,IF(AE$4&lt;=$C1063,0,IF(SUM($C1063,$I1028)&gt;AE$4,$AA1042/$I1028,$AA1042-SUM($I1063:AD1063))))</f>
        <v>0</v>
      </c>
      <c r="AF1063" s="31">
        <f>IF($I1028="n/a",0,IF(AF$4&lt;=$C1063,0,IF(SUM($C1063,$I1028)&gt;AF$4,$AA1042/$I1028,$AA1042-SUM($I1063:AE1063))))</f>
        <v>0</v>
      </c>
      <c r="AG1063" s="31">
        <f>IF($I1028="n/a",0,IF(AG$4&lt;=$C1063,0,IF(SUM($C1063,$I1028)&gt;AG$4,$AA1042/$I1028,$AA1042-SUM($I1063:AF1063))))</f>
        <v>0</v>
      </c>
      <c r="AH1063" s="31">
        <f>IF($I1028="n/a",0,IF(AH$4&lt;=$C1063,0,IF(SUM($C1063,$I1028)&gt;AH$4,$AA1042/$I1028,$AA1042-SUM($I1063:AG1063))))</f>
        <v>0</v>
      </c>
      <c r="AI1063" s="31">
        <f>IF($I1028="n/a",0,IF(AI$4&lt;=$C1063,0,IF(SUM($C1063,$I1028)&gt;AI$4,$AA1042/$I1028,$AA1042-SUM($I1063:AH1063))))</f>
        <v>0</v>
      </c>
      <c r="AJ1063" s="31">
        <f>IF($I1028="n/a",0,IF(AJ$4&lt;=$C1063,0,IF(SUM($C1063,$I1028)&gt;AJ$4,$AA1042/$I1028,$AA1042-SUM($I1063:AI1063))))</f>
        <v>0</v>
      </c>
      <c r="AK1063" s="31">
        <f>IF($I1028="n/a",0,IF(AK$4&lt;=$C1063,0,IF(SUM($C1063,$I1028)&gt;AK$4,$AA1042/$I1028,$AA1042-SUM($I1063:AJ1063))))</f>
        <v>0</v>
      </c>
      <c r="AL1063" s="31">
        <f>IF($I1028="n/a",0,IF(AL$4&lt;=$C1063,0,IF(SUM($C1063,$I1028)&gt;AL$4,$AA1042/$I1028,$AA1042-SUM($I1063:AK1063))))</f>
        <v>0</v>
      </c>
      <c r="AM1063" s="31">
        <f>IF($I1028="n/a",0,IF(AM$4&lt;=$C1063,0,IF(SUM($C1063,$I1028)&gt;AM$4,$AA1042/$I1028,$AA1042-SUM($I1063:AL1063))))</f>
        <v>0</v>
      </c>
      <c r="AN1063" s="31">
        <f>IF($I1028="n/a",0,IF(AN$4&lt;=$C1063,0,IF(SUM($C1063,$I1028)&gt;AN$4,$AA1042/$I1028,$AA1042-SUM($I1063:AM1063))))</f>
        <v>0</v>
      </c>
      <c r="AO1063" s="31">
        <f>IF($I1028="n/a",0,IF(AO$4&lt;=$C1063,0,IF(SUM($C1063,$I1028)&gt;AO$4,$AA1042/$I1028,$AA1042-SUM($I1063:AN1063))))</f>
        <v>0</v>
      </c>
      <c r="AP1063" s="31">
        <f>IF($I1028="n/a",0,IF(AP$4&lt;=$C1063,0,IF(SUM($C1063,$I1028)&gt;AP$4,$AA1042/$I1028,$AA1042-SUM($I1063:AO1063))))</f>
        <v>0</v>
      </c>
      <c r="AQ1063" s="31">
        <f>IF($I1028="n/a",0,IF(AQ$4&lt;=$C1063,0,IF(SUM($C1063,$I1028)&gt;AQ$4,$AA1042/$I1028,$AA1042-SUM($I1063:AP1063))))</f>
        <v>0</v>
      </c>
      <c r="AR1063" s="31">
        <f>IF($I1028="n/a",0,IF(AR$4&lt;=$C1063,0,IF(SUM($C1063,$I1028)&gt;AR$4,$AA1042/$I1028,$AA1042-SUM($I1063:AQ1063))))</f>
        <v>0</v>
      </c>
      <c r="AS1063" s="31">
        <f>IF($I1028="n/a",0,IF(AS$4&lt;=$C1063,0,IF(SUM($C1063,$I1028)&gt;AS$4,$AA1042/$I1028,$AA1042-SUM($I1063:AR1063))))</f>
        <v>0</v>
      </c>
      <c r="AT1063" s="31">
        <f>IF($I1028="n/a",0,IF(AT$4&lt;=$C1063,0,IF(SUM($C1063,$I1028)&gt;AT$4,$AA1042/$I1028,$AA1042-SUM($I1063:AS1063))))</f>
        <v>0</v>
      </c>
      <c r="AU1063" s="31">
        <f>IF($I1028="n/a",0,IF(AU$4&lt;=$C1063,0,IF(SUM($C1063,$I1028)&gt;AU$4,$AA1042/$I1028,$AA1042-SUM($I1063:AT1063))))</f>
        <v>0</v>
      </c>
      <c r="AV1063" s="31">
        <f>IF($I1028="n/a",0,IF(AV$4&lt;=$C1063,0,IF(SUM($C1063,$I1028)&gt;AV$4,$AA1042/$I1028,$AA1042-SUM($I1063:AU1063))))</f>
        <v>0</v>
      </c>
      <c r="AW1063" s="31">
        <f>IF($I1028="n/a",0,IF(AW$4&lt;=$C1063,0,IF(SUM($C1063,$I1028)&gt;AW$4,$AA1042/$I1028,$AA1042-SUM($I1063:AV1063))))</f>
        <v>0</v>
      </c>
      <c r="AX1063" s="31">
        <f>IF($I1028="n/a",0,IF(AX$4&lt;=$C1063,0,IF(SUM($C1063,$I1028)&gt;AX$4,$AA1042/$I1028,$AA1042-SUM($I1063:AW1063))))</f>
        <v>0</v>
      </c>
      <c r="AY1063" s="31">
        <f>IF($I1028="n/a",0,IF(AY$4&lt;=$C1063,0,IF(SUM($C1063,$I1028)&gt;AY$4,$AA1042/$I1028,$AA1042-SUM($I1063:AX1063))))</f>
        <v>0</v>
      </c>
      <c r="AZ1063" s="31">
        <f>IF($I1028="n/a",0,IF(AZ$4&lt;=$C1063,0,IF(SUM($C1063,$I1028)&gt;AZ$4,$AA1042/$I1028,$AA1042-SUM($I1063:AY1063))))</f>
        <v>0</v>
      </c>
      <c r="BA1063" s="31">
        <f>IF($I1028="n/a",0,IF(BA$4&lt;=$C1063,0,IF(SUM($C1063,$I1028)&gt;BA$4,$AA1042/$I1028,$AA1042-SUM($I1063:AZ1063))))</f>
        <v>0</v>
      </c>
      <c r="BB1063" s="31">
        <f>IF($I1028="n/a",0,IF(BB$4&lt;=$C1063,0,IF(SUM($C1063,$I1028)&gt;BB$4,$AA1042/$I1028,$AA1042-SUM($I1063:BA1063))))</f>
        <v>0</v>
      </c>
      <c r="BC1063" s="31">
        <f>IF($I1028="n/a",0,IF(BC$4&lt;=$C1063,0,IF(SUM($C1063,$I1028)&gt;BC$4,$AA1042/$I1028,$AA1042-SUM($I1063:BB1063))))</f>
        <v>0</v>
      </c>
      <c r="BD1063" s="31">
        <f>IF($I1028="n/a",0,IF(BD$4&lt;=$C1063,0,IF(SUM($C1063,$I1028)&gt;BD$4,$AA1042/$I1028,$AA1042-SUM($I1063:BC1063))))</f>
        <v>0</v>
      </c>
      <c r="BE1063" s="31">
        <f>IF($I1028="n/a",0,IF(BE$4&lt;=$C1063,0,IF(SUM($C1063,$I1028)&gt;BE$4,$AA1042/$I1028,$AA1042-SUM($I1063:BD1063))))</f>
        <v>0</v>
      </c>
      <c r="BF1063" s="31">
        <f>IF($I1028="n/a",0,IF(BF$4&lt;=$C1063,0,IF(SUM($C1063,$I1028)&gt;BF$4,$AA1042/$I1028,$AA1042-SUM($I1063:BE1063))))</f>
        <v>0</v>
      </c>
      <c r="BG1063" s="31">
        <f>IF($I1028="n/a",0,IF(BG$4&lt;=$C1063,0,IF(SUM($C1063,$I1028)&gt;BG$4,$AA1042/$I1028,$AA1042-SUM($I1063:BF1063))))</f>
        <v>0</v>
      </c>
      <c r="BH1063" s="31">
        <f>IF($I1028="n/a",0,IF(BH$4&lt;=$C1063,0,IF(SUM($C1063,$I1028)&gt;BH$4,$AA1042/$I1028,$AA1042-SUM($I1063:BG1063))))</f>
        <v>0</v>
      </c>
      <c r="BI1063" s="31">
        <f>IF($I1028="n/a",0,IF(BI$4&lt;=$C1063,0,IF(SUM($C1063,$I1028)&gt;BI$4,$AA1042/$I1028,$AA1042-SUM($I1063:BH1063))))</f>
        <v>0</v>
      </c>
      <c r="BJ1063" s="31">
        <f>IF($I1028="n/a",0,IF(BJ$4&lt;=$C1063,0,IF(SUM($C1063,$I1028)&gt;BJ$4,$AA1042/$I1028,$AA1042-SUM($I1063:BI1063))))</f>
        <v>0</v>
      </c>
      <c r="BK1063" s="31">
        <f>IF($I1028="n/a",0,IF(BK$4&lt;=$C1063,0,IF(SUM($C1063,$I1028)&gt;BK$4,$AA1042/$I1028,$AA1042-SUM($I1063:BJ1063))))</f>
        <v>0</v>
      </c>
      <c r="BL1063" s="31">
        <f>IF($I1028="n/a",0,IF(BL$4&lt;=$C1063,0,IF(SUM($C1063,$I1028)&gt;BL$4,$AA1042/$I1028,$AA1042-SUM($I1063:BK1063))))</f>
        <v>0</v>
      </c>
      <c r="BM1063" s="31">
        <f>IF($I1028="n/a",0,IF(BM$4&lt;=$C1063,0,IF(SUM($C1063,$I1028)&gt;BM$4,$AA1042/$I1028,$AA1042-SUM($I1063:BL1063))))</f>
        <v>0</v>
      </c>
      <c r="BN1063" s="31">
        <f>IF($I1028="n/a",0,IF(BN$4&lt;=$C1063,0,IF(SUM($C1063,$I1028)&gt;BN$4,$AA1042/$I1028,$AA1042-SUM($I1063:BM1063))))</f>
        <v>0</v>
      </c>
      <c r="BO1063" s="31">
        <f>IF($I1028="n/a",0,IF(BO$4&lt;=$C1063,0,IF(SUM($C1063,$I1028)&gt;BO$4,$AA1042/$I1028,$AA1042-SUM($I1063:BN1063))))</f>
        <v>0</v>
      </c>
      <c r="BP1063" s="31">
        <f>IF($I1028="n/a",0,IF(BP$4&lt;=$C1063,0,IF(SUM($C1063,$I1028)&gt;BP$4,$AA1042/$I1028,$AA1042-SUM($I1063:BO1063))))</f>
        <v>0</v>
      </c>
      <c r="BQ1063" s="31">
        <f>IF($I1028="n/a",0,IF(BQ$4&lt;=$C1063,0,IF(SUM($C1063,$I1028)&gt;BQ$4,$AA1042/$I1028,$AA1042-SUM($I1063:BP1063))))</f>
        <v>0</v>
      </c>
      <c r="BR1063" s="31">
        <f>IF($I1028="n/a",0,IF(BR$4&lt;=$C1063,0,IF(SUM($C1063,$I1028)&gt;BR$4,$AA1042/$I1028,$AA1042-SUM($I1063:BQ1063))))</f>
        <v>0</v>
      </c>
      <c r="BS1063" s="31">
        <f>IF($I1028="n/a",0,IF(BS$4&lt;=$C1063,0,IF(SUM($C1063,$I1028)&gt;BS$4,$AA1042/$I1028,$AA1042-SUM($I1063:BR1063))))</f>
        <v>0</v>
      </c>
      <c r="BT1063" s="31">
        <f>IF($I1028="n/a",0,IF(BT$4&lt;=$C1063,0,IF(SUM($C1063,$I1028)&gt;BT$4,$AA1042/$I1028,$AA1042-SUM($I1063:BS1063))))</f>
        <v>0</v>
      </c>
      <c r="BU1063" s="31">
        <f>IF($I1028="n/a",0,IF(BU$4&lt;=$C1063,0,IF(SUM($C1063,$I1028)&gt;BU$4,$AA1042/$I1028,$AA1042-SUM($I1063:BT1063))))</f>
        <v>0</v>
      </c>
      <c r="BV1063" s="31">
        <f>IF($I1028="n/a",0,IF(BV$4&lt;=$C1063,0,IF(SUM($C1063,$I1028)&gt;BV$4,$AA1042/$I1028,$AA1042-SUM($I1063:BU1063))))</f>
        <v>0</v>
      </c>
      <c r="BW1063" s="31">
        <f>IF($I1028="n/a",0,IF(BW$4&lt;=$C1063,0,IF(SUM($C1063,$I1028)&gt;BW$4,$AA1042/$I1028,$AA1042-SUM($I1063:BV1063))))</f>
        <v>0</v>
      </c>
      <c r="BX1063" s="31">
        <f>IF($I1028="n/a",0,IF(BX$4&lt;=$C1063,0,IF(SUM($C1063,$I1028)&gt;BX$4,$AA1042/$I1028,$AA1042-SUM($I1063:BW1063))))</f>
        <v>0</v>
      </c>
      <c r="BY1063" s="31">
        <f>IF($I1028="n/a",0,IF(BY$4&lt;=$C1063,0,IF(SUM($C1063,$I1028)&gt;BY$4,$AA1042/$I1028,$AA1042-SUM($I1063:BX1063))))</f>
        <v>0</v>
      </c>
      <c r="BZ1063" s="31">
        <f>IF($I1028="n/a",0,IF(BZ$4&lt;=$C1063,0,IF(SUM($C1063,$I1028)&gt;BZ$4,$AA1042/$I1028,$AA1042-SUM($I1063:BY1063))))</f>
        <v>0</v>
      </c>
      <c r="CA1063" s="31">
        <f>IF($I1028="n/a",0,IF(CA$4&lt;=$C1063,0,IF(SUM($C1063,$I1028)&gt;CA$4,$AA1042/$I1028,$AA1042-SUM($I1063:BZ1063))))</f>
        <v>0</v>
      </c>
      <c r="CB1063" s="31">
        <f>IF($I1028="n/a",0,IF(CB$4&lt;=$C1063,0,IF(SUM($C1063,$I1028)&gt;CB$4,$AA1042/$I1028,$AA1042-SUM($I1063:CA1063))))</f>
        <v>0</v>
      </c>
      <c r="CC1063" s="31">
        <f>IF($I1028="n/a",0,IF(CC$4&lt;=$C1063,0,IF(SUM($C1063,$I1028)&gt;CC$4,$AA1042/$I1028,$AA1042-SUM($I1063:CB1063))))</f>
        <v>0</v>
      </c>
      <c r="CD1063" s="31">
        <f>IF($I1028="n/a",0,IF(CD$4&lt;=$C1063,0,IF(SUM($C1063,$I1028)&gt;CD$4,$AA1042/$I1028,$AA1042-SUM($I1063:CC1063))))</f>
        <v>0</v>
      </c>
      <c r="CE1063" s="31">
        <f>IF($I1028="n/a",0,IF(CE$4&lt;=$C1063,0,IF(SUM($C1063,$I1028)&gt;CE$4,$AA1042/$I1028,$AA1042-SUM($I1063:CD1063))))</f>
        <v>0</v>
      </c>
      <c r="CF1063" s="31">
        <f>IF($I1028="n/a",0,IF(CF$4&lt;=$C1063,0,IF(SUM($C1063,$I1028)&gt;CF$4,$AA1042/$I1028,$AA1042-SUM($I1063:CE1063))))</f>
        <v>0</v>
      </c>
    </row>
    <row r="1064" spans="1:84" s="153" customFormat="1" ht="12.75" customHeight="1">
      <c r="A1064"/>
      <c r="C1064" s="197">
        <v>2034</v>
      </c>
      <c r="D1064" s="21" t="s">
        <v>63</v>
      </c>
      <c r="E1064" s="21" t="s">
        <v>185</v>
      </c>
      <c r="I1064" s="31"/>
      <c r="J1064" s="31">
        <f>IF($I1028="n/a",0,IF(J$4&lt;=$C1064,0,IF(SUM($C1064,$I1028)&gt;J$4,$AB1042/$I1028,$AB1042-SUM($I1064:I1064))))</f>
        <v>0</v>
      </c>
      <c r="K1064" s="31">
        <f>IF($I1028="n/a",0,IF(K$4&lt;=$C1064,0,IF(SUM($C1064,$I1028)&gt;K$4,$AB1042/$I1028,$AB1042-SUM($I1064:J1064))))</f>
        <v>0</v>
      </c>
      <c r="L1064" s="31">
        <f>IF($I1028="n/a",0,IF(L$4&lt;=$C1064,0,IF(SUM($C1064,$I1028)&gt;L$4,$AB1042/$I1028,$AB1042-SUM($I1064:K1064))))</f>
        <v>0</v>
      </c>
      <c r="M1064" s="31">
        <f>IF($I1028="n/a",0,IF(M$4&lt;=$C1064,0,IF(SUM($C1064,$I1028)&gt;M$4,$AB1042/$I1028,$AB1042-SUM($I1064:L1064))))</f>
        <v>0</v>
      </c>
      <c r="N1064" s="31">
        <f>IF($I1028="n/a",0,IF(N$4&lt;=$C1064,0,IF(SUM($C1064,$I1028)&gt;N$4,$AB1042/$I1028,$AB1042-SUM($I1064:M1064))))</f>
        <v>0</v>
      </c>
      <c r="O1064" s="31">
        <f>IF($I1028="n/a",0,IF(O$4&lt;=$C1064,0,IF(SUM($C1064,$I1028)&gt;O$4,$AB1042/$I1028,$AB1042-SUM($I1064:N1064))))</f>
        <v>0</v>
      </c>
      <c r="P1064" s="31">
        <f>IF($I1028="n/a",0,IF(P$4&lt;=$C1064,0,IF(SUM($C1064,$I1028)&gt;P$4,$AB1042/$I1028,$AB1042-SUM($I1064:O1064))))</f>
        <v>0</v>
      </c>
      <c r="Q1064" s="31">
        <f>IF($I1028="n/a",0,IF(Q$4&lt;=$C1064,0,IF(SUM($C1064,$I1028)&gt;Q$4,$AB1042/$I1028,$AB1042-SUM($I1064:P1064))))</f>
        <v>0</v>
      </c>
      <c r="R1064" s="31">
        <f>IF($I1028="n/a",0,IF(R$4&lt;=$C1064,0,IF(SUM($C1064,$I1028)&gt;R$4,$AB1042/$I1028,$AB1042-SUM($I1064:Q1064))))</f>
        <v>0</v>
      </c>
      <c r="S1064" s="31">
        <f>IF($I1028="n/a",0,IF(S$4&lt;=$C1064,0,IF(SUM($C1064,$I1028)&gt;S$4,$AB1042/$I1028,$AB1042-SUM($I1064:R1064))))</f>
        <v>0</v>
      </c>
      <c r="T1064" s="31">
        <f>IF($I1028="n/a",0,IF(T$4&lt;=$C1064,0,IF(SUM($C1064,$I1028)&gt;T$4,$AB1042/$I1028,$AB1042-SUM($I1064:S1064))))</f>
        <v>0</v>
      </c>
      <c r="U1064" s="31">
        <f>IF($I1028="n/a",0,IF(U$4&lt;=$C1064,0,IF(SUM($C1064,$I1028)&gt;U$4,$AB1042/$I1028,$AB1042-SUM($I1064:T1064))))</f>
        <v>0</v>
      </c>
      <c r="V1064" s="31">
        <f>IF($I1028="n/a",0,IF(V$4&lt;=$C1064,0,IF(SUM($C1064,$I1028)&gt;V$4,$AB1042/$I1028,$AB1042-SUM($I1064:U1064))))</f>
        <v>0</v>
      </c>
      <c r="W1064" s="31">
        <f>IF($I1028="n/a",0,IF(W$4&lt;=$C1064,0,IF(SUM($C1064,$I1028)&gt;W$4,$AB1042/$I1028,$AB1042-SUM($I1064:V1064))))</f>
        <v>0</v>
      </c>
      <c r="X1064" s="31">
        <f>IF($I1028="n/a",0,IF(X$4&lt;=$C1064,0,IF(SUM($C1064,$I1028)&gt;X$4,$AB1042/$I1028,$AB1042-SUM($I1064:W1064))))</f>
        <v>0</v>
      </c>
      <c r="Y1064" s="31">
        <f>IF($I1028="n/a",0,IF(Y$4&lt;=$C1064,0,IF(SUM($C1064,$I1028)&gt;Y$4,$AB1042/$I1028,$AB1042-SUM($I1064:X1064))))</f>
        <v>0</v>
      </c>
      <c r="Z1064" s="31">
        <f>IF($I1028="n/a",0,IF(Z$4&lt;=$C1064,0,IF(SUM($C1064,$I1028)&gt;Z$4,$AB1042/$I1028,$AB1042-SUM($I1064:Y1064))))</f>
        <v>0</v>
      </c>
      <c r="AA1064" s="31">
        <f>IF($I1028="n/a",0,IF(AA$4&lt;=$C1064,0,IF(SUM($C1064,$I1028)&gt;AA$4,$AB1042/$I1028,$AB1042-SUM($I1064:Z1064))))</f>
        <v>0</v>
      </c>
      <c r="AB1064" s="31">
        <f>IF($I1028="n/a",0,IF(AB$4&lt;=$C1064,0,IF(SUM($C1064,$I1028)&gt;AB$4,$AB1042/$I1028,$AB1042-SUM($I1064:AA1064))))</f>
        <v>0</v>
      </c>
      <c r="AC1064" s="31">
        <f>IF($I1028="n/a",0,IF(AC$4&lt;=$C1064,0,IF(SUM($C1064,$I1028)&gt;AC$4,$AB1042/$I1028,$AB1042-SUM($I1064:AB1064))))</f>
        <v>0</v>
      </c>
      <c r="AD1064" s="31">
        <f>IF($I1028="n/a",0,IF(AD$4&lt;=$C1064,0,IF(SUM($C1064,$I1028)&gt;AD$4,$AB1042/$I1028,$AB1042-SUM($I1064:AC1064))))</f>
        <v>0</v>
      </c>
      <c r="AE1064" s="31">
        <f>IF($I1028="n/a",0,IF(AE$4&lt;=$C1064,0,IF(SUM($C1064,$I1028)&gt;AE$4,$AB1042/$I1028,$AB1042-SUM($I1064:AD1064))))</f>
        <v>0</v>
      </c>
      <c r="AF1064" s="31">
        <f>IF($I1028="n/a",0,IF(AF$4&lt;=$C1064,0,IF(SUM($C1064,$I1028)&gt;AF$4,$AB1042/$I1028,$AB1042-SUM($I1064:AE1064))))</f>
        <v>0</v>
      </c>
      <c r="AG1064" s="31">
        <f>IF($I1028="n/a",0,IF(AG$4&lt;=$C1064,0,IF(SUM($C1064,$I1028)&gt;AG$4,$AB1042/$I1028,$AB1042-SUM($I1064:AF1064))))</f>
        <v>0</v>
      </c>
      <c r="AH1064" s="31">
        <f>IF($I1028="n/a",0,IF(AH$4&lt;=$C1064,0,IF(SUM($C1064,$I1028)&gt;AH$4,$AB1042/$I1028,$AB1042-SUM($I1064:AG1064))))</f>
        <v>0</v>
      </c>
      <c r="AI1064" s="31">
        <f>IF($I1028="n/a",0,IF(AI$4&lt;=$C1064,0,IF(SUM($C1064,$I1028)&gt;AI$4,$AB1042/$I1028,$AB1042-SUM($I1064:AH1064))))</f>
        <v>0</v>
      </c>
      <c r="AJ1064" s="31">
        <f>IF($I1028="n/a",0,IF(AJ$4&lt;=$C1064,0,IF(SUM($C1064,$I1028)&gt;AJ$4,$AB1042/$I1028,$AB1042-SUM($I1064:AI1064))))</f>
        <v>0</v>
      </c>
      <c r="AK1064" s="31">
        <f>IF($I1028="n/a",0,IF(AK$4&lt;=$C1064,0,IF(SUM($C1064,$I1028)&gt;AK$4,$AB1042/$I1028,$AB1042-SUM($I1064:AJ1064))))</f>
        <v>0</v>
      </c>
      <c r="AL1064" s="31">
        <f>IF($I1028="n/a",0,IF(AL$4&lt;=$C1064,0,IF(SUM($C1064,$I1028)&gt;AL$4,$AB1042/$I1028,$AB1042-SUM($I1064:AK1064))))</f>
        <v>0</v>
      </c>
      <c r="AM1064" s="31">
        <f>IF($I1028="n/a",0,IF(AM$4&lt;=$C1064,0,IF(SUM($C1064,$I1028)&gt;AM$4,$AB1042/$I1028,$AB1042-SUM($I1064:AL1064))))</f>
        <v>0</v>
      </c>
      <c r="AN1064" s="31">
        <f>IF($I1028="n/a",0,IF(AN$4&lt;=$C1064,0,IF(SUM($C1064,$I1028)&gt;AN$4,$AB1042/$I1028,$AB1042-SUM($I1064:AM1064))))</f>
        <v>0</v>
      </c>
      <c r="AO1064" s="31">
        <f>IF($I1028="n/a",0,IF(AO$4&lt;=$C1064,0,IF(SUM($C1064,$I1028)&gt;AO$4,$AB1042/$I1028,$AB1042-SUM($I1064:AN1064))))</f>
        <v>0</v>
      </c>
      <c r="AP1064" s="31">
        <f>IF($I1028="n/a",0,IF(AP$4&lt;=$C1064,0,IF(SUM($C1064,$I1028)&gt;AP$4,$AB1042/$I1028,$AB1042-SUM($I1064:AO1064))))</f>
        <v>0</v>
      </c>
      <c r="AQ1064" s="31">
        <f>IF($I1028="n/a",0,IF(AQ$4&lt;=$C1064,0,IF(SUM($C1064,$I1028)&gt;AQ$4,$AB1042/$I1028,$AB1042-SUM($I1064:AP1064))))</f>
        <v>0</v>
      </c>
      <c r="AR1064" s="31">
        <f>IF($I1028="n/a",0,IF(AR$4&lt;=$C1064,0,IF(SUM($C1064,$I1028)&gt;AR$4,$AB1042/$I1028,$AB1042-SUM($I1064:AQ1064))))</f>
        <v>0</v>
      </c>
      <c r="AS1064" s="31">
        <f>IF($I1028="n/a",0,IF(AS$4&lt;=$C1064,0,IF(SUM($C1064,$I1028)&gt;AS$4,$AB1042/$I1028,$AB1042-SUM($I1064:AR1064))))</f>
        <v>0</v>
      </c>
      <c r="AT1064" s="31">
        <f>IF($I1028="n/a",0,IF(AT$4&lt;=$C1064,0,IF(SUM($C1064,$I1028)&gt;AT$4,$AB1042/$I1028,$AB1042-SUM($I1064:AS1064))))</f>
        <v>0</v>
      </c>
      <c r="AU1064" s="31">
        <f>IF($I1028="n/a",0,IF(AU$4&lt;=$C1064,0,IF(SUM($C1064,$I1028)&gt;AU$4,$AB1042/$I1028,$AB1042-SUM($I1064:AT1064))))</f>
        <v>0</v>
      </c>
      <c r="AV1064" s="31">
        <f>IF($I1028="n/a",0,IF(AV$4&lt;=$C1064,0,IF(SUM($C1064,$I1028)&gt;AV$4,$AB1042/$I1028,$AB1042-SUM($I1064:AU1064))))</f>
        <v>0</v>
      </c>
      <c r="AW1064" s="31">
        <f>IF($I1028="n/a",0,IF(AW$4&lt;=$C1064,0,IF(SUM($C1064,$I1028)&gt;AW$4,$AB1042/$I1028,$AB1042-SUM($I1064:AV1064))))</f>
        <v>0</v>
      </c>
      <c r="AX1064" s="31">
        <f>IF($I1028="n/a",0,IF(AX$4&lt;=$C1064,0,IF(SUM($C1064,$I1028)&gt;AX$4,$AB1042/$I1028,$AB1042-SUM($I1064:AW1064))))</f>
        <v>0</v>
      </c>
      <c r="AY1064" s="31">
        <f>IF($I1028="n/a",0,IF(AY$4&lt;=$C1064,0,IF(SUM($C1064,$I1028)&gt;AY$4,$AB1042/$I1028,$AB1042-SUM($I1064:AX1064))))</f>
        <v>0</v>
      </c>
      <c r="AZ1064" s="31">
        <f>IF($I1028="n/a",0,IF(AZ$4&lt;=$C1064,0,IF(SUM($C1064,$I1028)&gt;AZ$4,$AB1042/$I1028,$AB1042-SUM($I1064:AY1064))))</f>
        <v>0</v>
      </c>
      <c r="BA1064" s="31">
        <f>IF($I1028="n/a",0,IF(BA$4&lt;=$C1064,0,IF(SUM($C1064,$I1028)&gt;BA$4,$AB1042/$I1028,$AB1042-SUM($I1064:AZ1064))))</f>
        <v>0</v>
      </c>
      <c r="BB1064" s="31">
        <f>IF($I1028="n/a",0,IF(BB$4&lt;=$C1064,0,IF(SUM($C1064,$I1028)&gt;BB$4,$AB1042/$I1028,$AB1042-SUM($I1064:BA1064))))</f>
        <v>0</v>
      </c>
      <c r="BC1064" s="31">
        <f>IF($I1028="n/a",0,IF(BC$4&lt;=$C1064,0,IF(SUM($C1064,$I1028)&gt;BC$4,$AB1042/$I1028,$AB1042-SUM($I1064:BB1064))))</f>
        <v>0</v>
      </c>
      <c r="BD1064" s="31">
        <f>IF($I1028="n/a",0,IF(BD$4&lt;=$C1064,0,IF(SUM($C1064,$I1028)&gt;BD$4,$AB1042/$I1028,$AB1042-SUM($I1064:BC1064))))</f>
        <v>0</v>
      </c>
      <c r="BE1064" s="31">
        <f>IF($I1028="n/a",0,IF(BE$4&lt;=$C1064,0,IF(SUM($C1064,$I1028)&gt;BE$4,$AB1042/$I1028,$AB1042-SUM($I1064:BD1064))))</f>
        <v>0</v>
      </c>
      <c r="BF1064" s="31">
        <f>IF($I1028="n/a",0,IF(BF$4&lt;=$C1064,0,IF(SUM($C1064,$I1028)&gt;BF$4,$AB1042/$I1028,$AB1042-SUM($I1064:BE1064))))</f>
        <v>0</v>
      </c>
      <c r="BG1064" s="31">
        <f>IF($I1028="n/a",0,IF(BG$4&lt;=$C1064,0,IF(SUM($C1064,$I1028)&gt;BG$4,$AB1042/$I1028,$AB1042-SUM($I1064:BF1064))))</f>
        <v>0</v>
      </c>
      <c r="BH1064" s="31">
        <f>IF($I1028="n/a",0,IF(BH$4&lt;=$C1064,0,IF(SUM($C1064,$I1028)&gt;BH$4,$AB1042/$I1028,$AB1042-SUM($I1064:BG1064))))</f>
        <v>0</v>
      </c>
      <c r="BI1064" s="31">
        <f>IF($I1028="n/a",0,IF(BI$4&lt;=$C1064,0,IF(SUM($C1064,$I1028)&gt;BI$4,$AB1042/$I1028,$AB1042-SUM($I1064:BH1064))))</f>
        <v>0</v>
      </c>
      <c r="BJ1064" s="31">
        <f>IF($I1028="n/a",0,IF(BJ$4&lt;=$C1064,0,IF(SUM($C1064,$I1028)&gt;BJ$4,$AB1042/$I1028,$AB1042-SUM($I1064:BI1064))))</f>
        <v>0</v>
      </c>
      <c r="BK1064" s="31">
        <f>IF($I1028="n/a",0,IF(BK$4&lt;=$C1064,0,IF(SUM($C1064,$I1028)&gt;BK$4,$AB1042/$I1028,$AB1042-SUM($I1064:BJ1064))))</f>
        <v>0</v>
      </c>
      <c r="BL1064" s="31">
        <f>IF($I1028="n/a",0,IF(BL$4&lt;=$C1064,0,IF(SUM($C1064,$I1028)&gt;BL$4,$AB1042/$I1028,$AB1042-SUM($I1064:BK1064))))</f>
        <v>0</v>
      </c>
      <c r="BM1064" s="31">
        <f>IF($I1028="n/a",0,IF(BM$4&lt;=$C1064,0,IF(SUM($C1064,$I1028)&gt;BM$4,$AB1042/$I1028,$AB1042-SUM($I1064:BL1064))))</f>
        <v>0</v>
      </c>
      <c r="BN1064" s="31">
        <f>IF($I1028="n/a",0,IF(BN$4&lt;=$C1064,0,IF(SUM($C1064,$I1028)&gt;BN$4,$AB1042/$I1028,$AB1042-SUM($I1064:BM1064))))</f>
        <v>0</v>
      </c>
      <c r="BO1064" s="31">
        <f>IF($I1028="n/a",0,IF(BO$4&lt;=$C1064,0,IF(SUM($C1064,$I1028)&gt;BO$4,$AB1042/$I1028,$AB1042-SUM($I1064:BN1064))))</f>
        <v>0</v>
      </c>
      <c r="BP1064" s="31">
        <f>IF($I1028="n/a",0,IF(BP$4&lt;=$C1064,0,IF(SUM($C1064,$I1028)&gt;BP$4,$AB1042/$I1028,$AB1042-SUM($I1064:BO1064))))</f>
        <v>0</v>
      </c>
      <c r="BQ1064" s="31">
        <f>IF($I1028="n/a",0,IF(BQ$4&lt;=$C1064,0,IF(SUM($C1064,$I1028)&gt;BQ$4,$AB1042/$I1028,$AB1042-SUM($I1064:BP1064))))</f>
        <v>0</v>
      </c>
      <c r="BR1064" s="31">
        <f>IF($I1028="n/a",0,IF(BR$4&lt;=$C1064,0,IF(SUM($C1064,$I1028)&gt;BR$4,$AB1042/$I1028,$AB1042-SUM($I1064:BQ1064))))</f>
        <v>0</v>
      </c>
      <c r="BS1064" s="31">
        <f>IF($I1028="n/a",0,IF(BS$4&lt;=$C1064,0,IF(SUM($C1064,$I1028)&gt;BS$4,$AB1042/$I1028,$AB1042-SUM($I1064:BR1064))))</f>
        <v>0</v>
      </c>
      <c r="BT1064" s="31">
        <f>IF($I1028="n/a",0,IF(BT$4&lt;=$C1064,0,IF(SUM($C1064,$I1028)&gt;BT$4,$AB1042/$I1028,$AB1042-SUM($I1064:BS1064))))</f>
        <v>0</v>
      </c>
      <c r="BU1064" s="31">
        <f>IF($I1028="n/a",0,IF(BU$4&lt;=$C1064,0,IF(SUM($C1064,$I1028)&gt;BU$4,$AB1042/$I1028,$AB1042-SUM($I1064:BT1064))))</f>
        <v>0</v>
      </c>
      <c r="BV1064" s="31">
        <f>IF($I1028="n/a",0,IF(BV$4&lt;=$C1064,0,IF(SUM($C1064,$I1028)&gt;BV$4,$AB1042/$I1028,$AB1042-SUM($I1064:BU1064))))</f>
        <v>0</v>
      </c>
      <c r="BW1064" s="31">
        <f>IF($I1028="n/a",0,IF(BW$4&lt;=$C1064,0,IF(SUM($C1064,$I1028)&gt;BW$4,$AB1042/$I1028,$AB1042-SUM($I1064:BV1064))))</f>
        <v>0</v>
      </c>
      <c r="BX1064" s="31">
        <f>IF($I1028="n/a",0,IF(BX$4&lt;=$C1064,0,IF(SUM($C1064,$I1028)&gt;BX$4,$AB1042/$I1028,$AB1042-SUM($I1064:BW1064))))</f>
        <v>0</v>
      </c>
      <c r="BY1064" s="31">
        <f>IF($I1028="n/a",0,IF(BY$4&lt;=$C1064,0,IF(SUM($C1064,$I1028)&gt;BY$4,$AB1042/$I1028,$AB1042-SUM($I1064:BX1064))))</f>
        <v>0</v>
      </c>
      <c r="BZ1064" s="31">
        <f>IF($I1028="n/a",0,IF(BZ$4&lt;=$C1064,0,IF(SUM($C1064,$I1028)&gt;BZ$4,$AB1042/$I1028,$AB1042-SUM($I1064:BY1064))))</f>
        <v>0</v>
      </c>
      <c r="CA1064" s="31">
        <f>IF($I1028="n/a",0,IF(CA$4&lt;=$C1064,0,IF(SUM($C1064,$I1028)&gt;CA$4,$AB1042/$I1028,$AB1042-SUM($I1064:BZ1064))))</f>
        <v>0</v>
      </c>
      <c r="CB1064" s="31">
        <f>IF($I1028="n/a",0,IF(CB$4&lt;=$C1064,0,IF(SUM($C1064,$I1028)&gt;CB$4,$AB1042/$I1028,$AB1042-SUM($I1064:CA1064))))</f>
        <v>0</v>
      </c>
      <c r="CC1064" s="31">
        <f>IF($I1028="n/a",0,IF(CC$4&lt;=$C1064,0,IF(SUM($C1064,$I1028)&gt;CC$4,$AB1042/$I1028,$AB1042-SUM($I1064:CB1064))))</f>
        <v>0</v>
      </c>
      <c r="CD1064" s="31">
        <f>IF($I1028="n/a",0,IF(CD$4&lt;=$C1064,0,IF(SUM($C1064,$I1028)&gt;CD$4,$AB1042/$I1028,$AB1042-SUM($I1064:CC1064))))</f>
        <v>0</v>
      </c>
      <c r="CE1064" s="31">
        <f>IF($I1028="n/a",0,IF(CE$4&lt;=$C1064,0,IF(SUM($C1064,$I1028)&gt;CE$4,$AB1042/$I1028,$AB1042-SUM($I1064:CD1064))))</f>
        <v>0</v>
      </c>
      <c r="CF1064" s="31">
        <f>IF($I1028="n/a",0,IF(CF$4&lt;=$C1064,0,IF(SUM($C1064,$I1028)&gt;CF$4,$AB1042/$I1028,$AB1042-SUM($I1064:CE1064))))</f>
        <v>0</v>
      </c>
    </row>
    <row r="1065" spans="1:84" s="153" customFormat="1" ht="12.75" customHeight="1">
      <c r="A1065"/>
      <c r="C1065" s="197">
        <v>2035</v>
      </c>
      <c r="D1065" s="21" t="s">
        <v>64</v>
      </c>
      <c r="E1065" s="21" t="s">
        <v>185</v>
      </c>
      <c r="I1065" s="31"/>
      <c r="J1065" s="31">
        <f>IF($I1028="n/a",0,IF(J$4&lt;=$C1065,0,IF(SUM($C1065,$I1028)&gt;J$4,$AC1042/$I1028,$AC1042-SUM($I1065:I1065))))</f>
        <v>0</v>
      </c>
      <c r="K1065" s="31">
        <f>IF($I1028="n/a",0,IF(K$4&lt;=$C1065,0,IF(SUM($C1065,$I1028)&gt;K$4,$AC1042/$I1028,$AC1042-SUM($I1065:J1065))))</f>
        <v>0</v>
      </c>
      <c r="L1065" s="31">
        <f>IF($I1028="n/a",0,IF(L$4&lt;=$C1065,0,IF(SUM($C1065,$I1028)&gt;L$4,$AC1042/$I1028,$AC1042-SUM($I1065:K1065))))</f>
        <v>0</v>
      </c>
      <c r="M1065" s="31">
        <f>IF($I1028="n/a",0,IF(M$4&lt;=$C1065,0,IF(SUM($C1065,$I1028)&gt;M$4,$AC1042/$I1028,$AC1042-SUM($I1065:L1065))))</f>
        <v>0</v>
      </c>
      <c r="N1065" s="31">
        <f>IF($I1028="n/a",0,IF(N$4&lt;=$C1065,0,IF(SUM($C1065,$I1028)&gt;N$4,$AC1042/$I1028,$AC1042-SUM($I1065:M1065))))</f>
        <v>0</v>
      </c>
      <c r="O1065" s="31">
        <f>IF($I1028="n/a",0,IF(O$4&lt;=$C1065,0,IF(SUM($C1065,$I1028)&gt;O$4,$AC1042/$I1028,$AC1042-SUM($I1065:N1065))))</f>
        <v>0</v>
      </c>
      <c r="P1065" s="31">
        <f>IF($I1028="n/a",0,IF(P$4&lt;=$C1065,0,IF(SUM($C1065,$I1028)&gt;P$4,$AC1042/$I1028,$AC1042-SUM($I1065:O1065))))</f>
        <v>0</v>
      </c>
      <c r="Q1065" s="31">
        <f>IF($I1028="n/a",0,IF(Q$4&lt;=$C1065,0,IF(SUM($C1065,$I1028)&gt;Q$4,$AC1042/$I1028,$AC1042-SUM($I1065:P1065))))</f>
        <v>0</v>
      </c>
      <c r="R1065" s="31">
        <f>IF($I1028="n/a",0,IF(R$4&lt;=$C1065,0,IF(SUM($C1065,$I1028)&gt;R$4,$AC1042/$I1028,$AC1042-SUM($I1065:Q1065))))</f>
        <v>0</v>
      </c>
      <c r="S1065" s="31">
        <f>IF($I1028="n/a",0,IF(S$4&lt;=$C1065,0,IF(SUM($C1065,$I1028)&gt;S$4,$AC1042/$I1028,$AC1042-SUM($I1065:R1065))))</f>
        <v>0</v>
      </c>
      <c r="T1065" s="31">
        <f>IF($I1028="n/a",0,IF(T$4&lt;=$C1065,0,IF(SUM($C1065,$I1028)&gt;T$4,$AC1042/$I1028,$AC1042-SUM($I1065:S1065))))</f>
        <v>0</v>
      </c>
      <c r="U1065" s="31">
        <f>IF($I1028="n/a",0,IF(U$4&lt;=$C1065,0,IF(SUM($C1065,$I1028)&gt;U$4,$AC1042/$I1028,$AC1042-SUM($I1065:T1065))))</f>
        <v>0</v>
      </c>
      <c r="V1065" s="31">
        <f>IF($I1028="n/a",0,IF(V$4&lt;=$C1065,0,IF(SUM($C1065,$I1028)&gt;V$4,$AC1042/$I1028,$AC1042-SUM($I1065:U1065))))</f>
        <v>0</v>
      </c>
      <c r="W1065" s="31">
        <f>IF($I1028="n/a",0,IF(W$4&lt;=$C1065,0,IF(SUM($C1065,$I1028)&gt;W$4,$AC1042/$I1028,$AC1042-SUM($I1065:V1065))))</f>
        <v>0</v>
      </c>
      <c r="X1065" s="31">
        <f>IF($I1028="n/a",0,IF(X$4&lt;=$C1065,0,IF(SUM($C1065,$I1028)&gt;X$4,$AC1042/$I1028,$AC1042-SUM($I1065:W1065))))</f>
        <v>0</v>
      </c>
      <c r="Y1065" s="31">
        <f>IF($I1028="n/a",0,IF(Y$4&lt;=$C1065,0,IF(SUM($C1065,$I1028)&gt;Y$4,$AC1042/$I1028,$AC1042-SUM($I1065:X1065))))</f>
        <v>0</v>
      </c>
      <c r="Z1065" s="31">
        <f>IF($I1028="n/a",0,IF(Z$4&lt;=$C1065,0,IF(SUM($C1065,$I1028)&gt;Z$4,$AC1042/$I1028,$AC1042-SUM($I1065:Y1065))))</f>
        <v>0</v>
      </c>
      <c r="AA1065" s="31">
        <f>IF($I1028="n/a",0,IF(AA$4&lt;=$C1065,0,IF(SUM($C1065,$I1028)&gt;AA$4,$AC1042/$I1028,$AC1042-SUM($I1065:Z1065))))</f>
        <v>0</v>
      </c>
      <c r="AB1065" s="31">
        <f>IF($I1028="n/a",0,IF(AB$4&lt;=$C1065,0,IF(SUM($C1065,$I1028)&gt;AB$4,$AC1042/$I1028,$AC1042-SUM($I1065:AA1065))))</f>
        <v>0</v>
      </c>
      <c r="AC1065" s="31">
        <f>IF($I1028="n/a",0,IF(AC$4&lt;=$C1065,0,IF(SUM($C1065,$I1028)&gt;AC$4,$AC1042/$I1028,$AC1042-SUM($I1065:AB1065))))</f>
        <v>0</v>
      </c>
      <c r="AD1065" s="31">
        <f>IF($I1028="n/a",0,IF(AD$4&lt;=$C1065,0,IF(SUM($C1065,$I1028)&gt;AD$4,$AC1042/$I1028,$AC1042-SUM($I1065:AC1065))))</f>
        <v>0</v>
      </c>
      <c r="AE1065" s="31">
        <f>IF($I1028="n/a",0,IF(AE$4&lt;=$C1065,0,IF(SUM($C1065,$I1028)&gt;AE$4,$AC1042/$I1028,$AC1042-SUM($I1065:AD1065))))</f>
        <v>0</v>
      </c>
      <c r="AF1065" s="31">
        <f>IF($I1028="n/a",0,IF(AF$4&lt;=$C1065,0,IF(SUM($C1065,$I1028)&gt;AF$4,$AC1042/$I1028,$AC1042-SUM($I1065:AE1065))))</f>
        <v>0</v>
      </c>
      <c r="AG1065" s="31">
        <f>IF($I1028="n/a",0,IF(AG$4&lt;=$C1065,0,IF(SUM($C1065,$I1028)&gt;AG$4,$AC1042/$I1028,$AC1042-SUM($I1065:AF1065))))</f>
        <v>0</v>
      </c>
      <c r="AH1065" s="31">
        <f>IF($I1028="n/a",0,IF(AH$4&lt;=$C1065,0,IF(SUM($C1065,$I1028)&gt;AH$4,$AC1042/$I1028,$AC1042-SUM($I1065:AG1065))))</f>
        <v>0</v>
      </c>
      <c r="AI1065" s="31">
        <f>IF($I1028="n/a",0,IF(AI$4&lt;=$C1065,0,IF(SUM($C1065,$I1028)&gt;AI$4,$AC1042/$I1028,$AC1042-SUM($I1065:AH1065))))</f>
        <v>0</v>
      </c>
      <c r="AJ1065" s="31">
        <f>IF($I1028="n/a",0,IF(AJ$4&lt;=$C1065,0,IF(SUM($C1065,$I1028)&gt;AJ$4,$AC1042/$I1028,$AC1042-SUM($I1065:AI1065))))</f>
        <v>0</v>
      </c>
      <c r="AK1065" s="31">
        <f>IF($I1028="n/a",0,IF(AK$4&lt;=$C1065,0,IF(SUM($C1065,$I1028)&gt;AK$4,$AC1042/$I1028,$AC1042-SUM($I1065:AJ1065))))</f>
        <v>0</v>
      </c>
      <c r="AL1065" s="31">
        <f>IF($I1028="n/a",0,IF(AL$4&lt;=$C1065,0,IF(SUM($C1065,$I1028)&gt;AL$4,$AC1042/$I1028,$AC1042-SUM($I1065:AK1065))))</f>
        <v>0</v>
      </c>
      <c r="AM1065" s="31">
        <f>IF($I1028="n/a",0,IF(AM$4&lt;=$C1065,0,IF(SUM($C1065,$I1028)&gt;AM$4,$AC1042/$I1028,$AC1042-SUM($I1065:AL1065))))</f>
        <v>0</v>
      </c>
      <c r="AN1065" s="31">
        <f>IF($I1028="n/a",0,IF(AN$4&lt;=$C1065,0,IF(SUM($C1065,$I1028)&gt;AN$4,$AC1042/$I1028,$AC1042-SUM($I1065:AM1065))))</f>
        <v>0</v>
      </c>
      <c r="AO1065" s="31">
        <f>IF($I1028="n/a",0,IF(AO$4&lt;=$C1065,0,IF(SUM($C1065,$I1028)&gt;AO$4,$AC1042/$I1028,$AC1042-SUM($I1065:AN1065))))</f>
        <v>0</v>
      </c>
      <c r="AP1065" s="31">
        <f>IF($I1028="n/a",0,IF(AP$4&lt;=$C1065,0,IF(SUM($C1065,$I1028)&gt;AP$4,$AC1042/$I1028,$AC1042-SUM($I1065:AO1065))))</f>
        <v>0</v>
      </c>
      <c r="AQ1065" s="31">
        <f>IF($I1028="n/a",0,IF(AQ$4&lt;=$C1065,0,IF(SUM($C1065,$I1028)&gt;AQ$4,$AC1042/$I1028,$AC1042-SUM($I1065:AP1065))))</f>
        <v>0</v>
      </c>
      <c r="AR1065" s="31">
        <f>IF($I1028="n/a",0,IF(AR$4&lt;=$C1065,0,IF(SUM($C1065,$I1028)&gt;AR$4,$AC1042/$I1028,$AC1042-SUM($I1065:AQ1065))))</f>
        <v>0</v>
      </c>
      <c r="AS1065" s="31">
        <f>IF($I1028="n/a",0,IF(AS$4&lt;=$C1065,0,IF(SUM($C1065,$I1028)&gt;AS$4,$AC1042/$I1028,$AC1042-SUM($I1065:AR1065))))</f>
        <v>0</v>
      </c>
      <c r="AT1065" s="31">
        <f>IF($I1028="n/a",0,IF(AT$4&lt;=$C1065,0,IF(SUM($C1065,$I1028)&gt;AT$4,$AC1042/$I1028,$AC1042-SUM($I1065:AS1065))))</f>
        <v>0</v>
      </c>
      <c r="AU1065" s="31">
        <f>IF($I1028="n/a",0,IF(AU$4&lt;=$C1065,0,IF(SUM($C1065,$I1028)&gt;AU$4,$AC1042/$I1028,$AC1042-SUM($I1065:AT1065))))</f>
        <v>0</v>
      </c>
      <c r="AV1065" s="31">
        <f>IF($I1028="n/a",0,IF(AV$4&lt;=$C1065,0,IF(SUM($C1065,$I1028)&gt;AV$4,$AC1042/$I1028,$AC1042-SUM($I1065:AU1065))))</f>
        <v>0</v>
      </c>
      <c r="AW1065" s="31">
        <f>IF($I1028="n/a",0,IF(AW$4&lt;=$C1065,0,IF(SUM($C1065,$I1028)&gt;AW$4,$AC1042/$I1028,$AC1042-SUM($I1065:AV1065))))</f>
        <v>0</v>
      </c>
      <c r="AX1065" s="31">
        <f>IF($I1028="n/a",0,IF(AX$4&lt;=$C1065,0,IF(SUM($C1065,$I1028)&gt;AX$4,$AC1042/$I1028,$AC1042-SUM($I1065:AW1065))))</f>
        <v>0</v>
      </c>
      <c r="AY1065" s="31">
        <f>IF($I1028="n/a",0,IF(AY$4&lt;=$C1065,0,IF(SUM($C1065,$I1028)&gt;AY$4,$AC1042/$I1028,$AC1042-SUM($I1065:AX1065))))</f>
        <v>0</v>
      </c>
      <c r="AZ1065" s="31">
        <f>IF($I1028="n/a",0,IF(AZ$4&lt;=$C1065,0,IF(SUM($C1065,$I1028)&gt;AZ$4,$AC1042/$I1028,$AC1042-SUM($I1065:AY1065))))</f>
        <v>0</v>
      </c>
      <c r="BA1065" s="31">
        <f>IF($I1028="n/a",0,IF(BA$4&lt;=$C1065,0,IF(SUM($C1065,$I1028)&gt;BA$4,$AC1042/$I1028,$AC1042-SUM($I1065:AZ1065))))</f>
        <v>0</v>
      </c>
      <c r="BB1065" s="31">
        <f>IF($I1028="n/a",0,IF(BB$4&lt;=$C1065,0,IF(SUM($C1065,$I1028)&gt;BB$4,$AC1042/$I1028,$AC1042-SUM($I1065:BA1065))))</f>
        <v>0</v>
      </c>
      <c r="BC1065" s="31">
        <f>IF($I1028="n/a",0,IF(BC$4&lt;=$C1065,0,IF(SUM($C1065,$I1028)&gt;BC$4,$AC1042/$I1028,$AC1042-SUM($I1065:BB1065))))</f>
        <v>0</v>
      </c>
      <c r="BD1065" s="31">
        <f>IF($I1028="n/a",0,IF(BD$4&lt;=$C1065,0,IF(SUM($C1065,$I1028)&gt;BD$4,$AC1042/$I1028,$AC1042-SUM($I1065:BC1065))))</f>
        <v>0</v>
      </c>
      <c r="BE1065" s="31">
        <f>IF($I1028="n/a",0,IF(BE$4&lt;=$C1065,0,IF(SUM($C1065,$I1028)&gt;BE$4,$AC1042/$I1028,$AC1042-SUM($I1065:BD1065))))</f>
        <v>0</v>
      </c>
      <c r="BF1065" s="31">
        <f>IF($I1028="n/a",0,IF(BF$4&lt;=$C1065,0,IF(SUM($C1065,$I1028)&gt;BF$4,$AC1042/$I1028,$AC1042-SUM($I1065:BE1065))))</f>
        <v>0</v>
      </c>
      <c r="BG1065" s="31">
        <f>IF($I1028="n/a",0,IF(BG$4&lt;=$C1065,0,IF(SUM($C1065,$I1028)&gt;BG$4,$AC1042/$I1028,$AC1042-SUM($I1065:BF1065))))</f>
        <v>0</v>
      </c>
      <c r="BH1065" s="31">
        <f>IF($I1028="n/a",0,IF(BH$4&lt;=$C1065,0,IF(SUM($C1065,$I1028)&gt;BH$4,$AC1042/$I1028,$AC1042-SUM($I1065:BG1065))))</f>
        <v>0</v>
      </c>
      <c r="BI1065" s="31">
        <f>IF($I1028="n/a",0,IF(BI$4&lt;=$C1065,0,IF(SUM($C1065,$I1028)&gt;BI$4,$AC1042/$I1028,$AC1042-SUM($I1065:BH1065))))</f>
        <v>0</v>
      </c>
      <c r="BJ1065" s="31">
        <f>IF($I1028="n/a",0,IF(BJ$4&lt;=$C1065,0,IF(SUM($C1065,$I1028)&gt;BJ$4,$AC1042/$I1028,$AC1042-SUM($I1065:BI1065))))</f>
        <v>0</v>
      </c>
      <c r="BK1065" s="31">
        <f>IF($I1028="n/a",0,IF(BK$4&lt;=$C1065,0,IF(SUM($C1065,$I1028)&gt;BK$4,$AC1042/$I1028,$AC1042-SUM($I1065:BJ1065))))</f>
        <v>0</v>
      </c>
      <c r="BL1065" s="31">
        <f>IF($I1028="n/a",0,IF(BL$4&lt;=$C1065,0,IF(SUM($C1065,$I1028)&gt;BL$4,$AC1042/$I1028,$AC1042-SUM($I1065:BK1065))))</f>
        <v>0</v>
      </c>
      <c r="BM1065" s="31">
        <f>IF($I1028="n/a",0,IF(BM$4&lt;=$C1065,0,IF(SUM($C1065,$I1028)&gt;BM$4,$AC1042/$I1028,$AC1042-SUM($I1065:BL1065))))</f>
        <v>0</v>
      </c>
      <c r="BN1065" s="31">
        <f>IF($I1028="n/a",0,IF(BN$4&lt;=$C1065,0,IF(SUM($C1065,$I1028)&gt;BN$4,$AC1042/$I1028,$AC1042-SUM($I1065:BM1065))))</f>
        <v>0</v>
      </c>
      <c r="BO1065" s="31">
        <f>IF($I1028="n/a",0,IF(BO$4&lt;=$C1065,0,IF(SUM($C1065,$I1028)&gt;BO$4,$AC1042/$I1028,$AC1042-SUM($I1065:BN1065))))</f>
        <v>0</v>
      </c>
      <c r="BP1065" s="31">
        <f>IF($I1028="n/a",0,IF(BP$4&lt;=$C1065,0,IF(SUM($C1065,$I1028)&gt;BP$4,$AC1042/$I1028,$AC1042-SUM($I1065:BO1065))))</f>
        <v>0</v>
      </c>
      <c r="BQ1065" s="31">
        <f>IF($I1028="n/a",0,IF(BQ$4&lt;=$C1065,0,IF(SUM($C1065,$I1028)&gt;BQ$4,$AC1042/$I1028,$AC1042-SUM($I1065:BP1065))))</f>
        <v>0</v>
      </c>
      <c r="BR1065" s="31">
        <f>IF($I1028="n/a",0,IF(BR$4&lt;=$C1065,0,IF(SUM($C1065,$I1028)&gt;BR$4,$AC1042/$I1028,$AC1042-SUM($I1065:BQ1065))))</f>
        <v>0</v>
      </c>
      <c r="BS1065" s="31">
        <f>IF($I1028="n/a",0,IF(BS$4&lt;=$C1065,0,IF(SUM($C1065,$I1028)&gt;BS$4,$AC1042/$I1028,$AC1042-SUM($I1065:BR1065))))</f>
        <v>0</v>
      </c>
      <c r="BT1065" s="31">
        <f>IF($I1028="n/a",0,IF(BT$4&lt;=$C1065,0,IF(SUM($C1065,$I1028)&gt;BT$4,$AC1042/$I1028,$AC1042-SUM($I1065:BS1065))))</f>
        <v>0</v>
      </c>
      <c r="BU1065" s="31">
        <f>IF($I1028="n/a",0,IF(BU$4&lt;=$C1065,0,IF(SUM($C1065,$I1028)&gt;BU$4,$AC1042/$I1028,$AC1042-SUM($I1065:BT1065))))</f>
        <v>0</v>
      </c>
      <c r="BV1065" s="31">
        <f>IF($I1028="n/a",0,IF(BV$4&lt;=$C1065,0,IF(SUM($C1065,$I1028)&gt;BV$4,$AC1042/$I1028,$AC1042-SUM($I1065:BU1065))))</f>
        <v>0</v>
      </c>
      <c r="BW1065" s="31">
        <f>IF($I1028="n/a",0,IF(BW$4&lt;=$C1065,0,IF(SUM($C1065,$I1028)&gt;BW$4,$AC1042/$I1028,$AC1042-SUM($I1065:BV1065))))</f>
        <v>0</v>
      </c>
      <c r="BX1065" s="31">
        <f>IF($I1028="n/a",0,IF(BX$4&lt;=$C1065,0,IF(SUM($C1065,$I1028)&gt;BX$4,$AC1042/$I1028,$AC1042-SUM($I1065:BW1065))))</f>
        <v>0</v>
      </c>
      <c r="BY1065" s="31">
        <f>IF($I1028="n/a",0,IF(BY$4&lt;=$C1065,0,IF(SUM($C1065,$I1028)&gt;BY$4,$AC1042/$I1028,$AC1042-SUM($I1065:BX1065))))</f>
        <v>0</v>
      </c>
      <c r="BZ1065" s="31">
        <f>IF($I1028="n/a",0,IF(BZ$4&lt;=$C1065,0,IF(SUM($C1065,$I1028)&gt;BZ$4,$AC1042/$I1028,$AC1042-SUM($I1065:BY1065))))</f>
        <v>0</v>
      </c>
      <c r="CA1065" s="31">
        <f>IF($I1028="n/a",0,IF(CA$4&lt;=$C1065,0,IF(SUM($C1065,$I1028)&gt;CA$4,$AC1042/$I1028,$AC1042-SUM($I1065:BZ1065))))</f>
        <v>0</v>
      </c>
      <c r="CB1065" s="31">
        <f>IF($I1028="n/a",0,IF(CB$4&lt;=$C1065,0,IF(SUM($C1065,$I1028)&gt;CB$4,$AC1042/$I1028,$AC1042-SUM($I1065:CA1065))))</f>
        <v>0</v>
      </c>
      <c r="CC1065" s="31">
        <f>IF($I1028="n/a",0,IF(CC$4&lt;=$C1065,0,IF(SUM($C1065,$I1028)&gt;CC$4,$AC1042/$I1028,$AC1042-SUM($I1065:CB1065))))</f>
        <v>0</v>
      </c>
      <c r="CD1065" s="31">
        <f>IF($I1028="n/a",0,IF(CD$4&lt;=$C1065,0,IF(SUM($C1065,$I1028)&gt;CD$4,$AC1042/$I1028,$AC1042-SUM($I1065:CC1065))))</f>
        <v>0</v>
      </c>
      <c r="CE1065" s="31">
        <f>IF($I1028="n/a",0,IF(CE$4&lt;=$C1065,0,IF(SUM($C1065,$I1028)&gt;CE$4,$AC1042/$I1028,$AC1042-SUM($I1065:CD1065))))</f>
        <v>0</v>
      </c>
      <c r="CF1065" s="31">
        <f>IF($I1028="n/a",0,IF(CF$4&lt;=$C1065,0,IF(SUM($C1065,$I1028)&gt;CF$4,$AC1042/$I1028,$AC1042-SUM($I1065:CE1065))))</f>
        <v>0</v>
      </c>
    </row>
    <row r="1066" spans="1:84" s="153" customFormat="1" ht="12.75" customHeight="1">
      <c r="A1066"/>
      <c r="C1066" s="197">
        <v>2036</v>
      </c>
      <c r="D1066" s="21" t="s">
        <v>65</v>
      </c>
      <c r="E1066" s="21" t="s">
        <v>185</v>
      </c>
      <c r="I1066" s="31"/>
      <c r="J1066" s="31">
        <f>IF($I1028="n/a",0,IF(J$4&lt;=$C1066,0,IF(SUM($C1066,$I1028)&gt;J$4,$AD1042/$I1028,$AD1042-SUM($I1066:I1066))))</f>
        <v>0</v>
      </c>
      <c r="K1066" s="31">
        <f>IF($I1028="n/a",0,IF(K$4&lt;=$C1066,0,IF(SUM($C1066,$I1028)&gt;K$4,$AD1042/$I1028,$AD1042-SUM($I1066:J1066))))</f>
        <v>0</v>
      </c>
      <c r="L1066" s="31">
        <f>IF($I1028="n/a",0,IF(L$4&lt;=$C1066,0,IF(SUM($C1066,$I1028)&gt;L$4,$AD1042/$I1028,$AD1042-SUM($I1066:K1066))))</f>
        <v>0</v>
      </c>
      <c r="M1066" s="31">
        <f>IF($I1028="n/a",0,IF(M$4&lt;=$C1066,0,IF(SUM($C1066,$I1028)&gt;M$4,$AD1042/$I1028,$AD1042-SUM($I1066:L1066))))</f>
        <v>0</v>
      </c>
      <c r="N1066" s="31">
        <f>IF($I1028="n/a",0,IF(N$4&lt;=$C1066,0,IF(SUM($C1066,$I1028)&gt;N$4,$AD1042/$I1028,$AD1042-SUM($I1066:M1066))))</f>
        <v>0</v>
      </c>
      <c r="O1066" s="31">
        <f>IF($I1028="n/a",0,IF(O$4&lt;=$C1066,0,IF(SUM($C1066,$I1028)&gt;O$4,$AD1042/$I1028,$AD1042-SUM($I1066:N1066))))</f>
        <v>0</v>
      </c>
      <c r="P1066" s="31">
        <f>IF($I1028="n/a",0,IF(P$4&lt;=$C1066,0,IF(SUM($C1066,$I1028)&gt;P$4,$AD1042/$I1028,$AD1042-SUM($I1066:O1066))))</f>
        <v>0</v>
      </c>
      <c r="Q1066" s="31">
        <f>IF($I1028="n/a",0,IF(Q$4&lt;=$C1066,0,IF(SUM($C1066,$I1028)&gt;Q$4,$AD1042/$I1028,$AD1042-SUM($I1066:P1066))))</f>
        <v>0</v>
      </c>
      <c r="R1066" s="31">
        <f>IF($I1028="n/a",0,IF(R$4&lt;=$C1066,0,IF(SUM($C1066,$I1028)&gt;R$4,$AD1042/$I1028,$AD1042-SUM($I1066:Q1066))))</f>
        <v>0</v>
      </c>
      <c r="S1066" s="31">
        <f>IF($I1028="n/a",0,IF(S$4&lt;=$C1066,0,IF(SUM($C1066,$I1028)&gt;S$4,$AD1042/$I1028,$AD1042-SUM($I1066:R1066))))</f>
        <v>0</v>
      </c>
      <c r="T1066" s="31">
        <f>IF($I1028="n/a",0,IF(T$4&lt;=$C1066,0,IF(SUM($C1066,$I1028)&gt;T$4,$AD1042/$I1028,$AD1042-SUM($I1066:S1066))))</f>
        <v>0</v>
      </c>
      <c r="U1066" s="31">
        <f>IF($I1028="n/a",0,IF(U$4&lt;=$C1066,0,IF(SUM($C1066,$I1028)&gt;U$4,$AD1042/$I1028,$AD1042-SUM($I1066:T1066))))</f>
        <v>0</v>
      </c>
      <c r="V1066" s="31">
        <f>IF($I1028="n/a",0,IF(V$4&lt;=$C1066,0,IF(SUM($C1066,$I1028)&gt;V$4,$AD1042/$I1028,$AD1042-SUM($I1066:U1066))))</f>
        <v>0</v>
      </c>
      <c r="W1066" s="31">
        <f>IF($I1028="n/a",0,IF(W$4&lt;=$C1066,0,IF(SUM($C1066,$I1028)&gt;W$4,$AD1042/$I1028,$AD1042-SUM($I1066:V1066))))</f>
        <v>0</v>
      </c>
      <c r="X1066" s="31">
        <f>IF($I1028="n/a",0,IF(X$4&lt;=$C1066,0,IF(SUM($C1066,$I1028)&gt;X$4,$AD1042/$I1028,$AD1042-SUM($I1066:W1066))))</f>
        <v>0</v>
      </c>
      <c r="Y1066" s="31">
        <f>IF($I1028="n/a",0,IF(Y$4&lt;=$C1066,0,IF(SUM($C1066,$I1028)&gt;Y$4,$AD1042/$I1028,$AD1042-SUM($I1066:X1066))))</f>
        <v>0</v>
      </c>
      <c r="Z1066" s="31">
        <f>IF($I1028="n/a",0,IF(Z$4&lt;=$C1066,0,IF(SUM($C1066,$I1028)&gt;Z$4,$AD1042/$I1028,$AD1042-SUM($I1066:Y1066))))</f>
        <v>0</v>
      </c>
      <c r="AA1066" s="31">
        <f>IF($I1028="n/a",0,IF(AA$4&lt;=$C1066,0,IF(SUM($C1066,$I1028)&gt;AA$4,$AD1042/$I1028,$AD1042-SUM($I1066:Z1066))))</f>
        <v>0</v>
      </c>
      <c r="AB1066" s="31">
        <f>IF($I1028="n/a",0,IF(AB$4&lt;=$C1066,0,IF(SUM($C1066,$I1028)&gt;AB$4,$AD1042/$I1028,$AD1042-SUM($I1066:AA1066))))</f>
        <v>0</v>
      </c>
      <c r="AC1066" s="31">
        <f>IF($I1028="n/a",0,IF(AC$4&lt;=$C1066,0,IF(SUM($C1066,$I1028)&gt;AC$4,$AD1042/$I1028,$AD1042-SUM($I1066:AB1066))))</f>
        <v>0</v>
      </c>
      <c r="AD1066" s="31">
        <f>IF($I1028="n/a",0,IF(AD$4&lt;=$C1066,0,IF(SUM($C1066,$I1028)&gt;AD$4,$AD1042/$I1028,$AD1042-SUM($I1066:AC1066))))</f>
        <v>0</v>
      </c>
      <c r="AE1066" s="31">
        <f>IF($I1028="n/a",0,IF(AE$4&lt;=$C1066,0,IF(SUM($C1066,$I1028)&gt;AE$4,$AD1042/$I1028,$AD1042-SUM($I1066:AD1066))))</f>
        <v>0</v>
      </c>
      <c r="AF1066" s="31">
        <f>IF($I1028="n/a",0,IF(AF$4&lt;=$C1066,0,IF(SUM($C1066,$I1028)&gt;AF$4,$AD1042/$I1028,$AD1042-SUM($I1066:AE1066))))</f>
        <v>0</v>
      </c>
      <c r="AG1066" s="31">
        <f>IF($I1028="n/a",0,IF(AG$4&lt;=$C1066,0,IF(SUM($C1066,$I1028)&gt;AG$4,$AD1042/$I1028,$AD1042-SUM($I1066:AF1066))))</f>
        <v>0</v>
      </c>
      <c r="AH1066" s="31">
        <f>IF($I1028="n/a",0,IF(AH$4&lt;=$C1066,0,IF(SUM($C1066,$I1028)&gt;AH$4,$AD1042/$I1028,$AD1042-SUM($I1066:AG1066))))</f>
        <v>0</v>
      </c>
      <c r="AI1066" s="31">
        <f>IF($I1028="n/a",0,IF(AI$4&lt;=$C1066,0,IF(SUM($C1066,$I1028)&gt;AI$4,$AD1042/$I1028,$AD1042-SUM($I1066:AH1066))))</f>
        <v>0</v>
      </c>
      <c r="AJ1066" s="31">
        <f>IF($I1028="n/a",0,IF(AJ$4&lt;=$C1066,0,IF(SUM($C1066,$I1028)&gt;AJ$4,$AD1042/$I1028,$AD1042-SUM($I1066:AI1066))))</f>
        <v>0</v>
      </c>
      <c r="AK1066" s="31">
        <f>IF($I1028="n/a",0,IF(AK$4&lt;=$C1066,0,IF(SUM($C1066,$I1028)&gt;AK$4,$AD1042/$I1028,$AD1042-SUM($I1066:AJ1066))))</f>
        <v>0</v>
      </c>
      <c r="AL1066" s="31">
        <f>IF($I1028="n/a",0,IF(AL$4&lt;=$C1066,0,IF(SUM($C1066,$I1028)&gt;AL$4,$AD1042/$I1028,$AD1042-SUM($I1066:AK1066))))</f>
        <v>0</v>
      </c>
      <c r="AM1066" s="31">
        <f>IF($I1028="n/a",0,IF(AM$4&lt;=$C1066,0,IF(SUM($C1066,$I1028)&gt;AM$4,$AD1042/$I1028,$AD1042-SUM($I1066:AL1066))))</f>
        <v>0</v>
      </c>
      <c r="AN1066" s="31">
        <f>IF($I1028="n/a",0,IF(AN$4&lt;=$C1066,0,IF(SUM($C1066,$I1028)&gt;AN$4,$AD1042/$I1028,$AD1042-SUM($I1066:AM1066))))</f>
        <v>0</v>
      </c>
      <c r="AO1066" s="31">
        <f>IF($I1028="n/a",0,IF(AO$4&lt;=$C1066,0,IF(SUM($C1066,$I1028)&gt;AO$4,$AD1042/$I1028,$AD1042-SUM($I1066:AN1066))))</f>
        <v>0</v>
      </c>
      <c r="AP1066" s="31">
        <f>IF($I1028="n/a",0,IF(AP$4&lt;=$C1066,0,IF(SUM($C1066,$I1028)&gt;AP$4,$AD1042/$I1028,$AD1042-SUM($I1066:AO1066))))</f>
        <v>0</v>
      </c>
      <c r="AQ1066" s="31">
        <f>IF($I1028="n/a",0,IF(AQ$4&lt;=$C1066,0,IF(SUM($C1066,$I1028)&gt;AQ$4,$AD1042/$I1028,$AD1042-SUM($I1066:AP1066))))</f>
        <v>0</v>
      </c>
      <c r="AR1066" s="31">
        <f>IF($I1028="n/a",0,IF(AR$4&lt;=$C1066,0,IF(SUM($C1066,$I1028)&gt;AR$4,$AD1042/$I1028,$AD1042-SUM($I1066:AQ1066))))</f>
        <v>0</v>
      </c>
      <c r="AS1066" s="31">
        <f>IF($I1028="n/a",0,IF(AS$4&lt;=$C1066,0,IF(SUM($C1066,$I1028)&gt;AS$4,$AD1042/$I1028,$AD1042-SUM($I1066:AR1066))))</f>
        <v>0</v>
      </c>
      <c r="AT1066" s="31">
        <f>IF($I1028="n/a",0,IF(AT$4&lt;=$C1066,0,IF(SUM($C1066,$I1028)&gt;AT$4,$AD1042/$I1028,$AD1042-SUM($I1066:AS1066))))</f>
        <v>0</v>
      </c>
      <c r="AU1066" s="31">
        <f>IF($I1028="n/a",0,IF(AU$4&lt;=$C1066,0,IF(SUM($C1066,$I1028)&gt;AU$4,$AD1042/$I1028,$AD1042-SUM($I1066:AT1066))))</f>
        <v>0</v>
      </c>
      <c r="AV1066" s="31">
        <f>IF($I1028="n/a",0,IF(AV$4&lt;=$C1066,0,IF(SUM($C1066,$I1028)&gt;AV$4,$AD1042/$I1028,$AD1042-SUM($I1066:AU1066))))</f>
        <v>0</v>
      </c>
      <c r="AW1066" s="31">
        <f>IF($I1028="n/a",0,IF(AW$4&lt;=$C1066,0,IF(SUM($C1066,$I1028)&gt;AW$4,$AD1042/$I1028,$AD1042-SUM($I1066:AV1066))))</f>
        <v>0</v>
      </c>
      <c r="AX1066" s="31">
        <f>IF($I1028="n/a",0,IF(AX$4&lt;=$C1066,0,IF(SUM($C1066,$I1028)&gt;AX$4,$AD1042/$I1028,$AD1042-SUM($I1066:AW1066))))</f>
        <v>0</v>
      </c>
      <c r="AY1066" s="31">
        <f>IF($I1028="n/a",0,IF(AY$4&lt;=$C1066,0,IF(SUM($C1066,$I1028)&gt;AY$4,$AD1042/$I1028,$AD1042-SUM($I1066:AX1066))))</f>
        <v>0</v>
      </c>
      <c r="AZ1066" s="31">
        <f>IF($I1028="n/a",0,IF(AZ$4&lt;=$C1066,0,IF(SUM($C1066,$I1028)&gt;AZ$4,$AD1042/$I1028,$AD1042-SUM($I1066:AY1066))))</f>
        <v>0</v>
      </c>
      <c r="BA1066" s="31">
        <f>IF($I1028="n/a",0,IF(BA$4&lt;=$C1066,0,IF(SUM($C1066,$I1028)&gt;BA$4,$AD1042/$I1028,$AD1042-SUM($I1066:AZ1066))))</f>
        <v>0</v>
      </c>
      <c r="BB1066" s="31">
        <f>IF($I1028="n/a",0,IF(BB$4&lt;=$C1066,0,IF(SUM($C1066,$I1028)&gt;BB$4,$AD1042/$I1028,$AD1042-SUM($I1066:BA1066))))</f>
        <v>0</v>
      </c>
      <c r="BC1066" s="31">
        <f>IF($I1028="n/a",0,IF(BC$4&lt;=$C1066,0,IF(SUM($C1066,$I1028)&gt;BC$4,$AD1042/$I1028,$AD1042-SUM($I1066:BB1066))))</f>
        <v>0</v>
      </c>
      <c r="BD1066" s="31">
        <f>IF($I1028="n/a",0,IF(BD$4&lt;=$C1066,0,IF(SUM($C1066,$I1028)&gt;BD$4,$AD1042/$I1028,$AD1042-SUM($I1066:BC1066))))</f>
        <v>0</v>
      </c>
      <c r="BE1066" s="31">
        <f>IF($I1028="n/a",0,IF(BE$4&lt;=$C1066,0,IF(SUM($C1066,$I1028)&gt;BE$4,$AD1042/$I1028,$AD1042-SUM($I1066:BD1066))))</f>
        <v>0</v>
      </c>
      <c r="BF1066" s="31">
        <f>IF($I1028="n/a",0,IF(BF$4&lt;=$C1066,0,IF(SUM($C1066,$I1028)&gt;BF$4,$AD1042/$I1028,$AD1042-SUM($I1066:BE1066))))</f>
        <v>0</v>
      </c>
      <c r="BG1066" s="31">
        <f>IF($I1028="n/a",0,IF(BG$4&lt;=$C1066,0,IF(SUM($C1066,$I1028)&gt;BG$4,$AD1042/$I1028,$AD1042-SUM($I1066:BF1066))))</f>
        <v>0</v>
      </c>
      <c r="BH1066" s="31">
        <f>IF($I1028="n/a",0,IF(BH$4&lt;=$C1066,0,IF(SUM($C1066,$I1028)&gt;BH$4,$AD1042/$I1028,$AD1042-SUM($I1066:BG1066))))</f>
        <v>0</v>
      </c>
      <c r="BI1066" s="31">
        <f>IF($I1028="n/a",0,IF(BI$4&lt;=$C1066,0,IF(SUM($C1066,$I1028)&gt;BI$4,$AD1042/$I1028,$AD1042-SUM($I1066:BH1066))))</f>
        <v>0</v>
      </c>
      <c r="BJ1066" s="31">
        <f>IF($I1028="n/a",0,IF(BJ$4&lt;=$C1066,0,IF(SUM($C1066,$I1028)&gt;BJ$4,$AD1042/$I1028,$AD1042-SUM($I1066:BI1066))))</f>
        <v>0</v>
      </c>
      <c r="BK1066" s="31">
        <f>IF($I1028="n/a",0,IF(BK$4&lt;=$C1066,0,IF(SUM($C1066,$I1028)&gt;BK$4,$AD1042/$I1028,$AD1042-SUM($I1066:BJ1066))))</f>
        <v>0</v>
      </c>
      <c r="BL1066" s="31">
        <f>IF($I1028="n/a",0,IF(BL$4&lt;=$C1066,0,IF(SUM($C1066,$I1028)&gt;BL$4,$AD1042/$I1028,$AD1042-SUM($I1066:BK1066))))</f>
        <v>0</v>
      </c>
      <c r="BM1066" s="31">
        <f>IF($I1028="n/a",0,IF(BM$4&lt;=$C1066,0,IF(SUM($C1066,$I1028)&gt;BM$4,$AD1042/$I1028,$AD1042-SUM($I1066:BL1066))))</f>
        <v>0</v>
      </c>
      <c r="BN1066" s="31">
        <f>IF($I1028="n/a",0,IF(BN$4&lt;=$C1066,0,IF(SUM($C1066,$I1028)&gt;BN$4,$AD1042/$I1028,$AD1042-SUM($I1066:BM1066))))</f>
        <v>0</v>
      </c>
      <c r="BO1066" s="31">
        <f>IF($I1028="n/a",0,IF(BO$4&lt;=$C1066,0,IF(SUM($C1066,$I1028)&gt;BO$4,$AD1042/$I1028,$AD1042-SUM($I1066:BN1066))))</f>
        <v>0</v>
      </c>
      <c r="BP1066" s="31">
        <f>IF($I1028="n/a",0,IF(BP$4&lt;=$C1066,0,IF(SUM($C1066,$I1028)&gt;BP$4,$AD1042/$I1028,$AD1042-SUM($I1066:BO1066))))</f>
        <v>0</v>
      </c>
      <c r="BQ1066" s="31">
        <f>IF($I1028="n/a",0,IF(BQ$4&lt;=$C1066,0,IF(SUM($C1066,$I1028)&gt;BQ$4,$AD1042/$I1028,$AD1042-SUM($I1066:BP1066))))</f>
        <v>0</v>
      </c>
      <c r="BR1066" s="31">
        <f>IF($I1028="n/a",0,IF(BR$4&lt;=$C1066,0,IF(SUM($C1066,$I1028)&gt;BR$4,$AD1042/$I1028,$AD1042-SUM($I1066:BQ1066))))</f>
        <v>0</v>
      </c>
      <c r="BS1066" s="31">
        <f>IF($I1028="n/a",0,IF(BS$4&lt;=$C1066,0,IF(SUM($C1066,$I1028)&gt;BS$4,$AD1042/$I1028,$AD1042-SUM($I1066:BR1066))))</f>
        <v>0</v>
      </c>
      <c r="BT1066" s="31">
        <f>IF($I1028="n/a",0,IF(BT$4&lt;=$C1066,0,IF(SUM($C1066,$I1028)&gt;BT$4,$AD1042/$I1028,$AD1042-SUM($I1066:BS1066))))</f>
        <v>0</v>
      </c>
      <c r="BU1066" s="31">
        <f>IF($I1028="n/a",0,IF(BU$4&lt;=$C1066,0,IF(SUM($C1066,$I1028)&gt;BU$4,$AD1042/$I1028,$AD1042-SUM($I1066:BT1066))))</f>
        <v>0</v>
      </c>
      <c r="BV1066" s="31">
        <f>IF($I1028="n/a",0,IF(BV$4&lt;=$C1066,0,IF(SUM($C1066,$I1028)&gt;BV$4,$AD1042/$I1028,$AD1042-SUM($I1066:BU1066))))</f>
        <v>0</v>
      </c>
      <c r="BW1066" s="31">
        <f>IF($I1028="n/a",0,IF(BW$4&lt;=$C1066,0,IF(SUM($C1066,$I1028)&gt;BW$4,$AD1042/$I1028,$AD1042-SUM($I1066:BV1066))))</f>
        <v>0</v>
      </c>
      <c r="BX1066" s="31">
        <f>IF($I1028="n/a",0,IF(BX$4&lt;=$C1066,0,IF(SUM($C1066,$I1028)&gt;BX$4,$AD1042/$I1028,$AD1042-SUM($I1066:BW1066))))</f>
        <v>0</v>
      </c>
      <c r="BY1066" s="31">
        <f>IF($I1028="n/a",0,IF(BY$4&lt;=$C1066,0,IF(SUM($C1066,$I1028)&gt;BY$4,$AD1042/$I1028,$AD1042-SUM($I1066:BX1066))))</f>
        <v>0</v>
      </c>
      <c r="BZ1066" s="31">
        <f>IF($I1028="n/a",0,IF(BZ$4&lt;=$C1066,0,IF(SUM($C1066,$I1028)&gt;BZ$4,$AD1042/$I1028,$AD1042-SUM($I1066:BY1066))))</f>
        <v>0</v>
      </c>
      <c r="CA1066" s="31">
        <f>IF($I1028="n/a",0,IF(CA$4&lt;=$C1066,0,IF(SUM($C1066,$I1028)&gt;CA$4,$AD1042/$I1028,$AD1042-SUM($I1066:BZ1066))))</f>
        <v>0</v>
      </c>
      <c r="CB1066" s="31">
        <f>IF($I1028="n/a",0,IF(CB$4&lt;=$C1066,0,IF(SUM($C1066,$I1028)&gt;CB$4,$AD1042/$I1028,$AD1042-SUM($I1066:CA1066))))</f>
        <v>0</v>
      </c>
      <c r="CC1066" s="31">
        <f>IF($I1028="n/a",0,IF(CC$4&lt;=$C1066,0,IF(SUM($C1066,$I1028)&gt;CC$4,$AD1042/$I1028,$AD1042-SUM($I1066:CB1066))))</f>
        <v>0</v>
      </c>
      <c r="CD1066" s="31">
        <f>IF($I1028="n/a",0,IF(CD$4&lt;=$C1066,0,IF(SUM($C1066,$I1028)&gt;CD$4,$AD1042/$I1028,$AD1042-SUM($I1066:CC1066))))</f>
        <v>0</v>
      </c>
      <c r="CE1066" s="31">
        <f>IF($I1028="n/a",0,IF(CE$4&lt;=$C1066,0,IF(SUM($C1066,$I1028)&gt;CE$4,$AD1042/$I1028,$AD1042-SUM($I1066:CD1066))))</f>
        <v>0</v>
      </c>
      <c r="CF1066" s="31">
        <f>IF($I1028="n/a",0,IF(CF$4&lt;=$C1066,0,IF(SUM($C1066,$I1028)&gt;CF$4,$AD1042/$I1028,$AD1042-SUM($I1066:CE1066))))</f>
        <v>0</v>
      </c>
    </row>
    <row r="1067" spans="1:84" s="153" customFormat="1" ht="12.75" customHeight="1">
      <c r="A1067"/>
      <c r="C1067" s="197">
        <v>2037</v>
      </c>
      <c r="D1067" s="21" t="s">
        <v>66</v>
      </c>
      <c r="E1067" s="21" t="s">
        <v>185</v>
      </c>
      <c r="I1067" s="31"/>
      <c r="J1067" s="31">
        <f>IF($I1028="n/a",0,IF(J$4&lt;=$C1067,0,IF(SUM($C1067,$I1028)&gt;J$4,$AE1042/$I1028,$AE1042-SUM($I1067:I1067))))</f>
        <v>0</v>
      </c>
      <c r="K1067" s="31">
        <f>IF($I1028="n/a",0,IF(K$4&lt;=$C1067,0,IF(SUM($C1067,$I1028)&gt;K$4,$AE1042/$I1028,$AE1042-SUM($I1067:J1067))))</f>
        <v>0</v>
      </c>
      <c r="L1067" s="31">
        <f>IF($I1028="n/a",0,IF(L$4&lt;=$C1067,0,IF(SUM($C1067,$I1028)&gt;L$4,$AE1042/$I1028,$AE1042-SUM($I1067:K1067))))</f>
        <v>0</v>
      </c>
      <c r="M1067" s="31">
        <f>IF($I1028="n/a",0,IF(M$4&lt;=$C1067,0,IF(SUM($C1067,$I1028)&gt;M$4,$AE1042/$I1028,$AE1042-SUM($I1067:L1067))))</f>
        <v>0</v>
      </c>
      <c r="N1067" s="31">
        <f>IF($I1028="n/a",0,IF(N$4&lt;=$C1067,0,IF(SUM($C1067,$I1028)&gt;N$4,$AE1042/$I1028,$AE1042-SUM($I1067:M1067))))</f>
        <v>0</v>
      </c>
      <c r="O1067" s="31">
        <f>IF($I1028="n/a",0,IF(O$4&lt;=$C1067,0,IF(SUM($C1067,$I1028)&gt;O$4,$AE1042/$I1028,$AE1042-SUM($I1067:N1067))))</f>
        <v>0</v>
      </c>
      <c r="P1067" s="31">
        <f>IF($I1028="n/a",0,IF(P$4&lt;=$C1067,0,IF(SUM($C1067,$I1028)&gt;P$4,$AE1042/$I1028,$AE1042-SUM($I1067:O1067))))</f>
        <v>0</v>
      </c>
      <c r="Q1067" s="31">
        <f>IF($I1028="n/a",0,IF(Q$4&lt;=$C1067,0,IF(SUM($C1067,$I1028)&gt;Q$4,$AE1042/$I1028,$AE1042-SUM($I1067:P1067))))</f>
        <v>0</v>
      </c>
      <c r="R1067" s="31">
        <f>IF($I1028="n/a",0,IF(R$4&lt;=$C1067,0,IF(SUM($C1067,$I1028)&gt;R$4,$AE1042/$I1028,$AE1042-SUM($I1067:Q1067))))</f>
        <v>0</v>
      </c>
      <c r="S1067" s="31">
        <f>IF($I1028="n/a",0,IF(S$4&lt;=$C1067,0,IF(SUM($C1067,$I1028)&gt;S$4,$AE1042/$I1028,$AE1042-SUM($I1067:R1067))))</f>
        <v>0</v>
      </c>
      <c r="T1067" s="31">
        <f>IF($I1028="n/a",0,IF(T$4&lt;=$C1067,0,IF(SUM($C1067,$I1028)&gt;T$4,$AE1042/$I1028,$AE1042-SUM($I1067:S1067))))</f>
        <v>0</v>
      </c>
      <c r="U1067" s="31">
        <f>IF($I1028="n/a",0,IF(U$4&lt;=$C1067,0,IF(SUM($C1067,$I1028)&gt;U$4,$AE1042/$I1028,$AE1042-SUM($I1067:T1067))))</f>
        <v>0</v>
      </c>
      <c r="V1067" s="31">
        <f>IF($I1028="n/a",0,IF(V$4&lt;=$C1067,0,IF(SUM($C1067,$I1028)&gt;V$4,$AE1042/$I1028,$AE1042-SUM($I1067:U1067))))</f>
        <v>0</v>
      </c>
      <c r="W1067" s="31">
        <f>IF($I1028="n/a",0,IF(W$4&lt;=$C1067,0,IF(SUM($C1067,$I1028)&gt;W$4,$AE1042/$I1028,$AE1042-SUM($I1067:V1067))))</f>
        <v>0</v>
      </c>
      <c r="X1067" s="31">
        <f>IF($I1028="n/a",0,IF(X$4&lt;=$C1067,0,IF(SUM($C1067,$I1028)&gt;X$4,$AE1042/$I1028,$AE1042-SUM($I1067:W1067))))</f>
        <v>0</v>
      </c>
      <c r="Y1067" s="31">
        <f>IF($I1028="n/a",0,IF(Y$4&lt;=$C1067,0,IF(SUM($C1067,$I1028)&gt;Y$4,$AE1042/$I1028,$AE1042-SUM($I1067:X1067))))</f>
        <v>0</v>
      </c>
      <c r="Z1067" s="31">
        <f>IF($I1028="n/a",0,IF(Z$4&lt;=$C1067,0,IF(SUM($C1067,$I1028)&gt;Z$4,$AE1042/$I1028,$AE1042-SUM($I1067:Y1067))))</f>
        <v>0</v>
      </c>
      <c r="AA1067" s="31">
        <f>IF($I1028="n/a",0,IF(AA$4&lt;=$C1067,0,IF(SUM($C1067,$I1028)&gt;AA$4,$AE1042/$I1028,$AE1042-SUM($I1067:Z1067))))</f>
        <v>0</v>
      </c>
      <c r="AB1067" s="31">
        <f>IF($I1028="n/a",0,IF(AB$4&lt;=$C1067,0,IF(SUM($C1067,$I1028)&gt;AB$4,$AE1042/$I1028,$AE1042-SUM($I1067:AA1067))))</f>
        <v>0</v>
      </c>
      <c r="AC1067" s="31">
        <f>IF($I1028="n/a",0,IF(AC$4&lt;=$C1067,0,IF(SUM($C1067,$I1028)&gt;AC$4,$AE1042/$I1028,$AE1042-SUM($I1067:AB1067))))</f>
        <v>0</v>
      </c>
      <c r="AD1067" s="31">
        <f>IF($I1028="n/a",0,IF(AD$4&lt;=$C1067,0,IF(SUM($C1067,$I1028)&gt;AD$4,$AE1042/$I1028,$AE1042-SUM($I1067:AC1067))))</f>
        <v>0</v>
      </c>
      <c r="AE1067" s="31">
        <f>IF($I1028="n/a",0,IF(AE$4&lt;=$C1067,0,IF(SUM($C1067,$I1028)&gt;AE$4,$AE1042/$I1028,$AE1042-SUM($I1067:AD1067))))</f>
        <v>0</v>
      </c>
      <c r="AF1067" s="31">
        <f>IF($I1028="n/a",0,IF(AF$4&lt;=$C1067,0,IF(SUM($C1067,$I1028)&gt;AF$4,$AE1042/$I1028,$AE1042-SUM($I1067:AE1067))))</f>
        <v>0</v>
      </c>
      <c r="AG1067" s="31">
        <f>IF($I1028="n/a",0,IF(AG$4&lt;=$C1067,0,IF(SUM($C1067,$I1028)&gt;AG$4,$AE1042/$I1028,$AE1042-SUM($I1067:AF1067))))</f>
        <v>0</v>
      </c>
      <c r="AH1067" s="31">
        <f>IF($I1028="n/a",0,IF(AH$4&lt;=$C1067,0,IF(SUM($C1067,$I1028)&gt;AH$4,$AE1042/$I1028,$AE1042-SUM($I1067:AG1067))))</f>
        <v>0</v>
      </c>
      <c r="AI1067" s="31">
        <f>IF($I1028="n/a",0,IF(AI$4&lt;=$C1067,0,IF(SUM($C1067,$I1028)&gt;AI$4,$AE1042/$I1028,$AE1042-SUM($I1067:AH1067))))</f>
        <v>0</v>
      </c>
      <c r="AJ1067" s="31">
        <f>IF($I1028="n/a",0,IF(AJ$4&lt;=$C1067,0,IF(SUM($C1067,$I1028)&gt;AJ$4,$AE1042/$I1028,$AE1042-SUM($I1067:AI1067))))</f>
        <v>0</v>
      </c>
      <c r="AK1067" s="31">
        <f>IF($I1028="n/a",0,IF(AK$4&lt;=$C1067,0,IF(SUM($C1067,$I1028)&gt;AK$4,$AE1042/$I1028,$AE1042-SUM($I1067:AJ1067))))</f>
        <v>0</v>
      </c>
      <c r="AL1067" s="31">
        <f>IF($I1028="n/a",0,IF(AL$4&lt;=$C1067,0,IF(SUM($C1067,$I1028)&gt;AL$4,$AE1042/$I1028,$AE1042-SUM($I1067:AK1067))))</f>
        <v>0</v>
      </c>
      <c r="AM1067" s="31">
        <f>IF($I1028="n/a",0,IF(AM$4&lt;=$C1067,0,IF(SUM($C1067,$I1028)&gt;AM$4,$AE1042/$I1028,$AE1042-SUM($I1067:AL1067))))</f>
        <v>0</v>
      </c>
      <c r="AN1067" s="31">
        <f>IF($I1028="n/a",0,IF(AN$4&lt;=$C1067,0,IF(SUM($C1067,$I1028)&gt;AN$4,$AE1042/$I1028,$AE1042-SUM($I1067:AM1067))))</f>
        <v>0</v>
      </c>
      <c r="AO1067" s="31">
        <f>IF($I1028="n/a",0,IF(AO$4&lt;=$C1067,0,IF(SUM($C1067,$I1028)&gt;AO$4,$AE1042/$I1028,$AE1042-SUM($I1067:AN1067))))</f>
        <v>0</v>
      </c>
      <c r="AP1067" s="31">
        <f>IF($I1028="n/a",0,IF(AP$4&lt;=$C1067,0,IF(SUM($C1067,$I1028)&gt;AP$4,$AE1042/$I1028,$AE1042-SUM($I1067:AO1067))))</f>
        <v>0</v>
      </c>
      <c r="AQ1067" s="31">
        <f>IF($I1028="n/a",0,IF(AQ$4&lt;=$C1067,0,IF(SUM($C1067,$I1028)&gt;AQ$4,$AE1042/$I1028,$AE1042-SUM($I1067:AP1067))))</f>
        <v>0</v>
      </c>
      <c r="AR1067" s="31">
        <f>IF($I1028="n/a",0,IF(AR$4&lt;=$C1067,0,IF(SUM($C1067,$I1028)&gt;AR$4,$AE1042/$I1028,$AE1042-SUM($I1067:AQ1067))))</f>
        <v>0</v>
      </c>
      <c r="AS1067" s="31">
        <f>IF($I1028="n/a",0,IF(AS$4&lt;=$C1067,0,IF(SUM($C1067,$I1028)&gt;AS$4,$AE1042/$I1028,$AE1042-SUM($I1067:AR1067))))</f>
        <v>0</v>
      </c>
      <c r="AT1067" s="31">
        <f>IF($I1028="n/a",0,IF(AT$4&lt;=$C1067,0,IF(SUM($C1067,$I1028)&gt;AT$4,$AE1042/$I1028,$AE1042-SUM($I1067:AS1067))))</f>
        <v>0</v>
      </c>
      <c r="AU1067" s="31">
        <f>IF($I1028="n/a",0,IF(AU$4&lt;=$C1067,0,IF(SUM($C1067,$I1028)&gt;AU$4,$AE1042/$I1028,$AE1042-SUM($I1067:AT1067))))</f>
        <v>0</v>
      </c>
      <c r="AV1067" s="31">
        <f>IF($I1028="n/a",0,IF(AV$4&lt;=$C1067,0,IF(SUM($C1067,$I1028)&gt;AV$4,$AE1042/$I1028,$AE1042-SUM($I1067:AU1067))))</f>
        <v>0</v>
      </c>
      <c r="AW1067" s="31">
        <f>IF($I1028="n/a",0,IF(AW$4&lt;=$C1067,0,IF(SUM($C1067,$I1028)&gt;AW$4,$AE1042/$I1028,$AE1042-SUM($I1067:AV1067))))</f>
        <v>0</v>
      </c>
      <c r="AX1067" s="31">
        <f>IF($I1028="n/a",0,IF(AX$4&lt;=$C1067,0,IF(SUM($C1067,$I1028)&gt;AX$4,$AE1042/$I1028,$AE1042-SUM($I1067:AW1067))))</f>
        <v>0</v>
      </c>
      <c r="AY1067" s="31">
        <f>IF($I1028="n/a",0,IF(AY$4&lt;=$C1067,0,IF(SUM($C1067,$I1028)&gt;AY$4,$AE1042/$I1028,$AE1042-SUM($I1067:AX1067))))</f>
        <v>0</v>
      </c>
      <c r="AZ1067" s="31">
        <f>IF($I1028="n/a",0,IF(AZ$4&lt;=$C1067,0,IF(SUM($C1067,$I1028)&gt;AZ$4,$AE1042/$I1028,$AE1042-SUM($I1067:AY1067))))</f>
        <v>0</v>
      </c>
      <c r="BA1067" s="31">
        <f>IF($I1028="n/a",0,IF(BA$4&lt;=$C1067,0,IF(SUM($C1067,$I1028)&gt;BA$4,$AE1042/$I1028,$AE1042-SUM($I1067:AZ1067))))</f>
        <v>0</v>
      </c>
      <c r="BB1067" s="31">
        <f>IF($I1028="n/a",0,IF(BB$4&lt;=$C1067,0,IF(SUM($C1067,$I1028)&gt;BB$4,$AE1042/$I1028,$AE1042-SUM($I1067:BA1067))))</f>
        <v>0</v>
      </c>
      <c r="BC1067" s="31">
        <f>IF($I1028="n/a",0,IF(BC$4&lt;=$C1067,0,IF(SUM($C1067,$I1028)&gt;BC$4,$AE1042/$I1028,$AE1042-SUM($I1067:BB1067))))</f>
        <v>0</v>
      </c>
      <c r="BD1067" s="31">
        <f>IF($I1028="n/a",0,IF(BD$4&lt;=$C1067,0,IF(SUM($C1067,$I1028)&gt;BD$4,$AE1042/$I1028,$AE1042-SUM($I1067:BC1067))))</f>
        <v>0</v>
      </c>
      <c r="BE1067" s="31">
        <f>IF($I1028="n/a",0,IF(BE$4&lt;=$C1067,0,IF(SUM($C1067,$I1028)&gt;BE$4,$AE1042/$I1028,$AE1042-SUM($I1067:BD1067))))</f>
        <v>0</v>
      </c>
      <c r="BF1067" s="31">
        <f>IF($I1028="n/a",0,IF(BF$4&lt;=$C1067,0,IF(SUM($C1067,$I1028)&gt;BF$4,$AE1042/$I1028,$AE1042-SUM($I1067:BE1067))))</f>
        <v>0</v>
      </c>
      <c r="BG1067" s="31">
        <f>IF($I1028="n/a",0,IF(BG$4&lt;=$C1067,0,IF(SUM($C1067,$I1028)&gt;BG$4,$AE1042/$I1028,$AE1042-SUM($I1067:BF1067))))</f>
        <v>0</v>
      </c>
      <c r="BH1067" s="31">
        <f>IF($I1028="n/a",0,IF(BH$4&lt;=$C1067,0,IF(SUM($C1067,$I1028)&gt;BH$4,$AE1042/$I1028,$AE1042-SUM($I1067:BG1067))))</f>
        <v>0</v>
      </c>
      <c r="BI1067" s="31">
        <f>IF($I1028="n/a",0,IF(BI$4&lt;=$C1067,0,IF(SUM($C1067,$I1028)&gt;BI$4,$AE1042/$I1028,$AE1042-SUM($I1067:BH1067))))</f>
        <v>0</v>
      </c>
      <c r="BJ1067" s="31">
        <f>IF($I1028="n/a",0,IF(BJ$4&lt;=$C1067,0,IF(SUM($C1067,$I1028)&gt;BJ$4,$AE1042/$I1028,$AE1042-SUM($I1067:BI1067))))</f>
        <v>0</v>
      </c>
      <c r="BK1067" s="31">
        <f>IF($I1028="n/a",0,IF(BK$4&lt;=$C1067,0,IF(SUM($C1067,$I1028)&gt;BK$4,$AE1042/$I1028,$AE1042-SUM($I1067:BJ1067))))</f>
        <v>0</v>
      </c>
      <c r="BL1067" s="31">
        <f>IF($I1028="n/a",0,IF(BL$4&lt;=$C1067,0,IF(SUM($C1067,$I1028)&gt;BL$4,$AE1042/$I1028,$AE1042-SUM($I1067:BK1067))))</f>
        <v>0</v>
      </c>
      <c r="BM1067" s="31">
        <f>IF($I1028="n/a",0,IF(BM$4&lt;=$C1067,0,IF(SUM($C1067,$I1028)&gt;BM$4,$AE1042/$I1028,$AE1042-SUM($I1067:BL1067))))</f>
        <v>0</v>
      </c>
      <c r="BN1067" s="31">
        <f>IF($I1028="n/a",0,IF(BN$4&lt;=$C1067,0,IF(SUM($C1067,$I1028)&gt;BN$4,$AE1042/$I1028,$AE1042-SUM($I1067:BM1067))))</f>
        <v>0</v>
      </c>
      <c r="BO1067" s="31">
        <f>IF($I1028="n/a",0,IF(BO$4&lt;=$C1067,0,IF(SUM($C1067,$I1028)&gt;BO$4,$AE1042/$I1028,$AE1042-SUM($I1067:BN1067))))</f>
        <v>0</v>
      </c>
      <c r="BP1067" s="31">
        <f>IF($I1028="n/a",0,IF(BP$4&lt;=$C1067,0,IF(SUM($C1067,$I1028)&gt;BP$4,$AE1042/$I1028,$AE1042-SUM($I1067:BO1067))))</f>
        <v>0</v>
      </c>
      <c r="BQ1067" s="31">
        <f>IF($I1028="n/a",0,IF(BQ$4&lt;=$C1067,0,IF(SUM($C1067,$I1028)&gt;BQ$4,$AE1042/$I1028,$AE1042-SUM($I1067:BP1067))))</f>
        <v>0</v>
      </c>
      <c r="BR1067" s="31">
        <f>IF($I1028="n/a",0,IF(BR$4&lt;=$C1067,0,IF(SUM($C1067,$I1028)&gt;BR$4,$AE1042/$I1028,$AE1042-SUM($I1067:BQ1067))))</f>
        <v>0</v>
      </c>
      <c r="BS1067" s="31">
        <f>IF($I1028="n/a",0,IF(BS$4&lt;=$C1067,0,IF(SUM($C1067,$I1028)&gt;BS$4,$AE1042/$I1028,$AE1042-SUM($I1067:BR1067))))</f>
        <v>0</v>
      </c>
      <c r="BT1067" s="31">
        <f>IF($I1028="n/a",0,IF(BT$4&lt;=$C1067,0,IF(SUM($C1067,$I1028)&gt;BT$4,$AE1042/$I1028,$AE1042-SUM($I1067:BS1067))))</f>
        <v>0</v>
      </c>
      <c r="BU1067" s="31">
        <f>IF($I1028="n/a",0,IF(BU$4&lt;=$C1067,0,IF(SUM($C1067,$I1028)&gt;BU$4,$AE1042/$I1028,$AE1042-SUM($I1067:BT1067))))</f>
        <v>0</v>
      </c>
      <c r="BV1067" s="31">
        <f>IF($I1028="n/a",0,IF(BV$4&lt;=$C1067,0,IF(SUM($C1067,$I1028)&gt;BV$4,$AE1042/$I1028,$AE1042-SUM($I1067:BU1067))))</f>
        <v>0</v>
      </c>
      <c r="BW1067" s="31">
        <f>IF($I1028="n/a",0,IF(BW$4&lt;=$C1067,0,IF(SUM($C1067,$I1028)&gt;BW$4,$AE1042/$I1028,$AE1042-SUM($I1067:BV1067))))</f>
        <v>0</v>
      </c>
      <c r="BX1067" s="31">
        <f>IF($I1028="n/a",0,IF(BX$4&lt;=$C1067,0,IF(SUM($C1067,$I1028)&gt;BX$4,$AE1042/$I1028,$AE1042-SUM($I1067:BW1067))))</f>
        <v>0</v>
      </c>
      <c r="BY1067" s="31">
        <f>IF($I1028="n/a",0,IF(BY$4&lt;=$C1067,0,IF(SUM($C1067,$I1028)&gt;BY$4,$AE1042/$I1028,$AE1042-SUM($I1067:BX1067))))</f>
        <v>0</v>
      </c>
      <c r="BZ1067" s="31">
        <f>IF($I1028="n/a",0,IF(BZ$4&lt;=$C1067,0,IF(SUM($C1067,$I1028)&gt;BZ$4,$AE1042/$I1028,$AE1042-SUM($I1067:BY1067))))</f>
        <v>0</v>
      </c>
      <c r="CA1067" s="31">
        <f>IF($I1028="n/a",0,IF(CA$4&lt;=$C1067,0,IF(SUM($C1067,$I1028)&gt;CA$4,$AE1042/$I1028,$AE1042-SUM($I1067:BZ1067))))</f>
        <v>0</v>
      </c>
      <c r="CB1067" s="31">
        <f>IF($I1028="n/a",0,IF(CB$4&lt;=$C1067,0,IF(SUM($C1067,$I1028)&gt;CB$4,$AE1042/$I1028,$AE1042-SUM($I1067:CA1067))))</f>
        <v>0</v>
      </c>
      <c r="CC1067" s="31">
        <f>IF($I1028="n/a",0,IF(CC$4&lt;=$C1067,0,IF(SUM($C1067,$I1028)&gt;CC$4,$AE1042/$I1028,$AE1042-SUM($I1067:CB1067))))</f>
        <v>0</v>
      </c>
      <c r="CD1067" s="31">
        <f>IF($I1028="n/a",0,IF(CD$4&lt;=$C1067,0,IF(SUM($C1067,$I1028)&gt;CD$4,$AE1042/$I1028,$AE1042-SUM($I1067:CC1067))))</f>
        <v>0</v>
      </c>
      <c r="CE1067" s="31">
        <f>IF($I1028="n/a",0,IF(CE$4&lt;=$C1067,0,IF(SUM($C1067,$I1028)&gt;CE$4,$AE1042/$I1028,$AE1042-SUM($I1067:CD1067))))</f>
        <v>0</v>
      </c>
      <c r="CF1067" s="31">
        <f>IF($I1028="n/a",0,IF(CF$4&lt;=$C1067,0,IF(SUM($C1067,$I1028)&gt;CF$4,$AE1042/$I1028,$AE1042-SUM($I1067:CE1067))))</f>
        <v>0</v>
      </c>
    </row>
    <row r="1068" spans="1:84" s="153" customFormat="1" ht="12.75" customHeight="1">
      <c r="A1068"/>
      <c r="C1068" s="197">
        <v>2038</v>
      </c>
      <c r="D1068" s="21" t="s">
        <v>67</v>
      </c>
      <c r="E1068" s="21" t="s">
        <v>185</v>
      </c>
      <c r="I1068" s="31"/>
      <c r="J1068" s="31">
        <f>IF($I1028="n/a",0,IF(J$4&lt;=$C1068,0,IF(SUM($C1068,$I1028)&gt;J$4,$AF1042/$I1028,$AF1042-SUM($I1068:I1068))))</f>
        <v>0</v>
      </c>
      <c r="K1068" s="31">
        <f>IF($I1028="n/a",0,IF(K$4&lt;=$C1068,0,IF(SUM($C1068,$I1028)&gt;K$4,$AF1042/$I1028,$AF1042-SUM($I1068:J1068))))</f>
        <v>0</v>
      </c>
      <c r="L1068" s="31">
        <f>IF($I1028="n/a",0,IF(L$4&lt;=$C1068,0,IF(SUM($C1068,$I1028)&gt;L$4,$AF1042/$I1028,$AF1042-SUM($I1068:K1068))))</f>
        <v>0</v>
      </c>
      <c r="M1068" s="31">
        <f>IF($I1028="n/a",0,IF(M$4&lt;=$C1068,0,IF(SUM($C1068,$I1028)&gt;M$4,$AF1042/$I1028,$AF1042-SUM($I1068:L1068))))</f>
        <v>0</v>
      </c>
      <c r="N1068" s="31">
        <f>IF($I1028="n/a",0,IF(N$4&lt;=$C1068,0,IF(SUM($C1068,$I1028)&gt;N$4,$AF1042/$I1028,$AF1042-SUM($I1068:M1068))))</f>
        <v>0</v>
      </c>
      <c r="O1068" s="31">
        <f>IF($I1028="n/a",0,IF(O$4&lt;=$C1068,0,IF(SUM($C1068,$I1028)&gt;O$4,$AF1042/$I1028,$AF1042-SUM($I1068:N1068))))</f>
        <v>0</v>
      </c>
      <c r="P1068" s="31">
        <f>IF($I1028="n/a",0,IF(P$4&lt;=$C1068,0,IF(SUM($C1068,$I1028)&gt;P$4,$AF1042/$I1028,$AF1042-SUM($I1068:O1068))))</f>
        <v>0</v>
      </c>
      <c r="Q1068" s="31">
        <f>IF($I1028="n/a",0,IF(Q$4&lt;=$C1068,0,IF(SUM($C1068,$I1028)&gt;Q$4,$AF1042/$I1028,$AF1042-SUM($I1068:P1068))))</f>
        <v>0</v>
      </c>
      <c r="R1068" s="31">
        <f>IF($I1028="n/a",0,IF(R$4&lt;=$C1068,0,IF(SUM($C1068,$I1028)&gt;R$4,$AF1042/$I1028,$AF1042-SUM($I1068:Q1068))))</f>
        <v>0</v>
      </c>
      <c r="S1068" s="31">
        <f>IF($I1028="n/a",0,IF(S$4&lt;=$C1068,0,IF(SUM($C1068,$I1028)&gt;S$4,$AF1042/$I1028,$AF1042-SUM($I1068:R1068))))</f>
        <v>0</v>
      </c>
      <c r="T1068" s="31">
        <f>IF($I1028="n/a",0,IF(T$4&lt;=$C1068,0,IF(SUM($C1068,$I1028)&gt;T$4,$AF1042/$I1028,$AF1042-SUM($I1068:S1068))))</f>
        <v>0</v>
      </c>
      <c r="U1068" s="31">
        <f>IF($I1028="n/a",0,IF(U$4&lt;=$C1068,0,IF(SUM($C1068,$I1028)&gt;U$4,$AF1042/$I1028,$AF1042-SUM($I1068:T1068))))</f>
        <v>0</v>
      </c>
      <c r="V1068" s="31">
        <f>IF($I1028="n/a",0,IF(V$4&lt;=$C1068,0,IF(SUM($C1068,$I1028)&gt;V$4,$AF1042/$I1028,$AF1042-SUM($I1068:U1068))))</f>
        <v>0</v>
      </c>
      <c r="W1068" s="31">
        <f>IF($I1028="n/a",0,IF(W$4&lt;=$C1068,0,IF(SUM($C1068,$I1028)&gt;W$4,$AF1042/$I1028,$AF1042-SUM($I1068:V1068))))</f>
        <v>0</v>
      </c>
      <c r="X1068" s="31">
        <f>IF($I1028="n/a",0,IF(X$4&lt;=$C1068,0,IF(SUM($C1068,$I1028)&gt;X$4,$AF1042/$I1028,$AF1042-SUM($I1068:W1068))))</f>
        <v>0</v>
      </c>
      <c r="Y1068" s="31">
        <f>IF($I1028="n/a",0,IF(Y$4&lt;=$C1068,0,IF(SUM($C1068,$I1028)&gt;Y$4,$AF1042/$I1028,$AF1042-SUM($I1068:X1068))))</f>
        <v>0</v>
      </c>
      <c r="Z1068" s="31">
        <f>IF($I1028="n/a",0,IF(Z$4&lt;=$C1068,0,IF(SUM($C1068,$I1028)&gt;Z$4,$AF1042/$I1028,$AF1042-SUM($I1068:Y1068))))</f>
        <v>0</v>
      </c>
      <c r="AA1068" s="31">
        <f>IF($I1028="n/a",0,IF(AA$4&lt;=$C1068,0,IF(SUM($C1068,$I1028)&gt;AA$4,$AF1042/$I1028,$AF1042-SUM($I1068:Z1068))))</f>
        <v>0</v>
      </c>
      <c r="AB1068" s="31">
        <f>IF($I1028="n/a",0,IF(AB$4&lt;=$C1068,0,IF(SUM($C1068,$I1028)&gt;AB$4,$AF1042/$I1028,$AF1042-SUM($I1068:AA1068))))</f>
        <v>0</v>
      </c>
      <c r="AC1068" s="31">
        <f>IF($I1028="n/a",0,IF(AC$4&lt;=$C1068,0,IF(SUM($C1068,$I1028)&gt;AC$4,$AF1042/$I1028,$AF1042-SUM($I1068:AB1068))))</f>
        <v>0</v>
      </c>
      <c r="AD1068" s="31">
        <f>IF($I1028="n/a",0,IF(AD$4&lt;=$C1068,0,IF(SUM($C1068,$I1028)&gt;AD$4,$AF1042/$I1028,$AF1042-SUM($I1068:AC1068))))</f>
        <v>0</v>
      </c>
      <c r="AE1068" s="31">
        <f>IF($I1028="n/a",0,IF(AE$4&lt;=$C1068,0,IF(SUM($C1068,$I1028)&gt;AE$4,$AF1042/$I1028,$AF1042-SUM($I1068:AD1068))))</f>
        <v>0</v>
      </c>
      <c r="AF1068" s="31">
        <f>IF($I1028="n/a",0,IF(AF$4&lt;=$C1068,0,IF(SUM($C1068,$I1028)&gt;AF$4,$AF1042/$I1028,$AF1042-SUM($I1068:AE1068))))</f>
        <v>0</v>
      </c>
      <c r="AG1068" s="31">
        <f>IF($I1028="n/a",0,IF(AG$4&lt;=$C1068,0,IF(SUM($C1068,$I1028)&gt;AG$4,$AF1042/$I1028,$AF1042-SUM($I1068:AF1068))))</f>
        <v>0</v>
      </c>
      <c r="AH1068" s="31">
        <f>IF($I1028="n/a",0,IF(AH$4&lt;=$C1068,0,IF(SUM($C1068,$I1028)&gt;AH$4,$AF1042/$I1028,$AF1042-SUM($I1068:AG1068))))</f>
        <v>0</v>
      </c>
      <c r="AI1068" s="31">
        <f>IF($I1028="n/a",0,IF(AI$4&lt;=$C1068,0,IF(SUM($C1068,$I1028)&gt;AI$4,$AF1042/$I1028,$AF1042-SUM($I1068:AH1068))))</f>
        <v>0</v>
      </c>
      <c r="AJ1068" s="31">
        <f>IF($I1028="n/a",0,IF(AJ$4&lt;=$C1068,0,IF(SUM($C1068,$I1028)&gt;AJ$4,$AF1042/$I1028,$AF1042-SUM($I1068:AI1068))))</f>
        <v>0</v>
      </c>
      <c r="AK1068" s="31">
        <f>IF($I1028="n/a",0,IF(AK$4&lt;=$C1068,0,IF(SUM($C1068,$I1028)&gt;AK$4,$AF1042/$I1028,$AF1042-SUM($I1068:AJ1068))))</f>
        <v>0</v>
      </c>
      <c r="AL1068" s="31">
        <f>IF($I1028="n/a",0,IF(AL$4&lt;=$C1068,0,IF(SUM($C1068,$I1028)&gt;AL$4,$AF1042/$I1028,$AF1042-SUM($I1068:AK1068))))</f>
        <v>0</v>
      </c>
      <c r="AM1068" s="31">
        <f>IF($I1028="n/a",0,IF(AM$4&lt;=$C1068,0,IF(SUM($C1068,$I1028)&gt;AM$4,$AF1042/$I1028,$AF1042-SUM($I1068:AL1068))))</f>
        <v>0</v>
      </c>
      <c r="AN1068" s="31">
        <f>IF($I1028="n/a",0,IF(AN$4&lt;=$C1068,0,IF(SUM($C1068,$I1028)&gt;AN$4,$AF1042/$I1028,$AF1042-SUM($I1068:AM1068))))</f>
        <v>0</v>
      </c>
      <c r="AO1068" s="31">
        <f>IF($I1028="n/a",0,IF(AO$4&lt;=$C1068,0,IF(SUM($C1068,$I1028)&gt;AO$4,$AF1042/$I1028,$AF1042-SUM($I1068:AN1068))))</f>
        <v>0</v>
      </c>
      <c r="AP1068" s="31">
        <f>IF($I1028="n/a",0,IF(AP$4&lt;=$C1068,0,IF(SUM($C1068,$I1028)&gt;AP$4,$AF1042/$I1028,$AF1042-SUM($I1068:AO1068))))</f>
        <v>0</v>
      </c>
      <c r="AQ1068" s="31">
        <f>IF($I1028="n/a",0,IF(AQ$4&lt;=$C1068,0,IF(SUM($C1068,$I1028)&gt;AQ$4,$AF1042/$I1028,$AF1042-SUM($I1068:AP1068))))</f>
        <v>0</v>
      </c>
      <c r="AR1068" s="31">
        <f>IF($I1028="n/a",0,IF(AR$4&lt;=$C1068,0,IF(SUM($C1068,$I1028)&gt;AR$4,$AF1042/$I1028,$AF1042-SUM($I1068:AQ1068))))</f>
        <v>0</v>
      </c>
      <c r="AS1068" s="31">
        <f>IF($I1028="n/a",0,IF(AS$4&lt;=$C1068,0,IF(SUM($C1068,$I1028)&gt;AS$4,$AF1042/$I1028,$AF1042-SUM($I1068:AR1068))))</f>
        <v>0</v>
      </c>
      <c r="AT1068" s="31">
        <f>IF($I1028="n/a",0,IF(AT$4&lt;=$C1068,0,IF(SUM($C1068,$I1028)&gt;AT$4,$AF1042/$I1028,$AF1042-SUM($I1068:AS1068))))</f>
        <v>0</v>
      </c>
      <c r="AU1068" s="31">
        <f>IF($I1028="n/a",0,IF(AU$4&lt;=$C1068,0,IF(SUM($C1068,$I1028)&gt;AU$4,$AF1042/$I1028,$AF1042-SUM($I1068:AT1068))))</f>
        <v>0</v>
      </c>
      <c r="AV1068" s="31">
        <f>IF($I1028="n/a",0,IF(AV$4&lt;=$C1068,0,IF(SUM($C1068,$I1028)&gt;AV$4,$AF1042/$I1028,$AF1042-SUM($I1068:AU1068))))</f>
        <v>0</v>
      </c>
      <c r="AW1068" s="31">
        <f>IF($I1028="n/a",0,IF(AW$4&lt;=$C1068,0,IF(SUM($C1068,$I1028)&gt;AW$4,$AF1042/$I1028,$AF1042-SUM($I1068:AV1068))))</f>
        <v>0</v>
      </c>
      <c r="AX1068" s="31">
        <f>IF($I1028="n/a",0,IF(AX$4&lt;=$C1068,0,IF(SUM($C1068,$I1028)&gt;AX$4,$AF1042/$I1028,$AF1042-SUM($I1068:AW1068))))</f>
        <v>0</v>
      </c>
      <c r="AY1068" s="31">
        <f>IF($I1028="n/a",0,IF(AY$4&lt;=$C1068,0,IF(SUM($C1068,$I1028)&gt;AY$4,$AF1042/$I1028,$AF1042-SUM($I1068:AX1068))))</f>
        <v>0</v>
      </c>
      <c r="AZ1068" s="31">
        <f>IF($I1028="n/a",0,IF(AZ$4&lt;=$C1068,0,IF(SUM($C1068,$I1028)&gt;AZ$4,$AF1042/$I1028,$AF1042-SUM($I1068:AY1068))))</f>
        <v>0</v>
      </c>
      <c r="BA1068" s="31">
        <f>IF($I1028="n/a",0,IF(BA$4&lt;=$C1068,0,IF(SUM($C1068,$I1028)&gt;BA$4,$AF1042/$I1028,$AF1042-SUM($I1068:AZ1068))))</f>
        <v>0</v>
      </c>
      <c r="BB1068" s="31">
        <f>IF($I1028="n/a",0,IF(BB$4&lt;=$C1068,0,IF(SUM($C1068,$I1028)&gt;BB$4,$AF1042/$I1028,$AF1042-SUM($I1068:BA1068))))</f>
        <v>0</v>
      </c>
      <c r="BC1068" s="31">
        <f>IF($I1028="n/a",0,IF(BC$4&lt;=$C1068,0,IF(SUM($C1068,$I1028)&gt;BC$4,$AF1042/$I1028,$AF1042-SUM($I1068:BB1068))))</f>
        <v>0</v>
      </c>
      <c r="BD1068" s="31">
        <f>IF($I1028="n/a",0,IF(BD$4&lt;=$C1068,0,IF(SUM($C1068,$I1028)&gt;BD$4,$AF1042/$I1028,$AF1042-SUM($I1068:BC1068))))</f>
        <v>0</v>
      </c>
      <c r="BE1068" s="31">
        <f>IF($I1028="n/a",0,IF(BE$4&lt;=$C1068,0,IF(SUM($C1068,$I1028)&gt;BE$4,$AF1042/$I1028,$AF1042-SUM($I1068:BD1068))))</f>
        <v>0</v>
      </c>
      <c r="BF1068" s="31">
        <f>IF($I1028="n/a",0,IF(BF$4&lt;=$C1068,0,IF(SUM($C1068,$I1028)&gt;BF$4,$AF1042/$I1028,$AF1042-SUM($I1068:BE1068))))</f>
        <v>0</v>
      </c>
      <c r="BG1068" s="31">
        <f>IF($I1028="n/a",0,IF(BG$4&lt;=$C1068,0,IF(SUM($C1068,$I1028)&gt;BG$4,$AF1042/$I1028,$AF1042-SUM($I1068:BF1068))))</f>
        <v>0</v>
      </c>
      <c r="BH1068" s="31">
        <f>IF($I1028="n/a",0,IF(BH$4&lt;=$C1068,0,IF(SUM($C1068,$I1028)&gt;BH$4,$AF1042/$I1028,$AF1042-SUM($I1068:BG1068))))</f>
        <v>0</v>
      </c>
      <c r="BI1068" s="31">
        <f>IF($I1028="n/a",0,IF(BI$4&lt;=$C1068,0,IF(SUM($C1068,$I1028)&gt;BI$4,$AF1042/$I1028,$AF1042-SUM($I1068:BH1068))))</f>
        <v>0</v>
      </c>
      <c r="BJ1068" s="31">
        <f>IF($I1028="n/a",0,IF(BJ$4&lt;=$C1068,0,IF(SUM($C1068,$I1028)&gt;BJ$4,$AF1042/$I1028,$AF1042-SUM($I1068:BI1068))))</f>
        <v>0</v>
      </c>
      <c r="BK1068" s="31">
        <f>IF($I1028="n/a",0,IF(BK$4&lt;=$C1068,0,IF(SUM($C1068,$I1028)&gt;BK$4,$AF1042/$I1028,$AF1042-SUM($I1068:BJ1068))))</f>
        <v>0</v>
      </c>
      <c r="BL1068" s="31">
        <f>IF($I1028="n/a",0,IF(BL$4&lt;=$C1068,0,IF(SUM($C1068,$I1028)&gt;BL$4,$AF1042/$I1028,$AF1042-SUM($I1068:BK1068))))</f>
        <v>0</v>
      </c>
      <c r="BM1068" s="31">
        <f>IF($I1028="n/a",0,IF(BM$4&lt;=$C1068,0,IF(SUM($C1068,$I1028)&gt;BM$4,$AF1042/$I1028,$AF1042-SUM($I1068:BL1068))))</f>
        <v>0</v>
      </c>
      <c r="BN1068" s="31">
        <f>IF($I1028="n/a",0,IF(BN$4&lt;=$C1068,0,IF(SUM($C1068,$I1028)&gt;BN$4,$AF1042/$I1028,$AF1042-SUM($I1068:BM1068))))</f>
        <v>0</v>
      </c>
      <c r="BO1068" s="31">
        <f>IF($I1028="n/a",0,IF(BO$4&lt;=$C1068,0,IF(SUM($C1068,$I1028)&gt;BO$4,$AF1042/$I1028,$AF1042-SUM($I1068:BN1068))))</f>
        <v>0</v>
      </c>
      <c r="BP1068" s="31">
        <f>IF($I1028="n/a",0,IF(BP$4&lt;=$C1068,0,IF(SUM($C1068,$I1028)&gt;BP$4,$AF1042/$I1028,$AF1042-SUM($I1068:BO1068))))</f>
        <v>0</v>
      </c>
      <c r="BQ1068" s="31">
        <f>IF($I1028="n/a",0,IF(BQ$4&lt;=$C1068,0,IF(SUM($C1068,$I1028)&gt;BQ$4,$AF1042/$I1028,$AF1042-SUM($I1068:BP1068))))</f>
        <v>0</v>
      </c>
      <c r="BR1068" s="31">
        <f>IF($I1028="n/a",0,IF(BR$4&lt;=$C1068,0,IF(SUM($C1068,$I1028)&gt;BR$4,$AF1042/$I1028,$AF1042-SUM($I1068:BQ1068))))</f>
        <v>0</v>
      </c>
      <c r="BS1068" s="31">
        <f>IF($I1028="n/a",0,IF(BS$4&lt;=$C1068,0,IF(SUM($C1068,$I1028)&gt;BS$4,$AF1042/$I1028,$AF1042-SUM($I1068:BR1068))))</f>
        <v>0</v>
      </c>
      <c r="BT1068" s="31">
        <f>IF($I1028="n/a",0,IF(BT$4&lt;=$C1068,0,IF(SUM($C1068,$I1028)&gt;BT$4,$AF1042/$I1028,$AF1042-SUM($I1068:BS1068))))</f>
        <v>0</v>
      </c>
      <c r="BU1068" s="31">
        <f>IF($I1028="n/a",0,IF(BU$4&lt;=$C1068,0,IF(SUM($C1068,$I1028)&gt;BU$4,$AF1042/$I1028,$AF1042-SUM($I1068:BT1068))))</f>
        <v>0</v>
      </c>
      <c r="BV1068" s="31">
        <f>IF($I1028="n/a",0,IF(BV$4&lt;=$C1068,0,IF(SUM($C1068,$I1028)&gt;BV$4,$AF1042/$I1028,$AF1042-SUM($I1068:BU1068))))</f>
        <v>0</v>
      </c>
      <c r="BW1068" s="31">
        <f>IF($I1028="n/a",0,IF(BW$4&lt;=$C1068,0,IF(SUM($C1068,$I1028)&gt;BW$4,$AF1042/$I1028,$AF1042-SUM($I1068:BV1068))))</f>
        <v>0</v>
      </c>
      <c r="BX1068" s="31">
        <f>IF($I1028="n/a",0,IF(BX$4&lt;=$C1068,0,IF(SUM($C1068,$I1028)&gt;BX$4,$AF1042/$I1028,$AF1042-SUM($I1068:BW1068))))</f>
        <v>0</v>
      </c>
      <c r="BY1068" s="31">
        <f>IF($I1028="n/a",0,IF(BY$4&lt;=$C1068,0,IF(SUM($C1068,$I1028)&gt;BY$4,$AF1042/$I1028,$AF1042-SUM($I1068:BX1068))))</f>
        <v>0</v>
      </c>
      <c r="BZ1068" s="31">
        <f>IF($I1028="n/a",0,IF(BZ$4&lt;=$C1068,0,IF(SUM($C1068,$I1028)&gt;BZ$4,$AF1042/$I1028,$AF1042-SUM($I1068:BY1068))))</f>
        <v>0</v>
      </c>
      <c r="CA1068" s="31">
        <f>IF($I1028="n/a",0,IF(CA$4&lt;=$C1068,0,IF(SUM($C1068,$I1028)&gt;CA$4,$AF1042/$I1028,$AF1042-SUM($I1068:BZ1068))))</f>
        <v>0</v>
      </c>
      <c r="CB1068" s="31">
        <f>IF($I1028="n/a",0,IF(CB$4&lt;=$C1068,0,IF(SUM($C1068,$I1028)&gt;CB$4,$AF1042/$I1028,$AF1042-SUM($I1068:CA1068))))</f>
        <v>0</v>
      </c>
      <c r="CC1068" s="31">
        <f>IF($I1028="n/a",0,IF(CC$4&lt;=$C1068,0,IF(SUM($C1068,$I1028)&gt;CC$4,$AF1042/$I1028,$AF1042-SUM($I1068:CB1068))))</f>
        <v>0</v>
      </c>
      <c r="CD1068" s="31">
        <f>IF($I1028="n/a",0,IF(CD$4&lt;=$C1068,0,IF(SUM($C1068,$I1028)&gt;CD$4,$AF1042/$I1028,$AF1042-SUM($I1068:CC1068))))</f>
        <v>0</v>
      </c>
      <c r="CE1068" s="31">
        <f>IF($I1028="n/a",0,IF(CE$4&lt;=$C1068,0,IF(SUM($C1068,$I1028)&gt;CE$4,$AF1042/$I1028,$AF1042-SUM($I1068:CD1068))))</f>
        <v>0</v>
      </c>
      <c r="CF1068" s="31">
        <f>IF($I1028="n/a",0,IF(CF$4&lt;=$C1068,0,IF(SUM($C1068,$I1028)&gt;CF$4,$AF1042/$I1028,$AF1042-SUM($I1068:CE1068))))</f>
        <v>0</v>
      </c>
    </row>
    <row r="1069" spans="1:84" s="153" customFormat="1" ht="12.75" customHeight="1">
      <c r="A1069"/>
      <c r="C1069" s="197">
        <v>2039</v>
      </c>
      <c r="D1069" s="21" t="s">
        <v>68</v>
      </c>
      <c r="E1069" s="21" t="s">
        <v>185</v>
      </c>
      <c r="I1069" s="31"/>
      <c r="J1069" s="31">
        <f>IF($I1028="n/a",0,IF(J$4&lt;=$C1069,0,IF(SUM($C1069,$I1028)&gt;J$4,$AG1042/$I1028,$AG1042-SUM($I1069:I1069))))</f>
        <v>0</v>
      </c>
      <c r="K1069" s="31">
        <f>IF($I1028="n/a",0,IF(K$4&lt;=$C1069,0,IF(SUM($C1069,$I1028)&gt;K$4,$AG1042/$I1028,$AG1042-SUM($I1069:J1069))))</f>
        <v>0</v>
      </c>
      <c r="L1069" s="31">
        <f>IF($I1028="n/a",0,IF(L$4&lt;=$C1069,0,IF(SUM($C1069,$I1028)&gt;L$4,$AG1042/$I1028,$AG1042-SUM($I1069:K1069))))</f>
        <v>0</v>
      </c>
      <c r="M1069" s="31">
        <f>IF($I1028="n/a",0,IF(M$4&lt;=$C1069,0,IF(SUM($C1069,$I1028)&gt;M$4,$AG1042/$I1028,$AG1042-SUM($I1069:L1069))))</f>
        <v>0</v>
      </c>
      <c r="N1069" s="31">
        <f>IF($I1028="n/a",0,IF(N$4&lt;=$C1069,0,IF(SUM($C1069,$I1028)&gt;N$4,$AG1042/$I1028,$AG1042-SUM($I1069:M1069))))</f>
        <v>0</v>
      </c>
      <c r="O1069" s="31">
        <f>IF($I1028="n/a",0,IF(O$4&lt;=$C1069,0,IF(SUM($C1069,$I1028)&gt;O$4,$AG1042/$I1028,$AG1042-SUM($I1069:N1069))))</f>
        <v>0</v>
      </c>
      <c r="P1069" s="31">
        <f>IF($I1028="n/a",0,IF(P$4&lt;=$C1069,0,IF(SUM($C1069,$I1028)&gt;P$4,$AG1042/$I1028,$AG1042-SUM($I1069:O1069))))</f>
        <v>0</v>
      </c>
      <c r="Q1069" s="31">
        <f>IF($I1028="n/a",0,IF(Q$4&lt;=$C1069,0,IF(SUM($C1069,$I1028)&gt;Q$4,$AG1042/$I1028,$AG1042-SUM($I1069:P1069))))</f>
        <v>0</v>
      </c>
      <c r="R1069" s="31">
        <f>IF($I1028="n/a",0,IF(R$4&lt;=$C1069,0,IF(SUM($C1069,$I1028)&gt;R$4,$AG1042/$I1028,$AG1042-SUM($I1069:Q1069))))</f>
        <v>0</v>
      </c>
      <c r="S1069" s="31">
        <f>IF($I1028="n/a",0,IF(S$4&lt;=$C1069,0,IF(SUM($C1069,$I1028)&gt;S$4,$AG1042/$I1028,$AG1042-SUM($I1069:R1069))))</f>
        <v>0</v>
      </c>
      <c r="T1069" s="31">
        <f>IF($I1028="n/a",0,IF(T$4&lt;=$C1069,0,IF(SUM($C1069,$I1028)&gt;T$4,$AG1042/$I1028,$AG1042-SUM($I1069:S1069))))</f>
        <v>0</v>
      </c>
      <c r="U1069" s="31">
        <f>IF($I1028="n/a",0,IF(U$4&lt;=$C1069,0,IF(SUM($C1069,$I1028)&gt;U$4,$AG1042/$I1028,$AG1042-SUM($I1069:T1069))))</f>
        <v>0</v>
      </c>
      <c r="V1069" s="31">
        <f>IF($I1028="n/a",0,IF(V$4&lt;=$C1069,0,IF(SUM($C1069,$I1028)&gt;V$4,$AG1042/$I1028,$AG1042-SUM($I1069:U1069))))</f>
        <v>0</v>
      </c>
      <c r="W1069" s="31">
        <f>IF($I1028="n/a",0,IF(W$4&lt;=$C1069,0,IF(SUM($C1069,$I1028)&gt;W$4,$AG1042/$I1028,$AG1042-SUM($I1069:V1069))))</f>
        <v>0</v>
      </c>
      <c r="X1069" s="31">
        <f>IF($I1028="n/a",0,IF(X$4&lt;=$C1069,0,IF(SUM($C1069,$I1028)&gt;X$4,$AG1042/$I1028,$AG1042-SUM($I1069:W1069))))</f>
        <v>0</v>
      </c>
      <c r="Y1069" s="31">
        <f>IF($I1028="n/a",0,IF(Y$4&lt;=$C1069,0,IF(SUM($C1069,$I1028)&gt;Y$4,$AG1042/$I1028,$AG1042-SUM($I1069:X1069))))</f>
        <v>0</v>
      </c>
      <c r="Z1069" s="31">
        <f>IF($I1028="n/a",0,IF(Z$4&lt;=$C1069,0,IF(SUM($C1069,$I1028)&gt;Z$4,$AG1042/$I1028,$AG1042-SUM($I1069:Y1069))))</f>
        <v>0</v>
      </c>
      <c r="AA1069" s="31">
        <f>IF($I1028="n/a",0,IF(AA$4&lt;=$C1069,0,IF(SUM($C1069,$I1028)&gt;AA$4,$AG1042/$I1028,$AG1042-SUM($I1069:Z1069))))</f>
        <v>0</v>
      </c>
      <c r="AB1069" s="31">
        <f>IF($I1028="n/a",0,IF(AB$4&lt;=$C1069,0,IF(SUM($C1069,$I1028)&gt;AB$4,$AG1042/$I1028,$AG1042-SUM($I1069:AA1069))))</f>
        <v>0</v>
      </c>
      <c r="AC1069" s="31">
        <f>IF($I1028="n/a",0,IF(AC$4&lt;=$C1069,0,IF(SUM($C1069,$I1028)&gt;AC$4,$AG1042/$I1028,$AG1042-SUM($I1069:AB1069))))</f>
        <v>0</v>
      </c>
      <c r="AD1069" s="31">
        <f>IF($I1028="n/a",0,IF(AD$4&lt;=$C1069,0,IF(SUM($C1069,$I1028)&gt;AD$4,$AG1042/$I1028,$AG1042-SUM($I1069:AC1069))))</f>
        <v>0</v>
      </c>
      <c r="AE1069" s="31">
        <f>IF($I1028="n/a",0,IF(AE$4&lt;=$C1069,0,IF(SUM($C1069,$I1028)&gt;AE$4,$AG1042/$I1028,$AG1042-SUM($I1069:AD1069))))</f>
        <v>0</v>
      </c>
      <c r="AF1069" s="31">
        <f>IF($I1028="n/a",0,IF(AF$4&lt;=$C1069,0,IF(SUM($C1069,$I1028)&gt;AF$4,$AG1042/$I1028,$AG1042-SUM($I1069:AE1069))))</f>
        <v>0</v>
      </c>
      <c r="AG1069" s="31">
        <f>IF($I1028="n/a",0,IF(AG$4&lt;=$C1069,0,IF(SUM($C1069,$I1028)&gt;AG$4,$AG1042/$I1028,$AG1042-SUM($I1069:AF1069))))</f>
        <v>0</v>
      </c>
      <c r="AH1069" s="31">
        <f>IF($I1028="n/a",0,IF(AH$4&lt;=$C1069,0,IF(SUM($C1069,$I1028)&gt;AH$4,$AG1042/$I1028,$AG1042-SUM($I1069:AG1069))))</f>
        <v>0</v>
      </c>
      <c r="AI1069" s="31">
        <f>IF($I1028="n/a",0,IF(AI$4&lt;=$C1069,0,IF(SUM($C1069,$I1028)&gt;AI$4,$AG1042/$I1028,$AG1042-SUM($I1069:AH1069))))</f>
        <v>0</v>
      </c>
      <c r="AJ1069" s="31">
        <f>IF($I1028="n/a",0,IF(AJ$4&lt;=$C1069,0,IF(SUM($C1069,$I1028)&gt;AJ$4,$AG1042/$I1028,$AG1042-SUM($I1069:AI1069))))</f>
        <v>0</v>
      </c>
      <c r="AK1069" s="31">
        <f>IF($I1028="n/a",0,IF(AK$4&lt;=$C1069,0,IF(SUM($C1069,$I1028)&gt;AK$4,$AG1042/$I1028,$AG1042-SUM($I1069:AJ1069))))</f>
        <v>0</v>
      </c>
      <c r="AL1069" s="31">
        <f>IF($I1028="n/a",0,IF(AL$4&lt;=$C1069,0,IF(SUM($C1069,$I1028)&gt;AL$4,$AG1042/$I1028,$AG1042-SUM($I1069:AK1069))))</f>
        <v>0</v>
      </c>
      <c r="AM1069" s="31">
        <f>IF($I1028="n/a",0,IF(AM$4&lt;=$C1069,0,IF(SUM($C1069,$I1028)&gt;AM$4,$AG1042/$I1028,$AG1042-SUM($I1069:AL1069))))</f>
        <v>0</v>
      </c>
      <c r="AN1069" s="31">
        <f>IF($I1028="n/a",0,IF(AN$4&lt;=$C1069,0,IF(SUM($C1069,$I1028)&gt;AN$4,$AG1042/$I1028,$AG1042-SUM($I1069:AM1069))))</f>
        <v>0</v>
      </c>
      <c r="AO1069" s="31">
        <f>IF($I1028="n/a",0,IF(AO$4&lt;=$C1069,0,IF(SUM($C1069,$I1028)&gt;AO$4,$AG1042/$I1028,$AG1042-SUM($I1069:AN1069))))</f>
        <v>0</v>
      </c>
      <c r="AP1069" s="31">
        <f>IF($I1028="n/a",0,IF(AP$4&lt;=$C1069,0,IF(SUM($C1069,$I1028)&gt;AP$4,$AG1042/$I1028,$AG1042-SUM($I1069:AO1069))))</f>
        <v>0</v>
      </c>
      <c r="AQ1069" s="31">
        <f>IF($I1028="n/a",0,IF(AQ$4&lt;=$C1069,0,IF(SUM($C1069,$I1028)&gt;AQ$4,$AG1042/$I1028,$AG1042-SUM($I1069:AP1069))))</f>
        <v>0</v>
      </c>
      <c r="AR1069" s="31">
        <f>IF($I1028="n/a",0,IF(AR$4&lt;=$C1069,0,IF(SUM($C1069,$I1028)&gt;AR$4,$AG1042/$I1028,$AG1042-SUM($I1069:AQ1069))))</f>
        <v>0</v>
      </c>
      <c r="AS1069" s="31">
        <f>IF($I1028="n/a",0,IF(AS$4&lt;=$C1069,0,IF(SUM($C1069,$I1028)&gt;AS$4,$AG1042/$I1028,$AG1042-SUM($I1069:AR1069))))</f>
        <v>0</v>
      </c>
      <c r="AT1069" s="31">
        <f>IF($I1028="n/a",0,IF(AT$4&lt;=$C1069,0,IF(SUM($C1069,$I1028)&gt;AT$4,$AG1042/$I1028,$AG1042-SUM($I1069:AS1069))))</f>
        <v>0</v>
      </c>
      <c r="AU1069" s="31">
        <f>IF($I1028="n/a",0,IF(AU$4&lt;=$C1069,0,IF(SUM($C1069,$I1028)&gt;AU$4,$AG1042/$I1028,$AG1042-SUM($I1069:AT1069))))</f>
        <v>0</v>
      </c>
      <c r="AV1069" s="31">
        <f>IF($I1028="n/a",0,IF(AV$4&lt;=$C1069,0,IF(SUM($C1069,$I1028)&gt;AV$4,$AG1042/$I1028,$AG1042-SUM($I1069:AU1069))))</f>
        <v>0</v>
      </c>
      <c r="AW1069" s="31">
        <f>IF($I1028="n/a",0,IF(AW$4&lt;=$C1069,0,IF(SUM($C1069,$I1028)&gt;AW$4,$AG1042/$I1028,$AG1042-SUM($I1069:AV1069))))</f>
        <v>0</v>
      </c>
      <c r="AX1069" s="31">
        <f>IF($I1028="n/a",0,IF(AX$4&lt;=$C1069,0,IF(SUM($C1069,$I1028)&gt;AX$4,$AG1042/$I1028,$AG1042-SUM($I1069:AW1069))))</f>
        <v>0</v>
      </c>
      <c r="AY1069" s="31">
        <f>IF($I1028="n/a",0,IF(AY$4&lt;=$C1069,0,IF(SUM($C1069,$I1028)&gt;AY$4,$AG1042/$I1028,$AG1042-SUM($I1069:AX1069))))</f>
        <v>0</v>
      </c>
      <c r="AZ1069" s="31">
        <f>IF($I1028="n/a",0,IF(AZ$4&lt;=$C1069,0,IF(SUM($C1069,$I1028)&gt;AZ$4,$AG1042/$I1028,$AG1042-SUM($I1069:AY1069))))</f>
        <v>0</v>
      </c>
      <c r="BA1069" s="31">
        <f>IF($I1028="n/a",0,IF(BA$4&lt;=$C1069,0,IF(SUM($C1069,$I1028)&gt;BA$4,$AG1042/$I1028,$AG1042-SUM($I1069:AZ1069))))</f>
        <v>0</v>
      </c>
      <c r="BB1069" s="31">
        <f>IF($I1028="n/a",0,IF(BB$4&lt;=$C1069,0,IF(SUM($C1069,$I1028)&gt;BB$4,$AG1042/$I1028,$AG1042-SUM($I1069:BA1069))))</f>
        <v>0</v>
      </c>
      <c r="BC1069" s="31">
        <f>IF($I1028="n/a",0,IF(BC$4&lt;=$C1069,0,IF(SUM($C1069,$I1028)&gt;BC$4,$AG1042/$I1028,$AG1042-SUM($I1069:BB1069))))</f>
        <v>0</v>
      </c>
      <c r="BD1069" s="31">
        <f>IF($I1028="n/a",0,IF(BD$4&lt;=$C1069,0,IF(SUM($C1069,$I1028)&gt;BD$4,$AG1042/$I1028,$AG1042-SUM($I1069:BC1069))))</f>
        <v>0</v>
      </c>
      <c r="BE1069" s="31">
        <f>IF($I1028="n/a",0,IF(BE$4&lt;=$C1069,0,IF(SUM($C1069,$I1028)&gt;BE$4,$AG1042/$I1028,$AG1042-SUM($I1069:BD1069))))</f>
        <v>0</v>
      </c>
      <c r="BF1069" s="31">
        <f>IF($I1028="n/a",0,IF(BF$4&lt;=$C1069,0,IF(SUM($C1069,$I1028)&gt;BF$4,$AG1042/$I1028,$AG1042-SUM($I1069:BE1069))))</f>
        <v>0</v>
      </c>
      <c r="BG1069" s="31">
        <f>IF($I1028="n/a",0,IF(BG$4&lt;=$C1069,0,IF(SUM($C1069,$I1028)&gt;BG$4,$AG1042/$I1028,$AG1042-SUM($I1069:BF1069))))</f>
        <v>0</v>
      </c>
      <c r="BH1069" s="31">
        <f>IF($I1028="n/a",0,IF(BH$4&lt;=$C1069,0,IF(SUM($C1069,$I1028)&gt;BH$4,$AG1042/$I1028,$AG1042-SUM($I1069:BG1069))))</f>
        <v>0</v>
      </c>
      <c r="BI1069" s="31">
        <f>IF($I1028="n/a",0,IF(BI$4&lt;=$C1069,0,IF(SUM($C1069,$I1028)&gt;BI$4,$AG1042/$I1028,$AG1042-SUM($I1069:BH1069))))</f>
        <v>0</v>
      </c>
      <c r="BJ1069" s="31">
        <f>IF($I1028="n/a",0,IF(BJ$4&lt;=$C1069,0,IF(SUM($C1069,$I1028)&gt;BJ$4,$AG1042/$I1028,$AG1042-SUM($I1069:BI1069))))</f>
        <v>0</v>
      </c>
      <c r="BK1069" s="31">
        <f>IF($I1028="n/a",0,IF(BK$4&lt;=$C1069,0,IF(SUM($C1069,$I1028)&gt;BK$4,$AG1042/$I1028,$AG1042-SUM($I1069:BJ1069))))</f>
        <v>0</v>
      </c>
      <c r="BL1069" s="31">
        <f>IF($I1028="n/a",0,IF(BL$4&lt;=$C1069,0,IF(SUM($C1069,$I1028)&gt;BL$4,$AG1042/$I1028,$AG1042-SUM($I1069:BK1069))))</f>
        <v>0</v>
      </c>
      <c r="BM1069" s="31">
        <f>IF($I1028="n/a",0,IF(BM$4&lt;=$C1069,0,IF(SUM($C1069,$I1028)&gt;BM$4,$AG1042/$I1028,$AG1042-SUM($I1069:BL1069))))</f>
        <v>0</v>
      </c>
      <c r="BN1069" s="31">
        <f>IF($I1028="n/a",0,IF(BN$4&lt;=$C1069,0,IF(SUM($C1069,$I1028)&gt;BN$4,$AG1042/$I1028,$AG1042-SUM($I1069:BM1069))))</f>
        <v>0</v>
      </c>
      <c r="BO1069" s="31">
        <f>IF($I1028="n/a",0,IF(BO$4&lt;=$C1069,0,IF(SUM($C1069,$I1028)&gt;BO$4,$AG1042/$I1028,$AG1042-SUM($I1069:BN1069))))</f>
        <v>0</v>
      </c>
      <c r="BP1069" s="31">
        <f>IF($I1028="n/a",0,IF(BP$4&lt;=$C1069,0,IF(SUM($C1069,$I1028)&gt;BP$4,$AG1042/$I1028,$AG1042-SUM($I1069:BO1069))))</f>
        <v>0</v>
      </c>
      <c r="BQ1069" s="31">
        <f>IF($I1028="n/a",0,IF(BQ$4&lt;=$C1069,0,IF(SUM($C1069,$I1028)&gt;BQ$4,$AG1042/$I1028,$AG1042-SUM($I1069:BP1069))))</f>
        <v>0</v>
      </c>
      <c r="BR1069" s="31">
        <f>IF($I1028="n/a",0,IF(BR$4&lt;=$C1069,0,IF(SUM($C1069,$I1028)&gt;BR$4,$AG1042/$I1028,$AG1042-SUM($I1069:BQ1069))))</f>
        <v>0</v>
      </c>
      <c r="BS1069" s="31">
        <f>IF($I1028="n/a",0,IF(BS$4&lt;=$C1069,0,IF(SUM($C1069,$I1028)&gt;BS$4,$AG1042/$I1028,$AG1042-SUM($I1069:BR1069))))</f>
        <v>0</v>
      </c>
      <c r="BT1069" s="31">
        <f>IF($I1028="n/a",0,IF(BT$4&lt;=$C1069,0,IF(SUM($C1069,$I1028)&gt;BT$4,$AG1042/$I1028,$AG1042-SUM($I1069:BS1069))))</f>
        <v>0</v>
      </c>
      <c r="BU1069" s="31">
        <f>IF($I1028="n/a",0,IF(BU$4&lt;=$C1069,0,IF(SUM($C1069,$I1028)&gt;BU$4,$AG1042/$I1028,$AG1042-SUM($I1069:BT1069))))</f>
        <v>0</v>
      </c>
      <c r="BV1069" s="31">
        <f>IF($I1028="n/a",0,IF(BV$4&lt;=$C1069,0,IF(SUM($C1069,$I1028)&gt;BV$4,$AG1042/$I1028,$AG1042-SUM($I1069:BU1069))))</f>
        <v>0</v>
      </c>
      <c r="BW1069" s="31">
        <f>IF($I1028="n/a",0,IF(BW$4&lt;=$C1069,0,IF(SUM($C1069,$I1028)&gt;BW$4,$AG1042/$I1028,$AG1042-SUM($I1069:BV1069))))</f>
        <v>0</v>
      </c>
      <c r="BX1069" s="31">
        <f>IF($I1028="n/a",0,IF(BX$4&lt;=$C1069,0,IF(SUM($C1069,$I1028)&gt;BX$4,$AG1042/$I1028,$AG1042-SUM($I1069:BW1069))))</f>
        <v>0</v>
      </c>
      <c r="BY1069" s="31">
        <f>IF($I1028="n/a",0,IF(BY$4&lt;=$C1069,0,IF(SUM($C1069,$I1028)&gt;BY$4,$AG1042/$I1028,$AG1042-SUM($I1069:BX1069))))</f>
        <v>0</v>
      </c>
      <c r="BZ1069" s="31">
        <f>IF($I1028="n/a",0,IF(BZ$4&lt;=$C1069,0,IF(SUM($C1069,$I1028)&gt;BZ$4,$AG1042/$I1028,$AG1042-SUM($I1069:BY1069))))</f>
        <v>0</v>
      </c>
      <c r="CA1069" s="31">
        <f>IF($I1028="n/a",0,IF(CA$4&lt;=$C1069,0,IF(SUM($C1069,$I1028)&gt;CA$4,$AG1042/$I1028,$AG1042-SUM($I1069:BZ1069))))</f>
        <v>0</v>
      </c>
      <c r="CB1069" s="31">
        <f>IF($I1028="n/a",0,IF(CB$4&lt;=$C1069,0,IF(SUM($C1069,$I1028)&gt;CB$4,$AG1042/$I1028,$AG1042-SUM($I1069:CA1069))))</f>
        <v>0</v>
      </c>
      <c r="CC1069" s="31">
        <f>IF($I1028="n/a",0,IF(CC$4&lt;=$C1069,0,IF(SUM($C1069,$I1028)&gt;CC$4,$AG1042/$I1028,$AG1042-SUM($I1069:CB1069))))</f>
        <v>0</v>
      </c>
      <c r="CD1069" s="31">
        <f>IF($I1028="n/a",0,IF(CD$4&lt;=$C1069,0,IF(SUM($C1069,$I1028)&gt;CD$4,$AG1042/$I1028,$AG1042-SUM($I1069:CC1069))))</f>
        <v>0</v>
      </c>
      <c r="CE1069" s="31">
        <f>IF($I1028="n/a",0,IF(CE$4&lt;=$C1069,0,IF(SUM($C1069,$I1028)&gt;CE$4,$AG1042/$I1028,$AG1042-SUM($I1069:CD1069))))</f>
        <v>0</v>
      </c>
      <c r="CF1069" s="31">
        <f>IF($I1028="n/a",0,IF(CF$4&lt;=$C1069,0,IF(SUM($C1069,$I1028)&gt;CF$4,$AG1042/$I1028,$AG1042-SUM($I1069:CE1069))))</f>
        <v>0</v>
      </c>
    </row>
    <row r="1070" spans="1:84" s="153" customFormat="1" ht="12.75" customHeight="1">
      <c r="A1070"/>
      <c r="C1070" s="197">
        <v>2040</v>
      </c>
      <c r="D1070" s="21" t="s">
        <v>69</v>
      </c>
      <c r="E1070" s="21" t="s">
        <v>185</v>
      </c>
      <c r="I1070" s="31"/>
      <c r="J1070" s="31">
        <f>IF($I1028="n/a",0,IF(J$4&lt;=$C1070,0,IF(SUM($C1070,$I1028)&gt;J$4,$AH1042/$I1028,$AH1042-SUM($I1070:I1070))))</f>
        <v>0</v>
      </c>
      <c r="K1070" s="31">
        <f>IF($I1028="n/a",0,IF(K$4&lt;=$C1070,0,IF(SUM($C1070,$I1028)&gt;K$4,$AH1042/$I1028,$AH1042-SUM($I1070:J1070))))</f>
        <v>0</v>
      </c>
      <c r="L1070" s="31">
        <f>IF($I1028="n/a",0,IF(L$4&lt;=$C1070,0,IF(SUM($C1070,$I1028)&gt;L$4,$AH1042/$I1028,$AH1042-SUM($I1070:K1070))))</f>
        <v>0</v>
      </c>
      <c r="M1070" s="31">
        <f>IF($I1028="n/a",0,IF(M$4&lt;=$C1070,0,IF(SUM($C1070,$I1028)&gt;M$4,$AH1042/$I1028,$AH1042-SUM($I1070:L1070))))</f>
        <v>0</v>
      </c>
      <c r="N1070" s="31">
        <f>IF($I1028="n/a",0,IF(N$4&lt;=$C1070,0,IF(SUM($C1070,$I1028)&gt;N$4,$AH1042/$I1028,$AH1042-SUM($I1070:M1070))))</f>
        <v>0</v>
      </c>
      <c r="O1070" s="31">
        <f>IF($I1028="n/a",0,IF(O$4&lt;=$C1070,0,IF(SUM($C1070,$I1028)&gt;O$4,$AH1042/$I1028,$AH1042-SUM($I1070:N1070))))</f>
        <v>0</v>
      </c>
      <c r="P1070" s="31">
        <f>IF($I1028="n/a",0,IF(P$4&lt;=$C1070,0,IF(SUM($C1070,$I1028)&gt;P$4,$AH1042/$I1028,$AH1042-SUM($I1070:O1070))))</f>
        <v>0</v>
      </c>
      <c r="Q1070" s="31">
        <f>IF($I1028="n/a",0,IF(Q$4&lt;=$C1070,0,IF(SUM($C1070,$I1028)&gt;Q$4,$AH1042/$I1028,$AH1042-SUM($I1070:P1070))))</f>
        <v>0</v>
      </c>
      <c r="R1070" s="31">
        <f>IF($I1028="n/a",0,IF(R$4&lt;=$C1070,0,IF(SUM($C1070,$I1028)&gt;R$4,$AH1042/$I1028,$AH1042-SUM($I1070:Q1070))))</f>
        <v>0</v>
      </c>
      <c r="S1070" s="31">
        <f>IF($I1028="n/a",0,IF(S$4&lt;=$C1070,0,IF(SUM($C1070,$I1028)&gt;S$4,$AH1042/$I1028,$AH1042-SUM($I1070:R1070))))</f>
        <v>0</v>
      </c>
      <c r="T1070" s="31">
        <f>IF($I1028="n/a",0,IF(T$4&lt;=$C1070,0,IF(SUM($C1070,$I1028)&gt;T$4,$AH1042/$I1028,$AH1042-SUM($I1070:S1070))))</f>
        <v>0</v>
      </c>
      <c r="U1070" s="31">
        <f>IF($I1028="n/a",0,IF(U$4&lt;=$C1070,0,IF(SUM($C1070,$I1028)&gt;U$4,$AH1042/$I1028,$AH1042-SUM($I1070:T1070))))</f>
        <v>0</v>
      </c>
      <c r="V1070" s="31">
        <f>IF($I1028="n/a",0,IF(V$4&lt;=$C1070,0,IF(SUM($C1070,$I1028)&gt;V$4,$AH1042/$I1028,$AH1042-SUM($I1070:U1070))))</f>
        <v>0</v>
      </c>
      <c r="W1070" s="31">
        <f>IF($I1028="n/a",0,IF(W$4&lt;=$C1070,0,IF(SUM($C1070,$I1028)&gt;W$4,$AH1042/$I1028,$AH1042-SUM($I1070:V1070))))</f>
        <v>0</v>
      </c>
      <c r="X1070" s="31">
        <f>IF($I1028="n/a",0,IF(X$4&lt;=$C1070,0,IF(SUM($C1070,$I1028)&gt;X$4,$AH1042/$I1028,$AH1042-SUM($I1070:W1070))))</f>
        <v>0</v>
      </c>
      <c r="Y1070" s="31">
        <f>IF($I1028="n/a",0,IF(Y$4&lt;=$C1070,0,IF(SUM($C1070,$I1028)&gt;Y$4,$AH1042/$I1028,$AH1042-SUM($I1070:X1070))))</f>
        <v>0</v>
      </c>
      <c r="Z1070" s="31">
        <f>IF($I1028="n/a",0,IF(Z$4&lt;=$C1070,0,IF(SUM($C1070,$I1028)&gt;Z$4,$AH1042/$I1028,$AH1042-SUM($I1070:Y1070))))</f>
        <v>0</v>
      </c>
      <c r="AA1070" s="31">
        <f>IF($I1028="n/a",0,IF(AA$4&lt;=$C1070,0,IF(SUM($C1070,$I1028)&gt;AA$4,$AH1042/$I1028,$AH1042-SUM($I1070:Z1070))))</f>
        <v>0</v>
      </c>
      <c r="AB1070" s="31">
        <f>IF($I1028="n/a",0,IF(AB$4&lt;=$C1070,0,IF(SUM($C1070,$I1028)&gt;AB$4,$AH1042/$I1028,$AH1042-SUM($I1070:AA1070))))</f>
        <v>0</v>
      </c>
      <c r="AC1070" s="31">
        <f>IF($I1028="n/a",0,IF(AC$4&lt;=$C1070,0,IF(SUM($C1070,$I1028)&gt;AC$4,$AH1042/$I1028,$AH1042-SUM($I1070:AB1070))))</f>
        <v>0</v>
      </c>
      <c r="AD1070" s="31">
        <f>IF($I1028="n/a",0,IF(AD$4&lt;=$C1070,0,IF(SUM($C1070,$I1028)&gt;AD$4,$AH1042/$I1028,$AH1042-SUM($I1070:AC1070))))</f>
        <v>0</v>
      </c>
      <c r="AE1070" s="31">
        <f>IF($I1028="n/a",0,IF(AE$4&lt;=$C1070,0,IF(SUM($C1070,$I1028)&gt;AE$4,$AH1042/$I1028,$AH1042-SUM($I1070:AD1070))))</f>
        <v>0</v>
      </c>
      <c r="AF1070" s="31">
        <f>IF($I1028="n/a",0,IF(AF$4&lt;=$C1070,0,IF(SUM($C1070,$I1028)&gt;AF$4,$AH1042/$I1028,$AH1042-SUM($I1070:AE1070))))</f>
        <v>0</v>
      </c>
      <c r="AG1070" s="31">
        <f>IF($I1028="n/a",0,IF(AG$4&lt;=$C1070,0,IF(SUM($C1070,$I1028)&gt;AG$4,$AH1042/$I1028,$AH1042-SUM($I1070:AF1070))))</f>
        <v>0</v>
      </c>
      <c r="AH1070" s="31">
        <f>IF($I1028="n/a",0,IF(AH$4&lt;=$C1070,0,IF(SUM($C1070,$I1028)&gt;AH$4,$AH1042/$I1028,$AH1042-SUM($I1070:AG1070))))</f>
        <v>0</v>
      </c>
      <c r="AI1070" s="31">
        <f>IF($I1028="n/a",0,IF(AI$4&lt;=$C1070,0,IF(SUM($C1070,$I1028)&gt;AI$4,$AH1042/$I1028,$AH1042-SUM($I1070:AH1070))))</f>
        <v>0</v>
      </c>
      <c r="AJ1070" s="31">
        <f>IF($I1028="n/a",0,IF(AJ$4&lt;=$C1070,0,IF(SUM($C1070,$I1028)&gt;AJ$4,$AH1042/$I1028,$AH1042-SUM($I1070:AI1070))))</f>
        <v>0</v>
      </c>
      <c r="AK1070" s="31">
        <f>IF($I1028="n/a",0,IF(AK$4&lt;=$C1070,0,IF(SUM($C1070,$I1028)&gt;AK$4,$AH1042/$I1028,$AH1042-SUM($I1070:AJ1070))))</f>
        <v>0</v>
      </c>
      <c r="AL1070" s="31">
        <f>IF($I1028="n/a",0,IF(AL$4&lt;=$C1070,0,IF(SUM($C1070,$I1028)&gt;AL$4,$AH1042/$I1028,$AH1042-SUM($I1070:AK1070))))</f>
        <v>0</v>
      </c>
      <c r="AM1070" s="31">
        <f>IF($I1028="n/a",0,IF(AM$4&lt;=$C1070,0,IF(SUM($C1070,$I1028)&gt;AM$4,$AH1042/$I1028,$AH1042-SUM($I1070:AL1070))))</f>
        <v>0</v>
      </c>
      <c r="AN1070" s="31">
        <f>IF($I1028="n/a",0,IF(AN$4&lt;=$C1070,0,IF(SUM($C1070,$I1028)&gt;AN$4,$AH1042/$I1028,$AH1042-SUM($I1070:AM1070))))</f>
        <v>0</v>
      </c>
      <c r="AO1070" s="31">
        <f>IF($I1028="n/a",0,IF(AO$4&lt;=$C1070,0,IF(SUM($C1070,$I1028)&gt;AO$4,$AH1042/$I1028,$AH1042-SUM($I1070:AN1070))))</f>
        <v>0</v>
      </c>
      <c r="AP1070" s="31">
        <f>IF($I1028="n/a",0,IF(AP$4&lt;=$C1070,0,IF(SUM($C1070,$I1028)&gt;AP$4,$AH1042/$I1028,$AH1042-SUM($I1070:AO1070))))</f>
        <v>0</v>
      </c>
      <c r="AQ1070" s="31">
        <f>IF($I1028="n/a",0,IF(AQ$4&lt;=$C1070,0,IF(SUM($C1070,$I1028)&gt;AQ$4,$AH1042/$I1028,$AH1042-SUM($I1070:AP1070))))</f>
        <v>0</v>
      </c>
      <c r="AR1070" s="31">
        <f>IF($I1028="n/a",0,IF(AR$4&lt;=$C1070,0,IF(SUM($C1070,$I1028)&gt;AR$4,$AH1042/$I1028,$AH1042-SUM($I1070:AQ1070))))</f>
        <v>0</v>
      </c>
      <c r="AS1070" s="31">
        <f>IF($I1028="n/a",0,IF(AS$4&lt;=$C1070,0,IF(SUM($C1070,$I1028)&gt;AS$4,$AH1042/$I1028,$AH1042-SUM($I1070:AR1070))))</f>
        <v>0</v>
      </c>
      <c r="AT1070" s="31">
        <f>IF($I1028="n/a",0,IF(AT$4&lt;=$C1070,0,IF(SUM($C1070,$I1028)&gt;AT$4,$AH1042/$I1028,$AH1042-SUM($I1070:AS1070))))</f>
        <v>0</v>
      </c>
      <c r="AU1070" s="31">
        <f>IF($I1028="n/a",0,IF(AU$4&lt;=$C1070,0,IF(SUM($C1070,$I1028)&gt;AU$4,$AH1042/$I1028,$AH1042-SUM($I1070:AT1070))))</f>
        <v>0</v>
      </c>
      <c r="AV1070" s="31">
        <f>IF($I1028="n/a",0,IF(AV$4&lt;=$C1070,0,IF(SUM($C1070,$I1028)&gt;AV$4,$AH1042/$I1028,$AH1042-SUM($I1070:AU1070))))</f>
        <v>0</v>
      </c>
      <c r="AW1070" s="31">
        <f>IF($I1028="n/a",0,IF(AW$4&lt;=$C1070,0,IF(SUM($C1070,$I1028)&gt;AW$4,$AH1042/$I1028,$AH1042-SUM($I1070:AV1070))))</f>
        <v>0</v>
      </c>
      <c r="AX1070" s="31">
        <f>IF($I1028="n/a",0,IF(AX$4&lt;=$C1070,0,IF(SUM($C1070,$I1028)&gt;AX$4,$AH1042/$I1028,$AH1042-SUM($I1070:AW1070))))</f>
        <v>0</v>
      </c>
      <c r="AY1070" s="31">
        <f>IF($I1028="n/a",0,IF(AY$4&lt;=$C1070,0,IF(SUM($C1070,$I1028)&gt;AY$4,$AH1042/$I1028,$AH1042-SUM($I1070:AX1070))))</f>
        <v>0</v>
      </c>
      <c r="AZ1070" s="31">
        <f>IF($I1028="n/a",0,IF(AZ$4&lt;=$C1070,0,IF(SUM($C1070,$I1028)&gt;AZ$4,$AH1042/$I1028,$AH1042-SUM($I1070:AY1070))))</f>
        <v>0</v>
      </c>
      <c r="BA1070" s="31">
        <f>IF($I1028="n/a",0,IF(BA$4&lt;=$C1070,0,IF(SUM($C1070,$I1028)&gt;BA$4,$AH1042/$I1028,$AH1042-SUM($I1070:AZ1070))))</f>
        <v>0</v>
      </c>
      <c r="BB1070" s="31">
        <f>IF($I1028="n/a",0,IF(BB$4&lt;=$C1070,0,IF(SUM($C1070,$I1028)&gt;BB$4,$AH1042/$I1028,$AH1042-SUM($I1070:BA1070))))</f>
        <v>0</v>
      </c>
      <c r="BC1070" s="31">
        <f>IF($I1028="n/a",0,IF(BC$4&lt;=$C1070,0,IF(SUM($C1070,$I1028)&gt;BC$4,$AH1042/$I1028,$AH1042-SUM($I1070:BB1070))))</f>
        <v>0</v>
      </c>
      <c r="BD1070" s="31">
        <f>IF($I1028="n/a",0,IF(BD$4&lt;=$C1070,0,IF(SUM($C1070,$I1028)&gt;BD$4,$AH1042/$I1028,$AH1042-SUM($I1070:BC1070))))</f>
        <v>0</v>
      </c>
      <c r="BE1070" s="31">
        <f>IF($I1028="n/a",0,IF(BE$4&lt;=$C1070,0,IF(SUM($C1070,$I1028)&gt;BE$4,$AH1042/$I1028,$AH1042-SUM($I1070:BD1070))))</f>
        <v>0</v>
      </c>
      <c r="BF1070" s="31">
        <f>IF($I1028="n/a",0,IF(BF$4&lt;=$C1070,0,IF(SUM($C1070,$I1028)&gt;BF$4,$AH1042/$I1028,$AH1042-SUM($I1070:BE1070))))</f>
        <v>0</v>
      </c>
      <c r="BG1070" s="31">
        <f>IF($I1028="n/a",0,IF(BG$4&lt;=$C1070,0,IF(SUM($C1070,$I1028)&gt;BG$4,$AH1042/$I1028,$AH1042-SUM($I1070:BF1070))))</f>
        <v>0</v>
      </c>
      <c r="BH1070" s="31">
        <f>IF($I1028="n/a",0,IF(BH$4&lt;=$C1070,0,IF(SUM($C1070,$I1028)&gt;BH$4,$AH1042/$I1028,$AH1042-SUM($I1070:BG1070))))</f>
        <v>0</v>
      </c>
      <c r="BI1070" s="31">
        <f>IF($I1028="n/a",0,IF(BI$4&lt;=$C1070,0,IF(SUM($C1070,$I1028)&gt;BI$4,$AH1042/$I1028,$AH1042-SUM($I1070:BH1070))))</f>
        <v>0</v>
      </c>
      <c r="BJ1070" s="31">
        <f>IF($I1028="n/a",0,IF(BJ$4&lt;=$C1070,0,IF(SUM($C1070,$I1028)&gt;BJ$4,$AH1042/$I1028,$AH1042-SUM($I1070:BI1070))))</f>
        <v>0</v>
      </c>
      <c r="BK1070" s="31">
        <f>IF($I1028="n/a",0,IF(BK$4&lt;=$C1070,0,IF(SUM($C1070,$I1028)&gt;BK$4,$AH1042/$I1028,$AH1042-SUM($I1070:BJ1070))))</f>
        <v>0</v>
      </c>
      <c r="BL1070" s="31">
        <f>IF($I1028="n/a",0,IF(BL$4&lt;=$C1070,0,IF(SUM($C1070,$I1028)&gt;BL$4,$AH1042/$I1028,$AH1042-SUM($I1070:BK1070))))</f>
        <v>0</v>
      </c>
      <c r="BM1070" s="31">
        <f>IF($I1028="n/a",0,IF(BM$4&lt;=$C1070,0,IF(SUM($C1070,$I1028)&gt;BM$4,$AH1042/$I1028,$AH1042-SUM($I1070:BL1070))))</f>
        <v>0</v>
      </c>
      <c r="BN1070" s="31">
        <f>IF($I1028="n/a",0,IF(BN$4&lt;=$C1070,0,IF(SUM($C1070,$I1028)&gt;BN$4,$AH1042/$I1028,$AH1042-SUM($I1070:BM1070))))</f>
        <v>0</v>
      </c>
      <c r="BO1070" s="31">
        <f>IF($I1028="n/a",0,IF(BO$4&lt;=$C1070,0,IF(SUM($C1070,$I1028)&gt;BO$4,$AH1042/$I1028,$AH1042-SUM($I1070:BN1070))))</f>
        <v>0</v>
      </c>
      <c r="BP1070" s="31">
        <f>IF($I1028="n/a",0,IF(BP$4&lt;=$C1070,0,IF(SUM($C1070,$I1028)&gt;BP$4,$AH1042/$I1028,$AH1042-SUM($I1070:BO1070))))</f>
        <v>0</v>
      </c>
      <c r="BQ1070" s="31">
        <f>IF($I1028="n/a",0,IF(BQ$4&lt;=$C1070,0,IF(SUM($C1070,$I1028)&gt;BQ$4,$AH1042/$I1028,$AH1042-SUM($I1070:BP1070))))</f>
        <v>0</v>
      </c>
      <c r="BR1070" s="31">
        <f>IF($I1028="n/a",0,IF(BR$4&lt;=$C1070,0,IF(SUM($C1070,$I1028)&gt;BR$4,$AH1042/$I1028,$AH1042-SUM($I1070:BQ1070))))</f>
        <v>0</v>
      </c>
      <c r="BS1070" s="31">
        <f>IF($I1028="n/a",0,IF(BS$4&lt;=$C1070,0,IF(SUM($C1070,$I1028)&gt;BS$4,$AH1042/$I1028,$AH1042-SUM($I1070:BR1070))))</f>
        <v>0</v>
      </c>
      <c r="BT1070" s="31">
        <f>IF($I1028="n/a",0,IF(BT$4&lt;=$C1070,0,IF(SUM($C1070,$I1028)&gt;BT$4,$AH1042/$I1028,$AH1042-SUM($I1070:BS1070))))</f>
        <v>0</v>
      </c>
      <c r="BU1070" s="31">
        <f>IF($I1028="n/a",0,IF(BU$4&lt;=$C1070,0,IF(SUM($C1070,$I1028)&gt;BU$4,$AH1042/$I1028,$AH1042-SUM($I1070:BT1070))))</f>
        <v>0</v>
      </c>
      <c r="BV1070" s="31">
        <f>IF($I1028="n/a",0,IF(BV$4&lt;=$C1070,0,IF(SUM($C1070,$I1028)&gt;BV$4,$AH1042/$I1028,$AH1042-SUM($I1070:BU1070))))</f>
        <v>0</v>
      </c>
      <c r="BW1070" s="31">
        <f>IF($I1028="n/a",0,IF(BW$4&lt;=$C1070,0,IF(SUM($C1070,$I1028)&gt;BW$4,$AH1042/$I1028,$AH1042-SUM($I1070:BV1070))))</f>
        <v>0</v>
      </c>
      <c r="BX1070" s="31">
        <f>IF($I1028="n/a",0,IF(BX$4&lt;=$C1070,0,IF(SUM($C1070,$I1028)&gt;BX$4,$AH1042/$I1028,$AH1042-SUM($I1070:BW1070))))</f>
        <v>0</v>
      </c>
      <c r="BY1070" s="31">
        <f>IF($I1028="n/a",0,IF(BY$4&lt;=$C1070,0,IF(SUM($C1070,$I1028)&gt;BY$4,$AH1042/$I1028,$AH1042-SUM($I1070:BX1070))))</f>
        <v>0</v>
      </c>
      <c r="BZ1070" s="31">
        <f>IF($I1028="n/a",0,IF(BZ$4&lt;=$C1070,0,IF(SUM($C1070,$I1028)&gt;BZ$4,$AH1042/$I1028,$AH1042-SUM($I1070:BY1070))))</f>
        <v>0</v>
      </c>
      <c r="CA1070" s="31">
        <f>IF($I1028="n/a",0,IF(CA$4&lt;=$C1070,0,IF(SUM($C1070,$I1028)&gt;CA$4,$AH1042/$I1028,$AH1042-SUM($I1070:BZ1070))))</f>
        <v>0</v>
      </c>
      <c r="CB1070" s="31">
        <f>IF($I1028="n/a",0,IF(CB$4&lt;=$C1070,0,IF(SUM($C1070,$I1028)&gt;CB$4,$AH1042/$I1028,$AH1042-SUM($I1070:CA1070))))</f>
        <v>0</v>
      </c>
      <c r="CC1070" s="31">
        <f>IF($I1028="n/a",0,IF(CC$4&lt;=$C1070,0,IF(SUM($C1070,$I1028)&gt;CC$4,$AH1042/$I1028,$AH1042-SUM($I1070:CB1070))))</f>
        <v>0</v>
      </c>
      <c r="CD1070" s="31">
        <f>IF($I1028="n/a",0,IF(CD$4&lt;=$C1070,0,IF(SUM($C1070,$I1028)&gt;CD$4,$AH1042/$I1028,$AH1042-SUM($I1070:CC1070))))</f>
        <v>0</v>
      </c>
      <c r="CE1070" s="31">
        <f>IF($I1028="n/a",0,IF(CE$4&lt;=$C1070,0,IF(SUM($C1070,$I1028)&gt;CE$4,$AH1042/$I1028,$AH1042-SUM($I1070:CD1070))))</f>
        <v>0</v>
      </c>
      <c r="CF1070" s="31">
        <f>IF($I1028="n/a",0,IF(CF$4&lt;=$C1070,0,IF(SUM($C1070,$I1028)&gt;CF$4,$AH1042/$I1028,$AH1042-SUM($I1070:CE1070))))</f>
        <v>0</v>
      </c>
    </row>
    <row r="1071" spans="1:84" s="153" customFormat="1" ht="12.75" customHeight="1">
      <c r="A1071"/>
      <c r="C1071" s="197">
        <v>2041</v>
      </c>
      <c r="D1071" s="21" t="s">
        <v>186</v>
      </c>
      <c r="E1071" s="21" t="s">
        <v>185</v>
      </c>
      <c r="I1071" s="31"/>
      <c r="J1071" s="31">
        <f>IF($I1028="n/a",0,IF(J$4&lt;=$C1071,0,IF(SUM($C1071,$I1028)&gt;J$4,$AI1042/$I1028,$AI1042-SUM($I1071:I1071))))</f>
        <v>0</v>
      </c>
      <c r="K1071" s="31">
        <f>IF($I1028="n/a",0,IF(K$4&lt;=$C1071,0,IF(SUM($C1071,$I1028)&gt;K$4,$AI1042/$I1028,$AI1042-SUM($I1071:J1071))))</f>
        <v>0</v>
      </c>
      <c r="L1071" s="31">
        <f>IF($I1028="n/a",0,IF(L$4&lt;=$C1071,0,IF(SUM($C1071,$I1028)&gt;L$4,$AI1042/$I1028,$AI1042-SUM($I1071:K1071))))</f>
        <v>0</v>
      </c>
      <c r="M1071" s="31">
        <f>IF($I1028="n/a",0,IF(M$4&lt;=$C1071,0,IF(SUM($C1071,$I1028)&gt;M$4,$AI1042/$I1028,$AI1042-SUM($I1071:L1071))))</f>
        <v>0</v>
      </c>
      <c r="N1071" s="31">
        <f>IF($I1028="n/a",0,IF(N$4&lt;=$C1071,0,IF(SUM($C1071,$I1028)&gt;N$4,$AI1042/$I1028,$AI1042-SUM($I1071:M1071))))</f>
        <v>0</v>
      </c>
      <c r="O1071" s="31">
        <f>IF($I1028="n/a",0,IF(O$4&lt;=$C1071,0,IF(SUM($C1071,$I1028)&gt;O$4,$AI1042/$I1028,$AI1042-SUM($I1071:N1071))))</f>
        <v>0</v>
      </c>
      <c r="P1071" s="31">
        <f>IF($I1028="n/a",0,IF(P$4&lt;=$C1071,0,IF(SUM($C1071,$I1028)&gt;P$4,$AI1042/$I1028,$AI1042-SUM($I1071:O1071))))</f>
        <v>0</v>
      </c>
      <c r="Q1071" s="31">
        <f>IF($I1028="n/a",0,IF(Q$4&lt;=$C1071,0,IF(SUM($C1071,$I1028)&gt;Q$4,$AI1042/$I1028,$AI1042-SUM($I1071:P1071))))</f>
        <v>0</v>
      </c>
      <c r="R1071" s="31">
        <f>IF($I1028="n/a",0,IF(R$4&lt;=$C1071,0,IF(SUM($C1071,$I1028)&gt;R$4,$AI1042/$I1028,$AI1042-SUM($I1071:Q1071))))</f>
        <v>0</v>
      </c>
      <c r="S1071" s="31">
        <f>IF($I1028="n/a",0,IF(S$4&lt;=$C1071,0,IF(SUM($C1071,$I1028)&gt;S$4,$AI1042/$I1028,$AI1042-SUM($I1071:R1071))))</f>
        <v>0</v>
      </c>
      <c r="T1071" s="31">
        <f>IF($I1028="n/a",0,IF(T$4&lt;=$C1071,0,IF(SUM($C1071,$I1028)&gt;T$4,$AI1042/$I1028,$AI1042-SUM($I1071:S1071))))</f>
        <v>0</v>
      </c>
      <c r="U1071" s="31">
        <f>IF($I1028="n/a",0,IF(U$4&lt;=$C1071,0,IF(SUM($C1071,$I1028)&gt;U$4,$AI1042/$I1028,$AI1042-SUM($I1071:T1071))))</f>
        <v>0</v>
      </c>
      <c r="V1071" s="31">
        <f>IF($I1028="n/a",0,IF(V$4&lt;=$C1071,0,IF(SUM($C1071,$I1028)&gt;V$4,$AI1042/$I1028,$AI1042-SUM($I1071:U1071))))</f>
        <v>0</v>
      </c>
      <c r="W1071" s="31">
        <f>IF($I1028="n/a",0,IF(W$4&lt;=$C1071,0,IF(SUM($C1071,$I1028)&gt;W$4,$AI1042/$I1028,$AI1042-SUM($I1071:V1071))))</f>
        <v>0</v>
      </c>
      <c r="X1071" s="31">
        <f>IF($I1028="n/a",0,IF(X$4&lt;=$C1071,0,IF(SUM($C1071,$I1028)&gt;X$4,$AI1042/$I1028,$AI1042-SUM($I1071:W1071))))</f>
        <v>0</v>
      </c>
      <c r="Y1071" s="31">
        <f>IF($I1028="n/a",0,IF(Y$4&lt;=$C1071,0,IF(SUM($C1071,$I1028)&gt;Y$4,$AI1042/$I1028,$AI1042-SUM($I1071:X1071))))</f>
        <v>0</v>
      </c>
      <c r="Z1071" s="31">
        <f>IF($I1028="n/a",0,IF(Z$4&lt;=$C1071,0,IF(SUM($C1071,$I1028)&gt;Z$4,$AI1042/$I1028,$AI1042-SUM($I1071:Y1071))))</f>
        <v>0</v>
      </c>
      <c r="AA1071" s="31">
        <f>IF($I1028="n/a",0,IF(AA$4&lt;=$C1071,0,IF(SUM($C1071,$I1028)&gt;AA$4,$AI1042/$I1028,$AI1042-SUM($I1071:Z1071))))</f>
        <v>0</v>
      </c>
      <c r="AB1071" s="31">
        <f>IF($I1028="n/a",0,IF(AB$4&lt;=$C1071,0,IF(SUM($C1071,$I1028)&gt;AB$4,$AI1042/$I1028,$AI1042-SUM($I1071:AA1071))))</f>
        <v>0</v>
      </c>
      <c r="AC1071" s="31">
        <f>IF($I1028="n/a",0,IF(AC$4&lt;=$C1071,0,IF(SUM($C1071,$I1028)&gt;AC$4,$AI1042/$I1028,$AI1042-SUM($I1071:AB1071))))</f>
        <v>0</v>
      </c>
      <c r="AD1071" s="31">
        <f>IF($I1028="n/a",0,IF(AD$4&lt;=$C1071,0,IF(SUM($C1071,$I1028)&gt;AD$4,$AI1042/$I1028,$AI1042-SUM($I1071:AC1071))))</f>
        <v>0</v>
      </c>
      <c r="AE1071" s="31">
        <f>IF($I1028="n/a",0,IF(AE$4&lt;=$C1071,0,IF(SUM($C1071,$I1028)&gt;AE$4,$AI1042/$I1028,$AI1042-SUM($I1071:AD1071))))</f>
        <v>0</v>
      </c>
      <c r="AF1071" s="31">
        <f>IF($I1028="n/a",0,IF(AF$4&lt;=$C1071,0,IF(SUM($C1071,$I1028)&gt;AF$4,$AI1042/$I1028,$AI1042-SUM($I1071:AE1071))))</f>
        <v>0</v>
      </c>
      <c r="AG1071" s="31">
        <f>IF($I1028="n/a",0,IF(AG$4&lt;=$C1071,0,IF(SUM($C1071,$I1028)&gt;AG$4,$AI1042/$I1028,$AI1042-SUM($I1071:AF1071))))</f>
        <v>0</v>
      </c>
      <c r="AH1071" s="31">
        <f>IF($I1028="n/a",0,IF(AH$4&lt;=$C1071,0,IF(SUM($C1071,$I1028)&gt;AH$4,$AI1042/$I1028,$AI1042-SUM($I1071:AG1071))))</f>
        <v>0</v>
      </c>
      <c r="AI1071" s="31">
        <f>IF($I1028="n/a",0,IF(AI$4&lt;=$C1071,0,IF(SUM($C1071,$I1028)&gt;AI$4,$AI1042/$I1028,$AI1042-SUM($I1071:AH1071))))</f>
        <v>0</v>
      </c>
      <c r="AJ1071" s="31">
        <f>IF($I1028="n/a",0,IF(AJ$4&lt;=$C1071,0,IF(SUM($C1071,$I1028)&gt;AJ$4,$AI1042/$I1028,$AI1042-SUM($I1071:AI1071))))</f>
        <v>0</v>
      </c>
      <c r="AK1071" s="31">
        <f>IF($I1028="n/a",0,IF(AK$4&lt;=$C1071,0,IF(SUM($C1071,$I1028)&gt;AK$4,$AI1042/$I1028,$AI1042-SUM($I1071:AJ1071))))</f>
        <v>0</v>
      </c>
      <c r="AL1071" s="31">
        <f>IF($I1028="n/a",0,IF(AL$4&lt;=$C1071,0,IF(SUM($C1071,$I1028)&gt;AL$4,$AI1042/$I1028,$AI1042-SUM($I1071:AK1071))))</f>
        <v>0</v>
      </c>
      <c r="AM1071" s="31">
        <f>IF($I1028="n/a",0,IF(AM$4&lt;=$C1071,0,IF(SUM($C1071,$I1028)&gt;AM$4,$AI1042/$I1028,$AI1042-SUM($I1071:AL1071))))</f>
        <v>0</v>
      </c>
      <c r="AN1071" s="31">
        <f>IF($I1028="n/a",0,IF(AN$4&lt;=$C1071,0,IF(SUM($C1071,$I1028)&gt;AN$4,$AI1042/$I1028,$AI1042-SUM($I1071:AM1071))))</f>
        <v>0</v>
      </c>
      <c r="AO1071" s="31">
        <f>IF($I1028="n/a",0,IF(AO$4&lt;=$C1071,0,IF(SUM($C1071,$I1028)&gt;AO$4,$AI1042/$I1028,$AI1042-SUM($I1071:AN1071))))</f>
        <v>0</v>
      </c>
      <c r="AP1071" s="31">
        <f>IF($I1028="n/a",0,IF(AP$4&lt;=$C1071,0,IF(SUM($C1071,$I1028)&gt;AP$4,$AI1042/$I1028,$AI1042-SUM($I1071:AO1071))))</f>
        <v>0</v>
      </c>
      <c r="AQ1071" s="31">
        <f>IF($I1028="n/a",0,IF(AQ$4&lt;=$C1071,0,IF(SUM($C1071,$I1028)&gt;AQ$4,$AI1042/$I1028,$AI1042-SUM($I1071:AP1071))))</f>
        <v>0</v>
      </c>
      <c r="AR1071" s="31">
        <f>IF($I1028="n/a",0,IF(AR$4&lt;=$C1071,0,IF(SUM($C1071,$I1028)&gt;AR$4,$AI1042/$I1028,$AI1042-SUM($I1071:AQ1071))))</f>
        <v>0</v>
      </c>
      <c r="AS1071" s="31">
        <f>IF($I1028="n/a",0,IF(AS$4&lt;=$C1071,0,IF(SUM($C1071,$I1028)&gt;AS$4,$AI1042/$I1028,$AI1042-SUM($I1071:AR1071))))</f>
        <v>0</v>
      </c>
      <c r="AT1071" s="31">
        <f>IF($I1028="n/a",0,IF(AT$4&lt;=$C1071,0,IF(SUM($C1071,$I1028)&gt;AT$4,$AI1042/$I1028,$AI1042-SUM($I1071:AS1071))))</f>
        <v>0</v>
      </c>
      <c r="AU1071" s="31">
        <f>IF($I1028="n/a",0,IF(AU$4&lt;=$C1071,0,IF(SUM($C1071,$I1028)&gt;AU$4,$AI1042/$I1028,$AI1042-SUM($I1071:AT1071))))</f>
        <v>0</v>
      </c>
      <c r="AV1071" s="31">
        <f>IF($I1028="n/a",0,IF(AV$4&lt;=$C1071,0,IF(SUM($C1071,$I1028)&gt;AV$4,$AI1042/$I1028,$AI1042-SUM($I1071:AU1071))))</f>
        <v>0</v>
      </c>
      <c r="AW1071" s="31">
        <f>IF($I1028="n/a",0,IF(AW$4&lt;=$C1071,0,IF(SUM($C1071,$I1028)&gt;AW$4,$AI1042/$I1028,$AI1042-SUM($I1071:AV1071))))</f>
        <v>0</v>
      </c>
      <c r="AX1071" s="31">
        <f>IF($I1028="n/a",0,IF(AX$4&lt;=$C1071,0,IF(SUM($C1071,$I1028)&gt;AX$4,$AI1042/$I1028,$AI1042-SUM($I1071:AW1071))))</f>
        <v>0</v>
      </c>
      <c r="AY1071" s="31">
        <f>IF($I1028="n/a",0,IF(AY$4&lt;=$C1071,0,IF(SUM($C1071,$I1028)&gt;AY$4,$AI1042/$I1028,$AI1042-SUM($I1071:AX1071))))</f>
        <v>0</v>
      </c>
      <c r="AZ1071" s="31">
        <f>IF($I1028="n/a",0,IF(AZ$4&lt;=$C1071,0,IF(SUM($C1071,$I1028)&gt;AZ$4,$AI1042/$I1028,$AI1042-SUM($I1071:AY1071))))</f>
        <v>0</v>
      </c>
      <c r="BA1071" s="31">
        <f>IF($I1028="n/a",0,IF(BA$4&lt;=$C1071,0,IF(SUM($C1071,$I1028)&gt;BA$4,$AI1042/$I1028,$AI1042-SUM($I1071:AZ1071))))</f>
        <v>0</v>
      </c>
      <c r="BB1071" s="31">
        <f>IF($I1028="n/a",0,IF(BB$4&lt;=$C1071,0,IF(SUM($C1071,$I1028)&gt;BB$4,$AI1042/$I1028,$AI1042-SUM($I1071:BA1071))))</f>
        <v>0</v>
      </c>
      <c r="BC1071" s="31">
        <f>IF($I1028="n/a",0,IF(BC$4&lt;=$C1071,0,IF(SUM($C1071,$I1028)&gt;BC$4,$AI1042/$I1028,$AI1042-SUM($I1071:BB1071))))</f>
        <v>0</v>
      </c>
      <c r="BD1071" s="31">
        <f>IF($I1028="n/a",0,IF(BD$4&lt;=$C1071,0,IF(SUM($C1071,$I1028)&gt;BD$4,$AI1042/$I1028,$AI1042-SUM($I1071:BC1071))))</f>
        <v>0</v>
      </c>
      <c r="BE1071" s="31">
        <f>IF($I1028="n/a",0,IF(BE$4&lt;=$C1071,0,IF(SUM($C1071,$I1028)&gt;BE$4,$AI1042/$I1028,$AI1042-SUM($I1071:BD1071))))</f>
        <v>0</v>
      </c>
      <c r="BF1071" s="31">
        <f>IF($I1028="n/a",0,IF(BF$4&lt;=$C1071,0,IF(SUM($C1071,$I1028)&gt;BF$4,$AI1042/$I1028,$AI1042-SUM($I1071:BE1071))))</f>
        <v>0</v>
      </c>
      <c r="BG1071" s="31">
        <f>IF($I1028="n/a",0,IF(BG$4&lt;=$C1071,0,IF(SUM($C1071,$I1028)&gt;BG$4,$AI1042/$I1028,$AI1042-SUM($I1071:BF1071))))</f>
        <v>0</v>
      </c>
      <c r="BH1071" s="31">
        <f>IF($I1028="n/a",0,IF(BH$4&lt;=$C1071,0,IF(SUM($C1071,$I1028)&gt;BH$4,$AI1042/$I1028,$AI1042-SUM($I1071:BG1071))))</f>
        <v>0</v>
      </c>
      <c r="BI1071" s="31">
        <f>IF($I1028="n/a",0,IF(BI$4&lt;=$C1071,0,IF(SUM($C1071,$I1028)&gt;BI$4,$AI1042/$I1028,$AI1042-SUM($I1071:BH1071))))</f>
        <v>0</v>
      </c>
      <c r="BJ1071" s="31">
        <f>IF($I1028="n/a",0,IF(BJ$4&lt;=$C1071,0,IF(SUM($C1071,$I1028)&gt;BJ$4,$AI1042/$I1028,$AI1042-SUM($I1071:BI1071))))</f>
        <v>0</v>
      </c>
      <c r="BK1071" s="31">
        <f>IF($I1028="n/a",0,IF(BK$4&lt;=$C1071,0,IF(SUM($C1071,$I1028)&gt;BK$4,$AI1042/$I1028,$AI1042-SUM($I1071:BJ1071))))</f>
        <v>0</v>
      </c>
      <c r="BL1071" s="31">
        <f>IF($I1028="n/a",0,IF(BL$4&lt;=$C1071,0,IF(SUM($C1071,$I1028)&gt;BL$4,$AI1042/$I1028,$AI1042-SUM($I1071:BK1071))))</f>
        <v>0</v>
      </c>
      <c r="BM1071" s="31">
        <f>IF($I1028="n/a",0,IF(BM$4&lt;=$C1071,0,IF(SUM($C1071,$I1028)&gt;BM$4,$AI1042/$I1028,$AI1042-SUM($I1071:BL1071))))</f>
        <v>0</v>
      </c>
      <c r="BN1071" s="31">
        <f>IF($I1028="n/a",0,IF(BN$4&lt;=$C1071,0,IF(SUM($C1071,$I1028)&gt;BN$4,$AI1042/$I1028,$AI1042-SUM($I1071:BM1071))))</f>
        <v>0</v>
      </c>
      <c r="BO1071" s="31">
        <f>IF($I1028="n/a",0,IF(BO$4&lt;=$C1071,0,IF(SUM($C1071,$I1028)&gt;BO$4,$AI1042/$I1028,$AI1042-SUM($I1071:BN1071))))</f>
        <v>0</v>
      </c>
      <c r="BP1071" s="31">
        <f>IF($I1028="n/a",0,IF(BP$4&lt;=$C1071,0,IF(SUM($C1071,$I1028)&gt;BP$4,$AI1042/$I1028,$AI1042-SUM($I1071:BO1071))))</f>
        <v>0</v>
      </c>
      <c r="BQ1071" s="31">
        <f>IF($I1028="n/a",0,IF(BQ$4&lt;=$C1071,0,IF(SUM($C1071,$I1028)&gt;BQ$4,$AI1042/$I1028,$AI1042-SUM($I1071:BP1071))))</f>
        <v>0</v>
      </c>
      <c r="BR1071" s="31">
        <f>IF($I1028="n/a",0,IF(BR$4&lt;=$C1071,0,IF(SUM($C1071,$I1028)&gt;BR$4,$AI1042/$I1028,$AI1042-SUM($I1071:BQ1071))))</f>
        <v>0</v>
      </c>
      <c r="BS1071" s="31">
        <f>IF($I1028="n/a",0,IF(BS$4&lt;=$C1071,0,IF(SUM($C1071,$I1028)&gt;BS$4,$AI1042/$I1028,$AI1042-SUM($I1071:BR1071))))</f>
        <v>0</v>
      </c>
      <c r="BT1071" s="31">
        <f>IF($I1028="n/a",0,IF(BT$4&lt;=$C1071,0,IF(SUM($C1071,$I1028)&gt;BT$4,$AI1042/$I1028,$AI1042-SUM($I1071:BS1071))))</f>
        <v>0</v>
      </c>
      <c r="BU1071" s="31">
        <f>IF($I1028="n/a",0,IF(BU$4&lt;=$C1071,0,IF(SUM($C1071,$I1028)&gt;BU$4,$AI1042/$I1028,$AI1042-SUM($I1071:BT1071))))</f>
        <v>0</v>
      </c>
      <c r="BV1071" s="31">
        <f>IF($I1028="n/a",0,IF(BV$4&lt;=$C1071,0,IF(SUM($C1071,$I1028)&gt;BV$4,$AI1042/$I1028,$AI1042-SUM($I1071:BU1071))))</f>
        <v>0</v>
      </c>
      <c r="BW1071" s="31">
        <f>IF($I1028="n/a",0,IF(BW$4&lt;=$C1071,0,IF(SUM($C1071,$I1028)&gt;BW$4,$AI1042/$I1028,$AI1042-SUM($I1071:BV1071))))</f>
        <v>0</v>
      </c>
      <c r="BX1071" s="31">
        <f>IF($I1028="n/a",0,IF(BX$4&lt;=$C1071,0,IF(SUM($C1071,$I1028)&gt;BX$4,$AI1042/$I1028,$AI1042-SUM($I1071:BW1071))))</f>
        <v>0</v>
      </c>
      <c r="BY1071" s="31">
        <f>IF($I1028="n/a",0,IF(BY$4&lt;=$C1071,0,IF(SUM($C1071,$I1028)&gt;BY$4,$AI1042/$I1028,$AI1042-SUM($I1071:BX1071))))</f>
        <v>0</v>
      </c>
      <c r="BZ1071" s="31">
        <f>IF($I1028="n/a",0,IF(BZ$4&lt;=$C1071,0,IF(SUM($C1071,$I1028)&gt;BZ$4,$AI1042/$I1028,$AI1042-SUM($I1071:BY1071))))</f>
        <v>0</v>
      </c>
      <c r="CA1071" s="31">
        <f>IF($I1028="n/a",0,IF(CA$4&lt;=$C1071,0,IF(SUM($C1071,$I1028)&gt;CA$4,$AI1042/$I1028,$AI1042-SUM($I1071:BZ1071))))</f>
        <v>0</v>
      </c>
      <c r="CB1071" s="31">
        <f>IF($I1028="n/a",0,IF(CB$4&lt;=$C1071,0,IF(SUM($C1071,$I1028)&gt;CB$4,$AI1042/$I1028,$AI1042-SUM($I1071:CA1071))))</f>
        <v>0</v>
      </c>
      <c r="CC1071" s="31">
        <f>IF($I1028="n/a",0,IF(CC$4&lt;=$C1071,0,IF(SUM($C1071,$I1028)&gt;CC$4,$AI1042/$I1028,$AI1042-SUM($I1071:CB1071))))</f>
        <v>0</v>
      </c>
      <c r="CD1071" s="31">
        <f>IF($I1028="n/a",0,IF(CD$4&lt;=$C1071,0,IF(SUM($C1071,$I1028)&gt;CD$4,$AI1042/$I1028,$AI1042-SUM($I1071:CC1071))))</f>
        <v>0</v>
      </c>
      <c r="CE1071" s="31">
        <f>IF($I1028="n/a",0,IF(CE$4&lt;=$C1071,0,IF(SUM($C1071,$I1028)&gt;CE$4,$AI1042/$I1028,$AI1042-SUM($I1071:CD1071))))</f>
        <v>0</v>
      </c>
      <c r="CF1071" s="31">
        <f>IF($I1028="n/a",0,IF(CF$4&lt;=$C1071,0,IF(SUM($C1071,$I1028)&gt;CF$4,$AI1042/$I1028,$AI1042-SUM($I1071:CE1071))))</f>
        <v>0</v>
      </c>
    </row>
    <row r="1072" spans="1:84" s="153" customFormat="1" ht="12.75" customHeight="1">
      <c r="A1072"/>
      <c r="C1072" s="197">
        <v>2042</v>
      </c>
      <c r="D1072" s="21" t="s">
        <v>187</v>
      </c>
      <c r="E1072" s="21" t="s">
        <v>185</v>
      </c>
      <c r="I1072" s="31"/>
      <c r="J1072" s="31">
        <f>IF($I1028="n/a",0,IF(J$4&lt;=$C1072,0,IF(SUM($C1072,$I1028)&gt;J$4,$AJ1042/$I1028,$AJ1042-SUM($I1072:I1072))))</f>
        <v>0</v>
      </c>
      <c r="K1072" s="31">
        <f>IF($I1028="n/a",0,IF(K$4&lt;=$C1072,0,IF(SUM($C1072,$I1028)&gt;K$4,$AJ1042/$I1028,$AJ1042-SUM($I1072:J1072))))</f>
        <v>0</v>
      </c>
      <c r="L1072" s="31">
        <f>IF($I1028="n/a",0,IF(L$4&lt;=$C1072,0,IF(SUM($C1072,$I1028)&gt;L$4,$AJ1042/$I1028,$AJ1042-SUM($I1072:K1072))))</f>
        <v>0</v>
      </c>
      <c r="M1072" s="31">
        <f>IF($I1028="n/a",0,IF(M$4&lt;=$C1072,0,IF(SUM($C1072,$I1028)&gt;M$4,$AJ1042/$I1028,$AJ1042-SUM($I1072:L1072))))</f>
        <v>0</v>
      </c>
      <c r="N1072" s="31">
        <f>IF($I1028="n/a",0,IF(N$4&lt;=$C1072,0,IF(SUM($C1072,$I1028)&gt;N$4,$AJ1042/$I1028,$AJ1042-SUM($I1072:M1072))))</f>
        <v>0</v>
      </c>
      <c r="O1072" s="31">
        <f>IF($I1028="n/a",0,IF(O$4&lt;=$C1072,0,IF(SUM($C1072,$I1028)&gt;O$4,$AJ1042/$I1028,$AJ1042-SUM($I1072:N1072))))</f>
        <v>0</v>
      </c>
      <c r="P1072" s="31">
        <f>IF($I1028="n/a",0,IF(P$4&lt;=$C1072,0,IF(SUM($C1072,$I1028)&gt;P$4,$AJ1042/$I1028,$AJ1042-SUM($I1072:O1072))))</f>
        <v>0</v>
      </c>
      <c r="Q1072" s="31">
        <f>IF($I1028="n/a",0,IF(Q$4&lt;=$C1072,0,IF(SUM($C1072,$I1028)&gt;Q$4,$AJ1042/$I1028,$AJ1042-SUM($I1072:P1072))))</f>
        <v>0</v>
      </c>
      <c r="R1072" s="31">
        <f>IF($I1028="n/a",0,IF(R$4&lt;=$C1072,0,IF(SUM($C1072,$I1028)&gt;R$4,$AJ1042/$I1028,$AJ1042-SUM($I1072:Q1072))))</f>
        <v>0</v>
      </c>
      <c r="S1072" s="31">
        <f>IF($I1028="n/a",0,IF(S$4&lt;=$C1072,0,IF(SUM($C1072,$I1028)&gt;S$4,$AJ1042/$I1028,$AJ1042-SUM($I1072:R1072))))</f>
        <v>0</v>
      </c>
      <c r="T1072" s="31">
        <f>IF($I1028="n/a",0,IF(T$4&lt;=$C1072,0,IF(SUM($C1072,$I1028)&gt;T$4,$AJ1042/$I1028,$AJ1042-SUM($I1072:S1072))))</f>
        <v>0</v>
      </c>
      <c r="U1072" s="31">
        <f>IF($I1028="n/a",0,IF(U$4&lt;=$C1072,0,IF(SUM($C1072,$I1028)&gt;U$4,$AJ1042/$I1028,$AJ1042-SUM($I1072:T1072))))</f>
        <v>0</v>
      </c>
      <c r="V1072" s="31">
        <f>IF($I1028="n/a",0,IF(V$4&lt;=$C1072,0,IF(SUM($C1072,$I1028)&gt;V$4,$AJ1042/$I1028,$AJ1042-SUM($I1072:U1072))))</f>
        <v>0</v>
      </c>
      <c r="W1072" s="31">
        <f>IF($I1028="n/a",0,IF(W$4&lt;=$C1072,0,IF(SUM($C1072,$I1028)&gt;W$4,$AJ1042/$I1028,$AJ1042-SUM($I1072:V1072))))</f>
        <v>0</v>
      </c>
      <c r="X1072" s="31">
        <f>IF($I1028="n/a",0,IF(X$4&lt;=$C1072,0,IF(SUM($C1072,$I1028)&gt;X$4,$AJ1042/$I1028,$AJ1042-SUM($I1072:W1072))))</f>
        <v>0</v>
      </c>
      <c r="Y1072" s="31">
        <f>IF($I1028="n/a",0,IF(Y$4&lt;=$C1072,0,IF(SUM($C1072,$I1028)&gt;Y$4,$AJ1042/$I1028,$AJ1042-SUM($I1072:X1072))))</f>
        <v>0</v>
      </c>
      <c r="Z1072" s="31">
        <f>IF($I1028="n/a",0,IF(Z$4&lt;=$C1072,0,IF(SUM($C1072,$I1028)&gt;Z$4,$AJ1042/$I1028,$AJ1042-SUM($I1072:Y1072))))</f>
        <v>0</v>
      </c>
      <c r="AA1072" s="31">
        <f>IF($I1028="n/a",0,IF(AA$4&lt;=$C1072,0,IF(SUM($C1072,$I1028)&gt;AA$4,$AJ1042/$I1028,$AJ1042-SUM($I1072:Z1072))))</f>
        <v>0</v>
      </c>
      <c r="AB1072" s="31">
        <f>IF($I1028="n/a",0,IF(AB$4&lt;=$C1072,0,IF(SUM($C1072,$I1028)&gt;AB$4,$AJ1042/$I1028,$AJ1042-SUM($I1072:AA1072))))</f>
        <v>0</v>
      </c>
      <c r="AC1072" s="31">
        <f>IF($I1028="n/a",0,IF(AC$4&lt;=$C1072,0,IF(SUM($C1072,$I1028)&gt;AC$4,$AJ1042/$I1028,$AJ1042-SUM($I1072:AB1072))))</f>
        <v>0</v>
      </c>
      <c r="AD1072" s="31">
        <f>IF($I1028="n/a",0,IF(AD$4&lt;=$C1072,0,IF(SUM($C1072,$I1028)&gt;AD$4,$AJ1042/$I1028,$AJ1042-SUM($I1072:AC1072))))</f>
        <v>0</v>
      </c>
      <c r="AE1072" s="31">
        <f>IF($I1028="n/a",0,IF(AE$4&lt;=$C1072,0,IF(SUM($C1072,$I1028)&gt;AE$4,$AJ1042/$I1028,$AJ1042-SUM($I1072:AD1072))))</f>
        <v>0</v>
      </c>
      <c r="AF1072" s="31">
        <f>IF($I1028="n/a",0,IF(AF$4&lt;=$C1072,0,IF(SUM($C1072,$I1028)&gt;AF$4,$AJ1042/$I1028,$AJ1042-SUM($I1072:AE1072))))</f>
        <v>0</v>
      </c>
      <c r="AG1072" s="31">
        <f>IF($I1028="n/a",0,IF(AG$4&lt;=$C1072,0,IF(SUM($C1072,$I1028)&gt;AG$4,$AJ1042/$I1028,$AJ1042-SUM($I1072:AF1072))))</f>
        <v>0</v>
      </c>
      <c r="AH1072" s="31">
        <f>IF($I1028="n/a",0,IF(AH$4&lt;=$C1072,0,IF(SUM($C1072,$I1028)&gt;AH$4,$AJ1042/$I1028,$AJ1042-SUM($I1072:AG1072))))</f>
        <v>0</v>
      </c>
      <c r="AI1072" s="31">
        <f>IF($I1028="n/a",0,IF(AI$4&lt;=$C1072,0,IF(SUM($C1072,$I1028)&gt;AI$4,$AJ1042/$I1028,$AJ1042-SUM($I1072:AH1072))))</f>
        <v>0</v>
      </c>
      <c r="AJ1072" s="31">
        <f>IF($I1028="n/a",0,IF(AJ$4&lt;=$C1072,0,IF(SUM($C1072,$I1028)&gt;AJ$4,$AJ1042/$I1028,$AJ1042-SUM($I1072:AI1072))))</f>
        <v>0</v>
      </c>
      <c r="AK1072" s="31">
        <f>IF($I1028="n/a",0,IF(AK$4&lt;=$C1072,0,IF(SUM($C1072,$I1028)&gt;AK$4,$AJ1042/$I1028,$AJ1042-SUM($I1072:AJ1072))))</f>
        <v>0</v>
      </c>
      <c r="AL1072" s="31">
        <f>IF($I1028="n/a",0,IF(AL$4&lt;=$C1072,0,IF(SUM($C1072,$I1028)&gt;AL$4,$AJ1042/$I1028,$AJ1042-SUM($I1072:AK1072))))</f>
        <v>0</v>
      </c>
      <c r="AM1072" s="31">
        <f>IF($I1028="n/a",0,IF(AM$4&lt;=$C1072,0,IF(SUM($C1072,$I1028)&gt;AM$4,$AJ1042/$I1028,$AJ1042-SUM($I1072:AL1072))))</f>
        <v>0</v>
      </c>
      <c r="AN1072" s="31">
        <f>IF($I1028="n/a",0,IF(AN$4&lt;=$C1072,0,IF(SUM($C1072,$I1028)&gt;AN$4,$AJ1042/$I1028,$AJ1042-SUM($I1072:AM1072))))</f>
        <v>0</v>
      </c>
      <c r="AO1072" s="31">
        <f>IF($I1028="n/a",0,IF(AO$4&lt;=$C1072,0,IF(SUM($C1072,$I1028)&gt;AO$4,$AJ1042/$I1028,$AJ1042-SUM($I1072:AN1072))))</f>
        <v>0</v>
      </c>
      <c r="AP1072" s="31">
        <f>IF($I1028="n/a",0,IF(AP$4&lt;=$C1072,0,IF(SUM($C1072,$I1028)&gt;AP$4,$AJ1042/$I1028,$AJ1042-SUM($I1072:AO1072))))</f>
        <v>0</v>
      </c>
      <c r="AQ1072" s="31">
        <f>IF($I1028="n/a",0,IF(AQ$4&lt;=$C1072,0,IF(SUM($C1072,$I1028)&gt;AQ$4,$AJ1042/$I1028,$AJ1042-SUM($I1072:AP1072))))</f>
        <v>0</v>
      </c>
      <c r="AR1072" s="31">
        <f>IF($I1028="n/a",0,IF(AR$4&lt;=$C1072,0,IF(SUM($C1072,$I1028)&gt;AR$4,$AJ1042/$I1028,$AJ1042-SUM($I1072:AQ1072))))</f>
        <v>0</v>
      </c>
      <c r="AS1072" s="31">
        <f>IF($I1028="n/a",0,IF(AS$4&lt;=$C1072,0,IF(SUM($C1072,$I1028)&gt;AS$4,$AJ1042/$I1028,$AJ1042-SUM($I1072:AR1072))))</f>
        <v>0</v>
      </c>
      <c r="AT1072" s="31">
        <f>IF($I1028="n/a",0,IF(AT$4&lt;=$C1072,0,IF(SUM($C1072,$I1028)&gt;AT$4,$AJ1042/$I1028,$AJ1042-SUM($I1072:AS1072))))</f>
        <v>0</v>
      </c>
      <c r="AU1072" s="31">
        <f>IF($I1028="n/a",0,IF(AU$4&lt;=$C1072,0,IF(SUM($C1072,$I1028)&gt;AU$4,$AJ1042/$I1028,$AJ1042-SUM($I1072:AT1072))))</f>
        <v>0</v>
      </c>
      <c r="AV1072" s="31">
        <f>IF($I1028="n/a",0,IF(AV$4&lt;=$C1072,0,IF(SUM($C1072,$I1028)&gt;AV$4,$AJ1042/$I1028,$AJ1042-SUM($I1072:AU1072))))</f>
        <v>0</v>
      </c>
      <c r="AW1072" s="31">
        <f>IF($I1028="n/a",0,IF(AW$4&lt;=$C1072,0,IF(SUM($C1072,$I1028)&gt;AW$4,$AJ1042/$I1028,$AJ1042-SUM($I1072:AV1072))))</f>
        <v>0</v>
      </c>
      <c r="AX1072" s="31">
        <f>IF($I1028="n/a",0,IF(AX$4&lt;=$C1072,0,IF(SUM($C1072,$I1028)&gt;AX$4,$AJ1042/$I1028,$AJ1042-SUM($I1072:AW1072))))</f>
        <v>0</v>
      </c>
      <c r="AY1072" s="31">
        <f>IF($I1028="n/a",0,IF(AY$4&lt;=$C1072,0,IF(SUM($C1072,$I1028)&gt;AY$4,$AJ1042/$I1028,$AJ1042-SUM($I1072:AX1072))))</f>
        <v>0</v>
      </c>
      <c r="AZ1072" s="31">
        <f>IF($I1028="n/a",0,IF(AZ$4&lt;=$C1072,0,IF(SUM($C1072,$I1028)&gt;AZ$4,$AJ1042/$I1028,$AJ1042-SUM($I1072:AY1072))))</f>
        <v>0</v>
      </c>
      <c r="BA1072" s="31">
        <f>IF($I1028="n/a",0,IF(BA$4&lt;=$C1072,0,IF(SUM($C1072,$I1028)&gt;BA$4,$AJ1042/$I1028,$AJ1042-SUM($I1072:AZ1072))))</f>
        <v>0</v>
      </c>
      <c r="BB1072" s="31">
        <f>IF($I1028="n/a",0,IF(BB$4&lt;=$C1072,0,IF(SUM($C1072,$I1028)&gt;BB$4,$AJ1042/$I1028,$AJ1042-SUM($I1072:BA1072))))</f>
        <v>0</v>
      </c>
      <c r="BC1072" s="31">
        <f>IF($I1028="n/a",0,IF(BC$4&lt;=$C1072,0,IF(SUM($C1072,$I1028)&gt;BC$4,$AJ1042/$I1028,$AJ1042-SUM($I1072:BB1072))))</f>
        <v>0</v>
      </c>
      <c r="BD1072" s="31">
        <f>IF($I1028="n/a",0,IF(BD$4&lt;=$C1072,0,IF(SUM($C1072,$I1028)&gt;BD$4,$AJ1042/$I1028,$AJ1042-SUM($I1072:BC1072))))</f>
        <v>0</v>
      </c>
      <c r="BE1072" s="31">
        <f>IF($I1028="n/a",0,IF(BE$4&lt;=$C1072,0,IF(SUM($C1072,$I1028)&gt;BE$4,$AJ1042/$I1028,$AJ1042-SUM($I1072:BD1072))))</f>
        <v>0</v>
      </c>
      <c r="BF1072" s="31">
        <f>IF($I1028="n/a",0,IF(BF$4&lt;=$C1072,0,IF(SUM($C1072,$I1028)&gt;BF$4,$AJ1042/$I1028,$AJ1042-SUM($I1072:BE1072))))</f>
        <v>0</v>
      </c>
      <c r="BG1072" s="31">
        <f>IF($I1028="n/a",0,IF(BG$4&lt;=$C1072,0,IF(SUM($C1072,$I1028)&gt;BG$4,$AJ1042/$I1028,$AJ1042-SUM($I1072:BF1072))))</f>
        <v>0</v>
      </c>
      <c r="BH1072" s="31">
        <f>IF($I1028="n/a",0,IF(BH$4&lt;=$C1072,0,IF(SUM($C1072,$I1028)&gt;BH$4,$AJ1042/$I1028,$AJ1042-SUM($I1072:BG1072))))</f>
        <v>0</v>
      </c>
      <c r="BI1072" s="31">
        <f>IF($I1028="n/a",0,IF(BI$4&lt;=$C1072,0,IF(SUM($C1072,$I1028)&gt;BI$4,$AJ1042/$I1028,$AJ1042-SUM($I1072:BH1072))))</f>
        <v>0</v>
      </c>
      <c r="BJ1072" s="31">
        <f>IF($I1028="n/a",0,IF(BJ$4&lt;=$C1072,0,IF(SUM($C1072,$I1028)&gt;BJ$4,$AJ1042/$I1028,$AJ1042-SUM($I1072:BI1072))))</f>
        <v>0</v>
      </c>
      <c r="BK1072" s="31">
        <f>IF($I1028="n/a",0,IF(BK$4&lt;=$C1072,0,IF(SUM($C1072,$I1028)&gt;BK$4,$AJ1042/$I1028,$AJ1042-SUM($I1072:BJ1072))))</f>
        <v>0</v>
      </c>
      <c r="BL1072" s="31">
        <f>IF($I1028="n/a",0,IF(BL$4&lt;=$C1072,0,IF(SUM($C1072,$I1028)&gt;BL$4,$AJ1042/$I1028,$AJ1042-SUM($I1072:BK1072))))</f>
        <v>0</v>
      </c>
      <c r="BM1072" s="31">
        <f>IF($I1028="n/a",0,IF(BM$4&lt;=$C1072,0,IF(SUM($C1072,$I1028)&gt;BM$4,$AJ1042/$I1028,$AJ1042-SUM($I1072:BL1072))))</f>
        <v>0</v>
      </c>
      <c r="BN1072" s="31">
        <f>IF($I1028="n/a",0,IF(BN$4&lt;=$C1072,0,IF(SUM($C1072,$I1028)&gt;BN$4,$AJ1042/$I1028,$AJ1042-SUM($I1072:BM1072))))</f>
        <v>0</v>
      </c>
      <c r="BO1072" s="31">
        <f>IF($I1028="n/a",0,IF(BO$4&lt;=$C1072,0,IF(SUM($C1072,$I1028)&gt;BO$4,$AJ1042/$I1028,$AJ1042-SUM($I1072:BN1072))))</f>
        <v>0</v>
      </c>
      <c r="BP1072" s="31">
        <f>IF($I1028="n/a",0,IF(BP$4&lt;=$C1072,0,IF(SUM($C1072,$I1028)&gt;BP$4,$AJ1042/$I1028,$AJ1042-SUM($I1072:BO1072))))</f>
        <v>0</v>
      </c>
      <c r="BQ1072" s="31">
        <f>IF($I1028="n/a",0,IF(BQ$4&lt;=$C1072,0,IF(SUM($C1072,$I1028)&gt;BQ$4,$AJ1042/$I1028,$AJ1042-SUM($I1072:BP1072))))</f>
        <v>0</v>
      </c>
      <c r="BR1072" s="31">
        <f>IF($I1028="n/a",0,IF(BR$4&lt;=$C1072,0,IF(SUM($C1072,$I1028)&gt;BR$4,$AJ1042/$I1028,$AJ1042-SUM($I1072:BQ1072))))</f>
        <v>0</v>
      </c>
      <c r="BS1072" s="31">
        <f>IF($I1028="n/a",0,IF(BS$4&lt;=$C1072,0,IF(SUM($C1072,$I1028)&gt;BS$4,$AJ1042/$I1028,$AJ1042-SUM($I1072:BR1072))))</f>
        <v>0</v>
      </c>
      <c r="BT1072" s="31">
        <f>IF($I1028="n/a",0,IF(BT$4&lt;=$C1072,0,IF(SUM($C1072,$I1028)&gt;BT$4,$AJ1042/$I1028,$AJ1042-SUM($I1072:BS1072))))</f>
        <v>0</v>
      </c>
      <c r="BU1072" s="31">
        <f>IF($I1028="n/a",0,IF(BU$4&lt;=$C1072,0,IF(SUM($C1072,$I1028)&gt;BU$4,$AJ1042/$I1028,$AJ1042-SUM($I1072:BT1072))))</f>
        <v>0</v>
      </c>
      <c r="BV1072" s="31">
        <f>IF($I1028="n/a",0,IF(BV$4&lt;=$C1072,0,IF(SUM($C1072,$I1028)&gt;BV$4,$AJ1042/$I1028,$AJ1042-SUM($I1072:BU1072))))</f>
        <v>0</v>
      </c>
      <c r="BW1072" s="31">
        <f>IF($I1028="n/a",0,IF(BW$4&lt;=$C1072,0,IF(SUM($C1072,$I1028)&gt;BW$4,$AJ1042/$I1028,$AJ1042-SUM($I1072:BV1072))))</f>
        <v>0</v>
      </c>
      <c r="BX1072" s="31">
        <f>IF($I1028="n/a",0,IF(BX$4&lt;=$C1072,0,IF(SUM($C1072,$I1028)&gt;BX$4,$AJ1042/$I1028,$AJ1042-SUM($I1072:BW1072))))</f>
        <v>0</v>
      </c>
      <c r="BY1072" s="31">
        <f>IF($I1028="n/a",0,IF(BY$4&lt;=$C1072,0,IF(SUM($C1072,$I1028)&gt;BY$4,$AJ1042/$I1028,$AJ1042-SUM($I1072:BX1072))))</f>
        <v>0</v>
      </c>
      <c r="BZ1072" s="31">
        <f>IF($I1028="n/a",0,IF(BZ$4&lt;=$C1072,0,IF(SUM($C1072,$I1028)&gt;BZ$4,$AJ1042/$I1028,$AJ1042-SUM($I1072:BY1072))))</f>
        <v>0</v>
      </c>
      <c r="CA1072" s="31">
        <f>IF($I1028="n/a",0,IF(CA$4&lt;=$C1072,0,IF(SUM($C1072,$I1028)&gt;CA$4,$AJ1042/$I1028,$AJ1042-SUM($I1072:BZ1072))))</f>
        <v>0</v>
      </c>
      <c r="CB1072" s="31">
        <f>IF($I1028="n/a",0,IF(CB$4&lt;=$C1072,0,IF(SUM($C1072,$I1028)&gt;CB$4,$AJ1042/$I1028,$AJ1042-SUM($I1072:CA1072))))</f>
        <v>0</v>
      </c>
      <c r="CC1072" s="31">
        <f>IF($I1028="n/a",0,IF(CC$4&lt;=$C1072,0,IF(SUM($C1072,$I1028)&gt;CC$4,$AJ1042/$I1028,$AJ1042-SUM($I1072:CB1072))))</f>
        <v>0</v>
      </c>
      <c r="CD1072" s="31">
        <f>IF($I1028="n/a",0,IF(CD$4&lt;=$C1072,0,IF(SUM($C1072,$I1028)&gt;CD$4,$AJ1042/$I1028,$AJ1042-SUM($I1072:CC1072))))</f>
        <v>0</v>
      </c>
      <c r="CE1072" s="31">
        <f>IF($I1028="n/a",0,IF(CE$4&lt;=$C1072,0,IF(SUM($C1072,$I1028)&gt;CE$4,$AJ1042/$I1028,$AJ1042-SUM($I1072:CD1072))))</f>
        <v>0</v>
      </c>
      <c r="CF1072" s="31">
        <f>IF($I1028="n/a",0,IF(CF$4&lt;=$C1072,0,IF(SUM($C1072,$I1028)&gt;CF$4,$AJ1042/$I1028,$AJ1042-SUM($I1072:CE1072))))</f>
        <v>0</v>
      </c>
    </row>
    <row r="1073" spans="1:84" s="153" customFormat="1" ht="12.75" customHeight="1">
      <c r="A1073"/>
      <c r="C1073" s="197">
        <v>2043</v>
      </c>
      <c r="D1073" s="21" t="s">
        <v>188</v>
      </c>
      <c r="E1073" s="21" t="s">
        <v>185</v>
      </c>
      <c r="I1073" s="31"/>
      <c r="J1073" s="31">
        <f>IF($I1028="n/a",0,IF(J$4&lt;=$C1073,0,IF(SUM($C1073,$I1028)&gt;J$4,$AK1042/$I1028,$AK1042-SUM($I1073:I1073))))</f>
        <v>0</v>
      </c>
      <c r="K1073" s="31">
        <f>IF($I1028="n/a",0,IF(K$4&lt;=$C1073,0,IF(SUM($C1073,$I1028)&gt;K$4,$AK1042/$I1028,$AK1042-SUM($I1073:J1073))))</f>
        <v>0</v>
      </c>
      <c r="L1073" s="31">
        <f>IF($I1028="n/a",0,IF(L$4&lt;=$C1073,0,IF(SUM($C1073,$I1028)&gt;L$4,$AK1042/$I1028,$AK1042-SUM($I1073:K1073))))</f>
        <v>0</v>
      </c>
      <c r="M1073" s="31">
        <f>IF($I1028="n/a",0,IF(M$4&lt;=$C1073,0,IF(SUM($C1073,$I1028)&gt;M$4,$AK1042/$I1028,$AK1042-SUM($I1073:L1073))))</f>
        <v>0</v>
      </c>
      <c r="N1073" s="31">
        <f>IF($I1028="n/a",0,IF(N$4&lt;=$C1073,0,IF(SUM($C1073,$I1028)&gt;N$4,$AK1042/$I1028,$AK1042-SUM($I1073:M1073))))</f>
        <v>0</v>
      </c>
      <c r="O1073" s="31">
        <f>IF($I1028="n/a",0,IF(O$4&lt;=$C1073,0,IF(SUM($C1073,$I1028)&gt;O$4,$AK1042/$I1028,$AK1042-SUM($I1073:N1073))))</f>
        <v>0</v>
      </c>
      <c r="P1073" s="31">
        <f>IF($I1028="n/a",0,IF(P$4&lt;=$C1073,0,IF(SUM($C1073,$I1028)&gt;P$4,$AK1042/$I1028,$AK1042-SUM($I1073:O1073))))</f>
        <v>0</v>
      </c>
      <c r="Q1073" s="31">
        <f>IF($I1028="n/a",0,IF(Q$4&lt;=$C1073,0,IF(SUM($C1073,$I1028)&gt;Q$4,$AK1042/$I1028,$AK1042-SUM($I1073:P1073))))</f>
        <v>0</v>
      </c>
      <c r="R1073" s="31">
        <f>IF($I1028="n/a",0,IF(R$4&lt;=$C1073,0,IF(SUM($C1073,$I1028)&gt;R$4,$AK1042/$I1028,$AK1042-SUM($I1073:Q1073))))</f>
        <v>0</v>
      </c>
      <c r="S1073" s="31">
        <f>IF($I1028="n/a",0,IF(S$4&lt;=$C1073,0,IF(SUM($C1073,$I1028)&gt;S$4,$AK1042/$I1028,$AK1042-SUM($I1073:R1073))))</f>
        <v>0</v>
      </c>
      <c r="T1073" s="31">
        <f>IF($I1028="n/a",0,IF(T$4&lt;=$C1073,0,IF(SUM($C1073,$I1028)&gt;T$4,$AK1042/$I1028,$AK1042-SUM($I1073:S1073))))</f>
        <v>0</v>
      </c>
      <c r="U1073" s="31">
        <f>IF($I1028="n/a",0,IF(U$4&lt;=$C1073,0,IF(SUM($C1073,$I1028)&gt;U$4,$AK1042/$I1028,$AK1042-SUM($I1073:T1073))))</f>
        <v>0</v>
      </c>
      <c r="V1073" s="31">
        <f>IF($I1028="n/a",0,IF(V$4&lt;=$C1073,0,IF(SUM($C1073,$I1028)&gt;V$4,$AK1042/$I1028,$AK1042-SUM($I1073:U1073))))</f>
        <v>0</v>
      </c>
      <c r="W1073" s="31">
        <f>IF($I1028="n/a",0,IF(W$4&lt;=$C1073,0,IF(SUM($C1073,$I1028)&gt;W$4,$AK1042/$I1028,$AK1042-SUM($I1073:V1073))))</f>
        <v>0</v>
      </c>
      <c r="X1073" s="31">
        <f>IF($I1028="n/a",0,IF(X$4&lt;=$C1073,0,IF(SUM($C1073,$I1028)&gt;X$4,$AK1042/$I1028,$AK1042-SUM($I1073:W1073))))</f>
        <v>0</v>
      </c>
      <c r="Y1073" s="31">
        <f>IF($I1028="n/a",0,IF(Y$4&lt;=$C1073,0,IF(SUM($C1073,$I1028)&gt;Y$4,$AK1042/$I1028,$AK1042-SUM($I1073:X1073))))</f>
        <v>0</v>
      </c>
      <c r="Z1073" s="31">
        <f>IF($I1028="n/a",0,IF(Z$4&lt;=$C1073,0,IF(SUM($C1073,$I1028)&gt;Z$4,$AK1042/$I1028,$AK1042-SUM($I1073:Y1073))))</f>
        <v>0</v>
      </c>
      <c r="AA1073" s="31">
        <f>IF($I1028="n/a",0,IF(AA$4&lt;=$C1073,0,IF(SUM($C1073,$I1028)&gt;AA$4,$AK1042/$I1028,$AK1042-SUM($I1073:Z1073))))</f>
        <v>0</v>
      </c>
      <c r="AB1073" s="31">
        <f>IF($I1028="n/a",0,IF(AB$4&lt;=$C1073,0,IF(SUM($C1073,$I1028)&gt;AB$4,$AK1042/$I1028,$AK1042-SUM($I1073:AA1073))))</f>
        <v>0</v>
      </c>
      <c r="AC1073" s="31">
        <f>IF($I1028="n/a",0,IF(AC$4&lt;=$C1073,0,IF(SUM($C1073,$I1028)&gt;AC$4,$AK1042/$I1028,$AK1042-SUM($I1073:AB1073))))</f>
        <v>0</v>
      </c>
      <c r="AD1073" s="31">
        <f>IF($I1028="n/a",0,IF(AD$4&lt;=$C1073,0,IF(SUM($C1073,$I1028)&gt;AD$4,$AK1042/$I1028,$AK1042-SUM($I1073:AC1073))))</f>
        <v>0</v>
      </c>
      <c r="AE1073" s="31">
        <f>IF($I1028="n/a",0,IF(AE$4&lt;=$C1073,0,IF(SUM($C1073,$I1028)&gt;AE$4,$AK1042/$I1028,$AK1042-SUM($I1073:AD1073))))</f>
        <v>0</v>
      </c>
      <c r="AF1073" s="31">
        <f>IF($I1028="n/a",0,IF(AF$4&lt;=$C1073,0,IF(SUM($C1073,$I1028)&gt;AF$4,$AK1042/$I1028,$AK1042-SUM($I1073:AE1073))))</f>
        <v>0</v>
      </c>
      <c r="AG1073" s="31">
        <f>IF($I1028="n/a",0,IF(AG$4&lt;=$C1073,0,IF(SUM($C1073,$I1028)&gt;AG$4,$AK1042/$I1028,$AK1042-SUM($I1073:AF1073))))</f>
        <v>0</v>
      </c>
      <c r="AH1073" s="31">
        <f>IF($I1028="n/a",0,IF(AH$4&lt;=$C1073,0,IF(SUM($C1073,$I1028)&gt;AH$4,$AK1042/$I1028,$AK1042-SUM($I1073:AG1073))))</f>
        <v>0</v>
      </c>
      <c r="AI1073" s="31">
        <f>IF($I1028="n/a",0,IF(AI$4&lt;=$C1073,0,IF(SUM($C1073,$I1028)&gt;AI$4,$AK1042/$I1028,$AK1042-SUM($I1073:AH1073))))</f>
        <v>0</v>
      </c>
      <c r="AJ1073" s="31">
        <f>IF($I1028="n/a",0,IF(AJ$4&lt;=$C1073,0,IF(SUM($C1073,$I1028)&gt;AJ$4,$AK1042/$I1028,$AK1042-SUM($I1073:AI1073))))</f>
        <v>0</v>
      </c>
      <c r="AK1073" s="31">
        <f>IF($I1028="n/a",0,IF(AK$4&lt;=$C1073,0,IF(SUM($C1073,$I1028)&gt;AK$4,$AK1042/$I1028,$AK1042-SUM($I1073:AJ1073))))</f>
        <v>0</v>
      </c>
      <c r="AL1073" s="31">
        <f>IF($I1028="n/a",0,IF(AL$4&lt;=$C1073,0,IF(SUM($C1073,$I1028)&gt;AL$4,$AK1042/$I1028,$AK1042-SUM($I1073:AK1073))))</f>
        <v>0</v>
      </c>
      <c r="AM1073" s="31">
        <f>IF($I1028="n/a",0,IF(AM$4&lt;=$C1073,0,IF(SUM($C1073,$I1028)&gt;AM$4,$AK1042/$I1028,$AK1042-SUM($I1073:AL1073))))</f>
        <v>0</v>
      </c>
      <c r="AN1073" s="31">
        <f>IF($I1028="n/a",0,IF(AN$4&lt;=$C1073,0,IF(SUM($C1073,$I1028)&gt;AN$4,$AK1042/$I1028,$AK1042-SUM($I1073:AM1073))))</f>
        <v>0</v>
      </c>
      <c r="AO1073" s="31">
        <f>IF($I1028="n/a",0,IF(AO$4&lt;=$C1073,0,IF(SUM($C1073,$I1028)&gt;AO$4,$AK1042/$I1028,$AK1042-SUM($I1073:AN1073))))</f>
        <v>0</v>
      </c>
      <c r="AP1073" s="31">
        <f>IF($I1028="n/a",0,IF(AP$4&lt;=$C1073,0,IF(SUM($C1073,$I1028)&gt;AP$4,$AK1042/$I1028,$AK1042-SUM($I1073:AO1073))))</f>
        <v>0</v>
      </c>
      <c r="AQ1073" s="31">
        <f>IF($I1028="n/a",0,IF(AQ$4&lt;=$C1073,0,IF(SUM($C1073,$I1028)&gt;AQ$4,$AK1042/$I1028,$AK1042-SUM($I1073:AP1073))))</f>
        <v>0</v>
      </c>
      <c r="AR1073" s="31">
        <f>IF($I1028="n/a",0,IF(AR$4&lt;=$C1073,0,IF(SUM($C1073,$I1028)&gt;AR$4,$AK1042/$I1028,$AK1042-SUM($I1073:AQ1073))))</f>
        <v>0</v>
      </c>
      <c r="AS1073" s="31">
        <f>IF($I1028="n/a",0,IF(AS$4&lt;=$C1073,0,IF(SUM($C1073,$I1028)&gt;AS$4,$AK1042/$I1028,$AK1042-SUM($I1073:AR1073))))</f>
        <v>0</v>
      </c>
      <c r="AT1073" s="31">
        <f>IF($I1028="n/a",0,IF(AT$4&lt;=$C1073,0,IF(SUM($C1073,$I1028)&gt;AT$4,$AK1042/$I1028,$AK1042-SUM($I1073:AS1073))))</f>
        <v>0</v>
      </c>
      <c r="AU1073" s="31">
        <f>IF($I1028="n/a",0,IF(AU$4&lt;=$C1073,0,IF(SUM($C1073,$I1028)&gt;AU$4,$AK1042/$I1028,$AK1042-SUM($I1073:AT1073))))</f>
        <v>0</v>
      </c>
      <c r="AV1073" s="31">
        <f>IF($I1028="n/a",0,IF(AV$4&lt;=$C1073,0,IF(SUM($C1073,$I1028)&gt;AV$4,$AK1042/$I1028,$AK1042-SUM($I1073:AU1073))))</f>
        <v>0</v>
      </c>
      <c r="AW1073" s="31">
        <f>IF($I1028="n/a",0,IF(AW$4&lt;=$C1073,0,IF(SUM($C1073,$I1028)&gt;AW$4,$AK1042/$I1028,$AK1042-SUM($I1073:AV1073))))</f>
        <v>0</v>
      </c>
      <c r="AX1073" s="31">
        <f>IF($I1028="n/a",0,IF(AX$4&lt;=$C1073,0,IF(SUM($C1073,$I1028)&gt;AX$4,$AK1042/$I1028,$AK1042-SUM($I1073:AW1073))))</f>
        <v>0</v>
      </c>
      <c r="AY1073" s="31">
        <f>IF($I1028="n/a",0,IF(AY$4&lt;=$C1073,0,IF(SUM($C1073,$I1028)&gt;AY$4,$AK1042/$I1028,$AK1042-SUM($I1073:AX1073))))</f>
        <v>0</v>
      </c>
      <c r="AZ1073" s="31">
        <f>IF($I1028="n/a",0,IF(AZ$4&lt;=$C1073,0,IF(SUM($C1073,$I1028)&gt;AZ$4,$AK1042/$I1028,$AK1042-SUM($I1073:AY1073))))</f>
        <v>0</v>
      </c>
      <c r="BA1073" s="31">
        <f>IF($I1028="n/a",0,IF(BA$4&lt;=$C1073,0,IF(SUM($C1073,$I1028)&gt;BA$4,$AK1042/$I1028,$AK1042-SUM($I1073:AZ1073))))</f>
        <v>0</v>
      </c>
      <c r="BB1073" s="31">
        <f>IF($I1028="n/a",0,IF(BB$4&lt;=$C1073,0,IF(SUM($C1073,$I1028)&gt;BB$4,$AK1042/$I1028,$AK1042-SUM($I1073:BA1073))))</f>
        <v>0</v>
      </c>
      <c r="BC1073" s="31">
        <f>IF($I1028="n/a",0,IF(BC$4&lt;=$C1073,0,IF(SUM($C1073,$I1028)&gt;BC$4,$AK1042/$I1028,$AK1042-SUM($I1073:BB1073))))</f>
        <v>0</v>
      </c>
      <c r="BD1073" s="31">
        <f>IF($I1028="n/a",0,IF(BD$4&lt;=$C1073,0,IF(SUM($C1073,$I1028)&gt;BD$4,$AK1042/$I1028,$AK1042-SUM($I1073:BC1073))))</f>
        <v>0</v>
      </c>
      <c r="BE1073" s="31">
        <f>IF($I1028="n/a",0,IF(BE$4&lt;=$C1073,0,IF(SUM($C1073,$I1028)&gt;BE$4,$AK1042/$I1028,$AK1042-SUM($I1073:BD1073))))</f>
        <v>0</v>
      </c>
      <c r="BF1073" s="31">
        <f>IF($I1028="n/a",0,IF(BF$4&lt;=$C1073,0,IF(SUM($C1073,$I1028)&gt;BF$4,$AK1042/$I1028,$AK1042-SUM($I1073:BE1073))))</f>
        <v>0</v>
      </c>
      <c r="BG1073" s="31">
        <f>IF($I1028="n/a",0,IF(BG$4&lt;=$C1073,0,IF(SUM($C1073,$I1028)&gt;BG$4,$AK1042/$I1028,$AK1042-SUM($I1073:BF1073))))</f>
        <v>0</v>
      </c>
      <c r="BH1073" s="31">
        <f>IF($I1028="n/a",0,IF(BH$4&lt;=$C1073,0,IF(SUM($C1073,$I1028)&gt;BH$4,$AK1042/$I1028,$AK1042-SUM($I1073:BG1073))))</f>
        <v>0</v>
      </c>
      <c r="BI1073" s="31">
        <f>IF($I1028="n/a",0,IF(BI$4&lt;=$C1073,0,IF(SUM($C1073,$I1028)&gt;BI$4,$AK1042/$I1028,$AK1042-SUM($I1073:BH1073))))</f>
        <v>0</v>
      </c>
      <c r="BJ1073" s="31">
        <f>IF($I1028="n/a",0,IF(BJ$4&lt;=$C1073,0,IF(SUM($C1073,$I1028)&gt;BJ$4,$AK1042/$I1028,$AK1042-SUM($I1073:BI1073))))</f>
        <v>0</v>
      </c>
      <c r="BK1073" s="31">
        <f>IF($I1028="n/a",0,IF(BK$4&lt;=$C1073,0,IF(SUM($C1073,$I1028)&gt;BK$4,$AK1042/$I1028,$AK1042-SUM($I1073:BJ1073))))</f>
        <v>0</v>
      </c>
      <c r="BL1073" s="31">
        <f>IF($I1028="n/a",0,IF(BL$4&lt;=$C1073,0,IF(SUM($C1073,$I1028)&gt;BL$4,$AK1042/$I1028,$AK1042-SUM($I1073:BK1073))))</f>
        <v>0</v>
      </c>
      <c r="BM1073" s="31">
        <f>IF($I1028="n/a",0,IF(BM$4&lt;=$C1073,0,IF(SUM($C1073,$I1028)&gt;BM$4,$AK1042/$I1028,$AK1042-SUM($I1073:BL1073))))</f>
        <v>0</v>
      </c>
      <c r="BN1073" s="31">
        <f>IF($I1028="n/a",0,IF(BN$4&lt;=$C1073,0,IF(SUM($C1073,$I1028)&gt;BN$4,$AK1042/$I1028,$AK1042-SUM($I1073:BM1073))))</f>
        <v>0</v>
      </c>
      <c r="BO1073" s="31">
        <f>IF($I1028="n/a",0,IF(BO$4&lt;=$C1073,0,IF(SUM($C1073,$I1028)&gt;BO$4,$AK1042/$I1028,$AK1042-SUM($I1073:BN1073))))</f>
        <v>0</v>
      </c>
      <c r="BP1073" s="31">
        <f>IF($I1028="n/a",0,IF(BP$4&lt;=$C1073,0,IF(SUM($C1073,$I1028)&gt;BP$4,$AK1042/$I1028,$AK1042-SUM($I1073:BO1073))))</f>
        <v>0</v>
      </c>
      <c r="BQ1073" s="31">
        <f>IF($I1028="n/a",0,IF(BQ$4&lt;=$C1073,0,IF(SUM($C1073,$I1028)&gt;BQ$4,$AK1042/$I1028,$AK1042-SUM($I1073:BP1073))))</f>
        <v>0</v>
      </c>
      <c r="BR1073" s="31">
        <f>IF($I1028="n/a",0,IF(BR$4&lt;=$C1073,0,IF(SUM($C1073,$I1028)&gt;BR$4,$AK1042/$I1028,$AK1042-SUM($I1073:BQ1073))))</f>
        <v>0</v>
      </c>
      <c r="BS1073" s="31">
        <f>IF($I1028="n/a",0,IF(BS$4&lt;=$C1073,0,IF(SUM($C1073,$I1028)&gt;BS$4,$AK1042/$I1028,$AK1042-SUM($I1073:BR1073))))</f>
        <v>0</v>
      </c>
      <c r="BT1073" s="31">
        <f>IF($I1028="n/a",0,IF(BT$4&lt;=$C1073,0,IF(SUM($C1073,$I1028)&gt;BT$4,$AK1042/$I1028,$AK1042-SUM($I1073:BS1073))))</f>
        <v>0</v>
      </c>
      <c r="BU1073" s="31">
        <f>IF($I1028="n/a",0,IF(BU$4&lt;=$C1073,0,IF(SUM($C1073,$I1028)&gt;BU$4,$AK1042/$I1028,$AK1042-SUM($I1073:BT1073))))</f>
        <v>0</v>
      </c>
      <c r="BV1073" s="31">
        <f>IF($I1028="n/a",0,IF(BV$4&lt;=$C1073,0,IF(SUM($C1073,$I1028)&gt;BV$4,$AK1042/$I1028,$AK1042-SUM($I1073:BU1073))))</f>
        <v>0</v>
      </c>
      <c r="BW1073" s="31">
        <f>IF($I1028="n/a",0,IF(BW$4&lt;=$C1073,0,IF(SUM($C1073,$I1028)&gt;BW$4,$AK1042/$I1028,$AK1042-SUM($I1073:BV1073))))</f>
        <v>0</v>
      </c>
      <c r="BX1073" s="31">
        <f>IF($I1028="n/a",0,IF(BX$4&lt;=$C1073,0,IF(SUM($C1073,$I1028)&gt;BX$4,$AK1042/$I1028,$AK1042-SUM($I1073:BW1073))))</f>
        <v>0</v>
      </c>
      <c r="BY1073" s="31">
        <f>IF($I1028="n/a",0,IF(BY$4&lt;=$C1073,0,IF(SUM($C1073,$I1028)&gt;BY$4,$AK1042/$I1028,$AK1042-SUM($I1073:BX1073))))</f>
        <v>0</v>
      </c>
      <c r="BZ1073" s="31">
        <f>IF($I1028="n/a",0,IF(BZ$4&lt;=$C1073,0,IF(SUM($C1073,$I1028)&gt;BZ$4,$AK1042/$I1028,$AK1042-SUM($I1073:BY1073))))</f>
        <v>0</v>
      </c>
      <c r="CA1073" s="31">
        <f>IF($I1028="n/a",0,IF(CA$4&lt;=$C1073,0,IF(SUM($C1073,$I1028)&gt;CA$4,$AK1042/$I1028,$AK1042-SUM($I1073:BZ1073))))</f>
        <v>0</v>
      </c>
      <c r="CB1073" s="31">
        <f>IF($I1028="n/a",0,IF(CB$4&lt;=$C1073,0,IF(SUM($C1073,$I1028)&gt;CB$4,$AK1042/$I1028,$AK1042-SUM($I1073:CA1073))))</f>
        <v>0</v>
      </c>
      <c r="CC1073" s="31">
        <f>IF($I1028="n/a",0,IF(CC$4&lt;=$C1073,0,IF(SUM($C1073,$I1028)&gt;CC$4,$AK1042/$I1028,$AK1042-SUM($I1073:CB1073))))</f>
        <v>0</v>
      </c>
      <c r="CD1073" s="31">
        <f>IF($I1028="n/a",0,IF(CD$4&lt;=$C1073,0,IF(SUM($C1073,$I1028)&gt;CD$4,$AK1042/$I1028,$AK1042-SUM($I1073:CC1073))))</f>
        <v>0</v>
      </c>
      <c r="CE1073" s="31">
        <f>IF($I1028="n/a",0,IF(CE$4&lt;=$C1073,0,IF(SUM($C1073,$I1028)&gt;CE$4,$AK1042/$I1028,$AK1042-SUM($I1073:CD1073))))</f>
        <v>0</v>
      </c>
      <c r="CF1073" s="31">
        <f>IF($I1028="n/a",0,IF(CF$4&lt;=$C1073,0,IF(SUM($C1073,$I1028)&gt;CF$4,$AK1042/$I1028,$AK1042-SUM($I1073:CE1073))))</f>
        <v>0</v>
      </c>
    </row>
    <row r="1074" spans="1:84" s="153" customFormat="1" ht="12.75" customHeight="1">
      <c r="A1074"/>
      <c r="C1074" s="197">
        <v>2044</v>
      </c>
      <c r="D1074" s="21" t="s">
        <v>189</v>
      </c>
      <c r="E1074" s="21" t="s">
        <v>185</v>
      </c>
      <c r="I1074" s="31"/>
      <c r="J1074" s="31">
        <f>IF($I1028="n/a",0,IF(J$4&lt;=$C1074,0,IF(SUM($C1074,$I1028)&gt;J$4,$AL1042/$I1028,$AL1042-SUM($I1074:I1074))))</f>
        <v>0</v>
      </c>
      <c r="K1074" s="31">
        <f>IF($I1028="n/a",0,IF(K$4&lt;=$C1074,0,IF(SUM($C1074,$I1028)&gt;K$4,$AL1042/$I1028,$AL1042-SUM($I1074:J1074))))</f>
        <v>0</v>
      </c>
      <c r="L1074" s="31">
        <f>IF($I1028="n/a",0,IF(L$4&lt;=$C1074,0,IF(SUM($C1074,$I1028)&gt;L$4,$AL1042/$I1028,$AL1042-SUM($I1074:K1074))))</f>
        <v>0</v>
      </c>
      <c r="M1074" s="31">
        <f>IF($I1028="n/a",0,IF(M$4&lt;=$C1074,0,IF(SUM($C1074,$I1028)&gt;M$4,$AL1042/$I1028,$AL1042-SUM($I1074:L1074))))</f>
        <v>0</v>
      </c>
      <c r="N1074" s="31">
        <f>IF($I1028="n/a",0,IF(N$4&lt;=$C1074,0,IF(SUM($C1074,$I1028)&gt;N$4,$AL1042/$I1028,$AL1042-SUM($I1074:M1074))))</f>
        <v>0</v>
      </c>
      <c r="O1074" s="31">
        <f>IF($I1028="n/a",0,IF(O$4&lt;=$C1074,0,IF(SUM($C1074,$I1028)&gt;O$4,$AL1042/$I1028,$AL1042-SUM($I1074:N1074))))</f>
        <v>0</v>
      </c>
      <c r="P1074" s="31">
        <f>IF($I1028="n/a",0,IF(P$4&lt;=$C1074,0,IF(SUM($C1074,$I1028)&gt;P$4,$AL1042/$I1028,$AL1042-SUM($I1074:O1074))))</f>
        <v>0</v>
      </c>
      <c r="Q1074" s="31">
        <f>IF($I1028="n/a",0,IF(Q$4&lt;=$C1074,0,IF(SUM($C1074,$I1028)&gt;Q$4,$AL1042/$I1028,$AL1042-SUM($I1074:P1074))))</f>
        <v>0</v>
      </c>
      <c r="R1074" s="31">
        <f>IF($I1028="n/a",0,IF(R$4&lt;=$C1074,0,IF(SUM($C1074,$I1028)&gt;R$4,$AL1042/$I1028,$AL1042-SUM($I1074:Q1074))))</f>
        <v>0</v>
      </c>
      <c r="S1074" s="31">
        <f>IF($I1028="n/a",0,IF(S$4&lt;=$C1074,0,IF(SUM($C1074,$I1028)&gt;S$4,$AL1042/$I1028,$AL1042-SUM($I1074:R1074))))</f>
        <v>0</v>
      </c>
      <c r="T1074" s="31">
        <f>IF($I1028="n/a",0,IF(T$4&lt;=$C1074,0,IF(SUM($C1074,$I1028)&gt;T$4,$AL1042/$I1028,$AL1042-SUM($I1074:S1074))))</f>
        <v>0</v>
      </c>
      <c r="U1074" s="31">
        <f>IF($I1028="n/a",0,IF(U$4&lt;=$C1074,0,IF(SUM($C1074,$I1028)&gt;U$4,$AL1042/$I1028,$AL1042-SUM($I1074:T1074))))</f>
        <v>0</v>
      </c>
      <c r="V1074" s="31">
        <f>IF($I1028="n/a",0,IF(V$4&lt;=$C1074,0,IF(SUM($C1074,$I1028)&gt;V$4,$AL1042/$I1028,$AL1042-SUM($I1074:U1074))))</f>
        <v>0</v>
      </c>
      <c r="W1074" s="31">
        <f>IF($I1028="n/a",0,IF(W$4&lt;=$C1074,0,IF(SUM($C1074,$I1028)&gt;W$4,$AL1042/$I1028,$AL1042-SUM($I1074:V1074))))</f>
        <v>0</v>
      </c>
      <c r="X1074" s="31">
        <f>IF($I1028="n/a",0,IF(X$4&lt;=$C1074,0,IF(SUM($C1074,$I1028)&gt;X$4,$AL1042/$I1028,$AL1042-SUM($I1074:W1074))))</f>
        <v>0</v>
      </c>
      <c r="Y1074" s="31">
        <f>IF($I1028="n/a",0,IF(Y$4&lt;=$C1074,0,IF(SUM($C1074,$I1028)&gt;Y$4,$AL1042/$I1028,$AL1042-SUM($I1074:X1074))))</f>
        <v>0</v>
      </c>
      <c r="Z1074" s="31">
        <f>IF($I1028="n/a",0,IF(Z$4&lt;=$C1074,0,IF(SUM($C1074,$I1028)&gt;Z$4,$AL1042/$I1028,$AL1042-SUM($I1074:Y1074))))</f>
        <v>0</v>
      </c>
      <c r="AA1074" s="31">
        <f>IF($I1028="n/a",0,IF(AA$4&lt;=$C1074,0,IF(SUM($C1074,$I1028)&gt;AA$4,$AL1042/$I1028,$AL1042-SUM($I1074:Z1074))))</f>
        <v>0</v>
      </c>
      <c r="AB1074" s="31">
        <f>IF($I1028="n/a",0,IF(AB$4&lt;=$C1074,0,IF(SUM($C1074,$I1028)&gt;AB$4,$AL1042/$I1028,$AL1042-SUM($I1074:AA1074))))</f>
        <v>0</v>
      </c>
      <c r="AC1074" s="31">
        <f>IF($I1028="n/a",0,IF(AC$4&lt;=$C1074,0,IF(SUM($C1074,$I1028)&gt;AC$4,$AL1042/$I1028,$AL1042-SUM($I1074:AB1074))))</f>
        <v>0</v>
      </c>
      <c r="AD1074" s="31">
        <f>IF($I1028="n/a",0,IF(AD$4&lt;=$C1074,0,IF(SUM($C1074,$I1028)&gt;AD$4,$AL1042/$I1028,$AL1042-SUM($I1074:AC1074))))</f>
        <v>0</v>
      </c>
      <c r="AE1074" s="31">
        <f>IF($I1028="n/a",0,IF(AE$4&lt;=$C1074,0,IF(SUM($C1074,$I1028)&gt;AE$4,$AL1042/$I1028,$AL1042-SUM($I1074:AD1074))))</f>
        <v>0</v>
      </c>
      <c r="AF1074" s="31">
        <f>IF($I1028="n/a",0,IF(AF$4&lt;=$C1074,0,IF(SUM($C1074,$I1028)&gt;AF$4,$AL1042/$I1028,$AL1042-SUM($I1074:AE1074))))</f>
        <v>0</v>
      </c>
      <c r="AG1074" s="31">
        <f>IF($I1028="n/a",0,IF(AG$4&lt;=$C1074,0,IF(SUM($C1074,$I1028)&gt;AG$4,$AL1042/$I1028,$AL1042-SUM($I1074:AF1074))))</f>
        <v>0</v>
      </c>
      <c r="AH1074" s="31">
        <f>IF($I1028="n/a",0,IF(AH$4&lt;=$C1074,0,IF(SUM($C1074,$I1028)&gt;AH$4,$AL1042/$I1028,$AL1042-SUM($I1074:AG1074))))</f>
        <v>0</v>
      </c>
      <c r="AI1074" s="31">
        <f>IF($I1028="n/a",0,IF(AI$4&lt;=$C1074,0,IF(SUM($C1074,$I1028)&gt;AI$4,$AL1042/$I1028,$AL1042-SUM($I1074:AH1074))))</f>
        <v>0</v>
      </c>
      <c r="AJ1074" s="31">
        <f>IF($I1028="n/a",0,IF(AJ$4&lt;=$C1074,0,IF(SUM($C1074,$I1028)&gt;AJ$4,$AL1042/$I1028,$AL1042-SUM($I1074:AI1074))))</f>
        <v>0</v>
      </c>
      <c r="AK1074" s="31">
        <f>IF($I1028="n/a",0,IF(AK$4&lt;=$C1074,0,IF(SUM($C1074,$I1028)&gt;AK$4,$AL1042/$I1028,$AL1042-SUM($I1074:AJ1074))))</f>
        <v>0</v>
      </c>
      <c r="AL1074" s="31">
        <f>IF($I1028="n/a",0,IF(AL$4&lt;=$C1074,0,IF(SUM($C1074,$I1028)&gt;AL$4,$AL1042/$I1028,$AL1042-SUM($I1074:AK1074))))</f>
        <v>0</v>
      </c>
      <c r="AM1074" s="31">
        <f>IF($I1028="n/a",0,IF(AM$4&lt;=$C1074,0,IF(SUM($C1074,$I1028)&gt;AM$4,$AL1042/$I1028,$AL1042-SUM($I1074:AL1074))))</f>
        <v>0</v>
      </c>
      <c r="AN1074" s="31">
        <f>IF($I1028="n/a",0,IF(AN$4&lt;=$C1074,0,IF(SUM($C1074,$I1028)&gt;AN$4,$AL1042/$I1028,$AL1042-SUM($I1074:AM1074))))</f>
        <v>0</v>
      </c>
      <c r="AO1074" s="31">
        <f>IF($I1028="n/a",0,IF(AO$4&lt;=$C1074,0,IF(SUM($C1074,$I1028)&gt;AO$4,$AL1042/$I1028,$AL1042-SUM($I1074:AN1074))))</f>
        <v>0</v>
      </c>
      <c r="AP1074" s="31">
        <f>IF($I1028="n/a",0,IF(AP$4&lt;=$C1074,0,IF(SUM($C1074,$I1028)&gt;AP$4,$AL1042/$I1028,$AL1042-SUM($I1074:AO1074))))</f>
        <v>0</v>
      </c>
      <c r="AQ1074" s="31">
        <f>IF($I1028="n/a",0,IF(AQ$4&lt;=$C1074,0,IF(SUM($C1074,$I1028)&gt;AQ$4,$AL1042/$I1028,$AL1042-SUM($I1074:AP1074))))</f>
        <v>0</v>
      </c>
      <c r="AR1074" s="31">
        <f>IF($I1028="n/a",0,IF(AR$4&lt;=$C1074,0,IF(SUM($C1074,$I1028)&gt;AR$4,$AL1042/$I1028,$AL1042-SUM($I1074:AQ1074))))</f>
        <v>0</v>
      </c>
      <c r="AS1074" s="31">
        <f>IF($I1028="n/a",0,IF(AS$4&lt;=$C1074,0,IF(SUM($C1074,$I1028)&gt;AS$4,$AL1042/$I1028,$AL1042-SUM($I1074:AR1074))))</f>
        <v>0</v>
      </c>
      <c r="AT1074" s="31">
        <f>IF($I1028="n/a",0,IF(AT$4&lt;=$C1074,0,IF(SUM($C1074,$I1028)&gt;AT$4,$AL1042/$I1028,$AL1042-SUM($I1074:AS1074))))</f>
        <v>0</v>
      </c>
      <c r="AU1074" s="31">
        <f>IF($I1028="n/a",0,IF(AU$4&lt;=$C1074,0,IF(SUM($C1074,$I1028)&gt;AU$4,$AL1042/$I1028,$AL1042-SUM($I1074:AT1074))))</f>
        <v>0</v>
      </c>
      <c r="AV1074" s="31">
        <f>IF($I1028="n/a",0,IF(AV$4&lt;=$C1074,0,IF(SUM($C1074,$I1028)&gt;AV$4,$AL1042/$I1028,$AL1042-SUM($I1074:AU1074))))</f>
        <v>0</v>
      </c>
      <c r="AW1074" s="31">
        <f>IF($I1028="n/a",0,IF(AW$4&lt;=$C1074,0,IF(SUM($C1074,$I1028)&gt;AW$4,$AL1042/$I1028,$AL1042-SUM($I1074:AV1074))))</f>
        <v>0</v>
      </c>
      <c r="AX1074" s="31">
        <f>IF($I1028="n/a",0,IF(AX$4&lt;=$C1074,0,IF(SUM($C1074,$I1028)&gt;AX$4,$AL1042/$I1028,$AL1042-SUM($I1074:AW1074))))</f>
        <v>0</v>
      </c>
      <c r="AY1074" s="31">
        <f>IF($I1028="n/a",0,IF(AY$4&lt;=$C1074,0,IF(SUM($C1074,$I1028)&gt;AY$4,$AL1042/$I1028,$AL1042-SUM($I1074:AX1074))))</f>
        <v>0</v>
      </c>
      <c r="AZ1074" s="31">
        <f>IF($I1028="n/a",0,IF(AZ$4&lt;=$C1074,0,IF(SUM($C1074,$I1028)&gt;AZ$4,$AL1042/$I1028,$AL1042-SUM($I1074:AY1074))))</f>
        <v>0</v>
      </c>
      <c r="BA1074" s="31">
        <f>IF($I1028="n/a",0,IF(BA$4&lt;=$C1074,0,IF(SUM($C1074,$I1028)&gt;BA$4,$AL1042/$I1028,$AL1042-SUM($I1074:AZ1074))))</f>
        <v>0</v>
      </c>
      <c r="BB1074" s="31">
        <f>IF($I1028="n/a",0,IF(BB$4&lt;=$C1074,0,IF(SUM($C1074,$I1028)&gt;BB$4,$AL1042/$I1028,$AL1042-SUM($I1074:BA1074))))</f>
        <v>0</v>
      </c>
      <c r="BC1074" s="31">
        <f>IF($I1028="n/a",0,IF(BC$4&lt;=$C1074,0,IF(SUM($C1074,$I1028)&gt;BC$4,$AL1042/$I1028,$AL1042-SUM($I1074:BB1074))))</f>
        <v>0</v>
      </c>
      <c r="BD1074" s="31">
        <f>IF($I1028="n/a",0,IF(BD$4&lt;=$C1074,0,IF(SUM($C1074,$I1028)&gt;BD$4,$AL1042/$I1028,$AL1042-SUM($I1074:BC1074))))</f>
        <v>0</v>
      </c>
      <c r="BE1074" s="31">
        <f>IF($I1028="n/a",0,IF(BE$4&lt;=$C1074,0,IF(SUM($C1074,$I1028)&gt;BE$4,$AL1042/$I1028,$AL1042-SUM($I1074:BD1074))))</f>
        <v>0</v>
      </c>
      <c r="BF1074" s="31">
        <f>IF($I1028="n/a",0,IF(BF$4&lt;=$C1074,0,IF(SUM($C1074,$I1028)&gt;BF$4,$AL1042/$I1028,$AL1042-SUM($I1074:BE1074))))</f>
        <v>0</v>
      </c>
      <c r="BG1074" s="31">
        <f>IF($I1028="n/a",0,IF(BG$4&lt;=$C1074,0,IF(SUM($C1074,$I1028)&gt;BG$4,$AL1042/$I1028,$AL1042-SUM($I1074:BF1074))))</f>
        <v>0</v>
      </c>
      <c r="BH1074" s="31">
        <f>IF($I1028="n/a",0,IF(BH$4&lt;=$C1074,0,IF(SUM($C1074,$I1028)&gt;BH$4,$AL1042/$I1028,$AL1042-SUM($I1074:BG1074))))</f>
        <v>0</v>
      </c>
      <c r="BI1074" s="31">
        <f>IF($I1028="n/a",0,IF(BI$4&lt;=$C1074,0,IF(SUM($C1074,$I1028)&gt;BI$4,$AL1042/$I1028,$AL1042-SUM($I1074:BH1074))))</f>
        <v>0</v>
      </c>
      <c r="BJ1074" s="31">
        <f>IF($I1028="n/a",0,IF(BJ$4&lt;=$C1074,0,IF(SUM($C1074,$I1028)&gt;BJ$4,$AL1042/$I1028,$AL1042-SUM($I1074:BI1074))))</f>
        <v>0</v>
      </c>
      <c r="BK1074" s="31">
        <f>IF($I1028="n/a",0,IF(BK$4&lt;=$C1074,0,IF(SUM($C1074,$I1028)&gt;BK$4,$AL1042/$I1028,$AL1042-SUM($I1074:BJ1074))))</f>
        <v>0</v>
      </c>
      <c r="BL1074" s="31">
        <f>IF($I1028="n/a",0,IF(BL$4&lt;=$C1074,0,IF(SUM($C1074,$I1028)&gt;BL$4,$AL1042/$I1028,$AL1042-SUM($I1074:BK1074))))</f>
        <v>0</v>
      </c>
      <c r="BM1074" s="31">
        <f>IF($I1028="n/a",0,IF(BM$4&lt;=$C1074,0,IF(SUM($C1074,$I1028)&gt;BM$4,$AL1042/$I1028,$AL1042-SUM($I1074:BL1074))))</f>
        <v>0</v>
      </c>
      <c r="BN1074" s="31">
        <f>IF($I1028="n/a",0,IF(BN$4&lt;=$C1074,0,IF(SUM($C1074,$I1028)&gt;BN$4,$AL1042/$I1028,$AL1042-SUM($I1074:BM1074))))</f>
        <v>0</v>
      </c>
      <c r="BO1074" s="31">
        <f>IF($I1028="n/a",0,IF(BO$4&lt;=$C1074,0,IF(SUM($C1074,$I1028)&gt;BO$4,$AL1042/$I1028,$AL1042-SUM($I1074:BN1074))))</f>
        <v>0</v>
      </c>
      <c r="BP1074" s="31">
        <f>IF($I1028="n/a",0,IF(BP$4&lt;=$C1074,0,IF(SUM($C1074,$I1028)&gt;BP$4,$AL1042/$I1028,$AL1042-SUM($I1074:BO1074))))</f>
        <v>0</v>
      </c>
      <c r="BQ1074" s="31">
        <f>IF($I1028="n/a",0,IF(BQ$4&lt;=$C1074,0,IF(SUM($C1074,$I1028)&gt;BQ$4,$AL1042/$I1028,$AL1042-SUM($I1074:BP1074))))</f>
        <v>0</v>
      </c>
      <c r="BR1074" s="31">
        <f>IF($I1028="n/a",0,IF(BR$4&lt;=$C1074,0,IF(SUM($C1074,$I1028)&gt;BR$4,$AL1042/$I1028,$AL1042-SUM($I1074:BQ1074))))</f>
        <v>0</v>
      </c>
      <c r="BS1074" s="31">
        <f>IF($I1028="n/a",0,IF(BS$4&lt;=$C1074,0,IF(SUM($C1074,$I1028)&gt;BS$4,$AL1042/$I1028,$AL1042-SUM($I1074:BR1074))))</f>
        <v>0</v>
      </c>
      <c r="BT1074" s="31">
        <f>IF($I1028="n/a",0,IF(BT$4&lt;=$C1074,0,IF(SUM($C1074,$I1028)&gt;BT$4,$AL1042/$I1028,$AL1042-SUM($I1074:BS1074))))</f>
        <v>0</v>
      </c>
      <c r="BU1074" s="31">
        <f>IF($I1028="n/a",0,IF(BU$4&lt;=$C1074,0,IF(SUM($C1074,$I1028)&gt;BU$4,$AL1042/$I1028,$AL1042-SUM($I1074:BT1074))))</f>
        <v>0</v>
      </c>
      <c r="BV1074" s="31">
        <f>IF($I1028="n/a",0,IF(BV$4&lt;=$C1074,0,IF(SUM($C1074,$I1028)&gt;BV$4,$AL1042/$I1028,$AL1042-SUM($I1074:BU1074))))</f>
        <v>0</v>
      </c>
      <c r="BW1074" s="31">
        <f>IF($I1028="n/a",0,IF(BW$4&lt;=$C1074,0,IF(SUM($C1074,$I1028)&gt;BW$4,$AL1042/$I1028,$AL1042-SUM($I1074:BV1074))))</f>
        <v>0</v>
      </c>
      <c r="BX1074" s="31">
        <f>IF($I1028="n/a",0,IF(BX$4&lt;=$C1074,0,IF(SUM($C1074,$I1028)&gt;BX$4,$AL1042/$I1028,$AL1042-SUM($I1074:BW1074))))</f>
        <v>0</v>
      </c>
      <c r="BY1074" s="31">
        <f>IF($I1028="n/a",0,IF(BY$4&lt;=$C1074,0,IF(SUM($C1074,$I1028)&gt;BY$4,$AL1042/$I1028,$AL1042-SUM($I1074:BX1074))))</f>
        <v>0</v>
      </c>
      <c r="BZ1074" s="31">
        <f>IF($I1028="n/a",0,IF(BZ$4&lt;=$C1074,0,IF(SUM($C1074,$I1028)&gt;BZ$4,$AL1042/$I1028,$AL1042-SUM($I1074:BY1074))))</f>
        <v>0</v>
      </c>
      <c r="CA1074" s="31">
        <f>IF($I1028="n/a",0,IF(CA$4&lt;=$C1074,0,IF(SUM($C1074,$I1028)&gt;CA$4,$AL1042/$I1028,$AL1042-SUM($I1074:BZ1074))))</f>
        <v>0</v>
      </c>
      <c r="CB1074" s="31">
        <f>IF($I1028="n/a",0,IF(CB$4&lt;=$C1074,0,IF(SUM($C1074,$I1028)&gt;CB$4,$AL1042/$I1028,$AL1042-SUM($I1074:CA1074))))</f>
        <v>0</v>
      </c>
      <c r="CC1074" s="31">
        <f>IF($I1028="n/a",0,IF(CC$4&lt;=$C1074,0,IF(SUM($C1074,$I1028)&gt;CC$4,$AL1042/$I1028,$AL1042-SUM($I1074:CB1074))))</f>
        <v>0</v>
      </c>
      <c r="CD1074" s="31">
        <f>IF($I1028="n/a",0,IF(CD$4&lt;=$C1074,0,IF(SUM($C1074,$I1028)&gt;CD$4,$AL1042/$I1028,$AL1042-SUM($I1074:CC1074))))</f>
        <v>0</v>
      </c>
      <c r="CE1074" s="31">
        <f>IF($I1028="n/a",0,IF(CE$4&lt;=$C1074,0,IF(SUM($C1074,$I1028)&gt;CE$4,$AL1042/$I1028,$AL1042-SUM($I1074:CD1074))))</f>
        <v>0</v>
      </c>
      <c r="CF1074" s="31">
        <f>IF($I1028="n/a",0,IF(CF$4&lt;=$C1074,0,IF(SUM($C1074,$I1028)&gt;CF$4,$AL1042/$I1028,$AL1042-SUM($I1074:CE1074))))</f>
        <v>0</v>
      </c>
    </row>
    <row r="1075" spans="1:84" s="153" customFormat="1" ht="12.75" customHeight="1">
      <c r="A1075"/>
      <c r="C1075" s="197">
        <v>2045</v>
      </c>
      <c r="D1075" s="21" t="s">
        <v>190</v>
      </c>
      <c r="E1075" s="21" t="s">
        <v>185</v>
      </c>
      <c r="I1075" s="31"/>
      <c r="J1075" s="31">
        <f>IF($I1028="n/a",0,IF(J$4&lt;=$C1075,0,IF(SUM($C1075,$I1028)&gt;J$4,$AM1042/$I1028,$AM1042-SUM($I1075:I1075))))</f>
        <v>0</v>
      </c>
      <c r="K1075" s="31">
        <f>IF($I1028="n/a",0,IF(K$4&lt;=$C1075,0,IF(SUM($C1075,$I1028)&gt;K$4,$AM1042/$I1028,$AM1042-SUM($I1075:J1075))))</f>
        <v>0</v>
      </c>
      <c r="L1075" s="31">
        <f>IF($I1028="n/a",0,IF(L$4&lt;=$C1075,0,IF(SUM($C1075,$I1028)&gt;L$4,$AM1042/$I1028,$AM1042-SUM($I1075:K1075))))</f>
        <v>0</v>
      </c>
      <c r="M1075" s="31">
        <f>IF($I1028="n/a",0,IF(M$4&lt;=$C1075,0,IF(SUM($C1075,$I1028)&gt;M$4,$AM1042/$I1028,$AM1042-SUM($I1075:L1075))))</f>
        <v>0</v>
      </c>
      <c r="N1075" s="31">
        <f>IF($I1028="n/a",0,IF(N$4&lt;=$C1075,0,IF(SUM($C1075,$I1028)&gt;N$4,$AM1042/$I1028,$AM1042-SUM($I1075:M1075))))</f>
        <v>0</v>
      </c>
      <c r="O1075" s="31">
        <f>IF($I1028="n/a",0,IF(O$4&lt;=$C1075,0,IF(SUM($C1075,$I1028)&gt;O$4,$AM1042/$I1028,$AM1042-SUM($I1075:N1075))))</f>
        <v>0</v>
      </c>
      <c r="P1075" s="31">
        <f>IF($I1028="n/a",0,IF(P$4&lt;=$C1075,0,IF(SUM($C1075,$I1028)&gt;P$4,$AM1042/$I1028,$AM1042-SUM($I1075:O1075))))</f>
        <v>0</v>
      </c>
      <c r="Q1075" s="31">
        <f>IF($I1028="n/a",0,IF(Q$4&lt;=$C1075,0,IF(SUM($C1075,$I1028)&gt;Q$4,$AM1042/$I1028,$AM1042-SUM($I1075:P1075))))</f>
        <v>0</v>
      </c>
      <c r="R1075" s="31">
        <f>IF($I1028="n/a",0,IF(R$4&lt;=$C1075,0,IF(SUM($C1075,$I1028)&gt;R$4,$AM1042/$I1028,$AM1042-SUM($I1075:Q1075))))</f>
        <v>0</v>
      </c>
      <c r="S1075" s="31">
        <f>IF($I1028="n/a",0,IF(S$4&lt;=$C1075,0,IF(SUM($C1075,$I1028)&gt;S$4,$AM1042/$I1028,$AM1042-SUM($I1075:R1075))))</f>
        <v>0</v>
      </c>
      <c r="T1075" s="31">
        <f>IF($I1028="n/a",0,IF(T$4&lt;=$C1075,0,IF(SUM($C1075,$I1028)&gt;T$4,$AM1042/$I1028,$AM1042-SUM($I1075:S1075))))</f>
        <v>0</v>
      </c>
      <c r="U1075" s="31">
        <f>IF($I1028="n/a",0,IF(U$4&lt;=$C1075,0,IF(SUM($C1075,$I1028)&gt;U$4,$AM1042/$I1028,$AM1042-SUM($I1075:T1075))))</f>
        <v>0</v>
      </c>
      <c r="V1075" s="31">
        <f>IF($I1028="n/a",0,IF(V$4&lt;=$C1075,0,IF(SUM($C1075,$I1028)&gt;V$4,$AM1042/$I1028,$AM1042-SUM($I1075:U1075))))</f>
        <v>0</v>
      </c>
      <c r="W1075" s="31">
        <f>IF($I1028="n/a",0,IF(W$4&lt;=$C1075,0,IF(SUM($C1075,$I1028)&gt;W$4,$AM1042/$I1028,$AM1042-SUM($I1075:V1075))))</f>
        <v>0</v>
      </c>
      <c r="X1075" s="31">
        <f>IF($I1028="n/a",0,IF(X$4&lt;=$C1075,0,IF(SUM($C1075,$I1028)&gt;X$4,$AM1042/$I1028,$AM1042-SUM($I1075:W1075))))</f>
        <v>0</v>
      </c>
      <c r="Y1075" s="31">
        <f>IF($I1028="n/a",0,IF(Y$4&lt;=$C1075,0,IF(SUM($C1075,$I1028)&gt;Y$4,$AM1042/$I1028,$AM1042-SUM($I1075:X1075))))</f>
        <v>0</v>
      </c>
      <c r="Z1075" s="31">
        <f>IF($I1028="n/a",0,IF(Z$4&lt;=$C1075,0,IF(SUM($C1075,$I1028)&gt;Z$4,$AM1042/$I1028,$AM1042-SUM($I1075:Y1075))))</f>
        <v>0</v>
      </c>
      <c r="AA1075" s="31">
        <f>IF($I1028="n/a",0,IF(AA$4&lt;=$C1075,0,IF(SUM($C1075,$I1028)&gt;AA$4,$AM1042/$I1028,$AM1042-SUM($I1075:Z1075))))</f>
        <v>0</v>
      </c>
      <c r="AB1075" s="31">
        <f>IF($I1028="n/a",0,IF(AB$4&lt;=$C1075,0,IF(SUM($C1075,$I1028)&gt;AB$4,$AM1042/$I1028,$AM1042-SUM($I1075:AA1075))))</f>
        <v>0</v>
      </c>
      <c r="AC1075" s="31">
        <f>IF($I1028="n/a",0,IF(AC$4&lt;=$C1075,0,IF(SUM($C1075,$I1028)&gt;AC$4,$AM1042/$I1028,$AM1042-SUM($I1075:AB1075))))</f>
        <v>0</v>
      </c>
      <c r="AD1075" s="31">
        <f>IF($I1028="n/a",0,IF(AD$4&lt;=$C1075,0,IF(SUM($C1075,$I1028)&gt;AD$4,$AM1042/$I1028,$AM1042-SUM($I1075:AC1075))))</f>
        <v>0</v>
      </c>
      <c r="AE1075" s="31">
        <f>IF($I1028="n/a",0,IF(AE$4&lt;=$C1075,0,IF(SUM($C1075,$I1028)&gt;AE$4,$AM1042/$I1028,$AM1042-SUM($I1075:AD1075))))</f>
        <v>0</v>
      </c>
      <c r="AF1075" s="31">
        <f>IF($I1028="n/a",0,IF(AF$4&lt;=$C1075,0,IF(SUM($C1075,$I1028)&gt;AF$4,$AM1042/$I1028,$AM1042-SUM($I1075:AE1075))))</f>
        <v>0</v>
      </c>
      <c r="AG1075" s="31">
        <f>IF($I1028="n/a",0,IF(AG$4&lt;=$C1075,0,IF(SUM($C1075,$I1028)&gt;AG$4,$AM1042/$I1028,$AM1042-SUM($I1075:AF1075))))</f>
        <v>0</v>
      </c>
      <c r="AH1075" s="31">
        <f>IF($I1028="n/a",0,IF(AH$4&lt;=$C1075,0,IF(SUM($C1075,$I1028)&gt;AH$4,$AM1042/$I1028,$AM1042-SUM($I1075:AG1075))))</f>
        <v>0</v>
      </c>
      <c r="AI1075" s="31">
        <f>IF($I1028="n/a",0,IF(AI$4&lt;=$C1075,0,IF(SUM($C1075,$I1028)&gt;AI$4,$AM1042/$I1028,$AM1042-SUM($I1075:AH1075))))</f>
        <v>0</v>
      </c>
      <c r="AJ1075" s="31">
        <f>IF($I1028="n/a",0,IF(AJ$4&lt;=$C1075,0,IF(SUM($C1075,$I1028)&gt;AJ$4,$AM1042/$I1028,$AM1042-SUM($I1075:AI1075))))</f>
        <v>0</v>
      </c>
      <c r="AK1075" s="31">
        <f>IF($I1028="n/a",0,IF(AK$4&lt;=$C1075,0,IF(SUM($C1075,$I1028)&gt;AK$4,$AM1042/$I1028,$AM1042-SUM($I1075:AJ1075))))</f>
        <v>0</v>
      </c>
      <c r="AL1075" s="31">
        <f>IF($I1028="n/a",0,IF(AL$4&lt;=$C1075,0,IF(SUM($C1075,$I1028)&gt;AL$4,$AM1042/$I1028,$AM1042-SUM($I1075:AK1075))))</f>
        <v>0</v>
      </c>
      <c r="AM1075" s="31">
        <f>IF($I1028="n/a",0,IF(AM$4&lt;=$C1075,0,IF(SUM($C1075,$I1028)&gt;AM$4,$AM1042/$I1028,$AM1042-SUM($I1075:AL1075))))</f>
        <v>0</v>
      </c>
      <c r="AN1075" s="31">
        <f>IF($I1028="n/a",0,IF(AN$4&lt;=$C1075,0,IF(SUM($C1075,$I1028)&gt;AN$4,$AM1042/$I1028,$AM1042-SUM($I1075:AM1075))))</f>
        <v>0</v>
      </c>
      <c r="AO1075" s="31">
        <f>IF($I1028="n/a",0,IF(AO$4&lt;=$C1075,0,IF(SUM($C1075,$I1028)&gt;AO$4,$AM1042/$I1028,$AM1042-SUM($I1075:AN1075))))</f>
        <v>0</v>
      </c>
      <c r="AP1075" s="31">
        <f>IF($I1028="n/a",0,IF(AP$4&lt;=$C1075,0,IF(SUM($C1075,$I1028)&gt;AP$4,$AM1042/$I1028,$AM1042-SUM($I1075:AO1075))))</f>
        <v>0</v>
      </c>
      <c r="AQ1075" s="31">
        <f>IF($I1028="n/a",0,IF(AQ$4&lt;=$C1075,0,IF(SUM($C1075,$I1028)&gt;AQ$4,$AM1042/$I1028,$AM1042-SUM($I1075:AP1075))))</f>
        <v>0</v>
      </c>
      <c r="AR1075" s="31">
        <f>IF($I1028="n/a",0,IF(AR$4&lt;=$C1075,0,IF(SUM($C1075,$I1028)&gt;AR$4,$AM1042/$I1028,$AM1042-SUM($I1075:AQ1075))))</f>
        <v>0</v>
      </c>
      <c r="AS1075" s="31">
        <f>IF($I1028="n/a",0,IF(AS$4&lt;=$C1075,0,IF(SUM($C1075,$I1028)&gt;AS$4,$AM1042/$I1028,$AM1042-SUM($I1075:AR1075))))</f>
        <v>0</v>
      </c>
      <c r="AT1075" s="31">
        <f>IF($I1028="n/a",0,IF(AT$4&lt;=$C1075,0,IF(SUM($C1075,$I1028)&gt;AT$4,$AM1042/$I1028,$AM1042-SUM($I1075:AS1075))))</f>
        <v>0</v>
      </c>
      <c r="AU1075" s="31">
        <f>IF($I1028="n/a",0,IF(AU$4&lt;=$C1075,0,IF(SUM($C1075,$I1028)&gt;AU$4,$AM1042/$I1028,$AM1042-SUM($I1075:AT1075))))</f>
        <v>0</v>
      </c>
      <c r="AV1075" s="31">
        <f>IF($I1028="n/a",0,IF(AV$4&lt;=$C1075,0,IF(SUM($C1075,$I1028)&gt;AV$4,$AM1042/$I1028,$AM1042-SUM($I1075:AU1075))))</f>
        <v>0</v>
      </c>
      <c r="AW1075" s="31">
        <f>IF($I1028="n/a",0,IF(AW$4&lt;=$C1075,0,IF(SUM($C1075,$I1028)&gt;AW$4,$AM1042/$I1028,$AM1042-SUM($I1075:AV1075))))</f>
        <v>0</v>
      </c>
      <c r="AX1075" s="31">
        <f>IF($I1028="n/a",0,IF(AX$4&lt;=$C1075,0,IF(SUM($C1075,$I1028)&gt;AX$4,$AM1042/$I1028,$AM1042-SUM($I1075:AW1075))))</f>
        <v>0</v>
      </c>
      <c r="AY1075" s="31">
        <f>IF($I1028="n/a",0,IF(AY$4&lt;=$C1075,0,IF(SUM($C1075,$I1028)&gt;AY$4,$AM1042/$I1028,$AM1042-SUM($I1075:AX1075))))</f>
        <v>0</v>
      </c>
      <c r="AZ1075" s="31">
        <f>IF($I1028="n/a",0,IF(AZ$4&lt;=$C1075,0,IF(SUM($C1075,$I1028)&gt;AZ$4,$AM1042/$I1028,$AM1042-SUM($I1075:AY1075))))</f>
        <v>0</v>
      </c>
      <c r="BA1075" s="31">
        <f>IF($I1028="n/a",0,IF(BA$4&lt;=$C1075,0,IF(SUM($C1075,$I1028)&gt;BA$4,$AM1042/$I1028,$AM1042-SUM($I1075:AZ1075))))</f>
        <v>0</v>
      </c>
      <c r="BB1075" s="31">
        <f>IF($I1028="n/a",0,IF(BB$4&lt;=$C1075,0,IF(SUM($C1075,$I1028)&gt;BB$4,$AM1042/$I1028,$AM1042-SUM($I1075:BA1075))))</f>
        <v>0</v>
      </c>
      <c r="BC1075" s="31">
        <f>IF($I1028="n/a",0,IF(BC$4&lt;=$C1075,0,IF(SUM($C1075,$I1028)&gt;BC$4,$AM1042/$I1028,$AM1042-SUM($I1075:BB1075))))</f>
        <v>0</v>
      </c>
      <c r="BD1075" s="31">
        <f>IF($I1028="n/a",0,IF(BD$4&lt;=$C1075,0,IF(SUM($C1075,$I1028)&gt;BD$4,$AM1042/$I1028,$AM1042-SUM($I1075:BC1075))))</f>
        <v>0</v>
      </c>
      <c r="BE1075" s="31">
        <f>IF($I1028="n/a",0,IF(BE$4&lt;=$C1075,0,IF(SUM($C1075,$I1028)&gt;BE$4,$AM1042/$I1028,$AM1042-SUM($I1075:BD1075))))</f>
        <v>0</v>
      </c>
      <c r="BF1075" s="31">
        <f>IF($I1028="n/a",0,IF(BF$4&lt;=$C1075,0,IF(SUM($C1075,$I1028)&gt;BF$4,$AM1042/$I1028,$AM1042-SUM($I1075:BE1075))))</f>
        <v>0</v>
      </c>
      <c r="BG1075" s="31">
        <f>IF($I1028="n/a",0,IF(BG$4&lt;=$C1075,0,IF(SUM($C1075,$I1028)&gt;BG$4,$AM1042/$I1028,$AM1042-SUM($I1075:BF1075))))</f>
        <v>0</v>
      </c>
      <c r="BH1075" s="31">
        <f>IF($I1028="n/a",0,IF(BH$4&lt;=$C1075,0,IF(SUM($C1075,$I1028)&gt;BH$4,$AM1042/$I1028,$AM1042-SUM($I1075:BG1075))))</f>
        <v>0</v>
      </c>
      <c r="BI1075" s="31">
        <f>IF($I1028="n/a",0,IF(BI$4&lt;=$C1075,0,IF(SUM($C1075,$I1028)&gt;BI$4,$AM1042/$I1028,$AM1042-SUM($I1075:BH1075))))</f>
        <v>0</v>
      </c>
      <c r="BJ1075" s="31">
        <f>IF($I1028="n/a",0,IF(BJ$4&lt;=$C1075,0,IF(SUM($C1075,$I1028)&gt;BJ$4,$AM1042/$I1028,$AM1042-SUM($I1075:BI1075))))</f>
        <v>0</v>
      </c>
      <c r="BK1075" s="31">
        <f>IF($I1028="n/a",0,IF(BK$4&lt;=$C1075,0,IF(SUM($C1075,$I1028)&gt;BK$4,$AM1042/$I1028,$AM1042-SUM($I1075:BJ1075))))</f>
        <v>0</v>
      </c>
      <c r="BL1075" s="31">
        <f>IF($I1028="n/a",0,IF(BL$4&lt;=$C1075,0,IF(SUM($C1075,$I1028)&gt;BL$4,$AM1042/$I1028,$AM1042-SUM($I1075:BK1075))))</f>
        <v>0</v>
      </c>
      <c r="BM1075" s="31">
        <f>IF($I1028="n/a",0,IF(BM$4&lt;=$C1075,0,IF(SUM($C1075,$I1028)&gt;BM$4,$AM1042/$I1028,$AM1042-SUM($I1075:BL1075))))</f>
        <v>0</v>
      </c>
      <c r="BN1075" s="31">
        <f>IF($I1028="n/a",0,IF(BN$4&lt;=$C1075,0,IF(SUM($C1075,$I1028)&gt;BN$4,$AM1042/$I1028,$AM1042-SUM($I1075:BM1075))))</f>
        <v>0</v>
      </c>
      <c r="BO1075" s="31">
        <f>IF($I1028="n/a",0,IF(BO$4&lt;=$C1075,0,IF(SUM($C1075,$I1028)&gt;BO$4,$AM1042/$I1028,$AM1042-SUM($I1075:BN1075))))</f>
        <v>0</v>
      </c>
      <c r="BP1075" s="31">
        <f>IF($I1028="n/a",0,IF(BP$4&lt;=$C1075,0,IF(SUM($C1075,$I1028)&gt;BP$4,$AM1042/$I1028,$AM1042-SUM($I1075:BO1075))))</f>
        <v>0</v>
      </c>
      <c r="BQ1075" s="31">
        <f>IF($I1028="n/a",0,IF(BQ$4&lt;=$C1075,0,IF(SUM($C1075,$I1028)&gt;BQ$4,$AM1042/$I1028,$AM1042-SUM($I1075:BP1075))))</f>
        <v>0</v>
      </c>
      <c r="BR1075" s="31">
        <f>IF($I1028="n/a",0,IF(BR$4&lt;=$C1075,0,IF(SUM($C1075,$I1028)&gt;BR$4,$AM1042/$I1028,$AM1042-SUM($I1075:BQ1075))))</f>
        <v>0</v>
      </c>
      <c r="BS1075" s="31">
        <f>IF($I1028="n/a",0,IF(BS$4&lt;=$C1075,0,IF(SUM($C1075,$I1028)&gt;BS$4,$AM1042/$I1028,$AM1042-SUM($I1075:BR1075))))</f>
        <v>0</v>
      </c>
      <c r="BT1075" s="31">
        <f>IF($I1028="n/a",0,IF(BT$4&lt;=$C1075,0,IF(SUM($C1075,$I1028)&gt;BT$4,$AM1042/$I1028,$AM1042-SUM($I1075:BS1075))))</f>
        <v>0</v>
      </c>
      <c r="BU1075" s="31">
        <f>IF($I1028="n/a",0,IF(BU$4&lt;=$C1075,0,IF(SUM($C1075,$I1028)&gt;BU$4,$AM1042/$I1028,$AM1042-SUM($I1075:BT1075))))</f>
        <v>0</v>
      </c>
      <c r="BV1075" s="31">
        <f>IF($I1028="n/a",0,IF(BV$4&lt;=$C1075,0,IF(SUM($C1075,$I1028)&gt;BV$4,$AM1042/$I1028,$AM1042-SUM($I1075:BU1075))))</f>
        <v>0</v>
      </c>
      <c r="BW1075" s="31">
        <f>IF($I1028="n/a",0,IF(BW$4&lt;=$C1075,0,IF(SUM($C1075,$I1028)&gt;BW$4,$AM1042/$I1028,$AM1042-SUM($I1075:BV1075))))</f>
        <v>0</v>
      </c>
      <c r="BX1075" s="31">
        <f>IF($I1028="n/a",0,IF(BX$4&lt;=$C1075,0,IF(SUM($C1075,$I1028)&gt;BX$4,$AM1042/$I1028,$AM1042-SUM($I1075:BW1075))))</f>
        <v>0</v>
      </c>
      <c r="BY1075" s="31">
        <f>IF($I1028="n/a",0,IF(BY$4&lt;=$C1075,0,IF(SUM($C1075,$I1028)&gt;BY$4,$AM1042/$I1028,$AM1042-SUM($I1075:BX1075))))</f>
        <v>0</v>
      </c>
      <c r="BZ1075" s="31">
        <f>IF($I1028="n/a",0,IF(BZ$4&lt;=$C1075,0,IF(SUM($C1075,$I1028)&gt;BZ$4,$AM1042/$I1028,$AM1042-SUM($I1075:BY1075))))</f>
        <v>0</v>
      </c>
      <c r="CA1075" s="31">
        <f>IF($I1028="n/a",0,IF(CA$4&lt;=$C1075,0,IF(SUM($C1075,$I1028)&gt;CA$4,$AM1042/$I1028,$AM1042-SUM($I1075:BZ1075))))</f>
        <v>0</v>
      </c>
      <c r="CB1075" s="31">
        <f>IF($I1028="n/a",0,IF(CB$4&lt;=$C1075,0,IF(SUM($C1075,$I1028)&gt;CB$4,$AM1042/$I1028,$AM1042-SUM($I1075:CA1075))))</f>
        <v>0</v>
      </c>
      <c r="CC1075" s="31">
        <f>IF($I1028="n/a",0,IF(CC$4&lt;=$C1075,0,IF(SUM($C1075,$I1028)&gt;CC$4,$AM1042/$I1028,$AM1042-SUM($I1075:CB1075))))</f>
        <v>0</v>
      </c>
      <c r="CD1075" s="31">
        <f>IF($I1028="n/a",0,IF(CD$4&lt;=$C1075,0,IF(SUM($C1075,$I1028)&gt;CD$4,$AM1042/$I1028,$AM1042-SUM($I1075:CC1075))))</f>
        <v>0</v>
      </c>
      <c r="CE1075" s="31">
        <f>IF($I1028="n/a",0,IF(CE$4&lt;=$C1075,0,IF(SUM($C1075,$I1028)&gt;CE$4,$AM1042/$I1028,$AM1042-SUM($I1075:CD1075))))</f>
        <v>0</v>
      </c>
      <c r="CF1075" s="31">
        <f>IF($I1028="n/a",0,IF(CF$4&lt;=$C1075,0,IF(SUM($C1075,$I1028)&gt;CF$4,$AM1042/$I1028,$AM1042-SUM($I1075:CE1075))))</f>
        <v>0</v>
      </c>
    </row>
    <row r="1076" spans="1:84" s="153" customFormat="1" ht="12.75" customHeight="1">
      <c r="A1076"/>
      <c r="C1076" s="164"/>
      <c r="D1076" s="155"/>
      <c r="E1076" s="155"/>
      <c r="I1076" s="31"/>
    </row>
    <row r="1077" spans="1:84" s="153" customFormat="1" ht="12.75" customHeight="1">
      <c r="A1077"/>
      <c r="B1077" s="97"/>
      <c r="C1077" s="97"/>
      <c r="D1077" s="97" t="s">
        <v>9</v>
      </c>
      <c r="E1077" s="97" t="s">
        <v>185</v>
      </c>
      <c r="F1077" s="97"/>
      <c r="G1077" s="97"/>
      <c r="H1077" s="97"/>
      <c r="I1077" s="97"/>
      <c r="J1077" s="267">
        <f t="shared" ref="J1077:AO1077" si="5376">J1034+SUM(J1044:J1075)</f>
        <v>65.471736106704896</v>
      </c>
      <c r="K1077" s="267">
        <f t="shared" si="5376"/>
        <v>8.000266056150398</v>
      </c>
      <c r="L1077" s="267">
        <f t="shared" si="5376"/>
        <v>9.8352038582296064</v>
      </c>
      <c r="M1077" s="267">
        <f t="shared" si="5376"/>
        <v>8.5137352686291994</v>
      </c>
      <c r="N1077" s="267">
        <f t="shared" si="5376"/>
        <v>4.6866965493439858</v>
      </c>
      <c r="O1077" s="204">
        <f t="shared" si="5376"/>
        <v>7.0425291868801221</v>
      </c>
      <c r="P1077" s="204">
        <f t="shared" si="5376"/>
        <v>3.3995973647678301</v>
      </c>
      <c r="Q1077" s="204">
        <f t="shared" si="5376"/>
        <v>1.5646595626886208</v>
      </c>
      <c r="R1077" s="204">
        <f t="shared" si="5376"/>
        <v>0.89760861915243251</v>
      </c>
      <c r="S1077" s="204">
        <f t="shared" si="5376"/>
        <v>0.46038023042435627</v>
      </c>
      <c r="T1077" s="204">
        <f t="shared" si="5376"/>
        <v>0</v>
      </c>
      <c r="U1077" s="204">
        <f t="shared" si="5376"/>
        <v>0</v>
      </c>
      <c r="V1077" s="204">
        <f t="shared" si="5376"/>
        <v>0</v>
      </c>
      <c r="W1077" s="204">
        <f t="shared" si="5376"/>
        <v>0</v>
      </c>
      <c r="X1077" s="204">
        <f t="shared" si="5376"/>
        <v>0</v>
      </c>
      <c r="Y1077" s="204">
        <f t="shared" si="5376"/>
        <v>0</v>
      </c>
      <c r="Z1077" s="204">
        <f t="shared" si="5376"/>
        <v>0</v>
      </c>
      <c r="AA1077" s="204">
        <f t="shared" si="5376"/>
        <v>0</v>
      </c>
      <c r="AB1077" s="204">
        <f t="shared" si="5376"/>
        <v>0</v>
      </c>
      <c r="AC1077" s="204">
        <f t="shared" si="5376"/>
        <v>0</v>
      </c>
      <c r="AD1077" s="204">
        <f t="shared" si="5376"/>
        <v>0</v>
      </c>
      <c r="AE1077" s="204">
        <f t="shared" si="5376"/>
        <v>0</v>
      </c>
      <c r="AF1077" s="204">
        <f t="shared" si="5376"/>
        <v>0</v>
      </c>
      <c r="AG1077" s="204">
        <f t="shared" si="5376"/>
        <v>0</v>
      </c>
      <c r="AH1077" s="204">
        <f t="shared" si="5376"/>
        <v>0</v>
      </c>
      <c r="AI1077" s="204">
        <f t="shared" si="5376"/>
        <v>0</v>
      </c>
      <c r="AJ1077" s="204">
        <f t="shared" si="5376"/>
        <v>0</v>
      </c>
      <c r="AK1077" s="204">
        <f t="shared" si="5376"/>
        <v>0</v>
      </c>
      <c r="AL1077" s="204">
        <f t="shared" si="5376"/>
        <v>0</v>
      </c>
      <c r="AM1077" s="204">
        <f t="shared" si="5376"/>
        <v>0</v>
      </c>
      <c r="AN1077" s="204">
        <f t="shared" si="5376"/>
        <v>0</v>
      </c>
      <c r="AO1077" s="204">
        <f t="shared" si="5376"/>
        <v>0</v>
      </c>
      <c r="AP1077" s="204">
        <f t="shared" ref="AP1077:BU1077" si="5377">AP1034+SUM(AP1044:AP1075)</f>
        <v>0</v>
      </c>
      <c r="AQ1077" s="204">
        <f t="shared" si="5377"/>
        <v>0</v>
      </c>
      <c r="AR1077" s="204">
        <f t="shared" si="5377"/>
        <v>0</v>
      </c>
      <c r="AS1077" s="204">
        <f t="shared" si="5377"/>
        <v>0</v>
      </c>
      <c r="AT1077" s="204">
        <f t="shared" si="5377"/>
        <v>0</v>
      </c>
      <c r="AU1077" s="204">
        <f t="shared" si="5377"/>
        <v>0</v>
      </c>
      <c r="AV1077" s="204">
        <f t="shared" si="5377"/>
        <v>0</v>
      </c>
      <c r="AW1077" s="204">
        <f t="shared" si="5377"/>
        <v>0</v>
      </c>
      <c r="AX1077" s="204">
        <f t="shared" si="5377"/>
        <v>0</v>
      </c>
      <c r="AY1077" s="204">
        <f t="shared" si="5377"/>
        <v>0</v>
      </c>
      <c r="AZ1077" s="204">
        <f t="shared" si="5377"/>
        <v>0</v>
      </c>
      <c r="BA1077" s="204">
        <f t="shared" si="5377"/>
        <v>0</v>
      </c>
      <c r="BB1077" s="204">
        <f t="shared" si="5377"/>
        <v>0</v>
      </c>
      <c r="BC1077" s="204">
        <f t="shared" si="5377"/>
        <v>0</v>
      </c>
      <c r="BD1077" s="204">
        <f t="shared" si="5377"/>
        <v>0</v>
      </c>
      <c r="BE1077" s="204">
        <f t="shared" si="5377"/>
        <v>0</v>
      </c>
      <c r="BF1077" s="204">
        <f t="shared" si="5377"/>
        <v>0</v>
      </c>
      <c r="BG1077" s="204">
        <f t="shared" si="5377"/>
        <v>0</v>
      </c>
      <c r="BH1077" s="204">
        <f t="shared" si="5377"/>
        <v>0</v>
      </c>
      <c r="BI1077" s="204">
        <f t="shared" si="5377"/>
        <v>0</v>
      </c>
      <c r="BJ1077" s="204">
        <f t="shared" si="5377"/>
        <v>0</v>
      </c>
      <c r="BK1077" s="204">
        <f t="shared" si="5377"/>
        <v>0</v>
      </c>
      <c r="BL1077" s="204">
        <f t="shared" si="5377"/>
        <v>0</v>
      </c>
      <c r="BM1077" s="204">
        <f t="shared" si="5377"/>
        <v>0</v>
      </c>
      <c r="BN1077" s="204">
        <f t="shared" si="5377"/>
        <v>0</v>
      </c>
      <c r="BO1077" s="204">
        <f t="shared" si="5377"/>
        <v>0</v>
      </c>
      <c r="BP1077" s="204">
        <f t="shared" si="5377"/>
        <v>0</v>
      </c>
      <c r="BQ1077" s="204">
        <f t="shared" si="5377"/>
        <v>0</v>
      </c>
      <c r="BR1077" s="204">
        <f t="shared" si="5377"/>
        <v>0</v>
      </c>
      <c r="BS1077" s="204">
        <f t="shared" si="5377"/>
        <v>0</v>
      </c>
      <c r="BT1077" s="204">
        <f t="shared" si="5377"/>
        <v>0</v>
      </c>
      <c r="BU1077" s="204">
        <f t="shared" si="5377"/>
        <v>0</v>
      </c>
      <c r="BV1077" s="204">
        <f t="shared" ref="BV1077:CF1077" si="5378">BV1034+SUM(BV1044:BV1075)</f>
        <v>0</v>
      </c>
      <c r="BW1077" s="204">
        <f t="shared" si="5378"/>
        <v>0</v>
      </c>
      <c r="BX1077" s="204">
        <f t="shared" si="5378"/>
        <v>0</v>
      </c>
      <c r="BY1077" s="204">
        <f t="shared" si="5378"/>
        <v>0</v>
      </c>
      <c r="BZ1077" s="204">
        <f t="shared" si="5378"/>
        <v>0</v>
      </c>
      <c r="CA1077" s="204">
        <f t="shared" si="5378"/>
        <v>0</v>
      </c>
      <c r="CB1077" s="204">
        <f t="shared" si="5378"/>
        <v>0</v>
      </c>
      <c r="CC1077" s="204">
        <f t="shared" si="5378"/>
        <v>0</v>
      </c>
      <c r="CD1077" s="204">
        <f t="shared" si="5378"/>
        <v>0</v>
      </c>
      <c r="CE1077" s="204">
        <f t="shared" si="5378"/>
        <v>0</v>
      </c>
      <c r="CF1077" s="204">
        <f t="shared" si="5378"/>
        <v>0</v>
      </c>
    </row>
    <row r="1078" spans="1:84" s="153" customFormat="1" ht="12.75" customHeight="1">
      <c r="A1078"/>
      <c r="C1078" s="164"/>
      <c r="D1078" s="155" t="s">
        <v>8</v>
      </c>
      <c r="E1078" s="155" t="s">
        <v>185</v>
      </c>
      <c r="I1078" s="31"/>
      <c r="J1078" s="205">
        <f t="shared" ref="J1078" si="5379">J1042-SUM(J1046:J1075)+I1078</f>
        <v>8.7373970750025585</v>
      </c>
      <c r="K1078" s="205">
        <f t="shared" ref="K1078" si="5380">K1042-SUM(K1046:K1075)+J1078</f>
        <v>16.164606670398094</v>
      </c>
      <c r="L1078" s="205">
        <f t="shared" ref="L1078" si="5381">L1042-SUM(L1046:L1075)+K1078</f>
        <v>15.917444170999314</v>
      </c>
      <c r="M1078" s="205">
        <f t="shared" ref="M1078" si="5382">M1042-SUM(M1046:M1075)+L1078</f>
        <v>13.854117954023785</v>
      </c>
      <c r="N1078" s="205">
        <f t="shared" ref="N1078" si="5383">N1042-SUM(N1046:N1075)+M1078</f>
        <v>11.469322556801581</v>
      </c>
      <c r="O1078" s="205">
        <f t="shared" ref="O1078" si="5384">O1042-SUM(O1046:O1075)+N1078</f>
        <v>6.3222457770332392</v>
      </c>
      <c r="P1078" s="205">
        <f t="shared" ref="P1078" si="5385">P1042-SUM(P1046:P1075)+O1078</f>
        <v>2.9226484122654091</v>
      </c>
      <c r="Q1078" s="205">
        <f t="shared" ref="Q1078" si="5386">Q1042-SUM(Q1046:Q1075)+P1078</f>
        <v>1.3579888495767882</v>
      </c>
      <c r="R1078" s="205">
        <f t="shared" ref="R1078" si="5387">R1042-SUM(R1046:R1075)+Q1078</f>
        <v>0.46038023042435572</v>
      </c>
      <c r="S1078" s="205">
        <f t="shared" ref="S1078" si="5388">S1042-SUM(S1046:S1075)+R1078</f>
        <v>-5.5511151231257827E-16</v>
      </c>
      <c r="T1078" s="205">
        <f t="shared" ref="T1078" si="5389">T1042-SUM(T1046:T1075)+S1078</f>
        <v>-5.5511151231257827E-16</v>
      </c>
      <c r="U1078" s="205">
        <f t="shared" ref="U1078" si="5390">U1042-SUM(U1046:U1075)+T1078</f>
        <v>-5.5511151231257827E-16</v>
      </c>
      <c r="V1078" s="205">
        <f t="shared" ref="V1078" si="5391">V1042-SUM(V1046:V1075)+U1078</f>
        <v>-5.5511151231257827E-16</v>
      </c>
      <c r="W1078" s="205">
        <f t="shared" ref="W1078" si="5392">W1042-SUM(W1046:W1075)+V1078</f>
        <v>-5.5511151231257827E-16</v>
      </c>
      <c r="X1078" s="205">
        <f t="shared" ref="X1078" si="5393">X1042-SUM(X1046:X1075)+W1078</f>
        <v>-5.5511151231257827E-16</v>
      </c>
      <c r="Y1078" s="205">
        <f t="shared" ref="Y1078" si="5394">Y1042-SUM(Y1046:Y1075)+X1078</f>
        <v>-5.5511151231257827E-16</v>
      </c>
      <c r="Z1078" s="205">
        <f t="shared" ref="Z1078" si="5395">Z1042-SUM(Z1046:Z1075)+Y1078</f>
        <v>-5.5511151231257827E-16</v>
      </c>
      <c r="AA1078" s="205">
        <f t="shared" ref="AA1078" si="5396">AA1042-SUM(AA1046:AA1075)+Z1078</f>
        <v>-5.5511151231257827E-16</v>
      </c>
      <c r="AB1078" s="205">
        <f t="shared" ref="AB1078" si="5397">AB1042-SUM(AB1046:AB1075)+AA1078</f>
        <v>-5.5511151231257827E-16</v>
      </c>
      <c r="AC1078" s="205">
        <f t="shared" ref="AC1078" si="5398">AC1042-SUM(AC1046:AC1075)+AB1078</f>
        <v>-5.5511151231257827E-16</v>
      </c>
      <c r="AD1078" s="205">
        <f t="shared" ref="AD1078" si="5399">AD1042-SUM(AD1046:AD1075)+AC1078</f>
        <v>-5.5511151231257827E-16</v>
      </c>
      <c r="AE1078" s="205">
        <f t="shared" ref="AE1078" si="5400">AE1042-SUM(AE1046:AE1075)+AD1078</f>
        <v>-5.5511151231257827E-16</v>
      </c>
      <c r="AF1078" s="205">
        <f t="shared" ref="AF1078" si="5401">AF1042-SUM(AF1046:AF1075)+AE1078</f>
        <v>-5.5511151231257827E-16</v>
      </c>
      <c r="AG1078" s="205">
        <f t="shared" ref="AG1078" si="5402">AG1042-SUM(AG1046:AG1075)+AF1078</f>
        <v>-5.5511151231257827E-16</v>
      </c>
      <c r="AH1078" s="205">
        <f t="shared" ref="AH1078" si="5403">AH1042-SUM(AH1046:AH1075)+AG1078</f>
        <v>-5.5511151231257827E-16</v>
      </c>
      <c r="AI1078" s="205">
        <f t="shared" ref="AI1078" si="5404">AI1042-SUM(AI1046:AI1075)+AH1078</f>
        <v>-5.5511151231257827E-16</v>
      </c>
      <c r="AJ1078" s="205">
        <f t="shared" ref="AJ1078" si="5405">AJ1042-SUM(AJ1046:AJ1075)+AI1078</f>
        <v>-5.5511151231257827E-16</v>
      </c>
      <c r="AK1078" s="205">
        <f t="shared" ref="AK1078" si="5406">AK1042-SUM(AK1046:AK1075)+AJ1078</f>
        <v>-5.5511151231257827E-16</v>
      </c>
      <c r="AL1078" s="205">
        <f t="shared" ref="AL1078" si="5407">AL1042-SUM(AL1046:AL1075)+AK1078</f>
        <v>-5.5511151231257827E-16</v>
      </c>
      <c r="AM1078" s="205">
        <f t="shared" ref="AM1078" si="5408">AM1042-SUM(AM1046:AM1075)+AL1078</f>
        <v>-5.5511151231257827E-16</v>
      </c>
      <c r="AN1078" s="205">
        <f t="shared" ref="AN1078" si="5409">AN1042-SUM(AN1046:AN1075)+AM1078</f>
        <v>-5.5511151231257827E-16</v>
      </c>
      <c r="AO1078" s="205">
        <f t="shared" ref="AO1078" si="5410">AO1042-SUM(AO1046:AO1075)+AN1078</f>
        <v>-5.5511151231257827E-16</v>
      </c>
      <c r="AP1078" s="205">
        <f t="shared" ref="AP1078" si="5411">AP1042-SUM(AP1046:AP1075)+AO1078</f>
        <v>-5.5511151231257827E-16</v>
      </c>
      <c r="AQ1078" s="205">
        <f t="shared" ref="AQ1078" si="5412">AQ1042-SUM(AQ1046:AQ1075)+AP1078</f>
        <v>-5.5511151231257827E-16</v>
      </c>
      <c r="AR1078" s="205">
        <f t="shared" ref="AR1078" si="5413">AR1042-SUM(AR1046:AR1075)+AQ1078</f>
        <v>-5.5511151231257827E-16</v>
      </c>
      <c r="AS1078" s="205">
        <f t="shared" ref="AS1078" si="5414">AS1042-SUM(AS1046:AS1075)+AR1078</f>
        <v>-5.5511151231257827E-16</v>
      </c>
      <c r="AT1078" s="205">
        <f t="shared" ref="AT1078" si="5415">AT1042-SUM(AT1046:AT1075)+AS1078</f>
        <v>-5.5511151231257827E-16</v>
      </c>
      <c r="AU1078" s="205">
        <f t="shared" ref="AU1078" si="5416">AU1042-SUM(AU1046:AU1075)+AT1078</f>
        <v>-5.5511151231257827E-16</v>
      </c>
      <c r="AV1078" s="205">
        <f t="shared" ref="AV1078" si="5417">AV1042-SUM(AV1046:AV1075)+AU1078</f>
        <v>-5.5511151231257827E-16</v>
      </c>
      <c r="AW1078" s="205">
        <f t="shared" ref="AW1078" si="5418">AW1042-SUM(AW1046:AW1075)+AV1078</f>
        <v>-5.5511151231257827E-16</v>
      </c>
      <c r="AX1078" s="205">
        <f t="shared" ref="AX1078" si="5419">AX1042-SUM(AX1046:AX1075)+AW1078</f>
        <v>-5.5511151231257827E-16</v>
      </c>
      <c r="AY1078" s="205">
        <f t="shared" ref="AY1078" si="5420">AY1042-SUM(AY1046:AY1075)+AX1078</f>
        <v>-5.5511151231257827E-16</v>
      </c>
      <c r="AZ1078" s="205">
        <f t="shared" ref="AZ1078" si="5421">AZ1042-SUM(AZ1046:AZ1075)+AY1078</f>
        <v>-5.5511151231257827E-16</v>
      </c>
      <c r="BA1078" s="205">
        <f t="shared" ref="BA1078" si="5422">BA1042-SUM(BA1046:BA1075)+AZ1078</f>
        <v>-5.5511151231257827E-16</v>
      </c>
      <c r="BB1078" s="205">
        <f t="shared" ref="BB1078" si="5423">BB1042-SUM(BB1046:BB1075)+BA1078</f>
        <v>-5.5511151231257827E-16</v>
      </c>
      <c r="BC1078" s="205">
        <f t="shared" ref="BC1078" si="5424">BC1042-SUM(BC1046:BC1075)+BB1078</f>
        <v>-5.5511151231257827E-16</v>
      </c>
      <c r="BD1078" s="205">
        <f t="shared" ref="BD1078" si="5425">BD1042-SUM(BD1046:BD1075)+BC1078</f>
        <v>-5.5511151231257827E-16</v>
      </c>
      <c r="BE1078" s="205">
        <f t="shared" ref="BE1078" si="5426">BE1042-SUM(BE1046:BE1075)+BD1078</f>
        <v>-5.5511151231257827E-16</v>
      </c>
      <c r="BF1078" s="205">
        <f t="shared" ref="BF1078" si="5427">BF1042-SUM(BF1046:BF1075)+BE1078</f>
        <v>-5.5511151231257827E-16</v>
      </c>
      <c r="BG1078" s="205">
        <f t="shared" ref="BG1078" si="5428">BG1042-SUM(BG1046:BG1075)+BF1078</f>
        <v>-5.5511151231257827E-16</v>
      </c>
      <c r="BH1078" s="205">
        <f t="shared" ref="BH1078" si="5429">BH1042-SUM(BH1046:BH1075)+BG1078</f>
        <v>-5.5511151231257827E-16</v>
      </c>
      <c r="BI1078" s="205">
        <f t="shared" ref="BI1078" si="5430">BI1042-SUM(BI1046:BI1075)+BH1078</f>
        <v>-5.5511151231257827E-16</v>
      </c>
      <c r="BJ1078" s="205">
        <f t="shared" ref="BJ1078" si="5431">BJ1042-SUM(BJ1046:BJ1075)+BI1078</f>
        <v>-5.5511151231257827E-16</v>
      </c>
      <c r="BK1078" s="205">
        <f t="shared" ref="BK1078" si="5432">BK1042-SUM(BK1046:BK1075)+BJ1078</f>
        <v>-5.5511151231257827E-16</v>
      </c>
      <c r="BL1078" s="205">
        <f t="shared" ref="BL1078" si="5433">BL1042-SUM(BL1046:BL1075)+BK1078</f>
        <v>-5.5511151231257827E-16</v>
      </c>
      <c r="BM1078" s="205">
        <f t="shared" ref="BM1078" si="5434">BM1042-SUM(BM1046:BM1075)+BL1078</f>
        <v>-5.5511151231257827E-16</v>
      </c>
      <c r="BN1078" s="205">
        <f t="shared" ref="BN1078" si="5435">BN1042-SUM(BN1046:BN1075)+BM1078</f>
        <v>-5.5511151231257827E-16</v>
      </c>
      <c r="BO1078" s="205">
        <f t="shared" ref="BO1078" si="5436">BO1042-SUM(BO1046:BO1075)+BN1078</f>
        <v>-5.5511151231257827E-16</v>
      </c>
      <c r="BP1078" s="205">
        <f t="shared" ref="BP1078" si="5437">BP1042-SUM(BP1046:BP1075)+BO1078</f>
        <v>-5.5511151231257827E-16</v>
      </c>
      <c r="BQ1078" s="205">
        <f t="shared" ref="BQ1078" si="5438">BQ1042-SUM(BQ1046:BQ1075)+BP1078</f>
        <v>-5.5511151231257827E-16</v>
      </c>
      <c r="BR1078" s="205">
        <f t="shared" ref="BR1078" si="5439">BR1042-SUM(BR1046:BR1075)+BQ1078</f>
        <v>-5.5511151231257827E-16</v>
      </c>
      <c r="BS1078" s="205">
        <f t="shared" ref="BS1078" si="5440">BS1042-SUM(BS1046:BS1075)+BR1078</f>
        <v>-5.5511151231257827E-16</v>
      </c>
      <c r="BT1078" s="205">
        <f t="shared" ref="BT1078" si="5441">BT1042-SUM(BT1046:BT1075)+BS1078</f>
        <v>-5.5511151231257827E-16</v>
      </c>
      <c r="BU1078" s="205">
        <f t="shared" ref="BU1078" si="5442">BU1042-SUM(BU1046:BU1075)+BT1078</f>
        <v>-5.5511151231257827E-16</v>
      </c>
      <c r="BV1078" s="205">
        <f t="shared" ref="BV1078" si="5443">BV1042-SUM(BV1046:BV1075)+BU1078</f>
        <v>-5.5511151231257827E-16</v>
      </c>
      <c r="BW1078" s="205">
        <f t="shared" ref="BW1078" si="5444">BW1042-SUM(BW1046:BW1075)+BV1078</f>
        <v>-5.5511151231257827E-16</v>
      </c>
      <c r="BX1078" s="205">
        <f t="shared" ref="BX1078" si="5445">BX1042-SUM(BX1046:BX1075)+BW1078</f>
        <v>-5.5511151231257827E-16</v>
      </c>
      <c r="BY1078" s="205">
        <f t="shared" ref="BY1078" si="5446">BY1042-SUM(BY1046:BY1075)+BX1078</f>
        <v>-5.5511151231257827E-16</v>
      </c>
      <c r="BZ1078" s="205">
        <f t="shared" ref="BZ1078" si="5447">BZ1042-SUM(BZ1046:BZ1075)+BY1078</f>
        <v>-5.5511151231257827E-16</v>
      </c>
      <c r="CA1078" s="205">
        <f t="shared" ref="CA1078" si="5448">CA1042-SUM(CA1046:CA1075)+BZ1078</f>
        <v>-5.5511151231257827E-16</v>
      </c>
      <c r="CB1078" s="205">
        <f t="shared" ref="CB1078" si="5449">CB1042-SUM(CB1046:CB1075)+CA1078</f>
        <v>-5.5511151231257827E-16</v>
      </c>
      <c r="CC1078" s="205">
        <f t="shared" ref="CC1078" si="5450">CC1042-SUM(CC1046:CC1075)+CB1078</f>
        <v>-5.5511151231257827E-16</v>
      </c>
      <c r="CD1078" s="205">
        <f t="shared" ref="CD1078" si="5451">CD1042-SUM(CD1046:CD1075)+CC1078</f>
        <v>-5.5511151231257827E-16</v>
      </c>
      <c r="CE1078" s="205">
        <f t="shared" ref="CE1078" si="5452">CE1042-SUM(CE1046:CE1075)+CD1078</f>
        <v>-5.5511151231257827E-16</v>
      </c>
      <c r="CF1078" s="205">
        <f t="shared" ref="CF1078" si="5453">CF1042-SUM(CF1046:CF1075)+CE1078</f>
        <v>-5.5511151231257827E-16</v>
      </c>
    </row>
    <row r="1079" spans="1:84" s="153" customFormat="1" ht="12.75" customHeight="1">
      <c r="A1079"/>
      <c r="C1079" s="164"/>
      <c r="D1079" s="155" t="str">
        <f>"Total Closing RAB - "&amp;B1025</f>
        <v>Total Closing RAB - IT Systems</v>
      </c>
      <c r="E1079" s="155" t="s">
        <v>185</v>
      </c>
      <c r="I1079" s="31"/>
      <c r="J1079" s="4">
        <f t="shared" ref="J1079:BU1079" si="5454">J1078+J1038</f>
        <v>8.7373970750025585</v>
      </c>
      <c r="K1079" s="4">
        <f t="shared" si="5454"/>
        <v>16.164606670398094</v>
      </c>
      <c r="L1079" s="4">
        <f t="shared" si="5454"/>
        <v>15.917444170999314</v>
      </c>
      <c r="M1079" s="4">
        <f t="shared" si="5454"/>
        <v>13.854117954023785</v>
      </c>
      <c r="N1079" s="4">
        <f t="shared" si="5454"/>
        <v>11.469322556801581</v>
      </c>
      <c r="O1079" s="4">
        <f t="shared" si="5454"/>
        <v>6.3222457770332392</v>
      </c>
      <c r="P1079" s="4">
        <f t="shared" si="5454"/>
        <v>2.9226484122654091</v>
      </c>
      <c r="Q1079" s="4">
        <f t="shared" si="5454"/>
        <v>1.3579888495767882</v>
      </c>
      <c r="R1079" s="4">
        <f t="shared" si="5454"/>
        <v>0.46038023042435572</v>
      </c>
      <c r="S1079" s="4">
        <f t="shared" si="5454"/>
        <v>-5.5511151231257827E-16</v>
      </c>
      <c r="T1079" s="4">
        <f t="shared" si="5454"/>
        <v>-5.5511151231257827E-16</v>
      </c>
      <c r="U1079" s="4">
        <f t="shared" si="5454"/>
        <v>-5.5511151231257827E-16</v>
      </c>
      <c r="V1079" s="4">
        <f t="shared" si="5454"/>
        <v>-5.5511151231257827E-16</v>
      </c>
      <c r="W1079" s="4">
        <f t="shared" si="5454"/>
        <v>-5.5511151231257827E-16</v>
      </c>
      <c r="X1079" s="4">
        <f t="shared" si="5454"/>
        <v>-5.5511151231257827E-16</v>
      </c>
      <c r="Y1079" s="4">
        <f t="shared" si="5454"/>
        <v>-5.5511151231257827E-16</v>
      </c>
      <c r="Z1079" s="4">
        <f t="shared" si="5454"/>
        <v>-5.5511151231257827E-16</v>
      </c>
      <c r="AA1079" s="4">
        <f t="shared" si="5454"/>
        <v>-5.5511151231257827E-16</v>
      </c>
      <c r="AB1079" s="4">
        <f t="shared" si="5454"/>
        <v>-5.5511151231257827E-16</v>
      </c>
      <c r="AC1079" s="4">
        <f t="shared" si="5454"/>
        <v>-5.5511151231257827E-16</v>
      </c>
      <c r="AD1079" s="4">
        <f t="shared" si="5454"/>
        <v>-5.5511151231257827E-16</v>
      </c>
      <c r="AE1079" s="4">
        <f t="shared" si="5454"/>
        <v>-5.5511151231257827E-16</v>
      </c>
      <c r="AF1079" s="4">
        <f t="shared" si="5454"/>
        <v>-5.5511151231257827E-16</v>
      </c>
      <c r="AG1079" s="4">
        <f t="shared" si="5454"/>
        <v>-5.5511151231257827E-16</v>
      </c>
      <c r="AH1079" s="4">
        <f t="shared" si="5454"/>
        <v>-5.5511151231257827E-16</v>
      </c>
      <c r="AI1079" s="4">
        <f t="shared" si="5454"/>
        <v>-5.5511151231257827E-16</v>
      </c>
      <c r="AJ1079" s="4">
        <f t="shared" si="5454"/>
        <v>-5.5511151231257827E-16</v>
      </c>
      <c r="AK1079" s="4">
        <f t="shared" si="5454"/>
        <v>-5.5511151231257827E-16</v>
      </c>
      <c r="AL1079" s="4">
        <f t="shared" si="5454"/>
        <v>-5.5511151231257827E-16</v>
      </c>
      <c r="AM1079" s="4">
        <f t="shared" si="5454"/>
        <v>-5.5511151231257827E-16</v>
      </c>
      <c r="AN1079" s="4">
        <f t="shared" si="5454"/>
        <v>-5.5511151231257827E-16</v>
      </c>
      <c r="AO1079" s="4">
        <f t="shared" si="5454"/>
        <v>-5.5511151231257827E-16</v>
      </c>
      <c r="AP1079" s="4">
        <f t="shared" si="5454"/>
        <v>-5.5511151231257827E-16</v>
      </c>
      <c r="AQ1079" s="4">
        <f t="shared" si="5454"/>
        <v>-5.5511151231257827E-16</v>
      </c>
      <c r="AR1079" s="4">
        <f t="shared" si="5454"/>
        <v>-5.5511151231257827E-16</v>
      </c>
      <c r="AS1079" s="4">
        <f t="shared" si="5454"/>
        <v>-5.5511151231257827E-16</v>
      </c>
      <c r="AT1079" s="4">
        <f t="shared" si="5454"/>
        <v>-5.5511151231257827E-16</v>
      </c>
      <c r="AU1079" s="4">
        <f t="shared" si="5454"/>
        <v>-5.5511151231257827E-16</v>
      </c>
      <c r="AV1079" s="4">
        <f t="shared" si="5454"/>
        <v>-5.5511151231257827E-16</v>
      </c>
      <c r="AW1079" s="4">
        <f t="shared" si="5454"/>
        <v>-5.5511151231257827E-16</v>
      </c>
      <c r="AX1079" s="4">
        <f t="shared" si="5454"/>
        <v>-5.5511151231257827E-16</v>
      </c>
      <c r="AY1079" s="4">
        <f t="shared" si="5454"/>
        <v>-5.5511151231257827E-16</v>
      </c>
      <c r="AZ1079" s="4">
        <f t="shared" si="5454"/>
        <v>-5.5511151231257827E-16</v>
      </c>
      <c r="BA1079" s="4">
        <f t="shared" si="5454"/>
        <v>-5.5511151231257827E-16</v>
      </c>
      <c r="BB1079" s="4">
        <f t="shared" si="5454"/>
        <v>-5.5511151231257827E-16</v>
      </c>
      <c r="BC1079" s="4">
        <f t="shared" si="5454"/>
        <v>-5.5511151231257827E-16</v>
      </c>
      <c r="BD1079" s="4">
        <f t="shared" si="5454"/>
        <v>-5.5511151231257827E-16</v>
      </c>
      <c r="BE1079" s="4">
        <f t="shared" si="5454"/>
        <v>-5.5511151231257827E-16</v>
      </c>
      <c r="BF1079" s="4">
        <f t="shared" si="5454"/>
        <v>-5.5511151231257827E-16</v>
      </c>
      <c r="BG1079" s="4">
        <f t="shared" si="5454"/>
        <v>-5.5511151231257827E-16</v>
      </c>
      <c r="BH1079" s="4">
        <f t="shared" si="5454"/>
        <v>-5.5511151231257827E-16</v>
      </c>
      <c r="BI1079" s="4">
        <f t="shared" si="5454"/>
        <v>-5.5511151231257827E-16</v>
      </c>
      <c r="BJ1079" s="4">
        <f t="shared" si="5454"/>
        <v>-5.5511151231257827E-16</v>
      </c>
      <c r="BK1079" s="4">
        <f t="shared" si="5454"/>
        <v>-5.5511151231257827E-16</v>
      </c>
      <c r="BL1079" s="4">
        <f t="shared" si="5454"/>
        <v>-5.5511151231257827E-16</v>
      </c>
      <c r="BM1079" s="4">
        <f t="shared" si="5454"/>
        <v>-5.5511151231257827E-16</v>
      </c>
      <c r="BN1079" s="4">
        <f t="shared" si="5454"/>
        <v>-5.5511151231257827E-16</v>
      </c>
      <c r="BO1079" s="4">
        <f t="shared" si="5454"/>
        <v>-5.5511151231257827E-16</v>
      </c>
      <c r="BP1079" s="4">
        <f t="shared" si="5454"/>
        <v>-5.5511151231257827E-16</v>
      </c>
      <c r="BQ1079" s="4">
        <f t="shared" si="5454"/>
        <v>-5.5511151231257827E-16</v>
      </c>
      <c r="BR1079" s="4">
        <f t="shared" si="5454"/>
        <v>-5.5511151231257827E-16</v>
      </c>
      <c r="BS1079" s="4">
        <f t="shared" si="5454"/>
        <v>-5.5511151231257827E-16</v>
      </c>
      <c r="BT1079" s="4">
        <f t="shared" si="5454"/>
        <v>-5.5511151231257827E-16</v>
      </c>
      <c r="BU1079" s="4">
        <f t="shared" si="5454"/>
        <v>-5.5511151231257827E-16</v>
      </c>
      <c r="BV1079" s="4">
        <f t="shared" ref="BV1079:CF1079" si="5455">BV1078+BV1038</f>
        <v>-5.5511151231257827E-16</v>
      </c>
      <c r="BW1079" s="4">
        <f t="shared" si="5455"/>
        <v>-5.5511151231257827E-16</v>
      </c>
      <c r="BX1079" s="4">
        <f t="shared" si="5455"/>
        <v>-5.5511151231257827E-16</v>
      </c>
      <c r="BY1079" s="4">
        <f t="shared" si="5455"/>
        <v>-5.5511151231257827E-16</v>
      </c>
      <c r="BZ1079" s="4">
        <f t="shared" si="5455"/>
        <v>-5.5511151231257827E-16</v>
      </c>
      <c r="CA1079" s="4">
        <f t="shared" si="5455"/>
        <v>-5.5511151231257827E-16</v>
      </c>
      <c r="CB1079" s="4">
        <f t="shared" si="5455"/>
        <v>-5.5511151231257827E-16</v>
      </c>
      <c r="CC1079" s="4">
        <f t="shared" si="5455"/>
        <v>-5.5511151231257827E-16</v>
      </c>
      <c r="CD1079" s="4">
        <f t="shared" si="5455"/>
        <v>-5.5511151231257827E-16</v>
      </c>
      <c r="CE1079" s="4">
        <f t="shared" si="5455"/>
        <v>-5.5511151231257827E-16</v>
      </c>
      <c r="CF1079" s="4">
        <f t="shared" si="5455"/>
        <v>-5.5511151231257827E-16</v>
      </c>
    </row>
    <row r="1081" spans="1:84" s="14" customFormat="1" ht="12.75" customHeight="1">
      <c r="A1081"/>
      <c r="B1081" s="16" t="str">
        <f>Inputs!C113</f>
        <v>Office Equipment &amp; Furniture</v>
      </c>
      <c r="C1081" s="174"/>
      <c r="D1081" s="19"/>
      <c r="E1081" s="19"/>
      <c r="F1081" s="15"/>
      <c r="G1081" s="15"/>
      <c r="H1081" s="15"/>
      <c r="I1081" s="32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</row>
    <row r="1082" spans="1:84" ht="12.75" customHeight="1">
      <c r="B1082" s="6"/>
      <c r="C1082" s="175" t="s">
        <v>223</v>
      </c>
      <c r="I1082" s="153">
        <f>INDEX(Inputs!$E$94:$E$121, MATCH(B1081, Inputs!$C$94:$C$121,0))</f>
        <v>0.23426243164590144</v>
      </c>
    </row>
    <row r="1083" spans="1:84" s="153" customFormat="1" ht="12.75" customHeight="1">
      <c r="A1083"/>
      <c r="B1083" s="6"/>
      <c r="C1083" s="175" t="s">
        <v>222</v>
      </c>
      <c r="D1083" s="155"/>
      <c r="E1083" s="155"/>
      <c r="I1083" s="33">
        <f>INDEX(Inputs!$F$94:$F$121, MATCH(B1081, Inputs!$C$94:$C$121,0))</f>
        <v>4.9538151543904538</v>
      </c>
    </row>
    <row r="1084" spans="1:84" ht="12.75" customHeight="1">
      <c r="B1084" s="6"/>
      <c r="C1084" s="175" t="s">
        <v>2</v>
      </c>
      <c r="I1084" s="153">
        <f>INDEX(Inputs!$G$94:$G$121, MATCH(B1081, Inputs!$C$94:$C$121,0))</f>
        <v>7</v>
      </c>
    </row>
    <row r="1085" spans="1:84" ht="12.75" customHeight="1">
      <c r="B1085" s="6"/>
      <c r="C1085" s="175"/>
      <c r="I1085" s="31"/>
    </row>
    <row r="1086" spans="1:84" ht="12.75" customHeight="1">
      <c r="C1086" s="164" t="s">
        <v>3</v>
      </c>
      <c r="I1086" s="31"/>
    </row>
    <row r="1087" spans="1:84" s="153" customFormat="1" ht="12.75" customHeight="1">
      <c r="A1087"/>
      <c r="C1087" s="164"/>
      <c r="D1087" s="98" t="s">
        <v>203</v>
      </c>
      <c r="E1087" s="98" t="s">
        <v>185</v>
      </c>
      <c r="F1087" s="97"/>
      <c r="G1087" s="97"/>
      <c r="H1087" s="97"/>
      <c r="I1087" s="99"/>
      <c r="J1087" s="267">
        <f>IF(OR($I1082=0,I1094=0,$I1082="n/a"),0,SIGN($I1094)*MIN(ABS($I1094/$I1082), ABS($I1094-SUM($I1087:I1087))))</f>
        <v>2.7116181595427666</v>
      </c>
      <c r="K1087" s="267">
        <f>IF(OR($I1082=0,J1094=0,$I1082="n/a"),0,SIGN($I1094)*MIN(ABS($I1094/$I1082), ABS($I1094-SUM($I1087:J1087))))</f>
        <v>0</v>
      </c>
      <c r="L1087" s="267">
        <f>IF(OR($I1082=0,K1094=0,$I1082="n/a"),0,SIGN($I1094)*MIN(ABS($I1094/$I1082), ABS($I1094-SUM($I1087:K1087))))</f>
        <v>0</v>
      </c>
      <c r="M1087" s="267">
        <f>IF(OR($I1082=0,L1094=0,$I1082="n/a"),0,SIGN($I1094)*MIN(ABS($I1094/$I1082), ABS($I1094-SUM($I1087:L1087))))</f>
        <v>0</v>
      </c>
      <c r="N1087" s="267">
        <f>IF(OR($I1082=0,M1094=0,$I1082="n/a"),0,SIGN($I1094)*MIN(ABS($I1094/$I1082), ABS($I1094-SUM($I1087:M1087))))</f>
        <v>0</v>
      </c>
      <c r="O1087" s="105">
        <f>IF(OR($I1082=0,N1094=0,$I1082="n/a"),0,SIGN($I1094)*MIN(ABS($I1094/$I1082), ABS($I1094-SUM($I1087:N1087))))</f>
        <v>0</v>
      </c>
      <c r="P1087" s="105">
        <f>IF(OR($I1082=0,O1094=0,$I1082="n/a"),0,SIGN($I1094)*MIN(ABS($I1094/$I1082), ABS($I1094-SUM($I1087:O1087))))</f>
        <v>0</v>
      </c>
      <c r="Q1087" s="105">
        <f>IF(OR($I1082=0,P1094=0,$I1082="n/a"),0,SIGN($I1094)*MIN(ABS($I1094/$I1082), ABS($I1094-SUM($I1087:P1087))))</f>
        <v>0</v>
      </c>
      <c r="R1087" s="105">
        <f>IF(OR($I1082=0,Q1094=0,$I1082="n/a"),0,SIGN($I1094)*MIN(ABS($I1094/$I1082), ABS($I1094-SUM($I1087:Q1087))))</f>
        <v>0</v>
      </c>
      <c r="S1087" s="105">
        <f>IF(OR($I1082=0,R1094=0,$I1082="n/a"),0,SIGN($I1094)*MIN(ABS($I1094/$I1082), ABS($I1094-SUM($I1087:R1087))))</f>
        <v>0</v>
      </c>
      <c r="T1087" s="105">
        <f>IF(OR($I1082=0,S1094=0,$I1082="n/a"),0,SIGN($I1094)*MIN(ABS($I1094/$I1082), ABS($I1094-SUM($I1087:S1087))))</f>
        <v>0</v>
      </c>
      <c r="U1087" s="105">
        <f>IF(OR($I1082=0,T1094=0,$I1082="n/a"),0,SIGN($I1094)*MIN(ABS($I1094/$I1082), ABS($I1094-SUM($I1087:T1087))))</f>
        <v>0</v>
      </c>
      <c r="V1087" s="105">
        <f>IF(OR($I1082=0,U1094=0,$I1082="n/a"),0,SIGN($I1094)*MIN(ABS($I1094/$I1082), ABS($I1094-SUM($I1087:U1087))))</f>
        <v>0</v>
      </c>
      <c r="W1087" s="105">
        <f>IF(OR($I1082=0,V1094=0,$I1082="n/a"),0,SIGN($I1094)*MIN(ABS($I1094/$I1082), ABS($I1094-SUM($I1087:V1087))))</f>
        <v>0</v>
      </c>
      <c r="X1087" s="105">
        <f>IF(OR($I1082=0,W1094=0,$I1082="n/a"),0,SIGN($I1094)*MIN(ABS($I1094/$I1082), ABS($I1094-SUM($I1087:W1087))))</f>
        <v>0</v>
      </c>
      <c r="Y1087" s="105">
        <f>IF(OR($I1082=0,X1094=0,$I1082="n/a"),0,SIGN($I1094)*MIN(ABS($I1094/$I1082), ABS($I1094-SUM($I1087:X1087))))</f>
        <v>0</v>
      </c>
      <c r="Z1087" s="105">
        <f>IF(OR($I1082=0,Y1094=0,$I1082="n/a"),0,SIGN($I1094)*MIN(ABS($I1094/$I1082), ABS($I1094-SUM($I1087:Y1087))))</f>
        <v>0</v>
      </c>
      <c r="AA1087" s="105">
        <f>IF(OR($I1082=0,Z1094=0,$I1082="n/a"),0,SIGN($I1094)*MIN(ABS($I1094/$I1082), ABS($I1094-SUM($I1087:Z1087))))</f>
        <v>0</v>
      </c>
      <c r="AB1087" s="105">
        <f>IF(OR($I1082=0,AA1094=0,$I1082="n/a"),0,SIGN($I1094)*MIN(ABS($I1094/$I1082), ABS($I1094-SUM($I1087:AA1087))))</f>
        <v>0</v>
      </c>
      <c r="AC1087" s="105">
        <f>IF(OR($I1082=0,AB1094=0,$I1082="n/a"),0,SIGN($I1094)*MIN(ABS($I1094/$I1082), ABS($I1094-SUM($I1087:AB1087))))</f>
        <v>0</v>
      </c>
      <c r="AD1087" s="105">
        <f>IF(OR($I1082=0,AC1094=0,$I1082="n/a"),0,SIGN($I1094)*MIN(ABS($I1094/$I1082), ABS($I1094-SUM($I1087:AC1087))))</f>
        <v>0</v>
      </c>
      <c r="AE1087" s="105">
        <f>IF(OR($I1082=0,AD1094=0,$I1082="n/a"),0,SIGN($I1094)*MIN(ABS($I1094/$I1082), ABS($I1094-SUM($I1087:AD1087))))</f>
        <v>0</v>
      </c>
      <c r="AF1087" s="105">
        <f>IF(OR($I1082=0,AE1094=0,$I1082="n/a"),0,SIGN($I1094)*MIN(ABS($I1094/$I1082), ABS($I1094-SUM($I1087:AE1087))))</f>
        <v>0</v>
      </c>
      <c r="AG1087" s="105">
        <f>IF(OR($I1082=0,AF1094=0,$I1082="n/a"),0,SIGN($I1094)*MIN(ABS($I1094/$I1082), ABS($I1094-SUM($I1087:AF1087))))</f>
        <v>0</v>
      </c>
      <c r="AH1087" s="105">
        <f>IF(OR($I1082=0,AG1094=0,$I1082="n/a"),0,SIGN($I1094)*MIN(ABS($I1094/$I1082), ABS($I1094-SUM($I1087:AG1087))))</f>
        <v>0</v>
      </c>
      <c r="AI1087" s="105">
        <f>IF(OR($I1082=0,AH1094=0,$I1082="n/a"),0,SIGN($I1094)*MIN(ABS($I1094/$I1082), ABS($I1094-SUM($I1087:AH1087))))</f>
        <v>0</v>
      </c>
      <c r="AJ1087" s="105">
        <f>IF(OR($I1082=0,AI1094=0,$I1082="n/a"),0,SIGN($I1094)*MIN(ABS($I1094/$I1082), ABS($I1094-SUM($I1087:AI1087))))</f>
        <v>0</v>
      </c>
      <c r="AK1087" s="105">
        <f>IF(OR($I1082=0,AJ1094=0,$I1082="n/a"),0,SIGN($I1094)*MIN(ABS($I1094/$I1082), ABS($I1094-SUM($I1087:AJ1087))))</f>
        <v>0</v>
      </c>
      <c r="AL1087" s="105">
        <f>IF(OR($I1082=0,AK1094=0,$I1082="n/a"),0,SIGN($I1094)*MIN(ABS($I1094/$I1082), ABS($I1094-SUM($I1087:AK1087))))</f>
        <v>0</v>
      </c>
      <c r="AM1087" s="105">
        <f>IF(OR($I1082=0,AL1094=0,$I1082="n/a"),0,SIGN($I1094)*MIN(ABS($I1094/$I1082), ABS($I1094-SUM($I1087:AL1087))))</f>
        <v>0</v>
      </c>
      <c r="AN1087" s="105">
        <f>IF(OR($I1082=0,AM1094=0,$I1082="n/a"),0,SIGN($I1094)*MIN(ABS($I1094/$I1082), ABS($I1094-SUM($I1087:AM1087))))</f>
        <v>0</v>
      </c>
      <c r="AO1087" s="105">
        <f>IF(OR($I1082=0,AN1094=0,$I1082="n/a"),0,SIGN($I1094)*MIN(ABS($I1094/$I1082), ABS($I1094-SUM($I1087:AN1087))))</f>
        <v>0</v>
      </c>
      <c r="AP1087" s="105">
        <f>IF(OR($I1082=0,AO1094=0,$I1082="n/a"),0,SIGN($I1094)*MIN(ABS($I1094/$I1082), ABS($I1094-SUM($I1087:AO1087))))</f>
        <v>0</v>
      </c>
      <c r="AQ1087" s="105">
        <f>IF(OR($I1082=0,AP1094=0,$I1082="n/a"),0,SIGN($I1094)*MIN(ABS($I1094/$I1082), ABS($I1094-SUM($I1087:AP1087))))</f>
        <v>0</v>
      </c>
      <c r="AR1087" s="105">
        <f>IF(OR($I1082=0,AQ1094=0,$I1082="n/a"),0,SIGN($I1094)*MIN(ABS($I1094/$I1082), ABS($I1094-SUM($I1087:AQ1087))))</f>
        <v>0</v>
      </c>
      <c r="AS1087" s="105">
        <f>IF(OR($I1082=0,AR1094=0,$I1082="n/a"),0,SIGN($I1094)*MIN(ABS($I1094/$I1082), ABS($I1094-SUM($I1087:AR1087))))</f>
        <v>0</v>
      </c>
      <c r="AT1087" s="105">
        <f>IF(OR($I1082=0,AS1094=0,$I1082="n/a"),0,SIGN($I1094)*MIN(ABS($I1094/$I1082), ABS($I1094-SUM($I1087:AS1087))))</f>
        <v>0</v>
      </c>
      <c r="AU1087" s="105">
        <f>IF(OR($I1082=0,AT1094=0,$I1082="n/a"),0,SIGN($I1094)*MIN(ABS($I1094/$I1082), ABS($I1094-SUM($I1087:AT1087))))</f>
        <v>0</v>
      </c>
      <c r="AV1087" s="105">
        <f>IF(OR($I1082=0,AU1094=0,$I1082="n/a"),0,SIGN($I1094)*MIN(ABS($I1094/$I1082), ABS($I1094-SUM($I1087:AU1087))))</f>
        <v>0</v>
      </c>
      <c r="AW1087" s="105">
        <f>IF(OR($I1082=0,AV1094=0,$I1082="n/a"),0,SIGN($I1094)*MIN(ABS($I1094/$I1082), ABS($I1094-SUM($I1087:AV1087))))</f>
        <v>0</v>
      </c>
      <c r="AX1087" s="105">
        <f>IF(OR($I1082=0,AW1094=0,$I1082="n/a"),0,SIGN($I1094)*MIN(ABS($I1094/$I1082), ABS($I1094-SUM($I1087:AW1087))))</f>
        <v>0</v>
      </c>
      <c r="AY1087" s="105">
        <f>IF(OR($I1082=0,AX1094=0,$I1082="n/a"),0,SIGN($I1094)*MIN(ABS($I1094/$I1082), ABS($I1094-SUM($I1087:AX1087))))</f>
        <v>0</v>
      </c>
      <c r="AZ1087" s="105">
        <f>IF(OR($I1082=0,AY1094=0,$I1082="n/a"),0,SIGN($I1094)*MIN(ABS($I1094/$I1082), ABS($I1094-SUM($I1087:AY1087))))</f>
        <v>0</v>
      </c>
      <c r="BA1087" s="105">
        <f>IF(OR($I1082=0,AZ1094=0,$I1082="n/a"),0,SIGN($I1094)*MIN(ABS($I1094/$I1082), ABS($I1094-SUM($I1087:AZ1087))))</f>
        <v>0</v>
      </c>
      <c r="BB1087" s="105">
        <f>IF(OR($I1082=0,BA1094=0,$I1082="n/a"),0,SIGN($I1094)*MIN(ABS($I1094/$I1082), ABS($I1094-SUM($I1087:BA1087))))</f>
        <v>0</v>
      </c>
      <c r="BC1087" s="105">
        <f>IF(OR($I1082=0,BB1094=0,$I1082="n/a"),0,SIGN($I1094)*MIN(ABS($I1094/$I1082), ABS($I1094-SUM($I1087:BB1087))))</f>
        <v>0</v>
      </c>
      <c r="BD1087" s="105">
        <f>IF(OR($I1082=0,BC1094=0,$I1082="n/a"),0,SIGN($I1094)*MIN(ABS($I1094/$I1082), ABS($I1094-SUM($I1087:BC1087))))</f>
        <v>0</v>
      </c>
      <c r="BE1087" s="105">
        <f>IF(OR($I1082=0,BD1094=0,$I1082="n/a"),0,SIGN($I1094)*MIN(ABS($I1094/$I1082), ABS($I1094-SUM($I1087:BD1087))))</f>
        <v>0</v>
      </c>
      <c r="BF1087" s="105">
        <f>IF(OR($I1082=0,BE1094=0,$I1082="n/a"),0,SIGN($I1094)*MIN(ABS($I1094/$I1082), ABS($I1094-SUM($I1087:BE1087))))</f>
        <v>0</v>
      </c>
      <c r="BG1087" s="105">
        <f>IF(OR($I1082=0,BF1094=0,$I1082="n/a"),0,SIGN($I1094)*MIN(ABS($I1094/$I1082), ABS($I1094-SUM($I1087:BF1087))))</f>
        <v>0</v>
      </c>
      <c r="BH1087" s="105">
        <f>IF(OR($I1082=0,BG1094=0,$I1082="n/a"),0,SIGN($I1094)*MIN(ABS($I1094/$I1082), ABS($I1094-SUM($I1087:BG1087))))</f>
        <v>0</v>
      </c>
      <c r="BI1087" s="105">
        <f>IF(OR($I1082=0,BH1094=0,$I1082="n/a"),0,SIGN($I1094)*MIN(ABS($I1094/$I1082), ABS($I1094-SUM($I1087:BH1087))))</f>
        <v>0</v>
      </c>
      <c r="BJ1087" s="105">
        <f>IF(OR($I1082=0,BI1094=0,$I1082="n/a"),0,SIGN($I1094)*MIN(ABS($I1094/$I1082), ABS($I1094-SUM($I1087:BI1087))))</f>
        <v>0</v>
      </c>
      <c r="BK1087" s="105">
        <f>IF(OR($I1082=0,BJ1094=0,$I1082="n/a"),0,SIGN($I1094)*MIN(ABS($I1094/$I1082), ABS($I1094-SUM($I1087:BJ1087))))</f>
        <v>0</v>
      </c>
      <c r="BL1087" s="105">
        <f>IF(OR($I1082=0,BK1094=0,$I1082="n/a"),0,SIGN($I1094)*MIN(ABS($I1094/$I1082), ABS($I1094-SUM($I1087:BK1087))))</f>
        <v>0</v>
      </c>
      <c r="BM1087" s="105">
        <f>IF(OR($I1082=0,BL1094=0,$I1082="n/a"),0,SIGN($I1094)*MIN(ABS($I1094/$I1082), ABS($I1094-SUM($I1087:BL1087))))</f>
        <v>0</v>
      </c>
      <c r="BN1087" s="105">
        <f>IF(OR($I1082=0,BM1094=0,$I1082="n/a"),0,SIGN($I1094)*MIN(ABS($I1094/$I1082), ABS($I1094-SUM($I1087:BM1087))))</f>
        <v>0</v>
      </c>
      <c r="BO1087" s="105">
        <f>IF(OR($I1082=0,BN1094=0,$I1082="n/a"),0,SIGN($I1094)*MIN(ABS($I1094/$I1082), ABS($I1094-SUM($I1087:BN1087))))</f>
        <v>0</v>
      </c>
      <c r="BP1087" s="105">
        <f>IF(OR($I1082=0,BO1094=0,$I1082="n/a"),0,SIGN($I1094)*MIN(ABS($I1094/$I1082), ABS($I1094-SUM($I1087:BO1087))))</f>
        <v>0</v>
      </c>
      <c r="BQ1087" s="105">
        <f>IF(OR($I1082=0,BP1094=0,$I1082="n/a"),0,SIGN($I1094)*MIN(ABS($I1094/$I1082), ABS($I1094-SUM($I1087:BP1087))))</f>
        <v>0</v>
      </c>
      <c r="BR1087" s="105">
        <f>IF(OR($I1082=0,BQ1094=0,$I1082="n/a"),0,SIGN($I1094)*MIN(ABS($I1094/$I1082), ABS($I1094-SUM($I1087:BQ1087))))</f>
        <v>0</v>
      </c>
      <c r="BS1087" s="105">
        <f>IF(OR($I1082=0,BR1094=0,$I1082="n/a"),0,SIGN($I1094)*MIN(ABS($I1094/$I1082), ABS($I1094-SUM($I1087:BR1087))))</f>
        <v>0</v>
      </c>
      <c r="BT1087" s="105">
        <f>IF(OR($I1082=0,BS1094=0,$I1082="n/a"),0,SIGN($I1094)*MIN(ABS($I1094/$I1082), ABS($I1094-SUM($I1087:BS1087))))</f>
        <v>0</v>
      </c>
      <c r="BU1087" s="105">
        <f>IF(OR($I1082=0,BT1094=0,$I1082="n/a"),0,SIGN($I1094)*MIN(ABS($I1094/$I1082), ABS($I1094-SUM($I1087:BT1087))))</f>
        <v>0</v>
      </c>
      <c r="BV1087" s="105">
        <f>IF(OR($I1082=0,BU1094=0,$I1082="n/a"),0,SIGN($I1094)*MIN(ABS($I1094/$I1082), ABS($I1094-SUM($I1087:BU1087))))</f>
        <v>0</v>
      </c>
      <c r="BW1087" s="105">
        <f>IF(OR($I1082=0,BV1094=0,$I1082="n/a"),0,SIGN($I1094)*MIN(ABS($I1094/$I1082), ABS($I1094-SUM($I1087:BV1087))))</f>
        <v>0</v>
      </c>
      <c r="BX1087" s="105">
        <f>IF(OR($I1082=0,BW1094=0,$I1082="n/a"),0,SIGN($I1094)*MIN(ABS($I1094/$I1082), ABS($I1094-SUM($I1087:BW1087))))</f>
        <v>0</v>
      </c>
      <c r="BY1087" s="105">
        <f>IF(OR($I1082=0,BX1094=0,$I1082="n/a"),0,SIGN($I1094)*MIN(ABS($I1094/$I1082), ABS($I1094-SUM($I1087:BX1087))))</f>
        <v>0</v>
      </c>
      <c r="BZ1087" s="105">
        <f>IF(OR($I1082=0,BY1094=0,$I1082="n/a"),0,SIGN($I1094)*MIN(ABS($I1094/$I1082), ABS($I1094-SUM($I1087:BY1087))))</f>
        <v>0</v>
      </c>
      <c r="CA1087" s="105">
        <f>IF(OR($I1082=0,BZ1094=0,$I1082="n/a"),0,SIGN($I1094)*MIN(ABS($I1094/$I1082), ABS($I1094-SUM($I1087:BZ1087))))</f>
        <v>0</v>
      </c>
      <c r="CB1087" s="105">
        <f>IF(OR($I1082=0,CA1094=0,$I1082="n/a"),0,SIGN($I1094)*MIN(ABS($I1094/$I1082), ABS($I1094-SUM($I1087:CA1087))))</f>
        <v>0</v>
      </c>
      <c r="CC1087" s="105">
        <f>IF(OR($I1082=0,CB1094=0,$I1082="n/a"),0,SIGN($I1094)*MIN(ABS($I1094/$I1082), ABS($I1094-SUM($I1087:CB1087))))</f>
        <v>0</v>
      </c>
      <c r="CD1087" s="105">
        <f>IF(OR($I1082=0,CC1094=0,$I1082="n/a"),0,SIGN($I1094)*MIN(ABS($I1094/$I1082), ABS($I1094-SUM($I1087:CC1087))))</f>
        <v>0</v>
      </c>
      <c r="CE1087" s="105">
        <f>IF(OR($I1082=0,CD1094=0,$I1082="n/a"),0,SIGN($I1094)*MIN(ABS($I1094/$I1082), ABS($I1094-SUM($I1087:CD1087))))</f>
        <v>0</v>
      </c>
      <c r="CF1087" s="105">
        <f>IF(OR($I1082=0,CE1094=0,$I1082="n/a"),0,SIGN($I1094)*MIN(ABS($I1094/$I1082), ABS($I1094-SUM($I1087:CE1087))))</f>
        <v>0</v>
      </c>
    </row>
    <row r="1088" spans="1:84" s="153" customFormat="1" ht="12.75" customHeight="1">
      <c r="A1088"/>
      <c r="C1088" s="164"/>
      <c r="D1088" s="98" t="s">
        <v>208</v>
      </c>
      <c r="E1088" s="98"/>
      <c r="F1088" s="97"/>
      <c r="G1088" s="97"/>
      <c r="H1088" s="97"/>
      <c r="I1088" s="99"/>
      <c r="J1088" s="267">
        <f>IF(OR($I1083=0,I1095=0,$I1083="n/a"),0,SIGN($I1095)*MIN(ABS($I1095/$I1083), ABS($I1095-SUM($I1088:I1088))))</f>
        <v>3.5885728446778167</v>
      </c>
      <c r="K1088" s="267">
        <f>IF(OR($I1083=0,J1095=0,$I1083="n/a"),0,SIGN($I1095)*MIN(ABS($I1095/$I1083), ABS($I1095-SUM($I1088:J1088))))</f>
        <v>3.5885728446778167</v>
      </c>
      <c r="L1088" s="267">
        <f>IF(OR($I1083=0,K1095=0,$I1083="n/a"),0,SIGN($I1095)*MIN(ABS($I1095/$I1083), ABS($I1095-SUM($I1088:K1088))))</f>
        <v>3.5885728446778167</v>
      </c>
      <c r="M1088" s="267">
        <f>IF(OR($I1083=0,L1095=0,$I1083="n/a"),0,SIGN($I1095)*MIN(ABS($I1095/$I1083), ABS($I1095-SUM($I1088:L1088))))</f>
        <v>3.5885728446778167</v>
      </c>
      <c r="N1088" s="267">
        <f>IF(OR($I1083=0,M1095=0,$I1083="n/a"),0,SIGN($I1095)*MIN(ABS($I1095/$I1083), ABS($I1095-SUM($I1088:M1088))))</f>
        <v>3.422835161887761</v>
      </c>
      <c r="O1088" s="267">
        <f>IF(OR($I1083=0,N1095=0,$I1083="n/a"),0,SIGN($I1095)*MIN(ABS($I1095/$I1083), ABS($I1095-SUM($I1088:N1088))))</f>
        <v>0</v>
      </c>
      <c r="P1088" s="267">
        <f>IF(OR($I1083=0,O1095=0,$I1083="n/a"),0,SIGN($I1095)*MIN(ABS($I1095/$I1083), ABS($I1095-SUM($I1088:O1088))))</f>
        <v>0</v>
      </c>
      <c r="Q1088" s="267">
        <f>IF(OR($I1083=0,P1095=0,$I1083="n/a"),0,SIGN($I1095)*MIN(ABS($I1095/$I1083), ABS($I1095-SUM($I1088:P1088))))</f>
        <v>0</v>
      </c>
      <c r="R1088" s="267">
        <f>IF(OR($I1083=0,Q1095=0,$I1083="n/a"),0,SIGN($I1095)*MIN(ABS($I1095/$I1083), ABS($I1095-SUM($I1088:Q1088))))</f>
        <v>0</v>
      </c>
      <c r="S1088" s="267">
        <f>IF(OR($I1083=0,R1095=0,$I1083="n/a"),0,SIGN($I1095)*MIN(ABS($I1095/$I1083), ABS($I1095-SUM($I1088:R1088))))</f>
        <v>0</v>
      </c>
      <c r="T1088" s="267">
        <f>IF(OR($I1083=0,S1095=0,$I1083="n/a"),0,SIGN($I1095)*MIN(ABS($I1095/$I1083), ABS($I1095-SUM($I1088:S1088))))</f>
        <v>0</v>
      </c>
      <c r="U1088" s="267">
        <f>IF(OR($I1083=0,T1095=0,$I1083="n/a"),0,SIGN($I1095)*MIN(ABS($I1095/$I1083), ABS($I1095-SUM($I1088:T1088))))</f>
        <v>0</v>
      </c>
      <c r="V1088" s="267">
        <f>IF(OR($I1083=0,U1095=0,$I1083="n/a"),0,SIGN($I1095)*MIN(ABS($I1095/$I1083), ABS($I1095-SUM($I1088:U1088))))</f>
        <v>0</v>
      </c>
      <c r="W1088" s="267">
        <f>IF(OR($I1083=0,V1095=0,$I1083="n/a"),0,SIGN($I1095)*MIN(ABS($I1095/$I1083), ABS($I1095-SUM($I1088:V1088))))</f>
        <v>0</v>
      </c>
      <c r="X1088" s="267">
        <f>IF(OR($I1083=0,W1095=0,$I1083="n/a"),0,SIGN($I1095)*MIN(ABS($I1095/$I1083), ABS($I1095-SUM($I1088:W1088))))</f>
        <v>0</v>
      </c>
      <c r="Y1088" s="267">
        <f>IF(OR($I1083=0,X1095=0,$I1083="n/a"),0,SIGN($I1095)*MIN(ABS($I1095/$I1083), ABS($I1095-SUM($I1088:X1088))))</f>
        <v>0</v>
      </c>
      <c r="Z1088" s="267">
        <f>IF(OR($I1083=0,Y1095=0,$I1083="n/a"),0,SIGN($I1095)*MIN(ABS($I1095/$I1083), ABS($I1095-SUM($I1088:Y1088))))</f>
        <v>0</v>
      </c>
      <c r="AA1088" s="267">
        <f>IF(OR($I1083=0,Z1095=0,$I1083="n/a"),0,SIGN($I1095)*MIN(ABS($I1095/$I1083), ABS($I1095-SUM($I1088:Z1088))))</f>
        <v>0</v>
      </c>
      <c r="AB1088" s="267">
        <f>IF(OR($I1083=0,AA1095=0,$I1083="n/a"),0,SIGN($I1095)*MIN(ABS($I1095/$I1083), ABS($I1095-SUM($I1088:AA1088))))</f>
        <v>0</v>
      </c>
      <c r="AC1088" s="267">
        <f>IF(OR($I1083=0,AB1095=0,$I1083="n/a"),0,SIGN($I1095)*MIN(ABS($I1095/$I1083), ABS($I1095-SUM($I1088:AB1088))))</f>
        <v>0</v>
      </c>
      <c r="AD1088" s="267">
        <f>IF(OR($I1083=0,AC1095=0,$I1083="n/a"),0,SIGN($I1095)*MIN(ABS($I1095/$I1083), ABS($I1095-SUM($I1088:AC1088))))</f>
        <v>0</v>
      </c>
      <c r="AE1088" s="267">
        <f>IF(OR($I1083=0,AD1095=0,$I1083="n/a"),0,SIGN($I1095)*MIN(ABS($I1095/$I1083), ABS($I1095-SUM($I1088:AD1088))))</f>
        <v>0</v>
      </c>
      <c r="AF1088" s="267">
        <f>IF(OR($I1083=0,AE1095=0,$I1083="n/a"),0,SIGN($I1095)*MIN(ABS($I1095/$I1083), ABS($I1095-SUM($I1088:AE1088))))</f>
        <v>0</v>
      </c>
      <c r="AG1088" s="267">
        <f>IF(OR($I1083=0,AF1095=0,$I1083="n/a"),0,SIGN($I1095)*MIN(ABS($I1095/$I1083), ABS($I1095-SUM($I1088:AF1088))))</f>
        <v>0</v>
      </c>
      <c r="AH1088" s="267">
        <f>IF(OR($I1083=0,AG1095=0,$I1083="n/a"),0,SIGN($I1095)*MIN(ABS($I1095/$I1083), ABS($I1095-SUM($I1088:AG1088))))</f>
        <v>0</v>
      </c>
      <c r="AI1088" s="267">
        <f>IF(OR($I1083=0,AH1095=0,$I1083="n/a"),0,SIGN($I1095)*MIN(ABS($I1095/$I1083), ABS($I1095-SUM($I1088:AH1088))))</f>
        <v>0</v>
      </c>
      <c r="AJ1088" s="267">
        <f>IF(OR($I1083=0,AI1095=0,$I1083="n/a"),0,SIGN($I1095)*MIN(ABS($I1095/$I1083), ABS($I1095-SUM($I1088:AI1088))))</f>
        <v>0</v>
      </c>
      <c r="AK1088" s="267">
        <f>IF(OR($I1083=0,AJ1095=0,$I1083="n/a"),0,SIGN($I1095)*MIN(ABS($I1095/$I1083), ABS($I1095-SUM($I1088:AJ1088))))</f>
        <v>0</v>
      </c>
      <c r="AL1088" s="267">
        <f>IF(OR($I1083=0,AK1095=0,$I1083="n/a"),0,SIGN($I1095)*MIN(ABS($I1095/$I1083), ABS($I1095-SUM($I1088:AK1088))))</f>
        <v>0</v>
      </c>
      <c r="AM1088" s="267">
        <f>IF(OR($I1083=0,AL1095=0,$I1083="n/a"),0,SIGN($I1095)*MIN(ABS($I1095/$I1083), ABS($I1095-SUM($I1088:AL1088))))</f>
        <v>0</v>
      </c>
      <c r="AN1088" s="267">
        <f>IF(OR($I1083=0,AM1095=0,$I1083="n/a"),0,SIGN($I1095)*MIN(ABS($I1095/$I1083), ABS($I1095-SUM($I1088:AM1088))))</f>
        <v>0</v>
      </c>
      <c r="AO1088" s="267">
        <f>IF(OR($I1083=0,AN1095=0,$I1083="n/a"),0,SIGN($I1095)*MIN(ABS($I1095/$I1083), ABS($I1095-SUM($I1088:AN1088))))</f>
        <v>0</v>
      </c>
      <c r="AP1088" s="267">
        <f>IF(OR($I1083=0,AO1095=0,$I1083="n/a"),0,SIGN($I1095)*MIN(ABS($I1095/$I1083), ABS($I1095-SUM($I1088:AO1088))))</f>
        <v>0</v>
      </c>
      <c r="AQ1088" s="267">
        <f>IF(OR($I1083=0,AP1095=0,$I1083="n/a"),0,SIGN($I1095)*MIN(ABS($I1095/$I1083), ABS($I1095-SUM($I1088:AP1088))))</f>
        <v>0</v>
      </c>
      <c r="AR1088" s="267">
        <f>IF(OR($I1083=0,AQ1095=0,$I1083="n/a"),0,SIGN($I1095)*MIN(ABS($I1095/$I1083), ABS($I1095-SUM($I1088:AQ1088))))</f>
        <v>0</v>
      </c>
      <c r="AS1088" s="267">
        <f>IF(OR($I1083=0,AR1095=0,$I1083="n/a"),0,SIGN($I1095)*MIN(ABS($I1095/$I1083), ABS($I1095-SUM($I1088:AR1088))))</f>
        <v>0</v>
      </c>
      <c r="AT1088" s="267">
        <f>IF(OR($I1083=0,AS1095=0,$I1083="n/a"),0,SIGN($I1095)*MIN(ABS($I1095/$I1083), ABS($I1095-SUM($I1088:AS1088))))</f>
        <v>0</v>
      </c>
      <c r="AU1088" s="267">
        <f>IF(OR($I1083=0,AT1095=0,$I1083="n/a"),0,SIGN($I1095)*MIN(ABS($I1095/$I1083), ABS($I1095-SUM($I1088:AT1088))))</f>
        <v>0</v>
      </c>
      <c r="AV1088" s="267">
        <f>IF(OR($I1083=0,AU1095=0,$I1083="n/a"),0,SIGN($I1095)*MIN(ABS($I1095/$I1083), ABS($I1095-SUM($I1088:AU1088))))</f>
        <v>0</v>
      </c>
      <c r="AW1088" s="267">
        <f>IF(OR($I1083=0,AV1095=0,$I1083="n/a"),0,SIGN($I1095)*MIN(ABS($I1095/$I1083), ABS($I1095-SUM($I1088:AV1088))))</f>
        <v>0</v>
      </c>
      <c r="AX1088" s="267">
        <f>IF(OR($I1083=0,AW1095=0,$I1083="n/a"),0,SIGN($I1095)*MIN(ABS($I1095/$I1083), ABS($I1095-SUM($I1088:AW1088))))</f>
        <v>0</v>
      </c>
      <c r="AY1088" s="267">
        <f>IF(OR($I1083=0,AX1095=0,$I1083="n/a"),0,SIGN($I1095)*MIN(ABS($I1095/$I1083), ABS($I1095-SUM($I1088:AX1088))))</f>
        <v>0</v>
      </c>
      <c r="AZ1088" s="267">
        <f>IF(OR($I1083=0,AY1095=0,$I1083="n/a"),0,SIGN($I1095)*MIN(ABS($I1095/$I1083), ABS($I1095-SUM($I1088:AY1088))))</f>
        <v>0</v>
      </c>
      <c r="BA1088" s="267">
        <f>IF(OR($I1083=0,AZ1095=0,$I1083="n/a"),0,SIGN($I1095)*MIN(ABS($I1095/$I1083), ABS($I1095-SUM($I1088:AZ1088))))</f>
        <v>0</v>
      </c>
      <c r="BB1088" s="267">
        <f>IF(OR($I1083=0,BA1095=0,$I1083="n/a"),0,SIGN($I1095)*MIN(ABS($I1095/$I1083), ABS($I1095-SUM($I1088:BA1088))))</f>
        <v>0</v>
      </c>
      <c r="BC1088" s="267">
        <f>IF(OR($I1083=0,BB1095=0,$I1083="n/a"),0,SIGN($I1095)*MIN(ABS($I1095/$I1083), ABS($I1095-SUM($I1088:BB1088))))</f>
        <v>0</v>
      </c>
      <c r="BD1088" s="267">
        <f>IF(OR($I1083=0,BC1095=0,$I1083="n/a"),0,SIGN($I1095)*MIN(ABS($I1095/$I1083), ABS($I1095-SUM($I1088:BC1088))))</f>
        <v>0</v>
      </c>
      <c r="BE1088" s="267">
        <f>IF(OR($I1083=0,BD1095=0,$I1083="n/a"),0,SIGN($I1095)*MIN(ABS($I1095/$I1083), ABS($I1095-SUM($I1088:BD1088))))</f>
        <v>0</v>
      </c>
      <c r="BF1088" s="267">
        <f>IF(OR($I1083=0,BE1095=0,$I1083="n/a"),0,SIGN($I1095)*MIN(ABS($I1095/$I1083), ABS($I1095-SUM($I1088:BE1088))))</f>
        <v>0</v>
      </c>
      <c r="BG1088" s="267">
        <f>IF(OR($I1083=0,BF1095=0,$I1083="n/a"),0,SIGN($I1095)*MIN(ABS($I1095/$I1083), ABS($I1095-SUM($I1088:BF1088))))</f>
        <v>0</v>
      </c>
      <c r="BH1088" s="267">
        <f>IF(OR($I1083=0,BG1095=0,$I1083="n/a"),0,SIGN($I1095)*MIN(ABS($I1095/$I1083), ABS($I1095-SUM($I1088:BG1088))))</f>
        <v>0</v>
      </c>
      <c r="BI1088" s="267">
        <f>IF(OR($I1083=0,BH1095=0,$I1083="n/a"),0,SIGN($I1095)*MIN(ABS($I1095/$I1083), ABS($I1095-SUM($I1088:BH1088))))</f>
        <v>0</v>
      </c>
      <c r="BJ1088" s="267">
        <f>IF(OR($I1083=0,BI1095=0,$I1083="n/a"),0,SIGN($I1095)*MIN(ABS($I1095/$I1083), ABS($I1095-SUM($I1088:BI1088))))</f>
        <v>0</v>
      </c>
      <c r="BK1088" s="267">
        <f>IF(OR($I1083=0,BJ1095=0,$I1083="n/a"),0,SIGN($I1095)*MIN(ABS($I1095/$I1083), ABS($I1095-SUM($I1088:BJ1088))))</f>
        <v>0</v>
      </c>
      <c r="BL1088" s="267">
        <f>IF(OR($I1083=0,BK1095=0,$I1083="n/a"),0,SIGN($I1095)*MIN(ABS($I1095/$I1083), ABS($I1095-SUM($I1088:BK1088))))</f>
        <v>0</v>
      </c>
      <c r="BM1088" s="267">
        <f>IF(OR($I1083=0,BL1095=0,$I1083="n/a"),0,SIGN($I1095)*MIN(ABS($I1095/$I1083), ABS($I1095-SUM($I1088:BL1088))))</f>
        <v>0</v>
      </c>
      <c r="BN1088" s="267">
        <f>IF(OR($I1083=0,BM1095=0,$I1083="n/a"),0,SIGN($I1095)*MIN(ABS($I1095/$I1083), ABS($I1095-SUM($I1088:BM1088))))</f>
        <v>0</v>
      </c>
      <c r="BO1088" s="267">
        <f>IF(OR($I1083=0,BN1095=0,$I1083="n/a"),0,SIGN($I1095)*MIN(ABS($I1095/$I1083), ABS($I1095-SUM($I1088:BN1088))))</f>
        <v>0</v>
      </c>
      <c r="BP1088" s="267">
        <f>IF(OR($I1083=0,BO1095=0,$I1083="n/a"),0,SIGN($I1095)*MIN(ABS($I1095/$I1083), ABS($I1095-SUM($I1088:BO1088))))</f>
        <v>0</v>
      </c>
      <c r="BQ1088" s="267">
        <f>IF(OR($I1083=0,BP1095=0,$I1083="n/a"),0,SIGN($I1095)*MIN(ABS($I1095/$I1083), ABS($I1095-SUM($I1088:BP1088))))</f>
        <v>0</v>
      </c>
      <c r="BR1088" s="267">
        <f>IF(OR($I1083=0,BQ1095=0,$I1083="n/a"),0,SIGN($I1095)*MIN(ABS($I1095/$I1083), ABS($I1095-SUM($I1088:BQ1088))))</f>
        <v>0</v>
      </c>
      <c r="BS1088" s="267">
        <f>IF(OR($I1083=0,BR1095=0,$I1083="n/a"),0,SIGN($I1095)*MIN(ABS($I1095/$I1083), ABS($I1095-SUM($I1088:BR1088))))</f>
        <v>0</v>
      </c>
      <c r="BT1088" s="267">
        <f>IF(OR($I1083=0,BS1095=0,$I1083="n/a"),0,SIGN($I1095)*MIN(ABS($I1095/$I1083), ABS($I1095-SUM($I1088:BS1088))))</f>
        <v>0</v>
      </c>
      <c r="BU1088" s="267">
        <f>IF(OR($I1083=0,BT1095=0,$I1083="n/a"),0,SIGN($I1095)*MIN(ABS($I1095/$I1083), ABS($I1095-SUM($I1088:BT1088))))</f>
        <v>0</v>
      </c>
      <c r="BV1088" s="267">
        <f>IF(OR($I1083=0,BU1095=0,$I1083="n/a"),0,SIGN($I1095)*MIN(ABS($I1095/$I1083), ABS($I1095-SUM($I1088:BU1088))))</f>
        <v>0</v>
      </c>
      <c r="BW1088" s="267">
        <f>IF(OR($I1083=0,BV1095=0,$I1083="n/a"),0,SIGN($I1095)*MIN(ABS($I1095/$I1083), ABS($I1095-SUM($I1088:BV1088))))</f>
        <v>0</v>
      </c>
      <c r="BX1088" s="267">
        <f>IF(OR($I1083=0,BW1095=0,$I1083="n/a"),0,SIGN($I1095)*MIN(ABS($I1095/$I1083), ABS($I1095-SUM($I1088:BW1088))))</f>
        <v>0</v>
      </c>
      <c r="BY1088" s="267">
        <f>IF(OR($I1083=0,BX1095=0,$I1083="n/a"),0,SIGN($I1095)*MIN(ABS($I1095/$I1083), ABS($I1095-SUM($I1088:BX1088))))</f>
        <v>0</v>
      </c>
      <c r="BZ1088" s="267">
        <f>IF(OR($I1083=0,BY1095=0,$I1083="n/a"),0,SIGN($I1095)*MIN(ABS($I1095/$I1083), ABS($I1095-SUM($I1088:BY1088))))</f>
        <v>0</v>
      </c>
      <c r="CA1088" s="267">
        <f>IF(OR($I1083=0,BZ1095=0,$I1083="n/a"),0,SIGN($I1095)*MIN(ABS($I1095/$I1083), ABS($I1095-SUM($I1088:BZ1088))))</f>
        <v>0</v>
      </c>
      <c r="CB1088" s="267">
        <f>IF(OR($I1083=0,CA1095=0,$I1083="n/a"),0,SIGN($I1095)*MIN(ABS($I1095/$I1083), ABS($I1095-SUM($I1088:CA1088))))</f>
        <v>0</v>
      </c>
      <c r="CC1088" s="267">
        <f>IF(OR($I1083=0,CB1095=0,$I1083="n/a"),0,SIGN($I1095)*MIN(ABS($I1095/$I1083), ABS($I1095-SUM($I1088:CB1088))))</f>
        <v>0</v>
      </c>
      <c r="CD1088" s="267">
        <f>IF(OR($I1083=0,CC1095=0,$I1083="n/a"),0,SIGN($I1095)*MIN(ABS($I1095/$I1083), ABS($I1095-SUM($I1088:CC1088))))</f>
        <v>0</v>
      </c>
      <c r="CE1088" s="267">
        <f>IF(OR($I1083=0,CD1095=0,$I1083="n/a"),0,SIGN($I1095)*MIN(ABS($I1095/$I1083), ABS($I1095-SUM($I1088:CD1088))))</f>
        <v>0</v>
      </c>
      <c r="CF1088" s="267">
        <f>IF(OR($I1083=0,CE1095=0,$I1083="n/a"),0,SIGN($I1095)*MIN(ABS($I1095/$I1083), ABS($I1095-SUM($I1088:CE1088))))</f>
        <v>0</v>
      </c>
    </row>
    <row r="1089" spans="1:2018" s="153" customFormat="1" ht="12.75" customHeight="1">
      <c r="D1089" s="98" t="s">
        <v>151</v>
      </c>
      <c r="E1089" s="97" t="s">
        <v>185</v>
      </c>
      <c r="F1089" s="97"/>
      <c r="G1089" s="97"/>
      <c r="H1089" s="97"/>
      <c r="I1089" s="99"/>
      <c r="J1089" s="99"/>
      <c r="K1089" s="99"/>
      <c r="L1089" s="99"/>
      <c r="M1089" s="99"/>
      <c r="N1089" s="99"/>
      <c r="O1089" s="105">
        <f>IFERROR(IF(OR($I1082=0,N1094=0),0,IF($N1093&gt;0,(MIN($N1093/IF($I1082&lt;=5,1,($I1082-5)),$N1093-SUM($N1089:N1089))), (MAX($N1093/IF($I1082&lt;=5,1,($I1082-5)),$N1093-SUM($N1089:N1089))))),0)</f>
        <v>0</v>
      </c>
      <c r="P1089" s="105">
        <f>IFERROR(IF(OR($I1082=0,O1094=0),0,IF($N1093&gt;0,(MIN($N1093/IF($I1082&lt;=5,1,($I1082-5)),$N1093-SUM($N1089:O1089))), (MAX($N1093/IF($I1082&lt;=5,1,($I1082-5)),$N1093-SUM($N1089:O1089))))),0)</f>
        <v>0</v>
      </c>
      <c r="Q1089" s="105">
        <f>IFERROR(IF(OR($I1082=0,P1094=0),0,IF($N1093&gt;0,(MIN($N1093/IF($I1082&lt;=5,1,($I1082-5)),$N1093-SUM($N1089:P1089))), (MAX($N1093/IF($I1082&lt;=5,1,($I1082-5)),$N1093-SUM($N1089:P1089))))),0)</f>
        <v>0</v>
      </c>
      <c r="R1089" s="105">
        <f>IFERROR(IF(OR($I1082=0,Q1094=0),0,IF($N1093&gt;0,(MIN($N1093/IF($I1082&lt;=5,1,($I1082-5)),$N1093-SUM($N1089:Q1089))), (MAX($N1093/IF($I1082&lt;=5,1,($I1082-5)),$N1093-SUM($N1089:Q1089))))),0)</f>
        <v>0</v>
      </c>
      <c r="S1089" s="105">
        <f>IFERROR(IF(OR($I1082=0,R1094=0),0,IF($N1093&gt;0,(MIN($N1093/IF($I1082&lt;=5,1,($I1082-5)),$N1093-SUM($N1089:R1089))), (MAX($N1093/IF($I1082&lt;=5,1,($I1082-5)),$N1093-SUM($N1089:R1089))))),0)</f>
        <v>0</v>
      </c>
      <c r="T1089" s="105">
        <f>IFERROR(IF(OR($I1082=0,S1094=0),0,IF($N1093&gt;0,(MIN($N1093/IF($I1082&lt;=5,1,($I1082-5)),$N1093-SUM($N1089:S1089))), (MAX($N1093/IF($I1082&lt;=5,1,($I1082-5)),$N1093-SUM($N1089:S1089))))),0)</f>
        <v>0</v>
      </c>
      <c r="U1089" s="105">
        <f>IFERROR(IF(OR($I1082=0,T1094=0),0,IF($N1093&gt;0,(MIN($N1093/IF($I1082&lt;=5,1,($I1082-5)),$N1093-SUM($N1089:T1089))), (MAX($N1093/IF($I1082&lt;=5,1,($I1082-5)),$N1093-SUM($N1089:T1089))))),0)</f>
        <v>0</v>
      </c>
      <c r="V1089" s="105">
        <f>IFERROR(IF(OR($I1082=0,U1094=0),0,IF($N1093&gt;0,(MIN($N1093/IF($I1082&lt;=5,1,($I1082-5)),$N1093-SUM($N1089:U1089))), (MAX($N1093/IF($I1082&lt;=5,1,($I1082-5)),$N1093-SUM($N1089:U1089))))),0)</f>
        <v>0</v>
      </c>
      <c r="W1089" s="105">
        <f>IFERROR(IF(OR($I1082=0,V1094=0),0,IF($N1093&gt;0,(MIN($N1093/IF($I1082&lt;=5,1,($I1082-5)),$N1093-SUM($N1089:V1089))), (MAX($N1093/IF($I1082&lt;=5,1,($I1082-5)),$N1093-SUM($N1089:V1089))))),0)</f>
        <v>0</v>
      </c>
      <c r="X1089" s="105">
        <f>IFERROR(IF(OR($I1082=0,W1094=0),0,IF($N1093&gt;0,(MIN($N1093/IF($I1082&lt;=5,1,($I1082-5)),$N1093-SUM($N1089:W1089))), (MAX($N1093/IF($I1082&lt;=5,1,($I1082-5)),$N1093-SUM($N1089:W1089))))),0)</f>
        <v>0</v>
      </c>
      <c r="Y1089" s="105">
        <f>IFERROR(IF(OR($I1082=0,X1094=0),0,IF($N1093&gt;0,(MIN($N1093/IF($I1082&lt;=5,1,($I1082-5)),$N1093-SUM($N1089:X1089))), (MAX($N1093/IF($I1082&lt;=5,1,($I1082-5)),$N1093-SUM($N1089:X1089))))),0)</f>
        <v>0</v>
      </c>
      <c r="Z1089" s="105">
        <f>IFERROR(IF(OR($I1082=0,Y1094=0),0,IF($N1093&gt;0,(MIN($N1093/IF($I1082&lt;=5,1,($I1082-5)),$N1093-SUM($N1089:Y1089))), (MAX($N1093/IF($I1082&lt;=5,1,($I1082-5)),$N1093-SUM($N1089:Y1089))))),0)</f>
        <v>0</v>
      </c>
      <c r="AA1089" s="105">
        <f>IFERROR(IF(OR($I1082=0,Z1094=0),0,IF($N1093&gt;0,(MIN($N1093/IF($I1082&lt;=5,1,($I1082-5)),$N1093-SUM($N1089:Z1089))), (MAX($N1093/IF($I1082&lt;=5,1,($I1082-5)),$N1093-SUM($N1089:Z1089))))),0)</f>
        <v>0</v>
      </c>
      <c r="AB1089" s="105">
        <f>IFERROR(IF(OR($I1082=0,AA1094=0),0,IF($N1093&gt;0,(MIN($N1093/IF($I1082&lt;=5,1,($I1082-5)),$N1093-SUM($N1089:AA1089))), (MAX($N1093/IF($I1082&lt;=5,1,($I1082-5)),$N1093-SUM($N1089:AA1089))))),0)</f>
        <v>0</v>
      </c>
      <c r="AC1089" s="105">
        <f>IFERROR(IF(OR($I1082=0,AB1094=0),0,IF($N1093&gt;0,(MIN($N1093/IF($I1082&lt;=5,1,($I1082-5)),$N1093-SUM($N1089:AB1089))), (MAX($N1093/IF($I1082&lt;=5,1,($I1082-5)),$N1093-SUM($N1089:AB1089))))),0)</f>
        <v>0</v>
      </c>
      <c r="AD1089" s="105">
        <f>IFERROR(IF(OR($I1082=0,AC1094=0),0,IF($N1093&gt;0,(MIN($N1093/IF($I1082&lt;=5,1,($I1082-5)),$N1093-SUM($N1089:AC1089))), (MAX($N1093/IF($I1082&lt;=5,1,($I1082-5)),$N1093-SUM($N1089:AC1089))))),0)</f>
        <v>0</v>
      </c>
      <c r="AE1089" s="105">
        <f>IFERROR(IF(OR($I1082=0,AD1094=0),0,IF($N1093&gt;0,(MIN($N1093/IF($I1082&lt;=5,1,($I1082-5)),$N1093-SUM($N1089:AD1089))), (MAX($N1093/IF($I1082&lt;=5,1,($I1082-5)),$N1093-SUM($N1089:AD1089))))),0)</f>
        <v>0</v>
      </c>
      <c r="AF1089" s="105">
        <f>IFERROR(IF(OR($I1082=0,AE1094=0),0,IF($N1093&gt;0,(MIN($N1093/IF($I1082&lt;=5,1,($I1082-5)),$N1093-SUM($N1089:AE1089))), (MAX($N1093/IF($I1082&lt;=5,1,($I1082-5)),$N1093-SUM($N1089:AE1089))))),0)</f>
        <v>0</v>
      </c>
      <c r="AG1089" s="105">
        <f>IFERROR(IF(OR($I1082=0,AF1094=0),0,IF($N1093&gt;0,(MIN($N1093/IF($I1082&lt;=5,1,($I1082-5)),$N1093-SUM($N1089:AF1089))), (MAX($N1093/IF($I1082&lt;=5,1,($I1082-5)),$N1093-SUM($N1089:AF1089))))),0)</f>
        <v>0</v>
      </c>
      <c r="AH1089" s="105">
        <f>IFERROR(IF(OR($I1082=0,AG1094=0),0,IF($N1093&gt;0,(MIN($N1093/IF($I1082&lt;=5,1,($I1082-5)),$N1093-SUM($N1089:AG1089))), (MAX($N1093/IF($I1082&lt;=5,1,($I1082-5)),$N1093-SUM($N1089:AG1089))))),0)</f>
        <v>0</v>
      </c>
      <c r="AI1089" s="105">
        <f>IFERROR(IF(OR($I1082=0,AH1094=0),0,IF($N1093&gt;0,(MIN($N1093/IF($I1082&lt;=5,1,($I1082-5)),$N1093-SUM($N1089:AH1089))), (MAX($N1093/IF($I1082&lt;=5,1,($I1082-5)),$N1093-SUM($N1089:AH1089))))),0)</f>
        <v>0</v>
      </c>
      <c r="AJ1089" s="105">
        <f>IFERROR(IF(OR($I1082=0,AI1094=0),0,IF($N1093&gt;0,(MIN($N1093/IF($I1082&lt;=5,1,($I1082-5)),$N1093-SUM($N1089:AI1089))), (MAX($N1093/IF($I1082&lt;=5,1,($I1082-5)),$N1093-SUM($N1089:AI1089))))),0)</f>
        <v>0</v>
      </c>
      <c r="AK1089" s="105">
        <f>IFERROR(IF(OR($I1082=0,AJ1094=0),0,IF($N1093&gt;0,(MIN($N1093/IF($I1082&lt;=5,1,($I1082-5)),$N1093-SUM($N1089:AJ1089))), (MAX($N1093/IF($I1082&lt;=5,1,($I1082-5)),$N1093-SUM($N1089:AJ1089))))),0)</f>
        <v>0</v>
      </c>
      <c r="AL1089" s="105">
        <f>IFERROR(IF(OR($I1082=0,AK1094=0),0,IF($N1093&gt;0,(MIN($N1093/IF($I1082&lt;=5,1,($I1082-5)),$N1093-SUM($N1089:AK1089))), (MAX($N1093/IF($I1082&lt;=5,1,($I1082-5)),$N1093-SUM($N1089:AK1089))))),0)</f>
        <v>0</v>
      </c>
      <c r="AM1089" s="105">
        <f>IFERROR(IF(OR($I1082=0,AL1094=0),0,IF($N1093&gt;0,(MIN($N1093/IF($I1082&lt;=5,1,($I1082-5)),$N1093-SUM($N1089:AL1089))), (MAX($N1093/IF($I1082&lt;=5,1,($I1082-5)),$N1093-SUM($N1089:AL1089))))),0)</f>
        <v>0</v>
      </c>
      <c r="AN1089" s="105">
        <f>IFERROR(IF(OR($I1082=0,AM1094=0),0,IF($N1093&gt;0,(MIN($N1093/IF($I1082&lt;=5,1,($I1082-5)),$N1093-SUM($N1089:AM1089))), (MAX($N1093/IF($I1082&lt;=5,1,($I1082-5)),$N1093-SUM($N1089:AM1089))))),0)</f>
        <v>0</v>
      </c>
      <c r="AO1089" s="105">
        <f>IFERROR(IF(OR($I1082=0,AN1094=0),0,IF($N1093&gt;0,(MIN($N1093/IF($I1082&lt;=5,1,($I1082-5)),$N1093-SUM($N1089:AN1089))), (MAX($N1093/IF($I1082&lt;=5,1,($I1082-5)),$N1093-SUM($N1089:AN1089))))),0)</f>
        <v>0</v>
      </c>
      <c r="AP1089" s="105">
        <f>IFERROR(IF(OR($I1082=0,AO1094=0),0,IF($N1093&gt;0,(MIN($N1093/IF($I1082&lt;=5,1,($I1082-5)),$N1093-SUM($N1089:AO1089))), (MAX($N1093/IF($I1082&lt;=5,1,($I1082-5)),$N1093-SUM($N1089:AO1089))))),0)</f>
        <v>0</v>
      </c>
      <c r="AQ1089" s="105">
        <f>IFERROR(IF(OR($I1082=0,AP1094=0),0,IF($N1093&gt;0,(MIN($N1093/IF($I1082&lt;=5,1,($I1082-5)),$N1093-SUM($N1089:AP1089))), (MAX($N1093/IF($I1082&lt;=5,1,($I1082-5)),$N1093-SUM($N1089:AP1089))))),0)</f>
        <v>0</v>
      </c>
      <c r="AR1089" s="105">
        <f>IFERROR(IF(OR($I1082=0,AQ1094=0),0,IF($N1093&gt;0,(MIN($N1093/IF($I1082&lt;=5,1,($I1082-5)),$N1093-SUM($N1089:AQ1089))), (MAX($N1093/IF($I1082&lt;=5,1,($I1082-5)),$N1093-SUM($N1089:AQ1089))))),0)</f>
        <v>0</v>
      </c>
      <c r="AS1089" s="105">
        <f>IFERROR(IF(OR($I1082=0,AR1094=0),0,IF($N1093&gt;0,(MIN($N1093/IF($I1082&lt;=5,1,($I1082-5)),$N1093-SUM($N1089:AR1089))), (MAX($N1093/IF($I1082&lt;=5,1,($I1082-5)),$N1093-SUM($N1089:AR1089))))),0)</f>
        <v>0</v>
      </c>
      <c r="AT1089" s="105">
        <f>IFERROR(IF(OR($I1082=0,AS1094=0),0,IF($N1093&gt;0,(MIN($N1093/IF($I1082&lt;=5,1,($I1082-5)),$N1093-SUM($N1089:AS1089))), (MAX($N1093/IF($I1082&lt;=5,1,($I1082-5)),$N1093-SUM($N1089:AS1089))))),0)</f>
        <v>0</v>
      </c>
      <c r="AU1089" s="105">
        <f>IFERROR(IF(OR($I1082=0,AT1094=0),0,IF($N1093&gt;0,(MIN($N1093/IF($I1082&lt;=5,1,($I1082-5)),$N1093-SUM($N1089:AT1089))), (MAX($N1093/IF($I1082&lt;=5,1,($I1082-5)),$N1093-SUM($N1089:AT1089))))),0)</f>
        <v>0</v>
      </c>
      <c r="AV1089" s="105">
        <f>IFERROR(IF(OR($I1082=0,AU1094=0),0,IF($N1093&gt;0,(MIN($N1093/IF($I1082&lt;=5,1,($I1082-5)),$N1093-SUM($N1089:AU1089))), (MAX($N1093/IF($I1082&lt;=5,1,($I1082-5)),$N1093-SUM($N1089:AU1089))))),0)</f>
        <v>0</v>
      </c>
      <c r="AW1089" s="105">
        <f>IFERROR(IF(OR($I1082=0,AV1094=0),0,IF($N1093&gt;0,(MIN($N1093/IF($I1082&lt;=5,1,($I1082-5)),$N1093-SUM($N1089:AV1089))), (MAX($N1093/IF($I1082&lt;=5,1,($I1082-5)),$N1093-SUM($N1089:AV1089))))),0)</f>
        <v>0</v>
      </c>
      <c r="AX1089" s="105">
        <f>IFERROR(IF(OR($I1082=0,AW1094=0),0,IF($N1093&gt;0,(MIN($N1093/IF($I1082&lt;=5,1,($I1082-5)),$N1093-SUM($N1089:AW1089))), (MAX($N1093/IF($I1082&lt;=5,1,($I1082-5)),$N1093-SUM($N1089:AW1089))))),0)</f>
        <v>0</v>
      </c>
      <c r="AY1089" s="105">
        <f>IFERROR(IF(OR($I1082=0,AX1094=0),0,IF($N1093&gt;0,(MIN($N1093/IF($I1082&lt;=5,1,($I1082-5)),$N1093-SUM($N1089:AX1089))), (MAX($N1093/IF($I1082&lt;=5,1,($I1082-5)),$N1093-SUM($N1089:AX1089))))),0)</f>
        <v>0</v>
      </c>
      <c r="AZ1089" s="105">
        <f>IFERROR(IF(OR($I1082=0,AY1094=0),0,IF($N1093&gt;0,(MIN($N1093/IF($I1082&lt;=5,1,($I1082-5)),$N1093-SUM($N1089:AY1089))), (MAX($N1093/IF($I1082&lt;=5,1,($I1082-5)),$N1093-SUM($N1089:AY1089))))),0)</f>
        <v>0</v>
      </c>
      <c r="BA1089" s="105">
        <f>IFERROR(IF(OR($I1082=0,AZ1094=0),0,IF($N1093&gt;0,(MIN($N1093/IF($I1082&lt;=5,1,($I1082-5)),$N1093-SUM($N1089:AZ1089))), (MAX($N1093/IF($I1082&lt;=5,1,($I1082-5)),$N1093-SUM($N1089:AZ1089))))),0)</f>
        <v>0</v>
      </c>
      <c r="BB1089" s="105">
        <f>IFERROR(IF(OR($I1082=0,BA1094=0),0,IF($N1093&gt;0,(MIN($N1093/IF($I1082&lt;=5,1,($I1082-5)),$N1093-SUM($N1089:BA1089))), (MAX($N1093/IF($I1082&lt;=5,1,($I1082-5)),$N1093-SUM($N1089:BA1089))))),0)</f>
        <v>0</v>
      </c>
      <c r="BC1089" s="105">
        <f>IFERROR(IF(OR($I1082=0,BB1094=0),0,IF($N1093&gt;0,(MIN($N1093/IF($I1082&lt;=5,1,($I1082-5)),$N1093-SUM($N1089:BB1089))), (MAX($N1093/IF($I1082&lt;=5,1,($I1082-5)),$N1093-SUM($N1089:BB1089))))),0)</f>
        <v>0</v>
      </c>
      <c r="BD1089" s="105">
        <f>IFERROR(IF(OR($I1082=0,BC1094=0),0,IF($N1093&gt;0,(MIN($N1093/IF($I1082&lt;=5,1,($I1082-5)),$N1093-SUM($N1089:BC1089))), (MAX($N1093/IF($I1082&lt;=5,1,($I1082-5)),$N1093-SUM($N1089:BC1089))))),0)</f>
        <v>0</v>
      </c>
      <c r="BE1089" s="105">
        <f>IFERROR(IF(OR($I1082=0,BD1094=0),0,IF($N1093&gt;0,(MIN($N1093/IF($I1082&lt;=5,1,($I1082-5)),$N1093-SUM($N1089:BD1089))), (MAX($N1093/IF($I1082&lt;=5,1,($I1082-5)),$N1093-SUM($N1089:BD1089))))),0)</f>
        <v>0</v>
      </c>
      <c r="BF1089" s="105">
        <f>IFERROR(IF(OR($I1082=0,BE1094=0),0,IF($N1093&gt;0,(MIN($N1093/IF($I1082&lt;=5,1,($I1082-5)),$N1093-SUM($N1089:BE1089))), (MAX($N1093/IF($I1082&lt;=5,1,($I1082-5)),$N1093-SUM($N1089:BE1089))))),0)</f>
        <v>0</v>
      </c>
      <c r="BG1089" s="105">
        <f>IFERROR(IF(OR($I1082=0,BF1094=0),0,IF($N1093&gt;0,(MIN($N1093/IF($I1082&lt;=5,1,($I1082-5)),$N1093-SUM($N1089:BF1089))), (MAX($N1093/IF($I1082&lt;=5,1,($I1082-5)),$N1093-SUM($N1089:BF1089))))),0)</f>
        <v>0</v>
      </c>
      <c r="BH1089" s="105">
        <f>IFERROR(IF(OR($I1082=0,BG1094=0),0,IF($N1093&gt;0,(MIN($N1093/IF($I1082&lt;=5,1,($I1082-5)),$N1093-SUM($N1089:BG1089))), (MAX($N1093/IF($I1082&lt;=5,1,($I1082-5)),$N1093-SUM($N1089:BG1089))))),0)</f>
        <v>0</v>
      </c>
      <c r="BI1089" s="105">
        <f>IFERROR(IF(OR($I1082=0,BH1094=0),0,IF($N1093&gt;0,(MIN($N1093/IF($I1082&lt;=5,1,($I1082-5)),$N1093-SUM($N1089:BH1089))), (MAX($N1093/IF($I1082&lt;=5,1,($I1082-5)),$N1093-SUM($N1089:BH1089))))),0)</f>
        <v>0</v>
      </c>
      <c r="BJ1089" s="105">
        <f>IFERROR(IF(OR($I1082=0,BI1094=0),0,IF($N1093&gt;0,(MIN($N1093/IF($I1082&lt;=5,1,($I1082-5)),$N1093-SUM($N1089:BI1089))), (MAX($N1093/IF($I1082&lt;=5,1,($I1082-5)),$N1093-SUM($N1089:BI1089))))),0)</f>
        <v>0</v>
      </c>
      <c r="BK1089" s="105">
        <f>IFERROR(IF(OR($I1082=0,BJ1094=0),0,IF($N1093&gt;0,(MIN($N1093/IF($I1082&lt;=5,1,($I1082-5)),$N1093-SUM($N1089:BJ1089))), (MAX($N1093/IF($I1082&lt;=5,1,($I1082-5)),$N1093-SUM($N1089:BJ1089))))),0)</f>
        <v>0</v>
      </c>
      <c r="BL1089" s="105">
        <f>IFERROR(IF(OR($I1082=0,BK1094=0),0,IF($N1093&gt;0,(MIN($N1093/IF($I1082&lt;=5,1,($I1082-5)),$N1093-SUM($N1089:BK1089))), (MAX($N1093/IF($I1082&lt;=5,1,($I1082-5)),$N1093-SUM($N1089:BK1089))))),0)</f>
        <v>0</v>
      </c>
      <c r="BM1089" s="105">
        <f>IFERROR(IF(OR($I1082=0,BL1094=0),0,IF($N1093&gt;0,(MIN($N1093/IF($I1082&lt;=5,1,($I1082-5)),$N1093-SUM($N1089:BL1089))), (MAX($N1093/IF($I1082&lt;=5,1,($I1082-5)),$N1093-SUM($N1089:BL1089))))),0)</f>
        <v>0</v>
      </c>
      <c r="BN1089" s="105">
        <f>IFERROR(IF(OR($I1082=0,BM1094=0),0,IF($N1093&gt;0,(MIN($N1093/IF($I1082&lt;=5,1,($I1082-5)),$N1093-SUM($N1089:BM1089))), (MAX($N1093/IF($I1082&lt;=5,1,($I1082-5)),$N1093-SUM($N1089:BM1089))))),0)</f>
        <v>0</v>
      </c>
      <c r="BO1089" s="105">
        <f>IFERROR(IF(OR($I1082=0,BN1094=0),0,IF($N1093&gt;0,(MIN($N1093/IF($I1082&lt;=5,1,($I1082-5)),$N1093-SUM($N1089:BN1089))), (MAX($N1093/IF($I1082&lt;=5,1,($I1082-5)),$N1093-SUM($N1089:BN1089))))),0)</f>
        <v>0</v>
      </c>
      <c r="BP1089" s="105">
        <f>IFERROR(IF(OR($I1082=0,BO1094=0),0,IF($N1093&gt;0,(MIN($N1093/IF($I1082&lt;=5,1,($I1082-5)),$N1093-SUM($N1089:BO1089))), (MAX($N1093/IF($I1082&lt;=5,1,($I1082-5)),$N1093-SUM($N1089:BO1089))))),0)</f>
        <v>0</v>
      </c>
      <c r="BQ1089" s="105">
        <f>IFERROR(IF(OR($I1082=0,BP1094=0),0,IF($N1093&gt;0,(MIN($N1093/IF($I1082&lt;=5,1,($I1082-5)),$N1093-SUM($N1089:BP1089))), (MAX($N1093/IF($I1082&lt;=5,1,($I1082-5)),$N1093-SUM($N1089:BP1089))))),0)</f>
        <v>0</v>
      </c>
      <c r="BR1089" s="105">
        <f>IFERROR(IF(OR($I1082=0,BQ1094=0),0,IF($N1093&gt;0,(MIN($N1093/IF($I1082&lt;=5,1,($I1082-5)),$N1093-SUM($N1089:BQ1089))), (MAX($N1093/IF($I1082&lt;=5,1,($I1082-5)),$N1093-SUM($N1089:BQ1089))))),0)</f>
        <v>0</v>
      </c>
      <c r="BS1089" s="105">
        <f>IFERROR(IF(OR($I1082=0,BR1094=0),0,IF($N1093&gt;0,(MIN($N1093/IF($I1082&lt;=5,1,($I1082-5)),$N1093-SUM($N1089:BR1089))), (MAX($N1093/IF($I1082&lt;=5,1,($I1082-5)),$N1093-SUM($N1089:BR1089))))),0)</f>
        <v>0</v>
      </c>
      <c r="BT1089" s="105">
        <f>IFERROR(IF(OR($I1082=0,BS1094=0),0,IF($N1093&gt;0,(MIN($N1093/IF($I1082&lt;=5,1,($I1082-5)),$N1093-SUM($N1089:BS1089))), (MAX($N1093/IF($I1082&lt;=5,1,($I1082-5)),$N1093-SUM($N1089:BS1089))))),0)</f>
        <v>0</v>
      </c>
      <c r="BU1089" s="105">
        <f>IFERROR(IF(OR($I1082=0,BT1094=0),0,IF($N1093&gt;0,(MIN($N1093/IF($I1082&lt;=5,1,($I1082-5)),$N1093-SUM($N1089:BT1089))), (MAX($N1093/IF($I1082&lt;=5,1,($I1082-5)),$N1093-SUM($N1089:BT1089))))),0)</f>
        <v>0</v>
      </c>
      <c r="BV1089" s="105">
        <f>IFERROR(IF(OR($I1082=0,BU1094=0),0,IF($N1093&gt;0,(MIN($N1093/IF($I1082&lt;=5,1,($I1082-5)),$N1093-SUM($N1089:BU1089))), (MAX($N1093/IF($I1082&lt;=5,1,($I1082-5)),$N1093-SUM($N1089:BU1089))))),0)</f>
        <v>0</v>
      </c>
      <c r="BW1089" s="105">
        <f>IFERROR(IF(OR($I1082=0,BV1094=0),0,IF($N1093&gt;0,(MIN($N1093/IF($I1082&lt;=5,1,($I1082-5)),$N1093-SUM($N1089:BV1089))), (MAX($N1093/IF($I1082&lt;=5,1,($I1082-5)),$N1093-SUM($N1089:BV1089))))),0)</f>
        <v>0</v>
      </c>
      <c r="BX1089" s="105">
        <f>IFERROR(IF(OR($I1082=0,BW1094=0),0,IF($N1093&gt;0,(MIN($N1093/IF($I1082&lt;=5,1,($I1082-5)),$N1093-SUM($N1089:BW1089))), (MAX($N1093/IF($I1082&lt;=5,1,($I1082-5)),$N1093-SUM($N1089:BW1089))))),0)</f>
        <v>0</v>
      </c>
      <c r="BY1089" s="105">
        <f>IFERROR(IF(OR($I1082=0,BX1094=0),0,IF($N1093&gt;0,(MIN($N1093/IF($I1082&lt;=5,1,($I1082-5)),$N1093-SUM($N1089:BX1089))), (MAX($N1093/IF($I1082&lt;=5,1,($I1082-5)),$N1093-SUM($N1089:BX1089))))),0)</f>
        <v>0</v>
      </c>
      <c r="BZ1089" s="105">
        <f>IFERROR(IF(OR($I1082=0,BY1094=0),0,IF($N1093&gt;0,(MIN($N1093/IF($I1082&lt;=5,1,($I1082-5)),$N1093-SUM($N1089:BY1089))), (MAX($N1093/IF($I1082&lt;=5,1,($I1082-5)),$N1093-SUM($N1089:BY1089))))),0)</f>
        <v>0</v>
      </c>
      <c r="CA1089" s="105">
        <f>IFERROR(IF(OR($I1082=0,BZ1094=0),0,IF($N1093&gt;0,(MIN($N1093/IF($I1082&lt;=5,1,($I1082-5)),$N1093-SUM($N1089:BZ1089))), (MAX($N1093/IF($I1082&lt;=5,1,($I1082-5)),$N1093-SUM($N1089:BZ1089))))),0)</f>
        <v>0</v>
      </c>
      <c r="CB1089" s="105">
        <f>IFERROR(IF(OR($I1082=0,CA1094=0),0,IF($N1093&gt;0,(MIN($N1093/IF($I1082&lt;=5,1,($I1082-5)),$N1093-SUM($N1089:CA1089))), (MAX($N1093/IF($I1082&lt;=5,1,($I1082-5)),$N1093-SUM($N1089:CA1089))))),0)</f>
        <v>0</v>
      </c>
      <c r="CC1089" s="105">
        <f>IFERROR(IF(OR($I1082=0,CB1094=0),0,IF($N1093&gt;0,(MIN($N1093/IF($I1082&lt;=5,1,($I1082-5)),$N1093-SUM($N1089:CB1089))), (MAX($N1093/IF($I1082&lt;=5,1,($I1082-5)),$N1093-SUM($N1089:CB1089))))),0)</f>
        <v>0</v>
      </c>
      <c r="CD1089" s="105">
        <f>IFERROR(IF(OR($I1082=0,CC1094=0),0,IF($N1093&gt;0,(MIN($N1093/IF($I1082&lt;=5,1,($I1082-5)),$N1093-SUM($N1089:CC1089))), (MAX($N1093/IF($I1082&lt;=5,1,($I1082-5)),$N1093-SUM($N1089:CC1089))))),0)</f>
        <v>0</v>
      </c>
      <c r="CE1089" s="105">
        <f>IFERROR(IF(OR($I1082=0,CD1094=0),0,IF($N1093&gt;0,(MIN($N1093/IF($I1082&lt;=5,1,($I1082-5)),$N1093-SUM($N1089:CD1089))), (MAX($N1093/IF($I1082&lt;=5,1,($I1082-5)),$N1093-SUM($N1089:CD1089))))),0)</f>
        <v>0</v>
      </c>
      <c r="CF1089" s="105">
        <f>IFERROR(IF(OR($I1082=0,CE1094=0),0,IF($N1093&gt;0,(MIN($N1093/IF($I1082&lt;=5,1,($I1082-5)),$N1093-SUM($N1089:CE1089))), (MAX($N1093/IF($I1082&lt;=5,1,($I1082-5)),$N1093-SUM($N1089:CE1089))))),0)</f>
        <v>0</v>
      </c>
    </row>
    <row r="1090" spans="1:2018" s="153" customFormat="1" ht="12.75" customHeight="1">
      <c r="C1090" s="164"/>
      <c r="D1090" s="104" t="s">
        <v>32</v>
      </c>
      <c r="E1090" s="104" t="s">
        <v>185</v>
      </c>
      <c r="F1090" s="106"/>
      <c r="G1090" s="106"/>
      <c r="H1090" s="106"/>
      <c r="I1090" s="107"/>
      <c r="J1090" s="268">
        <f>SUM(J1087:J1088)</f>
        <v>6.3001910042205829</v>
      </c>
      <c r="K1090" s="268">
        <f t="shared" ref="K1090:BV1090" si="5456">SUM(K1087:K1088)</f>
        <v>3.5885728446778167</v>
      </c>
      <c r="L1090" s="268">
        <f t="shared" si="5456"/>
        <v>3.5885728446778167</v>
      </c>
      <c r="M1090" s="268">
        <f t="shared" si="5456"/>
        <v>3.5885728446778167</v>
      </c>
      <c r="N1090" s="268">
        <f t="shared" si="5456"/>
        <v>3.422835161887761</v>
      </c>
      <c r="O1090" s="268">
        <f t="shared" si="5456"/>
        <v>0</v>
      </c>
      <c r="P1090" s="268">
        <f t="shared" si="5456"/>
        <v>0</v>
      </c>
      <c r="Q1090" s="268">
        <f t="shared" si="5456"/>
        <v>0</v>
      </c>
      <c r="R1090" s="268">
        <f t="shared" si="5456"/>
        <v>0</v>
      </c>
      <c r="S1090" s="268">
        <f t="shared" si="5456"/>
        <v>0</v>
      </c>
      <c r="T1090" s="268">
        <f t="shared" si="5456"/>
        <v>0</v>
      </c>
      <c r="U1090" s="268">
        <f t="shared" si="5456"/>
        <v>0</v>
      </c>
      <c r="V1090" s="268">
        <f t="shared" si="5456"/>
        <v>0</v>
      </c>
      <c r="W1090" s="268">
        <f t="shared" si="5456"/>
        <v>0</v>
      </c>
      <c r="X1090" s="268">
        <f t="shared" si="5456"/>
        <v>0</v>
      </c>
      <c r="Y1090" s="268">
        <f t="shared" si="5456"/>
        <v>0</v>
      </c>
      <c r="Z1090" s="268">
        <f t="shared" si="5456"/>
        <v>0</v>
      </c>
      <c r="AA1090" s="268">
        <f t="shared" si="5456"/>
        <v>0</v>
      </c>
      <c r="AB1090" s="268">
        <f t="shared" si="5456"/>
        <v>0</v>
      </c>
      <c r="AC1090" s="268">
        <f t="shared" si="5456"/>
        <v>0</v>
      </c>
      <c r="AD1090" s="268">
        <f t="shared" si="5456"/>
        <v>0</v>
      </c>
      <c r="AE1090" s="268">
        <f t="shared" si="5456"/>
        <v>0</v>
      </c>
      <c r="AF1090" s="268">
        <f t="shared" si="5456"/>
        <v>0</v>
      </c>
      <c r="AG1090" s="268">
        <f t="shared" si="5456"/>
        <v>0</v>
      </c>
      <c r="AH1090" s="268">
        <f t="shared" si="5456"/>
        <v>0</v>
      </c>
      <c r="AI1090" s="268">
        <f t="shared" si="5456"/>
        <v>0</v>
      </c>
      <c r="AJ1090" s="268">
        <f t="shared" si="5456"/>
        <v>0</v>
      </c>
      <c r="AK1090" s="268">
        <f t="shared" si="5456"/>
        <v>0</v>
      </c>
      <c r="AL1090" s="268">
        <f t="shared" si="5456"/>
        <v>0</v>
      </c>
      <c r="AM1090" s="268">
        <f t="shared" si="5456"/>
        <v>0</v>
      </c>
      <c r="AN1090" s="268">
        <f t="shared" si="5456"/>
        <v>0</v>
      </c>
      <c r="AO1090" s="268">
        <f t="shared" si="5456"/>
        <v>0</v>
      </c>
      <c r="AP1090" s="268">
        <f t="shared" si="5456"/>
        <v>0</v>
      </c>
      <c r="AQ1090" s="268">
        <f t="shared" si="5456"/>
        <v>0</v>
      </c>
      <c r="AR1090" s="268">
        <f t="shared" si="5456"/>
        <v>0</v>
      </c>
      <c r="AS1090" s="268">
        <f t="shared" si="5456"/>
        <v>0</v>
      </c>
      <c r="AT1090" s="268">
        <f t="shared" si="5456"/>
        <v>0</v>
      </c>
      <c r="AU1090" s="268">
        <f t="shared" si="5456"/>
        <v>0</v>
      </c>
      <c r="AV1090" s="268">
        <f t="shared" si="5456"/>
        <v>0</v>
      </c>
      <c r="AW1090" s="268">
        <f t="shared" si="5456"/>
        <v>0</v>
      </c>
      <c r="AX1090" s="268">
        <f t="shared" si="5456"/>
        <v>0</v>
      </c>
      <c r="AY1090" s="268">
        <f t="shared" si="5456"/>
        <v>0</v>
      </c>
      <c r="AZ1090" s="268">
        <f t="shared" si="5456"/>
        <v>0</v>
      </c>
      <c r="BA1090" s="268">
        <f t="shared" si="5456"/>
        <v>0</v>
      </c>
      <c r="BB1090" s="268">
        <f t="shared" si="5456"/>
        <v>0</v>
      </c>
      <c r="BC1090" s="268">
        <f t="shared" si="5456"/>
        <v>0</v>
      </c>
      <c r="BD1090" s="268">
        <f t="shared" si="5456"/>
        <v>0</v>
      </c>
      <c r="BE1090" s="268">
        <f t="shared" si="5456"/>
        <v>0</v>
      </c>
      <c r="BF1090" s="268">
        <f t="shared" si="5456"/>
        <v>0</v>
      </c>
      <c r="BG1090" s="268">
        <f t="shared" si="5456"/>
        <v>0</v>
      </c>
      <c r="BH1090" s="268">
        <f t="shared" si="5456"/>
        <v>0</v>
      </c>
      <c r="BI1090" s="268">
        <f t="shared" si="5456"/>
        <v>0</v>
      </c>
      <c r="BJ1090" s="268">
        <f t="shared" si="5456"/>
        <v>0</v>
      </c>
      <c r="BK1090" s="268">
        <f t="shared" si="5456"/>
        <v>0</v>
      </c>
      <c r="BL1090" s="268">
        <f t="shared" si="5456"/>
        <v>0</v>
      </c>
      <c r="BM1090" s="268">
        <f t="shared" si="5456"/>
        <v>0</v>
      </c>
      <c r="BN1090" s="268">
        <f t="shared" si="5456"/>
        <v>0</v>
      </c>
      <c r="BO1090" s="268">
        <f t="shared" si="5456"/>
        <v>0</v>
      </c>
      <c r="BP1090" s="268">
        <f t="shared" si="5456"/>
        <v>0</v>
      </c>
      <c r="BQ1090" s="268">
        <f t="shared" si="5456"/>
        <v>0</v>
      </c>
      <c r="BR1090" s="268">
        <f t="shared" si="5456"/>
        <v>0</v>
      </c>
      <c r="BS1090" s="268">
        <f t="shared" si="5456"/>
        <v>0</v>
      </c>
      <c r="BT1090" s="268">
        <f t="shared" si="5456"/>
        <v>0</v>
      </c>
      <c r="BU1090" s="268">
        <f t="shared" si="5456"/>
        <v>0</v>
      </c>
      <c r="BV1090" s="268">
        <f t="shared" si="5456"/>
        <v>0</v>
      </c>
      <c r="BW1090" s="268">
        <f t="shared" ref="BW1090:CF1090" si="5457">SUM(BW1087:BW1088)</f>
        <v>0</v>
      </c>
      <c r="BX1090" s="268">
        <f t="shared" si="5457"/>
        <v>0</v>
      </c>
      <c r="BY1090" s="268">
        <f t="shared" si="5457"/>
        <v>0</v>
      </c>
      <c r="BZ1090" s="268">
        <f t="shared" si="5457"/>
        <v>0</v>
      </c>
      <c r="CA1090" s="268">
        <f t="shared" si="5457"/>
        <v>0</v>
      </c>
      <c r="CB1090" s="268">
        <f t="shared" si="5457"/>
        <v>0</v>
      </c>
      <c r="CC1090" s="268">
        <f t="shared" si="5457"/>
        <v>0</v>
      </c>
      <c r="CD1090" s="268">
        <f t="shared" si="5457"/>
        <v>0</v>
      </c>
      <c r="CE1090" s="268">
        <f t="shared" si="5457"/>
        <v>0</v>
      </c>
      <c r="CF1090" s="268">
        <f t="shared" si="5457"/>
        <v>0</v>
      </c>
    </row>
    <row r="1091" spans="1:2018" s="153" customFormat="1" ht="12.75" customHeight="1">
      <c r="C1091" s="164"/>
      <c r="D1091" s="155" t="s">
        <v>204</v>
      </c>
      <c r="E1091" s="155"/>
      <c r="I1091" s="31">
        <f>IF(I$4=first_reg_period, INDEX(Inputs!$J$94:$J$121,MATCH(B1081,Inputs!$C$94:$C$121,0)),0)</f>
        <v>2.7116181595427666</v>
      </c>
      <c r="J1091" s="166">
        <f>IF(J$4=first_reg_period, INDEX(Inputs!$J$94:$J$121,MATCH(C1081,Inputs!$C$94:$C$121,0)),0)</f>
        <v>0</v>
      </c>
      <c r="K1091" s="166">
        <f>IF(K$4=first_reg_period, INDEX(Inputs!$J$94:$J$121,MATCH(D1081,Inputs!$C$94:$C$121,0)),0)</f>
        <v>0</v>
      </c>
      <c r="L1091" s="166">
        <f>IF(L$4=first_reg_period, INDEX(Inputs!$J$94:$J$121,MATCH(E1081,Inputs!$C$94:$C$121,0)),0)</f>
        <v>0</v>
      </c>
      <c r="M1091" s="166">
        <f>IF(M$4=first_reg_period, INDEX(Inputs!$J$94:$J$121,MATCH(F1081,Inputs!$C$94:$C$121,0)),0)</f>
        <v>0</v>
      </c>
      <c r="N1091" s="166">
        <f>IF(N$4=first_reg_period, INDEX(Inputs!$J$94:$J$121,MATCH(G1081,Inputs!$C$94:$C$121,0)),0)</f>
        <v>0</v>
      </c>
      <c r="O1091" s="31">
        <f>IF(O$4=first_reg_period, INDEX(Inputs!$J$94:$J$121,MATCH(H1081,Inputs!$C$94:$C$121,0)),0)</f>
        <v>0</v>
      </c>
      <c r="P1091" s="31">
        <f>IF(P$4=first_reg_period, INDEX(Inputs!$J$94:$J$121,MATCH(I1081,Inputs!$C$94:$C$121,0)),0)</f>
        <v>0</v>
      </c>
      <c r="Q1091" s="31">
        <f>IF(Q$4=first_reg_period, INDEX(Inputs!$J$94:$J$121,MATCH(J1081,Inputs!$C$94:$C$121,0)),0)</f>
        <v>0</v>
      </c>
      <c r="R1091" s="31">
        <f>IF(R$4=first_reg_period, INDEX(Inputs!$J$94:$J$121,MATCH(K1081,Inputs!$C$94:$C$121,0)),0)</f>
        <v>0</v>
      </c>
      <c r="S1091" s="31">
        <f>IF(S$4=first_reg_period, INDEX(Inputs!$J$94:$J$121,MATCH(L1081,Inputs!$C$94:$C$121,0)),0)</f>
        <v>0</v>
      </c>
      <c r="T1091" s="31">
        <f>IF(T$4=first_reg_period, INDEX(Inputs!$J$94:$J$121,MATCH(M1081,Inputs!$C$94:$C$121,0)),0)</f>
        <v>0</v>
      </c>
      <c r="U1091" s="31">
        <f>IF(U$4=first_reg_period, INDEX(Inputs!$J$94:$J$121,MATCH(N1081,Inputs!$C$94:$C$121,0)),0)</f>
        <v>0</v>
      </c>
      <c r="V1091" s="31">
        <f>IF(V$4=first_reg_period, INDEX(Inputs!$J$94:$J$121,MATCH(O1081,Inputs!$C$94:$C$121,0)),0)</f>
        <v>0</v>
      </c>
      <c r="W1091" s="31">
        <f>IF(W$4=first_reg_period, INDEX(Inputs!$J$94:$J$121,MATCH(P1081,Inputs!$C$94:$C$121,0)),0)</f>
        <v>0</v>
      </c>
      <c r="X1091" s="31">
        <f>IF(X$4=first_reg_period, INDEX(Inputs!$J$94:$J$121,MATCH(Q1081,Inputs!$C$94:$C$121,0)),0)</f>
        <v>0</v>
      </c>
      <c r="Y1091" s="31">
        <f>IF(Y$4=first_reg_period, INDEX(Inputs!$J$94:$J$121,MATCH(R1081,Inputs!$C$94:$C$121,0)),0)</f>
        <v>0</v>
      </c>
      <c r="Z1091" s="31">
        <f>IF(Z$4=first_reg_period, INDEX(Inputs!$J$94:$J$121,MATCH(S1081,Inputs!$C$94:$C$121,0)),0)</f>
        <v>0</v>
      </c>
      <c r="AA1091" s="31">
        <f>IF(AA$4=first_reg_period, INDEX(Inputs!$J$94:$J$121,MATCH(T1081,Inputs!$C$94:$C$121,0)),0)</f>
        <v>0</v>
      </c>
      <c r="AB1091" s="31">
        <f>IF(AB$4=first_reg_period, INDEX(Inputs!$J$94:$J$121,MATCH(U1081,Inputs!$C$94:$C$121,0)),0)</f>
        <v>0</v>
      </c>
      <c r="AC1091" s="31">
        <f>IF(AC$4=first_reg_period, INDEX(Inputs!$J$94:$J$121,MATCH(V1081,Inputs!$C$94:$C$121,0)),0)</f>
        <v>0</v>
      </c>
      <c r="AD1091" s="31">
        <f>IF(AD$4=first_reg_period, INDEX(Inputs!$J$94:$J$121,MATCH(W1081,Inputs!$C$94:$C$121,0)),0)</f>
        <v>0</v>
      </c>
      <c r="AE1091" s="31">
        <f>IF(AE$4=first_reg_period, INDEX(Inputs!$J$94:$J$121,MATCH(X1081,Inputs!$C$94:$C$121,0)),0)</f>
        <v>0</v>
      </c>
      <c r="AF1091" s="31">
        <f>IF(AF$4=first_reg_period, INDEX(Inputs!$J$94:$J$121,MATCH(Y1081,Inputs!$C$94:$C$121,0)),0)</f>
        <v>0</v>
      </c>
      <c r="AG1091" s="31">
        <f>IF(AG$4=first_reg_period, INDEX(Inputs!$J$94:$J$121,MATCH(Z1081,Inputs!$C$94:$C$121,0)),0)</f>
        <v>0</v>
      </c>
      <c r="AH1091" s="31">
        <f>IF(AH$4=first_reg_period, INDEX(Inputs!$J$94:$J$121,MATCH(AA1081,Inputs!$C$94:$C$121,0)),0)</f>
        <v>0</v>
      </c>
      <c r="AI1091" s="31">
        <f>IF(AI$4=first_reg_period, INDEX(Inputs!$J$94:$J$121,MATCH(AB1081,Inputs!$C$94:$C$121,0)),0)</f>
        <v>0</v>
      </c>
      <c r="AJ1091" s="31">
        <f>IF(AJ$4=first_reg_period, INDEX(Inputs!$J$94:$J$121,MATCH(AC1081,Inputs!$C$94:$C$121,0)),0)</f>
        <v>0</v>
      </c>
      <c r="AK1091" s="31">
        <f>IF(AK$4=first_reg_period, INDEX(Inputs!$J$94:$J$121,MATCH(AD1081,Inputs!$C$94:$C$121,0)),0)</f>
        <v>0</v>
      </c>
      <c r="AL1091" s="31">
        <f>IF(AL$4=first_reg_period, INDEX(Inputs!$J$94:$J$121,MATCH(AE1081,Inputs!$C$94:$C$121,0)),0)</f>
        <v>0</v>
      </c>
      <c r="AM1091" s="31">
        <f>IF(AM$4=first_reg_period, INDEX(Inputs!$J$94:$J$121,MATCH(AF1081,Inputs!$C$94:$C$121,0)),0)</f>
        <v>0</v>
      </c>
      <c r="AN1091" s="31">
        <f>IF(AN$4=first_reg_period, INDEX(Inputs!$J$94:$J$121,MATCH(AG1081,Inputs!$C$94:$C$121,0)),0)</f>
        <v>0</v>
      </c>
      <c r="AO1091" s="31">
        <f>IF(AO$4=first_reg_period, INDEX(Inputs!$J$94:$J$121,MATCH(AH1081,Inputs!$C$94:$C$121,0)),0)</f>
        <v>0</v>
      </c>
      <c r="AP1091" s="31">
        <f>IF(AP$4=first_reg_period, INDEX(Inputs!$J$94:$J$121,MATCH(AI1081,Inputs!$C$94:$C$121,0)),0)</f>
        <v>0</v>
      </c>
      <c r="AQ1091" s="31">
        <f>IF(AQ$4=first_reg_period, INDEX(Inputs!$J$94:$J$121,MATCH(AJ1081,Inputs!$C$94:$C$121,0)),0)</f>
        <v>0</v>
      </c>
      <c r="AR1091" s="31">
        <f>IF(AR$4=first_reg_period, INDEX(Inputs!$J$94:$J$121,MATCH(AK1081,Inputs!$C$94:$C$121,0)),0)</f>
        <v>0</v>
      </c>
      <c r="AS1091" s="31">
        <f>IF(AS$4=first_reg_period, INDEX(Inputs!$J$94:$J$121,MATCH(AL1081,Inputs!$C$94:$C$121,0)),0)</f>
        <v>0</v>
      </c>
      <c r="AT1091" s="31">
        <f>IF(AT$4=first_reg_period, INDEX(Inputs!$J$94:$J$121,MATCH(AM1081,Inputs!$C$94:$C$121,0)),0)</f>
        <v>0</v>
      </c>
      <c r="AU1091" s="31">
        <f>IF(AU$4=first_reg_period, INDEX(Inputs!$J$94:$J$121,MATCH(AN1081,Inputs!$C$94:$C$121,0)),0)</f>
        <v>0</v>
      </c>
      <c r="AV1091" s="31">
        <f>IF(AV$4=first_reg_period, INDEX(Inputs!$J$94:$J$121,MATCH(AO1081,Inputs!$C$94:$C$121,0)),0)</f>
        <v>0</v>
      </c>
      <c r="AW1091" s="31">
        <f>IF(AW$4=first_reg_period, INDEX(Inputs!$J$94:$J$121,MATCH(AP1081,Inputs!$C$94:$C$121,0)),0)</f>
        <v>0</v>
      </c>
      <c r="AX1091" s="31">
        <f>IF(AX$4=first_reg_period, INDEX(Inputs!$J$94:$J$121,MATCH(AQ1081,Inputs!$C$94:$C$121,0)),0)</f>
        <v>0</v>
      </c>
      <c r="AY1091" s="31">
        <f>IF(AY$4=first_reg_period, INDEX(Inputs!$J$94:$J$121,MATCH(AR1081,Inputs!$C$94:$C$121,0)),0)</f>
        <v>0</v>
      </c>
      <c r="AZ1091" s="31">
        <f>IF(AZ$4=first_reg_period, INDEX(Inputs!$J$94:$J$121,MATCH(AS1081,Inputs!$C$94:$C$121,0)),0)</f>
        <v>0</v>
      </c>
      <c r="BA1091" s="31">
        <f>IF(BA$4=first_reg_period, INDEX(Inputs!$J$94:$J$121,MATCH(AT1081,Inputs!$C$94:$C$121,0)),0)</f>
        <v>0</v>
      </c>
      <c r="BB1091" s="31">
        <f>IF(BB$4=first_reg_period, INDEX(Inputs!$J$94:$J$121,MATCH(AU1081,Inputs!$C$94:$C$121,0)),0)</f>
        <v>0</v>
      </c>
      <c r="BC1091" s="31">
        <f>IF(BC$4=first_reg_period, INDEX(Inputs!$J$94:$J$121,MATCH(AV1081,Inputs!$C$94:$C$121,0)),0)</f>
        <v>0</v>
      </c>
      <c r="BD1091" s="31">
        <f>IF(BD$4=first_reg_period, INDEX(Inputs!$J$94:$J$121,MATCH(AW1081,Inputs!$C$94:$C$121,0)),0)</f>
        <v>0</v>
      </c>
      <c r="BE1091" s="31">
        <f>IF(BE$4=first_reg_period, INDEX(Inputs!$J$94:$J$121,MATCH(AX1081,Inputs!$C$94:$C$121,0)),0)</f>
        <v>0</v>
      </c>
      <c r="BF1091" s="31">
        <f>IF(BF$4=first_reg_period, INDEX(Inputs!$J$94:$J$121,MATCH(AY1081,Inputs!$C$94:$C$121,0)),0)</f>
        <v>0</v>
      </c>
      <c r="BG1091" s="31">
        <f>IF(BG$4=first_reg_period, INDEX(Inputs!$J$94:$J$121,MATCH(AZ1081,Inputs!$C$94:$C$121,0)),0)</f>
        <v>0</v>
      </c>
      <c r="BH1091" s="31">
        <f>IF(BH$4=first_reg_period, INDEX(Inputs!$J$94:$J$121,MATCH(BA1081,Inputs!$C$94:$C$121,0)),0)</f>
        <v>0</v>
      </c>
      <c r="BI1091" s="31">
        <f>IF(BI$4=first_reg_period, INDEX(Inputs!$J$94:$J$121,MATCH(BB1081,Inputs!$C$94:$C$121,0)),0)</f>
        <v>0</v>
      </c>
      <c r="BJ1091" s="31">
        <f>IF(BJ$4=first_reg_period, INDEX(Inputs!$J$94:$J$121,MATCH(BC1081,Inputs!$C$94:$C$121,0)),0)</f>
        <v>0</v>
      </c>
      <c r="BK1091" s="31">
        <f>IF(BK$4=first_reg_period, INDEX(Inputs!$J$94:$J$121,MATCH(BD1081,Inputs!$C$94:$C$121,0)),0)</f>
        <v>0</v>
      </c>
      <c r="BL1091" s="31">
        <f>IF(BL$4=first_reg_period, INDEX(Inputs!$J$94:$J$121,MATCH(BE1081,Inputs!$C$94:$C$121,0)),0)</f>
        <v>0</v>
      </c>
      <c r="BM1091" s="31">
        <f>IF(BM$4=first_reg_period, INDEX(Inputs!$J$94:$J$121,MATCH(BF1081,Inputs!$C$94:$C$121,0)),0)</f>
        <v>0</v>
      </c>
      <c r="BN1091" s="31">
        <f>IF(BN$4=first_reg_period, INDEX(Inputs!$J$94:$J$121,MATCH(BG1081,Inputs!$C$94:$C$121,0)),0)</f>
        <v>0</v>
      </c>
      <c r="BO1091" s="31">
        <f>IF(BO$4=first_reg_period, INDEX(Inputs!$J$94:$J$121,MATCH(BH1081,Inputs!$C$94:$C$121,0)),0)</f>
        <v>0</v>
      </c>
      <c r="BP1091" s="31">
        <f>IF(BP$4=first_reg_period, INDEX(Inputs!$J$94:$J$121,MATCH(BI1081,Inputs!$C$94:$C$121,0)),0)</f>
        <v>0</v>
      </c>
      <c r="BQ1091" s="31">
        <f>IF(BQ$4=first_reg_period, INDEX(Inputs!$J$94:$J$121,MATCH(BJ1081,Inputs!$C$94:$C$121,0)),0)</f>
        <v>0</v>
      </c>
      <c r="BR1091" s="31">
        <f>IF(BR$4=first_reg_period, INDEX(Inputs!$J$94:$J$121,MATCH(BK1081,Inputs!$C$94:$C$121,0)),0)</f>
        <v>0</v>
      </c>
      <c r="BS1091" s="31">
        <f>IF(BS$4=first_reg_period, INDEX(Inputs!$J$94:$J$121,MATCH(BL1081,Inputs!$C$94:$C$121,0)),0)</f>
        <v>0</v>
      </c>
      <c r="BT1091" s="31">
        <f>IF(BT$4=first_reg_period, INDEX(Inputs!$J$94:$J$121,MATCH(BM1081,Inputs!$C$94:$C$121,0)),0)</f>
        <v>0</v>
      </c>
      <c r="BU1091" s="31">
        <f>IF(BU$4=first_reg_period, INDEX(Inputs!$J$94:$J$121,MATCH(BN1081,Inputs!$C$94:$C$121,0)),0)</f>
        <v>0</v>
      </c>
      <c r="BV1091" s="31">
        <f>IF(BV$4=first_reg_period, INDEX(Inputs!$J$94:$J$121,MATCH(BO1081,Inputs!$C$94:$C$121,0)),0)</f>
        <v>0</v>
      </c>
      <c r="BW1091" s="31">
        <f>IF(BW$4=first_reg_period, INDEX(Inputs!$J$94:$J$121,MATCH(BP1081,Inputs!$C$94:$C$121,0)),0)</f>
        <v>0</v>
      </c>
      <c r="BX1091" s="31">
        <f>IF(BX$4=first_reg_period, INDEX(Inputs!$J$94:$J$121,MATCH(BQ1081,Inputs!$C$94:$C$121,0)),0)</f>
        <v>0</v>
      </c>
      <c r="BY1091" s="31">
        <f>IF(BY$4=first_reg_period, INDEX(Inputs!$J$94:$J$121,MATCH(BR1081,Inputs!$C$94:$C$121,0)),0)</f>
        <v>0</v>
      </c>
      <c r="BZ1091" s="31">
        <f>IF(BZ$4=first_reg_period, INDEX(Inputs!$J$94:$J$121,MATCH(BS1081,Inputs!$C$94:$C$121,0)),0)</f>
        <v>0</v>
      </c>
      <c r="CA1091" s="31">
        <f>IF(CA$4=first_reg_period, INDEX(Inputs!$J$94:$J$121,MATCH(BT1081,Inputs!$C$94:$C$121,0)),0)</f>
        <v>0</v>
      </c>
      <c r="CB1091" s="31">
        <f>IF(CB$4=first_reg_period, INDEX(Inputs!$J$94:$J$121,MATCH(BU1081,Inputs!$C$94:$C$121,0)),0)</f>
        <v>0</v>
      </c>
      <c r="CC1091" s="31">
        <f>IF(CC$4=first_reg_period, INDEX(Inputs!$J$94:$J$121,MATCH(BV1081,Inputs!$C$94:$C$121,0)),0)</f>
        <v>0</v>
      </c>
      <c r="CD1091" s="31">
        <f>IF(CD$4=first_reg_period, INDEX(Inputs!$J$94:$J$121,MATCH(BW1081,Inputs!$C$94:$C$121,0)),0)</f>
        <v>0</v>
      </c>
      <c r="CE1091" s="31">
        <f>IF(CE$4=first_reg_period, INDEX(Inputs!$J$94:$J$121,MATCH(BX1081,Inputs!$C$94:$C$121,0)),0)</f>
        <v>0</v>
      </c>
      <c r="CF1091" s="31">
        <f>IF(CF$4=first_reg_period, INDEX(Inputs!$J$94:$J$121,MATCH(BY1081,Inputs!$C$94:$C$121,0)),0)</f>
        <v>0</v>
      </c>
    </row>
    <row r="1092" spans="1:2018" s="153" customFormat="1" ht="12.75" customHeight="1">
      <c r="C1092" s="164"/>
      <c r="D1092" s="155" t="s">
        <v>205</v>
      </c>
      <c r="E1092" s="155"/>
      <c r="I1092" s="31">
        <f>IF(I$4=first_reg_period, INDEX(Inputs!$K$94:$K$121,MATCH(B1081,Inputs!$C$94:$C$121,0)),0)</f>
        <v>17.777126540599028</v>
      </c>
      <c r="J1092" s="31">
        <f>IF(J$4=first_reg_period, INDEX(Inputs!$K$94:$K$121,MATCH(C1081,Inputs!$C$94:$C$121,0)),0)</f>
        <v>0</v>
      </c>
      <c r="K1092" s="31">
        <f>IF(K$4=first_reg_period, INDEX(Inputs!$K$94:$K$121,MATCH(D1081,Inputs!$C$94:$C$121,0)),0)</f>
        <v>0</v>
      </c>
      <c r="L1092" s="31">
        <f>IF(L$4=first_reg_period, INDEX(Inputs!$K$94:$K$121,MATCH(E1081,Inputs!$C$94:$C$121,0)),0)</f>
        <v>0</v>
      </c>
      <c r="M1092" s="31">
        <f>IF(M$4=first_reg_period, INDEX(Inputs!$K$94:$K$121,MATCH(F1081,Inputs!$C$94:$C$121,0)),0)</f>
        <v>0</v>
      </c>
      <c r="N1092" s="31">
        <f>IF(N$4=first_reg_period, INDEX(Inputs!$K$94:$K$121,MATCH(G1081,Inputs!$C$94:$C$121,0)),0)</f>
        <v>0</v>
      </c>
      <c r="O1092" s="31">
        <f>IF(O$4=first_reg_period, INDEX(Inputs!$K$94:$K$121,MATCH(H1081,Inputs!$C$94:$C$121,0)),0)</f>
        <v>0</v>
      </c>
      <c r="P1092" s="31">
        <f>IF(P$4=first_reg_period, INDEX(Inputs!$K$94:$K$121,MATCH(I1081,Inputs!$C$94:$C$121,0)),0)</f>
        <v>0</v>
      </c>
      <c r="Q1092" s="31">
        <f>IF(Q$4=first_reg_period, INDEX(Inputs!$K$94:$K$121,MATCH(J1081,Inputs!$C$94:$C$121,0)),0)</f>
        <v>0</v>
      </c>
      <c r="R1092" s="31">
        <f>IF(R$4=first_reg_period, INDEX(Inputs!$K$94:$K$121,MATCH(K1081,Inputs!$C$94:$C$121,0)),0)</f>
        <v>0</v>
      </c>
      <c r="S1092" s="31">
        <f>IF(S$4=first_reg_period, INDEX(Inputs!$K$94:$K$121,MATCH(L1081,Inputs!$C$94:$C$121,0)),0)</f>
        <v>0</v>
      </c>
      <c r="T1092" s="31">
        <f>IF(T$4=first_reg_period, INDEX(Inputs!$K$94:$K$121,MATCH(M1081,Inputs!$C$94:$C$121,0)),0)</f>
        <v>0</v>
      </c>
      <c r="U1092" s="31">
        <f>IF(U$4=first_reg_period, INDEX(Inputs!$K$94:$K$121,MATCH(N1081,Inputs!$C$94:$C$121,0)),0)</f>
        <v>0</v>
      </c>
      <c r="V1092" s="31">
        <f>IF(V$4=first_reg_period, INDEX(Inputs!$K$94:$K$121,MATCH(O1081,Inputs!$C$94:$C$121,0)),0)</f>
        <v>0</v>
      </c>
      <c r="W1092" s="31">
        <f>IF(W$4=first_reg_period, INDEX(Inputs!$K$94:$K$121,MATCH(P1081,Inputs!$C$94:$C$121,0)),0)</f>
        <v>0</v>
      </c>
      <c r="X1092" s="31">
        <f>IF(X$4=first_reg_period, INDEX(Inputs!$K$94:$K$121,MATCH(Q1081,Inputs!$C$94:$C$121,0)),0)</f>
        <v>0</v>
      </c>
      <c r="Y1092" s="31">
        <f>IF(Y$4=first_reg_period, INDEX(Inputs!$K$94:$K$121,MATCH(R1081,Inputs!$C$94:$C$121,0)),0)</f>
        <v>0</v>
      </c>
      <c r="Z1092" s="31">
        <f>IF(Z$4=first_reg_period, INDEX(Inputs!$K$94:$K$121,MATCH(S1081,Inputs!$C$94:$C$121,0)),0)</f>
        <v>0</v>
      </c>
      <c r="AA1092" s="31">
        <f>IF(AA$4=first_reg_period, INDEX(Inputs!$K$94:$K$121,MATCH(T1081,Inputs!$C$94:$C$121,0)),0)</f>
        <v>0</v>
      </c>
      <c r="AB1092" s="31">
        <f>IF(AB$4=first_reg_period, INDEX(Inputs!$K$94:$K$121,MATCH(U1081,Inputs!$C$94:$C$121,0)),0)</f>
        <v>0</v>
      </c>
      <c r="AC1092" s="31">
        <f>IF(AC$4=first_reg_period, INDEX(Inputs!$K$94:$K$121,MATCH(V1081,Inputs!$C$94:$C$121,0)),0)</f>
        <v>0</v>
      </c>
      <c r="AD1092" s="31">
        <f>IF(AD$4=first_reg_period, INDEX(Inputs!$K$94:$K$121,MATCH(W1081,Inputs!$C$94:$C$121,0)),0)</f>
        <v>0</v>
      </c>
      <c r="AE1092" s="31">
        <f>IF(AE$4=first_reg_period, INDEX(Inputs!$K$94:$K$121,MATCH(X1081,Inputs!$C$94:$C$121,0)),0)</f>
        <v>0</v>
      </c>
      <c r="AF1092" s="31">
        <f>IF(AF$4=first_reg_period, INDEX(Inputs!$K$94:$K$121,MATCH(Y1081,Inputs!$C$94:$C$121,0)),0)</f>
        <v>0</v>
      </c>
      <c r="AG1092" s="31">
        <f>IF(AG$4=first_reg_period, INDEX(Inputs!$K$94:$K$121,MATCH(Z1081,Inputs!$C$94:$C$121,0)),0)</f>
        <v>0</v>
      </c>
      <c r="AH1092" s="31">
        <f>IF(AH$4=first_reg_period, INDEX(Inputs!$K$94:$K$121,MATCH(AA1081,Inputs!$C$94:$C$121,0)),0)</f>
        <v>0</v>
      </c>
      <c r="AI1092" s="31">
        <f>IF(AI$4=first_reg_period, INDEX(Inputs!$K$94:$K$121,MATCH(AB1081,Inputs!$C$94:$C$121,0)),0)</f>
        <v>0</v>
      </c>
      <c r="AJ1092" s="31">
        <f>IF(AJ$4=first_reg_period, INDEX(Inputs!$K$94:$K$121,MATCH(AC1081,Inputs!$C$94:$C$121,0)),0)</f>
        <v>0</v>
      </c>
      <c r="AK1092" s="31">
        <f>IF(AK$4=first_reg_period, INDEX(Inputs!$K$94:$K$121,MATCH(AD1081,Inputs!$C$94:$C$121,0)),0)</f>
        <v>0</v>
      </c>
      <c r="AL1092" s="31">
        <f>IF(AL$4=first_reg_period, INDEX(Inputs!$K$94:$K$121,MATCH(AE1081,Inputs!$C$94:$C$121,0)),0)</f>
        <v>0</v>
      </c>
      <c r="AM1092" s="31">
        <f>IF(AM$4=first_reg_period, INDEX(Inputs!$K$94:$K$121,MATCH(AF1081,Inputs!$C$94:$C$121,0)),0)</f>
        <v>0</v>
      </c>
      <c r="AN1092" s="31">
        <f>IF(AN$4=first_reg_period, INDEX(Inputs!$K$94:$K$121,MATCH(AG1081,Inputs!$C$94:$C$121,0)),0)</f>
        <v>0</v>
      </c>
      <c r="AO1092" s="31">
        <f>IF(AO$4=first_reg_period, INDEX(Inputs!$K$94:$K$121,MATCH(AH1081,Inputs!$C$94:$C$121,0)),0)</f>
        <v>0</v>
      </c>
      <c r="AP1092" s="31">
        <f>IF(AP$4=first_reg_period, INDEX(Inputs!$K$94:$K$121,MATCH(AI1081,Inputs!$C$94:$C$121,0)),0)</f>
        <v>0</v>
      </c>
      <c r="AQ1092" s="31">
        <f>IF(AQ$4=first_reg_period, INDEX(Inputs!$K$94:$K$121,MATCH(AJ1081,Inputs!$C$94:$C$121,0)),0)</f>
        <v>0</v>
      </c>
      <c r="AR1092" s="31">
        <f>IF(AR$4=first_reg_period, INDEX(Inputs!$K$94:$K$121,MATCH(AK1081,Inputs!$C$94:$C$121,0)),0)</f>
        <v>0</v>
      </c>
      <c r="AS1092" s="31">
        <f>IF(AS$4=first_reg_period, INDEX(Inputs!$K$94:$K$121,MATCH(AL1081,Inputs!$C$94:$C$121,0)),0)</f>
        <v>0</v>
      </c>
      <c r="AT1092" s="31">
        <f>IF(AT$4=first_reg_period, INDEX(Inputs!$K$94:$K$121,MATCH(AM1081,Inputs!$C$94:$C$121,0)),0)</f>
        <v>0</v>
      </c>
      <c r="AU1092" s="31">
        <f>IF(AU$4=first_reg_period, INDEX(Inputs!$K$94:$K$121,MATCH(AN1081,Inputs!$C$94:$C$121,0)),0)</f>
        <v>0</v>
      </c>
      <c r="AV1092" s="31">
        <f>IF(AV$4=first_reg_period, INDEX(Inputs!$K$94:$K$121,MATCH(AO1081,Inputs!$C$94:$C$121,0)),0)</f>
        <v>0</v>
      </c>
      <c r="AW1092" s="31">
        <f>IF(AW$4=first_reg_period, INDEX(Inputs!$K$94:$K$121,MATCH(AP1081,Inputs!$C$94:$C$121,0)),0)</f>
        <v>0</v>
      </c>
      <c r="AX1092" s="31">
        <f>IF(AX$4=first_reg_period, INDEX(Inputs!$K$94:$K$121,MATCH(AQ1081,Inputs!$C$94:$C$121,0)),0)</f>
        <v>0</v>
      </c>
      <c r="AY1092" s="31">
        <f>IF(AY$4=first_reg_period, INDEX(Inputs!$K$94:$K$121,MATCH(AR1081,Inputs!$C$94:$C$121,0)),0)</f>
        <v>0</v>
      </c>
      <c r="AZ1092" s="31">
        <f>IF(AZ$4=first_reg_period, INDEX(Inputs!$K$94:$K$121,MATCH(AS1081,Inputs!$C$94:$C$121,0)),0)</f>
        <v>0</v>
      </c>
      <c r="BA1092" s="31">
        <f>IF(BA$4=first_reg_period, INDEX(Inputs!$K$94:$K$121,MATCH(AT1081,Inputs!$C$94:$C$121,0)),0)</f>
        <v>0</v>
      </c>
      <c r="BB1092" s="31">
        <f>IF(BB$4=first_reg_period, INDEX(Inputs!$K$94:$K$121,MATCH(AU1081,Inputs!$C$94:$C$121,0)),0)</f>
        <v>0</v>
      </c>
      <c r="BC1092" s="31">
        <f>IF(BC$4=first_reg_period, INDEX(Inputs!$K$94:$K$121,MATCH(AV1081,Inputs!$C$94:$C$121,0)),0)</f>
        <v>0</v>
      </c>
      <c r="BD1092" s="31">
        <f>IF(BD$4=first_reg_period, INDEX(Inputs!$K$94:$K$121,MATCH(AW1081,Inputs!$C$94:$C$121,0)),0)</f>
        <v>0</v>
      </c>
      <c r="BE1092" s="31">
        <f>IF(BE$4=first_reg_period, INDEX(Inputs!$K$94:$K$121,MATCH(AX1081,Inputs!$C$94:$C$121,0)),0)</f>
        <v>0</v>
      </c>
      <c r="BF1092" s="31">
        <f>IF(BF$4=first_reg_period, INDEX(Inputs!$K$94:$K$121,MATCH(AY1081,Inputs!$C$94:$C$121,0)),0)</f>
        <v>0</v>
      </c>
      <c r="BG1092" s="31">
        <f>IF(BG$4=first_reg_period, INDEX(Inputs!$K$94:$K$121,MATCH(AZ1081,Inputs!$C$94:$C$121,0)),0)</f>
        <v>0</v>
      </c>
      <c r="BH1092" s="31">
        <f>IF(BH$4=first_reg_period, INDEX(Inputs!$K$94:$K$121,MATCH(BA1081,Inputs!$C$94:$C$121,0)),0)</f>
        <v>0</v>
      </c>
      <c r="BI1092" s="31">
        <f>IF(BI$4=first_reg_period, INDEX(Inputs!$K$94:$K$121,MATCH(BB1081,Inputs!$C$94:$C$121,0)),0)</f>
        <v>0</v>
      </c>
      <c r="BJ1092" s="31">
        <f>IF(BJ$4=first_reg_period, INDEX(Inputs!$K$94:$K$121,MATCH(BC1081,Inputs!$C$94:$C$121,0)),0)</f>
        <v>0</v>
      </c>
      <c r="BK1092" s="31">
        <f>IF(BK$4=first_reg_period, INDEX(Inputs!$K$94:$K$121,MATCH(BD1081,Inputs!$C$94:$C$121,0)),0)</f>
        <v>0</v>
      </c>
      <c r="BL1092" s="31">
        <f>IF(BL$4=first_reg_period, INDEX(Inputs!$K$94:$K$121,MATCH(BE1081,Inputs!$C$94:$C$121,0)),0)</f>
        <v>0</v>
      </c>
      <c r="BM1092" s="31">
        <f>IF(BM$4=first_reg_period, INDEX(Inputs!$K$94:$K$121,MATCH(BF1081,Inputs!$C$94:$C$121,0)),0)</f>
        <v>0</v>
      </c>
      <c r="BN1092" s="31">
        <f>IF(BN$4=first_reg_period, INDEX(Inputs!$K$94:$K$121,MATCH(BG1081,Inputs!$C$94:$C$121,0)),0)</f>
        <v>0</v>
      </c>
      <c r="BO1092" s="31">
        <f>IF(BO$4=first_reg_period, INDEX(Inputs!$K$94:$K$121,MATCH(BH1081,Inputs!$C$94:$C$121,0)),0)</f>
        <v>0</v>
      </c>
      <c r="BP1092" s="31">
        <f>IF(BP$4=first_reg_period, INDEX(Inputs!$K$94:$K$121,MATCH(BI1081,Inputs!$C$94:$C$121,0)),0)</f>
        <v>0</v>
      </c>
      <c r="BQ1092" s="31">
        <f>IF(BQ$4=first_reg_period, INDEX(Inputs!$K$94:$K$121,MATCH(BJ1081,Inputs!$C$94:$C$121,0)),0)</f>
        <v>0</v>
      </c>
      <c r="BR1092" s="31">
        <f>IF(BR$4=first_reg_period, INDEX(Inputs!$K$94:$K$121,MATCH(BK1081,Inputs!$C$94:$C$121,0)),0)</f>
        <v>0</v>
      </c>
      <c r="BS1092" s="31">
        <f>IF(BS$4=first_reg_period, INDEX(Inputs!$K$94:$K$121,MATCH(BL1081,Inputs!$C$94:$C$121,0)),0)</f>
        <v>0</v>
      </c>
      <c r="BT1092" s="31">
        <f>IF(BT$4=first_reg_period, INDEX(Inputs!$K$94:$K$121,MATCH(BM1081,Inputs!$C$94:$C$121,0)),0)</f>
        <v>0</v>
      </c>
      <c r="BU1092" s="31">
        <f>IF(BU$4=first_reg_period, INDEX(Inputs!$K$94:$K$121,MATCH(BN1081,Inputs!$C$94:$C$121,0)),0)</f>
        <v>0</v>
      </c>
      <c r="BV1092" s="31">
        <f>IF(BV$4=first_reg_period, INDEX(Inputs!$K$94:$K$121,MATCH(BO1081,Inputs!$C$94:$C$121,0)),0)</f>
        <v>0</v>
      </c>
      <c r="BW1092" s="31">
        <f>IF(BW$4=first_reg_period, INDEX(Inputs!$K$94:$K$121,MATCH(BP1081,Inputs!$C$94:$C$121,0)),0)</f>
        <v>0</v>
      </c>
      <c r="BX1092" s="31">
        <f>IF(BX$4=first_reg_period, INDEX(Inputs!$K$94:$K$121,MATCH(BQ1081,Inputs!$C$94:$C$121,0)),0)</f>
        <v>0</v>
      </c>
      <c r="BY1092" s="31">
        <f>IF(BY$4=first_reg_period, INDEX(Inputs!$K$94:$K$121,MATCH(BR1081,Inputs!$C$94:$C$121,0)),0)</f>
        <v>0</v>
      </c>
      <c r="BZ1092" s="31">
        <f>IF(BZ$4=first_reg_period, INDEX(Inputs!$K$94:$K$121,MATCH(BS1081,Inputs!$C$94:$C$121,0)),0)</f>
        <v>0</v>
      </c>
      <c r="CA1092" s="31">
        <f>IF(CA$4=first_reg_period, INDEX(Inputs!$K$94:$K$121,MATCH(BT1081,Inputs!$C$94:$C$121,0)),0)</f>
        <v>0</v>
      </c>
      <c r="CB1092" s="31">
        <f>IF(CB$4=first_reg_period, INDEX(Inputs!$K$94:$K$121,MATCH(BU1081,Inputs!$C$94:$C$121,0)),0)</f>
        <v>0</v>
      </c>
      <c r="CC1092" s="31">
        <f>IF(CC$4=first_reg_period, INDEX(Inputs!$K$94:$K$121,MATCH(BV1081,Inputs!$C$94:$C$121,0)),0)</f>
        <v>0</v>
      </c>
      <c r="CD1092" s="31">
        <f>IF(CD$4=first_reg_period, INDEX(Inputs!$K$94:$K$121,MATCH(BW1081,Inputs!$C$94:$C$121,0)),0)</f>
        <v>0</v>
      </c>
      <c r="CE1092" s="31">
        <f>IF(CE$4=first_reg_period, INDEX(Inputs!$K$94:$K$121,MATCH(BX1081,Inputs!$C$94:$C$121,0)),0)</f>
        <v>0</v>
      </c>
      <c r="CF1092" s="31">
        <f>IF(CF$4=first_reg_period, INDEX(Inputs!$K$94:$K$121,MATCH(BY1081,Inputs!$C$94:$C$121,0)),0)</f>
        <v>0</v>
      </c>
    </row>
    <row r="1093" spans="1:2018" s="97" customFormat="1" ht="12.75" customHeight="1">
      <c r="C1093" s="176"/>
      <c r="D1093" s="176" t="s">
        <v>230</v>
      </c>
      <c r="E1093" s="176" t="s">
        <v>185</v>
      </c>
      <c r="I1093" s="99"/>
      <c r="J1093" s="269">
        <f>IF(J$4=second_reg_period, INDEX(Inputs!$P$292:$P$320,MATCH($B1081,Inputs!$C$292:$C$320,0)),0)/conv_2020_2015</f>
        <v>0</v>
      </c>
      <c r="K1093" s="269">
        <f>IF(K$4=second_reg_period, INDEX(Inputs!$P$292:$P$320,MATCH($B1081,Inputs!$C$292:$C$320,0)),0)/conv_2020_2015</f>
        <v>0</v>
      </c>
      <c r="L1093" s="269">
        <f>IF(L$4=second_reg_period, INDEX(Inputs!$P$292:$P$320,MATCH($B1081,Inputs!$C$292:$C$320,0)),0)/conv_2020_2015</f>
        <v>0</v>
      </c>
      <c r="M1093" s="269">
        <f>IF(M$4=second_reg_period, INDEX(Inputs!$P$292:$P$320,MATCH($B1081,Inputs!$C$292:$C$320,0)),0)/conv_2020_2015</f>
        <v>0</v>
      </c>
      <c r="N1093" s="269">
        <f>IF(N$4=second_reg_period, INDEX(Inputs!$P$292:$P$320,MATCH($B1081,Inputs!$C$292:$C$320,0)),0)/conv_2020_2015</f>
        <v>0</v>
      </c>
      <c r="O1093" s="100">
        <f>IF(O$4=second_reg_period, INDEX(Inputs!$P$292:$P$320,MATCH($B1081,Inputs!$C$292:$C$320,0)),0)/conv_2020_2015</f>
        <v>0</v>
      </c>
      <c r="P1093" s="100">
        <f>IF(P$4=second_reg_period, INDEX(Inputs!$P$292:$P$320,MATCH($B1081,Inputs!$C$292:$C$320,0)),0)/conv_2020_2015</f>
        <v>0</v>
      </c>
      <c r="Q1093" s="100">
        <f>IF(Q$4=second_reg_period, INDEX(Inputs!$P$292:$P$320,MATCH($B1081,Inputs!$C$292:$C$320,0)),0)/conv_2020_2015</f>
        <v>0</v>
      </c>
      <c r="R1093" s="100">
        <f>IF(R$4=second_reg_period, INDEX(Inputs!$P$292:$P$320,MATCH($B1081,Inputs!$C$292:$C$320,0)),0)/conv_2020_2015</f>
        <v>0</v>
      </c>
      <c r="S1093" s="100">
        <f>IF(S$4=second_reg_period, INDEX(Inputs!$P$292:$P$320,MATCH($B1081,Inputs!$C$292:$C$320,0)),0)/conv_2020_2015</f>
        <v>0</v>
      </c>
      <c r="T1093" s="100">
        <f>IF(T$4=second_reg_period, INDEX(Inputs!$P$292:$P$320,MATCH($B1081,Inputs!$C$292:$C$320,0)),0)/conv_2020_2015</f>
        <v>0</v>
      </c>
      <c r="U1093" s="100">
        <f>IF(U$4=second_reg_period, INDEX(Inputs!$P$292:$P$320,MATCH($B1081,Inputs!$C$292:$C$320,0)),0)/conv_2020_2015</f>
        <v>0</v>
      </c>
      <c r="V1093" s="100">
        <f>IF(V$4=second_reg_period, INDEX(Inputs!$P$292:$P$320,MATCH($B1081,Inputs!$C$292:$C$320,0)),0)/conv_2020_2015</f>
        <v>0</v>
      </c>
      <c r="W1093" s="100">
        <f>IF(W$4=second_reg_period, INDEX(Inputs!$P$292:$P$320,MATCH($B1081,Inputs!$C$292:$C$320,0)),0)/conv_2020_2015</f>
        <v>0</v>
      </c>
      <c r="X1093" s="100">
        <f>IF(X$4=second_reg_period, INDEX(Inputs!$P$292:$P$320,MATCH($B1081,Inputs!$C$292:$C$320,0)),0)/conv_2020_2015</f>
        <v>0</v>
      </c>
      <c r="Y1093" s="100">
        <f>IF(Y$4=second_reg_period, INDEX(Inputs!$P$292:$P$320,MATCH($B1081,Inputs!$C$292:$C$320,0)),0)/conv_2020_2015</f>
        <v>0</v>
      </c>
      <c r="Z1093" s="100">
        <f>IF(Z$4=second_reg_period, INDEX(Inputs!$P$292:$P$320,MATCH($B1081,Inputs!$C$292:$C$320,0)),0)/conv_2020_2015</f>
        <v>0</v>
      </c>
      <c r="AA1093" s="100">
        <f>IF(AA$4=second_reg_period, INDEX(Inputs!$P$292:$P$320,MATCH($B1081,Inputs!$C$292:$C$320,0)),0)/conv_2020_2015</f>
        <v>0</v>
      </c>
      <c r="AB1093" s="100">
        <f>IF(AB$4=second_reg_period, INDEX(Inputs!$P$292:$P$320,MATCH($B1081,Inputs!$C$292:$C$320,0)),0)/conv_2020_2015</f>
        <v>0</v>
      </c>
      <c r="AC1093" s="100">
        <f>IF(AC$4=second_reg_period, INDEX(Inputs!$P$292:$P$320,MATCH($B1081,Inputs!$C$292:$C$320,0)),0)/conv_2020_2015</f>
        <v>0</v>
      </c>
      <c r="AD1093" s="100">
        <f>IF(AD$4=second_reg_period, INDEX(Inputs!$P$292:$P$320,MATCH($B1081,Inputs!$C$292:$C$320,0)),0)/conv_2020_2015</f>
        <v>0</v>
      </c>
      <c r="AE1093" s="100">
        <f>IF(AE$4=second_reg_period, INDEX(Inputs!$P$292:$P$320,MATCH($B1081,Inputs!$C$292:$C$320,0)),0)/conv_2020_2015</f>
        <v>0</v>
      </c>
      <c r="AF1093" s="100">
        <f>IF(AF$4=second_reg_period, INDEX(Inputs!$P$292:$P$320,MATCH($B1081,Inputs!$C$292:$C$320,0)),0)/conv_2020_2015</f>
        <v>0</v>
      </c>
      <c r="AG1093" s="100">
        <f>IF(AG$4=second_reg_period, INDEX(Inputs!$P$292:$P$320,MATCH($B1081,Inputs!$C$292:$C$320,0)),0)/conv_2020_2015</f>
        <v>0</v>
      </c>
      <c r="AH1093" s="100">
        <f>IF(AH$4=second_reg_period, INDEX(Inputs!$P$292:$P$320,MATCH($B1081,Inputs!$C$292:$C$320,0)),0)/conv_2020_2015</f>
        <v>0</v>
      </c>
      <c r="AI1093" s="100">
        <f>IF(AI$4=second_reg_period, INDEX(Inputs!$P$292:$P$320,MATCH($B1081,Inputs!$C$292:$C$320,0)),0)/conv_2020_2015</f>
        <v>0</v>
      </c>
      <c r="AJ1093" s="100">
        <f>IF(AJ$4=second_reg_period, INDEX(Inputs!$P$292:$P$320,MATCH($B1081,Inputs!$C$292:$C$320,0)),0)/conv_2020_2015</f>
        <v>0</v>
      </c>
      <c r="AK1093" s="100">
        <f>IF(AK$4=second_reg_period, INDEX(Inputs!$P$292:$P$320,MATCH($B1081,Inputs!$C$292:$C$320,0)),0)/conv_2020_2015</f>
        <v>0</v>
      </c>
      <c r="AL1093" s="100">
        <f>IF(AL$4=second_reg_period, INDEX(Inputs!$P$292:$P$320,MATCH($B1081,Inputs!$C$292:$C$320,0)),0)/conv_2020_2015</f>
        <v>0</v>
      </c>
      <c r="AM1093" s="100">
        <f>IF(AM$4=second_reg_period, INDEX(Inputs!$P$292:$P$320,MATCH($B1081,Inputs!$C$292:$C$320,0)),0)/conv_2020_2015</f>
        <v>0</v>
      </c>
      <c r="AN1093" s="100">
        <f>IF(AN$4=second_reg_period, INDEX(Inputs!$P$292:$P$320,MATCH($B1081,Inputs!$C$292:$C$320,0)),0)/conv_2020_2015</f>
        <v>0</v>
      </c>
      <c r="AO1093" s="100">
        <f>IF(AO$4=second_reg_period, INDEX(Inputs!$P$292:$P$320,MATCH($B1081,Inputs!$C$292:$C$320,0)),0)/conv_2020_2015</f>
        <v>0</v>
      </c>
      <c r="AP1093" s="100">
        <f>IF(AP$4=second_reg_period, INDEX(Inputs!$P$292:$P$320,MATCH($B1081,Inputs!$C$292:$C$320,0)),0)/conv_2020_2015</f>
        <v>0</v>
      </c>
      <c r="AQ1093" s="100">
        <f>IF(AQ$4=second_reg_period, INDEX(Inputs!$P$292:$P$320,MATCH($B1081,Inputs!$C$292:$C$320,0)),0)/conv_2020_2015</f>
        <v>0</v>
      </c>
      <c r="AR1093" s="100">
        <f>IF(AR$4=second_reg_period, INDEX(Inputs!$P$292:$P$320,MATCH($B1081,Inputs!$C$292:$C$320,0)),0)/conv_2020_2015</f>
        <v>0</v>
      </c>
      <c r="AS1093" s="100">
        <f>IF(AS$4=second_reg_period, INDEX(Inputs!$P$292:$P$320,MATCH($B1081,Inputs!$C$292:$C$320,0)),0)/conv_2020_2015</f>
        <v>0</v>
      </c>
      <c r="AT1093" s="100">
        <f>IF(AT$4=second_reg_period, INDEX(Inputs!$P$292:$P$320,MATCH($B1081,Inputs!$C$292:$C$320,0)),0)/conv_2020_2015</f>
        <v>0</v>
      </c>
      <c r="AU1093" s="100">
        <f>IF(AU$4=second_reg_period, INDEX(Inputs!$P$292:$P$320,MATCH($B1081,Inputs!$C$292:$C$320,0)),0)/conv_2020_2015</f>
        <v>0</v>
      </c>
      <c r="AV1093" s="100">
        <f>IF(AV$4=second_reg_period, INDEX(Inputs!$P$292:$P$320,MATCH($B1081,Inputs!$C$292:$C$320,0)),0)/conv_2020_2015</f>
        <v>0</v>
      </c>
      <c r="AW1093" s="100">
        <f>IF(AW$4=second_reg_period, INDEX(Inputs!$P$292:$P$320,MATCH($B1081,Inputs!$C$292:$C$320,0)),0)/conv_2020_2015</f>
        <v>0</v>
      </c>
      <c r="AX1093" s="100">
        <f>IF(AX$4=second_reg_period, INDEX(Inputs!$P$292:$P$320,MATCH($B1081,Inputs!$C$292:$C$320,0)),0)/conv_2020_2015</f>
        <v>0</v>
      </c>
      <c r="AY1093" s="100">
        <f>IF(AY$4=second_reg_period, INDEX(Inputs!$P$292:$P$320,MATCH($B1081,Inputs!$C$292:$C$320,0)),0)/conv_2020_2015</f>
        <v>0</v>
      </c>
      <c r="AZ1093" s="100">
        <f>IF(AZ$4=second_reg_period, INDEX(Inputs!$P$292:$P$320,MATCH($B1081,Inputs!$C$292:$C$320,0)),0)/conv_2020_2015</f>
        <v>0</v>
      </c>
      <c r="BA1093" s="100">
        <f>IF(BA$4=second_reg_period, INDEX(Inputs!$P$292:$P$320,MATCH($B1081,Inputs!$C$292:$C$320,0)),0)/conv_2020_2015</f>
        <v>0</v>
      </c>
      <c r="BB1093" s="100">
        <f>IF(BB$4=second_reg_period, INDEX(Inputs!$P$292:$P$320,MATCH($B1081,Inputs!$C$292:$C$320,0)),0)/conv_2020_2015</f>
        <v>0</v>
      </c>
      <c r="BC1093" s="100">
        <f>IF(BC$4=second_reg_period, INDEX(Inputs!$P$292:$P$320,MATCH($B1081,Inputs!$C$292:$C$320,0)),0)/conv_2020_2015</f>
        <v>0</v>
      </c>
      <c r="BD1093" s="100">
        <f>IF(BD$4=second_reg_period, INDEX(Inputs!$P$292:$P$320,MATCH($B1081,Inputs!$C$292:$C$320,0)),0)/conv_2020_2015</f>
        <v>0</v>
      </c>
      <c r="BE1093" s="100">
        <f>IF(BE$4=second_reg_period, INDEX(Inputs!$P$292:$P$320,MATCH($B1081,Inputs!$C$292:$C$320,0)),0)/conv_2020_2015</f>
        <v>0</v>
      </c>
      <c r="BF1093" s="100">
        <f>IF(BF$4=second_reg_period, INDEX(Inputs!$P$292:$P$320,MATCH($B1081,Inputs!$C$292:$C$320,0)),0)/conv_2020_2015</f>
        <v>0</v>
      </c>
      <c r="BG1093" s="100">
        <f>IF(BG$4=second_reg_period, INDEX(Inputs!$P$292:$P$320,MATCH($B1081,Inputs!$C$292:$C$320,0)),0)/conv_2020_2015</f>
        <v>0</v>
      </c>
      <c r="BH1093" s="100">
        <f>IF(BH$4=second_reg_period, INDEX(Inputs!$P$292:$P$320,MATCH($B1081,Inputs!$C$292:$C$320,0)),0)/conv_2020_2015</f>
        <v>0</v>
      </c>
      <c r="BI1093" s="100">
        <f>IF(BI$4=second_reg_period, INDEX(Inputs!$P$292:$P$320,MATCH($B1081,Inputs!$C$292:$C$320,0)),0)/conv_2020_2015</f>
        <v>0</v>
      </c>
      <c r="BJ1093" s="100">
        <f>IF(BJ$4=second_reg_period, INDEX(Inputs!$P$292:$P$320,MATCH($B1081,Inputs!$C$292:$C$320,0)),0)/conv_2020_2015</f>
        <v>0</v>
      </c>
      <c r="BK1093" s="100">
        <f>IF(BK$4=second_reg_period, INDEX(Inputs!$P$292:$P$320,MATCH($B1081,Inputs!$C$292:$C$320,0)),0)/conv_2020_2015</f>
        <v>0</v>
      </c>
      <c r="BL1093" s="100">
        <f>IF(BL$4=second_reg_period, INDEX(Inputs!$P$292:$P$320,MATCH($B1081,Inputs!$C$292:$C$320,0)),0)/conv_2020_2015</f>
        <v>0</v>
      </c>
      <c r="BM1093" s="100">
        <f>IF(BM$4=second_reg_period, INDEX(Inputs!$P$292:$P$320,MATCH($B1081,Inputs!$C$292:$C$320,0)),0)/conv_2020_2015</f>
        <v>0</v>
      </c>
      <c r="BN1093" s="100">
        <f>IF(BN$4=second_reg_period, INDEX(Inputs!$P$292:$P$320,MATCH($B1081,Inputs!$C$292:$C$320,0)),0)/conv_2020_2015</f>
        <v>0</v>
      </c>
      <c r="BO1093" s="100">
        <f>IF(BO$4=second_reg_period, INDEX(Inputs!$P$292:$P$320,MATCH($B1081,Inputs!$C$292:$C$320,0)),0)/conv_2020_2015</f>
        <v>0</v>
      </c>
      <c r="BP1093" s="100">
        <f>IF(BP$4=second_reg_period, INDEX(Inputs!$P$292:$P$320,MATCH($B1081,Inputs!$C$292:$C$320,0)),0)/conv_2020_2015</f>
        <v>0</v>
      </c>
      <c r="BQ1093" s="100">
        <f>IF(BQ$4=second_reg_period, INDEX(Inputs!$P$292:$P$320,MATCH($B1081,Inputs!$C$292:$C$320,0)),0)/conv_2020_2015</f>
        <v>0</v>
      </c>
      <c r="BR1093" s="100">
        <f>IF(BR$4=second_reg_period, INDEX(Inputs!$P$292:$P$320,MATCH($B1081,Inputs!$C$292:$C$320,0)),0)/conv_2020_2015</f>
        <v>0</v>
      </c>
      <c r="BS1093" s="100">
        <f>IF(BS$4=second_reg_period, INDEX(Inputs!$P$292:$P$320,MATCH($B1081,Inputs!$C$292:$C$320,0)),0)/conv_2020_2015</f>
        <v>0</v>
      </c>
      <c r="BT1093" s="100">
        <f>IF(BT$4=second_reg_period, INDEX(Inputs!$P$292:$P$320,MATCH($B1081,Inputs!$C$292:$C$320,0)),0)/conv_2020_2015</f>
        <v>0</v>
      </c>
      <c r="BU1093" s="100">
        <f>IF(BU$4=second_reg_period, INDEX(Inputs!$P$292:$P$320,MATCH($B1081,Inputs!$C$292:$C$320,0)),0)/conv_2020_2015</f>
        <v>0</v>
      </c>
      <c r="BV1093" s="100">
        <f>IF(BV$4=second_reg_period, INDEX(Inputs!$P$292:$P$320,MATCH($B1081,Inputs!$C$292:$C$320,0)),0)/conv_2020_2015</f>
        <v>0</v>
      </c>
      <c r="BW1093" s="100">
        <f>IF(BW$4=second_reg_period, INDEX(Inputs!$P$292:$P$320,MATCH($B1081,Inputs!$C$292:$C$320,0)),0)/conv_2020_2015</f>
        <v>0</v>
      </c>
      <c r="BX1093" s="100">
        <f>IF(BX$4=second_reg_period, INDEX(Inputs!$P$292:$P$320,MATCH($B1081,Inputs!$C$292:$C$320,0)),0)/conv_2020_2015</f>
        <v>0</v>
      </c>
      <c r="BY1093" s="100">
        <f>IF(BY$4=second_reg_period, INDEX(Inputs!$P$292:$P$320,MATCH($B1081,Inputs!$C$292:$C$320,0)),0)/conv_2020_2015</f>
        <v>0</v>
      </c>
      <c r="BZ1093" s="100">
        <f>IF(BZ$4=second_reg_period, INDEX(Inputs!$P$292:$P$320,MATCH($B1081,Inputs!$C$292:$C$320,0)),0)/conv_2020_2015</f>
        <v>0</v>
      </c>
      <c r="CA1093" s="100">
        <f>IF(CA$4=second_reg_period, INDEX(Inputs!$P$292:$P$320,MATCH($B1081,Inputs!$C$292:$C$320,0)),0)/conv_2020_2015</f>
        <v>0</v>
      </c>
      <c r="CB1093" s="100">
        <f>IF(CB$4=second_reg_period, INDEX(Inputs!$P$292:$P$320,MATCH($B1081,Inputs!$C$292:$C$320,0)),0)/conv_2020_2015</f>
        <v>0</v>
      </c>
      <c r="CC1093" s="100">
        <f>IF(CC$4=second_reg_period, INDEX(Inputs!$P$292:$P$320,MATCH($B1081,Inputs!$C$292:$C$320,0)),0)/conv_2020_2015</f>
        <v>0</v>
      </c>
      <c r="CD1093" s="100">
        <f>IF(CD$4=second_reg_period, INDEX(Inputs!$P$292:$P$320,MATCH($B1081,Inputs!$C$292:$C$320,0)),0)/conv_2020_2015</f>
        <v>0</v>
      </c>
      <c r="CE1093" s="100">
        <f>IF(CE$4=second_reg_period, INDEX(Inputs!$P$292:$P$320,MATCH($B1081,Inputs!$C$292:$C$320,0)),0)/conv_2020_2015</f>
        <v>0</v>
      </c>
      <c r="CF1093" s="100">
        <f>IF(CF$4=second_reg_period, INDEX(Inputs!$P$292:$P$320,MATCH($B1081,Inputs!$C$292:$C$320,0)),0)/conv_2020_2015</f>
        <v>0</v>
      </c>
      <c r="CG1093" s="153"/>
      <c r="CH1093" s="153"/>
      <c r="CI1093" s="153"/>
      <c r="CJ1093" s="153"/>
      <c r="CK1093" s="153"/>
      <c r="CL1093" s="153"/>
      <c r="CM1093" s="153"/>
      <c r="CN1093" s="153"/>
      <c r="CO1093" s="153"/>
      <c r="CP1093" s="153"/>
      <c r="CQ1093" s="153"/>
      <c r="CR1093" s="153"/>
      <c r="CS1093" s="153"/>
      <c r="CT1093" s="153"/>
      <c r="CU1093" s="153"/>
      <c r="CV1093" s="153"/>
      <c r="CW1093" s="153"/>
      <c r="CX1093" s="153"/>
      <c r="CY1093" s="153"/>
      <c r="CZ1093" s="153"/>
      <c r="DA1093" s="153"/>
      <c r="DB1093" s="153"/>
      <c r="DC1093" s="153"/>
      <c r="DD1093" s="153"/>
      <c r="DE1093" s="153"/>
      <c r="DF1093" s="153"/>
      <c r="DG1093" s="153"/>
      <c r="DH1093" s="153"/>
      <c r="DI1093" s="153"/>
      <c r="DJ1093" s="153"/>
      <c r="DK1093" s="153"/>
      <c r="DL1093" s="153"/>
      <c r="DM1093" s="153"/>
      <c r="DN1093" s="153"/>
      <c r="DO1093" s="153"/>
      <c r="DP1093" s="153"/>
      <c r="DQ1093" s="153"/>
      <c r="DR1093" s="153"/>
      <c r="DS1093" s="153"/>
      <c r="DT1093" s="153"/>
      <c r="DU1093" s="153"/>
      <c r="DV1093" s="153"/>
      <c r="DW1093" s="153"/>
      <c r="DX1093" s="153"/>
      <c r="DY1093" s="153"/>
      <c r="DZ1093" s="153"/>
      <c r="EA1093" s="153"/>
      <c r="EB1093" s="153"/>
      <c r="EC1093" s="153"/>
      <c r="ED1093" s="153"/>
      <c r="EE1093" s="153"/>
      <c r="EF1093" s="153"/>
      <c r="EG1093" s="153"/>
      <c r="EH1093" s="153"/>
      <c r="EI1093" s="153"/>
      <c r="EJ1093" s="153"/>
      <c r="EK1093" s="153"/>
      <c r="EL1093" s="153"/>
      <c r="EM1093" s="153"/>
      <c r="EN1093" s="153"/>
      <c r="EO1093" s="153"/>
      <c r="EP1093" s="153"/>
      <c r="EQ1093" s="153"/>
      <c r="ER1093" s="153"/>
      <c r="ES1093" s="153"/>
      <c r="ET1093" s="153"/>
      <c r="EU1093" s="153"/>
      <c r="EV1093" s="153"/>
      <c r="EW1093" s="153"/>
      <c r="EX1093" s="153"/>
      <c r="EY1093" s="153"/>
      <c r="EZ1093" s="153"/>
      <c r="FA1093" s="153"/>
      <c r="FB1093" s="153"/>
      <c r="FC1093" s="153"/>
      <c r="FD1093" s="153"/>
      <c r="FE1093" s="153"/>
      <c r="FF1093" s="153"/>
      <c r="FG1093" s="153"/>
      <c r="FH1093" s="153"/>
      <c r="FI1093" s="153"/>
      <c r="FJ1093" s="153"/>
      <c r="FK1093" s="153"/>
      <c r="FL1093" s="153"/>
      <c r="FM1093" s="153"/>
      <c r="FN1093" s="153"/>
      <c r="FO1093" s="153"/>
      <c r="FP1093" s="153"/>
      <c r="FQ1093" s="153"/>
      <c r="FR1093" s="153"/>
      <c r="FS1093" s="153"/>
      <c r="FT1093" s="153"/>
      <c r="FU1093" s="153"/>
      <c r="FV1093" s="153"/>
      <c r="FW1093" s="153"/>
      <c r="FX1093" s="153"/>
      <c r="FY1093" s="153"/>
      <c r="FZ1093" s="153"/>
      <c r="GA1093" s="153"/>
      <c r="GB1093" s="153"/>
      <c r="GC1093" s="153"/>
      <c r="GD1093" s="153"/>
      <c r="GE1093" s="153"/>
      <c r="GF1093" s="153"/>
      <c r="GG1093" s="153"/>
      <c r="GH1093" s="153"/>
      <c r="GI1093" s="153"/>
      <c r="GJ1093" s="153"/>
      <c r="GK1093" s="153"/>
      <c r="GL1093" s="153"/>
      <c r="GM1093" s="153"/>
      <c r="GN1093" s="153"/>
      <c r="GO1093" s="153"/>
      <c r="GP1093" s="153"/>
      <c r="GQ1093" s="153"/>
      <c r="GR1093" s="153"/>
      <c r="GS1093" s="153"/>
      <c r="GT1093" s="153"/>
      <c r="GU1093" s="153"/>
      <c r="GV1093" s="153"/>
      <c r="GW1093" s="153"/>
      <c r="GX1093" s="153"/>
      <c r="GY1093" s="153"/>
      <c r="GZ1093" s="153"/>
      <c r="HA1093" s="153"/>
      <c r="HB1093" s="153"/>
      <c r="HC1093" s="153"/>
      <c r="HD1093" s="153"/>
      <c r="HE1093" s="153"/>
      <c r="HF1093" s="153"/>
      <c r="HG1093" s="153"/>
      <c r="HH1093" s="153"/>
      <c r="HI1093" s="153"/>
      <c r="HJ1093" s="153"/>
      <c r="HK1093" s="153"/>
      <c r="HL1093" s="153"/>
      <c r="HM1093" s="153"/>
      <c r="HN1093" s="153"/>
      <c r="HO1093" s="153"/>
      <c r="HP1093" s="153"/>
      <c r="HQ1093" s="153"/>
      <c r="HR1093" s="153"/>
      <c r="HS1093" s="153"/>
      <c r="HT1093" s="153"/>
      <c r="HU1093" s="153"/>
      <c r="HV1093" s="153"/>
      <c r="HW1093" s="153"/>
      <c r="HX1093" s="153"/>
      <c r="HY1093" s="153"/>
      <c r="HZ1093" s="153"/>
      <c r="IA1093" s="153"/>
      <c r="IB1093" s="153"/>
      <c r="IC1093" s="153"/>
      <c r="ID1093" s="153"/>
      <c r="IE1093" s="153"/>
      <c r="IF1093" s="153"/>
      <c r="IG1093" s="153"/>
      <c r="IH1093" s="153"/>
      <c r="II1093" s="153"/>
      <c r="IJ1093" s="153"/>
      <c r="IK1093" s="153"/>
      <c r="IL1093" s="153"/>
      <c r="IM1093" s="153"/>
      <c r="IN1093" s="153"/>
      <c r="IO1093" s="153"/>
      <c r="IP1093" s="153"/>
      <c r="IQ1093" s="153"/>
      <c r="IR1093" s="153"/>
      <c r="IS1093" s="153"/>
      <c r="IT1093" s="153"/>
      <c r="IU1093" s="153"/>
      <c r="IV1093" s="153"/>
      <c r="IW1093" s="153"/>
      <c r="IX1093" s="153"/>
      <c r="IY1093" s="153"/>
      <c r="IZ1093" s="153"/>
      <c r="JA1093" s="153"/>
      <c r="JB1093" s="153"/>
      <c r="JC1093" s="153"/>
      <c r="JD1093" s="153"/>
      <c r="JE1093" s="153"/>
      <c r="JF1093" s="153"/>
      <c r="JG1093" s="153"/>
      <c r="JH1093" s="153"/>
      <c r="JI1093" s="153"/>
      <c r="JJ1093" s="153"/>
      <c r="JK1093" s="153"/>
      <c r="JL1093" s="153"/>
      <c r="JM1093" s="153"/>
      <c r="JN1093" s="153"/>
      <c r="JO1093" s="153"/>
      <c r="JP1093" s="153"/>
      <c r="JQ1093" s="153"/>
      <c r="JR1093" s="153"/>
      <c r="JS1093" s="153"/>
      <c r="JT1093" s="153"/>
      <c r="JU1093" s="153"/>
      <c r="JV1093" s="153"/>
      <c r="JW1093" s="153"/>
      <c r="JX1093" s="153"/>
      <c r="JY1093" s="153"/>
      <c r="JZ1093" s="153"/>
      <c r="KA1093" s="153"/>
      <c r="KB1093" s="153"/>
      <c r="KC1093" s="153"/>
      <c r="KD1093" s="153"/>
      <c r="KE1093" s="153"/>
      <c r="KF1093" s="153"/>
      <c r="KG1093" s="153"/>
      <c r="KH1093" s="153"/>
      <c r="KI1093" s="153"/>
      <c r="KJ1093" s="153"/>
      <c r="KK1093" s="153"/>
      <c r="KL1093" s="153"/>
      <c r="KM1093" s="153"/>
      <c r="KN1093" s="153"/>
      <c r="KO1093" s="153"/>
      <c r="KP1093" s="153"/>
      <c r="KQ1093" s="153"/>
      <c r="KR1093" s="153"/>
      <c r="KS1093" s="153"/>
      <c r="KT1093" s="153"/>
      <c r="KU1093" s="153"/>
      <c r="KV1093" s="153"/>
      <c r="KW1093" s="153"/>
      <c r="KX1093" s="153"/>
      <c r="KY1093" s="153"/>
      <c r="KZ1093" s="153"/>
      <c r="LA1093" s="153"/>
      <c r="LB1093" s="153"/>
      <c r="LC1093" s="153"/>
      <c r="LD1093" s="153"/>
      <c r="LE1093" s="153"/>
      <c r="LF1093" s="153"/>
      <c r="LG1093" s="153"/>
      <c r="LH1093" s="153"/>
      <c r="LI1093" s="153"/>
      <c r="LJ1093" s="153"/>
      <c r="LK1093" s="153"/>
      <c r="LL1093" s="153"/>
      <c r="LM1093" s="153"/>
      <c r="LN1093" s="153"/>
      <c r="LO1093" s="153"/>
      <c r="LP1093" s="153"/>
      <c r="LQ1093" s="153"/>
      <c r="LR1093" s="153"/>
      <c r="LS1093" s="153"/>
      <c r="LT1093" s="153"/>
      <c r="LU1093" s="153"/>
      <c r="LV1093" s="153"/>
      <c r="LW1093" s="153"/>
      <c r="LX1093" s="153"/>
      <c r="LY1093" s="153"/>
      <c r="LZ1093" s="153"/>
      <c r="MA1093" s="153"/>
      <c r="MB1093" s="153"/>
      <c r="MC1093" s="153"/>
      <c r="MD1093" s="153"/>
      <c r="ME1093" s="153"/>
      <c r="MF1093" s="153"/>
      <c r="MG1093" s="153"/>
      <c r="MH1093" s="153"/>
      <c r="MI1093" s="153"/>
      <c r="MJ1093" s="153"/>
      <c r="MK1093" s="153"/>
      <c r="ML1093" s="153"/>
      <c r="MM1093" s="153"/>
      <c r="MN1093" s="153"/>
      <c r="MO1093" s="153"/>
      <c r="MP1093" s="153"/>
      <c r="MQ1093" s="153"/>
      <c r="MR1093" s="153"/>
      <c r="MS1093" s="153"/>
      <c r="MT1093" s="153"/>
      <c r="MU1093" s="153"/>
      <c r="MV1093" s="153"/>
      <c r="MW1093" s="153"/>
      <c r="MX1093" s="153"/>
      <c r="MY1093" s="153"/>
      <c r="MZ1093" s="153"/>
      <c r="NA1093" s="153"/>
      <c r="NB1093" s="153"/>
      <c r="NC1093" s="153"/>
      <c r="ND1093" s="153"/>
      <c r="NE1093" s="153"/>
      <c r="NF1093" s="153"/>
      <c r="NG1093" s="153"/>
      <c r="NH1093" s="153"/>
      <c r="NI1093" s="153"/>
      <c r="NJ1093" s="153"/>
      <c r="NK1093" s="153"/>
      <c r="NL1093" s="153"/>
      <c r="NM1093" s="153"/>
      <c r="NN1093" s="153"/>
      <c r="NO1093" s="153"/>
      <c r="NP1093" s="153"/>
      <c r="NQ1093" s="153"/>
      <c r="NR1093" s="153"/>
      <c r="NS1093" s="153"/>
      <c r="NT1093" s="153"/>
      <c r="NU1093" s="153"/>
      <c r="NV1093" s="153"/>
      <c r="NW1093" s="153"/>
      <c r="NX1093" s="153"/>
      <c r="NY1093" s="153"/>
      <c r="NZ1093" s="153"/>
      <c r="OA1093" s="153"/>
      <c r="OB1093" s="153"/>
      <c r="OC1093" s="153"/>
      <c r="OD1093" s="153"/>
      <c r="OE1093" s="153"/>
      <c r="OF1093" s="153"/>
      <c r="OG1093" s="153"/>
      <c r="OH1093" s="153"/>
      <c r="OI1093" s="153"/>
      <c r="OJ1093" s="153"/>
      <c r="OK1093" s="153"/>
      <c r="OL1093" s="153"/>
      <c r="OM1093" s="153"/>
      <c r="ON1093" s="153"/>
      <c r="OO1093" s="153"/>
      <c r="OP1093" s="153"/>
      <c r="OQ1093" s="153"/>
      <c r="OR1093" s="153"/>
      <c r="OS1093" s="153"/>
      <c r="OT1093" s="153"/>
      <c r="OU1093" s="153"/>
      <c r="OV1093" s="153"/>
      <c r="OW1093" s="153"/>
      <c r="OX1093" s="153"/>
      <c r="OY1093" s="153"/>
      <c r="OZ1093" s="153"/>
      <c r="PA1093" s="153"/>
      <c r="PB1093" s="153"/>
      <c r="PC1093" s="153"/>
      <c r="PD1093" s="153"/>
      <c r="PE1093" s="153"/>
      <c r="PF1093" s="153"/>
      <c r="PG1093" s="153"/>
      <c r="PH1093" s="153"/>
      <c r="PI1093" s="153"/>
      <c r="PJ1093" s="153"/>
      <c r="PK1093" s="153"/>
      <c r="PL1093" s="153"/>
      <c r="PM1093" s="153"/>
      <c r="PN1093" s="153"/>
      <c r="PO1093" s="153"/>
      <c r="PP1093" s="153"/>
      <c r="PQ1093" s="153"/>
      <c r="PR1093" s="153"/>
      <c r="PS1093" s="153"/>
      <c r="PT1093" s="153"/>
      <c r="PU1093" s="153"/>
      <c r="PV1093" s="153"/>
      <c r="PW1093" s="153"/>
      <c r="PX1093" s="153"/>
      <c r="PY1093" s="153"/>
      <c r="PZ1093" s="153"/>
      <c r="QA1093" s="153"/>
      <c r="QB1093" s="153"/>
      <c r="QC1093" s="153"/>
      <c r="QD1093" s="153"/>
      <c r="QE1093" s="153"/>
      <c r="QF1093" s="153"/>
      <c r="QG1093" s="153"/>
      <c r="QH1093" s="153"/>
      <c r="QI1093" s="153"/>
      <c r="QJ1093" s="153"/>
      <c r="QK1093" s="153"/>
      <c r="QL1093" s="153"/>
      <c r="QM1093" s="153"/>
      <c r="QN1093" s="153"/>
      <c r="QO1093" s="153"/>
      <c r="QP1093" s="153"/>
      <c r="QQ1093" s="153"/>
      <c r="QR1093" s="153"/>
      <c r="QS1093" s="153"/>
      <c r="QT1093" s="153"/>
      <c r="QU1093" s="153"/>
      <c r="QV1093" s="153"/>
      <c r="QW1093" s="153"/>
      <c r="QX1093" s="153"/>
      <c r="QY1093" s="153"/>
      <c r="QZ1093" s="153"/>
      <c r="RA1093" s="153"/>
      <c r="RB1093" s="153"/>
      <c r="RC1093" s="153"/>
      <c r="RD1093" s="153"/>
      <c r="RE1093" s="153"/>
      <c r="RF1093" s="153"/>
      <c r="RG1093" s="153"/>
      <c r="RH1093" s="153"/>
      <c r="RI1093" s="153"/>
      <c r="RJ1093" s="153"/>
      <c r="RK1093" s="153"/>
      <c r="RL1093" s="153"/>
      <c r="RM1093" s="153"/>
      <c r="RN1093" s="153"/>
      <c r="RO1093" s="153"/>
      <c r="RP1093" s="153"/>
      <c r="RQ1093" s="153"/>
      <c r="RR1093" s="153"/>
      <c r="RS1093" s="153"/>
      <c r="RT1093" s="153"/>
      <c r="RU1093" s="153"/>
      <c r="RV1093" s="153"/>
      <c r="RW1093" s="153"/>
      <c r="RX1093" s="153"/>
      <c r="RY1093" s="153"/>
      <c r="RZ1093" s="153"/>
      <c r="SA1093" s="153"/>
      <c r="SB1093" s="153"/>
      <c r="SC1093" s="153"/>
      <c r="SD1093" s="153"/>
      <c r="SE1093" s="153"/>
      <c r="SF1093" s="153"/>
      <c r="SG1093" s="153"/>
      <c r="SH1093" s="153"/>
      <c r="SI1093" s="153"/>
      <c r="SJ1093" s="153"/>
      <c r="SK1093" s="153"/>
      <c r="SL1093" s="153"/>
      <c r="SM1093" s="153"/>
      <c r="SN1093" s="153"/>
      <c r="SO1093" s="153"/>
      <c r="SP1093" s="153"/>
      <c r="SQ1093" s="153"/>
      <c r="SR1093" s="153"/>
      <c r="SS1093" s="153"/>
      <c r="ST1093" s="153"/>
      <c r="SU1093" s="153"/>
      <c r="SV1093" s="153"/>
      <c r="SW1093" s="153"/>
      <c r="SX1093" s="153"/>
      <c r="SY1093" s="153"/>
      <c r="SZ1093" s="153"/>
      <c r="TA1093" s="153"/>
      <c r="TB1093" s="153"/>
      <c r="TC1093" s="153"/>
      <c r="TD1093" s="153"/>
      <c r="TE1093" s="153"/>
      <c r="TF1093" s="153"/>
      <c r="TG1093" s="153"/>
      <c r="TH1093" s="153"/>
      <c r="TI1093" s="153"/>
      <c r="TJ1093" s="153"/>
      <c r="TK1093" s="153"/>
      <c r="TL1093" s="153"/>
      <c r="TM1093" s="153"/>
      <c r="TN1093" s="153"/>
      <c r="TO1093" s="153"/>
      <c r="TP1093" s="153"/>
      <c r="TQ1093" s="153"/>
      <c r="TR1093" s="153"/>
      <c r="TS1093" s="153"/>
      <c r="TT1093" s="153"/>
      <c r="TU1093" s="153"/>
      <c r="TV1093" s="153"/>
      <c r="TW1093" s="153"/>
      <c r="TX1093" s="153"/>
      <c r="TY1093" s="153"/>
      <c r="TZ1093" s="153"/>
      <c r="UA1093" s="153"/>
      <c r="UB1093" s="153"/>
      <c r="UC1093" s="153"/>
      <c r="UD1093" s="153"/>
      <c r="UE1093" s="153"/>
      <c r="UF1093" s="153"/>
      <c r="UG1093" s="153"/>
      <c r="UH1093" s="153"/>
      <c r="UI1093" s="153"/>
      <c r="UJ1093" s="153"/>
      <c r="UK1093" s="153"/>
      <c r="UL1093" s="153"/>
      <c r="UM1093" s="153"/>
      <c r="UN1093" s="153"/>
      <c r="UO1093" s="153"/>
      <c r="UP1093" s="153"/>
      <c r="UQ1093" s="153"/>
      <c r="UR1093" s="153"/>
      <c r="US1093" s="153"/>
      <c r="UT1093" s="153"/>
      <c r="UU1093" s="153"/>
      <c r="UV1093" s="153"/>
      <c r="UW1093" s="153"/>
      <c r="UX1093" s="153"/>
      <c r="UY1093" s="153"/>
      <c r="UZ1093" s="153"/>
      <c r="VA1093" s="153"/>
      <c r="VB1093" s="153"/>
      <c r="VC1093" s="153"/>
      <c r="VD1093" s="153"/>
      <c r="VE1093" s="153"/>
      <c r="VF1093" s="153"/>
      <c r="VG1093" s="153"/>
      <c r="VH1093" s="153"/>
      <c r="VI1093" s="153"/>
      <c r="VJ1093" s="153"/>
      <c r="VK1093" s="153"/>
      <c r="VL1093" s="153"/>
      <c r="VM1093" s="153"/>
      <c r="VN1093" s="153"/>
      <c r="VO1093" s="153"/>
      <c r="VP1093" s="153"/>
      <c r="VQ1093" s="153"/>
      <c r="VR1093" s="153"/>
      <c r="VS1093" s="153"/>
      <c r="VT1093" s="153"/>
      <c r="VU1093" s="153"/>
      <c r="VV1093" s="153"/>
      <c r="VW1093" s="153"/>
      <c r="VX1093" s="153"/>
      <c r="VY1093" s="153"/>
      <c r="VZ1093" s="153"/>
      <c r="WA1093" s="153"/>
      <c r="WB1093" s="153"/>
      <c r="WC1093" s="153"/>
      <c r="WD1093" s="153"/>
      <c r="WE1093" s="153"/>
      <c r="WF1093" s="153"/>
      <c r="WG1093" s="153"/>
      <c r="WH1093" s="153"/>
      <c r="WI1093" s="153"/>
      <c r="WJ1093" s="153"/>
      <c r="WK1093" s="153"/>
      <c r="WL1093" s="153"/>
      <c r="WM1093" s="153"/>
      <c r="WN1093" s="153"/>
      <c r="WO1093" s="153"/>
      <c r="WP1093" s="153"/>
      <c r="WQ1093" s="153"/>
      <c r="WR1093" s="153"/>
      <c r="WS1093" s="153"/>
      <c r="WT1093" s="153"/>
      <c r="WU1093" s="153"/>
      <c r="WV1093" s="153"/>
      <c r="WW1093" s="153"/>
      <c r="WX1093" s="153"/>
      <c r="WY1093" s="153"/>
      <c r="WZ1093" s="153"/>
      <c r="XA1093" s="153"/>
      <c r="XB1093" s="153"/>
      <c r="XC1093" s="153"/>
      <c r="XD1093" s="153"/>
      <c r="XE1093" s="153"/>
      <c r="XF1093" s="153"/>
      <c r="XG1093" s="153"/>
      <c r="XH1093" s="153"/>
      <c r="XI1093" s="153"/>
      <c r="XJ1093" s="153"/>
      <c r="XK1093" s="153"/>
      <c r="XL1093" s="153"/>
      <c r="XM1093" s="153"/>
      <c r="XN1093" s="153"/>
      <c r="XO1093" s="153"/>
      <c r="XP1093" s="153"/>
      <c r="XQ1093" s="153"/>
      <c r="XR1093" s="153"/>
      <c r="XS1093" s="153"/>
      <c r="XT1093" s="153"/>
      <c r="XU1093" s="153"/>
      <c r="XV1093" s="153"/>
      <c r="XW1093" s="153"/>
      <c r="XX1093" s="153"/>
      <c r="XY1093" s="153"/>
      <c r="XZ1093" s="153"/>
      <c r="YA1093" s="153"/>
      <c r="YB1093" s="153"/>
      <c r="YC1093" s="153"/>
      <c r="YD1093" s="153"/>
      <c r="YE1093" s="153"/>
      <c r="YF1093" s="153"/>
      <c r="YG1093" s="153"/>
      <c r="YH1093" s="153"/>
      <c r="YI1093" s="153"/>
      <c r="YJ1093" s="153"/>
      <c r="YK1093" s="153"/>
      <c r="YL1093" s="153"/>
      <c r="YM1093" s="153"/>
      <c r="YN1093" s="153"/>
      <c r="YO1093" s="153"/>
      <c r="YP1093" s="153"/>
      <c r="YQ1093" s="153"/>
      <c r="YR1093" s="153"/>
      <c r="YS1093" s="153"/>
      <c r="YT1093" s="153"/>
      <c r="YU1093" s="153"/>
      <c r="YV1093" s="153"/>
      <c r="YW1093" s="153"/>
      <c r="YX1093" s="153"/>
      <c r="YY1093" s="153"/>
      <c r="YZ1093" s="153"/>
      <c r="ZA1093" s="153"/>
      <c r="ZB1093" s="153"/>
      <c r="ZC1093" s="153"/>
      <c r="ZD1093" s="153"/>
      <c r="ZE1093" s="153"/>
      <c r="ZF1093" s="153"/>
      <c r="ZG1093" s="153"/>
      <c r="ZH1093" s="153"/>
      <c r="ZI1093" s="153"/>
      <c r="ZJ1093" s="153"/>
      <c r="ZK1093" s="153"/>
      <c r="ZL1093" s="153"/>
      <c r="ZM1093" s="153"/>
      <c r="ZN1093" s="153"/>
      <c r="ZO1093" s="153"/>
      <c r="ZP1093" s="153"/>
      <c r="ZQ1093" s="153"/>
      <c r="ZR1093" s="153"/>
      <c r="ZS1093" s="153"/>
      <c r="ZT1093" s="153"/>
      <c r="ZU1093" s="153"/>
      <c r="ZV1093" s="153"/>
      <c r="ZW1093" s="153"/>
      <c r="ZX1093" s="153"/>
      <c r="ZY1093" s="153"/>
      <c r="ZZ1093" s="153"/>
      <c r="AAA1093" s="153"/>
      <c r="AAB1093" s="153"/>
      <c r="AAC1093" s="153"/>
      <c r="AAD1093" s="153"/>
      <c r="AAE1093" s="153"/>
      <c r="AAF1093" s="153"/>
      <c r="AAG1093" s="153"/>
      <c r="AAH1093" s="153"/>
      <c r="AAI1093" s="153"/>
      <c r="AAJ1093" s="153"/>
      <c r="AAK1093" s="153"/>
      <c r="AAL1093" s="153"/>
      <c r="AAM1093" s="153"/>
      <c r="AAN1093" s="153"/>
      <c r="AAO1093" s="153"/>
      <c r="AAP1093" s="153"/>
      <c r="AAQ1093" s="153"/>
      <c r="AAR1093" s="153"/>
      <c r="AAS1093" s="153"/>
      <c r="AAT1093" s="153"/>
      <c r="AAU1093" s="153"/>
      <c r="AAV1093" s="153"/>
      <c r="AAW1093" s="153"/>
      <c r="AAX1093" s="153"/>
      <c r="AAY1093" s="153"/>
      <c r="AAZ1093" s="153"/>
      <c r="ABA1093" s="153"/>
      <c r="ABB1093" s="153"/>
      <c r="ABC1093" s="153"/>
      <c r="ABD1093" s="153"/>
      <c r="ABE1093" s="153"/>
      <c r="ABF1093" s="153"/>
      <c r="ABG1093" s="153"/>
      <c r="ABH1093" s="153"/>
      <c r="ABI1093" s="153"/>
      <c r="ABJ1093" s="153"/>
      <c r="ABK1093" s="153"/>
      <c r="ABL1093" s="153"/>
      <c r="ABM1093" s="153"/>
      <c r="ABN1093" s="153"/>
      <c r="ABO1093" s="153"/>
      <c r="ABP1093" s="153"/>
      <c r="ABQ1093" s="153"/>
      <c r="ABR1093" s="153"/>
      <c r="ABS1093" s="153"/>
      <c r="ABT1093" s="153"/>
      <c r="ABU1093" s="153"/>
      <c r="ABV1093" s="153"/>
      <c r="ABW1093" s="153"/>
      <c r="ABX1093" s="153"/>
      <c r="ABY1093" s="153"/>
      <c r="ABZ1093" s="153"/>
      <c r="ACA1093" s="153"/>
      <c r="ACB1093" s="153"/>
      <c r="ACC1093" s="153"/>
      <c r="ACD1093" s="153"/>
      <c r="ACE1093" s="153"/>
      <c r="ACF1093" s="153"/>
      <c r="ACG1093" s="153"/>
      <c r="ACH1093" s="153"/>
      <c r="ACI1093" s="153"/>
      <c r="ACJ1093" s="153"/>
      <c r="ACK1093" s="153"/>
      <c r="ACL1093" s="153"/>
      <c r="ACM1093" s="153"/>
      <c r="ACN1093" s="153"/>
      <c r="ACO1093" s="153"/>
      <c r="ACP1093" s="153"/>
      <c r="ACQ1093" s="153"/>
      <c r="ACR1093" s="153"/>
      <c r="ACS1093" s="153"/>
      <c r="ACT1093" s="153"/>
      <c r="ACU1093" s="153"/>
      <c r="ACV1093" s="153"/>
      <c r="ACW1093" s="153"/>
      <c r="ACX1093" s="153"/>
      <c r="ACY1093" s="153"/>
      <c r="ACZ1093" s="153"/>
      <c r="ADA1093" s="153"/>
      <c r="ADB1093" s="153"/>
      <c r="ADC1093" s="153"/>
      <c r="ADD1093" s="153"/>
      <c r="ADE1093" s="153"/>
      <c r="ADF1093" s="153"/>
      <c r="ADG1093" s="153"/>
      <c r="ADH1093" s="153"/>
      <c r="ADI1093" s="153"/>
      <c r="ADJ1093" s="153"/>
      <c r="ADK1093" s="153"/>
      <c r="ADL1093" s="153"/>
      <c r="ADM1093" s="153"/>
      <c r="ADN1093" s="153"/>
      <c r="ADO1093" s="153"/>
      <c r="ADP1093" s="153"/>
      <c r="ADQ1093" s="153"/>
      <c r="ADR1093" s="153"/>
      <c r="ADS1093" s="153"/>
      <c r="ADT1093" s="153"/>
      <c r="ADU1093" s="153"/>
      <c r="ADV1093" s="153"/>
      <c r="ADW1093" s="153"/>
      <c r="ADX1093" s="153"/>
      <c r="ADY1093" s="153"/>
      <c r="ADZ1093" s="153"/>
      <c r="AEA1093" s="153"/>
      <c r="AEB1093" s="153"/>
      <c r="AEC1093" s="153"/>
      <c r="AED1093" s="153"/>
      <c r="AEE1093" s="153"/>
      <c r="AEF1093" s="153"/>
      <c r="AEG1093" s="153"/>
      <c r="AEH1093" s="153"/>
      <c r="AEI1093" s="153"/>
      <c r="AEJ1093" s="153"/>
      <c r="AEK1093" s="153"/>
      <c r="AEL1093" s="153"/>
      <c r="AEM1093" s="153"/>
      <c r="AEN1093" s="153"/>
      <c r="AEO1093" s="153"/>
      <c r="AEP1093" s="153"/>
      <c r="AEQ1093" s="153"/>
      <c r="AER1093" s="153"/>
      <c r="AES1093" s="153"/>
      <c r="AET1093" s="153"/>
      <c r="AEU1093" s="153"/>
      <c r="AEV1093" s="153"/>
      <c r="AEW1093" s="153"/>
      <c r="AEX1093" s="153"/>
      <c r="AEY1093" s="153"/>
      <c r="AEZ1093" s="153"/>
      <c r="AFA1093" s="153"/>
      <c r="AFB1093" s="153"/>
      <c r="AFC1093" s="153"/>
      <c r="AFD1093" s="153"/>
      <c r="AFE1093" s="153"/>
      <c r="AFF1093" s="153"/>
      <c r="AFG1093" s="153"/>
      <c r="AFH1093" s="153"/>
      <c r="AFI1093" s="153"/>
      <c r="AFJ1093" s="153"/>
      <c r="AFK1093" s="153"/>
      <c r="AFL1093" s="153"/>
      <c r="AFM1093" s="153"/>
      <c r="AFN1093" s="153"/>
      <c r="AFO1093" s="153"/>
      <c r="AFP1093" s="153"/>
      <c r="AFQ1093" s="153"/>
      <c r="AFR1093" s="153"/>
      <c r="AFS1093" s="153"/>
      <c r="AFT1093" s="153"/>
      <c r="AFU1093" s="153"/>
      <c r="AFV1093" s="153"/>
      <c r="AFW1093" s="153"/>
      <c r="AFX1093" s="153"/>
      <c r="AFY1093" s="153"/>
      <c r="AFZ1093" s="153"/>
      <c r="AGA1093" s="153"/>
      <c r="AGB1093" s="153"/>
      <c r="AGC1093" s="153"/>
      <c r="AGD1093" s="153"/>
      <c r="AGE1093" s="153"/>
      <c r="AGF1093" s="153"/>
      <c r="AGG1093" s="153"/>
      <c r="AGH1093" s="153"/>
      <c r="AGI1093" s="153"/>
      <c r="AGJ1093" s="153"/>
      <c r="AGK1093" s="153"/>
      <c r="AGL1093" s="153"/>
      <c r="AGM1093" s="153"/>
      <c r="AGN1093" s="153"/>
      <c r="AGO1093" s="153"/>
      <c r="AGP1093" s="153"/>
      <c r="AGQ1093" s="153"/>
      <c r="AGR1093" s="153"/>
      <c r="AGS1093" s="153"/>
      <c r="AGT1093" s="153"/>
      <c r="AGU1093" s="153"/>
      <c r="AGV1093" s="153"/>
      <c r="AGW1093" s="153"/>
      <c r="AGX1093" s="153"/>
      <c r="AGY1093" s="153"/>
      <c r="AGZ1093" s="153"/>
      <c r="AHA1093" s="153"/>
      <c r="AHB1093" s="153"/>
      <c r="AHC1093" s="153"/>
      <c r="AHD1093" s="153"/>
      <c r="AHE1093" s="153"/>
      <c r="AHF1093" s="153"/>
      <c r="AHG1093" s="153"/>
      <c r="AHH1093" s="153"/>
      <c r="AHI1093" s="153"/>
      <c r="AHJ1093" s="153"/>
      <c r="AHK1093" s="153"/>
      <c r="AHL1093" s="153"/>
      <c r="AHM1093" s="153"/>
      <c r="AHN1093" s="153"/>
      <c r="AHO1093" s="153"/>
      <c r="AHP1093" s="153"/>
      <c r="AHQ1093" s="153"/>
      <c r="AHR1093" s="153"/>
      <c r="AHS1093" s="153"/>
      <c r="AHT1093" s="153"/>
      <c r="AHU1093" s="153"/>
      <c r="AHV1093" s="153"/>
      <c r="AHW1093" s="153"/>
      <c r="AHX1093" s="153"/>
      <c r="AHY1093" s="153"/>
      <c r="AHZ1093" s="153"/>
      <c r="AIA1093" s="153"/>
      <c r="AIB1093" s="153"/>
      <c r="AIC1093" s="153"/>
      <c r="AID1093" s="153"/>
      <c r="AIE1093" s="153"/>
      <c r="AIF1093" s="153"/>
      <c r="AIG1093" s="153"/>
      <c r="AIH1093" s="153"/>
      <c r="AII1093" s="153"/>
      <c r="AIJ1093" s="153"/>
      <c r="AIK1093" s="153"/>
      <c r="AIL1093" s="153"/>
      <c r="AIM1093" s="153"/>
      <c r="AIN1093" s="153"/>
      <c r="AIO1093" s="153"/>
      <c r="AIP1093" s="153"/>
      <c r="AIQ1093" s="153"/>
      <c r="AIR1093" s="153"/>
      <c r="AIS1093" s="153"/>
      <c r="AIT1093" s="153"/>
      <c r="AIU1093" s="153"/>
      <c r="AIV1093" s="153"/>
      <c r="AIW1093" s="153"/>
      <c r="AIX1093" s="153"/>
      <c r="AIY1093" s="153"/>
      <c r="AIZ1093" s="153"/>
      <c r="AJA1093" s="153"/>
      <c r="AJB1093" s="153"/>
      <c r="AJC1093" s="153"/>
      <c r="AJD1093" s="153"/>
      <c r="AJE1093" s="153"/>
      <c r="AJF1093" s="153"/>
      <c r="AJG1093" s="153"/>
      <c r="AJH1093" s="153"/>
      <c r="AJI1093" s="153"/>
      <c r="AJJ1093" s="153"/>
      <c r="AJK1093" s="153"/>
      <c r="AJL1093" s="153"/>
      <c r="AJM1093" s="153"/>
      <c r="AJN1093" s="153"/>
      <c r="AJO1093" s="153"/>
      <c r="AJP1093" s="153"/>
      <c r="AJQ1093" s="153"/>
      <c r="AJR1093" s="153"/>
      <c r="AJS1093" s="153"/>
      <c r="AJT1093" s="153"/>
      <c r="AJU1093" s="153"/>
      <c r="AJV1093" s="153"/>
      <c r="AJW1093" s="153"/>
      <c r="AJX1093" s="153"/>
      <c r="AJY1093" s="153"/>
      <c r="AJZ1093" s="153"/>
      <c r="AKA1093" s="153"/>
      <c r="AKB1093" s="153"/>
      <c r="AKC1093" s="153"/>
      <c r="AKD1093" s="153"/>
      <c r="AKE1093" s="153"/>
      <c r="AKF1093" s="153"/>
      <c r="AKG1093" s="153"/>
      <c r="AKH1093" s="153"/>
      <c r="AKI1093" s="153"/>
      <c r="AKJ1093" s="153"/>
      <c r="AKK1093" s="153"/>
      <c r="AKL1093" s="153"/>
      <c r="AKM1093" s="153"/>
      <c r="AKN1093" s="153"/>
      <c r="AKO1093" s="153"/>
      <c r="AKP1093" s="153"/>
      <c r="AKQ1093" s="153"/>
      <c r="AKR1093" s="153"/>
      <c r="AKS1093" s="153"/>
      <c r="AKT1093" s="153"/>
      <c r="AKU1093" s="153"/>
      <c r="AKV1093" s="153"/>
      <c r="AKW1093" s="153"/>
      <c r="AKX1093" s="153"/>
      <c r="AKY1093" s="153"/>
      <c r="AKZ1093" s="153"/>
      <c r="ALA1093" s="153"/>
      <c r="ALB1093" s="153"/>
      <c r="ALC1093" s="153"/>
      <c r="ALD1093" s="153"/>
      <c r="ALE1093" s="153"/>
      <c r="ALF1093" s="153"/>
      <c r="ALG1093" s="153"/>
      <c r="ALH1093" s="153"/>
      <c r="ALI1093" s="153"/>
      <c r="ALJ1093" s="153"/>
      <c r="ALK1093" s="153"/>
      <c r="ALL1093" s="153"/>
      <c r="ALM1093" s="153"/>
      <c r="ALN1093" s="153"/>
      <c r="ALO1093" s="153"/>
      <c r="ALP1093" s="153"/>
      <c r="ALQ1093" s="153"/>
      <c r="ALR1093" s="153"/>
      <c r="ALS1093" s="153"/>
      <c r="ALT1093" s="153"/>
      <c r="ALU1093" s="153"/>
      <c r="ALV1093" s="153"/>
      <c r="ALW1093" s="153"/>
      <c r="ALX1093" s="153"/>
      <c r="ALY1093" s="153"/>
      <c r="ALZ1093" s="153"/>
      <c r="AMA1093" s="153"/>
      <c r="AMB1093" s="153"/>
      <c r="AMC1093" s="153"/>
      <c r="AMD1093" s="153"/>
      <c r="AME1093" s="153"/>
      <c r="AMF1093" s="153"/>
      <c r="AMG1093" s="153"/>
      <c r="AMH1093" s="153"/>
      <c r="AMI1093" s="153"/>
      <c r="AMJ1093" s="153"/>
      <c r="AMK1093" s="153"/>
      <c r="AML1093" s="153"/>
      <c r="AMM1093" s="153"/>
      <c r="AMN1093" s="153"/>
      <c r="AMO1093" s="153"/>
      <c r="AMP1093" s="153"/>
      <c r="AMQ1093" s="153"/>
      <c r="AMR1093" s="153"/>
      <c r="AMS1093" s="153"/>
      <c r="AMT1093" s="153"/>
      <c r="AMU1093" s="153"/>
      <c r="AMV1093" s="153"/>
      <c r="AMW1093" s="153"/>
      <c r="AMX1093" s="153"/>
      <c r="AMY1093" s="153"/>
      <c r="AMZ1093" s="153"/>
      <c r="ANA1093" s="153"/>
      <c r="ANB1093" s="153"/>
      <c r="ANC1093" s="153"/>
      <c r="AND1093" s="153"/>
      <c r="ANE1093" s="153"/>
      <c r="ANF1093" s="153"/>
      <c r="ANG1093" s="153"/>
      <c r="ANH1093" s="153"/>
      <c r="ANI1093" s="153"/>
      <c r="ANJ1093" s="153"/>
      <c r="ANK1093" s="153"/>
      <c r="ANL1093" s="153"/>
      <c r="ANM1093" s="153"/>
      <c r="ANN1093" s="153"/>
      <c r="ANO1093" s="153"/>
      <c r="ANP1093" s="153"/>
      <c r="ANQ1093" s="153"/>
      <c r="ANR1093" s="153"/>
      <c r="ANS1093" s="153"/>
      <c r="ANT1093" s="153"/>
      <c r="ANU1093" s="153"/>
      <c r="ANV1093" s="153"/>
      <c r="ANW1093" s="153"/>
      <c r="ANX1093" s="153"/>
      <c r="ANY1093" s="153"/>
      <c r="ANZ1093" s="153"/>
      <c r="AOA1093" s="153"/>
      <c r="AOB1093" s="153"/>
      <c r="AOC1093" s="153"/>
      <c r="AOD1093" s="153"/>
      <c r="AOE1093" s="153"/>
      <c r="AOF1093" s="153"/>
      <c r="AOG1093" s="153"/>
      <c r="AOH1093" s="153"/>
      <c r="AOI1093" s="153"/>
      <c r="AOJ1093" s="153"/>
      <c r="AOK1093" s="153"/>
      <c r="AOL1093" s="153"/>
      <c r="AOM1093" s="153"/>
      <c r="AON1093" s="153"/>
      <c r="AOO1093" s="153"/>
      <c r="AOP1093" s="153"/>
      <c r="AOQ1093" s="153"/>
      <c r="AOR1093" s="153"/>
      <c r="AOS1093" s="153"/>
      <c r="AOT1093" s="153"/>
      <c r="AOU1093" s="153"/>
      <c r="AOV1093" s="153"/>
      <c r="AOW1093" s="153"/>
      <c r="AOX1093" s="153"/>
      <c r="AOY1093" s="153"/>
      <c r="AOZ1093" s="153"/>
      <c r="APA1093" s="153"/>
      <c r="APB1093" s="153"/>
      <c r="APC1093" s="153"/>
      <c r="APD1093" s="153"/>
      <c r="APE1093" s="153"/>
      <c r="APF1093" s="153"/>
      <c r="APG1093" s="153"/>
      <c r="APH1093" s="153"/>
      <c r="API1093" s="153"/>
      <c r="APJ1093" s="153"/>
      <c r="APK1093" s="153"/>
      <c r="APL1093" s="153"/>
      <c r="APM1093" s="153"/>
      <c r="APN1093" s="153"/>
      <c r="APO1093" s="153"/>
      <c r="APP1093" s="153"/>
      <c r="APQ1093" s="153"/>
      <c r="APR1093" s="153"/>
      <c r="APS1093" s="153"/>
      <c r="APT1093" s="153"/>
      <c r="APU1093" s="153"/>
      <c r="APV1093" s="153"/>
      <c r="APW1093" s="153"/>
      <c r="APX1093" s="153"/>
      <c r="APY1093" s="153"/>
      <c r="APZ1093" s="153"/>
      <c r="AQA1093" s="153"/>
      <c r="AQB1093" s="153"/>
      <c r="AQC1093" s="153"/>
      <c r="AQD1093" s="153"/>
      <c r="AQE1093" s="153"/>
      <c r="AQF1093" s="153"/>
      <c r="AQG1093" s="153"/>
      <c r="AQH1093" s="153"/>
      <c r="AQI1093" s="153"/>
      <c r="AQJ1093" s="153"/>
      <c r="AQK1093" s="153"/>
      <c r="AQL1093" s="153"/>
      <c r="AQM1093" s="153"/>
      <c r="AQN1093" s="153"/>
      <c r="AQO1093" s="153"/>
      <c r="AQP1093" s="153"/>
      <c r="AQQ1093" s="153"/>
      <c r="AQR1093" s="153"/>
      <c r="AQS1093" s="153"/>
      <c r="AQT1093" s="153"/>
      <c r="AQU1093" s="153"/>
      <c r="AQV1093" s="153"/>
      <c r="AQW1093" s="153"/>
      <c r="AQX1093" s="153"/>
      <c r="AQY1093" s="153"/>
      <c r="AQZ1093" s="153"/>
      <c r="ARA1093" s="153"/>
      <c r="ARB1093" s="153"/>
      <c r="ARC1093" s="153"/>
      <c r="ARD1093" s="153"/>
      <c r="ARE1093" s="153"/>
      <c r="ARF1093" s="153"/>
      <c r="ARG1093" s="153"/>
      <c r="ARH1093" s="153"/>
      <c r="ARI1093" s="153"/>
      <c r="ARJ1093" s="153"/>
      <c r="ARK1093" s="153"/>
      <c r="ARL1093" s="153"/>
      <c r="ARM1093" s="153"/>
      <c r="ARN1093" s="153"/>
      <c r="ARO1093" s="153"/>
      <c r="ARP1093" s="153"/>
      <c r="ARQ1093" s="153"/>
      <c r="ARR1093" s="153"/>
      <c r="ARS1093" s="153"/>
      <c r="ART1093" s="153"/>
      <c r="ARU1093" s="153"/>
      <c r="ARV1093" s="153"/>
      <c r="ARW1093" s="153"/>
      <c r="ARX1093" s="153"/>
      <c r="ARY1093" s="153"/>
      <c r="ARZ1093" s="153"/>
      <c r="ASA1093" s="153"/>
      <c r="ASB1093" s="153"/>
      <c r="ASC1093" s="153"/>
      <c r="ASD1093" s="153"/>
      <c r="ASE1093" s="153"/>
      <c r="ASF1093" s="153"/>
      <c r="ASG1093" s="153"/>
      <c r="ASH1093" s="153"/>
      <c r="ASI1093" s="153"/>
      <c r="ASJ1093" s="153"/>
      <c r="ASK1093" s="153"/>
      <c r="ASL1093" s="153"/>
      <c r="ASM1093" s="153"/>
      <c r="ASN1093" s="153"/>
      <c r="ASO1093" s="153"/>
      <c r="ASP1093" s="153"/>
      <c r="ASQ1093" s="153"/>
      <c r="ASR1093" s="153"/>
      <c r="ASS1093" s="153"/>
      <c r="AST1093" s="153"/>
      <c r="ASU1093" s="153"/>
      <c r="ASV1093" s="153"/>
      <c r="ASW1093" s="153"/>
      <c r="ASX1093" s="153"/>
      <c r="ASY1093" s="153"/>
      <c r="ASZ1093" s="153"/>
      <c r="ATA1093" s="153"/>
      <c r="ATB1093" s="153"/>
      <c r="ATC1093" s="153"/>
      <c r="ATD1093" s="153"/>
      <c r="ATE1093" s="153"/>
      <c r="ATF1093" s="153"/>
      <c r="ATG1093" s="153"/>
      <c r="ATH1093" s="153"/>
      <c r="ATI1093" s="153"/>
      <c r="ATJ1093" s="153"/>
      <c r="ATK1093" s="153"/>
      <c r="ATL1093" s="153"/>
      <c r="ATM1093" s="153"/>
      <c r="ATN1093" s="153"/>
      <c r="ATO1093" s="153"/>
      <c r="ATP1093" s="153"/>
      <c r="ATQ1093" s="153"/>
      <c r="ATR1093" s="153"/>
      <c r="ATS1093" s="153"/>
      <c r="ATT1093" s="153"/>
      <c r="ATU1093" s="153"/>
      <c r="ATV1093" s="153"/>
      <c r="ATW1093" s="153"/>
      <c r="ATX1093" s="153"/>
      <c r="ATY1093" s="153"/>
      <c r="ATZ1093" s="153"/>
      <c r="AUA1093" s="153"/>
      <c r="AUB1093" s="153"/>
      <c r="AUC1093" s="153"/>
      <c r="AUD1093" s="153"/>
      <c r="AUE1093" s="153"/>
      <c r="AUF1093" s="153"/>
      <c r="AUG1093" s="153"/>
      <c r="AUH1093" s="153"/>
      <c r="AUI1093" s="153"/>
      <c r="AUJ1093" s="153"/>
      <c r="AUK1093" s="153"/>
      <c r="AUL1093" s="153"/>
      <c r="AUM1093" s="153"/>
      <c r="AUN1093" s="153"/>
      <c r="AUO1093" s="153"/>
      <c r="AUP1093" s="153"/>
      <c r="AUQ1093" s="153"/>
      <c r="AUR1093" s="153"/>
      <c r="AUS1093" s="153"/>
      <c r="AUT1093" s="153"/>
      <c r="AUU1093" s="153"/>
      <c r="AUV1093" s="153"/>
      <c r="AUW1093" s="153"/>
      <c r="AUX1093" s="153"/>
      <c r="AUY1093" s="153"/>
      <c r="AUZ1093" s="153"/>
      <c r="AVA1093" s="153"/>
      <c r="AVB1093" s="153"/>
      <c r="AVC1093" s="153"/>
      <c r="AVD1093" s="153"/>
      <c r="AVE1093" s="153"/>
      <c r="AVF1093" s="153"/>
      <c r="AVG1093" s="153"/>
      <c r="AVH1093" s="153"/>
      <c r="AVI1093" s="153"/>
      <c r="AVJ1093" s="153"/>
      <c r="AVK1093" s="153"/>
      <c r="AVL1093" s="153"/>
      <c r="AVM1093" s="153"/>
      <c r="AVN1093" s="153"/>
      <c r="AVO1093" s="153"/>
      <c r="AVP1093" s="153"/>
      <c r="AVQ1093" s="153"/>
      <c r="AVR1093" s="153"/>
      <c r="AVS1093" s="153"/>
      <c r="AVT1093" s="153"/>
      <c r="AVU1093" s="153"/>
      <c r="AVV1093" s="153"/>
      <c r="AVW1093" s="153"/>
      <c r="AVX1093" s="153"/>
      <c r="AVY1093" s="153"/>
      <c r="AVZ1093" s="153"/>
      <c r="AWA1093" s="153"/>
      <c r="AWB1093" s="153"/>
      <c r="AWC1093" s="153"/>
      <c r="AWD1093" s="153"/>
      <c r="AWE1093" s="153"/>
      <c r="AWF1093" s="153"/>
      <c r="AWG1093" s="153"/>
      <c r="AWH1093" s="153"/>
      <c r="AWI1093" s="153"/>
      <c r="AWJ1093" s="153"/>
      <c r="AWK1093" s="153"/>
      <c r="AWL1093" s="153"/>
      <c r="AWM1093" s="153"/>
      <c r="AWN1093" s="153"/>
      <c r="AWO1093" s="153"/>
      <c r="AWP1093" s="153"/>
      <c r="AWQ1093" s="153"/>
      <c r="AWR1093" s="153"/>
      <c r="AWS1093" s="153"/>
      <c r="AWT1093" s="153"/>
      <c r="AWU1093" s="153"/>
      <c r="AWV1093" s="153"/>
      <c r="AWW1093" s="153"/>
      <c r="AWX1093" s="153"/>
      <c r="AWY1093" s="153"/>
      <c r="AWZ1093" s="153"/>
      <c r="AXA1093" s="153"/>
      <c r="AXB1093" s="153"/>
      <c r="AXC1093" s="153"/>
      <c r="AXD1093" s="153"/>
      <c r="AXE1093" s="153"/>
      <c r="AXF1093" s="153"/>
      <c r="AXG1093" s="153"/>
      <c r="AXH1093" s="153"/>
      <c r="AXI1093" s="153"/>
      <c r="AXJ1093" s="153"/>
      <c r="AXK1093" s="153"/>
      <c r="AXL1093" s="153"/>
      <c r="AXM1093" s="153"/>
      <c r="AXN1093" s="153"/>
      <c r="AXO1093" s="153"/>
      <c r="AXP1093" s="153"/>
      <c r="AXQ1093" s="153"/>
      <c r="AXR1093" s="153"/>
      <c r="AXS1093" s="153"/>
      <c r="AXT1093" s="153"/>
      <c r="AXU1093" s="153"/>
      <c r="AXV1093" s="153"/>
      <c r="AXW1093" s="153"/>
      <c r="AXX1093" s="153"/>
      <c r="AXY1093" s="153"/>
      <c r="AXZ1093" s="153"/>
      <c r="AYA1093" s="153"/>
      <c r="AYB1093" s="153"/>
      <c r="AYC1093" s="153"/>
      <c r="AYD1093" s="153"/>
      <c r="AYE1093" s="153"/>
      <c r="AYF1093" s="153"/>
      <c r="AYG1093" s="153"/>
      <c r="AYH1093" s="153"/>
      <c r="AYI1093" s="153"/>
      <c r="AYJ1093" s="153"/>
      <c r="AYK1093" s="153"/>
      <c r="AYL1093" s="153"/>
      <c r="AYM1093" s="153"/>
      <c r="AYN1093" s="153"/>
      <c r="AYO1093" s="153"/>
      <c r="AYP1093" s="153"/>
      <c r="AYQ1093" s="153"/>
      <c r="AYR1093" s="153"/>
      <c r="AYS1093" s="153"/>
      <c r="AYT1093" s="153"/>
      <c r="AYU1093" s="153"/>
      <c r="AYV1093" s="153"/>
      <c r="AYW1093" s="153"/>
      <c r="AYX1093" s="153"/>
      <c r="AYY1093" s="153"/>
      <c r="AYZ1093" s="153"/>
      <c r="AZA1093" s="153"/>
      <c r="AZB1093" s="153"/>
      <c r="AZC1093" s="153"/>
      <c r="AZD1093" s="153"/>
      <c r="AZE1093" s="153"/>
      <c r="AZF1093" s="153"/>
      <c r="AZG1093" s="153"/>
      <c r="AZH1093" s="153"/>
      <c r="AZI1093" s="153"/>
      <c r="AZJ1093" s="153"/>
      <c r="AZK1093" s="153"/>
      <c r="AZL1093" s="153"/>
      <c r="AZM1093" s="153"/>
      <c r="AZN1093" s="153"/>
      <c r="AZO1093" s="153"/>
      <c r="AZP1093" s="153"/>
      <c r="AZQ1093" s="153"/>
      <c r="AZR1093" s="153"/>
      <c r="AZS1093" s="153"/>
      <c r="AZT1093" s="153"/>
      <c r="AZU1093" s="153"/>
      <c r="AZV1093" s="153"/>
      <c r="AZW1093" s="153"/>
      <c r="AZX1093" s="153"/>
      <c r="AZY1093" s="153"/>
      <c r="AZZ1093" s="153"/>
      <c r="BAA1093" s="153"/>
      <c r="BAB1093" s="153"/>
      <c r="BAC1093" s="153"/>
      <c r="BAD1093" s="153"/>
      <c r="BAE1093" s="153"/>
      <c r="BAF1093" s="153"/>
      <c r="BAG1093" s="153"/>
      <c r="BAH1093" s="153"/>
      <c r="BAI1093" s="153"/>
      <c r="BAJ1093" s="153"/>
      <c r="BAK1093" s="153"/>
      <c r="BAL1093" s="153"/>
      <c r="BAM1093" s="153"/>
      <c r="BAN1093" s="153"/>
      <c r="BAO1093" s="153"/>
      <c r="BAP1093" s="153"/>
      <c r="BAQ1093" s="153"/>
      <c r="BAR1093" s="153"/>
      <c r="BAS1093" s="153"/>
      <c r="BAT1093" s="153"/>
      <c r="BAU1093" s="153"/>
      <c r="BAV1093" s="153"/>
      <c r="BAW1093" s="153"/>
      <c r="BAX1093" s="153"/>
      <c r="BAY1093" s="153"/>
      <c r="BAZ1093" s="153"/>
      <c r="BBA1093" s="153"/>
      <c r="BBB1093" s="153"/>
      <c r="BBC1093" s="153"/>
      <c r="BBD1093" s="153"/>
      <c r="BBE1093" s="153"/>
      <c r="BBF1093" s="153"/>
      <c r="BBG1093" s="153"/>
      <c r="BBH1093" s="153"/>
      <c r="BBI1093" s="153"/>
      <c r="BBJ1093" s="153"/>
      <c r="BBK1093" s="153"/>
      <c r="BBL1093" s="153"/>
      <c r="BBM1093" s="153"/>
      <c r="BBN1093" s="153"/>
      <c r="BBO1093" s="153"/>
      <c r="BBP1093" s="153"/>
      <c r="BBQ1093" s="153"/>
      <c r="BBR1093" s="153"/>
      <c r="BBS1093" s="153"/>
      <c r="BBT1093" s="153"/>
      <c r="BBU1093" s="153"/>
      <c r="BBV1093" s="153"/>
      <c r="BBW1093" s="153"/>
      <c r="BBX1093" s="153"/>
      <c r="BBY1093" s="153"/>
      <c r="BBZ1093" s="153"/>
      <c r="BCA1093" s="153"/>
      <c r="BCB1093" s="153"/>
      <c r="BCC1093" s="153"/>
      <c r="BCD1093" s="153"/>
      <c r="BCE1093" s="153"/>
      <c r="BCF1093" s="153"/>
      <c r="BCG1093" s="153"/>
      <c r="BCH1093" s="153"/>
      <c r="BCI1093" s="153"/>
      <c r="BCJ1093" s="153"/>
      <c r="BCK1093" s="153"/>
      <c r="BCL1093" s="153"/>
      <c r="BCM1093" s="153"/>
      <c r="BCN1093" s="153"/>
      <c r="BCO1093" s="153"/>
      <c r="BCP1093" s="153"/>
      <c r="BCQ1093" s="153"/>
      <c r="BCR1093" s="153"/>
      <c r="BCS1093" s="153"/>
      <c r="BCT1093" s="153"/>
      <c r="BCU1093" s="153"/>
      <c r="BCV1093" s="153"/>
      <c r="BCW1093" s="153"/>
      <c r="BCX1093" s="153"/>
      <c r="BCY1093" s="153"/>
      <c r="BCZ1093" s="153"/>
      <c r="BDA1093" s="153"/>
      <c r="BDB1093" s="153"/>
      <c r="BDC1093" s="153"/>
      <c r="BDD1093" s="153"/>
      <c r="BDE1093" s="153"/>
      <c r="BDF1093" s="153"/>
      <c r="BDG1093" s="153"/>
      <c r="BDH1093" s="153"/>
      <c r="BDI1093" s="153"/>
      <c r="BDJ1093" s="153"/>
      <c r="BDK1093" s="153"/>
      <c r="BDL1093" s="153"/>
      <c r="BDM1093" s="153"/>
      <c r="BDN1093" s="153"/>
      <c r="BDO1093" s="153"/>
      <c r="BDP1093" s="153"/>
      <c r="BDQ1093" s="153"/>
      <c r="BDR1093" s="153"/>
      <c r="BDS1093" s="153"/>
      <c r="BDT1093" s="153"/>
      <c r="BDU1093" s="153"/>
      <c r="BDV1093" s="153"/>
      <c r="BDW1093" s="153"/>
      <c r="BDX1093" s="153"/>
      <c r="BDY1093" s="153"/>
      <c r="BDZ1093" s="153"/>
      <c r="BEA1093" s="153"/>
      <c r="BEB1093" s="153"/>
      <c r="BEC1093" s="153"/>
      <c r="BED1093" s="153"/>
      <c r="BEE1093" s="153"/>
      <c r="BEF1093" s="153"/>
      <c r="BEG1093" s="153"/>
      <c r="BEH1093" s="153"/>
      <c r="BEI1093" s="153"/>
      <c r="BEJ1093" s="153"/>
      <c r="BEK1093" s="153"/>
      <c r="BEL1093" s="153"/>
      <c r="BEM1093" s="153"/>
      <c r="BEN1093" s="153"/>
      <c r="BEO1093" s="153"/>
      <c r="BEP1093" s="153"/>
      <c r="BEQ1093" s="153"/>
      <c r="BER1093" s="153"/>
      <c r="BES1093" s="153"/>
      <c r="BET1093" s="153"/>
      <c r="BEU1093" s="153"/>
      <c r="BEV1093" s="153"/>
      <c r="BEW1093" s="153"/>
      <c r="BEX1093" s="153"/>
      <c r="BEY1093" s="153"/>
      <c r="BEZ1093" s="153"/>
      <c r="BFA1093" s="153"/>
      <c r="BFB1093" s="153"/>
      <c r="BFC1093" s="153"/>
      <c r="BFD1093" s="153"/>
      <c r="BFE1093" s="153"/>
      <c r="BFF1093" s="153"/>
      <c r="BFG1093" s="153"/>
      <c r="BFH1093" s="153"/>
      <c r="BFI1093" s="153"/>
      <c r="BFJ1093" s="153"/>
      <c r="BFK1093" s="153"/>
      <c r="BFL1093" s="153"/>
      <c r="BFM1093" s="153"/>
      <c r="BFN1093" s="153"/>
      <c r="BFO1093" s="153"/>
      <c r="BFP1093" s="153"/>
      <c r="BFQ1093" s="153"/>
      <c r="BFR1093" s="153"/>
      <c r="BFS1093" s="153"/>
      <c r="BFT1093" s="153"/>
      <c r="BFU1093" s="153"/>
      <c r="BFV1093" s="153"/>
      <c r="BFW1093" s="153"/>
      <c r="BFX1093" s="153"/>
      <c r="BFY1093" s="153"/>
      <c r="BFZ1093" s="153"/>
      <c r="BGA1093" s="153"/>
      <c r="BGB1093" s="153"/>
      <c r="BGC1093" s="153"/>
      <c r="BGD1093" s="153"/>
      <c r="BGE1093" s="153"/>
      <c r="BGF1093" s="153"/>
      <c r="BGG1093" s="153"/>
      <c r="BGH1093" s="153"/>
      <c r="BGI1093" s="153"/>
      <c r="BGJ1093" s="153"/>
      <c r="BGK1093" s="153"/>
      <c r="BGL1093" s="153"/>
      <c r="BGM1093" s="153"/>
      <c r="BGN1093" s="153"/>
      <c r="BGO1093" s="153"/>
      <c r="BGP1093" s="153"/>
      <c r="BGQ1093" s="153"/>
      <c r="BGR1093" s="153"/>
      <c r="BGS1093" s="153"/>
      <c r="BGT1093" s="153"/>
      <c r="BGU1093" s="153"/>
      <c r="BGV1093" s="153"/>
      <c r="BGW1093" s="153"/>
      <c r="BGX1093" s="153"/>
      <c r="BGY1093" s="153"/>
      <c r="BGZ1093" s="153"/>
      <c r="BHA1093" s="153"/>
      <c r="BHB1093" s="153"/>
      <c r="BHC1093" s="153"/>
      <c r="BHD1093" s="153"/>
      <c r="BHE1093" s="153"/>
      <c r="BHF1093" s="153"/>
      <c r="BHG1093" s="153"/>
      <c r="BHH1093" s="153"/>
      <c r="BHI1093" s="153"/>
      <c r="BHJ1093" s="153"/>
      <c r="BHK1093" s="153"/>
      <c r="BHL1093" s="153"/>
      <c r="BHM1093" s="153"/>
      <c r="BHN1093" s="153"/>
      <c r="BHO1093" s="153"/>
      <c r="BHP1093" s="153"/>
      <c r="BHQ1093" s="153"/>
      <c r="BHR1093" s="153"/>
      <c r="BHS1093" s="153"/>
      <c r="BHT1093" s="153"/>
      <c r="BHU1093" s="153"/>
      <c r="BHV1093" s="153"/>
      <c r="BHW1093" s="153"/>
      <c r="BHX1093" s="153"/>
      <c r="BHY1093" s="153"/>
      <c r="BHZ1093" s="153"/>
      <c r="BIA1093" s="153"/>
      <c r="BIB1093" s="153"/>
      <c r="BIC1093" s="153"/>
      <c r="BID1093" s="153"/>
      <c r="BIE1093" s="153"/>
      <c r="BIF1093" s="153"/>
      <c r="BIG1093" s="153"/>
      <c r="BIH1093" s="153"/>
      <c r="BII1093" s="153"/>
      <c r="BIJ1093" s="153"/>
      <c r="BIK1093" s="153"/>
      <c r="BIL1093" s="153"/>
      <c r="BIM1093" s="153"/>
      <c r="BIN1093" s="153"/>
      <c r="BIO1093" s="153"/>
      <c r="BIP1093" s="153"/>
      <c r="BIQ1093" s="153"/>
      <c r="BIR1093" s="153"/>
      <c r="BIS1093" s="153"/>
      <c r="BIT1093" s="153"/>
      <c r="BIU1093" s="153"/>
      <c r="BIV1093" s="153"/>
      <c r="BIW1093" s="153"/>
      <c r="BIX1093" s="153"/>
      <c r="BIY1093" s="153"/>
      <c r="BIZ1093" s="153"/>
      <c r="BJA1093" s="153"/>
      <c r="BJB1093" s="153"/>
      <c r="BJC1093" s="153"/>
      <c r="BJD1093" s="153"/>
      <c r="BJE1093" s="153"/>
      <c r="BJF1093" s="153"/>
      <c r="BJG1093" s="153"/>
      <c r="BJH1093" s="153"/>
      <c r="BJI1093" s="153"/>
      <c r="BJJ1093" s="153"/>
      <c r="BJK1093" s="153"/>
      <c r="BJL1093" s="153"/>
      <c r="BJM1093" s="153"/>
      <c r="BJN1093" s="153"/>
      <c r="BJO1093" s="153"/>
      <c r="BJP1093" s="153"/>
      <c r="BJQ1093" s="153"/>
      <c r="BJR1093" s="153"/>
      <c r="BJS1093" s="153"/>
      <c r="BJT1093" s="153"/>
      <c r="BJU1093" s="153"/>
      <c r="BJV1093" s="153"/>
      <c r="BJW1093" s="153"/>
      <c r="BJX1093" s="153"/>
      <c r="BJY1093" s="153"/>
      <c r="BJZ1093" s="153"/>
      <c r="BKA1093" s="153"/>
      <c r="BKB1093" s="153"/>
      <c r="BKC1093" s="153"/>
      <c r="BKD1093" s="153"/>
      <c r="BKE1093" s="153"/>
      <c r="BKF1093" s="153"/>
      <c r="BKG1093" s="153"/>
      <c r="BKH1093" s="153"/>
      <c r="BKI1093" s="153"/>
      <c r="BKJ1093" s="153"/>
      <c r="BKK1093" s="153"/>
      <c r="BKL1093" s="153"/>
      <c r="BKM1093" s="153"/>
      <c r="BKN1093" s="153"/>
      <c r="BKO1093" s="153"/>
      <c r="BKP1093" s="153"/>
      <c r="BKQ1093" s="153"/>
      <c r="BKR1093" s="153"/>
      <c r="BKS1093" s="153"/>
      <c r="BKT1093" s="153"/>
      <c r="BKU1093" s="153"/>
      <c r="BKV1093" s="153"/>
      <c r="BKW1093" s="153"/>
      <c r="BKX1093" s="153"/>
      <c r="BKY1093" s="153"/>
      <c r="BKZ1093" s="153"/>
      <c r="BLA1093" s="153"/>
      <c r="BLB1093" s="153"/>
      <c r="BLC1093" s="153"/>
      <c r="BLD1093" s="153"/>
      <c r="BLE1093" s="153"/>
      <c r="BLF1093" s="153"/>
      <c r="BLG1093" s="153"/>
      <c r="BLH1093" s="153"/>
      <c r="BLI1093" s="153"/>
      <c r="BLJ1093" s="153"/>
      <c r="BLK1093" s="153"/>
      <c r="BLL1093" s="153"/>
      <c r="BLM1093" s="153"/>
      <c r="BLN1093" s="153"/>
      <c r="BLO1093" s="153"/>
      <c r="BLP1093" s="153"/>
      <c r="BLQ1093" s="153"/>
      <c r="BLR1093" s="153"/>
      <c r="BLS1093" s="153"/>
      <c r="BLT1093" s="153"/>
      <c r="BLU1093" s="153"/>
      <c r="BLV1093" s="153"/>
      <c r="BLW1093" s="153"/>
      <c r="BLX1093" s="153"/>
      <c r="BLY1093" s="153"/>
      <c r="BLZ1093" s="153"/>
      <c r="BMA1093" s="153"/>
      <c r="BMB1093" s="153"/>
      <c r="BMC1093" s="153"/>
      <c r="BMD1093" s="153"/>
      <c r="BME1093" s="153"/>
      <c r="BMF1093" s="153"/>
      <c r="BMG1093" s="153"/>
      <c r="BMH1093" s="153"/>
      <c r="BMI1093" s="153"/>
      <c r="BMJ1093" s="153"/>
      <c r="BMK1093" s="153"/>
      <c r="BML1093" s="153"/>
      <c r="BMM1093" s="153"/>
      <c r="BMN1093" s="153"/>
      <c r="BMO1093" s="153"/>
      <c r="BMP1093" s="153"/>
      <c r="BMQ1093" s="153"/>
      <c r="BMR1093" s="153"/>
      <c r="BMS1093" s="153"/>
      <c r="BMT1093" s="153"/>
      <c r="BMU1093" s="153"/>
      <c r="BMV1093" s="153"/>
      <c r="BMW1093" s="153"/>
      <c r="BMX1093" s="153"/>
      <c r="BMY1093" s="153"/>
      <c r="BMZ1093" s="153"/>
      <c r="BNA1093" s="153"/>
      <c r="BNB1093" s="153"/>
      <c r="BNC1093" s="153"/>
      <c r="BND1093" s="153"/>
      <c r="BNE1093" s="153"/>
      <c r="BNF1093" s="153"/>
      <c r="BNG1093" s="153"/>
      <c r="BNH1093" s="153"/>
      <c r="BNI1093" s="153"/>
      <c r="BNJ1093" s="153"/>
      <c r="BNK1093" s="153"/>
      <c r="BNL1093" s="153"/>
      <c r="BNM1093" s="153"/>
      <c r="BNN1093" s="153"/>
      <c r="BNO1093" s="153"/>
      <c r="BNP1093" s="153"/>
      <c r="BNQ1093" s="153"/>
      <c r="BNR1093" s="153"/>
      <c r="BNS1093" s="153"/>
      <c r="BNT1093" s="153"/>
      <c r="BNU1093" s="153"/>
      <c r="BNV1093" s="153"/>
      <c r="BNW1093" s="153"/>
      <c r="BNX1093" s="153"/>
      <c r="BNY1093" s="153"/>
      <c r="BNZ1093" s="153"/>
      <c r="BOA1093" s="153"/>
      <c r="BOB1093" s="153"/>
      <c r="BOC1093" s="153"/>
      <c r="BOD1093" s="153"/>
      <c r="BOE1093" s="153"/>
      <c r="BOF1093" s="153"/>
      <c r="BOG1093" s="153"/>
      <c r="BOH1093" s="153"/>
      <c r="BOI1093" s="153"/>
      <c r="BOJ1093" s="153"/>
      <c r="BOK1093" s="153"/>
      <c r="BOL1093" s="153"/>
      <c r="BOM1093" s="153"/>
      <c r="BON1093" s="153"/>
      <c r="BOO1093" s="153"/>
      <c r="BOP1093" s="153"/>
      <c r="BOQ1093" s="153"/>
      <c r="BOR1093" s="153"/>
      <c r="BOS1093" s="153"/>
      <c r="BOT1093" s="153"/>
      <c r="BOU1093" s="153"/>
      <c r="BOV1093" s="153"/>
      <c r="BOW1093" s="153"/>
      <c r="BOX1093" s="153"/>
      <c r="BOY1093" s="153"/>
      <c r="BOZ1093" s="153"/>
      <c r="BPA1093" s="153"/>
      <c r="BPB1093" s="153"/>
      <c r="BPC1093" s="153"/>
      <c r="BPD1093" s="153"/>
      <c r="BPE1093" s="153"/>
      <c r="BPF1093" s="153"/>
      <c r="BPG1093" s="153"/>
      <c r="BPH1093" s="153"/>
      <c r="BPI1093" s="153"/>
      <c r="BPJ1093" s="153"/>
      <c r="BPK1093" s="153"/>
      <c r="BPL1093" s="153"/>
      <c r="BPM1093" s="153"/>
      <c r="BPN1093" s="153"/>
      <c r="BPO1093" s="153"/>
      <c r="BPP1093" s="153"/>
      <c r="BPQ1093" s="153"/>
      <c r="BPR1093" s="153"/>
      <c r="BPS1093" s="153"/>
      <c r="BPT1093" s="153"/>
      <c r="BPU1093" s="153"/>
      <c r="BPV1093" s="153"/>
      <c r="BPW1093" s="153"/>
      <c r="BPX1093" s="153"/>
      <c r="BPY1093" s="153"/>
      <c r="BPZ1093" s="153"/>
      <c r="BQA1093" s="153"/>
      <c r="BQB1093" s="153"/>
      <c r="BQC1093" s="153"/>
      <c r="BQD1093" s="153"/>
      <c r="BQE1093" s="153"/>
      <c r="BQF1093" s="153"/>
      <c r="BQG1093" s="153"/>
      <c r="BQH1093" s="153"/>
      <c r="BQI1093" s="153"/>
      <c r="BQJ1093" s="153"/>
      <c r="BQK1093" s="153"/>
      <c r="BQL1093" s="153"/>
      <c r="BQM1093" s="153"/>
      <c r="BQN1093" s="153"/>
      <c r="BQO1093" s="153"/>
      <c r="BQP1093" s="153"/>
      <c r="BQQ1093" s="153"/>
      <c r="BQR1093" s="153"/>
      <c r="BQS1093" s="153"/>
      <c r="BQT1093" s="153"/>
      <c r="BQU1093" s="153"/>
      <c r="BQV1093" s="153"/>
      <c r="BQW1093" s="153"/>
      <c r="BQX1093" s="153"/>
      <c r="BQY1093" s="153"/>
      <c r="BQZ1093" s="153"/>
      <c r="BRA1093" s="153"/>
      <c r="BRB1093" s="153"/>
      <c r="BRC1093" s="153"/>
      <c r="BRD1093" s="153"/>
      <c r="BRE1093" s="153"/>
      <c r="BRF1093" s="153"/>
      <c r="BRG1093" s="153"/>
      <c r="BRH1093" s="153"/>
      <c r="BRI1093" s="153"/>
      <c r="BRJ1093" s="153"/>
      <c r="BRK1093" s="153"/>
      <c r="BRL1093" s="153"/>
      <c r="BRM1093" s="153"/>
      <c r="BRN1093" s="153"/>
      <c r="BRO1093" s="153"/>
      <c r="BRP1093" s="153"/>
      <c r="BRQ1093" s="153"/>
      <c r="BRR1093" s="153"/>
      <c r="BRS1093" s="153"/>
      <c r="BRT1093" s="153"/>
      <c r="BRU1093" s="153"/>
      <c r="BRV1093" s="153"/>
      <c r="BRW1093" s="153"/>
      <c r="BRX1093" s="153"/>
      <c r="BRY1093" s="153"/>
      <c r="BRZ1093" s="153"/>
      <c r="BSA1093" s="153"/>
      <c r="BSB1093" s="153"/>
      <c r="BSC1093" s="153"/>
      <c r="BSD1093" s="153"/>
      <c r="BSE1093" s="153"/>
      <c r="BSF1093" s="153"/>
      <c r="BSG1093" s="153"/>
      <c r="BSH1093" s="153"/>
      <c r="BSI1093" s="153"/>
      <c r="BSJ1093" s="153"/>
      <c r="BSK1093" s="153"/>
      <c r="BSL1093" s="153"/>
      <c r="BSM1093" s="153"/>
      <c r="BSN1093" s="153"/>
      <c r="BSO1093" s="153"/>
      <c r="BSP1093" s="153"/>
      <c r="BSQ1093" s="153"/>
      <c r="BSR1093" s="153"/>
      <c r="BSS1093" s="153"/>
      <c r="BST1093" s="153"/>
      <c r="BSU1093" s="153"/>
      <c r="BSV1093" s="153"/>
      <c r="BSW1093" s="153"/>
      <c r="BSX1093" s="153"/>
      <c r="BSY1093" s="153"/>
      <c r="BSZ1093" s="153"/>
      <c r="BTA1093" s="153"/>
      <c r="BTB1093" s="153"/>
      <c r="BTC1093" s="153"/>
      <c r="BTD1093" s="153"/>
      <c r="BTE1093" s="153"/>
      <c r="BTF1093" s="153"/>
      <c r="BTG1093" s="153"/>
      <c r="BTH1093" s="153"/>
      <c r="BTI1093" s="153"/>
      <c r="BTJ1093" s="153"/>
      <c r="BTK1093" s="153"/>
      <c r="BTL1093" s="153"/>
      <c r="BTM1093" s="153"/>
      <c r="BTN1093" s="153"/>
      <c r="BTO1093" s="153"/>
      <c r="BTP1093" s="153"/>
      <c r="BTQ1093" s="153"/>
      <c r="BTR1093" s="153"/>
      <c r="BTS1093" s="153"/>
      <c r="BTT1093" s="153"/>
      <c r="BTU1093" s="153"/>
      <c r="BTV1093" s="153"/>
      <c r="BTW1093" s="153"/>
      <c r="BTX1093" s="153"/>
      <c r="BTY1093" s="153"/>
      <c r="BTZ1093" s="153"/>
      <c r="BUA1093" s="153"/>
      <c r="BUB1093" s="153"/>
      <c r="BUC1093" s="153"/>
      <c r="BUD1093" s="153"/>
      <c r="BUE1093" s="153"/>
      <c r="BUF1093" s="153"/>
      <c r="BUG1093" s="153"/>
      <c r="BUH1093" s="153"/>
      <c r="BUI1093" s="153"/>
      <c r="BUJ1093" s="153"/>
      <c r="BUK1093" s="153"/>
      <c r="BUL1093" s="153"/>
      <c r="BUM1093" s="153"/>
      <c r="BUN1093" s="153"/>
      <c r="BUO1093" s="153"/>
      <c r="BUP1093" s="153"/>
      <c r="BUQ1093" s="153"/>
      <c r="BUR1093" s="153"/>
      <c r="BUS1093" s="153"/>
      <c r="BUT1093" s="153"/>
      <c r="BUU1093" s="153"/>
      <c r="BUV1093" s="153"/>
      <c r="BUW1093" s="153"/>
      <c r="BUX1093" s="153"/>
      <c r="BUY1093" s="153"/>
      <c r="BUZ1093" s="153"/>
      <c r="BVA1093" s="153"/>
      <c r="BVB1093" s="153"/>
      <c r="BVC1093" s="153"/>
      <c r="BVD1093" s="153"/>
      <c r="BVE1093" s="153"/>
      <c r="BVF1093" s="153"/>
      <c r="BVG1093" s="153"/>
      <c r="BVH1093" s="153"/>
      <c r="BVI1093" s="153"/>
      <c r="BVJ1093" s="153"/>
      <c r="BVK1093" s="153"/>
      <c r="BVL1093" s="153"/>
      <c r="BVM1093" s="153"/>
      <c r="BVN1093" s="153"/>
      <c r="BVO1093" s="153"/>
      <c r="BVP1093" s="153"/>
      <c r="BVQ1093" s="153"/>
      <c r="BVR1093" s="153"/>
      <c r="BVS1093" s="153"/>
      <c r="BVT1093" s="153"/>
      <c r="BVU1093" s="153"/>
      <c r="BVV1093" s="153"/>
      <c r="BVW1093" s="153"/>
      <c r="BVX1093" s="153"/>
      <c r="BVY1093" s="153"/>
      <c r="BVZ1093" s="153"/>
      <c r="BWA1093" s="153"/>
      <c r="BWB1093" s="153"/>
      <c r="BWC1093" s="153"/>
      <c r="BWD1093" s="153"/>
      <c r="BWE1093" s="153"/>
      <c r="BWF1093" s="153"/>
      <c r="BWG1093" s="153"/>
      <c r="BWH1093" s="153"/>
      <c r="BWI1093" s="153"/>
      <c r="BWJ1093" s="153"/>
      <c r="BWK1093" s="153"/>
      <c r="BWL1093" s="153"/>
      <c r="BWM1093" s="153"/>
      <c r="BWN1093" s="153"/>
      <c r="BWO1093" s="153"/>
      <c r="BWP1093" s="153"/>
      <c r="BWQ1093" s="153"/>
      <c r="BWR1093" s="153"/>
      <c r="BWS1093" s="153"/>
      <c r="BWT1093" s="153"/>
      <c r="BWU1093" s="153"/>
      <c r="BWV1093" s="153"/>
      <c r="BWW1093" s="153"/>
      <c r="BWX1093" s="153"/>
      <c r="BWY1093" s="153"/>
      <c r="BWZ1093" s="153"/>
      <c r="BXA1093" s="153"/>
      <c r="BXB1093" s="153"/>
      <c r="BXC1093" s="153"/>
      <c r="BXD1093" s="153"/>
      <c r="BXE1093" s="153"/>
      <c r="BXF1093" s="153"/>
      <c r="BXG1093" s="153"/>
      <c r="BXH1093" s="153"/>
      <c r="BXI1093" s="153"/>
      <c r="BXJ1093" s="153"/>
      <c r="BXK1093" s="153"/>
      <c r="BXL1093" s="153"/>
      <c r="BXM1093" s="153"/>
      <c r="BXN1093" s="153"/>
      <c r="BXO1093" s="153"/>
      <c r="BXP1093" s="153"/>
      <c r="BXQ1093" s="153"/>
      <c r="BXR1093" s="153"/>
      <c r="BXS1093" s="153"/>
      <c r="BXT1093" s="153"/>
      <c r="BXU1093" s="153"/>
      <c r="BXV1093" s="153"/>
      <c r="BXW1093" s="153"/>
      <c r="BXX1093" s="153"/>
      <c r="BXY1093" s="153"/>
      <c r="BXZ1093" s="153"/>
      <c r="BYA1093" s="153"/>
      <c r="BYB1093" s="153"/>
      <c r="BYC1093" s="153"/>
      <c r="BYD1093" s="153"/>
      <c r="BYE1093" s="153"/>
      <c r="BYF1093" s="153"/>
      <c r="BYG1093" s="153"/>
      <c r="BYH1093" s="153"/>
      <c r="BYI1093" s="153"/>
      <c r="BYJ1093" s="153"/>
      <c r="BYK1093" s="153"/>
      <c r="BYL1093" s="153"/>
      <c r="BYM1093" s="153"/>
      <c r="BYN1093" s="153"/>
      <c r="BYO1093" s="153"/>
      <c r="BYP1093" s="153"/>
    </row>
    <row r="1094" spans="1:2018" s="153" customFormat="1" ht="12.75" customHeight="1">
      <c r="C1094" s="164"/>
      <c r="D1094" s="155" t="s">
        <v>206</v>
      </c>
      <c r="E1094" s="155" t="s">
        <v>185</v>
      </c>
      <c r="I1094" s="153">
        <f>H1094-I1087+I1091+I1093</f>
        <v>2.7116181595427666</v>
      </c>
      <c r="J1094" s="153">
        <f>I1094-J1087+J1091+J1093</f>
        <v>0</v>
      </c>
      <c r="K1094" s="153">
        <f t="shared" ref="K1094" si="5458">J1094-K1087+K1091+K1093</f>
        <v>0</v>
      </c>
      <c r="L1094" s="153">
        <f t="shared" ref="L1094" si="5459">K1094-L1087+L1091+L1093</f>
        <v>0</v>
      </c>
      <c r="M1094" s="153">
        <f t="shared" ref="M1094" si="5460">L1094-M1087+M1091+M1093</f>
        <v>0</v>
      </c>
      <c r="N1094" s="153">
        <f t="shared" ref="N1094" si="5461">M1094-N1087+N1091+N1093</f>
        <v>0</v>
      </c>
      <c r="O1094" s="153">
        <f t="shared" ref="O1094" si="5462">N1094-O1087+O1091+O1093</f>
        <v>0</v>
      </c>
      <c r="P1094" s="153">
        <f t="shared" ref="P1094" si="5463">O1094-P1087+P1091+P1093</f>
        <v>0</v>
      </c>
      <c r="Q1094" s="153">
        <f t="shared" ref="Q1094" si="5464">P1094-Q1087+Q1091+Q1093</f>
        <v>0</v>
      </c>
      <c r="R1094" s="153">
        <f t="shared" ref="R1094" si="5465">Q1094-R1087+R1091+R1093</f>
        <v>0</v>
      </c>
      <c r="S1094" s="153">
        <f t="shared" ref="S1094" si="5466">R1094-S1087+S1091+S1093</f>
        <v>0</v>
      </c>
      <c r="T1094" s="153">
        <f t="shared" ref="T1094" si="5467">S1094-T1087+T1091+T1093</f>
        <v>0</v>
      </c>
      <c r="U1094" s="153">
        <f t="shared" ref="U1094" si="5468">T1094-U1087+U1091+U1093</f>
        <v>0</v>
      </c>
      <c r="V1094" s="153">
        <f t="shared" ref="V1094" si="5469">U1094-V1087+V1091+V1093</f>
        <v>0</v>
      </c>
      <c r="W1094" s="153">
        <f t="shared" ref="W1094" si="5470">V1094-W1087+W1091+W1093</f>
        <v>0</v>
      </c>
      <c r="X1094" s="153">
        <f t="shared" ref="X1094" si="5471">W1094-X1087+X1091+X1093</f>
        <v>0</v>
      </c>
      <c r="Y1094" s="153">
        <f t="shared" ref="Y1094" si="5472">X1094-Y1087+Y1091+Y1093</f>
        <v>0</v>
      </c>
      <c r="Z1094" s="153">
        <f t="shared" ref="Z1094" si="5473">Y1094-Z1087+Z1091+Z1093</f>
        <v>0</v>
      </c>
      <c r="AA1094" s="153">
        <f t="shared" ref="AA1094" si="5474">Z1094-AA1087+AA1091+AA1093</f>
        <v>0</v>
      </c>
      <c r="AB1094" s="153">
        <f t="shared" ref="AB1094" si="5475">AA1094-AB1087+AB1091+AB1093</f>
        <v>0</v>
      </c>
      <c r="AC1094" s="153">
        <f t="shared" ref="AC1094" si="5476">AB1094-AC1087+AC1091+AC1093</f>
        <v>0</v>
      </c>
      <c r="AD1094" s="153">
        <f t="shared" ref="AD1094" si="5477">AC1094-AD1087+AD1091+AD1093</f>
        <v>0</v>
      </c>
      <c r="AE1094" s="153">
        <f t="shared" ref="AE1094" si="5478">AD1094-AE1087+AE1091+AE1093</f>
        <v>0</v>
      </c>
      <c r="AF1094" s="153">
        <f t="shared" ref="AF1094" si="5479">AE1094-AF1087+AF1091+AF1093</f>
        <v>0</v>
      </c>
      <c r="AG1094" s="153">
        <f t="shared" ref="AG1094" si="5480">AF1094-AG1087+AG1091+AG1093</f>
        <v>0</v>
      </c>
      <c r="AH1094" s="153">
        <f t="shared" ref="AH1094" si="5481">AG1094-AH1087+AH1091+AH1093</f>
        <v>0</v>
      </c>
      <c r="AI1094" s="153">
        <f t="shared" ref="AI1094" si="5482">AH1094-AI1087+AI1091+AI1093</f>
        <v>0</v>
      </c>
      <c r="AJ1094" s="153">
        <f t="shared" ref="AJ1094" si="5483">AI1094-AJ1087+AJ1091+AJ1093</f>
        <v>0</v>
      </c>
      <c r="AK1094" s="153">
        <f t="shared" ref="AK1094" si="5484">AJ1094-AK1087+AK1091+AK1093</f>
        <v>0</v>
      </c>
      <c r="AL1094" s="153">
        <f t="shared" ref="AL1094" si="5485">AK1094-AL1087+AL1091+AL1093</f>
        <v>0</v>
      </c>
      <c r="AM1094" s="153">
        <f t="shared" ref="AM1094" si="5486">AL1094-AM1087+AM1091+AM1093</f>
        <v>0</v>
      </c>
      <c r="AN1094" s="153">
        <f t="shared" ref="AN1094" si="5487">AM1094-AN1087+AN1091+AN1093</f>
        <v>0</v>
      </c>
      <c r="AO1094" s="153">
        <f t="shared" ref="AO1094" si="5488">AN1094-AO1087+AO1091+AO1093</f>
        <v>0</v>
      </c>
      <c r="AP1094" s="153">
        <f t="shared" ref="AP1094" si="5489">AO1094-AP1087+AP1091+AP1093</f>
        <v>0</v>
      </c>
      <c r="AQ1094" s="153">
        <f t="shared" ref="AQ1094" si="5490">AP1094-AQ1087+AQ1091+AQ1093</f>
        <v>0</v>
      </c>
      <c r="AR1094" s="153">
        <f t="shared" ref="AR1094" si="5491">AQ1094-AR1087+AR1091+AR1093</f>
        <v>0</v>
      </c>
      <c r="AS1094" s="153">
        <f t="shared" ref="AS1094" si="5492">AR1094-AS1087+AS1091+AS1093</f>
        <v>0</v>
      </c>
      <c r="AT1094" s="153">
        <f t="shared" ref="AT1094" si="5493">AS1094-AT1087+AT1091+AT1093</f>
        <v>0</v>
      </c>
      <c r="AU1094" s="153">
        <f t="shared" ref="AU1094" si="5494">AT1094-AU1087+AU1091+AU1093</f>
        <v>0</v>
      </c>
      <c r="AV1094" s="153">
        <f t="shared" ref="AV1094" si="5495">AU1094-AV1087+AV1091+AV1093</f>
        <v>0</v>
      </c>
      <c r="AW1094" s="153">
        <f t="shared" ref="AW1094" si="5496">AV1094-AW1087+AW1091+AW1093</f>
        <v>0</v>
      </c>
      <c r="AX1094" s="153">
        <f t="shared" ref="AX1094" si="5497">AW1094-AX1087+AX1091+AX1093</f>
        <v>0</v>
      </c>
      <c r="AY1094" s="153">
        <f t="shared" ref="AY1094" si="5498">AX1094-AY1087+AY1091+AY1093</f>
        <v>0</v>
      </c>
      <c r="AZ1094" s="153">
        <f t="shared" ref="AZ1094" si="5499">AY1094-AZ1087+AZ1091+AZ1093</f>
        <v>0</v>
      </c>
      <c r="BA1094" s="153">
        <f t="shared" ref="BA1094" si="5500">AZ1094-BA1087+BA1091+BA1093</f>
        <v>0</v>
      </c>
      <c r="BB1094" s="153">
        <f t="shared" ref="BB1094" si="5501">BA1094-BB1087+BB1091+BB1093</f>
        <v>0</v>
      </c>
      <c r="BC1094" s="153">
        <f t="shared" ref="BC1094" si="5502">BB1094-BC1087+BC1091+BC1093</f>
        <v>0</v>
      </c>
      <c r="BD1094" s="153">
        <f t="shared" ref="BD1094" si="5503">BC1094-BD1087+BD1091+BD1093</f>
        <v>0</v>
      </c>
      <c r="BE1094" s="153">
        <f t="shared" ref="BE1094" si="5504">BD1094-BE1087+BE1091+BE1093</f>
        <v>0</v>
      </c>
      <c r="BF1094" s="153">
        <f t="shared" ref="BF1094" si="5505">BE1094-BF1087+BF1091+BF1093</f>
        <v>0</v>
      </c>
      <c r="BG1094" s="153">
        <f t="shared" ref="BG1094" si="5506">BF1094-BG1087+BG1091+BG1093</f>
        <v>0</v>
      </c>
      <c r="BH1094" s="153">
        <f t="shared" ref="BH1094" si="5507">BG1094-BH1087+BH1091+BH1093</f>
        <v>0</v>
      </c>
      <c r="BI1094" s="153">
        <f t="shared" ref="BI1094" si="5508">BH1094-BI1087+BI1091+BI1093</f>
        <v>0</v>
      </c>
      <c r="BJ1094" s="153">
        <f t="shared" ref="BJ1094" si="5509">BI1094-BJ1087+BJ1091+BJ1093</f>
        <v>0</v>
      </c>
      <c r="BK1094" s="153">
        <f t="shared" ref="BK1094" si="5510">BJ1094-BK1087+BK1091+BK1093</f>
        <v>0</v>
      </c>
      <c r="BL1094" s="153">
        <f t="shared" ref="BL1094" si="5511">BK1094-BL1087+BL1091+BL1093</f>
        <v>0</v>
      </c>
      <c r="BM1094" s="153">
        <f t="shared" ref="BM1094" si="5512">BL1094-BM1087+BM1091+BM1093</f>
        <v>0</v>
      </c>
      <c r="BN1094" s="153">
        <f t="shared" ref="BN1094" si="5513">BM1094-BN1087+BN1091+BN1093</f>
        <v>0</v>
      </c>
      <c r="BO1094" s="153">
        <f t="shared" ref="BO1094" si="5514">BN1094-BO1087+BO1091+BO1093</f>
        <v>0</v>
      </c>
      <c r="BP1094" s="153">
        <f t="shared" ref="BP1094" si="5515">BO1094-BP1087+BP1091+BP1093</f>
        <v>0</v>
      </c>
      <c r="BQ1094" s="153">
        <f t="shared" ref="BQ1094" si="5516">BP1094-BQ1087+BQ1091+BQ1093</f>
        <v>0</v>
      </c>
      <c r="BR1094" s="153">
        <f t="shared" ref="BR1094" si="5517">BQ1094-BR1087+BR1091+BR1093</f>
        <v>0</v>
      </c>
      <c r="BS1094" s="153">
        <f t="shared" ref="BS1094" si="5518">BR1094-BS1087+BS1091+BS1093</f>
        <v>0</v>
      </c>
      <c r="BT1094" s="153">
        <f t="shared" ref="BT1094" si="5519">BS1094-BT1087+BT1091+BT1093</f>
        <v>0</v>
      </c>
      <c r="BU1094" s="153">
        <f t="shared" ref="BU1094" si="5520">BT1094-BU1087+BU1091+BU1093</f>
        <v>0</v>
      </c>
      <c r="BV1094" s="153">
        <f t="shared" ref="BV1094" si="5521">BU1094-BV1087+BV1091+BV1093</f>
        <v>0</v>
      </c>
      <c r="BW1094" s="153">
        <f t="shared" ref="BW1094" si="5522">BV1094-BW1087+BW1091+BW1093</f>
        <v>0</v>
      </c>
      <c r="BX1094" s="153">
        <f t="shared" ref="BX1094" si="5523">BW1094-BX1087+BX1091+BX1093</f>
        <v>0</v>
      </c>
      <c r="BY1094" s="153">
        <f t="shared" ref="BY1094" si="5524">BX1094-BY1087+BY1091+BY1093</f>
        <v>0</v>
      </c>
      <c r="BZ1094" s="153">
        <f t="shared" ref="BZ1094" si="5525">BY1094-BZ1087+BZ1091+BZ1093</f>
        <v>0</v>
      </c>
      <c r="CA1094" s="153">
        <f t="shared" ref="CA1094" si="5526">BZ1094-CA1087+CA1091+CA1093</f>
        <v>0</v>
      </c>
      <c r="CB1094" s="153">
        <f t="shared" ref="CB1094" si="5527">CA1094-CB1087+CB1091+CB1093</f>
        <v>0</v>
      </c>
      <c r="CC1094" s="153">
        <f t="shared" ref="CC1094" si="5528">CB1094-CC1087+CC1091+CC1093</f>
        <v>0</v>
      </c>
      <c r="CD1094" s="153">
        <f t="shared" ref="CD1094" si="5529">CC1094-CD1087+CD1091+CD1093</f>
        <v>0</v>
      </c>
      <c r="CE1094" s="153">
        <f t="shared" ref="CE1094" si="5530">CD1094-CE1087+CE1091+CE1093</f>
        <v>0</v>
      </c>
      <c r="CF1094" s="153">
        <f t="shared" ref="CF1094" si="5531">CE1094-CF1087+CF1091+CF1093</f>
        <v>0</v>
      </c>
    </row>
    <row r="1095" spans="1:2018" s="153" customFormat="1" ht="12.75" customHeight="1">
      <c r="C1095" s="164"/>
      <c r="D1095" s="155" t="s">
        <v>207</v>
      </c>
      <c r="E1095" s="155" t="s">
        <v>185</v>
      </c>
      <c r="I1095" s="153">
        <f>H1095-I1088+I1092</f>
        <v>17.777126540599028</v>
      </c>
      <c r="J1095" s="153">
        <f>I1095-J1088+J1092</f>
        <v>14.188553695921211</v>
      </c>
      <c r="K1095" s="153">
        <f t="shared" ref="K1095:BV1095" si="5532">J1095-K1088+K1092</f>
        <v>10.599980851243394</v>
      </c>
      <c r="L1095" s="153">
        <f t="shared" si="5532"/>
        <v>7.0114080065655777</v>
      </c>
      <c r="M1095" s="153">
        <f t="shared" si="5532"/>
        <v>3.422835161887761</v>
      </c>
      <c r="N1095" s="153">
        <f t="shared" si="5532"/>
        <v>0</v>
      </c>
      <c r="O1095" s="153">
        <f t="shared" si="5532"/>
        <v>0</v>
      </c>
      <c r="P1095" s="153">
        <f t="shared" si="5532"/>
        <v>0</v>
      </c>
      <c r="Q1095" s="153">
        <f t="shared" si="5532"/>
        <v>0</v>
      </c>
      <c r="R1095" s="153">
        <f t="shared" si="5532"/>
        <v>0</v>
      </c>
      <c r="S1095" s="153">
        <f t="shared" si="5532"/>
        <v>0</v>
      </c>
      <c r="T1095" s="153">
        <f t="shared" si="5532"/>
        <v>0</v>
      </c>
      <c r="U1095" s="153">
        <f t="shared" si="5532"/>
        <v>0</v>
      </c>
      <c r="V1095" s="153">
        <f t="shared" si="5532"/>
        <v>0</v>
      </c>
      <c r="W1095" s="153">
        <f t="shared" si="5532"/>
        <v>0</v>
      </c>
      <c r="X1095" s="153">
        <f t="shared" si="5532"/>
        <v>0</v>
      </c>
      <c r="Y1095" s="153">
        <f t="shared" si="5532"/>
        <v>0</v>
      </c>
      <c r="Z1095" s="153">
        <f t="shared" si="5532"/>
        <v>0</v>
      </c>
      <c r="AA1095" s="153">
        <f t="shared" si="5532"/>
        <v>0</v>
      </c>
      <c r="AB1095" s="153">
        <f t="shared" si="5532"/>
        <v>0</v>
      </c>
      <c r="AC1095" s="153">
        <f t="shared" si="5532"/>
        <v>0</v>
      </c>
      <c r="AD1095" s="153">
        <f t="shared" si="5532"/>
        <v>0</v>
      </c>
      <c r="AE1095" s="153">
        <f t="shared" si="5532"/>
        <v>0</v>
      </c>
      <c r="AF1095" s="153">
        <f t="shared" si="5532"/>
        <v>0</v>
      </c>
      <c r="AG1095" s="153">
        <f t="shared" si="5532"/>
        <v>0</v>
      </c>
      <c r="AH1095" s="153">
        <f t="shared" si="5532"/>
        <v>0</v>
      </c>
      <c r="AI1095" s="153">
        <f t="shared" si="5532"/>
        <v>0</v>
      </c>
      <c r="AJ1095" s="153">
        <f t="shared" si="5532"/>
        <v>0</v>
      </c>
      <c r="AK1095" s="153">
        <f t="shared" si="5532"/>
        <v>0</v>
      </c>
      <c r="AL1095" s="153">
        <f t="shared" si="5532"/>
        <v>0</v>
      </c>
      <c r="AM1095" s="153">
        <f t="shared" si="5532"/>
        <v>0</v>
      </c>
      <c r="AN1095" s="153">
        <f t="shared" si="5532"/>
        <v>0</v>
      </c>
      <c r="AO1095" s="153">
        <f t="shared" si="5532"/>
        <v>0</v>
      </c>
      <c r="AP1095" s="153">
        <f t="shared" si="5532"/>
        <v>0</v>
      </c>
      <c r="AQ1095" s="153">
        <f t="shared" si="5532"/>
        <v>0</v>
      </c>
      <c r="AR1095" s="153">
        <f t="shared" si="5532"/>
        <v>0</v>
      </c>
      <c r="AS1095" s="153">
        <f t="shared" si="5532"/>
        <v>0</v>
      </c>
      <c r="AT1095" s="153">
        <f t="shared" si="5532"/>
        <v>0</v>
      </c>
      <c r="AU1095" s="153">
        <f t="shared" si="5532"/>
        <v>0</v>
      </c>
      <c r="AV1095" s="153">
        <f t="shared" si="5532"/>
        <v>0</v>
      </c>
      <c r="AW1095" s="153">
        <f t="shared" si="5532"/>
        <v>0</v>
      </c>
      <c r="AX1095" s="153">
        <f t="shared" si="5532"/>
        <v>0</v>
      </c>
      <c r="AY1095" s="153">
        <f t="shared" si="5532"/>
        <v>0</v>
      </c>
      <c r="AZ1095" s="153">
        <f t="shared" si="5532"/>
        <v>0</v>
      </c>
      <c r="BA1095" s="153">
        <f t="shared" si="5532"/>
        <v>0</v>
      </c>
      <c r="BB1095" s="153">
        <f t="shared" si="5532"/>
        <v>0</v>
      </c>
      <c r="BC1095" s="153">
        <f t="shared" si="5532"/>
        <v>0</v>
      </c>
      <c r="BD1095" s="153">
        <f t="shared" si="5532"/>
        <v>0</v>
      </c>
      <c r="BE1095" s="153">
        <f t="shared" si="5532"/>
        <v>0</v>
      </c>
      <c r="BF1095" s="153">
        <f t="shared" si="5532"/>
        <v>0</v>
      </c>
      <c r="BG1095" s="153">
        <f t="shared" si="5532"/>
        <v>0</v>
      </c>
      <c r="BH1095" s="153">
        <f t="shared" si="5532"/>
        <v>0</v>
      </c>
      <c r="BI1095" s="153">
        <f t="shared" si="5532"/>
        <v>0</v>
      </c>
      <c r="BJ1095" s="153">
        <f t="shared" si="5532"/>
        <v>0</v>
      </c>
      <c r="BK1095" s="153">
        <f t="shared" si="5532"/>
        <v>0</v>
      </c>
      <c r="BL1095" s="153">
        <f t="shared" si="5532"/>
        <v>0</v>
      </c>
      <c r="BM1095" s="153">
        <f t="shared" si="5532"/>
        <v>0</v>
      </c>
      <c r="BN1095" s="153">
        <f t="shared" si="5532"/>
        <v>0</v>
      </c>
      <c r="BO1095" s="153">
        <f t="shared" si="5532"/>
        <v>0</v>
      </c>
      <c r="BP1095" s="153">
        <f t="shared" si="5532"/>
        <v>0</v>
      </c>
      <c r="BQ1095" s="153">
        <f t="shared" si="5532"/>
        <v>0</v>
      </c>
      <c r="BR1095" s="153">
        <f t="shared" si="5532"/>
        <v>0</v>
      </c>
      <c r="BS1095" s="153">
        <f t="shared" si="5532"/>
        <v>0</v>
      </c>
      <c r="BT1095" s="153">
        <f t="shared" si="5532"/>
        <v>0</v>
      </c>
      <c r="BU1095" s="153">
        <f t="shared" si="5532"/>
        <v>0</v>
      </c>
      <c r="BV1095" s="153">
        <f t="shared" si="5532"/>
        <v>0</v>
      </c>
      <c r="BW1095" s="153">
        <f t="shared" ref="BW1095:CF1095" si="5533">BV1095-BW1088+BW1092</f>
        <v>0</v>
      </c>
      <c r="BX1095" s="153">
        <f t="shared" si="5533"/>
        <v>0</v>
      </c>
      <c r="BY1095" s="153">
        <f t="shared" si="5533"/>
        <v>0</v>
      </c>
      <c r="BZ1095" s="153">
        <f t="shared" si="5533"/>
        <v>0</v>
      </c>
      <c r="CA1095" s="153">
        <f t="shared" si="5533"/>
        <v>0</v>
      </c>
      <c r="CB1095" s="153">
        <f t="shared" si="5533"/>
        <v>0</v>
      </c>
      <c r="CC1095" s="153">
        <f t="shared" si="5533"/>
        <v>0</v>
      </c>
      <c r="CD1095" s="153">
        <f t="shared" si="5533"/>
        <v>0</v>
      </c>
      <c r="CE1095" s="153">
        <f t="shared" si="5533"/>
        <v>0</v>
      </c>
      <c r="CF1095" s="153">
        <f t="shared" si="5533"/>
        <v>0</v>
      </c>
    </row>
    <row r="1096" spans="1:2018" s="153" customFormat="1" ht="12.75" customHeight="1">
      <c r="A1096"/>
      <c r="C1096" s="164"/>
      <c r="D1096" s="155"/>
      <c r="E1096" s="155"/>
      <c r="I1096" s="31"/>
    </row>
    <row r="1097" spans="1:2018" s="153" customFormat="1" ht="12.75" customHeight="1">
      <c r="A1097"/>
      <c r="C1097" s="164"/>
      <c r="D1097" s="155"/>
      <c r="E1097" s="155"/>
      <c r="I1097" s="134"/>
    </row>
    <row r="1098" spans="1:2018" s="153" customFormat="1" ht="12.75" customHeight="1">
      <c r="C1098" s="164" t="s">
        <v>6</v>
      </c>
      <c r="D1098" s="155"/>
      <c r="E1098" s="155" t="s">
        <v>185</v>
      </c>
      <c r="I1098" s="31"/>
      <c r="J1098" s="267">
        <f>INDEX(Inputs!L$94:L$121,MATCH($B1081,Inputs!$C$94:$C$121,0))*(1+J$7)^0.5</f>
        <v>1.5612792999900322</v>
      </c>
      <c r="K1098" s="267">
        <f>INDEX(Inputs!M$94:M$121,MATCH($B1081,Inputs!$C$94:$C$121,0))*(1+K$7)^0.5</f>
        <v>1.1796111747468974</v>
      </c>
      <c r="L1098" s="267">
        <f>INDEX(Inputs!N$94:N$121,MATCH($B1081,Inputs!$C$94:$C$121,0))*(1+L$7)^0.5</f>
        <v>0.71356665994519441</v>
      </c>
      <c r="M1098" s="267">
        <f>INDEX(Inputs!O$94:O$121,MATCH($B1081,Inputs!$C$94:$C$121,0))*(1+M$7)^0.5</f>
        <v>1.4611052868783245</v>
      </c>
      <c r="N1098" s="267">
        <f>INDEX(Inputs!P$94:P$121,MATCH($B1081,Inputs!$C$94:$C$121,0))*(1+N$7)^0.5</f>
        <v>0</v>
      </c>
      <c r="O1098" s="267">
        <f>INDEX(Inputs!Q$94:Q$121,MATCH($B1081,Inputs!$C$94:$C$121,0))*(1+O$7)^0.5</f>
        <v>0</v>
      </c>
      <c r="P1098" s="267">
        <f>INDEX(Inputs!R$94:R$121,MATCH($B1081,Inputs!$C$94:$C$121,0))*(1+P$7)^0.5</f>
        <v>0</v>
      </c>
      <c r="Q1098" s="267">
        <f>INDEX(Inputs!S$94:S$121,MATCH($B1081,Inputs!$C$94:$C$121,0))*(1+Q$7)^0.5</f>
        <v>0</v>
      </c>
      <c r="R1098" s="267">
        <f>INDEX(Inputs!T$94:T$121,MATCH($B1081,Inputs!$C$94:$C$121,0))*(1+R$7)^0.5</f>
        <v>0</v>
      </c>
      <c r="S1098" s="267">
        <f>INDEX(Inputs!U$94:U$121,MATCH($B1081,Inputs!$C$94:$C$121,0))*(1+S$7)^0.5</f>
        <v>0</v>
      </c>
      <c r="T1098" s="267">
        <f>INDEX(Inputs!V$94:V$121,MATCH($B1081,Inputs!$C$94:$C$121,0))*(1+T$7)^0.5</f>
        <v>0</v>
      </c>
      <c r="U1098" s="267">
        <f>INDEX(Inputs!W$94:W$121,MATCH($B1081,Inputs!$C$94:$C$121,0))*(1+U$7)^0.5</f>
        <v>0</v>
      </c>
      <c r="V1098" s="267">
        <f>INDEX(Inputs!X$94:X$121,MATCH($B1081,Inputs!$C$94:$C$121,0))*(1+V$7)^0.5</f>
        <v>0</v>
      </c>
      <c r="W1098" s="267">
        <f>INDEX(Inputs!Y$94:Y$121,MATCH($B1081,Inputs!$C$94:$C$121,0))*(1+W$7)^0.5</f>
        <v>0</v>
      </c>
      <c r="X1098" s="267">
        <f>INDEX(Inputs!Z$94:Z$121,MATCH($B1081,Inputs!$C$94:$C$121,0))*(1+X$7)^0.5</f>
        <v>0</v>
      </c>
      <c r="Y1098" s="267">
        <f>INDEX(Inputs!AA$94:AA$121,MATCH($B1081,Inputs!$C$94:$C$121,0))*(1+Y$7)^0.5</f>
        <v>0</v>
      </c>
      <c r="Z1098" s="267">
        <f>INDEX(Inputs!AB$94:AB$121,MATCH($B1081,Inputs!$C$94:$C$121,0))*(1+Z$7)^0.5</f>
        <v>0</v>
      </c>
      <c r="AA1098" s="267">
        <f>INDEX(Inputs!AC$94:AC$121,MATCH($B1081,Inputs!$C$94:$C$121,0))*(1+AA$7)^0.5</f>
        <v>0</v>
      </c>
      <c r="AB1098" s="267">
        <f>INDEX(Inputs!AD$94:AD$121,MATCH($B1081,Inputs!$C$94:$C$121,0))*(1+AB$7)^0.5</f>
        <v>0</v>
      </c>
      <c r="AC1098" s="267">
        <f>INDEX(Inputs!AE$94:AE$121,MATCH($B1081,Inputs!$C$94:$C$121,0))*(1+AC$7)^0.5</f>
        <v>0</v>
      </c>
      <c r="AD1098" s="267">
        <f>INDEX(Inputs!AF$94:AF$121,MATCH($B1081,Inputs!$C$94:$C$121,0))*(1+AD$7)^0.5</f>
        <v>0</v>
      </c>
      <c r="AE1098" s="267">
        <f>INDEX(Inputs!AG$94:AG$121,MATCH($B1081,Inputs!$C$94:$C$121,0))*(1+AE$7)^0.5</f>
        <v>0</v>
      </c>
      <c r="AF1098" s="267">
        <f>INDEX(Inputs!AH$94:AH$121,MATCH($B1081,Inputs!$C$94:$C$121,0))*(1+AF$7)^0.5</f>
        <v>0</v>
      </c>
      <c r="AG1098" s="267">
        <f>INDEX(Inputs!AI$94:AI$121,MATCH($B1081,Inputs!$C$94:$C$121,0))*(1+AG$7)^0.5</f>
        <v>0</v>
      </c>
      <c r="AH1098" s="267">
        <f>INDEX(Inputs!AJ$94:AJ$121,MATCH($B1081,Inputs!$C$94:$C$121,0))*(1+AH$7)^0.5</f>
        <v>0</v>
      </c>
      <c r="AI1098" s="267">
        <f>INDEX(Inputs!AK$94:AK$121,MATCH($B1081,Inputs!$C$94:$C$121,0))*(1+AI$7)^0.5</f>
        <v>0</v>
      </c>
      <c r="AJ1098" s="267">
        <f>INDEX(Inputs!AL$94:AL$121,MATCH($B1081,Inputs!$C$94:$C$121,0))*(1+AJ$7)^0.5</f>
        <v>0</v>
      </c>
      <c r="AK1098" s="267">
        <f>INDEX(Inputs!AM$94:AM$121,MATCH($B1081,Inputs!$C$94:$C$121,0))*(1+AK$7)^0.5</f>
        <v>0</v>
      </c>
      <c r="AL1098" s="267">
        <f>INDEX(Inputs!AN$94:AN$121,MATCH($B1081,Inputs!$C$94:$C$121,0))*(1+AL$7)^0.5</f>
        <v>0</v>
      </c>
      <c r="AM1098" s="267">
        <f>INDEX(Inputs!AO$94:AO$121,MATCH($B1081,Inputs!$C$94:$C$121,0))*(1+AM$7)^0.5</f>
        <v>0</v>
      </c>
      <c r="AN1098" s="267">
        <f>INDEX(Inputs!AP$94:AP$121,MATCH($B1081,Inputs!$C$94:$C$121,0))*(1+AN$7)^0.5</f>
        <v>0</v>
      </c>
      <c r="AO1098" s="267">
        <f>INDEX(Inputs!AQ$94:AQ$121,MATCH($B1081,Inputs!$C$94:$C$121,0))*(1+AO$7)^0.5</f>
        <v>0</v>
      </c>
      <c r="AP1098" s="267">
        <f>INDEX(Inputs!AR$94:AR$121,MATCH($B1081,Inputs!$C$94:$C$121,0))*(1+AP$7)^0.5</f>
        <v>0</v>
      </c>
      <c r="AQ1098" s="267">
        <f>INDEX(Inputs!AS$94:AS$121,MATCH($B1081,Inputs!$C$94:$C$121,0))*(1+AQ$7)^0.5</f>
        <v>0</v>
      </c>
      <c r="AR1098" s="267">
        <f>INDEX(Inputs!AT$94:AT$121,MATCH($B1081,Inputs!$C$94:$C$121,0))*(1+AR$7)^0.5</f>
        <v>0</v>
      </c>
      <c r="AS1098" s="267">
        <f>INDEX(Inputs!AU$94:AU$121,MATCH($B1081,Inputs!$C$94:$C$121,0))*(1+AS$7)^0.5</f>
        <v>0</v>
      </c>
      <c r="AT1098" s="267">
        <f>INDEX(Inputs!AV$94:AV$121,MATCH($B1081,Inputs!$C$94:$C$121,0))*(1+AT$7)^0.5</f>
        <v>0</v>
      </c>
      <c r="AU1098" s="267">
        <f>INDEX(Inputs!AW$94:AW$121,MATCH($B1081,Inputs!$C$94:$C$121,0))*(1+AU$7)^0.5</f>
        <v>0</v>
      </c>
      <c r="AV1098" s="267">
        <f>INDEX(Inputs!AX$94:AX$121,MATCH($B1081,Inputs!$C$94:$C$121,0))*(1+AV$7)^0.5</f>
        <v>0</v>
      </c>
      <c r="AW1098" s="267">
        <f>INDEX(Inputs!AY$94:AY$121,MATCH($B1081,Inputs!$C$94:$C$121,0))*(1+AW$7)^0.5</f>
        <v>0</v>
      </c>
      <c r="AX1098" s="267">
        <f>INDEX(Inputs!AZ$94:AZ$121,MATCH($B1081,Inputs!$C$94:$C$121,0))*(1+AX$7)^0.5</f>
        <v>0</v>
      </c>
      <c r="AY1098" s="267">
        <f>INDEX(Inputs!BA$94:BA$121,MATCH($B1081,Inputs!$C$94:$C$121,0))*(1+AY$7)^0.5</f>
        <v>0</v>
      </c>
      <c r="AZ1098" s="267">
        <f>INDEX(Inputs!BB$94:BB$121,MATCH($B1081,Inputs!$C$94:$C$121,0))*(1+AZ$7)^0.5</f>
        <v>0</v>
      </c>
      <c r="BA1098" s="267">
        <f>INDEX(Inputs!BC$94:BC$121,MATCH($B1081,Inputs!$C$94:$C$121,0))*(1+BA$7)^0.5</f>
        <v>0</v>
      </c>
      <c r="BB1098" s="267">
        <f>INDEX(Inputs!BD$94:BD$121,MATCH($B1081,Inputs!$C$94:$C$121,0))*(1+BB$7)^0.5</f>
        <v>0</v>
      </c>
      <c r="BC1098" s="267">
        <f>INDEX(Inputs!BE$94:BE$121,MATCH($B1081,Inputs!$C$94:$C$121,0))*(1+BC$7)^0.5</f>
        <v>0</v>
      </c>
      <c r="BD1098" s="267">
        <f>INDEX(Inputs!BF$94:BF$121,MATCH($B1081,Inputs!$C$94:$C$121,0))*(1+BD$7)^0.5</f>
        <v>0</v>
      </c>
      <c r="BE1098" s="267">
        <f>INDEX(Inputs!BG$94:BG$121,MATCH($B1081,Inputs!$C$94:$C$121,0))*(1+BE$7)^0.5</f>
        <v>0</v>
      </c>
      <c r="BF1098" s="267">
        <f>INDEX(Inputs!BH$94:BH$121,MATCH($B1081,Inputs!$C$94:$C$121,0))*(1+BF$7)^0.5</f>
        <v>0</v>
      </c>
      <c r="BG1098" s="267">
        <f>INDEX(Inputs!BI$94:BI$121,MATCH($B1081,Inputs!$C$94:$C$121,0))*(1+BG$7)^0.5</f>
        <v>0</v>
      </c>
      <c r="BH1098" s="267">
        <f>INDEX(Inputs!BJ$94:BJ$121,MATCH($B1081,Inputs!$C$94:$C$121,0))*(1+BH$7)^0.5</f>
        <v>0</v>
      </c>
      <c r="BI1098" s="267">
        <f>INDEX(Inputs!BK$94:BK$121,MATCH($B1081,Inputs!$C$94:$C$121,0))*(1+BI$7)^0.5</f>
        <v>0</v>
      </c>
      <c r="BJ1098" s="267">
        <f>INDEX(Inputs!BL$94:BL$121,MATCH($B1081,Inputs!$C$94:$C$121,0))*(1+BJ$7)^0.5</f>
        <v>0</v>
      </c>
      <c r="BK1098" s="267">
        <f>INDEX(Inputs!BM$94:BM$121,MATCH($B1081,Inputs!$C$94:$C$121,0))*(1+BK$7)^0.5</f>
        <v>0</v>
      </c>
      <c r="BL1098" s="267">
        <f>INDEX(Inputs!BN$94:BN$121,MATCH($B1081,Inputs!$C$94:$C$121,0))*(1+BL$7)^0.5</f>
        <v>0</v>
      </c>
      <c r="BM1098" s="267">
        <f>INDEX(Inputs!BO$94:BO$121,MATCH($B1081,Inputs!$C$94:$C$121,0))*(1+BM$7)^0.5</f>
        <v>0</v>
      </c>
      <c r="BN1098" s="267">
        <f>INDEX(Inputs!BP$94:BP$121,MATCH($B1081,Inputs!$C$94:$C$121,0))*(1+BN$7)^0.5</f>
        <v>0</v>
      </c>
      <c r="BO1098" s="267">
        <f>INDEX(Inputs!BQ$94:BQ$121,MATCH($B1081,Inputs!$C$94:$C$121,0))*(1+BO$7)^0.5</f>
        <v>0</v>
      </c>
      <c r="BP1098" s="267">
        <f>INDEX(Inputs!BR$94:BR$121,MATCH($B1081,Inputs!$C$94:$C$121,0))*(1+BP$7)^0.5</f>
        <v>0</v>
      </c>
      <c r="BQ1098" s="267">
        <f>INDEX(Inputs!BS$94:BS$121,MATCH($B1081,Inputs!$C$94:$C$121,0))*(1+BQ$7)^0.5</f>
        <v>0</v>
      </c>
      <c r="BR1098" s="267">
        <f>INDEX(Inputs!BT$94:BT$121,MATCH($B1081,Inputs!$C$94:$C$121,0))*(1+BR$7)^0.5</f>
        <v>0</v>
      </c>
      <c r="BS1098" s="267">
        <f>INDEX(Inputs!BU$94:BU$121,MATCH($B1081,Inputs!$C$94:$C$121,0))*(1+BS$7)^0.5</f>
        <v>0</v>
      </c>
      <c r="BT1098" s="267">
        <f>INDEX(Inputs!BV$94:BV$121,MATCH($B1081,Inputs!$C$94:$C$121,0))*(1+BT$7)^0.5</f>
        <v>0</v>
      </c>
      <c r="BU1098" s="267">
        <f>INDEX(Inputs!BW$94:BW$121,MATCH($B1081,Inputs!$C$94:$C$121,0))*(1+BU$7)^0.5</f>
        <v>0</v>
      </c>
      <c r="BV1098" s="267">
        <f>INDEX(Inputs!BX$94:BX$121,MATCH($B1081,Inputs!$C$94:$C$121,0))*(1+BV$7)^0.5</f>
        <v>0</v>
      </c>
      <c r="BW1098" s="267">
        <f>INDEX(Inputs!BY$94:BY$121,MATCH($B1081,Inputs!$C$94:$C$121,0))*(1+BW$7)^0.5</f>
        <v>0</v>
      </c>
      <c r="BX1098" s="267">
        <f>INDEX(Inputs!BZ$94:BZ$121,MATCH($B1081,Inputs!$C$94:$C$121,0))*(1+BX$7)^0.5</f>
        <v>0</v>
      </c>
      <c r="BY1098" s="267">
        <f>INDEX(Inputs!CA$94:CA$121,MATCH($B1081,Inputs!$C$94:$C$121,0))*(1+BY$7)^0.5</f>
        <v>0</v>
      </c>
      <c r="BZ1098" s="267">
        <f>INDEX(Inputs!CB$94:CB$121,MATCH($B1081,Inputs!$C$94:$C$121,0))*(1+BZ$7)^0.5</f>
        <v>0</v>
      </c>
      <c r="CA1098" s="267">
        <f>INDEX(Inputs!CC$94:CC$121,MATCH($B1081,Inputs!$C$94:$C$121,0))*(1+CA$7)^0.5</f>
        <v>0</v>
      </c>
      <c r="CB1098" s="267">
        <f>INDEX(Inputs!CD$94:CD$121,MATCH($B1081,Inputs!$C$94:$C$121,0))*(1+CB$7)^0.5</f>
        <v>0</v>
      </c>
      <c r="CC1098" s="267">
        <f>INDEX(Inputs!CE$94:CE$121,MATCH($B1081,Inputs!$C$94:$C$121,0))*(1+CC$7)^0.5</f>
        <v>0</v>
      </c>
      <c r="CD1098" s="267">
        <f>INDEX(Inputs!CF$94:CF$121,MATCH($B1081,Inputs!$C$94:$C$121,0))*(1+CD$7)^0.5</f>
        <v>0</v>
      </c>
      <c r="CE1098" s="267">
        <f>INDEX(Inputs!CG$94:CG$121,MATCH($B1081,Inputs!$C$94:$C$121,0))*(1+CE$7)^0.5</f>
        <v>0</v>
      </c>
      <c r="CF1098" s="267">
        <f>INDEX(Inputs!CH$94:CH$121,MATCH($B1081,Inputs!$C$94:$C$121,0))*(1+CF$7)^0.5</f>
        <v>0</v>
      </c>
    </row>
    <row r="1099" spans="1:2018" s="153" customFormat="1" ht="12.75" customHeight="1">
      <c r="A1099"/>
      <c r="C1099" s="164"/>
      <c r="D1099" s="155" t="s">
        <v>10</v>
      </c>
      <c r="E1099" s="155"/>
      <c r="I1099" s="31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</row>
    <row r="1100" spans="1:2018" s="97" customFormat="1" ht="12.75" customHeight="1">
      <c r="C1100" s="237">
        <v>2015</v>
      </c>
      <c r="D1100" s="101" t="s">
        <v>139</v>
      </c>
      <c r="E1100" s="101" t="s">
        <v>185</v>
      </c>
      <c r="H1100" s="182">
        <f>INDEX(Inputs!$P$260:$P$287,MATCH($B1081,Inputs!$C$260:$C$287,0))/conv_2020_2015</f>
        <v>-1.1835072357093617</v>
      </c>
      <c r="I1100" s="171"/>
      <c r="J1100" s="171">
        <f t="shared" ref="J1100" si="5534">IF($I1084="n/a",0,IF(J$4&gt;second_reg_period,IF(J$4&lt;=$I1084+$C1100,$H1100/($I1084-5),IF(AND($H1100&lt;&gt;0,I1100=0,J$4=$C1100+$I1084+1),$H1100,0)),0))</f>
        <v>0</v>
      </c>
      <c r="K1100" s="171">
        <f t="shared" ref="K1100" si="5535">IF($I1084="n/a",0,IF(K$4&gt;second_reg_period,IF(K$4&lt;=$I1084+$C1100,$H1100/($I1084-5),IF(AND($H1100&lt;&gt;0,J1100=0,K$4=$C1100+$I1084+1),$H1100,0)),0))</f>
        <v>0</v>
      </c>
      <c r="L1100" s="171">
        <f t="shared" ref="L1100" si="5536">IF($I1084="n/a",0,IF(L$4&gt;second_reg_period,IF(L$4&lt;=$I1084+$C1100,$H1100/($I1084-5),IF(AND($H1100&lt;&gt;0,K1100=0,L$4=$C1100+$I1084+1),$H1100,0)),0))</f>
        <v>0</v>
      </c>
      <c r="M1100" s="171">
        <f t="shared" ref="M1100" si="5537">IF($I1084="n/a",0,IF(M$4&gt;second_reg_period,IF(M$4&lt;=$I1084+$C1100,$H1100/($I1084-5),IF(AND($H1100&lt;&gt;0,L1100=0,M$4=$C1100+$I1084+1),$H1100,0)),0))</f>
        <v>0</v>
      </c>
      <c r="N1100" s="171">
        <f t="shared" ref="N1100" si="5538">IF($I1084="n/a",0,IF(N$4&gt;second_reg_period,IF(N$4&lt;=$I1084+$C1100,$H1100/($I1084-5),IF(AND($H1100&lt;&gt;0,M1100=0,N$4=$C1100+$I1084+1),$H1100,0)),0))</f>
        <v>0</v>
      </c>
      <c r="O1100" s="171">
        <f t="shared" ref="O1100" si="5539">IF($I1084="n/a",0,IF(O$4&gt;second_reg_period,IF(O$4&lt;=$I1084+$C1100,$H1100/($I1084-5),IF(AND($H1100&lt;&gt;0,N1100=0,O$4=$C1100+$I1084+1),$H1100,0)),0))</f>
        <v>-0.59175361785468084</v>
      </c>
      <c r="P1100" s="171">
        <f t="shared" ref="P1100" si="5540">IF($I1084="n/a",0,IF(P$4&gt;second_reg_period,IF(P$4&lt;=$I1084+$C1100,$H1100/($I1084-5),IF(AND($H1100&lt;&gt;0,O1100=0,P$4=$C1100+$I1084+1),$H1100,0)),0))</f>
        <v>-0.59175361785468084</v>
      </c>
      <c r="Q1100" s="171">
        <f t="shared" ref="Q1100" si="5541">IF($I1084="n/a",0,IF(Q$4&gt;second_reg_period,IF(Q$4&lt;=$I1084+$C1100,$H1100/($I1084-5),IF(AND($H1100&lt;&gt;0,P1100=0,Q$4=$C1100+$I1084+1),$H1100,0)),0))</f>
        <v>0</v>
      </c>
      <c r="R1100" s="171">
        <f t="shared" ref="R1100" si="5542">IF($I1084="n/a",0,IF(R$4&gt;second_reg_period,IF(R$4&lt;=$I1084+$C1100,$H1100/($I1084-5),IF(AND($H1100&lt;&gt;0,Q1100=0,R$4=$C1100+$I1084+1),$H1100,0)),0))</f>
        <v>0</v>
      </c>
      <c r="S1100" s="171">
        <f t="shared" ref="S1100" si="5543">IF($I1084="n/a",0,IF(S$4&gt;second_reg_period,IF(S$4&lt;=$I1084+$C1100,$H1100/($I1084-5),IF(AND($H1100&lt;&gt;0,R1100=0,S$4=$C1100+$I1084+1),$H1100,0)),0))</f>
        <v>0</v>
      </c>
      <c r="T1100" s="171">
        <f t="shared" ref="T1100" si="5544">IF($I1084="n/a",0,IF(T$4&gt;second_reg_period,IF(T$4&lt;=$I1084+$C1100,$H1100/($I1084-5),IF(AND($H1100&lt;&gt;0,S1100=0,T$4=$C1100+$I1084+1),$H1100,0)),0))</f>
        <v>0</v>
      </c>
      <c r="U1100" s="171">
        <f t="shared" ref="U1100" si="5545">IF($I1084="n/a",0,IF(U$4&gt;second_reg_period,IF(U$4&lt;=$I1084+$C1100,$H1100/($I1084-5),IF(AND($H1100&lt;&gt;0,T1100=0,U$4=$C1100+$I1084+1),$H1100,0)),0))</f>
        <v>0</v>
      </c>
      <c r="V1100" s="171">
        <f t="shared" ref="V1100" si="5546">IF($I1084="n/a",0,IF(V$4&gt;second_reg_period,IF(V$4&lt;=$I1084+$C1100,$H1100/($I1084-5),IF(AND($H1100&lt;&gt;0,U1100=0,V$4=$C1100+$I1084+1),$H1100,0)),0))</f>
        <v>0</v>
      </c>
      <c r="W1100" s="171">
        <f t="shared" ref="W1100" si="5547">IF($I1084="n/a",0,IF(W$4&gt;second_reg_period,IF(W$4&lt;=$I1084+$C1100,$H1100/($I1084-5),IF(AND($H1100&lt;&gt;0,V1100=0,W$4=$C1100+$I1084+1),$H1100,0)),0))</f>
        <v>0</v>
      </c>
      <c r="X1100" s="171">
        <f t="shared" ref="X1100" si="5548">IF($I1084="n/a",0,IF(X$4&gt;second_reg_period,IF(X$4&lt;=$I1084+$C1100,$H1100/($I1084-5),IF(AND($H1100&lt;&gt;0,W1100=0,X$4=$C1100+$I1084+1),$H1100,0)),0))</f>
        <v>0</v>
      </c>
      <c r="Y1100" s="171">
        <f t="shared" ref="Y1100" si="5549">IF($I1084="n/a",0,IF(Y$4&gt;second_reg_period,IF(Y$4&lt;=$I1084+$C1100,$H1100/($I1084-5),IF(AND($H1100&lt;&gt;0,X1100=0,Y$4=$C1100+$I1084+1),$H1100,0)),0))</f>
        <v>0</v>
      </c>
      <c r="Z1100" s="171">
        <f t="shared" ref="Z1100" si="5550">IF($I1084="n/a",0,IF(Z$4&gt;second_reg_period,IF(Z$4&lt;=$I1084+$C1100,$H1100/($I1084-5),IF(AND($H1100&lt;&gt;0,Y1100=0,Z$4=$C1100+$I1084+1),$H1100,0)),0))</f>
        <v>0</v>
      </c>
      <c r="AA1100" s="171">
        <f t="shared" ref="AA1100" si="5551">IF($I1084="n/a",0,IF(AA$4&gt;second_reg_period,IF(AA$4&lt;=$I1084+$C1100,$H1100/($I1084-5),IF(AND($H1100&lt;&gt;0,Z1100=0,AA$4=$C1100+$I1084+1),$H1100,0)),0))</f>
        <v>0</v>
      </c>
      <c r="AB1100" s="171">
        <f t="shared" ref="AB1100" si="5552">IF($I1084="n/a",0,IF(AB$4&gt;second_reg_period,IF(AB$4&lt;=$I1084+$C1100,$H1100/($I1084-5),IF(AND($H1100&lt;&gt;0,AA1100=0,AB$4=$C1100+$I1084+1),$H1100,0)),0))</f>
        <v>0</v>
      </c>
      <c r="AC1100" s="171">
        <f t="shared" ref="AC1100" si="5553">IF($I1084="n/a",0,IF(AC$4&gt;second_reg_period,IF(AC$4&lt;=$I1084+$C1100,$H1100/($I1084-5),IF(AND($H1100&lt;&gt;0,AB1100=0,AC$4=$C1100+$I1084+1),$H1100,0)),0))</f>
        <v>0</v>
      </c>
      <c r="AD1100" s="171">
        <f t="shared" ref="AD1100" si="5554">IF($I1084="n/a",0,IF(AD$4&gt;second_reg_period,IF(AD$4&lt;=$I1084+$C1100,$H1100/($I1084-5),IF(AND($H1100&lt;&gt;0,AC1100=0,AD$4=$C1100+$I1084+1),$H1100,0)),0))</f>
        <v>0</v>
      </c>
      <c r="AE1100" s="171">
        <f t="shared" ref="AE1100" si="5555">IF($I1084="n/a",0,IF(AE$4&gt;second_reg_period,IF(AE$4&lt;=$I1084+$C1100,$H1100/($I1084-5),IF(AND($H1100&lt;&gt;0,AD1100=0,AE$4=$C1100+$I1084+1),$H1100,0)),0))</f>
        <v>0</v>
      </c>
      <c r="AF1100" s="171">
        <f t="shared" ref="AF1100" si="5556">IF($I1084="n/a",0,IF(AF$4&gt;second_reg_period,IF(AF$4&lt;=$I1084+$C1100,$H1100/($I1084-5),IF(AND($H1100&lt;&gt;0,AE1100=0,AF$4=$C1100+$I1084+1),$H1100,0)),0))</f>
        <v>0</v>
      </c>
      <c r="AG1100" s="171">
        <f t="shared" ref="AG1100" si="5557">IF($I1084="n/a",0,IF(AG$4&gt;second_reg_period,IF(AG$4&lt;=$I1084+$C1100,$H1100/($I1084-5),IF(AND($H1100&lt;&gt;0,AF1100=0,AG$4=$C1100+$I1084+1),$H1100,0)),0))</f>
        <v>0</v>
      </c>
      <c r="AH1100" s="171">
        <f t="shared" ref="AH1100" si="5558">IF($I1084="n/a",0,IF(AH$4&gt;second_reg_period,IF(AH$4&lt;=$I1084+$C1100,$H1100/($I1084-5),IF(AND($H1100&lt;&gt;0,AG1100=0,AH$4=$C1100+$I1084+1),$H1100,0)),0))</f>
        <v>0</v>
      </c>
      <c r="AI1100" s="171">
        <f t="shared" ref="AI1100" si="5559">IF($I1084="n/a",0,IF(AI$4&gt;second_reg_period,IF(AI$4&lt;=$I1084+$C1100,$H1100/($I1084-5),IF(AND($H1100&lt;&gt;0,AH1100=0,AI$4=$C1100+$I1084+1),$H1100,0)),0))</f>
        <v>0</v>
      </c>
      <c r="AJ1100" s="171">
        <f t="shared" ref="AJ1100" si="5560">IF($I1084="n/a",0,IF(AJ$4&gt;second_reg_period,IF(AJ$4&lt;=$I1084+$C1100,$H1100/($I1084-5),IF(AND($H1100&lt;&gt;0,AI1100=0,AJ$4=$C1100+$I1084+1),$H1100,0)),0))</f>
        <v>0</v>
      </c>
      <c r="AK1100" s="171">
        <f t="shared" ref="AK1100" si="5561">IF($I1084="n/a",0,IF(AK$4&gt;second_reg_period,IF(AK$4&lt;=$I1084+$C1100,$H1100/($I1084-5),IF(AND($H1100&lt;&gt;0,AJ1100=0,AK$4=$C1100+$I1084+1),$H1100,0)),0))</f>
        <v>0</v>
      </c>
      <c r="AL1100" s="171">
        <f t="shared" ref="AL1100" si="5562">IF($I1084="n/a",0,IF(AL$4&gt;second_reg_period,IF(AL$4&lt;=$I1084+$C1100,$H1100/($I1084-5),IF(AND($H1100&lt;&gt;0,AK1100=0,AL$4=$C1100+$I1084+1),$H1100,0)),0))</f>
        <v>0</v>
      </c>
      <c r="AM1100" s="171">
        <f t="shared" ref="AM1100" si="5563">IF($I1084="n/a",0,IF(AM$4&gt;second_reg_period,IF(AM$4&lt;=$I1084+$C1100,$H1100/($I1084-5),IF(AND($H1100&lt;&gt;0,AL1100=0,AM$4=$C1100+$I1084+1),$H1100,0)),0))</f>
        <v>0</v>
      </c>
      <c r="AN1100" s="171">
        <f t="shared" ref="AN1100" si="5564">IF($I1084="n/a",0,IF(AN$4&gt;second_reg_period,IF(AN$4&lt;=$I1084+$C1100,$H1100/($I1084-5),IF(AND($H1100&lt;&gt;0,AM1100=0,AN$4=$C1100+$I1084+1),$H1100,0)),0))</f>
        <v>0</v>
      </c>
      <c r="AO1100" s="171">
        <f t="shared" ref="AO1100" si="5565">IF($I1084="n/a",0,IF(AO$4&gt;second_reg_period,IF(AO$4&lt;=$I1084+$C1100,$H1100/($I1084-5),IF(AND($H1100&lt;&gt;0,AN1100=0,AO$4=$C1100+$I1084+1),$H1100,0)),0))</f>
        <v>0</v>
      </c>
      <c r="AP1100" s="171">
        <f t="shared" ref="AP1100" si="5566">IF($I1084="n/a",0,IF(AP$4&gt;second_reg_period,IF(AP$4&lt;=$I1084+$C1100,$H1100/($I1084-5),IF(AND($H1100&lt;&gt;0,AO1100=0,AP$4=$C1100+$I1084+1),$H1100,0)),0))</f>
        <v>0</v>
      </c>
      <c r="AQ1100" s="171">
        <f t="shared" ref="AQ1100" si="5567">IF($I1084="n/a",0,IF(AQ$4&gt;second_reg_period,IF(AQ$4&lt;=$I1084+$C1100,$H1100/($I1084-5),IF(AND($H1100&lt;&gt;0,AP1100=0,AQ$4=$C1100+$I1084+1),$H1100,0)),0))</f>
        <v>0</v>
      </c>
      <c r="AR1100" s="171">
        <f t="shared" ref="AR1100" si="5568">IF($I1084="n/a",0,IF(AR$4&gt;second_reg_period,IF(AR$4&lt;=$I1084+$C1100,$H1100/($I1084-5),IF(AND($H1100&lt;&gt;0,AQ1100=0,AR$4=$C1100+$I1084+1),$H1100,0)),0))</f>
        <v>0</v>
      </c>
      <c r="AS1100" s="171">
        <f t="shared" ref="AS1100" si="5569">IF($I1084="n/a",0,IF(AS$4&gt;second_reg_period,IF(AS$4&lt;=$I1084+$C1100,$H1100/($I1084-5),IF(AND($H1100&lt;&gt;0,AR1100=0,AS$4=$C1100+$I1084+1),$H1100,0)),0))</f>
        <v>0</v>
      </c>
      <c r="AT1100" s="171">
        <f t="shared" ref="AT1100" si="5570">IF($I1084="n/a",0,IF(AT$4&gt;second_reg_period,IF(AT$4&lt;=$I1084+$C1100,$H1100/($I1084-5),IF(AND($H1100&lt;&gt;0,AS1100=0,AT$4=$C1100+$I1084+1),$H1100,0)),0))</f>
        <v>0</v>
      </c>
      <c r="AU1100" s="171">
        <f t="shared" ref="AU1100" si="5571">IF($I1084="n/a",0,IF(AU$4&gt;second_reg_period,IF(AU$4&lt;=$I1084+$C1100,$H1100/($I1084-5),IF(AND($H1100&lt;&gt;0,AT1100=0,AU$4=$C1100+$I1084+1),$H1100,0)),0))</f>
        <v>0</v>
      </c>
      <c r="AV1100" s="171">
        <f t="shared" ref="AV1100" si="5572">IF($I1084="n/a",0,IF(AV$4&gt;second_reg_period,IF(AV$4&lt;=$I1084+$C1100,$H1100/($I1084-5),IF(AND($H1100&lt;&gt;0,AU1100=0,AV$4=$C1100+$I1084+1),$H1100,0)),0))</f>
        <v>0</v>
      </c>
      <c r="AW1100" s="171">
        <f t="shared" ref="AW1100" si="5573">IF($I1084="n/a",0,IF(AW$4&gt;second_reg_period,IF(AW$4&lt;=$I1084+$C1100,$H1100/($I1084-5),IF(AND($H1100&lt;&gt;0,AV1100=0,AW$4=$C1100+$I1084+1),$H1100,0)),0))</f>
        <v>0</v>
      </c>
      <c r="AX1100" s="171">
        <f t="shared" ref="AX1100" si="5574">IF($I1084="n/a",0,IF(AX$4&gt;second_reg_period,IF(AX$4&lt;=$I1084+$C1100,$H1100/($I1084-5),IF(AND($H1100&lt;&gt;0,AW1100=0,AX$4=$C1100+$I1084+1),$H1100,0)),0))</f>
        <v>0</v>
      </c>
      <c r="AY1100" s="171">
        <f t="shared" ref="AY1100" si="5575">IF($I1084="n/a",0,IF(AY$4&gt;second_reg_period,IF(AY$4&lt;=$I1084+$C1100,$H1100/($I1084-5),IF(AND($H1100&lt;&gt;0,AX1100=0,AY$4=$C1100+$I1084+1),$H1100,0)),0))</f>
        <v>0</v>
      </c>
      <c r="AZ1100" s="171">
        <f t="shared" ref="AZ1100" si="5576">IF($I1084="n/a",0,IF(AZ$4&gt;second_reg_period,IF(AZ$4&lt;=$I1084+$C1100,$H1100/($I1084-5),IF(AND($H1100&lt;&gt;0,AY1100=0,AZ$4=$C1100+$I1084+1),$H1100,0)),0))</f>
        <v>0</v>
      </c>
      <c r="BA1100" s="171">
        <f t="shared" ref="BA1100" si="5577">IF($I1084="n/a",0,IF(BA$4&gt;second_reg_period,IF(BA$4&lt;=$I1084+$C1100,$H1100/($I1084-5),IF(AND($H1100&lt;&gt;0,AZ1100=0,BA$4=$C1100+$I1084+1),$H1100,0)),0))</f>
        <v>0</v>
      </c>
      <c r="BB1100" s="171">
        <f t="shared" ref="BB1100" si="5578">IF($I1084="n/a",0,IF(BB$4&gt;second_reg_period,IF(BB$4&lt;=$I1084+$C1100,$H1100/($I1084-5),IF(AND($H1100&lt;&gt;0,BA1100=0,BB$4=$C1100+$I1084+1),$H1100,0)),0))</f>
        <v>0</v>
      </c>
      <c r="BC1100" s="171">
        <f t="shared" ref="BC1100" si="5579">IF($I1084="n/a",0,IF(BC$4&gt;second_reg_period,IF(BC$4&lt;=$I1084+$C1100,$H1100/($I1084-5),IF(AND($H1100&lt;&gt;0,BB1100=0,BC$4=$C1100+$I1084+1),$H1100,0)),0))</f>
        <v>0</v>
      </c>
      <c r="BD1100" s="171">
        <f t="shared" ref="BD1100" si="5580">IF($I1084="n/a",0,IF(BD$4&gt;second_reg_period,IF(BD$4&lt;=$I1084+$C1100,$H1100/($I1084-5),IF(AND($H1100&lt;&gt;0,BC1100=0,BD$4=$C1100+$I1084+1),$H1100,0)),0))</f>
        <v>0</v>
      </c>
      <c r="BE1100" s="171">
        <f t="shared" ref="BE1100" si="5581">IF($I1084="n/a",0,IF(BE$4&gt;second_reg_period,IF(BE$4&lt;=$I1084+$C1100,$H1100/($I1084-5),IF(AND($H1100&lt;&gt;0,BD1100=0,BE$4=$C1100+$I1084+1),$H1100,0)),0))</f>
        <v>0</v>
      </c>
      <c r="BF1100" s="171">
        <f t="shared" ref="BF1100" si="5582">IF($I1084="n/a",0,IF(BF$4&gt;second_reg_period,IF(BF$4&lt;=$I1084+$C1100,$H1100/($I1084-5),IF(AND($H1100&lt;&gt;0,BE1100=0,BF$4=$C1100+$I1084+1),$H1100,0)),0))</f>
        <v>0</v>
      </c>
      <c r="BG1100" s="171">
        <f t="shared" ref="BG1100" si="5583">IF($I1084="n/a",0,IF(BG$4&gt;second_reg_period,IF(BG$4&lt;=$I1084+$C1100,$H1100/($I1084-5),IF(AND($H1100&lt;&gt;0,BF1100=0,BG$4=$C1100+$I1084+1),$H1100,0)),0))</f>
        <v>0</v>
      </c>
      <c r="BH1100" s="171">
        <f t="shared" ref="BH1100" si="5584">IF($I1084="n/a",0,IF(BH$4&gt;second_reg_period,IF(BH$4&lt;=$I1084+$C1100,$H1100/($I1084-5),IF(AND($H1100&lt;&gt;0,BG1100=0,BH$4=$C1100+$I1084+1),$H1100,0)),0))</f>
        <v>0</v>
      </c>
      <c r="BI1100" s="171">
        <f t="shared" ref="BI1100" si="5585">IF($I1084="n/a",0,IF(BI$4&gt;second_reg_period,IF(BI$4&lt;=$I1084+$C1100,$H1100/($I1084-5),IF(AND($H1100&lt;&gt;0,BH1100=0,BI$4=$C1100+$I1084+1),$H1100,0)),0))</f>
        <v>0</v>
      </c>
      <c r="BJ1100" s="171">
        <f t="shared" ref="BJ1100" si="5586">IF($I1084="n/a",0,IF(BJ$4&gt;second_reg_period,IF(BJ$4&lt;=$I1084+$C1100,$H1100/($I1084-5),IF(AND($H1100&lt;&gt;0,BI1100=0,BJ$4=$C1100+$I1084+1),$H1100,0)),0))</f>
        <v>0</v>
      </c>
      <c r="BK1100" s="171">
        <f t="shared" ref="BK1100" si="5587">IF($I1084="n/a",0,IF(BK$4&gt;second_reg_period,IF(BK$4&lt;=$I1084+$C1100,$H1100/($I1084-5),IF(AND($H1100&lt;&gt;0,BJ1100=0,BK$4=$C1100+$I1084+1),$H1100,0)),0))</f>
        <v>0</v>
      </c>
      <c r="BL1100" s="171">
        <f t="shared" ref="BL1100" si="5588">IF($I1084="n/a",0,IF(BL$4&gt;second_reg_period,IF(BL$4&lt;=$I1084+$C1100,$H1100/($I1084-5),IF(AND($H1100&lt;&gt;0,BK1100=0,BL$4=$C1100+$I1084+1),$H1100,0)),0))</f>
        <v>0</v>
      </c>
      <c r="BM1100" s="171">
        <f t="shared" ref="BM1100" si="5589">IF($I1084="n/a",0,IF(BM$4&gt;second_reg_period,IF(BM$4&lt;=$I1084+$C1100,$H1100/($I1084-5),IF(AND($H1100&lt;&gt;0,BL1100=0,BM$4=$C1100+$I1084+1),$H1100,0)),0))</f>
        <v>0</v>
      </c>
      <c r="BN1100" s="171">
        <f t="shared" ref="BN1100" si="5590">IF($I1084="n/a",0,IF(BN$4&gt;second_reg_period,IF(BN$4&lt;=$I1084+$C1100,$H1100/($I1084-5),IF(AND($H1100&lt;&gt;0,BM1100=0,BN$4=$C1100+$I1084+1),$H1100,0)),0))</f>
        <v>0</v>
      </c>
      <c r="BO1100" s="171">
        <f t="shared" ref="BO1100" si="5591">IF($I1084="n/a",0,IF(BO$4&gt;second_reg_period,IF(BO$4&lt;=$I1084+$C1100,$H1100/($I1084-5),IF(AND($H1100&lt;&gt;0,BN1100=0,BO$4=$C1100+$I1084+1),$H1100,0)),0))</f>
        <v>0</v>
      </c>
      <c r="BP1100" s="171">
        <f t="shared" ref="BP1100" si="5592">IF($I1084="n/a",0,IF(BP$4&gt;second_reg_period,IF(BP$4&lt;=$I1084+$C1100,$H1100/($I1084-5),IF(AND($H1100&lt;&gt;0,BO1100=0,BP$4=$C1100+$I1084+1),$H1100,0)),0))</f>
        <v>0</v>
      </c>
      <c r="BQ1100" s="171">
        <f t="shared" ref="BQ1100" si="5593">IF($I1084="n/a",0,IF(BQ$4&gt;second_reg_period,IF(BQ$4&lt;=$I1084+$C1100,$H1100/($I1084-5),IF(AND($H1100&lt;&gt;0,BP1100=0,BQ$4=$C1100+$I1084+1),$H1100,0)),0))</f>
        <v>0</v>
      </c>
      <c r="BR1100" s="171">
        <f t="shared" ref="BR1100" si="5594">IF($I1084="n/a",0,IF(BR$4&gt;second_reg_period,IF(BR$4&lt;=$I1084+$C1100,$H1100/($I1084-5),IF(AND($H1100&lt;&gt;0,BQ1100=0,BR$4=$C1100+$I1084+1),$H1100,0)),0))</f>
        <v>0</v>
      </c>
      <c r="BS1100" s="171">
        <f t="shared" ref="BS1100" si="5595">IF($I1084="n/a",0,IF(BS$4&gt;second_reg_period,IF(BS$4&lt;=$I1084+$C1100,$H1100/($I1084-5),IF(AND($H1100&lt;&gt;0,BR1100=0,BS$4=$C1100+$I1084+1),$H1100,0)),0))</f>
        <v>0</v>
      </c>
      <c r="BT1100" s="171">
        <f t="shared" ref="BT1100" si="5596">IF($I1084="n/a",0,IF(BT$4&gt;second_reg_period,IF(BT$4&lt;=$I1084+$C1100,$H1100/($I1084-5),IF(AND($H1100&lt;&gt;0,BS1100=0,BT$4=$C1100+$I1084+1),$H1100,0)),0))</f>
        <v>0</v>
      </c>
      <c r="BU1100" s="171">
        <f t="shared" ref="BU1100" si="5597">IF($I1084="n/a",0,IF(BU$4&gt;second_reg_period,IF(BU$4&lt;=$I1084+$C1100,$H1100/($I1084-5),IF(AND($H1100&lt;&gt;0,BT1100=0,BU$4=$C1100+$I1084+1),$H1100,0)),0))</f>
        <v>0</v>
      </c>
      <c r="BV1100" s="171">
        <f t="shared" ref="BV1100" si="5598">IF($I1084="n/a",0,IF(BV$4&gt;second_reg_period,IF(BV$4&lt;=$I1084+$C1100,$H1100/($I1084-5),IF(AND($H1100&lt;&gt;0,BU1100=0,BV$4=$C1100+$I1084+1),$H1100,0)),0))</f>
        <v>0</v>
      </c>
      <c r="BW1100" s="171">
        <f t="shared" ref="BW1100" si="5599">IF($I1084="n/a",0,IF(BW$4&gt;second_reg_period,IF(BW$4&lt;=$I1084+$C1100,$H1100/($I1084-5),IF(AND($H1100&lt;&gt;0,BV1100=0,BW$4=$C1100+$I1084+1),$H1100,0)),0))</f>
        <v>0</v>
      </c>
      <c r="BX1100" s="171">
        <f t="shared" ref="BX1100" si="5600">IF($I1084="n/a",0,IF(BX$4&gt;second_reg_period,IF(BX$4&lt;=$I1084+$C1100,$H1100/($I1084-5),IF(AND($H1100&lt;&gt;0,BW1100=0,BX$4=$C1100+$I1084+1),$H1100,0)),0))</f>
        <v>0</v>
      </c>
      <c r="BY1100" s="171">
        <f t="shared" ref="BY1100" si="5601">IF($I1084="n/a",0,IF(BY$4&gt;second_reg_period,IF(BY$4&lt;=$I1084+$C1100,$H1100/($I1084-5),IF(AND($H1100&lt;&gt;0,BX1100=0,BY$4=$C1100+$I1084+1),$H1100,0)),0))</f>
        <v>0</v>
      </c>
      <c r="BZ1100" s="171">
        <f t="shared" ref="BZ1100" si="5602">IF($I1084="n/a",0,IF(BZ$4&gt;second_reg_period,IF(BZ$4&lt;=$I1084+$C1100,$H1100/($I1084-5),IF(AND($H1100&lt;&gt;0,BY1100=0,BZ$4=$C1100+$I1084+1),$H1100,0)),0))</f>
        <v>0</v>
      </c>
      <c r="CA1100" s="171">
        <f t="shared" ref="CA1100" si="5603">IF($I1084="n/a",0,IF(CA$4&gt;second_reg_period,IF(CA$4&lt;=$I1084+$C1100,$H1100/($I1084-5),IF(AND($H1100&lt;&gt;0,BZ1100=0,CA$4=$C1100+$I1084+1),$H1100,0)),0))</f>
        <v>0</v>
      </c>
      <c r="CB1100" s="171">
        <f t="shared" ref="CB1100" si="5604">IF($I1084="n/a",0,IF(CB$4&gt;second_reg_period,IF(CB$4&lt;=$I1084+$C1100,$H1100/($I1084-5),IF(AND($H1100&lt;&gt;0,CA1100=0,CB$4=$C1100+$I1084+1),$H1100,0)),0))</f>
        <v>0</v>
      </c>
      <c r="CC1100" s="171">
        <f t="shared" ref="CC1100" si="5605">IF($I1084="n/a",0,IF(CC$4&gt;second_reg_period,IF(CC$4&lt;=$I1084+$C1100,$H1100/($I1084-5),IF(AND($H1100&lt;&gt;0,CB1100=0,CC$4=$C1100+$I1084+1),$H1100,0)),0))</f>
        <v>0</v>
      </c>
      <c r="CD1100" s="171">
        <f t="shared" ref="CD1100" si="5606">IF($I1084="n/a",0,IF(CD$4&gt;second_reg_period,IF(CD$4&lt;=$I1084+$C1100,$H1100/($I1084-5),IF(AND($H1100&lt;&gt;0,CC1100=0,CD$4=$C1100+$I1084+1),$H1100,0)),0))</f>
        <v>0</v>
      </c>
      <c r="CE1100" s="171">
        <f t="shared" ref="CE1100" si="5607">IF($I1084="n/a",0,IF(CE$4&gt;second_reg_period,IF(CE$4&lt;=$I1084+$C1100,$H1100/($I1084-5),IF(AND($H1100&lt;&gt;0,CD1100=0,CE$4=$C1100+$I1084+1),$H1100,0)),0))</f>
        <v>0</v>
      </c>
      <c r="CF1100" s="171">
        <f t="shared" ref="CF1100" si="5608">IF($I1084="n/a",0,IF(CF$4&gt;second_reg_period,IF(CF$4&lt;=$I1084+$C1100,$H1100/($I1084-5),IF(AND($H1100&lt;&gt;0,CE1100=0,CF$4=$C1100+$I1084+1),$H1100,0)),0))</f>
        <v>0</v>
      </c>
      <c r="CG1100" s="153"/>
      <c r="CH1100" s="153"/>
      <c r="CI1100" s="153"/>
      <c r="CJ1100" s="153"/>
      <c r="CK1100" s="153"/>
      <c r="CL1100" s="153"/>
      <c r="CM1100" s="153"/>
      <c r="CN1100" s="153"/>
      <c r="CO1100" s="153"/>
      <c r="CP1100" s="153"/>
      <c r="CQ1100" s="153"/>
      <c r="CR1100" s="153"/>
      <c r="CS1100" s="153"/>
      <c r="CT1100" s="153"/>
      <c r="CU1100" s="153"/>
      <c r="CV1100" s="153"/>
      <c r="CW1100" s="153"/>
      <c r="CX1100" s="153"/>
      <c r="CY1100" s="153"/>
      <c r="CZ1100" s="153"/>
      <c r="DA1100" s="153"/>
      <c r="DB1100" s="153"/>
      <c r="DC1100" s="153"/>
      <c r="DD1100" s="153"/>
      <c r="DE1100" s="153"/>
      <c r="DF1100" s="153"/>
      <c r="DG1100" s="153"/>
      <c r="DH1100" s="153"/>
      <c r="DI1100" s="153"/>
      <c r="DJ1100" s="153"/>
      <c r="DK1100" s="153"/>
      <c r="DL1100" s="153"/>
      <c r="DM1100" s="153"/>
      <c r="DN1100" s="153"/>
      <c r="DO1100" s="153"/>
      <c r="DP1100" s="153"/>
      <c r="DQ1100" s="153"/>
      <c r="DR1100" s="153"/>
      <c r="DS1100" s="153"/>
      <c r="DT1100" s="153"/>
      <c r="DU1100" s="153"/>
      <c r="DV1100" s="153"/>
      <c r="DW1100" s="153"/>
      <c r="DX1100" s="153"/>
      <c r="DY1100" s="153"/>
      <c r="DZ1100" s="153"/>
      <c r="EA1100" s="153"/>
      <c r="EB1100" s="153"/>
      <c r="EC1100" s="153"/>
      <c r="ED1100" s="153"/>
      <c r="EE1100" s="153"/>
      <c r="EF1100" s="153"/>
      <c r="EG1100" s="153"/>
      <c r="EH1100" s="153"/>
      <c r="EI1100" s="153"/>
      <c r="EJ1100" s="153"/>
      <c r="EK1100" s="153"/>
      <c r="EL1100" s="153"/>
      <c r="EM1100" s="153"/>
      <c r="EN1100" s="153"/>
      <c r="EO1100" s="153"/>
      <c r="EP1100" s="153"/>
      <c r="EQ1100" s="153"/>
      <c r="ER1100" s="153"/>
      <c r="ES1100" s="153"/>
      <c r="ET1100" s="153"/>
      <c r="EU1100" s="153"/>
      <c r="EV1100" s="153"/>
      <c r="EW1100" s="153"/>
      <c r="EX1100" s="153"/>
      <c r="EY1100" s="153"/>
      <c r="EZ1100" s="153"/>
      <c r="FA1100" s="153"/>
      <c r="FB1100" s="153"/>
      <c r="FC1100" s="153"/>
      <c r="FD1100" s="153"/>
      <c r="FE1100" s="153"/>
      <c r="FF1100" s="153"/>
      <c r="FG1100" s="153"/>
      <c r="FH1100" s="153"/>
      <c r="FI1100" s="153"/>
      <c r="FJ1100" s="153"/>
      <c r="FK1100" s="153"/>
      <c r="FL1100" s="153"/>
      <c r="FM1100" s="153"/>
      <c r="FN1100" s="153"/>
      <c r="FO1100" s="153"/>
      <c r="FP1100" s="153"/>
      <c r="FQ1100" s="153"/>
      <c r="FR1100" s="153"/>
      <c r="FS1100" s="153"/>
      <c r="FT1100" s="153"/>
      <c r="FU1100" s="153"/>
      <c r="FV1100" s="153"/>
      <c r="FW1100" s="153"/>
      <c r="FX1100" s="153"/>
      <c r="FY1100" s="153"/>
      <c r="FZ1100" s="153"/>
      <c r="GA1100" s="153"/>
      <c r="GB1100" s="153"/>
      <c r="GC1100" s="153"/>
      <c r="GD1100" s="153"/>
      <c r="GE1100" s="153"/>
      <c r="GF1100" s="153"/>
      <c r="GG1100" s="153"/>
      <c r="GH1100" s="153"/>
      <c r="GI1100" s="153"/>
      <c r="GJ1100" s="153"/>
      <c r="GK1100" s="153"/>
      <c r="GL1100" s="153"/>
      <c r="GM1100" s="153"/>
      <c r="GN1100" s="153"/>
      <c r="GO1100" s="153"/>
      <c r="GP1100" s="153"/>
      <c r="GQ1100" s="153"/>
      <c r="GR1100" s="153"/>
      <c r="GS1100" s="153"/>
      <c r="GT1100" s="153"/>
      <c r="GU1100" s="153"/>
      <c r="GV1100" s="153"/>
      <c r="GW1100" s="153"/>
      <c r="GX1100" s="153"/>
      <c r="GY1100" s="153"/>
      <c r="GZ1100" s="153"/>
      <c r="HA1100" s="153"/>
      <c r="HB1100" s="153"/>
      <c r="HC1100" s="153"/>
      <c r="HD1100" s="153"/>
      <c r="HE1100" s="153"/>
      <c r="HF1100" s="153"/>
      <c r="HG1100" s="153"/>
      <c r="HH1100" s="153"/>
      <c r="HI1100" s="153"/>
      <c r="HJ1100" s="153"/>
      <c r="HK1100" s="153"/>
      <c r="HL1100" s="153"/>
      <c r="HM1100" s="153"/>
      <c r="HN1100" s="153"/>
      <c r="HO1100" s="153"/>
      <c r="HP1100" s="153"/>
      <c r="HQ1100" s="153"/>
      <c r="HR1100" s="153"/>
      <c r="HS1100" s="153"/>
      <c r="HT1100" s="153"/>
      <c r="HU1100" s="153"/>
      <c r="HV1100" s="153"/>
      <c r="HW1100" s="153"/>
      <c r="HX1100" s="153"/>
      <c r="HY1100" s="153"/>
      <c r="HZ1100" s="153"/>
      <c r="IA1100" s="153"/>
      <c r="IB1100" s="153"/>
      <c r="IC1100" s="153"/>
      <c r="ID1100" s="153"/>
      <c r="IE1100" s="153"/>
      <c r="IF1100" s="153"/>
      <c r="IG1100" s="153"/>
      <c r="IH1100" s="153"/>
      <c r="II1100" s="153"/>
      <c r="IJ1100" s="153"/>
      <c r="IK1100" s="153"/>
      <c r="IL1100" s="153"/>
      <c r="IM1100" s="153"/>
      <c r="IN1100" s="153"/>
      <c r="IO1100" s="153"/>
      <c r="IP1100" s="153"/>
      <c r="IQ1100" s="153"/>
      <c r="IR1100" s="153"/>
      <c r="IS1100" s="153"/>
      <c r="IT1100" s="153"/>
      <c r="IU1100" s="153"/>
      <c r="IV1100" s="153"/>
      <c r="IW1100" s="153"/>
      <c r="IX1100" s="153"/>
      <c r="IY1100" s="153"/>
      <c r="IZ1100" s="153"/>
      <c r="JA1100" s="153"/>
      <c r="JB1100" s="153"/>
      <c r="JC1100" s="153"/>
      <c r="JD1100" s="153"/>
      <c r="JE1100" s="153"/>
      <c r="JF1100" s="153"/>
      <c r="JG1100" s="153"/>
      <c r="JH1100" s="153"/>
      <c r="JI1100" s="153"/>
      <c r="JJ1100" s="153"/>
      <c r="JK1100" s="153"/>
      <c r="JL1100" s="153"/>
      <c r="JM1100" s="153"/>
      <c r="JN1100" s="153"/>
      <c r="JO1100" s="153"/>
      <c r="JP1100" s="153"/>
      <c r="JQ1100" s="153"/>
      <c r="JR1100" s="153"/>
      <c r="JS1100" s="153"/>
      <c r="JT1100" s="153"/>
      <c r="JU1100" s="153"/>
      <c r="JV1100" s="153"/>
      <c r="JW1100" s="153"/>
      <c r="JX1100" s="153"/>
      <c r="JY1100" s="153"/>
      <c r="JZ1100" s="153"/>
      <c r="KA1100" s="153"/>
      <c r="KB1100" s="153"/>
      <c r="KC1100" s="153"/>
      <c r="KD1100" s="153"/>
      <c r="KE1100" s="153"/>
      <c r="KF1100" s="153"/>
      <c r="KG1100" s="153"/>
      <c r="KH1100" s="153"/>
      <c r="KI1100" s="153"/>
      <c r="KJ1100" s="153"/>
      <c r="KK1100" s="153"/>
      <c r="KL1100" s="153"/>
      <c r="KM1100" s="153"/>
      <c r="KN1100" s="153"/>
      <c r="KO1100" s="153"/>
      <c r="KP1100" s="153"/>
      <c r="KQ1100" s="153"/>
      <c r="KR1100" s="153"/>
      <c r="KS1100" s="153"/>
      <c r="KT1100" s="153"/>
      <c r="KU1100" s="153"/>
      <c r="KV1100" s="153"/>
      <c r="KW1100" s="153"/>
      <c r="KX1100" s="153"/>
      <c r="KY1100" s="153"/>
      <c r="KZ1100" s="153"/>
      <c r="LA1100" s="153"/>
      <c r="LB1100" s="153"/>
      <c r="LC1100" s="153"/>
      <c r="LD1100" s="153"/>
      <c r="LE1100" s="153"/>
      <c r="LF1100" s="153"/>
      <c r="LG1100" s="153"/>
      <c r="LH1100" s="153"/>
      <c r="LI1100" s="153"/>
      <c r="LJ1100" s="153"/>
      <c r="LK1100" s="153"/>
      <c r="LL1100" s="153"/>
      <c r="LM1100" s="153"/>
      <c r="LN1100" s="153"/>
      <c r="LO1100" s="153"/>
      <c r="LP1100" s="153"/>
      <c r="LQ1100" s="153"/>
      <c r="LR1100" s="153"/>
      <c r="LS1100" s="153"/>
      <c r="LT1100" s="153"/>
      <c r="LU1100" s="153"/>
      <c r="LV1100" s="153"/>
      <c r="LW1100" s="153"/>
      <c r="LX1100" s="153"/>
      <c r="LY1100" s="153"/>
      <c r="LZ1100" s="153"/>
      <c r="MA1100" s="153"/>
      <c r="MB1100" s="153"/>
      <c r="MC1100" s="153"/>
      <c r="MD1100" s="153"/>
      <c r="ME1100" s="153"/>
      <c r="MF1100" s="153"/>
      <c r="MG1100" s="153"/>
      <c r="MH1100" s="153"/>
      <c r="MI1100" s="153"/>
      <c r="MJ1100" s="153"/>
      <c r="MK1100" s="153"/>
      <c r="ML1100" s="153"/>
      <c r="MM1100" s="153"/>
      <c r="MN1100" s="153"/>
      <c r="MO1100" s="153"/>
      <c r="MP1100" s="153"/>
      <c r="MQ1100" s="153"/>
      <c r="MR1100" s="153"/>
      <c r="MS1100" s="153"/>
      <c r="MT1100" s="153"/>
      <c r="MU1100" s="153"/>
      <c r="MV1100" s="153"/>
      <c r="MW1100" s="153"/>
      <c r="MX1100" s="153"/>
      <c r="MY1100" s="153"/>
      <c r="MZ1100" s="153"/>
      <c r="NA1100" s="153"/>
      <c r="NB1100" s="153"/>
      <c r="NC1100" s="153"/>
      <c r="ND1100" s="153"/>
      <c r="NE1100" s="153"/>
      <c r="NF1100" s="153"/>
      <c r="NG1100" s="153"/>
      <c r="NH1100" s="153"/>
      <c r="NI1100" s="153"/>
      <c r="NJ1100" s="153"/>
      <c r="NK1100" s="153"/>
      <c r="NL1100" s="153"/>
      <c r="NM1100" s="153"/>
      <c r="NN1100" s="153"/>
      <c r="NO1100" s="153"/>
      <c r="NP1100" s="153"/>
      <c r="NQ1100" s="153"/>
      <c r="NR1100" s="153"/>
      <c r="NS1100" s="153"/>
      <c r="NT1100" s="153"/>
      <c r="NU1100" s="153"/>
      <c r="NV1100" s="153"/>
      <c r="NW1100" s="153"/>
      <c r="NX1100" s="153"/>
      <c r="NY1100" s="153"/>
      <c r="NZ1100" s="153"/>
      <c r="OA1100" s="153"/>
      <c r="OB1100" s="153"/>
      <c r="OC1100" s="153"/>
      <c r="OD1100" s="153"/>
      <c r="OE1100" s="153"/>
      <c r="OF1100" s="153"/>
      <c r="OG1100" s="153"/>
      <c r="OH1100" s="153"/>
      <c r="OI1100" s="153"/>
      <c r="OJ1100" s="153"/>
      <c r="OK1100" s="153"/>
      <c r="OL1100" s="153"/>
      <c r="OM1100" s="153"/>
      <c r="ON1100" s="153"/>
      <c r="OO1100" s="153"/>
      <c r="OP1100" s="153"/>
      <c r="OQ1100" s="153"/>
      <c r="OR1100" s="153"/>
      <c r="OS1100" s="153"/>
      <c r="OT1100" s="153"/>
      <c r="OU1100" s="153"/>
      <c r="OV1100" s="153"/>
      <c r="OW1100" s="153"/>
      <c r="OX1100" s="153"/>
      <c r="OY1100" s="153"/>
      <c r="OZ1100" s="153"/>
      <c r="PA1100" s="153"/>
      <c r="PB1100" s="153"/>
      <c r="PC1100" s="153"/>
      <c r="PD1100" s="153"/>
      <c r="PE1100" s="153"/>
      <c r="PF1100" s="153"/>
      <c r="PG1100" s="153"/>
      <c r="PH1100" s="153"/>
      <c r="PI1100" s="153"/>
      <c r="PJ1100" s="153"/>
      <c r="PK1100" s="153"/>
      <c r="PL1100" s="153"/>
      <c r="PM1100" s="153"/>
      <c r="PN1100" s="153"/>
      <c r="PO1100" s="153"/>
      <c r="PP1100" s="153"/>
      <c r="PQ1100" s="153"/>
      <c r="PR1100" s="153"/>
      <c r="PS1100" s="153"/>
      <c r="PT1100" s="153"/>
      <c r="PU1100" s="153"/>
      <c r="PV1100" s="153"/>
      <c r="PW1100" s="153"/>
      <c r="PX1100" s="153"/>
      <c r="PY1100" s="153"/>
      <c r="PZ1100" s="153"/>
      <c r="QA1100" s="153"/>
      <c r="QB1100" s="153"/>
      <c r="QC1100" s="153"/>
      <c r="QD1100" s="153"/>
      <c r="QE1100" s="153"/>
      <c r="QF1100" s="153"/>
      <c r="QG1100" s="153"/>
      <c r="QH1100" s="153"/>
      <c r="QI1100" s="153"/>
      <c r="QJ1100" s="153"/>
      <c r="QK1100" s="153"/>
      <c r="QL1100" s="153"/>
      <c r="QM1100" s="153"/>
      <c r="QN1100" s="153"/>
      <c r="QO1100" s="153"/>
      <c r="QP1100" s="153"/>
      <c r="QQ1100" s="153"/>
      <c r="QR1100" s="153"/>
      <c r="QS1100" s="153"/>
      <c r="QT1100" s="153"/>
      <c r="QU1100" s="153"/>
      <c r="QV1100" s="153"/>
      <c r="QW1100" s="153"/>
      <c r="QX1100" s="153"/>
      <c r="QY1100" s="153"/>
      <c r="QZ1100" s="153"/>
      <c r="RA1100" s="153"/>
      <c r="RB1100" s="153"/>
      <c r="RC1100" s="153"/>
      <c r="RD1100" s="153"/>
      <c r="RE1100" s="153"/>
      <c r="RF1100" s="153"/>
      <c r="RG1100" s="153"/>
      <c r="RH1100" s="153"/>
      <c r="RI1100" s="153"/>
      <c r="RJ1100" s="153"/>
      <c r="RK1100" s="153"/>
      <c r="RL1100" s="153"/>
      <c r="RM1100" s="153"/>
      <c r="RN1100" s="153"/>
      <c r="RO1100" s="153"/>
      <c r="RP1100" s="153"/>
      <c r="RQ1100" s="153"/>
      <c r="RR1100" s="153"/>
      <c r="RS1100" s="153"/>
      <c r="RT1100" s="153"/>
      <c r="RU1100" s="153"/>
      <c r="RV1100" s="153"/>
      <c r="RW1100" s="153"/>
      <c r="RX1100" s="153"/>
      <c r="RY1100" s="153"/>
      <c r="RZ1100" s="153"/>
      <c r="SA1100" s="153"/>
      <c r="SB1100" s="153"/>
      <c r="SC1100" s="153"/>
      <c r="SD1100" s="153"/>
      <c r="SE1100" s="153"/>
      <c r="SF1100" s="153"/>
      <c r="SG1100" s="153"/>
      <c r="SH1100" s="153"/>
      <c r="SI1100" s="153"/>
      <c r="SJ1100" s="153"/>
      <c r="SK1100" s="153"/>
      <c r="SL1100" s="153"/>
      <c r="SM1100" s="153"/>
      <c r="SN1100" s="153"/>
      <c r="SO1100" s="153"/>
      <c r="SP1100" s="153"/>
      <c r="SQ1100" s="153"/>
      <c r="SR1100" s="153"/>
      <c r="SS1100" s="153"/>
      <c r="ST1100" s="153"/>
      <c r="SU1100" s="153"/>
      <c r="SV1100" s="153"/>
      <c r="SW1100" s="153"/>
      <c r="SX1100" s="153"/>
      <c r="SY1100" s="153"/>
      <c r="SZ1100" s="153"/>
      <c r="TA1100" s="153"/>
      <c r="TB1100" s="153"/>
      <c r="TC1100" s="153"/>
      <c r="TD1100" s="153"/>
      <c r="TE1100" s="153"/>
      <c r="TF1100" s="153"/>
      <c r="TG1100" s="153"/>
      <c r="TH1100" s="153"/>
      <c r="TI1100" s="153"/>
      <c r="TJ1100" s="153"/>
      <c r="TK1100" s="153"/>
      <c r="TL1100" s="153"/>
      <c r="TM1100" s="153"/>
      <c r="TN1100" s="153"/>
      <c r="TO1100" s="153"/>
      <c r="TP1100" s="153"/>
      <c r="TQ1100" s="153"/>
      <c r="TR1100" s="153"/>
      <c r="TS1100" s="153"/>
      <c r="TT1100" s="153"/>
      <c r="TU1100" s="153"/>
      <c r="TV1100" s="153"/>
      <c r="TW1100" s="153"/>
      <c r="TX1100" s="153"/>
      <c r="TY1100" s="153"/>
      <c r="TZ1100" s="153"/>
      <c r="UA1100" s="153"/>
      <c r="UB1100" s="153"/>
      <c r="UC1100" s="153"/>
      <c r="UD1100" s="153"/>
      <c r="UE1100" s="153"/>
      <c r="UF1100" s="153"/>
      <c r="UG1100" s="153"/>
      <c r="UH1100" s="153"/>
      <c r="UI1100" s="153"/>
      <c r="UJ1100" s="153"/>
      <c r="UK1100" s="153"/>
      <c r="UL1100" s="153"/>
      <c r="UM1100" s="153"/>
      <c r="UN1100" s="153"/>
      <c r="UO1100" s="153"/>
      <c r="UP1100" s="153"/>
      <c r="UQ1100" s="153"/>
      <c r="UR1100" s="153"/>
      <c r="US1100" s="153"/>
      <c r="UT1100" s="153"/>
      <c r="UU1100" s="153"/>
      <c r="UV1100" s="153"/>
      <c r="UW1100" s="153"/>
      <c r="UX1100" s="153"/>
      <c r="UY1100" s="153"/>
      <c r="UZ1100" s="153"/>
      <c r="VA1100" s="153"/>
      <c r="VB1100" s="153"/>
      <c r="VC1100" s="153"/>
      <c r="VD1100" s="153"/>
      <c r="VE1100" s="153"/>
      <c r="VF1100" s="153"/>
      <c r="VG1100" s="153"/>
      <c r="VH1100" s="153"/>
      <c r="VI1100" s="153"/>
      <c r="VJ1100" s="153"/>
      <c r="VK1100" s="153"/>
      <c r="VL1100" s="153"/>
      <c r="VM1100" s="153"/>
      <c r="VN1100" s="153"/>
      <c r="VO1100" s="153"/>
      <c r="VP1100" s="153"/>
      <c r="VQ1100" s="153"/>
      <c r="VR1100" s="153"/>
      <c r="VS1100" s="153"/>
      <c r="VT1100" s="153"/>
      <c r="VU1100" s="153"/>
      <c r="VV1100" s="153"/>
      <c r="VW1100" s="153"/>
      <c r="VX1100" s="153"/>
      <c r="VY1100" s="153"/>
      <c r="VZ1100" s="153"/>
      <c r="WA1100" s="153"/>
      <c r="WB1100" s="153"/>
      <c r="WC1100" s="153"/>
      <c r="WD1100" s="153"/>
      <c r="WE1100" s="153"/>
      <c r="WF1100" s="153"/>
      <c r="WG1100" s="153"/>
      <c r="WH1100" s="153"/>
      <c r="WI1100" s="153"/>
      <c r="WJ1100" s="153"/>
      <c r="WK1100" s="153"/>
      <c r="WL1100" s="153"/>
      <c r="WM1100" s="153"/>
      <c r="WN1100" s="153"/>
      <c r="WO1100" s="153"/>
      <c r="WP1100" s="153"/>
      <c r="WQ1100" s="153"/>
      <c r="WR1100" s="153"/>
      <c r="WS1100" s="153"/>
      <c r="WT1100" s="153"/>
      <c r="WU1100" s="153"/>
      <c r="WV1100" s="153"/>
      <c r="WW1100" s="153"/>
      <c r="WX1100" s="153"/>
      <c r="WY1100" s="153"/>
      <c r="WZ1100" s="153"/>
      <c r="XA1100" s="153"/>
      <c r="XB1100" s="153"/>
      <c r="XC1100" s="153"/>
      <c r="XD1100" s="153"/>
      <c r="XE1100" s="153"/>
      <c r="XF1100" s="153"/>
      <c r="XG1100" s="153"/>
      <c r="XH1100" s="153"/>
      <c r="XI1100" s="153"/>
      <c r="XJ1100" s="153"/>
      <c r="XK1100" s="153"/>
      <c r="XL1100" s="153"/>
      <c r="XM1100" s="153"/>
      <c r="XN1100" s="153"/>
      <c r="XO1100" s="153"/>
      <c r="XP1100" s="153"/>
      <c r="XQ1100" s="153"/>
      <c r="XR1100" s="153"/>
      <c r="XS1100" s="153"/>
      <c r="XT1100" s="153"/>
      <c r="XU1100" s="153"/>
      <c r="XV1100" s="153"/>
      <c r="XW1100" s="153"/>
      <c r="XX1100" s="153"/>
      <c r="XY1100" s="153"/>
      <c r="XZ1100" s="153"/>
      <c r="YA1100" s="153"/>
      <c r="YB1100" s="153"/>
      <c r="YC1100" s="153"/>
      <c r="YD1100" s="153"/>
      <c r="YE1100" s="153"/>
      <c r="YF1100" s="153"/>
      <c r="YG1100" s="153"/>
      <c r="YH1100" s="153"/>
      <c r="YI1100" s="153"/>
      <c r="YJ1100" s="153"/>
      <c r="YK1100" s="153"/>
      <c r="YL1100" s="153"/>
      <c r="YM1100" s="153"/>
      <c r="YN1100" s="153"/>
      <c r="YO1100" s="153"/>
      <c r="YP1100" s="153"/>
      <c r="YQ1100" s="153"/>
      <c r="YR1100" s="153"/>
      <c r="YS1100" s="153"/>
      <c r="YT1100" s="153"/>
      <c r="YU1100" s="153"/>
      <c r="YV1100" s="153"/>
      <c r="YW1100" s="153"/>
      <c r="YX1100" s="153"/>
      <c r="YY1100" s="153"/>
      <c r="YZ1100" s="153"/>
      <c r="ZA1100" s="153"/>
      <c r="ZB1100" s="153"/>
      <c r="ZC1100" s="153"/>
      <c r="ZD1100" s="153"/>
      <c r="ZE1100" s="153"/>
      <c r="ZF1100" s="153"/>
      <c r="ZG1100" s="153"/>
      <c r="ZH1100" s="153"/>
      <c r="ZI1100" s="153"/>
      <c r="ZJ1100" s="153"/>
      <c r="ZK1100" s="153"/>
      <c r="ZL1100" s="153"/>
      <c r="ZM1100" s="153"/>
      <c r="ZN1100" s="153"/>
      <c r="ZO1100" s="153"/>
      <c r="ZP1100" s="153"/>
      <c r="ZQ1100" s="153"/>
      <c r="ZR1100" s="153"/>
      <c r="ZS1100" s="153"/>
      <c r="ZT1100" s="153"/>
      <c r="ZU1100" s="153"/>
      <c r="ZV1100" s="153"/>
      <c r="ZW1100" s="153"/>
      <c r="ZX1100" s="153"/>
      <c r="ZY1100" s="153"/>
      <c r="ZZ1100" s="153"/>
      <c r="AAA1100" s="153"/>
      <c r="AAB1100" s="153"/>
      <c r="AAC1100" s="153"/>
      <c r="AAD1100" s="153"/>
      <c r="AAE1100" s="153"/>
      <c r="AAF1100" s="153"/>
      <c r="AAG1100" s="153"/>
      <c r="AAH1100" s="153"/>
      <c r="AAI1100" s="153"/>
      <c r="AAJ1100" s="153"/>
      <c r="AAK1100" s="153"/>
      <c r="AAL1100" s="153"/>
      <c r="AAM1100" s="153"/>
      <c r="AAN1100" s="153"/>
      <c r="AAO1100" s="153"/>
      <c r="AAP1100" s="153"/>
      <c r="AAQ1100" s="153"/>
      <c r="AAR1100" s="153"/>
      <c r="AAS1100" s="153"/>
      <c r="AAT1100" s="153"/>
      <c r="AAU1100" s="153"/>
      <c r="AAV1100" s="153"/>
      <c r="AAW1100" s="153"/>
      <c r="AAX1100" s="153"/>
      <c r="AAY1100" s="153"/>
      <c r="AAZ1100" s="153"/>
      <c r="ABA1100" s="153"/>
      <c r="ABB1100" s="153"/>
      <c r="ABC1100" s="153"/>
      <c r="ABD1100" s="153"/>
      <c r="ABE1100" s="153"/>
      <c r="ABF1100" s="153"/>
      <c r="ABG1100" s="153"/>
      <c r="ABH1100" s="153"/>
      <c r="ABI1100" s="153"/>
      <c r="ABJ1100" s="153"/>
      <c r="ABK1100" s="153"/>
      <c r="ABL1100" s="153"/>
      <c r="ABM1100" s="153"/>
      <c r="ABN1100" s="153"/>
      <c r="ABO1100" s="153"/>
      <c r="ABP1100" s="153"/>
      <c r="ABQ1100" s="153"/>
      <c r="ABR1100" s="153"/>
      <c r="ABS1100" s="153"/>
      <c r="ABT1100" s="153"/>
      <c r="ABU1100" s="153"/>
      <c r="ABV1100" s="153"/>
      <c r="ABW1100" s="153"/>
      <c r="ABX1100" s="153"/>
      <c r="ABY1100" s="153"/>
      <c r="ABZ1100" s="153"/>
      <c r="ACA1100" s="153"/>
      <c r="ACB1100" s="153"/>
      <c r="ACC1100" s="153"/>
      <c r="ACD1100" s="153"/>
      <c r="ACE1100" s="153"/>
      <c r="ACF1100" s="153"/>
      <c r="ACG1100" s="153"/>
      <c r="ACH1100" s="153"/>
      <c r="ACI1100" s="153"/>
      <c r="ACJ1100" s="153"/>
      <c r="ACK1100" s="153"/>
      <c r="ACL1100" s="153"/>
      <c r="ACM1100" s="153"/>
      <c r="ACN1100" s="153"/>
      <c r="ACO1100" s="153"/>
      <c r="ACP1100" s="153"/>
      <c r="ACQ1100" s="153"/>
      <c r="ACR1100" s="153"/>
      <c r="ACS1100" s="153"/>
      <c r="ACT1100" s="153"/>
      <c r="ACU1100" s="153"/>
      <c r="ACV1100" s="153"/>
      <c r="ACW1100" s="153"/>
      <c r="ACX1100" s="153"/>
      <c r="ACY1100" s="153"/>
      <c r="ACZ1100" s="153"/>
      <c r="ADA1100" s="153"/>
      <c r="ADB1100" s="153"/>
      <c r="ADC1100" s="153"/>
      <c r="ADD1100" s="153"/>
      <c r="ADE1100" s="153"/>
      <c r="ADF1100" s="153"/>
      <c r="ADG1100" s="153"/>
      <c r="ADH1100" s="153"/>
      <c r="ADI1100" s="153"/>
      <c r="ADJ1100" s="153"/>
      <c r="ADK1100" s="153"/>
      <c r="ADL1100" s="153"/>
      <c r="ADM1100" s="153"/>
      <c r="ADN1100" s="153"/>
      <c r="ADO1100" s="153"/>
      <c r="ADP1100" s="153"/>
      <c r="ADQ1100" s="153"/>
      <c r="ADR1100" s="153"/>
      <c r="ADS1100" s="153"/>
      <c r="ADT1100" s="153"/>
      <c r="ADU1100" s="153"/>
      <c r="ADV1100" s="153"/>
      <c r="ADW1100" s="153"/>
      <c r="ADX1100" s="153"/>
      <c r="ADY1100" s="153"/>
      <c r="ADZ1100" s="153"/>
      <c r="AEA1100" s="153"/>
      <c r="AEB1100" s="153"/>
      <c r="AEC1100" s="153"/>
      <c r="AED1100" s="153"/>
      <c r="AEE1100" s="153"/>
      <c r="AEF1100" s="153"/>
      <c r="AEG1100" s="153"/>
      <c r="AEH1100" s="153"/>
      <c r="AEI1100" s="153"/>
      <c r="AEJ1100" s="153"/>
      <c r="AEK1100" s="153"/>
      <c r="AEL1100" s="153"/>
      <c r="AEM1100" s="153"/>
      <c r="AEN1100" s="153"/>
      <c r="AEO1100" s="153"/>
      <c r="AEP1100" s="153"/>
      <c r="AEQ1100" s="153"/>
      <c r="AER1100" s="153"/>
      <c r="AES1100" s="153"/>
      <c r="AET1100" s="153"/>
      <c r="AEU1100" s="153"/>
      <c r="AEV1100" s="153"/>
      <c r="AEW1100" s="153"/>
      <c r="AEX1100" s="153"/>
      <c r="AEY1100" s="153"/>
      <c r="AEZ1100" s="153"/>
      <c r="AFA1100" s="153"/>
      <c r="AFB1100" s="153"/>
      <c r="AFC1100" s="153"/>
      <c r="AFD1100" s="153"/>
      <c r="AFE1100" s="153"/>
      <c r="AFF1100" s="153"/>
      <c r="AFG1100" s="153"/>
      <c r="AFH1100" s="153"/>
      <c r="AFI1100" s="153"/>
      <c r="AFJ1100" s="153"/>
      <c r="AFK1100" s="153"/>
      <c r="AFL1100" s="153"/>
      <c r="AFM1100" s="153"/>
      <c r="AFN1100" s="153"/>
      <c r="AFO1100" s="153"/>
      <c r="AFP1100" s="153"/>
      <c r="AFQ1100" s="153"/>
      <c r="AFR1100" s="153"/>
      <c r="AFS1100" s="153"/>
      <c r="AFT1100" s="153"/>
      <c r="AFU1100" s="153"/>
      <c r="AFV1100" s="153"/>
      <c r="AFW1100" s="153"/>
      <c r="AFX1100" s="153"/>
      <c r="AFY1100" s="153"/>
      <c r="AFZ1100" s="153"/>
      <c r="AGA1100" s="153"/>
      <c r="AGB1100" s="153"/>
      <c r="AGC1100" s="153"/>
      <c r="AGD1100" s="153"/>
      <c r="AGE1100" s="153"/>
      <c r="AGF1100" s="153"/>
      <c r="AGG1100" s="153"/>
      <c r="AGH1100" s="153"/>
      <c r="AGI1100" s="153"/>
      <c r="AGJ1100" s="153"/>
      <c r="AGK1100" s="153"/>
      <c r="AGL1100" s="153"/>
      <c r="AGM1100" s="153"/>
      <c r="AGN1100" s="153"/>
      <c r="AGO1100" s="153"/>
      <c r="AGP1100" s="153"/>
      <c r="AGQ1100" s="153"/>
      <c r="AGR1100" s="153"/>
      <c r="AGS1100" s="153"/>
      <c r="AGT1100" s="153"/>
      <c r="AGU1100" s="153"/>
      <c r="AGV1100" s="153"/>
      <c r="AGW1100" s="153"/>
      <c r="AGX1100" s="153"/>
      <c r="AGY1100" s="153"/>
      <c r="AGZ1100" s="153"/>
      <c r="AHA1100" s="153"/>
      <c r="AHB1100" s="153"/>
      <c r="AHC1100" s="153"/>
      <c r="AHD1100" s="153"/>
      <c r="AHE1100" s="153"/>
      <c r="AHF1100" s="153"/>
      <c r="AHG1100" s="153"/>
      <c r="AHH1100" s="153"/>
      <c r="AHI1100" s="153"/>
      <c r="AHJ1100" s="153"/>
      <c r="AHK1100" s="153"/>
      <c r="AHL1100" s="153"/>
      <c r="AHM1100" s="153"/>
      <c r="AHN1100" s="153"/>
      <c r="AHO1100" s="153"/>
      <c r="AHP1100" s="153"/>
      <c r="AHQ1100" s="153"/>
      <c r="AHR1100" s="153"/>
      <c r="AHS1100" s="153"/>
      <c r="AHT1100" s="153"/>
      <c r="AHU1100" s="153"/>
      <c r="AHV1100" s="153"/>
      <c r="AHW1100" s="153"/>
      <c r="AHX1100" s="153"/>
      <c r="AHY1100" s="153"/>
      <c r="AHZ1100" s="153"/>
      <c r="AIA1100" s="153"/>
      <c r="AIB1100" s="153"/>
      <c r="AIC1100" s="153"/>
      <c r="AID1100" s="153"/>
      <c r="AIE1100" s="153"/>
      <c r="AIF1100" s="153"/>
      <c r="AIG1100" s="153"/>
      <c r="AIH1100" s="153"/>
      <c r="AII1100" s="153"/>
      <c r="AIJ1100" s="153"/>
      <c r="AIK1100" s="153"/>
      <c r="AIL1100" s="153"/>
      <c r="AIM1100" s="153"/>
      <c r="AIN1100" s="153"/>
      <c r="AIO1100" s="153"/>
      <c r="AIP1100" s="153"/>
      <c r="AIQ1100" s="153"/>
      <c r="AIR1100" s="153"/>
      <c r="AIS1100" s="153"/>
      <c r="AIT1100" s="153"/>
      <c r="AIU1100" s="153"/>
      <c r="AIV1100" s="153"/>
      <c r="AIW1100" s="153"/>
      <c r="AIX1100" s="153"/>
      <c r="AIY1100" s="153"/>
      <c r="AIZ1100" s="153"/>
      <c r="AJA1100" s="153"/>
      <c r="AJB1100" s="153"/>
      <c r="AJC1100" s="153"/>
      <c r="AJD1100" s="153"/>
      <c r="AJE1100" s="153"/>
      <c r="AJF1100" s="153"/>
      <c r="AJG1100" s="153"/>
      <c r="AJH1100" s="153"/>
      <c r="AJI1100" s="153"/>
      <c r="AJJ1100" s="153"/>
      <c r="AJK1100" s="153"/>
      <c r="AJL1100" s="153"/>
      <c r="AJM1100" s="153"/>
      <c r="AJN1100" s="153"/>
      <c r="AJO1100" s="153"/>
      <c r="AJP1100" s="153"/>
      <c r="AJQ1100" s="153"/>
      <c r="AJR1100" s="153"/>
      <c r="AJS1100" s="153"/>
      <c r="AJT1100" s="153"/>
      <c r="AJU1100" s="153"/>
      <c r="AJV1100" s="153"/>
      <c r="AJW1100" s="153"/>
      <c r="AJX1100" s="153"/>
      <c r="AJY1100" s="153"/>
      <c r="AJZ1100" s="153"/>
      <c r="AKA1100" s="153"/>
      <c r="AKB1100" s="153"/>
      <c r="AKC1100" s="153"/>
      <c r="AKD1100" s="153"/>
      <c r="AKE1100" s="153"/>
      <c r="AKF1100" s="153"/>
      <c r="AKG1100" s="153"/>
      <c r="AKH1100" s="153"/>
      <c r="AKI1100" s="153"/>
      <c r="AKJ1100" s="153"/>
      <c r="AKK1100" s="153"/>
      <c r="AKL1100" s="153"/>
      <c r="AKM1100" s="153"/>
      <c r="AKN1100" s="153"/>
      <c r="AKO1100" s="153"/>
      <c r="AKP1100" s="153"/>
      <c r="AKQ1100" s="153"/>
      <c r="AKR1100" s="153"/>
      <c r="AKS1100" s="153"/>
      <c r="AKT1100" s="153"/>
      <c r="AKU1100" s="153"/>
      <c r="AKV1100" s="153"/>
      <c r="AKW1100" s="153"/>
      <c r="AKX1100" s="153"/>
      <c r="AKY1100" s="153"/>
      <c r="AKZ1100" s="153"/>
      <c r="ALA1100" s="153"/>
      <c r="ALB1100" s="153"/>
      <c r="ALC1100" s="153"/>
      <c r="ALD1100" s="153"/>
      <c r="ALE1100" s="153"/>
      <c r="ALF1100" s="153"/>
      <c r="ALG1100" s="153"/>
      <c r="ALH1100" s="153"/>
      <c r="ALI1100" s="153"/>
      <c r="ALJ1100" s="153"/>
      <c r="ALK1100" s="153"/>
      <c r="ALL1100" s="153"/>
      <c r="ALM1100" s="153"/>
      <c r="ALN1100" s="153"/>
      <c r="ALO1100" s="153"/>
      <c r="ALP1100" s="153"/>
      <c r="ALQ1100" s="153"/>
      <c r="ALR1100" s="153"/>
      <c r="ALS1100" s="153"/>
      <c r="ALT1100" s="153"/>
      <c r="ALU1100" s="153"/>
      <c r="ALV1100" s="153"/>
      <c r="ALW1100" s="153"/>
      <c r="ALX1100" s="153"/>
      <c r="ALY1100" s="153"/>
      <c r="ALZ1100" s="153"/>
      <c r="AMA1100" s="153"/>
      <c r="AMB1100" s="153"/>
      <c r="AMC1100" s="153"/>
      <c r="AMD1100" s="153"/>
      <c r="AME1100" s="153"/>
      <c r="AMF1100" s="153"/>
      <c r="AMG1100" s="153"/>
      <c r="AMH1100" s="153"/>
      <c r="AMI1100" s="153"/>
      <c r="AMJ1100" s="153"/>
      <c r="AMK1100" s="153"/>
      <c r="AML1100" s="153"/>
      <c r="AMM1100" s="153"/>
      <c r="AMN1100" s="153"/>
      <c r="AMO1100" s="153"/>
      <c r="AMP1100" s="153"/>
      <c r="AMQ1100" s="153"/>
      <c r="AMR1100" s="153"/>
      <c r="AMS1100" s="153"/>
      <c r="AMT1100" s="153"/>
      <c r="AMU1100" s="153"/>
      <c r="AMV1100" s="153"/>
      <c r="AMW1100" s="153"/>
      <c r="AMX1100" s="153"/>
      <c r="AMY1100" s="153"/>
      <c r="AMZ1100" s="153"/>
      <c r="ANA1100" s="153"/>
      <c r="ANB1100" s="153"/>
      <c r="ANC1100" s="153"/>
      <c r="AND1100" s="153"/>
      <c r="ANE1100" s="153"/>
      <c r="ANF1100" s="153"/>
      <c r="ANG1100" s="153"/>
      <c r="ANH1100" s="153"/>
      <c r="ANI1100" s="153"/>
      <c r="ANJ1100" s="153"/>
      <c r="ANK1100" s="153"/>
      <c r="ANL1100" s="153"/>
      <c r="ANM1100" s="153"/>
      <c r="ANN1100" s="153"/>
      <c r="ANO1100" s="153"/>
      <c r="ANP1100" s="153"/>
      <c r="ANQ1100" s="153"/>
      <c r="ANR1100" s="153"/>
      <c r="ANS1100" s="153"/>
      <c r="ANT1100" s="153"/>
      <c r="ANU1100" s="153"/>
      <c r="ANV1100" s="153"/>
      <c r="ANW1100" s="153"/>
      <c r="ANX1100" s="153"/>
      <c r="ANY1100" s="153"/>
      <c r="ANZ1100" s="153"/>
      <c r="AOA1100" s="153"/>
      <c r="AOB1100" s="153"/>
      <c r="AOC1100" s="153"/>
      <c r="AOD1100" s="153"/>
      <c r="AOE1100" s="153"/>
      <c r="AOF1100" s="153"/>
      <c r="AOG1100" s="153"/>
      <c r="AOH1100" s="153"/>
      <c r="AOI1100" s="153"/>
      <c r="AOJ1100" s="153"/>
      <c r="AOK1100" s="153"/>
      <c r="AOL1100" s="153"/>
      <c r="AOM1100" s="153"/>
      <c r="AON1100" s="153"/>
      <c r="AOO1100" s="153"/>
      <c r="AOP1100" s="153"/>
      <c r="AOQ1100" s="153"/>
      <c r="AOR1100" s="153"/>
      <c r="AOS1100" s="153"/>
      <c r="AOT1100" s="153"/>
      <c r="AOU1100" s="153"/>
      <c r="AOV1100" s="153"/>
      <c r="AOW1100" s="153"/>
      <c r="AOX1100" s="153"/>
      <c r="AOY1100" s="153"/>
      <c r="AOZ1100" s="153"/>
      <c r="APA1100" s="153"/>
      <c r="APB1100" s="153"/>
      <c r="APC1100" s="153"/>
      <c r="APD1100" s="153"/>
      <c r="APE1100" s="153"/>
      <c r="APF1100" s="153"/>
      <c r="APG1100" s="153"/>
      <c r="APH1100" s="153"/>
      <c r="API1100" s="153"/>
      <c r="APJ1100" s="153"/>
      <c r="APK1100" s="153"/>
      <c r="APL1100" s="153"/>
      <c r="APM1100" s="153"/>
      <c r="APN1100" s="153"/>
      <c r="APO1100" s="153"/>
      <c r="APP1100" s="153"/>
      <c r="APQ1100" s="153"/>
      <c r="APR1100" s="153"/>
      <c r="APS1100" s="153"/>
      <c r="APT1100" s="153"/>
      <c r="APU1100" s="153"/>
      <c r="APV1100" s="153"/>
      <c r="APW1100" s="153"/>
      <c r="APX1100" s="153"/>
      <c r="APY1100" s="153"/>
      <c r="APZ1100" s="153"/>
      <c r="AQA1100" s="153"/>
      <c r="AQB1100" s="153"/>
      <c r="AQC1100" s="153"/>
      <c r="AQD1100" s="153"/>
      <c r="AQE1100" s="153"/>
      <c r="AQF1100" s="153"/>
      <c r="AQG1100" s="153"/>
      <c r="AQH1100" s="153"/>
      <c r="AQI1100" s="153"/>
      <c r="AQJ1100" s="153"/>
      <c r="AQK1100" s="153"/>
      <c r="AQL1100" s="153"/>
      <c r="AQM1100" s="153"/>
      <c r="AQN1100" s="153"/>
      <c r="AQO1100" s="153"/>
      <c r="AQP1100" s="153"/>
      <c r="AQQ1100" s="153"/>
      <c r="AQR1100" s="153"/>
      <c r="AQS1100" s="153"/>
      <c r="AQT1100" s="153"/>
      <c r="AQU1100" s="153"/>
      <c r="AQV1100" s="153"/>
      <c r="AQW1100" s="153"/>
      <c r="AQX1100" s="153"/>
      <c r="AQY1100" s="153"/>
      <c r="AQZ1100" s="153"/>
      <c r="ARA1100" s="153"/>
      <c r="ARB1100" s="153"/>
      <c r="ARC1100" s="153"/>
      <c r="ARD1100" s="153"/>
      <c r="ARE1100" s="153"/>
      <c r="ARF1100" s="153"/>
      <c r="ARG1100" s="153"/>
      <c r="ARH1100" s="153"/>
      <c r="ARI1100" s="153"/>
      <c r="ARJ1100" s="153"/>
      <c r="ARK1100" s="153"/>
      <c r="ARL1100" s="153"/>
      <c r="ARM1100" s="153"/>
      <c r="ARN1100" s="153"/>
      <c r="ARO1100" s="153"/>
      <c r="ARP1100" s="153"/>
      <c r="ARQ1100" s="153"/>
      <c r="ARR1100" s="153"/>
      <c r="ARS1100" s="153"/>
      <c r="ART1100" s="153"/>
      <c r="ARU1100" s="153"/>
      <c r="ARV1100" s="153"/>
      <c r="ARW1100" s="153"/>
      <c r="ARX1100" s="153"/>
      <c r="ARY1100" s="153"/>
      <c r="ARZ1100" s="153"/>
      <c r="ASA1100" s="153"/>
      <c r="ASB1100" s="153"/>
      <c r="ASC1100" s="153"/>
      <c r="ASD1100" s="153"/>
      <c r="ASE1100" s="153"/>
      <c r="ASF1100" s="153"/>
      <c r="ASG1100" s="153"/>
      <c r="ASH1100" s="153"/>
      <c r="ASI1100" s="153"/>
      <c r="ASJ1100" s="153"/>
      <c r="ASK1100" s="153"/>
      <c r="ASL1100" s="153"/>
      <c r="ASM1100" s="153"/>
      <c r="ASN1100" s="153"/>
      <c r="ASO1100" s="153"/>
      <c r="ASP1100" s="153"/>
      <c r="ASQ1100" s="153"/>
      <c r="ASR1100" s="153"/>
      <c r="ASS1100" s="153"/>
      <c r="AST1100" s="153"/>
      <c r="ASU1100" s="153"/>
      <c r="ASV1100" s="153"/>
      <c r="ASW1100" s="153"/>
      <c r="ASX1100" s="153"/>
      <c r="ASY1100" s="153"/>
      <c r="ASZ1100" s="153"/>
      <c r="ATA1100" s="153"/>
      <c r="ATB1100" s="153"/>
      <c r="ATC1100" s="153"/>
      <c r="ATD1100" s="153"/>
      <c r="ATE1100" s="153"/>
      <c r="ATF1100" s="153"/>
      <c r="ATG1100" s="153"/>
      <c r="ATH1100" s="153"/>
      <c r="ATI1100" s="153"/>
      <c r="ATJ1100" s="153"/>
      <c r="ATK1100" s="153"/>
      <c r="ATL1100" s="153"/>
      <c r="ATM1100" s="153"/>
      <c r="ATN1100" s="153"/>
      <c r="ATO1100" s="153"/>
      <c r="ATP1100" s="153"/>
      <c r="ATQ1100" s="153"/>
      <c r="ATR1100" s="153"/>
      <c r="ATS1100" s="153"/>
      <c r="ATT1100" s="153"/>
      <c r="ATU1100" s="153"/>
      <c r="ATV1100" s="153"/>
      <c r="ATW1100" s="153"/>
      <c r="ATX1100" s="153"/>
      <c r="ATY1100" s="153"/>
      <c r="ATZ1100" s="153"/>
      <c r="AUA1100" s="153"/>
      <c r="AUB1100" s="153"/>
      <c r="AUC1100" s="153"/>
      <c r="AUD1100" s="153"/>
      <c r="AUE1100" s="153"/>
      <c r="AUF1100" s="153"/>
      <c r="AUG1100" s="153"/>
      <c r="AUH1100" s="153"/>
      <c r="AUI1100" s="153"/>
      <c r="AUJ1100" s="153"/>
      <c r="AUK1100" s="153"/>
      <c r="AUL1100" s="153"/>
      <c r="AUM1100" s="153"/>
      <c r="AUN1100" s="153"/>
      <c r="AUO1100" s="153"/>
      <c r="AUP1100" s="153"/>
      <c r="AUQ1100" s="153"/>
      <c r="AUR1100" s="153"/>
      <c r="AUS1100" s="153"/>
      <c r="AUT1100" s="153"/>
      <c r="AUU1100" s="153"/>
      <c r="AUV1100" s="153"/>
      <c r="AUW1100" s="153"/>
      <c r="AUX1100" s="153"/>
      <c r="AUY1100" s="153"/>
      <c r="AUZ1100" s="153"/>
      <c r="AVA1100" s="153"/>
      <c r="AVB1100" s="153"/>
      <c r="AVC1100" s="153"/>
      <c r="AVD1100" s="153"/>
      <c r="AVE1100" s="153"/>
      <c r="AVF1100" s="153"/>
      <c r="AVG1100" s="153"/>
      <c r="AVH1100" s="153"/>
      <c r="AVI1100" s="153"/>
      <c r="AVJ1100" s="153"/>
      <c r="AVK1100" s="153"/>
      <c r="AVL1100" s="153"/>
      <c r="AVM1100" s="153"/>
      <c r="AVN1100" s="153"/>
      <c r="AVO1100" s="153"/>
      <c r="AVP1100" s="153"/>
      <c r="AVQ1100" s="153"/>
      <c r="AVR1100" s="153"/>
      <c r="AVS1100" s="153"/>
      <c r="AVT1100" s="153"/>
      <c r="AVU1100" s="153"/>
      <c r="AVV1100" s="153"/>
      <c r="AVW1100" s="153"/>
      <c r="AVX1100" s="153"/>
      <c r="AVY1100" s="153"/>
      <c r="AVZ1100" s="153"/>
      <c r="AWA1100" s="153"/>
      <c r="AWB1100" s="153"/>
      <c r="AWC1100" s="153"/>
      <c r="AWD1100" s="153"/>
      <c r="AWE1100" s="153"/>
      <c r="AWF1100" s="153"/>
      <c r="AWG1100" s="153"/>
      <c r="AWH1100" s="153"/>
      <c r="AWI1100" s="153"/>
      <c r="AWJ1100" s="153"/>
      <c r="AWK1100" s="153"/>
      <c r="AWL1100" s="153"/>
      <c r="AWM1100" s="153"/>
      <c r="AWN1100" s="153"/>
      <c r="AWO1100" s="153"/>
      <c r="AWP1100" s="153"/>
      <c r="AWQ1100" s="153"/>
      <c r="AWR1100" s="153"/>
      <c r="AWS1100" s="153"/>
      <c r="AWT1100" s="153"/>
      <c r="AWU1100" s="153"/>
      <c r="AWV1100" s="153"/>
      <c r="AWW1100" s="153"/>
      <c r="AWX1100" s="153"/>
      <c r="AWY1100" s="153"/>
      <c r="AWZ1100" s="153"/>
      <c r="AXA1100" s="153"/>
      <c r="AXB1100" s="153"/>
      <c r="AXC1100" s="153"/>
      <c r="AXD1100" s="153"/>
      <c r="AXE1100" s="153"/>
      <c r="AXF1100" s="153"/>
      <c r="AXG1100" s="153"/>
      <c r="AXH1100" s="153"/>
      <c r="AXI1100" s="153"/>
      <c r="AXJ1100" s="153"/>
      <c r="AXK1100" s="153"/>
      <c r="AXL1100" s="153"/>
      <c r="AXM1100" s="153"/>
      <c r="AXN1100" s="153"/>
      <c r="AXO1100" s="153"/>
      <c r="AXP1100" s="153"/>
      <c r="AXQ1100" s="153"/>
      <c r="AXR1100" s="153"/>
      <c r="AXS1100" s="153"/>
      <c r="AXT1100" s="153"/>
      <c r="AXU1100" s="153"/>
      <c r="AXV1100" s="153"/>
      <c r="AXW1100" s="153"/>
      <c r="AXX1100" s="153"/>
      <c r="AXY1100" s="153"/>
      <c r="AXZ1100" s="153"/>
      <c r="AYA1100" s="153"/>
      <c r="AYB1100" s="153"/>
      <c r="AYC1100" s="153"/>
      <c r="AYD1100" s="153"/>
      <c r="AYE1100" s="153"/>
      <c r="AYF1100" s="153"/>
      <c r="AYG1100" s="153"/>
      <c r="AYH1100" s="153"/>
      <c r="AYI1100" s="153"/>
      <c r="AYJ1100" s="153"/>
      <c r="AYK1100" s="153"/>
      <c r="AYL1100" s="153"/>
      <c r="AYM1100" s="153"/>
      <c r="AYN1100" s="153"/>
      <c r="AYO1100" s="153"/>
      <c r="AYP1100" s="153"/>
      <c r="AYQ1100" s="153"/>
      <c r="AYR1100" s="153"/>
      <c r="AYS1100" s="153"/>
      <c r="AYT1100" s="153"/>
      <c r="AYU1100" s="153"/>
      <c r="AYV1100" s="153"/>
      <c r="AYW1100" s="153"/>
      <c r="AYX1100" s="153"/>
      <c r="AYY1100" s="153"/>
      <c r="AYZ1100" s="153"/>
      <c r="AZA1100" s="153"/>
      <c r="AZB1100" s="153"/>
      <c r="AZC1100" s="153"/>
      <c r="AZD1100" s="153"/>
      <c r="AZE1100" s="153"/>
      <c r="AZF1100" s="153"/>
      <c r="AZG1100" s="153"/>
      <c r="AZH1100" s="153"/>
      <c r="AZI1100" s="153"/>
      <c r="AZJ1100" s="153"/>
      <c r="AZK1100" s="153"/>
      <c r="AZL1100" s="153"/>
      <c r="AZM1100" s="153"/>
      <c r="AZN1100" s="153"/>
      <c r="AZO1100" s="153"/>
      <c r="AZP1100" s="153"/>
      <c r="AZQ1100" s="153"/>
      <c r="AZR1100" s="153"/>
      <c r="AZS1100" s="153"/>
      <c r="AZT1100" s="153"/>
      <c r="AZU1100" s="153"/>
      <c r="AZV1100" s="153"/>
      <c r="AZW1100" s="153"/>
      <c r="AZX1100" s="153"/>
      <c r="AZY1100" s="153"/>
      <c r="AZZ1100" s="153"/>
      <c r="BAA1100" s="153"/>
      <c r="BAB1100" s="153"/>
      <c r="BAC1100" s="153"/>
      <c r="BAD1100" s="153"/>
      <c r="BAE1100" s="153"/>
      <c r="BAF1100" s="153"/>
      <c r="BAG1100" s="153"/>
      <c r="BAH1100" s="153"/>
      <c r="BAI1100" s="153"/>
      <c r="BAJ1100" s="153"/>
      <c r="BAK1100" s="153"/>
      <c r="BAL1100" s="153"/>
      <c r="BAM1100" s="153"/>
      <c r="BAN1100" s="153"/>
      <c r="BAO1100" s="153"/>
      <c r="BAP1100" s="153"/>
      <c r="BAQ1100" s="153"/>
      <c r="BAR1100" s="153"/>
      <c r="BAS1100" s="153"/>
      <c r="BAT1100" s="153"/>
      <c r="BAU1100" s="153"/>
      <c r="BAV1100" s="153"/>
      <c r="BAW1100" s="153"/>
      <c r="BAX1100" s="153"/>
      <c r="BAY1100" s="153"/>
      <c r="BAZ1100" s="153"/>
      <c r="BBA1100" s="153"/>
      <c r="BBB1100" s="153"/>
      <c r="BBC1100" s="153"/>
      <c r="BBD1100" s="153"/>
      <c r="BBE1100" s="153"/>
      <c r="BBF1100" s="153"/>
      <c r="BBG1100" s="153"/>
      <c r="BBH1100" s="153"/>
      <c r="BBI1100" s="153"/>
      <c r="BBJ1100" s="153"/>
      <c r="BBK1100" s="153"/>
      <c r="BBL1100" s="153"/>
      <c r="BBM1100" s="153"/>
      <c r="BBN1100" s="153"/>
      <c r="BBO1100" s="153"/>
      <c r="BBP1100" s="153"/>
      <c r="BBQ1100" s="153"/>
      <c r="BBR1100" s="153"/>
      <c r="BBS1100" s="153"/>
      <c r="BBT1100" s="153"/>
      <c r="BBU1100" s="153"/>
      <c r="BBV1100" s="153"/>
      <c r="BBW1100" s="153"/>
      <c r="BBX1100" s="153"/>
      <c r="BBY1100" s="153"/>
      <c r="BBZ1100" s="153"/>
      <c r="BCA1100" s="153"/>
      <c r="BCB1100" s="153"/>
      <c r="BCC1100" s="153"/>
      <c r="BCD1100" s="153"/>
      <c r="BCE1100" s="153"/>
      <c r="BCF1100" s="153"/>
      <c r="BCG1100" s="153"/>
      <c r="BCH1100" s="153"/>
      <c r="BCI1100" s="153"/>
      <c r="BCJ1100" s="153"/>
      <c r="BCK1100" s="153"/>
      <c r="BCL1100" s="153"/>
      <c r="BCM1100" s="153"/>
      <c r="BCN1100" s="153"/>
      <c r="BCO1100" s="153"/>
      <c r="BCP1100" s="153"/>
      <c r="BCQ1100" s="153"/>
      <c r="BCR1100" s="153"/>
      <c r="BCS1100" s="153"/>
      <c r="BCT1100" s="153"/>
      <c r="BCU1100" s="153"/>
      <c r="BCV1100" s="153"/>
      <c r="BCW1100" s="153"/>
      <c r="BCX1100" s="153"/>
      <c r="BCY1100" s="153"/>
      <c r="BCZ1100" s="153"/>
      <c r="BDA1100" s="153"/>
      <c r="BDB1100" s="153"/>
      <c r="BDC1100" s="153"/>
      <c r="BDD1100" s="153"/>
      <c r="BDE1100" s="153"/>
      <c r="BDF1100" s="153"/>
      <c r="BDG1100" s="153"/>
      <c r="BDH1100" s="153"/>
      <c r="BDI1100" s="153"/>
      <c r="BDJ1100" s="153"/>
      <c r="BDK1100" s="153"/>
      <c r="BDL1100" s="153"/>
      <c r="BDM1100" s="153"/>
      <c r="BDN1100" s="153"/>
      <c r="BDO1100" s="153"/>
      <c r="BDP1100" s="153"/>
      <c r="BDQ1100" s="153"/>
      <c r="BDR1100" s="153"/>
      <c r="BDS1100" s="153"/>
      <c r="BDT1100" s="153"/>
      <c r="BDU1100" s="153"/>
      <c r="BDV1100" s="153"/>
      <c r="BDW1100" s="153"/>
      <c r="BDX1100" s="153"/>
      <c r="BDY1100" s="153"/>
      <c r="BDZ1100" s="153"/>
      <c r="BEA1100" s="153"/>
      <c r="BEB1100" s="153"/>
      <c r="BEC1100" s="153"/>
      <c r="BED1100" s="153"/>
      <c r="BEE1100" s="153"/>
      <c r="BEF1100" s="153"/>
      <c r="BEG1100" s="153"/>
      <c r="BEH1100" s="153"/>
      <c r="BEI1100" s="153"/>
      <c r="BEJ1100" s="153"/>
      <c r="BEK1100" s="153"/>
      <c r="BEL1100" s="153"/>
      <c r="BEM1100" s="153"/>
      <c r="BEN1100" s="153"/>
      <c r="BEO1100" s="153"/>
      <c r="BEP1100" s="153"/>
      <c r="BEQ1100" s="153"/>
      <c r="BER1100" s="153"/>
      <c r="BES1100" s="153"/>
      <c r="BET1100" s="153"/>
      <c r="BEU1100" s="153"/>
      <c r="BEV1100" s="153"/>
      <c r="BEW1100" s="153"/>
      <c r="BEX1100" s="153"/>
      <c r="BEY1100" s="153"/>
      <c r="BEZ1100" s="153"/>
      <c r="BFA1100" s="153"/>
      <c r="BFB1100" s="153"/>
      <c r="BFC1100" s="153"/>
      <c r="BFD1100" s="153"/>
      <c r="BFE1100" s="153"/>
      <c r="BFF1100" s="153"/>
      <c r="BFG1100" s="153"/>
      <c r="BFH1100" s="153"/>
      <c r="BFI1100" s="153"/>
      <c r="BFJ1100" s="153"/>
      <c r="BFK1100" s="153"/>
      <c r="BFL1100" s="153"/>
      <c r="BFM1100" s="153"/>
      <c r="BFN1100" s="153"/>
      <c r="BFO1100" s="153"/>
      <c r="BFP1100" s="153"/>
      <c r="BFQ1100" s="153"/>
      <c r="BFR1100" s="153"/>
      <c r="BFS1100" s="153"/>
      <c r="BFT1100" s="153"/>
      <c r="BFU1100" s="153"/>
      <c r="BFV1100" s="153"/>
      <c r="BFW1100" s="153"/>
      <c r="BFX1100" s="153"/>
      <c r="BFY1100" s="153"/>
      <c r="BFZ1100" s="153"/>
      <c r="BGA1100" s="153"/>
      <c r="BGB1100" s="153"/>
      <c r="BGC1100" s="153"/>
      <c r="BGD1100" s="153"/>
      <c r="BGE1100" s="153"/>
      <c r="BGF1100" s="153"/>
      <c r="BGG1100" s="153"/>
      <c r="BGH1100" s="153"/>
      <c r="BGI1100" s="153"/>
      <c r="BGJ1100" s="153"/>
      <c r="BGK1100" s="153"/>
      <c r="BGL1100" s="153"/>
      <c r="BGM1100" s="153"/>
      <c r="BGN1100" s="153"/>
      <c r="BGO1100" s="153"/>
      <c r="BGP1100" s="153"/>
      <c r="BGQ1100" s="153"/>
      <c r="BGR1100" s="153"/>
      <c r="BGS1100" s="153"/>
      <c r="BGT1100" s="153"/>
      <c r="BGU1100" s="153"/>
      <c r="BGV1100" s="153"/>
      <c r="BGW1100" s="153"/>
      <c r="BGX1100" s="153"/>
      <c r="BGY1100" s="153"/>
      <c r="BGZ1100" s="153"/>
      <c r="BHA1100" s="153"/>
      <c r="BHB1100" s="153"/>
      <c r="BHC1100" s="153"/>
      <c r="BHD1100" s="153"/>
      <c r="BHE1100" s="153"/>
      <c r="BHF1100" s="153"/>
      <c r="BHG1100" s="153"/>
      <c r="BHH1100" s="153"/>
      <c r="BHI1100" s="153"/>
      <c r="BHJ1100" s="153"/>
      <c r="BHK1100" s="153"/>
      <c r="BHL1100" s="153"/>
      <c r="BHM1100" s="153"/>
      <c r="BHN1100" s="153"/>
      <c r="BHO1100" s="153"/>
      <c r="BHP1100" s="153"/>
      <c r="BHQ1100" s="153"/>
      <c r="BHR1100" s="153"/>
      <c r="BHS1100" s="153"/>
      <c r="BHT1100" s="153"/>
      <c r="BHU1100" s="153"/>
      <c r="BHV1100" s="153"/>
      <c r="BHW1100" s="153"/>
      <c r="BHX1100" s="153"/>
      <c r="BHY1100" s="153"/>
      <c r="BHZ1100" s="153"/>
      <c r="BIA1100" s="153"/>
      <c r="BIB1100" s="153"/>
      <c r="BIC1100" s="153"/>
      <c r="BID1100" s="153"/>
      <c r="BIE1100" s="153"/>
      <c r="BIF1100" s="153"/>
      <c r="BIG1100" s="153"/>
      <c r="BIH1100" s="153"/>
      <c r="BII1100" s="153"/>
      <c r="BIJ1100" s="153"/>
      <c r="BIK1100" s="153"/>
      <c r="BIL1100" s="153"/>
      <c r="BIM1100" s="153"/>
      <c r="BIN1100" s="153"/>
      <c r="BIO1100" s="153"/>
      <c r="BIP1100" s="153"/>
      <c r="BIQ1100" s="153"/>
      <c r="BIR1100" s="153"/>
      <c r="BIS1100" s="153"/>
      <c r="BIT1100" s="153"/>
      <c r="BIU1100" s="153"/>
      <c r="BIV1100" s="153"/>
      <c r="BIW1100" s="153"/>
      <c r="BIX1100" s="153"/>
      <c r="BIY1100" s="153"/>
      <c r="BIZ1100" s="153"/>
      <c r="BJA1100" s="153"/>
      <c r="BJB1100" s="153"/>
      <c r="BJC1100" s="153"/>
      <c r="BJD1100" s="153"/>
      <c r="BJE1100" s="153"/>
      <c r="BJF1100" s="153"/>
      <c r="BJG1100" s="153"/>
      <c r="BJH1100" s="153"/>
      <c r="BJI1100" s="153"/>
      <c r="BJJ1100" s="153"/>
      <c r="BJK1100" s="153"/>
      <c r="BJL1100" s="153"/>
      <c r="BJM1100" s="153"/>
      <c r="BJN1100" s="153"/>
      <c r="BJO1100" s="153"/>
      <c r="BJP1100" s="153"/>
      <c r="BJQ1100" s="153"/>
      <c r="BJR1100" s="153"/>
      <c r="BJS1100" s="153"/>
      <c r="BJT1100" s="153"/>
      <c r="BJU1100" s="153"/>
      <c r="BJV1100" s="153"/>
      <c r="BJW1100" s="153"/>
      <c r="BJX1100" s="153"/>
      <c r="BJY1100" s="153"/>
      <c r="BJZ1100" s="153"/>
      <c r="BKA1100" s="153"/>
      <c r="BKB1100" s="153"/>
      <c r="BKC1100" s="153"/>
      <c r="BKD1100" s="153"/>
      <c r="BKE1100" s="153"/>
      <c r="BKF1100" s="153"/>
      <c r="BKG1100" s="153"/>
      <c r="BKH1100" s="153"/>
      <c r="BKI1100" s="153"/>
      <c r="BKJ1100" s="153"/>
      <c r="BKK1100" s="153"/>
      <c r="BKL1100" s="153"/>
      <c r="BKM1100" s="153"/>
      <c r="BKN1100" s="153"/>
      <c r="BKO1100" s="153"/>
      <c r="BKP1100" s="153"/>
      <c r="BKQ1100" s="153"/>
      <c r="BKR1100" s="153"/>
      <c r="BKS1100" s="153"/>
      <c r="BKT1100" s="153"/>
      <c r="BKU1100" s="153"/>
      <c r="BKV1100" s="153"/>
      <c r="BKW1100" s="153"/>
      <c r="BKX1100" s="153"/>
      <c r="BKY1100" s="153"/>
      <c r="BKZ1100" s="153"/>
      <c r="BLA1100" s="153"/>
      <c r="BLB1100" s="153"/>
      <c r="BLC1100" s="153"/>
      <c r="BLD1100" s="153"/>
      <c r="BLE1100" s="153"/>
      <c r="BLF1100" s="153"/>
      <c r="BLG1100" s="153"/>
      <c r="BLH1100" s="153"/>
      <c r="BLI1100" s="153"/>
      <c r="BLJ1100" s="153"/>
      <c r="BLK1100" s="153"/>
      <c r="BLL1100" s="153"/>
      <c r="BLM1100" s="153"/>
      <c r="BLN1100" s="153"/>
      <c r="BLO1100" s="153"/>
      <c r="BLP1100" s="153"/>
      <c r="BLQ1100" s="153"/>
      <c r="BLR1100" s="153"/>
      <c r="BLS1100" s="153"/>
      <c r="BLT1100" s="153"/>
      <c r="BLU1100" s="153"/>
      <c r="BLV1100" s="153"/>
      <c r="BLW1100" s="153"/>
      <c r="BLX1100" s="153"/>
      <c r="BLY1100" s="153"/>
      <c r="BLZ1100" s="153"/>
      <c r="BMA1100" s="153"/>
      <c r="BMB1100" s="153"/>
      <c r="BMC1100" s="153"/>
      <c r="BMD1100" s="153"/>
      <c r="BME1100" s="153"/>
      <c r="BMF1100" s="153"/>
      <c r="BMG1100" s="153"/>
      <c r="BMH1100" s="153"/>
      <c r="BMI1100" s="153"/>
      <c r="BMJ1100" s="153"/>
      <c r="BMK1100" s="153"/>
      <c r="BML1100" s="153"/>
      <c r="BMM1100" s="153"/>
      <c r="BMN1100" s="153"/>
      <c r="BMO1100" s="153"/>
      <c r="BMP1100" s="153"/>
      <c r="BMQ1100" s="153"/>
      <c r="BMR1100" s="153"/>
      <c r="BMS1100" s="153"/>
      <c r="BMT1100" s="153"/>
      <c r="BMU1100" s="153"/>
      <c r="BMV1100" s="153"/>
      <c r="BMW1100" s="153"/>
      <c r="BMX1100" s="153"/>
      <c r="BMY1100" s="153"/>
      <c r="BMZ1100" s="153"/>
      <c r="BNA1100" s="153"/>
      <c r="BNB1100" s="153"/>
      <c r="BNC1100" s="153"/>
      <c r="BND1100" s="153"/>
      <c r="BNE1100" s="153"/>
      <c r="BNF1100" s="153"/>
      <c r="BNG1100" s="153"/>
      <c r="BNH1100" s="153"/>
      <c r="BNI1100" s="153"/>
      <c r="BNJ1100" s="153"/>
      <c r="BNK1100" s="153"/>
      <c r="BNL1100" s="153"/>
      <c r="BNM1100" s="153"/>
      <c r="BNN1100" s="153"/>
      <c r="BNO1100" s="153"/>
      <c r="BNP1100" s="153"/>
      <c r="BNQ1100" s="153"/>
      <c r="BNR1100" s="153"/>
      <c r="BNS1100" s="153"/>
      <c r="BNT1100" s="153"/>
      <c r="BNU1100" s="153"/>
      <c r="BNV1100" s="153"/>
      <c r="BNW1100" s="153"/>
      <c r="BNX1100" s="153"/>
      <c r="BNY1100" s="153"/>
      <c r="BNZ1100" s="153"/>
      <c r="BOA1100" s="153"/>
      <c r="BOB1100" s="153"/>
      <c r="BOC1100" s="153"/>
      <c r="BOD1100" s="153"/>
      <c r="BOE1100" s="153"/>
      <c r="BOF1100" s="153"/>
      <c r="BOG1100" s="153"/>
      <c r="BOH1100" s="153"/>
      <c r="BOI1100" s="153"/>
      <c r="BOJ1100" s="153"/>
      <c r="BOK1100" s="153"/>
      <c r="BOL1100" s="153"/>
      <c r="BOM1100" s="153"/>
      <c r="BON1100" s="153"/>
      <c r="BOO1100" s="153"/>
      <c r="BOP1100" s="153"/>
      <c r="BOQ1100" s="153"/>
      <c r="BOR1100" s="153"/>
      <c r="BOS1100" s="153"/>
      <c r="BOT1100" s="153"/>
      <c r="BOU1100" s="153"/>
      <c r="BOV1100" s="153"/>
      <c r="BOW1100" s="153"/>
      <c r="BOX1100" s="153"/>
      <c r="BOY1100" s="153"/>
      <c r="BOZ1100" s="153"/>
      <c r="BPA1100" s="153"/>
      <c r="BPB1100" s="153"/>
      <c r="BPC1100" s="153"/>
      <c r="BPD1100" s="153"/>
      <c r="BPE1100" s="153"/>
      <c r="BPF1100" s="153"/>
      <c r="BPG1100" s="153"/>
      <c r="BPH1100" s="153"/>
      <c r="BPI1100" s="153"/>
      <c r="BPJ1100" s="153"/>
      <c r="BPK1100" s="153"/>
      <c r="BPL1100" s="153"/>
      <c r="BPM1100" s="153"/>
      <c r="BPN1100" s="153"/>
      <c r="BPO1100" s="153"/>
      <c r="BPP1100" s="153"/>
      <c r="BPQ1100" s="153"/>
      <c r="BPR1100" s="153"/>
      <c r="BPS1100" s="153"/>
      <c r="BPT1100" s="153"/>
      <c r="BPU1100" s="153"/>
      <c r="BPV1100" s="153"/>
      <c r="BPW1100" s="153"/>
      <c r="BPX1100" s="153"/>
      <c r="BPY1100" s="153"/>
      <c r="BPZ1100" s="153"/>
      <c r="BQA1100" s="153"/>
      <c r="BQB1100" s="153"/>
      <c r="BQC1100" s="153"/>
      <c r="BQD1100" s="153"/>
      <c r="BQE1100" s="153"/>
      <c r="BQF1100" s="153"/>
      <c r="BQG1100" s="153"/>
      <c r="BQH1100" s="153"/>
      <c r="BQI1100" s="153"/>
      <c r="BQJ1100" s="153"/>
      <c r="BQK1100" s="153"/>
      <c r="BQL1100" s="153"/>
      <c r="BQM1100" s="153"/>
      <c r="BQN1100" s="153"/>
      <c r="BQO1100" s="153"/>
      <c r="BQP1100" s="153"/>
      <c r="BQQ1100" s="153"/>
      <c r="BQR1100" s="153"/>
      <c r="BQS1100" s="153"/>
      <c r="BQT1100" s="153"/>
      <c r="BQU1100" s="153"/>
      <c r="BQV1100" s="153"/>
      <c r="BQW1100" s="153"/>
      <c r="BQX1100" s="153"/>
      <c r="BQY1100" s="153"/>
      <c r="BQZ1100" s="153"/>
      <c r="BRA1100" s="153"/>
      <c r="BRB1100" s="153"/>
      <c r="BRC1100" s="153"/>
      <c r="BRD1100" s="153"/>
      <c r="BRE1100" s="153"/>
      <c r="BRF1100" s="153"/>
      <c r="BRG1100" s="153"/>
      <c r="BRH1100" s="153"/>
      <c r="BRI1100" s="153"/>
      <c r="BRJ1100" s="153"/>
      <c r="BRK1100" s="153"/>
      <c r="BRL1100" s="153"/>
      <c r="BRM1100" s="153"/>
      <c r="BRN1100" s="153"/>
      <c r="BRO1100" s="153"/>
      <c r="BRP1100" s="153"/>
      <c r="BRQ1100" s="153"/>
      <c r="BRR1100" s="153"/>
      <c r="BRS1100" s="153"/>
      <c r="BRT1100" s="153"/>
      <c r="BRU1100" s="153"/>
      <c r="BRV1100" s="153"/>
      <c r="BRW1100" s="153"/>
      <c r="BRX1100" s="153"/>
      <c r="BRY1100" s="153"/>
      <c r="BRZ1100" s="153"/>
      <c r="BSA1100" s="153"/>
      <c r="BSB1100" s="153"/>
      <c r="BSC1100" s="153"/>
      <c r="BSD1100" s="153"/>
      <c r="BSE1100" s="153"/>
      <c r="BSF1100" s="153"/>
      <c r="BSG1100" s="153"/>
      <c r="BSH1100" s="153"/>
      <c r="BSI1100" s="153"/>
      <c r="BSJ1100" s="153"/>
      <c r="BSK1100" s="153"/>
      <c r="BSL1100" s="153"/>
      <c r="BSM1100" s="153"/>
      <c r="BSN1100" s="153"/>
      <c r="BSO1100" s="153"/>
      <c r="BSP1100" s="153"/>
      <c r="BSQ1100" s="153"/>
      <c r="BSR1100" s="153"/>
      <c r="BSS1100" s="153"/>
      <c r="BST1100" s="153"/>
      <c r="BSU1100" s="153"/>
      <c r="BSV1100" s="153"/>
      <c r="BSW1100" s="153"/>
      <c r="BSX1100" s="153"/>
      <c r="BSY1100" s="153"/>
      <c r="BSZ1100" s="153"/>
      <c r="BTA1100" s="153"/>
      <c r="BTB1100" s="153"/>
      <c r="BTC1100" s="153"/>
      <c r="BTD1100" s="153"/>
      <c r="BTE1100" s="153"/>
      <c r="BTF1100" s="153"/>
      <c r="BTG1100" s="153"/>
      <c r="BTH1100" s="153"/>
      <c r="BTI1100" s="153"/>
      <c r="BTJ1100" s="153"/>
      <c r="BTK1100" s="153"/>
      <c r="BTL1100" s="153"/>
      <c r="BTM1100" s="153"/>
      <c r="BTN1100" s="153"/>
      <c r="BTO1100" s="153"/>
      <c r="BTP1100" s="153"/>
      <c r="BTQ1100" s="153"/>
      <c r="BTR1100" s="153"/>
      <c r="BTS1100" s="153"/>
      <c r="BTT1100" s="153"/>
      <c r="BTU1100" s="153"/>
      <c r="BTV1100" s="153"/>
      <c r="BTW1100" s="153"/>
      <c r="BTX1100" s="153"/>
      <c r="BTY1100" s="153"/>
      <c r="BTZ1100" s="153"/>
      <c r="BUA1100" s="153"/>
      <c r="BUB1100" s="153"/>
      <c r="BUC1100" s="153"/>
      <c r="BUD1100" s="153"/>
      <c r="BUE1100" s="153"/>
      <c r="BUF1100" s="153"/>
      <c r="BUG1100" s="153"/>
      <c r="BUH1100" s="153"/>
      <c r="BUI1100" s="153"/>
      <c r="BUJ1100" s="153"/>
      <c r="BUK1100" s="153"/>
      <c r="BUL1100" s="153"/>
      <c r="BUM1100" s="153"/>
      <c r="BUN1100" s="153"/>
      <c r="BUO1100" s="153"/>
      <c r="BUP1100" s="153"/>
      <c r="BUQ1100" s="153"/>
      <c r="BUR1100" s="153"/>
      <c r="BUS1100" s="153"/>
      <c r="BUT1100" s="153"/>
      <c r="BUU1100" s="153"/>
      <c r="BUV1100" s="153"/>
      <c r="BUW1100" s="153"/>
      <c r="BUX1100" s="153"/>
      <c r="BUY1100" s="153"/>
      <c r="BUZ1100" s="153"/>
      <c r="BVA1100" s="153"/>
      <c r="BVB1100" s="153"/>
      <c r="BVC1100" s="153"/>
      <c r="BVD1100" s="153"/>
      <c r="BVE1100" s="153"/>
      <c r="BVF1100" s="153"/>
      <c r="BVG1100" s="153"/>
      <c r="BVH1100" s="153"/>
      <c r="BVI1100" s="153"/>
      <c r="BVJ1100" s="153"/>
      <c r="BVK1100" s="153"/>
      <c r="BVL1100" s="153"/>
      <c r="BVM1100" s="153"/>
      <c r="BVN1100" s="153"/>
      <c r="BVO1100" s="153"/>
      <c r="BVP1100" s="153"/>
      <c r="BVQ1100" s="153"/>
      <c r="BVR1100" s="153"/>
      <c r="BVS1100" s="153"/>
      <c r="BVT1100" s="153"/>
      <c r="BVU1100" s="153"/>
      <c r="BVV1100" s="153"/>
      <c r="BVW1100" s="153"/>
      <c r="BVX1100" s="153"/>
      <c r="BVY1100" s="153"/>
      <c r="BVZ1100" s="153"/>
      <c r="BWA1100" s="153"/>
      <c r="BWB1100" s="153"/>
      <c r="BWC1100" s="153"/>
      <c r="BWD1100" s="153"/>
      <c r="BWE1100" s="153"/>
      <c r="BWF1100" s="153"/>
      <c r="BWG1100" s="153"/>
      <c r="BWH1100" s="153"/>
      <c r="BWI1100" s="153"/>
      <c r="BWJ1100" s="153"/>
      <c r="BWK1100" s="153"/>
      <c r="BWL1100" s="153"/>
      <c r="BWM1100" s="153"/>
      <c r="BWN1100" s="153"/>
      <c r="BWO1100" s="153"/>
      <c r="BWP1100" s="153"/>
      <c r="BWQ1100" s="153"/>
      <c r="BWR1100" s="153"/>
      <c r="BWS1100" s="153"/>
      <c r="BWT1100" s="153"/>
      <c r="BWU1100" s="153"/>
      <c r="BWV1100" s="153"/>
      <c r="BWW1100" s="153"/>
      <c r="BWX1100" s="153"/>
      <c r="BWY1100" s="153"/>
      <c r="BWZ1100" s="153"/>
      <c r="BXA1100" s="153"/>
      <c r="BXB1100" s="153"/>
      <c r="BXC1100" s="153"/>
      <c r="BXD1100" s="153"/>
      <c r="BXE1100" s="153"/>
      <c r="BXF1100" s="153"/>
      <c r="BXG1100" s="153"/>
      <c r="BXH1100" s="153"/>
      <c r="BXI1100" s="153"/>
      <c r="BXJ1100" s="153"/>
      <c r="BXK1100" s="153"/>
      <c r="BXL1100" s="153"/>
      <c r="BXM1100" s="153"/>
      <c r="BXN1100" s="153"/>
      <c r="BXO1100" s="153"/>
      <c r="BXP1100" s="153"/>
      <c r="BXQ1100" s="153"/>
      <c r="BXR1100" s="153"/>
      <c r="BXS1100" s="153"/>
      <c r="BXT1100" s="153"/>
      <c r="BXU1100" s="153"/>
      <c r="BXV1100" s="153"/>
      <c r="BXW1100" s="153"/>
      <c r="BXX1100" s="153"/>
      <c r="BXY1100" s="153"/>
      <c r="BXZ1100" s="153"/>
      <c r="BYA1100" s="153"/>
      <c r="BYB1100" s="153"/>
      <c r="BYC1100" s="153"/>
      <c r="BYD1100" s="153"/>
      <c r="BYE1100" s="153"/>
      <c r="BYF1100" s="153"/>
      <c r="BYG1100" s="153"/>
      <c r="BYH1100" s="153"/>
      <c r="BYI1100" s="153"/>
      <c r="BYJ1100" s="153"/>
      <c r="BYK1100" s="153"/>
      <c r="BYL1100" s="153"/>
      <c r="BYM1100" s="153"/>
      <c r="BYN1100" s="153"/>
      <c r="BYO1100" s="153"/>
      <c r="BYP1100" s="153"/>
    </row>
    <row r="1101" spans="1:2018" s="97" customFormat="1" ht="12.75" customHeight="1">
      <c r="C1101" s="237">
        <v>2020</v>
      </c>
      <c r="D1101" s="101" t="s">
        <v>191</v>
      </c>
      <c r="E1101" s="101" t="s">
        <v>185</v>
      </c>
      <c r="H1101" s="182">
        <f>INDEX(Inputs!$V$260:$V$287,MATCH($B1081,Inputs!$C$260:$C$287,0))/conv_2020_2015</f>
        <v>0</v>
      </c>
      <c r="I1101" s="171"/>
      <c r="J1101" s="171">
        <f t="shared" ref="J1101" si="5609">IF($I1084="n/a",0,IF(J$4&gt;third_reg_period,IF(J$4&lt;=$I1084+$C1101,$H1101/($I1084-5),IF(AND($H1101&lt;&gt;0,I1101=0,J$4=$C1101+$I1084+1),$H1101,0)),0))</f>
        <v>0</v>
      </c>
      <c r="K1101" s="171">
        <f t="shared" ref="K1101" si="5610">IF($I1084="n/a",0,IF(K$4&gt;third_reg_period,IF(K$4&lt;=$I1084+$C1101,$H1101/($I1084-5),IF(AND($H1101&lt;&gt;0,J1101=0,K$4=$C1101+$I1084+1),$H1101,0)),0))</f>
        <v>0</v>
      </c>
      <c r="L1101" s="171">
        <f t="shared" ref="L1101" si="5611">IF($I1084="n/a",0,IF(L$4&gt;third_reg_period,IF(L$4&lt;=$I1084+$C1101,$H1101/($I1084-5),IF(AND($H1101&lt;&gt;0,K1101=0,L$4=$C1101+$I1084+1),$H1101,0)),0))</f>
        <v>0</v>
      </c>
      <c r="M1101" s="171">
        <f t="shared" ref="M1101" si="5612">IF($I1084="n/a",0,IF(M$4&gt;third_reg_period,IF(M$4&lt;=$I1084+$C1101,$H1101/($I1084-5),IF(AND($H1101&lt;&gt;0,L1101=0,M$4=$C1101+$I1084+1),$H1101,0)),0))</f>
        <v>0</v>
      </c>
      <c r="N1101" s="171">
        <f t="shared" ref="N1101" si="5613">IF($I1084="n/a",0,IF(N$4&gt;third_reg_period,IF(N$4&lt;=$I1084+$C1101,$H1101/($I1084-5),IF(AND($H1101&lt;&gt;0,M1101=0,N$4=$C1101+$I1084+1),$H1101,0)),0))</f>
        <v>0</v>
      </c>
      <c r="O1101" s="171">
        <f t="shared" ref="O1101" si="5614">IF($I1084="n/a",0,IF(O$4&gt;third_reg_period,IF(O$4&lt;=$I1084+$C1101,$H1101/($I1084-5),IF(AND($H1101&lt;&gt;0,N1101=0,O$4=$C1101+$I1084+1),$H1101,0)),0))</f>
        <v>0</v>
      </c>
      <c r="P1101" s="171">
        <f t="shared" ref="P1101" si="5615">IF($I1084="n/a",0,IF(P$4&gt;third_reg_period,IF(P$4&lt;=$I1084+$C1101,$H1101/($I1084-5),IF(AND($H1101&lt;&gt;0,O1101=0,P$4=$C1101+$I1084+1),$H1101,0)),0))</f>
        <v>0</v>
      </c>
      <c r="Q1101" s="171">
        <f t="shared" ref="Q1101" si="5616">IF($I1084="n/a",0,IF(Q$4&gt;third_reg_period,IF(Q$4&lt;=$I1084+$C1101,$H1101/($I1084-5),IF(AND($H1101&lt;&gt;0,P1101=0,Q$4=$C1101+$I1084+1),$H1101,0)),0))</f>
        <v>0</v>
      </c>
      <c r="R1101" s="171">
        <f t="shared" ref="R1101" si="5617">IF($I1084="n/a",0,IF(R$4&gt;third_reg_period,IF(R$4&lt;=$I1084+$C1101,$H1101/($I1084-5),IF(AND($H1101&lt;&gt;0,Q1101=0,R$4=$C1101+$I1084+1),$H1101,0)),0))</f>
        <v>0</v>
      </c>
      <c r="S1101" s="171">
        <f t="shared" ref="S1101" si="5618">IF($I1084="n/a",0,IF(S$4&gt;third_reg_period,IF(S$4&lt;=$I1084+$C1101,$H1101/($I1084-5),IF(AND($H1101&lt;&gt;0,R1101=0,S$4=$C1101+$I1084+1),$H1101,0)),0))</f>
        <v>0</v>
      </c>
      <c r="T1101" s="171">
        <f t="shared" ref="T1101" si="5619">IF($I1084="n/a",0,IF(T$4&gt;third_reg_period,IF(T$4&lt;=$I1084+$C1101,$H1101/($I1084-5),IF(AND($H1101&lt;&gt;0,S1101=0,T$4=$C1101+$I1084+1),$H1101,0)),0))</f>
        <v>0</v>
      </c>
      <c r="U1101" s="171">
        <f t="shared" ref="U1101" si="5620">IF($I1084="n/a",0,IF(U$4&gt;third_reg_period,IF(U$4&lt;=$I1084+$C1101,$H1101/($I1084-5),IF(AND($H1101&lt;&gt;0,T1101=0,U$4=$C1101+$I1084+1),$H1101,0)),0))</f>
        <v>0</v>
      </c>
      <c r="V1101" s="171">
        <f t="shared" ref="V1101" si="5621">IF($I1084="n/a",0,IF(V$4&gt;third_reg_period,IF(V$4&lt;=$I1084+$C1101,$H1101/($I1084-5),IF(AND($H1101&lt;&gt;0,U1101=0,V$4=$C1101+$I1084+1),$H1101,0)),0))</f>
        <v>0</v>
      </c>
      <c r="W1101" s="171">
        <f t="shared" ref="W1101" si="5622">IF($I1084="n/a",0,IF(W$4&gt;third_reg_period,IF(W$4&lt;=$I1084+$C1101,$H1101/($I1084-5),IF(AND($H1101&lt;&gt;0,V1101=0,W$4=$C1101+$I1084+1),$H1101,0)),0))</f>
        <v>0</v>
      </c>
      <c r="X1101" s="171">
        <f t="shared" ref="X1101" si="5623">IF($I1084="n/a",0,IF(X$4&gt;third_reg_period,IF(X$4&lt;=$I1084+$C1101,$H1101/($I1084-5),IF(AND($H1101&lt;&gt;0,W1101=0,X$4=$C1101+$I1084+1),$H1101,0)),0))</f>
        <v>0</v>
      </c>
      <c r="Y1101" s="171">
        <f t="shared" ref="Y1101" si="5624">IF($I1084="n/a",0,IF(Y$4&gt;third_reg_period,IF(Y$4&lt;=$I1084+$C1101,$H1101/($I1084-5),IF(AND($H1101&lt;&gt;0,X1101=0,Y$4=$C1101+$I1084+1),$H1101,0)),0))</f>
        <v>0</v>
      </c>
      <c r="Z1101" s="171">
        <f t="shared" ref="Z1101" si="5625">IF($I1084="n/a",0,IF(Z$4&gt;third_reg_period,IF(Z$4&lt;=$I1084+$C1101,$H1101/($I1084-5),IF(AND($H1101&lt;&gt;0,Y1101=0,Z$4=$C1101+$I1084+1),$H1101,0)),0))</f>
        <v>0</v>
      </c>
      <c r="AA1101" s="171">
        <f t="shared" ref="AA1101" si="5626">IF($I1084="n/a",0,IF(AA$4&gt;third_reg_period,IF(AA$4&lt;=$I1084+$C1101,$H1101/($I1084-5),IF(AND($H1101&lt;&gt;0,Z1101=0,AA$4=$C1101+$I1084+1),$H1101,0)),0))</f>
        <v>0</v>
      </c>
      <c r="AB1101" s="171">
        <f t="shared" ref="AB1101" si="5627">IF($I1084="n/a",0,IF(AB$4&gt;third_reg_period,IF(AB$4&lt;=$I1084+$C1101,$H1101/($I1084-5),IF(AND($H1101&lt;&gt;0,AA1101=0,AB$4=$C1101+$I1084+1),$H1101,0)),0))</f>
        <v>0</v>
      </c>
      <c r="AC1101" s="171">
        <f t="shared" ref="AC1101" si="5628">IF($I1084="n/a",0,IF(AC$4&gt;third_reg_period,IF(AC$4&lt;=$I1084+$C1101,$H1101/($I1084-5),IF(AND($H1101&lt;&gt;0,AB1101=0,AC$4=$C1101+$I1084+1),$H1101,0)),0))</f>
        <v>0</v>
      </c>
      <c r="AD1101" s="171">
        <f t="shared" ref="AD1101" si="5629">IF($I1084="n/a",0,IF(AD$4&gt;third_reg_period,IF(AD$4&lt;=$I1084+$C1101,$H1101/($I1084-5),IF(AND($H1101&lt;&gt;0,AC1101=0,AD$4=$C1101+$I1084+1),$H1101,0)),0))</f>
        <v>0</v>
      </c>
      <c r="AE1101" s="171">
        <f t="shared" ref="AE1101" si="5630">IF($I1084="n/a",0,IF(AE$4&gt;third_reg_period,IF(AE$4&lt;=$I1084+$C1101,$H1101/($I1084-5),IF(AND($H1101&lt;&gt;0,AD1101=0,AE$4=$C1101+$I1084+1),$H1101,0)),0))</f>
        <v>0</v>
      </c>
      <c r="AF1101" s="171">
        <f t="shared" ref="AF1101" si="5631">IF($I1084="n/a",0,IF(AF$4&gt;third_reg_period,IF(AF$4&lt;=$I1084+$C1101,$H1101/($I1084-5),IF(AND($H1101&lt;&gt;0,AE1101=0,AF$4=$C1101+$I1084+1),$H1101,0)),0))</f>
        <v>0</v>
      </c>
      <c r="AG1101" s="171">
        <f t="shared" ref="AG1101" si="5632">IF($I1084="n/a",0,IF(AG$4&gt;third_reg_period,IF(AG$4&lt;=$I1084+$C1101,$H1101/($I1084-5),IF(AND($H1101&lt;&gt;0,AF1101=0,AG$4=$C1101+$I1084+1),$H1101,0)),0))</f>
        <v>0</v>
      </c>
      <c r="AH1101" s="171">
        <f t="shared" ref="AH1101" si="5633">IF($I1084="n/a",0,IF(AH$4&gt;third_reg_period,IF(AH$4&lt;=$I1084+$C1101,$H1101/($I1084-5),IF(AND($H1101&lt;&gt;0,AG1101=0,AH$4=$C1101+$I1084+1),$H1101,0)),0))</f>
        <v>0</v>
      </c>
      <c r="AI1101" s="171">
        <f t="shared" ref="AI1101" si="5634">IF($I1084="n/a",0,IF(AI$4&gt;third_reg_period,IF(AI$4&lt;=$I1084+$C1101,$H1101/($I1084-5),IF(AND($H1101&lt;&gt;0,AH1101=0,AI$4=$C1101+$I1084+1),$H1101,0)),0))</f>
        <v>0</v>
      </c>
      <c r="AJ1101" s="171">
        <f t="shared" ref="AJ1101" si="5635">IF($I1084="n/a",0,IF(AJ$4&gt;third_reg_period,IF(AJ$4&lt;=$I1084+$C1101,$H1101/($I1084-5),IF(AND($H1101&lt;&gt;0,AI1101=0,AJ$4=$C1101+$I1084+1),$H1101,0)),0))</f>
        <v>0</v>
      </c>
      <c r="AK1101" s="171">
        <f t="shared" ref="AK1101" si="5636">IF($I1084="n/a",0,IF(AK$4&gt;third_reg_period,IF(AK$4&lt;=$I1084+$C1101,$H1101/($I1084-5),IF(AND($H1101&lt;&gt;0,AJ1101=0,AK$4=$C1101+$I1084+1),$H1101,0)),0))</f>
        <v>0</v>
      </c>
      <c r="AL1101" s="171">
        <f t="shared" ref="AL1101" si="5637">IF($I1084="n/a",0,IF(AL$4&gt;third_reg_period,IF(AL$4&lt;=$I1084+$C1101,$H1101/($I1084-5),IF(AND($H1101&lt;&gt;0,AK1101=0,AL$4=$C1101+$I1084+1),$H1101,0)),0))</f>
        <v>0</v>
      </c>
      <c r="AM1101" s="171">
        <f t="shared" ref="AM1101" si="5638">IF($I1084="n/a",0,IF(AM$4&gt;third_reg_period,IF(AM$4&lt;=$I1084+$C1101,$H1101/($I1084-5),IF(AND($H1101&lt;&gt;0,AL1101=0,AM$4=$C1101+$I1084+1),$H1101,0)),0))</f>
        <v>0</v>
      </c>
      <c r="AN1101" s="171">
        <f t="shared" ref="AN1101" si="5639">IF($I1084="n/a",0,IF(AN$4&gt;third_reg_period,IF(AN$4&lt;=$I1084+$C1101,$H1101/($I1084-5),IF(AND($H1101&lt;&gt;0,AM1101=0,AN$4=$C1101+$I1084+1),$H1101,0)),0))</f>
        <v>0</v>
      </c>
      <c r="AO1101" s="171">
        <f t="shared" ref="AO1101" si="5640">IF($I1084="n/a",0,IF(AO$4&gt;third_reg_period,IF(AO$4&lt;=$I1084+$C1101,$H1101/($I1084-5),IF(AND($H1101&lt;&gt;0,AN1101=0,AO$4=$C1101+$I1084+1),$H1101,0)),0))</f>
        <v>0</v>
      </c>
      <c r="AP1101" s="171">
        <f t="shared" ref="AP1101" si="5641">IF($I1084="n/a",0,IF(AP$4&gt;third_reg_period,IF(AP$4&lt;=$I1084+$C1101,$H1101/($I1084-5),IF(AND($H1101&lt;&gt;0,AO1101=0,AP$4=$C1101+$I1084+1),$H1101,0)),0))</f>
        <v>0</v>
      </c>
      <c r="AQ1101" s="171">
        <f t="shared" ref="AQ1101" si="5642">IF($I1084="n/a",0,IF(AQ$4&gt;third_reg_period,IF(AQ$4&lt;=$I1084+$C1101,$H1101/($I1084-5),IF(AND($H1101&lt;&gt;0,AP1101=0,AQ$4=$C1101+$I1084+1),$H1101,0)),0))</f>
        <v>0</v>
      </c>
      <c r="AR1101" s="171">
        <f t="shared" ref="AR1101" si="5643">IF($I1084="n/a",0,IF(AR$4&gt;third_reg_period,IF(AR$4&lt;=$I1084+$C1101,$H1101/($I1084-5),IF(AND($H1101&lt;&gt;0,AQ1101=0,AR$4=$C1101+$I1084+1),$H1101,0)),0))</f>
        <v>0</v>
      </c>
      <c r="AS1101" s="171">
        <f t="shared" ref="AS1101" si="5644">IF($I1084="n/a",0,IF(AS$4&gt;third_reg_period,IF(AS$4&lt;=$I1084+$C1101,$H1101/($I1084-5),IF(AND($H1101&lt;&gt;0,AR1101=0,AS$4=$C1101+$I1084+1),$H1101,0)),0))</f>
        <v>0</v>
      </c>
      <c r="AT1101" s="171">
        <f t="shared" ref="AT1101" si="5645">IF($I1084="n/a",0,IF(AT$4&gt;third_reg_period,IF(AT$4&lt;=$I1084+$C1101,$H1101/($I1084-5),IF(AND($H1101&lt;&gt;0,AS1101=0,AT$4=$C1101+$I1084+1),$H1101,0)),0))</f>
        <v>0</v>
      </c>
      <c r="AU1101" s="171">
        <f t="shared" ref="AU1101" si="5646">IF($I1084="n/a",0,IF(AU$4&gt;third_reg_period,IF(AU$4&lt;=$I1084+$C1101,$H1101/($I1084-5),IF(AND($H1101&lt;&gt;0,AT1101=0,AU$4=$C1101+$I1084+1),$H1101,0)),0))</f>
        <v>0</v>
      </c>
      <c r="AV1101" s="171">
        <f t="shared" ref="AV1101" si="5647">IF($I1084="n/a",0,IF(AV$4&gt;third_reg_period,IF(AV$4&lt;=$I1084+$C1101,$H1101/($I1084-5),IF(AND($H1101&lt;&gt;0,AU1101=0,AV$4=$C1101+$I1084+1),$H1101,0)),0))</f>
        <v>0</v>
      </c>
      <c r="AW1101" s="171">
        <f t="shared" ref="AW1101" si="5648">IF($I1084="n/a",0,IF(AW$4&gt;third_reg_period,IF(AW$4&lt;=$I1084+$C1101,$H1101/($I1084-5),IF(AND($H1101&lt;&gt;0,AV1101=0,AW$4=$C1101+$I1084+1),$H1101,0)),0))</f>
        <v>0</v>
      </c>
      <c r="AX1101" s="171">
        <f t="shared" ref="AX1101" si="5649">IF($I1084="n/a",0,IF(AX$4&gt;third_reg_period,IF(AX$4&lt;=$I1084+$C1101,$H1101/($I1084-5),IF(AND($H1101&lt;&gt;0,AW1101=0,AX$4=$C1101+$I1084+1),$H1101,0)),0))</f>
        <v>0</v>
      </c>
      <c r="AY1101" s="171">
        <f t="shared" ref="AY1101" si="5650">IF($I1084="n/a",0,IF(AY$4&gt;third_reg_period,IF(AY$4&lt;=$I1084+$C1101,$H1101/($I1084-5),IF(AND($H1101&lt;&gt;0,AX1101=0,AY$4=$C1101+$I1084+1),$H1101,0)),0))</f>
        <v>0</v>
      </c>
      <c r="AZ1101" s="171">
        <f t="shared" ref="AZ1101" si="5651">IF($I1084="n/a",0,IF(AZ$4&gt;third_reg_period,IF(AZ$4&lt;=$I1084+$C1101,$H1101/($I1084-5),IF(AND($H1101&lt;&gt;0,AY1101=0,AZ$4=$C1101+$I1084+1),$H1101,0)),0))</f>
        <v>0</v>
      </c>
      <c r="BA1101" s="171">
        <f t="shared" ref="BA1101" si="5652">IF($I1084="n/a",0,IF(BA$4&gt;third_reg_period,IF(BA$4&lt;=$I1084+$C1101,$H1101/($I1084-5),IF(AND($H1101&lt;&gt;0,AZ1101=0,BA$4=$C1101+$I1084+1),$H1101,0)),0))</f>
        <v>0</v>
      </c>
      <c r="BB1101" s="171">
        <f t="shared" ref="BB1101" si="5653">IF($I1084="n/a",0,IF(BB$4&gt;third_reg_period,IF(BB$4&lt;=$I1084+$C1101,$H1101/($I1084-5),IF(AND($H1101&lt;&gt;0,BA1101=0,BB$4=$C1101+$I1084+1),$H1101,0)),0))</f>
        <v>0</v>
      </c>
      <c r="BC1101" s="171">
        <f t="shared" ref="BC1101" si="5654">IF($I1084="n/a",0,IF(BC$4&gt;third_reg_period,IF(BC$4&lt;=$I1084+$C1101,$H1101/($I1084-5),IF(AND($H1101&lt;&gt;0,BB1101=0,BC$4=$C1101+$I1084+1),$H1101,0)),0))</f>
        <v>0</v>
      </c>
      <c r="BD1101" s="171">
        <f t="shared" ref="BD1101" si="5655">IF($I1084="n/a",0,IF(BD$4&gt;third_reg_period,IF(BD$4&lt;=$I1084+$C1101,$H1101/($I1084-5),IF(AND($H1101&lt;&gt;0,BC1101=0,BD$4=$C1101+$I1084+1),$H1101,0)),0))</f>
        <v>0</v>
      </c>
      <c r="BE1101" s="171">
        <f t="shared" ref="BE1101" si="5656">IF($I1084="n/a",0,IF(BE$4&gt;third_reg_period,IF(BE$4&lt;=$I1084+$C1101,$H1101/($I1084-5),IF(AND($H1101&lt;&gt;0,BD1101=0,BE$4=$C1101+$I1084+1),$H1101,0)),0))</f>
        <v>0</v>
      </c>
      <c r="BF1101" s="171">
        <f t="shared" ref="BF1101" si="5657">IF($I1084="n/a",0,IF(BF$4&gt;third_reg_period,IF(BF$4&lt;=$I1084+$C1101,$H1101/($I1084-5),IF(AND($H1101&lt;&gt;0,BE1101=0,BF$4=$C1101+$I1084+1),$H1101,0)),0))</f>
        <v>0</v>
      </c>
      <c r="BG1101" s="171">
        <f t="shared" ref="BG1101" si="5658">IF($I1084="n/a",0,IF(BG$4&gt;third_reg_period,IF(BG$4&lt;=$I1084+$C1101,$H1101/($I1084-5),IF(AND($H1101&lt;&gt;0,BF1101=0,BG$4=$C1101+$I1084+1),$H1101,0)),0))</f>
        <v>0</v>
      </c>
      <c r="BH1101" s="171">
        <f t="shared" ref="BH1101" si="5659">IF($I1084="n/a",0,IF(BH$4&gt;third_reg_period,IF(BH$4&lt;=$I1084+$C1101,$H1101/($I1084-5),IF(AND($H1101&lt;&gt;0,BG1101=0,BH$4=$C1101+$I1084+1),$H1101,0)),0))</f>
        <v>0</v>
      </c>
      <c r="BI1101" s="171">
        <f t="shared" ref="BI1101" si="5660">IF($I1084="n/a",0,IF(BI$4&gt;third_reg_period,IF(BI$4&lt;=$I1084+$C1101,$H1101/($I1084-5),IF(AND($H1101&lt;&gt;0,BH1101=0,BI$4=$C1101+$I1084+1),$H1101,0)),0))</f>
        <v>0</v>
      </c>
      <c r="BJ1101" s="171">
        <f t="shared" ref="BJ1101" si="5661">IF($I1084="n/a",0,IF(BJ$4&gt;third_reg_period,IF(BJ$4&lt;=$I1084+$C1101,$H1101/($I1084-5),IF(AND($H1101&lt;&gt;0,BI1101=0,BJ$4=$C1101+$I1084+1),$H1101,0)),0))</f>
        <v>0</v>
      </c>
      <c r="BK1101" s="171">
        <f t="shared" ref="BK1101" si="5662">IF($I1084="n/a",0,IF(BK$4&gt;third_reg_period,IF(BK$4&lt;=$I1084+$C1101,$H1101/($I1084-5),IF(AND($H1101&lt;&gt;0,BJ1101=0,BK$4=$C1101+$I1084+1),$H1101,0)),0))</f>
        <v>0</v>
      </c>
      <c r="BL1101" s="171">
        <f t="shared" ref="BL1101" si="5663">IF($I1084="n/a",0,IF(BL$4&gt;third_reg_period,IF(BL$4&lt;=$I1084+$C1101,$H1101/($I1084-5),IF(AND($H1101&lt;&gt;0,BK1101=0,BL$4=$C1101+$I1084+1),$H1101,0)),0))</f>
        <v>0</v>
      </c>
      <c r="BM1101" s="171">
        <f t="shared" ref="BM1101" si="5664">IF($I1084="n/a",0,IF(BM$4&gt;third_reg_period,IF(BM$4&lt;=$I1084+$C1101,$H1101/($I1084-5),IF(AND($H1101&lt;&gt;0,BL1101=0,BM$4=$C1101+$I1084+1),$H1101,0)),0))</f>
        <v>0</v>
      </c>
      <c r="BN1101" s="171">
        <f t="shared" ref="BN1101" si="5665">IF($I1084="n/a",0,IF(BN$4&gt;third_reg_period,IF(BN$4&lt;=$I1084+$C1101,$H1101/($I1084-5),IF(AND($H1101&lt;&gt;0,BM1101=0,BN$4=$C1101+$I1084+1),$H1101,0)),0))</f>
        <v>0</v>
      </c>
      <c r="BO1101" s="171">
        <f t="shared" ref="BO1101" si="5666">IF($I1084="n/a",0,IF(BO$4&gt;third_reg_period,IF(BO$4&lt;=$I1084+$C1101,$H1101/($I1084-5),IF(AND($H1101&lt;&gt;0,BN1101=0,BO$4=$C1101+$I1084+1),$H1101,0)),0))</f>
        <v>0</v>
      </c>
      <c r="BP1101" s="171">
        <f t="shared" ref="BP1101" si="5667">IF($I1084="n/a",0,IF(BP$4&gt;third_reg_period,IF(BP$4&lt;=$I1084+$C1101,$H1101/($I1084-5),IF(AND($H1101&lt;&gt;0,BO1101=0,BP$4=$C1101+$I1084+1),$H1101,0)),0))</f>
        <v>0</v>
      </c>
      <c r="BQ1101" s="171">
        <f t="shared" ref="BQ1101" si="5668">IF($I1084="n/a",0,IF(BQ$4&gt;third_reg_period,IF(BQ$4&lt;=$I1084+$C1101,$H1101/($I1084-5),IF(AND($H1101&lt;&gt;0,BP1101=0,BQ$4=$C1101+$I1084+1),$H1101,0)),0))</f>
        <v>0</v>
      </c>
      <c r="BR1101" s="171">
        <f t="shared" ref="BR1101" si="5669">IF($I1084="n/a",0,IF(BR$4&gt;third_reg_period,IF(BR$4&lt;=$I1084+$C1101,$H1101/($I1084-5),IF(AND($H1101&lt;&gt;0,BQ1101=0,BR$4=$C1101+$I1084+1),$H1101,0)),0))</f>
        <v>0</v>
      </c>
      <c r="BS1101" s="171">
        <f t="shared" ref="BS1101" si="5670">IF($I1084="n/a",0,IF(BS$4&gt;third_reg_period,IF(BS$4&lt;=$I1084+$C1101,$H1101/($I1084-5),IF(AND($H1101&lt;&gt;0,BR1101=0,BS$4=$C1101+$I1084+1),$H1101,0)),0))</f>
        <v>0</v>
      </c>
      <c r="BT1101" s="171">
        <f t="shared" ref="BT1101" si="5671">IF($I1084="n/a",0,IF(BT$4&gt;third_reg_period,IF(BT$4&lt;=$I1084+$C1101,$H1101/($I1084-5),IF(AND($H1101&lt;&gt;0,BS1101=0,BT$4=$C1101+$I1084+1),$H1101,0)),0))</f>
        <v>0</v>
      </c>
      <c r="BU1101" s="171">
        <f t="shared" ref="BU1101" si="5672">IF($I1084="n/a",0,IF(BU$4&gt;third_reg_period,IF(BU$4&lt;=$I1084+$C1101,$H1101/($I1084-5),IF(AND($H1101&lt;&gt;0,BT1101=0,BU$4=$C1101+$I1084+1),$H1101,0)),0))</f>
        <v>0</v>
      </c>
      <c r="BV1101" s="171">
        <f t="shared" ref="BV1101" si="5673">IF($I1084="n/a",0,IF(BV$4&gt;third_reg_period,IF(BV$4&lt;=$I1084+$C1101,$H1101/($I1084-5),IF(AND($H1101&lt;&gt;0,BU1101=0,BV$4=$C1101+$I1084+1),$H1101,0)),0))</f>
        <v>0</v>
      </c>
      <c r="BW1101" s="171">
        <f t="shared" ref="BW1101" si="5674">IF($I1084="n/a",0,IF(BW$4&gt;third_reg_period,IF(BW$4&lt;=$I1084+$C1101,$H1101/($I1084-5),IF(AND($H1101&lt;&gt;0,BV1101=0,BW$4=$C1101+$I1084+1),$H1101,0)),0))</f>
        <v>0</v>
      </c>
      <c r="BX1101" s="171">
        <f t="shared" ref="BX1101" si="5675">IF($I1084="n/a",0,IF(BX$4&gt;third_reg_period,IF(BX$4&lt;=$I1084+$C1101,$H1101/($I1084-5),IF(AND($H1101&lt;&gt;0,BW1101=0,BX$4=$C1101+$I1084+1),$H1101,0)),0))</f>
        <v>0</v>
      </c>
      <c r="BY1101" s="171">
        <f t="shared" ref="BY1101" si="5676">IF($I1084="n/a",0,IF(BY$4&gt;third_reg_period,IF(BY$4&lt;=$I1084+$C1101,$H1101/($I1084-5),IF(AND($H1101&lt;&gt;0,BX1101=0,BY$4=$C1101+$I1084+1),$H1101,0)),0))</f>
        <v>0</v>
      </c>
      <c r="BZ1101" s="171">
        <f t="shared" ref="BZ1101" si="5677">IF($I1084="n/a",0,IF(BZ$4&gt;third_reg_period,IF(BZ$4&lt;=$I1084+$C1101,$H1101/($I1084-5),IF(AND($H1101&lt;&gt;0,BY1101=0,BZ$4=$C1101+$I1084+1),$H1101,0)),0))</f>
        <v>0</v>
      </c>
      <c r="CA1101" s="171">
        <f t="shared" ref="CA1101" si="5678">IF($I1084="n/a",0,IF(CA$4&gt;third_reg_period,IF(CA$4&lt;=$I1084+$C1101,$H1101/($I1084-5),IF(AND($H1101&lt;&gt;0,BZ1101=0,CA$4=$C1101+$I1084+1),$H1101,0)),0))</f>
        <v>0</v>
      </c>
      <c r="CB1101" s="171">
        <f t="shared" ref="CB1101" si="5679">IF($I1084="n/a",0,IF(CB$4&gt;third_reg_period,IF(CB$4&lt;=$I1084+$C1101,$H1101/($I1084-5),IF(AND($H1101&lt;&gt;0,CA1101=0,CB$4=$C1101+$I1084+1),$H1101,0)),0))</f>
        <v>0</v>
      </c>
      <c r="CC1101" s="171">
        <f t="shared" ref="CC1101" si="5680">IF($I1084="n/a",0,IF(CC$4&gt;third_reg_period,IF(CC$4&lt;=$I1084+$C1101,$H1101/($I1084-5),IF(AND($H1101&lt;&gt;0,CB1101=0,CC$4=$C1101+$I1084+1),$H1101,0)),0))</f>
        <v>0</v>
      </c>
      <c r="CD1101" s="171">
        <f t="shared" ref="CD1101" si="5681">IF($I1084="n/a",0,IF(CD$4&gt;third_reg_period,IF(CD$4&lt;=$I1084+$C1101,$H1101/($I1084-5),IF(AND($H1101&lt;&gt;0,CC1101=0,CD$4=$C1101+$I1084+1),$H1101,0)),0))</f>
        <v>0</v>
      </c>
      <c r="CE1101" s="171">
        <f t="shared" ref="CE1101" si="5682">IF($I1084="n/a",0,IF(CE$4&gt;third_reg_period,IF(CE$4&lt;=$I1084+$C1101,$H1101/($I1084-5),IF(AND($H1101&lt;&gt;0,CD1101=0,CE$4=$C1101+$I1084+1),$H1101,0)),0))</f>
        <v>0</v>
      </c>
      <c r="CF1101" s="171">
        <f t="shared" ref="CF1101" si="5683">IF($I1084="n/a",0,IF(CF$4&gt;third_reg_period,IF(CF$4&lt;=$I1084+$C1101,$H1101/($I1084-5),IF(AND($H1101&lt;&gt;0,CE1101=0,CF$4=$C1101+$I1084+1),$H1101,0)),0))</f>
        <v>0</v>
      </c>
      <c r="CG1101" s="153"/>
      <c r="CH1101" s="153"/>
      <c r="CI1101" s="153"/>
      <c r="CJ1101" s="153"/>
      <c r="CK1101" s="153"/>
      <c r="CL1101" s="153"/>
      <c r="CM1101" s="153"/>
      <c r="CN1101" s="153"/>
      <c r="CO1101" s="153"/>
      <c r="CP1101" s="153"/>
      <c r="CQ1101" s="153"/>
      <c r="CR1101" s="153"/>
      <c r="CS1101" s="153"/>
      <c r="CT1101" s="153"/>
      <c r="CU1101" s="153"/>
      <c r="CV1101" s="153"/>
      <c r="CW1101" s="153"/>
      <c r="CX1101" s="153"/>
      <c r="CY1101" s="153"/>
      <c r="CZ1101" s="153"/>
      <c r="DA1101" s="153"/>
      <c r="DB1101" s="153"/>
      <c r="DC1101" s="153"/>
      <c r="DD1101" s="153"/>
      <c r="DE1101" s="153"/>
      <c r="DF1101" s="153"/>
      <c r="DG1101" s="153"/>
      <c r="DH1101" s="153"/>
      <c r="DI1101" s="153"/>
      <c r="DJ1101" s="153"/>
      <c r="DK1101" s="153"/>
      <c r="DL1101" s="153"/>
      <c r="DM1101" s="153"/>
      <c r="DN1101" s="153"/>
      <c r="DO1101" s="153"/>
      <c r="DP1101" s="153"/>
      <c r="DQ1101" s="153"/>
      <c r="DR1101" s="153"/>
      <c r="DS1101" s="153"/>
      <c r="DT1101" s="153"/>
      <c r="DU1101" s="153"/>
      <c r="DV1101" s="153"/>
      <c r="DW1101" s="153"/>
      <c r="DX1101" s="153"/>
      <c r="DY1101" s="153"/>
      <c r="DZ1101" s="153"/>
      <c r="EA1101" s="153"/>
      <c r="EB1101" s="153"/>
      <c r="EC1101" s="153"/>
      <c r="ED1101" s="153"/>
      <c r="EE1101" s="153"/>
      <c r="EF1101" s="153"/>
      <c r="EG1101" s="153"/>
      <c r="EH1101" s="153"/>
      <c r="EI1101" s="153"/>
      <c r="EJ1101" s="153"/>
      <c r="EK1101" s="153"/>
      <c r="EL1101" s="153"/>
      <c r="EM1101" s="153"/>
      <c r="EN1101" s="153"/>
      <c r="EO1101" s="153"/>
      <c r="EP1101" s="153"/>
      <c r="EQ1101" s="153"/>
      <c r="ER1101" s="153"/>
      <c r="ES1101" s="153"/>
      <c r="ET1101" s="153"/>
      <c r="EU1101" s="153"/>
      <c r="EV1101" s="153"/>
      <c r="EW1101" s="153"/>
      <c r="EX1101" s="153"/>
      <c r="EY1101" s="153"/>
      <c r="EZ1101" s="153"/>
      <c r="FA1101" s="153"/>
      <c r="FB1101" s="153"/>
      <c r="FC1101" s="153"/>
      <c r="FD1101" s="153"/>
      <c r="FE1101" s="153"/>
      <c r="FF1101" s="153"/>
      <c r="FG1101" s="153"/>
      <c r="FH1101" s="153"/>
      <c r="FI1101" s="153"/>
      <c r="FJ1101" s="153"/>
      <c r="FK1101" s="153"/>
      <c r="FL1101" s="153"/>
      <c r="FM1101" s="153"/>
      <c r="FN1101" s="153"/>
      <c r="FO1101" s="153"/>
      <c r="FP1101" s="153"/>
      <c r="FQ1101" s="153"/>
      <c r="FR1101" s="153"/>
      <c r="FS1101" s="153"/>
      <c r="FT1101" s="153"/>
      <c r="FU1101" s="153"/>
      <c r="FV1101" s="153"/>
      <c r="FW1101" s="153"/>
      <c r="FX1101" s="153"/>
      <c r="FY1101" s="153"/>
      <c r="FZ1101" s="153"/>
      <c r="GA1101" s="153"/>
      <c r="GB1101" s="153"/>
      <c r="GC1101" s="153"/>
      <c r="GD1101" s="153"/>
      <c r="GE1101" s="153"/>
      <c r="GF1101" s="153"/>
      <c r="GG1101" s="153"/>
      <c r="GH1101" s="153"/>
      <c r="GI1101" s="153"/>
      <c r="GJ1101" s="153"/>
      <c r="GK1101" s="153"/>
      <c r="GL1101" s="153"/>
      <c r="GM1101" s="153"/>
      <c r="GN1101" s="153"/>
      <c r="GO1101" s="153"/>
      <c r="GP1101" s="153"/>
      <c r="GQ1101" s="153"/>
      <c r="GR1101" s="153"/>
      <c r="GS1101" s="153"/>
      <c r="GT1101" s="153"/>
      <c r="GU1101" s="153"/>
      <c r="GV1101" s="153"/>
      <c r="GW1101" s="153"/>
      <c r="GX1101" s="153"/>
      <c r="GY1101" s="153"/>
      <c r="GZ1101" s="153"/>
      <c r="HA1101" s="153"/>
      <c r="HB1101" s="153"/>
      <c r="HC1101" s="153"/>
      <c r="HD1101" s="153"/>
      <c r="HE1101" s="153"/>
      <c r="HF1101" s="153"/>
      <c r="HG1101" s="153"/>
      <c r="HH1101" s="153"/>
      <c r="HI1101" s="153"/>
      <c r="HJ1101" s="153"/>
      <c r="HK1101" s="153"/>
      <c r="HL1101" s="153"/>
      <c r="HM1101" s="153"/>
      <c r="HN1101" s="153"/>
      <c r="HO1101" s="153"/>
      <c r="HP1101" s="153"/>
      <c r="HQ1101" s="153"/>
      <c r="HR1101" s="153"/>
      <c r="HS1101" s="153"/>
      <c r="HT1101" s="153"/>
      <c r="HU1101" s="153"/>
      <c r="HV1101" s="153"/>
      <c r="HW1101" s="153"/>
      <c r="HX1101" s="153"/>
      <c r="HY1101" s="153"/>
      <c r="HZ1101" s="153"/>
      <c r="IA1101" s="153"/>
      <c r="IB1101" s="153"/>
      <c r="IC1101" s="153"/>
      <c r="ID1101" s="153"/>
      <c r="IE1101" s="153"/>
      <c r="IF1101" s="153"/>
      <c r="IG1101" s="153"/>
      <c r="IH1101" s="153"/>
      <c r="II1101" s="153"/>
      <c r="IJ1101" s="153"/>
      <c r="IK1101" s="153"/>
      <c r="IL1101" s="153"/>
      <c r="IM1101" s="153"/>
      <c r="IN1101" s="153"/>
      <c r="IO1101" s="153"/>
      <c r="IP1101" s="153"/>
      <c r="IQ1101" s="153"/>
      <c r="IR1101" s="153"/>
      <c r="IS1101" s="153"/>
      <c r="IT1101" s="153"/>
      <c r="IU1101" s="153"/>
      <c r="IV1101" s="153"/>
      <c r="IW1101" s="153"/>
      <c r="IX1101" s="153"/>
      <c r="IY1101" s="153"/>
      <c r="IZ1101" s="153"/>
      <c r="JA1101" s="153"/>
      <c r="JB1101" s="153"/>
      <c r="JC1101" s="153"/>
      <c r="JD1101" s="153"/>
      <c r="JE1101" s="153"/>
      <c r="JF1101" s="153"/>
      <c r="JG1101" s="153"/>
      <c r="JH1101" s="153"/>
      <c r="JI1101" s="153"/>
      <c r="JJ1101" s="153"/>
      <c r="JK1101" s="153"/>
      <c r="JL1101" s="153"/>
      <c r="JM1101" s="153"/>
      <c r="JN1101" s="153"/>
      <c r="JO1101" s="153"/>
      <c r="JP1101" s="153"/>
      <c r="JQ1101" s="153"/>
      <c r="JR1101" s="153"/>
      <c r="JS1101" s="153"/>
      <c r="JT1101" s="153"/>
      <c r="JU1101" s="153"/>
      <c r="JV1101" s="153"/>
      <c r="JW1101" s="153"/>
      <c r="JX1101" s="153"/>
      <c r="JY1101" s="153"/>
      <c r="JZ1101" s="153"/>
      <c r="KA1101" s="153"/>
      <c r="KB1101" s="153"/>
      <c r="KC1101" s="153"/>
      <c r="KD1101" s="153"/>
      <c r="KE1101" s="153"/>
      <c r="KF1101" s="153"/>
      <c r="KG1101" s="153"/>
      <c r="KH1101" s="153"/>
      <c r="KI1101" s="153"/>
      <c r="KJ1101" s="153"/>
      <c r="KK1101" s="153"/>
      <c r="KL1101" s="153"/>
      <c r="KM1101" s="153"/>
      <c r="KN1101" s="153"/>
      <c r="KO1101" s="153"/>
      <c r="KP1101" s="153"/>
      <c r="KQ1101" s="153"/>
      <c r="KR1101" s="153"/>
      <c r="KS1101" s="153"/>
      <c r="KT1101" s="153"/>
      <c r="KU1101" s="153"/>
      <c r="KV1101" s="153"/>
      <c r="KW1101" s="153"/>
      <c r="KX1101" s="153"/>
      <c r="KY1101" s="153"/>
      <c r="KZ1101" s="153"/>
      <c r="LA1101" s="153"/>
      <c r="LB1101" s="153"/>
      <c r="LC1101" s="153"/>
      <c r="LD1101" s="153"/>
      <c r="LE1101" s="153"/>
      <c r="LF1101" s="153"/>
      <c r="LG1101" s="153"/>
      <c r="LH1101" s="153"/>
      <c r="LI1101" s="153"/>
      <c r="LJ1101" s="153"/>
      <c r="LK1101" s="153"/>
      <c r="LL1101" s="153"/>
      <c r="LM1101" s="153"/>
      <c r="LN1101" s="153"/>
      <c r="LO1101" s="153"/>
      <c r="LP1101" s="153"/>
      <c r="LQ1101" s="153"/>
      <c r="LR1101" s="153"/>
      <c r="LS1101" s="153"/>
      <c r="LT1101" s="153"/>
      <c r="LU1101" s="153"/>
      <c r="LV1101" s="153"/>
      <c r="LW1101" s="153"/>
      <c r="LX1101" s="153"/>
      <c r="LY1101" s="153"/>
      <c r="LZ1101" s="153"/>
      <c r="MA1101" s="153"/>
      <c r="MB1101" s="153"/>
      <c r="MC1101" s="153"/>
      <c r="MD1101" s="153"/>
      <c r="ME1101" s="153"/>
      <c r="MF1101" s="153"/>
      <c r="MG1101" s="153"/>
      <c r="MH1101" s="153"/>
      <c r="MI1101" s="153"/>
      <c r="MJ1101" s="153"/>
      <c r="MK1101" s="153"/>
      <c r="ML1101" s="153"/>
      <c r="MM1101" s="153"/>
      <c r="MN1101" s="153"/>
      <c r="MO1101" s="153"/>
      <c r="MP1101" s="153"/>
      <c r="MQ1101" s="153"/>
      <c r="MR1101" s="153"/>
      <c r="MS1101" s="153"/>
      <c r="MT1101" s="153"/>
      <c r="MU1101" s="153"/>
      <c r="MV1101" s="153"/>
      <c r="MW1101" s="153"/>
      <c r="MX1101" s="153"/>
      <c r="MY1101" s="153"/>
      <c r="MZ1101" s="153"/>
      <c r="NA1101" s="153"/>
      <c r="NB1101" s="153"/>
      <c r="NC1101" s="153"/>
      <c r="ND1101" s="153"/>
      <c r="NE1101" s="153"/>
      <c r="NF1101" s="153"/>
      <c r="NG1101" s="153"/>
      <c r="NH1101" s="153"/>
      <c r="NI1101" s="153"/>
      <c r="NJ1101" s="153"/>
      <c r="NK1101" s="153"/>
      <c r="NL1101" s="153"/>
      <c r="NM1101" s="153"/>
      <c r="NN1101" s="153"/>
      <c r="NO1101" s="153"/>
      <c r="NP1101" s="153"/>
      <c r="NQ1101" s="153"/>
      <c r="NR1101" s="153"/>
      <c r="NS1101" s="153"/>
      <c r="NT1101" s="153"/>
      <c r="NU1101" s="153"/>
      <c r="NV1101" s="153"/>
      <c r="NW1101" s="153"/>
      <c r="NX1101" s="153"/>
      <c r="NY1101" s="153"/>
      <c r="NZ1101" s="153"/>
      <c r="OA1101" s="153"/>
      <c r="OB1101" s="153"/>
      <c r="OC1101" s="153"/>
      <c r="OD1101" s="153"/>
      <c r="OE1101" s="153"/>
      <c r="OF1101" s="153"/>
      <c r="OG1101" s="153"/>
      <c r="OH1101" s="153"/>
      <c r="OI1101" s="153"/>
      <c r="OJ1101" s="153"/>
      <c r="OK1101" s="153"/>
      <c r="OL1101" s="153"/>
      <c r="OM1101" s="153"/>
      <c r="ON1101" s="153"/>
      <c r="OO1101" s="153"/>
      <c r="OP1101" s="153"/>
      <c r="OQ1101" s="153"/>
      <c r="OR1101" s="153"/>
      <c r="OS1101" s="153"/>
      <c r="OT1101" s="153"/>
      <c r="OU1101" s="153"/>
      <c r="OV1101" s="153"/>
      <c r="OW1101" s="153"/>
      <c r="OX1101" s="153"/>
      <c r="OY1101" s="153"/>
      <c r="OZ1101" s="153"/>
      <c r="PA1101" s="153"/>
      <c r="PB1101" s="153"/>
      <c r="PC1101" s="153"/>
      <c r="PD1101" s="153"/>
      <c r="PE1101" s="153"/>
      <c r="PF1101" s="153"/>
      <c r="PG1101" s="153"/>
      <c r="PH1101" s="153"/>
      <c r="PI1101" s="153"/>
      <c r="PJ1101" s="153"/>
      <c r="PK1101" s="153"/>
      <c r="PL1101" s="153"/>
      <c r="PM1101" s="153"/>
      <c r="PN1101" s="153"/>
      <c r="PO1101" s="153"/>
      <c r="PP1101" s="153"/>
      <c r="PQ1101" s="153"/>
      <c r="PR1101" s="153"/>
      <c r="PS1101" s="153"/>
      <c r="PT1101" s="153"/>
      <c r="PU1101" s="153"/>
      <c r="PV1101" s="153"/>
      <c r="PW1101" s="153"/>
      <c r="PX1101" s="153"/>
      <c r="PY1101" s="153"/>
      <c r="PZ1101" s="153"/>
      <c r="QA1101" s="153"/>
      <c r="QB1101" s="153"/>
      <c r="QC1101" s="153"/>
      <c r="QD1101" s="153"/>
      <c r="QE1101" s="153"/>
      <c r="QF1101" s="153"/>
      <c r="QG1101" s="153"/>
      <c r="QH1101" s="153"/>
      <c r="QI1101" s="153"/>
      <c r="QJ1101" s="153"/>
      <c r="QK1101" s="153"/>
      <c r="QL1101" s="153"/>
      <c r="QM1101" s="153"/>
      <c r="QN1101" s="153"/>
      <c r="QO1101" s="153"/>
      <c r="QP1101" s="153"/>
      <c r="QQ1101" s="153"/>
      <c r="QR1101" s="153"/>
      <c r="QS1101" s="153"/>
      <c r="QT1101" s="153"/>
      <c r="QU1101" s="153"/>
      <c r="QV1101" s="153"/>
      <c r="QW1101" s="153"/>
      <c r="QX1101" s="153"/>
      <c r="QY1101" s="153"/>
      <c r="QZ1101" s="153"/>
      <c r="RA1101" s="153"/>
      <c r="RB1101" s="153"/>
      <c r="RC1101" s="153"/>
      <c r="RD1101" s="153"/>
      <c r="RE1101" s="153"/>
      <c r="RF1101" s="153"/>
      <c r="RG1101" s="153"/>
      <c r="RH1101" s="153"/>
      <c r="RI1101" s="153"/>
      <c r="RJ1101" s="153"/>
      <c r="RK1101" s="153"/>
      <c r="RL1101" s="153"/>
      <c r="RM1101" s="153"/>
      <c r="RN1101" s="153"/>
      <c r="RO1101" s="153"/>
      <c r="RP1101" s="153"/>
      <c r="RQ1101" s="153"/>
      <c r="RR1101" s="153"/>
      <c r="RS1101" s="153"/>
      <c r="RT1101" s="153"/>
      <c r="RU1101" s="153"/>
      <c r="RV1101" s="153"/>
      <c r="RW1101" s="153"/>
      <c r="RX1101" s="153"/>
      <c r="RY1101" s="153"/>
      <c r="RZ1101" s="153"/>
      <c r="SA1101" s="153"/>
      <c r="SB1101" s="153"/>
      <c r="SC1101" s="153"/>
      <c r="SD1101" s="153"/>
      <c r="SE1101" s="153"/>
      <c r="SF1101" s="153"/>
      <c r="SG1101" s="153"/>
      <c r="SH1101" s="153"/>
      <c r="SI1101" s="153"/>
      <c r="SJ1101" s="153"/>
      <c r="SK1101" s="153"/>
      <c r="SL1101" s="153"/>
      <c r="SM1101" s="153"/>
      <c r="SN1101" s="153"/>
      <c r="SO1101" s="153"/>
      <c r="SP1101" s="153"/>
      <c r="SQ1101" s="153"/>
      <c r="SR1101" s="153"/>
      <c r="SS1101" s="153"/>
      <c r="ST1101" s="153"/>
      <c r="SU1101" s="153"/>
      <c r="SV1101" s="153"/>
      <c r="SW1101" s="153"/>
      <c r="SX1101" s="153"/>
      <c r="SY1101" s="153"/>
      <c r="SZ1101" s="153"/>
      <c r="TA1101" s="153"/>
      <c r="TB1101" s="153"/>
      <c r="TC1101" s="153"/>
      <c r="TD1101" s="153"/>
      <c r="TE1101" s="153"/>
      <c r="TF1101" s="153"/>
      <c r="TG1101" s="153"/>
      <c r="TH1101" s="153"/>
      <c r="TI1101" s="153"/>
      <c r="TJ1101" s="153"/>
      <c r="TK1101" s="153"/>
      <c r="TL1101" s="153"/>
      <c r="TM1101" s="153"/>
      <c r="TN1101" s="153"/>
      <c r="TO1101" s="153"/>
      <c r="TP1101" s="153"/>
      <c r="TQ1101" s="153"/>
      <c r="TR1101" s="153"/>
      <c r="TS1101" s="153"/>
      <c r="TT1101" s="153"/>
      <c r="TU1101" s="153"/>
      <c r="TV1101" s="153"/>
      <c r="TW1101" s="153"/>
      <c r="TX1101" s="153"/>
      <c r="TY1101" s="153"/>
      <c r="TZ1101" s="153"/>
      <c r="UA1101" s="153"/>
      <c r="UB1101" s="153"/>
      <c r="UC1101" s="153"/>
      <c r="UD1101" s="153"/>
      <c r="UE1101" s="153"/>
      <c r="UF1101" s="153"/>
      <c r="UG1101" s="153"/>
      <c r="UH1101" s="153"/>
      <c r="UI1101" s="153"/>
      <c r="UJ1101" s="153"/>
      <c r="UK1101" s="153"/>
      <c r="UL1101" s="153"/>
      <c r="UM1101" s="153"/>
      <c r="UN1101" s="153"/>
      <c r="UO1101" s="153"/>
      <c r="UP1101" s="153"/>
      <c r="UQ1101" s="153"/>
      <c r="UR1101" s="153"/>
      <c r="US1101" s="153"/>
      <c r="UT1101" s="153"/>
      <c r="UU1101" s="153"/>
      <c r="UV1101" s="153"/>
      <c r="UW1101" s="153"/>
      <c r="UX1101" s="153"/>
      <c r="UY1101" s="153"/>
      <c r="UZ1101" s="153"/>
      <c r="VA1101" s="153"/>
      <c r="VB1101" s="153"/>
      <c r="VC1101" s="153"/>
      <c r="VD1101" s="153"/>
      <c r="VE1101" s="153"/>
      <c r="VF1101" s="153"/>
      <c r="VG1101" s="153"/>
      <c r="VH1101" s="153"/>
      <c r="VI1101" s="153"/>
      <c r="VJ1101" s="153"/>
      <c r="VK1101" s="153"/>
      <c r="VL1101" s="153"/>
      <c r="VM1101" s="153"/>
      <c r="VN1101" s="153"/>
      <c r="VO1101" s="153"/>
      <c r="VP1101" s="153"/>
      <c r="VQ1101" s="153"/>
      <c r="VR1101" s="153"/>
      <c r="VS1101" s="153"/>
      <c r="VT1101" s="153"/>
      <c r="VU1101" s="153"/>
      <c r="VV1101" s="153"/>
      <c r="VW1101" s="153"/>
      <c r="VX1101" s="153"/>
      <c r="VY1101" s="153"/>
      <c r="VZ1101" s="153"/>
      <c r="WA1101" s="153"/>
      <c r="WB1101" s="153"/>
      <c r="WC1101" s="153"/>
      <c r="WD1101" s="153"/>
      <c r="WE1101" s="153"/>
      <c r="WF1101" s="153"/>
      <c r="WG1101" s="153"/>
      <c r="WH1101" s="153"/>
      <c r="WI1101" s="153"/>
      <c r="WJ1101" s="153"/>
      <c r="WK1101" s="153"/>
      <c r="WL1101" s="153"/>
      <c r="WM1101" s="153"/>
      <c r="WN1101" s="153"/>
      <c r="WO1101" s="153"/>
      <c r="WP1101" s="153"/>
      <c r="WQ1101" s="153"/>
      <c r="WR1101" s="153"/>
      <c r="WS1101" s="153"/>
      <c r="WT1101" s="153"/>
      <c r="WU1101" s="153"/>
      <c r="WV1101" s="153"/>
      <c r="WW1101" s="153"/>
      <c r="WX1101" s="153"/>
      <c r="WY1101" s="153"/>
      <c r="WZ1101" s="153"/>
      <c r="XA1101" s="153"/>
      <c r="XB1101" s="153"/>
      <c r="XC1101" s="153"/>
      <c r="XD1101" s="153"/>
      <c r="XE1101" s="153"/>
      <c r="XF1101" s="153"/>
      <c r="XG1101" s="153"/>
      <c r="XH1101" s="153"/>
      <c r="XI1101" s="153"/>
      <c r="XJ1101" s="153"/>
      <c r="XK1101" s="153"/>
      <c r="XL1101" s="153"/>
      <c r="XM1101" s="153"/>
      <c r="XN1101" s="153"/>
      <c r="XO1101" s="153"/>
      <c r="XP1101" s="153"/>
      <c r="XQ1101" s="153"/>
      <c r="XR1101" s="153"/>
      <c r="XS1101" s="153"/>
      <c r="XT1101" s="153"/>
      <c r="XU1101" s="153"/>
      <c r="XV1101" s="153"/>
      <c r="XW1101" s="153"/>
      <c r="XX1101" s="153"/>
      <c r="XY1101" s="153"/>
      <c r="XZ1101" s="153"/>
      <c r="YA1101" s="153"/>
      <c r="YB1101" s="153"/>
      <c r="YC1101" s="153"/>
      <c r="YD1101" s="153"/>
      <c r="YE1101" s="153"/>
      <c r="YF1101" s="153"/>
      <c r="YG1101" s="153"/>
      <c r="YH1101" s="153"/>
      <c r="YI1101" s="153"/>
      <c r="YJ1101" s="153"/>
      <c r="YK1101" s="153"/>
      <c r="YL1101" s="153"/>
      <c r="YM1101" s="153"/>
      <c r="YN1101" s="153"/>
      <c r="YO1101" s="153"/>
      <c r="YP1101" s="153"/>
      <c r="YQ1101" s="153"/>
      <c r="YR1101" s="153"/>
      <c r="YS1101" s="153"/>
      <c r="YT1101" s="153"/>
      <c r="YU1101" s="153"/>
      <c r="YV1101" s="153"/>
      <c r="YW1101" s="153"/>
      <c r="YX1101" s="153"/>
      <c r="YY1101" s="153"/>
      <c r="YZ1101" s="153"/>
      <c r="ZA1101" s="153"/>
      <c r="ZB1101" s="153"/>
      <c r="ZC1101" s="153"/>
      <c r="ZD1101" s="153"/>
      <c r="ZE1101" s="153"/>
      <c r="ZF1101" s="153"/>
      <c r="ZG1101" s="153"/>
      <c r="ZH1101" s="153"/>
      <c r="ZI1101" s="153"/>
      <c r="ZJ1101" s="153"/>
      <c r="ZK1101" s="153"/>
      <c r="ZL1101" s="153"/>
      <c r="ZM1101" s="153"/>
      <c r="ZN1101" s="153"/>
      <c r="ZO1101" s="153"/>
      <c r="ZP1101" s="153"/>
      <c r="ZQ1101" s="153"/>
      <c r="ZR1101" s="153"/>
      <c r="ZS1101" s="153"/>
      <c r="ZT1101" s="153"/>
      <c r="ZU1101" s="153"/>
      <c r="ZV1101" s="153"/>
      <c r="ZW1101" s="153"/>
      <c r="ZX1101" s="153"/>
      <c r="ZY1101" s="153"/>
      <c r="ZZ1101" s="153"/>
      <c r="AAA1101" s="153"/>
      <c r="AAB1101" s="153"/>
      <c r="AAC1101" s="153"/>
      <c r="AAD1101" s="153"/>
      <c r="AAE1101" s="153"/>
      <c r="AAF1101" s="153"/>
      <c r="AAG1101" s="153"/>
      <c r="AAH1101" s="153"/>
      <c r="AAI1101" s="153"/>
      <c r="AAJ1101" s="153"/>
      <c r="AAK1101" s="153"/>
      <c r="AAL1101" s="153"/>
      <c r="AAM1101" s="153"/>
      <c r="AAN1101" s="153"/>
      <c r="AAO1101" s="153"/>
      <c r="AAP1101" s="153"/>
      <c r="AAQ1101" s="153"/>
      <c r="AAR1101" s="153"/>
      <c r="AAS1101" s="153"/>
      <c r="AAT1101" s="153"/>
      <c r="AAU1101" s="153"/>
      <c r="AAV1101" s="153"/>
      <c r="AAW1101" s="153"/>
      <c r="AAX1101" s="153"/>
      <c r="AAY1101" s="153"/>
      <c r="AAZ1101" s="153"/>
      <c r="ABA1101" s="153"/>
      <c r="ABB1101" s="153"/>
      <c r="ABC1101" s="153"/>
      <c r="ABD1101" s="153"/>
      <c r="ABE1101" s="153"/>
      <c r="ABF1101" s="153"/>
      <c r="ABG1101" s="153"/>
      <c r="ABH1101" s="153"/>
      <c r="ABI1101" s="153"/>
      <c r="ABJ1101" s="153"/>
      <c r="ABK1101" s="153"/>
      <c r="ABL1101" s="153"/>
      <c r="ABM1101" s="153"/>
      <c r="ABN1101" s="153"/>
      <c r="ABO1101" s="153"/>
      <c r="ABP1101" s="153"/>
      <c r="ABQ1101" s="153"/>
      <c r="ABR1101" s="153"/>
      <c r="ABS1101" s="153"/>
      <c r="ABT1101" s="153"/>
      <c r="ABU1101" s="153"/>
      <c r="ABV1101" s="153"/>
      <c r="ABW1101" s="153"/>
      <c r="ABX1101" s="153"/>
      <c r="ABY1101" s="153"/>
      <c r="ABZ1101" s="153"/>
      <c r="ACA1101" s="153"/>
      <c r="ACB1101" s="153"/>
      <c r="ACC1101" s="153"/>
      <c r="ACD1101" s="153"/>
      <c r="ACE1101" s="153"/>
      <c r="ACF1101" s="153"/>
      <c r="ACG1101" s="153"/>
      <c r="ACH1101" s="153"/>
      <c r="ACI1101" s="153"/>
      <c r="ACJ1101" s="153"/>
      <c r="ACK1101" s="153"/>
      <c r="ACL1101" s="153"/>
      <c r="ACM1101" s="153"/>
      <c r="ACN1101" s="153"/>
      <c r="ACO1101" s="153"/>
      <c r="ACP1101" s="153"/>
      <c r="ACQ1101" s="153"/>
      <c r="ACR1101" s="153"/>
      <c r="ACS1101" s="153"/>
      <c r="ACT1101" s="153"/>
      <c r="ACU1101" s="153"/>
      <c r="ACV1101" s="153"/>
      <c r="ACW1101" s="153"/>
      <c r="ACX1101" s="153"/>
      <c r="ACY1101" s="153"/>
      <c r="ACZ1101" s="153"/>
      <c r="ADA1101" s="153"/>
      <c r="ADB1101" s="153"/>
      <c r="ADC1101" s="153"/>
      <c r="ADD1101" s="153"/>
      <c r="ADE1101" s="153"/>
      <c r="ADF1101" s="153"/>
      <c r="ADG1101" s="153"/>
      <c r="ADH1101" s="153"/>
      <c r="ADI1101" s="153"/>
      <c r="ADJ1101" s="153"/>
      <c r="ADK1101" s="153"/>
      <c r="ADL1101" s="153"/>
      <c r="ADM1101" s="153"/>
      <c r="ADN1101" s="153"/>
      <c r="ADO1101" s="153"/>
      <c r="ADP1101" s="153"/>
      <c r="ADQ1101" s="153"/>
      <c r="ADR1101" s="153"/>
      <c r="ADS1101" s="153"/>
      <c r="ADT1101" s="153"/>
      <c r="ADU1101" s="153"/>
      <c r="ADV1101" s="153"/>
      <c r="ADW1101" s="153"/>
      <c r="ADX1101" s="153"/>
      <c r="ADY1101" s="153"/>
      <c r="ADZ1101" s="153"/>
      <c r="AEA1101" s="153"/>
      <c r="AEB1101" s="153"/>
      <c r="AEC1101" s="153"/>
      <c r="AED1101" s="153"/>
      <c r="AEE1101" s="153"/>
      <c r="AEF1101" s="153"/>
      <c r="AEG1101" s="153"/>
      <c r="AEH1101" s="153"/>
      <c r="AEI1101" s="153"/>
      <c r="AEJ1101" s="153"/>
      <c r="AEK1101" s="153"/>
      <c r="AEL1101" s="153"/>
      <c r="AEM1101" s="153"/>
      <c r="AEN1101" s="153"/>
      <c r="AEO1101" s="153"/>
      <c r="AEP1101" s="153"/>
      <c r="AEQ1101" s="153"/>
      <c r="AER1101" s="153"/>
      <c r="AES1101" s="153"/>
      <c r="AET1101" s="153"/>
      <c r="AEU1101" s="153"/>
      <c r="AEV1101" s="153"/>
      <c r="AEW1101" s="153"/>
      <c r="AEX1101" s="153"/>
      <c r="AEY1101" s="153"/>
      <c r="AEZ1101" s="153"/>
      <c r="AFA1101" s="153"/>
      <c r="AFB1101" s="153"/>
      <c r="AFC1101" s="153"/>
      <c r="AFD1101" s="153"/>
      <c r="AFE1101" s="153"/>
      <c r="AFF1101" s="153"/>
      <c r="AFG1101" s="153"/>
      <c r="AFH1101" s="153"/>
      <c r="AFI1101" s="153"/>
      <c r="AFJ1101" s="153"/>
      <c r="AFK1101" s="153"/>
      <c r="AFL1101" s="153"/>
      <c r="AFM1101" s="153"/>
      <c r="AFN1101" s="153"/>
      <c r="AFO1101" s="153"/>
      <c r="AFP1101" s="153"/>
      <c r="AFQ1101" s="153"/>
      <c r="AFR1101" s="153"/>
      <c r="AFS1101" s="153"/>
      <c r="AFT1101" s="153"/>
      <c r="AFU1101" s="153"/>
      <c r="AFV1101" s="153"/>
      <c r="AFW1101" s="153"/>
      <c r="AFX1101" s="153"/>
      <c r="AFY1101" s="153"/>
      <c r="AFZ1101" s="153"/>
      <c r="AGA1101" s="153"/>
      <c r="AGB1101" s="153"/>
      <c r="AGC1101" s="153"/>
      <c r="AGD1101" s="153"/>
      <c r="AGE1101" s="153"/>
      <c r="AGF1101" s="153"/>
      <c r="AGG1101" s="153"/>
      <c r="AGH1101" s="153"/>
      <c r="AGI1101" s="153"/>
      <c r="AGJ1101" s="153"/>
      <c r="AGK1101" s="153"/>
      <c r="AGL1101" s="153"/>
      <c r="AGM1101" s="153"/>
      <c r="AGN1101" s="153"/>
      <c r="AGO1101" s="153"/>
      <c r="AGP1101" s="153"/>
      <c r="AGQ1101" s="153"/>
      <c r="AGR1101" s="153"/>
      <c r="AGS1101" s="153"/>
      <c r="AGT1101" s="153"/>
      <c r="AGU1101" s="153"/>
      <c r="AGV1101" s="153"/>
      <c r="AGW1101" s="153"/>
      <c r="AGX1101" s="153"/>
      <c r="AGY1101" s="153"/>
      <c r="AGZ1101" s="153"/>
      <c r="AHA1101" s="153"/>
      <c r="AHB1101" s="153"/>
      <c r="AHC1101" s="153"/>
      <c r="AHD1101" s="153"/>
      <c r="AHE1101" s="153"/>
      <c r="AHF1101" s="153"/>
      <c r="AHG1101" s="153"/>
      <c r="AHH1101" s="153"/>
      <c r="AHI1101" s="153"/>
      <c r="AHJ1101" s="153"/>
      <c r="AHK1101" s="153"/>
      <c r="AHL1101" s="153"/>
      <c r="AHM1101" s="153"/>
      <c r="AHN1101" s="153"/>
      <c r="AHO1101" s="153"/>
      <c r="AHP1101" s="153"/>
      <c r="AHQ1101" s="153"/>
      <c r="AHR1101" s="153"/>
      <c r="AHS1101" s="153"/>
      <c r="AHT1101" s="153"/>
      <c r="AHU1101" s="153"/>
      <c r="AHV1101" s="153"/>
      <c r="AHW1101" s="153"/>
      <c r="AHX1101" s="153"/>
      <c r="AHY1101" s="153"/>
      <c r="AHZ1101" s="153"/>
      <c r="AIA1101" s="153"/>
      <c r="AIB1101" s="153"/>
      <c r="AIC1101" s="153"/>
      <c r="AID1101" s="153"/>
      <c r="AIE1101" s="153"/>
      <c r="AIF1101" s="153"/>
      <c r="AIG1101" s="153"/>
      <c r="AIH1101" s="153"/>
      <c r="AII1101" s="153"/>
      <c r="AIJ1101" s="153"/>
      <c r="AIK1101" s="153"/>
      <c r="AIL1101" s="153"/>
      <c r="AIM1101" s="153"/>
      <c r="AIN1101" s="153"/>
      <c r="AIO1101" s="153"/>
      <c r="AIP1101" s="153"/>
      <c r="AIQ1101" s="153"/>
      <c r="AIR1101" s="153"/>
      <c r="AIS1101" s="153"/>
      <c r="AIT1101" s="153"/>
      <c r="AIU1101" s="153"/>
      <c r="AIV1101" s="153"/>
      <c r="AIW1101" s="153"/>
      <c r="AIX1101" s="153"/>
      <c r="AIY1101" s="153"/>
      <c r="AIZ1101" s="153"/>
      <c r="AJA1101" s="153"/>
      <c r="AJB1101" s="153"/>
      <c r="AJC1101" s="153"/>
      <c r="AJD1101" s="153"/>
      <c r="AJE1101" s="153"/>
      <c r="AJF1101" s="153"/>
      <c r="AJG1101" s="153"/>
      <c r="AJH1101" s="153"/>
      <c r="AJI1101" s="153"/>
      <c r="AJJ1101" s="153"/>
      <c r="AJK1101" s="153"/>
      <c r="AJL1101" s="153"/>
      <c r="AJM1101" s="153"/>
      <c r="AJN1101" s="153"/>
      <c r="AJO1101" s="153"/>
      <c r="AJP1101" s="153"/>
      <c r="AJQ1101" s="153"/>
      <c r="AJR1101" s="153"/>
      <c r="AJS1101" s="153"/>
      <c r="AJT1101" s="153"/>
      <c r="AJU1101" s="153"/>
      <c r="AJV1101" s="153"/>
      <c r="AJW1101" s="153"/>
      <c r="AJX1101" s="153"/>
      <c r="AJY1101" s="153"/>
      <c r="AJZ1101" s="153"/>
      <c r="AKA1101" s="153"/>
      <c r="AKB1101" s="153"/>
      <c r="AKC1101" s="153"/>
      <c r="AKD1101" s="153"/>
      <c r="AKE1101" s="153"/>
      <c r="AKF1101" s="153"/>
      <c r="AKG1101" s="153"/>
      <c r="AKH1101" s="153"/>
      <c r="AKI1101" s="153"/>
      <c r="AKJ1101" s="153"/>
      <c r="AKK1101" s="153"/>
      <c r="AKL1101" s="153"/>
      <c r="AKM1101" s="153"/>
      <c r="AKN1101" s="153"/>
      <c r="AKO1101" s="153"/>
      <c r="AKP1101" s="153"/>
      <c r="AKQ1101" s="153"/>
      <c r="AKR1101" s="153"/>
      <c r="AKS1101" s="153"/>
      <c r="AKT1101" s="153"/>
      <c r="AKU1101" s="153"/>
      <c r="AKV1101" s="153"/>
      <c r="AKW1101" s="153"/>
      <c r="AKX1101" s="153"/>
      <c r="AKY1101" s="153"/>
      <c r="AKZ1101" s="153"/>
      <c r="ALA1101" s="153"/>
      <c r="ALB1101" s="153"/>
      <c r="ALC1101" s="153"/>
      <c r="ALD1101" s="153"/>
      <c r="ALE1101" s="153"/>
      <c r="ALF1101" s="153"/>
      <c r="ALG1101" s="153"/>
      <c r="ALH1101" s="153"/>
      <c r="ALI1101" s="153"/>
      <c r="ALJ1101" s="153"/>
      <c r="ALK1101" s="153"/>
      <c r="ALL1101" s="153"/>
      <c r="ALM1101" s="153"/>
      <c r="ALN1101" s="153"/>
      <c r="ALO1101" s="153"/>
      <c r="ALP1101" s="153"/>
      <c r="ALQ1101" s="153"/>
      <c r="ALR1101" s="153"/>
      <c r="ALS1101" s="153"/>
      <c r="ALT1101" s="153"/>
      <c r="ALU1101" s="153"/>
      <c r="ALV1101" s="153"/>
      <c r="ALW1101" s="153"/>
      <c r="ALX1101" s="153"/>
      <c r="ALY1101" s="153"/>
      <c r="ALZ1101" s="153"/>
      <c r="AMA1101" s="153"/>
      <c r="AMB1101" s="153"/>
      <c r="AMC1101" s="153"/>
      <c r="AMD1101" s="153"/>
      <c r="AME1101" s="153"/>
      <c r="AMF1101" s="153"/>
      <c r="AMG1101" s="153"/>
      <c r="AMH1101" s="153"/>
      <c r="AMI1101" s="153"/>
      <c r="AMJ1101" s="153"/>
      <c r="AMK1101" s="153"/>
      <c r="AML1101" s="153"/>
      <c r="AMM1101" s="153"/>
      <c r="AMN1101" s="153"/>
      <c r="AMO1101" s="153"/>
      <c r="AMP1101" s="153"/>
      <c r="AMQ1101" s="153"/>
      <c r="AMR1101" s="153"/>
      <c r="AMS1101" s="153"/>
      <c r="AMT1101" s="153"/>
      <c r="AMU1101" s="153"/>
      <c r="AMV1101" s="153"/>
      <c r="AMW1101" s="153"/>
      <c r="AMX1101" s="153"/>
      <c r="AMY1101" s="153"/>
      <c r="AMZ1101" s="153"/>
      <c r="ANA1101" s="153"/>
      <c r="ANB1101" s="153"/>
      <c r="ANC1101" s="153"/>
      <c r="AND1101" s="153"/>
      <c r="ANE1101" s="153"/>
      <c r="ANF1101" s="153"/>
      <c r="ANG1101" s="153"/>
      <c r="ANH1101" s="153"/>
      <c r="ANI1101" s="153"/>
      <c r="ANJ1101" s="153"/>
      <c r="ANK1101" s="153"/>
      <c r="ANL1101" s="153"/>
      <c r="ANM1101" s="153"/>
      <c r="ANN1101" s="153"/>
      <c r="ANO1101" s="153"/>
      <c r="ANP1101" s="153"/>
      <c r="ANQ1101" s="153"/>
      <c r="ANR1101" s="153"/>
      <c r="ANS1101" s="153"/>
      <c r="ANT1101" s="153"/>
      <c r="ANU1101" s="153"/>
      <c r="ANV1101" s="153"/>
      <c r="ANW1101" s="153"/>
      <c r="ANX1101" s="153"/>
      <c r="ANY1101" s="153"/>
      <c r="ANZ1101" s="153"/>
      <c r="AOA1101" s="153"/>
      <c r="AOB1101" s="153"/>
      <c r="AOC1101" s="153"/>
      <c r="AOD1101" s="153"/>
      <c r="AOE1101" s="153"/>
      <c r="AOF1101" s="153"/>
      <c r="AOG1101" s="153"/>
      <c r="AOH1101" s="153"/>
      <c r="AOI1101" s="153"/>
      <c r="AOJ1101" s="153"/>
      <c r="AOK1101" s="153"/>
      <c r="AOL1101" s="153"/>
      <c r="AOM1101" s="153"/>
      <c r="AON1101" s="153"/>
      <c r="AOO1101" s="153"/>
      <c r="AOP1101" s="153"/>
      <c r="AOQ1101" s="153"/>
      <c r="AOR1101" s="153"/>
      <c r="AOS1101" s="153"/>
      <c r="AOT1101" s="153"/>
      <c r="AOU1101" s="153"/>
      <c r="AOV1101" s="153"/>
      <c r="AOW1101" s="153"/>
      <c r="AOX1101" s="153"/>
      <c r="AOY1101" s="153"/>
      <c r="AOZ1101" s="153"/>
      <c r="APA1101" s="153"/>
      <c r="APB1101" s="153"/>
      <c r="APC1101" s="153"/>
      <c r="APD1101" s="153"/>
      <c r="APE1101" s="153"/>
      <c r="APF1101" s="153"/>
      <c r="APG1101" s="153"/>
      <c r="APH1101" s="153"/>
      <c r="API1101" s="153"/>
      <c r="APJ1101" s="153"/>
      <c r="APK1101" s="153"/>
      <c r="APL1101" s="153"/>
      <c r="APM1101" s="153"/>
      <c r="APN1101" s="153"/>
      <c r="APO1101" s="153"/>
      <c r="APP1101" s="153"/>
      <c r="APQ1101" s="153"/>
      <c r="APR1101" s="153"/>
      <c r="APS1101" s="153"/>
      <c r="APT1101" s="153"/>
      <c r="APU1101" s="153"/>
      <c r="APV1101" s="153"/>
      <c r="APW1101" s="153"/>
      <c r="APX1101" s="153"/>
      <c r="APY1101" s="153"/>
      <c r="APZ1101" s="153"/>
      <c r="AQA1101" s="153"/>
      <c r="AQB1101" s="153"/>
      <c r="AQC1101" s="153"/>
      <c r="AQD1101" s="153"/>
      <c r="AQE1101" s="153"/>
      <c r="AQF1101" s="153"/>
      <c r="AQG1101" s="153"/>
      <c r="AQH1101" s="153"/>
      <c r="AQI1101" s="153"/>
      <c r="AQJ1101" s="153"/>
      <c r="AQK1101" s="153"/>
      <c r="AQL1101" s="153"/>
      <c r="AQM1101" s="153"/>
      <c r="AQN1101" s="153"/>
      <c r="AQO1101" s="153"/>
      <c r="AQP1101" s="153"/>
      <c r="AQQ1101" s="153"/>
      <c r="AQR1101" s="153"/>
      <c r="AQS1101" s="153"/>
      <c r="AQT1101" s="153"/>
      <c r="AQU1101" s="153"/>
      <c r="AQV1101" s="153"/>
      <c r="AQW1101" s="153"/>
      <c r="AQX1101" s="153"/>
      <c r="AQY1101" s="153"/>
      <c r="AQZ1101" s="153"/>
      <c r="ARA1101" s="153"/>
      <c r="ARB1101" s="153"/>
      <c r="ARC1101" s="153"/>
      <c r="ARD1101" s="153"/>
      <c r="ARE1101" s="153"/>
      <c r="ARF1101" s="153"/>
      <c r="ARG1101" s="153"/>
      <c r="ARH1101" s="153"/>
      <c r="ARI1101" s="153"/>
      <c r="ARJ1101" s="153"/>
      <c r="ARK1101" s="153"/>
      <c r="ARL1101" s="153"/>
      <c r="ARM1101" s="153"/>
      <c r="ARN1101" s="153"/>
      <c r="ARO1101" s="153"/>
      <c r="ARP1101" s="153"/>
      <c r="ARQ1101" s="153"/>
      <c r="ARR1101" s="153"/>
      <c r="ARS1101" s="153"/>
      <c r="ART1101" s="153"/>
      <c r="ARU1101" s="153"/>
      <c r="ARV1101" s="153"/>
      <c r="ARW1101" s="153"/>
      <c r="ARX1101" s="153"/>
      <c r="ARY1101" s="153"/>
      <c r="ARZ1101" s="153"/>
      <c r="ASA1101" s="153"/>
      <c r="ASB1101" s="153"/>
      <c r="ASC1101" s="153"/>
      <c r="ASD1101" s="153"/>
      <c r="ASE1101" s="153"/>
      <c r="ASF1101" s="153"/>
      <c r="ASG1101" s="153"/>
      <c r="ASH1101" s="153"/>
      <c r="ASI1101" s="153"/>
      <c r="ASJ1101" s="153"/>
      <c r="ASK1101" s="153"/>
      <c r="ASL1101" s="153"/>
      <c r="ASM1101" s="153"/>
      <c r="ASN1101" s="153"/>
      <c r="ASO1101" s="153"/>
      <c r="ASP1101" s="153"/>
      <c r="ASQ1101" s="153"/>
      <c r="ASR1101" s="153"/>
      <c r="ASS1101" s="153"/>
      <c r="AST1101" s="153"/>
      <c r="ASU1101" s="153"/>
      <c r="ASV1101" s="153"/>
      <c r="ASW1101" s="153"/>
      <c r="ASX1101" s="153"/>
      <c r="ASY1101" s="153"/>
      <c r="ASZ1101" s="153"/>
      <c r="ATA1101" s="153"/>
      <c r="ATB1101" s="153"/>
      <c r="ATC1101" s="153"/>
      <c r="ATD1101" s="153"/>
      <c r="ATE1101" s="153"/>
      <c r="ATF1101" s="153"/>
      <c r="ATG1101" s="153"/>
      <c r="ATH1101" s="153"/>
      <c r="ATI1101" s="153"/>
      <c r="ATJ1101" s="153"/>
      <c r="ATK1101" s="153"/>
      <c r="ATL1101" s="153"/>
      <c r="ATM1101" s="153"/>
      <c r="ATN1101" s="153"/>
      <c r="ATO1101" s="153"/>
      <c r="ATP1101" s="153"/>
      <c r="ATQ1101" s="153"/>
      <c r="ATR1101" s="153"/>
      <c r="ATS1101" s="153"/>
      <c r="ATT1101" s="153"/>
      <c r="ATU1101" s="153"/>
      <c r="ATV1101" s="153"/>
      <c r="ATW1101" s="153"/>
      <c r="ATX1101" s="153"/>
      <c r="ATY1101" s="153"/>
      <c r="ATZ1101" s="153"/>
      <c r="AUA1101" s="153"/>
      <c r="AUB1101" s="153"/>
      <c r="AUC1101" s="153"/>
      <c r="AUD1101" s="153"/>
      <c r="AUE1101" s="153"/>
      <c r="AUF1101" s="153"/>
      <c r="AUG1101" s="153"/>
      <c r="AUH1101" s="153"/>
      <c r="AUI1101" s="153"/>
      <c r="AUJ1101" s="153"/>
      <c r="AUK1101" s="153"/>
      <c r="AUL1101" s="153"/>
      <c r="AUM1101" s="153"/>
      <c r="AUN1101" s="153"/>
      <c r="AUO1101" s="153"/>
      <c r="AUP1101" s="153"/>
      <c r="AUQ1101" s="153"/>
      <c r="AUR1101" s="153"/>
      <c r="AUS1101" s="153"/>
      <c r="AUT1101" s="153"/>
      <c r="AUU1101" s="153"/>
      <c r="AUV1101" s="153"/>
      <c r="AUW1101" s="153"/>
      <c r="AUX1101" s="153"/>
      <c r="AUY1101" s="153"/>
      <c r="AUZ1101" s="153"/>
      <c r="AVA1101" s="153"/>
      <c r="AVB1101" s="153"/>
      <c r="AVC1101" s="153"/>
      <c r="AVD1101" s="153"/>
      <c r="AVE1101" s="153"/>
      <c r="AVF1101" s="153"/>
      <c r="AVG1101" s="153"/>
      <c r="AVH1101" s="153"/>
      <c r="AVI1101" s="153"/>
      <c r="AVJ1101" s="153"/>
      <c r="AVK1101" s="153"/>
      <c r="AVL1101" s="153"/>
      <c r="AVM1101" s="153"/>
      <c r="AVN1101" s="153"/>
      <c r="AVO1101" s="153"/>
      <c r="AVP1101" s="153"/>
      <c r="AVQ1101" s="153"/>
      <c r="AVR1101" s="153"/>
      <c r="AVS1101" s="153"/>
      <c r="AVT1101" s="153"/>
      <c r="AVU1101" s="153"/>
      <c r="AVV1101" s="153"/>
      <c r="AVW1101" s="153"/>
      <c r="AVX1101" s="153"/>
      <c r="AVY1101" s="153"/>
      <c r="AVZ1101" s="153"/>
      <c r="AWA1101" s="153"/>
      <c r="AWB1101" s="153"/>
      <c r="AWC1101" s="153"/>
      <c r="AWD1101" s="153"/>
      <c r="AWE1101" s="153"/>
      <c r="AWF1101" s="153"/>
      <c r="AWG1101" s="153"/>
      <c r="AWH1101" s="153"/>
      <c r="AWI1101" s="153"/>
      <c r="AWJ1101" s="153"/>
      <c r="AWK1101" s="153"/>
      <c r="AWL1101" s="153"/>
      <c r="AWM1101" s="153"/>
      <c r="AWN1101" s="153"/>
      <c r="AWO1101" s="153"/>
      <c r="AWP1101" s="153"/>
      <c r="AWQ1101" s="153"/>
      <c r="AWR1101" s="153"/>
      <c r="AWS1101" s="153"/>
      <c r="AWT1101" s="153"/>
      <c r="AWU1101" s="153"/>
      <c r="AWV1101" s="153"/>
      <c r="AWW1101" s="153"/>
      <c r="AWX1101" s="153"/>
      <c r="AWY1101" s="153"/>
      <c r="AWZ1101" s="153"/>
      <c r="AXA1101" s="153"/>
      <c r="AXB1101" s="153"/>
      <c r="AXC1101" s="153"/>
      <c r="AXD1101" s="153"/>
      <c r="AXE1101" s="153"/>
      <c r="AXF1101" s="153"/>
      <c r="AXG1101" s="153"/>
      <c r="AXH1101" s="153"/>
      <c r="AXI1101" s="153"/>
      <c r="AXJ1101" s="153"/>
      <c r="AXK1101" s="153"/>
      <c r="AXL1101" s="153"/>
      <c r="AXM1101" s="153"/>
      <c r="AXN1101" s="153"/>
      <c r="AXO1101" s="153"/>
      <c r="AXP1101" s="153"/>
      <c r="AXQ1101" s="153"/>
      <c r="AXR1101" s="153"/>
      <c r="AXS1101" s="153"/>
      <c r="AXT1101" s="153"/>
      <c r="AXU1101" s="153"/>
      <c r="AXV1101" s="153"/>
      <c r="AXW1101" s="153"/>
      <c r="AXX1101" s="153"/>
      <c r="AXY1101" s="153"/>
      <c r="AXZ1101" s="153"/>
      <c r="AYA1101" s="153"/>
      <c r="AYB1101" s="153"/>
      <c r="AYC1101" s="153"/>
      <c r="AYD1101" s="153"/>
      <c r="AYE1101" s="153"/>
      <c r="AYF1101" s="153"/>
      <c r="AYG1101" s="153"/>
      <c r="AYH1101" s="153"/>
      <c r="AYI1101" s="153"/>
      <c r="AYJ1101" s="153"/>
      <c r="AYK1101" s="153"/>
      <c r="AYL1101" s="153"/>
      <c r="AYM1101" s="153"/>
      <c r="AYN1101" s="153"/>
      <c r="AYO1101" s="153"/>
      <c r="AYP1101" s="153"/>
      <c r="AYQ1101" s="153"/>
      <c r="AYR1101" s="153"/>
      <c r="AYS1101" s="153"/>
      <c r="AYT1101" s="153"/>
      <c r="AYU1101" s="153"/>
      <c r="AYV1101" s="153"/>
      <c r="AYW1101" s="153"/>
      <c r="AYX1101" s="153"/>
      <c r="AYY1101" s="153"/>
      <c r="AYZ1101" s="153"/>
      <c r="AZA1101" s="153"/>
      <c r="AZB1101" s="153"/>
      <c r="AZC1101" s="153"/>
      <c r="AZD1101" s="153"/>
      <c r="AZE1101" s="153"/>
      <c r="AZF1101" s="153"/>
      <c r="AZG1101" s="153"/>
      <c r="AZH1101" s="153"/>
      <c r="AZI1101" s="153"/>
      <c r="AZJ1101" s="153"/>
      <c r="AZK1101" s="153"/>
      <c r="AZL1101" s="153"/>
      <c r="AZM1101" s="153"/>
      <c r="AZN1101" s="153"/>
      <c r="AZO1101" s="153"/>
      <c r="AZP1101" s="153"/>
      <c r="AZQ1101" s="153"/>
      <c r="AZR1101" s="153"/>
      <c r="AZS1101" s="153"/>
      <c r="AZT1101" s="153"/>
      <c r="AZU1101" s="153"/>
      <c r="AZV1101" s="153"/>
      <c r="AZW1101" s="153"/>
      <c r="AZX1101" s="153"/>
      <c r="AZY1101" s="153"/>
      <c r="AZZ1101" s="153"/>
      <c r="BAA1101" s="153"/>
      <c r="BAB1101" s="153"/>
      <c r="BAC1101" s="153"/>
      <c r="BAD1101" s="153"/>
      <c r="BAE1101" s="153"/>
      <c r="BAF1101" s="153"/>
      <c r="BAG1101" s="153"/>
      <c r="BAH1101" s="153"/>
      <c r="BAI1101" s="153"/>
      <c r="BAJ1101" s="153"/>
      <c r="BAK1101" s="153"/>
      <c r="BAL1101" s="153"/>
      <c r="BAM1101" s="153"/>
      <c r="BAN1101" s="153"/>
      <c r="BAO1101" s="153"/>
      <c r="BAP1101" s="153"/>
      <c r="BAQ1101" s="153"/>
      <c r="BAR1101" s="153"/>
      <c r="BAS1101" s="153"/>
      <c r="BAT1101" s="153"/>
      <c r="BAU1101" s="153"/>
      <c r="BAV1101" s="153"/>
      <c r="BAW1101" s="153"/>
      <c r="BAX1101" s="153"/>
      <c r="BAY1101" s="153"/>
      <c r="BAZ1101" s="153"/>
      <c r="BBA1101" s="153"/>
      <c r="BBB1101" s="153"/>
      <c r="BBC1101" s="153"/>
      <c r="BBD1101" s="153"/>
      <c r="BBE1101" s="153"/>
      <c r="BBF1101" s="153"/>
      <c r="BBG1101" s="153"/>
      <c r="BBH1101" s="153"/>
      <c r="BBI1101" s="153"/>
      <c r="BBJ1101" s="153"/>
      <c r="BBK1101" s="153"/>
      <c r="BBL1101" s="153"/>
      <c r="BBM1101" s="153"/>
      <c r="BBN1101" s="153"/>
      <c r="BBO1101" s="153"/>
      <c r="BBP1101" s="153"/>
      <c r="BBQ1101" s="153"/>
      <c r="BBR1101" s="153"/>
      <c r="BBS1101" s="153"/>
      <c r="BBT1101" s="153"/>
      <c r="BBU1101" s="153"/>
      <c r="BBV1101" s="153"/>
      <c r="BBW1101" s="153"/>
      <c r="BBX1101" s="153"/>
      <c r="BBY1101" s="153"/>
      <c r="BBZ1101" s="153"/>
      <c r="BCA1101" s="153"/>
      <c r="BCB1101" s="153"/>
      <c r="BCC1101" s="153"/>
      <c r="BCD1101" s="153"/>
      <c r="BCE1101" s="153"/>
      <c r="BCF1101" s="153"/>
      <c r="BCG1101" s="153"/>
      <c r="BCH1101" s="153"/>
      <c r="BCI1101" s="153"/>
      <c r="BCJ1101" s="153"/>
      <c r="BCK1101" s="153"/>
      <c r="BCL1101" s="153"/>
      <c r="BCM1101" s="153"/>
      <c r="BCN1101" s="153"/>
      <c r="BCO1101" s="153"/>
      <c r="BCP1101" s="153"/>
      <c r="BCQ1101" s="153"/>
      <c r="BCR1101" s="153"/>
      <c r="BCS1101" s="153"/>
      <c r="BCT1101" s="153"/>
      <c r="BCU1101" s="153"/>
      <c r="BCV1101" s="153"/>
      <c r="BCW1101" s="153"/>
      <c r="BCX1101" s="153"/>
      <c r="BCY1101" s="153"/>
      <c r="BCZ1101" s="153"/>
      <c r="BDA1101" s="153"/>
      <c r="BDB1101" s="153"/>
      <c r="BDC1101" s="153"/>
      <c r="BDD1101" s="153"/>
      <c r="BDE1101" s="153"/>
      <c r="BDF1101" s="153"/>
      <c r="BDG1101" s="153"/>
      <c r="BDH1101" s="153"/>
      <c r="BDI1101" s="153"/>
      <c r="BDJ1101" s="153"/>
      <c r="BDK1101" s="153"/>
      <c r="BDL1101" s="153"/>
      <c r="BDM1101" s="153"/>
      <c r="BDN1101" s="153"/>
      <c r="BDO1101" s="153"/>
      <c r="BDP1101" s="153"/>
      <c r="BDQ1101" s="153"/>
      <c r="BDR1101" s="153"/>
      <c r="BDS1101" s="153"/>
      <c r="BDT1101" s="153"/>
      <c r="BDU1101" s="153"/>
      <c r="BDV1101" s="153"/>
      <c r="BDW1101" s="153"/>
      <c r="BDX1101" s="153"/>
      <c r="BDY1101" s="153"/>
      <c r="BDZ1101" s="153"/>
      <c r="BEA1101" s="153"/>
      <c r="BEB1101" s="153"/>
      <c r="BEC1101" s="153"/>
      <c r="BED1101" s="153"/>
      <c r="BEE1101" s="153"/>
      <c r="BEF1101" s="153"/>
      <c r="BEG1101" s="153"/>
      <c r="BEH1101" s="153"/>
      <c r="BEI1101" s="153"/>
      <c r="BEJ1101" s="153"/>
      <c r="BEK1101" s="153"/>
      <c r="BEL1101" s="153"/>
      <c r="BEM1101" s="153"/>
      <c r="BEN1101" s="153"/>
      <c r="BEO1101" s="153"/>
      <c r="BEP1101" s="153"/>
      <c r="BEQ1101" s="153"/>
      <c r="BER1101" s="153"/>
      <c r="BES1101" s="153"/>
      <c r="BET1101" s="153"/>
      <c r="BEU1101" s="153"/>
      <c r="BEV1101" s="153"/>
      <c r="BEW1101" s="153"/>
      <c r="BEX1101" s="153"/>
      <c r="BEY1101" s="153"/>
      <c r="BEZ1101" s="153"/>
      <c r="BFA1101" s="153"/>
      <c r="BFB1101" s="153"/>
      <c r="BFC1101" s="153"/>
      <c r="BFD1101" s="153"/>
      <c r="BFE1101" s="153"/>
      <c r="BFF1101" s="153"/>
      <c r="BFG1101" s="153"/>
      <c r="BFH1101" s="153"/>
      <c r="BFI1101" s="153"/>
      <c r="BFJ1101" s="153"/>
      <c r="BFK1101" s="153"/>
      <c r="BFL1101" s="153"/>
      <c r="BFM1101" s="153"/>
      <c r="BFN1101" s="153"/>
      <c r="BFO1101" s="153"/>
      <c r="BFP1101" s="153"/>
      <c r="BFQ1101" s="153"/>
      <c r="BFR1101" s="153"/>
      <c r="BFS1101" s="153"/>
      <c r="BFT1101" s="153"/>
      <c r="BFU1101" s="153"/>
      <c r="BFV1101" s="153"/>
      <c r="BFW1101" s="153"/>
      <c r="BFX1101" s="153"/>
      <c r="BFY1101" s="153"/>
      <c r="BFZ1101" s="153"/>
      <c r="BGA1101" s="153"/>
      <c r="BGB1101" s="153"/>
      <c r="BGC1101" s="153"/>
      <c r="BGD1101" s="153"/>
      <c r="BGE1101" s="153"/>
      <c r="BGF1101" s="153"/>
      <c r="BGG1101" s="153"/>
      <c r="BGH1101" s="153"/>
      <c r="BGI1101" s="153"/>
      <c r="BGJ1101" s="153"/>
      <c r="BGK1101" s="153"/>
      <c r="BGL1101" s="153"/>
      <c r="BGM1101" s="153"/>
      <c r="BGN1101" s="153"/>
      <c r="BGO1101" s="153"/>
      <c r="BGP1101" s="153"/>
      <c r="BGQ1101" s="153"/>
      <c r="BGR1101" s="153"/>
      <c r="BGS1101" s="153"/>
      <c r="BGT1101" s="153"/>
      <c r="BGU1101" s="153"/>
      <c r="BGV1101" s="153"/>
      <c r="BGW1101" s="153"/>
      <c r="BGX1101" s="153"/>
      <c r="BGY1101" s="153"/>
      <c r="BGZ1101" s="153"/>
      <c r="BHA1101" s="153"/>
      <c r="BHB1101" s="153"/>
      <c r="BHC1101" s="153"/>
      <c r="BHD1101" s="153"/>
      <c r="BHE1101" s="153"/>
      <c r="BHF1101" s="153"/>
      <c r="BHG1101" s="153"/>
      <c r="BHH1101" s="153"/>
      <c r="BHI1101" s="153"/>
      <c r="BHJ1101" s="153"/>
      <c r="BHK1101" s="153"/>
      <c r="BHL1101" s="153"/>
      <c r="BHM1101" s="153"/>
      <c r="BHN1101" s="153"/>
      <c r="BHO1101" s="153"/>
      <c r="BHP1101" s="153"/>
      <c r="BHQ1101" s="153"/>
      <c r="BHR1101" s="153"/>
      <c r="BHS1101" s="153"/>
      <c r="BHT1101" s="153"/>
      <c r="BHU1101" s="153"/>
      <c r="BHV1101" s="153"/>
      <c r="BHW1101" s="153"/>
      <c r="BHX1101" s="153"/>
      <c r="BHY1101" s="153"/>
      <c r="BHZ1101" s="153"/>
      <c r="BIA1101" s="153"/>
      <c r="BIB1101" s="153"/>
      <c r="BIC1101" s="153"/>
      <c r="BID1101" s="153"/>
      <c r="BIE1101" s="153"/>
      <c r="BIF1101" s="153"/>
      <c r="BIG1101" s="153"/>
      <c r="BIH1101" s="153"/>
      <c r="BII1101" s="153"/>
      <c r="BIJ1101" s="153"/>
      <c r="BIK1101" s="153"/>
      <c r="BIL1101" s="153"/>
      <c r="BIM1101" s="153"/>
      <c r="BIN1101" s="153"/>
      <c r="BIO1101" s="153"/>
      <c r="BIP1101" s="153"/>
      <c r="BIQ1101" s="153"/>
      <c r="BIR1101" s="153"/>
      <c r="BIS1101" s="153"/>
      <c r="BIT1101" s="153"/>
      <c r="BIU1101" s="153"/>
      <c r="BIV1101" s="153"/>
      <c r="BIW1101" s="153"/>
      <c r="BIX1101" s="153"/>
      <c r="BIY1101" s="153"/>
      <c r="BIZ1101" s="153"/>
      <c r="BJA1101" s="153"/>
      <c r="BJB1101" s="153"/>
      <c r="BJC1101" s="153"/>
      <c r="BJD1101" s="153"/>
      <c r="BJE1101" s="153"/>
      <c r="BJF1101" s="153"/>
      <c r="BJG1101" s="153"/>
      <c r="BJH1101" s="153"/>
      <c r="BJI1101" s="153"/>
      <c r="BJJ1101" s="153"/>
      <c r="BJK1101" s="153"/>
      <c r="BJL1101" s="153"/>
      <c r="BJM1101" s="153"/>
      <c r="BJN1101" s="153"/>
      <c r="BJO1101" s="153"/>
      <c r="BJP1101" s="153"/>
      <c r="BJQ1101" s="153"/>
      <c r="BJR1101" s="153"/>
      <c r="BJS1101" s="153"/>
      <c r="BJT1101" s="153"/>
      <c r="BJU1101" s="153"/>
      <c r="BJV1101" s="153"/>
      <c r="BJW1101" s="153"/>
      <c r="BJX1101" s="153"/>
      <c r="BJY1101" s="153"/>
      <c r="BJZ1101" s="153"/>
      <c r="BKA1101" s="153"/>
      <c r="BKB1101" s="153"/>
      <c r="BKC1101" s="153"/>
      <c r="BKD1101" s="153"/>
      <c r="BKE1101" s="153"/>
      <c r="BKF1101" s="153"/>
      <c r="BKG1101" s="153"/>
      <c r="BKH1101" s="153"/>
      <c r="BKI1101" s="153"/>
      <c r="BKJ1101" s="153"/>
      <c r="BKK1101" s="153"/>
      <c r="BKL1101" s="153"/>
      <c r="BKM1101" s="153"/>
      <c r="BKN1101" s="153"/>
      <c r="BKO1101" s="153"/>
      <c r="BKP1101" s="153"/>
      <c r="BKQ1101" s="153"/>
      <c r="BKR1101" s="153"/>
      <c r="BKS1101" s="153"/>
      <c r="BKT1101" s="153"/>
      <c r="BKU1101" s="153"/>
      <c r="BKV1101" s="153"/>
      <c r="BKW1101" s="153"/>
      <c r="BKX1101" s="153"/>
      <c r="BKY1101" s="153"/>
      <c r="BKZ1101" s="153"/>
      <c r="BLA1101" s="153"/>
      <c r="BLB1101" s="153"/>
      <c r="BLC1101" s="153"/>
      <c r="BLD1101" s="153"/>
      <c r="BLE1101" s="153"/>
      <c r="BLF1101" s="153"/>
      <c r="BLG1101" s="153"/>
      <c r="BLH1101" s="153"/>
      <c r="BLI1101" s="153"/>
      <c r="BLJ1101" s="153"/>
      <c r="BLK1101" s="153"/>
      <c r="BLL1101" s="153"/>
      <c r="BLM1101" s="153"/>
      <c r="BLN1101" s="153"/>
      <c r="BLO1101" s="153"/>
      <c r="BLP1101" s="153"/>
      <c r="BLQ1101" s="153"/>
      <c r="BLR1101" s="153"/>
      <c r="BLS1101" s="153"/>
      <c r="BLT1101" s="153"/>
      <c r="BLU1101" s="153"/>
      <c r="BLV1101" s="153"/>
      <c r="BLW1101" s="153"/>
      <c r="BLX1101" s="153"/>
      <c r="BLY1101" s="153"/>
      <c r="BLZ1101" s="153"/>
      <c r="BMA1101" s="153"/>
      <c r="BMB1101" s="153"/>
      <c r="BMC1101" s="153"/>
      <c r="BMD1101" s="153"/>
      <c r="BME1101" s="153"/>
      <c r="BMF1101" s="153"/>
      <c r="BMG1101" s="153"/>
      <c r="BMH1101" s="153"/>
      <c r="BMI1101" s="153"/>
      <c r="BMJ1101" s="153"/>
      <c r="BMK1101" s="153"/>
      <c r="BML1101" s="153"/>
      <c r="BMM1101" s="153"/>
      <c r="BMN1101" s="153"/>
      <c r="BMO1101" s="153"/>
      <c r="BMP1101" s="153"/>
      <c r="BMQ1101" s="153"/>
      <c r="BMR1101" s="153"/>
      <c r="BMS1101" s="153"/>
      <c r="BMT1101" s="153"/>
      <c r="BMU1101" s="153"/>
      <c r="BMV1101" s="153"/>
      <c r="BMW1101" s="153"/>
      <c r="BMX1101" s="153"/>
      <c r="BMY1101" s="153"/>
      <c r="BMZ1101" s="153"/>
      <c r="BNA1101" s="153"/>
      <c r="BNB1101" s="153"/>
      <c r="BNC1101" s="153"/>
      <c r="BND1101" s="153"/>
      <c r="BNE1101" s="153"/>
      <c r="BNF1101" s="153"/>
      <c r="BNG1101" s="153"/>
      <c r="BNH1101" s="153"/>
      <c r="BNI1101" s="153"/>
      <c r="BNJ1101" s="153"/>
      <c r="BNK1101" s="153"/>
      <c r="BNL1101" s="153"/>
      <c r="BNM1101" s="153"/>
      <c r="BNN1101" s="153"/>
      <c r="BNO1101" s="153"/>
      <c r="BNP1101" s="153"/>
      <c r="BNQ1101" s="153"/>
      <c r="BNR1101" s="153"/>
      <c r="BNS1101" s="153"/>
      <c r="BNT1101" s="153"/>
      <c r="BNU1101" s="153"/>
      <c r="BNV1101" s="153"/>
      <c r="BNW1101" s="153"/>
      <c r="BNX1101" s="153"/>
      <c r="BNY1101" s="153"/>
      <c r="BNZ1101" s="153"/>
      <c r="BOA1101" s="153"/>
      <c r="BOB1101" s="153"/>
      <c r="BOC1101" s="153"/>
      <c r="BOD1101" s="153"/>
      <c r="BOE1101" s="153"/>
      <c r="BOF1101" s="153"/>
      <c r="BOG1101" s="153"/>
      <c r="BOH1101" s="153"/>
      <c r="BOI1101" s="153"/>
      <c r="BOJ1101" s="153"/>
      <c r="BOK1101" s="153"/>
      <c r="BOL1101" s="153"/>
      <c r="BOM1101" s="153"/>
      <c r="BON1101" s="153"/>
      <c r="BOO1101" s="153"/>
      <c r="BOP1101" s="153"/>
      <c r="BOQ1101" s="153"/>
      <c r="BOR1101" s="153"/>
      <c r="BOS1101" s="153"/>
      <c r="BOT1101" s="153"/>
      <c r="BOU1101" s="153"/>
      <c r="BOV1101" s="153"/>
      <c r="BOW1101" s="153"/>
      <c r="BOX1101" s="153"/>
      <c r="BOY1101" s="153"/>
      <c r="BOZ1101" s="153"/>
      <c r="BPA1101" s="153"/>
      <c r="BPB1101" s="153"/>
      <c r="BPC1101" s="153"/>
      <c r="BPD1101" s="153"/>
      <c r="BPE1101" s="153"/>
      <c r="BPF1101" s="153"/>
      <c r="BPG1101" s="153"/>
      <c r="BPH1101" s="153"/>
      <c r="BPI1101" s="153"/>
      <c r="BPJ1101" s="153"/>
      <c r="BPK1101" s="153"/>
      <c r="BPL1101" s="153"/>
      <c r="BPM1101" s="153"/>
      <c r="BPN1101" s="153"/>
      <c r="BPO1101" s="153"/>
      <c r="BPP1101" s="153"/>
      <c r="BPQ1101" s="153"/>
      <c r="BPR1101" s="153"/>
      <c r="BPS1101" s="153"/>
      <c r="BPT1101" s="153"/>
      <c r="BPU1101" s="153"/>
      <c r="BPV1101" s="153"/>
      <c r="BPW1101" s="153"/>
      <c r="BPX1101" s="153"/>
      <c r="BPY1101" s="153"/>
      <c r="BPZ1101" s="153"/>
      <c r="BQA1101" s="153"/>
      <c r="BQB1101" s="153"/>
      <c r="BQC1101" s="153"/>
      <c r="BQD1101" s="153"/>
      <c r="BQE1101" s="153"/>
      <c r="BQF1101" s="153"/>
      <c r="BQG1101" s="153"/>
      <c r="BQH1101" s="153"/>
      <c r="BQI1101" s="153"/>
      <c r="BQJ1101" s="153"/>
      <c r="BQK1101" s="153"/>
      <c r="BQL1101" s="153"/>
      <c r="BQM1101" s="153"/>
      <c r="BQN1101" s="153"/>
      <c r="BQO1101" s="153"/>
      <c r="BQP1101" s="153"/>
      <c r="BQQ1101" s="153"/>
      <c r="BQR1101" s="153"/>
      <c r="BQS1101" s="153"/>
      <c r="BQT1101" s="153"/>
      <c r="BQU1101" s="153"/>
      <c r="BQV1101" s="153"/>
      <c r="BQW1101" s="153"/>
      <c r="BQX1101" s="153"/>
      <c r="BQY1101" s="153"/>
      <c r="BQZ1101" s="153"/>
      <c r="BRA1101" s="153"/>
      <c r="BRB1101" s="153"/>
      <c r="BRC1101" s="153"/>
      <c r="BRD1101" s="153"/>
      <c r="BRE1101" s="153"/>
      <c r="BRF1101" s="153"/>
      <c r="BRG1101" s="153"/>
      <c r="BRH1101" s="153"/>
      <c r="BRI1101" s="153"/>
      <c r="BRJ1101" s="153"/>
      <c r="BRK1101" s="153"/>
      <c r="BRL1101" s="153"/>
      <c r="BRM1101" s="153"/>
      <c r="BRN1101" s="153"/>
      <c r="BRO1101" s="153"/>
      <c r="BRP1101" s="153"/>
      <c r="BRQ1101" s="153"/>
      <c r="BRR1101" s="153"/>
      <c r="BRS1101" s="153"/>
      <c r="BRT1101" s="153"/>
      <c r="BRU1101" s="153"/>
      <c r="BRV1101" s="153"/>
      <c r="BRW1101" s="153"/>
      <c r="BRX1101" s="153"/>
      <c r="BRY1101" s="153"/>
      <c r="BRZ1101" s="153"/>
      <c r="BSA1101" s="153"/>
      <c r="BSB1101" s="153"/>
      <c r="BSC1101" s="153"/>
      <c r="BSD1101" s="153"/>
      <c r="BSE1101" s="153"/>
      <c r="BSF1101" s="153"/>
      <c r="BSG1101" s="153"/>
      <c r="BSH1101" s="153"/>
      <c r="BSI1101" s="153"/>
      <c r="BSJ1101" s="153"/>
      <c r="BSK1101" s="153"/>
      <c r="BSL1101" s="153"/>
      <c r="BSM1101" s="153"/>
      <c r="BSN1101" s="153"/>
      <c r="BSO1101" s="153"/>
      <c r="BSP1101" s="153"/>
      <c r="BSQ1101" s="153"/>
      <c r="BSR1101" s="153"/>
      <c r="BSS1101" s="153"/>
      <c r="BST1101" s="153"/>
      <c r="BSU1101" s="153"/>
      <c r="BSV1101" s="153"/>
      <c r="BSW1101" s="153"/>
      <c r="BSX1101" s="153"/>
      <c r="BSY1101" s="153"/>
      <c r="BSZ1101" s="153"/>
      <c r="BTA1101" s="153"/>
      <c r="BTB1101" s="153"/>
      <c r="BTC1101" s="153"/>
      <c r="BTD1101" s="153"/>
      <c r="BTE1101" s="153"/>
      <c r="BTF1101" s="153"/>
      <c r="BTG1101" s="153"/>
      <c r="BTH1101" s="153"/>
      <c r="BTI1101" s="153"/>
      <c r="BTJ1101" s="153"/>
      <c r="BTK1101" s="153"/>
      <c r="BTL1101" s="153"/>
      <c r="BTM1101" s="153"/>
      <c r="BTN1101" s="153"/>
      <c r="BTO1101" s="153"/>
      <c r="BTP1101" s="153"/>
      <c r="BTQ1101" s="153"/>
      <c r="BTR1101" s="153"/>
      <c r="BTS1101" s="153"/>
      <c r="BTT1101" s="153"/>
      <c r="BTU1101" s="153"/>
      <c r="BTV1101" s="153"/>
      <c r="BTW1101" s="153"/>
      <c r="BTX1101" s="153"/>
      <c r="BTY1101" s="153"/>
      <c r="BTZ1101" s="153"/>
      <c r="BUA1101" s="153"/>
      <c r="BUB1101" s="153"/>
      <c r="BUC1101" s="153"/>
      <c r="BUD1101" s="153"/>
      <c r="BUE1101" s="153"/>
      <c r="BUF1101" s="153"/>
      <c r="BUG1101" s="153"/>
      <c r="BUH1101" s="153"/>
      <c r="BUI1101" s="153"/>
      <c r="BUJ1101" s="153"/>
      <c r="BUK1101" s="153"/>
      <c r="BUL1101" s="153"/>
      <c r="BUM1101" s="153"/>
      <c r="BUN1101" s="153"/>
      <c r="BUO1101" s="153"/>
      <c r="BUP1101" s="153"/>
      <c r="BUQ1101" s="153"/>
      <c r="BUR1101" s="153"/>
      <c r="BUS1101" s="153"/>
      <c r="BUT1101" s="153"/>
      <c r="BUU1101" s="153"/>
      <c r="BUV1101" s="153"/>
      <c r="BUW1101" s="153"/>
      <c r="BUX1101" s="153"/>
      <c r="BUY1101" s="153"/>
      <c r="BUZ1101" s="153"/>
      <c r="BVA1101" s="153"/>
      <c r="BVB1101" s="153"/>
      <c r="BVC1101" s="153"/>
      <c r="BVD1101" s="153"/>
      <c r="BVE1101" s="153"/>
      <c r="BVF1101" s="153"/>
      <c r="BVG1101" s="153"/>
      <c r="BVH1101" s="153"/>
      <c r="BVI1101" s="153"/>
      <c r="BVJ1101" s="153"/>
      <c r="BVK1101" s="153"/>
      <c r="BVL1101" s="153"/>
      <c r="BVM1101" s="153"/>
      <c r="BVN1101" s="153"/>
      <c r="BVO1101" s="153"/>
      <c r="BVP1101" s="153"/>
      <c r="BVQ1101" s="153"/>
      <c r="BVR1101" s="153"/>
      <c r="BVS1101" s="153"/>
      <c r="BVT1101" s="153"/>
      <c r="BVU1101" s="153"/>
      <c r="BVV1101" s="153"/>
      <c r="BVW1101" s="153"/>
      <c r="BVX1101" s="153"/>
      <c r="BVY1101" s="153"/>
      <c r="BVZ1101" s="153"/>
      <c r="BWA1101" s="153"/>
      <c r="BWB1101" s="153"/>
      <c r="BWC1101" s="153"/>
      <c r="BWD1101" s="153"/>
      <c r="BWE1101" s="153"/>
      <c r="BWF1101" s="153"/>
      <c r="BWG1101" s="153"/>
      <c r="BWH1101" s="153"/>
      <c r="BWI1101" s="153"/>
      <c r="BWJ1101" s="153"/>
      <c r="BWK1101" s="153"/>
      <c r="BWL1101" s="153"/>
      <c r="BWM1101" s="153"/>
      <c r="BWN1101" s="153"/>
      <c r="BWO1101" s="153"/>
      <c r="BWP1101" s="153"/>
      <c r="BWQ1101" s="153"/>
      <c r="BWR1101" s="153"/>
      <c r="BWS1101" s="153"/>
      <c r="BWT1101" s="153"/>
      <c r="BWU1101" s="153"/>
      <c r="BWV1101" s="153"/>
      <c r="BWW1101" s="153"/>
      <c r="BWX1101" s="153"/>
      <c r="BWY1101" s="153"/>
      <c r="BWZ1101" s="153"/>
      <c r="BXA1101" s="153"/>
      <c r="BXB1101" s="153"/>
      <c r="BXC1101" s="153"/>
      <c r="BXD1101" s="153"/>
      <c r="BXE1101" s="153"/>
      <c r="BXF1101" s="153"/>
      <c r="BXG1101" s="153"/>
      <c r="BXH1101" s="153"/>
      <c r="BXI1101" s="153"/>
      <c r="BXJ1101" s="153"/>
      <c r="BXK1101" s="153"/>
      <c r="BXL1101" s="153"/>
      <c r="BXM1101" s="153"/>
      <c r="BXN1101" s="153"/>
      <c r="BXO1101" s="153"/>
      <c r="BXP1101" s="153"/>
      <c r="BXQ1101" s="153"/>
      <c r="BXR1101" s="153"/>
      <c r="BXS1101" s="153"/>
      <c r="BXT1101" s="153"/>
      <c r="BXU1101" s="153"/>
      <c r="BXV1101" s="153"/>
      <c r="BXW1101" s="153"/>
      <c r="BXX1101" s="153"/>
      <c r="BXY1101" s="153"/>
      <c r="BXZ1101" s="153"/>
      <c r="BYA1101" s="153"/>
      <c r="BYB1101" s="153"/>
      <c r="BYC1101" s="153"/>
      <c r="BYD1101" s="153"/>
      <c r="BYE1101" s="153"/>
      <c r="BYF1101" s="153"/>
      <c r="BYG1101" s="153"/>
      <c r="BYH1101" s="153"/>
      <c r="BYI1101" s="153"/>
      <c r="BYJ1101" s="153"/>
      <c r="BYK1101" s="153"/>
      <c r="BYL1101" s="153"/>
      <c r="BYM1101" s="153"/>
      <c r="BYN1101" s="153"/>
      <c r="BYO1101" s="153"/>
      <c r="BYP1101" s="153"/>
    </row>
    <row r="1102" spans="1:2018" s="153" customFormat="1" ht="12.75" customHeight="1">
      <c r="A1102"/>
      <c r="C1102" s="197">
        <v>2016</v>
      </c>
      <c r="D1102" s="21" t="s">
        <v>46</v>
      </c>
      <c r="E1102" s="20" t="s">
        <v>185</v>
      </c>
      <c r="I1102" s="31"/>
      <c r="J1102" s="165">
        <f>IF($I1084="n/a",0,IF(J$4&lt;=$C1102,0,IF(SUM($C1102,$I1084)&gt;J$4,$J1098/$I1084,$J1098-SUM($I1102:I1102))))</f>
        <v>0</v>
      </c>
      <c r="K1102" s="165">
        <f>IF($I1084="n/a",0,IF(K$4&lt;=$C1102,0,IF(SUM($C1102,$I1084)&gt;K$4,$J1098/$I1084,$J1098-SUM($I1102:J1102))))</f>
        <v>0.22303989999857604</v>
      </c>
      <c r="L1102" s="165">
        <f>IF($I1084="n/a",0,IF(L$4&lt;=$C1102,0,IF(SUM($C1102,$I1084)&gt;L$4,$J1098/$I1084,$J1098-SUM($I1102:K1102))))</f>
        <v>0.22303989999857604</v>
      </c>
      <c r="M1102" s="165">
        <f>IF($I1084="n/a",0,IF(M$4&lt;=$C1102,0,IF(SUM($C1102,$I1084)&gt;M$4,$J1098/$I1084,$J1098-SUM($I1102:L1102))))</f>
        <v>0.22303989999857604</v>
      </c>
      <c r="N1102" s="165">
        <f>IF($I1084="n/a",0,IF(N$4&lt;=$C1102,0,IF(SUM($C1102,$I1084)&gt;N$4,$J1098/$I1084,$J1098-SUM($I1102:M1102))))</f>
        <v>0.22303989999857604</v>
      </c>
      <c r="O1102" s="165">
        <f>IF($I1084="n/a",0,IF(O$4&lt;=$C1102,0,IF(SUM($C1102,$I1084)&gt;O$4,$J1098/$I1084,$J1098-SUM($I1102:N1102))))</f>
        <v>0.22303989999857604</v>
      </c>
      <c r="P1102" s="165">
        <f>IF($I1084="n/a",0,IF(P$4&lt;=$C1102,0,IF(SUM($C1102,$I1084)&gt;P$4,$J1098/$I1084,$J1098-SUM($I1102:O1102))))</f>
        <v>0.22303989999857604</v>
      </c>
      <c r="Q1102" s="165">
        <f>IF($I1084="n/a",0,IF(Q$4&lt;=$C1102,0,IF(SUM($C1102,$I1084)&gt;Q$4,$J1098/$I1084,$J1098-SUM($I1102:P1102))))</f>
        <v>0.22303989999857587</v>
      </c>
      <c r="R1102" s="165">
        <f>IF($I1084="n/a",0,IF(R$4&lt;=$C1102,0,IF(SUM($C1102,$I1084)&gt;R$4,$J1098/$I1084,$J1098-SUM($I1102:Q1102))))</f>
        <v>0</v>
      </c>
      <c r="S1102" s="165">
        <f>IF($I1084="n/a",0,IF(S$4&lt;=$C1102,0,IF(SUM($C1102,$I1084)&gt;S$4,$J1098/$I1084,$J1098-SUM($I1102:R1102))))</f>
        <v>0</v>
      </c>
      <c r="T1102" s="165">
        <f>IF($I1084="n/a",0,IF(T$4&lt;=$C1102,0,IF(SUM($C1102,$I1084)&gt;T$4,$J1098/$I1084,$J1098-SUM($I1102:S1102))))</f>
        <v>0</v>
      </c>
      <c r="U1102" s="165">
        <f>IF($I1084="n/a",0,IF(U$4&lt;=$C1102,0,IF(SUM($C1102,$I1084)&gt;U$4,$J1098/$I1084,$J1098-SUM($I1102:T1102))))</f>
        <v>0</v>
      </c>
      <c r="V1102" s="165">
        <f>IF($I1084="n/a",0,IF(V$4&lt;=$C1102,0,IF(SUM($C1102,$I1084)&gt;V$4,$J1098/$I1084,$J1098-SUM($I1102:U1102))))</f>
        <v>0</v>
      </c>
      <c r="W1102" s="165">
        <f>IF($I1084="n/a",0,IF(W$4&lt;=$C1102,0,IF(SUM($C1102,$I1084)&gt;W$4,$J1098/$I1084,$J1098-SUM($I1102:V1102))))</f>
        <v>0</v>
      </c>
      <c r="X1102" s="165">
        <f>IF($I1084="n/a",0,IF(X$4&lt;=$C1102,0,IF(SUM($C1102,$I1084)&gt;X$4,$J1098/$I1084,$J1098-SUM($I1102:W1102))))</f>
        <v>0</v>
      </c>
      <c r="Y1102" s="165">
        <f>IF($I1084="n/a",0,IF(Y$4&lt;=$C1102,0,IF(SUM($C1102,$I1084)&gt;Y$4,$J1098/$I1084,$J1098-SUM($I1102:X1102))))</f>
        <v>0</v>
      </c>
      <c r="Z1102" s="165">
        <f>IF($I1084="n/a",0,IF(Z$4&lt;=$C1102,0,IF(SUM($C1102,$I1084)&gt;Z$4,$J1098/$I1084,$J1098-SUM($I1102:Y1102))))</f>
        <v>0</v>
      </c>
      <c r="AA1102" s="165">
        <f>IF($I1084="n/a",0,IF(AA$4&lt;=$C1102,0,IF(SUM($C1102,$I1084)&gt;AA$4,$J1098/$I1084,$J1098-SUM($I1102:Z1102))))</f>
        <v>0</v>
      </c>
      <c r="AB1102" s="165">
        <f>IF($I1084="n/a",0,IF(AB$4&lt;=$C1102,0,IF(SUM($C1102,$I1084)&gt;AB$4,$J1098/$I1084,$J1098-SUM($I1102:AA1102))))</f>
        <v>0</v>
      </c>
      <c r="AC1102" s="165">
        <f>IF($I1084="n/a",0,IF(AC$4&lt;=$C1102,0,IF(SUM($C1102,$I1084)&gt;AC$4,$J1098/$I1084,$J1098-SUM($I1102:AB1102))))</f>
        <v>0</v>
      </c>
      <c r="AD1102" s="165">
        <f>IF($I1084="n/a",0,IF(AD$4&lt;=$C1102,0,IF(SUM($C1102,$I1084)&gt;AD$4,$J1098/$I1084,$J1098-SUM($I1102:AC1102))))</f>
        <v>0</v>
      </c>
      <c r="AE1102" s="165">
        <f>IF($I1084="n/a",0,IF(AE$4&lt;=$C1102,0,IF(SUM($C1102,$I1084)&gt;AE$4,$J1098/$I1084,$J1098-SUM($I1102:AD1102))))</f>
        <v>0</v>
      </c>
      <c r="AF1102" s="165">
        <f>IF($I1084="n/a",0,IF(AF$4&lt;=$C1102,0,IF(SUM($C1102,$I1084)&gt;AF$4,$J1098/$I1084,$J1098-SUM($I1102:AE1102))))</f>
        <v>0</v>
      </c>
      <c r="AG1102" s="165">
        <f>IF($I1084="n/a",0,IF(AG$4&lt;=$C1102,0,IF(SUM($C1102,$I1084)&gt;AG$4,$J1098/$I1084,$J1098-SUM($I1102:AF1102))))</f>
        <v>0</v>
      </c>
      <c r="AH1102" s="165">
        <f>IF($I1084="n/a",0,IF(AH$4&lt;=$C1102,0,IF(SUM($C1102,$I1084)&gt;AH$4,$J1098/$I1084,$J1098-SUM($I1102:AG1102))))</f>
        <v>0</v>
      </c>
      <c r="AI1102" s="165">
        <f>IF($I1084="n/a",0,IF(AI$4&lt;=$C1102,0,IF(SUM($C1102,$I1084)&gt;AI$4,$J1098/$I1084,$J1098-SUM($I1102:AH1102))))</f>
        <v>0</v>
      </c>
      <c r="AJ1102" s="165">
        <f>IF($I1084="n/a",0,IF(AJ$4&lt;=$C1102,0,IF(SUM($C1102,$I1084)&gt;AJ$4,$J1098/$I1084,$J1098-SUM($I1102:AI1102))))</f>
        <v>0</v>
      </c>
      <c r="AK1102" s="165">
        <f>IF($I1084="n/a",0,IF(AK$4&lt;=$C1102,0,IF(SUM($C1102,$I1084)&gt;AK$4,$J1098/$I1084,$J1098-SUM($I1102:AJ1102))))</f>
        <v>0</v>
      </c>
      <c r="AL1102" s="165">
        <f>IF($I1084="n/a",0,IF(AL$4&lt;=$C1102,0,IF(SUM($C1102,$I1084)&gt;AL$4,$J1098/$I1084,$J1098-SUM($I1102:AK1102))))</f>
        <v>0</v>
      </c>
      <c r="AM1102" s="165">
        <f>IF($I1084="n/a",0,IF(AM$4&lt;=$C1102,0,IF(SUM($C1102,$I1084)&gt;AM$4,$J1098/$I1084,$J1098-SUM($I1102:AL1102))))</f>
        <v>0</v>
      </c>
      <c r="AN1102" s="165">
        <f>IF($I1084="n/a",0,IF(AN$4&lt;=$C1102,0,IF(SUM($C1102,$I1084)&gt;AN$4,$J1098/$I1084,$J1098-SUM($I1102:AM1102))))</f>
        <v>0</v>
      </c>
      <c r="AO1102" s="165">
        <f>IF($I1084="n/a",0,IF(AO$4&lt;=$C1102,0,IF(SUM($C1102,$I1084)&gt;AO$4,$J1098/$I1084,$J1098-SUM($I1102:AN1102))))</f>
        <v>0</v>
      </c>
      <c r="AP1102" s="165">
        <f>IF($I1084="n/a",0,IF(AP$4&lt;=$C1102,0,IF(SUM($C1102,$I1084)&gt;AP$4,$J1098/$I1084,$J1098-SUM($I1102:AO1102))))</f>
        <v>0</v>
      </c>
      <c r="AQ1102" s="165">
        <f>IF($I1084="n/a",0,IF(AQ$4&lt;=$C1102,0,IF(SUM($C1102,$I1084)&gt;AQ$4,$J1098/$I1084,$J1098-SUM($I1102:AP1102))))</f>
        <v>0</v>
      </c>
      <c r="AR1102" s="165">
        <f>IF($I1084="n/a",0,IF(AR$4&lt;=$C1102,0,IF(SUM($C1102,$I1084)&gt;AR$4,$J1098/$I1084,$J1098-SUM($I1102:AQ1102))))</f>
        <v>0</v>
      </c>
      <c r="AS1102" s="165">
        <f>IF($I1084="n/a",0,IF(AS$4&lt;=$C1102,0,IF(SUM($C1102,$I1084)&gt;AS$4,$J1098/$I1084,$J1098-SUM($I1102:AR1102))))</f>
        <v>0</v>
      </c>
      <c r="AT1102" s="165">
        <f>IF($I1084="n/a",0,IF(AT$4&lt;=$C1102,0,IF(SUM($C1102,$I1084)&gt;AT$4,$J1098/$I1084,$J1098-SUM($I1102:AS1102))))</f>
        <v>0</v>
      </c>
      <c r="AU1102" s="165">
        <f>IF($I1084="n/a",0,IF(AU$4&lt;=$C1102,0,IF(SUM($C1102,$I1084)&gt;AU$4,$J1098/$I1084,$J1098-SUM($I1102:AT1102))))</f>
        <v>0</v>
      </c>
      <c r="AV1102" s="165">
        <f>IF($I1084="n/a",0,IF(AV$4&lt;=$C1102,0,IF(SUM($C1102,$I1084)&gt;AV$4,$J1098/$I1084,$J1098-SUM($I1102:AU1102))))</f>
        <v>0</v>
      </c>
      <c r="AW1102" s="165">
        <f>IF($I1084="n/a",0,IF(AW$4&lt;=$C1102,0,IF(SUM($C1102,$I1084)&gt;AW$4,$J1098/$I1084,$J1098-SUM($I1102:AV1102))))</f>
        <v>0</v>
      </c>
      <c r="AX1102" s="165">
        <f>IF($I1084="n/a",0,IF(AX$4&lt;=$C1102,0,IF(SUM($C1102,$I1084)&gt;AX$4,$J1098/$I1084,$J1098-SUM($I1102:AW1102))))</f>
        <v>0</v>
      </c>
      <c r="AY1102" s="165">
        <f>IF($I1084="n/a",0,IF(AY$4&lt;=$C1102,0,IF(SUM($C1102,$I1084)&gt;AY$4,$J1098/$I1084,$J1098-SUM($I1102:AX1102))))</f>
        <v>0</v>
      </c>
      <c r="AZ1102" s="165">
        <f>IF($I1084="n/a",0,IF(AZ$4&lt;=$C1102,0,IF(SUM($C1102,$I1084)&gt;AZ$4,$J1098/$I1084,$J1098-SUM($I1102:AY1102))))</f>
        <v>0</v>
      </c>
      <c r="BA1102" s="165">
        <f>IF($I1084="n/a",0,IF(BA$4&lt;=$C1102,0,IF(SUM($C1102,$I1084)&gt;BA$4,$J1098/$I1084,$J1098-SUM($I1102:AZ1102))))</f>
        <v>0</v>
      </c>
      <c r="BB1102" s="165">
        <f>IF($I1084="n/a",0,IF(BB$4&lt;=$C1102,0,IF(SUM($C1102,$I1084)&gt;BB$4,$J1098/$I1084,$J1098-SUM($I1102:BA1102))))</f>
        <v>0</v>
      </c>
      <c r="BC1102" s="165">
        <f>IF($I1084="n/a",0,IF(BC$4&lt;=$C1102,0,IF(SUM($C1102,$I1084)&gt;BC$4,$J1098/$I1084,$J1098-SUM($I1102:BB1102))))</f>
        <v>0</v>
      </c>
      <c r="BD1102" s="165">
        <f>IF($I1084="n/a",0,IF(BD$4&lt;=$C1102,0,IF(SUM($C1102,$I1084)&gt;BD$4,$J1098/$I1084,$J1098-SUM($I1102:BC1102))))</f>
        <v>0</v>
      </c>
      <c r="BE1102" s="165">
        <f>IF($I1084="n/a",0,IF(BE$4&lt;=$C1102,0,IF(SUM($C1102,$I1084)&gt;BE$4,$J1098/$I1084,$J1098-SUM($I1102:BD1102))))</f>
        <v>0</v>
      </c>
      <c r="BF1102" s="165">
        <f>IF($I1084="n/a",0,IF(BF$4&lt;=$C1102,0,IF(SUM($C1102,$I1084)&gt;BF$4,$J1098/$I1084,$J1098-SUM($I1102:BE1102))))</f>
        <v>0</v>
      </c>
      <c r="BG1102" s="165">
        <f>IF($I1084="n/a",0,IF(BG$4&lt;=$C1102,0,IF(SUM($C1102,$I1084)&gt;BG$4,$J1098/$I1084,$J1098-SUM($I1102:BF1102))))</f>
        <v>0</v>
      </c>
      <c r="BH1102" s="165">
        <f>IF($I1084="n/a",0,IF(BH$4&lt;=$C1102,0,IF(SUM($C1102,$I1084)&gt;BH$4,$J1098/$I1084,$J1098-SUM($I1102:BG1102))))</f>
        <v>0</v>
      </c>
      <c r="BI1102" s="165">
        <f>IF($I1084="n/a",0,IF(BI$4&lt;=$C1102,0,IF(SUM($C1102,$I1084)&gt;BI$4,$J1098/$I1084,$J1098-SUM($I1102:BH1102))))</f>
        <v>0</v>
      </c>
      <c r="BJ1102" s="165">
        <f>IF($I1084="n/a",0,IF(BJ$4&lt;=$C1102,0,IF(SUM($C1102,$I1084)&gt;BJ$4,$J1098/$I1084,$J1098-SUM($I1102:BI1102))))</f>
        <v>0</v>
      </c>
      <c r="BK1102" s="165">
        <f>IF($I1084="n/a",0,IF(BK$4&lt;=$C1102,0,IF(SUM($C1102,$I1084)&gt;BK$4,$J1098/$I1084,$J1098-SUM($I1102:BJ1102))))</f>
        <v>0</v>
      </c>
      <c r="BL1102" s="165">
        <f>IF($I1084="n/a",0,IF(BL$4&lt;=$C1102,0,IF(SUM($C1102,$I1084)&gt;BL$4,$J1098/$I1084,$J1098-SUM($I1102:BK1102))))</f>
        <v>0</v>
      </c>
      <c r="BM1102" s="165">
        <f>IF($I1084="n/a",0,IF(BM$4&lt;=$C1102,0,IF(SUM($C1102,$I1084)&gt;BM$4,$J1098/$I1084,$J1098-SUM($I1102:BL1102))))</f>
        <v>0</v>
      </c>
      <c r="BN1102" s="165">
        <f>IF($I1084="n/a",0,IF(BN$4&lt;=$C1102,0,IF(SUM($C1102,$I1084)&gt;BN$4,$J1098/$I1084,$J1098-SUM($I1102:BM1102))))</f>
        <v>0</v>
      </c>
      <c r="BO1102" s="165">
        <f>IF($I1084="n/a",0,IF(BO$4&lt;=$C1102,0,IF(SUM($C1102,$I1084)&gt;BO$4,$J1098/$I1084,$J1098-SUM($I1102:BN1102))))</f>
        <v>0</v>
      </c>
      <c r="BP1102" s="165">
        <f>IF($I1084="n/a",0,IF(BP$4&lt;=$C1102,0,IF(SUM($C1102,$I1084)&gt;BP$4,$J1098/$I1084,$J1098-SUM($I1102:BO1102))))</f>
        <v>0</v>
      </c>
      <c r="BQ1102" s="165">
        <f>IF($I1084="n/a",0,IF(BQ$4&lt;=$C1102,0,IF(SUM($C1102,$I1084)&gt;BQ$4,$J1098/$I1084,$J1098-SUM($I1102:BP1102))))</f>
        <v>0</v>
      </c>
      <c r="BR1102" s="165">
        <f>IF($I1084="n/a",0,IF(BR$4&lt;=$C1102,0,IF(SUM($C1102,$I1084)&gt;BR$4,$J1098/$I1084,$J1098-SUM($I1102:BQ1102))))</f>
        <v>0</v>
      </c>
      <c r="BS1102" s="165">
        <f>IF($I1084="n/a",0,IF(BS$4&lt;=$C1102,0,IF(SUM($C1102,$I1084)&gt;BS$4,$J1098/$I1084,$J1098-SUM($I1102:BR1102))))</f>
        <v>0</v>
      </c>
      <c r="BT1102" s="165">
        <f>IF($I1084="n/a",0,IF(BT$4&lt;=$C1102,0,IF(SUM($C1102,$I1084)&gt;BT$4,$J1098/$I1084,$J1098-SUM($I1102:BS1102))))</f>
        <v>0</v>
      </c>
      <c r="BU1102" s="165">
        <f>IF($I1084="n/a",0,IF(BU$4&lt;=$C1102,0,IF(SUM($C1102,$I1084)&gt;BU$4,$J1098/$I1084,$J1098-SUM($I1102:BT1102))))</f>
        <v>0</v>
      </c>
      <c r="BV1102" s="165">
        <f>IF($I1084="n/a",0,IF(BV$4&lt;=$C1102,0,IF(SUM($C1102,$I1084)&gt;BV$4,$J1098/$I1084,$J1098-SUM($I1102:BU1102))))</f>
        <v>0</v>
      </c>
      <c r="BW1102" s="165">
        <f>IF($I1084="n/a",0,IF(BW$4&lt;=$C1102,0,IF(SUM($C1102,$I1084)&gt;BW$4,$J1098/$I1084,$J1098-SUM($I1102:BV1102))))</f>
        <v>0</v>
      </c>
      <c r="BX1102" s="165">
        <f>IF($I1084="n/a",0,IF(BX$4&lt;=$C1102,0,IF(SUM($C1102,$I1084)&gt;BX$4,$J1098/$I1084,$J1098-SUM($I1102:BW1102))))</f>
        <v>0</v>
      </c>
      <c r="BY1102" s="165">
        <f>IF($I1084="n/a",0,IF(BY$4&lt;=$C1102,0,IF(SUM($C1102,$I1084)&gt;BY$4,$J1098/$I1084,$J1098-SUM($I1102:BX1102))))</f>
        <v>0</v>
      </c>
      <c r="BZ1102" s="165">
        <f>IF($I1084="n/a",0,IF(BZ$4&lt;=$C1102,0,IF(SUM($C1102,$I1084)&gt;BZ$4,$J1098/$I1084,$J1098-SUM($I1102:BY1102))))</f>
        <v>0</v>
      </c>
      <c r="CA1102" s="165">
        <f>IF($I1084="n/a",0,IF(CA$4&lt;=$C1102,0,IF(SUM($C1102,$I1084)&gt;CA$4,$J1098/$I1084,$J1098-SUM($I1102:BZ1102))))</f>
        <v>0</v>
      </c>
      <c r="CB1102" s="165">
        <f>IF($I1084="n/a",0,IF(CB$4&lt;=$C1102,0,IF(SUM($C1102,$I1084)&gt;CB$4,$J1098/$I1084,$J1098-SUM($I1102:CA1102))))</f>
        <v>0</v>
      </c>
      <c r="CC1102" s="165">
        <f>IF($I1084="n/a",0,IF(CC$4&lt;=$C1102,0,IF(SUM($C1102,$I1084)&gt;CC$4,$J1098/$I1084,$J1098-SUM($I1102:CB1102))))</f>
        <v>0</v>
      </c>
      <c r="CD1102" s="165">
        <f>IF($I1084="n/a",0,IF(CD$4&lt;=$C1102,0,IF(SUM($C1102,$I1084)&gt;CD$4,$J1098/$I1084,$J1098-SUM($I1102:CC1102))))</f>
        <v>0</v>
      </c>
      <c r="CE1102" s="165">
        <f>IF($I1084="n/a",0,IF(CE$4&lt;=$C1102,0,IF(SUM($C1102,$I1084)&gt;CE$4,$J1098/$I1084,$J1098-SUM($I1102:CD1102))))</f>
        <v>0</v>
      </c>
      <c r="CF1102" s="165">
        <f>IF($I1084="n/a",0,IF(CF$4&lt;=$C1102,0,IF(SUM($C1102,$I1084)&gt;CF$4,$J1098/$I1084,$J1098-SUM($I1102:CE1102))))</f>
        <v>0</v>
      </c>
    </row>
    <row r="1103" spans="1:2018" s="153" customFormat="1" ht="12.75" customHeight="1">
      <c r="A1103"/>
      <c r="C1103" s="197">
        <v>2017</v>
      </c>
      <c r="D1103" s="21" t="s">
        <v>45</v>
      </c>
      <c r="E1103" s="21" t="s">
        <v>185</v>
      </c>
      <c r="I1103" s="31"/>
      <c r="J1103" s="165">
        <f>IF($I1084="n/a",0,IF(J$4&lt;=$C1103,0,IF(SUM($C1103,$I1084)&gt;J$4,$K1098/$I1084,$K1098-SUM($I1103:I1103))))</f>
        <v>0</v>
      </c>
      <c r="K1103" s="165">
        <f>IF($I1084="n/a",0,IF(K$4&lt;=$C1103,0,IF(SUM($C1103,$I1084)&gt;K$4,$K1098/$I1084,$K1098-SUM($I1103:J1103))))</f>
        <v>0</v>
      </c>
      <c r="L1103" s="165">
        <f>IF($I1084="n/a",0,IF(L$4&lt;=$C1103,0,IF(SUM($C1103,$I1084)&gt;L$4,$K1098/$I1084,$K1098-SUM($I1103:K1103))))</f>
        <v>0.16851588210669963</v>
      </c>
      <c r="M1103" s="165">
        <f>IF($I1084="n/a",0,IF(M$4&lt;=$C1103,0,IF(SUM($C1103,$I1084)&gt;M$4,$K1098/$I1084,$K1098-SUM($I1103:L1103))))</f>
        <v>0.16851588210669963</v>
      </c>
      <c r="N1103" s="165">
        <f>IF($I1084="n/a",0,IF(N$4&lt;=$C1103,0,IF(SUM($C1103,$I1084)&gt;N$4,$K1098/$I1084,$K1098-SUM($I1103:M1103))))</f>
        <v>0.16851588210669963</v>
      </c>
      <c r="O1103" s="165">
        <f>IF($I1084="n/a",0,IF(O$4&lt;=$C1103,0,IF(SUM($C1103,$I1084)&gt;O$4,$K1098/$I1084,$K1098-SUM($I1103:N1103))))</f>
        <v>0.16851588210669963</v>
      </c>
      <c r="P1103" s="165">
        <f>IF($I1084="n/a",0,IF(P$4&lt;=$C1103,0,IF(SUM($C1103,$I1084)&gt;P$4,$K1098/$I1084,$K1098-SUM($I1103:O1103))))</f>
        <v>0.16851588210669963</v>
      </c>
      <c r="Q1103" s="165">
        <f>IF($I1084="n/a",0,IF(Q$4&lt;=$C1103,0,IF(SUM($C1103,$I1084)&gt;Q$4,$K1098/$I1084,$K1098-SUM($I1103:P1103))))</f>
        <v>0.16851588210669963</v>
      </c>
      <c r="R1103" s="165">
        <f>IF($I1084="n/a",0,IF(R$4&lt;=$C1103,0,IF(SUM($C1103,$I1084)&gt;R$4,$K1098/$I1084,$K1098-SUM($I1103:Q1103))))</f>
        <v>0.16851588210669965</v>
      </c>
      <c r="S1103" s="165">
        <f>IF($I1084="n/a",0,IF(S$4&lt;=$C1103,0,IF(SUM($C1103,$I1084)&gt;S$4,$K1098/$I1084,$K1098-SUM($I1103:R1103))))</f>
        <v>0</v>
      </c>
      <c r="T1103" s="165">
        <f>IF($I1084="n/a",0,IF(T$4&lt;=$C1103,0,IF(SUM($C1103,$I1084)&gt;T$4,$K1098/$I1084,$K1098-SUM($I1103:S1103))))</f>
        <v>0</v>
      </c>
      <c r="U1103" s="165">
        <f>IF($I1084="n/a",0,IF(U$4&lt;=$C1103,0,IF(SUM($C1103,$I1084)&gt;U$4,$K1098/$I1084,$K1098-SUM($I1103:T1103))))</f>
        <v>0</v>
      </c>
      <c r="V1103" s="165">
        <f>IF($I1084="n/a",0,IF(V$4&lt;=$C1103,0,IF(SUM($C1103,$I1084)&gt;V$4,$K1098/$I1084,$K1098-SUM($I1103:U1103))))</f>
        <v>0</v>
      </c>
      <c r="W1103" s="165">
        <f>IF($I1084="n/a",0,IF(W$4&lt;=$C1103,0,IF(SUM($C1103,$I1084)&gt;W$4,$K1098/$I1084,$K1098-SUM($I1103:V1103))))</f>
        <v>0</v>
      </c>
      <c r="X1103" s="165">
        <f>IF($I1084="n/a",0,IF(X$4&lt;=$C1103,0,IF(SUM($C1103,$I1084)&gt;X$4,$K1098/$I1084,$K1098-SUM($I1103:W1103))))</f>
        <v>0</v>
      </c>
      <c r="Y1103" s="165">
        <f>IF($I1084="n/a",0,IF(Y$4&lt;=$C1103,0,IF(SUM($C1103,$I1084)&gt;Y$4,$K1098/$I1084,$K1098-SUM($I1103:X1103))))</f>
        <v>0</v>
      </c>
      <c r="Z1103" s="165">
        <f>IF($I1084="n/a",0,IF(Z$4&lt;=$C1103,0,IF(SUM($C1103,$I1084)&gt;Z$4,$K1098/$I1084,$K1098-SUM($I1103:Y1103))))</f>
        <v>0</v>
      </c>
      <c r="AA1103" s="165">
        <f>IF($I1084="n/a",0,IF(AA$4&lt;=$C1103,0,IF(SUM($C1103,$I1084)&gt;AA$4,$K1098/$I1084,$K1098-SUM($I1103:Z1103))))</f>
        <v>0</v>
      </c>
      <c r="AB1103" s="165">
        <f>IF($I1084="n/a",0,IF(AB$4&lt;=$C1103,0,IF(SUM($C1103,$I1084)&gt;AB$4,$K1098/$I1084,$K1098-SUM($I1103:AA1103))))</f>
        <v>0</v>
      </c>
      <c r="AC1103" s="165">
        <f>IF($I1084="n/a",0,IF(AC$4&lt;=$C1103,0,IF(SUM($C1103,$I1084)&gt;AC$4,$K1098/$I1084,$K1098-SUM($I1103:AB1103))))</f>
        <v>0</v>
      </c>
      <c r="AD1103" s="165">
        <f>IF($I1084="n/a",0,IF(AD$4&lt;=$C1103,0,IF(SUM($C1103,$I1084)&gt;AD$4,$K1098/$I1084,$K1098-SUM($I1103:AC1103))))</f>
        <v>0</v>
      </c>
      <c r="AE1103" s="165">
        <f>IF($I1084="n/a",0,IF(AE$4&lt;=$C1103,0,IF(SUM($C1103,$I1084)&gt;AE$4,$K1098/$I1084,$K1098-SUM($I1103:AD1103))))</f>
        <v>0</v>
      </c>
      <c r="AF1103" s="165">
        <f>IF($I1084="n/a",0,IF(AF$4&lt;=$C1103,0,IF(SUM($C1103,$I1084)&gt;AF$4,$K1098/$I1084,$K1098-SUM($I1103:AE1103))))</f>
        <v>0</v>
      </c>
      <c r="AG1103" s="165">
        <f>IF($I1084="n/a",0,IF(AG$4&lt;=$C1103,0,IF(SUM($C1103,$I1084)&gt;AG$4,$K1098/$I1084,$K1098-SUM($I1103:AF1103))))</f>
        <v>0</v>
      </c>
      <c r="AH1103" s="165">
        <f>IF($I1084="n/a",0,IF(AH$4&lt;=$C1103,0,IF(SUM($C1103,$I1084)&gt;AH$4,$K1098/$I1084,$K1098-SUM($I1103:AG1103))))</f>
        <v>0</v>
      </c>
      <c r="AI1103" s="165">
        <f>IF($I1084="n/a",0,IF(AI$4&lt;=$C1103,0,IF(SUM($C1103,$I1084)&gt;AI$4,$K1098/$I1084,$K1098-SUM($I1103:AH1103))))</f>
        <v>0</v>
      </c>
      <c r="AJ1103" s="165">
        <f>IF($I1084="n/a",0,IF(AJ$4&lt;=$C1103,0,IF(SUM($C1103,$I1084)&gt;AJ$4,$K1098/$I1084,$K1098-SUM($I1103:AI1103))))</f>
        <v>0</v>
      </c>
      <c r="AK1103" s="165">
        <f>IF($I1084="n/a",0,IF(AK$4&lt;=$C1103,0,IF(SUM($C1103,$I1084)&gt;AK$4,$K1098/$I1084,$K1098-SUM($I1103:AJ1103))))</f>
        <v>0</v>
      </c>
      <c r="AL1103" s="165">
        <f>IF($I1084="n/a",0,IF(AL$4&lt;=$C1103,0,IF(SUM($C1103,$I1084)&gt;AL$4,$K1098/$I1084,$K1098-SUM($I1103:AK1103))))</f>
        <v>0</v>
      </c>
      <c r="AM1103" s="165">
        <f>IF($I1084="n/a",0,IF(AM$4&lt;=$C1103,0,IF(SUM($C1103,$I1084)&gt;AM$4,$K1098/$I1084,$K1098-SUM($I1103:AL1103))))</f>
        <v>0</v>
      </c>
      <c r="AN1103" s="165">
        <f>IF($I1084="n/a",0,IF(AN$4&lt;=$C1103,0,IF(SUM($C1103,$I1084)&gt;AN$4,$K1098/$I1084,$K1098-SUM($I1103:AM1103))))</f>
        <v>0</v>
      </c>
      <c r="AO1103" s="165">
        <f>IF($I1084="n/a",0,IF(AO$4&lt;=$C1103,0,IF(SUM($C1103,$I1084)&gt;AO$4,$K1098/$I1084,$K1098-SUM($I1103:AN1103))))</f>
        <v>0</v>
      </c>
      <c r="AP1103" s="165">
        <f>IF($I1084="n/a",0,IF(AP$4&lt;=$C1103,0,IF(SUM($C1103,$I1084)&gt;AP$4,$K1098/$I1084,$K1098-SUM($I1103:AO1103))))</f>
        <v>0</v>
      </c>
      <c r="AQ1103" s="165">
        <f>IF($I1084="n/a",0,IF(AQ$4&lt;=$C1103,0,IF(SUM($C1103,$I1084)&gt;AQ$4,$K1098/$I1084,$K1098-SUM($I1103:AP1103))))</f>
        <v>0</v>
      </c>
      <c r="AR1103" s="165">
        <f>IF($I1084="n/a",0,IF(AR$4&lt;=$C1103,0,IF(SUM($C1103,$I1084)&gt;AR$4,$K1098/$I1084,$K1098-SUM($I1103:AQ1103))))</f>
        <v>0</v>
      </c>
      <c r="AS1103" s="165">
        <f>IF($I1084="n/a",0,IF(AS$4&lt;=$C1103,0,IF(SUM($C1103,$I1084)&gt;AS$4,$K1098/$I1084,$K1098-SUM($I1103:AR1103))))</f>
        <v>0</v>
      </c>
      <c r="AT1103" s="165">
        <f>IF($I1084="n/a",0,IF(AT$4&lt;=$C1103,0,IF(SUM($C1103,$I1084)&gt;AT$4,$K1098/$I1084,$K1098-SUM($I1103:AS1103))))</f>
        <v>0</v>
      </c>
      <c r="AU1103" s="165">
        <f>IF($I1084="n/a",0,IF(AU$4&lt;=$C1103,0,IF(SUM($C1103,$I1084)&gt;AU$4,$K1098/$I1084,$K1098-SUM($I1103:AT1103))))</f>
        <v>0</v>
      </c>
      <c r="AV1103" s="165">
        <f>IF($I1084="n/a",0,IF(AV$4&lt;=$C1103,0,IF(SUM($C1103,$I1084)&gt;AV$4,$K1098/$I1084,$K1098-SUM($I1103:AU1103))))</f>
        <v>0</v>
      </c>
      <c r="AW1103" s="165">
        <f>IF($I1084="n/a",0,IF(AW$4&lt;=$C1103,0,IF(SUM($C1103,$I1084)&gt;AW$4,$K1098/$I1084,$K1098-SUM($I1103:AV1103))))</f>
        <v>0</v>
      </c>
      <c r="AX1103" s="165">
        <f>IF($I1084="n/a",0,IF(AX$4&lt;=$C1103,0,IF(SUM($C1103,$I1084)&gt;AX$4,$K1098/$I1084,$K1098-SUM($I1103:AW1103))))</f>
        <v>0</v>
      </c>
      <c r="AY1103" s="165">
        <f>IF($I1084="n/a",0,IF(AY$4&lt;=$C1103,0,IF(SUM($C1103,$I1084)&gt;AY$4,$K1098/$I1084,$K1098-SUM($I1103:AX1103))))</f>
        <v>0</v>
      </c>
      <c r="AZ1103" s="165">
        <f>IF($I1084="n/a",0,IF(AZ$4&lt;=$C1103,0,IF(SUM($C1103,$I1084)&gt;AZ$4,$K1098/$I1084,$K1098-SUM($I1103:AY1103))))</f>
        <v>0</v>
      </c>
      <c r="BA1103" s="165">
        <f>IF($I1084="n/a",0,IF(BA$4&lt;=$C1103,0,IF(SUM($C1103,$I1084)&gt;BA$4,$K1098/$I1084,$K1098-SUM($I1103:AZ1103))))</f>
        <v>0</v>
      </c>
      <c r="BB1103" s="165">
        <f>IF($I1084="n/a",0,IF(BB$4&lt;=$C1103,0,IF(SUM($C1103,$I1084)&gt;BB$4,$K1098/$I1084,$K1098-SUM($I1103:BA1103))))</f>
        <v>0</v>
      </c>
      <c r="BC1103" s="165">
        <f>IF($I1084="n/a",0,IF(BC$4&lt;=$C1103,0,IF(SUM($C1103,$I1084)&gt;BC$4,$K1098/$I1084,$K1098-SUM($I1103:BB1103))))</f>
        <v>0</v>
      </c>
      <c r="BD1103" s="165">
        <f>IF($I1084="n/a",0,IF(BD$4&lt;=$C1103,0,IF(SUM($C1103,$I1084)&gt;BD$4,$K1098/$I1084,$K1098-SUM($I1103:BC1103))))</f>
        <v>0</v>
      </c>
      <c r="BE1103" s="165">
        <f>IF($I1084="n/a",0,IF(BE$4&lt;=$C1103,0,IF(SUM($C1103,$I1084)&gt;BE$4,$K1098/$I1084,$K1098-SUM($I1103:BD1103))))</f>
        <v>0</v>
      </c>
      <c r="BF1103" s="165">
        <f>IF($I1084="n/a",0,IF(BF$4&lt;=$C1103,0,IF(SUM($C1103,$I1084)&gt;BF$4,$K1098/$I1084,$K1098-SUM($I1103:BE1103))))</f>
        <v>0</v>
      </c>
      <c r="BG1103" s="165">
        <f>IF($I1084="n/a",0,IF(BG$4&lt;=$C1103,0,IF(SUM($C1103,$I1084)&gt;BG$4,$K1098/$I1084,$K1098-SUM($I1103:BF1103))))</f>
        <v>0</v>
      </c>
      <c r="BH1103" s="165">
        <f>IF($I1084="n/a",0,IF(BH$4&lt;=$C1103,0,IF(SUM($C1103,$I1084)&gt;BH$4,$K1098/$I1084,$K1098-SUM($I1103:BG1103))))</f>
        <v>0</v>
      </c>
      <c r="BI1103" s="165">
        <f>IF($I1084="n/a",0,IF(BI$4&lt;=$C1103,0,IF(SUM($C1103,$I1084)&gt;BI$4,$K1098/$I1084,$K1098-SUM($I1103:BH1103))))</f>
        <v>0</v>
      </c>
      <c r="BJ1103" s="165">
        <f>IF($I1084="n/a",0,IF(BJ$4&lt;=$C1103,0,IF(SUM($C1103,$I1084)&gt;BJ$4,$K1098/$I1084,$K1098-SUM($I1103:BI1103))))</f>
        <v>0</v>
      </c>
      <c r="BK1103" s="165">
        <f>IF($I1084="n/a",0,IF(BK$4&lt;=$C1103,0,IF(SUM($C1103,$I1084)&gt;BK$4,$K1098/$I1084,$K1098-SUM($I1103:BJ1103))))</f>
        <v>0</v>
      </c>
      <c r="BL1103" s="165">
        <f>IF($I1084="n/a",0,IF(BL$4&lt;=$C1103,0,IF(SUM($C1103,$I1084)&gt;BL$4,$K1098/$I1084,$K1098-SUM($I1103:BK1103))))</f>
        <v>0</v>
      </c>
      <c r="BM1103" s="165">
        <f>IF($I1084="n/a",0,IF(BM$4&lt;=$C1103,0,IF(SUM($C1103,$I1084)&gt;BM$4,$K1098/$I1084,$K1098-SUM($I1103:BL1103))))</f>
        <v>0</v>
      </c>
      <c r="BN1103" s="165">
        <f>IF($I1084="n/a",0,IF(BN$4&lt;=$C1103,0,IF(SUM($C1103,$I1084)&gt;BN$4,$K1098/$I1084,$K1098-SUM($I1103:BM1103))))</f>
        <v>0</v>
      </c>
      <c r="BO1103" s="165">
        <f>IF($I1084="n/a",0,IF(BO$4&lt;=$C1103,0,IF(SUM($C1103,$I1084)&gt;BO$4,$K1098/$I1084,$K1098-SUM($I1103:BN1103))))</f>
        <v>0</v>
      </c>
      <c r="BP1103" s="165">
        <f>IF($I1084="n/a",0,IF(BP$4&lt;=$C1103,0,IF(SUM($C1103,$I1084)&gt;BP$4,$K1098/$I1084,$K1098-SUM($I1103:BO1103))))</f>
        <v>0</v>
      </c>
      <c r="BQ1103" s="165">
        <f>IF($I1084="n/a",0,IF(BQ$4&lt;=$C1103,0,IF(SUM($C1103,$I1084)&gt;BQ$4,$K1098/$I1084,$K1098-SUM($I1103:BP1103))))</f>
        <v>0</v>
      </c>
      <c r="BR1103" s="165">
        <f>IF($I1084="n/a",0,IF(BR$4&lt;=$C1103,0,IF(SUM($C1103,$I1084)&gt;BR$4,$K1098/$I1084,$K1098-SUM($I1103:BQ1103))))</f>
        <v>0</v>
      </c>
      <c r="BS1103" s="165">
        <f>IF($I1084="n/a",0,IF(BS$4&lt;=$C1103,0,IF(SUM($C1103,$I1084)&gt;BS$4,$K1098/$I1084,$K1098-SUM($I1103:BR1103))))</f>
        <v>0</v>
      </c>
      <c r="BT1103" s="165">
        <f>IF($I1084="n/a",0,IF(BT$4&lt;=$C1103,0,IF(SUM($C1103,$I1084)&gt;BT$4,$K1098/$I1084,$K1098-SUM($I1103:BS1103))))</f>
        <v>0</v>
      </c>
      <c r="BU1103" s="165">
        <f>IF($I1084="n/a",0,IF(BU$4&lt;=$C1103,0,IF(SUM($C1103,$I1084)&gt;BU$4,$K1098/$I1084,$K1098-SUM($I1103:BT1103))))</f>
        <v>0</v>
      </c>
      <c r="BV1103" s="165">
        <f>IF($I1084="n/a",0,IF(BV$4&lt;=$C1103,0,IF(SUM($C1103,$I1084)&gt;BV$4,$K1098/$I1084,$K1098-SUM($I1103:BU1103))))</f>
        <v>0</v>
      </c>
      <c r="BW1103" s="165">
        <f>IF($I1084="n/a",0,IF(BW$4&lt;=$C1103,0,IF(SUM($C1103,$I1084)&gt;BW$4,$K1098/$I1084,$K1098-SUM($I1103:BV1103))))</f>
        <v>0</v>
      </c>
      <c r="BX1103" s="165">
        <f>IF($I1084="n/a",0,IF(BX$4&lt;=$C1103,0,IF(SUM($C1103,$I1084)&gt;BX$4,$K1098/$I1084,$K1098-SUM($I1103:BW1103))))</f>
        <v>0</v>
      </c>
      <c r="BY1103" s="165">
        <f>IF($I1084="n/a",0,IF(BY$4&lt;=$C1103,0,IF(SUM($C1103,$I1084)&gt;BY$4,$K1098/$I1084,$K1098-SUM($I1103:BX1103))))</f>
        <v>0</v>
      </c>
      <c r="BZ1103" s="165">
        <f>IF($I1084="n/a",0,IF(BZ$4&lt;=$C1103,0,IF(SUM($C1103,$I1084)&gt;BZ$4,$K1098/$I1084,$K1098-SUM($I1103:BY1103))))</f>
        <v>0</v>
      </c>
      <c r="CA1103" s="165">
        <f>IF($I1084="n/a",0,IF(CA$4&lt;=$C1103,0,IF(SUM($C1103,$I1084)&gt;CA$4,$K1098/$I1084,$K1098-SUM($I1103:BZ1103))))</f>
        <v>0</v>
      </c>
      <c r="CB1103" s="165">
        <f>IF($I1084="n/a",0,IF(CB$4&lt;=$C1103,0,IF(SUM($C1103,$I1084)&gt;CB$4,$K1098/$I1084,$K1098-SUM($I1103:CA1103))))</f>
        <v>0</v>
      </c>
      <c r="CC1103" s="165">
        <f>IF($I1084="n/a",0,IF(CC$4&lt;=$C1103,0,IF(SUM($C1103,$I1084)&gt;CC$4,$K1098/$I1084,$K1098-SUM($I1103:CB1103))))</f>
        <v>0</v>
      </c>
      <c r="CD1103" s="165">
        <f>IF($I1084="n/a",0,IF(CD$4&lt;=$C1103,0,IF(SUM($C1103,$I1084)&gt;CD$4,$K1098/$I1084,$K1098-SUM($I1103:CC1103))))</f>
        <v>0</v>
      </c>
      <c r="CE1103" s="165">
        <f>IF($I1084="n/a",0,IF(CE$4&lt;=$C1103,0,IF(SUM($C1103,$I1084)&gt;CE$4,$K1098/$I1084,$K1098-SUM($I1103:CD1103))))</f>
        <v>0</v>
      </c>
      <c r="CF1103" s="165">
        <f>IF($I1084="n/a",0,IF(CF$4&lt;=$C1103,0,IF(SUM($C1103,$I1084)&gt;CF$4,$K1098/$I1084,$K1098-SUM($I1103:CE1103))))</f>
        <v>0</v>
      </c>
    </row>
    <row r="1104" spans="1:2018" s="153" customFormat="1" ht="12.75" customHeight="1">
      <c r="A1104"/>
      <c r="C1104" s="197">
        <v>2018</v>
      </c>
      <c r="D1104" s="214" t="s">
        <v>47</v>
      </c>
      <c r="E1104" s="21" t="s">
        <v>185</v>
      </c>
      <c r="I1104" s="31"/>
      <c r="J1104" s="167">
        <f>IF($I1084="n/a",0,IF(J$4&lt;=$C1104,0,IF(SUM($C1104,$I1084)&gt;J$4,$L1098/$I1084,$L1098-SUM($I1104:I1104))))</f>
        <v>0</v>
      </c>
      <c r="K1104" s="167">
        <f>IF($I1084="n/a",0,IF(K$4&lt;=$C1104,0,IF(SUM($C1104,$I1084)&gt;K$4,$L1098/$I1084,$L1098-SUM($I1104:J1104))))</f>
        <v>0</v>
      </c>
      <c r="L1104" s="167">
        <f>IF($I1084="n/a",0,IF(L$4&lt;=$C1104,0,IF(SUM($C1104,$I1084)&gt;L$4,$L1098/$I1084,$L1098-SUM($I1104:K1104))))</f>
        <v>0</v>
      </c>
      <c r="M1104" s="167">
        <f>IF($I1084="n/a",0,IF(M$4&lt;=$C1104,0,IF(SUM($C1104,$I1084)&gt;M$4,$L1098/$I1084,$L1098-SUM($I1104:L1104))))</f>
        <v>0.10193809427788492</v>
      </c>
      <c r="N1104" s="167">
        <f>IF($I1084="n/a",0,IF(N$4&lt;=$C1104,0,IF(SUM($C1104,$I1084)&gt;N$4,$L1098/$I1084,$L1098-SUM($I1104:M1104))))</f>
        <v>0.10193809427788492</v>
      </c>
      <c r="O1104" s="167">
        <f>IF($I1084="n/a",0,IF(O$4&lt;=$C1104,0,IF(SUM($C1104,$I1084)&gt;O$4,$L1098/$I1084,$L1098-SUM($I1104:N1104))))</f>
        <v>0.10193809427788492</v>
      </c>
      <c r="P1104" s="167">
        <f>IF($I1084="n/a",0,IF(P$4&lt;=$C1104,0,IF(SUM($C1104,$I1084)&gt;P$4,$L1098/$I1084,$L1098-SUM($I1104:O1104))))</f>
        <v>0.10193809427788492</v>
      </c>
      <c r="Q1104" s="167">
        <f>IF($I1084="n/a",0,IF(Q$4&lt;=$C1104,0,IF(SUM($C1104,$I1084)&gt;Q$4,$L1098/$I1084,$L1098-SUM($I1104:P1104))))</f>
        <v>0.10193809427788492</v>
      </c>
      <c r="R1104" s="167">
        <f>IF($I1084="n/a",0,IF(R$4&lt;=$C1104,0,IF(SUM($C1104,$I1084)&gt;R$4,$L1098/$I1084,$L1098-SUM($I1104:Q1104))))</f>
        <v>0.10193809427788492</v>
      </c>
      <c r="S1104" s="167">
        <f>IF($I1084="n/a",0,IF(S$4&lt;=$C1104,0,IF(SUM($C1104,$I1084)&gt;S$4,$L1098/$I1084,$L1098-SUM($I1104:R1104))))</f>
        <v>0.10193809427788492</v>
      </c>
      <c r="T1104" s="167">
        <f>IF($I1084="n/a",0,IF(T$4&lt;=$C1104,0,IF(SUM($C1104,$I1084)&gt;T$4,$L1098/$I1084,$L1098-SUM($I1104:S1104))))</f>
        <v>0</v>
      </c>
      <c r="U1104" s="167">
        <f>IF($I1084="n/a",0,IF(U$4&lt;=$C1104,0,IF(SUM($C1104,$I1084)&gt;U$4,$L1098/$I1084,$L1098-SUM($I1104:T1104))))</f>
        <v>0</v>
      </c>
      <c r="V1104" s="167">
        <f>IF($I1084="n/a",0,IF(V$4&lt;=$C1104,0,IF(SUM($C1104,$I1084)&gt;V$4,$L1098/$I1084,$L1098-SUM($I1104:U1104))))</f>
        <v>0</v>
      </c>
      <c r="W1104" s="167">
        <f>IF($I1084="n/a",0,IF(W$4&lt;=$C1104,0,IF(SUM($C1104,$I1084)&gt;W$4,$L1098/$I1084,$L1098-SUM($I1104:V1104))))</f>
        <v>0</v>
      </c>
      <c r="X1104" s="167">
        <f>IF($I1084="n/a",0,IF(X$4&lt;=$C1104,0,IF(SUM($C1104,$I1084)&gt;X$4,$L1098/$I1084,$L1098-SUM($I1104:W1104))))</f>
        <v>0</v>
      </c>
      <c r="Y1104" s="167">
        <f>IF($I1084="n/a",0,IF(Y$4&lt;=$C1104,0,IF(SUM($C1104,$I1084)&gt;Y$4,$L1098/$I1084,$L1098-SUM($I1104:X1104))))</f>
        <v>0</v>
      </c>
      <c r="Z1104" s="167">
        <f>IF($I1084="n/a",0,IF(Z$4&lt;=$C1104,0,IF(SUM($C1104,$I1084)&gt;Z$4,$L1098/$I1084,$L1098-SUM($I1104:Y1104))))</f>
        <v>0</v>
      </c>
      <c r="AA1104" s="167">
        <f>IF($I1084="n/a",0,IF(AA$4&lt;=$C1104,0,IF(SUM($C1104,$I1084)&gt;AA$4,$L1098/$I1084,$L1098-SUM($I1104:Z1104))))</f>
        <v>0</v>
      </c>
      <c r="AB1104" s="167">
        <f>IF($I1084="n/a",0,IF(AB$4&lt;=$C1104,0,IF(SUM($C1104,$I1084)&gt;AB$4,$L1098/$I1084,$L1098-SUM($I1104:AA1104))))</f>
        <v>0</v>
      </c>
      <c r="AC1104" s="167">
        <f>IF($I1084="n/a",0,IF(AC$4&lt;=$C1104,0,IF(SUM($C1104,$I1084)&gt;AC$4,$L1098/$I1084,$L1098-SUM($I1104:AB1104))))</f>
        <v>0</v>
      </c>
      <c r="AD1104" s="167">
        <f>IF($I1084="n/a",0,IF(AD$4&lt;=$C1104,0,IF(SUM($C1104,$I1084)&gt;AD$4,$L1098/$I1084,$L1098-SUM($I1104:AC1104))))</f>
        <v>0</v>
      </c>
      <c r="AE1104" s="167">
        <f>IF($I1084="n/a",0,IF(AE$4&lt;=$C1104,0,IF(SUM($C1104,$I1084)&gt;AE$4,$L1098/$I1084,$L1098-SUM($I1104:AD1104))))</f>
        <v>0</v>
      </c>
      <c r="AF1104" s="167">
        <f>IF($I1084="n/a",0,IF(AF$4&lt;=$C1104,0,IF(SUM($C1104,$I1084)&gt;AF$4,$L1098/$I1084,$L1098-SUM($I1104:AE1104))))</f>
        <v>0</v>
      </c>
      <c r="AG1104" s="167">
        <f>IF($I1084="n/a",0,IF(AG$4&lt;=$C1104,0,IF(SUM($C1104,$I1084)&gt;AG$4,$L1098/$I1084,$L1098-SUM($I1104:AF1104))))</f>
        <v>0</v>
      </c>
      <c r="AH1104" s="167">
        <f>IF($I1084="n/a",0,IF(AH$4&lt;=$C1104,0,IF(SUM($C1104,$I1084)&gt;AH$4,$L1098/$I1084,$L1098-SUM($I1104:AG1104))))</f>
        <v>0</v>
      </c>
      <c r="AI1104" s="167">
        <f>IF($I1084="n/a",0,IF(AI$4&lt;=$C1104,0,IF(SUM($C1104,$I1084)&gt;AI$4,$L1098/$I1084,$L1098-SUM($I1104:AH1104))))</f>
        <v>0</v>
      </c>
      <c r="AJ1104" s="167">
        <f>IF($I1084="n/a",0,IF(AJ$4&lt;=$C1104,0,IF(SUM($C1104,$I1084)&gt;AJ$4,$L1098/$I1084,$L1098-SUM($I1104:AI1104))))</f>
        <v>0</v>
      </c>
      <c r="AK1104" s="167">
        <f>IF($I1084="n/a",0,IF(AK$4&lt;=$C1104,0,IF(SUM($C1104,$I1084)&gt;AK$4,$L1098/$I1084,$L1098-SUM($I1104:AJ1104))))</f>
        <v>0</v>
      </c>
      <c r="AL1104" s="167">
        <f>IF($I1084="n/a",0,IF(AL$4&lt;=$C1104,0,IF(SUM($C1104,$I1084)&gt;AL$4,$L1098/$I1084,$L1098-SUM($I1104:AK1104))))</f>
        <v>0</v>
      </c>
      <c r="AM1104" s="167">
        <f>IF($I1084="n/a",0,IF(AM$4&lt;=$C1104,0,IF(SUM($C1104,$I1084)&gt;AM$4,$L1098/$I1084,$L1098-SUM($I1104:AL1104))))</f>
        <v>0</v>
      </c>
      <c r="AN1104" s="167">
        <f>IF($I1084="n/a",0,IF(AN$4&lt;=$C1104,0,IF(SUM($C1104,$I1084)&gt;AN$4,$L1098/$I1084,$L1098-SUM($I1104:AM1104))))</f>
        <v>0</v>
      </c>
      <c r="AO1104" s="167">
        <f>IF($I1084="n/a",0,IF(AO$4&lt;=$C1104,0,IF(SUM($C1104,$I1084)&gt;AO$4,$L1098/$I1084,$L1098-SUM($I1104:AN1104))))</f>
        <v>0</v>
      </c>
      <c r="AP1104" s="167">
        <f>IF($I1084="n/a",0,IF(AP$4&lt;=$C1104,0,IF(SUM($C1104,$I1084)&gt;AP$4,$L1098/$I1084,$L1098-SUM($I1104:AO1104))))</f>
        <v>0</v>
      </c>
      <c r="AQ1104" s="167">
        <f>IF($I1084="n/a",0,IF(AQ$4&lt;=$C1104,0,IF(SUM($C1104,$I1084)&gt;AQ$4,$L1098/$I1084,$L1098-SUM($I1104:AP1104))))</f>
        <v>0</v>
      </c>
      <c r="AR1104" s="167">
        <f>IF($I1084="n/a",0,IF(AR$4&lt;=$C1104,0,IF(SUM($C1104,$I1084)&gt;AR$4,$L1098/$I1084,$L1098-SUM($I1104:AQ1104))))</f>
        <v>0</v>
      </c>
      <c r="AS1104" s="167">
        <f>IF($I1084="n/a",0,IF(AS$4&lt;=$C1104,0,IF(SUM($C1104,$I1084)&gt;AS$4,$L1098/$I1084,$L1098-SUM($I1104:AR1104))))</f>
        <v>0</v>
      </c>
      <c r="AT1104" s="167">
        <f>IF($I1084="n/a",0,IF(AT$4&lt;=$C1104,0,IF(SUM($C1104,$I1084)&gt;AT$4,$L1098/$I1084,$L1098-SUM($I1104:AS1104))))</f>
        <v>0</v>
      </c>
      <c r="AU1104" s="167">
        <f>IF($I1084="n/a",0,IF(AU$4&lt;=$C1104,0,IF(SUM($C1104,$I1084)&gt;AU$4,$L1098/$I1084,$L1098-SUM($I1104:AT1104))))</f>
        <v>0</v>
      </c>
      <c r="AV1104" s="167">
        <f>IF($I1084="n/a",0,IF(AV$4&lt;=$C1104,0,IF(SUM($C1104,$I1084)&gt;AV$4,$L1098/$I1084,$L1098-SUM($I1104:AU1104))))</f>
        <v>0</v>
      </c>
      <c r="AW1104" s="167">
        <f>IF($I1084="n/a",0,IF(AW$4&lt;=$C1104,0,IF(SUM($C1104,$I1084)&gt;AW$4,$L1098/$I1084,$L1098-SUM($I1104:AV1104))))</f>
        <v>0</v>
      </c>
      <c r="AX1104" s="167">
        <f>IF($I1084="n/a",0,IF(AX$4&lt;=$C1104,0,IF(SUM($C1104,$I1084)&gt;AX$4,$L1098/$I1084,$L1098-SUM($I1104:AW1104))))</f>
        <v>0</v>
      </c>
      <c r="AY1104" s="167">
        <f>IF($I1084="n/a",0,IF(AY$4&lt;=$C1104,0,IF(SUM($C1104,$I1084)&gt;AY$4,$L1098/$I1084,$L1098-SUM($I1104:AX1104))))</f>
        <v>0</v>
      </c>
      <c r="AZ1104" s="167">
        <f>IF($I1084="n/a",0,IF(AZ$4&lt;=$C1104,0,IF(SUM($C1104,$I1084)&gt;AZ$4,$L1098/$I1084,$L1098-SUM($I1104:AY1104))))</f>
        <v>0</v>
      </c>
      <c r="BA1104" s="167">
        <f>IF($I1084="n/a",0,IF(BA$4&lt;=$C1104,0,IF(SUM($C1104,$I1084)&gt;BA$4,$L1098/$I1084,$L1098-SUM($I1104:AZ1104))))</f>
        <v>0</v>
      </c>
      <c r="BB1104" s="167">
        <f>IF($I1084="n/a",0,IF(BB$4&lt;=$C1104,0,IF(SUM($C1104,$I1084)&gt;BB$4,$L1098/$I1084,$L1098-SUM($I1104:BA1104))))</f>
        <v>0</v>
      </c>
      <c r="BC1104" s="167">
        <f>IF($I1084="n/a",0,IF(BC$4&lt;=$C1104,0,IF(SUM($C1104,$I1084)&gt;BC$4,$L1098/$I1084,$L1098-SUM($I1104:BB1104))))</f>
        <v>0</v>
      </c>
      <c r="BD1104" s="167">
        <f>IF($I1084="n/a",0,IF(BD$4&lt;=$C1104,0,IF(SUM($C1104,$I1084)&gt;BD$4,$L1098/$I1084,$L1098-SUM($I1104:BC1104))))</f>
        <v>0</v>
      </c>
      <c r="BE1104" s="167">
        <f>IF($I1084="n/a",0,IF(BE$4&lt;=$C1104,0,IF(SUM($C1104,$I1084)&gt;BE$4,$L1098/$I1084,$L1098-SUM($I1104:BD1104))))</f>
        <v>0</v>
      </c>
      <c r="BF1104" s="167">
        <f>IF($I1084="n/a",0,IF(BF$4&lt;=$C1104,0,IF(SUM($C1104,$I1084)&gt;BF$4,$L1098/$I1084,$L1098-SUM($I1104:BE1104))))</f>
        <v>0</v>
      </c>
      <c r="BG1104" s="167">
        <f>IF($I1084="n/a",0,IF(BG$4&lt;=$C1104,0,IF(SUM($C1104,$I1084)&gt;BG$4,$L1098/$I1084,$L1098-SUM($I1104:BF1104))))</f>
        <v>0</v>
      </c>
      <c r="BH1104" s="167">
        <f>IF($I1084="n/a",0,IF(BH$4&lt;=$C1104,0,IF(SUM($C1104,$I1084)&gt;BH$4,$L1098/$I1084,$L1098-SUM($I1104:BG1104))))</f>
        <v>0</v>
      </c>
      <c r="BI1104" s="167">
        <f>IF($I1084="n/a",0,IF(BI$4&lt;=$C1104,0,IF(SUM($C1104,$I1084)&gt;BI$4,$L1098/$I1084,$L1098-SUM($I1104:BH1104))))</f>
        <v>0</v>
      </c>
      <c r="BJ1104" s="167">
        <f>IF($I1084="n/a",0,IF(BJ$4&lt;=$C1104,0,IF(SUM($C1104,$I1084)&gt;BJ$4,$L1098/$I1084,$L1098-SUM($I1104:BI1104))))</f>
        <v>0</v>
      </c>
      <c r="BK1104" s="167">
        <f>IF($I1084="n/a",0,IF(BK$4&lt;=$C1104,0,IF(SUM($C1104,$I1084)&gt;BK$4,$L1098/$I1084,$L1098-SUM($I1104:BJ1104))))</f>
        <v>0</v>
      </c>
      <c r="BL1104" s="167">
        <f>IF($I1084="n/a",0,IF(BL$4&lt;=$C1104,0,IF(SUM($C1104,$I1084)&gt;BL$4,$L1098/$I1084,$L1098-SUM($I1104:BK1104))))</f>
        <v>0</v>
      </c>
      <c r="BM1104" s="167">
        <f>IF($I1084="n/a",0,IF(BM$4&lt;=$C1104,0,IF(SUM($C1104,$I1084)&gt;BM$4,$L1098/$I1084,$L1098-SUM($I1104:BL1104))))</f>
        <v>0</v>
      </c>
      <c r="BN1104" s="167">
        <f>IF($I1084="n/a",0,IF(BN$4&lt;=$C1104,0,IF(SUM($C1104,$I1084)&gt;BN$4,$L1098/$I1084,$L1098-SUM($I1104:BM1104))))</f>
        <v>0</v>
      </c>
      <c r="BO1104" s="167">
        <f>IF($I1084="n/a",0,IF(BO$4&lt;=$C1104,0,IF(SUM($C1104,$I1084)&gt;BO$4,$L1098/$I1084,$L1098-SUM($I1104:BN1104))))</f>
        <v>0</v>
      </c>
      <c r="BP1104" s="167">
        <f>IF($I1084="n/a",0,IF(BP$4&lt;=$C1104,0,IF(SUM($C1104,$I1084)&gt;BP$4,$L1098/$I1084,$L1098-SUM($I1104:BO1104))))</f>
        <v>0</v>
      </c>
      <c r="BQ1104" s="167">
        <f>IF($I1084="n/a",0,IF(BQ$4&lt;=$C1104,0,IF(SUM($C1104,$I1084)&gt;BQ$4,$L1098/$I1084,$L1098-SUM($I1104:BP1104))))</f>
        <v>0</v>
      </c>
      <c r="BR1104" s="167">
        <f>IF($I1084="n/a",0,IF(BR$4&lt;=$C1104,0,IF(SUM($C1104,$I1084)&gt;BR$4,$L1098/$I1084,$L1098-SUM($I1104:BQ1104))))</f>
        <v>0</v>
      </c>
      <c r="BS1104" s="167">
        <f>IF($I1084="n/a",0,IF(BS$4&lt;=$C1104,0,IF(SUM($C1104,$I1084)&gt;BS$4,$L1098/$I1084,$L1098-SUM($I1104:BR1104))))</f>
        <v>0</v>
      </c>
      <c r="BT1104" s="167">
        <f>IF($I1084="n/a",0,IF(BT$4&lt;=$C1104,0,IF(SUM($C1104,$I1084)&gt;BT$4,$L1098/$I1084,$L1098-SUM($I1104:BS1104))))</f>
        <v>0</v>
      </c>
      <c r="BU1104" s="167">
        <f>IF($I1084="n/a",0,IF(BU$4&lt;=$C1104,0,IF(SUM($C1104,$I1084)&gt;BU$4,$L1098/$I1084,$L1098-SUM($I1104:BT1104))))</f>
        <v>0</v>
      </c>
      <c r="BV1104" s="167">
        <f>IF($I1084="n/a",0,IF(BV$4&lt;=$C1104,0,IF(SUM($C1104,$I1084)&gt;BV$4,$L1098/$I1084,$L1098-SUM($I1104:BU1104))))</f>
        <v>0</v>
      </c>
      <c r="BW1104" s="167">
        <f>IF($I1084="n/a",0,IF(BW$4&lt;=$C1104,0,IF(SUM($C1104,$I1084)&gt;BW$4,$L1098/$I1084,$L1098-SUM($I1104:BV1104))))</f>
        <v>0</v>
      </c>
      <c r="BX1104" s="167">
        <f>IF($I1084="n/a",0,IF(BX$4&lt;=$C1104,0,IF(SUM($C1104,$I1084)&gt;BX$4,$L1098/$I1084,$L1098-SUM($I1104:BW1104))))</f>
        <v>0</v>
      </c>
      <c r="BY1104" s="167">
        <f>IF($I1084="n/a",0,IF(BY$4&lt;=$C1104,0,IF(SUM($C1104,$I1084)&gt;BY$4,$L1098/$I1084,$L1098-SUM($I1104:BX1104))))</f>
        <v>0</v>
      </c>
      <c r="BZ1104" s="167">
        <f>IF($I1084="n/a",0,IF(BZ$4&lt;=$C1104,0,IF(SUM($C1104,$I1084)&gt;BZ$4,$L1098/$I1084,$L1098-SUM($I1104:BY1104))))</f>
        <v>0</v>
      </c>
      <c r="CA1104" s="167">
        <f>IF($I1084="n/a",0,IF(CA$4&lt;=$C1104,0,IF(SUM($C1104,$I1084)&gt;CA$4,$L1098/$I1084,$L1098-SUM($I1104:BZ1104))))</f>
        <v>0</v>
      </c>
      <c r="CB1104" s="167">
        <f>IF($I1084="n/a",0,IF(CB$4&lt;=$C1104,0,IF(SUM($C1104,$I1084)&gt;CB$4,$L1098/$I1084,$L1098-SUM($I1104:CA1104))))</f>
        <v>0</v>
      </c>
      <c r="CC1104" s="167">
        <f>IF($I1084="n/a",0,IF(CC$4&lt;=$C1104,0,IF(SUM($C1104,$I1084)&gt;CC$4,$L1098/$I1084,$L1098-SUM($I1104:CB1104))))</f>
        <v>0</v>
      </c>
      <c r="CD1104" s="167">
        <f>IF($I1084="n/a",0,IF(CD$4&lt;=$C1104,0,IF(SUM($C1104,$I1084)&gt;CD$4,$L1098/$I1084,$L1098-SUM($I1104:CC1104))))</f>
        <v>0</v>
      </c>
      <c r="CE1104" s="167">
        <f>IF($I1084="n/a",0,IF(CE$4&lt;=$C1104,0,IF(SUM($C1104,$I1084)&gt;CE$4,$L1098/$I1084,$L1098-SUM($I1104:CD1104))))</f>
        <v>0</v>
      </c>
      <c r="CF1104" s="167">
        <f>IF($I1084="n/a",0,IF(CF$4&lt;=$C1104,0,IF(SUM($C1104,$I1084)&gt;CF$4,$L1098/$I1084,$L1098-SUM($I1104:CE1104))))</f>
        <v>0</v>
      </c>
    </row>
    <row r="1105" spans="1:84" s="153" customFormat="1" ht="12.75" customHeight="1">
      <c r="A1105"/>
      <c r="C1105" s="197">
        <v>2019</v>
      </c>
      <c r="D1105" s="214" t="s">
        <v>48</v>
      </c>
      <c r="E1105" s="21" t="s">
        <v>185</v>
      </c>
      <c r="I1105" s="31"/>
      <c r="J1105" s="166">
        <f>IF($I1084="n/a",0,IF(J$4&lt;=$C1105,0,IF(SUM($C1105,$I1084)&gt;J$4,$M1098/$I1084,$M1098-SUM($I1105:I1105))))</f>
        <v>0</v>
      </c>
      <c r="K1105" s="166">
        <f>IF($I1084="n/a",0,IF(K$4&lt;=$C1105,0,IF(SUM($C1105,$I1084)&gt;K$4,$M1098/$I1084,$M1098-SUM($I1105:J1105))))</f>
        <v>0</v>
      </c>
      <c r="L1105" s="166">
        <f>IF($I1084="n/a",0,IF(L$4&lt;=$C1105,0,IF(SUM($C1105,$I1084)&gt;L$4,$M1098/$I1084,$M1098-SUM($I1105:K1105))))</f>
        <v>0</v>
      </c>
      <c r="M1105" s="166">
        <f>IF($I1084="n/a",0,IF(M$4&lt;=$C1105,0,IF(SUM($C1105,$I1084)&gt;M$4,$M1098/$I1084,$M1098-SUM($I1105:L1105))))</f>
        <v>0</v>
      </c>
      <c r="N1105" s="166">
        <f>IF($I1084="n/a",0,IF(N$4&lt;=$C1105,0,IF(SUM($C1105,$I1084)&gt;N$4,$M1098/$I1084,$M1098-SUM($I1105:M1105))))</f>
        <v>0.2087293266969035</v>
      </c>
      <c r="O1105" s="166">
        <f>IF($I1084="n/a",0,IF(O$4&lt;=$C1105,0,IF(SUM($C1105,$I1084)&gt;O$4,$M1098/$I1084,$M1098-SUM($I1105:N1105))))</f>
        <v>0.2087293266969035</v>
      </c>
      <c r="P1105" s="166">
        <f>IF($I1084="n/a",0,IF(P$4&lt;=$C1105,0,IF(SUM($C1105,$I1084)&gt;P$4,$M1098/$I1084,$M1098-SUM($I1105:O1105))))</f>
        <v>0.2087293266969035</v>
      </c>
      <c r="Q1105" s="166">
        <f>IF($I1084="n/a",0,IF(Q$4&lt;=$C1105,0,IF(SUM($C1105,$I1084)&gt;Q$4,$M1098/$I1084,$M1098-SUM($I1105:P1105))))</f>
        <v>0.2087293266969035</v>
      </c>
      <c r="R1105" s="166">
        <f>IF($I1084="n/a",0,IF(R$4&lt;=$C1105,0,IF(SUM($C1105,$I1084)&gt;R$4,$M1098/$I1084,$M1098-SUM($I1105:Q1105))))</f>
        <v>0.2087293266969035</v>
      </c>
      <c r="S1105" s="166">
        <f>IF($I1084="n/a",0,IF(S$4&lt;=$C1105,0,IF(SUM($C1105,$I1084)&gt;S$4,$M1098/$I1084,$M1098-SUM($I1105:R1105))))</f>
        <v>0.2087293266969035</v>
      </c>
      <c r="T1105" s="166">
        <f>IF($I1084="n/a",0,IF(T$4&lt;=$C1105,0,IF(SUM($C1105,$I1084)&gt;T$4,$M1098/$I1084,$M1098-SUM($I1105:S1105))))</f>
        <v>0.20872932669690347</v>
      </c>
      <c r="U1105" s="166">
        <f>IF($I1084="n/a",0,IF(U$4&lt;=$C1105,0,IF(SUM($C1105,$I1084)&gt;U$4,$M1098/$I1084,$M1098-SUM($I1105:T1105))))</f>
        <v>0</v>
      </c>
      <c r="V1105" s="166">
        <f>IF($I1084="n/a",0,IF(V$4&lt;=$C1105,0,IF(SUM($C1105,$I1084)&gt;V$4,$M1098/$I1084,$M1098-SUM($I1105:U1105))))</f>
        <v>0</v>
      </c>
      <c r="W1105" s="166">
        <f>IF($I1084="n/a",0,IF(W$4&lt;=$C1105,0,IF(SUM($C1105,$I1084)&gt;W$4,$M1098/$I1084,$M1098-SUM($I1105:V1105))))</f>
        <v>0</v>
      </c>
      <c r="X1105" s="166">
        <f>IF($I1084="n/a",0,IF(X$4&lt;=$C1105,0,IF(SUM($C1105,$I1084)&gt;X$4,$M1098/$I1084,$M1098-SUM($I1105:W1105))))</f>
        <v>0</v>
      </c>
      <c r="Y1105" s="166">
        <f>IF($I1084="n/a",0,IF(Y$4&lt;=$C1105,0,IF(SUM($C1105,$I1084)&gt;Y$4,$M1098/$I1084,$M1098-SUM($I1105:X1105))))</f>
        <v>0</v>
      </c>
      <c r="Z1105" s="166">
        <f>IF($I1084="n/a",0,IF(Z$4&lt;=$C1105,0,IF(SUM($C1105,$I1084)&gt;Z$4,$M1098/$I1084,$M1098-SUM($I1105:Y1105))))</f>
        <v>0</v>
      </c>
      <c r="AA1105" s="166">
        <f>IF($I1084="n/a",0,IF(AA$4&lt;=$C1105,0,IF(SUM($C1105,$I1084)&gt;AA$4,$M1098/$I1084,$M1098-SUM($I1105:Z1105))))</f>
        <v>0</v>
      </c>
      <c r="AB1105" s="166">
        <f>IF($I1084="n/a",0,IF(AB$4&lt;=$C1105,0,IF(SUM($C1105,$I1084)&gt;AB$4,$M1098/$I1084,$M1098-SUM($I1105:AA1105))))</f>
        <v>0</v>
      </c>
      <c r="AC1105" s="166">
        <f>IF($I1084="n/a",0,IF(AC$4&lt;=$C1105,0,IF(SUM($C1105,$I1084)&gt;AC$4,$M1098/$I1084,$M1098-SUM($I1105:AB1105))))</f>
        <v>0</v>
      </c>
      <c r="AD1105" s="166">
        <f>IF($I1084="n/a",0,IF(AD$4&lt;=$C1105,0,IF(SUM($C1105,$I1084)&gt;AD$4,$M1098/$I1084,$M1098-SUM($I1105:AC1105))))</f>
        <v>0</v>
      </c>
      <c r="AE1105" s="166">
        <f>IF($I1084="n/a",0,IF(AE$4&lt;=$C1105,0,IF(SUM($C1105,$I1084)&gt;AE$4,$M1098/$I1084,$M1098-SUM($I1105:AD1105))))</f>
        <v>0</v>
      </c>
      <c r="AF1105" s="166">
        <f>IF($I1084="n/a",0,IF(AF$4&lt;=$C1105,0,IF(SUM($C1105,$I1084)&gt;AF$4,$M1098/$I1084,$M1098-SUM($I1105:AE1105))))</f>
        <v>0</v>
      </c>
      <c r="AG1105" s="166">
        <f>IF($I1084="n/a",0,IF(AG$4&lt;=$C1105,0,IF(SUM($C1105,$I1084)&gt;AG$4,$M1098/$I1084,$M1098-SUM($I1105:AF1105))))</f>
        <v>0</v>
      </c>
      <c r="AH1105" s="166">
        <f>IF($I1084="n/a",0,IF(AH$4&lt;=$C1105,0,IF(SUM($C1105,$I1084)&gt;AH$4,$M1098/$I1084,$M1098-SUM($I1105:AG1105))))</f>
        <v>0</v>
      </c>
      <c r="AI1105" s="166">
        <f>IF($I1084="n/a",0,IF(AI$4&lt;=$C1105,0,IF(SUM($C1105,$I1084)&gt;AI$4,$M1098/$I1084,$M1098-SUM($I1105:AH1105))))</f>
        <v>0</v>
      </c>
      <c r="AJ1105" s="166">
        <f>IF($I1084="n/a",0,IF(AJ$4&lt;=$C1105,0,IF(SUM($C1105,$I1084)&gt;AJ$4,$M1098/$I1084,$M1098-SUM($I1105:AI1105))))</f>
        <v>0</v>
      </c>
      <c r="AK1105" s="166">
        <f>IF($I1084="n/a",0,IF(AK$4&lt;=$C1105,0,IF(SUM($C1105,$I1084)&gt;AK$4,$M1098/$I1084,$M1098-SUM($I1105:AJ1105))))</f>
        <v>0</v>
      </c>
      <c r="AL1105" s="166">
        <f>IF($I1084="n/a",0,IF(AL$4&lt;=$C1105,0,IF(SUM($C1105,$I1084)&gt;AL$4,$M1098/$I1084,$M1098-SUM($I1105:AK1105))))</f>
        <v>0</v>
      </c>
      <c r="AM1105" s="166">
        <f>IF($I1084="n/a",0,IF(AM$4&lt;=$C1105,0,IF(SUM($C1105,$I1084)&gt;AM$4,$M1098/$I1084,$M1098-SUM($I1105:AL1105))))</f>
        <v>0</v>
      </c>
      <c r="AN1105" s="166">
        <f>IF($I1084="n/a",0,IF(AN$4&lt;=$C1105,0,IF(SUM($C1105,$I1084)&gt;AN$4,$M1098/$I1084,$M1098-SUM($I1105:AM1105))))</f>
        <v>0</v>
      </c>
      <c r="AO1105" s="166">
        <f>IF($I1084="n/a",0,IF(AO$4&lt;=$C1105,0,IF(SUM($C1105,$I1084)&gt;AO$4,$M1098/$I1084,$M1098-SUM($I1105:AN1105))))</f>
        <v>0</v>
      </c>
      <c r="AP1105" s="166">
        <f>IF($I1084="n/a",0,IF(AP$4&lt;=$C1105,0,IF(SUM($C1105,$I1084)&gt;AP$4,$M1098/$I1084,$M1098-SUM($I1105:AO1105))))</f>
        <v>0</v>
      </c>
      <c r="AQ1105" s="166">
        <f>IF($I1084="n/a",0,IF(AQ$4&lt;=$C1105,0,IF(SUM($C1105,$I1084)&gt;AQ$4,$M1098/$I1084,$M1098-SUM($I1105:AP1105))))</f>
        <v>0</v>
      </c>
      <c r="AR1105" s="166">
        <f>IF($I1084="n/a",0,IF(AR$4&lt;=$C1105,0,IF(SUM($C1105,$I1084)&gt;AR$4,$M1098/$I1084,$M1098-SUM($I1105:AQ1105))))</f>
        <v>0</v>
      </c>
      <c r="AS1105" s="166">
        <f>IF($I1084="n/a",0,IF(AS$4&lt;=$C1105,0,IF(SUM($C1105,$I1084)&gt;AS$4,$M1098/$I1084,$M1098-SUM($I1105:AR1105))))</f>
        <v>0</v>
      </c>
      <c r="AT1105" s="166">
        <f>IF($I1084="n/a",0,IF(AT$4&lt;=$C1105,0,IF(SUM($C1105,$I1084)&gt;AT$4,$M1098/$I1084,$M1098-SUM($I1105:AS1105))))</f>
        <v>0</v>
      </c>
      <c r="AU1105" s="166">
        <f>IF($I1084="n/a",0,IF(AU$4&lt;=$C1105,0,IF(SUM($C1105,$I1084)&gt;AU$4,$M1098/$I1084,$M1098-SUM($I1105:AT1105))))</f>
        <v>0</v>
      </c>
      <c r="AV1105" s="166">
        <f>IF($I1084="n/a",0,IF(AV$4&lt;=$C1105,0,IF(SUM($C1105,$I1084)&gt;AV$4,$M1098/$I1084,$M1098-SUM($I1105:AU1105))))</f>
        <v>0</v>
      </c>
      <c r="AW1105" s="166">
        <f>IF($I1084="n/a",0,IF(AW$4&lt;=$C1105,0,IF(SUM($C1105,$I1084)&gt;AW$4,$M1098/$I1084,$M1098-SUM($I1105:AV1105))))</f>
        <v>0</v>
      </c>
      <c r="AX1105" s="166">
        <f>IF($I1084="n/a",0,IF(AX$4&lt;=$C1105,0,IF(SUM($C1105,$I1084)&gt;AX$4,$M1098/$I1084,$M1098-SUM($I1105:AW1105))))</f>
        <v>0</v>
      </c>
      <c r="AY1105" s="166">
        <f>IF($I1084="n/a",0,IF(AY$4&lt;=$C1105,0,IF(SUM($C1105,$I1084)&gt;AY$4,$M1098/$I1084,$M1098-SUM($I1105:AX1105))))</f>
        <v>0</v>
      </c>
      <c r="AZ1105" s="166">
        <f>IF($I1084="n/a",0,IF(AZ$4&lt;=$C1105,0,IF(SUM($C1105,$I1084)&gt;AZ$4,$M1098/$I1084,$M1098-SUM($I1105:AY1105))))</f>
        <v>0</v>
      </c>
      <c r="BA1105" s="166">
        <f>IF($I1084="n/a",0,IF(BA$4&lt;=$C1105,0,IF(SUM($C1105,$I1084)&gt;BA$4,$M1098/$I1084,$M1098-SUM($I1105:AZ1105))))</f>
        <v>0</v>
      </c>
      <c r="BB1105" s="166">
        <f>IF($I1084="n/a",0,IF(BB$4&lt;=$C1105,0,IF(SUM($C1105,$I1084)&gt;BB$4,$M1098/$I1084,$M1098-SUM($I1105:BA1105))))</f>
        <v>0</v>
      </c>
      <c r="BC1105" s="166">
        <f>IF($I1084="n/a",0,IF(BC$4&lt;=$C1105,0,IF(SUM($C1105,$I1084)&gt;BC$4,$M1098/$I1084,$M1098-SUM($I1105:BB1105))))</f>
        <v>0</v>
      </c>
      <c r="BD1105" s="166">
        <f>IF($I1084="n/a",0,IF(BD$4&lt;=$C1105,0,IF(SUM($C1105,$I1084)&gt;BD$4,$M1098/$I1084,$M1098-SUM($I1105:BC1105))))</f>
        <v>0</v>
      </c>
      <c r="BE1105" s="166">
        <f>IF($I1084="n/a",0,IF(BE$4&lt;=$C1105,0,IF(SUM($C1105,$I1084)&gt;BE$4,$M1098/$I1084,$M1098-SUM($I1105:BD1105))))</f>
        <v>0</v>
      </c>
      <c r="BF1105" s="166">
        <f>IF($I1084="n/a",0,IF(BF$4&lt;=$C1105,0,IF(SUM($C1105,$I1084)&gt;BF$4,$M1098/$I1084,$M1098-SUM($I1105:BE1105))))</f>
        <v>0</v>
      </c>
      <c r="BG1105" s="166">
        <f>IF($I1084="n/a",0,IF(BG$4&lt;=$C1105,0,IF(SUM($C1105,$I1084)&gt;BG$4,$M1098/$I1084,$M1098-SUM($I1105:BF1105))))</f>
        <v>0</v>
      </c>
      <c r="BH1105" s="166">
        <f>IF($I1084="n/a",0,IF(BH$4&lt;=$C1105,0,IF(SUM($C1105,$I1084)&gt;BH$4,$M1098/$I1084,$M1098-SUM($I1105:BG1105))))</f>
        <v>0</v>
      </c>
      <c r="BI1105" s="166">
        <f>IF($I1084="n/a",0,IF(BI$4&lt;=$C1105,0,IF(SUM($C1105,$I1084)&gt;BI$4,$M1098/$I1084,$M1098-SUM($I1105:BH1105))))</f>
        <v>0</v>
      </c>
      <c r="BJ1105" s="166">
        <f>IF($I1084="n/a",0,IF(BJ$4&lt;=$C1105,0,IF(SUM($C1105,$I1084)&gt;BJ$4,$M1098/$I1084,$M1098-SUM($I1105:BI1105))))</f>
        <v>0</v>
      </c>
      <c r="BK1105" s="166">
        <f>IF($I1084="n/a",0,IF(BK$4&lt;=$C1105,0,IF(SUM($C1105,$I1084)&gt;BK$4,$M1098/$I1084,$M1098-SUM($I1105:BJ1105))))</f>
        <v>0</v>
      </c>
      <c r="BL1105" s="166">
        <f>IF($I1084="n/a",0,IF(BL$4&lt;=$C1105,0,IF(SUM($C1105,$I1084)&gt;BL$4,$M1098/$I1084,$M1098-SUM($I1105:BK1105))))</f>
        <v>0</v>
      </c>
      <c r="BM1105" s="166">
        <f>IF($I1084="n/a",0,IF(BM$4&lt;=$C1105,0,IF(SUM($C1105,$I1084)&gt;BM$4,$M1098/$I1084,$M1098-SUM($I1105:BL1105))))</f>
        <v>0</v>
      </c>
      <c r="BN1105" s="166">
        <f>IF($I1084="n/a",0,IF(BN$4&lt;=$C1105,0,IF(SUM($C1105,$I1084)&gt;BN$4,$M1098/$I1084,$M1098-SUM($I1105:BM1105))))</f>
        <v>0</v>
      </c>
      <c r="BO1105" s="166">
        <f>IF($I1084="n/a",0,IF(BO$4&lt;=$C1105,0,IF(SUM($C1105,$I1084)&gt;BO$4,$M1098/$I1084,$M1098-SUM($I1105:BN1105))))</f>
        <v>0</v>
      </c>
      <c r="BP1105" s="166">
        <f>IF($I1084="n/a",0,IF(BP$4&lt;=$C1105,0,IF(SUM($C1105,$I1084)&gt;BP$4,$M1098/$I1084,$M1098-SUM($I1105:BO1105))))</f>
        <v>0</v>
      </c>
      <c r="BQ1105" s="166">
        <f>IF($I1084="n/a",0,IF(BQ$4&lt;=$C1105,0,IF(SUM($C1105,$I1084)&gt;BQ$4,$M1098/$I1084,$M1098-SUM($I1105:BP1105))))</f>
        <v>0</v>
      </c>
      <c r="BR1105" s="166">
        <f>IF($I1084="n/a",0,IF(BR$4&lt;=$C1105,0,IF(SUM($C1105,$I1084)&gt;BR$4,$M1098/$I1084,$M1098-SUM($I1105:BQ1105))))</f>
        <v>0</v>
      </c>
      <c r="BS1105" s="166">
        <f>IF($I1084="n/a",0,IF(BS$4&lt;=$C1105,0,IF(SUM($C1105,$I1084)&gt;BS$4,$M1098/$I1084,$M1098-SUM($I1105:BR1105))))</f>
        <v>0</v>
      </c>
      <c r="BT1105" s="166">
        <f>IF($I1084="n/a",0,IF(BT$4&lt;=$C1105,0,IF(SUM($C1105,$I1084)&gt;BT$4,$M1098/$I1084,$M1098-SUM($I1105:BS1105))))</f>
        <v>0</v>
      </c>
      <c r="BU1105" s="166">
        <f>IF($I1084="n/a",0,IF(BU$4&lt;=$C1105,0,IF(SUM($C1105,$I1084)&gt;BU$4,$M1098/$I1084,$M1098-SUM($I1105:BT1105))))</f>
        <v>0</v>
      </c>
      <c r="BV1105" s="166">
        <f>IF($I1084="n/a",0,IF(BV$4&lt;=$C1105,0,IF(SUM($C1105,$I1084)&gt;BV$4,$M1098/$I1084,$M1098-SUM($I1105:BU1105))))</f>
        <v>0</v>
      </c>
      <c r="BW1105" s="166">
        <f>IF($I1084="n/a",0,IF(BW$4&lt;=$C1105,0,IF(SUM($C1105,$I1084)&gt;BW$4,$M1098/$I1084,$M1098-SUM($I1105:BV1105))))</f>
        <v>0</v>
      </c>
      <c r="BX1105" s="166">
        <f>IF($I1084="n/a",0,IF(BX$4&lt;=$C1105,0,IF(SUM($C1105,$I1084)&gt;BX$4,$M1098/$I1084,$M1098-SUM($I1105:BW1105))))</f>
        <v>0</v>
      </c>
      <c r="BY1105" s="166">
        <f>IF($I1084="n/a",0,IF(BY$4&lt;=$C1105,0,IF(SUM($C1105,$I1084)&gt;BY$4,$M1098/$I1084,$M1098-SUM($I1105:BX1105))))</f>
        <v>0</v>
      </c>
      <c r="BZ1105" s="166">
        <f>IF($I1084="n/a",0,IF(BZ$4&lt;=$C1105,0,IF(SUM($C1105,$I1084)&gt;BZ$4,$M1098/$I1084,$M1098-SUM($I1105:BY1105))))</f>
        <v>0</v>
      </c>
      <c r="CA1105" s="166">
        <f>IF($I1084="n/a",0,IF(CA$4&lt;=$C1105,0,IF(SUM($C1105,$I1084)&gt;CA$4,$M1098/$I1084,$M1098-SUM($I1105:BZ1105))))</f>
        <v>0</v>
      </c>
      <c r="CB1105" s="166">
        <f>IF($I1084="n/a",0,IF(CB$4&lt;=$C1105,0,IF(SUM($C1105,$I1084)&gt;CB$4,$M1098/$I1084,$M1098-SUM($I1105:CA1105))))</f>
        <v>0</v>
      </c>
      <c r="CC1105" s="166">
        <f>IF($I1084="n/a",0,IF(CC$4&lt;=$C1105,0,IF(SUM($C1105,$I1084)&gt;CC$4,$M1098/$I1084,$M1098-SUM($I1105:CB1105))))</f>
        <v>0</v>
      </c>
      <c r="CD1105" s="166">
        <f>IF($I1084="n/a",0,IF(CD$4&lt;=$C1105,0,IF(SUM($C1105,$I1084)&gt;CD$4,$M1098/$I1084,$M1098-SUM($I1105:CC1105))))</f>
        <v>0</v>
      </c>
      <c r="CE1105" s="166">
        <f>IF($I1084="n/a",0,IF(CE$4&lt;=$C1105,0,IF(SUM($C1105,$I1084)&gt;CE$4,$M1098/$I1084,$M1098-SUM($I1105:CD1105))))</f>
        <v>0</v>
      </c>
      <c r="CF1105" s="166">
        <f>IF($I1084="n/a",0,IF(CF$4&lt;=$C1105,0,IF(SUM($C1105,$I1084)&gt;CF$4,$M1098/$I1084,$M1098-SUM($I1105:CE1105))))</f>
        <v>0</v>
      </c>
    </row>
    <row r="1106" spans="1:84" s="153" customFormat="1" ht="12.75" customHeight="1">
      <c r="A1106"/>
      <c r="C1106" s="197">
        <v>2020</v>
      </c>
      <c r="D1106" s="21" t="s">
        <v>49</v>
      </c>
      <c r="E1106" s="21" t="s">
        <v>185</v>
      </c>
      <c r="I1106" s="31"/>
      <c r="J1106" s="167">
        <f>IF($I1084="n/a",0,IF(J$4&lt;=$C1106,0,IF(SUM($C1106,$I1084)&gt;J$4,$N1098/$I1084,$N1098-SUM($I1106:I1106))))</f>
        <v>0</v>
      </c>
      <c r="K1106" s="167">
        <f>IF($I1084="n/a",0,IF(K$4&lt;=$C1106,0,IF(SUM($C1106,$I1084)&gt;K$4,$N1098/$I1084,$N1098-SUM($I1106:J1106))))</f>
        <v>0</v>
      </c>
      <c r="L1106" s="167">
        <f>IF($I1084="n/a",0,IF(L$4&lt;=$C1106,0,IF(SUM($C1106,$I1084)&gt;L$4,$N1098/$I1084,$N1098-SUM($I1106:K1106))))</f>
        <v>0</v>
      </c>
      <c r="M1106" s="167">
        <f>IF($I1084="n/a",0,IF(M$4&lt;=$C1106,0,IF(SUM($C1106,$I1084)&gt;M$4,$N1098/$I1084,$N1098-SUM($I1106:L1106))))</f>
        <v>0</v>
      </c>
      <c r="N1106" s="167">
        <f>IF($I1084="n/a",0,IF(N$4&lt;=$C1106,0,IF(SUM($C1106,$I1084)&gt;N$4,$N1098/$I1084,$N1098-SUM($I1106:M1106))))</f>
        <v>0</v>
      </c>
      <c r="O1106" s="167">
        <f>IF($I1084="n/a",0,IF(O$4&lt;=$C1106,0,IF(SUM($C1106,$I1084)&gt;O$4,$N1098/$I1084,$N1098-SUM($I1106:N1106))))</f>
        <v>0</v>
      </c>
      <c r="P1106" s="167">
        <f>IF($I1084="n/a",0,IF(P$4&lt;=$C1106,0,IF(SUM($C1106,$I1084)&gt;P$4,$N1098/$I1084,$N1098-SUM($I1106:O1106))))</f>
        <v>0</v>
      </c>
      <c r="Q1106" s="167">
        <f>IF($I1084="n/a",0,IF(Q$4&lt;=$C1106,0,IF(SUM($C1106,$I1084)&gt;Q$4,$N1098/$I1084,$N1098-SUM($I1106:P1106))))</f>
        <v>0</v>
      </c>
      <c r="R1106" s="167">
        <f>IF($I1084="n/a",0,IF(R$4&lt;=$C1106,0,IF(SUM($C1106,$I1084)&gt;R$4,$N1098/$I1084,$N1098-SUM($I1106:Q1106))))</f>
        <v>0</v>
      </c>
      <c r="S1106" s="167">
        <f>IF($I1084="n/a",0,IF(S$4&lt;=$C1106,0,IF(SUM($C1106,$I1084)&gt;S$4,$N1098/$I1084,$N1098-SUM($I1106:R1106))))</f>
        <v>0</v>
      </c>
      <c r="T1106" s="167">
        <f>IF($I1084="n/a",0,IF(T$4&lt;=$C1106,0,IF(SUM($C1106,$I1084)&gt;T$4,$N1098/$I1084,$N1098-SUM($I1106:S1106))))</f>
        <v>0</v>
      </c>
      <c r="U1106" s="167">
        <f>IF($I1084="n/a",0,IF(U$4&lt;=$C1106,0,IF(SUM($C1106,$I1084)&gt;U$4,$N1098/$I1084,$N1098-SUM($I1106:T1106))))</f>
        <v>0</v>
      </c>
      <c r="V1106" s="167">
        <f>IF($I1084="n/a",0,IF(V$4&lt;=$C1106,0,IF(SUM($C1106,$I1084)&gt;V$4,$N1098/$I1084,$N1098-SUM($I1106:U1106))))</f>
        <v>0</v>
      </c>
      <c r="W1106" s="167">
        <f>IF($I1084="n/a",0,IF(W$4&lt;=$C1106,0,IF(SUM($C1106,$I1084)&gt;W$4,$N1098/$I1084,$N1098-SUM($I1106:V1106))))</f>
        <v>0</v>
      </c>
      <c r="X1106" s="167">
        <f>IF($I1084="n/a",0,IF(X$4&lt;=$C1106,0,IF(SUM($C1106,$I1084)&gt;X$4,$N1098/$I1084,$N1098-SUM($I1106:W1106))))</f>
        <v>0</v>
      </c>
      <c r="Y1106" s="167">
        <f>IF($I1084="n/a",0,IF(Y$4&lt;=$C1106,0,IF(SUM($C1106,$I1084)&gt;Y$4,$N1098/$I1084,$N1098-SUM($I1106:X1106))))</f>
        <v>0</v>
      </c>
      <c r="Z1106" s="167">
        <f>IF($I1084="n/a",0,IF(Z$4&lt;=$C1106,0,IF(SUM($C1106,$I1084)&gt;Z$4,$N1098/$I1084,$N1098-SUM($I1106:Y1106))))</f>
        <v>0</v>
      </c>
      <c r="AA1106" s="167">
        <f>IF($I1084="n/a",0,IF(AA$4&lt;=$C1106,0,IF(SUM($C1106,$I1084)&gt;AA$4,$N1098/$I1084,$N1098-SUM($I1106:Z1106))))</f>
        <v>0</v>
      </c>
      <c r="AB1106" s="167">
        <f>IF($I1084="n/a",0,IF(AB$4&lt;=$C1106,0,IF(SUM($C1106,$I1084)&gt;AB$4,$N1098/$I1084,$N1098-SUM($I1106:AA1106))))</f>
        <v>0</v>
      </c>
      <c r="AC1106" s="167">
        <f>IF($I1084="n/a",0,IF(AC$4&lt;=$C1106,0,IF(SUM($C1106,$I1084)&gt;AC$4,$N1098/$I1084,$N1098-SUM($I1106:AB1106))))</f>
        <v>0</v>
      </c>
      <c r="AD1106" s="167">
        <f>IF($I1084="n/a",0,IF(AD$4&lt;=$C1106,0,IF(SUM($C1106,$I1084)&gt;AD$4,$N1098/$I1084,$N1098-SUM($I1106:AC1106))))</f>
        <v>0</v>
      </c>
      <c r="AE1106" s="167">
        <f>IF($I1084="n/a",0,IF(AE$4&lt;=$C1106,0,IF(SUM($C1106,$I1084)&gt;AE$4,$N1098/$I1084,$N1098-SUM($I1106:AD1106))))</f>
        <v>0</v>
      </c>
      <c r="AF1106" s="167">
        <f>IF($I1084="n/a",0,IF(AF$4&lt;=$C1106,0,IF(SUM($C1106,$I1084)&gt;AF$4,$N1098/$I1084,$N1098-SUM($I1106:AE1106))))</f>
        <v>0</v>
      </c>
      <c r="AG1106" s="167">
        <f>IF($I1084="n/a",0,IF(AG$4&lt;=$C1106,0,IF(SUM($C1106,$I1084)&gt;AG$4,$N1098/$I1084,$N1098-SUM($I1106:AF1106))))</f>
        <v>0</v>
      </c>
      <c r="AH1106" s="167">
        <f>IF($I1084="n/a",0,IF(AH$4&lt;=$C1106,0,IF(SUM($C1106,$I1084)&gt;AH$4,$N1098/$I1084,$N1098-SUM($I1106:AG1106))))</f>
        <v>0</v>
      </c>
      <c r="AI1106" s="167">
        <f>IF($I1084="n/a",0,IF(AI$4&lt;=$C1106,0,IF(SUM($C1106,$I1084)&gt;AI$4,$N1098/$I1084,$N1098-SUM($I1106:AH1106))))</f>
        <v>0</v>
      </c>
      <c r="AJ1106" s="167">
        <f>IF($I1084="n/a",0,IF(AJ$4&lt;=$C1106,0,IF(SUM($C1106,$I1084)&gt;AJ$4,$N1098/$I1084,$N1098-SUM($I1106:AI1106))))</f>
        <v>0</v>
      </c>
      <c r="AK1106" s="167">
        <f>IF($I1084="n/a",0,IF(AK$4&lt;=$C1106,0,IF(SUM($C1106,$I1084)&gt;AK$4,$N1098/$I1084,$N1098-SUM($I1106:AJ1106))))</f>
        <v>0</v>
      </c>
      <c r="AL1106" s="167">
        <f>IF($I1084="n/a",0,IF(AL$4&lt;=$C1106,0,IF(SUM($C1106,$I1084)&gt;AL$4,$N1098/$I1084,$N1098-SUM($I1106:AK1106))))</f>
        <v>0</v>
      </c>
      <c r="AM1106" s="167">
        <f>IF($I1084="n/a",0,IF(AM$4&lt;=$C1106,0,IF(SUM($C1106,$I1084)&gt;AM$4,$N1098/$I1084,$N1098-SUM($I1106:AL1106))))</f>
        <v>0</v>
      </c>
      <c r="AN1106" s="167">
        <f>IF($I1084="n/a",0,IF(AN$4&lt;=$C1106,0,IF(SUM($C1106,$I1084)&gt;AN$4,$N1098/$I1084,$N1098-SUM($I1106:AM1106))))</f>
        <v>0</v>
      </c>
      <c r="AO1106" s="167">
        <f>IF($I1084="n/a",0,IF(AO$4&lt;=$C1106,0,IF(SUM($C1106,$I1084)&gt;AO$4,$N1098/$I1084,$N1098-SUM($I1106:AN1106))))</f>
        <v>0</v>
      </c>
      <c r="AP1106" s="167">
        <f>IF($I1084="n/a",0,IF(AP$4&lt;=$C1106,0,IF(SUM($C1106,$I1084)&gt;AP$4,$N1098/$I1084,$N1098-SUM($I1106:AO1106))))</f>
        <v>0</v>
      </c>
      <c r="AQ1106" s="167">
        <f>IF($I1084="n/a",0,IF(AQ$4&lt;=$C1106,0,IF(SUM($C1106,$I1084)&gt;AQ$4,$N1098/$I1084,$N1098-SUM($I1106:AP1106))))</f>
        <v>0</v>
      </c>
      <c r="AR1106" s="167">
        <f>IF($I1084="n/a",0,IF(AR$4&lt;=$C1106,0,IF(SUM($C1106,$I1084)&gt;AR$4,$N1098/$I1084,$N1098-SUM($I1106:AQ1106))))</f>
        <v>0</v>
      </c>
      <c r="AS1106" s="167">
        <f>IF($I1084="n/a",0,IF(AS$4&lt;=$C1106,0,IF(SUM($C1106,$I1084)&gt;AS$4,$N1098/$I1084,$N1098-SUM($I1106:AR1106))))</f>
        <v>0</v>
      </c>
      <c r="AT1106" s="167">
        <f>IF($I1084="n/a",0,IF(AT$4&lt;=$C1106,0,IF(SUM($C1106,$I1084)&gt;AT$4,$N1098/$I1084,$N1098-SUM($I1106:AS1106))))</f>
        <v>0</v>
      </c>
      <c r="AU1106" s="167">
        <f>IF($I1084="n/a",0,IF(AU$4&lt;=$C1106,0,IF(SUM($C1106,$I1084)&gt;AU$4,$N1098/$I1084,$N1098-SUM($I1106:AT1106))))</f>
        <v>0</v>
      </c>
      <c r="AV1106" s="167">
        <f>IF($I1084="n/a",0,IF(AV$4&lt;=$C1106,0,IF(SUM($C1106,$I1084)&gt;AV$4,$N1098/$I1084,$N1098-SUM($I1106:AU1106))))</f>
        <v>0</v>
      </c>
      <c r="AW1106" s="167">
        <f>IF($I1084="n/a",0,IF(AW$4&lt;=$C1106,0,IF(SUM($C1106,$I1084)&gt;AW$4,$N1098/$I1084,$N1098-SUM($I1106:AV1106))))</f>
        <v>0</v>
      </c>
      <c r="AX1106" s="167">
        <f>IF($I1084="n/a",0,IF(AX$4&lt;=$C1106,0,IF(SUM($C1106,$I1084)&gt;AX$4,$N1098/$I1084,$N1098-SUM($I1106:AW1106))))</f>
        <v>0</v>
      </c>
      <c r="AY1106" s="167">
        <f>IF($I1084="n/a",0,IF(AY$4&lt;=$C1106,0,IF(SUM($C1106,$I1084)&gt;AY$4,$N1098/$I1084,$N1098-SUM($I1106:AX1106))))</f>
        <v>0</v>
      </c>
      <c r="AZ1106" s="167">
        <f>IF($I1084="n/a",0,IF(AZ$4&lt;=$C1106,0,IF(SUM($C1106,$I1084)&gt;AZ$4,$N1098/$I1084,$N1098-SUM($I1106:AY1106))))</f>
        <v>0</v>
      </c>
      <c r="BA1106" s="167">
        <f>IF($I1084="n/a",0,IF(BA$4&lt;=$C1106,0,IF(SUM($C1106,$I1084)&gt;BA$4,$N1098/$I1084,$N1098-SUM($I1106:AZ1106))))</f>
        <v>0</v>
      </c>
      <c r="BB1106" s="167">
        <f>IF($I1084="n/a",0,IF(BB$4&lt;=$C1106,0,IF(SUM($C1106,$I1084)&gt;BB$4,$N1098/$I1084,$N1098-SUM($I1106:BA1106))))</f>
        <v>0</v>
      </c>
      <c r="BC1106" s="167">
        <f>IF($I1084="n/a",0,IF(BC$4&lt;=$C1106,0,IF(SUM($C1106,$I1084)&gt;BC$4,$N1098/$I1084,$N1098-SUM($I1106:BB1106))))</f>
        <v>0</v>
      </c>
      <c r="BD1106" s="167">
        <f>IF($I1084="n/a",0,IF(BD$4&lt;=$C1106,0,IF(SUM($C1106,$I1084)&gt;BD$4,$N1098/$I1084,$N1098-SUM($I1106:BC1106))))</f>
        <v>0</v>
      </c>
      <c r="BE1106" s="167">
        <f>IF($I1084="n/a",0,IF(BE$4&lt;=$C1106,0,IF(SUM($C1106,$I1084)&gt;BE$4,$N1098/$I1084,$N1098-SUM($I1106:BD1106))))</f>
        <v>0</v>
      </c>
      <c r="BF1106" s="167">
        <f>IF($I1084="n/a",0,IF(BF$4&lt;=$C1106,0,IF(SUM($C1106,$I1084)&gt;BF$4,$N1098/$I1084,$N1098-SUM($I1106:BE1106))))</f>
        <v>0</v>
      </c>
      <c r="BG1106" s="167">
        <f>IF($I1084="n/a",0,IF(BG$4&lt;=$C1106,0,IF(SUM($C1106,$I1084)&gt;BG$4,$N1098/$I1084,$N1098-SUM($I1106:BF1106))))</f>
        <v>0</v>
      </c>
      <c r="BH1106" s="167">
        <f>IF($I1084="n/a",0,IF(BH$4&lt;=$C1106,0,IF(SUM($C1106,$I1084)&gt;BH$4,$N1098/$I1084,$N1098-SUM($I1106:BG1106))))</f>
        <v>0</v>
      </c>
      <c r="BI1106" s="167">
        <f>IF($I1084="n/a",0,IF(BI$4&lt;=$C1106,0,IF(SUM($C1106,$I1084)&gt;BI$4,$N1098/$I1084,$N1098-SUM($I1106:BH1106))))</f>
        <v>0</v>
      </c>
      <c r="BJ1106" s="167">
        <f>IF($I1084="n/a",0,IF(BJ$4&lt;=$C1106,0,IF(SUM($C1106,$I1084)&gt;BJ$4,$N1098/$I1084,$N1098-SUM($I1106:BI1106))))</f>
        <v>0</v>
      </c>
      <c r="BK1106" s="167">
        <f>IF($I1084="n/a",0,IF(BK$4&lt;=$C1106,0,IF(SUM($C1106,$I1084)&gt;BK$4,$N1098/$I1084,$N1098-SUM($I1106:BJ1106))))</f>
        <v>0</v>
      </c>
      <c r="BL1106" s="167">
        <f>IF($I1084="n/a",0,IF(BL$4&lt;=$C1106,0,IF(SUM($C1106,$I1084)&gt;BL$4,$N1098/$I1084,$N1098-SUM($I1106:BK1106))))</f>
        <v>0</v>
      </c>
      <c r="BM1106" s="167">
        <f>IF($I1084="n/a",0,IF(BM$4&lt;=$C1106,0,IF(SUM($C1106,$I1084)&gt;BM$4,$N1098/$I1084,$N1098-SUM($I1106:BL1106))))</f>
        <v>0</v>
      </c>
      <c r="BN1106" s="167">
        <f>IF($I1084="n/a",0,IF(BN$4&lt;=$C1106,0,IF(SUM($C1106,$I1084)&gt;BN$4,$N1098/$I1084,$N1098-SUM($I1106:BM1106))))</f>
        <v>0</v>
      </c>
      <c r="BO1106" s="167">
        <f>IF($I1084="n/a",0,IF(BO$4&lt;=$C1106,0,IF(SUM($C1106,$I1084)&gt;BO$4,$N1098/$I1084,$N1098-SUM($I1106:BN1106))))</f>
        <v>0</v>
      </c>
      <c r="BP1106" s="167">
        <f>IF($I1084="n/a",0,IF(BP$4&lt;=$C1106,0,IF(SUM($C1106,$I1084)&gt;BP$4,$N1098/$I1084,$N1098-SUM($I1106:BO1106))))</f>
        <v>0</v>
      </c>
      <c r="BQ1106" s="167">
        <f>IF($I1084="n/a",0,IF(BQ$4&lt;=$C1106,0,IF(SUM($C1106,$I1084)&gt;BQ$4,$N1098/$I1084,$N1098-SUM($I1106:BP1106))))</f>
        <v>0</v>
      </c>
      <c r="BR1106" s="167">
        <f>IF($I1084="n/a",0,IF(BR$4&lt;=$C1106,0,IF(SUM($C1106,$I1084)&gt;BR$4,$N1098/$I1084,$N1098-SUM($I1106:BQ1106))))</f>
        <v>0</v>
      </c>
      <c r="BS1106" s="167">
        <f>IF($I1084="n/a",0,IF(BS$4&lt;=$C1106,0,IF(SUM($C1106,$I1084)&gt;BS$4,$N1098/$I1084,$N1098-SUM($I1106:BR1106))))</f>
        <v>0</v>
      </c>
      <c r="BT1106" s="167">
        <f>IF($I1084="n/a",0,IF(BT$4&lt;=$C1106,0,IF(SUM($C1106,$I1084)&gt;BT$4,$N1098/$I1084,$N1098-SUM($I1106:BS1106))))</f>
        <v>0</v>
      </c>
      <c r="BU1106" s="167">
        <f>IF($I1084="n/a",0,IF(BU$4&lt;=$C1106,0,IF(SUM($C1106,$I1084)&gt;BU$4,$N1098/$I1084,$N1098-SUM($I1106:BT1106))))</f>
        <v>0</v>
      </c>
      <c r="BV1106" s="167">
        <f>IF($I1084="n/a",0,IF(BV$4&lt;=$C1106,0,IF(SUM($C1106,$I1084)&gt;BV$4,$N1098/$I1084,$N1098-SUM($I1106:BU1106))))</f>
        <v>0</v>
      </c>
      <c r="BW1106" s="167">
        <f>IF($I1084="n/a",0,IF(BW$4&lt;=$C1106,0,IF(SUM($C1106,$I1084)&gt;BW$4,$N1098/$I1084,$N1098-SUM($I1106:BV1106))))</f>
        <v>0</v>
      </c>
      <c r="BX1106" s="167">
        <f>IF($I1084="n/a",0,IF(BX$4&lt;=$C1106,0,IF(SUM($C1106,$I1084)&gt;BX$4,$N1098/$I1084,$N1098-SUM($I1106:BW1106))))</f>
        <v>0</v>
      </c>
      <c r="BY1106" s="167">
        <f>IF($I1084="n/a",0,IF(BY$4&lt;=$C1106,0,IF(SUM($C1106,$I1084)&gt;BY$4,$N1098/$I1084,$N1098-SUM($I1106:BX1106))))</f>
        <v>0</v>
      </c>
      <c r="BZ1106" s="167">
        <f>IF($I1084="n/a",0,IF(BZ$4&lt;=$C1106,0,IF(SUM($C1106,$I1084)&gt;BZ$4,$N1098/$I1084,$N1098-SUM($I1106:BY1106))))</f>
        <v>0</v>
      </c>
      <c r="CA1106" s="167">
        <f>IF($I1084="n/a",0,IF(CA$4&lt;=$C1106,0,IF(SUM($C1106,$I1084)&gt;CA$4,$N1098/$I1084,$N1098-SUM($I1106:BZ1106))))</f>
        <v>0</v>
      </c>
      <c r="CB1106" s="167">
        <f>IF($I1084="n/a",0,IF(CB$4&lt;=$C1106,0,IF(SUM($C1106,$I1084)&gt;CB$4,$N1098/$I1084,$N1098-SUM($I1106:CA1106))))</f>
        <v>0</v>
      </c>
      <c r="CC1106" s="167">
        <f>IF($I1084="n/a",0,IF(CC$4&lt;=$C1106,0,IF(SUM($C1106,$I1084)&gt;CC$4,$N1098/$I1084,$N1098-SUM($I1106:CB1106))))</f>
        <v>0</v>
      </c>
      <c r="CD1106" s="167">
        <f>IF($I1084="n/a",0,IF(CD$4&lt;=$C1106,0,IF(SUM($C1106,$I1084)&gt;CD$4,$N1098/$I1084,$N1098-SUM($I1106:CC1106))))</f>
        <v>0</v>
      </c>
      <c r="CE1106" s="167">
        <f>IF($I1084="n/a",0,IF(CE$4&lt;=$C1106,0,IF(SUM($C1106,$I1084)&gt;CE$4,$N1098/$I1084,$N1098-SUM($I1106:CD1106))))</f>
        <v>0</v>
      </c>
      <c r="CF1106" s="167">
        <f>IF($I1084="n/a",0,IF(CF$4&lt;=$C1106,0,IF(SUM($C1106,$I1084)&gt;CF$4,$N1098/$I1084,$N1098-SUM($I1106:CE1106))))</f>
        <v>0</v>
      </c>
    </row>
    <row r="1107" spans="1:84" s="7" customFormat="1" ht="12.75" customHeight="1">
      <c r="A1107" s="213"/>
      <c r="C1107" s="197">
        <v>2021</v>
      </c>
      <c r="D1107" s="21" t="s">
        <v>50</v>
      </c>
      <c r="E1107" s="214" t="s">
        <v>185</v>
      </c>
      <c r="I1107" s="33"/>
      <c r="J1107" s="33">
        <f>IF($I1084="n/a",0,IF(J$4&lt;=$C1107,0,IF(SUM($C1107,$I1084)&gt;J$4,$O1098/$I1084,$O1098-SUM($I1107:I1107))))</f>
        <v>0</v>
      </c>
      <c r="K1107" s="33">
        <f>IF($I1084="n/a",0,IF(K$4&lt;=$C1107,0,IF(SUM($C1107,$I1084)&gt;K$4,$O1098/$I1084,$O1098-SUM($I1107:J1107))))</f>
        <v>0</v>
      </c>
      <c r="L1107" s="33">
        <f>IF($I1084="n/a",0,IF(L$4&lt;=$C1107,0,IF(SUM($C1107,$I1084)&gt;L$4,$O1098/$I1084,$O1098-SUM($I1107:K1107))))</f>
        <v>0</v>
      </c>
      <c r="M1107" s="33">
        <f>IF($I1084="n/a",0,IF(M$4&lt;=$C1107,0,IF(SUM($C1107,$I1084)&gt;M$4,$O1098/$I1084,$O1098-SUM($I1107:L1107))))</f>
        <v>0</v>
      </c>
      <c r="N1107" s="33">
        <f>IF($I1084="n/a",0,IF(N$4&lt;=$C1107,0,IF(SUM($C1107,$I1084)&gt;N$4,$O1098/$I1084,$O1098-SUM($I1107:M1107))))</f>
        <v>0</v>
      </c>
      <c r="O1107" s="33">
        <f>IF($I1084="n/a",0,IF(O$4&lt;=$C1107,0,IF(SUM($C1107,$I1084)&gt;O$4,$O1098/$I1084,$O1098-SUM($I1107:N1107))))</f>
        <v>0</v>
      </c>
      <c r="P1107" s="33">
        <f>IF($I1084="n/a",0,IF(P$4&lt;=$C1107,0,IF(SUM($C1107,$I1084)&gt;P$4,$O1098/$I1084,$O1098-SUM($I1107:O1107))))</f>
        <v>0</v>
      </c>
      <c r="Q1107" s="33">
        <f>IF($I1084="n/a",0,IF(Q$4&lt;=$C1107,0,IF(SUM($C1107,$I1084)&gt;Q$4,$O1098/$I1084,$O1098-SUM($I1107:P1107))))</f>
        <v>0</v>
      </c>
      <c r="R1107" s="33">
        <f>IF($I1084="n/a",0,IF(R$4&lt;=$C1107,0,IF(SUM($C1107,$I1084)&gt;R$4,$O1098/$I1084,$O1098-SUM($I1107:Q1107))))</f>
        <v>0</v>
      </c>
      <c r="S1107" s="33">
        <f>IF($I1084="n/a",0,IF(S$4&lt;=$C1107,0,IF(SUM($C1107,$I1084)&gt;S$4,$O1098/$I1084,$O1098-SUM($I1107:R1107))))</f>
        <v>0</v>
      </c>
      <c r="T1107" s="33">
        <f>IF($I1084="n/a",0,IF(T$4&lt;=$C1107,0,IF(SUM($C1107,$I1084)&gt;T$4,$O1098/$I1084,$O1098-SUM($I1107:S1107))))</f>
        <v>0</v>
      </c>
      <c r="U1107" s="33">
        <f>IF($I1084="n/a",0,IF(U$4&lt;=$C1107,0,IF(SUM($C1107,$I1084)&gt;U$4,$O1098/$I1084,$O1098-SUM($I1107:T1107))))</f>
        <v>0</v>
      </c>
      <c r="V1107" s="33">
        <f>IF($I1084="n/a",0,IF(V$4&lt;=$C1107,0,IF(SUM($C1107,$I1084)&gt;V$4,$O1098/$I1084,$O1098-SUM($I1107:U1107))))</f>
        <v>0</v>
      </c>
      <c r="W1107" s="33">
        <f>IF($I1084="n/a",0,IF(W$4&lt;=$C1107,0,IF(SUM($C1107,$I1084)&gt;W$4,$O1098/$I1084,$O1098-SUM($I1107:V1107))))</f>
        <v>0</v>
      </c>
      <c r="X1107" s="33">
        <f>IF($I1084="n/a",0,IF(X$4&lt;=$C1107,0,IF(SUM($C1107,$I1084)&gt;X$4,$O1098/$I1084,$O1098-SUM($I1107:W1107))))</f>
        <v>0</v>
      </c>
      <c r="Y1107" s="33">
        <f>IF($I1084="n/a",0,IF(Y$4&lt;=$C1107,0,IF(SUM($C1107,$I1084)&gt;Y$4,$O1098/$I1084,$O1098-SUM($I1107:X1107))))</f>
        <v>0</v>
      </c>
      <c r="Z1107" s="33">
        <f>IF($I1084="n/a",0,IF(Z$4&lt;=$C1107,0,IF(SUM($C1107,$I1084)&gt;Z$4,$O1098/$I1084,$O1098-SUM($I1107:Y1107))))</f>
        <v>0</v>
      </c>
      <c r="AA1107" s="33">
        <f>IF($I1084="n/a",0,IF(AA$4&lt;=$C1107,0,IF(SUM($C1107,$I1084)&gt;AA$4,$O1098/$I1084,$O1098-SUM($I1107:Z1107))))</f>
        <v>0</v>
      </c>
      <c r="AB1107" s="33">
        <f>IF($I1084="n/a",0,IF(AB$4&lt;=$C1107,0,IF(SUM($C1107,$I1084)&gt;AB$4,$O1098/$I1084,$O1098-SUM($I1107:AA1107))))</f>
        <v>0</v>
      </c>
      <c r="AC1107" s="33">
        <f>IF($I1084="n/a",0,IF(AC$4&lt;=$C1107,0,IF(SUM($C1107,$I1084)&gt;AC$4,$O1098/$I1084,$O1098-SUM($I1107:AB1107))))</f>
        <v>0</v>
      </c>
      <c r="AD1107" s="33">
        <f>IF($I1084="n/a",0,IF(AD$4&lt;=$C1107,0,IF(SUM($C1107,$I1084)&gt;AD$4,$O1098/$I1084,$O1098-SUM($I1107:AC1107))))</f>
        <v>0</v>
      </c>
      <c r="AE1107" s="33">
        <f>IF($I1084="n/a",0,IF(AE$4&lt;=$C1107,0,IF(SUM($C1107,$I1084)&gt;AE$4,$O1098/$I1084,$O1098-SUM($I1107:AD1107))))</f>
        <v>0</v>
      </c>
      <c r="AF1107" s="33">
        <f>IF($I1084="n/a",0,IF(AF$4&lt;=$C1107,0,IF(SUM($C1107,$I1084)&gt;AF$4,$O1098/$I1084,$O1098-SUM($I1107:AE1107))))</f>
        <v>0</v>
      </c>
      <c r="AG1107" s="33">
        <f>IF($I1084="n/a",0,IF(AG$4&lt;=$C1107,0,IF(SUM($C1107,$I1084)&gt;AG$4,$O1098/$I1084,$O1098-SUM($I1107:AF1107))))</f>
        <v>0</v>
      </c>
      <c r="AH1107" s="33">
        <f>IF($I1084="n/a",0,IF(AH$4&lt;=$C1107,0,IF(SUM($C1107,$I1084)&gt;AH$4,$O1098/$I1084,$O1098-SUM($I1107:AG1107))))</f>
        <v>0</v>
      </c>
      <c r="AI1107" s="33">
        <f>IF($I1084="n/a",0,IF(AI$4&lt;=$C1107,0,IF(SUM($C1107,$I1084)&gt;AI$4,$O1098/$I1084,$O1098-SUM($I1107:AH1107))))</f>
        <v>0</v>
      </c>
      <c r="AJ1107" s="33">
        <f>IF($I1084="n/a",0,IF(AJ$4&lt;=$C1107,0,IF(SUM($C1107,$I1084)&gt;AJ$4,$O1098/$I1084,$O1098-SUM($I1107:AI1107))))</f>
        <v>0</v>
      </c>
      <c r="AK1107" s="33">
        <f>IF($I1084="n/a",0,IF(AK$4&lt;=$C1107,0,IF(SUM($C1107,$I1084)&gt;AK$4,$O1098/$I1084,$O1098-SUM($I1107:AJ1107))))</f>
        <v>0</v>
      </c>
      <c r="AL1107" s="33">
        <f>IF($I1084="n/a",0,IF(AL$4&lt;=$C1107,0,IF(SUM($C1107,$I1084)&gt;AL$4,$O1098/$I1084,$O1098-SUM($I1107:AK1107))))</f>
        <v>0</v>
      </c>
      <c r="AM1107" s="33">
        <f>IF($I1084="n/a",0,IF(AM$4&lt;=$C1107,0,IF(SUM($C1107,$I1084)&gt;AM$4,$O1098/$I1084,$O1098-SUM($I1107:AL1107))))</f>
        <v>0</v>
      </c>
      <c r="AN1107" s="33">
        <f>IF($I1084="n/a",0,IF(AN$4&lt;=$C1107,0,IF(SUM($C1107,$I1084)&gt;AN$4,$O1098/$I1084,$O1098-SUM($I1107:AM1107))))</f>
        <v>0</v>
      </c>
      <c r="AO1107" s="33">
        <f>IF($I1084="n/a",0,IF(AO$4&lt;=$C1107,0,IF(SUM($C1107,$I1084)&gt;AO$4,$O1098/$I1084,$O1098-SUM($I1107:AN1107))))</f>
        <v>0</v>
      </c>
      <c r="AP1107" s="33">
        <f>IF($I1084="n/a",0,IF(AP$4&lt;=$C1107,0,IF(SUM($C1107,$I1084)&gt;AP$4,$O1098/$I1084,$O1098-SUM($I1107:AO1107))))</f>
        <v>0</v>
      </c>
      <c r="AQ1107" s="33">
        <f>IF($I1084="n/a",0,IF(AQ$4&lt;=$C1107,0,IF(SUM($C1107,$I1084)&gt;AQ$4,$O1098/$I1084,$O1098-SUM($I1107:AP1107))))</f>
        <v>0</v>
      </c>
      <c r="AR1107" s="33">
        <f>IF($I1084="n/a",0,IF(AR$4&lt;=$C1107,0,IF(SUM($C1107,$I1084)&gt;AR$4,$O1098/$I1084,$O1098-SUM($I1107:AQ1107))))</f>
        <v>0</v>
      </c>
      <c r="AS1107" s="33">
        <f>IF($I1084="n/a",0,IF(AS$4&lt;=$C1107,0,IF(SUM($C1107,$I1084)&gt;AS$4,$O1098/$I1084,$O1098-SUM($I1107:AR1107))))</f>
        <v>0</v>
      </c>
      <c r="AT1107" s="33">
        <f>IF($I1084="n/a",0,IF(AT$4&lt;=$C1107,0,IF(SUM($C1107,$I1084)&gt;AT$4,$O1098/$I1084,$O1098-SUM($I1107:AS1107))))</f>
        <v>0</v>
      </c>
      <c r="AU1107" s="33">
        <f>IF($I1084="n/a",0,IF(AU$4&lt;=$C1107,0,IF(SUM($C1107,$I1084)&gt;AU$4,$O1098/$I1084,$O1098-SUM($I1107:AT1107))))</f>
        <v>0</v>
      </c>
      <c r="AV1107" s="33">
        <f>IF($I1084="n/a",0,IF(AV$4&lt;=$C1107,0,IF(SUM($C1107,$I1084)&gt;AV$4,$O1098/$I1084,$O1098-SUM($I1107:AU1107))))</f>
        <v>0</v>
      </c>
      <c r="AW1107" s="33">
        <f>IF($I1084="n/a",0,IF(AW$4&lt;=$C1107,0,IF(SUM($C1107,$I1084)&gt;AW$4,$O1098/$I1084,$O1098-SUM($I1107:AV1107))))</f>
        <v>0</v>
      </c>
      <c r="AX1107" s="33">
        <f>IF($I1084="n/a",0,IF(AX$4&lt;=$C1107,0,IF(SUM($C1107,$I1084)&gt;AX$4,$O1098/$I1084,$O1098-SUM($I1107:AW1107))))</f>
        <v>0</v>
      </c>
      <c r="AY1107" s="33">
        <f>IF($I1084="n/a",0,IF(AY$4&lt;=$C1107,0,IF(SUM($C1107,$I1084)&gt;AY$4,$O1098/$I1084,$O1098-SUM($I1107:AX1107))))</f>
        <v>0</v>
      </c>
      <c r="AZ1107" s="33">
        <f>IF($I1084="n/a",0,IF(AZ$4&lt;=$C1107,0,IF(SUM($C1107,$I1084)&gt;AZ$4,$O1098/$I1084,$O1098-SUM($I1107:AY1107))))</f>
        <v>0</v>
      </c>
      <c r="BA1107" s="33">
        <f>IF($I1084="n/a",0,IF(BA$4&lt;=$C1107,0,IF(SUM($C1107,$I1084)&gt;BA$4,$O1098/$I1084,$O1098-SUM($I1107:AZ1107))))</f>
        <v>0</v>
      </c>
      <c r="BB1107" s="33">
        <f>IF($I1084="n/a",0,IF(BB$4&lt;=$C1107,0,IF(SUM($C1107,$I1084)&gt;BB$4,$O1098/$I1084,$O1098-SUM($I1107:BA1107))))</f>
        <v>0</v>
      </c>
      <c r="BC1107" s="33">
        <f>IF($I1084="n/a",0,IF(BC$4&lt;=$C1107,0,IF(SUM($C1107,$I1084)&gt;BC$4,$O1098/$I1084,$O1098-SUM($I1107:BB1107))))</f>
        <v>0</v>
      </c>
      <c r="BD1107" s="33">
        <f>IF($I1084="n/a",0,IF(BD$4&lt;=$C1107,0,IF(SUM($C1107,$I1084)&gt;BD$4,$O1098/$I1084,$O1098-SUM($I1107:BC1107))))</f>
        <v>0</v>
      </c>
      <c r="BE1107" s="33">
        <f>IF($I1084="n/a",0,IF(BE$4&lt;=$C1107,0,IF(SUM($C1107,$I1084)&gt;BE$4,$O1098/$I1084,$O1098-SUM($I1107:BD1107))))</f>
        <v>0</v>
      </c>
      <c r="BF1107" s="33">
        <f>IF($I1084="n/a",0,IF(BF$4&lt;=$C1107,0,IF(SUM($C1107,$I1084)&gt;BF$4,$O1098/$I1084,$O1098-SUM($I1107:BE1107))))</f>
        <v>0</v>
      </c>
      <c r="BG1107" s="33">
        <f>IF($I1084="n/a",0,IF(BG$4&lt;=$C1107,0,IF(SUM($C1107,$I1084)&gt;BG$4,$O1098/$I1084,$O1098-SUM($I1107:BF1107))))</f>
        <v>0</v>
      </c>
      <c r="BH1107" s="33">
        <f>IF($I1084="n/a",0,IF(BH$4&lt;=$C1107,0,IF(SUM($C1107,$I1084)&gt;BH$4,$O1098/$I1084,$O1098-SUM($I1107:BG1107))))</f>
        <v>0</v>
      </c>
      <c r="BI1107" s="33">
        <f>IF($I1084="n/a",0,IF(BI$4&lt;=$C1107,0,IF(SUM($C1107,$I1084)&gt;BI$4,$O1098/$I1084,$O1098-SUM($I1107:BH1107))))</f>
        <v>0</v>
      </c>
      <c r="BJ1107" s="33">
        <f>IF($I1084="n/a",0,IF(BJ$4&lt;=$C1107,0,IF(SUM($C1107,$I1084)&gt;BJ$4,$O1098/$I1084,$O1098-SUM($I1107:BI1107))))</f>
        <v>0</v>
      </c>
      <c r="BK1107" s="33">
        <f>IF($I1084="n/a",0,IF(BK$4&lt;=$C1107,0,IF(SUM($C1107,$I1084)&gt;BK$4,$O1098/$I1084,$O1098-SUM($I1107:BJ1107))))</f>
        <v>0</v>
      </c>
      <c r="BL1107" s="33">
        <f>IF($I1084="n/a",0,IF(BL$4&lt;=$C1107,0,IF(SUM($C1107,$I1084)&gt;BL$4,$O1098/$I1084,$O1098-SUM($I1107:BK1107))))</f>
        <v>0</v>
      </c>
      <c r="BM1107" s="33">
        <f>IF($I1084="n/a",0,IF(BM$4&lt;=$C1107,0,IF(SUM($C1107,$I1084)&gt;BM$4,$O1098/$I1084,$O1098-SUM($I1107:BL1107))))</f>
        <v>0</v>
      </c>
      <c r="BN1107" s="33">
        <f>IF($I1084="n/a",0,IF(BN$4&lt;=$C1107,0,IF(SUM($C1107,$I1084)&gt;BN$4,$O1098/$I1084,$O1098-SUM($I1107:BM1107))))</f>
        <v>0</v>
      </c>
      <c r="BO1107" s="33">
        <f>IF($I1084="n/a",0,IF(BO$4&lt;=$C1107,0,IF(SUM($C1107,$I1084)&gt;BO$4,$O1098/$I1084,$O1098-SUM($I1107:BN1107))))</f>
        <v>0</v>
      </c>
      <c r="BP1107" s="33">
        <f>IF($I1084="n/a",0,IF(BP$4&lt;=$C1107,0,IF(SUM($C1107,$I1084)&gt;BP$4,$O1098/$I1084,$O1098-SUM($I1107:BO1107))))</f>
        <v>0</v>
      </c>
      <c r="BQ1107" s="33">
        <f>IF($I1084="n/a",0,IF(BQ$4&lt;=$C1107,0,IF(SUM($C1107,$I1084)&gt;BQ$4,$O1098/$I1084,$O1098-SUM($I1107:BP1107))))</f>
        <v>0</v>
      </c>
      <c r="BR1107" s="33">
        <f>IF($I1084="n/a",0,IF(BR$4&lt;=$C1107,0,IF(SUM($C1107,$I1084)&gt;BR$4,$O1098/$I1084,$O1098-SUM($I1107:BQ1107))))</f>
        <v>0</v>
      </c>
      <c r="BS1107" s="33">
        <f>IF($I1084="n/a",0,IF(BS$4&lt;=$C1107,0,IF(SUM($C1107,$I1084)&gt;BS$4,$O1098/$I1084,$O1098-SUM($I1107:BR1107))))</f>
        <v>0</v>
      </c>
      <c r="BT1107" s="33">
        <f>IF($I1084="n/a",0,IF(BT$4&lt;=$C1107,0,IF(SUM($C1107,$I1084)&gt;BT$4,$O1098/$I1084,$O1098-SUM($I1107:BS1107))))</f>
        <v>0</v>
      </c>
      <c r="BU1107" s="33">
        <f>IF($I1084="n/a",0,IF(BU$4&lt;=$C1107,0,IF(SUM($C1107,$I1084)&gt;BU$4,$O1098/$I1084,$O1098-SUM($I1107:BT1107))))</f>
        <v>0</v>
      </c>
      <c r="BV1107" s="33">
        <f>IF($I1084="n/a",0,IF(BV$4&lt;=$C1107,0,IF(SUM($C1107,$I1084)&gt;BV$4,$O1098/$I1084,$O1098-SUM($I1107:BU1107))))</f>
        <v>0</v>
      </c>
      <c r="BW1107" s="33">
        <f>IF($I1084="n/a",0,IF(BW$4&lt;=$C1107,0,IF(SUM($C1107,$I1084)&gt;BW$4,$O1098/$I1084,$O1098-SUM($I1107:BV1107))))</f>
        <v>0</v>
      </c>
      <c r="BX1107" s="33">
        <f>IF($I1084="n/a",0,IF(BX$4&lt;=$C1107,0,IF(SUM($C1107,$I1084)&gt;BX$4,$O1098/$I1084,$O1098-SUM($I1107:BW1107))))</f>
        <v>0</v>
      </c>
      <c r="BY1107" s="33">
        <f>IF($I1084="n/a",0,IF(BY$4&lt;=$C1107,0,IF(SUM($C1107,$I1084)&gt;BY$4,$O1098/$I1084,$O1098-SUM($I1107:BX1107))))</f>
        <v>0</v>
      </c>
      <c r="BZ1107" s="33">
        <f>IF($I1084="n/a",0,IF(BZ$4&lt;=$C1107,0,IF(SUM($C1107,$I1084)&gt;BZ$4,$O1098/$I1084,$O1098-SUM($I1107:BY1107))))</f>
        <v>0</v>
      </c>
      <c r="CA1107" s="33">
        <f>IF($I1084="n/a",0,IF(CA$4&lt;=$C1107,0,IF(SUM($C1107,$I1084)&gt;CA$4,$O1098/$I1084,$O1098-SUM($I1107:BZ1107))))</f>
        <v>0</v>
      </c>
      <c r="CB1107" s="33">
        <f>IF($I1084="n/a",0,IF(CB$4&lt;=$C1107,0,IF(SUM($C1107,$I1084)&gt;CB$4,$O1098/$I1084,$O1098-SUM($I1107:CA1107))))</f>
        <v>0</v>
      </c>
      <c r="CC1107" s="33">
        <f>IF($I1084="n/a",0,IF(CC$4&lt;=$C1107,0,IF(SUM($C1107,$I1084)&gt;CC$4,$O1098/$I1084,$O1098-SUM($I1107:CB1107))))</f>
        <v>0</v>
      </c>
      <c r="CD1107" s="33">
        <f>IF($I1084="n/a",0,IF(CD$4&lt;=$C1107,0,IF(SUM($C1107,$I1084)&gt;CD$4,$O1098/$I1084,$O1098-SUM($I1107:CC1107))))</f>
        <v>0</v>
      </c>
      <c r="CE1107" s="33">
        <f>IF($I1084="n/a",0,IF(CE$4&lt;=$C1107,0,IF(SUM($C1107,$I1084)&gt;CE$4,$O1098/$I1084,$O1098-SUM($I1107:CD1107))))</f>
        <v>0</v>
      </c>
      <c r="CF1107" s="33">
        <f>IF($I1084="n/a",0,IF(CF$4&lt;=$C1107,0,IF(SUM($C1107,$I1084)&gt;CF$4,$O1098/$I1084,$O1098-SUM($I1107:CE1107))))</f>
        <v>0</v>
      </c>
    </row>
    <row r="1108" spans="1:84" s="7" customFormat="1" ht="12.75" customHeight="1">
      <c r="A1108" s="213"/>
      <c r="C1108" s="197">
        <v>2022</v>
      </c>
      <c r="D1108" s="21" t="s">
        <v>51</v>
      </c>
      <c r="E1108" s="214" t="s">
        <v>185</v>
      </c>
      <c r="I1108" s="33"/>
      <c r="J1108" s="33">
        <f>IF($I1084="n/a",0,IF(J$4&lt;=$C1108,0,IF(SUM($C1108,$I1084)&gt;J$4,$P1098/$I1084,$P1098-SUM($I1108:I1108))))</f>
        <v>0</v>
      </c>
      <c r="K1108" s="33">
        <f>IF($I1084="n/a",0,IF(K$4&lt;=$C1108,0,IF(SUM($C1108,$I1084)&gt;K$4,$P1098/$I1084,$P1098-SUM($I1108:J1108))))</f>
        <v>0</v>
      </c>
      <c r="L1108" s="33">
        <f>IF($I1084="n/a",0,IF(L$4&lt;=$C1108,0,IF(SUM($C1108,$I1084)&gt;L$4,$P1098/$I1084,$P1098-SUM($I1108:K1108))))</f>
        <v>0</v>
      </c>
      <c r="M1108" s="33">
        <f>IF($I1084="n/a",0,IF(M$4&lt;=$C1108,0,IF(SUM($C1108,$I1084)&gt;M$4,$P1098/$I1084,$P1098-SUM($I1108:L1108))))</f>
        <v>0</v>
      </c>
      <c r="N1108" s="33">
        <f>IF($I1084="n/a",0,IF(N$4&lt;=$C1108,0,IF(SUM($C1108,$I1084)&gt;N$4,$P1098/$I1084,$P1098-SUM($I1108:M1108))))</f>
        <v>0</v>
      </c>
      <c r="O1108" s="33">
        <f>IF($I1084="n/a",0,IF(O$4&lt;=$C1108,0,IF(SUM($C1108,$I1084)&gt;O$4,$P1098/$I1084,$P1098-SUM($I1108:N1108))))</f>
        <v>0</v>
      </c>
      <c r="P1108" s="33">
        <f>IF($I1084="n/a",0,IF(P$4&lt;=$C1108,0,IF(SUM($C1108,$I1084)&gt;P$4,$P1098/$I1084,$P1098-SUM($I1108:O1108))))</f>
        <v>0</v>
      </c>
      <c r="Q1108" s="33">
        <f>IF($I1084="n/a",0,IF(Q$4&lt;=$C1108,0,IF(SUM($C1108,$I1084)&gt;Q$4,$P1098/$I1084,$P1098-SUM($I1108:P1108))))</f>
        <v>0</v>
      </c>
      <c r="R1108" s="33">
        <f>IF($I1084="n/a",0,IF(R$4&lt;=$C1108,0,IF(SUM($C1108,$I1084)&gt;R$4,$P1098/$I1084,$P1098-SUM($I1108:Q1108))))</f>
        <v>0</v>
      </c>
      <c r="S1108" s="33">
        <f>IF($I1084="n/a",0,IF(S$4&lt;=$C1108,0,IF(SUM($C1108,$I1084)&gt;S$4,$P1098/$I1084,$P1098-SUM($I1108:R1108))))</f>
        <v>0</v>
      </c>
      <c r="T1108" s="33">
        <f>IF($I1084="n/a",0,IF(T$4&lt;=$C1108,0,IF(SUM($C1108,$I1084)&gt;T$4,$P1098/$I1084,$P1098-SUM($I1108:S1108))))</f>
        <v>0</v>
      </c>
      <c r="U1108" s="33">
        <f>IF($I1084="n/a",0,IF(U$4&lt;=$C1108,0,IF(SUM($C1108,$I1084)&gt;U$4,$P1098/$I1084,$P1098-SUM($I1108:T1108))))</f>
        <v>0</v>
      </c>
      <c r="V1108" s="33">
        <f>IF($I1084="n/a",0,IF(V$4&lt;=$C1108,0,IF(SUM($C1108,$I1084)&gt;V$4,$P1098/$I1084,$P1098-SUM($I1108:U1108))))</f>
        <v>0</v>
      </c>
      <c r="W1108" s="33">
        <f>IF($I1084="n/a",0,IF(W$4&lt;=$C1108,0,IF(SUM($C1108,$I1084)&gt;W$4,$P1098/$I1084,$P1098-SUM($I1108:V1108))))</f>
        <v>0</v>
      </c>
      <c r="X1108" s="33">
        <f>IF($I1084="n/a",0,IF(X$4&lt;=$C1108,0,IF(SUM($C1108,$I1084)&gt;X$4,$P1098/$I1084,$P1098-SUM($I1108:W1108))))</f>
        <v>0</v>
      </c>
      <c r="Y1108" s="33">
        <f>IF($I1084="n/a",0,IF(Y$4&lt;=$C1108,0,IF(SUM($C1108,$I1084)&gt;Y$4,$P1098/$I1084,$P1098-SUM($I1108:X1108))))</f>
        <v>0</v>
      </c>
      <c r="Z1108" s="33">
        <f>IF($I1084="n/a",0,IF(Z$4&lt;=$C1108,0,IF(SUM($C1108,$I1084)&gt;Z$4,$P1098/$I1084,$P1098-SUM($I1108:Y1108))))</f>
        <v>0</v>
      </c>
      <c r="AA1108" s="33">
        <f>IF($I1084="n/a",0,IF(AA$4&lt;=$C1108,0,IF(SUM($C1108,$I1084)&gt;AA$4,$P1098/$I1084,$P1098-SUM($I1108:Z1108))))</f>
        <v>0</v>
      </c>
      <c r="AB1108" s="33">
        <f>IF($I1084="n/a",0,IF(AB$4&lt;=$C1108,0,IF(SUM($C1108,$I1084)&gt;AB$4,$P1098/$I1084,$P1098-SUM($I1108:AA1108))))</f>
        <v>0</v>
      </c>
      <c r="AC1108" s="33">
        <f>IF($I1084="n/a",0,IF(AC$4&lt;=$C1108,0,IF(SUM($C1108,$I1084)&gt;AC$4,$P1098/$I1084,$P1098-SUM($I1108:AB1108))))</f>
        <v>0</v>
      </c>
      <c r="AD1108" s="33">
        <f>IF($I1084="n/a",0,IF(AD$4&lt;=$C1108,0,IF(SUM($C1108,$I1084)&gt;AD$4,$P1098/$I1084,$P1098-SUM($I1108:AC1108))))</f>
        <v>0</v>
      </c>
      <c r="AE1108" s="33">
        <f>IF($I1084="n/a",0,IF(AE$4&lt;=$C1108,0,IF(SUM($C1108,$I1084)&gt;AE$4,$P1098/$I1084,$P1098-SUM($I1108:AD1108))))</f>
        <v>0</v>
      </c>
      <c r="AF1108" s="33">
        <f>IF($I1084="n/a",0,IF(AF$4&lt;=$C1108,0,IF(SUM($C1108,$I1084)&gt;AF$4,$P1098/$I1084,$P1098-SUM($I1108:AE1108))))</f>
        <v>0</v>
      </c>
      <c r="AG1108" s="33">
        <f>IF($I1084="n/a",0,IF(AG$4&lt;=$C1108,0,IF(SUM($C1108,$I1084)&gt;AG$4,$P1098/$I1084,$P1098-SUM($I1108:AF1108))))</f>
        <v>0</v>
      </c>
      <c r="AH1108" s="33">
        <f>IF($I1084="n/a",0,IF(AH$4&lt;=$C1108,0,IF(SUM($C1108,$I1084)&gt;AH$4,$P1098/$I1084,$P1098-SUM($I1108:AG1108))))</f>
        <v>0</v>
      </c>
      <c r="AI1108" s="33">
        <f>IF($I1084="n/a",0,IF(AI$4&lt;=$C1108,0,IF(SUM($C1108,$I1084)&gt;AI$4,$P1098/$I1084,$P1098-SUM($I1108:AH1108))))</f>
        <v>0</v>
      </c>
      <c r="AJ1108" s="33">
        <f>IF($I1084="n/a",0,IF(AJ$4&lt;=$C1108,0,IF(SUM($C1108,$I1084)&gt;AJ$4,$P1098/$I1084,$P1098-SUM($I1108:AI1108))))</f>
        <v>0</v>
      </c>
      <c r="AK1108" s="33">
        <f>IF($I1084="n/a",0,IF(AK$4&lt;=$C1108,0,IF(SUM($C1108,$I1084)&gt;AK$4,$P1098/$I1084,$P1098-SUM($I1108:AJ1108))))</f>
        <v>0</v>
      </c>
      <c r="AL1108" s="33">
        <f>IF($I1084="n/a",0,IF(AL$4&lt;=$C1108,0,IF(SUM($C1108,$I1084)&gt;AL$4,$P1098/$I1084,$P1098-SUM($I1108:AK1108))))</f>
        <v>0</v>
      </c>
      <c r="AM1108" s="33">
        <f>IF($I1084="n/a",0,IF(AM$4&lt;=$C1108,0,IF(SUM($C1108,$I1084)&gt;AM$4,$P1098/$I1084,$P1098-SUM($I1108:AL1108))))</f>
        <v>0</v>
      </c>
      <c r="AN1108" s="33">
        <f>IF($I1084="n/a",0,IF(AN$4&lt;=$C1108,0,IF(SUM($C1108,$I1084)&gt;AN$4,$P1098/$I1084,$P1098-SUM($I1108:AM1108))))</f>
        <v>0</v>
      </c>
      <c r="AO1108" s="33">
        <f>IF($I1084="n/a",0,IF(AO$4&lt;=$C1108,0,IF(SUM($C1108,$I1084)&gt;AO$4,$P1098/$I1084,$P1098-SUM($I1108:AN1108))))</f>
        <v>0</v>
      </c>
      <c r="AP1108" s="33">
        <f>IF($I1084="n/a",0,IF(AP$4&lt;=$C1108,0,IF(SUM($C1108,$I1084)&gt;AP$4,$P1098/$I1084,$P1098-SUM($I1108:AO1108))))</f>
        <v>0</v>
      </c>
      <c r="AQ1108" s="33">
        <f>IF($I1084="n/a",0,IF(AQ$4&lt;=$C1108,0,IF(SUM($C1108,$I1084)&gt;AQ$4,$P1098/$I1084,$P1098-SUM($I1108:AP1108))))</f>
        <v>0</v>
      </c>
      <c r="AR1108" s="33">
        <f>IF($I1084="n/a",0,IF(AR$4&lt;=$C1108,0,IF(SUM($C1108,$I1084)&gt;AR$4,$P1098/$I1084,$P1098-SUM($I1108:AQ1108))))</f>
        <v>0</v>
      </c>
      <c r="AS1108" s="33">
        <f>IF($I1084="n/a",0,IF(AS$4&lt;=$C1108,0,IF(SUM($C1108,$I1084)&gt;AS$4,$P1098/$I1084,$P1098-SUM($I1108:AR1108))))</f>
        <v>0</v>
      </c>
      <c r="AT1108" s="33">
        <f>IF($I1084="n/a",0,IF(AT$4&lt;=$C1108,0,IF(SUM($C1108,$I1084)&gt;AT$4,$P1098/$I1084,$P1098-SUM($I1108:AS1108))))</f>
        <v>0</v>
      </c>
      <c r="AU1108" s="33">
        <f>IF($I1084="n/a",0,IF(AU$4&lt;=$C1108,0,IF(SUM($C1108,$I1084)&gt;AU$4,$P1098/$I1084,$P1098-SUM($I1108:AT1108))))</f>
        <v>0</v>
      </c>
      <c r="AV1108" s="33">
        <f>IF($I1084="n/a",0,IF(AV$4&lt;=$C1108,0,IF(SUM($C1108,$I1084)&gt;AV$4,$P1098/$I1084,$P1098-SUM($I1108:AU1108))))</f>
        <v>0</v>
      </c>
      <c r="AW1108" s="33">
        <f>IF($I1084="n/a",0,IF(AW$4&lt;=$C1108,0,IF(SUM($C1108,$I1084)&gt;AW$4,$P1098/$I1084,$P1098-SUM($I1108:AV1108))))</f>
        <v>0</v>
      </c>
      <c r="AX1108" s="33">
        <f>IF($I1084="n/a",0,IF(AX$4&lt;=$C1108,0,IF(SUM($C1108,$I1084)&gt;AX$4,$P1098/$I1084,$P1098-SUM($I1108:AW1108))))</f>
        <v>0</v>
      </c>
      <c r="AY1108" s="33">
        <f>IF($I1084="n/a",0,IF(AY$4&lt;=$C1108,0,IF(SUM($C1108,$I1084)&gt;AY$4,$P1098/$I1084,$P1098-SUM($I1108:AX1108))))</f>
        <v>0</v>
      </c>
      <c r="AZ1108" s="33">
        <f>IF($I1084="n/a",0,IF(AZ$4&lt;=$C1108,0,IF(SUM($C1108,$I1084)&gt;AZ$4,$P1098/$I1084,$P1098-SUM($I1108:AY1108))))</f>
        <v>0</v>
      </c>
      <c r="BA1108" s="33">
        <f>IF($I1084="n/a",0,IF(BA$4&lt;=$C1108,0,IF(SUM($C1108,$I1084)&gt;BA$4,$P1098/$I1084,$P1098-SUM($I1108:AZ1108))))</f>
        <v>0</v>
      </c>
      <c r="BB1108" s="33">
        <f>IF($I1084="n/a",0,IF(BB$4&lt;=$C1108,0,IF(SUM($C1108,$I1084)&gt;BB$4,$P1098/$I1084,$P1098-SUM($I1108:BA1108))))</f>
        <v>0</v>
      </c>
      <c r="BC1108" s="33">
        <f>IF($I1084="n/a",0,IF(BC$4&lt;=$C1108,0,IF(SUM($C1108,$I1084)&gt;BC$4,$P1098/$I1084,$P1098-SUM($I1108:BB1108))))</f>
        <v>0</v>
      </c>
      <c r="BD1108" s="33">
        <f>IF($I1084="n/a",0,IF(BD$4&lt;=$C1108,0,IF(SUM($C1108,$I1084)&gt;BD$4,$P1098/$I1084,$P1098-SUM($I1108:BC1108))))</f>
        <v>0</v>
      </c>
      <c r="BE1108" s="33">
        <f>IF($I1084="n/a",0,IF(BE$4&lt;=$C1108,0,IF(SUM($C1108,$I1084)&gt;BE$4,$P1098/$I1084,$P1098-SUM($I1108:BD1108))))</f>
        <v>0</v>
      </c>
      <c r="BF1108" s="33">
        <f>IF($I1084="n/a",0,IF(BF$4&lt;=$C1108,0,IF(SUM($C1108,$I1084)&gt;BF$4,$P1098/$I1084,$P1098-SUM($I1108:BE1108))))</f>
        <v>0</v>
      </c>
      <c r="BG1108" s="33">
        <f>IF($I1084="n/a",0,IF(BG$4&lt;=$C1108,0,IF(SUM($C1108,$I1084)&gt;BG$4,$P1098/$I1084,$P1098-SUM($I1108:BF1108))))</f>
        <v>0</v>
      </c>
      <c r="BH1108" s="33">
        <f>IF($I1084="n/a",0,IF(BH$4&lt;=$C1108,0,IF(SUM($C1108,$I1084)&gt;BH$4,$P1098/$I1084,$P1098-SUM($I1108:BG1108))))</f>
        <v>0</v>
      </c>
      <c r="BI1108" s="33">
        <f>IF($I1084="n/a",0,IF(BI$4&lt;=$C1108,0,IF(SUM($C1108,$I1084)&gt;BI$4,$P1098/$I1084,$P1098-SUM($I1108:BH1108))))</f>
        <v>0</v>
      </c>
      <c r="BJ1108" s="33">
        <f>IF($I1084="n/a",0,IF(BJ$4&lt;=$C1108,0,IF(SUM($C1108,$I1084)&gt;BJ$4,$P1098/$I1084,$P1098-SUM($I1108:BI1108))))</f>
        <v>0</v>
      </c>
      <c r="BK1108" s="33">
        <f>IF($I1084="n/a",0,IF(BK$4&lt;=$C1108,0,IF(SUM($C1108,$I1084)&gt;BK$4,$P1098/$I1084,$P1098-SUM($I1108:BJ1108))))</f>
        <v>0</v>
      </c>
      <c r="BL1108" s="33">
        <f>IF($I1084="n/a",0,IF(BL$4&lt;=$C1108,0,IF(SUM($C1108,$I1084)&gt;BL$4,$P1098/$I1084,$P1098-SUM($I1108:BK1108))))</f>
        <v>0</v>
      </c>
      <c r="BM1108" s="33">
        <f>IF($I1084="n/a",0,IF(BM$4&lt;=$C1108,0,IF(SUM($C1108,$I1084)&gt;BM$4,$P1098/$I1084,$P1098-SUM($I1108:BL1108))))</f>
        <v>0</v>
      </c>
      <c r="BN1108" s="33">
        <f>IF($I1084="n/a",0,IF(BN$4&lt;=$C1108,0,IF(SUM($C1108,$I1084)&gt;BN$4,$P1098/$I1084,$P1098-SUM($I1108:BM1108))))</f>
        <v>0</v>
      </c>
      <c r="BO1108" s="33">
        <f>IF($I1084="n/a",0,IF(BO$4&lt;=$C1108,0,IF(SUM($C1108,$I1084)&gt;BO$4,$P1098/$I1084,$P1098-SUM($I1108:BN1108))))</f>
        <v>0</v>
      </c>
      <c r="BP1108" s="33">
        <f>IF($I1084="n/a",0,IF(BP$4&lt;=$C1108,0,IF(SUM($C1108,$I1084)&gt;BP$4,$P1098/$I1084,$P1098-SUM($I1108:BO1108))))</f>
        <v>0</v>
      </c>
      <c r="BQ1108" s="33">
        <f>IF($I1084="n/a",0,IF(BQ$4&lt;=$C1108,0,IF(SUM($C1108,$I1084)&gt;BQ$4,$P1098/$I1084,$P1098-SUM($I1108:BP1108))))</f>
        <v>0</v>
      </c>
      <c r="BR1108" s="33">
        <f>IF($I1084="n/a",0,IF(BR$4&lt;=$C1108,0,IF(SUM($C1108,$I1084)&gt;BR$4,$P1098/$I1084,$P1098-SUM($I1108:BQ1108))))</f>
        <v>0</v>
      </c>
      <c r="BS1108" s="33">
        <f>IF($I1084="n/a",0,IF(BS$4&lt;=$C1108,0,IF(SUM($C1108,$I1084)&gt;BS$4,$P1098/$I1084,$P1098-SUM($I1108:BR1108))))</f>
        <v>0</v>
      </c>
      <c r="BT1108" s="33">
        <f>IF($I1084="n/a",0,IF(BT$4&lt;=$C1108,0,IF(SUM($C1108,$I1084)&gt;BT$4,$P1098/$I1084,$P1098-SUM($I1108:BS1108))))</f>
        <v>0</v>
      </c>
      <c r="BU1108" s="33">
        <f>IF($I1084="n/a",0,IF(BU$4&lt;=$C1108,0,IF(SUM($C1108,$I1084)&gt;BU$4,$P1098/$I1084,$P1098-SUM($I1108:BT1108))))</f>
        <v>0</v>
      </c>
      <c r="BV1108" s="33">
        <f>IF($I1084="n/a",0,IF(BV$4&lt;=$C1108,0,IF(SUM($C1108,$I1084)&gt;BV$4,$P1098/$I1084,$P1098-SUM($I1108:BU1108))))</f>
        <v>0</v>
      </c>
      <c r="BW1108" s="33">
        <f>IF($I1084="n/a",0,IF(BW$4&lt;=$C1108,0,IF(SUM($C1108,$I1084)&gt;BW$4,$P1098/$I1084,$P1098-SUM($I1108:BV1108))))</f>
        <v>0</v>
      </c>
      <c r="BX1108" s="33">
        <f>IF($I1084="n/a",0,IF(BX$4&lt;=$C1108,0,IF(SUM($C1108,$I1084)&gt;BX$4,$P1098/$I1084,$P1098-SUM($I1108:BW1108))))</f>
        <v>0</v>
      </c>
      <c r="BY1108" s="33">
        <f>IF($I1084="n/a",0,IF(BY$4&lt;=$C1108,0,IF(SUM($C1108,$I1084)&gt;BY$4,$P1098/$I1084,$P1098-SUM($I1108:BX1108))))</f>
        <v>0</v>
      </c>
      <c r="BZ1108" s="33">
        <f>IF($I1084="n/a",0,IF(BZ$4&lt;=$C1108,0,IF(SUM($C1108,$I1084)&gt;BZ$4,$P1098/$I1084,$P1098-SUM($I1108:BY1108))))</f>
        <v>0</v>
      </c>
      <c r="CA1108" s="33">
        <f>IF($I1084="n/a",0,IF(CA$4&lt;=$C1108,0,IF(SUM($C1108,$I1084)&gt;CA$4,$P1098/$I1084,$P1098-SUM($I1108:BZ1108))))</f>
        <v>0</v>
      </c>
      <c r="CB1108" s="33">
        <f>IF($I1084="n/a",0,IF(CB$4&lt;=$C1108,0,IF(SUM($C1108,$I1084)&gt;CB$4,$P1098/$I1084,$P1098-SUM($I1108:CA1108))))</f>
        <v>0</v>
      </c>
      <c r="CC1108" s="33">
        <f>IF($I1084="n/a",0,IF(CC$4&lt;=$C1108,0,IF(SUM($C1108,$I1084)&gt;CC$4,$P1098/$I1084,$P1098-SUM($I1108:CB1108))))</f>
        <v>0</v>
      </c>
      <c r="CD1108" s="33">
        <f>IF($I1084="n/a",0,IF(CD$4&lt;=$C1108,0,IF(SUM($C1108,$I1084)&gt;CD$4,$P1098/$I1084,$P1098-SUM($I1108:CC1108))))</f>
        <v>0</v>
      </c>
      <c r="CE1108" s="33">
        <f>IF($I1084="n/a",0,IF(CE$4&lt;=$C1108,0,IF(SUM($C1108,$I1084)&gt;CE$4,$P1098/$I1084,$P1098-SUM($I1108:CD1108))))</f>
        <v>0</v>
      </c>
      <c r="CF1108" s="33">
        <f>IF($I1084="n/a",0,IF(CF$4&lt;=$C1108,0,IF(SUM($C1108,$I1084)&gt;CF$4,$P1098/$I1084,$P1098-SUM($I1108:CE1108))))</f>
        <v>0</v>
      </c>
    </row>
    <row r="1109" spans="1:84" s="153" customFormat="1" ht="12.75" customHeight="1">
      <c r="A1109"/>
      <c r="C1109" s="197">
        <v>2023</v>
      </c>
      <c r="D1109" s="21" t="s">
        <v>52</v>
      </c>
      <c r="E1109" s="21" t="s">
        <v>185</v>
      </c>
      <c r="I1109" s="31"/>
      <c r="J1109" s="31">
        <f>IF($I1084="n/a",0,IF(J$4&lt;=$C1109,0,IF(SUM($C1109,$I1084)&gt;J$4,$Q1098/$I1084,$Q1098-SUM($I1109:I1109))))</f>
        <v>0</v>
      </c>
      <c r="K1109" s="31">
        <f>IF($I1084="n/a",0,IF(K$4&lt;=$C1109,0,IF(SUM($C1109,$I1084)&gt;K$4,$Q1098/$I1084,$Q1098-SUM($I1109:J1109))))</f>
        <v>0</v>
      </c>
      <c r="L1109" s="31">
        <f>IF($I1084="n/a",0,IF(L$4&lt;=$C1109,0,IF(SUM($C1109,$I1084)&gt;L$4,$Q1098/$I1084,$Q1098-SUM($I1109:K1109))))</f>
        <v>0</v>
      </c>
      <c r="M1109" s="31">
        <f>IF($I1084="n/a",0,IF(M$4&lt;=$C1109,0,IF(SUM($C1109,$I1084)&gt;M$4,$Q1098/$I1084,$Q1098-SUM($I1109:L1109))))</f>
        <v>0</v>
      </c>
      <c r="N1109" s="31">
        <f>IF($I1084="n/a",0,IF(N$4&lt;=$C1109,0,IF(SUM($C1109,$I1084)&gt;N$4,$Q1098/$I1084,$Q1098-SUM($I1109:M1109))))</f>
        <v>0</v>
      </c>
      <c r="O1109" s="31">
        <f>IF($I1084="n/a",0,IF(O$4&lt;=$C1109,0,IF(SUM($C1109,$I1084)&gt;O$4,$Q1098/$I1084,$Q1098-SUM($I1109:N1109))))</f>
        <v>0</v>
      </c>
      <c r="P1109" s="31">
        <f>IF($I1084="n/a",0,IF(P$4&lt;=$C1109,0,IF(SUM($C1109,$I1084)&gt;P$4,$Q1098/$I1084,$Q1098-SUM($I1109:O1109))))</f>
        <v>0</v>
      </c>
      <c r="Q1109" s="31">
        <f>IF($I1084="n/a",0,IF(Q$4&lt;=$C1109,0,IF(SUM($C1109,$I1084)&gt;Q$4,$Q1098/$I1084,$Q1098-SUM($I1109:P1109))))</f>
        <v>0</v>
      </c>
      <c r="R1109" s="31">
        <f>IF($I1084="n/a",0,IF(R$4&lt;=$C1109,0,IF(SUM($C1109,$I1084)&gt;R$4,$Q1098/$I1084,$Q1098-SUM($I1109:Q1109))))</f>
        <v>0</v>
      </c>
      <c r="S1109" s="31">
        <f>IF($I1084="n/a",0,IF(S$4&lt;=$C1109,0,IF(SUM($C1109,$I1084)&gt;S$4,$Q1098/$I1084,$Q1098-SUM($I1109:R1109))))</f>
        <v>0</v>
      </c>
      <c r="T1109" s="31">
        <f>IF($I1084="n/a",0,IF(T$4&lt;=$C1109,0,IF(SUM($C1109,$I1084)&gt;T$4,$Q1098/$I1084,$Q1098-SUM($I1109:S1109))))</f>
        <v>0</v>
      </c>
      <c r="U1109" s="31">
        <f>IF($I1084="n/a",0,IF(U$4&lt;=$C1109,0,IF(SUM($C1109,$I1084)&gt;U$4,$Q1098/$I1084,$Q1098-SUM($I1109:T1109))))</f>
        <v>0</v>
      </c>
      <c r="V1109" s="31">
        <f>IF($I1084="n/a",0,IF(V$4&lt;=$C1109,0,IF(SUM($C1109,$I1084)&gt;V$4,$Q1098/$I1084,$Q1098-SUM($I1109:U1109))))</f>
        <v>0</v>
      </c>
      <c r="W1109" s="31">
        <f>IF($I1084="n/a",0,IF(W$4&lt;=$C1109,0,IF(SUM($C1109,$I1084)&gt;W$4,$Q1098/$I1084,$Q1098-SUM($I1109:V1109))))</f>
        <v>0</v>
      </c>
      <c r="X1109" s="31">
        <f>IF($I1084="n/a",0,IF(X$4&lt;=$C1109,0,IF(SUM($C1109,$I1084)&gt;X$4,$Q1098/$I1084,$Q1098-SUM($I1109:W1109))))</f>
        <v>0</v>
      </c>
      <c r="Y1109" s="31">
        <f>IF($I1084="n/a",0,IF(Y$4&lt;=$C1109,0,IF(SUM($C1109,$I1084)&gt;Y$4,$Q1098/$I1084,$Q1098-SUM($I1109:X1109))))</f>
        <v>0</v>
      </c>
      <c r="Z1109" s="31">
        <f>IF($I1084="n/a",0,IF(Z$4&lt;=$C1109,0,IF(SUM($C1109,$I1084)&gt;Z$4,$Q1098/$I1084,$Q1098-SUM($I1109:Y1109))))</f>
        <v>0</v>
      </c>
      <c r="AA1109" s="31">
        <f>IF($I1084="n/a",0,IF(AA$4&lt;=$C1109,0,IF(SUM($C1109,$I1084)&gt;AA$4,$Q1098/$I1084,$Q1098-SUM($I1109:Z1109))))</f>
        <v>0</v>
      </c>
      <c r="AB1109" s="31">
        <f>IF($I1084="n/a",0,IF(AB$4&lt;=$C1109,0,IF(SUM($C1109,$I1084)&gt;AB$4,$Q1098/$I1084,$Q1098-SUM($I1109:AA1109))))</f>
        <v>0</v>
      </c>
      <c r="AC1109" s="31">
        <f>IF($I1084="n/a",0,IF(AC$4&lt;=$C1109,0,IF(SUM($C1109,$I1084)&gt;AC$4,$Q1098/$I1084,$Q1098-SUM($I1109:AB1109))))</f>
        <v>0</v>
      </c>
      <c r="AD1109" s="31">
        <f>IF($I1084="n/a",0,IF(AD$4&lt;=$C1109,0,IF(SUM($C1109,$I1084)&gt;AD$4,$Q1098/$I1084,$Q1098-SUM($I1109:AC1109))))</f>
        <v>0</v>
      </c>
      <c r="AE1109" s="31">
        <f>IF($I1084="n/a",0,IF(AE$4&lt;=$C1109,0,IF(SUM($C1109,$I1084)&gt;AE$4,$Q1098/$I1084,$Q1098-SUM($I1109:AD1109))))</f>
        <v>0</v>
      </c>
      <c r="AF1109" s="31">
        <f>IF($I1084="n/a",0,IF(AF$4&lt;=$C1109,0,IF(SUM($C1109,$I1084)&gt;AF$4,$Q1098/$I1084,$Q1098-SUM($I1109:AE1109))))</f>
        <v>0</v>
      </c>
      <c r="AG1109" s="31">
        <f>IF($I1084="n/a",0,IF(AG$4&lt;=$C1109,0,IF(SUM($C1109,$I1084)&gt;AG$4,$Q1098/$I1084,$Q1098-SUM($I1109:AF1109))))</f>
        <v>0</v>
      </c>
      <c r="AH1109" s="31">
        <f>IF($I1084="n/a",0,IF(AH$4&lt;=$C1109,0,IF(SUM($C1109,$I1084)&gt;AH$4,$Q1098/$I1084,$Q1098-SUM($I1109:AG1109))))</f>
        <v>0</v>
      </c>
      <c r="AI1109" s="31">
        <f>IF($I1084="n/a",0,IF(AI$4&lt;=$C1109,0,IF(SUM($C1109,$I1084)&gt;AI$4,$Q1098/$I1084,$Q1098-SUM($I1109:AH1109))))</f>
        <v>0</v>
      </c>
      <c r="AJ1109" s="31">
        <f>IF($I1084="n/a",0,IF(AJ$4&lt;=$C1109,0,IF(SUM($C1109,$I1084)&gt;AJ$4,$Q1098/$I1084,$Q1098-SUM($I1109:AI1109))))</f>
        <v>0</v>
      </c>
      <c r="AK1109" s="31">
        <f>IF($I1084="n/a",0,IF(AK$4&lt;=$C1109,0,IF(SUM($C1109,$I1084)&gt;AK$4,$Q1098/$I1084,$Q1098-SUM($I1109:AJ1109))))</f>
        <v>0</v>
      </c>
      <c r="AL1109" s="31">
        <f>IF($I1084="n/a",0,IF(AL$4&lt;=$C1109,0,IF(SUM($C1109,$I1084)&gt;AL$4,$Q1098/$I1084,$Q1098-SUM($I1109:AK1109))))</f>
        <v>0</v>
      </c>
      <c r="AM1109" s="31">
        <f>IF($I1084="n/a",0,IF(AM$4&lt;=$C1109,0,IF(SUM($C1109,$I1084)&gt;AM$4,$Q1098/$I1084,$Q1098-SUM($I1109:AL1109))))</f>
        <v>0</v>
      </c>
      <c r="AN1109" s="31">
        <f>IF($I1084="n/a",0,IF(AN$4&lt;=$C1109,0,IF(SUM($C1109,$I1084)&gt;AN$4,$Q1098/$I1084,$Q1098-SUM($I1109:AM1109))))</f>
        <v>0</v>
      </c>
      <c r="AO1109" s="31">
        <f>IF($I1084="n/a",0,IF(AO$4&lt;=$C1109,0,IF(SUM($C1109,$I1084)&gt;AO$4,$Q1098/$I1084,$Q1098-SUM($I1109:AN1109))))</f>
        <v>0</v>
      </c>
      <c r="AP1109" s="31">
        <f>IF($I1084="n/a",0,IF(AP$4&lt;=$C1109,0,IF(SUM($C1109,$I1084)&gt;AP$4,$Q1098/$I1084,$Q1098-SUM($I1109:AO1109))))</f>
        <v>0</v>
      </c>
      <c r="AQ1109" s="31">
        <f>IF($I1084="n/a",0,IF(AQ$4&lt;=$C1109,0,IF(SUM($C1109,$I1084)&gt;AQ$4,$Q1098/$I1084,$Q1098-SUM($I1109:AP1109))))</f>
        <v>0</v>
      </c>
      <c r="AR1109" s="31">
        <f>IF($I1084="n/a",0,IF(AR$4&lt;=$C1109,0,IF(SUM($C1109,$I1084)&gt;AR$4,$Q1098/$I1084,$Q1098-SUM($I1109:AQ1109))))</f>
        <v>0</v>
      </c>
      <c r="AS1109" s="31">
        <f>IF($I1084="n/a",0,IF(AS$4&lt;=$C1109,0,IF(SUM($C1109,$I1084)&gt;AS$4,$Q1098/$I1084,$Q1098-SUM($I1109:AR1109))))</f>
        <v>0</v>
      </c>
      <c r="AT1109" s="31">
        <f>IF($I1084="n/a",0,IF(AT$4&lt;=$C1109,0,IF(SUM($C1109,$I1084)&gt;AT$4,$Q1098/$I1084,$Q1098-SUM($I1109:AS1109))))</f>
        <v>0</v>
      </c>
      <c r="AU1109" s="31">
        <f>IF($I1084="n/a",0,IF(AU$4&lt;=$C1109,0,IF(SUM($C1109,$I1084)&gt;AU$4,$Q1098/$I1084,$Q1098-SUM($I1109:AT1109))))</f>
        <v>0</v>
      </c>
      <c r="AV1109" s="31">
        <f>IF($I1084="n/a",0,IF(AV$4&lt;=$C1109,0,IF(SUM($C1109,$I1084)&gt;AV$4,$Q1098/$I1084,$Q1098-SUM($I1109:AU1109))))</f>
        <v>0</v>
      </c>
      <c r="AW1109" s="31">
        <f>IF($I1084="n/a",0,IF(AW$4&lt;=$C1109,0,IF(SUM($C1109,$I1084)&gt;AW$4,$Q1098/$I1084,$Q1098-SUM($I1109:AV1109))))</f>
        <v>0</v>
      </c>
      <c r="AX1109" s="31">
        <f>IF($I1084="n/a",0,IF(AX$4&lt;=$C1109,0,IF(SUM($C1109,$I1084)&gt;AX$4,$Q1098/$I1084,$Q1098-SUM($I1109:AW1109))))</f>
        <v>0</v>
      </c>
      <c r="AY1109" s="31">
        <f>IF($I1084="n/a",0,IF(AY$4&lt;=$C1109,0,IF(SUM($C1109,$I1084)&gt;AY$4,$Q1098/$I1084,$Q1098-SUM($I1109:AX1109))))</f>
        <v>0</v>
      </c>
      <c r="AZ1109" s="31">
        <f>IF($I1084="n/a",0,IF(AZ$4&lt;=$C1109,0,IF(SUM($C1109,$I1084)&gt;AZ$4,$Q1098/$I1084,$Q1098-SUM($I1109:AY1109))))</f>
        <v>0</v>
      </c>
      <c r="BA1109" s="31">
        <f>IF($I1084="n/a",0,IF(BA$4&lt;=$C1109,0,IF(SUM($C1109,$I1084)&gt;BA$4,$Q1098/$I1084,$Q1098-SUM($I1109:AZ1109))))</f>
        <v>0</v>
      </c>
      <c r="BB1109" s="31">
        <f>IF($I1084="n/a",0,IF(BB$4&lt;=$C1109,0,IF(SUM($C1109,$I1084)&gt;BB$4,$Q1098/$I1084,$Q1098-SUM($I1109:BA1109))))</f>
        <v>0</v>
      </c>
      <c r="BC1109" s="31">
        <f>IF($I1084="n/a",0,IF(BC$4&lt;=$C1109,0,IF(SUM($C1109,$I1084)&gt;BC$4,$Q1098/$I1084,$Q1098-SUM($I1109:BB1109))))</f>
        <v>0</v>
      </c>
      <c r="BD1109" s="31">
        <f>IF($I1084="n/a",0,IF(BD$4&lt;=$C1109,0,IF(SUM($C1109,$I1084)&gt;BD$4,$Q1098/$I1084,$Q1098-SUM($I1109:BC1109))))</f>
        <v>0</v>
      </c>
      <c r="BE1109" s="31">
        <f>IF($I1084="n/a",0,IF(BE$4&lt;=$C1109,0,IF(SUM($C1109,$I1084)&gt;BE$4,$Q1098/$I1084,$Q1098-SUM($I1109:BD1109))))</f>
        <v>0</v>
      </c>
      <c r="BF1109" s="31">
        <f>IF($I1084="n/a",0,IF(BF$4&lt;=$C1109,0,IF(SUM($C1109,$I1084)&gt;BF$4,$Q1098/$I1084,$Q1098-SUM($I1109:BE1109))))</f>
        <v>0</v>
      </c>
      <c r="BG1109" s="31">
        <f>IF($I1084="n/a",0,IF(BG$4&lt;=$C1109,0,IF(SUM($C1109,$I1084)&gt;BG$4,$Q1098/$I1084,$Q1098-SUM($I1109:BF1109))))</f>
        <v>0</v>
      </c>
      <c r="BH1109" s="31">
        <f>IF($I1084="n/a",0,IF(BH$4&lt;=$C1109,0,IF(SUM($C1109,$I1084)&gt;BH$4,$Q1098/$I1084,$Q1098-SUM($I1109:BG1109))))</f>
        <v>0</v>
      </c>
      <c r="BI1109" s="31">
        <f>IF($I1084="n/a",0,IF(BI$4&lt;=$C1109,0,IF(SUM($C1109,$I1084)&gt;BI$4,$Q1098/$I1084,$Q1098-SUM($I1109:BH1109))))</f>
        <v>0</v>
      </c>
      <c r="BJ1109" s="31">
        <f>IF($I1084="n/a",0,IF(BJ$4&lt;=$C1109,0,IF(SUM($C1109,$I1084)&gt;BJ$4,$Q1098/$I1084,$Q1098-SUM($I1109:BI1109))))</f>
        <v>0</v>
      </c>
      <c r="BK1109" s="31">
        <f>IF($I1084="n/a",0,IF(BK$4&lt;=$C1109,0,IF(SUM($C1109,$I1084)&gt;BK$4,$Q1098/$I1084,$Q1098-SUM($I1109:BJ1109))))</f>
        <v>0</v>
      </c>
      <c r="BL1109" s="31">
        <f>IF($I1084="n/a",0,IF(BL$4&lt;=$C1109,0,IF(SUM($C1109,$I1084)&gt;BL$4,$Q1098/$I1084,$Q1098-SUM($I1109:BK1109))))</f>
        <v>0</v>
      </c>
      <c r="BM1109" s="31">
        <f>IF($I1084="n/a",0,IF(BM$4&lt;=$C1109,0,IF(SUM($C1109,$I1084)&gt;BM$4,$Q1098/$I1084,$Q1098-SUM($I1109:BL1109))))</f>
        <v>0</v>
      </c>
      <c r="BN1109" s="31">
        <f>IF($I1084="n/a",0,IF(BN$4&lt;=$C1109,0,IF(SUM($C1109,$I1084)&gt;BN$4,$Q1098/$I1084,$Q1098-SUM($I1109:BM1109))))</f>
        <v>0</v>
      </c>
      <c r="BO1109" s="31">
        <f>IF($I1084="n/a",0,IF(BO$4&lt;=$C1109,0,IF(SUM($C1109,$I1084)&gt;BO$4,$Q1098/$I1084,$Q1098-SUM($I1109:BN1109))))</f>
        <v>0</v>
      </c>
      <c r="BP1109" s="31">
        <f>IF($I1084="n/a",0,IF(BP$4&lt;=$C1109,0,IF(SUM($C1109,$I1084)&gt;BP$4,$Q1098/$I1084,$Q1098-SUM($I1109:BO1109))))</f>
        <v>0</v>
      </c>
      <c r="BQ1109" s="31">
        <f>IF($I1084="n/a",0,IF(BQ$4&lt;=$C1109,0,IF(SUM($C1109,$I1084)&gt;BQ$4,$Q1098/$I1084,$Q1098-SUM($I1109:BP1109))))</f>
        <v>0</v>
      </c>
      <c r="BR1109" s="31">
        <f>IF($I1084="n/a",0,IF(BR$4&lt;=$C1109,0,IF(SUM($C1109,$I1084)&gt;BR$4,$Q1098/$I1084,$Q1098-SUM($I1109:BQ1109))))</f>
        <v>0</v>
      </c>
      <c r="BS1109" s="31">
        <f>IF($I1084="n/a",0,IF(BS$4&lt;=$C1109,0,IF(SUM($C1109,$I1084)&gt;BS$4,$Q1098/$I1084,$Q1098-SUM($I1109:BR1109))))</f>
        <v>0</v>
      </c>
      <c r="BT1109" s="31">
        <f>IF($I1084="n/a",0,IF(BT$4&lt;=$C1109,0,IF(SUM($C1109,$I1084)&gt;BT$4,$Q1098/$I1084,$Q1098-SUM($I1109:BS1109))))</f>
        <v>0</v>
      </c>
      <c r="BU1109" s="31">
        <f>IF($I1084="n/a",0,IF(BU$4&lt;=$C1109,0,IF(SUM($C1109,$I1084)&gt;BU$4,$Q1098/$I1084,$Q1098-SUM($I1109:BT1109))))</f>
        <v>0</v>
      </c>
      <c r="BV1109" s="31">
        <f>IF($I1084="n/a",0,IF(BV$4&lt;=$C1109,0,IF(SUM($C1109,$I1084)&gt;BV$4,$Q1098/$I1084,$Q1098-SUM($I1109:BU1109))))</f>
        <v>0</v>
      </c>
      <c r="BW1109" s="31">
        <f>IF($I1084="n/a",0,IF(BW$4&lt;=$C1109,0,IF(SUM($C1109,$I1084)&gt;BW$4,$Q1098/$I1084,$Q1098-SUM($I1109:BV1109))))</f>
        <v>0</v>
      </c>
      <c r="BX1109" s="31">
        <f>IF($I1084="n/a",0,IF(BX$4&lt;=$C1109,0,IF(SUM($C1109,$I1084)&gt;BX$4,$Q1098/$I1084,$Q1098-SUM($I1109:BW1109))))</f>
        <v>0</v>
      </c>
      <c r="BY1109" s="31">
        <f>IF($I1084="n/a",0,IF(BY$4&lt;=$C1109,0,IF(SUM($C1109,$I1084)&gt;BY$4,$Q1098/$I1084,$Q1098-SUM($I1109:BX1109))))</f>
        <v>0</v>
      </c>
      <c r="BZ1109" s="31">
        <f>IF($I1084="n/a",0,IF(BZ$4&lt;=$C1109,0,IF(SUM($C1109,$I1084)&gt;BZ$4,$Q1098/$I1084,$Q1098-SUM($I1109:BY1109))))</f>
        <v>0</v>
      </c>
      <c r="CA1109" s="31">
        <f>IF($I1084="n/a",0,IF(CA$4&lt;=$C1109,0,IF(SUM($C1109,$I1084)&gt;CA$4,$Q1098/$I1084,$Q1098-SUM($I1109:BZ1109))))</f>
        <v>0</v>
      </c>
      <c r="CB1109" s="31">
        <f>IF($I1084="n/a",0,IF(CB$4&lt;=$C1109,0,IF(SUM($C1109,$I1084)&gt;CB$4,$Q1098/$I1084,$Q1098-SUM($I1109:CA1109))))</f>
        <v>0</v>
      </c>
      <c r="CC1109" s="31">
        <f>IF($I1084="n/a",0,IF(CC$4&lt;=$C1109,0,IF(SUM($C1109,$I1084)&gt;CC$4,$Q1098/$I1084,$Q1098-SUM($I1109:CB1109))))</f>
        <v>0</v>
      </c>
      <c r="CD1109" s="31">
        <f>IF($I1084="n/a",0,IF(CD$4&lt;=$C1109,0,IF(SUM($C1109,$I1084)&gt;CD$4,$Q1098/$I1084,$Q1098-SUM($I1109:CC1109))))</f>
        <v>0</v>
      </c>
      <c r="CE1109" s="31">
        <f>IF($I1084="n/a",0,IF(CE$4&lt;=$C1109,0,IF(SUM($C1109,$I1084)&gt;CE$4,$Q1098/$I1084,$Q1098-SUM($I1109:CD1109))))</f>
        <v>0</v>
      </c>
      <c r="CF1109" s="31">
        <f>IF($I1084="n/a",0,IF(CF$4&lt;=$C1109,0,IF(SUM($C1109,$I1084)&gt;CF$4,$Q1098/$I1084,$Q1098-SUM($I1109:CE1109))))</f>
        <v>0</v>
      </c>
    </row>
    <row r="1110" spans="1:84" s="153" customFormat="1" ht="12.75" customHeight="1">
      <c r="A1110"/>
      <c r="C1110" s="197">
        <v>2024</v>
      </c>
      <c r="D1110" s="21" t="s">
        <v>53</v>
      </c>
      <c r="E1110" s="21" t="s">
        <v>185</v>
      </c>
      <c r="I1110" s="31"/>
      <c r="J1110" s="31">
        <f>IF($I1084="n/a",0,IF(J$4&lt;=$C1110,0,IF(SUM($C1110,$I1084)&gt;J$4,$R1098/$I1084,$R1098-SUM($I1110:I1110))))</f>
        <v>0</v>
      </c>
      <c r="K1110" s="31">
        <f>IF($I1084="n/a",0,IF(K$4&lt;=$C1110,0,IF(SUM($C1110,$I1084)&gt;K$4,$R1098/$I1084,$R1098-SUM($I1110:J1110))))</f>
        <v>0</v>
      </c>
      <c r="L1110" s="31">
        <f>IF($I1084="n/a",0,IF(L$4&lt;=$C1110,0,IF(SUM($C1110,$I1084)&gt;L$4,$R1098/$I1084,$R1098-SUM($I1110:K1110))))</f>
        <v>0</v>
      </c>
      <c r="M1110" s="31">
        <f>IF($I1084="n/a",0,IF(M$4&lt;=$C1110,0,IF(SUM($C1110,$I1084)&gt;M$4,$R1098/$I1084,$R1098-SUM($I1110:L1110))))</f>
        <v>0</v>
      </c>
      <c r="N1110" s="31">
        <f>IF($I1084="n/a",0,IF(N$4&lt;=$C1110,0,IF(SUM($C1110,$I1084)&gt;N$4,$R1098/$I1084,$R1098-SUM($I1110:M1110))))</f>
        <v>0</v>
      </c>
      <c r="O1110" s="31">
        <f>IF($I1084="n/a",0,IF(O$4&lt;=$C1110,0,IF(SUM($C1110,$I1084)&gt;O$4,$R1098/$I1084,$R1098-SUM($I1110:N1110))))</f>
        <v>0</v>
      </c>
      <c r="P1110" s="31">
        <f>IF($I1084="n/a",0,IF(P$4&lt;=$C1110,0,IF(SUM($C1110,$I1084)&gt;P$4,$R1098/$I1084,$R1098-SUM($I1110:O1110))))</f>
        <v>0</v>
      </c>
      <c r="Q1110" s="31">
        <f>IF($I1084="n/a",0,IF(Q$4&lt;=$C1110,0,IF(SUM($C1110,$I1084)&gt;Q$4,$R1098/$I1084,$R1098-SUM($I1110:P1110))))</f>
        <v>0</v>
      </c>
      <c r="R1110" s="31">
        <f>IF($I1084="n/a",0,IF(R$4&lt;=$C1110,0,IF(SUM($C1110,$I1084)&gt;R$4,$R1098/$I1084,$R1098-SUM($I1110:Q1110))))</f>
        <v>0</v>
      </c>
      <c r="S1110" s="31">
        <f>IF($I1084="n/a",0,IF(S$4&lt;=$C1110,0,IF(SUM($C1110,$I1084)&gt;S$4,$R1098/$I1084,$R1098-SUM($I1110:R1110))))</f>
        <v>0</v>
      </c>
      <c r="T1110" s="31">
        <f>IF($I1084="n/a",0,IF(T$4&lt;=$C1110,0,IF(SUM($C1110,$I1084)&gt;T$4,$R1098/$I1084,$R1098-SUM($I1110:S1110))))</f>
        <v>0</v>
      </c>
      <c r="U1110" s="31">
        <f>IF($I1084="n/a",0,IF(U$4&lt;=$C1110,0,IF(SUM($C1110,$I1084)&gt;U$4,$R1098/$I1084,$R1098-SUM($I1110:T1110))))</f>
        <v>0</v>
      </c>
      <c r="V1110" s="31">
        <f>IF($I1084="n/a",0,IF(V$4&lt;=$C1110,0,IF(SUM($C1110,$I1084)&gt;V$4,$R1098/$I1084,$R1098-SUM($I1110:U1110))))</f>
        <v>0</v>
      </c>
      <c r="W1110" s="31">
        <f>IF($I1084="n/a",0,IF(W$4&lt;=$C1110,0,IF(SUM($C1110,$I1084)&gt;W$4,$R1098/$I1084,$R1098-SUM($I1110:V1110))))</f>
        <v>0</v>
      </c>
      <c r="X1110" s="31">
        <f>IF($I1084="n/a",0,IF(X$4&lt;=$C1110,0,IF(SUM($C1110,$I1084)&gt;X$4,$R1098/$I1084,$R1098-SUM($I1110:W1110))))</f>
        <v>0</v>
      </c>
      <c r="Y1110" s="31">
        <f>IF($I1084="n/a",0,IF(Y$4&lt;=$C1110,0,IF(SUM($C1110,$I1084)&gt;Y$4,$R1098/$I1084,$R1098-SUM($I1110:X1110))))</f>
        <v>0</v>
      </c>
      <c r="Z1110" s="31">
        <f>IF($I1084="n/a",0,IF(Z$4&lt;=$C1110,0,IF(SUM($C1110,$I1084)&gt;Z$4,$R1098/$I1084,$R1098-SUM($I1110:Y1110))))</f>
        <v>0</v>
      </c>
      <c r="AA1110" s="31">
        <f>IF($I1084="n/a",0,IF(AA$4&lt;=$C1110,0,IF(SUM($C1110,$I1084)&gt;AA$4,$R1098/$I1084,$R1098-SUM($I1110:Z1110))))</f>
        <v>0</v>
      </c>
      <c r="AB1110" s="31">
        <f>IF($I1084="n/a",0,IF(AB$4&lt;=$C1110,0,IF(SUM($C1110,$I1084)&gt;AB$4,$R1098/$I1084,$R1098-SUM($I1110:AA1110))))</f>
        <v>0</v>
      </c>
      <c r="AC1110" s="31">
        <f>IF($I1084="n/a",0,IF(AC$4&lt;=$C1110,0,IF(SUM($C1110,$I1084)&gt;AC$4,$R1098/$I1084,$R1098-SUM($I1110:AB1110))))</f>
        <v>0</v>
      </c>
      <c r="AD1110" s="31">
        <f>IF($I1084="n/a",0,IF(AD$4&lt;=$C1110,0,IF(SUM($C1110,$I1084)&gt;AD$4,$R1098/$I1084,$R1098-SUM($I1110:AC1110))))</f>
        <v>0</v>
      </c>
      <c r="AE1110" s="31">
        <f>IF($I1084="n/a",0,IF(AE$4&lt;=$C1110,0,IF(SUM($C1110,$I1084)&gt;AE$4,$R1098/$I1084,$R1098-SUM($I1110:AD1110))))</f>
        <v>0</v>
      </c>
      <c r="AF1110" s="31">
        <f>IF($I1084="n/a",0,IF(AF$4&lt;=$C1110,0,IF(SUM($C1110,$I1084)&gt;AF$4,$R1098/$I1084,$R1098-SUM($I1110:AE1110))))</f>
        <v>0</v>
      </c>
      <c r="AG1110" s="31">
        <f>IF($I1084="n/a",0,IF(AG$4&lt;=$C1110,0,IF(SUM($C1110,$I1084)&gt;AG$4,$R1098/$I1084,$R1098-SUM($I1110:AF1110))))</f>
        <v>0</v>
      </c>
      <c r="AH1110" s="31">
        <f>IF($I1084="n/a",0,IF(AH$4&lt;=$C1110,0,IF(SUM($C1110,$I1084)&gt;AH$4,$R1098/$I1084,$R1098-SUM($I1110:AG1110))))</f>
        <v>0</v>
      </c>
      <c r="AI1110" s="31">
        <f>IF($I1084="n/a",0,IF(AI$4&lt;=$C1110,0,IF(SUM($C1110,$I1084)&gt;AI$4,$R1098/$I1084,$R1098-SUM($I1110:AH1110))))</f>
        <v>0</v>
      </c>
      <c r="AJ1110" s="31">
        <f>IF($I1084="n/a",0,IF(AJ$4&lt;=$C1110,0,IF(SUM($C1110,$I1084)&gt;AJ$4,$R1098/$I1084,$R1098-SUM($I1110:AI1110))))</f>
        <v>0</v>
      </c>
      <c r="AK1110" s="31">
        <f>IF($I1084="n/a",0,IF(AK$4&lt;=$C1110,0,IF(SUM($C1110,$I1084)&gt;AK$4,$R1098/$I1084,$R1098-SUM($I1110:AJ1110))))</f>
        <v>0</v>
      </c>
      <c r="AL1110" s="31">
        <f>IF($I1084="n/a",0,IF(AL$4&lt;=$C1110,0,IF(SUM($C1110,$I1084)&gt;AL$4,$R1098/$I1084,$R1098-SUM($I1110:AK1110))))</f>
        <v>0</v>
      </c>
      <c r="AM1110" s="31">
        <f>IF($I1084="n/a",0,IF(AM$4&lt;=$C1110,0,IF(SUM($C1110,$I1084)&gt;AM$4,$R1098/$I1084,$R1098-SUM($I1110:AL1110))))</f>
        <v>0</v>
      </c>
      <c r="AN1110" s="31">
        <f>IF($I1084="n/a",0,IF(AN$4&lt;=$C1110,0,IF(SUM($C1110,$I1084)&gt;AN$4,$R1098/$I1084,$R1098-SUM($I1110:AM1110))))</f>
        <v>0</v>
      </c>
      <c r="AO1110" s="31">
        <f>IF($I1084="n/a",0,IF(AO$4&lt;=$C1110,0,IF(SUM($C1110,$I1084)&gt;AO$4,$R1098/$I1084,$R1098-SUM($I1110:AN1110))))</f>
        <v>0</v>
      </c>
      <c r="AP1110" s="31">
        <f>IF($I1084="n/a",0,IF(AP$4&lt;=$C1110,0,IF(SUM($C1110,$I1084)&gt;AP$4,$R1098/$I1084,$R1098-SUM($I1110:AO1110))))</f>
        <v>0</v>
      </c>
      <c r="AQ1110" s="31">
        <f>IF($I1084="n/a",0,IF(AQ$4&lt;=$C1110,0,IF(SUM($C1110,$I1084)&gt;AQ$4,$R1098/$I1084,$R1098-SUM($I1110:AP1110))))</f>
        <v>0</v>
      </c>
      <c r="AR1110" s="31">
        <f>IF($I1084="n/a",0,IF(AR$4&lt;=$C1110,0,IF(SUM($C1110,$I1084)&gt;AR$4,$R1098/$I1084,$R1098-SUM($I1110:AQ1110))))</f>
        <v>0</v>
      </c>
      <c r="AS1110" s="31">
        <f>IF($I1084="n/a",0,IF(AS$4&lt;=$C1110,0,IF(SUM($C1110,$I1084)&gt;AS$4,$R1098/$I1084,$R1098-SUM($I1110:AR1110))))</f>
        <v>0</v>
      </c>
      <c r="AT1110" s="31">
        <f>IF($I1084="n/a",0,IF(AT$4&lt;=$C1110,0,IF(SUM($C1110,$I1084)&gt;AT$4,$R1098/$I1084,$R1098-SUM($I1110:AS1110))))</f>
        <v>0</v>
      </c>
      <c r="AU1110" s="31">
        <f>IF($I1084="n/a",0,IF(AU$4&lt;=$C1110,0,IF(SUM($C1110,$I1084)&gt;AU$4,$R1098/$I1084,$R1098-SUM($I1110:AT1110))))</f>
        <v>0</v>
      </c>
      <c r="AV1110" s="31">
        <f>IF($I1084="n/a",0,IF(AV$4&lt;=$C1110,0,IF(SUM($C1110,$I1084)&gt;AV$4,$R1098/$I1084,$R1098-SUM($I1110:AU1110))))</f>
        <v>0</v>
      </c>
      <c r="AW1110" s="31">
        <f>IF($I1084="n/a",0,IF(AW$4&lt;=$C1110,0,IF(SUM($C1110,$I1084)&gt;AW$4,$R1098/$I1084,$R1098-SUM($I1110:AV1110))))</f>
        <v>0</v>
      </c>
      <c r="AX1110" s="31">
        <f>IF($I1084="n/a",0,IF(AX$4&lt;=$C1110,0,IF(SUM($C1110,$I1084)&gt;AX$4,$R1098/$I1084,$R1098-SUM($I1110:AW1110))))</f>
        <v>0</v>
      </c>
      <c r="AY1110" s="31">
        <f>IF($I1084="n/a",0,IF(AY$4&lt;=$C1110,0,IF(SUM($C1110,$I1084)&gt;AY$4,$R1098/$I1084,$R1098-SUM($I1110:AX1110))))</f>
        <v>0</v>
      </c>
      <c r="AZ1110" s="31">
        <f>IF($I1084="n/a",0,IF(AZ$4&lt;=$C1110,0,IF(SUM($C1110,$I1084)&gt;AZ$4,$R1098/$I1084,$R1098-SUM($I1110:AY1110))))</f>
        <v>0</v>
      </c>
      <c r="BA1110" s="31">
        <f>IF($I1084="n/a",0,IF(BA$4&lt;=$C1110,0,IF(SUM($C1110,$I1084)&gt;BA$4,$R1098/$I1084,$R1098-SUM($I1110:AZ1110))))</f>
        <v>0</v>
      </c>
      <c r="BB1110" s="31">
        <f>IF($I1084="n/a",0,IF(BB$4&lt;=$C1110,0,IF(SUM($C1110,$I1084)&gt;BB$4,$R1098/$I1084,$R1098-SUM($I1110:BA1110))))</f>
        <v>0</v>
      </c>
      <c r="BC1110" s="31">
        <f>IF($I1084="n/a",0,IF(BC$4&lt;=$C1110,0,IF(SUM($C1110,$I1084)&gt;BC$4,$R1098/$I1084,$R1098-SUM($I1110:BB1110))))</f>
        <v>0</v>
      </c>
      <c r="BD1110" s="31">
        <f>IF($I1084="n/a",0,IF(BD$4&lt;=$C1110,0,IF(SUM($C1110,$I1084)&gt;BD$4,$R1098/$I1084,$R1098-SUM($I1110:BC1110))))</f>
        <v>0</v>
      </c>
      <c r="BE1110" s="31">
        <f>IF($I1084="n/a",0,IF(BE$4&lt;=$C1110,0,IF(SUM($C1110,$I1084)&gt;BE$4,$R1098/$I1084,$R1098-SUM($I1110:BD1110))))</f>
        <v>0</v>
      </c>
      <c r="BF1110" s="31">
        <f>IF($I1084="n/a",0,IF(BF$4&lt;=$C1110,0,IF(SUM($C1110,$I1084)&gt;BF$4,$R1098/$I1084,$R1098-SUM($I1110:BE1110))))</f>
        <v>0</v>
      </c>
      <c r="BG1110" s="31">
        <f>IF($I1084="n/a",0,IF(BG$4&lt;=$C1110,0,IF(SUM($C1110,$I1084)&gt;BG$4,$R1098/$I1084,$R1098-SUM($I1110:BF1110))))</f>
        <v>0</v>
      </c>
      <c r="BH1110" s="31">
        <f>IF($I1084="n/a",0,IF(BH$4&lt;=$C1110,0,IF(SUM($C1110,$I1084)&gt;BH$4,$R1098/$I1084,$R1098-SUM($I1110:BG1110))))</f>
        <v>0</v>
      </c>
      <c r="BI1110" s="31">
        <f>IF($I1084="n/a",0,IF(BI$4&lt;=$C1110,0,IF(SUM($C1110,$I1084)&gt;BI$4,$R1098/$I1084,$R1098-SUM($I1110:BH1110))))</f>
        <v>0</v>
      </c>
      <c r="BJ1110" s="31">
        <f>IF($I1084="n/a",0,IF(BJ$4&lt;=$C1110,0,IF(SUM($C1110,$I1084)&gt;BJ$4,$R1098/$I1084,$R1098-SUM($I1110:BI1110))))</f>
        <v>0</v>
      </c>
      <c r="BK1110" s="31">
        <f>IF($I1084="n/a",0,IF(BK$4&lt;=$C1110,0,IF(SUM($C1110,$I1084)&gt;BK$4,$R1098/$I1084,$R1098-SUM($I1110:BJ1110))))</f>
        <v>0</v>
      </c>
      <c r="BL1110" s="31">
        <f>IF($I1084="n/a",0,IF(BL$4&lt;=$C1110,0,IF(SUM($C1110,$I1084)&gt;BL$4,$R1098/$I1084,$R1098-SUM($I1110:BK1110))))</f>
        <v>0</v>
      </c>
      <c r="BM1110" s="31">
        <f>IF($I1084="n/a",0,IF(BM$4&lt;=$C1110,0,IF(SUM($C1110,$I1084)&gt;BM$4,$R1098/$I1084,$R1098-SUM($I1110:BL1110))))</f>
        <v>0</v>
      </c>
      <c r="BN1110" s="31">
        <f>IF($I1084="n/a",0,IF(BN$4&lt;=$C1110,0,IF(SUM($C1110,$I1084)&gt;BN$4,$R1098/$I1084,$R1098-SUM($I1110:BM1110))))</f>
        <v>0</v>
      </c>
      <c r="BO1110" s="31">
        <f>IF($I1084="n/a",0,IF(BO$4&lt;=$C1110,0,IF(SUM($C1110,$I1084)&gt;BO$4,$R1098/$I1084,$R1098-SUM($I1110:BN1110))))</f>
        <v>0</v>
      </c>
      <c r="BP1110" s="31">
        <f>IF($I1084="n/a",0,IF(BP$4&lt;=$C1110,0,IF(SUM($C1110,$I1084)&gt;BP$4,$R1098/$I1084,$R1098-SUM($I1110:BO1110))))</f>
        <v>0</v>
      </c>
      <c r="BQ1110" s="31">
        <f>IF($I1084="n/a",0,IF(BQ$4&lt;=$C1110,0,IF(SUM($C1110,$I1084)&gt;BQ$4,$R1098/$I1084,$R1098-SUM($I1110:BP1110))))</f>
        <v>0</v>
      </c>
      <c r="BR1110" s="31">
        <f>IF($I1084="n/a",0,IF(BR$4&lt;=$C1110,0,IF(SUM($C1110,$I1084)&gt;BR$4,$R1098/$I1084,$R1098-SUM($I1110:BQ1110))))</f>
        <v>0</v>
      </c>
      <c r="BS1110" s="31">
        <f>IF($I1084="n/a",0,IF(BS$4&lt;=$C1110,0,IF(SUM($C1110,$I1084)&gt;BS$4,$R1098/$I1084,$R1098-SUM($I1110:BR1110))))</f>
        <v>0</v>
      </c>
      <c r="BT1110" s="31">
        <f>IF($I1084="n/a",0,IF(BT$4&lt;=$C1110,0,IF(SUM($C1110,$I1084)&gt;BT$4,$R1098/$I1084,$R1098-SUM($I1110:BS1110))))</f>
        <v>0</v>
      </c>
      <c r="BU1110" s="31">
        <f>IF($I1084="n/a",0,IF(BU$4&lt;=$C1110,0,IF(SUM($C1110,$I1084)&gt;BU$4,$R1098/$I1084,$R1098-SUM($I1110:BT1110))))</f>
        <v>0</v>
      </c>
      <c r="BV1110" s="31">
        <f>IF($I1084="n/a",0,IF(BV$4&lt;=$C1110,0,IF(SUM($C1110,$I1084)&gt;BV$4,$R1098/$I1084,$R1098-SUM($I1110:BU1110))))</f>
        <v>0</v>
      </c>
      <c r="BW1110" s="31">
        <f>IF($I1084="n/a",0,IF(BW$4&lt;=$C1110,0,IF(SUM($C1110,$I1084)&gt;BW$4,$R1098/$I1084,$R1098-SUM($I1110:BV1110))))</f>
        <v>0</v>
      </c>
      <c r="BX1110" s="31">
        <f>IF($I1084="n/a",0,IF(BX$4&lt;=$C1110,0,IF(SUM($C1110,$I1084)&gt;BX$4,$R1098/$I1084,$R1098-SUM($I1110:BW1110))))</f>
        <v>0</v>
      </c>
      <c r="BY1110" s="31">
        <f>IF($I1084="n/a",0,IF(BY$4&lt;=$C1110,0,IF(SUM($C1110,$I1084)&gt;BY$4,$R1098/$I1084,$R1098-SUM($I1110:BX1110))))</f>
        <v>0</v>
      </c>
      <c r="BZ1110" s="31">
        <f>IF($I1084="n/a",0,IF(BZ$4&lt;=$C1110,0,IF(SUM($C1110,$I1084)&gt;BZ$4,$R1098/$I1084,$R1098-SUM($I1110:BY1110))))</f>
        <v>0</v>
      </c>
      <c r="CA1110" s="31">
        <f>IF($I1084="n/a",0,IF(CA$4&lt;=$C1110,0,IF(SUM($C1110,$I1084)&gt;CA$4,$R1098/$I1084,$R1098-SUM($I1110:BZ1110))))</f>
        <v>0</v>
      </c>
      <c r="CB1110" s="31">
        <f>IF($I1084="n/a",0,IF(CB$4&lt;=$C1110,0,IF(SUM($C1110,$I1084)&gt;CB$4,$R1098/$I1084,$R1098-SUM($I1110:CA1110))))</f>
        <v>0</v>
      </c>
      <c r="CC1110" s="31">
        <f>IF($I1084="n/a",0,IF(CC$4&lt;=$C1110,0,IF(SUM($C1110,$I1084)&gt;CC$4,$R1098/$I1084,$R1098-SUM($I1110:CB1110))))</f>
        <v>0</v>
      </c>
      <c r="CD1110" s="31">
        <f>IF($I1084="n/a",0,IF(CD$4&lt;=$C1110,0,IF(SUM($C1110,$I1084)&gt;CD$4,$R1098/$I1084,$R1098-SUM($I1110:CC1110))))</f>
        <v>0</v>
      </c>
      <c r="CE1110" s="31">
        <f>IF($I1084="n/a",0,IF(CE$4&lt;=$C1110,0,IF(SUM($C1110,$I1084)&gt;CE$4,$R1098/$I1084,$R1098-SUM($I1110:CD1110))))</f>
        <v>0</v>
      </c>
      <c r="CF1110" s="31">
        <f>IF($I1084="n/a",0,IF(CF$4&lt;=$C1110,0,IF(SUM($C1110,$I1084)&gt;CF$4,$R1098/$I1084,$R1098-SUM($I1110:CE1110))))</f>
        <v>0</v>
      </c>
    </row>
    <row r="1111" spans="1:84" s="153" customFormat="1" ht="12.75" customHeight="1">
      <c r="A1111"/>
      <c r="C1111" s="197">
        <v>2025</v>
      </c>
      <c r="D1111" s="21" t="s">
        <v>54</v>
      </c>
      <c r="E1111" s="21" t="s">
        <v>185</v>
      </c>
      <c r="I1111" s="31"/>
      <c r="J1111" s="31">
        <f>IF($I1084="n/a",0,IF(J$4&lt;=$C1111,0,IF(SUM($C1111,$I1084)&gt;J$4,$S1098/$I1084,$S1098-SUM($I1111:I1111))))</f>
        <v>0</v>
      </c>
      <c r="K1111" s="31">
        <f>IF($I1084="n/a",0,IF(K$4&lt;=$C1111,0,IF(SUM($C1111,$I1084)&gt;K$4,$S1098/$I1084,$S1098-SUM($I1111:J1111))))</f>
        <v>0</v>
      </c>
      <c r="L1111" s="31">
        <f>IF($I1084="n/a",0,IF(L$4&lt;=$C1111,0,IF(SUM($C1111,$I1084)&gt;L$4,$S1098/$I1084,$S1098-SUM($I1111:K1111))))</f>
        <v>0</v>
      </c>
      <c r="M1111" s="31">
        <f>IF($I1084="n/a",0,IF(M$4&lt;=$C1111,0,IF(SUM($C1111,$I1084)&gt;M$4,$S1098/$I1084,$S1098-SUM($I1111:L1111))))</f>
        <v>0</v>
      </c>
      <c r="N1111" s="31">
        <f>IF($I1084="n/a",0,IF(N$4&lt;=$C1111,0,IF(SUM($C1111,$I1084)&gt;N$4,$S1098/$I1084,$S1098-SUM($I1111:M1111))))</f>
        <v>0</v>
      </c>
      <c r="O1111" s="31">
        <f>IF($I1084="n/a",0,IF(O$4&lt;=$C1111,0,IF(SUM($C1111,$I1084)&gt;O$4,$S1098/$I1084,$S1098-SUM($I1111:N1111))))</f>
        <v>0</v>
      </c>
      <c r="P1111" s="31">
        <f>IF($I1084="n/a",0,IF(P$4&lt;=$C1111,0,IF(SUM($C1111,$I1084)&gt;P$4,$S1098/$I1084,$S1098-SUM($I1111:O1111))))</f>
        <v>0</v>
      </c>
      <c r="Q1111" s="31">
        <f>IF($I1084="n/a",0,IF(Q$4&lt;=$C1111,0,IF(SUM($C1111,$I1084)&gt;Q$4,$S1098/$I1084,$S1098-SUM($I1111:P1111))))</f>
        <v>0</v>
      </c>
      <c r="R1111" s="31">
        <f>IF($I1084="n/a",0,IF(R$4&lt;=$C1111,0,IF(SUM($C1111,$I1084)&gt;R$4,$S1098/$I1084,$S1098-SUM($I1111:Q1111))))</f>
        <v>0</v>
      </c>
      <c r="S1111" s="31">
        <f>IF($I1084="n/a",0,IF(S$4&lt;=$C1111,0,IF(SUM($C1111,$I1084)&gt;S$4,$S1098/$I1084,$S1098-SUM($I1111:R1111))))</f>
        <v>0</v>
      </c>
      <c r="T1111" s="31">
        <f>IF($I1084="n/a",0,IF(T$4&lt;=$C1111,0,IF(SUM($C1111,$I1084)&gt;T$4,$S1098/$I1084,$S1098-SUM($I1111:S1111))))</f>
        <v>0</v>
      </c>
      <c r="U1111" s="31">
        <f>IF($I1084="n/a",0,IF(U$4&lt;=$C1111,0,IF(SUM($C1111,$I1084)&gt;U$4,$S1098/$I1084,$S1098-SUM($I1111:T1111))))</f>
        <v>0</v>
      </c>
      <c r="V1111" s="31">
        <f>IF($I1084="n/a",0,IF(V$4&lt;=$C1111,0,IF(SUM($C1111,$I1084)&gt;V$4,$S1098/$I1084,$S1098-SUM($I1111:U1111))))</f>
        <v>0</v>
      </c>
      <c r="W1111" s="31">
        <f>IF($I1084="n/a",0,IF(W$4&lt;=$C1111,0,IF(SUM($C1111,$I1084)&gt;W$4,$S1098/$I1084,$S1098-SUM($I1111:V1111))))</f>
        <v>0</v>
      </c>
      <c r="X1111" s="31">
        <f>IF($I1084="n/a",0,IF(X$4&lt;=$C1111,0,IF(SUM($C1111,$I1084)&gt;X$4,$S1098/$I1084,$S1098-SUM($I1111:W1111))))</f>
        <v>0</v>
      </c>
      <c r="Y1111" s="31">
        <f>IF($I1084="n/a",0,IF(Y$4&lt;=$C1111,0,IF(SUM($C1111,$I1084)&gt;Y$4,$S1098/$I1084,$S1098-SUM($I1111:X1111))))</f>
        <v>0</v>
      </c>
      <c r="Z1111" s="31">
        <f>IF($I1084="n/a",0,IF(Z$4&lt;=$C1111,0,IF(SUM($C1111,$I1084)&gt;Z$4,$S1098/$I1084,$S1098-SUM($I1111:Y1111))))</f>
        <v>0</v>
      </c>
      <c r="AA1111" s="31">
        <f>IF($I1084="n/a",0,IF(AA$4&lt;=$C1111,0,IF(SUM($C1111,$I1084)&gt;AA$4,$S1098/$I1084,$S1098-SUM($I1111:Z1111))))</f>
        <v>0</v>
      </c>
      <c r="AB1111" s="31">
        <f>IF($I1084="n/a",0,IF(AB$4&lt;=$C1111,0,IF(SUM($C1111,$I1084)&gt;AB$4,$S1098/$I1084,$S1098-SUM($I1111:AA1111))))</f>
        <v>0</v>
      </c>
      <c r="AC1111" s="31">
        <f>IF($I1084="n/a",0,IF(AC$4&lt;=$C1111,0,IF(SUM($C1111,$I1084)&gt;AC$4,$S1098/$I1084,$S1098-SUM($I1111:AB1111))))</f>
        <v>0</v>
      </c>
      <c r="AD1111" s="31">
        <f>IF($I1084="n/a",0,IF(AD$4&lt;=$C1111,0,IF(SUM($C1111,$I1084)&gt;AD$4,$S1098/$I1084,$S1098-SUM($I1111:AC1111))))</f>
        <v>0</v>
      </c>
      <c r="AE1111" s="31">
        <f>IF($I1084="n/a",0,IF(AE$4&lt;=$C1111,0,IF(SUM($C1111,$I1084)&gt;AE$4,$S1098/$I1084,$S1098-SUM($I1111:AD1111))))</f>
        <v>0</v>
      </c>
      <c r="AF1111" s="31">
        <f>IF($I1084="n/a",0,IF(AF$4&lt;=$C1111,0,IF(SUM($C1111,$I1084)&gt;AF$4,$S1098/$I1084,$S1098-SUM($I1111:AE1111))))</f>
        <v>0</v>
      </c>
      <c r="AG1111" s="31">
        <f>IF($I1084="n/a",0,IF(AG$4&lt;=$C1111,0,IF(SUM($C1111,$I1084)&gt;AG$4,$S1098/$I1084,$S1098-SUM($I1111:AF1111))))</f>
        <v>0</v>
      </c>
      <c r="AH1111" s="31">
        <f>IF($I1084="n/a",0,IF(AH$4&lt;=$C1111,0,IF(SUM($C1111,$I1084)&gt;AH$4,$S1098/$I1084,$S1098-SUM($I1111:AG1111))))</f>
        <v>0</v>
      </c>
      <c r="AI1111" s="31">
        <f>IF($I1084="n/a",0,IF(AI$4&lt;=$C1111,0,IF(SUM($C1111,$I1084)&gt;AI$4,$S1098/$I1084,$S1098-SUM($I1111:AH1111))))</f>
        <v>0</v>
      </c>
      <c r="AJ1111" s="31">
        <f>IF($I1084="n/a",0,IF(AJ$4&lt;=$C1111,0,IF(SUM($C1111,$I1084)&gt;AJ$4,$S1098/$I1084,$S1098-SUM($I1111:AI1111))))</f>
        <v>0</v>
      </c>
      <c r="AK1111" s="31">
        <f>IF($I1084="n/a",0,IF(AK$4&lt;=$C1111,0,IF(SUM($C1111,$I1084)&gt;AK$4,$S1098/$I1084,$S1098-SUM($I1111:AJ1111))))</f>
        <v>0</v>
      </c>
      <c r="AL1111" s="31">
        <f>IF($I1084="n/a",0,IF(AL$4&lt;=$C1111,0,IF(SUM($C1111,$I1084)&gt;AL$4,$S1098/$I1084,$S1098-SUM($I1111:AK1111))))</f>
        <v>0</v>
      </c>
      <c r="AM1111" s="31">
        <f>IF($I1084="n/a",0,IF(AM$4&lt;=$C1111,0,IF(SUM($C1111,$I1084)&gt;AM$4,$S1098/$I1084,$S1098-SUM($I1111:AL1111))))</f>
        <v>0</v>
      </c>
      <c r="AN1111" s="31">
        <f>IF($I1084="n/a",0,IF(AN$4&lt;=$C1111,0,IF(SUM($C1111,$I1084)&gt;AN$4,$S1098/$I1084,$S1098-SUM($I1111:AM1111))))</f>
        <v>0</v>
      </c>
      <c r="AO1111" s="31">
        <f>IF($I1084="n/a",0,IF(AO$4&lt;=$C1111,0,IF(SUM($C1111,$I1084)&gt;AO$4,$S1098/$I1084,$S1098-SUM($I1111:AN1111))))</f>
        <v>0</v>
      </c>
      <c r="AP1111" s="31">
        <f>IF($I1084="n/a",0,IF(AP$4&lt;=$C1111,0,IF(SUM($C1111,$I1084)&gt;AP$4,$S1098/$I1084,$S1098-SUM($I1111:AO1111))))</f>
        <v>0</v>
      </c>
      <c r="AQ1111" s="31">
        <f>IF($I1084="n/a",0,IF(AQ$4&lt;=$C1111,0,IF(SUM($C1111,$I1084)&gt;AQ$4,$S1098/$I1084,$S1098-SUM($I1111:AP1111))))</f>
        <v>0</v>
      </c>
      <c r="AR1111" s="31">
        <f>IF($I1084="n/a",0,IF(AR$4&lt;=$C1111,0,IF(SUM($C1111,$I1084)&gt;AR$4,$S1098/$I1084,$S1098-SUM($I1111:AQ1111))))</f>
        <v>0</v>
      </c>
      <c r="AS1111" s="31">
        <f>IF($I1084="n/a",0,IF(AS$4&lt;=$C1111,0,IF(SUM($C1111,$I1084)&gt;AS$4,$S1098/$I1084,$S1098-SUM($I1111:AR1111))))</f>
        <v>0</v>
      </c>
      <c r="AT1111" s="31">
        <f>IF($I1084="n/a",0,IF(AT$4&lt;=$C1111,0,IF(SUM($C1111,$I1084)&gt;AT$4,$S1098/$I1084,$S1098-SUM($I1111:AS1111))))</f>
        <v>0</v>
      </c>
      <c r="AU1111" s="31">
        <f>IF($I1084="n/a",0,IF(AU$4&lt;=$C1111,0,IF(SUM($C1111,$I1084)&gt;AU$4,$S1098/$I1084,$S1098-SUM($I1111:AT1111))))</f>
        <v>0</v>
      </c>
      <c r="AV1111" s="31">
        <f>IF($I1084="n/a",0,IF(AV$4&lt;=$C1111,0,IF(SUM($C1111,$I1084)&gt;AV$4,$S1098/$I1084,$S1098-SUM($I1111:AU1111))))</f>
        <v>0</v>
      </c>
      <c r="AW1111" s="31">
        <f>IF($I1084="n/a",0,IF(AW$4&lt;=$C1111,0,IF(SUM($C1111,$I1084)&gt;AW$4,$S1098/$I1084,$S1098-SUM($I1111:AV1111))))</f>
        <v>0</v>
      </c>
      <c r="AX1111" s="31">
        <f>IF($I1084="n/a",0,IF(AX$4&lt;=$C1111,0,IF(SUM($C1111,$I1084)&gt;AX$4,$S1098/$I1084,$S1098-SUM($I1111:AW1111))))</f>
        <v>0</v>
      </c>
      <c r="AY1111" s="31">
        <f>IF($I1084="n/a",0,IF(AY$4&lt;=$C1111,0,IF(SUM($C1111,$I1084)&gt;AY$4,$S1098/$I1084,$S1098-SUM($I1111:AX1111))))</f>
        <v>0</v>
      </c>
      <c r="AZ1111" s="31">
        <f>IF($I1084="n/a",0,IF(AZ$4&lt;=$C1111,0,IF(SUM($C1111,$I1084)&gt;AZ$4,$S1098/$I1084,$S1098-SUM($I1111:AY1111))))</f>
        <v>0</v>
      </c>
      <c r="BA1111" s="31">
        <f>IF($I1084="n/a",0,IF(BA$4&lt;=$C1111,0,IF(SUM($C1111,$I1084)&gt;BA$4,$S1098/$I1084,$S1098-SUM($I1111:AZ1111))))</f>
        <v>0</v>
      </c>
      <c r="BB1111" s="31">
        <f>IF($I1084="n/a",0,IF(BB$4&lt;=$C1111,0,IF(SUM($C1111,$I1084)&gt;BB$4,$S1098/$I1084,$S1098-SUM($I1111:BA1111))))</f>
        <v>0</v>
      </c>
      <c r="BC1111" s="31">
        <f>IF($I1084="n/a",0,IF(BC$4&lt;=$C1111,0,IF(SUM($C1111,$I1084)&gt;BC$4,$S1098/$I1084,$S1098-SUM($I1111:BB1111))))</f>
        <v>0</v>
      </c>
      <c r="BD1111" s="31">
        <f>IF($I1084="n/a",0,IF(BD$4&lt;=$C1111,0,IF(SUM($C1111,$I1084)&gt;BD$4,$S1098/$I1084,$S1098-SUM($I1111:BC1111))))</f>
        <v>0</v>
      </c>
      <c r="BE1111" s="31">
        <f>IF($I1084="n/a",0,IF(BE$4&lt;=$C1111,0,IF(SUM($C1111,$I1084)&gt;BE$4,$S1098/$I1084,$S1098-SUM($I1111:BD1111))))</f>
        <v>0</v>
      </c>
      <c r="BF1111" s="31">
        <f>IF($I1084="n/a",0,IF(BF$4&lt;=$C1111,0,IF(SUM($C1111,$I1084)&gt;BF$4,$S1098/$I1084,$S1098-SUM($I1111:BE1111))))</f>
        <v>0</v>
      </c>
      <c r="BG1111" s="31">
        <f>IF($I1084="n/a",0,IF(BG$4&lt;=$C1111,0,IF(SUM($C1111,$I1084)&gt;BG$4,$S1098/$I1084,$S1098-SUM($I1111:BF1111))))</f>
        <v>0</v>
      </c>
      <c r="BH1111" s="31">
        <f>IF($I1084="n/a",0,IF(BH$4&lt;=$C1111,0,IF(SUM($C1111,$I1084)&gt;BH$4,$S1098/$I1084,$S1098-SUM($I1111:BG1111))))</f>
        <v>0</v>
      </c>
      <c r="BI1111" s="31">
        <f>IF($I1084="n/a",0,IF(BI$4&lt;=$C1111,0,IF(SUM($C1111,$I1084)&gt;BI$4,$S1098/$I1084,$S1098-SUM($I1111:BH1111))))</f>
        <v>0</v>
      </c>
      <c r="BJ1111" s="31">
        <f>IF($I1084="n/a",0,IF(BJ$4&lt;=$C1111,0,IF(SUM($C1111,$I1084)&gt;BJ$4,$S1098/$I1084,$S1098-SUM($I1111:BI1111))))</f>
        <v>0</v>
      </c>
      <c r="BK1111" s="31">
        <f>IF($I1084="n/a",0,IF(BK$4&lt;=$C1111,0,IF(SUM($C1111,$I1084)&gt;BK$4,$S1098/$I1084,$S1098-SUM($I1111:BJ1111))))</f>
        <v>0</v>
      </c>
      <c r="BL1111" s="31">
        <f>IF($I1084="n/a",0,IF(BL$4&lt;=$C1111,0,IF(SUM($C1111,$I1084)&gt;BL$4,$S1098/$I1084,$S1098-SUM($I1111:BK1111))))</f>
        <v>0</v>
      </c>
      <c r="BM1111" s="31">
        <f>IF($I1084="n/a",0,IF(BM$4&lt;=$C1111,0,IF(SUM($C1111,$I1084)&gt;BM$4,$S1098/$I1084,$S1098-SUM($I1111:BL1111))))</f>
        <v>0</v>
      </c>
      <c r="BN1111" s="31">
        <f>IF($I1084="n/a",0,IF(BN$4&lt;=$C1111,0,IF(SUM($C1111,$I1084)&gt;BN$4,$S1098/$I1084,$S1098-SUM($I1111:BM1111))))</f>
        <v>0</v>
      </c>
      <c r="BO1111" s="31">
        <f>IF($I1084="n/a",0,IF(BO$4&lt;=$C1111,0,IF(SUM($C1111,$I1084)&gt;BO$4,$S1098/$I1084,$S1098-SUM($I1111:BN1111))))</f>
        <v>0</v>
      </c>
      <c r="BP1111" s="31">
        <f>IF($I1084="n/a",0,IF(BP$4&lt;=$C1111,0,IF(SUM($C1111,$I1084)&gt;BP$4,$S1098/$I1084,$S1098-SUM($I1111:BO1111))))</f>
        <v>0</v>
      </c>
      <c r="BQ1111" s="31">
        <f>IF($I1084="n/a",0,IF(BQ$4&lt;=$C1111,0,IF(SUM($C1111,$I1084)&gt;BQ$4,$S1098/$I1084,$S1098-SUM($I1111:BP1111))))</f>
        <v>0</v>
      </c>
      <c r="BR1111" s="31">
        <f>IF($I1084="n/a",0,IF(BR$4&lt;=$C1111,0,IF(SUM($C1111,$I1084)&gt;BR$4,$S1098/$I1084,$S1098-SUM($I1111:BQ1111))))</f>
        <v>0</v>
      </c>
      <c r="BS1111" s="31">
        <f>IF($I1084="n/a",0,IF(BS$4&lt;=$C1111,0,IF(SUM($C1111,$I1084)&gt;BS$4,$S1098/$I1084,$S1098-SUM($I1111:BR1111))))</f>
        <v>0</v>
      </c>
      <c r="BT1111" s="31">
        <f>IF($I1084="n/a",0,IF(BT$4&lt;=$C1111,0,IF(SUM($C1111,$I1084)&gt;BT$4,$S1098/$I1084,$S1098-SUM($I1111:BS1111))))</f>
        <v>0</v>
      </c>
      <c r="BU1111" s="31">
        <f>IF($I1084="n/a",0,IF(BU$4&lt;=$C1111,0,IF(SUM($C1111,$I1084)&gt;BU$4,$S1098/$I1084,$S1098-SUM($I1111:BT1111))))</f>
        <v>0</v>
      </c>
      <c r="BV1111" s="31">
        <f>IF($I1084="n/a",0,IF(BV$4&lt;=$C1111,0,IF(SUM($C1111,$I1084)&gt;BV$4,$S1098/$I1084,$S1098-SUM($I1111:BU1111))))</f>
        <v>0</v>
      </c>
      <c r="BW1111" s="31">
        <f>IF($I1084="n/a",0,IF(BW$4&lt;=$C1111,0,IF(SUM($C1111,$I1084)&gt;BW$4,$S1098/$I1084,$S1098-SUM($I1111:BV1111))))</f>
        <v>0</v>
      </c>
      <c r="BX1111" s="31">
        <f>IF($I1084="n/a",0,IF(BX$4&lt;=$C1111,0,IF(SUM($C1111,$I1084)&gt;BX$4,$S1098/$I1084,$S1098-SUM($I1111:BW1111))))</f>
        <v>0</v>
      </c>
      <c r="BY1111" s="31">
        <f>IF($I1084="n/a",0,IF(BY$4&lt;=$C1111,0,IF(SUM($C1111,$I1084)&gt;BY$4,$S1098/$I1084,$S1098-SUM($I1111:BX1111))))</f>
        <v>0</v>
      </c>
      <c r="BZ1111" s="31">
        <f>IF($I1084="n/a",0,IF(BZ$4&lt;=$C1111,0,IF(SUM($C1111,$I1084)&gt;BZ$4,$S1098/$I1084,$S1098-SUM($I1111:BY1111))))</f>
        <v>0</v>
      </c>
      <c r="CA1111" s="31">
        <f>IF($I1084="n/a",0,IF(CA$4&lt;=$C1111,0,IF(SUM($C1111,$I1084)&gt;CA$4,$S1098/$I1084,$S1098-SUM($I1111:BZ1111))))</f>
        <v>0</v>
      </c>
      <c r="CB1111" s="31">
        <f>IF($I1084="n/a",0,IF(CB$4&lt;=$C1111,0,IF(SUM($C1111,$I1084)&gt;CB$4,$S1098/$I1084,$S1098-SUM($I1111:CA1111))))</f>
        <v>0</v>
      </c>
      <c r="CC1111" s="31">
        <f>IF($I1084="n/a",0,IF(CC$4&lt;=$C1111,0,IF(SUM($C1111,$I1084)&gt;CC$4,$S1098/$I1084,$S1098-SUM($I1111:CB1111))))</f>
        <v>0</v>
      </c>
      <c r="CD1111" s="31">
        <f>IF($I1084="n/a",0,IF(CD$4&lt;=$C1111,0,IF(SUM($C1111,$I1084)&gt;CD$4,$S1098/$I1084,$S1098-SUM($I1111:CC1111))))</f>
        <v>0</v>
      </c>
      <c r="CE1111" s="31">
        <f>IF($I1084="n/a",0,IF(CE$4&lt;=$C1111,0,IF(SUM($C1111,$I1084)&gt;CE$4,$S1098/$I1084,$S1098-SUM($I1111:CD1111))))</f>
        <v>0</v>
      </c>
      <c r="CF1111" s="31">
        <f>IF($I1084="n/a",0,IF(CF$4&lt;=$C1111,0,IF(SUM($C1111,$I1084)&gt;CF$4,$S1098/$I1084,$S1098-SUM($I1111:CE1111))))</f>
        <v>0</v>
      </c>
    </row>
    <row r="1112" spans="1:84" s="153" customFormat="1" ht="12.75" customHeight="1">
      <c r="A1112"/>
      <c r="C1112" s="197">
        <v>2026</v>
      </c>
      <c r="D1112" s="21" t="s">
        <v>55</v>
      </c>
      <c r="E1112" s="21" t="s">
        <v>185</v>
      </c>
      <c r="I1112" s="31"/>
      <c r="J1112" s="31">
        <f>IF($I1084="n/a",0,IF(J$4&lt;=$C1112,0,IF(SUM($C1112,$I1084)&gt;J$4,$T1098/$I1084,$T1098-SUM($I1112:I1112))))</f>
        <v>0</v>
      </c>
      <c r="K1112" s="31">
        <f>IF($I1084="n/a",0,IF(K$4&lt;=$C1112,0,IF(SUM($C1112,$I1084)&gt;K$4,$T1098/$I1084,$T1098-SUM($I1112:J1112))))</f>
        <v>0</v>
      </c>
      <c r="L1112" s="31">
        <f>IF($I1084="n/a",0,IF(L$4&lt;=$C1112,0,IF(SUM($C1112,$I1084)&gt;L$4,$T1098/$I1084,$T1098-SUM($I1112:K1112))))</f>
        <v>0</v>
      </c>
      <c r="M1112" s="31">
        <f>IF($I1084="n/a",0,IF(M$4&lt;=$C1112,0,IF(SUM($C1112,$I1084)&gt;M$4,$T1098/$I1084,$T1098-SUM($I1112:L1112))))</f>
        <v>0</v>
      </c>
      <c r="N1112" s="31">
        <f>IF($I1084="n/a",0,IF(N$4&lt;=$C1112,0,IF(SUM($C1112,$I1084)&gt;N$4,$T1098/$I1084,$T1098-SUM($I1112:M1112))))</f>
        <v>0</v>
      </c>
      <c r="O1112" s="31">
        <f>IF($I1084="n/a",0,IF(O$4&lt;=$C1112,0,IF(SUM($C1112,$I1084)&gt;O$4,$T1098/$I1084,$T1098-SUM($I1112:N1112))))</f>
        <v>0</v>
      </c>
      <c r="P1112" s="31">
        <f>IF($I1084="n/a",0,IF(P$4&lt;=$C1112,0,IF(SUM($C1112,$I1084)&gt;P$4,$T1098/$I1084,$T1098-SUM($I1112:O1112))))</f>
        <v>0</v>
      </c>
      <c r="Q1112" s="31">
        <f>IF($I1084="n/a",0,IF(Q$4&lt;=$C1112,0,IF(SUM($C1112,$I1084)&gt;Q$4,$T1098/$I1084,$T1098-SUM($I1112:P1112))))</f>
        <v>0</v>
      </c>
      <c r="R1112" s="31">
        <f>IF($I1084="n/a",0,IF(R$4&lt;=$C1112,0,IF(SUM($C1112,$I1084)&gt;R$4,$T1098/$I1084,$T1098-SUM($I1112:Q1112))))</f>
        <v>0</v>
      </c>
      <c r="S1112" s="31">
        <f>IF($I1084="n/a",0,IF(S$4&lt;=$C1112,0,IF(SUM($C1112,$I1084)&gt;S$4,$T1098/$I1084,$T1098-SUM($I1112:R1112))))</f>
        <v>0</v>
      </c>
      <c r="T1112" s="31">
        <f>IF($I1084="n/a",0,IF(T$4&lt;=$C1112,0,IF(SUM($C1112,$I1084)&gt;T$4,$T1098/$I1084,$T1098-SUM($I1112:S1112))))</f>
        <v>0</v>
      </c>
      <c r="U1112" s="31">
        <f>IF($I1084="n/a",0,IF(U$4&lt;=$C1112,0,IF(SUM($C1112,$I1084)&gt;U$4,$T1098/$I1084,$T1098-SUM($I1112:T1112))))</f>
        <v>0</v>
      </c>
      <c r="V1112" s="31">
        <f>IF($I1084="n/a",0,IF(V$4&lt;=$C1112,0,IF(SUM($C1112,$I1084)&gt;V$4,$T1098/$I1084,$T1098-SUM($I1112:U1112))))</f>
        <v>0</v>
      </c>
      <c r="W1112" s="31">
        <f>IF($I1084="n/a",0,IF(W$4&lt;=$C1112,0,IF(SUM($C1112,$I1084)&gt;W$4,$T1098/$I1084,$T1098-SUM($I1112:V1112))))</f>
        <v>0</v>
      </c>
      <c r="X1112" s="31">
        <f>IF($I1084="n/a",0,IF(X$4&lt;=$C1112,0,IF(SUM($C1112,$I1084)&gt;X$4,$T1098/$I1084,$T1098-SUM($I1112:W1112))))</f>
        <v>0</v>
      </c>
      <c r="Y1112" s="31">
        <f>IF($I1084="n/a",0,IF(Y$4&lt;=$C1112,0,IF(SUM($C1112,$I1084)&gt;Y$4,$T1098/$I1084,$T1098-SUM($I1112:X1112))))</f>
        <v>0</v>
      </c>
      <c r="Z1112" s="31">
        <f>IF($I1084="n/a",0,IF(Z$4&lt;=$C1112,0,IF(SUM($C1112,$I1084)&gt;Z$4,$T1098/$I1084,$T1098-SUM($I1112:Y1112))))</f>
        <v>0</v>
      </c>
      <c r="AA1112" s="31">
        <f>IF($I1084="n/a",0,IF(AA$4&lt;=$C1112,0,IF(SUM($C1112,$I1084)&gt;AA$4,$T1098/$I1084,$T1098-SUM($I1112:Z1112))))</f>
        <v>0</v>
      </c>
      <c r="AB1112" s="31">
        <f>IF($I1084="n/a",0,IF(AB$4&lt;=$C1112,0,IF(SUM($C1112,$I1084)&gt;AB$4,$T1098/$I1084,$T1098-SUM($I1112:AA1112))))</f>
        <v>0</v>
      </c>
      <c r="AC1112" s="31">
        <f>IF($I1084="n/a",0,IF(AC$4&lt;=$C1112,0,IF(SUM($C1112,$I1084)&gt;AC$4,$T1098/$I1084,$T1098-SUM($I1112:AB1112))))</f>
        <v>0</v>
      </c>
      <c r="AD1112" s="31">
        <f>IF($I1084="n/a",0,IF(AD$4&lt;=$C1112,0,IF(SUM($C1112,$I1084)&gt;AD$4,$T1098/$I1084,$T1098-SUM($I1112:AC1112))))</f>
        <v>0</v>
      </c>
      <c r="AE1112" s="31">
        <f>IF($I1084="n/a",0,IF(AE$4&lt;=$C1112,0,IF(SUM($C1112,$I1084)&gt;AE$4,$T1098/$I1084,$T1098-SUM($I1112:AD1112))))</f>
        <v>0</v>
      </c>
      <c r="AF1112" s="31">
        <f>IF($I1084="n/a",0,IF(AF$4&lt;=$C1112,0,IF(SUM($C1112,$I1084)&gt;AF$4,$T1098/$I1084,$T1098-SUM($I1112:AE1112))))</f>
        <v>0</v>
      </c>
      <c r="AG1112" s="31">
        <f>IF($I1084="n/a",0,IF(AG$4&lt;=$C1112,0,IF(SUM($C1112,$I1084)&gt;AG$4,$T1098/$I1084,$T1098-SUM($I1112:AF1112))))</f>
        <v>0</v>
      </c>
      <c r="AH1112" s="31">
        <f>IF($I1084="n/a",0,IF(AH$4&lt;=$C1112,0,IF(SUM($C1112,$I1084)&gt;AH$4,$T1098/$I1084,$T1098-SUM($I1112:AG1112))))</f>
        <v>0</v>
      </c>
      <c r="AI1112" s="31">
        <f>IF($I1084="n/a",0,IF(AI$4&lt;=$C1112,0,IF(SUM($C1112,$I1084)&gt;AI$4,$T1098/$I1084,$T1098-SUM($I1112:AH1112))))</f>
        <v>0</v>
      </c>
      <c r="AJ1112" s="31">
        <f>IF($I1084="n/a",0,IF(AJ$4&lt;=$C1112,0,IF(SUM($C1112,$I1084)&gt;AJ$4,$T1098/$I1084,$T1098-SUM($I1112:AI1112))))</f>
        <v>0</v>
      </c>
      <c r="AK1112" s="31">
        <f>IF($I1084="n/a",0,IF(AK$4&lt;=$C1112,0,IF(SUM($C1112,$I1084)&gt;AK$4,$T1098/$I1084,$T1098-SUM($I1112:AJ1112))))</f>
        <v>0</v>
      </c>
      <c r="AL1112" s="31">
        <f>IF($I1084="n/a",0,IF(AL$4&lt;=$C1112,0,IF(SUM($C1112,$I1084)&gt;AL$4,$T1098/$I1084,$T1098-SUM($I1112:AK1112))))</f>
        <v>0</v>
      </c>
      <c r="AM1112" s="31">
        <f>IF($I1084="n/a",0,IF(AM$4&lt;=$C1112,0,IF(SUM($C1112,$I1084)&gt;AM$4,$T1098/$I1084,$T1098-SUM($I1112:AL1112))))</f>
        <v>0</v>
      </c>
      <c r="AN1112" s="31">
        <f>IF($I1084="n/a",0,IF(AN$4&lt;=$C1112,0,IF(SUM($C1112,$I1084)&gt;AN$4,$T1098/$I1084,$T1098-SUM($I1112:AM1112))))</f>
        <v>0</v>
      </c>
      <c r="AO1112" s="31">
        <f>IF($I1084="n/a",0,IF(AO$4&lt;=$C1112,0,IF(SUM($C1112,$I1084)&gt;AO$4,$T1098/$I1084,$T1098-SUM($I1112:AN1112))))</f>
        <v>0</v>
      </c>
      <c r="AP1112" s="31">
        <f>IF($I1084="n/a",0,IF(AP$4&lt;=$C1112,0,IF(SUM($C1112,$I1084)&gt;AP$4,$T1098/$I1084,$T1098-SUM($I1112:AO1112))))</f>
        <v>0</v>
      </c>
      <c r="AQ1112" s="31">
        <f>IF($I1084="n/a",0,IF(AQ$4&lt;=$C1112,0,IF(SUM($C1112,$I1084)&gt;AQ$4,$T1098/$I1084,$T1098-SUM($I1112:AP1112))))</f>
        <v>0</v>
      </c>
      <c r="AR1112" s="31">
        <f>IF($I1084="n/a",0,IF(AR$4&lt;=$C1112,0,IF(SUM($C1112,$I1084)&gt;AR$4,$T1098/$I1084,$T1098-SUM($I1112:AQ1112))))</f>
        <v>0</v>
      </c>
      <c r="AS1112" s="31">
        <f>IF($I1084="n/a",0,IF(AS$4&lt;=$C1112,0,IF(SUM($C1112,$I1084)&gt;AS$4,$T1098/$I1084,$T1098-SUM($I1112:AR1112))))</f>
        <v>0</v>
      </c>
      <c r="AT1112" s="31">
        <f>IF($I1084="n/a",0,IF(AT$4&lt;=$C1112,0,IF(SUM($C1112,$I1084)&gt;AT$4,$T1098/$I1084,$T1098-SUM($I1112:AS1112))))</f>
        <v>0</v>
      </c>
      <c r="AU1112" s="31">
        <f>IF($I1084="n/a",0,IF(AU$4&lt;=$C1112,0,IF(SUM($C1112,$I1084)&gt;AU$4,$T1098/$I1084,$T1098-SUM($I1112:AT1112))))</f>
        <v>0</v>
      </c>
      <c r="AV1112" s="31">
        <f>IF($I1084="n/a",0,IF(AV$4&lt;=$C1112,0,IF(SUM($C1112,$I1084)&gt;AV$4,$T1098/$I1084,$T1098-SUM($I1112:AU1112))))</f>
        <v>0</v>
      </c>
      <c r="AW1112" s="31">
        <f>IF($I1084="n/a",0,IF(AW$4&lt;=$C1112,0,IF(SUM($C1112,$I1084)&gt;AW$4,$T1098/$I1084,$T1098-SUM($I1112:AV1112))))</f>
        <v>0</v>
      </c>
      <c r="AX1112" s="31">
        <f>IF($I1084="n/a",0,IF(AX$4&lt;=$C1112,0,IF(SUM($C1112,$I1084)&gt;AX$4,$T1098/$I1084,$T1098-SUM($I1112:AW1112))))</f>
        <v>0</v>
      </c>
      <c r="AY1112" s="31">
        <f>IF($I1084="n/a",0,IF(AY$4&lt;=$C1112,0,IF(SUM($C1112,$I1084)&gt;AY$4,$T1098/$I1084,$T1098-SUM($I1112:AX1112))))</f>
        <v>0</v>
      </c>
      <c r="AZ1112" s="31">
        <f>IF($I1084="n/a",0,IF(AZ$4&lt;=$C1112,0,IF(SUM($C1112,$I1084)&gt;AZ$4,$T1098/$I1084,$T1098-SUM($I1112:AY1112))))</f>
        <v>0</v>
      </c>
      <c r="BA1112" s="31">
        <f>IF($I1084="n/a",0,IF(BA$4&lt;=$C1112,0,IF(SUM($C1112,$I1084)&gt;BA$4,$T1098/$I1084,$T1098-SUM($I1112:AZ1112))))</f>
        <v>0</v>
      </c>
      <c r="BB1112" s="31">
        <f>IF($I1084="n/a",0,IF(BB$4&lt;=$C1112,0,IF(SUM($C1112,$I1084)&gt;BB$4,$T1098/$I1084,$T1098-SUM($I1112:BA1112))))</f>
        <v>0</v>
      </c>
      <c r="BC1112" s="31">
        <f>IF($I1084="n/a",0,IF(BC$4&lt;=$C1112,0,IF(SUM($C1112,$I1084)&gt;BC$4,$T1098/$I1084,$T1098-SUM($I1112:BB1112))))</f>
        <v>0</v>
      </c>
      <c r="BD1112" s="31">
        <f>IF($I1084="n/a",0,IF(BD$4&lt;=$C1112,0,IF(SUM($C1112,$I1084)&gt;BD$4,$T1098/$I1084,$T1098-SUM($I1112:BC1112))))</f>
        <v>0</v>
      </c>
      <c r="BE1112" s="31">
        <f>IF($I1084="n/a",0,IF(BE$4&lt;=$C1112,0,IF(SUM($C1112,$I1084)&gt;BE$4,$T1098/$I1084,$T1098-SUM($I1112:BD1112))))</f>
        <v>0</v>
      </c>
      <c r="BF1112" s="31">
        <f>IF($I1084="n/a",0,IF(BF$4&lt;=$C1112,0,IF(SUM($C1112,$I1084)&gt;BF$4,$T1098/$I1084,$T1098-SUM($I1112:BE1112))))</f>
        <v>0</v>
      </c>
      <c r="BG1112" s="31">
        <f>IF($I1084="n/a",0,IF(BG$4&lt;=$C1112,0,IF(SUM($C1112,$I1084)&gt;BG$4,$T1098/$I1084,$T1098-SUM($I1112:BF1112))))</f>
        <v>0</v>
      </c>
      <c r="BH1112" s="31">
        <f>IF($I1084="n/a",0,IF(BH$4&lt;=$C1112,0,IF(SUM($C1112,$I1084)&gt;BH$4,$T1098/$I1084,$T1098-SUM($I1112:BG1112))))</f>
        <v>0</v>
      </c>
      <c r="BI1112" s="31">
        <f>IF($I1084="n/a",0,IF(BI$4&lt;=$C1112,0,IF(SUM($C1112,$I1084)&gt;BI$4,$T1098/$I1084,$T1098-SUM($I1112:BH1112))))</f>
        <v>0</v>
      </c>
      <c r="BJ1112" s="31">
        <f>IF($I1084="n/a",0,IF(BJ$4&lt;=$C1112,0,IF(SUM($C1112,$I1084)&gt;BJ$4,$T1098/$I1084,$T1098-SUM($I1112:BI1112))))</f>
        <v>0</v>
      </c>
      <c r="BK1112" s="31">
        <f>IF($I1084="n/a",0,IF(BK$4&lt;=$C1112,0,IF(SUM($C1112,$I1084)&gt;BK$4,$T1098/$I1084,$T1098-SUM($I1112:BJ1112))))</f>
        <v>0</v>
      </c>
      <c r="BL1112" s="31">
        <f>IF($I1084="n/a",0,IF(BL$4&lt;=$C1112,0,IF(SUM($C1112,$I1084)&gt;BL$4,$T1098/$I1084,$T1098-SUM($I1112:BK1112))))</f>
        <v>0</v>
      </c>
      <c r="BM1112" s="31">
        <f>IF($I1084="n/a",0,IF(BM$4&lt;=$C1112,0,IF(SUM($C1112,$I1084)&gt;BM$4,$T1098/$I1084,$T1098-SUM($I1112:BL1112))))</f>
        <v>0</v>
      </c>
      <c r="BN1112" s="31">
        <f>IF($I1084="n/a",0,IF(BN$4&lt;=$C1112,0,IF(SUM($C1112,$I1084)&gt;BN$4,$T1098/$I1084,$T1098-SUM($I1112:BM1112))))</f>
        <v>0</v>
      </c>
      <c r="BO1112" s="31">
        <f>IF($I1084="n/a",0,IF(BO$4&lt;=$C1112,0,IF(SUM($C1112,$I1084)&gt;BO$4,$T1098/$I1084,$T1098-SUM($I1112:BN1112))))</f>
        <v>0</v>
      </c>
      <c r="BP1112" s="31">
        <f>IF($I1084="n/a",0,IF(BP$4&lt;=$C1112,0,IF(SUM($C1112,$I1084)&gt;BP$4,$T1098/$I1084,$T1098-SUM($I1112:BO1112))))</f>
        <v>0</v>
      </c>
      <c r="BQ1112" s="31">
        <f>IF($I1084="n/a",0,IF(BQ$4&lt;=$C1112,0,IF(SUM($C1112,$I1084)&gt;BQ$4,$T1098/$I1084,$T1098-SUM($I1112:BP1112))))</f>
        <v>0</v>
      </c>
      <c r="BR1112" s="31">
        <f>IF($I1084="n/a",0,IF(BR$4&lt;=$C1112,0,IF(SUM($C1112,$I1084)&gt;BR$4,$T1098/$I1084,$T1098-SUM($I1112:BQ1112))))</f>
        <v>0</v>
      </c>
      <c r="BS1112" s="31">
        <f>IF($I1084="n/a",0,IF(BS$4&lt;=$C1112,0,IF(SUM($C1112,$I1084)&gt;BS$4,$T1098/$I1084,$T1098-SUM($I1112:BR1112))))</f>
        <v>0</v>
      </c>
      <c r="BT1112" s="31">
        <f>IF($I1084="n/a",0,IF(BT$4&lt;=$C1112,0,IF(SUM($C1112,$I1084)&gt;BT$4,$T1098/$I1084,$T1098-SUM($I1112:BS1112))))</f>
        <v>0</v>
      </c>
      <c r="BU1112" s="31">
        <f>IF($I1084="n/a",0,IF(BU$4&lt;=$C1112,0,IF(SUM($C1112,$I1084)&gt;BU$4,$T1098/$I1084,$T1098-SUM($I1112:BT1112))))</f>
        <v>0</v>
      </c>
      <c r="BV1112" s="31">
        <f>IF($I1084="n/a",0,IF(BV$4&lt;=$C1112,0,IF(SUM($C1112,$I1084)&gt;BV$4,$T1098/$I1084,$T1098-SUM($I1112:BU1112))))</f>
        <v>0</v>
      </c>
      <c r="BW1112" s="31">
        <f>IF($I1084="n/a",0,IF(BW$4&lt;=$C1112,0,IF(SUM($C1112,$I1084)&gt;BW$4,$T1098/$I1084,$T1098-SUM($I1112:BV1112))))</f>
        <v>0</v>
      </c>
      <c r="BX1112" s="31">
        <f>IF($I1084="n/a",0,IF(BX$4&lt;=$C1112,0,IF(SUM($C1112,$I1084)&gt;BX$4,$T1098/$I1084,$T1098-SUM($I1112:BW1112))))</f>
        <v>0</v>
      </c>
      <c r="BY1112" s="31">
        <f>IF($I1084="n/a",0,IF(BY$4&lt;=$C1112,0,IF(SUM($C1112,$I1084)&gt;BY$4,$T1098/$I1084,$T1098-SUM($I1112:BX1112))))</f>
        <v>0</v>
      </c>
      <c r="BZ1112" s="31">
        <f>IF($I1084="n/a",0,IF(BZ$4&lt;=$C1112,0,IF(SUM($C1112,$I1084)&gt;BZ$4,$T1098/$I1084,$T1098-SUM($I1112:BY1112))))</f>
        <v>0</v>
      </c>
      <c r="CA1112" s="31">
        <f>IF($I1084="n/a",0,IF(CA$4&lt;=$C1112,0,IF(SUM($C1112,$I1084)&gt;CA$4,$T1098/$I1084,$T1098-SUM($I1112:BZ1112))))</f>
        <v>0</v>
      </c>
      <c r="CB1112" s="31">
        <f>IF($I1084="n/a",0,IF(CB$4&lt;=$C1112,0,IF(SUM($C1112,$I1084)&gt;CB$4,$T1098/$I1084,$T1098-SUM($I1112:CA1112))))</f>
        <v>0</v>
      </c>
      <c r="CC1112" s="31">
        <f>IF($I1084="n/a",0,IF(CC$4&lt;=$C1112,0,IF(SUM($C1112,$I1084)&gt;CC$4,$T1098/$I1084,$T1098-SUM($I1112:CB1112))))</f>
        <v>0</v>
      </c>
      <c r="CD1112" s="31">
        <f>IF($I1084="n/a",0,IF(CD$4&lt;=$C1112,0,IF(SUM($C1112,$I1084)&gt;CD$4,$T1098/$I1084,$T1098-SUM($I1112:CC1112))))</f>
        <v>0</v>
      </c>
      <c r="CE1112" s="31">
        <f>IF($I1084="n/a",0,IF(CE$4&lt;=$C1112,0,IF(SUM($C1112,$I1084)&gt;CE$4,$T1098/$I1084,$T1098-SUM($I1112:CD1112))))</f>
        <v>0</v>
      </c>
      <c r="CF1112" s="31">
        <f>IF($I1084="n/a",0,IF(CF$4&lt;=$C1112,0,IF(SUM($C1112,$I1084)&gt;CF$4,$T1098/$I1084,$T1098-SUM($I1112:CE1112))))</f>
        <v>0</v>
      </c>
    </row>
    <row r="1113" spans="1:84" s="153" customFormat="1" ht="12.75" customHeight="1">
      <c r="A1113"/>
      <c r="C1113" s="197">
        <v>2027</v>
      </c>
      <c r="D1113" s="21" t="s">
        <v>56</v>
      </c>
      <c r="E1113" s="21" t="s">
        <v>185</v>
      </c>
      <c r="I1113" s="31"/>
      <c r="J1113" s="31">
        <f>IF($I1084="n/a",0,IF(J$4&lt;=$C1113,0,IF(SUM($C1113,$I1084)&gt;J$4,$U1098/$I1084,$U1098-SUM($I1113:I1113))))</f>
        <v>0</v>
      </c>
      <c r="K1113" s="31">
        <f>IF($I1084="n/a",0,IF(K$4&lt;=$C1113,0,IF(SUM($C1113,$I1084)&gt;K$4,$U1098/$I1084,$U1098-SUM($I1113:J1113))))</f>
        <v>0</v>
      </c>
      <c r="L1113" s="31">
        <f>IF($I1084="n/a",0,IF(L$4&lt;=$C1113,0,IF(SUM($C1113,$I1084)&gt;L$4,$U1098/$I1084,$U1098-SUM($I1113:K1113))))</f>
        <v>0</v>
      </c>
      <c r="M1113" s="31">
        <f>IF($I1084="n/a",0,IF(M$4&lt;=$C1113,0,IF(SUM($C1113,$I1084)&gt;M$4,$U1098/$I1084,$U1098-SUM($I1113:L1113))))</f>
        <v>0</v>
      </c>
      <c r="N1113" s="31">
        <f>IF($I1084="n/a",0,IF(N$4&lt;=$C1113,0,IF(SUM($C1113,$I1084)&gt;N$4,$U1098/$I1084,$U1098-SUM($I1113:M1113))))</f>
        <v>0</v>
      </c>
      <c r="O1113" s="31">
        <f>IF($I1084="n/a",0,IF(O$4&lt;=$C1113,0,IF(SUM($C1113,$I1084)&gt;O$4,$U1098/$I1084,$U1098-SUM($I1113:N1113))))</f>
        <v>0</v>
      </c>
      <c r="P1113" s="31">
        <f>IF($I1084="n/a",0,IF(P$4&lt;=$C1113,0,IF(SUM($C1113,$I1084)&gt;P$4,$U1098/$I1084,$U1098-SUM($I1113:O1113))))</f>
        <v>0</v>
      </c>
      <c r="Q1113" s="31">
        <f>IF($I1084="n/a",0,IF(Q$4&lt;=$C1113,0,IF(SUM($C1113,$I1084)&gt;Q$4,$U1098/$I1084,$U1098-SUM($I1113:P1113))))</f>
        <v>0</v>
      </c>
      <c r="R1113" s="31">
        <f>IF($I1084="n/a",0,IF(R$4&lt;=$C1113,0,IF(SUM($C1113,$I1084)&gt;R$4,$U1098/$I1084,$U1098-SUM($I1113:Q1113))))</f>
        <v>0</v>
      </c>
      <c r="S1113" s="31">
        <f>IF($I1084="n/a",0,IF(S$4&lt;=$C1113,0,IF(SUM($C1113,$I1084)&gt;S$4,$U1098/$I1084,$U1098-SUM($I1113:R1113))))</f>
        <v>0</v>
      </c>
      <c r="T1113" s="31">
        <f>IF($I1084="n/a",0,IF(T$4&lt;=$C1113,0,IF(SUM($C1113,$I1084)&gt;T$4,$U1098/$I1084,$U1098-SUM($I1113:S1113))))</f>
        <v>0</v>
      </c>
      <c r="U1113" s="31">
        <f>IF($I1084="n/a",0,IF(U$4&lt;=$C1113,0,IF(SUM($C1113,$I1084)&gt;U$4,$U1098/$I1084,$U1098-SUM($I1113:T1113))))</f>
        <v>0</v>
      </c>
      <c r="V1113" s="31">
        <f>IF($I1084="n/a",0,IF(V$4&lt;=$C1113,0,IF(SUM($C1113,$I1084)&gt;V$4,$U1098/$I1084,$U1098-SUM($I1113:U1113))))</f>
        <v>0</v>
      </c>
      <c r="W1113" s="31">
        <f>IF($I1084="n/a",0,IF(W$4&lt;=$C1113,0,IF(SUM($C1113,$I1084)&gt;W$4,$U1098/$I1084,$U1098-SUM($I1113:V1113))))</f>
        <v>0</v>
      </c>
      <c r="X1113" s="31">
        <f>IF($I1084="n/a",0,IF(X$4&lt;=$C1113,0,IF(SUM($C1113,$I1084)&gt;X$4,$U1098/$I1084,$U1098-SUM($I1113:W1113))))</f>
        <v>0</v>
      </c>
      <c r="Y1113" s="31">
        <f>IF($I1084="n/a",0,IF(Y$4&lt;=$C1113,0,IF(SUM($C1113,$I1084)&gt;Y$4,$U1098/$I1084,$U1098-SUM($I1113:X1113))))</f>
        <v>0</v>
      </c>
      <c r="Z1113" s="31">
        <f>IF($I1084="n/a",0,IF(Z$4&lt;=$C1113,0,IF(SUM($C1113,$I1084)&gt;Z$4,$U1098/$I1084,$U1098-SUM($I1113:Y1113))))</f>
        <v>0</v>
      </c>
      <c r="AA1113" s="31">
        <f>IF($I1084="n/a",0,IF(AA$4&lt;=$C1113,0,IF(SUM($C1113,$I1084)&gt;AA$4,$U1098/$I1084,$U1098-SUM($I1113:Z1113))))</f>
        <v>0</v>
      </c>
      <c r="AB1113" s="31">
        <f>IF($I1084="n/a",0,IF(AB$4&lt;=$C1113,0,IF(SUM($C1113,$I1084)&gt;AB$4,$U1098/$I1084,$U1098-SUM($I1113:AA1113))))</f>
        <v>0</v>
      </c>
      <c r="AC1113" s="31">
        <f>IF($I1084="n/a",0,IF(AC$4&lt;=$C1113,0,IF(SUM($C1113,$I1084)&gt;AC$4,$U1098/$I1084,$U1098-SUM($I1113:AB1113))))</f>
        <v>0</v>
      </c>
      <c r="AD1113" s="31">
        <f>IF($I1084="n/a",0,IF(AD$4&lt;=$C1113,0,IF(SUM($C1113,$I1084)&gt;AD$4,$U1098/$I1084,$U1098-SUM($I1113:AC1113))))</f>
        <v>0</v>
      </c>
      <c r="AE1113" s="31">
        <f>IF($I1084="n/a",0,IF(AE$4&lt;=$C1113,0,IF(SUM($C1113,$I1084)&gt;AE$4,$U1098/$I1084,$U1098-SUM($I1113:AD1113))))</f>
        <v>0</v>
      </c>
      <c r="AF1113" s="31">
        <f>IF($I1084="n/a",0,IF(AF$4&lt;=$C1113,0,IF(SUM($C1113,$I1084)&gt;AF$4,$U1098/$I1084,$U1098-SUM($I1113:AE1113))))</f>
        <v>0</v>
      </c>
      <c r="AG1113" s="31">
        <f>IF($I1084="n/a",0,IF(AG$4&lt;=$C1113,0,IF(SUM($C1113,$I1084)&gt;AG$4,$U1098/$I1084,$U1098-SUM($I1113:AF1113))))</f>
        <v>0</v>
      </c>
      <c r="AH1113" s="31">
        <f>IF($I1084="n/a",0,IF(AH$4&lt;=$C1113,0,IF(SUM($C1113,$I1084)&gt;AH$4,$U1098/$I1084,$U1098-SUM($I1113:AG1113))))</f>
        <v>0</v>
      </c>
      <c r="AI1113" s="31">
        <f>IF($I1084="n/a",0,IF(AI$4&lt;=$C1113,0,IF(SUM($C1113,$I1084)&gt;AI$4,$U1098/$I1084,$U1098-SUM($I1113:AH1113))))</f>
        <v>0</v>
      </c>
      <c r="AJ1113" s="31">
        <f>IF($I1084="n/a",0,IF(AJ$4&lt;=$C1113,0,IF(SUM($C1113,$I1084)&gt;AJ$4,$U1098/$I1084,$U1098-SUM($I1113:AI1113))))</f>
        <v>0</v>
      </c>
      <c r="AK1113" s="31">
        <f>IF($I1084="n/a",0,IF(AK$4&lt;=$C1113,0,IF(SUM($C1113,$I1084)&gt;AK$4,$U1098/$I1084,$U1098-SUM($I1113:AJ1113))))</f>
        <v>0</v>
      </c>
      <c r="AL1113" s="31">
        <f>IF($I1084="n/a",0,IF(AL$4&lt;=$C1113,0,IF(SUM($C1113,$I1084)&gt;AL$4,$U1098/$I1084,$U1098-SUM($I1113:AK1113))))</f>
        <v>0</v>
      </c>
      <c r="AM1113" s="31">
        <f>IF($I1084="n/a",0,IF(AM$4&lt;=$C1113,0,IF(SUM($C1113,$I1084)&gt;AM$4,$U1098/$I1084,$U1098-SUM($I1113:AL1113))))</f>
        <v>0</v>
      </c>
      <c r="AN1113" s="31">
        <f>IF($I1084="n/a",0,IF(AN$4&lt;=$C1113,0,IF(SUM($C1113,$I1084)&gt;AN$4,$U1098/$I1084,$U1098-SUM($I1113:AM1113))))</f>
        <v>0</v>
      </c>
      <c r="AO1113" s="31">
        <f>IF($I1084="n/a",0,IF(AO$4&lt;=$C1113,0,IF(SUM($C1113,$I1084)&gt;AO$4,$U1098/$I1084,$U1098-SUM($I1113:AN1113))))</f>
        <v>0</v>
      </c>
      <c r="AP1113" s="31">
        <f>IF($I1084="n/a",0,IF(AP$4&lt;=$C1113,0,IF(SUM($C1113,$I1084)&gt;AP$4,$U1098/$I1084,$U1098-SUM($I1113:AO1113))))</f>
        <v>0</v>
      </c>
      <c r="AQ1113" s="31">
        <f>IF($I1084="n/a",0,IF(AQ$4&lt;=$C1113,0,IF(SUM($C1113,$I1084)&gt;AQ$4,$U1098/$I1084,$U1098-SUM($I1113:AP1113))))</f>
        <v>0</v>
      </c>
      <c r="AR1113" s="31">
        <f>IF($I1084="n/a",0,IF(AR$4&lt;=$C1113,0,IF(SUM($C1113,$I1084)&gt;AR$4,$U1098/$I1084,$U1098-SUM($I1113:AQ1113))))</f>
        <v>0</v>
      </c>
      <c r="AS1113" s="31">
        <f>IF($I1084="n/a",0,IF(AS$4&lt;=$C1113,0,IF(SUM($C1113,$I1084)&gt;AS$4,$U1098/$I1084,$U1098-SUM($I1113:AR1113))))</f>
        <v>0</v>
      </c>
      <c r="AT1113" s="31">
        <f>IF($I1084="n/a",0,IF(AT$4&lt;=$C1113,0,IF(SUM($C1113,$I1084)&gt;AT$4,$U1098/$I1084,$U1098-SUM($I1113:AS1113))))</f>
        <v>0</v>
      </c>
      <c r="AU1113" s="31">
        <f>IF($I1084="n/a",0,IF(AU$4&lt;=$C1113,0,IF(SUM($C1113,$I1084)&gt;AU$4,$U1098/$I1084,$U1098-SUM($I1113:AT1113))))</f>
        <v>0</v>
      </c>
      <c r="AV1113" s="31">
        <f>IF($I1084="n/a",0,IF(AV$4&lt;=$C1113,0,IF(SUM($C1113,$I1084)&gt;AV$4,$U1098/$I1084,$U1098-SUM($I1113:AU1113))))</f>
        <v>0</v>
      </c>
      <c r="AW1113" s="31">
        <f>IF($I1084="n/a",0,IF(AW$4&lt;=$C1113,0,IF(SUM($C1113,$I1084)&gt;AW$4,$U1098/$I1084,$U1098-SUM($I1113:AV1113))))</f>
        <v>0</v>
      </c>
      <c r="AX1113" s="31">
        <f>IF($I1084="n/a",0,IF(AX$4&lt;=$C1113,0,IF(SUM($C1113,$I1084)&gt;AX$4,$U1098/$I1084,$U1098-SUM($I1113:AW1113))))</f>
        <v>0</v>
      </c>
      <c r="AY1113" s="31">
        <f>IF($I1084="n/a",0,IF(AY$4&lt;=$C1113,0,IF(SUM($C1113,$I1084)&gt;AY$4,$U1098/$I1084,$U1098-SUM($I1113:AX1113))))</f>
        <v>0</v>
      </c>
      <c r="AZ1113" s="31">
        <f>IF($I1084="n/a",0,IF(AZ$4&lt;=$C1113,0,IF(SUM($C1113,$I1084)&gt;AZ$4,$U1098/$I1084,$U1098-SUM($I1113:AY1113))))</f>
        <v>0</v>
      </c>
      <c r="BA1113" s="31">
        <f>IF($I1084="n/a",0,IF(BA$4&lt;=$C1113,0,IF(SUM($C1113,$I1084)&gt;BA$4,$U1098/$I1084,$U1098-SUM($I1113:AZ1113))))</f>
        <v>0</v>
      </c>
      <c r="BB1113" s="31">
        <f>IF($I1084="n/a",0,IF(BB$4&lt;=$C1113,0,IF(SUM($C1113,$I1084)&gt;BB$4,$U1098/$I1084,$U1098-SUM($I1113:BA1113))))</f>
        <v>0</v>
      </c>
      <c r="BC1113" s="31">
        <f>IF($I1084="n/a",0,IF(BC$4&lt;=$C1113,0,IF(SUM($C1113,$I1084)&gt;BC$4,$U1098/$I1084,$U1098-SUM($I1113:BB1113))))</f>
        <v>0</v>
      </c>
      <c r="BD1113" s="31">
        <f>IF($I1084="n/a",0,IF(BD$4&lt;=$C1113,0,IF(SUM($C1113,$I1084)&gt;BD$4,$U1098/$I1084,$U1098-SUM($I1113:BC1113))))</f>
        <v>0</v>
      </c>
      <c r="BE1113" s="31">
        <f>IF($I1084="n/a",0,IF(BE$4&lt;=$C1113,0,IF(SUM($C1113,$I1084)&gt;BE$4,$U1098/$I1084,$U1098-SUM($I1113:BD1113))))</f>
        <v>0</v>
      </c>
      <c r="BF1113" s="31">
        <f>IF($I1084="n/a",0,IF(BF$4&lt;=$C1113,0,IF(SUM($C1113,$I1084)&gt;BF$4,$U1098/$I1084,$U1098-SUM($I1113:BE1113))))</f>
        <v>0</v>
      </c>
      <c r="BG1113" s="31">
        <f>IF($I1084="n/a",0,IF(BG$4&lt;=$C1113,0,IF(SUM($C1113,$I1084)&gt;BG$4,$U1098/$I1084,$U1098-SUM($I1113:BF1113))))</f>
        <v>0</v>
      </c>
      <c r="BH1113" s="31">
        <f>IF($I1084="n/a",0,IF(BH$4&lt;=$C1113,0,IF(SUM($C1113,$I1084)&gt;BH$4,$U1098/$I1084,$U1098-SUM($I1113:BG1113))))</f>
        <v>0</v>
      </c>
      <c r="BI1113" s="31">
        <f>IF($I1084="n/a",0,IF(BI$4&lt;=$C1113,0,IF(SUM($C1113,$I1084)&gt;BI$4,$U1098/$I1084,$U1098-SUM($I1113:BH1113))))</f>
        <v>0</v>
      </c>
      <c r="BJ1113" s="31">
        <f>IF($I1084="n/a",0,IF(BJ$4&lt;=$C1113,0,IF(SUM($C1113,$I1084)&gt;BJ$4,$U1098/$I1084,$U1098-SUM($I1113:BI1113))))</f>
        <v>0</v>
      </c>
      <c r="BK1113" s="31">
        <f>IF($I1084="n/a",0,IF(BK$4&lt;=$C1113,0,IF(SUM($C1113,$I1084)&gt;BK$4,$U1098/$I1084,$U1098-SUM($I1113:BJ1113))))</f>
        <v>0</v>
      </c>
      <c r="BL1113" s="31">
        <f>IF($I1084="n/a",0,IF(BL$4&lt;=$C1113,0,IF(SUM($C1113,$I1084)&gt;BL$4,$U1098/$I1084,$U1098-SUM($I1113:BK1113))))</f>
        <v>0</v>
      </c>
      <c r="BM1113" s="31">
        <f>IF($I1084="n/a",0,IF(BM$4&lt;=$C1113,0,IF(SUM($C1113,$I1084)&gt;BM$4,$U1098/$I1084,$U1098-SUM($I1113:BL1113))))</f>
        <v>0</v>
      </c>
      <c r="BN1113" s="31">
        <f>IF($I1084="n/a",0,IF(BN$4&lt;=$C1113,0,IF(SUM($C1113,$I1084)&gt;BN$4,$U1098/$I1084,$U1098-SUM($I1113:BM1113))))</f>
        <v>0</v>
      </c>
      <c r="BO1113" s="31">
        <f>IF($I1084="n/a",0,IF(BO$4&lt;=$C1113,0,IF(SUM($C1113,$I1084)&gt;BO$4,$U1098/$I1084,$U1098-SUM($I1113:BN1113))))</f>
        <v>0</v>
      </c>
      <c r="BP1113" s="31">
        <f>IF($I1084="n/a",0,IF(BP$4&lt;=$C1113,0,IF(SUM($C1113,$I1084)&gt;BP$4,$U1098/$I1084,$U1098-SUM($I1113:BO1113))))</f>
        <v>0</v>
      </c>
      <c r="BQ1113" s="31">
        <f>IF($I1084="n/a",0,IF(BQ$4&lt;=$C1113,0,IF(SUM($C1113,$I1084)&gt;BQ$4,$U1098/$I1084,$U1098-SUM($I1113:BP1113))))</f>
        <v>0</v>
      </c>
      <c r="BR1113" s="31">
        <f>IF($I1084="n/a",0,IF(BR$4&lt;=$C1113,0,IF(SUM($C1113,$I1084)&gt;BR$4,$U1098/$I1084,$U1098-SUM($I1113:BQ1113))))</f>
        <v>0</v>
      </c>
      <c r="BS1113" s="31">
        <f>IF($I1084="n/a",0,IF(BS$4&lt;=$C1113,0,IF(SUM($C1113,$I1084)&gt;BS$4,$U1098/$I1084,$U1098-SUM($I1113:BR1113))))</f>
        <v>0</v>
      </c>
      <c r="BT1113" s="31">
        <f>IF($I1084="n/a",0,IF(BT$4&lt;=$C1113,0,IF(SUM($C1113,$I1084)&gt;BT$4,$U1098/$I1084,$U1098-SUM($I1113:BS1113))))</f>
        <v>0</v>
      </c>
      <c r="BU1113" s="31">
        <f>IF($I1084="n/a",0,IF(BU$4&lt;=$C1113,0,IF(SUM($C1113,$I1084)&gt;BU$4,$U1098/$I1084,$U1098-SUM($I1113:BT1113))))</f>
        <v>0</v>
      </c>
      <c r="BV1113" s="31">
        <f>IF($I1084="n/a",0,IF(BV$4&lt;=$C1113,0,IF(SUM($C1113,$I1084)&gt;BV$4,$U1098/$I1084,$U1098-SUM($I1113:BU1113))))</f>
        <v>0</v>
      </c>
      <c r="BW1113" s="31">
        <f>IF($I1084="n/a",0,IF(BW$4&lt;=$C1113,0,IF(SUM($C1113,$I1084)&gt;BW$4,$U1098/$I1084,$U1098-SUM($I1113:BV1113))))</f>
        <v>0</v>
      </c>
      <c r="BX1113" s="31">
        <f>IF($I1084="n/a",0,IF(BX$4&lt;=$C1113,0,IF(SUM($C1113,$I1084)&gt;BX$4,$U1098/$I1084,$U1098-SUM($I1113:BW1113))))</f>
        <v>0</v>
      </c>
      <c r="BY1113" s="31">
        <f>IF($I1084="n/a",0,IF(BY$4&lt;=$C1113,0,IF(SUM($C1113,$I1084)&gt;BY$4,$U1098/$I1084,$U1098-SUM($I1113:BX1113))))</f>
        <v>0</v>
      </c>
      <c r="BZ1113" s="31">
        <f>IF($I1084="n/a",0,IF(BZ$4&lt;=$C1113,0,IF(SUM($C1113,$I1084)&gt;BZ$4,$U1098/$I1084,$U1098-SUM($I1113:BY1113))))</f>
        <v>0</v>
      </c>
      <c r="CA1113" s="31">
        <f>IF($I1084="n/a",0,IF(CA$4&lt;=$C1113,0,IF(SUM($C1113,$I1084)&gt;CA$4,$U1098/$I1084,$U1098-SUM($I1113:BZ1113))))</f>
        <v>0</v>
      </c>
      <c r="CB1113" s="31">
        <f>IF($I1084="n/a",0,IF(CB$4&lt;=$C1113,0,IF(SUM($C1113,$I1084)&gt;CB$4,$U1098/$I1084,$U1098-SUM($I1113:CA1113))))</f>
        <v>0</v>
      </c>
      <c r="CC1113" s="31">
        <f>IF($I1084="n/a",0,IF(CC$4&lt;=$C1113,0,IF(SUM($C1113,$I1084)&gt;CC$4,$U1098/$I1084,$U1098-SUM($I1113:CB1113))))</f>
        <v>0</v>
      </c>
      <c r="CD1113" s="31">
        <f>IF($I1084="n/a",0,IF(CD$4&lt;=$C1113,0,IF(SUM($C1113,$I1084)&gt;CD$4,$U1098/$I1084,$U1098-SUM($I1113:CC1113))))</f>
        <v>0</v>
      </c>
      <c r="CE1113" s="31">
        <f>IF($I1084="n/a",0,IF(CE$4&lt;=$C1113,0,IF(SUM($C1113,$I1084)&gt;CE$4,$U1098/$I1084,$U1098-SUM($I1113:CD1113))))</f>
        <v>0</v>
      </c>
      <c r="CF1113" s="31">
        <f>IF($I1084="n/a",0,IF(CF$4&lt;=$C1113,0,IF(SUM($C1113,$I1084)&gt;CF$4,$U1098/$I1084,$U1098-SUM($I1113:CE1113))))</f>
        <v>0</v>
      </c>
    </row>
    <row r="1114" spans="1:84" s="153" customFormat="1" ht="12.75" customHeight="1">
      <c r="A1114"/>
      <c r="C1114" s="197">
        <v>2028</v>
      </c>
      <c r="D1114" s="21" t="s">
        <v>57</v>
      </c>
      <c r="E1114" s="21" t="s">
        <v>185</v>
      </c>
      <c r="I1114" s="31"/>
      <c r="J1114" s="31">
        <f>IF($I1084="n/a",0,IF(J$4&lt;=$C1114,0,IF(SUM($C1114,$I1084)&gt;J$4,$V1098/$I1084,$V1098-SUM($I1114:I1114))))</f>
        <v>0</v>
      </c>
      <c r="K1114" s="31">
        <f>IF($I1084="n/a",0,IF(K$4&lt;=$C1114,0,IF(SUM($C1114,$I1084)&gt;K$4,$V1098/$I1084,$V1098-SUM($I1114:J1114))))</f>
        <v>0</v>
      </c>
      <c r="L1114" s="31">
        <f>IF($I1084="n/a",0,IF(L$4&lt;=$C1114,0,IF(SUM($C1114,$I1084)&gt;L$4,$V1098/$I1084,$V1098-SUM($I1114:K1114))))</f>
        <v>0</v>
      </c>
      <c r="M1114" s="31">
        <f>IF($I1084="n/a",0,IF(M$4&lt;=$C1114,0,IF(SUM($C1114,$I1084)&gt;M$4,$V1098/$I1084,$V1098-SUM($I1114:L1114))))</f>
        <v>0</v>
      </c>
      <c r="N1114" s="31">
        <f>IF($I1084="n/a",0,IF(N$4&lt;=$C1114,0,IF(SUM($C1114,$I1084)&gt;N$4,$V1098/$I1084,$V1098-SUM($I1114:M1114))))</f>
        <v>0</v>
      </c>
      <c r="O1114" s="31">
        <f>IF($I1084="n/a",0,IF(O$4&lt;=$C1114,0,IF(SUM($C1114,$I1084)&gt;O$4,$V1098/$I1084,$V1098-SUM($I1114:N1114))))</f>
        <v>0</v>
      </c>
      <c r="P1114" s="31">
        <f>IF($I1084="n/a",0,IF(P$4&lt;=$C1114,0,IF(SUM($C1114,$I1084)&gt;P$4,$V1098/$I1084,$V1098-SUM($I1114:O1114))))</f>
        <v>0</v>
      </c>
      <c r="Q1114" s="31">
        <f>IF($I1084="n/a",0,IF(Q$4&lt;=$C1114,0,IF(SUM($C1114,$I1084)&gt;Q$4,$V1098/$I1084,$V1098-SUM($I1114:P1114))))</f>
        <v>0</v>
      </c>
      <c r="R1114" s="31">
        <f>IF($I1084="n/a",0,IF(R$4&lt;=$C1114,0,IF(SUM($C1114,$I1084)&gt;R$4,$V1098/$I1084,$V1098-SUM($I1114:Q1114))))</f>
        <v>0</v>
      </c>
      <c r="S1114" s="31">
        <f>IF($I1084="n/a",0,IF(S$4&lt;=$C1114,0,IF(SUM($C1114,$I1084)&gt;S$4,$V1098/$I1084,$V1098-SUM($I1114:R1114))))</f>
        <v>0</v>
      </c>
      <c r="T1114" s="31">
        <f>IF($I1084="n/a",0,IF(T$4&lt;=$C1114,0,IF(SUM($C1114,$I1084)&gt;T$4,$V1098/$I1084,$V1098-SUM($I1114:S1114))))</f>
        <v>0</v>
      </c>
      <c r="U1114" s="31">
        <f>IF($I1084="n/a",0,IF(U$4&lt;=$C1114,0,IF(SUM($C1114,$I1084)&gt;U$4,$V1098/$I1084,$V1098-SUM($I1114:T1114))))</f>
        <v>0</v>
      </c>
      <c r="V1114" s="31">
        <f>IF($I1084="n/a",0,IF(V$4&lt;=$C1114,0,IF(SUM($C1114,$I1084)&gt;V$4,$V1098/$I1084,$V1098-SUM($I1114:U1114))))</f>
        <v>0</v>
      </c>
      <c r="W1114" s="31">
        <f>IF($I1084="n/a",0,IF(W$4&lt;=$C1114,0,IF(SUM($C1114,$I1084)&gt;W$4,$V1098/$I1084,$V1098-SUM($I1114:V1114))))</f>
        <v>0</v>
      </c>
      <c r="X1114" s="31">
        <f>IF($I1084="n/a",0,IF(X$4&lt;=$C1114,0,IF(SUM($C1114,$I1084)&gt;X$4,$V1098/$I1084,$V1098-SUM($I1114:W1114))))</f>
        <v>0</v>
      </c>
      <c r="Y1114" s="31">
        <f>IF($I1084="n/a",0,IF(Y$4&lt;=$C1114,0,IF(SUM($C1114,$I1084)&gt;Y$4,$V1098/$I1084,$V1098-SUM($I1114:X1114))))</f>
        <v>0</v>
      </c>
      <c r="Z1114" s="31">
        <f>IF($I1084="n/a",0,IF(Z$4&lt;=$C1114,0,IF(SUM($C1114,$I1084)&gt;Z$4,$V1098/$I1084,$V1098-SUM($I1114:Y1114))))</f>
        <v>0</v>
      </c>
      <c r="AA1114" s="31">
        <f>IF($I1084="n/a",0,IF(AA$4&lt;=$C1114,0,IF(SUM($C1114,$I1084)&gt;AA$4,$V1098/$I1084,$V1098-SUM($I1114:Z1114))))</f>
        <v>0</v>
      </c>
      <c r="AB1114" s="31">
        <f>IF($I1084="n/a",0,IF(AB$4&lt;=$C1114,0,IF(SUM($C1114,$I1084)&gt;AB$4,$V1098/$I1084,$V1098-SUM($I1114:AA1114))))</f>
        <v>0</v>
      </c>
      <c r="AC1114" s="31">
        <f>IF($I1084="n/a",0,IF(AC$4&lt;=$C1114,0,IF(SUM($C1114,$I1084)&gt;AC$4,$V1098/$I1084,$V1098-SUM($I1114:AB1114))))</f>
        <v>0</v>
      </c>
      <c r="AD1114" s="31">
        <f>IF($I1084="n/a",0,IF(AD$4&lt;=$C1114,0,IF(SUM($C1114,$I1084)&gt;AD$4,$V1098/$I1084,$V1098-SUM($I1114:AC1114))))</f>
        <v>0</v>
      </c>
      <c r="AE1114" s="31">
        <f>IF($I1084="n/a",0,IF(AE$4&lt;=$C1114,0,IF(SUM($C1114,$I1084)&gt;AE$4,$V1098/$I1084,$V1098-SUM($I1114:AD1114))))</f>
        <v>0</v>
      </c>
      <c r="AF1114" s="31">
        <f>IF($I1084="n/a",0,IF(AF$4&lt;=$C1114,0,IF(SUM($C1114,$I1084)&gt;AF$4,$V1098/$I1084,$V1098-SUM($I1114:AE1114))))</f>
        <v>0</v>
      </c>
      <c r="AG1114" s="31">
        <f>IF($I1084="n/a",0,IF(AG$4&lt;=$C1114,0,IF(SUM($C1114,$I1084)&gt;AG$4,$V1098/$I1084,$V1098-SUM($I1114:AF1114))))</f>
        <v>0</v>
      </c>
      <c r="AH1114" s="31">
        <f>IF($I1084="n/a",0,IF(AH$4&lt;=$C1114,0,IF(SUM($C1114,$I1084)&gt;AH$4,$V1098/$I1084,$V1098-SUM($I1114:AG1114))))</f>
        <v>0</v>
      </c>
      <c r="AI1114" s="31">
        <f>IF($I1084="n/a",0,IF(AI$4&lt;=$C1114,0,IF(SUM($C1114,$I1084)&gt;AI$4,$V1098/$I1084,$V1098-SUM($I1114:AH1114))))</f>
        <v>0</v>
      </c>
      <c r="AJ1114" s="31">
        <f>IF($I1084="n/a",0,IF(AJ$4&lt;=$C1114,0,IF(SUM($C1114,$I1084)&gt;AJ$4,$V1098/$I1084,$V1098-SUM($I1114:AI1114))))</f>
        <v>0</v>
      </c>
      <c r="AK1114" s="31">
        <f>IF($I1084="n/a",0,IF(AK$4&lt;=$C1114,0,IF(SUM($C1114,$I1084)&gt;AK$4,$V1098/$I1084,$V1098-SUM($I1114:AJ1114))))</f>
        <v>0</v>
      </c>
      <c r="AL1114" s="31">
        <f>IF($I1084="n/a",0,IF(AL$4&lt;=$C1114,0,IF(SUM($C1114,$I1084)&gt;AL$4,$V1098/$I1084,$V1098-SUM($I1114:AK1114))))</f>
        <v>0</v>
      </c>
      <c r="AM1114" s="31">
        <f>IF($I1084="n/a",0,IF(AM$4&lt;=$C1114,0,IF(SUM($C1114,$I1084)&gt;AM$4,$V1098/$I1084,$V1098-SUM($I1114:AL1114))))</f>
        <v>0</v>
      </c>
      <c r="AN1114" s="31">
        <f>IF($I1084="n/a",0,IF(AN$4&lt;=$C1114,0,IF(SUM($C1114,$I1084)&gt;AN$4,$V1098/$I1084,$V1098-SUM($I1114:AM1114))))</f>
        <v>0</v>
      </c>
      <c r="AO1114" s="31">
        <f>IF($I1084="n/a",0,IF(AO$4&lt;=$C1114,0,IF(SUM($C1114,$I1084)&gt;AO$4,$V1098/$I1084,$V1098-SUM($I1114:AN1114))))</f>
        <v>0</v>
      </c>
      <c r="AP1114" s="31">
        <f>IF($I1084="n/a",0,IF(AP$4&lt;=$C1114,0,IF(SUM($C1114,$I1084)&gt;AP$4,$V1098/$I1084,$V1098-SUM($I1114:AO1114))))</f>
        <v>0</v>
      </c>
      <c r="AQ1114" s="31">
        <f>IF($I1084="n/a",0,IF(AQ$4&lt;=$C1114,0,IF(SUM($C1114,$I1084)&gt;AQ$4,$V1098/$I1084,$V1098-SUM($I1114:AP1114))))</f>
        <v>0</v>
      </c>
      <c r="AR1114" s="31">
        <f>IF($I1084="n/a",0,IF(AR$4&lt;=$C1114,0,IF(SUM($C1114,$I1084)&gt;AR$4,$V1098/$I1084,$V1098-SUM($I1114:AQ1114))))</f>
        <v>0</v>
      </c>
      <c r="AS1114" s="31">
        <f>IF($I1084="n/a",0,IF(AS$4&lt;=$C1114,0,IF(SUM($C1114,$I1084)&gt;AS$4,$V1098/$I1084,$V1098-SUM($I1114:AR1114))))</f>
        <v>0</v>
      </c>
      <c r="AT1114" s="31">
        <f>IF($I1084="n/a",0,IF(AT$4&lt;=$C1114,0,IF(SUM($C1114,$I1084)&gt;AT$4,$V1098/$I1084,$V1098-SUM($I1114:AS1114))))</f>
        <v>0</v>
      </c>
      <c r="AU1114" s="31">
        <f>IF($I1084="n/a",0,IF(AU$4&lt;=$C1114,0,IF(SUM($C1114,$I1084)&gt;AU$4,$V1098/$I1084,$V1098-SUM($I1114:AT1114))))</f>
        <v>0</v>
      </c>
      <c r="AV1114" s="31">
        <f>IF($I1084="n/a",0,IF(AV$4&lt;=$C1114,0,IF(SUM($C1114,$I1084)&gt;AV$4,$V1098/$I1084,$V1098-SUM($I1114:AU1114))))</f>
        <v>0</v>
      </c>
      <c r="AW1114" s="31">
        <f>IF($I1084="n/a",0,IF(AW$4&lt;=$C1114,0,IF(SUM($C1114,$I1084)&gt;AW$4,$V1098/$I1084,$V1098-SUM($I1114:AV1114))))</f>
        <v>0</v>
      </c>
      <c r="AX1114" s="31">
        <f>IF($I1084="n/a",0,IF(AX$4&lt;=$C1114,0,IF(SUM($C1114,$I1084)&gt;AX$4,$V1098/$I1084,$V1098-SUM($I1114:AW1114))))</f>
        <v>0</v>
      </c>
      <c r="AY1114" s="31">
        <f>IF($I1084="n/a",0,IF(AY$4&lt;=$C1114,0,IF(SUM($C1114,$I1084)&gt;AY$4,$V1098/$I1084,$V1098-SUM($I1114:AX1114))))</f>
        <v>0</v>
      </c>
      <c r="AZ1114" s="31">
        <f>IF($I1084="n/a",0,IF(AZ$4&lt;=$C1114,0,IF(SUM($C1114,$I1084)&gt;AZ$4,$V1098/$I1084,$V1098-SUM($I1114:AY1114))))</f>
        <v>0</v>
      </c>
      <c r="BA1114" s="31">
        <f>IF($I1084="n/a",0,IF(BA$4&lt;=$C1114,0,IF(SUM($C1114,$I1084)&gt;BA$4,$V1098/$I1084,$V1098-SUM($I1114:AZ1114))))</f>
        <v>0</v>
      </c>
      <c r="BB1114" s="31">
        <f>IF($I1084="n/a",0,IF(BB$4&lt;=$C1114,0,IF(SUM($C1114,$I1084)&gt;BB$4,$V1098/$I1084,$V1098-SUM($I1114:BA1114))))</f>
        <v>0</v>
      </c>
      <c r="BC1114" s="31">
        <f>IF($I1084="n/a",0,IF(BC$4&lt;=$C1114,0,IF(SUM($C1114,$I1084)&gt;BC$4,$V1098/$I1084,$V1098-SUM($I1114:BB1114))))</f>
        <v>0</v>
      </c>
      <c r="BD1114" s="31">
        <f>IF($I1084="n/a",0,IF(BD$4&lt;=$C1114,0,IF(SUM($C1114,$I1084)&gt;BD$4,$V1098/$I1084,$V1098-SUM($I1114:BC1114))))</f>
        <v>0</v>
      </c>
      <c r="BE1114" s="31">
        <f>IF($I1084="n/a",0,IF(BE$4&lt;=$C1114,0,IF(SUM($C1114,$I1084)&gt;BE$4,$V1098/$I1084,$V1098-SUM($I1114:BD1114))))</f>
        <v>0</v>
      </c>
      <c r="BF1114" s="31">
        <f>IF($I1084="n/a",0,IF(BF$4&lt;=$C1114,0,IF(SUM($C1114,$I1084)&gt;BF$4,$V1098/$I1084,$V1098-SUM($I1114:BE1114))))</f>
        <v>0</v>
      </c>
      <c r="BG1114" s="31">
        <f>IF($I1084="n/a",0,IF(BG$4&lt;=$C1114,0,IF(SUM($C1114,$I1084)&gt;BG$4,$V1098/$I1084,$V1098-SUM($I1114:BF1114))))</f>
        <v>0</v>
      </c>
      <c r="BH1114" s="31">
        <f>IF($I1084="n/a",0,IF(BH$4&lt;=$C1114,0,IF(SUM($C1114,$I1084)&gt;BH$4,$V1098/$I1084,$V1098-SUM($I1114:BG1114))))</f>
        <v>0</v>
      </c>
      <c r="BI1114" s="31">
        <f>IF($I1084="n/a",0,IF(BI$4&lt;=$C1114,0,IF(SUM($C1114,$I1084)&gt;BI$4,$V1098/$I1084,$V1098-SUM($I1114:BH1114))))</f>
        <v>0</v>
      </c>
      <c r="BJ1114" s="31">
        <f>IF($I1084="n/a",0,IF(BJ$4&lt;=$C1114,0,IF(SUM($C1114,$I1084)&gt;BJ$4,$V1098/$I1084,$V1098-SUM($I1114:BI1114))))</f>
        <v>0</v>
      </c>
      <c r="BK1114" s="31">
        <f>IF($I1084="n/a",0,IF(BK$4&lt;=$C1114,0,IF(SUM($C1114,$I1084)&gt;BK$4,$V1098/$I1084,$V1098-SUM($I1114:BJ1114))))</f>
        <v>0</v>
      </c>
      <c r="BL1114" s="31">
        <f>IF($I1084="n/a",0,IF(BL$4&lt;=$C1114,0,IF(SUM($C1114,$I1084)&gt;BL$4,$V1098/$I1084,$V1098-SUM($I1114:BK1114))))</f>
        <v>0</v>
      </c>
      <c r="BM1114" s="31">
        <f>IF($I1084="n/a",0,IF(BM$4&lt;=$C1114,0,IF(SUM($C1114,$I1084)&gt;BM$4,$V1098/$I1084,$V1098-SUM($I1114:BL1114))))</f>
        <v>0</v>
      </c>
      <c r="BN1114" s="31">
        <f>IF($I1084="n/a",0,IF(BN$4&lt;=$C1114,0,IF(SUM($C1114,$I1084)&gt;BN$4,$V1098/$I1084,$V1098-SUM($I1114:BM1114))))</f>
        <v>0</v>
      </c>
      <c r="BO1114" s="31">
        <f>IF($I1084="n/a",0,IF(BO$4&lt;=$C1114,0,IF(SUM($C1114,$I1084)&gt;BO$4,$V1098/$I1084,$V1098-SUM($I1114:BN1114))))</f>
        <v>0</v>
      </c>
      <c r="BP1114" s="31">
        <f>IF($I1084="n/a",0,IF(BP$4&lt;=$C1114,0,IF(SUM($C1114,$I1084)&gt;BP$4,$V1098/$I1084,$V1098-SUM($I1114:BO1114))))</f>
        <v>0</v>
      </c>
      <c r="BQ1114" s="31">
        <f>IF($I1084="n/a",0,IF(BQ$4&lt;=$C1114,0,IF(SUM($C1114,$I1084)&gt;BQ$4,$V1098/$I1084,$V1098-SUM($I1114:BP1114))))</f>
        <v>0</v>
      </c>
      <c r="BR1114" s="31">
        <f>IF($I1084="n/a",0,IF(BR$4&lt;=$C1114,0,IF(SUM($C1114,$I1084)&gt;BR$4,$V1098/$I1084,$V1098-SUM($I1114:BQ1114))))</f>
        <v>0</v>
      </c>
      <c r="BS1114" s="31">
        <f>IF($I1084="n/a",0,IF(BS$4&lt;=$C1114,0,IF(SUM($C1114,$I1084)&gt;BS$4,$V1098/$I1084,$V1098-SUM($I1114:BR1114))))</f>
        <v>0</v>
      </c>
      <c r="BT1114" s="31">
        <f>IF($I1084="n/a",0,IF(BT$4&lt;=$C1114,0,IF(SUM($C1114,$I1084)&gt;BT$4,$V1098/$I1084,$V1098-SUM($I1114:BS1114))))</f>
        <v>0</v>
      </c>
      <c r="BU1114" s="31">
        <f>IF($I1084="n/a",0,IF(BU$4&lt;=$C1114,0,IF(SUM($C1114,$I1084)&gt;BU$4,$V1098/$I1084,$V1098-SUM($I1114:BT1114))))</f>
        <v>0</v>
      </c>
      <c r="BV1114" s="31">
        <f>IF($I1084="n/a",0,IF(BV$4&lt;=$C1114,0,IF(SUM($C1114,$I1084)&gt;BV$4,$V1098/$I1084,$V1098-SUM($I1114:BU1114))))</f>
        <v>0</v>
      </c>
      <c r="BW1114" s="31">
        <f>IF($I1084="n/a",0,IF(BW$4&lt;=$C1114,0,IF(SUM($C1114,$I1084)&gt;BW$4,$V1098/$I1084,$V1098-SUM($I1114:BV1114))))</f>
        <v>0</v>
      </c>
      <c r="BX1114" s="31">
        <f>IF($I1084="n/a",0,IF(BX$4&lt;=$C1114,0,IF(SUM($C1114,$I1084)&gt;BX$4,$V1098/$I1084,$V1098-SUM($I1114:BW1114))))</f>
        <v>0</v>
      </c>
      <c r="BY1114" s="31">
        <f>IF($I1084="n/a",0,IF(BY$4&lt;=$C1114,0,IF(SUM($C1114,$I1084)&gt;BY$4,$V1098/$I1084,$V1098-SUM($I1114:BX1114))))</f>
        <v>0</v>
      </c>
      <c r="BZ1114" s="31">
        <f>IF($I1084="n/a",0,IF(BZ$4&lt;=$C1114,0,IF(SUM($C1114,$I1084)&gt;BZ$4,$V1098/$I1084,$V1098-SUM($I1114:BY1114))))</f>
        <v>0</v>
      </c>
      <c r="CA1114" s="31">
        <f>IF($I1084="n/a",0,IF(CA$4&lt;=$C1114,0,IF(SUM($C1114,$I1084)&gt;CA$4,$V1098/$I1084,$V1098-SUM($I1114:BZ1114))))</f>
        <v>0</v>
      </c>
      <c r="CB1114" s="31">
        <f>IF($I1084="n/a",0,IF(CB$4&lt;=$C1114,0,IF(SUM($C1114,$I1084)&gt;CB$4,$V1098/$I1084,$V1098-SUM($I1114:CA1114))))</f>
        <v>0</v>
      </c>
      <c r="CC1114" s="31">
        <f>IF($I1084="n/a",0,IF(CC$4&lt;=$C1114,0,IF(SUM($C1114,$I1084)&gt;CC$4,$V1098/$I1084,$V1098-SUM($I1114:CB1114))))</f>
        <v>0</v>
      </c>
      <c r="CD1114" s="31">
        <f>IF($I1084="n/a",0,IF(CD$4&lt;=$C1114,0,IF(SUM($C1114,$I1084)&gt;CD$4,$V1098/$I1084,$V1098-SUM($I1114:CC1114))))</f>
        <v>0</v>
      </c>
      <c r="CE1114" s="31">
        <f>IF($I1084="n/a",0,IF(CE$4&lt;=$C1114,0,IF(SUM($C1114,$I1084)&gt;CE$4,$V1098/$I1084,$V1098-SUM($I1114:CD1114))))</f>
        <v>0</v>
      </c>
      <c r="CF1114" s="31">
        <f>IF($I1084="n/a",0,IF(CF$4&lt;=$C1114,0,IF(SUM($C1114,$I1084)&gt;CF$4,$V1098/$I1084,$V1098-SUM($I1114:CE1114))))</f>
        <v>0</v>
      </c>
    </row>
    <row r="1115" spans="1:84" s="153" customFormat="1" ht="12.75" customHeight="1">
      <c r="A1115"/>
      <c r="C1115" s="197">
        <v>2029</v>
      </c>
      <c r="D1115" s="21" t="s">
        <v>58</v>
      </c>
      <c r="E1115" s="21" t="s">
        <v>185</v>
      </c>
      <c r="I1115" s="31"/>
      <c r="J1115" s="31">
        <f>IF($I1084="n/a",0,IF(J$4&lt;=$C1115,0,IF(SUM($C1115,$I1084)&gt;J$4,$W1098/$I1084,$W1098-SUM($I1115:I1115))))</f>
        <v>0</v>
      </c>
      <c r="K1115" s="31">
        <f>IF($I1084="n/a",0,IF(K$4&lt;=$C1115,0,IF(SUM($C1115,$I1084)&gt;K$4,$W1098/$I1084,$W1098-SUM($I1115:J1115))))</f>
        <v>0</v>
      </c>
      <c r="L1115" s="31">
        <f>IF($I1084="n/a",0,IF(L$4&lt;=$C1115,0,IF(SUM($C1115,$I1084)&gt;L$4,$W1098/$I1084,$W1098-SUM($I1115:K1115))))</f>
        <v>0</v>
      </c>
      <c r="M1115" s="31">
        <f>IF($I1084="n/a",0,IF(M$4&lt;=$C1115,0,IF(SUM($C1115,$I1084)&gt;M$4,$W1098/$I1084,$W1098-SUM($I1115:L1115))))</f>
        <v>0</v>
      </c>
      <c r="N1115" s="31">
        <f>IF($I1084="n/a",0,IF(N$4&lt;=$C1115,0,IF(SUM($C1115,$I1084)&gt;N$4,$W1098/$I1084,$W1098-SUM($I1115:M1115))))</f>
        <v>0</v>
      </c>
      <c r="O1115" s="31">
        <f>IF($I1084="n/a",0,IF(O$4&lt;=$C1115,0,IF(SUM($C1115,$I1084)&gt;O$4,$W1098/$I1084,$W1098-SUM($I1115:N1115))))</f>
        <v>0</v>
      </c>
      <c r="P1115" s="31">
        <f>IF($I1084="n/a",0,IF(P$4&lt;=$C1115,0,IF(SUM($C1115,$I1084)&gt;P$4,$W1098/$I1084,$W1098-SUM($I1115:O1115))))</f>
        <v>0</v>
      </c>
      <c r="Q1115" s="31">
        <f>IF($I1084="n/a",0,IF(Q$4&lt;=$C1115,0,IF(SUM($C1115,$I1084)&gt;Q$4,$W1098/$I1084,$W1098-SUM($I1115:P1115))))</f>
        <v>0</v>
      </c>
      <c r="R1115" s="31">
        <f>IF($I1084="n/a",0,IF(R$4&lt;=$C1115,0,IF(SUM($C1115,$I1084)&gt;R$4,$W1098/$I1084,$W1098-SUM($I1115:Q1115))))</f>
        <v>0</v>
      </c>
      <c r="S1115" s="31">
        <f>IF($I1084="n/a",0,IF(S$4&lt;=$C1115,0,IF(SUM($C1115,$I1084)&gt;S$4,$W1098/$I1084,$W1098-SUM($I1115:R1115))))</f>
        <v>0</v>
      </c>
      <c r="T1115" s="31">
        <f>IF($I1084="n/a",0,IF(T$4&lt;=$C1115,0,IF(SUM($C1115,$I1084)&gt;T$4,$W1098/$I1084,$W1098-SUM($I1115:S1115))))</f>
        <v>0</v>
      </c>
      <c r="U1115" s="31">
        <f>IF($I1084="n/a",0,IF(U$4&lt;=$C1115,0,IF(SUM($C1115,$I1084)&gt;U$4,$W1098/$I1084,$W1098-SUM($I1115:T1115))))</f>
        <v>0</v>
      </c>
      <c r="V1115" s="31">
        <f>IF($I1084="n/a",0,IF(V$4&lt;=$C1115,0,IF(SUM($C1115,$I1084)&gt;V$4,$W1098/$I1084,$W1098-SUM($I1115:U1115))))</f>
        <v>0</v>
      </c>
      <c r="W1115" s="31">
        <f>IF($I1084="n/a",0,IF(W$4&lt;=$C1115,0,IF(SUM($C1115,$I1084)&gt;W$4,$W1098/$I1084,$W1098-SUM($I1115:V1115))))</f>
        <v>0</v>
      </c>
      <c r="X1115" s="31">
        <f>IF($I1084="n/a",0,IF(X$4&lt;=$C1115,0,IF(SUM($C1115,$I1084)&gt;X$4,$W1098/$I1084,$W1098-SUM($I1115:W1115))))</f>
        <v>0</v>
      </c>
      <c r="Y1115" s="31">
        <f>IF($I1084="n/a",0,IF(Y$4&lt;=$C1115,0,IF(SUM($C1115,$I1084)&gt;Y$4,$W1098/$I1084,$W1098-SUM($I1115:X1115))))</f>
        <v>0</v>
      </c>
      <c r="Z1115" s="31">
        <f>IF($I1084="n/a",0,IF(Z$4&lt;=$C1115,0,IF(SUM($C1115,$I1084)&gt;Z$4,$W1098/$I1084,$W1098-SUM($I1115:Y1115))))</f>
        <v>0</v>
      </c>
      <c r="AA1115" s="31">
        <f>IF($I1084="n/a",0,IF(AA$4&lt;=$C1115,0,IF(SUM($C1115,$I1084)&gt;AA$4,$W1098/$I1084,$W1098-SUM($I1115:Z1115))))</f>
        <v>0</v>
      </c>
      <c r="AB1115" s="31">
        <f>IF($I1084="n/a",0,IF(AB$4&lt;=$C1115,0,IF(SUM($C1115,$I1084)&gt;AB$4,$W1098/$I1084,$W1098-SUM($I1115:AA1115))))</f>
        <v>0</v>
      </c>
      <c r="AC1115" s="31">
        <f>IF($I1084="n/a",0,IF(AC$4&lt;=$C1115,0,IF(SUM($C1115,$I1084)&gt;AC$4,$W1098/$I1084,$W1098-SUM($I1115:AB1115))))</f>
        <v>0</v>
      </c>
      <c r="AD1115" s="31">
        <f>IF($I1084="n/a",0,IF(AD$4&lt;=$C1115,0,IF(SUM($C1115,$I1084)&gt;AD$4,$W1098/$I1084,$W1098-SUM($I1115:AC1115))))</f>
        <v>0</v>
      </c>
      <c r="AE1115" s="31">
        <f>IF($I1084="n/a",0,IF(AE$4&lt;=$C1115,0,IF(SUM($C1115,$I1084)&gt;AE$4,$W1098/$I1084,$W1098-SUM($I1115:AD1115))))</f>
        <v>0</v>
      </c>
      <c r="AF1115" s="31">
        <f>IF($I1084="n/a",0,IF(AF$4&lt;=$C1115,0,IF(SUM($C1115,$I1084)&gt;AF$4,$W1098/$I1084,$W1098-SUM($I1115:AE1115))))</f>
        <v>0</v>
      </c>
      <c r="AG1115" s="31">
        <f>IF($I1084="n/a",0,IF(AG$4&lt;=$C1115,0,IF(SUM($C1115,$I1084)&gt;AG$4,$W1098/$I1084,$W1098-SUM($I1115:AF1115))))</f>
        <v>0</v>
      </c>
      <c r="AH1115" s="31">
        <f>IF($I1084="n/a",0,IF(AH$4&lt;=$C1115,0,IF(SUM($C1115,$I1084)&gt;AH$4,$W1098/$I1084,$W1098-SUM($I1115:AG1115))))</f>
        <v>0</v>
      </c>
      <c r="AI1115" s="31">
        <f>IF($I1084="n/a",0,IF(AI$4&lt;=$C1115,0,IF(SUM($C1115,$I1084)&gt;AI$4,$W1098/$I1084,$W1098-SUM($I1115:AH1115))))</f>
        <v>0</v>
      </c>
      <c r="AJ1115" s="31">
        <f>IF($I1084="n/a",0,IF(AJ$4&lt;=$C1115,0,IF(SUM($C1115,$I1084)&gt;AJ$4,$W1098/$I1084,$W1098-SUM($I1115:AI1115))))</f>
        <v>0</v>
      </c>
      <c r="AK1115" s="31">
        <f>IF($I1084="n/a",0,IF(AK$4&lt;=$C1115,0,IF(SUM($C1115,$I1084)&gt;AK$4,$W1098/$I1084,$W1098-SUM($I1115:AJ1115))))</f>
        <v>0</v>
      </c>
      <c r="AL1115" s="31">
        <f>IF($I1084="n/a",0,IF(AL$4&lt;=$C1115,0,IF(SUM($C1115,$I1084)&gt;AL$4,$W1098/$I1084,$W1098-SUM($I1115:AK1115))))</f>
        <v>0</v>
      </c>
      <c r="AM1115" s="31">
        <f>IF($I1084="n/a",0,IF(AM$4&lt;=$C1115,0,IF(SUM($C1115,$I1084)&gt;AM$4,$W1098/$I1084,$W1098-SUM($I1115:AL1115))))</f>
        <v>0</v>
      </c>
      <c r="AN1115" s="31">
        <f>IF($I1084="n/a",0,IF(AN$4&lt;=$C1115,0,IF(SUM($C1115,$I1084)&gt;AN$4,$W1098/$I1084,$W1098-SUM($I1115:AM1115))))</f>
        <v>0</v>
      </c>
      <c r="AO1115" s="31">
        <f>IF($I1084="n/a",0,IF(AO$4&lt;=$C1115,0,IF(SUM($C1115,$I1084)&gt;AO$4,$W1098/$I1084,$W1098-SUM($I1115:AN1115))))</f>
        <v>0</v>
      </c>
      <c r="AP1115" s="31">
        <f>IF($I1084="n/a",0,IF(AP$4&lt;=$C1115,0,IF(SUM($C1115,$I1084)&gt;AP$4,$W1098/$I1084,$W1098-SUM($I1115:AO1115))))</f>
        <v>0</v>
      </c>
      <c r="AQ1115" s="31">
        <f>IF($I1084="n/a",0,IF(AQ$4&lt;=$C1115,0,IF(SUM($C1115,$I1084)&gt;AQ$4,$W1098/$I1084,$W1098-SUM($I1115:AP1115))))</f>
        <v>0</v>
      </c>
      <c r="AR1115" s="31">
        <f>IF($I1084="n/a",0,IF(AR$4&lt;=$C1115,0,IF(SUM($C1115,$I1084)&gt;AR$4,$W1098/$I1084,$W1098-SUM($I1115:AQ1115))))</f>
        <v>0</v>
      </c>
      <c r="AS1115" s="31">
        <f>IF($I1084="n/a",0,IF(AS$4&lt;=$C1115,0,IF(SUM($C1115,$I1084)&gt;AS$4,$W1098/$I1084,$W1098-SUM($I1115:AR1115))))</f>
        <v>0</v>
      </c>
      <c r="AT1115" s="31">
        <f>IF($I1084="n/a",0,IF(AT$4&lt;=$C1115,0,IF(SUM($C1115,$I1084)&gt;AT$4,$W1098/$I1084,$W1098-SUM($I1115:AS1115))))</f>
        <v>0</v>
      </c>
      <c r="AU1115" s="31">
        <f>IF($I1084="n/a",0,IF(AU$4&lt;=$C1115,0,IF(SUM($C1115,$I1084)&gt;AU$4,$W1098/$I1084,$W1098-SUM($I1115:AT1115))))</f>
        <v>0</v>
      </c>
      <c r="AV1115" s="31">
        <f>IF($I1084="n/a",0,IF(AV$4&lt;=$C1115,0,IF(SUM($C1115,$I1084)&gt;AV$4,$W1098/$I1084,$W1098-SUM($I1115:AU1115))))</f>
        <v>0</v>
      </c>
      <c r="AW1115" s="31">
        <f>IF($I1084="n/a",0,IF(AW$4&lt;=$C1115,0,IF(SUM($C1115,$I1084)&gt;AW$4,$W1098/$I1084,$W1098-SUM($I1115:AV1115))))</f>
        <v>0</v>
      </c>
      <c r="AX1115" s="31">
        <f>IF($I1084="n/a",0,IF(AX$4&lt;=$C1115,0,IF(SUM($C1115,$I1084)&gt;AX$4,$W1098/$I1084,$W1098-SUM($I1115:AW1115))))</f>
        <v>0</v>
      </c>
      <c r="AY1115" s="31">
        <f>IF($I1084="n/a",0,IF(AY$4&lt;=$C1115,0,IF(SUM($C1115,$I1084)&gt;AY$4,$W1098/$I1084,$W1098-SUM($I1115:AX1115))))</f>
        <v>0</v>
      </c>
      <c r="AZ1115" s="31">
        <f>IF($I1084="n/a",0,IF(AZ$4&lt;=$C1115,0,IF(SUM($C1115,$I1084)&gt;AZ$4,$W1098/$I1084,$W1098-SUM($I1115:AY1115))))</f>
        <v>0</v>
      </c>
      <c r="BA1115" s="31">
        <f>IF($I1084="n/a",0,IF(BA$4&lt;=$C1115,0,IF(SUM($C1115,$I1084)&gt;BA$4,$W1098/$I1084,$W1098-SUM($I1115:AZ1115))))</f>
        <v>0</v>
      </c>
      <c r="BB1115" s="31">
        <f>IF($I1084="n/a",0,IF(BB$4&lt;=$C1115,0,IF(SUM($C1115,$I1084)&gt;BB$4,$W1098/$I1084,$W1098-SUM($I1115:BA1115))))</f>
        <v>0</v>
      </c>
      <c r="BC1115" s="31">
        <f>IF($I1084="n/a",0,IF(BC$4&lt;=$C1115,0,IF(SUM($C1115,$I1084)&gt;BC$4,$W1098/$I1084,$W1098-SUM($I1115:BB1115))))</f>
        <v>0</v>
      </c>
      <c r="BD1115" s="31">
        <f>IF($I1084="n/a",0,IF(BD$4&lt;=$C1115,0,IF(SUM($C1115,$I1084)&gt;BD$4,$W1098/$I1084,$W1098-SUM($I1115:BC1115))))</f>
        <v>0</v>
      </c>
      <c r="BE1115" s="31">
        <f>IF($I1084="n/a",0,IF(BE$4&lt;=$C1115,0,IF(SUM($C1115,$I1084)&gt;BE$4,$W1098/$I1084,$W1098-SUM($I1115:BD1115))))</f>
        <v>0</v>
      </c>
      <c r="BF1115" s="31">
        <f>IF($I1084="n/a",0,IF(BF$4&lt;=$C1115,0,IF(SUM($C1115,$I1084)&gt;BF$4,$W1098/$I1084,$W1098-SUM($I1115:BE1115))))</f>
        <v>0</v>
      </c>
      <c r="BG1115" s="31">
        <f>IF($I1084="n/a",0,IF(BG$4&lt;=$C1115,0,IF(SUM($C1115,$I1084)&gt;BG$4,$W1098/$I1084,$W1098-SUM($I1115:BF1115))))</f>
        <v>0</v>
      </c>
      <c r="BH1115" s="31">
        <f>IF($I1084="n/a",0,IF(BH$4&lt;=$C1115,0,IF(SUM($C1115,$I1084)&gt;BH$4,$W1098/$I1084,$W1098-SUM($I1115:BG1115))))</f>
        <v>0</v>
      </c>
      <c r="BI1115" s="31">
        <f>IF($I1084="n/a",0,IF(BI$4&lt;=$C1115,0,IF(SUM($C1115,$I1084)&gt;BI$4,$W1098/$I1084,$W1098-SUM($I1115:BH1115))))</f>
        <v>0</v>
      </c>
      <c r="BJ1115" s="31">
        <f>IF($I1084="n/a",0,IF(BJ$4&lt;=$C1115,0,IF(SUM($C1115,$I1084)&gt;BJ$4,$W1098/$I1084,$W1098-SUM($I1115:BI1115))))</f>
        <v>0</v>
      </c>
      <c r="BK1115" s="31">
        <f>IF($I1084="n/a",0,IF(BK$4&lt;=$C1115,0,IF(SUM($C1115,$I1084)&gt;BK$4,$W1098/$I1084,$W1098-SUM($I1115:BJ1115))))</f>
        <v>0</v>
      </c>
      <c r="BL1115" s="31">
        <f>IF($I1084="n/a",0,IF(BL$4&lt;=$C1115,0,IF(SUM($C1115,$I1084)&gt;BL$4,$W1098/$I1084,$W1098-SUM($I1115:BK1115))))</f>
        <v>0</v>
      </c>
      <c r="BM1115" s="31">
        <f>IF($I1084="n/a",0,IF(BM$4&lt;=$C1115,0,IF(SUM($C1115,$I1084)&gt;BM$4,$W1098/$I1084,$W1098-SUM($I1115:BL1115))))</f>
        <v>0</v>
      </c>
      <c r="BN1115" s="31">
        <f>IF($I1084="n/a",0,IF(BN$4&lt;=$C1115,0,IF(SUM($C1115,$I1084)&gt;BN$4,$W1098/$I1084,$W1098-SUM($I1115:BM1115))))</f>
        <v>0</v>
      </c>
      <c r="BO1115" s="31">
        <f>IF($I1084="n/a",0,IF(BO$4&lt;=$C1115,0,IF(SUM($C1115,$I1084)&gt;BO$4,$W1098/$I1084,$W1098-SUM($I1115:BN1115))))</f>
        <v>0</v>
      </c>
      <c r="BP1115" s="31">
        <f>IF($I1084="n/a",0,IF(BP$4&lt;=$C1115,0,IF(SUM($C1115,$I1084)&gt;BP$4,$W1098/$I1084,$W1098-SUM($I1115:BO1115))))</f>
        <v>0</v>
      </c>
      <c r="BQ1115" s="31">
        <f>IF($I1084="n/a",0,IF(BQ$4&lt;=$C1115,0,IF(SUM($C1115,$I1084)&gt;BQ$4,$W1098/$I1084,$W1098-SUM($I1115:BP1115))))</f>
        <v>0</v>
      </c>
      <c r="BR1115" s="31">
        <f>IF($I1084="n/a",0,IF(BR$4&lt;=$C1115,0,IF(SUM($C1115,$I1084)&gt;BR$4,$W1098/$I1084,$W1098-SUM($I1115:BQ1115))))</f>
        <v>0</v>
      </c>
      <c r="BS1115" s="31">
        <f>IF($I1084="n/a",0,IF(BS$4&lt;=$C1115,0,IF(SUM($C1115,$I1084)&gt;BS$4,$W1098/$I1084,$W1098-SUM($I1115:BR1115))))</f>
        <v>0</v>
      </c>
      <c r="BT1115" s="31">
        <f>IF($I1084="n/a",0,IF(BT$4&lt;=$C1115,0,IF(SUM($C1115,$I1084)&gt;BT$4,$W1098/$I1084,$W1098-SUM($I1115:BS1115))))</f>
        <v>0</v>
      </c>
      <c r="BU1115" s="31">
        <f>IF($I1084="n/a",0,IF(BU$4&lt;=$C1115,0,IF(SUM($C1115,$I1084)&gt;BU$4,$W1098/$I1084,$W1098-SUM($I1115:BT1115))))</f>
        <v>0</v>
      </c>
      <c r="BV1115" s="31">
        <f>IF($I1084="n/a",0,IF(BV$4&lt;=$C1115,0,IF(SUM($C1115,$I1084)&gt;BV$4,$W1098/$I1084,$W1098-SUM($I1115:BU1115))))</f>
        <v>0</v>
      </c>
      <c r="BW1115" s="31">
        <f>IF($I1084="n/a",0,IF(BW$4&lt;=$C1115,0,IF(SUM($C1115,$I1084)&gt;BW$4,$W1098/$I1084,$W1098-SUM($I1115:BV1115))))</f>
        <v>0</v>
      </c>
      <c r="BX1115" s="31">
        <f>IF($I1084="n/a",0,IF(BX$4&lt;=$C1115,0,IF(SUM($C1115,$I1084)&gt;BX$4,$W1098/$I1084,$W1098-SUM($I1115:BW1115))))</f>
        <v>0</v>
      </c>
      <c r="BY1115" s="31">
        <f>IF($I1084="n/a",0,IF(BY$4&lt;=$C1115,0,IF(SUM($C1115,$I1084)&gt;BY$4,$W1098/$I1084,$W1098-SUM($I1115:BX1115))))</f>
        <v>0</v>
      </c>
      <c r="BZ1115" s="31">
        <f>IF($I1084="n/a",0,IF(BZ$4&lt;=$C1115,0,IF(SUM($C1115,$I1084)&gt;BZ$4,$W1098/$I1084,$W1098-SUM($I1115:BY1115))))</f>
        <v>0</v>
      </c>
      <c r="CA1115" s="31">
        <f>IF($I1084="n/a",0,IF(CA$4&lt;=$C1115,0,IF(SUM($C1115,$I1084)&gt;CA$4,$W1098/$I1084,$W1098-SUM($I1115:BZ1115))))</f>
        <v>0</v>
      </c>
      <c r="CB1115" s="31">
        <f>IF($I1084="n/a",0,IF(CB$4&lt;=$C1115,0,IF(SUM($C1115,$I1084)&gt;CB$4,$W1098/$I1084,$W1098-SUM($I1115:CA1115))))</f>
        <v>0</v>
      </c>
      <c r="CC1115" s="31">
        <f>IF($I1084="n/a",0,IF(CC$4&lt;=$C1115,0,IF(SUM($C1115,$I1084)&gt;CC$4,$W1098/$I1084,$W1098-SUM($I1115:CB1115))))</f>
        <v>0</v>
      </c>
      <c r="CD1115" s="31">
        <f>IF($I1084="n/a",0,IF(CD$4&lt;=$C1115,0,IF(SUM($C1115,$I1084)&gt;CD$4,$W1098/$I1084,$W1098-SUM($I1115:CC1115))))</f>
        <v>0</v>
      </c>
      <c r="CE1115" s="31">
        <f>IF($I1084="n/a",0,IF(CE$4&lt;=$C1115,0,IF(SUM($C1115,$I1084)&gt;CE$4,$W1098/$I1084,$W1098-SUM($I1115:CD1115))))</f>
        <v>0</v>
      </c>
      <c r="CF1115" s="31">
        <f>IF($I1084="n/a",0,IF(CF$4&lt;=$C1115,0,IF(SUM($C1115,$I1084)&gt;CF$4,$W1098/$I1084,$W1098-SUM($I1115:CE1115))))</f>
        <v>0</v>
      </c>
    </row>
    <row r="1116" spans="1:84" s="153" customFormat="1" ht="12.75" customHeight="1">
      <c r="A1116"/>
      <c r="C1116" s="197">
        <v>2030</v>
      </c>
      <c r="D1116" s="21" t="s">
        <v>59</v>
      </c>
      <c r="E1116" s="21" t="s">
        <v>185</v>
      </c>
      <c r="I1116" s="31"/>
      <c r="J1116" s="31">
        <f>IF($I1084="n/a",0,IF(J$4&lt;=$C1116,0,IF(SUM($C1116,$I1084)&gt;J$4,$X1098/$I1084,$X1098-SUM($I1116:I1116))))</f>
        <v>0</v>
      </c>
      <c r="K1116" s="31">
        <f>IF($I1084="n/a",0,IF(K$4&lt;=$C1116,0,IF(SUM($C1116,$I1084)&gt;K$4,$X1098/$I1084,$X1098-SUM($I1116:J1116))))</f>
        <v>0</v>
      </c>
      <c r="L1116" s="31">
        <f>IF($I1084="n/a",0,IF(L$4&lt;=$C1116,0,IF(SUM($C1116,$I1084)&gt;L$4,$X1098/$I1084,$X1098-SUM($I1116:K1116))))</f>
        <v>0</v>
      </c>
      <c r="M1116" s="31">
        <f>IF($I1084="n/a",0,IF(M$4&lt;=$C1116,0,IF(SUM($C1116,$I1084)&gt;M$4,$X1098/$I1084,$X1098-SUM($I1116:L1116))))</f>
        <v>0</v>
      </c>
      <c r="N1116" s="31">
        <f>IF($I1084="n/a",0,IF(N$4&lt;=$C1116,0,IF(SUM($C1116,$I1084)&gt;N$4,$X1098/$I1084,$X1098-SUM($I1116:M1116))))</f>
        <v>0</v>
      </c>
      <c r="O1116" s="31">
        <f>IF($I1084="n/a",0,IF(O$4&lt;=$C1116,0,IF(SUM($C1116,$I1084)&gt;O$4,$X1098/$I1084,$X1098-SUM($I1116:N1116))))</f>
        <v>0</v>
      </c>
      <c r="P1116" s="31">
        <f>IF($I1084="n/a",0,IF(P$4&lt;=$C1116,0,IF(SUM($C1116,$I1084)&gt;P$4,$X1098/$I1084,$X1098-SUM($I1116:O1116))))</f>
        <v>0</v>
      </c>
      <c r="Q1116" s="31">
        <f>IF($I1084="n/a",0,IF(Q$4&lt;=$C1116,0,IF(SUM($C1116,$I1084)&gt;Q$4,$X1098/$I1084,$X1098-SUM($I1116:P1116))))</f>
        <v>0</v>
      </c>
      <c r="R1116" s="31">
        <f>IF($I1084="n/a",0,IF(R$4&lt;=$C1116,0,IF(SUM($C1116,$I1084)&gt;R$4,$X1098/$I1084,$X1098-SUM($I1116:Q1116))))</f>
        <v>0</v>
      </c>
      <c r="S1116" s="31">
        <f>IF($I1084="n/a",0,IF(S$4&lt;=$C1116,0,IF(SUM($C1116,$I1084)&gt;S$4,$X1098/$I1084,$X1098-SUM($I1116:R1116))))</f>
        <v>0</v>
      </c>
      <c r="T1116" s="31">
        <f>IF($I1084="n/a",0,IF(T$4&lt;=$C1116,0,IF(SUM($C1116,$I1084)&gt;T$4,$X1098/$I1084,$X1098-SUM($I1116:S1116))))</f>
        <v>0</v>
      </c>
      <c r="U1116" s="31">
        <f>IF($I1084="n/a",0,IF(U$4&lt;=$C1116,0,IF(SUM($C1116,$I1084)&gt;U$4,$X1098/$I1084,$X1098-SUM($I1116:T1116))))</f>
        <v>0</v>
      </c>
      <c r="V1116" s="31">
        <f>IF($I1084="n/a",0,IF(V$4&lt;=$C1116,0,IF(SUM($C1116,$I1084)&gt;V$4,$X1098/$I1084,$X1098-SUM($I1116:U1116))))</f>
        <v>0</v>
      </c>
      <c r="W1116" s="31">
        <f>IF($I1084="n/a",0,IF(W$4&lt;=$C1116,0,IF(SUM($C1116,$I1084)&gt;W$4,$X1098/$I1084,$X1098-SUM($I1116:V1116))))</f>
        <v>0</v>
      </c>
      <c r="X1116" s="31">
        <f>IF($I1084="n/a",0,IF(X$4&lt;=$C1116,0,IF(SUM($C1116,$I1084)&gt;X$4,$X1098/$I1084,$X1098-SUM($I1116:W1116))))</f>
        <v>0</v>
      </c>
      <c r="Y1116" s="31">
        <f>IF($I1084="n/a",0,IF(Y$4&lt;=$C1116,0,IF(SUM($C1116,$I1084)&gt;Y$4,$X1098/$I1084,$X1098-SUM($I1116:X1116))))</f>
        <v>0</v>
      </c>
      <c r="Z1116" s="31">
        <f>IF($I1084="n/a",0,IF(Z$4&lt;=$C1116,0,IF(SUM($C1116,$I1084)&gt;Z$4,$X1098/$I1084,$X1098-SUM($I1116:Y1116))))</f>
        <v>0</v>
      </c>
      <c r="AA1116" s="31">
        <f>IF($I1084="n/a",0,IF(AA$4&lt;=$C1116,0,IF(SUM($C1116,$I1084)&gt;AA$4,$X1098/$I1084,$X1098-SUM($I1116:Z1116))))</f>
        <v>0</v>
      </c>
      <c r="AB1116" s="31">
        <f>IF($I1084="n/a",0,IF(AB$4&lt;=$C1116,0,IF(SUM($C1116,$I1084)&gt;AB$4,$X1098/$I1084,$X1098-SUM($I1116:AA1116))))</f>
        <v>0</v>
      </c>
      <c r="AC1116" s="31">
        <f>IF($I1084="n/a",0,IF(AC$4&lt;=$C1116,0,IF(SUM($C1116,$I1084)&gt;AC$4,$X1098/$I1084,$X1098-SUM($I1116:AB1116))))</f>
        <v>0</v>
      </c>
      <c r="AD1116" s="31">
        <f>IF($I1084="n/a",0,IF(AD$4&lt;=$C1116,0,IF(SUM($C1116,$I1084)&gt;AD$4,$X1098/$I1084,$X1098-SUM($I1116:AC1116))))</f>
        <v>0</v>
      </c>
      <c r="AE1116" s="31">
        <f>IF($I1084="n/a",0,IF(AE$4&lt;=$C1116,0,IF(SUM($C1116,$I1084)&gt;AE$4,$X1098/$I1084,$X1098-SUM($I1116:AD1116))))</f>
        <v>0</v>
      </c>
      <c r="AF1116" s="31">
        <f>IF($I1084="n/a",0,IF(AF$4&lt;=$C1116,0,IF(SUM($C1116,$I1084)&gt;AF$4,$X1098/$I1084,$X1098-SUM($I1116:AE1116))))</f>
        <v>0</v>
      </c>
      <c r="AG1116" s="31">
        <f>IF($I1084="n/a",0,IF(AG$4&lt;=$C1116,0,IF(SUM($C1116,$I1084)&gt;AG$4,$X1098/$I1084,$X1098-SUM($I1116:AF1116))))</f>
        <v>0</v>
      </c>
      <c r="AH1116" s="31">
        <f>IF($I1084="n/a",0,IF(AH$4&lt;=$C1116,0,IF(SUM($C1116,$I1084)&gt;AH$4,$X1098/$I1084,$X1098-SUM($I1116:AG1116))))</f>
        <v>0</v>
      </c>
      <c r="AI1116" s="31">
        <f>IF($I1084="n/a",0,IF(AI$4&lt;=$C1116,0,IF(SUM($C1116,$I1084)&gt;AI$4,$X1098/$I1084,$X1098-SUM($I1116:AH1116))))</f>
        <v>0</v>
      </c>
      <c r="AJ1116" s="31">
        <f>IF($I1084="n/a",0,IF(AJ$4&lt;=$C1116,0,IF(SUM($C1116,$I1084)&gt;AJ$4,$X1098/$I1084,$X1098-SUM($I1116:AI1116))))</f>
        <v>0</v>
      </c>
      <c r="AK1116" s="31">
        <f>IF($I1084="n/a",0,IF(AK$4&lt;=$C1116,0,IF(SUM($C1116,$I1084)&gt;AK$4,$X1098/$I1084,$X1098-SUM($I1116:AJ1116))))</f>
        <v>0</v>
      </c>
      <c r="AL1116" s="31">
        <f>IF($I1084="n/a",0,IF(AL$4&lt;=$C1116,0,IF(SUM($C1116,$I1084)&gt;AL$4,$X1098/$I1084,$X1098-SUM($I1116:AK1116))))</f>
        <v>0</v>
      </c>
      <c r="AM1116" s="31">
        <f>IF($I1084="n/a",0,IF(AM$4&lt;=$C1116,0,IF(SUM($C1116,$I1084)&gt;AM$4,$X1098/$I1084,$X1098-SUM($I1116:AL1116))))</f>
        <v>0</v>
      </c>
      <c r="AN1116" s="31">
        <f>IF($I1084="n/a",0,IF(AN$4&lt;=$C1116,0,IF(SUM($C1116,$I1084)&gt;AN$4,$X1098/$I1084,$X1098-SUM($I1116:AM1116))))</f>
        <v>0</v>
      </c>
      <c r="AO1116" s="31">
        <f>IF($I1084="n/a",0,IF(AO$4&lt;=$C1116,0,IF(SUM($C1116,$I1084)&gt;AO$4,$X1098/$I1084,$X1098-SUM($I1116:AN1116))))</f>
        <v>0</v>
      </c>
      <c r="AP1116" s="31">
        <f>IF($I1084="n/a",0,IF(AP$4&lt;=$C1116,0,IF(SUM($C1116,$I1084)&gt;AP$4,$X1098/$I1084,$X1098-SUM($I1116:AO1116))))</f>
        <v>0</v>
      </c>
      <c r="AQ1116" s="31">
        <f>IF($I1084="n/a",0,IF(AQ$4&lt;=$C1116,0,IF(SUM($C1116,$I1084)&gt;AQ$4,$X1098/$I1084,$X1098-SUM($I1116:AP1116))))</f>
        <v>0</v>
      </c>
      <c r="AR1116" s="31">
        <f>IF($I1084="n/a",0,IF(AR$4&lt;=$C1116,0,IF(SUM($C1116,$I1084)&gt;AR$4,$X1098/$I1084,$X1098-SUM($I1116:AQ1116))))</f>
        <v>0</v>
      </c>
      <c r="AS1116" s="31">
        <f>IF($I1084="n/a",0,IF(AS$4&lt;=$C1116,0,IF(SUM($C1116,$I1084)&gt;AS$4,$X1098/$I1084,$X1098-SUM($I1116:AR1116))))</f>
        <v>0</v>
      </c>
      <c r="AT1116" s="31">
        <f>IF($I1084="n/a",0,IF(AT$4&lt;=$C1116,0,IF(SUM($C1116,$I1084)&gt;AT$4,$X1098/$I1084,$X1098-SUM($I1116:AS1116))))</f>
        <v>0</v>
      </c>
      <c r="AU1116" s="31">
        <f>IF($I1084="n/a",0,IF(AU$4&lt;=$C1116,0,IF(SUM($C1116,$I1084)&gt;AU$4,$X1098/$I1084,$X1098-SUM($I1116:AT1116))))</f>
        <v>0</v>
      </c>
      <c r="AV1116" s="31">
        <f>IF($I1084="n/a",0,IF(AV$4&lt;=$C1116,0,IF(SUM($C1116,$I1084)&gt;AV$4,$X1098/$I1084,$X1098-SUM($I1116:AU1116))))</f>
        <v>0</v>
      </c>
      <c r="AW1116" s="31">
        <f>IF($I1084="n/a",0,IF(AW$4&lt;=$C1116,0,IF(SUM($C1116,$I1084)&gt;AW$4,$X1098/$I1084,$X1098-SUM($I1116:AV1116))))</f>
        <v>0</v>
      </c>
      <c r="AX1116" s="31">
        <f>IF($I1084="n/a",0,IF(AX$4&lt;=$C1116,0,IF(SUM($C1116,$I1084)&gt;AX$4,$X1098/$I1084,$X1098-SUM($I1116:AW1116))))</f>
        <v>0</v>
      </c>
      <c r="AY1116" s="31">
        <f>IF($I1084="n/a",0,IF(AY$4&lt;=$C1116,0,IF(SUM($C1116,$I1084)&gt;AY$4,$X1098/$I1084,$X1098-SUM($I1116:AX1116))))</f>
        <v>0</v>
      </c>
      <c r="AZ1116" s="31">
        <f>IF($I1084="n/a",0,IF(AZ$4&lt;=$C1116,0,IF(SUM($C1116,$I1084)&gt;AZ$4,$X1098/$I1084,$X1098-SUM($I1116:AY1116))))</f>
        <v>0</v>
      </c>
      <c r="BA1116" s="31">
        <f>IF($I1084="n/a",0,IF(BA$4&lt;=$C1116,0,IF(SUM($C1116,$I1084)&gt;BA$4,$X1098/$I1084,$X1098-SUM($I1116:AZ1116))))</f>
        <v>0</v>
      </c>
      <c r="BB1116" s="31">
        <f>IF($I1084="n/a",0,IF(BB$4&lt;=$C1116,0,IF(SUM($C1116,$I1084)&gt;BB$4,$X1098/$I1084,$X1098-SUM($I1116:BA1116))))</f>
        <v>0</v>
      </c>
      <c r="BC1116" s="31">
        <f>IF($I1084="n/a",0,IF(BC$4&lt;=$C1116,0,IF(SUM($C1116,$I1084)&gt;BC$4,$X1098/$I1084,$X1098-SUM($I1116:BB1116))))</f>
        <v>0</v>
      </c>
      <c r="BD1116" s="31">
        <f>IF($I1084="n/a",0,IF(BD$4&lt;=$C1116,0,IF(SUM($C1116,$I1084)&gt;BD$4,$X1098/$I1084,$X1098-SUM($I1116:BC1116))))</f>
        <v>0</v>
      </c>
      <c r="BE1116" s="31">
        <f>IF($I1084="n/a",0,IF(BE$4&lt;=$C1116,0,IF(SUM($C1116,$I1084)&gt;BE$4,$X1098/$I1084,$X1098-SUM($I1116:BD1116))))</f>
        <v>0</v>
      </c>
      <c r="BF1116" s="31">
        <f>IF($I1084="n/a",0,IF(BF$4&lt;=$C1116,0,IF(SUM($C1116,$I1084)&gt;BF$4,$X1098/$I1084,$X1098-SUM($I1116:BE1116))))</f>
        <v>0</v>
      </c>
      <c r="BG1116" s="31">
        <f>IF($I1084="n/a",0,IF(BG$4&lt;=$C1116,0,IF(SUM($C1116,$I1084)&gt;BG$4,$X1098/$I1084,$X1098-SUM($I1116:BF1116))))</f>
        <v>0</v>
      </c>
      <c r="BH1116" s="31">
        <f>IF($I1084="n/a",0,IF(BH$4&lt;=$C1116,0,IF(SUM($C1116,$I1084)&gt;BH$4,$X1098/$I1084,$X1098-SUM($I1116:BG1116))))</f>
        <v>0</v>
      </c>
      <c r="BI1116" s="31">
        <f>IF($I1084="n/a",0,IF(BI$4&lt;=$C1116,0,IF(SUM($C1116,$I1084)&gt;BI$4,$X1098/$I1084,$X1098-SUM($I1116:BH1116))))</f>
        <v>0</v>
      </c>
      <c r="BJ1116" s="31">
        <f>IF($I1084="n/a",0,IF(BJ$4&lt;=$C1116,0,IF(SUM($C1116,$I1084)&gt;BJ$4,$X1098/$I1084,$X1098-SUM($I1116:BI1116))))</f>
        <v>0</v>
      </c>
      <c r="BK1116" s="31">
        <f>IF($I1084="n/a",0,IF(BK$4&lt;=$C1116,0,IF(SUM($C1116,$I1084)&gt;BK$4,$X1098/$I1084,$X1098-SUM($I1116:BJ1116))))</f>
        <v>0</v>
      </c>
      <c r="BL1116" s="31">
        <f>IF($I1084="n/a",0,IF(BL$4&lt;=$C1116,0,IF(SUM($C1116,$I1084)&gt;BL$4,$X1098/$I1084,$X1098-SUM($I1116:BK1116))))</f>
        <v>0</v>
      </c>
      <c r="BM1116" s="31">
        <f>IF($I1084="n/a",0,IF(BM$4&lt;=$C1116,0,IF(SUM($C1116,$I1084)&gt;BM$4,$X1098/$I1084,$X1098-SUM($I1116:BL1116))))</f>
        <v>0</v>
      </c>
      <c r="BN1116" s="31">
        <f>IF($I1084="n/a",0,IF(BN$4&lt;=$C1116,0,IF(SUM($C1116,$I1084)&gt;BN$4,$X1098/$I1084,$X1098-SUM($I1116:BM1116))))</f>
        <v>0</v>
      </c>
      <c r="BO1116" s="31">
        <f>IF($I1084="n/a",0,IF(BO$4&lt;=$C1116,0,IF(SUM($C1116,$I1084)&gt;BO$4,$X1098/$I1084,$X1098-SUM($I1116:BN1116))))</f>
        <v>0</v>
      </c>
      <c r="BP1116" s="31">
        <f>IF($I1084="n/a",0,IF(BP$4&lt;=$C1116,0,IF(SUM($C1116,$I1084)&gt;BP$4,$X1098/$I1084,$X1098-SUM($I1116:BO1116))))</f>
        <v>0</v>
      </c>
      <c r="BQ1116" s="31">
        <f>IF($I1084="n/a",0,IF(BQ$4&lt;=$C1116,0,IF(SUM($C1116,$I1084)&gt;BQ$4,$X1098/$I1084,$X1098-SUM($I1116:BP1116))))</f>
        <v>0</v>
      </c>
      <c r="BR1116" s="31">
        <f>IF($I1084="n/a",0,IF(BR$4&lt;=$C1116,0,IF(SUM($C1116,$I1084)&gt;BR$4,$X1098/$I1084,$X1098-SUM($I1116:BQ1116))))</f>
        <v>0</v>
      </c>
      <c r="BS1116" s="31">
        <f>IF($I1084="n/a",0,IF(BS$4&lt;=$C1116,0,IF(SUM($C1116,$I1084)&gt;BS$4,$X1098/$I1084,$X1098-SUM($I1116:BR1116))))</f>
        <v>0</v>
      </c>
      <c r="BT1116" s="31">
        <f>IF($I1084="n/a",0,IF(BT$4&lt;=$C1116,0,IF(SUM($C1116,$I1084)&gt;BT$4,$X1098/$I1084,$X1098-SUM($I1116:BS1116))))</f>
        <v>0</v>
      </c>
      <c r="BU1116" s="31">
        <f>IF($I1084="n/a",0,IF(BU$4&lt;=$C1116,0,IF(SUM($C1116,$I1084)&gt;BU$4,$X1098/$I1084,$X1098-SUM($I1116:BT1116))))</f>
        <v>0</v>
      </c>
      <c r="BV1116" s="31">
        <f>IF($I1084="n/a",0,IF(BV$4&lt;=$C1116,0,IF(SUM($C1116,$I1084)&gt;BV$4,$X1098/$I1084,$X1098-SUM($I1116:BU1116))))</f>
        <v>0</v>
      </c>
      <c r="BW1116" s="31">
        <f>IF($I1084="n/a",0,IF(BW$4&lt;=$C1116,0,IF(SUM($C1116,$I1084)&gt;BW$4,$X1098/$I1084,$X1098-SUM($I1116:BV1116))))</f>
        <v>0</v>
      </c>
      <c r="BX1116" s="31">
        <f>IF($I1084="n/a",0,IF(BX$4&lt;=$C1116,0,IF(SUM($C1116,$I1084)&gt;BX$4,$X1098/$I1084,$X1098-SUM($I1116:BW1116))))</f>
        <v>0</v>
      </c>
      <c r="BY1116" s="31">
        <f>IF($I1084="n/a",0,IF(BY$4&lt;=$C1116,0,IF(SUM($C1116,$I1084)&gt;BY$4,$X1098/$I1084,$X1098-SUM($I1116:BX1116))))</f>
        <v>0</v>
      </c>
      <c r="BZ1116" s="31">
        <f>IF($I1084="n/a",0,IF(BZ$4&lt;=$C1116,0,IF(SUM($C1116,$I1084)&gt;BZ$4,$X1098/$I1084,$X1098-SUM($I1116:BY1116))))</f>
        <v>0</v>
      </c>
      <c r="CA1116" s="31">
        <f>IF($I1084="n/a",0,IF(CA$4&lt;=$C1116,0,IF(SUM($C1116,$I1084)&gt;CA$4,$X1098/$I1084,$X1098-SUM($I1116:BZ1116))))</f>
        <v>0</v>
      </c>
      <c r="CB1116" s="31">
        <f>IF($I1084="n/a",0,IF(CB$4&lt;=$C1116,0,IF(SUM($C1116,$I1084)&gt;CB$4,$X1098/$I1084,$X1098-SUM($I1116:CA1116))))</f>
        <v>0</v>
      </c>
      <c r="CC1116" s="31">
        <f>IF($I1084="n/a",0,IF(CC$4&lt;=$C1116,0,IF(SUM($C1116,$I1084)&gt;CC$4,$X1098/$I1084,$X1098-SUM($I1116:CB1116))))</f>
        <v>0</v>
      </c>
      <c r="CD1116" s="31">
        <f>IF($I1084="n/a",0,IF(CD$4&lt;=$C1116,0,IF(SUM($C1116,$I1084)&gt;CD$4,$X1098/$I1084,$X1098-SUM($I1116:CC1116))))</f>
        <v>0</v>
      </c>
      <c r="CE1116" s="31">
        <f>IF($I1084="n/a",0,IF(CE$4&lt;=$C1116,0,IF(SUM($C1116,$I1084)&gt;CE$4,$X1098/$I1084,$X1098-SUM($I1116:CD1116))))</f>
        <v>0</v>
      </c>
      <c r="CF1116" s="31">
        <f>IF($I1084="n/a",0,IF(CF$4&lt;=$C1116,0,IF(SUM($C1116,$I1084)&gt;CF$4,$X1098/$I1084,$X1098-SUM($I1116:CE1116))))</f>
        <v>0</v>
      </c>
    </row>
    <row r="1117" spans="1:84" s="153" customFormat="1" ht="12.75" customHeight="1">
      <c r="A1117"/>
      <c r="C1117" s="197">
        <v>2031</v>
      </c>
      <c r="D1117" s="21" t="s">
        <v>60</v>
      </c>
      <c r="E1117" s="21" t="s">
        <v>185</v>
      </c>
      <c r="I1117" s="31"/>
      <c r="J1117" s="31">
        <f>IF($I1084="n/a",0,IF(J$4&lt;=$C1117,0,IF(SUM($C1117,$I1084)&gt;J$4,$Y1098/$I1084,$Y1098-SUM($I1117:I1117))))</f>
        <v>0</v>
      </c>
      <c r="K1117" s="31">
        <f>IF($I1084="n/a",0,IF(K$4&lt;=$C1117,0,IF(SUM($C1117,$I1084)&gt;K$4,$Y1098/$I1084,$Y1098-SUM($I1117:J1117))))</f>
        <v>0</v>
      </c>
      <c r="L1117" s="31">
        <f>IF($I1084="n/a",0,IF(L$4&lt;=$C1117,0,IF(SUM($C1117,$I1084)&gt;L$4,$Y1098/$I1084,$Y1098-SUM($I1117:K1117))))</f>
        <v>0</v>
      </c>
      <c r="M1117" s="31">
        <f>IF($I1084="n/a",0,IF(M$4&lt;=$C1117,0,IF(SUM($C1117,$I1084)&gt;M$4,$Y1098/$I1084,$Y1098-SUM($I1117:L1117))))</f>
        <v>0</v>
      </c>
      <c r="N1117" s="31">
        <f>IF($I1084="n/a",0,IF(N$4&lt;=$C1117,0,IF(SUM($C1117,$I1084)&gt;N$4,$Y1098/$I1084,$Y1098-SUM($I1117:M1117))))</f>
        <v>0</v>
      </c>
      <c r="O1117" s="31">
        <f>IF($I1084="n/a",0,IF(O$4&lt;=$C1117,0,IF(SUM($C1117,$I1084)&gt;O$4,$Y1098/$I1084,$Y1098-SUM($I1117:N1117))))</f>
        <v>0</v>
      </c>
      <c r="P1117" s="31">
        <f>IF($I1084="n/a",0,IF(P$4&lt;=$C1117,0,IF(SUM($C1117,$I1084)&gt;P$4,$Y1098/$I1084,$Y1098-SUM($I1117:O1117))))</f>
        <v>0</v>
      </c>
      <c r="Q1117" s="31">
        <f>IF($I1084="n/a",0,IF(Q$4&lt;=$C1117,0,IF(SUM($C1117,$I1084)&gt;Q$4,$Y1098/$I1084,$Y1098-SUM($I1117:P1117))))</f>
        <v>0</v>
      </c>
      <c r="R1117" s="31">
        <f>IF($I1084="n/a",0,IF(R$4&lt;=$C1117,0,IF(SUM($C1117,$I1084)&gt;R$4,$Y1098/$I1084,$Y1098-SUM($I1117:Q1117))))</f>
        <v>0</v>
      </c>
      <c r="S1117" s="31">
        <f>IF($I1084="n/a",0,IF(S$4&lt;=$C1117,0,IF(SUM($C1117,$I1084)&gt;S$4,$Y1098/$I1084,$Y1098-SUM($I1117:R1117))))</f>
        <v>0</v>
      </c>
      <c r="T1117" s="31">
        <f>IF($I1084="n/a",0,IF(T$4&lt;=$C1117,0,IF(SUM($C1117,$I1084)&gt;T$4,$Y1098/$I1084,$Y1098-SUM($I1117:S1117))))</f>
        <v>0</v>
      </c>
      <c r="U1117" s="31">
        <f>IF($I1084="n/a",0,IF(U$4&lt;=$C1117,0,IF(SUM($C1117,$I1084)&gt;U$4,$Y1098/$I1084,$Y1098-SUM($I1117:T1117))))</f>
        <v>0</v>
      </c>
      <c r="V1117" s="31">
        <f>IF($I1084="n/a",0,IF(V$4&lt;=$C1117,0,IF(SUM($C1117,$I1084)&gt;V$4,$Y1098/$I1084,$Y1098-SUM($I1117:U1117))))</f>
        <v>0</v>
      </c>
      <c r="W1117" s="31">
        <f>IF($I1084="n/a",0,IF(W$4&lt;=$C1117,0,IF(SUM($C1117,$I1084)&gt;W$4,$Y1098/$I1084,$Y1098-SUM($I1117:V1117))))</f>
        <v>0</v>
      </c>
      <c r="X1117" s="31">
        <f>IF($I1084="n/a",0,IF(X$4&lt;=$C1117,0,IF(SUM($C1117,$I1084)&gt;X$4,$Y1098/$I1084,$Y1098-SUM($I1117:W1117))))</f>
        <v>0</v>
      </c>
      <c r="Y1117" s="31">
        <f>IF($I1084="n/a",0,IF(Y$4&lt;=$C1117,0,IF(SUM($C1117,$I1084)&gt;Y$4,$Y1098/$I1084,$Y1098-SUM($I1117:X1117))))</f>
        <v>0</v>
      </c>
      <c r="Z1117" s="31">
        <f>IF($I1084="n/a",0,IF(Z$4&lt;=$C1117,0,IF(SUM($C1117,$I1084)&gt;Z$4,$Y1098/$I1084,$Y1098-SUM($I1117:Y1117))))</f>
        <v>0</v>
      </c>
      <c r="AA1117" s="31">
        <f>IF($I1084="n/a",0,IF(AA$4&lt;=$C1117,0,IF(SUM($C1117,$I1084)&gt;AA$4,$Y1098/$I1084,$Y1098-SUM($I1117:Z1117))))</f>
        <v>0</v>
      </c>
      <c r="AB1117" s="31">
        <f>IF($I1084="n/a",0,IF(AB$4&lt;=$C1117,0,IF(SUM($C1117,$I1084)&gt;AB$4,$Y1098/$I1084,$Y1098-SUM($I1117:AA1117))))</f>
        <v>0</v>
      </c>
      <c r="AC1117" s="31">
        <f>IF($I1084="n/a",0,IF(AC$4&lt;=$C1117,0,IF(SUM($C1117,$I1084)&gt;AC$4,$Y1098/$I1084,$Y1098-SUM($I1117:AB1117))))</f>
        <v>0</v>
      </c>
      <c r="AD1117" s="31">
        <f>IF($I1084="n/a",0,IF(AD$4&lt;=$C1117,0,IF(SUM($C1117,$I1084)&gt;AD$4,$Y1098/$I1084,$Y1098-SUM($I1117:AC1117))))</f>
        <v>0</v>
      </c>
      <c r="AE1117" s="31">
        <f>IF($I1084="n/a",0,IF(AE$4&lt;=$C1117,0,IF(SUM($C1117,$I1084)&gt;AE$4,$Y1098/$I1084,$Y1098-SUM($I1117:AD1117))))</f>
        <v>0</v>
      </c>
      <c r="AF1117" s="31">
        <f>IF($I1084="n/a",0,IF(AF$4&lt;=$C1117,0,IF(SUM($C1117,$I1084)&gt;AF$4,$Y1098/$I1084,$Y1098-SUM($I1117:AE1117))))</f>
        <v>0</v>
      </c>
      <c r="AG1117" s="31">
        <f>IF($I1084="n/a",0,IF(AG$4&lt;=$C1117,0,IF(SUM($C1117,$I1084)&gt;AG$4,$Y1098/$I1084,$Y1098-SUM($I1117:AF1117))))</f>
        <v>0</v>
      </c>
      <c r="AH1117" s="31">
        <f>IF($I1084="n/a",0,IF(AH$4&lt;=$C1117,0,IF(SUM($C1117,$I1084)&gt;AH$4,$Y1098/$I1084,$Y1098-SUM($I1117:AG1117))))</f>
        <v>0</v>
      </c>
      <c r="AI1117" s="31">
        <f>IF($I1084="n/a",0,IF(AI$4&lt;=$C1117,0,IF(SUM($C1117,$I1084)&gt;AI$4,$Y1098/$I1084,$Y1098-SUM($I1117:AH1117))))</f>
        <v>0</v>
      </c>
      <c r="AJ1117" s="31">
        <f>IF($I1084="n/a",0,IF(AJ$4&lt;=$C1117,0,IF(SUM($C1117,$I1084)&gt;AJ$4,$Y1098/$I1084,$Y1098-SUM($I1117:AI1117))))</f>
        <v>0</v>
      </c>
      <c r="AK1117" s="31">
        <f>IF($I1084="n/a",0,IF(AK$4&lt;=$C1117,0,IF(SUM($C1117,$I1084)&gt;AK$4,$Y1098/$I1084,$Y1098-SUM($I1117:AJ1117))))</f>
        <v>0</v>
      </c>
      <c r="AL1117" s="31">
        <f>IF($I1084="n/a",0,IF(AL$4&lt;=$C1117,0,IF(SUM($C1117,$I1084)&gt;AL$4,$Y1098/$I1084,$Y1098-SUM($I1117:AK1117))))</f>
        <v>0</v>
      </c>
      <c r="AM1117" s="31">
        <f>IF($I1084="n/a",0,IF(AM$4&lt;=$C1117,0,IF(SUM($C1117,$I1084)&gt;AM$4,$Y1098/$I1084,$Y1098-SUM($I1117:AL1117))))</f>
        <v>0</v>
      </c>
      <c r="AN1117" s="31">
        <f>IF($I1084="n/a",0,IF(AN$4&lt;=$C1117,0,IF(SUM($C1117,$I1084)&gt;AN$4,$Y1098/$I1084,$Y1098-SUM($I1117:AM1117))))</f>
        <v>0</v>
      </c>
      <c r="AO1117" s="31">
        <f>IF($I1084="n/a",0,IF(AO$4&lt;=$C1117,0,IF(SUM($C1117,$I1084)&gt;AO$4,$Y1098/$I1084,$Y1098-SUM($I1117:AN1117))))</f>
        <v>0</v>
      </c>
      <c r="AP1117" s="31">
        <f>IF($I1084="n/a",0,IF(AP$4&lt;=$C1117,0,IF(SUM($C1117,$I1084)&gt;AP$4,$Y1098/$I1084,$Y1098-SUM($I1117:AO1117))))</f>
        <v>0</v>
      </c>
      <c r="AQ1117" s="31">
        <f>IF($I1084="n/a",0,IF(AQ$4&lt;=$C1117,0,IF(SUM($C1117,$I1084)&gt;AQ$4,$Y1098/$I1084,$Y1098-SUM($I1117:AP1117))))</f>
        <v>0</v>
      </c>
      <c r="AR1117" s="31">
        <f>IF($I1084="n/a",0,IF(AR$4&lt;=$C1117,0,IF(SUM($C1117,$I1084)&gt;AR$4,$Y1098/$I1084,$Y1098-SUM($I1117:AQ1117))))</f>
        <v>0</v>
      </c>
      <c r="AS1117" s="31">
        <f>IF($I1084="n/a",0,IF(AS$4&lt;=$C1117,0,IF(SUM($C1117,$I1084)&gt;AS$4,$Y1098/$I1084,$Y1098-SUM($I1117:AR1117))))</f>
        <v>0</v>
      </c>
      <c r="AT1117" s="31">
        <f>IF($I1084="n/a",0,IF(AT$4&lt;=$C1117,0,IF(SUM($C1117,$I1084)&gt;AT$4,$Y1098/$I1084,$Y1098-SUM($I1117:AS1117))))</f>
        <v>0</v>
      </c>
      <c r="AU1117" s="31">
        <f>IF($I1084="n/a",0,IF(AU$4&lt;=$C1117,0,IF(SUM($C1117,$I1084)&gt;AU$4,$Y1098/$I1084,$Y1098-SUM($I1117:AT1117))))</f>
        <v>0</v>
      </c>
      <c r="AV1117" s="31">
        <f>IF($I1084="n/a",0,IF(AV$4&lt;=$C1117,0,IF(SUM($C1117,$I1084)&gt;AV$4,$Y1098/$I1084,$Y1098-SUM($I1117:AU1117))))</f>
        <v>0</v>
      </c>
      <c r="AW1117" s="31">
        <f>IF($I1084="n/a",0,IF(AW$4&lt;=$C1117,0,IF(SUM($C1117,$I1084)&gt;AW$4,$Y1098/$I1084,$Y1098-SUM($I1117:AV1117))))</f>
        <v>0</v>
      </c>
      <c r="AX1117" s="31">
        <f>IF($I1084="n/a",0,IF(AX$4&lt;=$C1117,0,IF(SUM($C1117,$I1084)&gt;AX$4,$Y1098/$I1084,$Y1098-SUM($I1117:AW1117))))</f>
        <v>0</v>
      </c>
      <c r="AY1117" s="31">
        <f>IF($I1084="n/a",0,IF(AY$4&lt;=$C1117,0,IF(SUM($C1117,$I1084)&gt;AY$4,$Y1098/$I1084,$Y1098-SUM($I1117:AX1117))))</f>
        <v>0</v>
      </c>
      <c r="AZ1117" s="31">
        <f>IF($I1084="n/a",0,IF(AZ$4&lt;=$C1117,0,IF(SUM($C1117,$I1084)&gt;AZ$4,$Y1098/$I1084,$Y1098-SUM($I1117:AY1117))))</f>
        <v>0</v>
      </c>
      <c r="BA1117" s="31">
        <f>IF($I1084="n/a",0,IF(BA$4&lt;=$C1117,0,IF(SUM($C1117,$I1084)&gt;BA$4,$Y1098/$I1084,$Y1098-SUM($I1117:AZ1117))))</f>
        <v>0</v>
      </c>
      <c r="BB1117" s="31">
        <f>IF($I1084="n/a",0,IF(BB$4&lt;=$C1117,0,IF(SUM($C1117,$I1084)&gt;BB$4,$Y1098/$I1084,$Y1098-SUM($I1117:BA1117))))</f>
        <v>0</v>
      </c>
      <c r="BC1117" s="31">
        <f>IF($I1084="n/a",0,IF(BC$4&lt;=$C1117,0,IF(SUM($C1117,$I1084)&gt;BC$4,$Y1098/$I1084,$Y1098-SUM($I1117:BB1117))))</f>
        <v>0</v>
      </c>
      <c r="BD1117" s="31">
        <f>IF($I1084="n/a",0,IF(BD$4&lt;=$C1117,0,IF(SUM($C1117,$I1084)&gt;BD$4,$Y1098/$I1084,$Y1098-SUM($I1117:BC1117))))</f>
        <v>0</v>
      </c>
      <c r="BE1117" s="31">
        <f>IF($I1084="n/a",0,IF(BE$4&lt;=$C1117,0,IF(SUM($C1117,$I1084)&gt;BE$4,$Y1098/$I1084,$Y1098-SUM($I1117:BD1117))))</f>
        <v>0</v>
      </c>
      <c r="BF1117" s="31">
        <f>IF($I1084="n/a",0,IF(BF$4&lt;=$C1117,0,IF(SUM($C1117,$I1084)&gt;BF$4,$Y1098/$I1084,$Y1098-SUM($I1117:BE1117))))</f>
        <v>0</v>
      </c>
      <c r="BG1117" s="31">
        <f>IF($I1084="n/a",0,IF(BG$4&lt;=$C1117,0,IF(SUM($C1117,$I1084)&gt;BG$4,$Y1098/$I1084,$Y1098-SUM($I1117:BF1117))))</f>
        <v>0</v>
      </c>
      <c r="BH1117" s="31">
        <f>IF($I1084="n/a",0,IF(BH$4&lt;=$C1117,0,IF(SUM($C1117,$I1084)&gt;BH$4,$Y1098/$I1084,$Y1098-SUM($I1117:BG1117))))</f>
        <v>0</v>
      </c>
      <c r="BI1117" s="31">
        <f>IF($I1084="n/a",0,IF(BI$4&lt;=$C1117,0,IF(SUM($C1117,$I1084)&gt;BI$4,$Y1098/$I1084,$Y1098-SUM($I1117:BH1117))))</f>
        <v>0</v>
      </c>
      <c r="BJ1117" s="31">
        <f>IF($I1084="n/a",0,IF(BJ$4&lt;=$C1117,0,IF(SUM($C1117,$I1084)&gt;BJ$4,$Y1098/$I1084,$Y1098-SUM($I1117:BI1117))))</f>
        <v>0</v>
      </c>
      <c r="BK1117" s="31">
        <f>IF($I1084="n/a",0,IF(BK$4&lt;=$C1117,0,IF(SUM($C1117,$I1084)&gt;BK$4,$Y1098/$I1084,$Y1098-SUM($I1117:BJ1117))))</f>
        <v>0</v>
      </c>
      <c r="BL1117" s="31">
        <f>IF($I1084="n/a",0,IF(BL$4&lt;=$C1117,0,IF(SUM($C1117,$I1084)&gt;BL$4,$Y1098/$I1084,$Y1098-SUM($I1117:BK1117))))</f>
        <v>0</v>
      </c>
      <c r="BM1117" s="31">
        <f>IF($I1084="n/a",0,IF(BM$4&lt;=$C1117,0,IF(SUM($C1117,$I1084)&gt;BM$4,$Y1098/$I1084,$Y1098-SUM($I1117:BL1117))))</f>
        <v>0</v>
      </c>
      <c r="BN1117" s="31">
        <f>IF($I1084="n/a",0,IF(BN$4&lt;=$C1117,0,IF(SUM($C1117,$I1084)&gt;BN$4,$Y1098/$I1084,$Y1098-SUM($I1117:BM1117))))</f>
        <v>0</v>
      </c>
      <c r="BO1117" s="31">
        <f>IF($I1084="n/a",0,IF(BO$4&lt;=$C1117,0,IF(SUM($C1117,$I1084)&gt;BO$4,$Y1098/$I1084,$Y1098-SUM($I1117:BN1117))))</f>
        <v>0</v>
      </c>
      <c r="BP1117" s="31">
        <f>IF($I1084="n/a",0,IF(BP$4&lt;=$C1117,0,IF(SUM($C1117,$I1084)&gt;BP$4,$Y1098/$I1084,$Y1098-SUM($I1117:BO1117))))</f>
        <v>0</v>
      </c>
      <c r="BQ1117" s="31">
        <f>IF($I1084="n/a",0,IF(BQ$4&lt;=$C1117,0,IF(SUM($C1117,$I1084)&gt;BQ$4,$Y1098/$I1084,$Y1098-SUM($I1117:BP1117))))</f>
        <v>0</v>
      </c>
      <c r="BR1117" s="31">
        <f>IF($I1084="n/a",0,IF(BR$4&lt;=$C1117,0,IF(SUM($C1117,$I1084)&gt;BR$4,$Y1098/$I1084,$Y1098-SUM($I1117:BQ1117))))</f>
        <v>0</v>
      </c>
      <c r="BS1117" s="31">
        <f>IF($I1084="n/a",0,IF(BS$4&lt;=$C1117,0,IF(SUM($C1117,$I1084)&gt;BS$4,$Y1098/$I1084,$Y1098-SUM($I1117:BR1117))))</f>
        <v>0</v>
      </c>
      <c r="BT1117" s="31">
        <f>IF($I1084="n/a",0,IF(BT$4&lt;=$C1117,0,IF(SUM($C1117,$I1084)&gt;BT$4,$Y1098/$I1084,$Y1098-SUM($I1117:BS1117))))</f>
        <v>0</v>
      </c>
      <c r="BU1117" s="31">
        <f>IF($I1084="n/a",0,IF(BU$4&lt;=$C1117,0,IF(SUM($C1117,$I1084)&gt;BU$4,$Y1098/$I1084,$Y1098-SUM($I1117:BT1117))))</f>
        <v>0</v>
      </c>
      <c r="BV1117" s="31">
        <f>IF($I1084="n/a",0,IF(BV$4&lt;=$C1117,0,IF(SUM($C1117,$I1084)&gt;BV$4,$Y1098/$I1084,$Y1098-SUM($I1117:BU1117))))</f>
        <v>0</v>
      </c>
      <c r="BW1117" s="31">
        <f>IF($I1084="n/a",0,IF(BW$4&lt;=$C1117,0,IF(SUM($C1117,$I1084)&gt;BW$4,$Y1098/$I1084,$Y1098-SUM($I1117:BV1117))))</f>
        <v>0</v>
      </c>
      <c r="BX1117" s="31">
        <f>IF($I1084="n/a",0,IF(BX$4&lt;=$C1117,0,IF(SUM($C1117,$I1084)&gt;BX$4,$Y1098/$I1084,$Y1098-SUM($I1117:BW1117))))</f>
        <v>0</v>
      </c>
      <c r="BY1117" s="31">
        <f>IF($I1084="n/a",0,IF(BY$4&lt;=$C1117,0,IF(SUM($C1117,$I1084)&gt;BY$4,$Y1098/$I1084,$Y1098-SUM($I1117:BX1117))))</f>
        <v>0</v>
      </c>
      <c r="BZ1117" s="31">
        <f>IF($I1084="n/a",0,IF(BZ$4&lt;=$C1117,0,IF(SUM($C1117,$I1084)&gt;BZ$4,$Y1098/$I1084,$Y1098-SUM($I1117:BY1117))))</f>
        <v>0</v>
      </c>
      <c r="CA1117" s="31">
        <f>IF($I1084="n/a",0,IF(CA$4&lt;=$C1117,0,IF(SUM($C1117,$I1084)&gt;CA$4,$Y1098/$I1084,$Y1098-SUM($I1117:BZ1117))))</f>
        <v>0</v>
      </c>
      <c r="CB1117" s="31">
        <f>IF($I1084="n/a",0,IF(CB$4&lt;=$C1117,0,IF(SUM($C1117,$I1084)&gt;CB$4,$Y1098/$I1084,$Y1098-SUM($I1117:CA1117))))</f>
        <v>0</v>
      </c>
      <c r="CC1117" s="31">
        <f>IF($I1084="n/a",0,IF(CC$4&lt;=$C1117,0,IF(SUM($C1117,$I1084)&gt;CC$4,$Y1098/$I1084,$Y1098-SUM($I1117:CB1117))))</f>
        <v>0</v>
      </c>
      <c r="CD1117" s="31">
        <f>IF($I1084="n/a",0,IF(CD$4&lt;=$C1117,0,IF(SUM($C1117,$I1084)&gt;CD$4,$Y1098/$I1084,$Y1098-SUM($I1117:CC1117))))</f>
        <v>0</v>
      </c>
      <c r="CE1117" s="31">
        <f>IF($I1084="n/a",0,IF(CE$4&lt;=$C1117,0,IF(SUM($C1117,$I1084)&gt;CE$4,$Y1098/$I1084,$Y1098-SUM($I1117:CD1117))))</f>
        <v>0</v>
      </c>
      <c r="CF1117" s="31">
        <f>IF($I1084="n/a",0,IF(CF$4&lt;=$C1117,0,IF(SUM($C1117,$I1084)&gt;CF$4,$Y1098/$I1084,$Y1098-SUM($I1117:CE1117))))</f>
        <v>0</v>
      </c>
    </row>
    <row r="1118" spans="1:84" s="153" customFormat="1" ht="12.75" customHeight="1">
      <c r="A1118"/>
      <c r="C1118" s="197">
        <v>2032</v>
      </c>
      <c r="D1118" s="21" t="s">
        <v>61</v>
      </c>
      <c r="E1118" s="21" t="s">
        <v>185</v>
      </c>
      <c r="I1118" s="31"/>
      <c r="J1118" s="31">
        <f>IF($I1084="n/a",0,IF(J$4&lt;=$C1118,0,IF(SUM($C1118,$I1084)&gt;J$4,$Z1098/$I1084,$Z1098-SUM($I1118:I1118))))</f>
        <v>0</v>
      </c>
      <c r="K1118" s="31">
        <f>IF($I1084="n/a",0,IF(K$4&lt;=$C1118,0,IF(SUM($C1118,$I1084)&gt;K$4,$Z1098/$I1084,$Z1098-SUM($I1118:J1118))))</f>
        <v>0</v>
      </c>
      <c r="L1118" s="31">
        <f>IF($I1084="n/a",0,IF(L$4&lt;=$C1118,0,IF(SUM($C1118,$I1084)&gt;L$4,$Z1098/$I1084,$Z1098-SUM($I1118:K1118))))</f>
        <v>0</v>
      </c>
      <c r="M1118" s="31">
        <f>IF($I1084="n/a",0,IF(M$4&lt;=$C1118,0,IF(SUM($C1118,$I1084)&gt;M$4,$Z1098/$I1084,$Z1098-SUM($I1118:L1118))))</f>
        <v>0</v>
      </c>
      <c r="N1118" s="31">
        <f>IF($I1084="n/a",0,IF(N$4&lt;=$C1118,0,IF(SUM($C1118,$I1084)&gt;N$4,$Z1098/$I1084,$Z1098-SUM($I1118:M1118))))</f>
        <v>0</v>
      </c>
      <c r="O1118" s="31">
        <f>IF($I1084="n/a",0,IF(O$4&lt;=$C1118,0,IF(SUM($C1118,$I1084)&gt;O$4,$Z1098/$I1084,$Z1098-SUM($I1118:N1118))))</f>
        <v>0</v>
      </c>
      <c r="P1118" s="31">
        <f>IF($I1084="n/a",0,IF(P$4&lt;=$C1118,0,IF(SUM($C1118,$I1084)&gt;P$4,$Z1098/$I1084,$Z1098-SUM($I1118:O1118))))</f>
        <v>0</v>
      </c>
      <c r="Q1118" s="31">
        <f>IF($I1084="n/a",0,IF(Q$4&lt;=$C1118,0,IF(SUM($C1118,$I1084)&gt;Q$4,$Z1098/$I1084,$Z1098-SUM($I1118:P1118))))</f>
        <v>0</v>
      </c>
      <c r="R1118" s="31">
        <f>IF($I1084="n/a",0,IF(R$4&lt;=$C1118,0,IF(SUM($C1118,$I1084)&gt;R$4,$Z1098/$I1084,$Z1098-SUM($I1118:Q1118))))</f>
        <v>0</v>
      </c>
      <c r="S1118" s="31">
        <f>IF($I1084="n/a",0,IF(S$4&lt;=$C1118,0,IF(SUM($C1118,$I1084)&gt;S$4,$Z1098/$I1084,$Z1098-SUM($I1118:R1118))))</f>
        <v>0</v>
      </c>
      <c r="T1118" s="31">
        <f>IF($I1084="n/a",0,IF(T$4&lt;=$C1118,0,IF(SUM($C1118,$I1084)&gt;T$4,$Z1098/$I1084,$Z1098-SUM($I1118:S1118))))</f>
        <v>0</v>
      </c>
      <c r="U1118" s="31">
        <f>IF($I1084="n/a",0,IF(U$4&lt;=$C1118,0,IF(SUM($C1118,$I1084)&gt;U$4,$Z1098/$I1084,$Z1098-SUM($I1118:T1118))))</f>
        <v>0</v>
      </c>
      <c r="V1118" s="31">
        <f>IF($I1084="n/a",0,IF(V$4&lt;=$C1118,0,IF(SUM($C1118,$I1084)&gt;V$4,$Z1098/$I1084,$Z1098-SUM($I1118:U1118))))</f>
        <v>0</v>
      </c>
      <c r="W1118" s="31">
        <f>IF($I1084="n/a",0,IF(W$4&lt;=$C1118,0,IF(SUM($C1118,$I1084)&gt;W$4,$Z1098/$I1084,$Z1098-SUM($I1118:V1118))))</f>
        <v>0</v>
      </c>
      <c r="X1118" s="31">
        <f>IF($I1084="n/a",0,IF(X$4&lt;=$C1118,0,IF(SUM($C1118,$I1084)&gt;X$4,$Z1098/$I1084,$Z1098-SUM($I1118:W1118))))</f>
        <v>0</v>
      </c>
      <c r="Y1118" s="31">
        <f>IF($I1084="n/a",0,IF(Y$4&lt;=$C1118,0,IF(SUM($C1118,$I1084)&gt;Y$4,$Z1098/$I1084,$Z1098-SUM($I1118:X1118))))</f>
        <v>0</v>
      </c>
      <c r="Z1118" s="31">
        <f>IF($I1084="n/a",0,IF(Z$4&lt;=$C1118,0,IF(SUM($C1118,$I1084)&gt;Z$4,$Z1098/$I1084,$Z1098-SUM($I1118:Y1118))))</f>
        <v>0</v>
      </c>
      <c r="AA1118" s="31">
        <f>IF($I1084="n/a",0,IF(AA$4&lt;=$C1118,0,IF(SUM($C1118,$I1084)&gt;AA$4,$Z1098/$I1084,$Z1098-SUM($I1118:Z1118))))</f>
        <v>0</v>
      </c>
      <c r="AB1118" s="31">
        <f>IF($I1084="n/a",0,IF(AB$4&lt;=$C1118,0,IF(SUM($C1118,$I1084)&gt;AB$4,$Z1098/$I1084,$Z1098-SUM($I1118:AA1118))))</f>
        <v>0</v>
      </c>
      <c r="AC1118" s="31">
        <f>IF($I1084="n/a",0,IF(AC$4&lt;=$C1118,0,IF(SUM($C1118,$I1084)&gt;AC$4,$Z1098/$I1084,$Z1098-SUM($I1118:AB1118))))</f>
        <v>0</v>
      </c>
      <c r="AD1118" s="31">
        <f>IF($I1084="n/a",0,IF(AD$4&lt;=$C1118,0,IF(SUM($C1118,$I1084)&gt;AD$4,$Z1098/$I1084,$Z1098-SUM($I1118:AC1118))))</f>
        <v>0</v>
      </c>
      <c r="AE1118" s="31">
        <f>IF($I1084="n/a",0,IF(AE$4&lt;=$C1118,0,IF(SUM($C1118,$I1084)&gt;AE$4,$Z1098/$I1084,$Z1098-SUM($I1118:AD1118))))</f>
        <v>0</v>
      </c>
      <c r="AF1118" s="31">
        <f>IF($I1084="n/a",0,IF(AF$4&lt;=$C1118,0,IF(SUM($C1118,$I1084)&gt;AF$4,$Z1098/$I1084,$Z1098-SUM($I1118:AE1118))))</f>
        <v>0</v>
      </c>
      <c r="AG1118" s="31">
        <f>IF($I1084="n/a",0,IF(AG$4&lt;=$C1118,0,IF(SUM($C1118,$I1084)&gt;AG$4,$Z1098/$I1084,$Z1098-SUM($I1118:AF1118))))</f>
        <v>0</v>
      </c>
      <c r="AH1118" s="31">
        <f>IF($I1084="n/a",0,IF(AH$4&lt;=$C1118,0,IF(SUM($C1118,$I1084)&gt;AH$4,$Z1098/$I1084,$Z1098-SUM($I1118:AG1118))))</f>
        <v>0</v>
      </c>
      <c r="AI1118" s="31">
        <f>IF($I1084="n/a",0,IF(AI$4&lt;=$C1118,0,IF(SUM($C1118,$I1084)&gt;AI$4,$Z1098/$I1084,$Z1098-SUM($I1118:AH1118))))</f>
        <v>0</v>
      </c>
      <c r="AJ1118" s="31">
        <f>IF($I1084="n/a",0,IF(AJ$4&lt;=$C1118,0,IF(SUM($C1118,$I1084)&gt;AJ$4,$Z1098/$I1084,$Z1098-SUM($I1118:AI1118))))</f>
        <v>0</v>
      </c>
      <c r="AK1118" s="31">
        <f>IF($I1084="n/a",0,IF(AK$4&lt;=$C1118,0,IF(SUM($C1118,$I1084)&gt;AK$4,$Z1098/$I1084,$Z1098-SUM($I1118:AJ1118))))</f>
        <v>0</v>
      </c>
      <c r="AL1118" s="31">
        <f>IF($I1084="n/a",0,IF(AL$4&lt;=$C1118,0,IF(SUM($C1118,$I1084)&gt;AL$4,$Z1098/$I1084,$Z1098-SUM($I1118:AK1118))))</f>
        <v>0</v>
      </c>
      <c r="AM1118" s="31">
        <f>IF($I1084="n/a",0,IF(AM$4&lt;=$C1118,0,IF(SUM($C1118,$I1084)&gt;AM$4,$Z1098/$I1084,$Z1098-SUM($I1118:AL1118))))</f>
        <v>0</v>
      </c>
      <c r="AN1118" s="31">
        <f>IF($I1084="n/a",0,IF(AN$4&lt;=$C1118,0,IF(SUM($C1118,$I1084)&gt;AN$4,$Z1098/$I1084,$Z1098-SUM($I1118:AM1118))))</f>
        <v>0</v>
      </c>
      <c r="AO1118" s="31">
        <f>IF($I1084="n/a",0,IF(AO$4&lt;=$C1118,0,IF(SUM($C1118,$I1084)&gt;AO$4,$Z1098/$I1084,$Z1098-SUM($I1118:AN1118))))</f>
        <v>0</v>
      </c>
      <c r="AP1118" s="31">
        <f>IF($I1084="n/a",0,IF(AP$4&lt;=$C1118,0,IF(SUM($C1118,$I1084)&gt;AP$4,$Z1098/$I1084,$Z1098-SUM($I1118:AO1118))))</f>
        <v>0</v>
      </c>
      <c r="AQ1118" s="31">
        <f>IF($I1084="n/a",0,IF(AQ$4&lt;=$C1118,0,IF(SUM($C1118,$I1084)&gt;AQ$4,$Z1098/$I1084,$Z1098-SUM($I1118:AP1118))))</f>
        <v>0</v>
      </c>
      <c r="AR1118" s="31">
        <f>IF($I1084="n/a",0,IF(AR$4&lt;=$C1118,0,IF(SUM($C1118,$I1084)&gt;AR$4,$Z1098/$I1084,$Z1098-SUM($I1118:AQ1118))))</f>
        <v>0</v>
      </c>
      <c r="AS1118" s="31">
        <f>IF($I1084="n/a",0,IF(AS$4&lt;=$C1118,0,IF(SUM($C1118,$I1084)&gt;AS$4,$Z1098/$I1084,$Z1098-SUM($I1118:AR1118))))</f>
        <v>0</v>
      </c>
      <c r="AT1118" s="31">
        <f>IF($I1084="n/a",0,IF(AT$4&lt;=$C1118,0,IF(SUM($C1118,$I1084)&gt;AT$4,$Z1098/$I1084,$Z1098-SUM($I1118:AS1118))))</f>
        <v>0</v>
      </c>
      <c r="AU1118" s="31">
        <f>IF($I1084="n/a",0,IF(AU$4&lt;=$C1118,0,IF(SUM($C1118,$I1084)&gt;AU$4,$Z1098/$I1084,$Z1098-SUM($I1118:AT1118))))</f>
        <v>0</v>
      </c>
      <c r="AV1118" s="31">
        <f>IF($I1084="n/a",0,IF(AV$4&lt;=$C1118,0,IF(SUM($C1118,$I1084)&gt;AV$4,$Z1098/$I1084,$Z1098-SUM($I1118:AU1118))))</f>
        <v>0</v>
      </c>
      <c r="AW1118" s="31">
        <f>IF($I1084="n/a",0,IF(AW$4&lt;=$C1118,0,IF(SUM($C1118,$I1084)&gt;AW$4,$Z1098/$I1084,$Z1098-SUM($I1118:AV1118))))</f>
        <v>0</v>
      </c>
      <c r="AX1118" s="31">
        <f>IF($I1084="n/a",0,IF(AX$4&lt;=$C1118,0,IF(SUM($C1118,$I1084)&gt;AX$4,$Z1098/$I1084,$Z1098-SUM($I1118:AW1118))))</f>
        <v>0</v>
      </c>
      <c r="AY1118" s="31">
        <f>IF($I1084="n/a",0,IF(AY$4&lt;=$C1118,0,IF(SUM($C1118,$I1084)&gt;AY$4,$Z1098/$I1084,$Z1098-SUM($I1118:AX1118))))</f>
        <v>0</v>
      </c>
      <c r="AZ1118" s="31">
        <f>IF($I1084="n/a",0,IF(AZ$4&lt;=$C1118,0,IF(SUM($C1118,$I1084)&gt;AZ$4,$Z1098/$I1084,$Z1098-SUM($I1118:AY1118))))</f>
        <v>0</v>
      </c>
      <c r="BA1118" s="31">
        <f>IF($I1084="n/a",0,IF(BA$4&lt;=$C1118,0,IF(SUM($C1118,$I1084)&gt;BA$4,$Z1098/$I1084,$Z1098-SUM($I1118:AZ1118))))</f>
        <v>0</v>
      </c>
      <c r="BB1118" s="31">
        <f>IF($I1084="n/a",0,IF(BB$4&lt;=$C1118,0,IF(SUM($C1118,$I1084)&gt;BB$4,$Z1098/$I1084,$Z1098-SUM($I1118:BA1118))))</f>
        <v>0</v>
      </c>
      <c r="BC1118" s="31">
        <f>IF($I1084="n/a",0,IF(BC$4&lt;=$C1118,0,IF(SUM($C1118,$I1084)&gt;BC$4,$Z1098/$I1084,$Z1098-SUM($I1118:BB1118))))</f>
        <v>0</v>
      </c>
      <c r="BD1118" s="31">
        <f>IF($I1084="n/a",0,IF(BD$4&lt;=$C1118,0,IF(SUM($C1118,$I1084)&gt;BD$4,$Z1098/$I1084,$Z1098-SUM($I1118:BC1118))))</f>
        <v>0</v>
      </c>
      <c r="BE1118" s="31">
        <f>IF($I1084="n/a",0,IF(BE$4&lt;=$C1118,0,IF(SUM($C1118,$I1084)&gt;BE$4,$Z1098/$I1084,$Z1098-SUM($I1118:BD1118))))</f>
        <v>0</v>
      </c>
      <c r="BF1118" s="31">
        <f>IF($I1084="n/a",0,IF(BF$4&lt;=$C1118,0,IF(SUM($C1118,$I1084)&gt;BF$4,$Z1098/$I1084,$Z1098-SUM($I1118:BE1118))))</f>
        <v>0</v>
      </c>
      <c r="BG1118" s="31">
        <f>IF($I1084="n/a",0,IF(BG$4&lt;=$C1118,0,IF(SUM($C1118,$I1084)&gt;BG$4,$Z1098/$I1084,$Z1098-SUM($I1118:BF1118))))</f>
        <v>0</v>
      </c>
      <c r="BH1118" s="31">
        <f>IF($I1084="n/a",0,IF(BH$4&lt;=$C1118,0,IF(SUM($C1118,$I1084)&gt;BH$4,$Z1098/$I1084,$Z1098-SUM($I1118:BG1118))))</f>
        <v>0</v>
      </c>
      <c r="BI1118" s="31">
        <f>IF($I1084="n/a",0,IF(BI$4&lt;=$C1118,0,IF(SUM($C1118,$I1084)&gt;BI$4,$Z1098/$I1084,$Z1098-SUM($I1118:BH1118))))</f>
        <v>0</v>
      </c>
      <c r="BJ1118" s="31">
        <f>IF($I1084="n/a",0,IF(BJ$4&lt;=$C1118,0,IF(SUM($C1118,$I1084)&gt;BJ$4,$Z1098/$I1084,$Z1098-SUM($I1118:BI1118))))</f>
        <v>0</v>
      </c>
      <c r="BK1118" s="31">
        <f>IF($I1084="n/a",0,IF(BK$4&lt;=$C1118,0,IF(SUM($C1118,$I1084)&gt;BK$4,$Z1098/$I1084,$Z1098-SUM($I1118:BJ1118))))</f>
        <v>0</v>
      </c>
      <c r="BL1118" s="31">
        <f>IF($I1084="n/a",0,IF(BL$4&lt;=$C1118,0,IF(SUM($C1118,$I1084)&gt;BL$4,$Z1098/$I1084,$Z1098-SUM($I1118:BK1118))))</f>
        <v>0</v>
      </c>
      <c r="BM1118" s="31">
        <f>IF($I1084="n/a",0,IF(BM$4&lt;=$C1118,0,IF(SUM($C1118,$I1084)&gt;BM$4,$Z1098/$I1084,$Z1098-SUM($I1118:BL1118))))</f>
        <v>0</v>
      </c>
      <c r="BN1118" s="31">
        <f>IF($I1084="n/a",0,IF(BN$4&lt;=$C1118,0,IF(SUM($C1118,$I1084)&gt;BN$4,$Z1098/$I1084,$Z1098-SUM($I1118:BM1118))))</f>
        <v>0</v>
      </c>
      <c r="BO1118" s="31">
        <f>IF($I1084="n/a",0,IF(BO$4&lt;=$C1118,0,IF(SUM($C1118,$I1084)&gt;BO$4,$Z1098/$I1084,$Z1098-SUM($I1118:BN1118))))</f>
        <v>0</v>
      </c>
      <c r="BP1118" s="31">
        <f>IF($I1084="n/a",0,IF(BP$4&lt;=$C1118,0,IF(SUM($C1118,$I1084)&gt;BP$4,$Z1098/$I1084,$Z1098-SUM($I1118:BO1118))))</f>
        <v>0</v>
      </c>
      <c r="BQ1118" s="31">
        <f>IF($I1084="n/a",0,IF(BQ$4&lt;=$C1118,0,IF(SUM($C1118,$I1084)&gt;BQ$4,$Z1098/$I1084,$Z1098-SUM($I1118:BP1118))))</f>
        <v>0</v>
      </c>
      <c r="BR1118" s="31">
        <f>IF($I1084="n/a",0,IF(BR$4&lt;=$C1118,0,IF(SUM($C1118,$I1084)&gt;BR$4,$Z1098/$I1084,$Z1098-SUM($I1118:BQ1118))))</f>
        <v>0</v>
      </c>
      <c r="BS1118" s="31">
        <f>IF($I1084="n/a",0,IF(BS$4&lt;=$C1118,0,IF(SUM($C1118,$I1084)&gt;BS$4,$Z1098/$I1084,$Z1098-SUM($I1118:BR1118))))</f>
        <v>0</v>
      </c>
      <c r="BT1118" s="31">
        <f>IF($I1084="n/a",0,IF(BT$4&lt;=$C1118,0,IF(SUM($C1118,$I1084)&gt;BT$4,$Z1098/$I1084,$Z1098-SUM($I1118:BS1118))))</f>
        <v>0</v>
      </c>
      <c r="BU1118" s="31">
        <f>IF($I1084="n/a",0,IF(BU$4&lt;=$C1118,0,IF(SUM($C1118,$I1084)&gt;BU$4,$Z1098/$I1084,$Z1098-SUM($I1118:BT1118))))</f>
        <v>0</v>
      </c>
      <c r="BV1118" s="31">
        <f>IF($I1084="n/a",0,IF(BV$4&lt;=$C1118,0,IF(SUM($C1118,$I1084)&gt;BV$4,$Z1098/$I1084,$Z1098-SUM($I1118:BU1118))))</f>
        <v>0</v>
      </c>
      <c r="BW1118" s="31">
        <f>IF($I1084="n/a",0,IF(BW$4&lt;=$C1118,0,IF(SUM($C1118,$I1084)&gt;BW$4,$Z1098/$I1084,$Z1098-SUM($I1118:BV1118))))</f>
        <v>0</v>
      </c>
      <c r="BX1118" s="31">
        <f>IF($I1084="n/a",0,IF(BX$4&lt;=$C1118,0,IF(SUM($C1118,$I1084)&gt;BX$4,$Z1098/$I1084,$Z1098-SUM($I1118:BW1118))))</f>
        <v>0</v>
      </c>
      <c r="BY1118" s="31">
        <f>IF($I1084="n/a",0,IF(BY$4&lt;=$C1118,0,IF(SUM($C1118,$I1084)&gt;BY$4,$Z1098/$I1084,$Z1098-SUM($I1118:BX1118))))</f>
        <v>0</v>
      </c>
      <c r="BZ1118" s="31">
        <f>IF($I1084="n/a",0,IF(BZ$4&lt;=$C1118,0,IF(SUM($C1118,$I1084)&gt;BZ$4,$Z1098/$I1084,$Z1098-SUM($I1118:BY1118))))</f>
        <v>0</v>
      </c>
      <c r="CA1118" s="31">
        <f>IF($I1084="n/a",0,IF(CA$4&lt;=$C1118,0,IF(SUM($C1118,$I1084)&gt;CA$4,$Z1098/$I1084,$Z1098-SUM($I1118:BZ1118))))</f>
        <v>0</v>
      </c>
      <c r="CB1118" s="31">
        <f>IF($I1084="n/a",0,IF(CB$4&lt;=$C1118,0,IF(SUM($C1118,$I1084)&gt;CB$4,$Z1098/$I1084,$Z1098-SUM($I1118:CA1118))))</f>
        <v>0</v>
      </c>
      <c r="CC1118" s="31">
        <f>IF($I1084="n/a",0,IF(CC$4&lt;=$C1118,0,IF(SUM($C1118,$I1084)&gt;CC$4,$Z1098/$I1084,$Z1098-SUM($I1118:CB1118))))</f>
        <v>0</v>
      </c>
      <c r="CD1118" s="31">
        <f>IF($I1084="n/a",0,IF(CD$4&lt;=$C1118,0,IF(SUM($C1118,$I1084)&gt;CD$4,$Z1098/$I1084,$Z1098-SUM($I1118:CC1118))))</f>
        <v>0</v>
      </c>
      <c r="CE1118" s="31">
        <f>IF($I1084="n/a",0,IF(CE$4&lt;=$C1118,0,IF(SUM($C1118,$I1084)&gt;CE$4,$Z1098/$I1084,$Z1098-SUM($I1118:CD1118))))</f>
        <v>0</v>
      </c>
      <c r="CF1118" s="31">
        <f>IF($I1084="n/a",0,IF(CF$4&lt;=$C1118,0,IF(SUM($C1118,$I1084)&gt;CF$4,$Z1098/$I1084,$Z1098-SUM($I1118:CE1118))))</f>
        <v>0</v>
      </c>
    </row>
    <row r="1119" spans="1:84" s="153" customFormat="1" ht="12.75" customHeight="1">
      <c r="A1119"/>
      <c r="C1119" s="197">
        <v>2033</v>
      </c>
      <c r="D1119" s="21" t="s">
        <v>62</v>
      </c>
      <c r="E1119" s="21" t="s">
        <v>185</v>
      </c>
      <c r="I1119" s="31"/>
      <c r="J1119" s="31">
        <f>IF($I1084="n/a",0,IF(J$4&lt;=$C1119,0,IF(SUM($C1119,$I1084)&gt;J$4,$AA1098/$I1084,$AA1098-SUM($I1119:I1119))))</f>
        <v>0</v>
      </c>
      <c r="K1119" s="31">
        <f>IF($I1084="n/a",0,IF(K$4&lt;=$C1119,0,IF(SUM($C1119,$I1084)&gt;K$4,$AA1098/$I1084,$AA1098-SUM($I1119:J1119))))</f>
        <v>0</v>
      </c>
      <c r="L1119" s="31">
        <f>IF($I1084="n/a",0,IF(L$4&lt;=$C1119,0,IF(SUM($C1119,$I1084)&gt;L$4,$AA1098/$I1084,$AA1098-SUM($I1119:K1119))))</f>
        <v>0</v>
      </c>
      <c r="M1119" s="31">
        <f>IF($I1084="n/a",0,IF(M$4&lt;=$C1119,0,IF(SUM($C1119,$I1084)&gt;M$4,$AA1098/$I1084,$AA1098-SUM($I1119:L1119))))</f>
        <v>0</v>
      </c>
      <c r="N1119" s="31">
        <f>IF($I1084="n/a",0,IF(N$4&lt;=$C1119,0,IF(SUM($C1119,$I1084)&gt;N$4,$AA1098/$I1084,$AA1098-SUM($I1119:M1119))))</f>
        <v>0</v>
      </c>
      <c r="O1119" s="31">
        <f>IF($I1084="n/a",0,IF(O$4&lt;=$C1119,0,IF(SUM($C1119,$I1084)&gt;O$4,$AA1098/$I1084,$AA1098-SUM($I1119:N1119))))</f>
        <v>0</v>
      </c>
      <c r="P1119" s="31">
        <f>IF($I1084="n/a",0,IF(P$4&lt;=$C1119,0,IF(SUM($C1119,$I1084)&gt;P$4,$AA1098/$I1084,$AA1098-SUM($I1119:O1119))))</f>
        <v>0</v>
      </c>
      <c r="Q1119" s="31">
        <f>IF($I1084="n/a",0,IF(Q$4&lt;=$C1119,0,IF(SUM($C1119,$I1084)&gt;Q$4,$AA1098/$I1084,$AA1098-SUM($I1119:P1119))))</f>
        <v>0</v>
      </c>
      <c r="R1119" s="31">
        <f>IF($I1084="n/a",0,IF(R$4&lt;=$C1119,0,IF(SUM($C1119,$I1084)&gt;R$4,$AA1098/$I1084,$AA1098-SUM($I1119:Q1119))))</f>
        <v>0</v>
      </c>
      <c r="S1119" s="31">
        <f>IF($I1084="n/a",0,IF(S$4&lt;=$C1119,0,IF(SUM($C1119,$I1084)&gt;S$4,$AA1098/$I1084,$AA1098-SUM($I1119:R1119))))</f>
        <v>0</v>
      </c>
      <c r="T1119" s="31">
        <f>IF($I1084="n/a",0,IF(T$4&lt;=$C1119,0,IF(SUM($C1119,$I1084)&gt;T$4,$AA1098/$I1084,$AA1098-SUM($I1119:S1119))))</f>
        <v>0</v>
      </c>
      <c r="U1119" s="31">
        <f>IF($I1084="n/a",0,IF(U$4&lt;=$C1119,0,IF(SUM($C1119,$I1084)&gt;U$4,$AA1098/$I1084,$AA1098-SUM($I1119:T1119))))</f>
        <v>0</v>
      </c>
      <c r="V1119" s="31">
        <f>IF($I1084="n/a",0,IF(V$4&lt;=$C1119,0,IF(SUM($C1119,$I1084)&gt;V$4,$AA1098/$I1084,$AA1098-SUM($I1119:U1119))))</f>
        <v>0</v>
      </c>
      <c r="W1119" s="31">
        <f>IF($I1084="n/a",0,IF(W$4&lt;=$C1119,0,IF(SUM($C1119,$I1084)&gt;W$4,$AA1098/$I1084,$AA1098-SUM($I1119:V1119))))</f>
        <v>0</v>
      </c>
      <c r="X1119" s="31">
        <f>IF($I1084="n/a",0,IF(X$4&lt;=$C1119,0,IF(SUM($C1119,$I1084)&gt;X$4,$AA1098/$I1084,$AA1098-SUM($I1119:W1119))))</f>
        <v>0</v>
      </c>
      <c r="Y1119" s="31">
        <f>IF($I1084="n/a",0,IF(Y$4&lt;=$C1119,0,IF(SUM($C1119,$I1084)&gt;Y$4,$AA1098/$I1084,$AA1098-SUM($I1119:X1119))))</f>
        <v>0</v>
      </c>
      <c r="Z1119" s="31">
        <f>IF($I1084="n/a",0,IF(Z$4&lt;=$C1119,0,IF(SUM($C1119,$I1084)&gt;Z$4,$AA1098/$I1084,$AA1098-SUM($I1119:Y1119))))</f>
        <v>0</v>
      </c>
      <c r="AA1119" s="31">
        <f>IF($I1084="n/a",0,IF(AA$4&lt;=$C1119,0,IF(SUM($C1119,$I1084)&gt;AA$4,$AA1098/$I1084,$AA1098-SUM($I1119:Z1119))))</f>
        <v>0</v>
      </c>
      <c r="AB1119" s="31">
        <f>IF($I1084="n/a",0,IF(AB$4&lt;=$C1119,0,IF(SUM($C1119,$I1084)&gt;AB$4,$AA1098/$I1084,$AA1098-SUM($I1119:AA1119))))</f>
        <v>0</v>
      </c>
      <c r="AC1119" s="31">
        <f>IF($I1084="n/a",0,IF(AC$4&lt;=$C1119,0,IF(SUM($C1119,$I1084)&gt;AC$4,$AA1098/$I1084,$AA1098-SUM($I1119:AB1119))))</f>
        <v>0</v>
      </c>
      <c r="AD1119" s="31">
        <f>IF($I1084="n/a",0,IF(AD$4&lt;=$C1119,0,IF(SUM($C1119,$I1084)&gt;AD$4,$AA1098/$I1084,$AA1098-SUM($I1119:AC1119))))</f>
        <v>0</v>
      </c>
      <c r="AE1119" s="31">
        <f>IF($I1084="n/a",0,IF(AE$4&lt;=$C1119,0,IF(SUM($C1119,$I1084)&gt;AE$4,$AA1098/$I1084,$AA1098-SUM($I1119:AD1119))))</f>
        <v>0</v>
      </c>
      <c r="AF1119" s="31">
        <f>IF($I1084="n/a",0,IF(AF$4&lt;=$C1119,0,IF(SUM($C1119,$I1084)&gt;AF$4,$AA1098/$I1084,$AA1098-SUM($I1119:AE1119))))</f>
        <v>0</v>
      </c>
      <c r="AG1119" s="31">
        <f>IF($I1084="n/a",0,IF(AG$4&lt;=$C1119,0,IF(SUM($C1119,$I1084)&gt;AG$4,$AA1098/$I1084,$AA1098-SUM($I1119:AF1119))))</f>
        <v>0</v>
      </c>
      <c r="AH1119" s="31">
        <f>IF($I1084="n/a",0,IF(AH$4&lt;=$C1119,0,IF(SUM($C1119,$I1084)&gt;AH$4,$AA1098/$I1084,$AA1098-SUM($I1119:AG1119))))</f>
        <v>0</v>
      </c>
      <c r="AI1119" s="31">
        <f>IF($I1084="n/a",0,IF(AI$4&lt;=$C1119,0,IF(SUM($C1119,$I1084)&gt;AI$4,$AA1098/$I1084,$AA1098-SUM($I1119:AH1119))))</f>
        <v>0</v>
      </c>
      <c r="AJ1119" s="31">
        <f>IF($I1084="n/a",0,IF(AJ$4&lt;=$C1119,0,IF(SUM($C1119,$I1084)&gt;AJ$4,$AA1098/$I1084,$AA1098-SUM($I1119:AI1119))))</f>
        <v>0</v>
      </c>
      <c r="AK1119" s="31">
        <f>IF($I1084="n/a",0,IF(AK$4&lt;=$C1119,0,IF(SUM($C1119,$I1084)&gt;AK$4,$AA1098/$I1084,$AA1098-SUM($I1119:AJ1119))))</f>
        <v>0</v>
      </c>
      <c r="AL1119" s="31">
        <f>IF($I1084="n/a",0,IF(AL$4&lt;=$C1119,0,IF(SUM($C1119,$I1084)&gt;AL$4,$AA1098/$I1084,$AA1098-SUM($I1119:AK1119))))</f>
        <v>0</v>
      </c>
      <c r="AM1119" s="31">
        <f>IF($I1084="n/a",0,IF(AM$4&lt;=$C1119,0,IF(SUM($C1119,$I1084)&gt;AM$4,$AA1098/$I1084,$AA1098-SUM($I1119:AL1119))))</f>
        <v>0</v>
      </c>
      <c r="AN1119" s="31">
        <f>IF($I1084="n/a",0,IF(AN$4&lt;=$C1119,0,IF(SUM($C1119,$I1084)&gt;AN$4,$AA1098/$I1084,$AA1098-SUM($I1119:AM1119))))</f>
        <v>0</v>
      </c>
      <c r="AO1119" s="31">
        <f>IF($I1084="n/a",0,IF(AO$4&lt;=$C1119,0,IF(SUM($C1119,$I1084)&gt;AO$4,$AA1098/$I1084,$AA1098-SUM($I1119:AN1119))))</f>
        <v>0</v>
      </c>
      <c r="AP1119" s="31">
        <f>IF($I1084="n/a",0,IF(AP$4&lt;=$C1119,0,IF(SUM($C1119,$I1084)&gt;AP$4,$AA1098/$I1084,$AA1098-SUM($I1119:AO1119))))</f>
        <v>0</v>
      </c>
      <c r="AQ1119" s="31">
        <f>IF($I1084="n/a",0,IF(AQ$4&lt;=$C1119,0,IF(SUM($C1119,$I1084)&gt;AQ$4,$AA1098/$I1084,$AA1098-SUM($I1119:AP1119))))</f>
        <v>0</v>
      </c>
      <c r="AR1119" s="31">
        <f>IF($I1084="n/a",0,IF(AR$4&lt;=$C1119,0,IF(SUM($C1119,$I1084)&gt;AR$4,$AA1098/$I1084,$AA1098-SUM($I1119:AQ1119))))</f>
        <v>0</v>
      </c>
      <c r="AS1119" s="31">
        <f>IF($I1084="n/a",0,IF(AS$4&lt;=$C1119,0,IF(SUM($C1119,$I1084)&gt;AS$4,$AA1098/$I1084,$AA1098-SUM($I1119:AR1119))))</f>
        <v>0</v>
      </c>
      <c r="AT1119" s="31">
        <f>IF($I1084="n/a",0,IF(AT$4&lt;=$C1119,0,IF(SUM($C1119,$I1084)&gt;AT$4,$AA1098/$I1084,$AA1098-SUM($I1119:AS1119))))</f>
        <v>0</v>
      </c>
      <c r="AU1119" s="31">
        <f>IF($I1084="n/a",0,IF(AU$4&lt;=$C1119,0,IF(SUM($C1119,$I1084)&gt;AU$4,$AA1098/$I1084,$AA1098-SUM($I1119:AT1119))))</f>
        <v>0</v>
      </c>
      <c r="AV1119" s="31">
        <f>IF($I1084="n/a",0,IF(AV$4&lt;=$C1119,0,IF(SUM($C1119,$I1084)&gt;AV$4,$AA1098/$I1084,$AA1098-SUM($I1119:AU1119))))</f>
        <v>0</v>
      </c>
      <c r="AW1119" s="31">
        <f>IF($I1084="n/a",0,IF(AW$4&lt;=$C1119,0,IF(SUM($C1119,$I1084)&gt;AW$4,$AA1098/$I1084,$AA1098-SUM($I1119:AV1119))))</f>
        <v>0</v>
      </c>
      <c r="AX1119" s="31">
        <f>IF($I1084="n/a",0,IF(AX$4&lt;=$C1119,0,IF(SUM($C1119,$I1084)&gt;AX$4,$AA1098/$I1084,$AA1098-SUM($I1119:AW1119))))</f>
        <v>0</v>
      </c>
      <c r="AY1119" s="31">
        <f>IF($I1084="n/a",0,IF(AY$4&lt;=$C1119,0,IF(SUM($C1119,$I1084)&gt;AY$4,$AA1098/$I1084,$AA1098-SUM($I1119:AX1119))))</f>
        <v>0</v>
      </c>
      <c r="AZ1119" s="31">
        <f>IF($I1084="n/a",0,IF(AZ$4&lt;=$C1119,0,IF(SUM($C1119,$I1084)&gt;AZ$4,$AA1098/$I1084,$AA1098-SUM($I1119:AY1119))))</f>
        <v>0</v>
      </c>
      <c r="BA1119" s="31">
        <f>IF($I1084="n/a",0,IF(BA$4&lt;=$C1119,0,IF(SUM($C1119,$I1084)&gt;BA$4,$AA1098/$I1084,$AA1098-SUM($I1119:AZ1119))))</f>
        <v>0</v>
      </c>
      <c r="BB1119" s="31">
        <f>IF($I1084="n/a",0,IF(BB$4&lt;=$C1119,0,IF(SUM($C1119,$I1084)&gt;BB$4,$AA1098/$I1084,$AA1098-SUM($I1119:BA1119))))</f>
        <v>0</v>
      </c>
      <c r="BC1119" s="31">
        <f>IF($I1084="n/a",0,IF(BC$4&lt;=$C1119,0,IF(SUM($C1119,$I1084)&gt;BC$4,$AA1098/$I1084,$AA1098-SUM($I1119:BB1119))))</f>
        <v>0</v>
      </c>
      <c r="BD1119" s="31">
        <f>IF($I1084="n/a",0,IF(BD$4&lt;=$C1119,0,IF(SUM($C1119,$I1084)&gt;BD$4,$AA1098/$I1084,$AA1098-SUM($I1119:BC1119))))</f>
        <v>0</v>
      </c>
      <c r="BE1119" s="31">
        <f>IF($I1084="n/a",0,IF(BE$4&lt;=$C1119,0,IF(SUM($C1119,$I1084)&gt;BE$4,$AA1098/$I1084,$AA1098-SUM($I1119:BD1119))))</f>
        <v>0</v>
      </c>
      <c r="BF1119" s="31">
        <f>IF($I1084="n/a",0,IF(BF$4&lt;=$C1119,0,IF(SUM($C1119,$I1084)&gt;BF$4,$AA1098/$I1084,$AA1098-SUM($I1119:BE1119))))</f>
        <v>0</v>
      </c>
      <c r="BG1119" s="31">
        <f>IF($I1084="n/a",0,IF(BG$4&lt;=$C1119,0,IF(SUM($C1119,$I1084)&gt;BG$4,$AA1098/$I1084,$AA1098-SUM($I1119:BF1119))))</f>
        <v>0</v>
      </c>
      <c r="BH1119" s="31">
        <f>IF($I1084="n/a",0,IF(BH$4&lt;=$C1119,0,IF(SUM($C1119,$I1084)&gt;BH$4,$AA1098/$I1084,$AA1098-SUM($I1119:BG1119))))</f>
        <v>0</v>
      </c>
      <c r="BI1119" s="31">
        <f>IF($I1084="n/a",0,IF(BI$4&lt;=$C1119,0,IF(SUM($C1119,$I1084)&gt;BI$4,$AA1098/$I1084,$AA1098-SUM($I1119:BH1119))))</f>
        <v>0</v>
      </c>
      <c r="BJ1119" s="31">
        <f>IF($I1084="n/a",0,IF(BJ$4&lt;=$C1119,0,IF(SUM($C1119,$I1084)&gt;BJ$4,$AA1098/$I1084,$AA1098-SUM($I1119:BI1119))))</f>
        <v>0</v>
      </c>
      <c r="BK1119" s="31">
        <f>IF($I1084="n/a",0,IF(BK$4&lt;=$C1119,0,IF(SUM($C1119,$I1084)&gt;BK$4,$AA1098/$I1084,$AA1098-SUM($I1119:BJ1119))))</f>
        <v>0</v>
      </c>
      <c r="BL1119" s="31">
        <f>IF($I1084="n/a",0,IF(BL$4&lt;=$C1119,0,IF(SUM($C1119,$I1084)&gt;BL$4,$AA1098/$I1084,$AA1098-SUM($I1119:BK1119))))</f>
        <v>0</v>
      </c>
      <c r="BM1119" s="31">
        <f>IF($I1084="n/a",0,IF(BM$4&lt;=$C1119,0,IF(SUM($C1119,$I1084)&gt;BM$4,$AA1098/$I1084,$AA1098-SUM($I1119:BL1119))))</f>
        <v>0</v>
      </c>
      <c r="BN1119" s="31">
        <f>IF($I1084="n/a",0,IF(BN$4&lt;=$C1119,0,IF(SUM($C1119,$I1084)&gt;BN$4,$AA1098/$I1084,$AA1098-SUM($I1119:BM1119))))</f>
        <v>0</v>
      </c>
      <c r="BO1119" s="31">
        <f>IF($I1084="n/a",0,IF(BO$4&lt;=$C1119,0,IF(SUM($C1119,$I1084)&gt;BO$4,$AA1098/$I1084,$AA1098-SUM($I1119:BN1119))))</f>
        <v>0</v>
      </c>
      <c r="BP1119" s="31">
        <f>IF($I1084="n/a",0,IF(BP$4&lt;=$C1119,0,IF(SUM($C1119,$I1084)&gt;BP$4,$AA1098/$I1084,$AA1098-SUM($I1119:BO1119))))</f>
        <v>0</v>
      </c>
      <c r="BQ1119" s="31">
        <f>IF($I1084="n/a",0,IF(BQ$4&lt;=$C1119,0,IF(SUM($C1119,$I1084)&gt;BQ$4,$AA1098/$I1084,$AA1098-SUM($I1119:BP1119))))</f>
        <v>0</v>
      </c>
      <c r="BR1119" s="31">
        <f>IF($I1084="n/a",0,IF(BR$4&lt;=$C1119,0,IF(SUM($C1119,$I1084)&gt;BR$4,$AA1098/$I1084,$AA1098-SUM($I1119:BQ1119))))</f>
        <v>0</v>
      </c>
      <c r="BS1119" s="31">
        <f>IF($I1084="n/a",0,IF(BS$4&lt;=$C1119,0,IF(SUM($C1119,$I1084)&gt;BS$4,$AA1098/$I1084,$AA1098-SUM($I1119:BR1119))))</f>
        <v>0</v>
      </c>
      <c r="BT1119" s="31">
        <f>IF($I1084="n/a",0,IF(BT$4&lt;=$C1119,0,IF(SUM($C1119,$I1084)&gt;BT$4,$AA1098/$I1084,$AA1098-SUM($I1119:BS1119))))</f>
        <v>0</v>
      </c>
      <c r="BU1119" s="31">
        <f>IF($I1084="n/a",0,IF(BU$4&lt;=$C1119,0,IF(SUM($C1119,$I1084)&gt;BU$4,$AA1098/$I1084,$AA1098-SUM($I1119:BT1119))))</f>
        <v>0</v>
      </c>
      <c r="BV1119" s="31">
        <f>IF($I1084="n/a",0,IF(BV$4&lt;=$C1119,0,IF(SUM($C1119,$I1084)&gt;BV$4,$AA1098/$I1084,$AA1098-SUM($I1119:BU1119))))</f>
        <v>0</v>
      </c>
      <c r="BW1119" s="31">
        <f>IF($I1084="n/a",0,IF(BW$4&lt;=$C1119,0,IF(SUM($C1119,$I1084)&gt;BW$4,$AA1098/$I1084,$AA1098-SUM($I1119:BV1119))))</f>
        <v>0</v>
      </c>
      <c r="BX1119" s="31">
        <f>IF($I1084="n/a",0,IF(BX$4&lt;=$C1119,0,IF(SUM($C1119,$I1084)&gt;BX$4,$AA1098/$I1084,$AA1098-SUM($I1119:BW1119))))</f>
        <v>0</v>
      </c>
      <c r="BY1119" s="31">
        <f>IF($I1084="n/a",0,IF(BY$4&lt;=$C1119,0,IF(SUM($C1119,$I1084)&gt;BY$4,$AA1098/$I1084,$AA1098-SUM($I1119:BX1119))))</f>
        <v>0</v>
      </c>
      <c r="BZ1119" s="31">
        <f>IF($I1084="n/a",0,IF(BZ$4&lt;=$C1119,0,IF(SUM($C1119,$I1084)&gt;BZ$4,$AA1098/$I1084,$AA1098-SUM($I1119:BY1119))))</f>
        <v>0</v>
      </c>
      <c r="CA1119" s="31">
        <f>IF($I1084="n/a",0,IF(CA$4&lt;=$C1119,0,IF(SUM($C1119,$I1084)&gt;CA$4,$AA1098/$I1084,$AA1098-SUM($I1119:BZ1119))))</f>
        <v>0</v>
      </c>
      <c r="CB1119" s="31">
        <f>IF($I1084="n/a",0,IF(CB$4&lt;=$C1119,0,IF(SUM($C1119,$I1084)&gt;CB$4,$AA1098/$I1084,$AA1098-SUM($I1119:CA1119))))</f>
        <v>0</v>
      </c>
      <c r="CC1119" s="31">
        <f>IF($I1084="n/a",0,IF(CC$4&lt;=$C1119,0,IF(SUM($C1119,$I1084)&gt;CC$4,$AA1098/$I1084,$AA1098-SUM($I1119:CB1119))))</f>
        <v>0</v>
      </c>
      <c r="CD1119" s="31">
        <f>IF($I1084="n/a",0,IF(CD$4&lt;=$C1119,0,IF(SUM($C1119,$I1084)&gt;CD$4,$AA1098/$I1084,$AA1098-SUM($I1119:CC1119))))</f>
        <v>0</v>
      </c>
      <c r="CE1119" s="31">
        <f>IF($I1084="n/a",0,IF(CE$4&lt;=$C1119,0,IF(SUM($C1119,$I1084)&gt;CE$4,$AA1098/$I1084,$AA1098-SUM($I1119:CD1119))))</f>
        <v>0</v>
      </c>
      <c r="CF1119" s="31">
        <f>IF($I1084="n/a",0,IF(CF$4&lt;=$C1119,0,IF(SUM($C1119,$I1084)&gt;CF$4,$AA1098/$I1084,$AA1098-SUM($I1119:CE1119))))</f>
        <v>0</v>
      </c>
    </row>
    <row r="1120" spans="1:84" s="153" customFormat="1" ht="12.75" customHeight="1">
      <c r="A1120"/>
      <c r="C1120" s="197">
        <v>2034</v>
      </c>
      <c r="D1120" s="21" t="s">
        <v>63</v>
      </c>
      <c r="E1120" s="21" t="s">
        <v>185</v>
      </c>
      <c r="I1120" s="31"/>
      <c r="J1120" s="31">
        <f>IF($I1084="n/a",0,IF(J$4&lt;=$C1120,0,IF(SUM($C1120,$I1084)&gt;J$4,$AB1098/$I1084,$AB1098-SUM($I1120:I1120))))</f>
        <v>0</v>
      </c>
      <c r="K1120" s="31">
        <f>IF($I1084="n/a",0,IF(K$4&lt;=$C1120,0,IF(SUM($C1120,$I1084)&gt;K$4,$AB1098/$I1084,$AB1098-SUM($I1120:J1120))))</f>
        <v>0</v>
      </c>
      <c r="L1120" s="31">
        <f>IF($I1084="n/a",0,IF(L$4&lt;=$C1120,0,IF(SUM($C1120,$I1084)&gt;L$4,$AB1098/$I1084,$AB1098-SUM($I1120:K1120))))</f>
        <v>0</v>
      </c>
      <c r="M1120" s="31">
        <f>IF($I1084="n/a",0,IF(M$4&lt;=$C1120,0,IF(SUM($C1120,$I1084)&gt;M$4,$AB1098/$I1084,$AB1098-SUM($I1120:L1120))))</f>
        <v>0</v>
      </c>
      <c r="N1120" s="31">
        <f>IF($I1084="n/a",0,IF(N$4&lt;=$C1120,0,IF(SUM($C1120,$I1084)&gt;N$4,$AB1098/$I1084,$AB1098-SUM($I1120:M1120))))</f>
        <v>0</v>
      </c>
      <c r="O1120" s="31">
        <f>IF($I1084="n/a",0,IF(O$4&lt;=$C1120,0,IF(SUM($C1120,$I1084)&gt;O$4,$AB1098/$I1084,$AB1098-SUM($I1120:N1120))))</f>
        <v>0</v>
      </c>
      <c r="P1120" s="31">
        <f>IF($I1084="n/a",0,IF(P$4&lt;=$C1120,0,IF(SUM($C1120,$I1084)&gt;P$4,$AB1098/$I1084,$AB1098-SUM($I1120:O1120))))</f>
        <v>0</v>
      </c>
      <c r="Q1120" s="31">
        <f>IF($I1084="n/a",0,IF(Q$4&lt;=$C1120,0,IF(SUM($C1120,$I1084)&gt;Q$4,$AB1098/$I1084,$AB1098-SUM($I1120:P1120))))</f>
        <v>0</v>
      </c>
      <c r="R1120" s="31">
        <f>IF($I1084="n/a",0,IF(R$4&lt;=$C1120,0,IF(SUM($C1120,$I1084)&gt;R$4,$AB1098/$I1084,$AB1098-SUM($I1120:Q1120))))</f>
        <v>0</v>
      </c>
      <c r="S1120" s="31">
        <f>IF($I1084="n/a",0,IF(S$4&lt;=$C1120,0,IF(SUM($C1120,$I1084)&gt;S$4,$AB1098/$I1084,$AB1098-SUM($I1120:R1120))))</f>
        <v>0</v>
      </c>
      <c r="T1120" s="31">
        <f>IF($I1084="n/a",0,IF(T$4&lt;=$C1120,0,IF(SUM($C1120,$I1084)&gt;T$4,$AB1098/$I1084,$AB1098-SUM($I1120:S1120))))</f>
        <v>0</v>
      </c>
      <c r="U1120" s="31">
        <f>IF($I1084="n/a",0,IF(U$4&lt;=$C1120,0,IF(SUM($C1120,$I1084)&gt;U$4,$AB1098/$I1084,$AB1098-SUM($I1120:T1120))))</f>
        <v>0</v>
      </c>
      <c r="V1120" s="31">
        <f>IF($I1084="n/a",0,IF(V$4&lt;=$C1120,0,IF(SUM($C1120,$I1084)&gt;V$4,$AB1098/$I1084,$AB1098-SUM($I1120:U1120))))</f>
        <v>0</v>
      </c>
      <c r="W1120" s="31">
        <f>IF($I1084="n/a",0,IF(W$4&lt;=$C1120,0,IF(SUM($C1120,$I1084)&gt;W$4,$AB1098/$I1084,$AB1098-SUM($I1120:V1120))))</f>
        <v>0</v>
      </c>
      <c r="X1120" s="31">
        <f>IF($I1084="n/a",0,IF(X$4&lt;=$C1120,0,IF(SUM($C1120,$I1084)&gt;X$4,$AB1098/$I1084,$AB1098-SUM($I1120:W1120))))</f>
        <v>0</v>
      </c>
      <c r="Y1120" s="31">
        <f>IF($I1084="n/a",0,IF(Y$4&lt;=$C1120,0,IF(SUM($C1120,$I1084)&gt;Y$4,$AB1098/$I1084,$AB1098-SUM($I1120:X1120))))</f>
        <v>0</v>
      </c>
      <c r="Z1120" s="31">
        <f>IF($I1084="n/a",0,IF(Z$4&lt;=$C1120,0,IF(SUM($C1120,$I1084)&gt;Z$4,$AB1098/$I1084,$AB1098-SUM($I1120:Y1120))))</f>
        <v>0</v>
      </c>
      <c r="AA1120" s="31">
        <f>IF($I1084="n/a",0,IF(AA$4&lt;=$C1120,0,IF(SUM($C1120,$I1084)&gt;AA$4,$AB1098/$I1084,$AB1098-SUM($I1120:Z1120))))</f>
        <v>0</v>
      </c>
      <c r="AB1120" s="31">
        <f>IF($I1084="n/a",0,IF(AB$4&lt;=$C1120,0,IF(SUM($C1120,$I1084)&gt;AB$4,$AB1098/$I1084,$AB1098-SUM($I1120:AA1120))))</f>
        <v>0</v>
      </c>
      <c r="AC1120" s="31">
        <f>IF($I1084="n/a",0,IF(AC$4&lt;=$C1120,0,IF(SUM($C1120,$I1084)&gt;AC$4,$AB1098/$I1084,$AB1098-SUM($I1120:AB1120))))</f>
        <v>0</v>
      </c>
      <c r="AD1120" s="31">
        <f>IF($I1084="n/a",0,IF(AD$4&lt;=$C1120,0,IF(SUM($C1120,$I1084)&gt;AD$4,$AB1098/$I1084,$AB1098-SUM($I1120:AC1120))))</f>
        <v>0</v>
      </c>
      <c r="AE1120" s="31">
        <f>IF($I1084="n/a",0,IF(AE$4&lt;=$C1120,0,IF(SUM($C1120,$I1084)&gt;AE$4,$AB1098/$I1084,$AB1098-SUM($I1120:AD1120))))</f>
        <v>0</v>
      </c>
      <c r="AF1120" s="31">
        <f>IF($I1084="n/a",0,IF(AF$4&lt;=$C1120,0,IF(SUM($C1120,$I1084)&gt;AF$4,$AB1098/$I1084,$AB1098-SUM($I1120:AE1120))))</f>
        <v>0</v>
      </c>
      <c r="AG1120" s="31">
        <f>IF($I1084="n/a",0,IF(AG$4&lt;=$C1120,0,IF(SUM($C1120,$I1084)&gt;AG$4,$AB1098/$I1084,$AB1098-SUM($I1120:AF1120))))</f>
        <v>0</v>
      </c>
      <c r="AH1120" s="31">
        <f>IF($I1084="n/a",0,IF(AH$4&lt;=$C1120,0,IF(SUM($C1120,$I1084)&gt;AH$4,$AB1098/$I1084,$AB1098-SUM($I1120:AG1120))))</f>
        <v>0</v>
      </c>
      <c r="AI1120" s="31">
        <f>IF($I1084="n/a",0,IF(AI$4&lt;=$C1120,0,IF(SUM($C1120,$I1084)&gt;AI$4,$AB1098/$I1084,$AB1098-SUM($I1120:AH1120))))</f>
        <v>0</v>
      </c>
      <c r="AJ1120" s="31">
        <f>IF($I1084="n/a",0,IF(AJ$4&lt;=$C1120,0,IF(SUM($C1120,$I1084)&gt;AJ$4,$AB1098/$I1084,$AB1098-SUM($I1120:AI1120))))</f>
        <v>0</v>
      </c>
      <c r="AK1120" s="31">
        <f>IF($I1084="n/a",0,IF(AK$4&lt;=$C1120,0,IF(SUM($C1120,$I1084)&gt;AK$4,$AB1098/$I1084,$AB1098-SUM($I1120:AJ1120))))</f>
        <v>0</v>
      </c>
      <c r="AL1120" s="31">
        <f>IF($I1084="n/a",0,IF(AL$4&lt;=$C1120,0,IF(SUM($C1120,$I1084)&gt;AL$4,$AB1098/$I1084,$AB1098-SUM($I1120:AK1120))))</f>
        <v>0</v>
      </c>
      <c r="AM1120" s="31">
        <f>IF($I1084="n/a",0,IF(AM$4&lt;=$C1120,0,IF(SUM($C1120,$I1084)&gt;AM$4,$AB1098/$I1084,$AB1098-SUM($I1120:AL1120))))</f>
        <v>0</v>
      </c>
      <c r="AN1120" s="31">
        <f>IF($I1084="n/a",0,IF(AN$4&lt;=$C1120,0,IF(SUM($C1120,$I1084)&gt;AN$4,$AB1098/$I1084,$AB1098-SUM($I1120:AM1120))))</f>
        <v>0</v>
      </c>
      <c r="AO1120" s="31">
        <f>IF($I1084="n/a",0,IF(AO$4&lt;=$C1120,0,IF(SUM($C1120,$I1084)&gt;AO$4,$AB1098/$I1084,$AB1098-SUM($I1120:AN1120))))</f>
        <v>0</v>
      </c>
      <c r="AP1120" s="31">
        <f>IF($I1084="n/a",0,IF(AP$4&lt;=$C1120,0,IF(SUM($C1120,$I1084)&gt;AP$4,$AB1098/$I1084,$AB1098-SUM($I1120:AO1120))))</f>
        <v>0</v>
      </c>
      <c r="AQ1120" s="31">
        <f>IF($I1084="n/a",0,IF(AQ$4&lt;=$C1120,0,IF(SUM($C1120,$I1084)&gt;AQ$4,$AB1098/$I1084,$AB1098-SUM($I1120:AP1120))))</f>
        <v>0</v>
      </c>
      <c r="AR1120" s="31">
        <f>IF($I1084="n/a",0,IF(AR$4&lt;=$C1120,0,IF(SUM($C1120,$I1084)&gt;AR$4,$AB1098/$I1084,$AB1098-SUM($I1120:AQ1120))))</f>
        <v>0</v>
      </c>
      <c r="AS1120" s="31">
        <f>IF($I1084="n/a",0,IF(AS$4&lt;=$C1120,0,IF(SUM($C1120,$I1084)&gt;AS$4,$AB1098/$I1084,$AB1098-SUM($I1120:AR1120))))</f>
        <v>0</v>
      </c>
      <c r="AT1120" s="31">
        <f>IF($I1084="n/a",0,IF(AT$4&lt;=$C1120,0,IF(SUM($C1120,$I1084)&gt;AT$4,$AB1098/$I1084,$AB1098-SUM($I1120:AS1120))))</f>
        <v>0</v>
      </c>
      <c r="AU1120" s="31">
        <f>IF($I1084="n/a",0,IF(AU$4&lt;=$C1120,0,IF(SUM($C1120,$I1084)&gt;AU$4,$AB1098/$I1084,$AB1098-SUM($I1120:AT1120))))</f>
        <v>0</v>
      </c>
      <c r="AV1120" s="31">
        <f>IF($I1084="n/a",0,IF(AV$4&lt;=$C1120,0,IF(SUM($C1120,$I1084)&gt;AV$4,$AB1098/$I1084,$AB1098-SUM($I1120:AU1120))))</f>
        <v>0</v>
      </c>
      <c r="AW1120" s="31">
        <f>IF($I1084="n/a",0,IF(AW$4&lt;=$C1120,0,IF(SUM($C1120,$I1084)&gt;AW$4,$AB1098/$I1084,$AB1098-SUM($I1120:AV1120))))</f>
        <v>0</v>
      </c>
      <c r="AX1120" s="31">
        <f>IF($I1084="n/a",0,IF(AX$4&lt;=$C1120,0,IF(SUM($C1120,$I1084)&gt;AX$4,$AB1098/$I1084,$AB1098-SUM($I1120:AW1120))))</f>
        <v>0</v>
      </c>
      <c r="AY1120" s="31">
        <f>IF($I1084="n/a",0,IF(AY$4&lt;=$C1120,0,IF(SUM($C1120,$I1084)&gt;AY$4,$AB1098/$I1084,$AB1098-SUM($I1120:AX1120))))</f>
        <v>0</v>
      </c>
      <c r="AZ1120" s="31">
        <f>IF($I1084="n/a",0,IF(AZ$4&lt;=$C1120,0,IF(SUM($C1120,$I1084)&gt;AZ$4,$AB1098/$I1084,$AB1098-SUM($I1120:AY1120))))</f>
        <v>0</v>
      </c>
      <c r="BA1120" s="31">
        <f>IF($I1084="n/a",0,IF(BA$4&lt;=$C1120,0,IF(SUM($C1120,$I1084)&gt;BA$4,$AB1098/$I1084,$AB1098-SUM($I1120:AZ1120))))</f>
        <v>0</v>
      </c>
      <c r="BB1120" s="31">
        <f>IF($I1084="n/a",0,IF(BB$4&lt;=$C1120,0,IF(SUM($C1120,$I1084)&gt;BB$4,$AB1098/$I1084,$AB1098-SUM($I1120:BA1120))))</f>
        <v>0</v>
      </c>
      <c r="BC1120" s="31">
        <f>IF($I1084="n/a",0,IF(BC$4&lt;=$C1120,0,IF(SUM($C1120,$I1084)&gt;BC$4,$AB1098/$I1084,$AB1098-SUM($I1120:BB1120))))</f>
        <v>0</v>
      </c>
      <c r="BD1120" s="31">
        <f>IF($I1084="n/a",0,IF(BD$4&lt;=$C1120,0,IF(SUM($C1120,$I1084)&gt;BD$4,$AB1098/$I1084,$AB1098-SUM($I1120:BC1120))))</f>
        <v>0</v>
      </c>
      <c r="BE1120" s="31">
        <f>IF($I1084="n/a",0,IF(BE$4&lt;=$C1120,0,IF(SUM($C1120,$I1084)&gt;BE$4,$AB1098/$I1084,$AB1098-SUM($I1120:BD1120))))</f>
        <v>0</v>
      </c>
      <c r="BF1120" s="31">
        <f>IF($I1084="n/a",0,IF(BF$4&lt;=$C1120,0,IF(SUM($C1120,$I1084)&gt;BF$4,$AB1098/$I1084,$AB1098-SUM($I1120:BE1120))))</f>
        <v>0</v>
      </c>
      <c r="BG1120" s="31">
        <f>IF($I1084="n/a",0,IF(BG$4&lt;=$C1120,0,IF(SUM($C1120,$I1084)&gt;BG$4,$AB1098/$I1084,$AB1098-SUM($I1120:BF1120))))</f>
        <v>0</v>
      </c>
      <c r="BH1120" s="31">
        <f>IF($I1084="n/a",0,IF(BH$4&lt;=$C1120,0,IF(SUM($C1120,$I1084)&gt;BH$4,$AB1098/$I1084,$AB1098-SUM($I1120:BG1120))))</f>
        <v>0</v>
      </c>
      <c r="BI1120" s="31">
        <f>IF($I1084="n/a",0,IF(BI$4&lt;=$C1120,0,IF(SUM($C1120,$I1084)&gt;BI$4,$AB1098/$I1084,$AB1098-SUM($I1120:BH1120))))</f>
        <v>0</v>
      </c>
      <c r="BJ1120" s="31">
        <f>IF($I1084="n/a",0,IF(BJ$4&lt;=$C1120,0,IF(SUM($C1120,$I1084)&gt;BJ$4,$AB1098/$I1084,$AB1098-SUM($I1120:BI1120))))</f>
        <v>0</v>
      </c>
      <c r="BK1120" s="31">
        <f>IF($I1084="n/a",0,IF(BK$4&lt;=$C1120,0,IF(SUM($C1120,$I1084)&gt;BK$4,$AB1098/$I1084,$AB1098-SUM($I1120:BJ1120))))</f>
        <v>0</v>
      </c>
      <c r="BL1120" s="31">
        <f>IF($I1084="n/a",0,IF(BL$4&lt;=$C1120,0,IF(SUM($C1120,$I1084)&gt;BL$4,$AB1098/$I1084,$AB1098-SUM($I1120:BK1120))))</f>
        <v>0</v>
      </c>
      <c r="BM1120" s="31">
        <f>IF($I1084="n/a",0,IF(BM$4&lt;=$C1120,0,IF(SUM($C1120,$I1084)&gt;BM$4,$AB1098/$I1084,$AB1098-SUM($I1120:BL1120))))</f>
        <v>0</v>
      </c>
      <c r="BN1120" s="31">
        <f>IF($I1084="n/a",0,IF(BN$4&lt;=$C1120,0,IF(SUM($C1120,$I1084)&gt;BN$4,$AB1098/$I1084,$AB1098-SUM($I1120:BM1120))))</f>
        <v>0</v>
      </c>
      <c r="BO1120" s="31">
        <f>IF($I1084="n/a",0,IF(BO$4&lt;=$C1120,0,IF(SUM($C1120,$I1084)&gt;BO$4,$AB1098/$I1084,$AB1098-SUM($I1120:BN1120))))</f>
        <v>0</v>
      </c>
      <c r="BP1120" s="31">
        <f>IF($I1084="n/a",0,IF(BP$4&lt;=$C1120,0,IF(SUM($C1120,$I1084)&gt;BP$4,$AB1098/$I1084,$AB1098-SUM($I1120:BO1120))))</f>
        <v>0</v>
      </c>
      <c r="BQ1120" s="31">
        <f>IF($I1084="n/a",0,IF(BQ$4&lt;=$C1120,0,IF(SUM($C1120,$I1084)&gt;BQ$4,$AB1098/$I1084,$AB1098-SUM($I1120:BP1120))))</f>
        <v>0</v>
      </c>
      <c r="BR1120" s="31">
        <f>IF($I1084="n/a",0,IF(BR$4&lt;=$C1120,0,IF(SUM($C1120,$I1084)&gt;BR$4,$AB1098/$I1084,$AB1098-SUM($I1120:BQ1120))))</f>
        <v>0</v>
      </c>
      <c r="BS1120" s="31">
        <f>IF($I1084="n/a",0,IF(BS$4&lt;=$C1120,0,IF(SUM($C1120,$I1084)&gt;BS$4,$AB1098/$I1084,$AB1098-SUM($I1120:BR1120))))</f>
        <v>0</v>
      </c>
      <c r="BT1120" s="31">
        <f>IF($I1084="n/a",0,IF(BT$4&lt;=$C1120,0,IF(SUM($C1120,$I1084)&gt;BT$4,$AB1098/$I1084,$AB1098-SUM($I1120:BS1120))))</f>
        <v>0</v>
      </c>
      <c r="BU1120" s="31">
        <f>IF($I1084="n/a",0,IF(BU$4&lt;=$C1120,0,IF(SUM($C1120,$I1084)&gt;BU$4,$AB1098/$I1084,$AB1098-SUM($I1120:BT1120))))</f>
        <v>0</v>
      </c>
      <c r="BV1120" s="31">
        <f>IF($I1084="n/a",0,IF(BV$4&lt;=$C1120,0,IF(SUM($C1120,$I1084)&gt;BV$4,$AB1098/$I1084,$AB1098-SUM($I1120:BU1120))))</f>
        <v>0</v>
      </c>
      <c r="BW1120" s="31">
        <f>IF($I1084="n/a",0,IF(BW$4&lt;=$C1120,0,IF(SUM($C1120,$I1084)&gt;BW$4,$AB1098/$I1084,$AB1098-SUM($I1120:BV1120))))</f>
        <v>0</v>
      </c>
      <c r="BX1120" s="31">
        <f>IF($I1084="n/a",0,IF(BX$4&lt;=$C1120,0,IF(SUM($C1120,$I1084)&gt;BX$4,$AB1098/$I1084,$AB1098-SUM($I1120:BW1120))))</f>
        <v>0</v>
      </c>
      <c r="BY1120" s="31">
        <f>IF($I1084="n/a",0,IF(BY$4&lt;=$C1120,0,IF(SUM($C1120,$I1084)&gt;BY$4,$AB1098/$I1084,$AB1098-SUM($I1120:BX1120))))</f>
        <v>0</v>
      </c>
      <c r="BZ1120" s="31">
        <f>IF($I1084="n/a",0,IF(BZ$4&lt;=$C1120,0,IF(SUM($C1120,$I1084)&gt;BZ$4,$AB1098/$I1084,$AB1098-SUM($I1120:BY1120))))</f>
        <v>0</v>
      </c>
      <c r="CA1120" s="31">
        <f>IF($I1084="n/a",0,IF(CA$4&lt;=$C1120,0,IF(SUM($C1120,$I1084)&gt;CA$4,$AB1098/$I1084,$AB1098-SUM($I1120:BZ1120))))</f>
        <v>0</v>
      </c>
      <c r="CB1120" s="31">
        <f>IF($I1084="n/a",0,IF(CB$4&lt;=$C1120,0,IF(SUM($C1120,$I1084)&gt;CB$4,$AB1098/$I1084,$AB1098-SUM($I1120:CA1120))))</f>
        <v>0</v>
      </c>
      <c r="CC1120" s="31">
        <f>IF($I1084="n/a",0,IF(CC$4&lt;=$C1120,0,IF(SUM($C1120,$I1084)&gt;CC$4,$AB1098/$I1084,$AB1098-SUM($I1120:CB1120))))</f>
        <v>0</v>
      </c>
      <c r="CD1120" s="31">
        <f>IF($I1084="n/a",0,IF(CD$4&lt;=$C1120,0,IF(SUM($C1120,$I1084)&gt;CD$4,$AB1098/$I1084,$AB1098-SUM($I1120:CC1120))))</f>
        <v>0</v>
      </c>
      <c r="CE1120" s="31">
        <f>IF($I1084="n/a",0,IF(CE$4&lt;=$C1120,0,IF(SUM($C1120,$I1084)&gt;CE$4,$AB1098/$I1084,$AB1098-SUM($I1120:CD1120))))</f>
        <v>0</v>
      </c>
      <c r="CF1120" s="31">
        <f>IF($I1084="n/a",0,IF(CF$4&lt;=$C1120,0,IF(SUM($C1120,$I1084)&gt;CF$4,$AB1098/$I1084,$AB1098-SUM($I1120:CE1120))))</f>
        <v>0</v>
      </c>
    </row>
    <row r="1121" spans="1:84" s="153" customFormat="1" ht="12.75" customHeight="1">
      <c r="A1121"/>
      <c r="C1121" s="197">
        <v>2035</v>
      </c>
      <c r="D1121" s="21" t="s">
        <v>64</v>
      </c>
      <c r="E1121" s="21" t="s">
        <v>185</v>
      </c>
      <c r="I1121" s="31"/>
      <c r="J1121" s="31">
        <f>IF($I1084="n/a",0,IF(J$4&lt;=$C1121,0,IF(SUM($C1121,$I1084)&gt;J$4,$AC1098/$I1084,$AC1098-SUM($I1121:I1121))))</f>
        <v>0</v>
      </c>
      <c r="K1121" s="31">
        <f>IF($I1084="n/a",0,IF(K$4&lt;=$C1121,0,IF(SUM($C1121,$I1084)&gt;K$4,$AC1098/$I1084,$AC1098-SUM($I1121:J1121))))</f>
        <v>0</v>
      </c>
      <c r="L1121" s="31">
        <f>IF($I1084="n/a",0,IF(L$4&lt;=$C1121,0,IF(SUM($C1121,$I1084)&gt;L$4,$AC1098/$I1084,$AC1098-SUM($I1121:K1121))))</f>
        <v>0</v>
      </c>
      <c r="M1121" s="31">
        <f>IF($I1084="n/a",0,IF(M$4&lt;=$C1121,0,IF(SUM($C1121,$I1084)&gt;M$4,$AC1098/$I1084,$AC1098-SUM($I1121:L1121))))</f>
        <v>0</v>
      </c>
      <c r="N1121" s="31">
        <f>IF($I1084="n/a",0,IF(N$4&lt;=$C1121,0,IF(SUM($C1121,$I1084)&gt;N$4,$AC1098/$I1084,$AC1098-SUM($I1121:M1121))))</f>
        <v>0</v>
      </c>
      <c r="O1121" s="31">
        <f>IF($I1084="n/a",0,IF(O$4&lt;=$C1121,0,IF(SUM($C1121,$I1084)&gt;O$4,$AC1098/$I1084,$AC1098-SUM($I1121:N1121))))</f>
        <v>0</v>
      </c>
      <c r="P1121" s="31">
        <f>IF($I1084="n/a",0,IF(P$4&lt;=$C1121,0,IF(SUM($C1121,$I1084)&gt;P$4,$AC1098/$I1084,$AC1098-SUM($I1121:O1121))))</f>
        <v>0</v>
      </c>
      <c r="Q1121" s="31">
        <f>IF($I1084="n/a",0,IF(Q$4&lt;=$C1121,0,IF(SUM($C1121,$I1084)&gt;Q$4,$AC1098/$I1084,$AC1098-SUM($I1121:P1121))))</f>
        <v>0</v>
      </c>
      <c r="R1121" s="31">
        <f>IF($I1084="n/a",0,IF(R$4&lt;=$C1121,0,IF(SUM($C1121,$I1084)&gt;R$4,$AC1098/$I1084,$AC1098-SUM($I1121:Q1121))))</f>
        <v>0</v>
      </c>
      <c r="S1121" s="31">
        <f>IF($I1084="n/a",0,IF(S$4&lt;=$C1121,0,IF(SUM($C1121,$I1084)&gt;S$4,$AC1098/$I1084,$AC1098-SUM($I1121:R1121))))</f>
        <v>0</v>
      </c>
      <c r="T1121" s="31">
        <f>IF($I1084="n/a",0,IF(T$4&lt;=$C1121,0,IF(SUM($C1121,$I1084)&gt;T$4,$AC1098/$I1084,$AC1098-SUM($I1121:S1121))))</f>
        <v>0</v>
      </c>
      <c r="U1121" s="31">
        <f>IF($I1084="n/a",0,IF(U$4&lt;=$C1121,0,IF(SUM($C1121,$I1084)&gt;U$4,$AC1098/$I1084,$AC1098-SUM($I1121:T1121))))</f>
        <v>0</v>
      </c>
      <c r="V1121" s="31">
        <f>IF($I1084="n/a",0,IF(V$4&lt;=$C1121,0,IF(SUM($C1121,$I1084)&gt;V$4,$AC1098/$I1084,$AC1098-SUM($I1121:U1121))))</f>
        <v>0</v>
      </c>
      <c r="W1121" s="31">
        <f>IF($I1084="n/a",0,IF(W$4&lt;=$C1121,0,IF(SUM($C1121,$I1084)&gt;W$4,$AC1098/$I1084,$AC1098-SUM($I1121:V1121))))</f>
        <v>0</v>
      </c>
      <c r="X1121" s="31">
        <f>IF($I1084="n/a",0,IF(X$4&lt;=$C1121,0,IF(SUM($C1121,$I1084)&gt;X$4,$AC1098/$I1084,$AC1098-SUM($I1121:W1121))))</f>
        <v>0</v>
      </c>
      <c r="Y1121" s="31">
        <f>IF($I1084="n/a",0,IF(Y$4&lt;=$C1121,0,IF(SUM($C1121,$I1084)&gt;Y$4,$AC1098/$I1084,$AC1098-SUM($I1121:X1121))))</f>
        <v>0</v>
      </c>
      <c r="Z1121" s="31">
        <f>IF($I1084="n/a",0,IF(Z$4&lt;=$C1121,0,IF(SUM($C1121,$I1084)&gt;Z$4,$AC1098/$I1084,$AC1098-SUM($I1121:Y1121))))</f>
        <v>0</v>
      </c>
      <c r="AA1121" s="31">
        <f>IF($I1084="n/a",0,IF(AA$4&lt;=$C1121,0,IF(SUM($C1121,$I1084)&gt;AA$4,$AC1098/$I1084,$AC1098-SUM($I1121:Z1121))))</f>
        <v>0</v>
      </c>
      <c r="AB1121" s="31">
        <f>IF($I1084="n/a",0,IF(AB$4&lt;=$C1121,0,IF(SUM($C1121,$I1084)&gt;AB$4,$AC1098/$I1084,$AC1098-SUM($I1121:AA1121))))</f>
        <v>0</v>
      </c>
      <c r="AC1121" s="31">
        <f>IF($I1084="n/a",0,IF(AC$4&lt;=$C1121,0,IF(SUM($C1121,$I1084)&gt;AC$4,$AC1098/$I1084,$AC1098-SUM($I1121:AB1121))))</f>
        <v>0</v>
      </c>
      <c r="AD1121" s="31">
        <f>IF($I1084="n/a",0,IF(AD$4&lt;=$C1121,0,IF(SUM($C1121,$I1084)&gt;AD$4,$AC1098/$I1084,$AC1098-SUM($I1121:AC1121))))</f>
        <v>0</v>
      </c>
      <c r="AE1121" s="31">
        <f>IF($I1084="n/a",0,IF(AE$4&lt;=$C1121,0,IF(SUM($C1121,$I1084)&gt;AE$4,$AC1098/$I1084,$AC1098-SUM($I1121:AD1121))))</f>
        <v>0</v>
      </c>
      <c r="AF1121" s="31">
        <f>IF($I1084="n/a",0,IF(AF$4&lt;=$C1121,0,IF(SUM($C1121,$I1084)&gt;AF$4,$AC1098/$I1084,$AC1098-SUM($I1121:AE1121))))</f>
        <v>0</v>
      </c>
      <c r="AG1121" s="31">
        <f>IF($I1084="n/a",0,IF(AG$4&lt;=$C1121,0,IF(SUM($C1121,$I1084)&gt;AG$4,$AC1098/$I1084,$AC1098-SUM($I1121:AF1121))))</f>
        <v>0</v>
      </c>
      <c r="AH1121" s="31">
        <f>IF($I1084="n/a",0,IF(AH$4&lt;=$C1121,0,IF(SUM($C1121,$I1084)&gt;AH$4,$AC1098/$I1084,$AC1098-SUM($I1121:AG1121))))</f>
        <v>0</v>
      </c>
      <c r="AI1121" s="31">
        <f>IF($I1084="n/a",0,IF(AI$4&lt;=$C1121,0,IF(SUM($C1121,$I1084)&gt;AI$4,$AC1098/$I1084,$AC1098-SUM($I1121:AH1121))))</f>
        <v>0</v>
      </c>
      <c r="AJ1121" s="31">
        <f>IF($I1084="n/a",0,IF(AJ$4&lt;=$C1121,0,IF(SUM($C1121,$I1084)&gt;AJ$4,$AC1098/$I1084,$AC1098-SUM($I1121:AI1121))))</f>
        <v>0</v>
      </c>
      <c r="AK1121" s="31">
        <f>IF($I1084="n/a",0,IF(AK$4&lt;=$C1121,0,IF(SUM($C1121,$I1084)&gt;AK$4,$AC1098/$I1084,$AC1098-SUM($I1121:AJ1121))))</f>
        <v>0</v>
      </c>
      <c r="AL1121" s="31">
        <f>IF($I1084="n/a",0,IF(AL$4&lt;=$C1121,0,IF(SUM($C1121,$I1084)&gt;AL$4,$AC1098/$I1084,$AC1098-SUM($I1121:AK1121))))</f>
        <v>0</v>
      </c>
      <c r="AM1121" s="31">
        <f>IF($I1084="n/a",0,IF(AM$4&lt;=$C1121,0,IF(SUM($C1121,$I1084)&gt;AM$4,$AC1098/$I1084,$AC1098-SUM($I1121:AL1121))))</f>
        <v>0</v>
      </c>
      <c r="AN1121" s="31">
        <f>IF($I1084="n/a",0,IF(AN$4&lt;=$C1121,0,IF(SUM($C1121,$I1084)&gt;AN$4,$AC1098/$I1084,$AC1098-SUM($I1121:AM1121))))</f>
        <v>0</v>
      </c>
      <c r="AO1121" s="31">
        <f>IF($I1084="n/a",0,IF(AO$4&lt;=$C1121,0,IF(SUM($C1121,$I1084)&gt;AO$4,$AC1098/$I1084,$AC1098-SUM($I1121:AN1121))))</f>
        <v>0</v>
      </c>
      <c r="AP1121" s="31">
        <f>IF($I1084="n/a",0,IF(AP$4&lt;=$C1121,0,IF(SUM($C1121,$I1084)&gt;AP$4,$AC1098/$I1084,$AC1098-SUM($I1121:AO1121))))</f>
        <v>0</v>
      </c>
      <c r="AQ1121" s="31">
        <f>IF($I1084="n/a",0,IF(AQ$4&lt;=$C1121,0,IF(SUM($C1121,$I1084)&gt;AQ$4,$AC1098/$I1084,$AC1098-SUM($I1121:AP1121))))</f>
        <v>0</v>
      </c>
      <c r="AR1121" s="31">
        <f>IF($I1084="n/a",0,IF(AR$4&lt;=$C1121,0,IF(SUM($C1121,$I1084)&gt;AR$4,$AC1098/$I1084,$AC1098-SUM($I1121:AQ1121))))</f>
        <v>0</v>
      </c>
      <c r="AS1121" s="31">
        <f>IF($I1084="n/a",0,IF(AS$4&lt;=$C1121,0,IF(SUM($C1121,$I1084)&gt;AS$4,$AC1098/$I1084,$AC1098-SUM($I1121:AR1121))))</f>
        <v>0</v>
      </c>
      <c r="AT1121" s="31">
        <f>IF($I1084="n/a",0,IF(AT$4&lt;=$C1121,0,IF(SUM($C1121,$I1084)&gt;AT$4,$AC1098/$I1084,$AC1098-SUM($I1121:AS1121))))</f>
        <v>0</v>
      </c>
      <c r="AU1121" s="31">
        <f>IF($I1084="n/a",0,IF(AU$4&lt;=$C1121,0,IF(SUM($C1121,$I1084)&gt;AU$4,$AC1098/$I1084,$AC1098-SUM($I1121:AT1121))))</f>
        <v>0</v>
      </c>
      <c r="AV1121" s="31">
        <f>IF($I1084="n/a",0,IF(AV$4&lt;=$C1121,0,IF(SUM($C1121,$I1084)&gt;AV$4,$AC1098/$I1084,$AC1098-SUM($I1121:AU1121))))</f>
        <v>0</v>
      </c>
      <c r="AW1121" s="31">
        <f>IF($I1084="n/a",0,IF(AW$4&lt;=$C1121,0,IF(SUM($C1121,$I1084)&gt;AW$4,$AC1098/$I1084,$AC1098-SUM($I1121:AV1121))))</f>
        <v>0</v>
      </c>
      <c r="AX1121" s="31">
        <f>IF($I1084="n/a",0,IF(AX$4&lt;=$C1121,0,IF(SUM($C1121,$I1084)&gt;AX$4,$AC1098/$I1084,$AC1098-SUM($I1121:AW1121))))</f>
        <v>0</v>
      </c>
      <c r="AY1121" s="31">
        <f>IF($I1084="n/a",0,IF(AY$4&lt;=$C1121,0,IF(SUM($C1121,$I1084)&gt;AY$4,$AC1098/$I1084,$AC1098-SUM($I1121:AX1121))))</f>
        <v>0</v>
      </c>
      <c r="AZ1121" s="31">
        <f>IF($I1084="n/a",0,IF(AZ$4&lt;=$C1121,0,IF(SUM($C1121,$I1084)&gt;AZ$4,$AC1098/$I1084,$AC1098-SUM($I1121:AY1121))))</f>
        <v>0</v>
      </c>
      <c r="BA1121" s="31">
        <f>IF($I1084="n/a",0,IF(BA$4&lt;=$C1121,0,IF(SUM($C1121,$I1084)&gt;BA$4,$AC1098/$I1084,$AC1098-SUM($I1121:AZ1121))))</f>
        <v>0</v>
      </c>
      <c r="BB1121" s="31">
        <f>IF($I1084="n/a",0,IF(BB$4&lt;=$C1121,0,IF(SUM($C1121,$I1084)&gt;BB$4,$AC1098/$I1084,$AC1098-SUM($I1121:BA1121))))</f>
        <v>0</v>
      </c>
      <c r="BC1121" s="31">
        <f>IF($I1084="n/a",0,IF(BC$4&lt;=$C1121,0,IF(SUM($C1121,$I1084)&gt;BC$4,$AC1098/$I1084,$AC1098-SUM($I1121:BB1121))))</f>
        <v>0</v>
      </c>
      <c r="BD1121" s="31">
        <f>IF($I1084="n/a",0,IF(BD$4&lt;=$C1121,0,IF(SUM($C1121,$I1084)&gt;BD$4,$AC1098/$I1084,$AC1098-SUM($I1121:BC1121))))</f>
        <v>0</v>
      </c>
      <c r="BE1121" s="31">
        <f>IF($I1084="n/a",0,IF(BE$4&lt;=$C1121,0,IF(SUM($C1121,$I1084)&gt;BE$4,$AC1098/$I1084,$AC1098-SUM($I1121:BD1121))))</f>
        <v>0</v>
      </c>
      <c r="BF1121" s="31">
        <f>IF($I1084="n/a",0,IF(BF$4&lt;=$C1121,0,IF(SUM($C1121,$I1084)&gt;BF$4,$AC1098/$I1084,$AC1098-SUM($I1121:BE1121))))</f>
        <v>0</v>
      </c>
      <c r="BG1121" s="31">
        <f>IF($I1084="n/a",0,IF(BG$4&lt;=$C1121,0,IF(SUM($C1121,$I1084)&gt;BG$4,$AC1098/$I1084,$AC1098-SUM($I1121:BF1121))))</f>
        <v>0</v>
      </c>
      <c r="BH1121" s="31">
        <f>IF($I1084="n/a",0,IF(BH$4&lt;=$C1121,0,IF(SUM($C1121,$I1084)&gt;BH$4,$AC1098/$I1084,$AC1098-SUM($I1121:BG1121))))</f>
        <v>0</v>
      </c>
      <c r="BI1121" s="31">
        <f>IF($I1084="n/a",0,IF(BI$4&lt;=$C1121,0,IF(SUM($C1121,$I1084)&gt;BI$4,$AC1098/$I1084,$AC1098-SUM($I1121:BH1121))))</f>
        <v>0</v>
      </c>
      <c r="BJ1121" s="31">
        <f>IF($I1084="n/a",0,IF(BJ$4&lt;=$C1121,0,IF(SUM($C1121,$I1084)&gt;BJ$4,$AC1098/$I1084,$AC1098-SUM($I1121:BI1121))))</f>
        <v>0</v>
      </c>
      <c r="BK1121" s="31">
        <f>IF($I1084="n/a",0,IF(BK$4&lt;=$C1121,0,IF(SUM($C1121,$I1084)&gt;BK$4,$AC1098/$I1084,$AC1098-SUM($I1121:BJ1121))))</f>
        <v>0</v>
      </c>
      <c r="BL1121" s="31">
        <f>IF($I1084="n/a",0,IF(BL$4&lt;=$C1121,0,IF(SUM($C1121,$I1084)&gt;BL$4,$AC1098/$I1084,$AC1098-SUM($I1121:BK1121))))</f>
        <v>0</v>
      </c>
      <c r="BM1121" s="31">
        <f>IF($I1084="n/a",0,IF(BM$4&lt;=$C1121,0,IF(SUM($C1121,$I1084)&gt;BM$4,$AC1098/$I1084,$AC1098-SUM($I1121:BL1121))))</f>
        <v>0</v>
      </c>
      <c r="BN1121" s="31">
        <f>IF($I1084="n/a",0,IF(BN$4&lt;=$C1121,0,IF(SUM($C1121,$I1084)&gt;BN$4,$AC1098/$I1084,$AC1098-SUM($I1121:BM1121))))</f>
        <v>0</v>
      </c>
      <c r="BO1121" s="31">
        <f>IF($I1084="n/a",0,IF(BO$4&lt;=$C1121,0,IF(SUM($C1121,$I1084)&gt;BO$4,$AC1098/$I1084,$AC1098-SUM($I1121:BN1121))))</f>
        <v>0</v>
      </c>
      <c r="BP1121" s="31">
        <f>IF($I1084="n/a",0,IF(BP$4&lt;=$C1121,0,IF(SUM($C1121,$I1084)&gt;BP$4,$AC1098/$I1084,$AC1098-SUM($I1121:BO1121))))</f>
        <v>0</v>
      </c>
      <c r="BQ1121" s="31">
        <f>IF($I1084="n/a",0,IF(BQ$4&lt;=$C1121,0,IF(SUM($C1121,$I1084)&gt;BQ$4,$AC1098/$I1084,$AC1098-SUM($I1121:BP1121))))</f>
        <v>0</v>
      </c>
      <c r="BR1121" s="31">
        <f>IF($I1084="n/a",0,IF(BR$4&lt;=$C1121,0,IF(SUM($C1121,$I1084)&gt;BR$4,$AC1098/$I1084,$AC1098-SUM($I1121:BQ1121))))</f>
        <v>0</v>
      </c>
      <c r="BS1121" s="31">
        <f>IF($I1084="n/a",0,IF(BS$4&lt;=$C1121,0,IF(SUM($C1121,$I1084)&gt;BS$4,$AC1098/$I1084,$AC1098-SUM($I1121:BR1121))))</f>
        <v>0</v>
      </c>
      <c r="BT1121" s="31">
        <f>IF($I1084="n/a",0,IF(BT$4&lt;=$C1121,0,IF(SUM($C1121,$I1084)&gt;BT$4,$AC1098/$I1084,$AC1098-SUM($I1121:BS1121))))</f>
        <v>0</v>
      </c>
      <c r="BU1121" s="31">
        <f>IF($I1084="n/a",0,IF(BU$4&lt;=$C1121,0,IF(SUM($C1121,$I1084)&gt;BU$4,$AC1098/$I1084,$AC1098-SUM($I1121:BT1121))))</f>
        <v>0</v>
      </c>
      <c r="BV1121" s="31">
        <f>IF($I1084="n/a",0,IF(BV$4&lt;=$C1121,0,IF(SUM($C1121,$I1084)&gt;BV$4,$AC1098/$I1084,$AC1098-SUM($I1121:BU1121))))</f>
        <v>0</v>
      </c>
      <c r="BW1121" s="31">
        <f>IF($I1084="n/a",0,IF(BW$4&lt;=$C1121,0,IF(SUM($C1121,$I1084)&gt;BW$4,$AC1098/$I1084,$AC1098-SUM($I1121:BV1121))))</f>
        <v>0</v>
      </c>
      <c r="BX1121" s="31">
        <f>IF($I1084="n/a",0,IF(BX$4&lt;=$C1121,0,IF(SUM($C1121,$I1084)&gt;BX$4,$AC1098/$I1084,$AC1098-SUM($I1121:BW1121))))</f>
        <v>0</v>
      </c>
      <c r="BY1121" s="31">
        <f>IF($I1084="n/a",0,IF(BY$4&lt;=$C1121,0,IF(SUM($C1121,$I1084)&gt;BY$4,$AC1098/$I1084,$AC1098-SUM($I1121:BX1121))))</f>
        <v>0</v>
      </c>
      <c r="BZ1121" s="31">
        <f>IF($I1084="n/a",0,IF(BZ$4&lt;=$C1121,0,IF(SUM($C1121,$I1084)&gt;BZ$4,$AC1098/$I1084,$AC1098-SUM($I1121:BY1121))))</f>
        <v>0</v>
      </c>
      <c r="CA1121" s="31">
        <f>IF($I1084="n/a",0,IF(CA$4&lt;=$C1121,0,IF(SUM($C1121,$I1084)&gt;CA$4,$AC1098/$I1084,$AC1098-SUM($I1121:BZ1121))))</f>
        <v>0</v>
      </c>
      <c r="CB1121" s="31">
        <f>IF($I1084="n/a",0,IF(CB$4&lt;=$C1121,0,IF(SUM($C1121,$I1084)&gt;CB$4,$AC1098/$I1084,$AC1098-SUM($I1121:CA1121))))</f>
        <v>0</v>
      </c>
      <c r="CC1121" s="31">
        <f>IF($I1084="n/a",0,IF(CC$4&lt;=$C1121,0,IF(SUM($C1121,$I1084)&gt;CC$4,$AC1098/$I1084,$AC1098-SUM($I1121:CB1121))))</f>
        <v>0</v>
      </c>
      <c r="CD1121" s="31">
        <f>IF($I1084="n/a",0,IF(CD$4&lt;=$C1121,0,IF(SUM($C1121,$I1084)&gt;CD$4,$AC1098/$I1084,$AC1098-SUM($I1121:CC1121))))</f>
        <v>0</v>
      </c>
      <c r="CE1121" s="31">
        <f>IF($I1084="n/a",0,IF(CE$4&lt;=$C1121,0,IF(SUM($C1121,$I1084)&gt;CE$4,$AC1098/$I1084,$AC1098-SUM($I1121:CD1121))))</f>
        <v>0</v>
      </c>
      <c r="CF1121" s="31">
        <f>IF($I1084="n/a",0,IF(CF$4&lt;=$C1121,0,IF(SUM($C1121,$I1084)&gt;CF$4,$AC1098/$I1084,$AC1098-SUM($I1121:CE1121))))</f>
        <v>0</v>
      </c>
    </row>
    <row r="1122" spans="1:84" s="153" customFormat="1" ht="12.75" customHeight="1">
      <c r="A1122"/>
      <c r="C1122" s="197">
        <v>2036</v>
      </c>
      <c r="D1122" s="21" t="s">
        <v>65</v>
      </c>
      <c r="E1122" s="21" t="s">
        <v>185</v>
      </c>
      <c r="I1122" s="31"/>
      <c r="J1122" s="31">
        <f>IF($I1084="n/a",0,IF(J$4&lt;=$C1122,0,IF(SUM($C1122,$I1084)&gt;J$4,$AD1098/$I1084,$AD1098-SUM($I1122:I1122))))</f>
        <v>0</v>
      </c>
      <c r="K1122" s="31">
        <f>IF($I1084="n/a",0,IF(K$4&lt;=$C1122,0,IF(SUM($C1122,$I1084)&gt;K$4,$AD1098/$I1084,$AD1098-SUM($I1122:J1122))))</f>
        <v>0</v>
      </c>
      <c r="L1122" s="31">
        <f>IF($I1084="n/a",0,IF(L$4&lt;=$C1122,0,IF(SUM($C1122,$I1084)&gt;L$4,$AD1098/$I1084,$AD1098-SUM($I1122:K1122))))</f>
        <v>0</v>
      </c>
      <c r="M1122" s="31">
        <f>IF($I1084="n/a",0,IF(M$4&lt;=$C1122,0,IF(SUM($C1122,$I1084)&gt;M$4,$AD1098/$I1084,$AD1098-SUM($I1122:L1122))))</f>
        <v>0</v>
      </c>
      <c r="N1122" s="31">
        <f>IF($I1084="n/a",0,IF(N$4&lt;=$C1122,0,IF(SUM($C1122,$I1084)&gt;N$4,$AD1098/$I1084,$AD1098-SUM($I1122:M1122))))</f>
        <v>0</v>
      </c>
      <c r="O1122" s="31">
        <f>IF($I1084="n/a",0,IF(O$4&lt;=$C1122,0,IF(SUM($C1122,$I1084)&gt;O$4,$AD1098/$I1084,$AD1098-SUM($I1122:N1122))))</f>
        <v>0</v>
      </c>
      <c r="P1122" s="31">
        <f>IF($I1084="n/a",0,IF(P$4&lt;=$C1122,0,IF(SUM($C1122,$I1084)&gt;P$4,$AD1098/$I1084,$AD1098-SUM($I1122:O1122))))</f>
        <v>0</v>
      </c>
      <c r="Q1122" s="31">
        <f>IF($I1084="n/a",0,IF(Q$4&lt;=$C1122,0,IF(SUM($C1122,$I1084)&gt;Q$4,$AD1098/$I1084,$AD1098-SUM($I1122:P1122))))</f>
        <v>0</v>
      </c>
      <c r="R1122" s="31">
        <f>IF($I1084="n/a",0,IF(R$4&lt;=$C1122,0,IF(SUM($C1122,$I1084)&gt;R$4,$AD1098/$I1084,$AD1098-SUM($I1122:Q1122))))</f>
        <v>0</v>
      </c>
      <c r="S1122" s="31">
        <f>IF($I1084="n/a",0,IF(S$4&lt;=$C1122,0,IF(SUM($C1122,$I1084)&gt;S$4,$AD1098/$I1084,$AD1098-SUM($I1122:R1122))))</f>
        <v>0</v>
      </c>
      <c r="T1122" s="31">
        <f>IF($I1084="n/a",0,IF(T$4&lt;=$C1122,0,IF(SUM($C1122,$I1084)&gt;T$4,$AD1098/$I1084,$AD1098-SUM($I1122:S1122))))</f>
        <v>0</v>
      </c>
      <c r="U1122" s="31">
        <f>IF($I1084="n/a",0,IF(U$4&lt;=$C1122,0,IF(SUM($C1122,$I1084)&gt;U$4,$AD1098/$I1084,$AD1098-SUM($I1122:T1122))))</f>
        <v>0</v>
      </c>
      <c r="V1122" s="31">
        <f>IF($I1084="n/a",0,IF(V$4&lt;=$C1122,0,IF(SUM($C1122,$I1084)&gt;V$4,$AD1098/$I1084,$AD1098-SUM($I1122:U1122))))</f>
        <v>0</v>
      </c>
      <c r="W1122" s="31">
        <f>IF($I1084="n/a",0,IF(W$4&lt;=$C1122,0,IF(SUM($C1122,$I1084)&gt;W$4,$AD1098/$I1084,$AD1098-SUM($I1122:V1122))))</f>
        <v>0</v>
      </c>
      <c r="X1122" s="31">
        <f>IF($I1084="n/a",0,IF(X$4&lt;=$C1122,0,IF(SUM($C1122,$I1084)&gt;X$4,$AD1098/$I1084,$AD1098-SUM($I1122:W1122))))</f>
        <v>0</v>
      </c>
      <c r="Y1122" s="31">
        <f>IF($I1084="n/a",0,IF(Y$4&lt;=$C1122,0,IF(SUM($C1122,$I1084)&gt;Y$4,$AD1098/$I1084,$AD1098-SUM($I1122:X1122))))</f>
        <v>0</v>
      </c>
      <c r="Z1122" s="31">
        <f>IF($I1084="n/a",0,IF(Z$4&lt;=$C1122,0,IF(SUM($C1122,$I1084)&gt;Z$4,$AD1098/$I1084,$AD1098-SUM($I1122:Y1122))))</f>
        <v>0</v>
      </c>
      <c r="AA1122" s="31">
        <f>IF($I1084="n/a",0,IF(AA$4&lt;=$C1122,0,IF(SUM($C1122,$I1084)&gt;AA$4,$AD1098/$I1084,$AD1098-SUM($I1122:Z1122))))</f>
        <v>0</v>
      </c>
      <c r="AB1122" s="31">
        <f>IF($I1084="n/a",0,IF(AB$4&lt;=$C1122,0,IF(SUM($C1122,$I1084)&gt;AB$4,$AD1098/$I1084,$AD1098-SUM($I1122:AA1122))))</f>
        <v>0</v>
      </c>
      <c r="AC1122" s="31">
        <f>IF($I1084="n/a",0,IF(AC$4&lt;=$C1122,0,IF(SUM($C1122,$I1084)&gt;AC$4,$AD1098/$I1084,$AD1098-SUM($I1122:AB1122))))</f>
        <v>0</v>
      </c>
      <c r="AD1122" s="31">
        <f>IF($I1084="n/a",0,IF(AD$4&lt;=$C1122,0,IF(SUM($C1122,$I1084)&gt;AD$4,$AD1098/$I1084,$AD1098-SUM($I1122:AC1122))))</f>
        <v>0</v>
      </c>
      <c r="AE1122" s="31">
        <f>IF($I1084="n/a",0,IF(AE$4&lt;=$C1122,0,IF(SUM($C1122,$I1084)&gt;AE$4,$AD1098/$I1084,$AD1098-SUM($I1122:AD1122))))</f>
        <v>0</v>
      </c>
      <c r="AF1122" s="31">
        <f>IF($I1084="n/a",0,IF(AF$4&lt;=$C1122,0,IF(SUM($C1122,$I1084)&gt;AF$4,$AD1098/$I1084,$AD1098-SUM($I1122:AE1122))))</f>
        <v>0</v>
      </c>
      <c r="AG1122" s="31">
        <f>IF($I1084="n/a",0,IF(AG$4&lt;=$C1122,0,IF(SUM($C1122,$I1084)&gt;AG$4,$AD1098/$I1084,$AD1098-SUM($I1122:AF1122))))</f>
        <v>0</v>
      </c>
      <c r="AH1122" s="31">
        <f>IF($I1084="n/a",0,IF(AH$4&lt;=$C1122,0,IF(SUM($C1122,$I1084)&gt;AH$4,$AD1098/$I1084,$AD1098-SUM($I1122:AG1122))))</f>
        <v>0</v>
      </c>
      <c r="AI1122" s="31">
        <f>IF($I1084="n/a",0,IF(AI$4&lt;=$C1122,0,IF(SUM($C1122,$I1084)&gt;AI$4,$AD1098/$I1084,$AD1098-SUM($I1122:AH1122))))</f>
        <v>0</v>
      </c>
      <c r="AJ1122" s="31">
        <f>IF($I1084="n/a",0,IF(AJ$4&lt;=$C1122,0,IF(SUM($C1122,$I1084)&gt;AJ$4,$AD1098/$I1084,$AD1098-SUM($I1122:AI1122))))</f>
        <v>0</v>
      </c>
      <c r="AK1122" s="31">
        <f>IF($I1084="n/a",0,IF(AK$4&lt;=$C1122,0,IF(SUM($C1122,$I1084)&gt;AK$4,$AD1098/$I1084,$AD1098-SUM($I1122:AJ1122))))</f>
        <v>0</v>
      </c>
      <c r="AL1122" s="31">
        <f>IF($I1084="n/a",0,IF(AL$4&lt;=$C1122,0,IF(SUM($C1122,$I1084)&gt;AL$4,$AD1098/$I1084,$AD1098-SUM($I1122:AK1122))))</f>
        <v>0</v>
      </c>
      <c r="AM1122" s="31">
        <f>IF($I1084="n/a",0,IF(AM$4&lt;=$C1122,0,IF(SUM($C1122,$I1084)&gt;AM$4,$AD1098/$I1084,$AD1098-SUM($I1122:AL1122))))</f>
        <v>0</v>
      </c>
      <c r="AN1122" s="31">
        <f>IF($I1084="n/a",0,IF(AN$4&lt;=$C1122,0,IF(SUM($C1122,$I1084)&gt;AN$4,$AD1098/$I1084,$AD1098-SUM($I1122:AM1122))))</f>
        <v>0</v>
      </c>
      <c r="AO1122" s="31">
        <f>IF($I1084="n/a",0,IF(AO$4&lt;=$C1122,0,IF(SUM($C1122,$I1084)&gt;AO$4,$AD1098/$I1084,$AD1098-SUM($I1122:AN1122))))</f>
        <v>0</v>
      </c>
      <c r="AP1122" s="31">
        <f>IF($I1084="n/a",0,IF(AP$4&lt;=$C1122,0,IF(SUM($C1122,$I1084)&gt;AP$4,$AD1098/$I1084,$AD1098-SUM($I1122:AO1122))))</f>
        <v>0</v>
      </c>
      <c r="AQ1122" s="31">
        <f>IF($I1084="n/a",0,IF(AQ$4&lt;=$C1122,0,IF(SUM($C1122,$I1084)&gt;AQ$4,$AD1098/$I1084,$AD1098-SUM($I1122:AP1122))))</f>
        <v>0</v>
      </c>
      <c r="AR1122" s="31">
        <f>IF($I1084="n/a",0,IF(AR$4&lt;=$C1122,0,IF(SUM($C1122,$I1084)&gt;AR$4,$AD1098/$I1084,$AD1098-SUM($I1122:AQ1122))))</f>
        <v>0</v>
      </c>
      <c r="AS1122" s="31">
        <f>IF($I1084="n/a",0,IF(AS$4&lt;=$C1122,0,IF(SUM($C1122,$I1084)&gt;AS$4,$AD1098/$I1084,$AD1098-SUM($I1122:AR1122))))</f>
        <v>0</v>
      </c>
      <c r="AT1122" s="31">
        <f>IF($I1084="n/a",0,IF(AT$4&lt;=$C1122,0,IF(SUM($C1122,$I1084)&gt;AT$4,$AD1098/$I1084,$AD1098-SUM($I1122:AS1122))))</f>
        <v>0</v>
      </c>
      <c r="AU1122" s="31">
        <f>IF($I1084="n/a",0,IF(AU$4&lt;=$C1122,0,IF(SUM($C1122,$I1084)&gt;AU$4,$AD1098/$I1084,$AD1098-SUM($I1122:AT1122))))</f>
        <v>0</v>
      </c>
      <c r="AV1122" s="31">
        <f>IF($I1084="n/a",0,IF(AV$4&lt;=$C1122,0,IF(SUM($C1122,$I1084)&gt;AV$4,$AD1098/$I1084,$AD1098-SUM($I1122:AU1122))))</f>
        <v>0</v>
      </c>
      <c r="AW1122" s="31">
        <f>IF($I1084="n/a",0,IF(AW$4&lt;=$C1122,0,IF(SUM($C1122,$I1084)&gt;AW$4,$AD1098/$I1084,$AD1098-SUM($I1122:AV1122))))</f>
        <v>0</v>
      </c>
      <c r="AX1122" s="31">
        <f>IF($I1084="n/a",0,IF(AX$4&lt;=$C1122,0,IF(SUM($C1122,$I1084)&gt;AX$4,$AD1098/$I1084,$AD1098-SUM($I1122:AW1122))))</f>
        <v>0</v>
      </c>
      <c r="AY1122" s="31">
        <f>IF($I1084="n/a",0,IF(AY$4&lt;=$C1122,0,IF(SUM($C1122,$I1084)&gt;AY$4,$AD1098/$I1084,$AD1098-SUM($I1122:AX1122))))</f>
        <v>0</v>
      </c>
      <c r="AZ1122" s="31">
        <f>IF($I1084="n/a",0,IF(AZ$4&lt;=$C1122,0,IF(SUM($C1122,$I1084)&gt;AZ$4,$AD1098/$I1084,$AD1098-SUM($I1122:AY1122))))</f>
        <v>0</v>
      </c>
      <c r="BA1122" s="31">
        <f>IF($I1084="n/a",0,IF(BA$4&lt;=$C1122,0,IF(SUM($C1122,$I1084)&gt;BA$4,$AD1098/$I1084,$AD1098-SUM($I1122:AZ1122))))</f>
        <v>0</v>
      </c>
      <c r="BB1122" s="31">
        <f>IF($I1084="n/a",0,IF(BB$4&lt;=$C1122,0,IF(SUM($C1122,$I1084)&gt;BB$4,$AD1098/$I1084,$AD1098-SUM($I1122:BA1122))))</f>
        <v>0</v>
      </c>
      <c r="BC1122" s="31">
        <f>IF($I1084="n/a",0,IF(BC$4&lt;=$C1122,0,IF(SUM($C1122,$I1084)&gt;BC$4,$AD1098/$I1084,$AD1098-SUM($I1122:BB1122))))</f>
        <v>0</v>
      </c>
      <c r="BD1122" s="31">
        <f>IF($I1084="n/a",0,IF(BD$4&lt;=$C1122,0,IF(SUM($C1122,$I1084)&gt;BD$4,$AD1098/$I1084,$AD1098-SUM($I1122:BC1122))))</f>
        <v>0</v>
      </c>
      <c r="BE1122" s="31">
        <f>IF($I1084="n/a",0,IF(BE$4&lt;=$C1122,0,IF(SUM($C1122,$I1084)&gt;BE$4,$AD1098/$I1084,$AD1098-SUM($I1122:BD1122))))</f>
        <v>0</v>
      </c>
      <c r="BF1122" s="31">
        <f>IF($I1084="n/a",0,IF(BF$4&lt;=$C1122,0,IF(SUM($C1122,$I1084)&gt;BF$4,$AD1098/$I1084,$AD1098-SUM($I1122:BE1122))))</f>
        <v>0</v>
      </c>
      <c r="BG1122" s="31">
        <f>IF($I1084="n/a",0,IF(BG$4&lt;=$C1122,0,IF(SUM($C1122,$I1084)&gt;BG$4,$AD1098/$I1084,$AD1098-SUM($I1122:BF1122))))</f>
        <v>0</v>
      </c>
      <c r="BH1122" s="31">
        <f>IF($I1084="n/a",0,IF(BH$4&lt;=$C1122,0,IF(SUM($C1122,$I1084)&gt;BH$4,$AD1098/$I1084,$AD1098-SUM($I1122:BG1122))))</f>
        <v>0</v>
      </c>
      <c r="BI1122" s="31">
        <f>IF($I1084="n/a",0,IF(BI$4&lt;=$C1122,0,IF(SUM($C1122,$I1084)&gt;BI$4,$AD1098/$I1084,$AD1098-SUM($I1122:BH1122))))</f>
        <v>0</v>
      </c>
      <c r="BJ1122" s="31">
        <f>IF($I1084="n/a",0,IF(BJ$4&lt;=$C1122,0,IF(SUM($C1122,$I1084)&gt;BJ$4,$AD1098/$I1084,$AD1098-SUM($I1122:BI1122))))</f>
        <v>0</v>
      </c>
      <c r="BK1122" s="31">
        <f>IF($I1084="n/a",0,IF(BK$4&lt;=$C1122,0,IF(SUM($C1122,$I1084)&gt;BK$4,$AD1098/$I1084,$AD1098-SUM($I1122:BJ1122))))</f>
        <v>0</v>
      </c>
      <c r="BL1122" s="31">
        <f>IF($I1084="n/a",0,IF(BL$4&lt;=$C1122,0,IF(SUM($C1122,$I1084)&gt;BL$4,$AD1098/$I1084,$AD1098-SUM($I1122:BK1122))))</f>
        <v>0</v>
      </c>
      <c r="BM1122" s="31">
        <f>IF($I1084="n/a",0,IF(BM$4&lt;=$C1122,0,IF(SUM($C1122,$I1084)&gt;BM$4,$AD1098/$I1084,$AD1098-SUM($I1122:BL1122))))</f>
        <v>0</v>
      </c>
      <c r="BN1122" s="31">
        <f>IF($I1084="n/a",0,IF(BN$4&lt;=$C1122,0,IF(SUM($C1122,$I1084)&gt;BN$4,$AD1098/$I1084,$AD1098-SUM($I1122:BM1122))))</f>
        <v>0</v>
      </c>
      <c r="BO1122" s="31">
        <f>IF($I1084="n/a",0,IF(BO$4&lt;=$C1122,0,IF(SUM($C1122,$I1084)&gt;BO$4,$AD1098/$I1084,$AD1098-SUM($I1122:BN1122))))</f>
        <v>0</v>
      </c>
      <c r="BP1122" s="31">
        <f>IF($I1084="n/a",0,IF(BP$4&lt;=$C1122,0,IF(SUM($C1122,$I1084)&gt;BP$4,$AD1098/$I1084,$AD1098-SUM($I1122:BO1122))))</f>
        <v>0</v>
      </c>
      <c r="BQ1122" s="31">
        <f>IF($I1084="n/a",0,IF(BQ$4&lt;=$C1122,0,IF(SUM($C1122,$I1084)&gt;BQ$4,$AD1098/$I1084,$AD1098-SUM($I1122:BP1122))))</f>
        <v>0</v>
      </c>
      <c r="BR1122" s="31">
        <f>IF($I1084="n/a",0,IF(BR$4&lt;=$C1122,0,IF(SUM($C1122,$I1084)&gt;BR$4,$AD1098/$I1084,$AD1098-SUM($I1122:BQ1122))))</f>
        <v>0</v>
      </c>
      <c r="BS1122" s="31">
        <f>IF($I1084="n/a",0,IF(BS$4&lt;=$C1122,0,IF(SUM($C1122,$I1084)&gt;BS$4,$AD1098/$I1084,$AD1098-SUM($I1122:BR1122))))</f>
        <v>0</v>
      </c>
      <c r="BT1122" s="31">
        <f>IF($I1084="n/a",0,IF(BT$4&lt;=$C1122,0,IF(SUM($C1122,$I1084)&gt;BT$4,$AD1098/$I1084,$AD1098-SUM($I1122:BS1122))))</f>
        <v>0</v>
      </c>
      <c r="BU1122" s="31">
        <f>IF($I1084="n/a",0,IF(BU$4&lt;=$C1122,0,IF(SUM($C1122,$I1084)&gt;BU$4,$AD1098/$I1084,$AD1098-SUM($I1122:BT1122))))</f>
        <v>0</v>
      </c>
      <c r="BV1122" s="31">
        <f>IF($I1084="n/a",0,IF(BV$4&lt;=$C1122,0,IF(SUM($C1122,$I1084)&gt;BV$4,$AD1098/$I1084,$AD1098-SUM($I1122:BU1122))))</f>
        <v>0</v>
      </c>
      <c r="BW1122" s="31">
        <f>IF($I1084="n/a",0,IF(BW$4&lt;=$C1122,0,IF(SUM($C1122,$I1084)&gt;BW$4,$AD1098/$I1084,$AD1098-SUM($I1122:BV1122))))</f>
        <v>0</v>
      </c>
      <c r="BX1122" s="31">
        <f>IF($I1084="n/a",0,IF(BX$4&lt;=$C1122,0,IF(SUM($C1122,$I1084)&gt;BX$4,$AD1098/$I1084,$AD1098-SUM($I1122:BW1122))))</f>
        <v>0</v>
      </c>
      <c r="BY1122" s="31">
        <f>IF($I1084="n/a",0,IF(BY$4&lt;=$C1122,0,IF(SUM($C1122,$I1084)&gt;BY$4,$AD1098/$I1084,$AD1098-SUM($I1122:BX1122))))</f>
        <v>0</v>
      </c>
      <c r="BZ1122" s="31">
        <f>IF($I1084="n/a",0,IF(BZ$4&lt;=$C1122,0,IF(SUM($C1122,$I1084)&gt;BZ$4,$AD1098/$I1084,$AD1098-SUM($I1122:BY1122))))</f>
        <v>0</v>
      </c>
      <c r="CA1122" s="31">
        <f>IF($I1084="n/a",0,IF(CA$4&lt;=$C1122,0,IF(SUM($C1122,$I1084)&gt;CA$4,$AD1098/$I1084,$AD1098-SUM($I1122:BZ1122))))</f>
        <v>0</v>
      </c>
      <c r="CB1122" s="31">
        <f>IF($I1084="n/a",0,IF(CB$4&lt;=$C1122,0,IF(SUM($C1122,$I1084)&gt;CB$4,$AD1098/$I1084,$AD1098-SUM($I1122:CA1122))))</f>
        <v>0</v>
      </c>
      <c r="CC1122" s="31">
        <f>IF($I1084="n/a",0,IF(CC$4&lt;=$C1122,0,IF(SUM($C1122,$I1084)&gt;CC$4,$AD1098/$I1084,$AD1098-SUM($I1122:CB1122))))</f>
        <v>0</v>
      </c>
      <c r="CD1122" s="31">
        <f>IF($I1084="n/a",0,IF(CD$4&lt;=$C1122,0,IF(SUM($C1122,$I1084)&gt;CD$4,$AD1098/$I1084,$AD1098-SUM($I1122:CC1122))))</f>
        <v>0</v>
      </c>
      <c r="CE1122" s="31">
        <f>IF($I1084="n/a",0,IF(CE$4&lt;=$C1122,0,IF(SUM($C1122,$I1084)&gt;CE$4,$AD1098/$I1084,$AD1098-SUM($I1122:CD1122))))</f>
        <v>0</v>
      </c>
      <c r="CF1122" s="31">
        <f>IF($I1084="n/a",0,IF(CF$4&lt;=$C1122,0,IF(SUM($C1122,$I1084)&gt;CF$4,$AD1098/$I1084,$AD1098-SUM($I1122:CE1122))))</f>
        <v>0</v>
      </c>
    </row>
    <row r="1123" spans="1:84" s="153" customFormat="1" ht="12.75" customHeight="1">
      <c r="A1123"/>
      <c r="C1123" s="197">
        <v>2037</v>
      </c>
      <c r="D1123" s="21" t="s">
        <v>66</v>
      </c>
      <c r="E1123" s="21" t="s">
        <v>185</v>
      </c>
      <c r="I1123" s="31"/>
      <c r="J1123" s="31">
        <f>IF($I1084="n/a",0,IF(J$4&lt;=$C1123,0,IF(SUM($C1123,$I1084)&gt;J$4,$AE1098/$I1084,$AE1098-SUM($I1123:I1123))))</f>
        <v>0</v>
      </c>
      <c r="K1123" s="31">
        <f>IF($I1084="n/a",0,IF(K$4&lt;=$C1123,0,IF(SUM($C1123,$I1084)&gt;K$4,$AE1098/$I1084,$AE1098-SUM($I1123:J1123))))</f>
        <v>0</v>
      </c>
      <c r="L1123" s="31">
        <f>IF($I1084="n/a",0,IF(L$4&lt;=$C1123,0,IF(SUM($C1123,$I1084)&gt;L$4,$AE1098/$I1084,$AE1098-SUM($I1123:K1123))))</f>
        <v>0</v>
      </c>
      <c r="M1123" s="31">
        <f>IF($I1084="n/a",0,IF(M$4&lt;=$C1123,0,IF(SUM($C1123,$I1084)&gt;M$4,$AE1098/$I1084,$AE1098-SUM($I1123:L1123))))</f>
        <v>0</v>
      </c>
      <c r="N1123" s="31">
        <f>IF($I1084="n/a",0,IF(N$4&lt;=$C1123,0,IF(SUM($C1123,$I1084)&gt;N$4,$AE1098/$I1084,$AE1098-SUM($I1123:M1123))))</f>
        <v>0</v>
      </c>
      <c r="O1123" s="31">
        <f>IF($I1084="n/a",0,IF(O$4&lt;=$C1123,0,IF(SUM($C1123,$I1084)&gt;O$4,$AE1098/$I1084,$AE1098-SUM($I1123:N1123))))</f>
        <v>0</v>
      </c>
      <c r="P1123" s="31">
        <f>IF($I1084="n/a",0,IF(P$4&lt;=$C1123,0,IF(SUM($C1123,$I1084)&gt;P$4,$AE1098/$I1084,$AE1098-SUM($I1123:O1123))))</f>
        <v>0</v>
      </c>
      <c r="Q1123" s="31">
        <f>IF($I1084="n/a",0,IF(Q$4&lt;=$C1123,0,IF(SUM($C1123,$I1084)&gt;Q$4,$AE1098/$I1084,$AE1098-SUM($I1123:P1123))))</f>
        <v>0</v>
      </c>
      <c r="R1123" s="31">
        <f>IF($I1084="n/a",0,IF(R$4&lt;=$C1123,0,IF(SUM($C1123,$I1084)&gt;R$4,$AE1098/$I1084,$AE1098-SUM($I1123:Q1123))))</f>
        <v>0</v>
      </c>
      <c r="S1123" s="31">
        <f>IF($I1084="n/a",0,IF(S$4&lt;=$C1123,0,IF(SUM($C1123,$I1084)&gt;S$4,$AE1098/$I1084,$AE1098-SUM($I1123:R1123))))</f>
        <v>0</v>
      </c>
      <c r="T1123" s="31">
        <f>IF($I1084="n/a",0,IF(T$4&lt;=$C1123,0,IF(SUM($C1123,$I1084)&gt;T$4,$AE1098/$I1084,$AE1098-SUM($I1123:S1123))))</f>
        <v>0</v>
      </c>
      <c r="U1123" s="31">
        <f>IF($I1084="n/a",0,IF(U$4&lt;=$C1123,0,IF(SUM($C1123,$I1084)&gt;U$4,$AE1098/$I1084,$AE1098-SUM($I1123:T1123))))</f>
        <v>0</v>
      </c>
      <c r="V1123" s="31">
        <f>IF($I1084="n/a",0,IF(V$4&lt;=$C1123,0,IF(SUM($C1123,$I1084)&gt;V$4,$AE1098/$I1084,$AE1098-SUM($I1123:U1123))))</f>
        <v>0</v>
      </c>
      <c r="W1123" s="31">
        <f>IF($I1084="n/a",0,IF(W$4&lt;=$C1123,0,IF(SUM($C1123,$I1084)&gt;W$4,$AE1098/$I1084,$AE1098-SUM($I1123:V1123))))</f>
        <v>0</v>
      </c>
      <c r="X1123" s="31">
        <f>IF($I1084="n/a",0,IF(X$4&lt;=$C1123,0,IF(SUM($C1123,$I1084)&gt;X$4,$AE1098/$I1084,$AE1098-SUM($I1123:W1123))))</f>
        <v>0</v>
      </c>
      <c r="Y1123" s="31">
        <f>IF($I1084="n/a",0,IF(Y$4&lt;=$C1123,0,IF(SUM($C1123,$I1084)&gt;Y$4,$AE1098/$I1084,$AE1098-SUM($I1123:X1123))))</f>
        <v>0</v>
      </c>
      <c r="Z1123" s="31">
        <f>IF($I1084="n/a",0,IF(Z$4&lt;=$C1123,0,IF(SUM($C1123,$I1084)&gt;Z$4,$AE1098/$I1084,$AE1098-SUM($I1123:Y1123))))</f>
        <v>0</v>
      </c>
      <c r="AA1123" s="31">
        <f>IF($I1084="n/a",0,IF(AA$4&lt;=$C1123,0,IF(SUM($C1123,$I1084)&gt;AA$4,$AE1098/$I1084,$AE1098-SUM($I1123:Z1123))))</f>
        <v>0</v>
      </c>
      <c r="AB1123" s="31">
        <f>IF($I1084="n/a",0,IF(AB$4&lt;=$C1123,0,IF(SUM($C1123,$I1084)&gt;AB$4,$AE1098/$I1084,$AE1098-SUM($I1123:AA1123))))</f>
        <v>0</v>
      </c>
      <c r="AC1123" s="31">
        <f>IF($I1084="n/a",0,IF(AC$4&lt;=$C1123,0,IF(SUM($C1123,$I1084)&gt;AC$4,$AE1098/$I1084,$AE1098-SUM($I1123:AB1123))))</f>
        <v>0</v>
      </c>
      <c r="AD1123" s="31">
        <f>IF($I1084="n/a",0,IF(AD$4&lt;=$C1123,0,IF(SUM($C1123,$I1084)&gt;AD$4,$AE1098/$I1084,$AE1098-SUM($I1123:AC1123))))</f>
        <v>0</v>
      </c>
      <c r="AE1123" s="31">
        <f>IF($I1084="n/a",0,IF(AE$4&lt;=$C1123,0,IF(SUM($C1123,$I1084)&gt;AE$4,$AE1098/$I1084,$AE1098-SUM($I1123:AD1123))))</f>
        <v>0</v>
      </c>
      <c r="AF1123" s="31">
        <f>IF($I1084="n/a",0,IF(AF$4&lt;=$C1123,0,IF(SUM($C1123,$I1084)&gt;AF$4,$AE1098/$I1084,$AE1098-SUM($I1123:AE1123))))</f>
        <v>0</v>
      </c>
      <c r="AG1123" s="31">
        <f>IF($I1084="n/a",0,IF(AG$4&lt;=$C1123,0,IF(SUM($C1123,$I1084)&gt;AG$4,$AE1098/$I1084,$AE1098-SUM($I1123:AF1123))))</f>
        <v>0</v>
      </c>
      <c r="AH1123" s="31">
        <f>IF($I1084="n/a",0,IF(AH$4&lt;=$C1123,0,IF(SUM($C1123,$I1084)&gt;AH$4,$AE1098/$I1084,$AE1098-SUM($I1123:AG1123))))</f>
        <v>0</v>
      </c>
      <c r="AI1123" s="31">
        <f>IF($I1084="n/a",0,IF(AI$4&lt;=$C1123,0,IF(SUM($C1123,$I1084)&gt;AI$4,$AE1098/$I1084,$AE1098-SUM($I1123:AH1123))))</f>
        <v>0</v>
      </c>
      <c r="AJ1123" s="31">
        <f>IF($I1084="n/a",0,IF(AJ$4&lt;=$C1123,0,IF(SUM($C1123,$I1084)&gt;AJ$4,$AE1098/$I1084,$AE1098-SUM($I1123:AI1123))))</f>
        <v>0</v>
      </c>
      <c r="AK1123" s="31">
        <f>IF($I1084="n/a",0,IF(AK$4&lt;=$C1123,0,IF(SUM($C1123,$I1084)&gt;AK$4,$AE1098/$I1084,$AE1098-SUM($I1123:AJ1123))))</f>
        <v>0</v>
      </c>
      <c r="AL1123" s="31">
        <f>IF($I1084="n/a",0,IF(AL$4&lt;=$C1123,0,IF(SUM($C1123,$I1084)&gt;AL$4,$AE1098/$I1084,$AE1098-SUM($I1123:AK1123))))</f>
        <v>0</v>
      </c>
      <c r="AM1123" s="31">
        <f>IF($I1084="n/a",0,IF(AM$4&lt;=$C1123,0,IF(SUM($C1123,$I1084)&gt;AM$4,$AE1098/$I1084,$AE1098-SUM($I1123:AL1123))))</f>
        <v>0</v>
      </c>
      <c r="AN1123" s="31">
        <f>IF($I1084="n/a",0,IF(AN$4&lt;=$C1123,0,IF(SUM($C1123,$I1084)&gt;AN$4,$AE1098/$I1084,$AE1098-SUM($I1123:AM1123))))</f>
        <v>0</v>
      </c>
      <c r="AO1123" s="31">
        <f>IF($I1084="n/a",0,IF(AO$4&lt;=$C1123,0,IF(SUM($C1123,$I1084)&gt;AO$4,$AE1098/$I1084,$AE1098-SUM($I1123:AN1123))))</f>
        <v>0</v>
      </c>
      <c r="AP1123" s="31">
        <f>IF($I1084="n/a",0,IF(AP$4&lt;=$C1123,0,IF(SUM($C1123,$I1084)&gt;AP$4,$AE1098/$I1084,$AE1098-SUM($I1123:AO1123))))</f>
        <v>0</v>
      </c>
      <c r="AQ1123" s="31">
        <f>IF($I1084="n/a",0,IF(AQ$4&lt;=$C1123,0,IF(SUM($C1123,$I1084)&gt;AQ$4,$AE1098/$I1084,$AE1098-SUM($I1123:AP1123))))</f>
        <v>0</v>
      </c>
      <c r="AR1123" s="31">
        <f>IF($I1084="n/a",0,IF(AR$4&lt;=$C1123,0,IF(SUM($C1123,$I1084)&gt;AR$4,$AE1098/$I1084,$AE1098-SUM($I1123:AQ1123))))</f>
        <v>0</v>
      </c>
      <c r="AS1123" s="31">
        <f>IF($I1084="n/a",0,IF(AS$4&lt;=$C1123,0,IF(SUM($C1123,$I1084)&gt;AS$4,$AE1098/$I1084,$AE1098-SUM($I1123:AR1123))))</f>
        <v>0</v>
      </c>
      <c r="AT1123" s="31">
        <f>IF($I1084="n/a",0,IF(AT$4&lt;=$C1123,0,IF(SUM($C1123,$I1084)&gt;AT$4,$AE1098/$I1084,$AE1098-SUM($I1123:AS1123))))</f>
        <v>0</v>
      </c>
      <c r="AU1123" s="31">
        <f>IF($I1084="n/a",0,IF(AU$4&lt;=$C1123,0,IF(SUM($C1123,$I1084)&gt;AU$4,$AE1098/$I1084,$AE1098-SUM($I1123:AT1123))))</f>
        <v>0</v>
      </c>
      <c r="AV1123" s="31">
        <f>IF($I1084="n/a",0,IF(AV$4&lt;=$C1123,0,IF(SUM($C1123,$I1084)&gt;AV$4,$AE1098/$I1084,$AE1098-SUM($I1123:AU1123))))</f>
        <v>0</v>
      </c>
      <c r="AW1123" s="31">
        <f>IF($I1084="n/a",0,IF(AW$4&lt;=$C1123,0,IF(SUM($C1123,$I1084)&gt;AW$4,$AE1098/$I1084,$AE1098-SUM($I1123:AV1123))))</f>
        <v>0</v>
      </c>
      <c r="AX1123" s="31">
        <f>IF($I1084="n/a",0,IF(AX$4&lt;=$C1123,0,IF(SUM($C1123,$I1084)&gt;AX$4,$AE1098/$I1084,$AE1098-SUM($I1123:AW1123))))</f>
        <v>0</v>
      </c>
      <c r="AY1123" s="31">
        <f>IF($I1084="n/a",0,IF(AY$4&lt;=$C1123,0,IF(SUM($C1123,$I1084)&gt;AY$4,$AE1098/$I1084,$AE1098-SUM($I1123:AX1123))))</f>
        <v>0</v>
      </c>
      <c r="AZ1123" s="31">
        <f>IF($I1084="n/a",0,IF(AZ$4&lt;=$C1123,0,IF(SUM($C1123,$I1084)&gt;AZ$4,$AE1098/$I1084,$AE1098-SUM($I1123:AY1123))))</f>
        <v>0</v>
      </c>
      <c r="BA1123" s="31">
        <f>IF($I1084="n/a",0,IF(BA$4&lt;=$C1123,0,IF(SUM($C1123,$I1084)&gt;BA$4,$AE1098/$I1084,$AE1098-SUM($I1123:AZ1123))))</f>
        <v>0</v>
      </c>
      <c r="BB1123" s="31">
        <f>IF($I1084="n/a",0,IF(BB$4&lt;=$C1123,0,IF(SUM($C1123,$I1084)&gt;BB$4,$AE1098/$I1084,$AE1098-SUM($I1123:BA1123))))</f>
        <v>0</v>
      </c>
      <c r="BC1123" s="31">
        <f>IF($I1084="n/a",0,IF(BC$4&lt;=$C1123,0,IF(SUM($C1123,$I1084)&gt;BC$4,$AE1098/$I1084,$AE1098-SUM($I1123:BB1123))))</f>
        <v>0</v>
      </c>
      <c r="BD1123" s="31">
        <f>IF($I1084="n/a",0,IF(BD$4&lt;=$C1123,0,IF(SUM($C1123,$I1084)&gt;BD$4,$AE1098/$I1084,$AE1098-SUM($I1123:BC1123))))</f>
        <v>0</v>
      </c>
      <c r="BE1123" s="31">
        <f>IF($I1084="n/a",0,IF(BE$4&lt;=$C1123,0,IF(SUM($C1123,$I1084)&gt;BE$4,$AE1098/$I1084,$AE1098-SUM($I1123:BD1123))))</f>
        <v>0</v>
      </c>
      <c r="BF1123" s="31">
        <f>IF($I1084="n/a",0,IF(BF$4&lt;=$C1123,0,IF(SUM($C1123,$I1084)&gt;BF$4,$AE1098/$I1084,$AE1098-SUM($I1123:BE1123))))</f>
        <v>0</v>
      </c>
      <c r="BG1123" s="31">
        <f>IF($I1084="n/a",0,IF(BG$4&lt;=$C1123,0,IF(SUM($C1123,$I1084)&gt;BG$4,$AE1098/$I1084,$AE1098-SUM($I1123:BF1123))))</f>
        <v>0</v>
      </c>
      <c r="BH1123" s="31">
        <f>IF($I1084="n/a",0,IF(BH$4&lt;=$C1123,0,IF(SUM($C1123,$I1084)&gt;BH$4,$AE1098/$I1084,$AE1098-SUM($I1123:BG1123))))</f>
        <v>0</v>
      </c>
      <c r="BI1123" s="31">
        <f>IF($I1084="n/a",0,IF(BI$4&lt;=$C1123,0,IF(SUM($C1123,$I1084)&gt;BI$4,$AE1098/$I1084,$AE1098-SUM($I1123:BH1123))))</f>
        <v>0</v>
      </c>
      <c r="BJ1123" s="31">
        <f>IF($I1084="n/a",0,IF(BJ$4&lt;=$C1123,0,IF(SUM($C1123,$I1084)&gt;BJ$4,$AE1098/$I1084,$AE1098-SUM($I1123:BI1123))))</f>
        <v>0</v>
      </c>
      <c r="BK1123" s="31">
        <f>IF($I1084="n/a",0,IF(BK$4&lt;=$C1123,0,IF(SUM($C1123,$I1084)&gt;BK$4,$AE1098/$I1084,$AE1098-SUM($I1123:BJ1123))))</f>
        <v>0</v>
      </c>
      <c r="BL1123" s="31">
        <f>IF($I1084="n/a",0,IF(BL$4&lt;=$C1123,0,IF(SUM($C1123,$I1084)&gt;BL$4,$AE1098/$I1084,$AE1098-SUM($I1123:BK1123))))</f>
        <v>0</v>
      </c>
      <c r="BM1123" s="31">
        <f>IF($I1084="n/a",0,IF(BM$4&lt;=$C1123,0,IF(SUM($C1123,$I1084)&gt;BM$4,$AE1098/$I1084,$AE1098-SUM($I1123:BL1123))))</f>
        <v>0</v>
      </c>
      <c r="BN1123" s="31">
        <f>IF($I1084="n/a",0,IF(BN$4&lt;=$C1123,0,IF(SUM($C1123,$I1084)&gt;BN$4,$AE1098/$I1084,$AE1098-SUM($I1123:BM1123))))</f>
        <v>0</v>
      </c>
      <c r="BO1123" s="31">
        <f>IF($I1084="n/a",0,IF(BO$4&lt;=$C1123,0,IF(SUM($C1123,$I1084)&gt;BO$4,$AE1098/$I1084,$AE1098-SUM($I1123:BN1123))))</f>
        <v>0</v>
      </c>
      <c r="BP1123" s="31">
        <f>IF($I1084="n/a",0,IF(BP$4&lt;=$C1123,0,IF(SUM($C1123,$I1084)&gt;BP$4,$AE1098/$I1084,$AE1098-SUM($I1123:BO1123))))</f>
        <v>0</v>
      </c>
      <c r="BQ1123" s="31">
        <f>IF($I1084="n/a",0,IF(BQ$4&lt;=$C1123,0,IF(SUM($C1123,$I1084)&gt;BQ$4,$AE1098/$I1084,$AE1098-SUM($I1123:BP1123))))</f>
        <v>0</v>
      </c>
      <c r="BR1123" s="31">
        <f>IF($I1084="n/a",0,IF(BR$4&lt;=$C1123,0,IF(SUM($C1123,$I1084)&gt;BR$4,$AE1098/$I1084,$AE1098-SUM($I1123:BQ1123))))</f>
        <v>0</v>
      </c>
      <c r="BS1123" s="31">
        <f>IF($I1084="n/a",0,IF(BS$4&lt;=$C1123,0,IF(SUM($C1123,$I1084)&gt;BS$4,$AE1098/$I1084,$AE1098-SUM($I1123:BR1123))))</f>
        <v>0</v>
      </c>
      <c r="BT1123" s="31">
        <f>IF($I1084="n/a",0,IF(BT$4&lt;=$C1123,0,IF(SUM($C1123,$I1084)&gt;BT$4,$AE1098/$I1084,$AE1098-SUM($I1123:BS1123))))</f>
        <v>0</v>
      </c>
      <c r="BU1123" s="31">
        <f>IF($I1084="n/a",0,IF(BU$4&lt;=$C1123,0,IF(SUM($C1123,$I1084)&gt;BU$4,$AE1098/$I1084,$AE1098-SUM($I1123:BT1123))))</f>
        <v>0</v>
      </c>
      <c r="BV1123" s="31">
        <f>IF($I1084="n/a",0,IF(BV$4&lt;=$C1123,0,IF(SUM($C1123,$I1084)&gt;BV$4,$AE1098/$I1084,$AE1098-SUM($I1123:BU1123))))</f>
        <v>0</v>
      </c>
      <c r="BW1123" s="31">
        <f>IF($I1084="n/a",0,IF(BW$4&lt;=$C1123,0,IF(SUM($C1123,$I1084)&gt;BW$4,$AE1098/$I1084,$AE1098-SUM($I1123:BV1123))))</f>
        <v>0</v>
      </c>
      <c r="BX1123" s="31">
        <f>IF($I1084="n/a",0,IF(BX$4&lt;=$C1123,0,IF(SUM($C1123,$I1084)&gt;BX$4,$AE1098/$I1084,$AE1098-SUM($I1123:BW1123))))</f>
        <v>0</v>
      </c>
      <c r="BY1123" s="31">
        <f>IF($I1084="n/a",0,IF(BY$4&lt;=$C1123,0,IF(SUM($C1123,$I1084)&gt;BY$4,$AE1098/$I1084,$AE1098-SUM($I1123:BX1123))))</f>
        <v>0</v>
      </c>
      <c r="BZ1123" s="31">
        <f>IF($I1084="n/a",0,IF(BZ$4&lt;=$C1123,0,IF(SUM($C1123,$I1084)&gt;BZ$4,$AE1098/$I1084,$AE1098-SUM($I1123:BY1123))))</f>
        <v>0</v>
      </c>
      <c r="CA1123" s="31">
        <f>IF($I1084="n/a",0,IF(CA$4&lt;=$C1123,0,IF(SUM($C1123,$I1084)&gt;CA$4,$AE1098/$I1084,$AE1098-SUM($I1123:BZ1123))))</f>
        <v>0</v>
      </c>
      <c r="CB1123" s="31">
        <f>IF($I1084="n/a",0,IF(CB$4&lt;=$C1123,0,IF(SUM($C1123,$I1084)&gt;CB$4,$AE1098/$I1084,$AE1098-SUM($I1123:CA1123))))</f>
        <v>0</v>
      </c>
      <c r="CC1123" s="31">
        <f>IF($I1084="n/a",0,IF(CC$4&lt;=$C1123,0,IF(SUM($C1123,$I1084)&gt;CC$4,$AE1098/$I1084,$AE1098-SUM($I1123:CB1123))))</f>
        <v>0</v>
      </c>
      <c r="CD1123" s="31">
        <f>IF($I1084="n/a",0,IF(CD$4&lt;=$C1123,0,IF(SUM($C1123,$I1084)&gt;CD$4,$AE1098/$I1084,$AE1098-SUM($I1123:CC1123))))</f>
        <v>0</v>
      </c>
      <c r="CE1123" s="31">
        <f>IF($I1084="n/a",0,IF(CE$4&lt;=$C1123,0,IF(SUM($C1123,$I1084)&gt;CE$4,$AE1098/$I1084,$AE1098-SUM($I1123:CD1123))))</f>
        <v>0</v>
      </c>
      <c r="CF1123" s="31">
        <f>IF($I1084="n/a",0,IF(CF$4&lt;=$C1123,0,IF(SUM($C1123,$I1084)&gt;CF$4,$AE1098/$I1084,$AE1098-SUM($I1123:CE1123))))</f>
        <v>0</v>
      </c>
    </row>
    <row r="1124" spans="1:84" s="153" customFormat="1" ht="12.75" customHeight="1">
      <c r="A1124"/>
      <c r="C1124" s="197">
        <v>2038</v>
      </c>
      <c r="D1124" s="21" t="s">
        <v>67</v>
      </c>
      <c r="E1124" s="21" t="s">
        <v>185</v>
      </c>
      <c r="I1124" s="31"/>
      <c r="J1124" s="31">
        <f>IF($I1084="n/a",0,IF(J$4&lt;=$C1124,0,IF(SUM($C1124,$I1084)&gt;J$4,$AF1098/$I1084,$AF1098-SUM($I1124:I1124))))</f>
        <v>0</v>
      </c>
      <c r="K1124" s="31">
        <f>IF($I1084="n/a",0,IF(K$4&lt;=$C1124,0,IF(SUM($C1124,$I1084)&gt;K$4,$AF1098/$I1084,$AF1098-SUM($I1124:J1124))))</f>
        <v>0</v>
      </c>
      <c r="L1124" s="31">
        <f>IF($I1084="n/a",0,IF(L$4&lt;=$C1124,0,IF(SUM($C1124,$I1084)&gt;L$4,$AF1098/$I1084,$AF1098-SUM($I1124:K1124))))</f>
        <v>0</v>
      </c>
      <c r="M1124" s="31">
        <f>IF($I1084="n/a",0,IF(M$4&lt;=$C1124,0,IF(SUM($C1124,$I1084)&gt;M$4,$AF1098/$I1084,$AF1098-SUM($I1124:L1124))))</f>
        <v>0</v>
      </c>
      <c r="N1124" s="31">
        <f>IF($I1084="n/a",0,IF(N$4&lt;=$C1124,0,IF(SUM($C1124,$I1084)&gt;N$4,$AF1098/$I1084,$AF1098-SUM($I1124:M1124))))</f>
        <v>0</v>
      </c>
      <c r="O1124" s="31">
        <f>IF($I1084="n/a",0,IF(O$4&lt;=$C1124,0,IF(SUM($C1124,$I1084)&gt;O$4,$AF1098/$I1084,$AF1098-SUM($I1124:N1124))))</f>
        <v>0</v>
      </c>
      <c r="P1124" s="31">
        <f>IF($I1084="n/a",0,IF(P$4&lt;=$C1124,0,IF(SUM($C1124,$I1084)&gt;P$4,$AF1098/$I1084,$AF1098-SUM($I1124:O1124))))</f>
        <v>0</v>
      </c>
      <c r="Q1124" s="31">
        <f>IF($I1084="n/a",0,IF(Q$4&lt;=$C1124,0,IF(SUM($C1124,$I1084)&gt;Q$4,$AF1098/$I1084,$AF1098-SUM($I1124:P1124))))</f>
        <v>0</v>
      </c>
      <c r="R1124" s="31">
        <f>IF($I1084="n/a",0,IF(R$4&lt;=$C1124,0,IF(SUM($C1124,$I1084)&gt;R$4,$AF1098/$I1084,$AF1098-SUM($I1124:Q1124))))</f>
        <v>0</v>
      </c>
      <c r="S1124" s="31">
        <f>IF($I1084="n/a",0,IF(S$4&lt;=$C1124,0,IF(SUM($C1124,$I1084)&gt;S$4,$AF1098/$I1084,$AF1098-SUM($I1124:R1124))))</f>
        <v>0</v>
      </c>
      <c r="T1124" s="31">
        <f>IF($I1084="n/a",0,IF(T$4&lt;=$C1124,0,IF(SUM($C1124,$I1084)&gt;T$4,$AF1098/$I1084,$AF1098-SUM($I1124:S1124))))</f>
        <v>0</v>
      </c>
      <c r="U1124" s="31">
        <f>IF($I1084="n/a",0,IF(U$4&lt;=$C1124,0,IF(SUM($C1124,$I1084)&gt;U$4,$AF1098/$I1084,$AF1098-SUM($I1124:T1124))))</f>
        <v>0</v>
      </c>
      <c r="V1124" s="31">
        <f>IF($I1084="n/a",0,IF(V$4&lt;=$C1124,0,IF(SUM($C1124,$I1084)&gt;V$4,$AF1098/$I1084,$AF1098-SUM($I1124:U1124))))</f>
        <v>0</v>
      </c>
      <c r="W1124" s="31">
        <f>IF($I1084="n/a",0,IF(W$4&lt;=$C1124,0,IF(SUM($C1124,$I1084)&gt;W$4,$AF1098/$I1084,$AF1098-SUM($I1124:V1124))))</f>
        <v>0</v>
      </c>
      <c r="X1124" s="31">
        <f>IF($I1084="n/a",0,IF(X$4&lt;=$C1124,0,IF(SUM($C1124,$I1084)&gt;X$4,$AF1098/$I1084,$AF1098-SUM($I1124:W1124))))</f>
        <v>0</v>
      </c>
      <c r="Y1124" s="31">
        <f>IF($I1084="n/a",0,IF(Y$4&lt;=$C1124,0,IF(SUM($C1124,$I1084)&gt;Y$4,$AF1098/$I1084,$AF1098-SUM($I1124:X1124))))</f>
        <v>0</v>
      </c>
      <c r="Z1124" s="31">
        <f>IF($I1084="n/a",0,IF(Z$4&lt;=$C1124,0,IF(SUM($C1124,$I1084)&gt;Z$4,$AF1098/$I1084,$AF1098-SUM($I1124:Y1124))))</f>
        <v>0</v>
      </c>
      <c r="AA1124" s="31">
        <f>IF($I1084="n/a",0,IF(AA$4&lt;=$C1124,0,IF(SUM($C1124,$I1084)&gt;AA$4,$AF1098/$I1084,$AF1098-SUM($I1124:Z1124))))</f>
        <v>0</v>
      </c>
      <c r="AB1124" s="31">
        <f>IF($I1084="n/a",0,IF(AB$4&lt;=$C1124,0,IF(SUM($C1124,$I1084)&gt;AB$4,$AF1098/$I1084,$AF1098-SUM($I1124:AA1124))))</f>
        <v>0</v>
      </c>
      <c r="AC1124" s="31">
        <f>IF($I1084="n/a",0,IF(AC$4&lt;=$C1124,0,IF(SUM($C1124,$I1084)&gt;AC$4,$AF1098/$I1084,$AF1098-SUM($I1124:AB1124))))</f>
        <v>0</v>
      </c>
      <c r="AD1124" s="31">
        <f>IF($I1084="n/a",0,IF(AD$4&lt;=$C1124,0,IF(SUM($C1124,$I1084)&gt;AD$4,$AF1098/$I1084,$AF1098-SUM($I1124:AC1124))))</f>
        <v>0</v>
      </c>
      <c r="AE1124" s="31">
        <f>IF($I1084="n/a",0,IF(AE$4&lt;=$C1124,0,IF(SUM($C1124,$I1084)&gt;AE$4,$AF1098/$I1084,$AF1098-SUM($I1124:AD1124))))</f>
        <v>0</v>
      </c>
      <c r="AF1124" s="31">
        <f>IF($I1084="n/a",0,IF(AF$4&lt;=$C1124,0,IF(SUM($C1124,$I1084)&gt;AF$4,$AF1098/$I1084,$AF1098-SUM($I1124:AE1124))))</f>
        <v>0</v>
      </c>
      <c r="AG1124" s="31">
        <f>IF($I1084="n/a",0,IF(AG$4&lt;=$C1124,0,IF(SUM($C1124,$I1084)&gt;AG$4,$AF1098/$I1084,$AF1098-SUM($I1124:AF1124))))</f>
        <v>0</v>
      </c>
      <c r="AH1124" s="31">
        <f>IF($I1084="n/a",0,IF(AH$4&lt;=$C1124,0,IF(SUM($C1124,$I1084)&gt;AH$4,$AF1098/$I1084,$AF1098-SUM($I1124:AG1124))))</f>
        <v>0</v>
      </c>
      <c r="AI1124" s="31">
        <f>IF($I1084="n/a",0,IF(AI$4&lt;=$C1124,0,IF(SUM($C1124,$I1084)&gt;AI$4,$AF1098/$I1084,$AF1098-SUM($I1124:AH1124))))</f>
        <v>0</v>
      </c>
      <c r="AJ1124" s="31">
        <f>IF($I1084="n/a",0,IF(AJ$4&lt;=$C1124,0,IF(SUM($C1124,$I1084)&gt;AJ$4,$AF1098/$I1084,$AF1098-SUM($I1124:AI1124))))</f>
        <v>0</v>
      </c>
      <c r="AK1124" s="31">
        <f>IF($I1084="n/a",0,IF(AK$4&lt;=$C1124,0,IF(SUM($C1124,$I1084)&gt;AK$4,$AF1098/$I1084,$AF1098-SUM($I1124:AJ1124))))</f>
        <v>0</v>
      </c>
      <c r="AL1124" s="31">
        <f>IF($I1084="n/a",0,IF(AL$4&lt;=$C1124,0,IF(SUM($C1124,$I1084)&gt;AL$4,$AF1098/$I1084,$AF1098-SUM($I1124:AK1124))))</f>
        <v>0</v>
      </c>
      <c r="AM1124" s="31">
        <f>IF($I1084="n/a",0,IF(AM$4&lt;=$C1124,0,IF(SUM($C1124,$I1084)&gt;AM$4,$AF1098/$I1084,$AF1098-SUM($I1124:AL1124))))</f>
        <v>0</v>
      </c>
      <c r="AN1124" s="31">
        <f>IF($I1084="n/a",0,IF(AN$4&lt;=$C1124,0,IF(SUM($C1124,$I1084)&gt;AN$4,$AF1098/$I1084,$AF1098-SUM($I1124:AM1124))))</f>
        <v>0</v>
      </c>
      <c r="AO1124" s="31">
        <f>IF($I1084="n/a",0,IF(AO$4&lt;=$C1124,0,IF(SUM($C1124,$I1084)&gt;AO$4,$AF1098/$I1084,$AF1098-SUM($I1124:AN1124))))</f>
        <v>0</v>
      </c>
      <c r="AP1124" s="31">
        <f>IF($I1084="n/a",0,IF(AP$4&lt;=$C1124,0,IF(SUM($C1124,$I1084)&gt;AP$4,$AF1098/$I1084,$AF1098-SUM($I1124:AO1124))))</f>
        <v>0</v>
      </c>
      <c r="AQ1124" s="31">
        <f>IF($I1084="n/a",0,IF(AQ$4&lt;=$C1124,0,IF(SUM($C1124,$I1084)&gt;AQ$4,$AF1098/$I1084,$AF1098-SUM($I1124:AP1124))))</f>
        <v>0</v>
      </c>
      <c r="AR1124" s="31">
        <f>IF($I1084="n/a",0,IF(AR$4&lt;=$C1124,0,IF(SUM($C1124,$I1084)&gt;AR$4,$AF1098/$I1084,$AF1098-SUM($I1124:AQ1124))))</f>
        <v>0</v>
      </c>
      <c r="AS1124" s="31">
        <f>IF($I1084="n/a",0,IF(AS$4&lt;=$C1124,0,IF(SUM($C1124,$I1084)&gt;AS$4,$AF1098/$I1084,$AF1098-SUM($I1124:AR1124))))</f>
        <v>0</v>
      </c>
      <c r="AT1124" s="31">
        <f>IF($I1084="n/a",0,IF(AT$4&lt;=$C1124,0,IF(SUM($C1124,$I1084)&gt;AT$4,$AF1098/$I1084,$AF1098-SUM($I1124:AS1124))))</f>
        <v>0</v>
      </c>
      <c r="AU1124" s="31">
        <f>IF($I1084="n/a",0,IF(AU$4&lt;=$C1124,0,IF(SUM($C1124,$I1084)&gt;AU$4,$AF1098/$I1084,$AF1098-SUM($I1124:AT1124))))</f>
        <v>0</v>
      </c>
      <c r="AV1124" s="31">
        <f>IF($I1084="n/a",0,IF(AV$4&lt;=$C1124,0,IF(SUM($C1124,$I1084)&gt;AV$4,$AF1098/$I1084,$AF1098-SUM($I1124:AU1124))))</f>
        <v>0</v>
      </c>
      <c r="AW1124" s="31">
        <f>IF($I1084="n/a",0,IF(AW$4&lt;=$C1124,0,IF(SUM($C1124,$I1084)&gt;AW$4,$AF1098/$I1084,$AF1098-SUM($I1124:AV1124))))</f>
        <v>0</v>
      </c>
      <c r="AX1124" s="31">
        <f>IF($I1084="n/a",0,IF(AX$4&lt;=$C1124,0,IF(SUM($C1124,$I1084)&gt;AX$4,$AF1098/$I1084,$AF1098-SUM($I1124:AW1124))))</f>
        <v>0</v>
      </c>
      <c r="AY1124" s="31">
        <f>IF($I1084="n/a",0,IF(AY$4&lt;=$C1124,0,IF(SUM($C1124,$I1084)&gt;AY$4,$AF1098/$I1084,$AF1098-SUM($I1124:AX1124))))</f>
        <v>0</v>
      </c>
      <c r="AZ1124" s="31">
        <f>IF($I1084="n/a",0,IF(AZ$4&lt;=$C1124,0,IF(SUM($C1124,$I1084)&gt;AZ$4,$AF1098/$I1084,$AF1098-SUM($I1124:AY1124))))</f>
        <v>0</v>
      </c>
      <c r="BA1124" s="31">
        <f>IF($I1084="n/a",0,IF(BA$4&lt;=$C1124,0,IF(SUM($C1124,$I1084)&gt;BA$4,$AF1098/$I1084,$AF1098-SUM($I1124:AZ1124))))</f>
        <v>0</v>
      </c>
      <c r="BB1124" s="31">
        <f>IF($I1084="n/a",0,IF(BB$4&lt;=$C1124,0,IF(SUM($C1124,$I1084)&gt;BB$4,$AF1098/$I1084,$AF1098-SUM($I1124:BA1124))))</f>
        <v>0</v>
      </c>
      <c r="BC1124" s="31">
        <f>IF($I1084="n/a",0,IF(BC$4&lt;=$C1124,0,IF(SUM($C1124,$I1084)&gt;BC$4,$AF1098/$I1084,$AF1098-SUM($I1124:BB1124))))</f>
        <v>0</v>
      </c>
      <c r="BD1124" s="31">
        <f>IF($I1084="n/a",0,IF(BD$4&lt;=$C1124,0,IF(SUM($C1124,$I1084)&gt;BD$4,$AF1098/$I1084,$AF1098-SUM($I1124:BC1124))))</f>
        <v>0</v>
      </c>
      <c r="BE1124" s="31">
        <f>IF($I1084="n/a",0,IF(BE$4&lt;=$C1124,0,IF(SUM($C1124,$I1084)&gt;BE$4,$AF1098/$I1084,$AF1098-SUM($I1124:BD1124))))</f>
        <v>0</v>
      </c>
      <c r="BF1124" s="31">
        <f>IF($I1084="n/a",0,IF(BF$4&lt;=$C1124,0,IF(SUM($C1124,$I1084)&gt;BF$4,$AF1098/$I1084,$AF1098-SUM($I1124:BE1124))))</f>
        <v>0</v>
      </c>
      <c r="BG1124" s="31">
        <f>IF($I1084="n/a",0,IF(BG$4&lt;=$C1124,0,IF(SUM($C1124,$I1084)&gt;BG$4,$AF1098/$I1084,$AF1098-SUM($I1124:BF1124))))</f>
        <v>0</v>
      </c>
      <c r="BH1124" s="31">
        <f>IF($I1084="n/a",0,IF(BH$4&lt;=$C1124,0,IF(SUM($C1124,$I1084)&gt;BH$4,$AF1098/$I1084,$AF1098-SUM($I1124:BG1124))))</f>
        <v>0</v>
      </c>
      <c r="BI1124" s="31">
        <f>IF($I1084="n/a",0,IF(BI$4&lt;=$C1124,0,IF(SUM($C1124,$I1084)&gt;BI$4,$AF1098/$I1084,$AF1098-SUM($I1124:BH1124))))</f>
        <v>0</v>
      </c>
      <c r="BJ1124" s="31">
        <f>IF($I1084="n/a",0,IF(BJ$4&lt;=$C1124,0,IF(SUM($C1124,$I1084)&gt;BJ$4,$AF1098/$I1084,$AF1098-SUM($I1124:BI1124))))</f>
        <v>0</v>
      </c>
      <c r="BK1124" s="31">
        <f>IF($I1084="n/a",0,IF(BK$4&lt;=$C1124,0,IF(SUM($C1124,$I1084)&gt;BK$4,$AF1098/$I1084,$AF1098-SUM($I1124:BJ1124))))</f>
        <v>0</v>
      </c>
      <c r="BL1124" s="31">
        <f>IF($I1084="n/a",0,IF(BL$4&lt;=$C1124,0,IF(SUM($C1124,$I1084)&gt;BL$4,$AF1098/$I1084,$AF1098-SUM($I1124:BK1124))))</f>
        <v>0</v>
      </c>
      <c r="BM1124" s="31">
        <f>IF($I1084="n/a",0,IF(BM$4&lt;=$C1124,0,IF(SUM($C1124,$I1084)&gt;BM$4,$AF1098/$I1084,$AF1098-SUM($I1124:BL1124))))</f>
        <v>0</v>
      </c>
      <c r="BN1124" s="31">
        <f>IF($I1084="n/a",0,IF(BN$4&lt;=$C1124,0,IF(SUM($C1124,$I1084)&gt;BN$4,$AF1098/$I1084,$AF1098-SUM($I1124:BM1124))))</f>
        <v>0</v>
      </c>
      <c r="BO1124" s="31">
        <f>IF($I1084="n/a",0,IF(BO$4&lt;=$C1124,0,IF(SUM($C1124,$I1084)&gt;BO$4,$AF1098/$I1084,$AF1098-SUM($I1124:BN1124))))</f>
        <v>0</v>
      </c>
      <c r="BP1124" s="31">
        <f>IF($I1084="n/a",0,IF(BP$4&lt;=$C1124,0,IF(SUM($C1124,$I1084)&gt;BP$4,$AF1098/$I1084,$AF1098-SUM($I1124:BO1124))))</f>
        <v>0</v>
      </c>
      <c r="BQ1124" s="31">
        <f>IF($I1084="n/a",0,IF(BQ$4&lt;=$C1124,0,IF(SUM($C1124,$I1084)&gt;BQ$4,$AF1098/$I1084,$AF1098-SUM($I1124:BP1124))))</f>
        <v>0</v>
      </c>
      <c r="BR1124" s="31">
        <f>IF($I1084="n/a",0,IF(BR$4&lt;=$C1124,0,IF(SUM($C1124,$I1084)&gt;BR$4,$AF1098/$I1084,$AF1098-SUM($I1124:BQ1124))))</f>
        <v>0</v>
      </c>
      <c r="BS1124" s="31">
        <f>IF($I1084="n/a",0,IF(BS$4&lt;=$C1124,0,IF(SUM($C1124,$I1084)&gt;BS$4,$AF1098/$I1084,$AF1098-SUM($I1124:BR1124))))</f>
        <v>0</v>
      </c>
      <c r="BT1124" s="31">
        <f>IF($I1084="n/a",0,IF(BT$4&lt;=$C1124,0,IF(SUM($C1124,$I1084)&gt;BT$4,$AF1098/$I1084,$AF1098-SUM($I1124:BS1124))))</f>
        <v>0</v>
      </c>
      <c r="BU1124" s="31">
        <f>IF($I1084="n/a",0,IF(BU$4&lt;=$C1124,0,IF(SUM($C1124,$I1084)&gt;BU$4,$AF1098/$I1084,$AF1098-SUM($I1124:BT1124))))</f>
        <v>0</v>
      </c>
      <c r="BV1124" s="31">
        <f>IF($I1084="n/a",0,IF(BV$4&lt;=$C1124,0,IF(SUM($C1124,$I1084)&gt;BV$4,$AF1098/$I1084,$AF1098-SUM($I1124:BU1124))))</f>
        <v>0</v>
      </c>
      <c r="BW1124" s="31">
        <f>IF($I1084="n/a",0,IF(BW$4&lt;=$C1124,0,IF(SUM($C1124,$I1084)&gt;BW$4,$AF1098/$I1084,$AF1098-SUM($I1124:BV1124))))</f>
        <v>0</v>
      </c>
      <c r="BX1124" s="31">
        <f>IF($I1084="n/a",0,IF(BX$4&lt;=$C1124,0,IF(SUM($C1124,$I1084)&gt;BX$4,$AF1098/$I1084,$AF1098-SUM($I1124:BW1124))))</f>
        <v>0</v>
      </c>
      <c r="BY1124" s="31">
        <f>IF($I1084="n/a",0,IF(BY$4&lt;=$C1124,0,IF(SUM($C1124,$I1084)&gt;BY$4,$AF1098/$I1084,$AF1098-SUM($I1124:BX1124))))</f>
        <v>0</v>
      </c>
      <c r="BZ1124" s="31">
        <f>IF($I1084="n/a",0,IF(BZ$4&lt;=$C1124,0,IF(SUM($C1124,$I1084)&gt;BZ$4,$AF1098/$I1084,$AF1098-SUM($I1124:BY1124))))</f>
        <v>0</v>
      </c>
      <c r="CA1124" s="31">
        <f>IF($I1084="n/a",0,IF(CA$4&lt;=$C1124,0,IF(SUM($C1124,$I1084)&gt;CA$4,$AF1098/$I1084,$AF1098-SUM($I1124:BZ1124))))</f>
        <v>0</v>
      </c>
      <c r="CB1124" s="31">
        <f>IF($I1084="n/a",0,IF(CB$4&lt;=$C1124,0,IF(SUM($C1124,$I1084)&gt;CB$4,$AF1098/$I1084,$AF1098-SUM($I1124:CA1124))))</f>
        <v>0</v>
      </c>
      <c r="CC1124" s="31">
        <f>IF($I1084="n/a",0,IF(CC$4&lt;=$C1124,0,IF(SUM($C1124,$I1084)&gt;CC$4,$AF1098/$I1084,$AF1098-SUM($I1124:CB1124))))</f>
        <v>0</v>
      </c>
      <c r="CD1124" s="31">
        <f>IF($I1084="n/a",0,IF(CD$4&lt;=$C1124,0,IF(SUM($C1124,$I1084)&gt;CD$4,$AF1098/$I1084,$AF1098-SUM($I1124:CC1124))))</f>
        <v>0</v>
      </c>
      <c r="CE1124" s="31">
        <f>IF($I1084="n/a",0,IF(CE$4&lt;=$C1124,0,IF(SUM($C1124,$I1084)&gt;CE$4,$AF1098/$I1084,$AF1098-SUM($I1124:CD1124))))</f>
        <v>0</v>
      </c>
      <c r="CF1124" s="31">
        <f>IF($I1084="n/a",0,IF(CF$4&lt;=$C1124,0,IF(SUM($C1124,$I1084)&gt;CF$4,$AF1098/$I1084,$AF1098-SUM($I1124:CE1124))))</f>
        <v>0</v>
      </c>
    </row>
    <row r="1125" spans="1:84" s="153" customFormat="1" ht="12.75" customHeight="1">
      <c r="A1125"/>
      <c r="C1125" s="197">
        <v>2039</v>
      </c>
      <c r="D1125" s="21" t="s">
        <v>68</v>
      </c>
      <c r="E1125" s="21" t="s">
        <v>185</v>
      </c>
      <c r="I1125" s="31"/>
      <c r="J1125" s="31">
        <f>IF($I1084="n/a",0,IF(J$4&lt;=$C1125,0,IF(SUM($C1125,$I1084)&gt;J$4,$AG1098/$I1084,$AG1098-SUM($I1125:I1125))))</f>
        <v>0</v>
      </c>
      <c r="K1125" s="31">
        <f>IF($I1084="n/a",0,IF(K$4&lt;=$C1125,0,IF(SUM($C1125,$I1084)&gt;K$4,$AG1098/$I1084,$AG1098-SUM($I1125:J1125))))</f>
        <v>0</v>
      </c>
      <c r="L1125" s="31">
        <f>IF($I1084="n/a",0,IF(L$4&lt;=$C1125,0,IF(SUM($C1125,$I1084)&gt;L$4,$AG1098/$I1084,$AG1098-SUM($I1125:K1125))))</f>
        <v>0</v>
      </c>
      <c r="M1125" s="31">
        <f>IF($I1084="n/a",0,IF(M$4&lt;=$C1125,0,IF(SUM($C1125,$I1084)&gt;M$4,$AG1098/$I1084,$AG1098-SUM($I1125:L1125))))</f>
        <v>0</v>
      </c>
      <c r="N1125" s="31">
        <f>IF($I1084="n/a",0,IF(N$4&lt;=$C1125,0,IF(SUM($C1125,$I1084)&gt;N$4,$AG1098/$I1084,$AG1098-SUM($I1125:M1125))))</f>
        <v>0</v>
      </c>
      <c r="O1125" s="31">
        <f>IF($I1084="n/a",0,IF(O$4&lt;=$C1125,0,IF(SUM($C1125,$I1084)&gt;O$4,$AG1098/$I1084,$AG1098-SUM($I1125:N1125))))</f>
        <v>0</v>
      </c>
      <c r="P1125" s="31">
        <f>IF($I1084="n/a",0,IF(P$4&lt;=$C1125,0,IF(SUM($C1125,$I1084)&gt;P$4,$AG1098/$I1084,$AG1098-SUM($I1125:O1125))))</f>
        <v>0</v>
      </c>
      <c r="Q1125" s="31">
        <f>IF($I1084="n/a",0,IF(Q$4&lt;=$C1125,0,IF(SUM($C1125,$I1084)&gt;Q$4,$AG1098/$I1084,$AG1098-SUM($I1125:P1125))))</f>
        <v>0</v>
      </c>
      <c r="R1125" s="31">
        <f>IF($I1084="n/a",0,IF(R$4&lt;=$C1125,0,IF(SUM($C1125,$I1084)&gt;R$4,$AG1098/$I1084,$AG1098-SUM($I1125:Q1125))))</f>
        <v>0</v>
      </c>
      <c r="S1125" s="31">
        <f>IF($I1084="n/a",0,IF(S$4&lt;=$C1125,0,IF(SUM($C1125,$I1084)&gt;S$4,$AG1098/$I1084,$AG1098-SUM($I1125:R1125))))</f>
        <v>0</v>
      </c>
      <c r="T1125" s="31">
        <f>IF($I1084="n/a",0,IF(T$4&lt;=$C1125,0,IF(SUM($C1125,$I1084)&gt;T$4,$AG1098/$I1084,$AG1098-SUM($I1125:S1125))))</f>
        <v>0</v>
      </c>
      <c r="U1125" s="31">
        <f>IF($I1084="n/a",0,IF(U$4&lt;=$C1125,0,IF(SUM($C1125,$I1084)&gt;U$4,$AG1098/$I1084,$AG1098-SUM($I1125:T1125))))</f>
        <v>0</v>
      </c>
      <c r="V1125" s="31">
        <f>IF($I1084="n/a",0,IF(V$4&lt;=$C1125,0,IF(SUM($C1125,$I1084)&gt;V$4,$AG1098/$I1084,$AG1098-SUM($I1125:U1125))))</f>
        <v>0</v>
      </c>
      <c r="W1125" s="31">
        <f>IF($I1084="n/a",0,IF(W$4&lt;=$C1125,0,IF(SUM($C1125,$I1084)&gt;W$4,$AG1098/$I1084,$AG1098-SUM($I1125:V1125))))</f>
        <v>0</v>
      </c>
      <c r="X1125" s="31">
        <f>IF($I1084="n/a",0,IF(X$4&lt;=$C1125,0,IF(SUM($C1125,$I1084)&gt;X$4,$AG1098/$I1084,$AG1098-SUM($I1125:W1125))))</f>
        <v>0</v>
      </c>
      <c r="Y1125" s="31">
        <f>IF($I1084="n/a",0,IF(Y$4&lt;=$C1125,0,IF(SUM($C1125,$I1084)&gt;Y$4,$AG1098/$I1084,$AG1098-SUM($I1125:X1125))))</f>
        <v>0</v>
      </c>
      <c r="Z1125" s="31">
        <f>IF($I1084="n/a",0,IF(Z$4&lt;=$C1125,0,IF(SUM($C1125,$I1084)&gt;Z$4,$AG1098/$I1084,$AG1098-SUM($I1125:Y1125))))</f>
        <v>0</v>
      </c>
      <c r="AA1125" s="31">
        <f>IF($I1084="n/a",0,IF(AA$4&lt;=$C1125,0,IF(SUM($C1125,$I1084)&gt;AA$4,$AG1098/$I1084,$AG1098-SUM($I1125:Z1125))))</f>
        <v>0</v>
      </c>
      <c r="AB1125" s="31">
        <f>IF($I1084="n/a",0,IF(AB$4&lt;=$C1125,0,IF(SUM($C1125,$I1084)&gt;AB$4,$AG1098/$I1084,$AG1098-SUM($I1125:AA1125))))</f>
        <v>0</v>
      </c>
      <c r="AC1125" s="31">
        <f>IF($I1084="n/a",0,IF(AC$4&lt;=$C1125,0,IF(SUM($C1125,$I1084)&gt;AC$4,$AG1098/$I1084,$AG1098-SUM($I1125:AB1125))))</f>
        <v>0</v>
      </c>
      <c r="AD1125" s="31">
        <f>IF($I1084="n/a",0,IF(AD$4&lt;=$C1125,0,IF(SUM($C1125,$I1084)&gt;AD$4,$AG1098/$I1084,$AG1098-SUM($I1125:AC1125))))</f>
        <v>0</v>
      </c>
      <c r="AE1125" s="31">
        <f>IF($I1084="n/a",0,IF(AE$4&lt;=$C1125,0,IF(SUM($C1125,$I1084)&gt;AE$4,$AG1098/$I1084,$AG1098-SUM($I1125:AD1125))))</f>
        <v>0</v>
      </c>
      <c r="AF1125" s="31">
        <f>IF($I1084="n/a",0,IF(AF$4&lt;=$C1125,0,IF(SUM($C1125,$I1084)&gt;AF$4,$AG1098/$I1084,$AG1098-SUM($I1125:AE1125))))</f>
        <v>0</v>
      </c>
      <c r="AG1125" s="31">
        <f>IF($I1084="n/a",0,IF(AG$4&lt;=$C1125,0,IF(SUM($C1125,$I1084)&gt;AG$4,$AG1098/$I1084,$AG1098-SUM($I1125:AF1125))))</f>
        <v>0</v>
      </c>
      <c r="AH1125" s="31">
        <f>IF($I1084="n/a",0,IF(AH$4&lt;=$C1125,0,IF(SUM($C1125,$I1084)&gt;AH$4,$AG1098/$I1084,$AG1098-SUM($I1125:AG1125))))</f>
        <v>0</v>
      </c>
      <c r="AI1125" s="31">
        <f>IF($I1084="n/a",0,IF(AI$4&lt;=$C1125,0,IF(SUM($C1125,$I1084)&gt;AI$4,$AG1098/$I1084,$AG1098-SUM($I1125:AH1125))))</f>
        <v>0</v>
      </c>
      <c r="AJ1125" s="31">
        <f>IF($I1084="n/a",0,IF(AJ$4&lt;=$C1125,0,IF(SUM($C1125,$I1084)&gt;AJ$4,$AG1098/$I1084,$AG1098-SUM($I1125:AI1125))))</f>
        <v>0</v>
      </c>
      <c r="AK1125" s="31">
        <f>IF($I1084="n/a",0,IF(AK$4&lt;=$C1125,0,IF(SUM($C1125,$I1084)&gt;AK$4,$AG1098/$I1084,$AG1098-SUM($I1125:AJ1125))))</f>
        <v>0</v>
      </c>
      <c r="AL1125" s="31">
        <f>IF($I1084="n/a",0,IF(AL$4&lt;=$C1125,0,IF(SUM($C1125,$I1084)&gt;AL$4,$AG1098/$I1084,$AG1098-SUM($I1125:AK1125))))</f>
        <v>0</v>
      </c>
      <c r="AM1125" s="31">
        <f>IF($I1084="n/a",0,IF(AM$4&lt;=$C1125,0,IF(SUM($C1125,$I1084)&gt;AM$4,$AG1098/$I1084,$AG1098-SUM($I1125:AL1125))))</f>
        <v>0</v>
      </c>
      <c r="AN1125" s="31">
        <f>IF($I1084="n/a",0,IF(AN$4&lt;=$C1125,0,IF(SUM($C1125,$I1084)&gt;AN$4,$AG1098/$I1084,$AG1098-SUM($I1125:AM1125))))</f>
        <v>0</v>
      </c>
      <c r="AO1125" s="31">
        <f>IF($I1084="n/a",0,IF(AO$4&lt;=$C1125,0,IF(SUM($C1125,$I1084)&gt;AO$4,$AG1098/$I1084,$AG1098-SUM($I1125:AN1125))))</f>
        <v>0</v>
      </c>
      <c r="AP1125" s="31">
        <f>IF($I1084="n/a",0,IF(AP$4&lt;=$C1125,0,IF(SUM($C1125,$I1084)&gt;AP$4,$AG1098/$I1084,$AG1098-SUM($I1125:AO1125))))</f>
        <v>0</v>
      </c>
      <c r="AQ1125" s="31">
        <f>IF($I1084="n/a",0,IF(AQ$4&lt;=$C1125,0,IF(SUM($C1125,$I1084)&gt;AQ$4,$AG1098/$I1084,$AG1098-SUM($I1125:AP1125))))</f>
        <v>0</v>
      </c>
      <c r="AR1125" s="31">
        <f>IF($I1084="n/a",0,IF(AR$4&lt;=$C1125,0,IF(SUM($C1125,$I1084)&gt;AR$4,$AG1098/$I1084,$AG1098-SUM($I1125:AQ1125))))</f>
        <v>0</v>
      </c>
      <c r="AS1125" s="31">
        <f>IF($I1084="n/a",0,IF(AS$4&lt;=$C1125,0,IF(SUM($C1125,$I1084)&gt;AS$4,$AG1098/$I1084,$AG1098-SUM($I1125:AR1125))))</f>
        <v>0</v>
      </c>
      <c r="AT1125" s="31">
        <f>IF($I1084="n/a",0,IF(AT$4&lt;=$C1125,0,IF(SUM($C1125,$I1084)&gt;AT$4,$AG1098/$I1084,$AG1098-SUM($I1125:AS1125))))</f>
        <v>0</v>
      </c>
      <c r="AU1125" s="31">
        <f>IF($I1084="n/a",0,IF(AU$4&lt;=$C1125,0,IF(SUM($C1125,$I1084)&gt;AU$4,$AG1098/$I1084,$AG1098-SUM($I1125:AT1125))))</f>
        <v>0</v>
      </c>
      <c r="AV1125" s="31">
        <f>IF($I1084="n/a",0,IF(AV$4&lt;=$C1125,0,IF(SUM($C1125,$I1084)&gt;AV$4,$AG1098/$I1084,$AG1098-SUM($I1125:AU1125))))</f>
        <v>0</v>
      </c>
      <c r="AW1125" s="31">
        <f>IF($I1084="n/a",0,IF(AW$4&lt;=$C1125,0,IF(SUM($C1125,$I1084)&gt;AW$4,$AG1098/$I1084,$AG1098-SUM($I1125:AV1125))))</f>
        <v>0</v>
      </c>
      <c r="AX1125" s="31">
        <f>IF($I1084="n/a",0,IF(AX$4&lt;=$C1125,0,IF(SUM($C1125,$I1084)&gt;AX$4,$AG1098/$I1084,$AG1098-SUM($I1125:AW1125))))</f>
        <v>0</v>
      </c>
      <c r="AY1125" s="31">
        <f>IF($I1084="n/a",0,IF(AY$4&lt;=$C1125,0,IF(SUM($C1125,$I1084)&gt;AY$4,$AG1098/$I1084,$AG1098-SUM($I1125:AX1125))))</f>
        <v>0</v>
      </c>
      <c r="AZ1125" s="31">
        <f>IF($I1084="n/a",0,IF(AZ$4&lt;=$C1125,0,IF(SUM($C1125,$I1084)&gt;AZ$4,$AG1098/$I1084,$AG1098-SUM($I1125:AY1125))))</f>
        <v>0</v>
      </c>
      <c r="BA1125" s="31">
        <f>IF($I1084="n/a",0,IF(BA$4&lt;=$C1125,0,IF(SUM($C1125,$I1084)&gt;BA$4,$AG1098/$I1084,$AG1098-SUM($I1125:AZ1125))))</f>
        <v>0</v>
      </c>
      <c r="BB1125" s="31">
        <f>IF($I1084="n/a",0,IF(BB$4&lt;=$C1125,0,IF(SUM($C1125,$I1084)&gt;BB$4,$AG1098/$I1084,$AG1098-SUM($I1125:BA1125))))</f>
        <v>0</v>
      </c>
      <c r="BC1125" s="31">
        <f>IF($I1084="n/a",0,IF(BC$4&lt;=$C1125,0,IF(SUM($C1125,$I1084)&gt;BC$4,$AG1098/$I1084,$AG1098-SUM($I1125:BB1125))))</f>
        <v>0</v>
      </c>
      <c r="BD1125" s="31">
        <f>IF($I1084="n/a",0,IF(BD$4&lt;=$C1125,0,IF(SUM($C1125,$I1084)&gt;BD$4,$AG1098/$I1084,$AG1098-SUM($I1125:BC1125))))</f>
        <v>0</v>
      </c>
      <c r="BE1125" s="31">
        <f>IF($I1084="n/a",0,IF(BE$4&lt;=$C1125,0,IF(SUM($C1125,$I1084)&gt;BE$4,$AG1098/$I1084,$AG1098-SUM($I1125:BD1125))))</f>
        <v>0</v>
      </c>
      <c r="BF1125" s="31">
        <f>IF($I1084="n/a",0,IF(BF$4&lt;=$C1125,0,IF(SUM($C1125,$I1084)&gt;BF$4,$AG1098/$I1084,$AG1098-SUM($I1125:BE1125))))</f>
        <v>0</v>
      </c>
      <c r="BG1125" s="31">
        <f>IF($I1084="n/a",0,IF(BG$4&lt;=$C1125,0,IF(SUM($C1125,$I1084)&gt;BG$4,$AG1098/$I1084,$AG1098-SUM($I1125:BF1125))))</f>
        <v>0</v>
      </c>
      <c r="BH1125" s="31">
        <f>IF($I1084="n/a",0,IF(BH$4&lt;=$C1125,0,IF(SUM($C1125,$I1084)&gt;BH$4,$AG1098/$I1084,$AG1098-SUM($I1125:BG1125))))</f>
        <v>0</v>
      </c>
      <c r="BI1125" s="31">
        <f>IF($I1084="n/a",0,IF(BI$4&lt;=$C1125,0,IF(SUM($C1125,$I1084)&gt;BI$4,$AG1098/$I1084,$AG1098-SUM($I1125:BH1125))))</f>
        <v>0</v>
      </c>
      <c r="BJ1125" s="31">
        <f>IF($I1084="n/a",0,IF(BJ$4&lt;=$C1125,0,IF(SUM($C1125,$I1084)&gt;BJ$4,$AG1098/$I1084,$AG1098-SUM($I1125:BI1125))))</f>
        <v>0</v>
      </c>
      <c r="BK1125" s="31">
        <f>IF($I1084="n/a",0,IF(BK$4&lt;=$C1125,0,IF(SUM($C1125,$I1084)&gt;BK$4,$AG1098/$I1084,$AG1098-SUM($I1125:BJ1125))))</f>
        <v>0</v>
      </c>
      <c r="BL1125" s="31">
        <f>IF($I1084="n/a",0,IF(BL$4&lt;=$C1125,0,IF(SUM($C1125,$I1084)&gt;BL$4,$AG1098/$I1084,$AG1098-SUM($I1125:BK1125))))</f>
        <v>0</v>
      </c>
      <c r="BM1125" s="31">
        <f>IF($I1084="n/a",0,IF(BM$4&lt;=$C1125,0,IF(SUM($C1125,$I1084)&gt;BM$4,$AG1098/$I1084,$AG1098-SUM($I1125:BL1125))))</f>
        <v>0</v>
      </c>
      <c r="BN1125" s="31">
        <f>IF($I1084="n/a",0,IF(BN$4&lt;=$C1125,0,IF(SUM($C1125,$I1084)&gt;BN$4,$AG1098/$I1084,$AG1098-SUM($I1125:BM1125))))</f>
        <v>0</v>
      </c>
      <c r="BO1125" s="31">
        <f>IF($I1084="n/a",0,IF(BO$4&lt;=$C1125,0,IF(SUM($C1125,$I1084)&gt;BO$4,$AG1098/$I1084,$AG1098-SUM($I1125:BN1125))))</f>
        <v>0</v>
      </c>
      <c r="BP1125" s="31">
        <f>IF($I1084="n/a",0,IF(BP$4&lt;=$C1125,0,IF(SUM($C1125,$I1084)&gt;BP$4,$AG1098/$I1084,$AG1098-SUM($I1125:BO1125))))</f>
        <v>0</v>
      </c>
      <c r="BQ1125" s="31">
        <f>IF($I1084="n/a",0,IF(BQ$4&lt;=$C1125,0,IF(SUM($C1125,$I1084)&gt;BQ$4,$AG1098/$I1084,$AG1098-SUM($I1125:BP1125))))</f>
        <v>0</v>
      </c>
      <c r="BR1125" s="31">
        <f>IF($I1084="n/a",0,IF(BR$4&lt;=$C1125,0,IF(SUM($C1125,$I1084)&gt;BR$4,$AG1098/$I1084,$AG1098-SUM($I1125:BQ1125))))</f>
        <v>0</v>
      </c>
      <c r="BS1125" s="31">
        <f>IF($I1084="n/a",0,IF(BS$4&lt;=$C1125,0,IF(SUM($C1125,$I1084)&gt;BS$4,$AG1098/$I1084,$AG1098-SUM($I1125:BR1125))))</f>
        <v>0</v>
      </c>
      <c r="BT1125" s="31">
        <f>IF($I1084="n/a",0,IF(BT$4&lt;=$C1125,0,IF(SUM($C1125,$I1084)&gt;BT$4,$AG1098/$I1084,$AG1098-SUM($I1125:BS1125))))</f>
        <v>0</v>
      </c>
      <c r="BU1125" s="31">
        <f>IF($I1084="n/a",0,IF(BU$4&lt;=$C1125,0,IF(SUM($C1125,$I1084)&gt;BU$4,$AG1098/$I1084,$AG1098-SUM($I1125:BT1125))))</f>
        <v>0</v>
      </c>
      <c r="BV1125" s="31">
        <f>IF($I1084="n/a",0,IF(BV$4&lt;=$C1125,0,IF(SUM($C1125,$I1084)&gt;BV$4,$AG1098/$I1084,$AG1098-SUM($I1125:BU1125))))</f>
        <v>0</v>
      </c>
      <c r="BW1125" s="31">
        <f>IF($I1084="n/a",0,IF(BW$4&lt;=$C1125,0,IF(SUM($C1125,$I1084)&gt;BW$4,$AG1098/$I1084,$AG1098-SUM($I1125:BV1125))))</f>
        <v>0</v>
      </c>
      <c r="BX1125" s="31">
        <f>IF($I1084="n/a",0,IF(BX$4&lt;=$C1125,0,IF(SUM($C1125,$I1084)&gt;BX$4,$AG1098/$I1084,$AG1098-SUM($I1125:BW1125))))</f>
        <v>0</v>
      </c>
      <c r="BY1125" s="31">
        <f>IF($I1084="n/a",0,IF(BY$4&lt;=$C1125,0,IF(SUM($C1125,$I1084)&gt;BY$4,$AG1098/$I1084,$AG1098-SUM($I1125:BX1125))))</f>
        <v>0</v>
      </c>
      <c r="BZ1125" s="31">
        <f>IF($I1084="n/a",0,IF(BZ$4&lt;=$C1125,0,IF(SUM($C1125,$I1084)&gt;BZ$4,$AG1098/$I1084,$AG1098-SUM($I1125:BY1125))))</f>
        <v>0</v>
      </c>
      <c r="CA1125" s="31">
        <f>IF($I1084="n/a",0,IF(CA$4&lt;=$C1125,0,IF(SUM($C1125,$I1084)&gt;CA$4,$AG1098/$I1084,$AG1098-SUM($I1125:BZ1125))))</f>
        <v>0</v>
      </c>
      <c r="CB1125" s="31">
        <f>IF($I1084="n/a",0,IF(CB$4&lt;=$C1125,0,IF(SUM($C1125,$I1084)&gt;CB$4,$AG1098/$I1084,$AG1098-SUM($I1125:CA1125))))</f>
        <v>0</v>
      </c>
      <c r="CC1125" s="31">
        <f>IF($I1084="n/a",0,IF(CC$4&lt;=$C1125,0,IF(SUM($C1125,$I1084)&gt;CC$4,$AG1098/$I1084,$AG1098-SUM($I1125:CB1125))))</f>
        <v>0</v>
      </c>
      <c r="CD1125" s="31">
        <f>IF($I1084="n/a",0,IF(CD$4&lt;=$C1125,0,IF(SUM($C1125,$I1084)&gt;CD$4,$AG1098/$I1084,$AG1098-SUM($I1125:CC1125))))</f>
        <v>0</v>
      </c>
      <c r="CE1125" s="31">
        <f>IF($I1084="n/a",0,IF(CE$4&lt;=$C1125,0,IF(SUM($C1125,$I1084)&gt;CE$4,$AG1098/$I1084,$AG1098-SUM($I1125:CD1125))))</f>
        <v>0</v>
      </c>
      <c r="CF1125" s="31">
        <f>IF($I1084="n/a",0,IF(CF$4&lt;=$C1125,0,IF(SUM($C1125,$I1084)&gt;CF$4,$AG1098/$I1084,$AG1098-SUM($I1125:CE1125))))</f>
        <v>0</v>
      </c>
    </row>
    <row r="1126" spans="1:84" s="153" customFormat="1" ht="12.75" customHeight="1">
      <c r="A1126"/>
      <c r="C1126" s="197">
        <v>2040</v>
      </c>
      <c r="D1126" s="21" t="s">
        <v>69</v>
      </c>
      <c r="E1126" s="21" t="s">
        <v>185</v>
      </c>
      <c r="I1126" s="31"/>
      <c r="J1126" s="31">
        <f>IF($I1084="n/a",0,IF(J$4&lt;=$C1126,0,IF(SUM($C1126,$I1084)&gt;J$4,$AH1098/$I1084,$AH1098-SUM($I1126:I1126))))</f>
        <v>0</v>
      </c>
      <c r="K1126" s="31">
        <f>IF($I1084="n/a",0,IF(K$4&lt;=$C1126,0,IF(SUM($C1126,$I1084)&gt;K$4,$AH1098/$I1084,$AH1098-SUM($I1126:J1126))))</f>
        <v>0</v>
      </c>
      <c r="L1126" s="31">
        <f>IF($I1084="n/a",0,IF(L$4&lt;=$C1126,0,IF(SUM($C1126,$I1084)&gt;L$4,$AH1098/$I1084,$AH1098-SUM($I1126:K1126))))</f>
        <v>0</v>
      </c>
      <c r="M1126" s="31">
        <f>IF($I1084="n/a",0,IF(M$4&lt;=$C1126,0,IF(SUM($C1126,$I1084)&gt;M$4,$AH1098/$I1084,$AH1098-SUM($I1126:L1126))))</f>
        <v>0</v>
      </c>
      <c r="N1126" s="31">
        <f>IF($I1084="n/a",0,IF(N$4&lt;=$C1126,0,IF(SUM($C1126,$I1084)&gt;N$4,$AH1098/$I1084,$AH1098-SUM($I1126:M1126))))</f>
        <v>0</v>
      </c>
      <c r="O1126" s="31">
        <f>IF($I1084="n/a",0,IF(O$4&lt;=$C1126,0,IF(SUM($C1126,$I1084)&gt;O$4,$AH1098/$I1084,$AH1098-SUM($I1126:N1126))))</f>
        <v>0</v>
      </c>
      <c r="P1126" s="31">
        <f>IF($I1084="n/a",0,IF(P$4&lt;=$C1126,0,IF(SUM($C1126,$I1084)&gt;P$4,$AH1098/$I1084,$AH1098-SUM($I1126:O1126))))</f>
        <v>0</v>
      </c>
      <c r="Q1126" s="31">
        <f>IF($I1084="n/a",0,IF(Q$4&lt;=$C1126,0,IF(SUM($C1126,$I1084)&gt;Q$4,$AH1098/$I1084,$AH1098-SUM($I1126:P1126))))</f>
        <v>0</v>
      </c>
      <c r="R1126" s="31">
        <f>IF($I1084="n/a",0,IF(R$4&lt;=$C1126,0,IF(SUM($C1126,$I1084)&gt;R$4,$AH1098/$I1084,$AH1098-SUM($I1126:Q1126))))</f>
        <v>0</v>
      </c>
      <c r="S1126" s="31">
        <f>IF($I1084="n/a",0,IF(S$4&lt;=$C1126,0,IF(SUM($C1126,$I1084)&gt;S$4,$AH1098/$I1084,$AH1098-SUM($I1126:R1126))))</f>
        <v>0</v>
      </c>
      <c r="T1126" s="31">
        <f>IF($I1084="n/a",0,IF(T$4&lt;=$C1126,0,IF(SUM($C1126,$I1084)&gt;T$4,$AH1098/$I1084,$AH1098-SUM($I1126:S1126))))</f>
        <v>0</v>
      </c>
      <c r="U1126" s="31">
        <f>IF($I1084="n/a",0,IF(U$4&lt;=$C1126,0,IF(SUM($C1126,$I1084)&gt;U$4,$AH1098/$I1084,$AH1098-SUM($I1126:T1126))))</f>
        <v>0</v>
      </c>
      <c r="V1126" s="31">
        <f>IF($I1084="n/a",0,IF(V$4&lt;=$C1126,0,IF(SUM($C1126,$I1084)&gt;V$4,$AH1098/$I1084,$AH1098-SUM($I1126:U1126))))</f>
        <v>0</v>
      </c>
      <c r="W1126" s="31">
        <f>IF($I1084="n/a",0,IF(W$4&lt;=$C1126,0,IF(SUM($C1126,$I1084)&gt;W$4,$AH1098/$I1084,$AH1098-SUM($I1126:V1126))))</f>
        <v>0</v>
      </c>
      <c r="X1126" s="31">
        <f>IF($I1084="n/a",0,IF(X$4&lt;=$C1126,0,IF(SUM($C1126,$I1084)&gt;X$4,$AH1098/$I1084,$AH1098-SUM($I1126:W1126))))</f>
        <v>0</v>
      </c>
      <c r="Y1126" s="31">
        <f>IF($I1084="n/a",0,IF(Y$4&lt;=$C1126,0,IF(SUM($C1126,$I1084)&gt;Y$4,$AH1098/$I1084,$AH1098-SUM($I1126:X1126))))</f>
        <v>0</v>
      </c>
      <c r="Z1126" s="31">
        <f>IF($I1084="n/a",0,IF(Z$4&lt;=$C1126,0,IF(SUM($C1126,$I1084)&gt;Z$4,$AH1098/$I1084,$AH1098-SUM($I1126:Y1126))))</f>
        <v>0</v>
      </c>
      <c r="AA1126" s="31">
        <f>IF($I1084="n/a",0,IF(AA$4&lt;=$C1126,0,IF(SUM($C1126,$I1084)&gt;AA$4,$AH1098/$I1084,$AH1098-SUM($I1126:Z1126))))</f>
        <v>0</v>
      </c>
      <c r="AB1126" s="31">
        <f>IF($I1084="n/a",0,IF(AB$4&lt;=$C1126,0,IF(SUM($C1126,$I1084)&gt;AB$4,$AH1098/$I1084,$AH1098-SUM($I1126:AA1126))))</f>
        <v>0</v>
      </c>
      <c r="AC1126" s="31">
        <f>IF($I1084="n/a",0,IF(AC$4&lt;=$C1126,0,IF(SUM($C1126,$I1084)&gt;AC$4,$AH1098/$I1084,$AH1098-SUM($I1126:AB1126))))</f>
        <v>0</v>
      </c>
      <c r="AD1126" s="31">
        <f>IF($I1084="n/a",0,IF(AD$4&lt;=$C1126,0,IF(SUM($C1126,$I1084)&gt;AD$4,$AH1098/$I1084,$AH1098-SUM($I1126:AC1126))))</f>
        <v>0</v>
      </c>
      <c r="AE1126" s="31">
        <f>IF($I1084="n/a",0,IF(AE$4&lt;=$C1126,0,IF(SUM($C1126,$I1084)&gt;AE$4,$AH1098/$I1084,$AH1098-SUM($I1126:AD1126))))</f>
        <v>0</v>
      </c>
      <c r="AF1126" s="31">
        <f>IF($I1084="n/a",0,IF(AF$4&lt;=$C1126,0,IF(SUM($C1126,$I1084)&gt;AF$4,$AH1098/$I1084,$AH1098-SUM($I1126:AE1126))))</f>
        <v>0</v>
      </c>
      <c r="AG1126" s="31">
        <f>IF($I1084="n/a",0,IF(AG$4&lt;=$C1126,0,IF(SUM($C1126,$I1084)&gt;AG$4,$AH1098/$I1084,$AH1098-SUM($I1126:AF1126))))</f>
        <v>0</v>
      </c>
      <c r="AH1126" s="31">
        <f>IF($I1084="n/a",0,IF(AH$4&lt;=$C1126,0,IF(SUM($C1126,$I1084)&gt;AH$4,$AH1098/$I1084,$AH1098-SUM($I1126:AG1126))))</f>
        <v>0</v>
      </c>
      <c r="AI1126" s="31">
        <f>IF($I1084="n/a",0,IF(AI$4&lt;=$C1126,0,IF(SUM($C1126,$I1084)&gt;AI$4,$AH1098/$I1084,$AH1098-SUM($I1126:AH1126))))</f>
        <v>0</v>
      </c>
      <c r="AJ1126" s="31">
        <f>IF($I1084="n/a",0,IF(AJ$4&lt;=$C1126,0,IF(SUM($C1126,$I1084)&gt;AJ$4,$AH1098/$I1084,$AH1098-SUM($I1126:AI1126))))</f>
        <v>0</v>
      </c>
      <c r="AK1126" s="31">
        <f>IF($I1084="n/a",0,IF(AK$4&lt;=$C1126,0,IF(SUM($C1126,$I1084)&gt;AK$4,$AH1098/$I1084,$AH1098-SUM($I1126:AJ1126))))</f>
        <v>0</v>
      </c>
      <c r="AL1126" s="31">
        <f>IF($I1084="n/a",0,IF(AL$4&lt;=$C1126,0,IF(SUM($C1126,$I1084)&gt;AL$4,$AH1098/$I1084,$AH1098-SUM($I1126:AK1126))))</f>
        <v>0</v>
      </c>
      <c r="AM1126" s="31">
        <f>IF($I1084="n/a",0,IF(AM$4&lt;=$C1126,0,IF(SUM($C1126,$I1084)&gt;AM$4,$AH1098/$I1084,$AH1098-SUM($I1126:AL1126))))</f>
        <v>0</v>
      </c>
      <c r="AN1126" s="31">
        <f>IF($I1084="n/a",0,IF(AN$4&lt;=$C1126,0,IF(SUM($C1126,$I1084)&gt;AN$4,$AH1098/$I1084,$AH1098-SUM($I1126:AM1126))))</f>
        <v>0</v>
      </c>
      <c r="AO1126" s="31">
        <f>IF($I1084="n/a",0,IF(AO$4&lt;=$C1126,0,IF(SUM($C1126,$I1084)&gt;AO$4,$AH1098/$I1084,$AH1098-SUM($I1126:AN1126))))</f>
        <v>0</v>
      </c>
      <c r="AP1126" s="31">
        <f>IF($I1084="n/a",0,IF(AP$4&lt;=$C1126,0,IF(SUM($C1126,$I1084)&gt;AP$4,$AH1098/$I1084,$AH1098-SUM($I1126:AO1126))))</f>
        <v>0</v>
      </c>
      <c r="AQ1126" s="31">
        <f>IF($I1084="n/a",0,IF(AQ$4&lt;=$C1126,0,IF(SUM($C1126,$I1084)&gt;AQ$4,$AH1098/$I1084,$AH1098-SUM($I1126:AP1126))))</f>
        <v>0</v>
      </c>
      <c r="AR1126" s="31">
        <f>IF($I1084="n/a",0,IF(AR$4&lt;=$C1126,0,IF(SUM($C1126,$I1084)&gt;AR$4,$AH1098/$I1084,$AH1098-SUM($I1126:AQ1126))))</f>
        <v>0</v>
      </c>
      <c r="AS1126" s="31">
        <f>IF($I1084="n/a",0,IF(AS$4&lt;=$C1126,0,IF(SUM($C1126,$I1084)&gt;AS$4,$AH1098/$I1084,$AH1098-SUM($I1126:AR1126))))</f>
        <v>0</v>
      </c>
      <c r="AT1126" s="31">
        <f>IF($I1084="n/a",0,IF(AT$4&lt;=$C1126,0,IF(SUM($C1126,$I1084)&gt;AT$4,$AH1098/$I1084,$AH1098-SUM($I1126:AS1126))))</f>
        <v>0</v>
      </c>
      <c r="AU1126" s="31">
        <f>IF($I1084="n/a",0,IF(AU$4&lt;=$C1126,0,IF(SUM($C1126,$I1084)&gt;AU$4,$AH1098/$I1084,$AH1098-SUM($I1126:AT1126))))</f>
        <v>0</v>
      </c>
      <c r="AV1126" s="31">
        <f>IF($I1084="n/a",0,IF(AV$4&lt;=$C1126,0,IF(SUM($C1126,$I1084)&gt;AV$4,$AH1098/$I1084,$AH1098-SUM($I1126:AU1126))))</f>
        <v>0</v>
      </c>
      <c r="AW1126" s="31">
        <f>IF($I1084="n/a",0,IF(AW$4&lt;=$C1126,0,IF(SUM($C1126,$I1084)&gt;AW$4,$AH1098/$I1084,$AH1098-SUM($I1126:AV1126))))</f>
        <v>0</v>
      </c>
      <c r="AX1126" s="31">
        <f>IF($I1084="n/a",0,IF(AX$4&lt;=$C1126,0,IF(SUM($C1126,$I1084)&gt;AX$4,$AH1098/$I1084,$AH1098-SUM($I1126:AW1126))))</f>
        <v>0</v>
      </c>
      <c r="AY1126" s="31">
        <f>IF($I1084="n/a",0,IF(AY$4&lt;=$C1126,0,IF(SUM($C1126,$I1084)&gt;AY$4,$AH1098/$I1084,$AH1098-SUM($I1126:AX1126))))</f>
        <v>0</v>
      </c>
      <c r="AZ1126" s="31">
        <f>IF($I1084="n/a",0,IF(AZ$4&lt;=$C1126,0,IF(SUM($C1126,$I1084)&gt;AZ$4,$AH1098/$I1084,$AH1098-SUM($I1126:AY1126))))</f>
        <v>0</v>
      </c>
      <c r="BA1126" s="31">
        <f>IF($I1084="n/a",0,IF(BA$4&lt;=$C1126,0,IF(SUM($C1126,$I1084)&gt;BA$4,$AH1098/$I1084,$AH1098-SUM($I1126:AZ1126))))</f>
        <v>0</v>
      </c>
      <c r="BB1126" s="31">
        <f>IF($I1084="n/a",0,IF(BB$4&lt;=$C1126,0,IF(SUM($C1126,$I1084)&gt;BB$4,$AH1098/$I1084,$AH1098-SUM($I1126:BA1126))))</f>
        <v>0</v>
      </c>
      <c r="BC1126" s="31">
        <f>IF($I1084="n/a",0,IF(BC$4&lt;=$C1126,0,IF(SUM($C1126,$I1084)&gt;BC$4,$AH1098/$I1084,$AH1098-SUM($I1126:BB1126))))</f>
        <v>0</v>
      </c>
      <c r="BD1126" s="31">
        <f>IF($I1084="n/a",0,IF(BD$4&lt;=$C1126,0,IF(SUM($C1126,$I1084)&gt;BD$4,$AH1098/$I1084,$AH1098-SUM($I1126:BC1126))))</f>
        <v>0</v>
      </c>
      <c r="BE1126" s="31">
        <f>IF($I1084="n/a",0,IF(BE$4&lt;=$C1126,0,IF(SUM($C1126,$I1084)&gt;BE$4,$AH1098/$I1084,$AH1098-SUM($I1126:BD1126))))</f>
        <v>0</v>
      </c>
      <c r="BF1126" s="31">
        <f>IF($I1084="n/a",0,IF(BF$4&lt;=$C1126,0,IF(SUM($C1126,$I1084)&gt;BF$4,$AH1098/$I1084,$AH1098-SUM($I1126:BE1126))))</f>
        <v>0</v>
      </c>
      <c r="BG1126" s="31">
        <f>IF($I1084="n/a",0,IF(BG$4&lt;=$C1126,0,IF(SUM($C1126,$I1084)&gt;BG$4,$AH1098/$I1084,$AH1098-SUM($I1126:BF1126))))</f>
        <v>0</v>
      </c>
      <c r="BH1126" s="31">
        <f>IF($I1084="n/a",0,IF(BH$4&lt;=$C1126,0,IF(SUM($C1126,$I1084)&gt;BH$4,$AH1098/$I1084,$AH1098-SUM($I1126:BG1126))))</f>
        <v>0</v>
      </c>
      <c r="BI1126" s="31">
        <f>IF($I1084="n/a",0,IF(BI$4&lt;=$C1126,0,IF(SUM($C1126,$I1084)&gt;BI$4,$AH1098/$I1084,$AH1098-SUM($I1126:BH1126))))</f>
        <v>0</v>
      </c>
      <c r="BJ1126" s="31">
        <f>IF($I1084="n/a",0,IF(BJ$4&lt;=$C1126,0,IF(SUM($C1126,$I1084)&gt;BJ$4,$AH1098/$I1084,$AH1098-SUM($I1126:BI1126))))</f>
        <v>0</v>
      </c>
      <c r="BK1126" s="31">
        <f>IF($I1084="n/a",0,IF(BK$4&lt;=$C1126,0,IF(SUM($C1126,$I1084)&gt;BK$4,$AH1098/$I1084,$AH1098-SUM($I1126:BJ1126))))</f>
        <v>0</v>
      </c>
      <c r="BL1126" s="31">
        <f>IF($I1084="n/a",0,IF(BL$4&lt;=$C1126,0,IF(SUM($C1126,$I1084)&gt;BL$4,$AH1098/$I1084,$AH1098-SUM($I1126:BK1126))))</f>
        <v>0</v>
      </c>
      <c r="BM1126" s="31">
        <f>IF($I1084="n/a",0,IF(BM$4&lt;=$C1126,0,IF(SUM($C1126,$I1084)&gt;BM$4,$AH1098/$I1084,$AH1098-SUM($I1126:BL1126))))</f>
        <v>0</v>
      </c>
      <c r="BN1126" s="31">
        <f>IF($I1084="n/a",0,IF(BN$4&lt;=$C1126,0,IF(SUM($C1126,$I1084)&gt;BN$4,$AH1098/$I1084,$AH1098-SUM($I1126:BM1126))))</f>
        <v>0</v>
      </c>
      <c r="BO1126" s="31">
        <f>IF($I1084="n/a",0,IF(BO$4&lt;=$C1126,0,IF(SUM($C1126,$I1084)&gt;BO$4,$AH1098/$I1084,$AH1098-SUM($I1126:BN1126))))</f>
        <v>0</v>
      </c>
      <c r="BP1126" s="31">
        <f>IF($I1084="n/a",0,IF(BP$4&lt;=$C1126,0,IF(SUM($C1126,$I1084)&gt;BP$4,$AH1098/$I1084,$AH1098-SUM($I1126:BO1126))))</f>
        <v>0</v>
      </c>
      <c r="BQ1126" s="31">
        <f>IF($I1084="n/a",0,IF(BQ$4&lt;=$C1126,0,IF(SUM($C1126,$I1084)&gt;BQ$4,$AH1098/$I1084,$AH1098-SUM($I1126:BP1126))))</f>
        <v>0</v>
      </c>
      <c r="BR1126" s="31">
        <f>IF($I1084="n/a",0,IF(BR$4&lt;=$C1126,0,IF(SUM($C1126,$I1084)&gt;BR$4,$AH1098/$I1084,$AH1098-SUM($I1126:BQ1126))))</f>
        <v>0</v>
      </c>
      <c r="BS1126" s="31">
        <f>IF($I1084="n/a",0,IF(BS$4&lt;=$C1126,0,IF(SUM($C1126,$I1084)&gt;BS$4,$AH1098/$I1084,$AH1098-SUM($I1126:BR1126))))</f>
        <v>0</v>
      </c>
      <c r="BT1126" s="31">
        <f>IF($I1084="n/a",0,IF(BT$4&lt;=$C1126,0,IF(SUM($C1126,$I1084)&gt;BT$4,$AH1098/$I1084,$AH1098-SUM($I1126:BS1126))))</f>
        <v>0</v>
      </c>
      <c r="BU1126" s="31">
        <f>IF($I1084="n/a",0,IF(BU$4&lt;=$C1126,0,IF(SUM($C1126,$I1084)&gt;BU$4,$AH1098/$I1084,$AH1098-SUM($I1126:BT1126))))</f>
        <v>0</v>
      </c>
      <c r="BV1126" s="31">
        <f>IF($I1084="n/a",0,IF(BV$4&lt;=$C1126,0,IF(SUM($C1126,$I1084)&gt;BV$4,$AH1098/$I1084,$AH1098-SUM($I1126:BU1126))))</f>
        <v>0</v>
      </c>
      <c r="BW1126" s="31">
        <f>IF($I1084="n/a",0,IF(BW$4&lt;=$C1126,0,IF(SUM($C1126,$I1084)&gt;BW$4,$AH1098/$I1084,$AH1098-SUM($I1126:BV1126))))</f>
        <v>0</v>
      </c>
      <c r="BX1126" s="31">
        <f>IF($I1084="n/a",0,IF(BX$4&lt;=$C1126,0,IF(SUM($C1126,$I1084)&gt;BX$4,$AH1098/$I1084,$AH1098-SUM($I1126:BW1126))))</f>
        <v>0</v>
      </c>
      <c r="BY1126" s="31">
        <f>IF($I1084="n/a",0,IF(BY$4&lt;=$C1126,0,IF(SUM($C1126,$I1084)&gt;BY$4,$AH1098/$I1084,$AH1098-SUM($I1126:BX1126))))</f>
        <v>0</v>
      </c>
      <c r="BZ1126" s="31">
        <f>IF($I1084="n/a",0,IF(BZ$4&lt;=$C1126,0,IF(SUM($C1126,$I1084)&gt;BZ$4,$AH1098/$I1084,$AH1098-SUM($I1126:BY1126))))</f>
        <v>0</v>
      </c>
      <c r="CA1126" s="31">
        <f>IF($I1084="n/a",0,IF(CA$4&lt;=$C1126,0,IF(SUM($C1126,$I1084)&gt;CA$4,$AH1098/$I1084,$AH1098-SUM($I1126:BZ1126))))</f>
        <v>0</v>
      </c>
      <c r="CB1126" s="31">
        <f>IF($I1084="n/a",0,IF(CB$4&lt;=$C1126,0,IF(SUM($C1126,$I1084)&gt;CB$4,$AH1098/$I1084,$AH1098-SUM($I1126:CA1126))))</f>
        <v>0</v>
      </c>
      <c r="CC1126" s="31">
        <f>IF($I1084="n/a",0,IF(CC$4&lt;=$C1126,0,IF(SUM($C1126,$I1084)&gt;CC$4,$AH1098/$I1084,$AH1098-SUM($I1126:CB1126))))</f>
        <v>0</v>
      </c>
      <c r="CD1126" s="31">
        <f>IF($I1084="n/a",0,IF(CD$4&lt;=$C1126,0,IF(SUM($C1126,$I1084)&gt;CD$4,$AH1098/$I1084,$AH1098-SUM($I1126:CC1126))))</f>
        <v>0</v>
      </c>
      <c r="CE1126" s="31">
        <f>IF($I1084="n/a",0,IF(CE$4&lt;=$C1126,0,IF(SUM($C1126,$I1084)&gt;CE$4,$AH1098/$I1084,$AH1098-SUM($I1126:CD1126))))</f>
        <v>0</v>
      </c>
      <c r="CF1126" s="31">
        <f>IF($I1084="n/a",0,IF(CF$4&lt;=$C1126,0,IF(SUM($C1126,$I1084)&gt;CF$4,$AH1098/$I1084,$AH1098-SUM($I1126:CE1126))))</f>
        <v>0</v>
      </c>
    </row>
    <row r="1127" spans="1:84" s="153" customFormat="1" ht="12.75" customHeight="1">
      <c r="A1127"/>
      <c r="C1127" s="197">
        <v>2041</v>
      </c>
      <c r="D1127" s="21" t="s">
        <v>186</v>
      </c>
      <c r="E1127" s="21" t="s">
        <v>185</v>
      </c>
      <c r="I1127" s="31"/>
      <c r="J1127" s="31">
        <f>IF($I1084="n/a",0,IF(J$4&lt;=$C1127,0,IF(SUM($C1127,$I1084)&gt;J$4,$AI1098/$I1084,$AI1098-SUM($I1127:I1127))))</f>
        <v>0</v>
      </c>
      <c r="K1127" s="31">
        <f>IF($I1084="n/a",0,IF(K$4&lt;=$C1127,0,IF(SUM($C1127,$I1084)&gt;K$4,$AI1098/$I1084,$AI1098-SUM($I1127:J1127))))</f>
        <v>0</v>
      </c>
      <c r="L1127" s="31">
        <f>IF($I1084="n/a",0,IF(L$4&lt;=$C1127,0,IF(SUM($C1127,$I1084)&gt;L$4,$AI1098/$I1084,$AI1098-SUM($I1127:K1127))))</f>
        <v>0</v>
      </c>
      <c r="M1127" s="31">
        <f>IF($I1084="n/a",0,IF(M$4&lt;=$C1127,0,IF(SUM($C1127,$I1084)&gt;M$4,$AI1098/$I1084,$AI1098-SUM($I1127:L1127))))</f>
        <v>0</v>
      </c>
      <c r="N1127" s="31">
        <f>IF($I1084="n/a",0,IF(N$4&lt;=$C1127,0,IF(SUM($C1127,$I1084)&gt;N$4,$AI1098/$I1084,$AI1098-SUM($I1127:M1127))))</f>
        <v>0</v>
      </c>
      <c r="O1127" s="31">
        <f>IF($I1084="n/a",0,IF(O$4&lt;=$C1127,0,IF(SUM($C1127,$I1084)&gt;O$4,$AI1098/$I1084,$AI1098-SUM($I1127:N1127))))</f>
        <v>0</v>
      </c>
      <c r="P1127" s="31">
        <f>IF($I1084="n/a",0,IF(P$4&lt;=$C1127,0,IF(SUM($C1127,$I1084)&gt;P$4,$AI1098/$I1084,$AI1098-SUM($I1127:O1127))))</f>
        <v>0</v>
      </c>
      <c r="Q1127" s="31">
        <f>IF($I1084="n/a",0,IF(Q$4&lt;=$C1127,0,IF(SUM($C1127,$I1084)&gt;Q$4,$AI1098/$I1084,$AI1098-SUM($I1127:P1127))))</f>
        <v>0</v>
      </c>
      <c r="R1127" s="31">
        <f>IF($I1084="n/a",0,IF(R$4&lt;=$C1127,0,IF(SUM($C1127,$I1084)&gt;R$4,$AI1098/$I1084,$AI1098-SUM($I1127:Q1127))))</f>
        <v>0</v>
      </c>
      <c r="S1127" s="31">
        <f>IF($I1084="n/a",0,IF(S$4&lt;=$C1127,0,IF(SUM($C1127,$I1084)&gt;S$4,$AI1098/$I1084,$AI1098-SUM($I1127:R1127))))</f>
        <v>0</v>
      </c>
      <c r="T1127" s="31">
        <f>IF($I1084="n/a",0,IF(T$4&lt;=$C1127,0,IF(SUM($C1127,$I1084)&gt;T$4,$AI1098/$I1084,$AI1098-SUM($I1127:S1127))))</f>
        <v>0</v>
      </c>
      <c r="U1127" s="31">
        <f>IF($I1084="n/a",0,IF(U$4&lt;=$C1127,0,IF(SUM($C1127,$I1084)&gt;U$4,$AI1098/$I1084,$AI1098-SUM($I1127:T1127))))</f>
        <v>0</v>
      </c>
      <c r="V1127" s="31">
        <f>IF($I1084="n/a",0,IF(V$4&lt;=$C1127,0,IF(SUM($C1127,$I1084)&gt;V$4,$AI1098/$I1084,$AI1098-SUM($I1127:U1127))))</f>
        <v>0</v>
      </c>
      <c r="W1127" s="31">
        <f>IF($I1084="n/a",0,IF(W$4&lt;=$C1127,0,IF(SUM($C1127,$I1084)&gt;W$4,$AI1098/$I1084,$AI1098-SUM($I1127:V1127))))</f>
        <v>0</v>
      </c>
      <c r="X1127" s="31">
        <f>IF($I1084="n/a",0,IF(X$4&lt;=$C1127,0,IF(SUM($C1127,$I1084)&gt;X$4,$AI1098/$I1084,$AI1098-SUM($I1127:W1127))))</f>
        <v>0</v>
      </c>
      <c r="Y1127" s="31">
        <f>IF($I1084="n/a",0,IF(Y$4&lt;=$C1127,0,IF(SUM($C1127,$I1084)&gt;Y$4,$AI1098/$I1084,$AI1098-SUM($I1127:X1127))))</f>
        <v>0</v>
      </c>
      <c r="Z1127" s="31">
        <f>IF($I1084="n/a",0,IF(Z$4&lt;=$C1127,0,IF(SUM($C1127,$I1084)&gt;Z$4,$AI1098/$I1084,$AI1098-SUM($I1127:Y1127))))</f>
        <v>0</v>
      </c>
      <c r="AA1127" s="31">
        <f>IF($I1084="n/a",0,IF(AA$4&lt;=$C1127,0,IF(SUM($C1127,$I1084)&gt;AA$4,$AI1098/$I1084,$AI1098-SUM($I1127:Z1127))))</f>
        <v>0</v>
      </c>
      <c r="AB1127" s="31">
        <f>IF($I1084="n/a",0,IF(AB$4&lt;=$C1127,0,IF(SUM($C1127,$I1084)&gt;AB$4,$AI1098/$I1084,$AI1098-SUM($I1127:AA1127))))</f>
        <v>0</v>
      </c>
      <c r="AC1127" s="31">
        <f>IF($I1084="n/a",0,IF(AC$4&lt;=$C1127,0,IF(SUM($C1127,$I1084)&gt;AC$4,$AI1098/$I1084,$AI1098-SUM($I1127:AB1127))))</f>
        <v>0</v>
      </c>
      <c r="AD1127" s="31">
        <f>IF($I1084="n/a",0,IF(AD$4&lt;=$C1127,0,IF(SUM($C1127,$I1084)&gt;AD$4,$AI1098/$I1084,$AI1098-SUM($I1127:AC1127))))</f>
        <v>0</v>
      </c>
      <c r="AE1127" s="31">
        <f>IF($I1084="n/a",0,IF(AE$4&lt;=$C1127,0,IF(SUM($C1127,$I1084)&gt;AE$4,$AI1098/$I1084,$AI1098-SUM($I1127:AD1127))))</f>
        <v>0</v>
      </c>
      <c r="AF1127" s="31">
        <f>IF($I1084="n/a",0,IF(AF$4&lt;=$C1127,0,IF(SUM($C1127,$I1084)&gt;AF$4,$AI1098/$I1084,$AI1098-SUM($I1127:AE1127))))</f>
        <v>0</v>
      </c>
      <c r="AG1127" s="31">
        <f>IF($I1084="n/a",0,IF(AG$4&lt;=$C1127,0,IF(SUM($C1127,$I1084)&gt;AG$4,$AI1098/$I1084,$AI1098-SUM($I1127:AF1127))))</f>
        <v>0</v>
      </c>
      <c r="AH1127" s="31">
        <f>IF($I1084="n/a",0,IF(AH$4&lt;=$C1127,0,IF(SUM($C1127,$I1084)&gt;AH$4,$AI1098/$I1084,$AI1098-SUM($I1127:AG1127))))</f>
        <v>0</v>
      </c>
      <c r="AI1127" s="31">
        <f>IF($I1084="n/a",0,IF(AI$4&lt;=$C1127,0,IF(SUM($C1127,$I1084)&gt;AI$4,$AI1098/$I1084,$AI1098-SUM($I1127:AH1127))))</f>
        <v>0</v>
      </c>
      <c r="AJ1127" s="31">
        <f>IF($I1084="n/a",0,IF(AJ$4&lt;=$C1127,0,IF(SUM($C1127,$I1084)&gt;AJ$4,$AI1098/$I1084,$AI1098-SUM($I1127:AI1127))))</f>
        <v>0</v>
      </c>
      <c r="AK1127" s="31">
        <f>IF($I1084="n/a",0,IF(AK$4&lt;=$C1127,0,IF(SUM($C1127,$I1084)&gt;AK$4,$AI1098/$I1084,$AI1098-SUM($I1127:AJ1127))))</f>
        <v>0</v>
      </c>
      <c r="AL1127" s="31">
        <f>IF($I1084="n/a",0,IF(AL$4&lt;=$C1127,0,IF(SUM($C1127,$I1084)&gt;AL$4,$AI1098/$I1084,$AI1098-SUM($I1127:AK1127))))</f>
        <v>0</v>
      </c>
      <c r="AM1127" s="31">
        <f>IF($I1084="n/a",0,IF(AM$4&lt;=$C1127,0,IF(SUM($C1127,$I1084)&gt;AM$4,$AI1098/$I1084,$AI1098-SUM($I1127:AL1127))))</f>
        <v>0</v>
      </c>
      <c r="AN1127" s="31">
        <f>IF($I1084="n/a",0,IF(AN$4&lt;=$C1127,0,IF(SUM($C1127,$I1084)&gt;AN$4,$AI1098/$I1084,$AI1098-SUM($I1127:AM1127))))</f>
        <v>0</v>
      </c>
      <c r="AO1127" s="31">
        <f>IF($I1084="n/a",0,IF(AO$4&lt;=$C1127,0,IF(SUM($C1127,$I1084)&gt;AO$4,$AI1098/$I1084,$AI1098-SUM($I1127:AN1127))))</f>
        <v>0</v>
      </c>
      <c r="AP1127" s="31">
        <f>IF($I1084="n/a",0,IF(AP$4&lt;=$C1127,0,IF(SUM($C1127,$I1084)&gt;AP$4,$AI1098/$I1084,$AI1098-SUM($I1127:AO1127))))</f>
        <v>0</v>
      </c>
      <c r="AQ1127" s="31">
        <f>IF($I1084="n/a",0,IF(AQ$4&lt;=$C1127,0,IF(SUM($C1127,$I1084)&gt;AQ$4,$AI1098/$I1084,$AI1098-SUM($I1127:AP1127))))</f>
        <v>0</v>
      </c>
      <c r="AR1127" s="31">
        <f>IF($I1084="n/a",0,IF(AR$4&lt;=$C1127,0,IF(SUM($C1127,$I1084)&gt;AR$4,$AI1098/$I1084,$AI1098-SUM($I1127:AQ1127))))</f>
        <v>0</v>
      </c>
      <c r="AS1127" s="31">
        <f>IF($I1084="n/a",0,IF(AS$4&lt;=$C1127,0,IF(SUM($C1127,$I1084)&gt;AS$4,$AI1098/$I1084,$AI1098-SUM($I1127:AR1127))))</f>
        <v>0</v>
      </c>
      <c r="AT1127" s="31">
        <f>IF($I1084="n/a",0,IF(AT$4&lt;=$C1127,0,IF(SUM($C1127,$I1084)&gt;AT$4,$AI1098/$I1084,$AI1098-SUM($I1127:AS1127))))</f>
        <v>0</v>
      </c>
      <c r="AU1127" s="31">
        <f>IF($I1084="n/a",0,IF(AU$4&lt;=$C1127,0,IF(SUM($C1127,$I1084)&gt;AU$4,$AI1098/$I1084,$AI1098-SUM($I1127:AT1127))))</f>
        <v>0</v>
      </c>
      <c r="AV1127" s="31">
        <f>IF($I1084="n/a",0,IF(AV$4&lt;=$C1127,0,IF(SUM($C1127,$I1084)&gt;AV$4,$AI1098/$I1084,$AI1098-SUM($I1127:AU1127))))</f>
        <v>0</v>
      </c>
      <c r="AW1127" s="31">
        <f>IF($I1084="n/a",0,IF(AW$4&lt;=$C1127,0,IF(SUM($C1127,$I1084)&gt;AW$4,$AI1098/$I1084,$AI1098-SUM($I1127:AV1127))))</f>
        <v>0</v>
      </c>
      <c r="AX1127" s="31">
        <f>IF($I1084="n/a",0,IF(AX$4&lt;=$C1127,0,IF(SUM($C1127,$I1084)&gt;AX$4,$AI1098/$I1084,$AI1098-SUM($I1127:AW1127))))</f>
        <v>0</v>
      </c>
      <c r="AY1127" s="31">
        <f>IF($I1084="n/a",0,IF(AY$4&lt;=$C1127,0,IF(SUM($C1127,$I1084)&gt;AY$4,$AI1098/$I1084,$AI1098-SUM($I1127:AX1127))))</f>
        <v>0</v>
      </c>
      <c r="AZ1127" s="31">
        <f>IF($I1084="n/a",0,IF(AZ$4&lt;=$C1127,0,IF(SUM($C1127,$I1084)&gt;AZ$4,$AI1098/$I1084,$AI1098-SUM($I1127:AY1127))))</f>
        <v>0</v>
      </c>
      <c r="BA1127" s="31">
        <f>IF($I1084="n/a",0,IF(BA$4&lt;=$C1127,0,IF(SUM($C1127,$I1084)&gt;BA$4,$AI1098/$I1084,$AI1098-SUM($I1127:AZ1127))))</f>
        <v>0</v>
      </c>
      <c r="BB1127" s="31">
        <f>IF($I1084="n/a",0,IF(BB$4&lt;=$C1127,0,IF(SUM($C1127,$I1084)&gt;BB$4,$AI1098/$I1084,$AI1098-SUM($I1127:BA1127))))</f>
        <v>0</v>
      </c>
      <c r="BC1127" s="31">
        <f>IF($I1084="n/a",0,IF(BC$4&lt;=$C1127,0,IF(SUM($C1127,$I1084)&gt;BC$4,$AI1098/$I1084,$AI1098-SUM($I1127:BB1127))))</f>
        <v>0</v>
      </c>
      <c r="BD1127" s="31">
        <f>IF($I1084="n/a",0,IF(BD$4&lt;=$C1127,0,IF(SUM($C1127,$I1084)&gt;BD$4,$AI1098/$I1084,$AI1098-SUM($I1127:BC1127))))</f>
        <v>0</v>
      </c>
      <c r="BE1127" s="31">
        <f>IF($I1084="n/a",0,IF(BE$4&lt;=$C1127,0,IF(SUM($C1127,$I1084)&gt;BE$4,$AI1098/$I1084,$AI1098-SUM($I1127:BD1127))))</f>
        <v>0</v>
      </c>
      <c r="BF1127" s="31">
        <f>IF($I1084="n/a",0,IF(BF$4&lt;=$C1127,0,IF(SUM($C1127,$I1084)&gt;BF$4,$AI1098/$I1084,$AI1098-SUM($I1127:BE1127))))</f>
        <v>0</v>
      </c>
      <c r="BG1127" s="31">
        <f>IF($I1084="n/a",0,IF(BG$4&lt;=$C1127,0,IF(SUM($C1127,$I1084)&gt;BG$4,$AI1098/$I1084,$AI1098-SUM($I1127:BF1127))))</f>
        <v>0</v>
      </c>
      <c r="BH1127" s="31">
        <f>IF($I1084="n/a",0,IF(BH$4&lt;=$C1127,0,IF(SUM($C1127,$I1084)&gt;BH$4,$AI1098/$I1084,$AI1098-SUM($I1127:BG1127))))</f>
        <v>0</v>
      </c>
      <c r="BI1127" s="31">
        <f>IF($I1084="n/a",0,IF(BI$4&lt;=$C1127,0,IF(SUM($C1127,$I1084)&gt;BI$4,$AI1098/$I1084,$AI1098-SUM($I1127:BH1127))))</f>
        <v>0</v>
      </c>
      <c r="BJ1127" s="31">
        <f>IF($I1084="n/a",0,IF(BJ$4&lt;=$C1127,0,IF(SUM($C1127,$I1084)&gt;BJ$4,$AI1098/$I1084,$AI1098-SUM($I1127:BI1127))))</f>
        <v>0</v>
      </c>
      <c r="BK1127" s="31">
        <f>IF($I1084="n/a",0,IF(BK$4&lt;=$C1127,0,IF(SUM($C1127,$I1084)&gt;BK$4,$AI1098/$I1084,$AI1098-SUM($I1127:BJ1127))))</f>
        <v>0</v>
      </c>
      <c r="BL1127" s="31">
        <f>IF($I1084="n/a",0,IF(BL$4&lt;=$C1127,0,IF(SUM($C1127,$I1084)&gt;BL$4,$AI1098/$I1084,$AI1098-SUM($I1127:BK1127))))</f>
        <v>0</v>
      </c>
      <c r="BM1127" s="31">
        <f>IF($I1084="n/a",0,IF(BM$4&lt;=$C1127,0,IF(SUM($C1127,$I1084)&gt;BM$4,$AI1098/$I1084,$AI1098-SUM($I1127:BL1127))))</f>
        <v>0</v>
      </c>
      <c r="BN1127" s="31">
        <f>IF($I1084="n/a",0,IF(BN$4&lt;=$C1127,0,IF(SUM($C1127,$I1084)&gt;BN$4,$AI1098/$I1084,$AI1098-SUM($I1127:BM1127))))</f>
        <v>0</v>
      </c>
      <c r="BO1127" s="31">
        <f>IF($I1084="n/a",0,IF(BO$4&lt;=$C1127,0,IF(SUM($C1127,$I1084)&gt;BO$4,$AI1098/$I1084,$AI1098-SUM($I1127:BN1127))))</f>
        <v>0</v>
      </c>
      <c r="BP1127" s="31">
        <f>IF($I1084="n/a",0,IF(BP$4&lt;=$C1127,0,IF(SUM($C1127,$I1084)&gt;BP$4,$AI1098/$I1084,$AI1098-SUM($I1127:BO1127))))</f>
        <v>0</v>
      </c>
      <c r="BQ1127" s="31">
        <f>IF($I1084="n/a",0,IF(BQ$4&lt;=$C1127,0,IF(SUM($C1127,$I1084)&gt;BQ$4,$AI1098/$I1084,$AI1098-SUM($I1127:BP1127))))</f>
        <v>0</v>
      </c>
      <c r="BR1127" s="31">
        <f>IF($I1084="n/a",0,IF(BR$4&lt;=$C1127,0,IF(SUM($C1127,$I1084)&gt;BR$4,$AI1098/$I1084,$AI1098-SUM($I1127:BQ1127))))</f>
        <v>0</v>
      </c>
      <c r="BS1127" s="31">
        <f>IF($I1084="n/a",0,IF(BS$4&lt;=$C1127,0,IF(SUM($C1127,$I1084)&gt;BS$4,$AI1098/$I1084,$AI1098-SUM($I1127:BR1127))))</f>
        <v>0</v>
      </c>
      <c r="BT1127" s="31">
        <f>IF($I1084="n/a",0,IF(BT$4&lt;=$C1127,0,IF(SUM($C1127,$I1084)&gt;BT$4,$AI1098/$I1084,$AI1098-SUM($I1127:BS1127))))</f>
        <v>0</v>
      </c>
      <c r="BU1127" s="31">
        <f>IF($I1084="n/a",0,IF(BU$4&lt;=$C1127,0,IF(SUM($C1127,$I1084)&gt;BU$4,$AI1098/$I1084,$AI1098-SUM($I1127:BT1127))))</f>
        <v>0</v>
      </c>
      <c r="BV1127" s="31">
        <f>IF($I1084="n/a",0,IF(BV$4&lt;=$C1127,0,IF(SUM($C1127,$I1084)&gt;BV$4,$AI1098/$I1084,$AI1098-SUM($I1127:BU1127))))</f>
        <v>0</v>
      </c>
      <c r="BW1127" s="31">
        <f>IF($I1084="n/a",0,IF(BW$4&lt;=$C1127,0,IF(SUM($C1127,$I1084)&gt;BW$4,$AI1098/$I1084,$AI1098-SUM($I1127:BV1127))))</f>
        <v>0</v>
      </c>
      <c r="BX1127" s="31">
        <f>IF($I1084="n/a",0,IF(BX$4&lt;=$C1127,0,IF(SUM($C1127,$I1084)&gt;BX$4,$AI1098/$I1084,$AI1098-SUM($I1127:BW1127))))</f>
        <v>0</v>
      </c>
      <c r="BY1127" s="31">
        <f>IF($I1084="n/a",0,IF(BY$4&lt;=$C1127,0,IF(SUM($C1127,$I1084)&gt;BY$4,$AI1098/$I1084,$AI1098-SUM($I1127:BX1127))))</f>
        <v>0</v>
      </c>
      <c r="BZ1127" s="31">
        <f>IF($I1084="n/a",0,IF(BZ$4&lt;=$C1127,0,IF(SUM($C1127,$I1084)&gt;BZ$4,$AI1098/$I1084,$AI1098-SUM($I1127:BY1127))))</f>
        <v>0</v>
      </c>
      <c r="CA1127" s="31">
        <f>IF($I1084="n/a",0,IF(CA$4&lt;=$C1127,0,IF(SUM($C1127,$I1084)&gt;CA$4,$AI1098/$I1084,$AI1098-SUM($I1127:BZ1127))))</f>
        <v>0</v>
      </c>
      <c r="CB1127" s="31">
        <f>IF($I1084="n/a",0,IF(CB$4&lt;=$C1127,0,IF(SUM($C1127,$I1084)&gt;CB$4,$AI1098/$I1084,$AI1098-SUM($I1127:CA1127))))</f>
        <v>0</v>
      </c>
      <c r="CC1127" s="31">
        <f>IF($I1084="n/a",0,IF(CC$4&lt;=$C1127,0,IF(SUM($C1127,$I1084)&gt;CC$4,$AI1098/$I1084,$AI1098-SUM($I1127:CB1127))))</f>
        <v>0</v>
      </c>
      <c r="CD1127" s="31">
        <f>IF($I1084="n/a",0,IF(CD$4&lt;=$C1127,0,IF(SUM($C1127,$I1084)&gt;CD$4,$AI1098/$I1084,$AI1098-SUM($I1127:CC1127))))</f>
        <v>0</v>
      </c>
      <c r="CE1127" s="31">
        <f>IF($I1084="n/a",0,IF(CE$4&lt;=$C1127,0,IF(SUM($C1127,$I1084)&gt;CE$4,$AI1098/$I1084,$AI1098-SUM($I1127:CD1127))))</f>
        <v>0</v>
      </c>
      <c r="CF1127" s="31">
        <f>IF($I1084="n/a",0,IF(CF$4&lt;=$C1127,0,IF(SUM($C1127,$I1084)&gt;CF$4,$AI1098/$I1084,$AI1098-SUM($I1127:CE1127))))</f>
        <v>0</v>
      </c>
    </row>
    <row r="1128" spans="1:84" s="153" customFormat="1" ht="12.75" customHeight="1">
      <c r="A1128"/>
      <c r="C1128" s="197">
        <v>2042</v>
      </c>
      <c r="D1128" s="21" t="s">
        <v>187</v>
      </c>
      <c r="E1128" s="21" t="s">
        <v>185</v>
      </c>
      <c r="I1128" s="31"/>
      <c r="J1128" s="31">
        <f>IF($I1084="n/a",0,IF(J$4&lt;=$C1128,0,IF(SUM($C1128,$I1084)&gt;J$4,$AJ1098/$I1084,$AJ1098-SUM($I1128:I1128))))</f>
        <v>0</v>
      </c>
      <c r="K1128" s="31">
        <f>IF($I1084="n/a",0,IF(K$4&lt;=$C1128,0,IF(SUM($C1128,$I1084)&gt;K$4,$AJ1098/$I1084,$AJ1098-SUM($I1128:J1128))))</f>
        <v>0</v>
      </c>
      <c r="L1128" s="31">
        <f>IF($I1084="n/a",0,IF(L$4&lt;=$C1128,0,IF(SUM($C1128,$I1084)&gt;L$4,$AJ1098/$I1084,$AJ1098-SUM($I1128:K1128))))</f>
        <v>0</v>
      </c>
      <c r="M1128" s="31">
        <f>IF($I1084="n/a",0,IF(M$4&lt;=$C1128,0,IF(SUM($C1128,$I1084)&gt;M$4,$AJ1098/$I1084,$AJ1098-SUM($I1128:L1128))))</f>
        <v>0</v>
      </c>
      <c r="N1128" s="31">
        <f>IF($I1084="n/a",0,IF(N$4&lt;=$C1128,0,IF(SUM($C1128,$I1084)&gt;N$4,$AJ1098/$I1084,$AJ1098-SUM($I1128:M1128))))</f>
        <v>0</v>
      </c>
      <c r="O1128" s="31">
        <f>IF($I1084="n/a",0,IF(O$4&lt;=$C1128,0,IF(SUM($C1128,$I1084)&gt;O$4,$AJ1098/$I1084,$AJ1098-SUM($I1128:N1128))))</f>
        <v>0</v>
      </c>
      <c r="P1128" s="31">
        <f>IF($I1084="n/a",0,IF(P$4&lt;=$C1128,0,IF(SUM($C1128,$I1084)&gt;P$4,$AJ1098/$I1084,$AJ1098-SUM($I1128:O1128))))</f>
        <v>0</v>
      </c>
      <c r="Q1128" s="31">
        <f>IF($I1084="n/a",0,IF(Q$4&lt;=$C1128,0,IF(SUM($C1128,$I1084)&gt;Q$4,$AJ1098/$I1084,$AJ1098-SUM($I1128:P1128))))</f>
        <v>0</v>
      </c>
      <c r="R1128" s="31">
        <f>IF($I1084="n/a",0,IF(R$4&lt;=$C1128,0,IF(SUM($C1128,$I1084)&gt;R$4,$AJ1098/$I1084,$AJ1098-SUM($I1128:Q1128))))</f>
        <v>0</v>
      </c>
      <c r="S1128" s="31">
        <f>IF($I1084="n/a",0,IF(S$4&lt;=$C1128,0,IF(SUM($C1128,$I1084)&gt;S$4,$AJ1098/$I1084,$AJ1098-SUM($I1128:R1128))))</f>
        <v>0</v>
      </c>
      <c r="T1128" s="31">
        <f>IF($I1084="n/a",0,IF(T$4&lt;=$C1128,0,IF(SUM($C1128,$I1084)&gt;T$4,$AJ1098/$I1084,$AJ1098-SUM($I1128:S1128))))</f>
        <v>0</v>
      </c>
      <c r="U1128" s="31">
        <f>IF($I1084="n/a",0,IF(U$4&lt;=$C1128,0,IF(SUM($C1128,$I1084)&gt;U$4,$AJ1098/$I1084,$AJ1098-SUM($I1128:T1128))))</f>
        <v>0</v>
      </c>
      <c r="V1128" s="31">
        <f>IF($I1084="n/a",0,IF(V$4&lt;=$C1128,0,IF(SUM($C1128,$I1084)&gt;V$4,$AJ1098/$I1084,$AJ1098-SUM($I1128:U1128))))</f>
        <v>0</v>
      </c>
      <c r="W1128" s="31">
        <f>IF($I1084="n/a",0,IF(W$4&lt;=$C1128,0,IF(SUM($C1128,$I1084)&gt;W$4,$AJ1098/$I1084,$AJ1098-SUM($I1128:V1128))))</f>
        <v>0</v>
      </c>
      <c r="X1128" s="31">
        <f>IF($I1084="n/a",0,IF(X$4&lt;=$C1128,0,IF(SUM($C1128,$I1084)&gt;X$4,$AJ1098/$I1084,$AJ1098-SUM($I1128:W1128))))</f>
        <v>0</v>
      </c>
      <c r="Y1128" s="31">
        <f>IF($I1084="n/a",0,IF(Y$4&lt;=$C1128,0,IF(SUM($C1128,$I1084)&gt;Y$4,$AJ1098/$I1084,$AJ1098-SUM($I1128:X1128))))</f>
        <v>0</v>
      </c>
      <c r="Z1128" s="31">
        <f>IF($I1084="n/a",0,IF(Z$4&lt;=$C1128,0,IF(SUM($C1128,$I1084)&gt;Z$4,$AJ1098/$I1084,$AJ1098-SUM($I1128:Y1128))))</f>
        <v>0</v>
      </c>
      <c r="AA1128" s="31">
        <f>IF($I1084="n/a",0,IF(AA$4&lt;=$C1128,0,IF(SUM($C1128,$I1084)&gt;AA$4,$AJ1098/$I1084,$AJ1098-SUM($I1128:Z1128))))</f>
        <v>0</v>
      </c>
      <c r="AB1128" s="31">
        <f>IF($I1084="n/a",0,IF(AB$4&lt;=$C1128,0,IF(SUM($C1128,$I1084)&gt;AB$4,$AJ1098/$I1084,$AJ1098-SUM($I1128:AA1128))))</f>
        <v>0</v>
      </c>
      <c r="AC1128" s="31">
        <f>IF($I1084="n/a",0,IF(AC$4&lt;=$C1128,0,IF(SUM($C1128,$I1084)&gt;AC$4,$AJ1098/$I1084,$AJ1098-SUM($I1128:AB1128))))</f>
        <v>0</v>
      </c>
      <c r="AD1128" s="31">
        <f>IF($I1084="n/a",0,IF(AD$4&lt;=$C1128,0,IF(SUM($C1128,$I1084)&gt;AD$4,$AJ1098/$I1084,$AJ1098-SUM($I1128:AC1128))))</f>
        <v>0</v>
      </c>
      <c r="AE1128" s="31">
        <f>IF($I1084="n/a",0,IF(AE$4&lt;=$C1128,0,IF(SUM($C1128,$I1084)&gt;AE$4,$AJ1098/$I1084,$AJ1098-SUM($I1128:AD1128))))</f>
        <v>0</v>
      </c>
      <c r="AF1128" s="31">
        <f>IF($I1084="n/a",0,IF(AF$4&lt;=$C1128,0,IF(SUM($C1128,$I1084)&gt;AF$4,$AJ1098/$I1084,$AJ1098-SUM($I1128:AE1128))))</f>
        <v>0</v>
      </c>
      <c r="AG1128" s="31">
        <f>IF($I1084="n/a",0,IF(AG$4&lt;=$C1128,0,IF(SUM($C1128,$I1084)&gt;AG$4,$AJ1098/$I1084,$AJ1098-SUM($I1128:AF1128))))</f>
        <v>0</v>
      </c>
      <c r="AH1128" s="31">
        <f>IF($I1084="n/a",0,IF(AH$4&lt;=$C1128,0,IF(SUM($C1128,$I1084)&gt;AH$4,$AJ1098/$I1084,$AJ1098-SUM($I1128:AG1128))))</f>
        <v>0</v>
      </c>
      <c r="AI1128" s="31">
        <f>IF($I1084="n/a",0,IF(AI$4&lt;=$C1128,0,IF(SUM($C1128,$I1084)&gt;AI$4,$AJ1098/$I1084,$AJ1098-SUM($I1128:AH1128))))</f>
        <v>0</v>
      </c>
      <c r="AJ1128" s="31">
        <f>IF($I1084="n/a",0,IF(AJ$4&lt;=$C1128,0,IF(SUM($C1128,$I1084)&gt;AJ$4,$AJ1098/$I1084,$AJ1098-SUM($I1128:AI1128))))</f>
        <v>0</v>
      </c>
      <c r="AK1128" s="31">
        <f>IF($I1084="n/a",0,IF(AK$4&lt;=$C1128,0,IF(SUM($C1128,$I1084)&gt;AK$4,$AJ1098/$I1084,$AJ1098-SUM($I1128:AJ1128))))</f>
        <v>0</v>
      </c>
      <c r="AL1128" s="31">
        <f>IF($I1084="n/a",0,IF(AL$4&lt;=$C1128,0,IF(SUM($C1128,$I1084)&gt;AL$4,$AJ1098/$I1084,$AJ1098-SUM($I1128:AK1128))))</f>
        <v>0</v>
      </c>
      <c r="AM1128" s="31">
        <f>IF($I1084="n/a",0,IF(AM$4&lt;=$C1128,0,IF(SUM($C1128,$I1084)&gt;AM$4,$AJ1098/$I1084,$AJ1098-SUM($I1128:AL1128))))</f>
        <v>0</v>
      </c>
      <c r="AN1128" s="31">
        <f>IF($I1084="n/a",0,IF(AN$4&lt;=$C1128,0,IF(SUM($C1128,$I1084)&gt;AN$4,$AJ1098/$I1084,$AJ1098-SUM($I1128:AM1128))))</f>
        <v>0</v>
      </c>
      <c r="AO1128" s="31">
        <f>IF($I1084="n/a",0,IF(AO$4&lt;=$C1128,0,IF(SUM($C1128,$I1084)&gt;AO$4,$AJ1098/$I1084,$AJ1098-SUM($I1128:AN1128))))</f>
        <v>0</v>
      </c>
      <c r="AP1128" s="31">
        <f>IF($I1084="n/a",0,IF(AP$4&lt;=$C1128,0,IF(SUM($C1128,$I1084)&gt;AP$4,$AJ1098/$I1084,$AJ1098-SUM($I1128:AO1128))))</f>
        <v>0</v>
      </c>
      <c r="AQ1128" s="31">
        <f>IF($I1084="n/a",0,IF(AQ$4&lt;=$C1128,0,IF(SUM($C1128,$I1084)&gt;AQ$4,$AJ1098/$I1084,$AJ1098-SUM($I1128:AP1128))))</f>
        <v>0</v>
      </c>
      <c r="AR1128" s="31">
        <f>IF($I1084="n/a",0,IF(AR$4&lt;=$C1128,0,IF(SUM($C1128,$I1084)&gt;AR$4,$AJ1098/$I1084,$AJ1098-SUM($I1128:AQ1128))))</f>
        <v>0</v>
      </c>
      <c r="AS1128" s="31">
        <f>IF($I1084="n/a",0,IF(AS$4&lt;=$C1128,0,IF(SUM($C1128,$I1084)&gt;AS$4,$AJ1098/$I1084,$AJ1098-SUM($I1128:AR1128))))</f>
        <v>0</v>
      </c>
      <c r="AT1128" s="31">
        <f>IF($I1084="n/a",0,IF(AT$4&lt;=$C1128,0,IF(SUM($C1128,$I1084)&gt;AT$4,$AJ1098/$I1084,$AJ1098-SUM($I1128:AS1128))))</f>
        <v>0</v>
      </c>
      <c r="AU1128" s="31">
        <f>IF($I1084="n/a",0,IF(AU$4&lt;=$C1128,0,IF(SUM($C1128,$I1084)&gt;AU$4,$AJ1098/$I1084,$AJ1098-SUM($I1128:AT1128))))</f>
        <v>0</v>
      </c>
      <c r="AV1128" s="31">
        <f>IF($I1084="n/a",0,IF(AV$4&lt;=$C1128,0,IF(SUM($C1128,$I1084)&gt;AV$4,$AJ1098/$I1084,$AJ1098-SUM($I1128:AU1128))))</f>
        <v>0</v>
      </c>
      <c r="AW1128" s="31">
        <f>IF($I1084="n/a",0,IF(AW$4&lt;=$C1128,0,IF(SUM($C1128,$I1084)&gt;AW$4,$AJ1098/$I1084,$AJ1098-SUM($I1128:AV1128))))</f>
        <v>0</v>
      </c>
      <c r="AX1128" s="31">
        <f>IF($I1084="n/a",0,IF(AX$4&lt;=$C1128,0,IF(SUM($C1128,$I1084)&gt;AX$4,$AJ1098/$I1084,$AJ1098-SUM($I1128:AW1128))))</f>
        <v>0</v>
      </c>
      <c r="AY1128" s="31">
        <f>IF($I1084="n/a",0,IF(AY$4&lt;=$C1128,0,IF(SUM($C1128,$I1084)&gt;AY$4,$AJ1098/$I1084,$AJ1098-SUM($I1128:AX1128))))</f>
        <v>0</v>
      </c>
      <c r="AZ1128" s="31">
        <f>IF($I1084="n/a",0,IF(AZ$4&lt;=$C1128,0,IF(SUM($C1128,$I1084)&gt;AZ$4,$AJ1098/$I1084,$AJ1098-SUM($I1128:AY1128))))</f>
        <v>0</v>
      </c>
      <c r="BA1128" s="31">
        <f>IF($I1084="n/a",0,IF(BA$4&lt;=$C1128,0,IF(SUM($C1128,$I1084)&gt;BA$4,$AJ1098/$I1084,$AJ1098-SUM($I1128:AZ1128))))</f>
        <v>0</v>
      </c>
      <c r="BB1128" s="31">
        <f>IF($I1084="n/a",0,IF(BB$4&lt;=$C1128,0,IF(SUM($C1128,$I1084)&gt;BB$4,$AJ1098/$I1084,$AJ1098-SUM($I1128:BA1128))))</f>
        <v>0</v>
      </c>
      <c r="BC1128" s="31">
        <f>IF($I1084="n/a",0,IF(BC$4&lt;=$C1128,0,IF(SUM($C1128,$I1084)&gt;BC$4,$AJ1098/$I1084,$AJ1098-SUM($I1128:BB1128))))</f>
        <v>0</v>
      </c>
      <c r="BD1128" s="31">
        <f>IF($I1084="n/a",0,IF(BD$4&lt;=$C1128,0,IF(SUM($C1128,$I1084)&gt;BD$4,$AJ1098/$I1084,$AJ1098-SUM($I1128:BC1128))))</f>
        <v>0</v>
      </c>
      <c r="BE1128" s="31">
        <f>IF($I1084="n/a",0,IF(BE$4&lt;=$C1128,0,IF(SUM($C1128,$I1084)&gt;BE$4,$AJ1098/$I1084,$AJ1098-SUM($I1128:BD1128))))</f>
        <v>0</v>
      </c>
      <c r="BF1128" s="31">
        <f>IF($I1084="n/a",0,IF(BF$4&lt;=$C1128,0,IF(SUM($C1128,$I1084)&gt;BF$4,$AJ1098/$I1084,$AJ1098-SUM($I1128:BE1128))))</f>
        <v>0</v>
      </c>
      <c r="BG1128" s="31">
        <f>IF($I1084="n/a",0,IF(BG$4&lt;=$C1128,0,IF(SUM($C1128,$I1084)&gt;BG$4,$AJ1098/$I1084,$AJ1098-SUM($I1128:BF1128))))</f>
        <v>0</v>
      </c>
      <c r="BH1128" s="31">
        <f>IF($I1084="n/a",0,IF(BH$4&lt;=$C1128,0,IF(SUM($C1128,$I1084)&gt;BH$4,$AJ1098/$I1084,$AJ1098-SUM($I1128:BG1128))))</f>
        <v>0</v>
      </c>
      <c r="BI1128" s="31">
        <f>IF($I1084="n/a",0,IF(BI$4&lt;=$C1128,0,IF(SUM($C1128,$I1084)&gt;BI$4,$AJ1098/$I1084,$AJ1098-SUM($I1128:BH1128))))</f>
        <v>0</v>
      </c>
      <c r="BJ1128" s="31">
        <f>IF($I1084="n/a",0,IF(BJ$4&lt;=$C1128,0,IF(SUM($C1128,$I1084)&gt;BJ$4,$AJ1098/$I1084,$AJ1098-SUM($I1128:BI1128))))</f>
        <v>0</v>
      </c>
      <c r="BK1128" s="31">
        <f>IF($I1084="n/a",0,IF(BK$4&lt;=$C1128,0,IF(SUM($C1128,$I1084)&gt;BK$4,$AJ1098/$I1084,$AJ1098-SUM($I1128:BJ1128))))</f>
        <v>0</v>
      </c>
      <c r="BL1128" s="31">
        <f>IF($I1084="n/a",0,IF(BL$4&lt;=$C1128,0,IF(SUM($C1128,$I1084)&gt;BL$4,$AJ1098/$I1084,$AJ1098-SUM($I1128:BK1128))))</f>
        <v>0</v>
      </c>
      <c r="BM1128" s="31">
        <f>IF($I1084="n/a",0,IF(BM$4&lt;=$C1128,0,IF(SUM($C1128,$I1084)&gt;BM$4,$AJ1098/$I1084,$AJ1098-SUM($I1128:BL1128))))</f>
        <v>0</v>
      </c>
      <c r="BN1128" s="31">
        <f>IF($I1084="n/a",0,IF(BN$4&lt;=$C1128,0,IF(SUM($C1128,$I1084)&gt;BN$4,$AJ1098/$I1084,$AJ1098-SUM($I1128:BM1128))))</f>
        <v>0</v>
      </c>
      <c r="BO1128" s="31">
        <f>IF($I1084="n/a",0,IF(BO$4&lt;=$C1128,0,IF(SUM($C1128,$I1084)&gt;BO$4,$AJ1098/$I1084,$AJ1098-SUM($I1128:BN1128))))</f>
        <v>0</v>
      </c>
      <c r="BP1128" s="31">
        <f>IF($I1084="n/a",0,IF(BP$4&lt;=$C1128,0,IF(SUM($C1128,$I1084)&gt;BP$4,$AJ1098/$I1084,$AJ1098-SUM($I1128:BO1128))))</f>
        <v>0</v>
      </c>
      <c r="BQ1128" s="31">
        <f>IF($I1084="n/a",0,IF(BQ$4&lt;=$C1128,0,IF(SUM($C1128,$I1084)&gt;BQ$4,$AJ1098/$I1084,$AJ1098-SUM($I1128:BP1128))))</f>
        <v>0</v>
      </c>
      <c r="BR1128" s="31">
        <f>IF($I1084="n/a",0,IF(BR$4&lt;=$C1128,0,IF(SUM($C1128,$I1084)&gt;BR$4,$AJ1098/$I1084,$AJ1098-SUM($I1128:BQ1128))))</f>
        <v>0</v>
      </c>
      <c r="BS1128" s="31">
        <f>IF($I1084="n/a",0,IF(BS$4&lt;=$C1128,0,IF(SUM($C1128,$I1084)&gt;BS$4,$AJ1098/$I1084,$AJ1098-SUM($I1128:BR1128))))</f>
        <v>0</v>
      </c>
      <c r="BT1128" s="31">
        <f>IF($I1084="n/a",0,IF(BT$4&lt;=$C1128,0,IF(SUM($C1128,$I1084)&gt;BT$4,$AJ1098/$I1084,$AJ1098-SUM($I1128:BS1128))))</f>
        <v>0</v>
      </c>
      <c r="BU1128" s="31">
        <f>IF($I1084="n/a",0,IF(BU$4&lt;=$C1128,0,IF(SUM($C1128,$I1084)&gt;BU$4,$AJ1098/$I1084,$AJ1098-SUM($I1128:BT1128))))</f>
        <v>0</v>
      </c>
      <c r="BV1128" s="31">
        <f>IF($I1084="n/a",0,IF(BV$4&lt;=$C1128,0,IF(SUM($C1128,$I1084)&gt;BV$4,$AJ1098/$I1084,$AJ1098-SUM($I1128:BU1128))))</f>
        <v>0</v>
      </c>
      <c r="BW1128" s="31">
        <f>IF($I1084="n/a",0,IF(BW$4&lt;=$C1128,0,IF(SUM($C1128,$I1084)&gt;BW$4,$AJ1098/$I1084,$AJ1098-SUM($I1128:BV1128))))</f>
        <v>0</v>
      </c>
      <c r="BX1128" s="31">
        <f>IF($I1084="n/a",0,IF(BX$4&lt;=$C1128,0,IF(SUM($C1128,$I1084)&gt;BX$4,$AJ1098/$I1084,$AJ1098-SUM($I1128:BW1128))))</f>
        <v>0</v>
      </c>
      <c r="BY1128" s="31">
        <f>IF($I1084="n/a",0,IF(BY$4&lt;=$C1128,0,IF(SUM($C1128,$I1084)&gt;BY$4,$AJ1098/$I1084,$AJ1098-SUM($I1128:BX1128))))</f>
        <v>0</v>
      </c>
      <c r="BZ1128" s="31">
        <f>IF($I1084="n/a",0,IF(BZ$4&lt;=$C1128,0,IF(SUM($C1128,$I1084)&gt;BZ$4,$AJ1098/$I1084,$AJ1098-SUM($I1128:BY1128))))</f>
        <v>0</v>
      </c>
      <c r="CA1128" s="31">
        <f>IF($I1084="n/a",0,IF(CA$4&lt;=$C1128,0,IF(SUM($C1128,$I1084)&gt;CA$4,$AJ1098/$I1084,$AJ1098-SUM($I1128:BZ1128))))</f>
        <v>0</v>
      </c>
      <c r="CB1128" s="31">
        <f>IF($I1084="n/a",0,IF(CB$4&lt;=$C1128,0,IF(SUM($C1128,$I1084)&gt;CB$4,$AJ1098/$I1084,$AJ1098-SUM($I1128:CA1128))))</f>
        <v>0</v>
      </c>
      <c r="CC1128" s="31">
        <f>IF($I1084="n/a",0,IF(CC$4&lt;=$C1128,0,IF(SUM($C1128,$I1084)&gt;CC$4,$AJ1098/$I1084,$AJ1098-SUM($I1128:CB1128))))</f>
        <v>0</v>
      </c>
      <c r="CD1128" s="31">
        <f>IF($I1084="n/a",0,IF(CD$4&lt;=$C1128,0,IF(SUM($C1128,$I1084)&gt;CD$4,$AJ1098/$I1084,$AJ1098-SUM($I1128:CC1128))))</f>
        <v>0</v>
      </c>
      <c r="CE1128" s="31">
        <f>IF($I1084="n/a",0,IF(CE$4&lt;=$C1128,0,IF(SUM($C1128,$I1084)&gt;CE$4,$AJ1098/$I1084,$AJ1098-SUM($I1128:CD1128))))</f>
        <v>0</v>
      </c>
      <c r="CF1128" s="31">
        <f>IF($I1084="n/a",0,IF(CF$4&lt;=$C1128,0,IF(SUM($C1128,$I1084)&gt;CF$4,$AJ1098/$I1084,$AJ1098-SUM($I1128:CE1128))))</f>
        <v>0</v>
      </c>
    </row>
    <row r="1129" spans="1:84" s="153" customFormat="1" ht="12.75" customHeight="1">
      <c r="A1129"/>
      <c r="C1129" s="197">
        <v>2043</v>
      </c>
      <c r="D1129" s="21" t="s">
        <v>188</v>
      </c>
      <c r="E1129" s="21" t="s">
        <v>185</v>
      </c>
      <c r="I1129" s="31"/>
      <c r="J1129" s="31">
        <f>IF($I1084="n/a",0,IF(J$4&lt;=$C1129,0,IF(SUM($C1129,$I1084)&gt;J$4,$AK1098/$I1084,$AK1098-SUM($I1129:I1129))))</f>
        <v>0</v>
      </c>
      <c r="K1129" s="31">
        <f>IF($I1084="n/a",0,IF(K$4&lt;=$C1129,0,IF(SUM($C1129,$I1084)&gt;K$4,$AK1098/$I1084,$AK1098-SUM($I1129:J1129))))</f>
        <v>0</v>
      </c>
      <c r="L1129" s="31">
        <f>IF($I1084="n/a",0,IF(L$4&lt;=$C1129,0,IF(SUM($C1129,$I1084)&gt;L$4,$AK1098/$I1084,$AK1098-SUM($I1129:K1129))))</f>
        <v>0</v>
      </c>
      <c r="M1129" s="31">
        <f>IF($I1084="n/a",0,IF(M$4&lt;=$C1129,0,IF(SUM($C1129,$I1084)&gt;M$4,$AK1098/$I1084,$AK1098-SUM($I1129:L1129))))</f>
        <v>0</v>
      </c>
      <c r="N1129" s="31">
        <f>IF($I1084="n/a",0,IF(N$4&lt;=$C1129,0,IF(SUM($C1129,$I1084)&gt;N$4,$AK1098/$I1084,$AK1098-SUM($I1129:M1129))))</f>
        <v>0</v>
      </c>
      <c r="O1129" s="31">
        <f>IF($I1084="n/a",0,IF(O$4&lt;=$C1129,0,IF(SUM($C1129,$I1084)&gt;O$4,$AK1098/$I1084,$AK1098-SUM($I1129:N1129))))</f>
        <v>0</v>
      </c>
      <c r="P1129" s="31">
        <f>IF($I1084="n/a",0,IF(P$4&lt;=$C1129,0,IF(SUM($C1129,$I1084)&gt;P$4,$AK1098/$I1084,$AK1098-SUM($I1129:O1129))))</f>
        <v>0</v>
      </c>
      <c r="Q1129" s="31">
        <f>IF($I1084="n/a",0,IF(Q$4&lt;=$C1129,0,IF(SUM($C1129,$I1084)&gt;Q$4,$AK1098/$I1084,$AK1098-SUM($I1129:P1129))))</f>
        <v>0</v>
      </c>
      <c r="R1129" s="31">
        <f>IF($I1084="n/a",0,IF(R$4&lt;=$C1129,0,IF(SUM($C1129,$I1084)&gt;R$4,$AK1098/$I1084,$AK1098-SUM($I1129:Q1129))))</f>
        <v>0</v>
      </c>
      <c r="S1129" s="31">
        <f>IF($I1084="n/a",0,IF(S$4&lt;=$C1129,0,IF(SUM($C1129,$I1084)&gt;S$4,$AK1098/$I1084,$AK1098-SUM($I1129:R1129))))</f>
        <v>0</v>
      </c>
      <c r="T1129" s="31">
        <f>IF($I1084="n/a",0,IF(T$4&lt;=$C1129,0,IF(SUM($C1129,$I1084)&gt;T$4,$AK1098/$I1084,$AK1098-SUM($I1129:S1129))))</f>
        <v>0</v>
      </c>
      <c r="U1129" s="31">
        <f>IF($I1084="n/a",0,IF(U$4&lt;=$C1129,0,IF(SUM($C1129,$I1084)&gt;U$4,$AK1098/$I1084,$AK1098-SUM($I1129:T1129))))</f>
        <v>0</v>
      </c>
      <c r="V1129" s="31">
        <f>IF($I1084="n/a",0,IF(V$4&lt;=$C1129,0,IF(SUM($C1129,$I1084)&gt;V$4,$AK1098/$I1084,$AK1098-SUM($I1129:U1129))))</f>
        <v>0</v>
      </c>
      <c r="W1129" s="31">
        <f>IF($I1084="n/a",0,IF(W$4&lt;=$C1129,0,IF(SUM($C1129,$I1084)&gt;W$4,$AK1098/$I1084,$AK1098-SUM($I1129:V1129))))</f>
        <v>0</v>
      </c>
      <c r="X1129" s="31">
        <f>IF($I1084="n/a",0,IF(X$4&lt;=$C1129,0,IF(SUM($C1129,$I1084)&gt;X$4,$AK1098/$I1084,$AK1098-SUM($I1129:W1129))))</f>
        <v>0</v>
      </c>
      <c r="Y1129" s="31">
        <f>IF($I1084="n/a",0,IF(Y$4&lt;=$C1129,0,IF(SUM($C1129,$I1084)&gt;Y$4,$AK1098/$I1084,$AK1098-SUM($I1129:X1129))))</f>
        <v>0</v>
      </c>
      <c r="Z1129" s="31">
        <f>IF($I1084="n/a",0,IF(Z$4&lt;=$C1129,0,IF(SUM($C1129,$I1084)&gt;Z$4,$AK1098/$I1084,$AK1098-SUM($I1129:Y1129))))</f>
        <v>0</v>
      </c>
      <c r="AA1129" s="31">
        <f>IF($I1084="n/a",0,IF(AA$4&lt;=$C1129,0,IF(SUM($C1129,$I1084)&gt;AA$4,$AK1098/$I1084,$AK1098-SUM($I1129:Z1129))))</f>
        <v>0</v>
      </c>
      <c r="AB1129" s="31">
        <f>IF($I1084="n/a",0,IF(AB$4&lt;=$C1129,0,IF(SUM($C1129,$I1084)&gt;AB$4,$AK1098/$I1084,$AK1098-SUM($I1129:AA1129))))</f>
        <v>0</v>
      </c>
      <c r="AC1129" s="31">
        <f>IF($I1084="n/a",0,IF(AC$4&lt;=$C1129,0,IF(SUM($C1129,$I1084)&gt;AC$4,$AK1098/$I1084,$AK1098-SUM($I1129:AB1129))))</f>
        <v>0</v>
      </c>
      <c r="AD1129" s="31">
        <f>IF($I1084="n/a",0,IF(AD$4&lt;=$C1129,0,IF(SUM($C1129,$I1084)&gt;AD$4,$AK1098/$I1084,$AK1098-SUM($I1129:AC1129))))</f>
        <v>0</v>
      </c>
      <c r="AE1129" s="31">
        <f>IF($I1084="n/a",0,IF(AE$4&lt;=$C1129,0,IF(SUM($C1129,$I1084)&gt;AE$4,$AK1098/$I1084,$AK1098-SUM($I1129:AD1129))))</f>
        <v>0</v>
      </c>
      <c r="AF1129" s="31">
        <f>IF($I1084="n/a",0,IF(AF$4&lt;=$C1129,0,IF(SUM($C1129,$I1084)&gt;AF$4,$AK1098/$I1084,$AK1098-SUM($I1129:AE1129))))</f>
        <v>0</v>
      </c>
      <c r="AG1129" s="31">
        <f>IF($I1084="n/a",0,IF(AG$4&lt;=$C1129,0,IF(SUM($C1129,$I1084)&gt;AG$4,$AK1098/$I1084,$AK1098-SUM($I1129:AF1129))))</f>
        <v>0</v>
      </c>
      <c r="AH1129" s="31">
        <f>IF($I1084="n/a",0,IF(AH$4&lt;=$C1129,0,IF(SUM($C1129,$I1084)&gt;AH$4,$AK1098/$I1084,$AK1098-SUM($I1129:AG1129))))</f>
        <v>0</v>
      </c>
      <c r="AI1129" s="31">
        <f>IF($I1084="n/a",0,IF(AI$4&lt;=$C1129,0,IF(SUM($C1129,$I1084)&gt;AI$4,$AK1098/$I1084,$AK1098-SUM($I1129:AH1129))))</f>
        <v>0</v>
      </c>
      <c r="AJ1129" s="31">
        <f>IF($I1084="n/a",0,IF(AJ$4&lt;=$C1129,0,IF(SUM($C1129,$I1084)&gt;AJ$4,$AK1098/$I1084,$AK1098-SUM($I1129:AI1129))))</f>
        <v>0</v>
      </c>
      <c r="AK1129" s="31">
        <f>IF($I1084="n/a",0,IF(AK$4&lt;=$C1129,0,IF(SUM($C1129,$I1084)&gt;AK$4,$AK1098/$I1084,$AK1098-SUM($I1129:AJ1129))))</f>
        <v>0</v>
      </c>
      <c r="AL1129" s="31">
        <f>IF($I1084="n/a",0,IF(AL$4&lt;=$C1129,0,IF(SUM($C1129,$I1084)&gt;AL$4,$AK1098/$I1084,$AK1098-SUM($I1129:AK1129))))</f>
        <v>0</v>
      </c>
      <c r="AM1129" s="31">
        <f>IF($I1084="n/a",0,IF(AM$4&lt;=$C1129,0,IF(SUM($C1129,$I1084)&gt;AM$4,$AK1098/$I1084,$AK1098-SUM($I1129:AL1129))))</f>
        <v>0</v>
      </c>
      <c r="AN1129" s="31">
        <f>IF($I1084="n/a",0,IF(AN$4&lt;=$C1129,0,IF(SUM($C1129,$I1084)&gt;AN$4,$AK1098/$I1084,$AK1098-SUM($I1129:AM1129))))</f>
        <v>0</v>
      </c>
      <c r="AO1129" s="31">
        <f>IF($I1084="n/a",0,IF(AO$4&lt;=$C1129,0,IF(SUM($C1129,$I1084)&gt;AO$4,$AK1098/$I1084,$AK1098-SUM($I1129:AN1129))))</f>
        <v>0</v>
      </c>
      <c r="AP1129" s="31">
        <f>IF($I1084="n/a",0,IF(AP$4&lt;=$C1129,0,IF(SUM($C1129,$I1084)&gt;AP$4,$AK1098/$I1084,$AK1098-SUM($I1129:AO1129))))</f>
        <v>0</v>
      </c>
      <c r="AQ1129" s="31">
        <f>IF($I1084="n/a",0,IF(AQ$4&lt;=$C1129,0,IF(SUM($C1129,$I1084)&gt;AQ$4,$AK1098/$I1084,$AK1098-SUM($I1129:AP1129))))</f>
        <v>0</v>
      </c>
      <c r="AR1129" s="31">
        <f>IF($I1084="n/a",0,IF(AR$4&lt;=$C1129,0,IF(SUM($C1129,$I1084)&gt;AR$4,$AK1098/$I1084,$AK1098-SUM($I1129:AQ1129))))</f>
        <v>0</v>
      </c>
      <c r="AS1129" s="31">
        <f>IF($I1084="n/a",0,IF(AS$4&lt;=$C1129,0,IF(SUM($C1129,$I1084)&gt;AS$4,$AK1098/$I1084,$AK1098-SUM($I1129:AR1129))))</f>
        <v>0</v>
      </c>
      <c r="AT1129" s="31">
        <f>IF($I1084="n/a",0,IF(AT$4&lt;=$C1129,0,IF(SUM($C1129,$I1084)&gt;AT$4,$AK1098/$I1084,$AK1098-SUM($I1129:AS1129))))</f>
        <v>0</v>
      </c>
      <c r="AU1129" s="31">
        <f>IF($I1084="n/a",0,IF(AU$4&lt;=$C1129,0,IF(SUM($C1129,$I1084)&gt;AU$4,$AK1098/$I1084,$AK1098-SUM($I1129:AT1129))))</f>
        <v>0</v>
      </c>
      <c r="AV1129" s="31">
        <f>IF($I1084="n/a",0,IF(AV$4&lt;=$C1129,0,IF(SUM($C1129,$I1084)&gt;AV$4,$AK1098/$I1084,$AK1098-SUM($I1129:AU1129))))</f>
        <v>0</v>
      </c>
      <c r="AW1129" s="31">
        <f>IF($I1084="n/a",0,IF(AW$4&lt;=$C1129,0,IF(SUM($C1129,$I1084)&gt;AW$4,$AK1098/$I1084,$AK1098-SUM($I1129:AV1129))))</f>
        <v>0</v>
      </c>
      <c r="AX1129" s="31">
        <f>IF($I1084="n/a",0,IF(AX$4&lt;=$C1129,0,IF(SUM($C1129,$I1084)&gt;AX$4,$AK1098/$I1084,$AK1098-SUM($I1129:AW1129))))</f>
        <v>0</v>
      </c>
      <c r="AY1129" s="31">
        <f>IF($I1084="n/a",0,IF(AY$4&lt;=$C1129,0,IF(SUM($C1129,$I1084)&gt;AY$4,$AK1098/$I1084,$AK1098-SUM($I1129:AX1129))))</f>
        <v>0</v>
      </c>
      <c r="AZ1129" s="31">
        <f>IF($I1084="n/a",0,IF(AZ$4&lt;=$C1129,0,IF(SUM($C1129,$I1084)&gt;AZ$4,$AK1098/$I1084,$AK1098-SUM($I1129:AY1129))))</f>
        <v>0</v>
      </c>
      <c r="BA1129" s="31">
        <f>IF($I1084="n/a",0,IF(BA$4&lt;=$C1129,0,IF(SUM($C1129,$I1084)&gt;BA$4,$AK1098/$I1084,$AK1098-SUM($I1129:AZ1129))))</f>
        <v>0</v>
      </c>
      <c r="BB1129" s="31">
        <f>IF($I1084="n/a",0,IF(BB$4&lt;=$C1129,0,IF(SUM($C1129,$I1084)&gt;BB$4,$AK1098/$I1084,$AK1098-SUM($I1129:BA1129))))</f>
        <v>0</v>
      </c>
      <c r="BC1129" s="31">
        <f>IF($I1084="n/a",0,IF(BC$4&lt;=$C1129,0,IF(SUM($C1129,$I1084)&gt;BC$4,$AK1098/$I1084,$AK1098-SUM($I1129:BB1129))))</f>
        <v>0</v>
      </c>
      <c r="BD1129" s="31">
        <f>IF($I1084="n/a",0,IF(BD$4&lt;=$C1129,0,IF(SUM($C1129,$I1084)&gt;BD$4,$AK1098/$I1084,$AK1098-SUM($I1129:BC1129))))</f>
        <v>0</v>
      </c>
      <c r="BE1129" s="31">
        <f>IF($I1084="n/a",0,IF(BE$4&lt;=$C1129,0,IF(SUM($C1129,$I1084)&gt;BE$4,$AK1098/$I1084,$AK1098-SUM($I1129:BD1129))))</f>
        <v>0</v>
      </c>
      <c r="BF1129" s="31">
        <f>IF($I1084="n/a",0,IF(BF$4&lt;=$C1129,0,IF(SUM($C1129,$I1084)&gt;BF$4,$AK1098/$I1084,$AK1098-SUM($I1129:BE1129))))</f>
        <v>0</v>
      </c>
      <c r="BG1129" s="31">
        <f>IF($I1084="n/a",0,IF(BG$4&lt;=$C1129,0,IF(SUM($C1129,$I1084)&gt;BG$4,$AK1098/$I1084,$AK1098-SUM($I1129:BF1129))))</f>
        <v>0</v>
      </c>
      <c r="BH1129" s="31">
        <f>IF($I1084="n/a",0,IF(BH$4&lt;=$C1129,0,IF(SUM($C1129,$I1084)&gt;BH$4,$AK1098/$I1084,$AK1098-SUM($I1129:BG1129))))</f>
        <v>0</v>
      </c>
      <c r="BI1129" s="31">
        <f>IF($I1084="n/a",0,IF(BI$4&lt;=$C1129,0,IF(SUM($C1129,$I1084)&gt;BI$4,$AK1098/$I1084,$AK1098-SUM($I1129:BH1129))))</f>
        <v>0</v>
      </c>
      <c r="BJ1129" s="31">
        <f>IF($I1084="n/a",0,IF(BJ$4&lt;=$C1129,0,IF(SUM($C1129,$I1084)&gt;BJ$4,$AK1098/$I1084,$AK1098-SUM($I1129:BI1129))))</f>
        <v>0</v>
      </c>
      <c r="BK1129" s="31">
        <f>IF($I1084="n/a",0,IF(BK$4&lt;=$C1129,0,IF(SUM($C1129,$I1084)&gt;BK$4,$AK1098/$I1084,$AK1098-SUM($I1129:BJ1129))))</f>
        <v>0</v>
      </c>
      <c r="BL1129" s="31">
        <f>IF($I1084="n/a",0,IF(BL$4&lt;=$C1129,0,IF(SUM($C1129,$I1084)&gt;BL$4,$AK1098/$I1084,$AK1098-SUM($I1129:BK1129))))</f>
        <v>0</v>
      </c>
      <c r="BM1129" s="31">
        <f>IF($I1084="n/a",0,IF(BM$4&lt;=$C1129,0,IF(SUM($C1129,$I1084)&gt;BM$4,$AK1098/$I1084,$AK1098-SUM($I1129:BL1129))))</f>
        <v>0</v>
      </c>
      <c r="BN1129" s="31">
        <f>IF($I1084="n/a",0,IF(BN$4&lt;=$C1129,0,IF(SUM($C1129,$I1084)&gt;BN$4,$AK1098/$I1084,$AK1098-SUM($I1129:BM1129))))</f>
        <v>0</v>
      </c>
      <c r="BO1129" s="31">
        <f>IF($I1084="n/a",0,IF(BO$4&lt;=$C1129,0,IF(SUM($C1129,$I1084)&gt;BO$4,$AK1098/$I1084,$AK1098-SUM($I1129:BN1129))))</f>
        <v>0</v>
      </c>
      <c r="BP1129" s="31">
        <f>IF($I1084="n/a",0,IF(BP$4&lt;=$C1129,0,IF(SUM($C1129,$I1084)&gt;BP$4,$AK1098/$I1084,$AK1098-SUM($I1129:BO1129))))</f>
        <v>0</v>
      </c>
      <c r="BQ1129" s="31">
        <f>IF($I1084="n/a",0,IF(BQ$4&lt;=$C1129,0,IF(SUM($C1129,$I1084)&gt;BQ$4,$AK1098/$I1084,$AK1098-SUM($I1129:BP1129))))</f>
        <v>0</v>
      </c>
      <c r="BR1129" s="31">
        <f>IF($I1084="n/a",0,IF(BR$4&lt;=$C1129,0,IF(SUM($C1129,$I1084)&gt;BR$4,$AK1098/$I1084,$AK1098-SUM($I1129:BQ1129))))</f>
        <v>0</v>
      </c>
      <c r="BS1129" s="31">
        <f>IF($I1084="n/a",0,IF(BS$4&lt;=$C1129,0,IF(SUM($C1129,$I1084)&gt;BS$4,$AK1098/$I1084,$AK1098-SUM($I1129:BR1129))))</f>
        <v>0</v>
      </c>
      <c r="BT1129" s="31">
        <f>IF($I1084="n/a",0,IF(BT$4&lt;=$C1129,0,IF(SUM($C1129,$I1084)&gt;BT$4,$AK1098/$I1084,$AK1098-SUM($I1129:BS1129))))</f>
        <v>0</v>
      </c>
      <c r="BU1129" s="31">
        <f>IF($I1084="n/a",0,IF(BU$4&lt;=$C1129,0,IF(SUM($C1129,$I1084)&gt;BU$4,$AK1098/$I1084,$AK1098-SUM($I1129:BT1129))))</f>
        <v>0</v>
      </c>
      <c r="BV1129" s="31">
        <f>IF($I1084="n/a",0,IF(BV$4&lt;=$C1129,0,IF(SUM($C1129,$I1084)&gt;BV$4,$AK1098/$I1084,$AK1098-SUM($I1129:BU1129))))</f>
        <v>0</v>
      </c>
      <c r="BW1129" s="31">
        <f>IF($I1084="n/a",0,IF(BW$4&lt;=$C1129,0,IF(SUM($C1129,$I1084)&gt;BW$4,$AK1098/$I1084,$AK1098-SUM($I1129:BV1129))))</f>
        <v>0</v>
      </c>
      <c r="BX1129" s="31">
        <f>IF($I1084="n/a",0,IF(BX$4&lt;=$C1129,0,IF(SUM($C1129,$I1084)&gt;BX$4,$AK1098/$I1084,$AK1098-SUM($I1129:BW1129))))</f>
        <v>0</v>
      </c>
      <c r="BY1129" s="31">
        <f>IF($I1084="n/a",0,IF(BY$4&lt;=$C1129,0,IF(SUM($C1129,$I1084)&gt;BY$4,$AK1098/$I1084,$AK1098-SUM($I1129:BX1129))))</f>
        <v>0</v>
      </c>
      <c r="BZ1129" s="31">
        <f>IF($I1084="n/a",0,IF(BZ$4&lt;=$C1129,0,IF(SUM($C1129,$I1084)&gt;BZ$4,$AK1098/$I1084,$AK1098-SUM($I1129:BY1129))))</f>
        <v>0</v>
      </c>
      <c r="CA1129" s="31">
        <f>IF($I1084="n/a",0,IF(CA$4&lt;=$C1129,0,IF(SUM($C1129,$I1084)&gt;CA$4,$AK1098/$I1084,$AK1098-SUM($I1129:BZ1129))))</f>
        <v>0</v>
      </c>
      <c r="CB1129" s="31">
        <f>IF($I1084="n/a",0,IF(CB$4&lt;=$C1129,0,IF(SUM($C1129,$I1084)&gt;CB$4,$AK1098/$I1084,$AK1098-SUM($I1129:CA1129))))</f>
        <v>0</v>
      </c>
      <c r="CC1129" s="31">
        <f>IF($I1084="n/a",0,IF(CC$4&lt;=$C1129,0,IF(SUM($C1129,$I1084)&gt;CC$4,$AK1098/$I1084,$AK1098-SUM($I1129:CB1129))))</f>
        <v>0</v>
      </c>
      <c r="CD1129" s="31">
        <f>IF($I1084="n/a",0,IF(CD$4&lt;=$C1129,0,IF(SUM($C1129,$I1084)&gt;CD$4,$AK1098/$I1084,$AK1098-SUM($I1129:CC1129))))</f>
        <v>0</v>
      </c>
      <c r="CE1129" s="31">
        <f>IF($I1084="n/a",0,IF(CE$4&lt;=$C1129,0,IF(SUM($C1129,$I1084)&gt;CE$4,$AK1098/$I1084,$AK1098-SUM($I1129:CD1129))))</f>
        <v>0</v>
      </c>
      <c r="CF1129" s="31">
        <f>IF($I1084="n/a",0,IF(CF$4&lt;=$C1129,0,IF(SUM($C1129,$I1084)&gt;CF$4,$AK1098/$I1084,$AK1098-SUM($I1129:CE1129))))</f>
        <v>0</v>
      </c>
    </row>
    <row r="1130" spans="1:84" s="153" customFormat="1" ht="12.75" customHeight="1">
      <c r="A1130"/>
      <c r="C1130" s="197">
        <v>2044</v>
      </c>
      <c r="D1130" s="21" t="s">
        <v>189</v>
      </c>
      <c r="E1130" s="21" t="s">
        <v>185</v>
      </c>
      <c r="I1130" s="31"/>
      <c r="J1130" s="31">
        <f>IF($I1084="n/a",0,IF(J$4&lt;=$C1130,0,IF(SUM($C1130,$I1084)&gt;J$4,$AL1098/$I1084,$AL1098-SUM($I1130:I1130))))</f>
        <v>0</v>
      </c>
      <c r="K1130" s="31">
        <f>IF($I1084="n/a",0,IF(K$4&lt;=$C1130,0,IF(SUM($C1130,$I1084)&gt;K$4,$AL1098/$I1084,$AL1098-SUM($I1130:J1130))))</f>
        <v>0</v>
      </c>
      <c r="L1130" s="31">
        <f>IF($I1084="n/a",0,IF(L$4&lt;=$C1130,0,IF(SUM($C1130,$I1084)&gt;L$4,$AL1098/$I1084,$AL1098-SUM($I1130:K1130))))</f>
        <v>0</v>
      </c>
      <c r="M1130" s="31">
        <f>IF($I1084="n/a",0,IF(M$4&lt;=$C1130,0,IF(SUM($C1130,$I1084)&gt;M$4,$AL1098/$I1084,$AL1098-SUM($I1130:L1130))))</f>
        <v>0</v>
      </c>
      <c r="N1130" s="31">
        <f>IF($I1084="n/a",0,IF(N$4&lt;=$C1130,0,IF(SUM($C1130,$I1084)&gt;N$4,$AL1098/$I1084,$AL1098-SUM($I1130:M1130))))</f>
        <v>0</v>
      </c>
      <c r="O1130" s="31">
        <f>IF($I1084="n/a",0,IF(O$4&lt;=$C1130,0,IF(SUM($C1130,$I1084)&gt;O$4,$AL1098/$I1084,$AL1098-SUM($I1130:N1130))))</f>
        <v>0</v>
      </c>
      <c r="P1130" s="31">
        <f>IF($I1084="n/a",0,IF(P$4&lt;=$C1130,0,IF(SUM($C1130,$I1084)&gt;P$4,$AL1098/$I1084,$AL1098-SUM($I1130:O1130))))</f>
        <v>0</v>
      </c>
      <c r="Q1130" s="31">
        <f>IF($I1084="n/a",0,IF(Q$4&lt;=$C1130,0,IF(SUM($C1130,$I1084)&gt;Q$4,$AL1098/$I1084,$AL1098-SUM($I1130:P1130))))</f>
        <v>0</v>
      </c>
      <c r="R1130" s="31">
        <f>IF($I1084="n/a",0,IF(R$4&lt;=$C1130,0,IF(SUM($C1130,$I1084)&gt;R$4,$AL1098/$I1084,$AL1098-SUM($I1130:Q1130))))</f>
        <v>0</v>
      </c>
      <c r="S1130" s="31">
        <f>IF($I1084="n/a",0,IF(S$4&lt;=$C1130,0,IF(SUM($C1130,$I1084)&gt;S$4,$AL1098/$I1084,$AL1098-SUM($I1130:R1130))))</f>
        <v>0</v>
      </c>
      <c r="T1130" s="31">
        <f>IF($I1084="n/a",0,IF(T$4&lt;=$C1130,0,IF(SUM($C1130,$I1084)&gt;T$4,$AL1098/$I1084,$AL1098-SUM($I1130:S1130))))</f>
        <v>0</v>
      </c>
      <c r="U1130" s="31">
        <f>IF($I1084="n/a",0,IF(U$4&lt;=$C1130,0,IF(SUM($C1130,$I1084)&gt;U$4,$AL1098/$I1084,$AL1098-SUM($I1130:T1130))))</f>
        <v>0</v>
      </c>
      <c r="V1130" s="31">
        <f>IF($I1084="n/a",0,IF(V$4&lt;=$C1130,0,IF(SUM($C1130,$I1084)&gt;V$4,$AL1098/$I1084,$AL1098-SUM($I1130:U1130))))</f>
        <v>0</v>
      </c>
      <c r="W1130" s="31">
        <f>IF($I1084="n/a",0,IF(W$4&lt;=$C1130,0,IF(SUM($C1130,$I1084)&gt;W$4,$AL1098/$I1084,$AL1098-SUM($I1130:V1130))))</f>
        <v>0</v>
      </c>
      <c r="X1130" s="31">
        <f>IF($I1084="n/a",0,IF(X$4&lt;=$C1130,0,IF(SUM($C1130,$I1084)&gt;X$4,$AL1098/$I1084,$AL1098-SUM($I1130:W1130))))</f>
        <v>0</v>
      </c>
      <c r="Y1130" s="31">
        <f>IF($I1084="n/a",0,IF(Y$4&lt;=$C1130,0,IF(SUM($C1130,$I1084)&gt;Y$4,$AL1098/$I1084,$AL1098-SUM($I1130:X1130))))</f>
        <v>0</v>
      </c>
      <c r="Z1130" s="31">
        <f>IF($I1084="n/a",0,IF(Z$4&lt;=$C1130,0,IF(SUM($C1130,$I1084)&gt;Z$4,$AL1098/$I1084,$AL1098-SUM($I1130:Y1130))))</f>
        <v>0</v>
      </c>
      <c r="AA1130" s="31">
        <f>IF($I1084="n/a",0,IF(AA$4&lt;=$C1130,0,IF(SUM($C1130,$I1084)&gt;AA$4,$AL1098/$I1084,$AL1098-SUM($I1130:Z1130))))</f>
        <v>0</v>
      </c>
      <c r="AB1130" s="31">
        <f>IF($I1084="n/a",0,IF(AB$4&lt;=$C1130,0,IF(SUM($C1130,$I1084)&gt;AB$4,$AL1098/$I1084,$AL1098-SUM($I1130:AA1130))))</f>
        <v>0</v>
      </c>
      <c r="AC1130" s="31">
        <f>IF($I1084="n/a",0,IF(AC$4&lt;=$C1130,0,IF(SUM($C1130,$I1084)&gt;AC$4,$AL1098/$I1084,$AL1098-SUM($I1130:AB1130))))</f>
        <v>0</v>
      </c>
      <c r="AD1130" s="31">
        <f>IF($I1084="n/a",0,IF(AD$4&lt;=$C1130,0,IF(SUM($C1130,$I1084)&gt;AD$4,$AL1098/$I1084,$AL1098-SUM($I1130:AC1130))))</f>
        <v>0</v>
      </c>
      <c r="AE1130" s="31">
        <f>IF($I1084="n/a",0,IF(AE$4&lt;=$C1130,0,IF(SUM($C1130,$I1084)&gt;AE$4,$AL1098/$I1084,$AL1098-SUM($I1130:AD1130))))</f>
        <v>0</v>
      </c>
      <c r="AF1130" s="31">
        <f>IF($I1084="n/a",0,IF(AF$4&lt;=$C1130,0,IF(SUM($C1130,$I1084)&gt;AF$4,$AL1098/$I1084,$AL1098-SUM($I1130:AE1130))))</f>
        <v>0</v>
      </c>
      <c r="AG1130" s="31">
        <f>IF($I1084="n/a",0,IF(AG$4&lt;=$C1130,0,IF(SUM($C1130,$I1084)&gt;AG$4,$AL1098/$I1084,$AL1098-SUM($I1130:AF1130))))</f>
        <v>0</v>
      </c>
      <c r="AH1130" s="31">
        <f>IF($I1084="n/a",0,IF(AH$4&lt;=$C1130,0,IF(SUM($C1130,$I1084)&gt;AH$4,$AL1098/$I1084,$AL1098-SUM($I1130:AG1130))))</f>
        <v>0</v>
      </c>
      <c r="AI1130" s="31">
        <f>IF($I1084="n/a",0,IF(AI$4&lt;=$C1130,0,IF(SUM($C1130,$I1084)&gt;AI$4,$AL1098/$I1084,$AL1098-SUM($I1130:AH1130))))</f>
        <v>0</v>
      </c>
      <c r="AJ1130" s="31">
        <f>IF($I1084="n/a",0,IF(AJ$4&lt;=$C1130,0,IF(SUM($C1130,$I1084)&gt;AJ$4,$AL1098/$I1084,$AL1098-SUM($I1130:AI1130))))</f>
        <v>0</v>
      </c>
      <c r="AK1130" s="31">
        <f>IF($I1084="n/a",0,IF(AK$4&lt;=$C1130,0,IF(SUM($C1130,$I1084)&gt;AK$4,$AL1098/$I1084,$AL1098-SUM($I1130:AJ1130))))</f>
        <v>0</v>
      </c>
      <c r="AL1130" s="31">
        <f>IF($I1084="n/a",0,IF(AL$4&lt;=$C1130,0,IF(SUM($C1130,$I1084)&gt;AL$4,$AL1098/$I1084,$AL1098-SUM($I1130:AK1130))))</f>
        <v>0</v>
      </c>
      <c r="AM1130" s="31">
        <f>IF($I1084="n/a",0,IF(AM$4&lt;=$C1130,0,IF(SUM($C1130,$I1084)&gt;AM$4,$AL1098/$I1084,$AL1098-SUM($I1130:AL1130))))</f>
        <v>0</v>
      </c>
      <c r="AN1130" s="31">
        <f>IF($I1084="n/a",0,IF(AN$4&lt;=$C1130,0,IF(SUM($C1130,$I1084)&gt;AN$4,$AL1098/$I1084,$AL1098-SUM($I1130:AM1130))))</f>
        <v>0</v>
      </c>
      <c r="AO1130" s="31">
        <f>IF($I1084="n/a",0,IF(AO$4&lt;=$C1130,0,IF(SUM($C1130,$I1084)&gt;AO$4,$AL1098/$I1084,$AL1098-SUM($I1130:AN1130))))</f>
        <v>0</v>
      </c>
      <c r="AP1130" s="31">
        <f>IF($I1084="n/a",0,IF(AP$4&lt;=$C1130,0,IF(SUM($C1130,$I1084)&gt;AP$4,$AL1098/$I1084,$AL1098-SUM($I1130:AO1130))))</f>
        <v>0</v>
      </c>
      <c r="AQ1130" s="31">
        <f>IF($I1084="n/a",0,IF(AQ$4&lt;=$C1130,0,IF(SUM($C1130,$I1084)&gt;AQ$4,$AL1098/$I1084,$AL1098-SUM($I1130:AP1130))))</f>
        <v>0</v>
      </c>
      <c r="AR1130" s="31">
        <f>IF($I1084="n/a",0,IF(AR$4&lt;=$C1130,0,IF(SUM($C1130,$I1084)&gt;AR$4,$AL1098/$I1084,$AL1098-SUM($I1130:AQ1130))))</f>
        <v>0</v>
      </c>
      <c r="AS1130" s="31">
        <f>IF($I1084="n/a",0,IF(AS$4&lt;=$C1130,0,IF(SUM($C1130,$I1084)&gt;AS$4,$AL1098/$I1084,$AL1098-SUM($I1130:AR1130))))</f>
        <v>0</v>
      </c>
      <c r="AT1130" s="31">
        <f>IF($I1084="n/a",0,IF(AT$4&lt;=$C1130,0,IF(SUM($C1130,$I1084)&gt;AT$4,$AL1098/$I1084,$AL1098-SUM($I1130:AS1130))))</f>
        <v>0</v>
      </c>
      <c r="AU1130" s="31">
        <f>IF($I1084="n/a",0,IF(AU$4&lt;=$C1130,0,IF(SUM($C1130,$I1084)&gt;AU$4,$AL1098/$I1084,$AL1098-SUM($I1130:AT1130))))</f>
        <v>0</v>
      </c>
      <c r="AV1130" s="31">
        <f>IF($I1084="n/a",0,IF(AV$4&lt;=$C1130,0,IF(SUM($C1130,$I1084)&gt;AV$4,$AL1098/$I1084,$AL1098-SUM($I1130:AU1130))))</f>
        <v>0</v>
      </c>
      <c r="AW1130" s="31">
        <f>IF($I1084="n/a",0,IF(AW$4&lt;=$C1130,0,IF(SUM($C1130,$I1084)&gt;AW$4,$AL1098/$I1084,$AL1098-SUM($I1130:AV1130))))</f>
        <v>0</v>
      </c>
      <c r="AX1130" s="31">
        <f>IF($I1084="n/a",0,IF(AX$4&lt;=$C1130,0,IF(SUM($C1130,$I1084)&gt;AX$4,$AL1098/$I1084,$AL1098-SUM($I1130:AW1130))))</f>
        <v>0</v>
      </c>
      <c r="AY1130" s="31">
        <f>IF($I1084="n/a",0,IF(AY$4&lt;=$C1130,0,IF(SUM($C1130,$I1084)&gt;AY$4,$AL1098/$I1084,$AL1098-SUM($I1130:AX1130))))</f>
        <v>0</v>
      </c>
      <c r="AZ1130" s="31">
        <f>IF($I1084="n/a",0,IF(AZ$4&lt;=$C1130,0,IF(SUM($C1130,$I1084)&gt;AZ$4,$AL1098/$I1084,$AL1098-SUM($I1130:AY1130))))</f>
        <v>0</v>
      </c>
      <c r="BA1130" s="31">
        <f>IF($I1084="n/a",0,IF(BA$4&lt;=$C1130,0,IF(SUM($C1130,$I1084)&gt;BA$4,$AL1098/$I1084,$AL1098-SUM($I1130:AZ1130))))</f>
        <v>0</v>
      </c>
      <c r="BB1130" s="31">
        <f>IF($I1084="n/a",0,IF(BB$4&lt;=$C1130,0,IF(SUM($C1130,$I1084)&gt;BB$4,$AL1098/$I1084,$AL1098-SUM($I1130:BA1130))))</f>
        <v>0</v>
      </c>
      <c r="BC1130" s="31">
        <f>IF($I1084="n/a",0,IF(BC$4&lt;=$C1130,0,IF(SUM($C1130,$I1084)&gt;BC$4,$AL1098/$I1084,$AL1098-SUM($I1130:BB1130))))</f>
        <v>0</v>
      </c>
      <c r="BD1130" s="31">
        <f>IF($I1084="n/a",0,IF(BD$4&lt;=$C1130,0,IF(SUM($C1130,$I1084)&gt;BD$4,$AL1098/$I1084,$AL1098-SUM($I1130:BC1130))))</f>
        <v>0</v>
      </c>
      <c r="BE1130" s="31">
        <f>IF($I1084="n/a",0,IF(BE$4&lt;=$C1130,0,IF(SUM($C1130,$I1084)&gt;BE$4,$AL1098/$I1084,$AL1098-SUM($I1130:BD1130))))</f>
        <v>0</v>
      </c>
      <c r="BF1130" s="31">
        <f>IF($I1084="n/a",0,IF(BF$4&lt;=$C1130,0,IF(SUM($C1130,$I1084)&gt;BF$4,$AL1098/$I1084,$AL1098-SUM($I1130:BE1130))))</f>
        <v>0</v>
      </c>
      <c r="BG1130" s="31">
        <f>IF($I1084="n/a",0,IF(BG$4&lt;=$C1130,0,IF(SUM($C1130,$I1084)&gt;BG$4,$AL1098/$I1084,$AL1098-SUM($I1130:BF1130))))</f>
        <v>0</v>
      </c>
      <c r="BH1130" s="31">
        <f>IF($I1084="n/a",0,IF(BH$4&lt;=$C1130,0,IF(SUM($C1130,$I1084)&gt;BH$4,$AL1098/$I1084,$AL1098-SUM($I1130:BG1130))))</f>
        <v>0</v>
      </c>
      <c r="BI1130" s="31">
        <f>IF($I1084="n/a",0,IF(BI$4&lt;=$C1130,0,IF(SUM($C1130,$I1084)&gt;BI$4,$AL1098/$I1084,$AL1098-SUM($I1130:BH1130))))</f>
        <v>0</v>
      </c>
      <c r="BJ1130" s="31">
        <f>IF($I1084="n/a",0,IF(BJ$4&lt;=$C1130,0,IF(SUM($C1130,$I1084)&gt;BJ$4,$AL1098/$I1084,$AL1098-SUM($I1130:BI1130))))</f>
        <v>0</v>
      </c>
      <c r="BK1130" s="31">
        <f>IF($I1084="n/a",0,IF(BK$4&lt;=$C1130,0,IF(SUM($C1130,$I1084)&gt;BK$4,$AL1098/$I1084,$AL1098-SUM($I1130:BJ1130))))</f>
        <v>0</v>
      </c>
      <c r="BL1130" s="31">
        <f>IF($I1084="n/a",0,IF(BL$4&lt;=$C1130,0,IF(SUM($C1130,$I1084)&gt;BL$4,$AL1098/$I1084,$AL1098-SUM($I1130:BK1130))))</f>
        <v>0</v>
      </c>
      <c r="BM1130" s="31">
        <f>IF($I1084="n/a",0,IF(BM$4&lt;=$C1130,0,IF(SUM($C1130,$I1084)&gt;BM$4,$AL1098/$I1084,$AL1098-SUM($I1130:BL1130))))</f>
        <v>0</v>
      </c>
      <c r="BN1130" s="31">
        <f>IF($I1084="n/a",0,IF(BN$4&lt;=$C1130,0,IF(SUM($C1130,$I1084)&gt;BN$4,$AL1098/$I1084,$AL1098-SUM($I1130:BM1130))))</f>
        <v>0</v>
      </c>
      <c r="BO1130" s="31">
        <f>IF($I1084="n/a",0,IF(BO$4&lt;=$C1130,0,IF(SUM($C1130,$I1084)&gt;BO$4,$AL1098/$I1084,$AL1098-SUM($I1130:BN1130))))</f>
        <v>0</v>
      </c>
      <c r="BP1130" s="31">
        <f>IF($I1084="n/a",0,IF(BP$4&lt;=$C1130,0,IF(SUM($C1130,$I1084)&gt;BP$4,$AL1098/$I1084,$AL1098-SUM($I1130:BO1130))))</f>
        <v>0</v>
      </c>
      <c r="BQ1130" s="31">
        <f>IF($I1084="n/a",0,IF(BQ$4&lt;=$C1130,0,IF(SUM($C1130,$I1084)&gt;BQ$4,$AL1098/$I1084,$AL1098-SUM($I1130:BP1130))))</f>
        <v>0</v>
      </c>
      <c r="BR1130" s="31">
        <f>IF($I1084="n/a",0,IF(BR$4&lt;=$C1130,0,IF(SUM($C1130,$I1084)&gt;BR$4,$AL1098/$I1084,$AL1098-SUM($I1130:BQ1130))))</f>
        <v>0</v>
      </c>
      <c r="BS1130" s="31">
        <f>IF($I1084="n/a",0,IF(BS$4&lt;=$C1130,0,IF(SUM($C1130,$I1084)&gt;BS$4,$AL1098/$I1084,$AL1098-SUM($I1130:BR1130))))</f>
        <v>0</v>
      </c>
      <c r="BT1130" s="31">
        <f>IF($I1084="n/a",0,IF(BT$4&lt;=$C1130,0,IF(SUM($C1130,$I1084)&gt;BT$4,$AL1098/$I1084,$AL1098-SUM($I1130:BS1130))))</f>
        <v>0</v>
      </c>
      <c r="BU1130" s="31">
        <f>IF($I1084="n/a",0,IF(BU$4&lt;=$C1130,0,IF(SUM($C1130,$I1084)&gt;BU$4,$AL1098/$I1084,$AL1098-SUM($I1130:BT1130))))</f>
        <v>0</v>
      </c>
      <c r="BV1130" s="31">
        <f>IF($I1084="n/a",0,IF(BV$4&lt;=$C1130,0,IF(SUM($C1130,$I1084)&gt;BV$4,$AL1098/$I1084,$AL1098-SUM($I1130:BU1130))))</f>
        <v>0</v>
      </c>
      <c r="BW1130" s="31">
        <f>IF($I1084="n/a",0,IF(BW$4&lt;=$C1130,0,IF(SUM($C1130,$I1084)&gt;BW$4,$AL1098/$I1084,$AL1098-SUM($I1130:BV1130))))</f>
        <v>0</v>
      </c>
      <c r="BX1130" s="31">
        <f>IF($I1084="n/a",0,IF(BX$4&lt;=$C1130,0,IF(SUM($C1130,$I1084)&gt;BX$4,$AL1098/$I1084,$AL1098-SUM($I1130:BW1130))))</f>
        <v>0</v>
      </c>
      <c r="BY1130" s="31">
        <f>IF($I1084="n/a",0,IF(BY$4&lt;=$C1130,0,IF(SUM($C1130,$I1084)&gt;BY$4,$AL1098/$I1084,$AL1098-SUM($I1130:BX1130))))</f>
        <v>0</v>
      </c>
      <c r="BZ1130" s="31">
        <f>IF($I1084="n/a",0,IF(BZ$4&lt;=$C1130,0,IF(SUM($C1130,$I1084)&gt;BZ$4,$AL1098/$I1084,$AL1098-SUM($I1130:BY1130))))</f>
        <v>0</v>
      </c>
      <c r="CA1130" s="31">
        <f>IF($I1084="n/a",0,IF(CA$4&lt;=$C1130,0,IF(SUM($C1130,$I1084)&gt;CA$4,$AL1098/$I1084,$AL1098-SUM($I1130:BZ1130))))</f>
        <v>0</v>
      </c>
      <c r="CB1130" s="31">
        <f>IF($I1084="n/a",0,IF(CB$4&lt;=$C1130,0,IF(SUM($C1130,$I1084)&gt;CB$4,$AL1098/$I1084,$AL1098-SUM($I1130:CA1130))))</f>
        <v>0</v>
      </c>
      <c r="CC1130" s="31">
        <f>IF($I1084="n/a",0,IF(CC$4&lt;=$C1130,0,IF(SUM($C1130,$I1084)&gt;CC$4,$AL1098/$I1084,$AL1098-SUM($I1130:CB1130))))</f>
        <v>0</v>
      </c>
      <c r="CD1130" s="31">
        <f>IF($I1084="n/a",0,IF(CD$4&lt;=$C1130,0,IF(SUM($C1130,$I1084)&gt;CD$4,$AL1098/$I1084,$AL1098-SUM($I1130:CC1130))))</f>
        <v>0</v>
      </c>
      <c r="CE1130" s="31">
        <f>IF($I1084="n/a",0,IF(CE$4&lt;=$C1130,0,IF(SUM($C1130,$I1084)&gt;CE$4,$AL1098/$I1084,$AL1098-SUM($I1130:CD1130))))</f>
        <v>0</v>
      </c>
      <c r="CF1130" s="31">
        <f>IF($I1084="n/a",0,IF(CF$4&lt;=$C1130,0,IF(SUM($C1130,$I1084)&gt;CF$4,$AL1098/$I1084,$AL1098-SUM($I1130:CE1130))))</f>
        <v>0</v>
      </c>
    </row>
    <row r="1131" spans="1:84" s="153" customFormat="1" ht="12.75" customHeight="1">
      <c r="A1131"/>
      <c r="C1131" s="197">
        <v>2045</v>
      </c>
      <c r="D1131" s="21" t="s">
        <v>190</v>
      </c>
      <c r="E1131" s="21" t="s">
        <v>185</v>
      </c>
      <c r="I1131" s="31"/>
      <c r="J1131" s="31">
        <f>IF($I1084="n/a",0,IF(J$4&lt;=$C1131,0,IF(SUM($C1131,$I1084)&gt;J$4,$AM1098/$I1084,$AM1098-SUM($I1131:I1131))))</f>
        <v>0</v>
      </c>
      <c r="K1131" s="31">
        <f>IF($I1084="n/a",0,IF(K$4&lt;=$C1131,0,IF(SUM($C1131,$I1084)&gt;K$4,$AM1098/$I1084,$AM1098-SUM($I1131:J1131))))</f>
        <v>0</v>
      </c>
      <c r="L1131" s="31">
        <f>IF($I1084="n/a",0,IF(L$4&lt;=$C1131,0,IF(SUM($C1131,$I1084)&gt;L$4,$AM1098/$I1084,$AM1098-SUM($I1131:K1131))))</f>
        <v>0</v>
      </c>
      <c r="M1131" s="31">
        <f>IF($I1084="n/a",0,IF(M$4&lt;=$C1131,0,IF(SUM($C1131,$I1084)&gt;M$4,$AM1098/$I1084,$AM1098-SUM($I1131:L1131))))</f>
        <v>0</v>
      </c>
      <c r="N1131" s="31">
        <f>IF($I1084="n/a",0,IF(N$4&lt;=$C1131,0,IF(SUM($C1131,$I1084)&gt;N$4,$AM1098/$I1084,$AM1098-SUM($I1131:M1131))))</f>
        <v>0</v>
      </c>
      <c r="O1131" s="31">
        <f>IF($I1084="n/a",0,IF(O$4&lt;=$C1131,0,IF(SUM($C1131,$I1084)&gt;O$4,$AM1098/$I1084,$AM1098-SUM($I1131:N1131))))</f>
        <v>0</v>
      </c>
      <c r="P1131" s="31">
        <f>IF($I1084="n/a",0,IF(P$4&lt;=$C1131,0,IF(SUM($C1131,$I1084)&gt;P$4,$AM1098/$I1084,$AM1098-SUM($I1131:O1131))))</f>
        <v>0</v>
      </c>
      <c r="Q1131" s="31">
        <f>IF($I1084="n/a",0,IF(Q$4&lt;=$C1131,0,IF(SUM($C1131,$I1084)&gt;Q$4,$AM1098/$I1084,$AM1098-SUM($I1131:P1131))))</f>
        <v>0</v>
      </c>
      <c r="R1131" s="31">
        <f>IF($I1084="n/a",0,IF(R$4&lt;=$C1131,0,IF(SUM($C1131,$I1084)&gt;R$4,$AM1098/$I1084,$AM1098-SUM($I1131:Q1131))))</f>
        <v>0</v>
      </c>
      <c r="S1131" s="31">
        <f>IF($I1084="n/a",0,IF(S$4&lt;=$C1131,0,IF(SUM($C1131,$I1084)&gt;S$4,$AM1098/$I1084,$AM1098-SUM($I1131:R1131))))</f>
        <v>0</v>
      </c>
      <c r="T1131" s="31">
        <f>IF($I1084="n/a",0,IF(T$4&lt;=$C1131,0,IF(SUM($C1131,$I1084)&gt;T$4,$AM1098/$I1084,$AM1098-SUM($I1131:S1131))))</f>
        <v>0</v>
      </c>
      <c r="U1131" s="31">
        <f>IF($I1084="n/a",0,IF(U$4&lt;=$C1131,0,IF(SUM($C1131,$I1084)&gt;U$4,$AM1098/$I1084,$AM1098-SUM($I1131:T1131))))</f>
        <v>0</v>
      </c>
      <c r="V1131" s="31">
        <f>IF($I1084="n/a",0,IF(V$4&lt;=$C1131,0,IF(SUM($C1131,$I1084)&gt;V$4,$AM1098/$I1084,$AM1098-SUM($I1131:U1131))))</f>
        <v>0</v>
      </c>
      <c r="W1131" s="31">
        <f>IF($I1084="n/a",0,IF(W$4&lt;=$C1131,0,IF(SUM($C1131,$I1084)&gt;W$4,$AM1098/$I1084,$AM1098-SUM($I1131:V1131))))</f>
        <v>0</v>
      </c>
      <c r="X1131" s="31">
        <f>IF($I1084="n/a",0,IF(X$4&lt;=$C1131,0,IF(SUM($C1131,$I1084)&gt;X$4,$AM1098/$I1084,$AM1098-SUM($I1131:W1131))))</f>
        <v>0</v>
      </c>
      <c r="Y1131" s="31">
        <f>IF($I1084="n/a",0,IF(Y$4&lt;=$C1131,0,IF(SUM($C1131,$I1084)&gt;Y$4,$AM1098/$I1084,$AM1098-SUM($I1131:X1131))))</f>
        <v>0</v>
      </c>
      <c r="Z1131" s="31">
        <f>IF($I1084="n/a",0,IF(Z$4&lt;=$C1131,0,IF(SUM($C1131,$I1084)&gt;Z$4,$AM1098/$I1084,$AM1098-SUM($I1131:Y1131))))</f>
        <v>0</v>
      </c>
      <c r="AA1131" s="31">
        <f>IF($I1084="n/a",0,IF(AA$4&lt;=$C1131,0,IF(SUM($C1131,$I1084)&gt;AA$4,$AM1098/$I1084,$AM1098-SUM($I1131:Z1131))))</f>
        <v>0</v>
      </c>
      <c r="AB1131" s="31">
        <f>IF($I1084="n/a",0,IF(AB$4&lt;=$C1131,0,IF(SUM($C1131,$I1084)&gt;AB$4,$AM1098/$I1084,$AM1098-SUM($I1131:AA1131))))</f>
        <v>0</v>
      </c>
      <c r="AC1131" s="31">
        <f>IF($I1084="n/a",0,IF(AC$4&lt;=$C1131,0,IF(SUM($C1131,$I1084)&gt;AC$4,$AM1098/$I1084,$AM1098-SUM($I1131:AB1131))))</f>
        <v>0</v>
      </c>
      <c r="AD1131" s="31">
        <f>IF($I1084="n/a",0,IF(AD$4&lt;=$C1131,0,IF(SUM($C1131,$I1084)&gt;AD$4,$AM1098/$I1084,$AM1098-SUM($I1131:AC1131))))</f>
        <v>0</v>
      </c>
      <c r="AE1131" s="31">
        <f>IF($I1084="n/a",0,IF(AE$4&lt;=$C1131,0,IF(SUM($C1131,$I1084)&gt;AE$4,$AM1098/$I1084,$AM1098-SUM($I1131:AD1131))))</f>
        <v>0</v>
      </c>
      <c r="AF1131" s="31">
        <f>IF($I1084="n/a",0,IF(AF$4&lt;=$C1131,0,IF(SUM($C1131,$I1084)&gt;AF$4,$AM1098/$I1084,$AM1098-SUM($I1131:AE1131))))</f>
        <v>0</v>
      </c>
      <c r="AG1131" s="31">
        <f>IF($I1084="n/a",0,IF(AG$4&lt;=$C1131,0,IF(SUM($C1131,$I1084)&gt;AG$4,$AM1098/$I1084,$AM1098-SUM($I1131:AF1131))))</f>
        <v>0</v>
      </c>
      <c r="AH1131" s="31">
        <f>IF($I1084="n/a",0,IF(AH$4&lt;=$C1131,0,IF(SUM($C1131,$I1084)&gt;AH$4,$AM1098/$I1084,$AM1098-SUM($I1131:AG1131))))</f>
        <v>0</v>
      </c>
      <c r="AI1131" s="31">
        <f>IF($I1084="n/a",0,IF(AI$4&lt;=$C1131,0,IF(SUM($C1131,$I1084)&gt;AI$4,$AM1098/$I1084,$AM1098-SUM($I1131:AH1131))))</f>
        <v>0</v>
      </c>
      <c r="AJ1131" s="31">
        <f>IF($I1084="n/a",0,IF(AJ$4&lt;=$C1131,0,IF(SUM($C1131,$I1084)&gt;AJ$4,$AM1098/$I1084,$AM1098-SUM($I1131:AI1131))))</f>
        <v>0</v>
      </c>
      <c r="AK1131" s="31">
        <f>IF($I1084="n/a",0,IF(AK$4&lt;=$C1131,0,IF(SUM($C1131,$I1084)&gt;AK$4,$AM1098/$I1084,$AM1098-SUM($I1131:AJ1131))))</f>
        <v>0</v>
      </c>
      <c r="AL1131" s="31">
        <f>IF($I1084="n/a",0,IF(AL$4&lt;=$C1131,0,IF(SUM($C1131,$I1084)&gt;AL$4,$AM1098/$I1084,$AM1098-SUM($I1131:AK1131))))</f>
        <v>0</v>
      </c>
      <c r="AM1131" s="31">
        <f>IF($I1084="n/a",0,IF(AM$4&lt;=$C1131,0,IF(SUM($C1131,$I1084)&gt;AM$4,$AM1098/$I1084,$AM1098-SUM($I1131:AL1131))))</f>
        <v>0</v>
      </c>
      <c r="AN1131" s="31">
        <f>IF($I1084="n/a",0,IF(AN$4&lt;=$C1131,0,IF(SUM($C1131,$I1084)&gt;AN$4,$AM1098/$I1084,$AM1098-SUM($I1131:AM1131))))</f>
        <v>0</v>
      </c>
      <c r="AO1131" s="31">
        <f>IF($I1084="n/a",0,IF(AO$4&lt;=$C1131,0,IF(SUM($C1131,$I1084)&gt;AO$4,$AM1098/$I1084,$AM1098-SUM($I1131:AN1131))))</f>
        <v>0</v>
      </c>
      <c r="AP1131" s="31">
        <f>IF($I1084="n/a",0,IF(AP$4&lt;=$C1131,0,IF(SUM($C1131,$I1084)&gt;AP$4,$AM1098/$I1084,$AM1098-SUM($I1131:AO1131))))</f>
        <v>0</v>
      </c>
      <c r="AQ1131" s="31">
        <f>IF($I1084="n/a",0,IF(AQ$4&lt;=$C1131,0,IF(SUM($C1131,$I1084)&gt;AQ$4,$AM1098/$I1084,$AM1098-SUM($I1131:AP1131))))</f>
        <v>0</v>
      </c>
      <c r="AR1131" s="31">
        <f>IF($I1084="n/a",0,IF(AR$4&lt;=$C1131,0,IF(SUM($C1131,$I1084)&gt;AR$4,$AM1098/$I1084,$AM1098-SUM($I1131:AQ1131))))</f>
        <v>0</v>
      </c>
      <c r="AS1131" s="31">
        <f>IF($I1084="n/a",0,IF(AS$4&lt;=$C1131,0,IF(SUM($C1131,$I1084)&gt;AS$4,$AM1098/$I1084,$AM1098-SUM($I1131:AR1131))))</f>
        <v>0</v>
      </c>
      <c r="AT1131" s="31">
        <f>IF($I1084="n/a",0,IF(AT$4&lt;=$C1131,0,IF(SUM($C1131,$I1084)&gt;AT$4,$AM1098/$I1084,$AM1098-SUM($I1131:AS1131))))</f>
        <v>0</v>
      </c>
      <c r="AU1131" s="31">
        <f>IF($I1084="n/a",0,IF(AU$4&lt;=$C1131,0,IF(SUM($C1131,$I1084)&gt;AU$4,$AM1098/$I1084,$AM1098-SUM($I1131:AT1131))))</f>
        <v>0</v>
      </c>
      <c r="AV1131" s="31">
        <f>IF($I1084="n/a",0,IF(AV$4&lt;=$C1131,0,IF(SUM($C1131,$I1084)&gt;AV$4,$AM1098/$I1084,$AM1098-SUM($I1131:AU1131))))</f>
        <v>0</v>
      </c>
      <c r="AW1131" s="31">
        <f>IF($I1084="n/a",0,IF(AW$4&lt;=$C1131,0,IF(SUM($C1131,$I1084)&gt;AW$4,$AM1098/$I1084,$AM1098-SUM($I1131:AV1131))))</f>
        <v>0</v>
      </c>
      <c r="AX1131" s="31">
        <f>IF($I1084="n/a",0,IF(AX$4&lt;=$C1131,0,IF(SUM($C1131,$I1084)&gt;AX$4,$AM1098/$I1084,$AM1098-SUM($I1131:AW1131))))</f>
        <v>0</v>
      </c>
      <c r="AY1131" s="31">
        <f>IF($I1084="n/a",0,IF(AY$4&lt;=$C1131,0,IF(SUM($C1131,$I1084)&gt;AY$4,$AM1098/$I1084,$AM1098-SUM($I1131:AX1131))))</f>
        <v>0</v>
      </c>
      <c r="AZ1131" s="31">
        <f>IF($I1084="n/a",0,IF(AZ$4&lt;=$C1131,0,IF(SUM($C1131,$I1084)&gt;AZ$4,$AM1098/$I1084,$AM1098-SUM($I1131:AY1131))))</f>
        <v>0</v>
      </c>
      <c r="BA1131" s="31">
        <f>IF($I1084="n/a",0,IF(BA$4&lt;=$C1131,0,IF(SUM($C1131,$I1084)&gt;BA$4,$AM1098/$I1084,$AM1098-SUM($I1131:AZ1131))))</f>
        <v>0</v>
      </c>
      <c r="BB1131" s="31">
        <f>IF($I1084="n/a",0,IF(BB$4&lt;=$C1131,0,IF(SUM($C1131,$I1084)&gt;BB$4,$AM1098/$I1084,$AM1098-SUM($I1131:BA1131))))</f>
        <v>0</v>
      </c>
      <c r="BC1131" s="31">
        <f>IF($I1084="n/a",0,IF(BC$4&lt;=$C1131,0,IF(SUM($C1131,$I1084)&gt;BC$4,$AM1098/$I1084,$AM1098-SUM($I1131:BB1131))))</f>
        <v>0</v>
      </c>
      <c r="BD1131" s="31">
        <f>IF($I1084="n/a",0,IF(BD$4&lt;=$C1131,0,IF(SUM($C1131,$I1084)&gt;BD$4,$AM1098/$I1084,$AM1098-SUM($I1131:BC1131))))</f>
        <v>0</v>
      </c>
      <c r="BE1131" s="31">
        <f>IF($I1084="n/a",0,IF(BE$4&lt;=$C1131,0,IF(SUM($C1131,$I1084)&gt;BE$4,$AM1098/$I1084,$AM1098-SUM($I1131:BD1131))))</f>
        <v>0</v>
      </c>
      <c r="BF1131" s="31">
        <f>IF($I1084="n/a",0,IF(BF$4&lt;=$C1131,0,IF(SUM($C1131,$I1084)&gt;BF$4,$AM1098/$I1084,$AM1098-SUM($I1131:BE1131))))</f>
        <v>0</v>
      </c>
      <c r="BG1131" s="31">
        <f>IF($I1084="n/a",0,IF(BG$4&lt;=$C1131,0,IF(SUM($C1131,$I1084)&gt;BG$4,$AM1098/$I1084,$AM1098-SUM($I1131:BF1131))))</f>
        <v>0</v>
      </c>
      <c r="BH1131" s="31">
        <f>IF($I1084="n/a",0,IF(BH$4&lt;=$C1131,0,IF(SUM($C1131,$I1084)&gt;BH$4,$AM1098/$I1084,$AM1098-SUM($I1131:BG1131))))</f>
        <v>0</v>
      </c>
      <c r="BI1131" s="31">
        <f>IF($I1084="n/a",0,IF(BI$4&lt;=$C1131,0,IF(SUM($C1131,$I1084)&gt;BI$4,$AM1098/$I1084,$AM1098-SUM($I1131:BH1131))))</f>
        <v>0</v>
      </c>
      <c r="BJ1131" s="31">
        <f>IF($I1084="n/a",0,IF(BJ$4&lt;=$C1131,0,IF(SUM($C1131,$I1084)&gt;BJ$4,$AM1098/$I1084,$AM1098-SUM($I1131:BI1131))))</f>
        <v>0</v>
      </c>
      <c r="BK1131" s="31">
        <f>IF($I1084="n/a",0,IF(BK$4&lt;=$C1131,0,IF(SUM($C1131,$I1084)&gt;BK$4,$AM1098/$I1084,$AM1098-SUM($I1131:BJ1131))))</f>
        <v>0</v>
      </c>
      <c r="BL1131" s="31">
        <f>IF($I1084="n/a",0,IF(BL$4&lt;=$C1131,0,IF(SUM($C1131,$I1084)&gt;BL$4,$AM1098/$I1084,$AM1098-SUM($I1131:BK1131))))</f>
        <v>0</v>
      </c>
      <c r="BM1131" s="31">
        <f>IF($I1084="n/a",0,IF(BM$4&lt;=$C1131,0,IF(SUM($C1131,$I1084)&gt;BM$4,$AM1098/$I1084,$AM1098-SUM($I1131:BL1131))))</f>
        <v>0</v>
      </c>
      <c r="BN1131" s="31">
        <f>IF($I1084="n/a",0,IF(BN$4&lt;=$C1131,0,IF(SUM($C1131,$I1084)&gt;BN$4,$AM1098/$I1084,$AM1098-SUM($I1131:BM1131))))</f>
        <v>0</v>
      </c>
      <c r="BO1131" s="31">
        <f>IF($I1084="n/a",0,IF(BO$4&lt;=$C1131,0,IF(SUM($C1131,$I1084)&gt;BO$4,$AM1098/$I1084,$AM1098-SUM($I1131:BN1131))))</f>
        <v>0</v>
      </c>
      <c r="BP1131" s="31">
        <f>IF($I1084="n/a",0,IF(BP$4&lt;=$C1131,0,IF(SUM($C1131,$I1084)&gt;BP$4,$AM1098/$I1084,$AM1098-SUM($I1131:BO1131))))</f>
        <v>0</v>
      </c>
      <c r="BQ1131" s="31">
        <f>IF($I1084="n/a",0,IF(BQ$4&lt;=$C1131,0,IF(SUM($C1131,$I1084)&gt;BQ$4,$AM1098/$I1084,$AM1098-SUM($I1131:BP1131))))</f>
        <v>0</v>
      </c>
      <c r="BR1131" s="31">
        <f>IF($I1084="n/a",0,IF(BR$4&lt;=$C1131,0,IF(SUM($C1131,$I1084)&gt;BR$4,$AM1098/$I1084,$AM1098-SUM($I1131:BQ1131))))</f>
        <v>0</v>
      </c>
      <c r="BS1131" s="31">
        <f>IF($I1084="n/a",0,IF(BS$4&lt;=$C1131,0,IF(SUM($C1131,$I1084)&gt;BS$4,$AM1098/$I1084,$AM1098-SUM($I1131:BR1131))))</f>
        <v>0</v>
      </c>
      <c r="BT1131" s="31">
        <f>IF($I1084="n/a",0,IF(BT$4&lt;=$C1131,0,IF(SUM($C1131,$I1084)&gt;BT$4,$AM1098/$I1084,$AM1098-SUM($I1131:BS1131))))</f>
        <v>0</v>
      </c>
      <c r="BU1131" s="31">
        <f>IF($I1084="n/a",0,IF(BU$4&lt;=$C1131,0,IF(SUM($C1131,$I1084)&gt;BU$4,$AM1098/$I1084,$AM1098-SUM($I1131:BT1131))))</f>
        <v>0</v>
      </c>
      <c r="BV1131" s="31">
        <f>IF($I1084="n/a",0,IF(BV$4&lt;=$C1131,0,IF(SUM($C1131,$I1084)&gt;BV$4,$AM1098/$I1084,$AM1098-SUM($I1131:BU1131))))</f>
        <v>0</v>
      </c>
      <c r="BW1131" s="31">
        <f>IF($I1084="n/a",0,IF(BW$4&lt;=$C1131,0,IF(SUM($C1131,$I1084)&gt;BW$4,$AM1098/$I1084,$AM1098-SUM($I1131:BV1131))))</f>
        <v>0</v>
      </c>
      <c r="BX1131" s="31">
        <f>IF($I1084="n/a",0,IF(BX$4&lt;=$C1131,0,IF(SUM($C1131,$I1084)&gt;BX$4,$AM1098/$I1084,$AM1098-SUM($I1131:BW1131))))</f>
        <v>0</v>
      </c>
      <c r="BY1131" s="31">
        <f>IF($I1084="n/a",0,IF(BY$4&lt;=$C1131,0,IF(SUM($C1131,$I1084)&gt;BY$4,$AM1098/$I1084,$AM1098-SUM($I1131:BX1131))))</f>
        <v>0</v>
      </c>
      <c r="BZ1131" s="31">
        <f>IF($I1084="n/a",0,IF(BZ$4&lt;=$C1131,0,IF(SUM($C1131,$I1084)&gt;BZ$4,$AM1098/$I1084,$AM1098-SUM($I1131:BY1131))))</f>
        <v>0</v>
      </c>
      <c r="CA1131" s="31">
        <f>IF($I1084="n/a",0,IF(CA$4&lt;=$C1131,0,IF(SUM($C1131,$I1084)&gt;CA$4,$AM1098/$I1084,$AM1098-SUM($I1131:BZ1131))))</f>
        <v>0</v>
      </c>
      <c r="CB1131" s="31">
        <f>IF($I1084="n/a",0,IF(CB$4&lt;=$C1131,0,IF(SUM($C1131,$I1084)&gt;CB$4,$AM1098/$I1084,$AM1098-SUM($I1131:CA1131))))</f>
        <v>0</v>
      </c>
      <c r="CC1131" s="31">
        <f>IF($I1084="n/a",0,IF(CC$4&lt;=$C1131,0,IF(SUM($C1131,$I1084)&gt;CC$4,$AM1098/$I1084,$AM1098-SUM($I1131:CB1131))))</f>
        <v>0</v>
      </c>
      <c r="CD1131" s="31">
        <f>IF($I1084="n/a",0,IF(CD$4&lt;=$C1131,0,IF(SUM($C1131,$I1084)&gt;CD$4,$AM1098/$I1084,$AM1098-SUM($I1131:CC1131))))</f>
        <v>0</v>
      </c>
      <c r="CE1131" s="31">
        <f>IF($I1084="n/a",0,IF(CE$4&lt;=$C1131,0,IF(SUM($C1131,$I1084)&gt;CE$4,$AM1098/$I1084,$AM1098-SUM($I1131:CD1131))))</f>
        <v>0</v>
      </c>
      <c r="CF1131" s="31">
        <f>IF($I1084="n/a",0,IF(CF$4&lt;=$C1131,0,IF(SUM($C1131,$I1084)&gt;CF$4,$AM1098/$I1084,$AM1098-SUM($I1131:CE1131))))</f>
        <v>0</v>
      </c>
    </row>
    <row r="1132" spans="1:84" s="153" customFormat="1" ht="12.75" customHeight="1">
      <c r="A1132"/>
      <c r="C1132" s="164"/>
      <c r="D1132" s="155"/>
      <c r="E1132" s="155"/>
      <c r="I1132" s="31"/>
    </row>
    <row r="1133" spans="1:84" s="153" customFormat="1" ht="12.75" customHeight="1">
      <c r="A1133"/>
      <c r="B1133" s="97"/>
      <c r="C1133" s="97"/>
      <c r="D1133" s="97" t="s">
        <v>9</v>
      </c>
      <c r="E1133" s="97" t="s">
        <v>185</v>
      </c>
      <c r="F1133" s="97"/>
      <c r="G1133" s="97"/>
      <c r="H1133" s="97"/>
      <c r="I1133" s="97"/>
      <c r="J1133" s="267">
        <f t="shared" ref="J1133:AO1133" si="5684">J1090+SUM(J1100:J1131)</f>
        <v>6.3001910042205829</v>
      </c>
      <c r="K1133" s="267">
        <f t="shared" si="5684"/>
        <v>3.8116127446763928</v>
      </c>
      <c r="L1133" s="267">
        <f t="shared" si="5684"/>
        <v>3.9801286267830922</v>
      </c>
      <c r="M1133" s="267">
        <f t="shared" si="5684"/>
        <v>4.0820667210609773</v>
      </c>
      <c r="N1133" s="267">
        <f t="shared" si="5684"/>
        <v>4.125058364967825</v>
      </c>
      <c r="O1133" s="204">
        <f t="shared" si="5684"/>
        <v>0.11046958522538325</v>
      </c>
      <c r="P1133" s="204">
        <f t="shared" si="5684"/>
        <v>0.11046958522538325</v>
      </c>
      <c r="Q1133" s="204">
        <f t="shared" si="5684"/>
        <v>0.70222320308006392</v>
      </c>
      <c r="R1133" s="204">
        <f t="shared" si="5684"/>
        <v>0.47918330308148804</v>
      </c>
      <c r="S1133" s="204">
        <f t="shared" si="5684"/>
        <v>0.31066742097478839</v>
      </c>
      <c r="T1133" s="204">
        <f t="shared" si="5684"/>
        <v>0.20872932669690347</v>
      </c>
      <c r="U1133" s="204">
        <f t="shared" si="5684"/>
        <v>0</v>
      </c>
      <c r="V1133" s="204">
        <f t="shared" si="5684"/>
        <v>0</v>
      </c>
      <c r="W1133" s="204">
        <f t="shared" si="5684"/>
        <v>0</v>
      </c>
      <c r="X1133" s="204">
        <f t="shared" si="5684"/>
        <v>0</v>
      </c>
      <c r="Y1133" s="204">
        <f t="shared" si="5684"/>
        <v>0</v>
      </c>
      <c r="Z1133" s="204">
        <f t="shared" si="5684"/>
        <v>0</v>
      </c>
      <c r="AA1133" s="204">
        <f t="shared" si="5684"/>
        <v>0</v>
      </c>
      <c r="AB1133" s="204">
        <f t="shared" si="5684"/>
        <v>0</v>
      </c>
      <c r="AC1133" s="204">
        <f t="shared" si="5684"/>
        <v>0</v>
      </c>
      <c r="AD1133" s="204">
        <f t="shared" si="5684"/>
        <v>0</v>
      </c>
      <c r="AE1133" s="204">
        <f t="shared" si="5684"/>
        <v>0</v>
      </c>
      <c r="AF1133" s="204">
        <f t="shared" si="5684"/>
        <v>0</v>
      </c>
      <c r="AG1133" s="204">
        <f t="shared" si="5684"/>
        <v>0</v>
      </c>
      <c r="AH1133" s="204">
        <f t="shared" si="5684"/>
        <v>0</v>
      </c>
      <c r="AI1133" s="204">
        <f t="shared" si="5684"/>
        <v>0</v>
      </c>
      <c r="AJ1133" s="204">
        <f t="shared" si="5684"/>
        <v>0</v>
      </c>
      <c r="AK1133" s="204">
        <f t="shared" si="5684"/>
        <v>0</v>
      </c>
      <c r="AL1133" s="204">
        <f t="shared" si="5684"/>
        <v>0</v>
      </c>
      <c r="AM1133" s="204">
        <f t="shared" si="5684"/>
        <v>0</v>
      </c>
      <c r="AN1133" s="204">
        <f t="shared" si="5684"/>
        <v>0</v>
      </c>
      <c r="AO1133" s="204">
        <f t="shared" si="5684"/>
        <v>0</v>
      </c>
      <c r="AP1133" s="204">
        <f t="shared" ref="AP1133:BU1133" si="5685">AP1090+SUM(AP1100:AP1131)</f>
        <v>0</v>
      </c>
      <c r="AQ1133" s="204">
        <f t="shared" si="5685"/>
        <v>0</v>
      </c>
      <c r="AR1133" s="204">
        <f t="shared" si="5685"/>
        <v>0</v>
      </c>
      <c r="AS1133" s="204">
        <f t="shared" si="5685"/>
        <v>0</v>
      </c>
      <c r="AT1133" s="204">
        <f t="shared" si="5685"/>
        <v>0</v>
      </c>
      <c r="AU1133" s="204">
        <f t="shared" si="5685"/>
        <v>0</v>
      </c>
      <c r="AV1133" s="204">
        <f t="shared" si="5685"/>
        <v>0</v>
      </c>
      <c r="AW1133" s="204">
        <f t="shared" si="5685"/>
        <v>0</v>
      </c>
      <c r="AX1133" s="204">
        <f t="shared" si="5685"/>
        <v>0</v>
      </c>
      <c r="AY1133" s="204">
        <f t="shared" si="5685"/>
        <v>0</v>
      </c>
      <c r="AZ1133" s="204">
        <f t="shared" si="5685"/>
        <v>0</v>
      </c>
      <c r="BA1133" s="204">
        <f t="shared" si="5685"/>
        <v>0</v>
      </c>
      <c r="BB1133" s="204">
        <f t="shared" si="5685"/>
        <v>0</v>
      </c>
      <c r="BC1133" s="204">
        <f t="shared" si="5685"/>
        <v>0</v>
      </c>
      <c r="BD1133" s="204">
        <f t="shared" si="5685"/>
        <v>0</v>
      </c>
      <c r="BE1133" s="204">
        <f t="shared" si="5685"/>
        <v>0</v>
      </c>
      <c r="BF1133" s="204">
        <f t="shared" si="5685"/>
        <v>0</v>
      </c>
      <c r="BG1133" s="204">
        <f t="shared" si="5685"/>
        <v>0</v>
      </c>
      <c r="BH1133" s="204">
        <f t="shared" si="5685"/>
        <v>0</v>
      </c>
      <c r="BI1133" s="204">
        <f t="shared" si="5685"/>
        <v>0</v>
      </c>
      <c r="BJ1133" s="204">
        <f t="shared" si="5685"/>
        <v>0</v>
      </c>
      <c r="BK1133" s="204">
        <f t="shared" si="5685"/>
        <v>0</v>
      </c>
      <c r="BL1133" s="204">
        <f t="shared" si="5685"/>
        <v>0</v>
      </c>
      <c r="BM1133" s="204">
        <f t="shared" si="5685"/>
        <v>0</v>
      </c>
      <c r="BN1133" s="204">
        <f t="shared" si="5685"/>
        <v>0</v>
      </c>
      <c r="BO1133" s="204">
        <f t="shared" si="5685"/>
        <v>0</v>
      </c>
      <c r="BP1133" s="204">
        <f t="shared" si="5685"/>
        <v>0</v>
      </c>
      <c r="BQ1133" s="204">
        <f t="shared" si="5685"/>
        <v>0</v>
      </c>
      <c r="BR1133" s="204">
        <f t="shared" si="5685"/>
        <v>0</v>
      </c>
      <c r="BS1133" s="204">
        <f t="shared" si="5685"/>
        <v>0</v>
      </c>
      <c r="BT1133" s="204">
        <f t="shared" si="5685"/>
        <v>0</v>
      </c>
      <c r="BU1133" s="204">
        <f t="shared" si="5685"/>
        <v>0</v>
      </c>
      <c r="BV1133" s="204">
        <f t="shared" ref="BV1133:CF1133" si="5686">BV1090+SUM(BV1100:BV1131)</f>
        <v>0</v>
      </c>
      <c r="BW1133" s="204">
        <f t="shared" si="5686"/>
        <v>0</v>
      </c>
      <c r="BX1133" s="204">
        <f t="shared" si="5686"/>
        <v>0</v>
      </c>
      <c r="BY1133" s="204">
        <f t="shared" si="5686"/>
        <v>0</v>
      </c>
      <c r="BZ1133" s="204">
        <f t="shared" si="5686"/>
        <v>0</v>
      </c>
      <c r="CA1133" s="204">
        <f t="shared" si="5686"/>
        <v>0</v>
      </c>
      <c r="CB1133" s="204">
        <f t="shared" si="5686"/>
        <v>0</v>
      </c>
      <c r="CC1133" s="204">
        <f t="shared" si="5686"/>
        <v>0</v>
      </c>
      <c r="CD1133" s="204">
        <f t="shared" si="5686"/>
        <v>0</v>
      </c>
      <c r="CE1133" s="204">
        <f t="shared" si="5686"/>
        <v>0</v>
      </c>
      <c r="CF1133" s="204">
        <f t="shared" si="5686"/>
        <v>0</v>
      </c>
    </row>
    <row r="1134" spans="1:84" s="153" customFormat="1" ht="12.75" customHeight="1">
      <c r="A1134"/>
      <c r="C1134" s="164"/>
      <c r="D1134" s="155" t="s">
        <v>8</v>
      </c>
      <c r="E1134" s="155" t="s">
        <v>185</v>
      </c>
      <c r="I1134" s="31"/>
      <c r="J1134" s="205">
        <f t="shared" ref="J1134" si="5687">J1098-SUM(J1102:J1131)+I1134</f>
        <v>1.5612792999900322</v>
      </c>
      <c r="K1134" s="205">
        <f t="shared" ref="K1134" si="5688">K1098-SUM(K1102:K1131)+J1134</f>
        <v>2.5178505747383535</v>
      </c>
      <c r="L1134" s="205">
        <f t="shared" ref="L1134" si="5689">L1098-SUM(L1102:L1131)+K1134</f>
        <v>2.8398614525782722</v>
      </c>
      <c r="M1134" s="205">
        <f t="shared" ref="M1134" si="5690">M1098-SUM(M1102:M1131)+L1134</f>
        <v>3.807472863073436</v>
      </c>
      <c r="N1134" s="205">
        <f t="shared" ref="N1134" si="5691">N1098-SUM(N1102:N1131)+M1134</f>
        <v>3.1052496599933721</v>
      </c>
      <c r="O1134" s="205">
        <f t="shared" ref="O1134" si="5692">O1098-SUM(O1102:O1131)+N1134</f>
        <v>2.4030264569133082</v>
      </c>
      <c r="P1134" s="205">
        <f t="shared" ref="P1134" si="5693">P1098-SUM(P1102:P1131)+O1134</f>
        <v>1.7008032538332443</v>
      </c>
      <c r="Q1134" s="205">
        <f t="shared" ref="Q1134" si="5694">Q1098-SUM(Q1102:Q1131)+P1134</f>
        <v>0.99858005075318035</v>
      </c>
      <c r="R1134" s="205">
        <f t="shared" ref="R1134" si="5695">R1098-SUM(R1102:R1131)+Q1134</f>
        <v>0.5193967476716923</v>
      </c>
      <c r="S1134" s="205">
        <f t="shared" ref="S1134" si="5696">S1098-SUM(S1102:S1131)+R1134</f>
        <v>0.20872932669690392</v>
      </c>
      <c r="T1134" s="205">
        <f t="shared" ref="T1134" si="5697">T1098-SUM(T1102:T1131)+S1134</f>
        <v>4.4408920985006262E-16</v>
      </c>
      <c r="U1134" s="205">
        <f t="shared" ref="U1134" si="5698">U1098-SUM(U1102:U1131)+T1134</f>
        <v>4.4408920985006262E-16</v>
      </c>
      <c r="V1134" s="205">
        <f t="shared" ref="V1134" si="5699">V1098-SUM(V1102:V1131)+U1134</f>
        <v>4.4408920985006262E-16</v>
      </c>
      <c r="W1134" s="205">
        <f t="shared" ref="W1134" si="5700">W1098-SUM(W1102:W1131)+V1134</f>
        <v>4.4408920985006262E-16</v>
      </c>
      <c r="X1134" s="205">
        <f t="shared" ref="X1134" si="5701">X1098-SUM(X1102:X1131)+W1134</f>
        <v>4.4408920985006262E-16</v>
      </c>
      <c r="Y1134" s="205">
        <f t="shared" ref="Y1134" si="5702">Y1098-SUM(Y1102:Y1131)+X1134</f>
        <v>4.4408920985006262E-16</v>
      </c>
      <c r="Z1134" s="205">
        <f t="shared" ref="Z1134" si="5703">Z1098-SUM(Z1102:Z1131)+Y1134</f>
        <v>4.4408920985006262E-16</v>
      </c>
      <c r="AA1134" s="205">
        <f t="shared" ref="AA1134" si="5704">AA1098-SUM(AA1102:AA1131)+Z1134</f>
        <v>4.4408920985006262E-16</v>
      </c>
      <c r="AB1134" s="205">
        <f t="shared" ref="AB1134" si="5705">AB1098-SUM(AB1102:AB1131)+AA1134</f>
        <v>4.4408920985006262E-16</v>
      </c>
      <c r="AC1134" s="205">
        <f t="shared" ref="AC1134" si="5706">AC1098-SUM(AC1102:AC1131)+AB1134</f>
        <v>4.4408920985006262E-16</v>
      </c>
      <c r="AD1134" s="205">
        <f t="shared" ref="AD1134" si="5707">AD1098-SUM(AD1102:AD1131)+AC1134</f>
        <v>4.4408920985006262E-16</v>
      </c>
      <c r="AE1134" s="205">
        <f t="shared" ref="AE1134" si="5708">AE1098-SUM(AE1102:AE1131)+AD1134</f>
        <v>4.4408920985006262E-16</v>
      </c>
      <c r="AF1134" s="205">
        <f t="shared" ref="AF1134" si="5709">AF1098-SUM(AF1102:AF1131)+AE1134</f>
        <v>4.4408920985006262E-16</v>
      </c>
      <c r="AG1134" s="205">
        <f t="shared" ref="AG1134" si="5710">AG1098-SUM(AG1102:AG1131)+AF1134</f>
        <v>4.4408920985006262E-16</v>
      </c>
      <c r="AH1134" s="205">
        <f t="shared" ref="AH1134" si="5711">AH1098-SUM(AH1102:AH1131)+AG1134</f>
        <v>4.4408920985006262E-16</v>
      </c>
      <c r="AI1134" s="205">
        <f t="shared" ref="AI1134" si="5712">AI1098-SUM(AI1102:AI1131)+AH1134</f>
        <v>4.4408920985006262E-16</v>
      </c>
      <c r="AJ1134" s="205">
        <f t="shared" ref="AJ1134" si="5713">AJ1098-SUM(AJ1102:AJ1131)+AI1134</f>
        <v>4.4408920985006262E-16</v>
      </c>
      <c r="AK1134" s="205">
        <f t="shared" ref="AK1134" si="5714">AK1098-SUM(AK1102:AK1131)+AJ1134</f>
        <v>4.4408920985006262E-16</v>
      </c>
      <c r="AL1134" s="205">
        <f t="shared" ref="AL1134" si="5715">AL1098-SUM(AL1102:AL1131)+AK1134</f>
        <v>4.4408920985006262E-16</v>
      </c>
      <c r="AM1134" s="205">
        <f t="shared" ref="AM1134" si="5716">AM1098-SUM(AM1102:AM1131)+AL1134</f>
        <v>4.4408920985006262E-16</v>
      </c>
      <c r="AN1134" s="205">
        <f t="shared" ref="AN1134" si="5717">AN1098-SUM(AN1102:AN1131)+AM1134</f>
        <v>4.4408920985006262E-16</v>
      </c>
      <c r="AO1134" s="205">
        <f t="shared" ref="AO1134" si="5718">AO1098-SUM(AO1102:AO1131)+AN1134</f>
        <v>4.4408920985006262E-16</v>
      </c>
      <c r="AP1134" s="205">
        <f t="shared" ref="AP1134" si="5719">AP1098-SUM(AP1102:AP1131)+AO1134</f>
        <v>4.4408920985006262E-16</v>
      </c>
      <c r="AQ1134" s="205">
        <f t="shared" ref="AQ1134" si="5720">AQ1098-SUM(AQ1102:AQ1131)+AP1134</f>
        <v>4.4408920985006262E-16</v>
      </c>
      <c r="AR1134" s="205">
        <f t="shared" ref="AR1134" si="5721">AR1098-SUM(AR1102:AR1131)+AQ1134</f>
        <v>4.4408920985006262E-16</v>
      </c>
      <c r="AS1134" s="205">
        <f t="shared" ref="AS1134" si="5722">AS1098-SUM(AS1102:AS1131)+AR1134</f>
        <v>4.4408920985006262E-16</v>
      </c>
      <c r="AT1134" s="205">
        <f t="shared" ref="AT1134" si="5723">AT1098-SUM(AT1102:AT1131)+AS1134</f>
        <v>4.4408920985006262E-16</v>
      </c>
      <c r="AU1134" s="205">
        <f t="shared" ref="AU1134" si="5724">AU1098-SUM(AU1102:AU1131)+AT1134</f>
        <v>4.4408920985006262E-16</v>
      </c>
      <c r="AV1134" s="205">
        <f t="shared" ref="AV1134" si="5725">AV1098-SUM(AV1102:AV1131)+AU1134</f>
        <v>4.4408920985006262E-16</v>
      </c>
      <c r="AW1134" s="205">
        <f t="shared" ref="AW1134" si="5726">AW1098-SUM(AW1102:AW1131)+AV1134</f>
        <v>4.4408920985006262E-16</v>
      </c>
      <c r="AX1134" s="205">
        <f t="shared" ref="AX1134" si="5727">AX1098-SUM(AX1102:AX1131)+AW1134</f>
        <v>4.4408920985006262E-16</v>
      </c>
      <c r="AY1134" s="205">
        <f t="shared" ref="AY1134" si="5728">AY1098-SUM(AY1102:AY1131)+AX1134</f>
        <v>4.4408920985006262E-16</v>
      </c>
      <c r="AZ1134" s="205">
        <f t="shared" ref="AZ1134" si="5729">AZ1098-SUM(AZ1102:AZ1131)+AY1134</f>
        <v>4.4408920985006262E-16</v>
      </c>
      <c r="BA1134" s="205">
        <f t="shared" ref="BA1134" si="5730">BA1098-SUM(BA1102:BA1131)+AZ1134</f>
        <v>4.4408920985006262E-16</v>
      </c>
      <c r="BB1134" s="205">
        <f t="shared" ref="BB1134" si="5731">BB1098-SUM(BB1102:BB1131)+BA1134</f>
        <v>4.4408920985006262E-16</v>
      </c>
      <c r="BC1134" s="205">
        <f t="shared" ref="BC1134" si="5732">BC1098-SUM(BC1102:BC1131)+BB1134</f>
        <v>4.4408920985006262E-16</v>
      </c>
      <c r="BD1134" s="205">
        <f t="shared" ref="BD1134" si="5733">BD1098-SUM(BD1102:BD1131)+BC1134</f>
        <v>4.4408920985006262E-16</v>
      </c>
      <c r="BE1134" s="205">
        <f t="shared" ref="BE1134" si="5734">BE1098-SUM(BE1102:BE1131)+BD1134</f>
        <v>4.4408920985006262E-16</v>
      </c>
      <c r="BF1134" s="205">
        <f t="shared" ref="BF1134" si="5735">BF1098-SUM(BF1102:BF1131)+BE1134</f>
        <v>4.4408920985006262E-16</v>
      </c>
      <c r="BG1134" s="205">
        <f t="shared" ref="BG1134" si="5736">BG1098-SUM(BG1102:BG1131)+BF1134</f>
        <v>4.4408920985006262E-16</v>
      </c>
      <c r="BH1134" s="205">
        <f t="shared" ref="BH1134" si="5737">BH1098-SUM(BH1102:BH1131)+BG1134</f>
        <v>4.4408920985006262E-16</v>
      </c>
      <c r="BI1134" s="205">
        <f t="shared" ref="BI1134" si="5738">BI1098-SUM(BI1102:BI1131)+BH1134</f>
        <v>4.4408920985006262E-16</v>
      </c>
      <c r="BJ1134" s="205">
        <f t="shared" ref="BJ1134" si="5739">BJ1098-SUM(BJ1102:BJ1131)+BI1134</f>
        <v>4.4408920985006262E-16</v>
      </c>
      <c r="BK1134" s="205">
        <f t="shared" ref="BK1134" si="5740">BK1098-SUM(BK1102:BK1131)+BJ1134</f>
        <v>4.4408920985006262E-16</v>
      </c>
      <c r="BL1134" s="205">
        <f t="shared" ref="BL1134" si="5741">BL1098-SUM(BL1102:BL1131)+BK1134</f>
        <v>4.4408920985006262E-16</v>
      </c>
      <c r="BM1134" s="205">
        <f t="shared" ref="BM1134" si="5742">BM1098-SUM(BM1102:BM1131)+BL1134</f>
        <v>4.4408920985006262E-16</v>
      </c>
      <c r="BN1134" s="205">
        <f t="shared" ref="BN1134" si="5743">BN1098-SUM(BN1102:BN1131)+BM1134</f>
        <v>4.4408920985006262E-16</v>
      </c>
      <c r="BO1134" s="205">
        <f t="shared" ref="BO1134" si="5744">BO1098-SUM(BO1102:BO1131)+BN1134</f>
        <v>4.4408920985006262E-16</v>
      </c>
      <c r="BP1134" s="205">
        <f t="shared" ref="BP1134" si="5745">BP1098-SUM(BP1102:BP1131)+BO1134</f>
        <v>4.4408920985006262E-16</v>
      </c>
      <c r="BQ1134" s="205">
        <f t="shared" ref="BQ1134" si="5746">BQ1098-SUM(BQ1102:BQ1131)+BP1134</f>
        <v>4.4408920985006262E-16</v>
      </c>
      <c r="BR1134" s="205">
        <f t="shared" ref="BR1134" si="5747">BR1098-SUM(BR1102:BR1131)+BQ1134</f>
        <v>4.4408920985006262E-16</v>
      </c>
      <c r="BS1134" s="205">
        <f t="shared" ref="BS1134" si="5748">BS1098-SUM(BS1102:BS1131)+BR1134</f>
        <v>4.4408920985006262E-16</v>
      </c>
      <c r="BT1134" s="205">
        <f t="shared" ref="BT1134" si="5749">BT1098-SUM(BT1102:BT1131)+BS1134</f>
        <v>4.4408920985006262E-16</v>
      </c>
      <c r="BU1134" s="205">
        <f t="shared" ref="BU1134" si="5750">BU1098-SUM(BU1102:BU1131)+BT1134</f>
        <v>4.4408920985006262E-16</v>
      </c>
      <c r="BV1134" s="205">
        <f t="shared" ref="BV1134" si="5751">BV1098-SUM(BV1102:BV1131)+BU1134</f>
        <v>4.4408920985006262E-16</v>
      </c>
      <c r="BW1134" s="205">
        <f t="shared" ref="BW1134" si="5752">BW1098-SUM(BW1102:BW1131)+BV1134</f>
        <v>4.4408920985006262E-16</v>
      </c>
      <c r="BX1134" s="205">
        <f t="shared" ref="BX1134" si="5753">BX1098-SUM(BX1102:BX1131)+BW1134</f>
        <v>4.4408920985006262E-16</v>
      </c>
      <c r="BY1134" s="205">
        <f t="shared" ref="BY1134" si="5754">BY1098-SUM(BY1102:BY1131)+BX1134</f>
        <v>4.4408920985006262E-16</v>
      </c>
      <c r="BZ1134" s="205">
        <f t="shared" ref="BZ1134" si="5755">BZ1098-SUM(BZ1102:BZ1131)+BY1134</f>
        <v>4.4408920985006262E-16</v>
      </c>
      <c r="CA1134" s="205">
        <f t="shared" ref="CA1134" si="5756">CA1098-SUM(CA1102:CA1131)+BZ1134</f>
        <v>4.4408920985006262E-16</v>
      </c>
      <c r="CB1134" s="205">
        <f t="shared" ref="CB1134" si="5757">CB1098-SUM(CB1102:CB1131)+CA1134</f>
        <v>4.4408920985006262E-16</v>
      </c>
      <c r="CC1134" s="205">
        <f t="shared" ref="CC1134" si="5758">CC1098-SUM(CC1102:CC1131)+CB1134</f>
        <v>4.4408920985006262E-16</v>
      </c>
      <c r="CD1134" s="205">
        <f t="shared" ref="CD1134" si="5759">CD1098-SUM(CD1102:CD1131)+CC1134</f>
        <v>4.4408920985006262E-16</v>
      </c>
      <c r="CE1134" s="205">
        <f t="shared" ref="CE1134" si="5760">CE1098-SUM(CE1102:CE1131)+CD1134</f>
        <v>4.4408920985006262E-16</v>
      </c>
      <c r="CF1134" s="205">
        <f t="shared" ref="CF1134" si="5761">CF1098-SUM(CF1102:CF1131)+CE1134</f>
        <v>4.4408920985006262E-16</v>
      </c>
    </row>
    <row r="1135" spans="1:84" s="153" customFormat="1" ht="12.75" customHeight="1">
      <c r="A1135"/>
      <c r="C1135" s="164"/>
      <c r="D1135" s="155" t="str">
        <f>"Total Closing RAB - "&amp;B1081</f>
        <v>Total Closing RAB - Office Equipment &amp; Furniture</v>
      </c>
      <c r="E1135" s="155" t="s">
        <v>185</v>
      </c>
      <c r="I1135" s="31"/>
      <c r="J1135" s="4">
        <f t="shared" ref="J1135:BU1135" si="5762">J1134+J1094</f>
        <v>1.5612792999900322</v>
      </c>
      <c r="K1135" s="4">
        <f t="shared" si="5762"/>
        <v>2.5178505747383535</v>
      </c>
      <c r="L1135" s="4">
        <f t="shared" si="5762"/>
        <v>2.8398614525782722</v>
      </c>
      <c r="M1135" s="4">
        <f t="shared" si="5762"/>
        <v>3.807472863073436</v>
      </c>
      <c r="N1135" s="4">
        <f t="shared" si="5762"/>
        <v>3.1052496599933721</v>
      </c>
      <c r="O1135" s="4">
        <f t="shared" si="5762"/>
        <v>2.4030264569133082</v>
      </c>
      <c r="P1135" s="4">
        <f t="shared" si="5762"/>
        <v>1.7008032538332443</v>
      </c>
      <c r="Q1135" s="4">
        <f t="shared" si="5762"/>
        <v>0.99858005075318035</v>
      </c>
      <c r="R1135" s="4">
        <f t="shared" si="5762"/>
        <v>0.5193967476716923</v>
      </c>
      <c r="S1135" s="4">
        <f t="shared" si="5762"/>
        <v>0.20872932669690392</v>
      </c>
      <c r="T1135" s="4">
        <f t="shared" si="5762"/>
        <v>4.4408920985006262E-16</v>
      </c>
      <c r="U1135" s="4">
        <f t="shared" si="5762"/>
        <v>4.4408920985006262E-16</v>
      </c>
      <c r="V1135" s="4">
        <f t="shared" si="5762"/>
        <v>4.4408920985006262E-16</v>
      </c>
      <c r="W1135" s="4">
        <f t="shared" si="5762"/>
        <v>4.4408920985006262E-16</v>
      </c>
      <c r="X1135" s="4">
        <f t="shared" si="5762"/>
        <v>4.4408920985006262E-16</v>
      </c>
      <c r="Y1135" s="4">
        <f t="shared" si="5762"/>
        <v>4.4408920985006262E-16</v>
      </c>
      <c r="Z1135" s="4">
        <f t="shared" si="5762"/>
        <v>4.4408920985006262E-16</v>
      </c>
      <c r="AA1135" s="4">
        <f t="shared" si="5762"/>
        <v>4.4408920985006262E-16</v>
      </c>
      <c r="AB1135" s="4">
        <f t="shared" si="5762"/>
        <v>4.4408920985006262E-16</v>
      </c>
      <c r="AC1135" s="4">
        <f t="shared" si="5762"/>
        <v>4.4408920985006262E-16</v>
      </c>
      <c r="AD1135" s="4">
        <f t="shared" si="5762"/>
        <v>4.4408920985006262E-16</v>
      </c>
      <c r="AE1135" s="4">
        <f t="shared" si="5762"/>
        <v>4.4408920985006262E-16</v>
      </c>
      <c r="AF1135" s="4">
        <f t="shared" si="5762"/>
        <v>4.4408920985006262E-16</v>
      </c>
      <c r="AG1135" s="4">
        <f t="shared" si="5762"/>
        <v>4.4408920985006262E-16</v>
      </c>
      <c r="AH1135" s="4">
        <f t="shared" si="5762"/>
        <v>4.4408920985006262E-16</v>
      </c>
      <c r="AI1135" s="4">
        <f t="shared" si="5762"/>
        <v>4.4408920985006262E-16</v>
      </c>
      <c r="AJ1135" s="4">
        <f t="shared" si="5762"/>
        <v>4.4408920985006262E-16</v>
      </c>
      <c r="AK1135" s="4">
        <f t="shared" si="5762"/>
        <v>4.4408920985006262E-16</v>
      </c>
      <c r="AL1135" s="4">
        <f t="shared" si="5762"/>
        <v>4.4408920985006262E-16</v>
      </c>
      <c r="AM1135" s="4">
        <f t="shared" si="5762"/>
        <v>4.4408920985006262E-16</v>
      </c>
      <c r="AN1135" s="4">
        <f t="shared" si="5762"/>
        <v>4.4408920985006262E-16</v>
      </c>
      <c r="AO1135" s="4">
        <f t="shared" si="5762"/>
        <v>4.4408920985006262E-16</v>
      </c>
      <c r="AP1135" s="4">
        <f t="shared" si="5762"/>
        <v>4.4408920985006262E-16</v>
      </c>
      <c r="AQ1135" s="4">
        <f t="shared" si="5762"/>
        <v>4.4408920985006262E-16</v>
      </c>
      <c r="AR1135" s="4">
        <f t="shared" si="5762"/>
        <v>4.4408920985006262E-16</v>
      </c>
      <c r="AS1135" s="4">
        <f t="shared" si="5762"/>
        <v>4.4408920985006262E-16</v>
      </c>
      <c r="AT1135" s="4">
        <f t="shared" si="5762"/>
        <v>4.4408920985006262E-16</v>
      </c>
      <c r="AU1135" s="4">
        <f t="shared" si="5762"/>
        <v>4.4408920985006262E-16</v>
      </c>
      <c r="AV1135" s="4">
        <f t="shared" si="5762"/>
        <v>4.4408920985006262E-16</v>
      </c>
      <c r="AW1135" s="4">
        <f t="shared" si="5762"/>
        <v>4.4408920985006262E-16</v>
      </c>
      <c r="AX1135" s="4">
        <f t="shared" si="5762"/>
        <v>4.4408920985006262E-16</v>
      </c>
      <c r="AY1135" s="4">
        <f t="shared" si="5762"/>
        <v>4.4408920985006262E-16</v>
      </c>
      <c r="AZ1135" s="4">
        <f t="shared" si="5762"/>
        <v>4.4408920985006262E-16</v>
      </c>
      <c r="BA1135" s="4">
        <f t="shared" si="5762"/>
        <v>4.4408920985006262E-16</v>
      </c>
      <c r="BB1135" s="4">
        <f t="shared" si="5762"/>
        <v>4.4408920985006262E-16</v>
      </c>
      <c r="BC1135" s="4">
        <f t="shared" si="5762"/>
        <v>4.4408920985006262E-16</v>
      </c>
      <c r="BD1135" s="4">
        <f t="shared" si="5762"/>
        <v>4.4408920985006262E-16</v>
      </c>
      <c r="BE1135" s="4">
        <f t="shared" si="5762"/>
        <v>4.4408920985006262E-16</v>
      </c>
      <c r="BF1135" s="4">
        <f t="shared" si="5762"/>
        <v>4.4408920985006262E-16</v>
      </c>
      <c r="BG1135" s="4">
        <f t="shared" si="5762"/>
        <v>4.4408920985006262E-16</v>
      </c>
      <c r="BH1135" s="4">
        <f t="shared" si="5762"/>
        <v>4.4408920985006262E-16</v>
      </c>
      <c r="BI1135" s="4">
        <f t="shared" si="5762"/>
        <v>4.4408920985006262E-16</v>
      </c>
      <c r="BJ1135" s="4">
        <f t="shared" si="5762"/>
        <v>4.4408920985006262E-16</v>
      </c>
      <c r="BK1135" s="4">
        <f t="shared" si="5762"/>
        <v>4.4408920985006262E-16</v>
      </c>
      <c r="BL1135" s="4">
        <f t="shared" si="5762"/>
        <v>4.4408920985006262E-16</v>
      </c>
      <c r="BM1135" s="4">
        <f t="shared" si="5762"/>
        <v>4.4408920985006262E-16</v>
      </c>
      <c r="BN1135" s="4">
        <f t="shared" si="5762"/>
        <v>4.4408920985006262E-16</v>
      </c>
      <c r="BO1135" s="4">
        <f t="shared" si="5762"/>
        <v>4.4408920985006262E-16</v>
      </c>
      <c r="BP1135" s="4">
        <f t="shared" si="5762"/>
        <v>4.4408920985006262E-16</v>
      </c>
      <c r="BQ1135" s="4">
        <f t="shared" si="5762"/>
        <v>4.4408920985006262E-16</v>
      </c>
      <c r="BR1135" s="4">
        <f t="shared" si="5762"/>
        <v>4.4408920985006262E-16</v>
      </c>
      <c r="BS1135" s="4">
        <f t="shared" si="5762"/>
        <v>4.4408920985006262E-16</v>
      </c>
      <c r="BT1135" s="4">
        <f t="shared" si="5762"/>
        <v>4.4408920985006262E-16</v>
      </c>
      <c r="BU1135" s="4">
        <f t="shared" si="5762"/>
        <v>4.4408920985006262E-16</v>
      </c>
      <c r="BV1135" s="4">
        <f t="shared" ref="BV1135:CF1135" si="5763">BV1134+BV1094</f>
        <v>4.4408920985006262E-16</v>
      </c>
      <c r="BW1135" s="4">
        <f t="shared" si="5763"/>
        <v>4.4408920985006262E-16</v>
      </c>
      <c r="BX1135" s="4">
        <f t="shared" si="5763"/>
        <v>4.4408920985006262E-16</v>
      </c>
      <c r="BY1135" s="4">
        <f t="shared" si="5763"/>
        <v>4.4408920985006262E-16</v>
      </c>
      <c r="BZ1135" s="4">
        <f t="shared" si="5763"/>
        <v>4.4408920985006262E-16</v>
      </c>
      <c r="CA1135" s="4">
        <f t="shared" si="5763"/>
        <v>4.4408920985006262E-16</v>
      </c>
      <c r="CB1135" s="4">
        <f t="shared" si="5763"/>
        <v>4.4408920985006262E-16</v>
      </c>
      <c r="CC1135" s="4">
        <f t="shared" si="5763"/>
        <v>4.4408920985006262E-16</v>
      </c>
      <c r="CD1135" s="4">
        <f t="shared" si="5763"/>
        <v>4.4408920985006262E-16</v>
      </c>
      <c r="CE1135" s="4">
        <f t="shared" si="5763"/>
        <v>4.4408920985006262E-16</v>
      </c>
      <c r="CF1135" s="4">
        <f t="shared" si="5763"/>
        <v>4.4408920985006262E-16</v>
      </c>
    </row>
    <row r="1137" spans="1:2018" s="14" customFormat="1" ht="12.75" customHeight="1">
      <c r="A1137"/>
      <c r="B1137" s="16" t="str">
        <f>Inputs!C114</f>
        <v>Motor Vehicles</v>
      </c>
      <c r="C1137" s="174"/>
      <c r="D1137" s="19"/>
      <c r="E1137" s="19"/>
      <c r="F1137" s="15"/>
      <c r="G1137" s="15"/>
      <c r="H1137" s="15"/>
      <c r="I1137" s="32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</row>
    <row r="1138" spans="1:2018" ht="12.75" customHeight="1">
      <c r="B1138" s="6"/>
      <c r="C1138" s="175" t="s">
        <v>223</v>
      </c>
      <c r="I1138" s="1">
        <f>INDEX(Inputs!$E$94:$E$121, MATCH(B1137, Inputs!$C$94:$C$121,0))</f>
        <v>2.0090671436773055</v>
      </c>
    </row>
    <row r="1139" spans="1:2018" s="153" customFormat="1" ht="12.75" customHeight="1">
      <c r="A1139"/>
      <c r="B1139" s="6"/>
      <c r="C1139" s="175" t="s">
        <v>222</v>
      </c>
      <c r="D1139" s="155"/>
      <c r="E1139" s="155"/>
      <c r="I1139" s="33">
        <f>INDEX(Inputs!$F$94:$F$121, MATCH(B1137, Inputs!$C$94:$C$121,0))</f>
        <v>8.3951261405719801</v>
      </c>
    </row>
    <row r="1140" spans="1:2018" ht="12.75" customHeight="1">
      <c r="B1140" s="6"/>
      <c r="C1140" s="175" t="s">
        <v>2</v>
      </c>
      <c r="I1140" s="1">
        <f>INDEX(Inputs!$G$94:$G$121, MATCH(B1137, Inputs!$C$94:$C$121,0))</f>
        <v>10</v>
      </c>
    </row>
    <row r="1141" spans="1:2018" ht="12.75" customHeight="1">
      <c r="B1141" s="6"/>
      <c r="C1141" s="175"/>
      <c r="I1141" s="31"/>
    </row>
    <row r="1142" spans="1:2018" ht="12.75" customHeight="1">
      <c r="C1142" s="164" t="s">
        <v>3</v>
      </c>
      <c r="I1142" s="31"/>
    </row>
    <row r="1143" spans="1:2018" s="153" customFormat="1" ht="12.75" customHeight="1">
      <c r="A1143"/>
      <c r="C1143" s="164"/>
      <c r="D1143" s="98" t="s">
        <v>203</v>
      </c>
      <c r="E1143" s="98" t="s">
        <v>185</v>
      </c>
      <c r="F1143" s="97"/>
      <c r="G1143" s="97"/>
      <c r="H1143" s="97"/>
      <c r="I1143" s="99"/>
      <c r="J1143" s="267">
        <f>IF(OR($I1138=0,I1150=0,$I1138="n/a"),0,SIGN($I1150)*MIN(ABS($I1150/$I1138), ABS($I1150-SUM($I1143:I1143))))</f>
        <v>6.9125820638305662</v>
      </c>
      <c r="K1143" s="267">
        <f>IF(OR($I1138=0,J1150=0,$I1138="n/a"),0,SIGN($I1150)*MIN(ABS($I1150/$I1138), ABS($I1150-SUM($I1143:J1143))))</f>
        <v>6.9125820638305662</v>
      </c>
      <c r="L1143" s="267">
        <f>IF(OR($I1138=0,K1150=0,$I1138="n/a"),0,SIGN($I1150)*MIN(ABS($I1150/$I1138), ABS($I1150-SUM($I1143:K1143))))</f>
        <v>6.2677374753917547E-2</v>
      </c>
      <c r="M1143" s="267">
        <f>IF(OR($I1138=0,L1150=0,$I1138="n/a"),0,SIGN($I1150)*MIN(ABS($I1150/$I1138), ABS($I1150-SUM($I1143:L1143))))</f>
        <v>0</v>
      </c>
      <c r="N1143" s="267">
        <f>IF(OR($I1138=0,M1150=0,$I1138="n/a"),0,SIGN($I1150)*MIN(ABS($I1150/$I1138), ABS($I1150-SUM($I1143:M1143))))</f>
        <v>0</v>
      </c>
      <c r="O1143" s="105">
        <f>IF(OR($I1138=0,N1150=0,$I1138="n/a"),0,SIGN($I1150)*MIN(ABS($I1150/$I1138), ABS($I1150-SUM($I1143:N1143))))</f>
        <v>0</v>
      </c>
      <c r="P1143" s="105">
        <f>IF(OR($I1138=0,O1150=0,$I1138="n/a"),0,SIGN($I1150)*MIN(ABS($I1150/$I1138), ABS($I1150-SUM($I1143:O1143))))</f>
        <v>0</v>
      </c>
      <c r="Q1143" s="105">
        <f>IF(OR($I1138=0,P1150=0,$I1138="n/a"),0,SIGN($I1150)*MIN(ABS($I1150/$I1138), ABS($I1150-SUM($I1143:P1143))))</f>
        <v>0</v>
      </c>
      <c r="R1143" s="105">
        <f>IF(OR($I1138=0,Q1150=0,$I1138="n/a"),0,SIGN($I1150)*MIN(ABS($I1150/$I1138), ABS($I1150-SUM($I1143:Q1143))))</f>
        <v>0</v>
      </c>
      <c r="S1143" s="105">
        <f>IF(OR($I1138=0,R1150=0,$I1138="n/a"),0,SIGN($I1150)*MIN(ABS($I1150/$I1138), ABS($I1150-SUM($I1143:R1143))))</f>
        <v>0</v>
      </c>
      <c r="T1143" s="105">
        <f>IF(OR($I1138=0,S1150=0,$I1138="n/a"),0,SIGN($I1150)*MIN(ABS($I1150/$I1138), ABS($I1150-SUM($I1143:S1143))))</f>
        <v>0</v>
      </c>
      <c r="U1143" s="105">
        <f>IF(OR($I1138=0,T1150=0,$I1138="n/a"),0,SIGN($I1150)*MIN(ABS($I1150/$I1138), ABS($I1150-SUM($I1143:T1143))))</f>
        <v>0</v>
      </c>
      <c r="V1143" s="105">
        <f>IF(OR($I1138=0,U1150=0,$I1138="n/a"),0,SIGN($I1150)*MIN(ABS($I1150/$I1138), ABS($I1150-SUM($I1143:U1143))))</f>
        <v>0</v>
      </c>
      <c r="W1143" s="105">
        <f>IF(OR($I1138=0,V1150=0,$I1138="n/a"),0,SIGN($I1150)*MIN(ABS($I1150/$I1138), ABS($I1150-SUM($I1143:V1143))))</f>
        <v>0</v>
      </c>
      <c r="X1143" s="105">
        <f>IF(OR($I1138=0,W1150=0,$I1138="n/a"),0,SIGN($I1150)*MIN(ABS($I1150/$I1138), ABS($I1150-SUM($I1143:W1143))))</f>
        <v>0</v>
      </c>
      <c r="Y1143" s="105">
        <f>IF(OR($I1138=0,X1150=0,$I1138="n/a"),0,SIGN($I1150)*MIN(ABS($I1150/$I1138), ABS($I1150-SUM($I1143:X1143))))</f>
        <v>0</v>
      </c>
      <c r="Z1143" s="105">
        <f>IF(OR($I1138=0,Y1150=0,$I1138="n/a"),0,SIGN($I1150)*MIN(ABS($I1150/$I1138), ABS($I1150-SUM($I1143:Y1143))))</f>
        <v>0</v>
      </c>
      <c r="AA1143" s="105">
        <f>IF(OR($I1138=0,Z1150=0,$I1138="n/a"),0,SIGN($I1150)*MIN(ABS($I1150/$I1138), ABS($I1150-SUM($I1143:Z1143))))</f>
        <v>0</v>
      </c>
      <c r="AB1143" s="105">
        <f>IF(OR($I1138=0,AA1150=0,$I1138="n/a"),0,SIGN($I1150)*MIN(ABS($I1150/$I1138), ABS($I1150-SUM($I1143:AA1143))))</f>
        <v>0</v>
      </c>
      <c r="AC1143" s="105">
        <f>IF(OR($I1138=0,AB1150=0,$I1138="n/a"),0,SIGN($I1150)*MIN(ABS($I1150/$I1138), ABS($I1150-SUM($I1143:AB1143))))</f>
        <v>0</v>
      </c>
      <c r="AD1143" s="105">
        <f>IF(OR($I1138=0,AC1150=0,$I1138="n/a"),0,SIGN($I1150)*MIN(ABS($I1150/$I1138), ABS($I1150-SUM($I1143:AC1143))))</f>
        <v>0</v>
      </c>
      <c r="AE1143" s="105">
        <f>IF(OR($I1138=0,AD1150=0,$I1138="n/a"),0,SIGN($I1150)*MIN(ABS($I1150/$I1138), ABS($I1150-SUM($I1143:AD1143))))</f>
        <v>0</v>
      </c>
      <c r="AF1143" s="105">
        <f>IF(OR($I1138=0,AE1150=0,$I1138="n/a"),0,SIGN($I1150)*MIN(ABS($I1150/$I1138), ABS($I1150-SUM($I1143:AE1143))))</f>
        <v>0</v>
      </c>
      <c r="AG1143" s="105">
        <f>IF(OR($I1138=0,AF1150=0,$I1138="n/a"),0,SIGN($I1150)*MIN(ABS($I1150/$I1138), ABS($I1150-SUM($I1143:AF1143))))</f>
        <v>0</v>
      </c>
      <c r="AH1143" s="105">
        <f>IF(OR($I1138=0,AG1150=0,$I1138="n/a"),0,SIGN($I1150)*MIN(ABS($I1150/$I1138), ABS($I1150-SUM($I1143:AG1143))))</f>
        <v>0</v>
      </c>
      <c r="AI1143" s="105">
        <f>IF(OR($I1138=0,AH1150=0,$I1138="n/a"),0,SIGN($I1150)*MIN(ABS($I1150/$I1138), ABS($I1150-SUM($I1143:AH1143))))</f>
        <v>0</v>
      </c>
      <c r="AJ1143" s="105">
        <f>IF(OR($I1138=0,AI1150=0,$I1138="n/a"),0,SIGN($I1150)*MIN(ABS($I1150/$I1138), ABS($I1150-SUM($I1143:AI1143))))</f>
        <v>0</v>
      </c>
      <c r="AK1143" s="105">
        <f>IF(OR($I1138=0,AJ1150=0,$I1138="n/a"),0,SIGN($I1150)*MIN(ABS($I1150/$I1138), ABS($I1150-SUM($I1143:AJ1143))))</f>
        <v>0</v>
      </c>
      <c r="AL1143" s="105">
        <f>IF(OR($I1138=0,AK1150=0,$I1138="n/a"),0,SIGN($I1150)*MIN(ABS($I1150/$I1138), ABS($I1150-SUM($I1143:AK1143))))</f>
        <v>0</v>
      </c>
      <c r="AM1143" s="105">
        <f>IF(OR($I1138=0,AL1150=0,$I1138="n/a"),0,SIGN($I1150)*MIN(ABS($I1150/$I1138), ABS($I1150-SUM($I1143:AL1143))))</f>
        <v>0</v>
      </c>
      <c r="AN1143" s="105">
        <f>IF(OR($I1138=0,AM1150=0,$I1138="n/a"),0,SIGN($I1150)*MIN(ABS($I1150/$I1138), ABS($I1150-SUM($I1143:AM1143))))</f>
        <v>0</v>
      </c>
      <c r="AO1143" s="105">
        <f>IF(OR($I1138=0,AN1150=0,$I1138="n/a"),0,SIGN($I1150)*MIN(ABS($I1150/$I1138), ABS($I1150-SUM($I1143:AN1143))))</f>
        <v>0</v>
      </c>
      <c r="AP1143" s="105">
        <f>IF(OR($I1138=0,AO1150=0,$I1138="n/a"),0,SIGN($I1150)*MIN(ABS($I1150/$I1138), ABS($I1150-SUM($I1143:AO1143))))</f>
        <v>0</v>
      </c>
      <c r="AQ1143" s="105">
        <f>IF(OR($I1138=0,AP1150=0,$I1138="n/a"),0,SIGN($I1150)*MIN(ABS($I1150/$I1138), ABS($I1150-SUM($I1143:AP1143))))</f>
        <v>0</v>
      </c>
      <c r="AR1143" s="105">
        <f>IF(OR($I1138=0,AQ1150=0,$I1138="n/a"),0,SIGN($I1150)*MIN(ABS($I1150/$I1138), ABS($I1150-SUM($I1143:AQ1143))))</f>
        <v>0</v>
      </c>
      <c r="AS1143" s="105">
        <f>IF(OR($I1138=0,AR1150=0,$I1138="n/a"),0,SIGN($I1150)*MIN(ABS($I1150/$I1138), ABS($I1150-SUM($I1143:AR1143))))</f>
        <v>0</v>
      </c>
      <c r="AT1143" s="105">
        <f>IF(OR($I1138=0,AS1150=0,$I1138="n/a"),0,SIGN($I1150)*MIN(ABS($I1150/$I1138), ABS($I1150-SUM($I1143:AS1143))))</f>
        <v>0</v>
      </c>
      <c r="AU1143" s="105">
        <f>IF(OR($I1138=0,AT1150=0,$I1138="n/a"),0,SIGN($I1150)*MIN(ABS($I1150/$I1138), ABS($I1150-SUM($I1143:AT1143))))</f>
        <v>0</v>
      </c>
      <c r="AV1143" s="105">
        <f>IF(OR($I1138=0,AU1150=0,$I1138="n/a"),0,SIGN($I1150)*MIN(ABS($I1150/$I1138), ABS($I1150-SUM($I1143:AU1143))))</f>
        <v>0</v>
      </c>
      <c r="AW1143" s="105">
        <f>IF(OR($I1138=0,AV1150=0,$I1138="n/a"),0,SIGN($I1150)*MIN(ABS($I1150/$I1138), ABS($I1150-SUM($I1143:AV1143))))</f>
        <v>0</v>
      </c>
      <c r="AX1143" s="105">
        <f>IF(OR($I1138=0,AW1150=0,$I1138="n/a"),0,SIGN($I1150)*MIN(ABS($I1150/$I1138), ABS($I1150-SUM($I1143:AW1143))))</f>
        <v>0</v>
      </c>
      <c r="AY1143" s="105">
        <f>IF(OR($I1138=0,AX1150=0,$I1138="n/a"),0,SIGN($I1150)*MIN(ABS($I1150/$I1138), ABS($I1150-SUM($I1143:AX1143))))</f>
        <v>0</v>
      </c>
      <c r="AZ1143" s="105">
        <f>IF(OR($I1138=0,AY1150=0,$I1138="n/a"),0,SIGN($I1150)*MIN(ABS($I1150/$I1138), ABS($I1150-SUM($I1143:AY1143))))</f>
        <v>0</v>
      </c>
      <c r="BA1143" s="105">
        <f>IF(OR($I1138=0,AZ1150=0,$I1138="n/a"),0,SIGN($I1150)*MIN(ABS($I1150/$I1138), ABS($I1150-SUM($I1143:AZ1143))))</f>
        <v>0</v>
      </c>
      <c r="BB1143" s="105">
        <f>IF(OR($I1138=0,BA1150=0,$I1138="n/a"),0,SIGN($I1150)*MIN(ABS($I1150/$I1138), ABS($I1150-SUM($I1143:BA1143))))</f>
        <v>0</v>
      </c>
      <c r="BC1143" s="105">
        <f>IF(OR($I1138=0,BB1150=0,$I1138="n/a"),0,SIGN($I1150)*MIN(ABS($I1150/$I1138), ABS($I1150-SUM($I1143:BB1143))))</f>
        <v>0</v>
      </c>
      <c r="BD1143" s="105">
        <f>IF(OR($I1138=0,BC1150=0,$I1138="n/a"),0,SIGN($I1150)*MIN(ABS($I1150/$I1138), ABS($I1150-SUM($I1143:BC1143))))</f>
        <v>0</v>
      </c>
      <c r="BE1143" s="105">
        <f>IF(OR($I1138=0,BD1150=0,$I1138="n/a"),0,SIGN($I1150)*MIN(ABS($I1150/$I1138), ABS($I1150-SUM($I1143:BD1143))))</f>
        <v>0</v>
      </c>
      <c r="BF1143" s="105">
        <f>IF(OR($I1138=0,BE1150=0,$I1138="n/a"),0,SIGN($I1150)*MIN(ABS($I1150/$I1138), ABS($I1150-SUM($I1143:BE1143))))</f>
        <v>0</v>
      </c>
      <c r="BG1143" s="105">
        <f>IF(OR($I1138=0,BF1150=0,$I1138="n/a"),0,SIGN($I1150)*MIN(ABS($I1150/$I1138), ABS($I1150-SUM($I1143:BF1143))))</f>
        <v>0</v>
      </c>
      <c r="BH1143" s="105">
        <f>IF(OR($I1138=0,BG1150=0,$I1138="n/a"),0,SIGN($I1150)*MIN(ABS($I1150/$I1138), ABS($I1150-SUM($I1143:BG1143))))</f>
        <v>0</v>
      </c>
      <c r="BI1143" s="105">
        <f>IF(OR($I1138=0,BH1150=0,$I1138="n/a"),0,SIGN($I1150)*MIN(ABS($I1150/$I1138), ABS($I1150-SUM($I1143:BH1143))))</f>
        <v>0</v>
      </c>
      <c r="BJ1143" s="105">
        <f>IF(OR($I1138=0,BI1150=0,$I1138="n/a"),0,SIGN($I1150)*MIN(ABS($I1150/$I1138), ABS($I1150-SUM($I1143:BI1143))))</f>
        <v>0</v>
      </c>
      <c r="BK1143" s="105">
        <f>IF(OR($I1138=0,BJ1150=0,$I1138="n/a"),0,SIGN($I1150)*MIN(ABS($I1150/$I1138), ABS($I1150-SUM($I1143:BJ1143))))</f>
        <v>0</v>
      </c>
      <c r="BL1143" s="105">
        <f>IF(OR($I1138=0,BK1150=0,$I1138="n/a"),0,SIGN($I1150)*MIN(ABS($I1150/$I1138), ABS($I1150-SUM($I1143:BK1143))))</f>
        <v>0</v>
      </c>
      <c r="BM1143" s="105">
        <f>IF(OR($I1138=0,BL1150=0,$I1138="n/a"),0,SIGN($I1150)*MIN(ABS($I1150/$I1138), ABS($I1150-SUM($I1143:BL1143))))</f>
        <v>0</v>
      </c>
      <c r="BN1143" s="105">
        <f>IF(OR($I1138=0,BM1150=0,$I1138="n/a"),0,SIGN($I1150)*MIN(ABS($I1150/$I1138), ABS($I1150-SUM($I1143:BM1143))))</f>
        <v>0</v>
      </c>
      <c r="BO1143" s="105">
        <f>IF(OR($I1138=0,BN1150=0,$I1138="n/a"),0,SIGN($I1150)*MIN(ABS($I1150/$I1138), ABS($I1150-SUM($I1143:BN1143))))</f>
        <v>0</v>
      </c>
      <c r="BP1143" s="105">
        <f>IF(OR($I1138=0,BO1150=0,$I1138="n/a"),0,SIGN($I1150)*MIN(ABS($I1150/$I1138), ABS($I1150-SUM($I1143:BO1143))))</f>
        <v>0</v>
      </c>
      <c r="BQ1143" s="105">
        <f>IF(OR($I1138=0,BP1150=0,$I1138="n/a"),0,SIGN($I1150)*MIN(ABS($I1150/$I1138), ABS($I1150-SUM($I1143:BP1143))))</f>
        <v>0</v>
      </c>
      <c r="BR1143" s="105">
        <f>IF(OR($I1138=0,BQ1150=0,$I1138="n/a"),0,SIGN($I1150)*MIN(ABS($I1150/$I1138), ABS($I1150-SUM($I1143:BQ1143))))</f>
        <v>0</v>
      </c>
      <c r="BS1143" s="105">
        <f>IF(OR($I1138=0,BR1150=0,$I1138="n/a"),0,SIGN($I1150)*MIN(ABS($I1150/$I1138), ABS($I1150-SUM($I1143:BR1143))))</f>
        <v>0</v>
      </c>
      <c r="BT1143" s="105">
        <f>IF(OR($I1138=0,BS1150=0,$I1138="n/a"),0,SIGN($I1150)*MIN(ABS($I1150/$I1138), ABS($I1150-SUM($I1143:BS1143))))</f>
        <v>0</v>
      </c>
      <c r="BU1143" s="105">
        <f>IF(OR($I1138=0,BT1150=0,$I1138="n/a"),0,SIGN($I1150)*MIN(ABS($I1150/$I1138), ABS($I1150-SUM($I1143:BT1143))))</f>
        <v>0</v>
      </c>
      <c r="BV1143" s="105">
        <f>IF(OR($I1138=0,BU1150=0,$I1138="n/a"),0,SIGN($I1150)*MIN(ABS($I1150/$I1138), ABS($I1150-SUM($I1143:BU1143))))</f>
        <v>0</v>
      </c>
      <c r="BW1143" s="105">
        <f>IF(OR($I1138=0,BV1150=0,$I1138="n/a"),0,SIGN($I1150)*MIN(ABS($I1150/$I1138), ABS($I1150-SUM($I1143:BV1143))))</f>
        <v>0</v>
      </c>
      <c r="BX1143" s="105">
        <f>IF(OR($I1138=0,BW1150=0,$I1138="n/a"),0,SIGN($I1150)*MIN(ABS($I1150/$I1138), ABS($I1150-SUM($I1143:BW1143))))</f>
        <v>0</v>
      </c>
      <c r="BY1143" s="105">
        <f>IF(OR($I1138=0,BX1150=0,$I1138="n/a"),0,SIGN($I1150)*MIN(ABS($I1150/$I1138), ABS($I1150-SUM($I1143:BX1143))))</f>
        <v>0</v>
      </c>
      <c r="BZ1143" s="105">
        <f>IF(OR($I1138=0,BY1150=0,$I1138="n/a"),0,SIGN($I1150)*MIN(ABS($I1150/$I1138), ABS($I1150-SUM($I1143:BY1143))))</f>
        <v>0</v>
      </c>
      <c r="CA1143" s="105">
        <f>IF(OR($I1138=0,BZ1150=0,$I1138="n/a"),0,SIGN($I1150)*MIN(ABS($I1150/$I1138), ABS($I1150-SUM($I1143:BZ1143))))</f>
        <v>0</v>
      </c>
      <c r="CB1143" s="105">
        <f>IF(OR($I1138=0,CA1150=0,$I1138="n/a"),0,SIGN($I1150)*MIN(ABS($I1150/$I1138), ABS($I1150-SUM($I1143:CA1143))))</f>
        <v>0</v>
      </c>
      <c r="CC1143" s="105">
        <f>IF(OR($I1138=0,CB1150=0,$I1138="n/a"),0,SIGN($I1150)*MIN(ABS($I1150/$I1138), ABS($I1150-SUM($I1143:CB1143))))</f>
        <v>0</v>
      </c>
      <c r="CD1143" s="105">
        <f>IF(OR($I1138=0,CC1150=0,$I1138="n/a"),0,SIGN($I1150)*MIN(ABS($I1150/$I1138), ABS($I1150-SUM($I1143:CC1143))))</f>
        <v>0</v>
      </c>
      <c r="CE1143" s="105">
        <f>IF(OR($I1138=0,CD1150=0,$I1138="n/a"),0,SIGN($I1150)*MIN(ABS($I1150/$I1138), ABS($I1150-SUM($I1143:CD1143))))</f>
        <v>0</v>
      </c>
      <c r="CF1143" s="105">
        <f>IF(OR($I1138=0,CE1150=0,$I1138="n/a"),0,SIGN($I1150)*MIN(ABS($I1150/$I1138), ABS($I1150-SUM($I1143:CE1143))))</f>
        <v>0</v>
      </c>
    </row>
    <row r="1144" spans="1:2018" s="153" customFormat="1" ht="12.75" customHeight="1">
      <c r="A1144"/>
      <c r="C1144" s="164"/>
      <c r="D1144" s="98" t="s">
        <v>208</v>
      </c>
      <c r="E1144" s="98"/>
      <c r="F1144" s="97"/>
      <c r="G1144" s="97"/>
      <c r="H1144" s="97"/>
      <c r="I1144" s="99"/>
      <c r="J1144" s="267">
        <f>IF(OR($I1139=0,I1151=0,$I1139="n/a"),0,SIGN($I1151)*MIN(ABS($I1151/$I1139), ABS($I1151-SUM($I1144:I1144))))</f>
        <v>10.332976736341328</v>
      </c>
      <c r="K1144" s="267">
        <f>IF(OR($I1139=0,J1151=0,$I1139="n/a"),0,SIGN($I1151)*MIN(ABS($I1151/$I1139), ABS($I1151-SUM($I1144:J1144))))</f>
        <v>10.332976736341328</v>
      </c>
      <c r="L1144" s="267">
        <f>IF(OR($I1139=0,K1151=0,$I1139="n/a"),0,SIGN($I1151)*MIN(ABS($I1151/$I1139), ABS($I1151-SUM($I1144:K1144))))</f>
        <v>10.332976736341328</v>
      </c>
      <c r="M1144" s="267">
        <f>IF(OR($I1139=0,L1151=0,$I1139="n/a"),0,SIGN($I1151)*MIN(ABS($I1151/$I1139), ABS($I1151-SUM($I1144:L1144))))</f>
        <v>10.332976736341328</v>
      </c>
      <c r="N1144" s="267">
        <f>IF(OR($I1139=0,M1151=0,$I1139="n/a"),0,SIGN($I1151)*MIN(ABS($I1151/$I1139), ABS($I1151-SUM($I1144:M1144))))</f>
        <v>10.332976736341328</v>
      </c>
      <c r="O1144" s="267">
        <f>IF(OR($I1139=0,N1151=0,$I1139="n/a"),0,SIGN($I1151)*MIN(ABS($I1151/$I1139), ABS($I1151-SUM($I1144:N1144))))</f>
        <v>10.332976736341328</v>
      </c>
      <c r="P1144" s="267">
        <f>IF(OR($I1139=0,O1151=0,$I1139="n/a"),0,SIGN($I1151)*MIN(ABS($I1151/$I1139), ABS($I1151-SUM($I1144:O1144))))</f>
        <v>10.332976736341328</v>
      </c>
      <c r="Q1144" s="267">
        <f>IF(OR($I1139=0,P1151=0,$I1139="n/a"),0,SIGN($I1151)*MIN(ABS($I1151/$I1139), ABS($I1151-SUM($I1144:P1144))))</f>
        <v>10.332976736341328</v>
      </c>
      <c r="R1144" s="267">
        <f>IF(OR($I1139=0,Q1151=0,$I1139="n/a"),0,SIGN($I1151)*MIN(ABS($I1151/$I1139), ABS($I1151-SUM($I1144:Q1144))))</f>
        <v>4.0828292184505983</v>
      </c>
      <c r="S1144" s="267">
        <f>IF(OR($I1139=0,R1151=0,$I1139="n/a"),0,SIGN($I1151)*MIN(ABS($I1151/$I1139), ABS($I1151-SUM($I1144:R1144))))</f>
        <v>0</v>
      </c>
      <c r="T1144" s="267">
        <f>IF(OR($I1139=0,S1151=0,$I1139="n/a"),0,SIGN($I1151)*MIN(ABS($I1151/$I1139), ABS($I1151-SUM($I1144:S1144))))</f>
        <v>0</v>
      </c>
      <c r="U1144" s="267">
        <f>IF(OR($I1139=0,T1151=0,$I1139="n/a"),0,SIGN($I1151)*MIN(ABS($I1151/$I1139), ABS($I1151-SUM($I1144:T1144))))</f>
        <v>0</v>
      </c>
      <c r="V1144" s="267">
        <f>IF(OR($I1139=0,U1151=0,$I1139="n/a"),0,SIGN($I1151)*MIN(ABS($I1151/$I1139), ABS($I1151-SUM($I1144:U1144))))</f>
        <v>0</v>
      </c>
      <c r="W1144" s="267">
        <f>IF(OR($I1139=0,V1151=0,$I1139="n/a"),0,SIGN($I1151)*MIN(ABS($I1151/$I1139), ABS($I1151-SUM($I1144:V1144))))</f>
        <v>0</v>
      </c>
      <c r="X1144" s="267">
        <f>IF(OR($I1139=0,W1151=0,$I1139="n/a"),0,SIGN($I1151)*MIN(ABS($I1151/$I1139), ABS($I1151-SUM($I1144:W1144))))</f>
        <v>0</v>
      </c>
      <c r="Y1144" s="267">
        <f>IF(OR($I1139=0,X1151=0,$I1139="n/a"),0,SIGN($I1151)*MIN(ABS($I1151/$I1139), ABS($I1151-SUM($I1144:X1144))))</f>
        <v>0</v>
      </c>
      <c r="Z1144" s="267">
        <f>IF(OR($I1139=0,Y1151=0,$I1139="n/a"),0,SIGN($I1151)*MIN(ABS($I1151/$I1139), ABS($I1151-SUM($I1144:Y1144))))</f>
        <v>0</v>
      </c>
      <c r="AA1144" s="267">
        <f>IF(OR($I1139=0,Z1151=0,$I1139="n/a"),0,SIGN($I1151)*MIN(ABS($I1151/$I1139), ABS($I1151-SUM($I1144:Z1144))))</f>
        <v>0</v>
      </c>
      <c r="AB1144" s="267">
        <f>IF(OR($I1139=0,AA1151=0,$I1139="n/a"),0,SIGN($I1151)*MIN(ABS($I1151/$I1139), ABS($I1151-SUM($I1144:AA1144))))</f>
        <v>0</v>
      </c>
      <c r="AC1144" s="267">
        <f>IF(OR($I1139=0,AB1151=0,$I1139="n/a"),0,SIGN($I1151)*MIN(ABS($I1151/$I1139), ABS($I1151-SUM($I1144:AB1144))))</f>
        <v>0</v>
      </c>
      <c r="AD1144" s="267">
        <f>IF(OR($I1139=0,AC1151=0,$I1139="n/a"),0,SIGN($I1151)*MIN(ABS($I1151/$I1139), ABS($I1151-SUM($I1144:AC1144))))</f>
        <v>0</v>
      </c>
      <c r="AE1144" s="267">
        <f>IF(OR($I1139=0,AD1151=0,$I1139="n/a"),0,SIGN($I1151)*MIN(ABS($I1151/$I1139), ABS($I1151-SUM($I1144:AD1144))))</f>
        <v>0</v>
      </c>
      <c r="AF1144" s="267">
        <f>IF(OR($I1139=0,AE1151=0,$I1139="n/a"),0,SIGN($I1151)*MIN(ABS($I1151/$I1139), ABS($I1151-SUM($I1144:AE1144))))</f>
        <v>0</v>
      </c>
      <c r="AG1144" s="267">
        <f>IF(OR($I1139=0,AF1151=0,$I1139="n/a"),0,SIGN($I1151)*MIN(ABS($I1151/$I1139), ABS($I1151-SUM($I1144:AF1144))))</f>
        <v>0</v>
      </c>
      <c r="AH1144" s="267">
        <f>IF(OR($I1139=0,AG1151=0,$I1139="n/a"),0,SIGN($I1151)*MIN(ABS($I1151/$I1139), ABS($I1151-SUM($I1144:AG1144))))</f>
        <v>0</v>
      </c>
      <c r="AI1144" s="267">
        <f>IF(OR($I1139=0,AH1151=0,$I1139="n/a"),0,SIGN($I1151)*MIN(ABS($I1151/$I1139), ABS($I1151-SUM($I1144:AH1144))))</f>
        <v>0</v>
      </c>
      <c r="AJ1144" s="267">
        <f>IF(OR($I1139=0,AI1151=0,$I1139="n/a"),0,SIGN($I1151)*MIN(ABS($I1151/$I1139), ABS($I1151-SUM($I1144:AI1144))))</f>
        <v>0</v>
      </c>
      <c r="AK1144" s="267">
        <f>IF(OR($I1139=0,AJ1151=0,$I1139="n/a"),0,SIGN($I1151)*MIN(ABS($I1151/$I1139), ABS($I1151-SUM($I1144:AJ1144))))</f>
        <v>0</v>
      </c>
      <c r="AL1144" s="267">
        <f>IF(OR($I1139=0,AK1151=0,$I1139="n/a"),0,SIGN($I1151)*MIN(ABS($I1151/$I1139), ABS($I1151-SUM($I1144:AK1144))))</f>
        <v>0</v>
      </c>
      <c r="AM1144" s="267">
        <f>IF(OR($I1139=0,AL1151=0,$I1139="n/a"),0,SIGN($I1151)*MIN(ABS($I1151/$I1139), ABS($I1151-SUM($I1144:AL1144))))</f>
        <v>0</v>
      </c>
      <c r="AN1144" s="267">
        <f>IF(OR($I1139=0,AM1151=0,$I1139="n/a"),0,SIGN($I1151)*MIN(ABS($I1151/$I1139), ABS($I1151-SUM($I1144:AM1144))))</f>
        <v>0</v>
      </c>
      <c r="AO1144" s="267">
        <f>IF(OR($I1139=0,AN1151=0,$I1139="n/a"),0,SIGN($I1151)*MIN(ABS($I1151/$I1139), ABS($I1151-SUM($I1144:AN1144))))</f>
        <v>0</v>
      </c>
      <c r="AP1144" s="267">
        <f>IF(OR($I1139=0,AO1151=0,$I1139="n/a"),0,SIGN($I1151)*MIN(ABS($I1151/$I1139), ABS($I1151-SUM($I1144:AO1144))))</f>
        <v>0</v>
      </c>
      <c r="AQ1144" s="267">
        <f>IF(OR($I1139=0,AP1151=0,$I1139="n/a"),0,SIGN($I1151)*MIN(ABS($I1151/$I1139), ABS($I1151-SUM($I1144:AP1144))))</f>
        <v>0</v>
      </c>
      <c r="AR1144" s="267">
        <f>IF(OR($I1139=0,AQ1151=0,$I1139="n/a"),0,SIGN($I1151)*MIN(ABS($I1151/$I1139), ABS($I1151-SUM($I1144:AQ1144))))</f>
        <v>0</v>
      </c>
      <c r="AS1144" s="267">
        <f>IF(OR($I1139=0,AR1151=0,$I1139="n/a"),0,SIGN($I1151)*MIN(ABS($I1151/$I1139), ABS($I1151-SUM($I1144:AR1144))))</f>
        <v>0</v>
      </c>
      <c r="AT1144" s="267">
        <f>IF(OR($I1139=0,AS1151=0,$I1139="n/a"),0,SIGN($I1151)*MIN(ABS($I1151/$I1139), ABS($I1151-SUM($I1144:AS1144))))</f>
        <v>0</v>
      </c>
      <c r="AU1144" s="267">
        <f>IF(OR($I1139=0,AT1151=0,$I1139="n/a"),0,SIGN($I1151)*MIN(ABS($I1151/$I1139), ABS($I1151-SUM($I1144:AT1144))))</f>
        <v>0</v>
      </c>
      <c r="AV1144" s="267">
        <f>IF(OR($I1139=0,AU1151=0,$I1139="n/a"),0,SIGN($I1151)*MIN(ABS($I1151/$I1139), ABS($I1151-SUM($I1144:AU1144))))</f>
        <v>0</v>
      </c>
      <c r="AW1144" s="267">
        <f>IF(OR($I1139=0,AV1151=0,$I1139="n/a"),0,SIGN($I1151)*MIN(ABS($I1151/$I1139), ABS($I1151-SUM($I1144:AV1144))))</f>
        <v>0</v>
      </c>
      <c r="AX1144" s="267">
        <f>IF(OR($I1139=0,AW1151=0,$I1139="n/a"),0,SIGN($I1151)*MIN(ABS($I1151/$I1139), ABS($I1151-SUM($I1144:AW1144))))</f>
        <v>0</v>
      </c>
      <c r="AY1144" s="267">
        <f>IF(OR($I1139=0,AX1151=0,$I1139="n/a"),0,SIGN($I1151)*MIN(ABS($I1151/$I1139), ABS($I1151-SUM($I1144:AX1144))))</f>
        <v>0</v>
      </c>
      <c r="AZ1144" s="267">
        <f>IF(OR($I1139=0,AY1151=0,$I1139="n/a"),0,SIGN($I1151)*MIN(ABS($I1151/$I1139), ABS($I1151-SUM($I1144:AY1144))))</f>
        <v>0</v>
      </c>
      <c r="BA1144" s="267">
        <f>IF(OR($I1139=0,AZ1151=0,$I1139="n/a"),0,SIGN($I1151)*MIN(ABS($I1151/$I1139), ABS($I1151-SUM($I1144:AZ1144))))</f>
        <v>0</v>
      </c>
      <c r="BB1144" s="267">
        <f>IF(OR($I1139=0,BA1151=0,$I1139="n/a"),0,SIGN($I1151)*MIN(ABS($I1151/$I1139), ABS($I1151-SUM($I1144:BA1144))))</f>
        <v>0</v>
      </c>
      <c r="BC1144" s="267">
        <f>IF(OR($I1139=0,BB1151=0,$I1139="n/a"),0,SIGN($I1151)*MIN(ABS($I1151/$I1139), ABS($I1151-SUM($I1144:BB1144))))</f>
        <v>0</v>
      </c>
      <c r="BD1144" s="267">
        <f>IF(OR($I1139=0,BC1151=0,$I1139="n/a"),0,SIGN($I1151)*MIN(ABS($I1151/$I1139), ABS($I1151-SUM($I1144:BC1144))))</f>
        <v>0</v>
      </c>
      <c r="BE1144" s="267">
        <f>IF(OR($I1139=0,BD1151=0,$I1139="n/a"),0,SIGN($I1151)*MIN(ABS($I1151/$I1139), ABS($I1151-SUM($I1144:BD1144))))</f>
        <v>0</v>
      </c>
      <c r="BF1144" s="267">
        <f>IF(OR($I1139=0,BE1151=0,$I1139="n/a"),0,SIGN($I1151)*MIN(ABS($I1151/$I1139), ABS($I1151-SUM($I1144:BE1144))))</f>
        <v>0</v>
      </c>
      <c r="BG1144" s="267">
        <f>IF(OR($I1139=0,BF1151=0,$I1139="n/a"),0,SIGN($I1151)*MIN(ABS($I1151/$I1139), ABS($I1151-SUM($I1144:BF1144))))</f>
        <v>0</v>
      </c>
      <c r="BH1144" s="267">
        <f>IF(OR($I1139=0,BG1151=0,$I1139="n/a"),0,SIGN($I1151)*MIN(ABS($I1151/$I1139), ABS($I1151-SUM($I1144:BG1144))))</f>
        <v>0</v>
      </c>
      <c r="BI1144" s="267">
        <f>IF(OR($I1139=0,BH1151=0,$I1139="n/a"),0,SIGN($I1151)*MIN(ABS($I1151/$I1139), ABS($I1151-SUM($I1144:BH1144))))</f>
        <v>0</v>
      </c>
      <c r="BJ1144" s="267">
        <f>IF(OR($I1139=0,BI1151=0,$I1139="n/a"),0,SIGN($I1151)*MIN(ABS($I1151/$I1139), ABS($I1151-SUM($I1144:BI1144))))</f>
        <v>0</v>
      </c>
      <c r="BK1144" s="267">
        <f>IF(OR($I1139=0,BJ1151=0,$I1139="n/a"),0,SIGN($I1151)*MIN(ABS($I1151/$I1139), ABS($I1151-SUM($I1144:BJ1144))))</f>
        <v>0</v>
      </c>
      <c r="BL1144" s="267">
        <f>IF(OR($I1139=0,BK1151=0,$I1139="n/a"),0,SIGN($I1151)*MIN(ABS($I1151/$I1139), ABS($I1151-SUM($I1144:BK1144))))</f>
        <v>0</v>
      </c>
      <c r="BM1144" s="267">
        <f>IF(OR($I1139=0,BL1151=0,$I1139="n/a"),0,SIGN($I1151)*MIN(ABS($I1151/$I1139), ABS($I1151-SUM($I1144:BL1144))))</f>
        <v>0</v>
      </c>
      <c r="BN1144" s="267">
        <f>IF(OR($I1139=0,BM1151=0,$I1139="n/a"),0,SIGN($I1151)*MIN(ABS($I1151/$I1139), ABS($I1151-SUM($I1144:BM1144))))</f>
        <v>0</v>
      </c>
      <c r="BO1144" s="267">
        <f>IF(OR($I1139=0,BN1151=0,$I1139="n/a"),0,SIGN($I1151)*MIN(ABS($I1151/$I1139), ABS($I1151-SUM($I1144:BN1144))))</f>
        <v>0</v>
      </c>
      <c r="BP1144" s="267">
        <f>IF(OR($I1139=0,BO1151=0,$I1139="n/a"),0,SIGN($I1151)*MIN(ABS($I1151/$I1139), ABS($I1151-SUM($I1144:BO1144))))</f>
        <v>0</v>
      </c>
      <c r="BQ1144" s="267">
        <f>IF(OR($I1139=0,BP1151=0,$I1139="n/a"),0,SIGN($I1151)*MIN(ABS($I1151/$I1139), ABS($I1151-SUM($I1144:BP1144))))</f>
        <v>0</v>
      </c>
      <c r="BR1144" s="267">
        <f>IF(OR($I1139=0,BQ1151=0,$I1139="n/a"),0,SIGN($I1151)*MIN(ABS($I1151/$I1139), ABS($I1151-SUM($I1144:BQ1144))))</f>
        <v>0</v>
      </c>
      <c r="BS1144" s="267">
        <f>IF(OR($I1139=0,BR1151=0,$I1139="n/a"),0,SIGN($I1151)*MIN(ABS($I1151/$I1139), ABS($I1151-SUM($I1144:BR1144))))</f>
        <v>0</v>
      </c>
      <c r="BT1144" s="267">
        <f>IF(OR($I1139=0,BS1151=0,$I1139="n/a"),0,SIGN($I1151)*MIN(ABS($I1151/$I1139), ABS($I1151-SUM($I1144:BS1144))))</f>
        <v>0</v>
      </c>
      <c r="BU1144" s="267">
        <f>IF(OR($I1139=0,BT1151=0,$I1139="n/a"),0,SIGN($I1151)*MIN(ABS($I1151/$I1139), ABS($I1151-SUM($I1144:BT1144))))</f>
        <v>0</v>
      </c>
      <c r="BV1144" s="267">
        <f>IF(OR($I1139=0,BU1151=0,$I1139="n/a"),0,SIGN($I1151)*MIN(ABS($I1151/$I1139), ABS($I1151-SUM($I1144:BU1144))))</f>
        <v>0</v>
      </c>
      <c r="BW1144" s="267">
        <f>IF(OR($I1139=0,BV1151=0,$I1139="n/a"),0,SIGN($I1151)*MIN(ABS($I1151/$I1139), ABS($I1151-SUM($I1144:BV1144))))</f>
        <v>0</v>
      </c>
      <c r="BX1144" s="267">
        <f>IF(OR($I1139=0,BW1151=0,$I1139="n/a"),0,SIGN($I1151)*MIN(ABS($I1151/$I1139), ABS($I1151-SUM($I1144:BW1144))))</f>
        <v>0</v>
      </c>
      <c r="BY1144" s="267">
        <f>IF(OR($I1139=0,BX1151=0,$I1139="n/a"),0,SIGN($I1151)*MIN(ABS($I1151/$I1139), ABS($I1151-SUM($I1144:BX1144))))</f>
        <v>0</v>
      </c>
      <c r="BZ1144" s="267">
        <f>IF(OR($I1139=0,BY1151=0,$I1139="n/a"),0,SIGN($I1151)*MIN(ABS($I1151/$I1139), ABS($I1151-SUM($I1144:BY1144))))</f>
        <v>0</v>
      </c>
      <c r="CA1144" s="267">
        <f>IF(OR($I1139=0,BZ1151=0,$I1139="n/a"),0,SIGN($I1151)*MIN(ABS($I1151/$I1139), ABS($I1151-SUM($I1144:BZ1144))))</f>
        <v>0</v>
      </c>
      <c r="CB1144" s="267">
        <f>IF(OR($I1139=0,CA1151=0,$I1139="n/a"),0,SIGN($I1151)*MIN(ABS($I1151/$I1139), ABS($I1151-SUM($I1144:CA1144))))</f>
        <v>0</v>
      </c>
      <c r="CC1144" s="267">
        <f>IF(OR($I1139=0,CB1151=0,$I1139="n/a"),0,SIGN($I1151)*MIN(ABS($I1151/$I1139), ABS($I1151-SUM($I1144:CB1144))))</f>
        <v>0</v>
      </c>
      <c r="CD1144" s="267">
        <f>IF(OR($I1139=0,CC1151=0,$I1139="n/a"),0,SIGN($I1151)*MIN(ABS($I1151/$I1139), ABS($I1151-SUM($I1144:CC1144))))</f>
        <v>0</v>
      </c>
      <c r="CE1144" s="267">
        <f>IF(OR($I1139=0,CD1151=0,$I1139="n/a"),0,SIGN($I1151)*MIN(ABS($I1151/$I1139), ABS($I1151-SUM($I1144:CD1144))))</f>
        <v>0</v>
      </c>
      <c r="CF1144" s="267">
        <f>IF(OR($I1139=0,CE1151=0,$I1139="n/a"),0,SIGN($I1151)*MIN(ABS($I1151/$I1139), ABS($I1151-SUM($I1144:CE1144))))</f>
        <v>0</v>
      </c>
    </row>
    <row r="1145" spans="1:2018" s="153" customFormat="1" ht="12.75" customHeight="1">
      <c r="D1145" s="98" t="s">
        <v>151</v>
      </c>
      <c r="E1145" s="97" t="s">
        <v>185</v>
      </c>
      <c r="F1145" s="97"/>
      <c r="G1145" s="97"/>
      <c r="H1145" s="97"/>
      <c r="I1145" s="99"/>
      <c r="J1145" s="99"/>
      <c r="K1145" s="99"/>
      <c r="L1145" s="99"/>
      <c r="M1145" s="99"/>
      <c r="N1145" s="99"/>
      <c r="O1145" s="105">
        <f>IFERROR(IF(OR($I1138=0,N1150=0),0,IF($N1149&gt;0,(MIN($N1149/IF($I1138&lt;=5,1,($I1138-5)),$N1149-SUM($N1145:N1145))), (MAX($N1149/IF($I1138&lt;=5,1,($I1138-5)),$N1149-SUM($N1145:N1145))))),0)</f>
        <v>0</v>
      </c>
      <c r="P1145" s="105">
        <f>IFERROR(IF(OR($I1138=0,O1150=0),0,IF($N1149&gt;0,(MIN($N1149/IF($I1138&lt;=5,1,($I1138-5)),$N1149-SUM($N1145:O1145))), (MAX($N1149/IF($I1138&lt;=5,1,($I1138-5)),$N1149-SUM($N1145:O1145))))),0)</f>
        <v>0</v>
      </c>
      <c r="Q1145" s="105">
        <f>IFERROR(IF(OR($I1138=0,P1150=0),0,IF($N1149&gt;0,(MIN($N1149/IF($I1138&lt;=5,1,($I1138-5)),$N1149-SUM($N1145:P1145))), (MAX($N1149/IF($I1138&lt;=5,1,($I1138-5)),$N1149-SUM($N1145:P1145))))),0)</f>
        <v>0</v>
      </c>
      <c r="R1145" s="105">
        <f>IFERROR(IF(OR($I1138=0,Q1150=0),0,IF($N1149&gt;0,(MIN($N1149/IF($I1138&lt;=5,1,($I1138-5)),$N1149-SUM($N1145:Q1145))), (MAX($N1149/IF($I1138&lt;=5,1,($I1138-5)),$N1149-SUM($N1145:Q1145))))),0)</f>
        <v>0</v>
      </c>
      <c r="S1145" s="105">
        <f>IFERROR(IF(OR($I1138=0,R1150=0),0,IF($N1149&gt;0,(MIN($N1149/IF($I1138&lt;=5,1,($I1138-5)),$N1149-SUM($N1145:R1145))), (MAX($N1149/IF($I1138&lt;=5,1,($I1138-5)),$N1149-SUM($N1145:R1145))))),0)</f>
        <v>0</v>
      </c>
      <c r="T1145" s="105">
        <f>IFERROR(IF(OR($I1138=0,S1150=0),0,IF($N1149&gt;0,(MIN($N1149/IF($I1138&lt;=5,1,($I1138-5)),$N1149-SUM($N1145:S1145))), (MAX($N1149/IF($I1138&lt;=5,1,($I1138-5)),$N1149-SUM($N1145:S1145))))),0)</f>
        <v>0</v>
      </c>
      <c r="U1145" s="105">
        <f>IFERROR(IF(OR($I1138=0,T1150=0),0,IF($N1149&gt;0,(MIN($N1149/IF($I1138&lt;=5,1,($I1138-5)),$N1149-SUM($N1145:T1145))), (MAX($N1149/IF($I1138&lt;=5,1,($I1138-5)),$N1149-SUM($N1145:T1145))))),0)</f>
        <v>0</v>
      </c>
      <c r="V1145" s="105">
        <f>IFERROR(IF(OR($I1138=0,U1150=0),0,IF($N1149&gt;0,(MIN($N1149/IF($I1138&lt;=5,1,($I1138-5)),$N1149-SUM($N1145:U1145))), (MAX($N1149/IF($I1138&lt;=5,1,($I1138-5)),$N1149-SUM($N1145:U1145))))),0)</f>
        <v>0</v>
      </c>
      <c r="W1145" s="105">
        <f>IFERROR(IF(OR($I1138=0,V1150=0),0,IF($N1149&gt;0,(MIN($N1149/IF($I1138&lt;=5,1,($I1138-5)),$N1149-SUM($N1145:V1145))), (MAX($N1149/IF($I1138&lt;=5,1,($I1138-5)),$N1149-SUM($N1145:V1145))))),0)</f>
        <v>0</v>
      </c>
      <c r="X1145" s="105">
        <f>IFERROR(IF(OR($I1138=0,W1150=0),0,IF($N1149&gt;0,(MIN($N1149/IF($I1138&lt;=5,1,($I1138-5)),$N1149-SUM($N1145:W1145))), (MAX($N1149/IF($I1138&lt;=5,1,($I1138-5)),$N1149-SUM($N1145:W1145))))),0)</f>
        <v>0</v>
      </c>
      <c r="Y1145" s="105">
        <f>IFERROR(IF(OR($I1138=0,X1150=0),0,IF($N1149&gt;0,(MIN($N1149/IF($I1138&lt;=5,1,($I1138-5)),$N1149-SUM($N1145:X1145))), (MAX($N1149/IF($I1138&lt;=5,1,($I1138-5)),$N1149-SUM($N1145:X1145))))),0)</f>
        <v>0</v>
      </c>
      <c r="Z1145" s="105">
        <f>IFERROR(IF(OR($I1138=0,Y1150=0),0,IF($N1149&gt;0,(MIN($N1149/IF($I1138&lt;=5,1,($I1138-5)),$N1149-SUM($N1145:Y1145))), (MAX($N1149/IF($I1138&lt;=5,1,($I1138-5)),$N1149-SUM($N1145:Y1145))))),0)</f>
        <v>0</v>
      </c>
      <c r="AA1145" s="105">
        <f>IFERROR(IF(OR($I1138=0,Z1150=0),0,IF($N1149&gt;0,(MIN($N1149/IF($I1138&lt;=5,1,($I1138-5)),$N1149-SUM($N1145:Z1145))), (MAX($N1149/IF($I1138&lt;=5,1,($I1138-5)),$N1149-SUM($N1145:Z1145))))),0)</f>
        <v>0</v>
      </c>
      <c r="AB1145" s="105">
        <f>IFERROR(IF(OR($I1138=0,AA1150=0),0,IF($N1149&gt;0,(MIN($N1149/IF($I1138&lt;=5,1,($I1138-5)),$N1149-SUM($N1145:AA1145))), (MAX($N1149/IF($I1138&lt;=5,1,($I1138-5)),$N1149-SUM($N1145:AA1145))))),0)</f>
        <v>0</v>
      </c>
      <c r="AC1145" s="105">
        <f>IFERROR(IF(OR($I1138=0,AB1150=0),0,IF($N1149&gt;0,(MIN($N1149/IF($I1138&lt;=5,1,($I1138-5)),$N1149-SUM($N1145:AB1145))), (MAX($N1149/IF($I1138&lt;=5,1,($I1138-5)),$N1149-SUM($N1145:AB1145))))),0)</f>
        <v>0</v>
      </c>
      <c r="AD1145" s="105">
        <f>IFERROR(IF(OR($I1138=0,AC1150=0),0,IF($N1149&gt;0,(MIN($N1149/IF($I1138&lt;=5,1,($I1138-5)),$N1149-SUM($N1145:AC1145))), (MAX($N1149/IF($I1138&lt;=5,1,($I1138-5)),$N1149-SUM($N1145:AC1145))))),0)</f>
        <v>0</v>
      </c>
      <c r="AE1145" s="105">
        <f>IFERROR(IF(OR($I1138=0,AD1150=0),0,IF($N1149&gt;0,(MIN($N1149/IF($I1138&lt;=5,1,($I1138-5)),$N1149-SUM($N1145:AD1145))), (MAX($N1149/IF($I1138&lt;=5,1,($I1138-5)),$N1149-SUM($N1145:AD1145))))),0)</f>
        <v>0</v>
      </c>
      <c r="AF1145" s="105">
        <f>IFERROR(IF(OR($I1138=0,AE1150=0),0,IF($N1149&gt;0,(MIN($N1149/IF($I1138&lt;=5,1,($I1138-5)),$N1149-SUM($N1145:AE1145))), (MAX($N1149/IF($I1138&lt;=5,1,($I1138-5)),$N1149-SUM($N1145:AE1145))))),0)</f>
        <v>0</v>
      </c>
      <c r="AG1145" s="105">
        <f>IFERROR(IF(OR($I1138=0,AF1150=0),0,IF($N1149&gt;0,(MIN($N1149/IF($I1138&lt;=5,1,($I1138-5)),$N1149-SUM($N1145:AF1145))), (MAX($N1149/IF($I1138&lt;=5,1,($I1138-5)),$N1149-SUM($N1145:AF1145))))),0)</f>
        <v>0</v>
      </c>
      <c r="AH1145" s="105">
        <f>IFERROR(IF(OR($I1138=0,AG1150=0),0,IF($N1149&gt;0,(MIN($N1149/IF($I1138&lt;=5,1,($I1138-5)),$N1149-SUM($N1145:AG1145))), (MAX($N1149/IF($I1138&lt;=5,1,($I1138-5)),$N1149-SUM($N1145:AG1145))))),0)</f>
        <v>0</v>
      </c>
      <c r="AI1145" s="105">
        <f>IFERROR(IF(OR($I1138=0,AH1150=0),0,IF($N1149&gt;0,(MIN($N1149/IF($I1138&lt;=5,1,($I1138-5)),$N1149-SUM($N1145:AH1145))), (MAX($N1149/IF($I1138&lt;=5,1,($I1138-5)),$N1149-SUM($N1145:AH1145))))),0)</f>
        <v>0</v>
      </c>
      <c r="AJ1145" s="105">
        <f>IFERROR(IF(OR($I1138=0,AI1150=0),0,IF($N1149&gt;0,(MIN($N1149/IF($I1138&lt;=5,1,($I1138-5)),$N1149-SUM($N1145:AI1145))), (MAX($N1149/IF($I1138&lt;=5,1,($I1138-5)),$N1149-SUM($N1145:AI1145))))),0)</f>
        <v>0</v>
      </c>
      <c r="AK1145" s="105">
        <f>IFERROR(IF(OR($I1138=0,AJ1150=0),0,IF($N1149&gt;0,(MIN($N1149/IF($I1138&lt;=5,1,($I1138-5)),$N1149-SUM($N1145:AJ1145))), (MAX($N1149/IF($I1138&lt;=5,1,($I1138-5)),$N1149-SUM($N1145:AJ1145))))),0)</f>
        <v>0</v>
      </c>
      <c r="AL1145" s="105">
        <f>IFERROR(IF(OR($I1138=0,AK1150=0),0,IF($N1149&gt;0,(MIN($N1149/IF($I1138&lt;=5,1,($I1138-5)),$N1149-SUM($N1145:AK1145))), (MAX($N1149/IF($I1138&lt;=5,1,($I1138-5)),$N1149-SUM($N1145:AK1145))))),0)</f>
        <v>0</v>
      </c>
      <c r="AM1145" s="105">
        <f>IFERROR(IF(OR($I1138=0,AL1150=0),0,IF($N1149&gt;0,(MIN($N1149/IF($I1138&lt;=5,1,($I1138-5)),$N1149-SUM($N1145:AL1145))), (MAX($N1149/IF($I1138&lt;=5,1,($I1138-5)),$N1149-SUM($N1145:AL1145))))),0)</f>
        <v>0</v>
      </c>
      <c r="AN1145" s="105">
        <f>IFERROR(IF(OR($I1138=0,AM1150=0),0,IF($N1149&gt;0,(MIN($N1149/IF($I1138&lt;=5,1,($I1138-5)),$N1149-SUM($N1145:AM1145))), (MAX($N1149/IF($I1138&lt;=5,1,($I1138-5)),$N1149-SUM($N1145:AM1145))))),0)</f>
        <v>0</v>
      </c>
      <c r="AO1145" s="105">
        <f>IFERROR(IF(OR($I1138=0,AN1150=0),0,IF($N1149&gt;0,(MIN($N1149/IF($I1138&lt;=5,1,($I1138-5)),$N1149-SUM($N1145:AN1145))), (MAX($N1149/IF($I1138&lt;=5,1,($I1138-5)),$N1149-SUM($N1145:AN1145))))),0)</f>
        <v>0</v>
      </c>
      <c r="AP1145" s="105">
        <f>IFERROR(IF(OR($I1138=0,AO1150=0),0,IF($N1149&gt;0,(MIN($N1149/IF($I1138&lt;=5,1,($I1138-5)),$N1149-SUM($N1145:AO1145))), (MAX($N1149/IF($I1138&lt;=5,1,($I1138-5)),$N1149-SUM($N1145:AO1145))))),0)</f>
        <v>0</v>
      </c>
      <c r="AQ1145" s="105">
        <f>IFERROR(IF(OR($I1138=0,AP1150=0),0,IF($N1149&gt;0,(MIN($N1149/IF($I1138&lt;=5,1,($I1138-5)),$N1149-SUM($N1145:AP1145))), (MAX($N1149/IF($I1138&lt;=5,1,($I1138-5)),$N1149-SUM($N1145:AP1145))))),0)</f>
        <v>0</v>
      </c>
      <c r="AR1145" s="105">
        <f>IFERROR(IF(OR($I1138=0,AQ1150=0),0,IF($N1149&gt;0,(MIN($N1149/IF($I1138&lt;=5,1,($I1138-5)),$N1149-SUM($N1145:AQ1145))), (MAX($N1149/IF($I1138&lt;=5,1,($I1138-5)),$N1149-SUM($N1145:AQ1145))))),0)</f>
        <v>0</v>
      </c>
      <c r="AS1145" s="105">
        <f>IFERROR(IF(OR($I1138=0,AR1150=0),0,IF($N1149&gt;0,(MIN($N1149/IF($I1138&lt;=5,1,($I1138-5)),$N1149-SUM($N1145:AR1145))), (MAX($N1149/IF($I1138&lt;=5,1,($I1138-5)),$N1149-SUM($N1145:AR1145))))),0)</f>
        <v>0</v>
      </c>
      <c r="AT1145" s="105">
        <f>IFERROR(IF(OR($I1138=0,AS1150=0),0,IF($N1149&gt;0,(MIN($N1149/IF($I1138&lt;=5,1,($I1138-5)),$N1149-SUM($N1145:AS1145))), (MAX($N1149/IF($I1138&lt;=5,1,($I1138-5)),$N1149-SUM($N1145:AS1145))))),0)</f>
        <v>0</v>
      </c>
      <c r="AU1145" s="105">
        <f>IFERROR(IF(OR($I1138=0,AT1150=0),0,IF($N1149&gt;0,(MIN($N1149/IF($I1138&lt;=5,1,($I1138-5)),$N1149-SUM($N1145:AT1145))), (MAX($N1149/IF($I1138&lt;=5,1,($I1138-5)),$N1149-SUM($N1145:AT1145))))),0)</f>
        <v>0</v>
      </c>
      <c r="AV1145" s="105">
        <f>IFERROR(IF(OR($I1138=0,AU1150=0),0,IF($N1149&gt;0,(MIN($N1149/IF($I1138&lt;=5,1,($I1138-5)),$N1149-SUM($N1145:AU1145))), (MAX($N1149/IF($I1138&lt;=5,1,($I1138-5)),$N1149-SUM($N1145:AU1145))))),0)</f>
        <v>0</v>
      </c>
      <c r="AW1145" s="105">
        <f>IFERROR(IF(OR($I1138=0,AV1150=0),0,IF($N1149&gt;0,(MIN($N1149/IF($I1138&lt;=5,1,($I1138-5)),$N1149-SUM($N1145:AV1145))), (MAX($N1149/IF($I1138&lt;=5,1,($I1138-5)),$N1149-SUM($N1145:AV1145))))),0)</f>
        <v>0</v>
      </c>
      <c r="AX1145" s="105">
        <f>IFERROR(IF(OR($I1138=0,AW1150=0),0,IF($N1149&gt;0,(MIN($N1149/IF($I1138&lt;=5,1,($I1138-5)),$N1149-SUM($N1145:AW1145))), (MAX($N1149/IF($I1138&lt;=5,1,($I1138-5)),$N1149-SUM($N1145:AW1145))))),0)</f>
        <v>0</v>
      </c>
      <c r="AY1145" s="105">
        <f>IFERROR(IF(OR($I1138=0,AX1150=0),0,IF($N1149&gt;0,(MIN($N1149/IF($I1138&lt;=5,1,($I1138-5)),$N1149-SUM($N1145:AX1145))), (MAX($N1149/IF($I1138&lt;=5,1,($I1138-5)),$N1149-SUM($N1145:AX1145))))),0)</f>
        <v>0</v>
      </c>
      <c r="AZ1145" s="105">
        <f>IFERROR(IF(OR($I1138=0,AY1150=0),0,IF($N1149&gt;0,(MIN($N1149/IF($I1138&lt;=5,1,($I1138-5)),$N1149-SUM($N1145:AY1145))), (MAX($N1149/IF($I1138&lt;=5,1,($I1138-5)),$N1149-SUM($N1145:AY1145))))),0)</f>
        <v>0</v>
      </c>
      <c r="BA1145" s="105">
        <f>IFERROR(IF(OR($I1138=0,AZ1150=0),0,IF($N1149&gt;0,(MIN($N1149/IF($I1138&lt;=5,1,($I1138-5)),$N1149-SUM($N1145:AZ1145))), (MAX($N1149/IF($I1138&lt;=5,1,($I1138-5)),$N1149-SUM($N1145:AZ1145))))),0)</f>
        <v>0</v>
      </c>
      <c r="BB1145" s="105">
        <f>IFERROR(IF(OR($I1138=0,BA1150=0),0,IF($N1149&gt;0,(MIN($N1149/IF($I1138&lt;=5,1,($I1138-5)),$N1149-SUM($N1145:BA1145))), (MAX($N1149/IF($I1138&lt;=5,1,($I1138-5)),$N1149-SUM($N1145:BA1145))))),0)</f>
        <v>0</v>
      </c>
      <c r="BC1145" s="105">
        <f>IFERROR(IF(OR($I1138=0,BB1150=0),0,IF($N1149&gt;0,(MIN($N1149/IF($I1138&lt;=5,1,($I1138-5)),$N1149-SUM($N1145:BB1145))), (MAX($N1149/IF($I1138&lt;=5,1,($I1138-5)),$N1149-SUM($N1145:BB1145))))),0)</f>
        <v>0</v>
      </c>
      <c r="BD1145" s="105">
        <f>IFERROR(IF(OR($I1138=0,BC1150=0),0,IF($N1149&gt;0,(MIN($N1149/IF($I1138&lt;=5,1,($I1138-5)),$N1149-SUM($N1145:BC1145))), (MAX($N1149/IF($I1138&lt;=5,1,($I1138-5)),$N1149-SUM($N1145:BC1145))))),0)</f>
        <v>0</v>
      </c>
      <c r="BE1145" s="105">
        <f>IFERROR(IF(OR($I1138=0,BD1150=0),0,IF($N1149&gt;0,(MIN($N1149/IF($I1138&lt;=5,1,($I1138-5)),$N1149-SUM($N1145:BD1145))), (MAX($N1149/IF($I1138&lt;=5,1,($I1138-5)),$N1149-SUM($N1145:BD1145))))),0)</f>
        <v>0</v>
      </c>
      <c r="BF1145" s="105">
        <f>IFERROR(IF(OR($I1138=0,BE1150=0),0,IF($N1149&gt;0,(MIN($N1149/IF($I1138&lt;=5,1,($I1138-5)),$N1149-SUM($N1145:BE1145))), (MAX($N1149/IF($I1138&lt;=5,1,($I1138-5)),$N1149-SUM($N1145:BE1145))))),0)</f>
        <v>0</v>
      </c>
      <c r="BG1145" s="105">
        <f>IFERROR(IF(OR($I1138=0,BF1150=0),0,IF($N1149&gt;0,(MIN($N1149/IF($I1138&lt;=5,1,($I1138-5)),$N1149-SUM($N1145:BF1145))), (MAX($N1149/IF($I1138&lt;=5,1,($I1138-5)),$N1149-SUM($N1145:BF1145))))),0)</f>
        <v>0</v>
      </c>
      <c r="BH1145" s="105">
        <f>IFERROR(IF(OR($I1138=0,BG1150=0),0,IF($N1149&gt;0,(MIN($N1149/IF($I1138&lt;=5,1,($I1138-5)),$N1149-SUM($N1145:BG1145))), (MAX($N1149/IF($I1138&lt;=5,1,($I1138-5)),$N1149-SUM($N1145:BG1145))))),0)</f>
        <v>0</v>
      </c>
      <c r="BI1145" s="105">
        <f>IFERROR(IF(OR($I1138=0,BH1150=0),0,IF($N1149&gt;0,(MIN($N1149/IF($I1138&lt;=5,1,($I1138-5)),$N1149-SUM($N1145:BH1145))), (MAX($N1149/IF($I1138&lt;=5,1,($I1138-5)),$N1149-SUM($N1145:BH1145))))),0)</f>
        <v>0</v>
      </c>
      <c r="BJ1145" s="105">
        <f>IFERROR(IF(OR($I1138=0,BI1150=0),0,IF($N1149&gt;0,(MIN($N1149/IF($I1138&lt;=5,1,($I1138-5)),$N1149-SUM($N1145:BI1145))), (MAX($N1149/IF($I1138&lt;=5,1,($I1138-5)),$N1149-SUM($N1145:BI1145))))),0)</f>
        <v>0</v>
      </c>
      <c r="BK1145" s="105">
        <f>IFERROR(IF(OR($I1138=0,BJ1150=0),0,IF($N1149&gt;0,(MIN($N1149/IF($I1138&lt;=5,1,($I1138-5)),$N1149-SUM($N1145:BJ1145))), (MAX($N1149/IF($I1138&lt;=5,1,($I1138-5)),$N1149-SUM($N1145:BJ1145))))),0)</f>
        <v>0</v>
      </c>
      <c r="BL1145" s="105">
        <f>IFERROR(IF(OR($I1138=0,BK1150=0),0,IF($N1149&gt;0,(MIN($N1149/IF($I1138&lt;=5,1,($I1138-5)),$N1149-SUM($N1145:BK1145))), (MAX($N1149/IF($I1138&lt;=5,1,($I1138-5)),$N1149-SUM($N1145:BK1145))))),0)</f>
        <v>0</v>
      </c>
      <c r="BM1145" s="105">
        <f>IFERROR(IF(OR($I1138=0,BL1150=0),0,IF($N1149&gt;0,(MIN($N1149/IF($I1138&lt;=5,1,($I1138-5)),$N1149-SUM($N1145:BL1145))), (MAX($N1149/IF($I1138&lt;=5,1,($I1138-5)),$N1149-SUM($N1145:BL1145))))),0)</f>
        <v>0</v>
      </c>
      <c r="BN1145" s="105">
        <f>IFERROR(IF(OR($I1138=0,BM1150=0),0,IF($N1149&gt;0,(MIN($N1149/IF($I1138&lt;=5,1,($I1138-5)),$N1149-SUM($N1145:BM1145))), (MAX($N1149/IF($I1138&lt;=5,1,($I1138-5)),$N1149-SUM($N1145:BM1145))))),0)</f>
        <v>0</v>
      </c>
      <c r="BO1145" s="105">
        <f>IFERROR(IF(OR($I1138=0,BN1150=0),0,IF($N1149&gt;0,(MIN($N1149/IF($I1138&lt;=5,1,($I1138-5)),$N1149-SUM($N1145:BN1145))), (MAX($N1149/IF($I1138&lt;=5,1,($I1138-5)),$N1149-SUM($N1145:BN1145))))),0)</f>
        <v>0</v>
      </c>
      <c r="BP1145" s="105">
        <f>IFERROR(IF(OR($I1138=0,BO1150=0),0,IF($N1149&gt;0,(MIN($N1149/IF($I1138&lt;=5,1,($I1138-5)),$N1149-SUM($N1145:BO1145))), (MAX($N1149/IF($I1138&lt;=5,1,($I1138-5)),$N1149-SUM($N1145:BO1145))))),0)</f>
        <v>0</v>
      </c>
      <c r="BQ1145" s="105">
        <f>IFERROR(IF(OR($I1138=0,BP1150=0),0,IF($N1149&gt;0,(MIN($N1149/IF($I1138&lt;=5,1,($I1138-5)),$N1149-SUM($N1145:BP1145))), (MAX($N1149/IF($I1138&lt;=5,1,($I1138-5)),$N1149-SUM($N1145:BP1145))))),0)</f>
        <v>0</v>
      </c>
      <c r="BR1145" s="105">
        <f>IFERROR(IF(OR($I1138=0,BQ1150=0),0,IF($N1149&gt;0,(MIN($N1149/IF($I1138&lt;=5,1,($I1138-5)),$N1149-SUM($N1145:BQ1145))), (MAX($N1149/IF($I1138&lt;=5,1,($I1138-5)),$N1149-SUM($N1145:BQ1145))))),0)</f>
        <v>0</v>
      </c>
      <c r="BS1145" s="105">
        <f>IFERROR(IF(OR($I1138=0,BR1150=0),0,IF($N1149&gt;0,(MIN($N1149/IF($I1138&lt;=5,1,($I1138-5)),$N1149-SUM($N1145:BR1145))), (MAX($N1149/IF($I1138&lt;=5,1,($I1138-5)),$N1149-SUM($N1145:BR1145))))),0)</f>
        <v>0</v>
      </c>
      <c r="BT1145" s="105">
        <f>IFERROR(IF(OR($I1138=0,BS1150=0),0,IF($N1149&gt;0,(MIN($N1149/IF($I1138&lt;=5,1,($I1138-5)),$N1149-SUM($N1145:BS1145))), (MAX($N1149/IF($I1138&lt;=5,1,($I1138-5)),$N1149-SUM($N1145:BS1145))))),0)</f>
        <v>0</v>
      </c>
      <c r="BU1145" s="105">
        <f>IFERROR(IF(OR($I1138=0,BT1150=0),0,IF($N1149&gt;0,(MIN($N1149/IF($I1138&lt;=5,1,($I1138-5)),$N1149-SUM($N1145:BT1145))), (MAX($N1149/IF($I1138&lt;=5,1,($I1138-5)),$N1149-SUM($N1145:BT1145))))),0)</f>
        <v>0</v>
      </c>
      <c r="BV1145" s="105">
        <f>IFERROR(IF(OR($I1138=0,BU1150=0),0,IF($N1149&gt;0,(MIN($N1149/IF($I1138&lt;=5,1,($I1138-5)),$N1149-SUM($N1145:BU1145))), (MAX($N1149/IF($I1138&lt;=5,1,($I1138-5)),$N1149-SUM($N1145:BU1145))))),0)</f>
        <v>0</v>
      </c>
      <c r="BW1145" s="105">
        <f>IFERROR(IF(OR($I1138=0,BV1150=0),0,IF($N1149&gt;0,(MIN($N1149/IF($I1138&lt;=5,1,($I1138-5)),$N1149-SUM($N1145:BV1145))), (MAX($N1149/IF($I1138&lt;=5,1,($I1138-5)),$N1149-SUM($N1145:BV1145))))),0)</f>
        <v>0</v>
      </c>
      <c r="BX1145" s="105">
        <f>IFERROR(IF(OR($I1138=0,BW1150=0),0,IF($N1149&gt;0,(MIN($N1149/IF($I1138&lt;=5,1,($I1138-5)),$N1149-SUM($N1145:BW1145))), (MAX($N1149/IF($I1138&lt;=5,1,($I1138-5)),$N1149-SUM($N1145:BW1145))))),0)</f>
        <v>0</v>
      </c>
      <c r="BY1145" s="105">
        <f>IFERROR(IF(OR($I1138=0,BX1150=0),0,IF($N1149&gt;0,(MIN($N1149/IF($I1138&lt;=5,1,($I1138-5)),$N1149-SUM($N1145:BX1145))), (MAX($N1149/IF($I1138&lt;=5,1,($I1138-5)),$N1149-SUM($N1145:BX1145))))),0)</f>
        <v>0</v>
      </c>
      <c r="BZ1145" s="105">
        <f>IFERROR(IF(OR($I1138=0,BY1150=0),0,IF($N1149&gt;0,(MIN($N1149/IF($I1138&lt;=5,1,($I1138-5)),$N1149-SUM($N1145:BY1145))), (MAX($N1149/IF($I1138&lt;=5,1,($I1138-5)),$N1149-SUM($N1145:BY1145))))),0)</f>
        <v>0</v>
      </c>
      <c r="CA1145" s="105">
        <f>IFERROR(IF(OR($I1138=0,BZ1150=0),0,IF($N1149&gt;0,(MIN($N1149/IF($I1138&lt;=5,1,($I1138-5)),$N1149-SUM($N1145:BZ1145))), (MAX($N1149/IF($I1138&lt;=5,1,($I1138-5)),$N1149-SUM($N1145:BZ1145))))),0)</f>
        <v>0</v>
      </c>
      <c r="CB1145" s="105">
        <f>IFERROR(IF(OR($I1138=0,CA1150=0),0,IF($N1149&gt;0,(MIN($N1149/IF($I1138&lt;=5,1,($I1138-5)),$N1149-SUM($N1145:CA1145))), (MAX($N1149/IF($I1138&lt;=5,1,($I1138-5)),$N1149-SUM($N1145:CA1145))))),0)</f>
        <v>0</v>
      </c>
      <c r="CC1145" s="105">
        <f>IFERROR(IF(OR($I1138=0,CB1150=0),0,IF($N1149&gt;0,(MIN($N1149/IF($I1138&lt;=5,1,($I1138-5)),$N1149-SUM($N1145:CB1145))), (MAX($N1149/IF($I1138&lt;=5,1,($I1138-5)),$N1149-SUM($N1145:CB1145))))),0)</f>
        <v>0</v>
      </c>
      <c r="CD1145" s="105">
        <f>IFERROR(IF(OR($I1138=0,CC1150=0),0,IF($N1149&gt;0,(MIN($N1149/IF($I1138&lt;=5,1,($I1138-5)),$N1149-SUM($N1145:CC1145))), (MAX($N1149/IF($I1138&lt;=5,1,($I1138-5)),$N1149-SUM($N1145:CC1145))))),0)</f>
        <v>0</v>
      </c>
      <c r="CE1145" s="105">
        <f>IFERROR(IF(OR($I1138=0,CD1150=0),0,IF($N1149&gt;0,(MIN($N1149/IF($I1138&lt;=5,1,($I1138-5)),$N1149-SUM($N1145:CD1145))), (MAX($N1149/IF($I1138&lt;=5,1,($I1138-5)),$N1149-SUM($N1145:CD1145))))),0)</f>
        <v>0</v>
      </c>
      <c r="CF1145" s="105">
        <f>IFERROR(IF(OR($I1138=0,CE1150=0),0,IF($N1149&gt;0,(MIN($N1149/IF($I1138&lt;=5,1,($I1138-5)),$N1149-SUM($N1145:CE1145))), (MAX($N1149/IF($I1138&lt;=5,1,($I1138-5)),$N1149-SUM($N1145:CE1145))))),0)</f>
        <v>0</v>
      </c>
    </row>
    <row r="1146" spans="1:2018" s="153" customFormat="1" ht="12.75" customHeight="1">
      <c r="C1146" s="164"/>
      <c r="D1146" s="104" t="s">
        <v>32</v>
      </c>
      <c r="E1146" s="104" t="s">
        <v>185</v>
      </c>
      <c r="F1146" s="106"/>
      <c r="G1146" s="106"/>
      <c r="H1146" s="106"/>
      <c r="I1146" s="107"/>
      <c r="J1146" s="268">
        <f>SUM(J1143:J1144)</f>
        <v>17.245558800171892</v>
      </c>
      <c r="K1146" s="268">
        <f t="shared" ref="K1146:BV1146" si="5764">SUM(K1143:K1144)</f>
        <v>17.245558800171892</v>
      </c>
      <c r="L1146" s="268">
        <f t="shared" si="5764"/>
        <v>10.395654111095245</v>
      </c>
      <c r="M1146" s="268">
        <f t="shared" si="5764"/>
        <v>10.332976736341328</v>
      </c>
      <c r="N1146" s="268">
        <f t="shared" si="5764"/>
        <v>10.332976736341328</v>
      </c>
      <c r="O1146" s="268">
        <f t="shared" si="5764"/>
        <v>10.332976736341328</v>
      </c>
      <c r="P1146" s="268">
        <f t="shared" si="5764"/>
        <v>10.332976736341328</v>
      </c>
      <c r="Q1146" s="268">
        <f t="shared" si="5764"/>
        <v>10.332976736341328</v>
      </c>
      <c r="R1146" s="268">
        <f t="shared" si="5764"/>
        <v>4.0828292184505983</v>
      </c>
      <c r="S1146" s="268">
        <f t="shared" si="5764"/>
        <v>0</v>
      </c>
      <c r="T1146" s="268">
        <f t="shared" si="5764"/>
        <v>0</v>
      </c>
      <c r="U1146" s="268">
        <f t="shared" si="5764"/>
        <v>0</v>
      </c>
      <c r="V1146" s="268">
        <f t="shared" si="5764"/>
        <v>0</v>
      </c>
      <c r="W1146" s="268">
        <f t="shared" si="5764"/>
        <v>0</v>
      </c>
      <c r="X1146" s="268">
        <f t="shared" si="5764"/>
        <v>0</v>
      </c>
      <c r="Y1146" s="268">
        <f t="shared" si="5764"/>
        <v>0</v>
      </c>
      <c r="Z1146" s="268">
        <f t="shared" si="5764"/>
        <v>0</v>
      </c>
      <c r="AA1146" s="268">
        <f t="shared" si="5764"/>
        <v>0</v>
      </c>
      <c r="AB1146" s="268">
        <f t="shared" si="5764"/>
        <v>0</v>
      </c>
      <c r="AC1146" s="268">
        <f t="shared" si="5764"/>
        <v>0</v>
      </c>
      <c r="AD1146" s="268">
        <f t="shared" si="5764"/>
        <v>0</v>
      </c>
      <c r="AE1146" s="268">
        <f t="shared" si="5764"/>
        <v>0</v>
      </c>
      <c r="AF1146" s="268">
        <f t="shared" si="5764"/>
        <v>0</v>
      </c>
      <c r="AG1146" s="268">
        <f t="shared" si="5764"/>
        <v>0</v>
      </c>
      <c r="AH1146" s="268">
        <f t="shared" si="5764"/>
        <v>0</v>
      </c>
      <c r="AI1146" s="268">
        <f t="shared" si="5764"/>
        <v>0</v>
      </c>
      <c r="AJ1146" s="268">
        <f t="shared" si="5764"/>
        <v>0</v>
      </c>
      <c r="AK1146" s="268">
        <f t="shared" si="5764"/>
        <v>0</v>
      </c>
      <c r="AL1146" s="268">
        <f t="shared" si="5764"/>
        <v>0</v>
      </c>
      <c r="AM1146" s="268">
        <f t="shared" si="5764"/>
        <v>0</v>
      </c>
      <c r="AN1146" s="268">
        <f t="shared" si="5764"/>
        <v>0</v>
      </c>
      <c r="AO1146" s="268">
        <f t="shared" si="5764"/>
        <v>0</v>
      </c>
      <c r="AP1146" s="268">
        <f t="shared" si="5764"/>
        <v>0</v>
      </c>
      <c r="AQ1146" s="268">
        <f t="shared" si="5764"/>
        <v>0</v>
      </c>
      <c r="AR1146" s="268">
        <f t="shared" si="5764"/>
        <v>0</v>
      </c>
      <c r="AS1146" s="268">
        <f t="shared" si="5764"/>
        <v>0</v>
      </c>
      <c r="AT1146" s="268">
        <f t="shared" si="5764"/>
        <v>0</v>
      </c>
      <c r="AU1146" s="268">
        <f t="shared" si="5764"/>
        <v>0</v>
      </c>
      <c r="AV1146" s="268">
        <f t="shared" si="5764"/>
        <v>0</v>
      </c>
      <c r="AW1146" s="268">
        <f t="shared" si="5764"/>
        <v>0</v>
      </c>
      <c r="AX1146" s="268">
        <f t="shared" si="5764"/>
        <v>0</v>
      </c>
      <c r="AY1146" s="268">
        <f t="shared" si="5764"/>
        <v>0</v>
      </c>
      <c r="AZ1146" s="268">
        <f t="shared" si="5764"/>
        <v>0</v>
      </c>
      <c r="BA1146" s="268">
        <f t="shared" si="5764"/>
        <v>0</v>
      </c>
      <c r="BB1146" s="268">
        <f t="shared" si="5764"/>
        <v>0</v>
      </c>
      <c r="BC1146" s="268">
        <f t="shared" si="5764"/>
        <v>0</v>
      </c>
      <c r="BD1146" s="268">
        <f t="shared" si="5764"/>
        <v>0</v>
      </c>
      <c r="BE1146" s="268">
        <f t="shared" si="5764"/>
        <v>0</v>
      </c>
      <c r="BF1146" s="268">
        <f t="shared" si="5764"/>
        <v>0</v>
      </c>
      <c r="BG1146" s="268">
        <f t="shared" si="5764"/>
        <v>0</v>
      </c>
      <c r="BH1146" s="268">
        <f t="shared" si="5764"/>
        <v>0</v>
      </c>
      <c r="BI1146" s="268">
        <f t="shared" si="5764"/>
        <v>0</v>
      </c>
      <c r="BJ1146" s="268">
        <f t="shared" si="5764"/>
        <v>0</v>
      </c>
      <c r="BK1146" s="268">
        <f t="shared" si="5764"/>
        <v>0</v>
      </c>
      <c r="BL1146" s="268">
        <f t="shared" si="5764"/>
        <v>0</v>
      </c>
      <c r="BM1146" s="268">
        <f t="shared" si="5764"/>
        <v>0</v>
      </c>
      <c r="BN1146" s="268">
        <f t="shared" si="5764"/>
        <v>0</v>
      </c>
      <c r="BO1146" s="268">
        <f t="shared" si="5764"/>
        <v>0</v>
      </c>
      <c r="BP1146" s="268">
        <f t="shared" si="5764"/>
        <v>0</v>
      </c>
      <c r="BQ1146" s="268">
        <f t="shared" si="5764"/>
        <v>0</v>
      </c>
      <c r="BR1146" s="268">
        <f t="shared" si="5764"/>
        <v>0</v>
      </c>
      <c r="BS1146" s="268">
        <f t="shared" si="5764"/>
        <v>0</v>
      </c>
      <c r="BT1146" s="268">
        <f t="shared" si="5764"/>
        <v>0</v>
      </c>
      <c r="BU1146" s="268">
        <f t="shared" si="5764"/>
        <v>0</v>
      </c>
      <c r="BV1146" s="268">
        <f t="shared" si="5764"/>
        <v>0</v>
      </c>
      <c r="BW1146" s="268">
        <f t="shared" ref="BW1146:CF1146" si="5765">SUM(BW1143:BW1144)</f>
        <v>0</v>
      </c>
      <c r="BX1146" s="268">
        <f t="shared" si="5765"/>
        <v>0</v>
      </c>
      <c r="BY1146" s="268">
        <f t="shared" si="5765"/>
        <v>0</v>
      </c>
      <c r="BZ1146" s="268">
        <f t="shared" si="5765"/>
        <v>0</v>
      </c>
      <c r="CA1146" s="268">
        <f t="shared" si="5765"/>
        <v>0</v>
      </c>
      <c r="CB1146" s="268">
        <f t="shared" si="5765"/>
        <v>0</v>
      </c>
      <c r="CC1146" s="268">
        <f t="shared" si="5765"/>
        <v>0</v>
      </c>
      <c r="CD1146" s="268">
        <f t="shared" si="5765"/>
        <v>0</v>
      </c>
      <c r="CE1146" s="268">
        <f t="shared" si="5765"/>
        <v>0</v>
      </c>
      <c r="CF1146" s="268">
        <f t="shared" si="5765"/>
        <v>0</v>
      </c>
    </row>
    <row r="1147" spans="1:2018" s="153" customFormat="1" ht="12.75" customHeight="1">
      <c r="C1147" s="164"/>
      <c r="D1147" s="155" t="s">
        <v>204</v>
      </c>
      <c r="E1147" s="155"/>
      <c r="I1147" s="31">
        <f>IF(I$4=first_reg_period, INDEX(Inputs!$J$94:$J$121,MATCH(B1137,Inputs!$C$94:$C$121,0)),0)</f>
        <v>13.88784150241505</v>
      </c>
      <c r="J1147" s="166">
        <f>IF(J$4=first_reg_period, INDEX(Inputs!$J$94:$J$121,MATCH(C1137,Inputs!$C$94:$C$121,0)),0)</f>
        <v>0</v>
      </c>
      <c r="K1147" s="166">
        <f>IF(K$4=first_reg_period, INDEX(Inputs!$J$94:$J$121,MATCH(D1137,Inputs!$C$94:$C$121,0)),0)</f>
        <v>0</v>
      </c>
      <c r="L1147" s="166">
        <f>IF(L$4=first_reg_period, INDEX(Inputs!$J$94:$J$121,MATCH(E1137,Inputs!$C$94:$C$121,0)),0)</f>
        <v>0</v>
      </c>
      <c r="M1147" s="166">
        <f>IF(M$4=first_reg_period, INDEX(Inputs!$J$94:$J$121,MATCH(F1137,Inputs!$C$94:$C$121,0)),0)</f>
        <v>0</v>
      </c>
      <c r="N1147" s="166">
        <f>IF(N$4=first_reg_period, INDEX(Inputs!$J$94:$J$121,MATCH(G1137,Inputs!$C$94:$C$121,0)),0)</f>
        <v>0</v>
      </c>
      <c r="O1147" s="31">
        <f>IF(O$4=first_reg_period, INDEX(Inputs!$J$94:$J$121,MATCH(H1137,Inputs!$C$94:$C$121,0)),0)</f>
        <v>0</v>
      </c>
      <c r="P1147" s="31">
        <f>IF(P$4=first_reg_period, INDEX(Inputs!$J$94:$J$121,MATCH(I1137,Inputs!$C$94:$C$121,0)),0)</f>
        <v>0</v>
      </c>
      <c r="Q1147" s="31">
        <f>IF(Q$4=first_reg_period, INDEX(Inputs!$J$94:$J$121,MATCH(J1137,Inputs!$C$94:$C$121,0)),0)</f>
        <v>0</v>
      </c>
      <c r="R1147" s="31">
        <f>IF(R$4=first_reg_period, INDEX(Inputs!$J$94:$J$121,MATCH(K1137,Inputs!$C$94:$C$121,0)),0)</f>
        <v>0</v>
      </c>
      <c r="S1147" s="31">
        <f>IF(S$4=first_reg_period, INDEX(Inputs!$J$94:$J$121,MATCH(L1137,Inputs!$C$94:$C$121,0)),0)</f>
        <v>0</v>
      </c>
      <c r="T1147" s="31">
        <f>IF(T$4=first_reg_period, INDEX(Inputs!$J$94:$J$121,MATCH(M1137,Inputs!$C$94:$C$121,0)),0)</f>
        <v>0</v>
      </c>
      <c r="U1147" s="31">
        <f>IF(U$4=first_reg_period, INDEX(Inputs!$J$94:$J$121,MATCH(N1137,Inputs!$C$94:$C$121,0)),0)</f>
        <v>0</v>
      </c>
      <c r="V1147" s="31">
        <f>IF(V$4=first_reg_period, INDEX(Inputs!$J$94:$J$121,MATCH(O1137,Inputs!$C$94:$C$121,0)),0)</f>
        <v>0</v>
      </c>
      <c r="W1147" s="31">
        <f>IF(W$4=first_reg_period, INDEX(Inputs!$J$94:$J$121,MATCH(P1137,Inputs!$C$94:$C$121,0)),0)</f>
        <v>0</v>
      </c>
      <c r="X1147" s="31">
        <f>IF(X$4=first_reg_period, INDEX(Inputs!$J$94:$J$121,MATCH(Q1137,Inputs!$C$94:$C$121,0)),0)</f>
        <v>0</v>
      </c>
      <c r="Y1147" s="31">
        <f>IF(Y$4=first_reg_period, INDEX(Inputs!$J$94:$J$121,MATCH(R1137,Inputs!$C$94:$C$121,0)),0)</f>
        <v>0</v>
      </c>
      <c r="Z1147" s="31">
        <f>IF(Z$4=first_reg_period, INDEX(Inputs!$J$94:$J$121,MATCH(S1137,Inputs!$C$94:$C$121,0)),0)</f>
        <v>0</v>
      </c>
      <c r="AA1147" s="31">
        <f>IF(AA$4=first_reg_period, INDEX(Inputs!$J$94:$J$121,MATCH(T1137,Inputs!$C$94:$C$121,0)),0)</f>
        <v>0</v>
      </c>
      <c r="AB1147" s="31">
        <f>IF(AB$4=first_reg_period, INDEX(Inputs!$J$94:$J$121,MATCH(U1137,Inputs!$C$94:$C$121,0)),0)</f>
        <v>0</v>
      </c>
      <c r="AC1147" s="31">
        <f>IF(AC$4=first_reg_period, INDEX(Inputs!$J$94:$J$121,MATCH(V1137,Inputs!$C$94:$C$121,0)),0)</f>
        <v>0</v>
      </c>
      <c r="AD1147" s="31">
        <f>IF(AD$4=first_reg_period, INDEX(Inputs!$J$94:$J$121,MATCH(W1137,Inputs!$C$94:$C$121,0)),0)</f>
        <v>0</v>
      </c>
      <c r="AE1147" s="31">
        <f>IF(AE$4=first_reg_period, INDEX(Inputs!$J$94:$J$121,MATCH(X1137,Inputs!$C$94:$C$121,0)),0)</f>
        <v>0</v>
      </c>
      <c r="AF1147" s="31">
        <f>IF(AF$4=first_reg_period, INDEX(Inputs!$J$94:$J$121,MATCH(Y1137,Inputs!$C$94:$C$121,0)),0)</f>
        <v>0</v>
      </c>
      <c r="AG1147" s="31">
        <f>IF(AG$4=first_reg_period, INDEX(Inputs!$J$94:$J$121,MATCH(Z1137,Inputs!$C$94:$C$121,0)),0)</f>
        <v>0</v>
      </c>
      <c r="AH1147" s="31">
        <f>IF(AH$4=first_reg_period, INDEX(Inputs!$J$94:$J$121,MATCH(AA1137,Inputs!$C$94:$C$121,0)),0)</f>
        <v>0</v>
      </c>
      <c r="AI1147" s="31">
        <f>IF(AI$4=first_reg_period, INDEX(Inputs!$J$94:$J$121,MATCH(AB1137,Inputs!$C$94:$C$121,0)),0)</f>
        <v>0</v>
      </c>
      <c r="AJ1147" s="31">
        <f>IF(AJ$4=first_reg_period, INDEX(Inputs!$J$94:$J$121,MATCH(AC1137,Inputs!$C$94:$C$121,0)),0)</f>
        <v>0</v>
      </c>
      <c r="AK1147" s="31">
        <f>IF(AK$4=first_reg_period, INDEX(Inputs!$J$94:$J$121,MATCH(AD1137,Inputs!$C$94:$C$121,0)),0)</f>
        <v>0</v>
      </c>
      <c r="AL1147" s="31">
        <f>IF(AL$4=first_reg_period, INDEX(Inputs!$J$94:$J$121,MATCH(AE1137,Inputs!$C$94:$C$121,0)),0)</f>
        <v>0</v>
      </c>
      <c r="AM1147" s="31">
        <f>IF(AM$4=first_reg_period, INDEX(Inputs!$J$94:$J$121,MATCH(AF1137,Inputs!$C$94:$C$121,0)),0)</f>
        <v>0</v>
      </c>
      <c r="AN1147" s="31">
        <f>IF(AN$4=first_reg_period, INDEX(Inputs!$J$94:$J$121,MATCH(AG1137,Inputs!$C$94:$C$121,0)),0)</f>
        <v>0</v>
      </c>
      <c r="AO1147" s="31">
        <f>IF(AO$4=first_reg_period, INDEX(Inputs!$J$94:$J$121,MATCH(AH1137,Inputs!$C$94:$C$121,0)),0)</f>
        <v>0</v>
      </c>
      <c r="AP1147" s="31">
        <f>IF(AP$4=first_reg_period, INDEX(Inputs!$J$94:$J$121,MATCH(AI1137,Inputs!$C$94:$C$121,0)),0)</f>
        <v>0</v>
      </c>
      <c r="AQ1147" s="31">
        <f>IF(AQ$4=first_reg_period, INDEX(Inputs!$J$94:$J$121,MATCH(AJ1137,Inputs!$C$94:$C$121,0)),0)</f>
        <v>0</v>
      </c>
      <c r="AR1147" s="31">
        <f>IF(AR$4=first_reg_period, INDEX(Inputs!$J$94:$J$121,MATCH(AK1137,Inputs!$C$94:$C$121,0)),0)</f>
        <v>0</v>
      </c>
      <c r="AS1147" s="31">
        <f>IF(AS$4=first_reg_period, INDEX(Inputs!$J$94:$J$121,MATCH(AL1137,Inputs!$C$94:$C$121,0)),0)</f>
        <v>0</v>
      </c>
      <c r="AT1147" s="31">
        <f>IF(AT$4=first_reg_period, INDEX(Inputs!$J$94:$J$121,MATCH(AM1137,Inputs!$C$94:$C$121,0)),0)</f>
        <v>0</v>
      </c>
      <c r="AU1147" s="31">
        <f>IF(AU$4=first_reg_period, INDEX(Inputs!$J$94:$J$121,MATCH(AN1137,Inputs!$C$94:$C$121,0)),0)</f>
        <v>0</v>
      </c>
      <c r="AV1147" s="31">
        <f>IF(AV$4=first_reg_period, INDEX(Inputs!$J$94:$J$121,MATCH(AO1137,Inputs!$C$94:$C$121,0)),0)</f>
        <v>0</v>
      </c>
      <c r="AW1147" s="31">
        <f>IF(AW$4=first_reg_period, INDEX(Inputs!$J$94:$J$121,MATCH(AP1137,Inputs!$C$94:$C$121,0)),0)</f>
        <v>0</v>
      </c>
      <c r="AX1147" s="31">
        <f>IF(AX$4=first_reg_period, INDEX(Inputs!$J$94:$J$121,MATCH(AQ1137,Inputs!$C$94:$C$121,0)),0)</f>
        <v>0</v>
      </c>
      <c r="AY1147" s="31">
        <f>IF(AY$4=first_reg_period, INDEX(Inputs!$J$94:$J$121,MATCH(AR1137,Inputs!$C$94:$C$121,0)),0)</f>
        <v>0</v>
      </c>
      <c r="AZ1147" s="31">
        <f>IF(AZ$4=first_reg_period, INDEX(Inputs!$J$94:$J$121,MATCH(AS1137,Inputs!$C$94:$C$121,0)),0)</f>
        <v>0</v>
      </c>
      <c r="BA1147" s="31">
        <f>IF(BA$4=first_reg_period, INDEX(Inputs!$J$94:$J$121,MATCH(AT1137,Inputs!$C$94:$C$121,0)),0)</f>
        <v>0</v>
      </c>
      <c r="BB1147" s="31">
        <f>IF(BB$4=first_reg_period, INDEX(Inputs!$J$94:$J$121,MATCH(AU1137,Inputs!$C$94:$C$121,0)),0)</f>
        <v>0</v>
      </c>
      <c r="BC1147" s="31">
        <f>IF(BC$4=first_reg_period, INDEX(Inputs!$J$94:$J$121,MATCH(AV1137,Inputs!$C$94:$C$121,0)),0)</f>
        <v>0</v>
      </c>
      <c r="BD1147" s="31">
        <f>IF(BD$4=first_reg_period, INDEX(Inputs!$J$94:$J$121,MATCH(AW1137,Inputs!$C$94:$C$121,0)),0)</f>
        <v>0</v>
      </c>
      <c r="BE1147" s="31">
        <f>IF(BE$4=first_reg_period, INDEX(Inputs!$J$94:$J$121,MATCH(AX1137,Inputs!$C$94:$C$121,0)),0)</f>
        <v>0</v>
      </c>
      <c r="BF1147" s="31">
        <f>IF(BF$4=first_reg_period, INDEX(Inputs!$J$94:$J$121,MATCH(AY1137,Inputs!$C$94:$C$121,0)),0)</f>
        <v>0</v>
      </c>
      <c r="BG1147" s="31">
        <f>IF(BG$4=first_reg_period, INDEX(Inputs!$J$94:$J$121,MATCH(AZ1137,Inputs!$C$94:$C$121,0)),0)</f>
        <v>0</v>
      </c>
      <c r="BH1147" s="31">
        <f>IF(BH$4=first_reg_period, INDEX(Inputs!$J$94:$J$121,MATCH(BA1137,Inputs!$C$94:$C$121,0)),0)</f>
        <v>0</v>
      </c>
      <c r="BI1147" s="31">
        <f>IF(BI$4=first_reg_period, INDEX(Inputs!$J$94:$J$121,MATCH(BB1137,Inputs!$C$94:$C$121,0)),0)</f>
        <v>0</v>
      </c>
      <c r="BJ1147" s="31">
        <f>IF(BJ$4=first_reg_period, INDEX(Inputs!$J$94:$J$121,MATCH(BC1137,Inputs!$C$94:$C$121,0)),0)</f>
        <v>0</v>
      </c>
      <c r="BK1147" s="31">
        <f>IF(BK$4=first_reg_period, INDEX(Inputs!$J$94:$J$121,MATCH(BD1137,Inputs!$C$94:$C$121,0)),0)</f>
        <v>0</v>
      </c>
      <c r="BL1147" s="31">
        <f>IF(BL$4=first_reg_period, INDEX(Inputs!$J$94:$J$121,MATCH(BE1137,Inputs!$C$94:$C$121,0)),0)</f>
        <v>0</v>
      </c>
      <c r="BM1147" s="31">
        <f>IF(BM$4=first_reg_period, INDEX(Inputs!$J$94:$J$121,MATCH(BF1137,Inputs!$C$94:$C$121,0)),0)</f>
        <v>0</v>
      </c>
      <c r="BN1147" s="31">
        <f>IF(BN$4=first_reg_period, INDEX(Inputs!$J$94:$J$121,MATCH(BG1137,Inputs!$C$94:$C$121,0)),0)</f>
        <v>0</v>
      </c>
      <c r="BO1147" s="31">
        <f>IF(BO$4=first_reg_period, INDEX(Inputs!$J$94:$J$121,MATCH(BH1137,Inputs!$C$94:$C$121,0)),0)</f>
        <v>0</v>
      </c>
      <c r="BP1147" s="31">
        <f>IF(BP$4=first_reg_period, INDEX(Inputs!$J$94:$J$121,MATCH(BI1137,Inputs!$C$94:$C$121,0)),0)</f>
        <v>0</v>
      </c>
      <c r="BQ1147" s="31">
        <f>IF(BQ$4=first_reg_period, INDEX(Inputs!$J$94:$J$121,MATCH(BJ1137,Inputs!$C$94:$C$121,0)),0)</f>
        <v>0</v>
      </c>
      <c r="BR1147" s="31">
        <f>IF(BR$4=first_reg_period, INDEX(Inputs!$J$94:$J$121,MATCH(BK1137,Inputs!$C$94:$C$121,0)),0)</f>
        <v>0</v>
      </c>
      <c r="BS1147" s="31">
        <f>IF(BS$4=first_reg_period, INDEX(Inputs!$J$94:$J$121,MATCH(BL1137,Inputs!$C$94:$C$121,0)),0)</f>
        <v>0</v>
      </c>
      <c r="BT1147" s="31">
        <f>IF(BT$4=first_reg_period, INDEX(Inputs!$J$94:$J$121,MATCH(BM1137,Inputs!$C$94:$C$121,0)),0)</f>
        <v>0</v>
      </c>
      <c r="BU1147" s="31">
        <f>IF(BU$4=first_reg_period, INDEX(Inputs!$J$94:$J$121,MATCH(BN1137,Inputs!$C$94:$C$121,0)),0)</f>
        <v>0</v>
      </c>
      <c r="BV1147" s="31">
        <f>IF(BV$4=first_reg_period, INDEX(Inputs!$J$94:$J$121,MATCH(BO1137,Inputs!$C$94:$C$121,0)),0)</f>
        <v>0</v>
      </c>
      <c r="BW1147" s="31">
        <f>IF(BW$4=first_reg_period, INDEX(Inputs!$J$94:$J$121,MATCH(BP1137,Inputs!$C$94:$C$121,0)),0)</f>
        <v>0</v>
      </c>
      <c r="BX1147" s="31">
        <f>IF(BX$4=first_reg_period, INDEX(Inputs!$J$94:$J$121,MATCH(BQ1137,Inputs!$C$94:$C$121,0)),0)</f>
        <v>0</v>
      </c>
      <c r="BY1147" s="31">
        <f>IF(BY$4=first_reg_period, INDEX(Inputs!$J$94:$J$121,MATCH(BR1137,Inputs!$C$94:$C$121,0)),0)</f>
        <v>0</v>
      </c>
      <c r="BZ1147" s="31">
        <f>IF(BZ$4=first_reg_period, INDEX(Inputs!$J$94:$J$121,MATCH(BS1137,Inputs!$C$94:$C$121,0)),0)</f>
        <v>0</v>
      </c>
      <c r="CA1147" s="31">
        <f>IF(CA$4=first_reg_period, INDEX(Inputs!$J$94:$J$121,MATCH(BT1137,Inputs!$C$94:$C$121,0)),0)</f>
        <v>0</v>
      </c>
      <c r="CB1147" s="31">
        <f>IF(CB$4=first_reg_period, INDEX(Inputs!$J$94:$J$121,MATCH(BU1137,Inputs!$C$94:$C$121,0)),0)</f>
        <v>0</v>
      </c>
      <c r="CC1147" s="31">
        <f>IF(CC$4=first_reg_period, INDEX(Inputs!$J$94:$J$121,MATCH(BV1137,Inputs!$C$94:$C$121,0)),0)</f>
        <v>0</v>
      </c>
      <c r="CD1147" s="31">
        <f>IF(CD$4=first_reg_period, INDEX(Inputs!$J$94:$J$121,MATCH(BW1137,Inputs!$C$94:$C$121,0)),0)</f>
        <v>0</v>
      </c>
      <c r="CE1147" s="31">
        <f>IF(CE$4=first_reg_period, INDEX(Inputs!$J$94:$J$121,MATCH(BX1137,Inputs!$C$94:$C$121,0)),0)</f>
        <v>0</v>
      </c>
      <c r="CF1147" s="31">
        <f>IF(CF$4=first_reg_period, INDEX(Inputs!$J$94:$J$121,MATCH(BY1137,Inputs!$C$94:$C$121,0)),0)</f>
        <v>0</v>
      </c>
    </row>
    <row r="1148" spans="1:2018" s="153" customFormat="1" ht="12.75" customHeight="1">
      <c r="C1148" s="164"/>
      <c r="D1148" s="155" t="s">
        <v>205</v>
      </c>
      <c r="E1148" s="155"/>
      <c r="I1148" s="31">
        <f>IF(I$4=first_reg_period, INDEX(Inputs!$K$94:$K$121,MATCH(B1137,Inputs!$C$94:$C$121,0)),0)</f>
        <v>86.746643109181221</v>
      </c>
      <c r="J1148" s="31">
        <f>IF(J$4=first_reg_period, INDEX(Inputs!$K$94:$K$121,MATCH(C1137,Inputs!$C$94:$C$121,0)),0)</f>
        <v>0</v>
      </c>
      <c r="K1148" s="31">
        <f>IF(K$4=first_reg_period, INDEX(Inputs!$K$94:$K$121,MATCH(D1137,Inputs!$C$94:$C$121,0)),0)</f>
        <v>0</v>
      </c>
      <c r="L1148" s="31">
        <f>IF(L$4=first_reg_period, INDEX(Inputs!$K$94:$K$121,MATCH(E1137,Inputs!$C$94:$C$121,0)),0)</f>
        <v>0</v>
      </c>
      <c r="M1148" s="31">
        <f>IF(M$4=first_reg_period, INDEX(Inputs!$K$94:$K$121,MATCH(F1137,Inputs!$C$94:$C$121,0)),0)</f>
        <v>0</v>
      </c>
      <c r="N1148" s="31">
        <f>IF(N$4=first_reg_period, INDEX(Inputs!$K$94:$K$121,MATCH(G1137,Inputs!$C$94:$C$121,0)),0)</f>
        <v>0</v>
      </c>
      <c r="O1148" s="31">
        <f>IF(O$4=first_reg_period, INDEX(Inputs!$K$94:$K$121,MATCH(H1137,Inputs!$C$94:$C$121,0)),0)</f>
        <v>0</v>
      </c>
      <c r="P1148" s="31">
        <f>IF(P$4=first_reg_period, INDEX(Inputs!$K$94:$K$121,MATCH(I1137,Inputs!$C$94:$C$121,0)),0)</f>
        <v>0</v>
      </c>
      <c r="Q1148" s="31">
        <f>IF(Q$4=first_reg_period, INDEX(Inputs!$K$94:$K$121,MATCH(J1137,Inputs!$C$94:$C$121,0)),0)</f>
        <v>0</v>
      </c>
      <c r="R1148" s="31">
        <f>IF(R$4=first_reg_period, INDEX(Inputs!$K$94:$K$121,MATCH(K1137,Inputs!$C$94:$C$121,0)),0)</f>
        <v>0</v>
      </c>
      <c r="S1148" s="31">
        <f>IF(S$4=first_reg_period, INDEX(Inputs!$K$94:$K$121,MATCH(L1137,Inputs!$C$94:$C$121,0)),0)</f>
        <v>0</v>
      </c>
      <c r="T1148" s="31">
        <f>IF(T$4=first_reg_period, INDEX(Inputs!$K$94:$K$121,MATCH(M1137,Inputs!$C$94:$C$121,0)),0)</f>
        <v>0</v>
      </c>
      <c r="U1148" s="31">
        <f>IF(U$4=first_reg_period, INDEX(Inputs!$K$94:$K$121,MATCH(N1137,Inputs!$C$94:$C$121,0)),0)</f>
        <v>0</v>
      </c>
      <c r="V1148" s="31">
        <f>IF(V$4=first_reg_period, INDEX(Inputs!$K$94:$K$121,MATCH(O1137,Inputs!$C$94:$C$121,0)),0)</f>
        <v>0</v>
      </c>
      <c r="W1148" s="31">
        <f>IF(W$4=first_reg_period, INDEX(Inputs!$K$94:$K$121,MATCH(P1137,Inputs!$C$94:$C$121,0)),0)</f>
        <v>0</v>
      </c>
      <c r="X1148" s="31">
        <f>IF(X$4=first_reg_period, INDEX(Inputs!$K$94:$K$121,MATCH(Q1137,Inputs!$C$94:$C$121,0)),0)</f>
        <v>0</v>
      </c>
      <c r="Y1148" s="31">
        <f>IF(Y$4=first_reg_period, INDEX(Inputs!$K$94:$K$121,MATCH(R1137,Inputs!$C$94:$C$121,0)),0)</f>
        <v>0</v>
      </c>
      <c r="Z1148" s="31">
        <f>IF(Z$4=first_reg_period, INDEX(Inputs!$K$94:$K$121,MATCH(S1137,Inputs!$C$94:$C$121,0)),0)</f>
        <v>0</v>
      </c>
      <c r="AA1148" s="31">
        <f>IF(AA$4=first_reg_period, INDEX(Inputs!$K$94:$K$121,MATCH(T1137,Inputs!$C$94:$C$121,0)),0)</f>
        <v>0</v>
      </c>
      <c r="AB1148" s="31">
        <f>IF(AB$4=first_reg_period, INDEX(Inputs!$K$94:$K$121,MATCH(U1137,Inputs!$C$94:$C$121,0)),0)</f>
        <v>0</v>
      </c>
      <c r="AC1148" s="31">
        <f>IF(AC$4=first_reg_period, INDEX(Inputs!$K$94:$K$121,MATCH(V1137,Inputs!$C$94:$C$121,0)),0)</f>
        <v>0</v>
      </c>
      <c r="AD1148" s="31">
        <f>IF(AD$4=first_reg_period, INDEX(Inputs!$K$94:$K$121,MATCH(W1137,Inputs!$C$94:$C$121,0)),0)</f>
        <v>0</v>
      </c>
      <c r="AE1148" s="31">
        <f>IF(AE$4=first_reg_period, INDEX(Inputs!$K$94:$K$121,MATCH(X1137,Inputs!$C$94:$C$121,0)),0)</f>
        <v>0</v>
      </c>
      <c r="AF1148" s="31">
        <f>IF(AF$4=first_reg_period, INDEX(Inputs!$K$94:$K$121,MATCH(Y1137,Inputs!$C$94:$C$121,0)),0)</f>
        <v>0</v>
      </c>
      <c r="AG1148" s="31">
        <f>IF(AG$4=first_reg_period, INDEX(Inputs!$K$94:$K$121,MATCH(Z1137,Inputs!$C$94:$C$121,0)),0)</f>
        <v>0</v>
      </c>
      <c r="AH1148" s="31">
        <f>IF(AH$4=first_reg_period, INDEX(Inputs!$K$94:$K$121,MATCH(AA1137,Inputs!$C$94:$C$121,0)),0)</f>
        <v>0</v>
      </c>
      <c r="AI1148" s="31">
        <f>IF(AI$4=first_reg_period, INDEX(Inputs!$K$94:$K$121,MATCH(AB1137,Inputs!$C$94:$C$121,0)),0)</f>
        <v>0</v>
      </c>
      <c r="AJ1148" s="31">
        <f>IF(AJ$4=first_reg_period, INDEX(Inputs!$K$94:$K$121,MATCH(AC1137,Inputs!$C$94:$C$121,0)),0)</f>
        <v>0</v>
      </c>
      <c r="AK1148" s="31">
        <f>IF(AK$4=first_reg_period, INDEX(Inputs!$K$94:$K$121,MATCH(AD1137,Inputs!$C$94:$C$121,0)),0)</f>
        <v>0</v>
      </c>
      <c r="AL1148" s="31">
        <f>IF(AL$4=first_reg_period, INDEX(Inputs!$K$94:$K$121,MATCH(AE1137,Inputs!$C$94:$C$121,0)),0)</f>
        <v>0</v>
      </c>
      <c r="AM1148" s="31">
        <f>IF(AM$4=first_reg_period, INDEX(Inputs!$K$94:$K$121,MATCH(AF1137,Inputs!$C$94:$C$121,0)),0)</f>
        <v>0</v>
      </c>
      <c r="AN1148" s="31">
        <f>IF(AN$4=first_reg_period, INDEX(Inputs!$K$94:$K$121,MATCH(AG1137,Inputs!$C$94:$C$121,0)),0)</f>
        <v>0</v>
      </c>
      <c r="AO1148" s="31">
        <f>IF(AO$4=first_reg_period, INDEX(Inputs!$K$94:$K$121,MATCH(AH1137,Inputs!$C$94:$C$121,0)),0)</f>
        <v>0</v>
      </c>
      <c r="AP1148" s="31">
        <f>IF(AP$4=first_reg_period, INDEX(Inputs!$K$94:$K$121,MATCH(AI1137,Inputs!$C$94:$C$121,0)),0)</f>
        <v>0</v>
      </c>
      <c r="AQ1148" s="31">
        <f>IF(AQ$4=first_reg_period, INDEX(Inputs!$K$94:$K$121,MATCH(AJ1137,Inputs!$C$94:$C$121,0)),0)</f>
        <v>0</v>
      </c>
      <c r="AR1148" s="31">
        <f>IF(AR$4=first_reg_period, INDEX(Inputs!$K$94:$K$121,MATCH(AK1137,Inputs!$C$94:$C$121,0)),0)</f>
        <v>0</v>
      </c>
      <c r="AS1148" s="31">
        <f>IF(AS$4=first_reg_period, INDEX(Inputs!$K$94:$K$121,MATCH(AL1137,Inputs!$C$94:$C$121,0)),0)</f>
        <v>0</v>
      </c>
      <c r="AT1148" s="31">
        <f>IF(AT$4=first_reg_period, INDEX(Inputs!$K$94:$K$121,MATCH(AM1137,Inputs!$C$94:$C$121,0)),0)</f>
        <v>0</v>
      </c>
      <c r="AU1148" s="31">
        <f>IF(AU$4=first_reg_period, INDEX(Inputs!$K$94:$K$121,MATCH(AN1137,Inputs!$C$94:$C$121,0)),0)</f>
        <v>0</v>
      </c>
      <c r="AV1148" s="31">
        <f>IF(AV$4=first_reg_period, INDEX(Inputs!$K$94:$K$121,MATCH(AO1137,Inputs!$C$94:$C$121,0)),0)</f>
        <v>0</v>
      </c>
      <c r="AW1148" s="31">
        <f>IF(AW$4=first_reg_period, INDEX(Inputs!$K$94:$K$121,MATCH(AP1137,Inputs!$C$94:$C$121,0)),0)</f>
        <v>0</v>
      </c>
      <c r="AX1148" s="31">
        <f>IF(AX$4=first_reg_period, INDEX(Inputs!$K$94:$K$121,MATCH(AQ1137,Inputs!$C$94:$C$121,0)),0)</f>
        <v>0</v>
      </c>
      <c r="AY1148" s="31">
        <f>IF(AY$4=first_reg_period, INDEX(Inputs!$K$94:$K$121,MATCH(AR1137,Inputs!$C$94:$C$121,0)),0)</f>
        <v>0</v>
      </c>
      <c r="AZ1148" s="31">
        <f>IF(AZ$4=first_reg_period, INDEX(Inputs!$K$94:$K$121,MATCH(AS1137,Inputs!$C$94:$C$121,0)),0)</f>
        <v>0</v>
      </c>
      <c r="BA1148" s="31">
        <f>IF(BA$4=first_reg_period, INDEX(Inputs!$K$94:$K$121,MATCH(AT1137,Inputs!$C$94:$C$121,0)),0)</f>
        <v>0</v>
      </c>
      <c r="BB1148" s="31">
        <f>IF(BB$4=first_reg_period, INDEX(Inputs!$K$94:$K$121,MATCH(AU1137,Inputs!$C$94:$C$121,0)),0)</f>
        <v>0</v>
      </c>
      <c r="BC1148" s="31">
        <f>IF(BC$4=first_reg_period, INDEX(Inputs!$K$94:$K$121,MATCH(AV1137,Inputs!$C$94:$C$121,0)),0)</f>
        <v>0</v>
      </c>
      <c r="BD1148" s="31">
        <f>IF(BD$4=first_reg_period, INDEX(Inputs!$K$94:$K$121,MATCH(AW1137,Inputs!$C$94:$C$121,0)),0)</f>
        <v>0</v>
      </c>
      <c r="BE1148" s="31">
        <f>IF(BE$4=first_reg_period, INDEX(Inputs!$K$94:$K$121,MATCH(AX1137,Inputs!$C$94:$C$121,0)),0)</f>
        <v>0</v>
      </c>
      <c r="BF1148" s="31">
        <f>IF(BF$4=first_reg_period, INDEX(Inputs!$K$94:$K$121,MATCH(AY1137,Inputs!$C$94:$C$121,0)),0)</f>
        <v>0</v>
      </c>
      <c r="BG1148" s="31">
        <f>IF(BG$4=first_reg_period, INDEX(Inputs!$K$94:$K$121,MATCH(AZ1137,Inputs!$C$94:$C$121,0)),0)</f>
        <v>0</v>
      </c>
      <c r="BH1148" s="31">
        <f>IF(BH$4=first_reg_period, INDEX(Inputs!$K$94:$K$121,MATCH(BA1137,Inputs!$C$94:$C$121,0)),0)</f>
        <v>0</v>
      </c>
      <c r="BI1148" s="31">
        <f>IF(BI$4=first_reg_period, INDEX(Inputs!$K$94:$K$121,MATCH(BB1137,Inputs!$C$94:$C$121,0)),0)</f>
        <v>0</v>
      </c>
      <c r="BJ1148" s="31">
        <f>IF(BJ$4=first_reg_period, INDEX(Inputs!$K$94:$K$121,MATCH(BC1137,Inputs!$C$94:$C$121,0)),0)</f>
        <v>0</v>
      </c>
      <c r="BK1148" s="31">
        <f>IF(BK$4=first_reg_period, INDEX(Inputs!$K$94:$K$121,MATCH(BD1137,Inputs!$C$94:$C$121,0)),0)</f>
        <v>0</v>
      </c>
      <c r="BL1148" s="31">
        <f>IF(BL$4=first_reg_period, INDEX(Inputs!$K$94:$K$121,MATCH(BE1137,Inputs!$C$94:$C$121,0)),0)</f>
        <v>0</v>
      </c>
      <c r="BM1148" s="31">
        <f>IF(BM$4=first_reg_period, INDEX(Inputs!$K$94:$K$121,MATCH(BF1137,Inputs!$C$94:$C$121,0)),0)</f>
        <v>0</v>
      </c>
      <c r="BN1148" s="31">
        <f>IF(BN$4=first_reg_period, INDEX(Inputs!$K$94:$K$121,MATCH(BG1137,Inputs!$C$94:$C$121,0)),0)</f>
        <v>0</v>
      </c>
      <c r="BO1148" s="31">
        <f>IF(BO$4=first_reg_period, INDEX(Inputs!$K$94:$K$121,MATCH(BH1137,Inputs!$C$94:$C$121,0)),0)</f>
        <v>0</v>
      </c>
      <c r="BP1148" s="31">
        <f>IF(BP$4=first_reg_period, INDEX(Inputs!$K$94:$K$121,MATCH(BI1137,Inputs!$C$94:$C$121,0)),0)</f>
        <v>0</v>
      </c>
      <c r="BQ1148" s="31">
        <f>IF(BQ$4=first_reg_period, INDEX(Inputs!$K$94:$K$121,MATCH(BJ1137,Inputs!$C$94:$C$121,0)),0)</f>
        <v>0</v>
      </c>
      <c r="BR1148" s="31">
        <f>IF(BR$4=first_reg_period, INDEX(Inputs!$K$94:$K$121,MATCH(BK1137,Inputs!$C$94:$C$121,0)),0)</f>
        <v>0</v>
      </c>
      <c r="BS1148" s="31">
        <f>IF(BS$4=first_reg_period, INDEX(Inputs!$K$94:$K$121,MATCH(BL1137,Inputs!$C$94:$C$121,0)),0)</f>
        <v>0</v>
      </c>
      <c r="BT1148" s="31">
        <f>IF(BT$4=first_reg_period, INDEX(Inputs!$K$94:$K$121,MATCH(BM1137,Inputs!$C$94:$C$121,0)),0)</f>
        <v>0</v>
      </c>
      <c r="BU1148" s="31">
        <f>IF(BU$4=first_reg_period, INDEX(Inputs!$K$94:$K$121,MATCH(BN1137,Inputs!$C$94:$C$121,0)),0)</f>
        <v>0</v>
      </c>
      <c r="BV1148" s="31">
        <f>IF(BV$4=first_reg_period, INDEX(Inputs!$K$94:$K$121,MATCH(BO1137,Inputs!$C$94:$C$121,0)),0)</f>
        <v>0</v>
      </c>
      <c r="BW1148" s="31">
        <f>IF(BW$4=first_reg_period, INDEX(Inputs!$K$94:$K$121,MATCH(BP1137,Inputs!$C$94:$C$121,0)),0)</f>
        <v>0</v>
      </c>
      <c r="BX1148" s="31">
        <f>IF(BX$4=first_reg_period, INDEX(Inputs!$K$94:$K$121,MATCH(BQ1137,Inputs!$C$94:$C$121,0)),0)</f>
        <v>0</v>
      </c>
      <c r="BY1148" s="31">
        <f>IF(BY$4=first_reg_period, INDEX(Inputs!$K$94:$K$121,MATCH(BR1137,Inputs!$C$94:$C$121,0)),0)</f>
        <v>0</v>
      </c>
      <c r="BZ1148" s="31">
        <f>IF(BZ$4=first_reg_period, INDEX(Inputs!$K$94:$K$121,MATCH(BS1137,Inputs!$C$94:$C$121,0)),0)</f>
        <v>0</v>
      </c>
      <c r="CA1148" s="31">
        <f>IF(CA$4=first_reg_period, INDEX(Inputs!$K$94:$K$121,MATCH(BT1137,Inputs!$C$94:$C$121,0)),0)</f>
        <v>0</v>
      </c>
      <c r="CB1148" s="31">
        <f>IF(CB$4=first_reg_period, INDEX(Inputs!$K$94:$K$121,MATCH(BU1137,Inputs!$C$94:$C$121,0)),0)</f>
        <v>0</v>
      </c>
      <c r="CC1148" s="31">
        <f>IF(CC$4=first_reg_period, INDEX(Inputs!$K$94:$K$121,MATCH(BV1137,Inputs!$C$94:$C$121,0)),0)</f>
        <v>0</v>
      </c>
      <c r="CD1148" s="31">
        <f>IF(CD$4=first_reg_period, INDEX(Inputs!$K$94:$K$121,MATCH(BW1137,Inputs!$C$94:$C$121,0)),0)</f>
        <v>0</v>
      </c>
      <c r="CE1148" s="31">
        <f>IF(CE$4=first_reg_period, INDEX(Inputs!$K$94:$K$121,MATCH(BX1137,Inputs!$C$94:$C$121,0)),0)</f>
        <v>0</v>
      </c>
      <c r="CF1148" s="31">
        <f>IF(CF$4=first_reg_period, INDEX(Inputs!$K$94:$K$121,MATCH(BY1137,Inputs!$C$94:$C$121,0)),0)</f>
        <v>0</v>
      </c>
    </row>
    <row r="1149" spans="1:2018" s="97" customFormat="1" ht="12.75" customHeight="1">
      <c r="C1149" s="176"/>
      <c r="D1149" s="176" t="s">
        <v>230</v>
      </c>
      <c r="E1149" s="176" t="s">
        <v>185</v>
      </c>
      <c r="I1149" s="99"/>
      <c r="J1149" s="269">
        <f>IF(J$4=second_reg_period, INDEX(Inputs!$P$292:$P$320,MATCH($B1137,Inputs!$C$292:$C$320,0)),0)/conv_2020_2015</f>
        <v>0</v>
      </c>
      <c r="K1149" s="269">
        <f>IF(K$4=second_reg_period, INDEX(Inputs!$P$292:$P$320,MATCH($B1137,Inputs!$C$292:$C$320,0)),0)/conv_2020_2015</f>
        <v>0</v>
      </c>
      <c r="L1149" s="269">
        <f>IF(L$4=second_reg_period, INDEX(Inputs!$P$292:$P$320,MATCH($B1137,Inputs!$C$292:$C$320,0)),0)/conv_2020_2015</f>
        <v>0</v>
      </c>
      <c r="M1149" s="269">
        <f>IF(M$4=second_reg_period, INDEX(Inputs!$P$292:$P$320,MATCH($B1137,Inputs!$C$292:$C$320,0)),0)/conv_2020_2015</f>
        <v>0</v>
      </c>
      <c r="N1149" s="269">
        <f>IF(N$4=second_reg_period, INDEX(Inputs!$P$292:$P$320,MATCH($B1137,Inputs!$C$292:$C$320,0)),0)/conv_2020_2015</f>
        <v>0</v>
      </c>
      <c r="O1149" s="100">
        <f>IF(O$4=second_reg_period, INDEX(Inputs!$P$292:$P$320,MATCH($B1137,Inputs!$C$292:$C$320,0)),0)/conv_2020_2015</f>
        <v>0</v>
      </c>
      <c r="P1149" s="100">
        <f>IF(P$4=second_reg_period, INDEX(Inputs!$P$292:$P$320,MATCH($B1137,Inputs!$C$292:$C$320,0)),0)/conv_2020_2015</f>
        <v>0</v>
      </c>
      <c r="Q1149" s="100">
        <f>IF(Q$4=second_reg_period, INDEX(Inputs!$P$292:$P$320,MATCH($B1137,Inputs!$C$292:$C$320,0)),0)/conv_2020_2015</f>
        <v>0</v>
      </c>
      <c r="R1149" s="100">
        <f>IF(R$4=second_reg_period, INDEX(Inputs!$P$292:$P$320,MATCH($B1137,Inputs!$C$292:$C$320,0)),0)/conv_2020_2015</f>
        <v>0</v>
      </c>
      <c r="S1149" s="100">
        <f>IF(S$4=second_reg_period, INDEX(Inputs!$P$292:$P$320,MATCH($B1137,Inputs!$C$292:$C$320,0)),0)/conv_2020_2015</f>
        <v>0</v>
      </c>
      <c r="T1149" s="100">
        <f>IF(T$4=second_reg_period, INDEX(Inputs!$P$292:$P$320,MATCH($B1137,Inputs!$C$292:$C$320,0)),0)/conv_2020_2015</f>
        <v>0</v>
      </c>
      <c r="U1149" s="100">
        <f>IF(U$4=second_reg_period, INDEX(Inputs!$P$292:$P$320,MATCH($B1137,Inputs!$C$292:$C$320,0)),0)/conv_2020_2015</f>
        <v>0</v>
      </c>
      <c r="V1149" s="100">
        <f>IF(V$4=second_reg_period, INDEX(Inputs!$P$292:$P$320,MATCH($B1137,Inputs!$C$292:$C$320,0)),0)/conv_2020_2015</f>
        <v>0</v>
      </c>
      <c r="W1149" s="100">
        <f>IF(W$4=second_reg_period, INDEX(Inputs!$P$292:$P$320,MATCH($B1137,Inputs!$C$292:$C$320,0)),0)/conv_2020_2015</f>
        <v>0</v>
      </c>
      <c r="X1149" s="100">
        <f>IF(X$4=second_reg_period, INDEX(Inputs!$P$292:$P$320,MATCH($B1137,Inputs!$C$292:$C$320,0)),0)/conv_2020_2015</f>
        <v>0</v>
      </c>
      <c r="Y1149" s="100">
        <f>IF(Y$4=second_reg_period, INDEX(Inputs!$P$292:$P$320,MATCH($B1137,Inputs!$C$292:$C$320,0)),0)/conv_2020_2015</f>
        <v>0</v>
      </c>
      <c r="Z1149" s="100">
        <f>IF(Z$4=second_reg_period, INDEX(Inputs!$P$292:$P$320,MATCH($B1137,Inputs!$C$292:$C$320,0)),0)/conv_2020_2015</f>
        <v>0</v>
      </c>
      <c r="AA1149" s="100">
        <f>IF(AA$4=second_reg_period, INDEX(Inputs!$P$292:$P$320,MATCH($B1137,Inputs!$C$292:$C$320,0)),0)/conv_2020_2015</f>
        <v>0</v>
      </c>
      <c r="AB1149" s="100">
        <f>IF(AB$4=second_reg_period, INDEX(Inputs!$P$292:$P$320,MATCH($B1137,Inputs!$C$292:$C$320,0)),0)/conv_2020_2015</f>
        <v>0</v>
      </c>
      <c r="AC1149" s="100">
        <f>IF(AC$4=second_reg_period, INDEX(Inputs!$P$292:$P$320,MATCH($B1137,Inputs!$C$292:$C$320,0)),0)/conv_2020_2015</f>
        <v>0</v>
      </c>
      <c r="AD1149" s="100">
        <f>IF(AD$4=second_reg_period, INDEX(Inputs!$P$292:$P$320,MATCH($B1137,Inputs!$C$292:$C$320,0)),0)/conv_2020_2015</f>
        <v>0</v>
      </c>
      <c r="AE1149" s="100">
        <f>IF(AE$4=second_reg_period, INDEX(Inputs!$P$292:$P$320,MATCH($B1137,Inputs!$C$292:$C$320,0)),0)/conv_2020_2015</f>
        <v>0</v>
      </c>
      <c r="AF1149" s="100">
        <f>IF(AF$4=second_reg_period, INDEX(Inputs!$P$292:$P$320,MATCH($B1137,Inputs!$C$292:$C$320,0)),0)/conv_2020_2015</f>
        <v>0</v>
      </c>
      <c r="AG1149" s="100">
        <f>IF(AG$4=second_reg_period, INDEX(Inputs!$P$292:$P$320,MATCH($B1137,Inputs!$C$292:$C$320,0)),0)/conv_2020_2015</f>
        <v>0</v>
      </c>
      <c r="AH1149" s="100">
        <f>IF(AH$4=second_reg_period, INDEX(Inputs!$P$292:$P$320,MATCH($B1137,Inputs!$C$292:$C$320,0)),0)/conv_2020_2015</f>
        <v>0</v>
      </c>
      <c r="AI1149" s="100">
        <f>IF(AI$4=second_reg_period, INDEX(Inputs!$P$292:$P$320,MATCH($B1137,Inputs!$C$292:$C$320,0)),0)/conv_2020_2015</f>
        <v>0</v>
      </c>
      <c r="AJ1149" s="100">
        <f>IF(AJ$4=second_reg_period, INDEX(Inputs!$P$292:$P$320,MATCH($B1137,Inputs!$C$292:$C$320,0)),0)/conv_2020_2015</f>
        <v>0</v>
      </c>
      <c r="AK1149" s="100">
        <f>IF(AK$4=second_reg_period, INDEX(Inputs!$P$292:$P$320,MATCH($B1137,Inputs!$C$292:$C$320,0)),0)/conv_2020_2015</f>
        <v>0</v>
      </c>
      <c r="AL1149" s="100">
        <f>IF(AL$4=second_reg_period, INDEX(Inputs!$P$292:$P$320,MATCH($B1137,Inputs!$C$292:$C$320,0)),0)/conv_2020_2015</f>
        <v>0</v>
      </c>
      <c r="AM1149" s="100">
        <f>IF(AM$4=second_reg_period, INDEX(Inputs!$P$292:$P$320,MATCH($B1137,Inputs!$C$292:$C$320,0)),0)/conv_2020_2015</f>
        <v>0</v>
      </c>
      <c r="AN1149" s="100">
        <f>IF(AN$4=second_reg_period, INDEX(Inputs!$P$292:$P$320,MATCH($B1137,Inputs!$C$292:$C$320,0)),0)/conv_2020_2015</f>
        <v>0</v>
      </c>
      <c r="AO1149" s="100">
        <f>IF(AO$4=second_reg_period, INDEX(Inputs!$P$292:$P$320,MATCH($B1137,Inputs!$C$292:$C$320,0)),0)/conv_2020_2015</f>
        <v>0</v>
      </c>
      <c r="AP1149" s="100">
        <f>IF(AP$4=second_reg_period, INDEX(Inputs!$P$292:$P$320,MATCH($B1137,Inputs!$C$292:$C$320,0)),0)/conv_2020_2015</f>
        <v>0</v>
      </c>
      <c r="AQ1149" s="100">
        <f>IF(AQ$4=second_reg_period, INDEX(Inputs!$P$292:$P$320,MATCH($B1137,Inputs!$C$292:$C$320,0)),0)/conv_2020_2015</f>
        <v>0</v>
      </c>
      <c r="AR1149" s="100">
        <f>IF(AR$4=second_reg_period, INDEX(Inputs!$P$292:$P$320,MATCH($B1137,Inputs!$C$292:$C$320,0)),0)/conv_2020_2015</f>
        <v>0</v>
      </c>
      <c r="AS1149" s="100">
        <f>IF(AS$4=second_reg_period, INDEX(Inputs!$P$292:$P$320,MATCH($B1137,Inputs!$C$292:$C$320,0)),0)/conv_2020_2015</f>
        <v>0</v>
      </c>
      <c r="AT1149" s="100">
        <f>IF(AT$4=second_reg_period, INDEX(Inputs!$P$292:$P$320,MATCH($B1137,Inputs!$C$292:$C$320,0)),0)/conv_2020_2015</f>
        <v>0</v>
      </c>
      <c r="AU1149" s="100">
        <f>IF(AU$4=second_reg_period, INDEX(Inputs!$P$292:$P$320,MATCH($B1137,Inputs!$C$292:$C$320,0)),0)/conv_2020_2015</f>
        <v>0</v>
      </c>
      <c r="AV1149" s="100">
        <f>IF(AV$4=second_reg_period, INDEX(Inputs!$P$292:$P$320,MATCH($B1137,Inputs!$C$292:$C$320,0)),0)/conv_2020_2015</f>
        <v>0</v>
      </c>
      <c r="AW1149" s="100">
        <f>IF(AW$4=second_reg_period, INDEX(Inputs!$P$292:$P$320,MATCH($B1137,Inputs!$C$292:$C$320,0)),0)/conv_2020_2015</f>
        <v>0</v>
      </c>
      <c r="AX1149" s="100">
        <f>IF(AX$4=second_reg_period, INDEX(Inputs!$P$292:$P$320,MATCH($B1137,Inputs!$C$292:$C$320,0)),0)/conv_2020_2015</f>
        <v>0</v>
      </c>
      <c r="AY1149" s="100">
        <f>IF(AY$4=second_reg_period, INDEX(Inputs!$P$292:$P$320,MATCH($B1137,Inputs!$C$292:$C$320,0)),0)/conv_2020_2015</f>
        <v>0</v>
      </c>
      <c r="AZ1149" s="100">
        <f>IF(AZ$4=second_reg_period, INDEX(Inputs!$P$292:$P$320,MATCH($B1137,Inputs!$C$292:$C$320,0)),0)/conv_2020_2015</f>
        <v>0</v>
      </c>
      <c r="BA1149" s="100">
        <f>IF(BA$4=second_reg_period, INDEX(Inputs!$P$292:$P$320,MATCH($B1137,Inputs!$C$292:$C$320,0)),0)/conv_2020_2015</f>
        <v>0</v>
      </c>
      <c r="BB1149" s="100">
        <f>IF(BB$4=second_reg_period, INDEX(Inputs!$P$292:$P$320,MATCH($B1137,Inputs!$C$292:$C$320,0)),0)/conv_2020_2015</f>
        <v>0</v>
      </c>
      <c r="BC1149" s="100">
        <f>IF(BC$4=second_reg_period, INDEX(Inputs!$P$292:$P$320,MATCH($B1137,Inputs!$C$292:$C$320,0)),0)/conv_2020_2015</f>
        <v>0</v>
      </c>
      <c r="BD1149" s="100">
        <f>IF(BD$4=second_reg_period, INDEX(Inputs!$P$292:$P$320,MATCH($B1137,Inputs!$C$292:$C$320,0)),0)/conv_2020_2015</f>
        <v>0</v>
      </c>
      <c r="BE1149" s="100">
        <f>IF(BE$4=second_reg_period, INDEX(Inputs!$P$292:$P$320,MATCH($B1137,Inputs!$C$292:$C$320,0)),0)/conv_2020_2015</f>
        <v>0</v>
      </c>
      <c r="BF1149" s="100">
        <f>IF(BF$4=second_reg_period, INDEX(Inputs!$P$292:$P$320,MATCH($B1137,Inputs!$C$292:$C$320,0)),0)/conv_2020_2015</f>
        <v>0</v>
      </c>
      <c r="BG1149" s="100">
        <f>IF(BG$4=second_reg_period, INDEX(Inputs!$P$292:$P$320,MATCH($B1137,Inputs!$C$292:$C$320,0)),0)/conv_2020_2015</f>
        <v>0</v>
      </c>
      <c r="BH1149" s="100">
        <f>IF(BH$4=second_reg_period, INDEX(Inputs!$P$292:$P$320,MATCH($B1137,Inputs!$C$292:$C$320,0)),0)/conv_2020_2015</f>
        <v>0</v>
      </c>
      <c r="BI1149" s="100">
        <f>IF(BI$4=second_reg_period, INDEX(Inputs!$P$292:$P$320,MATCH($B1137,Inputs!$C$292:$C$320,0)),0)/conv_2020_2015</f>
        <v>0</v>
      </c>
      <c r="BJ1149" s="100">
        <f>IF(BJ$4=second_reg_period, INDEX(Inputs!$P$292:$P$320,MATCH($B1137,Inputs!$C$292:$C$320,0)),0)/conv_2020_2015</f>
        <v>0</v>
      </c>
      <c r="BK1149" s="100">
        <f>IF(BK$4=second_reg_period, INDEX(Inputs!$P$292:$P$320,MATCH($B1137,Inputs!$C$292:$C$320,0)),0)/conv_2020_2015</f>
        <v>0</v>
      </c>
      <c r="BL1149" s="100">
        <f>IF(BL$4=second_reg_period, INDEX(Inputs!$P$292:$P$320,MATCH($B1137,Inputs!$C$292:$C$320,0)),0)/conv_2020_2015</f>
        <v>0</v>
      </c>
      <c r="BM1149" s="100">
        <f>IF(BM$4=second_reg_period, INDEX(Inputs!$P$292:$P$320,MATCH($B1137,Inputs!$C$292:$C$320,0)),0)/conv_2020_2015</f>
        <v>0</v>
      </c>
      <c r="BN1149" s="100">
        <f>IF(BN$4=second_reg_period, INDEX(Inputs!$P$292:$P$320,MATCH($B1137,Inputs!$C$292:$C$320,0)),0)/conv_2020_2015</f>
        <v>0</v>
      </c>
      <c r="BO1149" s="100">
        <f>IF(BO$4=second_reg_period, INDEX(Inputs!$P$292:$P$320,MATCH($B1137,Inputs!$C$292:$C$320,0)),0)/conv_2020_2015</f>
        <v>0</v>
      </c>
      <c r="BP1149" s="100">
        <f>IF(BP$4=second_reg_period, INDEX(Inputs!$P$292:$P$320,MATCH($B1137,Inputs!$C$292:$C$320,0)),0)/conv_2020_2015</f>
        <v>0</v>
      </c>
      <c r="BQ1149" s="100">
        <f>IF(BQ$4=second_reg_period, INDEX(Inputs!$P$292:$P$320,MATCH($B1137,Inputs!$C$292:$C$320,0)),0)/conv_2020_2015</f>
        <v>0</v>
      </c>
      <c r="BR1149" s="100">
        <f>IF(BR$4=second_reg_period, INDEX(Inputs!$P$292:$P$320,MATCH($B1137,Inputs!$C$292:$C$320,0)),0)/conv_2020_2015</f>
        <v>0</v>
      </c>
      <c r="BS1149" s="100">
        <f>IF(BS$4=second_reg_period, INDEX(Inputs!$P$292:$P$320,MATCH($B1137,Inputs!$C$292:$C$320,0)),0)/conv_2020_2015</f>
        <v>0</v>
      </c>
      <c r="BT1149" s="100">
        <f>IF(BT$4=second_reg_period, INDEX(Inputs!$P$292:$P$320,MATCH($B1137,Inputs!$C$292:$C$320,0)),0)/conv_2020_2015</f>
        <v>0</v>
      </c>
      <c r="BU1149" s="100">
        <f>IF(BU$4=second_reg_period, INDEX(Inputs!$P$292:$P$320,MATCH($B1137,Inputs!$C$292:$C$320,0)),0)/conv_2020_2015</f>
        <v>0</v>
      </c>
      <c r="BV1149" s="100">
        <f>IF(BV$4=second_reg_period, INDEX(Inputs!$P$292:$P$320,MATCH($B1137,Inputs!$C$292:$C$320,0)),0)/conv_2020_2015</f>
        <v>0</v>
      </c>
      <c r="BW1149" s="100">
        <f>IF(BW$4=second_reg_period, INDEX(Inputs!$P$292:$P$320,MATCH($B1137,Inputs!$C$292:$C$320,0)),0)/conv_2020_2015</f>
        <v>0</v>
      </c>
      <c r="BX1149" s="100">
        <f>IF(BX$4=second_reg_period, INDEX(Inputs!$P$292:$P$320,MATCH($B1137,Inputs!$C$292:$C$320,0)),0)/conv_2020_2015</f>
        <v>0</v>
      </c>
      <c r="BY1149" s="100">
        <f>IF(BY$4=second_reg_period, INDEX(Inputs!$P$292:$P$320,MATCH($B1137,Inputs!$C$292:$C$320,0)),0)/conv_2020_2015</f>
        <v>0</v>
      </c>
      <c r="BZ1149" s="100">
        <f>IF(BZ$4=second_reg_period, INDEX(Inputs!$P$292:$P$320,MATCH($B1137,Inputs!$C$292:$C$320,0)),0)/conv_2020_2015</f>
        <v>0</v>
      </c>
      <c r="CA1149" s="100">
        <f>IF(CA$4=second_reg_period, INDEX(Inputs!$P$292:$P$320,MATCH($B1137,Inputs!$C$292:$C$320,0)),0)/conv_2020_2015</f>
        <v>0</v>
      </c>
      <c r="CB1149" s="100">
        <f>IF(CB$4=second_reg_period, INDEX(Inputs!$P$292:$P$320,MATCH($B1137,Inputs!$C$292:$C$320,0)),0)/conv_2020_2015</f>
        <v>0</v>
      </c>
      <c r="CC1149" s="100">
        <f>IF(CC$4=second_reg_period, INDEX(Inputs!$P$292:$P$320,MATCH($B1137,Inputs!$C$292:$C$320,0)),0)/conv_2020_2015</f>
        <v>0</v>
      </c>
      <c r="CD1149" s="100">
        <f>IF(CD$4=second_reg_period, INDEX(Inputs!$P$292:$P$320,MATCH($B1137,Inputs!$C$292:$C$320,0)),0)/conv_2020_2015</f>
        <v>0</v>
      </c>
      <c r="CE1149" s="100">
        <f>IF(CE$4=second_reg_period, INDEX(Inputs!$P$292:$P$320,MATCH($B1137,Inputs!$C$292:$C$320,0)),0)/conv_2020_2015</f>
        <v>0</v>
      </c>
      <c r="CF1149" s="100">
        <f>IF(CF$4=second_reg_period, INDEX(Inputs!$P$292:$P$320,MATCH($B1137,Inputs!$C$292:$C$320,0)),0)/conv_2020_2015</f>
        <v>0</v>
      </c>
      <c r="CG1149" s="153"/>
      <c r="CH1149" s="153"/>
      <c r="CI1149" s="153"/>
      <c r="CJ1149" s="153"/>
      <c r="CK1149" s="153"/>
      <c r="CL1149" s="153"/>
      <c r="CM1149" s="153"/>
      <c r="CN1149" s="153"/>
      <c r="CO1149" s="153"/>
      <c r="CP1149" s="153"/>
      <c r="CQ1149" s="153"/>
      <c r="CR1149" s="153"/>
      <c r="CS1149" s="153"/>
      <c r="CT1149" s="153"/>
      <c r="CU1149" s="153"/>
      <c r="CV1149" s="153"/>
      <c r="CW1149" s="153"/>
      <c r="CX1149" s="153"/>
      <c r="CY1149" s="153"/>
      <c r="CZ1149" s="153"/>
      <c r="DA1149" s="153"/>
      <c r="DB1149" s="153"/>
      <c r="DC1149" s="153"/>
      <c r="DD1149" s="153"/>
      <c r="DE1149" s="153"/>
      <c r="DF1149" s="153"/>
      <c r="DG1149" s="153"/>
      <c r="DH1149" s="153"/>
      <c r="DI1149" s="153"/>
      <c r="DJ1149" s="153"/>
      <c r="DK1149" s="153"/>
      <c r="DL1149" s="153"/>
      <c r="DM1149" s="153"/>
      <c r="DN1149" s="153"/>
      <c r="DO1149" s="153"/>
      <c r="DP1149" s="153"/>
      <c r="DQ1149" s="153"/>
      <c r="DR1149" s="153"/>
      <c r="DS1149" s="153"/>
      <c r="DT1149" s="153"/>
      <c r="DU1149" s="153"/>
      <c r="DV1149" s="153"/>
      <c r="DW1149" s="153"/>
      <c r="DX1149" s="153"/>
      <c r="DY1149" s="153"/>
      <c r="DZ1149" s="153"/>
      <c r="EA1149" s="153"/>
      <c r="EB1149" s="153"/>
      <c r="EC1149" s="153"/>
      <c r="ED1149" s="153"/>
      <c r="EE1149" s="153"/>
      <c r="EF1149" s="153"/>
      <c r="EG1149" s="153"/>
      <c r="EH1149" s="153"/>
      <c r="EI1149" s="153"/>
      <c r="EJ1149" s="153"/>
      <c r="EK1149" s="153"/>
      <c r="EL1149" s="153"/>
      <c r="EM1149" s="153"/>
      <c r="EN1149" s="153"/>
      <c r="EO1149" s="153"/>
      <c r="EP1149" s="153"/>
      <c r="EQ1149" s="153"/>
      <c r="ER1149" s="153"/>
      <c r="ES1149" s="153"/>
      <c r="ET1149" s="153"/>
      <c r="EU1149" s="153"/>
      <c r="EV1149" s="153"/>
      <c r="EW1149" s="153"/>
      <c r="EX1149" s="153"/>
      <c r="EY1149" s="153"/>
      <c r="EZ1149" s="153"/>
      <c r="FA1149" s="153"/>
      <c r="FB1149" s="153"/>
      <c r="FC1149" s="153"/>
      <c r="FD1149" s="153"/>
      <c r="FE1149" s="153"/>
      <c r="FF1149" s="153"/>
      <c r="FG1149" s="153"/>
      <c r="FH1149" s="153"/>
      <c r="FI1149" s="153"/>
      <c r="FJ1149" s="153"/>
      <c r="FK1149" s="153"/>
      <c r="FL1149" s="153"/>
      <c r="FM1149" s="153"/>
      <c r="FN1149" s="153"/>
      <c r="FO1149" s="153"/>
      <c r="FP1149" s="153"/>
      <c r="FQ1149" s="153"/>
      <c r="FR1149" s="153"/>
      <c r="FS1149" s="153"/>
      <c r="FT1149" s="153"/>
      <c r="FU1149" s="153"/>
      <c r="FV1149" s="153"/>
      <c r="FW1149" s="153"/>
      <c r="FX1149" s="153"/>
      <c r="FY1149" s="153"/>
      <c r="FZ1149" s="153"/>
      <c r="GA1149" s="153"/>
      <c r="GB1149" s="153"/>
      <c r="GC1149" s="153"/>
      <c r="GD1149" s="153"/>
      <c r="GE1149" s="153"/>
      <c r="GF1149" s="153"/>
      <c r="GG1149" s="153"/>
      <c r="GH1149" s="153"/>
      <c r="GI1149" s="153"/>
      <c r="GJ1149" s="153"/>
      <c r="GK1149" s="153"/>
      <c r="GL1149" s="153"/>
      <c r="GM1149" s="153"/>
      <c r="GN1149" s="153"/>
      <c r="GO1149" s="153"/>
      <c r="GP1149" s="153"/>
      <c r="GQ1149" s="153"/>
      <c r="GR1149" s="153"/>
      <c r="GS1149" s="153"/>
      <c r="GT1149" s="153"/>
      <c r="GU1149" s="153"/>
      <c r="GV1149" s="153"/>
      <c r="GW1149" s="153"/>
      <c r="GX1149" s="153"/>
      <c r="GY1149" s="153"/>
      <c r="GZ1149" s="153"/>
      <c r="HA1149" s="153"/>
      <c r="HB1149" s="153"/>
      <c r="HC1149" s="153"/>
      <c r="HD1149" s="153"/>
      <c r="HE1149" s="153"/>
      <c r="HF1149" s="153"/>
      <c r="HG1149" s="153"/>
      <c r="HH1149" s="153"/>
      <c r="HI1149" s="153"/>
      <c r="HJ1149" s="153"/>
      <c r="HK1149" s="153"/>
      <c r="HL1149" s="153"/>
      <c r="HM1149" s="153"/>
      <c r="HN1149" s="153"/>
      <c r="HO1149" s="153"/>
      <c r="HP1149" s="153"/>
      <c r="HQ1149" s="153"/>
      <c r="HR1149" s="153"/>
      <c r="HS1149" s="153"/>
      <c r="HT1149" s="153"/>
      <c r="HU1149" s="153"/>
      <c r="HV1149" s="153"/>
      <c r="HW1149" s="153"/>
      <c r="HX1149" s="153"/>
      <c r="HY1149" s="153"/>
      <c r="HZ1149" s="153"/>
      <c r="IA1149" s="153"/>
      <c r="IB1149" s="153"/>
      <c r="IC1149" s="153"/>
      <c r="ID1149" s="153"/>
      <c r="IE1149" s="153"/>
      <c r="IF1149" s="153"/>
      <c r="IG1149" s="153"/>
      <c r="IH1149" s="153"/>
      <c r="II1149" s="153"/>
      <c r="IJ1149" s="153"/>
      <c r="IK1149" s="153"/>
      <c r="IL1149" s="153"/>
      <c r="IM1149" s="153"/>
      <c r="IN1149" s="153"/>
      <c r="IO1149" s="153"/>
      <c r="IP1149" s="153"/>
      <c r="IQ1149" s="153"/>
      <c r="IR1149" s="153"/>
      <c r="IS1149" s="153"/>
      <c r="IT1149" s="153"/>
      <c r="IU1149" s="153"/>
      <c r="IV1149" s="153"/>
      <c r="IW1149" s="153"/>
      <c r="IX1149" s="153"/>
      <c r="IY1149" s="153"/>
      <c r="IZ1149" s="153"/>
      <c r="JA1149" s="153"/>
      <c r="JB1149" s="153"/>
      <c r="JC1149" s="153"/>
      <c r="JD1149" s="153"/>
      <c r="JE1149" s="153"/>
      <c r="JF1149" s="153"/>
      <c r="JG1149" s="153"/>
      <c r="JH1149" s="153"/>
      <c r="JI1149" s="153"/>
      <c r="JJ1149" s="153"/>
      <c r="JK1149" s="153"/>
      <c r="JL1149" s="153"/>
      <c r="JM1149" s="153"/>
      <c r="JN1149" s="153"/>
      <c r="JO1149" s="153"/>
      <c r="JP1149" s="153"/>
      <c r="JQ1149" s="153"/>
      <c r="JR1149" s="153"/>
      <c r="JS1149" s="153"/>
      <c r="JT1149" s="153"/>
      <c r="JU1149" s="153"/>
      <c r="JV1149" s="153"/>
      <c r="JW1149" s="153"/>
      <c r="JX1149" s="153"/>
      <c r="JY1149" s="153"/>
      <c r="JZ1149" s="153"/>
      <c r="KA1149" s="153"/>
      <c r="KB1149" s="153"/>
      <c r="KC1149" s="153"/>
      <c r="KD1149" s="153"/>
      <c r="KE1149" s="153"/>
      <c r="KF1149" s="153"/>
      <c r="KG1149" s="153"/>
      <c r="KH1149" s="153"/>
      <c r="KI1149" s="153"/>
      <c r="KJ1149" s="153"/>
      <c r="KK1149" s="153"/>
      <c r="KL1149" s="153"/>
      <c r="KM1149" s="153"/>
      <c r="KN1149" s="153"/>
      <c r="KO1149" s="153"/>
      <c r="KP1149" s="153"/>
      <c r="KQ1149" s="153"/>
      <c r="KR1149" s="153"/>
      <c r="KS1149" s="153"/>
      <c r="KT1149" s="153"/>
      <c r="KU1149" s="153"/>
      <c r="KV1149" s="153"/>
      <c r="KW1149" s="153"/>
      <c r="KX1149" s="153"/>
      <c r="KY1149" s="153"/>
      <c r="KZ1149" s="153"/>
      <c r="LA1149" s="153"/>
      <c r="LB1149" s="153"/>
      <c r="LC1149" s="153"/>
      <c r="LD1149" s="153"/>
      <c r="LE1149" s="153"/>
      <c r="LF1149" s="153"/>
      <c r="LG1149" s="153"/>
      <c r="LH1149" s="153"/>
      <c r="LI1149" s="153"/>
      <c r="LJ1149" s="153"/>
      <c r="LK1149" s="153"/>
      <c r="LL1149" s="153"/>
      <c r="LM1149" s="153"/>
      <c r="LN1149" s="153"/>
      <c r="LO1149" s="153"/>
      <c r="LP1149" s="153"/>
      <c r="LQ1149" s="153"/>
      <c r="LR1149" s="153"/>
      <c r="LS1149" s="153"/>
      <c r="LT1149" s="153"/>
      <c r="LU1149" s="153"/>
      <c r="LV1149" s="153"/>
      <c r="LW1149" s="153"/>
      <c r="LX1149" s="153"/>
      <c r="LY1149" s="153"/>
      <c r="LZ1149" s="153"/>
      <c r="MA1149" s="153"/>
      <c r="MB1149" s="153"/>
      <c r="MC1149" s="153"/>
      <c r="MD1149" s="153"/>
      <c r="ME1149" s="153"/>
      <c r="MF1149" s="153"/>
      <c r="MG1149" s="153"/>
      <c r="MH1149" s="153"/>
      <c r="MI1149" s="153"/>
      <c r="MJ1149" s="153"/>
      <c r="MK1149" s="153"/>
      <c r="ML1149" s="153"/>
      <c r="MM1149" s="153"/>
      <c r="MN1149" s="153"/>
      <c r="MO1149" s="153"/>
      <c r="MP1149" s="153"/>
      <c r="MQ1149" s="153"/>
      <c r="MR1149" s="153"/>
      <c r="MS1149" s="153"/>
      <c r="MT1149" s="153"/>
      <c r="MU1149" s="153"/>
      <c r="MV1149" s="153"/>
      <c r="MW1149" s="153"/>
      <c r="MX1149" s="153"/>
      <c r="MY1149" s="153"/>
      <c r="MZ1149" s="153"/>
      <c r="NA1149" s="153"/>
      <c r="NB1149" s="153"/>
      <c r="NC1149" s="153"/>
      <c r="ND1149" s="153"/>
      <c r="NE1149" s="153"/>
      <c r="NF1149" s="153"/>
      <c r="NG1149" s="153"/>
      <c r="NH1149" s="153"/>
      <c r="NI1149" s="153"/>
      <c r="NJ1149" s="153"/>
      <c r="NK1149" s="153"/>
      <c r="NL1149" s="153"/>
      <c r="NM1149" s="153"/>
      <c r="NN1149" s="153"/>
      <c r="NO1149" s="153"/>
      <c r="NP1149" s="153"/>
      <c r="NQ1149" s="153"/>
      <c r="NR1149" s="153"/>
      <c r="NS1149" s="153"/>
      <c r="NT1149" s="153"/>
      <c r="NU1149" s="153"/>
      <c r="NV1149" s="153"/>
      <c r="NW1149" s="153"/>
      <c r="NX1149" s="153"/>
      <c r="NY1149" s="153"/>
      <c r="NZ1149" s="153"/>
      <c r="OA1149" s="153"/>
      <c r="OB1149" s="153"/>
      <c r="OC1149" s="153"/>
      <c r="OD1149" s="153"/>
      <c r="OE1149" s="153"/>
      <c r="OF1149" s="153"/>
      <c r="OG1149" s="153"/>
      <c r="OH1149" s="153"/>
      <c r="OI1149" s="153"/>
      <c r="OJ1149" s="153"/>
      <c r="OK1149" s="153"/>
      <c r="OL1149" s="153"/>
      <c r="OM1149" s="153"/>
      <c r="ON1149" s="153"/>
      <c r="OO1149" s="153"/>
      <c r="OP1149" s="153"/>
      <c r="OQ1149" s="153"/>
      <c r="OR1149" s="153"/>
      <c r="OS1149" s="153"/>
      <c r="OT1149" s="153"/>
      <c r="OU1149" s="153"/>
      <c r="OV1149" s="153"/>
      <c r="OW1149" s="153"/>
      <c r="OX1149" s="153"/>
      <c r="OY1149" s="153"/>
      <c r="OZ1149" s="153"/>
      <c r="PA1149" s="153"/>
      <c r="PB1149" s="153"/>
      <c r="PC1149" s="153"/>
      <c r="PD1149" s="153"/>
      <c r="PE1149" s="153"/>
      <c r="PF1149" s="153"/>
      <c r="PG1149" s="153"/>
      <c r="PH1149" s="153"/>
      <c r="PI1149" s="153"/>
      <c r="PJ1149" s="153"/>
      <c r="PK1149" s="153"/>
      <c r="PL1149" s="153"/>
      <c r="PM1149" s="153"/>
      <c r="PN1149" s="153"/>
      <c r="PO1149" s="153"/>
      <c r="PP1149" s="153"/>
      <c r="PQ1149" s="153"/>
      <c r="PR1149" s="153"/>
      <c r="PS1149" s="153"/>
      <c r="PT1149" s="153"/>
      <c r="PU1149" s="153"/>
      <c r="PV1149" s="153"/>
      <c r="PW1149" s="153"/>
      <c r="PX1149" s="153"/>
      <c r="PY1149" s="153"/>
      <c r="PZ1149" s="153"/>
      <c r="QA1149" s="153"/>
      <c r="QB1149" s="153"/>
      <c r="QC1149" s="153"/>
      <c r="QD1149" s="153"/>
      <c r="QE1149" s="153"/>
      <c r="QF1149" s="153"/>
      <c r="QG1149" s="153"/>
      <c r="QH1149" s="153"/>
      <c r="QI1149" s="153"/>
      <c r="QJ1149" s="153"/>
      <c r="QK1149" s="153"/>
      <c r="QL1149" s="153"/>
      <c r="QM1149" s="153"/>
      <c r="QN1149" s="153"/>
      <c r="QO1149" s="153"/>
      <c r="QP1149" s="153"/>
      <c r="QQ1149" s="153"/>
      <c r="QR1149" s="153"/>
      <c r="QS1149" s="153"/>
      <c r="QT1149" s="153"/>
      <c r="QU1149" s="153"/>
      <c r="QV1149" s="153"/>
      <c r="QW1149" s="153"/>
      <c r="QX1149" s="153"/>
      <c r="QY1149" s="153"/>
      <c r="QZ1149" s="153"/>
      <c r="RA1149" s="153"/>
      <c r="RB1149" s="153"/>
      <c r="RC1149" s="153"/>
      <c r="RD1149" s="153"/>
      <c r="RE1149" s="153"/>
      <c r="RF1149" s="153"/>
      <c r="RG1149" s="153"/>
      <c r="RH1149" s="153"/>
      <c r="RI1149" s="153"/>
      <c r="RJ1149" s="153"/>
      <c r="RK1149" s="153"/>
      <c r="RL1149" s="153"/>
      <c r="RM1149" s="153"/>
      <c r="RN1149" s="153"/>
      <c r="RO1149" s="153"/>
      <c r="RP1149" s="153"/>
      <c r="RQ1149" s="153"/>
      <c r="RR1149" s="153"/>
      <c r="RS1149" s="153"/>
      <c r="RT1149" s="153"/>
      <c r="RU1149" s="153"/>
      <c r="RV1149" s="153"/>
      <c r="RW1149" s="153"/>
      <c r="RX1149" s="153"/>
      <c r="RY1149" s="153"/>
      <c r="RZ1149" s="153"/>
      <c r="SA1149" s="153"/>
      <c r="SB1149" s="153"/>
      <c r="SC1149" s="153"/>
      <c r="SD1149" s="153"/>
      <c r="SE1149" s="153"/>
      <c r="SF1149" s="153"/>
      <c r="SG1149" s="153"/>
      <c r="SH1149" s="153"/>
      <c r="SI1149" s="153"/>
      <c r="SJ1149" s="153"/>
      <c r="SK1149" s="153"/>
      <c r="SL1149" s="153"/>
      <c r="SM1149" s="153"/>
      <c r="SN1149" s="153"/>
      <c r="SO1149" s="153"/>
      <c r="SP1149" s="153"/>
      <c r="SQ1149" s="153"/>
      <c r="SR1149" s="153"/>
      <c r="SS1149" s="153"/>
      <c r="ST1149" s="153"/>
      <c r="SU1149" s="153"/>
      <c r="SV1149" s="153"/>
      <c r="SW1149" s="153"/>
      <c r="SX1149" s="153"/>
      <c r="SY1149" s="153"/>
      <c r="SZ1149" s="153"/>
      <c r="TA1149" s="153"/>
      <c r="TB1149" s="153"/>
      <c r="TC1149" s="153"/>
      <c r="TD1149" s="153"/>
      <c r="TE1149" s="153"/>
      <c r="TF1149" s="153"/>
      <c r="TG1149" s="153"/>
      <c r="TH1149" s="153"/>
      <c r="TI1149" s="153"/>
      <c r="TJ1149" s="153"/>
      <c r="TK1149" s="153"/>
      <c r="TL1149" s="153"/>
      <c r="TM1149" s="153"/>
      <c r="TN1149" s="153"/>
      <c r="TO1149" s="153"/>
      <c r="TP1149" s="153"/>
      <c r="TQ1149" s="153"/>
      <c r="TR1149" s="153"/>
      <c r="TS1149" s="153"/>
      <c r="TT1149" s="153"/>
      <c r="TU1149" s="153"/>
      <c r="TV1149" s="153"/>
      <c r="TW1149" s="153"/>
      <c r="TX1149" s="153"/>
      <c r="TY1149" s="153"/>
      <c r="TZ1149" s="153"/>
      <c r="UA1149" s="153"/>
      <c r="UB1149" s="153"/>
      <c r="UC1149" s="153"/>
      <c r="UD1149" s="153"/>
      <c r="UE1149" s="153"/>
      <c r="UF1149" s="153"/>
      <c r="UG1149" s="153"/>
      <c r="UH1149" s="153"/>
      <c r="UI1149" s="153"/>
      <c r="UJ1149" s="153"/>
      <c r="UK1149" s="153"/>
      <c r="UL1149" s="153"/>
      <c r="UM1149" s="153"/>
      <c r="UN1149" s="153"/>
      <c r="UO1149" s="153"/>
      <c r="UP1149" s="153"/>
      <c r="UQ1149" s="153"/>
      <c r="UR1149" s="153"/>
      <c r="US1149" s="153"/>
      <c r="UT1149" s="153"/>
      <c r="UU1149" s="153"/>
      <c r="UV1149" s="153"/>
      <c r="UW1149" s="153"/>
      <c r="UX1149" s="153"/>
      <c r="UY1149" s="153"/>
      <c r="UZ1149" s="153"/>
      <c r="VA1149" s="153"/>
      <c r="VB1149" s="153"/>
      <c r="VC1149" s="153"/>
      <c r="VD1149" s="153"/>
      <c r="VE1149" s="153"/>
      <c r="VF1149" s="153"/>
      <c r="VG1149" s="153"/>
      <c r="VH1149" s="153"/>
      <c r="VI1149" s="153"/>
      <c r="VJ1149" s="153"/>
      <c r="VK1149" s="153"/>
      <c r="VL1149" s="153"/>
      <c r="VM1149" s="153"/>
      <c r="VN1149" s="153"/>
      <c r="VO1149" s="153"/>
      <c r="VP1149" s="153"/>
      <c r="VQ1149" s="153"/>
      <c r="VR1149" s="153"/>
      <c r="VS1149" s="153"/>
      <c r="VT1149" s="153"/>
      <c r="VU1149" s="153"/>
      <c r="VV1149" s="153"/>
      <c r="VW1149" s="153"/>
      <c r="VX1149" s="153"/>
      <c r="VY1149" s="153"/>
      <c r="VZ1149" s="153"/>
      <c r="WA1149" s="153"/>
      <c r="WB1149" s="153"/>
      <c r="WC1149" s="153"/>
      <c r="WD1149" s="153"/>
      <c r="WE1149" s="153"/>
      <c r="WF1149" s="153"/>
      <c r="WG1149" s="153"/>
      <c r="WH1149" s="153"/>
      <c r="WI1149" s="153"/>
      <c r="WJ1149" s="153"/>
      <c r="WK1149" s="153"/>
      <c r="WL1149" s="153"/>
      <c r="WM1149" s="153"/>
      <c r="WN1149" s="153"/>
      <c r="WO1149" s="153"/>
      <c r="WP1149" s="153"/>
      <c r="WQ1149" s="153"/>
      <c r="WR1149" s="153"/>
      <c r="WS1149" s="153"/>
      <c r="WT1149" s="153"/>
      <c r="WU1149" s="153"/>
      <c r="WV1149" s="153"/>
      <c r="WW1149" s="153"/>
      <c r="WX1149" s="153"/>
      <c r="WY1149" s="153"/>
      <c r="WZ1149" s="153"/>
      <c r="XA1149" s="153"/>
      <c r="XB1149" s="153"/>
      <c r="XC1149" s="153"/>
      <c r="XD1149" s="153"/>
      <c r="XE1149" s="153"/>
      <c r="XF1149" s="153"/>
      <c r="XG1149" s="153"/>
      <c r="XH1149" s="153"/>
      <c r="XI1149" s="153"/>
      <c r="XJ1149" s="153"/>
      <c r="XK1149" s="153"/>
      <c r="XL1149" s="153"/>
      <c r="XM1149" s="153"/>
      <c r="XN1149" s="153"/>
      <c r="XO1149" s="153"/>
      <c r="XP1149" s="153"/>
      <c r="XQ1149" s="153"/>
      <c r="XR1149" s="153"/>
      <c r="XS1149" s="153"/>
      <c r="XT1149" s="153"/>
      <c r="XU1149" s="153"/>
      <c r="XV1149" s="153"/>
      <c r="XW1149" s="153"/>
      <c r="XX1149" s="153"/>
      <c r="XY1149" s="153"/>
      <c r="XZ1149" s="153"/>
      <c r="YA1149" s="153"/>
      <c r="YB1149" s="153"/>
      <c r="YC1149" s="153"/>
      <c r="YD1149" s="153"/>
      <c r="YE1149" s="153"/>
      <c r="YF1149" s="153"/>
      <c r="YG1149" s="153"/>
      <c r="YH1149" s="153"/>
      <c r="YI1149" s="153"/>
      <c r="YJ1149" s="153"/>
      <c r="YK1149" s="153"/>
      <c r="YL1149" s="153"/>
      <c r="YM1149" s="153"/>
      <c r="YN1149" s="153"/>
      <c r="YO1149" s="153"/>
      <c r="YP1149" s="153"/>
      <c r="YQ1149" s="153"/>
      <c r="YR1149" s="153"/>
      <c r="YS1149" s="153"/>
      <c r="YT1149" s="153"/>
      <c r="YU1149" s="153"/>
      <c r="YV1149" s="153"/>
      <c r="YW1149" s="153"/>
      <c r="YX1149" s="153"/>
      <c r="YY1149" s="153"/>
      <c r="YZ1149" s="153"/>
      <c r="ZA1149" s="153"/>
      <c r="ZB1149" s="153"/>
      <c r="ZC1149" s="153"/>
      <c r="ZD1149" s="153"/>
      <c r="ZE1149" s="153"/>
      <c r="ZF1149" s="153"/>
      <c r="ZG1149" s="153"/>
      <c r="ZH1149" s="153"/>
      <c r="ZI1149" s="153"/>
      <c r="ZJ1149" s="153"/>
      <c r="ZK1149" s="153"/>
      <c r="ZL1149" s="153"/>
      <c r="ZM1149" s="153"/>
      <c r="ZN1149" s="153"/>
      <c r="ZO1149" s="153"/>
      <c r="ZP1149" s="153"/>
      <c r="ZQ1149" s="153"/>
      <c r="ZR1149" s="153"/>
      <c r="ZS1149" s="153"/>
      <c r="ZT1149" s="153"/>
      <c r="ZU1149" s="153"/>
      <c r="ZV1149" s="153"/>
      <c r="ZW1149" s="153"/>
      <c r="ZX1149" s="153"/>
      <c r="ZY1149" s="153"/>
      <c r="ZZ1149" s="153"/>
      <c r="AAA1149" s="153"/>
      <c r="AAB1149" s="153"/>
      <c r="AAC1149" s="153"/>
      <c r="AAD1149" s="153"/>
      <c r="AAE1149" s="153"/>
      <c r="AAF1149" s="153"/>
      <c r="AAG1149" s="153"/>
      <c r="AAH1149" s="153"/>
      <c r="AAI1149" s="153"/>
      <c r="AAJ1149" s="153"/>
      <c r="AAK1149" s="153"/>
      <c r="AAL1149" s="153"/>
      <c r="AAM1149" s="153"/>
      <c r="AAN1149" s="153"/>
      <c r="AAO1149" s="153"/>
      <c r="AAP1149" s="153"/>
      <c r="AAQ1149" s="153"/>
      <c r="AAR1149" s="153"/>
      <c r="AAS1149" s="153"/>
      <c r="AAT1149" s="153"/>
      <c r="AAU1149" s="153"/>
      <c r="AAV1149" s="153"/>
      <c r="AAW1149" s="153"/>
      <c r="AAX1149" s="153"/>
      <c r="AAY1149" s="153"/>
      <c r="AAZ1149" s="153"/>
      <c r="ABA1149" s="153"/>
      <c r="ABB1149" s="153"/>
      <c r="ABC1149" s="153"/>
      <c r="ABD1149" s="153"/>
      <c r="ABE1149" s="153"/>
      <c r="ABF1149" s="153"/>
      <c r="ABG1149" s="153"/>
      <c r="ABH1149" s="153"/>
      <c r="ABI1149" s="153"/>
      <c r="ABJ1149" s="153"/>
      <c r="ABK1149" s="153"/>
      <c r="ABL1149" s="153"/>
      <c r="ABM1149" s="153"/>
      <c r="ABN1149" s="153"/>
      <c r="ABO1149" s="153"/>
      <c r="ABP1149" s="153"/>
      <c r="ABQ1149" s="153"/>
      <c r="ABR1149" s="153"/>
      <c r="ABS1149" s="153"/>
      <c r="ABT1149" s="153"/>
      <c r="ABU1149" s="153"/>
      <c r="ABV1149" s="153"/>
      <c r="ABW1149" s="153"/>
      <c r="ABX1149" s="153"/>
      <c r="ABY1149" s="153"/>
      <c r="ABZ1149" s="153"/>
      <c r="ACA1149" s="153"/>
      <c r="ACB1149" s="153"/>
      <c r="ACC1149" s="153"/>
      <c r="ACD1149" s="153"/>
      <c r="ACE1149" s="153"/>
      <c r="ACF1149" s="153"/>
      <c r="ACG1149" s="153"/>
      <c r="ACH1149" s="153"/>
      <c r="ACI1149" s="153"/>
      <c r="ACJ1149" s="153"/>
      <c r="ACK1149" s="153"/>
      <c r="ACL1149" s="153"/>
      <c r="ACM1149" s="153"/>
      <c r="ACN1149" s="153"/>
      <c r="ACO1149" s="153"/>
      <c r="ACP1149" s="153"/>
      <c r="ACQ1149" s="153"/>
      <c r="ACR1149" s="153"/>
      <c r="ACS1149" s="153"/>
      <c r="ACT1149" s="153"/>
      <c r="ACU1149" s="153"/>
      <c r="ACV1149" s="153"/>
      <c r="ACW1149" s="153"/>
      <c r="ACX1149" s="153"/>
      <c r="ACY1149" s="153"/>
      <c r="ACZ1149" s="153"/>
      <c r="ADA1149" s="153"/>
      <c r="ADB1149" s="153"/>
      <c r="ADC1149" s="153"/>
      <c r="ADD1149" s="153"/>
      <c r="ADE1149" s="153"/>
      <c r="ADF1149" s="153"/>
      <c r="ADG1149" s="153"/>
      <c r="ADH1149" s="153"/>
      <c r="ADI1149" s="153"/>
      <c r="ADJ1149" s="153"/>
      <c r="ADK1149" s="153"/>
      <c r="ADL1149" s="153"/>
      <c r="ADM1149" s="153"/>
      <c r="ADN1149" s="153"/>
      <c r="ADO1149" s="153"/>
      <c r="ADP1149" s="153"/>
      <c r="ADQ1149" s="153"/>
      <c r="ADR1149" s="153"/>
      <c r="ADS1149" s="153"/>
      <c r="ADT1149" s="153"/>
      <c r="ADU1149" s="153"/>
      <c r="ADV1149" s="153"/>
      <c r="ADW1149" s="153"/>
      <c r="ADX1149" s="153"/>
      <c r="ADY1149" s="153"/>
      <c r="ADZ1149" s="153"/>
      <c r="AEA1149" s="153"/>
      <c r="AEB1149" s="153"/>
      <c r="AEC1149" s="153"/>
      <c r="AED1149" s="153"/>
      <c r="AEE1149" s="153"/>
      <c r="AEF1149" s="153"/>
      <c r="AEG1149" s="153"/>
      <c r="AEH1149" s="153"/>
      <c r="AEI1149" s="153"/>
      <c r="AEJ1149" s="153"/>
      <c r="AEK1149" s="153"/>
      <c r="AEL1149" s="153"/>
      <c r="AEM1149" s="153"/>
      <c r="AEN1149" s="153"/>
      <c r="AEO1149" s="153"/>
      <c r="AEP1149" s="153"/>
      <c r="AEQ1149" s="153"/>
      <c r="AER1149" s="153"/>
      <c r="AES1149" s="153"/>
      <c r="AET1149" s="153"/>
      <c r="AEU1149" s="153"/>
      <c r="AEV1149" s="153"/>
      <c r="AEW1149" s="153"/>
      <c r="AEX1149" s="153"/>
      <c r="AEY1149" s="153"/>
      <c r="AEZ1149" s="153"/>
      <c r="AFA1149" s="153"/>
      <c r="AFB1149" s="153"/>
      <c r="AFC1149" s="153"/>
      <c r="AFD1149" s="153"/>
      <c r="AFE1149" s="153"/>
      <c r="AFF1149" s="153"/>
      <c r="AFG1149" s="153"/>
      <c r="AFH1149" s="153"/>
      <c r="AFI1149" s="153"/>
      <c r="AFJ1149" s="153"/>
      <c r="AFK1149" s="153"/>
      <c r="AFL1149" s="153"/>
      <c r="AFM1149" s="153"/>
      <c r="AFN1149" s="153"/>
      <c r="AFO1149" s="153"/>
      <c r="AFP1149" s="153"/>
      <c r="AFQ1149" s="153"/>
      <c r="AFR1149" s="153"/>
      <c r="AFS1149" s="153"/>
      <c r="AFT1149" s="153"/>
      <c r="AFU1149" s="153"/>
      <c r="AFV1149" s="153"/>
      <c r="AFW1149" s="153"/>
      <c r="AFX1149" s="153"/>
      <c r="AFY1149" s="153"/>
      <c r="AFZ1149" s="153"/>
      <c r="AGA1149" s="153"/>
      <c r="AGB1149" s="153"/>
      <c r="AGC1149" s="153"/>
      <c r="AGD1149" s="153"/>
      <c r="AGE1149" s="153"/>
      <c r="AGF1149" s="153"/>
      <c r="AGG1149" s="153"/>
      <c r="AGH1149" s="153"/>
      <c r="AGI1149" s="153"/>
      <c r="AGJ1149" s="153"/>
      <c r="AGK1149" s="153"/>
      <c r="AGL1149" s="153"/>
      <c r="AGM1149" s="153"/>
      <c r="AGN1149" s="153"/>
      <c r="AGO1149" s="153"/>
      <c r="AGP1149" s="153"/>
      <c r="AGQ1149" s="153"/>
      <c r="AGR1149" s="153"/>
      <c r="AGS1149" s="153"/>
      <c r="AGT1149" s="153"/>
      <c r="AGU1149" s="153"/>
      <c r="AGV1149" s="153"/>
      <c r="AGW1149" s="153"/>
      <c r="AGX1149" s="153"/>
      <c r="AGY1149" s="153"/>
      <c r="AGZ1149" s="153"/>
      <c r="AHA1149" s="153"/>
      <c r="AHB1149" s="153"/>
      <c r="AHC1149" s="153"/>
      <c r="AHD1149" s="153"/>
      <c r="AHE1149" s="153"/>
      <c r="AHF1149" s="153"/>
      <c r="AHG1149" s="153"/>
      <c r="AHH1149" s="153"/>
      <c r="AHI1149" s="153"/>
      <c r="AHJ1149" s="153"/>
      <c r="AHK1149" s="153"/>
      <c r="AHL1149" s="153"/>
      <c r="AHM1149" s="153"/>
      <c r="AHN1149" s="153"/>
      <c r="AHO1149" s="153"/>
      <c r="AHP1149" s="153"/>
      <c r="AHQ1149" s="153"/>
      <c r="AHR1149" s="153"/>
      <c r="AHS1149" s="153"/>
      <c r="AHT1149" s="153"/>
      <c r="AHU1149" s="153"/>
      <c r="AHV1149" s="153"/>
      <c r="AHW1149" s="153"/>
      <c r="AHX1149" s="153"/>
      <c r="AHY1149" s="153"/>
      <c r="AHZ1149" s="153"/>
      <c r="AIA1149" s="153"/>
      <c r="AIB1149" s="153"/>
      <c r="AIC1149" s="153"/>
      <c r="AID1149" s="153"/>
      <c r="AIE1149" s="153"/>
      <c r="AIF1149" s="153"/>
      <c r="AIG1149" s="153"/>
      <c r="AIH1149" s="153"/>
      <c r="AII1149" s="153"/>
      <c r="AIJ1149" s="153"/>
      <c r="AIK1149" s="153"/>
      <c r="AIL1149" s="153"/>
      <c r="AIM1149" s="153"/>
      <c r="AIN1149" s="153"/>
      <c r="AIO1149" s="153"/>
      <c r="AIP1149" s="153"/>
      <c r="AIQ1149" s="153"/>
      <c r="AIR1149" s="153"/>
      <c r="AIS1149" s="153"/>
      <c r="AIT1149" s="153"/>
      <c r="AIU1149" s="153"/>
      <c r="AIV1149" s="153"/>
      <c r="AIW1149" s="153"/>
      <c r="AIX1149" s="153"/>
      <c r="AIY1149" s="153"/>
      <c r="AIZ1149" s="153"/>
      <c r="AJA1149" s="153"/>
      <c r="AJB1149" s="153"/>
      <c r="AJC1149" s="153"/>
      <c r="AJD1149" s="153"/>
      <c r="AJE1149" s="153"/>
      <c r="AJF1149" s="153"/>
      <c r="AJG1149" s="153"/>
      <c r="AJH1149" s="153"/>
      <c r="AJI1149" s="153"/>
      <c r="AJJ1149" s="153"/>
      <c r="AJK1149" s="153"/>
      <c r="AJL1149" s="153"/>
      <c r="AJM1149" s="153"/>
      <c r="AJN1149" s="153"/>
      <c r="AJO1149" s="153"/>
      <c r="AJP1149" s="153"/>
      <c r="AJQ1149" s="153"/>
      <c r="AJR1149" s="153"/>
      <c r="AJS1149" s="153"/>
      <c r="AJT1149" s="153"/>
      <c r="AJU1149" s="153"/>
      <c r="AJV1149" s="153"/>
      <c r="AJW1149" s="153"/>
      <c r="AJX1149" s="153"/>
      <c r="AJY1149" s="153"/>
      <c r="AJZ1149" s="153"/>
      <c r="AKA1149" s="153"/>
      <c r="AKB1149" s="153"/>
      <c r="AKC1149" s="153"/>
      <c r="AKD1149" s="153"/>
      <c r="AKE1149" s="153"/>
      <c r="AKF1149" s="153"/>
      <c r="AKG1149" s="153"/>
      <c r="AKH1149" s="153"/>
      <c r="AKI1149" s="153"/>
      <c r="AKJ1149" s="153"/>
      <c r="AKK1149" s="153"/>
      <c r="AKL1149" s="153"/>
      <c r="AKM1149" s="153"/>
      <c r="AKN1149" s="153"/>
      <c r="AKO1149" s="153"/>
      <c r="AKP1149" s="153"/>
      <c r="AKQ1149" s="153"/>
      <c r="AKR1149" s="153"/>
      <c r="AKS1149" s="153"/>
      <c r="AKT1149" s="153"/>
      <c r="AKU1149" s="153"/>
      <c r="AKV1149" s="153"/>
      <c r="AKW1149" s="153"/>
      <c r="AKX1149" s="153"/>
      <c r="AKY1149" s="153"/>
      <c r="AKZ1149" s="153"/>
      <c r="ALA1149" s="153"/>
      <c r="ALB1149" s="153"/>
      <c r="ALC1149" s="153"/>
      <c r="ALD1149" s="153"/>
      <c r="ALE1149" s="153"/>
      <c r="ALF1149" s="153"/>
      <c r="ALG1149" s="153"/>
      <c r="ALH1149" s="153"/>
      <c r="ALI1149" s="153"/>
      <c r="ALJ1149" s="153"/>
      <c r="ALK1149" s="153"/>
      <c r="ALL1149" s="153"/>
      <c r="ALM1149" s="153"/>
      <c r="ALN1149" s="153"/>
      <c r="ALO1149" s="153"/>
      <c r="ALP1149" s="153"/>
      <c r="ALQ1149" s="153"/>
      <c r="ALR1149" s="153"/>
      <c r="ALS1149" s="153"/>
      <c r="ALT1149" s="153"/>
      <c r="ALU1149" s="153"/>
      <c r="ALV1149" s="153"/>
      <c r="ALW1149" s="153"/>
      <c r="ALX1149" s="153"/>
      <c r="ALY1149" s="153"/>
      <c r="ALZ1149" s="153"/>
      <c r="AMA1149" s="153"/>
      <c r="AMB1149" s="153"/>
      <c r="AMC1149" s="153"/>
      <c r="AMD1149" s="153"/>
      <c r="AME1149" s="153"/>
      <c r="AMF1149" s="153"/>
      <c r="AMG1149" s="153"/>
      <c r="AMH1149" s="153"/>
      <c r="AMI1149" s="153"/>
      <c r="AMJ1149" s="153"/>
      <c r="AMK1149" s="153"/>
      <c r="AML1149" s="153"/>
      <c r="AMM1149" s="153"/>
      <c r="AMN1149" s="153"/>
      <c r="AMO1149" s="153"/>
      <c r="AMP1149" s="153"/>
      <c r="AMQ1149" s="153"/>
      <c r="AMR1149" s="153"/>
      <c r="AMS1149" s="153"/>
      <c r="AMT1149" s="153"/>
      <c r="AMU1149" s="153"/>
      <c r="AMV1149" s="153"/>
      <c r="AMW1149" s="153"/>
      <c r="AMX1149" s="153"/>
      <c r="AMY1149" s="153"/>
      <c r="AMZ1149" s="153"/>
      <c r="ANA1149" s="153"/>
      <c r="ANB1149" s="153"/>
      <c r="ANC1149" s="153"/>
      <c r="AND1149" s="153"/>
      <c r="ANE1149" s="153"/>
      <c r="ANF1149" s="153"/>
      <c r="ANG1149" s="153"/>
      <c r="ANH1149" s="153"/>
      <c r="ANI1149" s="153"/>
      <c r="ANJ1149" s="153"/>
      <c r="ANK1149" s="153"/>
      <c r="ANL1149" s="153"/>
      <c r="ANM1149" s="153"/>
      <c r="ANN1149" s="153"/>
      <c r="ANO1149" s="153"/>
      <c r="ANP1149" s="153"/>
      <c r="ANQ1149" s="153"/>
      <c r="ANR1149" s="153"/>
      <c r="ANS1149" s="153"/>
      <c r="ANT1149" s="153"/>
      <c r="ANU1149" s="153"/>
      <c r="ANV1149" s="153"/>
      <c r="ANW1149" s="153"/>
      <c r="ANX1149" s="153"/>
      <c r="ANY1149" s="153"/>
      <c r="ANZ1149" s="153"/>
      <c r="AOA1149" s="153"/>
      <c r="AOB1149" s="153"/>
      <c r="AOC1149" s="153"/>
      <c r="AOD1149" s="153"/>
      <c r="AOE1149" s="153"/>
      <c r="AOF1149" s="153"/>
      <c r="AOG1149" s="153"/>
      <c r="AOH1149" s="153"/>
      <c r="AOI1149" s="153"/>
      <c r="AOJ1149" s="153"/>
      <c r="AOK1149" s="153"/>
      <c r="AOL1149" s="153"/>
      <c r="AOM1149" s="153"/>
      <c r="AON1149" s="153"/>
      <c r="AOO1149" s="153"/>
      <c r="AOP1149" s="153"/>
      <c r="AOQ1149" s="153"/>
      <c r="AOR1149" s="153"/>
      <c r="AOS1149" s="153"/>
      <c r="AOT1149" s="153"/>
      <c r="AOU1149" s="153"/>
      <c r="AOV1149" s="153"/>
      <c r="AOW1149" s="153"/>
      <c r="AOX1149" s="153"/>
      <c r="AOY1149" s="153"/>
      <c r="AOZ1149" s="153"/>
      <c r="APA1149" s="153"/>
      <c r="APB1149" s="153"/>
      <c r="APC1149" s="153"/>
      <c r="APD1149" s="153"/>
      <c r="APE1149" s="153"/>
      <c r="APF1149" s="153"/>
      <c r="APG1149" s="153"/>
      <c r="APH1149" s="153"/>
      <c r="API1149" s="153"/>
      <c r="APJ1149" s="153"/>
      <c r="APK1149" s="153"/>
      <c r="APL1149" s="153"/>
      <c r="APM1149" s="153"/>
      <c r="APN1149" s="153"/>
      <c r="APO1149" s="153"/>
      <c r="APP1149" s="153"/>
      <c r="APQ1149" s="153"/>
      <c r="APR1149" s="153"/>
      <c r="APS1149" s="153"/>
      <c r="APT1149" s="153"/>
      <c r="APU1149" s="153"/>
      <c r="APV1149" s="153"/>
      <c r="APW1149" s="153"/>
      <c r="APX1149" s="153"/>
      <c r="APY1149" s="153"/>
      <c r="APZ1149" s="153"/>
      <c r="AQA1149" s="153"/>
      <c r="AQB1149" s="153"/>
      <c r="AQC1149" s="153"/>
      <c r="AQD1149" s="153"/>
      <c r="AQE1149" s="153"/>
      <c r="AQF1149" s="153"/>
      <c r="AQG1149" s="153"/>
      <c r="AQH1149" s="153"/>
      <c r="AQI1149" s="153"/>
      <c r="AQJ1149" s="153"/>
      <c r="AQK1149" s="153"/>
      <c r="AQL1149" s="153"/>
      <c r="AQM1149" s="153"/>
      <c r="AQN1149" s="153"/>
      <c r="AQO1149" s="153"/>
      <c r="AQP1149" s="153"/>
      <c r="AQQ1149" s="153"/>
      <c r="AQR1149" s="153"/>
      <c r="AQS1149" s="153"/>
      <c r="AQT1149" s="153"/>
      <c r="AQU1149" s="153"/>
      <c r="AQV1149" s="153"/>
      <c r="AQW1149" s="153"/>
      <c r="AQX1149" s="153"/>
      <c r="AQY1149" s="153"/>
      <c r="AQZ1149" s="153"/>
      <c r="ARA1149" s="153"/>
      <c r="ARB1149" s="153"/>
      <c r="ARC1149" s="153"/>
      <c r="ARD1149" s="153"/>
      <c r="ARE1149" s="153"/>
      <c r="ARF1149" s="153"/>
      <c r="ARG1149" s="153"/>
      <c r="ARH1149" s="153"/>
      <c r="ARI1149" s="153"/>
      <c r="ARJ1149" s="153"/>
      <c r="ARK1149" s="153"/>
      <c r="ARL1149" s="153"/>
      <c r="ARM1149" s="153"/>
      <c r="ARN1149" s="153"/>
      <c r="ARO1149" s="153"/>
      <c r="ARP1149" s="153"/>
      <c r="ARQ1149" s="153"/>
      <c r="ARR1149" s="153"/>
      <c r="ARS1149" s="153"/>
      <c r="ART1149" s="153"/>
      <c r="ARU1149" s="153"/>
      <c r="ARV1149" s="153"/>
      <c r="ARW1149" s="153"/>
      <c r="ARX1149" s="153"/>
      <c r="ARY1149" s="153"/>
      <c r="ARZ1149" s="153"/>
      <c r="ASA1149" s="153"/>
      <c r="ASB1149" s="153"/>
      <c r="ASC1149" s="153"/>
      <c r="ASD1149" s="153"/>
      <c r="ASE1149" s="153"/>
      <c r="ASF1149" s="153"/>
      <c r="ASG1149" s="153"/>
      <c r="ASH1149" s="153"/>
      <c r="ASI1149" s="153"/>
      <c r="ASJ1149" s="153"/>
      <c r="ASK1149" s="153"/>
      <c r="ASL1149" s="153"/>
      <c r="ASM1149" s="153"/>
      <c r="ASN1149" s="153"/>
      <c r="ASO1149" s="153"/>
      <c r="ASP1149" s="153"/>
      <c r="ASQ1149" s="153"/>
      <c r="ASR1149" s="153"/>
      <c r="ASS1149" s="153"/>
      <c r="AST1149" s="153"/>
      <c r="ASU1149" s="153"/>
      <c r="ASV1149" s="153"/>
      <c r="ASW1149" s="153"/>
      <c r="ASX1149" s="153"/>
      <c r="ASY1149" s="153"/>
      <c r="ASZ1149" s="153"/>
      <c r="ATA1149" s="153"/>
      <c r="ATB1149" s="153"/>
      <c r="ATC1149" s="153"/>
      <c r="ATD1149" s="153"/>
      <c r="ATE1149" s="153"/>
      <c r="ATF1149" s="153"/>
      <c r="ATG1149" s="153"/>
      <c r="ATH1149" s="153"/>
      <c r="ATI1149" s="153"/>
      <c r="ATJ1149" s="153"/>
      <c r="ATK1149" s="153"/>
      <c r="ATL1149" s="153"/>
      <c r="ATM1149" s="153"/>
      <c r="ATN1149" s="153"/>
      <c r="ATO1149" s="153"/>
      <c r="ATP1149" s="153"/>
      <c r="ATQ1149" s="153"/>
      <c r="ATR1149" s="153"/>
      <c r="ATS1149" s="153"/>
      <c r="ATT1149" s="153"/>
      <c r="ATU1149" s="153"/>
      <c r="ATV1149" s="153"/>
      <c r="ATW1149" s="153"/>
      <c r="ATX1149" s="153"/>
      <c r="ATY1149" s="153"/>
      <c r="ATZ1149" s="153"/>
      <c r="AUA1149" s="153"/>
      <c r="AUB1149" s="153"/>
      <c r="AUC1149" s="153"/>
      <c r="AUD1149" s="153"/>
      <c r="AUE1149" s="153"/>
      <c r="AUF1149" s="153"/>
      <c r="AUG1149" s="153"/>
      <c r="AUH1149" s="153"/>
      <c r="AUI1149" s="153"/>
      <c r="AUJ1149" s="153"/>
      <c r="AUK1149" s="153"/>
      <c r="AUL1149" s="153"/>
      <c r="AUM1149" s="153"/>
      <c r="AUN1149" s="153"/>
      <c r="AUO1149" s="153"/>
      <c r="AUP1149" s="153"/>
      <c r="AUQ1149" s="153"/>
      <c r="AUR1149" s="153"/>
      <c r="AUS1149" s="153"/>
      <c r="AUT1149" s="153"/>
      <c r="AUU1149" s="153"/>
      <c r="AUV1149" s="153"/>
      <c r="AUW1149" s="153"/>
      <c r="AUX1149" s="153"/>
      <c r="AUY1149" s="153"/>
      <c r="AUZ1149" s="153"/>
      <c r="AVA1149" s="153"/>
      <c r="AVB1149" s="153"/>
      <c r="AVC1149" s="153"/>
      <c r="AVD1149" s="153"/>
      <c r="AVE1149" s="153"/>
      <c r="AVF1149" s="153"/>
      <c r="AVG1149" s="153"/>
      <c r="AVH1149" s="153"/>
      <c r="AVI1149" s="153"/>
      <c r="AVJ1149" s="153"/>
      <c r="AVK1149" s="153"/>
      <c r="AVL1149" s="153"/>
      <c r="AVM1149" s="153"/>
      <c r="AVN1149" s="153"/>
      <c r="AVO1149" s="153"/>
      <c r="AVP1149" s="153"/>
      <c r="AVQ1149" s="153"/>
      <c r="AVR1149" s="153"/>
      <c r="AVS1149" s="153"/>
      <c r="AVT1149" s="153"/>
      <c r="AVU1149" s="153"/>
      <c r="AVV1149" s="153"/>
      <c r="AVW1149" s="153"/>
      <c r="AVX1149" s="153"/>
      <c r="AVY1149" s="153"/>
      <c r="AVZ1149" s="153"/>
      <c r="AWA1149" s="153"/>
      <c r="AWB1149" s="153"/>
      <c r="AWC1149" s="153"/>
      <c r="AWD1149" s="153"/>
      <c r="AWE1149" s="153"/>
      <c r="AWF1149" s="153"/>
      <c r="AWG1149" s="153"/>
      <c r="AWH1149" s="153"/>
      <c r="AWI1149" s="153"/>
      <c r="AWJ1149" s="153"/>
      <c r="AWK1149" s="153"/>
      <c r="AWL1149" s="153"/>
      <c r="AWM1149" s="153"/>
      <c r="AWN1149" s="153"/>
      <c r="AWO1149" s="153"/>
      <c r="AWP1149" s="153"/>
      <c r="AWQ1149" s="153"/>
      <c r="AWR1149" s="153"/>
      <c r="AWS1149" s="153"/>
      <c r="AWT1149" s="153"/>
      <c r="AWU1149" s="153"/>
      <c r="AWV1149" s="153"/>
      <c r="AWW1149" s="153"/>
      <c r="AWX1149" s="153"/>
      <c r="AWY1149" s="153"/>
      <c r="AWZ1149" s="153"/>
      <c r="AXA1149" s="153"/>
      <c r="AXB1149" s="153"/>
      <c r="AXC1149" s="153"/>
      <c r="AXD1149" s="153"/>
      <c r="AXE1149" s="153"/>
      <c r="AXF1149" s="153"/>
      <c r="AXG1149" s="153"/>
      <c r="AXH1149" s="153"/>
      <c r="AXI1149" s="153"/>
      <c r="AXJ1149" s="153"/>
      <c r="AXK1149" s="153"/>
      <c r="AXL1149" s="153"/>
      <c r="AXM1149" s="153"/>
      <c r="AXN1149" s="153"/>
      <c r="AXO1149" s="153"/>
      <c r="AXP1149" s="153"/>
      <c r="AXQ1149" s="153"/>
      <c r="AXR1149" s="153"/>
      <c r="AXS1149" s="153"/>
      <c r="AXT1149" s="153"/>
      <c r="AXU1149" s="153"/>
      <c r="AXV1149" s="153"/>
      <c r="AXW1149" s="153"/>
      <c r="AXX1149" s="153"/>
      <c r="AXY1149" s="153"/>
      <c r="AXZ1149" s="153"/>
      <c r="AYA1149" s="153"/>
      <c r="AYB1149" s="153"/>
      <c r="AYC1149" s="153"/>
      <c r="AYD1149" s="153"/>
      <c r="AYE1149" s="153"/>
      <c r="AYF1149" s="153"/>
      <c r="AYG1149" s="153"/>
      <c r="AYH1149" s="153"/>
      <c r="AYI1149" s="153"/>
      <c r="AYJ1149" s="153"/>
      <c r="AYK1149" s="153"/>
      <c r="AYL1149" s="153"/>
      <c r="AYM1149" s="153"/>
      <c r="AYN1149" s="153"/>
      <c r="AYO1149" s="153"/>
      <c r="AYP1149" s="153"/>
      <c r="AYQ1149" s="153"/>
      <c r="AYR1149" s="153"/>
      <c r="AYS1149" s="153"/>
      <c r="AYT1149" s="153"/>
      <c r="AYU1149" s="153"/>
      <c r="AYV1149" s="153"/>
      <c r="AYW1149" s="153"/>
      <c r="AYX1149" s="153"/>
      <c r="AYY1149" s="153"/>
      <c r="AYZ1149" s="153"/>
      <c r="AZA1149" s="153"/>
      <c r="AZB1149" s="153"/>
      <c r="AZC1149" s="153"/>
      <c r="AZD1149" s="153"/>
      <c r="AZE1149" s="153"/>
      <c r="AZF1149" s="153"/>
      <c r="AZG1149" s="153"/>
      <c r="AZH1149" s="153"/>
      <c r="AZI1149" s="153"/>
      <c r="AZJ1149" s="153"/>
      <c r="AZK1149" s="153"/>
      <c r="AZL1149" s="153"/>
      <c r="AZM1149" s="153"/>
      <c r="AZN1149" s="153"/>
      <c r="AZO1149" s="153"/>
      <c r="AZP1149" s="153"/>
      <c r="AZQ1149" s="153"/>
      <c r="AZR1149" s="153"/>
      <c r="AZS1149" s="153"/>
      <c r="AZT1149" s="153"/>
      <c r="AZU1149" s="153"/>
      <c r="AZV1149" s="153"/>
      <c r="AZW1149" s="153"/>
      <c r="AZX1149" s="153"/>
      <c r="AZY1149" s="153"/>
      <c r="AZZ1149" s="153"/>
      <c r="BAA1149" s="153"/>
      <c r="BAB1149" s="153"/>
      <c r="BAC1149" s="153"/>
      <c r="BAD1149" s="153"/>
      <c r="BAE1149" s="153"/>
      <c r="BAF1149" s="153"/>
      <c r="BAG1149" s="153"/>
      <c r="BAH1149" s="153"/>
      <c r="BAI1149" s="153"/>
      <c r="BAJ1149" s="153"/>
      <c r="BAK1149" s="153"/>
      <c r="BAL1149" s="153"/>
      <c r="BAM1149" s="153"/>
      <c r="BAN1149" s="153"/>
      <c r="BAO1149" s="153"/>
      <c r="BAP1149" s="153"/>
      <c r="BAQ1149" s="153"/>
      <c r="BAR1149" s="153"/>
      <c r="BAS1149" s="153"/>
      <c r="BAT1149" s="153"/>
      <c r="BAU1149" s="153"/>
      <c r="BAV1149" s="153"/>
      <c r="BAW1149" s="153"/>
      <c r="BAX1149" s="153"/>
      <c r="BAY1149" s="153"/>
      <c r="BAZ1149" s="153"/>
      <c r="BBA1149" s="153"/>
      <c r="BBB1149" s="153"/>
      <c r="BBC1149" s="153"/>
      <c r="BBD1149" s="153"/>
      <c r="BBE1149" s="153"/>
      <c r="BBF1149" s="153"/>
      <c r="BBG1149" s="153"/>
      <c r="BBH1149" s="153"/>
      <c r="BBI1149" s="153"/>
      <c r="BBJ1149" s="153"/>
      <c r="BBK1149" s="153"/>
      <c r="BBL1149" s="153"/>
      <c r="BBM1149" s="153"/>
      <c r="BBN1149" s="153"/>
      <c r="BBO1149" s="153"/>
      <c r="BBP1149" s="153"/>
      <c r="BBQ1149" s="153"/>
      <c r="BBR1149" s="153"/>
      <c r="BBS1149" s="153"/>
      <c r="BBT1149" s="153"/>
      <c r="BBU1149" s="153"/>
      <c r="BBV1149" s="153"/>
      <c r="BBW1149" s="153"/>
      <c r="BBX1149" s="153"/>
      <c r="BBY1149" s="153"/>
      <c r="BBZ1149" s="153"/>
      <c r="BCA1149" s="153"/>
      <c r="BCB1149" s="153"/>
      <c r="BCC1149" s="153"/>
      <c r="BCD1149" s="153"/>
      <c r="BCE1149" s="153"/>
      <c r="BCF1149" s="153"/>
      <c r="BCG1149" s="153"/>
      <c r="BCH1149" s="153"/>
      <c r="BCI1149" s="153"/>
      <c r="BCJ1149" s="153"/>
      <c r="BCK1149" s="153"/>
      <c r="BCL1149" s="153"/>
      <c r="BCM1149" s="153"/>
      <c r="BCN1149" s="153"/>
      <c r="BCO1149" s="153"/>
      <c r="BCP1149" s="153"/>
      <c r="BCQ1149" s="153"/>
      <c r="BCR1149" s="153"/>
      <c r="BCS1149" s="153"/>
      <c r="BCT1149" s="153"/>
      <c r="BCU1149" s="153"/>
      <c r="BCV1149" s="153"/>
      <c r="BCW1149" s="153"/>
      <c r="BCX1149" s="153"/>
      <c r="BCY1149" s="153"/>
      <c r="BCZ1149" s="153"/>
      <c r="BDA1149" s="153"/>
      <c r="BDB1149" s="153"/>
      <c r="BDC1149" s="153"/>
      <c r="BDD1149" s="153"/>
      <c r="BDE1149" s="153"/>
      <c r="BDF1149" s="153"/>
      <c r="BDG1149" s="153"/>
      <c r="BDH1149" s="153"/>
      <c r="BDI1149" s="153"/>
      <c r="BDJ1149" s="153"/>
      <c r="BDK1149" s="153"/>
      <c r="BDL1149" s="153"/>
      <c r="BDM1149" s="153"/>
      <c r="BDN1149" s="153"/>
      <c r="BDO1149" s="153"/>
      <c r="BDP1149" s="153"/>
      <c r="BDQ1149" s="153"/>
      <c r="BDR1149" s="153"/>
      <c r="BDS1149" s="153"/>
      <c r="BDT1149" s="153"/>
      <c r="BDU1149" s="153"/>
      <c r="BDV1149" s="153"/>
      <c r="BDW1149" s="153"/>
      <c r="BDX1149" s="153"/>
      <c r="BDY1149" s="153"/>
      <c r="BDZ1149" s="153"/>
      <c r="BEA1149" s="153"/>
      <c r="BEB1149" s="153"/>
      <c r="BEC1149" s="153"/>
      <c r="BED1149" s="153"/>
      <c r="BEE1149" s="153"/>
      <c r="BEF1149" s="153"/>
      <c r="BEG1149" s="153"/>
      <c r="BEH1149" s="153"/>
      <c r="BEI1149" s="153"/>
      <c r="BEJ1149" s="153"/>
      <c r="BEK1149" s="153"/>
      <c r="BEL1149" s="153"/>
      <c r="BEM1149" s="153"/>
      <c r="BEN1149" s="153"/>
      <c r="BEO1149" s="153"/>
      <c r="BEP1149" s="153"/>
      <c r="BEQ1149" s="153"/>
      <c r="BER1149" s="153"/>
      <c r="BES1149" s="153"/>
      <c r="BET1149" s="153"/>
      <c r="BEU1149" s="153"/>
      <c r="BEV1149" s="153"/>
      <c r="BEW1149" s="153"/>
      <c r="BEX1149" s="153"/>
      <c r="BEY1149" s="153"/>
      <c r="BEZ1149" s="153"/>
      <c r="BFA1149" s="153"/>
      <c r="BFB1149" s="153"/>
      <c r="BFC1149" s="153"/>
      <c r="BFD1149" s="153"/>
      <c r="BFE1149" s="153"/>
      <c r="BFF1149" s="153"/>
      <c r="BFG1149" s="153"/>
      <c r="BFH1149" s="153"/>
      <c r="BFI1149" s="153"/>
      <c r="BFJ1149" s="153"/>
      <c r="BFK1149" s="153"/>
      <c r="BFL1149" s="153"/>
      <c r="BFM1149" s="153"/>
      <c r="BFN1149" s="153"/>
      <c r="BFO1149" s="153"/>
      <c r="BFP1149" s="153"/>
      <c r="BFQ1149" s="153"/>
      <c r="BFR1149" s="153"/>
      <c r="BFS1149" s="153"/>
      <c r="BFT1149" s="153"/>
      <c r="BFU1149" s="153"/>
      <c r="BFV1149" s="153"/>
      <c r="BFW1149" s="153"/>
      <c r="BFX1149" s="153"/>
      <c r="BFY1149" s="153"/>
      <c r="BFZ1149" s="153"/>
      <c r="BGA1149" s="153"/>
      <c r="BGB1149" s="153"/>
      <c r="BGC1149" s="153"/>
      <c r="BGD1149" s="153"/>
      <c r="BGE1149" s="153"/>
      <c r="BGF1149" s="153"/>
      <c r="BGG1149" s="153"/>
      <c r="BGH1149" s="153"/>
      <c r="BGI1149" s="153"/>
      <c r="BGJ1149" s="153"/>
      <c r="BGK1149" s="153"/>
      <c r="BGL1149" s="153"/>
      <c r="BGM1149" s="153"/>
      <c r="BGN1149" s="153"/>
      <c r="BGO1149" s="153"/>
      <c r="BGP1149" s="153"/>
      <c r="BGQ1149" s="153"/>
      <c r="BGR1149" s="153"/>
      <c r="BGS1149" s="153"/>
      <c r="BGT1149" s="153"/>
      <c r="BGU1149" s="153"/>
      <c r="BGV1149" s="153"/>
      <c r="BGW1149" s="153"/>
      <c r="BGX1149" s="153"/>
      <c r="BGY1149" s="153"/>
      <c r="BGZ1149" s="153"/>
      <c r="BHA1149" s="153"/>
      <c r="BHB1149" s="153"/>
      <c r="BHC1149" s="153"/>
      <c r="BHD1149" s="153"/>
      <c r="BHE1149" s="153"/>
      <c r="BHF1149" s="153"/>
      <c r="BHG1149" s="153"/>
      <c r="BHH1149" s="153"/>
      <c r="BHI1149" s="153"/>
      <c r="BHJ1149" s="153"/>
      <c r="BHK1149" s="153"/>
      <c r="BHL1149" s="153"/>
      <c r="BHM1149" s="153"/>
      <c r="BHN1149" s="153"/>
      <c r="BHO1149" s="153"/>
      <c r="BHP1149" s="153"/>
      <c r="BHQ1149" s="153"/>
      <c r="BHR1149" s="153"/>
      <c r="BHS1149" s="153"/>
      <c r="BHT1149" s="153"/>
      <c r="BHU1149" s="153"/>
      <c r="BHV1149" s="153"/>
      <c r="BHW1149" s="153"/>
      <c r="BHX1149" s="153"/>
      <c r="BHY1149" s="153"/>
      <c r="BHZ1149" s="153"/>
      <c r="BIA1149" s="153"/>
      <c r="BIB1149" s="153"/>
      <c r="BIC1149" s="153"/>
      <c r="BID1149" s="153"/>
      <c r="BIE1149" s="153"/>
      <c r="BIF1149" s="153"/>
      <c r="BIG1149" s="153"/>
      <c r="BIH1149" s="153"/>
      <c r="BII1149" s="153"/>
      <c r="BIJ1149" s="153"/>
      <c r="BIK1149" s="153"/>
      <c r="BIL1149" s="153"/>
      <c r="BIM1149" s="153"/>
      <c r="BIN1149" s="153"/>
      <c r="BIO1149" s="153"/>
      <c r="BIP1149" s="153"/>
      <c r="BIQ1149" s="153"/>
      <c r="BIR1149" s="153"/>
      <c r="BIS1149" s="153"/>
      <c r="BIT1149" s="153"/>
      <c r="BIU1149" s="153"/>
      <c r="BIV1149" s="153"/>
      <c r="BIW1149" s="153"/>
      <c r="BIX1149" s="153"/>
      <c r="BIY1149" s="153"/>
      <c r="BIZ1149" s="153"/>
      <c r="BJA1149" s="153"/>
      <c r="BJB1149" s="153"/>
      <c r="BJC1149" s="153"/>
      <c r="BJD1149" s="153"/>
      <c r="BJE1149" s="153"/>
      <c r="BJF1149" s="153"/>
      <c r="BJG1149" s="153"/>
      <c r="BJH1149" s="153"/>
      <c r="BJI1149" s="153"/>
      <c r="BJJ1149" s="153"/>
      <c r="BJK1149" s="153"/>
      <c r="BJL1149" s="153"/>
      <c r="BJM1149" s="153"/>
      <c r="BJN1149" s="153"/>
      <c r="BJO1149" s="153"/>
      <c r="BJP1149" s="153"/>
      <c r="BJQ1149" s="153"/>
      <c r="BJR1149" s="153"/>
      <c r="BJS1149" s="153"/>
      <c r="BJT1149" s="153"/>
      <c r="BJU1149" s="153"/>
      <c r="BJV1149" s="153"/>
      <c r="BJW1149" s="153"/>
      <c r="BJX1149" s="153"/>
      <c r="BJY1149" s="153"/>
      <c r="BJZ1149" s="153"/>
      <c r="BKA1149" s="153"/>
      <c r="BKB1149" s="153"/>
      <c r="BKC1149" s="153"/>
      <c r="BKD1149" s="153"/>
      <c r="BKE1149" s="153"/>
      <c r="BKF1149" s="153"/>
      <c r="BKG1149" s="153"/>
      <c r="BKH1149" s="153"/>
      <c r="BKI1149" s="153"/>
      <c r="BKJ1149" s="153"/>
      <c r="BKK1149" s="153"/>
      <c r="BKL1149" s="153"/>
      <c r="BKM1149" s="153"/>
      <c r="BKN1149" s="153"/>
      <c r="BKO1149" s="153"/>
      <c r="BKP1149" s="153"/>
      <c r="BKQ1149" s="153"/>
      <c r="BKR1149" s="153"/>
      <c r="BKS1149" s="153"/>
      <c r="BKT1149" s="153"/>
      <c r="BKU1149" s="153"/>
      <c r="BKV1149" s="153"/>
      <c r="BKW1149" s="153"/>
      <c r="BKX1149" s="153"/>
      <c r="BKY1149" s="153"/>
      <c r="BKZ1149" s="153"/>
      <c r="BLA1149" s="153"/>
      <c r="BLB1149" s="153"/>
      <c r="BLC1149" s="153"/>
      <c r="BLD1149" s="153"/>
      <c r="BLE1149" s="153"/>
      <c r="BLF1149" s="153"/>
      <c r="BLG1149" s="153"/>
      <c r="BLH1149" s="153"/>
      <c r="BLI1149" s="153"/>
      <c r="BLJ1149" s="153"/>
      <c r="BLK1149" s="153"/>
      <c r="BLL1149" s="153"/>
      <c r="BLM1149" s="153"/>
      <c r="BLN1149" s="153"/>
      <c r="BLO1149" s="153"/>
      <c r="BLP1149" s="153"/>
      <c r="BLQ1149" s="153"/>
      <c r="BLR1149" s="153"/>
      <c r="BLS1149" s="153"/>
      <c r="BLT1149" s="153"/>
      <c r="BLU1149" s="153"/>
      <c r="BLV1149" s="153"/>
      <c r="BLW1149" s="153"/>
      <c r="BLX1149" s="153"/>
      <c r="BLY1149" s="153"/>
      <c r="BLZ1149" s="153"/>
      <c r="BMA1149" s="153"/>
      <c r="BMB1149" s="153"/>
      <c r="BMC1149" s="153"/>
      <c r="BMD1149" s="153"/>
      <c r="BME1149" s="153"/>
      <c r="BMF1149" s="153"/>
      <c r="BMG1149" s="153"/>
      <c r="BMH1149" s="153"/>
      <c r="BMI1149" s="153"/>
      <c r="BMJ1149" s="153"/>
      <c r="BMK1149" s="153"/>
      <c r="BML1149" s="153"/>
      <c r="BMM1149" s="153"/>
      <c r="BMN1149" s="153"/>
      <c r="BMO1149" s="153"/>
      <c r="BMP1149" s="153"/>
      <c r="BMQ1149" s="153"/>
      <c r="BMR1149" s="153"/>
      <c r="BMS1149" s="153"/>
      <c r="BMT1149" s="153"/>
      <c r="BMU1149" s="153"/>
      <c r="BMV1149" s="153"/>
      <c r="BMW1149" s="153"/>
      <c r="BMX1149" s="153"/>
      <c r="BMY1149" s="153"/>
      <c r="BMZ1149" s="153"/>
      <c r="BNA1149" s="153"/>
      <c r="BNB1149" s="153"/>
      <c r="BNC1149" s="153"/>
      <c r="BND1149" s="153"/>
      <c r="BNE1149" s="153"/>
      <c r="BNF1149" s="153"/>
      <c r="BNG1149" s="153"/>
      <c r="BNH1149" s="153"/>
      <c r="BNI1149" s="153"/>
      <c r="BNJ1149" s="153"/>
      <c r="BNK1149" s="153"/>
      <c r="BNL1149" s="153"/>
      <c r="BNM1149" s="153"/>
      <c r="BNN1149" s="153"/>
      <c r="BNO1149" s="153"/>
      <c r="BNP1149" s="153"/>
      <c r="BNQ1149" s="153"/>
      <c r="BNR1149" s="153"/>
      <c r="BNS1149" s="153"/>
      <c r="BNT1149" s="153"/>
      <c r="BNU1149" s="153"/>
      <c r="BNV1149" s="153"/>
      <c r="BNW1149" s="153"/>
      <c r="BNX1149" s="153"/>
      <c r="BNY1149" s="153"/>
      <c r="BNZ1149" s="153"/>
      <c r="BOA1149" s="153"/>
      <c r="BOB1149" s="153"/>
      <c r="BOC1149" s="153"/>
      <c r="BOD1149" s="153"/>
      <c r="BOE1149" s="153"/>
      <c r="BOF1149" s="153"/>
      <c r="BOG1149" s="153"/>
      <c r="BOH1149" s="153"/>
      <c r="BOI1149" s="153"/>
      <c r="BOJ1149" s="153"/>
      <c r="BOK1149" s="153"/>
      <c r="BOL1149" s="153"/>
      <c r="BOM1149" s="153"/>
      <c r="BON1149" s="153"/>
      <c r="BOO1149" s="153"/>
      <c r="BOP1149" s="153"/>
      <c r="BOQ1149" s="153"/>
      <c r="BOR1149" s="153"/>
      <c r="BOS1149" s="153"/>
      <c r="BOT1149" s="153"/>
      <c r="BOU1149" s="153"/>
      <c r="BOV1149" s="153"/>
      <c r="BOW1149" s="153"/>
      <c r="BOX1149" s="153"/>
      <c r="BOY1149" s="153"/>
      <c r="BOZ1149" s="153"/>
      <c r="BPA1149" s="153"/>
      <c r="BPB1149" s="153"/>
      <c r="BPC1149" s="153"/>
      <c r="BPD1149" s="153"/>
      <c r="BPE1149" s="153"/>
      <c r="BPF1149" s="153"/>
      <c r="BPG1149" s="153"/>
      <c r="BPH1149" s="153"/>
      <c r="BPI1149" s="153"/>
      <c r="BPJ1149" s="153"/>
      <c r="BPK1149" s="153"/>
      <c r="BPL1149" s="153"/>
      <c r="BPM1149" s="153"/>
      <c r="BPN1149" s="153"/>
      <c r="BPO1149" s="153"/>
      <c r="BPP1149" s="153"/>
      <c r="BPQ1149" s="153"/>
      <c r="BPR1149" s="153"/>
      <c r="BPS1149" s="153"/>
      <c r="BPT1149" s="153"/>
      <c r="BPU1149" s="153"/>
      <c r="BPV1149" s="153"/>
      <c r="BPW1149" s="153"/>
      <c r="BPX1149" s="153"/>
      <c r="BPY1149" s="153"/>
      <c r="BPZ1149" s="153"/>
      <c r="BQA1149" s="153"/>
      <c r="BQB1149" s="153"/>
      <c r="BQC1149" s="153"/>
      <c r="BQD1149" s="153"/>
      <c r="BQE1149" s="153"/>
      <c r="BQF1149" s="153"/>
      <c r="BQG1149" s="153"/>
      <c r="BQH1149" s="153"/>
      <c r="BQI1149" s="153"/>
      <c r="BQJ1149" s="153"/>
      <c r="BQK1149" s="153"/>
      <c r="BQL1149" s="153"/>
      <c r="BQM1149" s="153"/>
      <c r="BQN1149" s="153"/>
      <c r="BQO1149" s="153"/>
      <c r="BQP1149" s="153"/>
      <c r="BQQ1149" s="153"/>
      <c r="BQR1149" s="153"/>
      <c r="BQS1149" s="153"/>
      <c r="BQT1149" s="153"/>
      <c r="BQU1149" s="153"/>
      <c r="BQV1149" s="153"/>
      <c r="BQW1149" s="153"/>
      <c r="BQX1149" s="153"/>
      <c r="BQY1149" s="153"/>
      <c r="BQZ1149" s="153"/>
      <c r="BRA1149" s="153"/>
      <c r="BRB1149" s="153"/>
      <c r="BRC1149" s="153"/>
      <c r="BRD1149" s="153"/>
      <c r="BRE1149" s="153"/>
      <c r="BRF1149" s="153"/>
      <c r="BRG1149" s="153"/>
      <c r="BRH1149" s="153"/>
      <c r="BRI1149" s="153"/>
      <c r="BRJ1149" s="153"/>
      <c r="BRK1149" s="153"/>
      <c r="BRL1149" s="153"/>
      <c r="BRM1149" s="153"/>
      <c r="BRN1149" s="153"/>
      <c r="BRO1149" s="153"/>
      <c r="BRP1149" s="153"/>
      <c r="BRQ1149" s="153"/>
      <c r="BRR1149" s="153"/>
      <c r="BRS1149" s="153"/>
      <c r="BRT1149" s="153"/>
      <c r="BRU1149" s="153"/>
      <c r="BRV1149" s="153"/>
      <c r="BRW1149" s="153"/>
      <c r="BRX1149" s="153"/>
      <c r="BRY1149" s="153"/>
      <c r="BRZ1149" s="153"/>
      <c r="BSA1149" s="153"/>
      <c r="BSB1149" s="153"/>
      <c r="BSC1149" s="153"/>
      <c r="BSD1149" s="153"/>
      <c r="BSE1149" s="153"/>
      <c r="BSF1149" s="153"/>
      <c r="BSG1149" s="153"/>
      <c r="BSH1149" s="153"/>
      <c r="BSI1149" s="153"/>
      <c r="BSJ1149" s="153"/>
      <c r="BSK1149" s="153"/>
      <c r="BSL1149" s="153"/>
      <c r="BSM1149" s="153"/>
      <c r="BSN1149" s="153"/>
      <c r="BSO1149" s="153"/>
      <c r="BSP1149" s="153"/>
      <c r="BSQ1149" s="153"/>
      <c r="BSR1149" s="153"/>
      <c r="BSS1149" s="153"/>
      <c r="BST1149" s="153"/>
      <c r="BSU1149" s="153"/>
      <c r="BSV1149" s="153"/>
      <c r="BSW1149" s="153"/>
      <c r="BSX1149" s="153"/>
      <c r="BSY1149" s="153"/>
      <c r="BSZ1149" s="153"/>
      <c r="BTA1149" s="153"/>
      <c r="BTB1149" s="153"/>
      <c r="BTC1149" s="153"/>
      <c r="BTD1149" s="153"/>
      <c r="BTE1149" s="153"/>
      <c r="BTF1149" s="153"/>
      <c r="BTG1149" s="153"/>
      <c r="BTH1149" s="153"/>
      <c r="BTI1149" s="153"/>
      <c r="BTJ1149" s="153"/>
      <c r="BTK1149" s="153"/>
      <c r="BTL1149" s="153"/>
      <c r="BTM1149" s="153"/>
      <c r="BTN1149" s="153"/>
      <c r="BTO1149" s="153"/>
      <c r="BTP1149" s="153"/>
      <c r="BTQ1149" s="153"/>
      <c r="BTR1149" s="153"/>
      <c r="BTS1149" s="153"/>
      <c r="BTT1149" s="153"/>
      <c r="BTU1149" s="153"/>
      <c r="BTV1149" s="153"/>
      <c r="BTW1149" s="153"/>
      <c r="BTX1149" s="153"/>
      <c r="BTY1149" s="153"/>
      <c r="BTZ1149" s="153"/>
      <c r="BUA1149" s="153"/>
      <c r="BUB1149" s="153"/>
      <c r="BUC1149" s="153"/>
      <c r="BUD1149" s="153"/>
      <c r="BUE1149" s="153"/>
      <c r="BUF1149" s="153"/>
      <c r="BUG1149" s="153"/>
      <c r="BUH1149" s="153"/>
      <c r="BUI1149" s="153"/>
      <c r="BUJ1149" s="153"/>
      <c r="BUK1149" s="153"/>
      <c r="BUL1149" s="153"/>
      <c r="BUM1149" s="153"/>
      <c r="BUN1149" s="153"/>
      <c r="BUO1149" s="153"/>
      <c r="BUP1149" s="153"/>
      <c r="BUQ1149" s="153"/>
      <c r="BUR1149" s="153"/>
      <c r="BUS1149" s="153"/>
      <c r="BUT1149" s="153"/>
      <c r="BUU1149" s="153"/>
      <c r="BUV1149" s="153"/>
      <c r="BUW1149" s="153"/>
      <c r="BUX1149" s="153"/>
      <c r="BUY1149" s="153"/>
      <c r="BUZ1149" s="153"/>
      <c r="BVA1149" s="153"/>
      <c r="BVB1149" s="153"/>
      <c r="BVC1149" s="153"/>
      <c r="BVD1149" s="153"/>
      <c r="BVE1149" s="153"/>
      <c r="BVF1149" s="153"/>
      <c r="BVG1149" s="153"/>
      <c r="BVH1149" s="153"/>
      <c r="BVI1149" s="153"/>
      <c r="BVJ1149" s="153"/>
      <c r="BVK1149" s="153"/>
      <c r="BVL1149" s="153"/>
      <c r="BVM1149" s="153"/>
      <c r="BVN1149" s="153"/>
      <c r="BVO1149" s="153"/>
      <c r="BVP1149" s="153"/>
      <c r="BVQ1149" s="153"/>
      <c r="BVR1149" s="153"/>
      <c r="BVS1149" s="153"/>
      <c r="BVT1149" s="153"/>
      <c r="BVU1149" s="153"/>
      <c r="BVV1149" s="153"/>
      <c r="BVW1149" s="153"/>
      <c r="BVX1149" s="153"/>
      <c r="BVY1149" s="153"/>
      <c r="BVZ1149" s="153"/>
      <c r="BWA1149" s="153"/>
      <c r="BWB1149" s="153"/>
      <c r="BWC1149" s="153"/>
      <c r="BWD1149" s="153"/>
      <c r="BWE1149" s="153"/>
      <c r="BWF1149" s="153"/>
      <c r="BWG1149" s="153"/>
      <c r="BWH1149" s="153"/>
      <c r="BWI1149" s="153"/>
      <c r="BWJ1149" s="153"/>
      <c r="BWK1149" s="153"/>
      <c r="BWL1149" s="153"/>
      <c r="BWM1149" s="153"/>
      <c r="BWN1149" s="153"/>
      <c r="BWO1149" s="153"/>
      <c r="BWP1149" s="153"/>
      <c r="BWQ1149" s="153"/>
      <c r="BWR1149" s="153"/>
      <c r="BWS1149" s="153"/>
      <c r="BWT1149" s="153"/>
      <c r="BWU1149" s="153"/>
      <c r="BWV1149" s="153"/>
      <c r="BWW1149" s="153"/>
      <c r="BWX1149" s="153"/>
      <c r="BWY1149" s="153"/>
      <c r="BWZ1149" s="153"/>
      <c r="BXA1149" s="153"/>
      <c r="BXB1149" s="153"/>
      <c r="BXC1149" s="153"/>
      <c r="BXD1149" s="153"/>
      <c r="BXE1149" s="153"/>
      <c r="BXF1149" s="153"/>
      <c r="BXG1149" s="153"/>
      <c r="BXH1149" s="153"/>
      <c r="BXI1149" s="153"/>
      <c r="BXJ1149" s="153"/>
      <c r="BXK1149" s="153"/>
      <c r="BXL1149" s="153"/>
      <c r="BXM1149" s="153"/>
      <c r="BXN1149" s="153"/>
      <c r="BXO1149" s="153"/>
      <c r="BXP1149" s="153"/>
      <c r="BXQ1149" s="153"/>
      <c r="BXR1149" s="153"/>
      <c r="BXS1149" s="153"/>
      <c r="BXT1149" s="153"/>
      <c r="BXU1149" s="153"/>
      <c r="BXV1149" s="153"/>
      <c r="BXW1149" s="153"/>
      <c r="BXX1149" s="153"/>
      <c r="BXY1149" s="153"/>
      <c r="BXZ1149" s="153"/>
      <c r="BYA1149" s="153"/>
      <c r="BYB1149" s="153"/>
      <c r="BYC1149" s="153"/>
      <c r="BYD1149" s="153"/>
      <c r="BYE1149" s="153"/>
      <c r="BYF1149" s="153"/>
      <c r="BYG1149" s="153"/>
      <c r="BYH1149" s="153"/>
      <c r="BYI1149" s="153"/>
      <c r="BYJ1149" s="153"/>
      <c r="BYK1149" s="153"/>
      <c r="BYL1149" s="153"/>
      <c r="BYM1149" s="153"/>
      <c r="BYN1149" s="153"/>
      <c r="BYO1149" s="153"/>
      <c r="BYP1149" s="153"/>
    </row>
    <row r="1150" spans="1:2018" s="153" customFormat="1" ht="12.75" customHeight="1">
      <c r="C1150" s="164"/>
      <c r="D1150" s="155" t="s">
        <v>206</v>
      </c>
      <c r="E1150" s="155" t="s">
        <v>185</v>
      </c>
      <c r="I1150" s="153">
        <f>H1150-I1143+I1147+I1149</f>
        <v>13.88784150241505</v>
      </c>
      <c r="J1150" s="153">
        <f>I1150-J1143+J1147+J1149</f>
        <v>6.9752594385844837</v>
      </c>
      <c r="K1150" s="153">
        <f t="shared" ref="K1150" si="5766">J1150-K1143+K1147+K1149</f>
        <v>6.2677374753917547E-2</v>
      </c>
      <c r="L1150" s="153">
        <f t="shared" ref="L1150" si="5767">K1150-L1143+L1147+L1149</f>
        <v>0</v>
      </c>
      <c r="M1150" s="153">
        <f t="shared" ref="M1150" si="5768">L1150-M1143+M1147+M1149</f>
        <v>0</v>
      </c>
      <c r="N1150" s="153">
        <f t="shared" ref="N1150" si="5769">M1150-N1143+N1147+N1149</f>
        <v>0</v>
      </c>
      <c r="O1150" s="153">
        <f t="shared" ref="O1150" si="5770">N1150-O1143+O1147+O1149</f>
        <v>0</v>
      </c>
      <c r="P1150" s="153">
        <f t="shared" ref="P1150" si="5771">O1150-P1143+P1147+P1149</f>
        <v>0</v>
      </c>
      <c r="Q1150" s="153">
        <f t="shared" ref="Q1150" si="5772">P1150-Q1143+Q1147+Q1149</f>
        <v>0</v>
      </c>
      <c r="R1150" s="153">
        <f t="shared" ref="R1150" si="5773">Q1150-R1143+R1147+R1149</f>
        <v>0</v>
      </c>
      <c r="S1150" s="153">
        <f t="shared" ref="S1150" si="5774">R1150-S1143+S1147+S1149</f>
        <v>0</v>
      </c>
      <c r="T1150" s="153">
        <f t="shared" ref="T1150" si="5775">S1150-T1143+T1147+T1149</f>
        <v>0</v>
      </c>
      <c r="U1150" s="153">
        <f t="shared" ref="U1150" si="5776">T1150-U1143+U1147+U1149</f>
        <v>0</v>
      </c>
      <c r="V1150" s="153">
        <f t="shared" ref="V1150" si="5777">U1150-V1143+V1147+V1149</f>
        <v>0</v>
      </c>
      <c r="W1150" s="153">
        <f t="shared" ref="W1150" si="5778">V1150-W1143+W1147+W1149</f>
        <v>0</v>
      </c>
      <c r="X1150" s="153">
        <f t="shared" ref="X1150" si="5779">W1150-X1143+X1147+X1149</f>
        <v>0</v>
      </c>
      <c r="Y1150" s="153">
        <f t="shared" ref="Y1150" si="5780">X1150-Y1143+Y1147+Y1149</f>
        <v>0</v>
      </c>
      <c r="Z1150" s="153">
        <f t="shared" ref="Z1150" si="5781">Y1150-Z1143+Z1147+Z1149</f>
        <v>0</v>
      </c>
      <c r="AA1150" s="153">
        <f t="shared" ref="AA1150" si="5782">Z1150-AA1143+AA1147+AA1149</f>
        <v>0</v>
      </c>
      <c r="AB1150" s="153">
        <f t="shared" ref="AB1150" si="5783">AA1150-AB1143+AB1147+AB1149</f>
        <v>0</v>
      </c>
      <c r="AC1150" s="153">
        <f t="shared" ref="AC1150" si="5784">AB1150-AC1143+AC1147+AC1149</f>
        <v>0</v>
      </c>
      <c r="AD1150" s="153">
        <f t="shared" ref="AD1150" si="5785">AC1150-AD1143+AD1147+AD1149</f>
        <v>0</v>
      </c>
      <c r="AE1150" s="153">
        <f t="shared" ref="AE1150" si="5786">AD1150-AE1143+AE1147+AE1149</f>
        <v>0</v>
      </c>
      <c r="AF1150" s="153">
        <f t="shared" ref="AF1150" si="5787">AE1150-AF1143+AF1147+AF1149</f>
        <v>0</v>
      </c>
      <c r="AG1150" s="153">
        <f t="shared" ref="AG1150" si="5788">AF1150-AG1143+AG1147+AG1149</f>
        <v>0</v>
      </c>
      <c r="AH1150" s="153">
        <f t="shared" ref="AH1150" si="5789">AG1150-AH1143+AH1147+AH1149</f>
        <v>0</v>
      </c>
      <c r="AI1150" s="153">
        <f t="shared" ref="AI1150" si="5790">AH1150-AI1143+AI1147+AI1149</f>
        <v>0</v>
      </c>
      <c r="AJ1150" s="153">
        <f t="shared" ref="AJ1150" si="5791">AI1150-AJ1143+AJ1147+AJ1149</f>
        <v>0</v>
      </c>
      <c r="AK1150" s="153">
        <f t="shared" ref="AK1150" si="5792">AJ1150-AK1143+AK1147+AK1149</f>
        <v>0</v>
      </c>
      <c r="AL1150" s="153">
        <f t="shared" ref="AL1150" si="5793">AK1150-AL1143+AL1147+AL1149</f>
        <v>0</v>
      </c>
      <c r="AM1150" s="153">
        <f t="shared" ref="AM1150" si="5794">AL1150-AM1143+AM1147+AM1149</f>
        <v>0</v>
      </c>
      <c r="AN1150" s="153">
        <f t="shared" ref="AN1150" si="5795">AM1150-AN1143+AN1147+AN1149</f>
        <v>0</v>
      </c>
      <c r="AO1150" s="153">
        <f t="shared" ref="AO1150" si="5796">AN1150-AO1143+AO1147+AO1149</f>
        <v>0</v>
      </c>
      <c r="AP1150" s="153">
        <f t="shared" ref="AP1150" si="5797">AO1150-AP1143+AP1147+AP1149</f>
        <v>0</v>
      </c>
      <c r="AQ1150" s="153">
        <f t="shared" ref="AQ1150" si="5798">AP1150-AQ1143+AQ1147+AQ1149</f>
        <v>0</v>
      </c>
      <c r="AR1150" s="153">
        <f t="shared" ref="AR1150" si="5799">AQ1150-AR1143+AR1147+AR1149</f>
        <v>0</v>
      </c>
      <c r="AS1150" s="153">
        <f t="shared" ref="AS1150" si="5800">AR1150-AS1143+AS1147+AS1149</f>
        <v>0</v>
      </c>
      <c r="AT1150" s="153">
        <f t="shared" ref="AT1150" si="5801">AS1150-AT1143+AT1147+AT1149</f>
        <v>0</v>
      </c>
      <c r="AU1150" s="153">
        <f t="shared" ref="AU1150" si="5802">AT1150-AU1143+AU1147+AU1149</f>
        <v>0</v>
      </c>
      <c r="AV1150" s="153">
        <f t="shared" ref="AV1150" si="5803">AU1150-AV1143+AV1147+AV1149</f>
        <v>0</v>
      </c>
      <c r="AW1150" s="153">
        <f t="shared" ref="AW1150" si="5804">AV1150-AW1143+AW1147+AW1149</f>
        <v>0</v>
      </c>
      <c r="AX1150" s="153">
        <f t="shared" ref="AX1150" si="5805">AW1150-AX1143+AX1147+AX1149</f>
        <v>0</v>
      </c>
      <c r="AY1150" s="153">
        <f t="shared" ref="AY1150" si="5806">AX1150-AY1143+AY1147+AY1149</f>
        <v>0</v>
      </c>
      <c r="AZ1150" s="153">
        <f t="shared" ref="AZ1150" si="5807">AY1150-AZ1143+AZ1147+AZ1149</f>
        <v>0</v>
      </c>
      <c r="BA1150" s="153">
        <f t="shared" ref="BA1150" si="5808">AZ1150-BA1143+BA1147+BA1149</f>
        <v>0</v>
      </c>
      <c r="BB1150" s="153">
        <f t="shared" ref="BB1150" si="5809">BA1150-BB1143+BB1147+BB1149</f>
        <v>0</v>
      </c>
      <c r="BC1150" s="153">
        <f t="shared" ref="BC1150" si="5810">BB1150-BC1143+BC1147+BC1149</f>
        <v>0</v>
      </c>
      <c r="BD1150" s="153">
        <f t="shared" ref="BD1150" si="5811">BC1150-BD1143+BD1147+BD1149</f>
        <v>0</v>
      </c>
      <c r="BE1150" s="153">
        <f t="shared" ref="BE1150" si="5812">BD1150-BE1143+BE1147+BE1149</f>
        <v>0</v>
      </c>
      <c r="BF1150" s="153">
        <f t="shared" ref="BF1150" si="5813">BE1150-BF1143+BF1147+BF1149</f>
        <v>0</v>
      </c>
      <c r="BG1150" s="153">
        <f t="shared" ref="BG1150" si="5814">BF1150-BG1143+BG1147+BG1149</f>
        <v>0</v>
      </c>
      <c r="BH1150" s="153">
        <f t="shared" ref="BH1150" si="5815">BG1150-BH1143+BH1147+BH1149</f>
        <v>0</v>
      </c>
      <c r="BI1150" s="153">
        <f t="shared" ref="BI1150" si="5816">BH1150-BI1143+BI1147+BI1149</f>
        <v>0</v>
      </c>
      <c r="BJ1150" s="153">
        <f t="shared" ref="BJ1150" si="5817">BI1150-BJ1143+BJ1147+BJ1149</f>
        <v>0</v>
      </c>
      <c r="BK1150" s="153">
        <f t="shared" ref="BK1150" si="5818">BJ1150-BK1143+BK1147+BK1149</f>
        <v>0</v>
      </c>
      <c r="BL1150" s="153">
        <f t="shared" ref="BL1150" si="5819">BK1150-BL1143+BL1147+BL1149</f>
        <v>0</v>
      </c>
      <c r="BM1150" s="153">
        <f t="shared" ref="BM1150" si="5820">BL1150-BM1143+BM1147+BM1149</f>
        <v>0</v>
      </c>
      <c r="BN1150" s="153">
        <f t="shared" ref="BN1150" si="5821">BM1150-BN1143+BN1147+BN1149</f>
        <v>0</v>
      </c>
      <c r="BO1150" s="153">
        <f t="shared" ref="BO1150" si="5822">BN1150-BO1143+BO1147+BO1149</f>
        <v>0</v>
      </c>
      <c r="BP1150" s="153">
        <f t="shared" ref="BP1150" si="5823">BO1150-BP1143+BP1147+BP1149</f>
        <v>0</v>
      </c>
      <c r="BQ1150" s="153">
        <f t="shared" ref="BQ1150" si="5824">BP1150-BQ1143+BQ1147+BQ1149</f>
        <v>0</v>
      </c>
      <c r="BR1150" s="153">
        <f t="shared" ref="BR1150" si="5825">BQ1150-BR1143+BR1147+BR1149</f>
        <v>0</v>
      </c>
      <c r="BS1150" s="153">
        <f t="shared" ref="BS1150" si="5826">BR1150-BS1143+BS1147+BS1149</f>
        <v>0</v>
      </c>
      <c r="BT1150" s="153">
        <f t="shared" ref="BT1150" si="5827">BS1150-BT1143+BT1147+BT1149</f>
        <v>0</v>
      </c>
      <c r="BU1150" s="153">
        <f t="shared" ref="BU1150" si="5828">BT1150-BU1143+BU1147+BU1149</f>
        <v>0</v>
      </c>
      <c r="BV1150" s="153">
        <f t="shared" ref="BV1150" si="5829">BU1150-BV1143+BV1147+BV1149</f>
        <v>0</v>
      </c>
      <c r="BW1150" s="153">
        <f t="shared" ref="BW1150" si="5830">BV1150-BW1143+BW1147+BW1149</f>
        <v>0</v>
      </c>
      <c r="BX1150" s="153">
        <f t="shared" ref="BX1150" si="5831">BW1150-BX1143+BX1147+BX1149</f>
        <v>0</v>
      </c>
      <c r="BY1150" s="153">
        <f t="shared" ref="BY1150" si="5832">BX1150-BY1143+BY1147+BY1149</f>
        <v>0</v>
      </c>
      <c r="BZ1150" s="153">
        <f t="shared" ref="BZ1150" si="5833">BY1150-BZ1143+BZ1147+BZ1149</f>
        <v>0</v>
      </c>
      <c r="CA1150" s="153">
        <f t="shared" ref="CA1150" si="5834">BZ1150-CA1143+CA1147+CA1149</f>
        <v>0</v>
      </c>
      <c r="CB1150" s="153">
        <f t="shared" ref="CB1150" si="5835">CA1150-CB1143+CB1147+CB1149</f>
        <v>0</v>
      </c>
      <c r="CC1150" s="153">
        <f t="shared" ref="CC1150" si="5836">CB1150-CC1143+CC1147+CC1149</f>
        <v>0</v>
      </c>
      <c r="CD1150" s="153">
        <f t="shared" ref="CD1150" si="5837">CC1150-CD1143+CD1147+CD1149</f>
        <v>0</v>
      </c>
      <c r="CE1150" s="153">
        <f t="shared" ref="CE1150" si="5838">CD1150-CE1143+CE1147+CE1149</f>
        <v>0</v>
      </c>
      <c r="CF1150" s="153">
        <f t="shared" ref="CF1150" si="5839">CE1150-CF1143+CF1147+CF1149</f>
        <v>0</v>
      </c>
    </row>
    <row r="1151" spans="1:2018" s="153" customFormat="1" ht="12.75" customHeight="1">
      <c r="C1151" s="164"/>
      <c r="D1151" s="155" t="s">
        <v>207</v>
      </c>
      <c r="E1151" s="155" t="s">
        <v>185</v>
      </c>
      <c r="I1151" s="153">
        <f>H1151-I1144+I1148</f>
        <v>86.746643109181221</v>
      </c>
      <c r="J1151" s="153">
        <f>I1151-J1144+J1148</f>
        <v>76.413666372839899</v>
      </c>
      <c r="K1151" s="153">
        <f t="shared" ref="K1151:BV1151" si="5840">J1151-K1144+K1148</f>
        <v>66.080689636498576</v>
      </c>
      <c r="L1151" s="153">
        <f t="shared" si="5840"/>
        <v>55.747712900157246</v>
      </c>
      <c r="M1151" s="153">
        <f t="shared" si="5840"/>
        <v>45.414736163815917</v>
      </c>
      <c r="N1151" s="153">
        <f t="shared" si="5840"/>
        <v>35.081759427474587</v>
      </c>
      <c r="O1151" s="153">
        <f t="shared" si="5840"/>
        <v>24.748782691133258</v>
      </c>
      <c r="P1151" s="153">
        <f t="shared" si="5840"/>
        <v>14.41580595479193</v>
      </c>
      <c r="Q1151" s="153">
        <f t="shared" si="5840"/>
        <v>4.0828292184506019</v>
      </c>
      <c r="R1151" s="153">
        <f t="shared" si="5840"/>
        <v>3.5527136788005009E-15</v>
      </c>
      <c r="S1151" s="153">
        <f t="shared" si="5840"/>
        <v>3.5527136788005009E-15</v>
      </c>
      <c r="T1151" s="153">
        <f t="shared" si="5840"/>
        <v>3.5527136788005009E-15</v>
      </c>
      <c r="U1151" s="153">
        <f t="shared" si="5840"/>
        <v>3.5527136788005009E-15</v>
      </c>
      <c r="V1151" s="153">
        <f t="shared" si="5840"/>
        <v>3.5527136788005009E-15</v>
      </c>
      <c r="W1151" s="153">
        <f t="shared" si="5840"/>
        <v>3.5527136788005009E-15</v>
      </c>
      <c r="X1151" s="153">
        <f t="shared" si="5840"/>
        <v>3.5527136788005009E-15</v>
      </c>
      <c r="Y1151" s="153">
        <f t="shared" si="5840"/>
        <v>3.5527136788005009E-15</v>
      </c>
      <c r="Z1151" s="153">
        <f t="shared" si="5840"/>
        <v>3.5527136788005009E-15</v>
      </c>
      <c r="AA1151" s="153">
        <f t="shared" si="5840"/>
        <v>3.5527136788005009E-15</v>
      </c>
      <c r="AB1151" s="153">
        <f t="shared" si="5840"/>
        <v>3.5527136788005009E-15</v>
      </c>
      <c r="AC1151" s="153">
        <f t="shared" si="5840"/>
        <v>3.5527136788005009E-15</v>
      </c>
      <c r="AD1151" s="153">
        <f t="shared" si="5840"/>
        <v>3.5527136788005009E-15</v>
      </c>
      <c r="AE1151" s="153">
        <f t="shared" si="5840"/>
        <v>3.5527136788005009E-15</v>
      </c>
      <c r="AF1151" s="153">
        <f t="shared" si="5840"/>
        <v>3.5527136788005009E-15</v>
      </c>
      <c r="AG1151" s="153">
        <f t="shared" si="5840"/>
        <v>3.5527136788005009E-15</v>
      </c>
      <c r="AH1151" s="153">
        <f t="shared" si="5840"/>
        <v>3.5527136788005009E-15</v>
      </c>
      <c r="AI1151" s="153">
        <f t="shared" si="5840"/>
        <v>3.5527136788005009E-15</v>
      </c>
      <c r="AJ1151" s="153">
        <f t="shared" si="5840"/>
        <v>3.5527136788005009E-15</v>
      </c>
      <c r="AK1151" s="153">
        <f t="shared" si="5840"/>
        <v>3.5527136788005009E-15</v>
      </c>
      <c r="AL1151" s="153">
        <f t="shared" si="5840"/>
        <v>3.5527136788005009E-15</v>
      </c>
      <c r="AM1151" s="153">
        <f t="shared" si="5840"/>
        <v>3.5527136788005009E-15</v>
      </c>
      <c r="AN1151" s="153">
        <f t="shared" si="5840"/>
        <v>3.5527136788005009E-15</v>
      </c>
      <c r="AO1151" s="153">
        <f t="shared" si="5840"/>
        <v>3.5527136788005009E-15</v>
      </c>
      <c r="AP1151" s="153">
        <f t="shared" si="5840"/>
        <v>3.5527136788005009E-15</v>
      </c>
      <c r="AQ1151" s="153">
        <f t="shared" si="5840"/>
        <v>3.5527136788005009E-15</v>
      </c>
      <c r="AR1151" s="153">
        <f t="shared" si="5840"/>
        <v>3.5527136788005009E-15</v>
      </c>
      <c r="AS1151" s="153">
        <f t="shared" si="5840"/>
        <v>3.5527136788005009E-15</v>
      </c>
      <c r="AT1151" s="153">
        <f t="shared" si="5840"/>
        <v>3.5527136788005009E-15</v>
      </c>
      <c r="AU1151" s="153">
        <f t="shared" si="5840"/>
        <v>3.5527136788005009E-15</v>
      </c>
      <c r="AV1151" s="153">
        <f t="shared" si="5840"/>
        <v>3.5527136788005009E-15</v>
      </c>
      <c r="AW1151" s="153">
        <f t="shared" si="5840"/>
        <v>3.5527136788005009E-15</v>
      </c>
      <c r="AX1151" s="153">
        <f t="shared" si="5840"/>
        <v>3.5527136788005009E-15</v>
      </c>
      <c r="AY1151" s="153">
        <f t="shared" si="5840"/>
        <v>3.5527136788005009E-15</v>
      </c>
      <c r="AZ1151" s="153">
        <f t="shared" si="5840"/>
        <v>3.5527136788005009E-15</v>
      </c>
      <c r="BA1151" s="153">
        <f t="shared" si="5840"/>
        <v>3.5527136788005009E-15</v>
      </c>
      <c r="BB1151" s="153">
        <f t="shared" si="5840"/>
        <v>3.5527136788005009E-15</v>
      </c>
      <c r="BC1151" s="153">
        <f t="shared" si="5840"/>
        <v>3.5527136788005009E-15</v>
      </c>
      <c r="BD1151" s="153">
        <f t="shared" si="5840"/>
        <v>3.5527136788005009E-15</v>
      </c>
      <c r="BE1151" s="153">
        <f t="shared" si="5840"/>
        <v>3.5527136788005009E-15</v>
      </c>
      <c r="BF1151" s="153">
        <f t="shared" si="5840"/>
        <v>3.5527136788005009E-15</v>
      </c>
      <c r="BG1151" s="153">
        <f t="shared" si="5840"/>
        <v>3.5527136788005009E-15</v>
      </c>
      <c r="BH1151" s="153">
        <f t="shared" si="5840"/>
        <v>3.5527136788005009E-15</v>
      </c>
      <c r="BI1151" s="153">
        <f t="shared" si="5840"/>
        <v>3.5527136788005009E-15</v>
      </c>
      <c r="BJ1151" s="153">
        <f t="shared" si="5840"/>
        <v>3.5527136788005009E-15</v>
      </c>
      <c r="BK1151" s="153">
        <f t="shared" si="5840"/>
        <v>3.5527136788005009E-15</v>
      </c>
      <c r="BL1151" s="153">
        <f t="shared" si="5840"/>
        <v>3.5527136788005009E-15</v>
      </c>
      <c r="BM1151" s="153">
        <f t="shared" si="5840"/>
        <v>3.5527136788005009E-15</v>
      </c>
      <c r="BN1151" s="153">
        <f t="shared" si="5840"/>
        <v>3.5527136788005009E-15</v>
      </c>
      <c r="BO1151" s="153">
        <f t="shared" si="5840"/>
        <v>3.5527136788005009E-15</v>
      </c>
      <c r="BP1151" s="153">
        <f t="shared" si="5840"/>
        <v>3.5527136788005009E-15</v>
      </c>
      <c r="BQ1151" s="153">
        <f t="shared" si="5840"/>
        <v>3.5527136788005009E-15</v>
      </c>
      <c r="BR1151" s="153">
        <f t="shared" si="5840"/>
        <v>3.5527136788005009E-15</v>
      </c>
      <c r="BS1151" s="153">
        <f t="shared" si="5840"/>
        <v>3.5527136788005009E-15</v>
      </c>
      <c r="BT1151" s="153">
        <f t="shared" si="5840"/>
        <v>3.5527136788005009E-15</v>
      </c>
      <c r="BU1151" s="153">
        <f t="shared" si="5840"/>
        <v>3.5527136788005009E-15</v>
      </c>
      <c r="BV1151" s="153">
        <f t="shared" si="5840"/>
        <v>3.5527136788005009E-15</v>
      </c>
      <c r="BW1151" s="153">
        <f t="shared" ref="BW1151:CF1151" si="5841">BV1151-BW1144+BW1148</f>
        <v>3.5527136788005009E-15</v>
      </c>
      <c r="BX1151" s="153">
        <f t="shared" si="5841"/>
        <v>3.5527136788005009E-15</v>
      </c>
      <c r="BY1151" s="153">
        <f t="shared" si="5841"/>
        <v>3.5527136788005009E-15</v>
      </c>
      <c r="BZ1151" s="153">
        <f t="shared" si="5841"/>
        <v>3.5527136788005009E-15</v>
      </c>
      <c r="CA1151" s="153">
        <f t="shared" si="5841"/>
        <v>3.5527136788005009E-15</v>
      </c>
      <c r="CB1151" s="153">
        <f t="shared" si="5841"/>
        <v>3.5527136788005009E-15</v>
      </c>
      <c r="CC1151" s="153">
        <f t="shared" si="5841"/>
        <v>3.5527136788005009E-15</v>
      </c>
      <c r="CD1151" s="153">
        <f t="shared" si="5841"/>
        <v>3.5527136788005009E-15</v>
      </c>
      <c r="CE1151" s="153">
        <f t="shared" si="5841"/>
        <v>3.5527136788005009E-15</v>
      </c>
      <c r="CF1151" s="153">
        <f t="shared" si="5841"/>
        <v>3.5527136788005009E-15</v>
      </c>
    </row>
    <row r="1152" spans="1:2018" s="153" customFormat="1" ht="12.75" customHeight="1">
      <c r="A1152"/>
      <c r="C1152" s="164"/>
      <c r="D1152" s="155"/>
      <c r="E1152" s="155"/>
      <c r="I1152" s="31"/>
    </row>
    <row r="1153" spans="1:2018" s="153" customFormat="1" ht="12.75" customHeight="1">
      <c r="A1153"/>
      <c r="C1153" s="164"/>
      <c r="D1153" s="155"/>
      <c r="E1153" s="155"/>
      <c r="I1153" s="134"/>
    </row>
    <row r="1154" spans="1:2018" s="153" customFormat="1" ht="12.75" customHeight="1">
      <c r="C1154" s="164" t="s">
        <v>6</v>
      </c>
      <c r="D1154" s="155"/>
      <c r="E1154" s="155" t="s">
        <v>185</v>
      </c>
      <c r="I1154" s="31"/>
      <c r="J1154" s="267">
        <f>INDEX(Inputs!L$94:L$121,MATCH($B1137,Inputs!$C$94:$C$121,0))*(1+J$7)^0.5</f>
        <v>19.454040123820413</v>
      </c>
      <c r="K1154" s="267">
        <f>INDEX(Inputs!M$94:M$121,MATCH($B1137,Inputs!$C$94:$C$121,0))*(1+K$7)^0.5</f>
        <v>15.478675803620144</v>
      </c>
      <c r="L1154" s="267">
        <f>INDEX(Inputs!N$94:N$121,MATCH($B1137,Inputs!$C$94:$C$121,0))*(1+L$7)^0.5</f>
        <v>10.341602782427101</v>
      </c>
      <c r="M1154" s="267">
        <f>INDEX(Inputs!O$94:O$121,MATCH($B1137,Inputs!$C$94:$C$121,0))*(1+M$7)^0.5</f>
        <v>20.282620509031545</v>
      </c>
      <c r="N1154" s="267">
        <f>INDEX(Inputs!P$94:P$121,MATCH($B1137,Inputs!$C$94:$C$121,0))*(1+N$7)^0.5</f>
        <v>25.865270298324376</v>
      </c>
      <c r="O1154" s="267">
        <f>INDEX(Inputs!Q$94:Q$121,MATCH($B1137,Inputs!$C$94:$C$121,0))*(1+O$7)^0.5</f>
        <v>0</v>
      </c>
      <c r="P1154" s="267">
        <f>INDEX(Inputs!R$94:R$121,MATCH($B1137,Inputs!$C$94:$C$121,0))*(1+P$7)^0.5</f>
        <v>0</v>
      </c>
      <c r="Q1154" s="267">
        <f>INDEX(Inputs!S$94:S$121,MATCH($B1137,Inputs!$C$94:$C$121,0))*(1+Q$7)^0.5</f>
        <v>0</v>
      </c>
      <c r="R1154" s="267">
        <f>INDEX(Inputs!T$94:T$121,MATCH($B1137,Inputs!$C$94:$C$121,0))*(1+R$7)^0.5</f>
        <v>0</v>
      </c>
      <c r="S1154" s="267">
        <f>INDEX(Inputs!U$94:U$121,MATCH($B1137,Inputs!$C$94:$C$121,0))*(1+S$7)^0.5</f>
        <v>0</v>
      </c>
      <c r="T1154" s="267">
        <f>INDEX(Inputs!V$94:V$121,MATCH($B1137,Inputs!$C$94:$C$121,0))*(1+T$7)^0.5</f>
        <v>0</v>
      </c>
      <c r="U1154" s="267">
        <f>INDEX(Inputs!W$94:W$121,MATCH($B1137,Inputs!$C$94:$C$121,0))*(1+U$7)^0.5</f>
        <v>0</v>
      </c>
      <c r="V1154" s="267">
        <f>INDEX(Inputs!X$94:X$121,MATCH($B1137,Inputs!$C$94:$C$121,0))*(1+V$7)^0.5</f>
        <v>0</v>
      </c>
      <c r="W1154" s="267">
        <f>INDEX(Inputs!Y$94:Y$121,MATCH($B1137,Inputs!$C$94:$C$121,0))*(1+W$7)^0.5</f>
        <v>0</v>
      </c>
      <c r="X1154" s="267">
        <f>INDEX(Inputs!Z$94:Z$121,MATCH($B1137,Inputs!$C$94:$C$121,0))*(1+X$7)^0.5</f>
        <v>0</v>
      </c>
      <c r="Y1154" s="267">
        <f>INDEX(Inputs!AA$94:AA$121,MATCH($B1137,Inputs!$C$94:$C$121,0))*(1+Y$7)^0.5</f>
        <v>0</v>
      </c>
      <c r="Z1154" s="267">
        <f>INDEX(Inputs!AB$94:AB$121,MATCH($B1137,Inputs!$C$94:$C$121,0))*(1+Z$7)^0.5</f>
        <v>0</v>
      </c>
      <c r="AA1154" s="267">
        <f>INDEX(Inputs!AC$94:AC$121,MATCH($B1137,Inputs!$C$94:$C$121,0))*(1+AA$7)^0.5</f>
        <v>0</v>
      </c>
      <c r="AB1154" s="267">
        <f>INDEX(Inputs!AD$94:AD$121,MATCH($B1137,Inputs!$C$94:$C$121,0))*(1+AB$7)^0.5</f>
        <v>0</v>
      </c>
      <c r="AC1154" s="267">
        <f>INDEX(Inputs!AE$94:AE$121,MATCH($B1137,Inputs!$C$94:$C$121,0))*(1+AC$7)^0.5</f>
        <v>0</v>
      </c>
      <c r="AD1154" s="267">
        <f>INDEX(Inputs!AF$94:AF$121,MATCH($B1137,Inputs!$C$94:$C$121,0))*(1+AD$7)^0.5</f>
        <v>0</v>
      </c>
      <c r="AE1154" s="267">
        <f>INDEX(Inputs!AG$94:AG$121,MATCH($B1137,Inputs!$C$94:$C$121,0))*(1+AE$7)^0.5</f>
        <v>0</v>
      </c>
      <c r="AF1154" s="267">
        <f>INDEX(Inputs!AH$94:AH$121,MATCH($B1137,Inputs!$C$94:$C$121,0))*(1+AF$7)^0.5</f>
        <v>0</v>
      </c>
      <c r="AG1154" s="267">
        <f>INDEX(Inputs!AI$94:AI$121,MATCH($B1137,Inputs!$C$94:$C$121,0))*(1+AG$7)^0.5</f>
        <v>0</v>
      </c>
      <c r="AH1154" s="267">
        <f>INDEX(Inputs!AJ$94:AJ$121,MATCH($B1137,Inputs!$C$94:$C$121,0))*(1+AH$7)^0.5</f>
        <v>0</v>
      </c>
      <c r="AI1154" s="267">
        <f>INDEX(Inputs!AK$94:AK$121,MATCH($B1137,Inputs!$C$94:$C$121,0))*(1+AI$7)^0.5</f>
        <v>0</v>
      </c>
      <c r="AJ1154" s="267">
        <f>INDEX(Inputs!AL$94:AL$121,MATCH($B1137,Inputs!$C$94:$C$121,0))*(1+AJ$7)^0.5</f>
        <v>0</v>
      </c>
      <c r="AK1154" s="267">
        <f>INDEX(Inputs!AM$94:AM$121,MATCH($B1137,Inputs!$C$94:$C$121,0))*(1+AK$7)^0.5</f>
        <v>0</v>
      </c>
      <c r="AL1154" s="267">
        <f>INDEX(Inputs!AN$94:AN$121,MATCH($B1137,Inputs!$C$94:$C$121,0))*(1+AL$7)^0.5</f>
        <v>0</v>
      </c>
      <c r="AM1154" s="267">
        <f>INDEX(Inputs!AO$94:AO$121,MATCH($B1137,Inputs!$C$94:$C$121,0))*(1+AM$7)^0.5</f>
        <v>0</v>
      </c>
      <c r="AN1154" s="267">
        <f>INDEX(Inputs!AP$94:AP$121,MATCH($B1137,Inputs!$C$94:$C$121,0))*(1+AN$7)^0.5</f>
        <v>0</v>
      </c>
      <c r="AO1154" s="267">
        <f>INDEX(Inputs!AQ$94:AQ$121,MATCH($B1137,Inputs!$C$94:$C$121,0))*(1+AO$7)^0.5</f>
        <v>0</v>
      </c>
      <c r="AP1154" s="267">
        <f>INDEX(Inputs!AR$94:AR$121,MATCH($B1137,Inputs!$C$94:$C$121,0))*(1+AP$7)^0.5</f>
        <v>0</v>
      </c>
      <c r="AQ1154" s="267">
        <f>INDEX(Inputs!AS$94:AS$121,MATCH($B1137,Inputs!$C$94:$C$121,0))*(1+AQ$7)^0.5</f>
        <v>0</v>
      </c>
      <c r="AR1154" s="267">
        <f>INDEX(Inputs!AT$94:AT$121,MATCH($B1137,Inputs!$C$94:$C$121,0))*(1+AR$7)^0.5</f>
        <v>0</v>
      </c>
      <c r="AS1154" s="267">
        <f>INDEX(Inputs!AU$94:AU$121,MATCH($B1137,Inputs!$C$94:$C$121,0))*(1+AS$7)^0.5</f>
        <v>0</v>
      </c>
      <c r="AT1154" s="267">
        <f>INDEX(Inputs!AV$94:AV$121,MATCH($B1137,Inputs!$C$94:$C$121,0))*(1+AT$7)^0.5</f>
        <v>0</v>
      </c>
      <c r="AU1154" s="267">
        <f>INDEX(Inputs!AW$94:AW$121,MATCH($B1137,Inputs!$C$94:$C$121,0))*(1+AU$7)^0.5</f>
        <v>0</v>
      </c>
      <c r="AV1154" s="267">
        <f>INDEX(Inputs!AX$94:AX$121,MATCH($B1137,Inputs!$C$94:$C$121,0))*(1+AV$7)^0.5</f>
        <v>0</v>
      </c>
      <c r="AW1154" s="267">
        <f>INDEX(Inputs!AY$94:AY$121,MATCH($B1137,Inputs!$C$94:$C$121,0))*(1+AW$7)^0.5</f>
        <v>0</v>
      </c>
      <c r="AX1154" s="267">
        <f>INDEX(Inputs!AZ$94:AZ$121,MATCH($B1137,Inputs!$C$94:$C$121,0))*(1+AX$7)^0.5</f>
        <v>0</v>
      </c>
      <c r="AY1154" s="267">
        <f>INDEX(Inputs!BA$94:BA$121,MATCH($B1137,Inputs!$C$94:$C$121,0))*(1+AY$7)^0.5</f>
        <v>0</v>
      </c>
      <c r="AZ1154" s="267">
        <f>INDEX(Inputs!BB$94:BB$121,MATCH($B1137,Inputs!$C$94:$C$121,0))*(1+AZ$7)^0.5</f>
        <v>0</v>
      </c>
      <c r="BA1154" s="267">
        <f>INDEX(Inputs!BC$94:BC$121,MATCH($B1137,Inputs!$C$94:$C$121,0))*(1+BA$7)^0.5</f>
        <v>0</v>
      </c>
      <c r="BB1154" s="267">
        <f>INDEX(Inputs!BD$94:BD$121,MATCH($B1137,Inputs!$C$94:$C$121,0))*(1+BB$7)^0.5</f>
        <v>0</v>
      </c>
      <c r="BC1154" s="267">
        <f>INDEX(Inputs!BE$94:BE$121,MATCH($B1137,Inputs!$C$94:$C$121,0))*(1+BC$7)^0.5</f>
        <v>0</v>
      </c>
      <c r="BD1154" s="267">
        <f>INDEX(Inputs!BF$94:BF$121,MATCH($B1137,Inputs!$C$94:$C$121,0))*(1+BD$7)^0.5</f>
        <v>0</v>
      </c>
      <c r="BE1154" s="267">
        <f>INDEX(Inputs!BG$94:BG$121,MATCH($B1137,Inputs!$C$94:$C$121,0))*(1+BE$7)^0.5</f>
        <v>0</v>
      </c>
      <c r="BF1154" s="267">
        <f>INDEX(Inputs!BH$94:BH$121,MATCH($B1137,Inputs!$C$94:$C$121,0))*(1+BF$7)^0.5</f>
        <v>0</v>
      </c>
      <c r="BG1154" s="267">
        <f>INDEX(Inputs!BI$94:BI$121,MATCH($B1137,Inputs!$C$94:$C$121,0))*(1+BG$7)^0.5</f>
        <v>0</v>
      </c>
      <c r="BH1154" s="267">
        <f>INDEX(Inputs!BJ$94:BJ$121,MATCH($B1137,Inputs!$C$94:$C$121,0))*(1+BH$7)^0.5</f>
        <v>0</v>
      </c>
      <c r="BI1154" s="267">
        <f>INDEX(Inputs!BK$94:BK$121,MATCH($B1137,Inputs!$C$94:$C$121,0))*(1+BI$7)^0.5</f>
        <v>0</v>
      </c>
      <c r="BJ1154" s="267">
        <f>INDEX(Inputs!BL$94:BL$121,MATCH($B1137,Inputs!$C$94:$C$121,0))*(1+BJ$7)^0.5</f>
        <v>0</v>
      </c>
      <c r="BK1154" s="267">
        <f>INDEX(Inputs!BM$94:BM$121,MATCH($B1137,Inputs!$C$94:$C$121,0))*(1+BK$7)^0.5</f>
        <v>0</v>
      </c>
      <c r="BL1154" s="267">
        <f>INDEX(Inputs!BN$94:BN$121,MATCH($B1137,Inputs!$C$94:$C$121,0))*(1+BL$7)^0.5</f>
        <v>0</v>
      </c>
      <c r="BM1154" s="267">
        <f>INDEX(Inputs!BO$94:BO$121,MATCH($B1137,Inputs!$C$94:$C$121,0))*(1+BM$7)^0.5</f>
        <v>0</v>
      </c>
      <c r="BN1154" s="267">
        <f>INDEX(Inputs!BP$94:BP$121,MATCH($B1137,Inputs!$C$94:$C$121,0))*(1+BN$7)^0.5</f>
        <v>0</v>
      </c>
      <c r="BO1154" s="267">
        <f>INDEX(Inputs!BQ$94:BQ$121,MATCH($B1137,Inputs!$C$94:$C$121,0))*(1+BO$7)^0.5</f>
        <v>0</v>
      </c>
      <c r="BP1154" s="267">
        <f>INDEX(Inputs!BR$94:BR$121,MATCH($B1137,Inputs!$C$94:$C$121,0))*(1+BP$7)^0.5</f>
        <v>0</v>
      </c>
      <c r="BQ1154" s="267">
        <f>INDEX(Inputs!BS$94:BS$121,MATCH($B1137,Inputs!$C$94:$C$121,0))*(1+BQ$7)^0.5</f>
        <v>0</v>
      </c>
      <c r="BR1154" s="267">
        <f>INDEX(Inputs!BT$94:BT$121,MATCH($B1137,Inputs!$C$94:$C$121,0))*(1+BR$7)^0.5</f>
        <v>0</v>
      </c>
      <c r="BS1154" s="267">
        <f>INDEX(Inputs!BU$94:BU$121,MATCH($B1137,Inputs!$C$94:$C$121,0))*(1+BS$7)^0.5</f>
        <v>0</v>
      </c>
      <c r="BT1154" s="267">
        <f>INDEX(Inputs!BV$94:BV$121,MATCH($B1137,Inputs!$C$94:$C$121,0))*(1+BT$7)^0.5</f>
        <v>0</v>
      </c>
      <c r="BU1154" s="267">
        <f>INDEX(Inputs!BW$94:BW$121,MATCH($B1137,Inputs!$C$94:$C$121,0))*(1+BU$7)^0.5</f>
        <v>0</v>
      </c>
      <c r="BV1154" s="267">
        <f>INDEX(Inputs!BX$94:BX$121,MATCH($B1137,Inputs!$C$94:$C$121,0))*(1+BV$7)^0.5</f>
        <v>0</v>
      </c>
      <c r="BW1154" s="267">
        <f>INDEX(Inputs!BY$94:BY$121,MATCH($B1137,Inputs!$C$94:$C$121,0))*(1+BW$7)^0.5</f>
        <v>0</v>
      </c>
      <c r="BX1154" s="267">
        <f>INDEX(Inputs!BZ$94:BZ$121,MATCH($B1137,Inputs!$C$94:$C$121,0))*(1+BX$7)^0.5</f>
        <v>0</v>
      </c>
      <c r="BY1154" s="267">
        <f>INDEX(Inputs!CA$94:CA$121,MATCH($B1137,Inputs!$C$94:$C$121,0))*(1+BY$7)^0.5</f>
        <v>0</v>
      </c>
      <c r="BZ1154" s="267">
        <f>INDEX(Inputs!CB$94:CB$121,MATCH($B1137,Inputs!$C$94:$C$121,0))*(1+BZ$7)^0.5</f>
        <v>0</v>
      </c>
      <c r="CA1154" s="267">
        <f>INDEX(Inputs!CC$94:CC$121,MATCH($B1137,Inputs!$C$94:$C$121,0))*(1+CA$7)^0.5</f>
        <v>0</v>
      </c>
      <c r="CB1154" s="267">
        <f>INDEX(Inputs!CD$94:CD$121,MATCH($B1137,Inputs!$C$94:$C$121,0))*(1+CB$7)^0.5</f>
        <v>0</v>
      </c>
      <c r="CC1154" s="267">
        <f>INDEX(Inputs!CE$94:CE$121,MATCH($B1137,Inputs!$C$94:$C$121,0))*(1+CC$7)^0.5</f>
        <v>0</v>
      </c>
      <c r="CD1154" s="267">
        <f>INDEX(Inputs!CF$94:CF$121,MATCH($B1137,Inputs!$C$94:$C$121,0))*(1+CD$7)^0.5</f>
        <v>0</v>
      </c>
      <c r="CE1154" s="267">
        <f>INDEX(Inputs!CG$94:CG$121,MATCH($B1137,Inputs!$C$94:$C$121,0))*(1+CE$7)^0.5</f>
        <v>0</v>
      </c>
      <c r="CF1154" s="267">
        <f>INDEX(Inputs!CH$94:CH$121,MATCH($B1137,Inputs!$C$94:$C$121,0))*(1+CF$7)^0.5</f>
        <v>0</v>
      </c>
    </row>
    <row r="1155" spans="1:2018" s="153" customFormat="1" ht="12.75" customHeight="1">
      <c r="A1155"/>
      <c r="C1155" s="164"/>
      <c r="D1155" s="155" t="s">
        <v>10</v>
      </c>
      <c r="E1155" s="155"/>
      <c r="I1155" s="31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</row>
    <row r="1156" spans="1:2018" s="97" customFormat="1" ht="12.75" customHeight="1">
      <c r="C1156" s="237">
        <v>2015</v>
      </c>
      <c r="D1156" s="101" t="s">
        <v>139</v>
      </c>
      <c r="E1156" s="101" t="s">
        <v>185</v>
      </c>
      <c r="H1156" s="182">
        <f>INDEX(Inputs!$P$260:$P$287,MATCH($B1137,Inputs!$C$260:$C$287,0))/conv_2020_2015</f>
        <v>-13.755019526787466</v>
      </c>
      <c r="I1156" s="171"/>
      <c r="J1156" s="171">
        <f t="shared" ref="J1156" si="5842">IF($I1140="n/a",0,IF(J$4&gt;second_reg_period,IF(J$4&lt;=$I1140+$C1156,$H1156/($I1140-5),IF(AND($H1156&lt;&gt;0,I1156=0,J$4=$C1156+$I1140+1),$H1156,0)),0))</f>
        <v>0</v>
      </c>
      <c r="K1156" s="171">
        <f t="shared" ref="K1156" si="5843">IF($I1140="n/a",0,IF(K$4&gt;second_reg_period,IF(K$4&lt;=$I1140+$C1156,$H1156/($I1140-5),IF(AND($H1156&lt;&gt;0,J1156=0,K$4=$C1156+$I1140+1),$H1156,0)),0))</f>
        <v>0</v>
      </c>
      <c r="L1156" s="171">
        <f t="shared" ref="L1156" si="5844">IF($I1140="n/a",0,IF(L$4&gt;second_reg_period,IF(L$4&lt;=$I1140+$C1156,$H1156/($I1140-5),IF(AND($H1156&lt;&gt;0,K1156=0,L$4=$C1156+$I1140+1),$H1156,0)),0))</f>
        <v>0</v>
      </c>
      <c r="M1156" s="171">
        <f t="shared" ref="M1156" si="5845">IF($I1140="n/a",0,IF(M$4&gt;second_reg_period,IF(M$4&lt;=$I1140+$C1156,$H1156/($I1140-5),IF(AND($H1156&lt;&gt;0,L1156=0,M$4=$C1156+$I1140+1),$H1156,0)),0))</f>
        <v>0</v>
      </c>
      <c r="N1156" s="171">
        <f t="shared" ref="N1156" si="5846">IF($I1140="n/a",0,IF(N$4&gt;second_reg_period,IF(N$4&lt;=$I1140+$C1156,$H1156/($I1140-5),IF(AND($H1156&lt;&gt;0,M1156=0,N$4=$C1156+$I1140+1),$H1156,0)),0))</f>
        <v>0</v>
      </c>
      <c r="O1156" s="171">
        <f t="shared" ref="O1156" si="5847">IF($I1140="n/a",0,IF(O$4&gt;second_reg_period,IF(O$4&lt;=$I1140+$C1156,$H1156/($I1140-5),IF(AND($H1156&lt;&gt;0,N1156=0,O$4=$C1156+$I1140+1),$H1156,0)),0))</f>
        <v>-2.7510039053574933</v>
      </c>
      <c r="P1156" s="171">
        <f t="shared" ref="P1156" si="5848">IF($I1140="n/a",0,IF(P$4&gt;second_reg_period,IF(P$4&lt;=$I1140+$C1156,$H1156/($I1140-5),IF(AND($H1156&lt;&gt;0,O1156=0,P$4=$C1156+$I1140+1),$H1156,0)),0))</f>
        <v>-2.7510039053574933</v>
      </c>
      <c r="Q1156" s="171">
        <f t="shared" ref="Q1156" si="5849">IF($I1140="n/a",0,IF(Q$4&gt;second_reg_period,IF(Q$4&lt;=$I1140+$C1156,$H1156/($I1140-5),IF(AND($H1156&lt;&gt;0,P1156=0,Q$4=$C1156+$I1140+1),$H1156,0)),0))</f>
        <v>-2.7510039053574933</v>
      </c>
      <c r="R1156" s="171">
        <f t="shared" ref="R1156" si="5850">IF($I1140="n/a",0,IF(R$4&gt;second_reg_period,IF(R$4&lt;=$I1140+$C1156,$H1156/($I1140-5),IF(AND($H1156&lt;&gt;0,Q1156=0,R$4=$C1156+$I1140+1),$H1156,0)),0))</f>
        <v>-2.7510039053574933</v>
      </c>
      <c r="S1156" s="171">
        <f t="shared" ref="S1156" si="5851">IF($I1140="n/a",0,IF(S$4&gt;second_reg_period,IF(S$4&lt;=$I1140+$C1156,$H1156/($I1140-5),IF(AND($H1156&lt;&gt;0,R1156=0,S$4=$C1156+$I1140+1),$H1156,0)),0))</f>
        <v>-2.7510039053574933</v>
      </c>
      <c r="T1156" s="171">
        <f t="shared" ref="T1156" si="5852">IF($I1140="n/a",0,IF(T$4&gt;second_reg_period,IF(T$4&lt;=$I1140+$C1156,$H1156/($I1140-5),IF(AND($H1156&lt;&gt;0,S1156=0,T$4=$C1156+$I1140+1),$H1156,0)),0))</f>
        <v>0</v>
      </c>
      <c r="U1156" s="171">
        <f t="shared" ref="U1156" si="5853">IF($I1140="n/a",0,IF(U$4&gt;second_reg_period,IF(U$4&lt;=$I1140+$C1156,$H1156/($I1140-5),IF(AND($H1156&lt;&gt;0,T1156=0,U$4=$C1156+$I1140+1),$H1156,0)),0))</f>
        <v>0</v>
      </c>
      <c r="V1156" s="171">
        <f t="shared" ref="V1156" si="5854">IF($I1140="n/a",0,IF(V$4&gt;second_reg_period,IF(V$4&lt;=$I1140+$C1156,$H1156/($I1140-5),IF(AND($H1156&lt;&gt;0,U1156=0,V$4=$C1156+$I1140+1),$H1156,0)),0))</f>
        <v>0</v>
      </c>
      <c r="W1156" s="171">
        <f t="shared" ref="W1156" si="5855">IF($I1140="n/a",0,IF(W$4&gt;second_reg_period,IF(W$4&lt;=$I1140+$C1156,$H1156/($I1140-5),IF(AND($H1156&lt;&gt;0,V1156=0,W$4=$C1156+$I1140+1),$H1156,0)),0))</f>
        <v>0</v>
      </c>
      <c r="X1156" s="171">
        <f t="shared" ref="X1156" si="5856">IF($I1140="n/a",0,IF(X$4&gt;second_reg_period,IF(X$4&lt;=$I1140+$C1156,$H1156/($I1140-5),IF(AND($H1156&lt;&gt;0,W1156=0,X$4=$C1156+$I1140+1),$H1156,0)),0))</f>
        <v>0</v>
      </c>
      <c r="Y1156" s="171">
        <f t="shared" ref="Y1156" si="5857">IF($I1140="n/a",0,IF(Y$4&gt;second_reg_period,IF(Y$4&lt;=$I1140+$C1156,$H1156/($I1140-5),IF(AND($H1156&lt;&gt;0,X1156=0,Y$4=$C1156+$I1140+1),$H1156,0)),0))</f>
        <v>0</v>
      </c>
      <c r="Z1156" s="171">
        <f t="shared" ref="Z1156" si="5858">IF($I1140="n/a",0,IF(Z$4&gt;second_reg_period,IF(Z$4&lt;=$I1140+$C1156,$H1156/($I1140-5),IF(AND($H1156&lt;&gt;0,Y1156=0,Z$4=$C1156+$I1140+1),$H1156,0)),0))</f>
        <v>0</v>
      </c>
      <c r="AA1156" s="171">
        <f t="shared" ref="AA1156" si="5859">IF($I1140="n/a",0,IF(AA$4&gt;second_reg_period,IF(AA$4&lt;=$I1140+$C1156,$H1156/($I1140-5),IF(AND($H1156&lt;&gt;0,Z1156=0,AA$4=$C1156+$I1140+1),$H1156,0)),0))</f>
        <v>0</v>
      </c>
      <c r="AB1156" s="171">
        <f t="shared" ref="AB1156" si="5860">IF($I1140="n/a",0,IF(AB$4&gt;second_reg_period,IF(AB$4&lt;=$I1140+$C1156,$H1156/($I1140-5),IF(AND($H1156&lt;&gt;0,AA1156=0,AB$4=$C1156+$I1140+1),$H1156,0)),0))</f>
        <v>0</v>
      </c>
      <c r="AC1156" s="171">
        <f t="shared" ref="AC1156" si="5861">IF($I1140="n/a",0,IF(AC$4&gt;second_reg_period,IF(AC$4&lt;=$I1140+$C1156,$H1156/($I1140-5),IF(AND($H1156&lt;&gt;0,AB1156=0,AC$4=$C1156+$I1140+1),$H1156,0)),0))</f>
        <v>0</v>
      </c>
      <c r="AD1156" s="171">
        <f t="shared" ref="AD1156" si="5862">IF($I1140="n/a",0,IF(AD$4&gt;second_reg_period,IF(AD$4&lt;=$I1140+$C1156,$H1156/($I1140-5),IF(AND($H1156&lt;&gt;0,AC1156=0,AD$4=$C1156+$I1140+1),$H1156,0)),0))</f>
        <v>0</v>
      </c>
      <c r="AE1156" s="171">
        <f t="shared" ref="AE1156" si="5863">IF($I1140="n/a",0,IF(AE$4&gt;second_reg_period,IF(AE$4&lt;=$I1140+$C1156,$H1156/($I1140-5),IF(AND($H1156&lt;&gt;0,AD1156=0,AE$4=$C1156+$I1140+1),$H1156,0)),0))</f>
        <v>0</v>
      </c>
      <c r="AF1156" s="171">
        <f t="shared" ref="AF1156" si="5864">IF($I1140="n/a",0,IF(AF$4&gt;second_reg_period,IF(AF$4&lt;=$I1140+$C1156,$H1156/($I1140-5),IF(AND($H1156&lt;&gt;0,AE1156=0,AF$4=$C1156+$I1140+1),$H1156,0)),0))</f>
        <v>0</v>
      </c>
      <c r="AG1156" s="171">
        <f t="shared" ref="AG1156" si="5865">IF($I1140="n/a",0,IF(AG$4&gt;second_reg_period,IF(AG$4&lt;=$I1140+$C1156,$H1156/($I1140-5),IF(AND($H1156&lt;&gt;0,AF1156=0,AG$4=$C1156+$I1140+1),$H1156,0)),0))</f>
        <v>0</v>
      </c>
      <c r="AH1156" s="171">
        <f t="shared" ref="AH1156" si="5866">IF($I1140="n/a",0,IF(AH$4&gt;second_reg_period,IF(AH$4&lt;=$I1140+$C1156,$H1156/($I1140-5),IF(AND($H1156&lt;&gt;0,AG1156=0,AH$4=$C1156+$I1140+1),$H1156,0)),0))</f>
        <v>0</v>
      </c>
      <c r="AI1156" s="171">
        <f t="shared" ref="AI1156" si="5867">IF($I1140="n/a",0,IF(AI$4&gt;second_reg_period,IF(AI$4&lt;=$I1140+$C1156,$H1156/($I1140-5),IF(AND($H1156&lt;&gt;0,AH1156=0,AI$4=$C1156+$I1140+1),$H1156,0)),0))</f>
        <v>0</v>
      </c>
      <c r="AJ1156" s="171">
        <f t="shared" ref="AJ1156" si="5868">IF($I1140="n/a",0,IF(AJ$4&gt;second_reg_period,IF(AJ$4&lt;=$I1140+$C1156,$H1156/($I1140-5),IF(AND($H1156&lt;&gt;0,AI1156=0,AJ$4=$C1156+$I1140+1),$H1156,0)),0))</f>
        <v>0</v>
      </c>
      <c r="AK1156" s="171">
        <f t="shared" ref="AK1156" si="5869">IF($I1140="n/a",0,IF(AK$4&gt;second_reg_period,IF(AK$4&lt;=$I1140+$C1156,$H1156/($I1140-5),IF(AND($H1156&lt;&gt;0,AJ1156=0,AK$4=$C1156+$I1140+1),$H1156,0)),0))</f>
        <v>0</v>
      </c>
      <c r="AL1156" s="171">
        <f t="shared" ref="AL1156" si="5870">IF($I1140="n/a",0,IF(AL$4&gt;second_reg_period,IF(AL$4&lt;=$I1140+$C1156,$H1156/($I1140-5),IF(AND($H1156&lt;&gt;0,AK1156=0,AL$4=$C1156+$I1140+1),$H1156,0)),0))</f>
        <v>0</v>
      </c>
      <c r="AM1156" s="171">
        <f t="shared" ref="AM1156" si="5871">IF($I1140="n/a",0,IF(AM$4&gt;second_reg_period,IF(AM$4&lt;=$I1140+$C1156,$H1156/($I1140-5),IF(AND($H1156&lt;&gt;0,AL1156=0,AM$4=$C1156+$I1140+1),$H1156,0)),0))</f>
        <v>0</v>
      </c>
      <c r="AN1156" s="171">
        <f t="shared" ref="AN1156" si="5872">IF($I1140="n/a",0,IF(AN$4&gt;second_reg_period,IF(AN$4&lt;=$I1140+$C1156,$H1156/($I1140-5),IF(AND($H1156&lt;&gt;0,AM1156=0,AN$4=$C1156+$I1140+1),$H1156,0)),0))</f>
        <v>0</v>
      </c>
      <c r="AO1156" s="171">
        <f t="shared" ref="AO1156" si="5873">IF($I1140="n/a",0,IF(AO$4&gt;second_reg_period,IF(AO$4&lt;=$I1140+$C1156,$H1156/($I1140-5),IF(AND($H1156&lt;&gt;0,AN1156=0,AO$4=$C1156+$I1140+1),$H1156,0)),0))</f>
        <v>0</v>
      </c>
      <c r="AP1156" s="171">
        <f t="shared" ref="AP1156" si="5874">IF($I1140="n/a",0,IF(AP$4&gt;second_reg_period,IF(AP$4&lt;=$I1140+$C1156,$H1156/($I1140-5),IF(AND($H1156&lt;&gt;0,AO1156=0,AP$4=$C1156+$I1140+1),$H1156,0)),0))</f>
        <v>0</v>
      </c>
      <c r="AQ1156" s="171">
        <f t="shared" ref="AQ1156" si="5875">IF($I1140="n/a",0,IF(AQ$4&gt;second_reg_period,IF(AQ$4&lt;=$I1140+$C1156,$H1156/($I1140-5),IF(AND($H1156&lt;&gt;0,AP1156=0,AQ$4=$C1156+$I1140+1),$H1156,0)),0))</f>
        <v>0</v>
      </c>
      <c r="AR1156" s="171">
        <f t="shared" ref="AR1156" si="5876">IF($I1140="n/a",0,IF(AR$4&gt;second_reg_period,IF(AR$4&lt;=$I1140+$C1156,$H1156/($I1140-5),IF(AND($H1156&lt;&gt;0,AQ1156=0,AR$4=$C1156+$I1140+1),$H1156,0)),0))</f>
        <v>0</v>
      </c>
      <c r="AS1156" s="171">
        <f t="shared" ref="AS1156" si="5877">IF($I1140="n/a",0,IF(AS$4&gt;second_reg_period,IF(AS$4&lt;=$I1140+$C1156,$H1156/($I1140-5),IF(AND($H1156&lt;&gt;0,AR1156=0,AS$4=$C1156+$I1140+1),$H1156,0)),0))</f>
        <v>0</v>
      </c>
      <c r="AT1156" s="171">
        <f t="shared" ref="AT1156" si="5878">IF($I1140="n/a",0,IF(AT$4&gt;second_reg_period,IF(AT$4&lt;=$I1140+$C1156,$H1156/($I1140-5),IF(AND($H1156&lt;&gt;0,AS1156=0,AT$4=$C1156+$I1140+1),$H1156,0)),0))</f>
        <v>0</v>
      </c>
      <c r="AU1156" s="171">
        <f t="shared" ref="AU1156" si="5879">IF($I1140="n/a",0,IF(AU$4&gt;second_reg_period,IF(AU$4&lt;=$I1140+$C1156,$H1156/($I1140-5),IF(AND($H1156&lt;&gt;0,AT1156=0,AU$4=$C1156+$I1140+1),$H1156,0)),0))</f>
        <v>0</v>
      </c>
      <c r="AV1156" s="171">
        <f t="shared" ref="AV1156" si="5880">IF($I1140="n/a",0,IF(AV$4&gt;second_reg_period,IF(AV$4&lt;=$I1140+$C1156,$H1156/($I1140-5),IF(AND($H1156&lt;&gt;0,AU1156=0,AV$4=$C1156+$I1140+1),$H1156,0)),0))</f>
        <v>0</v>
      </c>
      <c r="AW1156" s="171">
        <f t="shared" ref="AW1156" si="5881">IF($I1140="n/a",0,IF(AW$4&gt;second_reg_period,IF(AW$4&lt;=$I1140+$C1156,$H1156/($I1140-5),IF(AND($H1156&lt;&gt;0,AV1156=0,AW$4=$C1156+$I1140+1),$H1156,0)),0))</f>
        <v>0</v>
      </c>
      <c r="AX1156" s="171">
        <f t="shared" ref="AX1156" si="5882">IF($I1140="n/a",0,IF(AX$4&gt;second_reg_period,IF(AX$4&lt;=$I1140+$C1156,$H1156/($I1140-5),IF(AND($H1156&lt;&gt;0,AW1156=0,AX$4=$C1156+$I1140+1),$H1156,0)),0))</f>
        <v>0</v>
      </c>
      <c r="AY1156" s="171">
        <f t="shared" ref="AY1156" si="5883">IF($I1140="n/a",0,IF(AY$4&gt;second_reg_period,IF(AY$4&lt;=$I1140+$C1156,$H1156/($I1140-5),IF(AND($H1156&lt;&gt;0,AX1156=0,AY$4=$C1156+$I1140+1),$H1156,0)),0))</f>
        <v>0</v>
      </c>
      <c r="AZ1156" s="171">
        <f t="shared" ref="AZ1156" si="5884">IF($I1140="n/a",0,IF(AZ$4&gt;second_reg_period,IF(AZ$4&lt;=$I1140+$C1156,$H1156/($I1140-5),IF(AND($H1156&lt;&gt;0,AY1156=0,AZ$4=$C1156+$I1140+1),$H1156,0)),0))</f>
        <v>0</v>
      </c>
      <c r="BA1156" s="171">
        <f t="shared" ref="BA1156" si="5885">IF($I1140="n/a",0,IF(BA$4&gt;second_reg_period,IF(BA$4&lt;=$I1140+$C1156,$H1156/($I1140-5),IF(AND($H1156&lt;&gt;0,AZ1156=0,BA$4=$C1156+$I1140+1),$H1156,0)),0))</f>
        <v>0</v>
      </c>
      <c r="BB1156" s="171">
        <f t="shared" ref="BB1156" si="5886">IF($I1140="n/a",0,IF(BB$4&gt;second_reg_period,IF(BB$4&lt;=$I1140+$C1156,$H1156/($I1140-5),IF(AND($H1156&lt;&gt;0,BA1156=0,BB$4=$C1156+$I1140+1),$H1156,0)),0))</f>
        <v>0</v>
      </c>
      <c r="BC1156" s="171">
        <f t="shared" ref="BC1156" si="5887">IF($I1140="n/a",0,IF(BC$4&gt;second_reg_period,IF(BC$4&lt;=$I1140+$C1156,$H1156/($I1140-5),IF(AND($H1156&lt;&gt;0,BB1156=0,BC$4=$C1156+$I1140+1),$H1156,0)),0))</f>
        <v>0</v>
      </c>
      <c r="BD1156" s="171">
        <f t="shared" ref="BD1156" si="5888">IF($I1140="n/a",0,IF(BD$4&gt;second_reg_period,IF(BD$4&lt;=$I1140+$C1156,$H1156/($I1140-5),IF(AND($H1156&lt;&gt;0,BC1156=0,BD$4=$C1156+$I1140+1),$H1156,0)),0))</f>
        <v>0</v>
      </c>
      <c r="BE1156" s="171">
        <f t="shared" ref="BE1156" si="5889">IF($I1140="n/a",0,IF(BE$4&gt;second_reg_period,IF(BE$4&lt;=$I1140+$C1156,$H1156/($I1140-5),IF(AND($H1156&lt;&gt;0,BD1156=0,BE$4=$C1156+$I1140+1),$H1156,0)),0))</f>
        <v>0</v>
      </c>
      <c r="BF1156" s="171">
        <f t="shared" ref="BF1156" si="5890">IF($I1140="n/a",0,IF(BF$4&gt;second_reg_period,IF(BF$4&lt;=$I1140+$C1156,$H1156/($I1140-5),IF(AND($H1156&lt;&gt;0,BE1156=0,BF$4=$C1156+$I1140+1),$H1156,0)),0))</f>
        <v>0</v>
      </c>
      <c r="BG1156" s="171">
        <f t="shared" ref="BG1156" si="5891">IF($I1140="n/a",0,IF(BG$4&gt;second_reg_period,IF(BG$4&lt;=$I1140+$C1156,$H1156/($I1140-5),IF(AND($H1156&lt;&gt;0,BF1156=0,BG$4=$C1156+$I1140+1),$H1156,0)),0))</f>
        <v>0</v>
      </c>
      <c r="BH1156" s="171">
        <f t="shared" ref="BH1156" si="5892">IF($I1140="n/a",0,IF(BH$4&gt;second_reg_period,IF(BH$4&lt;=$I1140+$C1156,$H1156/($I1140-5),IF(AND($H1156&lt;&gt;0,BG1156=0,BH$4=$C1156+$I1140+1),$H1156,0)),0))</f>
        <v>0</v>
      </c>
      <c r="BI1156" s="171">
        <f t="shared" ref="BI1156" si="5893">IF($I1140="n/a",0,IF(BI$4&gt;second_reg_period,IF(BI$4&lt;=$I1140+$C1156,$H1156/($I1140-5),IF(AND($H1156&lt;&gt;0,BH1156=0,BI$4=$C1156+$I1140+1),$H1156,0)),0))</f>
        <v>0</v>
      </c>
      <c r="BJ1156" s="171">
        <f t="shared" ref="BJ1156" si="5894">IF($I1140="n/a",0,IF(BJ$4&gt;second_reg_period,IF(BJ$4&lt;=$I1140+$C1156,$H1156/($I1140-5),IF(AND($H1156&lt;&gt;0,BI1156=0,BJ$4=$C1156+$I1140+1),$H1156,0)),0))</f>
        <v>0</v>
      </c>
      <c r="BK1156" s="171">
        <f t="shared" ref="BK1156" si="5895">IF($I1140="n/a",0,IF(BK$4&gt;second_reg_period,IF(BK$4&lt;=$I1140+$C1156,$H1156/($I1140-5),IF(AND($H1156&lt;&gt;0,BJ1156=0,BK$4=$C1156+$I1140+1),$H1156,0)),0))</f>
        <v>0</v>
      </c>
      <c r="BL1156" s="171">
        <f t="shared" ref="BL1156" si="5896">IF($I1140="n/a",0,IF(BL$4&gt;second_reg_period,IF(BL$4&lt;=$I1140+$C1156,$H1156/($I1140-5),IF(AND($H1156&lt;&gt;0,BK1156=0,BL$4=$C1156+$I1140+1),$H1156,0)),0))</f>
        <v>0</v>
      </c>
      <c r="BM1156" s="171">
        <f t="shared" ref="BM1156" si="5897">IF($I1140="n/a",0,IF(BM$4&gt;second_reg_period,IF(BM$4&lt;=$I1140+$C1156,$H1156/($I1140-5),IF(AND($H1156&lt;&gt;0,BL1156=0,BM$4=$C1156+$I1140+1),$H1156,0)),0))</f>
        <v>0</v>
      </c>
      <c r="BN1156" s="171">
        <f t="shared" ref="BN1156" si="5898">IF($I1140="n/a",0,IF(BN$4&gt;second_reg_period,IF(BN$4&lt;=$I1140+$C1156,$H1156/($I1140-5),IF(AND($H1156&lt;&gt;0,BM1156=0,BN$4=$C1156+$I1140+1),$H1156,0)),0))</f>
        <v>0</v>
      </c>
      <c r="BO1156" s="171">
        <f t="shared" ref="BO1156" si="5899">IF($I1140="n/a",0,IF(BO$4&gt;second_reg_period,IF(BO$4&lt;=$I1140+$C1156,$H1156/($I1140-5),IF(AND($H1156&lt;&gt;0,BN1156=0,BO$4=$C1156+$I1140+1),$H1156,0)),0))</f>
        <v>0</v>
      </c>
      <c r="BP1156" s="171">
        <f t="shared" ref="BP1156" si="5900">IF($I1140="n/a",0,IF(BP$4&gt;second_reg_period,IF(BP$4&lt;=$I1140+$C1156,$H1156/($I1140-5),IF(AND($H1156&lt;&gt;0,BO1156=0,BP$4=$C1156+$I1140+1),$H1156,0)),0))</f>
        <v>0</v>
      </c>
      <c r="BQ1156" s="171">
        <f t="shared" ref="BQ1156" si="5901">IF($I1140="n/a",0,IF(BQ$4&gt;second_reg_period,IF(BQ$4&lt;=$I1140+$C1156,$H1156/($I1140-5),IF(AND($H1156&lt;&gt;0,BP1156=0,BQ$4=$C1156+$I1140+1),$H1156,0)),0))</f>
        <v>0</v>
      </c>
      <c r="BR1156" s="171">
        <f t="shared" ref="BR1156" si="5902">IF($I1140="n/a",0,IF(BR$4&gt;second_reg_period,IF(BR$4&lt;=$I1140+$C1156,$H1156/($I1140-5),IF(AND($H1156&lt;&gt;0,BQ1156=0,BR$4=$C1156+$I1140+1),$H1156,0)),0))</f>
        <v>0</v>
      </c>
      <c r="BS1156" s="171">
        <f t="shared" ref="BS1156" si="5903">IF($I1140="n/a",0,IF(BS$4&gt;second_reg_period,IF(BS$4&lt;=$I1140+$C1156,$H1156/($I1140-5),IF(AND($H1156&lt;&gt;0,BR1156=0,BS$4=$C1156+$I1140+1),$H1156,0)),0))</f>
        <v>0</v>
      </c>
      <c r="BT1156" s="171">
        <f t="shared" ref="BT1156" si="5904">IF($I1140="n/a",0,IF(BT$4&gt;second_reg_period,IF(BT$4&lt;=$I1140+$C1156,$H1156/($I1140-5),IF(AND($H1156&lt;&gt;0,BS1156=0,BT$4=$C1156+$I1140+1),$H1156,0)),0))</f>
        <v>0</v>
      </c>
      <c r="BU1156" s="171">
        <f t="shared" ref="BU1156" si="5905">IF($I1140="n/a",0,IF(BU$4&gt;second_reg_period,IF(BU$4&lt;=$I1140+$C1156,$H1156/($I1140-5),IF(AND($H1156&lt;&gt;0,BT1156=0,BU$4=$C1156+$I1140+1),$H1156,0)),0))</f>
        <v>0</v>
      </c>
      <c r="BV1156" s="171">
        <f t="shared" ref="BV1156" si="5906">IF($I1140="n/a",0,IF(BV$4&gt;second_reg_period,IF(BV$4&lt;=$I1140+$C1156,$H1156/($I1140-5),IF(AND($H1156&lt;&gt;0,BU1156=0,BV$4=$C1156+$I1140+1),$H1156,0)),0))</f>
        <v>0</v>
      </c>
      <c r="BW1156" s="171">
        <f t="shared" ref="BW1156" si="5907">IF($I1140="n/a",0,IF(BW$4&gt;second_reg_period,IF(BW$4&lt;=$I1140+$C1156,$H1156/($I1140-5),IF(AND($H1156&lt;&gt;0,BV1156=0,BW$4=$C1156+$I1140+1),$H1156,0)),0))</f>
        <v>0</v>
      </c>
      <c r="BX1156" s="171">
        <f t="shared" ref="BX1156" si="5908">IF($I1140="n/a",0,IF(BX$4&gt;second_reg_period,IF(BX$4&lt;=$I1140+$C1156,$H1156/($I1140-5),IF(AND($H1156&lt;&gt;0,BW1156=0,BX$4=$C1156+$I1140+1),$H1156,0)),0))</f>
        <v>0</v>
      </c>
      <c r="BY1156" s="171">
        <f t="shared" ref="BY1156" si="5909">IF($I1140="n/a",0,IF(BY$4&gt;second_reg_period,IF(BY$4&lt;=$I1140+$C1156,$H1156/($I1140-5),IF(AND($H1156&lt;&gt;0,BX1156=0,BY$4=$C1156+$I1140+1),$H1156,0)),0))</f>
        <v>0</v>
      </c>
      <c r="BZ1156" s="171">
        <f t="shared" ref="BZ1156" si="5910">IF($I1140="n/a",0,IF(BZ$4&gt;second_reg_period,IF(BZ$4&lt;=$I1140+$C1156,$H1156/($I1140-5),IF(AND($H1156&lt;&gt;0,BY1156=0,BZ$4=$C1156+$I1140+1),$H1156,0)),0))</f>
        <v>0</v>
      </c>
      <c r="CA1156" s="171">
        <f t="shared" ref="CA1156" si="5911">IF($I1140="n/a",0,IF(CA$4&gt;second_reg_period,IF(CA$4&lt;=$I1140+$C1156,$H1156/($I1140-5),IF(AND($H1156&lt;&gt;0,BZ1156=0,CA$4=$C1156+$I1140+1),$H1156,0)),0))</f>
        <v>0</v>
      </c>
      <c r="CB1156" s="171">
        <f t="shared" ref="CB1156" si="5912">IF($I1140="n/a",0,IF(CB$4&gt;second_reg_period,IF(CB$4&lt;=$I1140+$C1156,$H1156/($I1140-5),IF(AND($H1156&lt;&gt;0,CA1156=0,CB$4=$C1156+$I1140+1),$H1156,0)),0))</f>
        <v>0</v>
      </c>
      <c r="CC1156" s="171">
        <f t="shared" ref="CC1156" si="5913">IF($I1140="n/a",0,IF(CC$4&gt;second_reg_period,IF(CC$4&lt;=$I1140+$C1156,$H1156/($I1140-5),IF(AND($H1156&lt;&gt;0,CB1156=0,CC$4=$C1156+$I1140+1),$H1156,0)),0))</f>
        <v>0</v>
      </c>
      <c r="CD1156" s="171">
        <f t="shared" ref="CD1156" si="5914">IF($I1140="n/a",0,IF(CD$4&gt;second_reg_period,IF(CD$4&lt;=$I1140+$C1156,$H1156/($I1140-5),IF(AND($H1156&lt;&gt;0,CC1156=0,CD$4=$C1156+$I1140+1),$H1156,0)),0))</f>
        <v>0</v>
      </c>
      <c r="CE1156" s="171">
        <f t="shared" ref="CE1156" si="5915">IF($I1140="n/a",0,IF(CE$4&gt;second_reg_period,IF(CE$4&lt;=$I1140+$C1156,$H1156/($I1140-5),IF(AND($H1156&lt;&gt;0,CD1156=0,CE$4=$C1156+$I1140+1),$H1156,0)),0))</f>
        <v>0</v>
      </c>
      <c r="CF1156" s="171">
        <f t="shared" ref="CF1156" si="5916">IF($I1140="n/a",0,IF(CF$4&gt;second_reg_period,IF(CF$4&lt;=$I1140+$C1156,$H1156/($I1140-5),IF(AND($H1156&lt;&gt;0,CE1156=0,CF$4=$C1156+$I1140+1),$H1156,0)),0))</f>
        <v>0</v>
      </c>
      <c r="CG1156" s="153"/>
      <c r="CH1156" s="153"/>
      <c r="CI1156" s="153"/>
      <c r="CJ1156" s="153"/>
      <c r="CK1156" s="153"/>
      <c r="CL1156" s="153"/>
      <c r="CM1156" s="153"/>
      <c r="CN1156" s="153"/>
      <c r="CO1156" s="153"/>
      <c r="CP1156" s="153"/>
      <c r="CQ1156" s="153"/>
      <c r="CR1156" s="153"/>
      <c r="CS1156" s="153"/>
      <c r="CT1156" s="153"/>
      <c r="CU1156" s="153"/>
      <c r="CV1156" s="153"/>
      <c r="CW1156" s="153"/>
      <c r="CX1156" s="153"/>
      <c r="CY1156" s="153"/>
      <c r="CZ1156" s="153"/>
      <c r="DA1156" s="153"/>
      <c r="DB1156" s="153"/>
      <c r="DC1156" s="153"/>
      <c r="DD1156" s="153"/>
      <c r="DE1156" s="153"/>
      <c r="DF1156" s="153"/>
      <c r="DG1156" s="153"/>
      <c r="DH1156" s="153"/>
      <c r="DI1156" s="153"/>
      <c r="DJ1156" s="153"/>
      <c r="DK1156" s="153"/>
      <c r="DL1156" s="153"/>
      <c r="DM1156" s="153"/>
      <c r="DN1156" s="153"/>
      <c r="DO1156" s="153"/>
      <c r="DP1156" s="153"/>
      <c r="DQ1156" s="153"/>
      <c r="DR1156" s="153"/>
      <c r="DS1156" s="153"/>
      <c r="DT1156" s="153"/>
      <c r="DU1156" s="153"/>
      <c r="DV1156" s="153"/>
      <c r="DW1156" s="153"/>
      <c r="DX1156" s="153"/>
      <c r="DY1156" s="153"/>
      <c r="DZ1156" s="153"/>
      <c r="EA1156" s="153"/>
      <c r="EB1156" s="153"/>
      <c r="EC1156" s="153"/>
      <c r="ED1156" s="153"/>
      <c r="EE1156" s="153"/>
      <c r="EF1156" s="153"/>
      <c r="EG1156" s="153"/>
      <c r="EH1156" s="153"/>
      <c r="EI1156" s="153"/>
      <c r="EJ1156" s="153"/>
      <c r="EK1156" s="153"/>
      <c r="EL1156" s="153"/>
      <c r="EM1156" s="153"/>
      <c r="EN1156" s="153"/>
      <c r="EO1156" s="153"/>
      <c r="EP1156" s="153"/>
      <c r="EQ1156" s="153"/>
      <c r="ER1156" s="153"/>
      <c r="ES1156" s="153"/>
      <c r="ET1156" s="153"/>
      <c r="EU1156" s="153"/>
      <c r="EV1156" s="153"/>
      <c r="EW1156" s="153"/>
      <c r="EX1156" s="153"/>
      <c r="EY1156" s="153"/>
      <c r="EZ1156" s="153"/>
      <c r="FA1156" s="153"/>
      <c r="FB1156" s="153"/>
      <c r="FC1156" s="153"/>
      <c r="FD1156" s="153"/>
      <c r="FE1156" s="153"/>
      <c r="FF1156" s="153"/>
      <c r="FG1156" s="153"/>
      <c r="FH1156" s="153"/>
      <c r="FI1156" s="153"/>
      <c r="FJ1156" s="153"/>
      <c r="FK1156" s="153"/>
      <c r="FL1156" s="153"/>
      <c r="FM1156" s="153"/>
      <c r="FN1156" s="153"/>
      <c r="FO1156" s="153"/>
      <c r="FP1156" s="153"/>
      <c r="FQ1156" s="153"/>
      <c r="FR1156" s="153"/>
      <c r="FS1156" s="153"/>
      <c r="FT1156" s="153"/>
      <c r="FU1156" s="153"/>
      <c r="FV1156" s="153"/>
      <c r="FW1156" s="153"/>
      <c r="FX1156" s="153"/>
      <c r="FY1156" s="153"/>
      <c r="FZ1156" s="153"/>
      <c r="GA1156" s="153"/>
      <c r="GB1156" s="153"/>
      <c r="GC1156" s="153"/>
      <c r="GD1156" s="153"/>
      <c r="GE1156" s="153"/>
      <c r="GF1156" s="153"/>
      <c r="GG1156" s="153"/>
      <c r="GH1156" s="153"/>
      <c r="GI1156" s="153"/>
      <c r="GJ1156" s="153"/>
      <c r="GK1156" s="153"/>
      <c r="GL1156" s="153"/>
      <c r="GM1156" s="153"/>
      <c r="GN1156" s="153"/>
      <c r="GO1156" s="153"/>
      <c r="GP1156" s="153"/>
      <c r="GQ1156" s="153"/>
      <c r="GR1156" s="153"/>
      <c r="GS1156" s="153"/>
      <c r="GT1156" s="153"/>
      <c r="GU1156" s="153"/>
      <c r="GV1156" s="153"/>
      <c r="GW1156" s="153"/>
      <c r="GX1156" s="153"/>
      <c r="GY1156" s="153"/>
      <c r="GZ1156" s="153"/>
      <c r="HA1156" s="153"/>
      <c r="HB1156" s="153"/>
      <c r="HC1156" s="153"/>
      <c r="HD1156" s="153"/>
      <c r="HE1156" s="153"/>
      <c r="HF1156" s="153"/>
      <c r="HG1156" s="153"/>
      <c r="HH1156" s="153"/>
      <c r="HI1156" s="153"/>
      <c r="HJ1156" s="153"/>
      <c r="HK1156" s="153"/>
      <c r="HL1156" s="153"/>
      <c r="HM1156" s="153"/>
      <c r="HN1156" s="153"/>
      <c r="HO1156" s="153"/>
      <c r="HP1156" s="153"/>
      <c r="HQ1156" s="153"/>
      <c r="HR1156" s="153"/>
      <c r="HS1156" s="153"/>
      <c r="HT1156" s="153"/>
      <c r="HU1156" s="153"/>
      <c r="HV1156" s="153"/>
      <c r="HW1156" s="153"/>
      <c r="HX1156" s="153"/>
      <c r="HY1156" s="153"/>
      <c r="HZ1156" s="153"/>
      <c r="IA1156" s="153"/>
      <c r="IB1156" s="153"/>
      <c r="IC1156" s="153"/>
      <c r="ID1156" s="153"/>
      <c r="IE1156" s="153"/>
      <c r="IF1156" s="153"/>
      <c r="IG1156" s="153"/>
      <c r="IH1156" s="153"/>
      <c r="II1156" s="153"/>
      <c r="IJ1156" s="153"/>
      <c r="IK1156" s="153"/>
      <c r="IL1156" s="153"/>
      <c r="IM1156" s="153"/>
      <c r="IN1156" s="153"/>
      <c r="IO1156" s="153"/>
      <c r="IP1156" s="153"/>
      <c r="IQ1156" s="153"/>
      <c r="IR1156" s="153"/>
      <c r="IS1156" s="153"/>
      <c r="IT1156" s="153"/>
      <c r="IU1156" s="153"/>
      <c r="IV1156" s="153"/>
      <c r="IW1156" s="153"/>
      <c r="IX1156" s="153"/>
      <c r="IY1156" s="153"/>
      <c r="IZ1156" s="153"/>
      <c r="JA1156" s="153"/>
      <c r="JB1156" s="153"/>
      <c r="JC1156" s="153"/>
      <c r="JD1156" s="153"/>
      <c r="JE1156" s="153"/>
      <c r="JF1156" s="153"/>
      <c r="JG1156" s="153"/>
      <c r="JH1156" s="153"/>
      <c r="JI1156" s="153"/>
      <c r="JJ1156" s="153"/>
      <c r="JK1156" s="153"/>
      <c r="JL1156" s="153"/>
      <c r="JM1156" s="153"/>
      <c r="JN1156" s="153"/>
      <c r="JO1156" s="153"/>
      <c r="JP1156" s="153"/>
      <c r="JQ1156" s="153"/>
      <c r="JR1156" s="153"/>
      <c r="JS1156" s="153"/>
      <c r="JT1156" s="153"/>
      <c r="JU1156" s="153"/>
      <c r="JV1156" s="153"/>
      <c r="JW1156" s="153"/>
      <c r="JX1156" s="153"/>
      <c r="JY1156" s="153"/>
      <c r="JZ1156" s="153"/>
      <c r="KA1156" s="153"/>
      <c r="KB1156" s="153"/>
      <c r="KC1156" s="153"/>
      <c r="KD1156" s="153"/>
      <c r="KE1156" s="153"/>
      <c r="KF1156" s="153"/>
      <c r="KG1156" s="153"/>
      <c r="KH1156" s="153"/>
      <c r="KI1156" s="153"/>
      <c r="KJ1156" s="153"/>
      <c r="KK1156" s="153"/>
      <c r="KL1156" s="153"/>
      <c r="KM1156" s="153"/>
      <c r="KN1156" s="153"/>
      <c r="KO1156" s="153"/>
      <c r="KP1156" s="153"/>
      <c r="KQ1156" s="153"/>
      <c r="KR1156" s="153"/>
      <c r="KS1156" s="153"/>
      <c r="KT1156" s="153"/>
      <c r="KU1156" s="153"/>
      <c r="KV1156" s="153"/>
      <c r="KW1156" s="153"/>
      <c r="KX1156" s="153"/>
      <c r="KY1156" s="153"/>
      <c r="KZ1156" s="153"/>
      <c r="LA1156" s="153"/>
      <c r="LB1156" s="153"/>
      <c r="LC1156" s="153"/>
      <c r="LD1156" s="153"/>
      <c r="LE1156" s="153"/>
      <c r="LF1156" s="153"/>
      <c r="LG1156" s="153"/>
      <c r="LH1156" s="153"/>
      <c r="LI1156" s="153"/>
      <c r="LJ1156" s="153"/>
      <c r="LK1156" s="153"/>
      <c r="LL1156" s="153"/>
      <c r="LM1156" s="153"/>
      <c r="LN1156" s="153"/>
      <c r="LO1156" s="153"/>
      <c r="LP1156" s="153"/>
      <c r="LQ1156" s="153"/>
      <c r="LR1156" s="153"/>
      <c r="LS1156" s="153"/>
      <c r="LT1156" s="153"/>
      <c r="LU1156" s="153"/>
      <c r="LV1156" s="153"/>
      <c r="LW1156" s="153"/>
      <c r="LX1156" s="153"/>
      <c r="LY1156" s="153"/>
      <c r="LZ1156" s="153"/>
      <c r="MA1156" s="153"/>
      <c r="MB1156" s="153"/>
      <c r="MC1156" s="153"/>
      <c r="MD1156" s="153"/>
      <c r="ME1156" s="153"/>
      <c r="MF1156" s="153"/>
      <c r="MG1156" s="153"/>
      <c r="MH1156" s="153"/>
      <c r="MI1156" s="153"/>
      <c r="MJ1156" s="153"/>
      <c r="MK1156" s="153"/>
      <c r="ML1156" s="153"/>
      <c r="MM1156" s="153"/>
      <c r="MN1156" s="153"/>
      <c r="MO1156" s="153"/>
      <c r="MP1156" s="153"/>
      <c r="MQ1156" s="153"/>
      <c r="MR1156" s="153"/>
      <c r="MS1156" s="153"/>
      <c r="MT1156" s="153"/>
      <c r="MU1156" s="153"/>
      <c r="MV1156" s="153"/>
      <c r="MW1156" s="153"/>
      <c r="MX1156" s="153"/>
      <c r="MY1156" s="153"/>
      <c r="MZ1156" s="153"/>
      <c r="NA1156" s="153"/>
      <c r="NB1156" s="153"/>
      <c r="NC1156" s="153"/>
      <c r="ND1156" s="153"/>
      <c r="NE1156" s="153"/>
      <c r="NF1156" s="153"/>
      <c r="NG1156" s="153"/>
      <c r="NH1156" s="153"/>
      <c r="NI1156" s="153"/>
      <c r="NJ1156" s="153"/>
      <c r="NK1156" s="153"/>
      <c r="NL1156" s="153"/>
      <c r="NM1156" s="153"/>
      <c r="NN1156" s="153"/>
      <c r="NO1156" s="153"/>
      <c r="NP1156" s="153"/>
      <c r="NQ1156" s="153"/>
      <c r="NR1156" s="153"/>
      <c r="NS1156" s="153"/>
      <c r="NT1156" s="153"/>
      <c r="NU1156" s="153"/>
      <c r="NV1156" s="153"/>
      <c r="NW1156" s="153"/>
      <c r="NX1156" s="153"/>
      <c r="NY1156" s="153"/>
      <c r="NZ1156" s="153"/>
      <c r="OA1156" s="153"/>
      <c r="OB1156" s="153"/>
      <c r="OC1156" s="153"/>
      <c r="OD1156" s="153"/>
      <c r="OE1156" s="153"/>
      <c r="OF1156" s="153"/>
      <c r="OG1156" s="153"/>
      <c r="OH1156" s="153"/>
      <c r="OI1156" s="153"/>
      <c r="OJ1156" s="153"/>
      <c r="OK1156" s="153"/>
      <c r="OL1156" s="153"/>
      <c r="OM1156" s="153"/>
      <c r="ON1156" s="153"/>
      <c r="OO1156" s="153"/>
      <c r="OP1156" s="153"/>
      <c r="OQ1156" s="153"/>
      <c r="OR1156" s="153"/>
      <c r="OS1156" s="153"/>
      <c r="OT1156" s="153"/>
      <c r="OU1156" s="153"/>
      <c r="OV1156" s="153"/>
      <c r="OW1156" s="153"/>
      <c r="OX1156" s="153"/>
      <c r="OY1156" s="153"/>
      <c r="OZ1156" s="153"/>
      <c r="PA1156" s="153"/>
      <c r="PB1156" s="153"/>
      <c r="PC1156" s="153"/>
      <c r="PD1156" s="153"/>
      <c r="PE1156" s="153"/>
      <c r="PF1156" s="153"/>
      <c r="PG1156" s="153"/>
      <c r="PH1156" s="153"/>
      <c r="PI1156" s="153"/>
      <c r="PJ1156" s="153"/>
      <c r="PK1156" s="153"/>
      <c r="PL1156" s="153"/>
      <c r="PM1156" s="153"/>
      <c r="PN1156" s="153"/>
      <c r="PO1156" s="153"/>
      <c r="PP1156" s="153"/>
      <c r="PQ1156" s="153"/>
      <c r="PR1156" s="153"/>
      <c r="PS1156" s="153"/>
      <c r="PT1156" s="153"/>
      <c r="PU1156" s="153"/>
      <c r="PV1156" s="153"/>
      <c r="PW1156" s="153"/>
      <c r="PX1156" s="153"/>
      <c r="PY1156" s="153"/>
      <c r="PZ1156" s="153"/>
      <c r="QA1156" s="153"/>
      <c r="QB1156" s="153"/>
      <c r="QC1156" s="153"/>
      <c r="QD1156" s="153"/>
      <c r="QE1156" s="153"/>
      <c r="QF1156" s="153"/>
      <c r="QG1156" s="153"/>
      <c r="QH1156" s="153"/>
      <c r="QI1156" s="153"/>
      <c r="QJ1156" s="153"/>
      <c r="QK1156" s="153"/>
      <c r="QL1156" s="153"/>
      <c r="QM1156" s="153"/>
      <c r="QN1156" s="153"/>
      <c r="QO1156" s="153"/>
      <c r="QP1156" s="153"/>
      <c r="QQ1156" s="153"/>
      <c r="QR1156" s="153"/>
      <c r="QS1156" s="153"/>
      <c r="QT1156" s="153"/>
      <c r="QU1156" s="153"/>
      <c r="QV1156" s="153"/>
      <c r="QW1156" s="153"/>
      <c r="QX1156" s="153"/>
      <c r="QY1156" s="153"/>
      <c r="QZ1156" s="153"/>
      <c r="RA1156" s="153"/>
      <c r="RB1156" s="153"/>
      <c r="RC1156" s="153"/>
      <c r="RD1156" s="153"/>
      <c r="RE1156" s="153"/>
      <c r="RF1156" s="153"/>
      <c r="RG1156" s="153"/>
      <c r="RH1156" s="153"/>
      <c r="RI1156" s="153"/>
      <c r="RJ1156" s="153"/>
      <c r="RK1156" s="153"/>
      <c r="RL1156" s="153"/>
      <c r="RM1156" s="153"/>
      <c r="RN1156" s="153"/>
      <c r="RO1156" s="153"/>
      <c r="RP1156" s="153"/>
      <c r="RQ1156" s="153"/>
      <c r="RR1156" s="153"/>
      <c r="RS1156" s="153"/>
      <c r="RT1156" s="153"/>
      <c r="RU1156" s="153"/>
      <c r="RV1156" s="153"/>
      <c r="RW1156" s="153"/>
      <c r="RX1156" s="153"/>
      <c r="RY1156" s="153"/>
      <c r="RZ1156" s="153"/>
      <c r="SA1156" s="153"/>
      <c r="SB1156" s="153"/>
      <c r="SC1156" s="153"/>
      <c r="SD1156" s="153"/>
      <c r="SE1156" s="153"/>
      <c r="SF1156" s="153"/>
      <c r="SG1156" s="153"/>
      <c r="SH1156" s="153"/>
      <c r="SI1156" s="153"/>
      <c r="SJ1156" s="153"/>
      <c r="SK1156" s="153"/>
      <c r="SL1156" s="153"/>
      <c r="SM1156" s="153"/>
      <c r="SN1156" s="153"/>
      <c r="SO1156" s="153"/>
      <c r="SP1156" s="153"/>
      <c r="SQ1156" s="153"/>
      <c r="SR1156" s="153"/>
      <c r="SS1156" s="153"/>
      <c r="ST1156" s="153"/>
      <c r="SU1156" s="153"/>
      <c r="SV1156" s="153"/>
      <c r="SW1156" s="153"/>
      <c r="SX1156" s="153"/>
      <c r="SY1156" s="153"/>
      <c r="SZ1156" s="153"/>
      <c r="TA1156" s="153"/>
      <c r="TB1156" s="153"/>
      <c r="TC1156" s="153"/>
      <c r="TD1156" s="153"/>
      <c r="TE1156" s="153"/>
      <c r="TF1156" s="153"/>
      <c r="TG1156" s="153"/>
      <c r="TH1156" s="153"/>
      <c r="TI1156" s="153"/>
      <c r="TJ1156" s="153"/>
      <c r="TK1156" s="153"/>
      <c r="TL1156" s="153"/>
      <c r="TM1156" s="153"/>
      <c r="TN1156" s="153"/>
      <c r="TO1156" s="153"/>
      <c r="TP1156" s="153"/>
      <c r="TQ1156" s="153"/>
      <c r="TR1156" s="153"/>
      <c r="TS1156" s="153"/>
      <c r="TT1156" s="153"/>
      <c r="TU1156" s="153"/>
      <c r="TV1156" s="153"/>
      <c r="TW1156" s="153"/>
      <c r="TX1156" s="153"/>
      <c r="TY1156" s="153"/>
      <c r="TZ1156" s="153"/>
      <c r="UA1156" s="153"/>
      <c r="UB1156" s="153"/>
      <c r="UC1156" s="153"/>
      <c r="UD1156" s="153"/>
      <c r="UE1156" s="153"/>
      <c r="UF1156" s="153"/>
      <c r="UG1156" s="153"/>
      <c r="UH1156" s="153"/>
      <c r="UI1156" s="153"/>
      <c r="UJ1156" s="153"/>
      <c r="UK1156" s="153"/>
      <c r="UL1156" s="153"/>
      <c r="UM1156" s="153"/>
      <c r="UN1156" s="153"/>
      <c r="UO1156" s="153"/>
      <c r="UP1156" s="153"/>
      <c r="UQ1156" s="153"/>
      <c r="UR1156" s="153"/>
      <c r="US1156" s="153"/>
      <c r="UT1156" s="153"/>
      <c r="UU1156" s="153"/>
      <c r="UV1156" s="153"/>
      <c r="UW1156" s="153"/>
      <c r="UX1156" s="153"/>
      <c r="UY1156" s="153"/>
      <c r="UZ1156" s="153"/>
      <c r="VA1156" s="153"/>
      <c r="VB1156" s="153"/>
      <c r="VC1156" s="153"/>
      <c r="VD1156" s="153"/>
      <c r="VE1156" s="153"/>
      <c r="VF1156" s="153"/>
      <c r="VG1156" s="153"/>
      <c r="VH1156" s="153"/>
      <c r="VI1156" s="153"/>
      <c r="VJ1156" s="153"/>
      <c r="VK1156" s="153"/>
      <c r="VL1156" s="153"/>
      <c r="VM1156" s="153"/>
      <c r="VN1156" s="153"/>
      <c r="VO1156" s="153"/>
      <c r="VP1156" s="153"/>
      <c r="VQ1156" s="153"/>
      <c r="VR1156" s="153"/>
      <c r="VS1156" s="153"/>
      <c r="VT1156" s="153"/>
      <c r="VU1156" s="153"/>
      <c r="VV1156" s="153"/>
      <c r="VW1156" s="153"/>
      <c r="VX1156" s="153"/>
      <c r="VY1156" s="153"/>
      <c r="VZ1156" s="153"/>
      <c r="WA1156" s="153"/>
      <c r="WB1156" s="153"/>
      <c r="WC1156" s="153"/>
      <c r="WD1156" s="153"/>
      <c r="WE1156" s="153"/>
      <c r="WF1156" s="153"/>
      <c r="WG1156" s="153"/>
      <c r="WH1156" s="153"/>
      <c r="WI1156" s="153"/>
      <c r="WJ1156" s="153"/>
      <c r="WK1156" s="153"/>
      <c r="WL1156" s="153"/>
      <c r="WM1156" s="153"/>
      <c r="WN1156" s="153"/>
      <c r="WO1156" s="153"/>
      <c r="WP1156" s="153"/>
      <c r="WQ1156" s="153"/>
      <c r="WR1156" s="153"/>
      <c r="WS1156" s="153"/>
      <c r="WT1156" s="153"/>
      <c r="WU1156" s="153"/>
      <c r="WV1156" s="153"/>
      <c r="WW1156" s="153"/>
      <c r="WX1156" s="153"/>
      <c r="WY1156" s="153"/>
      <c r="WZ1156" s="153"/>
      <c r="XA1156" s="153"/>
      <c r="XB1156" s="153"/>
      <c r="XC1156" s="153"/>
      <c r="XD1156" s="153"/>
      <c r="XE1156" s="153"/>
      <c r="XF1156" s="153"/>
      <c r="XG1156" s="153"/>
      <c r="XH1156" s="153"/>
      <c r="XI1156" s="153"/>
      <c r="XJ1156" s="153"/>
      <c r="XK1156" s="153"/>
      <c r="XL1156" s="153"/>
      <c r="XM1156" s="153"/>
      <c r="XN1156" s="153"/>
      <c r="XO1156" s="153"/>
      <c r="XP1156" s="153"/>
      <c r="XQ1156" s="153"/>
      <c r="XR1156" s="153"/>
      <c r="XS1156" s="153"/>
      <c r="XT1156" s="153"/>
      <c r="XU1156" s="153"/>
      <c r="XV1156" s="153"/>
      <c r="XW1156" s="153"/>
      <c r="XX1156" s="153"/>
      <c r="XY1156" s="153"/>
      <c r="XZ1156" s="153"/>
      <c r="YA1156" s="153"/>
      <c r="YB1156" s="153"/>
      <c r="YC1156" s="153"/>
      <c r="YD1156" s="153"/>
      <c r="YE1156" s="153"/>
      <c r="YF1156" s="153"/>
      <c r="YG1156" s="153"/>
      <c r="YH1156" s="153"/>
      <c r="YI1156" s="153"/>
      <c r="YJ1156" s="153"/>
      <c r="YK1156" s="153"/>
      <c r="YL1156" s="153"/>
      <c r="YM1156" s="153"/>
      <c r="YN1156" s="153"/>
      <c r="YO1156" s="153"/>
      <c r="YP1156" s="153"/>
      <c r="YQ1156" s="153"/>
      <c r="YR1156" s="153"/>
      <c r="YS1156" s="153"/>
      <c r="YT1156" s="153"/>
      <c r="YU1156" s="153"/>
      <c r="YV1156" s="153"/>
      <c r="YW1156" s="153"/>
      <c r="YX1156" s="153"/>
      <c r="YY1156" s="153"/>
      <c r="YZ1156" s="153"/>
      <c r="ZA1156" s="153"/>
      <c r="ZB1156" s="153"/>
      <c r="ZC1156" s="153"/>
      <c r="ZD1156" s="153"/>
      <c r="ZE1156" s="153"/>
      <c r="ZF1156" s="153"/>
      <c r="ZG1156" s="153"/>
      <c r="ZH1156" s="153"/>
      <c r="ZI1156" s="153"/>
      <c r="ZJ1156" s="153"/>
      <c r="ZK1156" s="153"/>
      <c r="ZL1156" s="153"/>
      <c r="ZM1156" s="153"/>
      <c r="ZN1156" s="153"/>
      <c r="ZO1156" s="153"/>
      <c r="ZP1156" s="153"/>
      <c r="ZQ1156" s="153"/>
      <c r="ZR1156" s="153"/>
      <c r="ZS1156" s="153"/>
      <c r="ZT1156" s="153"/>
      <c r="ZU1156" s="153"/>
      <c r="ZV1156" s="153"/>
      <c r="ZW1156" s="153"/>
      <c r="ZX1156" s="153"/>
      <c r="ZY1156" s="153"/>
      <c r="ZZ1156" s="153"/>
      <c r="AAA1156" s="153"/>
      <c r="AAB1156" s="153"/>
      <c r="AAC1156" s="153"/>
      <c r="AAD1156" s="153"/>
      <c r="AAE1156" s="153"/>
      <c r="AAF1156" s="153"/>
      <c r="AAG1156" s="153"/>
      <c r="AAH1156" s="153"/>
      <c r="AAI1156" s="153"/>
      <c r="AAJ1156" s="153"/>
      <c r="AAK1156" s="153"/>
      <c r="AAL1156" s="153"/>
      <c r="AAM1156" s="153"/>
      <c r="AAN1156" s="153"/>
      <c r="AAO1156" s="153"/>
      <c r="AAP1156" s="153"/>
      <c r="AAQ1156" s="153"/>
      <c r="AAR1156" s="153"/>
      <c r="AAS1156" s="153"/>
      <c r="AAT1156" s="153"/>
      <c r="AAU1156" s="153"/>
      <c r="AAV1156" s="153"/>
      <c r="AAW1156" s="153"/>
      <c r="AAX1156" s="153"/>
      <c r="AAY1156" s="153"/>
      <c r="AAZ1156" s="153"/>
      <c r="ABA1156" s="153"/>
      <c r="ABB1156" s="153"/>
      <c r="ABC1156" s="153"/>
      <c r="ABD1156" s="153"/>
      <c r="ABE1156" s="153"/>
      <c r="ABF1156" s="153"/>
      <c r="ABG1156" s="153"/>
      <c r="ABH1156" s="153"/>
      <c r="ABI1156" s="153"/>
      <c r="ABJ1156" s="153"/>
      <c r="ABK1156" s="153"/>
      <c r="ABL1156" s="153"/>
      <c r="ABM1156" s="153"/>
      <c r="ABN1156" s="153"/>
      <c r="ABO1156" s="153"/>
      <c r="ABP1156" s="153"/>
      <c r="ABQ1156" s="153"/>
      <c r="ABR1156" s="153"/>
      <c r="ABS1156" s="153"/>
      <c r="ABT1156" s="153"/>
      <c r="ABU1156" s="153"/>
      <c r="ABV1156" s="153"/>
      <c r="ABW1156" s="153"/>
      <c r="ABX1156" s="153"/>
      <c r="ABY1156" s="153"/>
      <c r="ABZ1156" s="153"/>
      <c r="ACA1156" s="153"/>
      <c r="ACB1156" s="153"/>
      <c r="ACC1156" s="153"/>
      <c r="ACD1156" s="153"/>
      <c r="ACE1156" s="153"/>
      <c r="ACF1156" s="153"/>
      <c r="ACG1156" s="153"/>
      <c r="ACH1156" s="153"/>
      <c r="ACI1156" s="153"/>
      <c r="ACJ1156" s="153"/>
      <c r="ACK1156" s="153"/>
      <c r="ACL1156" s="153"/>
      <c r="ACM1156" s="153"/>
      <c r="ACN1156" s="153"/>
      <c r="ACO1156" s="153"/>
      <c r="ACP1156" s="153"/>
      <c r="ACQ1156" s="153"/>
      <c r="ACR1156" s="153"/>
      <c r="ACS1156" s="153"/>
      <c r="ACT1156" s="153"/>
      <c r="ACU1156" s="153"/>
      <c r="ACV1156" s="153"/>
      <c r="ACW1156" s="153"/>
      <c r="ACX1156" s="153"/>
      <c r="ACY1156" s="153"/>
      <c r="ACZ1156" s="153"/>
      <c r="ADA1156" s="153"/>
      <c r="ADB1156" s="153"/>
      <c r="ADC1156" s="153"/>
      <c r="ADD1156" s="153"/>
      <c r="ADE1156" s="153"/>
      <c r="ADF1156" s="153"/>
      <c r="ADG1156" s="153"/>
      <c r="ADH1156" s="153"/>
      <c r="ADI1156" s="153"/>
      <c r="ADJ1156" s="153"/>
      <c r="ADK1156" s="153"/>
      <c r="ADL1156" s="153"/>
      <c r="ADM1156" s="153"/>
      <c r="ADN1156" s="153"/>
      <c r="ADO1156" s="153"/>
      <c r="ADP1156" s="153"/>
      <c r="ADQ1156" s="153"/>
      <c r="ADR1156" s="153"/>
      <c r="ADS1156" s="153"/>
      <c r="ADT1156" s="153"/>
      <c r="ADU1156" s="153"/>
      <c r="ADV1156" s="153"/>
      <c r="ADW1156" s="153"/>
      <c r="ADX1156" s="153"/>
      <c r="ADY1156" s="153"/>
      <c r="ADZ1156" s="153"/>
      <c r="AEA1156" s="153"/>
      <c r="AEB1156" s="153"/>
      <c r="AEC1156" s="153"/>
      <c r="AED1156" s="153"/>
      <c r="AEE1156" s="153"/>
      <c r="AEF1156" s="153"/>
      <c r="AEG1156" s="153"/>
      <c r="AEH1156" s="153"/>
      <c r="AEI1156" s="153"/>
      <c r="AEJ1156" s="153"/>
      <c r="AEK1156" s="153"/>
      <c r="AEL1156" s="153"/>
      <c r="AEM1156" s="153"/>
      <c r="AEN1156" s="153"/>
      <c r="AEO1156" s="153"/>
      <c r="AEP1156" s="153"/>
      <c r="AEQ1156" s="153"/>
      <c r="AER1156" s="153"/>
      <c r="AES1156" s="153"/>
      <c r="AET1156" s="153"/>
      <c r="AEU1156" s="153"/>
      <c r="AEV1156" s="153"/>
      <c r="AEW1156" s="153"/>
      <c r="AEX1156" s="153"/>
      <c r="AEY1156" s="153"/>
      <c r="AEZ1156" s="153"/>
      <c r="AFA1156" s="153"/>
      <c r="AFB1156" s="153"/>
      <c r="AFC1156" s="153"/>
      <c r="AFD1156" s="153"/>
      <c r="AFE1156" s="153"/>
      <c r="AFF1156" s="153"/>
      <c r="AFG1156" s="153"/>
      <c r="AFH1156" s="153"/>
      <c r="AFI1156" s="153"/>
      <c r="AFJ1156" s="153"/>
      <c r="AFK1156" s="153"/>
      <c r="AFL1156" s="153"/>
      <c r="AFM1156" s="153"/>
      <c r="AFN1156" s="153"/>
      <c r="AFO1156" s="153"/>
      <c r="AFP1156" s="153"/>
      <c r="AFQ1156" s="153"/>
      <c r="AFR1156" s="153"/>
      <c r="AFS1156" s="153"/>
      <c r="AFT1156" s="153"/>
      <c r="AFU1156" s="153"/>
      <c r="AFV1156" s="153"/>
      <c r="AFW1156" s="153"/>
      <c r="AFX1156" s="153"/>
      <c r="AFY1156" s="153"/>
      <c r="AFZ1156" s="153"/>
      <c r="AGA1156" s="153"/>
      <c r="AGB1156" s="153"/>
      <c r="AGC1156" s="153"/>
      <c r="AGD1156" s="153"/>
      <c r="AGE1156" s="153"/>
      <c r="AGF1156" s="153"/>
      <c r="AGG1156" s="153"/>
      <c r="AGH1156" s="153"/>
      <c r="AGI1156" s="153"/>
      <c r="AGJ1156" s="153"/>
      <c r="AGK1156" s="153"/>
      <c r="AGL1156" s="153"/>
      <c r="AGM1156" s="153"/>
      <c r="AGN1156" s="153"/>
      <c r="AGO1156" s="153"/>
      <c r="AGP1156" s="153"/>
      <c r="AGQ1156" s="153"/>
      <c r="AGR1156" s="153"/>
      <c r="AGS1156" s="153"/>
      <c r="AGT1156" s="153"/>
      <c r="AGU1156" s="153"/>
      <c r="AGV1156" s="153"/>
      <c r="AGW1156" s="153"/>
      <c r="AGX1156" s="153"/>
      <c r="AGY1156" s="153"/>
      <c r="AGZ1156" s="153"/>
      <c r="AHA1156" s="153"/>
      <c r="AHB1156" s="153"/>
      <c r="AHC1156" s="153"/>
      <c r="AHD1156" s="153"/>
      <c r="AHE1156" s="153"/>
      <c r="AHF1156" s="153"/>
      <c r="AHG1156" s="153"/>
      <c r="AHH1156" s="153"/>
      <c r="AHI1156" s="153"/>
      <c r="AHJ1156" s="153"/>
      <c r="AHK1156" s="153"/>
      <c r="AHL1156" s="153"/>
      <c r="AHM1156" s="153"/>
      <c r="AHN1156" s="153"/>
      <c r="AHO1156" s="153"/>
      <c r="AHP1156" s="153"/>
      <c r="AHQ1156" s="153"/>
      <c r="AHR1156" s="153"/>
      <c r="AHS1156" s="153"/>
      <c r="AHT1156" s="153"/>
      <c r="AHU1156" s="153"/>
      <c r="AHV1156" s="153"/>
      <c r="AHW1156" s="153"/>
      <c r="AHX1156" s="153"/>
      <c r="AHY1156" s="153"/>
      <c r="AHZ1156" s="153"/>
      <c r="AIA1156" s="153"/>
      <c r="AIB1156" s="153"/>
      <c r="AIC1156" s="153"/>
      <c r="AID1156" s="153"/>
      <c r="AIE1156" s="153"/>
      <c r="AIF1156" s="153"/>
      <c r="AIG1156" s="153"/>
      <c r="AIH1156" s="153"/>
      <c r="AII1156" s="153"/>
      <c r="AIJ1156" s="153"/>
      <c r="AIK1156" s="153"/>
      <c r="AIL1156" s="153"/>
      <c r="AIM1156" s="153"/>
      <c r="AIN1156" s="153"/>
      <c r="AIO1156" s="153"/>
      <c r="AIP1156" s="153"/>
      <c r="AIQ1156" s="153"/>
      <c r="AIR1156" s="153"/>
      <c r="AIS1156" s="153"/>
      <c r="AIT1156" s="153"/>
      <c r="AIU1156" s="153"/>
      <c r="AIV1156" s="153"/>
      <c r="AIW1156" s="153"/>
      <c r="AIX1156" s="153"/>
      <c r="AIY1156" s="153"/>
      <c r="AIZ1156" s="153"/>
      <c r="AJA1156" s="153"/>
      <c r="AJB1156" s="153"/>
      <c r="AJC1156" s="153"/>
      <c r="AJD1156" s="153"/>
      <c r="AJE1156" s="153"/>
      <c r="AJF1156" s="153"/>
      <c r="AJG1156" s="153"/>
      <c r="AJH1156" s="153"/>
      <c r="AJI1156" s="153"/>
      <c r="AJJ1156" s="153"/>
      <c r="AJK1156" s="153"/>
      <c r="AJL1156" s="153"/>
      <c r="AJM1156" s="153"/>
      <c r="AJN1156" s="153"/>
      <c r="AJO1156" s="153"/>
      <c r="AJP1156" s="153"/>
      <c r="AJQ1156" s="153"/>
      <c r="AJR1156" s="153"/>
      <c r="AJS1156" s="153"/>
      <c r="AJT1156" s="153"/>
      <c r="AJU1156" s="153"/>
      <c r="AJV1156" s="153"/>
      <c r="AJW1156" s="153"/>
      <c r="AJX1156" s="153"/>
      <c r="AJY1156" s="153"/>
      <c r="AJZ1156" s="153"/>
      <c r="AKA1156" s="153"/>
      <c r="AKB1156" s="153"/>
      <c r="AKC1156" s="153"/>
      <c r="AKD1156" s="153"/>
      <c r="AKE1156" s="153"/>
      <c r="AKF1156" s="153"/>
      <c r="AKG1156" s="153"/>
      <c r="AKH1156" s="153"/>
      <c r="AKI1156" s="153"/>
      <c r="AKJ1156" s="153"/>
      <c r="AKK1156" s="153"/>
      <c r="AKL1156" s="153"/>
      <c r="AKM1156" s="153"/>
      <c r="AKN1156" s="153"/>
      <c r="AKO1156" s="153"/>
      <c r="AKP1156" s="153"/>
      <c r="AKQ1156" s="153"/>
      <c r="AKR1156" s="153"/>
      <c r="AKS1156" s="153"/>
      <c r="AKT1156" s="153"/>
      <c r="AKU1156" s="153"/>
      <c r="AKV1156" s="153"/>
      <c r="AKW1156" s="153"/>
      <c r="AKX1156" s="153"/>
      <c r="AKY1156" s="153"/>
      <c r="AKZ1156" s="153"/>
      <c r="ALA1156" s="153"/>
      <c r="ALB1156" s="153"/>
      <c r="ALC1156" s="153"/>
      <c r="ALD1156" s="153"/>
      <c r="ALE1156" s="153"/>
      <c r="ALF1156" s="153"/>
      <c r="ALG1156" s="153"/>
      <c r="ALH1156" s="153"/>
      <c r="ALI1156" s="153"/>
      <c r="ALJ1156" s="153"/>
      <c r="ALK1156" s="153"/>
      <c r="ALL1156" s="153"/>
      <c r="ALM1156" s="153"/>
      <c r="ALN1156" s="153"/>
      <c r="ALO1156" s="153"/>
      <c r="ALP1156" s="153"/>
      <c r="ALQ1156" s="153"/>
      <c r="ALR1156" s="153"/>
      <c r="ALS1156" s="153"/>
      <c r="ALT1156" s="153"/>
      <c r="ALU1156" s="153"/>
      <c r="ALV1156" s="153"/>
      <c r="ALW1156" s="153"/>
      <c r="ALX1156" s="153"/>
      <c r="ALY1156" s="153"/>
      <c r="ALZ1156" s="153"/>
      <c r="AMA1156" s="153"/>
      <c r="AMB1156" s="153"/>
      <c r="AMC1156" s="153"/>
      <c r="AMD1156" s="153"/>
      <c r="AME1156" s="153"/>
      <c r="AMF1156" s="153"/>
      <c r="AMG1156" s="153"/>
      <c r="AMH1156" s="153"/>
      <c r="AMI1156" s="153"/>
      <c r="AMJ1156" s="153"/>
      <c r="AMK1156" s="153"/>
      <c r="AML1156" s="153"/>
      <c r="AMM1156" s="153"/>
      <c r="AMN1156" s="153"/>
      <c r="AMO1156" s="153"/>
      <c r="AMP1156" s="153"/>
      <c r="AMQ1156" s="153"/>
      <c r="AMR1156" s="153"/>
      <c r="AMS1156" s="153"/>
      <c r="AMT1156" s="153"/>
      <c r="AMU1156" s="153"/>
      <c r="AMV1156" s="153"/>
      <c r="AMW1156" s="153"/>
      <c r="AMX1156" s="153"/>
      <c r="AMY1156" s="153"/>
      <c r="AMZ1156" s="153"/>
      <c r="ANA1156" s="153"/>
      <c r="ANB1156" s="153"/>
      <c r="ANC1156" s="153"/>
      <c r="AND1156" s="153"/>
      <c r="ANE1156" s="153"/>
      <c r="ANF1156" s="153"/>
      <c r="ANG1156" s="153"/>
      <c r="ANH1156" s="153"/>
      <c r="ANI1156" s="153"/>
      <c r="ANJ1156" s="153"/>
      <c r="ANK1156" s="153"/>
      <c r="ANL1156" s="153"/>
      <c r="ANM1156" s="153"/>
      <c r="ANN1156" s="153"/>
      <c r="ANO1156" s="153"/>
      <c r="ANP1156" s="153"/>
      <c r="ANQ1156" s="153"/>
      <c r="ANR1156" s="153"/>
      <c r="ANS1156" s="153"/>
      <c r="ANT1156" s="153"/>
      <c r="ANU1156" s="153"/>
      <c r="ANV1156" s="153"/>
      <c r="ANW1156" s="153"/>
      <c r="ANX1156" s="153"/>
      <c r="ANY1156" s="153"/>
      <c r="ANZ1156" s="153"/>
      <c r="AOA1156" s="153"/>
      <c r="AOB1156" s="153"/>
      <c r="AOC1156" s="153"/>
      <c r="AOD1156" s="153"/>
      <c r="AOE1156" s="153"/>
      <c r="AOF1156" s="153"/>
      <c r="AOG1156" s="153"/>
      <c r="AOH1156" s="153"/>
      <c r="AOI1156" s="153"/>
      <c r="AOJ1156" s="153"/>
      <c r="AOK1156" s="153"/>
      <c r="AOL1156" s="153"/>
      <c r="AOM1156" s="153"/>
      <c r="AON1156" s="153"/>
      <c r="AOO1156" s="153"/>
      <c r="AOP1156" s="153"/>
      <c r="AOQ1156" s="153"/>
      <c r="AOR1156" s="153"/>
      <c r="AOS1156" s="153"/>
      <c r="AOT1156" s="153"/>
      <c r="AOU1156" s="153"/>
      <c r="AOV1156" s="153"/>
      <c r="AOW1156" s="153"/>
      <c r="AOX1156" s="153"/>
      <c r="AOY1156" s="153"/>
      <c r="AOZ1156" s="153"/>
      <c r="APA1156" s="153"/>
      <c r="APB1156" s="153"/>
      <c r="APC1156" s="153"/>
      <c r="APD1156" s="153"/>
      <c r="APE1156" s="153"/>
      <c r="APF1156" s="153"/>
      <c r="APG1156" s="153"/>
      <c r="APH1156" s="153"/>
      <c r="API1156" s="153"/>
      <c r="APJ1156" s="153"/>
      <c r="APK1156" s="153"/>
      <c r="APL1156" s="153"/>
      <c r="APM1156" s="153"/>
      <c r="APN1156" s="153"/>
      <c r="APO1156" s="153"/>
      <c r="APP1156" s="153"/>
      <c r="APQ1156" s="153"/>
      <c r="APR1156" s="153"/>
      <c r="APS1156" s="153"/>
      <c r="APT1156" s="153"/>
      <c r="APU1156" s="153"/>
      <c r="APV1156" s="153"/>
      <c r="APW1156" s="153"/>
      <c r="APX1156" s="153"/>
      <c r="APY1156" s="153"/>
      <c r="APZ1156" s="153"/>
      <c r="AQA1156" s="153"/>
      <c r="AQB1156" s="153"/>
      <c r="AQC1156" s="153"/>
      <c r="AQD1156" s="153"/>
      <c r="AQE1156" s="153"/>
      <c r="AQF1156" s="153"/>
      <c r="AQG1156" s="153"/>
      <c r="AQH1156" s="153"/>
      <c r="AQI1156" s="153"/>
      <c r="AQJ1156" s="153"/>
      <c r="AQK1156" s="153"/>
      <c r="AQL1156" s="153"/>
      <c r="AQM1156" s="153"/>
      <c r="AQN1156" s="153"/>
      <c r="AQO1156" s="153"/>
      <c r="AQP1156" s="153"/>
      <c r="AQQ1156" s="153"/>
      <c r="AQR1156" s="153"/>
      <c r="AQS1156" s="153"/>
      <c r="AQT1156" s="153"/>
      <c r="AQU1156" s="153"/>
      <c r="AQV1156" s="153"/>
      <c r="AQW1156" s="153"/>
      <c r="AQX1156" s="153"/>
      <c r="AQY1156" s="153"/>
      <c r="AQZ1156" s="153"/>
      <c r="ARA1156" s="153"/>
      <c r="ARB1156" s="153"/>
      <c r="ARC1156" s="153"/>
      <c r="ARD1156" s="153"/>
      <c r="ARE1156" s="153"/>
      <c r="ARF1156" s="153"/>
      <c r="ARG1156" s="153"/>
      <c r="ARH1156" s="153"/>
      <c r="ARI1156" s="153"/>
      <c r="ARJ1156" s="153"/>
      <c r="ARK1156" s="153"/>
      <c r="ARL1156" s="153"/>
      <c r="ARM1156" s="153"/>
      <c r="ARN1156" s="153"/>
      <c r="ARO1156" s="153"/>
      <c r="ARP1156" s="153"/>
      <c r="ARQ1156" s="153"/>
      <c r="ARR1156" s="153"/>
      <c r="ARS1156" s="153"/>
      <c r="ART1156" s="153"/>
      <c r="ARU1156" s="153"/>
      <c r="ARV1156" s="153"/>
      <c r="ARW1156" s="153"/>
      <c r="ARX1156" s="153"/>
      <c r="ARY1156" s="153"/>
      <c r="ARZ1156" s="153"/>
      <c r="ASA1156" s="153"/>
      <c r="ASB1156" s="153"/>
      <c r="ASC1156" s="153"/>
      <c r="ASD1156" s="153"/>
      <c r="ASE1156" s="153"/>
      <c r="ASF1156" s="153"/>
      <c r="ASG1156" s="153"/>
      <c r="ASH1156" s="153"/>
      <c r="ASI1156" s="153"/>
      <c r="ASJ1156" s="153"/>
      <c r="ASK1156" s="153"/>
      <c r="ASL1156" s="153"/>
      <c r="ASM1156" s="153"/>
      <c r="ASN1156" s="153"/>
      <c r="ASO1156" s="153"/>
      <c r="ASP1156" s="153"/>
      <c r="ASQ1156" s="153"/>
      <c r="ASR1156" s="153"/>
      <c r="ASS1156" s="153"/>
      <c r="AST1156" s="153"/>
      <c r="ASU1156" s="153"/>
      <c r="ASV1156" s="153"/>
      <c r="ASW1156" s="153"/>
      <c r="ASX1156" s="153"/>
      <c r="ASY1156" s="153"/>
      <c r="ASZ1156" s="153"/>
      <c r="ATA1156" s="153"/>
      <c r="ATB1156" s="153"/>
      <c r="ATC1156" s="153"/>
      <c r="ATD1156" s="153"/>
      <c r="ATE1156" s="153"/>
      <c r="ATF1156" s="153"/>
      <c r="ATG1156" s="153"/>
      <c r="ATH1156" s="153"/>
      <c r="ATI1156" s="153"/>
      <c r="ATJ1156" s="153"/>
      <c r="ATK1156" s="153"/>
      <c r="ATL1156" s="153"/>
      <c r="ATM1156" s="153"/>
      <c r="ATN1156" s="153"/>
      <c r="ATO1156" s="153"/>
      <c r="ATP1156" s="153"/>
      <c r="ATQ1156" s="153"/>
      <c r="ATR1156" s="153"/>
      <c r="ATS1156" s="153"/>
      <c r="ATT1156" s="153"/>
      <c r="ATU1156" s="153"/>
      <c r="ATV1156" s="153"/>
      <c r="ATW1156" s="153"/>
      <c r="ATX1156" s="153"/>
      <c r="ATY1156" s="153"/>
      <c r="ATZ1156" s="153"/>
      <c r="AUA1156" s="153"/>
      <c r="AUB1156" s="153"/>
      <c r="AUC1156" s="153"/>
      <c r="AUD1156" s="153"/>
      <c r="AUE1156" s="153"/>
      <c r="AUF1156" s="153"/>
      <c r="AUG1156" s="153"/>
      <c r="AUH1156" s="153"/>
      <c r="AUI1156" s="153"/>
      <c r="AUJ1156" s="153"/>
      <c r="AUK1156" s="153"/>
      <c r="AUL1156" s="153"/>
      <c r="AUM1156" s="153"/>
      <c r="AUN1156" s="153"/>
      <c r="AUO1156" s="153"/>
      <c r="AUP1156" s="153"/>
      <c r="AUQ1156" s="153"/>
      <c r="AUR1156" s="153"/>
      <c r="AUS1156" s="153"/>
      <c r="AUT1156" s="153"/>
      <c r="AUU1156" s="153"/>
      <c r="AUV1156" s="153"/>
      <c r="AUW1156" s="153"/>
      <c r="AUX1156" s="153"/>
      <c r="AUY1156" s="153"/>
      <c r="AUZ1156" s="153"/>
      <c r="AVA1156" s="153"/>
      <c r="AVB1156" s="153"/>
      <c r="AVC1156" s="153"/>
      <c r="AVD1156" s="153"/>
      <c r="AVE1156" s="153"/>
      <c r="AVF1156" s="153"/>
      <c r="AVG1156" s="153"/>
      <c r="AVH1156" s="153"/>
      <c r="AVI1156" s="153"/>
      <c r="AVJ1156" s="153"/>
      <c r="AVK1156" s="153"/>
      <c r="AVL1156" s="153"/>
      <c r="AVM1156" s="153"/>
      <c r="AVN1156" s="153"/>
      <c r="AVO1156" s="153"/>
      <c r="AVP1156" s="153"/>
      <c r="AVQ1156" s="153"/>
      <c r="AVR1156" s="153"/>
      <c r="AVS1156" s="153"/>
      <c r="AVT1156" s="153"/>
      <c r="AVU1156" s="153"/>
      <c r="AVV1156" s="153"/>
      <c r="AVW1156" s="153"/>
      <c r="AVX1156" s="153"/>
      <c r="AVY1156" s="153"/>
      <c r="AVZ1156" s="153"/>
      <c r="AWA1156" s="153"/>
      <c r="AWB1156" s="153"/>
      <c r="AWC1156" s="153"/>
      <c r="AWD1156" s="153"/>
      <c r="AWE1156" s="153"/>
      <c r="AWF1156" s="153"/>
      <c r="AWG1156" s="153"/>
      <c r="AWH1156" s="153"/>
      <c r="AWI1156" s="153"/>
      <c r="AWJ1156" s="153"/>
      <c r="AWK1156" s="153"/>
      <c r="AWL1156" s="153"/>
      <c r="AWM1156" s="153"/>
      <c r="AWN1156" s="153"/>
      <c r="AWO1156" s="153"/>
      <c r="AWP1156" s="153"/>
      <c r="AWQ1156" s="153"/>
      <c r="AWR1156" s="153"/>
      <c r="AWS1156" s="153"/>
      <c r="AWT1156" s="153"/>
      <c r="AWU1156" s="153"/>
      <c r="AWV1156" s="153"/>
      <c r="AWW1156" s="153"/>
      <c r="AWX1156" s="153"/>
      <c r="AWY1156" s="153"/>
      <c r="AWZ1156" s="153"/>
      <c r="AXA1156" s="153"/>
      <c r="AXB1156" s="153"/>
      <c r="AXC1156" s="153"/>
      <c r="AXD1156" s="153"/>
      <c r="AXE1156" s="153"/>
      <c r="AXF1156" s="153"/>
      <c r="AXG1156" s="153"/>
      <c r="AXH1156" s="153"/>
      <c r="AXI1156" s="153"/>
      <c r="AXJ1156" s="153"/>
      <c r="AXK1156" s="153"/>
      <c r="AXL1156" s="153"/>
      <c r="AXM1156" s="153"/>
      <c r="AXN1156" s="153"/>
      <c r="AXO1156" s="153"/>
      <c r="AXP1156" s="153"/>
      <c r="AXQ1156" s="153"/>
      <c r="AXR1156" s="153"/>
      <c r="AXS1156" s="153"/>
      <c r="AXT1156" s="153"/>
      <c r="AXU1156" s="153"/>
      <c r="AXV1156" s="153"/>
      <c r="AXW1156" s="153"/>
      <c r="AXX1156" s="153"/>
      <c r="AXY1156" s="153"/>
      <c r="AXZ1156" s="153"/>
      <c r="AYA1156" s="153"/>
      <c r="AYB1156" s="153"/>
      <c r="AYC1156" s="153"/>
      <c r="AYD1156" s="153"/>
      <c r="AYE1156" s="153"/>
      <c r="AYF1156" s="153"/>
      <c r="AYG1156" s="153"/>
      <c r="AYH1156" s="153"/>
      <c r="AYI1156" s="153"/>
      <c r="AYJ1156" s="153"/>
      <c r="AYK1156" s="153"/>
      <c r="AYL1156" s="153"/>
      <c r="AYM1156" s="153"/>
      <c r="AYN1156" s="153"/>
      <c r="AYO1156" s="153"/>
      <c r="AYP1156" s="153"/>
      <c r="AYQ1156" s="153"/>
      <c r="AYR1156" s="153"/>
      <c r="AYS1156" s="153"/>
      <c r="AYT1156" s="153"/>
      <c r="AYU1156" s="153"/>
      <c r="AYV1156" s="153"/>
      <c r="AYW1156" s="153"/>
      <c r="AYX1156" s="153"/>
      <c r="AYY1156" s="153"/>
      <c r="AYZ1156" s="153"/>
      <c r="AZA1156" s="153"/>
      <c r="AZB1156" s="153"/>
      <c r="AZC1156" s="153"/>
      <c r="AZD1156" s="153"/>
      <c r="AZE1156" s="153"/>
      <c r="AZF1156" s="153"/>
      <c r="AZG1156" s="153"/>
      <c r="AZH1156" s="153"/>
      <c r="AZI1156" s="153"/>
      <c r="AZJ1156" s="153"/>
      <c r="AZK1156" s="153"/>
      <c r="AZL1156" s="153"/>
      <c r="AZM1156" s="153"/>
      <c r="AZN1156" s="153"/>
      <c r="AZO1156" s="153"/>
      <c r="AZP1156" s="153"/>
      <c r="AZQ1156" s="153"/>
      <c r="AZR1156" s="153"/>
      <c r="AZS1156" s="153"/>
      <c r="AZT1156" s="153"/>
      <c r="AZU1156" s="153"/>
      <c r="AZV1156" s="153"/>
      <c r="AZW1156" s="153"/>
      <c r="AZX1156" s="153"/>
      <c r="AZY1156" s="153"/>
      <c r="AZZ1156" s="153"/>
      <c r="BAA1156" s="153"/>
      <c r="BAB1156" s="153"/>
      <c r="BAC1156" s="153"/>
      <c r="BAD1156" s="153"/>
      <c r="BAE1156" s="153"/>
      <c r="BAF1156" s="153"/>
      <c r="BAG1156" s="153"/>
      <c r="BAH1156" s="153"/>
      <c r="BAI1156" s="153"/>
      <c r="BAJ1156" s="153"/>
      <c r="BAK1156" s="153"/>
      <c r="BAL1156" s="153"/>
      <c r="BAM1156" s="153"/>
      <c r="BAN1156" s="153"/>
      <c r="BAO1156" s="153"/>
      <c r="BAP1156" s="153"/>
      <c r="BAQ1156" s="153"/>
      <c r="BAR1156" s="153"/>
      <c r="BAS1156" s="153"/>
      <c r="BAT1156" s="153"/>
      <c r="BAU1156" s="153"/>
      <c r="BAV1156" s="153"/>
      <c r="BAW1156" s="153"/>
      <c r="BAX1156" s="153"/>
      <c r="BAY1156" s="153"/>
      <c r="BAZ1156" s="153"/>
      <c r="BBA1156" s="153"/>
      <c r="BBB1156" s="153"/>
      <c r="BBC1156" s="153"/>
      <c r="BBD1156" s="153"/>
      <c r="BBE1156" s="153"/>
      <c r="BBF1156" s="153"/>
      <c r="BBG1156" s="153"/>
      <c r="BBH1156" s="153"/>
      <c r="BBI1156" s="153"/>
      <c r="BBJ1156" s="153"/>
      <c r="BBK1156" s="153"/>
      <c r="BBL1156" s="153"/>
      <c r="BBM1156" s="153"/>
      <c r="BBN1156" s="153"/>
      <c r="BBO1156" s="153"/>
      <c r="BBP1156" s="153"/>
      <c r="BBQ1156" s="153"/>
      <c r="BBR1156" s="153"/>
      <c r="BBS1156" s="153"/>
      <c r="BBT1156" s="153"/>
      <c r="BBU1156" s="153"/>
      <c r="BBV1156" s="153"/>
      <c r="BBW1156" s="153"/>
      <c r="BBX1156" s="153"/>
      <c r="BBY1156" s="153"/>
      <c r="BBZ1156" s="153"/>
      <c r="BCA1156" s="153"/>
      <c r="BCB1156" s="153"/>
      <c r="BCC1156" s="153"/>
      <c r="BCD1156" s="153"/>
      <c r="BCE1156" s="153"/>
      <c r="BCF1156" s="153"/>
      <c r="BCG1156" s="153"/>
      <c r="BCH1156" s="153"/>
      <c r="BCI1156" s="153"/>
      <c r="BCJ1156" s="153"/>
      <c r="BCK1156" s="153"/>
      <c r="BCL1156" s="153"/>
      <c r="BCM1156" s="153"/>
      <c r="BCN1156" s="153"/>
      <c r="BCO1156" s="153"/>
      <c r="BCP1156" s="153"/>
      <c r="BCQ1156" s="153"/>
      <c r="BCR1156" s="153"/>
      <c r="BCS1156" s="153"/>
      <c r="BCT1156" s="153"/>
      <c r="BCU1156" s="153"/>
      <c r="BCV1156" s="153"/>
      <c r="BCW1156" s="153"/>
      <c r="BCX1156" s="153"/>
      <c r="BCY1156" s="153"/>
      <c r="BCZ1156" s="153"/>
      <c r="BDA1156" s="153"/>
      <c r="BDB1156" s="153"/>
      <c r="BDC1156" s="153"/>
      <c r="BDD1156" s="153"/>
      <c r="BDE1156" s="153"/>
      <c r="BDF1156" s="153"/>
      <c r="BDG1156" s="153"/>
      <c r="BDH1156" s="153"/>
      <c r="BDI1156" s="153"/>
      <c r="BDJ1156" s="153"/>
      <c r="BDK1156" s="153"/>
      <c r="BDL1156" s="153"/>
      <c r="BDM1156" s="153"/>
      <c r="BDN1156" s="153"/>
      <c r="BDO1156" s="153"/>
      <c r="BDP1156" s="153"/>
      <c r="BDQ1156" s="153"/>
      <c r="BDR1156" s="153"/>
      <c r="BDS1156" s="153"/>
      <c r="BDT1156" s="153"/>
      <c r="BDU1156" s="153"/>
      <c r="BDV1156" s="153"/>
      <c r="BDW1156" s="153"/>
      <c r="BDX1156" s="153"/>
      <c r="BDY1156" s="153"/>
      <c r="BDZ1156" s="153"/>
      <c r="BEA1156" s="153"/>
      <c r="BEB1156" s="153"/>
      <c r="BEC1156" s="153"/>
      <c r="BED1156" s="153"/>
      <c r="BEE1156" s="153"/>
      <c r="BEF1156" s="153"/>
      <c r="BEG1156" s="153"/>
      <c r="BEH1156" s="153"/>
      <c r="BEI1156" s="153"/>
      <c r="BEJ1156" s="153"/>
      <c r="BEK1156" s="153"/>
      <c r="BEL1156" s="153"/>
      <c r="BEM1156" s="153"/>
      <c r="BEN1156" s="153"/>
      <c r="BEO1156" s="153"/>
      <c r="BEP1156" s="153"/>
      <c r="BEQ1156" s="153"/>
      <c r="BER1156" s="153"/>
      <c r="BES1156" s="153"/>
      <c r="BET1156" s="153"/>
      <c r="BEU1156" s="153"/>
      <c r="BEV1156" s="153"/>
      <c r="BEW1156" s="153"/>
      <c r="BEX1156" s="153"/>
      <c r="BEY1156" s="153"/>
      <c r="BEZ1156" s="153"/>
      <c r="BFA1156" s="153"/>
      <c r="BFB1156" s="153"/>
      <c r="BFC1156" s="153"/>
      <c r="BFD1156" s="153"/>
      <c r="BFE1156" s="153"/>
      <c r="BFF1156" s="153"/>
      <c r="BFG1156" s="153"/>
      <c r="BFH1156" s="153"/>
      <c r="BFI1156" s="153"/>
      <c r="BFJ1156" s="153"/>
      <c r="BFK1156" s="153"/>
      <c r="BFL1156" s="153"/>
      <c r="BFM1156" s="153"/>
      <c r="BFN1156" s="153"/>
      <c r="BFO1156" s="153"/>
      <c r="BFP1156" s="153"/>
      <c r="BFQ1156" s="153"/>
      <c r="BFR1156" s="153"/>
      <c r="BFS1156" s="153"/>
      <c r="BFT1156" s="153"/>
      <c r="BFU1156" s="153"/>
      <c r="BFV1156" s="153"/>
      <c r="BFW1156" s="153"/>
      <c r="BFX1156" s="153"/>
      <c r="BFY1156" s="153"/>
      <c r="BFZ1156" s="153"/>
      <c r="BGA1156" s="153"/>
      <c r="BGB1156" s="153"/>
      <c r="BGC1156" s="153"/>
      <c r="BGD1156" s="153"/>
      <c r="BGE1156" s="153"/>
      <c r="BGF1156" s="153"/>
      <c r="BGG1156" s="153"/>
      <c r="BGH1156" s="153"/>
      <c r="BGI1156" s="153"/>
      <c r="BGJ1156" s="153"/>
      <c r="BGK1156" s="153"/>
      <c r="BGL1156" s="153"/>
      <c r="BGM1156" s="153"/>
      <c r="BGN1156" s="153"/>
      <c r="BGO1156" s="153"/>
      <c r="BGP1156" s="153"/>
      <c r="BGQ1156" s="153"/>
      <c r="BGR1156" s="153"/>
      <c r="BGS1156" s="153"/>
      <c r="BGT1156" s="153"/>
      <c r="BGU1156" s="153"/>
      <c r="BGV1156" s="153"/>
      <c r="BGW1156" s="153"/>
      <c r="BGX1156" s="153"/>
      <c r="BGY1156" s="153"/>
      <c r="BGZ1156" s="153"/>
      <c r="BHA1156" s="153"/>
      <c r="BHB1156" s="153"/>
      <c r="BHC1156" s="153"/>
      <c r="BHD1156" s="153"/>
      <c r="BHE1156" s="153"/>
      <c r="BHF1156" s="153"/>
      <c r="BHG1156" s="153"/>
      <c r="BHH1156" s="153"/>
      <c r="BHI1156" s="153"/>
      <c r="BHJ1156" s="153"/>
      <c r="BHK1156" s="153"/>
      <c r="BHL1156" s="153"/>
      <c r="BHM1156" s="153"/>
      <c r="BHN1156" s="153"/>
      <c r="BHO1156" s="153"/>
      <c r="BHP1156" s="153"/>
      <c r="BHQ1156" s="153"/>
      <c r="BHR1156" s="153"/>
      <c r="BHS1156" s="153"/>
      <c r="BHT1156" s="153"/>
      <c r="BHU1156" s="153"/>
      <c r="BHV1156" s="153"/>
      <c r="BHW1156" s="153"/>
      <c r="BHX1156" s="153"/>
      <c r="BHY1156" s="153"/>
      <c r="BHZ1156" s="153"/>
      <c r="BIA1156" s="153"/>
      <c r="BIB1156" s="153"/>
      <c r="BIC1156" s="153"/>
      <c r="BID1156" s="153"/>
      <c r="BIE1156" s="153"/>
      <c r="BIF1156" s="153"/>
      <c r="BIG1156" s="153"/>
      <c r="BIH1156" s="153"/>
      <c r="BII1156" s="153"/>
      <c r="BIJ1156" s="153"/>
      <c r="BIK1156" s="153"/>
      <c r="BIL1156" s="153"/>
      <c r="BIM1156" s="153"/>
      <c r="BIN1156" s="153"/>
      <c r="BIO1156" s="153"/>
      <c r="BIP1156" s="153"/>
      <c r="BIQ1156" s="153"/>
      <c r="BIR1156" s="153"/>
      <c r="BIS1156" s="153"/>
      <c r="BIT1156" s="153"/>
      <c r="BIU1156" s="153"/>
      <c r="BIV1156" s="153"/>
      <c r="BIW1156" s="153"/>
      <c r="BIX1156" s="153"/>
      <c r="BIY1156" s="153"/>
      <c r="BIZ1156" s="153"/>
      <c r="BJA1156" s="153"/>
      <c r="BJB1156" s="153"/>
      <c r="BJC1156" s="153"/>
      <c r="BJD1156" s="153"/>
      <c r="BJE1156" s="153"/>
      <c r="BJF1156" s="153"/>
      <c r="BJG1156" s="153"/>
      <c r="BJH1156" s="153"/>
      <c r="BJI1156" s="153"/>
      <c r="BJJ1156" s="153"/>
      <c r="BJK1156" s="153"/>
      <c r="BJL1156" s="153"/>
      <c r="BJM1156" s="153"/>
      <c r="BJN1156" s="153"/>
      <c r="BJO1156" s="153"/>
      <c r="BJP1156" s="153"/>
      <c r="BJQ1156" s="153"/>
      <c r="BJR1156" s="153"/>
      <c r="BJS1156" s="153"/>
      <c r="BJT1156" s="153"/>
      <c r="BJU1156" s="153"/>
      <c r="BJV1156" s="153"/>
      <c r="BJW1156" s="153"/>
      <c r="BJX1156" s="153"/>
      <c r="BJY1156" s="153"/>
      <c r="BJZ1156" s="153"/>
      <c r="BKA1156" s="153"/>
      <c r="BKB1156" s="153"/>
      <c r="BKC1156" s="153"/>
      <c r="BKD1156" s="153"/>
      <c r="BKE1156" s="153"/>
      <c r="BKF1156" s="153"/>
      <c r="BKG1156" s="153"/>
      <c r="BKH1156" s="153"/>
      <c r="BKI1156" s="153"/>
      <c r="BKJ1156" s="153"/>
      <c r="BKK1156" s="153"/>
      <c r="BKL1156" s="153"/>
      <c r="BKM1156" s="153"/>
      <c r="BKN1156" s="153"/>
      <c r="BKO1156" s="153"/>
      <c r="BKP1156" s="153"/>
      <c r="BKQ1156" s="153"/>
      <c r="BKR1156" s="153"/>
      <c r="BKS1156" s="153"/>
      <c r="BKT1156" s="153"/>
      <c r="BKU1156" s="153"/>
      <c r="BKV1156" s="153"/>
      <c r="BKW1156" s="153"/>
      <c r="BKX1156" s="153"/>
      <c r="BKY1156" s="153"/>
      <c r="BKZ1156" s="153"/>
      <c r="BLA1156" s="153"/>
      <c r="BLB1156" s="153"/>
      <c r="BLC1156" s="153"/>
      <c r="BLD1156" s="153"/>
      <c r="BLE1156" s="153"/>
      <c r="BLF1156" s="153"/>
      <c r="BLG1156" s="153"/>
      <c r="BLH1156" s="153"/>
      <c r="BLI1156" s="153"/>
      <c r="BLJ1156" s="153"/>
      <c r="BLK1156" s="153"/>
      <c r="BLL1156" s="153"/>
      <c r="BLM1156" s="153"/>
      <c r="BLN1156" s="153"/>
      <c r="BLO1156" s="153"/>
      <c r="BLP1156" s="153"/>
      <c r="BLQ1156" s="153"/>
      <c r="BLR1156" s="153"/>
      <c r="BLS1156" s="153"/>
      <c r="BLT1156" s="153"/>
      <c r="BLU1156" s="153"/>
      <c r="BLV1156" s="153"/>
      <c r="BLW1156" s="153"/>
      <c r="BLX1156" s="153"/>
      <c r="BLY1156" s="153"/>
      <c r="BLZ1156" s="153"/>
      <c r="BMA1156" s="153"/>
      <c r="BMB1156" s="153"/>
      <c r="BMC1156" s="153"/>
      <c r="BMD1156" s="153"/>
      <c r="BME1156" s="153"/>
      <c r="BMF1156" s="153"/>
      <c r="BMG1156" s="153"/>
      <c r="BMH1156" s="153"/>
      <c r="BMI1156" s="153"/>
      <c r="BMJ1156" s="153"/>
      <c r="BMK1156" s="153"/>
      <c r="BML1156" s="153"/>
      <c r="BMM1156" s="153"/>
      <c r="BMN1156" s="153"/>
      <c r="BMO1156" s="153"/>
      <c r="BMP1156" s="153"/>
      <c r="BMQ1156" s="153"/>
      <c r="BMR1156" s="153"/>
      <c r="BMS1156" s="153"/>
      <c r="BMT1156" s="153"/>
      <c r="BMU1156" s="153"/>
      <c r="BMV1156" s="153"/>
      <c r="BMW1156" s="153"/>
      <c r="BMX1156" s="153"/>
      <c r="BMY1156" s="153"/>
      <c r="BMZ1156" s="153"/>
      <c r="BNA1156" s="153"/>
      <c r="BNB1156" s="153"/>
      <c r="BNC1156" s="153"/>
      <c r="BND1156" s="153"/>
      <c r="BNE1156" s="153"/>
      <c r="BNF1156" s="153"/>
      <c r="BNG1156" s="153"/>
      <c r="BNH1156" s="153"/>
      <c r="BNI1156" s="153"/>
      <c r="BNJ1156" s="153"/>
      <c r="BNK1156" s="153"/>
      <c r="BNL1156" s="153"/>
      <c r="BNM1156" s="153"/>
      <c r="BNN1156" s="153"/>
      <c r="BNO1156" s="153"/>
      <c r="BNP1156" s="153"/>
      <c r="BNQ1156" s="153"/>
      <c r="BNR1156" s="153"/>
      <c r="BNS1156" s="153"/>
      <c r="BNT1156" s="153"/>
      <c r="BNU1156" s="153"/>
      <c r="BNV1156" s="153"/>
      <c r="BNW1156" s="153"/>
      <c r="BNX1156" s="153"/>
      <c r="BNY1156" s="153"/>
      <c r="BNZ1156" s="153"/>
      <c r="BOA1156" s="153"/>
      <c r="BOB1156" s="153"/>
      <c r="BOC1156" s="153"/>
      <c r="BOD1156" s="153"/>
      <c r="BOE1156" s="153"/>
      <c r="BOF1156" s="153"/>
      <c r="BOG1156" s="153"/>
      <c r="BOH1156" s="153"/>
      <c r="BOI1156" s="153"/>
      <c r="BOJ1156" s="153"/>
      <c r="BOK1156" s="153"/>
      <c r="BOL1156" s="153"/>
      <c r="BOM1156" s="153"/>
      <c r="BON1156" s="153"/>
      <c r="BOO1156" s="153"/>
      <c r="BOP1156" s="153"/>
      <c r="BOQ1156" s="153"/>
      <c r="BOR1156" s="153"/>
      <c r="BOS1156" s="153"/>
      <c r="BOT1156" s="153"/>
      <c r="BOU1156" s="153"/>
      <c r="BOV1156" s="153"/>
      <c r="BOW1156" s="153"/>
      <c r="BOX1156" s="153"/>
      <c r="BOY1156" s="153"/>
      <c r="BOZ1156" s="153"/>
      <c r="BPA1156" s="153"/>
      <c r="BPB1156" s="153"/>
      <c r="BPC1156" s="153"/>
      <c r="BPD1156" s="153"/>
      <c r="BPE1156" s="153"/>
      <c r="BPF1156" s="153"/>
      <c r="BPG1156" s="153"/>
      <c r="BPH1156" s="153"/>
      <c r="BPI1156" s="153"/>
      <c r="BPJ1156" s="153"/>
      <c r="BPK1156" s="153"/>
      <c r="BPL1156" s="153"/>
      <c r="BPM1156" s="153"/>
      <c r="BPN1156" s="153"/>
      <c r="BPO1156" s="153"/>
      <c r="BPP1156" s="153"/>
      <c r="BPQ1156" s="153"/>
      <c r="BPR1156" s="153"/>
      <c r="BPS1156" s="153"/>
      <c r="BPT1156" s="153"/>
      <c r="BPU1156" s="153"/>
      <c r="BPV1156" s="153"/>
      <c r="BPW1156" s="153"/>
      <c r="BPX1156" s="153"/>
      <c r="BPY1156" s="153"/>
      <c r="BPZ1156" s="153"/>
      <c r="BQA1156" s="153"/>
      <c r="BQB1156" s="153"/>
      <c r="BQC1156" s="153"/>
      <c r="BQD1156" s="153"/>
      <c r="BQE1156" s="153"/>
      <c r="BQF1156" s="153"/>
      <c r="BQG1156" s="153"/>
      <c r="BQH1156" s="153"/>
      <c r="BQI1156" s="153"/>
      <c r="BQJ1156" s="153"/>
      <c r="BQK1156" s="153"/>
      <c r="BQL1156" s="153"/>
      <c r="BQM1156" s="153"/>
      <c r="BQN1156" s="153"/>
      <c r="BQO1156" s="153"/>
      <c r="BQP1156" s="153"/>
      <c r="BQQ1156" s="153"/>
      <c r="BQR1156" s="153"/>
      <c r="BQS1156" s="153"/>
      <c r="BQT1156" s="153"/>
      <c r="BQU1156" s="153"/>
      <c r="BQV1156" s="153"/>
      <c r="BQW1156" s="153"/>
      <c r="BQX1156" s="153"/>
      <c r="BQY1156" s="153"/>
      <c r="BQZ1156" s="153"/>
      <c r="BRA1156" s="153"/>
      <c r="BRB1156" s="153"/>
      <c r="BRC1156" s="153"/>
      <c r="BRD1156" s="153"/>
      <c r="BRE1156" s="153"/>
      <c r="BRF1156" s="153"/>
      <c r="BRG1156" s="153"/>
      <c r="BRH1156" s="153"/>
      <c r="BRI1156" s="153"/>
      <c r="BRJ1156" s="153"/>
      <c r="BRK1156" s="153"/>
      <c r="BRL1156" s="153"/>
      <c r="BRM1156" s="153"/>
      <c r="BRN1156" s="153"/>
      <c r="BRO1156" s="153"/>
      <c r="BRP1156" s="153"/>
      <c r="BRQ1156" s="153"/>
      <c r="BRR1156" s="153"/>
      <c r="BRS1156" s="153"/>
      <c r="BRT1156" s="153"/>
      <c r="BRU1156" s="153"/>
      <c r="BRV1156" s="153"/>
      <c r="BRW1156" s="153"/>
      <c r="BRX1156" s="153"/>
      <c r="BRY1156" s="153"/>
      <c r="BRZ1156" s="153"/>
      <c r="BSA1156" s="153"/>
      <c r="BSB1156" s="153"/>
      <c r="BSC1156" s="153"/>
      <c r="BSD1156" s="153"/>
      <c r="BSE1156" s="153"/>
      <c r="BSF1156" s="153"/>
      <c r="BSG1156" s="153"/>
      <c r="BSH1156" s="153"/>
      <c r="BSI1156" s="153"/>
      <c r="BSJ1156" s="153"/>
      <c r="BSK1156" s="153"/>
      <c r="BSL1156" s="153"/>
      <c r="BSM1156" s="153"/>
      <c r="BSN1156" s="153"/>
      <c r="BSO1156" s="153"/>
      <c r="BSP1156" s="153"/>
      <c r="BSQ1156" s="153"/>
      <c r="BSR1156" s="153"/>
      <c r="BSS1156" s="153"/>
      <c r="BST1156" s="153"/>
      <c r="BSU1156" s="153"/>
      <c r="BSV1156" s="153"/>
      <c r="BSW1156" s="153"/>
      <c r="BSX1156" s="153"/>
      <c r="BSY1156" s="153"/>
      <c r="BSZ1156" s="153"/>
      <c r="BTA1156" s="153"/>
      <c r="BTB1156" s="153"/>
      <c r="BTC1156" s="153"/>
      <c r="BTD1156" s="153"/>
      <c r="BTE1156" s="153"/>
      <c r="BTF1156" s="153"/>
      <c r="BTG1156" s="153"/>
      <c r="BTH1156" s="153"/>
      <c r="BTI1156" s="153"/>
      <c r="BTJ1156" s="153"/>
      <c r="BTK1156" s="153"/>
      <c r="BTL1156" s="153"/>
      <c r="BTM1156" s="153"/>
      <c r="BTN1156" s="153"/>
      <c r="BTO1156" s="153"/>
      <c r="BTP1156" s="153"/>
      <c r="BTQ1156" s="153"/>
      <c r="BTR1156" s="153"/>
      <c r="BTS1156" s="153"/>
      <c r="BTT1156" s="153"/>
      <c r="BTU1156" s="153"/>
      <c r="BTV1156" s="153"/>
      <c r="BTW1156" s="153"/>
      <c r="BTX1156" s="153"/>
      <c r="BTY1156" s="153"/>
      <c r="BTZ1156" s="153"/>
      <c r="BUA1156" s="153"/>
      <c r="BUB1156" s="153"/>
      <c r="BUC1156" s="153"/>
      <c r="BUD1156" s="153"/>
      <c r="BUE1156" s="153"/>
      <c r="BUF1156" s="153"/>
      <c r="BUG1156" s="153"/>
      <c r="BUH1156" s="153"/>
      <c r="BUI1156" s="153"/>
      <c r="BUJ1156" s="153"/>
      <c r="BUK1156" s="153"/>
      <c r="BUL1156" s="153"/>
      <c r="BUM1156" s="153"/>
      <c r="BUN1156" s="153"/>
      <c r="BUO1156" s="153"/>
      <c r="BUP1156" s="153"/>
      <c r="BUQ1156" s="153"/>
      <c r="BUR1156" s="153"/>
      <c r="BUS1156" s="153"/>
      <c r="BUT1156" s="153"/>
      <c r="BUU1156" s="153"/>
      <c r="BUV1156" s="153"/>
      <c r="BUW1156" s="153"/>
      <c r="BUX1156" s="153"/>
      <c r="BUY1156" s="153"/>
      <c r="BUZ1156" s="153"/>
      <c r="BVA1156" s="153"/>
      <c r="BVB1156" s="153"/>
      <c r="BVC1156" s="153"/>
      <c r="BVD1156" s="153"/>
      <c r="BVE1156" s="153"/>
      <c r="BVF1156" s="153"/>
      <c r="BVG1156" s="153"/>
      <c r="BVH1156" s="153"/>
      <c r="BVI1156" s="153"/>
      <c r="BVJ1156" s="153"/>
      <c r="BVK1156" s="153"/>
      <c r="BVL1156" s="153"/>
      <c r="BVM1156" s="153"/>
      <c r="BVN1156" s="153"/>
      <c r="BVO1156" s="153"/>
      <c r="BVP1156" s="153"/>
      <c r="BVQ1156" s="153"/>
      <c r="BVR1156" s="153"/>
      <c r="BVS1156" s="153"/>
      <c r="BVT1156" s="153"/>
      <c r="BVU1156" s="153"/>
      <c r="BVV1156" s="153"/>
      <c r="BVW1156" s="153"/>
      <c r="BVX1156" s="153"/>
      <c r="BVY1156" s="153"/>
      <c r="BVZ1156" s="153"/>
      <c r="BWA1156" s="153"/>
      <c r="BWB1156" s="153"/>
      <c r="BWC1156" s="153"/>
      <c r="BWD1156" s="153"/>
      <c r="BWE1156" s="153"/>
      <c r="BWF1156" s="153"/>
      <c r="BWG1156" s="153"/>
      <c r="BWH1156" s="153"/>
      <c r="BWI1156" s="153"/>
      <c r="BWJ1156" s="153"/>
      <c r="BWK1156" s="153"/>
      <c r="BWL1156" s="153"/>
      <c r="BWM1156" s="153"/>
      <c r="BWN1156" s="153"/>
      <c r="BWO1156" s="153"/>
      <c r="BWP1156" s="153"/>
      <c r="BWQ1156" s="153"/>
      <c r="BWR1156" s="153"/>
      <c r="BWS1156" s="153"/>
      <c r="BWT1156" s="153"/>
      <c r="BWU1156" s="153"/>
      <c r="BWV1156" s="153"/>
      <c r="BWW1156" s="153"/>
      <c r="BWX1156" s="153"/>
      <c r="BWY1156" s="153"/>
      <c r="BWZ1156" s="153"/>
      <c r="BXA1156" s="153"/>
      <c r="BXB1156" s="153"/>
      <c r="BXC1156" s="153"/>
      <c r="BXD1156" s="153"/>
      <c r="BXE1156" s="153"/>
      <c r="BXF1156" s="153"/>
      <c r="BXG1156" s="153"/>
      <c r="BXH1156" s="153"/>
      <c r="BXI1156" s="153"/>
      <c r="BXJ1156" s="153"/>
      <c r="BXK1156" s="153"/>
      <c r="BXL1156" s="153"/>
      <c r="BXM1156" s="153"/>
      <c r="BXN1156" s="153"/>
      <c r="BXO1156" s="153"/>
      <c r="BXP1156" s="153"/>
      <c r="BXQ1156" s="153"/>
      <c r="BXR1156" s="153"/>
      <c r="BXS1156" s="153"/>
      <c r="BXT1156" s="153"/>
      <c r="BXU1156" s="153"/>
      <c r="BXV1156" s="153"/>
      <c r="BXW1156" s="153"/>
      <c r="BXX1156" s="153"/>
      <c r="BXY1156" s="153"/>
      <c r="BXZ1156" s="153"/>
      <c r="BYA1156" s="153"/>
      <c r="BYB1156" s="153"/>
      <c r="BYC1156" s="153"/>
      <c r="BYD1156" s="153"/>
      <c r="BYE1156" s="153"/>
      <c r="BYF1156" s="153"/>
      <c r="BYG1156" s="153"/>
      <c r="BYH1156" s="153"/>
      <c r="BYI1156" s="153"/>
      <c r="BYJ1156" s="153"/>
      <c r="BYK1156" s="153"/>
      <c r="BYL1156" s="153"/>
      <c r="BYM1156" s="153"/>
      <c r="BYN1156" s="153"/>
      <c r="BYO1156" s="153"/>
      <c r="BYP1156" s="153"/>
    </row>
    <row r="1157" spans="1:2018" s="97" customFormat="1" ht="12.75" customHeight="1">
      <c r="C1157" s="237">
        <v>2020</v>
      </c>
      <c r="D1157" s="101" t="s">
        <v>191</v>
      </c>
      <c r="E1157" s="101" t="s">
        <v>185</v>
      </c>
      <c r="H1157" s="182">
        <f>INDEX(Inputs!$V$260:$V$287,MATCH($B1137,Inputs!$C$260:$C$287,0))/conv_2020_2015</f>
        <v>0</v>
      </c>
      <c r="I1157" s="171"/>
      <c r="J1157" s="171">
        <f t="shared" ref="J1157" si="5917">IF($I1140="n/a",0,IF(J$4&gt;third_reg_period,IF(J$4&lt;=$I1140+$C1157,$H1157/($I1140-5),IF(AND($H1157&lt;&gt;0,I1157=0,J$4=$C1157+$I1140+1),$H1157,0)),0))</f>
        <v>0</v>
      </c>
      <c r="K1157" s="171">
        <f t="shared" ref="K1157" si="5918">IF($I1140="n/a",0,IF(K$4&gt;third_reg_period,IF(K$4&lt;=$I1140+$C1157,$H1157/($I1140-5),IF(AND($H1157&lt;&gt;0,J1157=0,K$4=$C1157+$I1140+1),$H1157,0)),0))</f>
        <v>0</v>
      </c>
      <c r="L1157" s="171">
        <f t="shared" ref="L1157" si="5919">IF($I1140="n/a",0,IF(L$4&gt;third_reg_period,IF(L$4&lt;=$I1140+$C1157,$H1157/($I1140-5),IF(AND($H1157&lt;&gt;0,K1157=0,L$4=$C1157+$I1140+1),$H1157,0)),0))</f>
        <v>0</v>
      </c>
      <c r="M1157" s="171">
        <f t="shared" ref="M1157" si="5920">IF($I1140="n/a",0,IF(M$4&gt;third_reg_period,IF(M$4&lt;=$I1140+$C1157,$H1157/($I1140-5),IF(AND($H1157&lt;&gt;0,L1157=0,M$4=$C1157+$I1140+1),$H1157,0)),0))</f>
        <v>0</v>
      </c>
      <c r="N1157" s="171">
        <f t="shared" ref="N1157" si="5921">IF($I1140="n/a",0,IF(N$4&gt;third_reg_period,IF(N$4&lt;=$I1140+$C1157,$H1157/($I1140-5),IF(AND($H1157&lt;&gt;0,M1157=0,N$4=$C1157+$I1140+1),$H1157,0)),0))</f>
        <v>0</v>
      </c>
      <c r="O1157" s="171">
        <f t="shared" ref="O1157" si="5922">IF($I1140="n/a",0,IF(O$4&gt;third_reg_period,IF(O$4&lt;=$I1140+$C1157,$H1157/($I1140-5),IF(AND($H1157&lt;&gt;0,N1157=0,O$4=$C1157+$I1140+1),$H1157,0)),0))</f>
        <v>0</v>
      </c>
      <c r="P1157" s="171">
        <f t="shared" ref="P1157" si="5923">IF($I1140="n/a",0,IF(P$4&gt;third_reg_period,IF(P$4&lt;=$I1140+$C1157,$H1157/($I1140-5),IF(AND($H1157&lt;&gt;0,O1157=0,P$4=$C1157+$I1140+1),$H1157,0)),0))</f>
        <v>0</v>
      </c>
      <c r="Q1157" s="171">
        <f t="shared" ref="Q1157" si="5924">IF($I1140="n/a",0,IF(Q$4&gt;third_reg_period,IF(Q$4&lt;=$I1140+$C1157,$H1157/($I1140-5),IF(AND($H1157&lt;&gt;0,P1157=0,Q$4=$C1157+$I1140+1),$H1157,0)),0))</f>
        <v>0</v>
      </c>
      <c r="R1157" s="171">
        <f t="shared" ref="R1157" si="5925">IF($I1140="n/a",0,IF(R$4&gt;third_reg_period,IF(R$4&lt;=$I1140+$C1157,$H1157/($I1140-5),IF(AND($H1157&lt;&gt;0,Q1157=0,R$4=$C1157+$I1140+1),$H1157,0)),0))</f>
        <v>0</v>
      </c>
      <c r="S1157" s="171">
        <f t="shared" ref="S1157" si="5926">IF($I1140="n/a",0,IF(S$4&gt;third_reg_period,IF(S$4&lt;=$I1140+$C1157,$H1157/($I1140-5),IF(AND($H1157&lt;&gt;0,R1157=0,S$4=$C1157+$I1140+1),$H1157,0)),0))</f>
        <v>0</v>
      </c>
      <c r="T1157" s="171">
        <f t="shared" ref="T1157" si="5927">IF($I1140="n/a",0,IF(T$4&gt;third_reg_period,IF(T$4&lt;=$I1140+$C1157,$H1157/($I1140-5),IF(AND($H1157&lt;&gt;0,S1157=0,T$4=$C1157+$I1140+1),$H1157,0)),0))</f>
        <v>0</v>
      </c>
      <c r="U1157" s="171">
        <f t="shared" ref="U1157" si="5928">IF($I1140="n/a",0,IF(U$4&gt;third_reg_period,IF(U$4&lt;=$I1140+$C1157,$H1157/($I1140-5),IF(AND($H1157&lt;&gt;0,T1157=0,U$4=$C1157+$I1140+1),$H1157,0)),0))</f>
        <v>0</v>
      </c>
      <c r="V1157" s="171">
        <f t="shared" ref="V1157" si="5929">IF($I1140="n/a",0,IF(V$4&gt;third_reg_period,IF(V$4&lt;=$I1140+$C1157,$H1157/($I1140-5),IF(AND($H1157&lt;&gt;0,U1157=0,V$4=$C1157+$I1140+1),$H1157,0)),0))</f>
        <v>0</v>
      </c>
      <c r="W1157" s="171">
        <f t="shared" ref="W1157" si="5930">IF($I1140="n/a",0,IF(W$4&gt;third_reg_period,IF(W$4&lt;=$I1140+$C1157,$H1157/($I1140-5),IF(AND($H1157&lt;&gt;0,V1157=0,W$4=$C1157+$I1140+1),$H1157,0)),0))</f>
        <v>0</v>
      </c>
      <c r="X1157" s="171">
        <f t="shared" ref="X1157" si="5931">IF($I1140="n/a",0,IF(X$4&gt;third_reg_period,IF(X$4&lt;=$I1140+$C1157,$H1157/($I1140-5),IF(AND($H1157&lt;&gt;0,W1157=0,X$4=$C1157+$I1140+1),$H1157,0)),0))</f>
        <v>0</v>
      </c>
      <c r="Y1157" s="171">
        <f t="shared" ref="Y1157" si="5932">IF($I1140="n/a",0,IF(Y$4&gt;third_reg_period,IF(Y$4&lt;=$I1140+$C1157,$H1157/($I1140-5),IF(AND($H1157&lt;&gt;0,X1157=0,Y$4=$C1157+$I1140+1),$H1157,0)),0))</f>
        <v>0</v>
      </c>
      <c r="Z1157" s="171">
        <f t="shared" ref="Z1157" si="5933">IF($I1140="n/a",0,IF(Z$4&gt;third_reg_period,IF(Z$4&lt;=$I1140+$C1157,$H1157/($I1140-5),IF(AND($H1157&lt;&gt;0,Y1157=0,Z$4=$C1157+$I1140+1),$H1157,0)),0))</f>
        <v>0</v>
      </c>
      <c r="AA1157" s="171">
        <f t="shared" ref="AA1157" si="5934">IF($I1140="n/a",0,IF(AA$4&gt;third_reg_period,IF(AA$4&lt;=$I1140+$C1157,$H1157/($I1140-5),IF(AND($H1157&lt;&gt;0,Z1157=0,AA$4=$C1157+$I1140+1),$H1157,0)),0))</f>
        <v>0</v>
      </c>
      <c r="AB1157" s="171">
        <f t="shared" ref="AB1157" si="5935">IF($I1140="n/a",0,IF(AB$4&gt;third_reg_period,IF(AB$4&lt;=$I1140+$C1157,$H1157/($I1140-5),IF(AND($H1157&lt;&gt;0,AA1157=0,AB$4=$C1157+$I1140+1),$H1157,0)),0))</f>
        <v>0</v>
      </c>
      <c r="AC1157" s="171">
        <f t="shared" ref="AC1157" si="5936">IF($I1140="n/a",0,IF(AC$4&gt;third_reg_period,IF(AC$4&lt;=$I1140+$C1157,$H1157/($I1140-5),IF(AND($H1157&lt;&gt;0,AB1157=0,AC$4=$C1157+$I1140+1),$H1157,0)),0))</f>
        <v>0</v>
      </c>
      <c r="AD1157" s="171">
        <f t="shared" ref="AD1157" si="5937">IF($I1140="n/a",0,IF(AD$4&gt;third_reg_period,IF(AD$4&lt;=$I1140+$C1157,$H1157/($I1140-5),IF(AND($H1157&lt;&gt;0,AC1157=0,AD$4=$C1157+$I1140+1),$H1157,0)),0))</f>
        <v>0</v>
      </c>
      <c r="AE1157" s="171">
        <f t="shared" ref="AE1157" si="5938">IF($I1140="n/a",0,IF(AE$4&gt;third_reg_period,IF(AE$4&lt;=$I1140+$C1157,$H1157/($I1140-5),IF(AND($H1157&lt;&gt;0,AD1157=0,AE$4=$C1157+$I1140+1),$H1157,0)),0))</f>
        <v>0</v>
      </c>
      <c r="AF1157" s="171">
        <f t="shared" ref="AF1157" si="5939">IF($I1140="n/a",0,IF(AF$4&gt;third_reg_period,IF(AF$4&lt;=$I1140+$C1157,$H1157/($I1140-5),IF(AND($H1157&lt;&gt;0,AE1157=0,AF$4=$C1157+$I1140+1),$H1157,0)),0))</f>
        <v>0</v>
      </c>
      <c r="AG1157" s="171">
        <f t="shared" ref="AG1157" si="5940">IF($I1140="n/a",0,IF(AG$4&gt;third_reg_period,IF(AG$4&lt;=$I1140+$C1157,$H1157/($I1140-5),IF(AND($H1157&lt;&gt;0,AF1157=0,AG$4=$C1157+$I1140+1),$H1157,0)),0))</f>
        <v>0</v>
      </c>
      <c r="AH1157" s="171">
        <f t="shared" ref="AH1157" si="5941">IF($I1140="n/a",0,IF(AH$4&gt;third_reg_period,IF(AH$4&lt;=$I1140+$C1157,$H1157/($I1140-5),IF(AND($H1157&lt;&gt;0,AG1157=0,AH$4=$C1157+$I1140+1),$H1157,0)),0))</f>
        <v>0</v>
      </c>
      <c r="AI1157" s="171">
        <f t="shared" ref="AI1157" si="5942">IF($I1140="n/a",0,IF(AI$4&gt;third_reg_period,IF(AI$4&lt;=$I1140+$C1157,$H1157/($I1140-5),IF(AND($H1157&lt;&gt;0,AH1157=0,AI$4=$C1157+$I1140+1),$H1157,0)),0))</f>
        <v>0</v>
      </c>
      <c r="AJ1157" s="171">
        <f t="shared" ref="AJ1157" si="5943">IF($I1140="n/a",0,IF(AJ$4&gt;third_reg_period,IF(AJ$4&lt;=$I1140+$C1157,$H1157/($I1140-5),IF(AND($H1157&lt;&gt;0,AI1157=0,AJ$4=$C1157+$I1140+1),$H1157,0)),0))</f>
        <v>0</v>
      </c>
      <c r="AK1157" s="171">
        <f t="shared" ref="AK1157" si="5944">IF($I1140="n/a",0,IF(AK$4&gt;third_reg_period,IF(AK$4&lt;=$I1140+$C1157,$H1157/($I1140-5),IF(AND($H1157&lt;&gt;0,AJ1157=0,AK$4=$C1157+$I1140+1),$H1157,0)),0))</f>
        <v>0</v>
      </c>
      <c r="AL1157" s="171">
        <f t="shared" ref="AL1157" si="5945">IF($I1140="n/a",0,IF(AL$4&gt;third_reg_period,IF(AL$4&lt;=$I1140+$C1157,$H1157/($I1140-5),IF(AND($H1157&lt;&gt;0,AK1157=0,AL$4=$C1157+$I1140+1),$H1157,0)),0))</f>
        <v>0</v>
      </c>
      <c r="AM1157" s="171">
        <f t="shared" ref="AM1157" si="5946">IF($I1140="n/a",0,IF(AM$4&gt;third_reg_period,IF(AM$4&lt;=$I1140+$C1157,$H1157/($I1140-5),IF(AND($H1157&lt;&gt;0,AL1157=0,AM$4=$C1157+$I1140+1),$H1157,0)),0))</f>
        <v>0</v>
      </c>
      <c r="AN1157" s="171">
        <f t="shared" ref="AN1157" si="5947">IF($I1140="n/a",0,IF(AN$4&gt;third_reg_period,IF(AN$4&lt;=$I1140+$C1157,$H1157/($I1140-5),IF(AND($H1157&lt;&gt;0,AM1157=0,AN$4=$C1157+$I1140+1),$H1157,0)),0))</f>
        <v>0</v>
      </c>
      <c r="AO1157" s="171">
        <f t="shared" ref="AO1157" si="5948">IF($I1140="n/a",0,IF(AO$4&gt;third_reg_period,IF(AO$4&lt;=$I1140+$C1157,$H1157/($I1140-5),IF(AND($H1157&lt;&gt;0,AN1157=0,AO$4=$C1157+$I1140+1),$H1157,0)),0))</f>
        <v>0</v>
      </c>
      <c r="AP1157" s="171">
        <f t="shared" ref="AP1157" si="5949">IF($I1140="n/a",0,IF(AP$4&gt;third_reg_period,IF(AP$4&lt;=$I1140+$C1157,$H1157/($I1140-5),IF(AND($H1157&lt;&gt;0,AO1157=0,AP$4=$C1157+$I1140+1),$H1157,0)),0))</f>
        <v>0</v>
      </c>
      <c r="AQ1157" s="171">
        <f t="shared" ref="AQ1157" si="5950">IF($I1140="n/a",0,IF(AQ$4&gt;third_reg_period,IF(AQ$4&lt;=$I1140+$C1157,$H1157/($I1140-5),IF(AND($H1157&lt;&gt;0,AP1157=0,AQ$4=$C1157+$I1140+1),$H1157,0)),0))</f>
        <v>0</v>
      </c>
      <c r="AR1157" s="171">
        <f t="shared" ref="AR1157" si="5951">IF($I1140="n/a",0,IF(AR$4&gt;third_reg_period,IF(AR$4&lt;=$I1140+$C1157,$H1157/($I1140-5),IF(AND($H1157&lt;&gt;0,AQ1157=0,AR$4=$C1157+$I1140+1),$H1157,0)),0))</f>
        <v>0</v>
      </c>
      <c r="AS1157" s="171">
        <f t="shared" ref="AS1157" si="5952">IF($I1140="n/a",0,IF(AS$4&gt;third_reg_period,IF(AS$4&lt;=$I1140+$C1157,$H1157/($I1140-5),IF(AND($H1157&lt;&gt;0,AR1157=0,AS$4=$C1157+$I1140+1),$H1157,0)),0))</f>
        <v>0</v>
      </c>
      <c r="AT1157" s="171">
        <f t="shared" ref="AT1157" si="5953">IF($I1140="n/a",0,IF(AT$4&gt;third_reg_period,IF(AT$4&lt;=$I1140+$C1157,$H1157/($I1140-5),IF(AND($H1157&lt;&gt;0,AS1157=0,AT$4=$C1157+$I1140+1),$H1157,0)),0))</f>
        <v>0</v>
      </c>
      <c r="AU1157" s="171">
        <f t="shared" ref="AU1157" si="5954">IF($I1140="n/a",0,IF(AU$4&gt;third_reg_period,IF(AU$4&lt;=$I1140+$C1157,$H1157/($I1140-5),IF(AND($H1157&lt;&gt;0,AT1157=0,AU$4=$C1157+$I1140+1),$H1157,0)),0))</f>
        <v>0</v>
      </c>
      <c r="AV1157" s="171">
        <f t="shared" ref="AV1157" si="5955">IF($I1140="n/a",0,IF(AV$4&gt;third_reg_period,IF(AV$4&lt;=$I1140+$C1157,$H1157/($I1140-5),IF(AND($H1157&lt;&gt;0,AU1157=0,AV$4=$C1157+$I1140+1),$H1157,0)),0))</f>
        <v>0</v>
      </c>
      <c r="AW1157" s="171">
        <f t="shared" ref="AW1157" si="5956">IF($I1140="n/a",0,IF(AW$4&gt;third_reg_period,IF(AW$4&lt;=$I1140+$C1157,$H1157/($I1140-5),IF(AND($H1157&lt;&gt;0,AV1157=0,AW$4=$C1157+$I1140+1),$H1157,0)),0))</f>
        <v>0</v>
      </c>
      <c r="AX1157" s="171">
        <f t="shared" ref="AX1157" si="5957">IF($I1140="n/a",0,IF(AX$4&gt;third_reg_period,IF(AX$4&lt;=$I1140+$C1157,$H1157/($I1140-5),IF(AND($H1157&lt;&gt;0,AW1157=0,AX$4=$C1157+$I1140+1),$H1157,0)),0))</f>
        <v>0</v>
      </c>
      <c r="AY1157" s="171">
        <f t="shared" ref="AY1157" si="5958">IF($I1140="n/a",0,IF(AY$4&gt;third_reg_period,IF(AY$4&lt;=$I1140+$C1157,$H1157/($I1140-5),IF(AND($H1157&lt;&gt;0,AX1157=0,AY$4=$C1157+$I1140+1),$H1157,0)),0))</f>
        <v>0</v>
      </c>
      <c r="AZ1157" s="171">
        <f t="shared" ref="AZ1157" si="5959">IF($I1140="n/a",0,IF(AZ$4&gt;third_reg_period,IF(AZ$4&lt;=$I1140+$C1157,$H1157/($I1140-5),IF(AND($H1157&lt;&gt;0,AY1157=0,AZ$4=$C1157+$I1140+1),$H1157,0)),0))</f>
        <v>0</v>
      </c>
      <c r="BA1157" s="171">
        <f t="shared" ref="BA1157" si="5960">IF($I1140="n/a",0,IF(BA$4&gt;third_reg_period,IF(BA$4&lt;=$I1140+$C1157,$H1157/($I1140-5),IF(AND($H1157&lt;&gt;0,AZ1157=0,BA$4=$C1157+$I1140+1),$H1157,0)),0))</f>
        <v>0</v>
      </c>
      <c r="BB1157" s="171">
        <f t="shared" ref="BB1157" si="5961">IF($I1140="n/a",0,IF(BB$4&gt;third_reg_period,IF(BB$4&lt;=$I1140+$C1157,$H1157/($I1140-5),IF(AND($H1157&lt;&gt;0,BA1157=0,BB$4=$C1157+$I1140+1),$H1157,0)),0))</f>
        <v>0</v>
      </c>
      <c r="BC1157" s="171">
        <f t="shared" ref="BC1157" si="5962">IF($I1140="n/a",0,IF(BC$4&gt;third_reg_period,IF(BC$4&lt;=$I1140+$C1157,$H1157/($I1140-5),IF(AND($H1157&lt;&gt;0,BB1157=0,BC$4=$C1157+$I1140+1),$H1157,0)),0))</f>
        <v>0</v>
      </c>
      <c r="BD1157" s="171">
        <f t="shared" ref="BD1157" si="5963">IF($I1140="n/a",0,IF(BD$4&gt;third_reg_period,IF(BD$4&lt;=$I1140+$C1157,$H1157/($I1140-5),IF(AND($H1157&lt;&gt;0,BC1157=0,BD$4=$C1157+$I1140+1),$H1157,0)),0))</f>
        <v>0</v>
      </c>
      <c r="BE1157" s="171">
        <f t="shared" ref="BE1157" si="5964">IF($I1140="n/a",0,IF(BE$4&gt;third_reg_period,IF(BE$4&lt;=$I1140+$C1157,$H1157/($I1140-5),IF(AND($H1157&lt;&gt;0,BD1157=0,BE$4=$C1157+$I1140+1),$H1157,0)),0))</f>
        <v>0</v>
      </c>
      <c r="BF1157" s="171">
        <f t="shared" ref="BF1157" si="5965">IF($I1140="n/a",0,IF(BF$4&gt;third_reg_period,IF(BF$4&lt;=$I1140+$C1157,$H1157/($I1140-5),IF(AND($H1157&lt;&gt;0,BE1157=0,BF$4=$C1157+$I1140+1),$H1157,0)),0))</f>
        <v>0</v>
      </c>
      <c r="BG1157" s="171">
        <f t="shared" ref="BG1157" si="5966">IF($I1140="n/a",0,IF(BG$4&gt;third_reg_period,IF(BG$4&lt;=$I1140+$C1157,$H1157/($I1140-5),IF(AND($H1157&lt;&gt;0,BF1157=0,BG$4=$C1157+$I1140+1),$H1157,0)),0))</f>
        <v>0</v>
      </c>
      <c r="BH1157" s="171">
        <f t="shared" ref="BH1157" si="5967">IF($I1140="n/a",0,IF(BH$4&gt;third_reg_period,IF(BH$4&lt;=$I1140+$C1157,$H1157/($I1140-5),IF(AND($H1157&lt;&gt;0,BG1157=0,BH$4=$C1157+$I1140+1),$H1157,0)),0))</f>
        <v>0</v>
      </c>
      <c r="BI1157" s="171">
        <f t="shared" ref="BI1157" si="5968">IF($I1140="n/a",0,IF(BI$4&gt;third_reg_period,IF(BI$4&lt;=$I1140+$C1157,$H1157/($I1140-5),IF(AND($H1157&lt;&gt;0,BH1157=0,BI$4=$C1157+$I1140+1),$H1157,0)),0))</f>
        <v>0</v>
      </c>
      <c r="BJ1157" s="171">
        <f t="shared" ref="BJ1157" si="5969">IF($I1140="n/a",0,IF(BJ$4&gt;third_reg_period,IF(BJ$4&lt;=$I1140+$C1157,$H1157/($I1140-5),IF(AND($H1157&lt;&gt;0,BI1157=0,BJ$4=$C1157+$I1140+1),$H1157,0)),0))</f>
        <v>0</v>
      </c>
      <c r="BK1157" s="171">
        <f t="shared" ref="BK1157" si="5970">IF($I1140="n/a",0,IF(BK$4&gt;third_reg_period,IF(BK$4&lt;=$I1140+$C1157,$H1157/($I1140-5),IF(AND($H1157&lt;&gt;0,BJ1157=0,BK$4=$C1157+$I1140+1),$H1157,0)),0))</f>
        <v>0</v>
      </c>
      <c r="BL1157" s="171">
        <f t="shared" ref="BL1157" si="5971">IF($I1140="n/a",0,IF(BL$4&gt;third_reg_period,IF(BL$4&lt;=$I1140+$C1157,$H1157/($I1140-5),IF(AND($H1157&lt;&gt;0,BK1157=0,BL$4=$C1157+$I1140+1),$H1157,0)),0))</f>
        <v>0</v>
      </c>
      <c r="BM1157" s="171">
        <f t="shared" ref="BM1157" si="5972">IF($I1140="n/a",0,IF(BM$4&gt;third_reg_period,IF(BM$4&lt;=$I1140+$C1157,$H1157/($I1140-5),IF(AND($H1157&lt;&gt;0,BL1157=0,BM$4=$C1157+$I1140+1),$H1157,0)),0))</f>
        <v>0</v>
      </c>
      <c r="BN1157" s="171">
        <f t="shared" ref="BN1157" si="5973">IF($I1140="n/a",0,IF(BN$4&gt;third_reg_period,IF(BN$4&lt;=$I1140+$C1157,$H1157/($I1140-5),IF(AND($H1157&lt;&gt;0,BM1157=0,BN$4=$C1157+$I1140+1),$H1157,0)),0))</f>
        <v>0</v>
      </c>
      <c r="BO1157" s="171">
        <f t="shared" ref="BO1157" si="5974">IF($I1140="n/a",0,IF(BO$4&gt;third_reg_period,IF(BO$4&lt;=$I1140+$C1157,$H1157/($I1140-5),IF(AND($H1157&lt;&gt;0,BN1157=0,BO$4=$C1157+$I1140+1),$H1157,0)),0))</f>
        <v>0</v>
      </c>
      <c r="BP1157" s="171">
        <f t="shared" ref="BP1157" si="5975">IF($I1140="n/a",0,IF(BP$4&gt;third_reg_period,IF(BP$4&lt;=$I1140+$C1157,$H1157/($I1140-5),IF(AND($H1157&lt;&gt;0,BO1157=0,BP$4=$C1157+$I1140+1),$H1157,0)),0))</f>
        <v>0</v>
      </c>
      <c r="BQ1157" s="171">
        <f t="shared" ref="BQ1157" si="5976">IF($I1140="n/a",0,IF(BQ$4&gt;third_reg_period,IF(BQ$4&lt;=$I1140+$C1157,$H1157/($I1140-5),IF(AND($H1157&lt;&gt;0,BP1157=0,BQ$4=$C1157+$I1140+1),$H1157,0)),0))</f>
        <v>0</v>
      </c>
      <c r="BR1157" s="171">
        <f t="shared" ref="BR1157" si="5977">IF($I1140="n/a",0,IF(BR$4&gt;third_reg_period,IF(BR$4&lt;=$I1140+$C1157,$H1157/($I1140-5),IF(AND($H1157&lt;&gt;0,BQ1157=0,BR$4=$C1157+$I1140+1),$H1157,0)),0))</f>
        <v>0</v>
      </c>
      <c r="BS1157" s="171">
        <f t="shared" ref="BS1157" si="5978">IF($I1140="n/a",0,IF(BS$4&gt;third_reg_period,IF(BS$4&lt;=$I1140+$C1157,$H1157/($I1140-5),IF(AND($H1157&lt;&gt;0,BR1157=0,BS$4=$C1157+$I1140+1),$H1157,0)),0))</f>
        <v>0</v>
      </c>
      <c r="BT1157" s="171">
        <f t="shared" ref="BT1157" si="5979">IF($I1140="n/a",0,IF(BT$4&gt;third_reg_period,IF(BT$4&lt;=$I1140+$C1157,$H1157/($I1140-5),IF(AND($H1157&lt;&gt;0,BS1157=0,BT$4=$C1157+$I1140+1),$H1157,0)),0))</f>
        <v>0</v>
      </c>
      <c r="BU1157" s="171">
        <f t="shared" ref="BU1157" si="5980">IF($I1140="n/a",0,IF(BU$4&gt;third_reg_period,IF(BU$4&lt;=$I1140+$C1157,$H1157/($I1140-5),IF(AND($H1157&lt;&gt;0,BT1157=0,BU$4=$C1157+$I1140+1),$H1157,0)),0))</f>
        <v>0</v>
      </c>
      <c r="BV1157" s="171">
        <f t="shared" ref="BV1157" si="5981">IF($I1140="n/a",0,IF(BV$4&gt;third_reg_period,IF(BV$4&lt;=$I1140+$C1157,$H1157/($I1140-5),IF(AND($H1157&lt;&gt;0,BU1157=0,BV$4=$C1157+$I1140+1),$H1157,0)),0))</f>
        <v>0</v>
      </c>
      <c r="BW1157" s="171">
        <f t="shared" ref="BW1157" si="5982">IF($I1140="n/a",0,IF(BW$4&gt;third_reg_period,IF(BW$4&lt;=$I1140+$C1157,$H1157/($I1140-5),IF(AND($H1157&lt;&gt;0,BV1157=0,BW$4=$C1157+$I1140+1),$H1157,0)),0))</f>
        <v>0</v>
      </c>
      <c r="BX1157" s="171">
        <f t="shared" ref="BX1157" si="5983">IF($I1140="n/a",0,IF(BX$4&gt;third_reg_period,IF(BX$4&lt;=$I1140+$C1157,$H1157/($I1140-5),IF(AND($H1157&lt;&gt;0,BW1157=0,BX$4=$C1157+$I1140+1),$H1157,0)),0))</f>
        <v>0</v>
      </c>
      <c r="BY1157" s="171">
        <f t="shared" ref="BY1157" si="5984">IF($I1140="n/a",0,IF(BY$4&gt;third_reg_period,IF(BY$4&lt;=$I1140+$C1157,$H1157/($I1140-5),IF(AND($H1157&lt;&gt;0,BX1157=0,BY$4=$C1157+$I1140+1),$H1157,0)),0))</f>
        <v>0</v>
      </c>
      <c r="BZ1157" s="171">
        <f t="shared" ref="BZ1157" si="5985">IF($I1140="n/a",0,IF(BZ$4&gt;third_reg_period,IF(BZ$4&lt;=$I1140+$C1157,$H1157/($I1140-5),IF(AND($H1157&lt;&gt;0,BY1157=0,BZ$4=$C1157+$I1140+1),$H1157,0)),0))</f>
        <v>0</v>
      </c>
      <c r="CA1157" s="171">
        <f t="shared" ref="CA1157" si="5986">IF($I1140="n/a",0,IF(CA$4&gt;third_reg_period,IF(CA$4&lt;=$I1140+$C1157,$H1157/($I1140-5),IF(AND($H1157&lt;&gt;0,BZ1157=0,CA$4=$C1157+$I1140+1),$H1157,0)),0))</f>
        <v>0</v>
      </c>
      <c r="CB1157" s="171">
        <f t="shared" ref="CB1157" si="5987">IF($I1140="n/a",0,IF(CB$4&gt;third_reg_period,IF(CB$4&lt;=$I1140+$C1157,$H1157/($I1140-5),IF(AND($H1157&lt;&gt;0,CA1157=0,CB$4=$C1157+$I1140+1),$H1157,0)),0))</f>
        <v>0</v>
      </c>
      <c r="CC1157" s="171">
        <f t="shared" ref="CC1157" si="5988">IF($I1140="n/a",0,IF(CC$4&gt;third_reg_period,IF(CC$4&lt;=$I1140+$C1157,$H1157/($I1140-5),IF(AND($H1157&lt;&gt;0,CB1157=0,CC$4=$C1157+$I1140+1),$H1157,0)),0))</f>
        <v>0</v>
      </c>
      <c r="CD1157" s="171">
        <f t="shared" ref="CD1157" si="5989">IF($I1140="n/a",0,IF(CD$4&gt;third_reg_period,IF(CD$4&lt;=$I1140+$C1157,$H1157/($I1140-5),IF(AND($H1157&lt;&gt;0,CC1157=0,CD$4=$C1157+$I1140+1),$H1157,0)),0))</f>
        <v>0</v>
      </c>
      <c r="CE1157" s="171">
        <f t="shared" ref="CE1157" si="5990">IF($I1140="n/a",0,IF(CE$4&gt;third_reg_period,IF(CE$4&lt;=$I1140+$C1157,$H1157/($I1140-5),IF(AND($H1157&lt;&gt;0,CD1157=0,CE$4=$C1157+$I1140+1),$H1157,0)),0))</f>
        <v>0</v>
      </c>
      <c r="CF1157" s="171">
        <f t="shared" ref="CF1157" si="5991">IF($I1140="n/a",0,IF(CF$4&gt;third_reg_period,IF(CF$4&lt;=$I1140+$C1157,$H1157/($I1140-5),IF(AND($H1157&lt;&gt;0,CE1157=0,CF$4=$C1157+$I1140+1),$H1157,0)),0))</f>
        <v>0</v>
      </c>
      <c r="CG1157" s="153"/>
      <c r="CH1157" s="153"/>
      <c r="CI1157" s="153"/>
      <c r="CJ1157" s="153"/>
      <c r="CK1157" s="153"/>
      <c r="CL1157" s="153"/>
      <c r="CM1157" s="153"/>
      <c r="CN1157" s="153"/>
      <c r="CO1157" s="153"/>
      <c r="CP1157" s="153"/>
      <c r="CQ1157" s="153"/>
      <c r="CR1157" s="153"/>
      <c r="CS1157" s="153"/>
      <c r="CT1157" s="153"/>
      <c r="CU1157" s="153"/>
      <c r="CV1157" s="153"/>
      <c r="CW1157" s="153"/>
      <c r="CX1157" s="153"/>
      <c r="CY1157" s="153"/>
      <c r="CZ1157" s="153"/>
      <c r="DA1157" s="153"/>
      <c r="DB1157" s="153"/>
      <c r="DC1157" s="153"/>
      <c r="DD1157" s="153"/>
      <c r="DE1157" s="153"/>
      <c r="DF1157" s="153"/>
      <c r="DG1157" s="153"/>
      <c r="DH1157" s="153"/>
      <c r="DI1157" s="153"/>
      <c r="DJ1157" s="153"/>
      <c r="DK1157" s="153"/>
      <c r="DL1157" s="153"/>
      <c r="DM1157" s="153"/>
      <c r="DN1157" s="153"/>
      <c r="DO1157" s="153"/>
      <c r="DP1157" s="153"/>
      <c r="DQ1157" s="153"/>
      <c r="DR1157" s="153"/>
      <c r="DS1157" s="153"/>
      <c r="DT1157" s="153"/>
      <c r="DU1157" s="153"/>
      <c r="DV1157" s="153"/>
      <c r="DW1157" s="153"/>
      <c r="DX1157" s="153"/>
      <c r="DY1157" s="153"/>
      <c r="DZ1157" s="153"/>
      <c r="EA1157" s="153"/>
      <c r="EB1157" s="153"/>
      <c r="EC1157" s="153"/>
      <c r="ED1157" s="153"/>
      <c r="EE1157" s="153"/>
      <c r="EF1157" s="153"/>
      <c r="EG1157" s="153"/>
      <c r="EH1157" s="153"/>
      <c r="EI1157" s="153"/>
      <c r="EJ1157" s="153"/>
      <c r="EK1157" s="153"/>
      <c r="EL1157" s="153"/>
      <c r="EM1157" s="153"/>
      <c r="EN1157" s="153"/>
      <c r="EO1157" s="153"/>
      <c r="EP1157" s="153"/>
      <c r="EQ1157" s="153"/>
      <c r="ER1157" s="153"/>
      <c r="ES1157" s="153"/>
      <c r="ET1157" s="153"/>
      <c r="EU1157" s="153"/>
      <c r="EV1157" s="153"/>
      <c r="EW1157" s="153"/>
      <c r="EX1157" s="153"/>
      <c r="EY1157" s="153"/>
      <c r="EZ1157" s="153"/>
      <c r="FA1157" s="153"/>
      <c r="FB1157" s="153"/>
      <c r="FC1157" s="153"/>
      <c r="FD1157" s="153"/>
      <c r="FE1157" s="153"/>
      <c r="FF1157" s="153"/>
      <c r="FG1157" s="153"/>
      <c r="FH1157" s="153"/>
      <c r="FI1157" s="153"/>
      <c r="FJ1157" s="153"/>
      <c r="FK1157" s="153"/>
      <c r="FL1157" s="153"/>
      <c r="FM1157" s="153"/>
      <c r="FN1157" s="153"/>
      <c r="FO1157" s="153"/>
      <c r="FP1157" s="153"/>
      <c r="FQ1157" s="153"/>
      <c r="FR1157" s="153"/>
      <c r="FS1157" s="153"/>
      <c r="FT1157" s="153"/>
      <c r="FU1157" s="153"/>
      <c r="FV1157" s="153"/>
      <c r="FW1157" s="153"/>
      <c r="FX1157" s="153"/>
      <c r="FY1157" s="153"/>
      <c r="FZ1157" s="153"/>
      <c r="GA1157" s="153"/>
      <c r="GB1157" s="153"/>
      <c r="GC1157" s="153"/>
      <c r="GD1157" s="153"/>
      <c r="GE1157" s="153"/>
      <c r="GF1157" s="153"/>
      <c r="GG1157" s="153"/>
      <c r="GH1157" s="153"/>
      <c r="GI1157" s="153"/>
      <c r="GJ1157" s="153"/>
      <c r="GK1157" s="153"/>
      <c r="GL1157" s="153"/>
      <c r="GM1157" s="153"/>
      <c r="GN1157" s="153"/>
      <c r="GO1157" s="153"/>
      <c r="GP1157" s="153"/>
      <c r="GQ1157" s="153"/>
      <c r="GR1157" s="153"/>
      <c r="GS1157" s="153"/>
      <c r="GT1157" s="153"/>
      <c r="GU1157" s="153"/>
      <c r="GV1157" s="153"/>
      <c r="GW1157" s="153"/>
      <c r="GX1157" s="153"/>
      <c r="GY1157" s="153"/>
      <c r="GZ1157" s="153"/>
      <c r="HA1157" s="153"/>
      <c r="HB1157" s="153"/>
      <c r="HC1157" s="153"/>
      <c r="HD1157" s="153"/>
      <c r="HE1157" s="153"/>
      <c r="HF1157" s="153"/>
      <c r="HG1157" s="153"/>
      <c r="HH1157" s="153"/>
      <c r="HI1157" s="153"/>
      <c r="HJ1157" s="153"/>
      <c r="HK1157" s="153"/>
      <c r="HL1157" s="153"/>
      <c r="HM1157" s="153"/>
      <c r="HN1157" s="153"/>
      <c r="HO1157" s="153"/>
      <c r="HP1157" s="153"/>
      <c r="HQ1157" s="153"/>
      <c r="HR1157" s="153"/>
      <c r="HS1157" s="153"/>
      <c r="HT1157" s="153"/>
      <c r="HU1157" s="153"/>
      <c r="HV1157" s="153"/>
      <c r="HW1157" s="153"/>
      <c r="HX1157" s="153"/>
      <c r="HY1157" s="153"/>
      <c r="HZ1157" s="153"/>
      <c r="IA1157" s="153"/>
      <c r="IB1157" s="153"/>
      <c r="IC1157" s="153"/>
      <c r="ID1157" s="153"/>
      <c r="IE1157" s="153"/>
      <c r="IF1157" s="153"/>
      <c r="IG1157" s="153"/>
      <c r="IH1157" s="153"/>
      <c r="II1157" s="153"/>
      <c r="IJ1157" s="153"/>
      <c r="IK1157" s="153"/>
      <c r="IL1157" s="153"/>
      <c r="IM1157" s="153"/>
      <c r="IN1157" s="153"/>
      <c r="IO1157" s="153"/>
      <c r="IP1157" s="153"/>
      <c r="IQ1157" s="153"/>
      <c r="IR1157" s="153"/>
      <c r="IS1157" s="153"/>
      <c r="IT1157" s="153"/>
      <c r="IU1157" s="153"/>
      <c r="IV1157" s="153"/>
      <c r="IW1157" s="153"/>
      <c r="IX1157" s="153"/>
      <c r="IY1157" s="153"/>
      <c r="IZ1157" s="153"/>
      <c r="JA1157" s="153"/>
      <c r="JB1157" s="153"/>
      <c r="JC1157" s="153"/>
      <c r="JD1157" s="153"/>
      <c r="JE1157" s="153"/>
      <c r="JF1157" s="153"/>
      <c r="JG1157" s="153"/>
      <c r="JH1157" s="153"/>
      <c r="JI1157" s="153"/>
      <c r="JJ1157" s="153"/>
      <c r="JK1157" s="153"/>
      <c r="JL1157" s="153"/>
      <c r="JM1157" s="153"/>
      <c r="JN1157" s="153"/>
      <c r="JO1157" s="153"/>
      <c r="JP1157" s="153"/>
      <c r="JQ1157" s="153"/>
      <c r="JR1157" s="153"/>
      <c r="JS1157" s="153"/>
      <c r="JT1157" s="153"/>
      <c r="JU1157" s="153"/>
      <c r="JV1157" s="153"/>
      <c r="JW1157" s="153"/>
      <c r="JX1157" s="153"/>
      <c r="JY1157" s="153"/>
      <c r="JZ1157" s="153"/>
      <c r="KA1157" s="153"/>
      <c r="KB1157" s="153"/>
      <c r="KC1157" s="153"/>
      <c r="KD1157" s="153"/>
      <c r="KE1157" s="153"/>
      <c r="KF1157" s="153"/>
      <c r="KG1157" s="153"/>
      <c r="KH1157" s="153"/>
      <c r="KI1157" s="153"/>
      <c r="KJ1157" s="153"/>
      <c r="KK1157" s="153"/>
      <c r="KL1157" s="153"/>
      <c r="KM1157" s="153"/>
      <c r="KN1157" s="153"/>
      <c r="KO1157" s="153"/>
      <c r="KP1157" s="153"/>
      <c r="KQ1157" s="153"/>
      <c r="KR1157" s="153"/>
      <c r="KS1157" s="153"/>
      <c r="KT1157" s="153"/>
      <c r="KU1157" s="153"/>
      <c r="KV1157" s="153"/>
      <c r="KW1157" s="153"/>
      <c r="KX1157" s="153"/>
      <c r="KY1157" s="153"/>
      <c r="KZ1157" s="153"/>
      <c r="LA1157" s="153"/>
      <c r="LB1157" s="153"/>
      <c r="LC1157" s="153"/>
      <c r="LD1157" s="153"/>
      <c r="LE1157" s="153"/>
      <c r="LF1157" s="153"/>
      <c r="LG1157" s="153"/>
      <c r="LH1157" s="153"/>
      <c r="LI1157" s="153"/>
      <c r="LJ1157" s="153"/>
      <c r="LK1157" s="153"/>
      <c r="LL1157" s="153"/>
      <c r="LM1157" s="153"/>
      <c r="LN1157" s="153"/>
      <c r="LO1157" s="153"/>
      <c r="LP1157" s="153"/>
      <c r="LQ1157" s="153"/>
      <c r="LR1157" s="153"/>
      <c r="LS1157" s="153"/>
      <c r="LT1157" s="153"/>
      <c r="LU1157" s="153"/>
      <c r="LV1157" s="153"/>
      <c r="LW1157" s="153"/>
      <c r="LX1157" s="153"/>
      <c r="LY1157" s="153"/>
      <c r="LZ1157" s="153"/>
      <c r="MA1157" s="153"/>
      <c r="MB1157" s="153"/>
      <c r="MC1157" s="153"/>
      <c r="MD1157" s="153"/>
      <c r="ME1157" s="153"/>
      <c r="MF1157" s="153"/>
      <c r="MG1157" s="153"/>
      <c r="MH1157" s="153"/>
      <c r="MI1157" s="153"/>
      <c r="MJ1157" s="153"/>
      <c r="MK1157" s="153"/>
      <c r="ML1157" s="153"/>
      <c r="MM1157" s="153"/>
      <c r="MN1157" s="153"/>
      <c r="MO1157" s="153"/>
      <c r="MP1157" s="153"/>
      <c r="MQ1157" s="153"/>
      <c r="MR1157" s="153"/>
      <c r="MS1157" s="153"/>
      <c r="MT1157" s="153"/>
      <c r="MU1157" s="153"/>
      <c r="MV1157" s="153"/>
      <c r="MW1157" s="153"/>
      <c r="MX1157" s="153"/>
      <c r="MY1157" s="153"/>
      <c r="MZ1157" s="153"/>
      <c r="NA1157" s="153"/>
      <c r="NB1157" s="153"/>
      <c r="NC1157" s="153"/>
      <c r="ND1157" s="153"/>
      <c r="NE1157" s="153"/>
      <c r="NF1157" s="153"/>
      <c r="NG1157" s="153"/>
      <c r="NH1157" s="153"/>
      <c r="NI1157" s="153"/>
      <c r="NJ1157" s="153"/>
      <c r="NK1157" s="153"/>
      <c r="NL1157" s="153"/>
      <c r="NM1157" s="153"/>
      <c r="NN1157" s="153"/>
      <c r="NO1157" s="153"/>
      <c r="NP1157" s="153"/>
      <c r="NQ1157" s="153"/>
      <c r="NR1157" s="153"/>
      <c r="NS1157" s="153"/>
      <c r="NT1157" s="153"/>
      <c r="NU1157" s="153"/>
      <c r="NV1157" s="153"/>
      <c r="NW1157" s="153"/>
      <c r="NX1157" s="153"/>
      <c r="NY1157" s="153"/>
      <c r="NZ1157" s="153"/>
      <c r="OA1157" s="153"/>
      <c r="OB1157" s="153"/>
      <c r="OC1157" s="153"/>
      <c r="OD1157" s="153"/>
      <c r="OE1157" s="153"/>
      <c r="OF1157" s="153"/>
      <c r="OG1157" s="153"/>
      <c r="OH1157" s="153"/>
      <c r="OI1157" s="153"/>
      <c r="OJ1157" s="153"/>
      <c r="OK1157" s="153"/>
      <c r="OL1157" s="153"/>
      <c r="OM1157" s="153"/>
      <c r="ON1157" s="153"/>
      <c r="OO1157" s="153"/>
      <c r="OP1157" s="153"/>
      <c r="OQ1157" s="153"/>
      <c r="OR1157" s="153"/>
      <c r="OS1157" s="153"/>
      <c r="OT1157" s="153"/>
      <c r="OU1157" s="153"/>
      <c r="OV1157" s="153"/>
      <c r="OW1157" s="153"/>
      <c r="OX1157" s="153"/>
      <c r="OY1157" s="153"/>
      <c r="OZ1157" s="153"/>
      <c r="PA1157" s="153"/>
      <c r="PB1157" s="153"/>
      <c r="PC1157" s="153"/>
      <c r="PD1157" s="153"/>
      <c r="PE1157" s="153"/>
      <c r="PF1157" s="153"/>
      <c r="PG1157" s="153"/>
      <c r="PH1157" s="153"/>
      <c r="PI1157" s="153"/>
      <c r="PJ1157" s="153"/>
      <c r="PK1157" s="153"/>
      <c r="PL1157" s="153"/>
      <c r="PM1157" s="153"/>
      <c r="PN1157" s="153"/>
      <c r="PO1157" s="153"/>
      <c r="PP1157" s="153"/>
      <c r="PQ1157" s="153"/>
      <c r="PR1157" s="153"/>
      <c r="PS1157" s="153"/>
      <c r="PT1157" s="153"/>
      <c r="PU1157" s="153"/>
      <c r="PV1157" s="153"/>
      <c r="PW1157" s="153"/>
      <c r="PX1157" s="153"/>
      <c r="PY1157" s="153"/>
      <c r="PZ1157" s="153"/>
      <c r="QA1157" s="153"/>
      <c r="QB1157" s="153"/>
      <c r="QC1157" s="153"/>
      <c r="QD1157" s="153"/>
      <c r="QE1157" s="153"/>
      <c r="QF1157" s="153"/>
      <c r="QG1157" s="153"/>
      <c r="QH1157" s="153"/>
      <c r="QI1157" s="153"/>
      <c r="QJ1157" s="153"/>
      <c r="QK1157" s="153"/>
      <c r="QL1157" s="153"/>
      <c r="QM1157" s="153"/>
      <c r="QN1157" s="153"/>
      <c r="QO1157" s="153"/>
      <c r="QP1157" s="153"/>
      <c r="QQ1157" s="153"/>
      <c r="QR1157" s="153"/>
      <c r="QS1157" s="153"/>
      <c r="QT1157" s="153"/>
      <c r="QU1157" s="153"/>
      <c r="QV1157" s="153"/>
      <c r="QW1157" s="153"/>
      <c r="QX1157" s="153"/>
      <c r="QY1157" s="153"/>
      <c r="QZ1157" s="153"/>
      <c r="RA1157" s="153"/>
      <c r="RB1157" s="153"/>
      <c r="RC1157" s="153"/>
      <c r="RD1157" s="153"/>
      <c r="RE1157" s="153"/>
      <c r="RF1157" s="153"/>
      <c r="RG1157" s="153"/>
      <c r="RH1157" s="153"/>
      <c r="RI1157" s="153"/>
      <c r="RJ1157" s="153"/>
      <c r="RK1157" s="153"/>
      <c r="RL1157" s="153"/>
      <c r="RM1157" s="153"/>
      <c r="RN1157" s="153"/>
      <c r="RO1157" s="153"/>
      <c r="RP1157" s="153"/>
      <c r="RQ1157" s="153"/>
      <c r="RR1157" s="153"/>
      <c r="RS1157" s="153"/>
      <c r="RT1157" s="153"/>
      <c r="RU1157" s="153"/>
      <c r="RV1157" s="153"/>
      <c r="RW1157" s="153"/>
      <c r="RX1157" s="153"/>
      <c r="RY1157" s="153"/>
      <c r="RZ1157" s="153"/>
      <c r="SA1157" s="153"/>
      <c r="SB1157" s="153"/>
      <c r="SC1157" s="153"/>
      <c r="SD1157" s="153"/>
      <c r="SE1157" s="153"/>
      <c r="SF1157" s="153"/>
      <c r="SG1157" s="153"/>
      <c r="SH1157" s="153"/>
      <c r="SI1157" s="153"/>
      <c r="SJ1157" s="153"/>
      <c r="SK1157" s="153"/>
      <c r="SL1157" s="153"/>
      <c r="SM1157" s="153"/>
      <c r="SN1157" s="153"/>
      <c r="SO1157" s="153"/>
      <c r="SP1157" s="153"/>
      <c r="SQ1157" s="153"/>
      <c r="SR1157" s="153"/>
      <c r="SS1157" s="153"/>
      <c r="ST1157" s="153"/>
      <c r="SU1157" s="153"/>
      <c r="SV1157" s="153"/>
      <c r="SW1157" s="153"/>
      <c r="SX1157" s="153"/>
      <c r="SY1157" s="153"/>
      <c r="SZ1157" s="153"/>
      <c r="TA1157" s="153"/>
      <c r="TB1157" s="153"/>
      <c r="TC1157" s="153"/>
      <c r="TD1157" s="153"/>
      <c r="TE1157" s="153"/>
      <c r="TF1157" s="153"/>
      <c r="TG1157" s="153"/>
      <c r="TH1157" s="153"/>
      <c r="TI1157" s="153"/>
      <c r="TJ1157" s="153"/>
      <c r="TK1157" s="153"/>
      <c r="TL1157" s="153"/>
      <c r="TM1157" s="153"/>
      <c r="TN1157" s="153"/>
      <c r="TO1157" s="153"/>
      <c r="TP1157" s="153"/>
      <c r="TQ1157" s="153"/>
      <c r="TR1157" s="153"/>
      <c r="TS1157" s="153"/>
      <c r="TT1157" s="153"/>
      <c r="TU1157" s="153"/>
      <c r="TV1157" s="153"/>
      <c r="TW1157" s="153"/>
      <c r="TX1157" s="153"/>
      <c r="TY1157" s="153"/>
      <c r="TZ1157" s="153"/>
      <c r="UA1157" s="153"/>
      <c r="UB1157" s="153"/>
      <c r="UC1157" s="153"/>
      <c r="UD1157" s="153"/>
      <c r="UE1157" s="153"/>
      <c r="UF1157" s="153"/>
      <c r="UG1157" s="153"/>
      <c r="UH1157" s="153"/>
      <c r="UI1157" s="153"/>
      <c r="UJ1157" s="153"/>
      <c r="UK1157" s="153"/>
      <c r="UL1157" s="153"/>
      <c r="UM1157" s="153"/>
      <c r="UN1157" s="153"/>
      <c r="UO1157" s="153"/>
      <c r="UP1157" s="153"/>
      <c r="UQ1157" s="153"/>
      <c r="UR1157" s="153"/>
      <c r="US1157" s="153"/>
      <c r="UT1157" s="153"/>
      <c r="UU1157" s="153"/>
      <c r="UV1157" s="153"/>
      <c r="UW1157" s="153"/>
      <c r="UX1157" s="153"/>
      <c r="UY1157" s="153"/>
      <c r="UZ1157" s="153"/>
      <c r="VA1157" s="153"/>
      <c r="VB1157" s="153"/>
      <c r="VC1157" s="153"/>
      <c r="VD1157" s="153"/>
      <c r="VE1157" s="153"/>
      <c r="VF1157" s="153"/>
      <c r="VG1157" s="153"/>
      <c r="VH1157" s="153"/>
      <c r="VI1157" s="153"/>
      <c r="VJ1157" s="153"/>
      <c r="VK1157" s="153"/>
      <c r="VL1157" s="153"/>
      <c r="VM1157" s="153"/>
      <c r="VN1157" s="153"/>
      <c r="VO1157" s="153"/>
      <c r="VP1157" s="153"/>
      <c r="VQ1157" s="153"/>
      <c r="VR1157" s="153"/>
      <c r="VS1157" s="153"/>
      <c r="VT1157" s="153"/>
      <c r="VU1157" s="153"/>
      <c r="VV1157" s="153"/>
      <c r="VW1157" s="153"/>
      <c r="VX1157" s="153"/>
      <c r="VY1157" s="153"/>
      <c r="VZ1157" s="153"/>
      <c r="WA1157" s="153"/>
      <c r="WB1157" s="153"/>
      <c r="WC1157" s="153"/>
      <c r="WD1157" s="153"/>
      <c r="WE1157" s="153"/>
      <c r="WF1157" s="153"/>
      <c r="WG1157" s="153"/>
      <c r="WH1157" s="153"/>
      <c r="WI1157" s="153"/>
      <c r="WJ1157" s="153"/>
      <c r="WK1157" s="153"/>
      <c r="WL1157" s="153"/>
      <c r="WM1157" s="153"/>
      <c r="WN1157" s="153"/>
      <c r="WO1157" s="153"/>
      <c r="WP1157" s="153"/>
      <c r="WQ1157" s="153"/>
      <c r="WR1157" s="153"/>
      <c r="WS1157" s="153"/>
      <c r="WT1157" s="153"/>
      <c r="WU1157" s="153"/>
      <c r="WV1157" s="153"/>
      <c r="WW1157" s="153"/>
      <c r="WX1157" s="153"/>
      <c r="WY1157" s="153"/>
      <c r="WZ1157" s="153"/>
      <c r="XA1157" s="153"/>
      <c r="XB1157" s="153"/>
      <c r="XC1157" s="153"/>
      <c r="XD1157" s="153"/>
      <c r="XE1157" s="153"/>
      <c r="XF1157" s="153"/>
      <c r="XG1157" s="153"/>
      <c r="XH1157" s="153"/>
      <c r="XI1157" s="153"/>
      <c r="XJ1157" s="153"/>
      <c r="XK1157" s="153"/>
      <c r="XL1157" s="153"/>
      <c r="XM1157" s="153"/>
      <c r="XN1157" s="153"/>
      <c r="XO1157" s="153"/>
      <c r="XP1157" s="153"/>
      <c r="XQ1157" s="153"/>
      <c r="XR1157" s="153"/>
      <c r="XS1157" s="153"/>
      <c r="XT1157" s="153"/>
      <c r="XU1157" s="153"/>
      <c r="XV1157" s="153"/>
      <c r="XW1157" s="153"/>
      <c r="XX1157" s="153"/>
      <c r="XY1157" s="153"/>
      <c r="XZ1157" s="153"/>
      <c r="YA1157" s="153"/>
      <c r="YB1157" s="153"/>
      <c r="YC1157" s="153"/>
      <c r="YD1157" s="153"/>
      <c r="YE1157" s="153"/>
      <c r="YF1157" s="153"/>
      <c r="YG1157" s="153"/>
      <c r="YH1157" s="153"/>
      <c r="YI1157" s="153"/>
      <c r="YJ1157" s="153"/>
      <c r="YK1157" s="153"/>
      <c r="YL1157" s="153"/>
      <c r="YM1157" s="153"/>
      <c r="YN1157" s="153"/>
      <c r="YO1157" s="153"/>
      <c r="YP1157" s="153"/>
      <c r="YQ1157" s="153"/>
      <c r="YR1157" s="153"/>
      <c r="YS1157" s="153"/>
      <c r="YT1157" s="153"/>
      <c r="YU1157" s="153"/>
      <c r="YV1157" s="153"/>
      <c r="YW1157" s="153"/>
      <c r="YX1157" s="153"/>
      <c r="YY1157" s="153"/>
      <c r="YZ1157" s="153"/>
      <c r="ZA1157" s="153"/>
      <c r="ZB1157" s="153"/>
      <c r="ZC1157" s="153"/>
      <c r="ZD1157" s="153"/>
      <c r="ZE1157" s="153"/>
      <c r="ZF1157" s="153"/>
      <c r="ZG1157" s="153"/>
      <c r="ZH1157" s="153"/>
      <c r="ZI1157" s="153"/>
      <c r="ZJ1157" s="153"/>
      <c r="ZK1157" s="153"/>
      <c r="ZL1157" s="153"/>
      <c r="ZM1157" s="153"/>
      <c r="ZN1157" s="153"/>
      <c r="ZO1157" s="153"/>
      <c r="ZP1157" s="153"/>
      <c r="ZQ1157" s="153"/>
      <c r="ZR1157" s="153"/>
      <c r="ZS1157" s="153"/>
      <c r="ZT1157" s="153"/>
      <c r="ZU1157" s="153"/>
      <c r="ZV1157" s="153"/>
      <c r="ZW1157" s="153"/>
      <c r="ZX1157" s="153"/>
      <c r="ZY1157" s="153"/>
      <c r="ZZ1157" s="153"/>
      <c r="AAA1157" s="153"/>
      <c r="AAB1157" s="153"/>
      <c r="AAC1157" s="153"/>
      <c r="AAD1157" s="153"/>
      <c r="AAE1157" s="153"/>
      <c r="AAF1157" s="153"/>
      <c r="AAG1157" s="153"/>
      <c r="AAH1157" s="153"/>
      <c r="AAI1157" s="153"/>
      <c r="AAJ1157" s="153"/>
      <c r="AAK1157" s="153"/>
      <c r="AAL1157" s="153"/>
      <c r="AAM1157" s="153"/>
      <c r="AAN1157" s="153"/>
      <c r="AAO1157" s="153"/>
      <c r="AAP1157" s="153"/>
      <c r="AAQ1157" s="153"/>
      <c r="AAR1157" s="153"/>
      <c r="AAS1157" s="153"/>
      <c r="AAT1157" s="153"/>
      <c r="AAU1157" s="153"/>
      <c r="AAV1157" s="153"/>
      <c r="AAW1157" s="153"/>
      <c r="AAX1157" s="153"/>
      <c r="AAY1157" s="153"/>
      <c r="AAZ1157" s="153"/>
      <c r="ABA1157" s="153"/>
      <c r="ABB1157" s="153"/>
      <c r="ABC1157" s="153"/>
      <c r="ABD1157" s="153"/>
      <c r="ABE1157" s="153"/>
      <c r="ABF1157" s="153"/>
      <c r="ABG1157" s="153"/>
      <c r="ABH1157" s="153"/>
      <c r="ABI1157" s="153"/>
      <c r="ABJ1157" s="153"/>
      <c r="ABK1157" s="153"/>
      <c r="ABL1157" s="153"/>
      <c r="ABM1157" s="153"/>
      <c r="ABN1157" s="153"/>
      <c r="ABO1157" s="153"/>
      <c r="ABP1157" s="153"/>
      <c r="ABQ1157" s="153"/>
      <c r="ABR1157" s="153"/>
      <c r="ABS1157" s="153"/>
      <c r="ABT1157" s="153"/>
      <c r="ABU1157" s="153"/>
      <c r="ABV1157" s="153"/>
      <c r="ABW1157" s="153"/>
      <c r="ABX1157" s="153"/>
      <c r="ABY1157" s="153"/>
      <c r="ABZ1157" s="153"/>
      <c r="ACA1157" s="153"/>
      <c r="ACB1157" s="153"/>
      <c r="ACC1157" s="153"/>
      <c r="ACD1157" s="153"/>
      <c r="ACE1157" s="153"/>
      <c r="ACF1157" s="153"/>
      <c r="ACG1157" s="153"/>
      <c r="ACH1157" s="153"/>
      <c r="ACI1157" s="153"/>
      <c r="ACJ1157" s="153"/>
      <c r="ACK1157" s="153"/>
      <c r="ACL1157" s="153"/>
      <c r="ACM1157" s="153"/>
      <c r="ACN1157" s="153"/>
      <c r="ACO1157" s="153"/>
      <c r="ACP1157" s="153"/>
      <c r="ACQ1157" s="153"/>
      <c r="ACR1157" s="153"/>
      <c r="ACS1157" s="153"/>
      <c r="ACT1157" s="153"/>
      <c r="ACU1157" s="153"/>
      <c r="ACV1157" s="153"/>
      <c r="ACW1157" s="153"/>
      <c r="ACX1157" s="153"/>
      <c r="ACY1157" s="153"/>
      <c r="ACZ1157" s="153"/>
      <c r="ADA1157" s="153"/>
      <c r="ADB1157" s="153"/>
      <c r="ADC1157" s="153"/>
      <c r="ADD1157" s="153"/>
      <c r="ADE1157" s="153"/>
      <c r="ADF1157" s="153"/>
      <c r="ADG1157" s="153"/>
      <c r="ADH1157" s="153"/>
      <c r="ADI1157" s="153"/>
      <c r="ADJ1157" s="153"/>
      <c r="ADK1157" s="153"/>
      <c r="ADL1157" s="153"/>
      <c r="ADM1157" s="153"/>
      <c r="ADN1157" s="153"/>
      <c r="ADO1157" s="153"/>
      <c r="ADP1157" s="153"/>
      <c r="ADQ1157" s="153"/>
      <c r="ADR1157" s="153"/>
      <c r="ADS1157" s="153"/>
      <c r="ADT1157" s="153"/>
      <c r="ADU1157" s="153"/>
      <c r="ADV1157" s="153"/>
      <c r="ADW1157" s="153"/>
      <c r="ADX1157" s="153"/>
      <c r="ADY1157" s="153"/>
      <c r="ADZ1157" s="153"/>
      <c r="AEA1157" s="153"/>
      <c r="AEB1157" s="153"/>
      <c r="AEC1157" s="153"/>
      <c r="AED1157" s="153"/>
      <c r="AEE1157" s="153"/>
      <c r="AEF1157" s="153"/>
      <c r="AEG1157" s="153"/>
      <c r="AEH1157" s="153"/>
      <c r="AEI1157" s="153"/>
      <c r="AEJ1157" s="153"/>
      <c r="AEK1157" s="153"/>
      <c r="AEL1157" s="153"/>
      <c r="AEM1157" s="153"/>
      <c r="AEN1157" s="153"/>
      <c r="AEO1157" s="153"/>
      <c r="AEP1157" s="153"/>
      <c r="AEQ1157" s="153"/>
      <c r="AER1157" s="153"/>
      <c r="AES1157" s="153"/>
      <c r="AET1157" s="153"/>
      <c r="AEU1157" s="153"/>
      <c r="AEV1157" s="153"/>
      <c r="AEW1157" s="153"/>
      <c r="AEX1157" s="153"/>
      <c r="AEY1157" s="153"/>
      <c r="AEZ1157" s="153"/>
      <c r="AFA1157" s="153"/>
      <c r="AFB1157" s="153"/>
      <c r="AFC1157" s="153"/>
      <c r="AFD1157" s="153"/>
      <c r="AFE1157" s="153"/>
      <c r="AFF1157" s="153"/>
      <c r="AFG1157" s="153"/>
      <c r="AFH1157" s="153"/>
      <c r="AFI1157" s="153"/>
      <c r="AFJ1157" s="153"/>
      <c r="AFK1157" s="153"/>
      <c r="AFL1157" s="153"/>
      <c r="AFM1157" s="153"/>
      <c r="AFN1157" s="153"/>
      <c r="AFO1157" s="153"/>
      <c r="AFP1157" s="153"/>
      <c r="AFQ1157" s="153"/>
      <c r="AFR1157" s="153"/>
      <c r="AFS1157" s="153"/>
      <c r="AFT1157" s="153"/>
      <c r="AFU1157" s="153"/>
      <c r="AFV1157" s="153"/>
      <c r="AFW1157" s="153"/>
      <c r="AFX1157" s="153"/>
      <c r="AFY1157" s="153"/>
      <c r="AFZ1157" s="153"/>
      <c r="AGA1157" s="153"/>
      <c r="AGB1157" s="153"/>
      <c r="AGC1157" s="153"/>
      <c r="AGD1157" s="153"/>
      <c r="AGE1157" s="153"/>
      <c r="AGF1157" s="153"/>
      <c r="AGG1157" s="153"/>
      <c r="AGH1157" s="153"/>
      <c r="AGI1157" s="153"/>
      <c r="AGJ1157" s="153"/>
      <c r="AGK1157" s="153"/>
      <c r="AGL1157" s="153"/>
      <c r="AGM1157" s="153"/>
      <c r="AGN1157" s="153"/>
      <c r="AGO1157" s="153"/>
      <c r="AGP1157" s="153"/>
      <c r="AGQ1157" s="153"/>
      <c r="AGR1157" s="153"/>
      <c r="AGS1157" s="153"/>
      <c r="AGT1157" s="153"/>
      <c r="AGU1157" s="153"/>
      <c r="AGV1157" s="153"/>
      <c r="AGW1157" s="153"/>
      <c r="AGX1157" s="153"/>
      <c r="AGY1157" s="153"/>
      <c r="AGZ1157" s="153"/>
      <c r="AHA1157" s="153"/>
      <c r="AHB1157" s="153"/>
      <c r="AHC1157" s="153"/>
      <c r="AHD1157" s="153"/>
      <c r="AHE1157" s="153"/>
      <c r="AHF1157" s="153"/>
      <c r="AHG1157" s="153"/>
      <c r="AHH1157" s="153"/>
      <c r="AHI1157" s="153"/>
      <c r="AHJ1157" s="153"/>
      <c r="AHK1157" s="153"/>
      <c r="AHL1157" s="153"/>
      <c r="AHM1157" s="153"/>
      <c r="AHN1157" s="153"/>
      <c r="AHO1157" s="153"/>
      <c r="AHP1157" s="153"/>
      <c r="AHQ1157" s="153"/>
      <c r="AHR1157" s="153"/>
      <c r="AHS1157" s="153"/>
      <c r="AHT1157" s="153"/>
      <c r="AHU1157" s="153"/>
      <c r="AHV1157" s="153"/>
      <c r="AHW1157" s="153"/>
      <c r="AHX1157" s="153"/>
      <c r="AHY1157" s="153"/>
      <c r="AHZ1157" s="153"/>
      <c r="AIA1157" s="153"/>
      <c r="AIB1157" s="153"/>
      <c r="AIC1157" s="153"/>
      <c r="AID1157" s="153"/>
      <c r="AIE1157" s="153"/>
      <c r="AIF1157" s="153"/>
      <c r="AIG1157" s="153"/>
      <c r="AIH1157" s="153"/>
      <c r="AII1157" s="153"/>
      <c r="AIJ1157" s="153"/>
      <c r="AIK1157" s="153"/>
      <c r="AIL1157" s="153"/>
      <c r="AIM1157" s="153"/>
      <c r="AIN1157" s="153"/>
      <c r="AIO1157" s="153"/>
      <c r="AIP1157" s="153"/>
      <c r="AIQ1157" s="153"/>
      <c r="AIR1157" s="153"/>
      <c r="AIS1157" s="153"/>
      <c r="AIT1157" s="153"/>
      <c r="AIU1157" s="153"/>
      <c r="AIV1157" s="153"/>
      <c r="AIW1157" s="153"/>
      <c r="AIX1157" s="153"/>
      <c r="AIY1157" s="153"/>
      <c r="AIZ1157" s="153"/>
      <c r="AJA1157" s="153"/>
      <c r="AJB1157" s="153"/>
      <c r="AJC1157" s="153"/>
      <c r="AJD1157" s="153"/>
      <c r="AJE1157" s="153"/>
      <c r="AJF1157" s="153"/>
      <c r="AJG1157" s="153"/>
      <c r="AJH1157" s="153"/>
      <c r="AJI1157" s="153"/>
      <c r="AJJ1157" s="153"/>
      <c r="AJK1157" s="153"/>
      <c r="AJL1157" s="153"/>
      <c r="AJM1157" s="153"/>
      <c r="AJN1157" s="153"/>
      <c r="AJO1157" s="153"/>
      <c r="AJP1157" s="153"/>
      <c r="AJQ1157" s="153"/>
      <c r="AJR1157" s="153"/>
      <c r="AJS1157" s="153"/>
      <c r="AJT1157" s="153"/>
      <c r="AJU1157" s="153"/>
      <c r="AJV1157" s="153"/>
      <c r="AJW1157" s="153"/>
      <c r="AJX1157" s="153"/>
      <c r="AJY1157" s="153"/>
      <c r="AJZ1157" s="153"/>
      <c r="AKA1157" s="153"/>
      <c r="AKB1157" s="153"/>
      <c r="AKC1157" s="153"/>
      <c r="AKD1157" s="153"/>
      <c r="AKE1157" s="153"/>
      <c r="AKF1157" s="153"/>
      <c r="AKG1157" s="153"/>
      <c r="AKH1157" s="153"/>
      <c r="AKI1157" s="153"/>
      <c r="AKJ1157" s="153"/>
      <c r="AKK1157" s="153"/>
      <c r="AKL1157" s="153"/>
      <c r="AKM1157" s="153"/>
      <c r="AKN1157" s="153"/>
      <c r="AKO1157" s="153"/>
      <c r="AKP1157" s="153"/>
      <c r="AKQ1157" s="153"/>
      <c r="AKR1157" s="153"/>
      <c r="AKS1157" s="153"/>
      <c r="AKT1157" s="153"/>
      <c r="AKU1157" s="153"/>
      <c r="AKV1157" s="153"/>
      <c r="AKW1157" s="153"/>
      <c r="AKX1157" s="153"/>
      <c r="AKY1157" s="153"/>
      <c r="AKZ1157" s="153"/>
      <c r="ALA1157" s="153"/>
      <c r="ALB1157" s="153"/>
      <c r="ALC1157" s="153"/>
      <c r="ALD1157" s="153"/>
      <c r="ALE1157" s="153"/>
      <c r="ALF1157" s="153"/>
      <c r="ALG1157" s="153"/>
      <c r="ALH1157" s="153"/>
      <c r="ALI1157" s="153"/>
      <c r="ALJ1157" s="153"/>
      <c r="ALK1157" s="153"/>
      <c r="ALL1157" s="153"/>
      <c r="ALM1157" s="153"/>
      <c r="ALN1157" s="153"/>
      <c r="ALO1157" s="153"/>
      <c r="ALP1157" s="153"/>
      <c r="ALQ1157" s="153"/>
      <c r="ALR1157" s="153"/>
      <c r="ALS1157" s="153"/>
      <c r="ALT1157" s="153"/>
      <c r="ALU1157" s="153"/>
      <c r="ALV1157" s="153"/>
      <c r="ALW1157" s="153"/>
      <c r="ALX1157" s="153"/>
      <c r="ALY1157" s="153"/>
      <c r="ALZ1157" s="153"/>
      <c r="AMA1157" s="153"/>
      <c r="AMB1157" s="153"/>
      <c r="AMC1157" s="153"/>
      <c r="AMD1157" s="153"/>
      <c r="AME1157" s="153"/>
      <c r="AMF1157" s="153"/>
      <c r="AMG1157" s="153"/>
      <c r="AMH1157" s="153"/>
      <c r="AMI1157" s="153"/>
      <c r="AMJ1157" s="153"/>
      <c r="AMK1157" s="153"/>
      <c r="AML1157" s="153"/>
      <c r="AMM1157" s="153"/>
      <c r="AMN1157" s="153"/>
      <c r="AMO1157" s="153"/>
      <c r="AMP1157" s="153"/>
      <c r="AMQ1157" s="153"/>
      <c r="AMR1157" s="153"/>
      <c r="AMS1157" s="153"/>
      <c r="AMT1157" s="153"/>
      <c r="AMU1157" s="153"/>
      <c r="AMV1157" s="153"/>
      <c r="AMW1157" s="153"/>
      <c r="AMX1157" s="153"/>
      <c r="AMY1157" s="153"/>
      <c r="AMZ1157" s="153"/>
      <c r="ANA1157" s="153"/>
      <c r="ANB1157" s="153"/>
      <c r="ANC1157" s="153"/>
      <c r="AND1157" s="153"/>
      <c r="ANE1157" s="153"/>
      <c r="ANF1157" s="153"/>
      <c r="ANG1157" s="153"/>
      <c r="ANH1157" s="153"/>
      <c r="ANI1157" s="153"/>
      <c r="ANJ1157" s="153"/>
      <c r="ANK1157" s="153"/>
      <c r="ANL1157" s="153"/>
      <c r="ANM1157" s="153"/>
      <c r="ANN1157" s="153"/>
      <c r="ANO1157" s="153"/>
      <c r="ANP1157" s="153"/>
      <c r="ANQ1157" s="153"/>
      <c r="ANR1157" s="153"/>
      <c r="ANS1157" s="153"/>
      <c r="ANT1157" s="153"/>
      <c r="ANU1157" s="153"/>
      <c r="ANV1157" s="153"/>
      <c r="ANW1157" s="153"/>
      <c r="ANX1157" s="153"/>
      <c r="ANY1157" s="153"/>
      <c r="ANZ1157" s="153"/>
      <c r="AOA1157" s="153"/>
      <c r="AOB1157" s="153"/>
      <c r="AOC1157" s="153"/>
      <c r="AOD1157" s="153"/>
      <c r="AOE1157" s="153"/>
      <c r="AOF1157" s="153"/>
      <c r="AOG1157" s="153"/>
      <c r="AOH1157" s="153"/>
      <c r="AOI1157" s="153"/>
      <c r="AOJ1157" s="153"/>
      <c r="AOK1157" s="153"/>
      <c r="AOL1157" s="153"/>
      <c r="AOM1157" s="153"/>
      <c r="AON1157" s="153"/>
      <c r="AOO1157" s="153"/>
      <c r="AOP1157" s="153"/>
      <c r="AOQ1157" s="153"/>
      <c r="AOR1157" s="153"/>
      <c r="AOS1157" s="153"/>
      <c r="AOT1157" s="153"/>
      <c r="AOU1157" s="153"/>
      <c r="AOV1157" s="153"/>
      <c r="AOW1157" s="153"/>
      <c r="AOX1157" s="153"/>
      <c r="AOY1157" s="153"/>
      <c r="AOZ1157" s="153"/>
      <c r="APA1157" s="153"/>
      <c r="APB1157" s="153"/>
      <c r="APC1157" s="153"/>
      <c r="APD1157" s="153"/>
      <c r="APE1157" s="153"/>
      <c r="APF1157" s="153"/>
      <c r="APG1157" s="153"/>
      <c r="APH1157" s="153"/>
      <c r="API1157" s="153"/>
      <c r="APJ1157" s="153"/>
      <c r="APK1157" s="153"/>
      <c r="APL1157" s="153"/>
      <c r="APM1157" s="153"/>
      <c r="APN1157" s="153"/>
      <c r="APO1157" s="153"/>
      <c r="APP1157" s="153"/>
      <c r="APQ1157" s="153"/>
      <c r="APR1157" s="153"/>
      <c r="APS1157" s="153"/>
      <c r="APT1157" s="153"/>
      <c r="APU1157" s="153"/>
      <c r="APV1157" s="153"/>
      <c r="APW1157" s="153"/>
      <c r="APX1157" s="153"/>
      <c r="APY1157" s="153"/>
      <c r="APZ1157" s="153"/>
      <c r="AQA1157" s="153"/>
      <c r="AQB1157" s="153"/>
      <c r="AQC1157" s="153"/>
      <c r="AQD1157" s="153"/>
      <c r="AQE1157" s="153"/>
      <c r="AQF1157" s="153"/>
      <c r="AQG1157" s="153"/>
      <c r="AQH1157" s="153"/>
      <c r="AQI1157" s="153"/>
      <c r="AQJ1157" s="153"/>
      <c r="AQK1157" s="153"/>
      <c r="AQL1157" s="153"/>
      <c r="AQM1157" s="153"/>
      <c r="AQN1157" s="153"/>
      <c r="AQO1157" s="153"/>
      <c r="AQP1157" s="153"/>
      <c r="AQQ1157" s="153"/>
      <c r="AQR1157" s="153"/>
      <c r="AQS1157" s="153"/>
      <c r="AQT1157" s="153"/>
      <c r="AQU1157" s="153"/>
      <c r="AQV1157" s="153"/>
      <c r="AQW1157" s="153"/>
      <c r="AQX1157" s="153"/>
      <c r="AQY1157" s="153"/>
      <c r="AQZ1157" s="153"/>
      <c r="ARA1157" s="153"/>
      <c r="ARB1157" s="153"/>
      <c r="ARC1157" s="153"/>
      <c r="ARD1157" s="153"/>
      <c r="ARE1157" s="153"/>
      <c r="ARF1157" s="153"/>
      <c r="ARG1157" s="153"/>
      <c r="ARH1157" s="153"/>
      <c r="ARI1157" s="153"/>
      <c r="ARJ1157" s="153"/>
      <c r="ARK1157" s="153"/>
      <c r="ARL1157" s="153"/>
      <c r="ARM1157" s="153"/>
      <c r="ARN1157" s="153"/>
      <c r="ARO1157" s="153"/>
      <c r="ARP1157" s="153"/>
      <c r="ARQ1157" s="153"/>
      <c r="ARR1157" s="153"/>
      <c r="ARS1157" s="153"/>
      <c r="ART1157" s="153"/>
      <c r="ARU1157" s="153"/>
      <c r="ARV1157" s="153"/>
      <c r="ARW1157" s="153"/>
      <c r="ARX1157" s="153"/>
      <c r="ARY1157" s="153"/>
      <c r="ARZ1157" s="153"/>
      <c r="ASA1157" s="153"/>
      <c r="ASB1157" s="153"/>
      <c r="ASC1157" s="153"/>
      <c r="ASD1157" s="153"/>
      <c r="ASE1157" s="153"/>
      <c r="ASF1157" s="153"/>
      <c r="ASG1157" s="153"/>
      <c r="ASH1157" s="153"/>
      <c r="ASI1157" s="153"/>
      <c r="ASJ1157" s="153"/>
      <c r="ASK1157" s="153"/>
      <c r="ASL1157" s="153"/>
      <c r="ASM1157" s="153"/>
      <c r="ASN1157" s="153"/>
      <c r="ASO1157" s="153"/>
      <c r="ASP1157" s="153"/>
      <c r="ASQ1157" s="153"/>
      <c r="ASR1157" s="153"/>
      <c r="ASS1157" s="153"/>
      <c r="AST1157" s="153"/>
      <c r="ASU1157" s="153"/>
      <c r="ASV1157" s="153"/>
      <c r="ASW1157" s="153"/>
      <c r="ASX1157" s="153"/>
      <c r="ASY1157" s="153"/>
      <c r="ASZ1157" s="153"/>
      <c r="ATA1157" s="153"/>
      <c r="ATB1157" s="153"/>
      <c r="ATC1157" s="153"/>
      <c r="ATD1157" s="153"/>
      <c r="ATE1157" s="153"/>
      <c r="ATF1157" s="153"/>
      <c r="ATG1157" s="153"/>
      <c r="ATH1157" s="153"/>
      <c r="ATI1157" s="153"/>
      <c r="ATJ1157" s="153"/>
      <c r="ATK1157" s="153"/>
      <c r="ATL1157" s="153"/>
      <c r="ATM1157" s="153"/>
      <c r="ATN1157" s="153"/>
      <c r="ATO1157" s="153"/>
      <c r="ATP1157" s="153"/>
      <c r="ATQ1157" s="153"/>
      <c r="ATR1157" s="153"/>
      <c r="ATS1157" s="153"/>
      <c r="ATT1157" s="153"/>
      <c r="ATU1157" s="153"/>
      <c r="ATV1157" s="153"/>
      <c r="ATW1157" s="153"/>
      <c r="ATX1157" s="153"/>
      <c r="ATY1157" s="153"/>
      <c r="ATZ1157" s="153"/>
      <c r="AUA1157" s="153"/>
      <c r="AUB1157" s="153"/>
      <c r="AUC1157" s="153"/>
      <c r="AUD1157" s="153"/>
      <c r="AUE1157" s="153"/>
      <c r="AUF1157" s="153"/>
      <c r="AUG1157" s="153"/>
      <c r="AUH1157" s="153"/>
      <c r="AUI1157" s="153"/>
      <c r="AUJ1157" s="153"/>
      <c r="AUK1157" s="153"/>
      <c r="AUL1157" s="153"/>
      <c r="AUM1157" s="153"/>
      <c r="AUN1157" s="153"/>
      <c r="AUO1157" s="153"/>
      <c r="AUP1157" s="153"/>
      <c r="AUQ1157" s="153"/>
      <c r="AUR1157" s="153"/>
      <c r="AUS1157" s="153"/>
      <c r="AUT1157" s="153"/>
      <c r="AUU1157" s="153"/>
      <c r="AUV1157" s="153"/>
      <c r="AUW1157" s="153"/>
      <c r="AUX1157" s="153"/>
      <c r="AUY1157" s="153"/>
      <c r="AUZ1157" s="153"/>
      <c r="AVA1157" s="153"/>
      <c r="AVB1157" s="153"/>
      <c r="AVC1157" s="153"/>
      <c r="AVD1157" s="153"/>
      <c r="AVE1157" s="153"/>
      <c r="AVF1157" s="153"/>
      <c r="AVG1157" s="153"/>
      <c r="AVH1157" s="153"/>
      <c r="AVI1157" s="153"/>
      <c r="AVJ1157" s="153"/>
      <c r="AVK1157" s="153"/>
      <c r="AVL1157" s="153"/>
      <c r="AVM1157" s="153"/>
      <c r="AVN1157" s="153"/>
      <c r="AVO1157" s="153"/>
      <c r="AVP1157" s="153"/>
      <c r="AVQ1157" s="153"/>
      <c r="AVR1157" s="153"/>
      <c r="AVS1157" s="153"/>
      <c r="AVT1157" s="153"/>
      <c r="AVU1157" s="153"/>
      <c r="AVV1157" s="153"/>
      <c r="AVW1157" s="153"/>
      <c r="AVX1157" s="153"/>
      <c r="AVY1157" s="153"/>
      <c r="AVZ1157" s="153"/>
      <c r="AWA1157" s="153"/>
      <c r="AWB1157" s="153"/>
      <c r="AWC1157" s="153"/>
      <c r="AWD1157" s="153"/>
      <c r="AWE1157" s="153"/>
      <c r="AWF1157" s="153"/>
      <c r="AWG1157" s="153"/>
      <c r="AWH1157" s="153"/>
      <c r="AWI1157" s="153"/>
      <c r="AWJ1157" s="153"/>
      <c r="AWK1157" s="153"/>
      <c r="AWL1157" s="153"/>
      <c r="AWM1157" s="153"/>
      <c r="AWN1157" s="153"/>
      <c r="AWO1157" s="153"/>
      <c r="AWP1157" s="153"/>
      <c r="AWQ1157" s="153"/>
      <c r="AWR1157" s="153"/>
      <c r="AWS1157" s="153"/>
      <c r="AWT1157" s="153"/>
      <c r="AWU1157" s="153"/>
      <c r="AWV1157" s="153"/>
      <c r="AWW1157" s="153"/>
      <c r="AWX1157" s="153"/>
      <c r="AWY1157" s="153"/>
      <c r="AWZ1157" s="153"/>
      <c r="AXA1157" s="153"/>
      <c r="AXB1157" s="153"/>
      <c r="AXC1157" s="153"/>
      <c r="AXD1157" s="153"/>
      <c r="AXE1157" s="153"/>
      <c r="AXF1157" s="153"/>
      <c r="AXG1157" s="153"/>
      <c r="AXH1157" s="153"/>
      <c r="AXI1157" s="153"/>
      <c r="AXJ1157" s="153"/>
      <c r="AXK1157" s="153"/>
      <c r="AXL1157" s="153"/>
      <c r="AXM1157" s="153"/>
      <c r="AXN1157" s="153"/>
      <c r="AXO1157" s="153"/>
      <c r="AXP1157" s="153"/>
      <c r="AXQ1157" s="153"/>
      <c r="AXR1157" s="153"/>
      <c r="AXS1157" s="153"/>
      <c r="AXT1157" s="153"/>
      <c r="AXU1157" s="153"/>
      <c r="AXV1157" s="153"/>
      <c r="AXW1157" s="153"/>
      <c r="AXX1157" s="153"/>
      <c r="AXY1157" s="153"/>
      <c r="AXZ1157" s="153"/>
      <c r="AYA1157" s="153"/>
      <c r="AYB1157" s="153"/>
      <c r="AYC1157" s="153"/>
      <c r="AYD1157" s="153"/>
      <c r="AYE1157" s="153"/>
      <c r="AYF1157" s="153"/>
      <c r="AYG1157" s="153"/>
      <c r="AYH1157" s="153"/>
      <c r="AYI1157" s="153"/>
      <c r="AYJ1157" s="153"/>
      <c r="AYK1157" s="153"/>
      <c r="AYL1157" s="153"/>
      <c r="AYM1157" s="153"/>
      <c r="AYN1157" s="153"/>
      <c r="AYO1157" s="153"/>
      <c r="AYP1157" s="153"/>
      <c r="AYQ1157" s="153"/>
      <c r="AYR1157" s="153"/>
      <c r="AYS1157" s="153"/>
      <c r="AYT1157" s="153"/>
      <c r="AYU1157" s="153"/>
      <c r="AYV1157" s="153"/>
      <c r="AYW1157" s="153"/>
      <c r="AYX1157" s="153"/>
      <c r="AYY1157" s="153"/>
      <c r="AYZ1157" s="153"/>
      <c r="AZA1157" s="153"/>
      <c r="AZB1157" s="153"/>
      <c r="AZC1157" s="153"/>
      <c r="AZD1157" s="153"/>
      <c r="AZE1157" s="153"/>
      <c r="AZF1157" s="153"/>
      <c r="AZG1157" s="153"/>
      <c r="AZH1157" s="153"/>
      <c r="AZI1157" s="153"/>
      <c r="AZJ1157" s="153"/>
      <c r="AZK1157" s="153"/>
      <c r="AZL1157" s="153"/>
      <c r="AZM1157" s="153"/>
      <c r="AZN1157" s="153"/>
      <c r="AZO1157" s="153"/>
      <c r="AZP1157" s="153"/>
      <c r="AZQ1157" s="153"/>
      <c r="AZR1157" s="153"/>
      <c r="AZS1157" s="153"/>
      <c r="AZT1157" s="153"/>
      <c r="AZU1157" s="153"/>
      <c r="AZV1157" s="153"/>
      <c r="AZW1157" s="153"/>
      <c r="AZX1157" s="153"/>
      <c r="AZY1157" s="153"/>
      <c r="AZZ1157" s="153"/>
      <c r="BAA1157" s="153"/>
      <c r="BAB1157" s="153"/>
      <c r="BAC1157" s="153"/>
      <c r="BAD1157" s="153"/>
      <c r="BAE1157" s="153"/>
      <c r="BAF1157" s="153"/>
      <c r="BAG1157" s="153"/>
      <c r="BAH1157" s="153"/>
      <c r="BAI1157" s="153"/>
      <c r="BAJ1157" s="153"/>
      <c r="BAK1157" s="153"/>
      <c r="BAL1157" s="153"/>
      <c r="BAM1157" s="153"/>
      <c r="BAN1157" s="153"/>
      <c r="BAO1157" s="153"/>
      <c r="BAP1157" s="153"/>
      <c r="BAQ1157" s="153"/>
      <c r="BAR1157" s="153"/>
      <c r="BAS1157" s="153"/>
      <c r="BAT1157" s="153"/>
      <c r="BAU1157" s="153"/>
      <c r="BAV1157" s="153"/>
      <c r="BAW1157" s="153"/>
      <c r="BAX1157" s="153"/>
      <c r="BAY1157" s="153"/>
      <c r="BAZ1157" s="153"/>
      <c r="BBA1157" s="153"/>
      <c r="BBB1157" s="153"/>
      <c r="BBC1157" s="153"/>
      <c r="BBD1157" s="153"/>
      <c r="BBE1157" s="153"/>
      <c r="BBF1157" s="153"/>
      <c r="BBG1157" s="153"/>
      <c r="BBH1157" s="153"/>
      <c r="BBI1157" s="153"/>
      <c r="BBJ1157" s="153"/>
      <c r="BBK1157" s="153"/>
      <c r="BBL1157" s="153"/>
      <c r="BBM1157" s="153"/>
      <c r="BBN1157" s="153"/>
      <c r="BBO1157" s="153"/>
      <c r="BBP1157" s="153"/>
      <c r="BBQ1157" s="153"/>
      <c r="BBR1157" s="153"/>
      <c r="BBS1157" s="153"/>
      <c r="BBT1157" s="153"/>
      <c r="BBU1157" s="153"/>
      <c r="BBV1157" s="153"/>
      <c r="BBW1157" s="153"/>
      <c r="BBX1157" s="153"/>
      <c r="BBY1157" s="153"/>
      <c r="BBZ1157" s="153"/>
      <c r="BCA1157" s="153"/>
      <c r="BCB1157" s="153"/>
      <c r="BCC1157" s="153"/>
      <c r="BCD1157" s="153"/>
      <c r="BCE1157" s="153"/>
      <c r="BCF1157" s="153"/>
      <c r="BCG1157" s="153"/>
      <c r="BCH1157" s="153"/>
      <c r="BCI1157" s="153"/>
      <c r="BCJ1157" s="153"/>
      <c r="BCK1157" s="153"/>
      <c r="BCL1157" s="153"/>
      <c r="BCM1157" s="153"/>
      <c r="BCN1157" s="153"/>
      <c r="BCO1157" s="153"/>
      <c r="BCP1157" s="153"/>
      <c r="BCQ1157" s="153"/>
      <c r="BCR1157" s="153"/>
      <c r="BCS1157" s="153"/>
      <c r="BCT1157" s="153"/>
      <c r="BCU1157" s="153"/>
      <c r="BCV1157" s="153"/>
      <c r="BCW1157" s="153"/>
      <c r="BCX1157" s="153"/>
      <c r="BCY1157" s="153"/>
      <c r="BCZ1157" s="153"/>
      <c r="BDA1157" s="153"/>
      <c r="BDB1157" s="153"/>
      <c r="BDC1157" s="153"/>
      <c r="BDD1157" s="153"/>
      <c r="BDE1157" s="153"/>
      <c r="BDF1157" s="153"/>
      <c r="BDG1157" s="153"/>
      <c r="BDH1157" s="153"/>
      <c r="BDI1157" s="153"/>
      <c r="BDJ1157" s="153"/>
      <c r="BDK1157" s="153"/>
      <c r="BDL1157" s="153"/>
      <c r="BDM1157" s="153"/>
      <c r="BDN1157" s="153"/>
      <c r="BDO1157" s="153"/>
      <c r="BDP1157" s="153"/>
      <c r="BDQ1157" s="153"/>
      <c r="BDR1157" s="153"/>
      <c r="BDS1157" s="153"/>
      <c r="BDT1157" s="153"/>
      <c r="BDU1157" s="153"/>
      <c r="BDV1157" s="153"/>
      <c r="BDW1157" s="153"/>
      <c r="BDX1157" s="153"/>
      <c r="BDY1157" s="153"/>
      <c r="BDZ1157" s="153"/>
      <c r="BEA1157" s="153"/>
      <c r="BEB1157" s="153"/>
      <c r="BEC1157" s="153"/>
      <c r="BED1157" s="153"/>
      <c r="BEE1157" s="153"/>
      <c r="BEF1157" s="153"/>
      <c r="BEG1157" s="153"/>
      <c r="BEH1157" s="153"/>
      <c r="BEI1157" s="153"/>
      <c r="BEJ1157" s="153"/>
      <c r="BEK1157" s="153"/>
      <c r="BEL1157" s="153"/>
      <c r="BEM1157" s="153"/>
      <c r="BEN1157" s="153"/>
      <c r="BEO1157" s="153"/>
      <c r="BEP1157" s="153"/>
      <c r="BEQ1157" s="153"/>
      <c r="BER1157" s="153"/>
      <c r="BES1157" s="153"/>
      <c r="BET1157" s="153"/>
      <c r="BEU1157" s="153"/>
      <c r="BEV1157" s="153"/>
      <c r="BEW1157" s="153"/>
      <c r="BEX1157" s="153"/>
      <c r="BEY1157" s="153"/>
      <c r="BEZ1157" s="153"/>
      <c r="BFA1157" s="153"/>
      <c r="BFB1157" s="153"/>
      <c r="BFC1157" s="153"/>
      <c r="BFD1157" s="153"/>
      <c r="BFE1157" s="153"/>
      <c r="BFF1157" s="153"/>
      <c r="BFG1157" s="153"/>
      <c r="BFH1157" s="153"/>
      <c r="BFI1157" s="153"/>
      <c r="BFJ1157" s="153"/>
      <c r="BFK1157" s="153"/>
      <c r="BFL1157" s="153"/>
      <c r="BFM1157" s="153"/>
      <c r="BFN1157" s="153"/>
      <c r="BFO1157" s="153"/>
      <c r="BFP1157" s="153"/>
      <c r="BFQ1157" s="153"/>
      <c r="BFR1157" s="153"/>
      <c r="BFS1157" s="153"/>
      <c r="BFT1157" s="153"/>
      <c r="BFU1157" s="153"/>
      <c r="BFV1157" s="153"/>
      <c r="BFW1157" s="153"/>
      <c r="BFX1157" s="153"/>
      <c r="BFY1157" s="153"/>
      <c r="BFZ1157" s="153"/>
      <c r="BGA1157" s="153"/>
      <c r="BGB1157" s="153"/>
      <c r="BGC1157" s="153"/>
      <c r="BGD1157" s="153"/>
      <c r="BGE1157" s="153"/>
      <c r="BGF1157" s="153"/>
      <c r="BGG1157" s="153"/>
      <c r="BGH1157" s="153"/>
      <c r="BGI1157" s="153"/>
      <c r="BGJ1157" s="153"/>
      <c r="BGK1157" s="153"/>
      <c r="BGL1157" s="153"/>
      <c r="BGM1157" s="153"/>
      <c r="BGN1157" s="153"/>
      <c r="BGO1157" s="153"/>
      <c r="BGP1157" s="153"/>
      <c r="BGQ1157" s="153"/>
      <c r="BGR1157" s="153"/>
      <c r="BGS1157" s="153"/>
      <c r="BGT1157" s="153"/>
      <c r="BGU1157" s="153"/>
      <c r="BGV1157" s="153"/>
      <c r="BGW1157" s="153"/>
      <c r="BGX1157" s="153"/>
      <c r="BGY1157" s="153"/>
      <c r="BGZ1157" s="153"/>
      <c r="BHA1157" s="153"/>
      <c r="BHB1157" s="153"/>
      <c r="BHC1157" s="153"/>
      <c r="BHD1157" s="153"/>
      <c r="BHE1157" s="153"/>
      <c r="BHF1157" s="153"/>
      <c r="BHG1157" s="153"/>
      <c r="BHH1157" s="153"/>
      <c r="BHI1157" s="153"/>
      <c r="BHJ1157" s="153"/>
      <c r="BHK1157" s="153"/>
      <c r="BHL1157" s="153"/>
      <c r="BHM1157" s="153"/>
      <c r="BHN1157" s="153"/>
      <c r="BHO1157" s="153"/>
      <c r="BHP1157" s="153"/>
      <c r="BHQ1157" s="153"/>
      <c r="BHR1157" s="153"/>
      <c r="BHS1157" s="153"/>
      <c r="BHT1157" s="153"/>
      <c r="BHU1157" s="153"/>
      <c r="BHV1157" s="153"/>
      <c r="BHW1157" s="153"/>
      <c r="BHX1157" s="153"/>
      <c r="BHY1157" s="153"/>
      <c r="BHZ1157" s="153"/>
      <c r="BIA1157" s="153"/>
      <c r="BIB1157" s="153"/>
      <c r="BIC1157" s="153"/>
      <c r="BID1157" s="153"/>
      <c r="BIE1157" s="153"/>
      <c r="BIF1157" s="153"/>
      <c r="BIG1157" s="153"/>
      <c r="BIH1157" s="153"/>
      <c r="BII1157" s="153"/>
      <c r="BIJ1157" s="153"/>
      <c r="BIK1157" s="153"/>
      <c r="BIL1157" s="153"/>
      <c r="BIM1157" s="153"/>
      <c r="BIN1157" s="153"/>
      <c r="BIO1157" s="153"/>
      <c r="BIP1157" s="153"/>
      <c r="BIQ1157" s="153"/>
      <c r="BIR1157" s="153"/>
      <c r="BIS1157" s="153"/>
      <c r="BIT1157" s="153"/>
      <c r="BIU1157" s="153"/>
      <c r="BIV1157" s="153"/>
      <c r="BIW1157" s="153"/>
      <c r="BIX1157" s="153"/>
      <c r="BIY1157" s="153"/>
      <c r="BIZ1157" s="153"/>
      <c r="BJA1157" s="153"/>
      <c r="BJB1157" s="153"/>
      <c r="BJC1157" s="153"/>
      <c r="BJD1157" s="153"/>
      <c r="BJE1157" s="153"/>
      <c r="BJF1157" s="153"/>
      <c r="BJG1157" s="153"/>
      <c r="BJH1157" s="153"/>
      <c r="BJI1157" s="153"/>
      <c r="BJJ1157" s="153"/>
      <c r="BJK1157" s="153"/>
      <c r="BJL1157" s="153"/>
      <c r="BJM1157" s="153"/>
      <c r="BJN1157" s="153"/>
      <c r="BJO1157" s="153"/>
      <c r="BJP1157" s="153"/>
      <c r="BJQ1157" s="153"/>
      <c r="BJR1157" s="153"/>
      <c r="BJS1157" s="153"/>
      <c r="BJT1157" s="153"/>
      <c r="BJU1157" s="153"/>
      <c r="BJV1157" s="153"/>
      <c r="BJW1157" s="153"/>
      <c r="BJX1157" s="153"/>
      <c r="BJY1157" s="153"/>
      <c r="BJZ1157" s="153"/>
      <c r="BKA1157" s="153"/>
      <c r="BKB1157" s="153"/>
      <c r="BKC1157" s="153"/>
      <c r="BKD1157" s="153"/>
      <c r="BKE1157" s="153"/>
      <c r="BKF1157" s="153"/>
      <c r="BKG1157" s="153"/>
      <c r="BKH1157" s="153"/>
      <c r="BKI1157" s="153"/>
      <c r="BKJ1157" s="153"/>
      <c r="BKK1157" s="153"/>
      <c r="BKL1157" s="153"/>
      <c r="BKM1157" s="153"/>
      <c r="BKN1157" s="153"/>
      <c r="BKO1157" s="153"/>
      <c r="BKP1157" s="153"/>
      <c r="BKQ1157" s="153"/>
      <c r="BKR1157" s="153"/>
      <c r="BKS1157" s="153"/>
      <c r="BKT1157" s="153"/>
      <c r="BKU1157" s="153"/>
      <c r="BKV1157" s="153"/>
      <c r="BKW1157" s="153"/>
      <c r="BKX1157" s="153"/>
      <c r="BKY1157" s="153"/>
      <c r="BKZ1157" s="153"/>
      <c r="BLA1157" s="153"/>
      <c r="BLB1157" s="153"/>
      <c r="BLC1157" s="153"/>
      <c r="BLD1157" s="153"/>
      <c r="BLE1157" s="153"/>
      <c r="BLF1157" s="153"/>
      <c r="BLG1157" s="153"/>
      <c r="BLH1157" s="153"/>
      <c r="BLI1157" s="153"/>
      <c r="BLJ1157" s="153"/>
      <c r="BLK1157" s="153"/>
      <c r="BLL1157" s="153"/>
      <c r="BLM1157" s="153"/>
      <c r="BLN1157" s="153"/>
      <c r="BLO1157" s="153"/>
      <c r="BLP1157" s="153"/>
      <c r="BLQ1157" s="153"/>
      <c r="BLR1157" s="153"/>
      <c r="BLS1157" s="153"/>
      <c r="BLT1157" s="153"/>
      <c r="BLU1157" s="153"/>
      <c r="BLV1157" s="153"/>
      <c r="BLW1157" s="153"/>
      <c r="BLX1157" s="153"/>
      <c r="BLY1157" s="153"/>
      <c r="BLZ1157" s="153"/>
      <c r="BMA1157" s="153"/>
      <c r="BMB1157" s="153"/>
      <c r="BMC1157" s="153"/>
      <c r="BMD1157" s="153"/>
      <c r="BME1157" s="153"/>
      <c r="BMF1157" s="153"/>
      <c r="BMG1157" s="153"/>
      <c r="BMH1157" s="153"/>
      <c r="BMI1157" s="153"/>
      <c r="BMJ1157" s="153"/>
      <c r="BMK1157" s="153"/>
      <c r="BML1157" s="153"/>
      <c r="BMM1157" s="153"/>
      <c r="BMN1157" s="153"/>
      <c r="BMO1157" s="153"/>
      <c r="BMP1157" s="153"/>
      <c r="BMQ1157" s="153"/>
      <c r="BMR1157" s="153"/>
      <c r="BMS1157" s="153"/>
      <c r="BMT1157" s="153"/>
      <c r="BMU1157" s="153"/>
      <c r="BMV1157" s="153"/>
      <c r="BMW1157" s="153"/>
      <c r="BMX1157" s="153"/>
      <c r="BMY1157" s="153"/>
      <c r="BMZ1157" s="153"/>
      <c r="BNA1157" s="153"/>
      <c r="BNB1157" s="153"/>
      <c r="BNC1157" s="153"/>
      <c r="BND1157" s="153"/>
      <c r="BNE1157" s="153"/>
      <c r="BNF1157" s="153"/>
      <c r="BNG1157" s="153"/>
      <c r="BNH1157" s="153"/>
      <c r="BNI1157" s="153"/>
      <c r="BNJ1157" s="153"/>
      <c r="BNK1157" s="153"/>
      <c r="BNL1157" s="153"/>
      <c r="BNM1157" s="153"/>
      <c r="BNN1157" s="153"/>
      <c r="BNO1157" s="153"/>
      <c r="BNP1157" s="153"/>
      <c r="BNQ1157" s="153"/>
      <c r="BNR1157" s="153"/>
      <c r="BNS1157" s="153"/>
      <c r="BNT1157" s="153"/>
      <c r="BNU1157" s="153"/>
      <c r="BNV1157" s="153"/>
      <c r="BNW1157" s="153"/>
      <c r="BNX1157" s="153"/>
      <c r="BNY1157" s="153"/>
      <c r="BNZ1157" s="153"/>
      <c r="BOA1157" s="153"/>
      <c r="BOB1157" s="153"/>
      <c r="BOC1157" s="153"/>
      <c r="BOD1157" s="153"/>
      <c r="BOE1157" s="153"/>
      <c r="BOF1157" s="153"/>
      <c r="BOG1157" s="153"/>
      <c r="BOH1157" s="153"/>
      <c r="BOI1157" s="153"/>
      <c r="BOJ1157" s="153"/>
      <c r="BOK1157" s="153"/>
      <c r="BOL1157" s="153"/>
      <c r="BOM1157" s="153"/>
      <c r="BON1157" s="153"/>
      <c r="BOO1157" s="153"/>
      <c r="BOP1157" s="153"/>
      <c r="BOQ1157" s="153"/>
      <c r="BOR1157" s="153"/>
      <c r="BOS1157" s="153"/>
      <c r="BOT1157" s="153"/>
      <c r="BOU1157" s="153"/>
      <c r="BOV1157" s="153"/>
      <c r="BOW1157" s="153"/>
      <c r="BOX1157" s="153"/>
      <c r="BOY1157" s="153"/>
      <c r="BOZ1157" s="153"/>
      <c r="BPA1157" s="153"/>
      <c r="BPB1157" s="153"/>
      <c r="BPC1157" s="153"/>
      <c r="BPD1157" s="153"/>
      <c r="BPE1157" s="153"/>
      <c r="BPF1157" s="153"/>
      <c r="BPG1157" s="153"/>
      <c r="BPH1157" s="153"/>
      <c r="BPI1157" s="153"/>
      <c r="BPJ1157" s="153"/>
      <c r="BPK1157" s="153"/>
      <c r="BPL1157" s="153"/>
      <c r="BPM1157" s="153"/>
      <c r="BPN1157" s="153"/>
      <c r="BPO1157" s="153"/>
      <c r="BPP1157" s="153"/>
      <c r="BPQ1157" s="153"/>
      <c r="BPR1157" s="153"/>
      <c r="BPS1157" s="153"/>
      <c r="BPT1157" s="153"/>
      <c r="BPU1157" s="153"/>
      <c r="BPV1157" s="153"/>
      <c r="BPW1157" s="153"/>
      <c r="BPX1157" s="153"/>
      <c r="BPY1157" s="153"/>
      <c r="BPZ1157" s="153"/>
      <c r="BQA1157" s="153"/>
      <c r="BQB1157" s="153"/>
      <c r="BQC1157" s="153"/>
      <c r="BQD1157" s="153"/>
      <c r="BQE1157" s="153"/>
      <c r="BQF1157" s="153"/>
      <c r="BQG1157" s="153"/>
      <c r="BQH1157" s="153"/>
      <c r="BQI1157" s="153"/>
      <c r="BQJ1157" s="153"/>
      <c r="BQK1157" s="153"/>
      <c r="BQL1157" s="153"/>
      <c r="BQM1157" s="153"/>
      <c r="BQN1157" s="153"/>
      <c r="BQO1157" s="153"/>
      <c r="BQP1157" s="153"/>
      <c r="BQQ1157" s="153"/>
      <c r="BQR1157" s="153"/>
      <c r="BQS1157" s="153"/>
      <c r="BQT1157" s="153"/>
      <c r="BQU1157" s="153"/>
      <c r="BQV1157" s="153"/>
      <c r="BQW1157" s="153"/>
      <c r="BQX1157" s="153"/>
      <c r="BQY1157" s="153"/>
      <c r="BQZ1157" s="153"/>
      <c r="BRA1157" s="153"/>
      <c r="BRB1157" s="153"/>
      <c r="BRC1157" s="153"/>
      <c r="BRD1157" s="153"/>
      <c r="BRE1157" s="153"/>
      <c r="BRF1157" s="153"/>
      <c r="BRG1157" s="153"/>
      <c r="BRH1157" s="153"/>
      <c r="BRI1157" s="153"/>
      <c r="BRJ1157" s="153"/>
      <c r="BRK1157" s="153"/>
      <c r="BRL1157" s="153"/>
      <c r="BRM1157" s="153"/>
      <c r="BRN1157" s="153"/>
      <c r="BRO1157" s="153"/>
      <c r="BRP1157" s="153"/>
      <c r="BRQ1157" s="153"/>
      <c r="BRR1157" s="153"/>
      <c r="BRS1157" s="153"/>
      <c r="BRT1157" s="153"/>
      <c r="BRU1157" s="153"/>
      <c r="BRV1157" s="153"/>
      <c r="BRW1157" s="153"/>
      <c r="BRX1157" s="153"/>
      <c r="BRY1157" s="153"/>
      <c r="BRZ1157" s="153"/>
      <c r="BSA1157" s="153"/>
      <c r="BSB1157" s="153"/>
      <c r="BSC1157" s="153"/>
      <c r="BSD1157" s="153"/>
      <c r="BSE1157" s="153"/>
      <c r="BSF1157" s="153"/>
      <c r="BSG1157" s="153"/>
      <c r="BSH1157" s="153"/>
      <c r="BSI1157" s="153"/>
      <c r="BSJ1157" s="153"/>
      <c r="BSK1157" s="153"/>
      <c r="BSL1157" s="153"/>
      <c r="BSM1157" s="153"/>
      <c r="BSN1157" s="153"/>
      <c r="BSO1157" s="153"/>
      <c r="BSP1157" s="153"/>
      <c r="BSQ1157" s="153"/>
      <c r="BSR1157" s="153"/>
      <c r="BSS1157" s="153"/>
      <c r="BST1157" s="153"/>
      <c r="BSU1157" s="153"/>
      <c r="BSV1157" s="153"/>
      <c r="BSW1157" s="153"/>
      <c r="BSX1157" s="153"/>
      <c r="BSY1157" s="153"/>
      <c r="BSZ1157" s="153"/>
      <c r="BTA1157" s="153"/>
      <c r="BTB1157" s="153"/>
      <c r="BTC1157" s="153"/>
      <c r="BTD1157" s="153"/>
      <c r="BTE1157" s="153"/>
      <c r="BTF1157" s="153"/>
      <c r="BTG1157" s="153"/>
      <c r="BTH1157" s="153"/>
      <c r="BTI1157" s="153"/>
      <c r="BTJ1157" s="153"/>
      <c r="BTK1157" s="153"/>
      <c r="BTL1157" s="153"/>
      <c r="BTM1157" s="153"/>
      <c r="BTN1157" s="153"/>
      <c r="BTO1157" s="153"/>
      <c r="BTP1157" s="153"/>
      <c r="BTQ1157" s="153"/>
      <c r="BTR1157" s="153"/>
      <c r="BTS1157" s="153"/>
      <c r="BTT1157" s="153"/>
      <c r="BTU1157" s="153"/>
      <c r="BTV1157" s="153"/>
      <c r="BTW1157" s="153"/>
      <c r="BTX1157" s="153"/>
      <c r="BTY1157" s="153"/>
      <c r="BTZ1157" s="153"/>
      <c r="BUA1157" s="153"/>
      <c r="BUB1157" s="153"/>
      <c r="BUC1157" s="153"/>
      <c r="BUD1157" s="153"/>
      <c r="BUE1157" s="153"/>
      <c r="BUF1157" s="153"/>
      <c r="BUG1157" s="153"/>
      <c r="BUH1157" s="153"/>
      <c r="BUI1157" s="153"/>
      <c r="BUJ1157" s="153"/>
      <c r="BUK1157" s="153"/>
      <c r="BUL1157" s="153"/>
      <c r="BUM1157" s="153"/>
      <c r="BUN1157" s="153"/>
      <c r="BUO1157" s="153"/>
      <c r="BUP1157" s="153"/>
      <c r="BUQ1157" s="153"/>
      <c r="BUR1157" s="153"/>
      <c r="BUS1157" s="153"/>
      <c r="BUT1157" s="153"/>
      <c r="BUU1157" s="153"/>
      <c r="BUV1157" s="153"/>
      <c r="BUW1157" s="153"/>
      <c r="BUX1157" s="153"/>
      <c r="BUY1157" s="153"/>
      <c r="BUZ1157" s="153"/>
      <c r="BVA1157" s="153"/>
      <c r="BVB1157" s="153"/>
      <c r="BVC1157" s="153"/>
      <c r="BVD1157" s="153"/>
      <c r="BVE1157" s="153"/>
      <c r="BVF1157" s="153"/>
      <c r="BVG1157" s="153"/>
      <c r="BVH1157" s="153"/>
      <c r="BVI1157" s="153"/>
      <c r="BVJ1157" s="153"/>
      <c r="BVK1157" s="153"/>
      <c r="BVL1157" s="153"/>
      <c r="BVM1157" s="153"/>
      <c r="BVN1157" s="153"/>
      <c r="BVO1157" s="153"/>
      <c r="BVP1157" s="153"/>
      <c r="BVQ1157" s="153"/>
      <c r="BVR1157" s="153"/>
      <c r="BVS1157" s="153"/>
      <c r="BVT1157" s="153"/>
      <c r="BVU1157" s="153"/>
      <c r="BVV1157" s="153"/>
      <c r="BVW1157" s="153"/>
      <c r="BVX1157" s="153"/>
      <c r="BVY1157" s="153"/>
      <c r="BVZ1157" s="153"/>
      <c r="BWA1157" s="153"/>
      <c r="BWB1157" s="153"/>
      <c r="BWC1157" s="153"/>
      <c r="BWD1157" s="153"/>
      <c r="BWE1157" s="153"/>
      <c r="BWF1157" s="153"/>
      <c r="BWG1157" s="153"/>
      <c r="BWH1157" s="153"/>
      <c r="BWI1157" s="153"/>
      <c r="BWJ1157" s="153"/>
      <c r="BWK1157" s="153"/>
      <c r="BWL1157" s="153"/>
      <c r="BWM1157" s="153"/>
      <c r="BWN1157" s="153"/>
      <c r="BWO1157" s="153"/>
      <c r="BWP1157" s="153"/>
      <c r="BWQ1157" s="153"/>
      <c r="BWR1157" s="153"/>
      <c r="BWS1157" s="153"/>
      <c r="BWT1157" s="153"/>
      <c r="BWU1157" s="153"/>
      <c r="BWV1157" s="153"/>
      <c r="BWW1157" s="153"/>
      <c r="BWX1157" s="153"/>
      <c r="BWY1157" s="153"/>
      <c r="BWZ1157" s="153"/>
      <c r="BXA1157" s="153"/>
      <c r="BXB1157" s="153"/>
      <c r="BXC1157" s="153"/>
      <c r="BXD1157" s="153"/>
      <c r="BXE1157" s="153"/>
      <c r="BXF1157" s="153"/>
      <c r="BXG1157" s="153"/>
      <c r="BXH1157" s="153"/>
      <c r="BXI1157" s="153"/>
      <c r="BXJ1157" s="153"/>
      <c r="BXK1157" s="153"/>
      <c r="BXL1157" s="153"/>
      <c r="BXM1157" s="153"/>
      <c r="BXN1157" s="153"/>
      <c r="BXO1157" s="153"/>
      <c r="BXP1157" s="153"/>
      <c r="BXQ1157" s="153"/>
      <c r="BXR1157" s="153"/>
      <c r="BXS1157" s="153"/>
      <c r="BXT1157" s="153"/>
      <c r="BXU1157" s="153"/>
      <c r="BXV1157" s="153"/>
      <c r="BXW1157" s="153"/>
      <c r="BXX1157" s="153"/>
      <c r="BXY1157" s="153"/>
      <c r="BXZ1157" s="153"/>
      <c r="BYA1157" s="153"/>
      <c r="BYB1157" s="153"/>
      <c r="BYC1157" s="153"/>
      <c r="BYD1157" s="153"/>
      <c r="BYE1157" s="153"/>
      <c r="BYF1157" s="153"/>
      <c r="BYG1157" s="153"/>
      <c r="BYH1157" s="153"/>
      <c r="BYI1157" s="153"/>
      <c r="BYJ1157" s="153"/>
      <c r="BYK1157" s="153"/>
      <c r="BYL1157" s="153"/>
      <c r="BYM1157" s="153"/>
      <c r="BYN1157" s="153"/>
      <c r="BYO1157" s="153"/>
      <c r="BYP1157" s="153"/>
    </row>
    <row r="1158" spans="1:2018" s="153" customFormat="1" ht="12.75" customHeight="1">
      <c r="A1158"/>
      <c r="C1158" s="197">
        <v>2016</v>
      </c>
      <c r="D1158" s="21" t="s">
        <v>46</v>
      </c>
      <c r="E1158" s="20" t="s">
        <v>185</v>
      </c>
      <c r="I1158" s="31"/>
      <c r="J1158" s="165">
        <f>IF($I1140="n/a",0,IF(J$4&lt;=$C1158,0,IF(SUM($C1158,$I1140)&gt;J$4,$J1154/$I1140,$J1154-SUM($I1158:I1158))))</f>
        <v>0</v>
      </c>
      <c r="K1158" s="165">
        <f>IF($I1140="n/a",0,IF(K$4&lt;=$C1158,0,IF(SUM($C1158,$I1140)&gt;K$4,$J1154/$I1140,$J1154-SUM($I1158:J1158))))</f>
        <v>1.9454040123820413</v>
      </c>
      <c r="L1158" s="165">
        <f>IF($I1140="n/a",0,IF(L$4&lt;=$C1158,0,IF(SUM($C1158,$I1140)&gt;L$4,$J1154/$I1140,$J1154-SUM($I1158:K1158))))</f>
        <v>1.9454040123820413</v>
      </c>
      <c r="M1158" s="165">
        <f>IF($I1140="n/a",0,IF(M$4&lt;=$C1158,0,IF(SUM($C1158,$I1140)&gt;M$4,$J1154/$I1140,$J1154-SUM($I1158:L1158))))</f>
        <v>1.9454040123820413</v>
      </c>
      <c r="N1158" s="165">
        <f>IF($I1140="n/a",0,IF(N$4&lt;=$C1158,0,IF(SUM($C1158,$I1140)&gt;N$4,$J1154/$I1140,$J1154-SUM($I1158:M1158))))</f>
        <v>1.9454040123820413</v>
      </c>
      <c r="O1158" s="165">
        <f>IF($I1140="n/a",0,IF(O$4&lt;=$C1158,0,IF(SUM($C1158,$I1140)&gt;O$4,$J1154/$I1140,$J1154-SUM($I1158:N1158))))</f>
        <v>1.9454040123820413</v>
      </c>
      <c r="P1158" s="165">
        <f>IF($I1140="n/a",0,IF(P$4&lt;=$C1158,0,IF(SUM($C1158,$I1140)&gt;P$4,$J1154/$I1140,$J1154-SUM($I1158:O1158))))</f>
        <v>1.9454040123820413</v>
      </c>
      <c r="Q1158" s="165">
        <f>IF($I1140="n/a",0,IF(Q$4&lt;=$C1158,0,IF(SUM($C1158,$I1140)&gt;Q$4,$J1154/$I1140,$J1154-SUM($I1158:P1158))))</f>
        <v>1.9454040123820413</v>
      </c>
      <c r="R1158" s="165">
        <f>IF($I1140="n/a",0,IF(R$4&lt;=$C1158,0,IF(SUM($C1158,$I1140)&gt;R$4,$J1154/$I1140,$J1154-SUM($I1158:Q1158))))</f>
        <v>1.9454040123820413</v>
      </c>
      <c r="S1158" s="165">
        <f>IF($I1140="n/a",0,IF(S$4&lt;=$C1158,0,IF(SUM($C1158,$I1140)&gt;S$4,$J1154/$I1140,$J1154-SUM($I1158:R1158))))</f>
        <v>1.9454040123820413</v>
      </c>
      <c r="T1158" s="165">
        <f>IF($I1140="n/a",0,IF(T$4&lt;=$C1158,0,IF(SUM($C1158,$I1140)&gt;T$4,$J1154/$I1140,$J1154-SUM($I1158:S1158))))</f>
        <v>1.9454040123820384</v>
      </c>
      <c r="U1158" s="165">
        <f>IF($I1140="n/a",0,IF(U$4&lt;=$C1158,0,IF(SUM($C1158,$I1140)&gt;U$4,$J1154/$I1140,$J1154-SUM($I1158:T1158))))</f>
        <v>0</v>
      </c>
      <c r="V1158" s="165">
        <f>IF($I1140="n/a",0,IF(V$4&lt;=$C1158,0,IF(SUM($C1158,$I1140)&gt;V$4,$J1154/$I1140,$J1154-SUM($I1158:U1158))))</f>
        <v>0</v>
      </c>
      <c r="W1158" s="165">
        <f>IF($I1140="n/a",0,IF(W$4&lt;=$C1158,0,IF(SUM($C1158,$I1140)&gt;W$4,$J1154/$I1140,$J1154-SUM($I1158:V1158))))</f>
        <v>0</v>
      </c>
      <c r="X1158" s="165">
        <f>IF($I1140="n/a",0,IF(X$4&lt;=$C1158,0,IF(SUM($C1158,$I1140)&gt;X$4,$J1154/$I1140,$J1154-SUM($I1158:W1158))))</f>
        <v>0</v>
      </c>
      <c r="Y1158" s="165">
        <f>IF($I1140="n/a",0,IF(Y$4&lt;=$C1158,0,IF(SUM($C1158,$I1140)&gt;Y$4,$J1154/$I1140,$J1154-SUM($I1158:X1158))))</f>
        <v>0</v>
      </c>
      <c r="Z1158" s="165">
        <f>IF($I1140="n/a",0,IF(Z$4&lt;=$C1158,0,IF(SUM($C1158,$I1140)&gt;Z$4,$J1154/$I1140,$J1154-SUM($I1158:Y1158))))</f>
        <v>0</v>
      </c>
      <c r="AA1158" s="165">
        <f>IF($I1140="n/a",0,IF(AA$4&lt;=$C1158,0,IF(SUM($C1158,$I1140)&gt;AA$4,$J1154/$I1140,$J1154-SUM($I1158:Z1158))))</f>
        <v>0</v>
      </c>
      <c r="AB1158" s="165">
        <f>IF($I1140="n/a",0,IF(AB$4&lt;=$C1158,0,IF(SUM($C1158,$I1140)&gt;AB$4,$J1154/$I1140,$J1154-SUM($I1158:AA1158))))</f>
        <v>0</v>
      </c>
      <c r="AC1158" s="165">
        <f>IF($I1140="n/a",0,IF(AC$4&lt;=$C1158,0,IF(SUM($C1158,$I1140)&gt;AC$4,$J1154/$I1140,$J1154-SUM($I1158:AB1158))))</f>
        <v>0</v>
      </c>
      <c r="AD1158" s="165">
        <f>IF($I1140="n/a",0,IF(AD$4&lt;=$C1158,0,IF(SUM($C1158,$I1140)&gt;AD$4,$J1154/$I1140,$J1154-SUM($I1158:AC1158))))</f>
        <v>0</v>
      </c>
      <c r="AE1158" s="165">
        <f>IF($I1140="n/a",0,IF(AE$4&lt;=$C1158,0,IF(SUM($C1158,$I1140)&gt;AE$4,$J1154/$I1140,$J1154-SUM($I1158:AD1158))))</f>
        <v>0</v>
      </c>
      <c r="AF1158" s="165">
        <f>IF($I1140="n/a",0,IF(AF$4&lt;=$C1158,0,IF(SUM($C1158,$I1140)&gt;AF$4,$J1154/$I1140,$J1154-SUM($I1158:AE1158))))</f>
        <v>0</v>
      </c>
      <c r="AG1158" s="165">
        <f>IF($I1140="n/a",0,IF(AG$4&lt;=$C1158,0,IF(SUM($C1158,$I1140)&gt;AG$4,$J1154/$I1140,$J1154-SUM($I1158:AF1158))))</f>
        <v>0</v>
      </c>
      <c r="AH1158" s="165">
        <f>IF($I1140="n/a",0,IF(AH$4&lt;=$C1158,0,IF(SUM($C1158,$I1140)&gt;AH$4,$J1154/$I1140,$J1154-SUM($I1158:AG1158))))</f>
        <v>0</v>
      </c>
      <c r="AI1158" s="165">
        <f>IF($I1140="n/a",0,IF(AI$4&lt;=$C1158,0,IF(SUM($C1158,$I1140)&gt;AI$4,$J1154/$I1140,$J1154-SUM($I1158:AH1158))))</f>
        <v>0</v>
      </c>
      <c r="AJ1158" s="165">
        <f>IF($I1140="n/a",0,IF(AJ$4&lt;=$C1158,0,IF(SUM($C1158,$I1140)&gt;AJ$4,$J1154/$I1140,$J1154-SUM($I1158:AI1158))))</f>
        <v>0</v>
      </c>
      <c r="AK1158" s="165">
        <f>IF($I1140="n/a",0,IF(AK$4&lt;=$C1158,0,IF(SUM($C1158,$I1140)&gt;AK$4,$J1154/$I1140,$J1154-SUM($I1158:AJ1158))))</f>
        <v>0</v>
      </c>
      <c r="AL1158" s="165">
        <f>IF($I1140="n/a",0,IF(AL$4&lt;=$C1158,0,IF(SUM($C1158,$I1140)&gt;AL$4,$J1154/$I1140,$J1154-SUM($I1158:AK1158))))</f>
        <v>0</v>
      </c>
      <c r="AM1158" s="165">
        <f>IF($I1140="n/a",0,IF(AM$4&lt;=$C1158,0,IF(SUM($C1158,$I1140)&gt;AM$4,$J1154/$I1140,$J1154-SUM($I1158:AL1158))))</f>
        <v>0</v>
      </c>
      <c r="AN1158" s="165">
        <f>IF($I1140="n/a",0,IF(AN$4&lt;=$C1158,0,IF(SUM($C1158,$I1140)&gt;AN$4,$J1154/$I1140,$J1154-SUM($I1158:AM1158))))</f>
        <v>0</v>
      </c>
      <c r="AO1158" s="165">
        <f>IF($I1140="n/a",0,IF(AO$4&lt;=$C1158,0,IF(SUM($C1158,$I1140)&gt;AO$4,$J1154/$I1140,$J1154-SUM($I1158:AN1158))))</f>
        <v>0</v>
      </c>
      <c r="AP1158" s="165">
        <f>IF($I1140="n/a",0,IF(AP$4&lt;=$C1158,0,IF(SUM($C1158,$I1140)&gt;AP$4,$J1154/$I1140,$J1154-SUM($I1158:AO1158))))</f>
        <v>0</v>
      </c>
      <c r="AQ1158" s="165">
        <f>IF($I1140="n/a",0,IF(AQ$4&lt;=$C1158,0,IF(SUM($C1158,$I1140)&gt;AQ$4,$J1154/$I1140,$J1154-SUM($I1158:AP1158))))</f>
        <v>0</v>
      </c>
      <c r="AR1158" s="165">
        <f>IF($I1140="n/a",0,IF(AR$4&lt;=$C1158,0,IF(SUM($C1158,$I1140)&gt;AR$4,$J1154/$I1140,$J1154-SUM($I1158:AQ1158))))</f>
        <v>0</v>
      </c>
      <c r="AS1158" s="165">
        <f>IF($I1140="n/a",0,IF(AS$4&lt;=$C1158,0,IF(SUM($C1158,$I1140)&gt;AS$4,$J1154/$I1140,$J1154-SUM($I1158:AR1158))))</f>
        <v>0</v>
      </c>
      <c r="AT1158" s="165">
        <f>IF($I1140="n/a",0,IF(AT$4&lt;=$C1158,0,IF(SUM($C1158,$I1140)&gt;AT$4,$J1154/$I1140,$J1154-SUM($I1158:AS1158))))</f>
        <v>0</v>
      </c>
      <c r="AU1158" s="165">
        <f>IF($I1140="n/a",0,IF(AU$4&lt;=$C1158,0,IF(SUM($C1158,$I1140)&gt;AU$4,$J1154/$I1140,$J1154-SUM($I1158:AT1158))))</f>
        <v>0</v>
      </c>
      <c r="AV1158" s="165">
        <f>IF($I1140="n/a",0,IF(AV$4&lt;=$C1158,0,IF(SUM($C1158,$I1140)&gt;AV$4,$J1154/$I1140,$J1154-SUM($I1158:AU1158))))</f>
        <v>0</v>
      </c>
      <c r="AW1158" s="165">
        <f>IF($I1140="n/a",0,IF(AW$4&lt;=$C1158,0,IF(SUM($C1158,$I1140)&gt;AW$4,$J1154/$I1140,$J1154-SUM($I1158:AV1158))))</f>
        <v>0</v>
      </c>
      <c r="AX1158" s="165">
        <f>IF($I1140="n/a",0,IF(AX$4&lt;=$C1158,0,IF(SUM($C1158,$I1140)&gt;AX$4,$J1154/$I1140,$J1154-SUM($I1158:AW1158))))</f>
        <v>0</v>
      </c>
      <c r="AY1158" s="165">
        <f>IF($I1140="n/a",0,IF(AY$4&lt;=$C1158,0,IF(SUM($C1158,$I1140)&gt;AY$4,$J1154/$I1140,$J1154-SUM($I1158:AX1158))))</f>
        <v>0</v>
      </c>
      <c r="AZ1158" s="165">
        <f>IF($I1140="n/a",0,IF(AZ$4&lt;=$C1158,0,IF(SUM($C1158,$I1140)&gt;AZ$4,$J1154/$I1140,$J1154-SUM($I1158:AY1158))))</f>
        <v>0</v>
      </c>
      <c r="BA1158" s="165">
        <f>IF($I1140="n/a",0,IF(BA$4&lt;=$C1158,0,IF(SUM($C1158,$I1140)&gt;BA$4,$J1154/$I1140,$J1154-SUM($I1158:AZ1158))))</f>
        <v>0</v>
      </c>
      <c r="BB1158" s="165">
        <f>IF($I1140="n/a",0,IF(BB$4&lt;=$C1158,0,IF(SUM($C1158,$I1140)&gt;BB$4,$J1154/$I1140,$J1154-SUM($I1158:BA1158))))</f>
        <v>0</v>
      </c>
      <c r="BC1158" s="165">
        <f>IF($I1140="n/a",0,IF(BC$4&lt;=$C1158,0,IF(SUM($C1158,$I1140)&gt;BC$4,$J1154/$I1140,$J1154-SUM($I1158:BB1158))))</f>
        <v>0</v>
      </c>
      <c r="BD1158" s="165">
        <f>IF($I1140="n/a",0,IF(BD$4&lt;=$C1158,0,IF(SUM($C1158,$I1140)&gt;BD$4,$J1154/$I1140,$J1154-SUM($I1158:BC1158))))</f>
        <v>0</v>
      </c>
      <c r="BE1158" s="165">
        <f>IF($I1140="n/a",0,IF(BE$4&lt;=$C1158,0,IF(SUM($C1158,$I1140)&gt;BE$4,$J1154/$I1140,$J1154-SUM($I1158:BD1158))))</f>
        <v>0</v>
      </c>
      <c r="BF1158" s="165">
        <f>IF($I1140="n/a",0,IF(BF$4&lt;=$C1158,0,IF(SUM($C1158,$I1140)&gt;BF$4,$J1154/$I1140,$J1154-SUM($I1158:BE1158))))</f>
        <v>0</v>
      </c>
      <c r="BG1158" s="165">
        <f>IF($I1140="n/a",0,IF(BG$4&lt;=$C1158,0,IF(SUM($C1158,$I1140)&gt;BG$4,$J1154/$I1140,$J1154-SUM($I1158:BF1158))))</f>
        <v>0</v>
      </c>
      <c r="BH1158" s="165">
        <f>IF($I1140="n/a",0,IF(BH$4&lt;=$C1158,0,IF(SUM($C1158,$I1140)&gt;BH$4,$J1154/$I1140,$J1154-SUM($I1158:BG1158))))</f>
        <v>0</v>
      </c>
      <c r="BI1158" s="165">
        <f>IF($I1140="n/a",0,IF(BI$4&lt;=$C1158,0,IF(SUM($C1158,$I1140)&gt;BI$4,$J1154/$I1140,$J1154-SUM($I1158:BH1158))))</f>
        <v>0</v>
      </c>
      <c r="BJ1158" s="165">
        <f>IF($I1140="n/a",0,IF(BJ$4&lt;=$C1158,0,IF(SUM($C1158,$I1140)&gt;BJ$4,$J1154/$I1140,$J1154-SUM($I1158:BI1158))))</f>
        <v>0</v>
      </c>
      <c r="BK1158" s="165">
        <f>IF($I1140="n/a",0,IF(BK$4&lt;=$C1158,0,IF(SUM($C1158,$I1140)&gt;BK$4,$J1154/$I1140,$J1154-SUM($I1158:BJ1158))))</f>
        <v>0</v>
      </c>
      <c r="BL1158" s="165">
        <f>IF($I1140="n/a",0,IF(BL$4&lt;=$C1158,0,IF(SUM($C1158,$I1140)&gt;BL$4,$J1154/$I1140,$J1154-SUM($I1158:BK1158))))</f>
        <v>0</v>
      </c>
      <c r="BM1158" s="165">
        <f>IF($I1140="n/a",0,IF(BM$4&lt;=$C1158,0,IF(SUM($C1158,$I1140)&gt;BM$4,$J1154/$I1140,$J1154-SUM($I1158:BL1158))))</f>
        <v>0</v>
      </c>
      <c r="BN1158" s="165">
        <f>IF($I1140="n/a",0,IF(BN$4&lt;=$C1158,0,IF(SUM($C1158,$I1140)&gt;BN$4,$J1154/$I1140,$J1154-SUM($I1158:BM1158))))</f>
        <v>0</v>
      </c>
      <c r="BO1158" s="165">
        <f>IF($I1140="n/a",0,IF(BO$4&lt;=$C1158,0,IF(SUM($C1158,$I1140)&gt;BO$4,$J1154/$I1140,$J1154-SUM($I1158:BN1158))))</f>
        <v>0</v>
      </c>
      <c r="BP1158" s="165">
        <f>IF($I1140="n/a",0,IF(BP$4&lt;=$C1158,0,IF(SUM($C1158,$I1140)&gt;BP$4,$J1154/$I1140,$J1154-SUM($I1158:BO1158))))</f>
        <v>0</v>
      </c>
      <c r="BQ1158" s="165">
        <f>IF($I1140="n/a",0,IF(BQ$4&lt;=$C1158,0,IF(SUM($C1158,$I1140)&gt;BQ$4,$J1154/$I1140,$J1154-SUM($I1158:BP1158))))</f>
        <v>0</v>
      </c>
      <c r="BR1158" s="165">
        <f>IF($I1140="n/a",0,IF(BR$4&lt;=$C1158,0,IF(SUM($C1158,$I1140)&gt;BR$4,$J1154/$I1140,$J1154-SUM($I1158:BQ1158))))</f>
        <v>0</v>
      </c>
      <c r="BS1158" s="165">
        <f>IF($I1140="n/a",0,IF(BS$4&lt;=$C1158,0,IF(SUM($C1158,$I1140)&gt;BS$4,$J1154/$I1140,$J1154-SUM($I1158:BR1158))))</f>
        <v>0</v>
      </c>
      <c r="BT1158" s="165">
        <f>IF($I1140="n/a",0,IF(BT$4&lt;=$C1158,0,IF(SUM($C1158,$I1140)&gt;BT$4,$J1154/$I1140,$J1154-SUM($I1158:BS1158))))</f>
        <v>0</v>
      </c>
      <c r="BU1158" s="165">
        <f>IF($I1140="n/a",0,IF(BU$4&lt;=$C1158,0,IF(SUM($C1158,$I1140)&gt;BU$4,$J1154/$I1140,$J1154-SUM($I1158:BT1158))))</f>
        <v>0</v>
      </c>
      <c r="BV1158" s="165">
        <f>IF($I1140="n/a",0,IF(BV$4&lt;=$C1158,0,IF(SUM($C1158,$I1140)&gt;BV$4,$J1154/$I1140,$J1154-SUM($I1158:BU1158))))</f>
        <v>0</v>
      </c>
      <c r="BW1158" s="165">
        <f>IF($I1140="n/a",0,IF(BW$4&lt;=$C1158,0,IF(SUM($C1158,$I1140)&gt;BW$4,$J1154/$I1140,$J1154-SUM($I1158:BV1158))))</f>
        <v>0</v>
      </c>
      <c r="BX1158" s="165">
        <f>IF($I1140="n/a",0,IF(BX$4&lt;=$C1158,0,IF(SUM($C1158,$I1140)&gt;BX$4,$J1154/$I1140,$J1154-SUM($I1158:BW1158))))</f>
        <v>0</v>
      </c>
      <c r="BY1158" s="165">
        <f>IF($I1140="n/a",0,IF(BY$4&lt;=$C1158,0,IF(SUM($C1158,$I1140)&gt;BY$4,$J1154/$I1140,$J1154-SUM($I1158:BX1158))))</f>
        <v>0</v>
      </c>
      <c r="BZ1158" s="165">
        <f>IF($I1140="n/a",0,IF(BZ$4&lt;=$C1158,0,IF(SUM($C1158,$I1140)&gt;BZ$4,$J1154/$I1140,$J1154-SUM($I1158:BY1158))))</f>
        <v>0</v>
      </c>
      <c r="CA1158" s="165">
        <f>IF($I1140="n/a",0,IF(CA$4&lt;=$C1158,0,IF(SUM($C1158,$I1140)&gt;CA$4,$J1154/$I1140,$J1154-SUM($I1158:BZ1158))))</f>
        <v>0</v>
      </c>
      <c r="CB1158" s="165">
        <f>IF($I1140="n/a",0,IF(CB$4&lt;=$C1158,0,IF(SUM($C1158,$I1140)&gt;CB$4,$J1154/$I1140,$J1154-SUM($I1158:CA1158))))</f>
        <v>0</v>
      </c>
      <c r="CC1158" s="165">
        <f>IF($I1140="n/a",0,IF(CC$4&lt;=$C1158,0,IF(SUM($C1158,$I1140)&gt;CC$4,$J1154/$I1140,$J1154-SUM($I1158:CB1158))))</f>
        <v>0</v>
      </c>
      <c r="CD1158" s="165">
        <f>IF($I1140="n/a",0,IF(CD$4&lt;=$C1158,0,IF(SUM($C1158,$I1140)&gt;CD$4,$J1154/$I1140,$J1154-SUM($I1158:CC1158))))</f>
        <v>0</v>
      </c>
      <c r="CE1158" s="165">
        <f>IF($I1140="n/a",0,IF(CE$4&lt;=$C1158,0,IF(SUM($C1158,$I1140)&gt;CE$4,$J1154/$I1140,$J1154-SUM($I1158:CD1158))))</f>
        <v>0</v>
      </c>
      <c r="CF1158" s="165">
        <f>IF($I1140="n/a",0,IF(CF$4&lt;=$C1158,0,IF(SUM($C1158,$I1140)&gt;CF$4,$J1154/$I1140,$J1154-SUM($I1158:CE1158))))</f>
        <v>0</v>
      </c>
    </row>
    <row r="1159" spans="1:2018" s="153" customFormat="1" ht="12.75" customHeight="1">
      <c r="A1159"/>
      <c r="C1159" s="197">
        <v>2017</v>
      </c>
      <c r="D1159" s="21" t="s">
        <v>45</v>
      </c>
      <c r="E1159" s="21" t="s">
        <v>185</v>
      </c>
      <c r="I1159" s="31"/>
      <c r="J1159" s="165">
        <f>IF($I1140="n/a",0,IF(J$4&lt;=$C1159,0,IF(SUM($C1159,$I1140)&gt;J$4,$K1154/$I1140,$K1154-SUM($I1159:I1159))))</f>
        <v>0</v>
      </c>
      <c r="K1159" s="165">
        <f>IF($I1140="n/a",0,IF(K$4&lt;=$C1159,0,IF(SUM($C1159,$I1140)&gt;K$4,$K1154/$I1140,$K1154-SUM($I1159:J1159))))</f>
        <v>0</v>
      </c>
      <c r="L1159" s="165">
        <f>IF($I1140="n/a",0,IF(L$4&lt;=$C1159,0,IF(SUM($C1159,$I1140)&gt;L$4,$K1154/$I1140,$K1154-SUM($I1159:K1159))))</f>
        <v>1.5478675803620143</v>
      </c>
      <c r="M1159" s="165">
        <f>IF($I1140="n/a",0,IF(M$4&lt;=$C1159,0,IF(SUM($C1159,$I1140)&gt;M$4,$K1154/$I1140,$K1154-SUM($I1159:L1159))))</f>
        <v>1.5478675803620143</v>
      </c>
      <c r="N1159" s="165">
        <f>IF($I1140="n/a",0,IF(N$4&lt;=$C1159,0,IF(SUM($C1159,$I1140)&gt;N$4,$K1154/$I1140,$K1154-SUM($I1159:M1159))))</f>
        <v>1.5478675803620143</v>
      </c>
      <c r="O1159" s="165">
        <f>IF($I1140="n/a",0,IF(O$4&lt;=$C1159,0,IF(SUM($C1159,$I1140)&gt;O$4,$K1154/$I1140,$K1154-SUM($I1159:N1159))))</f>
        <v>1.5478675803620143</v>
      </c>
      <c r="P1159" s="165">
        <f>IF($I1140="n/a",0,IF(P$4&lt;=$C1159,0,IF(SUM($C1159,$I1140)&gt;P$4,$K1154/$I1140,$K1154-SUM($I1159:O1159))))</f>
        <v>1.5478675803620143</v>
      </c>
      <c r="Q1159" s="165">
        <f>IF($I1140="n/a",0,IF(Q$4&lt;=$C1159,0,IF(SUM($C1159,$I1140)&gt;Q$4,$K1154/$I1140,$K1154-SUM($I1159:P1159))))</f>
        <v>1.5478675803620143</v>
      </c>
      <c r="R1159" s="165">
        <f>IF($I1140="n/a",0,IF(R$4&lt;=$C1159,0,IF(SUM($C1159,$I1140)&gt;R$4,$K1154/$I1140,$K1154-SUM($I1159:Q1159))))</f>
        <v>1.5478675803620143</v>
      </c>
      <c r="S1159" s="165">
        <f>IF($I1140="n/a",0,IF(S$4&lt;=$C1159,0,IF(SUM($C1159,$I1140)&gt;S$4,$K1154/$I1140,$K1154-SUM($I1159:R1159))))</f>
        <v>1.5478675803620143</v>
      </c>
      <c r="T1159" s="165">
        <f>IF($I1140="n/a",0,IF(T$4&lt;=$C1159,0,IF(SUM($C1159,$I1140)&gt;T$4,$K1154/$I1140,$K1154-SUM($I1159:S1159))))</f>
        <v>1.5478675803620143</v>
      </c>
      <c r="U1159" s="165">
        <f>IF($I1140="n/a",0,IF(U$4&lt;=$C1159,0,IF(SUM($C1159,$I1140)&gt;U$4,$K1154/$I1140,$K1154-SUM($I1159:T1159))))</f>
        <v>1.5478675803620146</v>
      </c>
      <c r="V1159" s="165">
        <f>IF($I1140="n/a",0,IF(V$4&lt;=$C1159,0,IF(SUM($C1159,$I1140)&gt;V$4,$K1154/$I1140,$K1154-SUM($I1159:U1159))))</f>
        <v>0</v>
      </c>
      <c r="W1159" s="165">
        <f>IF($I1140="n/a",0,IF(W$4&lt;=$C1159,0,IF(SUM($C1159,$I1140)&gt;W$4,$K1154/$I1140,$K1154-SUM($I1159:V1159))))</f>
        <v>0</v>
      </c>
      <c r="X1159" s="165">
        <f>IF($I1140="n/a",0,IF(X$4&lt;=$C1159,0,IF(SUM($C1159,$I1140)&gt;X$4,$K1154/$I1140,$K1154-SUM($I1159:W1159))))</f>
        <v>0</v>
      </c>
      <c r="Y1159" s="165">
        <f>IF($I1140="n/a",0,IF(Y$4&lt;=$C1159,0,IF(SUM($C1159,$I1140)&gt;Y$4,$K1154/$I1140,$K1154-SUM($I1159:X1159))))</f>
        <v>0</v>
      </c>
      <c r="Z1159" s="165">
        <f>IF($I1140="n/a",0,IF(Z$4&lt;=$C1159,0,IF(SUM($C1159,$I1140)&gt;Z$4,$K1154/$I1140,$K1154-SUM($I1159:Y1159))))</f>
        <v>0</v>
      </c>
      <c r="AA1159" s="165">
        <f>IF($I1140="n/a",0,IF(AA$4&lt;=$C1159,0,IF(SUM($C1159,$I1140)&gt;AA$4,$K1154/$I1140,$K1154-SUM($I1159:Z1159))))</f>
        <v>0</v>
      </c>
      <c r="AB1159" s="165">
        <f>IF($I1140="n/a",0,IF(AB$4&lt;=$C1159,0,IF(SUM($C1159,$I1140)&gt;AB$4,$K1154/$I1140,$K1154-SUM($I1159:AA1159))))</f>
        <v>0</v>
      </c>
      <c r="AC1159" s="165">
        <f>IF($I1140="n/a",0,IF(AC$4&lt;=$C1159,0,IF(SUM($C1159,$I1140)&gt;AC$4,$K1154/$I1140,$K1154-SUM($I1159:AB1159))))</f>
        <v>0</v>
      </c>
      <c r="AD1159" s="165">
        <f>IF($I1140="n/a",0,IF(AD$4&lt;=$C1159,0,IF(SUM($C1159,$I1140)&gt;AD$4,$K1154/$I1140,$K1154-SUM($I1159:AC1159))))</f>
        <v>0</v>
      </c>
      <c r="AE1159" s="165">
        <f>IF($I1140="n/a",0,IF(AE$4&lt;=$C1159,0,IF(SUM($C1159,$I1140)&gt;AE$4,$K1154/$I1140,$K1154-SUM($I1159:AD1159))))</f>
        <v>0</v>
      </c>
      <c r="AF1159" s="165">
        <f>IF($I1140="n/a",0,IF(AF$4&lt;=$C1159,0,IF(SUM($C1159,$I1140)&gt;AF$4,$K1154/$I1140,$K1154-SUM($I1159:AE1159))))</f>
        <v>0</v>
      </c>
      <c r="AG1159" s="165">
        <f>IF($I1140="n/a",0,IF(AG$4&lt;=$C1159,0,IF(SUM($C1159,$I1140)&gt;AG$4,$K1154/$I1140,$K1154-SUM($I1159:AF1159))))</f>
        <v>0</v>
      </c>
      <c r="AH1159" s="165">
        <f>IF($I1140="n/a",0,IF(AH$4&lt;=$C1159,0,IF(SUM($C1159,$I1140)&gt;AH$4,$K1154/$I1140,$K1154-SUM($I1159:AG1159))))</f>
        <v>0</v>
      </c>
      <c r="AI1159" s="165">
        <f>IF($I1140="n/a",0,IF(AI$4&lt;=$C1159,0,IF(SUM($C1159,$I1140)&gt;AI$4,$K1154/$I1140,$K1154-SUM($I1159:AH1159))))</f>
        <v>0</v>
      </c>
      <c r="AJ1159" s="165">
        <f>IF($I1140="n/a",0,IF(AJ$4&lt;=$C1159,0,IF(SUM($C1159,$I1140)&gt;AJ$4,$K1154/$I1140,$K1154-SUM($I1159:AI1159))))</f>
        <v>0</v>
      </c>
      <c r="AK1159" s="165">
        <f>IF($I1140="n/a",0,IF(AK$4&lt;=$C1159,0,IF(SUM($C1159,$I1140)&gt;AK$4,$K1154/$I1140,$K1154-SUM($I1159:AJ1159))))</f>
        <v>0</v>
      </c>
      <c r="AL1159" s="165">
        <f>IF($I1140="n/a",0,IF(AL$4&lt;=$C1159,0,IF(SUM($C1159,$I1140)&gt;AL$4,$K1154/$I1140,$K1154-SUM($I1159:AK1159))))</f>
        <v>0</v>
      </c>
      <c r="AM1159" s="165">
        <f>IF($I1140="n/a",0,IF(AM$4&lt;=$C1159,0,IF(SUM($C1159,$I1140)&gt;AM$4,$K1154/$I1140,$K1154-SUM($I1159:AL1159))))</f>
        <v>0</v>
      </c>
      <c r="AN1159" s="165">
        <f>IF($I1140="n/a",0,IF(AN$4&lt;=$C1159,0,IF(SUM($C1159,$I1140)&gt;AN$4,$K1154/$I1140,$K1154-SUM($I1159:AM1159))))</f>
        <v>0</v>
      </c>
      <c r="AO1159" s="165">
        <f>IF($I1140="n/a",0,IF(AO$4&lt;=$C1159,0,IF(SUM($C1159,$I1140)&gt;AO$4,$K1154/$I1140,$K1154-SUM($I1159:AN1159))))</f>
        <v>0</v>
      </c>
      <c r="AP1159" s="165">
        <f>IF($I1140="n/a",0,IF(AP$4&lt;=$C1159,0,IF(SUM($C1159,$I1140)&gt;AP$4,$K1154/$I1140,$K1154-SUM($I1159:AO1159))))</f>
        <v>0</v>
      </c>
      <c r="AQ1159" s="165">
        <f>IF($I1140="n/a",0,IF(AQ$4&lt;=$C1159,0,IF(SUM($C1159,$I1140)&gt;AQ$4,$K1154/$I1140,$K1154-SUM($I1159:AP1159))))</f>
        <v>0</v>
      </c>
      <c r="AR1159" s="165">
        <f>IF($I1140="n/a",0,IF(AR$4&lt;=$C1159,0,IF(SUM($C1159,$I1140)&gt;AR$4,$K1154/$I1140,$K1154-SUM($I1159:AQ1159))))</f>
        <v>0</v>
      </c>
      <c r="AS1159" s="165">
        <f>IF($I1140="n/a",0,IF(AS$4&lt;=$C1159,0,IF(SUM($C1159,$I1140)&gt;AS$4,$K1154/$I1140,$K1154-SUM($I1159:AR1159))))</f>
        <v>0</v>
      </c>
      <c r="AT1159" s="165">
        <f>IF($I1140="n/a",0,IF(AT$4&lt;=$C1159,0,IF(SUM($C1159,$I1140)&gt;AT$4,$K1154/$I1140,$K1154-SUM($I1159:AS1159))))</f>
        <v>0</v>
      </c>
      <c r="AU1159" s="165">
        <f>IF($I1140="n/a",0,IF(AU$4&lt;=$C1159,0,IF(SUM($C1159,$I1140)&gt;AU$4,$K1154/$I1140,$K1154-SUM($I1159:AT1159))))</f>
        <v>0</v>
      </c>
      <c r="AV1159" s="165">
        <f>IF($I1140="n/a",0,IF(AV$4&lt;=$C1159,0,IF(SUM($C1159,$I1140)&gt;AV$4,$K1154/$I1140,$K1154-SUM($I1159:AU1159))))</f>
        <v>0</v>
      </c>
      <c r="AW1159" s="165">
        <f>IF($I1140="n/a",0,IF(AW$4&lt;=$C1159,0,IF(SUM($C1159,$I1140)&gt;AW$4,$K1154/$I1140,$K1154-SUM($I1159:AV1159))))</f>
        <v>0</v>
      </c>
      <c r="AX1159" s="165">
        <f>IF($I1140="n/a",0,IF(AX$4&lt;=$C1159,0,IF(SUM($C1159,$I1140)&gt;AX$4,$K1154/$I1140,$K1154-SUM($I1159:AW1159))))</f>
        <v>0</v>
      </c>
      <c r="AY1159" s="165">
        <f>IF($I1140="n/a",0,IF(AY$4&lt;=$C1159,0,IF(SUM($C1159,$I1140)&gt;AY$4,$K1154/$I1140,$K1154-SUM($I1159:AX1159))))</f>
        <v>0</v>
      </c>
      <c r="AZ1159" s="165">
        <f>IF($I1140="n/a",0,IF(AZ$4&lt;=$C1159,0,IF(SUM($C1159,$I1140)&gt;AZ$4,$K1154/$I1140,$K1154-SUM($I1159:AY1159))))</f>
        <v>0</v>
      </c>
      <c r="BA1159" s="165">
        <f>IF($I1140="n/a",0,IF(BA$4&lt;=$C1159,0,IF(SUM($C1159,$I1140)&gt;BA$4,$K1154/$I1140,$K1154-SUM($I1159:AZ1159))))</f>
        <v>0</v>
      </c>
      <c r="BB1159" s="165">
        <f>IF($I1140="n/a",0,IF(BB$4&lt;=$C1159,0,IF(SUM($C1159,$I1140)&gt;BB$4,$K1154/$I1140,$K1154-SUM($I1159:BA1159))))</f>
        <v>0</v>
      </c>
      <c r="BC1159" s="165">
        <f>IF($I1140="n/a",0,IF(BC$4&lt;=$C1159,0,IF(SUM($C1159,$I1140)&gt;BC$4,$K1154/$I1140,$K1154-SUM($I1159:BB1159))))</f>
        <v>0</v>
      </c>
      <c r="BD1159" s="165">
        <f>IF($I1140="n/a",0,IF(BD$4&lt;=$C1159,0,IF(SUM($C1159,$I1140)&gt;BD$4,$K1154/$I1140,$K1154-SUM($I1159:BC1159))))</f>
        <v>0</v>
      </c>
      <c r="BE1159" s="165">
        <f>IF($I1140="n/a",0,IF(BE$4&lt;=$C1159,0,IF(SUM($C1159,$I1140)&gt;BE$4,$K1154/$I1140,$K1154-SUM($I1159:BD1159))))</f>
        <v>0</v>
      </c>
      <c r="BF1159" s="165">
        <f>IF($I1140="n/a",0,IF(BF$4&lt;=$C1159,0,IF(SUM($C1159,$I1140)&gt;BF$4,$K1154/$I1140,$K1154-SUM($I1159:BE1159))))</f>
        <v>0</v>
      </c>
      <c r="BG1159" s="165">
        <f>IF($I1140="n/a",0,IF(BG$4&lt;=$C1159,0,IF(SUM($C1159,$I1140)&gt;BG$4,$K1154/$I1140,$K1154-SUM($I1159:BF1159))))</f>
        <v>0</v>
      </c>
      <c r="BH1159" s="165">
        <f>IF($I1140="n/a",0,IF(BH$4&lt;=$C1159,0,IF(SUM($C1159,$I1140)&gt;BH$4,$K1154/$I1140,$K1154-SUM($I1159:BG1159))))</f>
        <v>0</v>
      </c>
      <c r="BI1159" s="165">
        <f>IF($I1140="n/a",0,IF(BI$4&lt;=$C1159,0,IF(SUM($C1159,$I1140)&gt;BI$4,$K1154/$I1140,$K1154-SUM($I1159:BH1159))))</f>
        <v>0</v>
      </c>
      <c r="BJ1159" s="165">
        <f>IF($I1140="n/a",0,IF(BJ$4&lt;=$C1159,0,IF(SUM($C1159,$I1140)&gt;BJ$4,$K1154/$I1140,$K1154-SUM($I1159:BI1159))))</f>
        <v>0</v>
      </c>
      <c r="BK1159" s="165">
        <f>IF($I1140="n/a",0,IF(BK$4&lt;=$C1159,0,IF(SUM($C1159,$I1140)&gt;BK$4,$K1154/$I1140,$K1154-SUM($I1159:BJ1159))))</f>
        <v>0</v>
      </c>
      <c r="BL1159" s="165">
        <f>IF($I1140="n/a",0,IF(BL$4&lt;=$C1159,0,IF(SUM($C1159,$I1140)&gt;BL$4,$K1154/$I1140,$K1154-SUM($I1159:BK1159))))</f>
        <v>0</v>
      </c>
      <c r="BM1159" s="165">
        <f>IF($I1140="n/a",0,IF(BM$4&lt;=$C1159,0,IF(SUM($C1159,$I1140)&gt;BM$4,$K1154/$I1140,$K1154-SUM($I1159:BL1159))))</f>
        <v>0</v>
      </c>
      <c r="BN1159" s="165">
        <f>IF($I1140="n/a",0,IF(BN$4&lt;=$C1159,0,IF(SUM($C1159,$I1140)&gt;BN$4,$K1154/$I1140,$K1154-SUM($I1159:BM1159))))</f>
        <v>0</v>
      </c>
      <c r="BO1159" s="165">
        <f>IF($I1140="n/a",0,IF(BO$4&lt;=$C1159,0,IF(SUM($C1159,$I1140)&gt;BO$4,$K1154/$I1140,$K1154-SUM($I1159:BN1159))))</f>
        <v>0</v>
      </c>
      <c r="BP1159" s="165">
        <f>IF($I1140="n/a",0,IF(BP$4&lt;=$C1159,0,IF(SUM($C1159,$I1140)&gt;BP$4,$K1154/$I1140,$K1154-SUM($I1159:BO1159))))</f>
        <v>0</v>
      </c>
      <c r="BQ1159" s="165">
        <f>IF($I1140="n/a",0,IF(BQ$4&lt;=$C1159,0,IF(SUM($C1159,$I1140)&gt;BQ$4,$K1154/$I1140,$K1154-SUM($I1159:BP1159))))</f>
        <v>0</v>
      </c>
      <c r="BR1159" s="165">
        <f>IF($I1140="n/a",0,IF(BR$4&lt;=$C1159,0,IF(SUM($C1159,$I1140)&gt;BR$4,$K1154/$I1140,$K1154-SUM($I1159:BQ1159))))</f>
        <v>0</v>
      </c>
      <c r="BS1159" s="165">
        <f>IF($I1140="n/a",0,IF(BS$4&lt;=$C1159,0,IF(SUM($C1159,$I1140)&gt;BS$4,$K1154/$I1140,$K1154-SUM($I1159:BR1159))))</f>
        <v>0</v>
      </c>
      <c r="BT1159" s="165">
        <f>IF($I1140="n/a",0,IF(BT$4&lt;=$C1159,0,IF(SUM($C1159,$I1140)&gt;BT$4,$K1154/$I1140,$K1154-SUM($I1159:BS1159))))</f>
        <v>0</v>
      </c>
      <c r="BU1159" s="165">
        <f>IF($I1140="n/a",0,IF(BU$4&lt;=$C1159,0,IF(SUM($C1159,$I1140)&gt;BU$4,$K1154/$I1140,$K1154-SUM($I1159:BT1159))))</f>
        <v>0</v>
      </c>
      <c r="BV1159" s="165">
        <f>IF($I1140="n/a",0,IF(BV$4&lt;=$C1159,0,IF(SUM($C1159,$I1140)&gt;BV$4,$K1154/$I1140,$K1154-SUM($I1159:BU1159))))</f>
        <v>0</v>
      </c>
      <c r="BW1159" s="165">
        <f>IF($I1140="n/a",0,IF(BW$4&lt;=$C1159,0,IF(SUM($C1159,$I1140)&gt;BW$4,$K1154/$I1140,$K1154-SUM($I1159:BV1159))))</f>
        <v>0</v>
      </c>
      <c r="BX1159" s="165">
        <f>IF($I1140="n/a",0,IF(BX$4&lt;=$C1159,0,IF(SUM($C1159,$I1140)&gt;BX$4,$K1154/$I1140,$K1154-SUM($I1159:BW1159))))</f>
        <v>0</v>
      </c>
      <c r="BY1159" s="165">
        <f>IF($I1140="n/a",0,IF(BY$4&lt;=$C1159,0,IF(SUM($C1159,$I1140)&gt;BY$4,$K1154/$I1140,$K1154-SUM($I1159:BX1159))))</f>
        <v>0</v>
      </c>
      <c r="BZ1159" s="165">
        <f>IF($I1140="n/a",0,IF(BZ$4&lt;=$C1159,0,IF(SUM($C1159,$I1140)&gt;BZ$4,$K1154/$I1140,$K1154-SUM($I1159:BY1159))))</f>
        <v>0</v>
      </c>
      <c r="CA1159" s="165">
        <f>IF($I1140="n/a",0,IF(CA$4&lt;=$C1159,0,IF(SUM($C1159,$I1140)&gt;CA$4,$K1154/$I1140,$K1154-SUM($I1159:BZ1159))))</f>
        <v>0</v>
      </c>
      <c r="CB1159" s="165">
        <f>IF($I1140="n/a",0,IF(CB$4&lt;=$C1159,0,IF(SUM($C1159,$I1140)&gt;CB$4,$K1154/$I1140,$K1154-SUM($I1159:CA1159))))</f>
        <v>0</v>
      </c>
      <c r="CC1159" s="165">
        <f>IF($I1140="n/a",0,IF(CC$4&lt;=$C1159,0,IF(SUM($C1159,$I1140)&gt;CC$4,$K1154/$I1140,$K1154-SUM($I1159:CB1159))))</f>
        <v>0</v>
      </c>
      <c r="CD1159" s="165">
        <f>IF($I1140="n/a",0,IF(CD$4&lt;=$C1159,0,IF(SUM($C1159,$I1140)&gt;CD$4,$K1154/$I1140,$K1154-SUM($I1159:CC1159))))</f>
        <v>0</v>
      </c>
      <c r="CE1159" s="165">
        <f>IF($I1140="n/a",0,IF(CE$4&lt;=$C1159,0,IF(SUM($C1159,$I1140)&gt;CE$4,$K1154/$I1140,$K1154-SUM($I1159:CD1159))))</f>
        <v>0</v>
      </c>
      <c r="CF1159" s="165">
        <f>IF($I1140="n/a",0,IF(CF$4&lt;=$C1159,0,IF(SUM($C1159,$I1140)&gt;CF$4,$K1154/$I1140,$K1154-SUM($I1159:CE1159))))</f>
        <v>0</v>
      </c>
    </row>
    <row r="1160" spans="1:2018" s="153" customFormat="1" ht="12.75" customHeight="1">
      <c r="A1160"/>
      <c r="C1160" s="197">
        <v>2018</v>
      </c>
      <c r="D1160" s="214" t="s">
        <v>47</v>
      </c>
      <c r="E1160" s="21" t="s">
        <v>185</v>
      </c>
      <c r="I1160" s="31"/>
      <c r="J1160" s="167">
        <f>IF($I1140="n/a",0,IF(J$4&lt;=$C1160,0,IF(SUM($C1160,$I1140)&gt;J$4,$L1154/$I1140,$L1154-SUM($I1160:I1160))))</f>
        <v>0</v>
      </c>
      <c r="K1160" s="167">
        <f>IF($I1140="n/a",0,IF(K$4&lt;=$C1160,0,IF(SUM($C1160,$I1140)&gt;K$4,$L1154/$I1140,$L1154-SUM($I1160:J1160))))</f>
        <v>0</v>
      </c>
      <c r="L1160" s="167">
        <f>IF($I1140="n/a",0,IF(L$4&lt;=$C1160,0,IF(SUM($C1160,$I1140)&gt;L$4,$L1154/$I1140,$L1154-SUM($I1160:K1160))))</f>
        <v>0</v>
      </c>
      <c r="M1160" s="167">
        <f>IF($I1140="n/a",0,IF(M$4&lt;=$C1160,0,IF(SUM($C1160,$I1140)&gt;M$4,$L1154/$I1140,$L1154-SUM($I1160:L1160))))</f>
        <v>1.0341602782427102</v>
      </c>
      <c r="N1160" s="167">
        <f>IF($I1140="n/a",0,IF(N$4&lt;=$C1160,0,IF(SUM($C1160,$I1140)&gt;N$4,$L1154/$I1140,$L1154-SUM($I1160:M1160))))</f>
        <v>1.0341602782427102</v>
      </c>
      <c r="O1160" s="167">
        <f>IF($I1140="n/a",0,IF(O$4&lt;=$C1160,0,IF(SUM($C1160,$I1140)&gt;O$4,$L1154/$I1140,$L1154-SUM($I1160:N1160))))</f>
        <v>1.0341602782427102</v>
      </c>
      <c r="P1160" s="167">
        <f>IF($I1140="n/a",0,IF(P$4&lt;=$C1160,0,IF(SUM($C1160,$I1140)&gt;P$4,$L1154/$I1140,$L1154-SUM($I1160:O1160))))</f>
        <v>1.0341602782427102</v>
      </c>
      <c r="Q1160" s="167">
        <f>IF($I1140="n/a",0,IF(Q$4&lt;=$C1160,0,IF(SUM($C1160,$I1140)&gt;Q$4,$L1154/$I1140,$L1154-SUM($I1160:P1160))))</f>
        <v>1.0341602782427102</v>
      </c>
      <c r="R1160" s="167">
        <f>IF($I1140="n/a",0,IF(R$4&lt;=$C1160,0,IF(SUM($C1160,$I1140)&gt;R$4,$L1154/$I1140,$L1154-SUM($I1160:Q1160))))</f>
        <v>1.0341602782427102</v>
      </c>
      <c r="S1160" s="167">
        <f>IF($I1140="n/a",0,IF(S$4&lt;=$C1160,0,IF(SUM($C1160,$I1140)&gt;S$4,$L1154/$I1140,$L1154-SUM($I1160:R1160))))</f>
        <v>1.0341602782427102</v>
      </c>
      <c r="T1160" s="167">
        <f>IF($I1140="n/a",0,IF(T$4&lt;=$C1160,0,IF(SUM($C1160,$I1140)&gt;T$4,$L1154/$I1140,$L1154-SUM($I1160:S1160))))</f>
        <v>1.0341602782427102</v>
      </c>
      <c r="U1160" s="167">
        <f>IF($I1140="n/a",0,IF(U$4&lt;=$C1160,0,IF(SUM($C1160,$I1140)&gt;U$4,$L1154/$I1140,$L1154-SUM($I1160:T1160))))</f>
        <v>1.0341602782427102</v>
      </c>
      <c r="V1160" s="167">
        <f>IF($I1140="n/a",0,IF(V$4&lt;=$C1160,0,IF(SUM($C1160,$I1140)&gt;V$4,$L1154/$I1140,$L1154-SUM($I1160:U1160))))</f>
        <v>1.0341602782427071</v>
      </c>
      <c r="W1160" s="167">
        <f>IF($I1140="n/a",0,IF(W$4&lt;=$C1160,0,IF(SUM($C1160,$I1140)&gt;W$4,$L1154/$I1140,$L1154-SUM($I1160:V1160))))</f>
        <v>0</v>
      </c>
      <c r="X1160" s="167">
        <f>IF($I1140="n/a",0,IF(X$4&lt;=$C1160,0,IF(SUM($C1160,$I1140)&gt;X$4,$L1154/$I1140,$L1154-SUM($I1160:W1160))))</f>
        <v>0</v>
      </c>
      <c r="Y1160" s="167">
        <f>IF($I1140="n/a",0,IF(Y$4&lt;=$C1160,0,IF(SUM($C1160,$I1140)&gt;Y$4,$L1154/$I1140,$L1154-SUM($I1160:X1160))))</f>
        <v>0</v>
      </c>
      <c r="Z1160" s="167">
        <f>IF($I1140="n/a",0,IF(Z$4&lt;=$C1160,0,IF(SUM($C1160,$I1140)&gt;Z$4,$L1154/$I1140,$L1154-SUM($I1160:Y1160))))</f>
        <v>0</v>
      </c>
      <c r="AA1160" s="167">
        <f>IF($I1140="n/a",0,IF(AA$4&lt;=$C1160,0,IF(SUM($C1160,$I1140)&gt;AA$4,$L1154/$I1140,$L1154-SUM($I1160:Z1160))))</f>
        <v>0</v>
      </c>
      <c r="AB1160" s="167">
        <f>IF($I1140="n/a",0,IF(AB$4&lt;=$C1160,0,IF(SUM($C1160,$I1140)&gt;AB$4,$L1154/$I1140,$L1154-SUM($I1160:AA1160))))</f>
        <v>0</v>
      </c>
      <c r="AC1160" s="167">
        <f>IF($I1140="n/a",0,IF(AC$4&lt;=$C1160,0,IF(SUM($C1160,$I1140)&gt;AC$4,$L1154/$I1140,$L1154-SUM($I1160:AB1160))))</f>
        <v>0</v>
      </c>
      <c r="AD1160" s="167">
        <f>IF($I1140="n/a",0,IF(AD$4&lt;=$C1160,0,IF(SUM($C1160,$I1140)&gt;AD$4,$L1154/$I1140,$L1154-SUM($I1160:AC1160))))</f>
        <v>0</v>
      </c>
      <c r="AE1160" s="167">
        <f>IF($I1140="n/a",0,IF(AE$4&lt;=$C1160,0,IF(SUM($C1160,$I1140)&gt;AE$4,$L1154/$I1140,$L1154-SUM($I1160:AD1160))))</f>
        <v>0</v>
      </c>
      <c r="AF1160" s="167">
        <f>IF($I1140="n/a",0,IF(AF$4&lt;=$C1160,0,IF(SUM($C1160,$I1140)&gt;AF$4,$L1154/$I1140,$L1154-SUM($I1160:AE1160))))</f>
        <v>0</v>
      </c>
      <c r="AG1160" s="167">
        <f>IF($I1140="n/a",0,IF(AG$4&lt;=$C1160,0,IF(SUM($C1160,$I1140)&gt;AG$4,$L1154/$I1140,$L1154-SUM($I1160:AF1160))))</f>
        <v>0</v>
      </c>
      <c r="AH1160" s="167">
        <f>IF($I1140="n/a",0,IF(AH$4&lt;=$C1160,0,IF(SUM($C1160,$I1140)&gt;AH$4,$L1154/$I1140,$L1154-SUM($I1160:AG1160))))</f>
        <v>0</v>
      </c>
      <c r="AI1160" s="167">
        <f>IF($I1140="n/a",0,IF(AI$4&lt;=$C1160,0,IF(SUM($C1160,$I1140)&gt;AI$4,$L1154/$I1140,$L1154-SUM($I1160:AH1160))))</f>
        <v>0</v>
      </c>
      <c r="AJ1160" s="167">
        <f>IF($I1140="n/a",0,IF(AJ$4&lt;=$C1160,0,IF(SUM($C1160,$I1140)&gt;AJ$4,$L1154/$I1140,$L1154-SUM($I1160:AI1160))))</f>
        <v>0</v>
      </c>
      <c r="AK1160" s="167">
        <f>IF($I1140="n/a",0,IF(AK$4&lt;=$C1160,0,IF(SUM($C1160,$I1140)&gt;AK$4,$L1154/$I1140,$L1154-SUM($I1160:AJ1160))))</f>
        <v>0</v>
      </c>
      <c r="AL1160" s="167">
        <f>IF($I1140="n/a",0,IF(AL$4&lt;=$C1160,0,IF(SUM($C1160,$I1140)&gt;AL$4,$L1154/$I1140,$L1154-SUM($I1160:AK1160))))</f>
        <v>0</v>
      </c>
      <c r="AM1160" s="167">
        <f>IF($I1140="n/a",0,IF(AM$4&lt;=$C1160,0,IF(SUM($C1160,$I1140)&gt;AM$4,$L1154/$I1140,$L1154-SUM($I1160:AL1160))))</f>
        <v>0</v>
      </c>
      <c r="AN1160" s="167">
        <f>IF($I1140="n/a",0,IF(AN$4&lt;=$C1160,0,IF(SUM($C1160,$I1140)&gt;AN$4,$L1154/$I1140,$L1154-SUM($I1160:AM1160))))</f>
        <v>0</v>
      </c>
      <c r="AO1160" s="167">
        <f>IF($I1140="n/a",0,IF(AO$4&lt;=$C1160,0,IF(SUM($C1160,$I1140)&gt;AO$4,$L1154/$I1140,$L1154-SUM($I1160:AN1160))))</f>
        <v>0</v>
      </c>
      <c r="AP1160" s="167">
        <f>IF($I1140="n/a",0,IF(AP$4&lt;=$C1160,0,IF(SUM($C1160,$I1140)&gt;AP$4,$L1154/$I1140,$L1154-SUM($I1160:AO1160))))</f>
        <v>0</v>
      </c>
      <c r="AQ1160" s="167">
        <f>IF($I1140="n/a",0,IF(AQ$4&lt;=$C1160,0,IF(SUM($C1160,$I1140)&gt;AQ$4,$L1154/$I1140,$L1154-SUM($I1160:AP1160))))</f>
        <v>0</v>
      </c>
      <c r="AR1160" s="167">
        <f>IF($I1140="n/a",0,IF(AR$4&lt;=$C1160,0,IF(SUM($C1160,$I1140)&gt;AR$4,$L1154/$I1140,$L1154-SUM($I1160:AQ1160))))</f>
        <v>0</v>
      </c>
      <c r="AS1160" s="167">
        <f>IF($I1140="n/a",0,IF(AS$4&lt;=$C1160,0,IF(SUM($C1160,$I1140)&gt;AS$4,$L1154/$I1140,$L1154-SUM($I1160:AR1160))))</f>
        <v>0</v>
      </c>
      <c r="AT1160" s="167">
        <f>IF($I1140="n/a",0,IF(AT$4&lt;=$C1160,0,IF(SUM($C1160,$I1140)&gt;AT$4,$L1154/$I1140,$L1154-SUM($I1160:AS1160))))</f>
        <v>0</v>
      </c>
      <c r="AU1160" s="167">
        <f>IF($I1140="n/a",0,IF(AU$4&lt;=$C1160,0,IF(SUM($C1160,$I1140)&gt;AU$4,$L1154/$I1140,$L1154-SUM($I1160:AT1160))))</f>
        <v>0</v>
      </c>
      <c r="AV1160" s="167">
        <f>IF($I1140="n/a",0,IF(AV$4&lt;=$C1160,0,IF(SUM($C1160,$I1140)&gt;AV$4,$L1154/$I1140,$L1154-SUM($I1160:AU1160))))</f>
        <v>0</v>
      </c>
      <c r="AW1160" s="167">
        <f>IF($I1140="n/a",0,IF(AW$4&lt;=$C1160,0,IF(SUM($C1160,$I1140)&gt;AW$4,$L1154/$I1140,$L1154-SUM($I1160:AV1160))))</f>
        <v>0</v>
      </c>
      <c r="AX1160" s="167">
        <f>IF($I1140="n/a",0,IF(AX$4&lt;=$C1160,0,IF(SUM($C1160,$I1140)&gt;AX$4,$L1154/$I1140,$L1154-SUM($I1160:AW1160))))</f>
        <v>0</v>
      </c>
      <c r="AY1160" s="167">
        <f>IF($I1140="n/a",0,IF(AY$4&lt;=$C1160,0,IF(SUM($C1160,$I1140)&gt;AY$4,$L1154/$I1140,$L1154-SUM($I1160:AX1160))))</f>
        <v>0</v>
      </c>
      <c r="AZ1160" s="167">
        <f>IF($I1140="n/a",0,IF(AZ$4&lt;=$C1160,0,IF(SUM($C1160,$I1140)&gt;AZ$4,$L1154/$I1140,$L1154-SUM($I1160:AY1160))))</f>
        <v>0</v>
      </c>
      <c r="BA1160" s="167">
        <f>IF($I1140="n/a",0,IF(BA$4&lt;=$C1160,0,IF(SUM($C1160,$I1140)&gt;BA$4,$L1154/$I1140,$L1154-SUM($I1160:AZ1160))))</f>
        <v>0</v>
      </c>
      <c r="BB1160" s="167">
        <f>IF($I1140="n/a",0,IF(BB$4&lt;=$C1160,0,IF(SUM($C1160,$I1140)&gt;BB$4,$L1154/$I1140,$L1154-SUM($I1160:BA1160))))</f>
        <v>0</v>
      </c>
      <c r="BC1160" s="167">
        <f>IF($I1140="n/a",0,IF(BC$4&lt;=$C1160,0,IF(SUM($C1160,$I1140)&gt;BC$4,$L1154/$I1140,$L1154-SUM($I1160:BB1160))))</f>
        <v>0</v>
      </c>
      <c r="BD1160" s="167">
        <f>IF($I1140="n/a",0,IF(BD$4&lt;=$C1160,0,IF(SUM($C1160,$I1140)&gt;BD$4,$L1154/$I1140,$L1154-SUM($I1160:BC1160))))</f>
        <v>0</v>
      </c>
      <c r="BE1160" s="167">
        <f>IF($I1140="n/a",0,IF(BE$4&lt;=$C1160,0,IF(SUM($C1160,$I1140)&gt;BE$4,$L1154/$I1140,$L1154-SUM($I1160:BD1160))))</f>
        <v>0</v>
      </c>
      <c r="BF1160" s="167">
        <f>IF($I1140="n/a",0,IF(BF$4&lt;=$C1160,0,IF(SUM($C1160,$I1140)&gt;BF$4,$L1154/$I1140,$L1154-SUM($I1160:BE1160))))</f>
        <v>0</v>
      </c>
      <c r="BG1160" s="167">
        <f>IF($I1140="n/a",0,IF(BG$4&lt;=$C1160,0,IF(SUM($C1160,$I1140)&gt;BG$4,$L1154/$I1140,$L1154-SUM($I1160:BF1160))))</f>
        <v>0</v>
      </c>
      <c r="BH1160" s="167">
        <f>IF($I1140="n/a",0,IF(BH$4&lt;=$C1160,0,IF(SUM($C1160,$I1140)&gt;BH$4,$L1154/$I1140,$L1154-SUM($I1160:BG1160))))</f>
        <v>0</v>
      </c>
      <c r="BI1160" s="167">
        <f>IF($I1140="n/a",0,IF(BI$4&lt;=$C1160,0,IF(SUM($C1160,$I1140)&gt;BI$4,$L1154/$I1140,$L1154-SUM($I1160:BH1160))))</f>
        <v>0</v>
      </c>
      <c r="BJ1160" s="167">
        <f>IF($I1140="n/a",0,IF(BJ$4&lt;=$C1160,0,IF(SUM($C1160,$I1140)&gt;BJ$4,$L1154/$I1140,$L1154-SUM($I1160:BI1160))))</f>
        <v>0</v>
      </c>
      <c r="BK1160" s="167">
        <f>IF($I1140="n/a",0,IF(BK$4&lt;=$C1160,0,IF(SUM($C1160,$I1140)&gt;BK$4,$L1154/$I1140,$L1154-SUM($I1160:BJ1160))))</f>
        <v>0</v>
      </c>
      <c r="BL1160" s="167">
        <f>IF($I1140="n/a",0,IF(BL$4&lt;=$C1160,0,IF(SUM($C1160,$I1140)&gt;BL$4,$L1154/$I1140,$L1154-SUM($I1160:BK1160))))</f>
        <v>0</v>
      </c>
      <c r="BM1160" s="167">
        <f>IF($I1140="n/a",0,IF(BM$4&lt;=$C1160,0,IF(SUM($C1160,$I1140)&gt;BM$4,$L1154/$I1140,$L1154-SUM($I1160:BL1160))))</f>
        <v>0</v>
      </c>
      <c r="BN1160" s="167">
        <f>IF($I1140="n/a",0,IF(BN$4&lt;=$C1160,0,IF(SUM($C1160,$I1140)&gt;BN$4,$L1154/$I1140,$L1154-SUM($I1160:BM1160))))</f>
        <v>0</v>
      </c>
      <c r="BO1160" s="167">
        <f>IF($I1140="n/a",0,IF(BO$4&lt;=$C1160,0,IF(SUM($C1160,$I1140)&gt;BO$4,$L1154/$I1140,$L1154-SUM($I1160:BN1160))))</f>
        <v>0</v>
      </c>
      <c r="BP1160" s="167">
        <f>IF($I1140="n/a",0,IF(BP$4&lt;=$C1160,0,IF(SUM($C1160,$I1140)&gt;BP$4,$L1154/$I1140,$L1154-SUM($I1160:BO1160))))</f>
        <v>0</v>
      </c>
      <c r="BQ1160" s="167">
        <f>IF($I1140="n/a",0,IF(BQ$4&lt;=$C1160,0,IF(SUM($C1160,$I1140)&gt;BQ$4,$L1154/$I1140,$L1154-SUM($I1160:BP1160))))</f>
        <v>0</v>
      </c>
      <c r="BR1160" s="167">
        <f>IF($I1140="n/a",0,IF(BR$4&lt;=$C1160,0,IF(SUM($C1160,$I1140)&gt;BR$4,$L1154/$I1140,$L1154-SUM($I1160:BQ1160))))</f>
        <v>0</v>
      </c>
      <c r="BS1160" s="167">
        <f>IF($I1140="n/a",0,IF(BS$4&lt;=$C1160,0,IF(SUM($C1160,$I1140)&gt;BS$4,$L1154/$I1140,$L1154-SUM($I1160:BR1160))))</f>
        <v>0</v>
      </c>
      <c r="BT1160" s="167">
        <f>IF($I1140="n/a",0,IF(BT$4&lt;=$C1160,0,IF(SUM($C1160,$I1140)&gt;BT$4,$L1154/$I1140,$L1154-SUM($I1160:BS1160))))</f>
        <v>0</v>
      </c>
      <c r="BU1160" s="167">
        <f>IF($I1140="n/a",0,IF(BU$4&lt;=$C1160,0,IF(SUM($C1160,$I1140)&gt;BU$4,$L1154/$I1140,$L1154-SUM($I1160:BT1160))))</f>
        <v>0</v>
      </c>
      <c r="BV1160" s="167">
        <f>IF($I1140="n/a",0,IF(BV$4&lt;=$C1160,0,IF(SUM($C1160,$I1140)&gt;BV$4,$L1154/$I1140,$L1154-SUM($I1160:BU1160))))</f>
        <v>0</v>
      </c>
      <c r="BW1160" s="167">
        <f>IF($I1140="n/a",0,IF(BW$4&lt;=$C1160,0,IF(SUM($C1160,$I1140)&gt;BW$4,$L1154/$I1140,$L1154-SUM($I1160:BV1160))))</f>
        <v>0</v>
      </c>
      <c r="BX1160" s="167">
        <f>IF($I1140="n/a",0,IF(BX$4&lt;=$C1160,0,IF(SUM($C1160,$I1140)&gt;BX$4,$L1154/$I1140,$L1154-SUM($I1160:BW1160))))</f>
        <v>0</v>
      </c>
      <c r="BY1160" s="167">
        <f>IF($I1140="n/a",0,IF(BY$4&lt;=$C1160,0,IF(SUM($C1160,$I1140)&gt;BY$4,$L1154/$I1140,$L1154-SUM($I1160:BX1160))))</f>
        <v>0</v>
      </c>
      <c r="BZ1160" s="167">
        <f>IF($I1140="n/a",0,IF(BZ$4&lt;=$C1160,0,IF(SUM($C1160,$I1140)&gt;BZ$4,$L1154/$I1140,$L1154-SUM($I1160:BY1160))))</f>
        <v>0</v>
      </c>
      <c r="CA1160" s="167">
        <f>IF($I1140="n/a",0,IF(CA$4&lt;=$C1160,0,IF(SUM($C1160,$I1140)&gt;CA$4,$L1154/$I1140,$L1154-SUM($I1160:BZ1160))))</f>
        <v>0</v>
      </c>
      <c r="CB1160" s="167">
        <f>IF($I1140="n/a",0,IF(CB$4&lt;=$C1160,0,IF(SUM($C1160,$I1140)&gt;CB$4,$L1154/$I1140,$L1154-SUM($I1160:CA1160))))</f>
        <v>0</v>
      </c>
      <c r="CC1160" s="167">
        <f>IF($I1140="n/a",0,IF(CC$4&lt;=$C1160,0,IF(SUM($C1160,$I1140)&gt;CC$4,$L1154/$I1140,$L1154-SUM($I1160:CB1160))))</f>
        <v>0</v>
      </c>
      <c r="CD1160" s="167">
        <f>IF($I1140="n/a",0,IF(CD$4&lt;=$C1160,0,IF(SUM($C1160,$I1140)&gt;CD$4,$L1154/$I1140,$L1154-SUM($I1160:CC1160))))</f>
        <v>0</v>
      </c>
      <c r="CE1160" s="167">
        <f>IF($I1140="n/a",0,IF(CE$4&lt;=$C1160,0,IF(SUM($C1160,$I1140)&gt;CE$4,$L1154/$I1140,$L1154-SUM($I1160:CD1160))))</f>
        <v>0</v>
      </c>
      <c r="CF1160" s="167">
        <f>IF($I1140="n/a",0,IF(CF$4&lt;=$C1160,0,IF(SUM($C1160,$I1140)&gt;CF$4,$L1154/$I1140,$L1154-SUM($I1160:CE1160))))</f>
        <v>0</v>
      </c>
    </row>
    <row r="1161" spans="1:2018" s="153" customFormat="1" ht="12.75" customHeight="1">
      <c r="A1161"/>
      <c r="C1161" s="197">
        <v>2019</v>
      </c>
      <c r="D1161" s="214" t="s">
        <v>48</v>
      </c>
      <c r="E1161" s="21" t="s">
        <v>185</v>
      </c>
      <c r="I1161" s="31"/>
      <c r="J1161" s="166">
        <f>IF($I1140="n/a",0,IF(J$4&lt;=$C1161,0,IF(SUM($C1161,$I1140)&gt;J$4,$M1154/$I1140,$M1154-SUM($I1161:I1161))))</f>
        <v>0</v>
      </c>
      <c r="K1161" s="166">
        <f>IF($I1140="n/a",0,IF(K$4&lt;=$C1161,0,IF(SUM($C1161,$I1140)&gt;K$4,$M1154/$I1140,$M1154-SUM($I1161:J1161))))</f>
        <v>0</v>
      </c>
      <c r="L1161" s="166">
        <f>IF($I1140="n/a",0,IF(L$4&lt;=$C1161,0,IF(SUM($C1161,$I1140)&gt;L$4,$M1154/$I1140,$M1154-SUM($I1161:K1161))))</f>
        <v>0</v>
      </c>
      <c r="M1161" s="166">
        <f>IF($I1140="n/a",0,IF(M$4&lt;=$C1161,0,IF(SUM($C1161,$I1140)&gt;M$4,$M1154/$I1140,$M1154-SUM($I1161:L1161))))</f>
        <v>0</v>
      </c>
      <c r="N1161" s="166">
        <f>IF($I1140="n/a",0,IF(N$4&lt;=$C1161,0,IF(SUM($C1161,$I1140)&gt;N$4,$M1154/$I1140,$M1154-SUM($I1161:M1161))))</f>
        <v>2.0282620509031544</v>
      </c>
      <c r="O1161" s="166">
        <f>IF($I1140="n/a",0,IF(O$4&lt;=$C1161,0,IF(SUM($C1161,$I1140)&gt;O$4,$M1154/$I1140,$M1154-SUM($I1161:N1161))))</f>
        <v>2.0282620509031544</v>
      </c>
      <c r="P1161" s="166">
        <f>IF($I1140="n/a",0,IF(P$4&lt;=$C1161,0,IF(SUM($C1161,$I1140)&gt;P$4,$M1154/$I1140,$M1154-SUM($I1161:O1161))))</f>
        <v>2.0282620509031544</v>
      </c>
      <c r="Q1161" s="166">
        <f>IF($I1140="n/a",0,IF(Q$4&lt;=$C1161,0,IF(SUM($C1161,$I1140)&gt;Q$4,$M1154/$I1140,$M1154-SUM($I1161:P1161))))</f>
        <v>2.0282620509031544</v>
      </c>
      <c r="R1161" s="166">
        <f>IF($I1140="n/a",0,IF(R$4&lt;=$C1161,0,IF(SUM($C1161,$I1140)&gt;R$4,$M1154/$I1140,$M1154-SUM($I1161:Q1161))))</f>
        <v>2.0282620509031544</v>
      </c>
      <c r="S1161" s="166">
        <f>IF($I1140="n/a",0,IF(S$4&lt;=$C1161,0,IF(SUM($C1161,$I1140)&gt;S$4,$M1154/$I1140,$M1154-SUM($I1161:R1161))))</f>
        <v>2.0282620509031544</v>
      </c>
      <c r="T1161" s="166">
        <f>IF($I1140="n/a",0,IF(T$4&lt;=$C1161,0,IF(SUM($C1161,$I1140)&gt;T$4,$M1154/$I1140,$M1154-SUM($I1161:S1161))))</f>
        <v>2.0282620509031544</v>
      </c>
      <c r="U1161" s="166">
        <f>IF($I1140="n/a",0,IF(U$4&lt;=$C1161,0,IF(SUM($C1161,$I1140)&gt;U$4,$M1154/$I1140,$M1154-SUM($I1161:T1161))))</f>
        <v>2.0282620509031544</v>
      </c>
      <c r="V1161" s="166">
        <f>IF($I1140="n/a",0,IF(V$4&lt;=$C1161,0,IF(SUM($C1161,$I1140)&gt;V$4,$M1154/$I1140,$M1154-SUM($I1161:U1161))))</f>
        <v>2.0282620509031544</v>
      </c>
      <c r="W1161" s="166">
        <f>IF($I1140="n/a",0,IF(W$4&lt;=$C1161,0,IF(SUM($C1161,$I1140)&gt;W$4,$M1154/$I1140,$M1154-SUM($I1161:V1161))))</f>
        <v>2.0282620509031517</v>
      </c>
      <c r="X1161" s="166">
        <f>IF($I1140="n/a",0,IF(X$4&lt;=$C1161,0,IF(SUM($C1161,$I1140)&gt;X$4,$M1154/$I1140,$M1154-SUM($I1161:W1161))))</f>
        <v>0</v>
      </c>
      <c r="Y1161" s="166">
        <f>IF($I1140="n/a",0,IF(Y$4&lt;=$C1161,0,IF(SUM($C1161,$I1140)&gt;Y$4,$M1154/$I1140,$M1154-SUM($I1161:X1161))))</f>
        <v>0</v>
      </c>
      <c r="Z1161" s="166">
        <f>IF($I1140="n/a",0,IF(Z$4&lt;=$C1161,0,IF(SUM($C1161,$I1140)&gt;Z$4,$M1154/$I1140,$M1154-SUM($I1161:Y1161))))</f>
        <v>0</v>
      </c>
      <c r="AA1161" s="166">
        <f>IF($I1140="n/a",0,IF(AA$4&lt;=$C1161,0,IF(SUM($C1161,$I1140)&gt;AA$4,$M1154/$I1140,$M1154-SUM($I1161:Z1161))))</f>
        <v>0</v>
      </c>
      <c r="AB1161" s="166">
        <f>IF($I1140="n/a",0,IF(AB$4&lt;=$C1161,0,IF(SUM($C1161,$I1140)&gt;AB$4,$M1154/$I1140,$M1154-SUM($I1161:AA1161))))</f>
        <v>0</v>
      </c>
      <c r="AC1161" s="166">
        <f>IF($I1140="n/a",0,IF(AC$4&lt;=$C1161,0,IF(SUM($C1161,$I1140)&gt;AC$4,$M1154/$I1140,$M1154-SUM($I1161:AB1161))))</f>
        <v>0</v>
      </c>
      <c r="AD1161" s="166">
        <f>IF($I1140="n/a",0,IF(AD$4&lt;=$C1161,0,IF(SUM($C1161,$I1140)&gt;AD$4,$M1154/$I1140,$M1154-SUM($I1161:AC1161))))</f>
        <v>0</v>
      </c>
      <c r="AE1161" s="166">
        <f>IF($I1140="n/a",0,IF(AE$4&lt;=$C1161,0,IF(SUM($C1161,$I1140)&gt;AE$4,$M1154/$I1140,$M1154-SUM($I1161:AD1161))))</f>
        <v>0</v>
      </c>
      <c r="AF1161" s="166">
        <f>IF($I1140="n/a",0,IF(AF$4&lt;=$C1161,0,IF(SUM($C1161,$I1140)&gt;AF$4,$M1154/$I1140,$M1154-SUM($I1161:AE1161))))</f>
        <v>0</v>
      </c>
      <c r="AG1161" s="166">
        <f>IF($I1140="n/a",0,IF(AG$4&lt;=$C1161,0,IF(SUM($C1161,$I1140)&gt;AG$4,$M1154/$I1140,$M1154-SUM($I1161:AF1161))))</f>
        <v>0</v>
      </c>
      <c r="AH1161" s="166">
        <f>IF($I1140="n/a",0,IF(AH$4&lt;=$C1161,0,IF(SUM($C1161,$I1140)&gt;AH$4,$M1154/$I1140,$M1154-SUM($I1161:AG1161))))</f>
        <v>0</v>
      </c>
      <c r="AI1161" s="166">
        <f>IF($I1140="n/a",0,IF(AI$4&lt;=$C1161,0,IF(SUM($C1161,$I1140)&gt;AI$4,$M1154/$I1140,$M1154-SUM($I1161:AH1161))))</f>
        <v>0</v>
      </c>
      <c r="AJ1161" s="166">
        <f>IF($I1140="n/a",0,IF(AJ$4&lt;=$C1161,0,IF(SUM($C1161,$I1140)&gt;AJ$4,$M1154/$I1140,$M1154-SUM($I1161:AI1161))))</f>
        <v>0</v>
      </c>
      <c r="AK1161" s="166">
        <f>IF($I1140="n/a",0,IF(AK$4&lt;=$C1161,0,IF(SUM($C1161,$I1140)&gt;AK$4,$M1154/$I1140,$M1154-SUM($I1161:AJ1161))))</f>
        <v>0</v>
      </c>
      <c r="AL1161" s="166">
        <f>IF($I1140="n/a",0,IF(AL$4&lt;=$C1161,0,IF(SUM($C1161,$I1140)&gt;AL$4,$M1154/$I1140,$M1154-SUM($I1161:AK1161))))</f>
        <v>0</v>
      </c>
      <c r="AM1161" s="166">
        <f>IF($I1140="n/a",0,IF(AM$4&lt;=$C1161,0,IF(SUM($C1161,$I1140)&gt;AM$4,$M1154/$I1140,$M1154-SUM($I1161:AL1161))))</f>
        <v>0</v>
      </c>
      <c r="AN1161" s="166">
        <f>IF($I1140="n/a",0,IF(AN$4&lt;=$C1161,0,IF(SUM($C1161,$I1140)&gt;AN$4,$M1154/$I1140,$M1154-SUM($I1161:AM1161))))</f>
        <v>0</v>
      </c>
      <c r="AO1161" s="166">
        <f>IF($I1140="n/a",0,IF(AO$4&lt;=$C1161,0,IF(SUM($C1161,$I1140)&gt;AO$4,$M1154/$I1140,$M1154-SUM($I1161:AN1161))))</f>
        <v>0</v>
      </c>
      <c r="AP1161" s="166">
        <f>IF($I1140="n/a",0,IF(AP$4&lt;=$C1161,0,IF(SUM($C1161,$I1140)&gt;AP$4,$M1154/$I1140,$M1154-SUM($I1161:AO1161))))</f>
        <v>0</v>
      </c>
      <c r="AQ1161" s="166">
        <f>IF($I1140="n/a",0,IF(AQ$4&lt;=$C1161,0,IF(SUM($C1161,$I1140)&gt;AQ$4,$M1154/$I1140,$M1154-SUM($I1161:AP1161))))</f>
        <v>0</v>
      </c>
      <c r="AR1161" s="166">
        <f>IF($I1140="n/a",0,IF(AR$4&lt;=$C1161,0,IF(SUM($C1161,$I1140)&gt;AR$4,$M1154/$I1140,$M1154-SUM($I1161:AQ1161))))</f>
        <v>0</v>
      </c>
      <c r="AS1161" s="166">
        <f>IF($I1140="n/a",0,IF(AS$4&lt;=$C1161,0,IF(SUM($C1161,$I1140)&gt;AS$4,$M1154/$I1140,$M1154-SUM($I1161:AR1161))))</f>
        <v>0</v>
      </c>
      <c r="AT1161" s="166">
        <f>IF($I1140="n/a",0,IF(AT$4&lt;=$C1161,0,IF(SUM($C1161,$I1140)&gt;AT$4,$M1154/$I1140,$M1154-SUM($I1161:AS1161))))</f>
        <v>0</v>
      </c>
      <c r="AU1161" s="166">
        <f>IF($I1140="n/a",0,IF(AU$4&lt;=$C1161,0,IF(SUM($C1161,$I1140)&gt;AU$4,$M1154/$I1140,$M1154-SUM($I1161:AT1161))))</f>
        <v>0</v>
      </c>
      <c r="AV1161" s="166">
        <f>IF($I1140="n/a",0,IF(AV$4&lt;=$C1161,0,IF(SUM($C1161,$I1140)&gt;AV$4,$M1154/$I1140,$M1154-SUM($I1161:AU1161))))</f>
        <v>0</v>
      </c>
      <c r="AW1161" s="166">
        <f>IF($I1140="n/a",0,IF(AW$4&lt;=$C1161,0,IF(SUM($C1161,$I1140)&gt;AW$4,$M1154/$I1140,$M1154-SUM($I1161:AV1161))))</f>
        <v>0</v>
      </c>
      <c r="AX1161" s="166">
        <f>IF($I1140="n/a",0,IF(AX$4&lt;=$C1161,0,IF(SUM($C1161,$I1140)&gt;AX$4,$M1154/$I1140,$M1154-SUM($I1161:AW1161))))</f>
        <v>0</v>
      </c>
      <c r="AY1161" s="166">
        <f>IF($I1140="n/a",0,IF(AY$4&lt;=$C1161,0,IF(SUM($C1161,$I1140)&gt;AY$4,$M1154/$I1140,$M1154-SUM($I1161:AX1161))))</f>
        <v>0</v>
      </c>
      <c r="AZ1161" s="166">
        <f>IF($I1140="n/a",0,IF(AZ$4&lt;=$C1161,0,IF(SUM($C1161,$I1140)&gt;AZ$4,$M1154/$I1140,$M1154-SUM($I1161:AY1161))))</f>
        <v>0</v>
      </c>
      <c r="BA1161" s="166">
        <f>IF($I1140="n/a",0,IF(BA$4&lt;=$C1161,0,IF(SUM($C1161,$I1140)&gt;BA$4,$M1154/$I1140,$M1154-SUM($I1161:AZ1161))))</f>
        <v>0</v>
      </c>
      <c r="BB1161" s="166">
        <f>IF($I1140="n/a",0,IF(BB$4&lt;=$C1161,0,IF(SUM($C1161,$I1140)&gt;BB$4,$M1154/$I1140,$M1154-SUM($I1161:BA1161))))</f>
        <v>0</v>
      </c>
      <c r="BC1161" s="166">
        <f>IF($I1140="n/a",0,IF(BC$4&lt;=$C1161,0,IF(SUM($C1161,$I1140)&gt;BC$4,$M1154/$I1140,$M1154-SUM($I1161:BB1161))))</f>
        <v>0</v>
      </c>
      <c r="BD1161" s="166">
        <f>IF($I1140="n/a",0,IF(BD$4&lt;=$C1161,0,IF(SUM($C1161,$I1140)&gt;BD$4,$M1154/$I1140,$M1154-SUM($I1161:BC1161))))</f>
        <v>0</v>
      </c>
      <c r="BE1161" s="166">
        <f>IF($I1140="n/a",0,IF(BE$4&lt;=$C1161,0,IF(SUM($C1161,$I1140)&gt;BE$4,$M1154/$I1140,$M1154-SUM($I1161:BD1161))))</f>
        <v>0</v>
      </c>
      <c r="BF1161" s="166">
        <f>IF($I1140="n/a",0,IF(BF$4&lt;=$C1161,0,IF(SUM($C1161,$I1140)&gt;BF$4,$M1154/$I1140,$M1154-SUM($I1161:BE1161))))</f>
        <v>0</v>
      </c>
      <c r="BG1161" s="166">
        <f>IF($I1140="n/a",0,IF(BG$4&lt;=$C1161,0,IF(SUM($C1161,$I1140)&gt;BG$4,$M1154/$I1140,$M1154-SUM($I1161:BF1161))))</f>
        <v>0</v>
      </c>
      <c r="BH1161" s="166">
        <f>IF($I1140="n/a",0,IF(BH$4&lt;=$C1161,0,IF(SUM($C1161,$I1140)&gt;BH$4,$M1154/$I1140,$M1154-SUM($I1161:BG1161))))</f>
        <v>0</v>
      </c>
      <c r="BI1161" s="166">
        <f>IF($I1140="n/a",0,IF(BI$4&lt;=$C1161,0,IF(SUM($C1161,$I1140)&gt;BI$4,$M1154/$I1140,$M1154-SUM($I1161:BH1161))))</f>
        <v>0</v>
      </c>
      <c r="BJ1161" s="166">
        <f>IF($I1140="n/a",0,IF(BJ$4&lt;=$C1161,0,IF(SUM($C1161,$I1140)&gt;BJ$4,$M1154/$I1140,$M1154-SUM($I1161:BI1161))))</f>
        <v>0</v>
      </c>
      <c r="BK1161" s="166">
        <f>IF($I1140="n/a",0,IF(BK$4&lt;=$C1161,0,IF(SUM($C1161,$I1140)&gt;BK$4,$M1154/$I1140,$M1154-SUM($I1161:BJ1161))))</f>
        <v>0</v>
      </c>
      <c r="BL1161" s="166">
        <f>IF($I1140="n/a",0,IF(BL$4&lt;=$C1161,0,IF(SUM($C1161,$I1140)&gt;BL$4,$M1154/$I1140,$M1154-SUM($I1161:BK1161))))</f>
        <v>0</v>
      </c>
      <c r="BM1161" s="166">
        <f>IF($I1140="n/a",0,IF(BM$4&lt;=$C1161,0,IF(SUM($C1161,$I1140)&gt;BM$4,$M1154/$I1140,$M1154-SUM($I1161:BL1161))))</f>
        <v>0</v>
      </c>
      <c r="BN1161" s="166">
        <f>IF($I1140="n/a",0,IF(BN$4&lt;=$C1161,0,IF(SUM($C1161,$I1140)&gt;BN$4,$M1154/$I1140,$M1154-SUM($I1161:BM1161))))</f>
        <v>0</v>
      </c>
      <c r="BO1161" s="166">
        <f>IF($I1140="n/a",0,IF(BO$4&lt;=$C1161,0,IF(SUM($C1161,$I1140)&gt;BO$4,$M1154/$I1140,$M1154-SUM($I1161:BN1161))))</f>
        <v>0</v>
      </c>
      <c r="BP1161" s="166">
        <f>IF($I1140="n/a",0,IF(BP$4&lt;=$C1161,0,IF(SUM($C1161,$I1140)&gt;BP$4,$M1154/$I1140,$M1154-SUM($I1161:BO1161))))</f>
        <v>0</v>
      </c>
      <c r="BQ1161" s="166">
        <f>IF($I1140="n/a",0,IF(BQ$4&lt;=$C1161,0,IF(SUM($C1161,$I1140)&gt;BQ$4,$M1154/$I1140,$M1154-SUM($I1161:BP1161))))</f>
        <v>0</v>
      </c>
      <c r="BR1161" s="166">
        <f>IF($I1140="n/a",0,IF(BR$4&lt;=$C1161,0,IF(SUM($C1161,$I1140)&gt;BR$4,$M1154/$I1140,$M1154-SUM($I1161:BQ1161))))</f>
        <v>0</v>
      </c>
      <c r="BS1161" s="166">
        <f>IF($I1140="n/a",0,IF(BS$4&lt;=$C1161,0,IF(SUM($C1161,$I1140)&gt;BS$4,$M1154/$I1140,$M1154-SUM($I1161:BR1161))))</f>
        <v>0</v>
      </c>
      <c r="BT1161" s="166">
        <f>IF($I1140="n/a",0,IF(BT$4&lt;=$C1161,0,IF(SUM($C1161,$I1140)&gt;BT$4,$M1154/$I1140,$M1154-SUM($I1161:BS1161))))</f>
        <v>0</v>
      </c>
      <c r="BU1161" s="166">
        <f>IF($I1140="n/a",0,IF(BU$4&lt;=$C1161,0,IF(SUM($C1161,$I1140)&gt;BU$4,$M1154/$I1140,$M1154-SUM($I1161:BT1161))))</f>
        <v>0</v>
      </c>
      <c r="BV1161" s="166">
        <f>IF($I1140="n/a",0,IF(BV$4&lt;=$C1161,0,IF(SUM($C1161,$I1140)&gt;BV$4,$M1154/$I1140,$M1154-SUM($I1161:BU1161))))</f>
        <v>0</v>
      </c>
      <c r="BW1161" s="166">
        <f>IF($I1140="n/a",0,IF(BW$4&lt;=$C1161,0,IF(SUM($C1161,$I1140)&gt;BW$4,$M1154/$I1140,$M1154-SUM($I1161:BV1161))))</f>
        <v>0</v>
      </c>
      <c r="BX1161" s="166">
        <f>IF($I1140="n/a",0,IF(BX$4&lt;=$C1161,0,IF(SUM($C1161,$I1140)&gt;BX$4,$M1154/$I1140,$M1154-SUM($I1161:BW1161))))</f>
        <v>0</v>
      </c>
      <c r="BY1161" s="166">
        <f>IF($I1140="n/a",0,IF(BY$4&lt;=$C1161,0,IF(SUM($C1161,$I1140)&gt;BY$4,$M1154/$I1140,$M1154-SUM($I1161:BX1161))))</f>
        <v>0</v>
      </c>
      <c r="BZ1161" s="166">
        <f>IF($I1140="n/a",0,IF(BZ$4&lt;=$C1161,0,IF(SUM($C1161,$I1140)&gt;BZ$4,$M1154/$I1140,$M1154-SUM($I1161:BY1161))))</f>
        <v>0</v>
      </c>
      <c r="CA1161" s="166">
        <f>IF($I1140="n/a",0,IF(CA$4&lt;=$C1161,0,IF(SUM($C1161,$I1140)&gt;CA$4,$M1154/$I1140,$M1154-SUM($I1161:BZ1161))))</f>
        <v>0</v>
      </c>
      <c r="CB1161" s="166">
        <f>IF($I1140="n/a",0,IF(CB$4&lt;=$C1161,0,IF(SUM($C1161,$I1140)&gt;CB$4,$M1154/$I1140,$M1154-SUM($I1161:CA1161))))</f>
        <v>0</v>
      </c>
      <c r="CC1161" s="166">
        <f>IF($I1140="n/a",0,IF(CC$4&lt;=$C1161,0,IF(SUM($C1161,$I1140)&gt;CC$4,$M1154/$I1140,$M1154-SUM($I1161:CB1161))))</f>
        <v>0</v>
      </c>
      <c r="CD1161" s="166">
        <f>IF($I1140="n/a",0,IF(CD$4&lt;=$C1161,0,IF(SUM($C1161,$I1140)&gt;CD$4,$M1154/$I1140,$M1154-SUM($I1161:CC1161))))</f>
        <v>0</v>
      </c>
      <c r="CE1161" s="166">
        <f>IF($I1140="n/a",0,IF(CE$4&lt;=$C1161,0,IF(SUM($C1161,$I1140)&gt;CE$4,$M1154/$I1140,$M1154-SUM($I1161:CD1161))))</f>
        <v>0</v>
      </c>
      <c r="CF1161" s="166">
        <f>IF($I1140="n/a",0,IF(CF$4&lt;=$C1161,0,IF(SUM($C1161,$I1140)&gt;CF$4,$M1154/$I1140,$M1154-SUM($I1161:CE1161))))</f>
        <v>0</v>
      </c>
    </row>
    <row r="1162" spans="1:2018" s="153" customFormat="1" ht="12.75" customHeight="1">
      <c r="A1162"/>
      <c r="C1162" s="197">
        <v>2020</v>
      </c>
      <c r="D1162" s="21" t="s">
        <v>49</v>
      </c>
      <c r="E1162" s="21" t="s">
        <v>185</v>
      </c>
      <c r="I1162" s="31"/>
      <c r="J1162" s="167">
        <f>IF($I1140="n/a",0,IF(J$4&lt;=$C1162,0,IF(SUM($C1162,$I1140)&gt;J$4,$N1154/$I1140,$N1154-SUM($I1162:I1162))))</f>
        <v>0</v>
      </c>
      <c r="K1162" s="167">
        <f>IF($I1140="n/a",0,IF(K$4&lt;=$C1162,0,IF(SUM($C1162,$I1140)&gt;K$4,$N1154/$I1140,$N1154-SUM($I1162:J1162))))</f>
        <v>0</v>
      </c>
      <c r="L1162" s="167">
        <f>IF($I1140="n/a",0,IF(L$4&lt;=$C1162,0,IF(SUM($C1162,$I1140)&gt;L$4,$N1154/$I1140,$N1154-SUM($I1162:K1162))))</f>
        <v>0</v>
      </c>
      <c r="M1162" s="167">
        <f>IF($I1140="n/a",0,IF(M$4&lt;=$C1162,0,IF(SUM($C1162,$I1140)&gt;M$4,$N1154/$I1140,$N1154-SUM($I1162:L1162))))</f>
        <v>0</v>
      </c>
      <c r="N1162" s="167">
        <f>IF($I1140="n/a",0,IF(N$4&lt;=$C1162,0,IF(SUM($C1162,$I1140)&gt;N$4,$N1154/$I1140,$N1154-SUM($I1162:M1162))))</f>
        <v>0</v>
      </c>
      <c r="O1162" s="167">
        <f>IF($I1140="n/a",0,IF(O$4&lt;=$C1162,0,IF(SUM($C1162,$I1140)&gt;O$4,$N1154/$I1140,$N1154-SUM($I1162:N1162))))</f>
        <v>2.5865270298324377</v>
      </c>
      <c r="P1162" s="167">
        <f>IF($I1140="n/a",0,IF(P$4&lt;=$C1162,0,IF(SUM($C1162,$I1140)&gt;P$4,$N1154/$I1140,$N1154-SUM($I1162:O1162))))</f>
        <v>2.5865270298324377</v>
      </c>
      <c r="Q1162" s="167">
        <f>IF($I1140="n/a",0,IF(Q$4&lt;=$C1162,0,IF(SUM($C1162,$I1140)&gt;Q$4,$N1154/$I1140,$N1154-SUM($I1162:P1162))))</f>
        <v>2.5865270298324377</v>
      </c>
      <c r="R1162" s="167">
        <f>IF($I1140="n/a",0,IF(R$4&lt;=$C1162,0,IF(SUM($C1162,$I1140)&gt;R$4,$N1154/$I1140,$N1154-SUM($I1162:Q1162))))</f>
        <v>2.5865270298324377</v>
      </c>
      <c r="S1162" s="167">
        <f>IF($I1140="n/a",0,IF(S$4&lt;=$C1162,0,IF(SUM($C1162,$I1140)&gt;S$4,$N1154/$I1140,$N1154-SUM($I1162:R1162))))</f>
        <v>2.5865270298324377</v>
      </c>
      <c r="T1162" s="167">
        <f>IF($I1140="n/a",0,IF(T$4&lt;=$C1162,0,IF(SUM($C1162,$I1140)&gt;T$4,$N1154/$I1140,$N1154-SUM($I1162:S1162))))</f>
        <v>2.5865270298324377</v>
      </c>
      <c r="U1162" s="167">
        <f>IF($I1140="n/a",0,IF(U$4&lt;=$C1162,0,IF(SUM($C1162,$I1140)&gt;U$4,$N1154/$I1140,$N1154-SUM($I1162:T1162))))</f>
        <v>2.5865270298324377</v>
      </c>
      <c r="V1162" s="167">
        <f>IF($I1140="n/a",0,IF(V$4&lt;=$C1162,0,IF(SUM($C1162,$I1140)&gt;V$4,$N1154/$I1140,$N1154-SUM($I1162:U1162))))</f>
        <v>2.5865270298324377</v>
      </c>
      <c r="W1162" s="167">
        <f>IF($I1140="n/a",0,IF(W$4&lt;=$C1162,0,IF(SUM($C1162,$I1140)&gt;W$4,$N1154/$I1140,$N1154-SUM($I1162:V1162))))</f>
        <v>2.5865270298324377</v>
      </c>
      <c r="X1162" s="167">
        <f>IF($I1140="n/a",0,IF(X$4&lt;=$C1162,0,IF(SUM($C1162,$I1140)&gt;X$4,$N1154/$I1140,$N1154-SUM($I1162:W1162))))</f>
        <v>2.5865270298324354</v>
      </c>
      <c r="Y1162" s="167">
        <f>IF($I1140="n/a",0,IF(Y$4&lt;=$C1162,0,IF(SUM($C1162,$I1140)&gt;Y$4,$N1154/$I1140,$N1154-SUM($I1162:X1162))))</f>
        <v>0</v>
      </c>
      <c r="Z1162" s="167">
        <f>IF($I1140="n/a",0,IF(Z$4&lt;=$C1162,0,IF(SUM($C1162,$I1140)&gt;Z$4,$N1154/$I1140,$N1154-SUM($I1162:Y1162))))</f>
        <v>0</v>
      </c>
      <c r="AA1162" s="167">
        <f>IF($I1140="n/a",0,IF(AA$4&lt;=$C1162,0,IF(SUM($C1162,$I1140)&gt;AA$4,$N1154/$I1140,$N1154-SUM($I1162:Z1162))))</f>
        <v>0</v>
      </c>
      <c r="AB1162" s="167">
        <f>IF($I1140="n/a",0,IF(AB$4&lt;=$C1162,0,IF(SUM($C1162,$I1140)&gt;AB$4,$N1154/$I1140,$N1154-SUM($I1162:AA1162))))</f>
        <v>0</v>
      </c>
      <c r="AC1162" s="167">
        <f>IF($I1140="n/a",0,IF(AC$4&lt;=$C1162,0,IF(SUM($C1162,$I1140)&gt;AC$4,$N1154/$I1140,$N1154-SUM($I1162:AB1162))))</f>
        <v>0</v>
      </c>
      <c r="AD1162" s="167">
        <f>IF($I1140="n/a",0,IF(AD$4&lt;=$C1162,0,IF(SUM($C1162,$I1140)&gt;AD$4,$N1154/$I1140,$N1154-SUM($I1162:AC1162))))</f>
        <v>0</v>
      </c>
      <c r="AE1162" s="167">
        <f>IF($I1140="n/a",0,IF(AE$4&lt;=$C1162,0,IF(SUM($C1162,$I1140)&gt;AE$4,$N1154/$I1140,$N1154-SUM($I1162:AD1162))))</f>
        <v>0</v>
      </c>
      <c r="AF1162" s="167">
        <f>IF($I1140="n/a",0,IF(AF$4&lt;=$C1162,0,IF(SUM($C1162,$I1140)&gt;AF$4,$N1154/$I1140,$N1154-SUM($I1162:AE1162))))</f>
        <v>0</v>
      </c>
      <c r="AG1162" s="167">
        <f>IF($I1140="n/a",0,IF(AG$4&lt;=$C1162,0,IF(SUM($C1162,$I1140)&gt;AG$4,$N1154/$I1140,$N1154-SUM($I1162:AF1162))))</f>
        <v>0</v>
      </c>
      <c r="AH1162" s="167">
        <f>IF($I1140="n/a",0,IF(AH$4&lt;=$C1162,0,IF(SUM($C1162,$I1140)&gt;AH$4,$N1154/$I1140,$N1154-SUM($I1162:AG1162))))</f>
        <v>0</v>
      </c>
      <c r="AI1162" s="167">
        <f>IF($I1140="n/a",0,IF(AI$4&lt;=$C1162,0,IF(SUM($C1162,$I1140)&gt;AI$4,$N1154/$I1140,$N1154-SUM($I1162:AH1162))))</f>
        <v>0</v>
      </c>
      <c r="AJ1162" s="167">
        <f>IF($I1140="n/a",0,IF(AJ$4&lt;=$C1162,0,IF(SUM($C1162,$I1140)&gt;AJ$4,$N1154/$I1140,$N1154-SUM($I1162:AI1162))))</f>
        <v>0</v>
      </c>
      <c r="AK1162" s="167">
        <f>IF($I1140="n/a",0,IF(AK$4&lt;=$C1162,0,IF(SUM($C1162,$I1140)&gt;AK$4,$N1154/$I1140,$N1154-SUM($I1162:AJ1162))))</f>
        <v>0</v>
      </c>
      <c r="AL1162" s="167">
        <f>IF($I1140="n/a",0,IF(AL$4&lt;=$C1162,0,IF(SUM($C1162,$I1140)&gt;AL$4,$N1154/$I1140,$N1154-SUM($I1162:AK1162))))</f>
        <v>0</v>
      </c>
      <c r="AM1162" s="167">
        <f>IF($I1140="n/a",0,IF(AM$4&lt;=$C1162,0,IF(SUM($C1162,$I1140)&gt;AM$4,$N1154/$I1140,$N1154-SUM($I1162:AL1162))))</f>
        <v>0</v>
      </c>
      <c r="AN1162" s="167">
        <f>IF($I1140="n/a",0,IF(AN$4&lt;=$C1162,0,IF(SUM($C1162,$I1140)&gt;AN$4,$N1154/$I1140,$N1154-SUM($I1162:AM1162))))</f>
        <v>0</v>
      </c>
      <c r="AO1162" s="167">
        <f>IF($I1140="n/a",0,IF(AO$4&lt;=$C1162,0,IF(SUM($C1162,$I1140)&gt;AO$4,$N1154/$I1140,$N1154-SUM($I1162:AN1162))))</f>
        <v>0</v>
      </c>
      <c r="AP1162" s="167">
        <f>IF($I1140="n/a",0,IF(AP$4&lt;=$C1162,0,IF(SUM($C1162,$I1140)&gt;AP$4,$N1154/$I1140,$N1154-SUM($I1162:AO1162))))</f>
        <v>0</v>
      </c>
      <c r="AQ1162" s="167">
        <f>IF($I1140="n/a",0,IF(AQ$4&lt;=$C1162,0,IF(SUM($C1162,$I1140)&gt;AQ$4,$N1154/$I1140,$N1154-SUM($I1162:AP1162))))</f>
        <v>0</v>
      </c>
      <c r="AR1162" s="167">
        <f>IF($I1140="n/a",0,IF(AR$4&lt;=$C1162,0,IF(SUM($C1162,$I1140)&gt;AR$4,$N1154/$I1140,$N1154-SUM($I1162:AQ1162))))</f>
        <v>0</v>
      </c>
      <c r="AS1162" s="167">
        <f>IF($I1140="n/a",0,IF(AS$4&lt;=$C1162,0,IF(SUM($C1162,$I1140)&gt;AS$4,$N1154/$I1140,$N1154-SUM($I1162:AR1162))))</f>
        <v>0</v>
      </c>
      <c r="AT1162" s="167">
        <f>IF($I1140="n/a",0,IF(AT$4&lt;=$C1162,0,IF(SUM($C1162,$I1140)&gt;AT$4,$N1154/$I1140,$N1154-SUM($I1162:AS1162))))</f>
        <v>0</v>
      </c>
      <c r="AU1162" s="167">
        <f>IF($I1140="n/a",0,IF(AU$4&lt;=$C1162,0,IF(SUM($C1162,$I1140)&gt;AU$4,$N1154/$I1140,$N1154-SUM($I1162:AT1162))))</f>
        <v>0</v>
      </c>
      <c r="AV1162" s="167">
        <f>IF($I1140="n/a",0,IF(AV$4&lt;=$C1162,0,IF(SUM($C1162,$I1140)&gt;AV$4,$N1154/$I1140,$N1154-SUM($I1162:AU1162))))</f>
        <v>0</v>
      </c>
      <c r="AW1162" s="167">
        <f>IF($I1140="n/a",0,IF(AW$4&lt;=$C1162,0,IF(SUM($C1162,$I1140)&gt;AW$4,$N1154/$I1140,$N1154-SUM($I1162:AV1162))))</f>
        <v>0</v>
      </c>
      <c r="AX1162" s="167">
        <f>IF($I1140="n/a",0,IF(AX$4&lt;=$C1162,0,IF(SUM($C1162,$I1140)&gt;AX$4,$N1154/$I1140,$N1154-SUM($I1162:AW1162))))</f>
        <v>0</v>
      </c>
      <c r="AY1162" s="167">
        <f>IF($I1140="n/a",0,IF(AY$4&lt;=$C1162,0,IF(SUM($C1162,$I1140)&gt;AY$4,$N1154/$I1140,$N1154-SUM($I1162:AX1162))))</f>
        <v>0</v>
      </c>
      <c r="AZ1162" s="167">
        <f>IF($I1140="n/a",0,IF(AZ$4&lt;=$C1162,0,IF(SUM($C1162,$I1140)&gt;AZ$4,$N1154/$I1140,$N1154-SUM($I1162:AY1162))))</f>
        <v>0</v>
      </c>
      <c r="BA1162" s="167">
        <f>IF($I1140="n/a",0,IF(BA$4&lt;=$C1162,0,IF(SUM($C1162,$I1140)&gt;BA$4,$N1154/$I1140,$N1154-SUM($I1162:AZ1162))))</f>
        <v>0</v>
      </c>
      <c r="BB1162" s="167">
        <f>IF($I1140="n/a",0,IF(BB$4&lt;=$C1162,0,IF(SUM($C1162,$I1140)&gt;BB$4,$N1154/$I1140,$N1154-SUM($I1162:BA1162))))</f>
        <v>0</v>
      </c>
      <c r="BC1162" s="167">
        <f>IF($I1140="n/a",0,IF(BC$4&lt;=$C1162,0,IF(SUM($C1162,$I1140)&gt;BC$4,$N1154/$I1140,$N1154-SUM($I1162:BB1162))))</f>
        <v>0</v>
      </c>
      <c r="BD1162" s="167">
        <f>IF($I1140="n/a",0,IF(BD$4&lt;=$C1162,0,IF(SUM($C1162,$I1140)&gt;BD$4,$N1154/$I1140,$N1154-SUM($I1162:BC1162))))</f>
        <v>0</v>
      </c>
      <c r="BE1162" s="167">
        <f>IF($I1140="n/a",0,IF(BE$4&lt;=$C1162,0,IF(SUM($C1162,$I1140)&gt;BE$4,$N1154/$I1140,$N1154-SUM($I1162:BD1162))))</f>
        <v>0</v>
      </c>
      <c r="BF1162" s="167">
        <f>IF($I1140="n/a",0,IF(BF$4&lt;=$C1162,0,IF(SUM($C1162,$I1140)&gt;BF$4,$N1154/$I1140,$N1154-SUM($I1162:BE1162))))</f>
        <v>0</v>
      </c>
      <c r="BG1162" s="167">
        <f>IF($I1140="n/a",0,IF(BG$4&lt;=$C1162,0,IF(SUM($C1162,$I1140)&gt;BG$4,$N1154/$I1140,$N1154-SUM($I1162:BF1162))))</f>
        <v>0</v>
      </c>
      <c r="BH1162" s="167">
        <f>IF($I1140="n/a",0,IF(BH$4&lt;=$C1162,0,IF(SUM($C1162,$I1140)&gt;BH$4,$N1154/$I1140,$N1154-SUM($I1162:BG1162))))</f>
        <v>0</v>
      </c>
      <c r="BI1162" s="167">
        <f>IF($I1140="n/a",0,IF(BI$4&lt;=$C1162,0,IF(SUM($C1162,$I1140)&gt;BI$4,$N1154/$I1140,$N1154-SUM($I1162:BH1162))))</f>
        <v>0</v>
      </c>
      <c r="BJ1162" s="167">
        <f>IF($I1140="n/a",0,IF(BJ$4&lt;=$C1162,0,IF(SUM($C1162,$I1140)&gt;BJ$4,$N1154/$I1140,$N1154-SUM($I1162:BI1162))))</f>
        <v>0</v>
      </c>
      <c r="BK1162" s="167">
        <f>IF($I1140="n/a",0,IF(BK$4&lt;=$C1162,0,IF(SUM($C1162,$I1140)&gt;BK$4,$N1154/$I1140,$N1154-SUM($I1162:BJ1162))))</f>
        <v>0</v>
      </c>
      <c r="BL1162" s="167">
        <f>IF($I1140="n/a",0,IF(BL$4&lt;=$C1162,0,IF(SUM($C1162,$I1140)&gt;BL$4,$N1154/$I1140,$N1154-SUM($I1162:BK1162))))</f>
        <v>0</v>
      </c>
      <c r="BM1162" s="167">
        <f>IF($I1140="n/a",0,IF(BM$4&lt;=$C1162,0,IF(SUM($C1162,$I1140)&gt;BM$4,$N1154/$I1140,$N1154-SUM($I1162:BL1162))))</f>
        <v>0</v>
      </c>
      <c r="BN1162" s="167">
        <f>IF($I1140="n/a",0,IF(BN$4&lt;=$C1162,0,IF(SUM($C1162,$I1140)&gt;BN$4,$N1154/$I1140,$N1154-SUM($I1162:BM1162))))</f>
        <v>0</v>
      </c>
      <c r="BO1162" s="167">
        <f>IF($I1140="n/a",0,IF(BO$4&lt;=$C1162,0,IF(SUM($C1162,$I1140)&gt;BO$4,$N1154/$I1140,$N1154-SUM($I1162:BN1162))))</f>
        <v>0</v>
      </c>
      <c r="BP1162" s="167">
        <f>IF($I1140="n/a",0,IF(BP$4&lt;=$C1162,0,IF(SUM($C1162,$I1140)&gt;BP$4,$N1154/$I1140,$N1154-SUM($I1162:BO1162))))</f>
        <v>0</v>
      </c>
      <c r="BQ1162" s="167">
        <f>IF($I1140="n/a",0,IF(BQ$4&lt;=$C1162,0,IF(SUM($C1162,$I1140)&gt;BQ$4,$N1154/$I1140,$N1154-SUM($I1162:BP1162))))</f>
        <v>0</v>
      </c>
      <c r="BR1162" s="167">
        <f>IF($I1140="n/a",0,IF(BR$4&lt;=$C1162,0,IF(SUM($C1162,$I1140)&gt;BR$4,$N1154/$I1140,$N1154-SUM($I1162:BQ1162))))</f>
        <v>0</v>
      </c>
      <c r="BS1162" s="167">
        <f>IF($I1140="n/a",0,IF(BS$4&lt;=$C1162,0,IF(SUM($C1162,$I1140)&gt;BS$4,$N1154/$I1140,$N1154-SUM($I1162:BR1162))))</f>
        <v>0</v>
      </c>
      <c r="BT1162" s="167">
        <f>IF($I1140="n/a",0,IF(BT$4&lt;=$C1162,0,IF(SUM($C1162,$I1140)&gt;BT$4,$N1154/$I1140,$N1154-SUM($I1162:BS1162))))</f>
        <v>0</v>
      </c>
      <c r="BU1162" s="167">
        <f>IF($I1140="n/a",0,IF(BU$4&lt;=$C1162,0,IF(SUM($C1162,$I1140)&gt;BU$4,$N1154/$I1140,$N1154-SUM($I1162:BT1162))))</f>
        <v>0</v>
      </c>
      <c r="BV1162" s="167">
        <f>IF($I1140="n/a",0,IF(BV$4&lt;=$C1162,0,IF(SUM($C1162,$I1140)&gt;BV$4,$N1154/$I1140,$N1154-SUM($I1162:BU1162))))</f>
        <v>0</v>
      </c>
      <c r="BW1162" s="167">
        <f>IF($I1140="n/a",0,IF(BW$4&lt;=$C1162,0,IF(SUM($C1162,$I1140)&gt;BW$4,$N1154/$I1140,$N1154-SUM($I1162:BV1162))))</f>
        <v>0</v>
      </c>
      <c r="BX1162" s="167">
        <f>IF($I1140="n/a",0,IF(BX$4&lt;=$C1162,0,IF(SUM($C1162,$I1140)&gt;BX$4,$N1154/$I1140,$N1154-SUM($I1162:BW1162))))</f>
        <v>0</v>
      </c>
      <c r="BY1162" s="167">
        <f>IF($I1140="n/a",0,IF(BY$4&lt;=$C1162,0,IF(SUM($C1162,$I1140)&gt;BY$4,$N1154/$I1140,$N1154-SUM($I1162:BX1162))))</f>
        <v>0</v>
      </c>
      <c r="BZ1162" s="167">
        <f>IF($I1140="n/a",0,IF(BZ$4&lt;=$C1162,0,IF(SUM($C1162,$I1140)&gt;BZ$4,$N1154/$I1140,$N1154-SUM($I1162:BY1162))))</f>
        <v>0</v>
      </c>
      <c r="CA1162" s="167">
        <f>IF($I1140="n/a",0,IF(CA$4&lt;=$C1162,0,IF(SUM($C1162,$I1140)&gt;CA$4,$N1154/$I1140,$N1154-SUM($I1162:BZ1162))))</f>
        <v>0</v>
      </c>
      <c r="CB1162" s="167">
        <f>IF($I1140="n/a",0,IF(CB$4&lt;=$C1162,0,IF(SUM($C1162,$I1140)&gt;CB$4,$N1154/$I1140,$N1154-SUM($I1162:CA1162))))</f>
        <v>0</v>
      </c>
      <c r="CC1162" s="167">
        <f>IF($I1140="n/a",0,IF(CC$4&lt;=$C1162,0,IF(SUM($C1162,$I1140)&gt;CC$4,$N1154/$I1140,$N1154-SUM($I1162:CB1162))))</f>
        <v>0</v>
      </c>
      <c r="CD1162" s="167">
        <f>IF($I1140="n/a",0,IF(CD$4&lt;=$C1162,0,IF(SUM($C1162,$I1140)&gt;CD$4,$N1154/$I1140,$N1154-SUM($I1162:CC1162))))</f>
        <v>0</v>
      </c>
      <c r="CE1162" s="167">
        <f>IF($I1140="n/a",0,IF(CE$4&lt;=$C1162,0,IF(SUM($C1162,$I1140)&gt;CE$4,$N1154/$I1140,$N1154-SUM($I1162:CD1162))))</f>
        <v>0</v>
      </c>
      <c r="CF1162" s="167">
        <f>IF($I1140="n/a",0,IF(CF$4&lt;=$C1162,0,IF(SUM($C1162,$I1140)&gt;CF$4,$N1154/$I1140,$N1154-SUM($I1162:CE1162))))</f>
        <v>0</v>
      </c>
    </row>
    <row r="1163" spans="1:2018" s="7" customFormat="1" ht="12.75" customHeight="1">
      <c r="A1163" s="213"/>
      <c r="C1163" s="197">
        <v>2021</v>
      </c>
      <c r="D1163" s="21" t="s">
        <v>50</v>
      </c>
      <c r="E1163" s="214" t="s">
        <v>185</v>
      </c>
      <c r="I1163" s="33"/>
      <c r="J1163" s="33">
        <f>IF($I1140="n/a",0,IF(J$4&lt;=$C1163,0,IF(SUM($C1163,$I1140)&gt;J$4,$O1154/$I1140,$O1154-SUM($I1163:I1163))))</f>
        <v>0</v>
      </c>
      <c r="K1163" s="33">
        <f>IF($I1140="n/a",0,IF(K$4&lt;=$C1163,0,IF(SUM($C1163,$I1140)&gt;K$4,$O1154/$I1140,$O1154-SUM($I1163:J1163))))</f>
        <v>0</v>
      </c>
      <c r="L1163" s="33">
        <f>IF($I1140="n/a",0,IF(L$4&lt;=$C1163,0,IF(SUM($C1163,$I1140)&gt;L$4,$O1154/$I1140,$O1154-SUM($I1163:K1163))))</f>
        <v>0</v>
      </c>
      <c r="M1163" s="33">
        <f>IF($I1140="n/a",0,IF(M$4&lt;=$C1163,0,IF(SUM($C1163,$I1140)&gt;M$4,$O1154/$I1140,$O1154-SUM($I1163:L1163))))</f>
        <v>0</v>
      </c>
      <c r="N1163" s="33">
        <f>IF($I1140="n/a",0,IF(N$4&lt;=$C1163,0,IF(SUM($C1163,$I1140)&gt;N$4,$O1154/$I1140,$O1154-SUM($I1163:M1163))))</f>
        <v>0</v>
      </c>
      <c r="O1163" s="33">
        <f>IF($I1140="n/a",0,IF(O$4&lt;=$C1163,0,IF(SUM($C1163,$I1140)&gt;O$4,$O1154/$I1140,$O1154-SUM($I1163:N1163))))</f>
        <v>0</v>
      </c>
      <c r="P1163" s="33">
        <f>IF($I1140="n/a",0,IF(P$4&lt;=$C1163,0,IF(SUM($C1163,$I1140)&gt;P$4,$O1154/$I1140,$O1154-SUM($I1163:O1163))))</f>
        <v>0</v>
      </c>
      <c r="Q1163" s="33">
        <f>IF($I1140="n/a",0,IF(Q$4&lt;=$C1163,0,IF(SUM($C1163,$I1140)&gt;Q$4,$O1154/$I1140,$O1154-SUM($I1163:P1163))))</f>
        <v>0</v>
      </c>
      <c r="R1163" s="33">
        <f>IF($I1140="n/a",0,IF(R$4&lt;=$C1163,0,IF(SUM($C1163,$I1140)&gt;R$4,$O1154/$I1140,$O1154-SUM($I1163:Q1163))))</f>
        <v>0</v>
      </c>
      <c r="S1163" s="33">
        <f>IF($I1140="n/a",0,IF(S$4&lt;=$C1163,0,IF(SUM($C1163,$I1140)&gt;S$4,$O1154/$I1140,$O1154-SUM($I1163:R1163))))</f>
        <v>0</v>
      </c>
      <c r="T1163" s="33">
        <f>IF($I1140="n/a",0,IF(T$4&lt;=$C1163,0,IF(SUM($C1163,$I1140)&gt;T$4,$O1154/$I1140,$O1154-SUM($I1163:S1163))))</f>
        <v>0</v>
      </c>
      <c r="U1163" s="33">
        <f>IF($I1140="n/a",0,IF(U$4&lt;=$C1163,0,IF(SUM($C1163,$I1140)&gt;U$4,$O1154/$I1140,$O1154-SUM($I1163:T1163))))</f>
        <v>0</v>
      </c>
      <c r="V1163" s="33">
        <f>IF($I1140="n/a",0,IF(V$4&lt;=$C1163,0,IF(SUM($C1163,$I1140)&gt;V$4,$O1154/$I1140,$O1154-SUM($I1163:U1163))))</f>
        <v>0</v>
      </c>
      <c r="W1163" s="33">
        <f>IF($I1140="n/a",0,IF(W$4&lt;=$C1163,0,IF(SUM($C1163,$I1140)&gt;W$4,$O1154/$I1140,$O1154-SUM($I1163:V1163))))</f>
        <v>0</v>
      </c>
      <c r="X1163" s="33">
        <f>IF($I1140="n/a",0,IF(X$4&lt;=$C1163,0,IF(SUM($C1163,$I1140)&gt;X$4,$O1154/$I1140,$O1154-SUM($I1163:W1163))))</f>
        <v>0</v>
      </c>
      <c r="Y1163" s="33">
        <f>IF($I1140="n/a",0,IF(Y$4&lt;=$C1163,0,IF(SUM($C1163,$I1140)&gt;Y$4,$O1154/$I1140,$O1154-SUM($I1163:X1163))))</f>
        <v>0</v>
      </c>
      <c r="Z1163" s="33">
        <f>IF($I1140="n/a",0,IF(Z$4&lt;=$C1163,0,IF(SUM($C1163,$I1140)&gt;Z$4,$O1154/$I1140,$O1154-SUM($I1163:Y1163))))</f>
        <v>0</v>
      </c>
      <c r="AA1163" s="33">
        <f>IF($I1140="n/a",0,IF(AA$4&lt;=$C1163,0,IF(SUM($C1163,$I1140)&gt;AA$4,$O1154/$I1140,$O1154-SUM($I1163:Z1163))))</f>
        <v>0</v>
      </c>
      <c r="AB1163" s="33">
        <f>IF($I1140="n/a",0,IF(AB$4&lt;=$C1163,0,IF(SUM($C1163,$I1140)&gt;AB$4,$O1154/$I1140,$O1154-SUM($I1163:AA1163))))</f>
        <v>0</v>
      </c>
      <c r="AC1163" s="33">
        <f>IF($I1140="n/a",0,IF(AC$4&lt;=$C1163,0,IF(SUM($C1163,$I1140)&gt;AC$4,$O1154/$I1140,$O1154-SUM($I1163:AB1163))))</f>
        <v>0</v>
      </c>
      <c r="AD1163" s="33">
        <f>IF($I1140="n/a",0,IF(AD$4&lt;=$C1163,0,IF(SUM($C1163,$I1140)&gt;AD$4,$O1154/$I1140,$O1154-SUM($I1163:AC1163))))</f>
        <v>0</v>
      </c>
      <c r="AE1163" s="33">
        <f>IF($I1140="n/a",0,IF(AE$4&lt;=$C1163,0,IF(SUM($C1163,$I1140)&gt;AE$4,$O1154/$I1140,$O1154-SUM($I1163:AD1163))))</f>
        <v>0</v>
      </c>
      <c r="AF1163" s="33">
        <f>IF($I1140="n/a",0,IF(AF$4&lt;=$C1163,0,IF(SUM($C1163,$I1140)&gt;AF$4,$O1154/$I1140,$O1154-SUM($I1163:AE1163))))</f>
        <v>0</v>
      </c>
      <c r="AG1163" s="33">
        <f>IF($I1140="n/a",0,IF(AG$4&lt;=$C1163,0,IF(SUM($C1163,$I1140)&gt;AG$4,$O1154/$I1140,$O1154-SUM($I1163:AF1163))))</f>
        <v>0</v>
      </c>
      <c r="AH1163" s="33">
        <f>IF($I1140="n/a",0,IF(AH$4&lt;=$C1163,0,IF(SUM($C1163,$I1140)&gt;AH$4,$O1154/$I1140,$O1154-SUM($I1163:AG1163))))</f>
        <v>0</v>
      </c>
      <c r="AI1163" s="33">
        <f>IF($I1140="n/a",0,IF(AI$4&lt;=$C1163,0,IF(SUM($C1163,$I1140)&gt;AI$4,$O1154/$I1140,$O1154-SUM($I1163:AH1163))))</f>
        <v>0</v>
      </c>
      <c r="AJ1163" s="33">
        <f>IF($I1140="n/a",0,IF(AJ$4&lt;=$C1163,0,IF(SUM($C1163,$I1140)&gt;AJ$4,$O1154/$I1140,$O1154-SUM($I1163:AI1163))))</f>
        <v>0</v>
      </c>
      <c r="AK1163" s="33">
        <f>IF($I1140="n/a",0,IF(AK$4&lt;=$C1163,0,IF(SUM($C1163,$I1140)&gt;AK$4,$O1154/$I1140,$O1154-SUM($I1163:AJ1163))))</f>
        <v>0</v>
      </c>
      <c r="AL1163" s="33">
        <f>IF($I1140="n/a",0,IF(AL$4&lt;=$C1163,0,IF(SUM($C1163,$I1140)&gt;AL$4,$O1154/$I1140,$O1154-SUM($I1163:AK1163))))</f>
        <v>0</v>
      </c>
      <c r="AM1163" s="33">
        <f>IF($I1140="n/a",0,IF(AM$4&lt;=$C1163,0,IF(SUM($C1163,$I1140)&gt;AM$4,$O1154/$I1140,$O1154-SUM($I1163:AL1163))))</f>
        <v>0</v>
      </c>
      <c r="AN1163" s="33">
        <f>IF($I1140="n/a",0,IF(AN$4&lt;=$C1163,0,IF(SUM($C1163,$I1140)&gt;AN$4,$O1154/$I1140,$O1154-SUM($I1163:AM1163))))</f>
        <v>0</v>
      </c>
      <c r="AO1163" s="33">
        <f>IF($I1140="n/a",0,IF(AO$4&lt;=$C1163,0,IF(SUM($C1163,$I1140)&gt;AO$4,$O1154/$I1140,$O1154-SUM($I1163:AN1163))))</f>
        <v>0</v>
      </c>
      <c r="AP1163" s="33">
        <f>IF($I1140="n/a",0,IF(AP$4&lt;=$C1163,0,IF(SUM($C1163,$I1140)&gt;AP$4,$O1154/$I1140,$O1154-SUM($I1163:AO1163))))</f>
        <v>0</v>
      </c>
      <c r="AQ1163" s="33">
        <f>IF($I1140="n/a",0,IF(AQ$4&lt;=$C1163,0,IF(SUM($C1163,$I1140)&gt;AQ$4,$O1154/$I1140,$O1154-SUM($I1163:AP1163))))</f>
        <v>0</v>
      </c>
      <c r="AR1163" s="33">
        <f>IF($I1140="n/a",0,IF(AR$4&lt;=$C1163,0,IF(SUM($C1163,$I1140)&gt;AR$4,$O1154/$I1140,$O1154-SUM($I1163:AQ1163))))</f>
        <v>0</v>
      </c>
      <c r="AS1163" s="33">
        <f>IF($I1140="n/a",0,IF(AS$4&lt;=$C1163,0,IF(SUM($C1163,$I1140)&gt;AS$4,$O1154/$I1140,$O1154-SUM($I1163:AR1163))))</f>
        <v>0</v>
      </c>
      <c r="AT1163" s="33">
        <f>IF($I1140="n/a",0,IF(AT$4&lt;=$C1163,0,IF(SUM($C1163,$I1140)&gt;AT$4,$O1154/$I1140,$O1154-SUM($I1163:AS1163))))</f>
        <v>0</v>
      </c>
      <c r="AU1163" s="33">
        <f>IF($I1140="n/a",0,IF(AU$4&lt;=$C1163,0,IF(SUM($C1163,$I1140)&gt;AU$4,$O1154/$I1140,$O1154-SUM($I1163:AT1163))))</f>
        <v>0</v>
      </c>
      <c r="AV1163" s="33">
        <f>IF($I1140="n/a",0,IF(AV$4&lt;=$C1163,0,IF(SUM($C1163,$I1140)&gt;AV$4,$O1154/$I1140,$O1154-SUM($I1163:AU1163))))</f>
        <v>0</v>
      </c>
      <c r="AW1163" s="33">
        <f>IF($I1140="n/a",0,IF(AW$4&lt;=$C1163,0,IF(SUM($C1163,$I1140)&gt;AW$4,$O1154/$I1140,$O1154-SUM($I1163:AV1163))))</f>
        <v>0</v>
      </c>
      <c r="AX1163" s="33">
        <f>IF($I1140="n/a",0,IF(AX$4&lt;=$C1163,0,IF(SUM($C1163,$I1140)&gt;AX$4,$O1154/$I1140,$O1154-SUM($I1163:AW1163))))</f>
        <v>0</v>
      </c>
      <c r="AY1163" s="33">
        <f>IF($I1140="n/a",0,IF(AY$4&lt;=$C1163,0,IF(SUM($C1163,$I1140)&gt;AY$4,$O1154/$I1140,$O1154-SUM($I1163:AX1163))))</f>
        <v>0</v>
      </c>
      <c r="AZ1163" s="33">
        <f>IF($I1140="n/a",0,IF(AZ$4&lt;=$C1163,0,IF(SUM($C1163,$I1140)&gt;AZ$4,$O1154/$I1140,$O1154-SUM($I1163:AY1163))))</f>
        <v>0</v>
      </c>
      <c r="BA1163" s="33">
        <f>IF($I1140="n/a",0,IF(BA$4&lt;=$C1163,0,IF(SUM($C1163,$I1140)&gt;BA$4,$O1154/$I1140,$O1154-SUM($I1163:AZ1163))))</f>
        <v>0</v>
      </c>
      <c r="BB1163" s="33">
        <f>IF($I1140="n/a",0,IF(BB$4&lt;=$C1163,0,IF(SUM($C1163,$I1140)&gt;BB$4,$O1154/$I1140,$O1154-SUM($I1163:BA1163))))</f>
        <v>0</v>
      </c>
      <c r="BC1163" s="33">
        <f>IF($I1140="n/a",0,IF(BC$4&lt;=$C1163,0,IF(SUM($C1163,$I1140)&gt;BC$4,$O1154/$I1140,$O1154-SUM($I1163:BB1163))))</f>
        <v>0</v>
      </c>
      <c r="BD1163" s="33">
        <f>IF($I1140="n/a",0,IF(BD$4&lt;=$C1163,0,IF(SUM($C1163,$I1140)&gt;BD$4,$O1154/$I1140,$O1154-SUM($I1163:BC1163))))</f>
        <v>0</v>
      </c>
      <c r="BE1163" s="33">
        <f>IF($I1140="n/a",0,IF(BE$4&lt;=$C1163,0,IF(SUM($C1163,$I1140)&gt;BE$4,$O1154/$I1140,$O1154-SUM($I1163:BD1163))))</f>
        <v>0</v>
      </c>
      <c r="BF1163" s="33">
        <f>IF($I1140="n/a",0,IF(BF$4&lt;=$C1163,0,IF(SUM($C1163,$I1140)&gt;BF$4,$O1154/$I1140,$O1154-SUM($I1163:BE1163))))</f>
        <v>0</v>
      </c>
      <c r="BG1163" s="33">
        <f>IF($I1140="n/a",0,IF(BG$4&lt;=$C1163,0,IF(SUM($C1163,$I1140)&gt;BG$4,$O1154/$I1140,$O1154-SUM($I1163:BF1163))))</f>
        <v>0</v>
      </c>
      <c r="BH1163" s="33">
        <f>IF($I1140="n/a",0,IF(BH$4&lt;=$C1163,0,IF(SUM($C1163,$I1140)&gt;BH$4,$O1154/$I1140,$O1154-SUM($I1163:BG1163))))</f>
        <v>0</v>
      </c>
      <c r="BI1163" s="33">
        <f>IF($I1140="n/a",0,IF(BI$4&lt;=$C1163,0,IF(SUM($C1163,$I1140)&gt;BI$4,$O1154/$I1140,$O1154-SUM($I1163:BH1163))))</f>
        <v>0</v>
      </c>
      <c r="BJ1163" s="33">
        <f>IF($I1140="n/a",0,IF(BJ$4&lt;=$C1163,0,IF(SUM($C1163,$I1140)&gt;BJ$4,$O1154/$I1140,$O1154-SUM($I1163:BI1163))))</f>
        <v>0</v>
      </c>
      <c r="BK1163" s="33">
        <f>IF($I1140="n/a",0,IF(BK$4&lt;=$C1163,0,IF(SUM($C1163,$I1140)&gt;BK$4,$O1154/$I1140,$O1154-SUM($I1163:BJ1163))))</f>
        <v>0</v>
      </c>
      <c r="BL1163" s="33">
        <f>IF($I1140="n/a",0,IF(BL$4&lt;=$C1163,0,IF(SUM($C1163,$I1140)&gt;BL$4,$O1154/$I1140,$O1154-SUM($I1163:BK1163))))</f>
        <v>0</v>
      </c>
      <c r="BM1163" s="33">
        <f>IF($I1140="n/a",0,IF(BM$4&lt;=$C1163,0,IF(SUM($C1163,$I1140)&gt;BM$4,$O1154/$I1140,$O1154-SUM($I1163:BL1163))))</f>
        <v>0</v>
      </c>
      <c r="BN1163" s="33">
        <f>IF($I1140="n/a",0,IF(BN$4&lt;=$C1163,0,IF(SUM($C1163,$I1140)&gt;BN$4,$O1154/$I1140,$O1154-SUM($I1163:BM1163))))</f>
        <v>0</v>
      </c>
      <c r="BO1163" s="33">
        <f>IF($I1140="n/a",0,IF(BO$4&lt;=$C1163,0,IF(SUM($C1163,$I1140)&gt;BO$4,$O1154/$I1140,$O1154-SUM($I1163:BN1163))))</f>
        <v>0</v>
      </c>
      <c r="BP1163" s="33">
        <f>IF($I1140="n/a",0,IF(BP$4&lt;=$C1163,0,IF(SUM($C1163,$I1140)&gt;BP$4,$O1154/$I1140,$O1154-SUM($I1163:BO1163))))</f>
        <v>0</v>
      </c>
      <c r="BQ1163" s="33">
        <f>IF($I1140="n/a",0,IF(BQ$4&lt;=$C1163,0,IF(SUM($C1163,$I1140)&gt;BQ$4,$O1154/$I1140,$O1154-SUM($I1163:BP1163))))</f>
        <v>0</v>
      </c>
      <c r="BR1163" s="33">
        <f>IF($I1140="n/a",0,IF(BR$4&lt;=$C1163,0,IF(SUM($C1163,$I1140)&gt;BR$4,$O1154/$I1140,$O1154-SUM($I1163:BQ1163))))</f>
        <v>0</v>
      </c>
      <c r="BS1163" s="33">
        <f>IF($I1140="n/a",0,IF(BS$4&lt;=$C1163,0,IF(SUM($C1163,$I1140)&gt;BS$4,$O1154/$I1140,$O1154-SUM($I1163:BR1163))))</f>
        <v>0</v>
      </c>
      <c r="BT1163" s="33">
        <f>IF($I1140="n/a",0,IF(BT$4&lt;=$C1163,0,IF(SUM($C1163,$I1140)&gt;BT$4,$O1154/$I1140,$O1154-SUM($I1163:BS1163))))</f>
        <v>0</v>
      </c>
      <c r="BU1163" s="33">
        <f>IF($I1140="n/a",0,IF(BU$4&lt;=$C1163,0,IF(SUM($C1163,$I1140)&gt;BU$4,$O1154/$I1140,$O1154-SUM($I1163:BT1163))))</f>
        <v>0</v>
      </c>
      <c r="BV1163" s="33">
        <f>IF($I1140="n/a",0,IF(BV$4&lt;=$C1163,0,IF(SUM($C1163,$I1140)&gt;BV$4,$O1154/$I1140,$O1154-SUM($I1163:BU1163))))</f>
        <v>0</v>
      </c>
      <c r="BW1163" s="33">
        <f>IF($I1140="n/a",0,IF(BW$4&lt;=$C1163,0,IF(SUM($C1163,$I1140)&gt;BW$4,$O1154/$I1140,$O1154-SUM($I1163:BV1163))))</f>
        <v>0</v>
      </c>
      <c r="BX1163" s="33">
        <f>IF($I1140="n/a",0,IF(BX$4&lt;=$C1163,0,IF(SUM($C1163,$I1140)&gt;BX$4,$O1154/$I1140,$O1154-SUM($I1163:BW1163))))</f>
        <v>0</v>
      </c>
      <c r="BY1163" s="33">
        <f>IF($I1140="n/a",0,IF(BY$4&lt;=$C1163,0,IF(SUM($C1163,$I1140)&gt;BY$4,$O1154/$I1140,$O1154-SUM($I1163:BX1163))))</f>
        <v>0</v>
      </c>
      <c r="BZ1163" s="33">
        <f>IF($I1140="n/a",0,IF(BZ$4&lt;=$C1163,0,IF(SUM($C1163,$I1140)&gt;BZ$4,$O1154/$I1140,$O1154-SUM($I1163:BY1163))))</f>
        <v>0</v>
      </c>
      <c r="CA1163" s="33">
        <f>IF($I1140="n/a",0,IF(CA$4&lt;=$C1163,0,IF(SUM($C1163,$I1140)&gt;CA$4,$O1154/$I1140,$O1154-SUM($I1163:BZ1163))))</f>
        <v>0</v>
      </c>
      <c r="CB1163" s="33">
        <f>IF($I1140="n/a",0,IF(CB$4&lt;=$C1163,0,IF(SUM($C1163,$I1140)&gt;CB$4,$O1154/$I1140,$O1154-SUM($I1163:CA1163))))</f>
        <v>0</v>
      </c>
      <c r="CC1163" s="33">
        <f>IF($I1140="n/a",0,IF(CC$4&lt;=$C1163,0,IF(SUM($C1163,$I1140)&gt;CC$4,$O1154/$I1140,$O1154-SUM($I1163:CB1163))))</f>
        <v>0</v>
      </c>
      <c r="CD1163" s="33">
        <f>IF($I1140="n/a",0,IF(CD$4&lt;=$C1163,0,IF(SUM($C1163,$I1140)&gt;CD$4,$O1154/$I1140,$O1154-SUM($I1163:CC1163))))</f>
        <v>0</v>
      </c>
      <c r="CE1163" s="33">
        <f>IF($I1140="n/a",0,IF(CE$4&lt;=$C1163,0,IF(SUM($C1163,$I1140)&gt;CE$4,$O1154/$I1140,$O1154-SUM($I1163:CD1163))))</f>
        <v>0</v>
      </c>
      <c r="CF1163" s="33">
        <f>IF($I1140="n/a",0,IF(CF$4&lt;=$C1163,0,IF(SUM($C1163,$I1140)&gt;CF$4,$O1154/$I1140,$O1154-SUM($I1163:CE1163))))</f>
        <v>0</v>
      </c>
    </row>
    <row r="1164" spans="1:2018" s="7" customFormat="1" ht="12.75" customHeight="1">
      <c r="A1164" s="213"/>
      <c r="C1164" s="197">
        <v>2022</v>
      </c>
      <c r="D1164" s="21" t="s">
        <v>51</v>
      </c>
      <c r="E1164" s="214" t="s">
        <v>185</v>
      </c>
      <c r="I1164" s="33"/>
      <c r="J1164" s="33">
        <f>IF($I1140="n/a",0,IF(J$4&lt;=$C1164,0,IF(SUM($C1164,$I1140)&gt;J$4,$P1154/$I1140,$P1154-SUM($I1164:I1164))))</f>
        <v>0</v>
      </c>
      <c r="K1164" s="33">
        <f>IF($I1140="n/a",0,IF(K$4&lt;=$C1164,0,IF(SUM($C1164,$I1140)&gt;K$4,$P1154/$I1140,$P1154-SUM($I1164:J1164))))</f>
        <v>0</v>
      </c>
      <c r="L1164" s="33">
        <f>IF($I1140="n/a",0,IF(L$4&lt;=$C1164,0,IF(SUM($C1164,$I1140)&gt;L$4,$P1154/$I1140,$P1154-SUM($I1164:K1164))))</f>
        <v>0</v>
      </c>
      <c r="M1164" s="33">
        <f>IF($I1140="n/a",0,IF(M$4&lt;=$C1164,0,IF(SUM($C1164,$I1140)&gt;M$4,$P1154/$I1140,$P1154-SUM($I1164:L1164))))</f>
        <v>0</v>
      </c>
      <c r="N1164" s="33">
        <f>IF($I1140="n/a",0,IF(N$4&lt;=$C1164,0,IF(SUM($C1164,$I1140)&gt;N$4,$P1154/$I1140,$P1154-SUM($I1164:M1164))))</f>
        <v>0</v>
      </c>
      <c r="O1164" s="33">
        <f>IF($I1140="n/a",0,IF(O$4&lt;=$C1164,0,IF(SUM($C1164,$I1140)&gt;O$4,$P1154/$I1140,$P1154-SUM($I1164:N1164))))</f>
        <v>0</v>
      </c>
      <c r="P1164" s="33">
        <f>IF($I1140="n/a",0,IF(P$4&lt;=$C1164,0,IF(SUM($C1164,$I1140)&gt;P$4,$P1154/$I1140,$P1154-SUM($I1164:O1164))))</f>
        <v>0</v>
      </c>
      <c r="Q1164" s="33">
        <f>IF($I1140="n/a",0,IF(Q$4&lt;=$C1164,0,IF(SUM($C1164,$I1140)&gt;Q$4,$P1154/$I1140,$P1154-SUM($I1164:P1164))))</f>
        <v>0</v>
      </c>
      <c r="R1164" s="33">
        <f>IF($I1140="n/a",0,IF(R$4&lt;=$C1164,0,IF(SUM($C1164,$I1140)&gt;R$4,$P1154/$I1140,$P1154-SUM($I1164:Q1164))))</f>
        <v>0</v>
      </c>
      <c r="S1164" s="33">
        <f>IF($I1140="n/a",0,IF(S$4&lt;=$C1164,0,IF(SUM($C1164,$I1140)&gt;S$4,$P1154/$I1140,$P1154-SUM($I1164:R1164))))</f>
        <v>0</v>
      </c>
      <c r="T1164" s="33">
        <f>IF($I1140="n/a",0,IF(T$4&lt;=$C1164,0,IF(SUM($C1164,$I1140)&gt;T$4,$P1154/$I1140,$P1154-SUM($I1164:S1164))))</f>
        <v>0</v>
      </c>
      <c r="U1164" s="33">
        <f>IF($I1140="n/a",0,IF(U$4&lt;=$C1164,0,IF(SUM($C1164,$I1140)&gt;U$4,$P1154/$I1140,$P1154-SUM($I1164:T1164))))</f>
        <v>0</v>
      </c>
      <c r="V1164" s="33">
        <f>IF($I1140="n/a",0,IF(V$4&lt;=$C1164,0,IF(SUM($C1164,$I1140)&gt;V$4,$P1154/$I1140,$P1154-SUM($I1164:U1164))))</f>
        <v>0</v>
      </c>
      <c r="W1164" s="33">
        <f>IF($I1140="n/a",0,IF(W$4&lt;=$C1164,0,IF(SUM($C1164,$I1140)&gt;W$4,$P1154/$I1140,$P1154-SUM($I1164:V1164))))</f>
        <v>0</v>
      </c>
      <c r="X1164" s="33">
        <f>IF($I1140="n/a",0,IF(X$4&lt;=$C1164,0,IF(SUM($C1164,$I1140)&gt;X$4,$P1154/$I1140,$P1154-SUM($I1164:W1164))))</f>
        <v>0</v>
      </c>
      <c r="Y1164" s="33">
        <f>IF($I1140="n/a",0,IF(Y$4&lt;=$C1164,0,IF(SUM($C1164,$I1140)&gt;Y$4,$P1154/$I1140,$P1154-SUM($I1164:X1164))))</f>
        <v>0</v>
      </c>
      <c r="Z1164" s="33">
        <f>IF($I1140="n/a",0,IF(Z$4&lt;=$C1164,0,IF(SUM($C1164,$I1140)&gt;Z$4,$P1154/$I1140,$P1154-SUM($I1164:Y1164))))</f>
        <v>0</v>
      </c>
      <c r="AA1164" s="33">
        <f>IF($I1140="n/a",0,IF(AA$4&lt;=$C1164,0,IF(SUM($C1164,$I1140)&gt;AA$4,$P1154/$I1140,$P1154-SUM($I1164:Z1164))))</f>
        <v>0</v>
      </c>
      <c r="AB1164" s="33">
        <f>IF($I1140="n/a",0,IF(AB$4&lt;=$C1164,0,IF(SUM($C1164,$I1140)&gt;AB$4,$P1154/$I1140,$P1154-SUM($I1164:AA1164))))</f>
        <v>0</v>
      </c>
      <c r="AC1164" s="33">
        <f>IF($I1140="n/a",0,IF(AC$4&lt;=$C1164,0,IF(SUM($C1164,$I1140)&gt;AC$4,$P1154/$I1140,$P1154-SUM($I1164:AB1164))))</f>
        <v>0</v>
      </c>
      <c r="AD1164" s="33">
        <f>IF($I1140="n/a",0,IF(AD$4&lt;=$C1164,0,IF(SUM($C1164,$I1140)&gt;AD$4,$P1154/$I1140,$P1154-SUM($I1164:AC1164))))</f>
        <v>0</v>
      </c>
      <c r="AE1164" s="33">
        <f>IF($I1140="n/a",0,IF(AE$4&lt;=$C1164,0,IF(SUM($C1164,$I1140)&gt;AE$4,$P1154/$I1140,$P1154-SUM($I1164:AD1164))))</f>
        <v>0</v>
      </c>
      <c r="AF1164" s="33">
        <f>IF($I1140="n/a",0,IF(AF$4&lt;=$C1164,0,IF(SUM($C1164,$I1140)&gt;AF$4,$P1154/$I1140,$P1154-SUM($I1164:AE1164))))</f>
        <v>0</v>
      </c>
      <c r="AG1164" s="33">
        <f>IF($I1140="n/a",0,IF(AG$4&lt;=$C1164,0,IF(SUM($C1164,$I1140)&gt;AG$4,$P1154/$I1140,$P1154-SUM($I1164:AF1164))))</f>
        <v>0</v>
      </c>
      <c r="AH1164" s="33">
        <f>IF($I1140="n/a",0,IF(AH$4&lt;=$C1164,0,IF(SUM($C1164,$I1140)&gt;AH$4,$P1154/$I1140,$P1154-SUM($I1164:AG1164))))</f>
        <v>0</v>
      </c>
      <c r="AI1164" s="33">
        <f>IF($I1140="n/a",0,IF(AI$4&lt;=$C1164,0,IF(SUM($C1164,$I1140)&gt;AI$4,$P1154/$I1140,$P1154-SUM($I1164:AH1164))))</f>
        <v>0</v>
      </c>
      <c r="AJ1164" s="33">
        <f>IF($I1140="n/a",0,IF(AJ$4&lt;=$C1164,0,IF(SUM($C1164,$I1140)&gt;AJ$4,$P1154/$I1140,$P1154-SUM($I1164:AI1164))))</f>
        <v>0</v>
      </c>
      <c r="AK1164" s="33">
        <f>IF($I1140="n/a",0,IF(AK$4&lt;=$C1164,0,IF(SUM($C1164,$I1140)&gt;AK$4,$P1154/$I1140,$P1154-SUM($I1164:AJ1164))))</f>
        <v>0</v>
      </c>
      <c r="AL1164" s="33">
        <f>IF($I1140="n/a",0,IF(AL$4&lt;=$C1164,0,IF(SUM($C1164,$I1140)&gt;AL$4,$P1154/$I1140,$P1154-SUM($I1164:AK1164))))</f>
        <v>0</v>
      </c>
      <c r="AM1164" s="33">
        <f>IF($I1140="n/a",0,IF(AM$4&lt;=$C1164,0,IF(SUM($C1164,$I1140)&gt;AM$4,$P1154/$I1140,$P1154-SUM($I1164:AL1164))))</f>
        <v>0</v>
      </c>
      <c r="AN1164" s="33">
        <f>IF($I1140="n/a",0,IF(AN$4&lt;=$C1164,0,IF(SUM($C1164,$I1140)&gt;AN$4,$P1154/$I1140,$P1154-SUM($I1164:AM1164))))</f>
        <v>0</v>
      </c>
      <c r="AO1164" s="33">
        <f>IF($I1140="n/a",0,IF(AO$4&lt;=$C1164,0,IF(SUM($C1164,$I1140)&gt;AO$4,$P1154/$I1140,$P1154-SUM($I1164:AN1164))))</f>
        <v>0</v>
      </c>
      <c r="AP1164" s="33">
        <f>IF($I1140="n/a",0,IF(AP$4&lt;=$C1164,0,IF(SUM($C1164,$I1140)&gt;AP$4,$P1154/$I1140,$P1154-SUM($I1164:AO1164))))</f>
        <v>0</v>
      </c>
      <c r="AQ1164" s="33">
        <f>IF($I1140="n/a",0,IF(AQ$4&lt;=$C1164,0,IF(SUM($C1164,$I1140)&gt;AQ$4,$P1154/$I1140,$P1154-SUM($I1164:AP1164))))</f>
        <v>0</v>
      </c>
      <c r="AR1164" s="33">
        <f>IF($I1140="n/a",0,IF(AR$4&lt;=$C1164,0,IF(SUM($C1164,$I1140)&gt;AR$4,$P1154/$I1140,$P1154-SUM($I1164:AQ1164))))</f>
        <v>0</v>
      </c>
      <c r="AS1164" s="33">
        <f>IF($I1140="n/a",0,IF(AS$4&lt;=$C1164,0,IF(SUM($C1164,$I1140)&gt;AS$4,$P1154/$I1140,$P1154-SUM($I1164:AR1164))))</f>
        <v>0</v>
      </c>
      <c r="AT1164" s="33">
        <f>IF($I1140="n/a",0,IF(AT$4&lt;=$C1164,0,IF(SUM($C1164,$I1140)&gt;AT$4,$P1154/$I1140,$P1154-SUM($I1164:AS1164))))</f>
        <v>0</v>
      </c>
      <c r="AU1164" s="33">
        <f>IF($I1140="n/a",0,IF(AU$4&lt;=$C1164,0,IF(SUM($C1164,$I1140)&gt;AU$4,$P1154/$I1140,$P1154-SUM($I1164:AT1164))))</f>
        <v>0</v>
      </c>
      <c r="AV1164" s="33">
        <f>IF($I1140="n/a",0,IF(AV$4&lt;=$C1164,0,IF(SUM($C1164,$I1140)&gt;AV$4,$P1154/$I1140,$P1154-SUM($I1164:AU1164))))</f>
        <v>0</v>
      </c>
      <c r="AW1164" s="33">
        <f>IF($I1140="n/a",0,IF(AW$4&lt;=$C1164,0,IF(SUM($C1164,$I1140)&gt;AW$4,$P1154/$I1140,$P1154-SUM($I1164:AV1164))))</f>
        <v>0</v>
      </c>
      <c r="AX1164" s="33">
        <f>IF($I1140="n/a",0,IF(AX$4&lt;=$C1164,0,IF(SUM($C1164,$I1140)&gt;AX$4,$P1154/$I1140,$P1154-SUM($I1164:AW1164))))</f>
        <v>0</v>
      </c>
      <c r="AY1164" s="33">
        <f>IF($I1140="n/a",0,IF(AY$4&lt;=$C1164,0,IF(SUM($C1164,$I1140)&gt;AY$4,$P1154/$I1140,$P1154-SUM($I1164:AX1164))))</f>
        <v>0</v>
      </c>
      <c r="AZ1164" s="33">
        <f>IF($I1140="n/a",0,IF(AZ$4&lt;=$C1164,0,IF(SUM($C1164,$I1140)&gt;AZ$4,$P1154/$I1140,$P1154-SUM($I1164:AY1164))))</f>
        <v>0</v>
      </c>
      <c r="BA1164" s="33">
        <f>IF($I1140="n/a",0,IF(BA$4&lt;=$C1164,0,IF(SUM($C1164,$I1140)&gt;BA$4,$P1154/$I1140,$P1154-SUM($I1164:AZ1164))))</f>
        <v>0</v>
      </c>
      <c r="BB1164" s="33">
        <f>IF($I1140="n/a",0,IF(BB$4&lt;=$C1164,0,IF(SUM($C1164,$I1140)&gt;BB$4,$P1154/$I1140,$P1154-SUM($I1164:BA1164))))</f>
        <v>0</v>
      </c>
      <c r="BC1164" s="33">
        <f>IF($I1140="n/a",0,IF(BC$4&lt;=$C1164,0,IF(SUM($C1164,$I1140)&gt;BC$4,$P1154/$I1140,$P1154-SUM($I1164:BB1164))))</f>
        <v>0</v>
      </c>
      <c r="BD1164" s="33">
        <f>IF($I1140="n/a",0,IF(BD$4&lt;=$C1164,0,IF(SUM($C1164,$I1140)&gt;BD$4,$P1154/$I1140,$P1154-SUM($I1164:BC1164))))</f>
        <v>0</v>
      </c>
      <c r="BE1164" s="33">
        <f>IF($I1140="n/a",0,IF(BE$4&lt;=$C1164,0,IF(SUM($C1164,$I1140)&gt;BE$4,$P1154/$I1140,$P1154-SUM($I1164:BD1164))))</f>
        <v>0</v>
      </c>
      <c r="BF1164" s="33">
        <f>IF($I1140="n/a",0,IF(BF$4&lt;=$C1164,0,IF(SUM($C1164,$I1140)&gt;BF$4,$P1154/$I1140,$P1154-SUM($I1164:BE1164))))</f>
        <v>0</v>
      </c>
      <c r="BG1164" s="33">
        <f>IF($I1140="n/a",0,IF(BG$4&lt;=$C1164,0,IF(SUM($C1164,$I1140)&gt;BG$4,$P1154/$I1140,$P1154-SUM($I1164:BF1164))))</f>
        <v>0</v>
      </c>
      <c r="BH1164" s="33">
        <f>IF($I1140="n/a",0,IF(BH$4&lt;=$C1164,0,IF(SUM($C1164,$I1140)&gt;BH$4,$P1154/$I1140,$P1154-SUM($I1164:BG1164))))</f>
        <v>0</v>
      </c>
      <c r="BI1164" s="33">
        <f>IF($I1140="n/a",0,IF(BI$4&lt;=$C1164,0,IF(SUM($C1164,$I1140)&gt;BI$4,$P1154/$I1140,$P1154-SUM($I1164:BH1164))))</f>
        <v>0</v>
      </c>
      <c r="BJ1164" s="33">
        <f>IF($I1140="n/a",0,IF(BJ$4&lt;=$C1164,0,IF(SUM($C1164,$I1140)&gt;BJ$4,$P1154/$I1140,$P1154-SUM($I1164:BI1164))))</f>
        <v>0</v>
      </c>
      <c r="BK1164" s="33">
        <f>IF($I1140="n/a",0,IF(BK$4&lt;=$C1164,0,IF(SUM($C1164,$I1140)&gt;BK$4,$P1154/$I1140,$P1154-SUM($I1164:BJ1164))))</f>
        <v>0</v>
      </c>
      <c r="BL1164" s="33">
        <f>IF($I1140="n/a",0,IF(BL$4&lt;=$C1164,0,IF(SUM($C1164,$I1140)&gt;BL$4,$P1154/$I1140,$P1154-SUM($I1164:BK1164))))</f>
        <v>0</v>
      </c>
      <c r="BM1164" s="33">
        <f>IF($I1140="n/a",0,IF(BM$4&lt;=$C1164,0,IF(SUM($C1164,$I1140)&gt;BM$4,$P1154/$I1140,$P1154-SUM($I1164:BL1164))))</f>
        <v>0</v>
      </c>
      <c r="BN1164" s="33">
        <f>IF($I1140="n/a",0,IF(BN$4&lt;=$C1164,0,IF(SUM($C1164,$I1140)&gt;BN$4,$P1154/$I1140,$P1154-SUM($I1164:BM1164))))</f>
        <v>0</v>
      </c>
      <c r="BO1164" s="33">
        <f>IF($I1140="n/a",0,IF(BO$4&lt;=$C1164,0,IF(SUM($C1164,$I1140)&gt;BO$4,$P1154/$I1140,$P1154-SUM($I1164:BN1164))))</f>
        <v>0</v>
      </c>
      <c r="BP1164" s="33">
        <f>IF($I1140="n/a",0,IF(BP$4&lt;=$C1164,0,IF(SUM($C1164,$I1140)&gt;BP$4,$P1154/$I1140,$P1154-SUM($I1164:BO1164))))</f>
        <v>0</v>
      </c>
      <c r="BQ1164" s="33">
        <f>IF($I1140="n/a",0,IF(BQ$4&lt;=$C1164,0,IF(SUM($C1164,$I1140)&gt;BQ$4,$P1154/$I1140,$P1154-SUM($I1164:BP1164))))</f>
        <v>0</v>
      </c>
      <c r="BR1164" s="33">
        <f>IF($I1140="n/a",0,IF(BR$4&lt;=$C1164,0,IF(SUM($C1164,$I1140)&gt;BR$4,$P1154/$I1140,$P1154-SUM($I1164:BQ1164))))</f>
        <v>0</v>
      </c>
      <c r="BS1164" s="33">
        <f>IF($I1140="n/a",0,IF(BS$4&lt;=$C1164,0,IF(SUM($C1164,$I1140)&gt;BS$4,$P1154/$I1140,$P1154-SUM($I1164:BR1164))))</f>
        <v>0</v>
      </c>
      <c r="BT1164" s="33">
        <f>IF($I1140="n/a",0,IF(BT$4&lt;=$C1164,0,IF(SUM($C1164,$I1140)&gt;BT$4,$P1154/$I1140,$P1154-SUM($I1164:BS1164))))</f>
        <v>0</v>
      </c>
      <c r="BU1164" s="33">
        <f>IF($I1140="n/a",0,IF(BU$4&lt;=$C1164,0,IF(SUM($C1164,$I1140)&gt;BU$4,$P1154/$I1140,$P1154-SUM($I1164:BT1164))))</f>
        <v>0</v>
      </c>
      <c r="BV1164" s="33">
        <f>IF($I1140="n/a",0,IF(BV$4&lt;=$C1164,0,IF(SUM($C1164,$I1140)&gt;BV$4,$P1154/$I1140,$P1154-SUM($I1164:BU1164))))</f>
        <v>0</v>
      </c>
      <c r="BW1164" s="33">
        <f>IF($I1140="n/a",0,IF(BW$4&lt;=$C1164,0,IF(SUM($C1164,$I1140)&gt;BW$4,$P1154/$I1140,$P1154-SUM($I1164:BV1164))))</f>
        <v>0</v>
      </c>
      <c r="BX1164" s="33">
        <f>IF($I1140="n/a",0,IF(BX$4&lt;=$C1164,0,IF(SUM($C1164,$I1140)&gt;BX$4,$P1154/$I1140,$P1154-SUM($I1164:BW1164))))</f>
        <v>0</v>
      </c>
      <c r="BY1164" s="33">
        <f>IF($I1140="n/a",0,IF(BY$4&lt;=$C1164,0,IF(SUM($C1164,$I1140)&gt;BY$4,$P1154/$I1140,$P1154-SUM($I1164:BX1164))))</f>
        <v>0</v>
      </c>
      <c r="BZ1164" s="33">
        <f>IF($I1140="n/a",0,IF(BZ$4&lt;=$C1164,0,IF(SUM($C1164,$I1140)&gt;BZ$4,$P1154/$I1140,$P1154-SUM($I1164:BY1164))))</f>
        <v>0</v>
      </c>
      <c r="CA1164" s="33">
        <f>IF($I1140="n/a",0,IF(CA$4&lt;=$C1164,0,IF(SUM($C1164,$I1140)&gt;CA$4,$P1154/$I1140,$P1154-SUM($I1164:BZ1164))))</f>
        <v>0</v>
      </c>
      <c r="CB1164" s="33">
        <f>IF($I1140="n/a",0,IF(CB$4&lt;=$C1164,0,IF(SUM($C1164,$I1140)&gt;CB$4,$P1154/$I1140,$P1154-SUM($I1164:CA1164))))</f>
        <v>0</v>
      </c>
      <c r="CC1164" s="33">
        <f>IF($I1140="n/a",0,IF(CC$4&lt;=$C1164,0,IF(SUM($C1164,$I1140)&gt;CC$4,$P1154/$I1140,$P1154-SUM($I1164:CB1164))))</f>
        <v>0</v>
      </c>
      <c r="CD1164" s="33">
        <f>IF($I1140="n/a",0,IF(CD$4&lt;=$C1164,0,IF(SUM($C1164,$I1140)&gt;CD$4,$P1154/$I1140,$P1154-SUM($I1164:CC1164))))</f>
        <v>0</v>
      </c>
      <c r="CE1164" s="33">
        <f>IF($I1140="n/a",0,IF(CE$4&lt;=$C1164,0,IF(SUM($C1164,$I1140)&gt;CE$4,$P1154/$I1140,$P1154-SUM($I1164:CD1164))))</f>
        <v>0</v>
      </c>
      <c r="CF1164" s="33">
        <f>IF($I1140="n/a",0,IF(CF$4&lt;=$C1164,0,IF(SUM($C1164,$I1140)&gt;CF$4,$P1154/$I1140,$P1154-SUM($I1164:CE1164))))</f>
        <v>0</v>
      </c>
    </row>
    <row r="1165" spans="1:2018" s="153" customFormat="1" ht="12.75" customHeight="1">
      <c r="A1165"/>
      <c r="C1165" s="197">
        <v>2023</v>
      </c>
      <c r="D1165" s="21" t="s">
        <v>52</v>
      </c>
      <c r="E1165" s="21" t="s">
        <v>185</v>
      </c>
      <c r="I1165" s="31"/>
      <c r="J1165" s="31">
        <f>IF($I1140="n/a",0,IF(J$4&lt;=$C1165,0,IF(SUM($C1165,$I1140)&gt;J$4,$Q1154/$I1140,$Q1154-SUM($I1165:I1165))))</f>
        <v>0</v>
      </c>
      <c r="K1165" s="31">
        <f>IF($I1140="n/a",0,IF(K$4&lt;=$C1165,0,IF(SUM($C1165,$I1140)&gt;K$4,$Q1154/$I1140,$Q1154-SUM($I1165:J1165))))</f>
        <v>0</v>
      </c>
      <c r="L1165" s="31">
        <f>IF($I1140="n/a",0,IF(L$4&lt;=$C1165,0,IF(SUM($C1165,$I1140)&gt;L$4,$Q1154/$I1140,$Q1154-SUM($I1165:K1165))))</f>
        <v>0</v>
      </c>
      <c r="M1165" s="31">
        <f>IF($I1140="n/a",0,IF(M$4&lt;=$C1165,0,IF(SUM($C1165,$I1140)&gt;M$4,$Q1154/$I1140,$Q1154-SUM($I1165:L1165))))</f>
        <v>0</v>
      </c>
      <c r="N1165" s="31">
        <f>IF($I1140="n/a",0,IF(N$4&lt;=$C1165,0,IF(SUM($C1165,$I1140)&gt;N$4,$Q1154/$I1140,$Q1154-SUM($I1165:M1165))))</f>
        <v>0</v>
      </c>
      <c r="O1165" s="31">
        <f>IF($I1140="n/a",0,IF(O$4&lt;=$C1165,0,IF(SUM($C1165,$I1140)&gt;O$4,$Q1154/$I1140,$Q1154-SUM($I1165:N1165))))</f>
        <v>0</v>
      </c>
      <c r="P1165" s="31">
        <f>IF($I1140="n/a",0,IF(P$4&lt;=$C1165,0,IF(SUM($C1165,$I1140)&gt;P$4,$Q1154/$I1140,$Q1154-SUM($I1165:O1165))))</f>
        <v>0</v>
      </c>
      <c r="Q1165" s="31">
        <f>IF($I1140="n/a",0,IF(Q$4&lt;=$C1165,0,IF(SUM($C1165,$I1140)&gt;Q$4,$Q1154/$I1140,$Q1154-SUM($I1165:P1165))))</f>
        <v>0</v>
      </c>
      <c r="R1165" s="31">
        <f>IF($I1140="n/a",0,IF(R$4&lt;=$C1165,0,IF(SUM($C1165,$I1140)&gt;R$4,$Q1154/$I1140,$Q1154-SUM($I1165:Q1165))))</f>
        <v>0</v>
      </c>
      <c r="S1165" s="31">
        <f>IF($I1140="n/a",0,IF(S$4&lt;=$C1165,0,IF(SUM($C1165,$I1140)&gt;S$4,$Q1154/$I1140,$Q1154-SUM($I1165:R1165))))</f>
        <v>0</v>
      </c>
      <c r="T1165" s="31">
        <f>IF($I1140="n/a",0,IF(T$4&lt;=$C1165,0,IF(SUM($C1165,$I1140)&gt;T$4,$Q1154/$I1140,$Q1154-SUM($I1165:S1165))))</f>
        <v>0</v>
      </c>
      <c r="U1165" s="31">
        <f>IF($I1140="n/a",0,IF(U$4&lt;=$C1165,0,IF(SUM($C1165,$I1140)&gt;U$4,$Q1154/$I1140,$Q1154-SUM($I1165:T1165))))</f>
        <v>0</v>
      </c>
      <c r="V1165" s="31">
        <f>IF($I1140="n/a",0,IF(V$4&lt;=$C1165,0,IF(SUM($C1165,$I1140)&gt;V$4,$Q1154/$I1140,$Q1154-SUM($I1165:U1165))))</f>
        <v>0</v>
      </c>
      <c r="W1165" s="31">
        <f>IF($I1140="n/a",0,IF(W$4&lt;=$C1165,0,IF(SUM($C1165,$I1140)&gt;W$4,$Q1154/$I1140,$Q1154-SUM($I1165:V1165))))</f>
        <v>0</v>
      </c>
      <c r="X1165" s="31">
        <f>IF($I1140="n/a",0,IF(X$4&lt;=$C1165,0,IF(SUM($C1165,$I1140)&gt;X$4,$Q1154/$I1140,$Q1154-SUM($I1165:W1165))))</f>
        <v>0</v>
      </c>
      <c r="Y1165" s="31">
        <f>IF($I1140="n/a",0,IF(Y$4&lt;=$C1165,0,IF(SUM($C1165,$I1140)&gt;Y$4,$Q1154/$I1140,$Q1154-SUM($I1165:X1165))))</f>
        <v>0</v>
      </c>
      <c r="Z1165" s="31">
        <f>IF($I1140="n/a",0,IF(Z$4&lt;=$C1165,0,IF(SUM($C1165,$I1140)&gt;Z$4,$Q1154/$I1140,$Q1154-SUM($I1165:Y1165))))</f>
        <v>0</v>
      </c>
      <c r="AA1165" s="31">
        <f>IF($I1140="n/a",0,IF(AA$4&lt;=$C1165,0,IF(SUM($C1165,$I1140)&gt;AA$4,$Q1154/$I1140,$Q1154-SUM($I1165:Z1165))))</f>
        <v>0</v>
      </c>
      <c r="AB1165" s="31">
        <f>IF($I1140="n/a",0,IF(AB$4&lt;=$C1165,0,IF(SUM($C1165,$I1140)&gt;AB$4,$Q1154/$I1140,$Q1154-SUM($I1165:AA1165))))</f>
        <v>0</v>
      </c>
      <c r="AC1165" s="31">
        <f>IF($I1140="n/a",0,IF(AC$4&lt;=$C1165,0,IF(SUM($C1165,$I1140)&gt;AC$4,$Q1154/$I1140,$Q1154-SUM($I1165:AB1165))))</f>
        <v>0</v>
      </c>
      <c r="AD1165" s="31">
        <f>IF($I1140="n/a",0,IF(AD$4&lt;=$C1165,0,IF(SUM($C1165,$I1140)&gt;AD$4,$Q1154/$I1140,$Q1154-SUM($I1165:AC1165))))</f>
        <v>0</v>
      </c>
      <c r="AE1165" s="31">
        <f>IF($I1140="n/a",0,IF(AE$4&lt;=$C1165,0,IF(SUM($C1165,$I1140)&gt;AE$4,$Q1154/$I1140,$Q1154-SUM($I1165:AD1165))))</f>
        <v>0</v>
      </c>
      <c r="AF1165" s="31">
        <f>IF($I1140="n/a",0,IF(AF$4&lt;=$C1165,0,IF(SUM($C1165,$I1140)&gt;AF$4,$Q1154/$I1140,$Q1154-SUM($I1165:AE1165))))</f>
        <v>0</v>
      </c>
      <c r="AG1165" s="31">
        <f>IF($I1140="n/a",0,IF(AG$4&lt;=$C1165,0,IF(SUM($C1165,$I1140)&gt;AG$4,$Q1154/$I1140,$Q1154-SUM($I1165:AF1165))))</f>
        <v>0</v>
      </c>
      <c r="AH1165" s="31">
        <f>IF($I1140="n/a",0,IF(AH$4&lt;=$C1165,0,IF(SUM($C1165,$I1140)&gt;AH$4,$Q1154/$I1140,$Q1154-SUM($I1165:AG1165))))</f>
        <v>0</v>
      </c>
      <c r="AI1165" s="31">
        <f>IF($I1140="n/a",0,IF(AI$4&lt;=$C1165,0,IF(SUM($C1165,$I1140)&gt;AI$4,$Q1154/$I1140,$Q1154-SUM($I1165:AH1165))))</f>
        <v>0</v>
      </c>
      <c r="AJ1165" s="31">
        <f>IF($I1140="n/a",0,IF(AJ$4&lt;=$C1165,0,IF(SUM($C1165,$I1140)&gt;AJ$4,$Q1154/$I1140,$Q1154-SUM($I1165:AI1165))))</f>
        <v>0</v>
      </c>
      <c r="AK1165" s="31">
        <f>IF($I1140="n/a",0,IF(AK$4&lt;=$C1165,0,IF(SUM($C1165,$I1140)&gt;AK$4,$Q1154/$I1140,$Q1154-SUM($I1165:AJ1165))))</f>
        <v>0</v>
      </c>
      <c r="AL1165" s="31">
        <f>IF($I1140="n/a",0,IF(AL$4&lt;=$C1165,0,IF(SUM($C1165,$I1140)&gt;AL$4,$Q1154/$I1140,$Q1154-SUM($I1165:AK1165))))</f>
        <v>0</v>
      </c>
      <c r="AM1165" s="31">
        <f>IF($I1140="n/a",0,IF(AM$4&lt;=$C1165,0,IF(SUM($C1165,$I1140)&gt;AM$4,$Q1154/$I1140,$Q1154-SUM($I1165:AL1165))))</f>
        <v>0</v>
      </c>
      <c r="AN1165" s="31">
        <f>IF($I1140="n/a",0,IF(AN$4&lt;=$C1165,0,IF(SUM($C1165,$I1140)&gt;AN$4,$Q1154/$I1140,$Q1154-SUM($I1165:AM1165))))</f>
        <v>0</v>
      </c>
      <c r="AO1165" s="31">
        <f>IF($I1140="n/a",0,IF(AO$4&lt;=$C1165,0,IF(SUM($C1165,$I1140)&gt;AO$4,$Q1154/$I1140,$Q1154-SUM($I1165:AN1165))))</f>
        <v>0</v>
      </c>
      <c r="AP1165" s="31">
        <f>IF($I1140="n/a",0,IF(AP$4&lt;=$C1165,0,IF(SUM($C1165,$I1140)&gt;AP$4,$Q1154/$I1140,$Q1154-SUM($I1165:AO1165))))</f>
        <v>0</v>
      </c>
      <c r="AQ1165" s="31">
        <f>IF($I1140="n/a",0,IF(AQ$4&lt;=$C1165,0,IF(SUM($C1165,$I1140)&gt;AQ$4,$Q1154/$I1140,$Q1154-SUM($I1165:AP1165))))</f>
        <v>0</v>
      </c>
      <c r="AR1165" s="31">
        <f>IF($I1140="n/a",0,IF(AR$4&lt;=$C1165,0,IF(SUM($C1165,$I1140)&gt;AR$4,$Q1154/$I1140,$Q1154-SUM($I1165:AQ1165))))</f>
        <v>0</v>
      </c>
      <c r="AS1165" s="31">
        <f>IF($I1140="n/a",0,IF(AS$4&lt;=$C1165,0,IF(SUM($C1165,$I1140)&gt;AS$4,$Q1154/$I1140,$Q1154-SUM($I1165:AR1165))))</f>
        <v>0</v>
      </c>
      <c r="AT1165" s="31">
        <f>IF($I1140="n/a",0,IF(AT$4&lt;=$C1165,0,IF(SUM($C1165,$I1140)&gt;AT$4,$Q1154/$I1140,$Q1154-SUM($I1165:AS1165))))</f>
        <v>0</v>
      </c>
      <c r="AU1165" s="31">
        <f>IF($I1140="n/a",0,IF(AU$4&lt;=$C1165,0,IF(SUM($C1165,$I1140)&gt;AU$4,$Q1154/$I1140,$Q1154-SUM($I1165:AT1165))))</f>
        <v>0</v>
      </c>
      <c r="AV1165" s="31">
        <f>IF($I1140="n/a",0,IF(AV$4&lt;=$C1165,0,IF(SUM($C1165,$I1140)&gt;AV$4,$Q1154/$I1140,$Q1154-SUM($I1165:AU1165))))</f>
        <v>0</v>
      </c>
      <c r="AW1165" s="31">
        <f>IF($I1140="n/a",0,IF(AW$4&lt;=$C1165,0,IF(SUM($C1165,$I1140)&gt;AW$4,$Q1154/$I1140,$Q1154-SUM($I1165:AV1165))))</f>
        <v>0</v>
      </c>
      <c r="AX1165" s="31">
        <f>IF($I1140="n/a",0,IF(AX$4&lt;=$C1165,0,IF(SUM($C1165,$I1140)&gt;AX$4,$Q1154/$I1140,$Q1154-SUM($I1165:AW1165))))</f>
        <v>0</v>
      </c>
      <c r="AY1165" s="31">
        <f>IF($I1140="n/a",0,IF(AY$4&lt;=$C1165,0,IF(SUM($C1165,$I1140)&gt;AY$4,$Q1154/$I1140,$Q1154-SUM($I1165:AX1165))))</f>
        <v>0</v>
      </c>
      <c r="AZ1165" s="31">
        <f>IF($I1140="n/a",0,IF(AZ$4&lt;=$C1165,0,IF(SUM($C1165,$I1140)&gt;AZ$4,$Q1154/$I1140,$Q1154-SUM($I1165:AY1165))))</f>
        <v>0</v>
      </c>
      <c r="BA1165" s="31">
        <f>IF($I1140="n/a",0,IF(BA$4&lt;=$C1165,0,IF(SUM($C1165,$I1140)&gt;BA$4,$Q1154/$I1140,$Q1154-SUM($I1165:AZ1165))))</f>
        <v>0</v>
      </c>
      <c r="BB1165" s="31">
        <f>IF($I1140="n/a",0,IF(BB$4&lt;=$C1165,0,IF(SUM($C1165,$I1140)&gt;BB$4,$Q1154/$I1140,$Q1154-SUM($I1165:BA1165))))</f>
        <v>0</v>
      </c>
      <c r="BC1165" s="31">
        <f>IF($I1140="n/a",0,IF(BC$4&lt;=$C1165,0,IF(SUM($C1165,$I1140)&gt;BC$4,$Q1154/$I1140,$Q1154-SUM($I1165:BB1165))))</f>
        <v>0</v>
      </c>
      <c r="BD1165" s="31">
        <f>IF($I1140="n/a",0,IF(BD$4&lt;=$C1165,0,IF(SUM($C1165,$I1140)&gt;BD$4,$Q1154/$I1140,$Q1154-SUM($I1165:BC1165))))</f>
        <v>0</v>
      </c>
      <c r="BE1165" s="31">
        <f>IF($I1140="n/a",0,IF(BE$4&lt;=$C1165,0,IF(SUM($C1165,$I1140)&gt;BE$4,$Q1154/$I1140,$Q1154-SUM($I1165:BD1165))))</f>
        <v>0</v>
      </c>
      <c r="BF1165" s="31">
        <f>IF($I1140="n/a",0,IF(BF$4&lt;=$C1165,0,IF(SUM($C1165,$I1140)&gt;BF$4,$Q1154/$I1140,$Q1154-SUM($I1165:BE1165))))</f>
        <v>0</v>
      </c>
      <c r="BG1165" s="31">
        <f>IF($I1140="n/a",0,IF(BG$4&lt;=$C1165,0,IF(SUM($C1165,$I1140)&gt;BG$4,$Q1154/$I1140,$Q1154-SUM($I1165:BF1165))))</f>
        <v>0</v>
      </c>
      <c r="BH1165" s="31">
        <f>IF($I1140="n/a",0,IF(BH$4&lt;=$C1165,0,IF(SUM($C1165,$I1140)&gt;BH$4,$Q1154/$I1140,$Q1154-SUM($I1165:BG1165))))</f>
        <v>0</v>
      </c>
      <c r="BI1165" s="31">
        <f>IF($I1140="n/a",0,IF(BI$4&lt;=$C1165,0,IF(SUM($C1165,$I1140)&gt;BI$4,$Q1154/$I1140,$Q1154-SUM($I1165:BH1165))))</f>
        <v>0</v>
      </c>
      <c r="BJ1165" s="31">
        <f>IF($I1140="n/a",0,IF(BJ$4&lt;=$C1165,0,IF(SUM($C1165,$I1140)&gt;BJ$4,$Q1154/$I1140,$Q1154-SUM($I1165:BI1165))))</f>
        <v>0</v>
      </c>
      <c r="BK1165" s="31">
        <f>IF($I1140="n/a",0,IF(BK$4&lt;=$C1165,0,IF(SUM($C1165,$I1140)&gt;BK$4,$Q1154/$I1140,$Q1154-SUM($I1165:BJ1165))))</f>
        <v>0</v>
      </c>
      <c r="BL1165" s="31">
        <f>IF($I1140="n/a",0,IF(BL$4&lt;=$C1165,0,IF(SUM($C1165,$I1140)&gt;BL$4,$Q1154/$I1140,$Q1154-SUM($I1165:BK1165))))</f>
        <v>0</v>
      </c>
      <c r="BM1165" s="31">
        <f>IF($I1140="n/a",0,IF(BM$4&lt;=$C1165,0,IF(SUM($C1165,$I1140)&gt;BM$4,$Q1154/$I1140,$Q1154-SUM($I1165:BL1165))))</f>
        <v>0</v>
      </c>
      <c r="BN1165" s="31">
        <f>IF($I1140="n/a",0,IF(BN$4&lt;=$C1165,0,IF(SUM($C1165,$I1140)&gt;BN$4,$Q1154/$I1140,$Q1154-SUM($I1165:BM1165))))</f>
        <v>0</v>
      </c>
      <c r="BO1165" s="31">
        <f>IF($I1140="n/a",0,IF(BO$4&lt;=$C1165,0,IF(SUM($C1165,$I1140)&gt;BO$4,$Q1154/$I1140,$Q1154-SUM($I1165:BN1165))))</f>
        <v>0</v>
      </c>
      <c r="BP1165" s="31">
        <f>IF($I1140="n/a",0,IF(BP$4&lt;=$C1165,0,IF(SUM($C1165,$I1140)&gt;BP$4,$Q1154/$I1140,$Q1154-SUM($I1165:BO1165))))</f>
        <v>0</v>
      </c>
      <c r="BQ1165" s="31">
        <f>IF($I1140="n/a",0,IF(BQ$4&lt;=$C1165,0,IF(SUM($C1165,$I1140)&gt;BQ$4,$Q1154/$I1140,$Q1154-SUM($I1165:BP1165))))</f>
        <v>0</v>
      </c>
      <c r="BR1165" s="31">
        <f>IF($I1140="n/a",0,IF(BR$4&lt;=$C1165,0,IF(SUM($C1165,$I1140)&gt;BR$4,$Q1154/$I1140,$Q1154-SUM($I1165:BQ1165))))</f>
        <v>0</v>
      </c>
      <c r="BS1165" s="31">
        <f>IF($I1140="n/a",0,IF(BS$4&lt;=$C1165,0,IF(SUM($C1165,$I1140)&gt;BS$4,$Q1154/$I1140,$Q1154-SUM($I1165:BR1165))))</f>
        <v>0</v>
      </c>
      <c r="BT1165" s="31">
        <f>IF($I1140="n/a",0,IF(BT$4&lt;=$C1165,0,IF(SUM($C1165,$I1140)&gt;BT$4,$Q1154/$I1140,$Q1154-SUM($I1165:BS1165))))</f>
        <v>0</v>
      </c>
      <c r="BU1165" s="31">
        <f>IF($I1140="n/a",0,IF(BU$4&lt;=$C1165,0,IF(SUM($C1165,$I1140)&gt;BU$4,$Q1154/$I1140,$Q1154-SUM($I1165:BT1165))))</f>
        <v>0</v>
      </c>
      <c r="BV1165" s="31">
        <f>IF($I1140="n/a",0,IF(BV$4&lt;=$C1165,0,IF(SUM($C1165,$I1140)&gt;BV$4,$Q1154/$I1140,$Q1154-SUM($I1165:BU1165))))</f>
        <v>0</v>
      </c>
      <c r="BW1165" s="31">
        <f>IF($I1140="n/a",0,IF(BW$4&lt;=$C1165,0,IF(SUM($C1165,$I1140)&gt;BW$4,$Q1154/$I1140,$Q1154-SUM($I1165:BV1165))))</f>
        <v>0</v>
      </c>
      <c r="BX1165" s="31">
        <f>IF($I1140="n/a",0,IF(BX$4&lt;=$C1165,0,IF(SUM($C1165,$I1140)&gt;BX$4,$Q1154/$I1140,$Q1154-SUM($I1165:BW1165))))</f>
        <v>0</v>
      </c>
      <c r="BY1165" s="31">
        <f>IF($I1140="n/a",0,IF(BY$4&lt;=$C1165,0,IF(SUM($C1165,$I1140)&gt;BY$4,$Q1154/$I1140,$Q1154-SUM($I1165:BX1165))))</f>
        <v>0</v>
      </c>
      <c r="BZ1165" s="31">
        <f>IF($I1140="n/a",0,IF(BZ$4&lt;=$C1165,0,IF(SUM($C1165,$I1140)&gt;BZ$4,$Q1154/$I1140,$Q1154-SUM($I1165:BY1165))))</f>
        <v>0</v>
      </c>
      <c r="CA1165" s="31">
        <f>IF($I1140="n/a",0,IF(CA$4&lt;=$C1165,0,IF(SUM($C1165,$I1140)&gt;CA$4,$Q1154/$I1140,$Q1154-SUM($I1165:BZ1165))))</f>
        <v>0</v>
      </c>
      <c r="CB1165" s="31">
        <f>IF($I1140="n/a",0,IF(CB$4&lt;=$C1165,0,IF(SUM($C1165,$I1140)&gt;CB$4,$Q1154/$I1140,$Q1154-SUM($I1165:CA1165))))</f>
        <v>0</v>
      </c>
      <c r="CC1165" s="31">
        <f>IF($I1140="n/a",0,IF(CC$4&lt;=$C1165,0,IF(SUM($C1165,$I1140)&gt;CC$4,$Q1154/$I1140,$Q1154-SUM($I1165:CB1165))))</f>
        <v>0</v>
      </c>
      <c r="CD1165" s="31">
        <f>IF($I1140="n/a",0,IF(CD$4&lt;=$C1165,0,IF(SUM($C1165,$I1140)&gt;CD$4,$Q1154/$I1140,$Q1154-SUM($I1165:CC1165))))</f>
        <v>0</v>
      </c>
      <c r="CE1165" s="31">
        <f>IF($I1140="n/a",0,IF(CE$4&lt;=$C1165,0,IF(SUM($C1165,$I1140)&gt;CE$4,$Q1154/$I1140,$Q1154-SUM($I1165:CD1165))))</f>
        <v>0</v>
      </c>
      <c r="CF1165" s="31">
        <f>IF($I1140="n/a",0,IF(CF$4&lt;=$C1165,0,IF(SUM($C1165,$I1140)&gt;CF$4,$Q1154/$I1140,$Q1154-SUM($I1165:CE1165))))</f>
        <v>0</v>
      </c>
    </row>
    <row r="1166" spans="1:2018" s="153" customFormat="1" ht="12.75" customHeight="1">
      <c r="A1166"/>
      <c r="C1166" s="197">
        <v>2024</v>
      </c>
      <c r="D1166" s="21" t="s">
        <v>53</v>
      </c>
      <c r="E1166" s="21" t="s">
        <v>185</v>
      </c>
      <c r="I1166" s="31"/>
      <c r="J1166" s="31">
        <f>IF($I1140="n/a",0,IF(J$4&lt;=$C1166,0,IF(SUM($C1166,$I1140)&gt;J$4,$R1154/$I1140,$R1154-SUM($I1166:I1166))))</f>
        <v>0</v>
      </c>
      <c r="K1166" s="31">
        <f>IF($I1140="n/a",0,IF(K$4&lt;=$C1166,0,IF(SUM($C1166,$I1140)&gt;K$4,$R1154/$I1140,$R1154-SUM($I1166:J1166))))</f>
        <v>0</v>
      </c>
      <c r="L1166" s="31">
        <f>IF($I1140="n/a",0,IF(L$4&lt;=$C1166,0,IF(SUM($C1166,$I1140)&gt;L$4,$R1154/$I1140,$R1154-SUM($I1166:K1166))))</f>
        <v>0</v>
      </c>
      <c r="M1166" s="31">
        <f>IF($I1140="n/a",0,IF(M$4&lt;=$C1166,0,IF(SUM($C1166,$I1140)&gt;M$4,$R1154/$I1140,$R1154-SUM($I1166:L1166))))</f>
        <v>0</v>
      </c>
      <c r="N1166" s="31">
        <f>IF($I1140="n/a",0,IF(N$4&lt;=$C1166,0,IF(SUM($C1166,$I1140)&gt;N$4,$R1154/$I1140,$R1154-SUM($I1166:M1166))))</f>
        <v>0</v>
      </c>
      <c r="O1166" s="31">
        <f>IF($I1140="n/a",0,IF(O$4&lt;=$C1166,0,IF(SUM($C1166,$I1140)&gt;O$4,$R1154/$I1140,$R1154-SUM($I1166:N1166))))</f>
        <v>0</v>
      </c>
      <c r="P1166" s="31">
        <f>IF($I1140="n/a",0,IF(P$4&lt;=$C1166,0,IF(SUM($C1166,$I1140)&gt;P$4,$R1154/$I1140,$R1154-SUM($I1166:O1166))))</f>
        <v>0</v>
      </c>
      <c r="Q1166" s="31">
        <f>IF($I1140="n/a",0,IF(Q$4&lt;=$C1166,0,IF(SUM($C1166,$I1140)&gt;Q$4,$R1154/$I1140,$R1154-SUM($I1166:P1166))))</f>
        <v>0</v>
      </c>
      <c r="R1166" s="31">
        <f>IF($I1140="n/a",0,IF(R$4&lt;=$C1166,0,IF(SUM($C1166,$I1140)&gt;R$4,$R1154/$I1140,$R1154-SUM($I1166:Q1166))))</f>
        <v>0</v>
      </c>
      <c r="S1166" s="31">
        <f>IF($I1140="n/a",0,IF(S$4&lt;=$C1166,0,IF(SUM($C1166,$I1140)&gt;S$4,$R1154/$I1140,$R1154-SUM($I1166:R1166))))</f>
        <v>0</v>
      </c>
      <c r="T1166" s="31">
        <f>IF($I1140="n/a",0,IF(T$4&lt;=$C1166,0,IF(SUM($C1166,$I1140)&gt;T$4,$R1154/$I1140,$R1154-SUM($I1166:S1166))))</f>
        <v>0</v>
      </c>
      <c r="U1166" s="31">
        <f>IF($I1140="n/a",0,IF(U$4&lt;=$C1166,0,IF(SUM($C1166,$I1140)&gt;U$4,$R1154/$I1140,$R1154-SUM($I1166:T1166))))</f>
        <v>0</v>
      </c>
      <c r="V1166" s="31">
        <f>IF($I1140="n/a",0,IF(V$4&lt;=$C1166,0,IF(SUM($C1166,$I1140)&gt;V$4,$R1154/$I1140,$R1154-SUM($I1166:U1166))))</f>
        <v>0</v>
      </c>
      <c r="W1166" s="31">
        <f>IF($I1140="n/a",0,IF(W$4&lt;=$C1166,0,IF(SUM($C1166,$I1140)&gt;W$4,$R1154/$I1140,$R1154-SUM($I1166:V1166))))</f>
        <v>0</v>
      </c>
      <c r="X1166" s="31">
        <f>IF($I1140="n/a",0,IF(X$4&lt;=$C1166,0,IF(SUM($C1166,$I1140)&gt;X$4,$R1154/$I1140,$R1154-SUM($I1166:W1166))))</f>
        <v>0</v>
      </c>
      <c r="Y1166" s="31">
        <f>IF($I1140="n/a",0,IF(Y$4&lt;=$C1166,0,IF(SUM($C1166,$I1140)&gt;Y$4,$R1154/$I1140,$R1154-SUM($I1166:X1166))))</f>
        <v>0</v>
      </c>
      <c r="Z1166" s="31">
        <f>IF($I1140="n/a",0,IF(Z$4&lt;=$C1166,0,IF(SUM($C1166,$I1140)&gt;Z$4,$R1154/$I1140,$R1154-SUM($I1166:Y1166))))</f>
        <v>0</v>
      </c>
      <c r="AA1166" s="31">
        <f>IF($I1140="n/a",0,IF(AA$4&lt;=$C1166,0,IF(SUM($C1166,$I1140)&gt;AA$4,$R1154/$I1140,$R1154-SUM($I1166:Z1166))))</f>
        <v>0</v>
      </c>
      <c r="AB1166" s="31">
        <f>IF($I1140="n/a",0,IF(AB$4&lt;=$C1166,0,IF(SUM($C1166,$I1140)&gt;AB$4,$R1154/$I1140,$R1154-SUM($I1166:AA1166))))</f>
        <v>0</v>
      </c>
      <c r="AC1166" s="31">
        <f>IF($I1140="n/a",0,IF(AC$4&lt;=$C1166,0,IF(SUM($C1166,$I1140)&gt;AC$4,$R1154/$I1140,$R1154-SUM($I1166:AB1166))))</f>
        <v>0</v>
      </c>
      <c r="AD1166" s="31">
        <f>IF($I1140="n/a",0,IF(AD$4&lt;=$C1166,0,IF(SUM($C1166,$I1140)&gt;AD$4,$R1154/$I1140,$R1154-SUM($I1166:AC1166))))</f>
        <v>0</v>
      </c>
      <c r="AE1166" s="31">
        <f>IF($I1140="n/a",0,IF(AE$4&lt;=$C1166,0,IF(SUM($C1166,$I1140)&gt;AE$4,$R1154/$I1140,$R1154-SUM($I1166:AD1166))))</f>
        <v>0</v>
      </c>
      <c r="AF1166" s="31">
        <f>IF($I1140="n/a",0,IF(AF$4&lt;=$C1166,0,IF(SUM($C1166,$I1140)&gt;AF$4,$R1154/$I1140,$R1154-SUM($I1166:AE1166))))</f>
        <v>0</v>
      </c>
      <c r="AG1166" s="31">
        <f>IF($I1140="n/a",0,IF(AG$4&lt;=$C1166,0,IF(SUM($C1166,$I1140)&gt;AG$4,$R1154/$I1140,$R1154-SUM($I1166:AF1166))))</f>
        <v>0</v>
      </c>
      <c r="AH1166" s="31">
        <f>IF($I1140="n/a",0,IF(AH$4&lt;=$C1166,0,IF(SUM($C1166,$I1140)&gt;AH$4,$R1154/$I1140,$R1154-SUM($I1166:AG1166))))</f>
        <v>0</v>
      </c>
      <c r="AI1166" s="31">
        <f>IF($I1140="n/a",0,IF(AI$4&lt;=$C1166,0,IF(SUM($C1166,$I1140)&gt;AI$4,$R1154/$I1140,$R1154-SUM($I1166:AH1166))))</f>
        <v>0</v>
      </c>
      <c r="AJ1166" s="31">
        <f>IF($I1140="n/a",0,IF(AJ$4&lt;=$C1166,0,IF(SUM($C1166,$I1140)&gt;AJ$4,$R1154/$I1140,$R1154-SUM($I1166:AI1166))))</f>
        <v>0</v>
      </c>
      <c r="AK1166" s="31">
        <f>IF($I1140="n/a",0,IF(AK$4&lt;=$C1166,0,IF(SUM($C1166,$I1140)&gt;AK$4,$R1154/$I1140,$R1154-SUM($I1166:AJ1166))))</f>
        <v>0</v>
      </c>
      <c r="AL1166" s="31">
        <f>IF($I1140="n/a",0,IF(AL$4&lt;=$C1166,0,IF(SUM($C1166,$I1140)&gt;AL$4,$R1154/$I1140,$R1154-SUM($I1166:AK1166))))</f>
        <v>0</v>
      </c>
      <c r="AM1166" s="31">
        <f>IF($I1140="n/a",0,IF(AM$4&lt;=$C1166,0,IF(SUM($C1166,$I1140)&gt;AM$4,$R1154/$I1140,$R1154-SUM($I1166:AL1166))))</f>
        <v>0</v>
      </c>
      <c r="AN1166" s="31">
        <f>IF($I1140="n/a",0,IF(AN$4&lt;=$C1166,0,IF(SUM($C1166,$I1140)&gt;AN$4,$R1154/$I1140,$R1154-SUM($I1166:AM1166))))</f>
        <v>0</v>
      </c>
      <c r="AO1166" s="31">
        <f>IF($I1140="n/a",0,IF(AO$4&lt;=$C1166,0,IF(SUM($C1166,$I1140)&gt;AO$4,$R1154/$I1140,$R1154-SUM($I1166:AN1166))))</f>
        <v>0</v>
      </c>
      <c r="AP1166" s="31">
        <f>IF($I1140="n/a",0,IF(AP$4&lt;=$C1166,0,IF(SUM($C1166,$I1140)&gt;AP$4,$R1154/$I1140,$R1154-SUM($I1166:AO1166))))</f>
        <v>0</v>
      </c>
      <c r="AQ1166" s="31">
        <f>IF($I1140="n/a",0,IF(AQ$4&lt;=$C1166,0,IF(SUM($C1166,$I1140)&gt;AQ$4,$R1154/$I1140,$R1154-SUM($I1166:AP1166))))</f>
        <v>0</v>
      </c>
      <c r="AR1166" s="31">
        <f>IF($I1140="n/a",0,IF(AR$4&lt;=$C1166,0,IF(SUM($C1166,$I1140)&gt;AR$4,$R1154/$I1140,$R1154-SUM($I1166:AQ1166))))</f>
        <v>0</v>
      </c>
      <c r="AS1166" s="31">
        <f>IF($I1140="n/a",0,IF(AS$4&lt;=$C1166,0,IF(SUM($C1166,$I1140)&gt;AS$4,$R1154/$I1140,$R1154-SUM($I1166:AR1166))))</f>
        <v>0</v>
      </c>
      <c r="AT1166" s="31">
        <f>IF($I1140="n/a",0,IF(AT$4&lt;=$C1166,0,IF(SUM($C1166,$I1140)&gt;AT$4,$R1154/$I1140,$R1154-SUM($I1166:AS1166))))</f>
        <v>0</v>
      </c>
      <c r="AU1166" s="31">
        <f>IF($I1140="n/a",0,IF(AU$4&lt;=$C1166,0,IF(SUM($C1166,$I1140)&gt;AU$4,$R1154/$I1140,$R1154-SUM($I1166:AT1166))))</f>
        <v>0</v>
      </c>
      <c r="AV1166" s="31">
        <f>IF($I1140="n/a",0,IF(AV$4&lt;=$C1166,0,IF(SUM($C1166,$I1140)&gt;AV$4,$R1154/$I1140,$R1154-SUM($I1166:AU1166))))</f>
        <v>0</v>
      </c>
      <c r="AW1166" s="31">
        <f>IF($I1140="n/a",0,IF(AW$4&lt;=$C1166,0,IF(SUM($C1166,$I1140)&gt;AW$4,$R1154/$I1140,$R1154-SUM($I1166:AV1166))))</f>
        <v>0</v>
      </c>
      <c r="AX1166" s="31">
        <f>IF($I1140="n/a",0,IF(AX$4&lt;=$C1166,0,IF(SUM($C1166,$I1140)&gt;AX$4,$R1154/$I1140,$R1154-SUM($I1166:AW1166))))</f>
        <v>0</v>
      </c>
      <c r="AY1166" s="31">
        <f>IF($I1140="n/a",0,IF(AY$4&lt;=$C1166,0,IF(SUM($C1166,$I1140)&gt;AY$4,$R1154/$I1140,$R1154-SUM($I1166:AX1166))))</f>
        <v>0</v>
      </c>
      <c r="AZ1166" s="31">
        <f>IF($I1140="n/a",0,IF(AZ$4&lt;=$C1166,0,IF(SUM($C1166,$I1140)&gt;AZ$4,$R1154/$I1140,$R1154-SUM($I1166:AY1166))))</f>
        <v>0</v>
      </c>
      <c r="BA1166" s="31">
        <f>IF($I1140="n/a",0,IF(BA$4&lt;=$C1166,0,IF(SUM($C1166,$I1140)&gt;BA$4,$R1154/$I1140,$R1154-SUM($I1166:AZ1166))))</f>
        <v>0</v>
      </c>
      <c r="BB1166" s="31">
        <f>IF($I1140="n/a",0,IF(BB$4&lt;=$C1166,0,IF(SUM($C1166,$I1140)&gt;BB$4,$R1154/$I1140,$R1154-SUM($I1166:BA1166))))</f>
        <v>0</v>
      </c>
      <c r="BC1166" s="31">
        <f>IF($I1140="n/a",0,IF(BC$4&lt;=$C1166,0,IF(SUM($C1166,$I1140)&gt;BC$4,$R1154/$I1140,$R1154-SUM($I1166:BB1166))))</f>
        <v>0</v>
      </c>
      <c r="BD1166" s="31">
        <f>IF($I1140="n/a",0,IF(BD$4&lt;=$C1166,0,IF(SUM($C1166,$I1140)&gt;BD$4,$R1154/$I1140,$R1154-SUM($I1166:BC1166))))</f>
        <v>0</v>
      </c>
      <c r="BE1166" s="31">
        <f>IF($I1140="n/a",0,IF(BE$4&lt;=$C1166,0,IF(SUM($C1166,$I1140)&gt;BE$4,$R1154/$I1140,$R1154-SUM($I1166:BD1166))))</f>
        <v>0</v>
      </c>
      <c r="BF1166" s="31">
        <f>IF($I1140="n/a",0,IF(BF$4&lt;=$C1166,0,IF(SUM($C1166,$I1140)&gt;BF$4,$R1154/$I1140,$R1154-SUM($I1166:BE1166))))</f>
        <v>0</v>
      </c>
      <c r="BG1166" s="31">
        <f>IF($I1140="n/a",0,IF(BG$4&lt;=$C1166,0,IF(SUM($C1166,$I1140)&gt;BG$4,$R1154/$I1140,$R1154-SUM($I1166:BF1166))))</f>
        <v>0</v>
      </c>
      <c r="BH1166" s="31">
        <f>IF($I1140="n/a",0,IF(BH$4&lt;=$C1166,0,IF(SUM($C1166,$I1140)&gt;BH$4,$R1154/$I1140,$R1154-SUM($I1166:BG1166))))</f>
        <v>0</v>
      </c>
      <c r="BI1166" s="31">
        <f>IF($I1140="n/a",0,IF(BI$4&lt;=$C1166,0,IF(SUM($C1166,$I1140)&gt;BI$4,$R1154/$I1140,$R1154-SUM($I1166:BH1166))))</f>
        <v>0</v>
      </c>
      <c r="BJ1166" s="31">
        <f>IF($I1140="n/a",0,IF(BJ$4&lt;=$C1166,0,IF(SUM($C1166,$I1140)&gt;BJ$4,$R1154/$I1140,$R1154-SUM($I1166:BI1166))))</f>
        <v>0</v>
      </c>
      <c r="BK1166" s="31">
        <f>IF($I1140="n/a",0,IF(BK$4&lt;=$C1166,0,IF(SUM($C1166,$I1140)&gt;BK$4,$R1154/$I1140,$R1154-SUM($I1166:BJ1166))))</f>
        <v>0</v>
      </c>
      <c r="BL1166" s="31">
        <f>IF($I1140="n/a",0,IF(BL$4&lt;=$C1166,0,IF(SUM($C1166,$I1140)&gt;BL$4,$R1154/$I1140,$R1154-SUM($I1166:BK1166))))</f>
        <v>0</v>
      </c>
      <c r="BM1166" s="31">
        <f>IF($I1140="n/a",0,IF(BM$4&lt;=$C1166,0,IF(SUM($C1166,$I1140)&gt;BM$4,$R1154/$I1140,$R1154-SUM($I1166:BL1166))))</f>
        <v>0</v>
      </c>
      <c r="BN1166" s="31">
        <f>IF($I1140="n/a",0,IF(BN$4&lt;=$C1166,0,IF(SUM($C1166,$I1140)&gt;BN$4,$R1154/$I1140,$R1154-SUM($I1166:BM1166))))</f>
        <v>0</v>
      </c>
      <c r="BO1166" s="31">
        <f>IF($I1140="n/a",0,IF(BO$4&lt;=$C1166,0,IF(SUM($C1166,$I1140)&gt;BO$4,$R1154/$I1140,$R1154-SUM($I1166:BN1166))))</f>
        <v>0</v>
      </c>
      <c r="BP1166" s="31">
        <f>IF($I1140="n/a",0,IF(BP$4&lt;=$C1166,0,IF(SUM($C1166,$I1140)&gt;BP$4,$R1154/$I1140,$R1154-SUM($I1166:BO1166))))</f>
        <v>0</v>
      </c>
      <c r="BQ1166" s="31">
        <f>IF($I1140="n/a",0,IF(BQ$4&lt;=$C1166,0,IF(SUM($C1166,$I1140)&gt;BQ$4,$R1154/$I1140,$R1154-SUM($I1166:BP1166))))</f>
        <v>0</v>
      </c>
      <c r="BR1166" s="31">
        <f>IF($I1140="n/a",0,IF(BR$4&lt;=$C1166,0,IF(SUM($C1166,$I1140)&gt;BR$4,$R1154/$I1140,$R1154-SUM($I1166:BQ1166))))</f>
        <v>0</v>
      </c>
      <c r="BS1166" s="31">
        <f>IF($I1140="n/a",0,IF(BS$4&lt;=$C1166,0,IF(SUM($C1166,$I1140)&gt;BS$4,$R1154/$I1140,$R1154-SUM($I1166:BR1166))))</f>
        <v>0</v>
      </c>
      <c r="BT1166" s="31">
        <f>IF($I1140="n/a",0,IF(BT$4&lt;=$C1166,0,IF(SUM($C1166,$I1140)&gt;BT$4,$R1154/$I1140,$R1154-SUM($I1166:BS1166))))</f>
        <v>0</v>
      </c>
      <c r="BU1166" s="31">
        <f>IF($I1140="n/a",0,IF(BU$4&lt;=$C1166,0,IF(SUM($C1166,$I1140)&gt;BU$4,$R1154/$I1140,$R1154-SUM($I1166:BT1166))))</f>
        <v>0</v>
      </c>
      <c r="BV1166" s="31">
        <f>IF($I1140="n/a",0,IF(BV$4&lt;=$C1166,0,IF(SUM($C1166,$I1140)&gt;BV$4,$R1154/$I1140,$R1154-SUM($I1166:BU1166))))</f>
        <v>0</v>
      </c>
      <c r="BW1166" s="31">
        <f>IF($I1140="n/a",0,IF(BW$4&lt;=$C1166,0,IF(SUM($C1166,$I1140)&gt;BW$4,$R1154/$I1140,$R1154-SUM($I1166:BV1166))))</f>
        <v>0</v>
      </c>
      <c r="BX1166" s="31">
        <f>IF($I1140="n/a",0,IF(BX$4&lt;=$C1166,0,IF(SUM($C1166,$I1140)&gt;BX$4,$R1154/$I1140,$R1154-SUM($I1166:BW1166))))</f>
        <v>0</v>
      </c>
      <c r="BY1166" s="31">
        <f>IF($I1140="n/a",0,IF(BY$4&lt;=$C1166,0,IF(SUM($C1166,$I1140)&gt;BY$4,$R1154/$I1140,$R1154-SUM($I1166:BX1166))))</f>
        <v>0</v>
      </c>
      <c r="BZ1166" s="31">
        <f>IF($I1140="n/a",0,IF(BZ$4&lt;=$C1166,0,IF(SUM($C1166,$I1140)&gt;BZ$4,$R1154/$I1140,$R1154-SUM($I1166:BY1166))))</f>
        <v>0</v>
      </c>
      <c r="CA1166" s="31">
        <f>IF($I1140="n/a",0,IF(CA$4&lt;=$C1166,0,IF(SUM($C1166,$I1140)&gt;CA$4,$R1154/$I1140,$R1154-SUM($I1166:BZ1166))))</f>
        <v>0</v>
      </c>
      <c r="CB1166" s="31">
        <f>IF($I1140="n/a",0,IF(CB$4&lt;=$C1166,0,IF(SUM($C1166,$I1140)&gt;CB$4,$R1154/$I1140,$R1154-SUM($I1166:CA1166))))</f>
        <v>0</v>
      </c>
      <c r="CC1166" s="31">
        <f>IF($I1140="n/a",0,IF(CC$4&lt;=$C1166,0,IF(SUM($C1166,$I1140)&gt;CC$4,$R1154/$I1140,$R1154-SUM($I1166:CB1166))))</f>
        <v>0</v>
      </c>
      <c r="CD1166" s="31">
        <f>IF($I1140="n/a",0,IF(CD$4&lt;=$C1166,0,IF(SUM($C1166,$I1140)&gt;CD$4,$R1154/$I1140,$R1154-SUM($I1166:CC1166))))</f>
        <v>0</v>
      </c>
      <c r="CE1166" s="31">
        <f>IF($I1140="n/a",0,IF(CE$4&lt;=$C1166,0,IF(SUM($C1166,$I1140)&gt;CE$4,$R1154/$I1140,$R1154-SUM($I1166:CD1166))))</f>
        <v>0</v>
      </c>
      <c r="CF1166" s="31">
        <f>IF($I1140="n/a",0,IF(CF$4&lt;=$C1166,0,IF(SUM($C1166,$I1140)&gt;CF$4,$R1154/$I1140,$R1154-SUM($I1166:CE1166))))</f>
        <v>0</v>
      </c>
    </row>
    <row r="1167" spans="1:2018" s="153" customFormat="1" ht="12.75" customHeight="1">
      <c r="A1167"/>
      <c r="C1167" s="197">
        <v>2025</v>
      </c>
      <c r="D1167" s="21" t="s">
        <v>54</v>
      </c>
      <c r="E1167" s="21" t="s">
        <v>185</v>
      </c>
      <c r="I1167" s="31"/>
      <c r="J1167" s="31">
        <f>IF($I1140="n/a",0,IF(J$4&lt;=$C1167,0,IF(SUM($C1167,$I1140)&gt;J$4,$S1154/$I1140,$S1154-SUM($I1167:I1167))))</f>
        <v>0</v>
      </c>
      <c r="K1167" s="31">
        <f>IF($I1140="n/a",0,IF(K$4&lt;=$C1167,0,IF(SUM($C1167,$I1140)&gt;K$4,$S1154/$I1140,$S1154-SUM($I1167:J1167))))</f>
        <v>0</v>
      </c>
      <c r="L1167" s="31">
        <f>IF($I1140="n/a",0,IF(L$4&lt;=$C1167,0,IF(SUM($C1167,$I1140)&gt;L$4,$S1154/$I1140,$S1154-SUM($I1167:K1167))))</f>
        <v>0</v>
      </c>
      <c r="M1167" s="31">
        <f>IF($I1140="n/a",0,IF(M$4&lt;=$C1167,0,IF(SUM($C1167,$I1140)&gt;M$4,$S1154/$I1140,$S1154-SUM($I1167:L1167))))</f>
        <v>0</v>
      </c>
      <c r="N1167" s="31">
        <f>IF($I1140="n/a",0,IF(N$4&lt;=$C1167,0,IF(SUM($C1167,$I1140)&gt;N$4,$S1154/$I1140,$S1154-SUM($I1167:M1167))))</f>
        <v>0</v>
      </c>
      <c r="O1167" s="31">
        <f>IF($I1140="n/a",0,IF(O$4&lt;=$C1167,0,IF(SUM($C1167,$I1140)&gt;O$4,$S1154/$I1140,$S1154-SUM($I1167:N1167))))</f>
        <v>0</v>
      </c>
      <c r="P1167" s="31">
        <f>IF($I1140="n/a",0,IF(P$4&lt;=$C1167,0,IF(SUM($C1167,$I1140)&gt;P$4,$S1154/$I1140,$S1154-SUM($I1167:O1167))))</f>
        <v>0</v>
      </c>
      <c r="Q1167" s="31">
        <f>IF($I1140="n/a",0,IF(Q$4&lt;=$C1167,0,IF(SUM($C1167,$I1140)&gt;Q$4,$S1154/$I1140,$S1154-SUM($I1167:P1167))))</f>
        <v>0</v>
      </c>
      <c r="R1167" s="31">
        <f>IF($I1140="n/a",0,IF(R$4&lt;=$C1167,0,IF(SUM($C1167,$I1140)&gt;R$4,$S1154/$I1140,$S1154-SUM($I1167:Q1167))))</f>
        <v>0</v>
      </c>
      <c r="S1167" s="31">
        <f>IF($I1140="n/a",0,IF(S$4&lt;=$C1167,0,IF(SUM($C1167,$I1140)&gt;S$4,$S1154/$I1140,$S1154-SUM($I1167:R1167))))</f>
        <v>0</v>
      </c>
      <c r="T1167" s="31">
        <f>IF($I1140="n/a",0,IF(T$4&lt;=$C1167,0,IF(SUM($C1167,$I1140)&gt;T$4,$S1154/$I1140,$S1154-SUM($I1167:S1167))))</f>
        <v>0</v>
      </c>
      <c r="U1167" s="31">
        <f>IF($I1140="n/a",0,IF(U$4&lt;=$C1167,0,IF(SUM($C1167,$I1140)&gt;U$4,$S1154/$I1140,$S1154-SUM($I1167:T1167))))</f>
        <v>0</v>
      </c>
      <c r="V1167" s="31">
        <f>IF($I1140="n/a",0,IF(V$4&lt;=$C1167,0,IF(SUM($C1167,$I1140)&gt;V$4,$S1154/$I1140,$S1154-SUM($I1167:U1167))))</f>
        <v>0</v>
      </c>
      <c r="W1167" s="31">
        <f>IF($I1140="n/a",0,IF(W$4&lt;=$C1167,0,IF(SUM($C1167,$I1140)&gt;W$4,$S1154/$I1140,$S1154-SUM($I1167:V1167))))</f>
        <v>0</v>
      </c>
      <c r="X1167" s="31">
        <f>IF($I1140="n/a",0,IF(X$4&lt;=$C1167,0,IF(SUM($C1167,$I1140)&gt;X$4,$S1154/$I1140,$S1154-SUM($I1167:W1167))))</f>
        <v>0</v>
      </c>
      <c r="Y1167" s="31">
        <f>IF($I1140="n/a",0,IF(Y$4&lt;=$C1167,0,IF(SUM($C1167,$I1140)&gt;Y$4,$S1154/$I1140,$S1154-SUM($I1167:X1167))))</f>
        <v>0</v>
      </c>
      <c r="Z1167" s="31">
        <f>IF($I1140="n/a",0,IF(Z$4&lt;=$C1167,0,IF(SUM($C1167,$I1140)&gt;Z$4,$S1154/$I1140,$S1154-SUM($I1167:Y1167))))</f>
        <v>0</v>
      </c>
      <c r="AA1167" s="31">
        <f>IF($I1140="n/a",0,IF(AA$4&lt;=$C1167,0,IF(SUM($C1167,$I1140)&gt;AA$4,$S1154/$I1140,$S1154-SUM($I1167:Z1167))))</f>
        <v>0</v>
      </c>
      <c r="AB1167" s="31">
        <f>IF($I1140="n/a",0,IF(AB$4&lt;=$C1167,0,IF(SUM($C1167,$I1140)&gt;AB$4,$S1154/$I1140,$S1154-SUM($I1167:AA1167))))</f>
        <v>0</v>
      </c>
      <c r="AC1167" s="31">
        <f>IF($I1140="n/a",0,IF(AC$4&lt;=$C1167,0,IF(SUM($C1167,$I1140)&gt;AC$4,$S1154/$I1140,$S1154-SUM($I1167:AB1167))))</f>
        <v>0</v>
      </c>
      <c r="AD1167" s="31">
        <f>IF($I1140="n/a",0,IF(AD$4&lt;=$C1167,0,IF(SUM($C1167,$I1140)&gt;AD$4,$S1154/$I1140,$S1154-SUM($I1167:AC1167))))</f>
        <v>0</v>
      </c>
      <c r="AE1167" s="31">
        <f>IF($I1140="n/a",0,IF(AE$4&lt;=$C1167,0,IF(SUM($C1167,$I1140)&gt;AE$4,$S1154/$I1140,$S1154-SUM($I1167:AD1167))))</f>
        <v>0</v>
      </c>
      <c r="AF1167" s="31">
        <f>IF($I1140="n/a",0,IF(AF$4&lt;=$C1167,0,IF(SUM($C1167,$I1140)&gt;AF$4,$S1154/$I1140,$S1154-SUM($I1167:AE1167))))</f>
        <v>0</v>
      </c>
      <c r="AG1167" s="31">
        <f>IF($I1140="n/a",0,IF(AG$4&lt;=$C1167,0,IF(SUM($C1167,$I1140)&gt;AG$4,$S1154/$I1140,$S1154-SUM($I1167:AF1167))))</f>
        <v>0</v>
      </c>
      <c r="AH1167" s="31">
        <f>IF($I1140="n/a",0,IF(AH$4&lt;=$C1167,0,IF(SUM($C1167,$I1140)&gt;AH$4,$S1154/$I1140,$S1154-SUM($I1167:AG1167))))</f>
        <v>0</v>
      </c>
      <c r="AI1167" s="31">
        <f>IF($I1140="n/a",0,IF(AI$4&lt;=$C1167,0,IF(SUM($C1167,$I1140)&gt;AI$4,$S1154/$I1140,$S1154-SUM($I1167:AH1167))))</f>
        <v>0</v>
      </c>
      <c r="AJ1167" s="31">
        <f>IF($I1140="n/a",0,IF(AJ$4&lt;=$C1167,0,IF(SUM($C1167,$I1140)&gt;AJ$4,$S1154/$I1140,$S1154-SUM($I1167:AI1167))))</f>
        <v>0</v>
      </c>
      <c r="AK1167" s="31">
        <f>IF($I1140="n/a",0,IF(AK$4&lt;=$C1167,0,IF(SUM($C1167,$I1140)&gt;AK$4,$S1154/$I1140,$S1154-SUM($I1167:AJ1167))))</f>
        <v>0</v>
      </c>
      <c r="AL1167" s="31">
        <f>IF($I1140="n/a",0,IF(AL$4&lt;=$C1167,0,IF(SUM($C1167,$I1140)&gt;AL$4,$S1154/$I1140,$S1154-SUM($I1167:AK1167))))</f>
        <v>0</v>
      </c>
      <c r="AM1167" s="31">
        <f>IF($I1140="n/a",0,IF(AM$4&lt;=$C1167,0,IF(SUM($C1167,$I1140)&gt;AM$4,$S1154/$I1140,$S1154-SUM($I1167:AL1167))))</f>
        <v>0</v>
      </c>
      <c r="AN1167" s="31">
        <f>IF($I1140="n/a",0,IF(AN$4&lt;=$C1167,0,IF(SUM($C1167,$I1140)&gt;AN$4,$S1154/$I1140,$S1154-SUM($I1167:AM1167))))</f>
        <v>0</v>
      </c>
      <c r="AO1167" s="31">
        <f>IF($I1140="n/a",0,IF(AO$4&lt;=$C1167,0,IF(SUM($C1167,$I1140)&gt;AO$4,$S1154/$I1140,$S1154-SUM($I1167:AN1167))))</f>
        <v>0</v>
      </c>
      <c r="AP1167" s="31">
        <f>IF($I1140="n/a",0,IF(AP$4&lt;=$C1167,0,IF(SUM($C1167,$I1140)&gt;AP$4,$S1154/$I1140,$S1154-SUM($I1167:AO1167))))</f>
        <v>0</v>
      </c>
      <c r="AQ1167" s="31">
        <f>IF($I1140="n/a",0,IF(AQ$4&lt;=$C1167,0,IF(SUM($C1167,$I1140)&gt;AQ$4,$S1154/$I1140,$S1154-SUM($I1167:AP1167))))</f>
        <v>0</v>
      </c>
      <c r="AR1167" s="31">
        <f>IF($I1140="n/a",0,IF(AR$4&lt;=$C1167,0,IF(SUM($C1167,$I1140)&gt;AR$4,$S1154/$I1140,$S1154-SUM($I1167:AQ1167))))</f>
        <v>0</v>
      </c>
      <c r="AS1167" s="31">
        <f>IF($I1140="n/a",0,IF(AS$4&lt;=$C1167,0,IF(SUM($C1167,$I1140)&gt;AS$4,$S1154/$I1140,$S1154-SUM($I1167:AR1167))))</f>
        <v>0</v>
      </c>
      <c r="AT1167" s="31">
        <f>IF($I1140="n/a",0,IF(AT$4&lt;=$C1167,0,IF(SUM($C1167,$I1140)&gt;AT$4,$S1154/$I1140,$S1154-SUM($I1167:AS1167))))</f>
        <v>0</v>
      </c>
      <c r="AU1167" s="31">
        <f>IF($I1140="n/a",0,IF(AU$4&lt;=$C1167,0,IF(SUM($C1167,$I1140)&gt;AU$4,$S1154/$I1140,$S1154-SUM($I1167:AT1167))))</f>
        <v>0</v>
      </c>
      <c r="AV1167" s="31">
        <f>IF($I1140="n/a",0,IF(AV$4&lt;=$C1167,0,IF(SUM($C1167,$I1140)&gt;AV$4,$S1154/$I1140,$S1154-SUM($I1167:AU1167))))</f>
        <v>0</v>
      </c>
      <c r="AW1167" s="31">
        <f>IF($I1140="n/a",0,IF(AW$4&lt;=$C1167,0,IF(SUM($C1167,$I1140)&gt;AW$4,$S1154/$I1140,$S1154-SUM($I1167:AV1167))))</f>
        <v>0</v>
      </c>
      <c r="AX1167" s="31">
        <f>IF($I1140="n/a",0,IF(AX$4&lt;=$C1167,0,IF(SUM($C1167,$I1140)&gt;AX$4,$S1154/$I1140,$S1154-SUM($I1167:AW1167))))</f>
        <v>0</v>
      </c>
      <c r="AY1167" s="31">
        <f>IF($I1140="n/a",0,IF(AY$4&lt;=$C1167,0,IF(SUM($C1167,$I1140)&gt;AY$4,$S1154/$I1140,$S1154-SUM($I1167:AX1167))))</f>
        <v>0</v>
      </c>
      <c r="AZ1167" s="31">
        <f>IF($I1140="n/a",0,IF(AZ$4&lt;=$C1167,0,IF(SUM($C1167,$I1140)&gt;AZ$4,$S1154/$I1140,$S1154-SUM($I1167:AY1167))))</f>
        <v>0</v>
      </c>
      <c r="BA1167" s="31">
        <f>IF($I1140="n/a",0,IF(BA$4&lt;=$C1167,0,IF(SUM($C1167,$I1140)&gt;BA$4,$S1154/$I1140,$S1154-SUM($I1167:AZ1167))))</f>
        <v>0</v>
      </c>
      <c r="BB1167" s="31">
        <f>IF($I1140="n/a",0,IF(BB$4&lt;=$C1167,0,IF(SUM($C1167,$I1140)&gt;BB$4,$S1154/$I1140,$S1154-SUM($I1167:BA1167))))</f>
        <v>0</v>
      </c>
      <c r="BC1167" s="31">
        <f>IF($I1140="n/a",0,IF(BC$4&lt;=$C1167,0,IF(SUM($C1167,$I1140)&gt;BC$4,$S1154/$I1140,$S1154-SUM($I1167:BB1167))))</f>
        <v>0</v>
      </c>
      <c r="BD1167" s="31">
        <f>IF($I1140="n/a",0,IF(BD$4&lt;=$C1167,0,IF(SUM($C1167,$I1140)&gt;BD$4,$S1154/$I1140,$S1154-SUM($I1167:BC1167))))</f>
        <v>0</v>
      </c>
      <c r="BE1167" s="31">
        <f>IF($I1140="n/a",0,IF(BE$4&lt;=$C1167,0,IF(SUM($C1167,$I1140)&gt;BE$4,$S1154/$I1140,$S1154-SUM($I1167:BD1167))))</f>
        <v>0</v>
      </c>
      <c r="BF1167" s="31">
        <f>IF($I1140="n/a",0,IF(BF$4&lt;=$C1167,0,IF(SUM($C1167,$I1140)&gt;BF$4,$S1154/$I1140,$S1154-SUM($I1167:BE1167))))</f>
        <v>0</v>
      </c>
      <c r="BG1167" s="31">
        <f>IF($I1140="n/a",0,IF(BG$4&lt;=$C1167,0,IF(SUM($C1167,$I1140)&gt;BG$4,$S1154/$I1140,$S1154-SUM($I1167:BF1167))))</f>
        <v>0</v>
      </c>
      <c r="BH1167" s="31">
        <f>IF($I1140="n/a",0,IF(BH$4&lt;=$C1167,0,IF(SUM($C1167,$I1140)&gt;BH$4,$S1154/$I1140,$S1154-SUM($I1167:BG1167))))</f>
        <v>0</v>
      </c>
      <c r="BI1167" s="31">
        <f>IF($I1140="n/a",0,IF(BI$4&lt;=$C1167,0,IF(SUM($C1167,$I1140)&gt;BI$4,$S1154/$I1140,$S1154-SUM($I1167:BH1167))))</f>
        <v>0</v>
      </c>
      <c r="BJ1167" s="31">
        <f>IF($I1140="n/a",0,IF(BJ$4&lt;=$C1167,0,IF(SUM($C1167,$I1140)&gt;BJ$4,$S1154/$I1140,$S1154-SUM($I1167:BI1167))))</f>
        <v>0</v>
      </c>
      <c r="BK1167" s="31">
        <f>IF($I1140="n/a",0,IF(BK$4&lt;=$C1167,0,IF(SUM($C1167,$I1140)&gt;BK$4,$S1154/$I1140,$S1154-SUM($I1167:BJ1167))))</f>
        <v>0</v>
      </c>
      <c r="BL1167" s="31">
        <f>IF($I1140="n/a",0,IF(BL$4&lt;=$C1167,0,IF(SUM($C1167,$I1140)&gt;BL$4,$S1154/$I1140,$S1154-SUM($I1167:BK1167))))</f>
        <v>0</v>
      </c>
      <c r="BM1167" s="31">
        <f>IF($I1140="n/a",0,IF(BM$4&lt;=$C1167,0,IF(SUM($C1167,$I1140)&gt;BM$4,$S1154/$I1140,$S1154-SUM($I1167:BL1167))))</f>
        <v>0</v>
      </c>
      <c r="BN1167" s="31">
        <f>IF($I1140="n/a",0,IF(BN$4&lt;=$C1167,0,IF(SUM($C1167,$I1140)&gt;BN$4,$S1154/$I1140,$S1154-SUM($I1167:BM1167))))</f>
        <v>0</v>
      </c>
      <c r="BO1167" s="31">
        <f>IF($I1140="n/a",0,IF(BO$4&lt;=$C1167,0,IF(SUM($C1167,$I1140)&gt;BO$4,$S1154/$I1140,$S1154-SUM($I1167:BN1167))))</f>
        <v>0</v>
      </c>
      <c r="BP1167" s="31">
        <f>IF($I1140="n/a",0,IF(BP$4&lt;=$C1167,0,IF(SUM($C1167,$I1140)&gt;BP$4,$S1154/$I1140,$S1154-SUM($I1167:BO1167))))</f>
        <v>0</v>
      </c>
      <c r="BQ1167" s="31">
        <f>IF($I1140="n/a",0,IF(BQ$4&lt;=$C1167,0,IF(SUM($C1167,$I1140)&gt;BQ$4,$S1154/$I1140,$S1154-SUM($I1167:BP1167))))</f>
        <v>0</v>
      </c>
      <c r="BR1167" s="31">
        <f>IF($I1140="n/a",0,IF(BR$4&lt;=$C1167,0,IF(SUM($C1167,$I1140)&gt;BR$4,$S1154/$I1140,$S1154-SUM($I1167:BQ1167))))</f>
        <v>0</v>
      </c>
      <c r="BS1167" s="31">
        <f>IF($I1140="n/a",0,IF(BS$4&lt;=$C1167,0,IF(SUM($C1167,$I1140)&gt;BS$4,$S1154/$I1140,$S1154-SUM($I1167:BR1167))))</f>
        <v>0</v>
      </c>
      <c r="BT1167" s="31">
        <f>IF($I1140="n/a",0,IF(BT$4&lt;=$C1167,0,IF(SUM($C1167,$I1140)&gt;BT$4,$S1154/$I1140,$S1154-SUM($I1167:BS1167))))</f>
        <v>0</v>
      </c>
      <c r="BU1167" s="31">
        <f>IF($I1140="n/a",0,IF(BU$4&lt;=$C1167,0,IF(SUM($C1167,$I1140)&gt;BU$4,$S1154/$I1140,$S1154-SUM($I1167:BT1167))))</f>
        <v>0</v>
      </c>
      <c r="BV1167" s="31">
        <f>IF($I1140="n/a",0,IF(BV$4&lt;=$C1167,0,IF(SUM($C1167,$I1140)&gt;BV$4,$S1154/$I1140,$S1154-SUM($I1167:BU1167))))</f>
        <v>0</v>
      </c>
      <c r="BW1167" s="31">
        <f>IF($I1140="n/a",0,IF(BW$4&lt;=$C1167,0,IF(SUM($C1167,$I1140)&gt;BW$4,$S1154/$I1140,$S1154-SUM($I1167:BV1167))))</f>
        <v>0</v>
      </c>
      <c r="BX1167" s="31">
        <f>IF($I1140="n/a",0,IF(BX$4&lt;=$C1167,0,IF(SUM($C1167,$I1140)&gt;BX$4,$S1154/$I1140,$S1154-SUM($I1167:BW1167))))</f>
        <v>0</v>
      </c>
      <c r="BY1167" s="31">
        <f>IF($I1140="n/a",0,IF(BY$4&lt;=$C1167,0,IF(SUM($C1167,$I1140)&gt;BY$4,$S1154/$I1140,$S1154-SUM($I1167:BX1167))))</f>
        <v>0</v>
      </c>
      <c r="BZ1167" s="31">
        <f>IF($I1140="n/a",0,IF(BZ$4&lt;=$C1167,0,IF(SUM($C1167,$I1140)&gt;BZ$4,$S1154/$I1140,$S1154-SUM($I1167:BY1167))))</f>
        <v>0</v>
      </c>
      <c r="CA1167" s="31">
        <f>IF($I1140="n/a",0,IF(CA$4&lt;=$C1167,0,IF(SUM($C1167,$I1140)&gt;CA$4,$S1154/$I1140,$S1154-SUM($I1167:BZ1167))))</f>
        <v>0</v>
      </c>
      <c r="CB1167" s="31">
        <f>IF($I1140="n/a",0,IF(CB$4&lt;=$C1167,0,IF(SUM($C1167,$I1140)&gt;CB$4,$S1154/$I1140,$S1154-SUM($I1167:CA1167))))</f>
        <v>0</v>
      </c>
      <c r="CC1167" s="31">
        <f>IF($I1140="n/a",0,IF(CC$4&lt;=$C1167,0,IF(SUM($C1167,$I1140)&gt;CC$4,$S1154/$I1140,$S1154-SUM($I1167:CB1167))))</f>
        <v>0</v>
      </c>
      <c r="CD1167" s="31">
        <f>IF($I1140="n/a",0,IF(CD$4&lt;=$C1167,0,IF(SUM($C1167,$I1140)&gt;CD$4,$S1154/$I1140,$S1154-SUM($I1167:CC1167))))</f>
        <v>0</v>
      </c>
      <c r="CE1167" s="31">
        <f>IF($I1140="n/a",0,IF(CE$4&lt;=$C1167,0,IF(SUM($C1167,$I1140)&gt;CE$4,$S1154/$I1140,$S1154-SUM($I1167:CD1167))))</f>
        <v>0</v>
      </c>
      <c r="CF1167" s="31">
        <f>IF($I1140="n/a",0,IF(CF$4&lt;=$C1167,0,IF(SUM($C1167,$I1140)&gt;CF$4,$S1154/$I1140,$S1154-SUM($I1167:CE1167))))</f>
        <v>0</v>
      </c>
    </row>
    <row r="1168" spans="1:2018" s="153" customFormat="1" ht="12.75" customHeight="1">
      <c r="A1168"/>
      <c r="C1168" s="197">
        <v>2026</v>
      </c>
      <c r="D1168" s="21" t="s">
        <v>55</v>
      </c>
      <c r="E1168" s="21" t="s">
        <v>185</v>
      </c>
      <c r="I1168" s="31"/>
      <c r="J1168" s="31">
        <f>IF($I1140="n/a",0,IF(J$4&lt;=$C1168,0,IF(SUM($C1168,$I1140)&gt;J$4,$T1154/$I1140,$T1154-SUM($I1168:I1168))))</f>
        <v>0</v>
      </c>
      <c r="K1168" s="31">
        <f>IF($I1140="n/a",0,IF(K$4&lt;=$C1168,0,IF(SUM($C1168,$I1140)&gt;K$4,$T1154/$I1140,$T1154-SUM($I1168:J1168))))</f>
        <v>0</v>
      </c>
      <c r="L1168" s="31">
        <f>IF($I1140="n/a",0,IF(L$4&lt;=$C1168,0,IF(SUM($C1168,$I1140)&gt;L$4,$T1154/$I1140,$T1154-SUM($I1168:K1168))))</f>
        <v>0</v>
      </c>
      <c r="M1168" s="31">
        <f>IF($I1140="n/a",0,IF(M$4&lt;=$C1168,0,IF(SUM($C1168,$I1140)&gt;M$4,$T1154/$I1140,$T1154-SUM($I1168:L1168))))</f>
        <v>0</v>
      </c>
      <c r="N1168" s="31">
        <f>IF($I1140="n/a",0,IF(N$4&lt;=$C1168,0,IF(SUM($C1168,$I1140)&gt;N$4,$T1154/$I1140,$T1154-SUM($I1168:M1168))))</f>
        <v>0</v>
      </c>
      <c r="O1168" s="31">
        <f>IF($I1140="n/a",0,IF(O$4&lt;=$C1168,0,IF(SUM($C1168,$I1140)&gt;O$4,$T1154/$I1140,$T1154-SUM($I1168:N1168))))</f>
        <v>0</v>
      </c>
      <c r="P1168" s="31">
        <f>IF($I1140="n/a",0,IF(P$4&lt;=$C1168,0,IF(SUM($C1168,$I1140)&gt;P$4,$T1154/$I1140,$T1154-SUM($I1168:O1168))))</f>
        <v>0</v>
      </c>
      <c r="Q1168" s="31">
        <f>IF($I1140="n/a",0,IF(Q$4&lt;=$C1168,0,IF(SUM($C1168,$I1140)&gt;Q$4,$T1154/$I1140,$T1154-SUM($I1168:P1168))))</f>
        <v>0</v>
      </c>
      <c r="R1168" s="31">
        <f>IF($I1140="n/a",0,IF(R$4&lt;=$C1168,0,IF(SUM($C1168,$I1140)&gt;R$4,$T1154/$I1140,$T1154-SUM($I1168:Q1168))))</f>
        <v>0</v>
      </c>
      <c r="S1168" s="31">
        <f>IF($I1140="n/a",0,IF(S$4&lt;=$C1168,0,IF(SUM($C1168,$I1140)&gt;S$4,$T1154/$I1140,$T1154-SUM($I1168:R1168))))</f>
        <v>0</v>
      </c>
      <c r="T1168" s="31">
        <f>IF($I1140="n/a",0,IF(T$4&lt;=$C1168,0,IF(SUM($C1168,$I1140)&gt;T$4,$T1154/$I1140,$T1154-SUM($I1168:S1168))))</f>
        <v>0</v>
      </c>
      <c r="U1168" s="31">
        <f>IF($I1140="n/a",0,IF(U$4&lt;=$C1168,0,IF(SUM($C1168,$I1140)&gt;U$4,$T1154/$I1140,$T1154-SUM($I1168:T1168))))</f>
        <v>0</v>
      </c>
      <c r="V1168" s="31">
        <f>IF($I1140="n/a",0,IF(V$4&lt;=$C1168,0,IF(SUM($C1168,$I1140)&gt;V$4,$T1154/$I1140,$T1154-SUM($I1168:U1168))))</f>
        <v>0</v>
      </c>
      <c r="W1168" s="31">
        <f>IF($I1140="n/a",0,IF(W$4&lt;=$C1168,0,IF(SUM($C1168,$I1140)&gt;W$4,$T1154/$I1140,$T1154-SUM($I1168:V1168))))</f>
        <v>0</v>
      </c>
      <c r="X1168" s="31">
        <f>IF($I1140="n/a",0,IF(X$4&lt;=$C1168,0,IF(SUM($C1168,$I1140)&gt;X$4,$T1154/$I1140,$T1154-SUM($I1168:W1168))))</f>
        <v>0</v>
      </c>
      <c r="Y1168" s="31">
        <f>IF($I1140="n/a",0,IF(Y$4&lt;=$C1168,0,IF(SUM($C1168,$I1140)&gt;Y$4,$T1154/$I1140,$T1154-SUM($I1168:X1168))))</f>
        <v>0</v>
      </c>
      <c r="Z1168" s="31">
        <f>IF($I1140="n/a",0,IF(Z$4&lt;=$C1168,0,IF(SUM($C1168,$I1140)&gt;Z$4,$T1154/$I1140,$T1154-SUM($I1168:Y1168))))</f>
        <v>0</v>
      </c>
      <c r="AA1168" s="31">
        <f>IF($I1140="n/a",0,IF(AA$4&lt;=$C1168,0,IF(SUM($C1168,$I1140)&gt;AA$4,$T1154/$I1140,$T1154-SUM($I1168:Z1168))))</f>
        <v>0</v>
      </c>
      <c r="AB1168" s="31">
        <f>IF($I1140="n/a",0,IF(AB$4&lt;=$C1168,0,IF(SUM($C1168,$I1140)&gt;AB$4,$T1154/$I1140,$T1154-SUM($I1168:AA1168))))</f>
        <v>0</v>
      </c>
      <c r="AC1168" s="31">
        <f>IF($I1140="n/a",0,IF(AC$4&lt;=$C1168,0,IF(SUM($C1168,$I1140)&gt;AC$4,$T1154/$I1140,$T1154-SUM($I1168:AB1168))))</f>
        <v>0</v>
      </c>
      <c r="AD1168" s="31">
        <f>IF($I1140="n/a",0,IF(AD$4&lt;=$C1168,0,IF(SUM($C1168,$I1140)&gt;AD$4,$T1154/$I1140,$T1154-SUM($I1168:AC1168))))</f>
        <v>0</v>
      </c>
      <c r="AE1168" s="31">
        <f>IF($I1140="n/a",0,IF(AE$4&lt;=$C1168,0,IF(SUM($C1168,$I1140)&gt;AE$4,$T1154/$I1140,$T1154-SUM($I1168:AD1168))))</f>
        <v>0</v>
      </c>
      <c r="AF1168" s="31">
        <f>IF($I1140="n/a",0,IF(AF$4&lt;=$C1168,0,IF(SUM($C1168,$I1140)&gt;AF$4,$T1154/$I1140,$T1154-SUM($I1168:AE1168))))</f>
        <v>0</v>
      </c>
      <c r="AG1168" s="31">
        <f>IF($I1140="n/a",0,IF(AG$4&lt;=$C1168,0,IF(SUM($C1168,$I1140)&gt;AG$4,$T1154/$I1140,$T1154-SUM($I1168:AF1168))))</f>
        <v>0</v>
      </c>
      <c r="AH1168" s="31">
        <f>IF($I1140="n/a",0,IF(AH$4&lt;=$C1168,0,IF(SUM($C1168,$I1140)&gt;AH$4,$T1154/$I1140,$T1154-SUM($I1168:AG1168))))</f>
        <v>0</v>
      </c>
      <c r="AI1168" s="31">
        <f>IF($I1140="n/a",0,IF(AI$4&lt;=$C1168,0,IF(SUM($C1168,$I1140)&gt;AI$4,$T1154/$I1140,$T1154-SUM($I1168:AH1168))))</f>
        <v>0</v>
      </c>
      <c r="AJ1168" s="31">
        <f>IF($I1140="n/a",0,IF(AJ$4&lt;=$C1168,0,IF(SUM($C1168,$I1140)&gt;AJ$4,$T1154/$I1140,$T1154-SUM($I1168:AI1168))))</f>
        <v>0</v>
      </c>
      <c r="AK1168" s="31">
        <f>IF($I1140="n/a",0,IF(AK$4&lt;=$C1168,0,IF(SUM($C1168,$I1140)&gt;AK$4,$T1154/$I1140,$T1154-SUM($I1168:AJ1168))))</f>
        <v>0</v>
      </c>
      <c r="AL1168" s="31">
        <f>IF($I1140="n/a",0,IF(AL$4&lt;=$C1168,0,IF(SUM($C1168,$I1140)&gt;AL$4,$T1154/$I1140,$T1154-SUM($I1168:AK1168))))</f>
        <v>0</v>
      </c>
      <c r="AM1168" s="31">
        <f>IF($I1140="n/a",0,IF(AM$4&lt;=$C1168,0,IF(SUM($C1168,$I1140)&gt;AM$4,$T1154/$I1140,$T1154-SUM($I1168:AL1168))))</f>
        <v>0</v>
      </c>
      <c r="AN1168" s="31">
        <f>IF($I1140="n/a",0,IF(AN$4&lt;=$C1168,0,IF(SUM($C1168,$I1140)&gt;AN$4,$T1154/$I1140,$T1154-SUM($I1168:AM1168))))</f>
        <v>0</v>
      </c>
      <c r="AO1168" s="31">
        <f>IF($I1140="n/a",0,IF(AO$4&lt;=$C1168,0,IF(SUM($C1168,$I1140)&gt;AO$4,$T1154/$I1140,$T1154-SUM($I1168:AN1168))))</f>
        <v>0</v>
      </c>
      <c r="AP1168" s="31">
        <f>IF($I1140="n/a",0,IF(AP$4&lt;=$C1168,0,IF(SUM($C1168,$I1140)&gt;AP$4,$T1154/$I1140,$T1154-SUM($I1168:AO1168))))</f>
        <v>0</v>
      </c>
      <c r="AQ1168" s="31">
        <f>IF($I1140="n/a",0,IF(AQ$4&lt;=$C1168,0,IF(SUM($C1168,$I1140)&gt;AQ$4,$T1154/$I1140,$T1154-SUM($I1168:AP1168))))</f>
        <v>0</v>
      </c>
      <c r="AR1168" s="31">
        <f>IF($I1140="n/a",0,IF(AR$4&lt;=$C1168,0,IF(SUM($C1168,$I1140)&gt;AR$4,$T1154/$I1140,$T1154-SUM($I1168:AQ1168))))</f>
        <v>0</v>
      </c>
      <c r="AS1168" s="31">
        <f>IF($I1140="n/a",0,IF(AS$4&lt;=$C1168,0,IF(SUM($C1168,$I1140)&gt;AS$4,$T1154/$I1140,$T1154-SUM($I1168:AR1168))))</f>
        <v>0</v>
      </c>
      <c r="AT1168" s="31">
        <f>IF($I1140="n/a",0,IF(AT$4&lt;=$C1168,0,IF(SUM($C1168,$I1140)&gt;AT$4,$T1154/$I1140,$T1154-SUM($I1168:AS1168))))</f>
        <v>0</v>
      </c>
      <c r="AU1168" s="31">
        <f>IF($I1140="n/a",0,IF(AU$4&lt;=$C1168,0,IF(SUM($C1168,$I1140)&gt;AU$4,$T1154/$I1140,$T1154-SUM($I1168:AT1168))))</f>
        <v>0</v>
      </c>
      <c r="AV1168" s="31">
        <f>IF($I1140="n/a",0,IF(AV$4&lt;=$C1168,0,IF(SUM($C1168,$I1140)&gt;AV$4,$T1154/$I1140,$T1154-SUM($I1168:AU1168))))</f>
        <v>0</v>
      </c>
      <c r="AW1168" s="31">
        <f>IF($I1140="n/a",0,IF(AW$4&lt;=$C1168,0,IF(SUM($C1168,$I1140)&gt;AW$4,$T1154/$I1140,$T1154-SUM($I1168:AV1168))))</f>
        <v>0</v>
      </c>
      <c r="AX1168" s="31">
        <f>IF($I1140="n/a",0,IF(AX$4&lt;=$C1168,0,IF(SUM($C1168,$I1140)&gt;AX$4,$T1154/$I1140,$T1154-SUM($I1168:AW1168))))</f>
        <v>0</v>
      </c>
      <c r="AY1168" s="31">
        <f>IF($I1140="n/a",0,IF(AY$4&lt;=$C1168,0,IF(SUM($C1168,$I1140)&gt;AY$4,$T1154/$I1140,$T1154-SUM($I1168:AX1168))))</f>
        <v>0</v>
      </c>
      <c r="AZ1168" s="31">
        <f>IF($I1140="n/a",0,IF(AZ$4&lt;=$C1168,0,IF(SUM($C1168,$I1140)&gt;AZ$4,$T1154/$I1140,$T1154-SUM($I1168:AY1168))))</f>
        <v>0</v>
      </c>
      <c r="BA1168" s="31">
        <f>IF($I1140="n/a",0,IF(BA$4&lt;=$C1168,0,IF(SUM($C1168,$I1140)&gt;BA$4,$T1154/$I1140,$T1154-SUM($I1168:AZ1168))))</f>
        <v>0</v>
      </c>
      <c r="BB1168" s="31">
        <f>IF($I1140="n/a",0,IF(BB$4&lt;=$C1168,0,IF(SUM($C1168,$I1140)&gt;BB$4,$T1154/$I1140,$T1154-SUM($I1168:BA1168))))</f>
        <v>0</v>
      </c>
      <c r="BC1168" s="31">
        <f>IF($I1140="n/a",0,IF(BC$4&lt;=$C1168,0,IF(SUM($C1168,$I1140)&gt;BC$4,$T1154/$I1140,$T1154-SUM($I1168:BB1168))))</f>
        <v>0</v>
      </c>
      <c r="BD1168" s="31">
        <f>IF($I1140="n/a",0,IF(BD$4&lt;=$C1168,0,IF(SUM($C1168,$I1140)&gt;BD$4,$T1154/$I1140,$T1154-SUM($I1168:BC1168))))</f>
        <v>0</v>
      </c>
      <c r="BE1168" s="31">
        <f>IF($I1140="n/a",0,IF(BE$4&lt;=$C1168,0,IF(SUM($C1168,$I1140)&gt;BE$4,$T1154/$I1140,$T1154-SUM($I1168:BD1168))))</f>
        <v>0</v>
      </c>
      <c r="BF1168" s="31">
        <f>IF($I1140="n/a",0,IF(BF$4&lt;=$C1168,0,IF(SUM($C1168,$I1140)&gt;BF$4,$T1154/$I1140,$T1154-SUM($I1168:BE1168))))</f>
        <v>0</v>
      </c>
      <c r="BG1168" s="31">
        <f>IF($I1140="n/a",0,IF(BG$4&lt;=$C1168,0,IF(SUM($C1168,$I1140)&gt;BG$4,$T1154/$I1140,$T1154-SUM($I1168:BF1168))))</f>
        <v>0</v>
      </c>
      <c r="BH1168" s="31">
        <f>IF($I1140="n/a",0,IF(BH$4&lt;=$C1168,0,IF(SUM($C1168,$I1140)&gt;BH$4,$T1154/$I1140,$T1154-SUM($I1168:BG1168))))</f>
        <v>0</v>
      </c>
      <c r="BI1168" s="31">
        <f>IF($I1140="n/a",0,IF(BI$4&lt;=$C1168,0,IF(SUM($C1168,$I1140)&gt;BI$4,$T1154/$I1140,$T1154-SUM($I1168:BH1168))))</f>
        <v>0</v>
      </c>
      <c r="BJ1168" s="31">
        <f>IF($I1140="n/a",0,IF(BJ$4&lt;=$C1168,0,IF(SUM($C1168,$I1140)&gt;BJ$4,$T1154/$I1140,$T1154-SUM($I1168:BI1168))))</f>
        <v>0</v>
      </c>
      <c r="BK1168" s="31">
        <f>IF($I1140="n/a",0,IF(BK$4&lt;=$C1168,0,IF(SUM($C1168,$I1140)&gt;BK$4,$T1154/$I1140,$T1154-SUM($I1168:BJ1168))))</f>
        <v>0</v>
      </c>
      <c r="BL1168" s="31">
        <f>IF($I1140="n/a",0,IF(BL$4&lt;=$C1168,0,IF(SUM($C1168,$I1140)&gt;BL$4,$T1154/$I1140,$T1154-SUM($I1168:BK1168))))</f>
        <v>0</v>
      </c>
      <c r="BM1168" s="31">
        <f>IF($I1140="n/a",0,IF(BM$4&lt;=$C1168,0,IF(SUM($C1168,$I1140)&gt;BM$4,$T1154/$I1140,$T1154-SUM($I1168:BL1168))))</f>
        <v>0</v>
      </c>
      <c r="BN1168" s="31">
        <f>IF($I1140="n/a",0,IF(BN$4&lt;=$C1168,0,IF(SUM($C1168,$I1140)&gt;BN$4,$T1154/$I1140,$T1154-SUM($I1168:BM1168))))</f>
        <v>0</v>
      </c>
      <c r="BO1168" s="31">
        <f>IF($I1140="n/a",0,IF(BO$4&lt;=$C1168,0,IF(SUM($C1168,$I1140)&gt;BO$4,$T1154/$I1140,$T1154-SUM($I1168:BN1168))))</f>
        <v>0</v>
      </c>
      <c r="BP1168" s="31">
        <f>IF($I1140="n/a",0,IF(BP$4&lt;=$C1168,0,IF(SUM($C1168,$I1140)&gt;BP$4,$T1154/$I1140,$T1154-SUM($I1168:BO1168))))</f>
        <v>0</v>
      </c>
      <c r="BQ1168" s="31">
        <f>IF($I1140="n/a",0,IF(BQ$4&lt;=$C1168,0,IF(SUM($C1168,$I1140)&gt;BQ$4,$T1154/$I1140,$T1154-SUM($I1168:BP1168))))</f>
        <v>0</v>
      </c>
      <c r="BR1168" s="31">
        <f>IF($I1140="n/a",0,IF(BR$4&lt;=$C1168,0,IF(SUM($C1168,$I1140)&gt;BR$4,$T1154/$I1140,$T1154-SUM($I1168:BQ1168))))</f>
        <v>0</v>
      </c>
      <c r="BS1168" s="31">
        <f>IF($I1140="n/a",0,IF(BS$4&lt;=$C1168,0,IF(SUM($C1168,$I1140)&gt;BS$4,$T1154/$I1140,$T1154-SUM($I1168:BR1168))))</f>
        <v>0</v>
      </c>
      <c r="BT1168" s="31">
        <f>IF($I1140="n/a",0,IF(BT$4&lt;=$C1168,0,IF(SUM($C1168,$I1140)&gt;BT$4,$T1154/$I1140,$T1154-SUM($I1168:BS1168))))</f>
        <v>0</v>
      </c>
      <c r="BU1168" s="31">
        <f>IF($I1140="n/a",0,IF(BU$4&lt;=$C1168,0,IF(SUM($C1168,$I1140)&gt;BU$4,$T1154/$I1140,$T1154-SUM($I1168:BT1168))))</f>
        <v>0</v>
      </c>
      <c r="BV1168" s="31">
        <f>IF($I1140="n/a",0,IF(BV$4&lt;=$C1168,0,IF(SUM($C1168,$I1140)&gt;BV$4,$T1154/$I1140,$T1154-SUM($I1168:BU1168))))</f>
        <v>0</v>
      </c>
      <c r="BW1168" s="31">
        <f>IF($I1140="n/a",0,IF(BW$4&lt;=$C1168,0,IF(SUM($C1168,$I1140)&gt;BW$4,$T1154/$I1140,$T1154-SUM($I1168:BV1168))))</f>
        <v>0</v>
      </c>
      <c r="BX1168" s="31">
        <f>IF($I1140="n/a",0,IF(BX$4&lt;=$C1168,0,IF(SUM($C1168,$I1140)&gt;BX$4,$T1154/$I1140,$T1154-SUM($I1168:BW1168))))</f>
        <v>0</v>
      </c>
      <c r="BY1168" s="31">
        <f>IF($I1140="n/a",0,IF(BY$4&lt;=$C1168,0,IF(SUM($C1168,$I1140)&gt;BY$4,$T1154/$I1140,$T1154-SUM($I1168:BX1168))))</f>
        <v>0</v>
      </c>
      <c r="BZ1168" s="31">
        <f>IF($I1140="n/a",0,IF(BZ$4&lt;=$C1168,0,IF(SUM($C1168,$I1140)&gt;BZ$4,$T1154/$I1140,$T1154-SUM($I1168:BY1168))))</f>
        <v>0</v>
      </c>
      <c r="CA1168" s="31">
        <f>IF($I1140="n/a",0,IF(CA$4&lt;=$C1168,0,IF(SUM($C1168,$I1140)&gt;CA$4,$T1154/$I1140,$T1154-SUM($I1168:BZ1168))))</f>
        <v>0</v>
      </c>
      <c r="CB1168" s="31">
        <f>IF($I1140="n/a",0,IF(CB$4&lt;=$C1168,0,IF(SUM($C1168,$I1140)&gt;CB$4,$T1154/$I1140,$T1154-SUM($I1168:CA1168))))</f>
        <v>0</v>
      </c>
      <c r="CC1168" s="31">
        <f>IF($I1140="n/a",0,IF(CC$4&lt;=$C1168,0,IF(SUM($C1168,$I1140)&gt;CC$4,$T1154/$I1140,$T1154-SUM($I1168:CB1168))))</f>
        <v>0</v>
      </c>
      <c r="CD1168" s="31">
        <f>IF($I1140="n/a",0,IF(CD$4&lt;=$C1168,0,IF(SUM($C1168,$I1140)&gt;CD$4,$T1154/$I1140,$T1154-SUM($I1168:CC1168))))</f>
        <v>0</v>
      </c>
      <c r="CE1168" s="31">
        <f>IF($I1140="n/a",0,IF(CE$4&lt;=$C1168,0,IF(SUM($C1168,$I1140)&gt;CE$4,$T1154/$I1140,$T1154-SUM($I1168:CD1168))))</f>
        <v>0</v>
      </c>
      <c r="CF1168" s="31">
        <f>IF($I1140="n/a",0,IF(CF$4&lt;=$C1168,0,IF(SUM($C1168,$I1140)&gt;CF$4,$T1154/$I1140,$T1154-SUM($I1168:CE1168))))</f>
        <v>0</v>
      </c>
    </row>
    <row r="1169" spans="1:84" s="153" customFormat="1" ht="12.75" customHeight="1">
      <c r="A1169"/>
      <c r="C1169" s="197">
        <v>2027</v>
      </c>
      <c r="D1169" s="21" t="s">
        <v>56</v>
      </c>
      <c r="E1169" s="21" t="s">
        <v>185</v>
      </c>
      <c r="I1169" s="31"/>
      <c r="J1169" s="31">
        <f>IF($I1140="n/a",0,IF(J$4&lt;=$C1169,0,IF(SUM($C1169,$I1140)&gt;J$4,$U1154/$I1140,$U1154-SUM($I1169:I1169))))</f>
        <v>0</v>
      </c>
      <c r="K1169" s="31">
        <f>IF($I1140="n/a",0,IF(K$4&lt;=$C1169,0,IF(SUM($C1169,$I1140)&gt;K$4,$U1154/$I1140,$U1154-SUM($I1169:J1169))))</f>
        <v>0</v>
      </c>
      <c r="L1169" s="31">
        <f>IF($I1140="n/a",0,IF(L$4&lt;=$C1169,0,IF(SUM($C1169,$I1140)&gt;L$4,$U1154/$I1140,$U1154-SUM($I1169:K1169))))</f>
        <v>0</v>
      </c>
      <c r="M1169" s="31">
        <f>IF($I1140="n/a",0,IF(M$4&lt;=$C1169,0,IF(SUM($C1169,$I1140)&gt;M$4,$U1154/$I1140,$U1154-SUM($I1169:L1169))))</f>
        <v>0</v>
      </c>
      <c r="N1169" s="31">
        <f>IF($I1140="n/a",0,IF(N$4&lt;=$C1169,0,IF(SUM($C1169,$I1140)&gt;N$4,$U1154/$I1140,$U1154-SUM($I1169:M1169))))</f>
        <v>0</v>
      </c>
      <c r="O1169" s="31">
        <f>IF($I1140="n/a",0,IF(O$4&lt;=$C1169,0,IF(SUM($C1169,$I1140)&gt;O$4,$U1154/$I1140,$U1154-SUM($I1169:N1169))))</f>
        <v>0</v>
      </c>
      <c r="P1169" s="31">
        <f>IF($I1140="n/a",0,IF(P$4&lt;=$C1169,0,IF(SUM($C1169,$I1140)&gt;P$4,$U1154/$I1140,$U1154-SUM($I1169:O1169))))</f>
        <v>0</v>
      </c>
      <c r="Q1169" s="31">
        <f>IF($I1140="n/a",0,IF(Q$4&lt;=$C1169,0,IF(SUM($C1169,$I1140)&gt;Q$4,$U1154/$I1140,$U1154-SUM($I1169:P1169))))</f>
        <v>0</v>
      </c>
      <c r="R1169" s="31">
        <f>IF($I1140="n/a",0,IF(R$4&lt;=$C1169,0,IF(SUM($C1169,$I1140)&gt;R$4,$U1154/$I1140,$U1154-SUM($I1169:Q1169))))</f>
        <v>0</v>
      </c>
      <c r="S1169" s="31">
        <f>IF($I1140="n/a",0,IF(S$4&lt;=$C1169,0,IF(SUM($C1169,$I1140)&gt;S$4,$U1154/$I1140,$U1154-SUM($I1169:R1169))))</f>
        <v>0</v>
      </c>
      <c r="T1169" s="31">
        <f>IF($I1140="n/a",0,IF(T$4&lt;=$C1169,0,IF(SUM($C1169,$I1140)&gt;T$4,$U1154/$I1140,$U1154-SUM($I1169:S1169))))</f>
        <v>0</v>
      </c>
      <c r="U1169" s="31">
        <f>IF($I1140="n/a",0,IF(U$4&lt;=$C1169,0,IF(SUM($C1169,$I1140)&gt;U$4,$U1154/$I1140,$U1154-SUM($I1169:T1169))))</f>
        <v>0</v>
      </c>
      <c r="V1169" s="31">
        <f>IF($I1140="n/a",0,IF(V$4&lt;=$C1169,0,IF(SUM($C1169,$I1140)&gt;V$4,$U1154/$I1140,$U1154-SUM($I1169:U1169))))</f>
        <v>0</v>
      </c>
      <c r="W1169" s="31">
        <f>IF($I1140="n/a",0,IF(W$4&lt;=$C1169,0,IF(SUM($C1169,$I1140)&gt;W$4,$U1154/$I1140,$U1154-SUM($I1169:V1169))))</f>
        <v>0</v>
      </c>
      <c r="X1169" s="31">
        <f>IF($I1140="n/a",0,IF(X$4&lt;=$C1169,0,IF(SUM($C1169,$I1140)&gt;X$4,$U1154/$I1140,$U1154-SUM($I1169:W1169))))</f>
        <v>0</v>
      </c>
      <c r="Y1169" s="31">
        <f>IF($I1140="n/a",0,IF(Y$4&lt;=$C1169,0,IF(SUM($C1169,$I1140)&gt;Y$4,$U1154/$I1140,$U1154-SUM($I1169:X1169))))</f>
        <v>0</v>
      </c>
      <c r="Z1169" s="31">
        <f>IF($I1140="n/a",0,IF(Z$4&lt;=$C1169,0,IF(SUM($C1169,$I1140)&gt;Z$4,$U1154/$I1140,$U1154-SUM($I1169:Y1169))))</f>
        <v>0</v>
      </c>
      <c r="AA1169" s="31">
        <f>IF($I1140="n/a",0,IF(AA$4&lt;=$C1169,0,IF(SUM($C1169,$I1140)&gt;AA$4,$U1154/$I1140,$U1154-SUM($I1169:Z1169))))</f>
        <v>0</v>
      </c>
      <c r="AB1169" s="31">
        <f>IF($I1140="n/a",0,IF(AB$4&lt;=$C1169,0,IF(SUM($C1169,$I1140)&gt;AB$4,$U1154/$I1140,$U1154-SUM($I1169:AA1169))))</f>
        <v>0</v>
      </c>
      <c r="AC1169" s="31">
        <f>IF($I1140="n/a",0,IF(AC$4&lt;=$C1169,0,IF(SUM($C1169,$I1140)&gt;AC$4,$U1154/$I1140,$U1154-SUM($I1169:AB1169))))</f>
        <v>0</v>
      </c>
      <c r="AD1169" s="31">
        <f>IF($I1140="n/a",0,IF(AD$4&lt;=$C1169,0,IF(SUM($C1169,$I1140)&gt;AD$4,$U1154/$I1140,$U1154-SUM($I1169:AC1169))))</f>
        <v>0</v>
      </c>
      <c r="AE1169" s="31">
        <f>IF($I1140="n/a",0,IF(AE$4&lt;=$C1169,0,IF(SUM($C1169,$I1140)&gt;AE$4,$U1154/$I1140,$U1154-SUM($I1169:AD1169))))</f>
        <v>0</v>
      </c>
      <c r="AF1169" s="31">
        <f>IF($I1140="n/a",0,IF(AF$4&lt;=$C1169,0,IF(SUM($C1169,$I1140)&gt;AF$4,$U1154/$I1140,$U1154-SUM($I1169:AE1169))))</f>
        <v>0</v>
      </c>
      <c r="AG1169" s="31">
        <f>IF($I1140="n/a",0,IF(AG$4&lt;=$C1169,0,IF(SUM($C1169,$I1140)&gt;AG$4,$U1154/$I1140,$U1154-SUM($I1169:AF1169))))</f>
        <v>0</v>
      </c>
      <c r="AH1169" s="31">
        <f>IF($I1140="n/a",0,IF(AH$4&lt;=$C1169,0,IF(SUM($C1169,$I1140)&gt;AH$4,$U1154/$I1140,$U1154-SUM($I1169:AG1169))))</f>
        <v>0</v>
      </c>
      <c r="AI1169" s="31">
        <f>IF($I1140="n/a",0,IF(AI$4&lt;=$C1169,0,IF(SUM($C1169,$I1140)&gt;AI$4,$U1154/$I1140,$U1154-SUM($I1169:AH1169))))</f>
        <v>0</v>
      </c>
      <c r="AJ1169" s="31">
        <f>IF($I1140="n/a",0,IF(AJ$4&lt;=$C1169,0,IF(SUM($C1169,$I1140)&gt;AJ$4,$U1154/$I1140,$U1154-SUM($I1169:AI1169))))</f>
        <v>0</v>
      </c>
      <c r="AK1169" s="31">
        <f>IF($I1140="n/a",0,IF(AK$4&lt;=$C1169,0,IF(SUM($C1169,$I1140)&gt;AK$4,$U1154/$I1140,$U1154-SUM($I1169:AJ1169))))</f>
        <v>0</v>
      </c>
      <c r="AL1169" s="31">
        <f>IF($I1140="n/a",0,IF(AL$4&lt;=$C1169,0,IF(SUM($C1169,$I1140)&gt;AL$4,$U1154/$I1140,$U1154-SUM($I1169:AK1169))))</f>
        <v>0</v>
      </c>
      <c r="AM1169" s="31">
        <f>IF($I1140="n/a",0,IF(AM$4&lt;=$C1169,0,IF(SUM($C1169,$I1140)&gt;AM$4,$U1154/$I1140,$U1154-SUM($I1169:AL1169))))</f>
        <v>0</v>
      </c>
      <c r="AN1169" s="31">
        <f>IF($I1140="n/a",0,IF(AN$4&lt;=$C1169,0,IF(SUM($C1169,$I1140)&gt;AN$4,$U1154/$I1140,$U1154-SUM($I1169:AM1169))))</f>
        <v>0</v>
      </c>
      <c r="AO1169" s="31">
        <f>IF($I1140="n/a",0,IF(AO$4&lt;=$C1169,0,IF(SUM($C1169,$I1140)&gt;AO$4,$U1154/$I1140,$U1154-SUM($I1169:AN1169))))</f>
        <v>0</v>
      </c>
      <c r="AP1169" s="31">
        <f>IF($I1140="n/a",0,IF(AP$4&lt;=$C1169,0,IF(SUM($C1169,$I1140)&gt;AP$4,$U1154/$I1140,$U1154-SUM($I1169:AO1169))))</f>
        <v>0</v>
      </c>
      <c r="AQ1169" s="31">
        <f>IF($I1140="n/a",0,IF(AQ$4&lt;=$C1169,0,IF(SUM($C1169,$I1140)&gt;AQ$4,$U1154/$I1140,$U1154-SUM($I1169:AP1169))))</f>
        <v>0</v>
      </c>
      <c r="AR1169" s="31">
        <f>IF($I1140="n/a",0,IF(AR$4&lt;=$C1169,0,IF(SUM($C1169,$I1140)&gt;AR$4,$U1154/$I1140,$U1154-SUM($I1169:AQ1169))))</f>
        <v>0</v>
      </c>
      <c r="AS1169" s="31">
        <f>IF($I1140="n/a",0,IF(AS$4&lt;=$C1169,0,IF(SUM($C1169,$I1140)&gt;AS$4,$U1154/$I1140,$U1154-SUM($I1169:AR1169))))</f>
        <v>0</v>
      </c>
      <c r="AT1169" s="31">
        <f>IF($I1140="n/a",0,IF(AT$4&lt;=$C1169,0,IF(SUM($C1169,$I1140)&gt;AT$4,$U1154/$I1140,$U1154-SUM($I1169:AS1169))))</f>
        <v>0</v>
      </c>
      <c r="AU1169" s="31">
        <f>IF($I1140="n/a",0,IF(AU$4&lt;=$C1169,0,IF(SUM($C1169,$I1140)&gt;AU$4,$U1154/$I1140,$U1154-SUM($I1169:AT1169))))</f>
        <v>0</v>
      </c>
      <c r="AV1169" s="31">
        <f>IF($I1140="n/a",0,IF(AV$4&lt;=$C1169,0,IF(SUM($C1169,$I1140)&gt;AV$4,$U1154/$I1140,$U1154-SUM($I1169:AU1169))))</f>
        <v>0</v>
      </c>
      <c r="AW1169" s="31">
        <f>IF($I1140="n/a",0,IF(AW$4&lt;=$C1169,0,IF(SUM($C1169,$I1140)&gt;AW$4,$U1154/$I1140,$U1154-SUM($I1169:AV1169))))</f>
        <v>0</v>
      </c>
      <c r="AX1169" s="31">
        <f>IF($I1140="n/a",0,IF(AX$4&lt;=$C1169,0,IF(SUM($C1169,$I1140)&gt;AX$4,$U1154/$I1140,$U1154-SUM($I1169:AW1169))))</f>
        <v>0</v>
      </c>
      <c r="AY1169" s="31">
        <f>IF($I1140="n/a",0,IF(AY$4&lt;=$C1169,0,IF(SUM($C1169,$I1140)&gt;AY$4,$U1154/$I1140,$U1154-SUM($I1169:AX1169))))</f>
        <v>0</v>
      </c>
      <c r="AZ1169" s="31">
        <f>IF($I1140="n/a",0,IF(AZ$4&lt;=$C1169,0,IF(SUM($C1169,$I1140)&gt;AZ$4,$U1154/$I1140,$U1154-SUM($I1169:AY1169))))</f>
        <v>0</v>
      </c>
      <c r="BA1169" s="31">
        <f>IF($I1140="n/a",0,IF(BA$4&lt;=$C1169,0,IF(SUM($C1169,$I1140)&gt;BA$4,$U1154/$I1140,$U1154-SUM($I1169:AZ1169))))</f>
        <v>0</v>
      </c>
      <c r="BB1169" s="31">
        <f>IF($I1140="n/a",0,IF(BB$4&lt;=$C1169,0,IF(SUM($C1169,$I1140)&gt;BB$4,$U1154/$I1140,$U1154-SUM($I1169:BA1169))))</f>
        <v>0</v>
      </c>
      <c r="BC1169" s="31">
        <f>IF($I1140="n/a",0,IF(BC$4&lt;=$C1169,0,IF(SUM($C1169,$I1140)&gt;BC$4,$U1154/$I1140,$U1154-SUM($I1169:BB1169))))</f>
        <v>0</v>
      </c>
      <c r="BD1169" s="31">
        <f>IF($I1140="n/a",0,IF(BD$4&lt;=$C1169,0,IF(SUM($C1169,$I1140)&gt;BD$4,$U1154/$I1140,$U1154-SUM($I1169:BC1169))))</f>
        <v>0</v>
      </c>
      <c r="BE1169" s="31">
        <f>IF($I1140="n/a",0,IF(BE$4&lt;=$C1169,0,IF(SUM($C1169,$I1140)&gt;BE$4,$U1154/$I1140,$U1154-SUM($I1169:BD1169))))</f>
        <v>0</v>
      </c>
      <c r="BF1169" s="31">
        <f>IF($I1140="n/a",0,IF(BF$4&lt;=$C1169,0,IF(SUM($C1169,$I1140)&gt;BF$4,$U1154/$I1140,$U1154-SUM($I1169:BE1169))))</f>
        <v>0</v>
      </c>
      <c r="BG1169" s="31">
        <f>IF($I1140="n/a",0,IF(BG$4&lt;=$C1169,0,IF(SUM($C1169,$I1140)&gt;BG$4,$U1154/$I1140,$U1154-SUM($I1169:BF1169))))</f>
        <v>0</v>
      </c>
      <c r="BH1169" s="31">
        <f>IF($I1140="n/a",0,IF(BH$4&lt;=$C1169,0,IF(SUM($C1169,$I1140)&gt;BH$4,$U1154/$I1140,$U1154-SUM($I1169:BG1169))))</f>
        <v>0</v>
      </c>
      <c r="BI1169" s="31">
        <f>IF($I1140="n/a",0,IF(BI$4&lt;=$C1169,0,IF(SUM($C1169,$I1140)&gt;BI$4,$U1154/$I1140,$U1154-SUM($I1169:BH1169))))</f>
        <v>0</v>
      </c>
      <c r="BJ1169" s="31">
        <f>IF($I1140="n/a",0,IF(BJ$4&lt;=$C1169,0,IF(SUM($C1169,$I1140)&gt;BJ$4,$U1154/$I1140,$U1154-SUM($I1169:BI1169))))</f>
        <v>0</v>
      </c>
      <c r="BK1169" s="31">
        <f>IF($I1140="n/a",0,IF(BK$4&lt;=$C1169,0,IF(SUM($C1169,$I1140)&gt;BK$4,$U1154/$I1140,$U1154-SUM($I1169:BJ1169))))</f>
        <v>0</v>
      </c>
      <c r="BL1169" s="31">
        <f>IF($I1140="n/a",0,IF(BL$4&lt;=$C1169,0,IF(SUM($C1169,$I1140)&gt;BL$4,$U1154/$I1140,$U1154-SUM($I1169:BK1169))))</f>
        <v>0</v>
      </c>
      <c r="BM1169" s="31">
        <f>IF($I1140="n/a",0,IF(BM$4&lt;=$C1169,0,IF(SUM($C1169,$I1140)&gt;BM$4,$U1154/$I1140,$U1154-SUM($I1169:BL1169))))</f>
        <v>0</v>
      </c>
      <c r="BN1169" s="31">
        <f>IF($I1140="n/a",0,IF(BN$4&lt;=$C1169,0,IF(SUM($C1169,$I1140)&gt;BN$4,$U1154/$I1140,$U1154-SUM($I1169:BM1169))))</f>
        <v>0</v>
      </c>
      <c r="BO1169" s="31">
        <f>IF($I1140="n/a",0,IF(BO$4&lt;=$C1169,0,IF(SUM($C1169,$I1140)&gt;BO$4,$U1154/$I1140,$U1154-SUM($I1169:BN1169))))</f>
        <v>0</v>
      </c>
      <c r="BP1169" s="31">
        <f>IF($I1140="n/a",0,IF(BP$4&lt;=$C1169,0,IF(SUM($C1169,$I1140)&gt;BP$4,$U1154/$I1140,$U1154-SUM($I1169:BO1169))))</f>
        <v>0</v>
      </c>
      <c r="BQ1169" s="31">
        <f>IF($I1140="n/a",0,IF(BQ$4&lt;=$C1169,0,IF(SUM($C1169,$I1140)&gt;BQ$4,$U1154/$I1140,$U1154-SUM($I1169:BP1169))))</f>
        <v>0</v>
      </c>
      <c r="BR1169" s="31">
        <f>IF($I1140="n/a",0,IF(BR$4&lt;=$C1169,0,IF(SUM($C1169,$I1140)&gt;BR$4,$U1154/$I1140,$U1154-SUM($I1169:BQ1169))))</f>
        <v>0</v>
      </c>
      <c r="BS1169" s="31">
        <f>IF($I1140="n/a",0,IF(BS$4&lt;=$C1169,0,IF(SUM($C1169,$I1140)&gt;BS$4,$U1154/$I1140,$U1154-SUM($I1169:BR1169))))</f>
        <v>0</v>
      </c>
      <c r="BT1169" s="31">
        <f>IF($I1140="n/a",0,IF(BT$4&lt;=$C1169,0,IF(SUM($C1169,$I1140)&gt;BT$4,$U1154/$I1140,$U1154-SUM($I1169:BS1169))))</f>
        <v>0</v>
      </c>
      <c r="BU1169" s="31">
        <f>IF($I1140="n/a",0,IF(BU$4&lt;=$C1169,0,IF(SUM($C1169,$I1140)&gt;BU$4,$U1154/$I1140,$U1154-SUM($I1169:BT1169))))</f>
        <v>0</v>
      </c>
      <c r="BV1169" s="31">
        <f>IF($I1140="n/a",0,IF(BV$4&lt;=$C1169,0,IF(SUM($C1169,$I1140)&gt;BV$4,$U1154/$I1140,$U1154-SUM($I1169:BU1169))))</f>
        <v>0</v>
      </c>
      <c r="BW1169" s="31">
        <f>IF($I1140="n/a",0,IF(BW$4&lt;=$C1169,0,IF(SUM($C1169,$I1140)&gt;BW$4,$U1154/$I1140,$U1154-SUM($I1169:BV1169))))</f>
        <v>0</v>
      </c>
      <c r="BX1169" s="31">
        <f>IF($I1140="n/a",0,IF(BX$4&lt;=$C1169,0,IF(SUM($C1169,$I1140)&gt;BX$4,$U1154/$I1140,$U1154-SUM($I1169:BW1169))))</f>
        <v>0</v>
      </c>
      <c r="BY1169" s="31">
        <f>IF($I1140="n/a",0,IF(BY$4&lt;=$C1169,0,IF(SUM($C1169,$I1140)&gt;BY$4,$U1154/$I1140,$U1154-SUM($I1169:BX1169))))</f>
        <v>0</v>
      </c>
      <c r="BZ1169" s="31">
        <f>IF($I1140="n/a",0,IF(BZ$4&lt;=$C1169,0,IF(SUM($C1169,$I1140)&gt;BZ$4,$U1154/$I1140,$U1154-SUM($I1169:BY1169))))</f>
        <v>0</v>
      </c>
      <c r="CA1169" s="31">
        <f>IF($I1140="n/a",0,IF(CA$4&lt;=$C1169,0,IF(SUM($C1169,$I1140)&gt;CA$4,$U1154/$I1140,$U1154-SUM($I1169:BZ1169))))</f>
        <v>0</v>
      </c>
      <c r="CB1169" s="31">
        <f>IF($I1140="n/a",0,IF(CB$4&lt;=$C1169,0,IF(SUM($C1169,$I1140)&gt;CB$4,$U1154/$I1140,$U1154-SUM($I1169:CA1169))))</f>
        <v>0</v>
      </c>
      <c r="CC1169" s="31">
        <f>IF($I1140="n/a",0,IF(CC$4&lt;=$C1169,0,IF(SUM($C1169,$I1140)&gt;CC$4,$U1154/$I1140,$U1154-SUM($I1169:CB1169))))</f>
        <v>0</v>
      </c>
      <c r="CD1169" s="31">
        <f>IF($I1140="n/a",0,IF(CD$4&lt;=$C1169,0,IF(SUM($C1169,$I1140)&gt;CD$4,$U1154/$I1140,$U1154-SUM($I1169:CC1169))))</f>
        <v>0</v>
      </c>
      <c r="CE1169" s="31">
        <f>IF($I1140="n/a",0,IF(CE$4&lt;=$C1169,0,IF(SUM($C1169,$I1140)&gt;CE$4,$U1154/$I1140,$U1154-SUM($I1169:CD1169))))</f>
        <v>0</v>
      </c>
      <c r="CF1169" s="31">
        <f>IF($I1140="n/a",0,IF(CF$4&lt;=$C1169,0,IF(SUM($C1169,$I1140)&gt;CF$4,$U1154/$I1140,$U1154-SUM($I1169:CE1169))))</f>
        <v>0</v>
      </c>
    </row>
    <row r="1170" spans="1:84" s="153" customFormat="1" ht="12.75" customHeight="1">
      <c r="A1170"/>
      <c r="C1170" s="197">
        <v>2028</v>
      </c>
      <c r="D1170" s="21" t="s">
        <v>57</v>
      </c>
      <c r="E1170" s="21" t="s">
        <v>185</v>
      </c>
      <c r="I1170" s="31"/>
      <c r="J1170" s="31">
        <f>IF($I1140="n/a",0,IF(J$4&lt;=$C1170,0,IF(SUM($C1170,$I1140)&gt;J$4,$V1154/$I1140,$V1154-SUM($I1170:I1170))))</f>
        <v>0</v>
      </c>
      <c r="K1170" s="31">
        <f>IF($I1140="n/a",0,IF(K$4&lt;=$C1170,0,IF(SUM($C1170,$I1140)&gt;K$4,$V1154/$I1140,$V1154-SUM($I1170:J1170))))</f>
        <v>0</v>
      </c>
      <c r="L1170" s="31">
        <f>IF($I1140="n/a",0,IF(L$4&lt;=$C1170,0,IF(SUM($C1170,$I1140)&gt;L$4,$V1154/$I1140,$V1154-SUM($I1170:K1170))))</f>
        <v>0</v>
      </c>
      <c r="M1170" s="31">
        <f>IF($I1140="n/a",0,IF(M$4&lt;=$C1170,0,IF(SUM($C1170,$I1140)&gt;M$4,$V1154/$I1140,$V1154-SUM($I1170:L1170))))</f>
        <v>0</v>
      </c>
      <c r="N1170" s="31">
        <f>IF($I1140="n/a",0,IF(N$4&lt;=$C1170,0,IF(SUM($C1170,$I1140)&gt;N$4,$V1154/$I1140,$V1154-SUM($I1170:M1170))))</f>
        <v>0</v>
      </c>
      <c r="O1170" s="31">
        <f>IF($I1140="n/a",0,IF(O$4&lt;=$C1170,0,IF(SUM($C1170,$I1140)&gt;O$4,$V1154/$I1140,$V1154-SUM($I1170:N1170))))</f>
        <v>0</v>
      </c>
      <c r="P1170" s="31">
        <f>IF($I1140="n/a",0,IF(P$4&lt;=$C1170,0,IF(SUM($C1170,$I1140)&gt;P$4,$V1154/$I1140,$V1154-SUM($I1170:O1170))))</f>
        <v>0</v>
      </c>
      <c r="Q1170" s="31">
        <f>IF($I1140="n/a",0,IF(Q$4&lt;=$C1170,0,IF(SUM($C1170,$I1140)&gt;Q$4,$V1154/$I1140,$V1154-SUM($I1170:P1170))))</f>
        <v>0</v>
      </c>
      <c r="R1170" s="31">
        <f>IF($I1140="n/a",0,IF(R$4&lt;=$C1170,0,IF(SUM($C1170,$I1140)&gt;R$4,$V1154/$I1140,$V1154-SUM($I1170:Q1170))))</f>
        <v>0</v>
      </c>
      <c r="S1170" s="31">
        <f>IF($I1140="n/a",0,IF(S$4&lt;=$C1170,0,IF(SUM($C1170,$I1140)&gt;S$4,$V1154/$I1140,$V1154-SUM($I1170:R1170))))</f>
        <v>0</v>
      </c>
      <c r="T1170" s="31">
        <f>IF($I1140="n/a",0,IF(T$4&lt;=$C1170,0,IF(SUM($C1170,$I1140)&gt;T$4,$V1154/$I1140,$V1154-SUM($I1170:S1170))))</f>
        <v>0</v>
      </c>
      <c r="U1170" s="31">
        <f>IF($I1140="n/a",0,IF(U$4&lt;=$C1170,0,IF(SUM($C1170,$I1140)&gt;U$4,$V1154/$I1140,$V1154-SUM($I1170:T1170))))</f>
        <v>0</v>
      </c>
      <c r="V1170" s="31">
        <f>IF($I1140="n/a",0,IF(V$4&lt;=$C1170,0,IF(SUM($C1170,$I1140)&gt;V$4,$V1154/$I1140,$V1154-SUM($I1170:U1170))))</f>
        <v>0</v>
      </c>
      <c r="W1170" s="31">
        <f>IF($I1140="n/a",0,IF(W$4&lt;=$C1170,0,IF(SUM($C1170,$I1140)&gt;W$4,$V1154/$I1140,$V1154-SUM($I1170:V1170))))</f>
        <v>0</v>
      </c>
      <c r="X1170" s="31">
        <f>IF($I1140="n/a",0,IF(X$4&lt;=$C1170,0,IF(SUM($C1170,$I1140)&gt;X$4,$V1154/$I1140,$V1154-SUM($I1170:W1170))))</f>
        <v>0</v>
      </c>
      <c r="Y1170" s="31">
        <f>IF($I1140="n/a",0,IF(Y$4&lt;=$C1170,0,IF(SUM($C1170,$I1140)&gt;Y$4,$V1154/$I1140,$V1154-SUM($I1170:X1170))))</f>
        <v>0</v>
      </c>
      <c r="Z1170" s="31">
        <f>IF($I1140="n/a",0,IF(Z$4&lt;=$C1170,0,IF(SUM($C1170,$I1140)&gt;Z$4,$V1154/$I1140,$V1154-SUM($I1170:Y1170))))</f>
        <v>0</v>
      </c>
      <c r="AA1170" s="31">
        <f>IF($I1140="n/a",0,IF(AA$4&lt;=$C1170,0,IF(SUM($C1170,$I1140)&gt;AA$4,$V1154/$I1140,$V1154-SUM($I1170:Z1170))))</f>
        <v>0</v>
      </c>
      <c r="AB1170" s="31">
        <f>IF($I1140="n/a",0,IF(AB$4&lt;=$C1170,0,IF(SUM($C1170,$I1140)&gt;AB$4,$V1154/$I1140,$V1154-SUM($I1170:AA1170))))</f>
        <v>0</v>
      </c>
      <c r="AC1170" s="31">
        <f>IF($I1140="n/a",0,IF(AC$4&lt;=$C1170,0,IF(SUM($C1170,$I1140)&gt;AC$4,$V1154/$I1140,$V1154-SUM($I1170:AB1170))))</f>
        <v>0</v>
      </c>
      <c r="AD1170" s="31">
        <f>IF($I1140="n/a",0,IF(AD$4&lt;=$C1170,0,IF(SUM($C1170,$I1140)&gt;AD$4,$V1154/$I1140,$V1154-SUM($I1170:AC1170))))</f>
        <v>0</v>
      </c>
      <c r="AE1170" s="31">
        <f>IF($I1140="n/a",0,IF(AE$4&lt;=$C1170,0,IF(SUM($C1170,$I1140)&gt;AE$4,$V1154/$I1140,$V1154-SUM($I1170:AD1170))))</f>
        <v>0</v>
      </c>
      <c r="AF1170" s="31">
        <f>IF($I1140="n/a",0,IF(AF$4&lt;=$C1170,0,IF(SUM($C1170,$I1140)&gt;AF$4,$V1154/$I1140,$V1154-SUM($I1170:AE1170))))</f>
        <v>0</v>
      </c>
      <c r="AG1170" s="31">
        <f>IF($I1140="n/a",0,IF(AG$4&lt;=$C1170,0,IF(SUM($C1170,$I1140)&gt;AG$4,$V1154/$I1140,$V1154-SUM($I1170:AF1170))))</f>
        <v>0</v>
      </c>
      <c r="AH1170" s="31">
        <f>IF($I1140="n/a",0,IF(AH$4&lt;=$C1170,0,IF(SUM($C1170,$I1140)&gt;AH$4,$V1154/$I1140,$V1154-SUM($I1170:AG1170))))</f>
        <v>0</v>
      </c>
      <c r="AI1170" s="31">
        <f>IF($I1140="n/a",0,IF(AI$4&lt;=$C1170,0,IF(SUM($C1170,$I1140)&gt;AI$4,$V1154/$I1140,$V1154-SUM($I1170:AH1170))))</f>
        <v>0</v>
      </c>
      <c r="AJ1170" s="31">
        <f>IF($I1140="n/a",0,IF(AJ$4&lt;=$C1170,0,IF(SUM($C1170,$I1140)&gt;AJ$4,$V1154/$I1140,$V1154-SUM($I1170:AI1170))))</f>
        <v>0</v>
      </c>
      <c r="AK1170" s="31">
        <f>IF($I1140="n/a",0,IF(AK$4&lt;=$C1170,0,IF(SUM($C1170,$I1140)&gt;AK$4,$V1154/$I1140,$V1154-SUM($I1170:AJ1170))))</f>
        <v>0</v>
      </c>
      <c r="AL1170" s="31">
        <f>IF($I1140="n/a",0,IF(AL$4&lt;=$C1170,0,IF(SUM($C1170,$I1140)&gt;AL$4,$V1154/$I1140,$V1154-SUM($I1170:AK1170))))</f>
        <v>0</v>
      </c>
      <c r="AM1170" s="31">
        <f>IF($I1140="n/a",0,IF(AM$4&lt;=$C1170,0,IF(SUM($C1170,$I1140)&gt;AM$4,$V1154/$I1140,$V1154-SUM($I1170:AL1170))))</f>
        <v>0</v>
      </c>
      <c r="AN1170" s="31">
        <f>IF($I1140="n/a",0,IF(AN$4&lt;=$C1170,0,IF(SUM($C1170,$I1140)&gt;AN$4,$V1154/$I1140,$V1154-SUM($I1170:AM1170))))</f>
        <v>0</v>
      </c>
      <c r="AO1170" s="31">
        <f>IF($I1140="n/a",0,IF(AO$4&lt;=$C1170,0,IF(SUM($C1170,$I1140)&gt;AO$4,$V1154/$I1140,$V1154-SUM($I1170:AN1170))))</f>
        <v>0</v>
      </c>
      <c r="AP1170" s="31">
        <f>IF($I1140="n/a",0,IF(AP$4&lt;=$C1170,0,IF(SUM($C1170,$I1140)&gt;AP$4,$V1154/$I1140,$V1154-SUM($I1170:AO1170))))</f>
        <v>0</v>
      </c>
      <c r="AQ1170" s="31">
        <f>IF($I1140="n/a",0,IF(AQ$4&lt;=$C1170,0,IF(SUM($C1170,$I1140)&gt;AQ$4,$V1154/$I1140,$V1154-SUM($I1170:AP1170))))</f>
        <v>0</v>
      </c>
      <c r="AR1170" s="31">
        <f>IF($I1140="n/a",0,IF(AR$4&lt;=$C1170,0,IF(SUM($C1170,$I1140)&gt;AR$4,$V1154/$I1140,$V1154-SUM($I1170:AQ1170))))</f>
        <v>0</v>
      </c>
      <c r="AS1170" s="31">
        <f>IF($I1140="n/a",0,IF(AS$4&lt;=$C1170,0,IF(SUM($C1170,$I1140)&gt;AS$4,$V1154/$I1140,$V1154-SUM($I1170:AR1170))))</f>
        <v>0</v>
      </c>
      <c r="AT1170" s="31">
        <f>IF($I1140="n/a",0,IF(AT$4&lt;=$C1170,0,IF(SUM($C1170,$I1140)&gt;AT$4,$V1154/$I1140,$V1154-SUM($I1170:AS1170))))</f>
        <v>0</v>
      </c>
      <c r="AU1170" s="31">
        <f>IF($I1140="n/a",0,IF(AU$4&lt;=$C1170,0,IF(SUM($C1170,$I1140)&gt;AU$4,$V1154/$I1140,$V1154-SUM($I1170:AT1170))))</f>
        <v>0</v>
      </c>
      <c r="AV1170" s="31">
        <f>IF($I1140="n/a",0,IF(AV$4&lt;=$C1170,0,IF(SUM($C1170,$I1140)&gt;AV$4,$V1154/$I1140,$V1154-SUM($I1170:AU1170))))</f>
        <v>0</v>
      </c>
      <c r="AW1170" s="31">
        <f>IF($I1140="n/a",0,IF(AW$4&lt;=$C1170,0,IF(SUM($C1170,$I1140)&gt;AW$4,$V1154/$I1140,$V1154-SUM($I1170:AV1170))))</f>
        <v>0</v>
      </c>
      <c r="AX1170" s="31">
        <f>IF($I1140="n/a",0,IF(AX$4&lt;=$C1170,0,IF(SUM($C1170,$I1140)&gt;AX$4,$V1154/$I1140,$V1154-SUM($I1170:AW1170))))</f>
        <v>0</v>
      </c>
      <c r="AY1170" s="31">
        <f>IF($I1140="n/a",0,IF(AY$4&lt;=$C1170,0,IF(SUM($C1170,$I1140)&gt;AY$4,$V1154/$I1140,$V1154-SUM($I1170:AX1170))))</f>
        <v>0</v>
      </c>
      <c r="AZ1170" s="31">
        <f>IF($I1140="n/a",0,IF(AZ$4&lt;=$C1170,0,IF(SUM($C1170,$I1140)&gt;AZ$4,$V1154/$I1140,$V1154-SUM($I1170:AY1170))))</f>
        <v>0</v>
      </c>
      <c r="BA1170" s="31">
        <f>IF($I1140="n/a",0,IF(BA$4&lt;=$C1170,0,IF(SUM($C1170,$I1140)&gt;BA$4,$V1154/$I1140,$V1154-SUM($I1170:AZ1170))))</f>
        <v>0</v>
      </c>
      <c r="BB1170" s="31">
        <f>IF($I1140="n/a",0,IF(BB$4&lt;=$C1170,0,IF(SUM($C1170,$I1140)&gt;BB$4,$V1154/$I1140,$V1154-SUM($I1170:BA1170))))</f>
        <v>0</v>
      </c>
      <c r="BC1170" s="31">
        <f>IF($I1140="n/a",0,IF(BC$4&lt;=$C1170,0,IF(SUM($C1170,$I1140)&gt;BC$4,$V1154/$I1140,$V1154-SUM($I1170:BB1170))))</f>
        <v>0</v>
      </c>
      <c r="BD1170" s="31">
        <f>IF($I1140="n/a",0,IF(BD$4&lt;=$C1170,0,IF(SUM($C1170,$I1140)&gt;BD$4,$V1154/$I1140,$V1154-SUM($I1170:BC1170))))</f>
        <v>0</v>
      </c>
      <c r="BE1170" s="31">
        <f>IF($I1140="n/a",0,IF(BE$4&lt;=$C1170,0,IF(SUM($C1170,$I1140)&gt;BE$4,$V1154/$I1140,$V1154-SUM($I1170:BD1170))))</f>
        <v>0</v>
      </c>
      <c r="BF1170" s="31">
        <f>IF($I1140="n/a",0,IF(BF$4&lt;=$C1170,0,IF(SUM($C1170,$I1140)&gt;BF$4,$V1154/$I1140,$V1154-SUM($I1170:BE1170))))</f>
        <v>0</v>
      </c>
      <c r="BG1170" s="31">
        <f>IF($I1140="n/a",0,IF(BG$4&lt;=$C1170,0,IF(SUM($C1170,$I1140)&gt;BG$4,$V1154/$I1140,$V1154-SUM($I1170:BF1170))))</f>
        <v>0</v>
      </c>
      <c r="BH1170" s="31">
        <f>IF($I1140="n/a",0,IF(BH$4&lt;=$C1170,0,IF(SUM($C1170,$I1140)&gt;BH$4,$V1154/$I1140,$V1154-SUM($I1170:BG1170))))</f>
        <v>0</v>
      </c>
      <c r="BI1170" s="31">
        <f>IF($I1140="n/a",0,IF(BI$4&lt;=$C1170,0,IF(SUM($C1170,$I1140)&gt;BI$4,$V1154/$I1140,$V1154-SUM($I1170:BH1170))))</f>
        <v>0</v>
      </c>
      <c r="BJ1170" s="31">
        <f>IF($I1140="n/a",0,IF(BJ$4&lt;=$C1170,0,IF(SUM($C1170,$I1140)&gt;BJ$4,$V1154/$I1140,$V1154-SUM($I1170:BI1170))))</f>
        <v>0</v>
      </c>
      <c r="BK1170" s="31">
        <f>IF($I1140="n/a",0,IF(BK$4&lt;=$C1170,0,IF(SUM($C1170,$I1140)&gt;BK$4,$V1154/$I1140,$V1154-SUM($I1170:BJ1170))))</f>
        <v>0</v>
      </c>
      <c r="BL1170" s="31">
        <f>IF($I1140="n/a",0,IF(BL$4&lt;=$C1170,0,IF(SUM($C1170,$I1140)&gt;BL$4,$V1154/$I1140,$V1154-SUM($I1170:BK1170))))</f>
        <v>0</v>
      </c>
      <c r="BM1170" s="31">
        <f>IF($I1140="n/a",0,IF(BM$4&lt;=$C1170,0,IF(SUM($C1170,$I1140)&gt;BM$4,$V1154/$I1140,$V1154-SUM($I1170:BL1170))))</f>
        <v>0</v>
      </c>
      <c r="BN1170" s="31">
        <f>IF($I1140="n/a",0,IF(BN$4&lt;=$C1170,0,IF(SUM($C1170,$I1140)&gt;BN$4,$V1154/$I1140,$V1154-SUM($I1170:BM1170))))</f>
        <v>0</v>
      </c>
      <c r="BO1170" s="31">
        <f>IF($I1140="n/a",0,IF(BO$4&lt;=$C1170,0,IF(SUM($C1170,$I1140)&gt;BO$4,$V1154/$I1140,$V1154-SUM($I1170:BN1170))))</f>
        <v>0</v>
      </c>
      <c r="BP1170" s="31">
        <f>IF($I1140="n/a",0,IF(BP$4&lt;=$C1170,0,IF(SUM($C1170,$I1140)&gt;BP$4,$V1154/$I1140,$V1154-SUM($I1170:BO1170))))</f>
        <v>0</v>
      </c>
      <c r="BQ1170" s="31">
        <f>IF($I1140="n/a",0,IF(BQ$4&lt;=$C1170,0,IF(SUM($C1170,$I1140)&gt;BQ$4,$V1154/$I1140,$V1154-SUM($I1170:BP1170))))</f>
        <v>0</v>
      </c>
      <c r="BR1170" s="31">
        <f>IF($I1140="n/a",0,IF(BR$4&lt;=$C1170,0,IF(SUM($C1170,$I1140)&gt;BR$4,$V1154/$I1140,$V1154-SUM($I1170:BQ1170))))</f>
        <v>0</v>
      </c>
      <c r="BS1170" s="31">
        <f>IF($I1140="n/a",0,IF(BS$4&lt;=$C1170,0,IF(SUM($C1170,$I1140)&gt;BS$4,$V1154/$I1140,$V1154-SUM($I1170:BR1170))))</f>
        <v>0</v>
      </c>
      <c r="BT1170" s="31">
        <f>IF($I1140="n/a",0,IF(BT$4&lt;=$C1170,0,IF(SUM($C1170,$I1140)&gt;BT$4,$V1154/$I1140,$V1154-SUM($I1170:BS1170))))</f>
        <v>0</v>
      </c>
      <c r="BU1170" s="31">
        <f>IF($I1140="n/a",0,IF(BU$4&lt;=$C1170,0,IF(SUM($C1170,$I1140)&gt;BU$4,$V1154/$I1140,$V1154-SUM($I1170:BT1170))))</f>
        <v>0</v>
      </c>
      <c r="BV1170" s="31">
        <f>IF($I1140="n/a",0,IF(BV$4&lt;=$C1170,0,IF(SUM($C1170,$I1140)&gt;BV$4,$V1154/$I1140,$V1154-SUM($I1170:BU1170))))</f>
        <v>0</v>
      </c>
      <c r="BW1170" s="31">
        <f>IF($I1140="n/a",0,IF(BW$4&lt;=$C1170,0,IF(SUM($C1170,$I1140)&gt;BW$4,$V1154/$I1140,$V1154-SUM($I1170:BV1170))))</f>
        <v>0</v>
      </c>
      <c r="BX1170" s="31">
        <f>IF($I1140="n/a",0,IF(BX$4&lt;=$C1170,0,IF(SUM($C1170,$I1140)&gt;BX$4,$V1154/$I1140,$V1154-SUM($I1170:BW1170))))</f>
        <v>0</v>
      </c>
      <c r="BY1170" s="31">
        <f>IF($I1140="n/a",0,IF(BY$4&lt;=$C1170,0,IF(SUM($C1170,$I1140)&gt;BY$4,$V1154/$I1140,$V1154-SUM($I1170:BX1170))))</f>
        <v>0</v>
      </c>
      <c r="BZ1170" s="31">
        <f>IF($I1140="n/a",0,IF(BZ$4&lt;=$C1170,0,IF(SUM($C1170,$I1140)&gt;BZ$4,$V1154/$I1140,$V1154-SUM($I1170:BY1170))))</f>
        <v>0</v>
      </c>
      <c r="CA1170" s="31">
        <f>IF($I1140="n/a",0,IF(CA$4&lt;=$C1170,0,IF(SUM($C1170,$I1140)&gt;CA$4,$V1154/$I1140,$V1154-SUM($I1170:BZ1170))))</f>
        <v>0</v>
      </c>
      <c r="CB1170" s="31">
        <f>IF($I1140="n/a",0,IF(CB$4&lt;=$C1170,0,IF(SUM($C1170,$I1140)&gt;CB$4,$V1154/$I1140,$V1154-SUM($I1170:CA1170))))</f>
        <v>0</v>
      </c>
      <c r="CC1170" s="31">
        <f>IF($I1140="n/a",0,IF(CC$4&lt;=$C1170,0,IF(SUM($C1170,$I1140)&gt;CC$4,$V1154/$I1140,$V1154-SUM($I1170:CB1170))))</f>
        <v>0</v>
      </c>
      <c r="CD1170" s="31">
        <f>IF($I1140="n/a",0,IF(CD$4&lt;=$C1170,0,IF(SUM($C1170,$I1140)&gt;CD$4,$V1154/$I1140,$V1154-SUM($I1170:CC1170))))</f>
        <v>0</v>
      </c>
      <c r="CE1170" s="31">
        <f>IF($I1140="n/a",0,IF(CE$4&lt;=$C1170,0,IF(SUM($C1170,$I1140)&gt;CE$4,$V1154/$I1140,$V1154-SUM($I1170:CD1170))))</f>
        <v>0</v>
      </c>
      <c r="CF1170" s="31">
        <f>IF($I1140="n/a",0,IF(CF$4&lt;=$C1170,0,IF(SUM($C1170,$I1140)&gt;CF$4,$V1154/$I1140,$V1154-SUM($I1170:CE1170))))</f>
        <v>0</v>
      </c>
    </row>
    <row r="1171" spans="1:84" s="153" customFormat="1" ht="12.75" customHeight="1">
      <c r="A1171"/>
      <c r="C1171" s="197">
        <v>2029</v>
      </c>
      <c r="D1171" s="21" t="s">
        <v>58</v>
      </c>
      <c r="E1171" s="21" t="s">
        <v>185</v>
      </c>
      <c r="I1171" s="31"/>
      <c r="J1171" s="31">
        <f>IF($I1140="n/a",0,IF(J$4&lt;=$C1171,0,IF(SUM($C1171,$I1140)&gt;J$4,$W1154/$I1140,$W1154-SUM($I1171:I1171))))</f>
        <v>0</v>
      </c>
      <c r="K1171" s="31">
        <f>IF($I1140="n/a",0,IF(K$4&lt;=$C1171,0,IF(SUM($C1171,$I1140)&gt;K$4,$W1154/$I1140,$W1154-SUM($I1171:J1171))))</f>
        <v>0</v>
      </c>
      <c r="L1171" s="31">
        <f>IF($I1140="n/a",0,IF(L$4&lt;=$C1171,0,IF(SUM($C1171,$I1140)&gt;L$4,$W1154/$I1140,$W1154-SUM($I1171:K1171))))</f>
        <v>0</v>
      </c>
      <c r="M1171" s="31">
        <f>IF($I1140="n/a",0,IF(M$4&lt;=$C1171,0,IF(SUM($C1171,$I1140)&gt;M$4,$W1154/$I1140,$W1154-SUM($I1171:L1171))))</f>
        <v>0</v>
      </c>
      <c r="N1171" s="31">
        <f>IF($I1140="n/a",0,IF(N$4&lt;=$C1171,0,IF(SUM($C1171,$I1140)&gt;N$4,$W1154/$I1140,$W1154-SUM($I1171:M1171))))</f>
        <v>0</v>
      </c>
      <c r="O1171" s="31">
        <f>IF($I1140="n/a",0,IF(O$4&lt;=$C1171,0,IF(SUM($C1171,$I1140)&gt;O$4,$W1154/$I1140,$W1154-SUM($I1171:N1171))))</f>
        <v>0</v>
      </c>
      <c r="P1171" s="31">
        <f>IF($I1140="n/a",0,IF(P$4&lt;=$C1171,0,IF(SUM($C1171,$I1140)&gt;P$4,$W1154/$I1140,$W1154-SUM($I1171:O1171))))</f>
        <v>0</v>
      </c>
      <c r="Q1171" s="31">
        <f>IF($I1140="n/a",0,IF(Q$4&lt;=$C1171,0,IF(SUM($C1171,$I1140)&gt;Q$4,$W1154/$I1140,$W1154-SUM($I1171:P1171))))</f>
        <v>0</v>
      </c>
      <c r="R1171" s="31">
        <f>IF($I1140="n/a",0,IF(R$4&lt;=$C1171,0,IF(SUM($C1171,$I1140)&gt;R$4,$W1154/$I1140,$W1154-SUM($I1171:Q1171))))</f>
        <v>0</v>
      </c>
      <c r="S1171" s="31">
        <f>IF($I1140="n/a",0,IF(S$4&lt;=$C1171,0,IF(SUM($C1171,$I1140)&gt;S$4,$W1154/$I1140,$W1154-SUM($I1171:R1171))))</f>
        <v>0</v>
      </c>
      <c r="T1171" s="31">
        <f>IF($I1140="n/a",0,IF(T$4&lt;=$C1171,0,IF(SUM($C1171,$I1140)&gt;T$4,$W1154/$I1140,$W1154-SUM($I1171:S1171))))</f>
        <v>0</v>
      </c>
      <c r="U1171" s="31">
        <f>IF($I1140="n/a",0,IF(U$4&lt;=$C1171,0,IF(SUM($C1171,$I1140)&gt;U$4,$W1154/$I1140,$W1154-SUM($I1171:T1171))))</f>
        <v>0</v>
      </c>
      <c r="V1171" s="31">
        <f>IF($I1140="n/a",0,IF(V$4&lt;=$C1171,0,IF(SUM($C1171,$I1140)&gt;V$4,$W1154/$I1140,$W1154-SUM($I1171:U1171))))</f>
        <v>0</v>
      </c>
      <c r="W1171" s="31">
        <f>IF($I1140="n/a",0,IF(W$4&lt;=$C1171,0,IF(SUM($C1171,$I1140)&gt;W$4,$W1154/$I1140,$W1154-SUM($I1171:V1171))))</f>
        <v>0</v>
      </c>
      <c r="X1171" s="31">
        <f>IF($I1140="n/a",0,IF(X$4&lt;=$C1171,0,IF(SUM($C1171,$I1140)&gt;X$4,$W1154/$I1140,$W1154-SUM($I1171:W1171))))</f>
        <v>0</v>
      </c>
      <c r="Y1171" s="31">
        <f>IF($I1140="n/a",0,IF(Y$4&lt;=$C1171,0,IF(SUM($C1171,$I1140)&gt;Y$4,$W1154/$I1140,$W1154-SUM($I1171:X1171))))</f>
        <v>0</v>
      </c>
      <c r="Z1171" s="31">
        <f>IF($I1140="n/a",0,IF(Z$4&lt;=$C1171,0,IF(SUM($C1171,$I1140)&gt;Z$4,$W1154/$I1140,$W1154-SUM($I1171:Y1171))))</f>
        <v>0</v>
      </c>
      <c r="AA1171" s="31">
        <f>IF($I1140="n/a",0,IF(AA$4&lt;=$C1171,0,IF(SUM($C1171,$I1140)&gt;AA$4,$W1154/$I1140,$W1154-SUM($I1171:Z1171))))</f>
        <v>0</v>
      </c>
      <c r="AB1171" s="31">
        <f>IF($I1140="n/a",0,IF(AB$4&lt;=$C1171,0,IF(SUM($C1171,$I1140)&gt;AB$4,$W1154/$I1140,$W1154-SUM($I1171:AA1171))))</f>
        <v>0</v>
      </c>
      <c r="AC1171" s="31">
        <f>IF($I1140="n/a",0,IF(AC$4&lt;=$C1171,0,IF(SUM($C1171,$I1140)&gt;AC$4,$W1154/$I1140,$W1154-SUM($I1171:AB1171))))</f>
        <v>0</v>
      </c>
      <c r="AD1171" s="31">
        <f>IF($I1140="n/a",0,IF(AD$4&lt;=$C1171,0,IF(SUM($C1171,$I1140)&gt;AD$4,$W1154/$I1140,$W1154-SUM($I1171:AC1171))))</f>
        <v>0</v>
      </c>
      <c r="AE1171" s="31">
        <f>IF($I1140="n/a",0,IF(AE$4&lt;=$C1171,0,IF(SUM($C1171,$I1140)&gt;AE$4,$W1154/$I1140,$W1154-SUM($I1171:AD1171))))</f>
        <v>0</v>
      </c>
      <c r="AF1171" s="31">
        <f>IF($I1140="n/a",0,IF(AF$4&lt;=$C1171,0,IF(SUM($C1171,$I1140)&gt;AF$4,$W1154/$I1140,$W1154-SUM($I1171:AE1171))))</f>
        <v>0</v>
      </c>
      <c r="AG1171" s="31">
        <f>IF($I1140="n/a",0,IF(AG$4&lt;=$C1171,0,IF(SUM($C1171,$I1140)&gt;AG$4,$W1154/$I1140,$W1154-SUM($I1171:AF1171))))</f>
        <v>0</v>
      </c>
      <c r="AH1171" s="31">
        <f>IF($I1140="n/a",0,IF(AH$4&lt;=$C1171,0,IF(SUM($C1171,$I1140)&gt;AH$4,$W1154/$I1140,$W1154-SUM($I1171:AG1171))))</f>
        <v>0</v>
      </c>
      <c r="AI1171" s="31">
        <f>IF($I1140="n/a",0,IF(AI$4&lt;=$C1171,0,IF(SUM($C1171,$I1140)&gt;AI$4,$W1154/$I1140,$W1154-SUM($I1171:AH1171))))</f>
        <v>0</v>
      </c>
      <c r="AJ1171" s="31">
        <f>IF($I1140="n/a",0,IF(AJ$4&lt;=$C1171,0,IF(SUM($C1171,$I1140)&gt;AJ$4,$W1154/$I1140,$W1154-SUM($I1171:AI1171))))</f>
        <v>0</v>
      </c>
      <c r="AK1171" s="31">
        <f>IF($I1140="n/a",0,IF(AK$4&lt;=$C1171,0,IF(SUM($C1171,$I1140)&gt;AK$4,$W1154/$I1140,$W1154-SUM($I1171:AJ1171))))</f>
        <v>0</v>
      </c>
      <c r="AL1171" s="31">
        <f>IF($I1140="n/a",0,IF(AL$4&lt;=$C1171,0,IF(SUM($C1171,$I1140)&gt;AL$4,$W1154/$I1140,$W1154-SUM($I1171:AK1171))))</f>
        <v>0</v>
      </c>
      <c r="AM1171" s="31">
        <f>IF($I1140="n/a",0,IF(AM$4&lt;=$C1171,0,IF(SUM($C1171,$I1140)&gt;AM$4,$W1154/$I1140,$W1154-SUM($I1171:AL1171))))</f>
        <v>0</v>
      </c>
      <c r="AN1171" s="31">
        <f>IF($I1140="n/a",0,IF(AN$4&lt;=$C1171,0,IF(SUM($C1171,$I1140)&gt;AN$4,$W1154/$I1140,$W1154-SUM($I1171:AM1171))))</f>
        <v>0</v>
      </c>
      <c r="AO1171" s="31">
        <f>IF($I1140="n/a",0,IF(AO$4&lt;=$C1171,0,IF(SUM($C1171,$I1140)&gt;AO$4,$W1154/$I1140,$W1154-SUM($I1171:AN1171))))</f>
        <v>0</v>
      </c>
      <c r="AP1171" s="31">
        <f>IF($I1140="n/a",0,IF(AP$4&lt;=$C1171,0,IF(SUM($C1171,$I1140)&gt;AP$4,$W1154/$I1140,$W1154-SUM($I1171:AO1171))))</f>
        <v>0</v>
      </c>
      <c r="AQ1171" s="31">
        <f>IF($I1140="n/a",0,IF(AQ$4&lt;=$C1171,0,IF(SUM($C1171,$I1140)&gt;AQ$4,$W1154/$I1140,$W1154-SUM($I1171:AP1171))))</f>
        <v>0</v>
      </c>
      <c r="AR1171" s="31">
        <f>IF($I1140="n/a",0,IF(AR$4&lt;=$C1171,0,IF(SUM($C1171,$I1140)&gt;AR$4,$W1154/$I1140,$W1154-SUM($I1171:AQ1171))))</f>
        <v>0</v>
      </c>
      <c r="AS1171" s="31">
        <f>IF($I1140="n/a",0,IF(AS$4&lt;=$C1171,0,IF(SUM($C1171,$I1140)&gt;AS$4,$W1154/$I1140,$W1154-SUM($I1171:AR1171))))</f>
        <v>0</v>
      </c>
      <c r="AT1171" s="31">
        <f>IF($I1140="n/a",0,IF(AT$4&lt;=$C1171,0,IF(SUM($C1171,$I1140)&gt;AT$4,$W1154/$I1140,$W1154-SUM($I1171:AS1171))))</f>
        <v>0</v>
      </c>
      <c r="AU1171" s="31">
        <f>IF($I1140="n/a",0,IF(AU$4&lt;=$C1171,0,IF(SUM($C1171,$I1140)&gt;AU$4,$W1154/$I1140,$W1154-SUM($I1171:AT1171))))</f>
        <v>0</v>
      </c>
      <c r="AV1171" s="31">
        <f>IF($I1140="n/a",0,IF(AV$4&lt;=$C1171,0,IF(SUM($C1171,$I1140)&gt;AV$4,$W1154/$I1140,$W1154-SUM($I1171:AU1171))))</f>
        <v>0</v>
      </c>
      <c r="AW1171" s="31">
        <f>IF($I1140="n/a",0,IF(AW$4&lt;=$C1171,0,IF(SUM($C1171,$I1140)&gt;AW$4,$W1154/$I1140,$W1154-SUM($I1171:AV1171))))</f>
        <v>0</v>
      </c>
      <c r="AX1171" s="31">
        <f>IF($I1140="n/a",0,IF(AX$4&lt;=$C1171,0,IF(SUM($C1171,$I1140)&gt;AX$4,$W1154/$I1140,$W1154-SUM($I1171:AW1171))))</f>
        <v>0</v>
      </c>
      <c r="AY1171" s="31">
        <f>IF($I1140="n/a",0,IF(AY$4&lt;=$C1171,0,IF(SUM($C1171,$I1140)&gt;AY$4,$W1154/$I1140,$W1154-SUM($I1171:AX1171))))</f>
        <v>0</v>
      </c>
      <c r="AZ1171" s="31">
        <f>IF($I1140="n/a",0,IF(AZ$4&lt;=$C1171,0,IF(SUM($C1171,$I1140)&gt;AZ$4,$W1154/$I1140,$W1154-SUM($I1171:AY1171))))</f>
        <v>0</v>
      </c>
      <c r="BA1171" s="31">
        <f>IF($I1140="n/a",0,IF(BA$4&lt;=$C1171,0,IF(SUM($C1171,$I1140)&gt;BA$4,$W1154/$I1140,$W1154-SUM($I1171:AZ1171))))</f>
        <v>0</v>
      </c>
      <c r="BB1171" s="31">
        <f>IF($I1140="n/a",0,IF(BB$4&lt;=$C1171,0,IF(SUM($C1171,$I1140)&gt;BB$4,$W1154/$I1140,$W1154-SUM($I1171:BA1171))))</f>
        <v>0</v>
      </c>
      <c r="BC1171" s="31">
        <f>IF($I1140="n/a",0,IF(BC$4&lt;=$C1171,0,IF(SUM($C1171,$I1140)&gt;BC$4,$W1154/$I1140,$W1154-SUM($I1171:BB1171))))</f>
        <v>0</v>
      </c>
      <c r="BD1171" s="31">
        <f>IF($I1140="n/a",0,IF(BD$4&lt;=$C1171,0,IF(SUM($C1171,$I1140)&gt;BD$4,$W1154/$I1140,$W1154-SUM($I1171:BC1171))))</f>
        <v>0</v>
      </c>
      <c r="BE1171" s="31">
        <f>IF($I1140="n/a",0,IF(BE$4&lt;=$C1171,0,IF(SUM($C1171,$I1140)&gt;BE$4,$W1154/$I1140,$W1154-SUM($I1171:BD1171))))</f>
        <v>0</v>
      </c>
      <c r="BF1171" s="31">
        <f>IF($I1140="n/a",0,IF(BF$4&lt;=$C1171,0,IF(SUM($C1171,$I1140)&gt;BF$4,$W1154/$I1140,$W1154-SUM($I1171:BE1171))))</f>
        <v>0</v>
      </c>
      <c r="BG1171" s="31">
        <f>IF($I1140="n/a",0,IF(BG$4&lt;=$C1171,0,IF(SUM($C1171,$I1140)&gt;BG$4,$W1154/$I1140,$W1154-SUM($I1171:BF1171))))</f>
        <v>0</v>
      </c>
      <c r="BH1171" s="31">
        <f>IF($I1140="n/a",0,IF(BH$4&lt;=$C1171,0,IF(SUM($C1171,$I1140)&gt;BH$4,$W1154/$I1140,$W1154-SUM($I1171:BG1171))))</f>
        <v>0</v>
      </c>
      <c r="BI1171" s="31">
        <f>IF($I1140="n/a",0,IF(BI$4&lt;=$C1171,0,IF(SUM($C1171,$I1140)&gt;BI$4,$W1154/$I1140,$W1154-SUM($I1171:BH1171))))</f>
        <v>0</v>
      </c>
      <c r="BJ1171" s="31">
        <f>IF($I1140="n/a",0,IF(BJ$4&lt;=$C1171,0,IF(SUM($C1171,$I1140)&gt;BJ$4,$W1154/$I1140,$W1154-SUM($I1171:BI1171))))</f>
        <v>0</v>
      </c>
      <c r="BK1171" s="31">
        <f>IF($I1140="n/a",0,IF(BK$4&lt;=$C1171,0,IF(SUM($C1171,$I1140)&gt;BK$4,$W1154/$I1140,$W1154-SUM($I1171:BJ1171))))</f>
        <v>0</v>
      </c>
      <c r="BL1171" s="31">
        <f>IF($I1140="n/a",0,IF(BL$4&lt;=$C1171,0,IF(SUM($C1171,$I1140)&gt;BL$4,$W1154/$I1140,$W1154-SUM($I1171:BK1171))))</f>
        <v>0</v>
      </c>
      <c r="BM1171" s="31">
        <f>IF($I1140="n/a",0,IF(BM$4&lt;=$C1171,0,IF(SUM($C1171,$I1140)&gt;BM$4,$W1154/$I1140,$W1154-SUM($I1171:BL1171))))</f>
        <v>0</v>
      </c>
      <c r="BN1171" s="31">
        <f>IF($I1140="n/a",0,IF(BN$4&lt;=$C1171,0,IF(SUM($C1171,$I1140)&gt;BN$4,$W1154/$I1140,$W1154-SUM($I1171:BM1171))))</f>
        <v>0</v>
      </c>
      <c r="BO1171" s="31">
        <f>IF($I1140="n/a",0,IF(BO$4&lt;=$C1171,0,IF(SUM($C1171,$I1140)&gt;BO$4,$W1154/$I1140,$W1154-SUM($I1171:BN1171))))</f>
        <v>0</v>
      </c>
      <c r="BP1171" s="31">
        <f>IF($I1140="n/a",0,IF(BP$4&lt;=$C1171,0,IF(SUM($C1171,$I1140)&gt;BP$4,$W1154/$I1140,$W1154-SUM($I1171:BO1171))))</f>
        <v>0</v>
      </c>
      <c r="BQ1171" s="31">
        <f>IF($I1140="n/a",0,IF(BQ$4&lt;=$C1171,0,IF(SUM($C1171,$I1140)&gt;BQ$4,$W1154/$I1140,$W1154-SUM($I1171:BP1171))))</f>
        <v>0</v>
      </c>
      <c r="BR1171" s="31">
        <f>IF($I1140="n/a",0,IF(BR$4&lt;=$C1171,0,IF(SUM($C1171,$I1140)&gt;BR$4,$W1154/$I1140,$W1154-SUM($I1171:BQ1171))))</f>
        <v>0</v>
      </c>
      <c r="BS1171" s="31">
        <f>IF($I1140="n/a",0,IF(BS$4&lt;=$C1171,0,IF(SUM($C1171,$I1140)&gt;BS$4,$W1154/$I1140,$W1154-SUM($I1171:BR1171))))</f>
        <v>0</v>
      </c>
      <c r="BT1171" s="31">
        <f>IF($I1140="n/a",0,IF(BT$4&lt;=$C1171,0,IF(SUM($C1171,$I1140)&gt;BT$4,$W1154/$I1140,$W1154-SUM($I1171:BS1171))))</f>
        <v>0</v>
      </c>
      <c r="BU1171" s="31">
        <f>IF($I1140="n/a",0,IF(BU$4&lt;=$C1171,0,IF(SUM($C1171,$I1140)&gt;BU$4,$W1154/$I1140,$W1154-SUM($I1171:BT1171))))</f>
        <v>0</v>
      </c>
      <c r="BV1171" s="31">
        <f>IF($I1140="n/a",0,IF(BV$4&lt;=$C1171,0,IF(SUM($C1171,$I1140)&gt;BV$4,$W1154/$I1140,$W1154-SUM($I1171:BU1171))))</f>
        <v>0</v>
      </c>
      <c r="BW1171" s="31">
        <f>IF($I1140="n/a",0,IF(BW$4&lt;=$C1171,0,IF(SUM($C1171,$I1140)&gt;BW$4,$W1154/$I1140,$W1154-SUM($I1171:BV1171))))</f>
        <v>0</v>
      </c>
      <c r="BX1171" s="31">
        <f>IF($I1140="n/a",0,IF(BX$4&lt;=$C1171,0,IF(SUM($C1171,$I1140)&gt;BX$4,$W1154/$I1140,$W1154-SUM($I1171:BW1171))))</f>
        <v>0</v>
      </c>
      <c r="BY1171" s="31">
        <f>IF($I1140="n/a",0,IF(BY$4&lt;=$C1171,0,IF(SUM($C1171,$I1140)&gt;BY$4,$W1154/$I1140,$W1154-SUM($I1171:BX1171))))</f>
        <v>0</v>
      </c>
      <c r="BZ1171" s="31">
        <f>IF($I1140="n/a",0,IF(BZ$4&lt;=$C1171,0,IF(SUM($C1171,$I1140)&gt;BZ$4,$W1154/$I1140,$W1154-SUM($I1171:BY1171))))</f>
        <v>0</v>
      </c>
      <c r="CA1171" s="31">
        <f>IF($I1140="n/a",0,IF(CA$4&lt;=$C1171,0,IF(SUM($C1171,$I1140)&gt;CA$4,$W1154/$I1140,$W1154-SUM($I1171:BZ1171))))</f>
        <v>0</v>
      </c>
      <c r="CB1171" s="31">
        <f>IF($I1140="n/a",0,IF(CB$4&lt;=$C1171,0,IF(SUM($C1171,$I1140)&gt;CB$4,$W1154/$I1140,$W1154-SUM($I1171:CA1171))))</f>
        <v>0</v>
      </c>
      <c r="CC1171" s="31">
        <f>IF($I1140="n/a",0,IF(CC$4&lt;=$C1171,0,IF(SUM($C1171,$I1140)&gt;CC$4,$W1154/$I1140,$W1154-SUM($I1171:CB1171))))</f>
        <v>0</v>
      </c>
      <c r="CD1171" s="31">
        <f>IF($I1140="n/a",0,IF(CD$4&lt;=$C1171,0,IF(SUM($C1171,$I1140)&gt;CD$4,$W1154/$I1140,$W1154-SUM($I1171:CC1171))))</f>
        <v>0</v>
      </c>
      <c r="CE1171" s="31">
        <f>IF($I1140="n/a",0,IF(CE$4&lt;=$C1171,0,IF(SUM($C1171,$I1140)&gt;CE$4,$W1154/$I1140,$W1154-SUM($I1171:CD1171))))</f>
        <v>0</v>
      </c>
      <c r="CF1171" s="31">
        <f>IF($I1140="n/a",0,IF(CF$4&lt;=$C1171,0,IF(SUM($C1171,$I1140)&gt;CF$4,$W1154/$I1140,$W1154-SUM($I1171:CE1171))))</f>
        <v>0</v>
      </c>
    </row>
    <row r="1172" spans="1:84" s="153" customFormat="1" ht="12.75" customHeight="1">
      <c r="A1172"/>
      <c r="C1172" s="197">
        <v>2030</v>
      </c>
      <c r="D1172" s="21" t="s">
        <v>59</v>
      </c>
      <c r="E1172" s="21" t="s">
        <v>185</v>
      </c>
      <c r="I1172" s="31"/>
      <c r="J1172" s="31">
        <f>IF($I1140="n/a",0,IF(J$4&lt;=$C1172,0,IF(SUM($C1172,$I1140)&gt;J$4,$X1154/$I1140,$X1154-SUM($I1172:I1172))))</f>
        <v>0</v>
      </c>
      <c r="K1172" s="31">
        <f>IF($I1140="n/a",0,IF(K$4&lt;=$C1172,0,IF(SUM($C1172,$I1140)&gt;K$4,$X1154/$I1140,$X1154-SUM($I1172:J1172))))</f>
        <v>0</v>
      </c>
      <c r="L1172" s="31">
        <f>IF($I1140="n/a",0,IF(L$4&lt;=$C1172,0,IF(SUM($C1172,$I1140)&gt;L$4,$X1154/$I1140,$X1154-SUM($I1172:K1172))))</f>
        <v>0</v>
      </c>
      <c r="M1172" s="31">
        <f>IF($I1140="n/a",0,IF(M$4&lt;=$C1172,0,IF(SUM($C1172,$I1140)&gt;M$4,$X1154/$I1140,$X1154-SUM($I1172:L1172))))</f>
        <v>0</v>
      </c>
      <c r="N1172" s="31">
        <f>IF($I1140="n/a",0,IF(N$4&lt;=$C1172,0,IF(SUM($C1172,$I1140)&gt;N$4,$X1154/$I1140,$X1154-SUM($I1172:M1172))))</f>
        <v>0</v>
      </c>
      <c r="O1172" s="31">
        <f>IF($I1140="n/a",0,IF(O$4&lt;=$C1172,0,IF(SUM($C1172,$I1140)&gt;O$4,$X1154/$I1140,$X1154-SUM($I1172:N1172))))</f>
        <v>0</v>
      </c>
      <c r="P1172" s="31">
        <f>IF($I1140="n/a",0,IF(P$4&lt;=$C1172,0,IF(SUM($C1172,$I1140)&gt;P$4,$X1154/$I1140,$X1154-SUM($I1172:O1172))))</f>
        <v>0</v>
      </c>
      <c r="Q1172" s="31">
        <f>IF($I1140="n/a",0,IF(Q$4&lt;=$C1172,0,IF(SUM($C1172,$I1140)&gt;Q$4,$X1154/$I1140,$X1154-SUM($I1172:P1172))))</f>
        <v>0</v>
      </c>
      <c r="R1172" s="31">
        <f>IF($I1140="n/a",0,IF(R$4&lt;=$C1172,0,IF(SUM($C1172,$I1140)&gt;R$4,$X1154/$I1140,$X1154-SUM($I1172:Q1172))))</f>
        <v>0</v>
      </c>
      <c r="S1172" s="31">
        <f>IF($I1140="n/a",0,IF(S$4&lt;=$C1172,0,IF(SUM($C1172,$I1140)&gt;S$4,$X1154/$I1140,$X1154-SUM($I1172:R1172))))</f>
        <v>0</v>
      </c>
      <c r="T1172" s="31">
        <f>IF($I1140="n/a",0,IF(T$4&lt;=$C1172,0,IF(SUM($C1172,$I1140)&gt;T$4,$X1154/$I1140,$X1154-SUM($I1172:S1172))))</f>
        <v>0</v>
      </c>
      <c r="U1172" s="31">
        <f>IF($I1140="n/a",0,IF(U$4&lt;=$C1172,0,IF(SUM($C1172,$I1140)&gt;U$4,$X1154/$I1140,$X1154-SUM($I1172:T1172))))</f>
        <v>0</v>
      </c>
      <c r="V1172" s="31">
        <f>IF($I1140="n/a",0,IF(V$4&lt;=$C1172,0,IF(SUM($C1172,$I1140)&gt;V$4,$X1154/$I1140,$X1154-SUM($I1172:U1172))))</f>
        <v>0</v>
      </c>
      <c r="W1172" s="31">
        <f>IF($I1140="n/a",0,IF(W$4&lt;=$C1172,0,IF(SUM($C1172,$I1140)&gt;W$4,$X1154/$I1140,$X1154-SUM($I1172:V1172))))</f>
        <v>0</v>
      </c>
      <c r="X1172" s="31">
        <f>IF($I1140="n/a",0,IF(X$4&lt;=$C1172,0,IF(SUM($C1172,$I1140)&gt;X$4,$X1154/$I1140,$X1154-SUM($I1172:W1172))))</f>
        <v>0</v>
      </c>
      <c r="Y1172" s="31">
        <f>IF($I1140="n/a",0,IF(Y$4&lt;=$C1172,0,IF(SUM($C1172,$I1140)&gt;Y$4,$X1154/$I1140,$X1154-SUM($I1172:X1172))))</f>
        <v>0</v>
      </c>
      <c r="Z1172" s="31">
        <f>IF($I1140="n/a",0,IF(Z$4&lt;=$C1172,0,IF(SUM($C1172,$I1140)&gt;Z$4,$X1154/$I1140,$X1154-SUM($I1172:Y1172))))</f>
        <v>0</v>
      </c>
      <c r="AA1172" s="31">
        <f>IF($I1140="n/a",0,IF(AA$4&lt;=$C1172,0,IF(SUM($C1172,$I1140)&gt;AA$4,$X1154/$I1140,$X1154-SUM($I1172:Z1172))))</f>
        <v>0</v>
      </c>
      <c r="AB1172" s="31">
        <f>IF($I1140="n/a",0,IF(AB$4&lt;=$C1172,0,IF(SUM($C1172,$I1140)&gt;AB$4,$X1154/$I1140,$X1154-SUM($I1172:AA1172))))</f>
        <v>0</v>
      </c>
      <c r="AC1172" s="31">
        <f>IF($I1140="n/a",0,IF(AC$4&lt;=$C1172,0,IF(SUM($C1172,$I1140)&gt;AC$4,$X1154/$I1140,$X1154-SUM($I1172:AB1172))))</f>
        <v>0</v>
      </c>
      <c r="AD1172" s="31">
        <f>IF($I1140="n/a",0,IF(AD$4&lt;=$C1172,0,IF(SUM($C1172,$I1140)&gt;AD$4,$X1154/$I1140,$X1154-SUM($I1172:AC1172))))</f>
        <v>0</v>
      </c>
      <c r="AE1172" s="31">
        <f>IF($I1140="n/a",0,IF(AE$4&lt;=$C1172,0,IF(SUM($C1172,$I1140)&gt;AE$4,$X1154/$I1140,$X1154-SUM($I1172:AD1172))))</f>
        <v>0</v>
      </c>
      <c r="AF1172" s="31">
        <f>IF($I1140="n/a",0,IF(AF$4&lt;=$C1172,0,IF(SUM($C1172,$I1140)&gt;AF$4,$X1154/$I1140,$X1154-SUM($I1172:AE1172))))</f>
        <v>0</v>
      </c>
      <c r="AG1172" s="31">
        <f>IF($I1140="n/a",0,IF(AG$4&lt;=$C1172,0,IF(SUM($C1172,$I1140)&gt;AG$4,$X1154/$I1140,$X1154-SUM($I1172:AF1172))))</f>
        <v>0</v>
      </c>
      <c r="AH1172" s="31">
        <f>IF($I1140="n/a",0,IF(AH$4&lt;=$C1172,0,IF(SUM($C1172,$I1140)&gt;AH$4,$X1154/$I1140,$X1154-SUM($I1172:AG1172))))</f>
        <v>0</v>
      </c>
      <c r="AI1172" s="31">
        <f>IF($I1140="n/a",0,IF(AI$4&lt;=$C1172,0,IF(SUM($C1172,$I1140)&gt;AI$4,$X1154/$I1140,$X1154-SUM($I1172:AH1172))))</f>
        <v>0</v>
      </c>
      <c r="AJ1172" s="31">
        <f>IF($I1140="n/a",0,IF(AJ$4&lt;=$C1172,0,IF(SUM($C1172,$I1140)&gt;AJ$4,$X1154/$I1140,$X1154-SUM($I1172:AI1172))))</f>
        <v>0</v>
      </c>
      <c r="AK1172" s="31">
        <f>IF($I1140="n/a",0,IF(AK$4&lt;=$C1172,0,IF(SUM($C1172,$I1140)&gt;AK$4,$X1154/$I1140,$X1154-SUM($I1172:AJ1172))))</f>
        <v>0</v>
      </c>
      <c r="AL1172" s="31">
        <f>IF($I1140="n/a",0,IF(AL$4&lt;=$C1172,0,IF(SUM($C1172,$I1140)&gt;AL$4,$X1154/$I1140,$X1154-SUM($I1172:AK1172))))</f>
        <v>0</v>
      </c>
      <c r="AM1172" s="31">
        <f>IF($I1140="n/a",0,IF(AM$4&lt;=$C1172,0,IF(SUM($C1172,$I1140)&gt;AM$4,$X1154/$I1140,$X1154-SUM($I1172:AL1172))))</f>
        <v>0</v>
      </c>
      <c r="AN1172" s="31">
        <f>IF($I1140="n/a",0,IF(AN$4&lt;=$C1172,0,IF(SUM($C1172,$I1140)&gt;AN$4,$X1154/$I1140,$X1154-SUM($I1172:AM1172))))</f>
        <v>0</v>
      </c>
      <c r="AO1172" s="31">
        <f>IF($I1140="n/a",0,IF(AO$4&lt;=$C1172,0,IF(SUM($C1172,$I1140)&gt;AO$4,$X1154/$I1140,$X1154-SUM($I1172:AN1172))))</f>
        <v>0</v>
      </c>
      <c r="AP1172" s="31">
        <f>IF($I1140="n/a",0,IF(AP$4&lt;=$C1172,0,IF(SUM($C1172,$I1140)&gt;AP$4,$X1154/$I1140,$X1154-SUM($I1172:AO1172))))</f>
        <v>0</v>
      </c>
      <c r="AQ1172" s="31">
        <f>IF($I1140="n/a",0,IF(AQ$4&lt;=$C1172,0,IF(SUM($C1172,$I1140)&gt;AQ$4,$X1154/$I1140,$X1154-SUM($I1172:AP1172))))</f>
        <v>0</v>
      </c>
      <c r="AR1172" s="31">
        <f>IF($I1140="n/a",0,IF(AR$4&lt;=$C1172,0,IF(SUM($C1172,$I1140)&gt;AR$4,$X1154/$I1140,$X1154-SUM($I1172:AQ1172))))</f>
        <v>0</v>
      </c>
      <c r="AS1172" s="31">
        <f>IF($I1140="n/a",0,IF(AS$4&lt;=$C1172,0,IF(SUM($C1172,$I1140)&gt;AS$4,$X1154/$I1140,$X1154-SUM($I1172:AR1172))))</f>
        <v>0</v>
      </c>
      <c r="AT1172" s="31">
        <f>IF($I1140="n/a",0,IF(AT$4&lt;=$C1172,0,IF(SUM($C1172,$I1140)&gt;AT$4,$X1154/$I1140,$X1154-SUM($I1172:AS1172))))</f>
        <v>0</v>
      </c>
      <c r="AU1172" s="31">
        <f>IF($I1140="n/a",0,IF(AU$4&lt;=$C1172,0,IF(SUM($C1172,$I1140)&gt;AU$4,$X1154/$I1140,$X1154-SUM($I1172:AT1172))))</f>
        <v>0</v>
      </c>
      <c r="AV1172" s="31">
        <f>IF($I1140="n/a",0,IF(AV$4&lt;=$C1172,0,IF(SUM($C1172,$I1140)&gt;AV$4,$X1154/$I1140,$X1154-SUM($I1172:AU1172))))</f>
        <v>0</v>
      </c>
      <c r="AW1172" s="31">
        <f>IF($I1140="n/a",0,IF(AW$4&lt;=$C1172,0,IF(SUM($C1172,$I1140)&gt;AW$4,$X1154/$I1140,$X1154-SUM($I1172:AV1172))))</f>
        <v>0</v>
      </c>
      <c r="AX1172" s="31">
        <f>IF($I1140="n/a",0,IF(AX$4&lt;=$C1172,0,IF(SUM($C1172,$I1140)&gt;AX$4,$X1154/$I1140,$X1154-SUM($I1172:AW1172))))</f>
        <v>0</v>
      </c>
      <c r="AY1172" s="31">
        <f>IF($I1140="n/a",0,IF(AY$4&lt;=$C1172,0,IF(SUM($C1172,$I1140)&gt;AY$4,$X1154/$I1140,$X1154-SUM($I1172:AX1172))))</f>
        <v>0</v>
      </c>
      <c r="AZ1172" s="31">
        <f>IF($I1140="n/a",0,IF(AZ$4&lt;=$C1172,0,IF(SUM($C1172,$I1140)&gt;AZ$4,$X1154/$I1140,$X1154-SUM($I1172:AY1172))))</f>
        <v>0</v>
      </c>
      <c r="BA1172" s="31">
        <f>IF($I1140="n/a",0,IF(BA$4&lt;=$C1172,0,IF(SUM($C1172,$I1140)&gt;BA$4,$X1154/$I1140,$X1154-SUM($I1172:AZ1172))))</f>
        <v>0</v>
      </c>
      <c r="BB1172" s="31">
        <f>IF($I1140="n/a",0,IF(BB$4&lt;=$C1172,0,IF(SUM($C1172,$I1140)&gt;BB$4,$X1154/$I1140,$X1154-SUM($I1172:BA1172))))</f>
        <v>0</v>
      </c>
      <c r="BC1172" s="31">
        <f>IF($I1140="n/a",0,IF(BC$4&lt;=$C1172,0,IF(SUM($C1172,$I1140)&gt;BC$4,$X1154/$I1140,$X1154-SUM($I1172:BB1172))))</f>
        <v>0</v>
      </c>
      <c r="BD1172" s="31">
        <f>IF($I1140="n/a",0,IF(BD$4&lt;=$C1172,0,IF(SUM($C1172,$I1140)&gt;BD$4,$X1154/$I1140,$X1154-SUM($I1172:BC1172))))</f>
        <v>0</v>
      </c>
      <c r="BE1172" s="31">
        <f>IF($I1140="n/a",0,IF(BE$4&lt;=$C1172,0,IF(SUM($C1172,$I1140)&gt;BE$4,$X1154/$I1140,$X1154-SUM($I1172:BD1172))))</f>
        <v>0</v>
      </c>
      <c r="BF1172" s="31">
        <f>IF($I1140="n/a",0,IF(BF$4&lt;=$C1172,0,IF(SUM($C1172,$I1140)&gt;BF$4,$X1154/$I1140,$X1154-SUM($I1172:BE1172))))</f>
        <v>0</v>
      </c>
      <c r="BG1172" s="31">
        <f>IF($I1140="n/a",0,IF(BG$4&lt;=$C1172,0,IF(SUM($C1172,$I1140)&gt;BG$4,$X1154/$I1140,$X1154-SUM($I1172:BF1172))))</f>
        <v>0</v>
      </c>
      <c r="BH1172" s="31">
        <f>IF($I1140="n/a",0,IF(BH$4&lt;=$C1172,0,IF(SUM($C1172,$I1140)&gt;BH$4,$X1154/$I1140,$X1154-SUM($I1172:BG1172))))</f>
        <v>0</v>
      </c>
      <c r="BI1172" s="31">
        <f>IF($I1140="n/a",0,IF(BI$4&lt;=$C1172,0,IF(SUM($C1172,$I1140)&gt;BI$4,$X1154/$I1140,$X1154-SUM($I1172:BH1172))))</f>
        <v>0</v>
      </c>
      <c r="BJ1172" s="31">
        <f>IF($I1140="n/a",0,IF(BJ$4&lt;=$C1172,0,IF(SUM($C1172,$I1140)&gt;BJ$4,$X1154/$I1140,$X1154-SUM($I1172:BI1172))))</f>
        <v>0</v>
      </c>
      <c r="BK1172" s="31">
        <f>IF($I1140="n/a",0,IF(BK$4&lt;=$C1172,0,IF(SUM($C1172,$I1140)&gt;BK$4,$X1154/$I1140,$X1154-SUM($I1172:BJ1172))))</f>
        <v>0</v>
      </c>
      <c r="BL1172" s="31">
        <f>IF($I1140="n/a",0,IF(BL$4&lt;=$C1172,0,IF(SUM($C1172,$I1140)&gt;BL$4,$X1154/$I1140,$X1154-SUM($I1172:BK1172))))</f>
        <v>0</v>
      </c>
      <c r="BM1172" s="31">
        <f>IF($I1140="n/a",0,IF(BM$4&lt;=$C1172,0,IF(SUM($C1172,$I1140)&gt;BM$4,$X1154/$I1140,$X1154-SUM($I1172:BL1172))))</f>
        <v>0</v>
      </c>
      <c r="BN1172" s="31">
        <f>IF($I1140="n/a",0,IF(BN$4&lt;=$C1172,0,IF(SUM($C1172,$I1140)&gt;BN$4,$X1154/$I1140,$X1154-SUM($I1172:BM1172))))</f>
        <v>0</v>
      </c>
      <c r="BO1172" s="31">
        <f>IF($I1140="n/a",0,IF(BO$4&lt;=$C1172,0,IF(SUM($C1172,$I1140)&gt;BO$4,$X1154/$I1140,$X1154-SUM($I1172:BN1172))))</f>
        <v>0</v>
      </c>
      <c r="BP1172" s="31">
        <f>IF($I1140="n/a",0,IF(BP$4&lt;=$C1172,0,IF(SUM($C1172,$I1140)&gt;BP$4,$X1154/$I1140,$X1154-SUM($I1172:BO1172))))</f>
        <v>0</v>
      </c>
      <c r="BQ1172" s="31">
        <f>IF($I1140="n/a",0,IF(BQ$4&lt;=$C1172,0,IF(SUM($C1172,$I1140)&gt;BQ$4,$X1154/$I1140,$X1154-SUM($I1172:BP1172))))</f>
        <v>0</v>
      </c>
      <c r="BR1172" s="31">
        <f>IF($I1140="n/a",0,IF(BR$4&lt;=$C1172,0,IF(SUM($C1172,$I1140)&gt;BR$4,$X1154/$I1140,$X1154-SUM($I1172:BQ1172))))</f>
        <v>0</v>
      </c>
      <c r="BS1172" s="31">
        <f>IF($I1140="n/a",0,IF(BS$4&lt;=$C1172,0,IF(SUM($C1172,$I1140)&gt;BS$4,$X1154/$I1140,$X1154-SUM($I1172:BR1172))))</f>
        <v>0</v>
      </c>
      <c r="BT1172" s="31">
        <f>IF($I1140="n/a",0,IF(BT$4&lt;=$C1172,0,IF(SUM($C1172,$I1140)&gt;BT$4,$X1154/$I1140,$X1154-SUM($I1172:BS1172))))</f>
        <v>0</v>
      </c>
      <c r="BU1172" s="31">
        <f>IF($I1140="n/a",0,IF(BU$4&lt;=$C1172,0,IF(SUM($C1172,$I1140)&gt;BU$4,$X1154/$I1140,$X1154-SUM($I1172:BT1172))))</f>
        <v>0</v>
      </c>
      <c r="BV1172" s="31">
        <f>IF($I1140="n/a",0,IF(BV$4&lt;=$C1172,0,IF(SUM($C1172,$I1140)&gt;BV$4,$X1154/$I1140,$X1154-SUM($I1172:BU1172))))</f>
        <v>0</v>
      </c>
      <c r="BW1172" s="31">
        <f>IF($I1140="n/a",0,IF(BW$4&lt;=$C1172,0,IF(SUM($C1172,$I1140)&gt;BW$4,$X1154/$I1140,$X1154-SUM($I1172:BV1172))))</f>
        <v>0</v>
      </c>
      <c r="BX1172" s="31">
        <f>IF($I1140="n/a",0,IF(BX$4&lt;=$C1172,0,IF(SUM($C1172,$I1140)&gt;BX$4,$X1154/$I1140,$X1154-SUM($I1172:BW1172))))</f>
        <v>0</v>
      </c>
      <c r="BY1172" s="31">
        <f>IF($I1140="n/a",0,IF(BY$4&lt;=$C1172,0,IF(SUM($C1172,$I1140)&gt;BY$4,$X1154/$I1140,$X1154-SUM($I1172:BX1172))))</f>
        <v>0</v>
      </c>
      <c r="BZ1172" s="31">
        <f>IF($I1140="n/a",0,IF(BZ$4&lt;=$C1172,0,IF(SUM($C1172,$I1140)&gt;BZ$4,$X1154/$I1140,$X1154-SUM($I1172:BY1172))))</f>
        <v>0</v>
      </c>
      <c r="CA1172" s="31">
        <f>IF($I1140="n/a",0,IF(CA$4&lt;=$C1172,0,IF(SUM($C1172,$I1140)&gt;CA$4,$X1154/$I1140,$X1154-SUM($I1172:BZ1172))))</f>
        <v>0</v>
      </c>
      <c r="CB1172" s="31">
        <f>IF($I1140="n/a",0,IF(CB$4&lt;=$C1172,0,IF(SUM($C1172,$I1140)&gt;CB$4,$X1154/$I1140,$X1154-SUM($I1172:CA1172))))</f>
        <v>0</v>
      </c>
      <c r="CC1172" s="31">
        <f>IF($I1140="n/a",0,IF(CC$4&lt;=$C1172,0,IF(SUM($C1172,$I1140)&gt;CC$4,$X1154/$I1140,$X1154-SUM($I1172:CB1172))))</f>
        <v>0</v>
      </c>
      <c r="CD1172" s="31">
        <f>IF($I1140="n/a",0,IF(CD$4&lt;=$C1172,0,IF(SUM($C1172,$I1140)&gt;CD$4,$X1154/$I1140,$X1154-SUM($I1172:CC1172))))</f>
        <v>0</v>
      </c>
      <c r="CE1172" s="31">
        <f>IF($I1140="n/a",0,IF(CE$4&lt;=$C1172,0,IF(SUM($C1172,$I1140)&gt;CE$4,$X1154/$I1140,$X1154-SUM($I1172:CD1172))))</f>
        <v>0</v>
      </c>
      <c r="CF1172" s="31">
        <f>IF($I1140="n/a",0,IF(CF$4&lt;=$C1172,0,IF(SUM($C1172,$I1140)&gt;CF$4,$X1154/$I1140,$X1154-SUM($I1172:CE1172))))</f>
        <v>0</v>
      </c>
    </row>
    <row r="1173" spans="1:84" s="153" customFormat="1" ht="12.75" customHeight="1">
      <c r="A1173"/>
      <c r="C1173" s="197">
        <v>2031</v>
      </c>
      <c r="D1173" s="21" t="s">
        <v>60</v>
      </c>
      <c r="E1173" s="21" t="s">
        <v>185</v>
      </c>
      <c r="I1173" s="31"/>
      <c r="J1173" s="31">
        <f>IF($I1140="n/a",0,IF(J$4&lt;=$C1173,0,IF(SUM($C1173,$I1140)&gt;J$4,$Y1154/$I1140,$Y1154-SUM($I1173:I1173))))</f>
        <v>0</v>
      </c>
      <c r="K1173" s="31">
        <f>IF($I1140="n/a",0,IF(K$4&lt;=$C1173,0,IF(SUM($C1173,$I1140)&gt;K$4,$Y1154/$I1140,$Y1154-SUM($I1173:J1173))))</f>
        <v>0</v>
      </c>
      <c r="L1173" s="31">
        <f>IF($I1140="n/a",0,IF(L$4&lt;=$C1173,0,IF(SUM($C1173,$I1140)&gt;L$4,$Y1154/$I1140,$Y1154-SUM($I1173:K1173))))</f>
        <v>0</v>
      </c>
      <c r="M1173" s="31">
        <f>IF($I1140="n/a",0,IF(M$4&lt;=$C1173,0,IF(SUM($C1173,$I1140)&gt;M$4,$Y1154/$I1140,$Y1154-SUM($I1173:L1173))))</f>
        <v>0</v>
      </c>
      <c r="N1173" s="31">
        <f>IF($I1140="n/a",0,IF(N$4&lt;=$C1173,0,IF(SUM($C1173,$I1140)&gt;N$4,$Y1154/$I1140,$Y1154-SUM($I1173:M1173))))</f>
        <v>0</v>
      </c>
      <c r="O1173" s="31">
        <f>IF($I1140="n/a",0,IF(O$4&lt;=$C1173,0,IF(SUM($C1173,$I1140)&gt;O$4,$Y1154/$I1140,$Y1154-SUM($I1173:N1173))))</f>
        <v>0</v>
      </c>
      <c r="P1173" s="31">
        <f>IF($I1140="n/a",0,IF(P$4&lt;=$C1173,0,IF(SUM($C1173,$I1140)&gt;P$4,$Y1154/$I1140,$Y1154-SUM($I1173:O1173))))</f>
        <v>0</v>
      </c>
      <c r="Q1173" s="31">
        <f>IF($I1140="n/a",0,IF(Q$4&lt;=$C1173,0,IF(SUM($C1173,$I1140)&gt;Q$4,$Y1154/$I1140,$Y1154-SUM($I1173:P1173))))</f>
        <v>0</v>
      </c>
      <c r="R1173" s="31">
        <f>IF($I1140="n/a",0,IF(R$4&lt;=$C1173,0,IF(SUM($C1173,$I1140)&gt;R$4,$Y1154/$I1140,$Y1154-SUM($I1173:Q1173))))</f>
        <v>0</v>
      </c>
      <c r="S1173" s="31">
        <f>IF($I1140="n/a",0,IF(S$4&lt;=$C1173,0,IF(SUM($C1173,$I1140)&gt;S$4,$Y1154/$I1140,$Y1154-SUM($I1173:R1173))))</f>
        <v>0</v>
      </c>
      <c r="T1173" s="31">
        <f>IF($I1140="n/a",0,IF(T$4&lt;=$C1173,0,IF(SUM($C1173,$I1140)&gt;T$4,$Y1154/$I1140,$Y1154-SUM($I1173:S1173))))</f>
        <v>0</v>
      </c>
      <c r="U1173" s="31">
        <f>IF($I1140="n/a",0,IF(U$4&lt;=$C1173,0,IF(SUM($C1173,$I1140)&gt;U$4,$Y1154/$I1140,$Y1154-SUM($I1173:T1173))))</f>
        <v>0</v>
      </c>
      <c r="V1173" s="31">
        <f>IF($I1140="n/a",0,IF(V$4&lt;=$C1173,0,IF(SUM($C1173,$I1140)&gt;V$4,$Y1154/$I1140,$Y1154-SUM($I1173:U1173))))</f>
        <v>0</v>
      </c>
      <c r="W1173" s="31">
        <f>IF($I1140="n/a",0,IF(W$4&lt;=$C1173,0,IF(SUM($C1173,$I1140)&gt;W$4,$Y1154/$I1140,$Y1154-SUM($I1173:V1173))))</f>
        <v>0</v>
      </c>
      <c r="X1173" s="31">
        <f>IF($I1140="n/a",0,IF(X$4&lt;=$C1173,0,IF(SUM($C1173,$I1140)&gt;X$4,$Y1154/$I1140,$Y1154-SUM($I1173:W1173))))</f>
        <v>0</v>
      </c>
      <c r="Y1173" s="31">
        <f>IF($I1140="n/a",0,IF(Y$4&lt;=$C1173,0,IF(SUM($C1173,$I1140)&gt;Y$4,$Y1154/$I1140,$Y1154-SUM($I1173:X1173))))</f>
        <v>0</v>
      </c>
      <c r="Z1173" s="31">
        <f>IF($I1140="n/a",0,IF(Z$4&lt;=$C1173,0,IF(SUM($C1173,$I1140)&gt;Z$4,$Y1154/$I1140,$Y1154-SUM($I1173:Y1173))))</f>
        <v>0</v>
      </c>
      <c r="AA1173" s="31">
        <f>IF($I1140="n/a",0,IF(AA$4&lt;=$C1173,0,IF(SUM($C1173,$I1140)&gt;AA$4,$Y1154/$I1140,$Y1154-SUM($I1173:Z1173))))</f>
        <v>0</v>
      </c>
      <c r="AB1173" s="31">
        <f>IF($I1140="n/a",0,IF(AB$4&lt;=$C1173,0,IF(SUM($C1173,$I1140)&gt;AB$4,$Y1154/$I1140,$Y1154-SUM($I1173:AA1173))))</f>
        <v>0</v>
      </c>
      <c r="AC1173" s="31">
        <f>IF($I1140="n/a",0,IF(AC$4&lt;=$C1173,0,IF(SUM($C1173,$I1140)&gt;AC$4,$Y1154/$I1140,$Y1154-SUM($I1173:AB1173))))</f>
        <v>0</v>
      </c>
      <c r="AD1173" s="31">
        <f>IF($I1140="n/a",0,IF(AD$4&lt;=$C1173,0,IF(SUM($C1173,$I1140)&gt;AD$4,$Y1154/$I1140,$Y1154-SUM($I1173:AC1173))))</f>
        <v>0</v>
      </c>
      <c r="AE1173" s="31">
        <f>IF($I1140="n/a",0,IF(AE$4&lt;=$C1173,0,IF(SUM($C1173,$I1140)&gt;AE$4,$Y1154/$I1140,$Y1154-SUM($I1173:AD1173))))</f>
        <v>0</v>
      </c>
      <c r="AF1173" s="31">
        <f>IF($I1140="n/a",0,IF(AF$4&lt;=$C1173,0,IF(SUM($C1173,$I1140)&gt;AF$4,$Y1154/$I1140,$Y1154-SUM($I1173:AE1173))))</f>
        <v>0</v>
      </c>
      <c r="AG1173" s="31">
        <f>IF($I1140="n/a",0,IF(AG$4&lt;=$C1173,0,IF(SUM($C1173,$I1140)&gt;AG$4,$Y1154/$I1140,$Y1154-SUM($I1173:AF1173))))</f>
        <v>0</v>
      </c>
      <c r="AH1173" s="31">
        <f>IF($I1140="n/a",0,IF(AH$4&lt;=$C1173,0,IF(SUM($C1173,$I1140)&gt;AH$4,$Y1154/$I1140,$Y1154-SUM($I1173:AG1173))))</f>
        <v>0</v>
      </c>
      <c r="AI1173" s="31">
        <f>IF($I1140="n/a",0,IF(AI$4&lt;=$C1173,0,IF(SUM($C1173,$I1140)&gt;AI$4,$Y1154/$I1140,$Y1154-SUM($I1173:AH1173))))</f>
        <v>0</v>
      </c>
      <c r="AJ1173" s="31">
        <f>IF($I1140="n/a",0,IF(AJ$4&lt;=$C1173,0,IF(SUM($C1173,$I1140)&gt;AJ$4,$Y1154/$I1140,$Y1154-SUM($I1173:AI1173))))</f>
        <v>0</v>
      </c>
      <c r="AK1173" s="31">
        <f>IF($I1140="n/a",0,IF(AK$4&lt;=$C1173,0,IF(SUM($C1173,$I1140)&gt;AK$4,$Y1154/$I1140,$Y1154-SUM($I1173:AJ1173))))</f>
        <v>0</v>
      </c>
      <c r="AL1173" s="31">
        <f>IF($I1140="n/a",0,IF(AL$4&lt;=$C1173,0,IF(SUM($C1173,$I1140)&gt;AL$4,$Y1154/$I1140,$Y1154-SUM($I1173:AK1173))))</f>
        <v>0</v>
      </c>
      <c r="AM1173" s="31">
        <f>IF($I1140="n/a",0,IF(AM$4&lt;=$C1173,0,IF(SUM($C1173,$I1140)&gt;AM$4,$Y1154/$I1140,$Y1154-SUM($I1173:AL1173))))</f>
        <v>0</v>
      </c>
      <c r="AN1173" s="31">
        <f>IF($I1140="n/a",0,IF(AN$4&lt;=$C1173,0,IF(SUM($C1173,$I1140)&gt;AN$4,$Y1154/$I1140,$Y1154-SUM($I1173:AM1173))))</f>
        <v>0</v>
      </c>
      <c r="AO1173" s="31">
        <f>IF($I1140="n/a",0,IF(AO$4&lt;=$C1173,0,IF(SUM($C1173,$I1140)&gt;AO$4,$Y1154/$I1140,$Y1154-SUM($I1173:AN1173))))</f>
        <v>0</v>
      </c>
      <c r="AP1173" s="31">
        <f>IF($I1140="n/a",0,IF(AP$4&lt;=$C1173,0,IF(SUM($C1173,$I1140)&gt;AP$4,$Y1154/$I1140,$Y1154-SUM($I1173:AO1173))))</f>
        <v>0</v>
      </c>
      <c r="AQ1173" s="31">
        <f>IF($I1140="n/a",0,IF(AQ$4&lt;=$C1173,0,IF(SUM($C1173,$I1140)&gt;AQ$4,$Y1154/$I1140,$Y1154-SUM($I1173:AP1173))))</f>
        <v>0</v>
      </c>
      <c r="AR1173" s="31">
        <f>IF($I1140="n/a",0,IF(AR$4&lt;=$C1173,0,IF(SUM($C1173,$I1140)&gt;AR$4,$Y1154/$I1140,$Y1154-SUM($I1173:AQ1173))))</f>
        <v>0</v>
      </c>
      <c r="AS1173" s="31">
        <f>IF($I1140="n/a",0,IF(AS$4&lt;=$C1173,0,IF(SUM($C1173,$I1140)&gt;AS$4,$Y1154/$I1140,$Y1154-SUM($I1173:AR1173))))</f>
        <v>0</v>
      </c>
      <c r="AT1173" s="31">
        <f>IF($I1140="n/a",0,IF(AT$4&lt;=$C1173,0,IF(SUM($C1173,$I1140)&gt;AT$4,$Y1154/$I1140,$Y1154-SUM($I1173:AS1173))))</f>
        <v>0</v>
      </c>
      <c r="AU1173" s="31">
        <f>IF($I1140="n/a",0,IF(AU$4&lt;=$C1173,0,IF(SUM($C1173,$I1140)&gt;AU$4,$Y1154/$I1140,$Y1154-SUM($I1173:AT1173))))</f>
        <v>0</v>
      </c>
      <c r="AV1173" s="31">
        <f>IF($I1140="n/a",0,IF(AV$4&lt;=$C1173,0,IF(SUM($C1173,$I1140)&gt;AV$4,$Y1154/$I1140,$Y1154-SUM($I1173:AU1173))))</f>
        <v>0</v>
      </c>
      <c r="AW1173" s="31">
        <f>IF($I1140="n/a",0,IF(AW$4&lt;=$C1173,0,IF(SUM($C1173,$I1140)&gt;AW$4,$Y1154/$I1140,$Y1154-SUM($I1173:AV1173))))</f>
        <v>0</v>
      </c>
      <c r="AX1173" s="31">
        <f>IF($I1140="n/a",0,IF(AX$4&lt;=$C1173,0,IF(SUM($C1173,$I1140)&gt;AX$4,$Y1154/$I1140,$Y1154-SUM($I1173:AW1173))))</f>
        <v>0</v>
      </c>
      <c r="AY1173" s="31">
        <f>IF($I1140="n/a",0,IF(AY$4&lt;=$C1173,0,IF(SUM($C1173,$I1140)&gt;AY$4,$Y1154/$I1140,$Y1154-SUM($I1173:AX1173))))</f>
        <v>0</v>
      </c>
      <c r="AZ1173" s="31">
        <f>IF($I1140="n/a",0,IF(AZ$4&lt;=$C1173,0,IF(SUM($C1173,$I1140)&gt;AZ$4,$Y1154/$I1140,$Y1154-SUM($I1173:AY1173))))</f>
        <v>0</v>
      </c>
      <c r="BA1173" s="31">
        <f>IF($I1140="n/a",0,IF(BA$4&lt;=$C1173,0,IF(SUM($C1173,$I1140)&gt;BA$4,$Y1154/$I1140,$Y1154-SUM($I1173:AZ1173))))</f>
        <v>0</v>
      </c>
      <c r="BB1173" s="31">
        <f>IF($I1140="n/a",0,IF(BB$4&lt;=$C1173,0,IF(SUM($C1173,$I1140)&gt;BB$4,$Y1154/$I1140,$Y1154-SUM($I1173:BA1173))))</f>
        <v>0</v>
      </c>
      <c r="BC1173" s="31">
        <f>IF($I1140="n/a",0,IF(BC$4&lt;=$C1173,0,IF(SUM($C1173,$I1140)&gt;BC$4,$Y1154/$I1140,$Y1154-SUM($I1173:BB1173))))</f>
        <v>0</v>
      </c>
      <c r="BD1173" s="31">
        <f>IF($I1140="n/a",0,IF(BD$4&lt;=$C1173,0,IF(SUM($C1173,$I1140)&gt;BD$4,$Y1154/$I1140,$Y1154-SUM($I1173:BC1173))))</f>
        <v>0</v>
      </c>
      <c r="BE1173" s="31">
        <f>IF($I1140="n/a",0,IF(BE$4&lt;=$C1173,0,IF(SUM($C1173,$I1140)&gt;BE$4,$Y1154/$I1140,$Y1154-SUM($I1173:BD1173))))</f>
        <v>0</v>
      </c>
      <c r="BF1173" s="31">
        <f>IF($I1140="n/a",0,IF(BF$4&lt;=$C1173,0,IF(SUM($C1173,$I1140)&gt;BF$4,$Y1154/$I1140,$Y1154-SUM($I1173:BE1173))))</f>
        <v>0</v>
      </c>
      <c r="BG1173" s="31">
        <f>IF($I1140="n/a",0,IF(BG$4&lt;=$C1173,0,IF(SUM($C1173,$I1140)&gt;BG$4,$Y1154/$I1140,$Y1154-SUM($I1173:BF1173))))</f>
        <v>0</v>
      </c>
      <c r="BH1173" s="31">
        <f>IF($I1140="n/a",0,IF(BH$4&lt;=$C1173,0,IF(SUM($C1173,$I1140)&gt;BH$4,$Y1154/$I1140,$Y1154-SUM($I1173:BG1173))))</f>
        <v>0</v>
      </c>
      <c r="BI1173" s="31">
        <f>IF($I1140="n/a",0,IF(BI$4&lt;=$C1173,0,IF(SUM($C1173,$I1140)&gt;BI$4,$Y1154/$I1140,$Y1154-SUM($I1173:BH1173))))</f>
        <v>0</v>
      </c>
      <c r="BJ1173" s="31">
        <f>IF($I1140="n/a",0,IF(BJ$4&lt;=$C1173,0,IF(SUM($C1173,$I1140)&gt;BJ$4,$Y1154/$I1140,$Y1154-SUM($I1173:BI1173))))</f>
        <v>0</v>
      </c>
      <c r="BK1173" s="31">
        <f>IF($I1140="n/a",0,IF(BK$4&lt;=$C1173,0,IF(SUM($C1173,$I1140)&gt;BK$4,$Y1154/$I1140,$Y1154-SUM($I1173:BJ1173))))</f>
        <v>0</v>
      </c>
      <c r="BL1173" s="31">
        <f>IF($I1140="n/a",0,IF(BL$4&lt;=$C1173,0,IF(SUM($C1173,$I1140)&gt;BL$4,$Y1154/$I1140,$Y1154-SUM($I1173:BK1173))))</f>
        <v>0</v>
      </c>
      <c r="BM1173" s="31">
        <f>IF($I1140="n/a",0,IF(BM$4&lt;=$C1173,0,IF(SUM($C1173,$I1140)&gt;BM$4,$Y1154/$I1140,$Y1154-SUM($I1173:BL1173))))</f>
        <v>0</v>
      </c>
      <c r="BN1173" s="31">
        <f>IF($I1140="n/a",0,IF(BN$4&lt;=$C1173,0,IF(SUM($C1173,$I1140)&gt;BN$4,$Y1154/$I1140,$Y1154-SUM($I1173:BM1173))))</f>
        <v>0</v>
      </c>
      <c r="BO1173" s="31">
        <f>IF($I1140="n/a",0,IF(BO$4&lt;=$C1173,0,IF(SUM($C1173,$I1140)&gt;BO$4,$Y1154/$I1140,$Y1154-SUM($I1173:BN1173))))</f>
        <v>0</v>
      </c>
      <c r="BP1173" s="31">
        <f>IF($I1140="n/a",0,IF(BP$4&lt;=$C1173,0,IF(SUM($C1173,$I1140)&gt;BP$4,$Y1154/$I1140,$Y1154-SUM($I1173:BO1173))))</f>
        <v>0</v>
      </c>
      <c r="BQ1173" s="31">
        <f>IF($I1140="n/a",0,IF(BQ$4&lt;=$C1173,0,IF(SUM($C1173,$I1140)&gt;BQ$4,$Y1154/$I1140,$Y1154-SUM($I1173:BP1173))))</f>
        <v>0</v>
      </c>
      <c r="BR1173" s="31">
        <f>IF($I1140="n/a",0,IF(BR$4&lt;=$C1173,0,IF(SUM($C1173,$I1140)&gt;BR$4,$Y1154/$I1140,$Y1154-SUM($I1173:BQ1173))))</f>
        <v>0</v>
      </c>
      <c r="BS1173" s="31">
        <f>IF($I1140="n/a",0,IF(BS$4&lt;=$C1173,0,IF(SUM($C1173,$I1140)&gt;BS$4,$Y1154/$I1140,$Y1154-SUM($I1173:BR1173))))</f>
        <v>0</v>
      </c>
      <c r="BT1173" s="31">
        <f>IF($I1140="n/a",0,IF(BT$4&lt;=$C1173,0,IF(SUM($C1173,$I1140)&gt;BT$4,$Y1154/$I1140,$Y1154-SUM($I1173:BS1173))))</f>
        <v>0</v>
      </c>
      <c r="BU1173" s="31">
        <f>IF($I1140="n/a",0,IF(BU$4&lt;=$C1173,0,IF(SUM($C1173,$I1140)&gt;BU$4,$Y1154/$I1140,$Y1154-SUM($I1173:BT1173))))</f>
        <v>0</v>
      </c>
      <c r="BV1173" s="31">
        <f>IF($I1140="n/a",0,IF(BV$4&lt;=$C1173,0,IF(SUM($C1173,$I1140)&gt;BV$4,$Y1154/$I1140,$Y1154-SUM($I1173:BU1173))))</f>
        <v>0</v>
      </c>
      <c r="BW1173" s="31">
        <f>IF($I1140="n/a",0,IF(BW$4&lt;=$C1173,0,IF(SUM($C1173,$I1140)&gt;BW$4,$Y1154/$I1140,$Y1154-SUM($I1173:BV1173))))</f>
        <v>0</v>
      </c>
      <c r="BX1173" s="31">
        <f>IF($I1140="n/a",0,IF(BX$4&lt;=$C1173,0,IF(SUM($C1173,$I1140)&gt;BX$4,$Y1154/$I1140,$Y1154-SUM($I1173:BW1173))))</f>
        <v>0</v>
      </c>
      <c r="BY1173" s="31">
        <f>IF($I1140="n/a",0,IF(BY$4&lt;=$C1173,0,IF(SUM($C1173,$I1140)&gt;BY$4,$Y1154/$I1140,$Y1154-SUM($I1173:BX1173))))</f>
        <v>0</v>
      </c>
      <c r="BZ1173" s="31">
        <f>IF($I1140="n/a",0,IF(BZ$4&lt;=$C1173,0,IF(SUM($C1173,$I1140)&gt;BZ$4,$Y1154/$I1140,$Y1154-SUM($I1173:BY1173))))</f>
        <v>0</v>
      </c>
      <c r="CA1173" s="31">
        <f>IF($I1140="n/a",0,IF(CA$4&lt;=$C1173,0,IF(SUM($C1173,$I1140)&gt;CA$4,$Y1154/$I1140,$Y1154-SUM($I1173:BZ1173))))</f>
        <v>0</v>
      </c>
      <c r="CB1173" s="31">
        <f>IF($I1140="n/a",0,IF(CB$4&lt;=$C1173,0,IF(SUM($C1173,$I1140)&gt;CB$4,$Y1154/$I1140,$Y1154-SUM($I1173:CA1173))))</f>
        <v>0</v>
      </c>
      <c r="CC1173" s="31">
        <f>IF($I1140="n/a",0,IF(CC$4&lt;=$C1173,0,IF(SUM($C1173,$I1140)&gt;CC$4,$Y1154/$I1140,$Y1154-SUM($I1173:CB1173))))</f>
        <v>0</v>
      </c>
      <c r="CD1173" s="31">
        <f>IF($I1140="n/a",0,IF(CD$4&lt;=$C1173,0,IF(SUM($C1173,$I1140)&gt;CD$4,$Y1154/$I1140,$Y1154-SUM($I1173:CC1173))))</f>
        <v>0</v>
      </c>
      <c r="CE1173" s="31">
        <f>IF($I1140="n/a",0,IF(CE$4&lt;=$C1173,0,IF(SUM($C1173,$I1140)&gt;CE$4,$Y1154/$I1140,$Y1154-SUM($I1173:CD1173))))</f>
        <v>0</v>
      </c>
      <c r="CF1173" s="31">
        <f>IF($I1140="n/a",0,IF(CF$4&lt;=$C1173,0,IF(SUM($C1173,$I1140)&gt;CF$4,$Y1154/$I1140,$Y1154-SUM($I1173:CE1173))))</f>
        <v>0</v>
      </c>
    </row>
    <row r="1174" spans="1:84" s="153" customFormat="1" ht="12.75" customHeight="1">
      <c r="A1174"/>
      <c r="C1174" s="197">
        <v>2032</v>
      </c>
      <c r="D1174" s="21" t="s">
        <v>61</v>
      </c>
      <c r="E1174" s="21" t="s">
        <v>185</v>
      </c>
      <c r="I1174" s="31"/>
      <c r="J1174" s="31">
        <f>IF($I1140="n/a",0,IF(J$4&lt;=$C1174,0,IF(SUM($C1174,$I1140)&gt;J$4,$Z1154/$I1140,$Z1154-SUM($I1174:I1174))))</f>
        <v>0</v>
      </c>
      <c r="K1174" s="31">
        <f>IF($I1140="n/a",0,IF(K$4&lt;=$C1174,0,IF(SUM($C1174,$I1140)&gt;K$4,$Z1154/$I1140,$Z1154-SUM($I1174:J1174))))</f>
        <v>0</v>
      </c>
      <c r="L1174" s="31">
        <f>IF($I1140="n/a",0,IF(L$4&lt;=$C1174,0,IF(SUM($C1174,$I1140)&gt;L$4,$Z1154/$I1140,$Z1154-SUM($I1174:K1174))))</f>
        <v>0</v>
      </c>
      <c r="M1174" s="31">
        <f>IF($I1140="n/a",0,IF(M$4&lt;=$C1174,0,IF(SUM($C1174,$I1140)&gt;M$4,$Z1154/$I1140,$Z1154-SUM($I1174:L1174))))</f>
        <v>0</v>
      </c>
      <c r="N1174" s="31">
        <f>IF($I1140="n/a",0,IF(N$4&lt;=$C1174,0,IF(SUM($C1174,$I1140)&gt;N$4,$Z1154/$I1140,$Z1154-SUM($I1174:M1174))))</f>
        <v>0</v>
      </c>
      <c r="O1174" s="31">
        <f>IF($I1140="n/a",0,IF(O$4&lt;=$C1174,0,IF(SUM($C1174,$I1140)&gt;O$4,$Z1154/$I1140,$Z1154-SUM($I1174:N1174))))</f>
        <v>0</v>
      </c>
      <c r="P1174" s="31">
        <f>IF($I1140="n/a",0,IF(P$4&lt;=$C1174,0,IF(SUM($C1174,$I1140)&gt;P$4,$Z1154/$I1140,$Z1154-SUM($I1174:O1174))))</f>
        <v>0</v>
      </c>
      <c r="Q1174" s="31">
        <f>IF($I1140="n/a",0,IF(Q$4&lt;=$C1174,0,IF(SUM($C1174,$I1140)&gt;Q$4,$Z1154/$I1140,$Z1154-SUM($I1174:P1174))))</f>
        <v>0</v>
      </c>
      <c r="R1174" s="31">
        <f>IF($I1140="n/a",0,IF(R$4&lt;=$C1174,0,IF(SUM($C1174,$I1140)&gt;R$4,$Z1154/$I1140,$Z1154-SUM($I1174:Q1174))))</f>
        <v>0</v>
      </c>
      <c r="S1174" s="31">
        <f>IF($I1140="n/a",0,IF(S$4&lt;=$C1174,0,IF(SUM($C1174,$I1140)&gt;S$4,$Z1154/$I1140,$Z1154-SUM($I1174:R1174))))</f>
        <v>0</v>
      </c>
      <c r="T1174" s="31">
        <f>IF($I1140="n/a",0,IF(T$4&lt;=$C1174,0,IF(SUM($C1174,$I1140)&gt;T$4,$Z1154/$I1140,$Z1154-SUM($I1174:S1174))))</f>
        <v>0</v>
      </c>
      <c r="U1174" s="31">
        <f>IF($I1140="n/a",0,IF(U$4&lt;=$C1174,0,IF(SUM($C1174,$I1140)&gt;U$4,$Z1154/$I1140,$Z1154-SUM($I1174:T1174))))</f>
        <v>0</v>
      </c>
      <c r="V1174" s="31">
        <f>IF($I1140="n/a",0,IF(V$4&lt;=$C1174,0,IF(SUM($C1174,$I1140)&gt;V$4,$Z1154/$I1140,$Z1154-SUM($I1174:U1174))))</f>
        <v>0</v>
      </c>
      <c r="W1174" s="31">
        <f>IF($I1140="n/a",0,IF(W$4&lt;=$C1174,0,IF(SUM($C1174,$I1140)&gt;W$4,$Z1154/$I1140,$Z1154-SUM($I1174:V1174))))</f>
        <v>0</v>
      </c>
      <c r="X1174" s="31">
        <f>IF($I1140="n/a",0,IF(X$4&lt;=$C1174,0,IF(SUM($C1174,$I1140)&gt;X$4,$Z1154/$I1140,$Z1154-SUM($I1174:W1174))))</f>
        <v>0</v>
      </c>
      <c r="Y1174" s="31">
        <f>IF($I1140="n/a",0,IF(Y$4&lt;=$C1174,0,IF(SUM($C1174,$I1140)&gt;Y$4,$Z1154/$I1140,$Z1154-SUM($I1174:X1174))))</f>
        <v>0</v>
      </c>
      <c r="Z1174" s="31">
        <f>IF($I1140="n/a",0,IF(Z$4&lt;=$C1174,0,IF(SUM($C1174,$I1140)&gt;Z$4,$Z1154/$I1140,$Z1154-SUM($I1174:Y1174))))</f>
        <v>0</v>
      </c>
      <c r="AA1174" s="31">
        <f>IF($I1140="n/a",0,IF(AA$4&lt;=$C1174,0,IF(SUM($C1174,$I1140)&gt;AA$4,$Z1154/$I1140,$Z1154-SUM($I1174:Z1174))))</f>
        <v>0</v>
      </c>
      <c r="AB1174" s="31">
        <f>IF($I1140="n/a",0,IF(AB$4&lt;=$C1174,0,IF(SUM($C1174,$I1140)&gt;AB$4,$Z1154/$I1140,$Z1154-SUM($I1174:AA1174))))</f>
        <v>0</v>
      </c>
      <c r="AC1174" s="31">
        <f>IF($I1140="n/a",0,IF(AC$4&lt;=$C1174,0,IF(SUM($C1174,$I1140)&gt;AC$4,$Z1154/$I1140,$Z1154-SUM($I1174:AB1174))))</f>
        <v>0</v>
      </c>
      <c r="AD1174" s="31">
        <f>IF($I1140="n/a",0,IF(AD$4&lt;=$C1174,0,IF(SUM($C1174,$I1140)&gt;AD$4,$Z1154/$I1140,$Z1154-SUM($I1174:AC1174))))</f>
        <v>0</v>
      </c>
      <c r="AE1174" s="31">
        <f>IF($I1140="n/a",0,IF(AE$4&lt;=$C1174,0,IF(SUM($C1174,$I1140)&gt;AE$4,$Z1154/$I1140,$Z1154-SUM($I1174:AD1174))))</f>
        <v>0</v>
      </c>
      <c r="AF1174" s="31">
        <f>IF($I1140="n/a",0,IF(AF$4&lt;=$C1174,0,IF(SUM($C1174,$I1140)&gt;AF$4,$Z1154/$I1140,$Z1154-SUM($I1174:AE1174))))</f>
        <v>0</v>
      </c>
      <c r="AG1174" s="31">
        <f>IF($I1140="n/a",0,IF(AG$4&lt;=$C1174,0,IF(SUM($C1174,$I1140)&gt;AG$4,$Z1154/$I1140,$Z1154-SUM($I1174:AF1174))))</f>
        <v>0</v>
      </c>
      <c r="AH1174" s="31">
        <f>IF($I1140="n/a",0,IF(AH$4&lt;=$C1174,0,IF(SUM($C1174,$I1140)&gt;AH$4,$Z1154/$I1140,$Z1154-SUM($I1174:AG1174))))</f>
        <v>0</v>
      </c>
      <c r="AI1174" s="31">
        <f>IF($I1140="n/a",0,IF(AI$4&lt;=$C1174,0,IF(SUM($C1174,$I1140)&gt;AI$4,$Z1154/$I1140,$Z1154-SUM($I1174:AH1174))))</f>
        <v>0</v>
      </c>
      <c r="AJ1174" s="31">
        <f>IF($I1140="n/a",0,IF(AJ$4&lt;=$C1174,0,IF(SUM($C1174,$I1140)&gt;AJ$4,$Z1154/$I1140,$Z1154-SUM($I1174:AI1174))))</f>
        <v>0</v>
      </c>
      <c r="AK1174" s="31">
        <f>IF($I1140="n/a",0,IF(AK$4&lt;=$C1174,0,IF(SUM($C1174,$I1140)&gt;AK$4,$Z1154/$I1140,$Z1154-SUM($I1174:AJ1174))))</f>
        <v>0</v>
      </c>
      <c r="AL1174" s="31">
        <f>IF($I1140="n/a",0,IF(AL$4&lt;=$C1174,0,IF(SUM($C1174,$I1140)&gt;AL$4,$Z1154/$I1140,$Z1154-SUM($I1174:AK1174))))</f>
        <v>0</v>
      </c>
      <c r="AM1174" s="31">
        <f>IF($I1140="n/a",0,IF(AM$4&lt;=$C1174,0,IF(SUM($C1174,$I1140)&gt;AM$4,$Z1154/$I1140,$Z1154-SUM($I1174:AL1174))))</f>
        <v>0</v>
      </c>
      <c r="AN1174" s="31">
        <f>IF($I1140="n/a",0,IF(AN$4&lt;=$C1174,0,IF(SUM($C1174,$I1140)&gt;AN$4,$Z1154/$I1140,$Z1154-SUM($I1174:AM1174))))</f>
        <v>0</v>
      </c>
      <c r="AO1174" s="31">
        <f>IF($I1140="n/a",0,IF(AO$4&lt;=$C1174,0,IF(SUM($C1174,$I1140)&gt;AO$4,$Z1154/$I1140,$Z1154-SUM($I1174:AN1174))))</f>
        <v>0</v>
      </c>
      <c r="AP1174" s="31">
        <f>IF($I1140="n/a",0,IF(AP$4&lt;=$C1174,0,IF(SUM($C1174,$I1140)&gt;AP$4,$Z1154/$I1140,$Z1154-SUM($I1174:AO1174))))</f>
        <v>0</v>
      </c>
      <c r="AQ1174" s="31">
        <f>IF($I1140="n/a",0,IF(AQ$4&lt;=$C1174,0,IF(SUM($C1174,$I1140)&gt;AQ$4,$Z1154/$I1140,$Z1154-SUM($I1174:AP1174))))</f>
        <v>0</v>
      </c>
      <c r="AR1174" s="31">
        <f>IF($I1140="n/a",0,IF(AR$4&lt;=$C1174,0,IF(SUM($C1174,$I1140)&gt;AR$4,$Z1154/$I1140,$Z1154-SUM($I1174:AQ1174))))</f>
        <v>0</v>
      </c>
      <c r="AS1174" s="31">
        <f>IF($I1140="n/a",0,IF(AS$4&lt;=$C1174,0,IF(SUM($C1174,$I1140)&gt;AS$4,$Z1154/$I1140,$Z1154-SUM($I1174:AR1174))))</f>
        <v>0</v>
      </c>
      <c r="AT1174" s="31">
        <f>IF($I1140="n/a",0,IF(AT$4&lt;=$C1174,0,IF(SUM($C1174,$I1140)&gt;AT$4,$Z1154/$I1140,$Z1154-SUM($I1174:AS1174))))</f>
        <v>0</v>
      </c>
      <c r="AU1174" s="31">
        <f>IF($I1140="n/a",0,IF(AU$4&lt;=$C1174,0,IF(SUM($C1174,$I1140)&gt;AU$4,$Z1154/$I1140,$Z1154-SUM($I1174:AT1174))))</f>
        <v>0</v>
      </c>
      <c r="AV1174" s="31">
        <f>IF($I1140="n/a",0,IF(AV$4&lt;=$C1174,0,IF(SUM($C1174,$I1140)&gt;AV$4,$Z1154/$I1140,$Z1154-SUM($I1174:AU1174))))</f>
        <v>0</v>
      </c>
      <c r="AW1174" s="31">
        <f>IF($I1140="n/a",0,IF(AW$4&lt;=$C1174,0,IF(SUM($C1174,$I1140)&gt;AW$4,$Z1154/$I1140,$Z1154-SUM($I1174:AV1174))))</f>
        <v>0</v>
      </c>
      <c r="AX1174" s="31">
        <f>IF($I1140="n/a",0,IF(AX$4&lt;=$C1174,0,IF(SUM($C1174,$I1140)&gt;AX$4,$Z1154/$I1140,$Z1154-SUM($I1174:AW1174))))</f>
        <v>0</v>
      </c>
      <c r="AY1174" s="31">
        <f>IF($I1140="n/a",0,IF(AY$4&lt;=$C1174,0,IF(SUM($C1174,$I1140)&gt;AY$4,$Z1154/$I1140,$Z1154-SUM($I1174:AX1174))))</f>
        <v>0</v>
      </c>
      <c r="AZ1174" s="31">
        <f>IF($I1140="n/a",0,IF(AZ$4&lt;=$C1174,0,IF(SUM($C1174,$I1140)&gt;AZ$4,$Z1154/$I1140,$Z1154-SUM($I1174:AY1174))))</f>
        <v>0</v>
      </c>
      <c r="BA1174" s="31">
        <f>IF($I1140="n/a",0,IF(BA$4&lt;=$C1174,0,IF(SUM($C1174,$I1140)&gt;BA$4,$Z1154/$I1140,$Z1154-SUM($I1174:AZ1174))))</f>
        <v>0</v>
      </c>
      <c r="BB1174" s="31">
        <f>IF($I1140="n/a",0,IF(BB$4&lt;=$C1174,0,IF(SUM($C1174,$I1140)&gt;BB$4,$Z1154/$I1140,$Z1154-SUM($I1174:BA1174))))</f>
        <v>0</v>
      </c>
      <c r="BC1174" s="31">
        <f>IF($I1140="n/a",0,IF(BC$4&lt;=$C1174,0,IF(SUM($C1174,$I1140)&gt;BC$4,$Z1154/$I1140,$Z1154-SUM($I1174:BB1174))))</f>
        <v>0</v>
      </c>
      <c r="BD1174" s="31">
        <f>IF($I1140="n/a",0,IF(BD$4&lt;=$C1174,0,IF(SUM($C1174,$I1140)&gt;BD$4,$Z1154/$I1140,$Z1154-SUM($I1174:BC1174))))</f>
        <v>0</v>
      </c>
      <c r="BE1174" s="31">
        <f>IF($I1140="n/a",0,IF(BE$4&lt;=$C1174,0,IF(SUM($C1174,$I1140)&gt;BE$4,$Z1154/$I1140,$Z1154-SUM($I1174:BD1174))))</f>
        <v>0</v>
      </c>
      <c r="BF1174" s="31">
        <f>IF($I1140="n/a",0,IF(BF$4&lt;=$C1174,0,IF(SUM($C1174,$I1140)&gt;BF$4,$Z1154/$I1140,$Z1154-SUM($I1174:BE1174))))</f>
        <v>0</v>
      </c>
      <c r="BG1174" s="31">
        <f>IF($I1140="n/a",0,IF(BG$4&lt;=$C1174,0,IF(SUM($C1174,$I1140)&gt;BG$4,$Z1154/$I1140,$Z1154-SUM($I1174:BF1174))))</f>
        <v>0</v>
      </c>
      <c r="BH1174" s="31">
        <f>IF($I1140="n/a",0,IF(BH$4&lt;=$C1174,0,IF(SUM($C1174,$I1140)&gt;BH$4,$Z1154/$I1140,$Z1154-SUM($I1174:BG1174))))</f>
        <v>0</v>
      </c>
      <c r="BI1174" s="31">
        <f>IF($I1140="n/a",0,IF(BI$4&lt;=$C1174,0,IF(SUM($C1174,$I1140)&gt;BI$4,$Z1154/$I1140,$Z1154-SUM($I1174:BH1174))))</f>
        <v>0</v>
      </c>
      <c r="BJ1174" s="31">
        <f>IF($I1140="n/a",0,IF(BJ$4&lt;=$C1174,0,IF(SUM($C1174,$I1140)&gt;BJ$4,$Z1154/$I1140,$Z1154-SUM($I1174:BI1174))))</f>
        <v>0</v>
      </c>
      <c r="BK1174" s="31">
        <f>IF($I1140="n/a",0,IF(BK$4&lt;=$C1174,0,IF(SUM($C1174,$I1140)&gt;BK$4,$Z1154/$I1140,$Z1154-SUM($I1174:BJ1174))))</f>
        <v>0</v>
      </c>
      <c r="BL1174" s="31">
        <f>IF($I1140="n/a",0,IF(BL$4&lt;=$C1174,0,IF(SUM($C1174,$I1140)&gt;BL$4,$Z1154/$I1140,$Z1154-SUM($I1174:BK1174))))</f>
        <v>0</v>
      </c>
      <c r="BM1174" s="31">
        <f>IF($I1140="n/a",0,IF(BM$4&lt;=$C1174,0,IF(SUM($C1174,$I1140)&gt;BM$4,$Z1154/$I1140,$Z1154-SUM($I1174:BL1174))))</f>
        <v>0</v>
      </c>
      <c r="BN1174" s="31">
        <f>IF($I1140="n/a",0,IF(BN$4&lt;=$C1174,0,IF(SUM($C1174,$I1140)&gt;BN$4,$Z1154/$I1140,$Z1154-SUM($I1174:BM1174))))</f>
        <v>0</v>
      </c>
      <c r="BO1174" s="31">
        <f>IF($I1140="n/a",0,IF(BO$4&lt;=$C1174,0,IF(SUM($C1174,$I1140)&gt;BO$4,$Z1154/$I1140,$Z1154-SUM($I1174:BN1174))))</f>
        <v>0</v>
      </c>
      <c r="BP1174" s="31">
        <f>IF($I1140="n/a",0,IF(BP$4&lt;=$C1174,0,IF(SUM($C1174,$I1140)&gt;BP$4,$Z1154/$I1140,$Z1154-SUM($I1174:BO1174))))</f>
        <v>0</v>
      </c>
      <c r="BQ1174" s="31">
        <f>IF($I1140="n/a",0,IF(BQ$4&lt;=$C1174,0,IF(SUM($C1174,$I1140)&gt;BQ$4,$Z1154/$I1140,$Z1154-SUM($I1174:BP1174))))</f>
        <v>0</v>
      </c>
      <c r="BR1174" s="31">
        <f>IF($I1140="n/a",0,IF(BR$4&lt;=$C1174,0,IF(SUM($C1174,$I1140)&gt;BR$4,$Z1154/$I1140,$Z1154-SUM($I1174:BQ1174))))</f>
        <v>0</v>
      </c>
      <c r="BS1174" s="31">
        <f>IF($I1140="n/a",0,IF(BS$4&lt;=$C1174,0,IF(SUM($C1174,$I1140)&gt;BS$4,$Z1154/$I1140,$Z1154-SUM($I1174:BR1174))))</f>
        <v>0</v>
      </c>
      <c r="BT1174" s="31">
        <f>IF($I1140="n/a",0,IF(BT$4&lt;=$C1174,0,IF(SUM($C1174,$I1140)&gt;BT$4,$Z1154/$I1140,$Z1154-SUM($I1174:BS1174))))</f>
        <v>0</v>
      </c>
      <c r="BU1174" s="31">
        <f>IF($I1140="n/a",0,IF(BU$4&lt;=$C1174,0,IF(SUM($C1174,$I1140)&gt;BU$4,$Z1154/$I1140,$Z1154-SUM($I1174:BT1174))))</f>
        <v>0</v>
      </c>
      <c r="BV1174" s="31">
        <f>IF($I1140="n/a",0,IF(BV$4&lt;=$C1174,0,IF(SUM($C1174,$I1140)&gt;BV$4,$Z1154/$I1140,$Z1154-SUM($I1174:BU1174))))</f>
        <v>0</v>
      </c>
      <c r="BW1174" s="31">
        <f>IF($I1140="n/a",0,IF(BW$4&lt;=$C1174,0,IF(SUM($C1174,$I1140)&gt;BW$4,$Z1154/$I1140,$Z1154-SUM($I1174:BV1174))))</f>
        <v>0</v>
      </c>
      <c r="BX1174" s="31">
        <f>IF($I1140="n/a",0,IF(BX$4&lt;=$C1174,0,IF(SUM($C1174,$I1140)&gt;BX$4,$Z1154/$I1140,$Z1154-SUM($I1174:BW1174))))</f>
        <v>0</v>
      </c>
      <c r="BY1174" s="31">
        <f>IF($I1140="n/a",0,IF(BY$4&lt;=$C1174,0,IF(SUM($C1174,$I1140)&gt;BY$4,$Z1154/$I1140,$Z1154-SUM($I1174:BX1174))))</f>
        <v>0</v>
      </c>
      <c r="BZ1174" s="31">
        <f>IF($I1140="n/a",0,IF(BZ$4&lt;=$C1174,0,IF(SUM($C1174,$I1140)&gt;BZ$4,$Z1154/$I1140,$Z1154-SUM($I1174:BY1174))))</f>
        <v>0</v>
      </c>
      <c r="CA1174" s="31">
        <f>IF($I1140="n/a",0,IF(CA$4&lt;=$C1174,0,IF(SUM($C1174,$I1140)&gt;CA$4,$Z1154/$I1140,$Z1154-SUM($I1174:BZ1174))))</f>
        <v>0</v>
      </c>
      <c r="CB1174" s="31">
        <f>IF($I1140="n/a",0,IF(CB$4&lt;=$C1174,0,IF(SUM($C1174,$I1140)&gt;CB$4,$Z1154/$I1140,$Z1154-SUM($I1174:CA1174))))</f>
        <v>0</v>
      </c>
      <c r="CC1174" s="31">
        <f>IF($I1140="n/a",0,IF(CC$4&lt;=$C1174,0,IF(SUM($C1174,$I1140)&gt;CC$4,$Z1154/$I1140,$Z1154-SUM($I1174:CB1174))))</f>
        <v>0</v>
      </c>
      <c r="CD1174" s="31">
        <f>IF($I1140="n/a",0,IF(CD$4&lt;=$C1174,0,IF(SUM($C1174,$I1140)&gt;CD$4,$Z1154/$I1140,$Z1154-SUM($I1174:CC1174))))</f>
        <v>0</v>
      </c>
      <c r="CE1174" s="31">
        <f>IF($I1140="n/a",0,IF(CE$4&lt;=$C1174,0,IF(SUM($C1174,$I1140)&gt;CE$4,$Z1154/$I1140,$Z1154-SUM($I1174:CD1174))))</f>
        <v>0</v>
      </c>
      <c r="CF1174" s="31">
        <f>IF($I1140="n/a",0,IF(CF$4&lt;=$C1174,0,IF(SUM($C1174,$I1140)&gt;CF$4,$Z1154/$I1140,$Z1154-SUM($I1174:CE1174))))</f>
        <v>0</v>
      </c>
    </row>
    <row r="1175" spans="1:84" s="153" customFormat="1" ht="12.75" customHeight="1">
      <c r="A1175"/>
      <c r="C1175" s="197">
        <v>2033</v>
      </c>
      <c r="D1175" s="21" t="s">
        <v>62</v>
      </c>
      <c r="E1175" s="21" t="s">
        <v>185</v>
      </c>
      <c r="I1175" s="31"/>
      <c r="J1175" s="31">
        <f>IF($I1140="n/a",0,IF(J$4&lt;=$C1175,0,IF(SUM($C1175,$I1140)&gt;J$4,$AA1154/$I1140,$AA1154-SUM($I1175:I1175))))</f>
        <v>0</v>
      </c>
      <c r="K1175" s="31">
        <f>IF($I1140="n/a",0,IF(K$4&lt;=$C1175,0,IF(SUM($C1175,$I1140)&gt;K$4,$AA1154/$I1140,$AA1154-SUM($I1175:J1175))))</f>
        <v>0</v>
      </c>
      <c r="L1175" s="31">
        <f>IF($I1140="n/a",0,IF(L$4&lt;=$C1175,0,IF(SUM($C1175,$I1140)&gt;L$4,$AA1154/$I1140,$AA1154-SUM($I1175:K1175))))</f>
        <v>0</v>
      </c>
      <c r="M1175" s="31">
        <f>IF($I1140="n/a",0,IF(M$4&lt;=$C1175,0,IF(SUM($C1175,$I1140)&gt;M$4,$AA1154/$I1140,$AA1154-SUM($I1175:L1175))))</f>
        <v>0</v>
      </c>
      <c r="N1175" s="31">
        <f>IF($I1140="n/a",0,IF(N$4&lt;=$C1175,0,IF(SUM($C1175,$I1140)&gt;N$4,$AA1154/$I1140,$AA1154-SUM($I1175:M1175))))</f>
        <v>0</v>
      </c>
      <c r="O1175" s="31">
        <f>IF($I1140="n/a",0,IF(O$4&lt;=$C1175,0,IF(SUM($C1175,$I1140)&gt;O$4,$AA1154/$I1140,$AA1154-SUM($I1175:N1175))))</f>
        <v>0</v>
      </c>
      <c r="P1175" s="31">
        <f>IF($I1140="n/a",0,IF(P$4&lt;=$C1175,0,IF(SUM($C1175,$I1140)&gt;P$4,$AA1154/$I1140,$AA1154-SUM($I1175:O1175))))</f>
        <v>0</v>
      </c>
      <c r="Q1175" s="31">
        <f>IF($I1140="n/a",0,IF(Q$4&lt;=$C1175,0,IF(SUM($C1175,$I1140)&gt;Q$4,$AA1154/$I1140,$AA1154-SUM($I1175:P1175))))</f>
        <v>0</v>
      </c>
      <c r="R1175" s="31">
        <f>IF($I1140="n/a",0,IF(R$4&lt;=$C1175,0,IF(SUM($C1175,$I1140)&gt;R$4,$AA1154/$I1140,$AA1154-SUM($I1175:Q1175))))</f>
        <v>0</v>
      </c>
      <c r="S1175" s="31">
        <f>IF($I1140="n/a",0,IF(S$4&lt;=$C1175,0,IF(SUM($C1175,$I1140)&gt;S$4,$AA1154/$I1140,$AA1154-SUM($I1175:R1175))))</f>
        <v>0</v>
      </c>
      <c r="T1175" s="31">
        <f>IF($I1140="n/a",0,IF(T$4&lt;=$C1175,0,IF(SUM($C1175,$I1140)&gt;T$4,$AA1154/$I1140,$AA1154-SUM($I1175:S1175))))</f>
        <v>0</v>
      </c>
      <c r="U1175" s="31">
        <f>IF($I1140="n/a",0,IF(U$4&lt;=$C1175,0,IF(SUM($C1175,$I1140)&gt;U$4,$AA1154/$I1140,$AA1154-SUM($I1175:T1175))))</f>
        <v>0</v>
      </c>
      <c r="V1175" s="31">
        <f>IF($I1140="n/a",0,IF(V$4&lt;=$C1175,0,IF(SUM($C1175,$I1140)&gt;V$4,$AA1154/$I1140,$AA1154-SUM($I1175:U1175))))</f>
        <v>0</v>
      </c>
      <c r="W1175" s="31">
        <f>IF($I1140="n/a",0,IF(W$4&lt;=$C1175,0,IF(SUM($C1175,$I1140)&gt;W$4,$AA1154/$I1140,$AA1154-SUM($I1175:V1175))))</f>
        <v>0</v>
      </c>
      <c r="X1175" s="31">
        <f>IF($I1140="n/a",0,IF(X$4&lt;=$C1175,0,IF(SUM($C1175,$I1140)&gt;X$4,$AA1154/$I1140,$AA1154-SUM($I1175:W1175))))</f>
        <v>0</v>
      </c>
      <c r="Y1175" s="31">
        <f>IF($I1140="n/a",0,IF(Y$4&lt;=$C1175,0,IF(SUM($C1175,$I1140)&gt;Y$4,$AA1154/$I1140,$AA1154-SUM($I1175:X1175))))</f>
        <v>0</v>
      </c>
      <c r="Z1175" s="31">
        <f>IF($I1140="n/a",0,IF(Z$4&lt;=$C1175,0,IF(SUM($C1175,$I1140)&gt;Z$4,$AA1154/$I1140,$AA1154-SUM($I1175:Y1175))))</f>
        <v>0</v>
      </c>
      <c r="AA1175" s="31">
        <f>IF($I1140="n/a",0,IF(AA$4&lt;=$C1175,0,IF(SUM($C1175,$I1140)&gt;AA$4,$AA1154/$I1140,$AA1154-SUM($I1175:Z1175))))</f>
        <v>0</v>
      </c>
      <c r="AB1175" s="31">
        <f>IF($I1140="n/a",0,IF(AB$4&lt;=$C1175,0,IF(SUM($C1175,$I1140)&gt;AB$4,$AA1154/$I1140,$AA1154-SUM($I1175:AA1175))))</f>
        <v>0</v>
      </c>
      <c r="AC1175" s="31">
        <f>IF($I1140="n/a",0,IF(AC$4&lt;=$C1175,0,IF(SUM($C1175,$I1140)&gt;AC$4,$AA1154/$I1140,$AA1154-SUM($I1175:AB1175))))</f>
        <v>0</v>
      </c>
      <c r="AD1175" s="31">
        <f>IF($I1140="n/a",0,IF(AD$4&lt;=$C1175,0,IF(SUM($C1175,$I1140)&gt;AD$4,$AA1154/$I1140,$AA1154-SUM($I1175:AC1175))))</f>
        <v>0</v>
      </c>
      <c r="AE1175" s="31">
        <f>IF($I1140="n/a",0,IF(AE$4&lt;=$C1175,0,IF(SUM($C1175,$I1140)&gt;AE$4,$AA1154/$I1140,$AA1154-SUM($I1175:AD1175))))</f>
        <v>0</v>
      </c>
      <c r="AF1175" s="31">
        <f>IF($I1140="n/a",0,IF(AF$4&lt;=$C1175,0,IF(SUM($C1175,$I1140)&gt;AF$4,$AA1154/$I1140,$AA1154-SUM($I1175:AE1175))))</f>
        <v>0</v>
      </c>
      <c r="AG1175" s="31">
        <f>IF($I1140="n/a",0,IF(AG$4&lt;=$C1175,0,IF(SUM($C1175,$I1140)&gt;AG$4,$AA1154/$I1140,$AA1154-SUM($I1175:AF1175))))</f>
        <v>0</v>
      </c>
      <c r="AH1175" s="31">
        <f>IF($I1140="n/a",0,IF(AH$4&lt;=$C1175,0,IF(SUM($C1175,$I1140)&gt;AH$4,$AA1154/$I1140,$AA1154-SUM($I1175:AG1175))))</f>
        <v>0</v>
      </c>
      <c r="AI1175" s="31">
        <f>IF($I1140="n/a",0,IF(AI$4&lt;=$C1175,0,IF(SUM($C1175,$I1140)&gt;AI$4,$AA1154/$I1140,$AA1154-SUM($I1175:AH1175))))</f>
        <v>0</v>
      </c>
      <c r="AJ1175" s="31">
        <f>IF($I1140="n/a",0,IF(AJ$4&lt;=$C1175,0,IF(SUM($C1175,$I1140)&gt;AJ$4,$AA1154/$I1140,$AA1154-SUM($I1175:AI1175))))</f>
        <v>0</v>
      </c>
      <c r="AK1175" s="31">
        <f>IF($I1140="n/a",0,IF(AK$4&lt;=$C1175,0,IF(SUM($C1175,$I1140)&gt;AK$4,$AA1154/$I1140,$AA1154-SUM($I1175:AJ1175))))</f>
        <v>0</v>
      </c>
      <c r="AL1175" s="31">
        <f>IF($I1140="n/a",0,IF(AL$4&lt;=$C1175,0,IF(SUM($C1175,$I1140)&gt;AL$4,$AA1154/$I1140,$AA1154-SUM($I1175:AK1175))))</f>
        <v>0</v>
      </c>
      <c r="AM1175" s="31">
        <f>IF($I1140="n/a",0,IF(AM$4&lt;=$C1175,0,IF(SUM($C1175,$I1140)&gt;AM$4,$AA1154/$I1140,$AA1154-SUM($I1175:AL1175))))</f>
        <v>0</v>
      </c>
      <c r="AN1175" s="31">
        <f>IF($I1140="n/a",0,IF(AN$4&lt;=$C1175,0,IF(SUM($C1175,$I1140)&gt;AN$4,$AA1154/$I1140,$AA1154-SUM($I1175:AM1175))))</f>
        <v>0</v>
      </c>
      <c r="AO1175" s="31">
        <f>IF($I1140="n/a",0,IF(AO$4&lt;=$C1175,0,IF(SUM($C1175,$I1140)&gt;AO$4,$AA1154/$I1140,$AA1154-SUM($I1175:AN1175))))</f>
        <v>0</v>
      </c>
      <c r="AP1175" s="31">
        <f>IF($I1140="n/a",0,IF(AP$4&lt;=$C1175,0,IF(SUM($C1175,$I1140)&gt;AP$4,$AA1154/$I1140,$AA1154-SUM($I1175:AO1175))))</f>
        <v>0</v>
      </c>
      <c r="AQ1175" s="31">
        <f>IF($I1140="n/a",0,IF(AQ$4&lt;=$C1175,0,IF(SUM($C1175,$I1140)&gt;AQ$4,$AA1154/$I1140,$AA1154-SUM($I1175:AP1175))))</f>
        <v>0</v>
      </c>
      <c r="AR1175" s="31">
        <f>IF($I1140="n/a",0,IF(AR$4&lt;=$C1175,0,IF(SUM($C1175,$I1140)&gt;AR$4,$AA1154/$I1140,$AA1154-SUM($I1175:AQ1175))))</f>
        <v>0</v>
      </c>
      <c r="AS1175" s="31">
        <f>IF($I1140="n/a",0,IF(AS$4&lt;=$C1175,0,IF(SUM($C1175,$I1140)&gt;AS$4,$AA1154/$I1140,$AA1154-SUM($I1175:AR1175))))</f>
        <v>0</v>
      </c>
      <c r="AT1175" s="31">
        <f>IF($I1140="n/a",0,IF(AT$4&lt;=$C1175,0,IF(SUM($C1175,$I1140)&gt;AT$4,$AA1154/$I1140,$AA1154-SUM($I1175:AS1175))))</f>
        <v>0</v>
      </c>
      <c r="AU1175" s="31">
        <f>IF($I1140="n/a",0,IF(AU$4&lt;=$C1175,0,IF(SUM($C1175,$I1140)&gt;AU$4,$AA1154/$I1140,$AA1154-SUM($I1175:AT1175))))</f>
        <v>0</v>
      </c>
      <c r="AV1175" s="31">
        <f>IF($I1140="n/a",0,IF(AV$4&lt;=$C1175,0,IF(SUM($C1175,$I1140)&gt;AV$4,$AA1154/$I1140,$AA1154-SUM($I1175:AU1175))))</f>
        <v>0</v>
      </c>
      <c r="AW1175" s="31">
        <f>IF($I1140="n/a",0,IF(AW$4&lt;=$C1175,0,IF(SUM($C1175,$I1140)&gt;AW$4,$AA1154/$I1140,$AA1154-SUM($I1175:AV1175))))</f>
        <v>0</v>
      </c>
      <c r="AX1175" s="31">
        <f>IF($I1140="n/a",0,IF(AX$4&lt;=$C1175,0,IF(SUM($C1175,$I1140)&gt;AX$4,$AA1154/$I1140,$AA1154-SUM($I1175:AW1175))))</f>
        <v>0</v>
      </c>
      <c r="AY1175" s="31">
        <f>IF($I1140="n/a",0,IF(AY$4&lt;=$C1175,0,IF(SUM($C1175,$I1140)&gt;AY$4,$AA1154/$I1140,$AA1154-SUM($I1175:AX1175))))</f>
        <v>0</v>
      </c>
      <c r="AZ1175" s="31">
        <f>IF($I1140="n/a",0,IF(AZ$4&lt;=$C1175,0,IF(SUM($C1175,$I1140)&gt;AZ$4,$AA1154/$I1140,$AA1154-SUM($I1175:AY1175))))</f>
        <v>0</v>
      </c>
      <c r="BA1175" s="31">
        <f>IF($I1140="n/a",0,IF(BA$4&lt;=$C1175,0,IF(SUM($C1175,$I1140)&gt;BA$4,$AA1154/$I1140,$AA1154-SUM($I1175:AZ1175))))</f>
        <v>0</v>
      </c>
      <c r="BB1175" s="31">
        <f>IF($I1140="n/a",0,IF(BB$4&lt;=$C1175,0,IF(SUM($C1175,$I1140)&gt;BB$4,$AA1154/$I1140,$AA1154-SUM($I1175:BA1175))))</f>
        <v>0</v>
      </c>
      <c r="BC1175" s="31">
        <f>IF($I1140="n/a",0,IF(BC$4&lt;=$C1175,0,IF(SUM($C1175,$I1140)&gt;BC$4,$AA1154/$I1140,$AA1154-SUM($I1175:BB1175))))</f>
        <v>0</v>
      </c>
      <c r="BD1175" s="31">
        <f>IF($I1140="n/a",0,IF(BD$4&lt;=$C1175,0,IF(SUM($C1175,$I1140)&gt;BD$4,$AA1154/$I1140,$AA1154-SUM($I1175:BC1175))))</f>
        <v>0</v>
      </c>
      <c r="BE1175" s="31">
        <f>IF($I1140="n/a",0,IF(BE$4&lt;=$C1175,0,IF(SUM($C1175,$I1140)&gt;BE$4,$AA1154/$I1140,$AA1154-SUM($I1175:BD1175))))</f>
        <v>0</v>
      </c>
      <c r="BF1175" s="31">
        <f>IF($I1140="n/a",0,IF(BF$4&lt;=$C1175,0,IF(SUM($C1175,$I1140)&gt;BF$4,$AA1154/$I1140,$AA1154-SUM($I1175:BE1175))))</f>
        <v>0</v>
      </c>
      <c r="BG1175" s="31">
        <f>IF($I1140="n/a",0,IF(BG$4&lt;=$C1175,0,IF(SUM($C1175,$I1140)&gt;BG$4,$AA1154/$I1140,$AA1154-SUM($I1175:BF1175))))</f>
        <v>0</v>
      </c>
      <c r="BH1175" s="31">
        <f>IF($I1140="n/a",0,IF(BH$4&lt;=$C1175,0,IF(SUM($C1175,$I1140)&gt;BH$4,$AA1154/$I1140,$AA1154-SUM($I1175:BG1175))))</f>
        <v>0</v>
      </c>
      <c r="BI1175" s="31">
        <f>IF($I1140="n/a",0,IF(BI$4&lt;=$C1175,0,IF(SUM($C1175,$I1140)&gt;BI$4,$AA1154/$I1140,$AA1154-SUM($I1175:BH1175))))</f>
        <v>0</v>
      </c>
      <c r="BJ1175" s="31">
        <f>IF($I1140="n/a",0,IF(BJ$4&lt;=$C1175,0,IF(SUM($C1175,$I1140)&gt;BJ$4,$AA1154/$I1140,$AA1154-SUM($I1175:BI1175))))</f>
        <v>0</v>
      </c>
      <c r="BK1175" s="31">
        <f>IF($I1140="n/a",0,IF(BK$4&lt;=$C1175,0,IF(SUM($C1175,$I1140)&gt;BK$4,$AA1154/$I1140,$AA1154-SUM($I1175:BJ1175))))</f>
        <v>0</v>
      </c>
      <c r="BL1175" s="31">
        <f>IF($I1140="n/a",0,IF(BL$4&lt;=$C1175,0,IF(SUM($C1175,$I1140)&gt;BL$4,$AA1154/$I1140,$AA1154-SUM($I1175:BK1175))))</f>
        <v>0</v>
      </c>
      <c r="BM1175" s="31">
        <f>IF($I1140="n/a",0,IF(BM$4&lt;=$C1175,0,IF(SUM($C1175,$I1140)&gt;BM$4,$AA1154/$I1140,$AA1154-SUM($I1175:BL1175))))</f>
        <v>0</v>
      </c>
      <c r="BN1175" s="31">
        <f>IF($I1140="n/a",0,IF(BN$4&lt;=$C1175,0,IF(SUM($C1175,$I1140)&gt;BN$4,$AA1154/$I1140,$AA1154-SUM($I1175:BM1175))))</f>
        <v>0</v>
      </c>
      <c r="BO1175" s="31">
        <f>IF($I1140="n/a",0,IF(BO$4&lt;=$C1175,0,IF(SUM($C1175,$I1140)&gt;BO$4,$AA1154/$I1140,$AA1154-SUM($I1175:BN1175))))</f>
        <v>0</v>
      </c>
      <c r="BP1175" s="31">
        <f>IF($I1140="n/a",0,IF(BP$4&lt;=$C1175,0,IF(SUM($C1175,$I1140)&gt;BP$4,$AA1154/$I1140,$AA1154-SUM($I1175:BO1175))))</f>
        <v>0</v>
      </c>
      <c r="BQ1175" s="31">
        <f>IF($I1140="n/a",0,IF(BQ$4&lt;=$C1175,0,IF(SUM($C1175,$I1140)&gt;BQ$4,$AA1154/$I1140,$AA1154-SUM($I1175:BP1175))))</f>
        <v>0</v>
      </c>
      <c r="BR1175" s="31">
        <f>IF($I1140="n/a",0,IF(BR$4&lt;=$C1175,0,IF(SUM($C1175,$I1140)&gt;BR$4,$AA1154/$I1140,$AA1154-SUM($I1175:BQ1175))))</f>
        <v>0</v>
      </c>
      <c r="BS1175" s="31">
        <f>IF($I1140="n/a",0,IF(BS$4&lt;=$C1175,0,IF(SUM($C1175,$I1140)&gt;BS$4,$AA1154/$I1140,$AA1154-SUM($I1175:BR1175))))</f>
        <v>0</v>
      </c>
      <c r="BT1175" s="31">
        <f>IF($I1140="n/a",0,IF(BT$4&lt;=$C1175,0,IF(SUM($C1175,$I1140)&gt;BT$4,$AA1154/$I1140,$AA1154-SUM($I1175:BS1175))))</f>
        <v>0</v>
      </c>
      <c r="BU1175" s="31">
        <f>IF($I1140="n/a",0,IF(BU$4&lt;=$C1175,0,IF(SUM($C1175,$I1140)&gt;BU$4,$AA1154/$I1140,$AA1154-SUM($I1175:BT1175))))</f>
        <v>0</v>
      </c>
      <c r="BV1175" s="31">
        <f>IF($I1140="n/a",0,IF(BV$4&lt;=$C1175,0,IF(SUM($C1175,$I1140)&gt;BV$4,$AA1154/$I1140,$AA1154-SUM($I1175:BU1175))))</f>
        <v>0</v>
      </c>
      <c r="BW1175" s="31">
        <f>IF($I1140="n/a",0,IF(BW$4&lt;=$C1175,0,IF(SUM($C1175,$I1140)&gt;BW$4,$AA1154/$I1140,$AA1154-SUM($I1175:BV1175))))</f>
        <v>0</v>
      </c>
      <c r="BX1175" s="31">
        <f>IF($I1140="n/a",0,IF(BX$4&lt;=$C1175,0,IF(SUM($C1175,$I1140)&gt;BX$4,$AA1154/$I1140,$AA1154-SUM($I1175:BW1175))))</f>
        <v>0</v>
      </c>
      <c r="BY1175" s="31">
        <f>IF($I1140="n/a",0,IF(BY$4&lt;=$C1175,0,IF(SUM($C1175,$I1140)&gt;BY$4,$AA1154/$I1140,$AA1154-SUM($I1175:BX1175))))</f>
        <v>0</v>
      </c>
      <c r="BZ1175" s="31">
        <f>IF($I1140="n/a",0,IF(BZ$4&lt;=$C1175,0,IF(SUM($C1175,$I1140)&gt;BZ$4,$AA1154/$I1140,$AA1154-SUM($I1175:BY1175))))</f>
        <v>0</v>
      </c>
      <c r="CA1175" s="31">
        <f>IF($I1140="n/a",0,IF(CA$4&lt;=$C1175,0,IF(SUM($C1175,$I1140)&gt;CA$4,$AA1154/$I1140,$AA1154-SUM($I1175:BZ1175))))</f>
        <v>0</v>
      </c>
      <c r="CB1175" s="31">
        <f>IF($I1140="n/a",0,IF(CB$4&lt;=$C1175,0,IF(SUM($C1175,$I1140)&gt;CB$4,$AA1154/$I1140,$AA1154-SUM($I1175:CA1175))))</f>
        <v>0</v>
      </c>
      <c r="CC1175" s="31">
        <f>IF($I1140="n/a",0,IF(CC$4&lt;=$C1175,0,IF(SUM($C1175,$I1140)&gt;CC$4,$AA1154/$I1140,$AA1154-SUM($I1175:CB1175))))</f>
        <v>0</v>
      </c>
      <c r="CD1175" s="31">
        <f>IF($I1140="n/a",0,IF(CD$4&lt;=$C1175,0,IF(SUM($C1175,$I1140)&gt;CD$4,$AA1154/$I1140,$AA1154-SUM($I1175:CC1175))))</f>
        <v>0</v>
      </c>
      <c r="CE1175" s="31">
        <f>IF($I1140="n/a",0,IF(CE$4&lt;=$C1175,0,IF(SUM($C1175,$I1140)&gt;CE$4,$AA1154/$I1140,$AA1154-SUM($I1175:CD1175))))</f>
        <v>0</v>
      </c>
      <c r="CF1175" s="31">
        <f>IF($I1140="n/a",0,IF(CF$4&lt;=$C1175,0,IF(SUM($C1175,$I1140)&gt;CF$4,$AA1154/$I1140,$AA1154-SUM($I1175:CE1175))))</f>
        <v>0</v>
      </c>
    </row>
    <row r="1176" spans="1:84" s="153" customFormat="1" ht="12.75" customHeight="1">
      <c r="A1176"/>
      <c r="C1176" s="197">
        <v>2034</v>
      </c>
      <c r="D1176" s="21" t="s">
        <v>63</v>
      </c>
      <c r="E1176" s="21" t="s">
        <v>185</v>
      </c>
      <c r="I1176" s="31"/>
      <c r="J1176" s="31">
        <f>IF($I1140="n/a",0,IF(J$4&lt;=$C1176,0,IF(SUM($C1176,$I1140)&gt;J$4,$AB1154/$I1140,$AB1154-SUM($I1176:I1176))))</f>
        <v>0</v>
      </c>
      <c r="K1176" s="31">
        <f>IF($I1140="n/a",0,IF(K$4&lt;=$C1176,0,IF(SUM($C1176,$I1140)&gt;K$4,$AB1154/$I1140,$AB1154-SUM($I1176:J1176))))</f>
        <v>0</v>
      </c>
      <c r="L1176" s="31">
        <f>IF($I1140="n/a",0,IF(L$4&lt;=$C1176,0,IF(SUM($C1176,$I1140)&gt;L$4,$AB1154/$I1140,$AB1154-SUM($I1176:K1176))))</f>
        <v>0</v>
      </c>
      <c r="M1176" s="31">
        <f>IF($I1140="n/a",0,IF(M$4&lt;=$C1176,0,IF(SUM($C1176,$I1140)&gt;M$4,$AB1154/$I1140,$AB1154-SUM($I1176:L1176))))</f>
        <v>0</v>
      </c>
      <c r="N1176" s="31">
        <f>IF($I1140="n/a",0,IF(N$4&lt;=$C1176,0,IF(SUM($C1176,$I1140)&gt;N$4,$AB1154/$I1140,$AB1154-SUM($I1176:M1176))))</f>
        <v>0</v>
      </c>
      <c r="O1176" s="31">
        <f>IF($I1140="n/a",0,IF(O$4&lt;=$C1176,0,IF(SUM($C1176,$I1140)&gt;O$4,$AB1154/$I1140,$AB1154-SUM($I1176:N1176))))</f>
        <v>0</v>
      </c>
      <c r="P1176" s="31">
        <f>IF($I1140="n/a",0,IF(P$4&lt;=$C1176,0,IF(SUM($C1176,$I1140)&gt;P$4,$AB1154/$I1140,$AB1154-SUM($I1176:O1176))))</f>
        <v>0</v>
      </c>
      <c r="Q1176" s="31">
        <f>IF($I1140="n/a",0,IF(Q$4&lt;=$C1176,0,IF(SUM($C1176,$I1140)&gt;Q$4,$AB1154/$I1140,$AB1154-SUM($I1176:P1176))))</f>
        <v>0</v>
      </c>
      <c r="R1176" s="31">
        <f>IF($I1140="n/a",0,IF(R$4&lt;=$C1176,0,IF(SUM($C1176,$I1140)&gt;R$4,$AB1154/$I1140,$AB1154-SUM($I1176:Q1176))))</f>
        <v>0</v>
      </c>
      <c r="S1176" s="31">
        <f>IF($I1140="n/a",0,IF(S$4&lt;=$C1176,0,IF(SUM($C1176,$I1140)&gt;S$4,$AB1154/$I1140,$AB1154-SUM($I1176:R1176))))</f>
        <v>0</v>
      </c>
      <c r="T1176" s="31">
        <f>IF($I1140="n/a",0,IF(T$4&lt;=$C1176,0,IF(SUM($C1176,$I1140)&gt;T$4,$AB1154/$I1140,$AB1154-SUM($I1176:S1176))))</f>
        <v>0</v>
      </c>
      <c r="U1176" s="31">
        <f>IF($I1140="n/a",0,IF(U$4&lt;=$C1176,0,IF(SUM($C1176,$I1140)&gt;U$4,$AB1154/$I1140,$AB1154-SUM($I1176:T1176))))</f>
        <v>0</v>
      </c>
      <c r="V1176" s="31">
        <f>IF($I1140="n/a",0,IF(V$4&lt;=$C1176,0,IF(SUM($C1176,$I1140)&gt;V$4,$AB1154/$I1140,$AB1154-SUM($I1176:U1176))))</f>
        <v>0</v>
      </c>
      <c r="W1176" s="31">
        <f>IF($I1140="n/a",0,IF(W$4&lt;=$C1176,0,IF(SUM($C1176,$I1140)&gt;W$4,$AB1154/$I1140,$AB1154-SUM($I1176:V1176))))</f>
        <v>0</v>
      </c>
      <c r="X1176" s="31">
        <f>IF($I1140="n/a",0,IF(X$4&lt;=$C1176,0,IF(SUM($C1176,$I1140)&gt;X$4,$AB1154/$I1140,$AB1154-SUM($I1176:W1176))))</f>
        <v>0</v>
      </c>
      <c r="Y1176" s="31">
        <f>IF($I1140="n/a",0,IF(Y$4&lt;=$C1176,0,IF(SUM($C1176,$I1140)&gt;Y$4,$AB1154/$I1140,$AB1154-SUM($I1176:X1176))))</f>
        <v>0</v>
      </c>
      <c r="Z1176" s="31">
        <f>IF($I1140="n/a",0,IF(Z$4&lt;=$C1176,0,IF(SUM($C1176,$I1140)&gt;Z$4,$AB1154/$I1140,$AB1154-SUM($I1176:Y1176))))</f>
        <v>0</v>
      </c>
      <c r="AA1176" s="31">
        <f>IF($I1140="n/a",0,IF(AA$4&lt;=$C1176,0,IF(SUM($C1176,$I1140)&gt;AA$4,$AB1154/$I1140,$AB1154-SUM($I1176:Z1176))))</f>
        <v>0</v>
      </c>
      <c r="AB1176" s="31">
        <f>IF($I1140="n/a",0,IF(AB$4&lt;=$C1176,0,IF(SUM($C1176,$I1140)&gt;AB$4,$AB1154/$I1140,$AB1154-SUM($I1176:AA1176))))</f>
        <v>0</v>
      </c>
      <c r="AC1176" s="31">
        <f>IF($I1140="n/a",0,IF(AC$4&lt;=$C1176,0,IF(SUM($C1176,$I1140)&gt;AC$4,$AB1154/$I1140,$AB1154-SUM($I1176:AB1176))))</f>
        <v>0</v>
      </c>
      <c r="AD1176" s="31">
        <f>IF($I1140="n/a",0,IF(AD$4&lt;=$C1176,0,IF(SUM($C1176,$I1140)&gt;AD$4,$AB1154/$I1140,$AB1154-SUM($I1176:AC1176))))</f>
        <v>0</v>
      </c>
      <c r="AE1176" s="31">
        <f>IF($I1140="n/a",0,IF(AE$4&lt;=$C1176,0,IF(SUM($C1176,$I1140)&gt;AE$4,$AB1154/$I1140,$AB1154-SUM($I1176:AD1176))))</f>
        <v>0</v>
      </c>
      <c r="AF1176" s="31">
        <f>IF($I1140="n/a",0,IF(AF$4&lt;=$C1176,0,IF(SUM($C1176,$I1140)&gt;AF$4,$AB1154/$I1140,$AB1154-SUM($I1176:AE1176))))</f>
        <v>0</v>
      </c>
      <c r="AG1176" s="31">
        <f>IF($I1140="n/a",0,IF(AG$4&lt;=$C1176,0,IF(SUM($C1176,$I1140)&gt;AG$4,$AB1154/$I1140,$AB1154-SUM($I1176:AF1176))))</f>
        <v>0</v>
      </c>
      <c r="AH1176" s="31">
        <f>IF($I1140="n/a",0,IF(AH$4&lt;=$C1176,0,IF(SUM($C1176,$I1140)&gt;AH$4,$AB1154/$I1140,$AB1154-SUM($I1176:AG1176))))</f>
        <v>0</v>
      </c>
      <c r="AI1176" s="31">
        <f>IF($I1140="n/a",0,IF(AI$4&lt;=$C1176,0,IF(SUM($C1176,$I1140)&gt;AI$4,$AB1154/$I1140,$AB1154-SUM($I1176:AH1176))))</f>
        <v>0</v>
      </c>
      <c r="AJ1176" s="31">
        <f>IF($I1140="n/a",0,IF(AJ$4&lt;=$C1176,0,IF(SUM($C1176,$I1140)&gt;AJ$4,$AB1154/$I1140,$AB1154-SUM($I1176:AI1176))))</f>
        <v>0</v>
      </c>
      <c r="AK1176" s="31">
        <f>IF($I1140="n/a",0,IF(AK$4&lt;=$C1176,0,IF(SUM($C1176,$I1140)&gt;AK$4,$AB1154/$I1140,$AB1154-SUM($I1176:AJ1176))))</f>
        <v>0</v>
      </c>
      <c r="AL1176" s="31">
        <f>IF($I1140="n/a",0,IF(AL$4&lt;=$C1176,0,IF(SUM($C1176,$I1140)&gt;AL$4,$AB1154/$I1140,$AB1154-SUM($I1176:AK1176))))</f>
        <v>0</v>
      </c>
      <c r="AM1176" s="31">
        <f>IF($I1140="n/a",0,IF(AM$4&lt;=$C1176,0,IF(SUM($C1176,$I1140)&gt;AM$4,$AB1154/$I1140,$AB1154-SUM($I1176:AL1176))))</f>
        <v>0</v>
      </c>
      <c r="AN1176" s="31">
        <f>IF($I1140="n/a",0,IF(AN$4&lt;=$C1176,0,IF(SUM($C1176,$I1140)&gt;AN$4,$AB1154/$I1140,$AB1154-SUM($I1176:AM1176))))</f>
        <v>0</v>
      </c>
      <c r="AO1176" s="31">
        <f>IF($I1140="n/a",0,IF(AO$4&lt;=$C1176,0,IF(SUM($C1176,$I1140)&gt;AO$4,$AB1154/$I1140,$AB1154-SUM($I1176:AN1176))))</f>
        <v>0</v>
      </c>
      <c r="AP1176" s="31">
        <f>IF($I1140="n/a",0,IF(AP$4&lt;=$C1176,0,IF(SUM($C1176,$I1140)&gt;AP$4,$AB1154/$I1140,$AB1154-SUM($I1176:AO1176))))</f>
        <v>0</v>
      </c>
      <c r="AQ1176" s="31">
        <f>IF($I1140="n/a",0,IF(AQ$4&lt;=$C1176,0,IF(SUM($C1176,$I1140)&gt;AQ$4,$AB1154/$I1140,$AB1154-SUM($I1176:AP1176))))</f>
        <v>0</v>
      </c>
      <c r="AR1176" s="31">
        <f>IF($I1140="n/a",0,IF(AR$4&lt;=$C1176,0,IF(SUM($C1176,$I1140)&gt;AR$4,$AB1154/$I1140,$AB1154-SUM($I1176:AQ1176))))</f>
        <v>0</v>
      </c>
      <c r="AS1176" s="31">
        <f>IF($I1140="n/a",0,IF(AS$4&lt;=$C1176,0,IF(SUM($C1176,$I1140)&gt;AS$4,$AB1154/$I1140,$AB1154-SUM($I1176:AR1176))))</f>
        <v>0</v>
      </c>
      <c r="AT1176" s="31">
        <f>IF($I1140="n/a",0,IF(AT$4&lt;=$C1176,0,IF(SUM($C1176,$I1140)&gt;AT$4,$AB1154/$I1140,$AB1154-SUM($I1176:AS1176))))</f>
        <v>0</v>
      </c>
      <c r="AU1176" s="31">
        <f>IF($I1140="n/a",0,IF(AU$4&lt;=$C1176,0,IF(SUM($C1176,$I1140)&gt;AU$4,$AB1154/$I1140,$AB1154-SUM($I1176:AT1176))))</f>
        <v>0</v>
      </c>
      <c r="AV1176" s="31">
        <f>IF($I1140="n/a",0,IF(AV$4&lt;=$C1176,0,IF(SUM($C1176,$I1140)&gt;AV$4,$AB1154/$I1140,$AB1154-SUM($I1176:AU1176))))</f>
        <v>0</v>
      </c>
      <c r="AW1176" s="31">
        <f>IF($I1140="n/a",0,IF(AW$4&lt;=$C1176,0,IF(SUM($C1176,$I1140)&gt;AW$4,$AB1154/$I1140,$AB1154-SUM($I1176:AV1176))))</f>
        <v>0</v>
      </c>
      <c r="AX1176" s="31">
        <f>IF($I1140="n/a",0,IF(AX$4&lt;=$C1176,0,IF(SUM($C1176,$I1140)&gt;AX$4,$AB1154/$I1140,$AB1154-SUM($I1176:AW1176))))</f>
        <v>0</v>
      </c>
      <c r="AY1176" s="31">
        <f>IF($I1140="n/a",0,IF(AY$4&lt;=$C1176,0,IF(SUM($C1176,$I1140)&gt;AY$4,$AB1154/$I1140,$AB1154-SUM($I1176:AX1176))))</f>
        <v>0</v>
      </c>
      <c r="AZ1176" s="31">
        <f>IF($I1140="n/a",0,IF(AZ$4&lt;=$C1176,0,IF(SUM($C1176,$I1140)&gt;AZ$4,$AB1154/$I1140,$AB1154-SUM($I1176:AY1176))))</f>
        <v>0</v>
      </c>
      <c r="BA1176" s="31">
        <f>IF($I1140="n/a",0,IF(BA$4&lt;=$C1176,0,IF(SUM($C1176,$I1140)&gt;BA$4,$AB1154/$I1140,$AB1154-SUM($I1176:AZ1176))))</f>
        <v>0</v>
      </c>
      <c r="BB1176" s="31">
        <f>IF($I1140="n/a",0,IF(BB$4&lt;=$C1176,0,IF(SUM($C1176,$I1140)&gt;BB$4,$AB1154/$I1140,$AB1154-SUM($I1176:BA1176))))</f>
        <v>0</v>
      </c>
      <c r="BC1176" s="31">
        <f>IF($I1140="n/a",0,IF(BC$4&lt;=$C1176,0,IF(SUM($C1176,$I1140)&gt;BC$4,$AB1154/$I1140,$AB1154-SUM($I1176:BB1176))))</f>
        <v>0</v>
      </c>
      <c r="BD1176" s="31">
        <f>IF($I1140="n/a",0,IF(BD$4&lt;=$C1176,0,IF(SUM($C1176,$I1140)&gt;BD$4,$AB1154/$I1140,$AB1154-SUM($I1176:BC1176))))</f>
        <v>0</v>
      </c>
      <c r="BE1176" s="31">
        <f>IF($I1140="n/a",0,IF(BE$4&lt;=$C1176,0,IF(SUM($C1176,$I1140)&gt;BE$4,$AB1154/$I1140,$AB1154-SUM($I1176:BD1176))))</f>
        <v>0</v>
      </c>
      <c r="BF1176" s="31">
        <f>IF($I1140="n/a",0,IF(BF$4&lt;=$C1176,0,IF(SUM($C1176,$I1140)&gt;BF$4,$AB1154/$I1140,$AB1154-SUM($I1176:BE1176))))</f>
        <v>0</v>
      </c>
      <c r="BG1176" s="31">
        <f>IF($I1140="n/a",0,IF(BG$4&lt;=$C1176,0,IF(SUM($C1176,$I1140)&gt;BG$4,$AB1154/$I1140,$AB1154-SUM($I1176:BF1176))))</f>
        <v>0</v>
      </c>
      <c r="BH1176" s="31">
        <f>IF($I1140="n/a",0,IF(BH$4&lt;=$C1176,0,IF(SUM($C1176,$I1140)&gt;BH$4,$AB1154/$I1140,$AB1154-SUM($I1176:BG1176))))</f>
        <v>0</v>
      </c>
      <c r="BI1176" s="31">
        <f>IF($I1140="n/a",0,IF(BI$4&lt;=$C1176,0,IF(SUM($C1176,$I1140)&gt;BI$4,$AB1154/$I1140,$AB1154-SUM($I1176:BH1176))))</f>
        <v>0</v>
      </c>
      <c r="BJ1176" s="31">
        <f>IF($I1140="n/a",0,IF(BJ$4&lt;=$C1176,0,IF(SUM($C1176,$I1140)&gt;BJ$4,$AB1154/$I1140,$AB1154-SUM($I1176:BI1176))))</f>
        <v>0</v>
      </c>
      <c r="BK1176" s="31">
        <f>IF($I1140="n/a",0,IF(BK$4&lt;=$C1176,0,IF(SUM($C1176,$I1140)&gt;BK$4,$AB1154/$I1140,$AB1154-SUM($I1176:BJ1176))))</f>
        <v>0</v>
      </c>
      <c r="BL1176" s="31">
        <f>IF($I1140="n/a",0,IF(BL$4&lt;=$C1176,0,IF(SUM($C1176,$I1140)&gt;BL$4,$AB1154/$I1140,$AB1154-SUM($I1176:BK1176))))</f>
        <v>0</v>
      </c>
      <c r="BM1176" s="31">
        <f>IF($I1140="n/a",0,IF(BM$4&lt;=$C1176,0,IF(SUM($C1176,$I1140)&gt;BM$4,$AB1154/$I1140,$AB1154-SUM($I1176:BL1176))))</f>
        <v>0</v>
      </c>
      <c r="BN1176" s="31">
        <f>IF($I1140="n/a",0,IF(BN$4&lt;=$C1176,0,IF(SUM($C1176,$I1140)&gt;BN$4,$AB1154/$I1140,$AB1154-SUM($I1176:BM1176))))</f>
        <v>0</v>
      </c>
      <c r="BO1176" s="31">
        <f>IF($I1140="n/a",0,IF(BO$4&lt;=$C1176,0,IF(SUM($C1176,$I1140)&gt;BO$4,$AB1154/$I1140,$AB1154-SUM($I1176:BN1176))))</f>
        <v>0</v>
      </c>
      <c r="BP1176" s="31">
        <f>IF($I1140="n/a",0,IF(BP$4&lt;=$C1176,0,IF(SUM($C1176,$I1140)&gt;BP$4,$AB1154/$I1140,$AB1154-SUM($I1176:BO1176))))</f>
        <v>0</v>
      </c>
      <c r="BQ1176" s="31">
        <f>IF($I1140="n/a",0,IF(BQ$4&lt;=$C1176,0,IF(SUM($C1176,$I1140)&gt;BQ$4,$AB1154/$I1140,$AB1154-SUM($I1176:BP1176))))</f>
        <v>0</v>
      </c>
      <c r="BR1176" s="31">
        <f>IF($I1140="n/a",0,IF(BR$4&lt;=$C1176,0,IF(SUM($C1176,$I1140)&gt;BR$4,$AB1154/$I1140,$AB1154-SUM($I1176:BQ1176))))</f>
        <v>0</v>
      </c>
      <c r="BS1176" s="31">
        <f>IF($I1140="n/a",0,IF(BS$4&lt;=$C1176,0,IF(SUM($C1176,$I1140)&gt;BS$4,$AB1154/$I1140,$AB1154-SUM($I1176:BR1176))))</f>
        <v>0</v>
      </c>
      <c r="BT1176" s="31">
        <f>IF($I1140="n/a",0,IF(BT$4&lt;=$C1176,0,IF(SUM($C1176,$I1140)&gt;BT$4,$AB1154/$I1140,$AB1154-SUM($I1176:BS1176))))</f>
        <v>0</v>
      </c>
      <c r="BU1176" s="31">
        <f>IF($I1140="n/a",0,IF(BU$4&lt;=$C1176,0,IF(SUM($C1176,$I1140)&gt;BU$4,$AB1154/$I1140,$AB1154-SUM($I1176:BT1176))))</f>
        <v>0</v>
      </c>
      <c r="BV1176" s="31">
        <f>IF($I1140="n/a",0,IF(BV$4&lt;=$C1176,0,IF(SUM($C1176,$I1140)&gt;BV$4,$AB1154/$I1140,$AB1154-SUM($I1176:BU1176))))</f>
        <v>0</v>
      </c>
      <c r="BW1176" s="31">
        <f>IF($I1140="n/a",0,IF(BW$4&lt;=$C1176,0,IF(SUM($C1176,$I1140)&gt;BW$4,$AB1154/$I1140,$AB1154-SUM($I1176:BV1176))))</f>
        <v>0</v>
      </c>
      <c r="BX1176" s="31">
        <f>IF($I1140="n/a",0,IF(BX$4&lt;=$C1176,0,IF(SUM($C1176,$I1140)&gt;BX$4,$AB1154/$I1140,$AB1154-SUM($I1176:BW1176))))</f>
        <v>0</v>
      </c>
      <c r="BY1176" s="31">
        <f>IF($I1140="n/a",0,IF(BY$4&lt;=$C1176,0,IF(SUM($C1176,$I1140)&gt;BY$4,$AB1154/$I1140,$AB1154-SUM($I1176:BX1176))))</f>
        <v>0</v>
      </c>
      <c r="BZ1176" s="31">
        <f>IF($I1140="n/a",0,IF(BZ$4&lt;=$C1176,0,IF(SUM($C1176,$I1140)&gt;BZ$4,$AB1154/$I1140,$AB1154-SUM($I1176:BY1176))))</f>
        <v>0</v>
      </c>
      <c r="CA1176" s="31">
        <f>IF($I1140="n/a",0,IF(CA$4&lt;=$C1176,0,IF(SUM($C1176,$I1140)&gt;CA$4,$AB1154/$I1140,$AB1154-SUM($I1176:BZ1176))))</f>
        <v>0</v>
      </c>
      <c r="CB1176" s="31">
        <f>IF($I1140="n/a",0,IF(CB$4&lt;=$C1176,0,IF(SUM($C1176,$I1140)&gt;CB$4,$AB1154/$I1140,$AB1154-SUM($I1176:CA1176))))</f>
        <v>0</v>
      </c>
      <c r="CC1176" s="31">
        <f>IF($I1140="n/a",0,IF(CC$4&lt;=$C1176,0,IF(SUM($C1176,$I1140)&gt;CC$4,$AB1154/$I1140,$AB1154-SUM($I1176:CB1176))))</f>
        <v>0</v>
      </c>
      <c r="CD1176" s="31">
        <f>IF($I1140="n/a",0,IF(CD$4&lt;=$C1176,0,IF(SUM($C1176,$I1140)&gt;CD$4,$AB1154/$I1140,$AB1154-SUM($I1176:CC1176))))</f>
        <v>0</v>
      </c>
      <c r="CE1176" s="31">
        <f>IF($I1140="n/a",0,IF(CE$4&lt;=$C1176,0,IF(SUM($C1176,$I1140)&gt;CE$4,$AB1154/$I1140,$AB1154-SUM($I1176:CD1176))))</f>
        <v>0</v>
      </c>
      <c r="CF1176" s="31">
        <f>IF($I1140="n/a",0,IF(CF$4&lt;=$C1176,0,IF(SUM($C1176,$I1140)&gt;CF$4,$AB1154/$I1140,$AB1154-SUM($I1176:CE1176))))</f>
        <v>0</v>
      </c>
    </row>
    <row r="1177" spans="1:84" s="153" customFormat="1" ht="12.75" customHeight="1">
      <c r="A1177"/>
      <c r="C1177" s="197">
        <v>2035</v>
      </c>
      <c r="D1177" s="21" t="s">
        <v>64</v>
      </c>
      <c r="E1177" s="21" t="s">
        <v>185</v>
      </c>
      <c r="I1177" s="31"/>
      <c r="J1177" s="31">
        <f>IF($I1140="n/a",0,IF(J$4&lt;=$C1177,0,IF(SUM($C1177,$I1140)&gt;J$4,$AC1154/$I1140,$AC1154-SUM($I1177:I1177))))</f>
        <v>0</v>
      </c>
      <c r="K1177" s="31">
        <f>IF($I1140="n/a",0,IF(K$4&lt;=$C1177,0,IF(SUM($C1177,$I1140)&gt;K$4,$AC1154/$I1140,$AC1154-SUM($I1177:J1177))))</f>
        <v>0</v>
      </c>
      <c r="L1177" s="31">
        <f>IF($I1140="n/a",0,IF(L$4&lt;=$C1177,0,IF(SUM($C1177,$I1140)&gt;L$4,$AC1154/$I1140,$AC1154-SUM($I1177:K1177))))</f>
        <v>0</v>
      </c>
      <c r="M1177" s="31">
        <f>IF($I1140="n/a",0,IF(M$4&lt;=$C1177,0,IF(SUM($C1177,$I1140)&gt;M$4,$AC1154/$I1140,$AC1154-SUM($I1177:L1177))))</f>
        <v>0</v>
      </c>
      <c r="N1177" s="31">
        <f>IF($I1140="n/a",0,IF(N$4&lt;=$C1177,0,IF(SUM($C1177,$I1140)&gt;N$4,$AC1154/$I1140,$AC1154-SUM($I1177:M1177))))</f>
        <v>0</v>
      </c>
      <c r="O1177" s="31">
        <f>IF($I1140="n/a",0,IF(O$4&lt;=$C1177,0,IF(SUM($C1177,$I1140)&gt;O$4,$AC1154/$I1140,$AC1154-SUM($I1177:N1177))))</f>
        <v>0</v>
      </c>
      <c r="P1177" s="31">
        <f>IF($I1140="n/a",0,IF(P$4&lt;=$C1177,0,IF(SUM($C1177,$I1140)&gt;P$4,$AC1154/$I1140,$AC1154-SUM($I1177:O1177))))</f>
        <v>0</v>
      </c>
      <c r="Q1177" s="31">
        <f>IF($I1140="n/a",0,IF(Q$4&lt;=$C1177,0,IF(SUM($C1177,$I1140)&gt;Q$4,$AC1154/$I1140,$AC1154-SUM($I1177:P1177))))</f>
        <v>0</v>
      </c>
      <c r="R1177" s="31">
        <f>IF($I1140="n/a",0,IF(R$4&lt;=$C1177,0,IF(SUM($C1177,$I1140)&gt;R$4,$AC1154/$I1140,$AC1154-SUM($I1177:Q1177))))</f>
        <v>0</v>
      </c>
      <c r="S1177" s="31">
        <f>IF($I1140="n/a",0,IF(S$4&lt;=$C1177,0,IF(SUM($C1177,$I1140)&gt;S$4,$AC1154/$I1140,$AC1154-SUM($I1177:R1177))))</f>
        <v>0</v>
      </c>
      <c r="T1177" s="31">
        <f>IF($I1140="n/a",0,IF(T$4&lt;=$C1177,0,IF(SUM($C1177,$I1140)&gt;T$4,$AC1154/$I1140,$AC1154-SUM($I1177:S1177))))</f>
        <v>0</v>
      </c>
      <c r="U1177" s="31">
        <f>IF($I1140="n/a",0,IF(U$4&lt;=$C1177,0,IF(SUM($C1177,$I1140)&gt;U$4,$AC1154/$I1140,$AC1154-SUM($I1177:T1177))))</f>
        <v>0</v>
      </c>
      <c r="V1177" s="31">
        <f>IF($I1140="n/a",0,IF(V$4&lt;=$C1177,0,IF(SUM($C1177,$I1140)&gt;V$4,$AC1154/$I1140,$AC1154-SUM($I1177:U1177))))</f>
        <v>0</v>
      </c>
      <c r="W1177" s="31">
        <f>IF($I1140="n/a",0,IF(W$4&lt;=$C1177,0,IF(SUM($C1177,$I1140)&gt;W$4,$AC1154/$I1140,$AC1154-SUM($I1177:V1177))))</f>
        <v>0</v>
      </c>
      <c r="X1177" s="31">
        <f>IF($I1140="n/a",0,IF(X$4&lt;=$C1177,0,IF(SUM($C1177,$I1140)&gt;X$4,$AC1154/$I1140,$AC1154-SUM($I1177:W1177))))</f>
        <v>0</v>
      </c>
      <c r="Y1177" s="31">
        <f>IF($I1140="n/a",0,IF(Y$4&lt;=$C1177,0,IF(SUM($C1177,$I1140)&gt;Y$4,$AC1154/$I1140,$AC1154-SUM($I1177:X1177))))</f>
        <v>0</v>
      </c>
      <c r="Z1177" s="31">
        <f>IF($I1140="n/a",0,IF(Z$4&lt;=$C1177,0,IF(SUM($C1177,$I1140)&gt;Z$4,$AC1154/$I1140,$AC1154-SUM($I1177:Y1177))))</f>
        <v>0</v>
      </c>
      <c r="AA1177" s="31">
        <f>IF($I1140="n/a",0,IF(AA$4&lt;=$C1177,0,IF(SUM($C1177,$I1140)&gt;AA$4,$AC1154/$I1140,$AC1154-SUM($I1177:Z1177))))</f>
        <v>0</v>
      </c>
      <c r="AB1177" s="31">
        <f>IF($I1140="n/a",0,IF(AB$4&lt;=$C1177,0,IF(SUM($C1177,$I1140)&gt;AB$4,$AC1154/$I1140,$AC1154-SUM($I1177:AA1177))))</f>
        <v>0</v>
      </c>
      <c r="AC1177" s="31">
        <f>IF($I1140="n/a",0,IF(AC$4&lt;=$C1177,0,IF(SUM($C1177,$I1140)&gt;AC$4,$AC1154/$I1140,$AC1154-SUM($I1177:AB1177))))</f>
        <v>0</v>
      </c>
      <c r="AD1177" s="31">
        <f>IF($I1140="n/a",0,IF(AD$4&lt;=$C1177,0,IF(SUM($C1177,$I1140)&gt;AD$4,$AC1154/$I1140,$AC1154-SUM($I1177:AC1177))))</f>
        <v>0</v>
      </c>
      <c r="AE1177" s="31">
        <f>IF($I1140="n/a",0,IF(AE$4&lt;=$C1177,0,IF(SUM($C1177,$I1140)&gt;AE$4,$AC1154/$I1140,$AC1154-SUM($I1177:AD1177))))</f>
        <v>0</v>
      </c>
      <c r="AF1177" s="31">
        <f>IF($I1140="n/a",0,IF(AF$4&lt;=$C1177,0,IF(SUM($C1177,$I1140)&gt;AF$4,$AC1154/$I1140,$AC1154-SUM($I1177:AE1177))))</f>
        <v>0</v>
      </c>
      <c r="AG1177" s="31">
        <f>IF($I1140="n/a",0,IF(AG$4&lt;=$C1177,0,IF(SUM($C1177,$I1140)&gt;AG$4,$AC1154/$I1140,$AC1154-SUM($I1177:AF1177))))</f>
        <v>0</v>
      </c>
      <c r="AH1177" s="31">
        <f>IF($I1140="n/a",0,IF(AH$4&lt;=$C1177,0,IF(SUM($C1177,$I1140)&gt;AH$4,$AC1154/$I1140,$AC1154-SUM($I1177:AG1177))))</f>
        <v>0</v>
      </c>
      <c r="AI1177" s="31">
        <f>IF($I1140="n/a",0,IF(AI$4&lt;=$C1177,0,IF(SUM($C1177,$I1140)&gt;AI$4,$AC1154/$I1140,$AC1154-SUM($I1177:AH1177))))</f>
        <v>0</v>
      </c>
      <c r="AJ1177" s="31">
        <f>IF($I1140="n/a",0,IF(AJ$4&lt;=$C1177,0,IF(SUM($C1177,$I1140)&gt;AJ$4,$AC1154/$I1140,$AC1154-SUM($I1177:AI1177))))</f>
        <v>0</v>
      </c>
      <c r="AK1177" s="31">
        <f>IF($I1140="n/a",0,IF(AK$4&lt;=$C1177,0,IF(SUM($C1177,$I1140)&gt;AK$4,$AC1154/$I1140,$AC1154-SUM($I1177:AJ1177))))</f>
        <v>0</v>
      </c>
      <c r="AL1177" s="31">
        <f>IF($I1140="n/a",0,IF(AL$4&lt;=$C1177,0,IF(SUM($C1177,$I1140)&gt;AL$4,$AC1154/$I1140,$AC1154-SUM($I1177:AK1177))))</f>
        <v>0</v>
      </c>
      <c r="AM1177" s="31">
        <f>IF($I1140="n/a",0,IF(AM$4&lt;=$C1177,0,IF(SUM($C1177,$I1140)&gt;AM$4,$AC1154/$I1140,$AC1154-SUM($I1177:AL1177))))</f>
        <v>0</v>
      </c>
      <c r="AN1177" s="31">
        <f>IF($I1140="n/a",0,IF(AN$4&lt;=$C1177,0,IF(SUM($C1177,$I1140)&gt;AN$4,$AC1154/$I1140,$AC1154-SUM($I1177:AM1177))))</f>
        <v>0</v>
      </c>
      <c r="AO1177" s="31">
        <f>IF($I1140="n/a",0,IF(AO$4&lt;=$C1177,0,IF(SUM($C1177,$I1140)&gt;AO$4,$AC1154/$I1140,$AC1154-SUM($I1177:AN1177))))</f>
        <v>0</v>
      </c>
      <c r="AP1177" s="31">
        <f>IF($I1140="n/a",0,IF(AP$4&lt;=$C1177,0,IF(SUM($C1177,$I1140)&gt;AP$4,$AC1154/$I1140,$AC1154-SUM($I1177:AO1177))))</f>
        <v>0</v>
      </c>
      <c r="AQ1177" s="31">
        <f>IF($I1140="n/a",0,IF(AQ$4&lt;=$C1177,0,IF(SUM($C1177,$I1140)&gt;AQ$4,$AC1154/$I1140,$AC1154-SUM($I1177:AP1177))))</f>
        <v>0</v>
      </c>
      <c r="AR1177" s="31">
        <f>IF($I1140="n/a",0,IF(AR$4&lt;=$C1177,0,IF(SUM($C1177,$I1140)&gt;AR$4,$AC1154/$I1140,$AC1154-SUM($I1177:AQ1177))))</f>
        <v>0</v>
      </c>
      <c r="AS1177" s="31">
        <f>IF($I1140="n/a",0,IF(AS$4&lt;=$C1177,0,IF(SUM($C1177,$I1140)&gt;AS$4,$AC1154/$I1140,$AC1154-SUM($I1177:AR1177))))</f>
        <v>0</v>
      </c>
      <c r="AT1177" s="31">
        <f>IF($I1140="n/a",0,IF(AT$4&lt;=$C1177,0,IF(SUM($C1177,$I1140)&gt;AT$4,$AC1154/$I1140,$AC1154-SUM($I1177:AS1177))))</f>
        <v>0</v>
      </c>
      <c r="AU1177" s="31">
        <f>IF($I1140="n/a",0,IF(AU$4&lt;=$C1177,0,IF(SUM($C1177,$I1140)&gt;AU$4,$AC1154/$I1140,$AC1154-SUM($I1177:AT1177))))</f>
        <v>0</v>
      </c>
      <c r="AV1177" s="31">
        <f>IF($I1140="n/a",0,IF(AV$4&lt;=$C1177,0,IF(SUM($C1177,$I1140)&gt;AV$4,$AC1154/$I1140,$AC1154-SUM($I1177:AU1177))))</f>
        <v>0</v>
      </c>
      <c r="AW1177" s="31">
        <f>IF($I1140="n/a",0,IF(AW$4&lt;=$C1177,0,IF(SUM($C1177,$I1140)&gt;AW$4,$AC1154/$I1140,$AC1154-SUM($I1177:AV1177))))</f>
        <v>0</v>
      </c>
      <c r="AX1177" s="31">
        <f>IF($I1140="n/a",0,IF(AX$4&lt;=$C1177,0,IF(SUM($C1177,$I1140)&gt;AX$4,$AC1154/$I1140,$AC1154-SUM($I1177:AW1177))))</f>
        <v>0</v>
      </c>
      <c r="AY1177" s="31">
        <f>IF($I1140="n/a",0,IF(AY$4&lt;=$C1177,0,IF(SUM($C1177,$I1140)&gt;AY$4,$AC1154/$I1140,$AC1154-SUM($I1177:AX1177))))</f>
        <v>0</v>
      </c>
      <c r="AZ1177" s="31">
        <f>IF($I1140="n/a",0,IF(AZ$4&lt;=$C1177,0,IF(SUM($C1177,$I1140)&gt;AZ$4,$AC1154/$I1140,$AC1154-SUM($I1177:AY1177))))</f>
        <v>0</v>
      </c>
      <c r="BA1177" s="31">
        <f>IF($I1140="n/a",0,IF(BA$4&lt;=$C1177,0,IF(SUM($C1177,$I1140)&gt;BA$4,$AC1154/$I1140,$AC1154-SUM($I1177:AZ1177))))</f>
        <v>0</v>
      </c>
      <c r="BB1177" s="31">
        <f>IF($I1140="n/a",0,IF(BB$4&lt;=$C1177,0,IF(SUM($C1177,$I1140)&gt;BB$4,$AC1154/$I1140,$AC1154-SUM($I1177:BA1177))))</f>
        <v>0</v>
      </c>
      <c r="BC1177" s="31">
        <f>IF($I1140="n/a",0,IF(BC$4&lt;=$C1177,0,IF(SUM($C1177,$I1140)&gt;BC$4,$AC1154/$I1140,$AC1154-SUM($I1177:BB1177))))</f>
        <v>0</v>
      </c>
      <c r="BD1177" s="31">
        <f>IF($I1140="n/a",0,IF(BD$4&lt;=$C1177,0,IF(SUM($C1177,$I1140)&gt;BD$4,$AC1154/$I1140,$AC1154-SUM($I1177:BC1177))))</f>
        <v>0</v>
      </c>
      <c r="BE1177" s="31">
        <f>IF($I1140="n/a",0,IF(BE$4&lt;=$C1177,0,IF(SUM($C1177,$I1140)&gt;BE$4,$AC1154/$I1140,$AC1154-SUM($I1177:BD1177))))</f>
        <v>0</v>
      </c>
      <c r="BF1177" s="31">
        <f>IF($I1140="n/a",0,IF(BF$4&lt;=$C1177,0,IF(SUM($C1177,$I1140)&gt;BF$4,$AC1154/$I1140,$AC1154-SUM($I1177:BE1177))))</f>
        <v>0</v>
      </c>
      <c r="BG1177" s="31">
        <f>IF($I1140="n/a",0,IF(BG$4&lt;=$C1177,0,IF(SUM($C1177,$I1140)&gt;BG$4,$AC1154/$I1140,$AC1154-SUM($I1177:BF1177))))</f>
        <v>0</v>
      </c>
      <c r="BH1177" s="31">
        <f>IF($I1140="n/a",0,IF(BH$4&lt;=$C1177,0,IF(SUM($C1177,$I1140)&gt;BH$4,$AC1154/$I1140,$AC1154-SUM($I1177:BG1177))))</f>
        <v>0</v>
      </c>
      <c r="BI1177" s="31">
        <f>IF($I1140="n/a",0,IF(BI$4&lt;=$C1177,0,IF(SUM($C1177,$I1140)&gt;BI$4,$AC1154/$I1140,$AC1154-SUM($I1177:BH1177))))</f>
        <v>0</v>
      </c>
      <c r="BJ1177" s="31">
        <f>IF($I1140="n/a",0,IF(BJ$4&lt;=$C1177,0,IF(SUM($C1177,$I1140)&gt;BJ$4,$AC1154/$I1140,$AC1154-SUM($I1177:BI1177))))</f>
        <v>0</v>
      </c>
      <c r="BK1177" s="31">
        <f>IF($I1140="n/a",0,IF(BK$4&lt;=$C1177,0,IF(SUM($C1177,$I1140)&gt;BK$4,$AC1154/$I1140,$AC1154-SUM($I1177:BJ1177))))</f>
        <v>0</v>
      </c>
      <c r="BL1177" s="31">
        <f>IF($I1140="n/a",0,IF(BL$4&lt;=$C1177,0,IF(SUM($C1177,$I1140)&gt;BL$4,$AC1154/$I1140,$AC1154-SUM($I1177:BK1177))))</f>
        <v>0</v>
      </c>
      <c r="BM1177" s="31">
        <f>IF($I1140="n/a",0,IF(BM$4&lt;=$C1177,0,IF(SUM($C1177,$I1140)&gt;BM$4,$AC1154/$I1140,$AC1154-SUM($I1177:BL1177))))</f>
        <v>0</v>
      </c>
      <c r="BN1177" s="31">
        <f>IF($I1140="n/a",0,IF(BN$4&lt;=$C1177,0,IF(SUM($C1177,$I1140)&gt;BN$4,$AC1154/$I1140,$AC1154-SUM($I1177:BM1177))))</f>
        <v>0</v>
      </c>
      <c r="BO1177" s="31">
        <f>IF($I1140="n/a",0,IF(BO$4&lt;=$C1177,0,IF(SUM($C1177,$I1140)&gt;BO$4,$AC1154/$I1140,$AC1154-SUM($I1177:BN1177))))</f>
        <v>0</v>
      </c>
      <c r="BP1177" s="31">
        <f>IF($I1140="n/a",0,IF(BP$4&lt;=$C1177,0,IF(SUM($C1177,$I1140)&gt;BP$4,$AC1154/$I1140,$AC1154-SUM($I1177:BO1177))))</f>
        <v>0</v>
      </c>
      <c r="BQ1177" s="31">
        <f>IF($I1140="n/a",0,IF(BQ$4&lt;=$C1177,0,IF(SUM($C1177,$I1140)&gt;BQ$4,$AC1154/$I1140,$AC1154-SUM($I1177:BP1177))))</f>
        <v>0</v>
      </c>
      <c r="BR1177" s="31">
        <f>IF($I1140="n/a",0,IF(BR$4&lt;=$C1177,0,IF(SUM($C1177,$I1140)&gt;BR$4,$AC1154/$I1140,$AC1154-SUM($I1177:BQ1177))))</f>
        <v>0</v>
      </c>
      <c r="BS1177" s="31">
        <f>IF($I1140="n/a",0,IF(BS$4&lt;=$C1177,0,IF(SUM($C1177,$I1140)&gt;BS$4,$AC1154/$I1140,$AC1154-SUM($I1177:BR1177))))</f>
        <v>0</v>
      </c>
      <c r="BT1177" s="31">
        <f>IF($I1140="n/a",0,IF(BT$4&lt;=$C1177,0,IF(SUM($C1177,$I1140)&gt;BT$4,$AC1154/$I1140,$AC1154-SUM($I1177:BS1177))))</f>
        <v>0</v>
      </c>
      <c r="BU1177" s="31">
        <f>IF($I1140="n/a",0,IF(BU$4&lt;=$C1177,0,IF(SUM($C1177,$I1140)&gt;BU$4,$AC1154/$I1140,$AC1154-SUM($I1177:BT1177))))</f>
        <v>0</v>
      </c>
      <c r="BV1177" s="31">
        <f>IF($I1140="n/a",0,IF(BV$4&lt;=$C1177,0,IF(SUM($C1177,$I1140)&gt;BV$4,$AC1154/$I1140,$AC1154-SUM($I1177:BU1177))))</f>
        <v>0</v>
      </c>
      <c r="BW1177" s="31">
        <f>IF($I1140="n/a",0,IF(BW$4&lt;=$C1177,0,IF(SUM($C1177,$I1140)&gt;BW$4,$AC1154/$I1140,$AC1154-SUM($I1177:BV1177))))</f>
        <v>0</v>
      </c>
      <c r="BX1177" s="31">
        <f>IF($I1140="n/a",0,IF(BX$4&lt;=$C1177,0,IF(SUM($C1177,$I1140)&gt;BX$4,$AC1154/$I1140,$AC1154-SUM($I1177:BW1177))))</f>
        <v>0</v>
      </c>
      <c r="BY1177" s="31">
        <f>IF($I1140="n/a",0,IF(BY$4&lt;=$C1177,0,IF(SUM($C1177,$I1140)&gt;BY$4,$AC1154/$I1140,$AC1154-SUM($I1177:BX1177))))</f>
        <v>0</v>
      </c>
      <c r="BZ1177" s="31">
        <f>IF($I1140="n/a",0,IF(BZ$4&lt;=$C1177,0,IF(SUM($C1177,$I1140)&gt;BZ$4,$AC1154/$I1140,$AC1154-SUM($I1177:BY1177))))</f>
        <v>0</v>
      </c>
      <c r="CA1177" s="31">
        <f>IF($I1140="n/a",0,IF(CA$4&lt;=$C1177,0,IF(SUM($C1177,$I1140)&gt;CA$4,$AC1154/$I1140,$AC1154-SUM($I1177:BZ1177))))</f>
        <v>0</v>
      </c>
      <c r="CB1177" s="31">
        <f>IF($I1140="n/a",0,IF(CB$4&lt;=$C1177,0,IF(SUM($C1177,$I1140)&gt;CB$4,$AC1154/$I1140,$AC1154-SUM($I1177:CA1177))))</f>
        <v>0</v>
      </c>
      <c r="CC1177" s="31">
        <f>IF($I1140="n/a",0,IF(CC$4&lt;=$C1177,0,IF(SUM($C1177,$I1140)&gt;CC$4,$AC1154/$I1140,$AC1154-SUM($I1177:CB1177))))</f>
        <v>0</v>
      </c>
      <c r="CD1177" s="31">
        <f>IF($I1140="n/a",0,IF(CD$4&lt;=$C1177,0,IF(SUM($C1177,$I1140)&gt;CD$4,$AC1154/$I1140,$AC1154-SUM($I1177:CC1177))))</f>
        <v>0</v>
      </c>
      <c r="CE1177" s="31">
        <f>IF($I1140="n/a",0,IF(CE$4&lt;=$C1177,0,IF(SUM($C1177,$I1140)&gt;CE$4,$AC1154/$I1140,$AC1154-SUM($I1177:CD1177))))</f>
        <v>0</v>
      </c>
      <c r="CF1177" s="31">
        <f>IF($I1140="n/a",0,IF(CF$4&lt;=$C1177,0,IF(SUM($C1177,$I1140)&gt;CF$4,$AC1154/$I1140,$AC1154-SUM($I1177:CE1177))))</f>
        <v>0</v>
      </c>
    </row>
    <row r="1178" spans="1:84" s="153" customFormat="1" ht="12.75" customHeight="1">
      <c r="A1178"/>
      <c r="C1178" s="197">
        <v>2036</v>
      </c>
      <c r="D1178" s="21" t="s">
        <v>65</v>
      </c>
      <c r="E1178" s="21" t="s">
        <v>185</v>
      </c>
      <c r="I1178" s="31"/>
      <c r="J1178" s="31">
        <f>IF($I1140="n/a",0,IF(J$4&lt;=$C1178,0,IF(SUM($C1178,$I1140)&gt;J$4,$AD1154/$I1140,$AD1154-SUM($I1178:I1178))))</f>
        <v>0</v>
      </c>
      <c r="K1178" s="31">
        <f>IF($I1140="n/a",0,IF(K$4&lt;=$C1178,0,IF(SUM($C1178,$I1140)&gt;K$4,$AD1154/$I1140,$AD1154-SUM($I1178:J1178))))</f>
        <v>0</v>
      </c>
      <c r="L1178" s="31">
        <f>IF($I1140="n/a",0,IF(L$4&lt;=$C1178,0,IF(SUM($C1178,$I1140)&gt;L$4,$AD1154/$I1140,$AD1154-SUM($I1178:K1178))))</f>
        <v>0</v>
      </c>
      <c r="M1178" s="31">
        <f>IF($I1140="n/a",0,IF(M$4&lt;=$C1178,0,IF(SUM($C1178,$I1140)&gt;M$4,$AD1154/$I1140,$AD1154-SUM($I1178:L1178))))</f>
        <v>0</v>
      </c>
      <c r="N1178" s="31">
        <f>IF($I1140="n/a",0,IF(N$4&lt;=$C1178,0,IF(SUM($C1178,$I1140)&gt;N$4,$AD1154/$I1140,$AD1154-SUM($I1178:M1178))))</f>
        <v>0</v>
      </c>
      <c r="O1178" s="31">
        <f>IF($I1140="n/a",0,IF(O$4&lt;=$C1178,0,IF(SUM($C1178,$I1140)&gt;O$4,$AD1154/$I1140,$AD1154-SUM($I1178:N1178))))</f>
        <v>0</v>
      </c>
      <c r="P1178" s="31">
        <f>IF($I1140="n/a",0,IF(P$4&lt;=$C1178,0,IF(SUM($C1178,$I1140)&gt;P$4,$AD1154/$I1140,$AD1154-SUM($I1178:O1178))))</f>
        <v>0</v>
      </c>
      <c r="Q1178" s="31">
        <f>IF($I1140="n/a",0,IF(Q$4&lt;=$C1178,0,IF(SUM($C1178,$I1140)&gt;Q$4,$AD1154/$I1140,$AD1154-SUM($I1178:P1178))))</f>
        <v>0</v>
      </c>
      <c r="R1178" s="31">
        <f>IF($I1140="n/a",0,IF(R$4&lt;=$C1178,0,IF(SUM($C1178,$I1140)&gt;R$4,$AD1154/$I1140,$AD1154-SUM($I1178:Q1178))))</f>
        <v>0</v>
      </c>
      <c r="S1178" s="31">
        <f>IF($I1140="n/a",0,IF(S$4&lt;=$C1178,0,IF(SUM($C1178,$I1140)&gt;S$4,$AD1154/$I1140,$AD1154-SUM($I1178:R1178))))</f>
        <v>0</v>
      </c>
      <c r="T1178" s="31">
        <f>IF($I1140="n/a",0,IF(T$4&lt;=$C1178,0,IF(SUM($C1178,$I1140)&gt;T$4,$AD1154/$I1140,$AD1154-SUM($I1178:S1178))))</f>
        <v>0</v>
      </c>
      <c r="U1178" s="31">
        <f>IF($I1140="n/a",0,IF(U$4&lt;=$C1178,0,IF(SUM($C1178,$I1140)&gt;U$4,$AD1154/$I1140,$AD1154-SUM($I1178:T1178))))</f>
        <v>0</v>
      </c>
      <c r="V1178" s="31">
        <f>IF($I1140="n/a",0,IF(V$4&lt;=$C1178,0,IF(SUM($C1178,$I1140)&gt;V$4,$AD1154/$I1140,$AD1154-SUM($I1178:U1178))))</f>
        <v>0</v>
      </c>
      <c r="W1178" s="31">
        <f>IF($I1140="n/a",0,IF(W$4&lt;=$C1178,0,IF(SUM($C1178,$I1140)&gt;W$4,$AD1154/$I1140,$AD1154-SUM($I1178:V1178))))</f>
        <v>0</v>
      </c>
      <c r="X1178" s="31">
        <f>IF($I1140="n/a",0,IF(X$4&lt;=$C1178,0,IF(SUM($C1178,$I1140)&gt;X$4,$AD1154/$I1140,$AD1154-SUM($I1178:W1178))))</f>
        <v>0</v>
      </c>
      <c r="Y1178" s="31">
        <f>IF($I1140="n/a",0,IF(Y$4&lt;=$C1178,0,IF(SUM($C1178,$I1140)&gt;Y$4,$AD1154/$I1140,$AD1154-SUM($I1178:X1178))))</f>
        <v>0</v>
      </c>
      <c r="Z1178" s="31">
        <f>IF($I1140="n/a",0,IF(Z$4&lt;=$C1178,0,IF(SUM($C1178,$I1140)&gt;Z$4,$AD1154/$I1140,$AD1154-SUM($I1178:Y1178))))</f>
        <v>0</v>
      </c>
      <c r="AA1178" s="31">
        <f>IF($I1140="n/a",0,IF(AA$4&lt;=$C1178,0,IF(SUM($C1178,$I1140)&gt;AA$4,$AD1154/$I1140,$AD1154-SUM($I1178:Z1178))))</f>
        <v>0</v>
      </c>
      <c r="AB1178" s="31">
        <f>IF($I1140="n/a",0,IF(AB$4&lt;=$C1178,0,IF(SUM($C1178,$I1140)&gt;AB$4,$AD1154/$I1140,$AD1154-SUM($I1178:AA1178))))</f>
        <v>0</v>
      </c>
      <c r="AC1178" s="31">
        <f>IF($I1140="n/a",0,IF(AC$4&lt;=$C1178,0,IF(SUM($C1178,$I1140)&gt;AC$4,$AD1154/$I1140,$AD1154-SUM($I1178:AB1178))))</f>
        <v>0</v>
      </c>
      <c r="AD1178" s="31">
        <f>IF($I1140="n/a",0,IF(AD$4&lt;=$C1178,0,IF(SUM($C1178,$I1140)&gt;AD$4,$AD1154/$I1140,$AD1154-SUM($I1178:AC1178))))</f>
        <v>0</v>
      </c>
      <c r="AE1178" s="31">
        <f>IF($I1140="n/a",0,IF(AE$4&lt;=$C1178,0,IF(SUM($C1178,$I1140)&gt;AE$4,$AD1154/$I1140,$AD1154-SUM($I1178:AD1178))))</f>
        <v>0</v>
      </c>
      <c r="AF1178" s="31">
        <f>IF($I1140="n/a",0,IF(AF$4&lt;=$C1178,0,IF(SUM($C1178,$I1140)&gt;AF$4,$AD1154/$I1140,$AD1154-SUM($I1178:AE1178))))</f>
        <v>0</v>
      </c>
      <c r="AG1178" s="31">
        <f>IF($I1140="n/a",0,IF(AG$4&lt;=$C1178,0,IF(SUM($C1178,$I1140)&gt;AG$4,$AD1154/$I1140,$AD1154-SUM($I1178:AF1178))))</f>
        <v>0</v>
      </c>
      <c r="AH1178" s="31">
        <f>IF($I1140="n/a",0,IF(AH$4&lt;=$C1178,0,IF(SUM($C1178,$I1140)&gt;AH$4,$AD1154/$I1140,$AD1154-SUM($I1178:AG1178))))</f>
        <v>0</v>
      </c>
      <c r="AI1178" s="31">
        <f>IF($I1140="n/a",0,IF(AI$4&lt;=$C1178,0,IF(SUM($C1178,$I1140)&gt;AI$4,$AD1154/$I1140,$AD1154-SUM($I1178:AH1178))))</f>
        <v>0</v>
      </c>
      <c r="AJ1178" s="31">
        <f>IF($I1140="n/a",0,IF(AJ$4&lt;=$C1178,0,IF(SUM($C1178,$I1140)&gt;AJ$4,$AD1154/$I1140,$AD1154-SUM($I1178:AI1178))))</f>
        <v>0</v>
      </c>
      <c r="AK1178" s="31">
        <f>IF($I1140="n/a",0,IF(AK$4&lt;=$C1178,0,IF(SUM($C1178,$I1140)&gt;AK$4,$AD1154/$I1140,$AD1154-SUM($I1178:AJ1178))))</f>
        <v>0</v>
      </c>
      <c r="AL1178" s="31">
        <f>IF($I1140="n/a",0,IF(AL$4&lt;=$C1178,0,IF(SUM($C1178,$I1140)&gt;AL$4,$AD1154/$I1140,$AD1154-SUM($I1178:AK1178))))</f>
        <v>0</v>
      </c>
      <c r="AM1178" s="31">
        <f>IF($I1140="n/a",0,IF(AM$4&lt;=$C1178,0,IF(SUM($C1178,$I1140)&gt;AM$4,$AD1154/$I1140,$AD1154-SUM($I1178:AL1178))))</f>
        <v>0</v>
      </c>
      <c r="AN1178" s="31">
        <f>IF($I1140="n/a",0,IF(AN$4&lt;=$C1178,0,IF(SUM($C1178,$I1140)&gt;AN$4,$AD1154/$I1140,$AD1154-SUM($I1178:AM1178))))</f>
        <v>0</v>
      </c>
      <c r="AO1178" s="31">
        <f>IF($I1140="n/a",0,IF(AO$4&lt;=$C1178,0,IF(SUM($C1178,$I1140)&gt;AO$4,$AD1154/$I1140,$AD1154-SUM($I1178:AN1178))))</f>
        <v>0</v>
      </c>
      <c r="AP1178" s="31">
        <f>IF($I1140="n/a",0,IF(AP$4&lt;=$C1178,0,IF(SUM($C1178,$I1140)&gt;AP$4,$AD1154/$I1140,$AD1154-SUM($I1178:AO1178))))</f>
        <v>0</v>
      </c>
      <c r="AQ1178" s="31">
        <f>IF($I1140="n/a",0,IF(AQ$4&lt;=$C1178,0,IF(SUM($C1178,$I1140)&gt;AQ$4,$AD1154/$I1140,$AD1154-SUM($I1178:AP1178))))</f>
        <v>0</v>
      </c>
      <c r="AR1178" s="31">
        <f>IF($I1140="n/a",0,IF(AR$4&lt;=$C1178,0,IF(SUM($C1178,$I1140)&gt;AR$4,$AD1154/$I1140,$AD1154-SUM($I1178:AQ1178))))</f>
        <v>0</v>
      </c>
      <c r="AS1178" s="31">
        <f>IF($I1140="n/a",0,IF(AS$4&lt;=$C1178,0,IF(SUM($C1178,$I1140)&gt;AS$4,$AD1154/$I1140,$AD1154-SUM($I1178:AR1178))))</f>
        <v>0</v>
      </c>
      <c r="AT1178" s="31">
        <f>IF($I1140="n/a",0,IF(AT$4&lt;=$C1178,0,IF(SUM($C1178,$I1140)&gt;AT$4,$AD1154/$I1140,$AD1154-SUM($I1178:AS1178))))</f>
        <v>0</v>
      </c>
      <c r="AU1178" s="31">
        <f>IF($I1140="n/a",0,IF(AU$4&lt;=$C1178,0,IF(SUM($C1178,$I1140)&gt;AU$4,$AD1154/$I1140,$AD1154-SUM($I1178:AT1178))))</f>
        <v>0</v>
      </c>
      <c r="AV1178" s="31">
        <f>IF($I1140="n/a",0,IF(AV$4&lt;=$C1178,0,IF(SUM($C1178,$I1140)&gt;AV$4,$AD1154/$I1140,$AD1154-SUM($I1178:AU1178))))</f>
        <v>0</v>
      </c>
      <c r="AW1178" s="31">
        <f>IF($I1140="n/a",0,IF(AW$4&lt;=$C1178,0,IF(SUM($C1178,$I1140)&gt;AW$4,$AD1154/$I1140,$AD1154-SUM($I1178:AV1178))))</f>
        <v>0</v>
      </c>
      <c r="AX1178" s="31">
        <f>IF($I1140="n/a",0,IF(AX$4&lt;=$C1178,0,IF(SUM($C1178,$I1140)&gt;AX$4,$AD1154/$I1140,$AD1154-SUM($I1178:AW1178))))</f>
        <v>0</v>
      </c>
      <c r="AY1178" s="31">
        <f>IF($I1140="n/a",0,IF(AY$4&lt;=$C1178,0,IF(SUM($C1178,$I1140)&gt;AY$4,$AD1154/$I1140,$AD1154-SUM($I1178:AX1178))))</f>
        <v>0</v>
      </c>
      <c r="AZ1178" s="31">
        <f>IF($I1140="n/a",0,IF(AZ$4&lt;=$C1178,0,IF(SUM($C1178,$I1140)&gt;AZ$4,$AD1154/$I1140,$AD1154-SUM($I1178:AY1178))))</f>
        <v>0</v>
      </c>
      <c r="BA1178" s="31">
        <f>IF($I1140="n/a",0,IF(BA$4&lt;=$C1178,0,IF(SUM($C1178,$I1140)&gt;BA$4,$AD1154/$I1140,$AD1154-SUM($I1178:AZ1178))))</f>
        <v>0</v>
      </c>
      <c r="BB1178" s="31">
        <f>IF($I1140="n/a",0,IF(BB$4&lt;=$C1178,0,IF(SUM($C1178,$I1140)&gt;BB$4,$AD1154/$I1140,$AD1154-SUM($I1178:BA1178))))</f>
        <v>0</v>
      </c>
      <c r="BC1178" s="31">
        <f>IF($I1140="n/a",0,IF(BC$4&lt;=$C1178,0,IF(SUM($C1178,$I1140)&gt;BC$4,$AD1154/$I1140,$AD1154-SUM($I1178:BB1178))))</f>
        <v>0</v>
      </c>
      <c r="BD1178" s="31">
        <f>IF($I1140="n/a",0,IF(BD$4&lt;=$C1178,0,IF(SUM($C1178,$I1140)&gt;BD$4,$AD1154/$I1140,$AD1154-SUM($I1178:BC1178))))</f>
        <v>0</v>
      </c>
      <c r="BE1178" s="31">
        <f>IF($I1140="n/a",0,IF(BE$4&lt;=$C1178,0,IF(SUM($C1178,$I1140)&gt;BE$4,$AD1154/$I1140,$AD1154-SUM($I1178:BD1178))))</f>
        <v>0</v>
      </c>
      <c r="BF1178" s="31">
        <f>IF($I1140="n/a",0,IF(BF$4&lt;=$C1178,0,IF(SUM($C1178,$I1140)&gt;BF$4,$AD1154/$I1140,$AD1154-SUM($I1178:BE1178))))</f>
        <v>0</v>
      </c>
      <c r="BG1178" s="31">
        <f>IF($I1140="n/a",0,IF(BG$4&lt;=$C1178,0,IF(SUM($C1178,$I1140)&gt;BG$4,$AD1154/$I1140,$AD1154-SUM($I1178:BF1178))))</f>
        <v>0</v>
      </c>
      <c r="BH1178" s="31">
        <f>IF($I1140="n/a",0,IF(BH$4&lt;=$C1178,0,IF(SUM($C1178,$I1140)&gt;BH$4,$AD1154/$I1140,$AD1154-SUM($I1178:BG1178))))</f>
        <v>0</v>
      </c>
      <c r="BI1178" s="31">
        <f>IF($I1140="n/a",0,IF(BI$4&lt;=$C1178,0,IF(SUM($C1178,$I1140)&gt;BI$4,$AD1154/$I1140,$AD1154-SUM($I1178:BH1178))))</f>
        <v>0</v>
      </c>
      <c r="BJ1178" s="31">
        <f>IF($I1140="n/a",0,IF(BJ$4&lt;=$C1178,0,IF(SUM($C1178,$I1140)&gt;BJ$4,$AD1154/$I1140,$AD1154-SUM($I1178:BI1178))))</f>
        <v>0</v>
      </c>
      <c r="BK1178" s="31">
        <f>IF($I1140="n/a",0,IF(BK$4&lt;=$C1178,0,IF(SUM($C1178,$I1140)&gt;BK$4,$AD1154/$I1140,$AD1154-SUM($I1178:BJ1178))))</f>
        <v>0</v>
      </c>
      <c r="BL1178" s="31">
        <f>IF($I1140="n/a",0,IF(BL$4&lt;=$C1178,0,IF(SUM($C1178,$I1140)&gt;BL$4,$AD1154/$I1140,$AD1154-SUM($I1178:BK1178))))</f>
        <v>0</v>
      </c>
      <c r="BM1178" s="31">
        <f>IF($I1140="n/a",0,IF(BM$4&lt;=$C1178,0,IF(SUM($C1178,$I1140)&gt;BM$4,$AD1154/$I1140,$AD1154-SUM($I1178:BL1178))))</f>
        <v>0</v>
      </c>
      <c r="BN1178" s="31">
        <f>IF($I1140="n/a",0,IF(BN$4&lt;=$C1178,0,IF(SUM($C1178,$I1140)&gt;BN$4,$AD1154/$I1140,$AD1154-SUM($I1178:BM1178))))</f>
        <v>0</v>
      </c>
      <c r="BO1178" s="31">
        <f>IF($I1140="n/a",0,IF(BO$4&lt;=$C1178,0,IF(SUM($C1178,$I1140)&gt;BO$4,$AD1154/$I1140,$AD1154-SUM($I1178:BN1178))))</f>
        <v>0</v>
      </c>
      <c r="BP1178" s="31">
        <f>IF($I1140="n/a",0,IF(BP$4&lt;=$C1178,0,IF(SUM($C1178,$I1140)&gt;BP$4,$AD1154/$I1140,$AD1154-SUM($I1178:BO1178))))</f>
        <v>0</v>
      </c>
      <c r="BQ1178" s="31">
        <f>IF($I1140="n/a",0,IF(BQ$4&lt;=$C1178,0,IF(SUM($C1178,$I1140)&gt;BQ$4,$AD1154/$I1140,$AD1154-SUM($I1178:BP1178))))</f>
        <v>0</v>
      </c>
      <c r="BR1178" s="31">
        <f>IF($I1140="n/a",0,IF(BR$4&lt;=$C1178,0,IF(SUM($C1178,$I1140)&gt;BR$4,$AD1154/$I1140,$AD1154-SUM($I1178:BQ1178))))</f>
        <v>0</v>
      </c>
      <c r="BS1178" s="31">
        <f>IF($I1140="n/a",0,IF(BS$4&lt;=$C1178,0,IF(SUM($C1178,$I1140)&gt;BS$4,$AD1154/$I1140,$AD1154-SUM($I1178:BR1178))))</f>
        <v>0</v>
      </c>
      <c r="BT1178" s="31">
        <f>IF($I1140="n/a",0,IF(BT$4&lt;=$C1178,0,IF(SUM($C1178,$I1140)&gt;BT$4,$AD1154/$I1140,$AD1154-SUM($I1178:BS1178))))</f>
        <v>0</v>
      </c>
      <c r="BU1178" s="31">
        <f>IF($I1140="n/a",0,IF(BU$4&lt;=$C1178,0,IF(SUM($C1178,$I1140)&gt;BU$4,$AD1154/$I1140,$AD1154-SUM($I1178:BT1178))))</f>
        <v>0</v>
      </c>
      <c r="BV1178" s="31">
        <f>IF($I1140="n/a",0,IF(BV$4&lt;=$C1178,0,IF(SUM($C1178,$I1140)&gt;BV$4,$AD1154/$I1140,$AD1154-SUM($I1178:BU1178))))</f>
        <v>0</v>
      </c>
      <c r="BW1178" s="31">
        <f>IF($I1140="n/a",0,IF(BW$4&lt;=$C1178,0,IF(SUM($C1178,$I1140)&gt;BW$4,$AD1154/$I1140,$AD1154-SUM($I1178:BV1178))))</f>
        <v>0</v>
      </c>
      <c r="BX1178" s="31">
        <f>IF($I1140="n/a",0,IF(BX$4&lt;=$C1178,0,IF(SUM($C1178,$I1140)&gt;BX$4,$AD1154/$I1140,$AD1154-SUM($I1178:BW1178))))</f>
        <v>0</v>
      </c>
      <c r="BY1178" s="31">
        <f>IF($I1140="n/a",0,IF(BY$4&lt;=$C1178,0,IF(SUM($C1178,$I1140)&gt;BY$4,$AD1154/$I1140,$AD1154-SUM($I1178:BX1178))))</f>
        <v>0</v>
      </c>
      <c r="BZ1178" s="31">
        <f>IF($I1140="n/a",0,IF(BZ$4&lt;=$C1178,0,IF(SUM($C1178,$I1140)&gt;BZ$4,$AD1154/$I1140,$AD1154-SUM($I1178:BY1178))))</f>
        <v>0</v>
      </c>
      <c r="CA1178" s="31">
        <f>IF($I1140="n/a",0,IF(CA$4&lt;=$C1178,0,IF(SUM($C1178,$I1140)&gt;CA$4,$AD1154/$I1140,$AD1154-SUM($I1178:BZ1178))))</f>
        <v>0</v>
      </c>
      <c r="CB1178" s="31">
        <f>IF($I1140="n/a",0,IF(CB$4&lt;=$C1178,0,IF(SUM($C1178,$I1140)&gt;CB$4,$AD1154/$I1140,$AD1154-SUM($I1178:CA1178))))</f>
        <v>0</v>
      </c>
      <c r="CC1178" s="31">
        <f>IF($I1140="n/a",0,IF(CC$4&lt;=$C1178,0,IF(SUM($C1178,$I1140)&gt;CC$4,$AD1154/$I1140,$AD1154-SUM($I1178:CB1178))))</f>
        <v>0</v>
      </c>
      <c r="CD1178" s="31">
        <f>IF($I1140="n/a",0,IF(CD$4&lt;=$C1178,0,IF(SUM($C1178,$I1140)&gt;CD$4,$AD1154/$I1140,$AD1154-SUM($I1178:CC1178))))</f>
        <v>0</v>
      </c>
      <c r="CE1178" s="31">
        <f>IF($I1140="n/a",0,IF(CE$4&lt;=$C1178,0,IF(SUM($C1178,$I1140)&gt;CE$4,$AD1154/$I1140,$AD1154-SUM($I1178:CD1178))))</f>
        <v>0</v>
      </c>
      <c r="CF1178" s="31">
        <f>IF($I1140="n/a",0,IF(CF$4&lt;=$C1178,0,IF(SUM($C1178,$I1140)&gt;CF$4,$AD1154/$I1140,$AD1154-SUM($I1178:CE1178))))</f>
        <v>0</v>
      </c>
    </row>
    <row r="1179" spans="1:84" s="153" customFormat="1" ht="12.75" customHeight="1">
      <c r="A1179"/>
      <c r="C1179" s="197">
        <v>2037</v>
      </c>
      <c r="D1179" s="21" t="s">
        <v>66</v>
      </c>
      <c r="E1179" s="21" t="s">
        <v>185</v>
      </c>
      <c r="I1179" s="31"/>
      <c r="J1179" s="31">
        <f>IF($I1140="n/a",0,IF(J$4&lt;=$C1179,0,IF(SUM($C1179,$I1140)&gt;J$4,$AE1154/$I1140,$AE1154-SUM($I1179:I1179))))</f>
        <v>0</v>
      </c>
      <c r="K1179" s="31">
        <f>IF($I1140="n/a",0,IF(K$4&lt;=$C1179,0,IF(SUM($C1179,$I1140)&gt;K$4,$AE1154/$I1140,$AE1154-SUM($I1179:J1179))))</f>
        <v>0</v>
      </c>
      <c r="L1179" s="31">
        <f>IF($I1140="n/a",0,IF(L$4&lt;=$C1179,0,IF(SUM($C1179,$I1140)&gt;L$4,$AE1154/$I1140,$AE1154-SUM($I1179:K1179))))</f>
        <v>0</v>
      </c>
      <c r="M1179" s="31">
        <f>IF($I1140="n/a",0,IF(M$4&lt;=$C1179,0,IF(SUM($C1179,$I1140)&gt;M$4,$AE1154/$I1140,$AE1154-SUM($I1179:L1179))))</f>
        <v>0</v>
      </c>
      <c r="N1179" s="31">
        <f>IF($I1140="n/a",0,IF(N$4&lt;=$C1179,0,IF(SUM($C1179,$I1140)&gt;N$4,$AE1154/$I1140,$AE1154-SUM($I1179:M1179))))</f>
        <v>0</v>
      </c>
      <c r="O1179" s="31">
        <f>IF($I1140="n/a",0,IF(O$4&lt;=$C1179,0,IF(SUM($C1179,$I1140)&gt;O$4,$AE1154/$I1140,$AE1154-SUM($I1179:N1179))))</f>
        <v>0</v>
      </c>
      <c r="P1179" s="31">
        <f>IF($I1140="n/a",0,IF(P$4&lt;=$C1179,0,IF(SUM($C1179,$I1140)&gt;P$4,$AE1154/$I1140,$AE1154-SUM($I1179:O1179))))</f>
        <v>0</v>
      </c>
      <c r="Q1179" s="31">
        <f>IF($I1140="n/a",0,IF(Q$4&lt;=$C1179,0,IF(SUM($C1179,$I1140)&gt;Q$4,$AE1154/$I1140,$AE1154-SUM($I1179:P1179))))</f>
        <v>0</v>
      </c>
      <c r="R1179" s="31">
        <f>IF($I1140="n/a",0,IF(R$4&lt;=$C1179,0,IF(SUM($C1179,$I1140)&gt;R$4,$AE1154/$I1140,$AE1154-SUM($I1179:Q1179))))</f>
        <v>0</v>
      </c>
      <c r="S1179" s="31">
        <f>IF($I1140="n/a",0,IF(S$4&lt;=$C1179,0,IF(SUM($C1179,$I1140)&gt;S$4,$AE1154/$I1140,$AE1154-SUM($I1179:R1179))))</f>
        <v>0</v>
      </c>
      <c r="T1179" s="31">
        <f>IF($I1140="n/a",0,IF(T$4&lt;=$C1179,0,IF(SUM($C1179,$I1140)&gt;T$4,$AE1154/$I1140,$AE1154-SUM($I1179:S1179))))</f>
        <v>0</v>
      </c>
      <c r="U1179" s="31">
        <f>IF($I1140="n/a",0,IF(U$4&lt;=$C1179,0,IF(SUM($C1179,$I1140)&gt;U$4,$AE1154/$I1140,$AE1154-SUM($I1179:T1179))))</f>
        <v>0</v>
      </c>
      <c r="V1179" s="31">
        <f>IF($I1140="n/a",0,IF(V$4&lt;=$C1179,0,IF(SUM($C1179,$I1140)&gt;V$4,$AE1154/$I1140,$AE1154-SUM($I1179:U1179))))</f>
        <v>0</v>
      </c>
      <c r="W1179" s="31">
        <f>IF($I1140="n/a",0,IF(W$4&lt;=$C1179,0,IF(SUM($C1179,$I1140)&gt;W$4,$AE1154/$I1140,$AE1154-SUM($I1179:V1179))))</f>
        <v>0</v>
      </c>
      <c r="X1179" s="31">
        <f>IF($I1140="n/a",0,IF(X$4&lt;=$C1179,0,IF(SUM($C1179,$I1140)&gt;X$4,$AE1154/$I1140,$AE1154-SUM($I1179:W1179))))</f>
        <v>0</v>
      </c>
      <c r="Y1179" s="31">
        <f>IF($I1140="n/a",0,IF(Y$4&lt;=$C1179,0,IF(SUM($C1179,$I1140)&gt;Y$4,$AE1154/$I1140,$AE1154-SUM($I1179:X1179))))</f>
        <v>0</v>
      </c>
      <c r="Z1179" s="31">
        <f>IF($I1140="n/a",0,IF(Z$4&lt;=$C1179,0,IF(SUM($C1179,$I1140)&gt;Z$4,$AE1154/$I1140,$AE1154-SUM($I1179:Y1179))))</f>
        <v>0</v>
      </c>
      <c r="AA1179" s="31">
        <f>IF($I1140="n/a",0,IF(AA$4&lt;=$C1179,0,IF(SUM($C1179,$I1140)&gt;AA$4,$AE1154/$I1140,$AE1154-SUM($I1179:Z1179))))</f>
        <v>0</v>
      </c>
      <c r="AB1179" s="31">
        <f>IF($I1140="n/a",0,IF(AB$4&lt;=$C1179,0,IF(SUM($C1179,$I1140)&gt;AB$4,$AE1154/$I1140,$AE1154-SUM($I1179:AA1179))))</f>
        <v>0</v>
      </c>
      <c r="AC1179" s="31">
        <f>IF($I1140="n/a",0,IF(AC$4&lt;=$C1179,0,IF(SUM($C1179,$I1140)&gt;AC$4,$AE1154/$I1140,$AE1154-SUM($I1179:AB1179))))</f>
        <v>0</v>
      </c>
      <c r="AD1179" s="31">
        <f>IF($I1140="n/a",0,IF(AD$4&lt;=$C1179,0,IF(SUM($C1179,$I1140)&gt;AD$4,$AE1154/$I1140,$AE1154-SUM($I1179:AC1179))))</f>
        <v>0</v>
      </c>
      <c r="AE1179" s="31">
        <f>IF($I1140="n/a",0,IF(AE$4&lt;=$C1179,0,IF(SUM($C1179,$I1140)&gt;AE$4,$AE1154/$I1140,$AE1154-SUM($I1179:AD1179))))</f>
        <v>0</v>
      </c>
      <c r="AF1179" s="31">
        <f>IF($I1140="n/a",0,IF(AF$4&lt;=$C1179,0,IF(SUM($C1179,$I1140)&gt;AF$4,$AE1154/$I1140,$AE1154-SUM($I1179:AE1179))))</f>
        <v>0</v>
      </c>
      <c r="AG1179" s="31">
        <f>IF($I1140="n/a",0,IF(AG$4&lt;=$C1179,0,IF(SUM($C1179,$I1140)&gt;AG$4,$AE1154/$I1140,$AE1154-SUM($I1179:AF1179))))</f>
        <v>0</v>
      </c>
      <c r="AH1179" s="31">
        <f>IF($I1140="n/a",0,IF(AH$4&lt;=$C1179,0,IF(SUM($C1179,$I1140)&gt;AH$4,$AE1154/$I1140,$AE1154-SUM($I1179:AG1179))))</f>
        <v>0</v>
      </c>
      <c r="AI1179" s="31">
        <f>IF($I1140="n/a",0,IF(AI$4&lt;=$C1179,0,IF(SUM($C1179,$I1140)&gt;AI$4,$AE1154/$I1140,$AE1154-SUM($I1179:AH1179))))</f>
        <v>0</v>
      </c>
      <c r="AJ1179" s="31">
        <f>IF($I1140="n/a",0,IF(AJ$4&lt;=$C1179,0,IF(SUM($C1179,$I1140)&gt;AJ$4,$AE1154/$I1140,$AE1154-SUM($I1179:AI1179))))</f>
        <v>0</v>
      </c>
      <c r="AK1179" s="31">
        <f>IF($I1140="n/a",0,IF(AK$4&lt;=$C1179,0,IF(SUM($C1179,$I1140)&gt;AK$4,$AE1154/$I1140,$AE1154-SUM($I1179:AJ1179))))</f>
        <v>0</v>
      </c>
      <c r="AL1179" s="31">
        <f>IF($I1140="n/a",0,IF(AL$4&lt;=$C1179,0,IF(SUM($C1179,$I1140)&gt;AL$4,$AE1154/$I1140,$AE1154-SUM($I1179:AK1179))))</f>
        <v>0</v>
      </c>
      <c r="AM1179" s="31">
        <f>IF($I1140="n/a",0,IF(AM$4&lt;=$C1179,0,IF(SUM($C1179,$I1140)&gt;AM$4,$AE1154/$I1140,$AE1154-SUM($I1179:AL1179))))</f>
        <v>0</v>
      </c>
      <c r="AN1179" s="31">
        <f>IF($I1140="n/a",0,IF(AN$4&lt;=$C1179,0,IF(SUM($C1179,$I1140)&gt;AN$4,$AE1154/$I1140,$AE1154-SUM($I1179:AM1179))))</f>
        <v>0</v>
      </c>
      <c r="AO1179" s="31">
        <f>IF($I1140="n/a",0,IF(AO$4&lt;=$C1179,0,IF(SUM($C1179,$I1140)&gt;AO$4,$AE1154/$I1140,$AE1154-SUM($I1179:AN1179))))</f>
        <v>0</v>
      </c>
      <c r="AP1179" s="31">
        <f>IF($I1140="n/a",0,IF(AP$4&lt;=$C1179,0,IF(SUM($C1179,$I1140)&gt;AP$4,$AE1154/$I1140,$AE1154-SUM($I1179:AO1179))))</f>
        <v>0</v>
      </c>
      <c r="AQ1179" s="31">
        <f>IF($I1140="n/a",0,IF(AQ$4&lt;=$C1179,0,IF(SUM($C1179,$I1140)&gt;AQ$4,$AE1154/$I1140,$AE1154-SUM($I1179:AP1179))))</f>
        <v>0</v>
      </c>
      <c r="AR1179" s="31">
        <f>IF($I1140="n/a",0,IF(AR$4&lt;=$C1179,0,IF(SUM($C1179,$I1140)&gt;AR$4,$AE1154/$I1140,$AE1154-SUM($I1179:AQ1179))))</f>
        <v>0</v>
      </c>
      <c r="AS1179" s="31">
        <f>IF($I1140="n/a",0,IF(AS$4&lt;=$C1179,0,IF(SUM($C1179,$I1140)&gt;AS$4,$AE1154/$I1140,$AE1154-SUM($I1179:AR1179))))</f>
        <v>0</v>
      </c>
      <c r="AT1179" s="31">
        <f>IF($I1140="n/a",0,IF(AT$4&lt;=$C1179,0,IF(SUM($C1179,$I1140)&gt;AT$4,$AE1154/$I1140,$AE1154-SUM($I1179:AS1179))))</f>
        <v>0</v>
      </c>
      <c r="AU1179" s="31">
        <f>IF($I1140="n/a",0,IF(AU$4&lt;=$C1179,0,IF(SUM($C1179,$I1140)&gt;AU$4,$AE1154/$I1140,$AE1154-SUM($I1179:AT1179))))</f>
        <v>0</v>
      </c>
      <c r="AV1179" s="31">
        <f>IF($I1140="n/a",0,IF(AV$4&lt;=$C1179,0,IF(SUM($C1179,$I1140)&gt;AV$4,$AE1154/$I1140,$AE1154-SUM($I1179:AU1179))))</f>
        <v>0</v>
      </c>
      <c r="AW1179" s="31">
        <f>IF($I1140="n/a",0,IF(AW$4&lt;=$C1179,0,IF(SUM($C1179,$I1140)&gt;AW$4,$AE1154/$I1140,$AE1154-SUM($I1179:AV1179))))</f>
        <v>0</v>
      </c>
      <c r="AX1179" s="31">
        <f>IF($I1140="n/a",0,IF(AX$4&lt;=$C1179,0,IF(SUM($C1179,$I1140)&gt;AX$4,$AE1154/$I1140,$AE1154-SUM($I1179:AW1179))))</f>
        <v>0</v>
      </c>
      <c r="AY1179" s="31">
        <f>IF($I1140="n/a",0,IF(AY$4&lt;=$C1179,0,IF(SUM($C1179,$I1140)&gt;AY$4,$AE1154/$I1140,$AE1154-SUM($I1179:AX1179))))</f>
        <v>0</v>
      </c>
      <c r="AZ1179" s="31">
        <f>IF($I1140="n/a",0,IF(AZ$4&lt;=$C1179,0,IF(SUM($C1179,$I1140)&gt;AZ$4,$AE1154/$I1140,$AE1154-SUM($I1179:AY1179))))</f>
        <v>0</v>
      </c>
      <c r="BA1179" s="31">
        <f>IF($I1140="n/a",0,IF(BA$4&lt;=$C1179,0,IF(SUM($C1179,$I1140)&gt;BA$4,$AE1154/$I1140,$AE1154-SUM($I1179:AZ1179))))</f>
        <v>0</v>
      </c>
      <c r="BB1179" s="31">
        <f>IF($I1140="n/a",0,IF(BB$4&lt;=$C1179,0,IF(SUM($C1179,$I1140)&gt;BB$4,$AE1154/$I1140,$AE1154-SUM($I1179:BA1179))))</f>
        <v>0</v>
      </c>
      <c r="BC1179" s="31">
        <f>IF($I1140="n/a",0,IF(BC$4&lt;=$C1179,0,IF(SUM($C1179,$I1140)&gt;BC$4,$AE1154/$I1140,$AE1154-SUM($I1179:BB1179))))</f>
        <v>0</v>
      </c>
      <c r="BD1179" s="31">
        <f>IF($I1140="n/a",0,IF(BD$4&lt;=$C1179,0,IF(SUM($C1179,$I1140)&gt;BD$4,$AE1154/$I1140,$AE1154-SUM($I1179:BC1179))))</f>
        <v>0</v>
      </c>
      <c r="BE1179" s="31">
        <f>IF($I1140="n/a",0,IF(BE$4&lt;=$C1179,0,IF(SUM($C1179,$I1140)&gt;BE$4,$AE1154/$I1140,$AE1154-SUM($I1179:BD1179))))</f>
        <v>0</v>
      </c>
      <c r="BF1179" s="31">
        <f>IF($I1140="n/a",0,IF(BF$4&lt;=$C1179,0,IF(SUM($C1179,$I1140)&gt;BF$4,$AE1154/$I1140,$AE1154-SUM($I1179:BE1179))))</f>
        <v>0</v>
      </c>
      <c r="BG1179" s="31">
        <f>IF($I1140="n/a",0,IF(BG$4&lt;=$C1179,0,IF(SUM($C1179,$I1140)&gt;BG$4,$AE1154/$I1140,$AE1154-SUM($I1179:BF1179))))</f>
        <v>0</v>
      </c>
      <c r="BH1179" s="31">
        <f>IF($I1140="n/a",0,IF(BH$4&lt;=$C1179,0,IF(SUM($C1179,$I1140)&gt;BH$4,$AE1154/$I1140,$AE1154-SUM($I1179:BG1179))))</f>
        <v>0</v>
      </c>
      <c r="BI1179" s="31">
        <f>IF($I1140="n/a",0,IF(BI$4&lt;=$C1179,0,IF(SUM($C1179,$I1140)&gt;BI$4,$AE1154/$I1140,$AE1154-SUM($I1179:BH1179))))</f>
        <v>0</v>
      </c>
      <c r="BJ1179" s="31">
        <f>IF($I1140="n/a",0,IF(BJ$4&lt;=$C1179,0,IF(SUM($C1179,$I1140)&gt;BJ$4,$AE1154/$I1140,$AE1154-SUM($I1179:BI1179))))</f>
        <v>0</v>
      </c>
      <c r="BK1179" s="31">
        <f>IF($I1140="n/a",0,IF(BK$4&lt;=$C1179,0,IF(SUM($C1179,$I1140)&gt;BK$4,$AE1154/$I1140,$AE1154-SUM($I1179:BJ1179))))</f>
        <v>0</v>
      </c>
      <c r="BL1179" s="31">
        <f>IF($I1140="n/a",0,IF(BL$4&lt;=$C1179,0,IF(SUM($C1179,$I1140)&gt;BL$4,$AE1154/$I1140,$AE1154-SUM($I1179:BK1179))))</f>
        <v>0</v>
      </c>
      <c r="BM1179" s="31">
        <f>IF($I1140="n/a",0,IF(BM$4&lt;=$C1179,0,IF(SUM($C1179,$I1140)&gt;BM$4,$AE1154/$I1140,$AE1154-SUM($I1179:BL1179))))</f>
        <v>0</v>
      </c>
      <c r="BN1179" s="31">
        <f>IF($I1140="n/a",0,IF(BN$4&lt;=$C1179,0,IF(SUM($C1179,$I1140)&gt;BN$4,$AE1154/$I1140,$AE1154-SUM($I1179:BM1179))))</f>
        <v>0</v>
      </c>
      <c r="BO1179" s="31">
        <f>IF($I1140="n/a",0,IF(BO$4&lt;=$C1179,0,IF(SUM($C1179,$I1140)&gt;BO$4,$AE1154/$I1140,$AE1154-SUM($I1179:BN1179))))</f>
        <v>0</v>
      </c>
      <c r="BP1179" s="31">
        <f>IF($I1140="n/a",0,IF(BP$4&lt;=$C1179,0,IF(SUM($C1179,$I1140)&gt;BP$4,$AE1154/$I1140,$AE1154-SUM($I1179:BO1179))))</f>
        <v>0</v>
      </c>
      <c r="BQ1179" s="31">
        <f>IF($I1140="n/a",0,IF(BQ$4&lt;=$C1179,0,IF(SUM($C1179,$I1140)&gt;BQ$4,$AE1154/$I1140,$AE1154-SUM($I1179:BP1179))))</f>
        <v>0</v>
      </c>
      <c r="BR1179" s="31">
        <f>IF($I1140="n/a",0,IF(BR$4&lt;=$C1179,0,IF(SUM($C1179,$I1140)&gt;BR$4,$AE1154/$I1140,$AE1154-SUM($I1179:BQ1179))))</f>
        <v>0</v>
      </c>
      <c r="BS1179" s="31">
        <f>IF($I1140="n/a",0,IF(BS$4&lt;=$C1179,0,IF(SUM($C1179,$I1140)&gt;BS$4,$AE1154/$I1140,$AE1154-SUM($I1179:BR1179))))</f>
        <v>0</v>
      </c>
      <c r="BT1179" s="31">
        <f>IF($I1140="n/a",0,IF(BT$4&lt;=$C1179,0,IF(SUM($C1179,$I1140)&gt;BT$4,$AE1154/$I1140,$AE1154-SUM($I1179:BS1179))))</f>
        <v>0</v>
      </c>
      <c r="BU1179" s="31">
        <f>IF($I1140="n/a",0,IF(BU$4&lt;=$C1179,0,IF(SUM($C1179,$I1140)&gt;BU$4,$AE1154/$I1140,$AE1154-SUM($I1179:BT1179))))</f>
        <v>0</v>
      </c>
      <c r="BV1179" s="31">
        <f>IF($I1140="n/a",0,IF(BV$4&lt;=$C1179,0,IF(SUM($C1179,$I1140)&gt;BV$4,$AE1154/$I1140,$AE1154-SUM($I1179:BU1179))))</f>
        <v>0</v>
      </c>
      <c r="BW1179" s="31">
        <f>IF($I1140="n/a",0,IF(BW$4&lt;=$C1179,0,IF(SUM($C1179,$I1140)&gt;BW$4,$AE1154/$I1140,$AE1154-SUM($I1179:BV1179))))</f>
        <v>0</v>
      </c>
      <c r="BX1179" s="31">
        <f>IF($I1140="n/a",0,IF(BX$4&lt;=$C1179,0,IF(SUM($C1179,$I1140)&gt;BX$4,$AE1154/$I1140,$AE1154-SUM($I1179:BW1179))))</f>
        <v>0</v>
      </c>
      <c r="BY1179" s="31">
        <f>IF($I1140="n/a",0,IF(BY$4&lt;=$C1179,0,IF(SUM($C1179,$I1140)&gt;BY$4,$AE1154/$I1140,$AE1154-SUM($I1179:BX1179))))</f>
        <v>0</v>
      </c>
      <c r="BZ1179" s="31">
        <f>IF($I1140="n/a",0,IF(BZ$4&lt;=$C1179,0,IF(SUM($C1179,$I1140)&gt;BZ$4,$AE1154/$I1140,$AE1154-SUM($I1179:BY1179))))</f>
        <v>0</v>
      </c>
      <c r="CA1179" s="31">
        <f>IF($I1140="n/a",0,IF(CA$4&lt;=$C1179,0,IF(SUM($C1179,$I1140)&gt;CA$4,$AE1154/$I1140,$AE1154-SUM($I1179:BZ1179))))</f>
        <v>0</v>
      </c>
      <c r="CB1179" s="31">
        <f>IF($I1140="n/a",0,IF(CB$4&lt;=$C1179,0,IF(SUM($C1179,$I1140)&gt;CB$4,$AE1154/$I1140,$AE1154-SUM($I1179:CA1179))))</f>
        <v>0</v>
      </c>
      <c r="CC1179" s="31">
        <f>IF($I1140="n/a",0,IF(CC$4&lt;=$C1179,0,IF(SUM($C1179,$I1140)&gt;CC$4,$AE1154/$I1140,$AE1154-SUM($I1179:CB1179))))</f>
        <v>0</v>
      </c>
      <c r="CD1179" s="31">
        <f>IF($I1140="n/a",0,IF(CD$4&lt;=$C1179,0,IF(SUM($C1179,$I1140)&gt;CD$4,$AE1154/$I1140,$AE1154-SUM($I1179:CC1179))))</f>
        <v>0</v>
      </c>
      <c r="CE1179" s="31">
        <f>IF($I1140="n/a",0,IF(CE$4&lt;=$C1179,0,IF(SUM($C1179,$I1140)&gt;CE$4,$AE1154/$I1140,$AE1154-SUM($I1179:CD1179))))</f>
        <v>0</v>
      </c>
      <c r="CF1179" s="31">
        <f>IF($I1140="n/a",0,IF(CF$4&lt;=$C1179,0,IF(SUM($C1179,$I1140)&gt;CF$4,$AE1154/$I1140,$AE1154-SUM($I1179:CE1179))))</f>
        <v>0</v>
      </c>
    </row>
    <row r="1180" spans="1:84" s="153" customFormat="1" ht="12.75" customHeight="1">
      <c r="A1180"/>
      <c r="C1180" s="197">
        <v>2038</v>
      </c>
      <c r="D1180" s="21" t="s">
        <v>67</v>
      </c>
      <c r="E1180" s="21" t="s">
        <v>185</v>
      </c>
      <c r="I1180" s="31"/>
      <c r="J1180" s="31">
        <f>IF($I1140="n/a",0,IF(J$4&lt;=$C1180,0,IF(SUM($C1180,$I1140)&gt;J$4,$AF1154/$I1140,$AF1154-SUM($I1180:I1180))))</f>
        <v>0</v>
      </c>
      <c r="K1180" s="31">
        <f>IF($I1140="n/a",0,IF(K$4&lt;=$C1180,0,IF(SUM($C1180,$I1140)&gt;K$4,$AF1154/$I1140,$AF1154-SUM($I1180:J1180))))</f>
        <v>0</v>
      </c>
      <c r="L1180" s="31">
        <f>IF($I1140="n/a",0,IF(L$4&lt;=$C1180,0,IF(SUM($C1180,$I1140)&gt;L$4,$AF1154/$I1140,$AF1154-SUM($I1180:K1180))))</f>
        <v>0</v>
      </c>
      <c r="M1180" s="31">
        <f>IF($I1140="n/a",0,IF(M$4&lt;=$C1180,0,IF(SUM($C1180,$I1140)&gt;M$4,$AF1154/$I1140,$AF1154-SUM($I1180:L1180))))</f>
        <v>0</v>
      </c>
      <c r="N1180" s="31">
        <f>IF($I1140="n/a",0,IF(N$4&lt;=$C1180,0,IF(SUM($C1180,$I1140)&gt;N$4,$AF1154/$I1140,$AF1154-SUM($I1180:M1180))))</f>
        <v>0</v>
      </c>
      <c r="O1180" s="31">
        <f>IF($I1140="n/a",0,IF(O$4&lt;=$C1180,0,IF(SUM($C1180,$I1140)&gt;O$4,$AF1154/$I1140,$AF1154-SUM($I1180:N1180))))</f>
        <v>0</v>
      </c>
      <c r="P1180" s="31">
        <f>IF($I1140="n/a",0,IF(P$4&lt;=$C1180,0,IF(SUM($C1180,$I1140)&gt;P$4,$AF1154/$I1140,$AF1154-SUM($I1180:O1180))))</f>
        <v>0</v>
      </c>
      <c r="Q1180" s="31">
        <f>IF($I1140="n/a",0,IF(Q$4&lt;=$C1180,0,IF(SUM($C1180,$I1140)&gt;Q$4,$AF1154/$I1140,$AF1154-SUM($I1180:P1180))))</f>
        <v>0</v>
      </c>
      <c r="R1180" s="31">
        <f>IF($I1140="n/a",0,IF(R$4&lt;=$C1180,0,IF(SUM($C1180,$I1140)&gt;R$4,$AF1154/$I1140,$AF1154-SUM($I1180:Q1180))))</f>
        <v>0</v>
      </c>
      <c r="S1180" s="31">
        <f>IF($I1140="n/a",0,IF(S$4&lt;=$C1180,0,IF(SUM($C1180,$I1140)&gt;S$4,$AF1154/$I1140,$AF1154-SUM($I1180:R1180))))</f>
        <v>0</v>
      </c>
      <c r="T1180" s="31">
        <f>IF($I1140="n/a",0,IF(T$4&lt;=$C1180,0,IF(SUM($C1180,$I1140)&gt;T$4,$AF1154/$I1140,$AF1154-SUM($I1180:S1180))))</f>
        <v>0</v>
      </c>
      <c r="U1180" s="31">
        <f>IF($I1140="n/a",0,IF(U$4&lt;=$C1180,0,IF(SUM($C1180,$I1140)&gt;U$4,$AF1154/$I1140,$AF1154-SUM($I1180:T1180))))</f>
        <v>0</v>
      </c>
      <c r="V1180" s="31">
        <f>IF($I1140="n/a",0,IF(V$4&lt;=$C1180,0,IF(SUM($C1180,$I1140)&gt;V$4,$AF1154/$I1140,$AF1154-SUM($I1180:U1180))))</f>
        <v>0</v>
      </c>
      <c r="W1180" s="31">
        <f>IF($I1140="n/a",0,IF(W$4&lt;=$C1180,0,IF(SUM($C1180,$I1140)&gt;W$4,$AF1154/$I1140,$AF1154-SUM($I1180:V1180))))</f>
        <v>0</v>
      </c>
      <c r="X1180" s="31">
        <f>IF($I1140="n/a",0,IF(X$4&lt;=$C1180,0,IF(SUM($C1180,$I1140)&gt;X$4,$AF1154/$I1140,$AF1154-SUM($I1180:W1180))))</f>
        <v>0</v>
      </c>
      <c r="Y1180" s="31">
        <f>IF($I1140="n/a",0,IF(Y$4&lt;=$C1180,0,IF(SUM($C1180,$I1140)&gt;Y$4,$AF1154/$I1140,$AF1154-SUM($I1180:X1180))))</f>
        <v>0</v>
      </c>
      <c r="Z1180" s="31">
        <f>IF($I1140="n/a",0,IF(Z$4&lt;=$C1180,0,IF(SUM($C1180,$I1140)&gt;Z$4,$AF1154/$I1140,$AF1154-SUM($I1180:Y1180))))</f>
        <v>0</v>
      </c>
      <c r="AA1180" s="31">
        <f>IF($I1140="n/a",0,IF(AA$4&lt;=$C1180,0,IF(SUM($C1180,$I1140)&gt;AA$4,$AF1154/$I1140,$AF1154-SUM($I1180:Z1180))))</f>
        <v>0</v>
      </c>
      <c r="AB1180" s="31">
        <f>IF($I1140="n/a",0,IF(AB$4&lt;=$C1180,0,IF(SUM($C1180,$I1140)&gt;AB$4,$AF1154/$I1140,$AF1154-SUM($I1180:AA1180))))</f>
        <v>0</v>
      </c>
      <c r="AC1180" s="31">
        <f>IF($I1140="n/a",0,IF(AC$4&lt;=$C1180,0,IF(SUM($C1180,$I1140)&gt;AC$4,$AF1154/$I1140,$AF1154-SUM($I1180:AB1180))))</f>
        <v>0</v>
      </c>
      <c r="AD1180" s="31">
        <f>IF($I1140="n/a",0,IF(AD$4&lt;=$C1180,0,IF(SUM($C1180,$I1140)&gt;AD$4,$AF1154/$I1140,$AF1154-SUM($I1180:AC1180))))</f>
        <v>0</v>
      </c>
      <c r="AE1180" s="31">
        <f>IF($I1140="n/a",0,IF(AE$4&lt;=$C1180,0,IF(SUM($C1180,$I1140)&gt;AE$4,$AF1154/$I1140,$AF1154-SUM($I1180:AD1180))))</f>
        <v>0</v>
      </c>
      <c r="AF1180" s="31">
        <f>IF($I1140="n/a",0,IF(AF$4&lt;=$C1180,0,IF(SUM($C1180,$I1140)&gt;AF$4,$AF1154/$I1140,$AF1154-SUM($I1180:AE1180))))</f>
        <v>0</v>
      </c>
      <c r="AG1180" s="31">
        <f>IF($I1140="n/a",0,IF(AG$4&lt;=$C1180,0,IF(SUM($C1180,$I1140)&gt;AG$4,$AF1154/$I1140,$AF1154-SUM($I1180:AF1180))))</f>
        <v>0</v>
      </c>
      <c r="AH1180" s="31">
        <f>IF($I1140="n/a",0,IF(AH$4&lt;=$C1180,0,IF(SUM($C1180,$I1140)&gt;AH$4,$AF1154/$I1140,$AF1154-SUM($I1180:AG1180))))</f>
        <v>0</v>
      </c>
      <c r="AI1180" s="31">
        <f>IF($I1140="n/a",0,IF(AI$4&lt;=$C1180,0,IF(SUM($C1180,$I1140)&gt;AI$4,$AF1154/$I1140,$AF1154-SUM($I1180:AH1180))))</f>
        <v>0</v>
      </c>
      <c r="AJ1180" s="31">
        <f>IF($I1140="n/a",0,IF(AJ$4&lt;=$C1180,0,IF(SUM($C1180,$I1140)&gt;AJ$4,$AF1154/$I1140,$AF1154-SUM($I1180:AI1180))))</f>
        <v>0</v>
      </c>
      <c r="AK1180" s="31">
        <f>IF($I1140="n/a",0,IF(AK$4&lt;=$C1180,0,IF(SUM($C1180,$I1140)&gt;AK$4,$AF1154/$I1140,$AF1154-SUM($I1180:AJ1180))))</f>
        <v>0</v>
      </c>
      <c r="AL1180" s="31">
        <f>IF($I1140="n/a",0,IF(AL$4&lt;=$C1180,0,IF(SUM($C1180,$I1140)&gt;AL$4,$AF1154/$I1140,$AF1154-SUM($I1180:AK1180))))</f>
        <v>0</v>
      </c>
      <c r="AM1180" s="31">
        <f>IF($I1140="n/a",0,IF(AM$4&lt;=$C1180,0,IF(SUM($C1180,$I1140)&gt;AM$4,$AF1154/$I1140,$AF1154-SUM($I1180:AL1180))))</f>
        <v>0</v>
      </c>
      <c r="AN1180" s="31">
        <f>IF($I1140="n/a",0,IF(AN$4&lt;=$C1180,0,IF(SUM($C1180,$I1140)&gt;AN$4,$AF1154/$I1140,$AF1154-SUM($I1180:AM1180))))</f>
        <v>0</v>
      </c>
      <c r="AO1180" s="31">
        <f>IF($I1140="n/a",0,IF(AO$4&lt;=$C1180,0,IF(SUM($C1180,$I1140)&gt;AO$4,$AF1154/$I1140,$AF1154-SUM($I1180:AN1180))))</f>
        <v>0</v>
      </c>
      <c r="AP1180" s="31">
        <f>IF($I1140="n/a",0,IF(AP$4&lt;=$C1180,0,IF(SUM($C1180,$I1140)&gt;AP$4,$AF1154/$I1140,$AF1154-SUM($I1180:AO1180))))</f>
        <v>0</v>
      </c>
      <c r="AQ1180" s="31">
        <f>IF($I1140="n/a",0,IF(AQ$4&lt;=$C1180,0,IF(SUM($C1180,$I1140)&gt;AQ$4,$AF1154/$I1140,$AF1154-SUM($I1180:AP1180))))</f>
        <v>0</v>
      </c>
      <c r="AR1180" s="31">
        <f>IF($I1140="n/a",0,IF(AR$4&lt;=$C1180,0,IF(SUM($C1180,$I1140)&gt;AR$4,$AF1154/$I1140,$AF1154-SUM($I1180:AQ1180))))</f>
        <v>0</v>
      </c>
      <c r="AS1180" s="31">
        <f>IF($I1140="n/a",0,IF(AS$4&lt;=$C1180,0,IF(SUM($C1180,$I1140)&gt;AS$4,$AF1154/$I1140,$AF1154-SUM($I1180:AR1180))))</f>
        <v>0</v>
      </c>
      <c r="AT1180" s="31">
        <f>IF($I1140="n/a",0,IF(AT$4&lt;=$C1180,0,IF(SUM($C1180,$I1140)&gt;AT$4,$AF1154/$I1140,$AF1154-SUM($I1180:AS1180))))</f>
        <v>0</v>
      </c>
      <c r="AU1180" s="31">
        <f>IF($I1140="n/a",0,IF(AU$4&lt;=$C1180,0,IF(SUM($C1180,$I1140)&gt;AU$4,$AF1154/$I1140,$AF1154-SUM($I1180:AT1180))))</f>
        <v>0</v>
      </c>
      <c r="AV1180" s="31">
        <f>IF($I1140="n/a",0,IF(AV$4&lt;=$C1180,0,IF(SUM($C1180,$I1140)&gt;AV$4,$AF1154/$I1140,$AF1154-SUM($I1180:AU1180))))</f>
        <v>0</v>
      </c>
      <c r="AW1180" s="31">
        <f>IF($I1140="n/a",0,IF(AW$4&lt;=$C1180,0,IF(SUM($C1180,$I1140)&gt;AW$4,$AF1154/$I1140,$AF1154-SUM($I1180:AV1180))))</f>
        <v>0</v>
      </c>
      <c r="AX1180" s="31">
        <f>IF($I1140="n/a",0,IF(AX$4&lt;=$C1180,0,IF(SUM($C1180,$I1140)&gt;AX$4,$AF1154/$I1140,$AF1154-SUM($I1180:AW1180))))</f>
        <v>0</v>
      </c>
      <c r="AY1180" s="31">
        <f>IF($I1140="n/a",0,IF(AY$4&lt;=$C1180,0,IF(SUM($C1180,$I1140)&gt;AY$4,$AF1154/$I1140,$AF1154-SUM($I1180:AX1180))))</f>
        <v>0</v>
      </c>
      <c r="AZ1180" s="31">
        <f>IF($I1140="n/a",0,IF(AZ$4&lt;=$C1180,0,IF(SUM($C1180,$I1140)&gt;AZ$4,$AF1154/$I1140,$AF1154-SUM($I1180:AY1180))))</f>
        <v>0</v>
      </c>
      <c r="BA1180" s="31">
        <f>IF($I1140="n/a",0,IF(BA$4&lt;=$C1180,0,IF(SUM($C1180,$I1140)&gt;BA$4,$AF1154/$I1140,$AF1154-SUM($I1180:AZ1180))))</f>
        <v>0</v>
      </c>
      <c r="BB1180" s="31">
        <f>IF($I1140="n/a",0,IF(BB$4&lt;=$C1180,0,IF(SUM($C1180,$I1140)&gt;BB$4,$AF1154/$I1140,$AF1154-SUM($I1180:BA1180))))</f>
        <v>0</v>
      </c>
      <c r="BC1180" s="31">
        <f>IF($I1140="n/a",0,IF(BC$4&lt;=$C1180,0,IF(SUM($C1180,$I1140)&gt;BC$4,$AF1154/$I1140,$AF1154-SUM($I1180:BB1180))))</f>
        <v>0</v>
      </c>
      <c r="BD1180" s="31">
        <f>IF($I1140="n/a",0,IF(BD$4&lt;=$C1180,0,IF(SUM($C1180,$I1140)&gt;BD$4,$AF1154/$I1140,$AF1154-SUM($I1180:BC1180))))</f>
        <v>0</v>
      </c>
      <c r="BE1180" s="31">
        <f>IF($I1140="n/a",0,IF(BE$4&lt;=$C1180,0,IF(SUM($C1180,$I1140)&gt;BE$4,$AF1154/$I1140,$AF1154-SUM($I1180:BD1180))))</f>
        <v>0</v>
      </c>
      <c r="BF1180" s="31">
        <f>IF($I1140="n/a",0,IF(BF$4&lt;=$C1180,0,IF(SUM($C1180,$I1140)&gt;BF$4,$AF1154/$I1140,$AF1154-SUM($I1180:BE1180))))</f>
        <v>0</v>
      </c>
      <c r="BG1180" s="31">
        <f>IF($I1140="n/a",0,IF(BG$4&lt;=$C1180,0,IF(SUM($C1180,$I1140)&gt;BG$4,$AF1154/$I1140,$AF1154-SUM($I1180:BF1180))))</f>
        <v>0</v>
      </c>
      <c r="BH1180" s="31">
        <f>IF($I1140="n/a",0,IF(BH$4&lt;=$C1180,0,IF(SUM($C1180,$I1140)&gt;BH$4,$AF1154/$I1140,$AF1154-SUM($I1180:BG1180))))</f>
        <v>0</v>
      </c>
      <c r="BI1180" s="31">
        <f>IF($I1140="n/a",0,IF(BI$4&lt;=$C1180,0,IF(SUM($C1180,$I1140)&gt;BI$4,$AF1154/$I1140,$AF1154-SUM($I1180:BH1180))))</f>
        <v>0</v>
      </c>
      <c r="BJ1180" s="31">
        <f>IF($I1140="n/a",0,IF(BJ$4&lt;=$C1180,0,IF(SUM($C1180,$I1140)&gt;BJ$4,$AF1154/$I1140,$AF1154-SUM($I1180:BI1180))))</f>
        <v>0</v>
      </c>
      <c r="BK1180" s="31">
        <f>IF($I1140="n/a",0,IF(BK$4&lt;=$C1180,0,IF(SUM($C1180,$I1140)&gt;BK$4,$AF1154/$I1140,$AF1154-SUM($I1180:BJ1180))))</f>
        <v>0</v>
      </c>
      <c r="BL1180" s="31">
        <f>IF($I1140="n/a",0,IF(BL$4&lt;=$C1180,0,IF(SUM($C1180,$I1140)&gt;BL$4,$AF1154/$I1140,$AF1154-SUM($I1180:BK1180))))</f>
        <v>0</v>
      </c>
      <c r="BM1180" s="31">
        <f>IF($I1140="n/a",0,IF(BM$4&lt;=$C1180,0,IF(SUM($C1180,$I1140)&gt;BM$4,$AF1154/$I1140,$AF1154-SUM($I1180:BL1180))))</f>
        <v>0</v>
      </c>
      <c r="BN1180" s="31">
        <f>IF($I1140="n/a",0,IF(BN$4&lt;=$C1180,0,IF(SUM($C1180,$I1140)&gt;BN$4,$AF1154/$I1140,$AF1154-SUM($I1180:BM1180))))</f>
        <v>0</v>
      </c>
      <c r="BO1180" s="31">
        <f>IF($I1140="n/a",0,IF(BO$4&lt;=$C1180,0,IF(SUM($C1180,$I1140)&gt;BO$4,$AF1154/$I1140,$AF1154-SUM($I1180:BN1180))))</f>
        <v>0</v>
      </c>
      <c r="BP1180" s="31">
        <f>IF($I1140="n/a",0,IF(BP$4&lt;=$C1180,0,IF(SUM($C1180,$I1140)&gt;BP$4,$AF1154/$I1140,$AF1154-SUM($I1180:BO1180))))</f>
        <v>0</v>
      </c>
      <c r="BQ1180" s="31">
        <f>IF($I1140="n/a",0,IF(BQ$4&lt;=$C1180,0,IF(SUM($C1180,$I1140)&gt;BQ$4,$AF1154/$I1140,$AF1154-SUM($I1180:BP1180))))</f>
        <v>0</v>
      </c>
      <c r="BR1180" s="31">
        <f>IF($I1140="n/a",0,IF(BR$4&lt;=$C1180,0,IF(SUM($C1180,$I1140)&gt;BR$4,$AF1154/$I1140,$AF1154-SUM($I1180:BQ1180))))</f>
        <v>0</v>
      </c>
      <c r="BS1180" s="31">
        <f>IF($I1140="n/a",0,IF(BS$4&lt;=$C1180,0,IF(SUM($C1180,$I1140)&gt;BS$4,$AF1154/$I1140,$AF1154-SUM($I1180:BR1180))))</f>
        <v>0</v>
      </c>
      <c r="BT1180" s="31">
        <f>IF($I1140="n/a",0,IF(BT$4&lt;=$C1180,0,IF(SUM($C1180,$I1140)&gt;BT$4,$AF1154/$I1140,$AF1154-SUM($I1180:BS1180))))</f>
        <v>0</v>
      </c>
      <c r="BU1180" s="31">
        <f>IF($I1140="n/a",0,IF(BU$4&lt;=$C1180,0,IF(SUM($C1180,$I1140)&gt;BU$4,$AF1154/$I1140,$AF1154-SUM($I1180:BT1180))))</f>
        <v>0</v>
      </c>
      <c r="BV1180" s="31">
        <f>IF($I1140="n/a",0,IF(BV$4&lt;=$C1180,0,IF(SUM($C1180,$I1140)&gt;BV$4,$AF1154/$I1140,$AF1154-SUM($I1180:BU1180))))</f>
        <v>0</v>
      </c>
      <c r="BW1180" s="31">
        <f>IF($I1140="n/a",0,IF(BW$4&lt;=$C1180,0,IF(SUM($C1180,$I1140)&gt;BW$4,$AF1154/$I1140,$AF1154-SUM($I1180:BV1180))))</f>
        <v>0</v>
      </c>
      <c r="BX1180" s="31">
        <f>IF($I1140="n/a",0,IF(BX$4&lt;=$C1180,0,IF(SUM($C1180,$I1140)&gt;BX$4,$AF1154/$I1140,$AF1154-SUM($I1180:BW1180))))</f>
        <v>0</v>
      </c>
      <c r="BY1180" s="31">
        <f>IF($I1140="n/a",0,IF(BY$4&lt;=$C1180,0,IF(SUM($C1180,$I1140)&gt;BY$4,$AF1154/$I1140,$AF1154-SUM($I1180:BX1180))))</f>
        <v>0</v>
      </c>
      <c r="BZ1180" s="31">
        <f>IF($I1140="n/a",0,IF(BZ$4&lt;=$C1180,0,IF(SUM($C1180,$I1140)&gt;BZ$4,$AF1154/$I1140,$AF1154-SUM($I1180:BY1180))))</f>
        <v>0</v>
      </c>
      <c r="CA1180" s="31">
        <f>IF($I1140="n/a",0,IF(CA$4&lt;=$C1180,0,IF(SUM($C1180,$I1140)&gt;CA$4,$AF1154/$I1140,$AF1154-SUM($I1180:BZ1180))))</f>
        <v>0</v>
      </c>
      <c r="CB1180" s="31">
        <f>IF($I1140="n/a",0,IF(CB$4&lt;=$C1180,0,IF(SUM($C1180,$I1140)&gt;CB$4,$AF1154/$I1140,$AF1154-SUM($I1180:CA1180))))</f>
        <v>0</v>
      </c>
      <c r="CC1180" s="31">
        <f>IF($I1140="n/a",0,IF(CC$4&lt;=$C1180,0,IF(SUM($C1180,$I1140)&gt;CC$4,$AF1154/$I1140,$AF1154-SUM($I1180:CB1180))))</f>
        <v>0</v>
      </c>
      <c r="CD1180" s="31">
        <f>IF($I1140="n/a",0,IF(CD$4&lt;=$C1180,0,IF(SUM($C1180,$I1140)&gt;CD$4,$AF1154/$I1140,$AF1154-SUM($I1180:CC1180))))</f>
        <v>0</v>
      </c>
      <c r="CE1180" s="31">
        <f>IF($I1140="n/a",0,IF(CE$4&lt;=$C1180,0,IF(SUM($C1180,$I1140)&gt;CE$4,$AF1154/$I1140,$AF1154-SUM($I1180:CD1180))))</f>
        <v>0</v>
      </c>
      <c r="CF1180" s="31">
        <f>IF($I1140="n/a",0,IF(CF$4&lt;=$C1180,0,IF(SUM($C1180,$I1140)&gt;CF$4,$AF1154/$I1140,$AF1154-SUM($I1180:CE1180))))</f>
        <v>0</v>
      </c>
    </row>
    <row r="1181" spans="1:84" s="153" customFormat="1" ht="12.75" customHeight="1">
      <c r="A1181"/>
      <c r="C1181" s="197">
        <v>2039</v>
      </c>
      <c r="D1181" s="21" t="s">
        <v>68</v>
      </c>
      <c r="E1181" s="21" t="s">
        <v>185</v>
      </c>
      <c r="I1181" s="31"/>
      <c r="J1181" s="31">
        <f>IF($I1140="n/a",0,IF(J$4&lt;=$C1181,0,IF(SUM($C1181,$I1140)&gt;J$4,$AG1154/$I1140,$AG1154-SUM($I1181:I1181))))</f>
        <v>0</v>
      </c>
      <c r="K1181" s="31">
        <f>IF($I1140="n/a",0,IF(K$4&lt;=$C1181,0,IF(SUM($C1181,$I1140)&gt;K$4,$AG1154/$I1140,$AG1154-SUM($I1181:J1181))))</f>
        <v>0</v>
      </c>
      <c r="L1181" s="31">
        <f>IF($I1140="n/a",0,IF(L$4&lt;=$C1181,0,IF(SUM($C1181,$I1140)&gt;L$4,$AG1154/$I1140,$AG1154-SUM($I1181:K1181))))</f>
        <v>0</v>
      </c>
      <c r="M1181" s="31">
        <f>IF($I1140="n/a",0,IF(M$4&lt;=$C1181,0,IF(SUM($C1181,$I1140)&gt;M$4,$AG1154/$I1140,$AG1154-SUM($I1181:L1181))))</f>
        <v>0</v>
      </c>
      <c r="N1181" s="31">
        <f>IF($I1140="n/a",0,IF(N$4&lt;=$C1181,0,IF(SUM($C1181,$I1140)&gt;N$4,$AG1154/$I1140,$AG1154-SUM($I1181:M1181))))</f>
        <v>0</v>
      </c>
      <c r="O1181" s="31">
        <f>IF($I1140="n/a",0,IF(O$4&lt;=$C1181,0,IF(SUM($C1181,$I1140)&gt;O$4,$AG1154/$I1140,$AG1154-SUM($I1181:N1181))))</f>
        <v>0</v>
      </c>
      <c r="P1181" s="31">
        <f>IF($I1140="n/a",0,IF(P$4&lt;=$C1181,0,IF(SUM($C1181,$I1140)&gt;P$4,$AG1154/$I1140,$AG1154-SUM($I1181:O1181))))</f>
        <v>0</v>
      </c>
      <c r="Q1181" s="31">
        <f>IF($I1140="n/a",0,IF(Q$4&lt;=$C1181,0,IF(SUM($C1181,$I1140)&gt;Q$4,$AG1154/$I1140,$AG1154-SUM($I1181:P1181))))</f>
        <v>0</v>
      </c>
      <c r="R1181" s="31">
        <f>IF($I1140="n/a",0,IF(R$4&lt;=$C1181,0,IF(SUM($C1181,$I1140)&gt;R$4,$AG1154/$I1140,$AG1154-SUM($I1181:Q1181))))</f>
        <v>0</v>
      </c>
      <c r="S1181" s="31">
        <f>IF($I1140="n/a",0,IF(S$4&lt;=$C1181,0,IF(SUM($C1181,$I1140)&gt;S$4,$AG1154/$I1140,$AG1154-SUM($I1181:R1181))))</f>
        <v>0</v>
      </c>
      <c r="T1181" s="31">
        <f>IF($I1140="n/a",0,IF(T$4&lt;=$C1181,0,IF(SUM($C1181,$I1140)&gt;T$4,$AG1154/$I1140,$AG1154-SUM($I1181:S1181))))</f>
        <v>0</v>
      </c>
      <c r="U1181" s="31">
        <f>IF($I1140="n/a",0,IF(U$4&lt;=$C1181,0,IF(SUM($C1181,$I1140)&gt;U$4,$AG1154/$I1140,$AG1154-SUM($I1181:T1181))))</f>
        <v>0</v>
      </c>
      <c r="V1181" s="31">
        <f>IF($I1140="n/a",0,IF(V$4&lt;=$C1181,0,IF(SUM($C1181,$I1140)&gt;V$4,$AG1154/$I1140,$AG1154-SUM($I1181:U1181))))</f>
        <v>0</v>
      </c>
      <c r="W1181" s="31">
        <f>IF($I1140="n/a",0,IF(W$4&lt;=$C1181,0,IF(SUM($C1181,$I1140)&gt;W$4,$AG1154/$I1140,$AG1154-SUM($I1181:V1181))))</f>
        <v>0</v>
      </c>
      <c r="X1181" s="31">
        <f>IF($I1140="n/a",0,IF(X$4&lt;=$C1181,0,IF(SUM($C1181,$I1140)&gt;X$4,$AG1154/$I1140,$AG1154-SUM($I1181:W1181))))</f>
        <v>0</v>
      </c>
      <c r="Y1181" s="31">
        <f>IF($I1140="n/a",0,IF(Y$4&lt;=$C1181,0,IF(SUM($C1181,$I1140)&gt;Y$4,$AG1154/$I1140,$AG1154-SUM($I1181:X1181))))</f>
        <v>0</v>
      </c>
      <c r="Z1181" s="31">
        <f>IF($I1140="n/a",0,IF(Z$4&lt;=$C1181,0,IF(SUM($C1181,$I1140)&gt;Z$4,$AG1154/$I1140,$AG1154-SUM($I1181:Y1181))))</f>
        <v>0</v>
      </c>
      <c r="AA1181" s="31">
        <f>IF($I1140="n/a",0,IF(AA$4&lt;=$C1181,0,IF(SUM($C1181,$I1140)&gt;AA$4,$AG1154/$I1140,$AG1154-SUM($I1181:Z1181))))</f>
        <v>0</v>
      </c>
      <c r="AB1181" s="31">
        <f>IF($I1140="n/a",0,IF(AB$4&lt;=$C1181,0,IF(SUM($C1181,$I1140)&gt;AB$4,$AG1154/$I1140,$AG1154-SUM($I1181:AA1181))))</f>
        <v>0</v>
      </c>
      <c r="AC1181" s="31">
        <f>IF($I1140="n/a",0,IF(AC$4&lt;=$C1181,0,IF(SUM($C1181,$I1140)&gt;AC$4,$AG1154/$I1140,$AG1154-SUM($I1181:AB1181))))</f>
        <v>0</v>
      </c>
      <c r="AD1181" s="31">
        <f>IF($I1140="n/a",0,IF(AD$4&lt;=$C1181,0,IF(SUM($C1181,$I1140)&gt;AD$4,$AG1154/$I1140,$AG1154-SUM($I1181:AC1181))))</f>
        <v>0</v>
      </c>
      <c r="AE1181" s="31">
        <f>IF($I1140="n/a",0,IF(AE$4&lt;=$C1181,0,IF(SUM($C1181,$I1140)&gt;AE$4,$AG1154/$I1140,$AG1154-SUM($I1181:AD1181))))</f>
        <v>0</v>
      </c>
      <c r="AF1181" s="31">
        <f>IF($I1140="n/a",0,IF(AF$4&lt;=$C1181,0,IF(SUM($C1181,$I1140)&gt;AF$4,$AG1154/$I1140,$AG1154-SUM($I1181:AE1181))))</f>
        <v>0</v>
      </c>
      <c r="AG1181" s="31">
        <f>IF($I1140="n/a",0,IF(AG$4&lt;=$C1181,0,IF(SUM($C1181,$I1140)&gt;AG$4,$AG1154/$I1140,$AG1154-SUM($I1181:AF1181))))</f>
        <v>0</v>
      </c>
      <c r="AH1181" s="31">
        <f>IF($I1140="n/a",0,IF(AH$4&lt;=$C1181,0,IF(SUM($C1181,$I1140)&gt;AH$4,$AG1154/$I1140,$AG1154-SUM($I1181:AG1181))))</f>
        <v>0</v>
      </c>
      <c r="AI1181" s="31">
        <f>IF($I1140="n/a",0,IF(AI$4&lt;=$C1181,0,IF(SUM($C1181,$I1140)&gt;AI$4,$AG1154/$I1140,$AG1154-SUM($I1181:AH1181))))</f>
        <v>0</v>
      </c>
      <c r="AJ1181" s="31">
        <f>IF($I1140="n/a",0,IF(AJ$4&lt;=$C1181,0,IF(SUM($C1181,$I1140)&gt;AJ$4,$AG1154/$I1140,$AG1154-SUM($I1181:AI1181))))</f>
        <v>0</v>
      </c>
      <c r="AK1181" s="31">
        <f>IF($I1140="n/a",0,IF(AK$4&lt;=$C1181,0,IF(SUM($C1181,$I1140)&gt;AK$4,$AG1154/$I1140,$AG1154-SUM($I1181:AJ1181))))</f>
        <v>0</v>
      </c>
      <c r="AL1181" s="31">
        <f>IF($I1140="n/a",0,IF(AL$4&lt;=$C1181,0,IF(SUM($C1181,$I1140)&gt;AL$4,$AG1154/$I1140,$AG1154-SUM($I1181:AK1181))))</f>
        <v>0</v>
      </c>
      <c r="AM1181" s="31">
        <f>IF($I1140="n/a",0,IF(AM$4&lt;=$C1181,0,IF(SUM($C1181,$I1140)&gt;AM$4,$AG1154/$I1140,$AG1154-SUM($I1181:AL1181))))</f>
        <v>0</v>
      </c>
      <c r="AN1181" s="31">
        <f>IF($I1140="n/a",0,IF(AN$4&lt;=$C1181,0,IF(SUM($C1181,$I1140)&gt;AN$4,$AG1154/$I1140,$AG1154-SUM($I1181:AM1181))))</f>
        <v>0</v>
      </c>
      <c r="AO1181" s="31">
        <f>IF($I1140="n/a",0,IF(AO$4&lt;=$C1181,0,IF(SUM($C1181,$I1140)&gt;AO$4,$AG1154/$I1140,$AG1154-SUM($I1181:AN1181))))</f>
        <v>0</v>
      </c>
      <c r="AP1181" s="31">
        <f>IF($I1140="n/a",0,IF(AP$4&lt;=$C1181,0,IF(SUM($C1181,$I1140)&gt;AP$4,$AG1154/$I1140,$AG1154-SUM($I1181:AO1181))))</f>
        <v>0</v>
      </c>
      <c r="AQ1181" s="31">
        <f>IF($I1140="n/a",0,IF(AQ$4&lt;=$C1181,0,IF(SUM($C1181,$I1140)&gt;AQ$4,$AG1154/$I1140,$AG1154-SUM($I1181:AP1181))))</f>
        <v>0</v>
      </c>
      <c r="AR1181" s="31">
        <f>IF($I1140="n/a",0,IF(AR$4&lt;=$C1181,0,IF(SUM($C1181,$I1140)&gt;AR$4,$AG1154/$I1140,$AG1154-SUM($I1181:AQ1181))))</f>
        <v>0</v>
      </c>
      <c r="AS1181" s="31">
        <f>IF($I1140="n/a",0,IF(AS$4&lt;=$C1181,0,IF(SUM($C1181,$I1140)&gt;AS$4,$AG1154/$I1140,$AG1154-SUM($I1181:AR1181))))</f>
        <v>0</v>
      </c>
      <c r="AT1181" s="31">
        <f>IF($I1140="n/a",0,IF(AT$4&lt;=$C1181,0,IF(SUM($C1181,$I1140)&gt;AT$4,$AG1154/$I1140,$AG1154-SUM($I1181:AS1181))))</f>
        <v>0</v>
      </c>
      <c r="AU1181" s="31">
        <f>IF($I1140="n/a",0,IF(AU$4&lt;=$C1181,0,IF(SUM($C1181,$I1140)&gt;AU$4,$AG1154/$I1140,$AG1154-SUM($I1181:AT1181))))</f>
        <v>0</v>
      </c>
      <c r="AV1181" s="31">
        <f>IF($I1140="n/a",0,IF(AV$4&lt;=$C1181,0,IF(SUM($C1181,$I1140)&gt;AV$4,$AG1154/$I1140,$AG1154-SUM($I1181:AU1181))))</f>
        <v>0</v>
      </c>
      <c r="AW1181" s="31">
        <f>IF($I1140="n/a",0,IF(AW$4&lt;=$C1181,0,IF(SUM($C1181,$I1140)&gt;AW$4,$AG1154/$I1140,$AG1154-SUM($I1181:AV1181))))</f>
        <v>0</v>
      </c>
      <c r="AX1181" s="31">
        <f>IF($I1140="n/a",0,IF(AX$4&lt;=$C1181,0,IF(SUM($C1181,$I1140)&gt;AX$4,$AG1154/$I1140,$AG1154-SUM($I1181:AW1181))))</f>
        <v>0</v>
      </c>
      <c r="AY1181" s="31">
        <f>IF($I1140="n/a",0,IF(AY$4&lt;=$C1181,0,IF(SUM($C1181,$I1140)&gt;AY$4,$AG1154/$I1140,$AG1154-SUM($I1181:AX1181))))</f>
        <v>0</v>
      </c>
      <c r="AZ1181" s="31">
        <f>IF($I1140="n/a",0,IF(AZ$4&lt;=$C1181,0,IF(SUM($C1181,$I1140)&gt;AZ$4,$AG1154/$I1140,$AG1154-SUM($I1181:AY1181))))</f>
        <v>0</v>
      </c>
      <c r="BA1181" s="31">
        <f>IF($I1140="n/a",0,IF(BA$4&lt;=$C1181,0,IF(SUM($C1181,$I1140)&gt;BA$4,$AG1154/$I1140,$AG1154-SUM($I1181:AZ1181))))</f>
        <v>0</v>
      </c>
      <c r="BB1181" s="31">
        <f>IF($I1140="n/a",0,IF(BB$4&lt;=$C1181,0,IF(SUM($C1181,$I1140)&gt;BB$4,$AG1154/$I1140,$AG1154-SUM($I1181:BA1181))))</f>
        <v>0</v>
      </c>
      <c r="BC1181" s="31">
        <f>IF($I1140="n/a",0,IF(BC$4&lt;=$C1181,0,IF(SUM($C1181,$I1140)&gt;BC$4,$AG1154/$I1140,$AG1154-SUM($I1181:BB1181))))</f>
        <v>0</v>
      </c>
      <c r="BD1181" s="31">
        <f>IF($I1140="n/a",0,IF(BD$4&lt;=$C1181,0,IF(SUM($C1181,$I1140)&gt;BD$4,$AG1154/$I1140,$AG1154-SUM($I1181:BC1181))))</f>
        <v>0</v>
      </c>
      <c r="BE1181" s="31">
        <f>IF($I1140="n/a",0,IF(BE$4&lt;=$C1181,0,IF(SUM($C1181,$I1140)&gt;BE$4,$AG1154/$I1140,$AG1154-SUM($I1181:BD1181))))</f>
        <v>0</v>
      </c>
      <c r="BF1181" s="31">
        <f>IF($I1140="n/a",0,IF(BF$4&lt;=$C1181,0,IF(SUM($C1181,$I1140)&gt;BF$4,$AG1154/$I1140,$AG1154-SUM($I1181:BE1181))))</f>
        <v>0</v>
      </c>
      <c r="BG1181" s="31">
        <f>IF($I1140="n/a",0,IF(BG$4&lt;=$C1181,0,IF(SUM($C1181,$I1140)&gt;BG$4,$AG1154/$I1140,$AG1154-SUM($I1181:BF1181))))</f>
        <v>0</v>
      </c>
      <c r="BH1181" s="31">
        <f>IF($I1140="n/a",0,IF(BH$4&lt;=$C1181,0,IF(SUM($C1181,$I1140)&gt;BH$4,$AG1154/$I1140,$AG1154-SUM($I1181:BG1181))))</f>
        <v>0</v>
      </c>
      <c r="BI1181" s="31">
        <f>IF($I1140="n/a",0,IF(BI$4&lt;=$C1181,0,IF(SUM($C1181,$I1140)&gt;BI$4,$AG1154/$I1140,$AG1154-SUM($I1181:BH1181))))</f>
        <v>0</v>
      </c>
      <c r="BJ1181" s="31">
        <f>IF($I1140="n/a",0,IF(BJ$4&lt;=$C1181,0,IF(SUM($C1181,$I1140)&gt;BJ$4,$AG1154/$I1140,$AG1154-SUM($I1181:BI1181))))</f>
        <v>0</v>
      </c>
      <c r="BK1181" s="31">
        <f>IF($I1140="n/a",0,IF(BK$4&lt;=$C1181,0,IF(SUM($C1181,$I1140)&gt;BK$4,$AG1154/$I1140,$AG1154-SUM($I1181:BJ1181))))</f>
        <v>0</v>
      </c>
      <c r="BL1181" s="31">
        <f>IF($I1140="n/a",0,IF(BL$4&lt;=$C1181,0,IF(SUM($C1181,$I1140)&gt;BL$4,$AG1154/$I1140,$AG1154-SUM($I1181:BK1181))))</f>
        <v>0</v>
      </c>
      <c r="BM1181" s="31">
        <f>IF($I1140="n/a",0,IF(BM$4&lt;=$C1181,0,IF(SUM($C1181,$I1140)&gt;BM$4,$AG1154/$I1140,$AG1154-SUM($I1181:BL1181))))</f>
        <v>0</v>
      </c>
      <c r="BN1181" s="31">
        <f>IF($I1140="n/a",0,IF(BN$4&lt;=$C1181,0,IF(SUM($C1181,$I1140)&gt;BN$4,$AG1154/$I1140,$AG1154-SUM($I1181:BM1181))))</f>
        <v>0</v>
      </c>
      <c r="BO1181" s="31">
        <f>IF($I1140="n/a",0,IF(BO$4&lt;=$C1181,0,IF(SUM($C1181,$I1140)&gt;BO$4,$AG1154/$I1140,$AG1154-SUM($I1181:BN1181))))</f>
        <v>0</v>
      </c>
      <c r="BP1181" s="31">
        <f>IF($I1140="n/a",0,IF(BP$4&lt;=$C1181,0,IF(SUM($C1181,$I1140)&gt;BP$4,$AG1154/$I1140,$AG1154-SUM($I1181:BO1181))))</f>
        <v>0</v>
      </c>
      <c r="BQ1181" s="31">
        <f>IF($I1140="n/a",0,IF(BQ$4&lt;=$C1181,0,IF(SUM($C1181,$I1140)&gt;BQ$4,$AG1154/$I1140,$AG1154-SUM($I1181:BP1181))))</f>
        <v>0</v>
      </c>
      <c r="BR1181" s="31">
        <f>IF($I1140="n/a",0,IF(BR$4&lt;=$C1181,0,IF(SUM($C1181,$I1140)&gt;BR$4,$AG1154/$I1140,$AG1154-SUM($I1181:BQ1181))))</f>
        <v>0</v>
      </c>
      <c r="BS1181" s="31">
        <f>IF($I1140="n/a",0,IF(BS$4&lt;=$C1181,0,IF(SUM($C1181,$I1140)&gt;BS$4,$AG1154/$I1140,$AG1154-SUM($I1181:BR1181))))</f>
        <v>0</v>
      </c>
      <c r="BT1181" s="31">
        <f>IF($I1140="n/a",0,IF(BT$4&lt;=$C1181,0,IF(SUM($C1181,$I1140)&gt;BT$4,$AG1154/$I1140,$AG1154-SUM($I1181:BS1181))))</f>
        <v>0</v>
      </c>
      <c r="BU1181" s="31">
        <f>IF($I1140="n/a",0,IF(BU$4&lt;=$C1181,0,IF(SUM($C1181,$I1140)&gt;BU$4,$AG1154/$I1140,$AG1154-SUM($I1181:BT1181))))</f>
        <v>0</v>
      </c>
      <c r="BV1181" s="31">
        <f>IF($I1140="n/a",0,IF(BV$4&lt;=$C1181,0,IF(SUM($C1181,$I1140)&gt;BV$4,$AG1154/$I1140,$AG1154-SUM($I1181:BU1181))))</f>
        <v>0</v>
      </c>
      <c r="BW1181" s="31">
        <f>IF($I1140="n/a",0,IF(BW$4&lt;=$C1181,0,IF(SUM($C1181,$I1140)&gt;BW$4,$AG1154/$I1140,$AG1154-SUM($I1181:BV1181))))</f>
        <v>0</v>
      </c>
      <c r="BX1181" s="31">
        <f>IF($I1140="n/a",0,IF(BX$4&lt;=$C1181,0,IF(SUM($C1181,$I1140)&gt;BX$4,$AG1154/$I1140,$AG1154-SUM($I1181:BW1181))))</f>
        <v>0</v>
      </c>
      <c r="BY1181" s="31">
        <f>IF($I1140="n/a",0,IF(BY$4&lt;=$C1181,0,IF(SUM($C1181,$I1140)&gt;BY$4,$AG1154/$I1140,$AG1154-SUM($I1181:BX1181))))</f>
        <v>0</v>
      </c>
      <c r="BZ1181" s="31">
        <f>IF($I1140="n/a",0,IF(BZ$4&lt;=$C1181,0,IF(SUM($C1181,$I1140)&gt;BZ$4,$AG1154/$I1140,$AG1154-SUM($I1181:BY1181))))</f>
        <v>0</v>
      </c>
      <c r="CA1181" s="31">
        <f>IF($I1140="n/a",0,IF(CA$4&lt;=$C1181,0,IF(SUM($C1181,$I1140)&gt;CA$4,$AG1154/$I1140,$AG1154-SUM($I1181:BZ1181))))</f>
        <v>0</v>
      </c>
      <c r="CB1181" s="31">
        <f>IF($I1140="n/a",0,IF(CB$4&lt;=$C1181,0,IF(SUM($C1181,$I1140)&gt;CB$4,$AG1154/$I1140,$AG1154-SUM($I1181:CA1181))))</f>
        <v>0</v>
      </c>
      <c r="CC1181" s="31">
        <f>IF($I1140="n/a",0,IF(CC$4&lt;=$C1181,0,IF(SUM($C1181,$I1140)&gt;CC$4,$AG1154/$I1140,$AG1154-SUM($I1181:CB1181))))</f>
        <v>0</v>
      </c>
      <c r="CD1181" s="31">
        <f>IF($I1140="n/a",0,IF(CD$4&lt;=$C1181,0,IF(SUM($C1181,$I1140)&gt;CD$4,$AG1154/$I1140,$AG1154-SUM($I1181:CC1181))))</f>
        <v>0</v>
      </c>
      <c r="CE1181" s="31">
        <f>IF($I1140="n/a",0,IF(CE$4&lt;=$C1181,0,IF(SUM($C1181,$I1140)&gt;CE$4,$AG1154/$I1140,$AG1154-SUM($I1181:CD1181))))</f>
        <v>0</v>
      </c>
      <c r="CF1181" s="31">
        <f>IF($I1140="n/a",0,IF(CF$4&lt;=$C1181,0,IF(SUM($C1181,$I1140)&gt;CF$4,$AG1154/$I1140,$AG1154-SUM($I1181:CE1181))))</f>
        <v>0</v>
      </c>
    </row>
    <row r="1182" spans="1:84" s="153" customFormat="1" ht="12.75" customHeight="1">
      <c r="A1182"/>
      <c r="C1182" s="197">
        <v>2040</v>
      </c>
      <c r="D1182" s="21" t="s">
        <v>69</v>
      </c>
      <c r="E1182" s="21" t="s">
        <v>185</v>
      </c>
      <c r="I1182" s="31"/>
      <c r="J1182" s="31">
        <f>IF($I1140="n/a",0,IF(J$4&lt;=$C1182,0,IF(SUM($C1182,$I1140)&gt;J$4,$AH1154/$I1140,$AH1154-SUM($I1182:I1182))))</f>
        <v>0</v>
      </c>
      <c r="K1182" s="31">
        <f>IF($I1140="n/a",0,IF(K$4&lt;=$C1182,0,IF(SUM($C1182,$I1140)&gt;K$4,$AH1154/$I1140,$AH1154-SUM($I1182:J1182))))</f>
        <v>0</v>
      </c>
      <c r="L1182" s="31">
        <f>IF($I1140="n/a",0,IF(L$4&lt;=$C1182,0,IF(SUM($C1182,$I1140)&gt;L$4,$AH1154/$I1140,$AH1154-SUM($I1182:K1182))))</f>
        <v>0</v>
      </c>
      <c r="M1182" s="31">
        <f>IF($I1140="n/a",0,IF(M$4&lt;=$C1182,0,IF(SUM($C1182,$I1140)&gt;M$4,$AH1154/$I1140,$AH1154-SUM($I1182:L1182))))</f>
        <v>0</v>
      </c>
      <c r="N1182" s="31">
        <f>IF($I1140="n/a",0,IF(N$4&lt;=$C1182,0,IF(SUM($C1182,$I1140)&gt;N$4,$AH1154/$I1140,$AH1154-SUM($I1182:M1182))))</f>
        <v>0</v>
      </c>
      <c r="O1182" s="31">
        <f>IF($I1140="n/a",0,IF(O$4&lt;=$C1182,0,IF(SUM($C1182,$I1140)&gt;O$4,$AH1154/$I1140,$AH1154-SUM($I1182:N1182))))</f>
        <v>0</v>
      </c>
      <c r="P1182" s="31">
        <f>IF($I1140="n/a",0,IF(P$4&lt;=$C1182,0,IF(SUM($C1182,$I1140)&gt;P$4,$AH1154/$I1140,$AH1154-SUM($I1182:O1182))))</f>
        <v>0</v>
      </c>
      <c r="Q1182" s="31">
        <f>IF($I1140="n/a",0,IF(Q$4&lt;=$C1182,0,IF(SUM($C1182,$I1140)&gt;Q$4,$AH1154/$I1140,$AH1154-SUM($I1182:P1182))))</f>
        <v>0</v>
      </c>
      <c r="R1182" s="31">
        <f>IF($I1140="n/a",0,IF(R$4&lt;=$C1182,0,IF(SUM($C1182,$I1140)&gt;R$4,$AH1154/$I1140,$AH1154-SUM($I1182:Q1182))))</f>
        <v>0</v>
      </c>
      <c r="S1182" s="31">
        <f>IF($I1140="n/a",0,IF(S$4&lt;=$C1182,0,IF(SUM($C1182,$I1140)&gt;S$4,$AH1154/$I1140,$AH1154-SUM($I1182:R1182))))</f>
        <v>0</v>
      </c>
      <c r="T1182" s="31">
        <f>IF($I1140="n/a",0,IF(T$4&lt;=$C1182,0,IF(SUM($C1182,$I1140)&gt;T$4,$AH1154/$I1140,$AH1154-SUM($I1182:S1182))))</f>
        <v>0</v>
      </c>
      <c r="U1182" s="31">
        <f>IF($I1140="n/a",0,IF(U$4&lt;=$C1182,0,IF(SUM($C1182,$I1140)&gt;U$4,$AH1154/$I1140,$AH1154-SUM($I1182:T1182))))</f>
        <v>0</v>
      </c>
      <c r="V1182" s="31">
        <f>IF($I1140="n/a",0,IF(V$4&lt;=$C1182,0,IF(SUM($C1182,$I1140)&gt;V$4,$AH1154/$I1140,$AH1154-SUM($I1182:U1182))))</f>
        <v>0</v>
      </c>
      <c r="W1182" s="31">
        <f>IF($I1140="n/a",0,IF(W$4&lt;=$C1182,0,IF(SUM($C1182,$I1140)&gt;W$4,$AH1154/$I1140,$AH1154-SUM($I1182:V1182))))</f>
        <v>0</v>
      </c>
      <c r="X1182" s="31">
        <f>IF($I1140="n/a",0,IF(X$4&lt;=$C1182,0,IF(SUM($C1182,$I1140)&gt;X$4,$AH1154/$I1140,$AH1154-SUM($I1182:W1182))))</f>
        <v>0</v>
      </c>
      <c r="Y1182" s="31">
        <f>IF($I1140="n/a",0,IF(Y$4&lt;=$C1182,0,IF(SUM($C1182,$I1140)&gt;Y$4,$AH1154/$I1140,$AH1154-SUM($I1182:X1182))))</f>
        <v>0</v>
      </c>
      <c r="Z1182" s="31">
        <f>IF($I1140="n/a",0,IF(Z$4&lt;=$C1182,0,IF(SUM($C1182,$I1140)&gt;Z$4,$AH1154/$I1140,$AH1154-SUM($I1182:Y1182))))</f>
        <v>0</v>
      </c>
      <c r="AA1182" s="31">
        <f>IF($I1140="n/a",0,IF(AA$4&lt;=$C1182,0,IF(SUM($C1182,$I1140)&gt;AA$4,$AH1154/$I1140,$AH1154-SUM($I1182:Z1182))))</f>
        <v>0</v>
      </c>
      <c r="AB1182" s="31">
        <f>IF($I1140="n/a",0,IF(AB$4&lt;=$C1182,0,IF(SUM($C1182,$I1140)&gt;AB$4,$AH1154/$I1140,$AH1154-SUM($I1182:AA1182))))</f>
        <v>0</v>
      </c>
      <c r="AC1182" s="31">
        <f>IF($I1140="n/a",0,IF(AC$4&lt;=$C1182,0,IF(SUM($C1182,$I1140)&gt;AC$4,$AH1154/$I1140,$AH1154-SUM($I1182:AB1182))))</f>
        <v>0</v>
      </c>
      <c r="AD1182" s="31">
        <f>IF($I1140="n/a",0,IF(AD$4&lt;=$C1182,0,IF(SUM($C1182,$I1140)&gt;AD$4,$AH1154/$I1140,$AH1154-SUM($I1182:AC1182))))</f>
        <v>0</v>
      </c>
      <c r="AE1182" s="31">
        <f>IF($I1140="n/a",0,IF(AE$4&lt;=$C1182,0,IF(SUM($C1182,$I1140)&gt;AE$4,$AH1154/$I1140,$AH1154-SUM($I1182:AD1182))))</f>
        <v>0</v>
      </c>
      <c r="AF1182" s="31">
        <f>IF($I1140="n/a",0,IF(AF$4&lt;=$C1182,0,IF(SUM($C1182,$I1140)&gt;AF$4,$AH1154/$I1140,$AH1154-SUM($I1182:AE1182))))</f>
        <v>0</v>
      </c>
      <c r="AG1182" s="31">
        <f>IF($I1140="n/a",0,IF(AG$4&lt;=$C1182,0,IF(SUM($C1182,$I1140)&gt;AG$4,$AH1154/$I1140,$AH1154-SUM($I1182:AF1182))))</f>
        <v>0</v>
      </c>
      <c r="AH1182" s="31">
        <f>IF($I1140="n/a",0,IF(AH$4&lt;=$C1182,0,IF(SUM($C1182,$I1140)&gt;AH$4,$AH1154/$I1140,$AH1154-SUM($I1182:AG1182))))</f>
        <v>0</v>
      </c>
      <c r="AI1182" s="31">
        <f>IF($I1140="n/a",0,IF(AI$4&lt;=$C1182,0,IF(SUM($C1182,$I1140)&gt;AI$4,$AH1154/$I1140,$AH1154-SUM($I1182:AH1182))))</f>
        <v>0</v>
      </c>
      <c r="AJ1182" s="31">
        <f>IF($I1140="n/a",0,IF(AJ$4&lt;=$C1182,0,IF(SUM($C1182,$I1140)&gt;AJ$4,$AH1154/$I1140,$AH1154-SUM($I1182:AI1182))))</f>
        <v>0</v>
      </c>
      <c r="AK1182" s="31">
        <f>IF($I1140="n/a",0,IF(AK$4&lt;=$C1182,0,IF(SUM($C1182,$I1140)&gt;AK$4,$AH1154/$I1140,$AH1154-SUM($I1182:AJ1182))))</f>
        <v>0</v>
      </c>
      <c r="AL1182" s="31">
        <f>IF($I1140="n/a",0,IF(AL$4&lt;=$C1182,0,IF(SUM($C1182,$I1140)&gt;AL$4,$AH1154/$I1140,$AH1154-SUM($I1182:AK1182))))</f>
        <v>0</v>
      </c>
      <c r="AM1182" s="31">
        <f>IF($I1140="n/a",0,IF(AM$4&lt;=$C1182,0,IF(SUM($C1182,$I1140)&gt;AM$4,$AH1154/$I1140,$AH1154-SUM($I1182:AL1182))))</f>
        <v>0</v>
      </c>
      <c r="AN1182" s="31">
        <f>IF($I1140="n/a",0,IF(AN$4&lt;=$C1182,0,IF(SUM($C1182,$I1140)&gt;AN$4,$AH1154/$I1140,$AH1154-SUM($I1182:AM1182))))</f>
        <v>0</v>
      </c>
      <c r="AO1182" s="31">
        <f>IF($I1140="n/a",0,IF(AO$4&lt;=$C1182,0,IF(SUM($C1182,$I1140)&gt;AO$4,$AH1154/$I1140,$AH1154-SUM($I1182:AN1182))))</f>
        <v>0</v>
      </c>
      <c r="AP1182" s="31">
        <f>IF($I1140="n/a",0,IF(AP$4&lt;=$C1182,0,IF(SUM($C1182,$I1140)&gt;AP$4,$AH1154/$I1140,$AH1154-SUM($I1182:AO1182))))</f>
        <v>0</v>
      </c>
      <c r="AQ1182" s="31">
        <f>IF($I1140="n/a",0,IF(AQ$4&lt;=$C1182,0,IF(SUM($C1182,$I1140)&gt;AQ$4,$AH1154/$I1140,$AH1154-SUM($I1182:AP1182))))</f>
        <v>0</v>
      </c>
      <c r="AR1182" s="31">
        <f>IF($I1140="n/a",0,IF(AR$4&lt;=$C1182,0,IF(SUM($C1182,$I1140)&gt;AR$4,$AH1154/$I1140,$AH1154-SUM($I1182:AQ1182))))</f>
        <v>0</v>
      </c>
      <c r="AS1182" s="31">
        <f>IF($I1140="n/a",0,IF(AS$4&lt;=$C1182,0,IF(SUM($C1182,$I1140)&gt;AS$4,$AH1154/$I1140,$AH1154-SUM($I1182:AR1182))))</f>
        <v>0</v>
      </c>
      <c r="AT1182" s="31">
        <f>IF($I1140="n/a",0,IF(AT$4&lt;=$C1182,0,IF(SUM($C1182,$I1140)&gt;AT$4,$AH1154/$I1140,$AH1154-SUM($I1182:AS1182))))</f>
        <v>0</v>
      </c>
      <c r="AU1182" s="31">
        <f>IF($I1140="n/a",0,IF(AU$4&lt;=$C1182,0,IF(SUM($C1182,$I1140)&gt;AU$4,$AH1154/$I1140,$AH1154-SUM($I1182:AT1182))))</f>
        <v>0</v>
      </c>
      <c r="AV1182" s="31">
        <f>IF($I1140="n/a",0,IF(AV$4&lt;=$C1182,0,IF(SUM($C1182,$I1140)&gt;AV$4,$AH1154/$I1140,$AH1154-SUM($I1182:AU1182))))</f>
        <v>0</v>
      </c>
      <c r="AW1182" s="31">
        <f>IF($I1140="n/a",0,IF(AW$4&lt;=$C1182,0,IF(SUM($C1182,$I1140)&gt;AW$4,$AH1154/$I1140,$AH1154-SUM($I1182:AV1182))))</f>
        <v>0</v>
      </c>
      <c r="AX1182" s="31">
        <f>IF($I1140="n/a",0,IF(AX$4&lt;=$C1182,0,IF(SUM($C1182,$I1140)&gt;AX$4,$AH1154/$I1140,$AH1154-SUM($I1182:AW1182))))</f>
        <v>0</v>
      </c>
      <c r="AY1182" s="31">
        <f>IF($I1140="n/a",0,IF(AY$4&lt;=$C1182,0,IF(SUM($C1182,$I1140)&gt;AY$4,$AH1154/$I1140,$AH1154-SUM($I1182:AX1182))))</f>
        <v>0</v>
      </c>
      <c r="AZ1182" s="31">
        <f>IF($I1140="n/a",0,IF(AZ$4&lt;=$C1182,0,IF(SUM($C1182,$I1140)&gt;AZ$4,$AH1154/$I1140,$AH1154-SUM($I1182:AY1182))))</f>
        <v>0</v>
      </c>
      <c r="BA1182" s="31">
        <f>IF($I1140="n/a",0,IF(BA$4&lt;=$C1182,0,IF(SUM($C1182,$I1140)&gt;BA$4,$AH1154/$I1140,$AH1154-SUM($I1182:AZ1182))))</f>
        <v>0</v>
      </c>
      <c r="BB1182" s="31">
        <f>IF($I1140="n/a",0,IF(BB$4&lt;=$C1182,0,IF(SUM($C1182,$I1140)&gt;BB$4,$AH1154/$I1140,$AH1154-SUM($I1182:BA1182))))</f>
        <v>0</v>
      </c>
      <c r="BC1182" s="31">
        <f>IF($I1140="n/a",0,IF(BC$4&lt;=$C1182,0,IF(SUM($C1182,$I1140)&gt;BC$4,$AH1154/$I1140,$AH1154-SUM($I1182:BB1182))))</f>
        <v>0</v>
      </c>
      <c r="BD1182" s="31">
        <f>IF($I1140="n/a",0,IF(BD$4&lt;=$C1182,0,IF(SUM($C1182,$I1140)&gt;BD$4,$AH1154/$I1140,$AH1154-SUM($I1182:BC1182))))</f>
        <v>0</v>
      </c>
      <c r="BE1182" s="31">
        <f>IF($I1140="n/a",0,IF(BE$4&lt;=$C1182,0,IF(SUM($C1182,$I1140)&gt;BE$4,$AH1154/$I1140,$AH1154-SUM($I1182:BD1182))))</f>
        <v>0</v>
      </c>
      <c r="BF1182" s="31">
        <f>IF($I1140="n/a",0,IF(BF$4&lt;=$C1182,0,IF(SUM($C1182,$I1140)&gt;BF$4,$AH1154/$I1140,$AH1154-SUM($I1182:BE1182))))</f>
        <v>0</v>
      </c>
      <c r="BG1182" s="31">
        <f>IF($I1140="n/a",0,IF(BG$4&lt;=$C1182,0,IF(SUM($C1182,$I1140)&gt;BG$4,$AH1154/$I1140,$AH1154-SUM($I1182:BF1182))))</f>
        <v>0</v>
      </c>
      <c r="BH1182" s="31">
        <f>IF($I1140="n/a",0,IF(BH$4&lt;=$C1182,0,IF(SUM($C1182,$I1140)&gt;BH$4,$AH1154/$I1140,$AH1154-SUM($I1182:BG1182))))</f>
        <v>0</v>
      </c>
      <c r="BI1182" s="31">
        <f>IF($I1140="n/a",0,IF(BI$4&lt;=$C1182,0,IF(SUM($C1182,$I1140)&gt;BI$4,$AH1154/$I1140,$AH1154-SUM($I1182:BH1182))))</f>
        <v>0</v>
      </c>
      <c r="BJ1182" s="31">
        <f>IF($I1140="n/a",0,IF(BJ$4&lt;=$C1182,0,IF(SUM($C1182,$I1140)&gt;BJ$4,$AH1154/$I1140,$AH1154-SUM($I1182:BI1182))))</f>
        <v>0</v>
      </c>
      <c r="BK1182" s="31">
        <f>IF($I1140="n/a",0,IF(BK$4&lt;=$C1182,0,IF(SUM($C1182,$I1140)&gt;BK$4,$AH1154/$I1140,$AH1154-SUM($I1182:BJ1182))))</f>
        <v>0</v>
      </c>
      <c r="BL1182" s="31">
        <f>IF($I1140="n/a",0,IF(BL$4&lt;=$C1182,0,IF(SUM($C1182,$I1140)&gt;BL$4,$AH1154/$I1140,$AH1154-SUM($I1182:BK1182))))</f>
        <v>0</v>
      </c>
      <c r="BM1182" s="31">
        <f>IF($I1140="n/a",0,IF(BM$4&lt;=$C1182,0,IF(SUM($C1182,$I1140)&gt;BM$4,$AH1154/$I1140,$AH1154-SUM($I1182:BL1182))))</f>
        <v>0</v>
      </c>
      <c r="BN1182" s="31">
        <f>IF($I1140="n/a",0,IF(BN$4&lt;=$C1182,0,IF(SUM($C1182,$I1140)&gt;BN$4,$AH1154/$I1140,$AH1154-SUM($I1182:BM1182))))</f>
        <v>0</v>
      </c>
      <c r="BO1182" s="31">
        <f>IF($I1140="n/a",0,IF(BO$4&lt;=$C1182,0,IF(SUM($C1182,$I1140)&gt;BO$4,$AH1154/$I1140,$AH1154-SUM($I1182:BN1182))))</f>
        <v>0</v>
      </c>
      <c r="BP1182" s="31">
        <f>IF($I1140="n/a",0,IF(BP$4&lt;=$C1182,0,IF(SUM($C1182,$I1140)&gt;BP$4,$AH1154/$I1140,$AH1154-SUM($I1182:BO1182))))</f>
        <v>0</v>
      </c>
      <c r="BQ1182" s="31">
        <f>IF($I1140="n/a",0,IF(BQ$4&lt;=$C1182,0,IF(SUM($C1182,$I1140)&gt;BQ$4,$AH1154/$I1140,$AH1154-SUM($I1182:BP1182))))</f>
        <v>0</v>
      </c>
      <c r="BR1182" s="31">
        <f>IF($I1140="n/a",0,IF(BR$4&lt;=$C1182,0,IF(SUM($C1182,$I1140)&gt;BR$4,$AH1154/$I1140,$AH1154-SUM($I1182:BQ1182))))</f>
        <v>0</v>
      </c>
      <c r="BS1182" s="31">
        <f>IF($I1140="n/a",0,IF(BS$4&lt;=$C1182,0,IF(SUM($C1182,$I1140)&gt;BS$4,$AH1154/$I1140,$AH1154-SUM($I1182:BR1182))))</f>
        <v>0</v>
      </c>
      <c r="BT1182" s="31">
        <f>IF($I1140="n/a",0,IF(BT$4&lt;=$C1182,0,IF(SUM($C1182,$I1140)&gt;BT$4,$AH1154/$I1140,$AH1154-SUM($I1182:BS1182))))</f>
        <v>0</v>
      </c>
      <c r="BU1182" s="31">
        <f>IF($I1140="n/a",0,IF(BU$4&lt;=$C1182,0,IF(SUM($C1182,$I1140)&gt;BU$4,$AH1154/$I1140,$AH1154-SUM($I1182:BT1182))))</f>
        <v>0</v>
      </c>
      <c r="BV1182" s="31">
        <f>IF($I1140="n/a",0,IF(BV$4&lt;=$C1182,0,IF(SUM($C1182,$I1140)&gt;BV$4,$AH1154/$I1140,$AH1154-SUM($I1182:BU1182))))</f>
        <v>0</v>
      </c>
      <c r="BW1182" s="31">
        <f>IF($I1140="n/a",0,IF(BW$4&lt;=$C1182,0,IF(SUM($C1182,$I1140)&gt;BW$4,$AH1154/$I1140,$AH1154-SUM($I1182:BV1182))))</f>
        <v>0</v>
      </c>
      <c r="BX1182" s="31">
        <f>IF($I1140="n/a",0,IF(BX$4&lt;=$C1182,0,IF(SUM($C1182,$I1140)&gt;BX$4,$AH1154/$I1140,$AH1154-SUM($I1182:BW1182))))</f>
        <v>0</v>
      </c>
      <c r="BY1182" s="31">
        <f>IF($I1140="n/a",0,IF(BY$4&lt;=$C1182,0,IF(SUM($C1182,$I1140)&gt;BY$4,$AH1154/$I1140,$AH1154-SUM($I1182:BX1182))))</f>
        <v>0</v>
      </c>
      <c r="BZ1182" s="31">
        <f>IF($I1140="n/a",0,IF(BZ$4&lt;=$C1182,0,IF(SUM($C1182,$I1140)&gt;BZ$4,$AH1154/$I1140,$AH1154-SUM($I1182:BY1182))))</f>
        <v>0</v>
      </c>
      <c r="CA1182" s="31">
        <f>IF($I1140="n/a",0,IF(CA$4&lt;=$C1182,0,IF(SUM($C1182,$I1140)&gt;CA$4,$AH1154/$I1140,$AH1154-SUM($I1182:BZ1182))))</f>
        <v>0</v>
      </c>
      <c r="CB1182" s="31">
        <f>IF($I1140="n/a",0,IF(CB$4&lt;=$C1182,0,IF(SUM($C1182,$I1140)&gt;CB$4,$AH1154/$I1140,$AH1154-SUM($I1182:CA1182))))</f>
        <v>0</v>
      </c>
      <c r="CC1182" s="31">
        <f>IF($I1140="n/a",0,IF(CC$4&lt;=$C1182,0,IF(SUM($C1182,$I1140)&gt;CC$4,$AH1154/$I1140,$AH1154-SUM($I1182:CB1182))))</f>
        <v>0</v>
      </c>
      <c r="CD1182" s="31">
        <f>IF($I1140="n/a",0,IF(CD$4&lt;=$C1182,0,IF(SUM($C1182,$I1140)&gt;CD$4,$AH1154/$I1140,$AH1154-SUM($I1182:CC1182))))</f>
        <v>0</v>
      </c>
      <c r="CE1182" s="31">
        <f>IF($I1140="n/a",0,IF(CE$4&lt;=$C1182,0,IF(SUM($C1182,$I1140)&gt;CE$4,$AH1154/$I1140,$AH1154-SUM($I1182:CD1182))))</f>
        <v>0</v>
      </c>
      <c r="CF1182" s="31">
        <f>IF($I1140="n/a",0,IF(CF$4&lt;=$C1182,0,IF(SUM($C1182,$I1140)&gt;CF$4,$AH1154/$I1140,$AH1154-SUM($I1182:CE1182))))</f>
        <v>0</v>
      </c>
    </row>
    <row r="1183" spans="1:84" s="153" customFormat="1" ht="12.75" customHeight="1">
      <c r="A1183"/>
      <c r="C1183" s="197">
        <v>2041</v>
      </c>
      <c r="D1183" s="21" t="s">
        <v>186</v>
      </c>
      <c r="E1183" s="21" t="s">
        <v>185</v>
      </c>
      <c r="I1183" s="31"/>
      <c r="J1183" s="31">
        <f>IF($I1140="n/a",0,IF(J$4&lt;=$C1183,0,IF(SUM($C1183,$I1140)&gt;J$4,$AI1154/$I1140,$AI1154-SUM($I1183:I1183))))</f>
        <v>0</v>
      </c>
      <c r="K1183" s="31">
        <f>IF($I1140="n/a",0,IF(K$4&lt;=$C1183,0,IF(SUM($C1183,$I1140)&gt;K$4,$AI1154/$I1140,$AI1154-SUM($I1183:J1183))))</f>
        <v>0</v>
      </c>
      <c r="L1183" s="31">
        <f>IF($I1140="n/a",0,IF(L$4&lt;=$C1183,0,IF(SUM($C1183,$I1140)&gt;L$4,$AI1154/$I1140,$AI1154-SUM($I1183:K1183))))</f>
        <v>0</v>
      </c>
      <c r="M1183" s="31">
        <f>IF($I1140="n/a",0,IF(M$4&lt;=$C1183,0,IF(SUM($C1183,$I1140)&gt;M$4,$AI1154/$I1140,$AI1154-SUM($I1183:L1183))))</f>
        <v>0</v>
      </c>
      <c r="N1183" s="31">
        <f>IF($I1140="n/a",0,IF(N$4&lt;=$C1183,0,IF(SUM($C1183,$I1140)&gt;N$4,$AI1154/$I1140,$AI1154-SUM($I1183:M1183))))</f>
        <v>0</v>
      </c>
      <c r="O1183" s="31">
        <f>IF($I1140="n/a",0,IF(O$4&lt;=$C1183,0,IF(SUM($C1183,$I1140)&gt;O$4,$AI1154/$I1140,$AI1154-SUM($I1183:N1183))))</f>
        <v>0</v>
      </c>
      <c r="P1183" s="31">
        <f>IF($I1140="n/a",0,IF(P$4&lt;=$C1183,0,IF(SUM($C1183,$I1140)&gt;P$4,$AI1154/$I1140,$AI1154-SUM($I1183:O1183))))</f>
        <v>0</v>
      </c>
      <c r="Q1183" s="31">
        <f>IF($I1140="n/a",0,IF(Q$4&lt;=$C1183,0,IF(SUM($C1183,$I1140)&gt;Q$4,$AI1154/$I1140,$AI1154-SUM($I1183:P1183))))</f>
        <v>0</v>
      </c>
      <c r="R1183" s="31">
        <f>IF($I1140="n/a",0,IF(R$4&lt;=$C1183,0,IF(SUM($C1183,$I1140)&gt;R$4,$AI1154/$I1140,$AI1154-SUM($I1183:Q1183))))</f>
        <v>0</v>
      </c>
      <c r="S1183" s="31">
        <f>IF($I1140="n/a",0,IF(S$4&lt;=$C1183,0,IF(SUM($C1183,$I1140)&gt;S$4,$AI1154/$I1140,$AI1154-SUM($I1183:R1183))))</f>
        <v>0</v>
      </c>
      <c r="T1183" s="31">
        <f>IF($I1140="n/a",0,IF(T$4&lt;=$C1183,0,IF(SUM($C1183,$I1140)&gt;T$4,$AI1154/$I1140,$AI1154-SUM($I1183:S1183))))</f>
        <v>0</v>
      </c>
      <c r="U1183" s="31">
        <f>IF($I1140="n/a",0,IF(U$4&lt;=$C1183,0,IF(SUM($C1183,$I1140)&gt;U$4,$AI1154/$I1140,$AI1154-SUM($I1183:T1183))))</f>
        <v>0</v>
      </c>
      <c r="V1183" s="31">
        <f>IF($I1140="n/a",0,IF(V$4&lt;=$C1183,0,IF(SUM($C1183,$I1140)&gt;V$4,$AI1154/$I1140,$AI1154-SUM($I1183:U1183))))</f>
        <v>0</v>
      </c>
      <c r="W1183" s="31">
        <f>IF($I1140="n/a",0,IF(W$4&lt;=$C1183,0,IF(SUM($C1183,$I1140)&gt;W$4,$AI1154/$I1140,$AI1154-SUM($I1183:V1183))))</f>
        <v>0</v>
      </c>
      <c r="X1183" s="31">
        <f>IF($I1140="n/a",0,IF(X$4&lt;=$C1183,0,IF(SUM($C1183,$I1140)&gt;X$4,$AI1154/$I1140,$AI1154-SUM($I1183:W1183))))</f>
        <v>0</v>
      </c>
      <c r="Y1183" s="31">
        <f>IF($I1140="n/a",0,IF(Y$4&lt;=$C1183,0,IF(SUM($C1183,$I1140)&gt;Y$4,$AI1154/$I1140,$AI1154-SUM($I1183:X1183))))</f>
        <v>0</v>
      </c>
      <c r="Z1183" s="31">
        <f>IF($I1140="n/a",0,IF(Z$4&lt;=$C1183,0,IF(SUM($C1183,$I1140)&gt;Z$4,$AI1154/$I1140,$AI1154-SUM($I1183:Y1183))))</f>
        <v>0</v>
      </c>
      <c r="AA1183" s="31">
        <f>IF($I1140="n/a",0,IF(AA$4&lt;=$C1183,0,IF(SUM($C1183,$I1140)&gt;AA$4,$AI1154/$I1140,$AI1154-SUM($I1183:Z1183))))</f>
        <v>0</v>
      </c>
      <c r="AB1183" s="31">
        <f>IF($I1140="n/a",0,IF(AB$4&lt;=$C1183,0,IF(SUM($C1183,$I1140)&gt;AB$4,$AI1154/$I1140,$AI1154-SUM($I1183:AA1183))))</f>
        <v>0</v>
      </c>
      <c r="AC1183" s="31">
        <f>IF($I1140="n/a",0,IF(AC$4&lt;=$C1183,0,IF(SUM($C1183,$I1140)&gt;AC$4,$AI1154/$I1140,$AI1154-SUM($I1183:AB1183))))</f>
        <v>0</v>
      </c>
      <c r="AD1183" s="31">
        <f>IF($I1140="n/a",0,IF(AD$4&lt;=$C1183,0,IF(SUM($C1183,$I1140)&gt;AD$4,$AI1154/$I1140,$AI1154-SUM($I1183:AC1183))))</f>
        <v>0</v>
      </c>
      <c r="AE1183" s="31">
        <f>IF($I1140="n/a",0,IF(AE$4&lt;=$C1183,0,IF(SUM($C1183,$I1140)&gt;AE$4,$AI1154/$I1140,$AI1154-SUM($I1183:AD1183))))</f>
        <v>0</v>
      </c>
      <c r="AF1183" s="31">
        <f>IF($I1140="n/a",0,IF(AF$4&lt;=$C1183,0,IF(SUM($C1183,$I1140)&gt;AF$4,$AI1154/$I1140,$AI1154-SUM($I1183:AE1183))))</f>
        <v>0</v>
      </c>
      <c r="AG1183" s="31">
        <f>IF($I1140="n/a",0,IF(AG$4&lt;=$C1183,0,IF(SUM($C1183,$I1140)&gt;AG$4,$AI1154/$I1140,$AI1154-SUM($I1183:AF1183))))</f>
        <v>0</v>
      </c>
      <c r="AH1183" s="31">
        <f>IF($I1140="n/a",0,IF(AH$4&lt;=$C1183,0,IF(SUM($C1183,$I1140)&gt;AH$4,$AI1154/$I1140,$AI1154-SUM($I1183:AG1183))))</f>
        <v>0</v>
      </c>
      <c r="AI1183" s="31">
        <f>IF($I1140="n/a",0,IF(AI$4&lt;=$C1183,0,IF(SUM($C1183,$I1140)&gt;AI$4,$AI1154/$I1140,$AI1154-SUM($I1183:AH1183))))</f>
        <v>0</v>
      </c>
      <c r="AJ1183" s="31">
        <f>IF($I1140="n/a",0,IF(AJ$4&lt;=$C1183,0,IF(SUM($C1183,$I1140)&gt;AJ$4,$AI1154/$I1140,$AI1154-SUM($I1183:AI1183))))</f>
        <v>0</v>
      </c>
      <c r="AK1183" s="31">
        <f>IF($I1140="n/a",0,IF(AK$4&lt;=$C1183,0,IF(SUM($C1183,$I1140)&gt;AK$4,$AI1154/$I1140,$AI1154-SUM($I1183:AJ1183))))</f>
        <v>0</v>
      </c>
      <c r="AL1183" s="31">
        <f>IF($I1140="n/a",0,IF(AL$4&lt;=$C1183,0,IF(SUM($C1183,$I1140)&gt;AL$4,$AI1154/$I1140,$AI1154-SUM($I1183:AK1183))))</f>
        <v>0</v>
      </c>
      <c r="AM1183" s="31">
        <f>IF($I1140="n/a",0,IF(AM$4&lt;=$C1183,0,IF(SUM($C1183,$I1140)&gt;AM$4,$AI1154/$I1140,$AI1154-SUM($I1183:AL1183))))</f>
        <v>0</v>
      </c>
      <c r="AN1183" s="31">
        <f>IF($I1140="n/a",0,IF(AN$4&lt;=$C1183,0,IF(SUM($C1183,$I1140)&gt;AN$4,$AI1154/$I1140,$AI1154-SUM($I1183:AM1183))))</f>
        <v>0</v>
      </c>
      <c r="AO1183" s="31">
        <f>IF($I1140="n/a",0,IF(AO$4&lt;=$C1183,0,IF(SUM($C1183,$I1140)&gt;AO$4,$AI1154/$I1140,$AI1154-SUM($I1183:AN1183))))</f>
        <v>0</v>
      </c>
      <c r="AP1183" s="31">
        <f>IF($I1140="n/a",0,IF(AP$4&lt;=$C1183,0,IF(SUM($C1183,$I1140)&gt;AP$4,$AI1154/$I1140,$AI1154-SUM($I1183:AO1183))))</f>
        <v>0</v>
      </c>
      <c r="AQ1183" s="31">
        <f>IF($I1140="n/a",0,IF(AQ$4&lt;=$C1183,0,IF(SUM($C1183,$I1140)&gt;AQ$4,$AI1154/$I1140,$AI1154-SUM($I1183:AP1183))))</f>
        <v>0</v>
      </c>
      <c r="AR1183" s="31">
        <f>IF($I1140="n/a",0,IF(AR$4&lt;=$C1183,0,IF(SUM($C1183,$I1140)&gt;AR$4,$AI1154/$I1140,$AI1154-SUM($I1183:AQ1183))))</f>
        <v>0</v>
      </c>
      <c r="AS1183" s="31">
        <f>IF($I1140="n/a",0,IF(AS$4&lt;=$C1183,0,IF(SUM($C1183,$I1140)&gt;AS$4,$AI1154/$I1140,$AI1154-SUM($I1183:AR1183))))</f>
        <v>0</v>
      </c>
      <c r="AT1183" s="31">
        <f>IF($I1140="n/a",0,IF(AT$4&lt;=$C1183,0,IF(SUM($C1183,$I1140)&gt;AT$4,$AI1154/$I1140,$AI1154-SUM($I1183:AS1183))))</f>
        <v>0</v>
      </c>
      <c r="AU1183" s="31">
        <f>IF($I1140="n/a",0,IF(AU$4&lt;=$C1183,0,IF(SUM($C1183,$I1140)&gt;AU$4,$AI1154/$I1140,$AI1154-SUM($I1183:AT1183))))</f>
        <v>0</v>
      </c>
      <c r="AV1183" s="31">
        <f>IF($I1140="n/a",0,IF(AV$4&lt;=$C1183,0,IF(SUM($C1183,$I1140)&gt;AV$4,$AI1154/$I1140,$AI1154-SUM($I1183:AU1183))))</f>
        <v>0</v>
      </c>
      <c r="AW1183" s="31">
        <f>IF($I1140="n/a",0,IF(AW$4&lt;=$C1183,0,IF(SUM($C1183,$I1140)&gt;AW$4,$AI1154/$I1140,$AI1154-SUM($I1183:AV1183))))</f>
        <v>0</v>
      </c>
      <c r="AX1183" s="31">
        <f>IF($I1140="n/a",0,IF(AX$4&lt;=$C1183,0,IF(SUM($C1183,$I1140)&gt;AX$4,$AI1154/$I1140,$AI1154-SUM($I1183:AW1183))))</f>
        <v>0</v>
      </c>
      <c r="AY1183" s="31">
        <f>IF($I1140="n/a",0,IF(AY$4&lt;=$C1183,0,IF(SUM($C1183,$I1140)&gt;AY$4,$AI1154/$I1140,$AI1154-SUM($I1183:AX1183))))</f>
        <v>0</v>
      </c>
      <c r="AZ1183" s="31">
        <f>IF($I1140="n/a",0,IF(AZ$4&lt;=$C1183,0,IF(SUM($C1183,$I1140)&gt;AZ$4,$AI1154/$I1140,$AI1154-SUM($I1183:AY1183))))</f>
        <v>0</v>
      </c>
      <c r="BA1183" s="31">
        <f>IF($I1140="n/a",0,IF(BA$4&lt;=$C1183,0,IF(SUM($C1183,$I1140)&gt;BA$4,$AI1154/$I1140,$AI1154-SUM($I1183:AZ1183))))</f>
        <v>0</v>
      </c>
      <c r="BB1183" s="31">
        <f>IF($I1140="n/a",0,IF(BB$4&lt;=$C1183,0,IF(SUM($C1183,$I1140)&gt;BB$4,$AI1154/$I1140,$AI1154-SUM($I1183:BA1183))))</f>
        <v>0</v>
      </c>
      <c r="BC1183" s="31">
        <f>IF($I1140="n/a",0,IF(BC$4&lt;=$C1183,0,IF(SUM($C1183,$I1140)&gt;BC$4,$AI1154/$I1140,$AI1154-SUM($I1183:BB1183))))</f>
        <v>0</v>
      </c>
      <c r="BD1183" s="31">
        <f>IF($I1140="n/a",0,IF(BD$4&lt;=$C1183,0,IF(SUM($C1183,$I1140)&gt;BD$4,$AI1154/$I1140,$AI1154-SUM($I1183:BC1183))))</f>
        <v>0</v>
      </c>
      <c r="BE1183" s="31">
        <f>IF($I1140="n/a",0,IF(BE$4&lt;=$C1183,0,IF(SUM($C1183,$I1140)&gt;BE$4,$AI1154/$I1140,$AI1154-SUM($I1183:BD1183))))</f>
        <v>0</v>
      </c>
      <c r="BF1183" s="31">
        <f>IF($I1140="n/a",0,IF(BF$4&lt;=$C1183,0,IF(SUM($C1183,$I1140)&gt;BF$4,$AI1154/$I1140,$AI1154-SUM($I1183:BE1183))))</f>
        <v>0</v>
      </c>
      <c r="BG1183" s="31">
        <f>IF($I1140="n/a",0,IF(BG$4&lt;=$C1183,0,IF(SUM($C1183,$I1140)&gt;BG$4,$AI1154/$I1140,$AI1154-SUM($I1183:BF1183))))</f>
        <v>0</v>
      </c>
      <c r="BH1183" s="31">
        <f>IF($I1140="n/a",0,IF(BH$4&lt;=$C1183,0,IF(SUM($C1183,$I1140)&gt;BH$4,$AI1154/$I1140,$AI1154-SUM($I1183:BG1183))))</f>
        <v>0</v>
      </c>
      <c r="BI1183" s="31">
        <f>IF($I1140="n/a",0,IF(BI$4&lt;=$C1183,0,IF(SUM($C1183,$I1140)&gt;BI$4,$AI1154/$I1140,$AI1154-SUM($I1183:BH1183))))</f>
        <v>0</v>
      </c>
      <c r="BJ1183" s="31">
        <f>IF($I1140="n/a",0,IF(BJ$4&lt;=$C1183,0,IF(SUM($C1183,$I1140)&gt;BJ$4,$AI1154/$I1140,$AI1154-SUM($I1183:BI1183))))</f>
        <v>0</v>
      </c>
      <c r="BK1183" s="31">
        <f>IF($I1140="n/a",0,IF(BK$4&lt;=$C1183,0,IF(SUM($C1183,$I1140)&gt;BK$4,$AI1154/$I1140,$AI1154-SUM($I1183:BJ1183))))</f>
        <v>0</v>
      </c>
      <c r="BL1183" s="31">
        <f>IF($I1140="n/a",0,IF(BL$4&lt;=$C1183,0,IF(SUM($C1183,$I1140)&gt;BL$4,$AI1154/$I1140,$AI1154-SUM($I1183:BK1183))))</f>
        <v>0</v>
      </c>
      <c r="BM1183" s="31">
        <f>IF($I1140="n/a",0,IF(BM$4&lt;=$C1183,0,IF(SUM($C1183,$I1140)&gt;BM$4,$AI1154/$I1140,$AI1154-SUM($I1183:BL1183))))</f>
        <v>0</v>
      </c>
      <c r="BN1183" s="31">
        <f>IF($I1140="n/a",0,IF(BN$4&lt;=$C1183,0,IF(SUM($C1183,$I1140)&gt;BN$4,$AI1154/$I1140,$AI1154-SUM($I1183:BM1183))))</f>
        <v>0</v>
      </c>
      <c r="BO1183" s="31">
        <f>IF($I1140="n/a",0,IF(BO$4&lt;=$C1183,0,IF(SUM($C1183,$I1140)&gt;BO$4,$AI1154/$I1140,$AI1154-SUM($I1183:BN1183))))</f>
        <v>0</v>
      </c>
      <c r="BP1183" s="31">
        <f>IF($I1140="n/a",0,IF(BP$4&lt;=$C1183,0,IF(SUM($C1183,$I1140)&gt;BP$4,$AI1154/$I1140,$AI1154-SUM($I1183:BO1183))))</f>
        <v>0</v>
      </c>
      <c r="BQ1183" s="31">
        <f>IF($I1140="n/a",0,IF(BQ$4&lt;=$C1183,0,IF(SUM($C1183,$I1140)&gt;BQ$4,$AI1154/$I1140,$AI1154-SUM($I1183:BP1183))))</f>
        <v>0</v>
      </c>
      <c r="BR1183" s="31">
        <f>IF($I1140="n/a",0,IF(BR$4&lt;=$C1183,0,IF(SUM($C1183,$I1140)&gt;BR$4,$AI1154/$I1140,$AI1154-SUM($I1183:BQ1183))))</f>
        <v>0</v>
      </c>
      <c r="BS1183" s="31">
        <f>IF($I1140="n/a",0,IF(BS$4&lt;=$C1183,0,IF(SUM($C1183,$I1140)&gt;BS$4,$AI1154/$I1140,$AI1154-SUM($I1183:BR1183))))</f>
        <v>0</v>
      </c>
      <c r="BT1183" s="31">
        <f>IF($I1140="n/a",0,IF(BT$4&lt;=$C1183,0,IF(SUM($C1183,$I1140)&gt;BT$4,$AI1154/$I1140,$AI1154-SUM($I1183:BS1183))))</f>
        <v>0</v>
      </c>
      <c r="BU1183" s="31">
        <f>IF($I1140="n/a",0,IF(BU$4&lt;=$C1183,0,IF(SUM($C1183,$I1140)&gt;BU$4,$AI1154/$I1140,$AI1154-SUM($I1183:BT1183))))</f>
        <v>0</v>
      </c>
      <c r="BV1183" s="31">
        <f>IF($I1140="n/a",0,IF(BV$4&lt;=$C1183,0,IF(SUM($C1183,$I1140)&gt;BV$4,$AI1154/$I1140,$AI1154-SUM($I1183:BU1183))))</f>
        <v>0</v>
      </c>
      <c r="BW1183" s="31">
        <f>IF($I1140="n/a",0,IF(BW$4&lt;=$C1183,0,IF(SUM($C1183,$I1140)&gt;BW$4,$AI1154/$I1140,$AI1154-SUM($I1183:BV1183))))</f>
        <v>0</v>
      </c>
      <c r="BX1183" s="31">
        <f>IF($I1140="n/a",0,IF(BX$4&lt;=$C1183,0,IF(SUM($C1183,$I1140)&gt;BX$4,$AI1154/$I1140,$AI1154-SUM($I1183:BW1183))))</f>
        <v>0</v>
      </c>
      <c r="BY1183" s="31">
        <f>IF($I1140="n/a",0,IF(BY$4&lt;=$C1183,0,IF(SUM($C1183,$I1140)&gt;BY$4,$AI1154/$I1140,$AI1154-SUM($I1183:BX1183))))</f>
        <v>0</v>
      </c>
      <c r="BZ1183" s="31">
        <f>IF($I1140="n/a",0,IF(BZ$4&lt;=$C1183,0,IF(SUM($C1183,$I1140)&gt;BZ$4,$AI1154/$I1140,$AI1154-SUM($I1183:BY1183))))</f>
        <v>0</v>
      </c>
      <c r="CA1183" s="31">
        <f>IF($I1140="n/a",0,IF(CA$4&lt;=$C1183,0,IF(SUM($C1183,$I1140)&gt;CA$4,$AI1154/$I1140,$AI1154-SUM($I1183:BZ1183))))</f>
        <v>0</v>
      </c>
      <c r="CB1183" s="31">
        <f>IF($I1140="n/a",0,IF(CB$4&lt;=$C1183,0,IF(SUM($C1183,$I1140)&gt;CB$4,$AI1154/$I1140,$AI1154-SUM($I1183:CA1183))))</f>
        <v>0</v>
      </c>
      <c r="CC1183" s="31">
        <f>IF($I1140="n/a",0,IF(CC$4&lt;=$C1183,0,IF(SUM($C1183,$I1140)&gt;CC$4,$AI1154/$I1140,$AI1154-SUM($I1183:CB1183))))</f>
        <v>0</v>
      </c>
      <c r="CD1183" s="31">
        <f>IF($I1140="n/a",0,IF(CD$4&lt;=$C1183,0,IF(SUM($C1183,$I1140)&gt;CD$4,$AI1154/$I1140,$AI1154-SUM($I1183:CC1183))))</f>
        <v>0</v>
      </c>
      <c r="CE1183" s="31">
        <f>IF($I1140="n/a",0,IF(CE$4&lt;=$C1183,0,IF(SUM($C1183,$I1140)&gt;CE$4,$AI1154/$I1140,$AI1154-SUM($I1183:CD1183))))</f>
        <v>0</v>
      </c>
      <c r="CF1183" s="31">
        <f>IF($I1140="n/a",0,IF(CF$4&lt;=$C1183,0,IF(SUM($C1183,$I1140)&gt;CF$4,$AI1154/$I1140,$AI1154-SUM($I1183:CE1183))))</f>
        <v>0</v>
      </c>
    </row>
    <row r="1184" spans="1:84" s="153" customFormat="1" ht="12.75" customHeight="1">
      <c r="A1184"/>
      <c r="C1184" s="197">
        <v>2042</v>
      </c>
      <c r="D1184" s="21" t="s">
        <v>187</v>
      </c>
      <c r="E1184" s="21" t="s">
        <v>185</v>
      </c>
      <c r="I1184" s="31"/>
      <c r="J1184" s="31">
        <f>IF($I1140="n/a",0,IF(J$4&lt;=$C1184,0,IF(SUM($C1184,$I1140)&gt;J$4,$AJ1154/$I1140,$AJ1154-SUM($I1184:I1184))))</f>
        <v>0</v>
      </c>
      <c r="K1184" s="31">
        <f>IF($I1140="n/a",0,IF(K$4&lt;=$C1184,0,IF(SUM($C1184,$I1140)&gt;K$4,$AJ1154/$I1140,$AJ1154-SUM($I1184:J1184))))</f>
        <v>0</v>
      </c>
      <c r="L1184" s="31">
        <f>IF($I1140="n/a",0,IF(L$4&lt;=$C1184,0,IF(SUM($C1184,$I1140)&gt;L$4,$AJ1154/$I1140,$AJ1154-SUM($I1184:K1184))))</f>
        <v>0</v>
      </c>
      <c r="M1184" s="31">
        <f>IF($I1140="n/a",0,IF(M$4&lt;=$C1184,0,IF(SUM($C1184,$I1140)&gt;M$4,$AJ1154/$I1140,$AJ1154-SUM($I1184:L1184))))</f>
        <v>0</v>
      </c>
      <c r="N1184" s="31">
        <f>IF($I1140="n/a",0,IF(N$4&lt;=$C1184,0,IF(SUM($C1184,$I1140)&gt;N$4,$AJ1154/$I1140,$AJ1154-SUM($I1184:M1184))))</f>
        <v>0</v>
      </c>
      <c r="O1184" s="31">
        <f>IF($I1140="n/a",0,IF(O$4&lt;=$C1184,0,IF(SUM($C1184,$I1140)&gt;O$4,$AJ1154/$I1140,$AJ1154-SUM($I1184:N1184))))</f>
        <v>0</v>
      </c>
      <c r="P1184" s="31">
        <f>IF($I1140="n/a",0,IF(P$4&lt;=$C1184,0,IF(SUM($C1184,$I1140)&gt;P$4,$AJ1154/$I1140,$AJ1154-SUM($I1184:O1184))))</f>
        <v>0</v>
      </c>
      <c r="Q1184" s="31">
        <f>IF($I1140="n/a",0,IF(Q$4&lt;=$C1184,0,IF(SUM($C1184,$I1140)&gt;Q$4,$AJ1154/$I1140,$AJ1154-SUM($I1184:P1184))))</f>
        <v>0</v>
      </c>
      <c r="R1184" s="31">
        <f>IF($I1140="n/a",0,IF(R$4&lt;=$C1184,0,IF(SUM($C1184,$I1140)&gt;R$4,$AJ1154/$I1140,$AJ1154-SUM($I1184:Q1184))))</f>
        <v>0</v>
      </c>
      <c r="S1184" s="31">
        <f>IF($I1140="n/a",0,IF(S$4&lt;=$C1184,0,IF(SUM($C1184,$I1140)&gt;S$4,$AJ1154/$I1140,$AJ1154-SUM($I1184:R1184))))</f>
        <v>0</v>
      </c>
      <c r="T1184" s="31">
        <f>IF($I1140="n/a",0,IF(T$4&lt;=$C1184,0,IF(SUM($C1184,$I1140)&gt;T$4,$AJ1154/$I1140,$AJ1154-SUM($I1184:S1184))))</f>
        <v>0</v>
      </c>
      <c r="U1184" s="31">
        <f>IF($I1140="n/a",0,IF(U$4&lt;=$C1184,0,IF(SUM($C1184,$I1140)&gt;U$4,$AJ1154/$I1140,$AJ1154-SUM($I1184:T1184))))</f>
        <v>0</v>
      </c>
      <c r="V1184" s="31">
        <f>IF($I1140="n/a",0,IF(V$4&lt;=$C1184,0,IF(SUM($C1184,$I1140)&gt;V$4,$AJ1154/$I1140,$AJ1154-SUM($I1184:U1184))))</f>
        <v>0</v>
      </c>
      <c r="W1184" s="31">
        <f>IF($I1140="n/a",0,IF(W$4&lt;=$C1184,0,IF(SUM($C1184,$I1140)&gt;W$4,$AJ1154/$I1140,$AJ1154-SUM($I1184:V1184))))</f>
        <v>0</v>
      </c>
      <c r="X1184" s="31">
        <f>IF($I1140="n/a",0,IF(X$4&lt;=$C1184,0,IF(SUM($C1184,$I1140)&gt;X$4,$AJ1154/$I1140,$AJ1154-SUM($I1184:W1184))))</f>
        <v>0</v>
      </c>
      <c r="Y1184" s="31">
        <f>IF($I1140="n/a",0,IF(Y$4&lt;=$C1184,0,IF(SUM($C1184,$I1140)&gt;Y$4,$AJ1154/$I1140,$AJ1154-SUM($I1184:X1184))))</f>
        <v>0</v>
      </c>
      <c r="Z1184" s="31">
        <f>IF($I1140="n/a",0,IF(Z$4&lt;=$C1184,0,IF(SUM($C1184,$I1140)&gt;Z$4,$AJ1154/$I1140,$AJ1154-SUM($I1184:Y1184))))</f>
        <v>0</v>
      </c>
      <c r="AA1184" s="31">
        <f>IF($I1140="n/a",0,IF(AA$4&lt;=$C1184,0,IF(SUM($C1184,$I1140)&gt;AA$4,$AJ1154/$I1140,$AJ1154-SUM($I1184:Z1184))))</f>
        <v>0</v>
      </c>
      <c r="AB1184" s="31">
        <f>IF($I1140="n/a",0,IF(AB$4&lt;=$C1184,0,IF(SUM($C1184,$I1140)&gt;AB$4,$AJ1154/$I1140,$AJ1154-SUM($I1184:AA1184))))</f>
        <v>0</v>
      </c>
      <c r="AC1184" s="31">
        <f>IF($I1140="n/a",0,IF(AC$4&lt;=$C1184,0,IF(SUM($C1184,$I1140)&gt;AC$4,$AJ1154/$I1140,$AJ1154-SUM($I1184:AB1184))))</f>
        <v>0</v>
      </c>
      <c r="AD1184" s="31">
        <f>IF($I1140="n/a",0,IF(AD$4&lt;=$C1184,0,IF(SUM($C1184,$I1140)&gt;AD$4,$AJ1154/$I1140,$AJ1154-SUM($I1184:AC1184))))</f>
        <v>0</v>
      </c>
      <c r="AE1184" s="31">
        <f>IF($I1140="n/a",0,IF(AE$4&lt;=$C1184,0,IF(SUM($C1184,$I1140)&gt;AE$4,$AJ1154/$I1140,$AJ1154-SUM($I1184:AD1184))))</f>
        <v>0</v>
      </c>
      <c r="AF1184" s="31">
        <f>IF($I1140="n/a",0,IF(AF$4&lt;=$C1184,0,IF(SUM($C1184,$I1140)&gt;AF$4,$AJ1154/$I1140,$AJ1154-SUM($I1184:AE1184))))</f>
        <v>0</v>
      </c>
      <c r="AG1184" s="31">
        <f>IF($I1140="n/a",0,IF(AG$4&lt;=$C1184,0,IF(SUM($C1184,$I1140)&gt;AG$4,$AJ1154/$I1140,$AJ1154-SUM($I1184:AF1184))))</f>
        <v>0</v>
      </c>
      <c r="AH1184" s="31">
        <f>IF($I1140="n/a",0,IF(AH$4&lt;=$C1184,0,IF(SUM($C1184,$I1140)&gt;AH$4,$AJ1154/$I1140,$AJ1154-SUM($I1184:AG1184))))</f>
        <v>0</v>
      </c>
      <c r="AI1184" s="31">
        <f>IF($I1140="n/a",0,IF(AI$4&lt;=$C1184,0,IF(SUM($C1184,$I1140)&gt;AI$4,$AJ1154/$I1140,$AJ1154-SUM($I1184:AH1184))))</f>
        <v>0</v>
      </c>
      <c r="AJ1184" s="31">
        <f>IF($I1140="n/a",0,IF(AJ$4&lt;=$C1184,0,IF(SUM($C1184,$I1140)&gt;AJ$4,$AJ1154/$I1140,$AJ1154-SUM($I1184:AI1184))))</f>
        <v>0</v>
      </c>
      <c r="AK1184" s="31">
        <f>IF($I1140="n/a",0,IF(AK$4&lt;=$C1184,0,IF(SUM($C1184,$I1140)&gt;AK$4,$AJ1154/$I1140,$AJ1154-SUM($I1184:AJ1184))))</f>
        <v>0</v>
      </c>
      <c r="AL1184" s="31">
        <f>IF($I1140="n/a",0,IF(AL$4&lt;=$C1184,0,IF(SUM($C1184,$I1140)&gt;AL$4,$AJ1154/$I1140,$AJ1154-SUM($I1184:AK1184))))</f>
        <v>0</v>
      </c>
      <c r="AM1184" s="31">
        <f>IF($I1140="n/a",0,IF(AM$4&lt;=$C1184,0,IF(SUM($C1184,$I1140)&gt;AM$4,$AJ1154/$I1140,$AJ1154-SUM($I1184:AL1184))))</f>
        <v>0</v>
      </c>
      <c r="AN1184" s="31">
        <f>IF($I1140="n/a",0,IF(AN$4&lt;=$C1184,0,IF(SUM($C1184,$I1140)&gt;AN$4,$AJ1154/$I1140,$AJ1154-SUM($I1184:AM1184))))</f>
        <v>0</v>
      </c>
      <c r="AO1184" s="31">
        <f>IF($I1140="n/a",0,IF(AO$4&lt;=$C1184,0,IF(SUM($C1184,$I1140)&gt;AO$4,$AJ1154/$I1140,$AJ1154-SUM($I1184:AN1184))))</f>
        <v>0</v>
      </c>
      <c r="AP1184" s="31">
        <f>IF($I1140="n/a",0,IF(AP$4&lt;=$C1184,0,IF(SUM($C1184,$I1140)&gt;AP$4,$AJ1154/$I1140,$AJ1154-SUM($I1184:AO1184))))</f>
        <v>0</v>
      </c>
      <c r="AQ1184" s="31">
        <f>IF($I1140="n/a",0,IF(AQ$4&lt;=$C1184,0,IF(SUM($C1184,$I1140)&gt;AQ$4,$AJ1154/$I1140,$AJ1154-SUM($I1184:AP1184))))</f>
        <v>0</v>
      </c>
      <c r="AR1184" s="31">
        <f>IF($I1140="n/a",0,IF(AR$4&lt;=$C1184,0,IF(SUM($C1184,$I1140)&gt;AR$4,$AJ1154/$I1140,$AJ1154-SUM($I1184:AQ1184))))</f>
        <v>0</v>
      </c>
      <c r="AS1184" s="31">
        <f>IF($I1140="n/a",0,IF(AS$4&lt;=$C1184,0,IF(SUM($C1184,$I1140)&gt;AS$4,$AJ1154/$I1140,$AJ1154-SUM($I1184:AR1184))))</f>
        <v>0</v>
      </c>
      <c r="AT1184" s="31">
        <f>IF($I1140="n/a",0,IF(AT$4&lt;=$C1184,0,IF(SUM($C1184,$I1140)&gt;AT$4,$AJ1154/$I1140,$AJ1154-SUM($I1184:AS1184))))</f>
        <v>0</v>
      </c>
      <c r="AU1184" s="31">
        <f>IF($I1140="n/a",0,IF(AU$4&lt;=$C1184,0,IF(SUM($C1184,$I1140)&gt;AU$4,$AJ1154/$I1140,$AJ1154-SUM($I1184:AT1184))))</f>
        <v>0</v>
      </c>
      <c r="AV1184" s="31">
        <f>IF($I1140="n/a",0,IF(AV$4&lt;=$C1184,0,IF(SUM($C1184,$I1140)&gt;AV$4,$AJ1154/$I1140,$AJ1154-SUM($I1184:AU1184))))</f>
        <v>0</v>
      </c>
      <c r="AW1184" s="31">
        <f>IF($I1140="n/a",0,IF(AW$4&lt;=$C1184,0,IF(SUM($C1184,$I1140)&gt;AW$4,$AJ1154/$I1140,$AJ1154-SUM($I1184:AV1184))))</f>
        <v>0</v>
      </c>
      <c r="AX1184" s="31">
        <f>IF($I1140="n/a",0,IF(AX$4&lt;=$C1184,0,IF(SUM($C1184,$I1140)&gt;AX$4,$AJ1154/$I1140,$AJ1154-SUM($I1184:AW1184))))</f>
        <v>0</v>
      </c>
      <c r="AY1184" s="31">
        <f>IF($I1140="n/a",0,IF(AY$4&lt;=$C1184,0,IF(SUM($C1184,$I1140)&gt;AY$4,$AJ1154/$I1140,$AJ1154-SUM($I1184:AX1184))))</f>
        <v>0</v>
      </c>
      <c r="AZ1184" s="31">
        <f>IF($I1140="n/a",0,IF(AZ$4&lt;=$C1184,0,IF(SUM($C1184,$I1140)&gt;AZ$4,$AJ1154/$I1140,$AJ1154-SUM($I1184:AY1184))))</f>
        <v>0</v>
      </c>
      <c r="BA1184" s="31">
        <f>IF($I1140="n/a",0,IF(BA$4&lt;=$C1184,0,IF(SUM($C1184,$I1140)&gt;BA$4,$AJ1154/$I1140,$AJ1154-SUM($I1184:AZ1184))))</f>
        <v>0</v>
      </c>
      <c r="BB1184" s="31">
        <f>IF($I1140="n/a",0,IF(BB$4&lt;=$C1184,0,IF(SUM($C1184,$I1140)&gt;BB$4,$AJ1154/$I1140,$AJ1154-SUM($I1184:BA1184))))</f>
        <v>0</v>
      </c>
      <c r="BC1184" s="31">
        <f>IF($I1140="n/a",0,IF(BC$4&lt;=$C1184,0,IF(SUM($C1184,$I1140)&gt;BC$4,$AJ1154/$I1140,$AJ1154-SUM($I1184:BB1184))))</f>
        <v>0</v>
      </c>
      <c r="BD1184" s="31">
        <f>IF($I1140="n/a",0,IF(BD$4&lt;=$C1184,0,IF(SUM($C1184,$I1140)&gt;BD$4,$AJ1154/$I1140,$AJ1154-SUM($I1184:BC1184))))</f>
        <v>0</v>
      </c>
      <c r="BE1184" s="31">
        <f>IF($I1140="n/a",0,IF(BE$4&lt;=$C1184,0,IF(SUM($C1184,$I1140)&gt;BE$4,$AJ1154/$I1140,$AJ1154-SUM($I1184:BD1184))))</f>
        <v>0</v>
      </c>
      <c r="BF1184" s="31">
        <f>IF($I1140="n/a",0,IF(BF$4&lt;=$C1184,0,IF(SUM($C1184,$I1140)&gt;BF$4,$AJ1154/$I1140,$AJ1154-SUM($I1184:BE1184))))</f>
        <v>0</v>
      </c>
      <c r="BG1184" s="31">
        <f>IF($I1140="n/a",0,IF(BG$4&lt;=$C1184,0,IF(SUM($C1184,$I1140)&gt;BG$4,$AJ1154/$I1140,$AJ1154-SUM($I1184:BF1184))))</f>
        <v>0</v>
      </c>
      <c r="BH1184" s="31">
        <f>IF($I1140="n/a",0,IF(BH$4&lt;=$C1184,0,IF(SUM($C1184,$I1140)&gt;BH$4,$AJ1154/$I1140,$AJ1154-SUM($I1184:BG1184))))</f>
        <v>0</v>
      </c>
      <c r="BI1184" s="31">
        <f>IF($I1140="n/a",0,IF(BI$4&lt;=$C1184,0,IF(SUM($C1184,$I1140)&gt;BI$4,$AJ1154/$I1140,$AJ1154-SUM($I1184:BH1184))))</f>
        <v>0</v>
      </c>
      <c r="BJ1184" s="31">
        <f>IF($I1140="n/a",0,IF(BJ$4&lt;=$C1184,0,IF(SUM($C1184,$I1140)&gt;BJ$4,$AJ1154/$I1140,$AJ1154-SUM($I1184:BI1184))))</f>
        <v>0</v>
      </c>
      <c r="BK1184" s="31">
        <f>IF($I1140="n/a",0,IF(BK$4&lt;=$C1184,0,IF(SUM($C1184,$I1140)&gt;BK$4,$AJ1154/$I1140,$AJ1154-SUM($I1184:BJ1184))))</f>
        <v>0</v>
      </c>
      <c r="BL1184" s="31">
        <f>IF($I1140="n/a",0,IF(BL$4&lt;=$C1184,0,IF(SUM($C1184,$I1140)&gt;BL$4,$AJ1154/$I1140,$AJ1154-SUM($I1184:BK1184))))</f>
        <v>0</v>
      </c>
      <c r="BM1184" s="31">
        <f>IF($I1140="n/a",0,IF(BM$4&lt;=$C1184,0,IF(SUM($C1184,$I1140)&gt;BM$4,$AJ1154/$I1140,$AJ1154-SUM($I1184:BL1184))))</f>
        <v>0</v>
      </c>
      <c r="BN1184" s="31">
        <f>IF($I1140="n/a",0,IF(BN$4&lt;=$C1184,0,IF(SUM($C1184,$I1140)&gt;BN$4,$AJ1154/$I1140,$AJ1154-SUM($I1184:BM1184))))</f>
        <v>0</v>
      </c>
      <c r="BO1184" s="31">
        <f>IF($I1140="n/a",0,IF(BO$4&lt;=$C1184,0,IF(SUM($C1184,$I1140)&gt;BO$4,$AJ1154/$I1140,$AJ1154-SUM($I1184:BN1184))))</f>
        <v>0</v>
      </c>
      <c r="BP1184" s="31">
        <f>IF($I1140="n/a",0,IF(BP$4&lt;=$C1184,0,IF(SUM($C1184,$I1140)&gt;BP$4,$AJ1154/$I1140,$AJ1154-SUM($I1184:BO1184))))</f>
        <v>0</v>
      </c>
      <c r="BQ1184" s="31">
        <f>IF($I1140="n/a",0,IF(BQ$4&lt;=$C1184,0,IF(SUM($C1184,$I1140)&gt;BQ$4,$AJ1154/$I1140,$AJ1154-SUM($I1184:BP1184))))</f>
        <v>0</v>
      </c>
      <c r="BR1184" s="31">
        <f>IF($I1140="n/a",0,IF(BR$4&lt;=$C1184,0,IF(SUM($C1184,$I1140)&gt;BR$4,$AJ1154/$I1140,$AJ1154-SUM($I1184:BQ1184))))</f>
        <v>0</v>
      </c>
      <c r="BS1184" s="31">
        <f>IF($I1140="n/a",0,IF(BS$4&lt;=$C1184,0,IF(SUM($C1184,$I1140)&gt;BS$4,$AJ1154/$I1140,$AJ1154-SUM($I1184:BR1184))))</f>
        <v>0</v>
      </c>
      <c r="BT1184" s="31">
        <f>IF($I1140="n/a",0,IF(BT$4&lt;=$C1184,0,IF(SUM($C1184,$I1140)&gt;BT$4,$AJ1154/$I1140,$AJ1154-SUM($I1184:BS1184))))</f>
        <v>0</v>
      </c>
      <c r="BU1184" s="31">
        <f>IF($I1140="n/a",0,IF(BU$4&lt;=$C1184,0,IF(SUM($C1184,$I1140)&gt;BU$4,$AJ1154/$I1140,$AJ1154-SUM($I1184:BT1184))))</f>
        <v>0</v>
      </c>
      <c r="BV1184" s="31">
        <f>IF($I1140="n/a",0,IF(BV$4&lt;=$C1184,0,IF(SUM($C1184,$I1140)&gt;BV$4,$AJ1154/$I1140,$AJ1154-SUM($I1184:BU1184))))</f>
        <v>0</v>
      </c>
      <c r="BW1184" s="31">
        <f>IF($I1140="n/a",0,IF(BW$4&lt;=$C1184,0,IF(SUM($C1184,$I1140)&gt;BW$4,$AJ1154/$I1140,$AJ1154-SUM($I1184:BV1184))))</f>
        <v>0</v>
      </c>
      <c r="BX1184" s="31">
        <f>IF($I1140="n/a",0,IF(BX$4&lt;=$C1184,0,IF(SUM($C1184,$I1140)&gt;BX$4,$AJ1154/$I1140,$AJ1154-SUM($I1184:BW1184))))</f>
        <v>0</v>
      </c>
      <c r="BY1184" s="31">
        <f>IF($I1140="n/a",0,IF(BY$4&lt;=$C1184,0,IF(SUM($C1184,$I1140)&gt;BY$4,$AJ1154/$I1140,$AJ1154-SUM($I1184:BX1184))))</f>
        <v>0</v>
      </c>
      <c r="BZ1184" s="31">
        <f>IF($I1140="n/a",0,IF(BZ$4&lt;=$C1184,0,IF(SUM($C1184,$I1140)&gt;BZ$4,$AJ1154/$I1140,$AJ1154-SUM($I1184:BY1184))))</f>
        <v>0</v>
      </c>
      <c r="CA1184" s="31">
        <f>IF($I1140="n/a",0,IF(CA$4&lt;=$C1184,0,IF(SUM($C1184,$I1140)&gt;CA$4,$AJ1154/$I1140,$AJ1154-SUM($I1184:BZ1184))))</f>
        <v>0</v>
      </c>
      <c r="CB1184" s="31">
        <f>IF($I1140="n/a",0,IF(CB$4&lt;=$C1184,0,IF(SUM($C1184,$I1140)&gt;CB$4,$AJ1154/$I1140,$AJ1154-SUM($I1184:CA1184))))</f>
        <v>0</v>
      </c>
      <c r="CC1184" s="31">
        <f>IF($I1140="n/a",0,IF(CC$4&lt;=$C1184,0,IF(SUM($C1184,$I1140)&gt;CC$4,$AJ1154/$I1140,$AJ1154-SUM($I1184:CB1184))))</f>
        <v>0</v>
      </c>
      <c r="CD1184" s="31">
        <f>IF($I1140="n/a",0,IF(CD$4&lt;=$C1184,0,IF(SUM($C1184,$I1140)&gt;CD$4,$AJ1154/$I1140,$AJ1154-SUM($I1184:CC1184))))</f>
        <v>0</v>
      </c>
      <c r="CE1184" s="31">
        <f>IF($I1140="n/a",0,IF(CE$4&lt;=$C1184,0,IF(SUM($C1184,$I1140)&gt;CE$4,$AJ1154/$I1140,$AJ1154-SUM($I1184:CD1184))))</f>
        <v>0</v>
      </c>
      <c r="CF1184" s="31">
        <f>IF($I1140="n/a",0,IF(CF$4&lt;=$C1184,0,IF(SUM($C1184,$I1140)&gt;CF$4,$AJ1154/$I1140,$AJ1154-SUM($I1184:CE1184))))</f>
        <v>0</v>
      </c>
    </row>
    <row r="1185" spans="1:84" s="153" customFormat="1" ht="12.75" customHeight="1">
      <c r="A1185"/>
      <c r="C1185" s="197">
        <v>2043</v>
      </c>
      <c r="D1185" s="21" t="s">
        <v>188</v>
      </c>
      <c r="E1185" s="21" t="s">
        <v>185</v>
      </c>
      <c r="I1185" s="31"/>
      <c r="J1185" s="31">
        <f>IF($I1140="n/a",0,IF(J$4&lt;=$C1185,0,IF(SUM($C1185,$I1140)&gt;J$4,$AK1154/$I1140,$AK1154-SUM($I1185:I1185))))</f>
        <v>0</v>
      </c>
      <c r="K1185" s="31">
        <f>IF($I1140="n/a",0,IF(K$4&lt;=$C1185,0,IF(SUM($C1185,$I1140)&gt;K$4,$AK1154/$I1140,$AK1154-SUM($I1185:J1185))))</f>
        <v>0</v>
      </c>
      <c r="L1185" s="31">
        <f>IF($I1140="n/a",0,IF(L$4&lt;=$C1185,0,IF(SUM($C1185,$I1140)&gt;L$4,$AK1154/$I1140,$AK1154-SUM($I1185:K1185))))</f>
        <v>0</v>
      </c>
      <c r="M1185" s="31">
        <f>IF($I1140="n/a",0,IF(M$4&lt;=$C1185,0,IF(SUM($C1185,$I1140)&gt;M$4,$AK1154/$I1140,$AK1154-SUM($I1185:L1185))))</f>
        <v>0</v>
      </c>
      <c r="N1185" s="31">
        <f>IF($I1140="n/a",0,IF(N$4&lt;=$C1185,0,IF(SUM($C1185,$I1140)&gt;N$4,$AK1154/$I1140,$AK1154-SUM($I1185:M1185))))</f>
        <v>0</v>
      </c>
      <c r="O1185" s="31">
        <f>IF($I1140="n/a",0,IF(O$4&lt;=$C1185,0,IF(SUM($C1185,$I1140)&gt;O$4,$AK1154/$I1140,$AK1154-SUM($I1185:N1185))))</f>
        <v>0</v>
      </c>
      <c r="P1185" s="31">
        <f>IF($I1140="n/a",0,IF(P$4&lt;=$C1185,0,IF(SUM($C1185,$I1140)&gt;P$4,$AK1154/$I1140,$AK1154-SUM($I1185:O1185))))</f>
        <v>0</v>
      </c>
      <c r="Q1185" s="31">
        <f>IF($I1140="n/a",0,IF(Q$4&lt;=$C1185,0,IF(SUM($C1185,$I1140)&gt;Q$4,$AK1154/$I1140,$AK1154-SUM($I1185:P1185))))</f>
        <v>0</v>
      </c>
      <c r="R1185" s="31">
        <f>IF($I1140="n/a",0,IF(R$4&lt;=$C1185,0,IF(SUM($C1185,$I1140)&gt;R$4,$AK1154/$I1140,$AK1154-SUM($I1185:Q1185))))</f>
        <v>0</v>
      </c>
      <c r="S1185" s="31">
        <f>IF($I1140="n/a",0,IF(S$4&lt;=$C1185,0,IF(SUM($C1185,$I1140)&gt;S$4,$AK1154/$I1140,$AK1154-SUM($I1185:R1185))))</f>
        <v>0</v>
      </c>
      <c r="T1185" s="31">
        <f>IF($I1140="n/a",0,IF(T$4&lt;=$C1185,0,IF(SUM($C1185,$I1140)&gt;T$4,$AK1154/$I1140,$AK1154-SUM($I1185:S1185))))</f>
        <v>0</v>
      </c>
      <c r="U1185" s="31">
        <f>IF($I1140="n/a",0,IF(U$4&lt;=$C1185,0,IF(SUM($C1185,$I1140)&gt;U$4,$AK1154/$I1140,$AK1154-SUM($I1185:T1185))))</f>
        <v>0</v>
      </c>
      <c r="V1185" s="31">
        <f>IF($I1140="n/a",0,IF(V$4&lt;=$C1185,0,IF(SUM($C1185,$I1140)&gt;V$4,$AK1154/$I1140,$AK1154-SUM($I1185:U1185))))</f>
        <v>0</v>
      </c>
      <c r="W1185" s="31">
        <f>IF($I1140="n/a",0,IF(W$4&lt;=$C1185,0,IF(SUM($C1185,$I1140)&gt;W$4,$AK1154/$I1140,$AK1154-SUM($I1185:V1185))))</f>
        <v>0</v>
      </c>
      <c r="X1185" s="31">
        <f>IF($I1140="n/a",0,IF(X$4&lt;=$C1185,0,IF(SUM($C1185,$I1140)&gt;X$4,$AK1154/$I1140,$AK1154-SUM($I1185:W1185))))</f>
        <v>0</v>
      </c>
      <c r="Y1185" s="31">
        <f>IF($I1140="n/a",0,IF(Y$4&lt;=$C1185,0,IF(SUM($C1185,$I1140)&gt;Y$4,$AK1154/$I1140,$AK1154-SUM($I1185:X1185))))</f>
        <v>0</v>
      </c>
      <c r="Z1185" s="31">
        <f>IF($I1140="n/a",0,IF(Z$4&lt;=$C1185,0,IF(SUM($C1185,$I1140)&gt;Z$4,$AK1154/$I1140,$AK1154-SUM($I1185:Y1185))))</f>
        <v>0</v>
      </c>
      <c r="AA1185" s="31">
        <f>IF($I1140="n/a",0,IF(AA$4&lt;=$C1185,0,IF(SUM($C1185,$I1140)&gt;AA$4,$AK1154/$I1140,$AK1154-SUM($I1185:Z1185))))</f>
        <v>0</v>
      </c>
      <c r="AB1185" s="31">
        <f>IF($I1140="n/a",0,IF(AB$4&lt;=$C1185,0,IF(SUM($C1185,$I1140)&gt;AB$4,$AK1154/$I1140,$AK1154-SUM($I1185:AA1185))))</f>
        <v>0</v>
      </c>
      <c r="AC1185" s="31">
        <f>IF($I1140="n/a",0,IF(AC$4&lt;=$C1185,0,IF(SUM($C1185,$I1140)&gt;AC$4,$AK1154/$I1140,$AK1154-SUM($I1185:AB1185))))</f>
        <v>0</v>
      </c>
      <c r="AD1185" s="31">
        <f>IF($I1140="n/a",0,IF(AD$4&lt;=$C1185,0,IF(SUM($C1185,$I1140)&gt;AD$4,$AK1154/$I1140,$AK1154-SUM($I1185:AC1185))))</f>
        <v>0</v>
      </c>
      <c r="AE1185" s="31">
        <f>IF($I1140="n/a",0,IF(AE$4&lt;=$C1185,0,IF(SUM($C1185,$I1140)&gt;AE$4,$AK1154/$I1140,$AK1154-SUM($I1185:AD1185))))</f>
        <v>0</v>
      </c>
      <c r="AF1185" s="31">
        <f>IF($I1140="n/a",0,IF(AF$4&lt;=$C1185,0,IF(SUM($C1185,$I1140)&gt;AF$4,$AK1154/$I1140,$AK1154-SUM($I1185:AE1185))))</f>
        <v>0</v>
      </c>
      <c r="AG1185" s="31">
        <f>IF($I1140="n/a",0,IF(AG$4&lt;=$C1185,0,IF(SUM($C1185,$I1140)&gt;AG$4,$AK1154/$I1140,$AK1154-SUM($I1185:AF1185))))</f>
        <v>0</v>
      </c>
      <c r="AH1185" s="31">
        <f>IF($I1140="n/a",0,IF(AH$4&lt;=$C1185,0,IF(SUM($C1185,$I1140)&gt;AH$4,$AK1154/$I1140,$AK1154-SUM($I1185:AG1185))))</f>
        <v>0</v>
      </c>
      <c r="AI1185" s="31">
        <f>IF($I1140="n/a",0,IF(AI$4&lt;=$C1185,0,IF(SUM($C1185,$I1140)&gt;AI$4,$AK1154/$I1140,$AK1154-SUM($I1185:AH1185))))</f>
        <v>0</v>
      </c>
      <c r="AJ1185" s="31">
        <f>IF($I1140="n/a",0,IF(AJ$4&lt;=$C1185,0,IF(SUM($C1185,$I1140)&gt;AJ$4,$AK1154/$I1140,$AK1154-SUM($I1185:AI1185))))</f>
        <v>0</v>
      </c>
      <c r="AK1185" s="31">
        <f>IF($I1140="n/a",0,IF(AK$4&lt;=$C1185,0,IF(SUM($C1185,$I1140)&gt;AK$4,$AK1154/$I1140,$AK1154-SUM($I1185:AJ1185))))</f>
        <v>0</v>
      </c>
      <c r="AL1185" s="31">
        <f>IF($I1140="n/a",0,IF(AL$4&lt;=$C1185,0,IF(SUM($C1185,$I1140)&gt;AL$4,$AK1154/$I1140,$AK1154-SUM($I1185:AK1185))))</f>
        <v>0</v>
      </c>
      <c r="AM1185" s="31">
        <f>IF($I1140="n/a",0,IF(AM$4&lt;=$C1185,0,IF(SUM($C1185,$I1140)&gt;AM$4,$AK1154/$I1140,$AK1154-SUM($I1185:AL1185))))</f>
        <v>0</v>
      </c>
      <c r="AN1185" s="31">
        <f>IF($I1140="n/a",0,IF(AN$4&lt;=$C1185,0,IF(SUM($C1185,$I1140)&gt;AN$4,$AK1154/$I1140,$AK1154-SUM($I1185:AM1185))))</f>
        <v>0</v>
      </c>
      <c r="AO1185" s="31">
        <f>IF($I1140="n/a",0,IF(AO$4&lt;=$C1185,0,IF(SUM($C1185,$I1140)&gt;AO$4,$AK1154/$I1140,$AK1154-SUM($I1185:AN1185))))</f>
        <v>0</v>
      </c>
      <c r="AP1185" s="31">
        <f>IF($I1140="n/a",0,IF(AP$4&lt;=$C1185,0,IF(SUM($C1185,$I1140)&gt;AP$4,$AK1154/$I1140,$AK1154-SUM($I1185:AO1185))))</f>
        <v>0</v>
      </c>
      <c r="AQ1185" s="31">
        <f>IF($I1140="n/a",0,IF(AQ$4&lt;=$C1185,0,IF(SUM($C1185,$I1140)&gt;AQ$4,$AK1154/$I1140,$AK1154-SUM($I1185:AP1185))))</f>
        <v>0</v>
      </c>
      <c r="AR1185" s="31">
        <f>IF($I1140="n/a",0,IF(AR$4&lt;=$C1185,0,IF(SUM($C1185,$I1140)&gt;AR$4,$AK1154/$I1140,$AK1154-SUM($I1185:AQ1185))))</f>
        <v>0</v>
      </c>
      <c r="AS1185" s="31">
        <f>IF($I1140="n/a",0,IF(AS$4&lt;=$C1185,0,IF(SUM($C1185,$I1140)&gt;AS$4,$AK1154/$I1140,$AK1154-SUM($I1185:AR1185))))</f>
        <v>0</v>
      </c>
      <c r="AT1185" s="31">
        <f>IF($I1140="n/a",0,IF(AT$4&lt;=$C1185,0,IF(SUM($C1185,$I1140)&gt;AT$4,$AK1154/$I1140,$AK1154-SUM($I1185:AS1185))))</f>
        <v>0</v>
      </c>
      <c r="AU1185" s="31">
        <f>IF($I1140="n/a",0,IF(AU$4&lt;=$C1185,0,IF(SUM($C1185,$I1140)&gt;AU$4,$AK1154/$I1140,$AK1154-SUM($I1185:AT1185))))</f>
        <v>0</v>
      </c>
      <c r="AV1185" s="31">
        <f>IF($I1140="n/a",0,IF(AV$4&lt;=$C1185,0,IF(SUM($C1185,$I1140)&gt;AV$4,$AK1154/$I1140,$AK1154-SUM($I1185:AU1185))))</f>
        <v>0</v>
      </c>
      <c r="AW1185" s="31">
        <f>IF($I1140="n/a",0,IF(AW$4&lt;=$C1185,0,IF(SUM($C1185,$I1140)&gt;AW$4,$AK1154/$I1140,$AK1154-SUM($I1185:AV1185))))</f>
        <v>0</v>
      </c>
      <c r="AX1185" s="31">
        <f>IF($I1140="n/a",0,IF(AX$4&lt;=$C1185,0,IF(SUM($C1185,$I1140)&gt;AX$4,$AK1154/$I1140,$AK1154-SUM($I1185:AW1185))))</f>
        <v>0</v>
      </c>
      <c r="AY1185" s="31">
        <f>IF($I1140="n/a",0,IF(AY$4&lt;=$C1185,0,IF(SUM($C1185,$I1140)&gt;AY$4,$AK1154/$I1140,$AK1154-SUM($I1185:AX1185))))</f>
        <v>0</v>
      </c>
      <c r="AZ1185" s="31">
        <f>IF($I1140="n/a",0,IF(AZ$4&lt;=$C1185,0,IF(SUM($C1185,$I1140)&gt;AZ$4,$AK1154/$I1140,$AK1154-SUM($I1185:AY1185))))</f>
        <v>0</v>
      </c>
      <c r="BA1185" s="31">
        <f>IF($I1140="n/a",0,IF(BA$4&lt;=$C1185,0,IF(SUM($C1185,$I1140)&gt;BA$4,$AK1154/$I1140,$AK1154-SUM($I1185:AZ1185))))</f>
        <v>0</v>
      </c>
      <c r="BB1185" s="31">
        <f>IF($I1140="n/a",0,IF(BB$4&lt;=$C1185,0,IF(SUM($C1185,$I1140)&gt;BB$4,$AK1154/$I1140,$AK1154-SUM($I1185:BA1185))))</f>
        <v>0</v>
      </c>
      <c r="BC1185" s="31">
        <f>IF($I1140="n/a",0,IF(BC$4&lt;=$C1185,0,IF(SUM($C1185,$I1140)&gt;BC$4,$AK1154/$I1140,$AK1154-SUM($I1185:BB1185))))</f>
        <v>0</v>
      </c>
      <c r="BD1185" s="31">
        <f>IF($I1140="n/a",0,IF(BD$4&lt;=$C1185,0,IF(SUM($C1185,$I1140)&gt;BD$4,$AK1154/$I1140,$AK1154-SUM($I1185:BC1185))))</f>
        <v>0</v>
      </c>
      <c r="BE1185" s="31">
        <f>IF($I1140="n/a",0,IF(BE$4&lt;=$C1185,0,IF(SUM($C1185,$I1140)&gt;BE$4,$AK1154/$I1140,$AK1154-SUM($I1185:BD1185))))</f>
        <v>0</v>
      </c>
      <c r="BF1185" s="31">
        <f>IF($I1140="n/a",0,IF(BF$4&lt;=$C1185,0,IF(SUM($C1185,$I1140)&gt;BF$4,$AK1154/$I1140,$AK1154-SUM($I1185:BE1185))))</f>
        <v>0</v>
      </c>
      <c r="BG1185" s="31">
        <f>IF($I1140="n/a",0,IF(BG$4&lt;=$C1185,0,IF(SUM($C1185,$I1140)&gt;BG$4,$AK1154/$I1140,$AK1154-SUM($I1185:BF1185))))</f>
        <v>0</v>
      </c>
      <c r="BH1185" s="31">
        <f>IF($I1140="n/a",0,IF(BH$4&lt;=$C1185,0,IF(SUM($C1185,$I1140)&gt;BH$4,$AK1154/$I1140,$AK1154-SUM($I1185:BG1185))))</f>
        <v>0</v>
      </c>
      <c r="BI1185" s="31">
        <f>IF($I1140="n/a",0,IF(BI$4&lt;=$C1185,0,IF(SUM($C1185,$I1140)&gt;BI$4,$AK1154/$I1140,$AK1154-SUM($I1185:BH1185))))</f>
        <v>0</v>
      </c>
      <c r="BJ1185" s="31">
        <f>IF($I1140="n/a",0,IF(BJ$4&lt;=$C1185,0,IF(SUM($C1185,$I1140)&gt;BJ$4,$AK1154/$I1140,$AK1154-SUM($I1185:BI1185))))</f>
        <v>0</v>
      </c>
      <c r="BK1185" s="31">
        <f>IF($I1140="n/a",0,IF(BK$4&lt;=$C1185,0,IF(SUM($C1185,$I1140)&gt;BK$4,$AK1154/$I1140,$AK1154-SUM($I1185:BJ1185))))</f>
        <v>0</v>
      </c>
      <c r="BL1185" s="31">
        <f>IF($I1140="n/a",0,IF(BL$4&lt;=$C1185,0,IF(SUM($C1185,$I1140)&gt;BL$4,$AK1154/$I1140,$AK1154-SUM($I1185:BK1185))))</f>
        <v>0</v>
      </c>
      <c r="BM1185" s="31">
        <f>IF($I1140="n/a",0,IF(BM$4&lt;=$C1185,0,IF(SUM($C1185,$I1140)&gt;BM$4,$AK1154/$I1140,$AK1154-SUM($I1185:BL1185))))</f>
        <v>0</v>
      </c>
      <c r="BN1185" s="31">
        <f>IF($I1140="n/a",0,IF(BN$4&lt;=$C1185,0,IF(SUM($C1185,$I1140)&gt;BN$4,$AK1154/$I1140,$AK1154-SUM($I1185:BM1185))))</f>
        <v>0</v>
      </c>
      <c r="BO1185" s="31">
        <f>IF($I1140="n/a",0,IF(BO$4&lt;=$C1185,0,IF(SUM($C1185,$I1140)&gt;BO$4,$AK1154/$I1140,$AK1154-SUM($I1185:BN1185))))</f>
        <v>0</v>
      </c>
      <c r="BP1185" s="31">
        <f>IF($I1140="n/a",0,IF(BP$4&lt;=$C1185,0,IF(SUM($C1185,$I1140)&gt;BP$4,$AK1154/$I1140,$AK1154-SUM($I1185:BO1185))))</f>
        <v>0</v>
      </c>
      <c r="BQ1185" s="31">
        <f>IF($I1140="n/a",0,IF(BQ$4&lt;=$C1185,0,IF(SUM($C1185,$I1140)&gt;BQ$4,$AK1154/$I1140,$AK1154-SUM($I1185:BP1185))))</f>
        <v>0</v>
      </c>
      <c r="BR1185" s="31">
        <f>IF($I1140="n/a",0,IF(BR$4&lt;=$C1185,0,IF(SUM($C1185,$I1140)&gt;BR$4,$AK1154/$I1140,$AK1154-SUM($I1185:BQ1185))))</f>
        <v>0</v>
      </c>
      <c r="BS1185" s="31">
        <f>IF($I1140="n/a",0,IF(BS$4&lt;=$C1185,0,IF(SUM($C1185,$I1140)&gt;BS$4,$AK1154/$I1140,$AK1154-SUM($I1185:BR1185))))</f>
        <v>0</v>
      </c>
      <c r="BT1185" s="31">
        <f>IF($I1140="n/a",0,IF(BT$4&lt;=$C1185,0,IF(SUM($C1185,$I1140)&gt;BT$4,$AK1154/$I1140,$AK1154-SUM($I1185:BS1185))))</f>
        <v>0</v>
      </c>
      <c r="BU1185" s="31">
        <f>IF($I1140="n/a",0,IF(BU$4&lt;=$C1185,0,IF(SUM($C1185,$I1140)&gt;BU$4,$AK1154/$I1140,$AK1154-SUM($I1185:BT1185))))</f>
        <v>0</v>
      </c>
      <c r="BV1185" s="31">
        <f>IF($I1140="n/a",0,IF(BV$4&lt;=$C1185,0,IF(SUM($C1185,$I1140)&gt;BV$4,$AK1154/$I1140,$AK1154-SUM($I1185:BU1185))))</f>
        <v>0</v>
      </c>
      <c r="BW1185" s="31">
        <f>IF($I1140="n/a",0,IF(BW$4&lt;=$C1185,0,IF(SUM($C1185,$I1140)&gt;BW$4,$AK1154/$I1140,$AK1154-SUM($I1185:BV1185))))</f>
        <v>0</v>
      </c>
      <c r="BX1185" s="31">
        <f>IF($I1140="n/a",0,IF(BX$4&lt;=$C1185,0,IF(SUM($C1185,$I1140)&gt;BX$4,$AK1154/$I1140,$AK1154-SUM($I1185:BW1185))))</f>
        <v>0</v>
      </c>
      <c r="BY1185" s="31">
        <f>IF($I1140="n/a",0,IF(BY$4&lt;=$C1185,0,IF(SUM($C1185,$I1140)&gt;BY$4,$AK1154/$I1140,$AK1154-SUM($I1185:BX1185))))</f>
        <v>0</v>
      </c>
      <c r="BZ1185" s="31">
        <f>IF($I1140="n/a",0,IF(BZ$4&lt;=$C1185,0,IF(SUM($C1185,$I1140)&gt;BZ$4,$AK1154/$I1140,$AK1154-SUM($I1185:BY1185))))</f>
        <v>0</v>
      </c>
      <c r="CA1185" s="31">
        <f>IF($I1140="n/a",0,IF(CA$4&lt;=$C1185,0,IF(SUM($C1185,$I1140)&gt;CA$4,$AK1154/$I1140,$AK1154-SUM($I1185:BZ1185))))</f>
        <v>0</v>
      </c>
      <c r="CB1185" s="31">
        <f>IF($I1140="n/a",0,IF(CB$4&lt;=$C1185,0,IF(SUM($C1185,$I1140)&gt;CB$4,$AK1154/$I1140,$AK1154-SUM($I1185:CA1185))))</f>
        <v>0</v>
      </c>
      <c r="CC1185" s="31">
        <f>IF($I1140="n/a",0,IF(CC$4&lt;=$C1185,0,IF(SUM($C1185,$I1140)&gt;CC$4,$AK1154/$I1140,$AK1154-SUM($I1185:CB1185))))</f>
        <v>0</v>
      </c>
      <c r="CD1185" s="31">
        <f>IF($I1140="n/a",0,IF(CD$4&lt;=$C1185,0,IF(SUM($C1185,$I1140)&gt;CD$4,$AK1154/$I1140,$AK1154-SUM($I1185:CC1185))))</f>
        <v>0</v>
      </c>
      <c r="CE1185" s="31">
        <f>IF($I1140="n/a",0,IF(CE$4&lt;=$C1185,0,IF(SUM($C1185,$I1140)&gt;CE$4,$AK1154/$I1140,$AK1154-SUM($I1185:CD1185))))</f>
        <v>0</v>
      </c>
      <c r="CF1185" s="31">
        <f>IF($I1140="n/a",0,IF(CF$4&lt;=$C1185,0,IF(SUM($C1185,$I1140)&gt;CF$4,$AK1154/$I1140,$AK1154-SUM($I1185:CE1185))))</f>
        <v>0</v>
      </c>
    </row>
    <row r="1186" spans="1:84" s="153" customFormat="1" ht="12.75" customHeight="1">
      <c r="A1186"/>
      <c r="C1186" s="197">
        <v>2044</v>
      </c>
      <c r="D1186" s="21" t="s">
        <v>189</v>
      </c>
      <c r="E1186" s="21" t="s">
        <v>185</v>
      </c>
      <c r="I1186" s="31"/>
      <c r="J1186" s="31">
        <f>IF($I1140="n/a",0,IF(J$4&lt;=$C1186,0,IF(SUM($C1186,$I1140)&gt;J$4,$AL1154/$I1140,$AL1154-SUM($I1186:I1186))))</f>
        <v>0</v>
      </c>
      <c r="K1186" s="31">
        <f>IF($I1140="n/a",0,IF(K$4&lt;=$C1186,0,IF(SUM($C1186,$I1140)&gt;K$4,$AL1154/$I1140,$AL1154-SUM($I1186:J1186))))</f>
        <v>0</v>
      </c>
      <c r="L1186" s="31">
        <f>IF($I1140="n/a",0,IF(L$4&lt;=$C1186,0,IF(SUM($C1186,$I1140)&gt;L$4,$AL1154/$I1140,$AL1154-SUM($I1186:K1186))))</f>
        <v>0</v>
      </c>
      <c r="M1186" s="31">
        <f>IF($I1140="n/a",0,IF(M$4&lt;=$C1186,0,IF(SUM($C1186,$I1140)&gt;M$4,$AL1154/$I1140,$AL1154-SUM($I1186:L1186))))</f>
        <v>0</v>
      </c>
      <c r="N1186" s="31">
        <f>IF($I1140="n/a",0,IF(N$4&lt;=$C1186,0,IF(SUM($C1186,$I1140)&gt;N$4,$AL1154/$I1140,$AL1154-SUM($I1186:M1186))))</f>
        <v>0</v>
      </c>
      <c r="O1186" s="31">
        <f>IF($I1140="n/a",0,IF(O$4&lt;=$C1186,0,IF(SUM($C1186,$I1140)&gt;O$4,$AL1154/$I1140,$AL1154-SUM($I1186:N1186))))</f>
        <v>0</v>
      </c>
      <c r="P1186" s="31">
        <f>IF($I1140="n/a",0,IF(P$4&lt;=$C1186,0,IF(SUM($C1186,$I1140)&gt;P$4,$AL1154/$I1140,$AL1154-SUM($I1186:O1186))))</f>
        <v>0</v>
      </c>
      <c r="Q1186" s="31">
        <f>IF($I1140="n/a",0,IF(Q$4&lt;=$C1186,0,IF(SUM($C1186,$I1140)&gt;Q$4,$AL1154/$I1140,$AL1154-SUM($I1186:P1186))))</f>
        <v>0</v>
      </c>
      <c r="R1186" s="31">
        <f>IF($I1140="n/a",0,IF(R$4&lt;=$C1186,0,IF(SUM($C1186,$I1140)&gt;R$4,$AL1154/$I1140,$AL1154-SUM($I1186:Q1186))))</f>
        <v>0</v>
      </c>
      <c r="S1186" s="31">
        <f>IF($I1140="n/a",0,IF(S$4&lt;=$C1186,0,IF(SUM($C1186,$I1140)&gt;S$4,$AL1154/$I1140,$AL1154-SUM($I1186:R1186))))</f>
        <v>0</v>
      </c>
      <c r="T1186" s="31">
        <f>IF($I1140="n/a",0,IF(T$4&lt;=$C1186,0,IF(SUM($C1186,$I1140)&gt;T$4,$AL1154/$I1140,$AL1154-SUM($I1186:S1186))))</f>
        <v>0</v>
      </c>
      <c r="U1186" s="31">
        <f>IF($I1140="n/a",0,IF(U$4&lt;=$C1186,0,IF(SUM($C1186,$I1140)&gt;U$4,$AL1154/$I1140,$AL1154-SUM($I1186:T1186))))</f>
        <v>0</v>
      </c>
      <c r="V1186" s="31">
        <f>IF($I1140="n/a",0,IF(V$4&lt;=$C1186,0,IF(SUM($C1186,$I1140)&gt;V$4,$AL1154/$I1140,$AL1154-SUM($I1186:U1186))))</f>
        <v>0</v>
      </c>
      <c r="W1186" s="31">
        <f>IF($I1140="n/a",0,IF(W$4&lt;=$C1186,0,IF(SUM($C1186,$I1140)&gt;W$4,$AL1154/$I1140,$AL1154-SUM($I1186:V1186))))</f>
        <v>0</v>
      </c>
      <c r="X1186" s="31">
        <f>IF($I1140="n/a",0,IF(X$4&lt;=$C1186,0,IF(SUM($C1186,$I1140)&gt;X$4,$AL1154/$I1140,$AL1154-SUM($I1186:W1186))))</f>
        <v>0</v>
      </c>
      <c r="Y1186" s="31">
        <f>IF($I1140="n/a",0,IF(Y$4&lt;=$C1186,0,IF(SUM($C1186,$I1140)&gt;Y$4,$AL1154/$I1140,$AL1154-SUM($I1186:X1186))))</f>
        <v>0</v>
      </c>
      <c r="Z1186" s="31">
        <f>IF($I1140="n/a",0,IF(Z$4&lt;=$C1186,0,IF(SUM($C1186,$I1140)&gt;Z$4,$AL1154/$I1140,$AL1154-SUM($I1186:Y1186))))</f>
        <v>0</v>
      </c>
      <c r="AA1186" s="31">
        <f>IF($I1140="n/a",0,IF(AA$4&lt;=$C1186,0,IF(SUM($C1186,$I1140)&gt;AA$4,$AL1154/$I1140,$AL1154-SUM($I1186:Z1186))))</f>
        <v>0</v>
      </c>
      <c r="AB1186" s="31">
        <f>IF($I1140="n/a",0,IF(AB$4&lt;=$C1186,0,IF(SUM($C1186,$I1140)&gt;AB$4,$AL1154/$I1140,$AL1154-SUM($I1186:AA1186))))</f>
        <v>0</v>
      </c>
      <c r="AC1186" s="31">
        <f>IF($I1140="n/a",0,IF(AC$4&lt;=$C1186,0,IF(SUM($C1186,$I1140)&gt;AC$4,$AL1154/$I1140,$AL1154-SUM($I1186:AB1186))))</f>
        <v>0</v>
      </c>
      <c r="AD1186" s="31">
        <f>IF($I1140="n/a",0,IF(AD$4&lt;=$C1186,0,IF(SUM($C1186,$I1140)&gt;AD$4,$AL1154/$I1140,$AL1154-SUM($I1186:AC1186))))</f>
        <v>0</v>
      </c>
      <c r="AE1186" s="31">
        <f>IF($I1140="n/a",0,IF(AE$4&lt;=$C1186,0,IF(SUM($C1186,$I1140)&gt;AE$4,$AL1154/$I1140,$AL1154-SUM($I1186:AD1186))))</f>
        <v>0</v>
      </c>
      <c r="AF1186" s="31">
        <f>IF($I1140="n/a",0,IF(AF$4&lt;=$C1186,0,IF(SUM($C1186,$I1140)&gt;AF$4,$AL1154/$I1140,$AL1154-SUM($I1186:AE1186))))</f>
        <v>0</v>
      </c>
      <c r="AG1186" s="31">
        <f>IF($I1140="n/a",0,IF(AG$4&lt;=$C1186,0,IF(SUM($C1186,$I1140)&gt;AG$4,$AL1154/$I1140,$AL1154-SUM($I1186:AF1186))))</f>
        <v>0</v>
      </c>
      <c r="AH1186" s="31">
        <f>IF($I1140="n/a",0,IF(AH$4&lt;=$C1186,0,IF(SUM($C1186,$I1140)&gt;AH$4,$AL1154/$I1140,$AL1154-SUM($I1186:AG1186))))</f>
        <v>0</v>
      </c>
      <c r="AI1186" s="31">
        <f>IF($I1140="n/a",0,IF(AI$4&lt;=$C1186,0,IF(SUM($C1186,$I1140)&gt;AI$4,$AL1154/$I1140,$AL1154-SUM($I1186:AH1186))))</f>
        <v>0</v>
      </c>
      <c r="AJ1186" s="31">
        <f>IF($I1140="n/a",0,IF(AJ$4&lt;=$C1186,0,IF(SUM($C1186,$I1140)&gt;AJ$4,$AL1154/$I1140,$AL1154-SUM($I1186:AI1186))))</f>
        <v>0</v>
      </c>
      <c r="AK1186" s="31">
        <f>IF($I1140="n/a",0,IF(AK$4&lt;=$C1186,0,IF(SUM($C1186,$I1140)&gt;AK$4,$AL1154/$I1140,$AL1154-SUM($I1186:AJ1186))))</f>
        <v>0</v>
      </c>
      <c r="AL1186" s="31">
        <f>IF($I1140="n/a",0,IF(AL$4&lt;=$C1186,0,IF(SUM($C1186,$I1140)&gt;AL$4,$AL1154/$I1140,$AL1154-SUM($I1186:AK1186))))</f>
        <v>0</v>
      </c>
      <c r="AM1186" s="31">
        <f>IF($I1140="n/a",0,IF(AM$4&lt;=$C1186,0,IF(SUM($C1186,$I1140)&gt;AM$4,$AL1154/$I1140,$AL1154-SUM($I1186:AL1186))))</f>
        <v>0</v>
      </c>
      <c r="AN1186" s="31">
        <f>IF($I1140="n/a",0,IF(AN$4&lt;=$C1186,0,IF(SUM($C1186,$I1140)&gt;AN$4,$AL1154/$I1140,$AL1154-SUM($I1186:AM1186))))</f>
        <v>0</v>
      </c>
      <c r="AO1186" s="31">
        <f>IF($I1140="n/a",0,IF(AO$4&lt;=$C1186,0,IF(SUM($C1186,$I1140)&gt;AO$4,$AL1154/$I1140,$AL1154-SUM($I1186:AN1186))))</f>
        <v>0</v>
      </c>
      <c r="AP1186" s="31">
        <f>IF($I1140="n/a",0,IF(AP$4&lt;=$C1186,0,IF(SUM($C1186,$I1140)&gt;AP$4,$AL1154/$I1140,$AL1154-SUM($I1186:AO1186))))</f>
        <v>0</v>
      </c>
      <c r="AQ1186" s="31">
        <f>IF($I1140="n/a",0,IF(AQ$4&lt;=$C1186,0,IF(SUM($C1186,$I1140)&gt;AQ$4,$AL1154/$I1140,$AL1154-SUM($I1186:AP1186))))</f>
        <v>0</v>
      </c>
      <c r="AR1186" s="31">
        <f>IF($I1140="n/a",0,IF(AR$4&lt;=$C1186,0,IF(SUM($C1186,$I1140)&gt;AR$4,$AL1154/$I1140,$AL1154-SUM($I1186:AQ1186))))</f>
        <v>0</v>
      </c>
      <c r="AS1186" s="31">
        <f>IF($I1140="n/a",0,IF(AS$4&lt;=$C1186,0,IF(SUM($C1186,$I1140)&gt;AS$4,$AL1154/$I1140,$AL1154-SUM($I1186:AR1186))))</f>
        <v>0</v>
      </c>
      <c r="AT1186" s="31">
        <f>IF($I1140="n/a",0,IF(AT$4&lt;=$C1186,0,IF(SUM($C1186,$I1140)&gt;AT$4,$AL1154/$I1140,$AL1154-SUM($I1186:AS1186))))</f>
        <v>0</v>
      </c>
      <c r="AU1186" s="31">
        <f>IF($I1140="n/a",0,IF(AU$4&lt;=$C1186,0,IF(SUM($C1186,$I1140)&gt;AU$4,$AL1154/$I1140,$AL1154-SUM($I1186:AT1186))))</f>
        <v>0</v>
      </c>
      <c r="AV1186" s="31">
        <f>IF($I1140="n/a",0,IF(AV$4&lt;=$C1186,0,IF(SUM($C1186,$I1140)&gt;AV$4,$AL1154/$I1140,$AL1154-SUM($I1186:AU1186))))</f>
        <v>0</v>
      </c>
      <c r="AW1186" s="31">
        <f>IF($I1140="n/a",0,IF(AW$4&lt;=$C1186,0,IF(SUM($C1186,$I1140)&gt;AW$4,$AL1154/$I1140,$AL1154-SUM($I1186:AV1186))))</f>
        <v>0</v>
      </c>
      <c r="AX1186" s="31">
        <f>IF($I1140="n/a",0,IF(AX$4&lt;=$C1186,0,IF(SUM($C1186,$I1140)&gt;AX$4,$AL1154/$I1140,$AL1154-SUM($I1186:AW1186))))</f>
        <v>0</v>
      </c>
      <c r="AY1186" s="31">
        <f>IF($I1140="n/a",0,IF(AY$4&lt;=$C1186,0,IF(SUM($C1186,$I1140)&gt;AY$4,$AL1154/$I1140,$AL1154-SUM($I1186:AX1186))))</f>
        <v>0</v>
      </c>
      <c r="AZ1186" s="31">
        <f>IF($I1140="n/a",0,IF(AZ$4&lt;=$C1186,0,IF(SUM($C1186,$I1140)&gt;AZ$4,$AL1154/$I1140,$AL1154-SUM($I1186:AY1186))))</f>
        <v>0</v>
      </c>
      <c r="BA1186" s="31">
        <f>IF($I1140="n/a",0,IF(BA$4&lt;=$C1186,0,IF(SUM($C1186,$I1140)&gt;BA$4,$AL1154/$I1140,$AL1154-SUM($I1186:AZ1186))))</f>
        <v>0</v>
      </c>
      <c r="BB1186" s="31">
        <f>IF($I1140="n/a",0,IF(BB$4&lt;=$C1186,0,IF(SUM($C1186,$I1140)&gt;BB$4,$AL1154/$I1140,$AL1154-SUM($I1186:BA1186))))</f>
        <v>0</v>
      </c>
      <c r="BC1186" s="31">
        <f>IF($I1140="n/a",0,IF(BC$4&lt;=$C1186,0,IF(SUM($C1186,$I1140)&gt;BC$4,$AL1154/$I1140,$AL1154-SUM($I1186:BB1186))))</f>
        <v>0</v>
      </c>
      <c r="BD1186" s="31">
        <f>IF($I1140="n/a",0,IF(BD$4&lt;=$C1186,0,IF(SUM($C1186,$I1140)&gt;BD$4,$AL1154/$I1140,$AL1154-SUM($I1186:BC1186))))</f>
        <v>0</v>
      </c>
      <c r="BE1186" s="31">
        <f>IF($I1140="n/a",0,IF(BE$4&lt;=$C1186,0,IF(SUM($C1186,$I1140)&gt;BE$4,$AL1154/$I1140,$AL1154-SUM($I1186:BD1186))))</f>
        <v>0</v>
      </c>
      <c r="BF1186" s="31">
        <f>IF($I1140="n/a",0,IF(BF$4&lt;=$C1186,0,IF(SUM($C1186,$I1140)&gt;BF$4,$AL1154/$I1140,$AL1154-SUM($I1186:BE1186))))</f>
        <v>0</v>
      </c>
      <c r="BG1186" s="31">
        <f>IF($I1140="n/a",0,IF(BG$4&lt;=$C1186,0,IF(SUM($C1186,$I1140)&gt;BG$4,$AL1154/$I1140,$AL1154-SUM($I1186:BF1186))))</f>
        <v>0</v>
      </c>
      <c r="BH1186" s="31">
        <f>IF($I1140="n/a",0,IF(BH$4&lt;=$C1186,0,IF(SUM($C1186,$I1140)&gt;BH$4,$AL1154/$I1140,$AL1154-SUM($I1186:BG1186))))</f>
        <v>0</v>
      </c>
      <c r="BI1186" s="31">
        <f>IF($I1140="n/a",0,IF(BI$4&lt;=$C1186,0,IF(SUM($C1186,$I1140)&gt;BI$4,$AL1154/$I1140,$AL1154-SUM($I1186:BH1186))))</f>
        <v>0</v>
      </c>
      <c r="BJ1186" s="31">
        <f>IF($I1140="n/a",0,IF(BJ$4&lt;=$C1186,0,IF(SUM($C1186,$I1140)&gt;BJ$4,$AL1154/$I1140,$AL1154-SUM($I1186:BI1186))))</f>
        <v>0</v>
      </c>
      <c r="BK1186" s="31">
        <f>IF($I1140="n/a",0,IF(BK$4&lt;=$C1186,0,IF(SUM($C1186,$I1140)&gt;BK$4,$AL1154/$I1140,$AL1154-SUM($I1186:BJ1186))))</f>
        <v>0</v>
      </c>
      <c r="BL1186" s="31">
        <f>IF($I1140="n/a",0,IF(BL$4&lt;=$C1186,0,IF(SUM($C1186,$I1140)&gt;BL$4,$AL1154/$I1140,$AL1154-SUM($I1186:BK1186))))</f>
        <v>0</v>
      </c>
      <c r="BM1186" s="31">
        <f>IF($I1140="n/a",0,IF(BM$4&lt;=$C1186,0,IF(SUM($C1186,$I1140)&gt;BM$4,$AL1154/$I1140,$AL1154-SUM($I1186:BL1186))))</f>
        <v>0</v>
      </c>
      <c r="BN1186" s="31">
        <f>IF($I1140="n/a",0,IF(BN$4&lt;=$C1186,0,IF(SUM($C1186,$I1140)&gt;BN$4,$AL1154/$I1140,$AL1154-SUM($I1186:BM1186))))</f>
        <v>0</v>
      </c>
      <c r="BO1186" s="31">
        <f>IF($I1140="n/a",0,IF(BO$4&lt;=$C1186,0,IF(SUM($C1186,$I1140)&gt;BO$4,$AL1154/$I1140,$AL1154-SUM($I1186:BN1186))))</f>
        <v>0</v>
      </c>
      <c r="BP1186" s="31">
        <f>IF($I1140="n/a",0,IF(BP$4&lt;=$C1186,0,IF(SUM($C1186,$I1140)&gt;BP$4,$AL1154/$I1140,$AL1154-SUM($I1186:BO1186))))</f>
        <v>0</v>
      </c>
      <c r="BQ1186" s="31">
        <f>IF($I1140="n/a",0,IF(BQ$4&lt;=$C1186,0,IF(SUM($C1186,$I1140)&gt;BQ$4,$AL1154/$I1140,$AL1154-SUM($I1186:BP1186))))</f>
        <v>0</v>
      </c>
      <c r="BR1186" s="31">
        <f>IF($I1140="n/a",0,IF(BR$4&lt;=$C1186,0,IF(SUM($C1186,$I1140)&gt;BR$4,$AL1154/$I1140,$AL1154-SUM($I1186:BQ1186))))</f>
        <v>0</v>
      </c>
      <c r="BS1186" s="31">
        <f>IF($I1140="n/a",0,IF(BS$4&lt;=$C1186,0,IF(SUM($C1186,$I1140)&gt;BS$4,$AL1154/$I1140,$AL1154-SUM($I1186:BR1186))))</f>
        <v>0</v>
      </c>
      <c r="BT1186" s="31">
        <f>IF($I1140="n/a",0,IF(BT$4&lt;=$C1186,0,IF(SUM($C1186,$I1140)&gt;BT$4,$AL1154/$I1140,$AL1154-SUM($I1186:BS1186))))</f>
        <v>0</v>
      </c>
      <c r="BU1186" s="31">
        <f>IF($I1140="n/a",0,IF(BU$4&lt;=$C1186,0,IF(SUM($C1186,$I1140)&gt;BU$4,$AL1154/$I1140,$AL1154-SUM($I1186:BT1186))))</f>
        <v>0</v>
      </c>
      <c r="BV1186" s="31">
        <f>IF($I1140="n/a",0,IF(BV$4&lt;=$C1186,0,IF(SUM($C1186,$I1140)&gt;BV$4,$AL1154/$I1140,$AL1154-SUM($I1186:BU1186))))</f>
        <v>0</v>
      </c>
      <c r="BW1186" s="31">
        <f>IF($I1140="n/a",0,IF(BW$4&lt;=$C1186,0,IF(SUM($C1186,$I1140)&gt;BW$4,$AL1154/$I1140,$AL1154-SUM($I1186:BV1186))))</f>
        <v>0</v>
      </c>
      <c r="BX1186" s="31">
        <f>IF($I1140="n/a",0,IF(BX$4&lt;=$C1186,0,IF(SUM($C1186,$I1140)&gt;BX$4,$AL1154/$I1140,$AL1154-SUM($I1186:BW1186))))</f>
        <v>0</v>
      </c>
      <c r="BY1186" s="31">
        <f>IF($I1140="n/a",0,IF(BY$4&lt;=$C1186,0,IF(SUM($C1186,$I1140)&gt;BY$4,$AL1154/$I1140,$AL1154-SUM($I1186:BX1186))))</f>
        <v>0</v>
      </c>
      <c r="BZ1186" s="31">
        <f>IF($I1140="n/a",0,IF(BZ$4&lt;=$C1186,0,IF(SUM($C1186,$I1140)&gt;BZ$4,$AL1154/$I1140,$AL1154-SUM($I1186:BY1186))))</f>
        <v>0</v>
      </c>
      <c r="CA1186" s="31">
        <f>IF($I1140="n/a",0,IF(CA$4&lt;=$C1186,0,IF(SUM($C1186,$I1140)&gt;CA$4,$AL1154/$I1140,$AL1154-SUM($I1186:BZ1186))))</f>
        <v>0</v>
      </c>
      <c r="CB1186" s="31">
        <f>IF($I1140="n/a",0,IF(CB$4&lt;=$C1186,0,IF(SUM($C1186,$I1140)&gt;CB$4,$AL1154/$I1140,$AL1154-SUM($I1186:CA1186))))</f>
        <v>0</v>
      </c>
      <c r="CC1186" s="31">
        <f>IF($I1140="n/a",0,IF(CC$4&lt;=$C1186,0,IF(SUM($C1186,$I1140)&gt;CC$4,$AL1154/$I1140,$AL1154-SUM($I1186:CB1186))))</f>
        <v>0</v>
      </c>
      <c r="CD1186" s="31">
        <f>IF($I1140="n/a",0,IF(CD$4&lt;=$C1186,0,IF(SUM($C1186,$I1140)&gt;CD$4,$AL1154/$I1140,$AL1154-SUM($I1186:CC1186))))</f>
        <v>0</v>
      </c>
      <c r="CE1186" s="31">
        <f>IF($I1140="n/a",0,IF(CE$4&lt;=$C1186,0,IF(SUM($C1186,$I1140)&gt;CE$4,$AL1154/$I1140,$AL1154-SUM($I1186:CD1186))))</f>
        <v>0</v>
      </c>
      <c r="CF1186" s="31">
        <f>IF($I1140="n/a",0,IF(CF$4&lt;=$C1186,0,IF(SUM($C1186,$I1140)&gt;CF$4,$AL1154/$I1140,$AL1154-SUM($I1186:CE1186))))</f>
        <v>0</v>
      </c>
    </row>
    <row r="1187" spans="1:84" s="153" customFormat="1" ht="12.75" customHeight="1">
      <c r="A1187"/>
      <c r="C1187" s="197">
        <v>2045</v>
      </c>
      <c r="D1187" s="21" t="s">
        <v>190</v>
      </c>
      <c r="E1187" s="21" t="s">
        <v>185</v>
      </c>
      <c r="I1187" s="31"/>
      <c r="J1187" s="31">
        <f>IF($I1140="n/a",0,IF(J$4&lt;=$C1187,0,IF(SUM($C1187,$I1140)&gt;J$4,$AM1154/$I1140,$AM1154-SUM($I1187:I1187))))</f>
        <v>0</v>
      </c>
      <c r="K1187" s="31">
        <f>IF($I1140="n/a",0,IF(K$4&lt;=$C1187,0,IF(SUM($C1187,$I1140)&gt;K$4,$AM1154/$I1140,$AM1154-SUM($I1187:J1187))))</f>
        <v>0</v>
      </c>
      <c r="L1187" s="31">
        <f>IF($I1140="n/a",0,IF(L$4&lt;=$C1187,0,IF(SUM($C1187,$I1140)&gt;L$4,$AM1154/$I1140,$AM1154-SUM($I1187:K1187))))</f>
        <v>0</v>
      </c>
      <c r="M1187" s="31">
        <f>IF($I1140="n/a",0,IF(M$4&lt;=$C1187,0,IF(SUM($C1187,$I1140)&gt;M$4,$AM1154/$I1140,$AM1154-SUM($I1187:L1187))))</f>
        <v>0</v>
      </c>
      <c r="N1187" s="31">
        <f>IF($I1140="n/a",0,IF(N$4&lt;=$C1187,0,IF(SUM($C1187,$I1140)&gt;N$4,$AM1154/$I1140,$AM1154-SUM($I1187:M1187))))</f>
        <v>0</v>
      </c>
      <c r="O1187" s="31">
        <f>IF($I1140="n/a",0,IF(O$4&lt;=$C1187,0,IF(SUM($C1187,$I1140)&gt;O$4,$AM1154/$I1140,$AM1154-SUM($I1187:N1187))))</f>
        <v>0</v>
      </c>
      <c r="P1187" s="31">
        <f>IF($I1140="n/a",0,IF(P$4&lt;=$C1187,0,IF(SUM($C1187,$I1140)&gt;P$4,$AM1154/$I1140,$AM1154-SUM($I1187:O1187))))</f>
        <v>0</v>
      </c>
      <c r="Q1187" s="31">
        <f>IF($I1140="n/a",0,IF(Q$4&lt;=$C1187,0,IF(SUM($C1187,$I1140)&gt;Q$4,$AM1154/$I1140,$AM1154-SUM($I1187:P1187))))</f>
        <v>0</v>
      </c>
      <c r="R1187" s="31">
        <f>IF($I1140="n/a",0,IF(R$4&lt;=$C1187,0,IF(SUM($C1187,$I1140)&gt;R$4,$AM1154/$I1140,$AM1154-SUM($I1187:Q1187))))</f>
        <v>0</v>
      </c>
      <c r="S1187" s="31">
        <f>IF($I1140="n/a",0,IF(S$4&lt;=$C1187,0,IF(SUM($C1187,$I1140)&gt;S$4,$AM1154/$I1140,$AM1154-SUM($I1187:R1187))))</f>
        <v>0</v>
      </c>
      <c r="T1187" s="31">
        <f>IF($I1140="n/a",0,IF(T$4&lt;=$C1187,0,IF(SUM($C1187,$I1140)&gt;T$4,$AM1154/$I1140,$AM1154-SUM($I1187:S1187))))</f>
        <v>0</v>
      </c>
      <c r="U1187" s="31">
        <f>IF($I1140="n/a",0,IF(U$4&lt;=$C1187,0,IF(SUM($C1187,$I1140)&gt;U$4,$AM1154/$I1140,$AM1154-SUM($I1187:T1187))))</f>
        <v>0</v>
      </c>
      <c r="V1187" s="31">
        <f>IF($I1140="n/a",0,IF(V$4&lt;=$C1187,0,IF(SUM($C1187,$I1140)&gt;V$4,$AM1154/$I1140,$AM1154-SUM($I1187:U1187))))</f>
        <v>0</v>
      </c>
      <c r="W1187" s="31">
        <f>IF($I1140="n/a",0,IF(W$4&lt;=$C1187,0,IF(SUM($C1187,$I1140)&gt;W$4,$AM1154/$I1140,$AM1154-SUM($I1187:V1187))))</f>
        <v>0</v>
      </c>
      <c r="X1187" s="31">
        <f>IF($I1140="n/a",0,IF(X$4&lt;=$C1187,0,IF(SUM($C1187,$I1140)&gt;X$4,$AM1154/$I1140,$AM1154-SUM($I1187:W1187))))</f>
        <v>0</v>
      </c>
      <c r="Y1187" s="31">
        <f>IF($I1140="n/a",0,IF(Y$4&lt;=$C1187,0,IF(SUM($C1187,$I1140)&gt;Y$4,$AM1154/$I1140,$AM1154-SUM($I1187:X1187))))</f>
        <v>0</v>
      </c>
      <c r="Z1187" s="31">
        <f>IF($I1140="n/a",0,IF(Z$4&lt;=$C1187,0,IF(SUM($C1187,$I1140)&gt;Z$4,$AM1154/$I1140,$AM1154-SUM($I1187:Y1187))))</f>
        <v>0</v>
      </c>
      <c r="AA1187" s="31">
        <f>IF($I1140="n/a",0,IF(AA$4&lt;=$C1187,0,IF(SUM($C1187,$I1140)&gt;AA$4,$AM1154/$I1140,$AM1154-SUM($I1187:Z1187))))</f>
        <v>0</v>
      </c>
      <c r="AB1187" s="31">
        <f>IF($I1140="n/a",0,IF(AB$4&lt;=$C1187,0,IF(SUM($C1187,$I1140)&gt;AB$4,$AM1154/$I1140,$AM1154-SUM($I1187:AA1187))))</f>
        <v>0</v>
      </c>
      <c r="AC1187" s="31">
        <f>IF($I1140="n/a",0,IF(AC$4&lt;=$C1187,0,IF(SUM($C1187,$I1140)&gt;AC$4,$AM1154/$I1140,$AM1154-SUM($I1187:AB1187))))</f>
        <v>0</v>
      </c>
      <c r="AD1187" s="31">
        <f>IF($I1140="n/a",0,IF(AD$4&lt;=$C1187,0,IF(SUM($C1187,$I1140)&gt;AD$4,$AM1154/$I1140,$AM1154-SUM($I1187:AC1187))))</f>
        <v>0</v>
      </c>
      <c r="AE1187" s="31">
        <f>IF($I1140="n/a",0,IF(AE$4&lt;=$C1187,0,IF(SUM($C1187,$I1140)&gt;AE$4,$AM1154/$I1140,$AM1154-SUM($I1187:AD1187))))</f>
        <v>0</v>
      </c>
      <c r="AF1187" s="31">
        <f>IF($I1140="n/a",0,IF(AF$4&lt;=$C1187,0,IF(SUM($C1187,$I1140)&gt;AF$4,$AM1154/$I1140,$AM1154-SUM($I1187:AE1187))))</f>
        <v>0</v>
      </c>
      <c r="AG1187" s="31">
        <f>IF($I1140="n/a",0,IF(AG$4&lt;=$C1187,0,IF(SUM($C1187,$I1140)&gt;AG$4,$AM1154/$I1140,$AM1154-SUM($I1187:AF1187))))</f>
        <v>0</v>
      </c>
      <c r="AH1187" s="31">
        <f>IF($I1140="n/a",0,IF(AH$4&lt;=$C1187,0,IF(SUM($C1187,$I1140)&gt;AH$4,$AM1154/$I1140,$AM1154-SUM($I1187:AG1187))))</f>
        <v>0</v>
      </c>
      <c r="AI1187" s="31">
        <f>IF($I1140="n/a",0,IF(AI$4&lt;=$C1187,0,IF(SUM($C1187,$I1140)&gt;AI$4,$AM1154/$I1140,$AM1154-SUM($I1187:AH1187))))</f>
        <v>0</v>
      </c>
      <c r="AJ1187" s="31">
        <f>IF($I1140="n/a",0,IF(AJ$4&lt;=$C1187,0,IF(SUM($C1187,$I1140)&gt;AJ$4,$AM1154/$I1140,$AM1154-SUM($I1187:AI1187))))</f>
        <v>0</v>
      </c>
      <c r="AK1187" s="31">
        <f>IF($I1140="n/a",0,IF(AK$4&lt;=$C1187,0,IF(SUM($C1187,$I1140)&gt;AK$4,$AM1154/$I1140,$AM1154-SUM($I1187:AJ1187))))</f>
        <v>0</v>
      </c>
      <c r="AL1187" s="31">
        <f>IF($I1140="n/a",0,IF(AL$4&lt;=$C1187,0,IF(SUM($C1187,$I1140)&gt;AL$4,$AM1154/$I1140,$AM1154-SUM($I1187:AK1187))))</f>
        <v>0</v>
      </c>
      <c r="AM1187" s="31">
        <f>IF($I1140="n/a",0,IF(AM$4&lt;=$C1187,0,IF(SUM($C1187,$I1140)&gt;AM$4,$AM1154/$I1140,$AM1154-SUM($I1187:AL1187))))</f>
        <v>0</v>
      </c>
      <c r="AN1187" s="31">
        <f>IF($I1140="n/a",0,IF(AN$4&lt;=$C1187,0,IF(SUM($C1187,$I1140)&gt;AN$4,$AM1154/$I1140,$AM1154-SUM($I1187:AM1187))))</f>
        <v>0</v>
      </c>
      <c r="AO1187" s="31">
        <f>IF($I1140="n/a",0,IF(AO$4&lt;=$C1187,0,IF(SUM($C1187,$I1140)&gt;AO$4,$AM1154/$I1140,$AM1154-SUM($I1187:AN1187))))</f>
        <v>0</v>
      </c>
      <c r="AP1187" s="31">
        <f>IF($I1140="n/a",0,IF(AP$4&lt;=$C1187,0,IF(SUM($C1187,$I1140)&gt;AP$4,$AM1154/$I1140,$AM1154-SUM($I1187:AO1187))))</f>
        <v>0</v>
      </c>
      <c r="AQ1187" s="31">
        <f>IF($I1140="n/a",0,IF(AQ$4&lt;=$C1187,0,IF(SUM($C1187,$I1140)&gt;AQ$4,$AM1154/$I1140,$AM1154-SUM($I1187:AP1187))))</f>
        <v>0</v>
      </c>
      <c r="AR1187" s="31">
        <f>IF($I1140="n/a",0,IF(AR$4&lt;=$C1187,0,IF(SUM($C1187,$I1140)&gt;AR$4,$AM1154/$I1140,$AM1154-SUM($I1187:AQ1187))))</f>
        <v>0</v>
      </c>
      <c r="AS1187" s="31">
        <f>IF($I1140="n/a",0,IF(AS$4&lt;=$C1187,0,IF(SUM($C1187,$I1140)&gt;AS$4,$AM1154/$I1140,$AM1154-SUM($I1187:AR1187))))</f>
        <v>0</v>
      </c>
      <c r="AT1187" s="31">
        <f>IF($I1140="n/a",0,IF(AT$4&lt;=$C1187,0,IF(SUM($C1187,$I1140)&gt;AT$4,$AM1154/$I1140,$AM1154-SUM($I1187:AS1187))))</f>
        <v>0</v>
      </c>
      <c r="AU1187" s="31">
        <f>IF($I1140="n/a",0,IF(AU$4&lt;=$C1187,0,IF(SUM($C1187,$I1140)&gt;AU$4,$AM1154/$I1140,$AM1154-SUM($I1187:AT1187))))</f>
        <v>0</v>
      </c>
      <c r="AV1187" s="31">
        <f>IF($I1140="n/a",0,IF(AV$4&lt;=$C1187,0,IF(SUM($C1187,$I1140)&gt;AV$4,$AM1154/$I1140,$AM1154-SUM($I1187:AU1187))))</f>
        <v>0</v>
      </c>
      <c r="AW1187" s="31">
        <f>IF($I1140="n/a",0,IF(AW$4&lt;=$C1187,0,IF(SUM($C1187,$I1140)&gt;AW$4,$AM1154/$I1140,$AM1154-SUM($I1187:AV1187))))</f>
        <v>0</v>
      </c>
      <c r="AX1187" s="31">
        <f>IF($I1140="n/a",0,IF(AX$4&lt;=$C1187,0,IF(SUM($C1187,$I1140)&gt;AX$4,$AM1154/$I1140,$AM1154-SUM($I1187:AW1187))))</f>
        <v>0</v>
      </c>
      <c r="AY1187" s="31">
        <f>IF($I1140="n/a",0,IF(AY$4&lt;=$C1187,0,IF(SUM($C1187,$I1140)&gt;AY$4,$AM1154/$I1140,$AM1154-SUM($I1187:AX1187))))</f>
        <v>0</v>
      </c>
      <c r="AZ1187" s="31">
        <f>IF($I1140="n/a",0,IF(AZ$4&lt;=$C1187,0,IF(SUM($C1187,$I1140)&gt;AZ$4,$AM1154/$I1140,$AM1154-SUM($I1187:AY1187))))</f>
        <v>0</v>
      </c>
      <c r="BA1187" s="31">
        <f>IF($I1140="n/a",0,IF(BA$4&lt;=$C1187,0,IF(SUM($C1187,$I1140)&gt;BA$4,$AM1154/$I1140,$AM1154-SUM($I1187:AZ1187))))</f>
        <v>0</v>
      </c>
      <c r="BB1187" s="31">
        <f>IF($I1140="n/a",0,IF(BB$4&lt;=$C1187,0,IF(SUM($C1187,$I1140)&gt;BB$4,$AM1154/$I1140,$AM1154-SUM($I1187:BA1187))))</f>
        <v>0</v>
      </c>
      <c r="BC1187" s="31">
        <f>IF($I1140="n/a",0,IF(BC$4&lt;=$C1187,0,IF(SUM($C1187,$I1140)&gt;BC$4,$AM1154/$I1140,$AM1154-SUM($I1187:BB1187))))</f>
        <v>0</v>
      </c>
      <c r="BD1187" s="31">
        <f>IF($I1140="n/a",0,IF(BD$4&lt;=$C1187,0,IF(SUM($C1187,$I1140)&gt;BD$4,$AM1154/$I1140,$AM1154-SUM($I1187:BC1187))))</f>
        <v>0</v>
      </c>
      <c r="BE1187" s="31">
        <f>IF($I1140="n/a",0,IF(BE$4&lt;=$C1187,0,IF(SUM($C1187,$I1140)&gt;BE$4,$AM1154/$I1140,$AM1154-SUM($I1187:BD1187))))</f>
        <v>0</v>
      </c>
      <c r="BF1187" s="31">
        <f>IF($I1140="n/a",0,IF(BF$4&lt;=$C1187,0,IF(SUM($C1187,$I1140)&gt;BF$4,$AM1154/$I1140,$AM1154-SUM($I1187:BE1187))))</f>
        <v>0</v>
      </c>
      <c r="BG1187" s="31">
        <f>IF($I1140="n/a",0,IF(BG$4&lt;=$C1187,0,IF(SUM($C1187,$I1140)&gt;BG$4,$AM1154/$I1140,$AM1154-SUM($I1187:BF1187))))</f>
        <v>0</v>
      </c>
      <c r="BH1187" s="31">
        <f>IF($I1140="n/a",0,IF(BH$4&lt;=$C1187,0,IF(SUM($C1187,$I1140)&gt;BH$4,$AM1154/$I1140,$AM1154-SUM($I1187:BG1187))))</f>
        <v>0</v>
      </c>
      <c r="BI1187" s="31">
        <f>IF($I1140="n/a",0,IF(BI$4&lt;=$C1187,0,IF(SUM($C1187,$I1140)&gt;BI$4,$AM1154/$I1140,$AM1154-SUM($I1187:BH1187))))</f>
        <v>0</v>
      </c>
      <c r="BJ1187" s="31">
        <f>IF($I1140="n/a",0,IF(BJ$4&lt;=$C1187,0,IF(SUM($C1187,$I1140)&gt;BJ$4,$AM1154/$I1140,$AM1154-SUM($I1187:BI1187))))</f>
        <v>0</v>
      </c>
      <c r="BK1187" s="31">
        <f>IF($I1140="n/a",0,IF(BK$4&lt;=$C1187,0,IF(SUM($C1187,$I1140)&gt;BK$4,$AM1154/$I1140,$AM1154-SUM($I1187:BJ1187))))</f>
        <v>0</v>
      </c>
      <c r="BL1187" s="31">
        <f>IF($I1140="n/a",0,IF(BL$4&lt;=$C1187,0,IF(SUM($C1187,$I1140)&gt;BL$4,$AM1154/$I1140,$AM1154-SUM($I1187:BK1187))))</f>
        <v>0</v>
      </c>
      <c r="BM1187" s="31">
        <f>IF($I1140="n/a",0,IF(BM$4&lt;=$C1187,0,IF(SUM($C1187,$I1140)&gt;BM$4,$AM1154/$I1140,$AM1154-SUM($I1187:BL1187))))</f>
        <v>0</v>
      </c>
      <c r="BN1187" s="31">
        <f>IF($I1140="n/a",0,IF(BN$4&lt;=$C1187,0,IF(SUM($C1187,$I1140)&gt;BN$4,$AM1154/$I1140,$AM1154-SUM($I1187:BM1187))))</f>
        <v>0</v>
      </c>
      <c r="BO1187" s="31">
        <f>IF($I1140="n/a",0,IF(BO$4&lt;=$C1187,0,IF(SUM($C1187,$I1140)&gt;BO$4,$AM1154/$I1140,$AM1154-SUM($I1187:BN1187))))</f>
        <v>0</v>
      </c>
      <c r="BP1187" s="31">
        <f>IF($I1140="n/a",0,IF(BP$4&lt;=$C1187,0,IF(SUM($C1187,$I1140)&gt;BP$4,$AM1154/$I1140,$AM1154-SUM($I1187:BO1187))))</f>
        <v>0</v>
      </c>
      <c r="BQ1187" s="31">
        <f>IF($I1140="n/a",0,IF(BQ$4&lt;=$C1187,0,IF(SUM($C1187,$I1140)&gt;BQ$4,$AM1154/$I1140,$AM1154-SUM($I1187:BP1187))))</f>
        <v>0</v>
      </c>
      <c r="BR1187" s="31">
        <f>IF($I1140="n/a",0,IF(BR$4&lt;=$C1187,0,IF(SUM($C1187,$I1140)&gt;BR$4,$AM1154/$I1140,$AM1154-SUM($I1187:BQ1187))))</f>
        <v>0</v>
      </c>
      <c r="BS1187" s="31">
        <f>IF($I1140="n/a",0,IF(BS$4&lt;=$C1187,0,IF(SUM($C1187,$I1140)&gt;BS$4,$AM1154/$I1140,$AM1154-SUM($I1187:BR1187))))</f>
        <v>0</v>
      </c>
      <c r="BT1187" s="31">
        <f>IF($I1140="n/a",0,IF(BT$4&lt;=$C1187,0,IF(SUM($C1187,$I1140)&gt;BT$4,$AM1154/$I1140,$AM1154-SUM($I1187:BS1187))))</f>
        <v>0</v>
      </c>
      <c r="BU1187" s="31">
        <f>IF($I1140="n/a",0,IF(BU$4&lt;=$C1187,0,IF(SUM($C1187,$I1140)&gt;BU$4,$AM1154/$I1140,$AM1154-SUM($I1187:BT1187))))</f>
        <v>0</v>
      </c>
      <c r="BV1187" s="31">
        <f>IF($I1140="n/a",0,IF(BV$4&lt;=$C1187,0,IF(SUM($C1187,$I1140)&gt;BV$4,$AM1154/$I1140,$AM1154-SUM($I1187:BU1187))))</f>
        <v>0</v>
      </c>
      <c r="BW1187" s="31">
        <f>IF($I1140="n/a",0,IF(BW$4&lt;=$C1187,0,IF(SUM($C1187,$I1140)&gt;BW$4,$AM1154/$I1140,$AM1154-SUM($I1187:BV1187))))</f>
        <v>0</v>
      </c>
      <c r="BX1187" s="31">
        <f>IF($I1140="n/a",0,IF(BX$4&lt;=$C1187,0,IF(SUM($C1187,$I1140)&gt;BX$4,$AM1154/$I1140,$AM1154-SUM($I1187:BW1187))))</f>
        <v>0</v>
      </c>
      <c r="BY1187" s="31">
        <f>IF($I1140="n/a",0,IF(BY$4&lt;=$C1187,0,IF(SUM($C1187,$I1140)&gt;BY$4,$AM1154/$I1140,$AM1154-SUM($I1187:BX1187))))</f>
        <v>0</v>
      </c>
      <c r="BZ1187" s="31">
        <f>IF($I1140="n/a",0,IF(BZ$4&lt;=$C1187,0,IF(SUM($C1187,$I1140)&gt;BZ$4,$AM1154/$I1140,$AM1154-SUM($I1187:BY1187))))</f>
        <v>0</v>
      </c>
      <c r="CA1187" s="31">
        <f>IF($I1140="n/a",0,IF(CA$4&lt;=$C1187,0,IF(SUM($C1187,$I1140)&gt;CA$4,$AM1154/$I1140,$AM1154-SUM($I1187:BZ1187))))</f>
        <v>0</v>
      </c>
      <c r="CB1187" s="31">
        <f>IF($I1140="n/a",0,IF(CB$4&lt;=$C1187,0,IF(SUM($C1187,$I1140)&gt;CB$4,$AM1154/$I1140,$AM1154-SUM($I1187:CA1187))))</f>
        <v>0</v>
      </c>
      <c r="CC1187" s="31">
        <f>IF($I1140="n/a",0,IF(CC$4&lt;=$C1187,0,IF(SUM($C1187,$I1140)&gt;CC$4,$AM1154/$I1140,$AM1154-SUM($I1187:CB1187))))</f>
        <v>0</v>
      </c>
      <c r="CD1187" s="31">
        <f>IF($I1140="n/a",0,IF(CD$4&lt;=$C1187,0,IF(SUM($C1187,$I1140)&gt;CD$4,$AM1154/$I1140,$AM1154-SUM($I1187:CC1187))))</f>
        <v>0</v>
      </c>
      <c r="CE1187" s="31">
        <f>IF($I1140="n/a",0,IF(CE$4&lt;=$C1187,0,IF(SUM($C1187,$I1140)&gt;CE$4,$AM1154/$I1140,$AM1154-SUM($I1187:CD1187))))</f>
        <v>0</v>
      </c>
      <c r="CF1187" s="31">
        <f>IF($I1140="n/a",0,IF(CF$4&lt;=$C1187,0,IF(SUM($C1187,$I1140)&gt;CF$4,$AM1154/$I1140,$AM1154-SUM($I1187:CE1187))))</f>
        <v>0</v>
      </c>
    </row>
    <row r="1188" spans="1:84" s="153" customFormat="1" ht="12.75" customHeight="1">
      <c r="A1188"/>
      <c r="C1188" s="164"/>
      <c r="D1188" s="155"/>
      <c r="E1188" s="155"/>
      <c r="I1188" s="31"/>
    </row>
    <row r="1189" spans="1:84" s="153" customFormat="1" ht="12.75" customHeight="1">
      <c r="A1189"/>
      <c r="B1189" s="97"/>
      <c r="C1189" s="97"/>
      <c r="D1189" s="97" t="s">
        <v>9</v>
      </c>
      <c r="E1189" s="97" t="s">
        <v>185</v>
      </c>
      <c r="F1189" s="97"/>
      <c r="G1189" s="97"/>
      <c r="H1189" s="97"/>
      <c r="I1189" s="97"/>
      <c r="J1189" s="267">
        <f t="shared" ref="J1189:AO1189" si="5992">J1146+SUM(J1156:J1187)</f>
        <v>17.245558800171892</v>
      </c>
      <c r="K1189" s="267">
        <f t="shared" si="5992"/>
        <v>19.190962812553934</v>
      </c>
      <c r="L1189" s="267">
        <f t="shared" si="5992"/>
        <v>13.888925703839302</v>
      </c>
      <c r="M1189" s="267">
        <f t="shared" si="5992"/>
        <v>14.860408607328093</v>
      </c>
      <c r="N1189" s="267">
        <f t="shared" si="5992"/>
        <v>16.888670658231248</v>
      </c>
      <c r="O1189" s="204">
        <f t="shared" si="5992"/>
        <v>16.724193782706195</v>
      </c>
      <c r="P1189" s="204">
        <f t="shared" si="5992"/>
        <v>16.724193782706195</v>
      </c>
      <c r="Q1189" s="204">
        <f t="shared" si="5992"/>
        <v>16.724193782706195</v>
      </c>
      <c r="R1189" s="204">
        <f t="shared" si="5992"/>
        <v>10.474046264815463</v>
      </c>
      <c r="S1189" s="204">
        <f t="shared" si="5992"/>
        <v>6.391217046364865</v>
      </c>
      <c r="T1189" s="204">
        <f t="shared" si="5992"/>
        <v>9.142220951722356</v>
      </c>
      <c r="U1189" s="204">
        <f t="shared" si="5992"/>
        <v>7.1968169393403159</v>
      </c>
      <c r="V1189" s="204">
        <f t="shared" si="5992"/>
        <v>5.6489493589782995</v>
      </c>
      <c r="W1189" s="204">
        <f t="shared" si="5992"/>
        <v>4.6147890807355889</v>
      </c>
      <c r="X1189" s="204">
        <f t="shared" si="5992"/>
        <v>2.5865270298324354</v>
      </c>
      <c r="Y1189" s="204">
        <f t="shared" si="5992"/>
        <v>0</v>
      </c>
      <c r="Z1189" s="204">
        <f t="shared" si="5992"/>
        <v>0</v>
      </c>
      <c r="AA1189" s="204">
        <f t="shared" si="5992"/>
        <v>0</v>
      </c>
      <c r="AB1189" s="204">
        <f t="shared" si="5992"/>
        <v>0</v>
      </c>
      <c r="AC1189" s="204">
        <f t="shared" si="5992"/>
        <v>0</v>
      </c>
      <c r="AD1189" s="204">
        <f t="shared" si="5992"/>
        <v>0</v>
      </c>
      <c r="AE1189" s="204">
        <f t="shared" si="5992"/>
        <v>0</v>
      </c>
      <c r="AF1189" s="204">
        <f t="shared" si="5992"/>
        <v>0</v>
      </c>
      <c r="AG1189" s="204">
        <f t="shared" si="5992"/>
        <v>0</v>
      </c>
      <c r="AH1189" s="204">
        <f t="shared" si="5992"/>
        <v>0</v>
      </c>
      <c r="AI1189" s="204">
        <f t="shared" si="5992"/>
        <v>0</v>
      </c>
      <c r="AJ1189" s="204">
        <f t="shared" si="5992"/>
        <v>0</v>
      </c>
      <c r="AK1189" s="204">
        <f t="shared" si="5992"/>
        <v>0</v>
      </c>
      <c r="AL1189" s="204">
        <f t="shared" si="5992"/>
        <v>0</v>
      </c>
      <c r="AM1189" s="204">
        <f t="shared" si="5992"/>
        <v>0</v>
      </c>
      <c r="AN1189" s="204">
        <f t="shared" si="5992"/>
        <v>0</v>
      </c>
      <c r="AO1189" s="204">
        <f t="shared" si="5992"/>
        <v>0</v>
      </c>
      <c r="AP1189" s="204">
        <f t="shared" ref="AP1189:BU1189" si="5993">AP1146+SUM(AP1156:AP1187)</f>
        <v>0</v>
      </c>
      <c r="AQ1189" s="204">
        <f t="shared" si="5993"/>
        <v>0</v>
      </c>
      <c r="AR1189" s="204">
        <f t="shared" si="5993"/>
        <v>0</v>
      </c>
      <c r="AS1189" s="204">
        <f t="shared" si="5993"/>
        <v>0</v>
      </c>
      <c r="AT1189" s="204">
        <f t="shared" si="5993"/>
        <v>0</v>
      </c>
      <c r="AU1189" s="204">
        <f t="shared" si="5993"/>
        <v>0</v>
      </c>
      <c r="AV1189" s="204">
        <f t="shared" si="5993"/>
        <v>0</v>
      </c>
      <c r="AW1189" s="204">
        <f t="shared" si="5993"/>
        <v>0</v>
      </c>
      <c r="AX1189" s="204">
        <f t="shared" si="5993"/>
        <v>0</v>
      </c>
      <c r="AY1189" s="204">
        <f t="shared" si="5993"/>
        <v>0</v>
      </c>
      <c r="AZ1189" s="204">
        <f t="shared" si="5993"/>
        <v>0</v>
      </c>
      <c r="BA1189" s="204">
        <f t="shared" si="5993"/>
        <v>0</v>
      </c>
      <c r="BB1189" s="204">
        <f t="shared" si="5993"/>
        <v>0</v>
      </c>
      <c r="BC1189" s="204">
        <f t="shared" si="5993"/>
        <v>0</v>
      </c>
      <c r="BD1189" s="204">
        <f t="shared" si="5993"/>
        <v>0</v>
      </c>
      <c r="BE1189" s="204">
        <f t="shared" si="5993"/>
        <v>0</v>
      </c>
      <c r="BF1189" s="204">
        <f t="shared" si="5993"/>
        <v>0</v>
      </c>
      <c r="BG1189" s="204">
        <f t="shared" si="5993"/>
        <v>0</v>
      </c>
      <c r="BH1189" s="204">
        <f t="shared" si="5993"/>
        <v>0</v>
      </c>
      <c r="BI1189" s="204">
        <f t="shared" si="5993"/>
        <v>0</v>
      </c>
      <c r="BJ1189" s="204">
        <f t="shared" si="5993"/>
        <v>0</v>
      </c>
      <c r="BK1189" s="204">
        <f t="shared" si="5993"/>
        <v>0</v>
      </c>
      <c r="BL1189" s="204">
        <f t="shared" si="5993"/>
        <v>0</v>
      </c>
      <c r="BM1189" s="204">
        <f t="shared" si="5993"/>
        <v>0</v>
      </c>
      <c r="BN1189" s="204">
        <f t="shared" si="5993"/>
        <v>0</v>
      </c>
      <c r="BO1189" s="204">
        <f t="shared" si="5993"/>
        <v>0</v>
      </c>
      <c r="BP1189" s="204">
        <f t="shared" si="5993"/>
        <v>0</v>
      </c>
      <c r="BQ1189" s="204">
        <f t="shared" si="5993"/>
        <v>0</v>
      </c>
      <c r="BR1189" s="204">
        <f t="shared" si="5993"/>
        <v>0</v>
      </c>
      <c r="BS1189" s="204">
        <f t="shared" si="5993"/>
        <v>0</v>
      </c>
      <c r="BT1189" s="204">
        <f t="shared" si="5993"/>
        <v>0</v>
      </c>
      <c r="BU1189" s="204">
        <f t="shared" si="5993"/>
        <v>0</v>
      </c>
      <c r="BV1189" s="204">
        <f t="shared" ref="BV1189:CF1189" si="5994">BV1146+SUM(BV1156:BV1187)</f>
        <v>0</v>
      </c>
      <c r="BW1189" s="204">
        <f t="shared" si="5994"/>
        <v>0</v>
      </c>
      <c r="BX1189" s="204">
        <f t="shared" si="5994"/>
        <v>0</v>
      </c>
      <c r="BY1189" s="204">
        <f t="shared" si="5994"/>
        <v>0</v>
      </c>
      <c r="BZ1189" s="204">
        <f t="shared" si="5994"/>
        <v>0</v>
      </c>
      <c r="CA1189" s="204">
        <f t="shared" si="5994"/>
        <v>0</v>
      </c>
      <c r="CB1189" s="204">
        <f t="shared" si="5994"/>
        <v>0</v>
      </c>
      <c r="CC1189" s="204">
        <f t="shared" si="5994"/>
        <v>0</v>
      </c>
      <c r="CD1189" s="204">
        <f t="shared" si="5994"/>
        <v>0</v>
      </c>
      <c r="CE1189" s="204">
        <f t="shared" si="5994"/>
        <v>0</v>
      </c>
      <c r="CF1189" s="204">
        <f t="shared" si="5994"/>
        <v>0</v>
      </c>
    </row>
    <row r="1190" spans="1:84" s="153" customFormat="1" ht="12.75" customHeight="1">
      <c r="A1190"/>
      <c r="C1190" s="164"/>
      <c r="D1190" s="155" t="s">
        <v>8</v>
      </c>
      <c r="E1190" s="155" t="s">
        <v>185</v>
      </c>
      <c r="I1190" s="31"/>
      <c r="J1190" s="205">
        <f t="shared" ref="J1190" si="5995">J1154-SUM(J1158:J1187)+I1190</f>
        <v>19.454040123820413</v>
      </c>
      <c r="K1190" s="205">
        <f t="shared" ref="K1190" si="5996">K1154-SUM(K1158:K1187)+J1190</f>
        <v>32.987311915058513</v>
      </c>
      <c r="L1190" s="205">
        <f t="shared" ref="L1190" si="5997">L1154-SUM(L1158:L1187)+K1190</f>
        <v>39.835643104741557</v>
      </c>
      <c r="M1190" s="205">
        <f t="shared" ref="M1190" si="5998">M1154-SUM(M1158:M1187)+L1190</f>
        <v>55.590831742786335</v>
      </c>
      <c r="N1190" s="205">
        <f t="shared" ref="N1190" si="5999">N1154-SUM(N1158:N1187)+M1190</f>
        <v>74.900408119220799</v>
      </c>
      <c r="O1190" s="205">
        <f t="shared" ref="O1190" si="6000">O1154-SUM(O1158:O1187)+N1190</f>
        <v>65.758187167498448</v>
      </c>
      <c r="P1190" s="205">
        <f t="shared" ref="P1190" si="6001">P1154-SUM(P1158:P1187)+O1190</f>
        <v>56.615966215776091</v>
      </c>
      <c r="Q1190" s="205">
        <f t="shared" ref="Q1190" si="6002">Q1154-SUM(Q1158:Q1187)+P1190</f>
        <v>47.473745264053733</v>
      </c>
      <c r="R1190" s="205">
        <f t="shared" ref="R1190" si="6003">R1154-SUM(R1158:R1187)+Q1190</f>
        <v>38.331524312331375</v>
      </c>
      <c r="S1190" s="205">
        <f t="shared" ref="S1190" si="6004">S1154-SUM(S1158:S1187)+R1190</f>
        <v>29.189303360609017</v>
      </c>
      <c r="T1190" s="205">
        <f t="shared" ref="T1190" si="6005">T1154-SUM(T1158:T1187)+S1190</f>
        <v>20.047082408886659</v>
      </c>
      <c r="U1190" s="205">
        <f t="shared" ref="U1190" si="6006">U1154-SUM(U1158:U1187)+T1190</f>
        <v>12.850265469546343</v>
      </c>
      <c r="V1190" s="205">
        <f t="shared" ref="V1190" si="6007">V1154-SUM(V1158:V1187)+U1190</f>
        <v>7.2013161105680439</v>
      </c>
      <c r="W1190" s="205">
        <f t="shared" ref="W1190" si="6008">W1154-SUM(W1158:W1187)+V1190</f>
        <v>2.586527029832455</v>
      </c>
      <c r="X1190" s="205">
        <f t="shared" ref="X1190" si="6009">X1154-SUM(X1158:X1187)+W1190</f>
        <v>1.9539925233402755E-14</v>
      </c>
      <c r="Y1190" s="205">
        <f t="shared" ref="Y1190" si="6010">Y1154-SUM(Y1158:Y1187)+X1190</f>
        <v>1.9539925233402755E-14</v>
      </c>
      <c r="Z1190" s="205">
        <f t="shared" ref="Z1190" si="6011">Z1154-SUM(Z1158:Z1187)+Y1190</f>
        <v>1.9539925233402755E-14</v>
      </c>
      <c r="AA1190" s="205">
        <f t="shared" ref="AA1190" si="6012">AA1154-SUM(AA1158:AA1187)+Z1190</f>
        <v>1.9539925233402755E-14</v>
      </c>
      <c r="AB1190" s="205">
        <f t="shared" ref="AB1190" si="6013">AB1154-SUM(AB1158:AB1187)+AA1190</f>
        <v>1.9539925233402755E-14</v>
      </c>
      <c r="AC1190" s="205">
        <f t="shared" ref="AC1190" si="6014">AC1154-SUM(AC1158:AC1187)+AB1190</f>
        <v>1.9539925233402755E-14</v>
      </c>
      <c r="AD1190" s="205">
        <f t="shared" ref="AD1190" si="6015">AD1154-SUM(AD1158:AD1187)+AC1190</f>
        <v>1.9539925233402755E-14</v>
      </c>
      <c r="AE1190" s="205">
        <f t="shared" ref="AE1190" si="6016">AE1154-SUM(AE1158:AE1187)+AD1190</f>
        <v>1.9539925233402755E-14</v>
      </c>
      <c r="AF1190" s="205">
        <f t="shared" ref="AF1190" si="6017">AF1154-SUM(AF1158:AF1187)+AE1190</f>
        <v>1.9539925233402755E-14</v>
      </c>
      <c r="AG1190" s="205">
        <f t="shared" ref="AG1190" si="6018">AG1154-SUM(AG1158:AG1187)+AF1190</f>
        <v>1.9539925233402755E-14</v>
      </c>
      <c r="AH1190" s="205">
        <f t="shared" ref="AH1190" si="6019">AH1154-SUM(AH1158:AH1187)+AG1190</f>
        <v>1.9539925233402755E-14</v>
      </c>
      <c r="AI1190" s="205">
        <f t="shared" ref="AI1190" si="6020">AI1154-SUM(AI1158:AI1187)+AH1190</f>
        <v>1.9539925233402755E-14</v>
      </c>
      <c r="AJ1190" s="205">
        <f t="shared" ref="AJ1190" si="6021">AJ1154-SUM(AJ1158:AJ1187)+AI1190</f>
        <v>1.9539925233402755E-14</v>
      </c>
      <c r="AK1190" s="205">
        <f t="shared" ref="AK1190" si="6022">AK1154-SUM(AK1158:AK1187)+AJ1190</f>
        <v>1.9539925233402755E-14</v>
      </c>
      <c r="AL1190" s="205">
        <f t="shared" ref="AL1190" si="6023">AL1154-SUM(AL1158:AL1187)+AK1190</f>
        <v>1.9539925233402755E-14</v>
      </c>
      <c r="AM1190" s="205">
        <f t="shared" ref="AM1190" si="6024">AM1154-SUM(AM1158:AM1187)+AL1190</f>
        <v>1.9539925233402755E-14</v>
      </c>
      <c r="AN1190" s="205">
        <f t="shared" ref="AN1190" si="6025">AN1154-SUM(AN1158:AN1187)+AM1190</f>
        <v>1.9539925233402755E-14</v>
      </c>
      <c r="AO1190" s="205">
        <f t="shared" ref="AO1190" si="6026">AO1154-SUM(AO1158:AO1187)+AN1190</f>
        <v>1.9539925233402755E-14</v>
      </c>
      <c r="AP1190" s="205">
        <f t="shared" ref="AP1190" si="6027">AP1154-SUM(AP1158:AP1187)+AO1190</f>
        <v>1.9539925233402755E-14</v>
      </c>
      <c r="AQ1190" s="205">
        <f t="shared" ref="AQ1190" si="6028">AQ1154-SUM(AQ1158:AQ1187)+AP1190</f>
        <v>1.9539925233402755E-14</v>
      </c>
      <c r="AR1190" s="205">
        <f t="shared" ref="AR1190" si="6029">AR1154-SUM(AR1158:AR1187)+AQ1190</f>
        <v>1.9539925233402755E-14</v>
      </c>
      <c r="AS1190" s="205">
        <f t="shared" ref="AS1190" si="6030">AS1154-SUM(AS1158:AS1187)+AR1190</f>
        <v>1.9539925233402755E-14</v>
      </c>
      <c r="AT1190" s="205">
        <f t="shared" ref="AT1190" si="6031">AT1154-SUM(AT1158:AT1187)+AS1190</f>
        <v>1.9539925233402755E-14</v>
      </c>
      <c r="AU1190" s="205">
        <f t="shared" ref="AU1190" si="6032">AU1154-SUM(AU1158:AU1187)+AT1190</f>
        <v>1.9539925233402755E-14</v>
      </c>
      <c r="AV1190" s="205">
        <f t="shared" ref="AV1190" si="6033">AV1154-SUM(AV1158:AV1187)+AU1190</f>
        <v>1.9539925233402755E-14</v>
      </c>
      <c r="AW1190" s="205">
        <f t="shared" ref="AW1190" si="6034">AW1154-SUM(AW1158:AW1187)+AV1190</f>
        <v>1.9539925233402755E-14</v>
      </c>
      <c r="AX1190" s="205">
        <f t="shared" ref="AX1190" si="6035">AX1154-SUM(AX1158:AX1187)+AW1190</f>
        <v>1.9539925233402755E-14</v>
      </c>
      <c r="AY1190" s="205">
        <f t="shared" ref="AY1190" si="6036">AY1154-SUM(AY1158:AY1187)+AX1190</f>
        <v>1.9539925233402755E-14</v>
      </c>
      <c r="AZ1190" s="205">
        <f t="shared" ref="AZ1190" si="6037">AZ1154-SUM(AZ1158:AZ1187)+AY1190</f>
        <v>1.9539925233402755E-14</v>
      </c>
      <c r="BA1190" s="205">
        <f t="shared" ref="BA1190" si="6038">BA1154-SUM(BA1158:BA1187)+AZ1190</f>
        <v>1.9539925233402755E-14</v>
      </c>
      <c r="BB1190" s="205">
        <f t="shared" ref="BB1190" si="6039">BB1154-SUM(BB1158:BB1187)+BA1190</f>
        <v>1.9539925233402755E-14</v>
      </c>
      <c r="BC1190" s="205">
        <f t="shared" ref="BC1190" si="6040">BC1154-SUM(BC1158:BC1187)+BB1190</f>
        <v>1.9539925233402755E-14</v>
      </c>
      <c r="BD1190" s="205">
        <f t="shared" ref="BD1190" si="6041">BD1154-SUM(BD1158:BD1187)+BC1190</f>
        <v>1.9539925233402755E-14</v>
      </c>
      <c r="BE1190" s="205">
        <f t="shared" ref="BE1190" si="6042">BE1154-SUM(BE1158:BE1187)+BD1190</f>
        <v>1.9539925233402755E-14</v>
      </c>
      <c r="BF1190" s="205">
        <f t="shared" ref="BF1190" si="6043">BF1154-SUM(BF1158:BF1187)+BE1190</f>
        <v>1.9539925233402755E-14</v>
      </c>
      <c r="BG1190" s="205">
        <f t="shared" ref="BG1190" si="6044">BG1154-SUM(BG1158:BG1187)+BF1190</f>
        <v>1.9539925233402755E-14</v>
      </c>
      <c r="BH1190" s="205">
        <f t="shared" ref="BH1190" si="6045">BH1154-SUM(BH1158:BH1187)+BG1190</f>
        <v>1.9539925233402755E-14</v>
      </c>
      <c r="BI1190" s="205">
        <f t="shared" ref="BI1190" si="6046">BI1154-SUM(BI1158:BI1187)+BH1190</f>
        <v>1.9539925233402755E-14</v>
      </c>
      <c r="BJ1190" s="205">
        <f t="shared" ref="BJ1190" si="6047">BJ1154-SUM(BJ1158:BJ1187)+BI1190</f>
        <v>1.9539925233402755E-14</v>
      </c>
      <c r="BK1190" s="205">
        <f t="shared" ref="BK1190" si="6048">BK1154-SUM(BK1158:BK1187)+BJ1190</f>
        <v>1.9539925233402755E-14</v>
      </c>
      <c r="BL1190" s="205">
        <f t="shared" ref="BL1190" si="6049">BL1154-SUM(BL1158:BL1187)+BK1190</f>
        <v>1.9539925233402755E-14</v>
      </c>
      <c r="BM1190" s="205">
        <f t="shared" ref="BM1190" si="6050">BM1154-SUM(BM1158:BM1187)+BL1190</f>
        <v>1.9539925233402755E-14</v>
      </c>
      <c r="BN1190" s="205">
        <f t="shared" ref="BN1190" si="6051">BN1154-SUM(BN1158:BN1187)+BM1190</f>
        <v>1.9539925233402755E-14</v>
      </c>
      <c r="BO1190" s="205">
        <f t="shared" ref="BO1190" si="6052">BO1154-SUM(BO1158:BO1187)+BN1190</f>
        <v>1.9539925233402755E-14</v>
      </c>
      <c r="BP1190" s="205">
        <f t="shared" ref="BP1190" si="6053">BP1154-SUM(BP1158:BP1187)+BO1190</f>
        <v>1.9539925233402755E-14</v>
      </c>
      <c r="BQ1190" s="205">
        <f t="shared" ref="BQ1190" si="6054">BQ1154-SUM(BQ1158:BQ1187)+BP1190</f>
        <v>1.9539925233402755E-14</v>
      </c>
      <c r="BR1190" s="205">
        <f t="shared" ref="BR1190" si="6055">BR1154-SUM(BR1158:BR1187)+BQ1190</f>
        <v>1.9539925233402755E-14</v>
      </c>
      <c r="BS1190" s="205">
        <f t="shared" ref="BS1190" si="6056">BS1154-SUM(BS1158:BS1187)+BR1190</f>
        <v>1.9539925233402755E-14</v>
      </c>
      <c r="BT1190" s="205">
        <f t="shared" ref="BT1190" si="6057">BT1154-SUM(BT1158:BT1187)+BS1190</f>
        <v>1.9539925233402755E-14</v>
      </c>
      <c r="BU1190" s="205">
        <f t="shared" ref="BU1190" si="6058">BU1154-SUM(BU1158:BU1187)+BT1190</f>
        <v>1.9539925233402755E-14</v>
      </c>
      <c r="BV1190" s="205">
        <f t="shared" ref="BV1190" si="6059">BV1154-SUM(BV1158:BV1187)+BU1190</f>
        <v>1.9539925233402755E-14</v>
      </c>
      <c r="BW1190" s="205">
        <f t="shared" ref="BW1190" si="6060">BW1154-SUM(BW1158:BW1187)+BV1190</f>
        <v>1.9539925233402755E-14</v>
      </c>
      <c r="BX1190" s="205">
        <f t="shared" ref="BX1190" si="6061">BX1154-SUM(BX1158:BX1187)+BW1190</f>
        <v>1.9539925233402755E-14</v>
      </c>
      <c r="BY1190" s="205">
        <f t="shared" ref="BY1190" si="6062">BY1154-SUM(BY1158:BY1187)+BX1190</f>
        <v>1.9539925233402755E-14</v>
      </c>
      <c r="BZ1190" s="205">
        <f t="shared" ref="BZ1190" si="6063">BZ1154-SUM(BZ1158:BZ1187)+BY1190</f>
        <v>1.9539925233402755E-14</v>
      </c>
      <c r="CA1190" s="205">
        <f t="shared" ref="CA1190" si="6064">CA1154-SUM(CA1158:CA1187)+BZ1190</f>
        <v>1.9539925233402755E-14</v>
      </c>
      <c r="CB1190" s="205">
        <f t="shared" ref="CB1190" si="6065">CB1154-SUM(CB1158:CB1187)+CA1190</f>
        <v>1.9539925233402755E-14</v>
      </c>
      <c r="CC1190" s="205">
        <f t="shared" ref="CC1190" si="6066">CC1154-SUM(CC1158:CC1187)+CB1190</f>
        <v>1.9539925233402755E-14</v>
      </c>
      <c r="CD1190" s="205">
        <f t="shared" ref="CD1190" si="6067">CD1154-SUM(CD1158:CD1187)+CC1190</f>
        <v>1.9539925233402755E-14</v>
      </c>
      <c r="CE1190" s="205">
        <f t="shared" ref="CE1190" si="6068">CE1154-SUM(CE1158:CE1187)+CD1190</f>
        <v>1.9539925233402755E-14</v>
      </c>
      <c r="CF1190" s="205">
        <f t="shared" ref="CF1190" si="6069">CF1154-SUM(CF1158:CF1187)+CE1190</f>
        <v>1.9539925233402755E-14</v>
      </c>
    </row>
    <row r="1191" spans="1:84" s="153" customFormat="1" ht="12.75" customHeight="1">
      <c r="A1191"/>
      <c r="C1191" s="164"/>
      <c r="D1191" s="155" t="str">
        <f>"Total Closing RAB - "&amp;B1137</f>
        <v>Total Closing RAB - Motor Vehicles</v>
      </c>
      <c r="E1191" s="155" t="s">
        <v>185</v>
      </c>
      <c r="I1191" s="31"/>
      <c r="J1191" s="4">
        <f t="shared" ref="J1191:BU1191" si="6070">J1190+J1150</f>
        <v>26.429299562404896</v>
      </c>
      <c r="K1191" s="4">
        <f t="shared" si="6070"/>
        <v>33.04998928981243</v>
      </c>
      <c r="L1191" s="4">
        <f t="shared" si="6070"/>
        <v>39.835643104741557</v>
      </c>
      <c r="M1191" s="4">
        <f t="shared" si="6070"/>
        <v>55.590831742786335</v>
      </c>
      <c r="N1191" s="4">
        <f t="shared" si="6070"/>
        <v>74.900408119220799</v>
      </c>
      <c r="O1191" s="4">
        <f t="shared" si="6070"/>
        <v>65.758187167498448</v>
      </c>
      <c r="P1191" s="4">
        <f t="shared" si="6070"/>
        <v>56.615966215776091</v>
      </c>
      <c r="Q1191" s="4">
        <f t="shared" si="6070"/>
        <v>47.473745264053733</v>
      </c>
      <c r="R1191" s="4">
        <f t="shared" si="6070"/>
        <v>38.331524312331375</v>
      </c>
      <c r="S1191" s="4">
        <f t="shared" si="6070"/>
        <v>29.189303360609017</v>
      </c>
      <c r="T1191" s="4">
        <f t="shared" si="6070"/>
        <v>20.047082408886659</v>
      </c>
      <c r="U1191" s="4">
        <f t="shared" si="6070"/>
        <v>12.850265469546343</v>
      </c>
      <c r="V1191" s="4">
        <f t="shared" si="6070"/>
        <v>7.2013161105680439</v>
      </c>
      <c r="W1191" s="4">
        <f t="shared" si="6070"/>
        <v>2.586527029832455</v>
      </c>
      <c r="X1191" s="4">
        <f t="shared" si="6070"/>
        <v>1.9539925233402755E-14</v>
      </c>
      <c r="Y1191" s="4">
        <f t="shared" si="6070"/>
        <v>1.9539925233402755E-14</v>
      </c>
      <c r="Z1191" s="4">
        <f t="shared" si="6070"/>
        <v>1.9539925233402755E-14</v>
      </c>
      <c r="AA1191" s="4">
        <f t="shared" si="6070"/>
        <v>1.9539925233402755E-14</v>
      </c>
      <c r="AB1191" s="4">
        <f t="shared" si="6070"/>
        <v>1.9539925233402755E-14</v>
      </c>
      <c r="AC1191" s="4">
        <f t="shared" si="6070"/>
        <v>1.9539925233402755E-14</v>
      </c>
      <c r="AD1191" s="4">
        <f t="shared" si="6070"/>
        <v>1.9539925233402755E-14</v>
      </c>
      <c r="AE1191" s="4">
        <f t="shared" si="6070"/>
        <v>1.9539925233402755E-14</v>
      </c>
      <c r="AF1191" s="4">
        <f t="shared" si="6070"/>
        <v>1.9539925233402755E-14</v>
      </c>
      <c r="AG1191" s="4">
        <f t="shared" si="6070"/>
        <v>1.9539925233402755E-14</v>
      </c>
      <c r="AH1191" s="4">
        <f t="shared" si="6070"/>
        <v>1.9539925233402755E-14</v>
      </c>
      <c r="AI1191" s="4">
        <f t="shared" si="6070"/>
        <v>1.9539925233402755E-14</v>
      </c>
      <c r="AJ1191" s="4">
        <f t="shared" si="6070"/>
        <v>1.9539925233402755E-14</v>
      </c>
      <c r="AK1191" s="4">
        <f t="shared" si="6070"/>
        <v>1.9539925233402755E-14</v>
      </c>
      <c r="AL1191" s="4">
        <f t="shared" si="6070"/>
        <v>1.9539925233402755E-14</v>
      </c>
      <c r="AM1191" s="4">
        <f t="shared" si="6070"/>
        <v>1.9539925233402755E-14</v>
      </c>
      <c r="AN1191" s="4">
        <f t="shared" si="6070"/>
        <v>1.9539925233402755E-14</v>
      </c>
      <c r="AO1191" s="4">
        <f t="shared" si="6070"/>
        <v>1.9539925233402755E-14</v>
      </c>
      <c r="AP1191" s="4">
        <f t="shared" si="6070"/>
        <v>1.9539925233402755E-14</v>
      </c>
      <c r="AQ1191" s="4">
        <f t="shared" si="6070"/>
        <v>1.9539925233402755E-14</v>
      </c>
      <c r="AR1191" s="4">
        <f t="shared" si="6070"/>
        <v>1.9539925233402755E-14</v>
      </c>
      <c r="AS1191" s="4">
        <f t="shared" si="6070"/>
        <v>1.9539925233402755E-14</v>
      </c>
      <c r="AT1191" s="4">
        <f t="shared" si="6070"/>
        <v>1.9539925233402755E-14</v>
      </c>
      <c r="AU1191" s="4">
        <f t="shared" si="6070"/>
        <v>1.9539925233402755E-14</v>
      </c>
      <c r="AV1191" s="4">
        <f t="shared" si="6070"/>
        <v>1.9539925233402755E-14</v>
      </c>
      <c r="AW1191" s="4">
        <f t="shared" si="6070"/>
        <v>1.9539925233402755E-14</v>
      </c>
      <c r="AX1191" s="4">
        <f t="shared" si="6070"/>
        <v>1.9539925233402755E-14</v>
      </c>
      <c r="AY1191" s="4">
        <f t="shared" si="6070"/>
        <v>1.9539925233402755E-14</v>
      </c>
      <c r="AZ1191" s="4">
        <f t="shared" si="6070"/>
        <v>1.9539925233402755E-14</v>
      </c>
      <c r="BA1191" s="4">
        <f t="shared" si="6070"/>
        <v>1.9539925233402755E-14</v>
      </c>
      <c r="BB1191" s="4">
        <f t="shared" si="6070"/>
        <v>1.9539925233402755E-14</v>
      </c>
      <c r="BC1191" s="4">
        <f t="shared" si="6070"/>
        <v>1.9539925233402755E-14</v>
      </c>
      <c r="BD1191" s="4">
        <f t="shared" si="6070"/>
        <v>1.9539925233402755E-14</v>
      </c>
      <c r="BE1191" s="4">
        <f t="shared" si="6070"/>
        <v>1.9539925233402755E-14</v>
      </c>
      <c r="BF1191" s="4">
        <f t="shared" si="6070"/>
        <v>1.9539925233402755E-14</v>
      </c>
      <c r="BG1191" s="4">
        <f t="shared" si="6070"/>
        <v>1.9539925233402755E-14</v>
      </c>
      <c r="BH1191" s="4">
        <f t="shared" si="6070"/>
        <v>1.9539925233402755E-14</v>
      </c>
      <c r="BI1191" s="4">
        <f t="shared" si="6070"/>
        <v>1.9539925233402755E-14</v>
      </c>
      <c r="BJ1191" s="4">
        <f t="shared" si="6070"/>
        <v>1.9539925233402755E-14</v>
      </c>
      <c r="BK1191" s="4">
        <f t="shared" si="6070"/>
        <v>1.9539925233402755E-14</v>
      </c>
      <c r="BL1191" s="4">
        <f t="shared" si="6070"/>
        <v>1.9539925233402755E-14</v>
      </c>
      <c r="BM1191" s="4">
        <f t="shared" si="6070"/>
        <v>1.9539925233402755E-14</v>
      </c>
      <c r="BN1191" s="4">
        <f t="shared" si="6070"/>
        <v>1.9539925233402755E-14</v>
      </c>
      <c r="BO1191" s="4">
        <f t="shared" si="6070"/>
        <v>1.9539925233402755E-14</v>
      </c>
      <c r="BP1191" s="4">
        <f t="shared" si="6070"/>
        <v>1.9539925233402755E-14</v>
      </c>
      <c r="BQ1191" s="4">
        <f t="shared" si="6070"/>
        <v>1.9539925233402755E-14</v>
      </c>
      <c r="BR1191" s="4">
        <f t="shared" si="6070"/>
        <v>1.9539925233402755E-14</v>
      </c>
      <c r="BS1191" s="4">
        <f t="shared" si="6070"/>
        <v>1.9539925233402755E-14</v>
      </c>
      <c r="BT1191" s="4">
        <f t="shared" si="6070"/>
        <v>1.9539925233402755E-14</v>
      </c>
      <c r="BU1191" s="4">
        <f t="shared" si="6070"/>
        <v>1.9539925233402755E-14</v>
      </c>
      <c r="BV1191" s="4">
        <f t="shared" ref="BV1191:CF1191" si="6071">BV1190+BV1150</f>
        <v>1.9539925233402755E-14</v>
      </c>
      <c r="BW1191" s="4">
        <f t="shared" si="6071"/>
        <v>1.9539925233402755E-14</v>
      </c>
      <c r="BX1191" s="4">
        <f t="shared" si="6071"/>
        <v>1.9539925233402755E-14</v>
      </c>
      <c r="BY1191" s="4">
        <f t="shared" si="6071"/>
        <v>1.9539925233402755E-14</v>
      </c>
      <c r="BZ1191" s="4">
        <f t="shared" si="6071"/>
        <v>1.9539925233402755E-14</v>
      </c>
      <c r="CA1191" s="4">
        <f t="shared" si="6071"/>
        <v>1.9539925233402755E-14</v>
      </c>
      <c r="CB1191" s="4">
        <f t="shared" si="6071"/>
        <v>1.9539925233402755E-14</v>
      </c>
      <c r="CC1191" s="4">
        <f t="shared" si="6071"/>
        <v>1.9539925233402755E-14</v>
      </c>
      <c r="CD1191" s="4">
        <f t="shared" si="6071"/>
        <v>1.9539925233402755E-14</v>
      </c>
      <c r="CE1191" s="4">
        <f t="shared" si="6071"/>
        <v>1.9539925233402755E-14</v>
      </c>
      <c r="CF1191" s="4">
        <f t="shared" si="6071"/>
        <v>1.9539925233402755E-14</v>
      </c>
    </row>
    <row r="1193" spans="1:84" s="14" customFormat="1" ht="12.75" customHeight="1">
      <c r="A1193"/>
      <c r="B1193" s="16" t="str">
        <f>Inputs!C115</f>
        <v>Plant &amp; Equipment</v>
      </c>
      <c r="C1193" s="174"/>
      <c r="D1193" s="19"/>
      <c r="E1193" s="19"/>
      <c r="F1193" s="15"/>
      <c r="G1193" s="15"/>
      <c r="H1193" s="15"/>
      <c r="I1193" s="32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</row>
    <row r="1194" spans="1:84" ht="12.75" customHeight="1">
      <c r="B1194" s="6"/>
      <c r="C1194" s="175" t="s">
        <v>223</v>
      </c>
      <c r="I1194" s="1">
        <f>INDEX(Inputs!$E$94:$E$121, MATCH(B1193, Inputs!$C$94:$C$121,0))</f>
        <v>2.3879177799290172</v>
      </c>
    </row>
    <row r="1195" spans="1:84" s="153" customFormat="1" ht="12.75" customHeight="1">
      <c r="A1195"/>
      <c r="B1195" s="6"/>
      <c r="C1195" s="175" t="s">
        <v>222</v>
      </c>
      <c r="D1195" s="155"/>
      <c r="E1195" s="155"/>
      <c r="I1195" s="33">
        <f>INDEX(Inputs!$F$94:$F$121, MATCH(B1193, Inputs!$C$94:$C$121,0))</f>
        <v>7.7403254464588294</v>
      </c>
    </row>
    <row r="1196" spans="1:84" ht="12.75" customHeight="1">
      <c r="B1196" s="6"/>
      <c r="C1196" s="175" t="s">
        <v>2</v>
      </c>
      <c r="I1196" s="1">
        <f>INDEX(Inputs!$G$94:$G$121, MATCH(B1193, Inputs!$C$94:$C$121,0))</f>
        <v>10</v>
      </c>
    </row>
    <row r="1197" spans="1:84" ht="12.75" customHeight="1">
      <c r="B1197" s="6"/>
      <c r="C1197" s="175"/>
      <c r="I1197" s="31"/>
    </row>
    <row r="1198" spans="1:84" ht="12.75" customHeight="1">
      <c r="C1198" s="164" t="s">
        <v>3</v>
      </c>
      <c r="I1198" s="31"/>
    </row>
    <row r="1199" spans="1:84" s="153" customFormat="1" ht="12.75" customHeight="1">
      <c r="A1199"/>
      <c r="C1199" s="164"/>
      <c r="D1199" s="98" t="s">
        <v>203</v>
      </c>
      <c r="E1199" s="98" t="s">
        <v>185</v>
      </c>
      <c r="F1199" s="97"/>
      <c r="G1199" s="97"/>
      <c r="H1199" s="97"/>
      <c r="I1199" s="99"/>
      <c r="J1199" s="267">
        <f>IF(OR($I1194=0,I1206=0,$I1194="n/a"),0,SIGN($I1206)*MIN(ABS($I1206/$I1194), ABS($I1206-SUM($I1199:I1199))))</f>
        <v>17.552532124578406</v>
      </c>
      <c r="K1199" s="267">
        <f>IF(OR($I1194=0,J1206=0,$I1194="n/a"),0,SIGN($I1206)*MIN(ABS($I1206/$I1194), ABS($I1206-SUM($I1199:J1199))))</f>
        <v>17.552532124578406</v>
      </c>
      <c r="L1199" s="267">
        <f>IF(OR($I1194=0,K1206=0,$I1194="n/a"),0,SIGN($I1206)*MIN(ABS($I1206/$I1194), ABS($I1206-SUM($I1199:K1199))))</f>
        <v>6.8089392938992148</v>
      </c>
      <c r="M1199" s="267">
        <f>IF(OR($I1194=0,L1206=0,$I1194="n/a"),0,SIGN($I1206)*MIN(ABS($I1206/$I1194), ABS($I1206-SUM($I1199:L1199))))</f>
        <v>0</v>
      </c>
      <c r="N1199" s="267">
        <f>IF(OR($I1194=0,M1206=0,$I1194="n/a"),0,SIGN($I1206)*MIN(ABS($I1206/$I1194), ABS($I1206-SUM($I1199:M1199))))</f>
        <v>0</v>
      </c>
      <c r="O1199" s="105">
        <f>IF(OR($I1194=0,N1206=0,$I1194="n/a"),0,SIGN($I1206)*MIN(ABS($I1206/$I1194), ABS($I1206-SUM($I1199:N1199))))</f>
        <v>0</v>
      </c>
      <c r="P1199" s="105">
        <f>IF(OR($I1194=0,O1206=0,$I1194="n/a"),0,SIGN($I1206)*MIN(ABS($I1206/$I1194), ABS($I1206-SUM($I1199:O1199))))</f>
        <v>0</v>
      </c>
      <c r="Q1199" s="105">
        <f>IF(OR($I1194=0,P1206=0,$I1194="n/a"),0,SIGN($I1206)*MIN(ABS($I1206/$I1194), ABS($I1206-SUM($I1199:P1199))))</f>
        <v>0</v>
      </c>
      <c r="R1199" s="105">
        <f>IF(OR($I1194=0,Q1206=0,$I1194="n/a"),0,SIGN($I1206)*MIN(ABS($I1206/$I1194), ABS($I1206-SUM($I1199:Q1199))))</f>
        <v>0</v>
      </c>
      <c r="S1199" s="105">
        <f>IF(OR($I1194=0,R1206=0,$I1194="n/a"),0,SIGN($I1206)*MIN(ABS($I1206/$I1194), ABS($I1206-SUM($I1199:R1199))))</f>
        <v>0</v>
      </c>
      <c r="T1199" s="105">
        <f>IF(OR($I1194=0,S1206=0,$I1194="n/a"),0,SIGN($I1206)*MIN(ABS($I1206/$I1194), ABS($I1206-SUM($I1199:S1199))))</f>
        <v>0</v>
      </c>
      <c r="U1199" s="105">
        <f>IF(OR($I1194=0,T1206=0,$I1194="n/a"),0,SIGN($I1206)*MIN(ABS($I1206/$I1194), ABS($I1206-SUM($I1199:T1199))))</f>
        <v>0</v>
      </c>
      <c r="V1199" s="105">
        <f>IF(OR($I1194=0,U1206=0,$I1194="n/a"),0,SIGN($I1206)*MIN(ABS($I1206/$I1194), ABS($I1206-SUM($I1199:U1199))))</f>
        <v>0</v>
      </c>
      <c r="W1199" s="105">
        <f>IF(OR($I1194=0,V1206=0,$I1194="n/a"),0,SIGN($I1206)*MIN(ABS($I1206/$I1194), ABS($I1206-SUM($I1199:V1199))))</f>
        <v>0</v>
      </c>
      <c r="X1199" s="105">
        <f>IF(OR($I1194=0,W1206=0,$I1194="n/a"),0,SIGN($I1206)*MIN(ABS($I1206/$I1194), ABS($I1206-SUM($I1199:W1199))))</f>
        <v>0</v>
      </c>
      <c r="Y1199" s="105">
        <f>IF(OR($I1194=0,X1206=0,$I1194="n/a"),0,SIGN($I1206)*MIN(ABS($I1206/$I1194), ABS($I1206-SUM($I1199:X1199))))</f>
        <v>0</v>
      </c>
      <c r="Z1199" s="105">
        <f>IF(OR($I1194=0,Y1206=0,$I1194="n/a"),0,SIGN($I1206)*MIN(ABS($I1206/$I1194), ABS($I1206-SUM($I1199:Y1199))))</f>
        <v>0</v>
      </c>
      <c r="AA1199" s="105">
        <f>IF(OR($I1194=0,Z1206=0,$I1194="n/a"),0,SIGN($I1206)*MIN(ABS($I1206/$I1194), ABS($I1206-SUM($I1199:Z1199))))</f>
        <v>0</v>
      </c>
      <c r="AB1199" s="105">
        <f>IF(OR($I1194=0,AA1206=0,$I1194="n/a"),0,SIGN($I1206)*MIN(ABS($I1206/$I1194), ABS($I1206-SUM($I1199:AA1199))))</f>
        <v>0</v>
      </c>
      <c r="AC1199" s="105">
        <f>IF(OR($I1194=0,AB1206=0,$I1194="n/a"),0,SIGN($I1206)*MIN(ABS($I1206/$I1194), ABS($I1206-SUM($I1199:AB1199))))</f>
        <v>0</v>
      </c>
      <c r="AD1199" s="105">
        <f>IF(OR($I1194=0,AC1206=0,$I1194="n/a"),0,SIGN($I1206)*MIN(ABS($I1206/$I1194), ABS($I1206-SUM($I1199:AC1199))))</f>
        <v>0</v>
      </c>
      <c r="AE1199" s="105">
        <f>IF(OR($I1194=0,AD1206=0,$I1194="n/a"),0,SIGN($I1206)*MIN(ABS($I1206/$I1194), ABS($I1206-SUM($I1199:AD1199))))</f>
        <v>0</v>
      </c>
      <c r="AF1199" s="105">
        <f>IF(OR($I1194=0,AE1206=0,$I1194="n/a"),0,SIGN($I1206)*MIN(ABS($I1206/$I1194), ABS($I1206-SUM($I1199:AE1199))))</f>
        <v>0</v>
      </c>
      <c r="AG1199" s="105">
        <f>IF(OR($I1194=0,AF1206=0,$I1194="n/a"),0,SIGN($I1206)*MIN(ABS($I1206/$I1194), ABS($I1206-SUM($I1199:AF1199))))</f>
        <v>0</v>
      </c>
      <c r="AH1199" s="105">
        <f>IF(OR($I1194=0,AG1206=0,$I1194="n/a"),0,SIGN($I1206)*MIN(ABS($I1206/$I1194), ABS($I1206-SUM($I1199:AG1199))))</f>
        <v>0</v>
      </c>
      <c r="AI1199" s="105">
        <f>IF(OR($I1194=0,AH1206=0,$I1194="n/a"),0,SIGN($I1206)*MIN(ABS($I1206/$I1194), ABS($I1206-SUM($I1199:AH1199))))</f>
        <v>0</v>
      </c>
      <c r="AJ1199" s="105">
        <f>IF(OR($I1194=0,AI1206=0,$I1194="n/a"),0,SIGN($I1206)*MIN(ABS($I1206/$I1194), ABS($I1206-SUM($I1199:AI1199))))</f>
        <v>0</v>
      </c>
      <c r="AK1199" s="105">
        <f>IF(OR($I1194=0,AJ1206=0,$I1194="n/a"),0,SIGN($I1206)*MIN(ABS($I1206/$I1194), ABS($I1206-SUM($I1199:AJ1199))))</f>
        <v>0</v>
      </c>
      <c r="AL1199" s="105">
        <f>IF(OR($I1194=0,AK1206=0,$I1194="n/a"),0,SIGN($I1206)*MIN(ABS($I1206/$I1194), ABS($I1206-SUM($I1199:AK1199))))</f>
        <v>0</v>
      </c>
      <c r="AM1199" s="105">
        <f>IF(OR($I1194=0,AL1206=0,$I1194="n/a"),0,SIGN($I1206)*MIN(ABS($I1206/$I1194), ABS($I1206-SUM($I1199:AL1199))))</f>
        <v>0</v>
      </c>
      <c r="AN1199" s="105">
        <f>IF(OR($I1194=0,AM1206=0,$I1194="n/a"),0,SIGN($I1206)*MIN(ABS($I1206/$I1194), ABS($I1206-SUM($I1199:AM1199))))</f>
        <v>0</v>
      </c>
      <c r="AO1199" s="105">
        <f>IF(OR($I1194=0,AN1206=0,$I1194="n/a"),0,SIGN($I1206)*MIN(ABS($I1206/$I1194), ABS($I1206-SUM($I1199:AN1199))))</f>
        <v>0</v>
      </c>
      <c r="AP1199" s="105">
        <f>IF(OR($I1194=0,AO1206=0,$I1194="n/a"),0,SIGN($I1206)*MIN(ABS($I1206/$I1194), ABS($I1206-SUM($I1199:AO1199))))</f>
        <v>0</v>
      </c>
      <c r="AQ1199" s="105">
        <f>IF(OR($I1194=0,AP1206=0,$I1194="n/a"),0,SIGN($I1206)*MIN(ABS($I1206/$I1194), ABS($I1206-SUM($I1199:AP1199))))</f>
        <v>0</v>
      </c>
      <c r="AR1199" s="105">
        <f>IF(OR($I1194=0,AQ1206=0,$I1194="n/a"),0,SIGN($I1206)*MIN(ABS($I1206/$I1194), ABS($I1206-SUM($I1199:AQ1199))))</f>
        <v>0</v>
      </c>
      <c r="AS1199" s="105">
        <f>IF(OR($I1194=0,AR1206=0,$I1194="n/a"),0,SIGN($I1206)*MIN(ABS($I1206/$I1194), ABS($I1206-SUM($I1199:AR1199))))</f>
        <v>0</v>
      </c>
      <c r="AT1199" s="105">
        <f>IF(OR($I1194=0,AS1206=0,$I1194="n/a"),0,SIGN($I1206)*MIN(ABS($I1206/$I1194), ABS($I1206-SUM($I1199:AS1199))))</f>
        <v>0</v>
      </c>
      <c r="AU1199" s="105">
        <f>IF(OR($I1194=0,AT1206=0,$I1194="n/a"),0,SIGN($I1206)*MIN(ABS($I1206/$I1194), ABS($I1206-SUM($I1199:AT1199))))</f>
        <v>0</v>
      </c>
      <c r="AV1199" s="105">
        <f>IF(OR($I1194=0,AU1206=0,$I1194="n/a"),0,SIGN($I1206)*MIN(ABS($I1206/$I1194), ABS($I1206-SUM($I1199:AU1199))))</f>
        <v>0</v>
      </c>
      <c r="AW1199" s="105">
        <f>IF(OR($I1194=0,AV1206=0,$I1194="n/a"),0,SIGN($I1206)*MIN(ABS($I1206/$I1194), ABS($I1206-SUM($I1199:AV1199))))</f>
        <v>0</v>
      </c>
      <c r="AX1199" s="105">
        <f>IF(OR($I1194=0,AW1206=0,$I1194="n/a"),0,SIGN($I1206)*MIN(ABS($I1206/$I1194), ABS($I1206-SUM($I1199:AW1199))))</f>
        <v>0</v>
      </c>
      <c r="AY1199" s="105">
        <f>IF(OR($I1194=0,AX1206=0,$I1194="n/a"),0,SIGN($I1206)*MIN(ABS($I1206/$I1194), ABS($I1206-SUM($I1199:AX1199))))</f>
        <v>0</v>
      </c>
      <c r="AZ1199" s="105">
        <f>IF(OR($I1194=0,AY1206=0,$I1194="n/a"),0,SIGN($I1206)*MIN(ABS($I1206/$I1194), ABS($I1206-SUM($I1199:AY1199))))</f>
        <v>0</v>
      </c>
      <c r="BA1199" s="105">
        <f>IF(OR($I1194=0,AZ1206=0,$I1194="n/a"),0,SIGN($I1206)*MIN(ABS($I1206/$I1194), ABS($I1206-SUM($I1199:AZ1199))))</f>
        <v>0</v>
      </c>
      <c r="BB1199" s="105">
        <f>IF(OR($I1194=0,BA1206=0,$I1194="n/a"),0,SIGN($I1206)*MIN(ABS($I1206/$I1194), ABS($I1206-SUM($I1199:BA1199))))</f>
        <v>0</v>
      </c>
      <c r="BC1199" s="105">
        <f>IF(OR($I1194=0,BB1206=0,$I1194="n/a"),0,SIGN($I1206)*MIN(ABS($I1206/$I1194), ABS($I1206-SUM($I1199:BB1199))))</f>
        <v>0</v>
      </c>
      <c r="BD1199" s="105">
        <f>IF(OR($I1194=0,BC1206=0,$I1194="n/a"),0,SIGN($I1206)*MIN(ABS($I1206/$I1194), ABS($I1206-SUM($I1199:BC1199))))</f>
        <v>0</v>
      </c>
      <c r="BE1199" s="105">
        <f>IF(OR($I1194=0,BD1206=0,$I1194="n/a"),0,SIGN($I1206)*MIN(ABS($I1206/$I1194), ABS($I1206-SUM($I1199:BD1199))))</f>
        <v>0</v>
      </c>
      <c r="BF1199" s="105">
        <f>IF(OR($I1194=0,BE1206=0,$I1194="n/a"),0,SIGN($I1206)*MIN(ABS($I1206/$I1194), ABS($I1206-SUM($I1199:BE1199))))</f>
        <v>0</v>
      </c>
      <c r="BG1199" s="105">
        <f>IF(OR($I1194=0,BF1206=0,$I1194="n/a"),0,SIGN($I1206)*MIN(ABS($I1206/$I1194), ABS($I1206-SUM($I1199:BF1199))))</f>
        <v>0</v>
      </c>
      <c r="BH1199" s="105">
        <f>IF(OR($I1194=0,BG1206=0,$I1194="n/a"),0,SIGN($I1206)*MIN(ABS($I1206/$I1194), ABS($I1206-SUM($I1199:BG1199))))</f>
        <v>0</v>
      </c>
      <c r="BI1199" s="105">
        <f>IF(OR($I1194=0,BH1206=0,$I1194="n/a"),0,SIGN($I1206)*MIN(ABS($I1206/$I1194), ABS($I1206-SUM($I1199:BH1199))))</f>
        <v>0</v>
      </c>
      <c r="BJ1199" s="105">
        <f>IF(OR($I1194=0,BI1206=0,$I1194="n/a"),0,SIGN($I1206)*MIN(ABS($I1206/$I1194), ABS($I1206-SUM($I1199:BI1199))))</f>
        <v>0</v>
      </c>
      <c r="BK1199" s="105">
        <f>IF(OR($I1194=0,BJ1206=0,$I1194="n/a"),0,SIGN($I1206)*MIN(ABS($I1206/$I1194), ABS($I1206-SUM($I1199:BJ1199))))</f>
        <v>0</v>
      </c>
      <c r="BL1199" s="105">
        <f>IF(OR($I1194=0,BK1206=0,$I1194="n/a"),0,SIGN($I1206)*MIN(ABS($I1206/$I1194), ABS($I1206-SUM($I1199:BK1199))))</f>
        <v>0</v>
      </c>
      <c r="BM1199" s="105">
        <f>IF(OR($I1194=0,BL1206=0,$I1194="n/a"),0,SIGN($I1206)*MIN(ABS($I1206/$I1194), ABS($I1206-SUM($I1199:BL1199))))</f>
        <v>0</v>
      </c>
      <c r="BN1199" s="105">
        <f>IF(OR($I1194=0,BM1206=0,$I1194="n/a"),0,SIGN($I1206)*MIN(ABS($I1206/$I1194), ABS($I1206-SUM($I1199:BM1199))))</f>
        <v>0</v>
      </c>
      <c r="BO1199" s="105">
        <f>IF(OR($I1194=0,BN1206=0,$I1194="n/a"),0,SIGN($I1206)*MIN(ABS($I1206/$I1194), ABS($I1206-SUM($I1199:BN1199))))</f>
        <v>0</v>
      </c>
      <c r="BP1199" s="105">
        <f>IF(OR($I1194=0,BO1206=0,$I1194="n/a"),0,SIGN($I1206)*MIN(ABS($I1206/$I1194), ABS($I1206-SUM($I1199:BO1199))))</f>
        <v>0</v>
      </c>
      <c r="BQ1199" s="105">
        <f>IF(OR($I1194=0,BP1206=0,$I1194="n/a"),0,SIGN($I1206)*MIN(ABS($I1206/$I1194), ABS($I1206-SUM($I1199:BP1199))))</f>
        <v>0</v>
      </c>
      <c r="BR1199" s="105">
        <f>IF(OR($I1194=0,BQ1206=0,$I1194="n/a"),0,SIGN($I1206)*MIN(ABS($I1206/$I1194), ABS($I1206-SUM($I1199:BQ1199))))</f>
        <v>0</v>
      </c>
      <c r="BS1199" s="105">
        <f>IF(OR($I1194=0,BR1206=0,$I1194="n/a"),0,SIGN($I1206)*MIN(ABS($I1206/$I1194), ABS($I1206-SUM($I1199:BR1199))))</f>
        <v>0</v>
      </c>
      <c r="BT1199" s="105">
        <f>IF(OR($I1194=0,BS1206=0,$I1194="n/a"),0,SIGN($I1206)*MIN(ABS($I1206/$I1194), ABS($I1206-SUM($I1199:BS1199))))</f>
        <v>0</v>
      </c>
      <c r="BU1199" s="105">
        <f>IF(OR($I1194=0,BT1206=0,$I1194="n/a"),0,SIGN($I1206)*MIN(ABS($I1206/$I1194), ABS($I1206-SUM($I1199:BT1199))))</f>
        <v>0</v>
      </c>
      <c r="BV1199" s="105">
        <f>IF(OR($I1194=0,BU1206=0,$I1194="n/a"),0,SIGN($I1206)*MIN(ABS($I1206/$I1194), ABS($I1206-SUM($I1199:BU1199))))</f>
        <v>0</v>
      </c>
      <c r="BW1199" s="105">
        <f>IF(OR($I1194=0,BV1206=0,$I1194="n/a"),0,SIGN($I1206)*MIN(ABS($I1206/$I1194), ABS($I1206-SUM($I1199:BV1199))))</f>
        <v>0</v>
      </c>
      <c r="BX1199" s="105">
        <f>IF(OR($I1194=0,BW1206=0,$I1194="n/a"),0,SIGN($I1206)*MIN(ABS($I1206/$I1194), ABS($I1206-SUM($I1199:BW1199))))</f>
        <v>0</v>
      </c>
      <c r="BY1199" s="105">
        <f>IF(OR($I1194=0,BX1206=0,$I1194="n/a"),0,SIGN($I1206)*MIN(ABS($I1206/$I1194), ABS($I1206-SUM($I1199:BX1199))))</f>
        <v>0</v>
      </c>
      <c r="BZ1199" s="105">
        <f>IF(OR($I1194=0,BY1206=0,$I1194="n/a"),0,SIGN($I1206)*MIN(ABS($I1206/$I1194), ABS($I1206-SUM($I1199:BY1199))))</f>
        <v>0</v>
      </c>
      <c r="CA1199" s="105">
        <f>IF(OR($I1194=0,BZ1206=0,$I1194="n/a"),0,SIGN($I1206)*MIN(ABS($I1206/$I1194), ABS($I1206-SUM($I1199:BZ1199))))</f>
        <v>0</v>
      </c>
      <c r="CB1199" s="105">
        <f>IF(OR($I1194=0,CA1206=0,$I1194="n/a"),0,SIGN($I1206)*MIN(ABS($I1206/$I1194), ABS($I1206-SUM($I1199:CA1199))))</f>
        <v>0</v>
      </c>
      <c r="CC1199" s="105">
        <f>IF(OR($I1194=0,CB1206=0,$I1194="n/a"),0,SIGN($I1206)*MIN(ABS($I1206/$I1194), ABS($I1206-SUM($I1199:CB1199))))</f>
        <v>0</v>
      </c>
      <c r="CD1199" s="105">
        <f>IF(OR($I1194=0,CC1206=0,$I1194="n/a"),0,SIGN($I1206)*MIN(ABS($I1206/$I1194), ABS($I1206-SUM($I1199:CC1199))))</f>
        <v>0</v>
      </c>
      <c r="CE1199" s="105">
        <f>IF(OR($I1194=0,CD1206=0,$I1194="n/a"),0,SIGN($I1206)*MIN(ABS($I1206/$I1194), ABS($I1206-SUM($I1199:CD1199))))</f>
        <v>0</v>
      </c>
      <c r="CF1199" s="105">
        <f>IF(OR($I1194=0,CE1206=0,$I1194="n/a"),0,SIGN($I1206)*MIN(ABS($I1206/$I1194), ABS($I1206-SUM($I1199:CE1199))))</f>
        <v>0</v>
      </c>
    </row>
    <row r="1200" spans="1:84" s="153" customFormat="1" ht="12.75" customHeight="1">
      <c r="A1200"/>
      <c r="C1200" s="164"/>
      <c r="D1200" s="98" t="s">
        <v>208</v>
      </c>
      <c r="E1200" s="98"/>
      <c r="F1200" s="97"/>
      <c r="G1200" s="97"/>
      <c r="H1200" s="97"/>
      <c r="I1200" s="99"/>
      <c r="J1200" s="267">
        <f>IF(OR($I1195=0,I1207=0,$I1195="n/a"),0,SIGN($I1207)*MIN(ABS($I1207/$I1195), ABS($I1207-SUM($I1200:I1200))))</f>
        <v>6.7684304588057573</v>
      </c>
      <c r="K1200" s="267">
        <f>IF(OR($I1195=0,J1207=0,$I1195="n/a"),0,SIGN($I1207)*MIN(ABS($I1207/$I1195), ABS($I1207-SUM($I1200:J1200))))</f>
        <v>6.7684304588057573</v>
      </c>
      <c r="L1200" s="267">
        <f>IF(OR($I1195=0,K1207=0,$I1195="n/a"),0,SIGN($I1207)*MIN(ABS($I1207/$I1195), ABS($I1207-SUM($I1200:K1200))))</f>
        <v>6.7684304588057573</v>
      </c>
      <c r="M1200" s="267">
        <f>IF(OR($I1195=0,L1207=0,$I1195="n/a"),0,SIGN($I1207)*MIN(ABS($I1207/$I1195), ABS($I1207-SUM($I1200:L1200))))</f>
        <v>6.7684304588057573</v>
      </c>
      <c r="N1200" s="267">
        <f>IF(OR($I1195=0,M1207=0,$I1195="n/a"),0,SIGN($I1207)*MIN(ABS($I1207/$I1195), ABS($I1207-SUM($I1200:M1200))))</f>
        <v>6.7684304588057573</v>
      </c>
      <c r="O1200" s="267">
        <f>IF(OR($I1195=0,N1207=0,$I1195="n/a"),0,SIGN($I1207)*MIN(ABS($I1207/$I1195), ABS($I1207-SUM($I1200:N1200))))</f>
        <v>6.7684304588057573</v>
      </c>
      <c r="P1200" s="267">
        <f>IF(OR($I1195=0,O1207=0,$I1195="n/a"),0,SIGN($I1207)*MIN(ABS($I1207/$I1195), ABS($I1207-SUM($I1200:O1200))))</f>
        <v>6.7684304588057573</v>
      </c>
      <c r="Q1200" s="267">
        <f>IF(OR($I1195=0,P1207=0,$I1195="n/a"),0,SIGN($I1207)*MIN(ABS($I1207/$I1195), ABS($I1207-SUM($I1200:P1200))))</f>
        <v>5.0108413012409088</v>
      </c>
      <c r="R1200" s="267">
        <f>IF(OR($I1195=0,Q1207=0,$I1195="n/a"),0,SIGN($I1207)*MIN(ABS($I1207/$I1195), ABS($I1207-SUM($I1200:Q1200))))</f>
        <v>0</v>
      </c>
      <c r="S1200" s="267">
        <f>IF(OR($I1195=0,R1207=0,$I1195="n/a"),0,SIGN($I1207)*MIN(ABS($I1207/$I1195), ABS($I1207-SUM($I1200:R1200))))</f>
        <v>0</v>
      </c>
      <c r="T1200" s="267">
        <f>IF(OR($I1195=0,S1207=0,$I1195="n/a"),0,SIGN($I1207)*MIN(ABS($I1207/$I1195), ABS($I1207-SUM($I1200:S1200))))</f>
        <v>0</v>
      </c>
      <c r="U1200" s="267">
        <f>IF(OR($I1195=0,T1207=0,$I1195="n/a"),0,SIGN($I1207)*MIN(ABS($I1207/$I1195), ABS($I1207-SUM($I1200:T1200))))</f>
        <v>0</v>
      </c>
      <c r="V1200" s="267">
        <f>IF(OR($I1195=0,U1207=0,$I1195="n/a"),0,SIGN($I1207)*MIN(ABS($I1207/$I1195), ABS($I1207-SUM($I1200:U1200))))</f>
        <v>0</v>
      </c>
      <c r="W1200" s="267">
        <f>IF(OR($I1195=0,V1207=0,$I1195="n/a"),0,SIGN($I1207)*MIN(ABS($I1207/$I1195), ABS($I1207-SUM($I1200:V1200))))</f>
        <v>0</v>
      </c>
      <c r="X1200" s="267">
        <f>IF(OR($I1195=0,W1207=0,$I1195="n/a"),0,SIGN($I1207)*MIN(ABS($I1207/$I1195), ABS($I1207-SUM($I1200:W1200))))</f>
        <v>0</v>
      </c>
      <c r="Y1200" s="267">
        <f>IF(OR($I1195=0,X1207=0,$I1195="n/a"),0,SIGN($I1207)*MIN(ABS($I1207/$I1195), ABS($I1207-SUM($I1200:X1200))))</f>
        <v>0</v>
      </c>
      <c r="Z1200" s="267">
        <f>IF(OR($I1195=0,Y1207=0,$I1195="n/a"),0,SIGN($I1207)*MIN(ABS($I1207/$I1195), ABS($I1207-SUM($I1200:Y1200))))</f>
        <v>0</v>
      </c>
      <c r="AA1200" s="267">
        <f>IF(OR($I1195=0,Z1207=0,$I1195="n/a"),0,SIGN($I1207)*MIN(ABS($I1207/$I1195), ABS($I1207-SUM($I1200:Z1200))))</f>
        <v>0</v>
      </c>
      <c r="AB1200" s="267">
        <f>IF(OR($I1195=0,AA1207=0,$I1195="n/a"),0,SIGN($I1207)*MIN(ABS($I1207/$I1195), ABS($I1207-SUM($I1200:AA1200))))</f>
        <v>0</v>
      </c>
      <c r="AC1200" s="267">
        <f>IF(OR($I1195=0,AB1207=0,$I1195="n/a"),0,SIGN($I1207)*MIN(ABS($I1207/$I1195), ABS($I1207-SUM($I1200:AB1200))))</f>
        <v>0</v>
      </c>
      <c r="AD1200" s="267">
        <f>IF(OR($I1195=0,AC1207=0,$I1195="n/a"),0,SIGN($I1207)*MIN(ABS($I1207/$I1195), ABS($I1207-SUM($I1200:AC1200))))</f>
        <v>0</v>
      </c>
      <c r="AE1200" s="267">
        <f>IF(OR($I1195=0,AD1207=0,$I1195="n/a"),0,SIGN($I1207)*MIN(ABS($I1207/$I1195), ABS($I1207-SUM($I1200:AD1200))))</f>
        <v>0</v>
      </c>
      <c r="AF1200" s="267">
        <f>IF(OR($I1195=0,AE1207=0,$I1195="n/a"),0,SIGN($I1207)*MIN(ABS($I1207/$I1195), ABS($I1207-SUM($I1200:AE1200))))</f>
        <v>0</v>
      </c>
      <c r="AG1200" s="267">
        <f>IF(OR($I1195=0,AF1207=0,$I1195="n/a"),0,SIGN($I1207)*MIN(ABS($I1207/$I1195), ABS($I1207-SUM($I1200:AF1200))))</f>
        <v>0</v>
      </c>
      <c r="AH1200" s="267">
        <f>IF(OR($I1195=0,AG1207=0,$I1195="n/a"),0,SIGN($I1207)*MIN(ABS($I1207/$I1195), ABS($I1207-SUM($I1200:AG1200))))</f>
        <v>0</v>
      </c>
      <c r="AI1200" s="267">
        <f>IF(OR($I1195=0,AH1207=0,$I1195="n/a"),0,SIGN($I1207)*MIN(ABS($I1207/$I1195), ABS($I1207-SUM($I1200:AH1200))))</f>
        <v>0</v>
      </c>
      <c r="AJ1200" s="267">
        <f>IF(OR($I1195=0,AI1207=0,$I1195="n/a"),0,SIGN($I1207)*MIN(ABS($I1207/$I1195), ABS($I1207-SUM($I1200:AI1200))))</f>
        <v>0</v>
      </c>
      <c r="AK1200" s="267">
        <f>IF(OR($I1195=0,AJ1207=0,$I1195="n/a"),0,SIGN($I1207)*MIN(ABS($I1207/$I1195), ABS($I1207-SUM($I1200:AJ1200))))</f>
        <v>0</v>
      </c>
      <c r="AL1200" s="267">
        <f>IF(OR($I1195=0,AK1207=0,$I1195="n/a"),0,SIGN($I1207)*MIN(ABS($I1207/$I1195), ABS($I1207-SUM($I1200:AK1200))))</f>
        <v>0</v>
      </c>
      <c r="AM1200" s="267">
        <f>IF(OR($I1195=0,AL1207=0,$I1195="n/a"),0,SIGN($I1207)*MIN(ABS($I1207/$I1195), ABS($I1207-SUM($I1200:AL1200))))</f>
        <v>0</v>
      </c>
      <c r="AN1200" s="267">
        <f>IF(OR($I1195=0,AM1207=0,$I1195="n/a"),0,SIGN($I1207)*MIN(ABS($I1207/$I1195), ABS($I1207-SUM($I1200:AM1200))))</f>
        <v>0</v>
      </c>
      <c r="AO1200" s="267">
        <f>IF(OR($I1195=0,AN1207=0,$I1195="n/a"),0,SIGN($I1207)*MIN(ABS($I1207/$I1195), ABS($I1207-SUM($I1200:AN1200))))</f>
        <v>0</v>
      </c>
      <c r="AP1200" s="267">
        <f>IF(OR($I1195=0,AO1207=0,$I1195="n/a"),0,SIGN($I1207)*MIN(ABS($I1207/$I1195), ABS($I1207-SUM($I1200:AO1200))))</f>
        <v>0</v>
      </c>
      <c r="AQ1200" s="267">
        <f>IF(OR($I1195=0,AP1207=0,$I1195="n/a"),0,SIGN($I1207)*MIN(ABS($I1207/$I1195), ABS($I1207-SUM($I1200:AP1200))))</f>
        <v>0</v>
      </c>
      <c r="AR1200" s="267">
        <f>IF(OR($I1195=0,AQ1207=0,$I1195="n/a"),0,SIGN($I1207)*MIN(ABS($I1207/$I1195), ABS($I1207-SUM($I1200:AQ1200))))</f>
        <v>0</v>
      </c>
      <c r="AS1200" s="267">
        <f>IF(OR($I1195=0,AR1207=0,$I1195="n/a"),0,SIGN($I1207)*MIN(ABS($I1207/$I1195), ABS($I1207-SUM($I1200:AR1200))))</f>
        <v>0</v>
      </c>
      <c r="AT1200" s="267">
        <f>IF(OR($I1195=0,AS1207=0,$I1195="n/a"),0,SIGN($I1207)*MIN(ABS($I1207/$I1195), ABS($I1207-SUM($I1200:AS1200))))</f>
        <v>0</v>
      </c>
      <c r="AU1200" s="267">
        <f>IF(OR($I1195=0,AT1207=0,$I1195="n/a"),0,SIGN($I1207)*MIN(ABS($I1207/$I1195), ABS($I1207-SUM($I1200:AT1200))))</f>
        <v>0</v>
      </c>
      <c r="AV1200" s="267">
        <f>IF(OR($I1195=0,AU1207=0,$I1195="n/a"),0,SIGN($I1207)*MIN(ABS($I1207/$I1195), ABS($I1207-SUM($I1200:AU1200))))</f>
        <v>0</v>
      </c>
      <c r="AW1200" s="267">
        <f>IF(OR($I1195=0,AV1207=0,$I1195="n/a"),0,SIGN($I1207)*MIN(ABS($I1207/$I1195), ABS($I1207-SUM($I1200:AV1200))))</f>
        <v>0</v>
      </c>
      <c r="AX1200" s="267">
        <f>IF(OR($I1195=0,AW1207=0,$I1195="n/a"),0,SIGN($I1207)*MIN(ABS($I1207/$I1195), ABS($I1207-SUM($I1200:AW1200))))</f>
        <v>0</v>
      </c>
      <c r="AY1200" s="267">
        <f>IF(OR($I1195=0,AX1207=0,$I1195="n/a"),0,SIGN($I1207)*MIN(ABS($I1207/$I1195), ABS($I1207-SUM($I1200:AX1200))))</f>
        <v>0</v>
      </c>
      <c r="AZ1200" s="267">
        <f>IF(OR($I1195=0,AY1207=0,$I1195="n/a"),0,SIGN($I1207)*MIN(ABS($I1207/$I1195), ABS($I1207-SUM($I1200:AY1200))))</f>
        <v>0</v>
      </c>
      <c r="BA1200" s="267">
        <f>IF(OR($I1195=0,AZ1207=0,$I1195="n/a"),0,SIGN($I1207)*MIN(ABS($I1207/$I1195), ABS($I1207-SUM($I1200:AZ1200))))</f>
        <v>0</v>
      </c>
      <c r="BB1200" s="267">
        <f>IF(OR($I1195=0,BA1207=0,$I1195="n/a"),0,SIGN($I1207)*MIN(ABS($I1207/$I1195), ABS($I1207-SUM($I1200:BA1200))))</f>
        <v>0</v>
      </c>
      <c r="BC1200" s="267">
        <f>IF(OR($I1195=0,BB1207=0,$I1195="n/a"),0,SIGN($I1207)*MIN(ABS($I1207/$I1195), ABS($I1207-SUM($I1200:BB1200))))</f>
        <v>0</v>
      </c>
      <c r="BD1200" s="267">
        <f>IF(OR($I1195=0,BC1207=0,$I1195="n/a"),0,SIGN($I1207)*MIN(ABS($I1207/$I1195), ABS($I1207-SUM($I1200:BC1200))))</f>
        <v>0</v>
      </c>
      <c r="BE1200" s="267">
        <f>IF(OR($I1195=0,BD1207=0,$I1195="n/a"),0,SIGN($I1207)*MIN(ABS($I1207/$I1195), ABS($I1207-SUM($I1200:BD1200))))</f>
        <v>0</v>
      </c>
      <c r="BF1200" s="267">
        <f>IF(OR($I1195=0,BE1207=0,$I1195="n/a"),0,SIGN($I1207)*MIN(ABS($I1207/$I1195), ABS($I1207-SUM($I1200:BE1200))))</f>
        <v>0</v>
      </c>
      <c r="BG1200" s="267">
        <f>IF(OR($I1195=0,BF1207=0,$I1195="n/a"),0,SIGN($I1207)*MIN(ABS($I1207/$I1195), ABS($I1207-SUM($I1200:BF1200))))</f>
        <v>0</v>
      </c>
      <c r="BH1200" s="267">
        <f>IF(OR($I1195=0,BG1207=0,$I1195="n/a"),0,SIGN($I1207)*MIN(ABS($I1207/$I1195), ABS($I1207-SUM($I1200:BG1200))))</f>
        <v>0</v>
      </c>
      <c r="BI1200" s="267">
        <f>IF(OR($I1195=0,BH1207=0,$I1195="n/a"),0,SIGN($I1207)*MIN(ABS($I1207/$I1195), ABS($I1207-SUM($I1200:BH1200))))</f>
        <v>0</v>
      </c>
      <c r="BJ1200" s="267">
        <f>IF(OR($I1195=0,BI1207=0,$I1195="n/a"),0,SIGN($I1207)*MIN(ABS($I1207/$I1195), ABS($I1207-SUM($I1200:BI1200))))</f>
        <v>0</v>
      </c>
      <c r="BK1200" s="267">
        <f>IF(OR($I1195=0,BJ1207=0,$I1195="n/a"),0,SIGN($I1207)*MIN(ABS($I1207/$I1195), ABS($I1207-SUM($I1200:BJ1200))))</f>
        <v>0</v>
      </c>
      <c r="BL1200" s="267">
        <f>IF(OR($I1195=0,BK1207=0,$I1195="n/a"),0,SIGN($I1207)*MIN(ABS($I1207/$I1195), ABS($I1207-SUM($I1200:BK1200))))</f>
        <v>0</v>
      </c>
      <c r="BM1200" s="267">
        <f>IF(OR($I1195=0,BL1207=0,$I1195="n/a"),0,SIGN($I1207)*MIN(ABS($I1207/$I1195), ABS($I1207-SUM($I1200:BL1200))))</f>
        <v>0</v>
      </c>
      <c r="BN1200" s="267">
        <f>IF(OR($I1195=0,BM1207=0,$I1195="n/a"),0,SIGN($I1207)*MIN(ABS($I1207/$I1195), ABS($I1207-SUM($I1200:BM1200))))</f>
        <v>0</v>
      </c>
      <c r="BO1200" s="267">
        <f>IF(OR($I1195=0,BN1207=0,$I1195="n/a"),0,SIGN($I1207)*MIN(ABS($I1207/$I1195), ABS($I1207-SUM($I1200:BN1200))))</f>
        <v>0</v>
      </c>
      <c r="BP1200" s="267">
        <f>IF(OR($I1195=0,BO1207=0,$I1195="n/a"),0,SIGN($I1207)*MIN(ABS($I1207/$I1195), ABS($I1207-SUM($I1200:BO1200))))</f>
        <v>0</v>
      </c>
      <c r="BQ1200" s="267">
        <f>IF(OR($I1195=0,BP1207=0,$I1195="n/a"),0,SIGN($I1207)*MIN(ABS($I1207/$I1195), ABS($I1207-SUM($I1200:BP1200))))</f>
        <v>0</v>
      </c>
      <c r="BR1200" s="267">
        <f>IF(OR($I1195=0,BQ1207=0,$I1195="n/a"),0,SIGN($I1207)*MIN(ABS($I1207/$I1195), ABS($I1207-SUM($I1200:BQ1200))))</f>
        <v>0</v>
      </c>
      <c r="BS1200" s="267">
        <f>IF(OR($I1195=0,BR1207=0,$I1195="n/a"),0,SIGN($I1207)*MIN(ABS($I1207/$I1195), ABS($I1207-SUM($I1200:BR1200))))</f>
        <v>0</v>
      </c>
      <c r="BT1200" s="267">
        <f>IF(OR($I1195=0,BS1207=0,$I1195="n/a"),0,SIGN($I1207)*MIN(ABS($I1207/$I1195), ABS($I1207-SUM($I1200:BS1200))))</f>
        <v>0</v>
      </c>
      <c r="BU1200" s="267">
        <f>IF(OR($I1195=0,BT1207=0,$I1195="n/a"),0,SIGN($I1207)*MIN(ABS($I1207/$I1195), ABS($I1207-SUM($I1200:BT1200))))</f>
        <v>0</v>
      </c>
      <c r="BV1200" s="267">
        <f>IF(OR($I1195=0,BU1207=0,$I1195="n/a"),0,SIGN($I1207)*MIN(ABS($I1207/$I1195), ABS($I1207-SUM($I1200:BU1200))))</f>
        <v>0</v>
      </c>
      <c r="BW1200" s="267">
        <f>IF(OR($I1195=0,BV1207=0,$I1195="n/a"),0,SIGN($I1207)*MIN(ABS($I1207/$I1195), ABS($I1207-SUM($I1200:BV1200))))</f>
        <v>0</v>
      </c>
      <c r="BX1200" s="267">
        <f>IF(OR($I1195=0,BW1207=0,$I1195="n/a"),0,SIGN($I1207)*MIN(ABS($I1207/$I1195), ABS($I1207-SUM($I1200:BW1200))))</f>
        <v>0</v>
      </c>
      <c r="BY1200" s="267">
        <f>IF(OR($I1195=0,BX1207=0,$I1195="n/a"),0,SIGN($I1207)*MIN(ABS($I1207/$I1195), ABS($I1207-SUM($I1200:BX1200))))</f>
        <v>0</v>
      </c>
      <c r="BZ1200" s="267">
        <f>IF(OR($I1195=0,BY1207=0,$I1195="n/a"),0,SIGN($I1207)*MIN(ABS($I1207/$I1195), ABS($I1207-SUM($I1200:BY1200))))</f>
        <v>0</v>
      </c>
      <c r="CA1200" s="267">
        <f>IF(OR($I1195=0,BZ1207=0,$I1195="n/a"),0,SIGN($I1207)*MIN(ABS($I1207/$I1195), ABS($I1207-SUM($I1200:BZ1200))))</f>
        <v>0</v>
      </c>
      <c r="CB1200" s="267">
        <f>IF(OR($I1195=0,CA1207=0,$I1195="n/a"),0,SIGN($I1207)*MIN(ABS($I1207/$I1195), ABS($I1207-SUM($I1200:CA1200))))</f>
        <v>0</v>
      </c>
      <c r="CC1200" s="267">
        <f>IF(OR($I1195=0,CB1207=0,$I1195="n/a"),0,SIGN($I1207)*MIN(ABS($I1207/$I1195), ABS($I1207-SUM($I1200:CB1200))))</f>
        <v>0</v>
      </c>
      <c r="CD1200" s="267">
        <f>IF(OR($I1195=0,CC1207=0,$I1195="n/a"),0,SIGN($I1207)*MIN(ABS($I1207/$I1195), ABS($I1207-SUM($I1200:CC1200))))</f>
        <v>0</v>
      </c>
      <c r="CE1200" s="267">
        <f>IF(OR($I1195=0,CD1207=0,$I1195="n/a"),0,SIGN($I1207)*MIN(ABS($I1207/$I1195), ABS($I1207-SUM($I1200:CD1200))))</f>
        <v>0</v>
      </c>
      <c r="CF1200" s="267">
        <f>IF(OR($I1195=0,CE1207=0,$I1195="n/a"),0,SIGN($I1207)*MIN(ABS($I1207/$I1195), ABS($I1207-SUM($I1200:CE1200))))</f>
        <v>0</v>
      </c>
    </row>
    <row r="1201" spans="1:2018" s="153" customFormat="1" ht="12.75" customHeight="1">
      <c r="D1201" s="98" t="s">
        <v>151</v>
      </c>
      <c r="E1201" s="97" t="s">
        <v>185</v>
      </c>
      <c r="F1201" s="97"/>
      <c r="G1201" s="97"/>
      <c r="H1201" s="97"/>
      <c r="I1201" s="99"/>
      <c r="J1201" s="99"/>
      <c r="K1201" s="99"/>
      <c r="L1201" s="99"/>
      <c r="M1201" s="99"/>
      <c r="N1201" s="99"/>
      <c r="O1201" s="105">
        <f>IFERROR(IF(OR($I1194=0,N1206=0),0,IF($N1205&gt;0,(MIN($N1205/IF($I1194&lt;=5,1,($I1194-5)),$N1205-SUM($N1201:N1201))), (MAX($N1205/IF($I1194&lt;=5,1,($I1194-5)),$N1205-SUM($N1201:N1201))))),0)</f>
        <v>0</v>
      </c>
      <c r="P1201" s="105">
        <f>IFERROR(IF(OR($I1194=0,O1206=0),0,IF($N1205&gt;0,(MIN($N1205/IF($I1194&lt;=5,1,($I1194-5)),$N1205-SUM($N1201:O1201))), (MAX($N1205/IF($I1194&lt;=5,1,($I1194-5)),$N1205-SUM($N1201:O1201))))),0)</f>
        <v>0</v>
      </c>
      <c r="Q1201" s="105">
        <f>IFERROR(IF(OR($I1194=0,P1206=0),0,IF($N1205&gt;0,(MIN($N1205/IF($I1194&lt;=5,1,($I1194-5)),$N1205-SUM($N1201:P1201))), (MAX($N1205/IF($I1194&lt;=5,1,($I1194-5)),$N1205-SUM($N1201:P1201))))),0)</f>
        <v>0</v>
      </c>
      <c r="R1201" s="105">
        <f>IFERROR(IF(OR($I1194=0,Q1206=0),0,IF($N1205&gt;0,(MIN($N1205/IF($I1194&lt;=5,1,($I1194-5)),$N1205-SUM($N1201:Q1201))), (MAX($N1205/IF($I1194&lt;=5,1,($I1194-5)),$N1205-SUM($N1201:Q1201))))),0)</f>
        <v>0</v>
      </c>
      <c r="S1201" s="105">
        <f>IFERROR(IF(OR($I1194=0,R1206=0),0,IF($N1205&gt;0,(MIN($N1205/IF($I1194&lt;=5,1,($I1194-5)),$N1205-SUM($N1201:R1201))), (MAX($N1205/IF($I1194&lt;=5,1,($I1194-5)),$N1205-SUM($N1201:R1201))))),0)</f>
        <v>0</v>
      </c>
      <c r="T1201" s="105">
        <f>IFERROR(IF(OR($I1194=0,S1206=0),0,IF($N1205&gt;0,(MIN($N1205/IF($I1194&lt;=5,1,($I1194-5)),$N1205-SUM($N1201:S1201))), (MAX($N1205/IF($I1194&lt;=5,1,($I1194-5)),$N1205-SUM($N1201:S1201))))),0)</f>
        <v>0</v>
      </c>
      <c r="U1201" s="105">
        <f>IFERROR(IF(OR($I1194=0,T1206=0),0,IF($N1205&gt;0,(MIN($N1205/IF($I1194&lt;=5,1,($I1194-5)),$N1205-SUM($N1201:T1201))), (MAX($N1205/IF($I1194&lt;=5,1,($I1194-5)),$N1205-SUM($N1201:T1201))))),0)</f>
        <v>0</v>
      </c>
      <c r="V1201" s="105">
        <f>IFERROR(IF(OR($I1194=0,U1206=0),0,IF($N1205&gt;0,(MIN($N1205/IF($I1194&lt;=5,1,($I1194-5)),$N1205-SUM($N1201:U1201))), (MAX($N1205/IF($I1194&lt;=5,1,($I1194-5)),$N1205-SUM($N1201:U1201))))),0)</f>
        <v>0</v>
      </c>
      <c r="W1201" s="105">
        <f>IFERROR(IF(OR($I1194=0,V1206=0),0,IF($N1205&gt;0,(MIN($N1205/IF($I1194&lt;=5,1,($I1194-5)),$N1205-SUM($N1201:V1201))), (MAX($N1205/IF($I1194&lt;=5,1,($I1194-5)),$N1205-SUM($N1201:V1201))))),0)</f>
        <v>0</v>
      </c>
      <c r="X1201" s="105">
        <f>IFERROR(IF(OR($I1194=0,W1206=0),0,IF($N1205&gt;0,(MIN($N1205/IF($I1194&lt;=5,1,($I1194-5)),$N1205-SUM($N1201:W1201))), (MAX($N1205/IF($I1194&lt;=5,1,($I1194-5)),$N1205-SUM($N1201:W1201))))),0)</f>
        <v>0</v>
      </c>
      <c r="Y1201" s="105">
        <f>IFERROR(IF(OR($I1194=0,X1206=0),0,IF($N1205&gt;0,(MIN($N1205/IF($I1194&lt;=5,1,($I1194-5)),$N1205-SUM($N1201:X1201))), (MAX($N1205/IF($I1194&lt;=5,1,($I1194-5)),$N1205-SUM($N1201:X1201))))),0)</f>
        <v>0</v>
      </c>
      <c r="Z1201" s="105">
        <f>IFERROR(IF(OR($I1194=0,Y1206=0),0,IF($N1205&gt;0,(MIN($N1205/IF($I1194&lt;=5,1,($I1194-5)),$N1205-SUM($N1201:Y1201))), (MAX($N1205/IF($I1194&lt;=5,1,($I1194-5)),$N1205-SUM($N1201:Y1201))))),0)</f>
        <v>0</v>
      </c>
      <c r="AA1201" s="105">
        <f>IFERROR(IF(OR($I1194=0,Z1206=0),0,IF($N1205&gt;0,(MIN($N1205/IF($I1194&lt;=5,1,($I1194-5)),$N1205-SUM($N1201:Z1201))), (MAX($N1205/IF($I1194&lt;=5,1,($I1194-5)),$N1205-SUM($N1201:Z1201))))),0)</f>
        <v>0</v>
      </c>
      <c r="AB1201" s="105">
        <f>IFERROR(IF(OR($I1194=0,AA1206=0),0,IF($N1205&gt;0,(MIN($N1205/IF($I1194&lt;=5,1,($I1194-5)),$N1205-SUM($N1201:AA1201))), (MAX($N1205/IF($I1194&lt;=5,1,($I1194-5)),$N1205-SUM($N1201:AA1201))))),0)</f>
        <v>0</v>
      </c>
      <c r="AC1201" s="105">
        <f>IFERROR(IF(OR($I1194=0,AB1206=0),0,IF($N1205&gt;0,(MIN($N1205/IF($I1194&lt;=5,1,($I1194-5)),$N1205-SUM($N1201:AB1201))), (MAX($N1205/IF($I1194&lt;=5,1,($I1194-5)),$N1205-SUM($N1201:AB1201))))),0)</f>
        <v>0</v>
      </c>
      <c r="AD1201" s="105">
        <f>IFERROR(IF(OR($I1194=0,AC1206=0),0,IF($N1205&gt;0,(MIN($N1205/IF($I1194&lt;=5,1,($I1194-5)),$N1205-SUM($N1201:AC1201))), (MAX($N1205/IF($I1194&lt;=5,1,($I1194-5)),$N1205-SUM($N1201:AC1201))))),0)</f>
        <v>0</v>
      </c>
      <c r="AE1201" s="105">
        <f>IFERROR(IF(OR($I1194=0,AD1206=0),0,IF($N1205&gt;0,(MIN($N1205/IF($I1194&lt;=5,1,($I1194-5)),$N1205-SUM($N1201:AD1201))), (MAX($N1205/IF($I1194&lt;=5,1,($I1194-5)),$N1205-SUM($N1201:AD1201))))),0)</f>
        <v>0</v>
      </c>
      <c r="AF1201" s="105">
        <f>IFERROR(IF(OR($I1194=0,AE1206=0),0,IF($N1205&gt;0,(MIN($N1205/IF($I1194&lt;=5,1,($I1194-5)),$N1205-SUM($N1201:AE1201))), (MAX($N1205/IF($I1194&lt;=5,1,($I1194-5)),$N1205-SUM($N1201:AE1201))))),0)</f>
        <v>0</v>
      </c>
      <c r="AG1201" s="105">
        <f>IFERROR(IF(OR($I1194=0,AF1206=0),0,IF($N1205&gt;0,(MIN($N1205/IF($I1194&lt;=5,1,($I1194-5)),$N1205-SUM($N1201:AF1201))), (MAX($N1205/IF($I1194&lt;=5,1,($I1194-5)),$N1205-SUM($N1201:AF1201))))),0)</f>
        <v>0</v>
      </c>
      <c r="AH1201" s="105">
        <f>IFERROR(IF(OR($I1194=0,AG1206=0),0,IF($N1205&gt;0,(MIN($N1205/IF($I1194&lt;=5,1,($I1194-5)),$N1205-SUM($N1201:AG1201))), (MAX($N1205/IF($I1194&lt;=5,1,($I1194-5)),$N1205-SUM($N1201:AG1201))))),0)</f>
        <v>0</v>
      </c>
      <c r="AI1201" s="105">
        <f>IFERROR(IF(OR($I1194=0,AH1206=0),0,IF($N1205&gt;0,(MIN($N1205/IF($I1194&lt;=5,1,($I1194-5)),$N1205-SUM($N1201:AH1201))), (MAX($N1205/IF($I1194&lt;=5,1,($I1194-5)),$N1205-SUM($N1201:AH1201))))),0)</f>
        <v>0</v>
      </c>
      <c r="AJ1201" s="105">
        <f>IFERROR(IF(OR($I1194=0,AI1206=0),0,IF($N1205&gt;0,(MIN($N1205/IF($I1194&lt;=5,1,($I1194-5)),$N1205-SUM($N1201:AI1201))), (MAX($N1205/IF($I1194&lt;=5,1,($I1194-5)),$N1205-SUM($N1201:AI1201))))),0)</f>
        <v>0</v>
      </c>
      <c r="AK1201" s="105">
        <f>IFERROR(IF(OR($I1194=0,AJ1206=0),0,IF($N1205&gt;0,(MIN($N1205/IF($I1194&lt;=5,1,($I1194-5)),$N1205-SUM($N1201:AJ1201))), (MAX($N1205/IF($I1194&lt;=5,1,($I1194-5)),$N1205-SUM($N1201:AJ1201))))),0)</f>
        <v>0</v>
      </c>
      <c r="AL1201" s="105">
        <f>IFERROR(IF(OR($I1194=0,AK1206=0),0,IF($N1205&gt;0,(MIN($N1205/IF($I1194&lt;=5,1,($I1194-5)),$N1205-SUM($N1201:AK1201))), (MAX($N1205/IF($I1194&lt;=5,1,($I1194-5)),$N1205-SUM($N1201:AK1201))))),0)</f>
        <v>0</v>
      </c>
      <c r="AM1201" s="105">
        <f>IFERROR(IF(OR($I1194=0,AL1206=0),0,IF($N1205&gt;0,(MIN($N1205/IF($I1194&lt;=5,1,($I1194-5)),$N1205-SUM($N1201:AL1201))), (MAX($N1205/IF($I1194&lt;=5,1,($I1194-5)),$N1205-SUM($N1201:AL1201))))),0)</f>
        <v>0</v>
      </c>
      <c r="AN1201" s="105">
        <f>IFERROR(IF(OR($I1194=0,AM1206=0),0,IF($N1205&gt;0,(MIN($N1205/IF($I1194&lt;=5,1,($I1194-5)),$N1205-SUM($N1201:AM1201))), (MAX($N1205/IF($I1194&lt;=5,1,($I1194-5)),$N1205-SUM($N1201:AM1201))))),0)</f>
        <v>0</v>
      </c>
      <c r="AO1201" s="105">
        <f>IFERROR(IF(OR($I1194=0,AN1206=0),0,IF($N1205&gt;0,(MIN($N1205/IF($I1194&lt;=5,1,($I1194-5)),$N1205-SUM($N1201:AN1201))), (MAX($N1205/IF($I1194&lt;=5,1,($I1194-5)),$N1205-SUM($N1201:AN1201))))),0)</f>
        <v>0</v>
      </c>
      <c r="AP1201" s="105">
        <f>IFERROR(IF(OR($I1194=0,AO1206=0),0,IF($N1205&gt;0,(MIN($N1205/IF($I1194&lt;=5,1,($I1194-5)),$N1205-SUM($N1201:AO1201))), (MAX($N1205/IF($I1194&lt;=5,1,($I1194-5)),$N1205-SUM($N1201:AO1201))))),0)</f>
        <v>0</v>
      </c>
      <c r="AQ1201" s="105">
        <f>IFERROR(IF(OR($I1194=0,AP1206=0),0,IF($N1205&gt;0,(MIN($N1205/IF($I1194&lt;=5,1,($I1194-5)),$N1205-SUM($N1201:AP1201))), (MAX($N1205/IF($I1194&lt;=5,1,($I1194-5)),$N1205-SUM($N1201:AP1201))))),0)</f>
        <v>0</v>
      </c>
      <c r="AR1201" s="105">
        <f>IFERROR(IF(OR($I1194=0,AQ1206=0),0,IF($N1205&gt;0,(MIN($N1205/IF($I1194&lt;=5,1,($I1194-5)),$N1205-SUM($N1201:AQ1201))), (MAX($N1205/IF($I1194&lt;=5,1,($I1194-5)),$N1205-SUM($N1201:AQ1201))))),0)</f>
        <v>0</v>
      </c>
      <c r="AS1201" s="105">
        <f>IFERROR(IF(OR($I1194=0,AR1206=0),0,IF($N1205&gt;0,(MIN($N1205/IF($I1194&lt;=5,1,($I1194-5)),$N1205-SUM($N1201:AR1201))), (MAX($N1205/IF($I1194&lt;=5,1,($I1194-5)),$N1205-SUM($N1201:AR1201))))),0)</f>
        <v>0</v>
      </c>
      <c r="AT1201" s="105">
        <f>IFERROR(IF(OR($I1194=0,AS1206=0),0,IF($N1205&gt;0,(MIN($N1205/IF($I1194&lt;=5,1,($I1194-5)),$N1205-SUM($N1201:AS1201))), (MAX($N1205/IF($I1194&lt;=5,1,($I1194-5)),$N1205-SUM($N1201:AS1201))))),0)</f>
        <v>0</v>
      </c>
      <c r="AU1201" s="105">
        <f>IFERROR(IF(OR($I1194=0,AT1206=0),0,IF($N1205&gt;0,(MIN($N1205/IF($I1194&lt;=5,1,($I1194-5)),$N1205-SUM($N1201:AT1201))), (MAX($N1205/IF($I1194&lt;=5,1,($I1194-5)),$N1205-SUM($N1201:AT1201))))),0)</f>
        <v>0</v>
      </c>
      <c r="AV1201" s="105">
        <f>IFERROR(IF(OR($I1194=0,AU1206=0),0,IF($N1205&gt;0,(MIN($N1205/IF($I1194&lt;=5,1,($I1194-5)),$N1205-SUM($N1201:AU1201))), (MAX($N1205/IF($I1194&lt;=5,1,($I1194-5)),$N1205-SUM($N1201:AU1201))))),0)</f>
        <v>0</v>
      </c>
      <c r="AW1201" s="105">
        <f>IFERROR(IF(OR($I1194=0,AV1206=0),0,IF($N1205&gt;0,(MIN($N1205/IF($I1194&lt;=5,1,($I1194-5)),$N1205-SUM($N1201:AV1201))), (MAX($N1205/IF($I1194&lt;=5,1,($I1194-5)),$N1205-SUM($N1201:AV1201))))),0)</f>
        <v>0</v>
      </c>
      <c r="AX1201" s="105">
        <f>IFERROR(IF(OR($I1194=0,AW1206=0),0,IF($N1205&gt;0,(MIN($N1205/IF($I1194&lt;=5,1,($I1194-5)),$N1205-SUM($N1201:AW1201))), (MAX($N1205/IF($I1194&lt;=5,1,($I1194-5)),$N1205-SUM($N1201:AW1201))))),0)</f>
        <v>0</v>
      </c>
      <c r="AY1201" s="105">
        <f>IFERROR(IF(OR($I1194=0,AX1206=0),0,IF($N1205&gt;0,(MIN($N1205/IF($I1194&lt;=5,1,($I1194-5)),$N1205-SUM($N1201:AX1201))), (MAX($N1205/IF($I1194&lt;=5,1,($I1194-5)),$N1205-SUM($N1201:AX1201))))),0)</f>
        <v>0</v>
      </c>
      <c r="AZ1201" s="105">
        <f>IFERROR(IF(OR($I1194=0,AY1206=0),0,IF($N1205&gt;0,(MIN($N1205/IF($I1194&lt;=5,1,($I1194-5)),$N1205-SUM($N1201:AY1201))), (MAX($N1205/IF($I1194&lt;=5,1,($I1194-5)),$N1205-SUM($N1201:AY1201))))),0)</f>
        <v>0</v>
      </c>
      <c r="BA1201" s="105">
        <f>IFERROR(IF(OR($I1194=0,AZ1206=0),0,IF($N1205&gt;0,(MIN($N1205/IF($I1194&lt;=5,1,($I1194-5)),$N1205-SUM($N1201:AZ1201))), (MAX($N1205/IF($I1194&lt;=5,1,($I1194-5)),$N1205-SUM($N1201:AZ1201))))),0)</f>
        <v>0</v>
      </c>
      <c r="BB1201" s="105">
        <f>IFERROR(IF(OR($I1194=0,BA1206=0),0,IF($N1205&gt;0,(MIN($N1205/IF($I1194&lt;=5,1,($I1194-5)),$N1205-SUM($N1201:BA1201))), (MAX($N1205/IF($I1194&lt;=5,1,($I1194-5)),$N1205-SUM($N1201:BA1201))))),0)</f>
        <v>0</v>
      </c>
      <c r="BC1201" s="105">
        <f>IFERROR(IF(OR($I1194=0,BB1206=0),0,IF($N1205&gt;0,(MIN($N1205/IF($I1194&lt;=5,1,($I1194-5)),$N1205-SUM($N1201:BB1201))), (MAX($N1205/IF($I1194&lt;=5,1,($I1194-5)),$N1205-SUM($N1201:BB1201))))),0)</f>
        <v>0</v>
      </c>
      <c r="BD1201" s="105">
        <f>IFERROR(IF(OR($I1194=0,BC1206=0),0,IF($N1205&gt;0,(MIN($N1205/IF($I1194&lt;=5,1,($I1194-5)),$N1205-SUM($N1201:BC1201))), (MAX($N1205/IF($I1194&lt;=5,1,($I1194-5)),$N1205-SUM($N1201:BC1201))))),0)</f>
        <v>0</v>
      </c>
      <c r="BE1201" s="105">
        <f>IFERROR(IF(OR($I1194=0,BD1206=0),0,IF($N1205&gt;0,(MIN($N1205/IF($I1194&lt;=5,1,($I1194-5)),$N1205-SUM($N1201:BD1201))), (MAX($N1205/IF($I1194&lt;=5,1,($I1194-5)),$N1205-SUM($N1201:BD1201))))),0)</f>
        <v>0</v>
      </c>
      <c r="BF1201" s="105">
        <f>IFERROR(IF(OR($I1194=0,BE1206=0),0,IF($N1205&gt;0,(MIN($N1205/IF($I1194&lt;=5,1,($I1194-5)),$N1205-SUM($N1201:BE1201))), (MAX($N1205/IF($I1194&lt;=5,1,($I1194-5)),$N1205-SUM($N1201:BE1201))))),0)</f>
        <v>0</v>
      </c>
      <c r="BG1201" s="105">
        <f>IFERROR(IF(OR($I1194=0,BF1206=0),0,IF($N1205&gt;0,(MIN($N1205/IF($I1194&lt;=5,1,($I1194-5)),$N1205-SUM($N1201:BF1201))), (MAX($N1205/IF($I1194&lt;=5,1,($I1194-5)),$N1205-SUM($N1201:BF1201))))),0)</f>
        <v>0</v>
      </c>
      <c r="BH1201" s="105">
        <f>IFERROR(IF(OR($I1194=0,BG1206=0),0,IF($N1205&gt;0,(MIN($N1205/IF($I1194&lt;=5,1,($I1194-5)),$N1205-SUM($N1201:BG1201))), (MAX($N1205/IF($I1194&lt;=5,1,($I1194-5)),$N1205-SUM($N1201:BG1201))))),0)</f>
        <v>0</v>
      </c>
      <c r="BI1201" s="105">
        <f>IFERROR(IF(OR($I1194=0,BH1206=0),0,IF($N1205&gt;0,(MIN($N1205/IF($I1194&lt;=5,1,($I1194-5)),$N1205-SUM($N1201:BH1201))), (MAX($N1205/IF($I1194&lt;=5,1,($I1194-5)),$N1205-SUM($N1201:BH1201))))),0)</f>
        <v>0</v>
      </c>
      <c r="BJ1201" s="105">
        <f>IFERROR(IF(OR($I1194=0,BI1206=0),0,IF($N1205&gt;0,(MIN($N1205/IF($I1194&lt;=5,1,($I1194-5)),$N1205-SUM($N1201:BI1201))), (MAX($N1205/IF($I1194&lt;=5,1,($I1194-5)),$N1205-SUM($N1201:BI1201))))),0)</f>
        <v>0</v>
      </c>
      <c r="BK1201" s="105">
        <f>IFERROR(IF(OR($I1194=0,BJ1206=0),0,IF($N1205&gt;0,(MIN($N1205/IF($I1194&lt;=5,1,($I1194-5)),$N1205-SUM($N1201:BJ1201))), (MAX($N1205/IF($I1194&lt;=5,1,($I1194-5)),$N1205-SUM($N1201:BJ1201))))),0)</f>
        <v>0</v>
      </c>
      <c r="BL1201" s="105">
        <f>IFERROR(IF(OR($I1194=0,BK1206=0),0,IF($N1205&gt;0,(MIN($N1205/IF($I1194&lt;=5,1,($I1194-5)),$N1205-SUM($N1201:BK1201))), (MAX($N1205/IF($I1194&lt;=5,1,($I1194-5)),$N1205-SUM($N1201:BK1201))))),0)</f>
        <v>0</v>
      </c>
      <c r="BM1201" s="105">
        <f>IFERROR(IF(OR($I1194=0,BL1206=0),0,IF($N1205&gt;0,(MIN($N1205/IF($I1194&lt;=5,1,($I1194-5)),$N1205-SUM($N1201:BL1201))), (MAX($N1205/IF($I1194&lt;=5,1,($I1194-5)),$N1205-SUM($N1201:BL1201))))),0)</f>
        <v>0</v>
      </c>
      <c r="BN1201" s="105">
        <f>IFERROR(IF(OR($I1194=0,BM1206=0),0,IF($N1205&gt;0,(MIN($N1205/IF($I1194&lt;=5,1,($I1194-5)),$N1205-SUM($N1201:BM1201))), (MAX($N1205/IF($I1194&lt;=5,1,($I1194-5)),$N1205-SUM($N1201:BM1201))))),0)</f>
        <v>0</v>
      </c>
      <c r="BO1201" s="105">
        <f>IFERROR(IF(OR($I1194=0,BN1206=0),0,IF($N1205&gt;0,(MIN($N1205/IF($I1194&lt;=5,1,($I1194-5)),$N1205-SUM($N1201:BN1201))), (MAX($N1205/IF($I1194&lt;=5,1,($I1194-5)),$N1205-SUM($N1201:BN1201))))),0)</f>
        <v>0</v>
      </c>
      <c r="BP1201" s="105">
        <f>IFERROR(IF(OR($I1194=0,BO1206=0),0,IF($N1205&gt;0,(MIN($N1205/IF($I1194&lt;=5,1,($I1194-5)),$N1205-SUM($N1201:BO1201))), (MAX($N1205/IF($I1194&lt;=5,1,($I1194-5)),$N1205-SUM($N1201:BO1201))))),0)</f>
        <v>0</v>
      </c>
      <c r="BQ1201" s="105">
        <f>IFERROR(IF(OR($I1194=0,BP1206=0),0,IF($N1205&gt;0,(MIN($N1205/IF($I1194&lt;=5,1,($I1194-5)),$N1205-SUM($N1201:BP1201))), (MAX($N1205/IF($I1194&lt;=5,1,($I1194-5)),$N1205-SUM($N1201:BP1201))))),0)</f>
        <v>0</v>
      </c>
      <c r="BR1201" s="105">
        <f>IFERROR(IF(OR($I1194=0,BQ1206=0),0,IF($N1205&gt;0,(MIN($N1205/IF($I1194&lt;=5,1,($I1194-5)),$N1205-SUM($N1201:BQ1201))), (MAX($N1205/IF($I1194&lt;=5,1,($I1194-5)),$N1205-SUM($N1201:BQ1201))))),0)</f>
        <v>0</v>
      </c>
      <c r="BS1201" s="105">
        <f>IFERROR(IF(OR($I1194=0,BR1206=0),0,IF($N1205&gt;0,(MIN($N1205/IF($I1194&lt;=5,1,($I1194-5)),$N1205-SUM($N1201:BR1201))), (MAX($N1205/IF($I1194&lt;=5,1,($I1194-5)),$N1205-SUM($N1201:BR1201))))),0)</f>
        <v>0</v>
      </c>
      <c r="BT1201" s="105">
        <f>IFERROR(IF(OR($I1194=0,BS1206=0),0,IF($N1205&gt;0,(MIN($N1205/IF($I1194&lt;=5,1,($I1194-5)),$N1205-SUM($N1201:BS1201))), (MAX($N1205/IF($I1194&lt;=5,1,($I1194-5)),$N1205-SUM($N1201:BS1201))))),0)</f>
        <v>0</v>
      </c>
      <c r="BU1201" s="105">
        <f>IFERROR(IF(OR($I1194=0,BT1206=0),0,IF($N1205&gt;0,(MIN($N1205/IF($I1194&lt;=5,1,($I1194-5)),$N1205-SUM($N1201:BT1201))), (MAX($N1205/IF($I1194&lt;=5,1,($I1194-5)),$N1205-SUM($N1201:BT1201))))),0)</f>
        <v>0</v>
      </c>
      <c r="BV1201" s="105">
        <f>IFERROR(IF(OR($I1194=0,BU1206=0),0,IF($N1205&gt;0,(MIN($N1205/IF($I1194&lt;=5,1,($I1194-5)),$N1205-SUM($N1201:BU1201))), (MAX($N1205/IF($I1194&lt;=5,1,($I1194-5)),$N1205-SUM($N1201:BU1201))))),0)</f>
        <v>0</v>
      </c>
      <c r="BW1201" s="105">
        <f>IFERROR(IF(OR($I1194=0,BV1206=0),0,IF($N1205&gt;0,(MIN($N1205/IF($I1194&lt;=5,1,($I1194-5)),$N1205-SUM($N1201:BV1201))), (MAX($N1205/IF($I1194&lt;=5,1,($I1194-5)),$N1205-SUM($N1201:BV1201))))),0)</f>
        <v>0</v>
      </c>
      <c r="BX1201" s="105">
        <f>IFERROR(IF(OR($I1194=0,BW1206=0),0,IF($N1205&gt;0,(MIN($N1205/IF($I1194&lt;=5,1,($I1194-5)),$N1205-SUM($N1201:BW1201))), (MAX($N1205/IF($I1194&lt;=5,1,($I1194-5)),$N1205-SUM($N1201:BW1201))))),0)</f>
        <v>0</v>
      </c>
      <c r="BY1201" s="105">
        <f>IFERROR(IF(OR($I1194=0,BX1206=0),0,IF($N1205&gt;0,(MIN($N1205/IF($I1194&lt;=5,1,($I1194-5)),$N1205-SUM($N1201:BX1201))), (MAX($N1205/IF($I1194&lt;=5,1,($I1194-5)),$N1205-SUM($N1201:BX1201))))),0)</f>
        <v>0</v>
      </c>
      <c r="BZ1201" s="105">
        <f>IFERROR(IF(OR($I1194=0,BY1206=0),0,IF($N1205&gt;0,(MIN($N1205/IF($I1194&lt;=5,1,($I1194-5)),$N1205-SUM($N1201:BY1201))), (MAX($N1205/IF($I1194&lt;=5,1,($I1194-5)),$N1205-SUM($N1201:BY1201))))),0)</f>
        <v>0</v>
      </c>
      <c r="CA1201" s="105">
        <f>IFERROR(IF(OR($I1194=0,BZ1206=0),0,IF($N1205&gt;0,(MIN($N1205/IF($I1194&lt;=5,1,($I1194-5)),$N1205-SUM($N1201:BZ1201))), (MAX($N1205/IF($I1194&lt;=5,1,($I1194-5)),$N1205-SUM($N1201:BZ1201))))),0)</f>
        <v>0</v>
      </c>
      <c r="CB1201" s="105">
        <f>IFERROR(IF(OR($I1194=0,CA1206=0),0,IF($N1205&gt;0,(MIN($N1205/IF($I1194&lt;=5,1,($I1194-5)),$N1205-SUM($N1201:CA1201))), (MAX($N1205/IF($I1194&lt;=5,1,($I1194-5)),$N1205-SUM($N1201:CA1201))))),0)</f>
        <v>0</v>
      </c>
      <c r="CC1201" s="105">
        <f>IFERROR(IF(OR($I1194=0,CB1206=0),0,IF($N1205&gt;0,(MIN($N1205/IF($I1194&lt;=5,1,($I1194-5)),$N1205-SUM($N1201:CB1201))), (MAX($N1205/IF($I1194&lt;=5,1,($I1194-5)),$N1205-SUM($N1201:CB1201))))),0)</f>
        <v>0</v>
      </c>
      <c r="CD1201" s="105">
        <f>IFERROR(IF(OR($I1194=0,CC1206=0),0,IF($N1205&gt;0,(MIN($N1205/IF($I1194&lt;=5,1,($I1194-5)),$N1205-SUM($N1201:CC1201))), (MAX($N1205/IF($I1194&lt;=5,1,($I1194-5)),$N1205-SUM($N1201:CC1201))))),0)</f>
        <v>0</v>
      </c>
      <c r="CE1201" s="105">
        <f>IFERROR(IF(OR($I1194=0,CD1206=0),0,IF($N1205&gt;0,(MIN($N1205/IF($I1194&lt;=5,1,($I1194-5)),$N1205-SUM($N1201:CD1201))), (MAX($N1205/IF($I1194&lt;=5,1,($I1194-5)),$N1205-SUM($N1201:CD1201))))),0)</f>
        <v>0</v>
      </c>
      <c r="CF1201" s="105">
        <f>IFERROR(IF(OR($I1194=0,CE1206=0),0,IF($N1205&gt;0,(MIN($N1205/IF($I1194&lt;=5,1,($I1194-5)),$N1205-SUM($N1201:CE1201))), (MAX($N1205/IF($I1194&lt;=5,1,($I1194-5)),$N1205-SUM($N1201:CE1201))))),0)</f>
        <v>0</v>
      </c>
    </row>
    <row r="1202" spans="1:2018" s="153" customFormat="1" ht="12.75" customHeight="1">
      <c r="C1202" s="164"/>
      <c r="D1202" s="104" t="s">
        <v>32</v>
      </c>
      <c r="E1202" s="104" t="s">
        <v>185</v>
      </c>
      <c r="F1202" s="106"/>
      <c r="G1202" s="106"/>
      <c r="H1202" s="106"/>
      <c r="I1202" s="107"/>
      <c r="J1202" s="268">
        <f>SUM(J1199:J1200)</f>
        <v>24.320962583384162</v>
      </c>
      <c r="K1202" s="268">
        <f t="shared" ref="K1202:BV1202" si="6072">SUM(K1199:K1200)</f>
        <v>24.320962583384162</v>
      </c>
      <c r="L1202" s="268">
        <f t="shared" si="6072"/>
        <v>13.577369752704971</v>
      </c>
      <c r="M1202" s="268">
        <f t="shared" si="6072"/>
        <v>6.7684304588057573</v>
      </c>
      <c r="N1202" s="268">
        <f t="shared" si="6072"/>
        <v>6.7684304588057573</v>
      </c>
      <c r="O1202" s="268">
        <f t="shared" si="6072"/>
        <v>6.7684304588057573</v>
      </c>
      <c r="P1202" s="268">
        <f t="shared" si="6072"/>
        <v>6.7684304588057573</v>
      </c>
      <c r="Q1202" s="268">
        <f t="shared" si="6072"/>
        <v>5.0108413012409088</v>
      </c>
      <c r="R1202" s="268">
        <f t="shared" si="6072"/>
        <v>0</v>
      </c>
      <c r="S1202" s="268">
        <f t="shared" si="6072"/>
        <v>0</v>
      </c>
      <c r="T1202" s="268">
        <f t="shared" si="6072"/>
        <v>0</v>
      </c>
      <c r="U1202" s="268">
        <f t="shared" si="6072"/>
        <v>0</v>
      </c>
      <c r="V1202" s="268">
        <f t="shared" si="6072"/>
        <v>0</v>
      </c>
      <c r="W1202" s="268">
        <f t="shared" si="6072"/>
        <v>0</v>
      </c>
      <c r="X1202" s="268">
        <f t="shared" si="6072"/>
        <v>0</v>
      </c>
      <c r="Y1202" s="268">
        <f t="shared" si="6072"/>
        <v>0</v>
      </c>
      <c r="Z1202" s="268">
        <f t="shared" si="6072"/>
        <v>0</v>
      </c>
      <c r="AA1202" s="268">
        <f t="shared" si="6072"/>
        <v>0</v>
      </c>
      <c r="AB1202" s="268">
        <f t="shared" si="6072"/>
        <v>0</v>
      </c>
      <c r="AC1202" s="268">
        <f t="shared" si="6072"/>
        <v>0</v>
      </c>
      <c r="AD1202" s="268">
        <f t="shared" si="6072"/>
        <v>0</v>
      </c>
      <c r="AE1202" s="268">
        <f t="shared" si="6072"/>
        <v>0</v>
      </c>
      <c r="AF1202" s="268">
        <f t="shared" si="6072"/>
        <v>0</v>
      </c>
      <c r="AG1202" s="268">
        <f t="shared" si="6072"/>
        <v>0</v>
      </c>
      <c r="AH1202" s="268">
        <f t="shared" si="6072"/>
        <v>0</v>
      </c>
      <c r="AI1202" s="268">
        <f t="shared" si="6072"/>
        <v>0</v>
      </c>
      <c r="AJ1202" s="268">
        <f t="shared" si="6072"/>
        <v>0</v>
      </c>
      <c r="AK1202" s="268">
        <f t="shared" si="6072"/>
        <v>0</v>
      </c>
      <c r="AL1202" s="268">
        <f t="shared" si="6072"/>
        <v>0</v>
      </c>
      <c r="AM1202" s="268">
        <f t="shared" si="6072"/>
        <v>0</v>
      </c>
      <c r="AN1202" s="268">
        <f t="shared" si="6072"/>
        <v>0</v>
      </c>
      <c r="AO1202" s="268">
        <f t="shared" si="6072"/>
        <v>0</v>
      </c>
      <c r="AP1202" s="268">
        <f t="shared" si="6072"/>
        <v>0</v>
      </c>
      <c r="AQ1202" s="268">
        <f t="shared" si="6072"/>
        <v>0</v>
      </c>
      <c r="AR1202" s="268">
        <f t="shared" si="6072"/>
        <v>0</v>
      </c>
      <c r="AS1202" s="268">
        <f t="shared" si="6072"/>
        <v>0</v>
      </c>
      <c r="AT1202" s="268">
        <f t="shared" si="6072"/>
        <v>0</v>
      </c>
      <c r="AU1202" s="268">
        <f t="shared" si="6072"/>
        <v>0</v>
      </c>
      <c r="AV1202" s="268">
        <f t="shared" si="6072"/>
        <v>0</v>
      </c>
      <c r="AW1202" s="268">
        <f t="shared" si="6072"/>
        <v>0</v>
      </c>
      <c r="AX1202" s="268">
        <f t="shared" si="6072"/>
        <v>0</v>
      </c>
      <c r="AY1202" s="268">
        <f t="shared" si="6072"/>
        <v>0</v>
      </c>
      <c r="AZ1202" s="268">
        <f t="shared" si="6072"/>
        <v>0</v>
      </c>
      <c r="BA1202" s="268">
        <f t="shared" si="6072"/>
        <v>0</v>
      </c>
      <c r="BB1202" s="268">
        <f t="shared" si="6072"/>
        <v>0</v>
      </c>
      <c r="BC1202" s="268">
        <f t="shared" si="6072"/>
        <v>0</v>
      </c>
      <c r="BD1202" s="268">
        <f t="shared" si="6072"/>
        <v>0</v>
      </c>
      <c r="BE1202" s="268">
        <f t="shared" si="6072"/>
        <v>0</v>
      </c>
      <c r="BF1202" s="268">
        <f t="shared" si="6072"/>
        <v>0</v>
      </c>
      <c r="BG1202" s="268">
        <f t="shared" si="6072"/>
        <v>0</v>
      </c>
      <c r="BH1202" s="268">
        <f t="shared" si="6072"/>
        <v>0</v>
      </c>
      <c r="BI1202" s="268">
        <f t="shared" si="6072"/>
        <v>0</v>
      </c>
      <c r="BJ1202" s="268">
        <f t="shared" si="6072"/>
        <v>0</v>
      </c>
      <c r="BK1202" s="268">
        <f t="shared" si="6072"/>
        <v>0</v>
      </c>
      <c r="BL1202" s="268">
        <f t="shared" si="6072"/>
        <v>0</v>
      </c>
      <c r="BM1202" s="268">
        <f t="shared" si="6072"/>
        <v>0</v>
      </c>
      <c r="BN1202" s="268">
        <f t="shared" si="6072"/>
        <v>0</v>
      </c>
      <c r="BO1202" s="268">
        <f t="shared" si="6072"/>
        <v>0</v>
      </c>
      <c r="BP1202" s="268">
        <f t="shared" si="6072"/>
        <v>0</v>
      </c>
      <c r="BQ1202" s="268">
        <f t="shared" si="6072"/>
        <v>0</v>
      </c>
      <c r="BR1202" s="268">
        <f t="shared" si="6072"/>
        <v>0</v>
      </c>
      <c r="BS1202" s="268">
        <f t="shared" si="6072"/>
        <v>0</v>
      </c>
      <c r="BT1202" s="268">
        <f t="shared" si="6072"/>
        <v>0</v>
      </c>
      <c r="BU1202" s="268">
        <f t="shared" si="6072"/>
        <v>0</v>
      </c>
      <c r="BV1202" s="268">
        <f t="shared" si="6072"/>
        <v>0</v>
      </c>
      <c r="BW1202" s="268">
        <f t="shared" ref="BW1202:CF1202" si="6073">SUM(BW1199:BW1200)</f>
        <v>0</v>
      </c>
      <c r="BX1202" s="268">
        <f t="shared" si="6073"/>
        <v>0</v>
      </c>
      <c r="BY1202" s="268">
        <f t="shared" si="6073"/>
        <v>0</v>
      </c>
      <c r="BZ1202" s="268">
        <f t="shared" si="6073"/>
        <v>0</v>
      </c>
      <c r="CA1202" s="268">
        <f t="shared" si="6073"/>
        <v>0</v>
      </c>
      <c r="CB1202" s="268">
        <f t="shared" si="6073"/>
        <v>0</v>
      </c>
      <c r="CC1202" s="268">
        <f t="shared" si="6073"/>
        <v>0</v>
      </c>
      <c r="CD1202" s="268">
        <f t="shared" si="6073"/>
        <v>0</v>
      </c>
      <c r="CE1202" s="268">
        <f t="shared" si="6073"/>
        <v>0</v>
      </c>
      <c r="CF1202" s="268">
        <f t="shared" si="6073"/>
        <v>0</v>
      </c>
    </row>
    <row r="1203" spans="1:2018" s="153" customFormat="1" ht="12.75" customHeight="1">
      <c r="C1203" s="164"/>
      <c r="D1203" s="155" t="s">
        <v>204</v>
      </c>
      <c r="E1203" s="155"/>
      <c r="I1203" s="31">
        <f>IF(I$4=first_reg_period, INDEX(Inputs!$J$94:$J$121,MATCH(B1193,Inputs!$C$94:$C$121,0)),0)</f>
        <v>41.914003543056026</v>
      </c>
      <c r="J1203" s="166">
        <f>IF(J$4=first_reg_period, INDEX(Inputs!$J$94:$J$121,MATCH(C1193,Inputs!$C$94:$C$121,0)),0)</f>
        <v>0</v>
      </c>
      <c r="K1203" s="166">
        <f>IF(K$4=first_reg_period, INDEX(Inputs!$J$94:$J$121,MATCH(D1193,Inputs!$C$94:$C$121,0)),0)</f>
        <v>0</v>
      </c>
      <c r="L1203" s="166">
        <f>IF(L$4=first_reg_period, INDEX(Inputs!$J$94:$J$121,MATCH(E1193,Inputs!$C$94:$C$121,0)),0)</f>
        <v>0</v>
      </c>
      <c r="M1203" s="166">
        <f>IF(M$4=first_reg_period, INDEX(Inputs!$J$94:$J$121,MATCH(F1193,Inputs!$C$94:$C$121,0)),0)</f>
        <v>0</v>
      </c>
      <c r="N1203" s="166">
        <f>IF(N$4=first_reg_period, INDEX(Inputs!$J$94:$J$121,MATCH(G1193,Inputs!$C$94:$C$121,0)),0)</f>
        <v>0</v>
      </c>
      <c r="O1203" s="31">
        <f>IF(O$4=first_reg_period, INDEX(Inputs!$J$94:$J$121,MATCH(H1193,Inputs!$C$94:$C$121,0)),0)</f>
        <v>0</v>
      </c>
      <c r="P1203" s="31">
        <f>IF(P$4=first_reg_period, INDEX(Inputs!$J$94:$J$121,MATCH(I1193,Inputs!$C$94:$C$121,0)),0)</f>
        <v>0</v>
      </c>
      <c r="Q1203" s="31">
        <f>IF(Q$4=first_reg_period, INDEX(Inputs!$J$94:$J$121,MATCH(J1193,Inputs!$C$94:$C$121,0)),0)</f>
        <v>0</v>
      </c>
      <c r="R1203" s="31">
        <f>IF(R$4=first_reg_period, INDEX(Inputs!$J$94:$J$121,MATCH(K1193,Inputs!$C$94:$C$121,0)),0)</f>
        <v>0</v>
      </c>
      <c r="S1203" s="31">
        <f>IF(S$4=first_reg_period, INDEX(Inputs!$J$94:$J$121,MATCH(L1193,Inputs!$C$94:$C$121,0)),0)</f>
        <v>0</v>
      </c>
      <c r="T1203" s="31">
        <f>IF(T$4=first_reg_period, INDEX(Inputs!$J$94:$J$121,MATCH(M1193,Inputs!$C$94:$C$121,0)),0)</f>
        <v>0</v>
      </c>
      <c r="U1203" s="31">
        <f>IF(U$4=first_reg_period, INDEX(Inputs!$J$94:$J$121,MATCH(N1193,Inputs!$C$94:$C$121,0)),0)</f>
        <v>0</v>
      </c>
      <c r="V1203" s="31">
        <f>IF(V$4=first_reg_period, INDEX(Inputs!$J$94:$J$121,MATCH(O1193,Inputs!$C$94:$C$121,0)),0)</f>
        <v>0</v>
      </c>
      <c r="W1203" s="31">
        <f>IF(W$4=first_reg_period, INDEX(Inputs!$J$94:$J$121,MATCH(P1193,Inputs!$C$94:$C$121,0)),0)</f>
        <v>0</v>
      </c>
      <c r="X1203" s="31">
        <f>IF(X$4=first_reg_period, INDEX(Inputs!$J$94:$J$121,MATCH(Q1193,Inputs!$C$94:$C$121,0)),0)</f>
        <v>0</v>
      </c>
      <c r="Y1203" s="31">
        <f>IF(Y$4=first_reg_period, INDEX(Inputs!$J$94:$J$121,MATCH(R1193,Inputs!$C$94:$C$121,0)),0)</f>
        <v>0</v>
      </c>
      <c r="Z1203" s="31">
        <f>IF(Z$4=first_reg_period, INDEX(Inputs!$J$94:$J$121,MATCH(S1193,Inputs!$C$94:$C$121,0)),0)</f>
        <v>0</v>
      </c>
      <c r="AA1203" s="31">
        <f>IF(AA$4=first_reg_period, INDEX(Inputs!$J$94:$J$121,MATCH(T1193,Inputs!$C$94:$C$121,0)),0)</f>
        <v>0</v>
      </c>
      <c r="AB1203" s="31">
        <f>IF(AB$4=first_reg_period, INDEX(Inputs!$J$94:$J$121,MATCH(U1193,Inputs!$C$94:$C$121,0)),0)</f>
        <v>0</v>
      </c>
      <c r="AC1203" s="31">
        <f>IF(AC$4=first_reg_period, INDEX(Inputs!$J$94:$J$121,MATCH(V1193,Inputs!$C$94:$C$121,0)),0)</f>
        <v>0</v>
      </c>
      <c r="AD1203" s="31">
        <f>IF(AD$4=first_reg_period, INDEX(Inputs!$J$94:$J$121,MATCH(W1193,Inputs!$C$94:$C$121,0)),0)</f>
        <v>0</v>
      </c>
      <c r="AE1203" s="31">
        <f>IF(AE$4=first_reg_period, INDEX(Inputs!$J$94:$J$121,MATCH(X1193,Inputs!$C$94:$C$121,0)),0)</f>
        <v>0</v>
      </c>
      <c r="AF1203" s="31">
        <f>IF(AF$4=first_reg_period, INDEX(Inputs!$J$94:$J$121,MATCH(Y1193,Inputs!$C$94:$C$121,0)),0)</f>
        <v>0</v>
      </c>
      <c r="AG1203" s="31">
        <f>IF(AG$4=first_reg_period, INDEX(Inputs!$J$94:$J$121,MATCH(Z1193,Inputs!$C$94:$C$121,0)),0)</f>
        <v>0</v>
      </c>
      <c r="AH1203" s="31">
        <f>IF(AH$4=first_reg_period, INDEX(Inputs!$J$94:$J$121,MATCH(AA1193,Inputs!$C$94:$C$121,0)),0)</f>
        <v>0</v>
      </c>
      <c r="AI1203" s="31">
        <f>IF(AI$4=first_reg_period, INDEX(Inputs!$J$94:$J$121,MATCH(AB1193,Inputs!$C$94:$C$121,0)),0)</f>
        <v>0</v>
      </c>
      <c r="AJ1203" s="31">
        <f>IF(AJ$4=first_reg_period, INDEX(Inputs!$J$94:$J$121,MATCH(AC1193,Inputs!$C$94:$C$121,0)),0)</f>
        <v>0</v>
      </c>
      <c r="AK1203" s="31">
        <f>IF(AK$4=first_reg_period, INDEX(Inputs!$J$94:$J$121,MATCH(AD1193,Inputs!$C$94:$C$121,0)),0)</f>
        <v>0</v>
      </c>
      <c r="AL1203" s="31">
        <f>IF(AL$4=first_reg_period, INDEX(Inputs!$J$94:$J$121,MATCH(AE1193,Inputs!$C$94:$C$121,0)),0)</f>
        <v>0</v>
      </c>
      <c r="AM1203" s="31">
        <f>IF(AM$4=first_reg_period, INDEX(Inputs!$J$94:$J$121,MATCH(AF1193,Inputs!$C$94:$C$121,0)),0)</f>
        <v>0</v>
      </c>
      <c r="AN1203" s="31">
        <f>IF(AN$4=first_reg_period, INDEX(Inputs!$J$94:$J$121,MATCH(AG1193,Inputs!$C$94:$C$121,0)),0)</f>
        <v>0</v>
      </c>
      <c r="AO1203" s="31">
        <f>IF(AO$4=first_reg_period, INDEX(Inputs!$J$94:$J$121,MATCH(AH1193,Inputs!$C$94:$C$121,0)),0)</f>
        <v>0</v>
      </c>
      <c r="AP1203" s="31">
        <f>IF(AP$4=first_reg_period, INDEX(Inputs!$J$94:$J$121,MATCH(AI1193,Inputs!$C$94:$C$121,0)),0)</f>
        <v>0</v>
      </c>
      <c r="AQ1203" s="31">
        <f>IF(AQ$4=first_reg_period, INDEX(Inputs!$J$94:$J$121,MATCH(AJ1193,Inputs!$C$94:$C$121,0)),0)</f>
        <v>0</v>
      </c>
      <c r="AR1203" s="31">
        <f>IF(AR$4=first_reg_period, INDEX(Inputs!$J$94:$J$121,MATCH(AK1193,Inputs!$C$94:$C$121,0)),0)</f>
        <v>0</v>
      </c>
      <c r="AS1203" s="31">
        <f>IF(AS$4=first_reg_period, INDEX(Inputs!$J$94:$J$121,MATCH(AL1193,Inputs!$C$94:$C$121,0)),0)</f>
        <v>0</v>
      </c>
      <c r="AT1203" s="31">
        <f>IF(AT$4=first_reg_period, INDEX(Inputs!$J$94:$J$121,MATCH(AM1193,Inputs!$C$94:$C$121,0)),0)</f>
        <v>0</v>
      </c>
      <c r="AU1203" s="31">
        <f>IF(AU$4=first_reg_period, INDEX(Inputs!$J$94:$J$121,MATCH(AN1193,Inputs!$C$94:$C$121,0)),0)</f>
        <v>0</v>
      </c>
      <c r="AV1203" s="31">
        <f>IF(AV$4=first_reg_period, INDEX(Inputs!$J$94:$J$121,MATCH(AO1193,Inputs!$C$94:$C$121,0)),0)</f>
        <v>0</v>
      </c>
      <c r="AW1203" s="31">
        <f>IF(AW$4=first_reg_period, INDEX(Inputs!$J$94:$J$121,MATCH(AP1193,Inputs!$C$94:$C$121,0)),0)</f>
        <v>0</v>
      </c>
      <c r="AX1203" s="31">
        <f>IF(AX$4=first_reg_period, INDEX(Inputs!$J$94:$J$121,MATCH(AQ1193,Inputs!$C$94:$C$121,0)),0)</f>
        <v>0</v>
      </c>
      <c r="AY1203" s="31">
        <f>IF(AY$4=first_reg_period, INDEX(Inputs!$J$94:$J$121,MATCH(AR1193,Inputs!$C$94:$C$121,0)),0)</f>
        <v>0</v>
      </c>
      <c r="AZ1203" s="31">
        <f>IF(AZ$4=first_reg_period, INDEX(Inputs!$J$94:$J$121,MATCH(AS1193,Inputs!$C$94:$C$121,0)),0)</f>
        <v>0</v>
      </c>
      <c r="BA1203" s="31">
        <f>IF(BA$4=first_reg_period, INDEX(Inputs!$J$94:$J$121,MATCH(AT1193,Inputs!$C$94:$C$121,0)),0)</f>
        <v>0</v>
      </c>
      <c r="BB1203" s="31">
        <f>IF(BB$4=first_reg_period, INDEX(Inputs!$J$94:$J$121,MATCH(AU1193,Inputs!$C$94:$C$121,0)),0)</f>
        <v>0</v>
      </c>
      <c r="BC1203" s="31">
        <f>IF(BC$4=first_reg_period, INDEX(Inputs!$J$94:$J$121,MATCH(AV1193,Inputs!$C$94:$C$121,0)),0)</f>
        <v>0</v>
      </c>
      <c r="BD1203" s="31">
        <f>IF(BD$4=first_reg_period, INDEX(Inputs!$J$94:$J$121,MATCH(AW1193,Inputs!$C$94:$C$121,0)),0)</f>
        <v>0</v>
      </c>
      <c r="BE1203" s="31">
        <f>IF(BE$4=first_reg_period, INDEX(Inputs!$J$94:$J$121,MATCH(AX1193,Inputs!$C$94:$C$121,0)),0)</f>
        <v>0</v>
      </c>
      <c r="BF1203" s="31">
        <f>IF(BF$4=first_reg_period, INDEX(Inputs!$J$94:$J$121,MATCH(AY1193,Inputs!$C$94:$C$121,0)),0)</f>
        <v>0</v>
      </c>
      <c r="BG1203" s="31">
        <f>IF(BG$4=first_reg_period, INDEX(Inputs!$J$94:$J$121,MATCH(AZ1193,Inputs!$C$94:$C$121,0)),0)</f>
        <v>0</v>
      </c>
      <c r="BH1203" s="31">
        <f>IF(BH$4=first_reg_period, INDEX(Inputs!$J$94:$J$121,MATCH(BA1193,Inputs!$C$94:$C$121,0)),0)</f>
        <v>0</v>
      </c>
      <c r="BI1203" s="31">
        <f>IF(BI$4=first_reg_period, INDEX(Inputs!$J$94:$J$121,MATCH(BB1193,Inputs!$C$94:$C$121,0)),0)</f>
        <v>0</v>
      </c>
      <c r="BJ1203" s="31">
        <f>IF(BJ$4=first_reg_period, INDEX(Inputs!$J$94:$J$121,MATCH(BC1193,Inputs!$C$94:$C$121,0)),0)</f>
        <v>0</v>
      </c>
      <c r="BK1203" s="31">
        <f>IF(BK$4=first_reg_period, INDEX(Inputs!$J$94:$J$121,MATCH(BD1193,Inputs!$C$94:$C$121,0)),0)</f>
        <v>0</v>
      </c>
      <c r="BL1203" s="31">
        <f>IF(BL$4=first_reg_period, INDEX(Inputs!$J$94:$J$121,MATCH(BE1193,Inputs!$C$94:$C$121,0)),0)</f>
        <v>0</v>
      </c>
      <c r="BM1203" s="31">
        <f>IF(BM$4=first_reg_period, INDEX(Inputs!$J$94:$J$121,MATCH(BF1193,Inputs!$C$94:$C$121,0)),0)</f>
        <v>0</v>
      </c>
      <c r="BN1203" s="31">
        <f>IF(BN$4=first_reg_period, INDEX(Inputs!$J$94:$J$121,MATCH(BG1193,Inputs!$C$94:$C$121,0)),0)</f>
        <v>0</v>
      </c>
      <c r="BO1203" s="31">
        <f>IF(BO$4=first_reg_period, INDEX(Inputs!$J$94:$J$121,MATCH(BH1193,Inputs!$C$94:$C$121,0)),0)</f>
        <v>0</v>
      </c>
      <c r="BP1203" s="31">
        <f>IF(BP$4=first_reg_period, INDEX(Inputs!$J$94:$J$121,MATCH(BI1193,Inputs!$C$94:$C$121,0)),0)</f>
        <v>0</v>
      </c>
      <c r="BQ1203" s="31">
        <f>IF(BQ$4=first_reg_period, INDEX(Inputs!$J$94:$J$121,MATCH(BJ1193,Inputs!$C$94:$C$121,0)),0)</f>
        <v>0</v>
      </c>
      <c r="BR1203" s="31">
        <f>IF(BR$4=first_reg_period, INDEX(Inputs!$J$94:$J$121,MATCH(BK1193,Inputs!$C$94:$C$121,0)),0)</f>
        <v>0</v>
      </c>
      <c r="BS1203" s="31">
        <f>IF(BS$4=first_reg_period, INDEX(Inputs!$J$94:$J$121,MATCH(BL1193,Inputs!$C$94:$C$121,0)),0)</f>
        <v>0</v>
      </c>
      <c r="BT1203" s="31">
        <f>IF(BT$4=first_reg_period, INDEX(Inputs!$J$94:$J$121,MATCH(BM1193,Inputs!$C$94:$C$121,0)),0)</f>
        <v>0</v>
      </c>
      <c r="BU1203" s="31">
        <f>IF(BU$4=first_reg_period, INDEX(Inputs!$J$94:$J$121,MATCH(BN1193,Inputs!$C$94:$C$121,0)),0)</f>
        <v>0</v>
      </c>
      <c r="BV1203" s="31">
        <f>IF(BV$4=first_reg_period, INDEX(Inputs!$J$94:$J$121,MATCH(BO1193,Inputs!$C$94:$C$121,0)),0)</f>
        <v>0</v>
      </c>
      <c r="BW1203" s="31">
        <f>IF(BW$4=first_reg_period, INDEX(Inputs!$J$94:$J$121,MATCH(BP1193,Inputs!$C$94:$C$121,0)),0)</f>
        <v>0</v>
      </c>
      <c r="BX1203" s="31">
        <f>IF(BX$4=first_reg_period, INDEX(Inputs!$J$94:$J$121,MATCH(BQ1193,Inputs!$C$94:$C$121,0)),0)</f>
        <v>0</v>
      </c>
      <c r="BY1203" s="31">
        <f>IF(BY$4=first_reg_period, INDEX(Inputs!$J$94:$J$121,MATCH(BR1193,Inputs!$C$94:$C$121,0)),0)</f>
        <v>0</v>
      </c>
      <c r="BZ1203" s="31">
        <f>IF(BZ$4=first_reg_period, INDEX(Inputs!$J$94:$J$121,MATCH(BS1193,Inputs!$C$94:$C$121,0)),0)</f>
        <v>0</v>
      </c>
      <c r="CA1203" s="31">
        <f>IF(CA$4=first_reg_period, INDEX(Inputs!$J$94:$J$121,MATCH(BT1193,Inputs!$C$94:$C$121,0)),0)</f>
        <v>0</v>
      </c>
      <c r="CB1203" s="31">
        <f>IF(CB$4=first_reg_period, INDEX(Inputs!$J$94:$J$121,MATCH(BU1193,Inputs!$C$94:$C$121,0)),0)</f>
        <v>0</v>
      </c>
      <c r="CC1203" s="31">
        <f>IF(CC$4=first_reg_period, INDEX(Inputs!$J$94:$J$121,MATCH(BV1193,Inputs!$C$94:$C$121,0)),0)</f>
        <v>0</v>
      </c>
      <c r="CD1203" s="31">
        <f>IF(CD$4=first_reg_period, INDEX(Inputs!$J$94:$J$121,MATCH(BW1193,Inputs!$C$94:$C$121,0)),0)</f>
        <v>0</v>
      </c>
      <c r="CE1203" s="31">
        <f>IF(CE$4=first_reg_period, INDEX(Inputs!$J$94:$J$121,MATCH(BX1193,Inputs!$C$94:$C$121,0)),0)</f>
        <v>0</v>
      </c>
      <c r="CF1203" s="31">
        <f>IF(CF$4=first_reg_period, INDEX(Inputs!$J$94:$J$121,MATCH(BY1193,Inputs!$C$94:$C$121,0)),0)</f>
        <v>0</v>
      </c>
    </row>
    <row r="1204" spans="1:2018" s="153" customFormat="1" ht="12.75" customHeight="1">
      <c r="C1204" s="164"/>
      <c r="D1204" s="155" t="s">
        <v>205</v>
      </c>
      <c r="E1204" s="155"/>
      <c r="I1204" s="31">
        <f>IF(I$4=first_reg_period, INDEX(Inputs!$K$94:$K$121,MATCH(B1193,Inputs!$C$94:$C$121,0)),0)</f>
        <v>52.389854512881215</v>
      </c>
      <c r="J1204" s="31">
        <f>IF(J$4=first_reg_period, INDEX(Inputs!$K$94:$K$121,MATCH(C1193,Inputs!$C$94:$C$121,0)),0)</f>
        <v>0</v>
      </c>
      <c r="K1204" s="31">
        <f>IF(K$4=first_reg_period, INDEX(Inputs!$K$94:$K$121,MATCH(D1193,Inputs!$C$94:$C$121,0)),0)</f>
        <v>0</v>
      </c>
      <c r="L1204" s="31">
        <f>IF(L$4=first_reg_period, INDEX(Inputs!$K$94:$K$121,MATCH(E1193,Inputs!$C$94:$C$121,0)),0)</f>
        <v>0</v>
      </c>
      <c r="M1204" s="31">
        <f>IF(M$4=first_reg_period, INDEX(Inputs!$K$94:$K$121,MATCH(F1193,Inputs!$C$94:$C$121,0)),0)</f>
        <v>0</v>
      </c>
      <c r="N1204" s="31">
        <f>IF(N$4=first_reg_period, INDEX(Inputs!$K$94:$K$121,MATCH(G1193,Inputs!$C$94:$C$121,0)),0)</f>
        <v>0</v>
      </c>
      <c r="O1204" s="31">
        <f>IF(O$4=first_reg_period, INDEX(Inputs!$K$94:$K$121,MATCH(H1193,Inputs!$C$94:$C$121,0)),0)</f>
        <v>0</v>
      </c>
      <c r="P1204" s="31">
        <f>IF(P$4=first_reg_period, INDEX(Inputs!$K$94:$K$121,MATCH(I1193,Inputs!$C$94:$C$121,0)),0)</f>
        <v>0</v>
      </c>
      <c r="Q1204" s="31">
        <f>IF(Q$4=first_reg_period, INDEX(Inputs!$K$94:$K$121,MATCH(J1193,Inputs!$C$94:$C$121,0)),0)</f>
        <v>0</v>
      </c>
      <c r="R1204" s="31">
        <f>IF(R$4=first_reg_period, INDEX(Inputs!$K$94:$K$121,MATCH(K1193,Inputs!$C$94:$C$121,0)),0)</f>
        <v>0</v>
      </c>
      <c r="S1204" s="31">
        <f>IF(S$4=first_reg_period, INDEX(Inputs!$K$94:$K$121,MATCH(L1193,Inputs!$C$94:$C$121,0)),0)</f>
        <v>0</v>
      </c>
      <c r="T1204" s="31">
        <f>IF(T$4=first_reg_period, INDEX(Inputs!$K$94:$K$121,MATCH(M1193,Inputs!$C$94:$C$121,0)),0)</f>
        <v>0</v>
      </c>
      <c r="U1204" s="31">
        <f>IF(U$4=first_reg_period, INDEX(Inputs!$K$94:$K$121,MATCH(N1193,Inputs!$C$94:$C$121,0)),0)</f>
        <v>0</v>
      </c>
      <c r="V1204" s="31">
        <f>IF(V$4=first_reg_period, INDEX(Inputs!$K$94:$K$121,MATCH(O1193,Inputs!$C$94:$C$121,0)),0)</f>
        <v>0</v>
      </c>
      <c r="W1204" s="31">
        <f>IF(W$4=first_reg_period, INDEX(Inputs!$K$94:$K$121,MATCH(P1193,Inputs!$C$94:$C$121,0)),0)</f>
        <v>0</v>
      </c>
      <c r="X1204" s="31">
        <f>IF(X$4=first_reg_period, INDEX(Inputs!$K$94:$K$121,MATCH(Q1193,Inputs!$C$94:$C$121,0)),0)</f>
        <v>0</v>
      </c>
      <c r="Y1204" s="31">
        <f>IF(Y$4=first_reg_period, INDEX(Inputs!$K$94:$K$121,MATCH(R1193,Inputs!$C$94:$C$121,0)),0)</f>
        <v>0</v>
      </c>
      <c r="Z1204" s="31">
        <f>IF(Z$4=first_reg_period, INDEX(Inputs!$K$94:$K$121,MATCH(S1193,Inputs!$C$94:$C$121,0)),0)</f>
        <v>0</v>
      </c>
      <c r="AA1204" s="31">
        <f>IF(AA$4=first_reg_period, INDEX(Inputs!$K$94:$K$121,MATCH(T1193,Inputs!$C$94:$C$121,0)),0)</f>
        <v>0</v>
      </c>
      <c r="AB1204" s="31">
        <f>IF(AB$4=first_reg_period, INDEX(Inputs!$K$94:$K$121,MATCH(U1193,Inputs!$C$94:$C$121,0)),0)</f>
        <v>0</v>
      </c>
      <c r="AC1204" s="31">
        <f>IF(AC$4=first_reg_period, INDEX(Inputs!$K$94:$K$121,MATCH(V1193,Inputs!$C$94:$C$121,0)),0)</f>
        <v>0</v>
      </c>
      <c r="AD1204" s="31">
        <f>IF(AD$4=first_reg_period, INDEX(Inputs!$K$94:$K$121,MATCH(W1193,Inputs!$C$94:$C$121,0)),0)</f>
        <v>0</v>
      </c>
      <c r="AE1204" s="31">
        <f>IF(AE$4=first_reg_period, INDEX(Inputs!$K$94:$K$121,MATCH(X1193,Inputs!$C$94:$C$121,0)),0)</f>
        <v>0</v>
      </c>
      <c r="AF1204" s="31">
        <f>IF(AF$4=first_reg_period, INDEX(Inputs!$K$94:$K$121,MATCH(Y1193,Inputs!$C$94:$C$121,0)),0)</f>
        <v>0</v>
      </c>
      <c r="AG1204" s="31">
        <f>IF(AG$4=first_reg_period, INDEX(Inputs!$K$94:$K$121,MATCH(Z1193,Inputs!$C$94:$C$121,0)),0)</f>
        <v>0</v>
      </c>
      <c r="AH1204" s="31">
        <f>IF(AH$4=first_reg_period, INDEX(Inputs!$K$94:$K$121,MATCH(AA1193,Inputs!$C$94:$C$121,0)),0)</f>
        <v>0</v>
      </c>
      <c r="AI1204" s="31">
        <f>IF(AI$4=first_reg_period, INDEX(Inputs!$K$94:$K$121,MATCH(AB1193,Inputs!$C$94:$C$121,0)),0)</f>
        <v>0</v>
      </c>
      <c r="AJ1204" s="31">
        <f>IF(AJ$4=first_reg_period, INDEX(Inputs!$K$94:$K$121,MATCH(AC1193,Inputs!$C$94:$C$121,0)),0)</f>
        <v>0</v>
      </c>
      <c r="AK1204" s="31">
        <f>IF(AK$4=first_reg_period, INDEX(Inputs!$K$94:$K$121,MATCH(AD1193,Inputs!$C$94:$C$121,0)),0)</f>
        <v>0</v>
      </c>
      <c r="AL1204" s="31">
        <f>IF(AL$4=first_reg_period, INDEX(Inputs!$K$94:$K$121,MATCH(AE1193,Inputs!$C$94:$C$121,0)),0)</f>
        <v>0</v>
      </c>
      <c r="AM1204" s="31">
        <f>IF(AM$4=first_reg_period, INDEX(Inputs!$K$94:$K$121,MATCH(AF1193,Inputs!$C$94:$C$121,0)),0)</f>
        <v>0</v>
      </c>
      <c r="AN1204" s="31">
        <f>IF(AN$4=first_reg_period, INDEX(Inputs!$K$94:$K$121,MATCH(AG1193,Inputs!$C$94:$C$121,0)),0)</f>
        <v>0</v>
      </c>
      <c r="AO1204" s="31">
        <f>IF(AO$4=first_reg_period, INDEX(Inputs!$K$94:$K$121,MATCH(AH1193,Inputs!$C$94:$C$121,0)),0)</f>
        <v>0</v>
      </c>
      <c r="AP1204" s="31">
        <f>IF(AP$4=first_reg_period, INDEX(Inputs!$K$94:$K$121,MATCH(AI1193,Inputs!$C$94:$C$121,0)),0)</f>
        <v>0</v>
      </c>
      <c r="AQ1204" s="31">
        <f>IF(AQ$4=first_reg_period, INDEX(Inputs!$K$94:$K$121,MATCH(AJ1193,Inputs!$C$94:$C$121,0)),0)</f>
        <v>0</v>
      </c>
      <c r="AR1204" s="31">
        <f>IF(AR$4=first_reg_period, INDEX(Inputs!$K$94:$K$121,MATCH(AK1193,Inputs!$C$94:$C$121,0)),0)</f>
        <v>0</v>
      </c>
      <c r="AS1204" s="31">
        <f>IF(AS$4=first_reg_period, INDEX(Inputs!$K$94:$K$121,MATCH(AL1193,Inputs!$C$94:$C$121,0)),0)</f>
        <v>0</v>
      </c>
      <c r="AT1204" s="31">
        <f>IF(AT$4=first_reg_period, INDEX(Inputs!$K$94:$K$121,MATCH(AM1193,Inputs!$C$94:$C$121,0)),0)</f>
        <v>0</v>
      </c>
      <c r="AU1204" s="31">
        <f>IF(AU$4=first_reg_period, INDEX(Inputs!$K$94:$K$121,MATCH(AN1193,Inputs!$C$94:$C$121,0)),0)</f>
        <v>0</v>
      </c>
      <c r="AV1204" s="31">
        <f>IF(AV$4=first_reg_period, INDEX(Inputs!$K$94:$K$121,MATCH(AO1193,Inputs!$C$94:$C$121,0)),0)</f>
        <v>0</v>
      </c>
      <c r="AW1204" s="31">
        <f>IF(AW$4=first_reg_period, INDEX(Inputs!$K$94:$K$121,MATCH(AP1193,Inputs!$C$94:$C$121,0)),0)</f>
        <v>0</v>
      </c>
      <c r="AX1204" s="31">
        <f>IF(AX$4=first_reg_period, INDEX(Inputs!$K$94:$K$121,MATCH(AQ1193,Inputs!$C$94:$C$121,0)),0)</f>
        <v>0</v>
      </c>
      <c r="AY1204" s="31">
        <f>IF(AY$4=first_reg_period, INDEX(Inputs!$K$94:$K$121,MATCH(AR1193,Inputs!$C$94:$C$121,0)),0)</f>
        <v>0</v>
      </c>
      <c r="AZ1204" s="31">
        <f>IF(AZ$4=first_reg_period, INDEX(Inputs!$K$94:$K$121,MATCH(AS1193,Inputs!$C$94:$C$121,0)),0)</f>
        <v>0</v>
      </c>
      <c r="BA1204" s="31">
        <f>IF(BA$4=first_reg_period, INDEX(Inputs!$K$94:$K$121,MATCH(AT1193,Inputs!$C$94:$C$121,0)),0)</f>
        <v>0</v>
      </c>
      <c r="BB1204" s="31">
        <f>IF(BB$4=first_reg_period, INDEX(Inputs!$K$94:$K$121,MATCH(AU1193,Inputs!$C$94:$C$121,0)),0)</f>
        <v>0</v>
      </c>
      <c r="BC1204" s="31">
        <f>IF(BC$4=first_reg_period, INDEX(Inputs!$K$94:$K$121,MATCH(AV1193,Inputs!$C$94:$C$121,0)),0)</f>
        <v>0</v>
      </c>
      <c r="BD1204" s="31">
        <f>IF(BD$4=first_reg_period, INDEX(Inputs!$K$94:$K$121,MATCH(AW1193,Inputs!$C$94:$C$121,0)),0)</f>
        <v>0</v>
      </c>
      <c r="BE1204" s="31">
        <f>IF(BE$4=first_reg_period, INDEX(Inputs!$K$94:$K$121,MATCH(AX1193,Inputs!$C$94:$C$121,0)),0)</f>
        <v>0</v>
      </c>
      <c r="BF1204" s="31">
        <f>IF(BF$4=first_reg_period, INDEX(Inputs!$K$94:$K$121,MATCH(AY1193,Inputs!$C$94:$C$121,0)),0)</f>
        <v>0</v>
      </c>
      <c r="BG1204" s="31">
        <f>IF(BG$4=first_reg_period, INDEX(Inputs!$K$94:$K$121,MATCH(AZ1193,Inputs!$C$94:$C$121,0)),0)</f>
        <v>0</v>
      </c>
      <c r="BH1204" s="31">
        <f>IF(BH$4=first_reg_period, INDEX(Inputs!$K$94:$K$121,MATCH(BA1193,Inputs!$C$94:$C$121,0)),0)</f>
        <v>0</v>
      </c>
      <c r="BI1204" s="31">
        <f>IF(BI$4=first_reg_period, INDEX(Inputs!$K$94:$K$121,MATCH(BB1193,Inputs!$C$94:$C$121,0)),0)</f>
        <v>0</v>
      </c>
      <c r="BJ1204" s="31">
        <f>IF(BJ$4=first_reg_period, INDEX(Inputs!$K$94:$K$121,MATCH(BC1193,Inputs!$C$94:$C$121,0)),0)</f>
        <v>0</v>
      </c>
      <c r="BK1204" s="31">
        <f>IF(BK$4=first_reg_period, INDEX(Inputs!$K$94:$K$121,MATCH(BD1193,Inputs!$C$94:$C$121,0)),0)</f>
        <v>0</v>
      </c>
      <c r="BL1204" s="31">
        <f>IF(BL$4=first_reg_period, INDEX(Inputs!$K$94:$K$121,MATCH(BE1193,Inputs!$C$94:$C$121,0)),0)</f>
        <v>0</v>
      </c>
      <c r="BM1204" s="31">
        <f>IF(BM$4=first_reg_period, INDEX(Inputs!$K$94:$K$121,MATCH(BF1193,Inputs!$C$94:$C$121,0)),0)</f>
        <v>0</v>
      </c>
      <c r="BN1204" s="31">
        <f>IF(BN$4=first_reg_period, INDEX(Inputs!$K$94:$K$121,MATCH(BG1193,Inputs!$C$94:$C$121,0)),0)</f>
        <v>0</v>
      </c>
      <c r="BO1204" s="31">
        <f>IF(BO$4=first_reg_period, INDEX(Inputs!$K$94:$K$121,MATCH(BH1193,Inputs!$C$94:$C$121,0)),0)</f>
        <v>0</v>
      </c>
      <c r="BP1204" s="31">
        <f>IF(BP$4=first_reg_period, INDEX(Inputs!$K$94:$K$121,MATCH(BI1193,Inputs!$C$94:$C$121,0)),0)</f>
        <v>0</v>
      </c>
      <c r="BQ1204" s="31">
        <f>IF(BQ$4=first_reg_period, INDEX(Inputs!$K$94:$K$121,MATCH(BJ1193,Inputs!$C$94:$C$121,0)),0)</f>
        <v>0</v>
      </c>
      <c r="BR1204" s="31">
        <f>IF(BR$4=first_reg_period, INDEX(Inputs!$K$94:$K$121,MATCH(BK1193,Inputs!$C$94:$C$121,0)),0)</f>
        <v>0</v>
      </c>
      <c r="BS1204" s="31">
        <f>IF(BS$4=first_reg_period, INDEX(Inputs!$K$94:$K$121,MATCH(BL1193,Inputs!$C$94:$C$121,0)),0)</f>
        <v>0</v>
      </c>
      <c r="BT1204" s="31">
        <f>IF(BT$4=first_reg_period, INDEX(Inputs!$K$94:$K$121,MATCH(BM1193,Inputs!$C$94:$C$121,0)),0)</f>
        <v>0</v>
      </c>
      <c r="BU1204" s="31">
        <f>IF(BU$4=first_reg_period, INDEX(Inputs!$K$94:$K$121,MATCH(BN1193,Inputs!$C$94:$C$121,0)),0)</f>
        <v>0</v>
      </c>
      <c r="BV1204" s="31">
        <f>IF(BV$4=first_reg_period, INDEX(Inputs!$K$94:$K$121,MATCH(BO1193,Inputs!$C$94:$C$121,0)),0)</f>
        <v>0</v>
      </c>
      <c r="BW1204" s="31">
        <f>IF(BW$4=first_reg_period, INDEX(Inputs!$K$94:$K$121,MATCH(BP1193,Inputs!$C$94:$C$121,0)),0)</f>
        <v>0</v>
      </c>
      <c r="BX1204" s="31">
        <f>IF(BX$4=first_reg_period, INDEX(Inputs!$K$94:$K$121,MATCH(BQ1193,Inputs!$C$94:$C$121,0)),0)</f>
        <v>0</v>
      </c>
      <c r="BY1204" s="31">
        <f>IF(BY$4=first_reg_period, INDEX(Inputs!$K$94:$K$121,MATCH(BR1193,Inputs!$C$94:$C$121,0)),0)</f>
        <v>0</v>
      </c>
      <c r="BZ1204" s="31">
        <f>IF(BZ$4=first_reg_period, INDEX(Inputs!$K$94:$K$121,MATCH(BS1193,Inputs!$C$94:$C$121,0)),0)</f>
        <v>0</v>
      </c>
      <c r="CA1204" s="31">
        <f>IF(CA$4=first_reg_period, INDEX(Inputs!$K$94:$K$121,MATCH(BT1193,Inputs!$C$94:$C$121,0)),0)</f>
        <v>0</v>
      </c>
      <c r="CB1204" s="31">
        <f>IF(CB$4=first_reg_period, INDEX(Inputs!$K$94:$K$121,MATCH(BU1193,Inputs!$C$94:$C$121,0)),0)</f>
        <v>0</v>
      </c>
      <c r="CC1204" s="31">
        <f>IF(CC$4=first_reg_period, INDEX(Inputs!$K$94:$K$121,MATCH(BV1193,Inputs!$C$94:$C$121,0)),0)</f>
        <v>0</v>
      </c>
      <c r="CD1204" s="31">
        <f>IF(CD$4=first_reg_period, INDEX(Inputs!$K$94:$K$121,MATCH(BW1193,Inputs!$C$94:$C$121,0)),0)</f>
        <v>0</v>
      </c>
      <c r="CE1204" s="31">
        <f>IF(CE$4=first_reg_period, INDEX(Inputs!$K$94:$K$121,MATCH(BX1193,Inputs!$C$94:$C$121,0)),0)</f>
        <v>0</v>
      </c>
      <c r="CF1204" s="31">
        <f>IF(CF$4=first_reg_period, INDEX(Inputs!$K$94:$K$121,MATCH(BY1193,Inputs!$C$94:$C$121,0)),0)</f>
        <v>0</v>
      </c>
    </row>
    <row r="1205" spans="1:2018" s="97" customFormat="1" ht="12.75" customHeight="1">
      <c r="C1205" s="176"/>
      <c r="D1205" s="176" t="s">
        <v>230</v>
      </c>
      <c r="E1205" s="176" t="s">
        <v>185</v>
      </c>
      <c r="I1205" s="99"/>
      <c r="J1205" s="269">
        <f>IF(J$4=second_reg_period, INDEX(Inputs!$P$292:$P$320,MATCH($B1193,Inputs!$C$292:$C$320,0)),0)/conv_2020_2015</f>
        <v>0</v>
      </c>
      <c r="K1205" s="269">
        <f>IF(K$4=second_reg_period, INDEX(Inputs!$P$292:$P$320,MATCH($B1193,Inputs!$C$292:$C$320,0)),0)/conv_2020_2015</f>
        <v>0</v>
      </c>
      <c r="L1205" s="269">
        <f>IF(L$4=second_reg_period, INDEX(Inputs!$P$292:$P$320,MATCH($B1193,Inputs!$C$292:$C$320,0)),0)/conv_2020_2015</f>
        <v>0</v>
      </c>
      <c r="M1205" s="269">
        <f>IF(M$4=second_reg_period, INDEX(Inputs!$P$292:$P$320,MATCH($B1193,Inputs!$C$292:$C$320,0)),0)/conv_2020_2015</f>
        <v>0</v>
      </c>
      <c r="N1205" s="269">
        <f>IF(N$4=second_reg_period, INDEX(Inputs!$P$292:$P$320,MATCH($B1193,Inputs!$C$292:$C$320,0)),0)/conv_2020_2015</f>
        <v>0</v>
      </c>
      <c r="O1205" s="100">
        <f>IF(O$4=second_reg_period, INDEX(Inputs!$P$292:$P$320,MATCH($B1193,Inputs!$C$292:$C$320,0)),0)/conv_2020_2015</f>
        <v>0</v>
      </c>
      <c r="P1205" s="100">
        <f>IF(P$4=second_reg_period, INDEX(Inputs!$P$292:$P$320,MATCH($B1193,Inputs!$C$292:$C$320,0)),0)/conv_2020_2015</f>
        <v>0</v>
      </c>
      <c r="Q1205" s="100">
        <f>IF(Q$4=second_reg_period, INDEX(Inputs!$P$292:$P$320,MATCH($B1193,Inputs!$C$292:$C$320,0)),0)/conv_2020_2015</f>
        <v>0</v>
      </c>
      <c r="R1205" s="100">
        <f>IF(R$4=second_reg_period, INDEX(Inputs!$P$292:$P$320,MATCH($B1193,Inputs!$C$292:$C$320,0)),0)/conv_2020_2015</f>
        <v>0</v>
      </c>
      <c r="S1205" s="100">
        <f>IF(S$4=second_reg_period, INDEX(Inputs!$P$292:$P$320,MATCH($B1193,Inputs!$C$292:$C$320,0)),0)/conv_2020_2015</f>
        <v>0</v>
      </c>
      <c r="T1205" s="100">
        <f>IF(T$4=second_reg_period, INDEX(Inputs!$P$292:$P$320,MATCH($B1193,Inputs!$C$292:$C$320,0)),0)/conv_2020_2015</f>
        <v>0</v>
      </c>
      <c r="U1205" s="100">
        <f>IF(U$4=second_reg_period, INDEX(Inputs!$P$292:$P$320,MATCH($B1193,Inputs!$C$292:$C$320,0)),0)/conv_2020_2015</f>
        <v>0</v>
      </c>
      <c r="V1205" s="100">
        <f>IF(V$4=second_reg_period, INDEX(Inputs!$P$292:$P$320,MATCH($B1193,Inputs!$C$292:$C$320,0)),0)/conv_2020_2015</f>
        <v>0</v>
      </c>
      <c r="W1205" s="100">
        <f>IF(W$4=second_reg_period, INDEX(Inputs!$P$292:$P$320,MATCH($B1193,Inputs!$C$292:$C$320,0)),0)/conv_2020_2015</f>
        <v>0</v>
      </c>
      <c r="X1205" s="100">
        <f>IF(X$4=second_reg_period, INDEX(Inputs!$P$292:$P$320,MATCH($B1193,Inputs!$C$292:$C$320,0)),0)/conv_2020_2015</f>
        <v>0</v>
      </c>
      <c r="Y1205" s="100">
        <f>IF(Y$4=second_reg_period, INDEX(Inputs!$P$292:$P$320,MATCH($B1193,Inputs!$C$292:$C$320,0)),0)/conv_2020_2015</f>
        <v>0</v>
      </c>
      <c r="Z1205" s="100">
        <f>IF(Z$4=second_reg_period, INDEX(Inputs!$P$292:$P$320,MATCH($B1193,Inputs!$C$292:$C$320,0)),0)/conv_2020_2015</f>
        <v>0</v>
      </c>
      <c r="AA1205" s="100">
        <f>IF(AA$4=second_reg_period, INDEX(Inputs!$P$292:$P$320,MATCH($B1193,Inputs!$C$292:$C$320,0)),0)/conv_2020_2015</f>
        <v>0</v>
      </c>
      <c r="AB1205" s="100">
        <f>IF(AB$4=second_reg_period, INDEX(Inputs!$P$292:$P$320,MATCH($B1193,Inputs!$C$292:$C$320,0)),0)/conv_2020_2015</f>
        <v>0</v>
      </c>
      <c r="AC1205" s="100">
        <f>IF(AC$4=second_reg_period, INDEX(Inputs!$P$292:$P$320,MATCH($B1193,Inputs!$C$292:$C$320,0)),0)/conv_2020_2015</f>
        <v>0</v>
      </c>
      <c r="AD1205" s="100">
        <f>IF(AD$4=second_reg_period, INDEX(Inputs!$P$292:$P$320,MATCH($B1193,Inputs!$C$292:$C$320,0)),0)/conv_2020_2015</f>
        <v>0</v>
      </c>
      <c r="AE1205" s="100">
        <f>IF(AE$4=second_reg_period, INDEX(Inputs!$P$292:$P$320,MATCH($B1193,Inputs!$C$292:$C$320,0)),0)/conv_2020_2015</f>
        <v>0</v>
      </c>
      <c r="AF1205" s="100">
        <f>IF(AF$4=second_reg_period, INDEX(Inputs!$P$292:$P$320,MATCH($B1193,Inputs!$C$292:$C$320,0)),0)/conv_2020_2015</f>
        <v>0</v>
      </c>
      <c r="AG1205" s="100">
        <f>IF(AG$4=second_reg_period, INDEX(Inputs!$P$292:$P$320,MATCH($B1193,Inputs!$C$292:$C$320,0)),0)/conv_2020_2015</f>
        <v>0</v>
      </c>
      <c r="AH1205" s="100">
        <f>IF(AH$4=second_reg_period, INDEX(Inputs!$P$292:$P$320,MATCH($B1193,Inputs!$C$292:$C$320,0)),0)/conv_2020_2015</f>
        <v>0</v>
      </c>
      <c r="AI1205" s="100">
        <f>IF(AI$4=second_reg_period, INDEX(Inputs!$P$292:$P$320,MATCH($B1193,Inputs!$C$292:$C$320,0)),0)/conv_2020_2015</f>
        <v>0</v>
      </c>
      <c r="AJ1205" s="100">
        <f>IF(AJ$4=second_reg_period, INDEX(Inputs!$P$292:$P$320,MATCH($B1193,Inputs!$C$292:$C$320,0)),0)/conv_2020_2015</f>
        <v>0</v>
      </c>
      <c r="AK1205" s="100">
        <f>IF(AK$4=second_reg_period, INDEX(Inputs!$P$292:$P$320,MATCH($B1193,Inputs!$C$292:$C$320,0)),0)/conv_2020_2015</f>
        <v>0</v>
      </c>
      <c r="AL1205" s="100">
        <f>IF(AL$4=second_reg_period, INDEX(Inputs!$P$292:$P$320,MATCH($B1193,Inputs!$C$292:$C$320,0)),0)/conv_2020_2015</f>
        <v>0</v>
      </c>
      <c r="AM1205" s="100">
        <f>IF(AM$4=second_reg_period, INDEX(Inputs!$P$292:$P$320,MATCH($B1193,Inputs!$C$292:$C$320,0)),0)/conv_2020_2015</f>
        <v>0</v>
      </c>
      <c r="AN1205" s="100">
        <f>IF(AN$4=second_reg_period, INDEX(Inputs!$P$292:$P$320,MATCH($B1193,Inputs!$C$292:$C$320,0)),0)/conv_2020_2015</f>
        <v>0</v>
      </c>
      <c r="AO1205" s="100">
        <f>IF(AO$4=second_reg_period, INDEX(Inputs!$P$292:$P$320,MATCH($B1193,Inputs!$C$292:$C$320,0)),0)/conv_2020_2015</f>
        <v>0</v>
      </c>
      <c r="AP1205" s="100">
        <f>IF(AP$4=second_reg_period, INDEX(Inputs!$P$292:$P$320,MATCH($B1193,Inputs!$C$292:$C$320,0)),0)/conv_2020_2015</f>
        <v>0</v>
      </c>
      <c r="AQ1205" s="100">
        <f>IF(AQ$4=second_reg_period, INDEX(Inputs!$P$292:$P$320,MATCH($B1193,Inputs!$C$292:$C$320,0)),0)/conv_2020_2015</f>
        <v>0</v>
      </c>
      <c r="AR1205" s="100">
        <f>IF(AR$4=second_reg_period, INDEX(Inputs!$P$292:$P$320,MATCH($B1193,Inputs!$C$292:$C$320,0)),0)/conv_2020_2015</f>
        <v>0</v>
      </c>
      <c r="AS1205" s="100">
        <f>IF(AS$4=second_reg_period, INDEX(Inputs!$P$292:$P$320,MATCH($B1193,Inputs!$C$292:$C$320,0)),0)/conv_2020_2015</f>
        <v>0</v>
      </c>
      <c r="AT1205" s="100">
        <f>IF(AT$4=second_reg_period, INDEX(Inputs!$P$292:$P$320,MATCH($B1193,Inputs!$C$292:$C$320,0)),0)/conv_2020_2015</f>
        <v>0</v>
      </c>
      <c r="AU1205" s="100">
        <f>IF(AU$4=second_reg_period, INDEX(Inputs!$P$292:$P$320,MATCH($B1193,Inputs!$C$292:$C$320,0)),0)/conv_2020_2015</f>
        <v>0</v>
      </c>
      <c r="AV1205" s="100">
        <f>IF(AV$4=second_reg_period, INDEX(Inputs!$P$292:$P$320,MATCH($B1193,Inputs!$C$292:$C$320,0)),0)/conv_2020_2015</f>
        <v>0</v>
      </c>
      <c r="AW1205" s="100">
        <f>IF(AW$4=second_reg_period, INDEX(Inputs!$P$292:$P$320,MATCH($B1193,Inputs!$C$292:$C$320,0)),0)/conv_2020_2015</f>
        <v>0</v>
      </c>
      <c r="AX1205" s="100">
        <f>IF(AX$4=second_reg_period, INDEX(Inputs!$P$292:$P$320,MATCH($B1193,Inputs!$C$292:$C$320,0)),0)/conv_2020_2015</f>
        <v>0</v>
      </c>
      <c r="AY1205" s="100">
        <f>IF(AY$4=second_reg_period, INDEX(Inputs!$P$292:$P$320,MATCH($B1193,Inputs!$C$292:$C$320,0)),0)/conv_2020_2015</f>
        <v>0</v>
      </c>
      <c r="AZ1205" s="100">
        <f>IF(AZ$4=second_reg_period, INDEX(Inputs!$P$292:$P$320,MATCH($B1193,Inputs!$C$292:$C$320,0)),0)/conv_2020_2015</f>
        <v>0</v>
      </c>
      <c r="BA1205" s="100">
        <f>IF(BA$4=second_reg_period, INDEX(Inputs!$P$292:$P$320,MATCH($B1193,Inputs!$C$292:$C$320,0)),0)/conv_2020_2015</f>
        <v>0</v>
      </c>
      <c r="BB1205" s="100">
        <f>IF(BB$4=second_reg_period, INDEX(Inputs!$P$292:$P$320,MATCH($B1193,Inputs!$C$292:$C$320,0)),0)/conv_2020_2015</f>
        <v>0</v>
      </c>
      <c r="BC1205" s="100">
        <f>IF(BC$4=second_reg_period, INDEX(Inputs!$P$292:$P$320,MATCH($B1193,Inputs!$C$292:$C$320,0)),0)/conv_2020_2015</f>
        <v>0</v>
      </c>
      <c r="BD1205" s="100">
        <f>IF(BD$4=second_reg_period, INDEX(Inputs!$P$292:$P$320,MATCH($B1193,Inputs!$C$292:$C$320,0)),0)/conv_2020_2015</f>
        <v>0</v>
      </c>
      <c r="BE1205" s="100">
        <f>IF(BE$4=second_reg_period, INDEX(Inputs!$P$292:$P$320,MATCH($B1193,Inputs!$C$292:$C$320,0)),0)/conv_2020_2015</f>
        <v>0</v>
      </c>
      <c r="BF1205" s="100">
        <f>IF(BF$4=second_reg_period, INDEX(Inputs!$P$292:$P$320,MATCH($B1193,Inputs!$C$292:$C$320,0)),0)/conv_2020_2015</f>
        <v>0</v>
      </c>
      <c r="BG1205" s="100">
        <f>IF(BG$4=second_reg_period, INDEX(Inputs!$P$292:$P$320,MATCH($B1193,Inputs!$C$292:$C$320,0)),0)/conv_2020_2015</f>
        <v>0</v>
      </c>
      <c r="BH1205" s="100">
        <f>IF(BH$4=second_reg_period, INDEX(Inputs!$P$292:$P$320,MATCH($B1193,Inputs!$C$292:$C$320,0)),0)/conv_2020_2015</f>
        <v>0</v>
      </c>
      <c r="BI1205" s="100">
        <f>IF(BI$4=second_reg_period, INDEX(Inputs!$P$292:$P$320,MATCH($B1193,Inputs!$C$292:$C$320,0)),0)/conv_2020_2015</f>
        <v>0</v>
      </c>
      <c r="BJ1205" s="100">
        <f>IF(BJ$4=second_reg_period, INDEX(Inputs!$P$292:$P$320,MATCH($B1193,Inputs!$C$292:$C$320,0)),0)/conv_2020_2015</f>
        <v>0</v>
      </c>
      <c r="BK1205" s="100">
        <f>IF(BK$4=second_reg_period, INDEX(Inputs!$P$292:$P$320,MATCH($B1193,Inputs!$C$292:$C$320,0)),0)/conv_2020_2015</f>
        <v>0</v>
      </c>
      <c r="BL1205" s="100">
        <f>IF(BL$4=second_reg_period, INDEX(Inputs!$P$292:$P$320,MATCH($B1193,Inputs!$C$292:$C$320,0)),0)/conv_2020_2015</f>
        <v>0</v>
      </c>
      <c r="BM1205" s="100">
        <f>IF(BM$4=second_reg_period, INDEX(Inputs!$P$292:$P$320,MATCH($B1193,Inputs!$C$292:$C$320,0)),0)/conv_2020_2015</f>
        <v>0</v>
      </c>
      <c r="BN1205" s="100">
        <f>IF(BN$4=second_reg_period, INDEX(Inputs!$P$292:$P$320,MATCH($B1193,Inputs!$C$292:$C$320,0)),0)/conv_2020_2015</f>
        <v>0</v>
      </c>
      <c r="BO1205" s="100">
        <f>IF(BO$4=second_reg_period, INDEX(Inputs!$P$292:$P$320,MATCH($B1193,Inputs!$C$292:$C$320,0)),0)/conv_2020_2015</f>
        <v>0</v>
      </c>
      <c r="BP1205" s="100">
        <f>IF(BP$4=second_reg_period, INDEX(Inputs!$P$292:$P$320,MATCH($B1193,Inputs!$C$292:$C$320,0)),0)/conv_2020_2015</f>
        <v>0</v>
      </c>
      <c r="BQ1205" s="100">
        <f>IF(BQ$4=second_reg_period, INDEX(Inputs!$P$292:$P$320,MATCH($B1193,Inputs!$C$292:$C$320,0)),0)/conv_2020_2015</f>
        <v>0</v>
      </c>
      <c r="BR1205" s="100">
        <f>IF(BR$4=second_reg_period, INDEX(Inputs!$P$292:$P$320,MATCH($B1193,Inputs!$C$292:$C$320,0)),0)/conv_2020_2015</f>
        <v>0</v>
      </c>
      <c r="BS1205" s="100">
        <f>IF(BS$4=second_reg_period, INDEX(Inputs!$P$292:$P$320,MATCH($B1193,Inputs!$C$292:$C$320,0)),0)/conv_2020_2015</f>
        <v>0</v>
      </c>
      <c r="BT1205" s="100">
        <f>IF(BT$4=second_reg_period, INDEX(Inputs!$P$292:$P$320,MATCH($B1193,Inputs!$C$292:$C$320,0)),0)/conv_2020_2015</f>
        <v>0</v>
      </c>
      <c r="BU1205" s="100">
        <f>IF(BU$4=second_reg_period, INDEX(Inputs!$P$292:$P$320,MATCH($B1193,Inputs!$C$292:$C$320,0)),0)/conv_2020_2015</f>
        <v>0</v>
      </c>
      <c r="BV1205" s="100">
        <f>IF(BV$4=second_reg_period, INDEX(Inputs!$P$292:$P$320,MATCH($B1193,Inputs!$C$292:$C$320,0)),0)/conv_2020_2015</f>
        <v>0</v>
      </c>
      <c r="BW1205" s="100">
        <f>IF(BW$4=second_reg_period, INDEX(Inputs!$P$292:$P$320,MATCH($B1193,Inputs!$C$292:$C$320,0)),0)/conv_2020_2015</f>
        <v>0</v>
      </c>
      <c r="BX1205" s="100">
        <f>IF(BX$4=second_reg_period, INDEX(Inputs!$P$292:$P$320,MATCH($B1193,Inputs!$C$292:$C$320,0)),0)/conv_2020_2015</f>
        <v>0</v>
      </c>
      <c r="BY1205" s="100">
        <f>IF(BY$4=second_reg_period, INDEX(Inputs!$P$292:$P$320,MATCH($B1193,Inputs!$C$292:$C$320,0)),0)/conv_2020_2015</f>
        <v>0</v>
      </c>
      <c r="BZ1205" s="100">
        <f>IF(BZ$4=second_reg_period, INDEX(Inputs!$P$292:$P$320,MATCH($B1193,Inputs!$C$292:$C$320,0)),0)/conv_2020_2015</f>
        <v>0</v>
      </c>
      <c r="CA1205" s="100">
        <f>IF(CA$4=second_reg_period, INDEX(Inputs!$P$292:$P$320,MATCH($B1193,Inputs!$C$292:$C$320,0)),0)/conv_2020_2015</f>
        <v>0</v>
      </c>
      <c r="CB1205" s="100">
        <f>IF(CB$4=second_reg_period, INDEX(Inputs!$P$292:$P$320,MATCH($B1193,Inputs!$C$292:$C$320,0)),0)/conv_2020_2015</f>
        <v>0</v>
      </c>
      <c r="CC1205" s="100">
        <f>IF(CC$4=second_reg_period, INDEX(Inputs!$P$292:$P$320,MATCH($B1193,Inputs!$C$292:$C$320,0)),0)/conv_2020_2015</f>
        <v>0</v>
      </c>
      <c r="CD1205" s="100">
        <f>IF(CD$4=second_reg_period, INDEX(Inputs!$P$292:$P$320,MATCH($B1193,Inputs!$C$292:$C$320,0)),0)/conv_2020_2015</f>
        <v>0</v>
      </c>
      <c r="CE1205" s="100">
        <f>IF(CE$4=second_reg_period, INDEX(Inputs!$P$292:$P$320,MATCH($B1193,Inputs!$C$292:$C$320,0)),0)/conv_2020_2015</f>
        <v>0</v>
      </c>
      <c r="CF1205" s="100">
        <f>IF(CF$4=second_reg_period, INDEX(Inputs!$P$292:$P$320,MATCH($B1193,Inputs!$C$292:$C$320,0)),0)/conv_2020_2015</f>
        <v>0</v>
      </c>
      <c r="CG1205" s="153"/>
      <c r="CH1205" s="153"/>
      <c r="CI1205" s="153"/>
      <c r="CJ1205" s="153"/>
      <c r="CK1205" s="153"/>
      <c r="CL1205" s="153"/>
      <c r="CM1205" s="153"/>
      <c r="CN1205" s="153"/>
      <c r="CO1205" s="153"/>
      <c r="CP1205" s="153"/>
      <c r="CQ1205" s="153"/>
      <c r="CR1205" s="153"/>
      <c r="CS1205" s="153"/>
      <c r="CT1205" s="153"/>
      <c r="CU1205" s="153"/>
      <c r="CV1205" s="153"/>
      <c r="CW1205" s="153"/>
      <c r="CX1205" s="153"/>
      <c r="CY1205" s="153"/>
      <c r="CZ1205" s="153"/>
      <c r="DA1205" s="153"/>
      <c r="DB1205" s="153"/>
      <c r="DC1205" s="153"/>
      <c r="DD1205" s="153"/>
      <c r="DE1205" s="153"/>
      <c r="DF1205" s="153"/>
      <c r="DG1205" s="153"/>
      <c r="DH1205" s="153"/>
      <c r="DI1205" s="153"/>
      <c r="DJ1205" s="153"/>
      <c r="DK1205" s="153"/>
      <c r="DL1205" s="153"/>
      <c r="DM1205" s="153"/>
      <c r="DN1205" s="153"/>
      <c r="DO1205" s="153"/>
      <c r="DP1205" s="153"/>
      <c r="DQ1205" s="153"/>
      <c r="DR1205" s="153"/>
      <c r="DS1205" s="153"/>
      <c r="DT1205" s="153"/>
      <c r="DU1205" s="153"/>
      <c r="DV1205" s="153"/>
      <c r="DW1205" s="153"/>
      <c r="DX1205" s="153"/>
      <c r="DY1205" s="153"/>
      <c r="DZ1205" s="153"/>
      <c r="EA1205" s="153"/>
      <c r="EB1205" s="153"/>
      <c r="EC1205" s="153"/>
      <c r="ED1205" s="153"/>
      <c r="EE1205" s="153"/>
      <c r="EF1205" s="153"/>
      <c r="EG1205" s="153"/>
      <c r="EH1205" s="153"/>
      <c r="EI1205" s="153"/>
      <c r="EJ1205" s="153"/>
      <c r="EK1205" s="153"/>
      <c r="EL1205" s="153"/>
      <c r="EM1205" s="153"/>
      <c r="EN1205" s="153"/>
      <c r="EO1205" s="153"/>
      <c r="EP1205" s="153"/>
      <c r="EQ1205" s="153"/>
      <c r="ER1205" s="153"/>
      <c r="ES1205" s="153"/>
      <c r="ET1205" s="153"/>
      <c r="EU1205" s="153"/>
      <c r="EV1205" s="153"/>
      <c r="EW1205" s="153"/>
      <c r="EX1205" s="153"/>
      <c r="EY1205" s="153"/>
      <c r="EZ1205" s="153"/>
      <c r="FA1205" s="153"/>
      <c r="FB1205" s="153"/>
      <c r="FC1205" s="153"/>
      <c r="FD1205" s="153"/>
      <c r="FE1205" s="153"/>
      <c r="FF1205" s="153"/>
      <c r="FG1205" s="153"/>
      <c r="FH1205" s="153"/>
      <c r="FI1205" s="153"/>
      <c r="FJ1205" s="153"/>
      <c r="FK1205" s="153"/>
      <c r="FL1205" s="153"/>
      <c r="FM1205" s="153"/>
      <c r="FN1205" s="153"/>
      <c r="FO1205" s="153"/>
      <c r="FP1205" s="153"/>
      <c r="FQ1205" s="153"/>
      <c r="FR1205" s="153"/>
      <c r="FS1205" s="153"/>
      <c r="FT1205" s="153"/>
      <c r="FU1205" s="153"/>
      <c r="FV1205" s="153"/>
      <c r="FW1205" s="153"/>
      <c r="FX1205" s="153"/>
      <c r="FY1205" s="153"/>
      <c r="FZ1205" s="153"/>
      <c r="GA1205" s="153"/>
      <c r="GB1205" s="153"/>
      <c r="GC1205" s="153"/>
      <c r="GD1205" s="153"/>
      <c r="GE1205" s="153"/>
      <c r="GF1205" s="153"/>
      <c r="GG1205" s="153"/>
      <c r="GH1205" s="153"/>
      <c r="GI1205" s="153"/>
      <c r="GJ1205" s="153"/>
      <c r="GK1205" s="153"/>
      <c r="GL1205" s="153"/>
      <c r="GM1205" s="153"/>
      <c r="GN1205" s="153"/>
      <c r="GO1205" s="153"/>
      <c r="GP1205" s="153"/>
      <c r="GQ1205" s="153"/>
      <c r="GR1205" s="153"/>
      <c r="GS1205" s="153"/>
      <c r="GT1205" s="153"/>
      <c r="GU1205" s="153"/>
      <c r="GV1205" s="153"/>
      <c r="GW1205" s="153"/>
      <c r="GX1205" s="153"/>
      <c r="GY1205" s="153"/>
      <c r="GZ1205" s="153"/>
      <c r="HA1205" s="153"/>
      <c r="HB1205" s="153"/>
      <c r="HC1205" s="153"/>
      <c r="HD1205" s="153"/>
      <c r="HE1205" s="153"/>
      <c r="HF1205" s="153"/>
      <c r="HG1205" s="153"/>
      <c r="HH1205" s="153"/>
      <c r="HI1205" s="153"/>
      <c r="HJ1205" s="153"/>
      <c r="HK1205" s="153"/>
      <c r="HL1205" s="153"/>
      <c r="HM1205" s="153"/>
      <c r="HN1205" s="153"/>
      <c r="HO1205" s="153"/>
      <c r="HP1205" s="153"/>
      <c r="HQ1205" s="153"/>
      <c r="HR1205" s="153"/>
      <c r="HS1205" s="153"/>
      <c r="HT1205" s="153"/>
      <c r="HU1205" s="153"/>
      <c r="HV1205" s="153"/>
      <c r="HW1205" s="153"/>
      <c r="HX1205" s="153"/>
      <c r="HY1205" s="153"/>
      <c r="HZ1205" s="153"/>
      <c r="IA1205" s="153"/>
      <c r="IB1205" s="153"/>
      <c r="IC1205" s="153"/>
      <c r="ID1205" s="153"/>
      <c r="IE1205" s="153"/>
      <c r="IF1205" s="153"/>
      <c r="IG1205" s="153"/>
      <c r="IH1205" s="153"/>
      <c r="II1205" s="153"/>
      <c r="IJ1205" s="153"/>
      <c r="IK1205" s="153"/>
      <c r="IL1205" s="153"/>
      <c r="IM1205" s="153"/>
      <c r="IN1205" s="153"/>
      <c r="IO1205" s="153"/>
      <c r="IP1205" s="153"/>
      <c r="IQ1205" s="153"/>
      <c r="IR1205" s="153"/>
      <c r="IS1205" s="153"/>
      <c r="IT1205" s="153"/>
      <c r="IU1205" s="153"/>
      <c r="IV1205" s="153"/>
      <c r="IW1205" s="153"/>
      <c r="IX1205" s="153"/>
      <c r="IY1205" s="153"/>
      <c r="IZ1205" s="153"/>
      <c r="JA1205" s="153"/>
      <c r="JB1205" s="153"/>
      <c r="JC1205" s="153"/>
      <c r="JD1205" s="153"/>
      <c r="JE1205" s="153"/>
      <c r="JF1205" s="153"/>
      <c r="JG1205" s="153"/>
      <c r="JH1205" s="153"/>
      <c r="JI1205" s="153"/>
      <c r="JJ1205" s="153"/>
      <c r="JK1205" s="153"/>
      <c r="JL1205" s="153"/>
      <c r="JM1205" s="153"/>
      <c r="JN1205" s="153"/>
      <c r="JO1205" s="153"/>
      <c r="JP1205" s="153"/>
      <c r="JQ1205" s="153"/>
      <c r="JR1205" s="153"/>
      <c r="JS1205" s="153"/>
      <c r="JT1205" s="153"/>
      <c r="JU1205" s="153"/>
      <c r="JV1205" s="153"/>
      <c r="JW1205" s="153"/>
      <c r="JX1205" s="153"/>
      <c r="JY1205" s="153"/>
      <c r="JZ1205" s="153"/>
      <c r="KA1205" s="153"/>
      <c r="KB1205" s="153"/>
      <c r="KC1205" s="153"/>
      <c r="KD1205" s="153"/>
      <c r="KE1205" s="153"/>
      <c r="KF1205" s="153"/>
      <c r="KG1205" s="153"/>
      <c r="KH1205" s="153"/>
      <c r="KI1205" s="153"/>
      <c r="KJ1205" s="153"/>
      <c r="KK1205" s="153"/>
      <c r="KL1205" s="153"/>
      <c r="KM1205" s="153"/>
      <c r="KN1205" s="153"/>
      <c r="KO1205" s="153"/>
      <c r="KP1205" s="153"/>
      <c r="KQ1205" s="153"/>
      <c r="KR1205" s="153"/>
      <c r="KS1205" s="153"/>
      <c r="KT1205" s="153"/>
      <c r="KU1205" s="153"/>
      <c r="KV1205" s="153"/>
      <c r="KW1205" s="153"/>
      <c r="KX1205" s="153"/>
      <c r="KY1205" s="153"/>
      <c r="KZ1205" s="153"/>
      <c r="LA1205" s="153"/>
      <c r="LB1205" s="153"/>
      <c r="LC1205" s="153"/>
      <c r="LD1205" s="153"/>
      <c r="LE1205" s="153"/>
      <c r="LF1205" s="153"/>
      <c r="LG1205" s="153"/>
      <c r="LH1205" s="153"/>
      <c r="LI1205" s="153"/>
      <c r="LJ1205" s="153"/>
      <c r="LK1205" s="153"/>
      <c r="LL1205" s="153"/>
      <c r="LM1205" s="153"/>
      <c r="LN1205" s="153"/>
      <c r="LO1205" s="153"/>
      <c r="LP1205" s="153"/>
      <c r="LQ1205" s="153"/>
      <c r="LR1205" s="153"/>
      <c r="LS1205" s="153"/>
      <c r="LT1205" s="153"/>
      <c r="LU1205" s="153"/>
      <c r="LV1205" s="153"/>
      <c r="LW1205" s="153"/>
      <c r="LX1205" s="153"/>
      <c r="LY1205" s="153"/>
      <c r="LZ1205" s="153"/>
      <c r="MA1205" s="153"/>
      <c r="MB1205" s="153"/>
      <c r="MC1205" s="153"/>
      <c r="MD1205" s="153"/>
      <c r="ME1205" s="153"/>
      <c r="MF1205" s="153"/>
      <c r="MG1205" s="153"/>
      <c r="MH1205" s="153"/>
      <c r="MI1205" s="153"/>
      <c r="MJ1205" s="153"/>
      <c r="MK1205" s="153"/>
      <c r="ML1205" s="153"/>
      <c r="MM1205" s="153"/>
      <c r="MN1205" s="153"/>
      <c r="MO1205" s="153"/>
      <c r="MP1205" s="153"/>
      <c r="MQ1205" s="153"/>
      <c r="MR1205" s="153"/>
      <c r="MS1205" s="153"/>
      <c r="MT1205" s="153"/>
      <c r="MU1205" s="153"/>
      <c r="MV1205" s="153"/>
      <c r="MW1205" s="153"/>
      <c r="MX1205" s="153"/>
      <c r="MY1205" s="153"/>
      <c r="MZ1205" s="153"/>
      <c r="NA1205" s="153"/>
      <c r="NB1205" s="153"/>
      <c r="NC1205" s="153"/>
      <c r="ND1205" s="153"/>
      <c r="NE1205" s="153"/>
      <c r="NF1205" s="153"/>
      <c r="NG1205" s="153"/>
      <c r="NH1205" s="153"/>
      <c r="NI1205" s="153"/>
      <c r="NJ1205" s="153"/>
      <c r="NK1205" s="153"/>
      <c r="NL1205" s="153"/>
      <c r="NM1205" s="153"/>
      <c r="NN1205" s="153"/>
      <c r="NO1205" s="153"/>
      <c r="NP1205" s="153"/>
      <c r="NQ1205" s="153"/>
      <c r="NR1205" s="153"/>
      <c r="NS1205" s="153"/>
      <c r="NT1205" s="153"/>
      <c r="NU1205" s="153"/>
      <c r="NV1205" s="153"/>
      <c r="NW1205" s="153"/>
      <c r="NX1205" s="153"/>
      <c r="NY1205" s="153"/>
      <c r="NZ1205" s="153"/>
      <c r="OA1205" s="153"/>
      <c r="OB1205" s="153"/>
      <c r="OC1205" s="153"/>
      <c r="OD1205" s="153"/>
      <c r="OE1205" s="153"/>
      <c r="OF1205" s="153"/>
      <c r="OG1205" s="153"/>
      <c r="OH1205" s="153"/>
      <c r="OI1205" s="153"/>
      <c r="OJ1205" s="153"/>
      <c r="OK1205" s="153"/>
      <c r="OL1205" s="153"/>
      <c r="OM1205" s="153"/>
      <c r="ON1205" s="153"/>
      <c r="OO1205" s="153"/>
      <c r="OP1205" s="153"/>
      <c r="OQ1205" s="153"/>
      <c r="OR1205" s="153"/>
      <c r="OS1205" s="153"/>
      <c r="OT1205" s="153"/>
      <c r="OU1205" s="153"/>
      <c r="OV1205" s="153"/>
      <c r="OW1205" s="153"/>
      <c r="OX1205" s="153"/>
      <c r="OY1205" s="153"/>
      <c r="OZ1205" s="153"/>
      <c r="PA1205" s="153"/>
      <c r="PB1205" s="153"/>
      <c r="PC1205" s="153"/>
      <c r="PD1205" s="153"/>
      <c r="PE1205" s="153"/>
      <c r="PF1205" s="153"/>
      <c r="PG1205" s="153"/>
      <c r="PH1205" s="153"/>
      <c r="PI1205" s="153"/>
      <c r="PJ1205" s="153"/>
      <c r="PK1205" s="153"/>
      <c r="PL1205" s="153"/>
      <c r="PM1205" s="153"/>
      <c r="PN1205" s="153"/>
      <c r="PO1205" s="153"/>
      <c r="PP1205" s="153"/>
      <c r="PQ1205" s="153"/>
      <c r="PR1205" s="153"/>
      <c r="PS1205" s="153"/>
      <c r="PT1205" s="153"/>
      <c r="PU1205" s="153"/>
      <c r="PV1205" s="153"/>
      <c r="PW1205" s="153"/>
      <c r="PX1205" s="153"/>
      <c r="PY1205" s="153"/>
      <c r="PZ1205" s="153"/>
      <c r="QA1205" s="153"/>
      <c r="QB1205" s="153"/>
      <c r="QC1205" s="153"/>
      <c r="QD1205" s="153"/>
      <c r="QE1205" s="153"/>
      <c r="QF1205" s="153"/>
      <c r="QG1205" s="153"/>
      <c r="QH1205" s="153"/>
      <c r="QI1205" s="153"/>
      <c r="QJ1205" s="153"/>
      <c r="QK1205" s="153"/>
      <c r="QL1205" s="153"/>
      <c r="QM1205" s="153"/>
      <c r="QN1205" s="153"/>
      <c r="QO1205" s="153"/>
      <c r="QP1205" s="153"/>
      <c r="QQ1205" s="153"/>
      <c r="QR1205" s="153"/>
      <c r="QS1205" s="153"/>
      <c r="QT1205" s="153"/>
      <c r="QU1205" s="153"/>
      <c r="QV1205" s="153"/>
      <c r="QW1205" s="153"/>
      <c r="QX1205" s="153"/>
      <c r="QY1205" s="153"/>
      <c r="QZ1205" s="153"/>
      <c r="RA1205" s="153"/>
      <c r="RB1205" s="153"/>
      <c r="RC1205" s="153"/>
      <c r="RD1205" s="153"/>
      <c r="RE1205" s="153"/>
      <c r="RF1205" s="153"/>
      <c r="RG1205" s="153"/>
      <c r="RH1205" s="153"/>
      <c r="RI1205" s="153"/>
      <c r="RJ1205" s="153"/>
      <c r="RK1205" s="153"/>
      <c r="RL1205" s="153"/>
      <c r="RM1205" s="153"/>
      <c r="RN1205" s="153"/>
      <c r="RO1205" s="153"/>
      <c r="RP1205" s="153"/>
      <c r="RQ1205" s="153"/>
      <c r="RR1205" s="153"/>
      <c r="RS1205" s="153"/>
      <c r="RT1205" s="153"/>
      <c r="RU1205" s="153"/>
      <c r="RV1205" s="153"/>
      <c r="RW1205" s="153"/>
      <c r="RX1205" s="153"/>
      <c r="RY1205" s="153"/>
      <c r="RZ1205" s="153"/>
      <c r="SA1205" s="153"/>
      <c r="SB1205" s="153"/>
      <c r="SC1205" s="153"/>
      <c r="SD1205" s="153"/>
      <c r="SE1205" s="153"/>
      <c r="SF1205" s="153"/>
      <c r="SG1205" s="153"/>
      <c r="SH1205" s="153"/>
      <c r="SI1205" s="153"/>
      <c r="SJ1205" s="153"/>
      <c r="SK1205" s="153"/>
      <c r="SL1205" s="153"/>
      <c r="SM1205" s="153"/>
      <c r="SN1205" s="153"/>
      <c r="SO1205" s="153"/>
      <c r="SP1205" s="153"/>
      <c r="SQ1205" s="153"/>
      <c r="SR1205" s="153"/>
      <c r="SS1205" s="153"/>
      <c r="ST1205" s="153"/>
      <c r="SU1205" s="153"/>
      <c r="SV1205" s="153"/>
      <c r="SW1205" s="153"/>
      <c r="SX1205" s="153"/>
      <c r="SY1205" s="153"/>
      <c r="SZ1205" s="153"/>
      <c r="TA1205" s="153"/>
      <c r="TB1205" s="153"/>
      <c r="TC1205" s="153"/>
      <c r="TD1205" s="153"/>
      <c r="TE1205" s="153"/>
      <c r="TF1205" s="153"/>
      <c r="TG1205" s="153"/>
      <c r="TH1205" s="153"/>
      <c r="TI1205" s="153"/>
      <c r="TJ1205" s="153"/>
      <c r="TK1205" s="153"/>
      <c r="TL1205" s="153"/>
      <c r="TM1205" s="153"/>
      <c r="TN1205" s="153"/>
      <c r="TO1205" s="153"/>
      <c r="TP1205" s="153"/>
      <c r="TQ1205" s="153"/>
      <c r="TR1205" s="153"/>
      <c r="TS1205" s="153"/>
      <c r="TT1205" s="153"/>
      <c r="TU1205" s="153"/>
      <c r="TV1205" s="153"/>
      <c r="TW1205" s="153"/>
      <c r="TX1205" s="153"/>
      <c r="TY1205" s="153"/>
      <c r="TZ1205" s="153"/>
      <c r="UA1205" s="153"/>
      <c r="UB1205" s="153"/>
      <c r="UC1205" s="153"/>
      <c r="UD1205" s="153"/>
      <c r="UE1205" s="153"/>
      <c r="UF1205" s="153"/>
      <c r="UG1205" s="153"/>
      <c r="UH1205" s="153"/>
      <c r="UI1205" s="153"/>
      <c r="UJ1205" s="153"/>
      <c r="UK1205" s="153"/>
      <c r="UL1205" s="153"/>
      <c r="UM1205" s="153"/>
      <c r="UN1205" s="153"/>
      <c r="UO1205" s="153"/>
      <c r="UP1205" s="153"/>
      <c r="UQ1205" s="153"/>
      <c r="UR1205" s="153"/>
      <c r="US1205" s="153"/>
      <c r="UT1205" s="153"/>
      <c r="UU1205" s="153"/>
      <c r="UV1205" s="153"/>
      <c r="UW1205" s="153"/>
      <c r="UX1205" s="153"/>
      <c r="UY1205" s="153"/>
      <c r="UZ1205" s="153"/>
      <c r="VA1205" s="153"/>
      <c r="VB1205" s="153"/>
      <c r="VC1205" s="153"/>
      <c r="VD1205" s="153"/>
      <c r="VE1205" s="153"/>
      <c r="VF1205" s="153"/>
      <c r="VG1205" s="153"/>
      <c r="VH1205" s="153"/>
      <c r="VI1205" s="153"/>
      <c r="VJ1205" s="153"/>
      <c r="VK1205" s="153"/>
      <c r="VL1205" s="153"/>
      <c r="VM1205" s="153"/>
      <c r="VN1205" s="153"/>
      <c r="VO1205" s="153"/>
      <c r="VP1205" s="153"/>
      <c r="VQ1205" s="153"/>
      <c r="VR1205" s="153"/>
      <c r="VS1205" s="153"/>
      <c r="VT1205" s="153"/>
      <c r="VU1205" s="153"/>
      <c r="VV1205" s="153"/>
      <c r="VW1205" s="153"/>
      <c r="VX1205" s="153"/>
      <c r="VY1205" s="153"/>
      <c r="VZ1205" s="153"/>
      <c r="WA1205" s="153"/>
      <c r="WB1205" s="153"/>
      <c r="WC1205" s="153"/>
      <c r="WD1205" s="153"/>
      <c r="WE1205" s="153"/>
      <c r="WF1205" s="153"/>
      <c r="WG1205" s="153"/>
      <c r="WH1205" s="153"/>
      <c r="WI1205" s="153"/>
      <c r="WJ1205" s="153"/>
      <c r="WK1205" s="153"/>
      <c r="WL1205" s="153"/>
      <c r="WM1205" s="153"/>
      <c r="WN1205" s="153"/>
      <c r="WO1205" s="153"/>
      <c r="WP1205" s="153"/>
      <c r="WQ1205" s="153"/>
      <c r="WR1205" s="153"/>
      <c r="WS1205" s="153"/>
      <c r="WT1205" s="153"/>
      <c r="WU1205" s="153"/>
      <c r="WV1205" s="153"/>
      <c r="WW1205" s="153"/>
      <c r="WX1205" s="153"/>
      <c r="WY1205" s="153"/>
      <c r="WZ1205" s="153"/>
      <c r="XA1205" s="153"/>
      <c r="XB1205" s="153"/>
      <c r="XC1205" s="153"/>
      <c r="XD1205" s="153"/>
      <c r="XE1205" s="153"/>
      <c r="XF1205" s="153"/>
      <c r="XG1205" s="153"/>
      <c r="XH1205" s="153"/>
      <c r="XI1205" s="153"/>
      <c r="XJ1205" s="153"/>
      <c r="XK1205" s="153"/>
      <c r="XL1205" s="153"/>
      <c r="XM1205" s="153"/>
      <c r="XN1205" s="153"/>
      <c r="XO1205" s="153"/>
      <c r="XP1205" s="153"/>
      <c r="XQ1205" s="153"/>
      <c r="XR1205" s="153"/>
      <c r="XS1205" s="153"/>
      <c r="XT1205" s="153"/>
      <c r="XU1205" s="153"/>
      <c r="XV1205" s="153"/>
      <c r="XW1205" s="153"/>
      <c r="XX1205" s="153"/>
      <c r="XY1205" s="153"/>
      <c r="XZ1205" s="153"/>
      <c r="YA1205" s="153"/>
      <c r="YB1205" s="153"/>
      <c r="YC1205" s="153"/>
      <c r="YD1205" s="153"/>
      <c r="YE1205" s="153"/>
      <c r="YF1205" s="153"/>
      <c r="YG1205" s="153"/>
      <c r="YH1205" s="153"/>
      <c r="YI1205" s="153"/>
      <c r="YJ1205" s="153"/>
      <c r="YK1205" s="153"/>
      <c r="YL1205" s="153"/>
      <c r="YM1205" s="153"/>
      <c r="YN1205" s="153"/>
      <c r="YO1205" s="153"/>
      <c r="YP1205" s="153"/>
      <c r="YQ1205" s="153"/>
      <c r="YR1205" s="153"/>
      <c r="YS1205" s="153"/>
      <c r="YT1205" s="153"/>
      <c r="YU1205" s="153"/>
      <c r="YV1205" s="153"/>
      <c r="YW1205" s="153"/>
      <c r="YX1205" s="153"/>
      <c r="YY1205" s="153"/>
      <c r="YZ1205" s="153"/>
      <c r="ZA1205" s="153"/>
      <c r="ZB1205" s="153"/>
      <c r="ZC1205" s="153"/>
      <c r="ZD1205" s="153"/>
      <c r="ZE1205" s="153"/>
      <c r="ZF1205" s="153"/>
      <c r="ZG1205" s="153"/>
      <c r="ZH1205" s="153"/>
      <c r="ZI1205" s="153"/>
      <c r="ZJ1205" s="153"/>
      <c r="ZK1205" s="153"/>
      <c r="ZL1205" s="153"/>
      <c r="ZM1205" s="153"/>
      <c r="ZN1205" s="153"/>
      <c r="ZO1205" s="153"/>
      <c r="ZP1205" s="153"/>
      <c r="ZQ1205" s="153"/>
      <c r="ZR1205" s="153"/>
      <c r="ZS1205" s="153"/>
      <c r="ZT1205" s="153"/>
      <c r="ZU1205" s="153"/>
      <c r="ZV1205" s="153"/>
      <c r="ZW1205" s="153"/>
      <c r="ZX1205" s="153"/>
      <c r="ZY1205" s="153"/>
      <c r="ZZ1205" s="153"/>
      <c r="AAA1205" s="153"/>
      <c r="AAB1205" s="153"/>
      <c r="AAC1205" s="153"/>
      <c r="AAD1205" s="153"/>
      <c r="AAE1205" s="153"/>
      <c r="AAF1205" s="153"/>
      <c r="AAG1205" s="153"/>
      <c r="AAH1205" s="153"/>
      <c r="AAI1205" s="153"/>
      <c r="AAJ1205" s="153"/>
      <c r="AAK1205" s="153"/>
      <c r="AAL1205" s="153"/>
      <c r="AAM1205" s="153"/>
      <c r="AAN1205" s="153"/>
      <c r="AAO1205" s="153"/>
      <c r="AAP1205" s="153"/>
      <c r="AAQ1205" s="153"/>
      <c r="AAR1205" s="153"/>
      <c r="AAS1205" s="153"/>
      <c r="AAT1205" s="153"/>
      <c r="AAU1205" s="153"/>
      <c r="AAV1205" s="153"/>
      <c r="AAW1205" s="153"/>
      <c r="AAX1205" s="153"/>
      <c r="AAY1205" s="153"/>
      <c r="AAZ1205" s="153"/>
      <c r="ABA1205" s="153"/>
      <c r="ABB1205" s="153"/>
      <c r="ABC1205" s="153"/>
      <c r="ABD1205" s="153"/>
      <c r="ABE1205" s="153"/>
      <c r="ABF1205" s="153"/>
      <c r="ABG1205" s="153"/>
      <c r="ABH1205" s="153"/>
      <c r="ABI1205" s="153"/>
      <c r="ABJ1205" s="153"/>
      <c r="ABK1205" s="153"/>
      <c r="ABL1205" s="153"/>
      <c r="ABM1205" s="153"/>
      <c r="ABN1205" s="153"/>
      <c r="ABO1205" s="153"/>
      <c r="ABP1205" s="153"/>
      <c r="ABQ1205" s="153"/>
      <c r="ABR1205" s="153"/>
      <c r="ABS1205" s="153"/>
      <c r="ABT1205" s="153"/>
      <c r="ABU1205" s="153"/>
      <c r="ABV1205" s="153"/>
      <c r="ABW1205" s="153"/>
      <c r="ABX1205" s="153"/>
      <c r="ABY1205" s="153"/>
      <c r="ABZ1205" s="153"/>
      <c r="ACA1205" s="153"/>
      <c r="ACB1205" s="153"/>
      <c r="ACC1205" s="153"/>
      <c r="ACD1205" s="153"/>
      <c r="ACE1205" s="153"/>
      <c r="ACF1205" s="153"/>
      <c r="ACG1205" s="153"/>
      <c r="ACH1205" s="153"/>
      <c r="ACI1205" s="153"/>
      <c r="ACJ1205" s="153"/>
      <c r="ACK1205" s="153"/>
      <c r="ACL1205" s="153"/>
      <c r="ACM1205" s="153"/>
      <c r="ACN1205" s="153"/>
      <c r="ACO1205" s="153"/>
      <c r="ACP1205" s="153"/>
      <c r="ACQ1205" s="153"/>
      <c r="ACR1205" s="153"/>
      <c r="ACS1205" s="153"/>
      <c r="ACT1205" s="153"/>
      <c r="ACU1205" s="153"/>
      <c r="ACV1205" s="153"/>
      <c r="ACW1205" s="153"/>
      <c r="ACX1205" s="153"/>
      <c r="ACY1205" s="153"/>
      <c r="ACZ1205" s="153"/>
      <c r="ADA1205" s="153"/>
      <c r="ADB1205" s="153"/>
      <c r="ADC1205" s="153"/>
      <c r="ADD1205" s="153"/>
      <c r="ADE1205" s="153"/>
      <c r="ADF1205" s="153"/>
      <c r="ADG1205" s="153"/>
      <c r="ADH1205" s="153"/>
      <c r="ADI1205" s="153"/>
      <c r="ADJ1205" s="153"/>
      <c r="ADK1205" s="153"/>
      <c r="ADL1205" s="153"/>
      <c r="ADM1205" s="153"/>
      <c r="ADN1205" s="153"/>
      <c r="ADO1205" s="153"/>
      <c r="ADP1205" s="153"/>
      <c r="ADQ1205" s="153"/>
      <c r="ADR1205" s="153"/>
      <c r="ADS1205" s="153"/>
      <c r="ADT1205" s="153"/>
      <c r="ADU1205" s="153"/>
      <c r="ADV1205" s="153"/>
      <c r="ADW1205" s="153"/>
      <c r="ADX1205" s="153"/>
      <c r="ADY1205" s="153"/>
      <c r="ADZ1205" s="153"/>
      <c r="AEA1205" s="153"/>
      <c r="AEB1205" s="153"/>
      <c r="AEC1205" s="153"/>
      <c r="AED1205" s="153"/>
      <c r="AEE1205" s="153"/>
      <c r="AEF1205" s="153"/>
      <c r="AEG1205" s="153"/>
      <c r="AEH1205" s="153"/>
      <c r="AEI1205" s="153"/>
      <c r="AEJ1205" s="153"/>
      <c r="AEK1205" s="153"/>
      <c r="AEL1205" s="153"/>
      <c r="AEM1205" s="153"/>
      <c r="AEN1205" s="153"/>
      <c r="AEO1205" s="153"/>
      <c r="AEP1205" s="153"/>
      <c r="AEQ1205" s="153"/>
      <c r="AER1205" s="153"/>
      <c r="AES1205" s="153"/>
      <c r="AET1205" s="153"/>
      <c r="AEU1205" s="153"/>
      <c r="AEV1205" s="153"/>
      <c r="AEW1205" s="153"/>
      <c r="AEX1205" s="153"/>
      <c r="AEY1205" s="153"/>
      <c r="AEZ1205" s="153"/>
      <c r="AFA1205" s="153"/>
      <c r="AFB1205" s="153"/>
      <c r="AFC1205" s="153"/>
      <c r="AFD1205" s="153"/>
      <c r="AFE1205" s="153"/>
      <c r="AFF1205" s="153"/>
      <c r="AFG1205" s="153"/>
      <c r="AFH1205" s="153"/>
      <c r="AFI1205" s="153"/>
      <c r="AFJ1205" s="153"/>
      <c r="AFK1205" s="153"/>
      <c r="AFL1205" s="153"/>
      <c r="AFM1205" s="153"/>
      <c r="AFN1205" s="153"/>
      <c r="AFO1205" s="153"/>
      <c r="AFP1205" s="153"/>
      <c r="AFQ1205" s="153"/>
      <c r="AFR1205" s="153"/>
      <c r="AFS1205" s="153"/>
      <c r="AFT1205" s="153"/>
      <c r="AFU1205" s="153"/>
      <c r="AFV1205" s="153"/>
      <c r="AFW1205" s="153"/>
      <c r="AFX1205" s="153"/>
      <c r="AFY1205" s="153"/>
      <c r="AFZ1205" s="153"/>
      <c r="AGA1205" s="153"/>
      <c r="AGB1205" s="153"/>
      <c r="AGC1205" s="153"/>
      <c r="AGD1205" s="153"/>
      <c r="AGE1205" s="153"/>
      <c r="AGF1205" s="153"/>
      <c r="AGG1205" s="153"/>
      <c r="AGH1205" s="153"/>
      <c r="AGI1205" s="153"/>
      <c r="AGJ1205" s="153"/>
      <c r="AGK1205" s="153"/>
      <c r="AGL1205" s="153"/>
      <c r="AGM1205" s="153"/>
      <c r="AGN1205" s="153"/>
      <c r="AGO1205" s="153"/>
      <c r="AGP1205" s="153"/>
      <c r="AGQ1205" s="153"/>
      <c r="AGR1205" s="153"/>
      <c r="AGS1205" s="153"/>
      <c r="AGT1205" s="153"/>
      <c r="AGU1205" s="153"/>
      <c r="AGV1205" s="153"/>
      <c r="AGW1205" s="153"/>
      <c r="AGX1205" s="153"/>
      <c r="AGY1205" s="153"/>
      <c r="AGZ1205" s="153"/>
      <c r="AHA1205" s="153"/>
      <c r="AHB1205" s="153"/>
      <c r="AHC1205" s="153"/>
      <c r="AHD1205" s="153"/>
      <c r="AHE1205" s="153"/>
      <c r="AHF1205" s="153"/>
      <c r="AHG1205" s="153"/>
      <c r="AHH1205" s="153"/>
      <c r="AHI1205" s="153"/>
      <c r="AHJ1205" s="153"/>
      <c r="AHK1205" s="153"/>
      <c r="AHL1205" s="153"/>
      <c r="AHM1205" s="153"/>
      <c r="AHN1205" s="153"/>
      <c r="AHO1205" s="153"/>
      <c r="AHP1205" s="153"/>
      <c r="AHQ1205" s="153"/>
      <c r="AHR1205" s="153"/>
      <c r="AHS1205" s="153"/>
      <c r="AHT1205" s="153"/>
      <c r="AHU1205" s="153"/>
      <c r="AHV1205" s="153"/>
      <c r="AHW1205" s="153"/>
      <c r="AHX1205" s="153"/>
      <c r="AHY1205" s="153"/>
      <c r="AHZ1205" s="153"/>
      <c r="AIA1205" s="153"/>
      <c r="AIB1205" s="153"/>
      <c r="AIC1205" s="153"/>
      <c r="AID1205" s="153"/>
      <c r="AIE1205" s="153"/>
      <c r="AIF1205" s="153"/>
      <c r="AIG1205" s="153"/>
      <c r="AIH1205" s="153"/>
      <c r="AII1205" s="153"/>
      <c r="AIJ1205" s="153"/>
      <c r="AIK1205" s="153"/>
      <c r="AIL1205" s="153"/>
      <c r="AIM1205" s="153"/>
      <c r="AIN1205" s="153"/>
      <c r="AIO1205" s="153"/>
      <c r="AIP1205" s="153"/>
      <c r="AIQ1205" s="153"/>
      <c r="AIR1205" s="153"/>
      <c r="AIS1205" s="153"/>
      <c r="AIT1205" s="153"/>
      <c r="AIU1205" s="153"/>
      <c r="AIV1205" s="153"/>
      <c r="AIW1205" s="153"/>
      <c r="AIX1205" s="153"/>
      <c r="AIY1205" s="153"/>
      <c r="AIZ1205" s="153"/>
      <c r="AJA1205" s="153"/>
      <c r="AJB1205" s="153"/>
      <c r="AJC1205" s="153"/>
      <c r="AJD1205" s="153"/>
      <c r="AJE1205" s="153"/>
      <c r="AJF1205" s="153"/>
      <c r="AJG1205" s="153"/>
      <c r="AJH1205" s="153"/>
      <c r="AJI1205" s="153"/>
      <c r="AJJ1205" s="153"/>
      <c r="AJK1205" s="153"/>
      <c r="AJL1205" s="153"/>
      <c r="AJM1205" s="153"/>
      <c r="AJN1205" s="153"/>
      <c r="AJO1205" s="153"/>
      <c r="AJP1205" s="153"/>
      <c r="AJQ1205" s="153"/>
      <c r="AJR1205" s="153"/>
      <c r="AJS1205" s="153"/>
      <c r="AJT1205" s="153"/>
      <c r="AJU1205" s="153"/>
      <c r="AJV1205" s="153"/>
      <c r="AJW1205" s="153"/>
      <c r="AJX1205" s="153"/>
      <c r="AJY1205" s="153"/>
      <c r="AJZ1205" s="153"/>
      <c r="AKA1205" s="153"/>
      <c r="AKB1205" s="153"/>
      <c r="AKC1205" s="153"/>
      <c r="AKD1205" s="153"/>
      <c r="AKE1205" s="153"/>
      <c r="AKF1205" s="153"/>
      <c r="AKG1205" s="153"/>
      <c r="AKH1205" s="153"/>
      <c r="AKI1205" s="153"/>
      <c r="AKJ1205" s="153"/>
      <c r="AKK1205" s="153"/>
      <c r="AKL1205" s="153"/>
      <c r="AKM1205" s="153"/>
      <c r="AKN1205" s="153"/>
      <c r="AKO1205" s="153"/>
      <c r="AKP1205" s="153"/>
      <c r="AKQ1205" s="153"/>
      <c r="AKR1205" s="153"/>
      <c r="AKS1205" s="153"/>
      <c r="AKT1205" s="153"/>
      <c r="AKU1205" s="153"/>
      <c r="AKV1205" s="153"/>
      <c r="AKW1205" s="153"/>
      <c r="AKX1205" s="153"/>
      <c r="AKY1205" s="153"/>
      <c r="AKZ1205" s="153"/>
      <c r="ALA1205" s="153"/>
      <c r="ALB1205" s="153"/>
      <c r="ALC1205" s="153"/>
      <c r="ALD1205" s="153"/>
      <c r="ALE1205" s="153"/>
      <c r="ALF1205" s="153"/>
      <c r="ALG1205" s="153"/>
      <c r="ALH1205" s="153"/>
      <c r="ALI1205" s="153"/>
      <c r="ALJ1205" s="153"/>
      <c r="ALK1205" s="153"/>
      <c r="ALL1205" s="153"/>
      <c r="ALM1205" s="153"/>
      <c r="ALN1205" s="153"/>
      <c r="ALO1205" s="153"/>
      <c r="ALP1205" s="153"/>
      <c r="ALQ1205" s="153"/>
      <c r="ALR1205" s="153"/>
      <c r="ALS1205" s="153"/>
      <c r="ALT1205" s="153"/>
      <c r="ALU1205" s="153"/>
      <c r="ALV1205" s="153"/>
      <c r="ALW1205" s="153"/>
      <c r="ALX1205" s="153"/>
      <c r="ALY1205" s="153"/>
      <c r="ALZ1205" s="153"/>
      <c r="AMA1205" s="153"/>
      <c r="AMB1205" s="153"/>
      <c r="AMC1205" s="153"/>
      <c r="AMD1205" s="153"/>
      <c r="AME1205" s="153"/>
      <c r="AMF1205" s="153"/>
      <c r="AMG1205" s="153"/>
      <c r="AMH1205" s="153"/>
      <c r="AMI1205" s="153"/>
      <c r="AMJ1205" s="153"/>
      <c r="AMK1205" s="153"/>
      <c r="AML1205" s="153"/>
      <c r="AMM1205" s="153"/>
      <c r="AMN1205" s="153"/>
      <c r="AMO1205" s="153"/>
      <c r="AMP1205" s="153"/>
      <c r="AMQ1205" s="153"/>
      <c r="AMR1205" s="153"/>
      <c r="AMS1205" s="153"/>
      <c r="AMT1205" s="153"/>
      <c r="AMU1205" s="153"/>
      <c r="AMV1205" s="153"/>
      <c r="AMW1205" s="153"/>
      <c r="AMX1205" s="153"/>
      <c r="AMY1205" s="153"/>
      <c r="AMZ1205" s="153"/>
      <c r="ANA1205" s="153"/>
      <c r="ANB1205" s="153"/>
      <c r="ANC1205" s="153"/>
      <c r="AND1205" s="153"/>
      <c r="ANE1205" s="153"/>
      <c r="ANF1205" s="153"/>
      <c r="ANG1205" s="153"/>
      <c r="ANH1205" s="153"/>
      <c r="ANI1205" s="153"/>
      <c r="ANJ1205" s="153"/>
      <c r="ANK1205" s="153"/>
      <c r="ANL1205" s="153"/>
      <c r="ANM1205" s="153"/>
      <c r="ANN1205" s="153"/>
      <c r="ANO1205" s="153"/>
      <c r="ANP1205" s="153"/>
      <c r="ANQ1205" s="153"/>
      <c r="ANR1205" s="153"/>
      <c r="ANS1205" s="153"/>
      <c r="ANT1205" s="153"/>
      <c r="ANU1205" s="153"/>
      <c r="ANV1205" s="153"/>
      <c r="ANW1205" s="153"/>
      <c r="ANX1205" s="153"/>
      <c r="ANY1205" s="153"/>
      <c r="ANZ1205" s="153"/>
      <c r="AOA1205" s="153"/>
      <c r="AOB1205" s="153"/>
      <c r="AOC1205" s="153"/>
      <c r="AOD1205" s="153"/>
      <c r="AOE1205" s="153"/>
      <c r="AOF1205" s="153"/>
      <c r="AOG1205" s="153"/>
      <c r="AOH1205" s="153"/>
      <c r="AOI1205" s="153"/>
      <c r="AOJ1205" s="153"/>
      <c r="AOK1205" s="153"/>
      <c r="AOL1205" s="153"/>
      <c r="AOM1205" s="153"/>
      <c r="AON1205" s="153"/>
      <c r="AOO1205" s="153"/>
      <c r="AOP1205" s="153"/>
      <c r="AOQ1205" s="153"/>
      <c r="AOR1205" s="153"/>
      <c r="AOS1205" s="153"/>
      <c r="AOT1205" s="153"/>
      <c r="AOU1205" s="153"/>
      <c r="AOV1205" s="153"/>
      <c r="AOW1205" s="153"/>
      <c r="AOX1205" s="153"/>
      <c r="AOY1205" s="153"/>
      <c r="AOZ1205" s="153"/>
      <c r="APA1205" s="153"/>
      <c r="APB1205" s="153"/>
      <c r="APC1205" s="153"/>
      <c r="APD1205" s="153"/>
      <c r="APE1205" s="153"/>
      <c r="APF1205" s="153"/>
      <c r="APG1205" s="153"/>
      <c r="APH1205" s="153"/>
      <c r="API1205" s="153"/>
      <c r="APJ1205" s="153"/>
      <c r="APK1205" s="153"/>
      <c r="APL1205" s="153"/>
      <c r="APM1205" s="153"/>
      <c r="APN1205" s="153"/>
      <c r="APO1205" s="153"/>
      <c r="APP1205" s="153"/>
      <c r="APQ1205" s="153"/>
      <c r="APR1205" s="153"/>
      <c r="APS1205" s="153"/>
      <c r="APT1205" s="153"/>
      <c r="APU1205" s="153"/>
      <c r="APV1205" s="153"/>
      <c r="APW1205" s="153"/>
      <c r="APX1205" s="153"/>
      <c r="APY1205" s="153"/>
      <c r="APZ1205" s="153"/>
      <c r="AQA1205" s="153"/>
      <c r="AQB1205" s="153"/>
      <c r="AQC1205" s="153"/>
      <c r="AQD1205" s="153"/>
      <c r="AQE1205" s="153"/>
      <c r="AQF1205" s="153"/>
      <c r="AQG1205" s="153"/>
      <c r="AQH1205" s="153"/>
      <c r="AQI1205" s="153"/>
      <c r="AQJ1205" s="153"/>
      <c r="AQK1205" s="153"/>
      <c r="AQL1205" s="153"/>
      <c r="AQM1205" s="153"/>
      <c r="AQN1205" s="153"/>
      <c r="AQO1205" s="153"/>
      <c r="AQP1205" s="153"/>
      <c r="AQQ1205" s="153"/>
      <c r="AQR1205" s="153"/>
      <c r="AQS1205" s="153"/>
      <c r="AQT1205" s="153"/>
      <c r="AQU1205" s="153"/>
      <c r="AQV1205" s="153"/>
      <c r="AQW1205" s="153"/>
      <c r="AQX1205" s="153"/>
      <c r="AQY1205" s="153"/>
      <c r="AQZ1205" s="153"/>
      <c r="ARA1205" s="153"/>
      <c r="ARB1205" s="153"/>
      <c r="ARC1205" s="153"/>
      <c r="ARD1205" s="153"/>
      <c r="ARE1205" s="153"/>
      <c r="ARF1205" s="153"/>
      <c r="ARG1205" s="153"/>
      <c r="ARH1205" s="153"/>
      <c r="ARI1205" s="153"/>
      <c r="ARJ1205" s="153"/>
      <c r="ARK1205" s="153"/>
      <c r="ARL1205" s="153"/>
      <c r="ARM1205" s="153"/>
      <c r="ARN1205" s="153"/>
      <c r="ARO1205" s="153"/>
      <c r="ARP1205" s="153"/>
      <c r="ARQ1205" s="153"/>
      <c r="ARR1205" s="153"/>
      <c r="ARS1205" s="153"/>
      <c r="ART1205" s="153"/>
      <c r="ARU1205" s="153"/>
      <c r="ARV1205" s="153"/>
      <c r="ARW1205" s="153"/>
      <c r="ARX1205" s="153"/>
      <c r="ARY1205" s="153"/>
      <c r="ARZ1205" s="153"/>
      <c r="ASA1205" s="153"/>
      <c r="ASB1205" s="153"/>
      <c r="ASC1205" s="153"/>
      <c r="ASD1205" s="153"/>
      <c r="ASE1205" s="153"/>
      <c r="ASF1205" s="153"/>
      <c r="ASG1205" s="153"/>
      <c r="ASH1205" s="153"/>
      <c r="ASI1205" s="153"/>
      <c r="ASJ1205" s="153"/>
      <c r="ASK1205" s="153"/>
      <c r="ASL1205" s="153"/>
      <c r="ASM1205" s="153"/>
      <c r="ASN1205" s="153"/>
      <c r="ASO1205" s="153"/>
      <c r="ASP1205" s="153"/>
      <c r="ASQ1205" s="153"/>
      <c r="ASR1205" s="153"/>
      <c r="ASS1205" s="153"/>
      <c r="AST1205" s="153"/>
      <c r="ASU1205" s="153"/>
      <c r="ASV1205" s="153"/>
      <c r="ASW1205" s="153"/>
      <c r="ASX1205" s="153"/>
      <c r="ASY1205" s="153"/>
      <c r="ASZ1205" s="153"/>
      <c r="ATA1205" s="153"/>
      <c r="ATB1205" s="153"/>
      <c r="ATC1205" s="153"/>
      <c r="ATD1205" s="153"/>
      <c r="ATE1205" s="153"/>
      <c r="ATF1205" s="153"/>
      <c r="ATG1205" s="153"/>
      <c r="ATH1205" s="153"/>
      <c r="ATI1205" s="153"/>
      <c r="ATJ1205" s="153"/>
      <c r="ATK1205" s="153"/>
      <c r="ATL1205" s="153"/>
      <c r="ATM1205" s="153"/>
      <c r="ATN1205" s="153"/>
      <c r="ATO1205" s="153"/>
      <c r="ATP1205" s="153"/>
      <c r="ATQ1205" s="153"/>
      <c r="ATR1205" s="153"/>
      <c r="ATS1205" s="153"/>
      <c r="ATT1205" s="153"/>
      <c r="ATU1205" s="153"/>
      <c r="ATV1205" s="153"/>
      <c r="ATW1205" s="153"/>
      <c r="ATX1205" s="153"/>
      <c r="ATY1205" s="153"/>
      <c r="ATZ1205" s="153"/>
      <c r="AUA1205" s="153"/>
      <c r="AUB1205" s="153"/>
      <c r="AUC1205" s="153"/>
      <c r="AUD1205" s="153"/>
      <c r="AUE1205" s="153"/>
      <c r="AUF1205" s="153"/>
      <c r="AUG1205" s="153"/>
      <c r="AUH1205" s="153"/>
      <c r="AUI1205" s="153"/>
      <c r="AUJ1205" s="153"/>
      <c r="AUK1205" s="153"/>
      <c r="AUL1205" s="153"/>
      <c r="AUM1205" s="153"/>
      <c r="AUN1205" s="153"/>
      <c r="AUO1205" s="153"/>
      <c r="AUP1205" s="153"/>
      <c r="AUQ1205" s="153"/>
      <c r="AUR1205" s="153"/>
      <c r="AUS1205" s="153"/>
      <c r="AUT1205" s="153"/>
      <c r="AUU1205" s="153"/>
      <c r="AUV1205" s="153"/>
      <c r="AUW1205" s="153"/>
      <c r="AUX1205" s="153"/>
      <c r="AUY1205" s="153"/>
      <c r="AUZ1205" s="153"/>
      <c r="AVA1205" s="153"/>
      <c r="AVB1205" s="153"/>
      <c r="AVC1205" s="153"/>
      <c r="AVD1205" s="153"/>
      <c r="AVE1205" s="153"/>
      <c r="AVF1205" s="153"/>
      <c r="AVG1205" s="153"/>
      <c r="AVH1205" s="153"/>
      <c r="AVI1205" s="153"/>
      <c r="AVJ1205" s="153"/>
      <c r="AVK1205" s="153"/>
      <c r="AVL1205" s="153"/>
      <c r="AVM1205" s="153"/>
      <c r="AVN1205" s="153"/>
      <c r="AVO1205" s="153"/>
      <c r="AVP1205" s="153"/>
      <c r="AVQ1205" s="153"/>
      <c r="AVR1205" s="153"/>
      <c r="AVS1205" s="153"/>
      <c r="AVT1205" s="153"/>
      <c r="AVU1205" s="153"/>
      <c r="AVV1205" s="153"/>
      <c r="AVW1205" s="153"/>
      <c r="AVX1205" s="153"/>
      <c r="AVY1205" s="153"/>
      <c r="AVZ1205" s="153"/>
      <c r="AWA1205" s="153"/>
      <c r="AWB1205" s="153"/>
      <c r="AWC1205" s="153"/>
      <c r="AWD1205" s="153"/>
      <c r="AWE1205" s="153"/>
      <c r="AWF1205" s="153"/>
      <c r="AWG1205" s="153"/>
      <c r="AWH1205" s="153"/>
      <c r="AWI1205" s="153"/>
      <c r="AWJ1205" s="153"/>
      <c r="AWK1205" s="153"/>
      <c r="AWL1205" s="153"/>
      <c r="AWM1205" s="153"/>
      <c r="AWN1205" s="153"/>
      <c r="AWO1205" s="153"/>
      <c r="AWP1205" s="153"/>
      <c r="AWQ1205" s="153"/>
      <c r="AWR1205" s="153"/>
      <c r="AWS1205" s="153"/>
      <c r="AWT1205" s="153"/>
      <c r="AWU1205" s="153"/>
      <c r="AWV1205" s="153"/>
      <c r="AWW1205" s="153"/>
      <c r="AWX1205" s="153"/>
      <c r="AWY1205" s="153"/>
      <c r="AWZ1205" s="153"/>
      <c r="AXA1205" s="153"/>
      <c r="AXB1205" s="153"/>
      <c r="AXC1205" s="153"/>
      <c r="AXD1205" s="153"/>
      <c r="AXE1205" s="153"/>
      <c r="AXF1205" s="153"/>
      <c r="AXG1205" s="153"/>
      <c r="AXH1205" s="153"/>
      <c r="AXI1205" s="153"/>
      <c r="AXJ1205" s="153"/>
      <c r="AXK1205" s="153"/>
      <c r="AXL1205" s="153"/>
      <c r="AXM1205" s="153"/>
      <c r="AXN1205" s="153"/>
      <c r="AXO1205" s="153"/>
      <c r="AXP1205" s="153"/>
      <c r="AXQ1205" s="153"/>
      <c r="AXR1205" s="153"/>
      <c r="AXS1205" s="153"/>
      <c r="AXT1205" s="153"/>
      <c r="AXU1205" s="153"/>
      <c r="AXV1205" s="153"/>
      <c r="AXW1205" s="153"/>
      <c r="AXX1205" s="153"/>
      <c r="AXY1205" s="153"/>
      <c r="AXZ1205" s="153"/>
      <c r="AYA1205" s="153"/>
      <c r="AYB1205" s="153"/>
      <c r="AYC1205" s="153"/>
      <c r="AYD1205" s="153"/>
      <c r="AYE1205" s="153"/>
      <c r="AYF1205" s="153"/>
      <c r="AYG1205" s="153"/>
      <c r="AYH1205" s="153"/>
      <c r="AYI1205" s="153"/>
      <c r="AYJ1205" s="153"/>
      <c r="AYK1205" s="153"/>
      <c r="AYL1205" s="153"/>
      <c r="AYM1205" s="153"/>
      <c r="AYN1205" s="153"/>
      <c r="AYO1205" s="153"/>
      <c r="AYP1205" s="153"/>
      <c r="AYQ1205" s="153"/>
      <c r="AYR1205" s="153"/>
      <c r="AYS1205" s="153"/>
      <c r="AYT1205" s="153"/>
      <c r="AYU1205" s="153"/>
      <c r="AYV1205" s="153"/>
      <c r="AYW1205" s="153"/>
      <c r="AYX1205" s="153"/>
      <c r="AYY1205" s="153"/>
      <c r="AYZ1205" s="153"/>
      <c r="AZA1205" s="153"/>
      <c r="AZB1205" s="153"/>
      <c r="AZC1205" s="153"/>
      <c r="AZD1205" s="153"/>
      <c r="AZE1205" s="153"/>
      <c r="AZF1205" s="153"/>
      <c r="AZG1205" s="153"/>
      <c r="AZH1205" s="153"/>
      <c r="AZI1205" s="153"/>
      <c r="AZJ1205" s="153"/>
      <c r="AZK1205" s="153"/>
      <c r="AZL1205" s="153"/>
      <c r="AZM1205" s="153"/>
      <c r="AZN1205" s="153"/>
      <c r="AZO1205" s="153"/>
      <c r="AZP1205" s="153"/>
      <c r="AZQ1205" s="153"/>
      <c r="AZR1205" s="153"/>
      <c r="AZS1205" s="153"/>
      <c r="AZT1205" s="153"/>
      <c r="AZU1205" s="153"/>
      <c r="AZV1205" s="153"/>
      <c r="AZW1205" s="153"/>
      <c r="AZX1205" s="153"/>
      <c r="AZY1205" s="153"/>
      <c r="AZZ1205" s="153"/>
      <c r="BAA1205" s="153"/>
      <c r="BAB1205" s="153"/>
      <c r="BAC1205" s="153"/>
      <c r="BAD1205" s="153"/>
      <c r="BAE1205" s="153"/>
      <c r="BAF1205" s="153"/>
      <c r="BAG1205" s="153"/>
      <c r="BAH1205" s="153"/>
      <c r="BAI1205" s="153"/>
      <c r="BAJ1205" s="153"/>
      <c r="BAK1205" s="153"/>
      <c r="BAL1205" s="153"/>
      <c r="BAM1205" s="153"/>
      <c r="BAN1205" s="153"/>
      <c r="BAO1205" s="153"/>
      <c r="BAP1205" s="153"/>
      <c r="BAQ1205" s="153"/>
      <c r="BAR1205" s="153"/>
      <c r="BAS1205" s="153"/>
      <c r="BAT1205" s="153"/>
      <c r="BAU1205" s="153"/>
      <c r="BAV1205" s="153"/>
      <c r="BAW1205" s="153"/>
      <c r="BAX1205" s="153"/>
      <c r="BAY1205" s="153"/>
      <c r="BAZ1205" s="153"/>
      <c r="BBA1205" s="153"/>
      <c r="BBB1205" s="153"/>
      <c r="BBC1205" s="153"/>
      <c r="BBD1205" s="153"/>
      <c r="BBE1205" s="153"/>
      <c r="BBF1205" s="153"/>
      <c r="BBG1205" s="153"/>
      <c r="BBH1205" s="153"/>
      <c r="BBI1205" s="153"/>
      <c r="BBJ1205" s="153"/>
      <c r="BBK1205" s="153"/>
      <c r="BBL1205" s="153"/>
      <c r="BBM1205" s="153"/>
      <c r="BBN1205" s="153"/>
      <c r="BBO1205" s="153"/>
      <c r="BBP1205" s="153"/>
      <c r="BBQ1205" s="153"/>
      <c r="BBR1205" s="153"/>
      <c r="BBS1205" s="153"/>
      <c r="BBT1205" s="153"/>
      <c r="BBU1205" s="153"/>
      <c r="BBV1205" s="153"/>
      <c r="BBW1205" s="153"/>
      <c r="BBX1205" s="153"/>
      <c r="BBY1205" s="153"/>
      <c r="BBZ1205" s="153"/>
      <c r="BCA1205" s="153"/>
      <c r="BCB1205" s="153"/>
      <c r="BCC1205" s="153"/>
      <c r="BCD1205" s="153"/>
      <c r="BCE1205" s="153"/>
      <c r="BCF1205" s="153"/>
      <c r="BCG1205" s="153"/>
      <c r="BCH1205" s="153"/>
      <c r="BCI1205" s="153"/>
      <c r="BCJ1205" s="153"/>
      <c r="BCK1205" s="153"/>
      <c r="BCL1205" s="153"/>
      <c r="BCM1205" s="153"/>
      <c r="BCN1205" s="153"/>
      <c r="BCO1205" s="153"/>
      <c r="BCP1205" s="153"/>
      <c r="BCQ1205" s="153"/>
      <c r="BCR1205" s="153"/>
      <c r="BCS1205" s="153"/>
      <c r="BCT1205" s="153"/>
      <c r="BCU1205" s="153"/>
      <c r="BCV1205" s="153"/>
      <c r="BCW1205" s="153"/>
      <c r="BCX1205" s="153"/>
      <c r="BCY1205" s="153"/>
      <c r="BCZ1205" s="153"/>
      <c r="BDA1205" s="153"/>
      <c r="BDB1205" s="153"/>
      <c r="BDC1205" s="153"/>
      <c r="BDD1205" s="153"/>
      <c r="BDE1205" s="153"/>
      <c r="BDF1205" s="153"/>
      <c r="BDG1205" s="153"/>
      <c r="BDH1205" s="153"/>
      <c r="BDI1205" s="153"/>
      <c r="BDJ1205" s="153"/>
      <c r="BDK1205" s="153"/>
      <c r="BDL1205" s="153"/>
      <c r="BDM1205" s="153"/>
      <c r="BDN1205" s="153"/>
      <c r="BDO1205" s="153"/>
      <c r="BDP1205" s="153"/>
      <c r="BDQ1205" s="153"/>
      <c r="BDR1205" s="153"/>
      <c r="BDS1205" s="153"/>
      <c r="BDT1205" s="153"/>
      <c r="BDU1205" s="153"/>
      <c r="BDV1205" s="153"/>
      <c r="BDW1205" s="153"/>
      <c r="BDX1205" s="153"/>
      <c r="BDY1205" s="153"/>
      <c r="BDZ1205" s="153"/>
      <c r="BEA1205" s="153"/>
      <c r="BEB1205" s="153"/>
      <c r="BEC1205" s="153"/>
      <c r="BED1205" s="153"/>
      <c r="BEE1205" s="153"/>
      <c r="BEF1205" s="153"/>
      <c r="BEG1205" s="153"/>
      <c r="BEH1205" s="153"/>
      <c r="BEI1205" s="153"/>
      <c r="BEJ1205" s="153"/>
      <c r="BEK1205" s="153"/>
      <c r="BEL1205" s="153"/>
      <c r="BEM1205" s="153"/>
      <c r="BEN1205" s="153"/>
      <c r="BEO1205" s="153"/>
      <c r="BEP1205" s="153"/>
      <c r="BEQ1205" s="153"/>
      <c r="BER1205" s="153"/>
      <c r="BES1205" s="153"/>
      <c r="BET1205" s="153"/>
      <c r="BEU1205" s="153"/>
      <c r="BEV1205" s="153"/>
      <c r="BEW1205" s="153"/>
      <c r="BEX1205" s="153"/>
      <c r="BEY1205" s="153"/>
      <c r="BEZ1205" s="153"/>
      <c r="BFA1205" s="153"/>
      <c r="BFB1205" s="153"/>
      <c r="BFC1205" s="153"/>
      <c r="BFD1205" s="153"/>
      <c r="BFE1205" s="153"/>
      <c r="BFF1205" s="153"/>
      <c r="BFG1205" s="153"/>
      <c r="BFH1205" s="153"/>
      <c r="BFI1205" s="153"/>
      <c r="BFJ1205" s="153"/>
      <c r="BFK1205" s="153"/>
      <c r="BFL1205" s="153"/>
      <c r="BFM1205" s="153"/>
      <c r="BFN1205" s="153"/>
      <c r="BFO1205" s="153"/>
      <c r="BFP1205" s="153"/>
      <c r="BFQ1205" s="153"/>
      <c r="BFR1205" s="153"/>
      <c r="BFS1205" s="153"/>
      <c r="BFT1205" s="153"/>
      <c r="BFU1205" s="153"/>
      <c r="BFV1205" s="153"/>
      <c r="BFW1205" s="153"/>
      <c r="BFX1205" s="153"/>
      <c r="BFY1205" s="153"/>
      <c r="BFZ1205" s="153"/>
      <c r="BGA1205" s="153"/>
      <c r="BGB1205" s="153"/>
      <c r="BGC1205" s="153"/>
      <c r="BGD1205" s="153"/>
      <c r="BGE1205" s="153"/>
      <c r="BGF1205" s="153"/>
      <c r="BGG1205" s="153"/>
      <c r="BGH1205" s="153"/>
      <c r="BGI1205" s="153"/>
      <c r="BGJ1205" s="153"/>
      <c r="BGK1205" s="153"/>
      <c r="BGL1205" s="153"/>
      <c r="BGM1205" s="153"/>
      <c r="BGN1205" s="153"/>
      <c r="BGO1205" s="153"/>
      <c r="BGP1205" s="153"/>
      <c r="BGQ1205" s="153"/>
      <c r="BGR1205" s="153"/>
      <c r="BGS1205" s="153"/>
      <c r="BGT1205" s="153"/>
      <c r="BGU1205" s="153"/>
      <c r="BGV1205" s="153"/>
      <c r="BGW1205" s="153"/>
      <c r="BGX1205" s="153"/>
      <c r="BGY1205" s="153"/>
      <c r="BGZ1205" s="153"/>
      <c r="BHA1205" s="153"/>
      <c r="BHB1205" s="153"/>
      <c r="BHC1205" s="153"/>
      <c r="BHD1205" s="153"/>
      <c r="BHE1205" s="153"/>
      <c r="BHF1205" s="153"/>
      <c r="BHG1205" s="153"/>
      <c r="BHH1205" s="153"/>
      <c r="BHI1205" s="153"/>
      <c r="BHJ1205" s="153"/>
      <c r="BHK1205" s="153"/>
      <c r="BHL1205" s="153"/>
      <c r="BHM1205" s="153"/>
      <c r="BHN1205" s="153"/>
      <c r="BHO1205" s="153"/>
      <c r="BHP1205" s="153"/>
      <c r="BHQ1205" s="153"/>
      <c r="BHR1205" s="153"/>
      <c r="BHS1205" s="153"/>
      <c r="BHT1205" s="153"/>
      <c r="BHU1205" s="153"/>
      <c r="BHV1205" s="153"/>
      <c r="BHW1205" s="153"/>
      <c r="BHX1205" s="153"/>
      <c r="BHY1205" s="153"/>
      <c r="BHZ1205" s="153"/>
      <c r="BIA1205" s="153"/>
      <c r="BIB1205" s="153"/>
      <c r="BIC1205" s="153"/>
      <c r="BID1205" s="153"/>
      <c r="BIE1205" s="153"/>
      <c r="BIF1205" s="153"/>
      <c r="BIG1205" s="153"/>
      <c r="BIH1205" s="153"/>
      <c r="BII1205" s="153"/>
      <c r="BIJ1205" s="153"/>
      <c r="BIK1205" s="153"/>
      <c r="BIL1205" s="153"/>
      <c r="BIM1205" s="153"/>
      <c r="BIN1205" s="153"/>
      <c r="BIO1205" s="153"/>
      <c r="BIP1205" s="153"/>
      <c r="BIQ1205" s="153"/>
      <c r="BIR1205" s="153"/>
      <c r="BIS1205" s="153"/>
      <c r="BIT1205" s="153"/>
      <c r="BIU1205" s="153"/>
      <c r="BIV1205" s="153"/>
      <c r="BIW1205" s="153"/>
      <c r="BIX1205" s="153"/>
      <c r="BIY1205" s="153"/>
      <c r="BIZ1205" s="153"/>
      <c r="BJA1205" s="153"/>
      <c r="BJB1205" s="153"/>
      <c r="BJC1205" s="153"/>
      <c r="BJD1205" s="153"/>
      <c r="BJE1205" s="153"/>
      <c r="BJF1205" s="153"/>
      <c r="BJG1205" s="153"/>
      <c r="BJH1205" s="153"/>
      <c r="BJI1205" s="153"/>
      <c r="BJJ1205" s="153"/>
      <c r="BJK1205" s="153"/>
      <c r="BJL1205" s="153"/>
      <c r="BJM1205" s="153"/>
      <c r="BJN1205" s="153"/>
      <c r="BJO1205" s="153"/>
      <c r="BJP1205" s="153"/>
      <c r="BJQ1205" s="153"/>
      <c r="BJR1205" s="153"/>
      <c r="BJS1205" s="153"/>
      <c r="BJT1205" s="153"/>
      <c r="BJU1205" s="153"/>
      <c r="BJV1205" s="153"/>
      <c r="BJW1205" s="153"/>
      <c r="BJX1205" s="153"/>
      <c r="BJY1205" s="153"/>
      <c r="BJZ1205" s="153"/>
      <c r="BKA1205" s="153"/>
      <c r="BKB1205" s="153"/>
      <c r="BKC1205" s="153"/>
      <c r="BKD1205" s="153"/>
      <c r="BKE1205" s="153"/>
      <c r="BKF1205" s="153"/>
      <c r="BKG1205" s="153"/>
      <c r="BKH1205" s="153"/>
      <c r="BKI1205" s="153"/>
      <c r="BKJ1205" s="153"/>
      <c r="BKK1205" s="153"/>
      <c r="BKL1205" s="153"/>
      <c r="BKM1205" s="153"/>
      <c r="BKN1205" s="153"/>
      <c r="BKO1205" s="153"/>
      <c r="BKP1205" s="153"/>
      <c r="BKQ1205" s="153"/>
      <c r="BKR1205" s="153"/>
      <c r="BKS1205" s="153"/>
      <c r="BKT1205" s="153"/>
      <c r="BKU1205" s="153"/>
      <c r="BKV1205" s="153"/>
      <c r="BKW1205" s="153"/>
      <c r="BKX1205" s="153"/>
      <c r="BKY1205" s="153"/>
      <c r="BKZ1205" s="153"/>
      <c r="BLA1205" s="153"/>
      <c r="BLB1205" s="153"/>
      <c r="BLC1205" s="153"/>
      <c r="BLD1205" s="153"/>
      <c r="BLE1205" s="153"/>
      <c r="BLF1205" s="153"/>
      <c r="BLG1205" s="153"/>
      <c r="BLH1205" s="153"/>
      <c r="BLI1205" s="153"/>
      <c r="BLJ1205" s="153"/>
      <c r="BLK1205" s="153"/>
      <c r="BLL1205" s="153"/>
      <c r="BLM1205" s="153"/>
      <c r="BLN1205" s="153"/>
      <c r="BLO1205" s="153"/>
      <c r="BLP1205" s="153"/>
      <c r="BLQ1205" s="153"/>
      <c r="BLR1205" s="153"/>
      <c r="BLS1205" s="153"/>
      <c r="BLT1205" s="153"/>
      <c r="BLU1205" s="153"/>
      <c r="BLV1205" s="153"/>
      <c r="BLW1205" s="153"/>
      <c r="BLX1205" s="153"/>
      <c r="BLY1205" s="153"/>
      <c r="BLZ1205" s="153"/>
      <c r="BMA1205" s="153"/>
      <c r="BMB1205" s="153"/>
      <c r="BMC1205" s="153"/>
      <c r="BMD1205" s="153"/>
      <c r="BME1205" s="153"/>
      <c r="BMF1205" s="153"/>
      <c r="BMG1205" s="153"/>
      <c r="BMH1205" s="153"/>
      <c r="BMI1205" s="153"/>
      <c r="BMJ1205" s="153"/>
      <c r="BMK1205" s="153"/>
      <c r="BML1205" s="153"/>
      <c r="BMM1205" s="153"/>
      <c r="BMN1205" s="153"/>
      <c r="BMO1205" s="153"/>
      <c r="BMP1205" s="153"/>
      <c r="BMQ1205" s="153"/>
      <c r="BMR1205" s="153"/>
      <c r="BMS1205" s="153"/>
      <c r="BMT1205" s="153"/>
      <c r="BMU1205" s="153"/>
      <c r="BMV1205" s="153"/>
      <c r="BMW1205" s="153"/>
      <c r="BMX1205" s="153"/>
      <c r="BMY1205" s="153"/>
      <c r="BMZ1205" s="153"/>
      <c r="BNA1205" s="153"/>
      <c r="BNB1205" s="153"/>
      <c r="BNC1205" s="153"/>
      <c r="BND1205" s="153"/>
      <c r="BNE1205" s="153"/>
      <c r="BNF1205" s="153"/>
      <c r="BNG1205" s="153"/>
      <c r="BNH1205" s="153"/>
      <c r="BNI1205" s="153"/>
      <c r="BNJ1205" s="153"/>
      <c r="BNK1205" s="153"/>
      <c r="BNL1205" s="153"/>
      <c r="BNM1205" s="153"/>
      <c r="BNN1205" s="153"/>
      <c r="BNO1205" s="153"/>
      <c r="BNP1205" s="153"/>
      <c r="BNQ1205" s="153"/>
      <c r="BNR1205" s="153"/>
      <c r="BNS1205" s="153"/>
      <c r="BNT1205" s="153"/>
      <c r="BNU1205" s="153"/>
      <c r="BNV1205" s="153"/>
      <c r="BNW1205" s="153"/>
      <c r="BNX1205" s="153"/>
      <c r="BNY1205" s="153"/>
      <c r="BNZ1205" s="153"/>
      <c r="BOA1205" s="153"/>
      <c r="BOB1205" s="153"/>
      <c r="BOC1205" s="153"/>
      <c r="BOD1205" s="153"/>
      <c r="BOE1205" s="153"/>
      <c r="BOF1205" s="153"/>
      <c r="BOG1205" s="153"/>
      <c r="BOH1205" s="153"/>
      <c r="BOI1205" s="153"/>
      <c r="BOJ1205" s="153"/>
      <c r="BOK1205" s="153"/>
      <c r="BOL1205" s="153"/>
      <c r="BOM1205" s="153"/>
      <c r="BON1205" s="153"/>
      <c r="BOO1205" s="153"/>
      <c r="BOP1205" s="153"/>
      <c r="BOQ1205" s="153"/>
      <c r="BOR1205" s="153"/>
      <c r="BOS1205" s="153"/>
      <c r="BOT1205" s="153"/>
      <c r="BOU1205" s="153"/>
      <c r="BOV1205" s="153"/>
      <c r="BOW1205" s="153"/>
      <c r="BOX1205" s="153"/>
      <c r="BOY1205" s="153"/>
      <c r="BOZ1205" s="153"/>
      <c r="BPA1205" s="153"/>
      <c r="BPB1205" s="153"/>
      <c r="BPC1205" s="153"/>
      <c r="BPD1205" s="153"/>
      <c r="BPE1205" s="153"/>
      <c r="BPF1205" s="153"/>
      <c r="BPG1205" s="153"/>
      <c r="BPH1205" s="153"/>
      <c r="BPI1205" s="153"/>
      <c r="BPJ1205" s="153"/>
      <c r="BPK1205" s="153"/>
      <c r="BPL1205" s="153"/>
      <c r="BPM1205" s="153"/>
      <c r="BPN1205" s="153"/>
      <c r="BPO1205" s="153"/>
      <c r="BPP1205" s="153"/>
      <c r="BPQ1205" s="153"/>
      <c r="BPR1205" s="153"/>
      <c r="BPS1205" s="153"/>
      <c r="BPT1205" s="153"/>
      <c r="BPU1205" s="153"/>
      <c r="BPV1205" s="153"/>
      <c r="BPW1205" s="153"/>
      <c r="BPX1205" s="153"/>
      <c r="BPY1205" s="153"/>
      <c r="BPZ1205" s="153"/>
      <c r="BQA1205" s="153"/>
      <c r="BQB1205" s="153"/>
      <c r="BQC1205" s="153"/>
      <c r="BQD1205" s="153"/>
      <c r="BQE1205" s="153"/>
      <c r="BQF1205" s="153"/>
      <c r="BQG1205" s="153"/>
      <c r="BQH1205" s="153"/>
      <c r="BQI1205" s="153"/>
      <c r="BQJ1205" s="153"/>
      <c r="BQK1205" s="153"/>
      <c r="BQL1205" s="153"/>
      <c r="BQM1205" s="153"/>
      <c r="BQN1205" s="153"/>
      <c r="BQO1205" s="153"/>
      <c r="BQP1205" s="153"/>
      <c r="BQQ1205" s="153"/>
      <c r="BQR1205" s="153"/>
      <c r="BQS1205" s="153"/>
      <c r="BQT1205" s="153"/>
      <c r="BQU1205" s="153"/>
      <c r="BQV1205" s="153"/>
      <c r="BQW1205" s="153"/>
      <c r="BQX1205" s="153"/>
      <c r="BQY1205" s="153"/>
      <c r="BQZ1205" s="153"/>
      <c r="BRA1205" s="153"/>
      <c r="BRB1205" s="153"/>
      <c r="BRC1205" s="153"/>
      <c r="BRD1205" s="153"/>
      <c r="BRE1205" s="153"/>
      <c r="BRF1205" s="153"/>
      <c r="BRG1205" s="153"/>
      <c r="BRH1205" s="153"/>
      <c r="BRI1205" s="153"/>
      <c r="BRJ1205" s="153"/>
      <c r="BRK1205" s="153"/>
      <c r="BRL1205" s="153"/>
      <c r="BRM1205" s="153"/>
      <c r="BRN1205" s="153"/>
      <c r="BRO1205" s="153"/>
      <c r="BRP1205" s="153"/>
      <c r="BRQ1205" s="153"/>
      <c r="BRR1205" s="153"/>
      <c r="BRS1205" s="153"/>
      <c r="BRT1205" s="153"/>
      <c r="BRU1205" s="153"/>
      <c r="BRV1205" s="153"/>
      <c r="BRW1205" s="153"/>
      <c r="BRX1205" s="153"/>
      <c r="BRY1205" s="153"/>
      <c r="BRZ1205" s="153"/>
      <c r="BSA1205" s="153"/>
      <c r="BSB1205" s="153"/>
      <c r="BSC1205" s="153"/>
      <c r="BSD1205" s="153"/>
      <c r="BSE1205" s="153"/>
      <c r="BSF1205" s="153"/>
      <c r="BSG1205" s="153"/>
      <c r="BSH1205" s="153"/>
      <c r="BSI1205" s="153"/>
      <c r="BSJ1205" s="153"/>
      <c r="BSK1205" s="153"/>
      <c r="BSL1205" s="153"/>
      <c r="BSM1205" s="153"/>
      <c r="BSN1205" s="153"/>
      <c r="BSO1205" s="153"/>
      <c r="BSP1205" s="153"/>
      <c r="BSQ1205" s="153"/>
      <c r="BSR1205" s="153"/>
      <c r="BSS1205" s="153"/>
      <c r="BST1205" s="153"/>
      <c r="BSU1205" s="153"/>
      <c r="BSV1205" s="153"/>
      <c r="BSW1205" s="153"/>
      <c r="BSX1205" s="153"/>
      <c r="BSY1205" s="153"/>
      <c r="BSZ1205" s="153"/>
      <c r="BTA1205" s="153"/>
      <c r="BTB1205" s="153"/>
      <c r="BTC1205" s="153"/>
      <c r="BTD1205" s="153"/>
      <c r="BTE1205" s="153"/>
      <c r="BTF1205" s="153"/>
      <c r="BTG1205" s="153"/>
      <c r="BTH1205" s="153"/>
      <c r="BTI1205" s="153"/>
      <c r="BTJ1205" s="153"/>
      <c r="BTK1205" s="153"/>
      <c r="BTL1205" s="153"/>
      <c r="BTM1205" s="153"/>
      <c r="BTN1205" s="153"/>
      <c r="BTO1205" s="153"/>
      <c r="BTP1205" s="153"/>
      <c r="BTQ1205" s="153"/>
      <c r="BTR1205" s="153"/>
      <c r="BTS1205" s="153"/>
      <c r="BTT1205" s="153"/>
      <c r="BTU1205" s="153"/>
      <c r="BTV1205" s="153"/>
      <c r="BTW1205" s="153"/>
      <c r="BTX1205" s="153"/>
      <c r="BTY1205" s="153"/>
      <c r="BTZ1205" s="153"/>
      <c r="BUA1205" s="153"/>
      <c r="BUB1205" s="153"/>
      <c r="BUC1205" s="153"/>
      <c r="BUD1205" s="153"/>
      <c r="BUE1205" s="153"/>
      <c r="BUF1205" s="153"/>
      <c r="BUG1205" s="153"/>
      <c r="BUH1205" s="153"/>
      <c r="BUI1205" s="153"/>
      <c r="BUJ1205" s="153"/>
      <c r="BUK1205" s="153"/>
      <c r="BUL1205" s="153"/>
      <c r="BUM1205" s="153"/>
      <c r="BUN1205" s="153"/>
      <c r="BUO1205" s="153"/>
      <c r="BUP1205" s="153"/>
      <c r="BUQ1205" s="153"/>
      <c r="BUR1205" s="153"/>
      <c r="BUS1205" s="153"/>
      <c r="BUT1205" s="153"/>
      <c r="BUU1205" s="153"/>
      <c r="BUV1205" s="153"/>
      <c r="BUW1205" s="153"/>
      <c r="BUX1205" s="153"/>
      <c r="BUY1205" s="153"/>
      <c r="BUZ1205" s="153"/>
      <c r="BVA1205" s="153"/>
      <c r="BVB1205" s="153"/>
      <c r="BVC1205" s="153"/>
      <c r="BVD1205" s="153"/>
      <c r="BVE1205" s="153"/>
      <c r="BVF1205" s="153"/>
      <c r="BVG1205" s="153"/>
      <c r="BVH1205" s="153"/>
      <c r="BVI1205" s="153"/>
      <c r="BVJ1205" s="153"/>
      <c r="BVK1205" s="153"/>
      <c r="BVL1205" s="153"/>
      <c r="BVM1205" s="153"/>
      <c r="BVN1205" s="153"/>
      <c r="BVO1205" s="153"/>
      <c r="BVP1205" s="153"/>
      <c r="BVQ1205" s="153"/>
      <c r="BVR1205" s="153"/>
      <c r="BVS1205" s="153"/>
      <c r="BVT1205" s="153"/>
      <c r="BVU1205" s="153"/>
      <c r="BVV1205" s="153"/>
      <c r="BVW1205" s="153"/>
      <c r="BVX1205" s="153"/>
      <c r="BVY1205" s="153"/>
      <c r="BVZ1205" s="153"/>
      <c r="BWA1205" s="153"/>
      <c r="BWB1205" s="153"/>
      <c r="BWC1205" s="153"/>
      <c r="BWD1205" s="153"/>
      <c r="BWE1205" s="153"/>
      <c r="BWF1205" s="153"/>
      <c r="BWG1205" s="153"/>
      <c r="BWH1205" s="153"/>
      <c r="BWI1205" s="153"/>
      <c r="BWJ1205" s="153"/>
      <c r="BWK1205" s="153"/>
      <c r="BWL1205" s="153"/>
      <c r="BWM1205" s="153"/>
      <c r="BWN1205" s="153"/>
      <c r="BWO1205" s="153"/>
      <c r="BWP1205" s="153"/>
      <c r="BWQ1205" s="153"/>
      <c r="BWR1205" s="153"/>
      <c r="BWS1205" s="153"/>
      <c r="BWT1205" s="153"/>
      <c r="BWU1205" s="153"/>
      <c r="BWV1205" s="153"/>
      <c r="BWW1205" s="153"/>
      <c r="BWX1205" s="153"/>
      <c r="BWY1205" s="153"/>
      <c r="BWZ1205" s="153"/>
      <c r="BXA1205" s="153"/>
      <c r="BXB1205" s="153"/>
      <c r="BXC1205" s="153"/>
      <c r="BXD1205" s="153"/>
      <c r="BXE1205" s="153"/>
      <c r="BXF1205" s="153"/>
      <c r="BXG1205" s="153"/>
      <c r="BXH1205" s="153"/>
      <c r="BXI1205" s="153"/>
      <c r="BXJ1205" s="153"/>
      <c r="BXK1205" s="153"/>
      <c r="BXL1205" s="153"/>
      <c r="BXM1205" s="153"/>
      <c r="BXN1205" s="153"/>
      <c r="BXO1205" s="153"/>
      <c r="BXP1205" s="153"/>
      <c r="BXQ1205" s="153"/>
      <c r="BXR1205" s="153"/>
      <c r="BXS1205" s="153"/>
      <c r="BXT1205" s="153"/>
      <c r="BXU1205" s="153"/>
      <c r="BXV1205" s="153"/>
      <c r="BXW1205" s="153"/>
      <c r="BXX1205" s="153"/>
      <c r="BXY1205" s="153"/>
      <c r="BXZ1205" s="153"/>
      <c r="BYA1205" s="153"/>
      <c r="BYB1205" s="153"/>
      <c r="BYC1205" s="153"/>
      <c r="BYD1205" s="153"/>
      <c r="BYE1205" s="153"/>
      <c r="BYF1205" s="153"/>
      <c r="BYG1205" s="153"/>
      <c r="BYH1205" s="153"/>
      <c r="BYI1205" s="153"/>
      <c r="BYJ1205" s="153"/>
      <c r="BYK1205" s="153"/>
      <c r="BYL1205" s="153"/>
      <c r="BYM1205" s="153"/>
      <c r="BYN1205" s="153"/>
      <c r="BYO1205" s="153"/>
      <c r="BYP1205" s="153"/>
    </row>
    <row r="1206" spans="1:2018" s="153" customFormat="1" ht="12.75" customHeight="1">
      <c r="C1206" s="164"/>
      <c r="D1206" s="155" t="s">
        <v>206</v>
      </c>
      <c r="E1206" s="155" t="s">
        <v>185</v>
      </c>
      <c r="I1206" s="153">
        <f>H1206-I1199+I1203+I1205</f>
        <v>41.914003543056026</v>
      </c>
      <c r="J1206" s="153">
        <f>I1206-J1199+J1203+J1205</f>
        <v>24.36147141847762</v>
      </c>
      <c r="K1206" s="153">
        <f t="shared" ref="K1206" si="6074">J1206-K1199+K1203+K1205</f>
        <v>6.8089392938992148</v>
      </c>
      <c r="L1206" s="153">
        <f t="shared" ref="L1206" si="6075">K1206-L1199+L1203+L1205</f>
        <v>0</v>
      </c>
      <c r="M1206" s="153">
        <f t="shared" ref="M1206" si="6076">L1206-M1199+M1203+M1205</f>
        <v>0</v>
      </c>
      <c r="N1206" s="153">
        <f t="shared" ref="N1206" si="6077">M1206-N1199+N1203+N1205</f>
        <v>0</v>
      </c>
      <c r="O1206" s="153">
        <f t="shared" ref="O1206" si="6078">N1206-O1199+O1203+O1205</f>
        <v>0</v>
      </c>
      <c r="P1206" s="153">
        <f t="shared" ref="P1206" si="6079">O1206-P1199+P1203+P1205</f>
        <v>0</v>
      </c>
      <c r="Q1206" s="153">
        <f t="shared" ref="Q1206" si="6080">P1206-Q1199+Q1203+Q1205</f>
        <v>0</v>
      </c>
      <c r="R1206" s="153">
        <f t="shared" ref="R1206" si="6081">Q1206-R1199+R1203+R1205</f>
        <v>0</v>
      </c>
      <c r="S1206" s="153">
        <f t="shared" ref="S1206" si="6082">R1206-S1199+S1203+S1205</f>
        <v>0</v>
      </c>
      <c r="T1206" s="153">
        <f t="shared" ref="T1206" si="6083">S1206-T1199+T1203+T1205</f>
        <v>0</v>
      </c>
      <c r="U1206" s="153">
        <f t="shared" ref="U1206" si="6084">T1206-U1199+U1203+U1205</f>
        <v>0</v>
      </c>
      <c r="V1206" s="153">
        <f t="shared" ref="V1206" si="6085">U1206-V1199+V1203+V1205</f>
        <v>0</v>
      </c>
      <c r="W1206" s="153">
        <f t="shared" ref="W1206" si="6086">V1206-W1199+W1203+W1205</f>
        <v>0</v>
      </c>
      <c r="X1206" s="153">
        <f t="shared" ref="X1206" si="6087">W1206-X1199+X1203+X1205</f>
        <v>0</v>
      </c>
      <c r="Y1206" s="153">
        <f t="shared" ref="Y1206" si="6088">X1206-Y1199+Y1203+Y1205</f>
        <v>0</v>
      </c>
      <c r="Z1206" s="153">
        <f t="shared" ref="Z1206" si="6089">Y1206-Z1199+Z1203+Z1205</f>
        <v>0</v>
      </c>
      <c r="AA1206" s="153">
        <f t="shared" ref="AA1206" si="6090">Z1206-AA1199+AA1203+AA1205</f>
        <v>0</v>
      </c>
      <c r="AB1206" s="153">
        <f t="shared" ref="AB1206" si="6091">AA1206-AB1199+AB1203+AB1205</f>
        <v>0</v>
      </c>
      <c r="AC1206" s="153">
        <f t="shared" ref="AC1206" si="6092">AB1206-AC1199+AC1203+AC1205</f>
        <v>0</v>
      </c>
      <c r="AD1206" s="153">
        <f t="shared" ref="AD1206" si="6093">AC1206-AD1199+AD1203+AD1205</f>
        <v>0</v>
      </c>
      <c r="AE1206" s="153">
        <f t="shared" ref="AE1206" si="6094">AD1206-AE1199+AE1203+AE1205</f>
        <v>0</v>
      </c>
      <c r="AF1206" s="153">
        <f t="shared" ref="AF1206" si="6095">AE1206-AF1199+AF1203+AF1205</f>
        <v>0</v>
      </c>
      <c r="AG1206" s="153">
        <f t="shared" ref="AG1206" si="6096">AF1206-AG1199+AG1203+AG1205</f>
        <v>0</v>
      </c>
      <c r="AH1206" s="153">
        <f t="shared" ref="AH1206" si="6097">AG1206-AH1199+AH1203+AH1205</f>
        <v>0</v>
      </c>
      <c r="AI1206" s="153">
        <f t="shared" ref="AI1206" si="6098">AH1206-AI1199+AI1203+AI1205</f>
        <v>0</v>
      </c>
      <c r="AJ1206" s="153">
        <f t="shared" ref="AJ1206" si="6099">AI1206-AJ1199+AJ1203+AJ1205</f>
        <v>0</v>
      </c>
      <c r="AK1206" s="153">
        <f t="shared" ref="AK1206" si="6100">AJ1206-AK1199+AK1203+AK1205</f>
        <v>0</v>
      </c>
      <c r="AL1206" s="153">
        <f t="shared" ref="AL1206" si="6101">AK1206-AL1199+AL1203+AL1205</f>
        <v>0</v>
      </c>
      <c r="AM1206" s="153">
        <f t="shared" ref="AM1206" si="6102">AL1206-AM1199+AM1203+AM1205</f>
        <v>0</v>
      </c>
      <c r="AN1206" s="153">
        <f t="shared" ref="AN1206" si="6103">AM1206-AN1199+AN1203+AN1205</f>
        <v>0</v>
      </c>
      <c r="AO1206" s="153">
        <f t="shared" ref="AO1206" si="6104">AN1206-AO1199+AO1203+AO1205</f>
        <v>0</v>
      </c>
      <c r="AP1206" s="153">
        <f t="shared" ref="AP1206" si="6105">AO1206-AP1199+AP1203+AP1205</f>
        <v>0</v>
      </c>
      <c r="AQ1206" s="153">
        <f t="shared" ref="AQ1206" si="6106">AP1206-AQ1199+AQ1203+AQ1205</f>
        <v>0</v>
      </c>
      <c r="AR1206" s="153">
        <f t="shared" ref="AR1206" si="6107">AQ1206-AR1199+AR1203+AR1205</f>
        <v>0</v>
      </c>
      <c r="AS1206" s="153">
        <f t="shared" ref="AS1206" si="6108">AR1206-AS1199+AS1203+AS1205</f>
        <v>0</v>
      </c>
      <c r="AT1206" s="153">
        <f t="shared" ref="AT1206" si="6109">AS1206-AT1199+AT1203+AT1205</f>
        <v>0</v>
      </c>
      <c r="AU1206" s="153">
        <f t="shared" ref="AU1206" si="6110">AT1206-AU1199+AU1203+AU1205</f>
        <v>0</v>
      </c>
      <c r="AV1206" s="153">
        <f t="shared" ref="AV1206" si="6111">AU1206-AV1199+AV1203+AV1205</f>
        <v>0</v>
      </c>
      <c r="AW1206" s="153">
        <f t="shared" ref="AW1206" si="6112">AV1206-AW1199+AW1203+AW1205</f>
        <v>0</v>
      </c>
      <c r="AX1206" s="153">
        <f t="shared" ref="AX1206" si="6113">AW1206-AX1199+AX1203+AX1205</f>
        <v>0</v>
      </c>
      <c r="AY1206" s="153">
        <f t="shared" ref="AY1206" si="6114">AX1206-AY1199+AY1203+AY1205</f>
        <v>0</v>
      </c>
      <c r="AZ1206" s="153">
        <f t="shared" ref="AZ1206" si="6115">AY1206-AZ1199+AZ1203+AZ1205</f>
        <v>0</v>
      </c>
      <c r="BA1206" s="153">
        <f t="shared" ref="BA1206" si="6116">AZ1206-BA1199+BA1203+BA1205</f>
        <v>0</v>
      </c>
      <c r="BB1206" s="153">
        <f t="shared" ref="BB1206" si="6117">BA1206-BB1199+BB1203+BB1205</f>
        <v>0</v>
      </c>
      <c r="BC1206" s="153">
        <f t="shared" ref="BC1206" si="6118">BB1206-BC1199+BC1203+BC1205</f>
        <v>0</v>
      </c>
      <c r="BD1206" s="153">
        <f t="shared" ref="BD1206" si="6119">BC1206-BD1199+BD1203+BD1205</f>
        <v>0</v>
      </c>
      <c r="BE1206" s="153">
        <f t="shared" ref="BE1206" si="6120">BD1206-BE1199+BE1203+BE1205</f>
        <v>0</v>
      </c>
      <c r="BF1206" s="153">
        <f t="shared" ref="BF1206" si="6121">BE1206-BF1199+BF1203+BF1205</f>
        <v>0</v>
      </c>
      <c r="BG1206" s="153">
        <f t="shared" ref="BG1206" si="6122">BF1206-BG1199+BG1203+BG1205</f>
        <v>0</v>
      </c>
      <c r="BH1206" s="153">
        <f t="shared" ref="BH1206" si="6123">BG1206-BH1199+BH1203+BH1205</f>
        <v>0</v>
      </c>
      <c r="BI1206" s="153">
        <f t="shared" ref="BI1206" si="6124">BH1206-BI1199+BI1203+BI1205</f>
        <v>0</v>
      </c>
      <c r="BJ1206" s="153">
        <f t="shared" ref="BJ1206" si="6125">BI1206-BJ1199+BJ1203+BJ1205</f>
        <v>0</v>
      </c>
      <c r="BK1206" s="153">
        <f t="shared" ref="BK1206" si="6126">BJ1206-BK1199+BK1203+BK1205</f>
        <v>0</v>
      </c>
      <c r="BL1206" s="153">
        <f t="shared" ref="BL1206" si="6127">BK1206-BL1199+BL1203+BL1205</f>
        <v>0</v>
      </c>
      <c r="BM1206" s="153">
        <f t="shared" ref="BM1206" si="6128">BL1206-BM1199+BM1203+BM1205</f>
        <v>0</v>
      </c>
      <c r="BN1206" s="153">
        <f t="shared" ref="BN1206" si="6129">BM1206-BN1199+BN1203+BN1205</f>
        <v>0</v>
      </c>
      <c r="BO1206" s="153">
        <f t="shared" ref="BO1206" si="6130">BN1206-BO1199+BO1203+BO1205</f>
        <v>0</v>
      </c>
      <c r="BP1206" s="153">
        <f t="shared" ref="BP1206" si="6131">BO1206-BP1199+BP1203+BP1205</f>
        <v>0</v>
      </c>
      <c r="BQ1206" s="153">
        <f t="shared" ref="BQ1206" si="6132">BP1206-BQ1199+BQ1203+BQ1205</f>
        <v>0</v>
      </c>
      <c r="BR1206" s="153">
        <f t="shared" ref="BR1206" si="6133">BQ1206-BR1199+BR1203+BR1205</f>
        <v>0</v>
      </c>
      <c r="BS1206" s="153">
        <f t="shared" ref="BS1206" si="6134">BR1206-BS1199+BS1203+BS1205</f>
        <v>0</v>
      </c>
      <c r="BT1206" s="153">
        <f t="shared" ref="BT1206" si="6135">BS1206-BT1199+BT1203+BT1205</f>
        <v>0</v>
      </c>
      <c r="BU1206" s="153">
        <f t="shared" ref="BU1206" si="6136">BT1206-BU1199+BU1203+BU1205</f>
        <v>0</v>
      </c>
      <c r="BV1206" s="153">
        <f t="shared" ref="BV1206" si="6137">BU1206-BV1199+BV1203+BV1205</f>
        <v>0</v>
      </c>
      <c r="BW1206" s="153">
        <f t="shared" ref="BW1206" si="6138">BV1206-BW1199+BW1203+BW1205</f>
        <v>0</v>
      </c>
      <c r="BX1206" s="153">
        <f t="shared" ref="BX1206" si="6139">BW1206-BX1199+BX1203+BX1205</f>
        <v>0</v>
      </c>
      <c r="BY1206" s="153">
        <f t="shared" ref="BY1206" si="6140">BX1206-BY1199+BY1203+BY1205</f>
        <v>0</v>
      </c>
      <c r="BZ1206" s="153">
        <f t="shared" ref="BZ1206" si="6141">BY1206-BZ1199+BZ1203+BZ1205</f>
        <v>0</v>
      </c>
      <c r="CA1206" s="153">
        <f t="shared" ref="CA1206" si="6142">BZ1206-CA1199+CA1203+CA1205</f>
        <v>0</v>
      </c>
      <c r="CB1206" s="153">
        <f t="shared" ref="CB1206" si="6143">CA1206-CB1199+CB1203+CB1205</f>
        <v>0</v>
      </c>
      <c r="CC1206" s="153">
        <f t="shared" ref="CC1206" si="6144">CB1206-CC1199+CC1203+CC1205</f>
        <v>0</v>
      </c>
      <c r="CD1206" s="153">
        <f t="shared" ref="CD1206" si="6145">CC1206-CD1199+CD1203+CD1205</f>
        <v>0</v>
      </c>
      <c r="CE1206" s="153">
        <f t="shared" ref="CE1206" si="6146">CD1206-CE1199+CE1203+CE1205</f>
        <v>0</v>
      </c>
      <c r="CF1206" s="153">
        <f t="shared" ref="CF1206" si="6147">CE1206-CF1199+CF1203+CF1205</f>
        <v>0</v>
      </c>
    </row>
    <row r="1207" spans="1:2018" s="153" customFormat="1" ht="12.75" customHeight="1">
      <c r="C1207" s="164"/>
      <c r="D1207" s="155" t="s">
        <v>207</v>
      </c>
      <c r="E1207" s="155" t="s">
        <v>185</v>
      </c>
      <c r="I1207" s="153">
        <f>H1207-I1200+I1204</f>
        <v>52.389854512881215</v>
      </c>
      <c r="J1207" s="153">
        <f>I1207-J1200+J1204</f>
        <v>45.621424054075455</v>
      </c>
      <c r="K1207" s="153">
        <f t="shared" ref="K1207:BV1207" si="6148">J1207-K1200+K1204</f>
        <v>38.852993595269695</v>
      </c>
      <c r="L1207" s="153">
        <f t="shared" si="6148"/>
        <v>32.084563136463935</v>
      </c>
      <c r="M1207" s="153">
        <f t="shared" si="6148"/>
        <v>25.316132677658178</v>
      </c>
      <c r="N1207" s="153">
        <f t="shared" si="6148"/>
        <v>18.547702218852422</v>
      </c>
      <c r="O1207" s="153">
        <f t="shared" si="6148"/>
        <v>11.779271760046665</v>
      </c>
      <c r="P1207" s="153">
        <f t="shared" si="6148"/>
        <v>5.0108413012409079</v>
      </c>
      <c r="Q1207" s="153">
        <f t="shared" si="6148"/>
        <v>-8.8817841970012523E-16</v>
      </c>
      <c r="R1207" s="153">
        <f t="shared" si="6148"/>
        <v>-8.8817841970012523E-16</v>
      </c>
      <c r="S1207" s="153">
        <f t="shared" si="6148"/>
        <v>-8.8817841970012523E-16</v>
      </c>
      <c r="T1207" s="153">
        <f t="shared" si="6148"/>
        <v>-8.8817841970012523E-16</v>
      </c>
      <c r="U1207" s="153">
        <f t="shared" si="6148"/>
        <v>-8.8817841970012523E-16</v>
      </c>
      <c r="V1207" s="153">
        <f t="shared" si="6148"/>
        <v>-8.8817841970012523E-16</v>
      </c>
      <c r="W1207" s="153">
        <f t="shared" si="6148"/>
        <v>-8.8817841970012523E-16</v>
      </c>
      <c r="X1207" s="153">
        <f t="shared" si="6148"/>
        <v>-8.8817841970012523E-16</v>
      </c>
      <c r="Y1207" s="153">
        <f t="shared" si="6148"/>
        <v>-8.8817841970012523E-16</v>
      </c>
      <c r="Z1207" s="153">
        <f t="shared" si="6148"/>
        <v>-8.8817841970012523E-16</v>
      </c>
      <c r="AA1207" s="153">
        <f t="shared" si="6148"/>
        <v>-8.8817841970012523E-16</v>
      </c>
      <c r="AB1207" s="153">
        <f t="shared" si="6148"/>
        <v>-8.8817841970012523E-16</v>
      </c>
      <c r="AC1207" s="153">
        <f t="shared" si="6148"/>
        <v>-8.8817841970012523E-16</v>
      </c>
      <c r="AD1207" s="153">
        <f t="shared" si="6148"/>
        <v>-8.8817841970012523E-16</v>
      </c>
      <c r="AE1207" s="153">
        <f t="shared" si="6148"/>
        <v>-8.8817841970012523E-16</v>
      </c>
      <c r="AF1207" s="153">
        <f t="shared" si="6148"/>
        <v>-8.8817841970012523E-16</v>
      </c>
      <c r="AG1207" s="153">
        <f t="shared" si="6148"/>
        <v>-8.8817841970012523E-16</v>
      </c>
      <c r="AH1207" s="153">
        <f t="shared" si="6148"/>
        <v>-8.8817841970012523E-16</v>
      </c>
      <c r="AI1207" s="153">
        <f t="shared" si="6148"/>
        <v>-8.8817841970012523E-16</v>
      </c>
      <c r="AJ1207" s="153">
        <f t="shared" si="6148"/>
        <v>-8.8817841970012523E-16</v>
      </c>
      <c r="AK1207" s="153">
        <f t="shared" si="6148"/>
        <v>-8.8817841970012523E-16</v>
      </c>
      <c r="AL1207" s="153">
        <f t="shared" si="6148"/>
        <v>-8.8817841970012523E-16</v>
      </c>
      <c r="AM1207" s="153">
        <f t="shared" si="6148"/>
        <v>-8.8817841970012523E-16</v>
      </c>
      <c r="AN1207" s="153">
        <f t="shared" si="6148"/>
        <v>-8.8817841970012523E-16</v>
      </c>
      <c r="AO1207" s="153">
        <f t="shared" si="6148"/>
        <v>-8.8817841970012523E-16</v>
      </c>
      <c r="AP1207" s="153">
        <f t="shared" si="6148"/>
        <v>-8.8817841970012523E-16</v>
      </c>
      <c r="AQ1207" s="153">
        <f t="shared" si="6148"/>
        <v>-8.8817841970012523E-16</v>
      </c>
      <c r="AR1207" s="153">
        <f t="shared" si="6148"/>
        <v>-8.8817841970012523E-16</v>
      </c>
      <c r="AS1207" s="153">
        <f t="shared" si="6148"/>
        <v>-8.8817841970012523E-16</v>
      </c>
      <c r="AT1207" s="153">
        <f t="shared" si="6148"/>
        <v>-8.8817841970012523E-16</v>
      </c>
      <c r="AU1207" s="153">
        <f t="shared" si="6148"/>
        <v>-8.8817841970012523E-16</v>
      </c>
      <c r="AV1207" s="153">
        <f t="shared" si="6148"/>
        <v>-8.8817841970012523E-16</v>
      </c>
      <c r="AW1207" s="153">
        <f t="shared" si="6148"/>
        <v>-8.8817841970012523E-16</v>
      </c>
      <c r="AX1207" s="153">
        <f t="shared" si="6148"/>
        <v>-8.8817841970012523E-16</v>
      </c>
      <c r="AY1207" s="153">
        <f t="shared" si="6148"/>
        <v>-8.8817841970012523E-16</v>
      </c>
      <c r="AZ1207" s="153">
        <f t="shared" si="6148"/>
        <v>-8.8817841970012523E-16</v>
      </c>
      <c r="BA1207" s="153">
        <f t="shared" si="6148"/>
        <v>-8.8817841970012523E-16</v>
      </c>
      <c r="BB1207" s="153">
        <f t="shared" si="6148"/>
        <v>-8.8817841970012523E-16</v>
      </c>
      <c r="BC1207" s="153">
        <f t="shared" si="6148"/>
        <v>-8.8817841970012523E-16</v>
      </c>
      <c r="BD1207" s="153">
        <f t="shared" si="6148"/>
        <v>-8.8817841970012523E-16</v>
      </c>
      <c r="BE1207" s="153">
        <f t="shared" si="6148"/>
        <v>-8.8817841970012523E-16</v>
      </c>
      <c r="BF1207" s="153">
        <f t="shared" si="6148"/>
        <v>-8.8817841970012523E-16</v>
      </c>
      <c r="BG1207" s="153">
        <f t="shared" si="6148"/>
        <v>-8.8817841970012523E-16</v>
      </c>
      <c r="BH1207" s="153">
        <f t="shared" si="6148"/>
        <v>-8.8817841970012523E-16</v>
      </c>
      <c r="BI1207" s="153">
        <f t="shared" si="6148"/>
        <v>-8.8817841970012523E-16</v>
      </c>
      <c r="BJ1207" s="153">
        <f t="shared" si="6148"/>
        <v>-8.8817841970012523E-16</v>
      </c>
      <c r="BK1207" s="153">
        <f t="shared" si="6148"/>
        <v>-8.8817841970012523E-16</v>
      </c>
      <c r="BL1207" s="153">
        <f t="shared" si="6148"/>
        <v>-8.8817841970012523E-16</v>
      </c>
      <c r="BM1207" s="153">
        <f t="shared" si="6148"/>
        <v>-8.8817841970012523E-16</v>
      </c>
      <c r="BN1207" s="153">
        <f t="shared" si="6148"/>
        <v>-8.8817841970012523E-16</v>
      </c>
      <c r="BO1207" s="153">
        <f t="shared" si="6148"/>
        <v>-8.8817841970012523E-16</v>
      </c>
      <c r="BP1207" s="153">
        <f t="shared" si="6148"/>
        <v>-8.8817841970012523E-16</v>
      </c>
      <c r="BQ1207" s="153">
        <f t="shared" si="6148"/>
        <v>-8.8817841970012523E-16</v>
      </c>
      <c r="BR1207" s="153">
        <f t="shared" si="6148"/>
        <v>-8.8817841970012523E-16</v>
      </c>
      <c r="BS1207" s="153">
        <f t="shared" si="6148"/>
        <v>-8.8817841970012523E-16</v>
      </c>
      <c r="BT1207" s="153">
        <f t="shared" si="6148"/>
        <v>-8.8817841970012523E-16</v>
      </c>
      <c r="BU1207" s="153">
        <f t="shared" si="6148"/>
        <v>-8.8817841970012523E-16</v>
      </c>
      <c r="BV1207" s="153">
        <f t="shared" si="6148"/>
        <v>-8.8817841970012523E-16</v>
      </c>
      <c r="BW1207" s="153">
        <f t="shared" ref="BW1207:CF1207" si="6149">BV1207-BW1200+BW1204</f>
        <v>-8.8817841970012523E-16</v>
      </c>
      <c r="BX1207" s="153">
        <f t="shared" si="6149"/>
        <v>-8.8817841970012523E-16</v>
      </c>
      <c r="BY1207" s="153">
        <f t="shared" si="6149"/>
        <v>-8.8817841970012523E-16</v>
      </c>
      <c r="BZ1207" s="153">
        <f t="shared" si="6149"/>
        <v>-8.8817841970012523E-16</v>
      </c>
      <c r="CA1207" s="153">
        <f t="shared" si="6149"/>
        <v>-8.8817841970012523E-16</v>
      </c>
      <c r="CB1207" s="153">
        <f t="shared" si="6149"/>
        <v>-8.8817841970012523E-16</v>
      </c>
      <c r="CC1207" s="153">
        <f t="shared" si="6149"/>
        <v>-8.8817841970012523E-16</v>
      </c>
      <c r="CD1207" s="153">
        <f t="shared" si="6149"/>
        <v>-8.8817841970012523E-16</v>
      </c>
      <c r="CE1207" s="153">
        <f t="shared" si="6149"/>
        <v>-8.8817841970012523E-16</v>
      </c>
      <c r="CF1207" s="153">
        <f t="shared" si="6149"/>
        <v>-8.8817841970012523E-16</v>
      </c>
    </row>
    <row r="1208" spans="1:2018" s="153" customFormat="1" ht="12.75" customHeight="1">
      <c r="A1208"/>
      <c r="C1208" s="164"/>
      <c r="D1208" s="155"/>
      <c r="E1208" s="155"/>
      <c r="I1208" s="31"/>
    </row>
    <row r="1209" spans="1:2018" s="153" customFormat="1" ht="12.75" customHeight="1">
      <c r="A1209"/>
      <c r="C1209" s="164"/>
      <c r="D1209" s="155"/>
      <c r="E1209" s="155"/>
      <c r="I1209" s="134"/>
    </row>
    <row r="1210" spans="1:2018" s="153" customFormat="1" ht="12.75" customHeight="1">
      <c r="C1210" s="164" t="s">
        <v>6</v>
      </c>
      <c r="D1210" s="155"/>
      <c r="E1210" s="155" t="s">
        <v>185</v>
      </c>
      <c r="I1210" s="31"/>
      <c r="J1210" s="267">
        <f>INDEX(Inputs!L$94:L$121,MATCH($B1193,Inputs!$C$94:$C$121,0))*(1+J$7)^0.5</f>
        <v>11.422789941148491</v>
      </c>
      <c r="K1210" s="267">
        <f>INDEX(Inputs!M$94:M$121,MATCH($B1193,Inputs!$C$94:$C$121,0))*(1+K$7)^0.5</f>
        <v>10.717795310340586</v>
      </c>
      <c r="L1210" s="267">
        <f>INDEX(Inputs!N$94:N$121,MATCH($B1193,Inputs!$C$94:$C$121,0))*(1+L$7)^0.5</f>
        <v>4.2580445187396512</v>
      </c>
      <c r="M1210" s="267">
        <f>INDEX(Inputs!O$94:O$121,MATCH($B1193,Inputs!$C$94:$C$121,0))*(1+M$7)^0.5</f>
        <v>5.3062077867412976</v>
      </c>
      <c r="N1210" s="267">
        <f>INDEX(Inputs!P$94:P$121,MATCH($B1193,Inputs!$C$94:$C$121,0))*(1+N$7)^0.5</f>
        <v>4.0287304521657763</v>
      </c>
      <c r="O1210" s="267">
        <f>INDEX(Inputs!Q$94:Q$121,MATCH($B1193,Inputs!$C$94:$C$121,0))*(1+O$7)^0.5</f>
        <v>0</v>
      </c>
      <c r="P1210" s="267">
        <f>INDEX(Inputs!R$94:R$121,MATCH($B1193,Inputs!$C$94:$C$121,0))*(1+P$7)^0.5</f>
        <v>0</v>
      </c>
      <c r="Q1210" s="267">
        <f>INDEX(Inputs!S$94:S$121,MATCH($B1193,Inputs!$C$94:$C$121,0))*(1+Q$7)^0.5</f>
        <v>0</v>
      </c>
      <c r="R1210" s="267">
        <f>INDEX(Inputs!T$94:T$121,MATCH($B1193,Inputs!$C$94:$C$121,0))*(1+R$7)^0.5</f>
        <v>0</v>
      </c>
      <c r="S1210" s="267">
        <f>INDEX(Inputs!U$94:U$121,MATCH($B1193,Inputs!$C$94:$C$121,0))*(1+S$7)^0.5</f>
        <v>0</v>
      </c>
      <c r="T1210" s="267">
        <f>INDEX(Inputs!V$94:V$121,MATCH($B1193,Inputs!$C$94:$C$121,0))*(1+T$7)^0.5</f>
        <v>0</v>
      </c>
      <c r="U1210" s="267">
        <f>INDEX(Inputs!W$94:W$121,MATCH($B1193,Inputs!$C$94:$C$121,0))*(1+U$7)^0.5</f>
        <v>0</v>
      </c>
      <c r="V1210" s="267">
        <f>INDEX(Inputs!X$94:X$121,MATCH($B1193,Inputs!$C$94:$C$121,0))*(1+V$7)^0.5</f>
        <v>0</v>
      </c>
      <c r="W1210" s="267">
        <f>INDEX(Inputs!Y$94:Y$121,MATCH($B1193,Inputs!$C$94:$C$121,0))*(1+W$7)^0.5</f>
        <v>0</v>
      </c>
      <c r="X1210" s="267">
        <f>INDEX(Inputs!Z$94:Z$121,MATCH($B1193,Inputs!$C$94:$C$121,0))*(1+X$7)^0.5</f>
        <v>0</v>
      </c>
      <c r="Y1210" s="267">
        <f>INDEX(Inputs!AA$94:AA$121,MATCH($B1193,Inputs!$C$94:$C$121,0))*(1+Y$7)^0.5</f>
        <v>0</v>
      </c>
      <c r="Z1210" s="267">
        <f>INDEX(Inputs!AB$94:AB$121,MATCH($B1193,Inputs!$C$94:$C$121,0))*(1+Z$7)^0.5</f>
        <v>0</v>
      </c>
      <c r="AA1210" s="267">
        <f>INDEX(Inputs!AC$94:AC$121,MATCH($B1193,Inputs!$C$94:$C$121,0))*(1+AA$7)^0.5</f>
        <v>0</v>
      </c>
      <c r="AB1210" s="267">
        <f>INDEX(Inputs!AD$94:AD$121,MATCH($B1193,Inputs!$C$94:$C$121,0))*(1+AB$7)^0.5</f>
        <v>0</v>
      </c>
      <c r="AC1210" s="267">
        <f>INDEX(Inputs!AE$94:AE$121,MATCH($B1193,Inputs!$C$94:$C$121,0))*(1+AC$7)^0.5</f>
        <v>0</v>
      </c>
      <c r="AD1210" s="267">
        <f>INDEX(Inputs!AF$94:AF$121,MATCH($B1193,Inputs!$C$94:$C$121,0))*(1+AD$7)^0.5</f>
        <v>0</v>
      </c>
      <c r="AE1210" s="267">
        <f>INDEX(Inputs!AG$94:AG$121,MATCH($B1193,Inputs!$C$94:$C$121,0))*(1+AE$7)^0.5</f>
        <v>0</v>
      </c>
      <c r="AF1210" s="267">
        <f>INDEX(Inputs!AH$94:AH$121,MATCH($B1193,Inputs!$C$94:$C$121,0))*(1+AF$7)^0.5</f>
        <v>0</v>
      </c>
      <c r="AG1210" s="267">
        <f>INDEX(Inputs!AI$94:AI$121,MATCH($B1193,Inputs!$C$94:$C$121,0))*(1+AG$7)^0.5</f>
        <v>0</v>
      </c>
      <c r="AH1210" s="267">
        <f>INDEX(Inputs!AJ$94:AJ$121,MATCH($B1193,Inputs!$C$94:$C$121,0))*(1+AH$7)^0.5</f>
        <v>0</v>
      </c>
      <c r="AI1210" s="267">
        <f>INDEX(Inputs!AK$94:AK$121,MATCH($B1193,Inputs!$C$94:$C$121,0))*(1+AI$7)^0.5</f>
        <v>0</v>
      </c>
      <c r="AJ1210" s="267">
        <f>INDEX(Inputs!AL$94:AL$121,MATCH($B1193,Inputs!$C$94:$C$121,0))*(1+AJ$7)^0.5</f>
        <v>0</v>
      </c>
      <c r="AK1210" s="267">
        <f>INDEX(Inputs!AM$94:AM$121,MATCH($B1193,Inputs!$C$94:$C$121,0))*(1+AK$7)^0.5</f>
        <v>0</v>
      </c>
      <c r="AL1210" s="267">
        <f>INDEX(Inputs!AN$94:AN$121,MATCH($B1193,Inputs!$C$94:$C$121,0))*(1+AL$7)^0.5</f>
        <v>0</v>
      </c>
      <c r="AM1210" s="267">
        <f>INDEX(Inputs!AO$94:AO$121,MATCH($B1193,Inputs!$C$94:$C$121,0))*(1+AM$7)^0.5</f>
        <v>0</v>
      </c>
      <c r="AN1210" s="267">
        <f>INDEX(Inputs!AP$94:AP$121,MATCH($B1193,Inputs!$C$94:$C$121,0))*(1+AN$7)^0.5</f>
        <v>0</v>
      </c>
      <c r="AO1210" s="267">
        <f>INDEX(Inputs!AQ$94:AQ$121,MATCH($B1193,Inputs!$C$94:$C$121,0))*(1+AO$7)^0.5</f>
        <v>0</v>
      </c>
      <c r="AP1210" s="267">
        <f>INDEX(Inputs!AR$94:AR$121,MATCH($B1193,Inputs!$C$94:$C$121,0))*(1+AP$7)^0.5</f>
        <v>0</v>
      </c>
      <c r="AQ1210" s="267">
        <f>INDEX(Inputs!AS$94:AS$121,MATCH($B1193,Inputs!$C$94:$C$121,0))*(1+AQ$7)^0.5</f>
        <v>0</v>
      </c>
      <c r="AR1210" s="267">
        <f>INDEX(Inputs!AT$94:AT$121,MATCH($B1193,Inputs!$C$94:$C$121,0))*(1+AR$7)^0.5</f>
        <v>0</v>
      </c>
      <c r="AS1210" s="267">
        <f>INDEX(Inputs!AU$94:AU$121,MATCH($B1193,Inputs!$C$94:$C$121,0))*(1+AS$7)^0.5</f>
        <v>0</v>
      </c>
      <c r="AT1210" s="267">
        <f>INDEX(Inputs!AV$94:AV$121,MATCH($B1193,Inputs!$C$94:$C$121,0))*(1+AT$7)^0.5</f>
        <v>0</v>
      </c>
      <c r="AU1210" s="267">
        <f>INDEX(Inputs!AW$94:AW$121,MATCH($B1193,Inputs!$C$94:$C$121,0))*(1+AU$7)^0.5</f>
        <v>0</v>
      </c>
      <c r="AV1210" s="267">
        <f>INDEX(Inputs!AX$94:AX$121,MATCH($B1193,Inputs!$C$94:$C$121,0))*(1+AV$7)^0.5</f>
        <v>0</v>
      </c>
      <c r="AW1210" s="267">
        <f>INDEX(Inputs!AY$94:AY$121,MATCH($B1193,Inputs!$C$94:$C$121,0))*(1+AW$7)^0.5</f>
        <v>0</v>
      </c>
      <c r="AX1210" s="267">
        <f>INDEX(Inputs!AZ$94:AZ$121,MATCH($B1193,Inputs!$C$94:$C$121,0))*(1+AX$7)^0.5</f>
        <v>0</v>
      </c>
      <c r="AY1210" s="267">
        <f>INDEX(Inputs!BA$94:BA$121,MATCH($B1193,Inputs!$C$94:$C$121,0))*(1+AY$7)^0.5</f>
        <v>0</v>
      </c>
      <c r="AZ1210" s="267">
        <f>INDEX(Inputs!BB$94:BB$121,MATCH($B1193,Inputs!$C$94:$C$121,0))*(1+AZ$7)^0.5</f>
        <v>0</v>
      </c>
      <c r="BA1210" s="267">
        <f>INDEX(Inputs!BC$94:BC$121,MATCH($B1193,Inputs!$C$94:$C$121,0))*(1+BA$7)^0.5</f>
        <v>0</v>
      </c>
      <c r="BB1210" s="267">
        <f>INDEX(Inputs!BD$94:BD$121,MATCH($B1193,Inputs!$C$94:$C$121,0))*(1+BB$7)^0.5</f>
        <v>0</v>
      </c>
      <c r="BC1210" s="267">
        <f>INDEX(Inputs!BE$94:BE$121,MATCH($B1193,Inputs!$C$94:$C$121,0))*(1+BC$7)^0.5</f>
        <v>0</v>
      </c>
      <c r="BD1210" s="267">
        <f>INDEX(Inputs!BF$94:BF$121,MATCH($B1193,Inputs!$C$94:$C$121,0))*(1+BD$7)^0.5</f>
        <v>0</v>
      </c>
      <c r="BE1210" s="267">
        <f>INDEX(Inputs!BG$94:BG$121,MATCH($B1193,Inputs!$C$94:$C$121,0))*(1+BE$7)^0.5</f>
        <v>0</v>
      </c>
      <c r="BF1210" s="267">
        <f>INDEX(Inputs!BH$94:BH$121,MATCH($B1193,Inputs!$C$94:$C$121,0))*(1+BF$7)^0.5</f>
        <v>0</v>
      </c>
      <c r="BG1210" s="267">
        <f>INDEX(Inputs!BI$94:BI$121,MATCH($B1193,Inputs!$C$94:$C$121,0))*(1+BG$7)^0.5</f>
        <v>0</v>
      </c>
      <c r="BH1210" s="267">
        <f>INDEX(Inputs!BJ$94:BJ$121,MATCH($B1193,Inputs!$C$94:$C$121,0))*(1+BH$7)^0.5</f>
        <v>0</v>
      </c>
      <c r="BI1210" s="267">
        <f>INDEX(Inputs!BK$94:BK$121,MATCH($B1193,Inputs!$C$94:$C$121,0))*(1+BI$7)^0.5</f>
        <v>0</v>
      </c>
      <c r="BJ1210" s="267">
        <f>INDEX(Inputs!BL$94:BL$121,MATCH($B1193,Inputs!$C$94:$C$121,0))*(1+BJ$7)^0.5</f>
        <v>0</v>
      </c>
      <c r="BK1210" s="267">
        <f>INDEX(Inputs!BM$94:BM$121,MATCH($B1193,Inputs!$C$94:$C$121,0))*(1+BK$7)^0.5</f>
        <v>0</v>
      </c>
      <c r="BL1210" s="267">
        <f>INDEX(Inputs!BN$94:BN$121,MATCH($B1193,Inputs!$C$94:$C$121,0))*(1+BL$7)^0.5</f>
        <v>0</v>
      </c>
      <c r="BM1210" s="267">
        <f>INDEX(Inputs!BO$94:BO$121,MATCH($B1193,Inputs!$C$94:$C$121,0))*(1+BM$7)^0.5</f>
        <v>0</v>
      </c>
      <c r="BN1210" s="267">
        <f>INDEX(Inputs!BP$94:BP$121,MATCH($B1193,Inputs!$C$94:$C$121,0))*(1+BN$7)^0.5</f>
        <v>0</v>
      </c>
      <c r="BO1210" s="267">
        <f>INDEX(Inputs!BQ$94:BQ$121,MATCH($B1193,Inputs!$C$94:$C$121,0))*(1+BO$7)^0.5</f>
        <v>0</v>
      </c>
      <c r="BP1210" s="267">
        <f>INDEX(Inputs!BR$94:BR$121,MATCH($B1193,Inputs!$C$94:$C$121,0))*(1+BP$7)^0.5</f>
        <v>0</v>
      </c>
      <c r="BQ1210" s="267">
        <f>INDEX(Inputs!BS$94:BS$121,MATCH($B1193,Inputs!$C$94:$C$121,0))*(1+BQ$7)^0.5</f>
        <v>0</v>
      </c>
      <c r="BR1210" s="267">
        <f>INDEX(Inputs!BT$94:BT$121,MATCH($B1193,Inputs!$C$94:$C$121,0))*(1+BR$7)^0.5</f>
        <v>0</v>
      </c>
      <c r="BS1210" s="267">
        <f>INDEX(Inputs!BU$94:BU$121,MATCH($B1193,Inputs!$C$94:$C$121,0))*(1+BS$7)^0.5</f>
        <v>0</v>
      </c>
      <c r="BT1210" s="267">
        <f>INDEX(Inputs!BV$94:BV$121,MATCH($B1193,Inputs!$C$94:$C$121,0))*(1+BT$7)^0.5</f>
        <v>0</v>
      </c>
      <c r="BU1210" s="267">
        <f>INDEX(Inputs!BW$94:BW$121,MATCH($B1193,Inputs!$C$94:$C$121,0))*(1+BU$7)^0.5</f>
        <v>0</v>
      </c>
      <c r="BV1210" s="267">
        <f>INDEX(Inputs!BX$94:BX$121,MATCH($B1193,Inputs!$C$94:$C$121,0))*(1+BV$7)^0.5</f>
        <v>0</v>
      </c>
      <c r="BW1210" s="267">
        <f>INDEX(Inputs!BY$94:BY$121,MATCH($B1193,Inputs!$C$94:$C$121,0))*(1+BW$7)^0.5</f>
        <v>0</v>
      </c>
      <c r="BX1210" s="267">
        <f>INDEX(Inputs!BZ$94:BZ$121,MATCH($B1193,Inputs!$C$94:$C$121,0))*(1+BX$7)^0.5</f>
        <v>0</v>
      </c>
      <c r="BY1210" s="267">
        <f>INDEX(Inputs!CA$94:CA$121,MATCH($B1193,Inputs!$C$94:$C$121,0))*(1+BY$7)^0.5</f>
        <v>0</v>
      </c>
      <c r="BZ1210" s="267">
        <f>INDEX(Inputs!CB$94:CB$121,MATCH($B1193,Inputs!$C$94:$C$121,0))*(1+BZ$7)^0.5</f>
        <v>0</v>
      </c>
      <c r="CA1210" s="267">
        <f>INDEX(Inputs!CC$94:CC$121,MATCH($B1193,Inputs!$C$94:$C$121,0))*(1+CA$7)^0.5</f>
        <v>0</v>
      </c>
      <c r="CB1210" s="267">
        <f>INDEX(Inputs!CD$94:CD$121,MATCH($B1193,Inputs!$C$94:$C$121,0))*(1+CB$7)^0.5</f>
        <v>0</v>
      </c>
      <c r="CC1210" s="267">
        <f>INDEX(Inputs!CE$94:CE$121,MATCH($B1193,Inputs!$C$94:$C$121,0))*(1+CC$7)^0.5</f>
        <v>0</v>
      </c>
      <c r="CD1210" s="267">
        <f>INDEX(Inputs!CF$94:CF$121,MATCH($B1193,Inputs!$C$94:$C$121,0))*(1+CD$7)^0.5</f>
        <v>0</v>
      </c>
      <c r="CE1210" s="267">
        <f>INDEX(Inputs!CG$94:CG$121,MATCH($B1193,Inputs!$C$94:$C$121,0))*(1+CE$7)^0.5</f>
        <v>0</v>
      </c>
      <c r="CF1210" s="267">
        <f>INDEX(Inputs!CH$94:CH$121,MATCH($B1193,Inputs!$C$94:$C$121,0))*(1+CF$7)^0.5</f>
        <v>0</v>
      </c>
    </row>
    <row r="1211" spans="1:2018" s="153" customFormat="1" ht="12.75" customHeight="1">
      <c r="A1211"/>
      <c r="C1211" s="164"/>
      <c r="D1211" s="155" t="s">
        <v>10</v>
      </c>
      <c r="E1211" s="155"/>
      <c r="I1211" s="31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</row>
    <row r="1212" spans="1:2018" s="97" customFormat="1" ht="12.75" customHeight="1">
      <c r="C1212" s="237">
        <v>2015</v>
      </c>
      <c r="D1212" s="101" t="s">
        <v>139</v>
      </c>
      <c r="E1212" s="101" t="s">
        <v>185</v>
      </c>
      <c r="H1212" s="182">
        <f>INDEX(Inputs!$P$260:$P$287,MATCH($B1193,Inputs!$C$260:$C$287,0))/conv_2020_2015</f>
        <v>14.427331161049992</v>
      </c>
      <c r="I1212" s="171"/>
      <c r="J1212" s="171">
        <f t="shared" ref="J1212" si="6150">IF($I1196="n/a",0,IF(J$4&gt;second_reg_period,IF(J$4&lt;=$I1196+$C1212,$H1212/($I1196-5),IF(AND($H1212&lt;&gt;0,I1212=0,J$4=$C1212+$I1196+1),$H1212,0)),0))</f>
        <v>0</v>
      </c>
      <c r="K1212" s="171">
        <f t="shared" ref="K1212" si="6151">IF($I1196="n/a",0,IF(K$4&gt;second_reg_period,IF(K$4&lt;=$I1196+$C1212,$H1212/($I1196-5),IF(AND($H1212&lt;&gt;0,J1212=0,K$4=$C1212+$I1196+1),$H1212,0)),0))</f>
        <v>0</v>
      </c>
      <c r="L1212" s="171">
        <f t="shared" ref="L1212" si="6152">IF($I1196="n/a",0,IF(L$4&gt;second_reg_period,IF(L$4&lt;=$I1196+$C1212,$H1212/($I1196-5),IF(AND($H1212&lt;&gt;0,K1212=0,L$4=$C1212+$I1196+1),$H1212,0)),0))</f>
        <v>0</v>
      </c>
      <c r="M1212" s="171">
        <f t="shared" ref="M1212" si="6153">IF($I1196="n/a",0,IF(M$4&gt;second_reg_period,IF(M$4&lt;=$I1196+$C1212,$H1212/($I1196-5),IF(AND($H1212&lt;&gt;0,L1212=0,M$4=$C1212+$I1196+1),$H1212,0)),0))</f>
        <v>0</v>
      </c>
      <c r="N1212" s="171">
        <f t="shared" ref="N1212" si="6154">IF($I1196="n/a",0,IF(N$4&gt;second_reg_period,IF(N$4&lt;=$I1196+$C1212,$H1212/($I1196-5),IF(AND($H1212&lt;&gt;0,M1212=0,N$4=$C1212+$I1196+1),$H1212,0)),0))</f>
        <v>0</v>
      </c>
      <c r="O1212" s="171">
        <f t="shared" ref="O1212" si="6155">IF($I1196="n/a",0,IF(O$4&gt;second_reg_period,IF(O$4&lt;=$I1196+$C1212,$H1212/($I1196-5),IF(AND($H1212&lt;&gt;0,N1212=0,O$4=$C1212+$I1196+1),$H1212,0)),0))</f>
        <v>2.8854662322099984</v>
      </c>
      <c r="P1212" s="171">
        <f t="shared" ref="P1212" si="6156">IF($I1196="n/a",0,IF(P$4&gt;second_reg_period,IF(P$4&lt;=$I1196+$C1212,$H1212/($I1196-5),IF(AND($H1212&lt;&gt;0,O1212=0,P$4=$C1212+$I1196+1),$H1212,0)),0))</f>
        <v>2.8854662322099984</v>
      </c>
      <c r="Q1212" s="171">
        <f t="shared" ref="Q1212" si="6157">IF($I1196="n/a",0,IF(Q$4&gt;second_reg_period,IF(Q$4&lt;=$I1196+$C1212,$H1212/($I1196-5),IF(AND($H1212&lt;&gt;0,P1212=0,Q$4=$C1212+$I1196+1),$H1212,0)),0))</f>
        <v>2.8854662322099984</v>
      </c>
      <c r="R1212" s="171">
        <f t="shared" ref="R1212" si="6158">IF($I1196="n/a",0,IF(R$4&gt;second_reg_period,IF(R$4&lt;=$I1196+$C1212,$H1212/($I1196-5),IF(AND($H1212&lt;&gt;0,Q1212=0,R$4=$C1212+$I1196+1),$H1212,0)),0))</f>
        <v>2.8854662322099984</v>
      </c>
      <c r="S1212" s="171">
        <f t="shared" ref="S1212" si="6159">IF($I1196="n/a",0,IF(S$4&gt;second_reg_period,IF(S$4&lt;=$I1196+$C1212,$H1212/($I1196-5),IF(AND($H1212&lt;&gt;0,R1212=0,S$4=$C1212+$I1196+1),$H1212,0)),0))</f>
        <v>2.8854662322099984</v>
      </c>
      <c r="T1212" s="171">
        <f t="shared" ref="T1212" si="6160">IF($I1196="n/a",0,IF(T$4&gt;second_reg_period,IF(T$4&lt;=$I1196+$C1212,$H1212/($I1196-5),IF(AND($H1212&lt;&gt;0,S1212=0,T$4=$C1212+$I1196+1),$H1212,0)),0))</f>
        <v>0</v>
      </c>
      <c r="U1212" s="171">
        <f t="shared" ref="U1212" si="6161">IF($I1196="n/a",0,IF(U$4&gt;second_reg_period,IF(U$4&lt;=$I1196+$C1212,$H1212/($I1196-5),IF(AND($H1212&lt;&gt;0,T1212=0,U$4=$C1212+$I1196+1),$H1212,0)),0))</f>
        <v>0</v>
      </c>
      <c r="V1212" s="171">
        <f t="shared" ref="V1212" si="6162">IF($I1196="n/a",0,IF(V$4&gt;second_reg_period,IF(V$4&lt;=$I1196+$C1212,$H1212/($I1196-5),IF(AND($H1212&lt;&gt;0,U1212=0,V$4=$C1212+$I1196+1),$H1212,0)),0))</f>
        <v>0</v>
      </c>
      <c r="W1212" s="171">
        <f t="shared" ref="W1212" si="6163">IF($I1196="n/a",0,IF(W$4&gt;second_reg_period,IF(W$4&lt;=$I1196+$C1212,$H1212/($I1196-5),IF(AND($H1212&lt;&gt;0,V1212=0,W$4=$C1212+$I1196+1),$H1212,0)),0))</f>
        <v>0</v>
      </c>
      <c r="X1212" s="171">
        <f t="shared" ref="X1212" si="6164">IF($I1196="n/a",0,IF(X$4&gt;second_reg_period,IF(X$4&lt;=$I1196+$C1212,$H1212/($I1196-5),IF(AND($H1212&lt;&gt;0,W1212=0,X$4=$C1212+$I1196+1),$H1212,0)),0))</f>
        <v>0</v>
      </c>
      <c r="Y1212" s="171">
        <f t="shared" ref="Y1212" si="6165">IF($I1196="n/a",0,IF(Y$4&gt;second_reg_period,IF(Y$4&lt;=$I1196+$C1212,$H1212/($I1196-5),IF(AND($H1212&lt;&gt;0,X1212=0,Y$4=$C1212+$I1196+1),$H1212,0)),0))</f>
        <v>0</v>
      </c>
      <c r="Z1212" s="171">
        <f t="shared" ref="Z1212" si="6166">IF($I1196="n/a",0,IF(Z$4&gt;second_reg_period,IF(Z$4&lt;=$I1196+$C1212,$H1212/($I1196-5),IF(AND($H1212&lt;&gt;0,Y1212=0,Z$4=$C1212+$I1196+1),$H1212,0)),0))</f>
        <v>0</v>
      </c>
      <c r="AA1212" s="171">
        <f t="shared" ref="AA1212" si="6167">IF($I1196="n/a",0,IF(AA$4&gt;second_reg_period,IF(AA$4&lt;=$I1196+$C1212,$H1212/($I1196-5),IF(AND($H1212&lt;&gt;0,Z1212=0,AA$4=$C1212+$I1196+1),$H1212,0)),0))</f>
        <v>0</v>
      </c>
      <c r="AB1212" s="171">
        <f t="shared" ref="AB1212" si="6168">IF($I1196="n/a",0,IF(AB$4&gt;second_reg_period,IF(AB$4&lt;=$I1196+$C1212,$H1212/($I1196-5),IF(AND($H1212&lt;&gt;0,AA1212=0,AB$4=$C1212+$I1196+1),$H1212,0)),0))</f>
        <v>0</v>
      </c>
      <c r="AC1212" s="171">
        <f t="shared" ref="AC1212" si="6169">IF($I1196="n/a",0,IF(AC$4&gt;second_reg_period,IF(AC$4&lt;=$I1196+$C1212,$H1212/($I1196-5),IF(AND($H1212&lt;&gt;0,AB1212=0,AC$4=$C1212+$I1196+1),$H1212,0)),0))</f>
        <v>0</v>
      </c>
      <c r="AD1212" s="171">
        <f t="shared" ref="AD1212" si="6170">IF($I1196="n/a",0,IF(AD$4&gt;second_reg_period,IF(AD$4&lt;=$I1196+$C1212,$H1212/($I1196-5),IF(AND($H1212&lt;&gt;0,AC1212=0,AD$4=$C1212+$I1196+1),$H1212,0)),0))</f>
        <v>0</v>
      </c>
      <c r="AE1212" s="171">
        <f t="shared" ref="AE1212" si="6171">IF($I1196="n/a",0,IF(AE$4&gt;second_reg_period,IF(AE$4&lt;=$I1196+$C1212,$H1212/($I1196-5),IF(AND($H1212&lt;&gt;0,AD1212=0,AE$4=$C1212+$I1196+1),$H1212,0)),0))</f>
        <v>0</v>
      </c>
      <c r="AF1212" s="171">
        <f t="shared" ref="AF1212" si="6172">IF($I1196="n/a",0,IF(AF$4&gt;second_reg_period,IF(AF$4&lt;=$I1196+$C1212,$H1212/($I1196-5),IF(AND($H1212&lt;&gt;0,AE1212=0,AF$4=$C1212+$I1196+1),$H1212,0)),0))</f>
        <v>0</v>
      </c>
      <c r="AG1212" s="171">
        <f t="shared" ref="AG1212" si="6173">IF($I1196="n/a",0,IF(AG$4&gt;second_reg_period,IF(AG$4&lt;=$I1196+$C1212,$H1212/($I1196-5),IF(AND($H1212&lt;&gt;0,AF1212=0,AG$4=$C1212+$I1196+1),$H1212,0)),0))</f>
        <v>0</v>
      </c>
      <c r="AH1212" s="171">
        <f t="shared" ref="AH1212" si="6174">IF($I1196="n/a",0,IF(AH$4&gt;second_reg_period,IF(AH$4&lt;=$I1196+$C1212,$H1212/($I1196-5),IF(AND($H1212&lt;&gt;0,AG1212=0,AH$4=$C1212+$I1196+1),$H1212,0)),0))</f>
        <v>0</v>
      </c>
      <c r="AI1212" s="171">
        <f t="shared" ref="AI1212" si="6175">IF($I1196="n/a",0,IF(AI$4&gt;second_reg_period,IF(AI$4&lt;=$I1196+$C1212,$H1212/($I1196-5),IF(AND($H1212&lt;&gt;0,AH1212=0,AI$4=$C1212+$I1196+1),$H1212,0)),0))</f>
        <v>0</v>
      </c>
      <c r="AJ1212" s="171">
        <f t="shared" ref="AJ1212" si="6176">IF($I1196="n/a",0,IF(AJ$4&gt;second_reg_period,IF(AJ$4&lt;=$I1196+$C1212,$H1212/($I1196-5),IF(AND($H1212&lt;&gt;0,AI1212=0,AJ$4=$C1212+$I1196+1),$H1212,0)),0))</f>
        <v>0</v>
      </c>
      <c r="AK1212" s="171">
        <f t="shared" ref="AK1212" si="6177">IF($I1196="n/a",0,IF(AK$4&gt;second_reg_period,IF(AK$4&lt;=$I1196+$C1212,$H1212/($I1196-5),IF(AND($H1212&lt;&gt;0,AJ1212=0,AK$4=$C1212+$I1196+1),$H1212,0)),0))</f>
        <v>0</v>
      </c>
      <c r="AL1212" s="171">
        <f t="shared" ref="AL1212" si="6178">IF($I1196="n/a",0,IF(AL$4&gt;second_reg_period,IF(AL$4&lt;=$I1196+$C1212,$H1212/($I1196-5),IF(AND($H1212&lt;&gt;0,AK1212=0,AL$4=$C1212+$I1196+1),$H1212,0)),0))</f>
        <v>0</v>
      </c>
      <c r="AM1212" s="171">
        <f t="shared" ref="AM1212" si="6179">IF($I1196="n/a",0,IF(AM$4&gt;second_reg_period,IF(AM$4&lt;=$I1196+$C1212,$H1212/($I1196-5),IF(AND($H1212&lt;&gt;0,AL1212=0,AM$4=$C1212+$I1196+1),$H1212,0)),0))</f>
        <v>0</v>
      </c>
      <c r="AN1212" s="171">
        <f t="shared" ref="AN1212" si="6180">IF($I1196="n/a",0,IF(AN$4&gt;second_reg_period,IF(AN$4&lt;=$I1196+$C1212,$H1212/($I1196-5),IF(AND($H1212&lt;&gt;0,AM1212=0,AN$4=$C1212+$I1196+1),$H1212,0)),0))</f>
        <v>0</v>
      </c>
      <c r="AO1212" s="171">
        <f t="shared" ref="AO1212" si="6181">IF($I1196="n/a",0,IF(AO$4&gt;second_reg_period,IF(AO$4&lt;=$I1196+$C1212,$H1212/($I1196-5),IF(AND($H1212&lt;&gt;0,AN1212=0,AO$4=$C1212+$I1196+1),$H1212,0)),0))</f>
        <v>0</v>
      </c>
      <c r="AP1212" s="171">
        <f t="shared" ref="AP1212" si="6182">IF($I1196="n/a",0,IF(AP$4&gt;second_reg_period,IF(AP$4&lt;=$I1196+$C1212,$H1212/($I1196-5),IF(AND($H1212&lt;&gt;0,AO1212=0,AP$4=$C1212+$I1196+1),$H1212,0)),0))</f>
        <v>0</v>
      </c>
      <c r="AQ1212" s="171">
        <f t="shared" ref="AQ1212" si="6183">IF($I1196="n/a",0,IF(AQ$4&gt;second_reg_period,IF(AQ$4&lt;=$I1196+$C1212,$H1212/($I1196-5),IF(AND($H1212&lt;&gt;0,AP1212=0,AQ$4=$C1212+$I1196+1),$H1212,0)),0))</f>
        <v>0</v>
      </c>
      <c r="AR1212" s="171">
        <f t="shared" ref="AR1212" si="6184">IF($I1196="n/a",0,IF(AR$4&gt;second_reg_period,IF(AR$4&lt;=$I1196+$C1212,$H1212/($I1196-5),IF(AND($H1212&lt;&gt;0,AQ1212=0,AR$4=$C1212+$I1196+1),$H1212,0)),0))</f>
        <v>0</v>
      </c>
      <c r="AS1212" s="171">
        <f t="shared" ref="AS1212" si="6185">IF($I1196="n/a",0,IF(AS$4&gt;second_reg_period,IF(AS$4&lt;=$I1196+$C1212,$H1212/($I1196-5),IF(AND($H1212&lt;&gt;0,AR1212=0,AS$4=$C1212+$I1196+1),$H1212,0)),0))</f>
        <v>0</v>
      </c>
      <c r="AT1212" s="171">
        <f t="shared" ref="AT1212" si="6186">IF($I1196="n/a",0,IF(AT$4&gt;second_reg_period,IF(AT$4&lt;=$I1196+$C1212,$H1212/($I1196-5),IF(AND($H1212&lt;&gt;0,AS1212=0,AT$4=$C1212+$I1196+1),$H1212,0)),0))</f>
        <v>0</v>
      </c>
      <c r="AU1212" s="171">
        <f t="shared" ref="AU1212" si="6187">IF($I1196="n/a",0,IF(AU$4&gt;second_reg_period,IF(AU$4&lt;=$I1196+$C1212,$H1212/($I1196-5),IF(AND($H1212&lt;&gt;0,AT1212=0,AU$4=$C1212+$I1196+1),$H1212,0)),0))</f>
        <v>0</v>
      </c>
      <c r="AV1212" s="171">
        <f t="shared" ref="AV1212" si="6188">IF($I1196="n/a",0,IF(AV$4&gt;second_reg_period,IF(AV$4&lt;=$I1196+$C1212,$H1212/($I1196-5),IF(AND($H1212&lt;&gt;0,AU1212=0,AV$4=$C1212+$I1196+1),$H1212,0)),0))</f>
        <v>0</v>
      </c>
      <c r="AW1212" s="171">
        <f t="shared" ref="AW1212" si="6189">IF($I1196="n/a",0,IF(AW$4&gt;second_reg_period,IF(AW$4&lt;=$I1196+$C1212,$H1212/($I1196-5),IF(AND($H1212&lt;&gt;0,AV1212=0,AW$4=$C1212+$I1196+1),$H1212,0)),0))</f>
        <v>0</v>
      </c>
      <c r="AX1212" s="171">
        <f t="shared" ref="AX1212" si="6190">IF($I1196="n/a",0,IF(AX$4&gt;second_reg_period,IF(AX$4&lt;=$I1196+$C1212,$H1212/($I1196-5),IF(AND($H1212&lt;&gt;0,AW1212=0,AX$4=$C1212+$I1196+1),$H1212,0)),0))</f>
        <v>0</v>
      </c>
      <c r="AY1212" s="171">
        <f t="shared" ref="AY1212" si="6191">IF($I1196="n/a",0,IF(AY$4&gt;second_reg_period,IF(AY$4&lt;=$I1196+$C1212,$H1212/($I1196-5),IF(AND($H1212&lt;&gt;0,AX1212=0,AY$4=$C1212+$I1196+1),$H1212,0)),0))</f>
        <v>0</v>
      </c>
      <c r="AZ1212" s="171">
        <f t="shared" ref="AZ1212" si="6192">IF($I1196="n/a",0,IF(AZ$4&gt;second_reg_period,IF(AZ$4&lt;=$I1196+$C1212,$H1212/($I1196-5),IF(AND($H1212&lt;&gt;0,AY1212=0,AZ$4=$C1212+$I1196+1),$H1212,0)),0))</f>
        <v>0</v>
      </c>
      <c r="BA1212" s="171">
        <f t="shared" ref="BA1212" si="6193">IF($I1196="n/a",0,IF(BA$4&gt;second_reg_period,IF(BA$4&lt;=$I1196+$C1212,$H1212/($I1196-5),IF(AND($H1212&lt;&gt;0,AZ1212=0,BA$4=$C1212+$I1196+1),$H1212,0)),0))</f>
        <v>0</v>
      </c>
      <c r="BB1212" s="171">
        <f t="shared" ref="BB1212" si="6194">IF($I1196="n/a",0,IF(BB$4&gt;second_reg_period,IF(BB$4&lt;=$I1196+$C1212,$H1212/($I1196-5),IF(AND($H1212&lt;&gt;0,BA1212=0,BB$4=$C1212+$I1196+1),$H1212,0)),0))</f>
        <v>0</v>
      </c>
      <c r="BC1212" s="171">
        <f t="shared" ref="BC1212" si="6195">IF($I1196="n/a",0,IF(BC$4&gt;second_reg_period,IF(BC$4&lt;=$I1196+$C1212,$H1212/($I1196-5),IF(AND($H1212&lt;&gt;0,BB1212=0,BC$4=$C1212+$I1196+1),$H1212,0)),0))</f>
        <v>0</v>
      </c>
      <c r="BD1212" s="171">
        <f t="shared" ref="BD1212" si="6196">IF($I1196="n/a",0,IF(BD$4&gt;second_reg_period,IF(BD$4&lt;=$I1196+$C1212,$H1212/($I1196-5),IF(AND($H1212&lt;&gt;0,BC1212=0,BD$4=$C1212+$I1196+1),$H1212,0)),0))</f>
        <v>0</v>
      </c>
      <c r="BE1212" s="171">
        <f t="shared" ref="BE1212" si="6197">IF($I1196="n/a",0,IF(BE$4&gt;second_reg_period,IF(BE$4&lt;=$I1196+$C1212,$H1212/($I1196-5),IF(AND($H1212&lt;&gt;0,BD1212=0,BE$4=$C1212+$I1196+1),$H1212,0)),0))</f>
        <v>0</v>
      </c>
      <c r="BF1212" s="171">
        <f t="shared" ref="BF1212" si="6198">IF($I1196="n/a",0,IF(BF$4&gt;second_reg_period,IF(BF$4&lt;=$I1196+$C1212,$H1212/($I1196-5),IF(AND($H1212&lt;&gt;0,BE1212=0,BF$4=$C1212+$I1196+1),$H1212,0)),0))</f>
        <v>0</v>
      </c>
      <c r="BG1212" s="171">
        <f t="shared" ref="BG1212" si="6199">IF($I1196="n/a",0,IF(BG$4&gt;second_reg_period,IF(BG$4&lt;=$I1196+$C1212,$H1212/($I1196-5),IF(AND($H1212&lt;&gt;0,BF1212=0,BG$4=$C1212+$I1196+1),$H1212,0)),0))</f>
        <v>0</v>
      </c>
      <c r="BH1212" s="171">
        <f t="shared" ref="BH1212" si="6200">IF($I1196="n/a",0,IF(BH$4&gt;second_reg_period,IF(BH$4&lt;=$I1196+$C1212,$H1212/($I1196-5),IF(AND($H1212&lt;&gt;0,BG1212=0,BH$4=$C1212+$I1196+1),$H1212,0)),0))</f>
        <v>0</v>
      </c>
      <c r="BI1212" s="171">
        <f t="shared" ref="BI1212" si="6201">IF($I1196="n/a",0,IF(BI$4&gt;second_reg_period,IF(BI$4&lt;=$I1196+$C1212,$H1212/($I1196-5),IF(AND($H1212&lt;&gt;0,BH1212=0,BI$4=$C1212+$I1196+1),$H1212,0)),0))</f>
        <v>0</v>
      </c>
      <c r="BJ1212" s="171">
        <f t="shared" ref="BJ1212" si="6202">IF($I1196="n/a",0,IF(BJ$4&gt;second_reg_period,IF(BJ$4&lt;=$I1196+$C1212,$H1212/($I1196-5),IF(AND($H1212&lt;&gt;0,BI1212=0,BJ$4=$C1212+$I1196+1),$H1212,0)),0))</f>
        <v>0</v>
      </c>
      <c r="BK1212" s="171">
        <f t="shared" ref="BK1212" si="6203">IF($I1196="n/a",0,IF(BK$4&gt;second_reg_period,IF(BK$4&lt;=$I1196+$C1212,$H1212/($I1196-5),IF(AND($H1212&lt;&gt;0,BJ1212=0,BK$4=$C1212+$I1196+1),$H1212,0)),0))</f>
        <v>0</v>
      </c>
      <c r="BL1212" s="171">
        <f t="shared" ref="BL1212" si="6204">IF($I1196="n/a",0,IF(BL$4&gt;second_reg_period,IF(BL$4&lt;=$I1196+$C1212,$H1212/($I1196-5),IF(AND($H1212&lt;&gt;0,BK1212=0,BL$4=$C1212+$I1196+1),$H1212,0)),0))</f>
        <v>0</v>
      </c>
      <c r="BM1212" s="171">
        <f t="shared" ref="BM1212" si="6205">IF($I1196="n/a",0,IF(BM$4&gt;second_reg_period,IF(BM$4&lt;=$I1196+$C1212,$H1212/($I1196-5),IF(AND($H1212&lt;&gt;0,BL1212=0,BM$4=$C1212+$I1196+1),$H1212,0)),0))</f>
        <v>0</v>
      </c>
      <c r="BN1212" s="171">
        <f t="shared" ref="BN1212" si="6206">IF($I1196="n/a",0,IF(BN$4&gt;second_reg_period,IF(BN$4&lt;=$I1196+$C1212,$H1212/($I1196-5),IF(AND($H1212&lt;&gt;0,BM1212=0,BN$4=$C1212+$I1196+1),$H1212,0)),0))</f>
        <v>0</v>
      </c>
      <c r="BO1212" s="171">
        <f t="shared" ref="BO1212" si="6207">IF($I1196="n/a",0,IF(BO$4&gt;second_reg_period,IF(BO$4&lt;=$I1196+$C1212,$H1212/($I1196-5),IF(AND($H1212&lt;&gt;0,BN1212=0,BO$4=$C1212+$I1196+1),$H1212,0)),0))</f>
        <v>0</v>
      </c>
      <c r="BP1212" s="171">
        <f t="shared" ref="BP1212" si="6208">IF($I1196="n/a",0,IF(BP$4&gt;second_reg_period,IF(BP$4&lt;=$I1196+$C1212,$H1212/($I1196-5),IF(AND($H1212&lt;&gt;0,BO1212=0,BP$4=$C1212+$I1196+1),$H1212,0)),0))</f>
        <v>0</v>
      </c>
      <c r="BQ1212" s="171">
        <f t="shared" ref="BQ1212" si="6209">IF($I1196="n/a",0,IF(BQ$4&gt;second_reg_period,IF(BQ$4&lt;=$I1196+$C1212,$H1212/($I1196-5),IF(AND($H1212&lt;&gt;0,BP1212=0,BQ$4=$C1212+$I1196+1),$H1212,0)),0))</f>
        <v>0</v>
      </c>
      <c r="BR1212" s="171">
        <f t="shared" ref="BR1212" si="6210">IF($I1196="n/a",0,IF(BR$4&gt;second_reg_period,IF(BR$4&lt;=$I1196+$C1212,$H1212/($I1196-5),IF(AND($H1212&lt;&gt;0,BQ1212=0,BR$4=$C1212+$I1196+1),$H1212,0)),0))</f>
        <v>0</v>
      </c>
      <c r="BS1212" s="171">
        <f t="shared" ref="BS1212" si="6211">IF($I1196="n/a",0,IF(BS$4&gt;second_reg_period,IF(BS$4&lt;=$I1196+$C1212,$H1212/($I1196-5),IF(AND($H1212&lt;&gt;0,BR1212=0,BS$4=$C1212+$I1196+1),$H1212,0)),0))</f>
        <v>0</v>
      </c>
      <c r="BT1212" s="171">
        <f t="shared" ref="BT1212" si="6212">IF($I1196="n/a",0,IF(BT$4&gt;second_reg_period,IF(BT$4&lt;=$I1196+$C1212,$H1212/($I1196-5),IF(AND($H1212&lt;&gt;0,BS1212=0,BT$4=$C1212+$I1196+1),$H1212,0)),0))</f>
        <v>0</v>
      </c>
      <c r="BU1212" s="171">
        <f t="shared" ref="BU1212" si="6213">IF($I1196="n/a",0,IF(BU$4&gt;second_reg_period,IF(BU$4&lt;=$I1196+$C1212,$H1212/($I1196-5),IF(AND($H1212&lt;&gt;0,BT1212=0,BU$4=$C1212+$I1196+1),$H1212,0)),0))</f>
        <v>0</v>
      </c>
      <c r="BV1212" s="171">
        <f t="shared" ref="BV1212" si="6214">IF($I1196="n/a",0,IF(BV$4&gt;second_reg_period,IF(BV$4&lt;=$I1196+$C1212,$H1212/($I1196-5),IF(AND($H1212&lt;&gt;0,BU1212=0,BV$4=$C1212+$I1196+1),$H1212,0)),0))</f>
        <v>0</v>
      </c>
      <c r="BW1212" s="171">
        <f t="shared" ref="BW1212" si="6215">IF($I1196="n/a",0,IF(BW$4&gt;second_reg_period,IF(BW$4&lt;=$I1196+$C1212,$H1212/($I1196-5),IF(AND($H1212&lt;&gt;0,BV1212=0,BW$4=$C1212+$I1196+1),$H1212,0)),0))</f>
        <v>0</v>
      </c>
      <c r="BX1212" s="171">
        <f t="shared" ref="BX1212" si="6216">IF($I1196="n/a",0,IF(BX$4&gt;second_reg_period,IF(BX$4&lt;=$I1196+$C1212,$H1212/($I1196-5),IF(AND($H1212&lt;&gt;0,BW1212=0,BX$4=$C1212+$I1196+1),$H1212,0)),0))</f>
        <v>0</v>
      </c>
      <c r="BY1212" s="171">
        <f t="shared" ref="BY1212" si="6217">IF($I1196="n/a",0,IF(BY$4&gt;second_reg_period,IF(BY$4&lt;=$I1196+$C1212,$H1212/($I1196-5),IF(AND($H1212&lt;&gt;0,BX1212=0,BY$4=$C1212+$I1196+1),$H1212,0)),0))</f>
        <v>0</v>
      </c>
      <c r="BZ1212" s="171">
        <f t="shared" ref="BZ1212" si="6218">IF($I1196="n/a",0,IF(BZ$4&gt;second_reg_period,IF(BZ$4&lt;=$I1196+$C1212,$H1212/($I1196-5),IF(AND($H1212&lt;&gt;0,BY1212=0,BZ$4=$C1212+$I1196+1),$H1212,0)),0))</f>
        <v>0</v>
      </c>
      <c r="CA1212" s="171">
        <f t="shared" ref="CA1212" si="6219">IF($I1196="n/a",0,IF(CA$4&gt;second_reg_period,IF(CA$4&lt;=$I1196+$C1212,$H1212/($I1196-5),IF(AND($H1212&lt;&gt;0,BZ1212=0,CA$4=$C1212+$I1196+1),$H1212,0)),0))</f>
        <v>0</v>
      </c>
      <c r="CB1212" s="171">
        <f t="shared" ref="CB1212" si="6220">IF($I1196="n/a",0,IF(CB$4&gt;second_reg_period,IF(CB$4&lt;=$I1196+$C1212,$H1212/($I1196-5),IF(AND($H1212&lt;&gt;0,CA1212=0,CB$4=$C1212+$I1196+1),$H1212,0)),0))</f>
        <v>0</v>
      </c>
      <c r="CC1212" s="171">
        <f t="shared" ref="CC1212" si="6221">IF($I1196="n/a",0,IF(CC$4&gt;second_reg_period,IF(CC$4&lt;=$I1196+$C1212,$H1212/($I1196-5),IF(AND($H1212&lt;&gt;0,CB1212=0,CC$4=$C1212+$I1196+1),$H1212,0)),0))</f>
        <v>0</v>
      </c>
      <c r="CD1212" s="171">
        <f t="shared" ref="CD1212" si="6222">IF($I1196="n/a",0,IF(CD$4&gt;second_reg_period,IF(CD$4&lt;=$I1196+$C1212,$H1212/($I1196-5),IF(AND($H1212&lt;&gt;0,CC1212=0,CD$4=$C1212+$I1196+1),$H1212,0)),0))</f>
        <v>0</v>
      </c>
      <c r="CE1212" s="171">
        <f t="shared" ref="CE1212" si="6223">IF($I1196="n/a",0,IF(CE$4&gt;second_reg_period,IF(CE$4&lt;=$I1196+$C1212,$H1212/($I1196-5),IF(AND($H1212&lt;&gt;0,CD1212=0,CE$4=$C1212+$I1196+1),$H1212,0)),0))</f>
        <v>0</v>
      </c>
      <c r="CF1212" s="171">
        <f t="shared" ref="CF1212" si="6224">IF($I1196="n/a",0,IF(CF$4&gt;second_reg_period,IF(CF$4&lt;=$I1196+$C1212,$H1212/($I1196-5),IF(AND($H1212&lt;&gt;0,CE1212=0,CF$4=$C1212+$I1196+1),$H1212,0)),0))</f>
        <v>0</v>
      </c>
      <c r="CG1212" s="153"/>
      <c r="CH1212" s="153"/>
      <c r="CI1212" s="153"/>
      <c r="CJ1212" s="153"/>
      <c r="CK1212" s="153"/>
      <c r="CL1212" s="153"/>
      <c r="CM1212" s="153"/>
      <c r="CN1212" s="153"/>
      <c r="CO1212" s="153"/>
      <c r="CP1212" s="153"/>
      <c r="CQ1212" s="153"/>
      <c r="CR1212" s="153"/>
      <c r="CS1212" s="153"/>
      <c r="CT1212" s="153"/>
      <c r="CU1212" s="153"/>
      <c r="CV1212" s="153"/>
      <c r="CW1212" s="153"/>
      <c r="CX1212" s="153"/>
      <c r="CY1212" s="153"/>
      <c r="CZ1212" s="153"/>
      <c r="DA1212" s="153"/>
      <c r="DB1212" s="153"/>
      <c r="DC1212" s="153"/>
      <c r="DD1212" s="153"/>
      <c r="DE1212" s="153"/>
      <c r="DF1212" s="153"/>
      <c r="DG1212" s="153"/>
      <c r="DH1212" s="153"/>
      <c r="DI1212" s="153"/>
      <c r="DJ1212" s="153"/>
      <c r="DK1212" s="153"/>
      <c r="DL1212" s="153"/>
      <c r="DM1212" s="153"/>
      <c r="DN1212" s="153"/>
      <c r="DO1212" s="153"/>
      <c r="DP1212" s="153"/>
      <c r="DQ1212" s="153"/>
      <c r="DR1212" s="153"/>
      <c r="DS1212" s="153"/>
      <c r="DT1212" s="153"/>
      <c r="DU1212" s="153"/>
      <c r="DV1212" s="153"/>
      <c r="DW1212" s="153"/>
      <c r="DX1212" s="153"/>
      <c r="DY1212" s="153"/>
      <c r="DZ1212" s="153"/>
      <c r="EA1212" s="153"/>
      <c r="EB1212" s="153"/>
      <c r="EC1212" s="153"/>
      <c r="ED1212" s="153"/>
      <c r="EE1212" s="153"/>
      <c r="EF1212" s="153"/>
      <c r="EG1212" s="153"/>
      <c r="EH1212" s="153"/>
      <c r="EI1212" s="153"/>
      <c r="EJ1212" s="153"/>
      <c r="EK1212" s="153"/>
      <c r="EL1212" s="153"/>
      <c r="EM1212" s="153"/>
      <c r="EN1212" s="153"/>
      <c r="EO1212" s="153"/>
      <c r="EP1212" s="153"/>
      <c r="EQ1212" s="153"/>
      <c r="ER1212" s="153"/>
      <c r="ES1212" s="153"/>
      <c r="ET1212" s="153"/>
      <c r="EU1212" s="153"/>
      <c r="EV1212" s="153"/>
      <c r="EW1212" s="153"/>
      <c r="EX1212" s="153"/>
      <c r="EY1212" s="153"/>
      <c r="EZ1212" s="153"/>
      <c r="FA1212" s="153"/>
      <c r="FB1212" s="153"/>
      <c r="FC1212" s="153"/>
      <c r="FD1212" s="153"/>
      <c r="FE1212" s="153"/>
      <c r="FF1212" s="153"/>
      <c r="FG1212" s="153"/>
      <c r="FH1212" s="153"/>
      <c r="FI1212" s="153"/>
      <c r="FJ1212" s="153"/>
      <c r="FK1212" s="153"/>
      <c r="FL1212" s="153"/>
      <c r="FM1212" s="153"/>
      <c r="FN1212" s="153"/>
      <c r="FO1212" s="153"/>
      <c r="FP1212" s="153"/>
      <c r="FQ1212" s="153"/>
      <c r="FR1212" s="153"/>
      <c r="FS1212" s="153"/>
      <c r="FT1212" s="153"/>
      <c r="FU1212" s="153"/>
      <c r="FV1212" s="153"/>
      <c r="FW1212" s="153"/>
      <c r="FX1212" s="153"/>
      <c r="FY1212" s="153"/>
      <c r="FZ1212" s="153"/>
      <c r="GA1212" s="153"/>
      <c r="GB1212" s="153"/>
      <c r="GC1212" s="153"/>
      <c r="GD1212" s="153"/>
      <c r="GE1212" s="153"/>
      <c r="GF1212" s="153"/>
      <c r="GG1212" s="153"/>
      <c r="GH1212" s="153"/>
      <c r="GI1212" s="153"/>
      <c r="GJ1212" s="153"/>
      <c r="GK1212" s="153"/>
      <c r="GL1212" s="153"/>
      <c r="GM1212" s="153"/>
      <c r="GN1212" s="153"/>
      <c r="GO1212" s="153"/>
      <c r="GP1212" s="153"/>
      <c r="GQ1212" s="153"/>
      <c r="GR1212" s="153"/>
      <c r="GS1212" s="153"/>
      <c r="GT1212" s="153"/>
      <c r="GU1212" s="153"/>
      <c r="GV1212" s="153"/>
      <c r="GW1212" s="153"/>
      <c r="GX1212" s="153"/>
      <c r="GY1212" s="153"/>
      <c r="GZ1212" s="153"/>
      <c r="HA1212" s="153"/>
      <c r="HB1212" s="153"/>
      <c r="HC1212" s="153"/>
      <c r="HD1212" s="153"/>
      <c r="HE1212" s="153"/>
      <c r="HF1212" s="153"/>
      <c r="HG1212" s="153"/>
      <c r="HH1212" s="153"/>
      <c r="HI1212" s="153"/>
      <c r="HJ1212" s="153"/>
      <c r="HK1212" s="153"/>
      <c r="HL1212" s="153"/>
      <c r="HM1212" s="153"/>
      <c r="HN1212" s="153"/>
      <c r="HO1212" s="153"/>
      <c r="HP1212" s="153"/>
      <c r="HQ1212" s="153"/>
      <c r="HR1212" s="153"/>
      <c r="HS1212" s="153"/>
      <c r="HT1212" s="153"/>
      <c r="HU1212" s="153"/>
      <c r="HV1212" s="153"/>
      <c r="HW1212" s="153"/>
      <c r="HX1212" s="153"/>
      <c r="HY1212" s="153"/>
      <c r="HZ1212" s="153"/>
      <c r="IA1212" s="153"/>
      <c r="IB1212" s="153"/>
      <c r="IC1212" s="153"/>
      <c r="ID1212" s="153"/>
      <c r="IE1212" s="153"/>
      <c r="IF1212" s="153"/>
      <c r="IG1212" s="153"/>
      <c r="IH1212" s="153"/>
      <c r="II1212" s="153"/>
      <c r="IJ1212" s="153"/>
      <c r="IK1212" s="153"/>
      <c r="IL1212" s="153"/>
      <c r="IM1212" s="153"/>
      <c r="IN1212" s="153"/>
      <c r="IO1212" s="153"/>
      <c r="IP1212" s="153"/>
      <c r="IQ1212" s="153"/>
      <c r="IR1212" s="153"/>
      <c r="IS1212" s="153"/>
      <c r="IT1212" s="153"/>
      <c r="IU1212" s="153"/>
      <c r="IV1212" s="153"/>
      <c r="IW1212" s="153"/>
      <c r="IX1212" s="153"/>
      <c r="IY1212" s="153"/>
      <c r="IZ1212" s="153"/>
      <c r="JA1212" s="153"/>
      <c r="JB1212" s="153"/>
      <c r="JC1212" s="153"/>
      <c r="JD1212" s="153"/>
      <c r="JE1212" s="153"/>
      <c r="JF1212" s="153"/>
      <c r="JG1212" s="153"/>
      <c r="JH1212" s="153"/>
      <c r="JI1212" s="153"/>
      <c r="JJ1212" s="153"/>
      <c r="JK1212" s="153"/>
      <c r="JL1212" s="153"/>
      <c r="JM1212" s="153"/>
      <c r="JN1212" s="153"/>
      <c r="JO1212" s="153"/>
      <c r="JP1212" s="153"/>
      <c r="JQ1212" s="153"/>
      <c r="JR1212" s="153"/>
      <c r="JS1212" s="153"/>
      <c r="JT1212" s="153"/>
      <c r="JU1212" s="153"/>
      <c r="JV1212" s="153"/>
      <c r="JW1212" s="153"/>
      <c r="JX1212" s="153"/>
      <c r="JY1212" s="153"/>
      <c r="JZ1212" s="153"/>
      <c r="KA1212" s="153"/>
      <c r="KB1212" s="153"/>
      <c r="KC1212" s="153"/>
      <c r="KD1212" s="153"/>
      <c r="KE1212" s="153"/>
      <c r="KF1212" s="153"/>
      <c r="KG1212" s="153"/>
      <c r="KH1212" s="153"/>
      <c r="KI1212" s="153"/>
      <c r="KJ1212" s="153"/>
      <c r="KK1212" s="153"/>
      <c r="KL1212" s="153"/>
      <c r="KM1212" s="153"/>
      <c r="KN1212" s="153"/>
      <c r="KO1212" s="153"/>
      <c r="KP1212" s="153"/>
      <c r="KQ1212" s="153"/>
      <c r="KR1212" s="153"/>
      <c r="KS1212" s="153"/>
      <c r="KT1212" s="153"/>
      <c r="KU1212" s="153"/>
      <c r="KV1212" s="153"/>
      <c r="KW1212" s="153"/>
      <c r="KX1212" s="153"/>
      <c r="KY1212" s="153"/>
      <c r="KZ1212" s="153"/>
      <c r="LA1212" s="153"/>
      <c r="LB1212" s="153"/>
      <c r="LC1212" s="153"/>
      <c r="LD1212" s="153"/>
      <c r="LE1212" s="153"/>
      <c r="LF1212" s="153"/>
      <c r="LG1212" s="153"/>
      <c r="LH1212" s="153"/>
      <c r="LI1212" s="153"/>
      <c r="LJ1212" s="153"/>
      <c r="LK1212" s="153"/>
      <c r="LL1212" s="153"/>
      <c r="LM1212" s="153"/>
      <c r="LN1212" s="153"/>
      <c r="LO1212" s="153"/>
      <c r="LP1212" s="153"/>
      <c r="LQ1212" s="153"/>
      <c r="LR1212" s="153"/>
      <c r="LS1212" s="153"/>
      <c r="LT1212" s="153"/>
      <c r="LU1212" s="153"/>
      <c r="LV1212" s="153"/>
      <c r="LW1212" s="153"/>
      <c r="LX1212" s="153"/>
      <c r="LY1212" s="153"/>
      <c r="LZ1212" s="153"/>
      <c r="MA1212" s="153"/>
      <c r="MB1212" s="153"/>
      <c r="MC1212" s="153"/>
      <c r="MD1212" s="153"/>
      <c r="ME1212" s="153"/>
      <c r="MF1212" s="153"/>
      <c r="MG1212" s="153"/>
      <c r="MH1212" s="153"/>
      <c r="MI1212" s="153"/>
      <c r="MJ1212" s="153"/>
      <c r="MK1212" s="153"/>
      <c r="ML1212" s="153"/>
      <c r="MM1212" s="153"/>
      <c r="MN1212" s="153"/>
      <c r="MO1212" s="153"/>
      <c r="MP1212" s="153"/>
      <c r="MQ1212" s="153"/>
      <c r="MR1212" s="153"/>
      <c r="MS1212" s="153"/>
      <c r="MT1212" s="153"/>
      <c r="MU1212" s="153"/>
      <c r="MV1212" s="153"/>
      <c r="MW1212" s="153"/>
      <c r="MX1212" s="153"/>
      <c r="MY1212" s="153"/>
      <c r="MZ1212" s="153"/>
      <c r="NA1212" s="153"/>
      <c r="NB1212" s="153"/>
      <c r="NC1212" s="153"/>
      <c r="ND1212" s="153"/>
      <c r="NE1212" s="153"/>
      <c r="NF1212" s="153"/>
      <c r="NG1212" s="153"/>
      <c r="NH1212" s="153"/>
      <c r="NI1212" s="153"/>
      <c r="NJ1212" s="153"/>
      <c r="NK1212" s="153"/>
      <c r="NL1212" s="153"/>
      <c r="NM1212" s="153"/>
      <c r="NN1212" s="153"/>
      <c r="NO1212" s="153"/>
      <c r="NP1212" s="153"/>
      <c r="NQ1212" s="153"/>
      <c r="NR1212" s="153"/>
      <c r="NS1212" s="153"/>
      <c r="NT1212" s="153"/>
      <c r="NU1212" s="153"/>
      <c r="NV1212" s="153"/>
      <c r="NW1212" s="153"/>
      <c r="NX1212" s="153"/>
      <c r="NY1212" s="153"/>
      <c r="NZ1212" s="153"/>
      <c r="OA1212" s="153"/>
      <c r="OB1212" s="153"/>
      <c r="OC1212" s="153"/>
      <c r="OD1212" s="153"/>
      <c r="OE1212" s="153"/>
      <c r="OF1212" s="153"/>
      <c r="OG1212" s="153"/>
      <c r="OH1212" s="153"/>
      <c r="OI1212" s="153"/>
      <c r="OJ1212" s="153"/>
      <c r="OK1212" s="153"/>
      <c r="OL1212" s="153"/>
      <c r="OM1212" s="153"/>
      <c r="ON1212" s="153"/>
      <c r="OO1212" s="153"/>
      <c r="OP1212" s="153"/>
      <c r="OQ1212" s="153"/>
      <c r="OR1212" s="153"/>
      <c r="OS1212" s="153"/>
      <c r="OT1212" s="153"/>
      <c r="OU1212" s="153"/>
      <c r="OV1212" s="153"/>
      <c r="OW1212" s="153"/>
      <c r="OX1212" s="153"/>
      <c r="OY1212" s="153"/>
      <c r="OZ1212" s="153"/>
      <c r="PA1212" s="153"/>
      <c r="PB1212" s="153"/>
      <c r="PC1212" s="153"/>
      <c r="PD1212" s="153"/>
      <c r="PE1212" s="153"/>
      <c r="PF1212" s="153"/>
      <c r="PG1212" s="153"/>
      <c r="PH1212" s="153"/>
      <c r="PI1212" s="153"/>
      <c r="PJ1212" s="153"/>
      <c r="PK1212" s="153"/>
      <c r="PL1212" s="153"/>
      <c r="PM1212" s="153"/>
      <c r="PN1212" s="153"/>
      <c r="PO1212" s="153"/>
      <c r="PP1212" s="153"/>
      <c r="PQ1212" s="153"/>
      <c r="PR1212" s="153"/>
      <c r="PS1212" s="153"/>
      <c r="PT1212" s="153"/>
      <c r="PU1212" s="153"/>
      <c r="PV1212" s="153"/>
      <c r="PW1212" s="153"/>
      <c r="PX1212" s="153"/>
      <c r="PY1212" s="153"/>
      <c r="PZ1212" s="153"/>
      <c r="QA1212" s="153"/>
      <c r="QB1212" s="153"/>
      <c r="QC1212" s="153"/>
      <c r="QD1212" s="153"/>
      <c r="QE1212" s="153"/>
      <c r="QF1212" s="153"/>
      <c r="QG1212" s="153"/>
      <c r="QH1212" s="153"/>
      <c r="QI1212" s="153"/>
      <c r="QJ1212" s="153"/>
      <c r="QK1212" s="153"/>
      <c r="QL1212" s="153"/>
      <c r="QM1212" s="153"/>
      <c r="QN1212" s="153"/>
      <c r="QO1212" s="153"/>
      <c r="QP1212" s="153"/>
      <c r="QQ1212" s="153"/>
      <c r="QR1212" s="153"/>
      <c r="QS1212" s="153"/>
      <c r="QT1212" s="153"/>
      <c r="QU1212" s="153"/>
      <c r="QV1212" s="153"/>
      <c r="QW1212" s="153"/>
      <c r="QX1212" s="153"/>
      <c r="QY1212" s="153"/>
      <c r="QZ1212" s="153"/>
      <c r="RA1212" s="153"/>
      <c r="RB1212" s="153"/>
      <c r="RC1212" s="153"/>
      <c r="RD1212" s="153"/>
      <c r="RE1212" s="153"/>
      <c r="RF1212" s="153"/>
      <c r="RG1212" s="153"/>
      <c r="RH1212" s="153"/>
      <c r="RI1212" s="153"/>
      <c r="RJ1212" s="153"/>
      <c r="RK1212" s="153"/>
      <c r="RL1212" s="153"/>
      <c r="RM1212" s="153"/>
      <c r="RN1212" s="153"/>
      <c r="RO1212" s="153"/>
      <c r="RP1212" s="153"/>
      <c r="RQ1212" s="153"/>
      <c r="RR1212" s="153"/>
      <c r="RS1212" s="153"/>
      <c r="RT1212" s="153"/>
      <c r="RU1212" s="153"/>
      <c r="RV1212" s="153"/>
      <c r="RW1212" s="153"/>
      <c r="RX1212" s="153"/>
      <c r="RY1212" s="153"/>
      <c r="RZ1212" s="153"/>
      <c r="SA1212" s="153"/>
      <c r="SB1212" s="153"/>
      <c r="SC1212" s="153"/>
      <c r="SD1212" s="153"/>
      <c r="SE1212" s="153"/>
      <c r="SF1212" s="153"/>
      <c r="SG1212" s="153"/>
      <c r="SH1212" s="153"/>
      <c r="SI1212" s="153"/>
      <c r="SJ1212" s="153"/>
      <c r="SK1212" s="153"/>
      <c r="SL1212" s="153"/>
      <c r="SM1212" s="153"/>
      <c r="SN1212" s="153"/>
      <c r="SO1212" s="153"/>
      <c r="SP1212" s="153"/>
      <c r="SQ1212" s="153"/>
      <c r="SR1212" s="153"/>
      <c r="SS1212" s="153"/>
      <c r="ST1212" s="153"/>
      <c r="SU1212" s="153"/>
      <c r="SV1212" s="153"/>
      <c r="SW1212" s="153"/>
      <c r="SX1212" s="153"/>
      <c r="SY1212" s="153"/>
      <c r="SZ1212" s="153"/>
      <c r="TA1212" s="153"/>
      <c r="TB1212" s="153"/>
      <c r="TC1212" s="153"/>
      <c r="TD1212" s="153"/>
      <c r="TE1212" s="153"/>
      <c r="TF1212" s="153"/>
      <c r="TG1212" s="153"/>
      <c r="TH1212" s="153"/>
      <c r="TI1212" s="153"/>
      <c r="TJ1212" s="153"/>
      <c r="TK1212" s="153"/>
      <c r="TL1212" s="153"/>
      <c r="TM1212" s="153"/>
      <c r="TN1212" s="153"/>
      <c r="TO1212" s="153"/>
      <c r="TP1212" s="153"/>
      <c r="TQ1212" s="153"/>
      <c r="TR1212" s="153"/>
      <c r="TS1212" s="153"/>
      <c r="TT1212" s="153"/>
      <c r="TU1212" s="153"/>
      <c r="TV1212" s="153"/>
      <c r="TW1212" s="153"/>
      <c r="TX1212" s="153"/>
      <c r="TY1212" s="153"/>
      <c r="TZ1212" s="153"/>
      <c r="UA1212" s="153"/>
      <c r="UB1212" s="153"/>
      <c r="UC1212" s="153"/>
      <c r="UD1212" s="153"/>
      <c r="UE1212" s="153"/>
      <c r="UF1212" s="153"/>
      <c r="UG1212" s="153"/>
      <c r="UH1212" s="153"/>
      <c r="UI1212" s="153"/>
      <c r="UJ1212" s="153"/>
      <c r="UK1212" s="153"/>
      <c r="UL1212" s="153"/>
      <c r="UM1212" s="153"/>
      <c r="UN1212" s="153"/>
      <c r="UO1212" s="153"/>
      <c r="UP1212" s="153"/>
      <c r="UQ1212" s="153"/>
      <c r="UR1212" s="153"/>
      <c r="US1212" s="153"/>
      <c r="UT1212" s="153"/>
      <c r="UU1212" s="153"/>
      <c r="UV1212" s="153"/>
      <c r="UW1212" s="153"/>
      <c r="UX1212" s="153"/>
      <c r="UY1212" s="153"/>
      <c r="UZ1212" s="153"/>
      <c r="VA1212" s="153"/>
      <c r="VB1212" s="153"/>
      <c r="VC1212" s="153"/>
      <c r="VD1212" s="153"/>
      <c r="VE1212" s="153"/>
      <c r="VF1212" s="153"/>
      <c r="VG1212" s="153"/>
      <c r="VH1212" s="153"/>
      <c r="VI1212" s="153"/>
      <c r="VJ1212" s="153"/>
      <c r="VK1212" s="153"/>
      <c r="VL1212" s="153"/>
      <c r="VM1212" s="153"/>
      <c r="VN1212" s="153"/>
      <c r="VO1212" s="153"/>
      <c r="VP1212" s="153"/>
      <c r="VQ1212" s="153"/>
      <c r="VR1212" s="153"/>
      <c r="VS1212" s="153"/>
      <c r="VT1212" s="153"/>
      <c r="VU1212" s="153"/>
      <c r="VV1212" s="153"/>
      <c r="VW1212" s="153"/>
      <c r="VX1212" s="153"/>
      <c r="VY1212" s="153"/>
      <c r="VZ1212" s="153"/>
      <c r="WA1212" s="153"/>
      <c r="WB1212" s="153"/>
      <c r="WC1212" s="153"/>
      <c r="WD1212" s="153"/>
      <c r="WE1212" s="153"/>
      <c r="WF1212" s="153"/>
      <c r="WG1212" s="153"/>
      <c r="WH1212" s="153"/>
      <c r="WI1212" s="153"/>
      <c r="WJ1212" s="153"/>
      <c r="WK1212" s="153"/>
      <c r="WL1212" s="153"/>
      <c r="WM1212" s="153"/>
      <c r="WN1212" s="153"/>
      <c r="WO1212" s="153"/>
      <c r="WP1212" s="153"/>
      <c r="WQ1212" s="153"/>
      <c r="WR1212" s="153"/>
      <c r="WS1212" s="153"/>
      <c r="WT1212" s="153"/>
      <c r="WU1212" s="153"/>
      <c r="WV1212" s="153"/>
      <c r="WW1212" s="153"/>
      <c r="WX1212" s="153"/>
      <c r="WY1212" s="153"/>
      <c r="WZ1212" s="153"/>
      <c r="XA1212" s="153"/>
      <c r="XB1212" s="153"/>
      <c r="XC1212" s="153"/>
      <c r="XD1212" s="153"/>
      <c r="XE1212" s="153"/>
      <c r="XF1212" s="153"/>
      <c r="XG1212" s="153"/>
      <c r="XH1212" s="153"/>
      <c r="XI1212" s="153"/>
      <c r="XJ1212" s="153"/>
      <c r="XK1212" s="153"/>
      <c r="XL1212" s="153"/>
      <c r="XM1212" s="153"/>
      <c r="XN1212" s="153"/>
      <c r="XO1212" s="153"/>
      <c r="XP1212" s="153"/>
      <c r="XQ1212" s="153"/>
      <c r="XR1212" s="153"/>
      <c r="XS1212" s="153"/>
      <c r="XT1212" s="153"/>
      <c r="XU1212" s="153"/>
      <c r="XV1212" s="153"/>
      <c r="XW1212" s="153"/>
      <c r="XX1212" s="153"/>
      <c r="XY1212" s="153"/>
      <c r="XZ1212" s="153"/>
      <c r="YA1212" s="153"/>
      <c r="YB1212" s="153"/>
      <c r="YC1212" s="153"/>
      <c r="YD1212" s="153"/>
      <c r="YE1212" s="153"/>
      <c r="YF1212" s="153"/>
      <c r="YG1212" s="153"/>
      <c r="YH1212" s="153"/>
      <c r="YI1212" s="153"/>
      <c r="YJ1212" s="153"/>
      <c r="YK1212" s="153"/>
      <c r="YL1212" s="153"/>
      <c r="YM1212" s="153"/>
      <c r="YN1212" s="153"/>
      <c r="YO1212" s="153"/>
      <c r="YP1212" s="153"/>
      <c r="YQ1212" s="153"/>
      <c r="YR1212" s="153"/>
      <c r="YS1212" s="153"/>
      <c r="YT1212" s="153"/>
      <c r="YU1212" s="153"/>
      <c r="YV1212" s="153"/>
      <c r="YW1212" s="153"/>
      <c r="YX1212" s="153"/>
      <c r="YY1212" s="153"/>
      <c r="YZ1212" s="153"/>
      <c r="ZA1212" s="153"/>
      <c r="ZB1212" s="153"/>
      <c r="ZC1212" s="153"/>
      <c r="ZD1212" s="153"/>
      <c r="ZE1212" s="153"/>
      <c r="ZF1212" s="153"/>
      <c r="ZG1212" s="153"/>
      <c r="ZH1212" s="153"/>
      <c r="ZI1212" s="153"/>
      <c r="ZJ1212" s="153"/>
      <c r="ZK1212" s="153"/>
      <c r="ZL1212" s="153"/>
      <c r="ZM1212" s="153"/>
      <c r="ZN1212" s="153"/>
      <c r="ZO1212" s="153"/>
      <c r="ZP1212" s="153"/>
      <c r="ZQ1212" s="153"/>
      <c r="ZR1212" s="153"/>
      <c r="ZS1212" s="153"/>
      <c r="ZT1212" s="153"/>
      <c r="ZU1212" s="153"/>
      <c r="ZV1212" s="153"/>
      <c r="ZW1212" s="153"/>
      <c r="ZX1212" s="153"/>
      <c r="ZY1212" s="153"/>
      <c r="ZZ1212" s="153"/>
      <c r="AAA1212" s="153"/>
      <c r="AAB1212" s="153"/>
      <c r="AAC1212" s="153"/>
      <c r="AAD1212" s="153"/>
      <c r="AAE1212" s="153"/>
      <c r="AAF1212" s="153"/>
      <c r="AAG1212" s="153"/>
      <c r="AAH1212" s="153"/>
      <c r="AAI1212" s="153"/>
      <c r="AAJ1212" s="153"/>
      <c r="AAK1212" s="153"/>
      <c r="AAL1212" s="153"/>
      <c r="AAM1212" s="153"/>
      <c r="AAN1212" s="153"/>
      <c r="AAO1212" s="153"/>
      <c r="AAP1212" s="153"/>
      <c r="AAQ1212" s="153"/>
      <c r="AAR1212" s="153"/>
      <c r="AAS1212" s="153"/>
      <c r="AAT1212" s="153"/>
      <c r="AAU1212" s="153"/>
      <c r="AAV1212" s="153"/>
      <c r="AAW1212" s="153"/>
      <c r="AAX1212" s="153"/>
      <c r="AAY1212" s="153"/>
      <c r="AAZ1212" s="153"/>
      <c r="ABA1212" s="153"/>
      <c r="ABB1212" s="153"/>
      <c r="ABC1212" s="153"/>
      <c r="ABD1212" s="153"/>
      <c r="ABE1212" s="153"/>
      <c r="ABF1212" s="153"/>
      <c r="ABG1212" s="153"/>
      <c r="ABH1212" s="153"/>
      <c r="ABI1212" s="153"/>
      <c r="ABJ1212" s="153"/>
      <c r="ABK1212" s="153"/>
      <c r="ABL1212" s="153"/>
      <c r="ABM1212" s="153"/>
      <c r="ABN1212" s="153"/>
      <c r="ABO1212" s="153"/>
      <c r="ABP1212" s="153"/>
      <c r="ABQ1212" s="153"/>
      <c r="ABR1212" s="153"/>
      <c r="ABS1212" s="153"/>
      <c r="ABT1212" s="153"/>
      <c r="ABU1212" s="153"/>
      <c r="ABV1212" s="153"/>
      <c r="ABW1212" s="153"/>
      <c r="ABX1212" s="153"/>
      <c r="ABY1212" s="153"/>
      <c r="ABZ1212" s="153"/>
      <c r="ACA1212" s="153"/>
      <c r="ACB1212" s="153"/>
      <c r="ACC1212" s="153"/>
      <c r="ACD1212" s="153"/>
      <c r="ACE1212" s="153"/>
      <c r="ACF1212" s="153"/>
      <c r="ACG1212" s="153"/>
      <c r="ACH1212" s="153"/>
      <c r="ACI1212" s="153"/>
      <c r="ACJ1212" s="153"/>
      <c r="ACK1212" s="153"/>
      <c r="ACL1212" s="153"/>
      <c r="ACM1212" s="153"/>
      <c r="ACN1212" s="153"/>
      <c r="ACO1212" s="153"/>
      <c r="ACP1212" s="153"/>
      <c r="ACQ1212" s="153"/>
      <c r="ACR1212" s="153"/>
      <c r="ACS1212" s="153"/>
      <c r="ACT1212" s="153"/>
      <c r="ACU1212" s="153"/>
      <c r="ACV1212" s="153"/>
      <c r="ACW1212" s="153"/>
      <c r="ACX1212" s="153"/>
      <c r="ACY1212" s="153"/>
      <c r="ACZ1212" s="153"/>
      <c r="ADA1212" s="153"/>
      <c r="ADB1212" s="153"/>
      <c r="ADC1212" s="153"/>
      <c r="ADD1212" s="153"/>
      <c r="ADE1212" s="153"/>
      <c r="ADF1212" s="153"/>
      <c r="ADG1212" s="153"/>
      <c r="ADH1212" s="153"/>
      <c r="ADI1212" s="153"/>
      <c r="ADJ1212" s="153"/>
      <c r="ADK1212" s="153"/>
      <c r="ADL1212" s="153"/>
      <c r="ADM1212" s="153"/>
      <c r="ADN1212" s="153"/>
      <c r="ADO1212" s="153"/>
      <c r="ADP1212" s="153"/>
      <c r="ADQ1212" s="153"/>
      <c r="ADR1212" s="153"/>
      <c r="ADS1212" s="153"/>
      <c r="ADT1212" s="153"/>
      <c r="ADU1212" s="153"/>
      <c r="ADV1212" s="153"/>
      <c r="ADW1212" s="153"/>
      <c r="ADX1212" s="153"/>
      <c r="ADY1212" s="153"/>
      <c r="ADZ1212" s="153"/>
      <c r="AEA1212" s="153"/>
      <c r="AEB1212" s="153"/>
      <c r="AEC1212" s="153"/>
      <c r="AED1212" s="153"/>
      <c r="AEE1212" s="153"/>
      <c r="AEF1212" s="153"/>
      <c r="AEG1212" s="153"/>
      <c r="AEH1212" s="153"/>
      <c r="AEI1212" s="153"/>
      <c r="AEJ1212" s="153"/>
      <c r="AEK1212" s="153"/>
      <c r="AEL1212" s="153"/>
      <c r="AEM1212" s="153"/>
      <c r="AEN1212" s="153"/>
      <c r="AEO1212" s="153"/>
      <c r="AEP1212" s="153"/>
      <c r="AEQ1212" s="153"/>
      <c r="AER1212" s="153"/>
      <c r="AES1212" s="153"/>
      <c r="AET1212" s="153"/>
      <c r="AEU1212" s="153"/>
      <c r="AEV1212" s="153"/>
      <c r="AEW1212" s="153"/>
      <c r="AEX1212" s="153"/>
      <c r="AEY1212" s="153"/>
      <c r="AEZ1212" s="153"/>
      <c r="AFA1212" s="153"/>
      <c r="AFB1212" s="153"/>
      <c r="AFC1212" s="153"/>
      <c r="AFD1212" s="153"/>
      <c r="AFE1212" s="153"/>
      <c r="AFF1212" s="153"/>
      <c r="AFG1212" s="153"/>
      <c r="AFH1212" s="153"/>
      <c r="AFI1212" s="153"/>
      <c r="AFJ1212" s="153"/>
      <c r="AFK1212" s="153"/>
      <c r="AFL1212" s="153"/>
      <c r="AFM1212" s="153"/>
      <c r="AFN1212" s="153"/>
      <c r="AFO1212" s="153"/>
      <c r="AFP1212" s="153"/>
      <c r="AFQ1212" s="153"/>
      <c r="AFR1212" s="153"/>
      <c r="AFS1212" s="153"/>
      <c r="AFT1212" s="153"/>
      <c r="AFU1212" s="153"/>
      <c r="AFV1212" s="153"/>
      <c r="AFW1212" s="153"/>
      <c r="AFX1212" s="153"/>
      <c r="AFY1212" s="153"/>
      <c r="AFZ1212" s="153"/>
      <c r="AGA1212" s="153"/>
      <c r="AGB1212" s="153"/>
      <c r="AGC1212" s="153"/>
      <c r="AGD1212" s="153"/>
      <c r="AGE1212" s="153"/>
      <c r="AGF1212" s="153"/>
      <c r="AGG1212" s="153"/>
      <c r="AGH1212" s="153"/>
      <c r="AGI1212" s="153"/>
      <c r="AGJ1212" s="153"/>
      <c r="AGK1212" s="153"/>
      <c r="AGL1212" s="153"/>
      <c r="AGM1212" s="153"/>
      <c r="AGN1212" s="153"/>
      <c r="AGO1212" s="153"/>
      <c r="AGP1212" s="153"/>
      <c r="AGQ1212" s="153"/>
      <c r="AGR1212" s="153"/>
      <c r="AGS1212" s="153"/>
      <c r="AGT1212" s="153"/>
      <c r="AGU1212" s="153"/>
      <c r="AGV1212" s="153"/>
      <c r="AGW1212" s="153"/>
      <c r="AGX1212" s="153"/>
      <c r="AGY1212" s="153"/>
      <c r="AGZ1212" s="153"/>
      <c r="AHA1212" s="153"/>
      <c r="AHB1212" s="153"/>
      <c r="AHC1212" s="153"/>
      <c r="AHD1212" s="153"/>
      <c r="AHE1212" s="153"/>
      <c r="AHF1212" s="153"/>
      <c r="AHG1212" s="153"/>
      <c r="AHH1212" s="153"/>
      <c r="AHI1212" s="153"/>
      <c r="AHJ1212" s="153"/>
      <c r="AHK1212" s="153"/>
      <c r="AHL1212" s="153"/>
      <c r="AHM1212" s="153"/>
      <c r="AHN1212" s="153"/>
      <c r="AHO1212" s="153"/>
      <c r="AHP1212" s="153"/>
      <c r="AHQ1212" s="153"/>
      <c r="AHR1212" s="153"/>
      <c r="AHS1212" s="153"/>
      <c r="AHT1212" s="153"/>
      <c r="AHU1212" s="153"/>
      <c r="AHV1212" s="153"/>
      <c r="AHW1212" s="153"/>
      <c r="AHX1212" s="153"/>
      <c r="AHY1212" s="153"/>
      <c r="AHZ1212" s="153"/>
      <c r="AIA1212" s="153"/>
      <c r="AIB1212" s="153"/>
      <c r="AIC1212" s="153"/>
      <c r="AID1212" s="153"/>
      <c r="AIE1212" s="153"/>
      <c r="AIF1212" s="153"/>
      <c r="AIG1212" s="153"/>
      <c r="AIH1212" s="153"/>
      <c r="AII1212" s="153"/>
      <c r="AIJ1212" s="153"/>
      <c r="AIK1212" s="153"/>
      <c r="AIL1212" s="153"/>
      <c r="AIM1212" s="153"/>
      <c r="AIN1212" s="153"/>
      <c r="AIO1212" s="153"/>
      <c r="AIP1212" s="153"/>
      <c r="AIQ1212" s="153"/>
      <c r="AIR1212" s="153"/>
      <c r="AIS1212" s="153"/>
      <c r="AIT1212" s="153"/>
      <c r="AIU1212" s="153"/>
      <c r="AIV1212" s="153"/>
      <c r="AIW1212" s="153"/>
      <c r="AIX1212" s="153"/>
      <c r="AIY1212" s="153"/>
      <c r="AIZ1212" s="153"/>
      <c r="AJA1212" s="153"/>
      <c r="AJB1212" s="153"/>
      <c r="AJC1212" s="153"/>
      <c r="AJD1212" s="153"/>
      <c r="AJE1212" s="153"/>
      <c r="AJF1212" s="153"/>
      <c r="AJG1212" s="153"/>
      <c r="AJH1212" s="153"/>
      <c r="AJI1212" s="153"/>
      <c r="AJJ1212" s="153"/>
      <c r="AJK1212" s="153"/>
      <c r="AJL1212" s="153"/>
      <c r="AJM1212" s="153"/>
      <c r="AJN1212" s="153"/>
      <c r="AJO1212" s="153"/>
      <c r="AJP1212" s="153"/>
      <c r="AJQ1212" s="153"/>
      <c r="AJR1212" s="153"/>
      <c r="AJS1212" s="153"/>
      <c r="AJT1212" s="153"/>
      <c r="AJU1212" s="153"/>
      <c r="AJV1212" s="153"/>
      <c r="AJW1212" s="153"/>
      <c r="AJX1212" s="153"/>
      <c r="AJY1212" s="153"/>
      <c r="AJZ1212" s="153"/>
      <c r="AKA1212" s="153"/>
      <c r="AKB1212" s="153"/>
      <c r="AKC1212" s="153"/>
      <c r="AKD1212" s="153"/>
      <c r="AKE1212" s="153"/>
      <c r="AKF1212" s="153"/>
      <c r="AKG1212" s="153"/>
      <c r="AKH1212" s="153"/>
      <c r="AKI1212" s="153"/>
      <c r="AKJ1212" s="153"/>
      <c r="AKK1212" s="153"/>
      <c r="AKL1212" s="153"/>
      <c r="AKM1212" s="153"/>
      <c r="AKN1212" s="153"/>
      <c r="AKO1212" s="153"/>
      <c r="AKP1212" s="153"/>
      <c r="AKQ1212" s="153"/>
      <c r="AKR1212" s="153"/>
      <c r="AKS1212" s="153"/>
      <c r="AKT1212" s="153"/>
      <c r="AKU1212" s="153"/>
      <c r="AKV1212" s="153"/>
      <c r="AKW1212" s="153"/>
      <c r="AKX1212" s="153"/>
      <c r="AKY1212" s="153"/>
      <c r="AKZ1212" s="153"/>
      <c r="ALA1212" s="153"/>
      <c r="ALB1212" s="153"/>
      <c r="ALC1212" s="153"/>
      <c r="ALD1212" s="153"/>
      <c r="ALE1212" s="153"/>
      <c r="ALF1212" s="153"/>
      <c r="ALG1212" s="153"/>
      <c r="ALH1212" s="153"/>
      <c r="ALI1212" s="153"/>
      <c r="ALJ1212" s="153"/>
      <c r="ALK1212" s="153"/>
      <c r="ALL1212" s="153"/>
      <c r="ALM1212" s="153"/>
      <c r="ALN1212" s="153"/>
      <c r="ALO1212" s="153"/>
      <c r="ALP1212" s="153"/>
      <c r="ALQ1212" s="153"/>
      <c r="ALR1212" s="153"/>
      <c r="ALS1212" s="153"/>
      <c r="ALT1212" s="153"/>
      <c r="ALU1212" s="153"/>
      <c r="ALV1212" s="153"/>
      <c r="ALW1212" s="153"/>
      <c r="ALX1212" s="153"/>
      <c r="ALY1212" s="153"/>
      <c r="ALZ1212" s="153"/>
      <c r="AMA1212" s="153"/>
      <c r="AMB1212" s="153"/>
      <c r="AMC1212" s="153"/>
      <c r="AMD1212" s="153"/>
      <c r="AME1212" s="153"/>
      <c r="AMF1212" s="153"/>
      <c r="AMG1212" s="153"/>
      <c r="AMH1212" s="153"/>
      <c r="AMI1212" s="153"/>
      <c r="AMJ1212" s="153"/>
      <c r="AMK1212" s="153"/>
      <c r="AML1212" s="153"/>
      <c r="AMM1212" s="153"/>
      <c r="AMN1212" s="153"/>
      <c r="AMO1212" s="153"/>
      <c r="AMP1212" s="153"/>
      <c r="AMQ1212" s="153"/>
      <c r="AMR1212" s="153"/>
      <c r="AMS1212" s="153"/>
      <c r="AMT1212" s="153"/>
      <c r="AMU1212" s="153"/>
      <c r="AMV1212" s="153"/>
      <c r="AMW1212" s="153"/>
      <c r="AMX1212" s="153"/>
      <c r="AMY1212" s="153"/>
      <c r="AMZ1212" s="153"/>
      <c r="ANA1212" s="153"/>
      <c r="ANB1212" s="153"/>
      <c r="ANC1212" s="153"/>
      <c r="AND1212" s="153"/>
      <c r="ANE1212" s="153"/>
      <c r="ANF1212" s="153"/>
      <c r="ANG1212" s="153"/>
      <c r="ANH1212" s="153"/>
      <c r="ANI1212" s="153"/>
      <c r="ANJ1212" s="153"/>
      <c r="ANK1212" s="153"/>
      <c r="ANL1212" s="153"/>
      <c r="ANM1212" s="153"/>
      <c r="ANN1212" s="153"/>
      <c r="ANO1212" s="153"/>
      <c r="ANP1212" s="153"/>
      <c r="ANQ1212" s="153"/>
      <c r="ANR1212" s="153"/>
      <c r="ANS1212" s="153"/>
      <c r="ANT1212" s="153"/>
      <c r="ANU1212" s="153"/>
      <c r="ANV1212" s="153"/>
      <c r="ANW1212" s="153"/>
      <c r="ANX1212" s="153"/>
      <c r="ANY1212" s="153"/>
      <c r="ANZ1212" s="153"/>
      <c r="AOA1212" s="153"/>
      <c r="AOB1212" s="153"/>
      <c r="AOC1212" s="153"/>
      <c r="AOD1212" s="153"/>
      <c r="AOE1212" s="153"/>
      <c r="AOF1212" s="153"/>
      <c r="AOG1212" s="153"/>
      <c r="AOH1212" s="153"/>
      <c r="AOI1212" s="153"/>
      <c r="AOJ1212" s="153"/>
      <c r="AOK1212" s="153"/>
      <c r="AOL1212" s="153"/>
      <c r="AOM1212" s="153"/>
      <c r="AON1212" s="153"/>
      <c r="AOO1212" s="153"/>
      <c r="AOP1212" s="153"/>
      <c r="AOQ1212" s="153"/>
      <c r="AOR1212" s="153"/>
      <c r="AOS1212" s="153"/>
      <c r="AOT1212" s="153"/>
      <c r="AOU1212" s="153"/>
      <c r="AOV1212" s="153"/>
      <c r="AOW1212" s="153"/>
      <c r="AOX1212" s="153"/>
      <c r="AOY1212" s="153"/>
      <c r="AOZ1212" s="153"/>
      <c r="APA1212" s="153"/>
      <c r="APB1212" s="153"/>
      <c r="APC1212" s="153"/>
      <c r="APD1212" s="153"/>
      <c r="APE1212" s="153"/>
      <c r="APF1212" s="153"/>
      <c r="APG1212" s="153"/>
      <c r="APH1212" s="153"/>
      <c r="API1212" s="153"/>
      <c r="APJ1212" s="153"/>
      <c r="APK1212" s="153"/>
      <c r="APL1212" s="153"/>
      <c r="APM1212" s="153"/>
      <c r="APN1212" s="153"/>
      <c r="APO1212" s="153"/>
      <c r="APP1212" s="153"/>
      <c r="APQ1212" s="153"/>
      <c r="APR1212" s="153"/>
      <c r="APS1212" s="153"/>
      <c r="APT1212" s="153"/>
      <c r="APU1212" s="153"/>
      <c r="APV1212" s="153"/>
      <c r="APW1212" s="153"/>
      <c r="APX1212" s="153"/>
      <c r="APY1212" s="153"/>
      <c r="APZ1212" s="153"/>
      <c r="AQA1212" s="153"/>
      <c r="AQB1212" s="153"/>
      <c r="AQC1212" s="153"/>
      <c r="AQD1212" s="153"/>
      <c r="AQE1212" s="153"/>
      <c r="AQF1212" s="153"/>
      <c r="AQG1212" s="153"/>
      <c r="AQH1212" s="153"/>
      <c r="AQI1212" s="153"/>
      <c r="AQJ1212" s="153"/>
      <c r="AQK1212" s="153"/>
      <c r="AQL1212" s="153"/>
      <c r="AQM1212" s="153"/>
      <c r="AQN1212" s="153"/>
      <c r="AQO1212" s="153"/>
      <c r="AQP1212" s="153"/>
      <c r="AQQ1212" s="153"/>
      <c r="AQR1212" s="153"/>
      <c r="AQS1212" s="153"/>
      <c r="AQT1212" s="153"/>
      <c r="AQU1212" s="153"/>
      <c r="AQV1212" s="153"/>
      <c r="AQW1212" s="153"/>
      <c r="AQX1212" s="153"/>
      <c r="AQY1212" s="153"/>
      <c r="AQZ1212" s="153"/>
      <c r="ARA1212" s="153"/>
      <c r="ARB1212" s="153"/>
      <c r="ARC1212" s="153"/>
      <c r="ARD1212" s="153"/>
      <c r="ARE1212" s="153"/>
      <c r="ARF1212" s="153"/>
      <c r="ARG1212" s="153"/>
      <c r="ARH1212" s="153"/>
      <c r="ARI1212" s="153"/>
      <c r="ARJ1212" s="153"/>
      <c r="ARK1212" s="153"/>
      <c r="ARL1212" s="153"/>
      <c r="ARM1212" s="153"/>
      <c r="ARN1212" s="153"/>
      <c r="ARO1212" s="153"/>
      <c r="ARP1212" s="153"/>
      <c r="ARQ1212" s="153"/>
      <c r="ARR1212" s="153"/>
      <c r="ARS1212" s="153"/>
      <c r="ART1212" s="153"/>
      <c r="ARU1212" s="153"/>
      <c r="ARV1212" s="153"/>
      <c r="ARW1212" s="153"/>
      <c r="ARX1212" s="153"/>
      <c r="ARY1212" s="153"/>
      <c r="ARZ1212" s="153"/>
      <c r="ASA1212" s="153"/>
      <c r="ASB1212" s="153"/>
      <c r="ASC1212" s="153"/>
      <c r="ASD1212" s="153"/>
      <c r="ASE1212" s="153"/>
      <c r="ASF1212" s="153"/>
      <c r="ASG1212" s="153"/>
      <c r="ASH1212" s="153"/>
      <c r="ASI1212" s="153"/>
      <c r="ASJ1212" s="153"/>
      <c r="ASK1212" s="153"/>
      <c r="ASL1212" s="153"/>
      <c r="ASM1212" s="153"/>
      <c r="ASN1212" s="153"/>
      <c r="ASO1212" s="153"/>
      <c r="ASP1212" s="153"/>
      <c r="ASQ1212" s="153"/>
      <c r="ASR1212" s="153"/>
      <c r="ASS1212" s="153"/>
      <c r="AST1212" s="153"/>
      <c r="ASU1212" s="153"/>
      <c r="ASV1212" s="153"/>
      <c r="ASW1212" s="153"/>
      <c r="ASX1212" s="153"/>
      <c r="ASY1212" s="153"/>
      <c r="ASZ1212" s="153"/>
      <c r="ATA1212" s="153"/>
      <c r="ATB1212" s="153"/>
      <c r="ATC1212" s="153"/>
      <c r="ATD1212" s="153"/>
      <c r="ATE1212" s="153"/>
      <c r="ATF1212" s="153"/>
      <c r="ATG1212" s="153"/>
      <c r="ATH1212" s="153"/>
      <c r="ATI1212" s="153"/>
      <c r="ATJ1212" s="153"/>
      <c r="ATK1212" s="153"/>
      <c r="ATL1212" s="153"/>
      <c r="ATM1212" s="153"/>
      <c r="ATN1212" s="153"/>
      <c r="ATO1212" s="153"/>
      <c r="ATP1212" s="153"/>
      <c r="ATQ1212" s="153"/>
      <c r="ATR1212" s="153"/>
      <c r="ATS1212" s="153"/>
      <c r="ATT1212" s="153"/>
      <c r="ATU1212" s="153"/>
      <c r="ATV1212" s="153"/>
      <c r="ATW1212" s="153"/>
      <c r="ATX1212" s="153"/>
      <c r="ATY1212" s="153"/>
      <c r="ATZ1212" s="153"/>
      <c r="AUA1212" s="153"/>
      <c r="AUB1212" s="153"/>
      <c r="AUC1212" s="153"/>
      <c r="AUD1212" s="153"/>
      <c r="AUE1212" s="153"/>
      <c r="AUF1212" s="153"/>
      <c r="AUG1212" s="153"/>
      <c r="AUH1212" s="153"/>
      <c r="AUI1212" s="153"/>
      <c r="AUJ1212" s="153"/>
      <c r="AUK1212" s="153"/>
      <c r="AUL1212" s="153"/>
      <c r="AUM1212" s="153"/>
      <c r="AUN1212" s="153"/>
      <c r="AUO1212" s="153"/>
      <c r="AUP1212" s="153"/>
      <c r="AUQ1212" s="153"/>
      <c r="AUR1212" s="153"/>
      <c r="AUS1212" s="153"/>
      <c r="AUT1212" s="153"/>
      <c r="AUU1212" s="153"/>
      <c r="AUV1212" s="153"/>
      <c r="AUW1212" s="153"/>
      <c r="AUX1212" s="153"/>
      <c r="AUY1212" s="153"/>
      <c r="AUZ1212" s="153"/>
      <c r="AVA1212" s="153"/>
      <c r="AVB1212" s="153"/>
      <c r="AVC1212" s="153"/>
      <c r="AVD1212" s="153"/>
      <c r="AVE1212" s="153"/>
      <c r="AVF1212" s="153"/>
      <c r="AVG1212" s="153"/>
      <c r="AVH1212" s="153"/>
      <c r="AVI1212" s="153"/>
      <c r="AVJ1212" s="153"/>
      <c r="AVK1212" s="153"/>
      <c r="AVL1212" s="153"/>
      <c r="AVM1212" s="153"/>
      <c r="AVN1212" s="153"/>
      <c r="AVO1212" s="153"/>
      <c r="AVP1212" s="153"/>
      <c r="AVQ1212" s="153"/>
      <c r="AVR1212" s="153"/>
      <c r="AVS1212" s="153"/>
      <c r="AVT1212" s="153"/>
      <c r="AVU1212" s="153"/>
      <c r="AVV1212" s="153"/>
      <c r="AVW1212" s="153"/>
      <c r="AVX1212" s="153"/>
      <c r="AVY1212" s="153"/>
      <c r="AVZ1212" s="153"/>
      <c r="AWA1212" s="153"/>
      <c r="AWB1212" s="153"/>
      <c r="AWC1212" s="153"/>
      <c r="AWD1212" s="153"/>
      <c r="AWE1212" s="153"/>
      <c r="AWF1212" s="153"/>
      <c r="AWG1212" s="153"/>
      <c r="AWH1212" s="153"/>
      <c r="AWI1212" s="153"/>
      <c r="AWJ1212" s="153"/>
      <c r="AWK1212" s="153"/>
      <c r="AWL1212" s="153"/>
      <c r="AWM1212" s="153"/>
      <c r="AWN1212" s="153"/>
      <c r="AWO1212" s="153"/>
      <c r="AWP1212" s="153"/>
      <c r="AWQ1212" s="153"/>
      <c r="AWR1212" s="153"/>
      <c r="AWS1212" s="153"/>
      <c r="AWT1212" s="153"/>
      <c r="AWU1212" s="153"/>
      <c r="AWV1212" s="153"/>
      <c r="AWW1212" s="153"/>
      <c r="AWX1212" s="153"/>
      <c r="AWY1212" s="153"/>
      <c r="AWZ1212" s="153"/>
      <c r="AXA1212" s="153"/>
      <c r="AXB1212" s="153"/>
      <c r="AXC1212" s="153"/>
      <c r="AXD1212" s="153"/>
      <c r="AXE1212" s="153"/>
      <c r="AXF1212" s="153"/>
      <c r="AXG1212" s="153"/>
      <c r="AXH1212" s="153"/>
      <c r="AXI1212" s="153"/>
      <c r="AXJ1212" s="153"/>
      <c r="AXK1212" s="153"/>
      <c r="AXL1212" s="153"/>
      <c r="AXM1212" s="153"/>
      <c r="AXN1212" s="153"/>
      <c r="AXO1212" s="153"/>
      <c r="AXP1212" s="153"/>
      <c r="AXQ1212" s="153"/>
      <c r="AXR1212" s="153"/>
      <c r="AXS1212" s="153"/>
      <c r="AXT1212" s="153"/>
      <c r="AXU1212" s="153"/>
      <c r="AXV1212" s="153"/>
      <c r="AXW1212" s="153"/>
      <c r="AXX1212" s="153"/>
      <c r="AXY1212" s="153"/>
      <c r="AXZ1212" s="153"/>
      <c r="AYA1212" s="153"/>
      <c r="AYB1212" s="153"/>
      <c r="AYC1212" s="153"/>
      <c r="AYD1212" s="153"/>
      <c r="AYE1212" s="153"/>
      <c r="AYF1212" s="153"/>
      <c r="AYG1212" s="153"/>
      <c r="AYH1212" s="153"/>
      <c r="AYI1212" s="153"/>
      <c r="AYJ1212" s="153"/>
      <c r="AYK1212" s="153"/>
      <c r="AYL1212" s="153"/>
      <c r="AYM1212" s="153"/>
      <c r="AYN1212" s="153"/>
      <c r="AYO1212" s="153"/>
      <c r="AYP1212" s="153"/>
      <c r="AYQ1212" s="153"/>
      <c r="AYR1212" s="153"/>
      <c r="AYS1212" s="153"/>
      <c r="AYT1212" s="153"/>
      <c r="AYU1212" s="153"/>
      <c r="AYV1212" s="153"/>
      <c r="AYW1212" s="153"/>
      <c r="AYX1212" s="153"/>
      <c r="AYY1212" s="153"/>
      <c r="AYZ1212" s="153"/>
      <c r="AZA1212" s="153"/>
      <c r="AZB1212" s="153"/>
      <c r="AZC1212" s="153"/>
      <c r="AZD1212" s="153"/>
      <c r="AZE1212" s="153"/>
      <c r="AZF1212" s="153"/>
      <c r="AZG1212" s="153"/>
      <c r="AZH1212" s="153"/>
      <c r="AZI1212" s="153"/>
      <c r="AZJ1212" s="153"/>
      <c r="AZK1212" s="153"/>
      <c r="AZL1212" s="153"/>
      <c r="AZM1212" s="153"/>
      <c r="AZN1212" s="153"/>
      <c r="AZO1212" s="153"/>
      <c r="AZP1212" s="153"/>
      <c r="AZQ1212" s="153"/>
      <c r="AZR1212" s="153"/>
      <c r="AZS1212" s="153"/>
      <c r="AZT1212" s="153"/>
      <c r="AZU1212" s="153"/>
      <c r="AZV1212" s="153"/>
      <c r="AZW1212" s="153"/>
      <c r="AZX1212" s="153"/>
      <c r="AZY1212" s="153"/>
      <c r="AZZ1212" s="153"/>
      <c r="BAA1212" s="153"/>
      <c r="BAB1212" s="153"/>
      <c r="BAC1212" s="153"/>
      <c r="BAD1212" s="153"/>
      <c r="BAE1212" s="153"/>
      <c r="BAF1212" s="153"/>
      <c r="BAG1212" s="153"/>
      <c r="BAH1212" s="153"/>
      <c r="BAI1212" s="153"/>
      <c r="BAJ1212" s="153"/>
      <c r="BAK1212" s="153"/>
      <c r="BAL1212" s="153"/>
      <c r="BAM1212" s="153"/>
      <c r="BAN1212" s="153"/>
      <c r="BAO1212" s="153"/>
      <c r="BAP1212" s="153"/>
      <c r="BAQ1212" s="153"/>
      <c r="BAR1212" s="153"/>
      <c r="BAS1212" s="153"/>
      <c r="BAT1212" s="153"/>
      <c r="BAU1212" s="153"/>
      <c r="BAV1212" s="153"/>
      <c r="BAW1212" s="153"/>
      <c r="BAX1212" s="153"/>
      <c r="BAY1212" s="153"/>
      <c r="BAZ1212" s="153"/>
      <c r="BBA1212" s="153"/>
      <c r="BBB1212" s="153"/>
      <c r="BBC1212" s="153"/>
      <c r="BBD1212" s="153"/>
      <c r="BBE1212" s="153"/>
      <c r="BBF1212" s="153"/>
      <c r="BBG1212" s="153"/>
      <c r="BBH1212" s="153"/>
      <c r="BBI1212" s="153"/>
      <c r="BBJ1212" s="153"/>
      <c r="BBK1212" s="153"/>
      <c r="BBL1212" s="153"/>
      <c r="BBM1212" s="153"/>
      <c r="BBN1212" s="153"/>
      <c r="BBO1212" s="153"/>
      <c r="BBP1212" s="153"/>
      <c r="BBQ1212" s="153"/>
      <c r="BBR1212" s="153"/>
      <c r="BBS1212" s="153"/>
      <c r="BBT1212" s="153"/>
      <c r="BBU1212" s="153"/>
      <c r="BBV1212" s="153"/>
      <c r="BBW1212" s="153"/>
      <c r="BBX1212" s="153"/>
      <c r="BBY1212" s="153"/>
      <c r="BBZ1212" s="153"/>
      <c r="BCA1212" s="153"/>
      <c r="BCB1212" s="153"/>
      <c r="BCC1212" s="153"/>
      <c r="BCD1212" s="153"/>
      <c r="BCE1212" s="153"/>
      <c r="BCF1212" s="153"/>
      <c r="BCG1212" s="153"/>
      <c r="BCH1212" s="153"/>
      <c r="BCI1212" s="153"/>
      <c r="BCJ1212" s="153"/>
      <c r="BCK1212" s="153"/>
      <c r="BCL1212" s="153"/>
      <c r="BCM1212" s="153"/>
      <c r="BCN1212" s="153"/>
      <c r="BCO1212" s="153"/>
      <c r="BCP1212" s="153"/>
      <c r="BCQ1212" s="153"/>
      <c r="BCR1212" s="153"/>
      <c r="BCS1212" s="153"/>
      <c r="BCT1212" s="153"/>
      <c r="BCU1212" s="153"/>
      <c r="BCV1212" s="153"/>
      <c r="BCW1212" s="153"/>
      <c r="BCX1212" s="153"/>
      <c r="BCY1212" s="153"/>
      <c r="BCZ1212" s="153"/>
      <c r="BDA1212" s="153"/>
      <c r="BDB1212" s="153"/>
      <c r="BDC1212" s="153"/>
      <c r="BDD1212" s="153"/>
      <c r="BDE1212" s="153"/>
      <c r="BDF1212" s="153"/>
      <c r="BDG1212" s="153"/>
      <c r="BDH1212" s="153"/>
      <c r="BDI1212" s="153"/>
      <c r="BDJ1212" s="153"/>
      <c r="BDK1212" s="153"/>
      <c r="BDL1212" s="153"/>
      <c r="BDM1212" s="153"/>
      <c r="BDN1212" s="153"/>
      <c r="BDO1212" s="153"/>
      <c r="BDP1212" s="153"/>
      <c r="BDQ1212" s="153"/>
      <c r="BDR1212" s="153"/>
      <c r="BDS1212" s="153"/>
      <c r="BDT1212" s="153"/>
      <c r="BDU1212" s="153"/>
      <c r="BDV1212" s="153"/>
      <c r="BDW1212" s="153"/>
      <c r="BDX1212" s="153"/>
      <c r="BDY1212" s="153"/>
      <c r="BDZ1212" s="153"/>
      <c r="BEA1212" s="153"/>
      <c r="BEB1212" s="153"/>
      <c r="BEC1212" s="153"/>
      <c r="BED1212" s="153"/>
      <c r="BEE1212" s="153"/>
      <c r="BEF1212" s="153"/>
      <c r="BEG1212" s="153"/>
      <c r="BEH1212" s="153"/>
      <c r="BEI1212" s="153"/>
      <c r="BEJ1212" s="153"/>
      <c r="BEK1212" s="153"/>
      <c r="BEL1212" s="153"/>
      <c r="BEM1212" s="153"/>
      <c r="BEN1212" s="153"/>
      <c r="BEO1212" s="153"/>
      <c r="BEP1212" s="153"/>
      <c r="BEQ1212" s="153"/>
      <c r="BER1212" s="153"/>
      <c r="BES1212" s="153"/>
      <c r="BET1212" s="153"/>
      <c r="BEU1212" s="153"/>
      <c r="BEV1212" s="153"/>
      <c r="BEW1212" s="153"/>
      <c r="BEX1212" s="153"/>
      <c r="BEY1212" s="153"/>
      <c r="BEZ1212" s="153"/>
      <c r="BFA1212" s="153"/>
      <c r="BFB1212" s="153"/>
      <c r="BFC1212" s="153"/>
      <c r="BFD1212" s="153"/>
      <c r="BFE1212" s="153"/>
      <c r="BFF1212" s="153"/>
      <c r="BFG1212" s="153"/>
      <c r="BFH1212" s="153"/>
      <c r="BFI1212" s="153"/>
      <c r="BFJ1212" s="153"/>
      <c r="BFK1212" s="153"/>
      <c r="BFL1212" s="153"/>
      <c r="BFM1212" s="153"/>
      <c r="BFN1212" s="153"/>
      <c r="BFO1212" s="153"/>
      <c r="BFP1212" s="153"/>
      <c r="BFQ1212" s="153"/>
      <c r="BFR1212" s="153"/>
      <c r="BFS1212" s="153"/>
      <c r="BFT1212" s="153"/>
      <c r="BFU1212" s="153"/>
      <c r="BFV1212" s="153"/>
      <c r="BFW1212" s="153"/>
      <c r="BFX1212" s="153"/>
      <c r="BFY1212" s="153"/>
      <c r="BFZ1212" s="153"/>
      <c r="BGA1212" s="153"/>
      <c r="BGB1212" s="153"/>
      <c r="BGC1212" s="153"/>
      <c r="BGD1212" s="153"/>
      <c r="BGE1212" s="153"/>
      <c r="BGF1212" s="153"/>
      <c r="BGG1212" s="153"/>
      <c r="BGH1212" s="153"/>
      <c r="BGI1212" s="153"/>
      <c r="BGJ1212" s="153"/>
      <c r="BGK1212" s="153"/>
      <c r="BGL1212" s="153"/>
      <c r="BGM1212" s="153"/>
      <c r="BGN1212" s="153"/>
      <c r="BGO1212" s="153"/>
      <c r="BGP1212" s="153"/>
      <c r="BGQ1212" s="153"/>
      <c r="BGR1212" s="153"/>
      <c r="BGS1212" s="153"/>
      <c r="BGT1212" s="153"/>
      <c r="BGU1212" s="153"/>
      <c r="BGV1212" s="153"/>
      <c r="BGW1212" s="153"/>
      <c r="BGX1212" s="153"/>
      <c r="BGY1212" s="153"/>
      <c r="BGZ1212" s="153"/>
      <c r="BHA1212" s="153"/>
      <c r="BHB1212" s="153"/>
      <c r="BHC1212" s="153"/>
      <c r="BHD1212" s="153"/>
      <c r="BHE1212" s="153"/>
      <c r="BHF1212" s="153"/>
      <c r="BHG1212" s="153"/>
      <c r="BHH1212" s="153"/>
      <c r="BHI1212" s="153"/>
      <c r="BHJ1212" s="153"/>
      <c r="BHK1212" s="153"/>
      <c r="BHL1212" s="153"/>
      <c r="BHM1212" s="153"/>
      <c r="BHN1212" s="153"/>
      <c r="BHO1212" s="153"/>
      <c r="BHP1212" s="153"/>
      <c r="BHQ1212" s="153"/>
      <c r="BHR1212" s="153"/>
      <c r="BHS1212" s="153"/>
      <c r="BHT1212" s="153"/>
      <c r="BHU1212" s="153"/>
      <c r="BHV1212" s="153"/>
      <c r="BHW1212" s="153"/>
      <c r="BHX1212" s="153"/>
      <c r="BHY1212" s="153"/>
      <c r="BHZ1212" s="153"/>
      <c r="BIA1212" s="153"/>
      <c r="BIB1212" s="153"/>
      <c r="BIC1212" s="153"/>
      <c r="BID1212" s="153"/>
      <c r="BIE1212" s="153"/>
      <c r="BIF1212" s="153"/>
      <c r="BIG1212" s="153"/>
      <c r="BIH1212" s="153"/>
      <c r="BII1212" s="153"/>
      <c r="BIJ1212" s="153"/>
      <c r="BIK1212" s="153"/>
      <c r="BIL1212" s="153"/>
      <c r="BIM1212" s="153"/>
      <c r="BIN1212" s="153"/>
      <c r="BIO1212" s="153"/>
      <c r="BIP1212" s="153"/>
      <c r="BIQ1212" s="153"/>
      <c r="BIR1212" s="153"/>
      <c r="BIS1212" s="153"/>
      <c r="BIT1212" s="153"/>
      <c r="BIU1212" s="153"/>
      <c r="BIV1212" s="153"/>
      <c r="BIW1212" s="153"/>
      <c r="BIX1212" s="153"/>
      <c r="BIY1212" s="153"/>
      <c r="BIZ1212" s="153"/>
      <c r="BJA1212" s="153"/>
      <c r="BJB1212" s="153"/>
      <c r="BJC1212" s="153"/>
      <c r="BJD1212" s="153"/>
      <c r="BJE1212" s="153"/>
      <c r="BJF1212" s="153"/>
      <c r="BJG1212" s="153"/>
      <c r="BJH1212" s="153"/>
      <c r="BJI1212" s="153"/>
      <c r="BJJ1212" s="153"/>
      <c r="BJK1212" s="153"/>
      <c r="BJL1212" s="153"/>
      <c r="BJM1212" s="153"/>
      <c r="BJN1212" s="153"/>
      <c r="BJO1212" s="153"/>
      <c r="BJP1212" s="153"/>
      <c r="BJQ1212" s="153"/>
      <c r="BJR1212" s="153"/>
      <c r="BJS1212" s="153"/>
      <c r="BJT1212" s="153"/>
      <c r="BJU1212" s="153"/>
      <c r="BJV1212" s="153"/>
      <c r="BJW1212" s="153"/>
      <c r="BJX1212" s="153"/>
      <c r="BJY1212" s="153"/>
      <c r="BJZ1212" s="153"/>
      <c r="BKA1212" s="153"/>
      <c r="BKB1212" s="153"/>
      <c r="BKC1212" s="153"/>
      <c r="BKD1212" s="153"/>
      <c r="BKE1212" s="153"/>
      <c r="BKF1212" s="153"/>
      <c r="BKG1212" s="153"/>
      <c r="BKH1212" s="153"/>
      <c r="BKI1212" s="153"/>
      <c r="BKJ1212" s="153"/>
      <c r="BKK1212" s="153"/>
      <c r="BKL1212" s="153"/>
      <c r="BKM1212" s="153"/>
      <c r="BKN1212" s="153"/>
      <c r="BKO1212" s="153"/>
      <c r="BKP1212" s="153"/>
      <c r="BKQ1212" s="153"/>
      <c r="BKR1212" s="153"/>
      <c r="BKS1212" s="153"/>
      <c r="BKT1212" s="153"/>
      <c r="BKU1212" s="153"/>
      <c r="BKV1212" s="153"/>
      <c r="BKW1212" s="153"/>
      <c r="BKX1212" s="153"/>
      <c r="BKY1212" s="153"/>
      <c r="BKZ1212" s="153"/>
      <c r="BLA1212" s="153"/>
      <c r="BLB1212" s="153"/>
      <c r="BLC1212" s="153"/>
      <c r="BLD1212" s="153"/>
      <c r="BLE1212" s="153"/>
      <c r="BLF1212" s="153"/>
      <c r="BLG1212" s="153"/>
      <c r="BLH1212" s="153"/>
      <c r="BLI1212" s="153"/>
      <c r="BLJ1212" s="153"/>
      <c r="BLK1212" s="153"/>
      <c r="BLL1212" s="153"/>
      <c r="BLM1212" s="153"/>
      <c r="BLN1212" s="153"/>
      <c r="BLO1212" s="153"/>
      <c r="BLP1212" s="153"/>
      <c r="BLQ1212" s="153"/>
      <c r="BLR1212" s="153"/>
      <c r="BLS1212" s="153"/>
      <c r="BLT1212" s="153"/>
      <c r="BLU1212" s="153"/>
      <c r="BLV1212" s="153"/>
      <c r="BLW1212" s="153"/>
      <c r="BLX1212" s="153"/>
      <c r="BLY1212" s="153"/>
      <c r="BLZ1212" s="153"/>
      <c r="BMA1212" s="153"/>
      <c r="BMB1212" s="153"/>
      <c r="BMC1212" s="153"/>
      <c r="BMD1212" s="153"/>
      <c r="BME1212" s="153"/>
      <c r="BMF1212" s="153"/>
      <c r="BMG1212" s="153"/>
      <c r="BMH1212" s="153"/>
      <c r="BMI1212" s="153"/>
      <c r="BMJ1212" s="153"/>
      <c r="BMK1212" s="153"/>
      <c r="BML1212" s="153"/>
      <c r="BMM1212" s="153"/>
      <c r="BMN1212" s="153"/>
      <c r="BMO1212" s="153"/>
      <c r="BMP1212" s="153"/>
      <c r="BMQ1212" s="153"/>
      <c r="BMR1212" s="153"/>
      <c r="BMS1212" s="153"/>
      <c r="BMT1212" s="153"/>
      <c r="BMU1212" s="153"/>
      <c r="BMV1212" s="153"/>
      <c r="BMW1212" s="153"/>
      <c r="BMX1212" s="153"/>
      <c r="BMY1212" s="153"/>
      <c r="BMZ1212" s="153"/>
      <c r="BNA1212" s="153"/>
      <c r="BNB1212" s="153"/>
      <c r="BNC1212" s="153"/>
      <c r="BND1212" s="153"/>
      <c r="BNE1212" s="153"/>
      <c r="BNF1212" s="153"/>
      <c r="BNG1212" s="153"/>
      <c r="BNH1212" s="153"/>
      <c r="BNI1212" s="153"/>
      <c r="BNJ1212" s="153"/>
      <c r="BNK1212" s="153"/>
      <c r="BNL1212" s="153"/>
      <c r="BNM1212" s="153"/>
      <c r="BNN1212" s="153"/>
      <c r="BNO1212" s="153"/>
      <c r="BNP1212" s="153"/>
      <c r="BNQ1212" s="153"/>
      <c r="BNR1212" s="153"/>
      <c r="BNS1212" s="153"/>
      <c r="BNT1212" s="153"/>
      <c r="BNU1212" s="153"/>
      <c r="BNV1212" s="153"/>
      <c r="BNW1212" s="153"/>
      <c r="BNX1212" s="153"/>
      <c r="BNY1212" s="153"/>
      <c r="BNZ1212" s="153"/>
      <c r="BOA1212" s="153"/>
      <c r="BOB1212" s="153"/>
      <c r="BOC1212" s="153"/>
      <c r="BOD1212" s="153"/>
      <c r="BOE1212" s="153"/>
      <c r="BOF1212" s="153"/>
      <c r="BOG1212" s="153"/>
      <c r="BOH1212" s="153"/>
      <c r="BOI1212" s="153"/>
      <c r="BOJ1212" s="153"/>
      <c r="BOK1212" s="153"/>
      <c r="BOL1212" s="153"/>
      <c r="BOM1212" s="153"/>
      <c r="BON1212" s="153"/>
      <c r="BOO1212" s="153"/>
      <c r="BOP1212" s="153"/>
      <c r="BOQ1212" s="153"/>
      <c r="BOR1212" s="153"/>
      <c r="BOS1212" s="153"/>
      <c r="BOT1212" s="153"/>
      <c r="BOU1212" s="153"/>
      <c r="BOV1212" s="153"/>
      <c r="BOW1212" s="153"/>
      <c r="BOX1212" s="153"/>
      <c r="BOY1212" s="153"/>
      <c r="BOZ1212" s="153"/>
      <c r="BPA1212" s="153"/>
      <c r="BPB1212" s="153"/>
      <c r="BPC1212" s="153"/>
      <c r="BPD1212" s="153"/>
      <c r="BPE1212" s="153"/>
      <c r="BPF1212" s="153"/>
      <c r="BPG1212" s="153"/>
      <c r="BPH1212" s="153"/>
      <c r="BPI1212" s="153"/>
      <c r="BPJ1212" s="153"/>
      <c r="BPK1212" s="153"/>
      <c r="BPL1212" s="153"/>
      <c r="BPM1212" s="153"/>
      <c r="BPN1212" s="153"/>
      <c r="BPO1212" s="153"/>
      <c r="BPP1212" s="153"/>
      <c r="BPQ1212" s="153"/>
      <c r="BPR1212" s="153"/>
      <c r="BPS1212" s="153"/>
      <c r="BPT1212" s="153"/>
      <c r="BPU1212" s="153"/>
      <c r="BPV1212" s="153"/>
      <c r="BPW1212" s="153"/>
      <c r="BPX1212" s="153"/>
      <c r="BPY1212" s="153"/>
      <c r="BPZ1212" s="153"/>
      <c r="BQA1212" s="153"/>
      <c r="BQB1212" s="153"/>
      <c r="BQC1212" s="153"/>
      <c r="BQD1212" s="153"/>
      <c r="BQE1212" s="153"/>
      <c r="BQF1212" s="153"/>
      <c r="BQG1212" s="153"/>
      <c r="BQH1212" s="153"/>
      <c r="BQI1212" s="153"/>
      <c r="BQJ1212" s="153"/>
      <c r="BQK1212" s="153"/>
      <c r="BQL1212" s="153"/>
      <c r="BQM1212" s="153"/>
      <c r="BQN1212" s="153"/>
      <c r="BQO1212" s="153"/>
      <c r="BQP1212" s="153"/>
      <c r="BQQ1212" s="153"/>
      <c r="BQR1212" s="153"/>
      <c r="BQS1212" s="153"/>
      <c r="BQT1212" s="153"/>
      <c r="BQU1212" s="153"/>
      <c r="BQV1212" s="153"/>
      <c r="BQW1212" s="153"/>
      <c r="BQX1212" s="153"/>
      <c r="BQY1212" s="153"/>
      <c r="BQZ1212" s="153"/>
      <c r="BRA1212" s="153"/>
      <c r="BRB1212" s="153"/>
      <c r="BRC1212" s="153"/>
      <c r="BRD1212" s="153"/>
      <c r="BRE1212" s="153"/>
      <c r="BRF1212" s="153"/>
      <c r="BRG1212" s="153"/>
      <c r="BRH1212" s="153"/>
      <c r="BRI1212" s="153"/>
      <c r="BRJ1212" s="153"/>
      <c r="BRK1212" s="153"/>
      <c r="BRL1212" s="153"/>
      <c r="BRM1212" s="153"/>
      <c r="BRN1212" s="153"/>
      <c r="BRO1212" s="153"/>
      <c r="BRP1212" s="153"/>
      <c r="BRQ1212" s="153"/>
      <c r="BRR1212" s="153"/>
      <c r="BRS1212" s="153"/>
      <c r="BRT1212" s="153"/>
      <c r="BRU1212" s="153"/>
      <c r="BRV1212" s="153"/>
      <c r="BRW1212" s="153"/>
      <c r="BRX1212" s="153"/>
      <c r="BRY1212" s="153"/>
      <c r="BRZ1212" s="153"/>
      <c r="BSA1212" s="153"/>
      <c r="BSB1212" s="153"/>
      <c r="BSC1212" s="153"/>
      <c r="BSD1212" s="153"/>
      <c r="BSE1212" s="153"/>
      <c r="BSF1212" s="153"/>
      <c r="BSG1212" s="153"/>
      <c r="BSH1212" s="153"/>
      <c r="BSI1212" s="153"/>
      <c r="BSJ1212" s="153"/>
      <c r="BSK1212" s="153"/>
      <c r="BSL1212" s="153"/>
      <c r="BSM1212" s="153"/>
      <c r="BSN1212" s="153"/>
      <c r="BSO1212" s="153"/>
      <c r="BSP1212" s="153"/>
      <c r="BSQ1212" s="153"/>
      <c r="BSR1212" s="153"/>
      <c r="BSS1212" s="153"/>
      <c r="BST1212" s="153"/>
      <c r="BSU1212" s="153"/>
      <c r="BSV1212" s="153"/>
      <c r="BSW1212" s="153"/>
      <c r="BSX1212" s="153"/>
      <c r="BSY1212" s="153"/>
      <c r="BSZ1212" s="153"/>
      <c r="BTA1212" s="153"/>
      <c r="BTB1212" s="153"/>
      <c r="BTC1212" s="153"/>
      <c r="BTD1212" s="153"/>
      <c r="BTE1212" s="153"/>
      <c r="BTF1212" s="153"/>
      <c r="BTG1212" s="153"/>
      <c r="BTH1212" s="153"/>
      <c r="BTI1212" s="153"/>
      <c r="BTJ1212" s="153"/>
      <c r="BTK1212" s="153"/>
      <c r="BTL1212" s="153"/>
      <c r="BTM1212" s="153"/>
      <c r="BTN1212" s="153"/>
      <c r="BTO1212" s="153"/>
      <c r="BTP1212" s="153"/>
      <c r="BTQ1212" s="153"/>
      <c r="BTR1212" s="153"/>
      <c r="BTS1212" s="153"/>
      <c r="BTT1212" s="153"/>
      <c r="BTU1212" s="153"/>
      <c r="BTV1212" s="153"/>
      <c r="BTW1212" s="153"/>
      <c r="BTX1212" s="153"/>
      <c r="BTY1212" s="153"/>
      <c r="BTZ1212" s="153"/>
      <c r="BUA1212" s="153"/>
      <c r="BUB1212" s="153"/>
      <c r="BUC1212" s="153"/>
      <c r="BUD1212" s="153"/>
      <c r="BUE1212" s="153"/>
      <c r="BUF1212" s="153"/>
      <c r="BUG1212" s="153"/>
      <c r="BUH1212" s="153"/>
      <c r="BUI1212" s="153"/>
      <c r="BUJ1212" s="153"/>
      <c r="BUK1212" s="153"/>
      <c r="BUL1212" s="153"/>
      <c r="BUM1212" s="153"/>
      <c r="BUN1212" s="153"/>
      <c r="BUO1212" s="153"/>
      <c r="BUP1212" s="153"/>
      <c r="BUQ1212" s="153"/>
      <c r="BUR1212" s="153"/>
      <c r="BUS1212" s="153"/>
      <c r="BUT1212" s="153"/>
      <c r="BUU1212" s="153"/>
      <c r="BUV1212" s="153"/>
      <c r="BUW1212" s="153"/>
      <c r="BUX1212" s="153"/>
      <c r="BUY1212" s="153"/>
      <c r="BUZ1212" s="153"/>
      <c r="BVA1212" s="153"/>
      <c r="BVB1212" s="153"/>
      <c r="BVC1212" s="153"/>
      <c r="BVD1212" s="153"/>
      <c r="BVE1212" s="153"/>
      <c r="BVF1212" s="153"/>
      <c r="BVG1212" s="153"/>
      <c r="BVH1212" s="153"/>
      <c r="BVI1212" s="153"/>
      <c r="BVJ1212" s="153"/>
      <c r="BVK1212" s="153"/>
      <c r="BVL1212" s="153"/>
      <c r="BVM1212" s="153"/>
      <c r="BVN1212" s="153"/>
      <c r="BVO1212" s="153"/>
      <c r="BVP1212" s="153"/>
      <c r="BVQ1212" s="153"/>
      <c r="BVR1212" s="153"/>
      <c r="BVS1212" s="153"/>
      <c r="BVT1212" s="153"/>
      <c r="BVU1212" s="153"/>
      <c r="BVV1212" s="153"/>
      <c r="BVW1212" s="153"/>
      <c r="BVX1212" s="153"/>
      <c r="BVY1212" s="153"/>
      <c r="BVZ1212" s="153"/>
      <c r="BWA1212" s="153"/>
      <c r="BWB1212" s="153"/>
      <c r="BWC1212" s="153"/>
      <c r="BWD1212" s="153"/>
      <c r="BWE1212" s="153"/>
      <c r="BWF1212" s="153"/>
      <c r="BWG1212" s="153"/>
      <c r="BWH1212" s="153"/>
      <c r="BWI1212" s="153"/>
      <c r="BWJ1212" s="153"/>
      <c r="BWK1212" s="153"/>
      <c r="BWL1212" s="153"/>
      <c r="BWM1212" s="153"/>
      <c r="BWN1212" s="153"/>
      <c r="BWO1212" s="153"/>
      <c r="BWP1212" s="153"/>
      <c r="BWQ1212" s="153"/>
      <c r="BWR1212" s="153"/>
      <c r="BWS1212" s="153"/>
      <c r="BWT1212" s="153"/>
      <c r="BWU1212" s="153"/>
      <c r="BWV1212" s="153"/>
      <c r="BWW1212" s="153"/>
      <c r="BWX1212" s="153"/>
      <c r="BWY1212" s="153"/>
      <c r="BWZ1212" s="153"/>
      <c r="BXA1212" s="153"/>
      <c r="BXB1212" s="153"/>
      <c r="BXC1212" s="153"/>
      <c r="BXD1212" s="153"/>
      <c r="BXE1212" s="153"/>
      <c r="BXF1212" s="153"/>
      <c r="BXG1212" s="153"/>
      <c r="BXH1212" s="153"/>
      <c r="BXI1212" s="153"/>
      <c r="BXJ1212" s="153"/>
      <c r="BXK1212" s="153"/>
      <c r="BXL1212" s="153"/>
      <c r="BXM1212" s="153"/>
      <c r="BXN1212" s="153"/>
      <c r="BXO1212" s="153"/>
      <c r="BXP1212" s="153"/>
      <c r="BXQ1212" s="153"/>
      <c r="BXR1212" s="153"/>
      <c r="BXS1212" s="153"/>
      <c r="BXT1212" s="153"/>
      <c r="BXU1212" s="153"/>
      <c r="BXV1212" s="153"/>
      <c r="BXW1212" s="153"/>
      <c r="BXX1212" s="153"/>
      <c r="BXY1212" s="153"/>
      <c r="BXZ1212" s="153"/>
      <c r="BYA1212" s="153"/>
      <c r="BYB1212" s="153"/>
      <c r="BYC1212" s="153"/>
      <c r="BYD1212" s="153"/>
      <c r="BYE1212" s="153"/>
      <c r="BYF1212" s="153"/>
      <c r="BYG1212" s="153"/>
      <c r="BYH1212" s="153"/>
      <c r="BYI1212" s="153"/>
      <c r="BYJ1212" s="153"/>
      <c r="BYK1212" s="153"/>
      <c r="BYL1212" s="153"/>
      <c r="BYM1212" s="153"/>
      <c r="BYN1212" s="153"/>
      <c r="BYO1212" s="153"/>
      <c r="BYP1212" s="153"/>
    </row>
    <row r="1213" spans="1:2018" s="97" customFormat="1" ht="12.75" customHeight="1">
      <c r="C1213" s="237">
        <v>2020</v>
      </c>
      <c r="D1213" s="101" t="s">
        <v>191</v>
      </c>
      <c r="E1213" s="101" t="s">
        <v>185</v>
      </c>
      <c r="H1213" s="182">
        <f>INDEX(Inputs!$V$260:$V$287,MATCH($B1193,Inputs!$C$260:$C$287,0))/conv_2020_2015</f>
        <v>0</v>
      </c>
      <c r="I1213" s="171"/>
      <c r="J1213" s="171">
        <f t="shared" ref="J1213" si="6225">IF($I1196="n/a",0,IF(J$4&gt;third_reg_period,IF(J$4&lt;=$I1196+$C1213,$H1213/($I1196-5),IF(AND($H1213&lt;&gt;0,I1213=0,J$4=$C1213+$I1196+1),$H1213,0)),0))</f>
        <v>0</v>
      </c>
      <c r="K1213" s="171">
        <f t="shared" ref="K1213" si="6226">IF($I1196="n/a",0,IF(K$4&gt;third_reg_period,IF(K$4&lt;=$I1196+$C1213,$H1213/($I1196-5),IF(AND($H1213&lt;&gt;0,J1213=0,K$4=$C1213+$I1196+1),$H1213,0)),0))</f>
        <v>0</v>
      </c>
      <c r="L1213" s="171">
        <f t="shared" ref="L1213" si="6227">IF($I1196="n/a",0,IF(L$4&gt;third_reg_period,IF(L$4&lt;=$I1196+$C1213,$H1213/($I1196-5),IF(AND($H1213&lt;&gt;0,K1213=0,L$4=$C1213+$I1196+1),$H1213,0)),0))</f>
        <v>0</v>
      </c>
      <c r="M1213" s="171">
        <f t="shared" ref="M1213" si="6228">IF($I1196="n/a",0,IF(M$4&gt;third_reg_period,IF(M$4&lt;=$I1196+$C1213,$H1213/($I1196-5),IF(AND($H1213&lt;&gt;0,L1213=0,M$4=$C1213+$I1196+1),$H1213,0)),0))</f>
        <v>0</v>
      </c>
      <c r="N1213" s="171">
        <f t="shared" ref="N1213" si="6229">IF($I1196="n/a",0,IF(N$4&gt;third_reg_period,IF(N$4&lt;=$I1196+$C1213,$H1213/($I1196-5),IF(AND($H1213&lt;&gt;0,M1213=0,N$4=$C1213+$I1196+1),$H1213,0)),0))</f>
        <v>0</v>
      </c>
      <c r="O1213" s="171">
        <f t="shared" ref="O1213" si="6230">IF($I1196="n/a",0,IF(O$4&gt;third_reg_period,IF(O$4&lt;=$I1196+$C1213,$H1213/($I1196-5),IF(AND($H1213&lt;&gt;0,N1213=0,O$4=$C1213+$I1196+1),$H1213,0)),0))</f>
        <v>0</v>
      </c>
      <c r="P1213" s="171">
        <f t="shared" ref="P1213" si="6231">IF($I1196="n/a",0,IF(P$4&gt;third_reg_period,IF(P$4&lt;=$I1196+$C1213,$H1213/($I1196-5),IF(AND($H1213&lt;&gt;0,O1213=0,P$4=$C1213+$I1196+1),$H1213,0)),0))</f>
        <v>0</v>
      </c>
      <c r="Q1213" s="171">
        <f t="shared" ref="Q1213" si="6232">IF($I1196="n/a",0,IF(Q$4&gt;third_reg_period,IF(Q$4&lt;=$I1196+$C1213,$H1213/($I1196-5),IF(AND($H1213&lt;&gt;0,P1213=0,Q$4=$C1213+$I1196+1),$H1213,0)),0))</f>
        <v>0</v>
      </c>
      <c r="R1213" s="171">
        <f t="shared" ref="R1213" si="6233">IF($I1196="n/a",0,IF(R$4&gt;third_reg_period,IF(R$4&lt;=$I1196+$C1213,$H1213/($I1196-5),IF(AND($H1213&lt;&gt;0,Q1213=0,R$4=$C1213+$I1196+1),$H1213,0)),0))</f>
        <v>0</v>
      </c>
      <c r="S1213" s="171">
        <f t="shared" ref="S1213" si="6234">IF($I1196="n/a",0,IF(S$4&gt;third_reg_period,IF(S$4&lt;=$I1196+$C1213,$H1213/($I1196-5),IF(AND($H1213&lt;&gt;0,R1213=0,S$4=$C1213+$I1196+1),$H1213,0)),0))</f>
        <v>0</v>
      </c>
      <c r="T1213" s="171">
        <f t="shared" ref="T1213" si="6235">IF($I1196="n/a",0,IF(T$4&gt;third_reg_period,IF(T$4&lt;=$I1196+$C1213,$H1213/($I1196-5),IF(AND($H1213&lt;&gt;0,S1213=0,T$4=$C1213+$I1196+1),$H1213,0)),0))</f>
        <v>0</v>
      </c>
      <c r="U1213" s="171">
        <f t="shared" ref="U1213" si="6236">IF($I1196="n/a",0,IF(U$4&gt;third_reg_period,IF(U$4&lt;=$I1196+$C1213,$H1213/($I1196-5),IF(AND($H1213&lt;&gt;0,T1213=0,U$4=$C1213+$I1196+1),$H1213,0)),0))</f>
        <v>0</v>
      </c>
      <c r="V1213" s="171">
        <f t="shared" ref="V1213" si="6237">IF($I1196="n/a",0,IF(V$4&gt;third_reg_period,IF(V$4&lt;=$I1196+$C1213,$H1213/($I1196-5),IF(AND($H1213&lt;&gt;0,U1213=0,V$4=$C1213+$I1196+1),$H1213,0)),0))</f>
        <v>0</v>
      </c>
      <c r="W1213" s="171">
        <f t="shared" ref="W1213" si="6238">IF($I1196="n/a",0,IF(W$4&gt;third_reg_period,IF(W$4&lt;=$I1196+$C1213,$H1213/($I1196-5),IF(AND($H1213&lt;&gt;0,V1213=0,W$4=$C1213+$I1196+1),$H1213,0)),0))</f>
        <v>0</v>
      </c>
      <c r="X1213" s="171">
        <f t="shared" ref="X1213" si="6239">IF($I1196="n/a",0,IF(X$4&gt;third_reg_period,IF(X$4&lt;=$I1196+$C1213,$H1213/($I1196-5),IF(AND($H1213&lt;&gt;0,W1213=0,X$4=$C1213+$I1196+1),$H1213,0)),0))</f>
        <v>0</v>
      </c>
      <c r="Y1213" s="171">
        <f t="shared" ref="Y1213" si="6240">IF($I1196="n/a",0,IF(Y$4&gt;third_reg_period,IF(Y$4&lt;=$I1196+$C1213,$H1213/($I1196-5),IF(AND($H1213&lt;&gt;0,X1213=0,Y$4=$C1213+$I1196+1),$H1213,0)),0))</f>
        <v>0</v>
      </c>
      <c r="Z1213" s="171">
        <f t="shared" ref="Z1213" si="6241">IF($I1196="n/a",0,IF(Z$4&gt;third_reg_period,IF(Z$4&lt;=$I1196+$C1213,$H1213/($I1196-5),IF(AND($H1213&lt;&gt;0,Y1213=0,Z$4=$C1213+$I1196+1),$H1213,0)),0))</f>
        <v>0</v>
      </c>
      <c r="AA1213" s="171">
        <f t="shared" ref="AA1213" si="6242">IF($I1196="n/a",0,IF(AA$4&gt;third_reg_period,IF(AA$4&lt;=$I1196+$C1213,$H1213/($I1196-5),IF(AND($H1213&lt;&gt;0,Z1213=0,AA$4=$C1213+$I1196+1),$H1213,0)),0))</f>
        <v>0</v>
      </c>
      <c r="AB1213" s="171">
        <f t="shared" ref="AB1213" si="6243">IF($I1196="n/a",0,IF(AB$4&gt;third_reg_period,IF(AB$4&lt;=$I1196+$C1213,$H1213/($I1196-5),IF(AND($H1213&lt;&gt;0,AA1213=0,AB$4=$C1213+$I1196+1),$H1213,0)),0))</f>
        <v>0</v>
      </c>
      <c r="AC1213" s="171">
        <f t="shared" ref="AC1213" si="6244">IF($I1196="n/a",0,IF(AC$4&gt;third_reg_period,IF(AC$4&lt;=$I1196+$C1213,$H1213/($I1196-5),IF(AND($H1213&lt;&gt;0,AB1213=0,AC$4=$C1213+$I1196+1),$H1213,0)),0))</f>
        <v>0</v>
      </c>
      <c r="AD1213" s="171">
        <f t="shared" ref="AD1213" si="6245">IF($I1196="n/a",0,IF(AD$4&gt;third_reg_period,IF(AD$4&lt;=$I1196+$C1213,$H1213/($I1196-5),IF(AND($H1213&lt;&gt;0,AC1213=0,AD$4=$C1213+$I1196+1),$H1213,0)),0))</f>
        <v>0</v>
      </c>
      <c r="AE1213" s="171">
        <f t="shared" ref="AE1213" si="6246">IF($I1196="n/a",0,IF(AE$4&gt;third_reg_period,IF(AE$4&lt;=$I1196+$C1213,$H1213/($I1196-5),IF(AND($H1213&lt;&gt;0,AD1213=0,AE$4=$C1213+$I1196+1),$H1213,0)),0))</f>
        <v>0</v>
      </c>
      <c r="AF1213" s="171">
        <f t="shared" ref="AF1213" si="6247">IF($I1196="n/a",0,IF(AF$4&gt;third_reg_period,IF(AF$4&lt;=$I1196+$C1213,$H1213/($I1196-5),IF(AND($H1213&lt;&gt;0,AE1213=0,AF$4=$C1213+$I1196+1),$H1213,0)),0))</f>
        <v>0</v>
      </c>
      <c r="AG1213" s="171">
        <f t="shared" ref="AG1213" si="6248">IF($I1196="n/a",0,IF(AG$4&gt;third_reg_period,IF(AG$4&lt;=$I1196+$C1213,$H1213/($I1196-5),IF(AND($H1213&lt;&gt;0,AF1213=0,AG$4=$C1213+$I1196+1),$H1213,0)),0))</f>
        <v>0</v>
      </c>
      <c r="AH1213" s="171">
        <f t="shared" ref="AH1213" si="6249">IF($I1196="n/a",0,IF(AH$4&gt;third_reg_period,IF(AH$4&lt;=$I1196+$C1213,$H1213/($I1196-5),IF(AND($H1213&lt;&gt;0,AG1213=0,AH$4=$C1213+$I1196+1),$H1213,0)),0))</f>
        <v>0</v>
      </c>
      <c r="AI1213" s="171">
        <f t="shared" ref="AI1213" si="6250">IF($I1196="n/a",0,IF(AI$4&gt;third_reg_period,IF(AI$4&lt;=$I1196+$C1213,$H1213/($I1196-5),IF(AND($H1213&lt;&gt;0,AH1213=0,AI$4=$C1213+$I1196+1),$H1213,0)),0))</f>
        <v>0</v>
      </c>
      <c r="AJ1213" s="171">
        <f t="shared" ref="AJ1213" si="6251">IF($I1196="n/a",0,IF(AJ$4&gt;third_reg_period,IF(AJ$4&lt;=$I1196+$C1213,$H1213/($I1196-5),IF(AND($H1213&lt;&gt;0,AI1213=0,AJ$4=$C1213+$I1196+1),$H1213,0)),0))</f>
        <v>0</v>
      </c>
      <c r="AK1213" s="171">
        <f t="shared" ref="AK1213" si="6252">IF($I1196="n/a",0,IF(AK$4&gt;third_reg_period,IF(AK$4&lt;=$I1196+$C1213,$H1213/($I1196-5),IF(AND($H1213&lt;&gt;0,AJ1213=0,AK$4=$C1213+$I1196+1),$H1213,0)),0))</f>
        <v>0</v>
      </c>
      <c r="AL1213" s="171">
        <f t="shared" ref="AL1213" si="6253">IF($I1196="n/a",0,IF(AL$4&gt;third_reg_period,IF(AL$4&lt;=$I1196+$C1213,$H1213/($I1196-5),IF(AND($H1213&lt;&gt;0,AK1213=0,AL$4=$C1213+$I1196+1),$H1213,0)),0))</f>
        <v>0</v>
      </c>
      <c r="AM1213" s="171">
        <f t="shared" ref="AM1213" si="6254">IF($I1196="n/a",0,IF(AM$4&gt;third_reg_period,IF(AM$4&lt;=$I1196+$C1213,$H1213/($I1196-5),IF(AND($H1213&lt;&gt;0,AL1213=0,AM$4=$C1213+$I1196+1),$H1213,0)),0))</f>
        <v>0</v>
      </c>
      <c r="AN1213" s="171">
        <f t="shared" ref="AN1213" si="6255">IF($I1196="n/a",0,IF(AN$4&gt;third_reg_period,IF(AN$4&lt;=$I1196+$C1213,$H1213/($I1196-5),IF(AND($H1213&lt;&gt;0,AM1213=0,AN$4=$C1213+$I1196+1),$H1213,0)),0))</f>
        <v>0</v>
      </c>
      <c r="AO1213" s="171">
        <f t="shared" ref="AO1213" si="6256">IF($I1196="n/a",0,IF(AO$4&gt;third_reg_period,IF(AO$4&lt;=$I1196+$C1213,$H1213/($I1196-5),IF(AND($H1213&lt;&gt;0,AN1213=0,AO$4=$C1213+$I1196+1),$H1213,0)),0))</f>
        <v>0</v>
      </c>
      <c r="AP1213" s="171">
        <f t="shared" ref="AP1213" si="6257">IF($I1196="n/a",0,IF(AP$4&gt;third_reg_period,IF(AP$4&lt;=$I1196+$C1213,$H1213/($I1196-5),IF(AND($H1213&lt;&gt;0,AO1213=0,AP$4=$C1213+$I1196+1),$H1213,0)),0))</f>
        <v>0</v>
      </c>
      <c r="AQ1213" s="171">
        <f t="shared" ref="AQ1213" si="6258">IF($I1196="n/a",0,IF(AQ$4&gt;third_reg_period,IF(AQ$4&lt;=$I1196+$C1213,$H1213/($I1196-5),IF(AND($H1213&lt;&gt;0,AP1213=0,AQ$4=$C1213+$I1196+1),$H1213,0)),0))</f>
        <v>0</v>
      </c>
      <c r="AR1213" s="171">
        <f t="shared" ref="AR1213" si="6259">IF($I1196="n/a",0,IF(AR$4&gt;third_reg_period,IF(AR$4&lt;=$I1196+$C1213,$H1213/($I1196-5),IF(AND($H1213&lt;&gt;0,AQ1213=0,AR$4=$C1213+$I1196+1),$H1213,0)),0))</f>
        <v>0</v>
      </c>
      <c r="AS1213" s="171">
        <f t="shared" ref="AS1213" si="6260">IF($I1196="n/a",0,IF(AS$4&gt;third_reg_period,IF(AS$4&lt;=$I1196+$C1213,$H1213/($I1196-5),IF(AND($H1213&lt;&gt;0,AR1213=0,AS$4=$C1213+$I1196+1),$H1213,0)),0))</f>
        <v>0</v>
      </c>
      <c r="AT1213" s="171">
        <f t="shared" ref="AT1213" si="6261">IF($I1196="n/a",0,IF(AT$4&gt;third_reg_period,IF(AT$4&lt;=$I1196+$C1213,$H1213/($I1196-5),IF(AND($H1213&lt;&gt;0,AS1213=0,AT$4=$C1213+$I1196+1),$H1213,0)),0))</f>
        <v>0</v>
      </c>
      <c r="AU1213" s="171">
        <f t="shared" ref="AU1213" si="6262">IF($I1196="n/a",0,IF(AU$4&gt;third_reg_period,IF(AU$4&lt;=$I1196+$C1213,$H1213/($I1196-5),IF(AND($H1213&lt;&gt;0,AT1213=0,AU$4=$C1213+$I1196+1),$H1213,0)),0))</f>
        <v>0</v>
      </c>
      <c r="AV1213" s="171">
        <f t="shared" ref="AV1213" si="6263">IF($I1196="n/a",0,IF(AV$4&gt;third_reg_period,IF(AV$4&lt;=$I1196+$C1213,$H1213/($I1196-5),IF(AND($H1213&lt;&gt;0,AU1213=0,AV$4=$C1213+$I1196+1),$H1213,0)),0))</f>
        <v>0</v>
      </c>
      <c r="AW1213" s="171">
        <f t="shared" ref="AW1213" si="6264">IF($I1196="n/a",0,IF(AW$4&gt;third_reg_period,IF(AW$4&lt;=$I1196+$C1213,$H1213/($I1196-5),IF(AND($H1213&lt;&gt;0,AV1213=0,AW$4=$C1213+$I1196+1),$H1213,0)),0))</f>
        <v>0</v>
      </c>
      <c r="AX1213" s="171">
        <f t="shared" ref="AX1213" si="6265">IF($I1196="n/a",0,IF(AX$4&gt;third_reg_period,IF(AX$4&lt;=$I1196+$C1213,$H1213/($I1196-5),IF(AND($H1213&lt;&gt;0,AW1213=0,AX$4=$C1213+$I1196+1),$H1213,0)),0))</f>
        <v>0</v>
      </c>
      <c r="AY1213" s="171">
        <f t="shared" ref="AY1213" si="6266">IF($I1196="n/a",0,IF(AY$4&gt;third_reg_period,IF(AY$4&lt;=$I1196+$C1213,$H1213/($I1196-5),IF(AND($H1213&lt;&gt;0,AX1213=0,AY$4=$C1213+$I1196+1),$H1213,0)),0))</f>
        <v>0</v>
      </c>
      <c r="AZ1213" s="171">
        <f t="shared" ref="AZ1213" si="6267">IF($I1196="n/a",0,IF(AZ$4&gt;third_reg_period,IF(AZ$4&lt;=$I1196+$C1213,$H1213/($I1196-5),IF(AND($H1213&lt;&gt;0,AY1213=0,AZ$4=$C1213+$I1196+1),$H1213,0)),0))</f>
        <v>0</v>
      </c>
      <c r="BA1213" s="171">
        <f t="shared" ref="BA1213" si="6268">IF($I1196="n/a",0,IF(BA$4&gt;third_reg_period,IF(BA$4&lt;=$I1196+$C1213,$H1213/($I1196-5),IF(AND($H1213&lt;&gt;0,AZ1213=0,BA$4=$C1213+$I1196+1),$H1213,0)),0))</f>
        <v>0</v>
      </c>
      <c r="BB1213" s="171">
        <f t="shared" ref="BB1213" si="6269">IF($I1196="n/a",0,IF(BB$4&gt;third_reg_period,IF(BB$4&lt;=$I1196+$C1213,$H1213/($I1196-5),IF(AND($H1213&lt;&gt;0,BA1213=0,BB$4=$C1213+$I1196+1),$H1213,0)),0))</f>
        <v>0</v>
      </c>
      <c r="BC1213" s="171">
        <f t="shared" ref="BC1213" si="6270">IF($I1196="n/a",0,IF(BC$4&gt;third_reg_period,IF(BC$4&lt;=$I1196+$C1213,$H1213/($I1196-5),IF(AND($H1213&lt;&gt;0,BB1213=0,BC$4=$C1213+$I1196+1),$H1213,0)),0))</f>
        <v>0</v>
      </c>
      <c r="BD1213" s="171">
        <f t="shared" ref="BD1213" si="6271">IF($I1196="n/a",0,IF(BD$4&gt;third_reg_period,IF(BD$4&lt;=$I1196+$C1213,$H1213/($I1196-5),IF(AND($H1213&lt;&gt;0,BC1213=0,BD$4=$C1213+$I1196+1),$H1213,0)),0))</f>
        <v>0</v>
      </c>
      <c r="BE1213" s="171">
        <f t="shared" ref="BE1213" si="6272">IF($I1196="n/a",0,IF(BE$4&gt;third_reg_period,IF(BE$4&lt;=$I1196+$C1213,$H1213/($I1196-5),IF(AND($H1213&lt;&gt;0,BD1213=0,BE$4=$C1213+$I1196+1),$H1213,0)),0))</f>
        <v>0</v>
      </c>
      <c r="BF1213" s="171">
        <f t="shared" ref="BF1213" si="6273">IF($I1196="n/a",0,IF(BF$4&gt;third_reg_period,IF(BF$4&lt;=$I1196+$C1213,$H1213/($I1196-5),IF(AND($H1213&lt;&gt;0,BE1213=0,BF$4=$C1213+$I1196+1),$H1213,0)),0))</f>
        <v>0</v>
      </c>
      <c r="BG1213" s="171">
        <f t="shared" ref="BG1213" si="6274">IF($I1196="n/a",0,IF(BG$4&gt;third_reg_period,IF(BG$4&lt;=$I1196+$C1213,$H1213/($I1196-5),IF(AND($H1213&lt;&gt;0,BF1213=0,BG$4=$C1213+$I1196+1),$H1213,0)),0))</f>
        <v>0</v>
      </c>
      <c r="BH1213" s="171">
        <f t="shared" ref="BH1213" si="6275">IF($I1196="n/a",0,IF(BH$4&gt;third_reg_period,IF(BH$4&lt;=$I1196+$C1213,$H1213/($I1196-5),IF(AND($H1213&lt;&gt;0,BG1213=0,BH$4=$C1213+$I1196+1),$H1213,0)),0))</f>
        <v>0</v>
      </c>
      <c r="BI1213" s="171">
        <f t="shared" ref="BI1213" si="6276">IF($I1196="n/a",0,IF(BI$4&gt;third_reg_period,IF(BI$4&lt;=$I1196+$C1213,$H1213/($I1196-5),IF(AND($H1213&lt;&gt;0,BH1213=0,BI$4=$C1213+$I1196+1),$H1213,0)),0))</f>
        <v>0</v>
      </c>
      <c r="BJ1213" s="171">
        <f t="shared" ref="BJ1213" si="6277">IF($I1196="n/a",0,IF(BJ$4&gt;third_reg_period,IF(BJ$4&lt;=$I1196+$C1213,$H1213/($I1196-5),IF(AND($H1213&lt;&gt;0,BI1213=0,BJ$4=$C1213+$I1196+1),$H1213,0)),0))</f>
        <v>0</v>
      </c>
      <c r="BK1213" s="171">
        <f t="shared" ref="BK1213" si="6278">IF($I1196="n/a",0,IF(BK$4&gt;third_reg_period,IF(BK$4&lt;=$I1196+$C1213,$H1213/($I1196-5),IF(AND($H1213&lt;&gt;0,BJ1213=0,BK$4=$C1213+$I1196+1),$H1213,0)),0))</f>
        <v>0</v>
      </c>
      <c r="BL1213" s="171">
        <f t="shared" ref="BL1213" si="6279">IF($I1196="n/a",0,IF(BL$4&gt;third_reg_period,IF(BL$4&lt;=$I1196+$C1213,$H1213/($I1196-5),IF(AND($H1213&lt;&gt;0,BK1213=0,BL$4=$C1213+$I1196+1),$H1213,0)),0))</f>
        <v>0</v>
      </c>
      <c r="BM1213" s="171">
        <f t="shared" ref="BM1213" si="6280">IF($I1196="n/a",0,IF(BM$4&gt;third_reg_period,IF(BM$4&lt;=$I1196+$C1213,$H1213/($I1196-5),IF(AND($H1213&lt;&gt;0,BL1213=0,BM$4=$C1213+$I1196+1),$H1213,0)),0))</f>
        <v>0</v>
      </c>
      <c r="BN1213" s="171">
        <f t="shared" ref="BN1213" si="6281">IF($I1196="n/a",0,IF(BN$4&gt;third_reg_period,IF(BN$4&lt;=$I1196+$C1213,$H1213/($I1196-5),IF(AND($H1213&lt;&gt;0,BM1213=0,BN$4=$C1213+$I1196+1),$H1213,0)),0))</f>
        <v>0</v>
      </c>
      <c r="BO1213" s="171">
        <f t="shared" ref="BO1213" si="6282">IF($I1196="n/a",0,IF(BO$4&gt;third_reg_period,IF(BO$4&lt;=$I1196+$C1213,$H1213/($I1196-5),IF(AND($H1213&lt;&gt;0,BN1213=0,BO$4=$C1213+$I1196+1),$H1213,0)),0))</f>
        <v>0</v>
      </c>
      <c r="BP1213" s="171">
        <f t="shared" ref="BP1213" si="6283">IF($I1196="n/a",0,IF(BP$4&gt;third_reg_period,IF(BP$4&lt;=$I1196+$C1213,$H1213/($I1196-5),IF(AND($H1213&lt;&gt;0,BO1213=0,BP$4=$C1213+$I1196+1),$H1213,0)),0))</f>
        <v>0</v>
      </c>
      <c r="BQ1213" s="171">
        <f t="shared" ref="BQ1213" si="6284">IF($I1196="n/a",0,IF(BQ$4&gt;third_reg_period,IF(BQ$4&lt;=$I1196+$C1213,$H1213/($I1196-5),IF(AND($H1213&lt;&gt;0,BP1213=0,BQ$4=$C1213+$I1196+1),$H1213,0)),0))</f>
        <v>0</v>
      </c>
      <c r="BR1213" s="171">
        <f t="shared" ref="BR1213" si="6285">IF($I1196="n/a",0,IF(BR$4&gt;third_reg_period,IF(BR$4&lt;=$I1196+$C1213,$H1213/($I1196-5),IF(AND($H1213&lt;&gt;0,BQ1213=0,BR$4=$C1213+$I1196+1),$H1213,0)),0))</f>
        <v>0</v>
      </c>
      <c r="BS1213" s="171">
        <f t="shared" ref="BS1213" si="6286">IF($I1196="n/a",0,IF(BS$4&gt;third_reg_period,IF(BS$4&lt;=$I1196+$C1213,$H1213/($I1196-5),IF(AND($H1213&lt;&gt;0,BR1213=0,BS$4=$C1213+$I1196+1),$H1213,0)),0))</f>
        <v>0</v>
      </c>
      <c r="BT1213" s="171">
        <f t="shared" ref="BT1213" si="6287">IF($I1196="n/a",0,IF(BT$4&gt;third_reg_period,IF(BT$4&lt;=$I1196+$C1213,$H1213/($I1196-5),IF(AND($H1213&lt;&gt;0,BS1213=0,BT$4=$C1213+$I1196+1),$H1213,0)),0))</f>
        <v>0</v>
      </c>
      <c r="BU1213" s="171">
        <f t="shared" ref="BU1213" si="6288">IF($I1196="n/a",0,IF(BU$4&gt;third_reg_period,IF(BU$4&lt;=$I1196+$C1213,$H1213/($I1196-5),IF(AND($H1213&lt;&gt;0,BT1213=0,BU$4=$C1213+$I1196+1),$H1213,0)),0))</f>
        <v>0</v>
      </c>
      <c r="BV1213" s="171">
        <f t="shared" ref="BV1213" si="6289">IF($I1196="n/a",0,IF(BV$4&gt;third_reg_period,IF(BV$4&lt;=$I1196+$C1213,$H1213/($I1196-5),IF(AND($H1213&lt;&gt;0,BU1213=0,BV$4=$C1213+$I1196+1),$H1213,0)),0))</f>
        <v>0</v>
      </c>
      <c r="BW1213" s="171">
        <f t="shared" ref="BW1213" si="6290">IF($I1196="n/a",0,IF(BW$4&gt;third_reg_period,IF(BW$4&lt;=$I1196+$C1213,$H1213/($I1196-5),IF(AND($H1213&lt;&gt;0,BV1213=0,BW$4=$C1213+$I1196+1),$H1213,0)),0))</f>
        <v>0</v>
      </c>
      <c r="BX1213" s="171">
        <f t="shared" ref="BX1213" si="6291">IF($I1196="n/a",0,IF(BX$4&gt;third_reg_period,IF(BX$4&lt;=$I1196+$C1213,$H1213/($I1196-5),IF(AND($H1213&lt;&gt;0,BW1213=0,BX$4=$C1213+$I1196+1),$H1213,0)),0))</f>
        <v>0</v>
      </c>
      <c r="BY1213" s="171">
        <f t="shared" ref="BY1213" si="6292">IF($I1196="n/a",0,IF(BY$4&gt;third_reg_period,IF(BY$4&lt;=$I1196+$C1213,$H1213/($I1196-5),IF(AND($H1213&lt;&gt;0,BX1213=0,BY$4=$C1213+$I1196+1),$H1213,0)),0))</f>
        <v>0</v>
      </c>
      <c r="BZ1213" s="171">
        <f t="shared" ref="BZ1213" si="6293">IF($I1196="n/a",0,IF(BZ$4&gt;third_reg_period,IF(BZ$4&lt;=$I1196+$C1213,$H1213/($I1196-5),IF(AND($H1213&lt;&gt;0,BY1213=0,BZ$4=$C1213+$I1196+1),$H1213,0)),0))</f>
        <v>0</v>
      </c>
      <c r="CA1213" s="171">
        <f t="shared" ref="CA1213" si="6294">IF($I1196="n/a",0,IF(CA$4&gt;third_reg_period,IF(CA$4&lt;=$I1196+$C1213,$H1213/($I1196-5),IF(AND($H1213&lt;&gt;0,BZ1213=0,CA$4=$C1213+$I1196+1),$H1213,0)),0))</f>
        <v>0</v>
      </c>
      <c r="CB1213" s="171">
        <f t="shared" ref="CB1213" si="6295">IF($I1196="n/a",0,IF(CB$4&gt;third_reg_period,IF(CB$4&lt;=$I1196+$C1213,$H1213/($I1196-5),IF(AND($H1213&lt;&gt;0,CA1213=0,CB$4=$C1213+$I1196+1),$H1213,0)),0))</f>
        <v>0</v>
      </c>
      <c r="CC1213" s="171">
        <f t="shared" ref="CC1213" si="6296">IF($I1196="n/a",0,IF(CC$4&gt;third_reg_period,IF(CC$4&lt;=$I1196+$C1213,$H1213/($I1196-5),IF(AND($H1213&lt;&gt;0,CB1213=0,CC$4=$C1213+$I1196+1),$H1213,0)),0))</f>
        <v>0</v>
      </c>
      <c r="CD1213" s="171">
        <f t="shared" ref="CD1213" si="6297">IF($I1196="n/a",0,IF(CD$4&gt;third_reg_period,IF(CD$4&lt;=$I1196+$C1213,$H1213/($I1196-5),IF(AND($H1213&lt;&gt;0,CC1213=0,CD$4=$C1213+$I1196+1),$H1213,0)),0))</f>
        <v>0</v>
      </c>
      <c r="CE1213" s="171">
        <f t="shared" ref="CE1213" si="6298">IF($I1196="n/a",0,IF(CE$4&gt;third_reg_period,IF(CE$4&lt;=$I1196+$C1213,$H1213/($I1196-5),IF(AND($H1213&lt;&gt;0,CD1213=0,CE$4=$C1213+$I1196+1),$H1213,0)),0))</f>
        <v>0</v>
      </c>
      <c r="CF1213" s="171">
        <f t="shared" ref="CF1213" si="6299">IF($I1196="n/a",0,IF(CF$4&gt;third_reg_period,IF(CF$4&lt;=$I1196+$C1213,$H1213/($I1196-5),IF(AND($H1213&lt;&gt;0,CE1213=0,CF$4=$C1213+$I1196+1),$H1213,0)),0))</f>
        <v>0</v>
      </c>
      <c r="CG1213" s="153"/>
      <c r="CH1213" s="153"/>
      <c r="CI1213" s="153"/>
      <c r="CJ1213" s="153"/>
      <c r="CK1213" s="153"/>
      <c r="CL1213" s="153"/>
      <c r="CM1213" s="153"/>
      <c r="CN1213" s="153"/>
      <c r="CO1213" s="153"/>
      <c r="CP1213" s="153"/>
      <c r="CQ1213" s="153"/>
      <c r="CR1213" s="153"/>
      <c r="CS1213" s="153"/>
      <c r="CT1213" s="153"/>
      <c r="CU1213" s="153"/>
      <c r="CV1213" s="153"/>
      <c r="CW1213" s="153"/>
      <c r="CX1213" s="153"/>
      <c r="CY1213" s="153"/>
      <c r="CZ1213" s="153"/>
      <c r="DA1213" s="153"/>
      <c r="DB1213" s="153"/>
      <c r="DC1213" s="153"/>
      <c r="DD1213" s="153"/>
      <c r="DE1213" s="153"/>
      <c r="DF1213" s="153"/>
      <c r="DG1213" s="153"/>
      <c r="DH1213" s="153"/>
      <c r="DI1213" s="153"/>
      <c r="DJ1213" s="153"/>
      <c r="DK1213" s="153"/>
      <c r="DL1213" s="153"/>
      <c r="DM1213" s="153"/>
      <c r="DN1213" s="153"/>
      <c r="DO1213" s="153"/>
      <c r="DP1213" s="153"/>
      <c r="DQ1213" s="153"/>
      <c r="DR1213" s="153"/>
      <c r="DS1213" s="153"/>
      <c r="DT1213" s="153"/>
      <c r="DU1213" s="153"/>
      <c r="DV1213" s="153"/>
      <c r="DW1213" s="153"/>
      <c r="DX1213" s="153"/>
      <c r="DY1213" s="153"/>
      <c r="DZ1213" s="153"/>
      <c r="EA1213" s="153"/>
      <c r="EB1213" s="153"/>
      <c r="EC1213" s="153"/>
      <c r="ED1213" s="153"/>
      <c r="EE1213" s="153"/>
      <c r="EF1213" s="153"/>
      <c r="EG1213" s="153"/>
      <c r="EH1213" s="153"/>
      <c r="EI1213" s="153"/>
      <c r="EJ1213" s="153"/>
      <c r="EK1213" s="153"/>
      <c r="EL1213" s="153"/>
      <c r="EM1213" s="153"/>
      <c r="EN1213" s="153"/>
      <c r="EO1213" s="153"/>
      <c r="EP1213" s="153"/>
      <c r="EQ1213" s="153"/>
      <c r="ER1213" s="153"/>
      <c r="ES1213" s="153"/>
      <c r="ET1213" s="153"/>
      <c r="EU1213" s="153"/>
      <c r="EV1213" s="153"/>
      <c r="EW1213" s="153"/>
      <c r="EX1213" s="153"/>
      <c r="EY1213" s="153"/>
      <c r="EZ1213" s="153"/>
      <c r="FA1213" s="153"/>
      <c r="FB1213" s="153"/>
      <c r="FC1213" s="153"/>
      <c r="FD1213" s="153"/>
      <c r="FE1213" s="153"/>
      <c r="FF1213" s="153"/>
      <c r="FG1213" s="153"/>
      <c r="FH1213" s="153"/>
      <c r="FI1213" s="153"/>
      <c r="FJ1213" s="153"/>
      <c r="FK1213" s="153"/>
      <c r="FL1213" s="153"/>
      <c r="FM1213" s="153"/>
      <c r="FN1213" s="153"/>
      <c r="FO1213" s="153"/>
      <c r="FP1213" s="153"/>
      <c r="FQ1213" s="153"/>
      <c r="FR1213" s="153"/>
      <c r="FS1213" s="153"/>
      <c r="FT1213" s="153"/>
      <c r="FU1213" s="153"/>
      <c r="FV1213" s="153"/>
      <c r="FW1213" s="153"/>
      <c r="FX1213" s="153"/>
      <c r="FY1213" s="153"/>
      <c r="FZ1213" s="153"/>
      <c r="GA1213" s="153"/>
      <c r="GB1213" s="153"/>
      <c r="GC1213" s="153"/>
      <c r="GD1213" s="153"/>
      <c r="GE1213" s="153"/>
      <c r="GF1213" s="153"/>
      <c r="GG1213" s="153"/>
      <c r="GH1213" s="153"/>
      <c r="GI1213" s="153"/>
      <c r="GJ1213" s="153"/>
      <c r="GK1213" s="153"/>
      <c r="GL1213" s="153"/>
      <c r="GM1213" s="153"/>
      <c r="GN1213" s="153"/>
      <c r="GO1213" s="153"/>
      <c r="GP1213" s="153"/>
      <c r="GQ1213" s="153"/>
      <c r="GR1213" s="153"/>
      <c r="GS1213" s="153"/>
      <c r="GT1213" s="153"/>
      <c r="GU1213" s="153"/>
      <c r="GV1213" s="153"/>
      <c r="GW1213" s="153"/>
      <c r="GX1213" s="153"/>
      <c r="GY1213" s="153"/>
      <c r="GZ1213" s="153"/>
      <c r="HA1213" s="153"/>
      <c r="HB1213" s="153"/>
      <c r="HC1213" s="153"/>
      <c r="HD1213" s="153"/>
      <c r="HE1213" s="153"/>
      <c r="HF1213" s="153"/>
      <c r="HG1213" s="153"/>
      <c r="HH1213" s="153"/>
      <c r="HI1213" s="153"/>
      <c r="HJ1213" s="153"/>
      <c r="HK1213" s="153"/>
      <c r="HL1213" s="153"/>
      <c r="HM1213" s="153"/>
      <c r="HN1213" s="153"/>
      <c r="HO1213" s="153"/>
      <c r="HP1213" s="153"/>
      <c r="HQ1213" s="153"/>
      <c r="HR1213" s="153"/>
      <c r="HS1213" s="153"/>
      <c r="HT1213" s="153"/>
      <c r="HU1213" s="153"/>
      <c r="HV1213" s="153"/>
      <c r="HW1213" s="153"/>
      <c r="HX1213" s="153"/>
      <c r="HY1213" s="153"/>
      <c r="HZ1213" s="153"/>
      <c r="IA1213" s="153"/>
      <c r="IB1213" s="153"/>
      <c r="IC1213" s="153"/>
      <c r="ID1213" s="153"/>
      <c r="IE1213" s="153"/>
      <c r="IF1213" s="153"/>
      <c r="IG1213" s="153"/>
      <c r="IH1213" s="153"/>
      <c r="II1213" s="153"/>
      <c r="IJ1213" s="153"/>
      <c r="IK1213" s="153"/>
      <c r="IL1213" s="153"/>
      <c r="IM1213" s="153"/>
      <c r="IN1213" s="153"/>
      <c r="IO1213" s="153"/>
      <c r="IP1213" s="153"/>
      <c r="IQ1213" s="153"/>
      <c r="IR1213" s="153"/>
      <c r="IS1213" s="153"/>
      <c r="IT1213" s="153"/>
      <c r="IU1213" s="153"/>
      <c r="IV1213" s="153"/>
      <c r="IW1213" s="153"/>
      <c r="IX1213" s="153"/>
      <c r="IY1213" s="153"/>
      <c r="IZ1213" s="153"/>
      <c r="JA1213" s="153"/>
      <c r="JB1213" s="153"/>
      <c r="JC1213" s="153"/>
      <c r="JD1213" s="153"/>
      <c r="JE1213" s="153"/>
      <c r="JF1213" s="153"/>
      <c r="JG1213" s="153"/>
      <c r="JH1213" s="153"/>
      <c r="JI1213" s="153"/>
      <c r="JJ1213" s="153"/>
      <c r="JK1213" s="153"/>
      <c r="JL1213" s="153"/>
      <c r="JM1213" s="153"/>
      <c r="JN1213" s="153"/>
      <c r="JO1213" s="153"/>
      <c r="JP1213" s="153"/>
      <c r="JQ1213" s="153"/>
      <c r="JR1213" s="153"/>
      <c r="JS1213" s="153"/>
      <c r="JT1213" s="153"/>
      <c r="JU1213" s="153"/>
      <c r="JV1213" s="153"/>
      <c r="JW1213" s="153"/>
      <c r="JX1213" s="153"/>
      <c r="JY1213" s="153"/>
      <c r="JZ1213" s="153"/>
      <c r="KA1213" s="153"/>
      <c r="KB1213" s="153"/>
      <c r="KC1213" s="153"/>
      <c r="KD1213" s="153"/>
      <c r="KE1213" s="153"/>
      <c r="KF1213" s="153"/>
      <c r="KG1213" s="153"/>
      <c r="KH1213" s="153"/>
      <c r="KI1213" s="153"/>
      <c r="KJ1213" s="153"/>
      <c r="KK1213" s="153"/>
      <c r="KL1213" s="153"/>
      <c r="KM1213" s="153"/>
      <c r="KN1213" s="153"/>
      <c r="KO1213" s="153"/>
      <c r="KP1213" s="153"/>
      <c r="KQ1213" s="153"/>
      <c r="KR1213" s="153"/>
      <c r="KS1213" s="153"/>
      <c r="KT1213" s="153"/>
      <c r="KU1213" s="153"/>
      <c r="KV1213" s="153"/>
      <c r="KW1213" s="153"/>
      <c r="KX1213" s="153"/>
      <c r="KY1213" s="153"/>
      <c r="KZ1213" s="153"/>
      <c r="LA1213" s="153"/>
      <c r="LB1213" s="153"/>
      <c r="LC1213" s="153"/>
      <c r="LD1213" s="153"/>
      <c r="LE1213" s="153"/>
      <c r="LF1213" s="153"/>
      <c r="LG1213" s="153"/>
      <c r="LH1213" s="153"/>
      <c r="LI1213" s="153"/>
      <c r="LJ1213" s="153"/>
      <c r="LK1213" s="153"/>
      <c r="LL1213" s="153"/>
      <c r="LM1213" s="153"/>
      <c r="LN1213" s="153"/>
      <c r="LO1213" s="153"/>
      <c r="LP1213" s="153"/>
      <c r="LQ1213" s="153"/>
      <c r="LR1213" s="153"/>
      <c r="LS1213" s="153"/>
      <c r="LT1213" s="153"/>
      <c r="LU1213" s="153"/>
      <c r="LV1213" s="153"/>
      <c r="LW1213" s="153"/>
      <c r="LX1213" s="153"/>
      <c r="LY1213" s="153"/>
      <c r="LZ1213" s="153"/>
      <c r="MA1213" s="153"/>
      <c r="MB1213" s="153"/>
      <c r="MC1213" s="153"/>
      <c r="MD1213" s="153"/>
      <c r="ME1213" s="153"/>
      <c r="MF1213" s="153"/>
      <c r="MG1213" s="153"/>
      <c r="MH1213" s="153"/>
      <c r="MI1213" s="153"/>
      <c r="MJ1213" s="153"/>
      <c r="MK1213" s="153"/>
      <c r="ML1213" s="153"/>
      <c r="MM1213" s="153"/>
      <c r="MN1213" s="153"/>
      <c r="MO1213" s="153"/>
      <c r="MP1213" s="153"/>
      <c r="MQ1213" s="153"/>
      <c r="MR1213" s="153"/>
      <c r="MS1213" s="153"/>
      <c r="MT1213" s="153"/>
      <c r="MU1213" s="153"/>
      <c r="MV1213" s="153"/>
      <c r="MW1213" s="153"/>
      <c r="MX1213" s="153"/>
      <c r="MY1213" s="153"/>
      <c r="MZ1213" s="153"/>
      <c r="NA1213" s="153"/>
      <c r="NB1213" s="153"/>
      <c r="NC1213" s="153"/>
      <c r="ND1213" s="153"/>
      <c r="NE1213" s="153"/>
      <c r="NF1213" s="153"/>
      <c r="NG1213" s="153"/>
      <c r="NH1213" s="153"/>
      <c r="NI1213" s="153"/>
      <c r="NJ1213" s="153"/>
      <c r="NK1213" s="153"/>
      <c r="NL1213" s="153"/>
      <c r="NM1213" s="153"/>
      <c r="NN1213" s="153"/>
      <c r="NO1213" s="153"/>
      <c r="NP1213" s="153"/>
      <c r="NQ1213" s="153"/>
      <c r="NR1213" s="153"/>
      <c r="NS1213" s="153"/>
      <c r="NT1213" s="153"/>
      <c r="NU1213" s="153"/>
      <c r="NV1213" s="153"/>
      <c r="NW1213" s="153"/>
      <c r="NX1213" s="153"/>
      <c r="NY1213" s="153"/>
      <c r="NZ1213" s="153"/>
      <c r="OA1213" s="153"/>
      <c r="OB1213" s="153"/>
      <c r="OC1213" s="153"/>
      <c r="OD1213" s="153"/>
      <c r="OE1213" s="153"/>
      <c r="OF1213" s="153"/>
      <c r="OG1213" s="153"/>
      <c r="OH1213" s="153"/>
      <c r="OI1213" s="153"/>
      <c r="OJ1213" s="153"/>
      <c r="OK1213" s="153"/>
      <c r="OL1213" s="153"/>
      <c r="OM1213" s="153"/>
      <c r="ON1213" s="153"/>
      <c r="OO1213" s="153"/>
      <c r="OP1213" s="153"/>
      <c r="OQ1213" s="153"/>
      <c r="OR1213" s="153"/>
      <c r="OS1213" s="153"/>
      <c r="OT1213" s="153"/>
      <c r="OU1213" s="153"/>
      <c r="OV1213" s="153"/>
      <c r="OW1213" s="153"/>
      <c r="OX1213" s="153"/>
      <c r="OY1213" s="153"/>
      <c r="OZ1213" s="153"/>
      <c r="PA1213" s="153"/>
      <c r="PB1213" s="153"/>
      <c r="PC1213" s="153"/>
      <c r="PD1213" s="153"/>
      <c r="PE1213" s="153"/>
      <c r="PF1213" s="153"/>
      <c r="PG1213" s="153"/>
      <c r="PH1213" s="153"/>
      <c r="PI1213" s="153"/>
      <c r="PJ1213" s="153"/>
      <c r="PK1213" s="153"/>
      <c r="PL1213" s="153"/>
      <c r="PM1213" s="153"/>
      <c r="PN1213" s="153"/>
      <c r="PO1213" s="153"/>
      <c r="PP1213" s="153"/>
      <c r="PQ1213" s="153"/>
      <c r="PR1213" s="153"/>
      <c r="PS1213" s="153"/>
      <c r="PT1213" s="153"/>
      <c r="PU1213" s="153"/>
      <c r="PV1213" s="153"/>
      <c r="PW1213" s="153"/>
      <c r="PX1213" s="153"/>
      <c r="PY1213" s="153"/>
      <c r="PZ1213" s="153"/>
      <c r="QA1213" s="153"/>
      <c r="QB1213" s="153"/>
      <c r="QC1213" s="153"/>
      <c r="QD1213" s="153"/>
      <c r="QE1213" s="153"/>
      <c r="QF1213" s="153"/>
      <c r="QG1213" s="153"/>
      <c r="QH1213" s="153"/>
      <c r="QI1213" s="153"/>
      <c r="QJ1213" s="153"/>
      <c r="QK1213" s="153"/>
      <c r="QL1213" s="153"/>
      <c r="QM1213" s="153"/>
      <c r="QN1213" s="153"/>
      <c r="QO1213" s="153"/>
      <c r="QP1213" s="153"/>
      <c r="QQ1213" s="153"/>
      <c r="QR1213" s="153"/>
      <c r="QS1213" s="153"/>
      <c r="QT1213" s="153"/>
      <c r="QU1213" s="153"/>
      <c r="QV1213" s="153"/>
      <c r="QW1213" s="153"/>
      <c r="QX1213" s="153"/>
      <c r="QY1213" s="153"/>
      <c r="QZ1213" s="153"/>
      <c r="RA1213" s="153"/>
      <c r="RB1213" s="153"/>
      <c r="RC1213" s="153"/>
      <c r="RD1213" s="153"/>
      <c r="RE1213" s="153"/>
      <c r="RF1213" s="153"/>
      <c r="RG1213" s="153"/>
      <c r="RH1213" s="153"/>
      <c r="RI1213" s="153"/>
      <c r="RJ1213" s="153"/>
      <c r="RK1213" s="153"/>
      <c r="RL1213" s="153"/>
      <c r="RM1213" s="153"/>
      <c r="RN1213" s="153"/>
      <c r="RO1213" s="153"/>
      <c r="RP1213" s="153"/>
      <c r="RQ1213" s="153"/>
      <c r="RR1213" s="153"/>
      <c r="RS1213" s="153"/>
      <c r="RT1213" s="153"/>
      <c r="RU1213" s="153"/>
      <c r="RV1213" s="153"/>
      <c r="RW1213" s="153"/>
      <c r="RX1213" s="153"/>
      <c r="RY1213" s="153"/>
      <c r="RZ1213" s="153"/>
      <c r="SA1213" s="153"/>
      <c r="SB1213" s="153"/>
      <c r="SC1213" s="153"/>
      <c r="SD1213" s="153"/>
      <c r="SE1213" s="153"/>
      <c r="SF1213" s="153"/>
      <c r="SG1213" s="153"/>
      <c r="SH1213" s="153"/>
      <c r="SI1213" s="153"/>
      <c r="SJ1213" s="153"/>
      <c r="SK1213" s="153"/>
      <c r="SL1213" s="153"/>
      <c r="SM1213" s="153"/>
      <c r="SN1213" s="153"/>
      <c r="SO1213" s="153"/>
      <c r="SP1213" s="153"/>
      <c r="SQ1213" s="153"/>
      <c r="SR1213" s="153"/>
      <c r="SS1213" s="153"/>
      <c r="ST1213" s="153"/>
      <c r="SU1213" s="153"/>
      <c r="SV1213" s="153"/>
      <c r="SW1213" s="153"/>
      <c r="SX1213" s="153"/>
      <c r="SY1213" s="153"/>
      <c r="SZ1213" s="153"/>
      <c r="TA1213" s="153"/>
      <c r="TB1213" s="153"/>
      <c r="TC1213" s="153"/>
      <c r="TD1213" s="153"/>
      <c r="TE1213" s="153"/>
      <c r="TF1213" s="153"/>
      <c r="TG1213" s="153"/>
      <c r="TH1213" s="153"/>
      <c r="TI1213" s="153"/>
      <c r="TJ1213" s="153"/>
      <c r="TK1213" s="153"/>
      <c r="TL1213" s="153"/>
      <c r="TM1213" s="153"/>
      <c r="TN1213" s="153"/>
      <c r="TO1213" s="153"/>
      <c r="TP1213" s="153"/>
      <c r="TQ1213" s="153"/>
      <c r="TR1213" s="153"/>
      <c r="TS1213" s="153"/>
      <c r="TT1213" s="153"/>
      <c r="TU1213" s="153"/>
      <c r="TV1213" s="153"/>
      <c r="TW1213" s="153"/>
      <c r="TX1213" s="153"/>
      <c r="TY1213" s="153"/>
      <c r="TZ1213" s="153"/>
      <c r="UA1213" s="153"/>
      <c r="UB1213" s="153"/>
      <c r="UC1213" s="153"/>
      <c r="UD1213" s="153"/>
      <c r="UE1213" s="153"/>
      <c r="UF1213" s="153"/>
      <c r="UG1213" s="153"/>
      <c r="UH1213" s="153"/>
      <c r="UI1213" s="153"/>
      <c r="UJ1213" s="153"/>
      <c r="UK1213" s="153"/>
      <c r="UL1213" s="153"/>
      <c r="UM1213" s="153"/>
      <c r="UN1213" s="153"/>
      <c r="UO1213" s="153"/>
      <c r="UP1213" s="153"/>
      <c r="UQ1213" s="153"/>
      <c r="UR1213" s="153"/>
      <c r="US1213" s="153"/>
      <c r="UT1213" s="153"/>
      <c r="UU1213" s="153"/>
      <c r="UV1213" s="153"/>
      <c r="UW1213" s="153"/>
      <c r="UX1213" s="153"/>
      <c r="UY1213" s="153"/>
      <c r="UZ1213" s="153"/>
      <c r="VA1213" s="153"/>
      <c r="VB1213" s="153"/>
      <c r="VC1213" s="153"/>
      <c r="VD1213" s="153"/>
      <c r="VE1213" s="153"/>
      <c r="VF1213" s="153"/>
      <c r="VG1213" s="153"/>
      <c r="VH1213" s="153"/>
      <c r="VI1213" s="153"/>
      <c r="VJ1213" s="153"/>
      <c r="VK1213" s="153"/>
      <c r="VL1213" s="153"/>
      <c r="VM1213" s="153"/>
      <c r="VN1213" s="153"/>
      <c r="VO1213" s="153"/>
      <c r="VP1213" s="153"/>
      <c r="VQ1213" s="153"/>
      <c r="VR1213" s="153"/>
      <c r="VS1213" s="153"/>
      <c r="VT1213" s="153"/>
      <c r="VU1213" s="153"/>
      <c r="VV1213" s="153"/>
      <c r="VW1213" s="153"/>
      <c r="VX1213" s="153"/>
      <c r="VY1213" s="153"/>
      <c r="VZ1213" s="153"/>
      <c r="WA1213" s="153"/>
      <c r="WB1213" s="153"/>
      <c r="WC1213" s="153"/>
      <c r="WD1213" s="153"/>
      <c r="WE1213" s="153"/>
      <c r="WF1213" s="153"/>
      <c r="WG1213" s="153"/>
      <c r="WH1213" s="153"/>
      <c r="WI1213" s="153"/>
      <c r="WJ1213" s="153"/>
      <c r="WK1213" s="153"/>
      <c r="WL1213" s="153"/>
      <c r="WM1213" s="153"/>
      <c r="WN1213" s="153"/>
      <c r="WO1213" s="153"/>
      <c r="WP1213" s="153"/>
      <c r="WQ1213" s="153"/>
      <c r="WR1213" s="153"/>
      <c r="WS1213" s="153"/>
      <c r="WT1213" s="153"/>
      <c r="WU1213" s="153"/>
      <c r="WV1213" s="153"/>
      <c r="WW1213" s="153"/>
      <c r="WX1213" s="153"/>
      <c r="WY1213" s="153"/>
      <c r="WZ1213" s="153"/>
      <c r="XA1213" s="153"/>
      <c r="XB1213" s="153"/>
      <c r="XC1213" s="153"/>
      <c r="XD1213" s="153"/>
      <c r="XE1213" s="153"/>
      <c r="XF1213" s="153"/>
      <c r="XG1213" s="153"/>
      <c r="XH1213" s="153"/>
      <c r="XI1213" s="153"/>
      <c r="XJ1213" s="153"/>
      <c r="XK1213" s="153"/>
      <c r="XL1213" s="153"/>
      <c r="XM1213" s="153"/>
      <c r="XN1213" s="153"/>
      <c r="XO1213" s="153"/>
      <c r="XP1213" s="153"/>
      <c r="XQ1213" s="153"/>
      <c r="XR1213" s="153"/>
      <c r="XS1213" s="153"/>
      <c r="XT1213" s="153"/>
      <c r="XU1213" s="153"/>
      <c r="XV1213" s="153"/>
      <c r="XW1213" s="153"/>
      <c r="XX1213" s="153"/>
      <c r="XY1213" s="153"/>
      <c r="XZ1213" s="153"/>
      <c r="YA1213" s="153"/>
      <c r="YB1213" s="153"/>
      <c r="YC1213" s="153"/>
      <c r="YD1213" s="153"/>
      <c r="YE1213" s="153"/>
      <c r="YF1213" s="153"/>
      <c r="YG1213" s="153"/>
      <c r="YH1213" s="153"/>
      <c r="YI1213" s="153"/>
      <c r="YJ1213" s="153"/>
      <c r="YK1213" s="153"/>
      <c r="YL1213" s="153"/>
      <c r="YM1213" s="153"/>
      <c r="YN1213" s="153"/>
      <c r="YO1213" s="153"/>
      <c r="YP1213" s="153"/>
      <c r="YQ1213" s="153"/>
      <c r="YR1213" s="153"/>
      <c r="YS1213" s="153"/>
      <c r="YT1213" s="153"/>
      <c r="YU1213" s="153"/>
      <c r="YV1213" s="153"/>
      <c r="YW1213" s="153"/>
      <c r="YX1213" s="153"/>
      <c r="YY1213" s="153"/>
      <c r="YZ1213" s="153"/>
      <c r="ZA1213" s="153"/>
      <c r="ZB1213" s="153"/>
      <c r="ZC1213" s="153"/>
      <c r="ZD1213" s="153"/>
      <c r="ZE1213" s="153"/>
      <c r="ZF1213" s="153"/>
      <c r="ZG1213" s="153"/>
      <c r="ZH1213" s="153"/>
      <c r="ZI1213" s="153"/>
      <c r="ZJ1213" s="153"/>
      <c r="ZK1213" s="153"/>
      <c r="ZL1213" s="153"/>
      <c r="ZM1213" s="153"/>
      <c r="ZN1213" s="153"/>
      <c r="ZO1213" s="153"/>
      <c r="ZP1213" s="153"/>
      <c r="ZQ1213" s="153"/>
      <c r="ZR1213" s="153"/>
      <c r="ZS1213" s="153"/>
      <c r="ZT1213" s="153"/>
      <c r="ZU1213" s="153"/>
      <c r="ZV1213" s="153"/>
      <c r="ZW1213" s="153"/>
      <c r="ZX1213" s="153"/>
      <c r="ZY1213" s="153"/>
      <c r="ZZ1213" s="153"/>
      <c r="AAA1213" s="153"/>
      <c r="AAB1213" s="153"/>
      <c r="AAC1213" s="153"/>
      <c r="AAD1213" s="153"/>
      <c r="AAE1213" s="153"/>
      <c r="AAF1213" s="153"/>
      <c r="AAG1213" s="153"/>
      <c r="AAH1213" s="153"/>
      <c r="AAI1213" s="153"/>
      <c r="AAJ1213" s="153"/>
      <c r="AAK1213" s="153"/>
      <c r="AAL1213" s="153"/>
      <c r="AAM1213" s="153"/>
      <c r="AAN1213" s="153"/>
      <c r="AAO1213" s="153"/>
      <c r="AAP1213" s="153"/>
      <c r="AAQ1213" s="153"/>
      <c r="AAR1213" s="153"/>
      <c r="AAS1213" s="153"/>
      <c r="AAT1213" s="153"/>
      <c r="AAU1213" s="153"/>
      <c r="AAV1213" s="153"/>
      <c r="AAW1213" s="153"/>
      <c r="AAX1213" s="153"/>
      <c r="AAY1213" s="153"/>
      <c r="AAZ1213" s="153"/>
      <c r="ABA1213" s="153"/>
      <c r="ABB1213" s="153"/>
      <c r="ABC1213" s="153"/>
      <c r="ABD1213" s="153"/>
      <c r="ABE1213" s="153"/>
      <c r="ABF1213" s="153"/>
      <c r="ABG1213" s="153"/>
      <c r="ABH1213" s="153"/>
      <c r="ABI1213" s="153"/>
      <c r="ABJ1213" s="153"/>
      <c r="ABK1213" s="153"/>
      <c r="ABL1213" s="153"/>
      <c r="ABM1213" s="153"/>
      <c r="ABN1213" s="153"/>
      <c r="ABO1213" s="153"/>
      <c r="ABP1213" s="153"/>
      <c r="ABQ1213" s="153"/>
      <c r="ABR1213" s="153"/>
      <c r="ABS1213" s="153"/>
      <c r="ABT1213" s="153"/>
      <c r="ABU1213" s="153"/>
      <c r="ABV1213" s="153"/>
      <c r="ABW1213" s="153"/>
      <c r="ABX1213" s="153"/>
      <c r="ABY1213" s="153"/>
      <c r="ABZ1213" s="153"/>
      <c r="ACA1213" s="153"/>
      <c r="ACB1213" s="153"/>
      <c r="ACC1213" s="153"/>
      <c r="ACD1213" s="153"/>
      <c r="ACE1213" s="153"/>
      <c r="ACF1213" s="153"/>
      <c r="ACG1213" s="153"/>
      <c r="ACH1213" s="153"/>
      <c r="ACI1213" s="153"/>
      <c r="ACJ1213" s="153"/>
      <c r="ACK1213" s="153"/>
      <c r="ACL1213" s="153"/>
      <c r="ACM1213" s="153"/>
      <c r="ACN1213" s="153"/>
      <c r="ACO1213" s="153"/>
      <c r="ACP1213" s="153"/>
      <c r="ACQ1213" s="153"/>
      <c r="ACR1213" s="153"/>
      <c r="ACS1213" s="153"/>
      <c r="ACT1213" s="153"/>
      <c r="ACU1213" s="153"/>
      <c r="ACV1213" s="153"/>
      <c r="ACW1213" s="153"/>
      <c r="ACX1213" s="153"/>
      <c r="ACY1213" s="153"/>
      <c r="ACZ1213" s="153"/>
      <c r="ADA1213" s="153"/>
      <c r="ADB1213" s="153"/>
      <c r="ADC1213" s="153"/>
      <c r="ADD1213" s="153"/>
      <c r="ADE1213" s="153"/>
      <c r="ADF1213" s="153"/>
      <c r="ADG1213" s="153"/>
      <c r="ADH1213" s="153"/>
      <c r="ADI1213" s="153"/>
      <c r="ADJ1213" s="153"/>
      <c r="ADK1213" s="153"/>
      <c r="ADL1213" s="153"/>
      <c r="ADM1213" s="153"/>
      <c r="ADN1213" s="153"/>
      <c r="ADO1213" s="153"/>
      <c r="ADP1213" s="153"/>
      <c r="ADQ1213" s="153"/>
      <c r="ADR1213" s="153"/>
      <c r="ADS1213" s="153"/>
      <c r="ADT1213" s="153"/>
      <c r="ADU1213" s="153"/>
      <c r="ADV1213" s="153"/>
      <c r="ADW1213" s="153"/>
      <c r="ADX1213" s="153"/>
      <c r="ADY1213" s="153"/>
      <c r="ADZ1213" s="153"/>
      <c r="AEA1213" s="153"/>
      <c r="AEB1213" s="153"/>
      <c r="AEC1213" s="153"/>
      <c r="AED1213" s="153"/>
      <c r="AEE1213" s="153"/>
      <c r="AEF1213" s="153"/>
      <c r="AEG1213" s="153"/>
      <c r="AEH1213" s="153"/>
      <c r="AEI1213" s="153"/>
      <c r="AEJ1213" s="153"/>
      <c r="AEK1213" s="153"/>
      <c r="AEL1213" s="153"/>
      <c r="AEM1213" s="153"/>
      <c r="AEN1213" s="153"/>
      <c r="AEO1213" s="153"/>
      <c r="AEP1213" s="153"/>
      <c r="AEQ1213" s="153"/>
      <c r="AER1213" s="153"/>
      <c r="AES1213" s="153"/>
      <c r="AET1213" s="153"/>
      <c r="AEU1213" s="153"/>
      <c r="AEV1213" s="153"/>
      <c r="AEW1213" s="153"/>
      <c r="AEX1213" s="153"/>
      <c r="AEY1213" s="153"/>
      <c r="AEZ1213" s="153"/>
      <c r="AFA1213" s="153"/>
      <c r="AFB1213" s="153"/>
      <c r="AFC1213" s="153"/>
      <c r="AFD1213" s="153"/>
      <c r="AFE1213" s="153"/>
      <c r="AFF1213" s="153"/>
      <c r="AFG1213" s="153"/>
      <c r="AFH1213" s="153"/>
      <c r="AFI1213" s="153"/>
      <c r="AFJ1213" s="153"/>
      <c r="AFK1213" s="153"/>
      <c r="AFL1213" s="153"/>
      <c r="AFM1213" s="153"/>
      <c r="AFN1213" s="153"/>
      <c r="AFO1213" s="153"/>
      <c r="AFP1213" s="153"/>
      <c r="AFQ1213" s="153"/>
      <c r="AFR1213" s="153"/>
      <c r="AFS1213" s="153"/>
      <c r="AFT1213" s="153"/>
      <c r="AFU1213" s="153"/>
      <c r="AFV1213" s="153"/>
      <c r="AFW1213" s="153"/>
      <c r="AFX1213" s="153"/>
      <c r="AFY1213" s="153"/>
      <c r="AFZ1213" s="153"/>
      <c r="AGA1213" s="153"/>
      <c r="AGB1213" s="153"/>
      <c r="AGC1213" s="153"/>
      <c r="AGD1213" s="153"/>
      <c r="AGE1213" s="153"/>
      <c r="AGF1213" s="153"/>
      <c r="AGG1213" s="153"/>
      <c r="AGH1213" s="153"/>
      <c r="AGI1213" s="153"/>
      <c r="AGJ1213" s="153"/>
      <c r="AGK1213" s="153"/>
      <c r="AGL1213" s="153"/>
      <c r="AGM1213" s="153"/>
      <c r="AGN1213" s="153"/>
      <c r="AGO1213" s="153"/>
      <c r="AGP1213" s="153"/>
      <c r="AGQ1213" s="153"/>
      <c r="AGR1213" s="153"/>
      <c r="AGS1213" s="153"/>
      <c r="AGT1213" s="153"/>
      <c r="AGU1213" s="153"/>
      <c r="AGV1213" s="153"/>
      <c r="AGW1213" s="153"/>
      <c r="AGX1213" s="153"/>
      <c r="AGY1213" s="153"/>
      <c r="AGZ1213" s="153"/>
      <c r="AHA1213" s="153"/>
      <c r="AHB1213" s="153"/>
      <c r="AHC1213" s="153"/>
      <c r="AHD1213" s="153"/>
      <c r="AHE1213" s="153"/>
      <c r="AHF1213" s="153"/>
      <c r="AHG1213" s="153"/>
      <c r="AHH1213" s="153"/>
      <c r="AHI1213" s="153"/>
      <c r="AHJ1213" s="153"/>
      <c r="AHK1213" s="153"/>
      <c r="AHL1213" s="153"/>
      <c r="AHM1213" s="153"/>
      <c r="AHN1213" s="153"/>
      <c r="AHO1213" s="153"/>
      <c r="AHP1213" s="153"/>
      <c r="AHQ1213" s="153"/>
      <c r="AHR1213" s="153"/>
      <c r="AHS1213" s="153"/>
      <c r="AHT1213" s="153"/>
      <c r="AHU1213" s="153"/>
      <c r="AHV1213" s="153"/>
      <c r="AHW1213" s="153"/>
      <c r="AHX1213" s="153"/>
      <c r="AHY1213" s="153"/>
      <c r="AHZ1213" s="153"/>
      <c r="AIA1213" s="153"/>
      <c r="AIB1213" s="153"/>
      <c r="AIC1213" s="153"/>
      <c r="AID1213" s="153"/>
      <c r="AIE1213" s="153"/>
      <c r="AIF1213" s="153"/>
      <c r="AIG1213" s="153"/>
      <c r="AIH1213" s="153"/>
      <c r="AII1213" s="153"/>
      <c r="AIJ1213" s="153"/>
      <c r="AIK1213" s="153"/>
      <c r="AIL1213" s="153"/>
      <c r="AIM1213" s="153"/>
      <c r="AIN1213" s="153"/>
      <c r="AIO1213" s="153"/>
      <c r="AIP1213" s="153"/>
      <c r="AIQ1213" s="153"/>
      <c r="AIR1213" s="153"/>
      <c r="AIS1213" s="153"/>
      <c r="AIT1213" s="153"/>
      <c r="AIU1213" s="153"/>
      <c r="AIV1213" s="153"/>
      <c r="AIW1213" s="153"/>
      <c r="AIX1213" s="153"/>
      <c r="AIY1213" s="153"/>
      <c r="AIZ1213" s="153"/>
      <c r="AJA1213" s="153"/>
      <c r="AJB1213" s="153"/>
      <c r="AJC1213" s="153"/>
      <c r="AJD1213" s="153"/>
      <c r="AJE1213" s="153"/>
      <c r="AJF1213" s="153"/>
      <c r="AJG1213" s="153"/>
      <c r="AJH1213" s="153"/>
      <c r="AJI1213" s="153"/>
      <c r="AJJ1213" s="153"/>
      <c r="AJK1213" s="153"/>
      <c r="AJL1213" s="153"/>
      <c r="AJM1213" s="153"/>
      <c r="AJN1213" s="153"/>
      <c r="AJO1213" s="153"/>
      <c r="AJP1213" s="153"/>
      <c r="AJQ1213" s="153"/>
      <c r="AJR1213" s="153"/>
      <c r="AJS1213" s="153"/>
      <c r="AJT1213" s="153"/>
      <c r="AJU1213" s="153"/>
      <c r="AJV1213" s="153"/>
      <c r="AJW1213" s="153"/>
      <c r="AJX1213" s="153"/>
      <c r="AJY1213" s="153"/>
      <c r="AJZ1213" s="153"/>
      <c r="AKA1213" s="153"/>
      <c r="AKB1213" s="153"/>
      <c r="AKC1213" s="153"/>
      <c r="AKD1213" s="153"/>
      <c r="AKE1213" s="153"/>
      <c r="AKF1213" s="153"/>
      <c r="AKG1213" s="153"/>
      <c r="AKH1213" s="153"/>
      <c r="AKI1213" s="153"/>
      <c r="AKJ1213" s="153"/>
      <c r="AKK1213" s="153"/>
      <c r="AKL1213" s="153"/>
      <c r="AKM1213" s="153"/>
      <c r="AKN1213" s="153"/>
      <c r="AKO1213" s="153"/>
      <c r="AKP1213" s="153"/>
      <c r="AKQ1213" s="153"/>
      <c r="AKR1213" s="153"/>
      <c r="AKS1213" s="153"/>
      <c r="AKT1213" s="153"/>
      <c r="AKU1213" s="153"/>
      <c r="AKV1213" s="153"/>
      <c r="AKW1213" s="153"/>
      <c r="AKX1213" s="153"/>
      <c r="AKY1213" s="153"/>
      <c r="AKZ1213" s="153"/>
      <c r="ALA1213" s="153"/>
      <c r="ALB1213" s="153"/>
      <c r="ALC1213" s="153"/>
      <c r="ALD1213" s="153"/>
      <c r="ALE1213" s="153"/>
      <c r="ALF1213" s="153"/>
      <c r="ALG1213" s="153"/>
      <c r="ALH1213" s="153"/>
      <c r="ALI1213" s="153"/>
      <c r="ALJ1213" s="153"/>
      <c r="ALK1213" s="153"/>
      <c r="ALL1213" s="153"/>
      <c r="ALM1213" s="153"/>
      <c r="ALN1213" s="153"/>
      <c r="ALO1213" s="153"/>
      <c r="ALP1213" s="153"/>
      <c r="ALQ1213" s="153"/>
      <c r="ALR1213" s="153"/>
      <c r="ALS1213" s="153"/>
      <c r="ALT1213" s="153"/>
      <c r="ALU1213" s="153"/>
      <c r="ALV1213" s="153"/>
      <c r="ALW1213" s="153"/>
      <c r="ALX1213" s="153"/>
      <c r="ALY1213" s="153"/>
      <c r="ALZ1213" s="153"/>
      <c r="AMA1213" s="153"/>
      <c r="AMB1213" s="153"/>
      <c r="AMC1213" s="153"/>
      <c r="AMD1213" s="153"/>
      <c r="AME1213" s="153"/>
      <c r="AMF1213" s="153"/>
      <c r="AMG1213" s="153"/>
      <c r="AMH1213" s="153"/>
      <c r="AMI1213" s="153"/>
      <c r="AMJ1213" s="153"/>
      <c r="AMK1213" s="153"/>
      <c r="AML1213" s="153"/>
      <c r="AMM1213" s="153"/>
      <c r="AMN1213" s="153"/>
      <c r="AMO1213" s="153"/>
      <c r="AMP1213" s="153"/>
      <c r="AMQ1213" s="153"/>
      <c r="AMR1213" s="153"/>
      <c r="AMS1213" s="153"/>
      <c r="AMT1213" s="153"/>
      <c r="AMU1213" s="153"/>
      <c r="AMV1213" s="153"/>
      <c r="AMW1213" s="153"/>
      <c r="AMX1213" s="153"/>
      <c r="AMY1213" s="153"/>
      <c r="AMZ1213" s="153"/>
      <c r="ANA1213" s="153"/>
      <c r="ANB1213" s="153"/>
      <c r="ANC1213" s="153"/>
      <c r="AND1213" s="153"/>
      <c r="ANE1213" s="153"/>
      <c r="ANF1213" s="153"/>
      <c r="ANG1213" s="153"/>
      <c r="ANH1213" s="153"/>
      <c r="ANI1213" s="153"/>
      <c r="ANJ1213" s="153"/>
      <c r="ANK1213" s="153"/>
      <c r="ANL1213" s="153"/>
      <c r="ANM1213" s="153"/>
      <c r="ANN1213" s="153"/>
      <c r="ANO1213" s="153"/>
      <c r="ANP1213" s="153"/>
      <c r="ANQ1213" s="153"/>
      <c r="ANR1213" s="153"/>
      <c r="ANS1213" s="153"/>
      <c r="ANT1213" s="153"/>
      <c r="ANU1213" s="153"/>
      <c r="ANV1213" s="153"/>
      <c r="ANW1213" s="153"/>
      <c r="ANX1213" s="153"/>
      <c r="ANY1213" s="153"/>
      <c r="ANZ1213" s="153"/>
      <c r="AOA1213" s="153"/>
      <c r="AOB1213" s="153"/>
      <c r="AOC1213" s="153"/>
      <c r="AOD1213" s="153"/>
      <c r="AOE1213" s="153"/>
      <c r="AOF1213" s="153"/>
      <c r="AOG1213" s="153"/>
      <c r="AOH1213" s="153"/>
      <c r="AOI1213" s="153"/>
      <c r="AOJ1213" s="153"/>
      <c r="AOK1213" s="153"/>
      <c r="AOL1213" s="153"/>
      <c r="AOM1213" s="153"/>
      <c r="AON1213" s="153"/>
      <c r="AOO1213" s="153"/>
      <c r="AOP1213" s="153"/>
      <c r="AOQ1213" s="153"/>
      <c r="AOR1213" s="153"/>
      <c r="AOS1213" s="153"/>
      <c r="AOT1213" s="153"/>
      <c r="AOU1213" s="153"/>
      <c r="AOV1213" s="153"/>
      <c r="AOW1213" s="153"/>
      <c r="AOX1213" s="153"/>
      <c r="AOY1213" s="153"/>
      <c r="AOZ1213" s="153"/>
      <c r="APA1213" s="153"/>
      <c r="APB1213" s="153"/>
      <c r="APC1213" s="153"/>
      <c r="APD1213" s="153"/>
      <c r="APE1213" s="153"/>
      <c r="APF1213" s="153"/>
      <c r="APG1213" s="153"/>
      <c r="APH1213" s="153"/>
      <c r="API1213" s="153"/>
      <c r="APJ1213" s="153"/>
      <c r="APK1213" s="153"/>
      <c r="APL1213" s="153"/>
      <c r="APM1213" s="153"/>
      <c r="APN1213" s="153"/>
      <c r="APO1213" s="153"/>
      <c r="APP1213" s="153"/>
      <c r="APQ1213" s="153"/>
      <c r="APR1213" s="153"/>
      <c r="APS1213" s="153"/>
      <c r="APT1213" s="153"/>
      <c r="APU1213" s="153"/>
      <c r="APV1213" s="153"/>
      <c r="APW1213" s="153"/>
      <c r="APX1213" s="153"/>
      <c r="APY1213" s="153"/>
      <c r="APZ1213" s="153"/>
      <c r="AQA1213" s="153"/>
      <c r="AQB1213" s="153"/>
      <c r="AQC1213" s="153"/>
      <c r="AQD1213" s="153"/>
      <c r="AQE1213" s="153"/>
      <c r="AQF1213" s="153"/>
      <c r="AQG1213" s="153"/>
      <c r="AQH1213" s="153"/>
      <c r="AQI1213" s="153"/>
      <c r="AQJ1213" s="153"/>
      <c r="AQK1213" s="153"/>
      <c r="AQL1213" s="153"/>
      <c r="AQM1213" s="153"/>
      <c r="AQN1213" s="153"/>
      <c r="AQO1213" s="153"/>
      <c r="AQP1213" s="153"/>
      <c r="AQQ1213" s="153"/>
      <c r="AQR1213" s="153"/>
      <c r="AQS1213" s="153"/>
      <c r="AQT1213" s="153"/>
      <c r="AQU1213" s="153"/>
      <c r="AQV1213" s="153"/>
      <c r="AQW1213" s="153"/>
      <c r="AQX1213" s="153"/>
      <c r="AQY1213" s="153"/>
      <c r="AQZ1213" s="153"/>
      <c r="ARA1213" s="153"/>
      <c r="ARB1213" s="153"/>
      <c r="ARC1213" s="153"/>
      <c r="ARD1213" s="153"/>
      <c r="ARE1213" s="153"/>
      <c r="ARF1213" s="153"/>
      <c r="ARG1213" s="153"/>
      <c r="ARH1213" s="153"/>
      <c r="ARI1213" s="153"/>
      <c r="ARJ1213" s="153"/>
      <c r="ARK1213" s="153"/>
      <c r="ARL1213" s="153"/>
      <c r="ARM1213" s="153"/>
      <c r="ARN1213" s="153"/>
      <c r="ARO1213" s="153"/>
      <c r="ARP1213" s="153"/>
      <c r="ARQ1213" s="153"/>
      <c r="ARR1213" s="153"/>
      <c r="ARS1213" s="153"/>
      <c r="ART1213" s="153"/>
      <c r="ARU1213" s="153"/>
      <c r="ARV1213" s="153"/>
      <c r="ARW1213" s="153"/>
      <c r="ARX1213" s="153"/>
      <c r="ARY1213" s="153"/>
      <c r="ARZ1213" s="153"/>
      <c r="ASA1213" s="153"/>
      <c r="ASB1213" s="153"/>
      <c r="ASC1213" s="153"/>
      <c r="ASD1213" s="153"/>
      <c r="ASE1213" s="153"/>
      <c r="ASF1213" s="153"/>
      <c r="ASG1213" s="153"/>
      <c r="ASH1213" s="153"/>
      <c r="ASI1213" s="153"/>
      <c r="ASJ1213" s="153"/>
      <c r="ASK1213" s="153"/>
      <c r="ASL1213" s="153"/>
      <c r="ASM1213" s="153"/>
      <c r="ASN1213" s="153"/>
      <c r="ASO1213" s="153"/>
      <c r="ASP1213" s="153"/>
      <c r="ASQ1213" s="153"/>
      <c r="ASR1213" s="153"/>
      <c r="ASS1213" s="153"/>
      <c r="AST1213" s="153"/>
      <c r="ASU1213" s="153"/>
      <c r="ASV1213" s="153"/>
      <c r="ASW1213" s="153"/>
      <c r="ASX1213" s="153"/>
      <c r="ASY1213" s="153"/>
      <c r="ASZ1213" s="153"/>
      <c r="ATA1213" s="153"/>
      <c r="ATB1213" s="153"/>
      <c r="ATC1213" s="153"/>
      <c r="ATD1213" s="153"/>
      <c r="ATE1213" s="153"/>
      <c r="ATF1213" s="153"/>
      <c r="ATG1213" s="153"/>
      <c r="ATH1213" s="153"/>
      <c r="ATI1213" s="153"/>
      <c r="ATJ1213" s="153"/>
      <c r="ATK1213" s="153"/>
      <c r="ATL1213" s="153"/>
      <c r="ATM1213" s="153"/>
      <c r="ATN1213" s="153"/>
      <c r="ATO1213" s="153"/>
      <c r="ATP1213" s="153"/>
      <c r="ATQ1213" s="153"/>
      <c r="ATR1213" s="153"/>
      <c r="ATS1213" s="153"/>
      <c r="ATT1213" s="153"/>
      <c r="ATU1213" s="153"/>
      <c r="ATV1213" s="153"/>
      <c r="ATW1213" s="153"/>
      <c r="ATX1213" s="153"/>
      <c r="ATY1213" s="153"/>
      <c r="ATZ1213" s="153"/>
      <c r="AUA1213" s="153"/>
      <c r="AUB1213" s="153"/>
      <c r="AUC1213" s="153"/>
      <c r="AUD1213" s="153"/>
      <c r="AUE1213" s="153"/>
      <c r="AUF1213" s="153"/>
      <c r="AUG1213" s="153"/>
      <c r="AUH1213" s="153"/>
      <c r="AUI1213" s="153"/>
      <c r="AUJ1213" s="153"/>
      <c r="AUK1213" s="153"/>
      <c r="AUL1213" s="153"/>
      <c r="AUM1213" s="153"/>
      <c r="AUN1213" s="153"/>
      <c r="AUO1213" s="153"/>
      <c r="AUP1213" s="153"/>
      <c r="AUQ1213" s="153"/>
      <c r="AUR1213" s="153"/>
      <c r="AUS1213" s="153"/>
      <c r="AUT1213" s="153"/>
      <c r="AUU1213" s="153"/>
      <c r="AUV1213" s="153"/>
      <c r="AUW1213" s="153"/>
      <c r="AUX1213" s="153"/>
      <c r="AUY1213" s="153"/>
      <c r="AUZ1213" s="153"/>
      <c r="AVA1213" s="153"/>
      <c r="AVB1213" s="153"/>
      <c r="AVC1213" s="153"/>
      <c r="AVD1213" s="153"/>
      <c r="AVE1213" s="153"/>
      <c r="AVF1213" s="153"/>
      <c r="AVG1213" s="153"/>
      <c r="AVH1213" s="153"/>
      <c r="AVI1213" s="153"/>
      <c r="AVJ1213" s="153"/>
      <c r="AVK1213" s="153"/>
      <c r="AVL1213" s="153"/>
      <c r="AVM1213" s="153"/>
      <c r="AVN1213" s="153"/>
      <c r="AVO1213" s="153"/>
      <c r="AVP1213" s="153"/>
      <c r="AVQ1213" s="153"/>
      <c r="AVR1213" s="153"/>
      <c r="AVS1213" s="153"/>
      <c r="AVT1213" s="153"/>
      <c r="AVU1213" s="153"/>
      <c r="AVV1213" s="153"/>
      <c r="AVW1213" s="153"/>
      <c r="AVX1213" s="153"/>
      <c r="AVY1213" s="153"/>
      <c r="AVZ1213" s="153"/>
      <c r="AWA1213" s="153"/>
      <c r="AWB1213" s="153"/>
      <c r="AWC1213" s="153"/>
      <c r="AWD1213" s="153"/>
      <c r="AWE1213" s="153"/>
      <c r="AWF1213" s="153"/>
      <c r="AWG1213" s="153"/>
      <c r="AWH1213" s="153"/>
      <c r="AWI1213" s="153"/>
      <c r="AWJ1213" s="153"/>
      <c r="AWK1213" s="153"/>
      <c r="AWL1213" s="153"/>
      <c r="AWM1213" s="153"/>
      <c r="AWN1213" s="153"/>
      <c r="AWO1213" s="153"/>
      <c r="AWP1213" s="153"/>
      <c r="AWQ1213" s="153"/>
      <c r="AWR1213" s="153"/>
      <c r="AWS1213" s="153"/>
      <c r="AWT1213" s="153"/>
      <c r="AWU1213" s="153"/>
      <c r="AWV1213" s="153"/>
      <c r="AWW1213" s="153"/>
      <c r="AWX1213" s="153"/>
      <c r="AWY1213" s="153"/>
      <c r="AWZ1213" s="153"/>
      <c r="AXA1213" s="153"/>
      <c r="AXB1213" s="153"/>
      <c r="AXC1213" s="153"/>
      <c r="AXD1213" s="153"/>
      <c r="AXE1213" s="153"/>
      <c r="AXF1213" s="153"/>
      <c r="AXG1213" s="153"/>
      <c r="AXH1213" s="153"/>
      <c r="AXI1213" s="153"/>
      <c r="AXJ1213" s="153"/>
      <c r="AXK1213" s="153"/>
      <c r="AXL1213" s="153"/>
      <c r="AXM1213" s="153"/>
      <c r="AXN1213" s="153"/>
      <c r="AXO1213" s="153"/>
      <c r="AXP1213" s="153"/>
      <c r="AXQ1213" s="153"/>
      <c r="AXR1213" s="153"/>
      <c r="AXS1213" s="153"/>
      <c r="AXT1213" s="153"/>
      <c r="AXU1213" s="153"/>
      <c r="AXV1213" s="153"/>
      <c r="AXW1213" s="153"/>
      <c r="AXX1213" s="153"/>
      <c r="AXY1213" s="153"/>
      <c r="AXZ1213" s="153"/>
      <c r="AYA1213" s="153"/>
      <c r="AYB1213" s="153"/>
      <c r="AYC1213" s="153"/>
      <c r="AYD1213" s="153"/>
      <c r="AYE1213" s="153"/>
      <c r="AYF1213" s="153"/>
      <c r="AYG1213" s="153"/>
      <c r="AYH1213" s="153"/>
      <c r="AYI1213" s="153"/>
      <c r="AYJ1213" s="153"/>
      <c r="AYK1213" s="153"/>
      <c r="AYL1213" s="153"/>
      <c r="AYM1213" s="153"/>
      <c r="AYN1213" s="153"/>
      <c r="AYO1213" s="153"/>
      <c r="AYP1213" s="153"/>
      <c r="AYQ1213" s="153"/>
      <c r="AYR1213" s="153"/>
      <c r="AYS1213" s="153"/>
      <c r="AYT1213" s="153"/>
      <c r="AYU1213" s="153"/>
      <c r="AYV1213" s="153"/>
      <c r="AYW1213" s="153"/>
      <c r="AYX1213" s="153"/>
      <c r="AYY1213" s="153"/>
      <c r="AYZ1213" s="153"/>
      <c r="AZA1213" s="153"/>
      <c r="AZB1213" s="153"/>
      <c r="AZC1213" s="153"/>
      <c r="AZD1213" s="153"/>
      <c r="AZE1213" s="153"/>
      <c r="AZF1213" s="153"/>
      <c r="AZG1213" s="153"/>
      <c r="AZH1213" s="153"/>
      <c r="AZI1213" s="153"/>
      <c r="AZJ1213" s="153"/>
      <c r="AZK1213" s="153"/>
      <c r="AZL1213" s="153"/>
      <c r="AZM1213" s="153"/>
      <c r="AZN1213" s="153"/>
      <c r="AZO1213" s="153"/>
      <c r="AZP1213" s="153"/>
      <c r="AZQ1213" s="153"/>
      <c r="AZR1213" s="153"/>
      <c r="AZS1213" s="153"/>
      <c r="AZT1213" s="153"/>
      <c r="AZU1213" s="153"/>
      <c r="AZV1213" s="153"/>
      <c r="AZW1213" s="153"/>
      <c r="AZX1213" s="153"/>
      <c r="AZY1213" s="153"/>
      <c r="AZZ1213" s="153"/>
      <c r="BAA1213" s="153"/>
      <c r="BAB1213" s="153"/>
      <c r="BAC1213" s="153"/>
      <c r="BAD1213" s="153"/>
      <c r="BAE1213" s="153"/>
      <c r="BAF1213" s="153"/>
      <c r="BAG1213" s="153"/>
      <c r="BAH1213" s="153"/>
      <c r="BAI1213" s="153"/>
      <c r="BAJ1213" s="153"/>
      <c r="BAK1213" s="153"/>
      <c r="BAL1213" s="153"/>
      <c r="BAM1213" s="153"/>
      <c r="BAN1213" s="153"/>
      <c r="BAO1213" s="153"/>
      <c r="BAP1213" s="153"/>
      <c r="BAQ1213" s="153"/>
      <c r="BAR1213" s="153"/>
      <c r="BAS1213" s="153"/>
      <c r="BAT1213" s="153"/>
      <c r="BAU1213" s="153"/>
      <c r="BAV1213" s="153"/>
      <c r="BAW1213" s="153"/>
      <c r="BAX1213" s="153"/>
      <c r="BAY1213" s="153"/>
      <c r="BAZ1213" s="153"/>
      <c r="BBA1213" s="153"/>
      <c r="BBB1213" s="153"/>
      <c r="BBC1213" s="153"/>
      <c r="BBD1213" s="153"/>
      <c r="BBE1213" s="153"/>
      <c r="BBF1213" s="153"/>
      <c r="BBG1213" s="153"/>
      <c r="BBH1213" s="153"/>
      <c r="BBI1213" s="153"/>
      <c r="BBJ1213" s="153"/>
      <c r="BBK1213" s="153"/>
      <c r="BBL1213" s="153"/>
      <c r="BBM1213" s="153"/>
      <c r="BBN1213" s="153"/>
      <c r="BBO1213" s="153"/>
      <c r="BBP1213" s="153"/>
      <c r="BBQ1213" s="153"/>
      <c r="BBR1213" s="153"/>
      <c r="BBS1213" s="153"/>
      <c r="BBT1213" s="153"/>
      <c r="BBU1213" s="153"/>
      <c r="BBV1213" s="153"/>
      <c r="BBW1213" s="153"/>
      <c r="BBX1213" s="153"/>
      <c r="BBY1213" s="153"/>
      <c r="BBZ1213" s="153"/>
      <c r="BCA1213" s="153"/>
      <c r="BCB1213" s="153"/>
      <c r="BCC1213" s="153"/>
      <c r="BCD1213" s="153"/>
      <c r="BCE1213" s="153"/>
      <c r="BCF1213" s="153"/>
      <c r="BCG1213" s="153"/>
      <c r="BCH1213" s="153"/>
      <c r="BCI1213" s="153"/>
      <c r="BCJ1213" s="153"/>
      <c r="BCK1213" s="153"/>
      <c r="BCL1213" s="153"/>
      <c r="BCM1213" s="153"/>
      <c r="BCN1213" s="153"/>
      <c r="BCO1213" s="153"/>
      <c r="BCP1213" s="153"/>
      <c r="BCQ1213" s="153"/>
      <c r="BCR1213" s="153"/>
      <c r="BCS1213" s="153"/>
      <c r="BCT1213" s="153"/>
      <c r="BCU1213" s="153"/>
      <c r="BCV1213" s="153"/>
      <c r="BCW1213" s="153"/>
      <c r="BCX1213" s="153"/>
      <c r="BCY1213" s="153"/>
      <c r="BCZ1213" s="153"/>
      <c r="BDA1213" s="153"/>
      <c r="BDB1213" s="153"/>
      <c r="BDC1213" s="153"/>
      <c r="BDD1213" s="153"/>
      <c r="BDE1213" s="153"/>
      <c r="BDF1213" s="153"/>
      <c r="BDG1213" s="153"/>
      <c r="BDH1213" s="153"/>
      <c r="BDI1213" s="153"/>
      <c r="BDJ1213" s="153"/>
      <c r="BDK1213" s="153"/>
      <c r="BDL1213" s="153"/>
      <c r="BDM1213" s="153"/>
      <c r="BDN1213" s="153"/>
      <c r="BDO1213" s="153"/>
      <c r="BDP1213" s="153"/>
      <c r="BDQ1213" s="153"/>
      <c r="BDR1213" s="153"/>
      <c r="BDS1213" s="153"/>
      <c r="BDT1213" s="153"/>
      <c r="BDU1213" s="153"/>
      <c r="BDV1213" s="153"/>
      <c r="BDW1213" s="153"/>
      <c r="BDX1213" s="153"/>
      <c r="BDY1213" s="153"/>
      <c r="BDZ1213" s="153"/>
      <c r="BEA1213" s="153"/>
      <c r="BEB1213" s="153"/>
      <c r="BEC1213" s="153"/>
      <c r="BED1213" s="153"/>
      <c r="BEE1213" s="153"/>
      <c r="BEF1213" s="153"/>
      <c r="BEG1213" s="153"/>
      <c r="BEH1213" s="153"/>
      <c r="BEI1213" s="153"/>
      <c r="BEJ1213" s="153"/>
      <c r="BEK1213" s="153"/>
      <c r="BEL1213" s="153"/>
      <c r="BEM1213" s="153"/>
      <c r="BEN1213" s="153"/>
      <c r="BEO1213" s="153"/>
      <c r="BEP1213" s="153"/>
      <c r="BEQ1213" s="153"/>
      <c r="BER1213" s="153"/>
      <c r="BES1213" s="153"/>
      <c r="BET1213" s="153"/>
      <c r="BEU1213" s="153"/>
      <c r="BEV1213" s="153"/>
      <c r="BEW1213" s="153"/>
      <c r="BEX1213" s="153"/>
      <c r="BEY1213" s="153"/>
      <c r="BEZ1213" s="153"/>
      <c r="BFA1213" s="153"/>
      <c r="BFB1213" s="153"/>
      <c r="BFC1213" s="153"/>
      <c r="BFD1213" s="153"/>
      <c r="BFE1213" s="153"/>
      <c r="BFF1213" s="153"/>
      <c r="BFG1213" s="153"/>
      <c r="BFH1213" s="153"/>
      <c r="BFI1213" s="153"/>
      <c r="BFJ1213" s="153"/>
      <c r="BFK1213" s="153"/>
      <c r="BFL1213" s="153"/>
      <c r="BFM1213" s="153"/>
      <c r="BFN1213" s="153"/>
      <c r="BFO1213" s="153"/>
      <c r="BFP1213" s="153"/>
      <c r="BFQ1213" s="153"/>
      <c r="BFR1213" s="153"/>
      <c r="BFS1213" s="153"/>
      <c r="BFT1213" s="153"/>
      <c r="BFU1213" s="153"/>
      <c r="BFV1213" s="153"/>
      <c r="BFW1213" s="153"/>
      <c r="BFX1213" s="153"/>
      <c r="BFY1213" s="153"/>
      <c r="BFZ1213" s="153"/>
      <c r="BGA1213" s="153"/>
      <c r="BGB1213" s="153"/>
      <c r="BGC1213" s="153"/>
      <c r="BGD1213" s="153"/>
      <c r="BGE1213" s="153"/>
      <c r="BGF1213" s="153"/>
      <c r="BGG1213" s="153"/>
      <c r="BGH1213" s="153"/>
      <c r="BGI1213" s="153"/>
      <c r="BGJ1213" s="153"/>
      <c r="BGK1213" s="153"/>
      <c r="BGL1213" s="153"/>
      <c r="BGM1213" s="153"/>
      <c r="BGN1213" s="153"/>
      <c r="BGO1213" s="153"/>
      <c r="BGP1213" s="153"/>
      <c r="BGQ1213" s="153"/>
      <c r="BGR1213" s="153"/>
      <c r="BGS1213" s="153"/>
      <c r="BGT1213" s="153"/>
      <c r="BGU1213" s="153"/>
      <c r="BGV1213" s="153"/>
      <c r="BGW1213" s="153"/>
      <c r="BGX1213" s="153"/>
      <c r="BGY1213" s="153"/>
      <c r="BGZ1213" s="153"/>
      <c r="BHA1213" s="153"/>
      <c r="BHB1213" s="153"/>
      <c r="BHC1213" s="153"/>
      <c r="BHD1213" s="153"/>
      <c r="BHE1213" s="153"/>
      <c r="BHF1213" s="153"/>
      <c r="BHG1213" s="153"/>
      <c r="BHH1213" s="153"/>
      <c r="BHI1213" s="153"/>
      <c r="BHJ1213" s="153"/>
      <c r="BHK1213" s="153"/>
      <c r="BHL1213" s="153"/>
      <c r="BHM1213" s="153"/>
      <c r="BHN1213" s="153"/>
      <c r="BHO1213" s="153"/>
      <c r="BHP1213" s="153"/>
      <c r="BHQ1213" s="153"/>
      <c r="BHR1213" s="153"/>
      <c r="BHS1213" s="153"/>
      <c r="BHT1213" s="153"/>
      <c r="BHU1213" s="153"/>
      <c r="BHV1213" s="153"/>
      <c r="BHW1213" s="153"/>
      <c r="BHX1213" s="153"/>
      <c r="BHY1213" s="153"/>
      <c r="BHZ1213" s="153"/>
      <c r="BIA1213" s="153"/>
      <c r="BIB1213" s="153"/>
      <c r="BIC1213" s="153"/>
      <c r="BID1213" s="153"/>
      <c r="BIE1213" s="153"/>
      <c r="BIF1213" s="153"/>
      <c r="BIG1213" s="153"/>
      <c r="BIH1213" s="153"/>
      <c r="BII1213" s="153"/>
      <c r="BIJ1213" s="153"/>
      <c r="BIK1213" s="153"/>
      <c r="BIL1213" s="153"/>
      <c r="BIM1213" s="153"/>
      <c r="BIN1213" s="153"/>
      <c r="BIO1213" s="153"/>
      <c r="BIP1213" s="153"/>
      <c r="BIQ1213" s="153"/>
      <c r="BIR1213" s="153"/>
      <c r="BIS1213" s="153"/>
      <c r="BIT1213" s="153"/>
      <c r="BIU1213" s="153"/>
      <c r="BIV1213" s="153"/>
      <c r="BIW1213" s="153"/>
      <c r="BIX1213" s="153"/>
      <c r="BIY1213" s="153"/>
      <c r="BIZ1213" s="153"/>
      <c r="BJA1213" s="153"/>
      <c r="BJB1213" s="153"/>
      <c r="BJC1213" s="153"/>
      <c r="BJD1213" s="153"/>
      <c r="BJE1213" s="153"/>
      <c r="BJF1213" s="153"/>
      <c r="BJG1213" s="153"/>
      <c r="BJH1213" s="153"/>
      <c r="BJI1213" s="153"/>
      <c r="BJJ1213" s="153"/>
      <c r="BJK1213" s="153"/>
      <c r="BJL1213" s="153"/>
      <c r="BJM1213" s="153"/>
      <c r="BJN1213" s="153"/>
      <c r="BJO1213" s="153"/>
      <c r="BJP1213" s="153"/>
      <c r="BJQ1213" s="153"/>
      <c r="BJR1213" s="153"/>
      <c r="BJS1213" s="153"/>
      <c r="BJT1213" s="153"/>
      <c r="BJU1213" s="153"/>
      <c r="BJV1213" s="153"/>
      <c r="BJW1213" s="153"/>
      <c r="BJX1213" s="153"/>
      <c r="BJY1213" s="153"/>
      <c r="BJZ1213" s="153"/>
      <c r="BKA1213" s="153"/>
      <c r="BKB1213" s="153"/>
      <c r="BKC1213" s="153"/>
      <c r="BKD1213" s="153"/>
      <c r="BKE1213" s="153"/>
      <c r="BKF1213" s="153"/>
      <c r="BKG1213" s="153"/>
      <c r="BKH1213" s="153"/>
      <c r="BKI1213" s="153"/>
      <c r="BKJ1213" s="153"/>
      <c r="BKK1213" s="153"/>
      <c r="BKL1213" s="153"/>
      <c r="BKM1213" s="153"/>
      <c r="BKN1213" s="153"/>
      <c r="BKO1213" s="153"/>
      <c r="BKP1213" s="153"/>
      <c r="BKQ1213" s="153"/>
      <c r="BKR1213" s="153"/>
      <c r="BKS1213" s="153"/>
      <c r="BKT1213" s="153"/>
      <c r="BKU1213" s="153"/>
      <c r="BKV1213" s="153"/>
      <c r="BKW1213" s="153"/>
      <c r="BKX1213" s="153"/>
      <c r="BKY1213" s="153"/>
      <c r="BKZ1213" s="153"/>
      <c r="BLA1213" s="153"/>
      <c r="BLB1213" s="153"/>
      <c r="BLC1213" s="153"/>
      <c r="BLD1213" s="153"/>
      <c r="BLE1213" s="153"/>
      <c r="BLF1213" s="153"/>
      <c r="BLG1213" s="153"/>
      <c r="BLH1213" s="153"/>
      <c r="BLI1213" s="153"/>
      <c r="BLJ1213" s="153"/>
      <c r="BLK1213" s="153"/>
      <c r="BLL1213" s="153"/>
      <c r="BLM1213" s="153"/>
      <c r="BLN1213" s="153"/>
      <c r="BLO1213" s="153"/>
      <c r="BLP1213" s="153"/>
      <c r="BLQ1213" s="153"/>
      <c r="BLR1213" s="153"/>
      <c r="BLS1213" s="153"/>
      <c r="BLT1213" s="153"/>
      <c r="BLU1213" s="153"/>
      <c r="BLV1213" s="153"/>
      <c r="BLW1213" s="153"/>
      <c r="BLX1213" s="153"/>
      <c r="BLY1213" s="153"/>
      <c r="BLZ1213" s="153"/>
      <c r="BMA1213" s="153"/>
      <c r="BMB1213" s="153"/>
      <c r="BMC1213" s="153"/>
      <c r="BMD1213" s="153"/>
      <c r="BME1213" s="153"/>
      <c r="BMF1213" s="153"/>
      <c r="BMG1213" s="153"/>
      <c r="BMH1213" s="153"/>
      <c r="BMI1213" s="153"/>
      <c r="BMJ1213" s="153"/>
      <c r="BMK1213" s="153"/>
      <c r="BML1213" s="153"/>
      <c r="BMM1213" s="153"/>
      <c r="BMN1213" s="153"/>
      <c r="BMO1213" s="153"/>
      <c r="BMP1213" s="153"/>
      <c r="BMQ1213" s="153"/>
      <c r="BMR1213" s="153"/>
      <c r="BMS1213" s="153"/>
      <c r="BMT1213" s="153"/>
      <c r="BMU1213" s="153"/>
      <c r="BMV1213" s="153"/>
      <c r="BMW1213" s="153"/>
      <c r="BMX1213" s="153"/>
      <c r="BMY1213" s="153"/>
      <c r="BMZ1213" s="153"/>
      <c r="BNA1213" s="153"/>
      <c r="BNB1213" s="153"/>
      <c r="BNC1213" s="153"/>
      <c r="BND1213" s="153"/>
      <c r="BNE1213" s="153"/>
      <c r="BNF1213" s="153"/>
      <c r="BNG1213" s="153"/>
      <c r="BNH1213" s="153"/>
      <c r="BNI1213" s="153"/>
      <c r="BNJ1213" s="153"/>
      <c r="BNK1213" s="153"/>
      <c r="BNL1213" s="153"/>
      <c r="BNM1213" s="153"/>
      <c r="BNN1213" s="153"/>
      <c r="BNO1213" s="153"/>
      <c r="BNP1213" s="153"/>
      <c r="BNQ1213" s="153"/>
      <c r="BNR1213" s="153"/>
      <c r="BNS1213" s="153"/>
      <c r="BNT1213" s="153"/>
      <c r="BNU1213" s="153"/>
      <c r="BNV1213" s="153"/>
      <c r="BNW1213" s="153"/>
      <c r="BNX1213" s="153"/>
      <c r="BNY1213" s="153"/>
      <c r="BNZ1213" s="153"/>
      <c r="BOA1213" s="153"/>
      <c r="BOB1213" s="153"/>
      <c r="BOC1213" s="153"/>
      <c r="BOD1213" s="153"/>
      <c r="BOE1213" s="153"/>
      <c r="BOF1213" s="153"/>
      <c r="BOG1213" s="153"/>
      <c r="BOH1213" s="153"/>
      <c r="BOI1213" s="153"/>
      <c r="BOJ1213" s="153"/>
      <c r="BOK1213" s="153"/>
      <c r="BOL1213" s="153"/>
      <c r="BOM1213" s="153"/>
      <c r="BON1213" s="153"/>
      <c r="BOO1213" s="153"/>
      <c r="BOP1213" s="153"/>
      <c r="BOQ1213" s="153"/>
      <c r="BOR1213" s="153"/>
      <c r="BOS1213" s="153"/>
      <c r="BOT1213" s="153"/>
      <c r="BOU1213" s="153"/>
      <c r="BOV1213" s="153"/>
      <c r="BOW1213" s="153"/>
      <c r="BOX1213" s="153"/>
      <c r="BOY1213" s="153"/>
      <c r="BOZ1213" s="153"/>
      <c r="BPA1213" s="153"/>
      <c r="BPB1213" s="153"/>
      <c r="BPC1213" s="153"/>
      <c r="BPD1213" s="153"/>
      <c r="BPE1213" s="153"/>
      <c r="BPF1213" s="153"/>
      <c r="BPG1213" s="153"/>
      <c r="BPH1213" s="153"/>
      <c r="BPI1213" s="153"/>
      <c r="BPJ1213" s="153"/>
      <c r="BPK1213" s="153"/>
      <c r="BPL1213" s="153"/>
      <c r="BPM1213" s="153"/>
      <c r="BPN1213" s="153"/>
      <c r="BPO1213" s="153"/>
      <c r="BPP1213" s="153"/>
      <c r="BPQ1213" s="153"/>
      <c r="BPR1213" s="153"/>
      <c r="BPS1213" s="153"/>
      <c r="BPT1213" s="153"/>
      <c r="BPU1213" s="153"/>
      <c r="BPV1213" s="153"/>
      <c r="BPW1213" s="153"/>
      <c r="BPX1213" s="153"/>
      <c r="BPY1213" s="153"/>
      <c r="BPZ1213" s="153"/>
      <c r="BQA1213" s="153"/>
      <c r="BQB1213" s="153"/>
      <c r="BQC1213" s="153"/>
      <c r="BQD1213" s="153"/>
      <c r="BQE1213" s="153"/>
      <c r="BQF1213" s="153"/>
      <c r="BQG1213" s="153"/>
      <c r="BQH1213" s="153"/>
      <c r="BQI1213" s="153"/>
      <c r="BQJ1213" s="153"/>
      <c r="BQK1213" s="153"/>
      <c r="BQL1213" s="153"/>
      <c r="BQM1213" s="153"/>
      <c r="BQN1213" s="153"/>
      <c r="BQO1213" s="153"/>
      <c r="BQP1213" s="153"/>
      <c r="BQQ1213" s="153"/>
      <c r="BQR1213" s="153"/>
      <c r="BQS1213" s="153"/>
      <c r="BQT1213" s="153"/>
      <c r="BQU1213" s="153"/>
      <c r="BQV1213" s="153"/>
      <c r="BQW1213" s="153"/>
      <c r="BQX1213" s="153"/>
      <c r="BQY1213" s="153"/>
      <c r="BQZ1213" s="153"/>
      <c r="BRA1213" s="153"/>
      <c r="BRB1213" s="153"/>
      <c r="BRC1213" s="153"/>
      <c r="BRD1213" s="153"/>
      <c r="BRE1213" s="153"/>
      <c r="BRF1213" s="153"/>
      <c r="BRG1213" s="153"/>
      <c r="BRH1213" s="153"/>
      <c r="BRI1213" s="153"/>
      <c r="BRJ1213" s="153"/>
      <c r="BRK1213" s="153"/>
      <c r="BRL1213" s="153"/>
      <c r="BRM1213" s="153"/>
      <c r="BRN1213" s="153"/>
      <c r="BRO1213" s="153"/>
      <c r="BRP1213" s="153"/>
      <c r="BRQ1213" s="153"/>
      <c r="BRR1213" s="153"/>
      <c r="BRS1213" s="153"/>
      <c r="BRT1213" s="153"/>
      <c r="BRU1213" s="153"/>
      <c r="BRV1213" s="153"/>
      <c r="BRW1213" s="153"/>
      <c r="BRX1213" s="153"/>
      <c r="BRY1213" s="153"/>
      <c r="BRZ1213" s="153"/>
      <c r="BSA1213" s="153"/>
      <c r="BSB1213" s="153"/>
      <c r="BSC1213" s="153"/>
      <c r="BSD1213" s="153"/>
      <c r="BSE1213" s="153"/>
      <c r="BSF1213" s="153"/>
      <c r="BSG1213" s="153"/>
      <c r="BSH1213" s="153"/>
      <c r="BSI1213" s="153"/>
      <c r="BSJ1213" s="153"/>
      <c r="BSK1213" s="153"/>
      <c r="BSL1213" s="153"/>
      <c r="BSM1213" s="153"/>
      <c r="BSN1213" s="153"/>
      <c r="BSO1213" s="153"/>
      <c r="BSP1213" s="153"/>
      <c r="BSQ1213" s="153"/>
      <c r="BSR1213" s="153"/>
      <c r="BSS1213" s="153"/>
      <c r="BST1213" s="153"/>
      <c r="BSU1213" s="153"/>
      <c r="BSV1213" s="153"/>
      <c r="BSW1213" s="153"/>
      <c r="BSX1213" s="153"/>
      <c r="BSY1213" s="153"/>
      <c r="BSZ1213" s="153"/>
      <c r="BTA1213" s="153"/>
      <c r="BTB1213" s="153"/>
      <c r="BTC1213" s="153"/>
      <c r="BTD1213" s="153"/>
      <c r="BTE1213" s="153"/>
      <c r="BTF1213" s="153"/>
      <c r="BTG1213" s="153"/>
      <c r="BTH1213" s="153"/>
      <c r="BTI1213" s="153"/>
      <c r="BTJ1213" s="153"/>
      <c r="BTK1213" s="153"/>
      <c r="BTL1213" s="153"/>
      <c r="BTM1213" s="153"/>
      <c r="BTN1213" s="153"/>
      <c r="BTO1213" s="153"/>
      <c r="BTP1213" s="153"/>
      <c r="BTQ1213" s="153"/>
      <c r="BTR1213" s="153"/>
      <c r="BTS1213" s="153"/>
      <c r="BTT1213" s="153"/>
      <c r="BTU1213" s="153"/>
      <c r="BTV1213" s="153"/>
      <c r="BTW1213" s="153"/>
      <c r="BTX1213" s="153"/>
      <c r="BTY1213" s="153"/>
      <c r="BTZ1213" s="153"/>
      <c r="BUA1213" s="153"/>
      <c r="BUB1213" s="153"/>
      <c r="BUC1213" s="153"/>
      <c r="BUD1213" s="153"/>
      <c r="BUE1213" s="153"/>
      <c r="BUF1213" s="153"/>
      <c r="BUG1213" s="153"/>
      <c r="BUH1213" s="153"/>
      <c r="BUI1213" s="153"/>
      <c r="BUJ1213" s="153"/>
      <c r="BUK1213" s="153"/>
      <c r="BUL1213" s="153"/>
      <c r="BUM1213" s="153"/>
      <c r="BUN1213" s="153"/>
      <c r="BUO1213" s="153"/>
      <c r="BUP1213" s="153"/>
      <c r="BUQ1213" s="153"/>
      <c r="BUR1213" s="153"/>
      <c r="BUS1213" s="153"/>
      <c r="BUT1213" s="153"/>
      <c r="BUU1213" s="153"/>
      <c r="BUV1213" s="153"/>
      <c r="BUW1213" s="153"/>
      <c r="BUX1213" s="153"/>
      <c r="BUY1213" s="153"/>
      <c r="BUZ1213" s="153"/>
      <c r="BVA1213" s="153"/>
      <c r="BVB1213" s="153"/>
      <c r="BVC1213" s="153"/>
      <c r="BVD1213" s="153"/>
      <c r="BVE1213" s="153"/>
      <c r="BVF1213" s="153"/>
      <c r="BVG1213" s="153"/>
      <c r="BVH1213" s="153"/>
      <c r="BVI1213" s="153"/>
      <c r="BVJ1213" s="153"/>
      <c r="BVK1213" s="153"/>
      <c r="BVL1213" s="153"/>
      <c r="BVM1213" s="153"/>
      <c r="BVN1213" s="153"/>
      <c r="BVO1213" s="153"/>
      <c r="BVP1213" s="153"/>
      <c r="BVQ1213" s="153"/>
      <c r="BVR1213" s="153"/>
      <c r="BVS1213" s="153"/>
      <c r="BVT1213" s="153"/>
      <c r="BVU1213" s="153"/>
      <c r="BVV1213" s="153"/>
      <c r="BVW1213" s="153"/>
      <c r="BVX1213" s="153"/>
      <c r="BVY1213" s="153"/>
      <c r="BVZ1213" s="153"/>
      <c r="BWA1213" s="153"/>
      <c r="BWB1213" s="153"/>
      <c r="BWC1213" s="153"/>
      <c r="BWD1213" s="153"/>
      <c r="BWE1213" s="153"/>
      <c r="BWF1213" s="153"/>
      <c r="BWG1213" s="153"/>
      <c r="BWH1213" s="153"/>
      <c r="BWI1213" s="153"/>
      <c r="BWJ1213" s="153"/>
      <c r="BWK1213" s="153"/>
      <c r="BWL1213" s="153"/>
      <c r="BWM1213" s="153"/>
      <c r="BWN1213" s="153"/>
      <c r="BWO1213" s="153"/>
      <c r="BWP1213" s="153"/>
      <c r="BWQ1213" s="153"/>
      <c r="BWR1213" s="153"/>
      <c r="BWS1213" s="153"/>
      <c r="BWT1213" s="153"/>
      <c r="BWU1213" s="153"/>
      <c r="BWV1213" s="153"/>
      <c r="BWW1213" s="153"/>
      <c r="BWX1213" s="153"/>
      <c r="BWY1213" s="153"/>
      <c r="BWZ1213" s="153"/>
      <c r="BXA1213" s="153"/>
      <c r="BXB1213" s="153"/>
      <c r="BXC1213" s="153"/>
      <c r="BXD1213" s="153"/>
      <c r="BXE1213" s="153"/>
      <c r="BXF1213" s="153"/>
      <c r="BXG1213" s="153"/>
      <c r="BXH1213" s="153"/>
      <c r="BXI1213" s="153"/>
      <c r="BXJ1213" s="153"/>
      <c r="BXK1213" s="153"/>
      <c r="BXL1213" s="153"/>
      <c r="BXM1213" s="153"/>
      <c r="BXN1213" s="153"/>
      <c r="BXO1213" s="153"/>
      <c r="BXP1213" s="153"/>
      <c r="BXQ1213" s="153"/>
      <c r="BXR1213" s="153"/>
      <c r="BXS1213" s="153"/>
      <c r="BXT1213" s="153"/>
      <c r="BXU1213" s="153"/>
      <c r="BXV1213" s="153"/>
      <c r="BXW1213" s="153"/>
      <c r="BXX1213" s="153"/>
      <c r="BXY1213" s="153"/>
      <c r="BXZ1213" s="153"/>
      <c r="BYA1213" s="153"/>
      <c r="BYB1213" s="153"/>
      <c r="BYC1213" s="153"/>
      <c r="BYD1213" s="153"/>
      <c r="BYE1213" s="153"/>
      <c r="BYF1213" s="153"/>
      <c r="BYG1213" s="153"/>
      <c r="BYH1213" s="153"/>
      <c r="BYI1213" s="153"/>
      <c r="BYJ1213" s="153"/>
      <c r="BYK1213" s="153"/>
      <c r="BYL1213" s="153"/>
      <c r="BYM1213" s="153"/>
      <c r="BYN1213" s="153"/>
      <c r="BYO1213" s="153"/>
      <c r="BYP1213" s="153"/>
    </row>
    <row r="1214" spans="1:2018" s="153" customFormat="1" ht="12.75" customHeight="1">
      <c r="A1214"/>
      <c r="C1214" s="197">
        <v>2016</v>
      </c>
      <c r="D1214" s="21" t="s">
        <v>46</v>
      </c>
      <c r="E1214" s="20" t="s">
        <v>185</v>
      </c>
      <c r="I1214" s="31"/>
      <c r="J1214" s="165">
        <f>IF($I1196="n/a",0,IF(J$4&lt;=$C1214,0,IF(SUM($C1214,$I1196)&gt;J$4,$J1210/$I1196,$J1210-SUM($I1214:I1214))))</f>
        <v>0</v>
      </c>
      <c r="K1214" s="165">
        <f>IF($I1196="n/a",0,IF(K$4&lt;=$C1214,0,IF(SUM($C1214,$I1196)&gt;K$4,$J1210/$I1196,$J1210-SUM($I1214:J1214))))</f>
        <v>1.142278994114849</v>
      </c>
      <c r="L1214" s="165">
        <f>IF($I1196="n/a",0,IF(L$4&lt;=$C1214,0,IF(SUM($C1214,$I1196)&gt;L$4,$J1210/$I1196,$J1210-SUM($I1214:K1214))))</f>
        <v>1.142278994114849</v>
      </c>
      <c r="M1214" s="165">
        <f>IF($I1196="n/a",0,IF(M$4&lt;=$C1214,0,IF(SUM($C1214,$I1196)&gt;M$4,$J1210/$I1196,$J1210-SUM($I1214:L1214))))</f>
        <v>1.142278994114849</v>
      </c>
      <c r="N1214" s="165">
        <f>IF($I1196="n/a",0,IF(N$4&lt;=$C1214,0,IF(SUM($C1214,$I1196)&gt;N$4,$J1210/$I1196,$J1210-SUM($I1214:M1214))))</f>
        <v>1.142278994114849</v>
      </c>
      <c r="O1214" s="165">
        <f>IF($I1196="n/a",0,IF(O$4&lt;=$C1214,0,IF(SUM($C1214,$I1196)&gt;O$4,$J1210/$I1196,$J1210-SUM($I1214:N1214))))</f>
        <v>1.142278994114849</v>
      </c>
      <c r="P1214" s="165">
        <f>IF($I1196="n/a",0,IF(P$4&lt;=$C1214,0,IF(SUM($C1214,$I1196)&gt;P$4,$J1210/$I1196,$J1210-SUM($I1214:O1214))))</f>
        <v>1.142278994114849</v>
      </c>
      <c r="Q1214" s="165">
        <f>IF($I1196="n/a",0,IF(Q$4&lt;=$C1214,0,IF(SUM($C1214,$I1196)&gt;Q$4,$J1210/$I1196,$J1210-SUM($I1214:P1214))))</f>
        <v>1.142278994114849</v>
      </c>
      <c r="R1214" s="165">
        <f>IF($I1196="n/a",0,IF(R$4&lt;=$C1214,0,IF(SUM($C1214,$I1196)&gt;R$4,$J1210/$I1196,$J1210-SUM($I1214:Q1214))))</f>
        <v>1.142278994114849</v>
      </c>
      <c r="S1214" s="165">
        <f>IF($I1196="n/a",0,IF(S$4&lt;=$C1214,0,IF(SUM($C1214,$I1196)&gt;S$4,$J1210/$I1196,$J1210-SUM($I1214:R1214))))</f>
        <v>1.142278994114849</v>
      </c>
      <c r="T1214" s="165">
        <f>IF($I1196="n/a",0,IF(T$4&lt;=$C1214,0,IF(SUM($C1214,$I1196)&gt;T$4,$J1210/$I1196,$J1210-SUM($I1214:S1214))))</f>
        <v>1.1422789941148501</v>
      </c>
      <c r="U1214" s="165">
        <f>IF($I1196="n/a",0,IF(U$4&lt;=$C1214,0,IF(SUM($C1214,$I1196)&gt;U$4,$J1210/$I1196,$J1210-SUM($I1214:T1214))))</f>
        <v>0</v>
      </c>
      <c r="V1214" s="165">
        <f>IF($I1196="n/a",0,IF(V$4&lt;=$C1214,0,IF(SUM($C1214,$I1196)&gt;V$4,$J1210/$I1196,$J1210-SUM($I1214:U1214))))</f>
        <v>0</v>
      </c>
      <c r="W1214" s="165">
        <f>IF($I1196="n/a",0,IF(W$4&lt;=$C1214,0,IF(SUM($C1214,$I1196)&gt;W$4,$J1210/$I1196,$J1210-SUM($I1214:V1214))))</f>
        <v>0</v>
      </c>
      <c r="X1214" s="165">
        <f>IF($I1196="n/a",0,IF(X$4&lt;=$C1214,0,IF(SUM($C1214,$I1196)&gt;X$4,$J1210/$I1196,$J1210-SUM($I1214:W1214))))</f>
        <v>0</v>
      </c>
      <c r="Y1214" s="165">
        <f>IF($I1196="n/a",0,IF(Y$4&lt;=$C1214,0,IF(SUM($C1214,$I1196)&gt;Y$4,$J1210/$I1196,$J1210-SUM($I1214:X1214))))</f>
        <v>0</v>
      </c>
      <c r="Z1214" s="165">
        <f>IF($I1196="n/a",0,IF(Z$4&lt;=$C1214,0,IF(SUM($C1214,$I1196)&gt;Z$4,$J1210/$I1196,$J1210-SUM($I1214:Y1214))))</f>
        <v>0</v>
      </c>
      <c r="AA1214" s="165">
        <f>IF($I1196="n/a",0,IF(AA$4&lt;=$C1214,0,IF(SUM($C1214,$I1196)&gt;AA$4,$J1210/$I1196,$J1210-SUM($I1214:Z1214))))</f>
        <v>0</v>
      </c>
      <c r="AB1214" s="165">
        <f>IF($I1196="n/a",0,IF(AB$4&lt;=$C1214,0,IF(SUM($C1214,$I1196)&gt;AB$4,$J1210/$I1196,$J1210-SUM($I1214:AA1214))))</f>
        <v>0</v>
      </c>
      <c r="AC1214" s="165">
        <f>IF($I1196="n/a",0,IF(AC$4&lt;=$C1214,0,IF(SUM($C1214,$I1196)&gt;AC$4,$J1210/$I1196,$J1210-SUM($I1214:AB1214))))</f>
        <v>0</v>
      </c>
      <c r="AD1214" s="165">
        <f>IF($I1196="n/a",0,IF(AD$4&lt;=$C1214,0,IF(SUM($C1214,$I1196)&gt;AD$4,$J1210/$I1196,$J1210-SUM($I1214:AC1214))))</f>
        <v>0</v>
      </c>
      <c r="AE1214" s="165">
        <f>IF($I1196="n/a",0,IF(AE$4&lt;=$C1214,0,IF(SUM($C1214,$I1196)&gt;AE$4,$J1210/$I1196,$J1210-SUM($I1214:AD1214))))</f>
        <v>0</v>
      </c>
      <c r="AF1214" s="165">
        <f>IF($I1196="n/a",0,IF(AF$4&lt;=$C1214,0,IF(SUM($C1214,$I1196)&gt;AF$4,$J1210/$I1196,$J1210-SUM($I1214:AE1214))))</f>
        <v>0</v>
      </c>
      <c r="AG1214" s="165">
        <f>IF($I1196="n/a",0,IF(AG$4&lt;=$C1214,0,IF(SUM($C1214,$I1196)&gt;AG$4,$J1210/$I1196,$J1210-SUM($I1214:AF1214))))</f>
        <v>0</v>
      </c>
      <c r="AH1214" s="165">
        <f>IF($I1196="n/a",0,IF(AH$4&lt;=$C1214,0,IF(SUM($C1214,$I1196)&gt;AH$4,$J1210/$I1196,$J1210-SUM($I1214:AG1214))))</f>
        <v>0</v>
      </c>
      <c r="AI1214" s="165">
        <f>IF($I1196="n/a",0,IF(AI$4&lt;=$C1214,0,IF(SUM($C1214,$I1196)&gt;AI$4,$J1210/$I1196,$J1210-SUM($I1214:AH1214))))</f>
        <v>0</v>
      </c>
      <c r="AJ1214" s="165">
        <f>IF($I1196="n/a",0,IF(AJ$4&lt;=$C1214,0,IF(SUM($C1214,$I1196)&gt;AJ$4,$J1210/$I1196,$J1210-SUM($I1214:AI1214))))</f>
        <v>0</v>
      </c>
      <c r="AK1214" s="165">
        <f>IF($I1196="n/a",0,IF(AK$4&lt;=$C1214,0,IF(SUM($C1214,$I1196)&gt;AK$4,$J1210/$I1196,$J1210-SUM($I1214:AJ1214))))</f>
        <v>0</v>
      </c>
      <c r="AL1214" s="165">
        <f>IF($I1196="n/a",0,IF(AL$4&lt;=$C1214,0,IF(SUM($C1214,$I1196)&gt;AL$4,$J1210/$I1196,$J1210-SUM($I1214:AK1214))))</f>
        <v>0</v>
      </c>
      <c r="AM1214" s="165">
        <f>IF($I1196="n/a",0,IF(AM$4&lt;=$C1214,0,IF(SUM($C1214,$I1196)&gt;AM$4,$J1210/$I1196,$J1210-SUM($I1214:AL1214))))</f>
        <v>0</v>
      </c>
      <c r="AN1214" s="165">
        <f>IF($I1196="n/a",0,IF(AN$4&lt;=$C1214,0,IF(SUM($C1214,$I1196)&gt;AN$4,$J1210/$I1196,$J1210-SUM($I1214:AM1214))))</f>
        <v>0</v>
      </c>
      <c r="AO1214" s="165">
        <f>IF($I1196="n/a",0,IF(AO$4&lt;=$C1214,0,IF(SUM($C1214,$I1196)&gt;AO$4,$J1210/$I1196,$J1210-SUM($I1214:AN1214))))</f>
        <v>0</v>
      </c>
      <c r="AP1214" s="165">
        <f>IF($I1196="n/a",0,IF(AP$4&lt;=$C1214,0,IF(SUM($C1214,$I1196)&gt;AP$4,$J1210/$I1196,$J1210-SUM($I1214:AO1214))))</f>
        <v>0</v>
      </c>
      <c r="AQ1214" s="165">
        <f>IF($I1196="n/a",0,IF(AQ$4&lt;=$C1214,0,IF(SUM($C1214,$I1196)&gt;AQ$4,$J1210/$I1196,$J1210-SUM($I1214:AP1214))))</f>
        <v>0</v>
      </c>
      <c r="AR1214" s="165">
        <f>IF($I1196="n/a",0,IF(AR$4&lt;=$C1214,0,IF(SUM($C1214,$I1196)&gt;AR$4,$J1210/$I1196,$J1210-SUM($I1214:AQ1214))))</f>
        <v>0</v>
      </c>
      <c r="AS1214" s="165">
        <f>IF($I1196="n/a",0,IF(AS$4&lt;=$C1214,0,IF(SUM($C1214,$I1196)&gt;AS$4,$J1210/$I1196,$J1210-SUM($I1214:AR1214))))</f>
        <v>0</v>
      </c>
      <c r="AT1214" s="165">
        <f>IF($I1196="n/a",0,IF(AT$4&lt;=$C1214,0,IF(SUM($C1214,$I1196)&gt;AT$4,$J1210/$I1196,$J1210-SUM($I1214:AS1214))))</f>
        <v>0</v>
      </c>
      <c r="AU1214" s="165">
        <f>IF($I1196="n/a",0,IF(AU$4&lt;=$C1214,0,IF(SUM($C1214,$I1196)&gt;AU$4,$J1210/$I1196,$J1210-SUM($I1214:AT1214))))</f>
        <v>0</v>
      </c>
      <c r="AV1214" s="165">
        <f>IF($I1196="n/a",0,IF(AV$4&lt;=$C1214,0,IF(SUM($C1214,$I1196)&gt;AV$4,$J1210/$I1196,$J1210-SUM($I1214:AU1214))))</f>
        <v>0</v>
      </c>
      <c r="AW1214" s="165">
        <f>IF($I1196="n/a",0,IF(AW$4&lt;=$C1214,0,IF(SUM($C1214,$I1196)&gt;AW$4,$J1210/$I1196,$J1210-SUM($I1214:AV1214))))</f>
        <v>0</v>
      </c>
      <c r="AX1214" s="165">
        <f>IF($I1196="n/a",0,IF(AX$4&lt;=$C1214,0,IF(SUM($C1214,$I1196)&gt;AX$4,$J1210/$I1196,$J1210-SUM($I1214:AW1214))))</f>
        <v>0</v>
      </c>
      <c r="AY1214" s="165">
        <f>IF($I1196="n/a",0,IF(AY$4&lt;=$C1214,0,IF(SUM($C1214,$I1196)&gt;AY$4,$J1210/$I1196,$J1210-SUM($I1214:AX1214))))</f>
        <v>0</v>
      </c>
      <c r="AZ1214" s="165">
        <f>IF($I1196="n/a",0,IF(AZ$4&lt;=$C1214,0,IF(SUM($C1214,$I1196)&gt;AZ$4,$J1210/$I1196,$J1210-SUM($I1214:AY1214))))</f>
        <v>0</v>
      </c>
      <c r="BA1214" s="165">
        <f>IF($I1196="n/a",0,IF(BA$4&lt;=$C1214,0,IF(SUM($C1214,$I1196)&gt;BA$4,$J1210/$I1196,$J1210-SUM($I1214:AZ1214))))</f>
        <v>0</v>
      </c>
      <c r="BB1214" s="165">
        <f>IF($I1196="n/a",0,IF(BB$4&lt;=$C1214,0,IF(SUM($C1214,$I1196)&gt;BB$4,$J1210/$I1196,$J1210-SUM($I1214:BA1214))))</f>
        <v>0</v>
      </c>
      <c r="BC1214" s="165">
        <f>IF($I1196="n/a",0,IF(BC$4&lt;=$C1214,0,IF(SUM($C1214,$I1196)&gt;BC$4,$J1210/$I1196,$J1210-SUM($I1214:BB1214))))</f>
        <v>0</v>
      </c>
      <c r="BD1214" s="165">
        <f>IF($I1196="n/a",0,IF(BD$4&lt;=$C1214,0,IF(SUM($C1214,$I1196)&gt;BD$4,$J1210/$I1196,$J1210-SUM($I1214:BC1214))))</f>
        <v>0</v>
      </c>
      <c r="BE1214" s="165">
        <f>IF($I1196="n/a",0,IF(BE$4&lt;=$C1214,0,IF(SUM($C1214,$I1196)&gt;BE$4,$J1210/$I1196,$J1210-SUM($I1214:BD1214))))</f>
        <v>0</v>
      </c>
      <c r="BF1214" s="165">
        <f>IF($I1196="n/a",0,IF(BF$4&lt;=$C1214,0,IF(SUM($C1214,$I1196)&gt;BF$4,$J1210/$I1196,$J1210-SUM($I1214:BE1214))))</f>
        <v>0</v>
      </c>
      <c r="BG1214" s="165">
        <f>IF($I1196="n/a",0,IF(BG$4&lt;=$C1214,0,IF(SUM($C1214,$I1196)&gt;BG$4,$J1210/$I1196,$J1210-SUM($I1214:BF1214))))</f>
        <v>0</v>
      </c>
      <c r="BH1214" s="165">
        <f>IF($I1196="n/a",0,IF(BH$4&lt;=$C1214,0,IF(SUM($C1214,$I1196)&gt;BH$4,$J1210/$I1196,$J1210-SUM($I1214:BG1214))))</f>
        <v>0</v>
      </c>
      <c r="BI1214" s="165">
        <f>IF($I1196="n/a",0,IF(BI$4&lt;=$C1214,0,IF(SUM($C1214,$I1196)&gt;BI$4,$J1210/$I1196,$J1210-SUM($I1214:BH1214))))</f>
        <v>0</v>
      </c>
      <c r="BJ1214" s="165">
        <f>IF($I1196="n/a",0,IF(BJ$4&lt;=$C1214,0,IF(SUM($C1214,$I1196)&gt;BJ$4,$J1210/$I1196,$J1210-SUM($I1214:BI1214))))</f>
        <v>0</v>
      </c>
      <c r="BK1214" s="165">
        <f>IF($I1196="n/a",0,IF(BK$4&lt;=$C1214,0,IF(SUM($C1214,$I1196)&gt;BK$4,$J1210/$I1196,$J1210-SUM($I1214:BJ1214))))</f>
        <v>0</v>
      </c>
      <c r="BL1214" s="165">
        <f>IF($I1196="n/a",0,IF(BL$4&lt;=$C1214,0,IF(SUM($C1214,$I1196)&gt;BL$4,$J1210/$I1196,$J1210-SUM($I1214:BK1214))))</f>
        <v>0</v>
      </c>
      <c r="BM1214" s="165">
        <f>IF($I1196="n/a",0,IF(BM$4&lt;=$C1214,0,IF(SUM($C1214,$I1196)&gt;BM$4,$J1210/$I1196,$J1210-SUM($I1214:BL1214))))</f>
        <v>0</v>
      </c>
      <c r="BN1214" s="165">
        <f>IF($I1196="n/a",0,IF(BN$4&lt;=$C1214,0,IF(SUM($C1214,$I1196)&gt;BN$4,$J1210/$I1196,$J1210-SUM($I1214:BM1214))))</f>
        <v>0</v>
      </c>
      <c r="BO1214" s="165">
        <f>IF($I1196="n/a",0,IF(BO$4&lt;=$C1214,0,IF(SUM($C1214,$I1196)&gt;BO$4,$J1210/$I1196,$J1210-SUM($I1214:BN1214))))</f>
        <v>0</v>
      </c>
      <c r="BP1214" s="165">
        <f>IF($I1196="n/a",0,IF(BP$4&lt;=$C1214,0,IF(SUM($C1214,$I1196)&gt;BP$4,$J1210/$I1196,$J1210-SUM($I1214:BO1214))))</f>
        <v>0</v>
      </c>
      <c r="BQ1214" s="165">
        <f>IF($I1196="n/a",0,IF(BQ$4&lt;=$C1214,0,IF(SUM($C1214,$I1196)&gt;BQ$4,$J1210/$I1196,$J1210-SUM($I1214:BP1214))))</f>
        <v>0</v>
      </c>
      <c r="BR1214" s="165">
        <f>IF($I1196="n/a",0,IF(BR$4&lt;=$C1214,0,IF(SUM($C1214,$I1196)&gt;BR$4,$J1210/$I1196,$J1210-SUM($I1214:BQ1214))))</f>
        <v>0</v>
      </c>
      <c r="BS1214" s="165">
        <f>IF($I1196="n/a",0,IF(BS$4&lt;=$C1214,0,IF(SUM($C1214,$I1196)&gt;BS$4,$J1210/$I1196,$J1210-SUM($I1214:BR1214))))</f>
        <v>0</v>
      </c>
      <c r="BT1214" s="165">
        <f>IF($I1196="n/a",0,IF(BT$4&lt;=$C1214,0,IF(SUM($C1214,$I1196)&gt;BT$4,$J1210/$I1196,$J1210-SUM($I1214:BS1214))))</f>
        <v>0</v>
      </c>
      <c r="BU1214" s="165">
        <f>IF($I1196="n/a",0,IF(BU$4&lt;=$C1214,0,IF(SUM($C1214,$I1196)&gt;BU$4,$J1210/$I1196,$J1210-SUM($I1214:BT1214))))</f>
        <v>0</v>
      </c>
      <c r="BV1214" s="165">
        <f>IF($I1196="n/a",0,IF(BV$4&lt;=$C1214,0,IF(SUM($C1214,$I1196)&gt;BV$4,$J1210/$I1196,$J1210-SUM($I1214:BU1214))))</f>
        <v>0</v>
      </c>
      <c r="BW1214" s="165">
        <f>IF($I1196="n/a",0,IF(BW$4&lt;=$C1214,0,IF(SUM($C1214,$I1196)&gt;BW$4,$J1210/$I1196,$J1210-SUM($I1214:BV1214))))</f>
        <v>0</v>
      </c>
      <c r="BX1214" s="165">
        <f>IF($I1196="n/a",0,IF(BX$4&lt;=$C1214,0,IF(SUM($C1214,$I1196)&gt;BX$4,$J1210/$I1196,$J1210-SUM($I1214:BW1214))))</f>
        <v>0</v>
      </c>
      <c r="BY1214" s="165">
        <f>IF($I1196="n/a",0,IF(BY$4&lt;=$C1214,0,IF(SUM($C1214,$I1196)&gt;BY$4,$J1210/$I1196,$J1210-SUM($I1214:BX1214))))</f>
        <v>0</v>
      </c>
      <c r="BZ1214" s="165">
        <f>IF($I1196="n/a",0,IF(BZ$4&lt;=$C1214,0,IF(SUM($C1214,$I1196)&gt;BZ$4,$J1210/$I1196,$J1210-SUM($I1214:BY1214))))</f>
        <v>0</v>
      </c>
      <c r="CA1214" s="165">
        <f>IF($I1196="n/a",0,IF(CA$4&lt;=$C1214,0,IF(SUM($C1214,$I1196)&gt;CA$4,$J1210/$I1196,$J1210-SUM($I1214:BZ1214))))</f>
        <v>0</v>
      </c>
      <c r="CB1214" s="165">
        <f>IF($I1196="n/a",0,IF(CB$4&lt;=$C1214,0,IF(SUM($C1214,$I1196)&gt;CB$4,$J1210/$I1196,$J1210-SUM($I1214:CA1214))))</f>
        <v>0</v>
      </c>
      <c r="CC1214" s="165">
        <f>IF($I1196="n/a",0,IF(CC$4&lt;=$C1214,0,IF(SUM($C1214,$I1196)&gt;CC$4,$J1210/$I1196,$J1210-SUM($I1214:CB1214))))</f>
        <v>0</v>
      </c>
      <c r="CD1214" s="165">
        <f>IF($I1196="n/a",0,IF(CD$4&lt;=$C1214,0,IF(SUM($C1214,$I1196)&gt;CD$4,$J1210/$I1196,$J1210-SUM($I1214:CC1214))))</f>
        <v>0</v>
      </c>
      <c r="CE1214" s="165">
        <f>IF($I1196="n/a",0,IF(CE$4&lt;=$C1214,0,IF(SUM($C1214,$I1196)&gt;CE$4,$J1210/$I1196,$J1210-SUM($I1214:CD1214))))</f>
        <v>0</v>
      </c>
      <c r="CF1214" s="165">
        <f>IF($I1196="n/a",0,IF(CF$4&lt;=$C1214,0,IF(SUM($C1214,$I1196)&gt;CF$4,$J1210/$I1196,$J1210-SUM($I1214:CE1214))))</f>
        <v>0</v>
      </c>
    </row>
    <row r="1215" spans="1:2018" s="153" customFormat="1" ht="12.75" customHeight="1">
      <c r="A1215"/>
      <c r="C1215" s="197">
        <v>2017</v>
      </c>
      <c r="D1215" s="21" t="s">
        <v>45</v>
      </c>
      <c r="E1215" s="21" t="s">
        <v>185</v>
      </c>
      <c r="I1215" s="31"/>
      <c r="J1215" s="165">
        <f>IF($I1196="n/a",0,IF(J$4&lt;=$C1215,0,IF(SUM($C1215,$I1196)&gt;J$4,$K1210/$I1196,$K1210-SUM($I1215:I1215))))</f>
        <v>0</v>
      </c>
      <c r="K1215" s="165">
        <f>IF($I1196="n/a",0,IF(K$4&lt;=$C1215,0,IF(SUM($C1215,$I1196)&gt;K$4,$K1210/$I1196,$K1210-SUM($I1215:J1215))))</f>
        <v>0</v>
      </c>
      <c r="L1215" s="165">
        <f>IF($I1196="n/a",0,IF(L$4&lt;=$C1215,0,IF(SUM($C1215,$I1196)&gt;L$4,$K1210/$I1196,$K1210-SUM($I1215:K1215))))</f>
        <v>1.0717795310340585</v>
      </c>
      <c r="M1215" s="165">
        <f>IF($I1196="n/a",0,IF(M$4&lt;=$C1215,0,IF(SUM($C1215,$I1196)&gt;M$4,$K1210/$I1196,$K1210-SUM($I1215:L1215))))</f>
        <v>1.0717795310340585</v>
      </c>
      <c r="N1215" s="165">
        <f>IF($I1196="n/a",0,IF(N$4&lt;=$C1215,0,IF(SUM($C1215,$I1196)&gt;N$4,$K1210/$I1196,$K1210-SUM($I1215:M1215))))</f>
        <v>1.0717795310340585</v>
      </c>
      <c r="O1215" s="165">
        <f>IF($I1196="n/a",0,IF(O$4&lt;=$C1215,0,IF(SUM($C1215,$I1196)&gt;O$4,$K1210/$I1196,$K1210-SUM($I1215:N1215))))</f>
        <v>1.0717795310340585</v>
      </c>
      <c r="P1215" s="165">
        <f>IF($I1196="n/a",0,IF(P$4&lt;=$C1215,0,IF(SUM($C1215,$I1196)&gt;P$4,$K1210/$I1196,$K1210-SUM($I1215:O1215))))</f>
        <v>1.0717795310340585</v>
      </c>
      <c r="Q1215" s="165">
        <f>IF($I1196="n/a",0,IF(Q$4&lt;=$C1215,0,IF(SUM($C1215,$I1196)&gt;Q$4,$K1210/$I1196,$K1210-SUM($I1215:P1215))))</f>
        <v>1.0717795310340585</v>
      </c>
      <c r="R1215" s="165">
        <f>IF($I1196="n/a",0,IF(R$4&lt;=$C1215,0,IF(SUM($C1215,$I1196)&gt;R$4,$K1210/$I1196,$K1210-SUM($I1215:Q1215))))</f>
        <v>1.0717795310340585</v>
      </c>
      <c r="S1215" s="165">
        <f>IF($I1196="n/a",0,IF(S$4&lt;=$C1215,0,IF(SUM($C1215,$I1196)&gt;S$4,$K1210/$I1196,$K1210-SUM($I1215:R1215))))</f>
        <v>1.0717795310340585</v>
      </c>
      <c r="T1215" s="165">
        <f>IF($I1196="n/a",0,IF(T$4&lt;=$C1215,0,IF(SUM($C1215,$I1196)&gt;T$4,$K1210/$I1196,$K1210-SUM($I1215:S1215))))</f>
        <v>1.0717795310340585</v>
      </c>
      <c r="U1215" s="165">
        <f>IF($I1196="n/a",0,IF(U$4&lt;=$C1215,0,IF(SUM($C1215,$I1196)&gt;U$4,$K1210/$I1196,$K1210-SUM($I1215:T1215))))</f>
        <v>1.0717795310340588</v>
      </c>
      <c r="V1215" s="165">
        <f>IF($I1196="n/a",0,IF(V$4&lt;=$C1215,0,IF(SUM($C1215,$I1196)&gt;V$4,$K1210/$I1196,$K1210-SUM($I1215:U1215))))</f>
        <v>0</v>
      </c>
      <c r="W1215" s="165">
        <f>IF($I1196="n/a",0,IF(W$4&lt;=$C1215,0,IF(SUM($C1215,$I1196)&gt;W$4,$K1210/$I1196,$K1210-SUM($I1215:V1215))))</f>
        <v>0</v>
      </c>
      <c r="X1215" s="165">
        <f>IF($I1196="n/a",0,IF(X$4&lt;=$C1215,0,IF(SUM($C1215,$I1196)&gt;X$4,$K1210/$I1196,$K1210-SUM($I1215:W1215))))</f>
        <v>0</v>
      </c>
      <c r="Y1215" s="165">
        <f>IF($I1196="n/a",0,IF(Y$4&lt;=$C1215,0,IF(SUM($C1215,$I1196)&gt;Y$4,$K1210/$I1196,$K1210-SUM($I1215:X1215))))</f>
        <v>0</v>
      </c>
      <c r="Z1215" s="165">
        <f>IF($I1196="n/a",0,IF(Z$4&lt;=$C1215,0,IF(SUM($C1215,$I1196)&gt;Z$4,$K1210/$I1196,$K1210-SUM($I1215:Y1215))))</f>
        <v>0</v>
      </c>
      <c r="AA1215" s="165">
        <f>IF($I1196="n/a",0,IF(AA$4&lt;=$C1215,0,IF(SUM($C1215,$I1196)&gt;AA$4,$K1210/$I1196,$K1210-SUM($I1215:Z1215))))</f>
        <v>0</v>
      </c>
      <c r="AB1215" s="165">
        <f>IF($I1196="n/a",0,IF(AB$4&lt;=$C1215,0,IF(SUM($C1215,$I1196)&gt;AB$4,$K1210/$I1196,$K1210-SUM($I1215:AA1215))))</f>
        <v>0</v>
      </c>
      <c r="AC1215" s="165">
        <f>IF($I1196="n/a",0,IF(AC$4&lt;=$C1215,0,IF(SUM($C1215,$I1196)&gt;AC$4,$K1210/$I1196,$K1210-SUM($I1215:AB1215))))</f>
        <v>0</v>
      </c>
      <c r="AD1215" s="165">
        <f>IF($I1196="n/a",0,IF(AD$4&lt;=$C1215,0,IF(SUM($C1215,$I1196)&gt;AD$4,$K1210/$I1196,$K1210-SUM($I1215:AC1215))))</f>
        <v>0</v>
      </c>
      <c r="AE1215" s="165">
        <f>IF($I1196="n/a",0,IF(AE$4&lt;=$C1215,0,IF(SUM($C1215,$I1196)&gt;AE$4,$K1210/$I1196,$K1210-SUM($I1215:AD1215))))</f>
        <v>0</v>
      </c>
      <c r="AF1215" s="165">
        <f>IF($I1196="n/a",0,IF(AF$4&lt;=$C1215,0,IF(SUM($C1215,$I1196)&gt;AF$4,$K1210/$I1196,$K1210-SUM($I1215:AE1215))))</f>
        <v>0</v>
      </c>
      <c r="AG1215" s="165">
        <f>IF($I1196="n/a",0,IF(AG$4&lt;=$C1215,0,IF(SUM($C1215,$I1196)&gt;AG$4,$K1210/$I1196,$K1210-SUM($I1215:AF1215))))</f>
        <v>0</v>
      </c>
      <c r="AH1215" s="165">
        <f>IF($I1196="n/a",0,IF(AH$4&lt;=$C1215,0,IF(SUM($C1215,$I1196)&gt;AH$4,$K1210/$I1196,$K1210-SUM($I1215:AG1215))))</f>
        <v>0</v>
      </c>
      <c r="AI1215" s="165">
        <f>IF($I1196="n/a",0,IF(AI$4&lt;=$C1215,0,IF(SUM($C1215,$I1196)&gt;AI$4,$K1210/$I1196,$K1210-SUM($I1215:AH1215))))</f>
        <v>0</v>
      </c>
      <c r="AJ1215" s="165">
        <f>IF($I1196="n/a",0,IF(AJ$4&lt;=$C1215,0,IF(SUM($C1215,$I1196)&gt;AJ$4,$K1210/$I1196,$K1210-SUM($I1215:AI1215))))</f>
        <v>0</v>
      </c>
      <c r="AK1215" s="165">
        <f>IF($I1196="n/a",0,IF(AK$4&lt;=$C1215,0,IF(SUM($C1215,$I1196)&gt;AK$4,$K1210/$I1196,$K1210-SUM($I1215:AJ1215))))</f>
        <v>0</v>
      </c>
      <c r="AL1215" s="165">
        <f>IF($I1196="n/a",0,IF(AL$4&lt;=$C1215,0,IF(SUM($C1215,$I1196)&gt;AL$4,$K1210/$I1196,$K1210-SUM($I1215:AK1215))))</f>
        <v>0</v>
      </c>
      <c r="AM1215" s="165">
        <f>IF($I1196="n/a",0,IF(AM$4&lt;=$C1215,0,IF(SUM($C1215,$I1196)&gt;AM$4,$K1210/$I1196,$K1210-SUM($I1215:AL1215))))</f>
        <v>0</v>
      </c>
      <c r="AN1215" s="165">
        <f>IF($I1196="n/a",0,IF(AN$4&lt;=$C1215,0,IF(SUM($C1215,$I1196)&gt;AN$4,$K1210/$I1196,$K1210-SUM($I1215:AM1215))))</f>
        <v>0</v>
      </c>
      <c r="AO1215" s="165">
        <f>IF($I1196="n/a",0,IF(AO$4&lt;=$C1215,0,IF(SUM($C1215,$I1196)&gt;AO$4,$K1210/$I1196,$K1210-SUM($I1215:AN1215))))</f>
        <v>0</v>
      </c>
      <c r="AP1215" s="165">
        <f>IF($I1196="n/a",0,IF(AP$4&lt;=$C1215,0,IF(SUM($C1215,$I1196)&gt;AP$4,$K1210/$I1196,$K1210-SUM($I1215:AO1215))))</f>
        <v>0</v>
      </c>
      <c r="AQ1215" s="165">
        <f>IF($I1196="n/a",0,IF(AQ$4&lt;=$C1215,0,IF(SUM($C1215,$I1196)&gt;AQ$4,$K1210/$I1196,$K1210-SUM($I1215:AP1215))))</f>
        <v>0</v>
      </c>
      <c r="AR1215" s="165">
        <f>IF($I1196="n/a",0,IF(AR$4&lt;=$C1215,0,IF(SUM($C1215,$I1196)&gt;AR$4,$K1210/$I1196,$K1210-SUM($I1215:AQ1215))))</f>
        <v>0</v>
      </c>
      <c r="AS1215" s="165">
        <f>IF($I1196="n/a",0,IF(AS$4&lt;=$C1215,0,IF(SUM($C1215,$I1196)&gt;AS$4,$K1210/$I1196,$K1210-SUM($I1215:AR1215))))</f>
        <v>0</v>
      </c>
      <c r="AT1215" s="165">
        <f>IF($I1196="n/a",0,IF(AT$4&lt;=$C1215,0,IF(SUM($C1215,$I1196)&gt;AT$4,$K1210/$I1196,$K1210-SUM($I1215:AS1215))))</f>
        <v>0</v>
      </c>
      <c r="AU1215" s="165">
        <f>IF($I1196="n/a",0,IF(AU$4&lt;=$C1215,0,IF(SUM($C1215,$I1196)&gt;AU$4,$K1210/$I1196,$K1210-SUM($I1215:AT1215))))</f>
        <v>0</v>
      </c>
      <c r="AV1215" s="165">
        <f>IF($I1196="n/a",0,IF(AV$4&lt;=$C1215,0,IF(SUM($C1215,$I1196)&gt;AV$4,$K1210/$I1196,$K1210-SUM($I1215:AU1215))))</f>
        <v>0</v>
      </c>
      <c r="AW1215" s="165">
        <f>IF($I1196="n/a",0,IF(AW$4&lt;=$C1215,0,IF(SUM($C1215,$I1196)&gt;AW$4,$K1210/$I1196,$K1210-SUM($I1215:AV1215))))</f>
        <v>0</v>
      </c>
      <c r="AX1215" s="165">
        <f>IF($I1196="n/a",0,IF(AX$4&lt;=$C1215,0,IF(SUM($C1215,$I1196)&gt;AX$4,$K1210/$I1196,$K1210-SUM($I1215:AW1215))))</f>
        <v>0</v>
      </c>
      <c r="AY1215" s="165">
        <f>IF($I1196="n/a",0,IF(AY$4&lt;=$C1215,0,IF(SUM($C1215,$I1196)&gt;AY$4,$K1210/$I1196,$K1210-SUM($I1215:AX1215))))</f>
        <v>0</v>
      </c>
      <c r="AZ1215" s="165">
        <f>IF($I1196="n/a",0,IF(AZ$4&lt;=$C1215,0,IF(SUM($C1215,$I1196)&gt;AZ$4,$K1210/$I1196,$K1210-SUM($I1215:AY1215))))</f>
        <v>0</v>
      </c>
      <c r="BA1215" s="165">
        <f>IF($I1196="n/a",0,IF(BA$4&lt;=$C1215,0,IF(SUM($C1215,$I1196)&gt;BA$4,$K1210/$I1196,$K1210-SUM($I1215:AZ1215))))</f>
        <v>0</v>
      </c>
      <c r="BB1215" s="165">
        <f>IF($I1196="n/a",0,IF(BB$4&lt;=$C1215,0,IF(SUM($C1215,$I1196)&gt;BB$4,$K1210/$I1196,$K1210-SUM($I1215:BA1215))))</f>
        <v>0</v>
      </c>
      <c r="BC1215" s="165">
        <f>IF($I1196="n/a",0,IF(BC$4&lt;=$C1215,0,IF(SUM($C1215,$I1196)&gt;BC$4,$K1210/$I1196,$K1210-SUM($I1215:BB1215))))</f>
        <v>0</v>
      </c>
      <c r="BD1215" s="165">
        <f>IF($I1196="n/a",0,IF(BD$4&lt;=$C1215,0,IF(SUM($C1215,$I1196)&gt;BD$4,$K1210/$I1196,$K1210-SUM($I1215:BC1215))))</f>
        <v>0</v>
      </c>
      <c r="BE1215" s="165">
        <f>IF($I1196="n/a",0,IF(BE$4&lt;=$C1215,0,IF(SUM($C1215,$I1196)&gt;BE$4,$K1210/$I1196,$K1210-SUM($I1215:BD1215))))</f>
        <v>0</v>
      </c>
      <c r="BF1215" s="165">
        <f>IF($I1196="n/a",0,IF(BF$4&lt;=$C1215,0,IF(SUM($C1215,$I1196)&gt;BF$4,$K1210/$I1196,$K1210-SUM($I1215:BE1215))))</f>
        <v>0</v>
      </c>
      <c r="BG1215" s="165">
        <f>IF($I1196="n/a",0,IF(BG$4&lt;=$C1215,0,IF(SUM($C1215,$I1196)&gt;BG$4,$K1210/$I1196,$K1210-SUM($I1215:BF1215))))</f>
        <v>0</v>
      </c>
      <c r="BH1215" s="165">
        <f>IF($I1196="n/a",0,IF(BH$4&lt;=$C1215,0,IF(SUM($C1215,$I1196)&gt;BH$4,$K1210/$I1196,$K1210-SUM($I1215:BG1215))))</f>
        <v>0</v>
      </c>
      <c r="BI1215" s="165">
        <f>IF($I1196="n/a",0,IF(BI$4&lt;=$C1215,0,IF(SUM($C1215,$I1196)&gt;BI$4,$K1210/$I1196,$K1210-SUM($I1215:BH1215))))</f>
        <v>0</v>
      </c>
      <c r="BJ1215" s="165">
        <f>IF($I1196="n/a",0,IF(BJ$4&lt;=$C1215,0,IF(SUM($C1215,$I1196)&gt;BJ$4,$K1210/$I1196,$K1210-SUM($I1215:BI1215))))</f>
        <v>0</v>
      </c>
      <c r="BK1215" s="165">
        <f>IF($I1196="n/a",0,IF(BK$4&lt;=$C1215,0,IF(SUM($C1215,$I1196)&gt;BK$4,$K1210/$I1196,$K1210-SUM($I1215:BJ1215))))</f>
        <v>0</v>
      </c>
      <c r="BL1215" s="165">
        <f>IF($I1196="n/a",0,IF(BL$4&lt;=$C1215,0,IF(SUM($C1215,$I1196)&gt;BL$4,$K1210/$I1196,$K1210-SUM($I1215:BK1215))))</f>
        <v>0</v>
      </c>
      <c r="BM1215" s="165">
        <f>IF($I1196="n/a",0,IF(BM$4&lt;=$C1215,0,IF(SUM($C1215,$I1196)&gt;BM$4,$K1210/$I1196,$K1210-SUM($I1215:BL1215))))</f>
        <v>0</v>
      </c>
      <c r="BN1215" s="165">
        <f>IF($I1196="n/a",0,IF(BN$4&lt;=$C1215,0,IF(SUM($C1215,$I1196)&gt;BN$4,$K1210/$I1196,$K1210-SUM($I1215:BM1215))))</f>
        <v>0</v>
      </c>
      <c r="BO1215" s="165">
        <f>IF($I1196="n/a",0,IF(BO$4&lt;=$C1215,0,IF(SUM($C1215,$I1196)&gt;BO$4,$K1210/$I1196,$K1210-SUM($I1215:BN1215))))</f>
        <v>0</v>
      </c>
      <c r="BP1215" s="165">
        <f>IF($I1196="n/a",0,IF(BP$4&lt;=$C1215,0,IF(SUM($C1215,$I1196)&gt;BP$4,$K1210/$I1196,$K1210-SUM($I1215:BO1215))))</f>
        <v>0</v>
      </c>
      <c r="BQ1215" s="165">
        <f>IF($I1196="n/a",0,IF(BQ$4&lt;=$C1215,0,IF(SUM($C1215,$I1196)&gt;BQ$4,$K1210/$I1196,$K1210-SUM($I1215:BP1215))))</f>
        <v>0</v>
      </c>
      <c r="BR1215" s="165">
        <f>IF($I1196="n/a",0,IF(BR$4&lt;=$C1215,0,IF(SUM($C1215,$I1196)&gt;BR$4,$K1210/$I1196,$K1210-SUM($I1215:BQ1215))))</f>
        <v>0</v>
      </c>
      <c r="BS1215" s="165">
        <f>IF($I1196="n/a",0,IF(BS$4&lt;=$C1215,0,IF(SUM($C1215,$I1196)&gt;BS$4,$K1210/$I1196,$K1210-SUM($I1215:BR1215))))</f>
        <v>0</v>
      </c>
      <c r="BT1215" s="165">
        <f>IF($I1196="n/a",0,IF(BT$4&lt;=$C1215,0,IF(SUM($C1215,$I1196)&gt;BT$4,$K1210/$I1196,$K1210-SUM($I1215:BS1215))))</f>
        <v>0</v>
      </c>
      <c r="BU1215" s="165">
        <f>IF($I1196="n/a",0,IF(BU$4&lt;=$C1215,0,IF(SUM($C1215,$I1196)&gt;BU$4,$K1210/$I1196,$K1210-SUM($I1215:BT1215))))</f>
        <v>0</v>
      </c>
      <c r="BV1215" s="165">
        <f>IF($I1196="n/a",0,IF(BV$4&lt;=$C1215,0,IF(SUM($C1215,$I1196)&gt;BV$4,$K1210/$I1196,$K1210-SUM($I1215:BU1215))))</f>
        <v>0</v>
      </c>
      <c r="BW1215" s="165">
        <f>IF($I1196="n/a",0,IF(BW$4&lt;=$C1215,0,IF(SUM($C1215,$I1196)&gt;BW$4,$K1210/$I1196,$K1210-SUM($I1215:BV1215))))</f>
        <v>0</v>
      </c>
      <c r="BX1215" s="165">
        <f>IF($I1196="n/a",0,IF(BX$4&lt;=$C1215,0,IF(SUM($C1215,$I1196)&gt;BX$4,$K1210/$I1196,$K1210-SUM($I1215:BW1215))))</f>
        <v>0</v>
      </c>
      <c r="BY1215" s="165">
        <f>IF($I1196="n/a",0,IF(BY$4&lt;=$C1215,0,IF(SUM($C1215,$I1196)&gt;BY$4,$K1210/$I1196,$K1210-SUM($I1215:BX1215))))</f>
        <v>0</v>
      </c>
      <c r="BZ1215" s="165">
        <f>IF($I1196="n/a",0,IF(BZ$4&lt;=$C1215,0,IF(SUM($C1215,$I1196)&gt;BZ$4,$K1210/$I1196,$K1210-SUM($I1215:BY1215))))</f>
        <v>0</v>
      </c>
      <c r="CA1215" s="165">
        <f>IF($I1196="n/a",0,IF(CA$4&lt;=$C1215,0,IF(SUM($C1215,$I1196)&gt;CA$4,$K1210/$I1196,$K1210-SUM($I1215:BZ1215))))</f>
        <v>0</v>
      </c>
      <c r="CB1215" s="165">
        <f>IF($I1196="n/a",0,IF(CB$4&lt;=$C1215,0,IF(SUM($C1215,$I1196)&gt;CB$4,$K1210/$I1196,$K1210-SUM($I1215:CA1215))))</f>
        <v>0</v>
      </c>
      <c r="CC1215" s="165">
        <f>IF($I1196="n/a",0,IF(CC$4&lt;=$C1215,0,IF(SUM($C1215,$I1196)&gt;CC$4,$K1210/$I1196,$K1210-SUM($I1215:CB1215))))</f>
        <v>0</v>
      </c>
      <c r="CD1215" s="165">
        <f>IF($I1196="n/a",0,IF(CD$4&lt;=$C1215,0,IF(SUM($C1215,$I1196)&gt;CD$4,$K1210/$I1196,$K1210-SUM($I1215:CC1215))))</f>
        <v>0</v>
      </c>
      <c r="CE1215" s="165">
        <f>IF($I1196="n/a",0,IF(CE$4&lt;=$C1215,0,IF(SUM($C1215,$I1196)&gt;CE$4,$K1210/$I1196,$K1210-SUM($I1215:CD1215))))</f>
        <v>0</v>
      </c>
      <c r="CF1215" s="165">
        <f>IF($I1196="n/a",0,IF(CF$4&lt;=$C1215,0,IF(SUM($C1215,$I1196)&gt;CF$4,$K1210/$I1196,$K1210-SUM($I1215:CE1215))))</f>
        <v>0</v>
      </c>
    </row>
    <row r="1216" spans="1:2018" s="153" customFormat="1" ht="12.75" customHeight="1">
      <c r="A1216"/>
      <c r="C1216" s="197">
        <v>2018</v>
      </c>
      <c r="D1216" s="214" t="s">
        <v>47</v>
      </c>
      <c r="E1216" s="21" t="s">
        <v>185</v>
      </c>
      <c r="I1216" s="31"/>
      <c r="J1216" s="167">
        <f>IF($I1196="n/a",0,IF(J$4&lt;=$C1216,0,IF(SUM($C1216,$I1196)&gt;J$4,$L1210/$I1196,$L1210-SUM($I1216:I1216))))</f>
        <v>0</v>
      </c>
      <c r="K1216" s="167">
        <f>IF($I1196="n/a",0,IF(K$4&lt;=$C1216,0,IF(SUM($C1216,$I1196)&gt;K$4,$L1210/$I1196,$L1210-SUM($I1216:J1216))))</f>
        <v>0</v>
      </c>
      <c r="L1216" s="167">
        <f>IF($I1196="n/a",0,IF(L$4&lt;=$C1216,0,IF(SUM($C1216,$I1196)&gt;L$4,$L1210/$I1196,$L1210-SUM($I1216:K1216))))</f>
        <v>0</v>
      </c>
      <c r="M1216" s="167">
        <f>IF($I1196="n/a",0,IF(M$4&lt;=$C1216,0,IF(SUM($C1216,$I1196)&gt;M$4,$L1210/$I1196,$L1210-SUM($I1216:L1216))))</f>
        <v>0.4258044518739651</v>
      </c>
      <c r="N1216" s="167">
        <f>IF($I1196="n/a",0,IF(N$4&lt;=$C1216,0,IF(SUM($C1216,$I1196)&gt;N$4,$L1210/$I1196,$L1210-SUM($I1216:M1216))))</f>
        <v>0.4258044518739651</v>
      </c>
      <c r="O1216" s="167">
        <f>IF($I1196="n/a",0,IF(O$4&lt;=$C1216,0,IF(SUM($C1216,$I1196)&gt;O$4,$L1210/$I1196,$L1210-SUM($I1216:N1216))))</f>
        <v>0.4258044518739651</v>
      </c>
      <c r="P1216" s="167">
        <f>IF($I1196="n/a",0,IF(P$4&lt;=$C1216,0,IF(SUM($C1216,$I1196)&gt;P$4,$L1210/$I1196,$L1210-SUM($I1216:O1216))))</f>
        <v>0.4258044518739651</v>
      </c>
      <c r="Q1216" s="167">
        <f>IF($I1196="n/a",0,IF(Q$4&lt;=$C1216,0,IF(SUM($C1216,$I1196)&gt;Q$4,$L1210/$I1196,$L1210-SUM($I1216:P1216))))</f>
        <v>0.4258044518739651</v>
      </c>
      <c r="R1216" s="167">
        <f>IF($I1196="n/a",0,IF(R$4&lt;=$C1216,0,IF(SUM($C1216,$I1196)&gt;R$4,$L1210/$I1196,$L1210-SUM($I1216:Q1216))))</f>
        <v>0.4258044518739651</v>
      </c>
      <c r="S1216" s="167">
        <f>IF($I1196="n/a",0,IF(S$4&lt;=$C1216,0,IF(SUM($C1216,$I1196)&gt;S$4,$L1210/$I1196,$L1210-SUM($I1216:R1216))))</f>
        <v>0.4258044518739651</v>
      </c>
      <c r="T1216" s="167">
        <f>IF($I1196="n/a",0,IF(T$4&lt;=$C1216,0,IF(SUM($C1216,$I1196)&gt;T$4,$L1210/$I1196,$L1210-SUM($I1216:S1216))))</f>
        <v>0.4258044518739651</v>
      </c>
      <c r="U1216" s="167">
        <f>IF($I1196="n/a",0,IF(U$4&lt;=$C1216,0,IF(SUM($C1216,$I1196)&gt;U$4,$L1210/$I1196,$L1210-SUM($I1216:T1216))))</f>
        <v>0.4258044518739651</v>
      </c>
      <c r="V1216" s="167">
        <f>IF($I1196="n/a",0,IF(V$4&lt;=$C1216,0,IF(SUM($C1216,$I1196)&gt;V$4,$L1210/$I1196,$L1210-SUM($I1216:U1216))))</f>
        <v>0.42580445187396476</v>
      </c>
      <c r="W1216" s="167">
        <f>IF($I1196="n/a",0,IF(W$4&lt;=$C1216,0,IF(SUM($C1216,$I1196)&gt;W$4,$L1210/$I1196,$L1210-SUM($I1216:V1216))))</f>
        <v>0</v>
      </c>
      <c r="X1216" s="167">
        <f>IF($I1196="n/a",0,IF(X$4&lt;=$C1216,0,IF(SUM($C1216,$I1196)&gt;X$4,$L1210/$I1196,$L1210-SUM($I1216:W1216))))</f>
        <v>0</v>
      </c>
      <c r="Y1216" s="167">
        <f>IF($I1196="n/a",0,IF(Y$4&lt;=$C1216,0,IF(SUM($C1216,$I1196)&gt;Y$4,$L1210/$I1196,$L1210-SUM($I1216:X1216))))</f>
        <v>0</v>
      </c>
      <c r="Z1216" s="167">
        <f>IF($I1196="n/a",0,IF(Z$4&lt;=$C1216,0,IF(SUM($C1216,$I1196)&gt;Z$4,$L1210/$I1196,$L1210-SUM($I1216:Y1216))))</f>
        <v>0</v>
      </c>
      <c r="AA1216" s="167">
        <f>IF($I1196="n/a",0,IF(AA$4&lt;=$C1216,0,IF(SUM($C1216,$I1196)&gt;AA$4,$L1210/$I1196,$L1210-SUM($I1216:Z1216))))</f>
        <v>0</v>
      </c>
      <c r="AB1216" s="167">
        <f>IF($I1196="n/a",0,IF(AB$4&lt;=$C1216,0,IF(SUM($C1216,$I1196)&gt;AB$4,$L1210/$I1196,$L1210-SUM($I1216:AA1216))))</f>
        <v>0</v>
      </c>
      <c r="AC1216" s="167">
        <f>IF($I1196="n/a",0,IF(AC$4&lt;=$C1216,0,IF(SUM($C1216,$I1196)&gt;AC$4,$L1210/$I1196,$L1210-SUM($I1216:AB1216))))</f>
        <v>0</v>
      </c>
      <c r="AD1216" s="167">
        <f>IF($I1196="n/a",0,IF(AD$4&lt;=$C1216,0,IF(SUM($C1216,$I1196)&gt;AD$4,$L1210/$I1196,$L1210-SUM($I1216:AC1216))))</f>
        <v>0</v>
      </c>
      <c r="AE1216" s="167">
        <f>IF($I1196="n/a",0,IF(AE$4&lt;=$C1216,0,IF(SUM($C1216,$I1196)&gt;AE$4,$L1210/$I1196,$L1210-SUM($I1216:AD1216))))</f>
        <v>0</v>
      </c>
      <c r="AF1216" s="167">
        <f>IF($I1196="n/a",0,IF(AF$4&lt;=$C1216,0,IF(SUM($C1216,$I1196)&gt;AF$4,$L1210/$I1196,$L1210-SUM($I1216:AE1216))))</f>
        <v>0</v>
      </c>
      <c r="AG1216" s="167">
        <f>IF($I1196="n/a",0,IF(AG$4&lt;=$C1216,0,IF(SUM($C1216,$I1196)&gt;AG$4,$L1210/$I1196,$L1210-SUM($I1216:AF1216))))</f>
        <v>0</v>
      </c>
      <c r="AH1216" s="167">
        <f>IF($I1196="n/a",0,IF(AH$4&lt;=$C1216,0,IF(SUM($C1216,$I1196)&gt;AH$4,$L1210/$I1196,$L1210-SUM($I1216:AG1216))))</f>
        <v>0</v>
      </c>
      <c r="AI1216" s="167">
        <f>IF($I1196="n/a",0,IF(AI$4&lt;=$C1216,0,IF(SUM($C1216,$I1196)&gt;AI$4,$L1210/$I1196,$L1210-SUM($I1216:AH1216))))</f>
        <v>0</v>
      </c>
      <c r="AJ1216" s="167">
        <f>IF($I1196="n/a",0,IF(AJ$4&lt;=$C1216,0,IF(SUM($C1216,$I1196)&gt;AJ$4,$L1210/$I1196,$L1210-SUM($I1216:AI1216))))</f>
        <v>0</v>
      </c>
      <c r="AK1216" s="167">
        <f>IF($I1196="n/a",0,IF(AK$4&lt;=$C1216,0,IF(SUM($C1216,$I1196)&gt;AK$4,$L1210/$I1196,$L1210-SUM($I1216:AJ1216))))</f>
        <v>0</v>
      </c>
      <c r="AL1216" s="167">
        <f>IF($I1196="n/a",0,IF(AL$4&lt;=$C1216,0,IF(SUM($C1216,$I1196)&gt;AL$4,$L1210/$I1196,$L1210-SUM($I1216:AK1216))))</f>
        <v>0</v>
      </c>
      <c r="AM1216" s="167">
        <f>IF($I1196="n/a",0,IF(AM$4&lt;=$C1216,0,IF(SUM($C1216,$I1196)&gt;AM$4,$L1210/$I1196,$L1210-SUM($I1216:AL1216))))</f>
        <v>0</v>
      </c>
      <c r="AN1216" s="167">
        <f>IF($I1196="n/a",0,IF(AN$4&lt;=$C1216,0,IF(SUM($C1216,$I1196)&gt;AN$4,$L1210/$I1196,$L1210-SUM($I1216:AM1216))))</f>
        <v>0</v>
      </c>
      <c r="AO1216" s="167">
        <f>IF($I1196="n/a",0,IF(AO$4&lt;=$C1216,0,IF(SUM($C1216,$I1196)&gt;AO$4,$L1210/$I1196,$L1210-SUM($I1216:AN1216))))</f>
        <v>0</v>
      </c>
      <c r="AP1216" s="167">
        <f>IF($I1196="n/a",0,IF(AP$4&lt;=$C1216,0,IF(SUM($C1216,$I1196)&gt;AP$4,$L1210/$I1196,$L1210-SUM($I1216:AO1216))))</f>
        <v>0</v>
      </c>
      <c r="AQ1216" s="167">
        <f>IF($I1196="n/a",0,IF(AQ$4&lt;=$C1216,0,IF(SUM($C1216,$I1196)&gt;AQ$4,$L1210/$I1196,$L1210-SUM($I1216:AP1216))))</f>
        <v>0</v>
      </c>
      <c r="AR1216" s="167">
        <f>IF($I1196="n/a",0,IF(AR$4&lt;=$C1216,0,IF(SUM($C1216,$I1196)&gt;AR$4,$L1210/$I1196,$L1210-SUM($I1216:AQ1216))))</f>
        <v>0</v>
      </c>
      <c r="AS1216" s="167">
        <f>IF($I1196="n/a",0,IF(AS$4&lt;=$C1216,0,IF(SUM($C1216,$I1196)&gt;AS$4,$L1210/$I1196,$L1210-SUM($I1216:AR1216))))</f>
        <v>0</v>
      </c>
      <c r="AT1216" s="167">
        <f>IF($I1196="n/a",0,IF(AT$4&lt;=$C1216,0,IF(SUM($C1216,$I1196)&gt;AT$4,$L1210/$I1196,$L1210-SUM($I1216:AS1216))))</f>
        <v>0</v>
      </c>
      <c r="AU1216" s="167">
        <f>IF($I1196="n/a",0,IF(AU$4&lt;=$C1216,0,IF(SUM($C1216,$I1196)&gt;AU$4,$L1210/$I1196,$L1210-SUM($I1216:AT1216))))</f>
        <v>0</v>
      </c>
      <c r="AV1216" s="167">
        <f>IF($I1196="n/a",0,IF(AV$4&lt;=$C1216,0,IF(SUM($C1216,$I1196)&gt;AV$4,$L1210/$I1196,$L1210-SUM($I1216:AU1216))))</f>
        <v>0</v>
      </c>
      <c r="AW1216" s="167">
        <f>IF($I1196="n/a",0,IF(AW$4&lt;=$C1216,0,IF(SUM($C1216,$I1196)&gt;AW$4,$L1210/$I1196,$L1210-SUM($I1216:AV1216))))</f>
        <v>0</v>
      </c>
      <c r="AX1216" s="167">
        <f>IF($I1196="n/a",0,IF(AX$4&lt;=$C1216,0,IF(SUM($C1216,$I1196)&gt;AX$4,$L1210/$I1196,$L1210-SUM($I1216:AW1216))))</f>
        <v>0</v>
      </c>
      <c r="AY1216" s="167">
        <f>IF($I1196="n/a",0,IF(AY$4&lt;=$C1216,0,IF(SUM($C1216,$I1196)&gt;AY$4,$L1210/$I1196,$L1210-SUM($I1216:AX1216))))</f>
        <v>0</v>
      </c>
      <c r="AZ1216" s="167">
        <f>IF($I1196="n/a",0,IF(AZ$4&lt;=$C1216,0,IF(SUM($C1216,$I1196)&gt;AZ$4,$L1210/$I1196,$L1210-SUM($I1216:AY1216))))</f>
        <v>0</v>
      </c>
      <c r="BA1216" s="167">
        <f>IF($I1196="n/a",0,IF(BA$4&lt;=$C1216,0,IF(SUM($C1216,$I1196)&gt;BA$4,$L1210/$I1196,$L1210-SUM($I1216:AZ1216))))</f>
        <v>0</v>
      </c>
      <c r="BB1216" s="167">
        <f>IF($I1196="n/a",0,IF(BB$4&lt;=$C1216,0,IF(SUM($C1216,$I1196)&gt;BB$4,$L1210/$I1196,$L1210-SUM($I1216:BA1216))))</f>
        <v>0</v>
      </c>
      <c r="BC1216" s="167">
        <f>IF($I1196="n/a",0,IF(BC$4&lt;=$C1216,0,IF(SUM($C1216,$I1196)&gt;BC$4,$L1210/$I1196,$L1210-SUM($I1216:BB1216))))</f>
        <v>0</v>
      </c>
      <c r="BD1216" s="167">
        <f>IF($I1196="n/a",0,IF(BD$4&lt;=$C1216,0,IF(SUM($C1216,$I1196)&gt;BD$4,$L1210/$I1196,$L1210-SUM($I1216:BC1216))))</f>
        <v>0</v>
      </c>
      <c r="BE1216" s="167">
        <f>IF($I1196="n/a",0,IF(BE$4&lt;=$C1216,0,IF(SUM($C1216,$I1196)&gt;BE$4,$L1210/$I1196,$L1210-SUM($I1216:BD1216))))</f>
        <v>0</v>
      </c>
      <c r="BF1216" s="167">
        <f>IF($I1196="n/a",0,IF(BF$4&lt;=$C1216,0,IF(SUM($C1216,$I1196)&gt;BF$4,$L1210/$I1196,$L1210-SUM($I1216:BE1216))))</f>
        <v>0</v>
      </c>
      <c r="BG1216" s="167">
        <f>IF($I1196="n/a",0,IF(BG$4&lt;=$C1216,0,IF(SUM($C1216,$I1196)&gt;BG$4,$L1210/$I1196,$L1210-SUM($I1216:BF1216))))</f>
        <v>0</v>
      </c>
      <c r="BH1216" s="167">
        <f>IF($I1196="n/a",0,IF(BH$4&lt;=$C1216,0,IF(SUM($C1216,$I1196)&gt;BH$4,$L1210/$I1196,$L1210-SUM($I1216:BG1216))))</f>
        <v>0</v>
      </c>
      <c r="BI1216" s="167">
        <f>IF($I1196="n/a",0,IF(BI$4&lt;=$C1216,0,IF(SUM($C1216,$I1196)&gt;BI$4,$L1210/$I1196,$L1210-SUM($I1216:BH1216))))</f>
        <v>0</v>
      </c>
      <c r="BJ1216" s="167">
        <f>IF($I1196="n/a",0,IF(BJ$4&lt;=$C1216,0,IF(SUM($C1216,$I1196)&gt;BJ$4,$L1210/$I1196,$L1210-SUM($I1216:BI1216))))</f>
        <v>0</v>
      </c>
      <c r="BK1216" s="167">
        <f>IF($I1196="n/a",0,IF(BK$4&lt;=$C1216,0,IF(SUM($C1216,$I1196)&gt;BK$4,$L1210/$I1196,$L1210-SUM($I1216:BJ1216))))</f>
        <v>0</v>
      </c>
      <c r="BL1216" s="167">
        <f>IF($I1196="n/a",0,IF(BL$4&lt;=$C1216,0,IF(SUM($C1216,$I1196)&gt;BL$4,$L1210/$I1196,$L1210-SUM($I1216:BK1216))))</f>
        <v>0</v>
      </c>
      <c r="BM1216" s="167">
        <f>IF($I1196="n/a",0,IF(BM$4&lt;=$C1216,0,IF(SUM($C1216,$I1196)&gt;BM$4,$L1210/$I1196,$L1210-SUM($I1216:BL1216))))</f>
        <v>0</v>
      </c>
      <c r="BN1216" s="167">
        <f>IF($I1196="n/a",0,IF(BN$4&lt;=$C1216,0,IF(SUM($C1216,$I1196)&gt;BN$4,$L1210/$I1196,$L1210-SUM($I1216:BM1216))))</f>
        <v>0</v>
      </c>
      <c r="BO1216" s="167">
        <f>IF($I1196="n/a",0,IF(BO$4&lt;=$C1216,0,IF(SUM($C1216,$I1196)&gt;BO$4,$L1210/$I1196,$L1210-SUM($I1216:BN1216))))</f>
        <v>0</v>
      </c>
      <c r="BP1216" s="167">
        <f>IF($I1196="n/a",0,IF(BP$4&lt;=$C1216,0,IF(SUM($C1216,$I1196)&gt;BP$4,$L1210/$I1196,$L1210-SUM($I1216:BO1216))))</f>
        <v>0</v>
      </c>
      <c r="BQ1216" s="167">
        <f>IF($I1196="n/a",0,IF(BQ$4&lt;=$C1216,0,IF(SUM($C1216,$I1196)&gt;BQ$4,$L1210/$I1196,$L1210-SUM($I1216:BP1216))))</f>
        <v>0</v>
      </c>
      <c r="BR1216" s="167">
        <f>IF($I1196="n/a",0,IF(BR$4&lt;=$C1216,0,IF(SUM($C1216,$I1196)&gt;BR$4,$L1210/$I1196,$L1210-SUM($I1216:BQ1216))))</f>
        <v>0</v>
      </c>
      <c r="BS1216" s="167">
        <f>IF($I1196="n/a",0,IF(BS$4&lt;=$C1216,0,IF(SUM($C1216,$I1196)&gt;BS$4,$L1210/$I1196,$L1210-SUM($I1216:BR1216))))</f>
        <v>0</v>
      </c>
      <c r="BT1216" s="167">
        <f>IF($I1196="n/a",0,IF(BT$4&lt;=$C1216,0,IF(SUM($C1216,$I1196)&gt;BT$4,$L1210/$I1196,$L1210-SUM($I1216:BS1216))))</f>
        <v>0</v>
      </c>
      <c r="BU1216" s="167">
        <f>IF($I1196="n/a",0,IF(BU$4&lt;=$C1216,0,IF(SUM($C1216,$I1196)&gt;BU$4,$L1210/$I1196,$L1210-SUM($I1216:BT1216))))</f>
        <v>0</v>
      </c>
      <c r="BV1216" s="167">
        <f>IF($I1196="n/a",0,IF(BV$4&lt;=$C1216,0,IF(SUM($C1216,$I1196)&gt;BV$4,$L1210/$I1196,$L1210-SUM($I1216:BU1216))))</f>
        <v>0</v>
      </c>
      <c r="BW1216" s="167">
        <f>IF($I1196="n/a",0,IF(BW$4&lt;=$C1216,0,IF(SUM($C1216,$I1196)&gt;BW$4,$L1210/$I1196,$L1210-SUM($I1216:BV1216))))</f>
        <v>0</v>
      </c>
      <c r="BX1216" s="167">
        <f>IF($I1196="n/a",0,IF(BX$4&lt;=$C1216,0,IF(SUM($C1216,$I1196)&gt;BX$4,$L1210/$I1196,$L1210-SUM($I1216:BW1216))))</f>
        <v>0</v>
      </c>
      <c r="BY1216" s="167">
        <f>IF($I1196="n/a",0,IF(BY$4&lt;=$C1216,0,IF(SUM($C1216,$I1196)&gt;BY$4,$L1210/$I1196,$L1210-SUM($I1216:BX1216))))</f>
        <v>0</v>
      </c>
      <c r="BZ1216" s="167">
        <f>IF($I1196="n/a",0,IF(BZ$4&lt;=$C1216,0,IF(SUM($C1216,$I1196)&gt;BZ$4,$L1210/$I1196,$L1210-SUM($I1216:BY1216))))</f>
        <v>0</v>
      </c>
      <c r="CA1216" s="167">
        <f>IF($I1196="n/a",0,IF(CA$4&lt;=$C1216,0,IF(SUM($C1216,$I1196)&gt;CA$4,$L1210/$I1196,$L1210-SUM($I1216:BZ1216))))</f>
        <v>0</v>
      </c>
      <c r="CB1216" s="167">
        <f>IF($I1196="n/a",0,IF(CB$4&lt;=$C1216,0,IF(SUM($C1216,$I1196)&gt;CB$4,$L1210/$I1196,$L1210-SUM($I1216:CA1216))))</f>
        <v>0</v>
      </c>
      <c r="CC1216" s="167">
        <f>IF($I1196="n/a",0,IF(CC$4&lt;=$C1216,0,IF(SUM($C1216,$I1196)&gt;CC$4,$L1210/$I1196,$L1210-SUM($I1216:CB1216))))</f>
        <v>0</v>
      </c>
      <c r="CD1216" s="167">
        <f>IF($I1196="n/a",0,IF(CD$4&lt;=$C1216,0,IF(SUM($C1216,$I1196)&gt;CD$4,$L1210/$I1196,$L1210-SUM($I1216:CC1216))))</f>
        <v>0</v>
      </c>
      <c r="CE1216" s="167">
        <f>IF($I1196="n/a",0,IF(CE$4&lt;=$C1216,0,IF(SUM($C1216,$I1196)&gt;CE$4,$L1210/$I1196,$L1210-SUM($I1216:CD1216))))</f>
        <v>0</v>
      </c>
      <c r="CF1216" s="167">
        <f>IF($I1196="n/a",0,IF(CF$4&lt;=$C1216,0,IF(SUM($C1216,$I1196)&gt;CF$4,$L1210/$I1196,$L1210-SUM($I1216:CE1216))))</f>
        <v>0</v>
      </c>
    </row>
    <row r="1217" spans="1:84" s="153" customFormat="1" ht="12.75" customHeight="1">
      <c r="A1217"/>
      <c r="C1217" s="197">
        <v>2019</v>
      </c>
      <c r="D1217" s="214" t="s">
        <v>48</v>
      </c>
      <c r="E1217" s="21" t="s">
        <v>185</v>
      </c>
      <c r="I1217" s="31"/>
      <c r="J1217" s="166">
        <f>IF($I1196="n/a",0,IF(J$4&lt;=$C1217,0,IF(SUM($C1217,$I1196)&gt;J$4,$M1210/$I1196,$M1210-SUM($I1217:I1217))))</f>
        <v>0</v>
      </c>
      <c r="K1217" s="166">
        <f>IF($I1196="n/a",0,IF(K$4&lt;=$C1217,0,IF(SUM($C1217,$I1196)&gt;K$4,$M1210/$I1196,$M1210-SUM($I1217:J1217))))</f>
        <v>0</v>
      </c>
      <c r="L1217" s="166">
        <f>IF($I1196="n/a",0,IF(L$4&lt;=$C1217,0,IF(SUM($C1217,$I1196)&gt;L$4,$M1210/$I1196,$M1210-SUM($I1217:K1217))))</f>
        <v>0</v>
      </c>
      <c r="M1217" s="166">
        <f>IF($I1196="n/a",0,IF(M$4&lt;=$C1217,0,IF(SUM($C1217,$I1196)&gt;M$4,$M1210/$I1196,$M1210-SUM($I1217:L1217))))</f>
        <v>0</v>
      </c>
      <c r="N1217" s="166">
        <f>IF($I1196="n/a",0,IF(N$4&lt;=$C1217,0,IF(SUM($C1217,$I1196)&gt;N$4,$M1210/$I1196,$M1210-SUM($I1217:M1217))))</f>
        <v>0.53062077867412971</v>
      </c>
      <c r="O1217" s="166">
        <f>IF($I1196="n/a",0,IF(O$4&lt;=$C1217,0,IF(SUM($C1217,$I1196)&gt;O$4,$M1210/$I1196,$M1210-SUM($I1217:N1217))))</f>
        <v>0.53062077867412971</v>
      </c>
      <c r="P1217" s="166">
        <f>IF($I1196="n/a",0,IF(P$4&lt;=$C1217,0,IF(SUM($C1217,$I1196)&gt;P$4,$M1210/$I1196,$M1210-SUM($I1217:O1217))))</f>
        <v>0.53062077867412971</v>
      </c>
      <c r="Q1217" s="166">
        <f>IF($I1196="n/a",0,IF(Q$4&lt;=$C1217,0,IF(SUM($C1217,$I1196)&gt;Q$4,$M1210/$I1196,$M1210-SUM($I1217:P1217))))</f>
        <v>0.53062077867412971</v>
      </c>
      <c r="R1217" s="166">
        <f>IF($I1196="n/a",0,IF(R$4&lt;=$C1217,0,IF(SUM($C1217,$I1196)&gt;R$4,$M1210/$I1196,$M1210-SUM($I1217:Q1217))))</f>
        <v>0.53062077867412971</v>
      </c>
      <c r="S1217" s="166">
        <f>IF($I1196="n/a",0,IF(S$4&lt;=$C1217,0,IF(SUM($C1217,$I1196)&gt;S$4,$M1210/$I1196,$M1210-SUM($I1217:R1217))))</f>
        <v>0.53062077867412971</v>
      </c>
      <c r="T1217" s="166">
        <f>IF($I1196="n/a",0,IF(T$4&lt;=$C1217,0,IF(SUM($C1217,$I1196)&gt;T$4,$M1210/$I1196,$M1210-SUM($I1217:S1217))))</f>
        <v>0.53062077867412971</v>
      </c>
      <c r="U1217" s="166">
        <f>IF($I1196="n/a",0,IF(U$4&lt;=$C1217,0,IF(SUM($C1217,$I1196)&gt;U$4,$M1210/$I1196,$M1210-SUM($I1217:T1217))))</f>
        <v>0.53062077867412971</v>
      </c>
      <c r="V1217" s="166">
        <f>IF($I1196="n/a",0,IF(V$4&lt;=$C1217,0,IF(SUM($C1217,$I1196)&gt;V$4,$M1210/$I1196,$M1210-SUM($I1217:U1217))))</f>
        <v>0.53062077867412971</v>
      </c>
      <c r="W1217" s="166">
        <f>IF($I1196="n/a",0,IF(W$4&lt;=$C1217,0,IF(SUM($C1217,$I1196)&gt;W$4,$M1210/$I1196,$M1210-SUM($I1217:V1217))))</f>
        <v>0.53062077867413127</v>
      </c>
      <c r="X1217" s="166">
        <f>IF($I1196="n/a",0,IF(X$4&lt;=$C1217,0,IF(SUM($C1217,$I1196)&gt;X$4,$M1210/$I1196,$M1210-SUM($I1217:W1217))))</f>
        <v>0</v>
      </c>
      <c r="Y1217" s="166">
        <f>IF($I1196="n/a",0,IF(Y$4&lt;=$C1217,0,IF(SUM($C1217,$I1196)&gt;Y$4,$M1210/$I1196,$M1210-SUM($I1217:X1217))))</f>
        <v>0</v>
      </c>
      <c r="Z1217" s="166">
        <f>IF($I1196="n/a",0,IF(Z$4&lt;=$C1217,0,IF(SUM($C1217,$I1196)&gt;Z$4,$M1210/$I1196,$M1210-SUM($I1217:Y1217))))</f>
        <v>0</v>
      </c>
      <c r="AA1217" s="166">
        <f>IF($I1196="n/a",0,IF(AA$4&lt;=$C1217,0,IF(SUM($C1217,$I1196)&gt;AA$4,$M1210/$I1196,$M1210-SUM($I1217:Z1217))))</f>
        <v>0</v>
      </c>
      <c r="AB1217" s="166">
        <f>IF($I1196="n/a",0,IF(AB$4&lt;=$C1217,0,IF(SUM($C1217,$I1196)&gt;AB$4,$M1210/$I1196,$M1210-SUM($I1217:AA1217))))</f>
        <v>0</v>
      </c>
      <c r="AC1217" s="166">
        <f>IF($I1196="n/a",0,IF(AC$4&lt;=$C1217,0,IF(SUM($C1217,$I1196)&gt;AC$4,$M1210/$I1196,$M1210-SUM($I1217:AB1217))))</f>
        <v>0</v>
      </c>
      <c r="AD1217" s="166">
        <f>IF($I1196="n/a",0,IF(AD$4&lt;=$C1217,0,IF(SUM($C1217,$I1196)&gt;AD$4,$M1210/$I1196,$M1210-SUM($I1217:AC1217))))</f>
        <v>0</v>
      </c>
      <c r="AE1217" s="166">
        <f>IF($I1196="n/a",0,IF(AE$4&lt;=$C1217,0,IF(SUM($C1217,$I1196)&gt;AE$4,$M1210/$I1196,$M1210-SUM($I1217:AD1217))))</f>
        <v>0</v>
      </c>
      <c r="AF1217" s="166">
        <f>IF($I1196="n/a",0,IF(AF$4&lt;=$C1217,0,IF(SUM($C1217,$I1196)&gt;AF$4,$M1210/$I1196,$M1210-SUM($I1217:AE1217))))</f>
        <v>0</v>
      </c>
      <c r="AG1217" s="166">
        <f>IF($I1196="n/a",0,IF(AG$4&lt;=$C1217,0,IF(SUM($C1217,$I1196)&gt;AG$4,$M1210/$I1196,$M1210-SUM($I1217:AF1217))))</f>
        <v>0</v>
      </c>
      <c r="AH1217" s="166">
        <f>IF($I1196="n/a",0,IF(AH$4&lt;=$C1217,0,IF(SUM($C1217,$I1196)&gt;AH$4,$M1210/$I1196,$M1210-SUM($I1217:AG1217))))</f>
        <v>0</v>
      </c>
      <c r="AI1217" s="166">
        <f>IF($I1196="n/a",0,IF(AI$4&lt;=$C1217,0,IF(SUM($C1217,$I1196)&gt;AI$4,$M1210/$I1196,$M1210-SUM($I1217:AH1217))))</f>
        <v>0</v>
      </c>
      <c r="AJ1217" s="166">
        <f>IF($I1196="n/a",0,IF(AJ$4&lt;=$C1217,0,IF(SUM($C1217,$I1196)&gt;AJ$4,$M1210/$I1196,$M1210-SUM($I1217:AI1217))))</f>
        <v>0</v>
      </c>
      <c r="AK1217" s="166">
        <f>IF($I1196="n/a",0,IF(AK$4&lt;=$C1217,0,IF(SUM($C1217,$I1196)&gt;AK$4,$M1210/$I1196,$M1210-SUM($I1217:AJ1217))))</f>
        <v>0</v>
      </c>
      <c r="AL1217" s="166">
        <f>IF($I1196="n/a",0,IF(AL$4&lt;=$C1217,0,IF(SUM($C1217,$I1196)&gt;AL$4,$M1210/$I1196,$M1210-SUM($I1217:AK1217))))</f>
        <v>0</v>
      </c>
      <c r="AM1217" s="166">
        <f>IF($I1196="n/a",0,IF(AM$4&lt;=$C1217,0,IF(SUM($C1217,$I1196)&gt;AM$4,$M1210/$I1196,$M1210-SUM($I1217:AL1217))))</f>
        <v>0</v>
      </c>
      <c r="AN1217" s="166">
        <f>IF($I1196="n/a",0,IF(AN$4&lt;=$C1217,0,IF(SUM($C1217,$I1196)&gt;AN$4,$M1210/$I1196,$M1210-SUM($I1217:AM1217))))</f>
        <v>0</v>
      </c>
      <c r="AO1217" s="166">
        <f>IF($I1196="n/a",0,IF(AO$4&lt;=$C1217,0,IF(SUM($C1217,$I1196)&gt;AO$4,$M1210/$I1196,$M1210-SUM($I1217:AN1217))))</f>
        <v>0</v>
      </c>
      <c r="AP1217" s="166">
        <f>IF($I1196="n/a",0,IF(AP$4&lt;=$C1217,0,IF(SUM($C1217,$I1196)&gt;AP$4,$M1210/$I1196,$M1210-SUM($I1217:AO1217))))</f>
        <v>0</v>
      </c>
      <c r="AQ1217" s="166">
        <f>IF($I1196="n/a",0,IF(AQ$4&lt;=$C1217,0,IF(SUM($C1217,$I1196)&gt;AQ$4,$M1210/$I1196,$M1210-SUM($I1217:AP1217))))</f>
        <v>0</v>
      </c>
      <c r="AR1217" s="166">
        <f>IF($I1196="n/a",0,IF(AR$4&lt;=$C1217,0,IF(SUM($C1217,$I1196)&gt;AR$4,$M1210/$I1196,$M1210-SUM($I1217:AQ1217))))</f>
        <v>0</v>
      </c>
      <c r="AS1217" s="166">
        <f>IF($I1196="n/a",0,IF(AS$4&lt;=$C1217,0,IF(SUM($C1217,$I1196)&gt;AS$4,$M1210/$I1196,$M1210-SUM($I1217:AR1217))))</f>
        <v>0</v>
      </c>
      <c r="AT1217" s="166">
        <f>IF($I1196="n/a",0,IF(AT$4&lt;=$C1217,0,IF(SUM($C1217,$I1196)&gt;AT$4,$M1210/$I1196,$M1210-SUM($I1217:AS1217))))</f>
        <v>0</v>
      </c>
      <c r="AU1217" s="166">
        <f>IF($I1196="n/a",0,IF(AU$4&lt;=$C1217,0,IF(SUM($C1217,$I1196)&gt;AU$4,$M1210/$I1196,$M1210-SUM($I1217:AT1217))))</f>
        <v>0</v>
      </c>
      <c r="AV1217" s="166">
        <f>IF($I1196="n/a",0,IF(AV$4&lt;=$C1217,0,IF(SUM($C1217,$I1196)&gt;AV$4,$M1210/$I1196,$M1210-SUM($I1217:AU1217))))</f>
        <v>0</v>
      </c>
      <c r="AW1217" s="166">
        <f>IF($I1196="n/a",0,IF(AW$4&lt;=$C1217,0,IF(SUM($C1217,$I1196)&gt;AW$4,$M1210/$I1196,$M1210-SUM($I1217:AV1217))))</f>
        <v>0</v>
      </c>
      <c r="AX1217" s="166">
        <f>IF($I1196="n/a",0,IF(AX$4&lt;=$C1217,0,IF(SUM($C1217,$I1196)&gt;AX$4,$M1210/$I1196,$M1210-SUM($I1217:AW1217))))</f>
        <v>0</v>
      </c>
      <c r="AY1217" s="166">
        <f>IF($I1196="n/a",0,IF(AY$4&lt;=$C1217,0,IF(SUM($C1217,$I1196)&gt;AY$4,$M1210/$I1196,$M1210-SUM($I1217:AX1217))))</f>
        <v>0</v>
      </c>
      <c r="AZ1217" s="166">
        <f>IF($I1196="n/a",0,IF(AZ$4&lt;=$C1217,0,IF(SUM($C1217,$I1196)&gt;AZ$4,$M1210/$I1196,$M1210-SUM($I1217:AY1217))))</f>
        <v>0</v>
      </c>
      <c r="BA1217" s="166">
        <f>IF($I1196="n/a",0,IF(BA$4&lt;=$C1217,0,IF(SUM($C1217,$I1196)&gt;BA$4,$M1210/$I1196,$M1210-SUM($I1217:AZ1217))))</f>
        <v>0</v>
      </c>
      <c r="BB1217" s="166">
        <f>IF($I1196="n/a",0,IF(BB$4&lt;=$C1217,0,IF(SUM($C1217,$I1196)&gt;BB$4,$M1210/$I1196,$M1210-SUM($I1217:BA1217))))</f>
        <v>0</v>
      </c>
      <c r="BC1217" s="166">
        <f>IF($I1196="n/a",0,IF(BC$4&lt;=$C1217,0,IF(SUM($C1217,$I1196)&gt;BC$4,$M1210/$I1196,$M1210-SUM($I1217:BB1217))))</f>
        <v>0</v>
      </c>
      <c r="BD1217" s="166">
        <f>IF($I1196="n/a",0,IF(BD$4&lt;=$C1217,0,IF(SUM($C1217,$I1196)&gt;BD$4,$M1210/$I1196,$M1210-SUM($I1217:BC1217))))</f>
        <v>0</v>
      </c>
      <c r="BE1217" s="166">
        <f>IF($I1196="n/a",0,IF(BE$4&lt;=$C1217,0,IF(SUM($C1217,$I1196)&gt;BE$4,$M1210/$I1196,$M1210-SUM($I1217:BD1217))))</f>
        <v>0</v>
      </c>
      <c r="BF1217" s="166">
        <f>IF($I1196="n/a",0,IF(BF$4&lt;=$C1217,0,IF(SUM($C1217,$I1196)&gt;BF$4,$M1210/$I1196,$M1210-SUM($I1217:BE1217))))</f>
        <v>0</v>
      </c>
      <c r="BG1217" s="166">
        <f>IF($I1196="n/a",0,IF(BG$4&lt;=$C1217,0,IF(SUM($C1217,$I1196)&gt;BG$4,$M1210/$I1196,$M1210-SUM($I1217:BF1217))))</f>
        <v>0</v>
      </c>
      <c r="BH1217" s="166">
        <f>IF($I1196="n/a",0,IF(BH$4&lt;=$C1217,0,IF(SUM($C1217,$I1196)&gt;BH$4,$M1210/$I1196,$M1210-SUM($I1217:BG1217))))</f>
        <v>0</v>
      </c>
      <c r="BI1217" s="166">
        <f>IF($I1196="n/a",0,IF(BI$4&lt;=$C1217,0,IF(SUM($C1217,$I1196)&gt;BI$4,$M1210/$I1196,$M1210-SUM($I1217:BH1217))))</f>
        <v>0</v>
      </c>
      <c r="BJ1217" s="166">
        <f>IF($I1196="n/a",0,IF(BJ$4&lt;=$C1217,0,IF(SUM($C1217,$I1196)&gt;BJ$4,$M1210/$I1196,$M1210-SUM($I1217:BI1217))))</f>
        <v>0</v>
      </c>
      <c r="BK1217" s="166">
        <f>IF($I1196="n/a",0,IF(BK$4&lt;=$C1217,0,IF(SUM($C1217,$I1196)&gt;BK$4,$M1210/$I1196,$M1210-SUM($I1217:BJ1217))))</f>
        <v>0</v>
      </c>
      <c r="BL1217" s="166">
        <f>IF($I1196="n/a",0,IF(BL$4&lt;=$C1217,0,IF(SUM($C1217,$I1196)&gt;BL$4,$M1210/$I1196,$M1210-SUM($I1217:BK1217))))</f>
        <v>0</v>
      </c>
      <c r="BM1217" s="166">
        <f>IF($I1196="n/a",0,IF(BM$4&lt;=$C1217,0,IF(SUM($C1217,$I1196)&gt;BM$4,$M1210/$I1196,$M1210-SUM($I1217:BL1217))))</f>
        <v>0</v>
      </c>
      <c r="BN1217" s="166">
        <f>IF($I1196="n/a",0,IF(BN$4&lt;=$C1217,0,IF(SUM($C1217,$I1196)&gt;BN$4,$M1210/$I1196,$M1210-SUM($I1217:BM1217))))</f>
        <v>0</v>
      </c>
      <c r="BO1217" s="166">
        <f>IF($I1196="n/a",0,IF(BO$4&lt;=$C1217,0,IF(SUM($C1217,$I1196)&gt;BO$4,$M1210/$I1196,$M1210-SUM($I1217:BN1217))))</f>
        <v>0</v>
      </c>
      <c r="BP1217" s="166">
        <f>IF($I1196="n/a",0,IF(BP$4&lt;=$C1217,0,IF(SUM($C1217,$I1196)&gt;BP$4,$M1210/$I1196,$M1210-SUM($I1217:BO1217))))</f>
        <v>0</v>
      </c>
      <c r="BQ1217" s="166">
        <f>IF($I1196="n/a",0,IF(BQ$4&lt;=$C1217,0,IF(SUM($C1217,$I1196)&gt;BQ$4,$M1210/$I1196,$M1210-SUM($I1217:BP1217))))</f>
        <v>0</v>
      </c>
      <c r="BR1217" s="166">
        <f>IF($I1196="n/a",0,IF(BR$4&lt;=$C1217,0,IF(SUM($C1217,$I1196)&gt;BR$4,$M1210/$I1196,$M1210-SUM($I1217:BQ1217))))</f>
        <v>0</v>
      </c>
      <c r="BS1217" s="166">
        <f>IF($I1196="n/a",0,IF(BS$4&lt;=$C1217,0,IF(SUM($C1217,$I1196)&gt;BS$4,$M1210/$I1196,$M1210-SUM($I1217:BR1217))))</f>
        <v>0</v>
      </c>
      <c r="BT1217" s="166">
        <f>IF($I1196="n/a",0,IF(BT$4&lt;=$C1217,0,IF(SUM($C1217,$I1196)&gt;BT$4,$M1210/$I1196,$M1210-SUM($I1217:BS1217))))</f>
        <v>0</v>
      </c>
      <c r="BU1217" s="166">
        <f>IF($I1196="n/a",0,IF(BU$4&lt;=$C1217,0,IF(SUM($C1217,$I1196)&gt;BU$4,$M1210/$I1196,$M1210-SUM($I1217:BT1217))))</f>
        <v>0</v>
      </c>
      <c r="BV1217" s="166">
        <f>IF($I1196="n/a",0,IF(BV$4&lt;=$C1217,0,IF(SUM($C1217,$I1196)&gt;BV$4,$M1210/$I1196,$M1210-SUM($I1217:BU1217))))</f>
        <v>0</v>
      </c>
      <c r="BW1217" s="166">
        <f>IF($I1196="n/a",0,IF(BW$4&lt;=$C1217,0,IF(SUM($C1217,$I1196)&gt;BW$4,$M1210/$I1196,$M1210-SUM($I1217:BV1217))))</f>
        <v>0</v>
      </c>
      <c r="BX1217" s="166">
        <f>IF($I1196="n/a",0,IF(BX$4&lt;=$C1217,0,IF(SUM($C1217,$I1196)&gt;BX$4,$M1210/$I1196,$M1210-SUM($I1217:BW1217))))</f>
        <v>0</v>
      </c>
      <c r="BY1217" s="166">
        <f>IF($I1196="n/a",0,IF(BY$4&lt;=$C1217,0,IF(SUM($C1217,$I1196)&gt;BY$4,$M1210/$I1196,$M1210-SUM($I1217:BX1217))))</f>
        <v>0</v>
      </c>
      <c r="BZ1217" s="166">
        <f>IF($I1196="n/a",0,IF(BZ$4&lt;=$C1217,0,IF(SUM($C1217,$I1196)&gt;BZ$4,$M1210/$I1196,$M1210-SUM($I1217:BY1217))))</f>
        <v>0</v>
      </c>
      <c r="CA1217" s="166">
        <f>IF($I1196="n/a",0,IF(CA$4&lt;=$C1217,0,IF(SUM($C1217,$I1196)&gt;CA$4,$M1210/$I1196,$M1210-SUM($I1217:BZ1217))))</f>
        <v>0</v>
      </c>
      <c r="CB1217" s="166">
        <f>IF($I1196="n/a",0,IF(CB$4&lt;=$C1217,0,IF(SUM($C1217,$I1196)&gt;CB$4,$M1210/$I1196,$M1210-SUM($I1217:CA1217))))</f>
        <v>0</v>
      </c>
      <c r="CC1217" s="166">
        <f>IF($I1196="n/a",0,IF(CC$4&lt;=$C1217,0,IF(SUM($C1217,$I1196)&gt;CC$4,$M1210/$I1196,$M1210-SUM($I1217:CB1217))))</f>
        <v>0</v>
      </c>
      <c r="CD1217" s="166">
        <f>IF($I1196="n/a",0,IF(CD$4&lt;=$C1217,0,IF(SUM($C1217,$I1196)&gt;CD$4,$M1210/$I1196,$M1210-SUM($I1217:CC1217))))</f>
        <v>0</v>
      </c>
      <c r="CE1217" s="166">
        <f>IF($I1196="n/a",0,IF(CE$4&lt;=$C1217,0,IF(SUM($C1217,$I1196)&gt;CE$4,$M1210/$I1196,$M1210-SUM($I1217:CD1217))))</f>
        <v>0</v>
      </c>
      <c r="CF1217" s="166">
        <f>IF($I1196="n/a",0,IF(CF$4&lt;=$C1217,0,IF(SUM($C1217,$I1196)&gt;CF$4,$M1210/$I1196,$M1210-SUM($I1217:CE1217))))</f>
        <v>0</v>
      </c>
    </row>
    <row r="1218" spans="1:84" s="153" customFormat="1" ht="12.75" customHeight="1">
      <c r="A1218"/>
      <c r="C1218" s="197">
        <v>2020</v>
      </c>
      <c r="D1218" s="21" t="s">
        <v>49</v>
      </c>
      <c r="E1218" s="21" t="s">
        <v>185</v>
      </c>
      <c r="I1218" s="31"/>
      <c r="J1218" s="167">
        <f>IF($I1196="n/a",0,IF(J$4&lt;=$C1218,0,IF(SUM($C1218,$I1196)&gt;J$4,$N1210/$I1196,$N1210-SUM($I1218:I1218))))</f>
        <v>0</v>
      </c>
      <c r="K1218" s="167">
        <f>IF($I1196="n/a",0,IF(K$4&lt;=$C1218,0,IF(SUM($C1218,$I1196)&gt;K$4,$N1210/$I1196,$N1210-SUM($I1218:J1218))))</f>
        <v>0</v>
      </c>
      <c r="L1218" s="167">
        <f>IF($I1196="n/a",0,IF(L$4&lt;=$C1218,0,IF(SUM($C1218,$I1196)&gt;L$4,$N1210/$I1196,$N1210-SUM($I1218:K1218))))</f>
        <v>0</v>
      </c>
      <c r="M1218" s="167">
        <f>IF($I1196="n/a",0,IF(M$4&lt;=$C1218,0,IF(SUM($C1218,$I1196)&gt;M$4,$N1210/$I1196,$N1210-SUM($I1218:L1218))))</f>
        <v>0</v>
      </c>
      <c r="N1218" s="167">
        <f>IF($I1196="n/a",0,IF(N$4&lt;=$C1218,0,IF(SUM($C1218,$I1196)&gt;N$4,$N1210/$I1196,$N1210-SUM($I1218:M1218))))</f>
        <v>0</v>
      </c>
      <c r="O1218" s="167">
        <f>IF($I1196="n/a",0,IF(O$4&lt;=$C1218,0,IF(SUM($C1218,$I1196)&gt;O$4,$N1210/$I1196,$N1210-SUM($I1218:N1218))))</f>
        <v>0.40287304521657763</v>
      </c>
      <c r="P1218" s="167">
        <f>IF($I1196="n/a",0,IF(P$4&lt;=$C1218,0,IF(SUM($C1218,$I1196)&gt;P$4,$N1210/$I1196,$N1210-SUM($I1218:O1218))))</f>
        <v>0.40287304521657763</v>
      </c>
      <c r="Q1218" s="167">
        <f>IF($I1196="n/a",0,IF(Q$4&lt;=$C1218,0,IF(SUM($C1218,$I1196)&gt;Q$4,$N1210/$I1196,$N1210-SUM($I1218:P1218))))</f>
        <v>0.40287304521657763</v>
      </c>
      <c r="R1218" s="167">
        <f>IF($I1196="n/a",0,IF(R$4&lt;=$C1218,0,IF(SUM($C1218,$I1196)&gt;R$4,$N1210/$I1196,$N1210-SUM($I1218:Q1218))))</f>
        <v>0.40287304521657763</v>
      </c>
      <c r="S1218" s="167">
        <f>IF($I1196="n/a",0,IF(S$4&lt;=$C1218,0,IF(SUM($C1218,$I1196)&gt;S$4,$N1210/$I1196,$N1210-SUM($I1218:R1218))))</f>
        <v>0.40287304521657763</v>
      </c>
      <c r="T1218" s="167">
        <f>IF($I1196="n/a",0,IF(T$4&lt;=$C1218,0,IF(SUM($C1218,$I1196)&gt;T$4,$N1210/$I1196,$N1210-SUM($I1218:S1218))))</f>
        <v>0.40287304521657763</v>
      </c>
      <c r="U1218" s="167">
        <f>IF($I1196="n/a",0,IF(U$4&lt;=$C1218,0,IF(SUM($C1218,$I1196)&gt;U$4,$N1210/$I1196,$N1210-SUM($I1218:T1218))))</f>
        <v>0.40287304521657763</v>
      </c>
      <c r="V1218" s="167">
        <f>IF($I1196="n/a",0,IF(V$4&lt;=$C1218,0,IF(SUM($C1218,$I1196)&gt;V$4,$N1210/$I1196,$N1210-SUM($I1218:U1218))))</f>
        <v>0.40287304521657763</v>
      </c>
      <c r="W1218" s="167">
        <f>IF($I1196="n/a",0,IF(W$4&lt;=$C1218,0,IF(SUM($C1218,$I1196)&gt;W$4,$N1210/$I1196,$N1210-SUM($I1218:V1218))))</f>
        <v>0.40287304521657763</v>
      </c>
      <c r="X1218" s="167">
        <f>IF($I1196="n/a",0,IF(X$4&lt;=$C1218,0,IF(SUM($C1218,$I1196)&gt;X$4,$N1210/$I1196,$N1210-SUM($I1218:W1218))))</f>
        <v>0.40287304521657763</v>
      </c>
      <c r="Y1218" s="167">
        <f>IF($I1196="n/a",0,IF(Y$4&lt;=$C1218,0,IF(SUM($C1218,$I1196)&gt;Y$4,$N1210/$I1196,$N1210-SUM($I1218:X1218))))</f>
        <v>0</v>
      </c>
      <c r="Z1218" s="167">
        <f>IF($I1196="n/a",0,IF(Z$4&lt;=$C1218,0,IF(SUM($C1218,$I1196)&gt;Z$4,$N1210/$I1196,$N1210-SUM($I1218:Y1218))))</f>
        <v>0</v>
      </c>
      <c r="AA1218" s="167">
        <f>IF($I1196="n/a",0,IF(AA$4&lt;=$C1218,0,IF(SUM($C1218,$I1196)&gt;AA$4,$N1210/$I1196,$N1210-SUM($I1218:Z1218))))</f>
        <v>0</v>
      </c>
      <c r="AB1218" s="167">
        <f>IF($I1196="n/a",0,IF(AB$4&lt;=$C1218,0,IF(SUM($C1218,$I1196)&gt;AB$4,$N1210/$I1196,$N1210-SUM($I1218:AA1218))))</f>
        <v>0</v>
      </c>
      <c r="AC1218" s="167">
        <f>IF($I1196="n/a",0,IF(AC$4&lt;=$C1218,0,IF(SUM($C1218,$I1196)&gt;AC$4,$N1210/$I1196,$N1210-SUM($I1218:AB1218))))</f>
        <v>0</v>
      </c>
      <c r="AD1218" s="167">
        <f>IF($I1196="n/a",0,IF(AD$4&lt;=$C1218,0,IF(SUM($C1218,$I1196)&gt;AD$4,$N1210/$I1196,$N1210-SUM($I1218:AC1218))))</f>
        <v>0</v>
      </c>
      <c r="AE1218" s="167">
        <f>IF($I1196="n/a",0,IF(AE$4&lt;=$C1218,0,IF(SUM($C1218,$I1196)&gt;AE$4,$N1210/$I1196,$N1210-SUM($I1218:AD1218))))</f>
        <v>0</v>
      </c>
      <c r="AF1218" s="167">
        <f>IF($I1196="n/a",0,IF(AF$4&lt;=$C1218,0,IF(SUM($C1218,$I1196)&gt;AF$4,$N1210/$I1196,$N1210-SUM($I1218:AE1218))))</f>
        <v>0</v>
      </c>
      <c r="AG1218" s="167">
        <f>IF($I1196="n/a",0,IF(AG$4&lt;=$C1218,0,IF(SUM($C1218,$I1196)&gt;AG$4,$N1210/$I1196,$N1210-SUM($I1218:AF1218))))</f>
        <v>0</v>
      </c>
      <c r="AH1218" s="167">
        <f>IF($I1196="n/a",0,IF(AH$4&lt;=$C1218,0,IF(SUM($C1218,$I1196)&gt;AH$4,$N1210/$I1196,$N1210-SUM($I1218:AG1218))))</f>
        <v>0</v>
      </c>
      <c r="AI1218" s="167">
        <f>IF($I1196="n/a",0,IF(AI$4&lt;=$C1218,0,IF(SUM($C1218,$I1196)&gt;AI$4,$N1210/$I1196,$N1210-SUM($I1218:AH1218))))</f>
        <v>0</v>
      </c>
      <c r="AJ1218" s="167">
        <f>IF($I1196="n/a",0,IF(AJ$4&lt;=$C1218,0,IF(SUM($C1218,$I1196)&gt;AJ$4,$N1210/$I1196,$N1210-SUM($I1218:AI1218))))</f>
        <v>0</v>
      </c>
      <c r="AK1218" s="167">
        <f>IF($I1196="n/a",0,IF(AK$4&lt;=$C1218,0,IF(SUM($C1218,$I1196)&gt;AK$4,$N1210/$I1196,$N1210-SUM($I1218:AJ1218))))</f>
        <v>0</v>
      </c>
      <c r="AL1218" s="167">
        <f>IF($I1196="n/a",0,IF(AL$4&lt;=$C1218,0,IF(SUM($C1218,$I1196)&gt;AL$4,$N1210/$I1196,$N1210-SUM($I1218:AK1218))))</f>
        <v>0</v>
      </c>
      <c r="AM1218" s="167">
        <f>IF($I1196="n/a",0,IF(AM$4&lt;=$C1218,0,IF(SUM($C1218,$I1196)&gt;AM$4,$N1210/$I1196,$N1210-SUM($I1218:AL1218))))</f>
        <v>0</v>
      </c>
      <c r="AN1218" s="167">
        <f>IF($I1196="n/a",0,IF(AN$4&lt;=$C1218,0,IF(SUM($C1218,$I1196)&gt;AN$4,$N1210/$I1196,$N1210-SUM($I1218:AM1218))))</f>
        <v>0</v>
      </c>
      <c r="AO1218" s="167">
        <f>IF($I1196="n/a",0,IF(AO$4&lt;=$C1218,0,IF(SUM($C1218,$I1196)&gt;AO$4,$N1210/$I1196,$N1210-SUM($I1218:AN1218))))</f>
        <v>0</v>
      </c>
      <c r="AP1218" s="167">
        <f>IF($I1196="n/a",0,IF(AP$4&lt;=$C1218,0,IF(SUM($C1218,$I1196)&gt;AP$4,$N1210/$I1196,$N1210-SUM($I1218:AO1218))))</f>
        <v>0</v>
      </c>
      <c r="AQ1218" s="167">
        <f>IF($I1196="n/a",0,IF(AQ$4&lt;=$C1218,0,IF(SUM($C1218,$I1196)&gt;AQ$4,$N1210/$I1196,$N1210-SUM($I1218:AP1218))))</f>
        <v>0</v>
      </c>
      <c r="AR1218" s="167">
        <f>IF($I1196="n/a",0,IF(AR$4&lt;=$C1218,0,IF(SUM($C1218,$I1196)&gt;AR$4,$N1210/$I1196,$N1210-SUM($I1218:AQ1218))))</f>
        <v>0</v>
      </c>
      <c r="AS1218" s="167">
        <f>IF($I1196="n/a",0,IF(AS$4&lt;=$C1218,0,IF(SUM($C1218,$I1196)&gt;AS$4,$N1210/$I1196,$N1210-SUM($I1218:AR1218))))</f>
        <v>0</v>
      </c>
      <c r="AT1218" s="167">
        <f>IF($I1196="n/a",0,IF(AT$4&lt;=$C1218,0,IF(SUM($C1218,$I1196)&gt;AT$4,$N1210/$I1196,$N1210-SUM($I1218:AS1218))))</f>
        <v>0</v>
      </c>
      <c r="AU1218" s="167">
        <f>IF($I1196="n/a",0,IF(AU$4&lt;=$C1218,0,IF(SUM($C1218,$I1196)&gt;AU$4,$N1210/$I1196,$N1210-SUM($I1218:AT1218))))</f>
        <v>0</v>
      </c>
      <c r="AV1218" s="167">
        <f>IF($I1196="n/a",0,IF(AV$4&lt;=$C1218,0,IF(SUM($C1218,$I1196)&gt;AV$4,$N1210/$I1196,$N1210-SUM($I1218:AU1218))))</f>
        <v>0</v>
      </c>
      <c r="AW1218" s="167">
        <f>IF($I1196="n/a",0,IF(AW$4&lt;=$C1218,0,IF(SUM($C1218,$I1196)&gt;AW$4,$N1210/$I1196,$N1210-SUM($I1218:AV1218))))</f>
        <v>0</v>
      </c>
      <c r="AX1218" s="167">
        <f>IF($I1196="n/a",0,IF(AX$4&lt;=$C1218,0,IF(SUM($C1218,$I1196)&gt;AX$4,$N1210/$I1196,$N1210-SUM($I1218:AW1218))))</f>
        <v>0</v>
      </c>
      <c r="AY1218" s="167">
        <f>IF($I1196="n/a",0,IF(AY$4&lt;=$C1218,0,IF(SUM($C1218,$I1196)&gt;AY$4,$N1210/$I1196,$N1210-SUM($I1218:AX1218))))</f>
        <v>0</v>
      </c>
      <c r="AZ1218" s="167">
        <f>IF($I1196="n/a",0,IF(AZ$4&lt;=$C1218,0,IF(SUM($C1218,$I1196)&gt;AZ$4,$N1210/$I1196,$N1210-SUM($I1218:AY1218))))</f>
        <v>0</v>
      </c>
      <c r="BA1218" s="167">
        <f>IF($I1196="n/a",0,IF(BA$4&lt;=$C1218,0,IF(SUM($C1218,$I1196)&gt;BA$4,$N1210/$I1196,$N1210-SUM($I1218:AZ1218))))</f>
        <v>0</v>
      </c>
      <c r="BB1218" s="167">
        <f>IF($I1196="n/a",0,IF(BB$4&lt;=$C1218,0,IF(SUM($C1218,$I1196)&gt;BB$4,$N1210/$I1196,$N1210-SUM($I1218:BA1218))))</f>
        <v>0</v>
      </c>
      <c r="BC1218" s="167">
        <f>IF($I1196="n/a",0,IF(BC$4&lt;=$C1218,0,IF(SUM($C1218,$I1196)&gt;BC$4,$N1210/$I1196,$N1210-SUM($I1218:BB1218))))</f>
        <v>0</v>
      </c>
      <c r="BD1218" s="167">
        <f>IF($I1196="n/a",0,IF(BD$4&lt;=$C1218,0,IF(SUM($C1218,$I1196)&gt;BD$4,$N1210/$I1196,$N1210-SUM($I1218:BC1218))))</f>
        <v>0</v>
      </c>
      <c r="BE1218" s="167">
        <f>IF($I1196="n/a",0,IF(BE$4&lt;=$C1218,0,IF(SUM($C1218,$I1196)&gt;BE$4,$N1210/$I1196,$N1210-SUM($I1218:BD1218))))</f>
        <v>0</v>
      </c>
      <c r="BF1218" s="167">
        <f>IF($I1196="n/a",0,IF(BF$4&lt;=$C1218,0,IF(SUM($C1218,$I1196)&gt;BF$4,$N1210/$I1196,$N1210-SUM($I1218:BE1218))))</f>
        <v>0</v>
      </c>
      <c r="BG1218" s="167">
        <f>IF($I1196="n/a",0,IF(BG$4&lt;=$C1218,0,IF(SUM($C1218,$I1196)&gt;BG$4,$N1210/$I1196,$N1210-SUM($I1218:BF1218))))</f>
        <v>0</v>
      </c>
      <c r="BH1218" s="167">
        <f>IF($I1196="n/a",0,IF(BH$4&lt;=$C1218,0,IF(SUM($C1218,$I1196)&gt;BH$4,$N1210/$I1196,$N1210-SUM($I1218:BG1218))))</f>
        <v>0</v>
      </c>
      <c r="BI1218" s="167">
        <f>IF($I1196="n/a",0,IF(BI$4&lt;=$C1218,0,IF(SUM($C1218,$I1196)&gt;BI$4,$N1210/$I1196,$N1210-SUM($I1218:BH1218))))</f>
        <v>0</v>
      </c>
      <c r="BJ1218" s="167">
        <f>IF($I1196="n/a",0,IF(BJ$4&lt;=$C1218,0,IF(SUM($C1218,$I1196)&gt;BJ$4,$N1210/$I1196,$N1210-SUM($I1218:BI1218))))</f>
        <v>0</v>
      </c>
      <c r="BK1218" s="167">
        <f>IF($I1196="n/a",0,IF(BK$4&lt;=$C1218,0,IF(SUM($C1218,$I1196)&gt;BK$4,$N1210/$I1196,$N1210-SUM($I1218:BJ1218))))</f>
        <v>0</v>
      </c>
      <c r="BL1218" s="167">
        <f>IF($I1196="n/a",0,IF(BL$4&lt;=$C1218,0,IF(SUM($C1218,$I1196)&gt;BL$4,$N1210/$I1196,$N1210-SUM($I1218:BK1218))))</f>
        <v>0</v>
      </c>
      <c r="BM1218" s="167">
        <f>IF($I1196="n/a",0,IF(BM$4&lt;=$C1218,0,IF(SUM($C1218,$I1196)&gt;BM$4,$N1210/$I1196,$N1210-SUM($I1218:BL1218))))</f>
        <v>0</v>
      </c>
      <c r="BN1218" s="167">
        <f>IF($I1196="n/a",0,IF(BN$4&lt;=$C1218,0,IF(SUM($C1218,$I1196)&gt;BN$4,$N1210/$I1196,$N1210-SUM($I1218:BM1218))))</f>
        <v>0</v>
      </c>
      <c r="BO1218" s="167">
        <f>IF($I1196="n/a",0,IF(BO$4&lt;=$C1218,0,IF(SUM($C1218,$I1196)&gt;BO$4,$N1210/$I1196,$N1210-SUM($I1218:BN1218))))</f>
        <v>0</v>
      </c>
      <c r="BP1218" s="167">
        <f>IF($I1196="n/a",0,IF(BP$4&lt;=$C1218,0,IF(SUM($C1218,$I1196)&gt;BP$4,$N1210/$I1196,$N1210-SUM($I1218:BO1218))))</f>
        <v>0</v>
      </c>
      <c r="BQ1218" s="167">
        <f>IF($I1196="n/a",0,IF(BQ$4&lt;=$C1218,0,IF(SUM($C1218,$I1196)&gt;BQ$4,$N1210/$I1196,$N1210-SUM($I1218:BP1218))))</f>
        <v>0</v>
      </c>
      <c r="BR1218" s="167">
        <f>IF($I1196="n/a",0,IF(BR$4&lt;=$C1218,0,IF(SUM($C1218,$I1196)&gt;BR$4,$N1210/$I1196,$N1210-SUM($I1218:BQ1218))))</f>
        <v>0</v>
      </c>
      <c r="BS1218" s="167">
        <f>IF($I1196="n/a",0,IF(BS$4&lt;=$C1218,0,IF(SUM($C1218,$I1196)&gt;BS$4,$N1210/$I1196,$N1210-SUM($I1218:BR1218))))</f>
        <v>0</v>
      </c>
      <c r="BT1218" s="167">
        <f>IF($I1196="n/a",0,IF(BT$4&lt;=$C1218,0,IF(SUM($C1218,$I1196)&gt;BT$4,$N1210/$I1196,$N1210-SUM($I1218:BS1218))))</f>
        <v>0</v>
      </c>
      <c r="BU1218" s="167">
        <f>IF($I1196="n/a",0,IF(BU$4&lt;=$C1218,0,IF(SUM($C1218,$I1196)&gt;BU$4,$N1210/$I1196,$N1210-SUM($I1218:BT1218))))</f>
        <v>0</v>
      </c>
      <c r="BV1218" s="167">
        <f>IF($I1196="n/a",0,IF(BV$4&lt;=$C1218,0,IF(SUM($C1218,$I1196)&gt;BV$4,$N1210/$I1196,$N1210-SUM($I1218:BU1218))))</f>
        <v>0</v>
      </c>
      <c r="BW1218" s="167">
        <f>IF($I1196="n/a",0,IF(BW$4&lt;=$C1218,0,IF(SUM($C1218,$I1196)&gt;BW$4,$N1210/$I1196,$N1210-SUM($I1218:BV1218))))</f>
        <v>0</v>
      </c>
      <c r="BX1218" s="167">
        <f>IF($I1196="n/a",0,IF(BX$4&lt;=$C1218,0,IF(SUM($C1218,$I1196)&gt;BX$4,$N1210/$I1196,$N1210-SUM($I1218:BW1218))))</f>
        <v>0</v>
      </c>
      <c r="BY1218" s="167">
        <f>IF($I1196="n/a",0,IF(BY$4&lt;=$C1218,0,IF(SUM($C1218,$I1196)&gt;BY$4,$N1210/$I1196,$N1210-SUM($I1218:BX1218))))</f>
        <v>0</v>
      </c>
      <c r="BZ1218" s="167">
        <f>IF($I1196="n/a",0,IF(BZ$4&lt;=$C1218,0,IF(SUM($C1218,$I1196)&gt;BZ$4,$N1210/$I1196,$N1210-SUM($I1218:BY1218))))</f>
        <v>0</v>
      </c>
      <c r="CA1218" s="167">
        <f>IF($I1196="n/a",0,IF(CA$4&lt;=$C1218,0,IF(SUM($C1218,$I1196)&gt;CA$4,$N1210/$I1196,$N1210-SUM($I1218:BZ1218))))</f>
        <v>0</v>
      </c>
      <c r="CB1218" s="167">
        <f>IF($I1196="n/a",0,IF(CB$4&lt;=$C1218,0,IF(SUM($C1218,$I1196)&gt;CB$4,$N1210/$I1196,$N1210-SUM($I1218:CA1218))))</f>
        <v>0</v>
      </c>
      <c r="CC1218" s="167">
        <f>IF($I1196="n/a",0,IF(CC$4&lt;=$C1218,0,IF(SUM($C1218,$I1196)&gt;CC$4,$N1210/$I1196,$N1210-SUM($I1218:CB1218))))</f>
        <v>0</v>
      </c>
      <c r="CD1218" s="167">
        <f>IF($I1196="n/a",0,IF(CD$4&lt;=$C1218,0,IF(SUM($C1218,$I1196)&gt;CD$4,$N1210/$I1196,$N1210-SUM($I1218:CC1218))))</f>
        <v>0</v>
      </c>
      <c r="CE1218" s="167">
        <f>IF($I1196="n/a",0,IF(CE$4&lt;=$C1218,0,IF(SUM($C1218,$I1196)&gt;CE$4,$N1210/$I1196,$N1210-SUM($I1218:CD1218))))</f>
        <v>0</v>
      </c>
      <c r="CF1218" s="167">
        <f>IF($I1196="n/a",0,IF(CF$4&lt;=$C1218,0,IF(SUM($C1218,$I1196)&gt;CF$4,$N1210/$I1196,$N1210-SUM($I1218:CE1218))))</f>
        <v>0</v>
      </c>
    </row>
    <row r="1219" spans="1:84" s="7" customFormat="1" ht="12.75" customHeight="1">
      <c r="A1219" s="213"/>
      <c r="C1219" s="197">
        <v>2021</v>
      </c>
      <c r="D1219" s="21" t="s">
        <v>50</v>
      </c>
      <c r="E1219" s="214" t="s">
        <v>185</v>
      </c>
      <c r="I1219" s="33"/>
      <c r="J1219" s="33">
        <f>IF($I1196="n/a",0,IF(J$4&lt;=$C1219,0,IF(SUM($C1219,$I1196)&gt;J$4,$O1210/$I1196,$O1210-SUM($I1219:I1219))))</f>
        <v>0</v>
      </c>
      <c r="K1219" s="33">
        <f>IF($I1196="n/a",0,IF(K$4&lt;=$C1219,0,IF(SUM($C1219,$I1196)&gt;K$4,$O1210/$I1196,$O1210-SUM($I1219:J1219))))</f>
        <v>0</v>
      </c>
      <c r="L1219" s="33">
        <f>IF($I1196="n/a",0,IF(L$4&lt;=$C1219,0,IF(SUM($C1219,$I1196)&gt;L$4,$O1210/$I1196,$O1210-SUM($I1219:K1219))))</f>
        <v>0</v>
      </c>
      <c r="M1219" s="33">
        <f>IF($I1196="n/a",0,IF(M$4&lt;=$C1219,0,IF(SUM($C1219,$I1196)&gt;M$4,$O1210/$I1196,$O1210-SUM($I1219:L1219))))</f>
        <v>0</v>
      </c>
      <c r="N1219" s="33">
        <f>IF($I1196="n/a",0,IF(N$4&lt;=$C1219,0,IF(SUM($C1219,$I1196)&gt;N$4,$O1210/$I1196,$O1210-SUM($I1219:M1219))))</f>
        <v>0</v>
      </c>
      <c r="O1219" s="33">
        <f>IF($I1196="n/a",0,IF(O$4&lt;=$C1219,0,IF(SUM($C1219,$I1196)&gt;O$4,$O1210/$I1196,$O1210-SUM($I1219:N1219))))</f>
        <v>0</v>
      </c>
      <c r="P1219" s="33">
        <f>IF($I1196="n/a",0,IF(P$4&lt;=$C1219,0,IF(SUM($C1219,$I1196)&gt;P$4,$O1210/$I1196,$O1210-SUM($I1219:O1219))))</f>
        <v>0</v>
      </c>
      <c r="Q1219" s="33">
        <f>IF($I1196="n/a",0,IF(Q$4&lt;=$C1219,0,IF(SUM($C1219,$I1196)&gt;Q$4,$O1210/$I1196,$O1210-SUM($I1219:P1219))))</f>
        <v>0</v>
      </c>
      <c r="R1219" s="33">
        <f>IF($I1196="n/a",0,IF(R$4&lt;=$C1219,0,IF(SUM($C1219,$I1196)&gt;R$4,$O1210/$I1196,$O1210-SUM($I1219:Q1219))))</f>
        <v>0</v>
      </c>
      <c r="S1219" s="33">
        <f>IF($I1196="n/a",0,IF(S$4&lt;=$C1219,0,IF(SUM($C1219,$I1196)&gt;S$4,$O1210/$I1196,$O1210-SUM($I1219:R1219))))</f>
        <v>0</v>
      </c>
      <c r="T1219" s="33">
        <f>IF($I1196="n/a",0,IF(T$4&lt;=$C1219,0,IF(SUM($C1219,$I1196)&gt;T$4,$O1210/$I1196,$O1210-SUM($I1219:S1219))))</f>
        <v>0</v>
      </c>
      <c r="U1219" s="33">
        <f>IF($I1196="n/a",0,IF(U$4&lt;=$C1219,0,IF(SUM($C1219,$I1196)&gt;U$4,$O1210/$I1196,$O1210-SUM($I1219:T1219))))</f>
        <v>0</v>
      </c>
      <c r="V1219" s="33">
        <f>IF($I1196="n/a",0,IF(V$4&lt;=$C1219,0,IF(SUM($C1219,$I1196)&gt;V$4,$O1210/$I1196,$O1210-SUM($I1219:U1219))))</f>
        <v>0</v>
      </c>
      <c r="W1219" s="33">
        <f>IF($I1196="n/a",0,IF(W$4&lt;=$C1219,0,IF(SUM($C1219,$I1196)&gt;W$4,$O1210/$I1196,$O1210-SUM($I1219:V1219))))</f>
        <v>0</v>
      </c>
      <c r="X1219" s="33">
        <f>IF($I1196="n/a",0,IF(X$4&lt;=$C1219,0,IF(SUM($C1219,$I1196)&gt;X$4,$O1210/$I1196,$O1210-SUM($I1219:W1219))))</f>
        <v>0</v>
      </c>
      <c r="Y1219" s="33">
        <f>IF($I1196="n/a",0,IF(Y$4&lt;=$C1219,0,IF(SUM($C1219,$I1196)&gt;Y$4,$O1210/$I1196,$O1210-SUM($I1219:X1219))))</f>
        <v>0</v>
      </c>
      <c r="Z1219" s="33">
        <f>IF($I1196="n/a",0,IF(Z$4&lt;=$C1219,0,IF(SUM($C1219,$I1196)&gt;Z$4,$O1210/$I1196,$O1210-SUM($I1219:Y1219))))</f>
        <v>0</v>
      </c>
      <c r="AA1219" s="33">
        <f>IF($I1196="n/a",0,IF(AA$4&lt;=$C1219,0,IF(SUM($C1219,$I1196)&gt;AA$4,$O1210/$I1196,$O1210-SUM($I1219:Z1219))))</f>
        <v>0</v>
      </c>
      <c r="AB1219" s="33">
        <f>IF($I1196="n/a",0,IF(AB$4&lt;=$C1219,0,IF(SUM($C1219,$I1196)&gt;AB$4,$O1210/$I1196,$O1210-SUM($I1219:AA1219))))</f>
        <v>0</v>
      </c>
      <c r="AC1219" s="33">
        <f>IF($I1196="n/a",0,IF(AC$4&lt;=$C1219,0,IF(SUM($C1219,$I1196)&gt;AC$4,$O1210/$I1196,$O1210-SUM($I1219:AB1219))))</f>
        <v>0</v>
      </c>
      <c r="AD1219" s="33">
        <f>IF($I1196="n/a",0,IF(AD$4&lt;=$C1219,0,IF(SUM($C1219,$I1196)&gt;AD$4,$O1210/$I1196,$O1210-SUM($I1219:AC1219))))</f>
        <v>0</v>
      </c>
      <c r="AE1219" s="33">
        <f>IF($I1196="n/a",0,IF(AE$4&lt;=$C1219,0,IF(SUM($C1219,$I1196)&gt;AE$4,$O1210/$I1196,$O1210-SUM($I1219:AD1219))))</f>
        <v>0</v>
      </c>
      <c r="AF1219" s="33">
        <f>IF($I1196="n/a",0,IF(AF$4&lt;=$C1219,0,IF(SUM($C1219,$I1196)&gt;AF$4,$O1210/$I1196,$O1210-SUM($I1219:AE1219))))</f>
        <v>0</v>
      </c>
      <c r="AG1219" s="33">
        <f>IF($I1196="n/a",0,IF(AG$4&lt;=$C1219,0,IF(SUM($C1219,$I1196)&gt;AG$4,$O1210/$I1196,$O1210-SUM($I1219:AF1219))))</f>
        <v>0</v>
      </c>
      <c r="AH1219" s="33">
        <f>IF($I1196="n/a",0,IF(AH$4&lt;=$C1219,0,IF(SUM($C1219,$I1196)&gt;AH$4,$O1210/$I1196,$O1210-SUM($I1219:AG1219))))</f>
        <v>0</v>
      </c>
      <c r="AI1219" s="33">
        <f>IF($I1196="n/a",0,IF(AI$4&lt;=$C1219,0,IF(SUM($C1219,$I1196)&gt;AI$4,$O1210/$I1196,$O1210-SUM($I1219:AH1219))))</f>
        <v>0</v>
      </c>
      <c r="AJ1219" s="33">
        <f>IF($I1196="n/a",0,IF(AJ$4&lt;=$C1219,0,IF(SUM($C1219,$I1196)&gt;AJ$4,$O1210/$I1196,$O1210-SUM($I1219:AI1219))))</f>
        <v>0</v>
      </c>
      <c r="AK1219" s="33">
        <f>IF($I1196="n/a",0,IF(AK$4&lt;=$C1219,0,IF(SUM($C1219,$I1196)&gt;AK$4,$O1210/$I1196,$O1210-SUM($I1219:AJ1219))))</f>
        <v>0</v>
      </c>
      <c r="AL1219" s="33">
        <f>IF($I1196="n/a",0,IF(AL$4&lt;=$C1219,0,IF(SUM($C1219,$I1196)&gt;AL$4,$O1210/$I1196,$O1210-SUM($I1219:AK1219))))</f>
        <v>0</v>
      </c>
      <c r="AM1219" s="33">
        <f>IF($I1196="n/a",0,IF(AM$4&lt;=$C1219,0,IF(SUM($C1219,$I1196)&gt;AM$4,$O1210/$I1196,$O1210-SUM($I1219:AL1219))))</f>
        <v>0</v>
      </c>
      <c r="AN1219" s="33">
        <f>IF($I1196="n/a",0,IF(AN$4&lt;=$C1219,0,IF(SUM($C1219,$I1196)&gt;AN$4,$O1210/$I1196,$O1210-SUM($I1219:AM1219))))</f>
        <v>0</v>
      </c>
      <c r="AO1219" s="33">
        <f>IF($I1196="n/a",0,IF(AO$4&lt;=$C1219,0,IF(SUM($C1219,$I1196)&gt;AO$4,$O1210/$I1196,$O1210-SUM($I1219:AN1219))))</f>
        <v>0</v>
      </c>
      <c r="AP1219" s="33">
        <f>IF($I1196="n/a",0,IF(AP$4&lt;=$C1219,0,IF(SUM($C1219,$I1196)&gt;AP$4,$O1210/$I1196,$O1210-SUM($I1219:AO1219))))</f>
        <v>0</v>
      </c>
      <c r="AQ1219" s="33">
        <f>IF($I1196="n/a",0,IF(AQ$4&lt;=$C1219,0,IF(SUM($C1219,$I1196)&gt;AQ$4,$O1210/$I1196,$O1210-SUM($I1219:AP1219))))</f>
        <v>0</v>
      </c>
      <c r="AR1219" s="33">
        <f>IF($I1196="n/a",0,IF(AR$4&lt;=$C1219,0,IF(SUM($C1219,$I1196)&gt;AR$4,$O1210/$I1196,$O1210-SUM($I1219:AQ1219))))</f>
        <v>0</v>
      </c>
      <c r="AS1219" s="33">
        <f>IF($I1196="n/a",0,IF(AS$4&lt;=$C1219,0,IF(SUM($C1219,$I1196)&gt;AS$4,$O1210/$I1196,$O1210-SUM($I1219:AR1219))))</f>
        <v>0</v>
      </c>
      <c r="AT1219" s="33">
        <f>IF($I1196="n/a",0,IF(AT$4&lt;=$C1219,0,IF(SUM($C1219,$I1196)&gt;AT$4,$O1210/$I1196,$O1210-SUM($I1219:AS1219))))</f>
        <v>0</v>
      </c>
      <c r="AU1219" s="33">
        <f>IF($I1196="n/a",0,IF(AU$4&lt;=$C1219,0,IF(SUM($C1219,$I1196)&gt;AU$4,$O1210/$I1196,$O1210-SUM($I1219:AT1219))))</f>
        <v>0</v>
      </c>
      <c r="AV1219" s="33">
        <f>IF($I1196="n/a",0,IF(AV$4&lt;=$C1219,0,IF(SUM($C1219,$I1196)&gt;AV$4,$O1210/$I1196,$O1210-SUM($I1219:AU1219))))</f>
        <v>0</v>
      </c>
      <c r="AW1219" s="33">
        <f>IF($I1196="n/a",0,IF(AW$4&lt;=$C1219,0,IF(SUM($C1219,$I1196)&gt;AW$4,$O1210/$I1196,$O1210-SUM($I1219:AV1219))))</f>
        <v>0</v>
      </c>
      <c r="AX1219" s="33">
        <f>IF($I1196="n/a",0,IF(AX$4&lt;=$C1219,0,IF(SUM($C1219,$I1196)&gt;AX$4,$O1210/$I1196,$O1210-SUM($I1219:AW1219))))</f>
        <v>0</v>
      </c>
      <c r="AY1219" s="33">
        <f>IF($I1196="n/a",0,IF(AY$4&lt;=$C1219,0,IF(SUM($C1219,$I1196)&gt;AY$4,$O1210/$I1196,$O1210-SUM($I1219:AX1219))))</f>
        <v>0</v>
      </c>
      <c r="AZ1219" s="33">
        <f>IF($I1196="n/a",0,IF(AZ$4&lt;=$C1219,0,IF(SUM($C1219,$I1196)&gt;AZ$4,$O1210/$I1196,$O1210-SUM($I1219:AY1219))))</f>
        <v>0</v>
      </c>
      <c r="BA1219" s="33">
        <f>IF($I1196="n/a",0,IF(BA$4&lt;=$C1219,0,IF(SUM($C1219,$I1196)&gt;BA$4,$O1210/$I1196,$O1210-SUM($I1219:AZ1219))))</f>
        <v>0</v>
      </c>
      <c r="BB1219" s="33">
        <f>IF($I1196="n/a",0,IF(BB$4&lt;=$C1219,0,IF(SUM($C1219,$I1196)&gt;BB$4,$O1210/$I1196,$O1210-SUM($I1219:BA1219))))</f>
        <v>0</v>
      </c>
      <c r="BC1219" s="33">
        <f>IF($I1196="n/a",0,IF(BC$4&lt;=$C1219,0,IF(SUM($C1219,$I1196)&gt;BC$4,$O1210/$I1196,$O1210-SUM($I1219:BB1219))))</f>
        <v>0</v>
      </c>
      <c r="BD1219" s="33">
        <f>IF($I1196="n/a",0,IF(BD$4&lt;=$C1219,0,IF(SUM($C1219,$I1196)&gt;BD$4,$O1210/$I1196,$O1210-SUM($I1219:BC1219))))</f>
        <v>0</v>
      </c>
      <c r="BE1219" s="33">
        <f>IF($I1196="n/a",0,IF(BE$4&lt;=$C1219,0,IF(SUM($C1219,$I1196)&gt;BE$4,$O1210/$I1196,$O1210-SUM($I1219:BD1219))))</f>
        <v>0</v>
      </c>
      <c r="BF1219" s="33">
        <f>IF($I1196="n/a",0,IF(BF$4&lt;=$C1219,0,IF(SUM($C1219,$I1196)&gt;BF$4,$O1210/$I1196,$O1210-SUM($I1219:BE1219))))</f>
        <v>0</v>
      </c>
      <c r="BG1219" s="33">
        <f>IF($I1196="n/a",0,IF(BG$4&lt;=$C1219,0,IF(SUM($C1219,$I1196)&gt;BG$4,$O1210/$I1196,$O1210-SUM($I1219:BF1219))))</f>
        <v>0</v>
      </c>
      <c r="BH1219" s="33">
        <f>IF($I1196="n/a",0,IF(BH$4&lt;=$C1219,0,IF(SUM($C1219,$I1196)&gt;BH$4,$O1210/$I1196,$O1210-SUM($I1219:BG1219))))</f>
        <v>0</v>
      </c>
      <c r="BI1219" s="33">
        <f>IF($I1196="n/a",0,IF(BI$4&lt;=$C1219,0,IF(SUM($C1219,$I1196)&gt;BI$4,$O1210/$I1196,$O1210-SUM($I1219:BH1219))))</f>
        <v>0</v>
      </c>
      <c r="BJ1219" s="33">
        <f>IF($I1196="n/a",0,IF(BJ$4&lt;=$C1219,0,IF(SUM($C1219,$I1196)&gt;BJ$4,$O1210/$I1196,$O1210-SUM($I1219:BI1219))))</f>
        <v>0</v>
      </c>
      <c r="BK1219" s="33">
        <f>IF($I1196="n/a",0,IF(BK$4&lt;=$C1219,0,IF(SUM($C1219,$I1196)&gt;BK$4,$O1210/$I1196,$O1210-SUM($I1219:BJ1219))))</f>
        <v>0</v>
      </c>
      <c r="BL1219" s="33">
        <f>IF($I1196="n/a",0,IF(BL$4&lt;=$C1219,0,IF(SUM($C1219,$I1196)&gt;BL$4,$O1210/$I1196,$O1210-SUM($I1219:BK1219))))</f>
        <v>0</v>
      </c>
      <c r="BM1219" s="33">
        <f>IF($I1196="n/a",0,IF(BM$4&lt;=$C1219,0,IF(SUM($C1219,$I1196)&gt;BM$4,$O1210/$I1196,$O1210-SUM($I1219:BL1219))))</f>
        <v>0</v>
      </c>
      <c r="BN1219" s="33">
        <f>IF($I1196="n/a",0,IF(BN$4&lt;=$C1219,0,IF(SUM($C1219,$I1196)&gt;BN$4,$O1210/$I1196,$O1210-SUM($I1219:BM1219))))</f>
        <v>0</v>
      </c>
      <c r="BO1219" s="33">
        <f>IF($I1196="n/a",0,IF(BO$4&lt;=$C1219,0,IF(SUM($C1219,$I1196)&gt;BO$4,$O1210/$I1196,$O1210-SUM($I1219:BN1219))))</f>
        <v>0</v>
      </c>
      <c r="BP1219" s="33">
        <f>IF($I1196="n/a",0,IF(BP$4&lt;=$C1219,0,IF(SUM($C1219,$I1196)&gt;BP$4,$O1210/$I1196,$O1210-SUM($I1219:BO1219))))</f>
        <v>0</v>
      </c>
      <c r="BQ1219" s="33">
        <f>IF($I1196="n/a",0,IF(BQ$4&lt;=$C1219,0,IF(SUM($C1219,$I1196)&gt;BQ$4,$O1210/$I1196,$O1210-SUM($I1219:BP1219))))</f>
        <v>0</v>
      </c>
      <c r="BR1219" s="33">
        <f>IF($I1196="n/a",0,IF(BR$4&lt;=$C1219,0,IF(SUM($C1219,$I1196)&gt;BR$4,$O1210/$I1196,$O1210-SUM($I1219:BQ1219))))</f>
        <v>0</v>
      </c>
      <c r="BS1219" s="33">
        <f>IF($I1196="n/a",0,IF(BS$4&lt;=$C1219,0,IF(SUM($C1219,$I1196)&gt;BS$4,$O1210/$I1196,$O1210-SUM($I1219:BR1219))))</f>
        <v>0</v>
      </c>
      <c r="BT1219" s="33">
        <f>IF($I1196="n/a",0,IF(BT$4&lt;=$C1219,0,IF(SUM($C1219,$I1196)&gt;BT$4,$O1210/$I1196,$O1210-SUM($I1219:BS1219))))</f>
        <v>0</v>
      </c>
      <c r="BU1219" s="33">
        <f>IF($I1196="n/a",0,IF(BU$4&lt;=$C1219,0,IF(SUM($C1219,$I1196)&gt;BU$4,$O1210/$I1196,$O1210-SUM($I1219:BT1219))))</f>
        <v>0</v>
      </c>
      <c r="BV1219" s="33">
        <f>IF($I1196="n/a",0,IF(BV$4&lt;=$C1219,0,IF(SUM($C1219,$I1196)&gt;BV$4,$O1210/$I1196,$O1210-SUM($I1219:BU1219))))</f>
        <v>0</v>
      </c>
      <c r="BW1219" s="33">
        <f>IF($I1196="n/a",0,IF(BW$4&lt;=$C1219,0,IF(SUM($C1219,$I1196)&gt;BW$4,$O1210/$I1196,$O1210-SUM($I1219:BV1219))))</f>
        <v>0</v>
      </c>
      <c r="BX1219" s="33">
        <f>IF($I1196="n/a",0,IF(BX$4&lt;=$C1219,0,IF(SUM($C1219,$I1196)&gt;BX$4,$O1210/$I1196,$O1210-SUM($I1219:BW1219))))</f>
        <v>0</v>
      </c>
      <c r="BY1219" s="33">
        <f>IF($I1196="n/a",0,IF(BY$4&lt;=$C1219,0,IF(SUM($C1219,$I1196)&gt;BY$4,$O1210/$I1196,$O1210-SUM($I1219:BX1219))))</f>
        <v>0</v>
      </c>
      <c r="BZ1219" s="33">
        <f>IF($I1196="n/a",0,IF(BZ$4&lt;=$C1219,0,IF(SUM($C1219,$I1196)&gt;BZ$4,$O1210/$I1196,$O1210-SUM($I1219:BY1219))))</f>
        <v>0</v>
      </c>
      <c r="CA1219" s="33">
        <f>IF($I1196="n/a",0,IF(CA$4&lt;=$C1219,0,IF(SUM($C1219,$I1196)&gt;CA$4,$O1210/$I1196,$O1210-SUM($I1219:BZ1219))))</f>
        <v>0</v>
      </c>
      <c r="CB1219" s="33">
        <f>IF($I1196="n/a",0,IF(CB$4&lt;=$C1219,0,IF(SUM($C1219,$I1196)&gt;CB$4,$O1210/$I1196,$O1210-SUM($I1219:CA1219))))</f>
        <v>0</v>
      </c>
      <c r="CC1219" s="33">
        <f>IF($I1196="n/a",0,IF(CC$4&lt;=$C1219,0,IF(SUM($C1219,$I1196)&gt;CC$4,$O1210/$I1196,$O1210-SUM($I1219:CB1219))))</f>
        <v>0</v>
      </c>
      <c r="CD1219" s="33">
        <f>IF($I1196="n/a",0,IF(CD$4&lt;=$C1219,0,IF(SUM($C1219,$I1196)&gt;CD$4,$O1210/$I1196,$O1210-SUM($I1219:CC1219))))</f>
        <v>0</v>
      </c>
      <c r="CE1219" s="33">
        <f>IF($I1196="n/a",0,IF(CE$4&lt;=$C1219,0,IF(SUM($C1219,$I1196)&gt;CE$4,$O1210/$I1196,$O1210-SUM($I1219:CD1219))))</f>
        <v>0</v>
      </c>
      <c r="CF1219" s="33">
        <f>IF($I1196="n/a",0,IF(CF$4&lt;=$C1219,0,IF(SUM($C1219,$I1196)&gt;CF$4,$O1210/$I1196,$O1210-SUM($I1219:CE1219))))</f>
        <v>0</v>
      </c>
    </row>
    <row r="1220" spans="1:84" s="7" customFormat="1" ht="12.75" customHeight="1">
      <c r="A1220" s="213"/>
      <c r="C1220" s="197">
        <v>2022</v>
      </c>
      <c r="D1220" s="21" t="s">
        <v>51</v>
      </c>
      <c r="E1220" s="214" t="s">
        <v>185</v>
      </c>
      <c r="I1220" s="33"/>
      <c r="J1220" s="33">
        <f>IF($I1196="n/a",0,IF(J$4&lt;=$C1220,0,IF(SUM($C1220,$I1196)&gt;J$4,$P1210/$I1196,$P1210-SUM($I1220:I1220))))</f>
        <v>0</v>
      </c>
      <c r="K1220" s="33">
        <f>IF($I1196="n/a",0,IF(K$4&lt;=$C1220,0,IF(SUM($C1220,$I1196)&gt;K$4,$P1210/$I1196,$P1210-SUM($I1220:J1220))))</f>
        <v>0</v>
      </c>
      <c r="L1220" s="33">
        <f>IF($I1196="n/a",0,IF(L$4&lt;=$C1220,0,IF(SUM($C1220,$I1196)&gt;L$4,$P1210/$I1196,$P1210-SUM($I1220:K1220))))</f>
        <v>0</v>
      </c>
      <c r="M1220" s="33">
        <f>IF($I1196="n/a",0,IF(M$4&lt;=$C1220,0,IF(SUM($C1220,$I1196)&gt;M$4,$P1210/$I1196,$P1210-SUM($I1220:L1220))))</f>
        <v>0</v>
      </c>
      <c r="N1220" s="33">
        <f>IF($I1196="n/a",0,IF(N$4&lt;=$C1220,0,IF(SUM($C1220,$I1196)&gt;N$4,$P1210/$I1196,$P1210-SUM($I1220:M1220))))</f>
        <v>0</v>
      </c>
      <c r="O1220" s="33">
        <f>IF($I1196="n/a",0,IF(O$4&lt;=$C1220,0,IF(SUM($C1220,$I1196)&gt;O$4,$P1210/$I1196,$P1210-SUM($I1220:N1220))))</f>
        <v>0</v>
      </c>
      <c r="P1220" s="33">
        <f>IF($I1196="n/a",0,IF(P$4&lt;=$C1220,0,IF(SUM($C1220,$I1196)&gt;P$4,$P1210/$I1196,$P1210-SUM($I1220:O1220))))</f>
        <v>0</v>
      </c>
      <c r="Q1220" s="33">
        <f>IF($I1196="n/a",0,IF(Q$4&lt;=$C1220,0,IF(SUM($C1220,$I1196)&gt;Q$4,$P1210/$I1196,$P1210-SUM($I1220:P1220))))</f>
        <v>0</v>
      </c>
      <c r="R1220" s="33">
        <f>IF($I1196="n/a",0,IF(R$4&lt;=$C1220,0,IF(SUM($C1220,$I1196)&gt;R$4,$P1210/$I1196,$P1210-SUM($I1220:Q1220))))</f>
        <v>0</v>
      </c>
      <c r="S1220" s="33">
        <f>IF($I1196="n/a",0,IF(S$4&lt;=$C1220,0,IF(SUM($C1220,$I1196)&gt;S$4,$P1210/$I1196,$P1210-SUM($I1220:R1220))))</f>
        <v>0</v>
      </c>
      <c r="T1220" s="33">
        <f>IF($I1196="n/a",0,IF(T$4&lt;=$C1220,0,IF(SUM($C1220,$I1196)&gt;T$4,$P1210/$I1196,$P1210-SUM($I1220:S1220))))</f>
        <v>0</v>
      </c>
      <c r="U1220" s="33">
        <f>IF($I1196="n/a",0,IF(U$4&lt;=$C1220,0,IF(SUM($C1220,$I1196)&gt;U$4,$P1210/$I1196,$P1210-SUM($I1220:T1220))))</f>
        <v>0</v>
      </c>
      <c r="V1220" s="33">
        <f>IF($I1196="n/a",0,IF(V$4&lt;=$C1220,0,IF(SUM($C1220,$I1196)&gt;V$4,$P1210/$I1196,$P1210-SUM($I1220:U1220))))</f>
        <v>0</v>
      </c>
      <c r="W1220" s="33">
        <f>IF($I1196="n/a",0,IF(W$4&lt;=$C1220,0,IF(SUM($C1220,$I1196)&gt;W$4,$P1210/$I1196,$P1210-SUM($I1220:V1220))))</f>
        <v>0</v>
      </c>
      <c r="X1220" s="33">
        <f>IF($I1196="n/a",0,IF(X$4&lt;=$C1220,0,IF(SUM($C1220,$I1196)&gt;X$4,$P1210/$I1196,$P1210-SUM($I1220:W1220))))</f>
        <v>0</v>
      </c>
      <c r="Y1220" s="33">
        <f>IF($I1196="n/a",0,IF(Y$4&lt;=$C1220,0,IF(SUM($C1220,$I1196)&gt;Y$4,$P1210/$I1196,$P1210-SUM($I1220:X1220))))</f>
        <v>0</v>
      </c>
      <c r="Z1220" s="33">
        <f>IF($I1196="n/a",0,IF(Z$4&lt;=$C1220,0,IF(SUM($C1220,$I1196)&gt;Z$4,$P1210/$I1196,$P1210-SUM($I1220:Y1220))))</f>
        <v>0</v>
      </c>
      <c r="AA1220" s="33">
        <f>IF($I1196="n/a",0,IF(AA$4&lt;=$C1220,0,IF(SUM($C1220,$I1196)&gt;AA$4,$P1210/$I1196,$P1210-SUM($I1220:Z1220))))</f>
        <v>0</v>
      </c>
      <c r="AB1220" s="33">
        <f>IF($I1196="n/a",0,IF(AB$4&lt;=$C1220,0,IF(SUM($C1220,$I1196)&gt;AB$4,$P1210/$I1196,$P1210-SUM($I1220:AA1220))))</f>
        <v>0</v>
      </c>
      <c r="AC1220" s="33">
        <f>IF($I1196="n/a",0,IF(AC$4&lt;=$C1220,0,IF(SUM($C1220,$I1196)&gt;AC$4,$P1210/$I1196,$P1210-SUM($I1220:AB1220))))</f>
        <v>0</v>
      </c>
      <c r="AD1220" s="33">
        <f>IF($I1196="n/a",0,IF(AD$4&lt;=$C1220,0,IF(SUM($C1220,$I1196)&gt;AD$4,$P1210/$I1196,$P1210-SUM($I1220:AC1220))))</f>
        <v>0</v>
      </c>
      <c r="AE1220" s="33">
        <f>IF($I1196="n/a",0,IF(AE$4&lt;=$C1220,0,IF(SUM($C1220,$I1196)&gt;AE$4,$P1210/$I1196,$P1210-SUM($I1220:AD1220))))</f>
        <v>0</v>
      </c>
      <c r="AF1220" s="33">
        <f>IF($I1196="n/a",0,IF(AF$4&lt;=$C1220,0,IF(SUM($C1220,$I1196)&gt;AF$4,$P1210/$I1196,$P1210-SUM($I1220:AE1220))))</f>
        <v>0</v>
      </c>
      <c r="AG1220" s="33">
        <f>IF($I1196="n/a",0,IF(AG$4&lt;=$C1220,0,IF(SUM($C1220,$I1196)&gt;AG$4,$P1210/$I1196,$P1210-SUM($I1220:AF1220))))</f>
        <v>0</v>
      </c>
      <c r="AH1220" s="33">
        <f>IF($I1196="n/a",0,IF(AH$4&lt;=$C1220,0,IF(SUM($C1220,$I1196)&gt;AH$4,$P1210/$I1196,$P1210-SUM($I1220:AG1220))))</f>
        <v>0</v>
      </c>
      <c r="AI1220" s="33">
        <f>IF($I1196="n/a",0,IF(AI$4&lt;=$C1220,0,IF(SUM($C1220,$I1196)&gt;AI$4,$P1210/$I1196,$P1210-SUM($I1220:AH1220))))</f>
        <v>0</v>
      </c>
      <c r="AJ1220" s="33">
        <f>IF($I1196="n/a",0,IF(AJ$4&lt;=$C1220,0,IF(SUM($C1220,$I1196)&gt;AJ$4,$P1210/$I1196,$P1210-SUM($I1220:AI1220))))</f>
        <v>0</v>
      </c>
      <c r="AK1220" s="33">
        <f>IF($I1196="n/a",0,IF(AK$4&lt;=$C1220,0,IF(SUM($C1220,$I1196)&gt;AK$4,$P1210/$I1196,$P1210-SUM($I1220:AJ1220))))</f>
        <v>0</v>
      </c>
      <c r="AL1220" s="33">
        <f>IF($I1196="n/a",0,IF(AL$4&lt;=$C1220,0,IF(SUM($C1220,$I1196)&gt;AL$4,$P1210/$I1196,$P1210-SUM($I1220:AK1220))))</f>
        <v>0</v>
      </c>
      <c r="AM1220" s="33">
        <f>IF($I1196="n/a",0,IF(AM$4&lt;=$C1220,0,IF(SUM($C1220,$I1196)&gt;AM$4,$P1210/$I1196,$P1210-SUM($I1220:AL1220))))</f>
        <v>0</v>
      </c>
      <c r="AN1220" s="33">
        <f>IF($I1196="n/a",0,IF(AN$4&lt;=$C1220,0,IF(SUM($C1220,$I1196)&gt;AN$4,$P1210/$I1196,$P1210-SUM($I1220:AM1220))))</f>
        <v>0</v>
      </c>
      <c r="AO1220" s="33">
        <f>IF($I1196="n/a",0,IF(AO$4&lt;=$C1220,0,IF(SUM($C1220,$I1196)&gt;AO$4,$P1210/$I1196,$P1210-SUM($I1220:AN1220))))</f>
        <v>0</v>
      </c>
      <c r="AP1220" s="33">
        <f>IF($I1196="n/a",0,IF(AP$4&lt;=$C1220,0,IF(SUM($C1220,$I1196)&gt;AP$4,$P1210/$I1196,$P1210-SUM($I1220:AO1220))))</f>
        <v>0</v>
      </c>
      <c r="AQ1220" s="33">
        <f>IF($I1196="n/a",0,IF(AQ$4&lt;=$C1220,0,IF(SUM($C1220,$I1196)&gt;AQ$4,$P1210/$I1196,$P1210-SUM($I1220:AP1220))))</f>
        <v>0</v>
      </c>
      <c r="AR1220" s="33">
        <f>IF($I1196="n/a",0,IF(AR$4&lt;=$C1220,0,IF(SUM($C1220,$I1196)&gt;AR$4,$P1210/$I1196,$P1210-SUM($I1220:AQ1220))))</f>
        <v>0</v>
      </c>
      <c r="AS1220" s="33">
        <f>IF($I1196="n/a",0,IF(AS$4&lt;=$C1220,0,IF(SUM($C1220,$I1196)&gt;AS$4,$P1210/$I1196,$P1210-SUM($I1220:AR1220))))</f>
        <v>0</v>
      </c>
      <c r="AT1220" s="33">
        <f>IF($I1196="n/a",0,IF(AT$4&lt;=$C1220,0,IF(SUM($C1220,$I1196)&gt;AT$4,$P1210/$I1196,$P1210-SUM($I1220:AS1220))))</f>
        <v>0</v>
      </c>
      <c r="AU1220" s="33">
        <f>IF($I1196="n/a",0,IF(AU$4&lt;=$C1220,0,IF(SUM($C1220,$I1196)&gt;AU$4,$P1210/$I1196,$P1210-SUM($I1220:AT1220))))</f>
        <v>0</v>
      </c>
      <c r="AV1220" s="33">
        <f>IF($I1196="n/a",0,IF(AV$4&lt;=$C1220,0,IF(SUM($C1220,$I1196)&gt;AV$4,$P1210/$I1196,$P1210-SUM($I1220:AU1220))))</f>
        <v>0</v>
      </c>
      <c r="AW1220" s="33">
        <f>IF($I1196="n/a",0,IF(AW$4&lt;=$C1220,0,IF(SUM($C1220,$I1196)&gt;AW$4,$P1210/$I1196,$P1210-SUM($I1220:AV1220))))</f>
        <v>0</v>
      </c>
      <c r="AX1220" s="33">
        <f>IF($I1196="n/a",0,IF(AX$4&lt;=$C1220,0,IF(SUM($C1220,$I1196)&gt;AX$4,$P1210/$I1196,$P1210-SUM($I1220:AW1220))))</f>
        <v>0</v>
      </c>
      <c r="AY1220" s="33">
        <f>IF($I1196="n/a",0,IF(AY$4&lt;=$C1220,0,IF(SUM($C1220,$I1196)&gt;AY$4,$P1210/$I1196,$P1210-SUM($I1220:AX1220))))</f>
        <v>0</v>
      </c>
      <c r="AZ1220" s="33">
        <f>IF($I1196="n/a",0,IF(AZ$4&lt;=$C1220,0,IF(SUM($C1220,$I1196)&gt;AZ$4,$P1210/$I1196,$P1210-SUM($I1220:AY1220))))</f>
        <v>0</v>
      </c>
      <c r="BA1220" s="33">
        <f>IF($I1196="n/a",0,IF(BA$4&lt;=$C1220,0,IF(SUM($C1220,$I1196)&gt;BA$4,$P1210/$I1196,$P1210-SUM($I1220:AZ1220))))</f>
        <v>0</v>
      </c>
      <c r="BB1220" s="33">
        <f>IF($I1196="n/a",0,IF(BB$4&lt;=$C1220,0,IF(SUM($C1220,$I1196)&gt;BB$4,$P1210/$I1196,$P1210-SUM($I1220:BA1220))))</f>
        <v>0</v>
      </c>
      <c r="BC1220" s="33">
        <f>IF($I1196="n/a",0,IF(BC$4&lt;=$C1220,0,IF(SUM($C1220,$I1196)&gt;BC$4,$P1210/$I1196,$P1210-SUM($I1220:BB1220))))</f>
        <v>0</v>
      </c>
      <c r="BD1220" s="33">
        <f>IF($I1196="n/a",0,IF(BD$4&lt;=$C1220,0,IF(SUM($C1220,$I1196)&gt;BD$4,$P1210/$I1196,$P1210-SUM($I1220:BC1220))))</f>
        <v>0</v>
      </c>
      <c r="BE1220" s="33">
        <f>IF($I1196="n/a",0,IF(BE$4&lt;=$C1220,0,IF(SUM($C1220,$I1196)&gt;BE$4,$P1210/$I1196,$P1210-SUM($I1220:BD1220))))</f>
        <v>0</v>
      </c>
      <c r="BF1220" s="33">
        <f>IF($I1196="n/a",0,IF(BF$4&lt;=$C1220,0,IF(SUM($C1220,$I1196)&gt;BF$4,$P1210/$I1196,$P1210-SUM($I1220:BE1220))))</f>
        <v>0</v>
      </c>
      <c r="BG1220" s="33">
        <f>IF($I1196="n/a",0,IF(BG$4&lt;=$C1220,0,IF(SUM($C1220,$I1196)&gt;BG$4,$P1210/$I1196,$P1210-SUM($I1220:BF1220))))</f>
        <v>0</v>
      </c>
      <c r="BH1220" s="33">
        <f>IF($I1196="n/a",0,IF(BH$4&lt;=$C1220,0,IF(SUM($C1220,$I1196)&gt;BH$4,$P1210/$I1196,$P1210-SUM($I1220:BG1220))))</f>
        <v>0</v>
      </c>
      <c r="BI1220" s="33">
        <f>IF($I1196="n/a",0,IF(BI$4&lt;=$C1220,0,IF(SUM($C1220,$I1196)&gt;BI$4,$P1210/$I1196,$P1210-SUM($I1220:BH1220))))</f>
        <v>0</v>
      </c>
      <c r="BJ1220" s="33">
        <f>IF($I1196="n/a",0,IF(BJ$4&lt;=$C1220,0,IF(SUM($C1220,$I1196)&gt;BJ$4,$P1210/$I1196,$P1210-SUM($I1220:BI1220))))</f>
        <v>0</v>
      </c>
      <c r="BK1220" s="33">
        <f>IF($I1196="n/a",0,IF(BK$4&lt;=$C1220,0,IF(SUM($C1220,$I1196)&gt;BK$4,$P1210/$I1196,$P1210-SUM($I1220:BJ1220))))</f>
        <v>0</v>
      </c>
      <c r="BL1220" s="33">
        <f>IF($I1196="n/a",0,IF(BL$4&lt;=$C1220,0,IF(SUM($C1220,$I1196)&gt;BL$4,$P1210/$I1196,$P1210-SUM($I1220:BK1220))))</f>
        <v>0</v>
      </c>
      <c r="BM1220" s="33">
        <f>IF($I1196="n/a",0,IF(BM$4&lt;=$C1220,0,IF(SUM($C1220,$I1196)&gt;BM$4,$P1210/$I1196,$P1210-SUM($I1220:BL1220))))</f>
        <v>0</v>
      </c>
      <c r="BN1220" s="33">
        <f>IF($I1196="n/a",0,IF(BN$4&lt;=$C1220,0,IF(SUM($C1220,$I1196)&gt;BN$4,$P1210/$I1196,$P1210-SUM($I1220:BM1220))))</f>
        <v>0</v>
      </c>
      <c r="BO1220" s="33">
        <f>IF($I1196="n/a",0,IF(BO$4&lt;=$C1220,0,IF(SUM($C1220,$I1196)&gt;BO$4,$P1210/$I1196,$P1210-SUM($I1220:BN1220))))</f>
        <v>0</v>
      </c>
      <c r="BP1220" s="33">
        <f>IF($I1196="n/a",0,IF(BP$4&lt;=$C1220,0,IF(SUM($C1220,$I1196)&gt;BP$4,$P1210/$I1196,$P1210-SUM($I1220:BO1220))))</f>
        <v>0</v>
      </c>
      <c r="BQ1220" s="33">
        <f>IF($I1196="n/a",0,IF(BQ$4&lt;=$C1220,0,IF(SUM($C1220,$I1196)&gt;BQ$4,$P1210/$I1196,$P1210-SUM($I1220:BP1220))))</f>
        <v>0</v>
      </c>
      <c r="BR1220" s="33">
        <f>IF($I1196="n/a",0,IF(BR$4&lt;=$C1220,0,IF(SUM($C1220,$I1196)&gt;BR$4,$P1210/$I1196,$P1210-SUM($I1220:BQ1220))))</f>
        <v>0</v>
      </c>
      <c r="BS1220" s="33">
        <f>IF($I1196="n/a",0,IF(BS$4&lt;=$C1220,0,IF(SUM($C1220,$I1196)&gt;BS$4,$P1210/$I1196,$P1210-SUM($I1220:BR1220))))</f>
        <v>0</v>
      </c>
      <c r="BT1220" s="33">
        <f>IF($I1196="n/a",0,IF(BT$4&lt;=$C1220,0,IF(SUM($C1220,$I1196)&gt;BT$4,$P1210/$I1196,$P1210-SUM($I1220:BS1220))))</f>
        <v>0</v>
      </c>
      <c r="BU1220" s="33">
        <f>IF($I1196="n/a",0,IF(BU$4&lt;=$C1220,0,IF(SUM($C1220,$I1196)&gt;BU$4,$P1210/$I1196,$P1210-SUM($I1220:BT1220))))</f>
        <v>0</v>
      </c>
      <c r="BV1220" s="33">
        <f>IF($I1196="n/a",0,IF(BV$4&lt;=$C1220,0,IF(SUM($C1220,$I1196)&gt;BV$4,$P1210/$I1196,$P1210-SUM($I1220:BU1220))))</f>
        <v>0</v>
      </c>
      <c r="BW1220" s="33">
        <f>IF($I1196="n/a",0,IF(BW$4&lt;=$C1220,0,IF(SUM($C1220,$I1196)&gt;BW$4,$P1210/$I1196,$P1210-SUM($I1220:BV1220))))</f>
        <v>0</v>
      </c>
      <c r="BX1220" s="33">
        <f>IF($I1196="n/a",0,IF(BX$4&lt;=$C1220,0,IF(SUM($C1220,$I1196)&gt;BX$4,$P1210/$I1196,$P1210-SUM($I1220:BW1220))))</f>
        <v>0</v>
      </c>
      <c r="BY1220" s="33">
        <f>IF($I1196="n/a",0,IF(BY$4&lt;=$C1220,0,IF(SUM($C1220,$I1196)&gt;BY$4,$P1210/$I1196,$P1210-SUM($I1220:BX1220))))</f>
        <v>0</v>
      </c>
      <c r="BZ1220" s="33">
        <f>IF($I1196="n/a",0,IF(BZ$4&lt;=$C1220,0,IF(SUM($C1220,$I1196)&gt;BZ$4,$P1210/$I1196,$P1210-SUM($I1220:BY1220))))</f>
        <v>0</v>
      </c>
      <c r="CA1220" s="33">
        <f>IF($I1196="n/a",0,IF(CA$4&lt;=$C1220,0,IF(SUM($C1220,$I1196)&gt;CA$4,$P1210/$I1196,$P1210-SUM($I1220:BZ1220))))</f>
        <v>0</v>
      </c>
      <c r="CB1220" s="33">
        <f>IF($I1196="n/a",0,IF(CB$4&lt;=$C1220,0,IF(SUM($C1220,$I1196)&gt;CB$4,$P1210/$I1196,$P1210-SUM($I1220:CA1220))))</f>
        <v>0</v>
      </c>
      <c r="CC1220" s="33">
        <f>IF($I1196="n/a",0,IF(CC$4&lt;=$C1220,0,IF(SUM($C1220,$I1196)&gt;CC$4,$P1210/$I1196,$P1210-SUM($I1220:CB1220))))</f>
        <v>0</v>
      </c>
      <c r="CD1220" s="33">
        <f>IF($I1196="n/a",0,IF(CD$4&lt;=$C1220,0,IF(SUM($C1220,$I1196)&gt;CD$4,$P1210/$I1196,$P1210-SUM($I1220:CC1220))))</f>
        <v>0</v>
      </c>
      <c r="CE1220" s="33">
        <f>IF($I1196="n/a",0,IF(CE$4&lt;=$C1220,0,IF(SUM($C1220,$I1196)&gt;CE$4,$P1210/$I1196,$P1210-SUM($I1220:CD1220))))</f>
        <v>0</v>
      </c>
      <c r="CF1220" s="33">
        <f>IF($I1196="n/a",0,IF(CF$4&lt;=$C1220,0,IF(SUM($C1220,$I1196)&gt;CF$4,$P1210/$I1196,$P1210-SUM($I1220:CE1220))))</f>
        <v>0</v>
      </c>
    </row>
    <row r="1221" spans="1:84" s="153" customFormat="1" ht="12.75" customHeight="1">
      <c r="A1221"/>
      <c r="C1221" s="197">
        <v>2023</v>
      </c>
      <c r="D1221" s="21" t="s">
        <v>52</v>
      </c>
      <c r="E1221" s="21" t="s">
        <v>185</v>
      </c>
      <c r="I1221" s="31"/>
      <c r="J1221" s="31">
        <f>IF($I1196="n/a",0,IF(J$4&lt;=$C1221,0,IF(SUM($C1221,$I1196)&gt;J$4,$Q1210/$I1196,$Q1210-SUM($I1221:I1221))))</f>
        <v>0</v>
      </c>
      <c r="K1221" s="31">
        <f>IF($I1196="n/a",0,IF(K$4&lt;=$C1221,0,IF(SUM($C1221,$I1196)&gt;K$4,$Q1210/$I1196,$Q1210-SUM($I1221:J1221))))</f>
        <v>0</v>
      </c>
      <c r="L1221" s="31">
        <f>IF($I1196="n/a",0,IF(L$4&lt;=$C1221,0,IF(SUM($C1221,$I1196)&gt;L$4,$Q1210/$I1196,$Q1210-SUM($I1221:K1221))))</f>
        <v>0</v>
      </c>
      <c r="M1221" s="31">
        <f>IF($I1196="n/a",0,IF(M$4&lt;=$C1221,0,IF(SUM($C1221,$I1196)&gt;M$4,$Q1210/$I1196,$Q1210-SUM($I1221:L1221))))</f>
        <v>0</v>
      </c>
      <c r="N1221" s="31">
        <f>IF($I1196="n/a",0,IF(N$4&lt;=$C1221,0,IF(SUM($C1221,$I1196)&gt;N$4,$Q1210/$I1196,$Q1210-SUM($I1221:M1221))))</f>
        <v>0</v>
      </c>
      <c r="O1221" s="31">
        <f>IF($I1196="n/a",0,IF(O$4&lt;=$C1221,0,IF(SUM($C1221,$I1196)&gt;O$4,$Q1210/$I1196,$Q1210-SUM($I1221:N1221))))</f>
        <v>0</v>
      </c>
      <c r="P1221" s="31">
        <f>IF($I1196="n/a",0,IF(P$4&lt;=$C1221,0,IF(SUM($C1221,$I1196)&gt;P$4,$Q1210/$I1196,$Q1210-SUM($I1221:O1221))))</f>
        <v>0</v>
      </c>
      <c r="Q1221" s="31">
        <f>IF($I1196="n/a",0,IF(Q$4&lt;=$C1221,0,IF(SUM($C1221,$I1196)&gt;Q$4,$Q1210/$I1196,$Q1210-SUM($I1221:P1221))))</f>
        <v>0</v>
      </c>
      <c r="R1221" s="31">
        <f>IF($I1196="n/a",0,IF(R$4&lt;=$C1221,0,IF(SUM($C1221,$I1196)&gt;R$4,$Q1210/$I1196,$Q1210-SUM($I1221:Q1221))))</f>
        <v>0</v>
      </c>
      <c r="S1221" s="31">
        <f>IF($I1196="n/a",0,IF(S$4&lt;=$C1221,0,IF(SUM($C1221,$I1196)&gt;S$4,$Q1210/$I1196,$Q1210-SUM($I1221:R1221))))</f>
        <v>0</v>
      </c>
      <c r="T1221" s="31">
        <f>IF($I1196="n/a",0,IF(T$4&lt;=$C1221,0,IF(SUM($C1221,$I1196)&gt;T$4,$Q1210/$I1196,$Q1210-SUM($I1221:S1221))))</f>
        <v>0</v>
      </c>
      <c r="U1221" s="31">
        <f>IF($I1196="n/a",0,IF(U$4&lt;=$C1221,0,IF(SUM($C1221,$I1196)&gt;U$4,$Q1210/$I1196,$Q1210-SUM($I1221:T1221))))</f>
        <v>0</v>
      </c>
      <c r="V1221" s="31">
        <f>IF($I1196="n/a",0,IF(V$4&lt;=$C1221,0,IF(SUM($C1221,$I1196)&gt;V$4,$Q1210/$I1196,$Q1210-SUM($I1221:U1221))))</f>
        <v>0</v>
      </c>
      <c r="W1221" s="31">
        <f>IF($I1196="n/a",0,IF(W$4&lt;=$C1221,0,IF(SUM($C1221,$I1196)&gt;W$4,$Q1210/$I1196,$Q1210-SUM($I1221:V1221))))</f>
        <v>0</v>
      </c>
      <c r="X1221" s="31">
        <f>IF($I1196="n/a",0,IF(X$4&lt;=$C1221,0,IF(SUM($C1221,$I1196)&gt;X$4,$Q1210/$I1196,$Q1210-SUM($I1221:W1221))))</f>
        <v>0</v>
      </c>
      <c r="Y1221" s="31">
        <f>IF($I1196="n/a",0,IF(Y$4&lt;=$C1221,0,IF(SUM($C1221,$I1196)&gt;Y$4,$Q1210/$I1196,$Q1210-SUM($I1221:X1221))))</f>
        <v>0</v>
      </c>
      <c r="Z1221" s="31">
        <f>IF($I1196="n/a",0,IF(Z$4&lt;=$C1221,0,IF(SUM($C1221,$I1196)&gt;Z$4,$Q1210/$I1196,$Q1210-SUM($I1221:Y1221))))</f>
        <v>0</v>
      </c>
      <c r="AA1221" s="31">
        <f>IF($I1196="n/a",0,IF(AA$4&lt;=$C1221,0,IF(SUM($C1221,$I1196)&gt;AA$4,$Q1210/$I1196,$Q1210-SUM($I1221:Z1221))))</f>
        <v>0</v>
      </c>
      <c r="AB1221" s="31">
        <f>IF($I1196="n/a",0,IF(AB$4&lt;=$C1221,0,IF(SUM($C1221,$I1196)&gt;AB$4,$Q1210/$I1196,$Q1210-SUM($I1221:AA1221))))</f>
        <v>0</v>
      </c>
      <c r="AC1221" s="31">
        <f>IF($I1196="n/a",0,IF(AC$4&lt;=$C1221,0,IF(SUM($C1221,$I1196)&gt;AC$4,$Q1210/$I1196,$Q1210-SUM($I1221:AB1221))))</f>
        <v>0</v>
      </c>
      <c r="AD1221" s="31">
        <f>IF($I1196="n/a",0,IF(AD$4&lt;=$C1221,0,IF(SUM($C1221,$I1196)&gt;AD$4,$Q1210/$I1196,$Q1210-SUM($I1221:AC1221))))</f>
        <v>0</v>
      </c>
      <c r="AE1221" s="31">
        <f>IF($I1196="n/a",0,IF(AE$4&lt;=$C1221,0,IF(SUM($C1221,$I1196)&gt;AE$4,$Q1210/$I1196,$Q1210-SUM($I1221:AD1221))))</f>
        <v>0</v>
      </c>
      <c r="AF1221" s="31">
        <f>IF($I1196="n/a",0,IF(AF$4&lt;=$C1221,0,IF(SUM($C1221,$I1196)&gt;AF$4,$Q1210/$I1196,$Q1210-SUM($I1221:AE1221))))</f>
        <v>0</v>
      </c>
      <c r="AG1221" s="31">
        <f>IF($I1196="n/a",0,IF(AG$4&lt;=$C1221,0,IF(SUM($C1221,$I1196)&gt;AG$4,$Q1210/$I1196,$Q1210-SUM($I1221:AF1221))))</f>
        <v>0</v>
      </c>
      <c r="AH1221" s="31">
        <f>IF($I1196="n/a",0,IF(AH$4&lt;=$C1221,0,IF(SUM($C1221,$I1196)&gt;AH$4,$Q1210/$I1196,$Q1210-SUM($I1221:AG1221))))</f>
        <v>0</v>
      </c>
      <c r="AI1221" s="31">
        <f>IF($I1196="n/a",0,IF(AI$4&lt;=$C1221,0,IF(SUM($C1221,$I1196)&gt;AI$4,$Q1210/$I1196,$Q1210-SUM($I1221:AH1221))))</f>
        <v>0</v>
      </c>
      <c r="AJ1221" s="31">
        <f>IF($I1196="n/a",0,IF(AJ$4&lt;=$C1221,0,IF(SUM($C1221,$I1196)&gt;AJ$4,$Q1210/$I1196,$Q1210-SUM($I1221:AI1221))))</f>
        <v>0</v>
      </c>
      <c r="AK1221" s="31">
        <f>IF($I1196="n/a",0,IF(AK$4&lt;=$C1221,0,IF(SUM($C1221,$I1196)&gt;AK$4,$Q1210/$I1196,$Q1210-SUM($I1221:AJ1221))))</f>
        <v>0</v>
      </c>
      <c r="AL1221" s="31">
        <f>IF($I1196="n/a",0,IF(AL$4&lt;=$C1221,0,IF(SUM($C1221,$I1196)&gt;AL$4,$Q1210/$I1196,$Q1210-SUM($I1221:AK1221))))</f>
        <v>0</v>
      </c>
      <c r="AM1221" s="31">
        <f>IF($I1196="n/a",0,IF(AM$4&lt;=$C1221,0,IF(SUM($C1221,$I1196)&gt;AM$4,$Q1210/$I1196,$Q1210-SUM($I1221:AL1221))))</f>
        <v>0</v>
      </c>
      <c r="AN1221" s="31">
        <f>IF($I1196="n/a",0,IF(AN$4&lt;=$C1221,0,IF(SUM($C1221,$I1196)&gt;AN$4,$Q1210/$I1196,$Q1210-SUM($I1221:AM1221))))</f>
        <v>0</v>
      </c>
      <c r="AO1221" s="31">
        <f>IF($I1196="n/a",0,IF(AO$4&lt;=$C1221,0,IF(SUM($C1221,$I1196)&gt;AO$4,$Q1210/$I1196,$Q1210-SUM($I1221:AN1221))))</f>
        <v>0</v>
      </c>
      <c r="AP1221" s="31">
        <f>IF($I1196="n/a",0,IF(AP$4&lt;=$C1221,0,IF(SUM($C1221,$I1196)&gt;AP$4,$Q1210/$I1196,$Q1210-SUM($I1221:AO1221))))</f>
        <v>0</v>
      </c>
      <c r="AQ1221" s="31">
        <f>IF($I1196="n/a",0,IF(AQ$4&lt;=$C1221,0,IF(SUM($C1221,$I1196)&gt;AQ$4,$Q1210/$I1196,$Q1210-SUM($I1221:AP1221))))</f>
        <v>0</v>
      </c>
      <c r="AR1221" s="31">
        <f>IF($I1196="n/a",0,IF(AR$4&lt;=$C1221,0,IF(SUM($C1221,$I1196)&gt;AR$4,$Q1210/$I1196,$Q1210-SUM($I1221:AQ1221))))</f>
        <v>0</v>
      </c>
      <c r="AS1221" s="31">
        <f>IF($I1196="n/a",0,IF(AS$4&lt;=$C1221,0,IF(SUM($C1221,$I1196)&gt;AS$4,$Q1210/$I1196,$Q1210-SUM($I1221:AR1221))))</f>
        <v>0</v>
      </c>
      <c r="AT1221" s="31">
        <f>IF($I1196="n/a",0,IF(AT$4&lt;=$C1221,0,IF(SUM($C1221,$I1196)&gt;AT$4,$Q1210/$I1196,$Q1210-SUM($I1221:AS1221))))</f>
        <v>0</v>
      </c>
      <c r="AU1221" s="31">
        <f>IF($I1196="n/a",0,IF(AU$4&lt;=$C1221,0,IF(SUM($C1221,$I1196)&gt;AU$4,$Q1210/$I1196,$Q1210-SUM($I1221:AT1221))))</f>
        <v>0</v>
      </c>
      <c r="AV1221" s="31">
        <f>IF($I1196="n/a",0,IF(AV$4&lt;=$C1221,0,IF(SUM($C1221,$I1196)&gt;AV$4,$Q1210/$I1196,$Q1210-SUM($I1221:AU1221))))</f>
        <v>0</v>
      </c>
      <c r="AW1221" s="31">
        <f>IF($I1196="n/a",0,IF(AW$4&lt;=$C1221,0,IF(SUM($C1221,$I1196)&gt;AW$4,$Q1210/$I1196,$Q1210-SUM($I1221:AV1221))))</f>
        <v>0</v>
      </c>
      <c r="AX1221" s="31">
        <f>IF($I1196="n/a",0,IF(AX$4&lt;=$C1221,0,IF(SUM($C1221,$I1196)&gt;AX$4,$Q1210/$I1196,$Q1210-SUM($I1221:AW1221))))</f>
        <v>0</v>
      </c>
      <c r="AY1221" s="31">
        <f>IF($I1196="n/a",0,IF(AY$4&lt;=$C1221,0,IF(SUM($C1221,$I1196)&gt;AY$4,$Q1210/$I1196,$Q1210-SUM($I1221:AX1221))))</f>
        <v>0</v>
      </c>
      <c r="AZ1221" s="31">
        <f>IF($I1196="n/a",0,IF(AZ$4&lt;=$C1221,0,IF(SUM($C1221,$I1196)&gt;AZ$4,$Q1210/$I1196,$Q1210-SUM($I1221:AY1221))))</f>
        <v>0</v>
      </c>
      <c r="BA1221" s="31">
        <f>IF($I1196="n/a",0,IF(BA$4&lt;=$C1221,0,IF(SUM($C1221,$I1196)&gt;BA$4,$Q1210/$I1196,$Q1210-SUM($I1221:AZ1221))))</f>
        <v>0</v>
      </c>
      <c r="BB1221" s="31">
        <f>IF($I1196="n/a",0,IF(BB$4&lt;=$C1221,0,IF(SUM($C1221,$I1196)&gt;BB$4,$Q1210/$I1196,$Q1210-SUM($I1221:BA1221))))</f>
        <v>0</v>
      </c>
      <c r="BC1221" s="31">
        <f>IF($I1196="n/a",0,IF(BC$4&lt;=$C1221,0,IF(SUM($C1221,$I1196)&gt;BC$4,$Q1210/$I1196,$Q1210-SUM($I1221:BB1221))))</f>
        <v>0</v>
      </c>
      <c r="BD1221" s="31">
        <f>IF($I1196="n/a",0,IF(BD$4&lt;=$C1221,0,IF(SUM($C1221,$I1196)&gt;BD$4,$Q1210/$I1196,$Q1210-SUM($I1221:BC1221))))</f>
        <v>0</v>
      </c>
      <c r="BE1221" s="31">
        <f>IF($I1196="n/a",0,IF(BE$4&lt;=$C1221,0,IF(SUM($C1221,$I1196)&gt;BE$4,$Q1210/$I1196,$Q1210-SUM($I1221:BD1221))))</f>
        <v>0</v>
      </c>
      <c r="BF1221" s="31">
        <f>IF($I1196="n/a",0,IF(BF$4&lt;=$C1221,0,IF(SUM($C1221,$I1196)&gt;BF$4,$Q1210/$I1196,$Q1210-SUM($I1221:BE1221))))</f>
        <v>0</v>
      </c>
      <c r="BG1221" s="31">
        <f>IF($I1196="n/a",0,IF(BG$4&lt;=$C1221,0,IF(SUM($C1221,$I1196)&gt;BG$4,$Q1210/$I1196,$Q1210-SUM($I1221:BF1221))))</f>
        <v>0</v>
      </c>
      <c r="BH1221" s="31">
        <f>IF($I1196="n/a",0,IF(BH$4&lt;=$C1221,0,IF(SUM($C1221,$I1196)&gt;BH$4,$Q1210/$I1196,$Q1210-SUM($I1221:BG1221))))</f>
        <v>0</v>
      </c>
      <c r="BI1221" s="31">
        <f>IF($I1196="n/a",0,IF(BI$4&lt;=$C1221,0,IF(SUM($C1221,$I1196)&gt;BI$4,$Q1210/$I1196,$Q1210-SUM($I1221:BH1221))))</f>
        <v>0</v>
      </c>
      <c r="BJ1221" s="31">
        <f>IF($I1196="n/a",0,IF(BJ$4&lt;=$C1221,0,IF(SUM($C1221,$I1196)&gt;BJ$4,$Q1210/$I1196,$Q1210-SUM($I1221:BI1221))))</f>
        <v>0</v>
      </c>
      <c r="BK1221" s="31">
        <f>IF($I1196="n/a",0,IF(BK$4&lt;=$C1221,0,IF(SUM($C1221,$I1196)&gt;BK$4,$Q1210/$I1196,$Q1210-SUM($I1221:BJ1221))))</f>
        <v>0</v>
      </c>
      <c r="BL1221" s="31">
        <f>IF($I1196="n/a",0,IF(BL$4&lt;=$C1221,0,IF(SUM($C1221,$I1196)&gt;BL$4,$Q1210/$I1196,$Q1210-SUM($I1221:BK1221))))</f>
        <v>0</v>
      </c>
      <c r="BM1221" s="31">
        <f>IF($I1196="n/a",0,IF(BM$4&lt;=$C1221,0,IF(SUM($C1221,$I1196)&gt;BM$4,$Q1210/$I1196,$Q1210-SUM($I1221:BL1221))))</f>
        <v>0</v>
      </c>
      <c r="BN1221" s="31">
        <f>IF($I1196="n/a",0,IF(BN$4&lt;=$C1221,0,IF(SUM($C1221,$I1196)&gt;BN$4,$Q1210/$I1196,$Q1210-SUM($I1221:BM1221))))</f>
        <v>0</v>
      </c>
      <c r="BO1221" s="31">
        <f>IF($I1196="n/a",0,IF(BO$4&lt;=$C1221,0,IF(SUM($C1221,$I1196)&gt;BO$4,$Q1210/$I1196,$Q1210-SUM($I1221:BN1221))))</f>
        <v>0</v>
      </c>
      <c r="BP1221" s="31">
        <f>IF($I1196="n/a",0,IF(BP$4&lt;=$C1221,0,IF(SUM($C1221,$I1196)&gt;BP$4,$Q1210/$I1196,$Q1210-SUM($I1221:BO1221))))</f>
        <v>0</v>
      </c>
      <c r="BQ1221" s="31">
        <f>IF($I1196="n/a",0,IF(BQ$4&lt;=$C1221,0,IF(SUM($C1221,$I1196)&gt;BQ$4,$Q1210/$I1196,$Q1210-SUM($I1221:BP1221))))</f>
        <v>0</v>
      </c>
      <c r="BR1221" s="31">
        <f>IF($I1196="n/a",0,IF(BR$4&lt;=$C1221,0,IF(SUM($C1221,$I1196)&gt;BR$4,$Q1210/$I1196,$Q1210-SUM($I1221:BQ1221))))</f>
        <v>0</v>
      </c>
      <c r="BS1221" s="31">
        <f>IF($I1196="n/a",0,IF(BS$4&lt;=$C1221,0,IF(SUM($C1221,$I1196)&gt;BS$4,$Q1210/$I1196,$Q1210-SUM($I1221:BR1221))))</f>
        <v>0</v>
      </c>
      <c r="BT1221" s="31">
        <f>IF($I1196="n/a",0,IF(BT$4&lt;=$C1221,0,IF(SUM($C1221,$I1196)&gt;BT$4,$Q1210/$I1196,$Q1210-SUM($I1221:BS1221))))</f>
        <v>0</v>
      </c>
      <c r="BU1221" s="31">
        <f>IF($I1196="n/a",0,IF(BU$4&lt;=$C1221,0,IF(SUM($C1221,$I1196)&gt;BU$4,$Q1210/$I1196,$Q1210-SUM($I1221:BT1221))))</f>
        <v>0</v>
      </c>
      <c r="BV1221" s="31">
        <f>IF($I1196="n/a",0,IF(BV$4&lt;=$C1221,0,IF(SUM($C1221,$I1196)&gt;BV$4,$Q1210/$I1196,$Q1210-SUM($I1221:BU1221))))</f>
        <v>0</v>
      </c>
      <c r="BW1221" s="31">
        <f>IF($I1196="n/a",0,IF(BW$4&lt;=$C1221,0,IF(SUM($C1221,$I1196)&gt;BW$4,$Q1210/$I1196,$Q1210-SUM($I1221:BV1221))))</f>
        <v>0</v>
      </c>
      <c r="BX1221" s="31">
        <f>IF($I1196="n/a",0,IF(BX$4&lt;=$C1221,0,IF(SUM($C1221,$I1196)&gt;BX$4,$Q1210/$I1196,$Q1210-SUM($I1221:BW1221))))</f>
        <v>0</v>
      </c>
      <c r="BY1221" s="31">
        <f>IF($I1196="n/a",0,IF(BY$4&lt;=$C1221,0,IF(SUM($C1221,$I1196)&gt;BY$4,$Q1210/$I1196,$Q1210-SUM($I1221:BX1221))))</f>
        <v>0</v>
      </c>
      <c r="BZ1221" s="31">
        <f>IF($I1196="n/a",0,IF(BZ$4&lt;=$C1221,0,IF(SUM($C1221,$I1196)&gt;BZ$4,$Q1210/$I1196,$Q1210-SUM($I1221:BY1221))))</f>
        <v>0</v>
      </c>
      <c r="CA1221" s="31">
        <f>IF($I1196="n/a",0,IF(CA$4&lt;=$C1221,0,IF(SUM($C1221,$I1196)&gt;CA$4,$Q1210/$I1196,$Q1210-SUM($I1221:BZ1221))))</f>
        <v>0</v>
      </c>
      <c r="CB1221" s="31">
        <f>IF($I1196="n/a",0,IF(CB$4&lt;=$C1221,0,IF(SUM($C1221,$I1196)&gt;CB$4,$Q1210/$I1196,$Q1210-SUM($I1221:CA1221))))</f>
        <v>0</v>
      </c>
      <c r="CC1221" s="31">
        <f>IF($I1196="n/a",0,IF(CC$4&lt;=$C1221,0,IF(SUM($C1221,$I1196)&gt;CC$4,$Q1210/$I1196,$Q1210-SUM($I1221:CB1221))))</f>
        <v>0</v>
      </c>
      <c r="CD1221" s="31">
        <f>IF($I1196="n/a",0,IF(CD$4&lt;=$C1221,0,IF(SUM($C1221,$I1196)&gt;CD$4,$Q1210/$I1196,$Q1210-SUM($I1221:CC1221))))</f>
        <v>0</v>
      </c>
      <c r="CE1221" s="31">
        <f>IF($I1196="n/a",0,IF(CE$4&lt;=$C1221,0,IF(SUM($C1221,$I1196)&gt;CE$4,$Q1210/$I1196,$Q1210-SUM($I1221:CD1221))))</f>
        <v>0</v>
      </c>
      <c r="CF1221" s="31">
        <f>IF($I1196="n/a",0,IF(CF$4&lt;=$C1221,0,IF(SUM($C1221,$I1196)&gt;CF$4,$Q1210/$I1196,$Q1210-SUM($I1221:CE1221))))</f>
        <v>0</v>
      </c>
    </row>
    <row r="1222" spans="1:84" s="153" customFormat="1" ht="12.75" customHeight="1">
      <c r="A1222"/>
      <c r="C1222" s="197">
        <v>2024</v>
      </c>
      <c r="D1222" s="21" t="s">
        <v>53</v>
      </c>
      <c r="E1222" s="21" t="s">
        <v>185</v>
      </c>
      <c r="I1222" s="31"/>
      <c r="J1222" s="31">
        <f>IF($I1196="n/a",0,IF(J$4&lt;=$C1222,0,IF(SUM($C1222,$I1196)&gt;J$4,$R1210/$I1196,$R1210-SUM($I1222:I1222))))</f>
        <v>0</v>
      </c>
      <c r="K1222" s="31">
        <f>IF($I1196="n/a",0,IF(K$4&lt;=$C1222,0,IF(SUM($C1222,$I1196)&gt;K$4,$R1210/$I1196,$R1210-SUM($I1222:J1222))))</f>
        <v>0</v>
      </c>
      <c r="L1222" s="31">
        <f>IF($I1196="n/a",0,IF(L$4&lt;=$C1222,0,IF(SUM($C1222,$I1196)&gt;L$4,$R1210/$I1196,$R1210-SUM($I1222:K1222))))</f>
        <v>0</v>
      </c>
      <c r="M1222" s="31">
        <f>IF($I1196="n/a",0,IF(M$4&lt;=$C1222,0,IF(SUM($C1222,$I1196)&gt;M$4,$R1210/$I1196,$R1210-SUM($I1222:L1222))))</f>
        <v>0</v>
      </c>
      <c r="N1222" s="31">
        <f>IF($I1196="n/a",0,IF(N$4&lt;=$C1222,0,IF(SUM($C1222,$I1196)&gt;N$4,$R1210/$I1196,$R1210-SUM($I1222:M1222))))</f>
        <v>0</v>
      </c>
      <c r="O1222" s="31">
        <f>IF($I1196="n/a",0,IF(O$4&lt;=$C1222,0,IF(SUM($C1222,$I1196)&gt;O$4,$R1210/$I1196,$R1210-SUM($I1222:N1222))))</f>
        <v>0</v>
      </c>
      <c r="P1222" s="31">
        <f>IF($I1196="n/a",0,IF(P$4&lt;=$C1222,0,IF(SUM($C1222,$I1196)&gt;P$4,$R1210/$I1196,$R1210-SUM($I1222:O1222))))</f>
        <v>0</v>
      </c>
      <c r="Q1222" s="31">
        <f>IF($I1196="n/a",0,IF(Q$4&lt;=$C1222,0,IF(SUM($C1222,$I1196)&gt;Q$4,$R1210/$I1196,$R1210-SUM($I1222:P1222))))</f>
        <v>0</v>
      </c>
      <c r="R1222" s="31">
        <f>IF($I1196="n/a",0,IF(R$4&lt;=$C1222,0,IF(SUM($C1222,$I1196)&gt;R$4,$R1210/$I1196,$R1210-SUM($I1222:Q1222))))</f>
        <v>0</v>
      </c>
      <c r="S1222" s="31">
        <f>IF($I1196="n/a",0,IF(S$4&lt;=$C1222,0,IF(SUM($C1222,$I1196)&gt;S$4,$R1210/$I1196,$R1210-SUM($I1222:R1222))))</f>
        <v>0</v>
      </c>
      <c r="T1222" s="31">
        <f>IF($I1196="n/a",0,IF(T$4&lt;=$C1222,0,IF(SUM($C1222,$I1196)&gt;T$4,$R1210/$I1196,$R1210-SUM($I1222:S1222))))</f>
        <v>0</v>
      </c>
      <c r="U1222" s="31">
        <f>IF($I1196="n/a",0,IF(U$4&lt;=$C1222,0,IF(SUM($C1222,$I1196)&gt;U$4,$R1210/$I1196,$R1210-SUM($I1222:T1222))))</f>
        <v>0</v>
      </c>
      <c r="V1222" s="31">
        <f>IF($I1196="n/a",0,IF(V$4&lt;=$C1222,0,IF(SUM($C1222,$I1196)&gt;V$4,$R1210/$I1196,$R1210-SUM($I1222:U1222))))</f>
        <v>0</v>
      </c>
      <c r="W1222" s="31">
        <f>IF($I1196="n/a",0,IF(W$4&lt;=$C1222,0,IF(SUM($C1222,$I1196)&gt;W$4,$R1210/$I1196,$R1210-SUM($I1222:V1222))))</f>
        <v>0</v>
      </c>
      <c r="X1222" s="31">
        <f>IF($I1196="n/a",0,IF(X$4&lt;=$C1222,0,IF(SUM($C1222,$I1196)&gt;X$4,$R1210/$I1196,$R1210-SUM($I1222:W1222))))</f>
        <v>0</v>
      </c>
      <c r="Y1222" s="31">
        <f>IF($I1196="n/a",0,IF(Y$4&lt;=$C1222,0,IF(SUM($C1222,$I1196)&gt;Y$4,$R1210/$I1196,$R1210-SUM($I1222:X1222))))</f>
        <v>0</v>
      </c>
      <c r="Z1222" s="31">
        <f>IF($I1196="n/a",0,IF(Z$4&lt;=$C1222,0,IF(SUM($C1222,$I1196)&gt;Z$4,$R1210/$I1196,$R1210-SUM($I1222:Y1222))))</f>
        <v>0</v>
      </c>
      <c r="AA1222" s="31">
        <f>IF($I1196="n/a",0,IF(AA$4&lt;=$C1222,0,IF(SUM($C1222,$I1196)&gt;AA$4,$R1210/$I1196,$R1210-SUM($I1222:Z1222))))</f>
        <v>0</v>
      </c>
      <c r="AB1222" s="31">
        <f>IF($I1196="n/a",0,IF(AB$4&lt;=$C1222,0,IF(SUM($C1222,$I1196)&gt;AB$4,$R1210/$I1196,$R1210-SUM($I1222:AA1222))))</f>
        <v>0</v>
      </c>
      <c r="AC1222" s="31">
        <f>IF($I1196="n/a",0,IF(AC$4&lt;=$C1222,0,IF(SUM($C1222,$I1196)&gt;AC$4,$R1210/$I1196,$R1210-SUM($I1222:AB1222))))</f>
        <v>0</v>
      </c>
      <c r="AD1222" s="31">
        <f>IF($I1196="n/a",0,IF(AD$4&lt;=$C1222,0,IF(SUM($C1222,$I1196)&gt;AD$4,$R1210/$I1196,$R1210-SUM($I1222:AC1222))))</f>
        <v>0</v>
      </c>
      <c r="AE1222" s="31">
        <f>IF($I1196="n/a",0,IF(AE$4&lt;=$C1222,0,IF(SUM($C1222,$I1196)&gt;AE$4,$R1210/$I1196,$R1210-SUM($I1222:AD1222))))</f>
        <v>0</v>
      </c>
      <c r="AF1222" s="31">
        <f>IF($I1196="n/a",0,IF(AF$4&lt;=$C1222,0,IF(SUM($C1222,$I1196)&gt;AF$4,$R1210/$I1196,$R1210-SUM($I1222:AE1222))))</f>
        <v>0</v>
      </c>
      <c r="AG1222" s="31">
        <f>IF($I1196="n/a",0,IF(AG$4&lt;=$C1222,0,IF(SUM($C1222,$I1196)&gt;AG$4,$R1210/$I1196,$R1210-SUM($I1222:AF1222))))</f>
        <v>0</v>
      </c>
      <c r="AH1222" s="31">
        <f>IF($I1196="n/a",0,IF(AH$4&lt;=$C1222,0,IF(SUM($C1222,$I1196)&gt;AH$4,$R1210/$I1196,$R1210-SUM($I1222:AG1222))))</f>
        <v>0</v>
      </c>
      <c r="AI1222" s="31">
        <f>IF($I1196="n/a",0,IF(AI$4&lt;=$C1222,0,IF(SUM($C1222,$I1196)&gt;AI$4,$R1210/$I1196,$R1210-SUM($I1222:AH1222))))</f>
        <v>0</v>
      </c>
      <c r="AJ1222" s="31">
        <f>IF($I1196="n/a",0,IF(AJ$4&lt;=$C1222,0,IF(SUM($C1222,$I1196)&gt;AJ$4,$R1210/$I1196,$R1210-SUM($I1222:AI1222))))</f>
        <v>0</v>
      </c>
      <c r="AK1222" s="31">
        <f>IF($I1196="n/a",0,IF(AK$4&lt;=$C1222,0,IF(SUM($C1222,$I1196)&gt;AK$4,$R1210/$I1196,$R1210-SUM($I1222:AJ1222))))</f>
        <v>0</v>
      </c>
      <c r="AL1222" s="31">
        <f>IF($I1196="n/a",0,IF(AL$4&lt;=$C1222,0,IF(SUM($C1222,$I1196)&gt;AL$4,$R1210/$I1196,$R1210-SUM($I1222:AK1222))))</f>
        <v>0</v>
      </c>
      <c r="AM1222" s="31">
        <f>IF($I1196="n/a",0,IF(AM$4&lt;=$C1222,0,IF(SUM($C1222,$I1196)&gt;AM$4,$R1210/$I1196,$R1210-SUM($I1222:AL1222))))</f>
        <v>0</v>
      </c>
      <c r="AN1222" s="31">
        <f>IF($I1196="n/a",0,IF(AN$4&lt;=$C1222,0,IF(SUM($C1222,$I1196)&gt;AN$4,$R1210/$I1196,$R1210-SUM($I1222:AM1222))))</f>
        <v>0</v>
      </c>
      <c r="AO1222" s="31">
        <f>IF($I1196="n/a",0,IF(AO$4&lt;=$C1222,0,IF(SUM($C1222,$I1196)&gt;AO$4,$R1210/$I1196,$R1210-SUM($I1222:AN1222))))</f>
        <v>0</v>
      </c>
      <c r="AP1222" s="31">
        <f>IF($I1196="n/a",0,IF(AP$4&lt;=$C1222,0,IF(SUM($C1222,$I1196)&gt;AP$4,$R1210/$I1196,$R1210-SUM($I1222:AO1222))))</f>
        <v>0</v>
      </c>
      <c r="AQ1222" s="31">
        <f>IF($I1196="n/a",0,IF(AQ$4&lt;=$C1222,0,IF(SUM($C1222,$I1196)&gt;AQ$4,$R1210/$I1196,$R1210-SUM($I1222:AP1222))))</f>
        <v>0</v>
      </c>
      <c r="AR1222" s="31">
        <f>IF($I1196="n/a",0,IF(AR$4&lt;=$C1222,0,IF(SUM($C1222,$I1196)&gt;AR$4,$R1210/$I1196,$R1210-SUM($I1222:AQ1222))))</f>
        <v>0</v>
      </c>
      <c r="AS1222" s="31">
        <f>IF($I1196="n/a",0,IF(AS$4&lt;=$C1222,0,IF(SUM($C1222,$I1196)&gt;AS$4,$R1210/$I1196,$R1210-SUM($I1222:AR1222))))</f>
        <v>0</v>
      </c>
      <c r="AT1222" s="31">
        <f>IF($I1196="n/a",0,IF(AT$4&lt;=$C1222,0,IF(SUM($C1222,$I1196)&gt;AT$4,$R1210/$I1196,$R1210-SUM($I1222:AS1222))))</f>
        <v>0</v>
      </c>
      <c r="AU1222" s="31">
        <f>IF($I1196="n/a",0,IF(AU$4&lt;=$C1222,0,IF(SUM($C1222,$I1196)&gt;AU$4,$R1210/$I1196,$R1210-SUM($I1222:AT1222))))</f>
        <v>0</v>
      </c>
      <c r="AV1222" s="31">
        <f>IF($I1196="n/a",0,IF(AV$4&lt;=$C1222,0,IF(SUM($C1222,$I1196)&gt;AV$4,$R1210/$I1196,$R1210-SUM($I1222:AU1222))))</f>
        <v>0</v>
      </c>
      <c r="AW1222" s="31">
        <f>IF($I1196="n/a",0,IF(AW$4&lt;=$C1222,0,IF(SUM($C1222,$I1196)&gt;AW$4,$R1210/$I1196,$R1210-SUM($I1222:AV1222))))</f>
        <v>0</v>
      </c>
      <c r="AX1222" s="31">
        <f>IF($I1196="n/a",0,IF(AX$4&lt;=$C1222,0,IF(SUM($C1222,$I1196)&gt;AX$4,$R1210/$I1196,$R1210-SUM($I1222:AW1222))))</f>
        <v>0</v>
      </c>
      <c r="AY1222" s="31">
        <f>IF($I1196="n/a",0,IF(AY$4&lt;=$C1222,0,IF(SUM($C1222,$I1196)&gt;AY$4,$R1210/$I1196,$R1210-SUM($I1222:AX1222))))</f>
        <v>0</v>
      </c>
      <c r="AZ1222" s="31">
        <f>IF($I1196="n/a",0,IF(AZ$4&lt;=$C1222,0,IF(SUM($C1222,$I1196)&gt;AZ$4,$R1210/$I1196,$R1210-SUM($I1222:AY1222))))</f>
        <v>0</v>
      </c>
      <c r="BA1222" s="31">
        <f>IF($I1196="n/a",0,IF(BA$4&lt;=$C1222,0,IF(SUM($C1222,$I1196)&gt;BA$4,$R1210/$I1196,$R1210-SUM($I1222:AZ1222))))</f>
        <v>0</v>
      </c>
      <c r="BB1222" s="31">
        <f>IF($I1196="n/a",0,IF(BB$4&lt;=$C1222,0,IF(SUM($C1222,$I1196)&gt;BB$4,$R1210/$I1196,$R1210-SUM($I1222:BA1222))))</f>
        <v>0</v>
      </c>
      <c r="BC1222" s="31">
        <f>IF($I1196="n/a",0,IF(BC$4&lt;=$C1222,0,IF(SUM($C1222,$I1196)&gt;BC$4,$R1210/$I1196,$R1210-SUM($I1222:BB1222))))</f>
        <v>0</v>
      </c>
      <c r="BD1222" s="31">
        <f>IF($I1196="n/a",0,IF(BD$4&lt;=$C1222,0,IF(SUM($C1222,$I1196)&gt;BD$4,$R1210/$I1196,$R1210-SUM($I1222:BC1222))))</f>
        <v>0</v>
      </c>
      <c r="BE1222" s="31">
        <f>IF($I1196="n/a",0,IF(BE$4&lt;=$C1222,0,IF(SUM($C1222,$I1196)&gt;BE$4,$R1210/$I1196,$R1210-SUM($I1222:BD1222))))</f>
        <v>0</v>
      </c>
      <c r="BF1222" s="31">
        <f>IF($I1196="n/a",0,IF(BF$4&lt;=$C1222,0,IF(SUM($C1222,$I1196)&gt;BF$4,$R1210/$I1196,$R1210-SUM($I1222:BE1222))))</f>
        <v>0</v>
      </c>
      <c r="BG1222" s="31">
        <f>IF($I1196="n/a",0,IF(BG$4&lt;=$C1222,0,IF(SUM($C1222,$I1196)&gt;BG$4,$R1210/$I1196,$R1210-SUM($I1222:BF1222))))</f>
        <v>0</v>
      </c>
      <c r="BH1222" s="31">
        <f>IF($I1196="n/a",0,IF(BH$4&lt;=$C1222,0,IF(SUM($C1222,$I1196)&gt;BH$4,$R1210/$I1196,$R1210-SUM($I1222:BG1222))))</f>
        <v>0</v>
      </c>
      <c r="BI1222" s="31">
        <f>IF($I1196="n/a",0,IF(BI$4&lt;=$C1222,0,IF(SUM($C1222,$I1196)&gt;BI$4,$R1210/$I1196,$R1210-SUM($I1222:BH1222))))</f>
        <v>0</v>
      </c>
      <c r="BJ1222" s="31">
        <f>IF($I1196="n/a",0,IF(BJ$4&lt;=$C1222,0,IF(SUM($C1222,$I1196)&gt;BJ$4,$R1210/$I1196,$R1210-SUM($I1222:BI1222))))</f>
        <v>0</v>
      </c>
      <c r="BK1222" s="31">
        <f>IF($I1196="n/a",0,IF(BK$4&lt;=$C1222,0,IF(SUM($C1222,$I1196)&gt;BK$4,$R1210/$I1196,$R1210-SUM($I1222:BJ1222))))</f>
        <v>0</v>
      </c>
      <c r="BL1222" s="31">
        <f>IF($I1196="n/a",0,IF(BL$4&lt;=$C1222,0,IF(SUM($C1222,$I1196)&gt;BL$4,$R1210/$I1196,$R1210-SUM($I1222:BK1222))))</f>
        <v>0</v>
      </c>
      <c r="BM1222" s="31">
        <f>IF($I1196="n/a",0,IF(BM$4&lt;=$C1222,0,IF(SUM($C1222,$I1196)&gt;BM$4,$R1210/$I1196,$R1210-SUM($I1222:BL1222))))</f>
        <v>0</v>
      </c>
      <c r="BN1222" s="31">
        <f>IF($I1196="n/a",0,IF(BN$4&lt;=$C1222,0,IF(SUM($C1222,$I1196)&gt;BN$4,$R1210/$I1196,$R1210-SUM($I1222:BM1222))))</f>
        <v>0</v>
      </c>
      <c r="BO1222" s="31">
        <f>IF($I1196="n/a",0,IF(BO$4&lt;=$C1222,0,IF(SUM($C1222,$I1196)&gt;BO$4,$R1210/$I1196,$R1210-SUM($I1222:BN1222))))</f>
        <v>0</v>
      </c>
      <c r="BP1222" s="31">
        <f>IF($I1196="n/a",0,IF(BP$4&lt;=$C1222,0,IF(SUM($C1222,$I1196)&gt;BP$4,$R1210/$I1196,$R1210-SUM($I1222:BO1222))))</f>
        <v>0</v>
      </c>
      <c r="BQ1222" s="31">
        <f>IF($I1196="n/a",0,IF(BQ$4&lt;=$C1222,0,IF(SUM($C1222,$I1196)&gt;BQ$4,$R1210/$I1196,$R1210-SUM($I1222:BP1222))))</f>
        <v>0</v>
      </c>
      <c r="BR1222" s="31">
        <f>IF($I1196="n/a",0,IF(BR$4&lt;=$C1222,0,IF(SUM($C1222,$I1196)&gt;BR$4,$R1210/$I1196,$R1210-SUM($I1222:BQ1222))))</f>
        <v>0</v>
      </c>
      <c r="BS1222" s="31">
        <f>IF($I1196="n/a",0,IF(BS$4&lt;=$C1222,0,IF(SUM($C1222,$I1196)&gt;BS$4,$R1210/$I1196,$R1210-SUM($I1222:BR1222))))</f>
        <v>0</v>
      </c>
      <c r="BT1222" s="31">
        <f>IF($I1196="n/a",0,IF(BT$4&lt;=$C1222,0,IF(SUM($C1222,$I1196)&gt;BT$4,$R1210/$I1196,$R1210-SUM($I1222:BS1222))))</f>
        <v>0</v>
      </c>
      <c r="BU1222" s="31">
        <f>IF($I1196="n/a",0,IF(BU$4&lt;=$C1222,0,IF(SUM($C1222,$I1196)&gt;BU$4,$R1210/$I1196,$R1210-SUM($I1222:BT1222))))</f>
        <v>0</v>
      </c>
      <c r="BV1222" s="31">
        <f>IF($I1196="n/a",0,IF(BV$4&lt;=$C1222,0,IF(SUM($C1222,$I1196)&gt;BV$4,$R1210/$I1196,$R1210-SUM($I1222:BU1222))))</f>
        <v>0</v>
      </c>
      <c r="BW1222" s="31">
        <f>IF($I1196="n/a",0,IF(BW$4&lt;=$C1222,0,IF(SUM($C1222,$I1196)&gt;BW$4,$R1210/$I1196,$R1210-SUM($I1222:BV1222))))</f>
        <v>0</v>
      </c>
      <c r="BX1222" s="31">
        <f>IF($I1196="n/a",0,IF(BX$4&lt;=$C1222,0,IF(SUM($C1222,$I1196)&gt;BX$4,$R1210/$I1196,$R1210-SUM($I1222:BW1222))))</f>
        <v>0</v>
      </c>
      <c r="BY1222" s="31">
        <f>IF($I1196="n/a",0,IF(BY$4&lt;=$C1222,0,IF(SUM($C1222,$I1196)&gt;BY$4,$R1210/$I1196,$R1210-SUM($I1222:BX1222))))</f>
        <v>0</v>
      </c>
      <c r="BZ1222" s="31">
        <f>IF($I1196="n/a",0,IF(BZ$4&lt;=$C1222,0,IF(SUM($C1222,$I1196)&gt;BZ$4,$R1210/$I1196,$R1210-SUM($I1222:BY1222))))</f>
        <v>0</v>
      </c>
      <c r="CA1222" s="31">
        <f>IF($I1196="n/a",0,IF(CA$4&lt;=$C1222,0,IF(SUM($C1222,$I1196)&gt;CA$4,$R1210/$I1196,$R1210-SUM($I1222:BZ1222))))</f>
        <v>0</v>
      </c>
      <c r="CB1222" s="31">
        <f>IF($I1196="n/a",0,IF(CB$4&lt;=$C1222,0,IF(SUM($C1222,$I1196)&gt;CB$4,$R1210/$I1196,$R1210-SUM($I1222:CA1222))))</f>
        <v>0</v>
      </c>
      <c r="CC1222" s="31">
        <f>IF($I1196="n/a",0,IF(CC$4&lt;=$C1222,0,IF(SUM($C1222,$I1196)&gt;CC$4,$R1210/$I1196,$R1210-SUM($I1222:CB1222))))</f>
        <v>0</v>
      </c>
      <c r="CD1222" s="31">
        <f>IF($I1196="n/a",0,IF(CD$4&lt;=$C1222,0,IF(SUM($C1222,$I1196)&gt;CD$4,$R1210/$I1196,$R1210-SUM($I1222:CC1222))))</f>
        <v>0</v>
      </c>
      <c r="CE1222" s="31">
        <f>IF($I1196="n/a",0,IF(CE$4&lt;=$C1222,0,IF(SUM($C1222,$I1196)&gt;CE$4,$R1210/$I1196,$R1210-SUM($I1222:CD1222))))</f>
        <v>0</v>
      </c>
      <c r="CF1222" s="31">
        <f>IF($I1196="n/a",0,IF(CF$4&lt;=$C1222,0,IF(SUM($C1222,$I1196)&gt;CF$4,$R1210/$I1196,$R1210-SUM($I1222:CE1222))))</f>
        <v>0</v>
      </c>
    </row>
    <row r="1223" spans="1:84" s="153" customFormat="1" ht="12.75" customHeight="1">
      <c r="A1223"/>
      <c r="C1223" s="197">
        <v>2025</v>
      </c>
      <c r="D1223" s="21" t="s">
        <v>54</v>
      </c>
      <c r="E1223" s="21" t="s">
        <v>185</v>
      </c>
      <c r="I1223" s="31"/>
      <c r="J1223" s="31">
        <f>IF($I1196="n/a",0,IF(J$4&lt;=$C1223,0,IF(SUM($C1223,$I1196)&gt;J$4,$S1210/$I1196,$S1210-SUM($I1223:I1223))))</f>
        <v>0</v>
      </c>
      <c r="K1223" s="31">
        <f>IF($I1196="n/a",0,IF(K$4&lt;=$C1223,0,IF(SUM($C1223,$I1196)&gt;K$4,$S1210/$I1196,$S1210-SUM($I1223:J1223))))</f>
        <v>0</v>
      </c>
      <c r="L1223" s="31">
        <f>IF($I1196="n/a",0,IF(L$4&lt;=$C1223,0,IF(SUM($C1223,$I1196)&gt;L$4,$S1210/$I1196,$S1210-SUM($I1223:K1223))))</f>
        <v>0</v>
      </c>
      <c r="M1223" s="31">
        <f>IF($I1196="n/a",0,IF(M$4&lt;=$C1223,0,IF(SUM($C1223,$I1196)&gt;M$4,$S1210/$I1196,$S1210-SUM($I1223:L1223))))</f>
        <v>0</v>
      </c>
      <c r="N1223" s="31">
        <f>IF($I1196="n/a",0,IF(N$4&lt;=$C1223,0,IF(SUM($C1223,$I1196)&gt;N$4,$S1210/$I1196,$S1210-SUM($I1223:M1223))))</f>
        <v>0</v>
      </c>
      <c r="O1223" s="31">
        <f>IF($I1196="n/a",0,IF(O$4&lt;=$C1223,0,IF(SUM($C1223,$I1196)&gt;O$4,$S1210/$I1196,$S1210-SUM($I1223:N1223))))</f>
        <v>0</v>
      </c>
      <c r="P1223" s="31">
        <f>IF($I1196="n/a",0,IF(P$4&lt;=$C1223,0,IF(SUM($C1223,$I1196)&gt;P$4,$S1210/$I1196,$S1210-SUM($I1223:O1223))))</f>
        <v>0</v>
      </c>
      <c r="Q1223" s="31">
        <f>IF($I1196="n/a",0,IF(Q$4&lt;=$C1223,0,IF(SUM($C1223,$I1196)&gt;Q$4,$S1210/$I1196,$S1210-SUM($I1223:P1223))))</f>
        <v>0</v>
      </c>
      <c r="R1223" s="31">
        <f>IF($I1196="n/a",0,IF(R$4&lt;=$C1223,0,IF(SUM($C1223,$I1196)&gt;R$4,$S1210/$I1196,$S1210-SUM($I1223:Q1223))))</f>
        <v>0</v>
      </c>
      <c r="S1223" s="31">
        <f>IF($I1196="n/a",0,IF(S$4&lt;=$C1223,0,IF(SUM($C1223,$I1196)&gt;S$4,$S1210/$I1196,$S1210-SUM($I1223:R1223))))</f>
        <v>0</v>
      </c>
      <c r="T1223" s="31">
        <f>IF($I1196="n/a",0,IF(T$4&lt;=$C1223,0,IF(SUM($C1223,$I1196)&gt;T$4,$S1210/$I1196,$S1210-SUM($I1223:S1223))))</f>
        <v>0</v>
      </c>
      <c r="U1223" s="31">
        <f>IF($I1196="n/a",0,IF(U$4&lt;=$C1223,0,IF(SUM($C1223,$I1196)&gt;U$4,$S1210/$I1196,$S1210-SUM($I1223:T1223))))</f>
        <v>0</v>
      </c>
      <c r="V1223" s="31">
        <f>IF($I1196="n/a",0,IF(V$4&lt;=$C1223,0,IF(SUM($C1223,$I1196)&gt;V$4,$S1210/$I1196,$S1210-SUM($I1223:U1223))))</f>
        <v>0</v>
      </c>
      <c r="W1223" s="31">
        <f>IF($I1196="n/a",0,IF(W$4&lt;=$C1223,0,IF(SUM($C1223,$I1196)&gt;W$4,$S1210/$I1196,$S1210-SUM($I1223:V1223))))</f>
        <v>0</v>
      </c>
      <c r="X1223" s="31">
        <f>IF($I1196="n/a",0,IF(X$4&lt;=$C1223,0,IF(SUM($C1223,$I1196)&gt;X$4,$S1210/$I1196,$S1210-SUM($I1223:W1223))))</f>
        <v>0</v>
      </c>
      <c r="Y1223" s="31">
        <f>IF($I1196="n/a",0,IF(Y$4&lt;=$C1223,0,IF(SUM($C1223,$I1196)&gt;Y$4,$S1210/$I1196,$S1210-SUM($I1223:X1223))))</f>
        <v>0</v>
      </c>
      <c r="Z1223" s="31">
        <f>IF($I1196="n/a",0,IF(Z$4&lt;=$C1223,0,IF(SUM($C1223,$I1196)&gt;Z$4,$S1210/$I1196,$S1210-SUM($I1223:Y1223))))</f>
        <v>0</v>
      </c>
      <c r="AA1223" s="31">
        <f>IF($I1196="n/a",0,IF(AA$4&lt;=$C1223,0,IF(SUM($C1223,$I1196)&gt;AA$4,$S1210/$I1196,$S1210-SUM($I1223:Z1223))))</f>
        <v>0</v>
      </c>
      <c r="AB1223" s="31">
        <f>IF($I1196="n/a",0,IF(AB$4&lt;=$C1223,0,IF(SUM($C1223,$I1196)&gt;AB$4,$S1210/$I1196,$S1210-SUM($I1223:AA1223))))</f>
        <v>0</v>
      </c>
      <c r="AC1223" s="31">
        <f>IF($I1196="n/a",0,IF(AC$4&lt;=$C1223,0,IF(SUM($C1223,$I1196)&gt;AC$4,$S1210/$I1196,$S1210-SUM($I1223:AB1223))))</f>
        <v>0</v>
      </c>
      <c r="AD1223" s="31">
        <f>IF($I1196="n/a",0,IF(AD$4&lt;=$C1223,0,IF(SUM($C1223,$I1196)&gt;AD$4,$S1210/$I1196,$S1210-SUM($I1223:AC1223))))</f>
        <v>0</v>
      </c>
      <c r="AE1223" s="31">
        <f>IF($I1196="n/a",0,IF(AE$4&lt;=$C1223,0,IF(SUM($C1223,$I1196)&gt;AE$4,$S1210/$I1196,$S1210-SUM($I1223:AD1223))))</f>
        <v>0</v>
      </c>
      <c r="AF1223" s="31">
        <f>IF($I1196="n/a",0,IF(AF$4&lt;=$C1223,0,IF(SUM($C1223,$I1196)&gt;AF$4,$S1210/$I1196,$S1210-SUM($I1223:AE1223))))</f>
        <v>0</v>
      </c>
      <c r="AG1223" s="31">
        <f>IF($I1196="n/a",0,IF(AG$4&lt;=$C1223,0,IF(SUM($C1223,$I1196)&gt;AG$4,$S1210/$I1196,$S1210-SUM($I1223:AF1223))))</f>
        <v>0</v>
      </c>
      <c r="AH1223" s="31">
        <f>IF($I1196="n/a",0,IF(AH$4&lt;=$C1223,0,IF(SUM($C1223,$I1196)&gt;AH$4,$S1210/$I1196,$S1210-SUM($I1223:AG1223))))</f>
        <v>0</v>
      </c>
      <c r="AI1223" s="31">
        <f>IF($I1196="n/a",0,IF(AI$4&lt;=$C1223,0,IF(SUM($C1223,$I1196)&gt;AI$4,$S1210/$I1196,$S1210-SUM($I1223:AH1223))))</f>
        <v>0</v>
      </c>
      <c r="AJ1223" s="31">
        <f>IF($I1196="n/a",0,IF(AJ$4&lt;=$C1223,0,IF(SUM($C1223,$I1196)&gt;AJ$4,$S1210/$I1196,$S1210-SUM($I1223:AI1223))))</f>
        <v>0</v>
      </c>
      <c r="AK1223" s="31">
        <f>IF($I1196="n/a",0,IF(AK$4&lt;=$C1223,0,IF(SUM($C1223,$I1196)&gt;AK$4,$S1210/$I1196,$S1210-SUM($I1223:AJ1223))))</f>
        <v>0</v>
      </c>
      <c r="AL1223" s="31">
        <f>IF($I1196="n/a",0,IF(AL$4&lt;=$C1223,0,IF(SUM($C1223,$I1196)&gt;AL$4,$S1210/$I1196,$S1210-SUM($I1223:AK1223))))</f>
        <v>0</v>
      </c>
      <c r="AM1223" s="31">
        <f>IF($I1196="n/a",0,IF(AM$4&lt;=$C1223,0,IF(SUM($C1223,$I1196)&gt;AM$4,$S1210/$I1196,$S1210-SUM($I1223:AL1223))))</f>
        <v>0</v>
      </c>
      <c r="AN1223" s="31">
        <f>IF($I1196="n/a",0,IF(AN$4&lt;=$C1223,0,IF(SUM($C1223,$I1196)&gt;AN$4,$S1210/$I1196,$S1210-SUM($I1223:AM1223))))</f>
        <v>0</v>
      </c>
      <c r="AO1223" s="31">
        <f>IF($I1196="n/a",0,IF(AO$4&lt;=$C1223,0,IF(SUM($C1223,$I1196)&gt;AO$4,$S1210/$I1196,$S1210-SUM($I1223:AN1223))))</f>
        <v>0</v>
      </c>
      <c r="AP1223" s="31">
        <f>IF($I1196="n/a",0,IF(AP$4&lt;=$C1223,0,IF(SUM($C1223,$I1196)&gt;AP$4,$S1210/$I1196,$S1210-SUM($I1223:AO1223))))</f>
        <v>0</v>
      </c>
      <c r="AQ1223" s="31">
        <f>IF($I1196="n/a",0,IF(AQ$4&lt;=$C1223,0,IF(SUM($C1223,$I1196)&gt;AQ$4,$S1210/$I1196,$S1210-SUM($I1223:AP1223))))</f>
        <v>0</v>
      </c>
      <c r="AR1223" s="31">
        <f>IF($I1196="n/a",0,IF(AR$4&lt;=$C1223,0,IF(SUM($C1223,$I1196)&gt;AR$4,$S1210/$I1196,$S1210-SUM($I1223:AQ1223))))</f>
        <v>0</v>
      </c>
      <c r="AS1223" s="31">
        <f>IF($I1196="n/a",0,IF(AS$4&lt;=$C1223,0,IF(SUM($C1223,$I1196)&gt;AS$4,$S1210/$I1196,$S1210-SUM($I1223:AR1223))))</f>
        <v>0</v>
      </c>
      <c r="AT1223" s="31">
        <f>IF($I1196="n/a",0,IF(AT$4&lt;=$C1223,0,IF(SUM($C1223,$I1196)&gt;AT$4,$S1210/$I1196,$S1210-SUM($I1223:AS1223))))</f>
        <v>0</v>
      </c>
      <c r="AU1223" s="31">
        <f>IF($I1196="n/a",0,IF(AU$4&lt;=$C1223,0,IF(SUM($C1223,$I1196)&gt;AU$4,$S1210/$I1196,$S1210-SUM($I1223:AT1223))))</f>
        <v>0</v>
      </c>
      <c r="AV1223" s="31">
        <f>IF($I1196="n/a",0,IF(AV$4&lt;=$C1223,0,IF(SUM($C1223,$I1196)&gt;AV$4,$S1210/$I1196,$S1210-SUM($I1223:AU1223))))</f>
        <v>0</v>
      </c>
      <c r="AW1223" s="31">
        <f>IF($I1196="n/a",0,IF(AW$4&lt;=$C1223,0,IF(SUM($C1223,$I1196)&gt;AW$4,$S1210/$I1196,$S1210-SUM($I1223:AV1223))))</f>
        <v>0</v>
      </c>
      <c r="AX1223" s="31">
        <f>IF($I1196="n/a",0,IF(AX$4&lt;=$C1223,0,IF(SUM($C1223,$I1196)&gt;AX$4,$S1210/$I1196,$S1210-SUM($I1223:AW1223))))</f>
        <v>0</v>
      </c>
      <c r="AY1223" s="31">
        <f>IF($I1196="n/a",0,IF(AY$4&lt;=$C1223,0,IF(SUM($C1223,$I1196)&gt;AY$4,$S1210/$I1196,$S1210-SUM($I1223:AX1223))))</f>
        <v>0</v>
      </c>
      <c r="AZ1223" s="31">
        <f>IF($I1196="n/a",0,IF(AZ$4&lt;=$C1223,0,IF(SUM($C1223,$I1196)&gt;AZ$4,$S1210/$I1196,$S1210-SUM($I1223:AY1223))))</f>
        <v>0</v>
      </c>
      <c r="BA1223" s="31">
        <f>IF($I1196="n/a",0,IF(BA$4&lt;=$C1223,0,IF(SUM($C1223,$I1196)&gt;BA$4,$S1210/$I1196,$S1210-SUM($I1223:AZ1223))))</f>
        <v>0</v>
      </c>
      <c r="BB1223" s="31">
        <f>IF($I1196="n/a",0,IF(BB$4&lt;=$C1223,0,IF(SUM($C1223,$I1196)&gt;BB$4,$S1210/$I1196,$S1210-SUM($I1223:BA1223))))</f>
        <v>0</v>
      </c>
      <c r="BC1223" s="31">
        <f>IF($I1196="n/a",0,IF(BC$4&lt;=$C1223,0,IF(SUM($C1223,$I1196)&gt;BC$4,$S1210/$I1196,$S1210-SUM($I1223:BB1223))))</f>
        <v>0</v>
      </c>
      <c r="BD1223" s="31">
        <f>IF($I1196="n/a",0,IF(BD$4&lt;=$C1223,0,IF(SUM($C1223,$I1196)&gt;BD$4,$S1210/$I1196,$S1210-SUM($I1223:BC1223))))</f>
        <v>0</v>
      </c>
      <c r="BE1223" s="31">
        <f>IF($I1196="n/a",0,IF(BE$4&lt;=$C1223,0,IF(SUM($C1223,$I1196)&gt;BE$4,$S1210/$I1196,$S1210-SUM($I1223:BD1223))))</f>
        <v>0</v>
      </c>
      <c r="BF1223" s="31">
        <f>IF($I1196="n/a",0,IF(BF$4&lt;=$C1223,0,IF(SUM($C1223,$I1196)&gt;BF$4,$S1210/$I1196,$S1210-SUM($I1223:BE1223))))</f>
        <v>0</v>
      </c>
      <c r="BG1223" s="31">
        <f>IF($I1196="n/a",0,IF(BG$4&lt;=$C1223,0,IF(SUM($C1223,$I1196)&gt;BG$4,$S1210/$I1196,$S1210-SUM($I1223:BF1223))))</f>
        <v>0</v>
      </c>
      <c r="BH1223" s="31">
        <f>IF($I1196="n/a",0,IF(BH$4&lt;=$C1223,0,IF(SUM($C1223,$I1196)&gt;BH$4,$S1210/$I1196,$S1210-SUM($I1223:BG1223))))</f>
        <v>0</v>
      </c>
      <c r="BI1223" s="31">
        <f>IF($I1196="n/a",0,IF(BI$4&lt;=$C1223,0,IF(SUM($C1223,$I1196)&gt;BI$4,$S1210/$I1196,$S1210-SUM($I1223:BH1223))))</f>
        <v>0</v>
      </c>
      <c r="BJ1223" s="31">
        <f>IF($I1196="n/a",0,IF(BJ$4&lt;=$C1223,0,IF(SUM($C1223,$I1196)&gt;BJ$4,$S1210/$I1196,$S1210-SUM($I1223:BI1223))))</f>
        <v>0</v>
      </c>
      <c r="BK1223" s="31">
        <f>IF($I1196="n/a",0,IF(BK$4&lt;=$C1223,0,IF(SUM($C1223,$I1196)&gt;BK$4,$S1210/$I1196,$S1210-SUM($I1223:BJ1223))))</f>
        <v>0</v>
      </c>
      <c r="BL1223" s="31">
        <f>IF($I1196="n/a",0,IF(BL$4&lt;=$C1223,0,IF(SUM($C1223,$I1196)&gt;BL$4,$S1210/$I1196,$S1210-SUM($I1223:BK1223))))</f>
        <v>0</v>
      </c>
      <c r="BM1223" s="31">
        <f>IF($I1196="n/a",0,IF(BM$4&lt;=$C1223,0,IF(SUM($C1223,$I1196)&gt;BM$4,$S1210/$I1196,$S1210-SUM($I1223:BL1223))))</f>
        <v>0</v>
      </c>
      <c r="BN1223" s="31">
        <f>IF($I1196="n/a",0,IF(BN$4&lt;=$C1223,0,IF(SUM($C1223,$I1196)&gt;BN$4,$S1210/$I1196,$S1210-SUM($I1223:BM1223))))</f>
        <v>0</v>
      </c>
      <c r="BO1223" s="31">
        <f>IF($I1196="n/a",0,IF(BO$4&lt;=$C1223,0,IF(SUM($C1223,$I1196)&gt;BO$4,$S1210/$I1196,$S1210-SUM($I1223:BN1223))))</f>
        <v>0</v>
      </c>
      <c r="BP1223" s="31">
        <f>IF($I1196="n/a",0,IF(BP$4&lt;=$C1223,0,IF(SUM($C1223,$I1196)&gt;BP$4,$S1210/$I1196,$S1210-SUM($I1223:BO1223))))</f>
        <v>0</v>
      </c>
      <c r="BQ1223" s="31">
        <f>IF($I1196="n/a",0,IF(BQ$4&lt;=$C1223,0,IF(SUM($C1223,$I1196)&gt;BQ$4,$S1210/$I1196,$S1210-SUM($I1223:BP1223))))</f>
        <v>0</v>
      </c>
      <c r="BR1223" s="31">
        <f>IF($I1196="n/a",0,IF(BR$4&lt;=$C1223,0,IF(SUM($C1223,$I1196)&gt;BR$4,$S1210/$I1196,$S1210-SUM($I1223:BQ1223))))</f>
        <v>0</v>
      </c>
      <c r="BS1223" s="31">
        <f>IF($I1196="n/a",0,IF(BS$4&lt;=$C1223,0,IF(SUM($C1223,$I1196)&gt;BS$4,$S1210/$I1196,$S1210-SUM($I1223:BR1223))))</f>
        <v>0</v>
      </c>
      <c r="BT1223" s="31">
        <f>IF($I1196="n/a",0,IF(BT$4&lt;=$C1223,0,IF(SUM($C1223,$I1196)&gt;BT$4,$S1210/$I1196,$S1210-SUM($I1223:BS1223))))</f>
        <v>0</v>
      </c>
      <c r="BU1223" s="31">
        <f>IF($I1196="n/a",0,IF(BU$4&lt;=$C1223,0,IF(SUM($C1223,$I1196)&gt;BU$4,$S1210/$I1196,$S1210-SUM($I1223:BT1223))))</f>
        <v>0</v>
      </c>
      <c r="BV1223" s="31">
        <f>IF($I1196="n/a",0,IF(BV$4&lt;=$C1223,0,IF(SUM($C1223,$I1196)&gt;BV$4,$S1210/$I1196,$S1210-SUM($I1223:BU1223))))</f>
        <v>0</v>
      </c>
      <c r="BW1223" s="31">
        <f>IF($I1196="n/a",0,IF(BW$4&lt;=$C1223,0,IF(SUM($C1223,$I1196)&gt;BW$4,$S1210/$I1196,$S1210-SUM($I1223:BV1223))))</f>
        <v>0</v>
      </c>
      <c r="BX1223" s="31">
        <f>IF($I1196="n/a",0,IF(BX$4&lt;=$C1223,0,IF(SUM($C1223,$I1196)&gt;BX$4,$S1210/$I1196,$S1210-SUM($I1223:BW1223))))</f>
        <v>0</v>
      </c>
      <c r="BY1223" s="31">
        <f>IF($I1196="n/a",0,IF(BY$4&lt;=$C1223,0,IF(SUM($C1223,$I1196)&gt;BY$4,$S1210/$I1196,$S1210-SUM($I1223:BX1223))))</f>
        <v>0</v>
      </c>
      <c r="BZ1223" s="31">
        <f>IF($I1196="n/a",0,IF(BZ$4&lt;=$C1223,0,IF(SUM($C1223,$I1196)&gt;BZ$4,$S1210/$I1196,$S1210-SUM($I1223:BY1223))))</f>
        <v>0</v>
      </c>
      <c r="CA1223" s="31">
        <f>IF($I1196="n/a",0,IF(CA$4&lt;=$C1223,0,IF(SUM($C1223,$I1196)&gt;CA$4,$S1210/$I1196,$S1210-SUM($I1223:BZ1223))))</f>
        <v>0</v>
      </c>
      <c r="CB1223" s="31">
        <f>IF($I1196="n/a",0,IF(CB$4&lt;=$C1223,0,IF(SUM($C1223,$I1196)&gt;CB$4,$S1210/$I1196,$S1210-SUM($I1223:CA1223))))</f>
        <v>0</v>
      </c>
      <c r="CC1223" s="31">
        <f>IF($I1196="n/a",0,IF(CC$4&lt;=$C1223,0,IF(SUM($C1223,$I1196)&gt;CC$4,$S1210/$I1196,$S1210-SUM($I1223:CB1223))))</f>
        <v>0</v>
      </c>
      <c r="CD1223" s="31">
        <f>IF($I1196="n/a",0,IF(CD$4&lt;=$C1223,0,IF(SUM($C1223,$I1196)&gt;CD$4,$S1210/$I1196,$S1210-SUM($I1223:CC1223))))</f>
        <v>0</v>
      </c>
      <c r="CE1223" s="31">
        <f>IF($I1196="n/a",0,IF(CE$4&lt;=$C1223,0,IF(SUM($C1223,$I1196)&gt;CE$4,$S1210/$I1196,$S1210-SUM($I1223:CD1223))))</f>
        <v>0</v>
      </c>
      <c r="CF1223" s="31">
        <f>IF($I1196="n/a",0,IF(CF$4&lt;=$C1223,0,IF(SUM($C1223,$I1196)&gt;CF$4,$S1210/$I1196,$S1210-SUM($I1223:CE1223))))</f>
        <v>0</v>
      </c>
    </row>
    <row r="1224" spans="1:84" s="153" customFormat="1" ht="12.75" customHeight="1">
      <c r="A1224"/>
      <c r="C1224" s="197">
        <v>2026</v>
      </c>
      <c r="D1224" s="21" t="s">
        <v>55</v>
      </c>
      <c r="E1224" s="21" t="s">
        <v>185</v>
      </c>
      <c r="I1224" s="31"/>
      <c r="J1224" s="31">
        <f>IF($I1196="n/a",0,IF(J$4&lt;=$C1224,0,IF(SUM($C1224,$I1196)&gt;J$4,$T1210/$I1196,$T1210-SUM($I1224:I1224))))</f>
        <v>0</v>
      </c>
      <c r="K1224" s="31">
        <f>IF($I1196="n/a",0,IF(K$4&lt;=$C1224,0,IF(SUM($C1224,$I1196)&gt;K$4,$T1210/$I1196,$T1210-SUM($I1224:J1224))))</f>
        <v>0</v>
      </c>
      <c r="L1224" s="31">
        <f>IF($I1196="n/a",0,IF(L$4&lt;=$C1224,0,IF(SUM($C1224,$I1196)&gt;L$4,$T1210/$I1196,$T1210-SUM($I1224:K1224))))</f>
        <v>0</v>
      </c>
      <c r="M1224" s="31">
        <f>IF($I1196="n/a",0,IF(M$4&lt;=$C1224,0,IF(SUM($C1224,$I1196)&gt;M$4,$T1210/$I1196,$T1210-SUM($I1224:L1224))))</f>
        <v>0</v>
      </c>
      <c r="N1224" s="31">
        <f>IF($I1196="n/a",0,IF(N$4&lt;=$C1224,0,IF(SUM($C1224,$I1196)&gt;N$4,$T1210/$I1196,$T1210-SUM($I1224:M1224))))</f>
        <v>0</v>
      </c>
      <c r="O1224" s="31">
        <f>IF($I1196="n/a",0,IF(O$4&lt;=$C1224,0,IF(SUM($C1224,$I1196)&gt;O$4,$T1210/$I1196,$T1210-SUM($I1224:N1224))))</f>
        <v>0</v>
      </c>
      <c r="P1224" s="31">
        <f>IF($I1196="n/a",0,IF(P$4&lt;=$C1224,0,IF(SUM($C1224,$I1196)&gt;P$4,$T1210/$I1196,$T1210-SUM($I1224:O1224))))</f>
        <v>0</v>
      </c>
      <c r="Q1224" s="31">
        <f>IF($I1196="n/a",0,IF(Q$4&lt;=$C1224,0,IF(SUM($C1224,$I1196)&gt;Q$4,$T1210/$I1196,$T1210-SUM($I1224:P1224))))</f>
        <v>0</v>
      </c>
      <c r="R1224" s="31">
        <f>IF($I1196="n/a",0,IF(R$4&lt;=$C1224,0,IF(SUM($C1224,$I1196)&gt;R$4,$T1210/$I1196,$T1210-SUM($I1224:Q1224))))</f>
        <v>0</v>
      </c>
      <c r="S1224" s="31">
        <f>IF($I1196="n/a",0,IF(S$4&lt;=$C1224,0,IF(SUM($C1224,$I1196)&gt;S$4,$T1210/$I1196,$T1210-SUM($I1224:R1224))))</f>
        <v>0</v>
      </c>
      <c r="T1224" s="31">
        <f>IF($I1196="n/a",0,IF(T$4&lt;=$C1224,0,IF(SUM($C1224,$I1196)&gt;T$4,$T1210/$I1196,$T1210-SUM($I1224:S1224))))</f>
        <v>0</v>
      </c>
      <c r="U1224" s="31">
        <f>IF($I1196="n/a",0,IF(U$4&lt;=$C1224,0,IF(SUM($C1224,$I1196)&gt;U$4,$T1210/$I1196,$T1210-SUM($I1224:T1224))))</f>
        <v>0</v>
      </c>
      <c r="V1224" s="31">
        <f>IF($I1196="n/a",0,IF(V$4&lt;=$C1224,0,IF(SUM($C1224,$I1196)&gt;V$4,$T1210/$I1196,$T1210-SUM($I1224:U1224))))</f>
        <v>0</v>
      </c>
      <c r="W1224" s="31">
        <f>IF($I1196="n/a",0,IF(W$4&lt;=$C1224,0,IF(SUM($C1224,$I1196)&gt;W$4,$T1210/$I1196,$T1210-SUM($I1224:V1224))))</f>
        <v>0</v>
      </c>
      <c r="X1224" s="31">
        <f>IF($I1196="n/a",0,IF(X$4&lt;=$C1224,0,IF(SUM($C1224,$I1196)&gt;X$4,$T1210/$I1196,$T1210-SUM($I1224:W1224))))</f>
        <v>0</v>
      </c>
      <c r="Y1224" s="31">
        <f>IF($I1196="n/a",0,IF(Y$4&lt;=$C1224,0,IF(SUM($C1224,$I1196)&gt;Y$4,$T1210/$I1196,$T1210-SUM($I1224:X1224))))</f>
        <v>0</v>
      </c>
      <c r="Z1224" s="31">
        <f>IF($I1196="n/a",0,IF(Z$4&lt;=$C1224,0,IF(SUM($C1224,$I1196)&gt;Z$4,$T1210/$I1196,$T1210-SUM($I1224:Y1224))))</f>
        <v>0</v>
      </c>
      <c r="AA1224" s="31">
        <f>IF($I1196="n/a",0,IF(AA$4&lt;=$C1224,0,IF(SUM($C1224,$I1196)&gt;AA$4,$T1210/$I1196,$T1210-SUM($I1224:Z1224))))</f>
        <v>0</v>
      </c>
      <c r="AB1224" s="31">
        <f>IF($I1196="n/a",0,IF(AB$4&lt;=$C1224,0,IF(SUM($C1224,$I1196)&gt;AB$4,$T1210/$I1196,$T1210-SUM($I1224:AA1224))))</f>
        <v>0</v>
      </c>
      <c r="AC1224" s="31">
        <f>IF($I1196="n/a",0,IF(AC$4&lt;=$C1224,0,IF(SUM($C1224,$I1196)&gt;AC$4,$T1210/$I1196,$T1210-SUM($I1224:AB1224))))</f>
        <v>0</v>
      </c>
      <c r="AD1224" s="31">
        <f>IF($I1196="n/a",0,IF(AD$4&lt;=$C1224,0,IF(SUM($C1224,$I1196)&gt;AD$4,$T1210/$I1196,$T1210-SUM($I1224:AC1224))))</f>
        <v>0</v>
      </c>
      <c r="AE1224" s="31">
        <f>IF($I1196="n/a",0,IF(AE$4&lt;=$C1224,0,IF(SUM($C1224,$I1196)&gt;AE$4,$T1210/$I1196,$T1210-SUM($I1224:AD1224))))</f>
        <v>0</v>
      </c>
      <c r="AF1224" s="31">
        <f>IF($I1196="n/a",0,IF(AF$4&lt;=$C1224,0,IF(SUM($C1224,$I1196)&gt;AF$4,$T1210/$I1196,$T1210-SUM($I1224:AE1224))))</f>
        <v>0</v>
      </c>
      <c r="AG1224" s="31">
        <f>IF($I1196="n/a",0,IF(AG$4&lt;=$C1224,0,IF(SUM($C1224,$I1196)&gt;AG$4,$T1210/$I1196,$T1210-SUM($I1224:AF1224))))</f>
        <v>0</v>
      </c>
      <c r="AH1224" s="31">
        <f>IF($I1196="n/a",0,IF(AH$4&lt;=$C1224,0,IF(SUM($C1224,$I1196)&gt;AH$4,$T1210/$I1196,$T1210-SUM($I1224:AG1224))))</f>
        <v>0</v>
      </c>
      <c r="AI1224" s="31">
        <f>IF($I1196="n/a",0,IF(AI$4&lt;=$C1224,0,IF(SUM($C1224,$I1196)&gt;AI$4,$T1210/$I1196,$T1210-SUM($I1224:AH1224))))</f>
        <v>0</v>
      </c>
      <c r="AJ1224" s="31">
        <f>IF($I1196="n/a",0,IF(AJ$4&lt;=$C1224,0,IF(SUM($C1224,$I1196)&gt;AJ$4,$T1210/$I1196,$T1210-SUM($I1224:AI1224))))</f>
        <v>0</v>
      </c>
      <c r="AK1224" s="31">
        <f>IF($I1196="n/a",0,IF(AK$4&lt;=$C1224,0,IF(SUM($C1224,$I1196)&gt;AK$4,$T1210/$I1196,$T1210-SUM($I1224:AJ1224))))</f>
        <v>0</v>
      </c>
      <c r="AL1224" s="31">
        <f>IF($I1196="n/a",0,IF(AL$4&lt;=$C1224,0,IF(SUM($C1224,$I1196)&gt;AL$4,$T1210/$I1196,$T1210-SUM($I1224:AK1224))))</f>
        <v>0</v>
      </c>
      <c r="AM1224" s="31">
        <f>IF($I1196="n/a",0,IF(AM$4&lt;=$C1224,0,IF(SUM($C1224,$I1196)&gt;AM$4,$T1210/$I1196,$T1210-SUM($I1224:AL1224))))</f>
        <v>0</v>
      </c>
      <c r="AN1224" s="31">
        <f>IF($I1196="n/a",0,IF(AN$4&lt;=$C1224,0,IF(SUM($C1224,$I1196)&gt;AN$4,$T1210/$I1196,$T1210-SUM($I1224:AM1224))))</f>
        <v>0</v>
      </c>
      <c r="AO1224" s="31">
        <f>IF($I1196="n/a",0,IF(AO$4&lt;=$C1224,0,IF(SUM($C1224,$I1196)&gt;AO$4,$T1210/$I1196,$T1210-SUM($I1224:AN1224))))</f>
        <v>0</v>
      </c>
      <c r="AP1224" s="31">
        <f>IF($I1196="n/a",0,IF(AP$4&lt;=$C1224,0,IF(SUM($C1224,$I1196)&gt;AP$4,$T1210/$I1196,$T1210-SUM($I1224:AO1224))))</f>
        <v>0</v>
      </c>
      <c r="AQ1224" s="31">
        <f>IF($I1196="n/a",0,IF(AQ$4&lt;=$C1224,0,IF(SUM($C1224,$I1196)&gt;AQ$4,$T1210/$I1196,$T1210-SUM($I1224:AP1224))))</f>
        <v>0</v>
      </c>
      <c r="AR1224" s="31">
        <f>IF($I1196="n/a",0,IF(AR$4&lt;=$C1224,0,IF(SUM($C1224,$I1196)&gt;AR$4,$T1210/$I1196,$T1210-SUM($I1224:AQ1224))))</f>
        <v>0</v>
      </c>
      <c r="AS1224" s="31">
        <f>IF($I1196="n/a",0,IF(AS$4&lt;=$C1224,0,IF(SUM($C1224,$I1196)&gt;AS$4,$T1210/$I1196,$T1210-SUM($I1224:AR1224))))</f>
        <v>0</v>
      </c>
      <c r="AT1224" s="31">
        <f>IF($I1196="n/a",0,IF(AT$4&lt;=$C1224,0,IF(SUM($C1224,$I1196)&gt;AT$4,$T1210/$I1196,$T1210-SUM($I1224:AS1224))))</f>
        <v>0</v>
      </c>
      <c r="AU1224" s="31">
        <f>IF($I1196="n/a",0,IF(AU$4&lt;=$C1224,0,IF(SUM($C1224,$I1196)&gt;AU$4,$T1210/$I1196,$T1210-SUM($I1224:AT1224))))</f>
        <v>0</v>
      </c>
      <c r="AV1224" s="31">
        <f>IF($I1196="n/a",0,IF(AV$4&lt;=$C1224,0,IF(SUM($C1224,$I1196)&gt;AV$4,$T1210/$I1196,$T1210-SUM($I1224:AU1224))))</f>
        <v>0</v>
      </c>
      <c r="AW1224" s="31">
        <f>IF($I1196="n/a",0,IF(AW$4&lt;=$C1224,0,IF(SUM($C1224,$I1196)&gt;AW$4,$T1210/$I1196,$T1210-SUM($I1224:AV1224))))</f>
        <v>0</v>
      </c>
      <c r="AX1224" s="31">
        <f>IF($I1196="n/a",0,IF(AX$4&lt;=$C1224,0,IF(SUM($C1224,$I1196)&gt;AX$4,$T1210/$I1196,$T1210-SUM($I1224:AW1224))))</f>
        <v>0</v>
      </c>
      <c r="AY1224" s="31">
        <f>IF($I1196="n/a",0,IF(AY$4&lt;=$C1224,0,IF(SUM($C1224,$I1196)&gt;AY$4,$T1210/$I1196,$T1210-SUM($I1224:AX1224))))</f>
        <v>0</v>
      </c>
      <c r="AZ1224" s="31">
        <f>IF($I1196="n/a",0,IF(AZ$4&lt;=$C1224,0,IF(SUM($C1224,$I1196)&gt;AZ$4,$T1210/$I1196,$T1210-SUM($I1224:AY1224))))</f>
        <v>0</v>
      </c>
      <c r="BA1224" s="31">
        <f>IF($I1196="n/a",0,IF(BA$4&lt;=$C1224,0,IF(SUM($C1224,$I1196)&gt;BA$4,$T1210/$I1196,$T1210-SUM($I1224:AZ1224))))</f>
        <v>0</v>
      </c>
      <c r="BB1224" s="31">
        <f>IF($I1196="n/a",0,IF(BB$4&lt;=$C1224,0,IF(SUM($C1224,$I1196)&gt;BB$4,$T1210/$I1196,$T1210-SUM($I1224:BA1224))))</f>
        <v>0</v>
      </c>
      <c r="BC1224" s="31">
        <f>IF($I1196="n/a",0,IF(BC$4&lt;=$C1224,0,IF(SUM($C1224,$I1196)&gt;BC$4,$T1210/$I1196,$T1210-SUM($I1224:BB1224))))</f>
        <v>0</v>
      </c>
      <c r="BD1224" s="31">
        <f>IF($I1196="n/a",0,IF(BD$4&lt;=$C1224,0,IF(SUM($C1224,$I1196)&gt;BD$4,$T1210/$I1196,$T1210-SUM($I1224:BC1224))))</f>
        <v>0</v>
      </c>
      <c r="BE1224" s="31">
        <f>IF($I1196="n/a",0,IF(BE$4&lt;=$C1224,0,IF(SUM($C1224,$I1196)&gt;BE$4,$T1210/$I1196,$T1210-SUM($I1224:BD1224))))</f>
        <v>0</v>
      </c>
      <c r="BF1224" s="31">
        <f>IF($I1196="n/a",0,IF(BF$4&lt;=$C1224,0,IF(SUM($C1224,$I1196)&gt;BF$4,$T1210/$I1196,$T1210-SUM($I1224:BE1224))))</f>
        <v>0</v>
      </c>
      <c r="BG1224" s="31">
        <f>IF($I1196="n/a",0,IF(BG$4&lt;=$C1224,0,IF(SUM($C1224,$I1196)&gt;BG$4,$T1210/$I1196,$T1210-SUM($I1224:BF1224))))</f>
        <v>0</v>
      </c>
      <c r="BH1224" s="31">
        <f>IF($I1196="n/a",0,IF(BH$4&lt;=$C1224,0,IF(SUM($C1224,$I1196)&gt;BH$4,$T1210/$I1196,$T1210-SUM($I1224:BG1224))))</f>
        <v>0</v>
      </c>
      <c r="BI1224" s="31">
        <f>IF($I1196="n/a",0,IF(BI$4&lt;=$C1224,0,IF(SUM($C1224,$I1196)&gt;BI$4,$T1210/$I1196,$T1210-SUM($I1224:BH1224))))</f>
        <v>0</v>
      </c>
      <c r="BJ1224" s="31">
        <f>IF($I1196="n/a",0,IF(BJ$4&lt;=$C1224,0,IF(SUM($C1224,$I1196)&gt;BJ$4,$T1210/$I1196,$T1210-SUM($I1224:BI1224))))</f>
        <v>0</v>
      </c>
      <c r="BK1224" s="31">
        <f>IF($I1196="n/a",0,IF(BK$4&lt;=$C1224,0,IF(SUM($C1224,$I1196)&gt;BK$4,$T1210/$I1196,$T1210-SUM($I1224:BJ1224))))</f>
        <v>0</v>
      </c>
      <c r="BL1224" s="31">
        <f>IF($I1196="n/a",0,IF(BL$4&lt;=$C1224,0,IF(SUM($C1224,$I1196)&gt;BL$4,$T1210/$I1196,$T1210-SUM($I1224:BK1224))))</f>
        <v>0</v>
      </c>
      <c r="BM1224" s="31">
        <f>IF($I1196="n/a",0,IF(BM$4&lt;=$C1224,0,IF(SUM($C1224,$I1196)&gt;BM$4,$T1210/$I1196,$T1210-SUM($I1224:BL1224))))</f>
        <v>0</v>
      </c>
      <c r="BN1224" s="31">
        <f>IF($I1196="n/a",0,IF(BN$4&lt;=$C1224,0,IF(SUM($C1224,$I1196)&gt;BN$4,$T1210/$I1196,$T1210-SUM($I1224:BM1224))))</f>
        <v>0</v>
      </c>
      <c r="BO1224" s="31">
        <f>IF($I1196="n/a",0,IF(BO$4&lt;=$C1224,0,IF(SUM($C1224,$I1196)&gt;BO$4,$T1210/$I1196,$T1210-SUM($I1224:BN1224))))</f>
        <v>0</v>
      </c>
      <c r="BP1224" s="31">
        <f>IF($I1196="n/a",0,IF(BP$4&lt;=$C1224,0,IF(SUM($C1224,$I1196)&gt;BP$4,$T1210/$I1196,$T1210-SUM($I1224:BO1224))))</f>
        <v>0</v>
      </c>
      <c r="BQ1224" s="31">
        <f>IF($I1196="n/a",0,IF(BQ$4&lt;=$C1224,0,IF(SUM($C1224,$I1196)&gt;BQ$4,$T1210/$I1196,$T1210-SUM($I1224:BP1224))))</f>
        <v>0</v>
      </c>
      <c r="BR1224" s="31">
        <f>IF($I1196="n/a",0,IF(BR$4&lt;=$C1224,0,IF(SUM($C1224,$I1196)&gt;BR$4,$T1210/$I1196,$T1210-SUM($I1224:BQ1224))))</f>
        <v>0</v>
      </c>
      <c r="BS1224" s="31">
        <f>IF($I1196="n/a",0,IF(BS$4&lt;=$C1224,0,IF(SUM($C1224,$I1196)&gt;BS$4,$T1210/$I1196,$T1210-SUM($I1224:BR1224))))</f>
        <v>0</v>
      </c>
      <c r="BT1224" s="31">
        <f>IF($I1196="n/a",0,IF(BT$4&lt;=$C1224,0,IF(SUM($C1224,$I1196)&gt;BT$4,$T1210/$I1196,$T1210-SUM($I1224:BS1224))))</f>
        <v>0</v>
      </c>
      <c r="BU1224" s="31">
        <f>IF($I1196="n/a",0,IF(BU$4&lt;=$C1224,0,IF(SUM($C1224,$I1196)&gt;BU$4,$T1210/$I1196,$T1210-SUM($I1224:BT1224))))</f>
        <v>0</v>
      </c>
      <c r="BV1224" s="31">
        <f>IF($I1196="n/a",0,IF(BV$4&lt;=$C1224,0,IF(SUM($C1224,$I1196)&gt;BV$4,$T1210/$I1196,$T1210-SUM($I1224:BU1224))))</f>
        <v>0</v>
      </c>
      <c r="BW1224" s="31">
        <f>IF($I1196="n/a",0,IF(BW$4&lt;=$C1224,0,IF(SUM($C1224,$I1196)&gt;BW$4,$T1210/$I1196,$T1210-SUM($I1224:BV1224))))</f>
        <v>0</v>
      </c>
      <c r="BX1224" s="31">
        <f>IF($I1196="n/a",0,IF(BX$4&lt;=$C1224,0,IF(SUM($C1224,$I1196)&gt;BX$4,$T1210/$I1196,$T1210-SUM($I1224:BW1224))))</f>
        <v>0</v>
      </c>
      <c r="BY1224" s="31">
        <f>IF($I1196="n/a",0,IF(BY$4&lt;=$C1224,0,IF(SUM($C1224,$I1196)&gt;BY$4,$T1210/$I1196,$T1210-SUM($I1224:BX1224))))</f>
        <v>0</v>
      </c>
      <c r="BZ1224" s="31">
        <f>IF($I1196="n/a",0,IF(BZ$4&lt;=$C1224,0,IF(SUM($C1224,$I1196)&gt;BZ$4,$T1210/$I1196,$T1210-SUM($I1224:BY1224))))</f>
        <v>0</v>
      </c>
      <c r="CA1224" s="31">
        <f>IF($I1196="n/a",0,IF(CA$4&lt;=$C1224,0,IF(SUM($C1224,$I1196)&gt;CA$4,$T1210/$I1196,$T1210-SUM($I1224:BZ1224))))</f>
        <v>0</v>
      </c>
      <c r="CB1224" s="31">
        <f>IF($I1196="n/a",0,IF(CB$4&lt;=$C1224,0,IF(SUM($C1224,$I1196)&gt;CB$4,$T1210/$I1196,$T1210-SUM($I1224:CA1224))))</f>
        <v>0</v>
      </c>
      <c r="CC1224" s="31">
        <f>IF($I1196="n/a",0,IF(CC$4&lt;=$C1224,0,IF(SUM($C1224,$I1196)&gt;CC$4,$T1210/$I1196,$T1210-SUM($I1224:CB1224))))</f>
        <v>0</v>
      </c>
      <c r="CD1224" s="31">
        <f>IF($I1196="n/a",0,IF(CD$4&lt;=$C1224,0,IF(SUM($C1224,$I1196)&gt;CD$4,$T1210/$I1196,$T1210-SUM($I1224:CC1224))))</f>
        <v>0</v>
      </c>
      <c r="CE1224" s="31">
        <f>IF($I1196="n/a",0,IF(CE$4&lt;=$C1224,0,IF(SUM($C1224,$I1196)&gt;CE$4,$T1210/$I1196,$T1210-SUM($I1224:CD1224))))</f>
        <v>0</v>
      </c>
      <c r="CF1224" s="31">
        <f>IF($I1196="n/a",0,IF(CF$4&lt;=$C1224,0,IF(SUM($C1224,$I1196)&gt;CF$4,$T1210/$I1196,$T1210-SUM($I1224:CE1224))))</f>
        <v>0</v>
      </c>
    </row>
    <row r="1225" spans="1:84" s="153" customFormat="1" ht="12.75" customHeight="1">
      <c r="A1225"/>
      <c r="C1225" s="197">
        <v>2027</v>
      </c>
      <c r="D1225" s="21" t="s">
        <v>56</v>
      </c>
      <c r="E1225" s="21" t="s">
        <v>185</v>
      </c>
      <c r="I1225" s="31"/>
      <c r="J1225" s="31">
        <f>IF($I1196="n/a",0,IF(J$4&lt;=$C1225,0,IF(SUM($C1225,$I1196)&gt;J$4,$U1210/$I1196,$U1210-SUM($I1225:I1225))))</f>
        <v>0</v>
      </c>
      <c r="K1225" s="31">
        <f>IF($I1196="n/a",0,IF(K$4&lt;=$C1225,0,IF(SUM($C1225,$I1196)&gt;K$4,$U1210/$I1196,$U1210-SUM($I1225:J1225))))</f>
        <v>0</v>
      </c>
      <c r="L1225" s="31">
        <f>IF($I1196="n/a",0,IF(L$4&lt;=$C1225,0,IF(SUM($C1225,$I1196)&gt;L$4,$U1210/$I1196,$U1210-SUM($I1225:K1225))))</f>
        <v>0</v>
      </c>
      <c r="M1225" s="31">
        <f>IF($I1196="n/a",0,IF(M$4&lt;=$C1225,0,IF(SUM($C1225,$I1196)&gt;M$4,$U1210/$I1196,$U1210-SUM($I1225:L1225))))</f>
        <v>0</v>
      </c>
      <c r="N1225" s="31">
        <f>IF($I1196="n/a",0,IF(N$4&lt;=$C1225,0,IF(SUM($C1225,$I1196)&gt;N$4,$U1210/$I1196,$U1210-SUM($I1225:M1225))))</f>
        <v>0</v>
      </c>
      <c r="O1225" s="31">
        <f>IF($I1196="n/a",0,IF(O$4&lt;=$C1225,0,IF(SUM($C1225,$I1196)&gt;O$4,$U1210/$I1196,$U1210-SUM($I1225:N1225))))</f>
        <v>0</v>
      </c>
      <c r="P1225" s="31">
        <f>IF($I1196="n/a",0,IF(P$4&lt;=$C1225,0,IF(SUM($C1225,$I1196)&gt;P$4,$U1210/$I1196,$U1210-SUM($I1225:O1225))))</f>
        <v>0</v>
      </c>
      <c r="Q1225" s="31">
        <f>IF($I1196="n/a",0,IF(Q$4&lt;=$C1225,0,IF(SUM($C1225,$I1196)&gt;Q$4,$U1210/$I1196,$U1210-SUM($I1225:P1225))))</f>
        <v>0</v>
      </c>
      <c r="R1225" s="31">
        <f>IF($I1196="n/a",0,IF(R$4&lt;=$C1225,0,IF(SUM($C1225,$I1196)&gt;R$4,$U1210/$I1196,$U1210-SUM($I1225:Q1225))))</f>
        <v>0</v>
      </c>
      <c r="S1225" s="31">
        <f>IF($I1196="n/a",0,IF(S$4&lt;=$C1225,0,IF(SUM($C1225,$I1196)&gt;S$4,$U1210/$I1196,$U1210-SUM($I1225:R1225))))</f>
        <v>0</v>
      </c>
      <c r="T1225" s="31">
        <f>IF($I1196="n/a",0,IF(T$4&lt;=$C1225,0,IF(SUM($C1225,$I1196)&gt;T$4,$U1210/$I1196,$U1210-SUM($I1225:S1225))))</f>
        <v>0</v>
      </c>
      <c r="U1225" s="31">
        <f>IF($I1196="n/a",0,IF(U$4&lt;=$C1225,0,IF(SUM($C1225,$I1196)&gt;U$4,$U1210/$I1196,$U1210-SUM($I1225:T1225))))</f>
        <v>0</v>
      </c>
      <c r="V1225" s="31">
        <f>IF($I1196="n/a",0,IF(V$4&lt;=$C1225,0,IF(SUM($C1225,$I1196)&gt;V$4,$U1210/$I1196,$U1210-SUM($I1225:U1225))))</f>
        <v>0</v>
      </c>
      <c r="W1225" s="31">
        <f>IF($I1196="n/a",0,IF(W$4&lt;=$C1225,0,IF(SUM($C1225,$I1196)&gt;W$4,$U1210/$I1196,$U1210-SUM($I1225:V1225))))</f>
        <v>0</v>
      </c>
      <c r="X1225" s="31">
        <f>IF($I1196="n/a",0,IF(X$4&lt;=$C1225,0,IF(SUM($C1225,$I1196)&gt;X$4,$U1210/$I1196,$U1210-SUM($I1225:W1225))))</f>
        <v>0</v>
      </c>
      <c r="Y1225" s="31">
        <f>IF($I1196="n/a",0,IF(Y$4&lt;=$C1225,0,IF(SUM($C1225,$I1196)&gt;Y$4,$U1210/$I1196,$U1210-SUM($I1225:X1225))))</f>
        <v>0</v>
      </c>
      <c r="Z1225" s="31">
        <f>IF($I1196="n/a",0,IF(Z$4&lt;=$C1225,0,IF(SUM($C1225,$I1196)&gt;Z$4,$U1210/$I1196,$U1210-SUM($I1225:Y1225))))</f>
        <v>0</v>
      </c>
      <c r="AA1225" s="31">
        <f>IF($I1196="n/a",0,IF(AA$4&lt;=$C1225,0,IF(SUM($C1225,$I1196)&gt;AA$4,$U1210/$I1196,$U1210-SUM($I1225:Z1225))))</f>
        <v>0</v>
      </c>
      <c r="AB1225" s="31">
        <f>IF($I1196="n/a",0,IF(AB$4&lt;=$C1225,0,IF(SUM($C1225,$I1196)&gt;AB$4,$U1210/$I1196,$U1210-SUM($I1225:AA1225))))</f>
        <v>0</v>
      </c>
      <c r="AC1225" s="31">
        <f>IF($I1196="n/a",0,IF(AC$4&lt;=$C1225,0,IF(SUM($C1225,$I1196)&gt;AC$4,$U1210/$I1196,$U1210-SUM($I1225:AB1225))))</f>
        <v>0</v>
      </c>
      <c r="AD1225" s="31">
        <f>IF($I1196="n/a",0,IF(AD$4&lt;=$C1225,0,IF(SUM($C1225,$I1196)&gt;AD$4,$U1210/$I1196,$U1210-SUM($I1225:AC1225))))</f>
        <v>0</v>
      </c>
      <c r="AE1225" s="31">
        <f>IF($I1196="n/a",0,IF(AE$4&lt;=$C1225,0,IF(SUM($C1225,$I1196)&gt;AE$4,$U1210/$I1196,$U1210-SUM($I1225:AD1225))))</f>
        <v>0</v>
      </c>
      <c r="AF1225" s="31">
        <f>IF($I1196="n/a",0,IF(AF$4&lt;=$C1225,0,IF(SUM($C1225,$I1196)&gt;AF$4,$U1210/$I1196,$U1210-SUM($I1225:AE1225))))</f>
        <v>0</v>
      </c>
      <c r="AG1225" s="31">
        <f>IF($I1196="n/a",0,IF(AG$4&lt;=$C1225,0,IF(SUM($C1225,$I1196)&gt;AG$4,$U1210/$I1196,$U1210-SUM($I1225:AF1225))))</f>
        <v>0</v>
      </c>
      <c r="AH1225" s="31">
        <f>IF($I1196="n/a",0,IF(AH$4&lt;=$C1225,0,IF(SUM($C1225,$I1196)&gt;AH$4,$U1210/$I1196,$U1210-SUM($I1225:AG1225))))</f>
        <v>0</v>
      </c>
      <c r="AI1225" s="31">
        <f>IF($I1196="n/a",0,IF(AI$4&lt;=$C1225,0,IF(SUM($C1225,$I1196)&gt;AI$4,$U1210/$I1196,$U1210-SUM($I1225:AH1225))))</f>
        <v>0</v>
      </c>
      <c r="AJ1225" s="31">
        <f>IF($I1196="n/a",0,IF(AJ$4&lt;=$C1225,0,IF(SUM($C1225,$I1196)&gt;AJ$4,$U1210/$I1196,$U1210-SUM($I1225:AI1225))))</f>
        <v>0</v>
      </c>
      <c r="AK1225" s="31">
        <f>IF($I1196="n/a",0,IF(AK$4&lt;=$C1225,0,IF(SUM($C1225,$I1196)&gt;AK$4,$U1210/$I1196,$U1210-SUM($I1225:AJ1225))))</f>
        <v>0</v>
      </c>
      <c r="AL1225" s="31">
        <f>IF($I1196="n/a",0,IF(AL$4&lt;=$C1225,0,IF(SUM($C1225,$I1196)&gt;AL$4,$U1210/$I1196,$U1210-SUM($I1225:AK1225))))</f>
        <v>0</v>
      </c>
      <c r="AM1225" s="31">
        <f>IF($I1196="n/a",0,IF(AM$4&lt;=$C1225,0,IF(SUM($C1225,$I1196)&gt;AM$4,$U1210/$I1196,$U1210-SUM($I1225:AL1225))))</f>
        <v>0</v>
      </c>
      <c r="AN1225" s="31">
        <f>IF($I1196="n/a",0,IF(AN$4&lt;=$C1225,0,IF(SUM($C1225,$I1196)&gt;AN$4,$U1210/$I1196,$U1210-SUM($I1225:AM1225))))</f>
        <v>0</v>
      </c>
      <c r="AO1225" s="31">
        <f>IF($I1196="n/a",0,IF(AO$4&lt;=$C1225,0,IF(SUM($C1225,$I1196)&gt;AO$4,$U1210/$I1196,$U1210-SUM($I1225:AN1225))))</f>
        <v>0</v>
      </c>
      <c r="AP1225" s="31">
        <f>IF($I1196="n/a",0,IF(AP$4&lt;=$C1225,0,IF(SUM($C1225,$I1196)&gt;AP$4,$U1210/$I1196,$U1210-SUM($I1225:AO1225))))</f>
        <v>0</v>
      </c>
      <c r="AQ1225" s="31">
        <f>IF($I1196="n/a",0,IF(AQ$4&lt;=$C1225,0,IF(SUM($C1225,$I1196)&gt;AQ$4,$U1210/$I1196,$U1210-SUM($I1225:AP1225))))</f>
        <v>0</v>
      </c>
      <c r="AR1225" s="31">
        <f>IF($I1196="n/a",0,IF(AR$4&lt;=$C1225,0,IF(SUM($C1225,$I1196)&gt;AR$4,$U1210/$I1196,$U1210-SUM($I1225:AQ1225))))</f>
        <v>0</v>
      </c>
      <c r="AS1225" s="31">
        <f>IF($I1196="n/a",0,IF(AS$4&lt;=$C1225,0,IF(SUM($C1225,$I1196)&gt;AS$4,$U1210/$I1196,$U1210-SUM($I1225:AR1225))))</f>
        <v>0</v>
      </c>
      <c r="AT1225" s="31">
        <f>IF($I1196="n/a",0,IF(AT$4&lt;=$C1225,0,IF(SUM($C1225,$I1196)&gt;AT$4,$U1210/$I1196,$U1210-SUM($I1225:AS1225))))</f>
        <v>0</v>
      </c>
      <c r="AU1225" s="31">
        <f>IF($I1196="n/a",0,IF(AU$4&lt;=$C1225,0,IF(SUM($C1225,$I1196)&gt;AU$4,$U1210/$I1196,$U1210-SUM($I1225:AT1225))))</f>
        <v>0</v>
      </c>
      <c r="AV1225" s="31">
        <f>IF($I1196="n/a",0,IF(AV$4&lt;=$C1225,0,IF(SUM($C1225,$I1196)&gt;AV$4,$U1210/$I1196,$U1210-SUM($I1225:AU1225))))</f>
        <v>0</v>
      </c>
      <c r="AW1225" s="31">
        <f>IF($I1196="n/a",0,IF(AW$4&lt;=$C1225,0,IF(SUM($C1225,$I1196)&gt;AW$4,$U1210/$I1196,$U1210-SUM($I1225:AV1225))))</f>
        <v>0</v>
      </c>
      <c r="AX1225" s="31">
        <f>IF($I1196="n/a",0,IF(AX$4&lt;=$C1225,0,IF(SUM($C1225,$I1196)&gt;AX$4,$U1210/$I1196,$U1210-SUM($I1225:AW1225))))</f>
        <v>0</v>
      </c>
      <c r="AY1225" s="31">
        <f>IF($I1196="n/a",0,IF(AY$4&lt;=$C1225,0,IF(SUM($C1225,$I1196)&gt;AY$4,$U1210/$I1196,$U1210-SUM($I1225:AX1225))))</f>
        <v>0</v>
      </c>
      <c r="AZ1225" s="31">
        <f>IF($I1196="n/a",0,IF(AZ$4&lt;=$C1225,0,IF(SUM($C1225,$I1196)&gt;AZ$4,$U1210/$I1196,$U1210-SUM($I1225:AY1225))))</f>
        <v>0</v>
      </c>
      <c r="BA1225" s="31">
        <f>IF($I1196="n/a",0,IF(BA$4&lt;=$C1225,0,IF(SUM($C1225,$I1196)&gt;BA$4,$U1210/$I1196,$U1210-SUM($I1225:AZ1225))))</f>
        <v>0</v>
      </c>
      <c r="BB1225" s="31">
        <f>IF($I1196="n/a",0,IF(BB$4&lt;=$C1225,0,IF(SUM($C1225,$I1196)&gt;BB$4,$U1210/$I1196,$U1210-SUM($I1225:BA1225))))</f>
        <v>0</v>
      </c>
      <c r="BC1225" s="31">
        <f>IF($I1196="n/a",0,IF(BC$4&lt;=$C1225,0,IF(SUM($C1225,$I1196)&gt;BC$4,$U1210/$I1196,$U1210-SUM($I1225:BB1225))))</f>
        <v>0</v>
      </c>
      <c r="BD1225" s="31">
        <f>IF($I1196="n/a",0,IF(BD$4&lt;=$C1225,0,IF(SUM($C1225,$I1196)&gt;BD$4,$U1210/$I1196,$U1210-SUM($I1225:BC1225))))</f>
        <v>0</v>
      </c>
      <c r="BE1225" s="31">
        <f>IF($I1196="n/a",0,IF(BE$4&lt;=$C1225,0,IF(SUM($C1225,$I1196)&gt;BE$4,$U1210/$I1196,$U1210-SUM($I1225:BD1225))))</f>
        <v>0</v>
      </c>
      <c r="BF1225" s="31">
        <f>IF($I1196="n/a",0,IF(BF$4&lt;=$C1225,0,IF(SUM($C1225,$I1196)&gt;BF$4,$U1210/$I1196,$U1210-SUM($I1225:BE1225))))</f>
        <v>0</v>
      </c>
      <c r="BG1225" s="31">
        <f>IF($I1196="n/a",0,IF(BG$4&lt;=$C1225,0,IF(SUM($C1225,$I1196)&gt;BG$4,$U1210/$I1196,$U1210-SUM($I1225:BF1225))))</f>
        <v>0</v>
      </c>
      <c r="BH1225" s="31">
        <f>IF($I1196="n/a",0,IF(BH$4&lt;=$C1225,0,IF(SUM($C1225,$I1196)&gt;BH$4,$U1210/$I1196,$U1210-SUM($I1225:BG1225))))</f>
        <v>0</v>
      </c>
      <c r="BI1225" s="31">
        <f>IF($I1196="n/a",0,IF(BI$4&lt;=$C1225,0,IF(SUM($C1225,$I1196)&gt;BI$4,$U1210/$I1196,$U1210-SUM($I1225:BH1225))))</f>
        <v>0</v>
      </c>
      <c r="BJ1225" s="31">
        <f>IF($I1196="n/a",0,IF(BJ$4&lt;=$C1225,0,IF(SUM($C1225,$I1196)&gt;BJ$4,$U1210/$I1196,$U1210-SUM($I1225:BI1225))))</f>
        <v>0</v>
      </c>
      <c r="BK1225" s="31">
        <f>IF($I1196="n/a",0,IF(BK$4&lt;=$C1225,0,IF(SUM($C1225,$I1196)&gt;BK$4,$U1210/$I1196,$U1210-SUM($I1225:BJ1225))))</f>
        <v>0</v>
      </c>
      <c r="BL1225" s="31">
        <f>IF($I1196="n/a",0,IF(BL$4&lt;=$C1225,0,IF(SUM($C1225,$I1196)&gt;BL$4,$U1210/$I1196,$U1210-SUM($I1225:BK1225))))</f>
        <v>0</v>
      </c>
      <c r="BM1225" s="31">
        <f>IF($I1196="n/a",0,IF(BM$4&lt;=$C1225,0,IF(SUM($C1225,$I1196)&gt;BM$4,$U1210/$I1196,$U1210-SUM($I1225:BL1225))))</f>
        <v>0</v>
      </c>
      <c r="BN1225" s="31">
        <f>IF($I1196="n/a",0,IF(BN$4&lt;=$C1225,0,IF(SUM($C1225,$I1196)&gt;BN$4,$U1210/$I1196,$U1210-SUM($I1225:BM1225))))</f>
        <v>0</v>
      </c>
      <c r="BO1225" s="31">
        <f>IF($I1196="n/a",0,IF(BO$4&lt;=$C1225,0,IF(SUM($C1225,$I1196)&gt;BO$4,$U1210/$I1196,$U1210-SUM($I1225:BN1225))))</f>
        <v>0</v>
      </c>
      <c r="BP1225" s="31">
        <f>IF($I1196="n/a",0,IF(BP$4&lt;=$C1225,0,IF(SUM($C1225,$I1196)&gt;BP$4,$U1210/$I1196,$U1210-SUM($I1225:BO1225))))</f>
        <v>0</v>
      </c>
      <c r="BQ1225" s="31">
        <f>IF($I1196="n/a",0,IF(BQ$4&lt;=$C1225,0,IF(SUM($C1225,$I1196)&gt;BQ$4,$U1210/$I1196,$U1210-SUM($I1225:BP1225))))</f>
        <v>0</v>
      </c>
      <c r="BR1225" s="31">
        <f>IF($I1196="n/a",0,IF(BR$4&lt;=$C1225,0,IF(SUM($C1225,$I1196)&gt;BR$4,$U1210/$I1196,$U1210-SUM($I1225:BQ1225))))</f>
        <v>0</v>
      </c>
      <c r="BS1225" s="31">
        <f>IF($I1196="n/a",0,IF(BS$4&lt;=$C1225,0,IF(SUM($C1225,$I1196)&gt;BS$4,$U1210/$I1196,$U1210-SUM($I1225:BR1225))))</f>
        <v>0</v>
      </c>
      <c r="BT1225" s="31">
        <f>IF($I1196="n/a",0,IF(BT$4&lt;=$C1225,0,IF(SUM($C1225,$I1196)&gt;BT$4,$U1210/$I1196,$U1210-SUM($I1225:BS1225))))</f>
        <v>0</v>
      </c>
      <c r="BU1225" s="31">
        <f>IF($I1196="n/a",0,IF(BU$4&lt;=$C1225,0,IF(SUM($C1225,$I1196)&gt;BU$4,$U1210/$I1196,$U1210-SUM($I1225:BT1225))))</f>
        <v>0</v>
      </c>
      <c r="BV1225" s="31">
        <f>IF($I1196="n/a",0,IF(BV$4&lt;=$C1225,0,IF(SUM($C1225,$I1196)&gt;BV$4,$U1210/$I1196,$U1210-SUM($I1225:BU1225))))</f>
        <v>0</v>
      </c>
      <c r="BW1225" s="31">
        <f>IF($I1196="n/a",0,IF(BW$4&lt;=$C1225,0,IF(SUM($C1225,$I1196)&gt;BW$4,$U1210/$I1196,$U1210-SUM($I1225:BV1225))))</f>
        <v>0</v>
      </c>
      <c r="BX1225" s="31">
        <f>IF($I1196="n/a",0,IF(BX$4&lt;=$C1225,0,IF(SUM($C1225,$I1196)&gt;BX$4,$U1210/$I1196,$U1210-SUM($I1225:BW1225))))</f>
        <v>0</v>
      </c>
      <c r="BY1225" s="31">
        <f>IF($I1196="n/a",0,IF(BY$4&lt;=$C1225,0,IF(SUM($C1225,$I1196)&gt;BY$4,$U1210/$I1196,$U1210-SUM($I1225:BX1225))))</f>
        <v>0</v>
      </c>
      <c r="BZ1225" s="31">
        <f>IF($I1196="n/a",0,IF(BZ$4&lt;=$C1225,0,IF(SUM($C1225,$I1196)&gt;BZ$4,$U1210/$I1196,$U1210-SUM($I1225:BY1225))))</f>
        <v>0</v>
      </c>
      <c r="CA1225" s="31">
        <f>IF($I1196="n/a",0,IF(CA$4&lt;=$C1225,0,IF(SUM($C1225,$I1196)&gt;CA$4,$U1210/$I1196,$U1210-SUM($I1225:BZ1225))))</f>
        <v>0</v>
      </c>
      <c r="CB1225" s="31">
        <f>IF($I1196="n/a",0,IF(CB$4&lt;=$C1225,0,IF(SUM($C1225,$I1196)&gt;CB$4,$U1210/$I1196,$U1210-SUM($I1225:CA1225))))</f>
        <v>0</v>
      </c>
      <c r="CC1225" s="31">
        <f>IF($I1196="n/a",0,IF(CC$4&lt;=$C1225,0,IF(SUM($C1225,$I1196)&gt;CC$4,$U1210/$I1196,$U1210-SUM($I1225:CB1225))))</f>
        <v>0</v>
      </c>
      <c r="CD1225" s="31">
        <f>IF($I1196="n/a",0,IF(CD$4&lt;=$C1225,0,IF(SUM($C1225,$I1196)&gt;CD$4,$U1210/$I1196,$U1210-SUM($I1225:CC1225))))</f>
        <v>0</v>
      </c>
      <c r="CE1225" s="31">
        <f>IF($I1196="n/a",0,IF(CE$4&lt;=$C1225,0,IF(SUM($C1225,$I1196)&gt;CE$4,$U1210/$I1196,$U1210-SUM($I1225:CD1225))))</f>
        <v>0</v>
      </c>
      <c r="CF1225" s="31">
        <f>IF($I1196="n/a",0,IF(CF$4&lt;=$C1225,0,IF(SUM($C1225,$I1196)&gt;CF$4,$U1210/$I1196,$U1210-SUM($I1225:CE1225))))</f>
        <v>0</v>
      </c>
    </row>
    <row r="1226" spans="1:84" s="153" customFormat="1" ht="12.75" customHeight="1">
      <c r="A1226"/>
      <c r="C1226" s="197">
        <v>2028</v>
      </c>
      <c r="D1226" s="21" t="s">
        <v>57</v>
      </c>
      <c r="E1226" s="21" t="s">
        <v>185</v>
      </c>
      <c r="I1226" s="31"/>
      <c r="J1226" s="31">
        <f>IF($I1196="n/a",0,IF(J$4&lt;=$C1226,0,IF(SUM($C1226,$I1196)&gt;J$4,$V1210/$I1196,$V1210-SUM($I1226:I1226))))</f>
        <v>0</v>
      </c>
      <c r="K1226" s="31">
        <f>IF($I1196="n/a",0,IF(K$4&lt;=$C1226,0,IF(SUM($C1226,$I1196)&gt;K$4,$V1210/$I1196,$V1210-SUM($I1226:J1226))))</f>
        <v>0</v>
      </c>
      <c r="L1226" s="31">
        <f>IF($I1196="n/a",0,IF(L$4&lt;=$C1226,0,IF(SUM($C1226,$I1196)&gt;L$4,$V1210/$I1196,$V1210-SUM($I1226:K1226))))</f>
        <v>0</v>
      </c>
      <c r="M1226" s="31">
        <f>IF($I1196="n/a",0,IF(M$4&lt;=$C1226,0,IF(SUM($C1226,$I1196)&gt;M$4,$V1210/$I1196,$V1210-SUM($I1226:L1226))))</f>
        <v>0</v>
      </c>
      <c r="N1226" s="31">
        <f>IF($I1196="n/a",0,IF(N$4&lt;=$C1226,0,IF(SUM($C1226,$I1196)&gt;N$4,$V1210/$I1196,$V1210-SUM($I1226:M1226))))</f>
        <v>0</v>
      </c>
      <c r="O1226" s="31">
        <f>IF($I1196="n/a",0,IF(O$4&lt;=$C1226,0,IF(SUM($C1226,$I1196)&gt;O$4,$V1210/$I1196,$V1210-SUM($I1226:N1226))))</f>
        <v>0</v>
      </c>
      <c r="P1226" s="31">
        <f>IF($I1196="n/a",0,IF(P$4&lt;=$C1226,0,IF(SUM($C1226,$I1196)&gt;P$4,$V1210/$I1196,$V1210-SUM($I1226:O1226))))</f>
        <v>0</v>
      </c>
      <c r="Q1226" s="31">
        <f>IF($I1196="n/a",0,IF(Q$4&lt;=$C1226,0,IF(SUM($C1226,$I1196)&gt;Q$4,$V1210/$I1196,$V1210-SUM($I1226:P1226))))</f>
        <v>0</v>
      </c>
      <c r="R1226" s="31">
        <f>IF($I1196="n/a",0,IF(R$4&lt;=$C1226,0,IF(SUM($C1226,$I1196)&gt;R$4,$V1210/$I1196,$V1210-SUM($I1226:Q1226))))</f>
        <v>0</v>
      </c>
      <c r="S1226" s="31">
        <f>IF($I1196="n/a",0,IF(S$4&lt;=$C1226,0,IF(SUM($C1226,$I1196)&gt;S$4,$V1210/$I1196,$V1210-SUM($I1226:R1226))))</f>
        <v>0</v>
      </c>
      <c r="T1226" s="31">
        <f>IF($I1196="n/a",0,IF(T$4&lt;=$C1226,0,IF(SUM($C1226,$I1196)&gt;T$4,$V1210/$I1196,$V1210-SUM($I1226:S1226))))</f>
        <v>0</v>
      </c>
      <c r="U1226" s="31">
        <f>IF($I1196="n/a",0,IF(U$4&lt;=$C1226,0,IF(SUM($C1226,$I1196)&gt;U$4,$V1210/$I1196,$V1210-SUM($I1226:T1226))))</f>
        <v>0</v>
      </c>
      <c r="V1226" s="31">
        <f>IF($I1196="n/a",0,IF(V$4&lt;=$C1226,0,IF(SUM($C1226,$I1196)&gt;V$4,$V1210/$I1196,$V1210-SUM($I1226:U1226))))</f>
        <v>0</v>
      </c>
      <c r="W1226" s="31">
        <f>IF($I1196="n/a",0,IF(W$4&lt;=$C1226,0,IF(SUM($C1226,$I1196)&gt;W$4,$V1210/$I1196,$V1210-SUM($I1226:V1226))))</f>
        <v>0</v>
      </c>
      <c r="X1226" s="31">
        <f>IF($I1196="n/a",0,IF(X$4&lt;=$C1226,0,IF(SUM($C1226,$I1196)&gt;X$4,$V1210/$I1196,$V1210-SUM($I1226:W1226))))</f>
        <v>0</v>
      </c>
      <c r="Y1226" s="31">
        <f>IF($I1196="n/a",0,IF(Y$4&lt;=$C1226,0,IF(SUM($C1226,$I1196)&gt;Y$4,$V1210/$I1196,$V1210-SUM($I1226:X1226))))</f>
        <v>0</v>
      </c>
      <c r="Z1226" s="31">
        <f>IF($I1196="n/a",0,IF(Z$4&lt;=$C1226,0,IF(SUM($C1226,$I1196)&gt;Z$4,$V1210/$I1196,$V1210-SUM($I1226:Y1226))))</f>
        <v>0</v>
      </c>
      <c r="AA1226" s="31">
        <f>IF($I1196="n/a",0,IF(AA$4&lt;=$C1226,0,IF(SUM($C1226,$I1196)&gt;AA$4,$V1210/$I1196,$V1210-SUM($I1226:Z1226))))</f>
        <v>0</v>
      </c>
      <c r="AB1226" s="31">
        <f>IF($I1196="n/a",0,IF(AB$4&lt;=$C1226,0,IF(SUM($C1226,$I1196)&gt;AB$4,$V1210/$I1196,$V1210-SUM($I1226:AA1226))))</f>
        <v>0</v>
      </c>
      <c r="AC1226" s="31">
        <f>IF($I1196="n/a",0,IF(AC$4&lt;=$C1226,0,IF(SUM($C1226,$I1196)&gt;AC$4,$V1210/$I1196,$V1210-SUM($I1226:AB1226))))</f>
        <v>0</v>
      </c>
      <c r="AD1226" s="31">
        <f>IF($I1196="n/a",0,IF(AD$4&lt;=$C1226,0,IF(SUM($C1226,$I1196)&gt;AD$4,$V1210/$I1196,$V1210-SUM($I1226:AC1226))))</f>
        <v>0</v>
      </c>
      <c r="AE1226" s="31">
        <f>IF($I1196="n/a",0,IF(AE$4&lt;=$C1226,0,IF(SUM($C1226,$I1196)&gt;AE$4,$V1210/$I1196,$V1210-SUM($I1226:AD1226))))</f>
        <v>0</v>
      </c>
      <c r="AF1226" s="31">
        <f>IF($I1196="n/a",0,IF(AF$4&lt;=$C1226,0,IF(SUM($C1226,$I1196)&gt;AF$4,$V1210/$I1196,$V1210-SUM($I1226:AE1226))))</f>
        <v>0</v>
      </c>
      <c r="AG1226" s="31">
        <f>IF($I1196="n/a",0,IF(AG$4&lt;=$C1226,0,IF(SUM($C1226,$I1196)&gt;AG$4,$V1210/$I1196,$V1210-SUM($I1226:AF1226))))</f>
        <v>0</v>
      </c>
      <c r="AH1226" s="31">
        <f>IF($I1196="n/a",0,IF(AH$4&lt;=$C1226,0,IF(SUM($C1226,$I1196)&gt;AH$4,$V1210/$I1196,$V1210-SUM($I1226:AG1226))))</f>
        <v>0</v>
      </c>
      <c r="AI1226" s="31">
        <f>IF($I1196="n/a",0,IF(AI$4&lt;=$C1226,0,IF(SUM($C1226,$I1196)&gt;AI$4,$V1210/$I1196,$V1210-SUM($I1226:AH1226))))</f>
        <v>0</v>
      </c>
      <c r="AJ1226" s="31">
        <f>IF($I1196="n/a",0,IF(AJ$4&lt;=$C1226,0,IF(SUM($C1226,$I1196)&gt;AJ$4,$V1210/$I1196,$V1210-SUM($I1226:AI1226))))</f>
        <v>0</v>
      </c>
      <c r="AK1226" s="31">
        <f>IF($I1196="n/a",0,IF(AK$4&lt;=$C1226,0,IF(SUM($C1226,$I1196)&gt;AK$4,$V1210/$I1196,$V1210-SUM($I1226:AJ1226))))</f>
        <v>0</v>
      </c>
      <c r="AL1226" s="31">
        <f>IF($I1196="n/a",0,IF(AL$4&lt;=$C1226,0,IF(SUM($C1226,$I1196)&gt;AL$4,$V1210/$I1196,$V1210-SUM($I1226:AK1226))))</f>
        <v>0</v>
      </c>
      <c r="AM1226" s="31">
        <f>IF($I1196="n/a",0,IF(AM$4&lt;=$C1226,0,IF(SUM($C1226,$I1196)&gt;AM$4,$V1210/$I1196,$V1210-SUM($I1226:AL1226))))</f>
        <v>0</v>
      </c>
      <c r="AN1226" s="31">
        <f>IF($I1196="n/a",0,IF(AN$4&lt;=$C1226,0,IF(SUM($C1226,$I1196)&gt;AN$4,$V1210/$I1196,$V1210-SUM($I1226:AM1226))))</f>
        <v>0</v>
      </c>
      <c r="AO1226" s="31">
        <f>IF($I1196="n/a",0,IF(AO$4&lt;=$C1226,0,IF(SUM($C1226,$I1196)&gt;AO$4,$V1210/$I1196,$V1210-SUM($I1226:AN1226))))</f>
        <v>0</v>
      </c>
      <c r="AP1226" s="31">
        <f>IF($I1196="n/a",0,IF(AP$4&lt;=$C1226,0,IF(SUM($C1226,$I1196)&gt;AP$4,$V1210/$I1196,$V1210-SUM($I1226:AO1226))))</f>
        <v>0</v>
      </c>
      <c r="AQ1226" s="31">
        <f>IF($I1196="n/a",0,IF(AQ$4&lt;=$C1226,0,IF(SUM($C1226,$I1196)&gt;AQ$4,$V1210/$I1196,$V1210-SUM($I1226:AP1226))))</f>
        <v>0</v>
      </c>
      <c r="AR1226" s="31">
        <f>IF($I1196="n/a",0,IF(AR$4&lt;=$C1226,0,IF(SUM($C1226,$I1196)&gt;AR$4,$V1210/$I1196,$V1210-SUM($I1226:AQ1226))))</f>
        <v>0</v>
      </c>
      <c r="AS1226" s="31">
        <f>IF($I1196="n/a",0,IF(AS$4&lt;=$C1226,0,IF(SUM($C1226,$I1196)&gt;AS$4,$V1210/$I1196,$V1210-SUM($I1226:AR1226))))</f>
        <v>0</v>
      </c>
      <c r="AT1226" s="31">
        <f>IF($I1196="n/a",0,IF(AT$4&lt;=$C1226,0,IF(SUM($C1226,$I1196)&gt;AT$4,$V1210/$I1196,$V1210-SUM($I1226:AS1226))))</f>
        <v>0</v>
      </c>
      <c r="AU1226" s="31">
        <f>IF($I1196="n/a",0,IF(AU$4&lt;=$C1226,0,IF(SUM($C1226,$I1196)&gt;AU$4,$V1210/$I1196,$V1210-SUM($I1226:AT1226))))</f>
        <v>0</v>
      </c>
      <c r="AV1226" s="31">
        <f>IF($I1196="n/a",0,IF(AV$4&lt;=$C1226,0,IF(SUM($C1226,$I1196)&gt;AV$4,$V1210/$I1196,$V1210-SUM($I1226:AU1226))))</f>
        <v>0</v>
      </c>
      <c r="AW1226" s="31">
        <f>IF($I1196="n/a",0,IF(AW$4&lt;=$C1226,0,IF(SUM($C1226,$I1196)&gt;AW$4,$V1210/$I1196,$V1210-SUM($I1226:AV1226))))</f>
        <v>0</v>
      </c>
      <c r="AX1226" s="31">
        <f>IF($I1196="n/a",0,IF(AX$4&lt;=$C1226,0,IF(SUM($C1226,$I1196)&gt;AX$4,$V1210/$I1196,$V1210-SUM($I1226:AW1226))))</f>
        <v>0</v>
      </c>
      <c r="AY1226" s="31">
        <f>IF($I1196="n/a",0,IF(AY$4&lt;=$C1226,0,IF(SUM($C1226,$I1196)&gt;AY$4,$V1210/$I1196,$V1210-SUM($I1226:AX1226))))</f>
        <v>0</v>
      </c>
      <c r="AZ1226" s="31">
        <f>IF($I1196="n/a",0,IF(AZ$4&lt;=$C1226,0,IF(SUM($C1226,$I1196)&gt;AZ$4,$V1210/$I1196,$V1210-SUM($I1226:AY1226))))</f>
        <v>0</v>
      </c>
      <c r="BA1226" s="31">
        <f>IF($I1196="n/a",0,IF(BA$4&lt;=$C1226,0,IF(SUM($C1226,$I1196)&gt;BA$4,$V1210/$I1196,$V1210-SUM($I1226:AZ1226))))</f>
        <v>0</v>
      </c>
      <c r="BB1226" s="31">
        <f>IF($I1196="n/a",0,IF(BB$4&lt;=$C1226,0,IF(SUM($C1226,$I1196)&gt;BB$4,$V1210/$I1196,$V1210-SUM($I1226:BA1226))))</f>
        <v>0</v>
      </c>
      <c r="BC1226" s="31">
        <f>IF($I1196="n/a",0,IF(BC$4&lt;=$C1226,0,IF(SUM($C1226,$I1196)&gt;BC$4,$V1210/$I1196,$V1210-SUM($I1226:BB1226))))</f>
        <v>0</v>
      </c>
      <c r="BD1226" s="31">
        <f>IF($I1196="n/a",0,IF(BD$4&lt;=$C1226,0,IF(SUM($C1226,$I1196)&gt;BD$4,$V1210/$I1196,$V1210-SUM($I1226:BC1226))))</f>
        <v>0</v>
      </c>
      <c r="BE1226" s="31">
        <f>IF($I1196="n/a",0,IF(BE$4&lt;=$C1226,0,IF(SUM($C1226,$I1196)&gt;BE$4,$V1210/$I1196,$V1210-SUM($I1226:BD1226))))</f>
        <v>0</v>
      </c>
      <c r="BF1226" s="31">
        <f>IF($I1196="n/a",0,IF(BF$4&lt;=$C1226,0,IF(SUM($C1226,$I1196)&gt;BF$4,$V1210/$I1196,$V1210-SUM($I1226:BE1226))))</f>
        <v>0</v>
      </c>
      <c r="BG1226" s="31">
        <f>IF($I1196="n/a",0,IF(BG$4&lt;=$C1226,0,IF(SUM($C1226,$I1196)&gt;BG$4,$V1210/$I1196,$V1210-SUM($I1226:BF1226))))</f>
        <v>0</v>
      </c>
      <c r="BH1226" s="31">
        <f>IF($I1196="n/a",0,IF(BH$4&lt;=$C1226,0,IF(SUM($C1226,$I1196)&gt;BH$4,$V1210/$I1196,$V1210-SUM($I1226:BG1226))))</f>
        <v>0</v>
      </c>
      <c r="BI1226" s="31">
        <f>IF($I1196="n/a",0,IF(BI$4&lt;=$C1226,0,IF(SUM($C1226,$I1196)&gt;BI$4,$V1210/$I1196,$V1210-SUM($I1226:BH1226))))</f>
        <v>0</v>
      </c>
      <c r="BJ1226" s="31">
        <f>IF($I1196="n/a",0,IF(BJ$4&lt;=$C1226,0,IF(SUM($C1226,$I1196)&gt;BJ$4,$V1210/$I1196,$V1210-SUM($I1226:BI1226))))</f>
        <v>0</v>
      </c>
      <c r="BK1226" s="31">
        <f>IF($I1196="n/a",0,IF(BK$4&lt;=$C1226,0,IF(SUM($C1226,$I1196)&gt;BK$4,$V1210/$I1196,$V1210-SUM($I1226:BJ1226))))</f>
        <v>0</v>
      </c>
      <c r="BL1226" s="31">
        <f>IF($I1196="n/a",0,IF(BL$4&lt;=$C1226,0,IF(SUM($C1226,$I1196)&gt;BL$4,$V1210/$I1196,$V1210-SUM($I1226:BK1226))))</f>
        <v>0</v>
      </c>
      <c r="BM1226" s="31">
        <f>IF($I1196="n/a",0,IF(BM$4&lt;=$C1226,0,IF(SUM($C1226,$I1196)&gt;BM$4,$V1210/$I1196,$V1210-SUM($I1226:BL1226))))</f>
        <v>0</v>
      </c>
      <c r="BN1226" s="31">
        <f>IF($I1196="n/a",0,IF(BN$4&lt;=$C1226,0,IF(SUM($C1226,$I1196)&gt;BN$4,$V1210/$I1196,$V1210-SUM($I1226:BM1226))))</f>
        <v>0</v>
      </c>
      <c r="BO1226" s="31">
        <f>IF($I1196="n/a",0,IF(BO$4&lt;=$C1226,0,IF(SUM($C1226,$I1196)&gt;BO$4,$V1210/$I1196,$V1210-SUM($I1226:BN1226))))</f>
        <v>0</v>
      </c>
      <c r="BP1226" s="31">
        <f>IF($I1196="n/a",0,IF(BP$4&lt;=$C1226,0,IF(SUM($C1226,$I1196)&gt;BP$4,$V1210/$I1196,$V1210-SUM($I1226:BO1226))))</f>
        <v>0</v>
      </c>
      <c r="BQ1226" s="31">
        <f>IF($I1196="n/a",0,IF(BQ$4&lt;=$C1226,0,IF(SUM($C1226,$I1196)&gt;BQ$4,$V1210/$I1196,$V1210-SUM($I1226:BP1226))))</f>
        <v>0</v>
      </c>
      <c r="BR1226" s="31">
        <f>IF($I1196="n/a",0,IF(BR$4&lt;=$C1226,0,IF(SUM($C1226,$I1196)&gt;BR$4,$V1210/$I1196,$V1210-SUM($I1226:BQ1226))))</f>
        <v>0</v>
      </c>
      <c r="BS1226" s="31">
        <f>IF($I1196="n/a",0,IF(BS$4&lt;=$C1226,0,IF(SUM($C1226,$I1196)&gt;BS$4,$V1210/$I1196,$V1210-SUM($I1226:BR1226))))</f>
        <v>0</v>
      </c>
      <c r="BT1226" s="31">
        <f>IF($I1196="n/a",0,IF(BT$4&lt;=$C1226,0,IF(SUM($C1226,$I1196)&gt;BT$4,$V1210/$I1196,$V1210-SUM($I1226:BS1226))))</f>
        <v>0</v>
      </c>
      <c r="BU1226" s="31">
        <f>IF($I1196="n/a",0,IF(BU$4&lt;=$C1226,0,IF(SUM($C1226,$I1196)&gt;BU$4,$V1210/$I1196,$V1210-SUM($I1226:BT1226))))</f>
        <v>0</v>
      </c>
      <c r="BV1226" s="31">
        <f>IF($I1196="n/a",0,IF(BV$4&lt;=$C1226,0,IF(SUM($C1226,$I1196)&gt;BV$4,$V1210/$I1196,$V1210-SUM($I1226:BU1226))))</f>
        <v>0</v>
      </c>
      <c r="BW1226" s="31">
        <f>IF($I1196="n/a",0,IF(BW$4&lt;=$C1226,0,IF(SUM($C1226,$I1196)&gt;BW$4,$V1210/$I1196,$V1210-SUM($I1226:BV1226))))</f>
        <v>0</v>
      </c>
      <c r="BX1226" s="31">
        <f>IF($I1196="n/a",0,IF(BX$4&lt;=$C1226,0,IF(SUM($C1226,$I1196)&gt;BX$4,$V1210/$I1196,$V1210-SUM($I1226:BW1226))))</f>
        <v>0</v>
      </c>
      <c r="BY1226" s="31">
        <f>IF($I1196="n/a",0,IF(BY$4&lt;=$C1226,0,IF(SUM($C1226,$I1196)&gt;BY$4,$V1210/$I1196,$V1210-SUM($I1226:BX1226))))</f>
        <v>0</v>
      </c>
      <c r="BZ1226" s="31">
        <f>IF($I1196="n/a",0,IF(BZ$4&lt;=$C1226,0,IF(SUM($C1226,$I1196)&gt;BZ$4,$V1210/$I1196,$V1210-SUM($I1226:BY1226))))</f>
        <v>0</v>
      </c>
      <c r="CA1226" s="31">
        <f>IF($I1196="n/a",0,IF(CA$4&lt;=$C1226,0,IF(SUM($C1226,$I1196)&gt;CA$4,$V1210/$I1196,$V1210-SUM($I1226:BZ1226))))</f>
        <v>0</v>
      </c>
      <c r="CB1226" s="31">
        <f>IF($I1196="n/a",0,IF(CB$4&lt;=$C1226,0,IF(SUM($C1226,$I1196)&gt;CB$4,$V1210/$I1196,$V1210-SUM($I1226:CA1226))))</f>
        <v>0</v>
      </c>
      <c r="CC1226" s="31">
        <f>IF($I1196="n/a",0,IF(CC$4&lt;=$C1226,0,IF(SUM($C1226,$I1196)&gt;CC$4,$V1210/$I1196,$V1210-SUM($I1226:CB1226))))</f>
        <v>0</v>
      </c>
      <c r="CD1226" s="31">
        <f>IF($I1196="n/a",0,IF(CD$4&lt;=$C1226,0,IF(SUM($C1226,$I1196)&gt;CD$4,$V1210/$I1196,$V1210-SUM($I1226:CC1226))))</f>
        <v>0</v>
      </c>
      <c r="CE1226" s="31">
        <f>IF($I1196="n/a",0,IF(CE$4&lt;=$C1226,0,IF(SUM($C1226,$I1196)&gt;CE$4,$V1210/$I1196,$V1210-SUM($I1226:CD1226))))</f>
        <v>0</v>
      </c>
      <c r="CF1226" s="31">
        <f>IF($I1196="n/a",0,IF(CF$4&lt;=$C1226,0,IF(SUM($C1226,$I1196)&gt;CF$4,$V1210/$I1196,$V1210-SUM($I1226:CE1226))))</f>
        <v>0</v>
      </c>
    </row>
    <row r="1227" spans="1:84" s="153" customFormat="1" ht="12.75" customHeight="1">
      <c r="A1227"/>
      <c r="C1227" s="197">
        <v>2029</v>
      </c>
      <c r="D1227" s="21" t="s">
        <v>58</v>
      </c>
      <c r="E1227" s="21" t="s">
        <v>185</v>
      </c>
      <c r="I1227" s="31"/>
      <c r="J1227" s="31">
        <f>IF($I1196="n/a",0,IF(J$4&lt;=$C1227,0,IF(SUM($C1227,$I1196)&gt;J$4,$W1210/$I1196,$W1210-SUM($I1227:I1227))))</f>
        <v>0</v>
      </c>
      <c r="K1227" s="31">
        <f>IF($I1196="n/a",0,IF(K$4&lt;=$C1227,0,IF(SUM($C1227,$I1196)&gt;K$4,$W1210/$I1196,$W1210-SUM($I1227:J1227))))</f>
        <v>0</v>
      </c>
      <c r="L1227" s="31">
        <f>IF($I1196="n/a",0,IF(L$4&lt;=$C1227,0,IF(SUM($C1227,$I1196)&gt;L$4,$W1210/$I1196,$W1210-SUM($I1227:K1227))))</f>
        <v>0</v>
      </c>
      <c r="M1227" s="31">
        <f>IF($I1196="n/a",0,IF(M$4&lt;=$C1227,0,IF(SUM($C1227,$I1196)&gt;M$4,$W1210/$I1196,$W1210-SUM($I1227:L1227))))</f>
        <v>0</v>
      </c>
      <c r="N1227" s="31">
        <f>IF($I1196="n/a",0,IF(N$4&lt;=$C1227,0,IF(SUM($C1227,$I1196)&gt;N$4,$W1210/$I1196,$W1210-SUM($I1227:M1227))))</f>
        <v>0</v>
      </c>
      <c r="O1227" s="31">
        <f>IF($I1196="n/a",0,IF(O$4&lt;=$C1227,0,IF(SUM($C1227,$I1196)&gt;O$4,$W1210/$I1196,$W1210-SUM($I1227:N1227))))</f>
        <v>0</v>
      </c>
      <c r="P1227" s="31">
        <f>IF($I1196="n/a",0,IF(P$4&lt;=$C1227,0,IF(SUM($C1227,$I1196)&gt;P$4,$W1210/$I1196,$W1210-SUM($I1227:O1227))))</f>
        <v>0</v>
      </c>
      <c r="Q1227" s="31">
        <f>IF($I1196="n/a",0,IF(Q$4&lt;=$C1227,0,IF(SUM($C1227,$I1196)&gt;Q$4,$W1210/$I1196,$W1210-SUM($I1227:P1227))))</f>
        <v>0</v>
      </c>
      <c r="R1227" s="31">
        <f>IF($I1196="n/a",0,IF(R$4&lt;=$C1227,0,IF(SUM($C1227,$I1196)&gt;R$4,$W1210/$I1196,$W1210-SUM($I1227:Q1227))))</f>
        <v>0</v>
      </c>
      <c r="S1227" s="31">
        <f>IF($I1196="n/a",0,IF(S$4&lt;=$C1227,0,IF(SUM($C1227,$I1196)&gt;S$4,$W1210/$I1196,$W1210-SUM($I1227:R1227))))</f>
        <v>0</v>
      </c>
      <c r="T1227" s="31">
        <f>IF($I1196="n/a",0,IF(T$4&lt;=$C1227,0,IF(SUM($C1227,$I1196)&gt;T$4,$W1210/$I1196,$W1210-SUM($I1227:S1227))))</f>
        <v>0</v>
      </c>
      <c r="U1227" s="31">
        <f>IF($I1196="n/a",0,IF(U$4&lt;=$C1227,0,IF(SUM($C1227,$I1196)&gt;U$4,$W1210/$I1196,$W1210-SUM($I1227:T1227))))</f>
        <v>0</v>
      </c>
      <c r="V1227" s="31">
        <f>IF($I1196="n/a",0,IF(V$4&lt;=$C1227,0,IF(SUM($C1227,$I1196)&gt;V$4,$W1210/$I1196,$W1210-SUM($I1227:U1227))))</f>
        <v>0</v>
      </c>
      <c r="W1227" s="31">
        <f>IF($I1196="n/a",0,IF(W$4&lt;=$C1227,0,IF(SUM($C1227,$I1196)&gt;W$4,$W1210/$I1196,$W1210-SUM($I1227:V1227))))</f>
        <v>0</v>
      </c>
      <c r="X1227" s="31">
        <f>IF($I1196="n/a",0,IF(X$4&lt;=$C1227,0,IF(SUM($C1227,$I1196)&gt;X$4,$W1210/$I1196,$W1210-SUM($I1227:W1227))))</f>
        <v>0</v>
      </c>
      <c r="Y1227" s="31">
        <f>IF($I1196="n/a",0,IF(Y$4&lt;=$C1227,0,IF(SUM($C1227,$I1196)&gt;Y$4,$W1210/$I1196,$W1210-SUM($I1227:X1227))))</f>
        <v>0</v>
      </c>
      <c r="Z1227" s="31">
        <f>IF($I1196="n/a",0,IF(Z$4&lt;=$C1227,0,IF(SUM($C1227,$I1196)&gt;Z$4,$W1210/$I1196,$W1210-SUM($I1227:Y1227))))</f>
        <v>0</v>
      </c>
      <c r="AA1227" s="31">
        <f>IF($I1196="n/a",0,IF(AA$4&lt;=$C1227,0,IF(SUM($C1227,$I1196)&gt;AA$4,$W1210/$I1196,$W1210-SUM($I1227:Z1227))))</f>
        <v>0</v>
      </c>
      <c r="AB1227" s="31">
        <f>IF($I1196="n/a",0,IF(AB$4&lt;=$C1227,0,IF(SUM($C1227,$I1196)&gt;AB$4,$W1210/$I1196,$W1210-SUM($I1227:AA1227))))</f>
        <v>0</v>
      </c>
      <c r="AC1227" s="31">
        <f>IF($I1196="n/a",0,IF(AC$4&lt;=$C1227,0,IF(SUM($C1227,$I1196)&gt;AC$4,$W1210/$I1196,$W1210-SUM($I1227:AB1227))))</f>
        <v>0</v>
      </c>
      <c r="AD1227" s="31">
        <f>IF($I1196="n/a",0,IF(AD$4&lt;=$C1227,0,IF(SUM($C1227,$I1196)&gt;AD$4,$W1210/$I1196,$W1210-SUM($I1227:AC1227))))</f>
        <v>0</v>
      </c>
      <c r="AE1227" s="31">
        <f>IF($I1196="n/a",0,IF(AE$4&lt;=$C1227,0,IF(SUM($C1227,$I1196)&gt;AE$4,$W1210/$I1196,$W1210-SUM($I1227:AD1227))))</f>
        <v>0</v>
      </c>
      <c r="AF1227" s="31">
        <f>IF($I1196="n/a",0,IF(AF$4&lt;=$C1227,0,IF(SUM($C1227,$I1196)&gt;AF$4,$W1210/$I1196,$W1210-SUM($I1227:AE1227))))</f>
        <v>0</v>
      </c>
      <c r="AG1227" s="31">
        <f>IF($I1196="n/a",0,IF(AG$4&lt;=$C1227,0,IF(SUM($C1227,$I1196)&gt;AG$4,$W1210/$I1196,$W1210-SUM($I1227:AF1227))))</f>
        <v>0</v>
      </c>
      <c r="AH1227" s="31">
        <f>IF($I1196="n/a",0,IF(AH$4&lt;=$C1227,0,IF(SUM($C1227,$I1196)&gt;AH$4,$W1210/$I1196,$W1210-SUM($I1227:AG1227))))</f>
        <v>0</v>
      </c>
      <c r="AI1227" s="31">
        <f>IF($I1196="n/a",0,IF(AI$4&lt;=$C1227,0,IF(SUM($C1227,$I1196)&gt;AI$4,$W1210/$I1196,$W1210-SUM($I1227:AH1227))))</f>
        <v>0</v>
      </c>
      <c r="AJ1227" s="31">
        <f>IF($I1196="n/a",0,IF(AJ$4&lt;=$C1227,0,IF(SUM($C1227,$I1196)&gt;AJ$4,$W1210/$I1196,$W1210-SUM($I1227:AI1227))))</f>
        <v>0</v>
      </c>
      <c r="AK1227" s="31">
        <f>IF($I1196="n/a",0,IF(AK$4&lt;=$C1227,0,IF(SUM($C1227,$I1196)&gt;AK$4,$W1210/$I1196,$W1210-SUM($I1227:AJ1227))))</f>
        <v>0</v>
      </c>
      <c r="AL1227" s="31">
        <f>IF($I1196="n/a",0,IF(AL$4&lt;=$C1227,0,IF(SUM($C1227,$I1196)&gt;AL$4,$W1210/$I1196,$W1210-SUM($I1227:AK1227))))</f>
        <v>0</v>
      </c>
      <c r="AM1227" s="31">
        <f>IF($I1196="n/a",0,IF(AM$4&lt;=$C1227,0,IF(SUM($C1227,$I1196)&gt;AM$4,$W1210/$I1196,$W1210-SUM($I1227:AL1227))))</f>
        <v>0</v>
      </c>
      <c r="AN1227" s="31">
        <f>IF($I1196="n/a",0,IF(AN$4&lt;=$C1227,0,IF(SUM($C1227,$I1196)&gt;AN$4,$W1210/$I1196,$W1210-SUM($I1227:AM1227))))</f>
        <v>0</v>
      </c>
      <c r="AO1227" s="31">
        <f>IF($I1196="n/a",0,IF(AO$4&lt;=$C1227,0,IF(SUM($C1227,$I1196)&gt;AO$4,$W1210/$I1196,$W1210-SUM($I1227:AN1227))))</f>
        <v>0</v>
      </c>
      <c r="AP1227" s="31">
        <f>IF($I1196="n/a",0,IF(AP$4&lt;=$C1227,0,IF(SUM($C1227,$I1196)&gt;AP$4,$W1210/$I1196,$W1210-SUM($I1227:AO1227))))</f>
        <v>0</v>
      </c>
      <c r="AQ1227" s="31">
        <f>IF($I1196="n/a",0,IF(AQ$4&lt;=$C1227,0,IF(SUM($C1227,$I1196)&gt;AQ$4,$W1210/$I1196,$W1210-SUM($I1227:AP1227))))</f>
        <v>0</v>
      </c>
      <c r="AR1227" s="31">
        <f>IF($I1196="n/a",0,IF(AR$4&lt;=$C1227,0,IF(SUM($C1227,$I1196)&gt;AR$4,$W1210/$I1196,$W1210-SUM($I1227:AQ1227))))</f>
        <v>0</v>
      </c>
      <c r="AS1227" s="31">
        <f>IF($I1196="n/a",0,IF(AS$4&lt;=$C1227,0,IF(SUM($C1227,$I1196)&gt;AS$4,$W1210/$I1196,$W1210-SUM($I1227:AR1227))))</f>
        <v>0</v>
      </c>
      <c r="AT1227" s="31">
        <f>IF($I1196="n/a",0,IF(AT$4&lt;=$C1227,0,IF(SUM($C1227,$I1196)&gt;AT$4,$W1210/$I1196,$W1210-SUM($I1227:AS1227))))</f>
        <v>0</v>
      </c>
      <c r="AU1227" s="31">
        <f>IF($I1196="n/a",0,IF(AU$4&lt;=$C1227,0,IF(SUM($C1227,$I1196)&gt;AU$4,$W1210/$I1196,$W1210-SUM($I1227:AT1227))))</f>
        <v>0</v>
      </c>
      <c r="AV1227" s="31">
        <f>IF($I1196="n/a",0,IF(AV$4&lt;=$C1227,0,IF(SUM($C1227,$I1196)&gt;AV$4,$W1210/$I1196,$W1210-SUM($I1227:AU1227))))</f>
        <v>0</v>
      </c>
      <c r="AW1227" s="31">
        <f>IF($I1196="n/a",0,IF(AW$4&lt;=$C1227,0,IF(SUM($C1227,$I1196)&gt;AW$4,$W1210/$I1196,$W1210-SUM($I1227:AV1227))))</f>
        <v>0</v>
      </c>
      <c r="AX1227" s="31">
        <f>IF($I1196="n/a",0,IF(AX$4&lt;=$C1227,0,IF(SUM($C1227,$I1196)&gt;AX$4,$W1210/$I1196,$W1210-SUM($I1227:AW1227))))</f>
        <v>0</v>
      </c>
      <c r="AY1227" s="31">
        <f>IF($I1196="n/a",0,IF(AY$4&lt;=$C1227,0,IF(SUM($C1227,$I1196)&gt;AY$4,$W1210/$I1196,$W1210-SUM($I1227:AX1227))))</f>
        <v>0</v>
      </c>
      <c r="AZ1227" s="31">
        <f>IF($I1196="n/a",0,IF(AZ$4&lt;=$C1227,0,IF(SUM($C1227,$I1196)&gt;AZ$4,$W1210/$I1196,$W1210-SUM($I1227:AY1227))))</f>
        <v>0</v>
      </c>
      <c r="BA1227" s="31">
        <f>IF($I1196="n/a",0,IF(BA$4&lt;=$C1227,0,IF(SUM($C1227,$I1196)&gt;BA$4,$W1210/$I1196,$W1210-SUM($I1227:AZ1227))))</f>
        <v>0</v>
      </c>
      <c r="BB1227" s="31">
        <f>IF($I1196="n/a",0,IF(BB$4&lt;=$C1227,0,IF(SUM($C1227,$I1196)&gt;BB$4,$W1210/$I1196,$W1210-SUM($I1227:BA1227))))</f>
        <v>0</v>
      </c>
      <c r="BC1227" s="31">
        <f>IF($I1196="n/a",0,IF(BC$4&lt;=$C1227,0,IF(SUM($C1227,$I1196)&gt;BC$4,$W1210/$I1196,$W1210-SUM($I1227:BB1227))))</f>
        <v>0</v>
      </c>
      <c r="BD1227" s="31">
        <f>IF($I1196="n/a",0,IF(BD$4&lt;=$C1227,0,IF(SUM($C1227,$I1196)&gt;BD$4,$W1210/$I1196,$W1210-SUM($I1227:BC1227))))</f>
        <v>0</v>
      </c>
      <c r="BE1227" s="31">
        <f>IF($I1196="n/a",0,IF(BE$4&lt;=$C1227,0,IF(SUM($C1227,$I1196)&gt;BE$4,$W1210/$I1196,$W1210-SUM($I1227:BD1227))))</f>
        <v>0</v>
      </c>
      <c r="BF1227" s="31">
        <f>IF($I1196="n/a",0,IF(BF$4&lt;=$C1227,0,IF(SUM($C1227,$I1196)&gt;BF$4,$W1210/$I1196,$W1210-SUM($I1227:BE1227))))</f>
        <v>0</v>
      </c>
      <c r="BG1227" s="31">
        <f>IF($I1196="n/a",0,IF(BG$4&lt;=$C1227,0,IF(SUM($C1227,$I1196)&gt;BG$4,$W1210/$I1196,$W1210-SUM($I1227:BF1227))))</f>
        <v>0</v>
      </c>
      <c r="BH1227" s="31">
        <f>IF($I1196="n/a",0,IF(BH$4&lt;=$C1227,0,IF(SUM($C1227,$I1196)&gt;BH$4,$W1210/$I1196,$W1210-SUM($I1227:BG1227))))</f>
        <v>0</v>
      </c>
      <c r="BI1227" s="31">
        <f>IF($I1196="n/a",0,IF(BI$4&lt;=$C1227,0,IF(SUM($C1227,$I1196)&gt;BI$4,$W1210/$I1196,$W1210-SUM($I1227:BH1227))))</f>
        <v>0</v>
      </c>
      <c r="BJ1227" s="31">
        <f>IF($I1196="n/a",0,IF(BJ$4&lt;=$C1227,0,IF(SUM($C1227,$I1196)&gt;BJ$4,$W1210/$I1196,$W1210-SUM($I1227:BI1227))))</f>
        <v>0</v>
      </c>
      <c r="BK1227" s="31">
        <f>IF($I1196="n/a",0,IF(BK$4&lt;=$C1227,0,IF(SUM($C1227,$I1196)&gt;BK$4,$W1210/$I1196,$W1210-SUM($I1227:BJ1227))))</f>
        <v>0</v>
      </c>
      <c r="BL1227" s="31">
        <f>IF($I1196="n/a",0,IF(BL$4&lt;=$C1227,0,IF(SUM($C1227,$I1196)&gt;BL$4,$W1210/$I1196,$W1210-SUM($I1227:BK1227))))</f>
        <v>0</v>
      </c>
      <c r="BM1227" s="31">
        <f>IF($I1196="n/a",0,IF(BM$4&lt;=$C1227,0,IF(SUM($C1227,$I1196)&gt;BM$4,$W1210/$I1196,$W1210-SUM($I1227:BL1227))))</f>
        <v>0</v>
      </c>
      <c r="BN1227" s="31">
        <f>IF($I1196="n/a",0,IF(BN$4&lt;=$C1227,0,IF(SUM($C1227,$I1196)&gt;BN$4,$W1210/$I1196,$W1210-SUM($I1227:BM1227))))</f>
        <v>0</v>
      </c>
      <c r="BO1227" s="31">
        <f>IF($I1196="n/a",0,IF(BO$4&lt;=$C1227,0,IF(SUM($C1227,$I1196)&gt;BO$4,$W1210/$I1196,$W1210-SUM($I1227:BN1227))))</f>
        <v>0</v>
      </c>
      <c r="BP1227" s="31">
        <f>IF($I1196="n/a",0,IF(BP$4&lt;=$C1227,0,IF(SUM($C1227,$I1196)&gt;BP$4,$W1210/$I1196,$W1210-SUM($I1227:BO1227))))</f>
        <v>0</v>
      </c>
      <c r="BQ1227" s="31">
        <f>IF($I1196="n/a",0,IF(BQ$4&lt;=$C1227,0,IF(SUM($C1227,$I1196)&gt;BQ$4,$W1210/$I1196,$W1210-SUM($I1227:BP1227))))</f>
        <v>0</v>
      </c>
      <c r="BR1227" s="31">
        <f>IF($I1196="n/a",0,IF(BR$4&lt;=$C1227,0,IF(SUM($C1227,$I1196)&gt;BR$4,$W1210/$I1196,$W1210-SUM($I1227:BQ1227))))</f>
        <v>0</v>
      </c>
      <c r="BS1227" s="31">
        <f>IF($I1196="n/a",0,IF(BS$4&lt;=$C1227,0,IF(SUM($C1227,$I1196)&gt;BS$4,$W1210/$I1196,$W1210-SUM($I1227:BR1227))))</f>
        <v>0</v>
      </c>
      <c r="BT1227" s="31">
        <f>IF($I1196="n/a",0,IF(BT$4&lt;=$C1227,0,IF(SUM($C1227,$I1196)&gt;BT$4,$W1210/$I1196,$W1210-SUM($I1227:BS1227))))</f>
        <v>0</v>
      </c>
      <c r="BU1227" s="31">
        <f>IF($I1196="n/a",0,IF(BU$4&lt;=$C1227,0,IF(SUM($C1227,$I1196)&gt;BU$4,$W1210/$I1196,$W1210-SUM($I1227:BT1227))))</f>
        <v>0</v>
      </c>
      <c r="BV1227" s="31">
        <f>IF($I1196="n/a",0,IF(BV$4&lt;=$C1227,0,IF(SUM($C1227,$I1196)&gt;BV$4,$W1210/$I1196,$W1210-SUM($I1227:BU1227))))</f>
        <v>0</v>
      </c>
      <c r="BW1227" s="31">
        <f>IF($I1196="n/a",0,IF(BW$4&lt;=$C1227,0,IF(SUM($C1227,$I1196)&gt;BW$4,$W1210/$I1196,$W1210-SUM($I1227:BV1227))))</f>
        <v>0</v>
      </c>
      <c r="BX1227" s="31">
        <f>IF($I1196="n/a",0,IF(BX$4&lt;=$C1227,0,IF(SUM($C1227,$I1196)&gt;BX$4,$W1210/$I1196,$W1210-SUM($I1227:BW1227))))</f>
        <v>0</v>
      </c>
      <c r="BY1227" s="31">
        <f>IF($I1196="n/a",0,IF(BY$4&lt;=$C1227,0,IF(SUM($C1227,$I1196)&gt;BY$4,$W1210/$I1196,$W1210-SUM($I1227:BX1227))))</f>
        <v>0</v>
      </c>
      <c r="BZ1227" s="31">
        <f>IF($I1196="n/a",0,IF(BZ$4&lt;=$C1227,0,IF(SUM($C1227,$I1196)&gt;BZ$4,$W1210/$I1196,$W1210-SUM($I1227:BY1227))))</f>
        <v>0</v>
      </c>
      <c r="CA1227" s="31">
        <f>IF($I1196="n/a",0,IF(CA$4&lt;=$C1227,0,IF(SUM($C1227,$I1196)&gt;CA$4,$W1210/$I1196,$W1210-SUM($I1227:BZ1227))))</f>
        <v>0</v>
      </c>
      <c r="CB1227" s="31">
        <f>IF($I1196="n/a",0,IF(CB$4&lt;=$C1227,0,IF(SUM($C1227,$I1196)&gt;CB$4,$W1210/$I1196,$W1210-SUM($I1227:CA1227))))</f>
        <v>0</v>
      </c>
      <c r="CC1227" s="31">
        <f>IF($I1196="n/a",0,IF(CC$4&lt;=$C1227,0,IF(SUM($C1227,$I1196)&gt;CC$4,$W1210/$I1196,$W1210-SUM($I1227:CB1227))))</f>
        <v>0</v>
      </c>
      <c r="CD1227" s="31">
        <f>IF($I1196="n/a",0,IF(CD$4&lt;=$C1227,0,IF(SUM($C1227,$I1196)&gt;CD$4,$W1210/$I1196,$W1210-SUM($I1227:CC1227))))</f>
        <v>0</v>
      </c>
      <c r="CE1227" s="31">
        <f>IF($I1196="n/a",0,IF(CE$4&lt;=$C1227,0,IF(SUM($C1227,$I1196)&gt;CE$4,$W1210/$I1196,$W1210-SUM($I1227:CD1227))))</f>
        <v>0</v>
      </c>
      <c r="CF1227" s="31">
        <f>IF($I1196="n/a",0,IF(CF$4&lt;=$C1227,0,IF(SUM($C1227,$I1196)&gt;CF$4,$W1210/$I1196,$W1210-SUM($I1227:CE1227))))</f>
        <v>0</v>
      </c>
    </row>
    <row r="1228" spans="1:84" s="153" customFormat="1" ht="12.75" customHeight="1">
      <c r="A1228"/>
      <c r="C1228" s="197">
        <v>2030</v>
      </c>
      <c r="D1228" s="21" t="s">
        <v>59</v>
      </c>
      <c r="E1228" s="21" t="s">
        <v>185</v>
      </c>
      <c r="I1228" s="31"/>
      <c r="J1228" s="31">
        <f>IF($I1196="n/a",0,IF(J$4&lt;=$C1228,0,IF(SUM($C1228,$I1196)&gt;J$4,$X1210/$I1196,$X1210-SUM($I1228:I1228))))</f>
        <v>0</v>
      </c>
      <c r="K1228" s="31">
        <f>IF($I1196="n/a",0,IF(K$4&lt;=$C1228,0,IF(SUM($C1228,$I1196)&gt;K$4,$X1210/$I1196,$X1210-SUM($I1228:J1228))))</f>
        <v>0</v>
      </c>
      <c r="L1228" s="31">
        <f>IF($I1196="n/a",0,IF(L$4&lt;=$C1228,0,IF(SUM($C1228,$I1196)&gt;L$4,$X1210/$I1196,$X1210-SUM($I1228:K1228))))</f>
        <v>0</v>
      </c>
      <c r="M1228" s="31">
        <f>IF($I1196="n/a",0,IF(M$4&lt;=$C1228,0,IF(SUM($C1228,$I1196)&gt;M$4,$X1210/$I1196,$X1210-SUM($I1228:L1228))))</f>
        <v>0</v>
      </c>
      <c r="N1228" s="31">
        <f>IF($I1196="n/a",0,IF(N$4&lt;=$C1228,0,IF(SUM($C1228,$I1196)&gt;N$4,$X1210/$I1196,$X1210-SUM($I1228:M1228))))</f>
        <v>0</v>
      </c>
      <c r="O1228" s="31">
        <f>IF($I1196="n/a",0,IF(O$4&lt;=$C1228,0,IF(SUM($C1228,$I1196)&gt;O$4,$X1210/$I1196,$X1210-SUM($I1228:N1228))))</f>
        <v>0</v>
      </c>
      <c r="P1228" s="31">
        <f>IF($I1196="n/a",0,IF(P$4&lt;=$C1228,0,IF(SUM($C1228,$I1196)&gt;P$4,$X1210/$I1196,$X1210-SUM($I1228:O1228))))</f>
        <v>0</v>
      </c>
      <c r="Q1228" s="31">
        <f>IF($I1196="n/a",0,IF(Q$4&lt;=$C1228,0,IF(SUM($C1228,$I1196)&gt;Q$4,$X1210/$I1196,$X1210-SUM($I1228:P1228))))</f>
        <v>0</v>
      </c>
      <c r="R1228" s="31">
        <f>IF($I1196="n/a",0,IF(R$4&lt;=$C1228,0,IF(SUM($C1228,$I1196)&gt;R$4,$X1210/$I1196,$X1210-SUM($I1228:Q1228))))</f>
        <v>0</v>
      </c>
      <c r="S1228" s="31">
        <f>IF($I1196="n/a",0,IF(S$4&lt;=$C1228,0,IF(SUM($C1228,$I1196)&gt;S$4,$X1210/$I1196,$X1210-SUM($I1228:R1228))))</f>
        <v>0</v>
      </c>
      <c r="T1228" s="31">
        <f>IF($I1196="n/a",0,IF(T$4&lt;=$C1228,0,IF(SUM($C1228,$I1196)&gt;T$4,$X1210/$I1196,$X1210-SUM($I1228:S1228))))</f>
        <v>0</v>
      </c>
      <c r="U1228" s="31">
        <f>IF($I1196="n/a",0,IF(U$4&lt;=$C1228,0,IF(SUM($C1228,$I1196)&gt;U$4,$X1210/$I1196,$X1210-SUM($I1228:T1228))))</f>
        <v>0</v>
      </c>
      <c r="V1228" s="31">
        <f>IF($I1196="n/a",0,IF(V$4&lt;=$C1228,0,IF(SUM($C1228,$I1196)&gt;V$4,$X1210/$I1196,$X1210-SUM($I1228:U1228))))</f>
        <v>0</v>
      </c>
      <c r="W1228" s="31">
        <f>IF($I1196="n/a",0,IF(W$4&lt;=$C1228,0,IF(SUM($C1228,$I1196)&gt;W$4,$X1210/$I1196,$X1210-SUM($I1228:V1228))))</f>
        <v>0</v>
      </c>
      <c r="X1228" s="31">
        <f>IF($I1196="n/a",0,IF(X$4&lt;=$C1228,0,IF(SUM($C1228,$I1196)&gt;X$4,$X1210/$I1196,$X1210-SUM($I1228:W1228))))</f>
        <v>0</v>
      </c>
      <c r="Y1228" s="31">
        <f>IF($I1196="n/a",0,IF(Y$4&lt;=$C1228,0,IF(SUM($C1228,$I1196)&gt;Y$4,$X1210/$I1196,$X1210-SUM($I1228:X1228))))</f>
        <v>0</v>
      </c>
      <c r="Z1228" s="31">
        <f>IF($I1196="n/a",0,IF(Z$4&lt;=$C1228,0,IF(SUM($C1228,$I1196)&gt;Z$4,$X1210/$I1196,$X1210-SUM($I1228:Y1228))))</f>
        <v>0</v>
      </c>
      <c r="AA1228" s="31">
        <f>IF($I1196="n/a",0,IF(AA$4&lt;=$C1228,0,IF(SUM($C1228,$I1196)&gt;AA$4,$X1210/$I1196,$X1210-SUM($I1228:Z1228))))</f>
        <v>0</v>
      </c>
      <c r="AB1228" s="31">
        <f>IF($I1196="n/a",0,IF(AB$4&lt;=$C1228,0,IF(SUM($C1228,$I1196)&gt;AB$4,$X1210/$I1196,$X1210-SUM($I1228:AA1228))))</f>
        <v>0</v>
      </c>
      <c r="AC1228" s="31">
        <f>IF($I1196="n/a",0,IF(AC$4&lt;=$C1228,0,IF(SUM($C1228,$I1196)&gt;AC$4,$X1210/$I1196,$X1210-SUM($I1228:AB1228))))</f>
        <v>0</v>
      </c>
      <c r="AD1228" s="31">
        <f>IF($I1196="n/a",0,IF(AD$4&lt;=$C1228,0,IF(SUM($C1228,$I1196)&gt;AD$4,$X1210/$I1196,$X1210-SUM($I1228:AC1228))))</f>
        <v>0</v>
      </c>
      <c r="AE1228" s="31">
        <f>IF($I1196="n/a",0,IF(AE$4&lt;=$C1228,0,IF(SUM($C1228,$I1196)&gt;AE$4,$X1210/$I1196,$X1210-SUM($I1228:AD1228))))</f>
        <v>0</v>
      </c>
      <c r="AF1228" s="31">
        <f>IF($I1196="n/a",0,IF(AF$4&lt;=$C1228,0,IF(SUM($C1228,$I1196)&gt;AF$4,$X1210/$I1196,$X1210-SUM($I1228:AE1228))))</f>
        <v>0</v>
      </c>
      <c r="AG1228" s="31">
        <f>IF($I1196="n/a",0,IF(AG$4&lt;=$C1228,0,IF(SUM($C1228,$I1196)&gt;AG$4,$X1210/$I1196,$X1210-SUM($I1228:AF1228))))</f>
        <v>0</v>
      </c>
      <c r="AH1228" s="31">
        <f>IF($I1196="n/a",0,IF(AH$4&lt;=$C1228,0,IF(SUM($C1228,$I1196)&gt;AH$4,$X1210/$I1196,$X1210-SUM($I1228:AG1228))))</f>
        <v>0</v>
      </c>
      <c r="AI1228" s="31">
        <f>IF($I1196="n/a",0,IF(AI$4&lt;=$C1228,0,IF(SUM($C1228,$I1196)&gt;AI$4,$X1210/$I1196,$X1210-SUM($I1228:AH1228))))</f>
        <v>0</v>
      </c>
      <c r="AJ1228" s="31">
        <f>IF($I1196="n/a",0,IF(AJ$4&lt;=$C1228,0,IF(SUM($C1228,$I1196)&gt;AJ$4,$X1210/$I1196,$X1210-SUM($I1228:AI1228))))</f>
        <v>0</v>
      </c>
      <c r="AK1228" s="31">
        <f>IF($I1196="n/a",0,IF(AK$4&lt;=$C1228,0,IF(SUM($C1228,$I1196)&gt;AK$4,$X1210/$I1196,$X1210-SUM($I1228:AJ1228))))</f>
        <v>0</v>
      </c>
      <c r="AL1228" s="31">
        <f>IF($I1196="n/a",0,IF(AL$4&lt;=$C1228,0,IF(SUM($C1228,$I1196)&gt;AL$4,$X1210/$I1196,$X1210-SUM($I1228:AK1228))))</f>
        <v>0</v>
      </c>
      <c r="AM1228" s="31">
        <f>IF($I1196="n/a",0,IF(AM$4&lt;=$C1228,0,IF(SUM($C1228,$I1196)&gt;AM$4,$X1210/$I1196,$X1210-SUM($I1228:AL1228))))</f>
        <v>0</v>
      </c>
      <c r="AN1228" s="31">
        <f>IF($I1196="n/a",0,IF(AN$4&lt;=$C1228,0,IF(SUM($C1228,$I1196)&gt;AN$4,$X1210/$I1196,$X1210-SUM($I1228:AM1228))))</f>
        <v>0</v>
      </c>
      <c r="AO1228" s="31">
        <f>IF($I1196="n/a",0,IF(AO$4&lt;=$C1228,0,IF(SUM($C1228,$I1196)&gt;AO$4,$X1210/$I1196,$X1210-SUM($I1228:AN1228))))</f>
        <v>0</v>
      </c>
      <c r="AP1228" s="31">
        <f>IF($I1196="n/a",0,IF(AP$4&lt;=$C1228,0,IF(SUM($C1228,$I1196)&gt;AP$4,$X1210/$I1196,$X1210-SUM($I1228:AO1228))))</f>
        <v>0</v>
      </c>
      <c r="AQ1228" s="31">
        <f>IF($I1196="n/a",0,IF(AQ$4&lt;=$C1228,0,IF(SUM($C1228,$I1196)&gt;AQ$4,$X1210/$I1196,$X1210-SUM($I1228:AP1228))))</f>
        <v>0</v>
      </c>
      <c r="AR1228" s="31">
        <f>IF($I1196="n/a",0,IF(AR$4&lt;=$C1228,0,IF(SUM($C1228,$I1196)&gt;AR$4,$X1210/$I1196,$X1210-SUM($I1228:AQ1228))))</f>
        <v>0</v>
      </c>
      <c r="AS1228" s="31">
        <f>IF($I1196="n/a",0,IF(AS$4&lt;=$C1228,0,IF(SUM($C1228,$I1196)&gt;AS$4,$X1210/$I1196,$X1210-SUM($I1228:AR1228))))</f>
        <v>0</v>
      </c>
      <c r="AT1228" s="31">
        <f>IF($I1196="n/a",0,IF(AT$4&lt;=$C1228,0,IF(SUM($C1228,$I1196)&gt;AT$4,$X1210/$I1196,$X1210-SUM($I1228:AS1228))))</f>
        <v>0</v>
      </c>
      <c r="AU1228" s="31">
        <f>IF($I1196="n/a",0,IF(AU$4&lt;=$C1228,0,IF(SUM($C1228,$I1196)&gt;AU$4,$X1210/$I1196,$X1210-SUM($I1228:AT1228))))</f>
        <v>0</v>
      </c>
      <c r="AV1228" s="31">
        <f>IF($I1196="n/a",0,IF(AV$4&lt;=$C1228,0,IF(SUM($C1228,$I1196)&gt;AV$4,$X1210/$I1196,$X1210-SUM($I1228:AU1228))))</f>
        <v>0</v>
      </c>
      <c r="AW1228" s="31">
        <f>IF($I1196="n/a",0,IF(AW$4&lt;=$C1228,0,IF(SUM($C1228,$I1196)&gt;AW$4,$X1210/$I1196,$X1210-SUM($I1228:AV1228))))</f>
        <v>0</v>
      </c>
      <c r="AX1228" s="31">
        <f>IF($I1196="n/a",0,IF(AX$4&lt;=$C1228,0,IF(SUM($C1228,$I1196)&gt;AX$4,$X1210/$I1196,$X1210-SUM($I1228:AW1228))))</f>
        <v>0</v>
      </c>
      <c r="AY1228" s="31">
        <f>IF($I1196="n/a",0,IF(AY$4&lt;=$C1228,0,IF(SUM($C1228,$I1196)&gt;AY$4,$X1210/$I1196,$X1210-SUM($I1228:AX1228))))</f>
        <v>0</v>
      </c>
      <c r="AZ1228" s="31">
        <f>IF($I1196="n/a",0,IF(AZ$4&lt;=$C1228,0,IF(SUM($C1228,$I1196)&gt;AZ$4,$X1210/$I1196,$X1210-SUM($I1228:AY1228))))</f>
        <v>0</v>
      </c>
      <c r="BA1228" s="31">
        <f>IF($I1196="n/a",0,IF(BA$4&lt;=$C1228,0,IF(SUM($C1228,$I1196)&gt;BA$4,$X1210/$I1196,$X1210-SUM($I1228:AZ1228))))</f>
        <v>0</v>
      </c>
      <c r="BB1228" s="31">
        <f>IF($I1196="n/a",0,IF(BB$4&lt;=$C1228,0,IF(SUM($C1228,$I1196)&gt;BB$4,$X1210/$I1196,$X1210-SUM($I1228:BA1228))))</f>
        <v>0</v>
      </c>
      <c r="BC1228" s="31">
        <f>IF($I1196="n/a",0,IF(BC$4&lt;=$C1228,0,IF(SUM($C1228,$I1196)&gt;BC$4,$X1210/$I1196,$X1210-SUM($I1228:BB1228))))</f>
        <v>0</v>
      </c>
      <c r="BD1228" s="31">
        <f>IF($I1196="n/a",0,IF(BD$4&lt;=$C1228,0,IF(SUM($C1228,$I1196)&gt;BD$4,$X1210/$I1196,$X1210-SUM($I1228:BC1228))))</f>
        <v>0</v>
      </c>
      <c r="BE1228" s="31">
        <f>IF($I1196="n/a",0,IF(BE$4&lt;=$C1228,0,IF(SUM($C1228,$I1196)&gt;BE$4,$X1210/$I1196,$X1210-SUM($I1228:BD1228))))</f>
        <v>0</v>
      </c>
      <c r="BF1228" s="31">
        <f>IF($I1196="n/a",0,IF(BF$4&lt;=$C1228,0,IF(SUM($C1228,$I1196)&gt;BF$4,$X1210/$I1196,$X1210-SUM($I1228:BE1228))))</f>
        <v>0</v>
      </c>
      <c r="BG1228" s="31">
        <f>IF($I1196="n/a",0,IF(BG$4&lt;=$C1228,0,IF(SUM($C1228,$I1196)&gt;BG$4,$X1210/$I1196,$X1210-SUM($I1228:BF1228))))</f>
        <v>0</v>
      </c>
      <c r="BH1228" s="31">
        <f>IF($I1196="n/a",0,IF(BH$4&lt;=$C1228,0,IF(SUM($C1228,$I1196)&gt;BH$4,$X1210/$I1196,$X1210-SUM($I1228:BG1228))))</f>
        <v>0</v>
      </c>
      <c r="BI1228" s="31">
        <f>IF($I1196="n/a",0,IF(BI$4&lt;=$C1228,0,IF(SUM($C1228,$I1196)&gt;BI$4,$X1210/$I1196,$X1210-SUM($I1228:BH1228))))</f>
        <v>0</v>
      </c>
      <c r="BJ1228" s="31">
        <f>IF($I1196="n/a",0,IF(BJ$4&lt;=$C1228,0,IF(SUM($C1228,$I1196)&gt;BJ$4,$X1210/$I1196,$X1210-SUM($I1228:BI1228))))</f>
        <v>0</v>
      </c>
      <c r="BK1228" s="31">
        <f>IF($I1196="n/a",0,IF(BK$4&lt;=$C1228,0,IF(SUM($C1228,$I1196)&gt;BK$4,$X1210/$I1196,$X1210-SUM($I1228:BJ1228))))</f>
        <v>0</v>
      </c>
      <c r="BL1228" s="31">
        <f>IF($I1196="n/a",0,IF(BL$4&lt;=$C1228,0,IF(SUM($C1228,$I1196)&gt;BL$4,$X1210/$I1196,$X1210-SUM($I1228:BK1228))))</f>
        <v>0</v>
      </c>
      <c r="BM1228" s="31">
        <f>IF($I1196="n/a",0,IF(BM$4&lt;=$C1228,0,IF(SUM($C1228,$I1196)&gt;BM$4,$X1210/$I1196,$X1210-SUM($I1228:BL1228))))</f>
        <v>0</v>
      </c>
      <c r="BN1228" s="31">
        <f>IF($I1196="n/a",0,IF(BN$4&lt;=$C1228,0,IF(SUM($C1228,$I1196)&gt;BN$4,$X1210/$I1196,$X1210-SUM($I1228:BM1228))))</f>
        <v>0</v>
      </c>
      <c r="BO1228" s="31">
        <f>IF($I1196="n/a",0,IF(BO$4&lt;=$C1228,0,IF(SUM($C1228,$I1196)&gt;BO$4,$X1210/$I1196,$X1210-SUM($I1228:BN1228))))</f>
        <v>0</v>
      </c>
      <c r="BP1228" s="31">
        <f>IF($I1196="n/a",0,IF(BP$4&lt;=$C1228,0,IF(SUM($C1228,$I1196)&gt;BP$4,$X1210/$I1196,$X1210-SUM($I1228:BO1228))))</f>
        <v>0</v>
      </c>
      <c r="BQ1228" s="31">
        <f>IF($I1196="n/a",0,IF(BQ$4&lt;=$C1228,0,IF(SUM($C1228,$I1196)&gt;BQ$4,$X1210/$I1196,$X1210-SUM($I1228:BP1228))))</f>
        <v>0</v>
      </c>
      <c r="BR1228" s="31">
        <f>IF($I1196="n/a",0,IF(BR$4&lt;=$C1228,0,IF(SUM($C1228,$I1196)&gt;BR$4,$X1210/$I1196,$X1210-SUM($I1228:BQ1228))))</f>
        <v>0</v>
      </c>
      <c r="BS1228" s="31">
        <f>IF($I1196="n/a",0,IF(BS$4&lt;=$C1228,0,IF(SUM($C1228,$I1196)&gt;BS$4,$X1210/$I1196,$X1210-SUM($I1228:BR1228))))</f>
        <v>0</v>
      </c>
      <c r="BT1228" s="31">
        <f>IF($I1196="n/a",0,IF(BT$4&lt;=$C1228,0,IF(SUM($C1228,$I1196)&gt;BT$4,$X1210/$I1196,$X1210-SUM($I1228:BS1228))))</f>
        <v>0</v>
      </c>
      <c r="BU1228" s="31">
        <f>IF($I1196="n/a",0,IF(BU$4&lt;=$C1228,0,IF(SUM($C1228,$I1196)&gt;BU$4,$X1210/$I1196,$X1210-SUM($I1228:BT1228))))</f>
        <v>0</v>
      </c>
      <c r="BV1228" s="31">
        <f>IF($I1196="n/a",0,IF(BV$4&lt;=$C1228,0,IF(SUM($C1228,$I1196)&gt;BV$4,$X1210/$I1196,$X1210-SUM($I1228:BU1228))))</f>
        <v>0</v>
      </c>
      <c r="BW1228" s="31">
        <f>IF($I1196="n/a",0,IF(BW$4&lt;=$C1228,0,IF(SUM($C1228,$I1196)&gt;BW$4,$X1210/$I1196,$X1210-SUM($I1228:BV1228))))</f>
        <v>0</v>
      </c>
      <c r="BX1228" s="31">
        <f>IF($I1196="n/a",0,IF(BX$4&lt;=$C1228,0,IF(SUM($C1228,$I1196)&gt;BX$4,$X1210/$I1196,$X1210-SUM($I1228:BW1228))))</f>
        <v>0</v>
      </c>
      <c r="BY1228" s="31">
        <f>IF($I1196="n/a",0,IF(BY$4&lt;=$C1228,0,IF(SUM($C1228,$I1196)&gt;BY$4,$X1210/$I1196,$X1210-SUM($I1228:BX1228))))</f>
        <v>0</v>
      </c>
      <c r="BZ1228" s="31">
        <f>IF($I1196="n/a",0,IF(BZ$4&lt;=$C1228,0,IF(SUM($C1228,$I1196)&gt;BZ$4,$X1210/$I1196,$X1210-SUM($I1228:BY1228))))</f>
        <v>0</v>
      </c>
      <c r="CA1228" s="31">
        <f>IF($I1196="n/a",0,IF(CA$4&lt;=$C1228,0,IF(SUM($C1228,$I1196)&gt;CA$4,$X1210/$I1196,$X1210-SUM($I1228:BZ1228))))</f>
        <v>0</v>
      </c>
      <c r="CB1228" s="31">
        <f>IF($I1196="n/a",0,IF(CB$4&lt;=$C1228,0,IF(SUM($C1228,$I1196)&gt;CB$4,$X1210/$I1196,$X1210-SUM($I1228:CA1228))))</f>
        <v>0</v>
      </c>
      <c r="CC1228" s="31">
        <f>IF($I1196="n/a",0,IF(CC$4&lt;=$C1228,0,IF(SUM($C1228,$I1196)&gt;CC$4,$X1210/$I1196,$X1210-SUM($I1228:CB1228))))</f>
        <v>0</v>
      </c>
      <c r="CD1228" s="31">
        <f>IF($I1196="n/a",0,IF(CD$4&lt;=$C1228,0,IF(SUM($C1228,$I1196)&gt;CD$4,$X1210/$I1196,$X1210-SUM($I1228:CC1228))))</f>
        <v>0</v>
      </c>
      <c r="CE1228" s="31">
        <f>IF($I1196="n/a",0,IF(CE$4&lt;=$C1228,0,IF(SUM($C1228,$I1196)&gt;CE$4,$X1210/$I1196,$X1210-SUM($I1228:CD1228))))</f>
        <v>0</v>
      </c>
      <c r="CF1228" s="31">
        <f>IF($I1196="n/a",0,IF(CF$4&lt;=$C1228,0,IF(SUM($C1228,$I1196)&gt;CF$4,$X1210/$I1196,$X1210-SUM($I1228:CE1228))))</f>
        <v>0</v>
      </c>
    </row>
    <row r="1229" spans="1:84" s="153" customFormat="1" ht="12.75" customHeight="1">
      <c r="A1229"/>
      <c r="C1229" s="197">
        <v>2031</v>
      </c>
      <c r="D1229" s="21" t="s">
        <v>60</v>
      </c>
      <c r="E1229" s="21" t="s">
        <v>185</v>
      </c>
      <c r="I1229" s="31"/>
      <c r="J1229" s="31">
        <f>IF($I1196="n/a",0,IF(J$4&lt;=$C1229,0,IF(SUM($C1229,$I1196)&gt;J$4,$Y1210/$I1196,$Y1210-SUM($I1229:I1229))))</f>
        <v>0</v>
      </c>
      <c r="K1229" s="31">
        <f>IF($I1196="n/a",0,IF(K$4&lt;=$C1229,0,IF(SUM($C1229,$I1196)&gt;K$4,$Y1210/$I1196,$Y1210-SUM($I1229:J1229))))</f>
        <v>0</v>
      </c>
      <c r="L1229" s="31">
        <f>IF($I1196="n/a",0,IF(L$4&lt;=$C1229,0,IF(SUM($C1229,$I1196)&gt;L$4,$Y1210/$I1196,$Y1210-SUM($I1229:K1229))))</f>
        <v>0</v>
      </c>
      <c r="M1229" s="31">
        <f>IF($I1196="n/a",0,IF(M$4&lt;=$C1229,0,IF(SUM($C1229,$I1196)&gt;M$4,$Y1210/$I1196,$Y1210-SUM($I1229:L1229))))</f>
        <v>0</v>
      </c>
      <c r="N1229" s="31">
        <f>IF($I1196="n/a",0,IF(N$4&lt;=$C1229,0,IF(SUM($C1229,$I1196)&gt;N$4,$Y1210/$I1196,$Y1210-SUM($I1229:M1229))))</f>
        <v>0</v>
      </c>
      <c r="O1229" s="31">
        <f>IF($I1196="n/a",0,IF(O$4&lt;=$C1229,0,IF(SUM($C1229,$I1196)&gt;O$4,$Y1210/$I1196,$Y1210-SUM($I1229:N1229))))</f>
        <v>0</v>
      </c>
      <c r="P1229" s="31">
        <f>IF($I1196="n/a",0,IF(P$4&lt;=$C1229,0,IF(SUM($C1229,$I1196)&gt;P$4,$Y1210/$I1196,$Y1210-SUM($I1229:O1229))))</f>
        <v>0</v>
      </c>
      <c r="Q1229" s="31">
        <f>IF($I1196="n/a",0,IF(Q$4&lt;=$C1229,0,IF(SUM($C1229,$I1196)&gt;Q$4,$Y1210/$I1196,$Y1210-SUM($I1229:P1229))))</f>
        <v>0</v>
      </c>
      <c r="R1229" s="31">
        <f>IF($I1196="n/a",0,IF(R$4&lt;=$C1229,0,IF(SUM($C1229,$I1196)&gt;R$4,$Y1210/$I1196,$Y1210-SUM($I1229:Q1229))))</f>
        <v>0</v>
      </c>
      <c r="S1229" s="31">
        <f>IF($I1196="n/a",0,IF(S$4&lt;=$C1229,0,IF(SUM($C1229,$I1196)&gt;S$4,$Y1210/$I1196,$Y1210-SUM($I1229:R1229))))</f>
        <v>0</v>
      </c>
      <c r="T1229" s="31">
        <f>IF($I1196="n/a",0,IF(T$4&lt;=$C1229,0,IF(SUM($C1229,$I1196)&gt;T$4,$Y1210/$I1196,$Y1210-SUM($I1229:S1229))))</f>
        <v>0</v>
      </c>
      <c r="U1229" s="31">
        <f>IF($I1196="n/a",0,IF(U$4&lt;=$C1229,0,IF(SUM($C1229,$I1196)&gt;U$4,$Y1210/$I1196,$Y1210-SUM($I1229:T1229))))</f>
        <v>0</v>
      </c>
      <c r="V1229" s="31">
        <f>IF($I1196="n/a",0,IF(V$4&lt;=$C1229,0,IF(SUM($C1229,$I1196)&gt;V$4,$Y1210/$I1196,$Y1210-SUM($I1229:U1229))))</f>
        <v>0</v>
      </c>
      <c r="W1229" s="31">
        <f>IF($I1196="n/a",0,IF(W$4&lt;=$C1229,0,IF(SUM($C1229,$I1196)&gt;W$4,$Y1210/$I1196,$Y1210-SUM($I1229:V1229))))</f>
        <v>0</v>
      </c>
      <c r="X1229" s="31">
        <f>IF($I1196="n/a",0,IF(X$4&lt;=$C1229,0,IF(SUM($C1229,$I1196)&gt;X$4,$Y1210/$I1196,$Y1210-SUM($I1229:W1229))))</f>
        <v>0</v>
      </c>
      <c r="Y1229" s="31">
        <f>IF($I1196="n/a",0,IF(Y$4&lt;=$C1229,0,IF(SUM($C1229,$I1196)&gt;Y$4,$Y1210/$I1196,$Y1210-SUM($I1229:X1229))))</f>
        <v>0</v>
      </c>
      <c r="Z1229" s="31">
        <f>IF($I1196="n/a",0,IF(Z$4&lt;=$C1229,0,IF(SUM($C1229,$I1196)&gt;Z$4,$Y1210/$I1196,$Y1210-SUM($I1229:Y1229))))</f>
        <v>0</v>
      </c>
      <c r="AA1229" s="31">
        <f>IF($I1196="n/a",0,IF(AA$4&lt;=$C1229,0,IF(SUM($C1229,$I1196)&gt;AA$4,$Y1210/$I1196,$Y1210-SUM($I1229:Z1229))))</f>
        <v>0</v>
      </c>
      <c r="AB1229" s="31">
        <f>IF($I1196="n/a",0,IF(AB$4&lt;=$C1229,0,IF(SUM($C1229,$I1196)&gt;AB$4,$Y1210/$I1196,$Y1210-SUM($I1229:AA1229))))</f>
        <v>0</v>
      </c>
      <c r="AC1229" s="31">
        <f>IF($I1196="n/a",0,IF(AC$4&lt;=$C1229,0,IF(SUM($C1229,$I1196)&gt;AC$4,$Y1210/$I1196,$Y1210-SUM($I1229:AB1229))))</f>
        <v>0</v>
      </c>
      <c r="AD1229" s="31">
        <f>IF($I1196="n/a",0,IF(AD$4&lt;=$C1229,0,IF(SUM($C1229,$I1196)&gt;AD$4,$Y1210/$I1196,$Y1210-SUM($I1229:AC1229))))</f>
        <v>0</v>
      </c>
      <c r="AE1229" s="31">
        <f>IF($I1196="n/a",0,IF(AE$4&lt;=$C1229,0,IF(SUM($C1229,$I1196)&gt;AE$4,$Y1210/$I1196,$Y1210-SUM($I1229:AD1229))))</f>
        <v>0</v>
      </c>
      <c r="AF1229" s="31">
        <f>IF($I1196="n/a",0,IF(AF$4&lt;=$C1229,0,IF(SUM($C1229,$I1196)&gt;AF$4,$Y1210/$I1196,$Y1210-SUM($I1229:AE1229))))</f>
        <v>0</v>
      </c>
      <c r="AG1229" s="31">
        <f>IF($I1196="n/a",0,IF(AG$4&lt;=$C1229,0,IF(SUM($C1229,$I1196)&gt;AG$4,$Y1210/$I1196,$Y1210-SUM($I1229:AF1229))))</f>
        <v>0</v>
      </c>
      <c r="AH1229" s="31">
        <f>IF($I1196="n/a",0,IF(AH$4&lt;=$C1229,0,IF(SUM($C1229,$I1196)&gt;AH$4,$Y1210/$I1196,$Y1210-SUM($I1229:AG1229))))</f>
        <v>0</v>
      </c>
      <c r="AI1229" s="31">
        <f>IF($I1196="n/a",0,IF(AI$4&lt;=$C1229,0,IF(SUM($C1229,$I1196)&gt;AI$4,$Y1210/$I1196,$Y1210-SUM($I1229:AH1229))))</f>
        <v>0</v>
      </c>
      <c r="AJ1229" s="31">
        <f>IF($I1196="n/a",0,IF(AJ$4&lt;=$C1229,0,IF(SUM($C1229,$I1196)&gt;AJ$4,$Y1210/$I1196,$Y1210-SUM($I1229:AI1229))))</f>
        <v>0</v>
      </c>
      <c r="AK1229" s="31">
        <f>IF($I1196="n/a",0,IF(AK$4&lt;=$C1229,0,IF(SUM($C1229,$I1196)&gt;AK$4,$Y1210/$I1196,$Y1210-SUM($I1229:AJ1229))))</f>
        <v>0</v>
      </c>
      <c r="AL1229" s="31">
        <f>IF($I1196="n/a",0,IF(AL$4&lt;=$C1229,0,IF(SUM($C1229,$I1196)&gt;AL$4,$Y1210/$I1196,$Y1210-SUM($I1229:AK1229))))</f>
        <v>0</v>
      </c>
      <c r="AM1229" s="31">
        <f>IF($I1196="n/a",0,IF(AM$4&lt;=$C1229,0,IF(SUM($C1229,$I1196)&gt;AM$4,$Y1210/$I1196,$Y1210-SUM($I1229:AL1229))))</f>
        <v>0</v>
      </c>
      <c r="AN1229" s="31">
        <f>IF($I1196="n/a",0,IF(AN$4&lt;=$C1229,0,IF(SUM($C1229,$I1196)&gt;AN$4,$Y1210/$I1196,$Y1210-SUM($I1229:AM1229))))</f>
        <v>0</v>
      </c>
      <c r="AO1229" s="31">
        <f>IF($I1196="n/a",0,IF(AO$4&lt;=$C1229,0,IF(SUM($C1229,$I1196)&gt;AO$4,$Y1210/$I1196,$Y1210-SUM($I1229:AN1229))))</f>
        <v>0</v>
      </c>
      <c r="AP1229" s="31">
        <f>IF($I1196="n/a",0,IF(AP$4&lt;=$C1229,0,IF(SUM($C1229,$I1196)&gt;AP$4,$Y1210/$I1196,$Y1210-SUM($I1229:AO1229))))</f>
        <v>0</v>
      </c>
      <c r="AQ1229" s="31">
        <f>IF($I1196="n/a",0,IF(AQ$4&lt;=$C1229,0,IF(SUM($C1229,$I1196)&gt;AQ$4,$Y1210/$I1196,$Y1210-SUM($I1229:AP1229))))</f>
        <v>0</v>
      </c>
      <c r="AR1229" s="31">
        <f>IF($I1196="n/a",0,IF(AR$4&lt;=$C1229,0,IF(SUM($C1229,$I1196)&gt;AR$4,$Y1210/$I1196,$Y1210-SUM($I1229:AQ1229))))</f>
        <v>0</v>
      </c>
      <c r="AS1229" s="31">
        <f>IF($I1196="n/a",0,IF(AS$4&lt;=$C1229,0,IF(SUM($C1229,$I1196)&gt;AS$4,$Y1210/$I1196,$Y1210-SUM($I1229:AR1229))))</f>
        <v>0</v>
      </c>
      <c r="AT1229" s="31">
        <f>IF($I1196="n/a",0,IF(AT$4&lt;=$C1229,0,IF(SUM($C1229,$I1196)&gt;AT$4,$Y1210/$I1196,$Y1210-SUM($I1229:AS1229))))</f>
        <v>0</v>
      </c>
      <c r="AU1229" s="31">
        <f>IF($I1196="n/a",0,IF(AU$4&lt;=$C1229,0,IF(SUM($C1229,$I1196)&gt;AU$4,$Y1210/$I1196,$Y1210-SUM($I1229:AT1229))))</f>
        <v>0</v>
      </c>
      <c r="AV1229" s="31">
        <f>IF($I1196="n/a",0,IF(AV$4&lt;=$C1229,0,IF(SUM($C1229,$I1196)&gt;AV$4,$Y1210/$I1196,$Y1210-SUM($I1229:AU1229))))</f>
        <v>0</v>
      </c>
      <c r="AW1229" s="31">
        <f>IF($I1196="n/a",0,IF(AW$4&lt;=$C1229,0,IF(SUM($C1229,$I1196)&gt;AW$4,$Y1210/$I1196,$Y1210-SUM($I1229:AV1229))))</f>
        <v>0</v>
      </c>
      <c r="AX1229" s="31">
        <f>IF($I1196="n/a",0,IF(AX$4&lt;=$C1229,0,IF(SUM($C1229,$I1196)&gt;AX$4,$Y1210/$I1196,$Y1210-SUM($I1229:AW1229))))</f>
        <v>0</v>
      </c>
      <c r="AY1229" s="31">
        <f>IF($I1196="n/a",0,IF(AY$4&lt;=$C1229,0,IF(SUM($C1229,$I1196)&gt;AY$4,$Y1210/$I1196,$Y1210-SUM($I1229:AX1229))))</f>
        <v>0</v>
      </c>
      <c r="AZ1229" s="31">
        <f>IF($I1196="n/a",0,IF(AZ$4&lt;=$C1229,0,IF(SUM($C1229,$I1196)&gt;AZ$4,$Y1210/$I1196,$Y1210-SUM($I1229:AY1229))))</f>
        <v>0</v>
      </c>
      <c r="BA1229" s="31">
        <f>IF($I1196="n/a",0,IF(BA$4&lt;=$C1229,0,IF(SUM($C1229,$I1196)&gt;BA$4,$Y1210/$I1196,$Y1210-SUM($I1229:AZ1229))))</f>
        <v>0</v>
      </c>
      <c r="BB1229" s="31">
        <f>IF($I1196="n/a",0,IF(BB$4&lt;=$C1229,0,IF(SUM($C1229,$I1196)&gt;BB$4,$Y1210/$I1196,$Y1210-SUM($I1229:BA1229))))</f>
        <v>0</v>
      </c>
      <c r="BC1229" s="31">
        <f>IF($I1196="n/a",0,IF(BC$4&lt;=$C1229,0,IF(SUM($C1229,$I1196)&gt;BC$4,$Y1210/$I1196,$Y1210-SUM($I1229:BB1229))))</f>
        <v>0</v>
      </c>
      <c r="BD1229" s="31">
        <f>IF($I1196="n/a",0,IF(BD$4&lt;=$C1229,0,IF(SUM($C1229,$I1196)&gt;BD$4,$Y1210/$I1196,$Y1210-SUM($I1229:BC1229))))</f>
        <v>0</v>
      </c>
      <c r="BE1229" s="31">
        <f>IF($I1196="n/a",0,IF(BE$4&lt;=$C1229,0,IF(SUM($C1229,$I1196)&gt;BE$4,$Y1210/$I1196,$Y1210-SUM($I1229:BD1229))))</f>
        <v>0</v>
      </c>
      <c r="BF1229" s="31">
        <f>IF($I1196="n/a",0,IF(BF$4&lt;=$C1229,0,IF(SUM($C1229,$I1196)&gt;BF$4,$Y1210/$I1196,$Y1210-SUM($I1229:BE1229))))</f>
        <v>0</v>
      </c>
      <c r="BG1229" s="31">
        <f>IF($I1196="n/a",0,IF(BG$4&lt;=$C1229,0,IF(SUM($C1229,$I1196)&gt;BG$4,$Y1210/$I1196,$Y1210-SUM($I1229:BF1229))))</f>
        <v>0</v>
      </c>
      <c r="BH1229" s="31">
        <f>IF($I1196="n/a",0,IF(BH$4&lt;=$C1229,0,IF(SUM($C1229,$I1196)&gt;BH$4,$Y1210/$I1196,$Y1210-SUM($I1229:BG1229))))</f>
        <v>0</v>
      </c>
      <c r="BI1229" s="31">
        <f>IF($I1196="n/a",0,IF(BI$4&lt;=$C1229,0,IF(SUM($C1229,$I1196)&gt;BI$4,$Y1210/$I1196,$Y1210-SUM($I1229:BH1229))))</f>
        <v>0</v>
      </c>
      <c r="BJ1229" s="31">
        <f>IF($I1196="n/a",0,IF(BJ$4&lt;=$C1229,0,IF(SUM($C1229,$I1196)&gt;BJ$4,$Y1210/$I1196,$Y1210-SUM($I1229:BI1229))))</f>
        <v>0</v>
      </c>
      <c r="BK1229" s="31">
        <f>IF($I1196="n/a",0,IF(BK$4&lt;=$C1229,0,IF(SUM($C1229,$I1196)&gt;BK$4,$Y1210/$I1196,$Y1210-SUM($I1229:BJ1229))))</f>
        <v>0</v>
      </c>
      <c r="BL1229" s="31">
        <f>IF($I1196="n/a",0,IF(BL$4&lt;=$C1229,0,IF(SUM($C1229,$I1196)&gt;BL$4,$Y1210/$I1196,$Y1210-SUM($I1229:BK1229))))</f>
        <v>0</v>
      </c>
      <c r="BM1229" s="31">
        <f>IF($I1196="n/a",0,IF(BM$4&lt;=$C1229,0,IF(SUM($C1229,$I1196)&gt;BM$4,$Y1210/$I1196,$Y1210-SUM($I1229:BL1229))))</f>
        <v>0</v>
      </c>
      <c r="BN1229" s="31">
        <f>IF($I1196="n/a",0,IF(BN$4&lt;=$C1229,0,IF(SUM($C1229,$I1196)&gt;BN$4,$Y1210/$I1196,$Y1210-SUM($I1229:BM1229))))</f>
        <v>0</v>
      </c>
      <c r="BO1229" s="31">
        <f>IF($I1196="n/a",0,IF(BO$4&lt;=$C1229,0,IF(SUM($C1229,$I1196)&gt;BO$4,$Y1210/$I1196,$Y1210-SUM($I1229:BN1229))))</f>
        <v>0</v>
      </c>
      <c r="BP1229" s="31">
        <f>IF($I1196="n/a",0,IF(BP$4&lt;=$C1229,0,IF(SUM($C1229,$I1196)&gt;BP$4,$Y1210/$I1196,$Y1210-SUM($I1229:BO1229))))</f>
        <v>0</v>
      </c>
      <c r="BQ1229" s="31">
        <f>IF($I1196="n/a",0,IF(BQ$4&lt;=$C1229,0,IF(SUM($C1229,$I1196)&gt;BQ$4,$Y1210/$I1196,$Y1210-SUM($I1229:BP1229))))</f>
        <v>0</v>
      </c>
      <c r="BR1229" s="31">
        <f>IF($I1196="n/a",0,IF(BR$4&lt;=$C1229,0,IF(SUM($C1229,$I1196)&gt;BR$4,$Y1210/$I1196,$Y1210-SUM($I1229:BQ1229))))</f>
        <v>0</v>
      </c>
      <c r="BS1229" s="31">
        <f>IF($I1196="n/a",0,IF(BS$4&lt;=$C1229,0,IF(SUM($C1229,$I1196)&gt;BS$4,$Y1210/$I1196,$Y1210-SUM($I1229:BR1229))))</f>
        <v>0</v>
      </c>
      <c r="BT1229" s="31">
        <f>IF($I1196="n/a",0,IF(BT$4&lt;=$C1229,0,IF(SUM($C1229,$I1196)&gt;BT$4,$Y1210/$I1196,$Y1210-SUM($I1229:BS1229))))</f>
        <v>0</v>
      </c>
      <c r="BU1229" s="31">
        <f>IF($I1196="n/a",0,IF(BU$4&lt;=$C1229,0,IF(SUM($C1229,$I1196)&gt;BU$4,$Y1210/$I1196,$Y1210-SUM($I1229:BT1229))))</f>
        <v>0</v>
      </c>
      <c r="BV1229" s="31">
        <f>IF($I1196="n/a",0,IF(BV$4&lt;=$C1229,0,IF(SUM($C1229,$I1196)&gt;BV$4,$Y1210/$I1196,$Y1210-SUM($I1229:BU1229))))</f>
        <v>0</v>
      </c>
      <c r="BW1229" s="31">
        <f>IF($I1196="n/a",0,IF(BW$4&lt;=$C1229,0,IF(SUM($C1229,$I1196)&gt;BW$4,$Y1210/$I1196,$Y1210-SUM($I1229:BV1229))))</f>
        <v>0</v>
      </c>
      <c r="BX1229" s="31">
        <f>IF($I1196="n/a",0,IF(BX$4&lt;=$C1229,0,IF(SUM($C1229,$I1196)&gt;BX$4,$Y1210/$I1196,$Y1210-SUM($I1229:BW1229))))</f>
        <v>0</v>
      </c>
      <c r="BY1229" s="31">
        <f>IF($I1196="n/a",0,IF(BY$4&lt;=$C1229,0,IF(SUM($C1229,$I1196)&gt;BY$4,$Y1210/$I1196,$Y1210-SUM($I1229:BX1229))))</f>
        <v>0</v>
      </c>
      <c r="BZ1229" s="31">
        <f>IF($I1196="n/a",0,IF(BZ$4&lt;=$C1229,0,IF(SUM($C1229,$I1196)&gt;BZ$4,$Y1210/$I1196,$Y1210-SUM($I1229:BY1229))))</f>
        <v>0</v>
      </c>
      <c r="CA1229" s="31">
        <f>IF($I1196="n/a",0,IF(CA$4&lt;=$C1229,0,IF(SUM($C1229,$I1196)&gt;CA$4,$Y1210/$I1196,$Y1210-SUM($I1229:BZ1229))))</f>
        <v>0</v>
      </c>
      <c r="CB1229" s="31">
        <f>IF($I1196="n/a",0,IF(CB$4&lt;=$C1229,0,IF(SUM($C1229,$I1196)&gt;CB$4,$Y1210/$I1196,$Y1210-SUM($I1229:CA1229))))</f>
        <v>0</v>
      </c>
      <c r="CC1229" s="31">
        <f>IF($I1196="n/a",0,IF(CC$4&lt;=$C1229,0,IF(SUM($C1229,$I1196)&gt;CC$4,$Y1210/$I1196,$Y1210-SUM($I1229:CB1229))))</f>
        <v>0</v>
      </c>
      <c r="CD1229" s="31">
        <f>IF($I1196="n/a",0,IF(CD$4&lt;=$C1229,0,IF(SUM($C1229,$I1196)&gt;CD$4,$Y1210/$I1196,$Y1210-SUM($I1229:CC1229))))</f>
        <v>0</v>
      </c>
      <c r="CE1229" s="31">
        <f>IF($I1196="n/a",0,IF(CE$4&lt;=$C1229,0,IF(SUM($C1229,$I1196)&gt;CE$4,$Y1210/$I1196,$Y1210-SUM($I1229:CD1229))))</f>
        <v>0</v>
      </c>
      <c r="CF1229" s="31">
        <f>IF($I1196="n/a",0,IF(CF$4&lt;=$C1229,0,IF(SUM($C1229,$I1196)&gt;CF$4,$Y1210/$I1196,$Y1210-SUM($I1229:CE1229))))</f>
        <v>0</v>
      </c>
    </row>
    <row r="1230" spans="1:84" s="153" customFormat="1" ht="12.75" customHeight="1">
      <c r="A1230"/>
      <c r="C1230" s="197">
        <v>2032</v>
      </c>
      <c r="D1230" s="21" t="s">
        <v>61</v>
      </c>
      <c r="E1230" s="21" t="s">
        <v>185</v>
      </c>
      <c r="I1230" s="31"/>
      <c r="J1230" s="31">
        <f>IF($I1196="n/a",0,IF(J$4&lt;=$C1230,0,IF(SUM($C1230,$I1196)&gt;J$4,$Z1210/$I1196,$Z1210-SUM($I1230:I1230))))</f>
        <v>0</v>
      </c>
      <c r="K1230" s="31">
        <f>IF($I1196="n/a",0,IF(K$4&lt;=$C1230,0,IF(SUM($C1230,$I1196)&gt;K$4,$Z1210/$I1196,$Z1210-SUM($I1230:J1230))))</f>
        <v>0</v>
      </c>
      <c r="L1230" s="31">
        <f>IF($I1196="n/a",0,IF(L$4&lt;=$C1230,0,IF(SUM($C1230,$I1196)&gt;L$4,$Z1210/$I1196,$Z1210-SUM($I1230:K1230))))</f>
        <v>0</v>
      </c>
      <c r="M1230" s="31">
        <f>IF($I1196="n/a",0,IF(M$4&lt;=$C1230,0,IF(SUM($C1230,$I1196)&gt;M$4,$Z1210/$I1196,$Z1210-SUM($I1230:L1230))))</f>
        <v>0</v>
      </c>
      <c r="N1230" s="31">
        <f>IF($I1196="n/a",0,IF(N$4&lt;=$C1230,0,IF(SUM($C1230,$I1196)&gt;N$4,$Z1210/$I1196,$Z1210-SUM($I1230:M1230))))</f>
        <v>0</v>
      </c>
      <c r="O1230" s="31">
        <f>IF($I1196="n/a",0,IF(O$4&lt;=$C1230,0,IF(SUM($C1230,$I1196)&gt;O$4,$Z1210/$I1196,$Z1210-SUM($I1230:N1230))))</f>
        <v>0</v>
      </c>
      <c r="P1230" s="31">
        <f>IF($I1196="n/a",0,IF(P$4&lt;=$C1230,0,IF(SUM($C1230,$I1196)&gt;P$4,$Z1210/$I1196,$Z1210-SUM($I1230:O1230))))</f>
        <v>0</v>
      </c>
      <c r="Q1230" s="31">
        <f>IF($I1196="n/a",0,IF(Q$4&lt;=$C1230,0,IF(SUM($C1230,$I1196)&gt;Q$4,$Z1210/$I1196,$Z1210-SUM($I1230:P1230))))</f>
        <v>0</v>
      </c>
      <c r="R1230" s="31">
        <f>IF($I1196="n/a",0,IF(R$4&lt;=$C1230,0,IF(SUM($C1230,$I1196)&gt;R$4,$Z1210/$I1196,$Z1210-SUM($I1230:Q1230))))</f>
        <v>0</v>
      </c>
      <c r="S1230" s="31">
        <f>IF($I1196="n/a",0,IF(S$4&lt;=$C1230,0,IF(SUM($C1230,$I1196)&gt;S$4,$Z1210/$I1196,$Z1210-SUM($I1230:R1230))))</f>
        <v>0</v>
      </c>
      <c r="T1230" s="31">
        <f>IF($I1196="n/a",0,IF(T$4&lt;=$C1230,0,IF(SUM($C1230,$I1196)&gt;T$4,$Z1210/$I1196,$Z1210-SUM($I1230:S1230))))</f>
        <v>0</v>
      </c>
      <c r="U1230" s="31">
        <f>IF($I1196="n/a",0,IF(U$4&lt;=$C1230,0,IF(SUM($C1230,$I1196)&gt;U$4,$Z1210/$I1196,$Z1210-SUM($I1230:T1230))))</f>
        <v>0</v>
      </c>
      <c r="V1230" s="31">
        <f>IF($I1196="n/a",0,IF(V$4&lt;=$C1230,0,IF(SUM($C1230,$I1196)&gt;V$4,$Z1210/$I1196,$Z1210-SUM($I1230:U1230))))</f>
        <v>0</v>
      </c>
      <c r="W1230" s="31">
        <f>IF($I1196="n/a",0,IF(W$4&lt;=$C1230,0,IF(SUM($C1230,$I1196)&gt;W$4,$Z1210/$I1196,$Z1210-SUM($I1230:V1230))))</f>
        <v>0</v>
      </c>
      <c r="X1230" s="31">
        <f>IF($I1196="n/a",0,IF(X$4&lt;=$C1230,0,IF(SUM($C1230,$I1196)&gt;X$4,$Z1210/$I1196,$Z1210-SUM($I1230:W1230))))</f>
        <v>0</v>
      </c>
      <c r="Y1230" s="31">
        <f>IF($I1196="n/a",0,IF(Y$4&lt;=$C1230,0,IF(SUM($C1230,$I1196)&gt;Y$4,$Z1210/$I1196,$Z1210-SUM($I1230:X1230))))</f>
        <v>0</v>
      </c>
      <c r="Z1230" s="31">
        <f>IF($I1196="n/a",0,IF(Z$4&lt;=$C1230,0,IF(SUM($C1230,$I1196)&gt;Z$4,$Z1210/$I1196,$Z1210-SUM($I1230:Y1230))))</f>
        <v>0</v>
      </c>
      <c r="AA1230" s="31">
        <f>IF($I1196="n/a",0,IF(AA$4&lt;=$C1230,0,IF(SUM($C1230,$I1196)&gt;AA$4,$Z1210/$I1196,$Z1210-SUM($I1230:Z1230))))</f>
        <v>0</v>
      </c>
      <c r="AB1230" s="31">
        <f>IF($I1196="n/a",0,IF(AB$4&lt;=$C1230,0,IF(SUM($C1230,$I1196)&gt;AB$4,$Z1210/$I1196,$Z1210-SUM($I1230:AA1230))))</f>
        <v>0</v>
      </c>
      <c r="AC1230" s="31">
        <f>IF($I1196="n/a",0,IF(AC$4&lt;=$C1230,0,IF(SUM($C1230,$I1196)&gt;AC$4,$Z1210/$I1196,$Z1210-SUM($I1230:AB1230))))</f>
        <v>0</v>
      </c>
      <c r="AD1230" s="31">
        <f>IF($I1196="n/a",0,IF(AD$4&lt;=$C1230,0,IF(SUM($C1230,$I1196)&gt;AD$4,$Z1210/$I1196,$Z1210-SUM($I1230:AC1230))))</f>
        <v>0</v>
      </c>
      <c r="AE1230" s="31">
        <f>IF($I1196="n/a",0,IF(AE$4&lt;=$C1230,0,IF(SUM($C1230,$I1196)&gt;AE$4,$Z1210/$I1196,$Z1210-SUM($I1230:AD1230))))</f>
        <v>0</v>
      </c>
      <c r="AF1230" s="31">
        <f>IF($I1196="n/a",0,IF(AF$4&lt;=$C1230,0,IF(SUM($C1230,$I1196)&gt;AF$4,$Z1210/$I1196,$Z1210-SUM($I1230:AE1230))))</f>
        <v>0</v>
      </c>
      <c r="AG1230" s="31">
        <f>IF($I1196="n/a",0,IF(AG$4&lt;=$C1230,0,IF(SUM($C1230,$I1196)&gt;AG$4,$Z1210/$I1196,$Z1210-SUM($I1230:AF1230))))</f>
        <v>0</v>
      </c>
      <c r="AH1230" s="31">
        <f>IF($I1196="n/a",0,IF(AH$4&lt;=$C1230,0,IF(SUM($C1230,$I1196)&gt;AH$4,$Z1210/$I1196,$Z1210-SUM($I1230:AG1230))))</f>
        <v>0</v>
      </c>
      <c r="AI1230" s="31">
        <f>IF($I1196="n/a",0,IF(AI$4&lt;=$C1230,0,IF(SUM($C1230,$I1196)&gt;AI$4,$Z1210/$I1196,$Z1210-SUM($I1230:AH1230))))</f>
        <v>0</v>
      </c>
      <c r="AJ1230" s="31">
        <f>IF($I1196="n/a",0,IF(AJ$4&lt;=$C1230,0,IF(SUM($C1230,$I1196)&gt;AJ$4,$Z1210/$I1196,$Z1210-SUM($I1230:AI1230))))</f>
        <v>0</v>
      </c>
      <c r="AK1230" s="31">
        <f>IF($I1196="n/a",0,IF(AK$4&lt;=$C1230,0,IF(SUM($C1230,$I1196)&gt;AK$4,$Z1210/$I1196,$Z1210-SUM($I1230:AJ1230))))</f>
        <v>0</v>
      </c>
      <c r="AL1230" s="31">
        <f>IF($I1196="n/a",0,IF(AL$4&lt;=$C1230,0,IF(SUM($C1230,$I1196)&gt;AL$4,$Z1210/$I1196,$Z1210-SUM($I1230:AK1230))))</f>
        <v>0</v>
      </c>
      <c r="AM1230" s="31">
        <f>IF($I1196="n/a",0,IF(AM$4&lt;=$C1230,0,IF(SUM($C1230,$I1196)&gt;AM$4,$Z1210/$I1196,$Z1210-SUM($I1230:AL1230))))</f>
        <v>0</v>
      </c>
      <c r="AN1230" s="31">
        <f>IF($I1196="n/a",0,IF(AN$4&lt;=$C1230,0,IF(SUM($C1230,$I1196)&gt;AN$4,$Z1210/$I1196,$Z1210-SUM($I1230:AM1230))))</f>
        <v>0</v>
      </c>
      <c r="AO1230" s="31">
        <f>IF($I1196="n/a",0,IF(AO$4&lt;=$C1230,0,IF(SUM($C1230,$I1196)&gt;AO$4,$Z1210/$I1196,$Z1210-SUM($I1230:AN1230))))</f>
        <v>0</v>
      </c>
      <c r="AP1230" s="31">
        <f>IF($I1196="n/a",0,IF(AP$4&lt;=$C1230,0,IF(SUM($C1230,$I1196)&gt;AP$4,$Z1210/$I1196,$Z1210-SUM($I1230:AO1230))))</f>
        <v>0</v>
      </c>
      <c r="AQ1230" s="31">
        <f>IF($I1196="n/a",0,IF(AQ$4&lt;=$C1230,0,IF(SUM($C1230,$I1196)&gt;AQ$4,$Z1210/$I1196,$Z1210-SUM($I1230:AP1230))))</f>
        <v>0</v>
      </c>
      <c r="AR1230" s="31">
        <f>IF($I1196="n/a",0,IF(AR$4&lt;=$C1230,0,IF(SUM($C1230,$I1196)&gt;AR$4,$Z1210/$I1196,$Z1210-SUM($I1230:AQ1230))))</f>
        <v>0</v>
      </c>
      <c r="AS1230" s="31">
        <f>IF($I1196="n/a",0,IF(AS$4&lt;=$C1230,0,IF(SUM($C1230,$I1196)&gt;AS$4,$Z1210/$I1196,$Z1210-SUM($I1230:AR1230))))</f>
        <v>0</v>
      </c>
      <c r="AT1230" s="31">
        <f>IF($I1196="n/a",0,IF(AT$4&lt;=$C1230,0,IF(SUM($C1230,$I1196)&gt;AT$4,$Z1210/$I1196,$Z1210-SUM($I1230:AS1230))))</f>
        <v>0</v>
      </c>
      <c r="AU1230" s="31">
        <f>IF($I1196="n/a",0,IF(AU$4&lt;=$C1230,0,IF(SUM($C1230,$I1196)&gt;AU$4,$Z1210/$I1196,$Z1210-SUM($I1230:AT1230))))</f>
        <v>0</v>
      </c>
      <c r="AV1230" s="31">
        <f>IF($I1196="n/a",0,IF(AV$4&lt;=$C1230,0,IF(SUM($C1230,$I1196)&gt;AV$4,$Z1210/$I1196,$Z1210-SUM($I1230:AU1230))))</f>
        <v>0</v>
      </c>
      <c r="AW1230" s="31">
        <f>IF($I1196="n/a",0,IF(AW$4&lt;=$C1230,0,IF(SUM($C1230,$I1196)&gt;AW$4,$Z1210/$I1196,$Z1210-SUM($I1230:AV1230))))</f>
        <v>0</v>
      </c>
      <c r="AX1230" s="31">
        <f>IF($I1196="n/a",0,IF(AX$4&lt;=$C1230,0,IF(SUM($C1230,$I1196)&gt;AX$4,$Z1210/$I1196,$Z1210-SUM($I1230:AW1230))))</f>
        <v>0</v>
      </c>
      <c r="AY1230" s="31">
        <f>IF($I1196="n/a",0,IF(AY$4&lt;=$C1230,0,IF(SUM($C1230,$I1196)&gt;AY$4,$Z1210/$I1196,$Z1210-SUM($I1230:AX1230))))</f>
        <v>0</v>
      </c>
      <c r="AZ1230" s="31">
        <f>IF($I1196="n/a",0,IF(AZ$4&lt;=$C1230,0,IF(SUM($C1230,$I1196)&gt;AZ$4,$Z1210/$I1196,$Z1210-SUM($I1230:AY1230))))</f>
        <v>0</v>
      </c>
      <c r="BA1230" s="31">
        <f>IF($I1196="n/a",0,IF(BA$4&lt;=$C1230,0,IF(SUM($C1230,$I1196)&gt;BA$4,$Z1210/$I1196,$Z1210-SUM($I1230:AZ1230))))</f>
        <v>0</v>
      </c>
      <c r="BB1230" s="31">
        <f>IF($I1196="n/a",0,IF(BB$4&lt;=$C1230,0,IF(SUM($C1230,$I1196)&gt;BB$4,$Z1210/$I1196,$Z1210-SUM($I1230:BA1230))))</f>
        <v>0</v>
      </c>
      <c r="BC1230" s="31">
        <f>IF($I1196="n/a",0,IF(BC$4&lt;=$C1230,0,IF(SUM($C1230,$I1196)&gt;BC$4,$Z1210/$I1196,$Z1210-SUM($I1230:BB1230))))</f>
        <v>0</v>
      </c>
      <c r="BD1230" s="31">
        <f>IF($I1196="n/a",0,IF(BD$4&lt;=$C1230,0,IF(SUM($C1230,$I1196)&gt;BD$4,$Z1210/$I1196,$Z1210-SUM($I1230:BC1230))))</f>
        <v>0</v>
      </c>
      <c r="BE1230" s="31">
        <f>IF($I1196="n/a",0,IF(BE$4&lt;=$C1230,0,IF(SUM($C1230,$I1196)&gt;BE$4,$Z1210/$I1196,$Z1210-SUM($I1230:BD1230))))</f>
        <v>0</v>
      </c>
      <c r="BF1230" s="31">
        <f>IF($I1196="n/a",0,IF(BF$4&lt;=$C1230,0,IF(SUM($C1230,$I1196)&gt;BF$4,$Z1210/$I1196,$Z1210-SUM($I1230:BE1230))))</f>
        <v>0</v>
      </c>
      <c r="BG1230" s="31">
        <f>IF($I1196="n/a",0,IF(BG$4&lt;=$C1230,0,IF(SUM($C1230,$I1196)&gt;BG$4,$Z1210/$I1196,$Z1210-SUM($I1230:BF1230))))</f>
        <v>0</v>
      </c>
      <c r="BH1230" s="31">
        <f>IF($I1196="n/a",0,IF(BH$4&lt;=$C1230,0,IF(SUM($C1230,$I1196)&gt;BH$4,$Z1210/$I1196,$Z1210-SUM($I1230:BG1230))))</f>
        <v>0</v>
      </c>
      <c r="BI1230" s="31">
        <f>IF($I1196="n/a",0,IF(BI$4&lt;=$C1230,0,IF(SUM($C1230,$I1196)&gt;BI$4,$Z1210/$I1196,$Z1210-SUM($I1230:BH1230))))</f>
        <v>0</v>
      </c>
      <c r="BJ1230" s="31">
        <f>IF($I1196="n/a",0,IF(BJ$4&lt;=$C1230,0,IF(SUM($C1230,$I1196)&gt;BJ$4,$Z1210/$I1196,$Z1210-SUM($I1230:BI1230))))</f>
        <v>0</v>
      </c>
      <c r="BK1230" s="31">
        <f>IF($I1196="n/a",0,IF(BK$4&lt;=$C1230,0,IF(SUM($C1230,$I1196)&gt;BK$4,$Z1210/$I1196,$Z1210-SUM($I1230:BJ1230))))</f>
        <v>0</v>
      </c>
      <c r="BL1230" s="31">
        <f>IF($I1196="n/a",0,IF(BL$4&lt;=$C1230,0,IF(SUM($C1230,$I1196)&gt;BL$4,$Z1210/$I1196,$Z1210-SUM($I1230:BK1230))))</f>
        <v>0</v>
      </c>
      <c r="BM1230" s="31">
        <f>IF($I1196="n/a",0,IF(BM$4&lt;=$C1230,0,IF(SUM($C1230,$I1196)&gt;BM$4,$Z1210/$I1196,$Z1210-SUM($I1230:BL1230))))</f>
        <v>0</v>
      </c>
      <c r="BN1230" s="31">
        <f>IF($I1196="n/a",0,IF(BN$4&lt;=$C1230,0,IF(SUM($C1230,$I1196)&gt;BN$4,$Z1210/$I1196,$Z1210-SUM($I1230:BM1230))))</f>
        <v>0</v>
      </c>
      <c r="BO1230" s="31">
        <f>IF($I1196="n/a",0,IF(BO$4&lt;=$C1230,0,IF(SUM($C1230,$I1196)&gt;BO$4,$Z1210/$I1196,$Z1210-SUM($I1230:BN1230))))</f>
        <v>0</v>
      </c>
      <c r="BP1230" s="31">
        <f>IF($I1196="n/a",0,IF(BP$4&lt;=$C1230,0,IF(SUM($C1230,$I1196)&gt;BP$4,$Z1210/$I1196,$Z1210-SUM($I1230:BO1230))))</f>
        <v>0</v>
      </c>
      <c r="BQ1230" s="31">
        <f>IF($I1196="n/a",0,IF(BQ$4&lt;=$C1230,0,IF(SUM($C1230,$I1196)&gt;BQ$4,$Z1210/$I1196,$Z1210-SUM($I1230:BP1230))))</f>
        <v>0</v>
      </c>
      <c r="BR1230" s="31">
        <f>IF($I1196="n/a",0,IF(BR$4&lt;=$C1230,0,IF(SUM($C1230,$I1196)&gt;BR$4,$Z1210/$I1196,$Z1210-SUM($I1230:BQ1230))))</f>
        <v>0</v>
      </c>
      <c r="BS1230" s="31">
        <f>IF($I1196="n/a",0,IF(BS$4&lt;=$C1230,0,IF(SUM($C1230,$I1196)&gt;BS$4,$Z1210/$I1196,$Z1210-SUM($I1230:BR1230))))</f>
        <v>0</v>
      </c>
      <c r="BT1230" s="31">
        <f>IF($I1196="n/a",0,IF(BT$4&lt;=$C1230,0,IF(SUM($C1230,$I1196)&gt;BT$4,$Z1210/$I1196,$Z1210-SUM($I1230:BS1230))))</f>
        <v>0</v>
      </c>
      <c r="BU1230" s="31">
        <f>IF($I1196="n/a",0,IF(BU$4&lt;=$C1230,0,IF(SUM($C1230,$I1196)&gt;BU$4,$Z1210/$I1196,$Z1210-SUM($I1230:BT1230))))</f>
        <v>0</v>
      </c>
      <c r="BV1230" s="31">
        <f>IF($I1196="n/a",0,IF(BV$4&lt;=$C1230,0,IF(SUM($C1230,$I1196)&gt;BV$4,$Z1210/$I1196,$Z1210-SUM($I1230:BU1230))))</f>
        <v>0</v>
      </c>
      <c r="BW1230" s="31">
        <f>IF($I1196="n/a",0,IF(BW$4&lt;=$C1230,0,IF(SUM($C1230,$I1196)&gt;BW$4,$Z1210/$I1196,$Z1210-SUM($I1230:BV1230))))</f>
        <v>0</v>
      </c>
      <c r="BX1230" s="31">
        <f>IF($I1196="n/a",0,IF(BX$4&lt;=$C1230,0,IF(SUM($C1230,$I1196)&gt;BX$4,$Z1210/$I1196,$Z1210-SUM($I1230:BW1230))))</f>
        <v>0</v>
      </c>
      <c r="BY1230" s="31">
        <f>IF($I1196="n/a",0,IF(BY$4&lt;=$C1230,0,IF(SUM($C1230,$I1196)&gt;BY$4,$Z1210/$I1196,$Z1210-SUM($I1230:BX1230))))</f>
        <v>0</v>
      </c>
      <c r="BZ1230" s="31">
        <f>IF($I1196="n/a",0,IF(BZ$4&lt;=$C1230,0,IF(SUM($C1230,$I1196)&gt;BZ$4,$Z1210/$I1196,$Z1210-SUM($I1230:BY1230))))</f>
        <v>0</v>
      </c>
      <c r="CA1230" s="31">
        <f>IF($I1196="n/a",0,IF(CA$4&lt;=$C1230,0,IF(SUM($C1230,$I1196)&gt;CA$4,$Z1210/$I1196,$Z1210-SUM($I1230:BZ1230))))</f>
        <v>0</v>
      </c>
      <c r="CB1230" s="31">
        <f>IF($I1196="n/a",0,IF(CB$4&lt;=$C1230,0,IF(SUM($C1230,$I1196)&gt;CB$4,$Z1210/$I1196,$Z1210-SUM($I1230:CA1230))))</f>
        <v>0</v>
      </c>
      <c r="CC1230" s="31">
        <f>IF($I1196="n/a",0,IF(CC$4&lt;=$C1230,0,IF(SUM($C1230,$I1196)&gt;CC$4,$Z1210/$I1196,$Z1210-SUM($I1230:CB1230))))</f>
        <v>0</v>
      </c>
      <c r="CD1230" s="31">
        <f>IF($I1196="n/a",0,IF(CD$4&lt;=$C1230,0,IF(SUM($C1230,$I1196)&gt;CD$4,$Z1210/$I1196,$Z1210-SUM($I1230:CC1230))))</f>
        <v>0</v>
      </c>
      <c r="CE1230" s="31">
        <f>IF($I1196="n/a",0,IF(CE$4&lt;=$C1230,0,IF(SUM($C1230,$I1196)&gt;CE$4,$Z1210/$I1196,$Z1210-SUM($I1230:CD1230))))</f>
        <v>0</v>
      </c>
      <c r="CF1230" s="31">
        <f>IF($I1196="n/a",0,IF(CF$4&lt;=$C1230,0,IF(SUM($C1230,$I1196)&gt;CF$4,$Z1210/$I1196,$Z1210-SUM($I1230:CE1230))))</f>
        <v>0</v>
      </c>
    </row>
    <row r="1231" spans="1:84" s="153" customFormat="1" ht="12.75" customHeight="1">
      <c r="A1231"/>
      <c r="C1231" s="197">
        <v>2033</v>
      </c>
      <c r="D1231" s="21" t="s">
        <v>62</v>
      </c>
      <c r="E1231" s="21" t="s">
        <v>185</v>
      </c>
      <c r="I1231" s="31"/>
      <c r="J1231" s="31">
        <f>IF($I1196="n/a",0,IF(J$4&lt;=$C1231,0,IF(SUM($C1231,$I1196)&gt;J$4,$AA1210/$I1196,$AA1210-SUM($I1231:I1231))))</f>
        <v>0</v>
      </c>
      <c r="K1231" s="31">
        <f>IF($I1196="n/a",0,IF(K$4&lt;=$C1231,0,IF(SUM($C1231,$I1196)&gt;K$4,$AA1210/$I1196,$AA1210-SUM($I1231:J1231))))</f>
        <v>0</v>
      </c>
      <c r="L1231" s="31">
        <f>IF($I1196="n/a",0,IF(L$4&lt;=$C1231,0,IF(SUM($C1231,$I1196)&gt;L$4,$AA1210/$I1196,$AA1210-SUM($I1231:K1231))))</f>
        <v>0</v>
      </c>
      <c r="M1231" s="31">
        <f>IF($I1196="n/a",0,IF(M$4&lt;=$C1231,0,IF(SUM($C1231,$I1196)&gt;M$4,$AA1210/$I1196,$AA1210-SUM($I1231:L1231))))</f>
        <v>0</v>
      </c>
      <c r="N1231" s="31">
        <f>IF($I1196="n/a",0,IF(N$4&lt;=$C1231,0,IF(SUM($C1231,$I1196)&gt;N$4,$AA1210/$I1196,$AA1210-SUM($I1231:M1231))))</f>
        <v>0</v>
      </c>
      <c r="O1231" s="31">
        <f>IF($I1196="n/a",0,IF(O$4&lt;=$C1231,0,IF(SUM($C1231,$I1196)&gt;O$4,$AA1210/$I1196,$AA1210-SUM($I1231:N1231))))</f>
        <v>0</v>
      </c>
      <c r="P1231" s="31">
        <f>IF($I1196="n/a",0,IF(P$4&lt;=$C1231,0,IF(SUM($C1231,$I1196)&gt;P$4,$AA1210/$I1196,$AA1210-SUM($I1231:O1231))))</f>
        <v>0</v>
      </c>
      <c r="Q1231" s="31">
        <f>IF($I1196="n/a",0,IF(Q$4&lt;=$C1231,0,IF(SUM($C1231,$I1196)&gt;Q$4,$AA1210/$I1196,$AA1210-SUM($I1231:P1231))))</f>
        <v>0</v>
      </c>
      <c r="R1231" s="31">
        <f>IF($I1196="n/a",0,IF(R$4&lt;=$C1231,0,IF(SUM($C1231,$I1196)&gt;R$4,$AA1210/$I1196,$AA1210-SUM($I1231:Q1231))))</f>
        <v>0</v>
      </c>
      <c r="S1231" s="31">
        <f>IF($I1196="n/a",0,IF(S$4&lt;=$C1231,0,IF(SUM($C1231,$I1196)&gt;S$4,$AA1210/$I1196,$AA1210-SUM($I1231:R1231))))</f>
        <v>0</v>
      </c>
      <c r="T1231" s="31">
        <f>IF($I1196="n/a",0,IF(T$4&lt;=$C1231,0,IF(SUM($C1231,$I1196)&gt;T$4,$AA1210/$I1196,$AA1210-SUM($I1231:S1231))))</f>
        <v>0</v>
      </c>
      <c r="U1231" s="31">
        <f>IF($I1196="n/a",0,IF(U$4&lt;=$C1231,0,IF(SUM($C1231,$I1196)&gt;U$4,$AA1210/$I1196,$AA1210-SUM($I1231:T1231))))</f>
        <v>0</v>
      </c>
      <c r="V1231" s="31">
        <f>IF($I1196="n/a",0,IF(V$4&lt;=$C1231,0,IF(SUM($C1231,$I1196)&gt;V$4,$AA1210/$I1196,$AA1210-SUM($I1231:U1231))))</f>
        <v>0</v>
      </c>
      <c r="W1231" s="31">
        <f>IF($I1196="n/a",0,IF(W$4&lt;=$C1231,0,IF(SUM($C1231,$I1196)&gt;W$4,$AA1210/$I1196,$AA1210-SUM($I1231:V1231))))</f>
        <v>0</v>
      </c>
      <c r="X1231" s="31">
        <f>IF($I1196="n/a",0,IF(X$4&lt;=$C1231,0,IF(SUM($C1231,$I1196)&gt;X$4,$AA1210/$I1196,$AA1210-SUM($I1231:W1231))))</f>
        <v>0</v>
      </c>
      <c r="Y1231" s="31">
        <f>IF($I1196="n/a",0,IF(Y$4&lt;=$C1231,0,IF(SUM($C1231,$I1196)&gt;Y$4,$AA1210/$I1196,$AA1210-SUM($I1231:X1231))))</f>
        <v>0</v>
      </c>
      <c r="Z1231" s="31">
        <f>IF($I1196="n/a",0,IF(Z$4&lt;=$C1231,0,IF(SUM($C1231,$I1196)&gt;Z$4,$AA1210/$I1196,$AA1210-SUM($I1231:Y1231))))</f>
        <v>0</v>
      </c>
      <c r="AA1231" s="31">
        <f>IF($I1196="n/a",0,IF(AA$4&lt;=$C1231,0,IF(SUM($C1231,$I1196)&gt;AA$4,$AA1210/$I1196,$AA1210-SUM($I1231:Z1231))))</f>
        <v>0</v>
      </c>
      <c r="AB1231" s="31">
        <f>IF($I1196="n/a",0,IF(AB$4&lt;=$C1231,0,IF(SUM($C1231,$I1196)&gt;AB$4,$AA1210/$I1196,$AA1210-SUM($I1231:AA1231))))</f>
        <v>0</v>
      </c>
      <c r="AC1231" s="31">
        <f>IF($I1196="n/a",0,IF(AC$4&lt;=$C1231,0,IF(SUM($C1231,$I1196)&gt;AC$4,$AA1210/$I1196,$AA1210-SUM($I1231:AB1231))))</f>
        <v>0</v>
      </c>
      <c r="AD1231" s="31">
        <f>IF($I1196="n/a",0,IF(AD$4&lt;=$C1231,0,IF(SUM($C1231,$I1196)&gt;AD$4,$AA1210/$I1196,$AA1210-SUM($I1231:AC1231))))</f>
        <v>0</v>
      </c>
      <c r="AE1231" s="31">
        <f>IF($I1196="n/a",0,IF(AE$4&lt;=$C1231,0,IF(SUM($C1231,$I1196)&gt;AE$4,$AA1210/$I1196,$AA1210-SUM($I1231:AD1231))))</f>
        <v>0</v>
      </c>
      <c r="AF1231" s="31">
        <f>IF($I1196="n/a",0,IF(AF$4&lt;=$C1231,0,IF(SUM($C1231,$I1196)&gt;AF$4,$AA1210/$I1196,$AA1210-SUM($I1231:AE1231))))</f>
        <v>0</v>
      </c>
      <c r="AG1231" s="31">
        <f>IF($I1196="n/a",0,IF(AG$4&lt;=$C1231,0,IF(SUM($C1231,$I1196)&gt;AG$4,$AA1210/$I1196,$AA1210-SUM($I1231:AF1231))))</f>
        <v>0</v>
      </c>
      <c r="AH1231" s="31">
        <f>IF($I1196="n/a",0,IF(AH$4&lt;=$C1231,0,IF(SUM($C1231,$I1196)&gt;AH$4,$AA1210/$I1196,$AA1210-SUM($I1231:AG1231))))</f>
        <v>0</v>
      </c>
      <c r="AI1231" s="31">
        <f>IF($I1196="n/a",0,IF(AI$4&lt;=$C1231,0,IF(SUM($C1231,$I1196)&gt;AI$4,$AA1210/$I1196,$AA1210-SUM($I1231:AH1231))))</f>
        <v>0</v>
      </c>
      <c r="AJ1231" s="31">
        <f>IF($I1196="n/a",0,IF(AJ$4&lt;=$C1231,0,IF(SUM($C1231,$I1196)&gt;AJ$4,$AA1210/$I1196,$AA1210-SUM($I1231:AI1231))))</f>
        <v>0</v>
      </c>
      <c r="AK1231" s="31">
        <f>IF($I1196="n/a",0,IF(AK$4&lt;=$C1231,0,IF(SUM($C1231,$I1196)&gt;AK$4,$AA1210/$I1196,$AA1210-SUM($I1231:AJ1231))))</f>
        <v>0</v>
      </c>
      <c r="AL1231" s="31">
        <f>IF($I1196="n/a",0,IF(AL$4&lt;=$C1231,0,IF(SUM($C1231,$I1196)&gt;AL$4,$AA1210/$I1196,$AA1210-SUM($I1231:AK1231))))</f>
        <v>0</v>
      </c>
      <c r="AM1231" s="31">
        <f>IF($I1196="n/a",0,IF(AM$4&lt;=$C1231,0,IF(SUM($C1231,$I1196)&gt;AM$4,$AA1210/$I1196,$AA1210-SUM($I1231:AL1231))))</f>
        <v>0</v>
      </c>
      <c r="AN1231" s="31">
        <f>IF($I1196="n/a",0,IF(AN$4&lt;=$C1231,0,IF(SUM($C1231,$I1196)&gt;AN$4,$AA1210/$I1196,$AA1210-SUM($I1231:AM1231))))</f>
        <v>0</v>
      </c>
      <c r="AO1231" s="31">
        <f>IF($I1196="n/a",0,IF(AO$4&lt;=$C1231,0,IF(SUM($C1231,$I1196)&gt;AO$4,$AA1210/$I1196,$AA1210-SUM($I1231:AN1231))))</f>
        <v>0</v>
      </c>
      <c r="AP1231" s="31">
        <f>IF($I1196="n/a",0,IF(AP$4&lt;=$C1231,0,IF(SUM($C1231,$I1196)&gt;AP$4,$AA1210/$I1196,$AA1210-SUM($I1231:AO1231))))</f>
        <v>0</v>
      </c>
      <c r="AQ1231" s="31">
        <f>IF($I1196="n/a",0,IF(AQ$4&lt;=$C1231,0,IF(SUM($C1231,$I1196)&gt;AQ$4,$AA1210/$I1196,$AA1210-SUM($I1231:AP1231))))</f>
        <v>0</v>
      </c>
      <c r="AR1231" s="31">
        <f>IF($I1196="n/a",0,IF(AR$4&lt;=$C1231,0,IF(SUM($C1231,$I1196)&gt;AR$4,$AA1210/$I1196,$AA1210-SUM($I1231:AQ1231))))</f>
        <v>0</v>
      </c>
      <c r="AS1231" s="31">
        <f>IF($I1196="n/a",0,IF(AS$4&lt;=$C1231,0,IF(SUM($C1231,$I1196)&gt;AS$4,$AA1210/$I1196,$AA1210-SUM($I1231:AR1231))))</f>
        <v>0</v>
      </c>
      <c r="AT1231" s="31">
        <f>IF($I1196="n/a",0,IF(AT$4&lt;=$C1231,0,IF(SUM($C1231,$I1196)&gt;AT$4,$AA1210/$I1196,$AA1210-SUM($I1231:AS1231))))</f>
        <v>0</v>
      </c>
      <c r="AU1231" s="31">
        <f>IF($I1196="n/a",0,IF(AU$4&lt;=$C1231,0,IF(SUM($C1231,$I1196)&gt;AU$4,$AA1210/$I1196,$AA1210-SUM($I1231:AT1231))))</f>
        <v>0</v>
      </c>
      <c r="AV1231" s="31">
        <f>IF($I1196="n/a",0,IF(AV$4&lt;=$C1231,0,IF(SUM($C1231,$I1196)&gt;AV$4,$AA1210/$I1196,$AA1210-SUM($I1231:AU1231))))</f>
        <v>0</v>
      </c>
      <c r="AW1231" s="31">
        <f>IF($I1196="n/a",0,IF(AW$4&lt;=$C1231,0,IF(SUM($C1231,$I1196)&gt;AW$4,$AA1210/$I1196,$AA1210-SUM($I1231:AV1231))))</f>
        <v>0</v>
      </c>
      <c r="AX1231" s="31">
        <f>IF($I1196="n/a",0,IF(AX$4&lt;=$C1231,0,IF(SUM($C1231,$I1196)&gt;AX$4,$AA1210/$I1196,$AA1210-SUM($I1231:AW1231))))</f>
        <v>0</v>
      </c>
      <c r="AY1231" s="31">
        <f>IF($I1196="n/a",0,IF(AY$4&lt;=$C1231,0,IF(SUM($C1231,$I1196)&gt;AY$4,$AA1210/$I1196,$AA1210-SUM($I1231:AX1231))))</f>
        <v>0</v>
      </c>
      <c r="AZ1231" s="31">
        <f>IF($I1196="n/a",0,IF(AZ$4&lt;=$C1231,0,IF(SUM($C1231,$I1196)&gt;AZ$4,$AA1210/$I1196,$AA1210-SUM($I1231:AY1231))))</f>
        <v>0</v>
      </c>
      <c r="BA1231" s="31">
        <f>IF($I1196="n/a",0,IF(BA$4&lt;=$C1231,0,IF(SUM($C1231,$I1196)&gt;BA$4,$AA1210/$I1196,$AA1210-SUM($I1231:AZ1231))))</f>
        <v>0</v>
      </c>
      <c r="BB1231" s="31">
        <f>IF($I1196="n/a",0,IF(BB$4&lt;=$C1231,0,IF(SUM($C1231,$I1196)&gt;BB$4,$AA1210/$I1196,$AA1210-SUM($I1231:BA1231))))</f>
        <v>0</v>
      </c>
      <c r="BC1231" s="31">
        <f>IF($I1196="n/a",0,IF(BC$4&lt;=$C1231,0,IF(SUM($C1231,$I1196)&gt;BC$4,$AA1210/$I1196,$AA1210-SUM($I1231:BB1231))))</f>
        <v>0</v>
      </c>
      <c r="BD1231" s="31">
        <f>IF($I1196="n/a",0,IF(BD$4&lt;=$C1231,0,IF(SUM($C1231,$I1196)&gt;BD$4,$AA1210/$I1196,$AA1210-SUM($I1231:BC1231))))</f>
        <v>0</v>
      </c>
      <c r="BE1231" s="31">
        <f>IF($I1196="n/a",0,IF(BE$4&lt;=$C1231,0,IF(SUM($C1231,$I1196)&gt;BE$4,$AA1210/$I1196,$AA1210-SUM($I1231:BD1231))))</f>
        <v>0</v>
      </c>
      <c r="BF1231" s="31">
        <f>IF($I1196="n/a",0,IF(BF$4&lt;=$C1231,0,IF(SUM($C1231,$I1196)&gt;BF$4,$AA1210/$I1196,$AA1210-SUM($I1231:BE1231))))</f>
        <v>0</v>
      </c>
      <c r="BG1231" s="31">
        <f>IF($I1196="n/a",0,IF(BG$4&lt;=$C1231,0,IF(SUM($C1231,$I1196)&gt;BG$4,$AA1210/$I1196,$AA1210-SUM($I1231:BF1231))))</f>
        <v>0</v>
      </c>
      <c r="BH1231" s="31">
        <f>IF($I1196="n/a",0,IF(BH$4&lt;=$C1231,0,IF(SUM($C1231,$I1196)&gt;BH$4,$AA1210/$I1196,$AA1210-SUM($I1231:BG1231))))</f>
        <v>0</v>
      </c>
      <c r="BI1231" s="31">
        <f>IF($I1196="n/a",0,IF(BI$4&lt;=$C1231,0,IF(SUM($C1231,$I1196)&gt;BI$4,$AA1210/$I1196,$AA1210-SUM($I1231:BH1231))))</f>
        <v>0</v>
      </c>
      <c r="BJ1231" s="31">
        <f>IF($I1196="n/a",0,IF(BJ$4&lt;=$C1231,0,IF(SUM($C1231,$I1196)&gt;BJ$4,$AA1210/$I1196,$AA1210-SUM($I1231:BI1231))))</f>
        <v>0</v>
      </c>
      <c r="BK1231" s="31">
        <f>IF($I1196="n/a",0,IF(BK$4&lt;=$C1231,0,IF(SUM($C1231,$I1196)&gt;BK$4,$AA1210/$I1196,$AA1210-SUM($I1231:BJ1231))))</f>
        <v>0</v>
      </c>
      <c r="BL1231" s="31">
        <f>IF($I1196="n/a",0,IF(BL$4&lt;=$C1231,0,IF(SUM($C1231,$I1196)&gt;BL$4,$AA1210/$I1196,$AA1210-SUM($I1231:BK1231))))</f>
        <v>0</v>
      </c>
      <c r="BM1231" s="31">
        <f>IF($I1196="n/a",0,IF(BM$4&lt;=$C1231,0,IF(SUM($C1231,$I1196)&gt;BM$4,$AA1210/$I1196,$AA1210-SUM($I1231:BL1231))))</f>
        <v>0</v>
      </c>
      <c r="BN1231" s="31">
        <f>IF($I1196="n/a",0,IF(BN$4&lt;=$C1231,0,IF(SUM($C1231,$I1196)&gt;BN$4,$AA1210/$I1196,$AA1210-SUM($I1231:BM1231))))</f>
        <v>0</v>
      </c>
      <c r="BO1231" s="31">
        <f>IF($I1196="n/a",0,IF(BO$4&lt;=$C1231,0,IF(SUM($C1231,$I1196)&gt;BO$4,$AA1210/$I1196,$AA1210-SUM($I1231:BN1231))))</f>
        <v>0</v>
      </c>
      <c r="BP1231" s="31">
        <f>IF($I1196="n/a",0,IF(BP$4&lt;=$C1231,0,IF(SUM($C1231,$I1196)&gt;BP$4,$AA1210/$I1196,$AA1210-SUM($I1231:BO1231))))</f>
        <v>0</v>
      </c>
      <c r="BQ1231" s="31">
        <f>IF($I1196="n/a",0,IF(BQ$4&lt;=$C1231,0,IF(SUM($C1231,$I1196)&gt;BQ$4,$AA1210/$I1196,$AA1210-SUM($I1231:BP1231))))</f>
        <v>0</v>
      </c>
      <c r="BR1231" s="31">
        <f>IF($I1196="n/a",0,IF(BR$4&lt;=$C1231,0,IF(SUM($C1231,$I1196)&gt;BR$4,$AA1210/$I1196,$AA1210-SUM($I1231:BQ1231))))</f>
        <v>0</v>
      </c>
      <c r="BS1231" s="31">
        <f>IF($I1196="n/a",0,IF(BS$4&lt;=$C1231,0,IF(SUM($C1231,$I1196)&gt;BS$4,$AA1210/$I1196,$AA1210-SUM($I1231:BR1231))))</f>
        <v>0</v>
      </c>
      <c r="BT1231" s="31">
        <f>IF($I1196="n/a",0,IF(BT$4&lt;=$C1231,0,IF(SUM($C1231,$I1196)&gt;BT$4,$AA1210/$I1196,$AA1210-SUM($I1231:BS1231))))</f>
        <v>0</v>
      </c>
      <c r="BU1231" s="31">
        <f>IF($I1196="n/a",0,IF(BU$4&lt;=$C1231,0,IF(SUM($C1231,$I1196)&gt;BU$4,$AA1210/$I1196,$AA1210-SUM($I1231:BT1231))))</f>
        <v>0</v>
      </c>
      <c r="BV1231" s="31">
        <f>IF($I1196="n/a",0,IF(BV$4&lt;=$C1231,0,IF(SUM($C1231,$I1196)&gt;BV$4,$AA1210/$I1196,$AA1210-SUM($I1231:BU1231))))</f>
        <v>0</v>
      </c>
      <c r="BW1231" s="31">
        <f>IF($I1196="n/a",0,IF(BW$4&lt;=$C1231,0,IF(SUM($C1231,$I1196)&gt;BW$4,$AA1210/$I1196,$AA1210-SUM($I1231:BV1231))))</f>
        <v>0</v>
      </c>
      <c r="BX1231" s="31">
        <f>IF($I1196="n/a",0,IF(BX$4&lt;=$C1231,0,IF(SUM($C1231,$I1196)&gt;BX$4,$AA1210/$I1196,$AA1210-SUM($I1231:BW1231))))</f>
        <v>0</v>
      </c>
      <c r="BY1231" s="31">
        <f>IF($I1196="n/a",0,IF(BY$4&lt;=$C1231,0,IF(SUM($C1231,$I1196)&gt;BY$4,$AA1210/$I1196,$AA1210-SUM($I1231:BX1231))))</f>
        <v>0</v>
      </c>
      <c r="BZ1231" s="31">
        <f>IF($I1196="n/a",0,IF(BZ$4&lt;=$C1231,0,IF(SUM($C1231,$I1196)&gt;BZ$4,$AA1210/$I1196,$AA1210-SUM($I1231:BY1231))))</f>
        <v>0</v>
      </c>
      <c r="CA1231" s="31">
        <f>IF($I1196="n/a",0,IF(CA$4&lt;=$C1231,0,IF(SUM($C1231,$I1196)&gt;CA$4,$AA1210/$I1196,$AA1210-SUM($I1231:BZ1231))))</f>
        <v>0</v>
      </c>
      <c r="CB1231" s="31">
        <f>IF($I1196="n/a",0,IF(CB$4&lt;=$C1231,0,IF(SUM($C1231,$I1196)&gt;CB$4,$AA1210/$I1196,$AA1210-SUM($I1231:CA1231))))</f>
        <v>0</v>
      </c>
      <c r="CC1231" s="31">
        <f>IF($I1196="n/a",0,IF(CC$4&lt;=$C1231,0,IF(SUM($C1231,$I1196)&gt;CC$4,$AA1210/$I1196,$AA1210-SUM($I1231:CB1231))))</f>
        <v>0</v>
      </c>
      <c r="CD1231" s="31">
        <f>IF($I1196="n/a",0,IF(CD$4&lt;=$C1231,0,IF(SUM($C1231,$I1196)&gt;CD$4,$AA1210/$I1196,$AA1210-SUM($I1231:CC1231))))</f>
        <v>0</v>
      </c>
      <c r="CE1231" s="31">
        <f>IF($I1196="n/a",0,IF(CE$4&lt;=$C1231,0,IF(SUM($C1231,$I1196)&gt;CE$4,$AA1210/$I1196,$AA1210-SUM($I1231:CD1231))))</f>
        <v>0</v>
      </c>
      <c r="CF1231" s="31">
        <f>IF($I1196="n/a",0,IF(CF$4&lt;=$C1231,0,IF(SUM($C1231,$I1196)&gt;CF$4,$AA1210/$I1196,$AA1210-SUM($I1231:CE1231))))</f>
        <v>0</v>
      </c>
    </row>
    <row r="1232" spans="1:84" s="153" customFormat="1" ht="12.75" customHeight="1">
      <c r="A1232"/>
      <c r="C1232" s="197">
        <v>2034</v>
      </c>
      <c r="D1232" s="21" t="s">
        <v>63</v>
      </c>
      <c r="E1232" s="21" t="s">
        <v>185</v>
      </c>
      <c r="I1232" s="31"/>
      <c r="J1232" s="31">
        <f>IF($I1196="n/a",0,IF(J$4&lt;=$C1232,0,IF(SUM($C1232,$I1196)&gt;J$4,$AB1210/$I1196,$AB1210-SUM($I1232:I1232))))</f>
        <v>0</v>
      </c>
      <c r="K1232" s="31">
        <f>IF($I1196="n/a",0,IF(K$4&lt;=$C1232,0,IF(SUM($C1232,$I1196)&gt;K$4,$AB1210/$I1196,$AB1210-SUM($I1232:J1232))))</f>
        <v>0</v>
      </c>
      <c r="L1232" s="31">
        <f>IF($I1196="n/a",0,IF(L$4&lt;=$C1232,0,IF(SUM($C1232,$I1196)&gt;L$4,$AB1210/$I1196,$AB1210-SUM($I1232:K1232))))</f>
        <v>0</v>
      </c>
      <c r="M1232" s="31">
        <f>IF($I1196="n/a",0,IF(M$4&lt;=$C1232,0,IF(SUM($C1232,$I1196)&gt;M$4,$AB1210/$I1196,$AB1210-SUM($I1232:L1232))))</f>
        <v>0</v>
      </c>
      <c r="N1232" s="31">
        <f>IF($I1196="n/a",0,IF(N$4&lt;=$C1232,0,IF(SUM($C1232,$I1196)&gt;N$4,$AB1210/$I1196,$AB1210-SUM($I1232:M1232))))</f>
        <v>0</v>
      </c>
      <c r="O1232" s="31">
        <f>IF($I1196="n/a",0,IF(O$4&lt;=$C1232,0,IF(SUM($C1232,$I1196)&gt;O$4,$AB1210/$I1196,$AB1210-SUM($I1232:N1232))))</f>
        <v>0</v>
      </c>
      <c r="P1232" s="31">
        <f>IF($I1196="n/a",0,IF(P$4&lt;=$C1232,0,IF(SUM($C1232,$I1196)&gt;P$4,$AB1210/$I1196,$AB1210-SUM($I1232:O1232))))</f>
        <v>0</v>
      </c>
      <c r="Q1232" s="31">
        <f>IF($I1196="n/a",0,IF(Q$4&lt;=$C1232,0,IF(SUM($C1232,$I1196)&gt;Q$4,$AB1210/$I1196,$AB1210-SUM($I1232:P1232))))</f>
        <v>0</v>
      </c>
      <c r="R1232" s="31">
        <f>IF($I1196="n/a",0,IF(R$4&lt;=$C1232,0,IF(SUM($C1232,$I1196)&gt;R$4,$AB1210/$I1196,$AB1210-SUM($I1232:Q1232))))</f>
        <v>0</v>
      </c>
      <c r="S1232" s="31">
        <f>IF($I1196="n/a",0,IF(S$4&lt;=$C1232,0,IF(SUM($C1232,$I1196)&gt;S$4,$AB1210/$I1196,$AB1210-SUM($I1232:R1232))))</f>
        <v>0</v>
      </c>
      <c r="T1232" s="31">
        <f>IF($I1196="n/a",0,IF(T$4&lt;=$C1232,0,IF(SUM($C1232,$I1196)&gt;T$4,$AB1210/$I1196,$AB1210-SUM($I1232:S1232))))</f>
        <v>0</v>
      </c>
      <c r="U1232" s="31">
        <f>IF($I1196="n/a",0,IF(U$4&lt;=$C1232,0,IF(SUM($C1232,$I1196)&gt;U$4,$AB1210/$I1196,$AB1210-SUM($I1232:T1232))))</f>
        <v>0</v>
      </c>
      <c r="V1232" s="31">
        <f>IF($I1196="n/a",0,IF(V$4&lt;=$C1232,0,IF(SUM($C1232,$I1196)&gt;V$4,$AB1210/$I1196,$AB1210-SUM($I1232:U1232))))</f>
        <v>0</v>
      </c>
      <c r="W1232" s="31">
        <f>IF($I1196="n/a",0,IF(W$4&lt;=$C1232,0,IF(SUM($C1232,$I1196)&gt;W$4,$AB1210/$I1196,$AB1210-SUM($I1232:V1232))))</f>
        <v>0</v>
      </c>
      <c r="X1232" s="31">
        <f>IF($I1196="n/a",0,IF(X$4&lt;=$C1232,0,IF(SUM($C1232,$I1196)&gt;X$4,$AB1210/$I1196,$AB1210-SUM($I1232:W1232))))</f>
        <v>0</v>
      </c>
      <c r="Y1232" s="31">
        <f>IF($I1196="n/a",0,IF(Y$4&lt;=$C1232,0,IF(SUM($C1232,$I1196)&gt;Y$4,$AB1210/$I1196,$AB1210-SUM($I1232:X1232))))</f>
        <v>0</v>
      </c>
      <c r="Z1232" s="31">
        <f>IF($I1196="n/a",0,IF(Z$4&lt;=$C1232,0,IF(SUM($C1232,$I1196)&gt;Z$4,$AB1210/$I1196,$AB1210-SUM($I1232:Y1232))))</f>
        <v>0</v>
      </c>
      <c r="AA1232" s="31">
        <f>IF($I1196="n/a",0,IF(AA$4&lt;=$C1232,0,IF(SUM($C1232,$I1196)&gt;AA$4,$AB1210/$I1196,$AB1210-SUM($I1232:Z1232))))</f>
        <v>0</v>
      </c>
      <c r="AB1232" s="31">
        <f>IF($I1196="n/a",0,IF(AB$4&lt;=$C1232,0,IF(SUM($C1232,$I1196)&gt;AB$4,$AB1210/$I1196,$AB1210-SUM($I1232:AA1232))))</f>
        <v>0</v>
      </c>
      <c r="AC1232" s="31">
        <f>IF($I1196="n/a",0,IF(AC$4&lt;=$C1232,0,IF(SUM($C1232,$I1196)&gt;AC$4,$AB1210/$I1196,$AB1210-SUM($I1232:AB1232))))</f>
        <v>0</v>
      </c>
      <c r="AD1232" s="31">
        <f>IF($I1196="n/a",0,IF(AD$4&lt;=$C1232,0,IF(SUM($C1232,$I1196)&gt;AD$4,$AB1210/$I1196,$AB1210-SUM($I1232:AC1232))))</f>
        <v>0</v>
      </c>
      <c r="AE1232" s="31">
        <f>IF($I1196="n/a",0,IF(AE$4&lt;=$C1232,0,IF(SUM($C1232,$I1196)&gt;AE$4,$AB1210/$I1196,$AB1210-SUM($I1232:AD1232))))</f>
        <v>0</v>
      </c>
      <c r="AF1232" s="31">
        <f>IF($I1196="n/a",0,IF(AF$4&lt;=$C1232,0,IF(SUM($C1232,$I1196)&gt;AF$4,$AB1210/$I1196,$AB1210-SUM($I1232:AE1232))))</f>
        <v>0</v>
      </c>
      <c r="AG1232" s="31">
        <f>IF($I1196="n/a",0,IF(AG$4&lt;=$C1232,0,IF(SUM($C1232,$I1196)&gt;AG$4,$AB1210/$I1196,$AB1210-SUM($I1232:AF1232))))</f>
        <v>0</v>
      </c>
      <c r="AH1232" s="31">
        <f>IF($I1196="n/a",0,IF(AH$4&lt;=$C1232,0,IF(SUM($C1232,$I1196)&gt;AH$4,$AB1210/$I1196,$AB1210-SUM($I1232:AG1232))))</f>
        <v>0</v>
      </c>
      <c r="AI1232" s="31">
        <f>IF($I1196="n/a",0,IF(AI$4&lt;=$C1232,0,IF(SUM($C1232,$I1196)&gt;AI$4,$AB1210/$I1196,$AB1210-SUM($I1232:AH1232))))</f>
        <v>0</v>
      </c>
      <c r="AJ1232" s="31">
        <f>IF($I1196="n/a",0,IF(AJ$4&lt;=$C1232,0,IF(SUM($C1232,$I1196)&gt;AJ$4,$AB1210/$I1196,$AB1210-SUM($I1232:AI1232))))</f>
        <v>0</v>
      </c>
      <c r="AK1232" s="31">
        <f>IF($I1196="n/a",0,IF(AK$4&lt;=$C1232,0,IF(SUM($C1232,$I1196)&gt;AK$4,$AB1210/$I1196,$AB1210-SUM($I1232:AJ1232))))</f>
        <v>0</v>
      </c>
      <c r="AL1232" s="31">
        <f>IF($I1196="n/a",0,IF(AL$4&lt;=$C1232,0,IF(SUM($C1232,$I1196)&gt;AL$4,$AB1210/$I1196,$AB1210-SUM($I1232:AK1232))))</f>
        <v>0</v>
      </c>
      <c r="AM1232" s="31">
        <f>IF($I1196="n/a",0,IF(AM$4&lt;=$C1232,0,IF(SUM($C1232,$I1196)&gt;AM$4,$AB1210/$I1196,$AB1210-SUM($I1232:AL1232))))</f>
        <v>0</v>
      </c>
      <c r="AN1232" s="31">
        <f>IF($I1196="n/a",0,IF(AN$4&lt;=$C1232,0,IF(SUM($C1232,$I1196)&gt;AN$4,$AB1210/$I1196,$AB1210-SUM($I1232:AM1232))))</f>
        <v>0</v>
      </c>
      <c r="AO1232" s="31">
        <f>IF($I1196="n/a",0,IF(AO$4&lt;=$C1232,0,IF(SUM($C1232,$I1196)&gt;AO$4,$AB1210/$I1196,$AB1210-SUM($I1232:AN1232))))</f>
        <v>0</v>
      </c>
      <c r="AP1232" s="31">
        <f>IF($I1196="n/a",0,IF(AP$4&lt;=$C1232,0,IF(SUM($C1232,$I1196)&gt;AP$4,$AB1210/$I1196,$AB1210-SUM($I1232:AO1232))))</f>
        <v>0</v>
      </c>
      <c r="AQ1232" s="31">
        <f>IF($I1196="n/a",0,IF(AQ$4&lt;=$C1232,0,IF(SUM($C1232,$I1196)&gt;AQ$4,$AB1210/$I1196,$AB1210-SUM($I1232:AP1232))))</f>
        <v>0</v>
      </c>
      <c r="AR1232" s="31">
        <f>IF($I1196="n/a",0,IF(AR$4&lt;=$C1232,0,IF(SUM($C1232,$I1196)&gt;AR$4,$AB1210/$I1196,$AB1210-SUM($I1232:AQ1232))))</f>
        <v>0</v>
      </c>
      <c r="AS1232" s="31">
        <f>IF($I1196="n/a",0,IF(AS$4&lt;=$C1232,0,IF(SUM($C1232,$I1196)&gt;AS$4,$AB1210/$I1196,$AB1210-SUM($I1232:AR1232))))</f>
        <v>0</v>
      </c>
      <c r="AT1232" s="31">
        <f>IF($I1196="n/a",0,IF(AT$4&lt;=$C1232,0,IF(SUM($C1232,$I1196)&gt;AT$4,$AB1210/$I1196,$AB1210-SUM($I1232:AS1232))))</f>
        <v>0</v>
      </c>
      <c r="AU1232" s="31">
        <f>IF($I1196="n/a",0,IF(AU$4&lt;=$C1232,0,IF(SUM($C1232,$I1196)&gt;AU$4,$AB1210/$I1196,$AB1210-SUM($I1232:AT1232))))</f>
        <v>0</v>
      </c>
      <c r="AV1232" s="31">
        <f>IF($I1196="n/a",0,IF(AV$4&lt;=$C1232,0,IF(SUM($C1232,$I1196)&gt;AV$4,$AB1210/$I1196,$AB1210-SUM($I1232:AU1232))))</f>
        <v>0</v>
      </c>
      <c r="AW1232" s="31">
        <f>IF($I1196="n/a",0,IF(AW$4&lt;=$C1232,0,IF(SUM($C1232,$I1196)&gt;AW$4,$AB1210/$I1196,$AB1210-SUM($I1232:AV1232))))</f>
        <v>0</v>
      </c>
      <c r="AX1232" s="31">
        <f>IF($I1196="n/a",0,IF(AX$4&lt;=$C1232,0,IF(SUM($C1232,$I1196)&gt;AX$4,$AB1210/$I1196,$AB1210-SUM($I1232:AW1232))))</f>
        <v>0</v>
      </c>
      <c r="AY1232" s="31">
        <f>IF($I1196="n/a",0,IF(AY$4&lt;=$C1232,0,IF(SUM($C1232,$I1196)&gt;AY$4,$AB1210/$I1196,$AB1210-SUM($I1232:AX1232))))</f>
        <v>0</v>
      </c>
      <c r="AZ1232" s="31">
        <f>IF($I1196="n/a",0,IF(AZ$4&lt;=$C1232,0,IF(SUM($C1232,$I1196)&gt;AZ$4,$AB1210/$I1196,$AB1210-SUM($I1232:AY1232))))</f>
        <v>0</v>
      </c>
      <c r="BA1232" s="31">
        <f>IF($I1196="n/a",0,IF(BA$4&lt;=$C1232,0,IF(SUM($C1232,$I1196)&gt;BA$4,$AB1210/$I1196,$AB1210-SUM($I1232:AZ1232))))</f>
        <v>0</v>
      </c>
      <c r="BB1232" s="31">
        <f>IF($I1196="n/a",0,IF(BB$4&lt;=$C1232,0,IF(SUM($C1232,$I1196)&gt;BB$4,$AB1210/$I1196,$AB1210-SUM($I1232:BA1232))))</f>
        <v>0</v>
      </c>
      <c r="BC1232" s="31">
        <f>IF($I1196="n/a",0,IF(BC$4&lt;=$C1232,0,IF(SUM($C1232,$I1196)&gt;BC$4,$AB1210/$I1196,$AB1210-SUM($I1232:BB1232))))</f>
        <v>0</v>
      </c>
      <c r="BD1232" s="31">
        <f>IF($I1196="n/a",0,IF(BD$4&lt;=$C1232,0,IF(SUM($C1232,$I1196)&gt;BD$4,$AB1210/$I1196,$AB1210-SUM($I1232:BC1232))))</f>
        <v>0</v>
      </c>
      <c r="BE1232" s="31">
        <f>IF($I1196="n/a",0,IF(BE$4&lt;=$C1232,0,IF(SUM($C1232,$I1196)&gt;BE$4,$AB1210/$I1196,$AB1210-SUM($I1232:BD1232))))</f>
        <v>0</v>
      </c>
      <c r="BF1232" s="31">
        <f>IF($I1196="n/a",0,IF(BF$4&lt;=$C1232,0,IF(SUM($C1232,$I1196)&gt;BF$4,$AB1210/$I1196,$AB1210-SUM($I1232:BE1232))))</f>
        <v>0</v>
      </c>
      <c r="BG1232" s="31">
        <f>IF($I1196="n/a",0,IF(BG$4&lt;=$C1232,0,IF(SUM($C1232,$I1196)&gt;BG$4,$AB1210/$I1196,$AB1210-SUM($I1232:BF1232))))</f>
        <v>0</v>
      </c>
      <c r="BH1232" s="31">
        <f>IF($I1196="n/a",0,IF(BH$4&lt;=$C1232,0,IF(SUM($C1232,$I1196)&gt;BH$4,$AB1210/$I1196,$AB1210-SUM($I1232:BG1232))))</f>
        <v>0</v>
      </c>
      <c r="BI1232" s="31">
        <f>IF($I1196="n/a",0,IF(BI$4&lt;=$C1232,0,IF(SUM($C1232,$I1196)&gt;BI$4,$AB1210/$I1196,$AB1210-SUM($I1232:BH1232))))</f>
        <v>0</v>
      </c>
      <c r="BJ1232" s="31">
        <f>IF($I1196="n/a",0,IF(BJ$4&lt;=$C1232,0,IF(SUM($C1232,$I1196)&gt;BJ$4,$AB1210/$I1196,$AB1210-SUM($I1232:BI1232))))</f>
        <v>0</v>
      </c>
      <c r="BK1232" s="31">
        <f>IF($I1196="n/a",0,IF(BK$4&lt;=$C1232,0,IF(SUM($C1232,$I1196)&gt;BK$4,$AB1210/$I1196,$AB1210-SUM($I1232:BJ1232))))</f>
        <v>0</v>
      </c>
      <c r="BL1232" s="31">
        <f>IF($I1196="n/a",0,IF(BL$4&lt;=$C1232,0,IF(SUM($C1232,$I1196)&gt;BL$4,$AB1210/$I1196,$AB1210-SUM($I1232:BK1232))))</f>
        <v>0</v>
      </c>
      <c r="BM1232" s="31">
        <f>IF($I1196="n/a",0,IF(BM$4&lt;=$C1232,0,IF(SUM($C1232,$I1196)&gt;BM$4,$AB1210/$I1196,$AB1210-SUM($I1232:BL1232))))</f>
        <v>0</v>
      </c>
      <c r="BN1232" s="31">
        <f>IF($I1196="n/a",0,IF(BN$4&lt;=$C1232,0,IF(SUM($C1232,$I1196)&gt;BN$4,$AB1210/$I1196,$AB1210-SUM($I1232:BM1232))))</f>
        <v>0</v>
      </c>
      <c r="BO1232" s="31">
        <f>IF($I1196="n/a",0,IF(BO$4&lt;=$C1232,0,IF(SUM($C1232,$I1196)&gt;BO$4,$AB1210/$I1196,$AB1210-SUM($I1232:BN1232))))</f>
        <v>0</v>
      </c>
      <c r="BP1232" s="31">
        <f>IF($I1196="n/a",0,IF(BP$4&lt;=$C1232,0,IF(SUM($C1232,$I1196)&gt;BP$4,$AB1210/$I1196,$AB1210-SUM($I1232:BO1232))))</f>
        <v>0</v>
      </c>
      <c r="BQ1232" s="31">
        <f>IF($I1196="n/a",0,IF(BQ$4&lt;=$C1232,0,IF(SUM($C1232,$I1196)&gt;BQ$4,$AB1210/$I1196,$AB1210-SUM($I1232:BP1232))))</f>
        <v>0</v>
      </c>
      <c r="BR1232" s="31">
        <f>IF($I1196="n/a",0,IF(BR$4&lt;=$C1232,0,IF(SUM($C1232,$I1196)&gt;BR$4,$AB1210/$I1196,$AB1210-SUM($I1232:BQ1232))))</f>
        <v>0</v>
      </c>
      <c r="BS1232" s="31">
        <f>IF($I1196="n/a",0,IF(BS$4&lt;=$C1232,0,IF(SUM($C1232,$I1196)&gt;BS$4,$AB1210/$I1196,$AB1210-SUM($I1232:BR1232))))</f>
        <v>0</v>
      </c>
      <c r="BT1232" s="31">
        <f>IF($I1196="n/a",0,IF(BT$4&lt;=$C1232,0,IF(SUM($C1232,$I1196)&gt;BT$4,$AB1210/$I1196,$AB1210-SUM($I1232:BS1232))))</f>
        <v>0</v>
      </c>
      <c r="BU1232" s="31">
        <f>IF($I1196="n/a",0,IF(BU$4&lt;=$C1232,0,IF(SUM($C1232,$I1196)&gt;BU$4,$AB1210/$I1196,$AB1210-SUM($I1232:BT1232))))</f>
        <v>0</v>
      </c>
      <c r="BV1232" s="31">
        <f>IF($I1196="n/a",0,IF(BV$4&lt;=$C1232,0,IF(SUM($C1232,$I1196)&gt;BV$4,$AB1210/$I1196,$AB1210-SUM($I1232:BU1232))))</f>
        <v>0</v>
      </c>
      <c r="BW1232" s="31">
        <f>IF($I1196="n/a",0,IF(BW$4&lt;=$C1232,0,IF(SUM($C1232,$I1196)&gt;BW$4,$AB1210/$I1196,$AB1210-SUM($I1232:BV1232))))</f>
        <v>0</v>
      </c>
      <c r="BX1232" s="31">
        <f>IF($I1196="n/a",0,IF(BX$4&lt;=$C1232,0,IF(SUM($C1232,$I1196)&gt;BX$4,$AB1210/$I1196,$AB1210-SUM($I1232:BW1232))))</f>
        <v>0</v>
      </c>
      <c r="BY1232" s="31">
        <f>IF($I1196="n/a",0,IF(BY$4&lt;=$C1232,0,IF(SUM($C1232,$I1196)&gt;BY$4,$AB1210/$I1196,$AB1210-SUM($I1232:BX1232))))</f>
        <v>0</v>
      </c>
      <c r="BZ1232" s="31">
        <f>IF($I1196="n/a",0,IF(BZ$4&lt;=$C1232,0,IF(SUM($C1232,$I1196)&gt;BZ$4,$AB1210/$I1196,$AB1210-SUM($I1232:BY1232))))</f>
        <v>0</v>
      </c>
      <c r="CA1232" s="31">
        <f>IF($I1196="n/a",0,IF(CA$4&lt;=$C1232,0,IF(SUM($C1232,$I1196)&gt;CA$4,$AB1210/$I1196,$AB1210-SUM($I1232:BZ1232))))</f>
        <v>0</v>
      </c>
      <c r="CB1232" s="31">
        <f>IF($I1196="n/a",0,IF(CB$4&lt;=$C1232,0,IF(SUM($C1232,$I1196)&gt;CB$4,$AB1210/$I1196,$AB1210-SUM($I1232:CA1232))))</f>
        <v>0</v>
      </c>
      <c r="CC1232" s="31">
        <f>IF($I1196="n/a",0,IF(CC$4&lt;=$C1232,0,IF(SUM($C1232,$I1196)&gt;CC$4,$AB1210/$I1196,$AB1210-SUM($I1232:CB1232))))</f>
        <v>0</v>
      </c>
      <c r="CD1232" s="31">
        <f>IF($I1196="n/a",0,IF(CD$4&lt;=$C1232,0,IF(SUM($C1232,$I1196)&gt;CD$4,$AB1210/$I1196,$AB1210-SUM($I1232:CC1232))))</f>
        <v>0</v>
      </c>
      <c r="CE1232" s="31">
        <f>IF($I1196="n/a",0,IF(CE$4&lt;=$C1232,0,IF(SUM($C1232,$I1196)&gt;CE$4,$AB1210/$I1196,$AB1210-SUM($I1232:CD1232))))</f>
        <v>0</v>
      </c>
      <c r="CF1232" s="31">
        <f>IF($I1196="n/a",0,IF(CF$4&lt;=$C1232,0,IF(SUM($C1232,$I1196)&gt;CF$4,$AB1210/$I1196,$AB1210-SUM($I1232:CE1232))))</f>
        <v>0</v>
      </c>
    </row>
    <row r="1233" spans="1:84" s="153" customFormat="1" ht="12.75" customHeight="1">
      <c r="A1233"/>
      <c r="C1233" s="197">
        <v>2035</v>
      </c>
      <c r="D1233" s="21" t="s">
        <v>64</v>
      </c>
      <c r="E1233" s="21" t="s">
        <v>185</v>
      </c>
      <c r="I1233" s="31"/>
      <c r="J1233" s="31">
        <f>IF($I1196="n/a",0,IF(J$4&lt;=$C1233,0,IF(SUM($C1233,$I1196)&gt;J$4,$AC1210/$I1196,$AC1210-SUM($I1233:I1233))))</f>
        <v>0</v>
      </c>
      <c r="K1233" s="31">
        <f>IF($I1196="n/a",0,IF(K$4&lt;=$C1233,0,IF(SUM($C1233,$I1196)&gt;K$4,$AC1210/$I1196,$AC1210-SUM($I1233:J1233))))</f>
        <v>0</v>
      </c>
      <c r="L1233" s="31">
        <f>IF($I1196="n/a",0,IF(L$4&lt;=$C1233,0,IF(SUM($C1233,$I1196)&gt;L$4,$AC1210/$I1196,$AC1210-SUM($I1233:K1233))))</f>
        <v>0</v>
      </c>
      <c r="M1233" s="31">
        <f>IF($I1196="n/a",0,IF(M$4&lt;=$C1233,0,IF(SUM($C1233,$I1196)&gt;M$4,$AC1210/$I1196,$AC1210-SUM($I1233:L1233))))</f>
        <v>0</v>
      </c>
      <c r="N1233" s="31">
        <f>IF($I1196="n/a",0,IF(N$4&lt;=$C1233,0,IF(SUM($C1233,$I1196)&gt;N$4,$AC1210/$I1196,$AC1210-SUM($I1233:M1233))))</f>
        <v>0</v>
      </c>
      <c r="O1233" s="31">
        <f>IF($I1196="n/a",0,IF(O$4&lt;=$C1233,0,IF(SUM($C1233,$I1196)&gt;O$4,$AC1210/$I1196,$AC1210-SUM($I1233:N1233))))</f>
        <v>0</v>
      </c>
      <c r="P1233" s="31">
        <f>IF($I1196="n/a",0,IF(P$4&lt;=$C1233,0,IF(SUM($C1233,$I1196)&gt;P$4,$AC1210/$I1196,$AC1210-SUM($I1233:O1233))))</f>
        <v>0</v>
      </c>
      <c r="Q1233" s="31">
        <f>IF($I1196="n/a",0,IF(Q$4&lt;=$C1233,0,IF(SUM($C1233,$I1196)&gt;Q$4,$AC1210/$I1196,$AC1210-SUM($I1233:P1233))))</f>
        <v>0</v>
      </c>
      <c r="R1233" s="31">
        <f>IF($I1196="n/a",0,IF(R$4&lt;=$C1233,0,IF(SUM($C1233,$I1196)&gt;R$4,$AC1210/$I1196,$AC1210-SUM($I1233:Q1233))))</f>
        <v>0</v>
      </c>
      <c r="S1233" s="31">
        <f>IF($I1196="n/a",0,IF(S$4&lt;=$C1233,0,IF(SUM($C1233,$I1196)&gt;S$4,$AC1210/$I1196,$AC1210-SUM($I1233:R1233))))</f>
        <v>0</v>
      </c>
      <c r="T1233" s="31">
        <f>IF($I1196="n/a",0,IF(T$4&lt;=$C1233,0,IF(SUM($C1233,$I1196)&gt;T$4,$AC1210/$I1196,$AC1210-SUM($I1233:S1233))))</f>
        <v>0</v>
      </c>
      <c r="U1233" s="31">
        <f>IF($I1196="n/a",0,IF(U$4&lt;=$C1233,0,IF(SUM($C1233,$I1196)&gt;U$4,$AC1210/$I1196,$AC1210-SUM($I1233:T1233))))</f>
        <v>0</v>
      </c>
      <c r="V1233" s="31">
        <f>IF($I1196="n/a",0,IF(V$4&lt;=$C1233,0,IF(SUM($C1233,$I1196)&gt;V$4,$AC1210/$I1196,$AC1210-SUM($I1233:U1233))))</f>
        <v>0</v>
      </c>
      <c r="W1233" s="31">
        <f>IF($I1196="n/a",0,IF(W$4&lt;=$C1233,0,IF(SUM($C1233,$I1196)&gt;W$4,$AC1210/$I1196,$AC1210-SUM($I1233:V1233))))</f>
        <v>0</v>
      </c>
      <c r="X1233" s="31">
        <f>IF($I1196="n/a",0,IF(X$4&lt;=$C1233,0,IF(SUM($C1233,$I1196)&gt;X$4,$AC1210/$I1196,$AC1210-SUM($I1233:W1233))))</f>
        <v>0</v>
      </c>
      <c r="Y1233" s="31">
        <f>IF($I1196="n/a",0,IF(Y$4&lt;=$C1233,0,IF(SUM($C1233,$I1196)&gt;Y$4,$AC1210/$I1196,$AC1210-SUM($I1233:X1233))))</f>
        <v>0</v>
      </c>
      <c r="Z1233" s="31">
        <f>IF($I1196="n/a",0,IF(Z$4&lt;=$C1233,0,IF(SUM($C1233,$I1196)&gt;Z$4,$AC1210/$I1196,$AC1210-SUM($I1233:Y1233))))</f>
        <v>0</v>
      </c>
      <c r="AA1233" s="31">
        <f>IF($I1196="n/a",0,IF(AA$4&lt;=$C1233,0,IF(SUM($C1233,$I1196)&gt;AA$4,$AC1210/$I1196,$AC1210-SUM($I1233:Z1233))))</f>
        <v>0</v>
      </c>
      <c r="AB1233" s="31">
        <f>IF($I1196="n/a",0,IF(AB$4&lt;=$C1233,0,IF(SUM($C1233,$I1196)&gt;AB$4,$AC1210/$I1196,$AC1210-SUM($I1233:AA1233))))</f>
        <v>0</v>
      </c>
      <c r="AC1233" s="31">
        <f>IF($I1196="n/a",0,IF(AC$4&lt;=$C1233,0,IF(SUM($C1233,$I1196)&gt;AC$4,$AC1210/$I1196,$AC1210-SUM($I1233:AB1233))))</f>
        <v>0</v>
      </c>
      <c r="AD1233" s="31">
        <f>IF($I1196="n/a",0,IF(AD$4&lt;=$C1233,0,IF(SUM($C1233,$I1196)&gt;AD$4,$AC1210/$I1196,$AC1210-SUM($I1233:AC1233))))</f>
        <v>0</v>
      </c>
      <c r="AE1233" s="31">
        <f>IF($I1196="n/a",0,IF(AE$4&lt;=$C1233,0,IF(SUM($C1233,$I1196)&gt;AE$4,$AC1210/$I1196,$AC1210-SUM($I1233:AD1233))))</f>
        <v>0</v>
      </c>
      <c r="AF1233" s="31">
        <f>IF($I1196="n/a",0,IF(AF$4&lt;=$C1233,0,IF(SUM($C1233,$I1196)&gt;AF$4,$AC1210/$I1196,$AC1210-SUM($I1233:AE1233))))</f>
        <v>0</v>
      </c>
      <c r="AG1233" s="31">
        <f>IF($I1196="n/a",0,IF(AG$4&lt;=$C1233,0,IF(SUM($C1233,$I1196)&gt;AG$4,$AC1210/$I1196,$AC1210-SUM($I1233:AF1233))))</f>
        <v>0</v>
      </c>
      <c r="AH1233" s="31">
        <f>IF($I1196="n/a",0,IF(AH$4&lt;=$C1233,0,IF(SUM($C1233,$I1196)&gt;AH$4,$AC1210/$I1196,$AC1210-SUM($I1233:AG1233))))</f>
        <v>0</v>
      </c>
      <c r="AI1233" s="31">
        <f>IF($I1196="n/a",0,IF(AI$4&lt;=$C1233,0,IF(SUM($C1233,$I1196)&gt;AI$4,$AC1210/$I1196,$AC1210-SUM($I1233:AH1233))))</f>
        <v>0</v>
      </c>
      <c r="AJ1233" s="31">
        <f>IF($I1196="n/a",0,IF(AJ$4&lt;=$C1233,0,IF(SUM($C1233,$I1196)&gt;AJ$4,$AC1210/$I1196,$AC1210-SUM($I1233:AI1233))))</f>
        <v>0</v>
      </c>
      <c r="AK1233" s="31">
        <f>IF($I1196="n/a",0,IF(AK$4&lt;=$C1233,0,IF(SUM($C1233,$I1196)&gt;AK$4,$AC1210/$I1196,$AC1210-SUM($I1233:AJ1233))))</f>
        <v>0</v>
      </c>
      <c r="AL1233" s="31">
        <f>IF($I1196="n/a",0,IF(AL$4&lt;=$C1233,0,IF(SUM($C1233,$I1196)&gt;AL$4,$AC1210/$I1196,$AC1210-SUM($I1233:AK1233))))</f>
        <v>0</v>
      </c>
      <c r="AM1233" s="31">
        <f>IF($I1196="n/a",0,IF(AM$4&lt;=$C1233,0,IF(SUM($C1233,$I1196)&gt;AM$4,$AC1210/$I1196,$AC1210-SUM($I1233:AL1233))))</f>
        <v>0</v>
      </c>
      <c r="AN1233" s="31">
        <f>IF($I1196="n/a",0,IF(AN$4&lt;=$C1233,0,IF(SUM($C1233,$I1196)&gt;AN$4,$AC1210/$I1196,$AC1210-SUM($I1233:AM1233))))</f>
        <v>0</v>
      </c>
      <c r="AO1233" s="31">
        <f>IF($I1196="n/a",0,IF(AO$4&lt;=$C1233,0,IF(SUM($C1233,$I1196)&gt;AO$4,$AC1210/$I1196,$AC1210-SUM($I1233:AN1233))))</f>
        <v>0</v>
      </c>
      <c r="AP1233" s="31">
        <f>IF($I1196="n/a",0,IF(AP$4&lt;=$C1233,0,IF(SUM($C1233,$I1196)&gt;AP$4,$AC1210/$I1196,$AC1210-SUM($I1233:AO1233))))</f>
        <v>0</v>
      </c>
      <c r="AQ1233" s="31">
        <f>IF($I1196="n/a",0,IF(AQ$4&lt;=$C1233,0,IF(SUM($C1233,$I1196)&gt;AQ$4,$AC1210/$I1196,$AC1210-SUM($I1233:AP1233))))</f>
        <v>0</v>
      </c>
      <c r="AR1233" s="31">
        <f>IF($I1196="n/a",0,IF(AR$4&lt;=$C1233,0,IF(SUM($C1233,$I1196)&gt;AR$4,$AC1210/$I1196,$AC1210-SUM($I1233:AQ1233))))</f>
        <v>0</v>
      </c>
      <c r="AS1233" s="31">
        <f>IF($I1196="n/a",0,IF(AS$4&lt;=$C1233,0,IF(SUM($C1233,$I1196)&gt;AS$4,$AC1210/$I1196,$AC1210-SUM($I1233:AR1233))))</f>
        <v>0</v>
      </c>
      <c r="AT1233" s="31">
        <f>IF($I1196="n/a",0,IF(AT$4&lt;=$C1233,0,IF(SUM($C1233,$I1196)&gt;AT$4,$AC1210/$I1196,$AC1210-SUM($I1233:AS1233))))</f>
        <v>0</v>
      </c>
      <c r="AU1233" s="31">
        <f>IF($I1196="n/a",0,IF(AU$4&lt;=$C1233,0,IF(SUM($C1233,$I1196)&gt;AU$4,$AC1210/$I1196,$AC1210-SUM($I1233:AT1233))))</f>
        <v>0</v>
      </c>
      <c r="AV1233" s="31">
        <f>IF($I1196="n/a",0,IF(AV$4&lt;=$C1233,0,IF(SUM($C1233,$I1196)&gt;AV$4,$AC1210/$I1196,$AC1210-SUM($I1233:AU1233))))</f>
        <v>0</v>
      </c>
      <c r="AW1233" s="31">
        <f>IF($I1196="n/a",0,IF(AW$4&lt;=$C1233,0,IF(SUM($C1233,$I1196)&gt;AW$4,$AC1210/$I1196,$AC1210-SUM($I1233:AV1233))))</f>
        <v>0</v>
      </c>
      <c r="AX1233" s="31">
        <f>IF($I1196="n/a",0,IF(AX$4&lt;=$C1233,0,IF(SUM($C1233,$I1196)&gt;AX$4,$AC1210/$I1196,$AC1210-SUM($I1233:AW1233))))</f>
        <v>0</v>
      </c>
      <c r="AY1233" s="31">
        <f>IF($I1196="n/a",0,IF(AY$4&lt;=$C1233,0,IF(SUM($C1233,$I1196)&gt;AY$4,$AC1210/$I1196,$AC1210-SUM($I1233:AX1233))))</f>
        <v>0</v>
      </c>
      <c r="AZ1233" s="31">
        <f>IF($I1196="n/a",0,IF(AZ$4&lt;=$C1233,0,IF(SUM($C1233,$I1196)&gt;AZ$4,$AC1210/$I1196,$AC1210-SUM($I1233:AY1233))))</f>
        <v>0</v>
      </c>
      <c r="BA1233" s="31">
        <f>IF($I1196="n/a",0,IF(BA$4&lt;=$C1233,0,IF(SUM($C1233,$I1196)&gt;BA$4,$AC1210/$I1196,$AC1210-SUM($I1233:AZ1233))))</f>
        <v>0</v>
      </c>
      <c r="BB1233" s="31">
        <f>IF($I1196="n/a",0,IF(BB$4&lt;=$C1233,0,IF(SUM($C1233,$I1196)&gt;BB$4,$AC1210/$I1196,$AC1210-SUM($I1233:BA1233))))</f>
        <v>0</v>
      </c>
      <c r="BC1233" s="31">
        <f>IF($I1196="n/a",0,IF(BC$4&lt;=$C1233,0,IF(SUM($C1233,$I1196)&gt;BC$4,$AC1210/$I1196,$AC1210-SUM($I1233:BB1233))))</f>
        <v>0</v>
      </c>
      <c r="BD1233" s="31">
        <f>IF($I1196="n/a",0,IF(BD$4&lt;=$C1233,0,IF(SUM($C1233,$I1196)&gt;BD$4,$AC1210/$I1196,$AC1210-SUM($I1233:BC1233))))</f>
        <v>0</v>
      </c>
      <c r="BE1233" s="31">
        <f>IF($I1196="n/a",0,IF(BE$4&lt;=$C1233,0,IF(SUM($C1233,$I1196)&gt;BE$4,$AC1210/$I1196,$AC1210-SUM($I1233:BD1233))))</f>
        <v>0</v>
      </c>
      <c r="BF1233" s="31">
        <f>IF($I1196="n/a",0,IF(BF$4&lt;=$C1233,0,IF(SUM($C1233,$I1196)&gt;BF$4,$AC1210/$I1196,$AC1210-SUM($I1233:BE1233))))</f>
        <v>0</v>
      </c>
      <c r="BG1233" s="31">
        <f>IF($I1196="n/a",0,IF(BG$4&lt;=$C1233,0,IF(SUM($C1233,$I1196)&gt;BG$4,$AC1210/$I1196,$AC1210-SUM($I1233:BF1233))))</f>
        <v>0</v>
      </c>
      <c r="BH1233" s="31">
        <f>IF($I1196="n/a",0,IF(BH$4&lt;=$C1233,0,IF(SUM($C1233,$I1196)&gt;BH$4,$AC1210/$I1196,$AC1210-SUM($I1233:BG1233))))</f>
        <v>0</v>
      </c>
      <c r="BI1233" s="31">
        <f>IF($I1196="n/a",0,IF(BI$4&lt;=$C1233,0,IF(SUM($C1233,$I1196)&gt;BI$4,$AC1210/$I1196,$AC1210-SUM($I1233:BH1233))))</f>
        <v>0</v>
      </c>
      <c r="BJ1233" s="31">
        <f>IF($I1196="n/a",0,IF(BJ$4&lt;=$C1233,0,IF(SUM($C1233,$I1196)&gt;BJ$4,$AC1210/$I1196,$AC1210-SUM($I1233:BI1233))))</f>
        <v>0</v>
      </c>
      <c r="BK1233" s="31">
        <f>IF($I1196="n/a",0,IF(BK$4&lt;=$C1233,0,IF(SUM($C1233,$I1196)&gt;BK$4,$AC1210/$I1196,$AC1210-SUM($I1233:BJ1233))))</f>
        <v>0</v>
      </c>
      <c r="BL1233" s="31">
        <f>IF($I1196="n/a",0,IF(BL$4&lt;=$C1233,0,IF(SUM($C1233,$I1196)&gt;BL$4,$AC1210/$I1196,$AC1210-SUM($I1233:BK1233))))</f>
        <v>0</v>
      </c>
      <c r="BM1233" s="31">
        <f>IF($I1196="n/a",0,IF(BM$4&lt;=$C1233,0,IF(SUM($C1233,$I1196)&gt;BM$4,$AC1210/$I1196,$AC1210-SUM($I1233:BL1233))))</f>
        <v>0</v>
      </c>
      <c r="BN1233" s="31">
        <f>IF($I1196="n/a",0,IF(BN$4&lt;=$C1233,0,IF(SUM($C1233,$I1196)&gt;BN$4,$AC1210/$I1196,$AC1210-SUM($I1233:BM1233))))</f>
        <v>0</v>
      </c>
      <c r="BO1233" s="31">
        <f>IF($I1196="n/a",0,IF(BO$4&lt;=$C1233,0,IF(SUM($C1233,$I1196)&gt;BO$4,$AC1210/$I1196,$AC1210-SUM($I1233:BN1233))))</f>
        <v>0</v>
      </c>
      <c r="BP1233" s="31">
        <f>IF($I1196="n/a",0,IF(BP$4&lt;=$C1233,0,IF(SUM($C1233,$I1196)&gt;BP$4,$AC1210/$I1196,$AC1210-SUM($I1233:BO1233))))</f>
        <v>0</v>
      </c>
      <c r="BQ1233" s="31">
        <f>IF($I1196="n/a",0,IF(BQ$4&lt;=$C1233,0,IF(SUM($C1233,$I1196)&gt;BQ$4,$AC1210/$I1196,$AC1210-SUM($I1233:BP1233))))</f>
        <v>0</v>
      </c>
      <c r="BR1233" s="31">
        <f>IF($I1196="n/a",0,IF(BR$4&lt;=$C1233,0,IF(SUM($C1233,$I1196)&gt;BR$4,$AC1210/$I1196,$AC1210-SUM($I1233:BQ1233))))</f>
        <v>0</v>
      </c>
      <c r="BS1233" s="31">
        <f>IF($I1196="n/a",0,IF(BS$4&lt;=$C1233,0,IF(SUM($C1233,$I1196)&gt;BS$4,$AC1210/$I1196,$AC1210-SUM($I1233:BR1233))))</f>
        <v>0</v>
      </c>
      <c r="BT1233" s="31">
        <f>IF($I1196="n/a",0,IF(BT$4&lt;=$C1233,0,IF(SUM($C1233,$I1196)&gt;BT$4,$AC1210/$I1196,$AC1210-SUM($I1233:BS1233))))</f>
        <v>0</v>
      </c>
      <c r="BU1233" s="31">
        <f>IF($I1196="n/a",0,IF(BU$4&lt;=$C1233,0,IF(SUM($C1233,$I1196)&gt;BU$4,$AC1210/$I1196,$AC1210-SUM($I1233:BT1233))))</f>
        <v>0</v>
      </c>
      <c r="BV1233" s="31">
        <f>IF($I1196="n/a",0,IF(BV$4&lt;=$C1233,0,IF(SUM($C1233,$I1196)&gt;BV$4,$AC1210/$I1196,$AC1210-SUM($I1233:BU1233))))</f>
        <v>0</v>
      </c>
      <c r="BW1233" s="31">
        <f>IF($I1196="n/a",0,IF(BW$4&lt;=$C1233,0,IF(SUM($C1233,$I1196)&gt;BW$4,$AC1210/$I1196,$AC1210-SUM($I1233:BV1233))))</f>
        <v>0</v>
      </c>
      <c r="BX1233" s="31">
        <f>IF($I1196="n/a",0,IF(BX$4&lt;=$C1233,0,IF(SUM($C1233,$I1196)&gt;BX$4,$AC1210/$I1196,$AC1210-SUM($I1233:BW1233))))</f>
        <v>0</v>
      </c>
      <c r="BY1233" s="31">
        <f>IF($I1196="n/a",0,IF(BY$4&lt;=$C1233,0,IF(SUM($C1233,$I1196)&gt;BY$4,$AC1210/$I1196,$AC1210-SUM($I1233:BX1233))))</f>
        <v>0</v>
      </c>
      <c r="BZ1233" s="31">
        <f>IF($I1196="n/a",0,IF(BZ$4&lt;=$C1233,0,IF(SUM($C1233,$I1196)&gt;BZ$4,$AC1210/$I1196,$AC1210-SUM($I1233:BY1233))))</f>
        <v>0</v>
      </c>
      <c r="CA1233" s="31">
        <f>IF($I1196="n/a",0,IF(CA$4&lt;=$C1233,0,IF(SUM($C1233,$I1196)&gt;CA$4,$AC1210/$I1196,$AC1210-SUM($I1233:BZ1233))))</f>
        <v>0</v>
      </c>
      <c r="CB1233" s="31">
        <f>IF($I1196="n/a",0,IF(CB$4&lt;=$C1233,0,IF(SUM($C1233,$I1196)&gt;CB$4,$AC1210/$I1196,$AC1210-SUM($I1233:CA1233))))</f>
        <v>0</v>
      </c>
      <c r="CC1233" s="31">
        <f>IF($I1196="n/a",0,IF(CC$4&lt;=$C1233,0,IF(SUM($C1233,$I1196)&gt;CC$4,$AC1210/$I1196,$AC1210-SUM($I1233:CB1233))))</f>
        <v>0</v>
      </c>
      <c r="CD1233" s="31">
        <f>IF($I1196="n/a",0,IF(CD$4&lt;=$C1233,0,IF(SUM($C1233,$I1196)&gt;CD$4,$AC1210/$I1196,$AC1210-SUM($I1233:CC1233))))</f>
        <v>0</v>
      </c>
      <c r="CE1233" s="31">
        <f>IF($I1196="n/a",0,IF(CE$4&lt;=$C1233,0,IF(SUM($C1233,$I1196)&gt;CE$4,$AC1210/$I1196,$AC1210-SUM($I1233:CD1233))))</f>
        <v>0</v>
      </c>
      <c r="CF1233" s="31">
        <f>IF($I1196="n/a",0,IF(CF$4&lt;=$C1233,0,IF(SUM($C1233,$I1196)&gt;CF$4,$AC1210/$I1196,$AC1210-SUM($I1233:CE1233))))</f>
        <v>0</v>
      </c>
    </row>
    <row r="1234" spans="1:84" s="153" customFormat="1" ht="12.75" customHeight="1">
      <c r="A1234"/>
      <c r="C1234" s="197">
        <v>2036</v>
      </c>
      <c r="D1234" s="21" t="s">
        <v>65</v>
      </c>
      <c r="E1234" s="21" t="s">
        <v>185</v>
      </c>
      <c r="I1234" s="31"/>
      <c r="J1234" s="31">
        <f>IF($I1196="n/a",0,IF(J$4&lt;=$C1234,0,IF(SUM($C1234,$I1196)&gt;J$4,$AD1210/$I1196,$AD1210-SUM($I1234:I1234))))</f>
        <v>0</v>
      </c>
      <c r="K1234" s="31">
        <f>IF($I1196="n/a",0,IF(K$4&lt;=$C1234,0,IF(SUM($C1234,$I1196)&gt;K$4,$AD1210/$I1196,$AD1210-SUM($I1234:J1234))))</f>
        <v>0</v>
      </c>
      <c r="L1234" s="31">
        <f>IF($I1196="n/a",0,IF(L$4&lt;=$C1234,0,IF(SUM($C1234,$I1196)&gt;L$4,$AD1210/$I1196,$AD1210-SUM($I1234:K1234))))</f>
        <v>0</v>
      </c>
      <c r="M1234" s="31">
        <f>IF($I1196="n/a",0,IF(M$4&lt;=$C1234,0,IF(SUM($C1234,$I1196)&gt;M$4,$AD1210/$I1196,$AD1210-SUM($I1234:L1234))))</f>
        <v>0</v>
      </c>
      <c r="N1234" s="31">
        <f>IF($I1196="n/a",0,IF(N$4&lt;=$C1234,0,IF(SUM($C1234,$I1196)&gt;N$4,$AD1210/$I1196,$AD1210-SUM($I1234:M1234))))</f>
        <v>0</v>
      </c>
      <c r="O1234" s="31">
        <f>IF($I1196="n/a",0,IF(O$4&lt;=$C1234,0,IF(SUM($C1234,$I1196)&gt;O$4,$AD1210/$I1196,$AD1210-SUM($I1234:N1234))))</f>
        <v>0</v>
      </c>
      <c r="P1234" s="31">
        <f>IF($I1196="n/a",0,IF(P$4&lt;=$C1234,0,IF(SUM($C1234,$I1196)&gt;P$4,$AD1210/$I1196,$AD1210-SUM($I1234:O1234))))</f>
        <v>0</v>
      </c>
      <c r="Q1234" s="31">
        <f>IF($I1196="n/a",0,IF(Q$4&lt;=$C1234,0,IF(SUM($C1234,$I1196)&gt;Q$4,$AD1210/$I1196,$AD1210-SUM($I1234:P1234))))</f>
        <v>0</v>
      </c>
      <c r="R1234" s="31">
        <f>IF($I1196="n/a",0,IF(R$4&lt;=$C1234,0,IF(SUM($C1234,$I1196)&gt;R$4,$AD1210/$I1196,$AD1210-SUM($I1234:Q1234))))</f>
        <v>0</v>
      </c>
      <c r="S1234" s="31">
        <f>IF($I1196="n/a",0,IF(S$4&lt;=$C1234,0,IF(SUM($C1234,$I1196)&gt;S$4,$AD1210/$I1196,$AD1210-SUM($I1234:R1234))))</f>
        <v>0</v>
      </c>
      <c r="T1234" s="31">
        <f>IF($I1196="n/a",0,IF(T$4&lt;=$C1234,0,IF(SUM($C1234,$I1196)&gt;T$4,$AD1210/$I1196,$AD1210-SUM($I1234:S1234))))</f>
        <v>0</v>
      </c>
      <c r="U1234" s="31">
        <f>IF($I1196="n/a",0,IF(U$4&lt;=$C1234,0,IF(SUM($C1234,$I1196)&gt;U$4,$AD1210/$I1196,$AD1210-SUM($I1234:T1234))))</f>
        <v>0</v>
      </c>
      <c r="V1234" s="31">
        <f>IF($I1196="n/a",0,IF(V$4&lt;=$C1234,0,IF(SUM($C1234,$I1196)&gt;V$4,$AD1210/$I1196,$AD1210-SUM($I1234:U1234))))</f>
        <v>0</v>
      </c>
      <c r="W1234" s="31">
        <f>IF($I1196="n/a",0,IF(W$4&lt;=$C1234,0,IF(SUM($C1234,$I1196)&gt;W$4,$AD1210/$I1196,$AD1210-SUM($I1234:V1234))))</f>
        <v>0</v>
      </c>
      <c r="X1234" s="31">
        <f>IF($I1196="n/a",0,IF(X$4&lt;=$C1234,0,IF(SUM($C1234,$I1196)&gt;X$4,$AD1210/$I1196,$AD1210-SUM($I1234:W1234))))</f>
        <v>0</v>
      </c>
      <c r="Y1234" s="31">
        <f>IF($I1196="n/a",0,IF(Y$4&lt;=$C1234,0,IF(SUM($C1234,$I1196)&gt;Y$4,$AD1210/$I1196,$AD1210-SUM($I1234:X1234))))</f>
        <v>0</v>
      </c>
      <c r="Z1234" s="31">
        <f>IF($I1196="n/a",0,IF(Z$4&lt;=$C1234,0,IF(SUM($C1234,$I1196)&gt;Z$4,$AD1210/$I1196,$AD1210-SUM($I1234:Y1234))))</f>
        <v>0</v>
      </c>
      <c r="AA1234" s="31">
        <f>IF($I1196="n/a",0,IF(AA$4&lt;=$C1234,0,IF(SUM($C1234,$I1196)&gt;AA$4,$AD1210/$I1196,$AD1210-SUM($I1234:Z1234))))</f>
        <v>0</v>
      </c>
      <c r="AB1234" s="31">
        <f>IF($I1196="n/a",0,IF(AB$4&lt;=$C1234,0,IF(SUM($C1234,$I1196)&gt;AB$4,$AD1210/$I1196,$AD1210-SUM($I1234:AA1234))))</f>
        <v>0</v>
      </c>
      <c r="AC1234" s="31">
        <f>IF($I1196="n/a",0,IF(AC$4&lt;=$C1234,0,IF(SUM($C1234,$I1196)&gt;AC$4,$AD1210/$I1196,$AD1210-SUM($I1234:AB1234))))</f>
        <v>0</v>
      </c>
      <c r="AD1234" s="31">
        <f>IF($I1196="n/a",0,IF(AD$4&lt;=$C1234,0,IF(SUM($C1234,$I1196)&gt;AD$4,$AD1210/$I1196,$AD1210-SUM($I1234:AC1234))))</f>
        <v>0</v>
      </c>
      <c r="AE1234" s="31">
        <f>IF($I1196="n/a",0,IF(AE$4&lt;=$C1234,0,IF(SUM($C1234,$I1196)&gt;AE$4,$AD1210/$I1196,$AD1210-SUM($I1234:AD1234))))</f>
        <v>0</v>
      </c>
      <c r="AF1234" s="31">
        <f>IF($I1196="n/a",0,IF(AF$4&lt;=$C1234,0,IF(SUM($C1234,$I1196)&gt;AF$4,$AD1210/$I1196,$AD1210-SUM($I1234:AE1234))))</f>
        <v>0</v>
      </c>
      <c r="AG1234" s="31">
        <f>IF($I1196="n/a",0,IF(AG$4&lt;=$C1234,0,IF(SUM($C1234,$I1196)&gt;AG$4,$AD1210/$I1196,$AD1210-SUM($I1234:AF1234))))</f>
        <v>0</v>
      </c>
      <c r="AH1234" s="31">
        <f>IF($I1196="n/a",0,IF(AH$4&lt;=$C1234,0,IF(SUM($C1234,$I1196)&gt;AH$4,$AD1210/$I1196,$AD1210-SUM($I1234:AG1234))))</f>
        <v>0</v>
      </c>
      <c r="AI1234" s="31">
        <f>IF($I1196="n/a",0,IF(AI$4&lt;=$C1234,0,IF(SUM($C1234,$I1196)&gt;AI$4,$AD1210/$I1196,$AD1210-SUM($I1234:AH1234))))</f>
        <v>0</v>
      </c>
      <c r="AJ1234" s="31">
        <f>IF($I1196="n/a",0,IF(AJ$4&lt;=$C1234,0,IF(SUM($C1234,$I1196)&gt;AJ$4,$AD1210/$I1196,$AD1210-SUM($I1234:AI1234))))</f>
        <v>0</v>
      </c>
      <c r="AK1234" s="31">
        <f>IF($I1196="n/a",0,IF(AK$4&lt;=$C1234,0,IF(SUM($C1234,$I1196)&gt;AK$4,$AD1210/$I1196,$AD1210-SUM($I1234:AJ1234))))</f>
        <v>0</v>
      </c>
      <c r="AL1234" s="31">
        <f>IF($I1196="n/a",0,IF(AL$4&lt;=$C1234,0,IF(SUM($C1234,$I1196)&gt;AL$4,$AD1210/$I1196,$AD1210-SUM($I1234:AK1234))))</f>
        <v>0</v>
      </c>
      <c r="AM1234" s="31">
        <f>IF($I1196="n/a",0,IF(AM$4&lt;=$C1234,0,IF(SUM($C1234,$I1196)&gt;AM$4,$AD1210/$I1196,$AD1210-SUM($I1234:AL1234))))</f>
        <v>0</v>
      </c>
      <c r="AN1234" s="31">
        <f>IF($I1196="n/a",0,IF(AN$4&lt;=$C1234,0,IF(SUM($C1234,$I1196)&gt;AN$4,$AD1210/$I1196,$AD1210-SUM($I1234:AM1234))))</f>
        <v>0</v>
      </c>
      <c r="AO1234" s="31">
        <f>IF($I1196="n/a",0,IF(AO$4&lt;=$C1234,0,IF(SUM($C1234,$I1196)&gt;AO$4,$AD1210/$I1196,$AD1210-SUM($I1234:AN1234))))</f>
        <v>0</v>
      </c>
      <c r="AP1234" s="31">
        <f>IF($I1196="n/a",0,IF(AP$4&lt;=$C1234,0,IF(SUM($C1234,$I1196)&gt;AP$4,$AD1210/$I1196,$AD1210-SUM($I1234:AO1234))))</f>
        <v>0</v>
      </c>
      <c r="AQ1234" s="31">
        <f>IF($I1196="n/a",0,IF(AQ$4&lt;=$C1234,0,IF(SUM($C1234,$I1196)&gt;AQ$4,$AD1210/$I1196,$AD1210-SUM($I1234:AP1234))))</f>
        <v>0</v>
      </c>
      <c r="AR1234" s="31">
        <f>IF($I1196="n/a",0,IF(AR$4&lt;=$C1234,0,IF(SUM($C1234,$I1196)&gt;AR$4,$AD1210/$I1196,$AD1210-SUM($I1234:AQ1234))))</f>
        <v>0</v>
      </c>
      <c r="AS1234" s="31">
        <f>IF($I1196="n/a",0,IF(AS$4&lt;=$C1234,0,IF(SUM($C1234,$I1196)&gt;AS$4,$AD1210/$I1196,$AD1210-SUM($I1234:AR1234))))</f>
        <v>0</v>
      </c>
      <c r="AT1234" s="31">
        <f>IF($I1196="n/a",0,IF(AT$4&lt;=$C1234,0,IF(SUM($C1234,$I1196)&gt;AT$4,$AD1210/$I1196,$AD1210-SUM($I1234:AS1234))))</f>
        <v>0</v>
      </c>
      <c r="AU1234" s="31">
        <f>IF($I1196="n/a",0,IF(AU$4&lt;=$C1234,0,IF(SUM($C1234,$I1196)&gt;AU$4,$AD1210/$I1196,$AD1210-SUM($I1234:AT1234))))</f>
        <v>0</v>
      </c>
      <c r="AV1234" s="31">
        <f>IF($I1196="n/a",0,IF(AV$4&lt;=$C1234,0,IF(SUM($C1234,$I1196)&gt;AV$4,$AD1210/$I1196,$AD1210-SUM($I1234:AU1234))))</f>
        <v>0</v>
      </c>
      <c r="AW1234" s="31">
        <f>IF($I1196="n/a",0,IF(AW$4&lt;=$C1234,0,IF(SUM($C1234,$I1196)&gt;AW$4,$AD1210/$I1196,$AD1210-SUM($I1234:AV1234))))</f>
        <v>0</v>
      </c>
      <c r="AX1234" s="31">
        <f>IF($I1196="n/a",0,IF(AX$4&lt;=$C1234,0,IF(SUM($C1234,$I1196)&gt;AX$4,$AD1210/$I1196,$AD1210-SUM($I1234:AW1234))))</f>
        <v>0</v>
      </c>
      <c r="AY1234" s="31">
        <f>IF($I1196="n/a",0,IF(AY$4&lt;=$C1234,0,IF(SUM($C1234,$I1196)&gt;AY$4,$AD1210/$I1196,$AD1210-SUM($I1234:AX1234))))</f>
        <v>0</v>
      </c>
      <c r="AZ1234" s="31">
        <f>IF($I1196="n/a",0,IF(AZ$4&lt;=$C1234,0,IF(SUM($C1234,$I1196)&gt;AZ$4,$AD1210/$I1196,$AD1210-SUM($I1234:AY1234))))</f>
        <v>0</v>
      </c>
      <c r="BA1234" s="31">
        <f>IF($I1196="n/a",0,IF(BA$4&lt;=$C1234,0,IF(SUM($C1234,$I1196)&gt;BA$4,$AD1210/$I1196,$AD1210-SUM($I1234:AZ1234))))</f>
        <v>0</v>
      </c>
      <c r="BB1234" s="31">
        <f>IF($I1196="n/a",0,IF(BB$4&lt;=$C1234,0,IF(SUM($C1234,$I1196)&gt;BB$4,$AD1210/$I1196,$AD1210-SUM($I1234:BA1234))))</f>
        <v>0</v>
      </c>
      <c r="BC1234" s="31">
        <f>IF($I1196="n/a",0,IF(BC$4&lt;=$C1234,0,IF(SUM($C1234,$I1196)&gt;BC$4,$AD1210/$I1196,$AD1210-SUM($I1234:BB1234))))</f>
        <v>0</v>
      </c>
      <c r="BD1234" s="31">
        <f>IF($I1196="n/a",0,IF(BD$4&lt;=$C1234,0,IF(SUM($C1234,$I1196)&gt;BD$4,$AD1210/$I1196,$AD1210-SUM($I1234:BC1234))))</f>
        <v>0</v>
      </c>
      <c r="BE1234" s="31">
        <f>IF($I1196="n/a",0,IF(BE$4&lt;=$C1234,0,IF(SUM($C1234,$I1196)&gt;BE$4,$AD1210/$I1196,$AD1210-SUM($I1234:BD1234))))</f>
        <v>0</v>
      </c>
      <c r="BF1234" s="31">
        <f>IF($I1196="n/a",0,IF(BF$4&lt;=$C1234,0,IF(SUM($C1234,$I1196)&gt;BF$4,$AD1210/$I1196,$AD1210-SUM($I1234:BE1234))))</f>
        <v>0</v>
      </c>
      <c r="BG1234" s="31">
        <f>IF($I1196="n/a",0,IF(BG$4&lt;=$C1234,0,IF(SUM($C1234,$I1196)&gt;BG$4,$AD1210/$I1196,$AD1210-SUM($I1234:BF1234))))</f>
        <v>0</v>
      </c>
      <c r="BH1234" s="31">
        <f>IF($I1196="n/a",0,IF(BH$4&lt;=$C1234,0,IF(SUM($C1234,$I1196)&gt;BH$4,$AD1210/$I1196,$AD1210-SUM($I1234:BG1234))))</f>
        <v>0</v>
      </c>
      <c r="BI1234" s="31">
        <f>IF($I1196="n/a",0,IF(BI$4&lt;=$C1234,0,IF(SUM($C1234,$I1196)&gt;BI$4,$AD1210/$I1196,$AD1210-SUM($I1234:BH1234))))</f>
        <v>0</v>
      </c>
      <c r="BJ1234" s="31">
        <f>IF($I1196="n/a",0,IF(BJ$4&lt;=$C1234,0,IF(SUM($C1234,$I1196)&gt;BJ$4,$AD1210/$I1196,$AD1210-SUM($I1234:BI1234))))</f>
        <v>0</v>
      </c>
      <c r="BK1234" s="31">
        <f>IF($I1196="n/a",0,IF(BK$4&lt;=$C1234,0,IF(SUM($C1234,$I1196)&gt;BK$4,$AD1210/$I1196,$AD1210-SUM($I1234:BJ1234))))</f>
        <v>0</v>
      </c>
      <c r="BL1234" s="31">
        <f>IF($I1196="n/a",0,IF(BL$4&lt;=$C1234,0,IF(SUM($C1234,$I1196)&gt;BL$4,$AD1210/$I1196,$AD1210-SUM($I1234:BK1234))))</f>
        <v>0</v>
      </c>
      <c r="BM1234" s="31">
        <f>IF($I1196="n/a",0,IF(BM$4&lt;=$C1234,0,IF(SUM($C1234,$I1196)&gt;BM$4,$AD1210/$I1196,$AD1210-SUM($I1234:BL1234))))</f>
        <v>0</v>
      </c>
      <c r="BN1234" s="31">
        <f>IF($I1196="n/a",0,IF(BN$4&lt;=$C1234,0,IF(SUM($C1234,$I1196)&gt;BN$4,$AD1210/$I1196,$AD1210-SUM($I1234:BM1234))))</f>
        <v>0</v>
      </c>
      <c r="BO1234" s="31">
        <f>IF($I1196="n/a",0,IF(BO$4&lt;=$C1234,0,IF(SUM($C1234,$I1196)&gt;BO$4,$AD1210/$I1196,$AD1210-SUM($I1234:BN1234))))</f>
        <v>0</v>
      </c>
      <c r="BP1234" s="31">
        <f>IF($I1196="n/a",0,IF(BP$4&lt;=$C1234,0,IF(SUM($C1234,$I1196)&gt;BP$4,$AD1210/$I1196,$AD1210-SUM($I1234:BO1234))))</f>
        <v>0</v>
      </c>
      <c r="BQ1234" s="31">
        <f>IF($I1196="n/a",0,IF(BQ$4&lt;=$C1234,0,IF(SUM($C1234,$I1196)&gt;BQ$4,$AD1210/$I1196,$AD1210-SUM($I1234:BP1234))))</f>
        <v>0</v>
      </c>
      <c r="BR1234" s="31">
        <f>IF($I1196="n/a",0,IF(BR$4&lt;=$C1234,0,IF(SUM($C1234,$I1196)&gt;BR$4,$AD1210/$I1196,$AD1210-SUM($I1234:BQ1234))))</f>
        <v>0</v>
      </c>
      <c r="BS1234" s="31">
        <f>IF($I1196="n/a",0,IF(BS$4&lt;=$C1234,0,IF(SUM($C1234,$I1196)&gt;BS$4,$AD1210/$I1196,$AD1210-SUM($I1234:BR1234))))</f>
        <v>0</v>
      </c>
      <c r="BT1234" s="31">
        <f>IF($I1196="n/a",0,IF(BT$4&lt;=$C1234,0,IF(SUM($C1234,$I1196)&gt;BT$4,$AD1210/$I1196,$AD1210-SUM($I1234:BS1234))))</f>
        <v>0</v>
      </c>
      <c r="BU1234" s="31">
        <f>IF($I1196="n/a",0,IF(BU$4&lt;=$C1234,0,IF(SUM($C1234,$I1196)&gt;BU$4,$AD1210/$I1196,$AD1210-SUM($I1234:BT1234))))</f>
        <v>0</v>
      </c>
      <c r="BV1234" s="31">
        <f>IF($I1196="n/a",0,IF(BV$4&lt;=$C1234,0,IF(SUM($C1234,$I1196)&gt;BV$4,$AD1210/$I1196,$AD1210-SUM($I1234:BU1234))))</f>
        <v>0</v>
      </c>
      <c r="BW1234" s="31">
        <f>IF($I1196="n/a",0,IF(BW$4&lt;=$C1234,0,IF(SUM($C1234,$I1196)&gt;BW$4,$AD1210/$I1196,$AD1210-SUM($I1234:BV1234))))</f>
        <v>0</v>
      </c>
      <c r="BX1234" s="31">
        <f>IF($I1196="n/a",0,IF(BX$4&lt;=$C1234,0,IF(SUM($C1234,$I1196)&gt;BX$4,$AD1210/$I1196,$AD1210-SUM($I1234:BW1234))))</f>
        <v>0</v>
      </c>
      <c r="BY1234" s="31">
        <f>IF($I1196="n/a",0,IF(BY$4&lt;=$C1234,0,IF(SUM($C1234,$I1196)&gt;BY$4,$AD1210/$I1196,$AD1210-SUM($I1234:BX1234))))</f>
        <v>0</v>
      </c>
      <c r="BZ1234" s="31">
        <f>IF($I1196="n/a",0,IF(BZ$4&lt;=$C1234,0,IF(SUM($C1234,$I1196)&gt;BZ$4,$AD1210/$I1196,$AD1210-SUM($I1234:BY1234))))</f>
        <v>0</v>
      </c>
      <c r="CA1234" s="31">
        <f>IF($I1196="n/a",0,IF(CA$4&lt;=$C1234,0,IF(SUM($C1234,$I1196)&gt;CA$4,$AD1210/$I1196,$AD1210-SUM($I1234:BZ1234))))</f>
        <v>0</v>
      </c>
      <c r="CB1234" s="31">
        <f>IF($I1196="n/a",0,IF(CB$4&lt;=$C1234,0,IF(SUM($C1234,$I1196)&gt;CB$4,$AD1210/$I1196,$AD1210-SUM($I1234:CA1234))))</f>
        <v>0</v>
      </c>
      <c r="CC1234" s="31">
        <f>IF($I1196="n/a",0,IF(CC$4&lt;=$C1234,0,IF(SUM($C1234,$I1196)&gt;CC$4,$AD1210/$I1196,$AD1210-SUM($I1234:CB1234))))</f>
        <v>0</v>
      </c>
      <c r="CD1234" s="31">
        <f>IF($I1196="n/a",0,IF(CD$4&lt;=$C1234,0,IF(SUM($C1234,$I1196)&gt;CD$4,$AD1210/$I1196,$AD1210-SUM($I1234:CC1234))))</f>
        <v>0</v>
      </c>
      <c r="CE1234" s="31">
        <f>IF($I1196="n/a",0,IF(CE$4&lt;=$C1234,0,IF(SUM($C1234,$I1196)&gt;CE$4,$AD1210/$I1196,$AD1210-SUM($I1234:CD1234))))</f>
        <v>0</v>
      </c>
      <c r="CF1234" s="31">
        <f>IF($I1196="n/a",0,IF(CF$4&lt;=$C1234,0,IF(SUM($C1234,$I1196)&gt;CF$4,$AD1210/$I1196,$AD1210-SUM($I1234:CE1234))))</f>
        <v>0</v>
      </c>
    </row>
    <row r="1235" spans="1:84" s="153" customFormat="1" ht="12.75" customHeight="1">
      <c r="A1235"/>
      <c r="C1235" s="197">
        <v>2037</v>
      </c>
      <c r="D1235" s="21" t="s">
        <v>66</v>
      </c>
      <c r="E1235" s="21" t="s">
        <v>185</v>
      </c>
      <c r="I1235" s="31"/>
      <c r="J1235" s="31">
        <f>IF($I1196="n/a",0,IF(J$4&lt;=$C1235,0,IF(SUM($C1235,$I1196)&gt;J$4,$AE1210/$I1196,$AE1210-SUM($I1235:I1235))))</f>
        <v>0</v>
      </c>
      <c r="K1235" s="31">
        <f>IF($I1196="n/a",0,IF(K$4&lt;=$C1235,0,IF(SUM($C1235,$I1196)&gt;K$4,$AE1210/$I1196,$AE1210-SUM($I1235:J1235))))</f>
        <v>0</v>
      </c>
      <c r="L1235" s="31">
        <f>IF($I1196="n/a",0,IF(L$4&lt;=$C1235,0,IF(SUM($C1235,$I1196)&gt;L$4,$AE1210/$I1196,$AE1210-SUM($I1235:K1235))))</f>
        <v>0</v>
      </c>
      <c r="M1235" s="31">
        <f>IF($I1196="n/a",0,IF(M$4&lt;=$C1235,0,IF(SUM($C1235,$I1196)&gt;M$4,$AE1210/$I1196,$AE1210-SUM($I1235:L1235))))</f>
        <v>0</v>
      </c>
      <c r="N1235" s="31">
        <f>IF($I1196="n/a",0,IF(N$4&lt;=$C1235,0,IF(SUM($C1235,$I1196)&gt;N$4,$AE1210/$I1196,$AE1210-SUM($I1235:M1235))))</f>
        <v>0</v>
      </c>
      <c r="O1235" s="31">
        <f>IF($I1196="n/a",0,IF(O$4&lt;=$C1235,0,IF(SUM($C1235,$I1196)&gt;O$4,$AE1210/$I1196,$AE1210-SUM($I1235:N1235))))</f>
        <v>0</v>
      </c>
      <c r="P1235" s="31">
        <f>IF($I1196="n/a",0,IF(P$4&lt;=$C1235,0,IF(SUM($C1235,$I1196)&gt;P$4,$AE1210/$I1196,$AE1210-SUM($I1235:O1235))))</f>
        <v>0</v>
      </c>
      <c r="Q1235" s="31">
        <f>IF($I1196="n/a",0,IF(Q$4&lt;=$C1235,0,IF(SUM($C1235,$I1196)&gt;Q$4,$AE1210/$I1196,$AE1210-SUM($I1235:P1235))))</f>
        <v>0</v>
      </c>
      <c r="R1235" s="31">
        <f>IF($I1196="n/a",0,IF(R$4&lt;=$C1235,0,IF(SUM($C1235,$I1196)&gt;R$4,$AE1210/$I1196,$AE1210-SUM($I1235:Q1235))))</f>
        <v>0</v>
      </c>
      <c r="S1235" s="31">
        <f>IF($I1196="n/a",0,IF(S$4&lt;=$C1235,0,IF(SUM($C1235,$I1196)&gt;S$4,$AE1210/$I1196,$AE1210-SUM($I1235:R1235))))</f>
        <v>0</v>
      </c>
      <c r="T1235" s="31">
        <f>IF($I1196="n/a",0,IF(T$4&lt;=$C1235,0,IF(SUM($C1235,$I1196)&gt;T$4,$AE1210/$I1196,$AE1210-SUM($I1235:S1235))))</f>
        <v>0</v>
      </c>
      <c r="U1235" s="31">
        <f>IF($I1196="n/a",0,IF(U$4&lt;=$C1235,0,IF(SUM($C1235,$I1196)&gt;U$4,$AE1210/$I1196,$AE1210-SUM($I1235:T1235))))</f>
        <v>0</v>
      </c>
      <c r="V1235" s="31">
        <f>IF($I1196="n/a",0,IF(V$4&lt;=$C1235,0,IF(SUM($C1235,$I1196)&gt;V$4,$AE1210/$I1196,$AE1210-SUM($I1235:U1235))))</f>
        <v>0</v>
      </c>
      <c r="W1235" s="31">
        <f>IF($I1196="n/a",0,IF(W$4&lt;=$C1235,0,IF(SUM($C1235,$I1196)&gt;W$4,$AE1210/$I1196,$AE1210-SUM($I1235:V1235))))</f>
        <v>0</v>
      </c>
      <c r="X1235" s="31">
        <f>IF($I1196="n/a",0,IF(X$4&lt;=$C1235,0,IF(SUM($C1235,$I1196)&gt;X$4,$AE1210/$I1196,$AE1210-SUM($I1235:W1235))))</f>
        <v>0</v>
      </c>
      <c r="Y1235" s="31">
        <f>IF($I1196="n/a",0,IF(Y$4&lt;=$C1235,0,IF(SUM($C1235,$I1196)&gt;Y$4,$AE1210/$I1196,$AE1210-SUM($I1235:X1235))))</f>
        <v>0</v>
      </c>
      <c r="Z1235" s="31">
        <f>IF($I1196="n/a",0,IF(Z$4&lt;=$C1235,0,IF(SUM($C1235,$I1196)&gt;Z$4,$AE1210/$I1196,$AE1210-SUM($I1235:Y1235))))</f>
        <v>0</v>
      </c>
      <c r="AA1235" s="31">
        <f>IF($I1196="n/a",0,IF(AA$4&lt;=$C1235,0,IF(SUM($C1235,$I1196)&gt;AA$4,$AE1210/$I1196,$AE1210-SUM($I1235:Z1235))))</f>
        <v>0</v>
      </c>
      <c r="AB1235" s="31">
        <f>IF($I1196="n/a",0,IF(AB$4&lt;=$C1235,0,IF(SUM($C1235,$I1196)&gt;AB$4,$AE1210/$I1196,$AE1210-SUM($I1235:AA1235))))</f>
        <v>0</v>
      </c>
      <c r="AC1235" s="31">
        <f>IF($I1196="n/a",0,IF(AC$4&lt;=$C1235,0,IF(SUM($C1235,$I1196)&gt;AC$4,$AE1210/$I1196,$AE1210-SUM($I1235:AB1235))))</f>
        <v>0</v>
      </c>
      <c r="AD1235" s="31">
        <f>IF($I1196="n/a",0,IF(AD$4&lt;=$C1235,0,IF(SUM($C1235,$I1196)&gt;AD$4,$AE1210/$I1196,$AE1210-SUM($I1235:AC1235))))</f>
        <v>0</v>
      </c>
      <c r="AE1235" s="31">
        <f>IF($I1196="n/a",0,IF(AE$4&lt;=$C1235,0,IF(SUM($C1235,$I1196)&gt;AE$4,$AE1210/$I1196,$AE1210-SUM($I1235:AD1235))))</f>
        <v>0</v>
      </c>
      <c r="AF1235" s="31">
        <f>IF($I1196="n/a",0,IF(AF$4&lt;=$C1235,0,IF(SUM($C1235,$I1196)&gt;AF$4,$AE1210/$I1196,$AE1210-SUM($I1235:AE1235))))</f>
        <v>0</v>
      </c>
      <c r="AG1235" s="31">
        <f>IF($I1196="n/a",0,IF(AG$4&lt;=$C1235,0,IF(SUM($C1235,$I1196)&gt;AG$4,$AE1210/$I1196,$AE1210-SUM($I1235:AF1235))))</f>
        <v>0</v>
      </c>
      <c r="AH1235" s="31">
        <f>IF($I1196="n/a",0,IF(AH$4&lt;=$C1235,0,IF(SUM($C1235,$I1196)&gt;AH$4,$AE1210/$I1196,$AE1210-SUM($I1235:AG1235))))</f>
        <v>0</v>
      </c>
      <c r="AI1235" s="31">
        <f>IF($I1196="n/a",0,IF(AI$4&lt;=$C1235,0,IF(SUM($C1235,$I1196)&gt;AI$4,$AE1210/$I1196,$AE1210-SUM($I1235:AH1235))))</f>
        <v>0</v>
      </c>
      <c r="AJ1235" s="31">
        <f>IF($I1196="n/a",0,IF(AJ$4&lt;=$C1235,0,IF(SUM($C1235,$I1196)&gt;AJ$4,$AE1210/$I1196,$AE1210-SUM($I1235:AI1235))))</f>
        <v>0</v>
      </c>
      <c r="AK1235" s="31">
        <f>IF($I1196="n/a",0,IF(AK$4&lt;=$C1235,0,IF(SUM($C1235,$I1196)&gt;AK$4,$AE1210/$I1196,$AE1210-SUM($I1235:AJ1235))))</f>
        <v>0</v>
      </c>
      <c r="AL1235" s="31">
        <f>IF($I1196="n/a",0,IF(AL$4&lt;=$C1235,0,IF(SUM($C1235,$I1196)&gt;AL$4,$AE1210/$I1196,$AE1210-SUM($I1235:AK1235))))</f>
        <v>0</v>
      </c>
      <c r="AM1235" s="31">
        <f>IF($I1196="n/a",0,IF(AM$4&lt;=$C1235,0,IF(SUM($C1235,$I1196)&gt;AM$4,$AE1210/$I1196,$AE1210-SUM($I1235:AL1235))))</f>
        <v>0</v>
      </c>
      <c r="AN1235" s="31">
        <f>IF($I1196="n/a",0,IF(AN$4&lt;=$C1235,0,IF(SUM($C1235,$I1196)&gt;AN$4,$AE1210/$I1196,$AE1210-SUM($I1235:AM1235))))</f>
        <v>0</v>
      </c>
      <c r="AO1235" s="31">
        <f>IF($I1196="n/a",0,IF(AO$4&lt;=$C1235,0,IF(SUM($C1235,$I1196)&gt;AO$4,$AE1210/$I1196,$AE1210-SUM($I1235:AN1235))))</f>
        <v>0</v>
      </c>
      <c r="AP1235" s="31">
        <f>IF($I1196="n/a",0,IF(AP$4&lt;=$C1235,0,IF(SUM($C1235,$I1196)&gt;AP$4,$AE1210/$I1196,$AE1210-SUM($I1235:AO1235))))</f>
        <v>0</v>
      </c>
      <c r="AQ1235" s="31">
        <f>IF($I1196="n/a",0,IF(AQ$4&lt;=$C1235,0,IF(SUM($C1235,$I1196)&gt;AQ$4,$AE1210/$I1196,$AE1210-SUM($I1235:AP1235))))</f>
        <v>0</v>
      </c>
      <c r="AR1235" s="31">
        <f>IF($I1196="n/a",0,IF(AR$4&lt;=$C1235,0,IF(SUM($C1235,$I1196)&gt;AR$4,$AE1210/$I1196,$AE1210-SUM($I1235:AQ1235))))</f>
        <v>0</v>
      </c>
      <c r="AS1235" s="31">
        <f>IF($I1196="n/a",0,IF(AS$4&lt;=$C1235,0,IF(SUM($C1235,$I1196)&gt;AS$4,$AE1210/$I1196,$AE1210-SUM($I1235:AR1235))))</f>
        <v>0</v>
      </c>
      <c r="AT1235" s="31">
        <f>IF($I1196="n/a",0,IF(AT$4&lt;=$C1235,0,IF(SUM($C1235,$I1196)&gt;AT$4,$AE1210/$I1196,$AE1210-SUM($I1235:AS1235))))</f>
        <v>0</v>
      </c>
      <c r="AU1235" s="31">
        <f>IF($I1196="n/a",0,IF(AU$4&lt;=$C1235,0,IF(SUM($C1235,$I1196)&gt;AU$4,$AE1210/$I1196,$AE1210-SUM($I1235:AT1235))))</f>
        <v>0</v>
      </c>
      <c r="AV1235" s="31">
        <f>IF($I1196="n/a",0,IF(AV$4&lt;=$C1235,0,IF(SUM($C1235,$I1196)&gt;AV$4,$AE1210/$I1196,$AE1210-SUM($I1235:AU1235))))</f>
        <v>0</v>
      </c>
      <c r="AW1235" s="31">
        <f>IF($I1196="n/a",0,IF(AW$4&lt;=$C1235,0,IF(SUM($C1235,$I1196)&gt;AW$4,$AE1210/$I1196,$AE1210-SUM($I1235:AV1235))))</f>
        <v>0</v>
      </c>
      <c r="AX1235" s="31">
        <f>IF($I1196="n/a",0,IF(AX$4&lt;=$C1235,0,IF(SUM($C1235,$I1196)&gt;AX$4,$AE1210/$I1196,$AE1210-SUM($I1235:AW1235))))</f>
        <v>0</v>
      </c>
      <c r="AY1235" s="31">
        <f>IF($I1196="n/a",0,IF(AY$4&lt;=$C1235,0,IF(SUM($C1235,$I1196)&gt;AY$4,$AE1210/$I1196,$AE1210-SUM($I1235:AX1235))))</f>
        <v>0</v>
      </c>
      <c r="AZ1235" s="31">
        <f>IF($I1196="n/a",0,IF(AZ$4&lt;=$C1235,0,IF(SUM($C1235,$I1196)&gt;AZ$4,$AE1210/$I1196,$AE1210-SUM($I1235:AY1235))))</f>
        <v>0</v>
      </c>
      <c r="BA1235" s="31">
        <f>IF($I1196="n/a",0,IF(BA$4&lt;=$C1235,0,IF(SUM($C1235,$I1196)&gt;BA$4,$AE1210/$I1196,$AE1210-SUM($I1235:AZ1235))))</f>
        <v>0</v>
      </c>
      <c r="BB1235" s="31">
        <f>IF($I1196="n/a",0,IF(BB$4&lt;=$C1235,0,IF(SUM($C1235,$I1196)&gt;BB$4,$AE1210/$I1196,$AE1210-SUM($I1235:BA1235))))</f>
        <v>0</v>
      </c>
      <c r="BC1235" s="31">
        <f>IF($I1196="n/a",0,IF(BC$4&lt;=$C1235,0,IF(SUM($C1235,$I1196)&gt;BC$4,$AE1210/$I1196,$AE1210-SUM($I1235:BB1235))))</f>
        <v>0</v>
      </c>
      <c r="BD1235" s="31">
        <f>IF($I1196="n/a",0,IF(BD$4&lt;=$C1235,0,IF(SUM($C1235,$I1196)&gt;BD$4,$AE1210/$I1196,$AE1210-SUM($I1235:BC1235))))</f>
        <v>0</v>
      </c>
      <c r="BE1235" s="31">
        <f>IF($I1196="n/a",0,IF(BE$4&lt;=$C1235,0,IF(SUM($C1235,$I1196)&gt;BE$4,$AE1210/$I1196,$AE1210-SUM($I1235:BD1235))))</f>
        <v>0</v>
      </c>
      <c r="BF1235" s="31">
        <f>IF($I1196="n/a",0,IF(BF$4&lt;=$C1235,0,IF(SUM($C1235,$I1196)&gt;BF$4,$AE1210/$I1196,$AE1210-SUM($I1235:BE1235))))</f>
        <v>0</v>
      </c>
      <c r="BG1235" s="31">
        <f>IF($I1196="n/a",0,IF(BG$4&lt;=$C1235,0,IF(SUM($C1235,$I1196)&gt;BG$4,$AE1210/$I1196,$AE1210-SUM($I1235:BF1235))))</f>
        <v>0</v>
      </c>
      <c r="BH1235" s="31">
        <f>IF($I1196="n/a",0,IF(BH$4&lt;=$C1235,0,IF(SUM($C1235,$I1196)&gt;BH$4,$AE1210/$I1196,$AE1210-SUM($I1235:BG1235))))</f>
        <v>0</v>
      </c>
      <c r="BI1235" s="31">
        <f>IF($I1196="n/a",0,IF(BI$4&lt;=$C1235,0,IF(SUM($C1235,$I1196)&gt;BI$4,$AE1210/$I1196,$AE1210-SUM($I1235:BH1235))))</f>
        <v>0</v>
      </c>
      <c r="BJ1235" s="31">
        <f>IF($I1196="n/a",0,IF(BJ$4&lt;=$C1235,0,IF(SUM($C1235,$I1196)&gt;BJ$4,$AE1210/$I1196,$AE1210-SUM($I1235:BI1235))))</f>
        <v>0</v>
      </c>
      <c r="BK1235" s="31">
        <f>IF($I1196="n/a",0,IF(BK$4&lt;=$C1235,0,IF(SUM($C1235,$I1196)&gt;BK$4,$AE1210/$I1196,$AE1210-SUM($I1235:BJ1235))))</f>
        <v>0</v>
      </c>
      <c r="BL1235" s="31">
        <f>IF($I1196="n/a",0,IF(BL$4&lt;=$C1235,0,IF(SUM($C1235,$I1196)&gt;BL$4,$AE1210/$I1196,$AE1210-SUM($I1235:BK1235))))</f>
        <v>0</v>
      </c>
      <c r="BM1235" s="31">
        <f>IF($I1196="n/a",0,IF(BM$4&lt;=$C1235,0,IF(SUM($C1235,$I1196)&gt;BM$4,$AE1210/$I1196,$AE1210-SUM($I1235:BL1235))))</f>
        <v>0</v>
      </c>
      <c r="BN1235" s="31">
        <f>IF($I1196="n/a",0,IF(BN$4&lt;=$C1235,0,IF(SUM($C1235,$I1196)&gt;BN$4,$AE1210/$I1196,$AE1210-SUM($I1235:BM1235))))</f>
        <v>0</v>
      </c>
      <c r="BO1235" s="31">
        <f>IF($I1196="n/a",0,IF(BO$4&lt;=$C1235,0,IF(SUM($C1235,$I1196)&gt;BO$4,$AE1210/$I1196,$AE1210-SUM($I1235:BN1235))))</f>
        <v>0</v>
      </c>
      <c r="BP1235" s="31">
        <f>IF($I1196="n/a",0,IF(BP$4&lt;=$C1235,0,IF(SUM($C1235,$I1196)&gt;BP$4,$AE1210/$I1196,$AE1210-SUM($I1235:BO1235))))</f>
        <v>0</v>
      </c>
      <c r="BQ1235" s="31">
        <f>IF($I1196="n/a",0,IF(BQ$4&lt;=$C1235,0,IF(SUM($C1235,$I1196)&gt;BQ$4,$AE1210/$I1196,$AE1210-SUM($I1235:BP1235))))</f>
        <v>0</v>
      </c>
      <c r="BR1235" s="31">
        <f>IF($I1196="n/a",0,IF(BR$4&lt;=$C1235,0,IF(SUM($C1235,$I1196)&gt;BR$4,$AE1210/$I1196,$AE1210-SUM($I1235:BQ1235))))</f>
        <v>0</v>
      </c>
      <c r="BS1235" s="31">
        <f>IF($I1196="n/a",0,IF(BS$4&lt;=$C1235,0,IF(SUM($C1235,$I1196)&gt;BS$4,$AE1210/$I1196,$AE1210-SUM($I1235:BR1235))))</f>
        <v>0</v>
      </c>
      <c r="BT1235" s="31">
        <f>IF($I1196="n/a",0,IF(BT$4&lt;=$C1235,0,IF(SUM($C1235,$I1196)&gt;BT$4,$AE1210/$I1196,$AE1210-SUM($I1235:BS1235))))</f>
        <v>0</v>
      </c>
      <c r="BU1235" s="31">
        <f>IF($I1196="n/a",0,IF(BU$4&lt;=$C1235,0,IF(SUM($C1235,$I1196)&gt;BU$4,$AE1210/$I1196,$AE1210-SUM($I1235:BT1235))))</f>
        <v>0</v>
      </c>
      <c r="BV1235" s="31">
        <f>IF($I1196="n/a",0,IF(BV$4&lt;=$C1235,0,IF(SUM($C1235,$I1196)&gt;BV$4,$AE1210/$I1196,$AE1210-SUM($I1235:BU1235))))</f>
        <v>0</v>
      </c>
      <c r="BW1235" s="31">
        <f>IF($I1196="n/a",0,IF(BW$4&lt;=$C1235,0,IF(SUM($C1235,$I1196)&gt;BW$4,$AE1210/$I1196,$AE1210-SUM($I1235:BV1235))))</f>
        <v>0</v>
      </c>
      <c r="BX1235" s="31">
        <f>IF($I1196="n/a",0,IF(BX$4&lt;=$C1235,0,IF(SUM($C1235,$I1196)&gt;BX$4,$AE1210/$I1196,$AE1210-SUM($I1235:BW1235))))</f>
        <v>0</v>
      </c>
      <c r="BY1235" s="31">
        <f>IF($I1196="n/a",0,IF(BY$4&lt;=$C1235,0,IF(SUM($C1235,$I1196)&gt;BY$4,$AE1210/$I1196,$AE1210-SUM($I1235:BX1235))))</f>
        <v>0</v>
      </c>
      <c r="BZ1235" s="31">
        <f>IF($I1196="n/a",0,IF(BZ$4&lt;=$C1235,0,IF(SUM($C1235,$I1196)&gt;BZ$4,$AE1210/$I1196,$AE1210-SUM($I1235:BY1235))))</f>
        <v>0</v>
      </c>
      <c r="CA1235" s="31">
        <f>IF($I1196="n/a",0,IF(CA$4&lt;=$C1235,0,IF(SUM($C1235,$I1196)&gt;CA$4,$AE1210/$I1196,$AE1210-SUM($I1235:BZ1235))))</f>
        <v>0</v>
      </c>
      <c r="CB1235" s="31">
        <f>IF($I1196="n/a",0,IF(CB$4&lt;=$C1235,0,IF(SUM($C1235,$I1196)&gt;CB$4,$AE1210/$I1196,$AE1210-SUM($I1235:CA1235))))</f>
        <v>0</v>
      </c>
      <c r="CC1235" s="31">
        <f>IF($I1196="n/a",0,IF(CC$4&lt;=$C1235,0,IF(SUM($C1235,$I1196)&gt;CC$4,$AE1210/$I1196,$AE1210-SUM($I1235:CB1235))))</f>
        <v>0</v>
      </c>
      <c r="CD1235" s="31">
        <f>IF($I1196="n/a",0,IF(CD$4&lt;=$C1235,0,IF(SUM($C1235,$I1196)&gt;CD$4,$AE1210/$I1196,$AE1210-SUM($I1235:CC1235))))</f>
        <v>0</v>
      </c>
      <c r="CE1235" s="31">
        <f>IF($I1196="n/a",0,IF(CE$4&lt;=$C1235,0,IF(SUM($C1235,$I1196)&gt;CE$4,$AE1210/$I1196,$AE1210-SUM($I1235:CD1235))))</f>
        <v>0</v>
      </c>
      <c r="CF1235" s="31">
        <f>IF($I1196="n/a",0,IF(CF$4&lt;=$C1235,0,IF(SUM($C1235,$I1196)&gt;CF$4,$AE1210/$I1196,$AE1210-SUM($I1235:CE1235))))</f>
        <v>0</v>
      </c>
    </row>
    <row r="1236" spans="1:84" s="153" customFormat="1" ht="12.75" customHeight="1">
      <c r="A1236"/>
      <c r="C1236" s="197">
        <v>2038</v>
      </c>
      <c r="D1236" s="21" t="s">
        <v>67</v>
      </c>
      <c r="E1236" s="21" t="s">
        <v>185</v>
      </c>
      <c r="I1236" s="31"/>
      <c r="J1236" s="31">
        <f>IF($I1196="n/a",0,IF(J$4&lt;=$C1236,0,IF(SUM($C1236,$I1196)&gt;J$4,$AF1210/$I1196,$AF1210-SUM($I1236:I1236))))</f>
        <v>0</v>
      </c>
      <c r="K1236" s="31">
        <f>IF($I1196="n/a",0,IF(K$4&lt;=$C1236,0,IF(SUM($C1236,$I1196)&gt;K$4,$AF1210/$I1196,$AF1210-SUM($I1236:J1236))))</f>
        <v>0</v>
      </c>
      <c r="L1236" s="31">
        <f>IF($I1196="n/a",0,IF(L$4&lt;=$C1236,0,IF(SUM($C1236,$I1196)&gt;L$4,$AF1210/$I1196,$AF1210-SUM($I1236:K1236))))</f>
        <v>0</v>
      </c>
      <c r="M1236" s="31">
        <f>IF($I1196="n/a",0,IF(M$4&lt;=$C1236,0,IF(SUM($C1236,$I1196)&gt;M$4,$AF1210/$I1196,$AF1210-SUM($I1236:L1236))))</f>
        <v>0</v>
      </c>
      <c r="N1236" s="31">
        <f>IF($I1196="n/a",0,IF(N$4&lt;=$C1236,0,IF(SUM($C1236,$I1196)&gt;N$4,$AF1210/$I1196,$AF1210-SUM($I1236:M1236))))</f>
        <v>0</v>
      </c>
      <c r="O1236" s="31">
        <f>IF($I1196="n/a",0,IF(O$4&lt;=$C1236,0,IF(SUM($C1236,$I1196)&gt;O$4,$AF1210/$I1196,$AF1210-SUM($I1236:N1236))))</f>
        <v>0</v>
      </c>
      <c r="P1236" s="31">
        <f>IF($I1196="n/a",0,IF(P$4&lt;=$C1236,0,IF(SUM($C1236,$I1196)&gt;P$4,$AF1210/$I1196,$AF1210-SUM($I1236:O1236))))</f>
        <v>0</v>
      </c>
      <c r="Q1236" s="31">
        <f>IF($I1196="n/a",0,IF(Q$4&lt;=$C1236,0,IF(SUM($C1236,$I1196)&gt;Q$4,$AF1210/$I1196,$AF1210-SUM($I1236:P1236))))</f>
        <v>0</v>
      </c>
      <c r="R1236" s="31">
        <f>IF($I1196="n/a",0,IF(R$4&lt;=$C1236,0,IF(SUM($C1236,$I1196)&gt;R$4,$AF1210/$I1196,$AF1210-SUM($I1236:Q1236))))</f>
        <v>0</v>
      </c>
      <c r="S1236" s="31">
        <f>IF($I1196="n/a",0,IF(S$4&lt;=$C1236,0,IF(SUM($C1236,$I1196)&gt;S$4,$AF1210/$I1196,$AF1210-SUM($I1236:R1236))))</f>
        <v>0</v>
      </c>
      <c r="T1236" s="31">
        <f>IF($I1196="n/a",0,IF(T$4&lt;=$C1236,0,IF(SUM($C1236,$I1196)&gt;T$4,$AF1210/$I1196,$AF1210-SUM($I1236:S1236))))</f>
        <v>0</v>
      </c>
      <c r="U1236" s="31">
        <f>IF($I1196="n/a",0,IF(U$4&lt;=$C1236,0,IF(SUM($C1236,$I1196)&gt;U$4,$AF1210/$I1196,$AF1210-SUM($I1236:T1236))))</f>
        <v>0</v>
      </c>
      <c r="V1236" s="31">
        <f>IF($I1196="n/a",0,IF(V$4&lt;=$C1236,0,IF(SUM($C1236,$I1196)&gt;V$4,$AF1210/$I1196,$AF1210-SUM($I1236:U1236))))</f>
        <v>0</v>
      </c>
      <c r="W1236" s="31">
        <f>IF($I1196="n/a",0,IF(W$4&lt;=$C1236,0,IF(SUM($C1236,$I1196)&gt;W$4,$AF1210/$I1196,$AF1210-SUM($I1236:V1236))))</f>
        <v>0</v>
      </c>
      <c r="X1236" s="31">
        <f>IF($I1196="n/a",0,IF(X$4&lt;=$C1236,0,IF(SUM($C1236,$I1196)&gt;X$4,$AF1210/$I1196,$AF1210-SUM($I1236:W1236))))</f>
        <v>0</v>
      </c>
      <c r="Y1236" s="31">
        <f>IF($I1196="n/a",0,IF(Y$4&lt;=$C1236,0,IF(SUM($C1236,$I1196)&gt;Y$4,$AF1210/$I1196,$AF1210-SUM($I1236:X1236))))</f>
        <v>0</v>
      </c>
      <c r="Z1236" s="31">
        <f>IF($I1196="n/a",0,IF(Z$4&lt;=$C1236,0,IF(SUM($C1236,$I1196)&gt;Z$4,$AF1210/$I1196,$AF1210-SUM($I1236:Y1236))))</f>
        <v>0</v>
      </c>
      <c r="AA1236" s="31">
        <f>IF($I1196="n/a",0,IF(AA$4&lt;=$C1236,0,IF(SUM($C1236,$I1196)&gt;AA$4,$AF1210/$I1196,$AF1210-SUM($I1236:Z1236))))</f>
        <v>0</v>
      </c>
      <c r="AB1236" s="31">
        <f>IF($I1196="n/a",0,IF(AB$4&lt;=$C1236,0,IF(SUM($C1236,$I1196)&gt;AB$4,$AF1210/$I1196,$AF1210-SUM($I1236:AA1236))))</f>
        <v>0</v>
      </c>
      <c r="AC1236" s="31">
        <f>IF($I1196="n/a",0,IF(AC$4&lt;=$C1236,0,IF(SUM($C1236,$I1196)&gt;AC$4,$AF1210/$I1196,$AF1210-SUM($I1236:AB1236))))</f>
        <v>0</v>
      </c>
      <c r="AD1236" s="31">
        <f>IF($I1196="n/a",0,IF(AD$4&lt;=$C1236,0,IF(SUM($C1236,$I1196)&gt;AD$4,$AF1210/$I1196,$AF1210-SUM($I1236:AC1236))))</f>
        <v>0</v>
      </c>
      <c r="AE1236" s="31">
        <f>IF($I1196="n/a",0,IF(AE$4&lt;=$C1236,0,IF(SUM($C1236,$I1196)&gt;AE$4,$AF1210/$I1196,$AF1210-SUM($I1236:AD1236))))</f>
        <v>0</v>
      </c>
      <c r="AF1236" s="31">
        <f>IF($I1196="n/a",0,IF(AF$4&lt;=$C1236,0,IF(SUM($C1236,$I1196)&gt;AF$4,$AF1210/$I1196,$AF1210-SUM($I1236:AE1236))))</f>
        <v>0</v>
      </c>
      <c r="AG1236" s="31">
        <f>IF($I1196="n/a",0,IF(AG$4&lt;=$C1236,0,IF(SUM($C1236,$I1196)&gt;AG$4,$AF1210/$I1196,$AF1210-SUM($I1236:AF1236))))</f>
        <v>0</v>
      </c>
      <c r="AH1236" s="31">
        <f>IF($I1196="n/a",0,IF(AH$4&lt;=$C1236,0,IF(SUM($C1236,$I1196)&gt;AH$4,$AF1210/$I1196,$AF1210-SUM($I1236:AG1236))))</f>
        <v>0</v>
      </c>
      <c r="AI1236" s="31">
        <f>IF($I1196="n/a",0,IF(AI$4&lt;=$C1236,0,IF(SUM($C1236,$I1196)&gt;AI$4,$AF1210/$I1196,$AF1210-SUM($I1236:AH1236))))</f>
        <v>0</v>
      </c>
      <c r="AJ1236" s="31">
        <f>IF($I1196="n/a",0,IF(AJ$4&lt;=$C1236,0,IF(SUM($C1236,$I1196)&gt;AJ$4,$AF1210/$I1196,$AF1210-SUM($I1236:AI1236))))</f>
        <v>0</v>
      </c>
      <c r="AK1236" s="31">
        <f>IF($I1196="n/a",0,IF(AK$4&lt;=$C1236,0,IF(SUM($C1236,$I1196)&gt;AK$4,$AF1210/$I1196,$AF1210-SUM($I1236:AJ1236))))</f>
        <v>0</v>
      </c>
      <c r="AL1236" s="31">
        <f>IF($I1196="n/a",0,IF(AL$4&lt;=$C1236,0,IF(SUM($C1236,$I1196)&gt;AL$4,$AF1210/$I1196,$AF1210-SUM($I1236:AK1236))))</f>
        <v>0</v>
      </c>
      <c r="AM1236" s="31">
        <f>IF($I1196="n/a",0,IF(AM$4&lt;=$C1236,0,IF(SUM($C1236,$I1196)&gt;AM$4,$AF1210/$I1196,$AF1210-SUM($I1236:AL1236))))</f>
        <v>0</v>
      </c>
      <c r="AN1236" s="31">
        <f>IF($I1196="n/a",0,IF(AN$4&lt;=$C1236,0,IF(SUM($C1236,$I1196)&gt;AN$4,$AF1210/$I1196,$AF1210-SUM($I1236:AM1236))))</f>
        <v>0</v>
      </c>
      <c r="AO1236" s="31">
        <f>IF($I1196="n/a",0,IF(AO$4&lt;=$C1236,0,IF(SUM($C1236,$I1196)&gt;AO$4,$AF1210/$I1196,$AF1210-SUM($I1236:AN1236))))</f>
        <v>0</v>
      </c>
      <c r="AP1236" s="31">
        <f>IF($I1196="n/a",0,IF(AP$4&lt;=$C1236,0,IF(SUM($C1236,$I1196)&gt;AP$4,$AF1210/$I1196,$AF1210-SUM($I1236:AO1236))))</f>
        <v>0</v>
      </c>
      <c r="AQ1236" s="31">
        <f>IF($I1196="n/a",0,IF(AQ$4&lt;=$C1236,0,IF(SUM($C1236,$I1196)&gt;AQ$4,$AF1210/$I1196,$AF1210-SUM($I1236:AP1236))))</f>
        <v>0</v>
      </c>
      <c r="AR1236" s="31">
        <f>IF($I1196="n/a",0,IF(AR$4&lt;=$C1236,0,IF(SUM($C1236,$I1196)&gt;AR$4,$AF1210/$I1196,$AF1210-SUM($I1236:AQ1236))))</f>
        <v>0</v>
      </c>
      <c r="AS1236" s="31">
        <f>IF($I1196="n/a",0,IF(AS$4&lt;=$C1236,0,IF(SUM($C1236,$I1196)&gt;AS$4,$AF1210/$I1196,$AF1210-SUM($I1236:AR1236))))</f>
        <v>0</v>
      </c>
      <c r="AT1236" s="31">
        <f>IF($I1196="n/a",0,IF(AT$4&lt;=$C1236,0,IF(SUM($C1236,$I1196)&gt;AT$4,$AF1210/$I1196,$AF1210-SUM($I1236:AS1236))))</f>
        <v>0</v>
      </c>
      <c r="AU1236" s="31">
        <f>IF($I1196="n/a",0,IF(AU$4&lt;=$C1236,0,IF(SUM($C1236,$I1196)&gt;AU$4,$AF1210/$I1196,$AF1210-SUM($I1236:AT1236))))</f>
        <v>0</v>
      </c>
      <c r="AV1236" s="31">
        <f>IF($I1196="n/a",0,IF(AV$4&lt;=$C1236,0,IF(SUM($C1236,$I1196)&gt;AV$4,$AF1210/$I1196,$AF1210-SUM($I1236:AU1236))))</f>
        <v>0</v>
      </c>
      <c r="AW1236" s="31">
        <f>IF($I1196="n/a",0,IF(AW$4&lt;=$C1236,0,IF(SUM($C1236,$I1196)&gt;AW$4,$AF1210/$I1196,$AF1210-SUM($I1236:AV1236))))</f>
        <v>0</v>
      </c>
      <c r="AX1236" s="31">
        <f>IF($I1196="n/a",0,IF(AX$4&lt;=$C1236,0,IF(SUM($C1236,$I1196)&gt;AX$4,$AF1210/$I1196,$AF1210-SUM($I1236:AW1236))))</f>
        <v>0</v>
      </c>
      <c r="AY1236" s="31">
        <f>IF($I1196="n/a",0,IF(AY$4&lt;=$C1236,0,IF(SUM($C1236,$I1196)&gt;AY$4,$AF1210/$I1196,$AF1210-SUM($I1236:AX1236))))</f>
        <v>0</v>
      </c>
      <c r="AZ1236" s="31">
        <f>IF($I1196="n/a",0,IF(AZ$4&lt;=$C1236,0,IF(SUM($C1236,$I1196)&gt;AZ$4,$AF1210/$I1196,$AF1210-SUM($I1236:AY1236))))</f>
        <v>0</v>
      </c>
      <c r="BA1236" s="31">
        <f>IF($I1196="n/a",0,IF(BA$4&lt;=$C1236,0,IF(SUM($C1236,$I1196)&gt;BA$4,$AF1210/$I1196,$AF1210-SUM($I1236:AZ1236))))</f>
        <v>0</v>
      </c>
      <c r="BB1236" s="31">
        <f>IF($I1196="n/a",0,IF(BB$4&lt;=$C1236,0,IF(SUM($C1236,$I1196)&gt;BB$4,$AF1210/$I1196,$AF1210-SUM($I1236:BA1236))))</f>
        <v>0</v>
      </c>
      <c r="BC1236" s="31">
        <f>IF($I1196="n/a",0,IF(BC$4&lt;=$C1236,0,IF(SUM($C1236,$I1196)&gt;BC$4,$AF1210/$I1196,$AF1210-SUM($I1236:BB1236))))</f>
        <v>0</v>
      </c>
      <c r="BD1236" s="31">
        <f>IF($I1196="n/a",0,IF(BD$4&lt;=$C1236,0,IF(SUM($C1236,$I1196)&gt;BD$4,$AF1210/$I1196,$AF1210-SUM($I1236:BC1236))))</f>
        <v>0</v>
      </c>
      <c r="BE1236" s="31">
        <f>IF($I1196="n/a",0,IF(BE$4&lt;=$C1236,0,IF(SUM($C1236,$I1196)&gt;BE$4,$AF1210/$I1196,$AF1210-SUM($I1236:BD1236))))</f>
        <v>0</v>
      </c>
      <c r="BF1236" s="31">
        <f>IF($I1196="n/a",0,IF(BF$4&lt;=$C1236,0,IF(SUM($C1236,$I1196)&gt;BF$4,$AF1210/$I1196,$AF1210-SUM($I1236:BE1236))))</f>
        <v>0</v>
      </c>
      <c r="BG1236" s="31">
        <f>IF($I1196="n/a",0,IF(BG$4&lt;=$C1236,0,IF(SUM($C1236,$I1196)&gt;BG$4,$AF1210/$I1196,$AF1210-SUM($I1236:BF1236))))</f>
        <v>0</v>
      </c>
      <c r="BH1236" s="31">
        <f>IF($I1196="n/a",0,IF(BH$4&lt;=$C1236,0,IF(SUM($C1236,$I1196)&gt;BH$4,$AF1210/$I1196,$AF1210-SUM($I1236:BG1236))))</f>
        <v>0</v>
      </c>
      <c r="BI1236" s="31">
        <f>IF($I1196="n/a",0,IF(BI$4&lt;=$C1236,0,IF(SUM($C1236,$I1196)&gt;BI$4,$AF1210/$I1196,$AF1210-SUM($I1236:BH1236))))</f>
        <v>0</v>
      </c>
      <c r="BJ1236" s="31">
        <f>IF($I1196="n/a",0,IF(BJ$4&lt;=$C1236,0,IF(SUM($C1236,$I1196)&gt;BJ$4,$AF1210/$I1196,$AF1210-SUM($I1236:BI1236))))</f>
        <v>0</v>
      </c>
      <c r="BK1236" s="31">
        <f>IF($I1196="n/a",0,IF(BK$4&lt;=$C1236,0,IF(SUM($C1236,$I1196)&gt;BK$4,$AF1210/$I1196,$AF1210-SUM($I1236:BJ1236))))</f>
        <v>0</v>
      </c>
      <c r="BL1236" s="31">
        <f>IF($I1196="n/a",0,IF(BL$4&lt;=$C1236,0,IF(SUM($C1236,$I1196)&gt;BL$4,$AF1210/$I1196,$AF1210-SUM($I1236:BK1236))))</f>
        <v>0</v>
      </c>
      <c r="BM1236" s="31">
        <f>IF($I1196="n/a",0,IF(BM$4&lt;=$C1236,0,IF(SUM($C1236,$I1196)&gt;BM$4,$AF1210/$I1196,$AF1210-SUM($I1236:BL1236))))</f>
        <v>0</v>
      </c>
      <c r="BN1236" s="31">
        <f>IF($I1196="n/a",0,IF(BN$4&lt;=$C1236,0,IF(SUM($C1236,$I1196)&gt;BN$4,$AF1210/$I1196,$AF1210-SUM($I1236:BM1236))))</f>
        <v>0</v>
      </c>
      <c r="BO1236" s="31">
        <f>IF($I1196="n/a",0,IF(BO$4&lt;=$C1236,0,IF(SUM($C1236,$I1196)&gt;BO$4,$AF1210/$I1196,$AF1210-SUM($I1236:BN1236))))</f>
        <v>0</v>
      </c>
      <c r="BP1236" s="31">
        <f>IF($I1196="n/a",0,IF(BP$4&lt;=$C1236,0,IF(SUM($C1236,$I1196)&gt;BP$4,$AF1210/$I1196,$AF1210-SUM($I1236:BO1236))))</f>
        <v>0</v>
      </c>
      <c r="BQ1236" s="31">
        <f>IF($I1196="n/a",0,IF(BQ$4&lt;=$C1236,0,IF(SUM($C1236,$I1196)&gt;BQ$4,$AF1210/$I1196,$AF1210-SUM($I1236:BP1236))))</f>
        <v>0</v>
      </c>
      <c r="BR1236" s="31">
        <f>IF($I1196="n/a",0,IF(BR$4&lt;=$C1236,0,IF(SUM($C1236,$I1196)&gt;BR$4,$AF1210/$I1196,$AF1210-SUM($I1236:BQ1236))))</f>
        <v>0</v>
      </c>
      <c r="BS1236" s="31">
        <f>IF($I1196="n/a",0,IF(BS$4&lt;=$C1236,0,IF(SUM($C1236,$I1196)&gt;BS$4,$AF1210/$I1196,$AF1210-SUM($I1236:BR1236))))</f>
        <v>0</v>
      </c>
      <c r="BT1236" s="31">
        <f>IF($I1196="n/a",0,IF(BT$4&lt;=$C1236,0,IF(SUM($C1236,$I1196)&gt;BT$4,$AF1210/$I1196,$AF1210-SUM($I1236:BS1236))))</f>
        <v>0</v>
      </c>
      <c r="BU1236" s="31">
        <f>IF($I1196="n/a",0,IF(BU$4&lt;=$C1236,0,IF(SUM($C1236,$I1196)&gt;BU$4,$AF1210/$I1196,$AF1210-SUM($I1236:BT1236))))</f>
        <v>0</v>
      </c>
      <c r="BV1236" s="31">
        <f>IF($I1196="n/a",0,IF(BV$4&lt;=$C1236,0,IF(SUM($C1236,$I1196)&gt;BV$4,$AF1210/$I1196,$AF1210-SUM($I1236:BU1236))))</f>
        <v>0</v>
      </c>
      <c r="BW1236" s="31">
        <f>IF($I1196="n/a",0,IF(BW$4&lt;=$C1236,0,IF(SUM($C1236,$I1196)&gt;BW$4,$AF1210/$I1196,$AF1210-SUM($I1236:BV1236))))</f>
        <v>0</v>
      </c>
      <c r="BX1236" s="31">
        <f>IF($I1196="n/a",0,IF(BX$4&lt;=$C1236,0,IF(SUM($C1236,$I1196)&gt;BX$4,$AF1210/$I1196,$AF1210-SUM($I1236:BW1236))))</f>
        <v>0</v>
      </c>
      <c r="BY1236" s="31">
        <f>IF($I1196="n/a",0,IF(BY$4&lt;=$C1236,0,IF(SUM($C1236,$I1196)&gt;BY$4,$AF1210/$I1196,$AF1210-SUM($I1236:BX1236))))</f>
        <v>0</v>
      </c>
      <c r="BZ1236" s="31">
        <f>IF($I1196="n/a",0,IF(BZ$4&lt;=$C1236,0,IF(SUM($C1236,$I1196)&gt;BZ$4,$AF1210/$I1196,$AF1210-SUM($I1236:BY1236))))</f>
        <v>0</v>
      </c>
      <c r="CA1236" s="31">
        <f>IF($I1196="n/a",0,IF(CA$4&lt;=$C1236,0,IF(SUM($C1236,$I1196)&gt;CA$4,$AF1210/$I1196,$AF1210-SUM($I1236:BZ1236))))</f>
        <v>0</v>
      </c>
      <c r="CB1236" s="31">
        <f>IF($I1196="n/a",0,IF(CB$4&lt;=$C1236,0,IF(SUM($C1236,$I1196)&gt;CB$4,$AF1210/$I1196,$AF1210-SUM($I1236:CA1236))))</f>
        <v>0</v>
      </c>
      <c r="CC1236" s="31">
        <f>IF($I1196="n/a",0,IF(CC$4&lt;=$C1236,0,IF(SUM($C1236,$I1196)&gt;CC$4,$AF1210/$I1196,$AF1210-SUM($I1236:CB1236))))</f>
        <v>0</v>
      </c>
      <c r="CD1236" s="31">
        <f>IF($I1196="n/a",0,IF(CD$4&lt;=$C1236,0,IF(SUM($C1236,$I1196)&gt;CD$4,$AF1210/$I1196,$AF1210-SUM($I1236:CC1236))))</f>
        <v>0</v>
      </c>
      <c r="CE1236" s="31">
        <f>IF($I1196="n/a",0,IF(CE$4&lt;=$C1236,0,IF(SUM($C1236,$I1196)&gt;CE$4,$AF1210/$I1196,$AF1210-SUM($I1236:CD1236))))</f>
        <v>0</v>
      </c>
      <c r="CF1236" s="31">
        <f>IF($I1196="n/a",0,IF(CF$4&lt;=$C1236,0,IF(SUM($C1236,$I1196)&gt;CF$4,$AF1210/$I1196,$AF1210-SUM($I1236:CE1236))))</f>
        <v>0</v>
      </c>
    </row>
    <row r="1237" spans="1:84" s="153" customFormat="1" ht="12.75" customHeight="1">
      <c r="A1237"/>
      <c r="C1237" s="197">
        <v>2039</v>
      </c>
      <c r="D1237" s="21" t="s">
        <v>68</v>
      </c>
      <c r="E1237" s="21" t="s">
        <v>185</v>
      </c>
      <c r="I1237" s="31"/>
      <c r="J1237" s="31">
        <f>IF($I1196="n/a",0,IF(J$4&lt;=$C1237,0,IF(SUM($C1237,$I1196)&gt;J$4,$AG1210/$I1196,$AG1210-SUM($I1237:I1237))))</f>
        <v>0</v>
      </c>
      <c r="K1237" s="31">
        <f>IF($I1196="n/a",0,IF(K$4&lt;=$C1237,0,IF(SUM($C1237,$I1196)&gt;K$4,$AG1210/$I1196,$AG1210-SUM($I1237:J1237))))</f>
        <v>0</v>
      </c>
      <c r="L1237" s="31">
        <f>IF($I1196="n/a",0,IF(L$4&lt;=$C1237,0,IF(SUM($C1237,$I1196)&gt;L$4,$AG1210/$I1196,$AG1210-SUM($I1237:K1237))))</f>
        <v>0</v>
      </c>
      <c r="M1237" s="31">
        <f>IF($I1196="n/a",0,IF(M$4&lt;=$C1237,0,IF(SUM($C1237,$I1196)&gt;M$4,$AG1210/$I1196,$AG1210-SUM($I1237:L1237))))</f>
        <v>0</v>
      </c>
      <c r="N1237" s="31">
        <f>IF($I1196="n/a",0,IF(N$4&lt;=$C1237,0,IF(SUM($C1237,$I1196)&gt;N$4,$AG1210/$I1196,$AG1210-SUM($I1237:M1237))))</f>
        <v>0</v>
      </c>
      <c r="O1237" s="31">
        <f>IF($I1196="n/a",0,IF(O$4&lt;=$C1237,0,IF(SUM($C1237,$I1196)&gt;O$4,$AG1210/$I1196,$AG1210-SUM($I1237:N1237))))</f>
        <v>0</v>
      </c>
      <c r="P1237" s="31">
        <f>IF($I1196="n/a",0,IF(P$4&lt;=$C1237,0,IF(SUM($C1237,$I1196)&gt;P$4,$AG1210/$I1196,$AG1210-SUM($I1237:O1237))))</f>
        <v>0</v>
      </c>
      <c r="Q1237" s="31">
        <f>IF($I1196="n/a",0,IF(Q$4&lt;=$C1237,0,IF(SUM($C1237,$I1196)&gt;Q$4,$AG1210/$I1196,$AG1210-SUM($I1237:P1237))))</f>
        <v>0</v>
      </c>
      <c r="R1237" s="31">
        <f>IF($I1196="n/a",0,IF(R$4&lt;=$C1237,0,IF(SUM($C1237,$I1196)&gt;R$4,$AG1210/$I1196,$AG1210-SUM($I1237:Q1237))))</f>
        <v>0</v>
      </c>
      <c r="S1237" s="31">
        <f>IF($I1196="n/a",0,IF(S$4&lt;=$C1237,0,IF(SUM($C1237,$I1196)&gt;S$4,$AG1210/$I1196,$AG1210-SUM($I1237:R1237))))</f>
        <v>0</v>
      </c>
      <c r="T1237" s="31">
        <f>IF($I1196="n/a",0,IF(T$4&lt;=$C1237,0,IF(SUM($C1237,$I1196)&gt;T$4,$AG1210/$I1196,$AG1210-SUM($I1237:S1237))))</f>
        <v>0</v>
      </c>
      <c r="U1237" s="31">
        <f>IF($I1196="n/a",0,IF(U$4&lt;=$C1237,0,IF(SUM($C1237,$I1196)&gt;U$4,$AG1210/$I1196,$AG1210-SUM($I1237:T1237))))</f>
        <v>0</v>
      </c>
      <c r="V1237" s="31">
        <f>IF($I1196="n/a",0,IF(V$4&lt;=$C1237,0,IF(SUM($C1237,$I1196)&gt;V$4,$AG1210/$I1196,$AG1210-SUM($I1237:U1237))))</f>
        <v>0</v>
      </c>
      <c r="W1237" s="31">
        <f>IF($I1196="n/a",0,IF(W$4&lt;=$C1237,0,IF(SUM($C1237,$I1196)&gt;W$4,$AG1210/$I1196,$AG1210-SUM($I1237:V1237))))</f>
        <v>0</v>
      </c>
      <c r="X1237" s="31">
        <f>IF($I1196="n/a",0,IF(X$4&lt;=$C1237,0,IF(SUM($C1237,$I1196)&gt;X$4,$AG1210/$I1196,$AG1210-SUM($I1237:W1237))))</f>
        <v>0</v>
      </c>
      <c r="Y1237" s="31">
        <f>IF($I1196="n/a",0,IF(Y$4&lt;=$C1237,0,IF(SUM($C1237,$I1196)&gt;Y$4,$AG1210/$I1196,$AG1210-SUM($I1237:X1237))))</f>
        <v>0</v>
      </c>
      <c r="Z1237" s="31">
        <f>IF($I1196="n/a",0,IF(Z$4&lt;=$C1237,0,IF(SUM($C1237,$I1196)&gt;Z$4,$AG1210/$I1196,$AG1210-SUM($I1237:Y1237))))</f>
        <v>0</v>
      </c>
      <c r="AA1237" s="31">
        <f>IF($I1196="n/a",0,IF(AA$4&lt;=$C1237,0,IF(SUM($C1237,$I1196)&gt;AA$4,$AG1210/$I1196,$AG1210-SUM($I1237:Z1237))))</f>
        <v>0</v>
      </c>
      <c r="AB1237" s="31">
        <f>IF($I1196="n/a",0,IF(AB$4&lt;=$C1237,0,IF(SUM($C1237,$I1196)&gt;AB$4,$AG1210/$I1196,$AG1210-SUM($I1237:AA1237))))</f>
        <v>0</v>
      </c>
      <c r="AC1237" s="31">
        <f>IF($I1196="n/a",0,IF(AC$4&lt;=$C1237,0,IF(SUM($C1237,$I1196)&gt;AC$4,$AG1210/$I1196,$AG1210-SUM($I1237:AB1237))))</f>
        <v>0</v>
      </c>
      <c r="AD1237" s="31">
        <f>IF($I1196="n/a",0,IF(AD$4&lt;=$C1237,0,IF(SUM($C1237,$I1196)&gt;AD$4,$AG1210/$I1196,$AG1210-SUM($I1237:AC1237))))</f>
        <v>0</v>
      </c>
      <c r="AE1237" s="31">
        <f>IF($I1196="n/a",0,IF(AE$4&lt;=$C1237,0,IF(SUM($C1237,$I1196)&gt;AE$4,$AG1210/$I1196,$AG1210-SUM($I1237:AD1237))))</f>
        <v>0</v>
      </c>
      <c r="AF1237" s="31">
        <f>IF($I1196="n/a",0,IF(AF$4&lt;=$C1237,0,IF(SUM($C1237,$I1196)&gt;AF$4,$AG1210/$I1196,$AG1210-SUM($I1237:AE1237))))</f>
        <v>0</v>
      </c>
      <c r="AG1237" s="31">
        <f>IF($I1196="n/a",0,IF(AG$4&lt;=$C1237,0,IF(SUM($C1237,$I1196)&gt;AG$4,$AG1210/$I1196,$AG1210-SUM($I1237:AF1237))))</f>
        <v>0</v>
      </c>
      <c r="AH1237" s="31">
        <f>IF($I1196="n/a",0,IF(AH$4&lt;=$C1237,0,IF(SUM($C1237,$I1196)&gt;AH$4,$AG1210/$I1196,$AG1210-SUM($I1237:AG1237))))</f>
        <v>0</v>
      </c>
      <c r="AI1237" s="31">
        <f>IF($I1196="n/a",0,IF(AI$4&lt;=$C1237,0,IF(SUM($C1237,$I1196)&gt;AI$4,$AG1210/$I1196,$AG1210-SUM($I1237:AH1237))))</f>
        <v>0</v>
      </c>
      <c r="AJ1237" s="31">
        <f>IF($I1196="n/a",0,IF(AJ$4&lt;=$C1237,0,IF(SUM($C1237,$I1196)&gt;AJ$4,$AG1210/$I1196,$AG1210-SUM($I1237:AI1237))))</f>
        <v>0</v>
      </c>
      <c r="AK1237" s="31">
        <f>IF($I1196="n/a",0,IF(AK$4&lt;=$C1237,0,IF(SUM($C1237,$I1196)&gt;AK$4,$AG1210/$I1196,$AG1210-SUM($I1237:AJ1237))))</f>
        <v>0</v>
      </c>
      <c r="AL1237" s="31">
        <f>IF($I1196="n/a",0,IF(AL$4&lt;=$C1237,0,IF(SUM($C1237,$I1196)&gt;AL$4,$AG1210/$I1196,$AG1210-SUM($I1237:AK1237))))</f>
        <v>0</v>
      </c>
      <c r="AM1237" s="31">
        <f>IF($I1196="n/a",0,IF(AM$4&lt;=$C1237,0,IF(SUM($C1237,$I1196)&gt;AM$4,$AG1210/$I1196,$AG1210-SUM($I1237:AL1237))))</f>
        <v>0</v>
      </c>
      <c r="AN1237" s="31">
        <f>IF($I1196="n/a",0,IF(AN$4&lt;=$C1237,0,IF(SUM($C1237,$I1196)&gt;AN$4,$AG1210/$I1196,$AG1210-SUM($I1237:AM1237))))</f>
        <v>0</v>
      </c>
      <c r="AO1237" s="31">
        <f>IF($I1196="n/a",0,IF(AO$4&lt;=$C1237,0,IF(SUM($C1237,$I1196)&gt;AO$4,$AG1210/$I1196,$AG1210-SUM($I1237:AN1237))))</f>
        <v>0</v>
      </c>
      <c r="AP1237" s="31">
        <f>IF($I1196="n/a",0,IF(AP$4&lt;=$C1237,0,IF(SUM($C1237,$I1196)&gt;AP$4,$AG1210/$I1196,$AG1210-SUM($I1237:AO1237))))</f>
        <v>0</v>
      </c>
      <c r="AQ1237" s="31">
        <f>IF($I1196="n/a",0,IF(AQ$4&lt;=$C1237,0,IF(SUM($C1237,$I1196)&gt;AQ$4,$AG1210/$I1196,$AG1210-SUM($I1237:AP1237))))</f>
        <v>0</v>
      </c>
      <c r="AR1237" s="31">
        <f>IF($I1196="n/a",0,IF(AR$4&lt;=$C1237,0,IF(SUM($C1237,$I1196)&gt;AR$4,$AG1210/$I1196,$AG1210-SUM($I1237:AQ1237))))</f>
        <v>0</v>
      </c>
      <c r="AS1237" s="31">
        <f>IF($I1196="n/a",0,IF(AS$4&lt;=$C1237,0,IF(SUM($C1237,$I1196)&gt;AS$4,$AG1210/$I1196,$AG1210-SUM($I1237:AR1237))))</f>
        <v>0</v>
      </c>
      <c r="AT1237" s="31">
        <f>IF($I1196="n/a",0,IF(AT$4&lt;=$C1237,0,IF(SUM($C1237,$I1196)&gt;AT$4,$AG1210/$I1196,$AG1210-SUM($I1237:AS1237))))</f>
        <v>0</v>
      </c>
      <c r="AU1237" s="31">
        <f>IF($I1196="n/a",0,IF(AU$4&lt;=$C1237,0,IF(SUM($C1237,$I1196)&gt;AU$4,$AG1210/$I1196,$AG1210-SUM($I1237:AT1237))))</f>
        <v>0</v>
      </c>
      <c r="AV1237" s="31">
        <f>IF($I1196="n/a",0,IF(AV$4&lt;=$C1237,0,IF(SUM($C1237,$I1196)&gt;AV$4,$AG1210/$I1196,$AG1210-SUM($I1237:AU1237))))</f>
        <v>0</v>
      </c>
      <c r="AW1237" s="31">
        <f>IF($I1196="n/a",0,IF(AW$4&lt;=$C1237,0,IF(SUM($C1237,$I1196)&gt;AW$4,$AG1210/$I1196,$AG1210-SUM($I1237:AV1237))))</f>
        <v>0</v>
      </c>
      <c r="AX1237" s="31">
        <f>IF($I1196="n/a",0,IF(AX$4&lt;=$C1237,0,IF(SUM($C1237,$I1196)&gt;AX$4,$AG1210/$I1196,$AG1210-SUM($I1237:AW1237))))</f>
        <v>0</v>
      </c>
      <c r="AY1237" s="31">
        <f>IF($I1196="n/a",0,IF(AY$4&lt;=$C1237,0,IF(SUM($C1237,$I1196)&gt;AY$4,$AG1210/$I1196,$AG1210-SUM($I1237:AX1237))))</f>
        <v>0</v>
      </c>
      <c r="AZ1237" s="31">
        <f>IF($I1196="n/a",0,IF(AZ$4&lt;=$C1237,0,IF(SUM($C1237,$I1196)&gt;AZ$4,$AG1210/$I1196,$AG1210-SUM($I1237:AY1237))))</f>
        <v>0</v>
      </c>
      <c r="BA1237" s="31">
        <f>IF($I1196="n/a",0,IF(BA$4&lt;=$C1237,0,IF(SUM($C1237,$I1196)&gt;BA$4,$AG1210/$I1196,$AG1210-SUM($I1237:AZ1237))))</f>
        <v>0</v>
      </c>
      <c r="BB1237" s="31">
        <f>IF($I1196="n/a",0,IF(BB$4&lt;=$C1237,0,IF(SUM($C1237,$I1196)&gt;BB$4,$AG1210/$I1196,$AG1210-SUM($I1237:BA1237))))</f>
        <v>0</v>
      </c>
      <c r="BC1237" s="31">
        <f>IF($I1196="n/a",0,IF(BC$4&lt;=$C1237,0,IF(SUM($C1237,$I1196)&gt;BC$4,$AG1210/$I1196,$AG1210-SUM($I1237:BB1237))))</f>
        <v>0</v>
      </c>
      <c r="BD1237" s="31">
        <f>IF($I1196="n/a",0,IF(BD$4&lt;=$C1237,0,IF(SUM($C1237,$I1196)&gt;BD$4,$AG1210/$I1196,$AG1210-SUM($I1237:BC1237))))</f>
        <v>0</v>
      </c>
      <c r="BE1237" s="31">
        <f>IF($I1196="n/a",0,IF(BE$4&lt;=$C1237,0,IF(SUM($C1237,$I1196)&gt;BE$4,$AG1210/$I1196,$AG1210-SUM($I1237:BD1237))))</f>
        <v>0</v>
      </c>
      <c r="BF1237" s="31">
        <f>IF($I1196="n/a",0,IF(BF$4&lt;=$C1237,0,IF(SUM($C1237,$I1196)&gt;BF$4,$AG1210/$I1196,$AG1210-SUM($I1237:BE1237))))</f>
        <v>0</v>
      </c>
      <c r="BG1237" s="31">
        <f>IF($I1196="n/a",0,IF(BG$4&lt;=$C1237,0,IF(SUM($C1237,$I1196)&gt;BG$4,$AG1210/$I1196,$AG1210-SUM($I1237:BF1237))))</f>
        <v>0</v>
      </c>
      <c r="BH1237" s="31">
        <f>IF($I1196="n/a",0,IF(BH$4&lt;=$C1237,0,IF(SUM($C1237,$I1196)&gt;BH$4,$AG1210/$I1196,$AG1210-SUM($I1237:BG1237))))</f>
        <v>0</v>
      </c>
      <c r="BI1237" s="31">
        <f>IF($I1196="n/a",0,IF(BI$4&lt;=$C1237,0,IF(SUM($C1237,$I1196)&gt;BI$4,$AG1210/$I1196,$AG1210-SUM($I1237:BH1237))))</f>
        <v>0</v>
      </c>
      <c r="BJ1237" s="31">
        <f>IF($I1196="n/a",0,IF(BJ$4&lt;=$C1237,0,IF(SUM($C1237,$I1196)&gt;BJ$4,$AG1210/$I1196,$AG1210-SUM($I1237:BI1237))))</f>
        <v>0</v>
      </c>
      <c r="BK1237" s="31">
        <f>IF($I1196="n/a",0,IF(BK$4&lt;=$C1237,0,IF(SUM($C1237,$I1196)&gt;BK$4,$AG1210/$I1196,$AG1210-SUM($I1237:BJ1237))))</f>
        <v>0</v>
      </c>
      <c r="BL1237" s="31">
        <f>IF($I1196="n/a",0,IF(BL$4&lt;=$C1237,0,IF(SUM($C1237,$I1196)&gt;BL$4,$AG1210/$I1196,$AG1210-SUM($I1237:BK1237))))</f>
        <v>0</v>
      </c>
      <c r="BM1237" s="31">
        <f>IF($I1196="n/a",0,IF(BM$4&lt;=$C1237,0,IF(SUM($C1237,$I1196)&gt;BM$4,$AG1210/$I1196,$AG1210-SUM($I1237:BL1237))))</f>
        <v>0</v>
      </c>
      <c r="BN1237" s="31">
        <f>IF($I1196="n/a",0,IF(BN$4&lt;=$C1237,0,IF(SUM($C1237,$I1196)&gt;BN$4,$AG1210/$I1196,$AG1210-SUM($I1237:BM1237))))</f>
        <v>0</v>
      </c>
      <c r="BO1237" s="31">
        <f>IF($I1196="n/a",0,IF(BO$4&lt;=$C1237,0,IF(SUM($C1237,$I1196)&gt;BO$4,$AG1210/$I1196,$AG1210-SUM($I1237:BN1237))))</f>
        <v>0</v>
      </c>
      <c r="BP1237" s="31">
        <f>IF($I1196="n/a",0,IF(BP$4&lt;=$C1237,0,IF(SUM($C1237,$I1196)&gt;BP$4,$AG1210/$I1196,$AG1210-SUM($I1237:BO1237))))</f>
        <v>0</v>
      </c>
      <c r="BQ1237" s="31">
        <f>IF($I1196="n/a",0,IF(BQ$4&lt;=$C1237,0,IF(SUM($C1237,$I1196)&gt;BQ$4,$AG1210/$I1196,$AG1210-SUM($I1237:BP1237))))</f>
        <v>0</v>
      </c>
      <c r="BR1237" s="31">
        <f>IF($I1196="n/a",0,IF(BR$4&lt;=$C1237,0,IF(SUM($C1237,$I1196)&gt;BR$4,$AG1210/$I1196,$AG1210-SUM($I1237:BQ1237))))</f>
        <v>0</v>
      </c>
      <c r="BS1237" s="31">
        <f>IF($I1196="n/a",0,IF(BS$4&lt;=$C1237,0,IF(SUM($C1237,$I1196)&gt;BS$4,$AG1210/$I1196,$AG1210-SUM($I1237:BR1237))))</f>
        <v>0</v>
      </c>
      <c r="BT1237" s="31">
        <f>IF($I1196="n/a",0,IF(BT$4&lt;=$C1237,0,IF(SUM($C1237,$I1196)&gt;BT$4,$AG1210/$I1196,$AG1210-SUM($I1237:BS1237))))</f>
        <v>0</v>
      </c>
      <c r="BU1237" s="31">
        <f>IF($I1196="n/a",0,IF(BU$4&lt;=$C1237,0,IF(SUM($C1237,$I1196)&gt;BU$4,$AG1210/$I1196,$AG1210-SUM($I1237:BT1237))))</f>
        <v>0</v>
      </c>
      <c r="BV1237" s="31">
        <f>IF($I1196="n/a",0,IF(BV$4&lt;=$C1237,0,IF(SUM($C1237,$I1196)&gt;BV$4,$AG1210/$I1196,$AG1210-SUM($I1237:BU1237))))</f>
        <v>0</v>
      </c>
      <c r="BW1237" s="31">
        <f>IF($I1196="n/a",0,IF(BW$4&lt;=$C1237,0,IF(SUM($C1237,$I1196)&gt;BW$4,$AG1210/$I1196,$AG1210-SUM($I1237:BV1237))))</f>
        <v>0</v>
      </c>
      <c r="BX1237" s="31">
        <f>IF($I1196="n/a",0,IF(BX$4&lt;=$C1237,0,IF(SUM($C1237,$I1196)&gt;BX$4,$AG1210/$I1196,$AG1210-SUM($I1237:BW1237))))</f>
        <v>0</v>
      </c>
      <c r="BY1237" s="31">
        <f>IF($I1196="n/a",0,IF(BY$4&lt;=$C1237,0,IF(SUM($C1237,$I1196)&gt;BY$4,$AG1210/$I1196,$AG1210-SUM($I1237:BX1237))))</f>
        <v>0</v>
      </c>
      <c r="BZ1237" s="31">
        <f>IF($I1196="n/a",0,IF(BZ$4&lt;=$C1237,0,IF(SUM($C1237,$I1196)&gt;BZ$4,$AG1210/$I1196,$AG1210-SUM($I1237:BY1237))))</f>
        <v>0</v>
      </c>
      <c r="CA1237" s="31">
        <f>IF($I1196="n/a",0,IF(CA$4&lt;=$C1237,0,IF(SUM($C1237,$I1196)&gt;CA$4,$AG1210/$I1196,$AG1210-SUM($I1237:BZ1237))))</f>
        <v>0</v>
      </c>
      <c r="CB1237" s="31">
        <f>IF($I1196="n/a",0,IF(CB$4&lt;=$C1237,0,IF(SUM($C1237,$I1196)&gt;CB$4,$AG1210/$I1196,$AG1210-SUM($I1237:CA1237))))</f>
        <v>0</v>
      </c>
      <c r="CC1237" s="31">
        <f>IF($I1196="n/a",0,IF(CC$4&lt;=$C1237,0,IF(SUM($C1237,$I1196)&gt;CC$4,$AG1210/$I1196,$AG1210-SUM($I1237:CB1237))))</f>
        <v>0</v>
      </c>
      <c r="CD1237" s="31">
        <f>IF($I1196="n/a",0,IF(CD$4&lt;=$C1237,0,IF(SUM($C1237,$I1196)&gt;CD$4,$AG1210/$I1196,$AG1210-SUM($I1237:CC1237))))</f>
        <v>0</v>
      </c>
      <c r="CE1237" s="31">
        <f>IF($I1196="n/a",0,IF(CE$4&lt;=$C1237,0,IF(SUM($C1237,$I1196)&gt;CE$4,$AG1210/$I1196,$AG1210-SUM($I1237:CD1237))))</f>
        <v>0</v>
      </c>
      <c r="CF1237" s="31">
        <f>IF($I1196="n/a",0,IF(CF$4&lt;=$C1237,0,IF(SUM($C1237,$I1196)&gt;CF$4,$AG1210/$I1196,$AG1210-SUM($I1237:CE1237))))</f>
        <v>0</v>
      </c>
    </row>
    <row r="1238" spans="1:84" s="153" customFormat="1" ht="12.75" customHeight="1">
      <c r="A1238"/>
      <c r="C1238" s="197">
        <v>2040</v>
      </c>
      <c r="D1238" s="21" t="s">
        <v>69</v>
      </c>
      <c r="E1238" s="21" t="s">
        <v>185</v>
      </c>
      <c r="I1238" s="31"/>
      <c r="J1238" s="31">
        <f>IF($I1196="n/a",0,IF(J$4&lt;=$C1238,0,IF(SUM($C1238,$I1196)&gt;J$4,$AH1210/$I1196,$AH1210-SUM($I1238:I1238))))</f>
        <v>0</v>
      </c>
      <c r="K1238" s="31">
        <f>IF($I1196="n/a",0,IF(K$4&lt;=$C1238,0,IF(SUM($C1238,$I1196)&gt;K$4,$AH1210/$I1196,$AH1210-SUM($I1238:J1238))))</f>
        <v>0</v>
      </c>
      <c r="L1238" s="31">
        <f>IF($I1196="n/a",0,IF(L$4&lt;=$C1238,0,IF(SUM($C1238,$I1196)&gt;L$4,$AH1210/$I1196,$AH1210-SUM($I1238:K1238))))</f>
        <v>0</v>
      </c>
      <c r="M1238" s="31">
        <f>IF($I1196="n/a",0,IF(M$4&lt;=$C1238,0,IF(SUM($C1238,$I1196)&gt;M$4,$AH1210/$I1196,$AH1210-SUM($I1238:L1238))))</f>
        <v>0</v>
      </c>
      <c r="N1238" s="31">
        <f>IF($I1196="n/a",0,IF(N$4&lt;=$C1238,0,IF(SUM($C1238,$I1196)&gt;N$4,$AH1210/$I1196,$AH1210-SUM($I1238:M1238))))</f>
        <v>0</v>
      </c>
      <c r="O1238" s="31">
        <f>IF($I1196="n/a",0,IF(O$4&lt;=$C1238,0,IF(SUM($C1238,$I1196)&gt;O$4,$AH1210/$I1196,$AH1210-SUM($I1238:N1238))))</f>
        <v>0</v>
      </c>
      <c r="P1238" s="31">
        <f>IF($I1196="n/a",0,IF(P$4&lt;=$C1238,0,IF(SUM($C1238,$I1196)&gt;P$4,$AH1210/$I1196,$AH1210-SUM($I1238:O1238))))</f>
        <v>0</v>
      </c>
      <c r="Q1238" s="31">
        <f>IF($I1196="n/a",0,IF(Q$4&lt;=$C1238,0,IF(SUM($C1238,$I1196)&gt;Q$4,$AH1210/$I1196,$AH1210-SUM($I1238:P1238))))</f>
        <v>0</v>
      </c>
      <c r="R1238" s="31">
        <f>IF($I1196="n/a",0,IF(R$4&lt;=$C1238,0,IF(SUM($C1238,$I1196)&gt;R$4,$AH1210/$I1196,$AH1210-SUM($I1238:Q1238))))</f>
        <v>0</v>
      </c>
      <c r="S1238" s="31">
        <f>IF($I1196="n/a",0,IF(S$4&lt;=$C1238,0,IF(SUM($C1238,$I1196)&gt;S$4,$AH1210/$I1196,$AH1210-SUM($I1238:R1238))))</f>
        <v>0</v>
      </c>
      <c r="T1238" s="31">
        <f>IF($I1196="n/a",0,IF(T$4&lt;=$C1238,0,IF(SUM($C1238,$I1196)&gt;T$4,$AH1210/$I1196,$AH1210-SUM($I1238:S1238))))</f>
        <v>0</v>
      </c>
      <c r="U1238" s="31">
        <f>IF($I1196="n/a",0,IF(U$4&lt;=$C1238,0,IF(SUM($C1238,$I1196)&gt;U$4,$AH1210/$I1196,$AH1210-SUM($I1238:T1238))))</f>
        <v>0</v>
      </c>
      <c r="V1238" s="31">
        <f>IF($I1196="n/a",0,IF(V$4&lt;=$C1238,0,IF(SUM($C1238,$I1196)&gt;V$4,$AH1210/$I1196,$AH1210-SUM($I1238:U1238))))</f>
        <v>0</v>
      </c>
      <c r="W1238" s="31">
        <f>IF($I1196="n/a",0,IF(W$4&lt;=$C1238,0,IF(SUM($C1238,$I1196)&gt;W$4,$AH1210/$I1196,$AH1210-SUM($I1238:V1238))))</f>
        <v>0</v>
      </c>
      <c r="X1238" s="31">
        <f>IF($I1196="n/a",0,IF(X$4&lt;=$C1238,0,IF(SUM($C1238,$I1196)&gt;X$4,$AH1210/$I1196,$AH1210-SUM($I1238:W1238))))</f>
        <v>0</v>
      </c>
      <c r="Y1238" s="31">
        <f>IF($I1196="n/a",0,IF(Y$4&lt;=$C1238,0,IF(SUM($C1238,$I1196)&gt;Y$4,$AH1210/$I1196,$AH1210-SUM($I1238:X1238))))</f>
        <v>0</v>
      </c>
      <c r="Z1238" s="31">
        <f>IF($I1196="n/a",0,IF(Z$4&lt;=$C1238,0,IF(SUM($C1238,$I1196)&gt;Z$4,$AH1210/$I1196,$AH1210-SUM($I1238:Y1238))))</f>
        <v>0</v>
      </c>
      <c r="AA1238" s="31">
        <f>IF($I1196="n/a",0,IF(AA$4&lt;=$C1238,0,IF(SUM($C1238,$I1196)&gt;AA$4,$AH1210/$I1196,$AH1210-SUM($I1238:Z1238))))</f>
        <v>0</v>
      </c>
      <c r="AB1238" s="31">
        <f>IF($I1196="n/a",0,IF(AB$4&lt;=$C1238,0,IF(SUM($C1238,$I1196)&gt;AB$4,$AH1210/$I1196,$AH1210-SUM($I1238:AA1238))))</f>
        <v>0</v>
      </c>
      <c r="AC1238" s="31">
        <f>IF($I1196="n/a",0,IF(AC$4&lt;=$C1238,0,IF(SUM($C1238,$I1196)&gt;AC$4,$AH1210/$I1196,$AH1210-SUM($I1238:AB1238))))</f>
        <v>0</v>
      </c>
      <c r="AD1238" s="31">
        <f>IF($I1196="n/a",0,IF(AD$4&lt;=$C1238,0,IF(SUM($C1238,$I1196)&gt;AD$4,$AH1210/$I1196,$AH1210-SUM($I1238:AC1238))))</f>
        <v>0</v>
      </c>
      <c r="AE1238" s="31">
        <f>IF($I1196="n/a",0,IF(AE$4&lt;=$C1238,0,IF(SUM($C1238,$I1196)&gt;AE$4,$AH1210/$I1196,$AH1210-SUM($I1238:AD1238))))</f>
        <v>0</v>
      </c>
      <c r="AF1238" s="31">
        <f>IF($I1196="n/a",0,IF(AF$4&lt;=$C1238,0,IF(SUM($C1238,$I1196)&gt;AF$4,$AH1210/$I1196,$AH1210-SUM($I1238:AE1238))))</f>
        <v>0</v>
      </c>
      <c r="AG1238" s="31">
        <f>IF($I1196="n/a",0,IF(AG$4&lt;=$C1238,0,IF(SUM($C1238,$I1196)&gt;AG$4,$AH1210/$I1196,$AH1210-SUM($I1238:AF1238))))</f>
        <v>0</v>
      </c>
      <c r="AH1238" s="31">
        <f>IF($I1196="n/a",0,IF(AH$4&lt;=$C1238,0,IF(SUM($C1238,$I1196)&gt;AH$4,$AH1210/$I1196,$AH1210-SUM($I1238:AG1238))))</f>
        <v>0</v>
      </c>
      <c r="AI1238" s="31">
        <f>IF($I1196="n/a",0,IF(AI$4&lt;=$C1238,0,IF(SUM($C1238,$I1196)&gt;AI$4,$AH1210/$I1196,$AH1210-SUM($I1238:AH1238))))</f>
        <v>0</v>
      </c>
      <c r="AJ1238" s="31">
        <f>IF($I1196="n/a",0,IF(AJ$4&lt;=$C1238,0,IF(SUM($C1238,$I1196)&gt;AJ$4,$AH1210/$I1196,$AH1210-SUM($I1238:AI1238))))</f>
        <v>0</v>
      </c>
      <c r="AK1238" s="31">
        <f>IF($I1196="n/a",0,IF(AK$4&lt;=$C1238,0,IF(SUM($C1238,$I1196)&gt;AK$4,$AH1210/$I1196,$AH1210-SUM($I1238:AJ1238))))</f>
        <v>0</v>
      </c>
      <c r="AL1238" s="31">
        <f>IF($I1196="n/a",0,IF(AL$4&lt;=$C1238,0,IF(SUM($C1238,$I1196)&gt;AL$4,$AH1210/$I1196,$AH1210-SUM($I1238:AK1238))))</f>
        <v>0</v>
      </c>
      <c r="AM1238" s="31">
        <f>IF($I1196="n/a",0,IF(AM$4&lt;=$C1238,0,IF(SUM($C1238,$I1196)&gt;AM$4,$AH1210/$I1196,$AH1210-SUM($I1238:AL1238))))</f>
        <v>0</v>
      </c>
      <c r="AN1238" s="31">
        <f>IF($I1196="n/a",0,IF(AN$4&lt;=$C1238,0,IF(SUM($C1238,$I1196)&gt;AN$4,$AH1210/$I1196,$AH1210-SUM($I1238:AM1238))))</f>
        <v>0</v>
      </c>
      <c r="AO1238" s="31">
        <f>IF($I1196="n/a",0,IF(AO$4&lt;=$C1238,0,IF(SUM($C1238,$I1196)&gt;AO$4,$AH1210/$I1196,$AH1210-SUM($I1238:AN1238))))</f>
        <v>0</v>
      </c>
      <c r="AP1238" s="31">
        <f>IF($I1196="n/a",0,IF(AP$4&lt;=$C1238,0,IF(SUM($C1238,$I1196)&gt;AP$4,$AH1210/$I1196,$AH1210-SUM($I1238:AO1238))))</f>
        <v>0</v>
      </c>
      <c r="AQ1238" s="31">
        <f>IF($I1196="n/a",0,IF(AQ$4&lt;=$C1238,0,IF(SUM($C1238,$I1196)&gt;AQ$4,$AH1210/$I1196,$AH1210-SUM($I1238:AP1238))))</f>
        <v>0</v>
      </c>
      <c r="AR1238" s="31">
        <f>IF($I1196="n/a",0,IF(AR$4&lt;=$C1238,0,IF(SUM($C1238,$I1196)&gt;AR$4,$AH1210/$I1196,$AH1210-SUM($I1238:AQ1238))))</f>
        <v>0</v>
      </c>
      <c r="AS1238" s="31">
        <f>IF($I1196="n/a",0,IF(AS$4&lt;=$C1238,0,IF(SUM($C1238,$I1196)&gt;AS$4,$AH1210/$I1196,$AH1210-SUM($I1238:AR1238))))</f>
        <v>0</v>
      </c>
      <c r="AT1238" s="31">
        <f>IF($I1196="n/a",0,IF(AT$4&lt;=$C1238,0,IF(SUM($C1238,$I1196)&gt;AT$4,$AH1210/$I1196,$AH1210-SUM($I1238:AS1238))))</f>
        <v>0</v>
      </c>
      <c r="AU1238" s="31">
        <f>IF($I1196="n/a",0,IF(AU$4&lt;=$C1238,0,IF(SUM($C1238,$I1196)&gt;AU$4,$AH1210/$I1196,$AH1210-SUM($I1238:AT1238))))</f>
        <v>0</v>
      </c>
      <c r="AV1238" s="31">
        <f>IF($I1196="n/a",0,IF(AV$4&lt;=$C1238,0,IF(SUM($C1238,$I1196)&gt;AV$4,$AH1210/$I1196,$AH1210-SUM($I1238:AU1238))))</f>
        <v>0</v>
      </c>
      <c r="AW1238" s="31">
        <f>IF($I1196="n/a",0,IF(AW$4&lt;=$C1238,0,IF(SUM($C1238,$I1196)&gt;AW$4,$AH1210/$I1196,$AH1210-SUM($I1238:AV1238))))</f>
        <v>0</v>
      </c>
      <c r="AX1238" s="31">
        <f>IF($I1196="n/a",0,IF(AX$4&lt;=$C1238,0,IF(SUM($C1238,$I1196)&gt;AX$4,$AH1210/$I1196,$AH1210-SUM($I1238:AW1238))))</f>
        <v>0</v>
      </c>
      <c r="AY1238" s="31">
        <f>IF($I1196="n/a",0,IF(AY$4&lt;=$C1238,0,IF(SUM($C1238,$I1196)&gt;AY$4,$AH1210/$I1196,$AH1210-SUM($I1238:AX1238))))</f>
        <v>0</v>
      </c>
      <c r="AZ1238" s="31">
        <f>IF($I1196="n/a",0,IF(AZ$4&lt;=$C1238,0,IF(SUM($C1238,$I1196)&gt;AZ$4,$AH1210/$I1196,$AH1210-SUM($I1238:AY1238))))</f>
        <v>0</v>
      </c>
      <c r="BA1238" s="31">
        <f>IF($I1196="n/a",0,IF(BA$4&lt;=$C1238,0,IF(SUM($C1238,$I1196)&gt;BA$4,$AH1210/$I1196,$AH1210-SUM($I1238:AZ1238))))</f>
        <v>0</v>
      </c>
      <c r="BB1238" s="31">
        <f>IF($I1196="n/a",0,IF(BB$4&lt;=$C1238,0,IF(SUM($C1238,$I1196)&gt;BB$4,$AH1210/$I1196,$AH1210-SUM($I1238:BA1238))))</f>
        <v>0</v>
      </c>
      <c r="BC1238" s="31">
        <f>IF($I1196="n/a",0,IF(BC$4&lt;=$C1238,0,IF(SUM($C1238,$I1196)&gt;BC$4,$AH1210/$I1196,$AH1210-SUM($I1238:BB1238))))</f>
        <v>0</v>
      </c>
      <c r="BD1238" s="31">
        <f>IF($I1196="n/a",0,IF(BD$4&lt;=$C1238,0,IF(SUM($C1238,$I1196)&gt;BD$4,$AH1210/$I1196,$AH1210-SUM($I1238:BC1238))))</f>
        <v>0</v>
      </c>
      <c r="BE1238" s="31">
        <f>IF($I1196="n/a",0,IF(BE$4&lt;=$C1238,0,IF(SUM($C1238,$I1196)&gt;BE$4,$AH1210/$I1196,$AH1210-SUM($I1238:BD1238))))</f>
        <v>0</v>
      </c>
      <c r="BF1238" s="31">
        <f>IF($I1196="n/a",0,IF(BF$4&lt;=$C1238,0,IF(SUM($C1238,$I1196)&gt;BF$4,$AH1210/$I1196,$AH1210-SUM($I1238:BE1238))))</f>
        <v>0</v>
      </c>
      <c r="BG1238" s="31">
        <f>IF($I1196="n/a",0,IF(BG$4&lt;=$C1238,0,IF(SUM($C1238,$I1196)&gt;BG$4,$AH1210/$I1196,$AH1210-SUM($I1238:BF1238))))</f>
        <v>0</v>
      </c>
      <c r="BH1238" s="31">
        <f>IF($I1196="n/a",0,IF(BH$4&lt;=$C1238,0,IF(SUM($C1238,$I1196)&gt;BH$4,$AH1210/$I1196,$AH1210-SUM($I1238:BG1238))))</f>
        <v>0</v>
      </c>
      <c r="BI1238" s="31">
        <f>IF($I1196="n/a",0,IF(BI$4&lt;=$C1238,0,IF(SUM($C1238,$I1196)&gt;BI$4,$AH1210/$I1196,$AH1210-SUM($I1238:BH1238))))</f>
        <v>0</v>
      </c>
      <c r="BJ1238" s="31">
        <f>IF($I1196="n/a",0,IF(BJ$4&lt;=$C1238,0,IF(SUM($C1238,$I1196)&gt;BJ$4,$AH1210/$I1196,$AH1210-SUM($I1238:BI1238))))</f>
        <v>0</v>
      </c>
      <c r="BK1238" s="31">
        <f>IF($I1196="n/a",0,IF(BK$4&lt;=$C1238,0,IF(SUM($C1238,$I1196)&gt;BK$4,$AH1210/$I1196,$AH1210-SUM($I1238:BJ1238))))</f>
        <v>0</v>
      </c>
      <c r="BL1238" s="31">
        <f>IF($I1196="n/a",0,IF(BL$4&lt;=$C1238,0,IF(SUM($C1238,$I1196)&gt;BL$4,$AH1210/$I1196,$AH1210-SUM($I1238:BK1238))))</f>
        <v>0</v>
      </c>
      <c r="BM1238" s="31">
        <f>IF($I1196="n/a",0,IF(BM$4&lt;=$C1238,0,IF(SUM($C1238,$I1196)&gt;BM$4,$AH1210/$I1196,$AH1210-SUM($I1238:BL1238))))</f>
        <v>0</v>
      </c>
      <c r="BN1238" s="31">
        <f>IF($I1196="n/a",0,IF(BN$4&lt;=$C1238,0,IF(SUM($C1238,$I1196)&gt;BN$4,$AH1210/$I1196,$AH1210-SUM($I1238:BM1238))))</f>
        <v>0</v>
      </c>
      <c r="BO1238" s="31">
        <f>IF($I1196="n/a",0,IF(BO$4&lt;=$C1238,0,IF(SUM($C1238,$I1196)&gt;BO$4,$AH1210/$I1196,$AH1210-SUM($I1238:BN1238))))</f>
        <v>0</v>
      </c>
      <c r="BP1238" s="31">
        <f>IF($I1196="n/a",0,IF(BP$4&lt;=$C1238,0,IF(SUM($C1238,$I1196)&gt;BP$4,$AH1210/$I1196,$AH1210-SUM($I1238:BO1238))))</f>
        <v>0</v>
      </c>
      <c r="BQ1238" s="31">
        <f>IF($I1196="n/a",0,IF(BQ$4&lt;=$C1238,0,IF(SUM($C1238,$I1196)&gt;BQ$4,$AH1210/$I1196,$AH1210-SUM($I1238:BP1238))))</f>
        <v>0</v>
      </c>
      <c r="BR1238" s="31">
        <f>IF($I1196="n/a",0,IF(BR$4&lt;=$C1238,0,IF(SUM($C1238,$I1196)&gt;BR$4,$AH1210/$I1196,$AH1210-SUM($I1238:BQ1238))))</f>
        <v>0</v>
      </c>
      <c r="BS1238" s="31">
        <f>IF($I1196="n/a",0,IF(BS$4&lt;=$C1238,0,IF(SUM($C1238,$I1196)&gt;BS$4,$AH1210/$I1196,$AH1210-SUM($I1238:BR1238))))</f>
        <v>0</v>
      </c>
      <c r="BT1238" s="31">
        <f>IF($I1196="n/a",0,IF(BT$4&lt;=$C1238,0,IF(SUM($C1238,$I1196)&gt;BT$4,$AH1210/$I1196,$AH1210-SUM($I1238:BS1238))))</f>
        <v>0</v>
      </c>
      <c r="BU1238" s="31">
        <f>IF($I1196="n/a",0,IF(BU$4&lt;=$C1238,0,IF(SUM($C1238,$I1196)&gt;BU$4,$AH1210/$I1196,$AH1210-SUM($I1238:BT1238))))</f>
        <v>0</v>
      </c>
      <c r="BV1238" s="31">
        <f>IF($I1196="n/a",0,IF(BV$4&lt;=$C1238,0,IF(SUM($C1238,$I1196)&gt;BV$4,$AH1210/$I1196,$AH1210-SUM($I1238:BU1238))))</f>
        <v>0</v>
      </c>
      <c r="BW1238" s="31">
        <f>IF($I1196="n/a",0,IF(BW$4&lt;=$C1238,0,IF(SUM($C1238,$I1196)&gt;BW$4,$AH1210/$I1196,$AH1210-SUM($I1238:BV1238))))</f>
        <v>0</v>
      </c>
      <c r="BX1238" s="31">
        <f>IF($I1196="n/a",0,IF(BX$4&lt;=$C1238,0,IF(SUM($C1238,$I1196)&gt;BX$4,$AH1210/$I1196,$AH1210-SUM($I1238:BW1238))))</f>
        <v>0</v>
      </c>
      <c r="BY1238" s="31">
        <f>IF($I1196="n/a",0,IF(BY$4&lt;=$C1238,0,IF(SUM($C1238,$I1196)&gt;BY$4,$AH1210/$I1196,$AH1210-SUM($I1238:BX1238))))</f>
        <v>0</v>
      </c>
      <c r="BZ1238" s="31">
        <f>IF($I1196="n/a",0,IF(BZ$4&lt;=$C1238,0,IF(SUM($C1238,$I1196)&gt;BZ$4,$AH1210/$I1196,$AH1210-SUM($I1238:BY1238))))</f>
        <v>0</v>
      </c>
      <c r="CA1238" s="31">
        <f>IF($I1196="n/a",0,IF(CA$4&lt;=$C1238,0,IF(SUM($C1238,$I1196)&gt;CA$4,$AH1210/$I1196,$AH1210-SUM($I1238:BZ1238))))</f>
        <v>0</v>
      </c>
      <c r="CB1238" s="31">
        <f>IF($I1196="n/a",0,IF(CB$4&lt;=$C1238,0,IF(SUM($C1238,$I1196)&gt;CB$4,$AH1210/$I1196,$AH1210-SUM($I1238:CA1238))))</f>
        <v>0</v>
      </c>
      <c r="CC1238" s="31">
        <f>IF($I1196="n/a",0,IF(CC$4&lt;=$C1238,0,IF(SUM($C1238,$I1196)&gt;CC$4,$AH1210/$I1196,$AH1210-SUM($I1238:CB1238))))</f>
        <v>0</v>
      </c>
      <c r="CD1238" s="31">
        <f>IF($I1196="n/a",0,IF(CD$4&lt;=$C1238,0,IF(SUM($C1238,$I1196)&gt;CD$4,$AH1210/$I1196,$AH1210-SUM($I1238:CC1238))))</f>
        <v>0</v>
      </c>
      <c r="CE1238" s="31">
        <f>IF($I1196="n/a",0,IF(CE$4&lt;=$C1238,0,IF(SUM($C1238,$I1196)&gt;CE$4,$AH1210/$I1196,$AH1210-SUM($I1238:CD1238))))</f>
        <v>0</v>
      </c>
      <c r="CF1238" s="31">
        <f>IF($I1196="n/a",0,IF(CF$4&lt;=$C1238,0,IF(SUM($C1238,$I1196)&gt;CF$4,$AH1210/$I1196,$AH1210-SUM($I1238:CE1238))))</f>
        <v>0</v>
      </c>
    </row>
    <row r="1239" spans="1:84" s="153" customFormat="1" ht="12.75" customHeight="1">
      <c r="A1239"/>
      <c r="C1239" s="197">
        <v>2041</v>
      </c>
      <c r="D1239" s="21" t="s">
        <v>186</v>
      </c>
      <c r="E1239" s="21" t="s">
        <v>185</v>
      </c>
      <c r="I1239" s="31"/>
      <c r="J1239" s="31">
        <f>IF($I1196="n/a",0,IF(J$4&lt;=$C1239,0,IF(SUM($C1239,$I1196)&gt;J$4,$AI1210/$I1196,$AI1210-SUM($I1239:I1239))))</f>
        <v>0</v>
      </c>
      <c r="K1239" s="31">
        <f>IF($I1196="n/a",0,IF(K$4&lt;=$C1239,0,IF(SUM($C1239,$I1196)&gt;K$4,$AI1210/$I1196,$AI1210-SUM($I1239:J1239))))</f>
        <v>0</v>
      </c>
      <c r="L1239" s="31">
        <f>IF($I1196="n/a",0,IF(L$4&lt;=$C1239,0,IF(SUM($C1239,$I1196)&gt;L$4,$AI1210/$I1196,$AI1210-SUM($I1239:K1239))))</f>
        <v>0</v>
      </c>
      <c r="M1239" s="31">
        <f>IF($I1196="n/a",0,IF(M$4&lt;=$C1239,0,IF(SUM($C1239,$I1196)&gt;M$4,$AI1210/$I1196,$AI1210-SUM($I1239:L1239))))</f>
        <v>0</v>
      </c>
      <c r="N1239" s="31">
        <f>IF($I1196="n/a",0,IF(N$4&lt;=$C1239,0,IF(SUM($C1239,$I1196)&gt;N$4,$AI1210/$I1196,$AI1210-SUM($I1239:M1239))))</f>
        <v>0</v>
      </c>
      <c r="O1239" s="31">
        <f>IF($I1196="n/a",0,IF(O$4&lt;=$C1239,0,IF(SUM($C1239,$I1196)&gt;O$4,$AI1210/$I1196,$AI1210-SUM($I1239:N1239))))</f>
        <v>0</v>
      </c>
      <c r="P1239" s="31">
        <f>IF($I1196="n/a",0,IF(P$4&lt;=$C1239,0,IF(SUM($C1239,$I1196)&gt;P$4,$AI1210/$I1196,$AI1210-SUM($I1239:O1239))))</f>
        <v>0</v>
      </c>
      <c r="Q1239" s="31">
        <f>IF($I1196="n/a",0,IF(Q$4&lt;=$C1239,0,IF(SUM($C1239,$I1196)&gt;Q$4,$AI1210/$I1196,$AI1210-SUM($I1239:P1239))))</f>
        <v>0</v>
      </c>
      <c r="R1239" s="31">
        <f>IF($I1196="n/a",0,IF(R$4&lt;=$C1239,0,IF(SUM($C1239,$I1196)&gt;R$4,$AI1210/$I1196,$AI1210-SUM($I1239:Q1239))))</f>
        <v>0</v>
      </c>
      <c r="S1239" s="31">
        <f>IF($I1196="n/a",0,IF(S$4&lt;=$C1239,0,IF(SUM($C1239,$I1196)&gt;S$4,$AI1210/$I1196,$AI1210-SUM($I1239:R1239))))</f>
        <v>0</v>
      </c>
      <c r="T1239" s="31">
        <f>IF($I1196="n/a",0,IF(T$4&lt;=$C1239,0,IF(SUM($C1239,$I1196)&gt;T$4,$AI1210/$I1196,$AI1210-SUM($I1239:S1239))))</f>
        <v>0</v>
      </c>
      <c r="U1239" s="31">
        <f>IF($I1196="n/a",0,IF(U$4&lt;=$C1239,0,IF(SUM($C1239,$I1196)&gt;U$4,$AI1210/$I1196,$AI1210-SUM($I1239:T1239))))</f>
        <v>0</v>
      </c>
      <c r="V1239" s="31">
        <f>IF($I1196="n/a",0,IF(V$4&lt;=$C1239,0,IF(SUM($C1239,$I1196)&gt;V$4,$AI1210/$I1196,$AI1210-SUM($I1239:U1239))))</f>
        <v>0</v>
      </c>
      <c r="W1239" s="31">
        <f>IF($I1196="n/a",0,IF(W$4&lt;=$C1239,0,IF(SUM($C1239,$I1196)&gt;W$4,$AI1210/$I1196,$AI1210-SUM($I1239:V1239))))</f>
        <v>0</v>
      </c>
      <c r="X1239" s="31">
        <f>IF($I1196="n/a",0,IF(X$4&lt;=$C1239,0,IF(SUM($C1239,$I1196)&gt;X$4,$AI1210/$I1196,$AI1210-SUM($I1239:W1239))))</f>
        <v>0</v>
      </c>
      <c r="Y1239" s="31">
        <f>IF($I1196="n/a",0,IF(Y$4&lt;=$C1239,0,IF(SUM($C1239,$I1196)&gt;Y$4,$AI1210/$I1196,$AI1210-SUM($I1239:X1239))))</f>
        <v>0</v>
      </c>
      <c r="Z1239" s="31">
        <f>IF($I1196="n/a",0,IF(Z$4&lt;=$C1239,0,IF(SUM($C1239,$I1196)&gt;Z$4,$AI1210/$I1196,$AI1210-SUM($I1239:Y1239))))</f>
        <v>0</v>
      </c>
      <c r="AA1239" s="31">
        <f>IF($I1196="n/a",0,IF(AA$4&lt;=$C1239,0,IF(SUM($C1239,$I1196)&gt;AA$4,$AI1210/$I1196,$AI1210-SUM($I1239:Z1239))))</f>
        <v>0</v>
      </c>
      <c r="AB1239" s="31">
        <f>IF($I1196="n/a",0,IF(AB$4&lt;=$C1239,0,IF(SUM($C1239,$I1196)&gt;AB$4,$AI1210/$I1196,$AI1210-SUM($I1239:AA1239))))</f>
        <v>0</v>
      </c>
      <c r="AC1239" s="31">
        <f>IF($I1196="n/a",0,IF(AC$4&lt;=$C1239,0,IF(SUM($C1239,$I1196)&gt;AC$4,$AI1210/$I1196,$AI1210-SUM($I1239:AB1239))))</f>
        <v>0</v>
      </c>
      <c r="AD1239" s="31">
        <f>IF($I1196="n/a",0,IF(AD$4&lt;=$C1239,0,IF(SUM($C1239,$I1196)&gt;AD$4,$AI1210/$I1196,$AI1210-SUM($I1239:AC1239))))</f>
        <v>0</v>
      </c>
      <c r="AE1239" s="31">
        <f>IF($I1196="n/a",0,IF(AE$4&lt;=$C1239,0,IF(SUM($C1239,$I1196)&gt;AE$4,$AI1210/$I1196,$AI1210-SUM($I1239:AD1239))))</f>
        <v>0</v>
      </c>
      <c r="AF1239" s="31">
        <f>IF($I1196="n/a",0,IF(AF$4&lt;=$C1239,0,IF(SUM($C1239,$I1196)&gt;AF$4,$AI1210/$I1196,$AI1210-SUM($I1239:AE1239))))</f>
        <v>0</v>
      </c>
      <c r="AG1239" s="31">
        <f>IF($I1196="n/a",0,IF(AG$4&lt;=$C1239,0,IF(SUM($C1239,$I1196)&gt;AG$4,$AI1210/$I1196,$AI1210-SUM($I1239:AF1239))))</f>
        <v>0</v>
      </c>
      <c r="AH1239" s="31">
        <f>IF($I1196="n/a",0,IF(AH$4&lt;=$C1239,0,IF(SUM($C1239,$I1196)&gt;AH$4,$AI1210/$I1196,$AI1210-SUM($I1239:AG1239))))</f>
        <v>0</v>
      </c>
      <c r="AI1239" s="31">
        <f>IF($I1196="n/a",0,IF(AI$4&lt;=$C1239,0,IF(SUM($C1239,$I1196)&gt;AI$4,$AI1210/$I1196,$AI1210-SUM($I1239:AH1239))))</f>
        <v>0</v>
      </c>
      <c r="AJ1239" s="31">
        <f>IF($I1196="n/a",0,IF(AJ$4&lt;=$C1239,0,IF(SUM($C1239,$I1196)&gt;AJ$4,$AI1210/$I1196,$AI1210-SUM($I1239:AI1239))))</f>
        <v>0</v>
      </c>
      <c r="AK1239" s="31">
        <f>IF($I1196="n/a",0,IF(AK$4&lt;=$C1239,0,IF(SUM($C1239,$I1196)&gt;AK$4,$AI1210/$I1196,$AI1210-SUM($I1239:AJ1239))))</f>
        <v>0</v>
      </c>
      <c r="AL1239" s="31">
        <f>IF($I1196="n/a",0,IF(AL$4&lt;=$C1239,0,IF(SUM($C1239,$I1196)&gt;AL$4,$AI1210/$I1196,$AI1210-SUM($I1239:AK1239))))</f>
        <v>0</v>
      </c>
      <c r="AM1239" s="31">
        <f>IF($I1196="n/a",0,IF(AM$4&lt;=$C1239,0,IF(SUM($C1239,$I1196)&gt;AM$4,$AI1210/$I1196,$AI1210-SUM($I1239:AL1239))))</f>
        <v>0</v>
      </c>
      <c r="AN1239" s="31">
        <f>IF($I1196="n/a",0,IF(AN$4&lt;=$C1239,0,IF(SUM($C1239,$I1196)&gt;AN$4,$AI1210/$I1196,$AI1210-SUM($I1239:AM1239))))</f>
        <v>0</v>
      </c>
      <c r="AO1239" s="31">
        <f>IF($I1196="n/a",0,IF(AO$4&lt;=$C1239,0,IF(SUM($C1239,$I1196)&gt;AO$4,$AI1210/$I1196,$AI1210-SUM($I1239:AN1239))))</f>
        <v>0</v>
      </c>
      <c r="AP1239" s="31">
        <f>IF($I1196="n/a",0,IF(AP$4&lt;=$C1239,0,IF(SUM($C1239,$I1196)&gt;AP$4,$AI1210/$I1196,$AI1210-SUM($I1239:AO1239))))</f>
        <v>0</v>
      </c>
      <c r="AQ1239" s="31">
        <f>IF($I1196="n/a",0,IF(AQ$4&lt;=$C1239,0,IF(SUM($C1239,$I1196)&gt;AQ$4,$AI1210/$I1196,$AI1210-SUM($I1239:AP1239))))</f>
        <v>0</v>
      </c>
      <c r="AR1239" s="31">
        <f>IF($I1196="n/a",0,IF(AR$4&lt;=$C1239,0,IF(SUM($C1239,$I1196)&gt;AR$4,$AI1210/$I1196,$AI1210-SUM($I1239:AQ1239))))</f>
        <v>0</v>
      </c>
      <c r="AS1239" s="31">
        <f>IF($I1196="n/a",0,IF(AS$4&lt;=$C1239,0,IF(SUM($C1239,$I1196)&gt;AS$4,$AI1210/$I1196,$AI1210-SUM($I1239:AR1239))))</f>
        <v>0</v>
      </c>
      <c r="AT1239" s="31">
        <f>IF($I1196="n/a",0,IF(AT$4&lt;=$C1239,0,IF(SUM($C1239,$I1196)&gt;AT$4,$AI1210/$I1196,$AI1210-SUM($I1239:AS1239))))</f>
        <v>0</v>
      </c>
      <c r="AU1239" s="31">
        <f>IF($I1196="n/a",0,IF(AU$4&lt;=$C1239,0,IF(SUM($C1239,$I1196)&gt;AU$4,$AI1210/$I1196,$AI1210-SUM($I1239:AT1239))))</f>
        <v>0</v>
      </c>
      <c r="AV1239" s="31">
        <f>IF($I1196="n/a",0,IF(AV$4&lt;=$C1239,0,IF(SUM($C1239,$I1196)&gt;AV$4,$AI1210/$I1196,$AI1210-SUM($I1239:AU1239))))</f>
        <v>0</v>
      </c>
      <c r="AW1239" s="31">
        <f>IF($I1196="n/a",0,IF(AW$4&lt;=$C1239,0,IF(SUM($C1239,$I1196)&gt;AW$4,$AI1210/$I1196,$AI1210-SUM($I1239:AV1239))))</f>
        <v>0</v>
      </c>
      <c r="AX1239" s="31">
        <f>IF($I1196="n/a",0,IF(AX$4&lt;=$C1239,0,IF(SUM($C1239,$I1196)&gt;AX$4,$AI1210/$I1196,$AI1210-SUM($I1239:AW1239))))</f>
        <v>0</v>
      </c>
      <c r="AY1239" s="31">
        <f>IF($I1196="n/a",0,IF(AY$4&lt;=$C1239,0,IF(SUM($C1239,$I1196)&gt;AY$4,$AI1210/$I1196,$AI1210-SUM($I1239:AX1239))))</f>
        <v>0</v>
      </c>
      <c r="AZ1239" s="31">
        <f>IF($I1196="n/a",0,IF(AZ$4&lt;=$C1239,0,IF(SUM($C1239,$I1196)&gt;AZ$4,$AI1210/$I1196,$AI1210-SUM($I1239:AY1239))))</f>
        <v>0</v>
      </c>
      <c r="BA1239" s="31">
        <f>IF($I1196="n/a",0,IF(BA$4&lt;=$C1239,0,IF(SUM($C1239,$I1196)&gt;BA$4,$AI1210/$I1196,$AI1210-SUM($I1239:AZ1239))))</f>
        <v>0</v>
      </c>
      <c r="BB1239" s="31">
        <f>IF($I1196="n/a",0,IF(BB$4&lt;=$C1239,0,IF(SUM($C1239,$I1196)&gt;BB$4,$AI1210/$I1196,$AI1210-SUM($I1239:BA1239))))</f>
        <v>0</v>
      </c>
      <c r="BC1239" s="31">
        <f>IF($I1196="n/a",0,IF(BC$4&lt;=$C1239,0,IF(SUM($C1239,$I1196)&gt;BC$4,$AI1210/$I1196,$AI1210-SUM($I1239:BB1239))))</f>
        <v>0</v>
      </c>
      <c r="BD1239" s="31">
        <f>IF($I1196="n/a",0,IF(BD$4&lt;=$C1239,0,IF(SUM($C1239,$I1196)&gt;BD$4,$AI1210/$I1196,$AI1210-SUM($I1239:BC1239))))</f>
        <v>0</v>
      </c>
      <c r="BE1239" s="31">
        <f>IF($I1196="n/a",0,IF(BE$4&lt;=$C1239,0,IF(SUM($C1239,$I1196)&gt;BE$4,$AI1210/$I1196,$AI1210-SUM($I1239:BD1239))))</f>
        <v>0</v>
      </c>
      <c r="BF1239" s="31">
        <f>IF($I1196="n/a",0,IF(BF$4&lt;=$C1239,0,IF(SUM($C1239,$I1196)&gt;BF$4,$AI1210/$I1196,$AI1210-SUM($I1239:BE1239))))</f>
        <v>0</v>
      </c>
      <c r="BG1239" s="31">
        <f>IF($I1196="n/a",0,IF(BG$4&lt;=$C1239,0,IF(SUM($C1239,$I1196)&gt;BG$4,$AI1210/$I1196,$AI1210-SUM($I1239:BF1239))))</f>
        <v>0</v>
      </c>
      <c r="BH1239" s="31">
        <f>IF($I1196="n/a",0,IF(BH$4&lt;=$C1239,0,IF(SUM($C1239,$I1196)&gt;BH$4,$AI1210/$I1196,$AI1210-SUM($I1239:BG1239))))</f>
        <v>0</v>
      </c>
      <c r="BI1239" s="31">
        <f>IF($I1196="n/a",0,IF(BI$4&lt;=$C1239,0,IF(SUM($C1239,$I1196)&gt;BI$4,$AI1210/$I1196,$AI1210-SUM($I1239:BH1239))))</f>
        <v>0</v>
      </c>
      <c r="BJ1239" s="31">
        <f>IF($I1196="n/a",0,IF(BJ$4&lt;=$C1239,0,IF(SUM($C1239,$I1196)&gt;BJ$4,$AI1210/$I1196,$AI1210-SUM($I1239:BI1239))))</f>
        <v>0</v>
      </c>
      <c r="BK1239" s="31">
        <f>IF($I1196="n/a",0,IF(BK$4&lt;=$C1239,0,IF(SUM($C1239,$I1196)&gt;BK$4,$AI1210/$I1196,$AI1210-SUM($I1239:BJ1239))))</f>
        <v>0</v>
      </c>
      <c r="BL1239" s="31">
        <f>IF($I1196="n/a",0,IF(BL$4&lt;=$C1239,0,IF(SUM($C1239,$I1196)&gt;BL$4,$AI1210/$I1196,$AI1210-SUM($I1239:BK1239))))</f>
        <v>0</v>
      </c>
      <c r="BM1239" s="31">
        <f>IF($I1196="n/a",0,IF(BM$4&lt;=$C1239,0,IF(SUM($C1239,$I1196)&gt;BM$4,$AI1210/$I1196,$AI1210-SUM($I1239:BL1239))))</f>
        <v>0</v>
      </c>
      <c r="BN1239" s="31">
        <f>IF($I1196="n/a",0,IF(BN$4&lt;=$C1239,0,IF(SUM($C1239,$I1196)&gt;BN$4,$AI1210/$I1196,$AI1210-SUM($I1239:BM1239))))</f>
        <v>0</v>
      </c>
      <c r="BO1239" s="31">
        <f>IF($I1196="n/a",0,IF(BO$4&lt;=$C1239,0,IF(SUM($C1239,$I1196)&gt;BO$4,$AI1210/$I1196,$AI1210-SUM($I1239:BN1239))))</f>
        <v>0</v>
      </c>
      <c r="BP1239" s="31">
        <f>IF($I1196="n/a",0,IF(BP$4&lt;=$C1239,0,IF(SUM($C1239,$I1196)&gt;BP$4,$AI1210/$I1196,$AI1210-SUM($I1239:BO1239))))</f>
        <v>0</v>
      </c>
      <c r="BQ1239" s="31">
        <f>IF($I1196="n/a",0,IF(BQ$4&lt;=$C1239,0,IF(SUM($C1239,$I1196)&gt;BQ$4,$AI1210/$I1196,$AI1210-SUM($I1239:BP1239))))</f>
        <v>0</v>
      </c>
      <c r="BR1239" s="31">
        <f>IF($I1196="n/a",0,IF(BR$4&lt;=$C1239,0,IF(SUM($C1239,$I1196)&gt;BR$4,$AI1210/$I1196,$AI1210-SUM($I1239:BQ1239))))</f>
        <v>0</v>
      </c>
      <c r="BS1239" s="31">
        <f>IF($I1196="n/a",0,IF(BS$4&lt;=$C1239,0,IF(SUM($C1239,$I1196)&gt;BS$4,$AI1210/$I1196,$AI1210-SUM($I1239:BR1239))))</f>
        <v>0</v>
      </c>
      <c r="BT1239" s="31">
        <f>IF($I1196="n/a",0,IF(BT$4&lt;=$C1239,0,IF(SUM($C1239,$I1196)&gt;BT$4,$AI1210/$I1196,$AI1210-SUM($I1239:BS1239))))</f>
        <v>0</v>
      </c>
      <c r="BU1239" s="31">
        <f>IF($I1196="n/a",0,IF(BU$4&lt;=$C1239,0,IF(SUM($C1239,$I1196)&gt;BU$4,$AI1210/$I1196,$AI1210-SUM($I1239:BT1239))))</f>
        <v>0</v>
      </c>
      <c r="BV1239" s="31">
        <f>IF($I1196="n/a",0,IF(BV$4&lt;=$C1239,0,IF(SUM($C1239,$I1196)&gt;BV$4,$AI1210/$I1196,$AI1210-SUM($I1239:BU1239))))</f>
        <v>0</v>
      </c>
      <c r="BW1239" s="31">
        <f>IF($I1196="n/a",0,IF(BW$4&lt;=$C1239,0,IF(SUM($C1239,$I1196)&gt;BW$4,$AI1210/$I1196,$AI1210-SUM($I1239:BV1239))))</f>
        <v>0</v>
      </c>
      <c r="BX1239" s="31">
        <f>IF($I1196="n/a",0,IF(BX$4&lt;=$C1239,0,IF(SUM($C1239,$I1196)&gt;BX$4,$AI1210/$I1196,$AI1210-SUM($I1239:BW1239))))</f>
        <v>0</v>
      </c>
      <c r="BY1239" s="31">
        <f>IF($I1196="n/a",0,IF(BY$4&lt;=$C1239,0,IF(SUM($C1239,$I1196)&gt;BY$4,$AI1210/$I1196,$AI1210-SUM($I1239:BX1239))))</f>
        <v>0</v>
      </c>
      <c r="BZ1239" s="31">
        <f>IF($I1196="n/a",0,IF(BZ$4&lt;=$C1239,0,IF(SUM($C1239,$I1196)&gt;BZ$4,$AI1210/$I1196,$AI1210-SUM($I1239:BY1239))))</f>
        <v>0</v>
      </c>
      <c r="CA1239" s="31">
        <f>IF($I1196="n/a",0,IF(CA$4&lt;=$C1239,0,IF(SUM($C1239,$I1196)&gt;CA$4,$AI1210/$I1196,$AI1210-SUM($I1239:BZ1239))))</f>
        <v>0</v>
      </c>
      <c r="CB1239" s="31">
        <f>IF($I1196="n/a",0,IF(CB$4&lt;=$C1239,0,IF(SUM($C1239,$I1196)&gt;CB$4,$AI1210/$I1196,$AI1210-SUM($I1239:CA1239))))</f>
        <v>0</v>
      </c>
      <c r="CC1239" s="31">
        <f>IF($I1196="n/a",0,IF(CC$4&lt;=$C1239,0,IF(SUM($C1239,$I1196)&gt;CC$4,$AI1210/$I1196,$AI1210-SUM($I1239:CB1239))))</f>
        <v>0</v>
      </c>
      <c r="CD1239" s="31">
        <f>IF($I1196="n/a",0,IF(CD$4&lt;=$C1239,0,IF(SUM($C1239,$I1196)&gt;CD$4,$AI1210/$I1196,$AI1210-SUM($I1239:CC1239))))</f>
        <v>0</v>
      </c>
      <c r="CE1239" s="31">
        <f>IF($I1196="n/a",0,IF(CE$4&lt;=$C1239,0,IF(SUM($C1239,$I1196)&gt;CE$4,$AI1210/$I1196,$AI1210-SUM($I1239:CD1239))))</f>
        <v>0</v>
      </c>
      <c r="CF1239" s="31">
        <f>IF($I1196="n/a",0,IF(CF$4&lt;=$C1239,0,IF(SUM($C1239,$I1196)&gt;CF$4,$AI1210/$I1196,$AI1210-SUM($I1239:CE1239))))</f>
        <v>0</v>
      </c>
    </row>
    <row r="1240" spans="1:84" s="153" customFormat="1" ht="12.75" customHeight="1">
      <c r="A1240"/>
      <c r="C1240" s="197">
        <v>2042</v>
      </c>
      <c r="D1240" s="21" t="s">
        <v>187</v>
      </c>
      <c r="E1240" s="21" t="s">
        <v>185</v>
      </c>
      <c r="I1240" s="31"/>
      <c r="J1240" s="31">
        <f>IF($I1196="n/a",0,IF(J$4&lt;=$C1240,0,IF(SUM($C1240,$I1196)&gt;J$4,$AJ1210/$I1196,$AJ1210-SUM($I1240:I1240))))</f>
        <v>0</v>
      </c>
      <c r="K1240" s="31">
        <f>IF($I1196="n/a",0,IF(K$4&lt;=$C1240,0,IF(SUM($C1240,$I1196)&gt;K$4,$AJ1210/$I1196,$AJ1210-SUM($I1240:J1240))))</f>
        <v>0</v>
      </c>
      <c r="L1240" s="31">
        <f>IF($I1196="n/a",0,IF(L$4&lt;=$C1240,0,IF(SUM($C1240,$I1196)&gt;L$4,$AJ1210/$I1196,$AJ1210-SUM($I1240:K1240))))</f>
        <v>0</v>
      </c>
      <c r="M1240" s="31">
        <f>IF($I1196="n/a",0,IF(M$4&lt;=$C1240,0,IF(SUM($C1240,$I1196)&gt;M$4,$AJ1210/$I1196,$AJ1210-SUM($I1240:L1240))))</f>
        <v>0</v>
      </c>
      <c r="N1240" s="31">
        <f>IF($I1196="n/a",0,IF(N$4&lt;=$C1240,0,IF(SUM($C1240,$I1196)&gt;N$4,$AJ1210/$I1196,$AJ1210-SUM($I1240:M1240))))</f>
        <v>0</v>
      </c>
      <c r="O1240" s="31">
        <f>IF($I1196="n/a",0,IF(O$4&lt;=$C1240,0,IF(SUM($C1240,$I1196)&gt;O$4,$AJ1210/$I1196,$AJ1210-SUM($I1240:N1240))))</f>
        <v>0</v>
      </c>
      <c r="P1240" s="31">
        <f>IF($I1196="n/a",0,IF(P$4&lt;=$C1240,0,IF(SUM($C1240,$I1196)&gt;P$4,$AJ1210/$I1196,$AJ1210-SUM($I1240:O1240))))</f>
        <v>0</v>
      </c>
      <c r="Q1240" s="31">
        <f>IF($I1196="n/a",0,IF(Q$4&lt;=$C1240,0,IF(SUM($C1240,$I1196)&gt;Q$4,$AJ1210/$I1196,$AJ1210-SUM($I1240:P1240))))</f>
        <v>0</v>
      </c>
      <c r="R1240" s="31">
        <f>IF($I1196="n/a",0,IF(R$4&lt;=$C1240,0,IF(SUM($C1240,$I1196)&gt;R$4,$AJ1210/$I1196,$AJ1210-SUM($I1240:Q1240))))</f>
        <v>0</v>
      </c>
      <c r="S1240" s="31">
        <f>IF($I1196="n/a",0,IF(S$4&lt;=$C1240,0,IF(SUM($C1240,$I1196)&gt;S$4,$AJ1210/$I1196,$AJ1210-SUM($I1240:R1240))))</f>
        <v>0</v>
      </c>
      <c r="T1240" s="31">
        <f>IF($I1196="n/a",0,IF(T$4&lt;=$C1240,0,IF(SUM($C1240,$I1196)&gt;T$4,$AJ1210/$I1196,$AJ1210-SUM($I1240:S1240))))</f>
        <v>0</v>
      </c>
      <c r="U1240" s="31">
        <f>IF($I1196="n/a",0,IF(U$4&lt;=$C1240,0,IF(SUM($C1240,$I1196)&gt;U$4,$AJ1210/$I1196,$AJ1210-SUM($I1240:T1240))))</f>
        <v>0</v>
      </c>
      <c r="V1240" s="31">
        <f>IF($I1196="n/a",0,IF(V$4&lt;=$C1240,0,IF(SUM($C1240,$I1196)&gt;V$4,$AJ1210/$I1196,$AJ1210-SUM($I1240:U1240))))</f>
        <v>0</v>
      </c>
      <c r="W1240" s="31">
        <f>IF($I1196="n/a",0,IF(W$4&lt;=$C1240,0,IF(SUM($C1240,$I1196)&gt;W$4,$AJ1210/$I1196,$AJ1210-SUM($I1240:V1240))))</f>
        <v>0</v>
      </c>
      <c r="X1240" s="31">
        <f>IF($I1196="n/a",0,IF(X$4&lt;=$C1240,0,IF(SUM($C1240,$I1196)&gt;X$4,$AJ1210/$I1196,$AJ1210-SUM($I1240:W1240))))</f>
        <v>0</v>
      </c>
      <c r="Y1240" s="31">
        <f>IF($I1196="n/a",0,IF(Y$4&lt;=$C1240,0,IF(SUM($C1240,$I1196)&gt;Y$4,$AJ1210/$I1196,$AJ1210-SUM($I1240:X1240))))</f>
        <v>0</v>
      </c>
      <c r="Z1240" s="31">
        <f>IF($I1196="n/a",0,IF(Z$4&lt;=$C1240,0,IF(SUM($C1240,$I1196)&gt;Z$4,$AJ1210/$I1196,$AJ1210-SUM($I1240:Y1240))))</f>
        <v>0</v>
      </c>
      <c r="AA1240" s="31">
        <f>IF($I1196="n/a",0,IF(AA$4&lt;=$C1240,0,IF(SUM($C1240,$I1196)&gt;AA$4,$AJ1210/$I1196,$AJ1210-SUM($I1240:Z1240))))</f>
        <v>0</v>
      </c>
      <c r="AB1240" s="31">
        <f>IF($I1196="n/a",0,IF(AB$4&lt;=$C1240,0,IF(SUM($C1240,$I1196)&gt;AB$4,$AJ1210/$I1196,$AJ1210-SUM($I1240:AA1240))))</f>
        <v>0</v>
      </c>
      <c r="AC1240" s="31">
        <f>IF($I1196="n/a",0,IF(AC$4&lt;=$C1240,0,IF(SUM($C1240,$I1196)&gt;AC$4,$AJ1210/$I1196,$AJ1210-SUM($I1240:AB1240))))</f>
        <v>0</v>
      </c>
      <c r="AD1240" s="31">
        <f>IF($I1196="n/a",0,IF(AD$4&lt;=$C1240,0,IF(SUM($C1240,$I1196)&gt;AD$4,$AJ1210/$I1196,$AJ1210-SUM($I1240:AC1240))))</f>
        <v>0</v>
      </c>
      <c r="AE1240" s="31">
        <f>IF($I1196="n/a",0,IF(AE$4&lt;=$C1240,0,IF(SUM($C1240,$I1196)&gt;AE$4,$AJ1210/$I1196,$AJ1210-SUM($I1240:AD1240))))</f>
        <v>0</v>
      </c>
      <c r="AF1240" s="31">
        <f>IF($I1196="n/a",0,IF(AF$4&lt;=$C1240,0,IF(SUM($C1240,$I1196)&gt;AF$4,$AJ1210/$I1196,$AJ1210-SUM($I1240:AE1240))))</f>
        <v>0</v>
      </c>
      <c r="AG1240" s="31">
        <f>IF($I1196="n/a",0,IF(AG$4&lt;=$C1240,0,IF(SUM($C1240,$I1196)&gt;AG$4,$AJ1210/$I1196,$AJ1210-SUM($I1240:AF1240))))</f>
        <v>0</v>
      </c>
      <c r="AH1240" s="31">
        <f>IF($I1196="n/a",0,IF(AH$4&lt;=$C1240,0,IF(SUM($C1240,$I1196)&gt;AH$4,$AJ1210/$I1196,$AJ1210-SUM($I1240:AG1240))))</f>
        <v>0</v>
      </c>
      <c r="AI1240" s="31">
        <f>IF($I1196="n/a",0,IF(AI$4&lt;=$C1240,0,IF(SUM($C1240,$I1196)&gt;AI$4,$AJ1210/$I1196,$AJ1210-SUM($I1240:AH1240))))</f>
        <v>0</v>
      </c>
      <c r="AJ1240" s="31">
        <f>IF($I1196="n/a",0,IF(AJ$4&lt;=$C1240,0,IF(SUM($C1240,$I1196)&gt;AJ$4,$AJ1210/$I1196,$AJ1210-SUM($I1240:AI1240))))</f>
        <v>0</v>
      </c>
      <c r="AK1240" s="31">
        <f>IF($I1196="n/a",0,IF(AK$4&lt;=$C1240,0,IF(SUM($C1240,$I1196)&gt;AK$4,$AJ1210/$I1196,$AJ1210-SUM($I1240:AJ1240))))</f>
        <v>0</v>
      </c>
      <c r="AL1240" s="31">
        <f>IF($I1196="n/a",0,IF(AL$4&lt;=$C1240,0,IF(SUM($C1240,$I1196)&gt;AL$4,$AJ1210/$I1196,$AJ1210-SUM($I1240:AK1240))))</f>
        <v>0</v>
      </c>
      <c r="AM1240" s="31">
        <f>IF($I1196="n/a",0,IF(AM$4&lt;=$C1240,0,IF(SUM($C1240,$I1196)&gt;AM$4,$AJ1210/$I1196,$AJ1210-SUM($I1240:AL1240))))</f>
        <v>0</v>
      </c>
      <c r="AN1240" s="31">
        <f>IF($I1196="n/a",0,IF(AN$4&lt;=$C1240,0,IF(SUM($C1240,$I1196)&gt;AN$4,$AJ1210/$I1196,$AJ1210-SUM($I1240:AM1240))))</f>
        <v>0</v>
      </c>
      <c r="AO1240" s="31">
        <f>IF($I1196="n/a",0,IF(AO$4&lt;=$C1240,0,IF(SUM($C1240,$I1196)&gt;AO$4,$AJ1210/$I1196,$AJ1210-SUM($I1240:AN1240))))</f>
        <v>0</v>
      </c>
      <c r="AP1240" s="31">
        <f>IF($I1196="n/a",0,IF(AP$4&lt;=$C1240,0,IF(SUM($C1240,$I1196)&gt;AP$4,$AJ1210/$I1196,$AJ1210-SUM($I1240:AO1240))))</f>
        <v>0</v>
      </c>
      <c r="AQ1240" s="31">
        <f>IF($I1196="n/a",0,IF(AQ$4&lt;=$C1240,0,IF(SUM($C1240,$I1196)&gt;AQ$4,$AJ1210/$I1196,$AJ1210-SUM($I1240:AP1240))))</f>
        <v>0</v>
      </c>
      <c r="AR1240" s="31">
        <f>IF($I1196="n/a",0,IF(AR$4&lt;=$C1240,0,IF(SUM($C1240,$I1196)&gt;AR$4,$AJ1210/$I1196,$AJ1210-SUM($I1240:AQ1240))))</f>
        <v>0</v>
      </c>
      <c r="AS1240" s="31">
        <f>IF($I1196="n/a",0,IF(AS$4&lt;=$C1240,0,IF(SUM($C1240,$I1196)&gt;AS$4,$AJ1210/$I1196,$AJ1210-SUM($I1240:AR1240))))</f>
        <v>0</v>
      </c>
      <c r="AT1240" s="31">
        <f>IF($I1196="n/a",0,IF(AT$4&lt;=$C1240,0,IF(SUM($C1240,$I1196)&gt;AT$4,$AJ1210/$I1196,$AJ1210-SUM($I1240:AS1240))))</f>
        <v>0</v>
      </c>
      <c r="AU1240" s="31">
        <f>IF($I1196="n/a",0,IF(AU$4&lt;=$C1240,0,IF(SUM($C1240,$I1196)&gt;AU$4,$AJ1210/$I1196,$AJ1210-SUM($I1240:AT1240))))</f>
        <v>0</v>
      </c>
      <c r="AV1240" s="31">
        <f>IF($I1196="n/a",0,IF(AV$4&lt;=$C1240,0,IF(SUM($C1240,$I1196)&gt;AV$4,$AJ1210/$I1196,$AJ1210-SUM($I1240:AU1240))))</f>
        <v>0</v>
      </c>
      <c r="AW1240" s="31">
        <f>IF($I1196="n/a",0,IF(AW$4&lt;=$C1240,0,IF(SUM($C1240,$I1196)&gt;AW$4,$AJ1210/$I1196,$AJ1210-SUM($I1240:AV1240))))</f>
        <v>0</v>
      </c>
      <c r="AX1240" s="31">
        <f>IF($I1196="n/a",0,IF(AX$4&lt;=$C1240,0,IF(SUM($C1240,$I1196)&gt;AX$4,$AJ1210/$I1196,$AJ1210-SUM($I1240:AW1240))))</f>
        <v>0</v>
      </c>
      <c r="AY1240" s="31">
        <f>IF($I1196="n/a",0,IF(AY$4&lt;=$C1240,0,IF(SUM($C1240,$I1196)&gt;AY$4,$AJ1210/$I1196,$AJ1210-SUM($I1240:AX1240))))</f>
        <v>0</v>
      </c>
      <c r="AZ1240" s="31">
        <f>IF($I1196="n/a",0,IF(AZ$4&lt;=$C1240,0,IF(SUM($C1240,$I1196)&gt;AZ$4,$AJ1210/$I1196,$AJ1210-SUM($I1240:AY1240))))</f>
        <v>0</v>
      </c>
      <c r="BA1240" s="31">
        <f>IF($I1196="n/a",0,IF(BA$4&lt;=$C1240,0,IF(SUM($C1240,$I1196)&gt;BA$4,$AJ1210/$I1196,$AJ1210-SUM($I1240:AZ1240))))</f>
        <v>0</v>
      </c>
      <c r="BB1240" s="31">
        <f>IF($I1196="n/a",0,IF(BB$4&lt;=$C1240,0,IF(SUM($C1240,$I1196)&gt;BB$4,$AJ1210/$I1196,$AJ1210-SUM($I1240:BA1240))))</f>
        <v>0</v>
      </c>
      <c r="BC1240" s="31">
        <f>IF($I1196="n/a",0,IF(BC$4&lt;=$C1240,0,IF(SUM($C1240,$I1196)&gt;BC$4,$AJ1210/$I1196,$AJ1210-SUM($I1240:BB1240))))</f>
        <v>0</v>
      </c>
      <c r="BD1240" s="31">
        <f>IF($I1196="n/a",0,IF(BD$4&lt;=$C1240,0,IF(SUM($C1240,$I1196)&gt;BD$4,$AJ1210/$I1196,$AJ1210-SUM($I1240:BC1240))))</f>
        <v>0</v>
      </c>
      <c r="BE1240" s="31">
        <f>IF($I1196="n/a",0,IF(BE$4&lt;=$C1240,0,IF(SUM($C1240,$I1196)&gt;BE$4,$AJ1210/$I1196,$AJ1210-SUM($I1240:BD1240))))</f>
        <v>0</v>
      </c>
      <c r="BF1240" s="31">
        <f>IF($I1196="n/a",0,IF(BF$4&lt;=$C1240,0,IF(SUM($C1240,$I1196)&gt;BF$4,$AJ1210/$I1196,$AJ1210-SUM($I1240:BE1240))))</f>
        <v>0</v>
      </c>
      <c r="BG1240" s="31">
        <f>IF($I1196="n/a",0,IF(BG$4&lt;=$C1240,0,IF(SUM($C1240,$I1196)&gt;BG$4,$AJ1210/$I1196,$AJ1210-SUM($I1240:BF1240))))</f>
        <v>0</v>
      </c>
      <c r="BH1240" s="31">
        <f>IF($I1196="n/a",0,IF(BH$4&lt;=$C1240,0,IF(SUM($C1240,$I1196)&gt;BH$4,$AJ1210/$I1196,$AJ1210-SUM($I1240:BG1240))))</f>
        <v>0</v>
      </c>
      <c r="BI1240" s="31">
        <f>IF($I1196="n/a",0,IF(BI$4&lt;=$C1240,0,IF(SUM($C1240,$I1196)&gt;BI$4,$AJ1210/$I1196,$AJ1210-SUM($I1240:BH1240))))</f>
        <v>0</v>
      </c>
      <c r="BJ1240" s="31">
        <f>IF($I1196="n/a",0,IF(BJ$4&lt;=$C1240,0,IF(SUM($C1240,$I1196)&gt;BJ$4,$AJ1210/$I1196,$AJ1210-SUM($I1240:BI1240))))</f>
        <v>0</v>
      </c>
      <c r="BK1240" s="31">
        <f>IF($I1196="n/a",0,IF(BK$4&lt;=$C1240,0,IF(SUM($C1240,$I1196)&gt;BK$4,$AJ1210/$I1196,$AJ1210-SUM($I1240:BJ1240))))</f>
        <v>0</v>
      </c>
      <c r="BL1240" s="31">
        <f>IF($I1196="n/a",0,IF(BL$4&lt;=$C1240,0,IF(SUM($C1240,$I1196)&gt;BL$4,$AJ1210/$I1196,$AJ1210-SUM($I1240:BK1240))))</f>
        <v>0</v>
      </c>
      <c r="BM1240" s="31">
        <f>IF($I1196="n/a",0,IF(BM$4&lt;=$C1240,0,IF(SUM($C1240,$I1196)&gt;BM$4,$AJ1210/$I1196,$AJ1210-SUM($I1240:BL1240))))</f>
        <v>0</v>
      </c>
      <c r="BN1240" s="31">
        <f>IF($I1196="n/a",0,IF(BN$4&lt;=$C1240,0,IF(SUM($C1240,$I1196)&gt;BN$4,$AJ1210/$I1196,$AJ1210-SUM($I1240:BM1240))))</f>
        <v>0</v>
      </c>
      <c r="BO1240" s="31">
        <f>IF($I1196="n/a",0,IF(BO$4&lt;=$C1240,0,IF(SUM($C1240,$I1196)&gt;BO$4,$AJ1210/$I1196,$AJ1210-SUM($I1240:BN1240))))</f>
        <v>0</v>
      </c>
      <c r="BP1240" s="31">
        <f>IF($I1196="n/a",0,IF(BP$4&lt;=$C1240,0,IF(SUM($C1240,$I1196)&gt;BP$4,$AJ1210/$I1196,$AJ1210-SUM($I1240:BO1240))))</f>
        <v>0</v>
      </c>
      <c r="BQ1240" s="31">
        <f>IF($I1196="n/a",0,IF(BQ$4&lt;=$C1240,0,IF(SUM($C1240,$I1196)&gt;BQ$4,$AJ1210/$I1196,$AJ1210-SUM($I1240:BP1240))))</f>
        <v>0</v>
      </c>
      <c r="BR1240" s="31">
        <f>IF($I1196="n/a",0,IF(BR$4&lt;=$C1240,0,IF(SUM($C1240,$I1196)&gt;BR$4,$AJ1210/$I1196,$AJ1210-SUM($I1240:BQ1240))))</f>
        <v>0</v>
      </c>
      <c r="BS1240" s="31">
        <f>IF($I1196="n/a",0,IF(BS$4&lt;=$C1240,0,IF(SUM($C1240,$I1196)&gt;BS$4,$AJ1210/$I1196,$AJ1210-SUM($I1240:BR1240))))</f>
        <v>0</v>
      </c>
      <c r="BT1240" s="31">
        <f>IF($I1196="n/a",0,IF(BT$4&lt;=$C1240,0,IF(SUM($C1240,$I1196)&gt;BT$4,$AJ1210/$I1196,$AJ1210-SUM($I1240:BS1240))))</f>
        <v>0</v>
      </c>
      <c r="BU1240" s="31">
        <f>IF($I1196="n/a",0,IF(BU$4&lt;=$C1240,0,IF(SUM($C1240,$I1196)&gt;BU$4,$AJ1210/$I1196,$AJ1210-SUM($I1240:BT1240))))</f>
        <v>0</v>
      </c>
      <c r="BV1240" s="31">
        <f>IF($I1196="n/a",0,IF(BV$4&lt;=$C1240,0,IF(SUM($C1240,$I1196)&gt;BV$4,$AJ1210/$I1196,$AJ1210-SUM($I1240:BU1240))))</f>
        <v>0</v>
      </c>
      <c r="BW1240" s="31">
        <f>IF($I1196="n/a",0,IF(BW$4&lt;=$C1240,0,IF(SUM($C1240,$I1196)&gt;BW$4,$AJ1210/$I1196,$AJ1210-SUM($I1240:BV1240))))</f>
        <v>0</v>
      </c>
      <c r="BX1240" s="31">
        <f>IF($I1196="n/a",0,IF(BX$4&lt;=$C1240,0,IF(SUM($C1240,$I1196)&gt;BX$4,$AJ1210/$I1196,$AJ1210-SUM($I1240:BW1240))))</f>
        <v>0</v>
      </c>
      <c r="BY1240" s="31">
        <f>IF($I1196="n/a",0,IF(BY$4&lt;=$C1240,0,IF(SUM($C1240,$I1196)&gt;BY$4,$AJ1210/$I1196,$AJ1210-SUM($I1240:BX1240))))</f>
        <v>0</v>
      </c>
      <c r="BZ1240" s="31">
        <f>IF($I1196="n/a",0,IF(BZ$4&lt;=$C1240,0,IF(SUM($C1240,$I1196)&gt;BZ$4,$AJ1210/$I1196,$AJ1210-SUM($I1240:BY1240))))</f>
        <v>0</v>
      </c>
      <c r="CA1240" s="31">
        <f>IF($I1196="n/a",0,IF(CA$4&lt;=$C1240,0,IF(SUM($C1240,$I1196)&gt;CA$4,$AJ1210/$I1196,$AJ1210-SUM($I1240:BZ1240))))</f>
        <v>0</v>
      </c>
      <c r="CB1240" s="31">
        <f>IF($I1196="n/a",0,IF(CB$4&lt;=$C1240,0,IF(SUM($C1240,$I1196)&gt;CB$4,$AJ1210/$I1196,$AJ1210-SUM($I1240:CA1240))))</f>
        <v>0</v>
      </c>
      <c r="CC1240" s="31">
        <f>IF($I1196="n/a",0,IF(CC$4&lt;=$C1240,0,IF(SUM($C1240,$I1196)&gt;CC$4,$AJ1210/$I1196,$AJ1210-SUM($I1240:CB1240))))</f>
        <v>0</v>
      </c>
      <c r="CD1240" s="31">
        <f>IF($I1196="n/a",0,IF(CD$4&lt;=$C1240,0,IF(SUM($C1240,$I1196)&gt;CD$4,$AJ1210/$I1196,$AJ1210-SUM($I1240:CC1240))))</f>
        <v>0</v>
      </c>
      <c r="CE1240" s="31">
        <f>IF($I1196="n/a",0,IF(CE$4&lt;=$C1240,0,IF(SUM($C1240,$I1196)&gt;CE$4,$AJ1210/$I1196,$AJ1210-SUM($I1240:CD1240))))</f>
        <v>0</v>
      </c>
      <c r="CF1240" s="31">
        <f>IF($I1196="n/a",0,IF(CF$4&lt;=$C1240,0,IF(SUM($C1240,$I1196)&gt;CF$4,$AJ1210/$I1196,$AJ1210-SUM($I1240:CE1240))))</f>
        <v>0</v>
      </c>
    </row>
    <row r="1241" spans="1:84" s="153" customFormat="1" ht="12.75" customHeight="1">
      <c r="A1241"/>
      <c r="C1241" s="197">
        <v>2043</v>
      </c>
      <c r="D1241" s="21" t="s">
        <v>188</v>
      </c>
      <c r="E1241" s="21" t="s">
        <v>185</v>
      </c>
      <c r="I1241" s="31"/>
      <c r="J1241" s="31">
        <f>IF($I1196="n/a",0,IF(J$4&lt;=$C1241,0,IF(SUM($C1241,$I1196)&gt;J$4,$AK1210/$I1196,$AK1210-SUM($I1241:I1241))))</f>
        <v>0</v>
      </c>
      <c r="K1241" s="31">
        <f>IF($I1196="n/a",0,IF(K$4&lt;=$C1241,0,IF(SUM($C1241,$I1196)&gt;K$4,$AK1210/$I1196,$AK1210-SUM($I1241:J1241))))</f>
        <v>0</v>
      </c>
      <c r="L1241" s="31">
        <f>IF($I1196="n/a",0,IF(L$4&lt;=$C1241,0,IF(SUM($C1241,$I1196)&gt;L$4,$AK1210/$I1196,$AK1210-SUM($I1241:K1241))))</f>
        <v>0</v>
      </c>
      <c r="M1241" s="31">
        <f>IF($I1196="n/a",0,IF(M$4&lt;=$C1241,0,IF(SUM($C1241,$I1196)&gt;M$4,$AK1210/$I1196,$AK1210-SUM($I1241:L1241))))</f>
        <v>0</v>
      </c>
      <c r="N1241" s="31">
        <f>IF($I1196="n/a",0,IF(N$4&lt;=$C1241,0,IF(SUM($C1241,$I1196)&gt;N$4,$AK1210/$I1196,$AK1210-SUM($I1241:M1241))))</f>
        <v>0</v>
      </c>
      <c r="O1241" s="31">
        <f>IF($I1196="n/a",0,IF(O$4&lt;=$C1241,0,IF(SUM($C1241,$I1196)&gt;O$4,$AK1210/$I1196,$AK1210-SUM($I1241:N1241))))</f>
        <v>0</v>
      </c>
      <c r="P1241" s="31">
        <f>IF($I1196="n/a",0,IF(P$4&lt;=$C1241,0,IF(SUM($C1241,$I1196)&gt;P$4,$AK1210/$I1196,$AK1210-SUM($I1241:O1241))))</f>
        <v>0</v>
      </c>
      <c r="Q1241" s="31">
        <f>IF($I1196="n/a",0,IF(Q$4&lt;=$C1241,0,IF(SUM($C1241,$I1196)&gt;Q$4,$AK1210/$I1196,$AK1210-SUM($I1241:P1241))))</f>
        <v>0</v>
      </c>
      <c r="R1241" s="31">
        <f>IF($I1196="n/a",0,IF(R$4&lt;=$C1241,0,IF(SUM($C1241,$I1196)&gt;R$4,$AK1210/$I1196,$AK1210-SUM($I1241:Q1241))))</f>
        <v>0</v>
      </c>
      <c r="S1241" s="31">
        <f>IF($I1196="n/a",0,IF(S$4&lt;=$C1241,0,IF(SUM($C1241,$I1196)&gt;S$4,$AK1210/$I1196,$AK1210-SUM($I1241:R1241))))</f>
        <v>0</v>
      </c>
      <c r="T1241" s="31">
        <f>IF($I1196="n/a",0,IF(T$4&lt;=$C1241,0,IF(SUM($C1241,$I1196)&gt;T$4,$AK1210/$I1196,$AK1210-SUM($I1241:S1241))))</f>
        <v>0</v>
      </c>
      <c r="U1241" s="31">
        <f>IF($I1196="n/a",0,IF(U$4&lt;=$C1241,0,IF(SUM($C1241,$I1196)&gt;U$4,$AK1210/$I1196,$AK1210-SUM($I1241:T1241))))</f>
        <v>0</v>
      </c>
      <c r="V1241" s="31">
        <f>IF($I1196="n/a",0,IF(V$4&lt;=$C1241,0,IF(SUM($C1241,$I1196)&gt;V$4,$AK1210/$I1196,$AK1210-SUM($I1241:U1241))))</f>
        <v>0</v>
      </c>
      <c r="W1241" s="31">
        <f>IF($I1196="n/a",0,IF(W$4&lt;=$C1241,0,IF(SUM($C1241,$I1196)&gt;W$4,$AK1210/$I1196,$AK1210-SUM($I1241:V1241))))</f>
        <v>0</v>
      </c>
      <c r="X1241" s="31">
        <f>IF($I1196="n/a",0,IF(X$4&lt;=$C1241,0,IF(SUM($C1241,$I1196)&gt;X$4,$AK1210/$I1196,$AK1210-SUM($I1241:W1241))))</f>
        <v>0</v>
      </c>
      <c r="Y1241" s="31">
        <f>IF($I1196="n/a",0,IF(Y$4&lt;=$C1241,0,IF(SUM($C1241,$I1196)&gt;Y$4,$AK1210/$I1196,$AK1210-SUM($I1241:X1241))))</f>
        <v>0</v>
      </c>
      <c r="Z1241" s="31">
        <f>IF($I1196="n/a",0,IF(Z$4&lt;=$C1241,0,IF(SUM($C1241,$I1196)&gt;Z$4,$AK1210/$I1196,$AK1210-SUM($I1241:Y1241))))</f>
        <v>0</v>
      </c>
      <c r="AA1241" s="31">
        <f>IF($I1196="n/a",0,IF(AA$4&lt;=$C1241,0,IF(SUM($C1241,$I1196)&gt;AA$4,$AK1210/$I1196,$AK1210-SUM($I1241:Z1241))))</f>
        <v>0</v>
      </c>
      <c r="AB1241" s="31">
        <f>IF($I1196="n/a",0,IF(AB$4&lt;=$C1241,0,IF(SUM($C1241,$I1196)&gt;AB$4,$AK1210/$I1196,$AK1210-SUM($I1241:AA1241))))</f>
        <v>0</v>
      </c>
      <c r="AC1241" s="31">
        <f>IF($I1196="n/a",0,IF(AC$4&lt;=$C1241,0,IF(SUM($C1241,$I1196)&gt;AC$4,$AK1210/$I1196,$AK1210-SUM($I1241:AB1241))))</f>
        <v>0</v>
      </c>
      <c r="AD1241" s="31">
        <f>IF($I1196="n/a",0,IF(AD$4&lt;=$C1241,0,IF(SUM($C1241,$I1196)&gt;AD$4,$AK1210/$I1196,$AK1210-SUM($I1241:AC1241))))</f>
        <v>0</v>
      </c>
      <c r="AE1241" s="31">
        <f>IF($I1196="n/a",0,IF(AE$4&lt;=$C1241,0,IF(SUM($C1241,$I1196)&gt;AE$4,$AK1210/$I1196,$AK1210-SUM($I1241:AD1241))))</f>
        <v>0</v>
      </c>
      <c r="AF1241" s="31">
        <f>IF($I1196="n/a",0,IF(AF$4&lt;=$C1241,0,IF(SUM($C1241,$I1196)&gt;AF$4,$AK1210/$I1196,$AK1210-SUM($I1241:AE1241))))</f>
        <v>0</v>
      </c>
      <c r="AG1241" s="31">
        <f>IF($I1196="n/a",0,IF(AG$4&lt;=$C1241,0,IF(SUM($C1241,$I1196)&gt;AG$4,$AK1210/$I1196,$AK1210-SUM($I1241:AF1241))))</f>
        <v>0</v>
      </c>
      <c r="AH1241" s="31">
        <f>IF($I1196="n/a",0,IF(AH$4&lt;=$C1241,0,IF(SUM($C1241,$I1196)&gt;AH$4,$AK1210/$I1196,$AK1210-SUM($I1241:AG1241))))</f>
        <v>0</v>
      </c>
      <c r="AI1241" s="31">
        <f>IF($I1196="n/a",0,IF(AI$4&lt;=$C1241,0,IF(SUM($C1241,$I1196)&gt;AI$4,$AK1210/$I1196,$AK1210-SUM($I1241:AH1241))))</f>
        <v>0</v>
      </c>
      <c r="AJ1241" s="31">
        <f>IF($I1196="n/a",0,IF(AJ$4&lt;=$C1241,0,IF(SUM($C1241,$I1196)&gt;AJ$4,$AK1210/$I1196,$AK1210-SUM($I1241:AI1241))))</f>
        <v>0</v>
      </c>
      <c r="AK1241" s="31">
        <f>IF($I1196="n/a",0,IF(AK$4&lt;=$C1241,0,IF(SUM($C1241,$I1196)&gt;AK$4,$AK1210/$I1196,$AK1210-SUM($I1241:AJ1241))))</f>
        <v>0</v>
      </c>
      <c r="AL1241" s="31">
        <f>IF($I1196="n/a",0,IF(AL$4&lt;=$C1241,0,IF(SUM($C1241,$I1196)&gt;AL$4,$AK1210/$I1196,$AK1210-SUM($I1241:AK1241))))</f>
        <v>0</v>
      </c>
      <c r="AM1241" s="31">
        <f>IF($I1196="n/a",0,IF(AM$4&lt;=$C1241,0,IF(SUM($C1241,$I1196)&gt;AM$4,$AK1210/$I1196,$AK1210-SUM($I1241:AL1241))))</f>
        <v>0</v>
      </c>
      <c r="AN1241" s="31">
        <f>IF($I1196="n/a",0,IF(AN$4&lt;=$C1241,0,IF(SUM($C1241,$I1196)&gt;AN$4,$AK1210/$I1196,$AK1210-SUM($I1241:AM1241))))</f>
        <v>0</v>
      </c>
      <c r="AO1241" s="31">
        <f>IF($I1196="n/a",0,IF(AO$4&lt;=$C1241,0,IF(SUM($C1241,$I1196)&gt;AO$4,$AK1210/$I1196,$AK1210-SUM($I1241:AN1241))))</f>
        <v>0</v>
      </c>
      <c r="AP1241" s="31">
        <f>IF($I1196="n/a",0,IF(AP$4&lt;=$C1241,0,IF(SUM($C1241,$I1196)&gt;AP$4,$AK1210/$I1196,$AK1210-SUM($I1241:AO1241))))</f>
        <v>0</v>
      </c>
      <c r="AQ1241" s="31">
        <f>IF($I1196="n/a",0,IF(AQ$4&lt;=$C1241,0,IF(SUM($C1241,$I1196)&gt;AQ$4,$AK1210/$I1196,$AK1210-SUM($I1241:AP1241))))</f>
        <v>0</v>
      </c>
      <c r="AR1241" s="31">
        <f>IF($I1196="n/a",0,IF(AR$4&lt;=$C1241,0,IF(SUM($C1241,$I1196)&gt;AR$4,$AK1210/$I1196,$AK1210-SUM($I1241:AQ1241))))</f>
        <v>0</v>
      </c>
      <c r="AS1241" s="31">
        <f>IF($I1196="n/a",0,IF(AS$4&lt;=$C1241,0,IF(SUM($C1241,$I1196)&gt;AS$4,$AK1210/$I1196,$AK1210-SUM($I1241:AR1241))))</f>
        <v>0</v>
      </c>
      <c r="AT1241" s="31">
        <f>IF($I1196="n/a",0,IF(AT$4&lt;=$C1241,0,IF(SUM($C1241,$I1196)&gt;AT$4,$AK1210/$I1196,$AK1210-SUM($I1241:AS1241))))</f>
        <v>0</v>
      </c>
      <c r="AU1241" s="31">
        <f>IF($I1196="n/a",0,IF(AU$4&lt;=$C1241,0,IF(SUM($C1241,$I1196)&gt;AU$4,$AK1210/$I1196,$AK1210-SUM($I1241:AT1241))))</f>
        <v>0</v>
      </c>
      <c r="AV1241" s="31">
        <f>IF($I1196="n/a",0,IF(AV$4&lt;=$C1241,0,IF(SUM($C1241,$I1196)&gt;AV$4,$AK1210/$I1196,$AK1210-SUM($I1241:AU1241))))</f>
        <v>0</v>
      </c>
      <c r="AW1241" s="31">
        <f>IF($I1196="n/a",0,IF(AW$4&lt;=$C1241,0,IF(SUM($C1241,$I1196)&gt;AW$4,$AK1210/$I1196,$AK1210-SUM($I1241:AV1241))))</f>
        <v>0</v>
      </c>
      <c r="AX1241" s="31">
        <f>IF($I1196="n/a",0,IF(AX$4&lt;=$C1241,0,IF(SUM($C1241,$I1196)&gt;AX$4,$AK1210/$I1196,$AK1210-SUM($I1241:AW1241))))</f>
        <v>0</v>
      </c>
      <c r="AY1241" s="31">
        <f>IF($I1196="n/a",0,IF(AY$4&lt;=$C1241,0,IF(SUM($C1241,$I1196)&gt;AY$4,$AK1210/$I1196,$AK1210-SUM($I1241:AX1241))))</f>
        <v>0</v>
      </c>
      <c r="AZ1241" s="31">
        <f>IF($I1196="n/a",0,IF(AZ$4&lt;=$C1241,0,IF(SUM($C1241,$I1196)&gt;AZ$4,$AK1210/$I1196,$AK1210-SUM($I1241:AY1241))))</f>
        <v>0</v>
      </c>
      <c r="BA1241" s="31">
        <f>IF($I1196="n/a",0,IF(BA$4&lt;=$C1241,0,IF(SUM($C1241,$I1196)&gt;BA$4,$AK1210/$I1196,$AK1210-SUM($I1241:AZ1241))))</f>
        <v>0</v>
      </c>
      <c r="BB1241" s="31">
        <f>IF($I1196="n/a",0,IF(BB$4&lt;=$C1241,0,IF(SUM($C1241,$I1196)&gt;BB$4,$AK1210/$I1196,$AK1210-SUM($I1241:BA1241))))</f>
        <v>0</v>
      </c>
      <c r="BC1241" s="31">
        <f>IF($I1196="n/a",0,IF(BC$4&lt;=$C1241,0,IF(SUM($C1241,$I1196)&gt;BC$4,$AK1210/$I1196,$AK1210-SUM($I1241:BB1241))))</f>
        <v>0</v>
      </c>
      <c r="BD1241" s="31">
        <f>IF($I1196="n/a",0,IF(BD$4&lt;=$C1241,0,IF(SUM($C1241,$I1196)&gt;BD$4,$AK1210/$I1196,$AK1210-SUM($I1241:BC1241))))</f>
        <v>0</v>
      </c>
      <c r="BE1241" s="31">
        <f>IF($I1196="n/a",0,IF(BE$4&lt;=$C1241,0,IF(SUM($C1241,$I1196)&gt;BE$4,$AK1210/$I1196,$AK1210-SUM($I1241:BD1241))))</f>
        <v>0</v>
      </c>
      <c r="BF1241" s="31">
        <f>IF($I1196="n/a",0,IF(BF$4&lt;=$C1241,0,IF(SUM($C1241,$I1196)&gt;BF$4,$AK1210/$I1196,$AK1210-SUM($I1241:BE1241))))</f>
        <v>0</v>
      </c>
      <c r="BG1241" s="31">
        <f>IF($I1196="n/a",0,IF(BG$4&lt;=$C1241,0,IF(SUM($C1241,$I1196)&gt;BG$4,$AK1210/$I1196,$AK1210-SUM($I1241:BF1241))))</f>
        <v>0</v>
      </c>
      <c r="BH1241" s="31">
        <f>IF($I1196="n/a",0,IF(BH$4&lt;=$C1241,0,IF(SUM($C1241,$I1196)&gt;BH$4,$AK1210/$I1196,$AK1210-SUM($I1241:BG1241))))</f>
        <v>0</v>
      </c>
      <c r="BI1241" s="31">
        <f>IF($I1196="n/a",0,IF(BI$4&lt;=$C1241,0,IF(SUM($C1241,$I1196)&gt;BI$4,$AK1210/$I1196,$AK1210-SUM($I1241:BH1241))))</f>
        <v>0</v>
      </c>
      <c r="BJ1241" s="31">
        <f>IF($I1196="n/a",0,IF(BJ$4&lt;=$C1241,0,IF(SUM($C1241,$I1196)&gt;BJ$4,$AK1210/$I1196,$AK1210-SUM($I1241:BI1241))))</f>
        <v>0</v>
      </c>
      <c r="BK1241" s="31">
        <f>IF($I1196="n/a",0,IF(BK$4&lt;=$C1241,0,IF(SUM($C1241,$I1196)&gt;BK$4,$AK1210/$I1196,$AK1210-SUM($I1241:BJ1241))))</f>
        <v>0</v>
      </c>
      <c r="BL1241" s="31">
        <f>IF($I1196="n/a",0,IF(BL$4&lt;=$C1241,0,IF(SUM($C1241,$I1196)&gt;BL$4,$AK1210/$I1196,$AK1210-SUM($I1241:BK1241))))</f>
        <v>0</v>
      </c>
      <c r="BM1241" s="31">
        <f>IF($I1196="n/a",0,IF(BM$4&lt;=$C1241,0,IF(SUM($C1241,$I1196)&gt;BM$4,$AK1210/$I1196,$AK1210-SUM($I1241:BL1241))))</f>
        <v>0</v>
      </c>
      <c r="BN1241" s="31">
        <f>IF($I1196="n/a",0,IF(BN$4&lt;=$C1241,0,IF(SUM($C1241,$I1196)&gt;BN$4,$AK1210/$I1196,$AK1210-SUM($I1241:BM1241))))</f>
        <v>0</v>
      </c>
      <c r="BO1241" s="31">
        <f>IF($I1196="n/a",0,IF(BO$4&lt;=$C1241,0,IF(SUM($C1241,$I1196)&gt;BO$4,$AK1210/$I1196,$AK1210-SUM($I1241:BN1241))))</f>
        <v>0</v>
      </c>
      <c r="BP1241" s="31">
        <f>IF($I1196="n/a",0,IF(BP$4&lt;=$C1241,0,IF(SUM($C1241,$I1196)&gt;BP$4,$AK1210/$I1196,$AK1210-SUM($I1241:BO1241))))</f>
        <v>0</v>
      </c>
      <c r="BQ1241" s="31">
        <f>IF($I1196="n/a",0,IF(BQ$4&lt;=$C1241,0,IF(SUM($C1241,$I1196)&gt;BQ$4,$AK1210/$I1196,$AK1210-SUM($I1241:BP1241))))</f>
        <v>0</v>
      </c>
      <c r="BR1241" s="31">
        <f>IF($I1196="n/a",0,IF(BR$4&lt;=$C1241,0,IF(SUM($C1241,$I1196)&gt;BR$4,$AK1210/$I1196,$AK1210-SUM($I1241:BQ1241))))</f>
        <v>0</v>
      </c>
      <c r="BS1241" s="31">
        <f>IF($I1196="n/a",0,IF(BS$4&lt;=$C1241,0,IF(SUM($C1241,$I1196)&gt;BS$4,$AK1210/$I1196,$AK1210-SUM($I1241:BR1241))))</f>
        <v>0</v>
      </c>
      <c r="BT1241" s="31">
        <f>IF($I1196="n/a",0,IF(BT$4&lt;=$C1241,0,IF(SUM($C1241,$I1196)&gt;BT$4,$AK1210/$I1196,$AK1210-SUM($I1241:BS1241))))</f>
        <v>0</v>
      </c>
      <c r="BU1241" s="31">
        <f>IF($I1196="n/a",0,IF(BU$4&lt;=$C1241,0,IF(SUM($C1241,$I1196)&gt;BU$4,$AK1210/$I1196,$AK1210-SUM($I1241:BT1241))))</f>
        <v>0</v>
      </c>
      <c r="BV1241" s="31">
        <f>IF($I1196="n/a",0,IF(BV$4&lt;=$C1241,0,IF(SUM($C1241,$I1196)&gt;BV$4,$AK1210/$I1196,$AK1210-SUM($I1241:BU1241))))</f>
        <v>0</v>
      </c>
      <c r="BW1241" s="31">
        <f>IF($I1196="n/a",0,IF(BW$4&lt;=$C1241,0,IF(SUM($C1241,$I1196)&gt;BW$4,$AK1210/$I1196,$AK1210-SUM($I1241:BV1241))))</f>
        <v>0</v>
      </c>
      <c r="BX1241" s="31">
        <f>IF($I1196="n/a",0,IF(BX$4&lt;=$C1241,0,IF(SUM($C1241,$I1196)&gt;BX$4,$AK1210/$I1196,$AK1210-SUM($I1241:BW1241))))</f>
        <v>0</v>
      </c>
      <c r="BY1241" s="31">
        <f>IF($I1196="n/a",0,IF(BY$4&lt;=$C1241,0,IF(SUM($C1241,$I1196)&gt;BY$4,$AK1210/$I1196,$AK1210-SUM($I1241:BX1241))))</f>
        <v>0</v>
      </c>
      <c r="BZ1241" s="31">
        <f>IF($I1196="n/a",0,IF(BZ$4&lt;=$C1241,0,IF(SUM($C1241,$I1196)&gt;BZ$4,$AK1210/$I1196,$AK1210-SUM($I1241:BY1241))))</f>
        <v>0</v>
      </c>
      <c r="CA1241" s="31">
        <f>IF($I1196="n/a",0,IF(CA$4&lt;=$C1241,0,IF(SUM($C1241,$I1196)&gt;CA$4,$AK1210/$I1196,$AK1210-SUM($I1241:BZ1241))))</f>
        <v>0</v>
      </c>
      <c r="CB1241" s="31">
        <f>IF($I1196="n/a",0,IF(CB$4&lt;=$C1241,0,IF(SUM($C1241,$I1196)&gt;CB$4,$AK1210/$I1196,$AK1210-SUM($I1241:CA1241))))</f>
        <v>0</v>
      </c>
      <c r="CC1241" s="31">
        <f>IF($I1196="n/a",0,IF(CC$4&lt;=$C1241,0,IF(SUM($C1241,$I1196)&gt;CC$4,$AK1210/$I1196,$AK1210-SUM($I1241:CB1241))))</f>
        <v>0</v>
      </c>
      <c r="CD1241" s="31">
        <f>IF($I1196="n/a",0,IF(CD$4&lt;=$C1241,0,IF(SUM($C1241,$I1196)&gt;CD$4,$AK1210/$I1196,$AK1210-SUM($I1241:CC1241))))</f>
        <v>0</v>
      </c>
      <c r="CE1241" s="31">
        <f>IF($I1196="n/a",0,IF(CE$4&lt;=$C1241,0,IF(SUM($C1241,$I1196)&gt;CE$4,$AK1210/$I1196,$AK1210-SUM($I1241:CD1241))))</f>
        <v>0</v>
      </c>
      <c r="CF1241" s="31">
        <f>IF($I1196="n/a",0,IF(CF$4&lt;=$C1241,0,IF(SUM($C1241,$I1196)&gt;CF$4,$AK1210/$I1196,$AK1210-SUM($I1241:CE1241))))</f>
        <v>0</v>
      </c>
    </row>
    <row r="1242" spans="1:84" s="153" customFormat="1" ht="12.75" customHeight="1">
      <c r="A1242"/>
      <c r="C1242" s="197">
        <v>2044</v>
      </c>
      <c r="D1242" s="21" t="s">
        <v>189</v>
      </c>
      <c r="E1242" s="21" t="s">
        <v>185</v>
      </c>
      <c r="I1242" s="31"/>
      <c r="J1242" s="31">
        <f>IF($I1196="n/a",0,IF(J$4&lt;=$C1242,0,IF(SUM($C1242,$I1196)&gt;J$4,$AL1210/$I1196,$AL1210-SUM($I1242:I1242))))</f>
        <v>0</v>
      </c>
      <c r="K1242" s="31">
        <f>IF($I1196="n/a",0,IF(K$4&lt;=$C1242,0,IF(SUM($C1242,$I1196)&gt;K$4,$AL1210/$I1196,$AL1210-SUM($I1242:J1242))))</f>
        <v>0</v>
      </c>
      <c r="L1242" s="31">
        <f>IF($I1196="n/a",0,IF(L$4&lt;=$C1242,0,IF(SUM($C1242,$I1196)&gt;L$4,$AL1210/$I1196,$AL1210-SUM($I1242:K1242))))</f>
        <v>0</v>
      </c>
      <c r="M1242" s="31">
        <f>IF($I1196="n/a",0,IF(M$4&lt;=$C1242,0,IF(SUM($C1242,$I1196)&gt;M$4,$AL1210/$I1196,$AL1210-SUM($I1242:L1242))))</f>
        <v>0</v>
      </c>
      <c r="N1242" s="31">
        <f>IF($I1196="n/a",0,IF(N$4&lt;=$C1242,0,IF(SUM($C1242,$I1196)&gt;N$4,$AL1210/$I1196,$AL1210-SUM($I1242:M1242))))</f>
        <v>0</v>
      </c>
      <c r="O1242" s="31">
        <f>IF($I1196="n/a",0,IF(O$4&lt;=$C1242,0,IF(SUM($C1242,$I1196)&gt;O$4,$AL1210/$I1196,$AL1210-SUM($I1242:N1242))))</f>
        <v>0</v>
      </c>
      <c r="P1242" s="31">
        <f>IF($I1196="n/a",0,IF(P$4&lt;=$C1242,0,IF(SUM($C1242,$I1196)&gt;P$4,$AL1210/$I1196,$AL1210-SUM($I1242:O1242))))</f>
        <v>0</v>
      </c>
      <c r="Q1242" s="31">
        <f>IF($I1196="n/a",0,IF(Q$4&lt;=$C1242,0,IF(SUM($C1242,$I1196)&gt;Q$4,$AL1210/$I1196,$AL1210-SUM($I1242:P1242))))</f>
        <v>0</v>
      </c>
      <c r="R1242" s="31">
        <f>IF($I1196="n/a",0,IF(R$4&lt;=$C1242,0,IF(SUM($C1242,$I1196)&gt;R$4,$AL1210/$I1196,$AL1210-SUM($I1242:Q1242))))</f>
        <v>0</v>
      </c>
      <c r="S1242" s="31">
        <f>IF($I1196="n/a",0,IF(S$4&lt;=$C1242,0,IF(SUM($C1242,$I1196)&gt;S$4,$AL1210/$I1196,$AL1210-SUM($I1242:R1242))))</f>
        <v>0</v>
      </c>
      <c r="T1242" s="31">
        <f>IF($I1196="n/a",0,IF(T$4&lt;=$C1242,0,IF(SUM($C1242,$I1196)&gt;T$4,$AL1210/$I1196,$AL1210-SUM($I1242:S1242))))</f>
        <v>0</v>
      </c>
      <c r="U1242" s="31">
        <f>IF($I1196="n/a",0,IF(U$4&lt;=$C1242,0,IF(SUM($C1242,$I1196)&gt;U$4,$AL1210/$I1196,$AL1210-SUM($I1242:T1242))))</f>
        <v>0</v>
      </c>
      <c r="V1242" s="31">
        <f>IF($I1196="n/a",0,IF(V$4&lt;=$C1242,0,IF(SUM($C1242,$I1196)&gt;V$4,$AL1210/$I1196,$AL1210-SUM($I1242:U1242))))</f>
        <v>0</v>
      </c>
      <c r="W1242" s="31">
        <f>IF($I1196="n/a",0,IF(W$4&lt;=$C1242,0,IF(SUM($C1242,$I1196)&gt;W$4,$AL1210/$I1196,$AL1210-SUM($I1242:V1242))))</f>
        <v>0</v>
      </c>
      <c r="X1242" s="31">
        <f>IF($I1196="n/a",0,IF(X$4&lt;=$C1242,0,IF(SUM($C1242,$I1196)&gt;X$4,$AL1210/$I1196,$AL1210-SUM($I1242:W1242))))</f>
        <v>0</v>
      </c>
      <c r="Y1242" s="31">
        <f>IF($I1196="n/a",0,IF(Y$4&lt;=$C1242,0,IF(SUM($C1242,$I1196)&gt;Y$4,$AL1210/$I1196,$AL1210-SUM($I1242:X1242))))</f>
        <v>0</v>
      </c>
      <c r="Z1242" s="31">
        <f>IF($I1196="n/a",0,IF(Z$4&lt;=$C1242,0,IF(SUM($C1242,$I1196)&gt;Z$4,$AL1210/$I1196,$AL1210-SUM($I1242:Y1242))))</f>
        <v>0</v>
      </c>
      <c r="AA1242" s="31">
        <f>IF($I1196="n/a",0,IF(AA$4&lt;=$C1242,0,IF(SUM($C1242,$I1196)&gt;AA$4,$AL1210/$I1196,$AL1210-SUM($I1242:Z1242))))</f>
        <v>0</v>
      </c>
      <c r="AB1242" s="31">
        <f>IF($I1196="n/a",0,IF(AB$4&lt;=$C1242,0,IF(SUM($C1242,$I1196)&gt;AB$4,$AL1210/$I1196,$AL1210-SUM($I1242:AA1242))))</f>
        <v>0</v>
      </c>
      <c r="AC1242" s="31">
        <f>IF($I1196="n/a",0,IF(AC$4&lt;=$C1242,0,IF(SUM($C1242,$I1196)&gt;AC$4,$AL1210/$I1196,$AL1210-SUM($I1242:AB1242))))</f>
        <v>0</v>
      </c>
      <c r="AD1242" s="31">
        <f>IF($I1196="n/a",0,IF(AD$4&lt;=$C1242,0,IF(SUM($C1242,$I1196)&gt;AD$4,$AL1210/$I1196,$AL1210-SUM($I1242:AC1242))))</f>
        <v>0</v>
      </c>
      <c r="AE1242" s="31">
        <f>IF($I1196="n/a",0,IF(AE$4&lt;=$C1242,0,IF(SUM($C1242,$I1196)&gt;AE$4,$AL1210/$I1196,$AL1210-SUM($I1242:AD1242))))</f>
        <v>0</v>
      </c>
      <c r="AF1242" s="31">
        <f>IF($I1196="n/a",0,IF(AF$4&lt;=$C1242,0,IF(SUM($C1242,$I1196)&gt;AF$4,$AL1210/$I1196,$AL1210-SUM($I1242:AE1242))))</f>
        <v>0</v>
      </c>
      <c r="AG1242" s="31">
        <f>IF($I1196="n/a",0,IF(AG$4&lt;=$C1242,0,IF(SUM($C1242,$I1196)&gt;AG$4,$AL1210/$I1196,$AL1210-SUM($I1242:AF1242))))</f>
        <v>0</v>
      </c>
      <c r="AH1242" s="31">
        <f>IF($I1196="n/a",0,IF(AH$4&lt;=$C1242,0,IF(SUM($C1242,$I1196)&gt;AH$4,$AL1210/$I1196,$AL1210-SUM($I1242:AG1242))))</f>
        <v>0</v>
      </c>
      <c r="AI1242" s="31">
        <f>IF($I1196="n/a",0,IF(AI$4&lt;=$C1242,0,IF(SUM($C1242,$I1196)&gt;AI$4,$AL1210/$I1196,$AL1210-SUM($I1242:AH1242))))</f>
        <v>0</v>
      </c>
      <c r="AJ1242" s="31">
        <f>IF($I1196="n/a",0,IF(AJ$4&lt;=$C1242,0,IF(SUM($C1242,$I1196)&gt;AJ$4,$AL1210/$I1196,$AL1210-SUM($I1242:AI1242))))</f>
        <v>0</v>
      </c>
      <c r="AK1242" s="31">
        <f>IF($I1196="n/a",0,IF(AK$4&lt;=$C1242,0,IF(SUM($C1242,$I1196)&gt;AK$4,$AL1210/$I1196,$AL1210-SUM($I1242:AJ1242))))</f>
        <v>0</v>
      </c>
      <c r="AL1242" s="31">
        <f>IF($I1196="n/a",0,IF(AL$4&lt;=$C1242,0,IF(SUM($C1242,$I1196)&gt;AL$4,$AL1210/$I1196,$AL1210-SUM($I1242:AK1242))))</f>
        <v>0</v>
      </c>
      <c r="AM1242" s="31">
        <f>IF($I1196="n/a",0,IF(AM$4&lt;=$C1242,0,IF(SUM($C1242,$I1196)&gt;AM$4,$AL1210/$I1196,$AL1210-SUM($I1242:AL1242))))</f>
        <v>0</v>
      </c>
      <c r="AN1242" s="31">
        <f>IF($I1196="n/a",0,IF(AN$4&lt;=$C1242,0,IF(SUM($C1242,$I1196)&gt;AN$4,$AL1210/$I1196,$AL1210-SUM($I1242:AM1242))))</f>
        <v>0</v>
      </c>
      <c r="AO1242" s="31">
        <f>IF($I1196="n/a",0,IF(AO$4&lt;=$C1242,0,IF(SUM($C1242,$I1196)&gt;AO$4,$AL1210/$I1196,$AL1210-SUM($I1242:AN1242))))</f>
        <v>0</v>
      </c>
      <c r="AP1242" s="31">
        <f>IF($I1196="n/a",0,IF(AP$4&lt;=$C1242,0,IF(SUM($C1242,$I1196)&gt;AP$4,$AL1210/$I1196,$AL1210-SUM($I1242:AO1242))))</f>
        <v>0</v>
      </c>
      <c r="AQ1242" s="31">
        <f>IF($I1196="n/a",0,IF(AQ$4&lt;=$C1242,0,IF(SUM($C1242,$I1196)&gt;AQ$4,$AL1210/$I1196,$AL1210-SUM($I1242:AP1242))))</f>
        <v>0</v>
      </c>
      <c r="AR1242" s="31">
        <f>IF($I1196="n/a",0,IF(AR$4&lt;=$C1242,0,IF(SUM($C1242,$I1196)&gt;AR$4,$AL1210/$I1196,$AL1210-SUM($I1242:AQ1242))))</f>
        <v>0</v>
      </c>
      <c r="AS1242" s="31">
        <f>IF($I1196="n/a",0,IF(AS$4&lt;=$C1242,0,IF(SUM($C1242,$I1196)&gt;AS$4,$AL1210/$I1196,$AL1210-SUM($I1242:AR1242))))</f>
        <v>0</v>
      </c>
      <c r="AT1242" s="31">
        <f>IF($I1196="n/a",0,IF(AT$4&lt;=$C1242,0,IF(SUM($C1242,$I1196)&gt;AT$4,$AL1210/$I1196,$AL1210-SUM($I1242:AS1242))))</f>
        <v>0</v>
      </c>
      <c r="AU1242" s="31">
        <f>IF($I1196="n/a",0,IF(AU$4&lt;=$C1242,0,IF(SUM($C1242,$I1196)&gt;AU$4,$AL1210/$I1196,$AL1210-SUM($I1242:AT1242))))</f>
        <v>0</v>
      </c>
      <c r="AV1242" s="31">
        <f>IF($I1196="n/a",0,IF(AV$4&lt;=$C1242,0,IF(SUM($C1242,$I1196)&gt;AV$4,$AL1210/$I1196,$AL1210-SUM($I1242:AU1242))))</f>
        <v>0</v>
      </c>
      <c r="AW1242" s="31">
        <f>IF($I1196="n/a",0,IF(AW$4&lt;=$C1242,0,IF(SUM($C1242,$I1196)&gt;AW$4,$AL1210/$I1196,$AL1210-SUM($I1242:AV1242))))</f>
        <v>0</v>
      </c>
      <c r="AX1242" s="31">
        <f>IF($I1196="n/a",0,IF(AX$4&lt;=$C1242,0,IF(SUM($C1242,$I1196)&gt;AX$4,$AL1210/$I1196,$AL1210-SUM($I1242:AW1242))))</f>
        <v>0</v>
      </c>
      <c r="AY1242" s="31">
        <f>IF($I1196="n/a",0,IF(AY$4&lt;=$C1242,0,IF(SUM($C1242,$I1196)&gt;AY$4,$AL1210/$I1196,$AL1210-SUM($I1242:AX1242))))</f>
        <v>0</v>
      </c>
      <c r="AZ1242" s="31">
        <f>IF($I1196="n/a",0,IF(AZ$4&lt;=$C1242,0,IF(SUM($C1242,$I1196)&gt;AZ$4,$AL1210/$I1196,$AL1210-SUM($I1242:AY1242))))</f>
        <v>0</v>
      </c>
      <c r="BA1242" s="31">
        <f>IF($I1196="n/a",0,IF(BA$4&lt;=$C1242,0,IF(SUM($C1242,$I1196)&gt;BA$4,$AL1210/$I1196,$AL1210-SUM($I1242:AZ1242))))</f>
        <v>0</v>
      </c>
      <c r="BB1242" s="31">
        <f>IF($I1196="n/a",0,IF(BB$4&lt;=$C1242,0,IF(SUM($C1242,$I1196)&gt;BB$4,$AL1210/$I1196,$AL1210-SUM($I1242:BA1242))))</f>
        <v>0</v>
      </c>
      <c r="BC1242" s="31">
        <f>IF($I1196="n/a",0,IF(BC$4&lt;=$C1242,0,IF(SUM($C1242,$I1196)&gt;BC$4,$AL1210/$I1196,$AL1210-SUM($I1242:BB1242))))</f>
        <v>0</v>
      </c>
      <c r="BD1242" s="31">
        <f>IF($I1196="n/a",0,IF(BD$4&lt;=$C1242,0,IF(SUM($C1242,$I1196)&gt;BD$4,$AL1210/$I1196,$AL1210-SUM($I1242:BC1242))))</f>
        <v>0</v>
      </c>
      <c r="BE1242" s="31">
        <f>IF($I1196="n/a",0,IF(BE$4&lt;=$C1242,0,IF(SUM($C1242,$I1196)&gt;BE$4,$AL1210/$I1196,$AL1210-SUM($I1242:BD1242))))</f>
        <v>0</v>
      </c>
      <c r="BF1242" s="31">
        <f>IF($I1196="n/a",0,IF(BF$4&lt;=$C1242,0,IF(SUM($C1242,$I1196)&gt;BF$4,$AL1210/$I1196,$AL1210-SUM($I1242:BE1242))))</f>
        <v>0</v>
      </c>
      <c r="BG1242" s="31">
        <f>IF($I1196="n/a",0,IF(BG$4&lt;=$C1242,0,IF(SUM($C1242,$I1196)&gt;BG$4,$AL1210/$I1196,$AL1210-SUM($I1242:BF1242))))</f>
        <v>0</v>
      </c>
      <c r="BH1242" s="31">
        <f>IF($I1196="n/a",0,IF(BH$4&lt;=$C1242,0,IF(SUM($C1242,$I1196)&gt;BH$4,$AL1210/$I1196,$AL1210-SUM($I1242:BG1242))))</f>
        <v>0</v>
      </c>
      <c r="BI1242" s="31">
        <f>IF($I1196="n/a",0,IF(BI$4&lt;=$C1242,0,IF(SUM($C1242,$I1196)&gt;BI$4,$AL1210/$I1196,$AL1210-SUM($I1242:BH1242))))</f>
        <v>0</v>
      </c>
      <c r="BJ1242" s="31">
        <f>IF($I1196="n/a",0,IF(BJ$4&lt;=$C1242,0,IF(SUM($C1242,$I1196)&gt;BJ$4,$AL1210/$I1196,$AL1210-SUM($I1242:BI1242))))</f>
        <v>0</v>
      </c>
      <c r="BK1242" s="31">
        <f>IF($I1196="n/a",0,IF(BK$4&lt;=$C1242,0,IF(SUM($C1242,$I1196)&gt;BK$4,$AL1210/$I1196,$AL1210-SUM($I1242:BJ1242))))</f>
        <v>0</v>
      </c>
      <c r="BL1242" s="31">
        <f>IF($I1196="n/a",0,IF(BL$4&lt;=$C1242,0,IF(SUM($C1242,$I1196)&gt;BL$4,$AL1210/$I1196,$AL1210-SUM($I1242:BK1242))))</f>
        <v>0</v>
      </c>
      <c r="BM1242" s="31">
        <f>IF($I1196="n/a",0,IF(BM$4&lt;=$C1242,0,IF(SUM($C1242,$I1196)&gt;BM$4,$AL1210/$I1196,$AL1210-SUM($I1242:BL1242))))</f>
        <v>0</v>
      </c>
      <c r="BN1242" s="31">
        <f>IF($I1196="n/a",0,IF(BN$4&lt;=$C1242,0,IF(SUM($C1242,$I1196)&gt;BN$4,$AL1210/$I1196,$AL1210-SUM($I1242:BM1242))))</f>
        <v>0</v>
      </c>
      <c r="BO1242" s="31">
        <f>IF($I1196="n/a",0,IF(BO$4&lt;=$C1242,0,IF(SUM($C1242,$I1196)&gt;BO$4,$AL1210/$I1196,$AL1210-SUM($I1242:BN1242))))</f>
        <v>0</v>
      </c>
      <c r="BP1242" s="31">
        <f>IF($I1196="n/a",0,IF(BP$4&lt;=$C1242,0,IF(SUM($C1242,$I1196)&gt;BP$4,$AL1210/$I1196,$AL1210-SUM($I1242:BO1242))))</f>
        <v>0</v>
      </c>
      <c r="BQ1242" s="31">
        <f>IF($I1196="n/a",0,IF(BQ$4&lt;=$C1242,0,IF(SUM($C1242,$I1196)&gt;BQ$4,$AL1210/$I1196,$AL1210-SUM($I1242:BP1242))))</f>
        <v>0</v>
      </c>
      <c r="BR1242" s="31">
        <f>IF($I1196="n/a",0,IF(BR$4&lt;=$C1242,0,IF(SUM($C1242,$I1196)&gt;BR$4,$AL1210/$I1196,$AL1210-SUM($I1242:BQ1242))))</f>
        <v>0</v>
      </c>
      <c r="BS1242" s="31">
        <f>IF($I1196="n/a",0,IF(BS$4&lt;=$C1242,0,IF(SUM($C1242,$I1196)&gt;BS$4,$AL1210/$I1196,$AL1210-SUM($I1242:BR1242))))</f>
        <v>0</v>
      </c>
      <c r="BT1242" s="31">
        <f>IF($I1196="n/a",0,IF(BT$4&lt;=$C1242,0,IF(SUM($C1242,$I1196)&gt;BT$4,$AL1210/$I1196,$AL1210-SUM($I1242:BS1242))))</f>
        <v>0</v>
      </c>
      <c r="BU1242" s="31">
        <f>IF($I1196="n/a",0,IF(BU$4&lt;=$C1242,0,IF(SUM($C1242,$I1196)&gt;BU$4,$AL1210/$I1196,$AL1210-SUM($I1242:BT1242))))</f>
        <v>0</v>
      </c>
      <c r="BV1242" s="31">
        <f>IF($I1196="n/a",0,IF(BV$4&lt;=$C1242,0,IF(SUM($C1242,$I1196)&gt;BV$4,$AL1210/$I1196,$AL1210-SUM($I1242:BU1242))))</f>
        <v>0</v>
      </c>
      <c r="BW1242" s="31">
        <f>IF($I1196="n/a",0,IF(BW$4&lt;=$C1242,0,IF(SUM($C1242,$I1196)&gt;BW$4,$AL1210/$I1196,$AL1210-SUM($I1242:BV1242))))</f>
        <v>0</v>
      </c>
      <c r="BX1242" s="31">
        <f>IF($I1196="n/a",0,IF(BX$4&lt;=$C1242,0,IF(SUM($C1242,$I1196)&gt;BX$4,$AL1210/$I1196,$AL1210-SUM($I1242:BW1242))))</f>
        <v>0</v>
      </c>
      <c r="BY1242" s="31">
        <f>IF($I1196="n/a",0,IF(BY$4&lt;=$C1242,0,IF(SUM($C1242,$I1196)&gt;BY$4,$AL1210/$I1196,$AL1210-SUM($I1242:BX1242))))</f>
        <v>0</v>
      </c>
      <c r="BZ1242" s="31">
        <f>IF($I1196="n/a",0,IF(BZ$4&lt;=$C1242,0,IF(SUM($C1242,$I1196)&gt;BZ$4,$AL1210/$I1196,$AL1210-SUM($I1242:BY1242))))</f>
        <v>0</v>
      </c>
      <c r="CA1242" s="31">
        <f>IF($I1196="n/a",0,IF(CA$4&lt;=$C1242,0,IF(SUM($C1242,$I1196)&gt;CA$4,$AL1210/$I1196,$AL1210-SUM($I1242:BZ1242))))</f>
        <v>0</v>
      </c>
      <c r="CB1242" s="31">
        <f>IF($I1196="n/a",0,IF(CB$4&lt;=$C1242,0,IF(SUM($C1242,$I1196)&gt;CB$4,$AL1210/$I1196,$AL1210-SUM($I1242:CA1242))))</f>
        <v>0</v>
      </c>
      <c r="CC1242" s="31">
        <f>IF($I1196="n/a",0,IF(CC$4&lt;=$C1242,0,IF(SUM($C1242,$I1196)&gt;CC$4,$AL1210/$I1196,$AL1210-SUM($I1242:CB1242))))</f>
        <v>0</v>
      </c>
      <c r="CD1242" s="31">
        <f>IF($I1196="n/a",0,IF(CD$4&lt;=$C1242,0,IF(SUM($C1242,$I1196)&gt;CD$4,$AL1210/$I1196,$AL1210-SUM($I1242:CC1242))))</f>
        <v>0</v>
      </c>
      <c r="CE1242" s="31">
        <f>IF($I1196="n/a",0,IF(CE$4&lt;=$C1242,0,IF(SUM($C1242,$I1196)&gt;CE$4,$AL1210/$I1196,$AL1210-SUM($I1242:CD1242))))</f>
        <v>0</v>
      </c>
      <c r="CF1242" s="31">
        <f>IF($I1196="n/a",0,IF(CF$4&lt;=$C1242,0,IF(SUM($C1242,$I1196)&gt;CF$4,$AL1210/$I1196,$AL1210-SUM($I1242:CE1242))))</f>
        <v>0</v>
      </c>
    </row>
    <row r="1243" spans="1:84" s="153" customFormat="1" ht="12.75" customHeight="1">
      <c r="A1243"/>
      <c r="C1243" s="197">
        <v>2045</v>
      </c>
      <c r="D1243" s="21" t="s">
        <v>190</v>
      </c>
      <c r="E1243" s="21" t="s">
        <v>185</v>
      </c>
      <c r="I1243" s="31"/>
      <c r="J1243" s="31">
        <f>IF($I1196="n/a",0,IF(J$4&lt;=$C1243,0,IF(SUM($C1243,$I1196)&gt;J$4,$AM1210/$I1196,$AM1210-SUM($I1243:I1243))))</f>
        <v>0</v>
      </c>
      <c r="K1243" s="31">
        <f>IF($I1196="n/a",0,IF(K$4&lt;=$C1243,0,IF(SUM($C1243,$I1196)&gt;K$4,$AM1210/$I1196,$AM1210-SUM($I1243:J1243))))</f>
        <v>0</v>
      </c>
      <c r="L1243" s="31">
        <f>IF($I1196="n/a",0,IF(L$4&lt;=$C1243,0,IF(SUM($C1243,$I1196)&gt;L$4,$AM1210/$I1196,$AM1210-SUM($I1243:K1243))))</f>
        <v>0</v>
      </c>
      <c r="M1243" s="31">
        <f>IF($I1196="n/a",0,IF(M$4&lt;=$C1243,0,IF(SUM($C1243,$I1196)&gt;M$4,$AM1210/$I1196,$AM1210-SUM($I1243:L1243))))</f>
        <v>0</v>
      </c>
      <c r="N1243" s="31">
        <f>IF($I1196="n/a",0,IF(N$4&lt;=$C1243,0,IF(SUM($C1243,$I1196)&gt;N$4,$AM1210/$I1196,$AM1210-SUM($I1243:M1243))))</f>
        <v>0</v>
      </c>
      <c r="O1243" s="31">
        <f>IF($I1196="n/a",0,IF(O$4&lt;=$C1243,0,IF(SUM($C1243,$I1196)&gt;O$4,$AM1210/$I1196,$AM1210-SUM($I1243:N1243))))</f>
        <v>0</v>
      </c>
      <c r="P1243" s="31">
        <f>IF($I1196="n/a",0,IF(P$4&lt;=$C1243,0,IF(SUM($C1243,$I1196)&gt;P$4,$AM1210/$I1196,$AM1210-SUM($I1243:O1243))))</f>
        <v>0</v>
      </c>
      <c r="Q1243" s="31">
        <f>IF($I1196="n/a",0,IF(Q$4&lt;=$C1243,0,IF(SUM($C1243,$I1196)&gt;Q$4,$AM1210/$I1196,$AM1210-SUM($I1243:P1243))))</f>
        <v>0</v>
      </c>
      <c r="R1243" s="31">
        <f>IF($I1196="n/a",0,IF(R$4&lt;=$C1243,0,IF(SUM($C1243,$I1196)&gt;R$4,$AM1210/$I1196,$AM1210-SUM($I1243:Q1243))))</f>
        <v>0</v>
      </c>
      <c r="S1243" s="31">
        <f>IF($I1196="n/a",0,IF(S$4&lt;=$C1243,0,IF(SUM($C1243,$I1196)&gt;S$4,$AM1210/$I1196,$AM1210-SUM($I1243:R1243))))</f>
        <v>0</v>
      </c>
      <c r="T1243" s="31">
        <f>IF($I1196="n/a",0,IF(T$4&lt;=$C1243,0,IF(SUM($C1243,$I1196)&gt;T$4,$AM1210/$I1196,$AM1210-SUM($I1243:S1243))))</f>
        <v>0</v>
      </c>
      <c r="U1243" s="31">
        <f>IF($I1196="n/a",0,IF(U$4&lt;=$C1243,0,IF(SUM($C1243,$I1196)&gt;U$4,$AM1210/$I1196,$AM1210-SUM($I1243:T1243))))</f>
        <v>0</v>
      </c>
      <c r="V1243" s="31">
        <f>IF($I1196="n/a",0,IF(V$4&lt;=$C1243,0,IF(SUM($C1243,$I1196)&gt;V$4,$AM1210/$I1196,$AM1210-SUM($I1243:U1243))))</f>
        <v>0</v>
      </c>
      <c r="W1243" s="31">
        <f>IF($I1196="n/a",0,IF(W$4&lt;=$C1243,0,IF(SUM($C1243,$I1196)&gt;W$4,$AM1210/$I1196,$AM1210-SUM($I1243:V1243))))</f>
        <v>0</v>
      </c>
      <c r="X1243" s="31">
        <f>IF($I1196="n/a",0,IF(X$4&lt;=$C1243,0,IF(SUM($C1243,$I1196)&gt;X$4,$AM1210/$I1196,$AM1210-SUM($I1243:W1243))))</f>
        <v>0</v>
      </c>
      <c r="Y1243" s="31">
        <f>IF($I1196="n/a",0,IF(Y$4&lt;=$C1243,0,IF(SUM($C1243,$I1196)&gt;Y$4,$AM1210/$I1196,$AM1210-SUM($I1243:X1243))))</f>
        <v>0</v>
      </c>
      <c r="Z1243" s="31">
        <f>IF($I1196="n/a",0,IF(Z$4&lt;=$C1243,0,IF(SUM($C1243,$I1196)&gt;Z$4,$AM1210/$I1196,$AM1210-SUM($I1243:Y1243))))</f>
        <v>0</v>
      </c>
      <c r="AA1243" s="31">
        <f>IF($I1196="n/a",0,IF(AA$4&lt;=$C1243,0,IF(SUM($C1243,$I1196)&gt;AA$4,$AM1210/$I1196,$AM1210-SUM($I1243:Z1243))))</f>
        <v>0</v>
      </c>
      <c r="AB1243" s="31">
        <f>IF($I1196="n/a",0,IF(AB$4&lt;=$C1243,0,IF(SUM($C1243,$I1196)&gt;AB$4,$AM1210/$I1196,$AM1210-SUM($I1243:AA1243))))</f>
        <v>0</v>
      </c>
      <c r="AC1243" s="31">
        <f>IF($I1196="n/a",0,IF(AC$4&lt;=$C1243,0,IF(SUM($C1243,$I1196)&gt;AC$4,$AM1210/$I1196,$AM1210-SUM($I1243:AB1243))))</f>
        <v>0</v>
      </c>
      <c r="AD1243" s="31">
        <f>IF($I1196="n/a",0,IF(AD$4&lt;=$C1243,0,IF(SUM($C1243,$I1196)&gt;AD$4,$AM1210/$I1196,$AM1210-SUM($I1243:AC1243))))</f>
        <v>0</v>
      </c>
      <c r="AE1243" s="31">
        <f>IF($I1196="n/a",0,IF(AE$4&lt;=$C1243,0,IF(SUM($C1243,$I1196)&gt;AE$4,$AM1210/$I1196,$AM1210-SUM($I1243:AD1243))))</f>
        <v>0</v>
      </c>
      <c r="AF1243" s="31">
        <f>IF($I1196="n/a",0,IF(AF$4&lt;=$C1243,0,IF(SUM($C1243,$I1196)&gt;AF$4,$AM1210/$I1196,$AM1210-SUM($I1243:AE1243))))</f>
        <v>0</v>
      </c>
      <c r="AG1243" s="31">
        <f>IF($I1196="n/a",0,IF(AG$4&lt;=$C1243,0,IF(SUM($C1243,$I1196)&gt;AG$4,$AM1210/$I1196,$AM1210-SUM($I1243:AF1243))))</f>
        <v>0</v>
      </c>
      <c r="AH1243" s="31">
        <f>IF($I1196="n/a",0,IF(AH$4&lt;=$C1243,0,IF(SUM($C1243,$I1196)&gt;AH$4,$AM1210/$I1196,$AM1210-SUM($I1243:AG1243))))</f>
        <v>0</v>
      </c>
      <c r="AI1243" s="31">
        <f>IF($I1196="n/a",0,IF(AI$4&lt;=$C1243,0,IF(SUM($C1243,$I1196)&gt;AI$4,$AM1210/$I1196,$AM1210-SUM($I1243:AH1243))))</f>
        <v>0</v>
      </c>
      <c r="AJ1243" s="31">
        <f>IF($I1196="n/a",0,IF(AJ$4&lt;=$C1243,0,IF(SUM($C1243,$I1196)&gt;AJ$4,$AM1210/$I1196,$AM1210-SUM($I1243:AI1243))))</f>
        <v>0</v>
      </c>
      <c r="AK1243" s="31">
        <f>IF($I1196="n/a",0,IF(AK$4&lt;=$C1243,0,IF(SUM($C1243,$I1196)&gt;AK$4,$AM1210/$I1196,$AM1210-SUM($I1243:AJ1243))))</f>
        <v>0</v>
      </c>
      <c r="AL1243" s="31">
        <f>IF($I1196="n/a",0,IF(AL$4&lt;=$C1243,0,IF(SUM($C1243,$I1196)&gt;AL$4,$AM1210/$I1196,$AM1210-SUM($I1243:AK1243))))</f>
        <v>0</v>
      </c>
      <c r="AM1243" s="31">
        <f>IF($I1196="n/a",0,IF(AM$4&lt;=$C1243,0,IF(SUM($C1243,$I1196)&gt;AM$4,$AM1210/$I1196,$AM1210-SUM($I1243:AL1243))))</f>
        <v>0</v>
      </c>
      <c r="AN1243" s="31">
        <f>IF($I1196="n/a",0,IF(AN$4&lt;=$C1243,0,IF(SUM($C1243,$I1196)&gt;AN$4,$AM1210/$I1196,$AM1210-SUM($I1243:AM1243))))</f>
        <v>0</v>
      </c>
      <c r="AO1243" s="31">
        <f>IF($I1196="n/a",0,IF(AO$4&lt;=$C1243,0,IF(SUM($C1243,$I1196)&gt;AO$4,$AM1210/$I1196,$AM1210-SUM($I1243:AN1243))))</f>
        <v>0</v>
      </c>
      <c r="AP1243" s="31">
        <f>IF($I1196="n/a",0,IF(AP$4&lt;=$C1243,0,IF(SUM($C1243,$I1196)&gt;AP$4,$AM1210/$I1196,$AM1210-SUM($I1243:AO1243))))</f>
        <v>0</v>
      </c>
      <c r="AQ1243" s="31">
        <f>IF($I1196="n/a",0,IF(AQ$4&lt;=$C1243,0,IF(SUM($C1243,$I1196)&gt;AQ$4,$AM1210/$I1196,$AM1210-SUM($I1243:AP1243))))</f>
        <v>0</v>
      </c>
      <c r="AR1243" s="31">
        <f>IF($I1196="n/a",0,IF(AR$4&lt;=$C1243,0,IF(SUM($C1243,$I1196)&gt;AR$4,$AM1210/$I1196,$AM1210-SUM($I1243:AQ1243))))</f>
        <v>0</v>
      </c>
      <c r="AS1243" s="31">
        <f>IF($I1196="n/a",0,IF(AS$4&lt;=$C1243,0,IF(SUM($C1243,$I1196)&gt;AS$4,$AM1210/$I1196,$AM1210-SUM($I1243:AR1243))))</f>
        <v>0</v>
      </c>
      <c r="AT1243" s="31">
        <f>IF($I1196="n/a",0,IF(AT$4&lt;=$C1243,0,IF(SUM($C1243,$I1196)&gt;AT$4,$AM1210/$I1196,$AM1210-SUM($I1243:AS1243))))</f>
        <v>0</v>
      </c>
      <c r="AU1243" s="31">
        <f>IF($I1196="n/a",0,IF(AU$4&lt;=$C1243,0,IF(SUM($C1243,$I1196)&gt;AU$4,$AM1210/$I1196,$AM1210-SUM($I1243:AT1243))))</f>
        <v>0</v>
      </c>
      <c r="AV1243" s="31">
        <f>IF($I1196="n/a",0,IF(AV$4&lt;=$C1243,0,IF(SUM($C1243,$I1196)&gt;AV$4,$AM1210/$I1196,$AM1210-SUM($I1243:AU1243))))</f>
        <v>0</v>
      </c>
      <c r="AW1243" s="31">
        <f>IF($I1196="n/a",0,IF(AW$4&lt;=$C1243,0,IF(SUM($C1243,$I1196)&gt;AW$4,$AM1210/$I1196,$AM1210-SUM($I1243:AV1243))))</f>
        <v>0</v>
      </c>
      <c r="AX1243" s="31">
        <f>IF($I1196="n/a",0,IF(AX$4&lt;=$C1243,0,IF(SUM($C1243,$I1196)&gt;AX$4,$AM1210/$I1196,$AM1210-SUM($I1243:AW1243))))</f>
        <v>0</v>
      </c>
      <c r="AY1243" s="31">
        <f>IF($I1196="n/a",0,IF(AY$4&lt;=$C1243,0,IF(SUM($C1243,$I1196)&gt;AY$4,$AM1210/$I1196,$AM1210-SUM($I1243:AX1243))))</f>
        <v>0</v>
      </c>
      <c r="AZ1243" s="31">
        <f>IF($I1196="n/a",0,IF(AZ$4&lt;=$C1243,0,IF(SUM($C1243,$I1196)&gt;AZ$4,$AM1210/$I1196,$AM1210-SUM($I1243:AY1243))))</f>
        <v>0</v>
      </c>
      <c r="BA1243" s="31">
        <f>IF($I1196="n/a",0,IF(BA$4&lt;=$C1243,0,IF(SUM($C1243,$I1196)&gt;BA$4,$AM1210/$I1196,$AM1210-SUM($I1243:AZ1243))))</f>
        <v>0</v>
      </c>
      <c r="BB1243" s="31">
        <f>IF($I1196="n/a",0,IF(BB$4&lt;=$C1243,0,IF(SUM($C1243,$I1196)&gt;BB$4,$AM1210/$I1196,$AM1210-SUM($I1243:BA1243))))</f>
        <v>0</v>
      </c>
      <c r="BC1243" s="31">
        <f>IF($I1196="n/a",0,IF(BC$4&lt;=$C1243,0,IF(SUM($C1243,$I1196)&gt;BC$4,$AM1210/$I1196,$AM1210-SUM($I1243:BB1243))))</f>
        <v>0</v>
      </c>
      <c r="BD1243" s="31">
        <f>IF($I1196="n/a",0,IF(BD$4&lt;=$C1243,0,IF(SUM($C1243,$I1196)&gt;BD$4,$AM1210/$I1196,$AM1210-SUM($I1243:BC1243))))</f>
        <v>0</v>
      </c>
      <c r="BE1243" s="31">
        <f>IF($I1196="n/a",0,IF(BE$4&lt;=$C1243,0,IF(SUM($C1243,$I1196)&gt;BE$4,$AM1210/$I1196,$AM1210-SUM($I1243:BD1243))))</f>
        <v>0</v>
      </c>
      <c r="BF1243" s="31">
        <f>IF($I1196="n/a",0,IF(BF$4&lt;=$C1243,0,IF(SUM($C1243,$I1196)&gt;BF$4,$AM1210/$I1196,$AM1210-SUM($I1243:BE1243))))</f>
        <v>0</v>
      </c>
      <c r="BG1243" s="31">
        <f>IF($I1196="n/a",0,IF(BG$4&lt;=$C1243,0,IF(SUM($C1243,$I1196)&gt;BG$4,$AM1210/$I1196,$AM1210-SUM($I1243:BF1243))))</f>
        <v>0</v>
      </c>
      <c r="BH1243" s="31">
        <f>IF($I1196="n/a",0,IF(BH$4&lt;=$C1243,0,IF(SUM($C1243,$I1196)&gt;BH$4,$AM1210/$I1196,$AM1210-SUM($I1243:BG1243))))</f>
        <v>0</v>
      </c>
      <c r="BI1243" s="31">
        <f>IF($I1196="n/a",0,IF(BI$4&lt;=$C1243,0,IF(SUM($C1243,$I1196)&gt;BI$4,$AM1210/$I1196,$AM1210-SUM($I1243:BH1243))))</f>
        <v>0</v>
      </c>
      <c r="BJ1243" s="31">
        <f>IF($I1196="n/a",0,IF(BJ$4&lt;=$C1243,0,IF(SUM($C1243,$I1196)&gt;BJ$4,$AM1210/$I1196,$AM1210-SUM($I1243:BI1243))))</f>
        <v>0</v>
      </c>
      <c r="BK1243" s="31">
        <f>IF($I1196="n/a",0,IF(BK$4&lt;=$C1243,0,IF(SUM($C1243,$I1196)&gt;BK$4,$AM1210/$I1196,$AM1210-SUM($I1243:BJ1243))))</f>
        <v>0</v>
      </c>
      <c r="BL1243" s="31">
        <f>IF($I1196="n/a",0,IF(BL$4&lt;=$C1243,0,IF(SUM($C1243,$I1196)&gt;BL$4,$AM1210/$I1196,$AM1210-SUM($I1243:BK1243))))</f>
        <v>0</v>
      </c>
      <c r="BM1243" s="31">
        <f>IF($I1196="n/a",0,IF(BM$4&lt;=$C1243,0,IF(SUM($C1243,$I1196)&gt;BM$4,$AM1210/$I1196,$AM1210-SUM($I1243:BL1243))))</f>
        <v>0</v>
      </c>
      <c r="BN1243" s="31">
        <f>IF($I1196="n/a",0,IF(BN$4&lt;=$C1243,0,IF(SUM($C1243,$I1196)&gt;BN$4,$AM1210/$I1196,$AM1210-SUM($I1243:BM1243))))</f>
        <v>0</v>
      </c>
      <c r="BO1243" s="31">
        <f>IF($I1196="n/a",0,IF(BO$4&lt;=$C1243,0,IF(SUM($C1243,$I1196)&gt;BO$4,$AM1210/$I1196,$AM1210-SUM($I1243:BN1243))))</f>
        <v>0</v>
      </c>
      <c r="BP1243" s="31">
        <f>IF($I1196="n/a",0,IF(BP$4&lt;=$C1243,0,IF(SUM($C1243,$I1196)&gt;BP$4,$AM1210/$I1196,$AM1210-SUM($I1243:BO1243))))</f>
        <v>0</v>
      </c>
      <c r="BQ1243" s="31">
        <f>IF($I1196="n/a",0,IF(BQ$4&lt;=$C1243,0,IF(SUM($C1243,$I1196)&gt;BQ$4,$AM1210/$I1196,$AM1210-SUM($I1243:BP1243))))</f>
        <v>0</v>
      </c>
      <c r="BR1243" s="31">
        <f>IF($I1196="n/a",0,IF(BR$4&lt;=$C1243,0,IF(SUM($C1243,$I1196)&gt;BR$4,$AM1210/$I1196,$AM1210-SUM($I1243:BQ1243))))</f>
        <v>0</v>
      </c>
      <c r="BS1243" s="31">
        <f>IF($I1196="n/a",0,IF(BS$4&lt;=$C1243,0,IF(SUM($C1243,$I1196)&gt;BS$4,$AM1210/$I1196,$AM1210-SUM($I1243:BR1243))))</f>
        <v>0</v>
      </c>
      <c r="BT1243" s="31">
        <f>IF($I1196="n/a",0,IF(BT$4&lt;=$C1243,0,IF(SUM($C1243,$I1196)&gt;BT$4,$AM1210/$I1196,$AM1210-SUM($I1243:BS1243))))</f>
        <v>0</v>
      </c>
      <c r="BU1243" s="31">
        <f>IF($I1196="n/a",0,IF(BU$4&lt;=$C1243,0,IF(SUM($C1243,$I1196)&gt;BU$4,$AM1210/$I1196,$AM1210-SUM($I1243:BT1243))))</f>
        <v>0</v>
      </c>
      <c r="BV1243" s="31">
        <f>IF($I1196="n/a",0,IF(BV$4&lt;=$C1243,0,IF(SUM($C1243,$I1196)&gt;BV$4,$AM1210/$I1196,$AM1210-SUM($I1243:BU1243))))</f>
        <v>0</v>
      </c>
      <c r="BW1243" s="31">
        <f>IF($I1196="n/a",0,IF(BW$4&lt;=$C1243,0,IF(SUM($C1243,$I1196)&gt;BW$4,$AM1210/$I1196,$AM1210-SUM($I1243:BV1243))))</f>
        <v>0</v>
      </c>
      <c r="BX1243" s="31">
        <f>IF($I1196="n/a",0,IF(BX$4&lt;=$C1243,0,IF(SUM($C1243,$I1196)&gt;BX$4,$AM1210/$I1196,$AM1210-SUM($I1243:BW1243))))</f>
        <v>0</v>
      </c>
      <c r="BY1243" s="31">
        <f>IF($I1196="n/a",0,IF(BY$4&lt;=$C1243,0,IF(SUM($C1243,$I1196)&gt;BY$4,$AM1210/$I1196,$AM1210-SUM($I1243:BX1243))))</f>
        <v>0</v>
      </c>
      <c r="BZ1243" s="31">
        <f>IF($I1196="n/a",0,IF(BZ$4&lt;=$C1243,0,IF(SUM($C1243,$I1196)&gt;BZ$4,$AM1210/$I1196,$AM1210-SUM($I1243:BY1243))))</f>
        <v>0</v>
      </c>
      <c r="CA1243" s="31">
        <f>IF($I1196="n/a",0,IF(CA$4&lt;=$C1243,0,IF(SUM($C1243,$I1196)&gt;CA$4,$AM1210/$I1196,$AM1210-SUM($I1243:BZ1243))))</f>
        <v>0</v>
      </c>
      <c r="CB1243" s="31">
        <f>IF($I1196="n/a",0,IF(CB$4&lt;=$C1243,0,IF(SUM($C1243,$I1196)&gt;CB$4,$AM1210/$I1196,$AM1210-SUM($I1243:CA1243))))</f>
        <v>0</v>
      </c>
      <c r="CC1243" s="31">
        <f>IF($I1196="n/a",0,IF(CC$4&lt;=$C1243,0,IF(SUM($C1243,$I1196)&gt;CC$4,$AM1210/$I1196,$AM1210-SUM($I1243:CB1243))))</f>
        <v>0</v>
      </c>
      <c r="CD1243" s="31">
        <f>IF($I1196="n/a",0,IF(CD$4&lt;=$C1243,0,IF(SUM($C1243,$I1196)&gt;CD$4,$AM1210/$I1196,$AM1210-SUM($I1243:CC1243))))</f>
        <v>0</v>
      </c>
      <c r="CE1243" s="31">
        <f>IF($I1196="n/a",0,IF(CE$4&lt;=$C1243,0,IF(SUM($C1243,$I1196)&gt;CE$4,$AM1210/$I1196,$AM1210-SUM($I1243:CD1243))))</f>
        <v>0</v>
      </c>
      <c r="CF1243" s="31">
        <f>IF($I1196="n/a",0,IF(CF$4&lt;=$C1243,0,IF(SUM($C1243,$I1196)&gt;CF$4,$AM1210/$I1196,$AM1210-SUM($I1243:CE1243))))</f>
        <v>0</v>
      </c>
    </row>
    <row r="1244" spans="1:84" s="153" customFormat="1" ht="12.75" customHeight="1">
      <c r="A1244"/>
      <c r="C1244" s="164"/>
      <c r="D1244" s="155"/>
      <c r="E1244" s="155"/>
      <c r="I1244" s="31"/>
    </row>
    <row r="1245" spans="1:84" s="153" customFormat="1" ht="12.75" customHeight="1">
      <c r="A1245"/>
      <c r="B1245" s="97"/>
      <c r="C1245" s="97"/>
      <c r="D1245" s="97" t="s">
        <v>9</v>
      </c>
      <c r="E1245" s="97" t="s">
        <v>185</v>
      </c>
      <c r="F1245" s="97"/>
      <c r="G1245" s="97"/>
      <c r="H1245" s="97"/>
      <c r="I1245" s="97"/>
      <c r="J1245" s="267">
        <f t="shared" ref="J1245:AO1245" si="6300">J1202+SUM(J1212:J1243)</f>
        <v>24.320962583384162</v>
      </c>
      <c r="K1245" s="267">
        <f t="shared" si="6300"/>
        <v>25.463241577499012</v>
      </c>
      <c r="L1245" s="267">
        <f t="shared" si="6300"/>
        <v>15.791428277853878</v>
      </c>
      <c r="M1245" s="267">
        <f t="shared" si="6300"/>
        <v>9.4082934358286305</v>
      </c>
      <c r="N1245" s="267">
        <f t="shared" si="6300"/>
        <v>9.9389142145027591</v>
      </c>
      <c r="O1245" s="204">
        <f t="shared" si="6300"/>
        <v>13.227253491929336</v>
      </c>
      <c r="P1245" s="204">
        <f t="shared" si="6300"/>
        <v>13.227253491929336</v>
      </c>
      <c r="Q1245" s="204">
        <f t="shared" si="6300"/>
        <v>11.469664334364488</v>
      </c>
      <c r="R1245" s="204">
        <f t="shared" si="6300"/>
        <v>6.4588230331235783</v>
      </c>
      <c r="S1245" s="204">
        <f t="shared" si="6300"/>
        <v>6.4588230331235783</v>
      </c>
      <c r="T1245" s="204">
        <f t="shared" si="6300"/>
        <v>3.5733568009135812</v>
      </c>
      <c r="U1245" s="204">
        <f t="shared" si="6300"/>
        <v>2.4310778067987311</v>
      </c>
      <c r="V1245" s="204">
        <f t="shared" si="6300"/>
        <v>1.3592982757646721</v>
      </c>
      <c r="W1245" s="204">
        <f t="shared" si="6300"/>
        <v>0.9334938238907089</v>
      </c>
      <c r="X1245" s="204">
        <f t="shared" si="6300"/>
        <v>0.40287304521657763</v>
      </c>
      <c r="Y1245" s="204">
        <f t="shared" si="6300"/>
        <v>0</v>
      </c>
      <c r="Z1245" s="204">
        <f t="shared" si="6300"/>
        <v>0</v>
      </c>
      <c r="AA1245" s="204">
        <f t="shared" si="6300"/>
        <v>0</v>
      </c>
      <c r="AB1245" s="204">
        <f t="shared" si="6300"/>
        <v>0</v>
      </c>
      <c r="AC1245" s="204">
        <f t="shared" si="6300"/>
        <v>0</v>
      </c>
      <c r="AD1245" s="204">
        <f t="shared" si="6300"/>
        <v>0</v>
      </c>
      <c r="AE1245" s="204">
        <f t="shared" si="6300"/>
        <v>0</v>
      </c>
      <c r="AF1245" s="204">
        <f t="shared" si="6300"/>
        <v>0</v>
      </c>
      <c r="AG1245" s="204">
        <f t="shared" si="6300"/>
        <v>0</v>
      </c>
      <c r="AH1245" s="204">
        <f t="shared" si="6300"/>
        <v>0</v>
      </c>
      <c r="AI1245" s="204">
        <f t="shared" si="6300"/>
        <v>0</v>
      </c>
      <c r="AJ1245" s="204">
        <f t="shared" si="6300"/>
        <v>0</v>
      </c>
      <c r="AK1245" s="204">
        <f t="shared" si="6300"/>
        <v>0</v>
      </c>
      <c r="AL1245" s="204">
        <f t="shared" si="6300"/>
        <v>0</v>
      </c>
      <c r="AM1245" s="204">
        <f t="shared" si="6300"/>
        <v>0</v>
      </c>
      <c r="AN1245" s="204">
        <f t="shared" si="6300"/>
        <v>0</v>
      </c>
      <c r="AO1245" s="204">
        <f t="shared" si="6300"/>
        <v>0</v>
      </c>
      <c r="AP1245" s="204">
        <f t="shared" ref="AP1245:BU1245" si="6301">AP1202+SUM(AP1212:AP1243)</f>
        <v>0</v>
      </c>
      <c r="AQ1245" s="204">
        <f t="shared" si="6301"/>
        <v>0</v>
      </c>
      <c r="AR1245" s="204">
        <f t="shared" si="6301"/>
        <v>0</v>
      </c>
      <c r="AS1245" s="204">
        <f t="shared" si="6301"/>
        <v>0</v>
      </c>
      <c r="AT1245" s="204">
        <f t="shared" si="6301"/>
        <v>0</v>
      </c>
      <c r="AU1245" s="204">
        <f t="shared" si="6301"/>
        <v>0</v>
      </c>
      <c r="AV1245" s="204">
        <f t="shared" si="6301"/>
        <v>0</v>
      </c>
      <c r="AW1245" s="204">
        <f t="shared" si="6301"/>
        <v>0</v>
      </c>
      <c r="AX1245" s="204">
        <f t="shared" si="6301"/>
        <v>0</v>
      </c>
      <c r="AY1245" s="204">
        <f t="shared" si="6301"/>
        <v>0</v>
      </c>
      <c r="AZ1245" s="204">
        <f t="shared" si="6301"/>
        <v>0</v>
      </c>
      <c r="BA1245" s="204">
        <f t="shared" si="6301"/>
        <v>0</v>
      </c>
      <c r="BB1245" s="204">
        <f t="shared" si="6301"/>
        <v>0</v>
      </c>
      <c r="BC1245" s="204">
        <f t="shared" si="6301"/>
        <v>0</v>
      </c>
      <c r="BD1245" s="204">
        <f t="shared" si="6301"/>
        <v>0</v>
      </c>
      <c r="BE1245" s="204">
        <f t="shared" si="6301"/>
        <v>0</v>
      </c>
      <c r="BF1245" s="204">
        <f t="shared" si="6301"/>
        <v>0</v>
      </c>
      <c r="BG1245" s="204">
        <f t="shared" si="6301"/>
        <v>0</v>
      </c>
      <c r="BH1245" s="204">
        <f t="shared" si="6301"/>
        <v>0</v>
      </c>
      <c r="BI1245" s="204">
        <f t="shared" si="6301"/>
        <v>0</v>
      </c>
      <c r="BJ1245" s="204">
        <f t="shared" si="6301"/>
        <v>0</v>
      </c>
      <c r="BK1245" s="204">
        <f t="shared" si="6301"/>
        <v>0</v>
      </c>
      <c r="BL1245" s="204">
        <f t="shared" si="6301"/>
        <v>0</v>
      </c>
      <c r="BM1245" s="204">
        <f t="shared" si="6301"/>
        <v>0</v>
      </c>
      <c r="BN1245" s="204">
        <f t="shared" si="6301"/>
        <v>0</v>
      </c>
      <c r="BO1245" s="204">
        <f t="shared" si="6301"/>
        <v>0</v>
      </c>
      <c r="BP1245" s="204">
        <f t="shared" si="6301"/>
        <v>0</v>
      </c>
      <c r="BQ1245" s="204">
        <f t="shared" si="6301"/>
        <v>0</v>
      </c>
      <c r="BR1245" s="204">
        <f t="shared" si="6301"/>
        <v>0</v>
      </c>
      <c r="BS1245" s="204">
        <f t="shared" si="6301"/>
        <v>0</v>
      </c>
      <c r="BT1245" s="204">
        <f t="shared" si="6301"/>
        <v>0</v>
      </c>
      <c r="BU1245" s="204">
        <f t="shared" si="6301"/>
        <v>0</v>
      </c>
      <c r="BV1245" s="204">
        <f t="shared" ref="BV1245:CF1245" si="6302">BV1202+SUM(BV1212:BV1243)</f>
        <v>0</v>
      </c>
      <c r="BW1245" s="204">
        <f t="shared" si="6302"/>
        <v>0</v>
      </c>
      <c r="BX1245" s="204">
        <f t="shared" si="6302"/>
        <v>0</v>
      </c>
      <c r="BY1245" s="204">
        <f t="shared" si="6302"/>
        <v>0</v>
      </c>
      <c r="BZ1245" s="204">
        <f t="shared" si="6302"/>
        <v>0</v>
      </c>
      <c r="CA1245" s="204">
        <f t="shared" si="6302"/>
        <v>0</v>
      </c>
      <c r="CB1245" s="204">
        <f t="shared" si="6302"/>
        <v>0</v>
      </c>
      <c r="CC1245" s="204">
        <f t="shared" si="6302"/>
        <v>0</v>
      </c>
      <c r="CD1245" s="204">
        <f t="shared" si="6302"/>
        <v>0</v>
      </c>
      <c r="CE1245" s="204">
        <f t="shared" si="6302"/>
        <v>0</v>
      </c>
      <c r="CF1245" s="204">
        <f t="shared" si="6302"/>
        <v>0</v>
      </c>
    </row>
    <row r="1246" spans="1:84" s="153" customFormat="1" ht="12.75" customHeight="1">
      <c r="A1246"/>
      <c r="C1246" s="164"/>
      <c r="D1246" s="155" t="s">
        <v>8</v>
      </c>
      <c r="E1246" s="155" t="s">
        <v>185</v>
      </c>
      <c r="I1246" s="31"/>
      <c r="J1246" s="205">
        <f t="shared" ref="J1246" si="6303">J1210-SUM(J1214:J1243)+I1246</f>
        <v>11.422789941148491</v>
      </c>
      <c r="K1246" s="205">
        <f t="shared" ref="K1246" si="6304">K1210-SUM(K1214:K1243)+J1246</f>
        <v>20.998306257374228</v>
      </c>
      <c r="L1246" s="205">
        <f t="shared" ref="L1246" si="6305">L1210-SUM(L1214:L1243)+K1246</f>
        <v>23.042292250964973</v>
      </c>
      <c r="M1246" s="205">
        <f t="shared" ref="M1246" si="6306">M1210-SUM(M1214:M1243)+L1246</f>
        <v>25.708637060683397</v>
      </c>
      <c r="N1246" s="205">
        <f t="shared" ref="N1246" si="6307">N1210-SUM(N1214:N1243)+M1246</f>
        <v>26.566883757152169</v>
      </c>
      <c r="O1246" s="205">
        <f t="shared" ref="O1246" si="6308">O1210-SUM(O1214:O1243)+N1246</f>
        <v>22.99352695623859</v>
      </c>
      <c r="P1246" s="205">
        <f t="shared" ref="P1246" si="6309">P1210-SUM(P1214:P1243)+O1246</f>
        <v>19.42017015532501</v>
      </c>
      <c r="Q1246" s="205">
        <f t="shared" ref="Q1246" si="6310">Q1210-SUM(Q1214:Q1243)+P1246</f>
        <v>15.846813354411431</v>
      </c>
      <c r="R1246" s="205">
        <f t="shared" ref="R1246" si="6311">R1210-SUM(R1214:R1243)+Q1246</f>
        <v>12.273456553497851</v>
      </c>
      <c r="S1246" s="205">
        <f t="shared" ref="S1246" si="6312">S1210-SUM(S1214:S1243)+R1246</f>
        <v>8.700099752584272</v>
      </c>
      <c r="T1246" s="205">
        <f t="shared" ref="T1246" si="6313">T1210-SUM(T1214:T1243)+S1246</f>
        <v>5.1267429516706908</v>
      </c>
      <c r="U1246" s="205">
        <f t="shared" ref="U1246" si="6314">U1210-SUM(U1214:U1243)+T1246</f>
        <v>2.6956651448719597</v>
      </c>
      <c r="V1246" s="205">
        <f t="shared" ref="V1246" si="6315">V1210-SUM(V1214:V1243)+U1246</f>
        <v>1.3363668691072876</v>
      </c>
      <c r="W1246" s="205">
        <f t="shared" ref="W1246" si="6316">W1210-SUM(W1214:W1243)+V1246</f>
        <v>0.40287304521657874</v>
      </c>
      <c r="X1246" s="205">
        <f t="shared" ref="X1246" si="6317">X1210-SUM(X1214:X1243)+W1246</f>
        <v>1.1102230246251565E-15</v>
      </c>
      <c r="Y1246" s="205">
        <f t="shared" ref="Y1246" si="6318">Y1210-SUM(Y1214:Y1243)+X1246</f>
        <v>1.1102230246251565E-15</v>
      </c>
      <c r="Z1246" s="205">
        <f t="shared" ref="Z1246" si="6319">Z1210-SUM(Z1214:Z1243)+Y1246</f>
        <v>1.1102230246251565E-15</v>
      </c>
      <c r="AA1246" s="205">
        <f t="shared" ref="AA1246" si="6320">AA1210-SUM(AA1214:AA1243)+Z1246</f>
        <v>1.1102230246251565E-15</v>
      </c>
      <c r="AB1246" s="205">
        <f t="shared" ref="AB1246" si="6321">AB1210-SUM(AB1214:AB1243)+AA1246</f>
        <v>1.1102230246251565E-15</v>
      </c>
      <c r="AC1246" s="205">
        <f t="shared" ref="AC1246" si="6322">AC1210-SUM(AC1214:AC1243)+AB1246</f>
        <v>1.1102230246251565E-15</v>
      </c>
      <c r="AD1246" s="205">
        <f t="shared" ref="AD1246" si="6323">AD1210-SUM(AD1214:AD1243)+AC1246</f>
        <v>1.1102230246251565E-15</v>
      </c>
      <c r="AE1246" s="205">
        <f t="shared" ref="AE1246" si="6324">AE1210-SUM(AE1214:AE1243)+AD1246</f>
        <v>1.1102230246251565E-15</v>
      </c>
      <c r="AF1246" s="205">
        <f t="shared" ref="AF1246" si="6325">AF1210-SUM(AF1214:AF1243)+AE1246</f>
        <v>1.1102230246251565E-15</v>
      </c>
      <c r="AG1246" s="205">
        <f t="shared" ref="AG1246" si="6326">AG1210-SUM(AG1214:AG1243)+AF1246</f>
        <v>1.1102230246251565E-15</v>
      </c>
      <c r="AH1246" s="205">
        <f t="shared" ref="AH1246" si="6327">AH1210-SUM(AH1214:AH1243)+AG1246</f>
        <v>1.1102230246251565E-15</v>
      </c>
      <c r="AI1246" s="205">
        <f t="shared" ref="AI1246" si="6328">AI1210-SUM(AI1214:AI1243)+AH1246</f>
        <v>1.1102230246251565E-15</v>
      </c>
      <c r="AJ1246" s="205">
        <f t="shared" ref="AJ1246" si="6329">AJ1210-SUM(AJ1214:AJ1243)+AI1246</f>
        <v>1.1102230246251565E-15</v>
      </c>
      <c r="AK1246" s="205">
        <f t="shared" ref="AK1246" si="6330">AK1210-SUM(AK1214:AK1243)+AJ1246</f>
        <v>1.1102230246251565E-15</v>
      </c>
      <c r="AL1246" s="205">
        <f t="shared" ref="AL1246" si="6331">AL1210-SUM(AL1214:AL1243)+AK1246</f>
        <v>1.1102230246251565E-15</v>
      </c>
      <c r="AM1246" s="205">
        <f t="shared" ref="AM1246" si="6332">AM1210-SUM(AM1214:AM1243)+AL1246</f>
        <v>1.1102230246251565E-15</v>
      </c>
      <c r="AN1246" s="205">
        <f t="shared" ref="AN1246" si="6333">AN1210-SUM(AN1214:AN1243)+AM1246</f>
        <v>1.1102230246251565E-15</v>
      </c>
      <c r="AO1246" s="205">
        <f t="shared" ref="AO1246" si="6334">AO1210-SUM(AO1214:AO1243)+AN1246</f>
        <v>1.1102230246251565E-15</v>
      </c>
      <c r="AP1246" s="205">
        <f t="shared" ref="AP1246" si="6335">AP1210-SUM(AP1214:AP1243)+AO1246</f>
        <v>1.1102230246251565E-15</v>
      </c>
      <c r="AQ1246" s="205">
        <f t="shared" ref="AQ1246" si="6336">AQ1210-SUM(AQ1214:AQ1243)+AP1246</f>
        <v>1.1102230246251565E-15</v>
      </c>
      <c r="AR1246" s="205">
        <f t="shared" ref="AR1246" si="6337">AR1210-SUM(AR1214:AR1243)+AQ1246</f>
        <v>1.1102230246251565E-15</v>
      </c>
      <c r="AS1246" s="205">
        <f t="shared" ref="AS1246" si="6338">AS1210-SUM(AS1214:AS1243)+AR1246</f>
        <v>1.1102230246251565E-15</v>
      </c>
      <c r="AT1246" s="205">
        <f t="shared" ref="AT1246" si="6339">AT1210-SUM(AT1214:AT1243)+AS1246</f>
        <v>1.1102230246251565E-15</v>
      </c>
      <c r="AU1246" s="205">
        <f t="shared" ref="AU1246" si="6340">AU1210-SUM(AU1214:AU1243)+AT1246</f>
        <v>1.1102230246251565E-15</v>
      </c>
      <c r="AV1246" s="205">
        <f t="shared" ref="AV1246" si="6341">AV1210-SUM(AV1214:AV1243)+AU1246</f>
        <v>1.1102230246251565E-15</v>
      </c>
      <c r="AW1246" s="205">
        <f t="shared" ref="AW1246" si="6342">AW1210-SUM(AW1214:AW1243)+AV1246</f>
        <v>1.1102230246251565E-15</v>
      </c>
      <c r="AX1246" s="205">
        <f t="shared" ref="AX1246" si="6343">AX1210-SUM(AX1214:AX1243)+AW1246</f>
        <v>1.1102230246251565E-15</v>
      </c>
      <c r="AY1246" s="205">
        <f t="shared" ref="AY1246" si="6344">AY1210-SUM(AY1214:AY1243)+AX1246</f>
        <v>1.1102230246251565E-15</v>
      </c>
      <c r="AZ1246" s="205">
        <f t="shared" ref="AZ1246" si="6345">AZ1210-SUM(AZ1214:AZ1243)+AY1246</f>
        <v>1.1102230246251565E-15</v>
      </c>
      <c r="BA1246" s="205">
        <f t="shared" ref="BA1246" si="6346">BA1210-SUM(BA1214:BA1243)+AZ1246</f>
        <v>1.1102230246251565E-15</v>
      </c>
      <c r="BB1246" s="205">
        <f t="shared" ref="BB1246" si="6347">BB1210-SUM(BB1214:BB1243)+BA1246</f>
        <v>1.1102230246251565E-15</v>
      </c>
      <c r="BC1246" s="205">
        <f t="shared" ref="BC1246" si="6348">BC1210-SUM(BC1214:BC1243)+BB1246</f>
        <v>1.1102230246251565E-15</v>
      </c>
      <c r="BD1246" s="205">
        <f t="shared" ref="BD1246" si="6349">BD1210-SUM(BD1214:BD1243)+BC1246</f>
        <v>1.1102230246251565E-15</v>
      </c>
      <c r="BE1246" s="205">
        <f t="shared" ref="BE1246" si="6350">BE1210-SUM(BE1214:BE1243)+BD1246</f>
        <v>1.1102230246251565E-15</v>
      </c>
      <c r="BF1246" s="205">
        <f t="shared" ref="BF1246" si="6351">BF1210-SUM(BF1214:BF1243)+BE1246</f>
        <v>1.1102230246251565E-15</v>
      </c>
      <c r="BG1246" s="205">
        <f t="shared" ref="BG1246" si="6352">BG1210-SUM(BG1214:BG1243)+BF1246</f>
        <v>1.1102230246251565E-15</v>
      </c>
      <c r="BH1246" s="205">
        <f t="shared" ref="BH1246" si="6353">BH1210-SUM(BH1214:BH1243)+BG1246</f>
        <v>1.1102230246251565E-15</v>
      </c>
      <c r="BI1246" s="205">
        <f t="shared" ref="BI1246" si="6354">BI1210-SUM(BI1214:BI1243)+BH1246</f>
        <v>1.1102230246251565E-15</v>
      </c>
      <c r="BJ1246" s="205">
        <f t="shared" ref="BJ1246" si="6355">BJ1210-SUM(BJ1214:BJ1243)+BI1246</f>
        <v>1.1102230246251565E-15</v>
      </c>
      <c r="BK1246" s="205">
        <f t="shared" ref="BK1246" si="6356">BK1210-SUM(BK1214:BK1243)+BJ1246</f>
        <v>1.1102230246251565E-15</v>
      </c>
      <c r="BL1246" s="205">
        <f t="shared" ref="BL1246" si="6357">BL1210-SUM(BL1214:BL1243)+BK1246</f>
        <v>1.1102230246251565E-15</v>
      </c>
      <c r="BM1246" s="205">
        <f t="shared" ref="BM1246" si="6358">BM1210-SUM(BM1214:BM1243)+BL1246</f>
        <v>1.1102230246251565E-15</v>
      </c>
      <c r="BN1246" s="205">
        <f t="shared" ref="BN1246" si="6359">BN1210-SUM(BN1214:BN1243)+BM1246</f>
        <v>1.1102230246251565E-15</v>
      </c>
      <c r="BO1246" s="205">
        <f t="shared" ref="BO1246" si="6360">BO1210-SUM(BO1214:BO1243)+BN1246</f>
        <v>1.1102230246251565E-15</v>
      </c>
      <c r="BP1246" s="205">
        <f t="shared" ref="BP1246" si="6361">BP1210-SUM(BP1214:BP1243)+BO1246</f>
        <v>1.1102230246251565E-15</v>
      </c>
      <c r="BQ1246" s="205">
        <f t="shared" ref="BQ1246" si="6362">BQ1210-SUM(BQ1214:BQ1243)+BP1246</f>
        <v>1.1102230246251565E-15</v>
      </c>
      <c r="BR1246" s="205">
        <f t="shared" ref="BR1246" si="6363">BR1210-SUM(BR1214:BR1243)+BQ1246</f>
        <v>1.1102230246251565E-15</v>
      </c>
      <c r="BS1246" s="205">
        <f t="shared" ref="BS1246" si="6364">BS1210-SUM(BS1214:BS1243)+BR1246</f>
        <v>1.1102230246251565E-15</v>
      </c>
      <c r="BT1246" s="205">
        <f t="shared" ref="BT1246" si="6365">BT1210-SUM(BT1214:BT1243)+BS1246</f>
        <v>1.1102230246251565E-15</v>
      </c>
      <c r="BU1246" s="205">
        <f t="shared" ref="BU1246" si="6366">BU1210-SUM(BU1214:BU1243)+BT1246</f>
        <v>1.1102230246251565E-15</v>
      </c>
      <c r="BV1246" s="205">
        <f t="shared" ref="BV1246" si="6367">BV1210-SUM(BV1214:BV1243)+BU1246</f>
        <v>1.1102230246251565E-15</v>
      </c>
      <c r="BW1246" s="205">
        <f t="shared" ref="BW1246" si="6368">BW1210-SUM(BW1214:BW1243)+BV1246</f>
        <v>1.1102230246251565E-15</v>
      </c>
      <c r="BX1246" s="205">
        <f t="shared" ref="BX1246" si="6369">BX1210-SUM(BX1214:BX1243)+BW1246</f>
        <v>1.1102230246251565E-15</v>
      </c>
      <c r="BY1246" s="205">
        <f t="shared" ref="BY1246" si="6370">BY1210-SUM(BY1214:BY1243)+BX1246</f>
        <v>1.1102230246251565E-15</v>
      </c>
      <c r="BZ1246" s="205">
        <f t="shared" ref="BZ1246" si="6371">BZ1210-SUM(BZ1214:BZ1243)+BY1246</f>
        <v>1.1102230246251565E-15</v>
      </c>
      <c r="CA1246" s="205">
        <f t="shared" ref="CA1246" si="6372">CA1210-SUM(CA1214:CA1243)+BZ1246</f>
        <v>1.1102230246251565E-15</v>
      </c>
      <c r="CB1246" s="205">
        <f t="shared" ref="CB1246" si="6373">CB1210-SUM(CB1214:CB1243)+CA1246</f>
        <v>1.1102230246251565E-15</v>
      </c>
      <c r="CC1246" s="205">
        <f t="shared" ref="CC1246" si="6374">CC1210-SUM(CC1214:CC1243)+CB1246</f>
        <v>1.1102230246251565E-15</v>
      </c>
      <c r="CD1246" s="205">
        <f t="shared" ref="CD1246" si="6375">CD1210-SUM(CD1214:CD1243)+CC1246</f>
        <v>1.1102230246251565E-15</v>
      </c>
      <c r="CE1246" s="205">
        <f t="shared" ref="CE1246" si="6376">CE1210-SUM(CE1214:CE1243)+CD1246</f>
        <v>1.1102230246251565E-15</v>
      </c>
      <c r="CF1246" s="205">
        <f t="shared" ref="CF1246" si="6377">CF1210-SUM(CF1214:CF1243)+CE1246</f>
        <v>1.1102230246251565E-15</v>
      </c>
    </row>
    <row r="1247" spans="1:84" s="153" customFormat="1" ht="12.75" customHeight="1">
      <c r="A1247"/>
      <c r="C1247" s="164"/>
      <c r="D1247" s="155" t="str">
        <f>"Total Closing RAB - "&amp;B1193</f>
        <v>Total Closing RAB - Plant &amp; Equipment</v>
      </c>
      <c r="E1247" s="155" t="s">
        <v>185</v>
      </c>
      <c r="I1247" s="31"/>
      <c r="J1247" s="4">
        <f t="shared" ref="J1247:BU1247" si="6378">J1246+J1206</f>
        <v>35.784261359626115</v>
      </c>
      <c r="K1247" s="4">
        <f t="shared" si="6378"/>
        <v>27.807245551273443</v>
      </c>
      <c r="L1247" s="4">
        <f t="shared" si="6378"/>
        <v>23.042292250964973</v>
      </c>
      <c r="M1247" s="4">
        <f t="shared" si="6378"/>
        <v>25.708637060683397</v>
      </c>
      <c r="N1247" s="4">
        <f t="shared" si="6378"/>
        <v>26.566883757152169</v>
      </c>
      <c r="O1247" s="4">
        <f t="shared" si="6378"/>
        <v>22.99352695623859</v>
      </c>
      <c r="P1247" s="4">
        <f t="shared" si="6378"/>
        <v>19.42017015532501</v>
      </c>
      <c r="Q1247" s="4">
        <f t="shared" si="6378"/>
        <v>15.846813354411431</v>
      </c>
      <c r="R1247" s="4">
        <f t="shared" si="6378"/>
        <v>12.273456553497851</v>
      </c>
      <c r="S1247" s="4">
        <f t="shared" si="6378"/>
        <v>8.700099752584272</v>
      </c>
      <c r="T1247" s="4">
        <f t="shared" si="6378"/>
        <v>5.1267429516706908</v>
      </c>
      <c r="U1247" s="4">
        <f t="shared" si="6378"/>
        <v>2.6956651448719597</v>
      </c>
      <c r="V1247" s="4">
        <f t="shared" si="6378"/>
        <v>1.3363668691072876</v>
      </c>
      <c r="W1247" s="4">
        <f t="shared" si="6378"/>
        <v>0.40287304521657874</v>
      </c>
      <c r="X1247" s="4">
        <f t="shared" si="6378"/>
        <v>1.1102230246251565E-15</v>
      </c>
      <c r="Y1247" s="4">
        <f t="shared" si="6378"/>
        <v>1.1102230246251565E-15</v>
      </c>
      <c r="Z1247" s="4">
        <f t="shared" si="6378"/>
        <v>1.1102230246251565E-15</v>
      </c>
      <c r="AA1247" s="4">
        <f t="shared" si="6378"/>
        <v>1.1102230246251565E-15</v>
      </c>
      <c r="AB1247" s="4">
        <f t="shared" si="6378"/>
        <v>1.1102230246251565E-15</v>
      </c>
      <c r="AC1247" s="4">
        <f t="shared" si="6378"/>
        <v>1.1102230246251565E-15</v>
      </c>
      <c r="AD1247" s="4">
        <f t="shared" si="6378"/>
        <v>1.1102230246251565E-15</v>
      </c>
      <c r="AE1247" s="4">
        <f t="shared" si="6378"/>
        <v>1.1102230246251565E-15</v>
      </c>
      <c r="AF1247" s="4">
        <f t="shared" si="6378"/>
        <v>1.1102230246251565E-15</v>
      </c>
      <c r="AG1247" s="4">
        <f t="shared" si="6378"/>
        <v>1.1102230246251565E-15</v>
      </c>
      <c r="AH1247" s="4">
        <f t="shared" si="6378"/>
        <v>1.1102230246251565E-15</v>
      </c>
      <c r="AI1247" s="4">
        <f t="shared" si="6378"/>
        <v>1.1102230246251565E-15</v>
      </c>
      <c r="AJ1247" s="4">
        <f t="shared" si="6378"/>
        <v>1.1102230246251565E-15</v>
      </c>
      <c r="AK1247" s="4">
        <f t="shared" si="6378"/>
        <v>1.1102230246251565E-15</v>
      </c>
      <c r="AL1247" s="4">
        <f t="shared" si="6378"/>
        <v>1.1102230246251565E-15</v>
      </c>
      <c r="AM1247" s="4">
        <f t="shared" si="6378"/>
        <v>1.1102230246251565E-15</v>
      </c>
      <c r="AN1247" s="4">
        <f t="shared" si="6378"/>
        <v>1.1102230246251565E-15</v>
      </c>
      <c r="AO1247" s="4">
        <f t="shared" si="6378"/>
        <v>1.1102230246251565E-15</v>
      </c>
      <c r="AP1247" s="4">
        <f t="shared" si="6378"/>
        <v>1.1102230246251565E-15</v>
      </c>
      <c r="AQ1247" s="4">
        <f t="shared" si="6378"/>
        <v>1.1102230246251565E-15</v>
      </c>
      <c r="AR1247" s="4">
        <f t="shared" si="6378"/>
        <v>1.1102230246251565E-15</v>
      </c>
      <c r="AS1247" s="4">
        <f t="shared" si="6378"/>
        <v>1.1102230246251565E-15</v>
      </c>
      <c r="AT1247" s="4">
        <f t="shared" si="6378"/>
        <v>1.1102230246251565E-15</v>
      </c>
      <c r="AU1247" s="4">
        <f t="shared" si="6378"/>
        <v>1.1102230246251565E-15</v>
      </c>
      <c r="AV1247" s="4">
        <f t="shared" si="6378"/>
        <v>1.1102230246251565E-15</v>
      </c>
      <c r="AW1247" s="4">
        <f t="shared" si="6378"/>
        <v>1.1102230246251565E-15</v>
      </c>
      <c r="AX1247" s="4">
        <f t="shared" si="6378"/>
        <v>1.1102230246251565E-15</v>
      </c>
      <c r="AY1247" s="4">
        <f t="shared" si="6378"/>
        <v>1.1102230246251565E-15</v>
      </c>
      <c r="AZ1247" s="4">
        <f t="shared" si="6378"/>
        <v>1.1102230246251565E-15</v>
      </c>
      <c r="BA1247" s="4">
        <f t="shared" si="6378"/>
        <v>1.1102230246251565E-15</v>
      </c>
      <c r="BB1247" s="4">
        <f t="shared" si="6378"/>
        <v>1.1102230246251565E-15</v>
      </c>
      <c r="BC1247" s="4">
        <f t="shared" si="6378"/>
        <v>1.1102230246251565E-15</v>
      </c>
      <c r="BD1247" s="4">
        <f t="shared" si="6378"/>
        <v>1.1102230246251565E-15</v>
      </c>
      <c r="BE1247" s="4">
        <f t="shared" si="6378"/>
        <v>1.1102230246251565E-15</v>
      </c>
      <c r="BF1247" s="4">
        <f t="shared" si="6378"/>
        <v>1.1102230246251565E-15</v>
      </c>
      <c r="BG1247" s="4">
        <f t="shared" si="6378"/>
        <v>1.1102230246251565E-15</v>
      </c>
      <c r="BH1247" s="4">
        <f t="shared" si="6378"/>
        <v>1.1102230246251565E-15</v>
      </c>
      <c r="BI1247" s="4">
        <f t="shared" si="6378"/>
        <v>1.1102230246251565E-15</v>
      </c>
      <c r="BJ1247" s="4">
        <f t="shared" si="6378"/>
        <v>1.1102230246251565E-15</v>
      </c>
      <c r="BK1247" s="4">
        <f t="shared" si="6378"/>
        <v>1.1102230246251565E-15</v>
      </c>
      <c r="BL1247" s="4">
        <f t="shared" si="6378"/>
        <v>1.1102230246251565E-15</v>
      </c>
      <c r="BM1247" s="4">
        <f t="shared" si="6378"/>
        <v>1.1102230246251565E-15</v>
      </c>
      <c r="BN1247" s="4">
        <f t="shared" si="6378"/>
        <v>1.1102230246251565E-15</v>
      </c>
      <c r="BO1247" s="4">
        <f t="shared" si="6378"/>
        <v>1.1102230246251565E-15</v>
      </c>
      <c r="BP1247" s="4">
        <f t="shared" si="6378"/>
        <v>1.1102230246251565E-15</v>
      </c>
      <c r="BQ1247" s="4">
        <f t="shared" si="6378"/>
        <v>1.1102230246251565E-15</v>
      </c>
      <c r="BR1247" s="4">
        <f t="shared" si="6378"/>
        <v>1.1102230246251565E-15</v>
      </c>
      <c r="BS1247" s="4">
        <f t="shared" si="6378"/>
        <v>1.1102230246251565E-15</v>
      </c>
      <c r="BT1247" s="4">
        <f t="shared" si="6378"/>
        <v>1.1102230246251565E-15</v>
      </c>
      <c r="BU1247" s="4">
        <f t="shared" si="6378"/>
        <v>1.1102230246251565E-15</v>
      </c>
      <c r="BV1247" s="4">
        <f t="shared" ref="BV1247:CF1247" si="6379">BV1246+BV1206</f>
        <v>1.1102230246251565E-15</v>
      </c>
      <c r="BW1247" s="4">
        <f t="shared" si="6379"/>
        <v>1.1102230246251565E-15</v>
      </c>
      <c r="BX1247" s="4">
        <f t="shared" si="6379"/>
        <v>1.1102230246251565E-15</v>
      </c>
      <c r="BY1247" s="4">
        <f t="shared" si="6379"/>
        <v>1.1102230246251565E-15</v>
      </c>
      <c r="BZ1247" s="4">
        <f t="shared" si="6379"/>
        <v>1.1102230246251565E-15</v>
      </c>
      <c r="CA1247" s="4">
        <f t="shared" si="6379"/>
        <v>1.1102230246251565E-15</v>
      </c>
      <c r="CB1247" s="4">
        <f t="shared" si="6379"/>
        <v>1.1102230246251565E-15</v>
      </c>
      <c r="CC1247" s="4">
        <f t="shared" si="6379"/>
        <v>1.1102230246251565E-15</v>
      </c>
      <c r="CD1247" s="4">
        <f t="shared" si="6379"/>
        <v>1.1102230246251565E-15</v>
      </c>
      <c r="CE1247" s="4">
        <f t="shared" si="6379"/>
        <v>1.1102230246251565E-15</v>
      </c>
      <c r="CF1247" s="4">
        <f t="shared" si="6379"/>
        <v>1.1102230246251565E-15</v>
      </c>
    </row>
    <row r="1249" spans="1:2018" s="14" customFormat="1" ht="12.75" customHeight="1">
      <c r="A1249"/>
      <c r="B1249" s="16" t="str">
        <f>Inputs!C116</f>
        <v>Buildings</v>
      </c>
      <c r="C1249" s="174"/>
      <c r="D1249" s="19"/>
      <c r="E1249" s="19"/>
      <c r="F1249" s="15"/>
      <c r="G1249" s="15"/>
      <c r="H1249" s="15"/>
      <c r="I1249" s="32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</row>
    <row r="1250" spans="1:2018" ht="12.75" customHeight="1">
      <c r="B1250" s="6"/>
      <c r="C1250" s="175" t="s">
        <v>223</v>
      </c>
      <c r="I1250" s="1">
        <f>INDEX(Inputs!$E$94:$E$121, MATCH(B1249, Inputs!$C$94:$C$121,0))</f>
        <v>3.8699771529350162</v>
      </c>
    </row>
    <row r="1251" spans="1:2018" s="153" customFormat="1" ht="12.75" customHeight="1">
      <c r="A1251"/>
      <c r="B1251" s="6"/>
      <c r="C1251" s="175" t="s">
        <v>222</v>
      </c>
      <c r="D1251" s="155"/>
      <c r="E1251" s="155"/>
      <c r="I1251" s="33">
        <f>INDEX(Inputs!$F$94:$F$121, MATCH(B1249, Inputs!$C$94:$C$121,0))</f>
        <v>37.836611152407436</v>
      </c>
    </row>
    <row r="1252" spans="1:2018" ht="12.75" customHeight="1">
      <c r="B1252" s="6"/>
      <c r="C1252" s="175" t="s">
        <v>2</v>
      </c>
      <c r="I1252" s="1">
        <f>INDEX(Inputs!$G$94:$G$121, MATCH(B1249, Inputs!$C$94:$C$121,0))</f>
        <v>40</v>
      </c>
    </row>
    <row r="1253" spans="1:2018" ht="12.75" customHeight="1">
      <c r="B1253" s="6"/>
      <c r="C1253" s="175"/>
      <c r="I1253" s="31"/>
    </row>
    <row r="1254" spans="1:2018" ht="12.75" customHeight="1">
      <c r="C1254" s="164" t="s">
        <v>3</v>
      </c>
      <c r="I1254" s="31"/>
    </row>
    <row r="1255" spans="1:2018" s="153" customFormat="1" ht="12.75" customHeight="1">
      <c r="A1255"/>
      <c r="C1255" s="164"/>
      <c r="D1255" s="98" t="s">
        <v>203</v>
      </c>
      <c r="E1255" s="98" t="s">
        <v>185</v>
      </c>
      <c r="F1255" s="97"/>
      <c r="G1255" s="97"/>
      <c r="H1255" s="97"/>
      <c r="I1255" s="99"/>
      <c r="J1255" s="267">
        <f>IF(OR($I1250=0,I1262=0,$I1250="n/a"),0,SIGN($I1262)*MIN(ABS($I1262/$I1250), ABS($I1262-SUM($I1255:I1255))))</f>
        <v>2.3417217994993069</v>
      </c>
      <c r="K1255" s="267">
        <f>IF(OR($I1250=0,J1262=0,$I1250="n/a"),0,SIGN($I1262)*MIN(ABS($I1262/$I1250), ABS($I1262-SUM($I1255:J1255))))</f>
        <v>2.3417217994993069</v>
      </c>
      <c r="L1255" s="267">
        <f>IF(OR($I1250=0,K1262=0,$I1250="n/a"),0,SIGN($I1262)*MIN(ABS($I1262/$I1250), ABS($I1262-SUM($I1255:K1255))))</f>
        <v>2.3417217994993069</v>
      </c>
      <c r="M1255" s="267">
        <f>IF(OR($I1250=0,L1262=0,$I1250="n/a"),0,SIGN($I1262)*MIN(ABS($I1262/$I1250), ABS($I1262-SUM($I1255:L1255))))</f>
        <v>2.03724446409427</v>
      </c>
      <c r="N1255" s="267">
        <f>IF(OR($I1250=0,M1262=0,$I1250="n/a"),0,SIGN($I1262)*MIN(ABS($I1262/$I1250), ABS($I1262-SUM($I1255:M1255))))</f>
        <v>0</v>
      </c>
      <c r="O1255" s="105">
        <f>IF(OR($I1250=0,N1262=0,$I1250="n/a"),0,SIGN($I1262)*MIN(ABS($I1262/$I1250), ABS($I1262-SUM($I1255:N1255))))</f>
        <v>0</v>
      </c>
      <c r="P1255" s="105">
        <f>IF(OR($I1250=0,O1262=0,$I1250="n/a"),0,SIGN($I1262)*MIN(ABS($I1262/$I1250), ABS($I1262-SUM($I1255:O1255))))</f>
        <v>0</v>
      </c>
      <c r="Q1255" s="105">
        <f>IF(OR($I1250=0,P1262=0,$I1250="n/a"),0,SIGN($I1262)*MIN(ABS($I1262/$I1250), ABS($I1262-SUM($I1255:P1255))))</f>
        <v>0</v>
      </c>
      <c r="R1255" s="105">
        <f>IF(OR($I1250=0,Q1262=0,$I1250="n/a"),0,SIGN($I1262)*MIN(ABS($I1262/$I1250), ABS($I1262-SUM($I1255:Q1255))))</f>
        <v>0</v>
      </c>
      <c r="S1255" s="105">
        <f>IF(OR($I1250=0,R1262=0,$I1250="n/a"),0,SIGN($I1262)*MIN(ABS($I1262/$I1250), ABS($I1262-SUM($I1255:R1255))))</f>
        <v>0</v>
      </c>
      <c r="T1255" s="105">
        <f>IF(OR($I1250=0,S1262=0,$I1250="n/a"),0,SIGN($I1262)*MIN(ABS($I1262/$I1250), ABS($I1262-SUM($I1255:S1255))))</f>
        <v>0</v>
      </c>
      <c r="U1255" s="105">
        <f>IF(OR($I1250=0,T1262=0,$I1250="n/a"),0,SIGN($I1262)*MIN(ABS($I1262/$I1250), ABS($I1262-SUM($I1255:T1255))))</f>
        <v>0</v>
      </c>
      <c r="V1255" s="105">
        <f>IF(OR($I1250=0,U1262=0,$I1250="n/a"),0,SIGN($I1262)*MIN(ABS($I1262/$I1250), ABS($I1262-SUM($I1255:U1255))))</f>
        <v>0</v>
      </c>
      <c r="W1255" s="105">
        <f>IF(OR($I1250=0,V1262=0,$I1250="n/a"),0,SIGN($I1262)*MIN(ABS($I1262/$I1250), ABS($I1262-SUM($I1255:V1255))))</f>
        <v>0</v>
      </c>
      <c r="X1255" s="105">
        <f>IF(OR($I1250=0,W1262=0,$I1250="n/a"),0,SIGN($I1262)*MIN(ABS($I1262/$I1250), ABS($I1262-SUM($I1255:W1255))))</f>
        <v>0</v>
      </c>
      <c r="Y1255" s="105">
        <f>IF(OR($I1250=0,X1262=0,$I1250="n/a"),0,SIGN($I1262)*MIN(ABS($I1262/$I1250), ABS($I1262-SUM($I1255:X1255))))</f>
        <v>0</v>
      </c>
      <c r="Z1255" s="105">
        <f>IF(OR($I1250=0,Y1262=0,$I1250="n/a"),0,SIGN($I1262)*MIN(ABS($I1262/$I1250), ABS($I1262-SUM($I1255:Y1255))))</f>
        <v>0</v>
      </c>
      <c r="AA1255" s="105">
        <f>IF(OR($I1250=0,Z1262=0,$I1250="n/a"),0,SIGN($I1262)*MIN(ABS($I1262/$I1250), ABS($I1262-SUM($I1255:Z1255))))</f>
        <v>0</v>
      </c>
      <c r="AB1255" s="105">
        <f>IF(OR($I1250=0,AA1262=0,$I1250="n/a"),0,SIGN($I1262)*MIN(ABS($I1262/$I1250), ABS($I1262-SUM($I1255:AA1255))))</f>
        <v>0</v>
      </c>
      <c r="AC1255" s="105">
        <f>IF(OR($I1250=0,AB1262=0,$I1250="n/a"),0,SIGN($I1262)*MIN(ABS($I1262/$I1250), ABS($I1262-SUM($I1255:AB1255))))</f>
        <v>0</v>
      </c>
      <c r="AD1255" s="105">
        <f>IF(OR($I1250=0,AC1262=0,$I1250="n/a"),0,SIGN($I1262)*MIN(ABS($I1262/$I1250), ABS($I1262-SUM($I1255:AC1255))))</f>
        <v>0</v>
      </c>
      <c r="AE1255" s="105">
        <f>IF(OR($I1250=0,AD1262=0,$I1250="n/a"),0,SIGN($I1262)*MIN(ABS($I1262/$I1250), ABS($I1262-SUM($I1255:AD1255))))</f>
        <v>0</v>
      </c>
      <c r="AF1255" s="105">
        <f>IF(OR($I1250=0,AE1262=0,$I1250="n/a"),0,SIGN($I1262)*MIN(ABS($I1262/$I1250), ABS($I1262-SUM($I1255:AE1255))))</f>
        <v>0</v>
      </c>
      <c r="AG1255" s="105">
        <f>IF(OR($I1250=0,AF1262=0,$I1250="n/a"),0,SIGN($I1262)*MIN(ABS($I1262/$I1250), ABS($I1262-SUM($I1255:AF1255))))</f>
        <v>0</v>
      </c>
      <c r="AH1255" s="105">
        <f>IF(OR($I1250=0,AG1262=0,$I1250="n/a"),0,SIGN($I1262)*MIN(ABS($I1262/$I1250), ABS($I1262-SUM($I1255:AG1255))))</f>
        <v>0</v>
      </c>
      <c r="AI1255" s="105">
        <f>IF(OR($I1250=0,AH1262=0,$I1250="n/a"),0,SIGN($I1262)*MIN(ABS($I1262/$I1250), ABS($I1262-SUM($I1255:AH1255))))</f>
        <v>0</v>
      </c>
      <c r="AJ1255" s="105">
        <f>IF(OR($I1250=0,AI1262=0,$I1250="n/a"),0,SIGN($I1262)*MIN(ABS($I1262/$I1250), ABS($I1262-SUM($I1255:AI1255))))</f>
        <v>0</v>
      </c>
      <c r="AK1255" s="105">
        <f>IF(OR($I1250=0,AJ1262=0,$I1250="n/a"),0,SIGN($I1262)*MIN(ABS($I1262/$I1250), ABS($I1262-SUM($I1255:AJ1255))))</f>
        <v>0</v>
      </c>
      <c r="AL1255" s="105">
        <f>IF(OR($I1250=0,AK1262=0,$I1250="n/a"),0,SIGN($I1262)*MIN(ABS($I1262/$I1250), ABS($I1262-SUM($I1255:AK1255))))</f>
        <v>0</v>
      </c>
      <c r="AM1255" s="105">
        <f>IF(OR($I1250=0,AL1262=0,$I1250="n/a"),0,SIGN($I1262)*MIN(ABS($I1262/$I1250), ABS($I1262-SUM($I1255:AL1255))))</f>
        <v>0</v>
      </c>
      <c r="AN1255" s="105">
        <f>IF(OR($I1250=0,AM1262=0,$I1250="n/a"),0,SIGN($I1262)*MIN(ABS($I1262/$I1250), ABS($I1262-SUM($I1255:AM1255))))</f>
        <v>0</v>
      </c>
      <c r="AO1255" s="105">
        <f>IF(OR($I1250=0,AN1262=0,$I1250="n/a"),0,SIGN($I1262)*MIN(ABS($I1262/$I1250), ABS($I1262-SUM($I1255:AN1255))))</f>
        <v>0</v>
      </c>
      <c r="AP1255" s="105">
        <f>IF(OR($I1250=0,AO1262=0,$I1250="n/a"),0,SIGN($I1262)*MIN(ABS($I1262/$I1250), ABS($I1262-SUM($I1255:AO1255))))</f>
        <v>0</v>
      </c>
      <c r="AQ1255" s="105">
        <f>IF(OR($I1250=0,AP1262=0,$I1250="n/a"),0,SIGN($I1262)*MIN(ABS($I1262/$I1250), ABS($I1262-SUM($I1255:AP1255))))</f>
        <v>0</v>
      </c>
      <c r="AR1255" s="105">
        <f>IF(OR($I1250=0,AQ1262=0,$I1250="n/a"),0,SIGN($I1262)*MIN(ABS($I1262/$I1250), ABS($I1262-SUM($I1255:AQ1255))))</f>
        <v>0</v>
      </c>
      <c r="AS1255" s="105">
        <f>IF(OR($I1250=0,AR1262=0,$I1250="n/a"),0,SIGN($I1262)*MIN(ABS($I1262/$I1250), ABS($I1262-SUM($I1255:AR1255))))</f>
        <v>0</v>
      </c>
      <c r="AT1255" s="105">
        <f>IF(OR($I1250=0,AS1262=0,$I1250="n/a"),0,SIGN($I1262)*MIN(ABS($I1262/$I1250), ABS($I1262-SUM($I1255:AS1255))))</f>
        <v>0</v>
      </c>
      <c r="AU1255" s="105">
        <f>IF(OR($I1250=0,AT1262=0,$I1250="n/a"),0,SIGN($I1262)*MIN(ABS($I1262/$I1250), ABS($I1262-SUM($I1255:AT1255))))</f>
        <v>0</v>
      </c>
      <c r="AV1255" s="105">
        <f>IF(OR($I1250=0,AU1262=0,$I1250="n/a"),0,SIGN($I1262)*MIN(ABS($I1262/$I1250), ABS($I1262-SUM($I1255:AU1255))))</f>
        <v>0</v>
      </c>
      <c r="AW1255" s="105">
        <f>IF(OR($I1250=0,AV1262=0,$I1250="n/a"),0,SIGN($I1262)*MIN(ABS($I1262/$I1250), ABS($I1262-SUM($I1255:AV1255))))</f>
        <v>0</v>
      </c>
      <c r="AX1255" s="105">
        <f>IF(OR($I1250=0,AW1262=0,$I1250="n/a"),0,SIGN($I1262)*MIN(ABS($I1262/$I1250), ABS($I1262-SUM($I1255:AW1255))))</f>
        <v>0</v>
      </c>
      <c r="AY1255" s="105">
        <f>IF(OR($I1250=0,AX1262=0,$I1250="n/a"),0,SIGN($I1262)*MIN(ABS($I1262/$I1250), ABS($I1262-SUM($I1255:AX1255))))</f>
        <v>0</v>
      </c>
      <c r="AZ1255" s="105">
        <f>IF(OR($I1250=0,AY1262=0,$I1250="n/a"),0,SIGN($I1262)*MIN(ABS($I1262/$I1250), ABS($I1262-SUM($I1255:AY1255))))</f>
        <v>0</v>
      </c>
      <c r="BA1255" s="105">
        <f>IF(OR($I1250=0,AZ1262=0,$I1250="n/a"),0,SIGN($I1262)*MIN(ABS($I1262/$I1250), ABS($I1262-SUM($I1255:AZ1255))))</f>
        <v>0</v>
      </c>
      <c r="BB1255" s="105">
        <f>IF(OR($I1250=0,BA1262=0,$I1250="n/a"),0,SIGN($I1262)*MIN(ABS($I1262/$I1250), ABS($I1262-SUM($I1255:BA1255))))</f>
        <v>0</v>
      </c>
      <c r="BC1255" s="105">
        <f>IF(OR($I1250=0,BB1262=0,$I1250="n/a"),0,SIGN($I1262)*MIN(ABS($I1262/$I1250), ABS($I1262-SUM($I1255:BB1255))))</f>
        <v>0</v>
      </c>
      <c r="BD1255" s="105">
        <f>IF(OR($I1250=0,BC1262=0,$I1250="n/a"),0,SIGN($I1262)*MIN(ABS($I1262/$I1250), ABS($I1262-SUM($I1255:BC1255))))</f>
        <v>0</v>
      </c>
      <c r="BE1255" s="105">
        <f>IF(OR($I1250=0,BD1262=0,$I1250="n/a"),0,SIGN($I1262)*MIN(ABS($I1262/$I1250), ABS($I1262-SUM($I1255:BD1255))))</f>
        <v>0</v>
      </c>
      <c r="BF1255" s="105">
        <f>IF(OR($I1250=0,BE1262=0,$I1250="n/a"),0,SIGN($I1262)*MIN(ABS($I1262/$I1250), ABS($I1262-SUM($I1255:BE1255))))</f>
        <v>0</v>
      </c>
      <c r="BG1255" s="105">
        <f>IF(OR($I1250=0,BF1262=0,$I1250="n/a"),0,SIGN($I1262)*MIN(ABS($I1262/$I1250), ABS($I1262-SUM($I1255:BF1255))))</f>
        <v>0</v>
      </c>
      <c r="BH1255" s="105">
        <f>IF(OR($I1250=0,BG1262=0,$I1250="n/a"),0,SIGN($I1262)*MIN(ABS($I1262/$I1250), ABS($I1262-SUM($I1255:BG1255))))</f>
        <v>0</v>
      </c>
      <c r="BI1255" s="105">
        <f>IF(OR($I1250=0,BH1262=0,$I1250="n/a"),0,SIGN($I1262)*MIN(ABS($I1262/$I1250), ABS($I1262-SUM($I1255:BH1255))))</f>
        <v>0</v>
      </c>
      <c r="BJ1255" s="105">
        <f>IF(OR($I1250=0,BI1262=0,$I1250="n/a"),0,SIGN($I1262)*MIN(ABS($I1262/$I1250), ABS($I1262-SUM($I1255:BI1255))))</f>
        <v>0</v>
      </c>
      <c r="BK1255" s="105">
        <f>IF(OR($I1250=0,BJ1262=0,$I1250="n/a"),0,SIGN($I1262)*MIN(ABS($I1262/$I1250), ABS($I1262-SUM($I1255:BJ1255))))</f>
        <v>0</v>
      </c>
      <c r="BL1255" s="105">
        <f>IF(OR($I1250=0,BK1262=0,$I1250="n/a"),0,SIGN($I1262)*MIN(ABS($I1262/$I1250), ABS($I1262-SUM($I1255:BK1255))))</f>
        <v>0</v>
      </c>
      <c r="BM1255" s="105">
        <f>IF(OR($I1250=0,BL1262=0,$I1250="n/a"),0,SIGN($I1262)*MIN(ABS($I1262/$I1250), ABS($I1262-SUM($I1255:BL1255))))</f>
        <v>0</v>
      </c>
      <c r="BN1255" s="105">
        <f>IF(OR($I1250=0,BM1262=0,$I1250="n/a"),0,SIGN($I1262)*MIN(ABS($I1262/$I1250), ABS($I1262-SUM($I1255:BM1255))))</f>
        <v>0</v>
      </c>
      <c r="BO1255" s="105">
        <f>IF(OR($I1250=0,BN1262=0,$I1250="n/a"),0,SIGN($I1262)*MIN(ABS($I1262/$I1250), ABS($I1262-SUM($I1255:BN1255))))</f>
        <v>0</v>
      </c>
      <c r="BP1255" s="105">
        <f>IF(OR($I1250=0,BO1262=0,$I1250="n/a"),0,SIGN($I1262)*MIN(ABS($I1262/$I1250), ABS($I1262-SUM($I1255:BO1255))))</f>
        <v>0</v>
      </c>
      <c r="BQ1255" s="105">
        <f>IF(OR($I1250=0,BP1262=0,$I1250="n/a"),0,SIGN($I1262)*MIN(ABS($I1262/$I1250), ABS($I1262-SUM($I1255:BP1255))))</f>
        <v>0</v>
      </c>
      <c r="BR1255" s="105">
        <f>IF(OR($I1250=0,BQ1262=0,$I1250="n/a"),0,SIGN($I1262)*MIN(ABS($I1262/$I1250), ABS($I1262-SUM($I1255:BQ1255))))</f>
        <v>0</v>
      </c>
      <c r="BS1255" s="105">
        <f>IF(OR($I1250=0,BR1262=0,$I1250="n/a"),0,SIGN($I1262)*MIN(ABS($I1262/$I1250), ABS($I1262-SUM($I1255:BR1255))))</f>
        <v>0</v>
      </c>
      <c r="BT1255" s="105">
        <f>IF(OR($I1250=0,BS1262=0,$I1250="n/a"),0,SIGN($I1262)*MIN(ABS($I1262/$I1250), ABS($I1262-SUM($I1255:BS1255))))</f>
        <v>0</v>
      </c>
      <c r="BU1255" s="105">
        <f>IF(OR($I1250=0,BT1262=0,$I1250="n/a"),0,SIGN($I1262)*MIN(ABS($I1262/$I1250), ABS($I1262-SUM($I1255:BT1255))))</f>
        <v>0</v>
      </c>
      <c r="BV1255" s="105">
        <f>IF(OR($I1250=0,BU1262=0,$I1250="n/a"),0,SIGN($I1262)*MIN(ABS($I1262/$I1250), ABS($I1262-SUM($I1255:BU1255))))</f>
        <v>0</v>
      </c>
      <c r="BW1255" s="105">
        <f>IF(OR($I1250=0,BV1262=0,$I1250="n/a"),0,SIGN($I1262)*MIN(ABS($I1262/$I1250), ABS($I1262-SUM($I1255:BV1255))))</f>
        <v>0</v>
      </c>
      <c r="BX1255" s="105">
        <f>IF(OR($I1250=0,BW1262=0,$I1250="n/a"),0,SIGN($I1262)*MIN(ABS($I1262/$I1250), ABS($I1262-SUM($I1255:BW1255))))</f>
        <v>0</v>
      </c>
      <c r="BY1255" s="105">
        <f>IF(OR($I1250=0,BX1262=0,$I1250="n/a"),0,SIGN($I1262)*MIN(ABS($I1262/$I1250), ABS($I1262-SUM($I1255:BX1255))))</f>
        <v>0</v>
      </c>
      <c r="BZ1255" s="105">
        <f>IF(OR($I1250=0,BY1262=0,$I1250="n/a"),0,SIGN($I1262)*MIN(ABS($I1262/$I1250), ABS($I1262-SUM($I1255:BY1255))))</f>
        <v>0</v>
      </c>
      <c r="CA1255" s="105">
        <f>IF(OR($I1250=0,BZ1262=0,$I1250="n/a"),0,SIGN($I1262)*MIN(ABS($I1262/$I1250), ABS($I1262-SUM($I1255:BZ1255))))</f>
        <v>0</v>
      </c>
      <c r="CB1255" s="105">
        <f>IF(OR($I1250=0,CA1262=0,$I1250="n/a"),0,SIGN($I1262)*MIN(ABS($I1262/$I1250), ABS($I1262-SUM($I1255:CA1255))))</f>
        <v>0</v>
      </c>
      <c r="CC1255" s="105">
        <f>IF(OR($I1250=0,CB1262=0,$I1250="n/a"),0,SIGN($I1262)*MIN(ABS($I1262/$I1250), ABS($I1262-SUM($I1255:CB1255))))</f>
        <v>0</v>
      </c>
      <c r="CD1255" s="105">
        <f>IF(OR($I1250=0,CC1262=0,$I1250="n/a"),0,SIGN($I1262)*MIN(ABS($I1262/$I1250), ABS($I1262-SUM($I1255:CC1255))))</f>
        <v>0</v>
      </c>
      <c r="CE1255" s="105">
        <f>IF(OR($I1250=0,CD1262=0,$I1250="n/a"),0,SIGN($I1262)*MIN(ABS($I1262/$I1250), ABS($I1262-SUM($I1255:CD1255))))</f>
        <v>0</v>
      </c>
      <c r="CF1255" s="105">
        <f>IF(OR($I1250=0,CE1262=0,$I1250="n/a"),0,SIGN($I1262)*MIN(ABS($I1262/$I1250), ABS($I1262-SUM($I1255:CE1255))))</f>
        <v>0</v>
      </c>
    </row>
    <row r="1256" spans="1:2018" s="153" customFormat="1" ht="12.75" customHeight="1">
      <c r="A1256"/>
      <c r="C1256" s="164"/>
      <c r="D1256" s="98" t="s">
        <v>208</v>
      </c>
      <c r="E1256" s="98"/>
      <c r="F1256" s="97"/>
      <c r="G1256" s="97"/>
      <c r="H1256" s="97"/>
      <c r="I1256" s="99"/>
      <c r="J1256" s="267">
        <f>IF(OR($I1251=0,I1263=0,$I1251="n/a"),0,SIGN($I1263)*MIN(ABS($I1263/$I1251), ABS($I1263-SUM($I1256:I1256))))</f>
        <v>6.7176876251509681</v>
      </c>
      <c r="K1256" s="267">
        <f>IF(OR($I1251=0,J1263=0,$I1251="n/a"),0,SIGN($I1263)*MIN(ABS($I1263/$I1251), ABS($I1263-SUM($I1256:J1256))))</f>
        <v>6.7176876251509681</v>
      </c>
      <c r="L1256" s="267">
        <f>IF(OR($I1251=0,K1263=0,$I1251="n/a"),0,SIGN($I1263)*MIN(ABS($I1263/$I1251), ABS($I1263-SUM($I1256:K1256))))</f>
        <v>6.7176876251509681</v>
      </c>
      <c r="M1256" s="267">
        <f>IF(OR($I1251=0,L1263=0,$I1251="n/a"),0,SIGN($I1263)*MIN(ABS($I1263/$I1251), ABS($I1263-SUM($I1256:L1256))))</f>
        <v>6.7176876251509681</v>
      </c>
      <c r="N1256" s="267">
        <f>IF(OR($I1251=0,M1263=0,$I1251="n/a"),0,SIGN($I1263)*MIN(ABS($I1263/$I1251), ABS($I1263-SUM($I1256:M1256))))</f>
        <v>6.7176876251509681</v>
      </c>
      <c r="O1256" s="267">
        <f>IF(OR($I1251=0,N1263=0,$I1251="n/a"),0,SIGN($I1263)*MIN(ABS($I1263/$I1251), ABS($I1263-SUM($I1256:N1256))))</f>
        <v>6.7176876251509681</v>
      </c>
      <c r="P1256" s="267">
        <f>IF(OR($I1251=0,O1263=0,$I1251="n/a"),0,SIGN($I1263)*MIN(ABS($I1263/$I1251), ABS($I1263-SUM($I1256:O1256))))</f>
        <v>6.7176876251509681</v>
      </c>
      <c r="Q1256" s="267">
        <f>IF(OR($I1251=0,P1263=0,$I1251="n/a"),0,SIGN($I1263)*MIN(ABS($I1263/$I1251), ABS($I1263-SUM($I1256:P1256))))</f>
        <v>6.7176876251509681</v>
      </c>
      <c r="R1256" s="267">
        <f>IF(OR($I1251=0,Q1263=0,$I1251="n/a"),0,SIGN($I1263)*MIN(ABS($I1263/$I1251), ABS($I1263-SUM($I1256:Q1256))))</f>
        <v>6.7176876251509681</v>
      </c>
      <c r="S1256" s="267">
        <f>IF(OR($I1251=0,R1263=0,$I1251="n/a"),0,SIGN($I1263)*MIN(ABS($I1263/$I1251), ABS($I1263-SUM($I1256:R1256))))</f>
        <v>6.7176876251509681</v>
      </c>
      <c r="T1256" s="267">
        <f>IF(OR($I1251=0,S1263=0,$I1251="n/a"),0,SIGN($I1263)*MIN(ABS($I1263/$I1251), ABS($I1263-SUM($I1256:S1256))))</f>
        <v>6.7176876251509681</v>
      </c>
      <c r="U1256" s="267">
        <f>IF(OR($I1251=0,T1263=0,$I1251="n/a"),0,SIGN($I1263)*MIN(ABS($I1263/$I1251), ABS($I1263-SUM($I1256:T1256))))</f>
        <v>6.7176876251509681</v>
      </c>
      <c r="V1256" s="267">
        <f>IF(OR($I1251=0,U1263=0,$I1251="n/a"),0,SIGN($I1263)*MIN(ABS($I1263/$I1251), ABS($I1263-SUM($I1256:U1256))))</f>
        <v>6.7176876251509681</v>
      </c>
      <c r="W1256" s="267">
        <f>IF(OR($I1251=0,V1263=0,$I1251="n/a"),0,SIGN($I1263)*MIN(ABS($I1263/$I1251), ABS($I1263-SUM($I1256:V1256))))</f>
        <v>6.7176876251509681</v>
      </c>
      <c r="X1256" s="267">
        <f>IF(OR($I1251=0,W1263=0,$I1251="n/a"),0,SIGN($I1263)*MIN(ABS($I1263/$I1251), ABS($I1263-SUM($I1256:W1256))))</f>
        <v>6.7176876251509681</v>
      </c>
      <c r="Y1256" s="267">
        <f>IF(OR($I1251=0,X1263=0,$I1251="n/a"),0,SIGN($I1263)*MIN(ABS($I1263/$I1251), ABS($I1263-SUM($I1256:X1256))))</f>
        <v>6.7176876251509681</v>
      </c>
      <c r="Z1256" s="267">
        <f>IF(OR($I1251=0,Y1263=0,$I1251="n/a"),0,SIGN($I1263)*MIN(ABS($I1263/$I1251), ABS($I1263-SUM($I1256:Y1256))))</f>
        <v>6.7176876251509681</v>
      </c>
      <c r="AA1256" s="267">
        <f>IF(OR($I1251=0,Z1263=0,$I1251="n/a"),0,SIGN($I1263)*MIN(ABS($I1263/$I1251), ABS($I1263-SUM($I1256:Z1256))))</f>
        <v>6.7176876251509681</v>
      </c>
      <c r="AB1256" s="267">
        <f>IF(OR($I1251=0,AA1263=0,$I1251="n/a"),0,SIGN($I1263)*MIN(ABS($I1263/$I1251), ABS($I1263-SUM($I1256:AA1256))))</f>
        <v>6.7176876251509681</v>
      </c>
      <c r="AC1256" s="267">
        <f>IF(OR($I1251=0,AB1263=0,$I1251="n/a"),0,SIGN($I1263)*MIN(ABS($I1263/$I1251), ABS($I1263-SUM($I1256:AB1256))))</f>
        <v>6.7176876251509681</v>
      </c>
      <c r="AD1256" s="267">
        <f>IF(OR($I1251=0,AC1263=0,$I1251="n/a"),0,SIGN($I1263)*MIN(ABS($I1263/$I1251), ABS($I1263-SUM($I1256:AC1256))))</f>
        <v>6.7176876251509681</v>
      </c>
      <c r="AE1256" s="267">
        <f>IF(OR($I1251=0,AD1263=0,$I1251="n/a"),0,SIGN($I1263)*MIN(ABS($I1263/$I1251), ABS($I1263-SUM($I1256:AD1256))))</f>
        <v>6.7176876251509681</v>
      </c>
      <c r="AF1256" s="267">
        <f>IF(OR($I1251=0,AE1263=0,$I1251="n/a"),0,SIGN($I1263)*MIN(ABS($I1263/$I1251), ABS($I1263-SUM($I1256:AE1256))))</f>
        <v>6.7176876251509681</v>
      </c>
      <c r="AG1256" s="267">
        <f>IF(OR($I1251=0,AF1263=0,$I1251="n/a"),0,SIGN($I1263)*MIN(ABS($I1263/$I1251), ABS($I1263-SUM($I1256:AF1256))))</f>
        <v>6.7176876251509681</v>
      </c>
      <c r="AH1256" s="267">
        <f>IF(OR($I1251=0,AG1263=0,$I1251="n/a"),0,SIGN($I1263)*MIN(ABS($I1263/$I1251), ABS($I1263-SUM($I1256:AG1256))))</f>
        <v>6.7176876251509681</v>
      </c>
      <c r="AI1256" s="267">
        <f>IF(OR($I1251=0,AH1263=0,$I1251="n/a"),0,SIGN($I1263)*MIN(ABS($I1263/$I1251), ABS($I1263-SUM($I1256:AH1256))))</f>
        <v>6.7176876251509681</v>
      </c>
      <c r="AJ1256" s="267">
        <f>IF(OR($I1251=0,AI1263=0,$I1251="n/a"),0,SIGN($I1263)*MIN(ABS($I1263/$I1251), ABS($I1263-SUM($I1256:AI1256))))</f>
        <v>6.7176876251509681</v>
      </c>
      <c r="AK1256" s="267">
        <f>IF(OR($I1251=0,AJ1263=0,$I1251="n/a"),0,SIGN($I1263)*MIN(ABS($I1263/$I1251), ABS($I1263-SUM($I1256:AJ1256))))</f>
        <v>6.7176876251509681</v>
      </c>
      <c r="AL1256" s="267">
        <f>IF(OR($I1251=0,AK1263=0,$I1251="n/a"),0,SIGN($I1263)*MIN(ABS($I1263/$I1251), ABS($I1263-SUM($I1256:AK1256))))</f>
        <v>6.7176876251509681</v>
      </c>
      <c r="AM1256" s="267">
        <f>IF(OR($I1251=0,AL1263=0,$I1251="n/a"),0,SIGN($I1263)*MIN(ABS($I1263/$I1251), ABS($I1263-SUM($I1256:AL1256))))</f>
        <v>6.7176876251509681</v>
      </c>
      <c r="AN1256" s="267">
        <f>IF(OR($I1251=0,AM1263=0,$I1251="n/a"),0,SIGN($I1263)*MIN(ABS($I1263/$I1251), ABS($I1263-SUM($I1256:AM1256))))</f>
        <v>6.7176876251509681</v>
      </c>
      <c r="AO1256" s="267">
        <f>IF(OR($I1251=0,AN1263=0,$I1251="n/a"),0,SIGN($I1263)*MIN(ABS($I1263/$I1251), ABS($I1263-SUM($I1256:AN1256))))</f>
        <v>6.7176876251509681</v>
      </c>
      <c r="AP1256" s="267">
        <f>IF(OR($I1251=0,AO1263=0,$I1251="n/a"),0,SIGN($I1263)*MIN(ABS($I1263/$I1251), ABS($I1263-SUM($I1256:AO1256))))</f>
        <v>6.7176876251509681</v>
      </c>
      <c r="AQ1256" s="267">
        <f>IF(OR($I1251=0,AP1263=0,$I1251="n/a"),0,SIGN($I1263)*MIN(ABS($I1263/$I1251), ABS($I1263-SUM($I1256:AP1256))))</f>
        <v>6.7176876251509681</v>
      </c>
      <c r="AR1256" s="267">
        <f>IF(OR($I1251=0,AQ1263=0,$I1251="n/a"),0,SIGN($I1263)*MIN(ABS($I1263/$I1251), ABS($I1263-SUM($I1256:AQ1256))))</f>
        <v>6.7176876251509681</v>
      </c>
      <c r="AS1256" s="267">
        <f>IF(OR($I1251=0,AR1263=0,$I1251="n/a"),0,SIGN($I1263)*MIN(ABS($I1263/$I1251), ABS($I1263-SUM($I1256:AR1256))))</f>
        <v>6.7176876251509681</v>
      </c>
      <c r="AT1256" s="267">
        <f>IF(OR($I1251=0,AS1263=0,$I1251="n/a"),0,SIGN($I1263)*MIN(ABS($I1263/$I1251), ABS($I1263-SUM($I1256:AS1256))))</f>
        <v>6.7176876251509681</v>
      </c>
      <c r="AU1256" s="267">
        <f>IF(OR($I1251=0,AT1263=0,$I1251="n/a"),0,SIGN($I1263)*MIN(ABS($I1263/$I1251), ABS($I1263-SUM($I1256:AT1256))))</f>
        <v>5.620092385590624</v>
      </c>
      <c r="AV1256" s="267">
        <f>IF(OR($I1251=0,AU1263=0,$I1251="n/a"),0,SIGN($I1263)*MIN(ABS($I1263/$I1251), ABS($I1263-SUM($I1256:AU1256))))</f>
        <v>0</v>
      </c>
      <c r="AW1256" s="267">
        <f>IF(OR($I1251=0,AV1263=0,$I1251="n/a"),0,SIGN($I1263)*MIN(ABS($I1263/$I1251), ABS($I1263-SUM($I1256:AV1256))))</f>
        <v>0</v>
      </c>
      <c r="AX1256" s="267">
        <f>IF(OR($I1251=0,AW1263=0,$I1251="n/a"),0,SIGN($I1263)*MIN(ABS($I1263/$I1251), ABS($I1263-SUM($I1256:AW1256))))</f>
        <v>0</v>
      </c>
      <c r="AY1256" s="267">
        <f>IF(OR($I1251=0,AX1263=0,$I1251="n/a"),0,SIGN($I1263)*MIN(ABS($I1263/$I1251), ABS($I1263-SUM($I1256:AX1256))))</f>
        <v>0</v>
      </c>
      <c r="AZ1256" s="267">
        <f>IF(OR($I1251=0,AY1263=0,$I1251="n/a"),0,SIGN($I1263)*MIN(ABS($I1263/$I1251), ABS($I1263-SUM($I1256:AY1256))))</f>
        <v>0</v>
      </c>
      <c r="BA1256" s="267">
        <f>IF(OR($I1251=0,AZ1263=0,$I1251="n/a"),0,SIGN($I1263)*MIN(ABS($I1263/$I1251), ABS($I1263-SUM($I1256:AZ1256))))</f>
        <v>0</v>
      </c>
      <c r="BB1256" s="267">
        <f>IF(OR($I1251=0,BA1263=0,$I1251="n/a"),0,SIGN($I1263)*MIN(ABS($I1263/$I1251), ABS($I1263-SUM($I1256:BA1256))))</f>
        <v>0</v>
      </c>
      <c r="BC1256" s="267">
        <f>IF(OR($I1251=0,BB1263=0,$I1251="n/a"),0,SIGN($I1263)*MIN(ABS($I1263/$I1251), ABS($I1263-SUM($I1256:BB1256))))</f>
        <v>0</v>
      </c>
      <c r="BD1256" s="267">
        <f>IF(OR($I1251=0,BC1263=0,$I1251="n/a"),0,SIGN($I1263)*MIN(ABS($I1263/$I1251), ABS($I1263-SUM($I1256:BC1256))))</f>
        <v>0</v>
      </c>
      <c r="BE1256" s="267">
        <f>IF(OR($I1251=0,BD1263=0,$I1251="n/a"),0,SIGN($I1263)*MIN(ABS($I1263/$I1251), ABS($I1263-SUM($I1256:BD1256))))</f>
        <v>0</v>
      </c>
      <c r="BF1256" s="267">
        <f>IF(OR($I1251=0,BE1263=0,$I1251="n/a"),0,SIGN($I1263)*MIN(ABS($I1263/$I1251), ABS($I1263-SUM($I1256:BE1256))))</f>
        <v>0</v>
      </c>
      <c r="BG1256" s="267">
        <f>IF(OR($I1251=0,BF1263=0,$I1251="n/a"),0,SIGN($I1263)*MIN(ABS($I1263/$I1251), ABS($I1263-SUM($I1256:BF1256))))</f>
        <v>0</v>
      </c>
      <c r="BH1256" s="267">
        <f>IF(OR($I1251=0,BG1263=0,$I1251="n/a"),0,SIGN($I1263)*MIN(ABS($I1263/$I1251), ABS($I1263-SUM($I1256:BG1256))))</f>
        <v>0</v>
      </c>
      <c r="BI1256" s="267">
        <f>IF(OR($I1251=0,BH1263=0,$I1251="n/a"),0,SIGN($I1263)*MIN(ABS($I1263/$I1251), ABS($I1263-SUM($I1256:BH1256))))</f>
        <v>0</v>
      </c>
      <c r="BJ1256" s="267">
        <f>IF(OR($I1251=0,BI1263=0,$I1251="n/a"),0,SIGN($I1263)*MIN(ABS($I1263/$I1251), ABS($I1263-SUM($I1256:BI1256))))</f>
        <v>0</v>
      </c>
      <c r="BK1256" s="267">
        <f>IF(OR($I1251=0,BJ1263=0,$I1251="n/a"),0,SIGN($I1263)*MIN(ABS($I1263/$I1251), ABS($I1263-SUM($I1256:BJ1256))))</f>
        <v>0</v>
      </c>
      <c r="BL1256" s="267">
        <f>IF(OR($I1251=0,BK1263=0,$I1251="n/a"),0,SIGN($I1263)*MIN(ABS($I1263/$I1251), ABS($I1263-SUM($I1256:BK1256))))</f>
        <v>0</v>
      </c>
      <c r="BM1256" s="267">
        <f>IF(OR($I1251=0,BL1263=0,$I1251="n/a"),0,SIGN($I1263)*MIN(ABS($I1263/$I1251), ABS($I1263-SUM($I1256:BL1256))))</f>
        <v>0</v>
      </c>
      <c r="BN1256" s="267">
        <f>IF(OR($I1251=0,BM1263=0,$I1251="n/a"),0,SIGN($I1263)*MIN(ABS($I1263/$I1251), ABS($I1263-SUM($I1256:BM1256))))</f>
        <v>0</v>
      </c>
      <c r="BO1256" s="267">
        <f>IF(OR($I1251=0,BN1263=0,$I1251="n/a"),0,SIGN($I1263)*MIN(ABS($I1263/$I1251), ABS($I1263-SUM($I1256:BN1256))))</f>
        <v>0</v>
      </c>
      <c r="BP1256" s="267">
        <f>IF(OR($I1251=0,BO1263=0,$I1251="n/a"),0,SIGN($I1263)*MIN(ABS($I1263/$I1251), ABS($I1263-SUM($I1256:BO1256))))</f>
        <v>0</v>
      </c>
      <c r="BQ1256" s="267">
        <f>IF(OR($I1251=0,BP1263=0,$I1251="n/a"),0,SIGN($I1263)*MIN(ABS($I1263/$I1251), ABS($I1263-SUM($I1256:BP1256))))</f>
        <v>0</v>
      </c>
      <c r="BR1256" s="267">
        <f>IF(OR($I1251=0,BQ1263=0,$I1251="n/a"),0,SIGN($I1263)*MIN(ABS($I1263/$I1251), ABS($I1263-SUM($I1256:BQ1256))))</f>
        <v>0</v>
      </c>
      <c r="BS1256" s="267">
        <f>IF(OR($I1251=0,BR1263=0,$I1251="n/a"),0,SIGN($I1263)*MIN(ABS($I1263/$I1251), ABS($I1263-SUM($I1256:BR1256))))</f>
        <v>0</v>
      </c>
      <c r="BT1256" s="267">
        <f>IF(OR($I1251=0,BS1263=0,$I1251="n/a"),0,SIGN($I1263)*MIN(ABS($I1263/$I1251), ABS($I1263-SUM($I1256:BS1256))))</f>
        <v>0</v>
      </c>
      <c r="BU1256" s="267">
        <f>IF(OR($I1251=0,BT1263=0,$I1251="n/a"),0,SIGN($I1263)*MIN(ABS($I1263/$I1251), ABS($I1263-SUM($I1256:BT1256))))</f>
        <v>0</v>
      </c>
      <c r="BV1256" s="267">
        <f>IF(OR($I1251=0,BU1263=0,$I1251="n/a"),0,SIGN($I1263)*MIN(ABS($I1263/$I1251), ABS($I1263-SUM($I1256:BU1256))))</f>
        <v>0</v>
      </c>
      <c r="BW1256" s="267">
        <f>IF(OR($I1251=0,BV1263=0,$I1251="n/a"),0,SIGN($I1263)*MIN(ABS($I1263/$I1251), ABS($I1263-SUM($I1256:BV1256))))</f>
        <v>0</v>
      </c>
      <c r="BX1256" s="267">
        <f>IF(OR($I1251=0,BW1263=0,$I1251="n/a"),0,SIGN($I1263)*MIN(ABS($I1263/$I1251), ABS($I1263-SUM($I1256:BW1256))))</f>
        <v>0</v>
      </c>
      <c r="BY1256" s="267">
        <f>IF(OR($I1251=0,BX1263=0,$I1251="n/a"),0,SIGN($I1263)*MIN(ABS($I1263/$I1251), ABS($I1263-SUM($I1256:BX1256))))</f>
        <v>0</v>
      </c>
      <c r="BZ1256" s="267">
        <f>IF(OR($I1251=0,BY1263=0,$I1251="n/a"),0,SIGN($I1263)*MIN(ABS($I1263/$I1251), ABS($I1263-SUM($I1256:BY1256))))</f>
        <v>0</v>
      </c>
      <c r="CA1256" s="267">
        <f>IF(OR($I1251=0,BZ1263=0,$I1251="n/a"),0,SIGN($I1263)*MIN(ABS($I1263/$I1251), ABS($I1263-SUM($I1256:BZ1256))))</f>
        <v>0</v>
      </c>
      <c r="CB1256" s="267">
        <f>IF(OR($I1251=0,CA1263=0,$I1251="n/a"),0,SIGN($I1263)*MIN(ABS($I1263/$I1251), ABS($I1263-SUM($I1256:CA1256))))</f>
        <v>0</v>
      </c>
      <c r="CC1256" s="267">
        <f>IF(OR($I1251=0,CB1263=0,$I1251="n/a"),0,SIGN($I1263)*MIN(ABS($I1263/$I1251), ABS($I1263-SUM($I1256:CB1256))))</f>
        <v>0</v>
      </c>
      <c r="CD1256" s="267">
        <f>IF(OR($I1251=0,CC1263=0,$I1251="n/a"),0,SIGN($I1263)*MIN(ABS($I1263/$I1251), ABS($I1263-SUM($I1256:CC1256))))</f>
        <v>0</v>
      </c>
      <c r="CE1256" s="267">
        <f>IF(OR($I1251=0,CD1263=0,$I1251="n/a"),0,SIGN($I1263)*MIN(ABS($I1263/$I1251), ABS($I1263-SUM($I1256:CD1256))))</f>
        <v>0</v>
      </c>
      <c r="CF1256" s="267">
        <f>IF(OR($I1251=0,CE1263=0,$I1251="n/a"),0,SIGN($I1263)*MIN(ABS($I1263/$I1251), ABS($I1263-SUM($I1256:CE1256))))</f>
        <v>0</v>
      </c>
    </row>
    <row r="1257" spans="1:2018" s="153" customFormat="1" ht="12.75" customHeight="1">
      <c r="D1257" s="98" t="s">
        <v>151</v>
      </c>
      <c r="E1257" s="97" t="s">
        <v>185</v>
      </c>
      <c r="F1257" s="97"/>
      <c r="G1257" s="97"/>
      <c r="H1257" s="97"/>
      <c r="I1257" s="99"/>
      <c r="J1257" s="99"/>
      <c r="K1257" s="99"/>
      <c r="L1257" s="99"/>
      <c r="M1257" s="99"/>
      <c r="N1257" s="99"/>
      <c r="O1257" s="105">
        <f>IFERROR(IF(OR($I1250=0,N1262=0),0,IF($N1261&gt;0,(MIN($N1261/IF($I1250&lt;=5,1,($I1250-5)),$N1261-SUM($N1257:N1257))), (MAX($N1261/IF($I1250&lt;=5,1,($I1250-5)),$N1261-SUM($N1257:N1257))))),0)</f>
        <v>0</v>
      </c>
      <c r="P1257" s="105">
        <f>IFERROR(IF(OR($I1250=0,O1262=0),0,IF($N1261&gt;0,(MIN($N1261/IF($I1250&lt;=5,1,($I1250-5)),$N1261-SUM($N1257:O1257))), (MAX($N1261/IF($I1250&lt;=5,1,($I1250-5)),$N1261-SUM($N1257:O1257))))),0)</f>
        <v>0</v>
      </c>
      <c r="Q1257" s="105">
        <f>IFERROR(IF(OR($I1250=0,P1262=0),0,IF($N1261&gt;0,(MIN($N1261/IF($I1250&lt;=5,1,($I1250-5)),$N1261-SUM($N1257:P1257))), (MAX($N1261/IF($I1250&lt;=5,1,($I1250-5)),$N1261-SUM($N1257:P1257))))),0)</f>
        <v>0</v>
      </c>
      <c r="R1257" s="105">
        <f>IFERROR(IF(OR($I1250=0,Q1262=0),0,IF($N1261&gt;0,(MIN($N1261/IF($I1250&lt;=5,1,($I1250-5)),$N1261-SUM($N1257:Q1257))), (MAX($N1261/IF($I1250&lt;=5,1,($I1250-5)),$N1261-SUM($N1257:Q1257))))),0)</f>
        <v>0</v>
      </c>
      <c r="S1257" s="105">
        <f>IFERROR(IF(OR($I1250=0,R1262=0),0,IF($N1261&gt;0,(MIN($N1261/IF($I1250&lt;=5,1,($I1250-5)),$N1261-SUM($N1257:R1257))), (MAX($N1261/IF($I1250&lt;=5,1,($I1250-5)),$N1261-SUM($N1257:R1257))))),0)</f>
        <v>0</v>
      </c>
      <c r="T1257" s="105">
        <f>IFERROR(IF(OR($I1250=0,S1262=0),0,IF($N1261&gt;0,(MIN($N1261/IF($I1250&lt;=5,1,($I1250-5)),$N1261-SUM($N1257:S1257))), (MAX($N1261/IF($I1250&lt;=5,1,($I1250-5)),$N1261-SUM($N1257:S1257))))),0)</f>
        <v>0</v>
      </c>
      <c r="U1257" s="105">
        <f>IFERROR(IF(OR($I1250=0,T1262=0),0,IF($N1261&gt;0,(MIN($N1261/IF($I1250&lt;=5,1,($I1250-5)),$N1261-SUM($N1257:T1257))), (MAX($N1261/IF($I1250&lt;=5,1,($I1250-5)),$N1261-SUM($N1257:T1257))))),0)</f>
        <v>0</v>
      </c>
      <c r="V1257" s="105">
        <f>IFERROR(IF(OR($I1250=0,U1262=0),0,IF($N1261&gt;0,(MIN($N1261/IF($I1250&lt;=5,1,($I1250-5)),$N1261-SUM($N1257:U1257))), (MAX($N1261/IF($I1250&lt;=5,1,($I1250-5)),$N1261-SUM($N1257:U1257))))),0)</f>
        <v>0</v>
      </c>
      <c r="W1257" s="105">
        <f>IFERROR(IF(OR($I1250=0,V1262=0),0,IF($N1261&gt;0,(MIN($N1261/IF($I1250&lt;=5,1,($I1250-5)),$N1261-SUM($N1257:V1257))), (MAX($N1261/IF($I1250&lt;=5,1,($I1250-5)),$N1261-SUM($N1257:V1257))))),0)</f>
        <v>0</v>
      </c>
      <c r="X1257" s="105">
        <f>IFERROR(IF(OR($I1250=0,W1262=0),0,IF($N1261&gt;0,(MIN($N1261/IF($I1250&lt;=5,1,($I1250-5)),$N1261-SUM($N1257:W1257))), (MAX($N1261/IF($I1250&lt;=5,1,($I1250-5)),$N1261-SUM($N1257:W1257))))),0)</f>
        <v>0</v>
      </c>
      <c r="Y1257" s="105">
        <f>IFERROR(IF(OR($I1250=0,X1262=0),0,IF($N1261&gt;0,(MIN($N1261/IF($I1250&lt;=5,1,($I1250-5)),$N1261-SUM($N1257:X1257))), (MAX($N1261/IF($I1250&lt;=5,1,($I1250-5)),$N1261-SUM($N1257:X1257))))),0)</f>
        <v>0</v>
      </c>
      <c r="Z1257" s="105">
        <f>IFERROR(IF(OR($I1250=0,Y1262=0),0,IF($N1261&gt;0,(MIN($N1261/IF($I1250&lt;=5,1,($I1250-5)),$N1261-SUM($N1257:Y1257))), (MAX($N1261/IF($I1250&lt;=5,1,($I1250-5)),$N1261-SUM($N1257:Y1257))))),0)</f>
        <v>0</v>
      </c>
      <c r="AA1257" s="105">
        <f>IFERROR(IF(OR($I1250=0,Z1262=0),0,IF($N1261&gt;0,(MIN($N1261/IF($I1250&lt;=5,1,($I1250-5)),$N1261-SUM($N1257:Z1257))), (MAX($N1261/IF($I1250&lt;=5,1,($I1250-5)),$N1261-SUM($N1257:Z1257))))),0)</f>
        <v>0</v>
      </c>
      <c r="AB1257" s="105">
        <f>IFERROR(IF(OR($I1250=0,AA1262=0),0,IF($N1261&gt;0,(MIN($N1261/IF($I1250&lt;=5,1,($I1250-5)),$N1261-SUM($N1257:AA1257))), (MAX($N1261/IF($I1250&lt;=5,1,($I1250-5)),$N1261-SUM($N1257:AA1257))))),0)</f>
        <v>0</v>
      </c>
      <c r="AC1257" s="105">
        <f>IFERROR(IF(OR($I1250=0,AB1262=0),0,IF($N1261&gt;0,(MIN($N1261/IF($I1250&lt;=5,1,($I1250-5)),$N1261-SUM($N1257:AB1257))), (MAX($N1261/IF($I1250&lt;=5,1,($I1250-5)),$N1261-SUM($N1257:AB1257))))),0)</f>
        <v>0</v>
      </c>
      <c r="AD1257" s="105">
        <f>IFERROR(IF(OR($I1250=0,AC1262=0),0,IF($N1261&gt;0,(MIN($N1261/IF($I1250&lt;=5,1,($I1250-5)),$N1261-SUM($N1257:AC1257))), (MAX($N1261/IF($I1250&lt;=5,1,($I1250-5)),$N1261-SUM($N1257:AC1257))))),0)</f>
        <v>0</v>
      </c>
      <c r="AE1257" s="105">
        <f>IFERROR(IF(OR($I1250=0,AD1262=0),0,IF($N1261&gt;0,(MIN($N1261/IF($I1250&lt;=5,1,($I1250-5)),$N1261-SUM($N1257:AD1257))), (MAX($N1261/IF($I1250&lt;=5,1,($I1250-5)),$N1261-SUM($N1257:AD1257))))),0)</f>
        <v>0</v>
      </c>
      <c r="AF1257" s="105">
        <f>IFERROR(IF(OR($I1250=0,AE1262=0),0,IF($N1261&gt;0,(MIN($N1261/IF($I1250&lt;=5,1,($I1250-5)),$N1261-SUM($N1257:AE1257))), (MAX($N1261/IF($I1250&lt;=5,1,($I1250-5)),$N1261-SUM($N1257:AE1257))))),0)</f>
        <v>0</v>
      </c>
      <c r="AG1257" s="105">
        <f>IFERROR(IF(OR($I1250=0,AF1262=0),0,IF($N1261&gt;0,(MIN($N1261/IF($I1250&lt;=5,1,($I1250-5)),$N1261-SUM($N1257:AF1257))), (MAX($N1261/IF($I1250&lt;=5,1,($I1250-5)),$N1261-SUM($N1257:AF1257))))),0)</f>
        <v>0</v>
      </c>
      <c r="AH1257" s="105">
        <f>IFERROR(IF(OR($I1250=0,AG1262=0),0,IF($N1261&gt;0,(MIN($N1261/IF($I1250&lt;=5,1,($I1250-5)),$N1261-SUM($N1257:AG1257))), (MAX($N1261/IF($I1250&lt;=5,1,($I1250-5)),$N1261-SUM($N1257:AG1257))))),0)</f>
        <v>0</v>
      </c>
      <c r="AI1257" s="105">
        <f>IFERROR(IF(OR($I1250=0,AH1262=0),0,IF($N1261&gt;0,(MIN($N1261/IF($I1250&lt;=5,1,($I1250-5)),$N1261-SUM($N1257:AH1257))), (MAX($N1261/IF($I1250&lt;=5,1,($I1250-5)),$N1261-SUM($N1257:AH1257))))),0)</f>
        <v>0</v>
      </c>
      <c r="AJ1257" s="105">
        <f>IFERROR(IF(OR($I1250=0,AI1262=0),0,IF($N1261&gt;0,(MIN($N1261/IF($I1250&lt;=5,1,($I1250-5)),$N1261-SUM($N1257:AI1257))), (MAX($N1261/IF($I1250&lt;=5,1,($I1250-5)),$N1261-SUM($N1257:AI1257))))),0)</f>
        <v>0</v>
      </c>
      <c r="AK1257" s="105">
        <f>IFERROR(IF(OR($I1250=0,AJ1262=0),0,IF($N1261&gt;0,(MIN($N1261/IF($I1250&lt;=5,1,($I1250-5)),$N1261-SUM($N1257:AJ1257))), (MAX($N1261/IF($I1250&lt;=5,1,($I1250-5)),$N1261-SUM($N1257:AJ1257))))),0)</f>
        <v>0</v>
      </c>
      <c r="AL1257" s="105">
        <f>IFERROR(IF(OR($I1250=0,AK1262=0),0,IF($N1261&gt;0,(MIN($N1261/IF($I1250&lt;=5,1,($I1250-5)),$N1261-SUM($N1257:AK1257))), (MAX($N1261/IF($I1250&lt;=5,1,($I1250-5)),$N1261-SUM($N1257:AK1257))))),0)</f>
        <v>0</v>
      </c>
      <c r="AM1257" s="105">
        <f>IFERROR(IF(OR($I1250=0,AL1262=0),0,IF($N1261&gt;0,(MIN($N1261/IF($I1250&lt;=5,1,($I1250-5)),$N1261-SUM($N1257:AL1257))), (MAX($N1261/IF($I1250&lt;=5,1,($I1250-5)),$N1261-SUM($N1257:AL1257))))),0)</f>
        <v>0</v>
      </c>
      <c r="AN1257" s="105">
        <f>IFERROR(IF(OR($I1250=0,AM1262=0),0,IF($N1261&gt;0,(MIN($N1261/IF($I1250&lt;=5,1,($I1250-5)),$N1261-SUM($N1257:AM1257))), (MAX($N1261/IF($I1250&lt;=5,1,($I1250-5)),$N1261-SUM($N1257:AM1257))))),0)</f>
        <v>0</v>
      </c>
      <c r="AO1257" s="105">
        <f>IFERROR(IF(OR($I1250=0,AN1262=0),0,IF($N1261&gt;0,(MIN($N1261/IF($I1250&lt;=5,1,($I1250-5)),$N1261-SUM($N1257:AN1257))), (MAX($N1261/IF($I1250&lt;=5,1,($I1250-5)),$N1261-SUM($N1257:AN1257))))),0)</f>
        <v>0</v>
      </c>
      <c r="AP1257" s="105">
        <f>IFERROR(IF(OR($I1250=0,AO1262=0),0,IF($N1261&gt;0,(MIN($N1261/IF($I1250&lt;=5,1,($I1250-5)),$N1261-SUM($N1257:AO1257))), (MAX($N1261/IF($I1250&lt;=5,1,($I1250-5)),$N1261-SUM($N1257:AO1257))))),0)</f>
        <v>0</v>
      </c>
      <c r="AQ1257" s="105">
        <f>IFERROR(IF(OR($I1250=0,AP1262=0),0,IF($N1261&gt;0,(MIN($N1261/IF($I1250&lt;=5,1,($I1250-5)),$N1261-SUM($N1257:AP1257))), (MAX($N1261/IF($I1250&lt;=5,1,($I1250-5)),$N1261-SUM($N1257:AP1257))))),0)</f>
        <v>0</v>
      </c>
      <c r="AR1257" s="105">
        <f>IFERROR(IF(OR($I1250=0,AQ1262=0),0,IF($N1261&gt;0,(MIN($N1261/IF($I1250&lt;=5,1,($I1250-5)),$N1261-SUM($N1257:AQ1257))), (MAX($N1261/IF($I1250&lt;=5,1,($I1250-5)),$N1261-SUM($N1257:AQ1257))))),0)</f>
        <v>0</v>
      </c>
      <c r="AS1257" s="105">
        <f>IFERROR(IF(OR($I1250=0,AR1262=0),0,IF($N1261&gt;0,(MIN($N1261/IF($I1250&lt;=5,1,($I1250-5)),$N1261-SUM($N1257:AR1257))), (MAX($N1261/IF($I1250&lt;=5,1,($I1250-5)),$N1261-SUM($N1257:AR1257))))),0)</f>
        <v>0</v>
      </c>
      <c r="AT1257" s="105">
        <f>IFERROR(IF(OR($I1250=0,AS1262=0),0,IF($N1261&gt;0,(MIN($N1261/IF($I1250&lt;=5,1,($I1250-5)),$N1261-SUM($N1257:AS1257))), (MAX($N1261/IF($I1250&lt;=5,1,($I1250-5)),$N1261-SUM($N1257:AS1257))))),0)</f>
        <v>0</v>
      </c>
      <c r="AU1257" s="105">
        <f>IFERROR(IF(OR($I1250=0,AT1262=0),0,IF($N1261&gt;0,(MIN($N1261/IF($I1250&lt;=5,1,($I1250-5)),$N1261-SUM($N1257:AT1257))), (MAX($N1261/IF($I1250&lt;=5,1,($I1250-5)),$N1261-SUM($N1257:AT1257))))),0)</f>
        <v>0</v>
      </c>
      <c r="AV1257" s="105">
        <f>IFERROR(IF(OR($I1250=0,AU1262=0),0,IF($N1261&gt;0,(MIN($N1261/IF($I1250&lt;=5,1,($I1250-5)),$N1261-SUM($N1257:AU1257))), (MAX($N1261/IF($I1250&lt;=5,1,($I1250-5)),$N1261-SUM($N1257:AU1257))))),0)</f>
        <v>0</v>
      </c>
      <c r="AW1257" s="105">
        <f>IFERROR(IF(OR($I1250=0,AV1262=0),0,IF($N1261&gt;0,(MIN($N1261/IF($I1250&lt;=5,1,($I1250-5)),$N1261-SUM($N1257:AV1257))), (MAX($N1261/IF($I1250&lt;=5,1,($I1250-5)),$N1261-SUM($N1257:AV1257))))),0)</f>
        <v>0</v>
      </c>
      <c r="AX1257" s="105">
        <f>IFERROR(IF(OR($I1250=0,AW1262=0),0,IF($N1261&gt;0,(MIN($N1261/IF($I1250&lt;=5,1,($I1250-5)),$N1261-SUM($N1257:AW1257))), (MAX($N1261/IF($I1250&lt;=5,1,($I1250-5)),$N1261-SUM($N1257:AW1257))))),0)</f>
        <v>0</v>
      </c>
      <c r="AY1257" s="105">
        <f>IFERROR(IF(OR($I1250=0,AX1262=0),0,IF($N1261&gt;0,(MIN($N1261/IF($I1250&lt;=5,1,($I1250-5)),$N1261-SUM($N1257:AX1257))), (MAX($N1261/IF($I1250&lt;=5,1,($I1250-5)),$N1261-SUM($N1257:AX1257))))),0)</f>
        <v>0</v>
      </c>
      <c r="AZ1257" s="105">
        <f>IFERROR(IF(OR($I1250=0,AY1262=0),0,IF($N1261&gt;0,(MIN($N1261/IF($I1250&lt;=5,1,($I1250-5)),$N1261-SUM($N1257:AY1257))), (MAX($N1261/IF($I1250&lt;=5,1,($I1250-5)),$N1261-SUM($N1257:AY1257))))),0)</f>
        <v>0</v>
      </c>
      <c r="BA1257" s="105">
        <f>IFERROR(IF(OR($I1250=0,AZ1262=0),0,IF($N1261&gt;0,(MIN($N1261/IF($I1250&lt;=5,1,($I1250-5)),$N1261-SUM($N1257:AZ1257))), (MAX($N1261/IF($I1250&lt;=5,1,($I1250-5)),$N1261-SUM($N1257:AZ1257))))),0)</f>
        <v>0</v>
      </c>
      <c r="BB1257" s="105">
        <f>IFERROR(IF(OR($I1250=0,BA1262=0),0,IF($N1261&gt;0,(MIN($N1261/IF($I1250&lt;=5,1,($I1250-5)),$N1261-SUM($N1257:BA1257))), (MAX($N1261/IF($I1250&lt;=5,1,($I1250-5)),$N1261-SUM($N1257:BA1257))))),0)</f>
        <v>0</v>
      </c>
      <c r="BC1257" s="105">
        <f>IFERROR(IF(OR($I1250=0,BB1262=0),0,IF($N1261&gt;0,(MIN($N1261/IF($I1250&lt;=5,1,($I1250-5)),$N1261-SUM($N1257:BB1257))), (MAX($N1261/IF($I1250&lt;=5,1,($I1250-5)),$N1261-SUM($N1257:BB1257))))),0)</f>
        <v>0</v>
      </c>
      <c r="BD1257" s="105">
        <f>IFERROR(IF(OR($I1250=0,BC1262=0),0,IF($N1261&gt;0,(MIN($N1261/IF($I1250&lt;=5,1,($I1250-5)),$N1261-SUM($N1257:BC1257))), (MAX($N1261/IF($I1250&lt;=5,1,($I1250-5)),$N1261-SUM($N1257:BC1257))))),0)</f>
        <v>0</v>
      </c>
      <c r="BE1257" s="105">
        <f>IFERROR(IF(OR($I1250=0,BD1262=0),0,IF($N1261&gt;0,(MIN($N1261/IF($I1250&lt;=5,1,($I1250-5)),$N1261-SUM($N1257:BD1257))), (MAX($N1261/IF($I1250&lt;=5,1,($I1250-5)),$N1261-SUM($N1257:BD1257))))),0)</f>
        <v>0</v>
      </c>
      <c r="BF1257" s="105">
        <f>IFERROR(IF(OR($I1250=0,BE1262=0),0,IF($N1261&gt;0,(MIN($N1261/IF($I1250&lt;=5,1,($I1250-5)),$N1261-SUM($N1257:BE1257))), (MAX($N1261/IF($I1250&lt;=5,1,($I1250-5)),$N1261-SUM($N1257:BE1257))))),0)</f>
        <v>0</v>
      </c>
      <c r="BG1257" s="105">
        <f>IFERROR(IF(OR($I1250=0,BF1262=0),0,IF($N1261&gt;0,(MIN($N1261/IF($I1250&lt;=5,1,($I1250-5)),$N1261-SUM($N1257:BF1257))), (MAX($N1261/IF($I1250&lt;=5,1,($I1250-5)),$N1261-SUM($N1257:BF1257))))),0)</f>
        <v>0</v>
      </c>
      <c r="BH1257" s="105">
        <f>IFERROR(IF(OR($I1250=0,BG1262=0),0,IF($N1261&gt;0,(MIN($N1261/IF($I1250&lt;=5,1,($I1250-5)),$N1261-SUM($N1257:BG1257))), (MAX($N1261/IF($I1250&lt;=5,1,($I1250-5)),$N1261-SUM($N1257:BG1257))))),0)</f>
        <v>0</v>
      </c>
      <c r="BI1257" s="105">
        <f>IFERROR(IF(OR($I1250=0,BH1262=0),0,IF($N1261&gt;0,(MIN($N1261/IF($I1250&lt;=5,1,($I1250-5)),$N1261-SUM($N1257:BH1257))), (MAX($N1261/IF($I1250&lt;=5,1,($I1250-5)),$N1261-SUM($N1257:BH1257))))),0)</f>
        <v>0</v>
      </c>
      <c r="BJ1257" s="105">
        <f>IFERROR(IF(OR($I1250=0,BI1262=0),0,IF($N1261&gt;0,(MIN($N1261/IF($I1250&lt;=5,1,($I1250-5)),$N1261-SUM($N1257:BI1257))), (MAX($N1261/IF($I1250&lt;=5,1,($I1250-5)),$N1261-SUM($N1257:BI1257))))),0)</f>
        <v>0</v>
      </c>
      <c r="BK1257" s="105">
        <f>IFERROR(IF(OR($I1250=0,BJ1262=0),0,IF($N1261&gt;0,(MIN($N1261/IF($I1250&lt;=5,1,($I1250-5)),$N1261-SUM($N1257:BJ1257))), (MAX($N1261/IF($I1250&lt;=5,1,($I1250-5)),$N1261-SUM($N1257:BJ1257))))),0)</f>
        <v>0</v>
      </c>
      <c r="BL1257" s="105">
        <f>IFERROR(IF(OR($I1250=0,BK1262=0),0,IF($N1261&gt;0,(MIN($N1261/IF($I1250&lt;=5,1,($I1250-5)),$N1261-SUM($N1257:BK1257))), (MAX($N1261/IF($I1250&lt;=5,1,($I1250-5)),$N1261-SUM($N1257:BK1257))))),0)</f>
        <v>0</v>
      </c>
      <c r="BM1257" s="105">
        <f>IFERROR(IF(OR($I1250=0,BL1262=0),0,IF($N1261&gt;0,(MIN($N1261/IF($I1250&lt;=5,1,($I1250-5)),$N1261-SUM($N1257:BL1257))), (MAX($N1261/IF($I1250&lt;=5,1,($I1250-5)),$N1261-SUM($N1257:BL1257))))),0)</f>
        <v>0</v>
      </c>
      <c r="BN1257" s="105">
        <f>IFERROR(IF(OR($I1250=0,BM1262=0),0,IF($N1261&gt;0,(MIN($N1261/IF($I1250&lt;=5,1,($I1250-5)),$N1261-SUM($N1257:BM1257))), (MAX($N1261/IF($I1250&lt;=5,1,($I1250-5)),$N1261-SUM($N1257:BM1257))))),0)</f>
        <v>0</v>
      </c>
      <c r="BO1257" s="105">
        <f>IFERROR(IF(OR($I1250=0,BN1262=0),0,IF($N1261&gt;0,(MIN($N1261/IF($I1250&lt;=5,1,($I1250-5)),$N1261-SUM($N1257:BN1257))), (MAX($N1261/IF($I1250&lt;=5,1,($I1250-5)),$N1261-SUM($N1257:BN1257))))),0)</f>
        <v>0</v>
      </c>
      <c r="BP1257" s="105">
        <f>IFERROR(IF(OR($I1250=0,BO1262=0),0,IF($N1261&gt;0,(MIN($N1261/IF($I1250&lt;=5,1,($I1250-5)),$N1261-SUM($N1257:BO1257))), (MAX($N1261/IF($I1250&lt;=5,1,($I1250-5)),$N1261-SUM($N1257:BO1257))))),0)</f>
        <v>0</v>
      </c>
      <c r="BQ1257" s="105">
        <f>IFERROR(IF(OR($I1250=0,BP1262=0),0,IF($N1261&gt;0,(MIN($N1261/IF($I1250&lt;=5,1,($I1250-5)),$N1261-SUM($N1257:BP1257))), (MAX($N1261/IF($I1250&lt;=5,1,($I1250-5)),$N1261-SUM($N1257:BP1257))))),0)</f>
        <v>0</v>
      </c>
      <c r="BR1257" s="105">
        <f>IFERROR(IF(OR($I1250=0,BQ1262=0),0,IF($N1261&gt;0,(MIN($N1261/IF($I1250&lt;=5,1,($I1250-5)),$N1261-SUM($N1257:BQ1257))), (MAX($N1261/IF($I1250&lt;=5,1,($I1250-5)),$N1261-SUM($N1257:BQ1257))))),0)</f>
        <v>0</v>
      </c>
      <c r="BS1257" s="105">
        <f>IFERROR(IF(OR($I1250=0,BR1262=0),0,IF($N1261&gt;0,(MIN($N1261/IF($I1250&lt;=5,1,($I1250-5)),$N1261-SUM($N1257:BR1257))), (MAX($N1261/IF($I1250&lt;=5,1,($I1250-5)),$N1261-SUM($N1257:BR1257))))),0)</f>
        <v>0</v>
      </c>
      <c r="BT1257" s="105">
        <f>IFERROR(IF(OR($I1250=0,BS1262=0),0,IF($N1261&gt;0,(MIN($N1261/IF($I1250&lt;=5,1,($I1250-5)),$N1261-SUM($N1257:BS1257))), (MAX($N1261/IF($I1250&lt;=5,1,($I1250-5)),$N1261-SUM($N1257:BS1257))))),0)</f>
        <v>0</v>
      </c>
      <c r="BU1257" s="105">
        <f>IFERROR(IF(OR($I1250=0,BT1262=0),0,IF($N1261&gt;0,(MIN($N1261/IF($I1250&lt;=5,1,($I1250-5)),$N1261-SUM($N1257:BT1257))), (MAX($N1261/IF($I1250&lt;=5,1,($I1250-5)),$N1261-SUM($N1257:BT1257))))),0)</f>
        <v>0</v>
      </c>
      <c r="BV1257" s="105">
        <f>IFERROR(IF(OR($I1250=0,BU1262=0),0,IF($N1261&gt;0,(MIN($N1261/IF($I1250&lt;=5,1,($I1250-5)),$N1261-SUM($N1257:BU1257))), (MAX($N1261/IF($I1250&lt;=5,1,($I1250-5)),$N1261-SUM($N1257:BU1257))))),0)</f>
        <v>0</v>
      </c>
      <c r="BW1257" s="105">
        <f>IFERROR(IF(OR($I1250=0,BV1262=0),0,IF($N1261&gt;0,(MIN($N1261/IF($I1250&lt;=5,1,($I1250-5)),$N1261-SUM($N1257:BV1257))), (MAX($N1261/IF($I1250&lt;=5,1,($I1250-5)),$N1261-SUM($N1257:BV1257))))),0)</f>
        <v>0</v>
      </c>
      <c r="BX1257" s="105">
        <f>IFERROR(IF(OR($I1250=0,BW1262=0),0,IF($N1261&gt;0,(MIN($N1261/IF($I1250&lt;=5,1,($I1250-5)),$N1261-SUM($N1257:BW1257))), (MAX($N1261/IF($I1250&lt;=5,1,($I1250-5)),$N1261-SUM($N1257:BW1257))))),0)</f>
        <v>0</v>
      </c>
      <c r="BY1257" s="105">
        <f>IFERROR(IF(OR($I1250=0,BX1262=0),0,IF($N1261&gt;0,(MIN($N1261/IF($I1250&lt;=5,1,($I1250-5)),$N1261-SUM($N1257:BX1257))), (MAX($N1261/IF($I1250&lt;=5,1,($I1250-5)),$N1261-SUM($N1257:BX1257))))),0)</f>
        <v>0</v>
      </c>
      <c r="BZ1257" s="105">
        <f>IFERROR(IF(OR($I1250=0,BY1262=0),0,IF($N1261&gt;0,(MIN($N1261/IF($I1250&lt;=5,1,($I1250-5)),$N1261-SUM($N1257:BY1257))), (MAX($N1261/IF($I1250&lt;=5,1,($I1250-5)),$N1261-SUM($N1257:BY1257))))),0)</f>
        <v>0</v>
      </c>
      <c r="CA1257" s="105">
        <f>IFERROR(IF(OR($I1250=0,BZ1262=0),0,IF($N1261&gt;0,(MIN($N1261/IF($I1250&lt;=5,1,($I1250-5)),$N1261-SUM($N1257:BZ1257))), (MAX($N1261/IF($I1250&lt;=5,1,($I1250-5)),$N1261-SUM($N1257:BZ1257))))),0)</f>
        <v>0</v>
      </c>
      <c r="CB1257" s="105">
        <f>IFERROR(IF(OR($I1250=0,CA1262=0),0,IF($N1261&gt;0,(MIN($N1261/IF($I1250&lt;=5,1,($I1250-5)),$N1261-SUM($N1257:CA1257))), (MAX($N1261/IF($I1250&lt;=5,1,($I1250-5)),$N1261-SUM($N1257:CA1257))))),0)</f>
        <v>0</v>
      </c>
      <c r="CC1257" s="105">
        <f>IFERROR(IF(OR($I1250=0,CB1262=0),0,IF($N1261&gt;0,(MIN($N1261/IF($I1250&lt;=5,1,($I1250-5)),$N1261-SUM($N1257:CB1257))), (MAX($N1261/IF($I1250&lt;=5,1,($I1250-5)),$N1261-SUM($N1257:CB1257))))),0)</f>
        <v>0</v>
      </c>
      <c r="CD1257" s="105">
        <f>IFERROR(IF(OR($I1250=0,CC1262=0),0,IF($N1261&gt;0,(MIN($N1261/IF($I1250&lt;=5,1,($I1250-5)),$N1261-SUM($N1257:CC1257))), (MAX($N1261/IF($I1250&lt;=5,1,($I1250-5)),$N1261-SUM($N1257:CC1257))))),0)</f>
        <v>0</v>
      </c>
      <c r="CE1257" s="105">
        <f>IFERROR(IF(OR($I1250=0,CD1262=0),0,IF($N1261&gt;0,(MIN($N1261/IF($I1250&lt;=5,1,($I1250-5)),$N1261-SUM($N1257:CD1257))), (MAX($N1261/IF($I1250&lt;=5,1,($I1250-5)),$N1261-SUM($N1257:CD1257))))),0)</f>
        <v>0</v>
      </c>
      <c r="CF1257" s="105">
        <f>IFERROR(IF(OR($I1250=0,CE1262=0),0,IF($N1261&gt;0,(MIN($N1261/IF($I1250&lt;=5,1,($I1250-5)),$N1261-SUM($N1257:CE1257))), (MAX($N1261/IF($I1250&lt;=5,1,($I1250-5)),$N1261-SUM($N1257:CE1257))))),0)</f>
        <v>0</v>
      </c>
    </row>
    <row r="1258" spans="1:2018" s="153" customFormat="1" ht="12.75" customHeight="1">
      <c r="C1258" s="164"/>
      <c r="D1258" s="104" t="s">
        <v>32</v>
      </c>
      <c r="E1258" s="104" t="s">
        <v>185</v>
      </c>
      <c r="F1258" s="106"/>
      <c r="G1258" s="106"/>
      <c r="H1258" s="106"/>
      <c r="I1258" s="107"/>
      <c r="J1258" s="268">
        <f>SUM(J1255:J1256)</f>
        <v>9.0594094246502745</v>
      </c>
      <c r="K1258" s="268">
        <f t="shared" ref="K1258:BV1258" si="6380">SUM(K1255:K1256)</f>
        <v>9.0594094246502745</v>
      </c>
      <c r="L1258" s="268">
        <f t="shared" si="6380"/>
        <v>9.0594094246502745</v>
      </c>
      <c r="M1258" s="268">
        <f t="shared" si="6380"/>
        <v>8.7549320892452371</v>
      </c>
      <c r="N1258" s="268">
        <f t="shared" si="6380"/>
        <v>6.7176876251509681</v>
      </c>
      <c r="O1258" s="268">
        <f t="shared" si="6380"/>
        <v>6.7176876251509681</v>
      </c>
      <c r="P1258" s="268">
        <f t="shared" si="6380"/>
        <v>6.7176876251509681</v>
      </c>
      <c r="Q1258" s="268">
        <f t="shared" si="6380"/>
        <v>6.7176876251509681</v>
      </c>
      <c r="R1258" s="268">
        <f t="shared" si="6380"/>
        <v>6.7176876251509681</v>
      </c>
      <c r="S1258" s="268">
        <f t="shared" si="6380"/>
        <v>6.7176876251509681</v>
      </c>
      <c r="T1258" s="268">
        <f t="shared" si="6380"/>
        <v>6.7176876251509681</v>
      </c>
      <c r="U1258" s="268">
        <f t="shared" si="6380"/>
        <v>6.7176876251509681</v>
      </c>
      <c r="V1258" s="268">
        <f t="shared" si="6380"/>
        <v>6.7176876251509681</v>
      </c>
      <c r="W1258" s="268">
        <f t="shared" si="6380"/>
        <v>6.7176876251509681</v>
      </c>
      <c r="X1258" s="268">
        <f t="shared" si="6380"/>
        <v>6.7176876251509681</v>
      </c>
      <c r="Y1258" s="268">
        <f t="shared" si="6380"/>
        <v>6.7176876251509681</v>
      </c>
      <c r="Z1258" s="268">
        <f t="shared" si="6380"/>
        <v>6.7176876251509681</v>
      </c>
      <c r="AA1258" s="268">
        <f t="shared" si="6380"/>
        <v>6.7176876251509681</v>
      </c>
      <c r="AB1258" s="268">
        <f t="shared" si="6380"/>
        <v>6.7176876251509681</v>
      </c>
      <c r="AC1258" s="268">
        <f t="shared" si="6380"/>
        <v>6.7176876251509681</v>
      </c>
      <c r="AD1258" s="268">
        <f t="shared" si="6380"/>
        <v>6.7176876251509681</v>
      </c>
      <c r="AE1258" s="268">
        <f t="shared" si="6380"/>
        <v>6.7176876251509681</v>
      </c>
      <c r="AF1258" s="268">
        <f t="shared" si="6380"/>
        <v>6.7176876251509681</v>
      </c>
      <c r="AG1258" s="268">
        <f t="shared" si="6380"/>
        <v>6.7176876251509681</v>
      </c>
      <c r="AH1258" s="268">
        <f t="shared" si="6380"/>
        <v>6.7176876251509681</v>
      </c>
      <c r="AI1258" s="268">
        <f t="shared" si="6380"/>
        <v>6.7176876251509681</v>
      </c>
      <c r="AJ1258" s="268">
        <f t="shared" si="6380"/>
        <v>6.7176876251509681</v>
      </c>
      <c r="AK1258" s="268">
        <f t="shared" si="6380"/>
        <v>6.7176876251509681</v>
      </c>
      <c r="AL1258" s="268">
        <f t="shared" si="6380"/>
        <v>6.7176876251509681</v>
      </c>
      <c r="AM1258" s="268">
        <f t="shared" si="6380"/>
        <v>6.7176876251509681</v>
      </c>
      <c r="AN1258" s="268">
        <f t="shared" si="6380"/>
        <v>6.7176876251509681</v>
      </c>
      <c r="AO1258" s="268">
        <f t="shared" si="6380"/>
        <v>6.7176876251509681</v>
      </c>
      <c r="AP1258" s="268">
        <f t="shared" si="6380"/>
        <v>6.7176876251509681</v>
      </c>
      <c r="AQ1258" s="268">
        <f t="shared" si="6380"/>
        <v>6.7176876251509681</v>
      </c>
      <c r="AR1258" s="268">
        <f t="shared" si="6380"/>
        <v>6.7176876251509681</v>
      </c>
      <c r="AS1258" s="268">
        <f t="shared" si="6380"/>
        <v>6.7176876251509681</v>
      </c>
      <c r="AT1258" s="268">
        <f t="shared" si="6380"/>
        <v>6.7176876251509681</v>
      </c>
      <c r="AU1258" s="268">
        <f t="shared" si="6380"/>
        <v>5.620092385590624</v>
      </c>
      <c r="AV1258" s="268">
        <f t="shared" si="6380"/>
        <v>0</v>
      </c>
      <c r="AW1258" s="268">
        <f t="shared" si="6380"/>
        <v>0</v>
      </c>
      <c r="AX1258" s="268">
        <f t="shared" si="6380"/>
        <v>0</v>
      </c>
      <c r="AY1258" s="268">
        <f t="shared" si="6380"/>
        <v>0</v>
      </c>
      <c r="AZ1258" s="268">
        <f t="shared" si="6380"/>
        <v>0</v>
      </c>
      <c r="BA1258" s="268">
        <f t="shared" si="6380"/>
        <v>0</v>
      </c>
      <c r="BB1258" s="268">
        <f t="shared" si="6380"/>
        <v>0</v>
      </c>
      <c r="BC1258" s="268">
        <f t="shared" si="6380"/>
        <v>0</v>
      </c>
      <c r="BD1258" s="268">
        <f t="shared" si="6380"/>
        <v>0</v>
      </c>
      <c r="BE1258" s="268">
        <f t="shared" si="6380"/>
        <v>0</v>
      </c>
      <c r="BF1258" s="268">
        <f t="shared" si="6380"/>
        <v>0</v>
      </c>
      <c r="BG1258" s="268">
        <f t="shared" si="6380"/>
        <v>0</v>
      </c>
      <c r="BH1258" s="268">
        <f t="shared" si="6380"/>
        <v>0</v>
      </c>
      <c r="BI1258" s="268">
        <f t="shared" si="6380"/>
        <v>0</v>
      </c>
      <c r="BJ1258" s="268">
        <f t="shared" si="6380"/>
        <v>0</v>
      </c>
      <c r="BK1258" s="268">
        <f t="shared" si="6380"/>
        <v>0</v>
      </c>
      <c r="BL1258" s="268">
        <f t="shared" si="6380"/>
        <v>0</v>
      </c>
      <c r="BM1258" s="268">
        <f t="shared" si="6380"/>
        <v>0</v>
      </c>
      <c r="BN1258" s="268">
        <f t="shared" si="6380"/>
        <v>0</v>
      </c>
      <c r="BO1258" s="268">
        <f t="shared" si="6380"/>
        <v>0</v>
      </c>
      <c r="BP1258" s="268">
        <f t="shared" si="6380"/>
        <v>0</v>
      </c>
      <c r="BQ1258" s="268">
        <f t="shared" si="6380"/>
        <v>0</v>
      </c>
      <c r="BR1258" s="268">
        <f t="shared" si="6380"/>
        <v>0</v>
      </c>
      <c r="BS1258" s="268">
        <f t="shared" si="6380"/>
        <v>0</v>
      </c>
      <c r="BT1258" s="268">
        <f t="shared" si="6380"/>
        <v>0</v>
      </c>
      <c r="BU1258" s="268">
        <f t="shared" si="6380"/>
        <v>0</v>
      </c>
      <c r="BV1258" s="268">
        <f t="shared" si="6380"/>
        <v>0</v>
      </c>
      <c r="BW1258" s="268">
        <f t="shared" ref="BW1258:CF1258" si="6381">SUM(BW1255:BW1256)</f>
        <v>0</v>
      </c>
      <c r="BX1258" s="268">
        <f t="shared" si="6381"/>
        <v>0</v>
      </c>
      <c r="BY1258" s="268">
        <f t="shared" si="6381"/>
        <v>0</v>
      </c>
      <c r="BZ1258" s="268">
        <f t="shared" si="6381"/>
        <v>0</v>
      </c>
      <c r="CA1258" s="268">
        <f t="shared" si="6381"/>
        <v>0</v>
      </c>
      <c r="CB1258" s="268">
        <f t="shared" si="6381"/>
        <v>0</v>
      </c>
      <c r="CC1258" s="268">
        <f t="shared" si="6381"/>
        <v>0</v>
      </c>
      <c r="CD1258" s="268">
        <f t="shared" si="6381"/>
        <v>0</v>
      </c>
      <c r="CE1258" s="268">
        <f t="shared" si="6381"/>
        <v>0</v>
      </c>
      <c r="CF1258" s="268">
        <f t="shared" si="6381"/>
        <v>0</v>
      </c>
    </row>
    <row r="1259" spans="1:2018" s="153" customFormat="1" ht="12.75" customHeight="1">
      <c r="C1259" s="164"/>
      <c r="D1259" s="155" t="s">
        <v>204</v>
      </c>
      <c r="E1259" s="155"/>
      <c r="I1259" s="31">
        <f>IF(I$4=first_reg_period, INDEX(Inputs!$J$94:$J$121,MATCH(B1249,Inputs!$C$94:$C$121,0)),0)</f>
        <v>9.0624098625921903</v>
      </c>
      <c r="J1259" s="166">
        <f>IF(J$4=first_reg_period, INDEX(Inputs!$J$94:$J$121,MATCH(C1249,Inputs!$C$94:$C$121,0)),0)</f>
        <v>0</v>
      </c>
      <c r="K1259" s="166">
        <f>IF(K$4=first_reg_period, INDEX(Inputs!$J$94:$J$121,MATCH(D1249,Inputs!$C$94:$C$121,0)),0)</f>
        <v>0</v>
      </c>
      <c r="L1259" s="166">
        <f>IF(L$4=first_reg_period, INDEX(Inputs!$J$94:$J$121,MATCH(E1249,Inputs!$C$94:$C$121,0)),0)</f>
        <v>0</v>
      </c>
      <c r="M1259" s="166">
        <f>IF(M$4=first_reg_period, INDEX(Inputs!$J$94:$J$121,MATCH(F1249,Inputs!$C$94:$C$121,0)),0)</f>
        <v>0</v>
      </c>
      <c r="N1259" s="166">
        <f>IF(N$4=first_reg_period, INDEX(Inputs!$J$94:$J$121,MATCH(G1249,Inputs!$C$94:$C$121,0)),0)</f>
        <v>0</v>
      </c>
      <c r="O1259" s="31">
        <f>IF(O$4=first_reg_period, INDEX(Inputs!$J$94:$J$121,MATCH(H1249,Inputs!$C$94:$C$121,0)),0)</f>
        <v>0</v>
      </c>
      <c r="P1259" s="31">
        <f>IF(P$4=first_reg_period, INDEX(Inputs!$J$94:$J$121,MATCH(I1249,Inputs!$C$94:$C$121,0)),0)</f>
        <v>0</v>
      </c>
      <c r="Q1259" s="31">
        <f>IF(Q$4=first_reg_period, INDEX(Inputs!$J$94:$J$121,MATCH(J1249,Inputs!$C$94:$C$121,0)),0)</f>
        <v>0</v>
      </c>
      <c r="R1259" s="31">
        <f>IF(R$4=first_reg_period, INDEX(Inputs!$J$94:$J$121,MATCH(K1249,Inputs!$C$94:$C$121,0)),0)</f>
        <v>0</v>
      </c>
      <c r="S1259" s="31">
        <f>IF(S$4=first_reg_period, INDEX(Inputs!$J$94:$J$121,MATCH(L1249,Inputs!$C$94:$C$121,0)),0)</f>
        <v>0</v>
      </c>
      <c r="T1259" s="31">
        <f>IF(T$4=first_reg_period, INDEX(Inputs!$J$94:$J$121,MATCH(M1249,Inputs!$C$94:$C$121,0)),0)</f>
        <v>0</v>
      </c>
      <c r="U1259" s="31">
        <f>IF(U$4=first_reg_period, INDEX(Inputs!$J$94:$J$121,MATCH(N1249,Inputs!$C$94:$C$121,0)),0)</f>
        <v>0</v>
      </c>
      <c r="V1259" s="31">
        <f>IF(V$4=first_reg_period, INDEX(Inputs!$J$94:$J$121,MATCH(O1249,Inputs!$C$94:$C$121,0)),0)</f>
        <v>0</v>
      </c>
      <c r="W1259" s="31">
        <f>IF(W$4=first_reg_period, INDEX(Inputs!$J$94:$J$121,MATCH(P1249,Inputs!$C$94:$C$121,0)),0)</f>
        <v>0</v>
      </c>
      <c r="X1259" s="31">
        <f>IF(X$4=first_reg_period, INDEX(Inputs!$J$94:$J$121,MATCH(Q1249,Inputs!$C$94:$C$121,0)),0)</f>
        <v>0</v>
      </c>
      <c r="Y1259" s="31">
        <f>IF(Y$4=first_reg_period, INDEX(Inputs!$J$94:$J$121,MATCH(R1249,Inputs!$C$94:$C$121,0)),0)</f>
        <v>0</v>
      </c>
      <c r="Z1259" s="31">
        <f>IF(Z$4=first_reg_period, INDEX(Inputs!$J$94:$J$121,MATCH(S1249,Inputs!$C$94:$C$121,0)),0)</f>
        <v>0</v>
      </c>
      <c r="AA1259" s="31">
        <f>IF(AA$4=first_reg_period, INDEX(Inputs!$J$94:$J$121,MATCH(T1249,Inputs!$C$94:$C$121,0)),0)</f>
        <v>0</v>
      </c>
      <c r="AB1259" s="31">
        <f>IF(AB$4=first_reg_period, INDEX(Inputs!$J$94:$J$121,MATCH(U1249,Inputs!$C$94:$C$121,0)),0)</f>
        <v>0</v>
      </c>
      <c r="AC1259" s="31">
        <f>IF(AC$4=first_reg_period, INDEX(Inputs!$J$94:$J$121,MATCH(V1249,Inputs!$C$94:$C$121,0)),0)</f>
        <v>0</v>
      </c>
      <c r="AD1259" s="31">
        <f>IF(AD$4=first_reg_period, INDEX(Inputs!$J$94:$J$121,MATCH(W1249,Inputs!$C$94:$C$121,0)),0)</f>
        <v>0</v>
      </c>
      <c r="AE1259" s="31">
        <f>IF(AE$4=first_reg_period, INDEX(Inputs!$J$94:$J$121,MATCH(X1249,Inputs!$C$94:$C$121,0)),0)</f>
        <v>0</v>
      </c>
      <c r="AF1259" s="31">
        <f>IF(AF$4=first_reg_period, INDEX(Inputs!$J$94:$J$121,MATCH(Y1249,Inputs!$C$94:$C$121,0)),0)</f>
        <v>0</v>
      </c>
      <c r="AG1259" s="31">
        <f>IF(AG$4=first_reg_period, INDEX(Inputs!$J$94:$J$121,MATCH(Z1249,Inputs!$C$94:$C$121,0)),0)</f>
        <v>0</v>
      </c>
      <c r="AH1259" s="31">
        <f>IF(AH$4=first_reg_period, INDEX(Inputs!$J$94:$J$121,MATCH(AA1249,Inputs!$C$94:$C$121,0)),0)</f>
        <v>0</v>
      </c>
      <c r="AI1259" s="31">
        <f>IF(AI$4=first_reg_period, INDEX(Inputs!$J$94:$J$121,MATCH(AB1249,Inputs!$C$94:$C$121,0)),0)</f>
        <v>0</v>
      </c>
      <c r="AJ1259" s="31">
        <f>IF(AJ$4=first_reg_period, INDEX(Inputs!$J$94:$J$121,MATCH(AC1249,Inputs!$C$94:$C$121,0)),0)</f>
        <v>0</v>
      </c>
      <c r="AK1259" s="31">
        <f>IF(AK$4=first_reg_period, INDEX(Inputs!$J$94:$J$121,MATCH(AD1249,Inputs!$C$94:$C$121,0)),0)</f>
        <v>0</v>
      </c>
      <c r="AL1259" s="31">
        <f>IF(AL$4=first_reg_period, INDEX(Inputs!$J$94:$J$121,MATCH(AE1249,Inputs!$C$94:$C$121,0)),0)</f>
        <v>0</v>
      </c>
      <c r="AM1259" s="31">
        <f>IF(AM$4=first_reg_period, INDEX(Inputs!$J$94:$J$121,MATCH(AF1249,Inputs!$C$94:$C$121,0)),0)</f>
        <v>0</v>
      </c>
      <c r="AN1259" s="31">
        <f>IF(AN$4=first_reg_period, INDEX(Inputs!$J$94:$J$121,MATCH(AG1249,Inputs!$C$94:$C$121,0)),0)</f>
        <v>0</v>
      </c>
      <c r="AO1259" s="31">
        <f>IF(AO$4=first_reg_period, INDEX(Inputs!$J$94:$J$121,MATCH(AH1249,Inputs!$C$94:$C$121,0)),0)</f>
        <v>0</v>
      </c>
      <c r="AP1259" s="31">
        <f>IF(AP$4=first_reg_period, INDEX(Inputs!$J$94:$J$121,MATCH(AI1249,Inputs!$C$94:$C$121,0)),0)</f>
        <v>0</v>
      </c>
      <c r="AQ1259" s="31">
        <f>IF(AQ$4=first_reg_period, INDEX(Inputs!$J$94:$J$121,MATCH(AJ1249,Inputs!$C$94:$C$121,0)),0)</f>
        <v>0</v>
      </c>
      <c r="AR1259" s="31">
        <f>IF(AR$4=first_reg_period, INDEX(Inputs!$J$94:$J$121,MATCH(AK1249,Inputs!$C$94:$C$121,0)),0)</f>
        <v>0</v>
      </c>
      <c r="AS1259" s="31">
        <f>IF(AS$4=first_reg_period, INDEX(Inputs!$J$94:$J$121,MATCH(AL1249,Inputs!$C$94:$C$121,0)),0)</f>
        <v>0</v>
      </c>
      <c r="AT1259" s="31">
        <f>IF(AT$4=first_reg_period, INDEX(Inputs!$J$94:$J$121,MATCH(AM1249,Inputs!$C$94:$C$121,0)),0)</f>
        <v>0</v>
      </c>
      <c r="AU1259" s="31">
        <f>IF(AU$4=first_reg_period, INDEX(Inputs!$J$94:$J$121,MATCH(AN1249,Inputs!$C$94:$C$121,0)),0)</f>
        <v>0</v>
      </c>
      <c r="AV1259" s="31">
        <f>IF(AV$4=first_reg_period, INDEX(Inputs!$J$94:$J$121,MATCH(AO1249,Inputs!$C$94:$C$121,0)),0)</f>
        <v>0</v>
      </c>
      <c r="AW1259" s="31">
        <f>IF(AW$4=first_reg_period, INDEX(Inputs!$J$94:$J$121,MATCH(AP1249,Inputs!$C$94:$C$121,0)),0)</f>
        <v>0</v>
      </c>
      <c r="AX1259" s="31">
        <f>IF(AX$4=first_reg_period, INDEX(Inputs!$J$94:$J$121,MATCH(AQ1249,Inputs!$C$94:$C$121,0)),0)</f>
        <v>0</v>
      </c>
      <c r="AY1259" s="31">
        <f>IF(AY$4=first_reg_period, INDEX(Inputs!$J$94:$J$121,MATCH(AR1249,Inputs!$C$94:$C$121,0)),0)</f>
        <v>0</v>
      </c>
      <c r="AZ1259" s="31">
        <f>IF(AZ$4=first_reg_period, INDEX(Inputs!$J$94:$J$121,MATCH(AS1249,Inputs!$C$94:$C$121,0)),0)</f>
        <v>0</v>
      </c>
      <c r="BA1259" s="31">
        <f>IF(BA$4=first_reg_period, INDEX(Inputs!$J$94:$J$121,MATCH(AT1249,Inputs!$C$94:$C$121,0)),0)</f>
        <v>0</v>
      </c>
      <c r="BB1259" s="31">
        <f>IF(BB$4=first_reg_period, INDEX(Inputs!$J$94:$J$121,MATCH(AU1249,Inputs!$C$94:$C$121,0)),0)</f>
        <v>0</v>
      </c>
      <c r="BC1259" s="31">
        <f>IF(BC$4=first_reg_period, INDEX(Inputs!$J$94:$J$121,MATCH(AV1249,Inputs!$C$94:$C$121,0)),0)</f>
        <v>0</v>
      </c>
      <c r="BD1259" s="31">
        <f>IF(BD$4=first_reg_period, INDEX(Inputs!$J$94:$J$121,MATCH(AW1249,Inputs!$C$94:$C$121,0)),0)</f>
        <v>0</v>
      </c>
      <c r="BE1259" s="31">
        <f>IF(BE$4=first_reg_period, INDEX(Inputs!$J$94:$J$121,MATCH(AX1249,Inputs!$C$94:$C$121,0)),0)</f>
        <v>0</v>
      </c>
      <c r="BF1259" s="31">
        <f>IF(BF$4=first_reg_period, INDEX(Inputs!$J$94:$J$121,MATCH(AY1249,Inputs!$C$94:$C$121,0)),0)</f>
        <v>0</v>
      </c>
      <c r="BG1259" s="31">
        <f>IF(BG$4=first_reg_period, INDEX(Inputs!$J$94:$J$121,MATCH(AZ1249,Inputs!$C$94:$C$121,0)),0)</f>
        <v>0</v>
      </c>
      <c r="BH1259" s="31">
        <f>IF(BH$4=first_reg_period, INDEX(Inputs!$J$94:$J$121,MATCH(BA1249,Inputs!$C$94:$C$121,0)),0)</f>
        <v>0</v>
      </c>
      <c r="BI1259" s="31">
        <f>IF(BI$4=first_reg_period, INDEX(Inputs!$J$94:$J$121,MATCH(BB1249,Inputs!$C$94:$C$121,0)),0)</f>
        <v>0</v>
      </c>
      <c r="BJ1259" s="31">
        <f>IF(BJ$4=first_reg_period, INDEX(Inputs!$J$94:$J$121,MATCH(BC1249,Inputs!$C$94:$C$121,0)),0)</f>
        <v>0</v>
      </c>
      <c r="BK1259" s="31">
        <f>IF(BK$4=first_reg_period, INDEX(Inputs!$J$94:$J$121,MATCH(BD1249,Inputs!$C$94:$C$121,0)),0)</f>
        <v>0</v>
      </c>
      <c r="BL1259" s="31">
        <f>IF(BL$4=first_reg_period, INDEX(Inputs!$J$94:$J$121,MATCH(BE1249,Inputs!$C$94:$C$121,0)),0)</f>
        <v>0</v>
      </c>
      <c r="BM1259" s="31">
        <f>IF(BM$4=first_reg_period, INDEX(Inputs!$J$94:$J$121,MATCH(BF1249,Inputs!$C$94:$C$121,0)),0)</f>
        <v>0</v>
      </c>
      <c r="BN1259" s="31">
        <f>IF(BN$4=first_reg_period, INDEX(Inputs!$J$94:$J$121,MATCH(BG1249,Inputs!$C$94:$C$121,0)),0)</f>
        <v>0</v>
      </c>
      <c r="BO1259" s="31">
        <f>IF(BO$4=first_reg_period, INDEX(Inputs!$J$94:$J$121,MATCH(BH1249,Inputs!$C$94:$C$121,0)),0)</f>
        <v>0</v>
      </c>
      <c r="BP1259" s="31">
        <f>IF(BP$4=first_reg_period, INDEX(Inputs!$J$94:$J$121,MATCH(BI1249,Inputs!$C$94:$C$121,0)),0)</f>
        <v>0</v>
      </c>
      <c r="BQ1259" s="31">
        <f>IF(BQ$4=first_reg_period, INDEX(Inputs!$J$94:$J$121,MATCH(BJ1249,Inputs!$C$94:$C$121,0)),0)</f>
        <v>0</v>
      </c>
      <c r="BR1259" s="31">
        <f>IF(BR$4=first_reg_period, INDEX(Inputs!$J$94:$J$121,MATCH(BK1249,Inputs!$C$94:$C$121,0)),0)</f>
        <v>0</v>
      </c>
      <c r="BS1259" s="31">
        <f>IF(BS$4=first_reg_period, INDEX(Inputs!$J$94:$J$121,MATCH(BL1249,Inputs!$C$94:$C$121,0)),0)</f>
        <v>0</v>
      </c>
      <c r="BT1259" s="31">
        <f>IF(BT$4=first_reg_period, INDEX(Inputs!$J$94:$J$121,MATCH(BM1249,Inputs!$C$94:$C$121,0)),0)</f>
        <v>0</v>
      </c>
      <c r="BU1259" s="31">
        <f>IF(BU$4=first_reg_period, INDEX(Inputs!$J$94:$J$121,MATCH(BN1249,Inputs!$C$94:$C$121,0)),0)</f>
        <v>0</v>
      </c>
      <c r="BV1259" s="31">
        <f>IF(BV$4=first_reg_period, INDEX(Inputs!$J$94:$J$121,MATCH(BO1249,Inputs!$C$94:$C$121,0)),0)</f>
        <v>0</v>
      </c>
      <c r="BW1259" s="31">
        <f>IF(BW$4=first_reg_period, INDEX(Inputs!$J$94:$J$121,MATCH(BP1249,Inputs!$C$94:$C$121,0)),0)</f>
        <v>0</v>
      </c>
      <c r="BX1259" s="31">
        <f>IF(BX$4=first_reg_period, INDEX(Inputs!$J$94:$J$121,MATCH(BQ1249,Inputs!$C$94:$C$121,0)),0)</f>
        <v>0</v>
      </c>
      <c r="BY1259" s="31">
        <f>IF(BY$4=first_reg_period, INDEX(Inputs!$J$94:$J$121,MATCH(BR1249,Inputs!$C$94:$C$121,0)),0)</f>
        <v>0</v>
      </c>
      <c r="BZ1259" s="31">
        <f>IF(BZ$4=first_reg_period, INDEX(Inputs!$J$94:$J$121,MATCH(BS1249,Inputs!$C$94:$C$121,0)),0)</f>
        <v>0</v>
      </c>
      <c r="CA1259" s="31">
        <f>IF(CA$4=first_reg_period, INDEX(Inputs!$J$94:$J$121,MATCH(BT1249,Inputs!$C$94:$C$121,0)),0)</f>
        <v>0</v>
      </c>
      <c r="CB1259" s="31">
        <f>IF(CB$4=first_reg_period, INDEX(Inputs!$J$94:$J$121,MATCH(BU1249,Inputs!$C$94:$C$121,0)),0)</f>
        <v>0</v>
      </c>
      <c r="CC1259" s="31">
        <f>IF(CC$4=first_reg_period, INDEX(Inputs!$J$94:$J$121,MATCH(BV1249,Inputs!$C$94:$C$121,0)),0)</f>
        <v>0</v>
      </c>
      <c r="CD1259" s="31">
        <f>IF(CD$4=first_reg_period, INDEX(Inputs!$J$94:$J$121,MATCH(BW1249,Inputs!$C$94:$C$121,0)),0)</f>
        <v>0</v>
      </c>
      <c r="CE1259" s="31">
        <f>IF(CE$4=first_reg_period, INDEX(Inputs!$J$94:$J$121,MATCH(BX1249,Inputs!$C$94:$C$121,0)),0)</f>
        <v>0</v>
      </c>
      <c r="CF1259" s="31">
        <f>IF(CF$4=first_reg_period, INDEX(Inputs!$J$94:$J$121,MATCH(BY1249,Inputs!$C$94:$C$121,0)),0)</f>
        <v>0</v>
      </c>
    </row>
    <row r="1260" spans="1:2018" s="153" customFormat="1" ht="12.75" customHeight="1">
      <c r="C1260" s="164"/>
      <c r="D1260" s="155" t="s">
        <v>205</v>
      </c>
      <c r="E1260" s="155"/>
      <c r="I1260" s="31">
        <f>IF(I$4=first_reg_period, INDEX(Inputs!$K$94:$K$121,MATCH(B1249,Inputs!$C$94:$C$121,0)),0)</f>
        <v>254.17453451617655</v>
      </c>
      <c r="J1260" s="31">
        <f>IF(J$4=first_reg_period, INDEX(Inputs!$K$94:$K$121,MATCH(C1249,Inputs!$C$94:$C$121,0)),0)</f>
        <v>0</v>
      </c>
      <c r="K1260" s="31">
        <f>IF(K$4=first_reg_period, INDEX(Inputs!$K$94:$K$121,MATCH(D1249,Inputs!$C$94:$C$121,0)),0)</f>
        <v>0</v>
      </c>
      <c r="L1260" s="31">
        <f>IF(L$4=first_reg_period, INDEX(Inputs!$K$94:$K$121,MATCH(E1249,Inputs!$C$94:$C$121,0)),0)</f>
        <v>0</v>
      </c>
      <c r="M1260" s="31">
        <f>IF(M$4=first_reg_period, INDEX(Inputs!$K$94:$K$121,MATCH(F1249,Inputs!$C$94:$C$121,0)),0)</f>
        <v>0</v>
      </c>
      <c r="N1260" s="31">
        <f>IF(N$4=first_reg_period, INDEX(Inputs!$K$94:$K$121,MATCH(G1249,Inputs!$C$94:$C$121,0)),0)</f>
        <v>0</v>
      </c>
      <c r="O1260" s="31">
        <f>IF(O$4=first_reg_period, INDEX(Inputs!$K$94:$K$121,MATCH(H1249,Inputs!$C$94:$C$121,0)),0)</f>
        <v>0</v>
      </c>
      <c r="P1260" s="31">
        <f>IF(P$4=first_reg_period, INDEX(Inputs!$K$94:$K$121,MATCH(I1249,Inputs!$C$94:$C$121,0)),0)</f>
        <v>0</v>
      </c>
      <c r="Q1260" s="31">
        <f>IF(Q$4=first_reg_period, INDEX(Inputs!$K$94:$K$121,MATCH(J1249,Inputs!$C$94:$C$121,0)),0)</f>
        <v>0</v>
      </c>
      <c r="R1260" s="31">
        <f>IF(R$4=first_reg_period, INDEX(Inputs!$K$94:$K$121,MATCH(K1249,Inputs!$C$94:$C$121,0)),0)</f>
        <v>0</v>
      </c>
      <c r="S1260" s="31">
        <f>IF(S$4=first_reg_period, INDEX(Inputs!$K$94:$K$121,MATCH(L1249,Inputs!$C$94:$C$121,0)),0)</f>
        <v>0</v>
      </c>
      <c r="T1260" s="31">
        <f>IF(T$4=first_reg_period, INDEX(Inputs!$K$94:$K$121,MATCH(M1249,Inputs!$C$94:$C$121,0)),0)</f>
        <v>0</v>
      </c>
      <c r="U1260" s="31">
        <f>IF(U$4=first_reg_period, INDEX(Inputs!$K$94:$K$121,MATCH(N1249,Inputs!$C$94:$C$121,0)),0)</f>
        <v>0</v>
      </c>
      <c r="V1260" s="31">
        <f>IF(V$4=first_reg_period, INDEX(Inputs!$K$94:$K$121,MATCH(O1249,Inputs!$C$94:$C$121,0)),0)</f>
        <v>0</v>
      </c>
      <c r="W1260" s="31">
        <f>IF(W$4=first_reg_period, INDEX(Inputs!$K$94:$K$121,MATCH(P1249,Inputs!$C$94:$C$121,0)),0)</f>
        <v>0</v>
      </c>
      <c r="X1260" s="31">
        <f>IF(X$4=first_reg_period, INDEX(Inputs!$K$94:$K$121,MATCH(Q1249,Inputs!$C$94:$C$121,0)),0)</f>
        <v>0</v>
      </c>
      <c r="Y1260" s="31">
        <f>IF(Y$4=first_reg_period, INDEX(Inputs!$K$94:$K$121,MATCH(R1249,Inputs!$C$94:$C$121,0)),0)</f>
        <v>0</v>
      </c>
      <c r="Z1260" s="31">
        <f>IF(Z$4=first_reg_period, INDEX(Inputs!$K$94:$K$121,MATCH(S1249,Inputs!$C$94:$C$121,0)),0)</f>
        <v>0</v>
      </c>
      <c r="AA1260" s="31">
        <f>IF(AA$4=first_reg_period, INDEX(Inputs!$K$94:$K$121,MATCH(T1249,Inputs!$C$94:$C$121,0)),0)</f>
        <v>0</v>
      </c>
      <c r="AB1260" s="31">
        <f>IF(AB$4=first_reg_period, INDEX(Inputs!$K$94:$K$121,MATCH(U1249,Inputs!$C$94:$C$121,0)),0)</f>
        <v>0</v>
      </c>
      <c r="AC1260" s="31">
        <f>IF(AC$4=first_reg_period, INDEX(Inputs!$K$94:$K$121,MATCH(V1249,Inputs!$C$94:$C$121,0)),0)</f>
        <v>0</v>
      </c>
      <c r="AD1260" s="31">
        <f>IF(AD$4=first_reg_period, INDEX(Inputs!$K$94:$K$121,MATCH(W1249,Inputs!$C$94:$C$121,0)),0)</f>
        <v>0</v>
      </c>
      <c r="AE1260" s="31">
        <f>IF(AE$4=first_reg_period, INDEX(Inputs!$K$94:$K$121,MATCH(X1249,Inputs!$C$94:$C$121,0)),0)</f>
        <v>0</v>
      </c>
      <c r="AF1260" s="31">
        <f>IF(AF$4=first_reg_period, INDEX(Inputs!$K$94:$K$121,MATCH(Y1249,Inputs!$C$94:$C$121,0)),0)</f>
        <v>0</v>
      </c>
      <c r="AG1260" s="31">
        <f>IF(AG$4=first_reg_period, INDEX(Inputs!$K$94:$K$121,MATCH(Z1249,Inputs!$C$94:$C$121,0)),0)</f>
        <v>0</v>
      </c>
      <c r="AH1260" s="31">
        <f>IF(AH$4=first_reg_period, INDEX(Inputs!$K$94:$K$121,MATCH(AA1249,Inputs!$C$94:$C$121,0)),0)</f>
        <v>0</v>
      </c>
      <c r="AI1260" s="31">
        <f>IF(AI$4=first_reg_period, INDEX(Inputs!$K$94:$K$121,MATCH(AB1249,Inputs!$C$94:$C$121,0)),0)</f>
        <v>0</v>
      </c>
      <c r="AJ1260" s="31">
        <f>IF(AJ$4=first_reg_period, INDEX(Inputs!$K$94:$K$121,MATCH(AC1249,Inputs!$C$94:$C$121,0)),0)</f>
        <v>0</v>
      </c>
      <c r="AK1260" s="31">
        <f>IF(AK$4=first_reg_period, INDEX(Inputs!$K$94:$K$121,MATCH(AD1249,Inputs!$C$94:$C$121,0)),0)</f>
        <v>0</v>
      </c>
      <c r="AL1260" s="31">
        <f>IF(AL$4=first_reg_period, INDEX(Inputs!$K$94:$K$121,MATCH(AE1249,Inputs!$C$94:$C$121,0)),0)</f>
        <v>0</v>
      </c>
      <c r="AM1260" s="31">
        <f>IF(AM$4=first_reg_period, INDEX(Inputs!$K$94:$K$121,MATCH(AF1249,Inputs!$C$94:$C$121,0)),0)</f>
        <v>0</v>
      </c>
      <c r="AN1260" s="31">
        <f>IF(AN$4=first_reg_period, INDEX(Inputs!$K$94:$K$121,MATCH(AG1249,Inputs!$C$94:$C$121,0)),0)</f>
        <v>0</v>
      </c>
      <c r="AO1260" s="31">
        <f>IF(AO$4=first_reg_period, INDEX(Inputs!$K$94:$K$121,MATCH(AH1249,Inputs!$C$94:$C$121,0)),0)</f>
        <v>0</v>
      </c>
      <c r="AP1260" s="31">
        <f>IF(AP$4=first_reg_period, INDEX(Inputs!$K$94:$K$121,MATCH(AI1249,Inputs!$C$94:$C$121,0)),0)</f>
        <v>0</v>
      </c>
      <c r="AQ1260" s="31">
        <f>IF(AQ$4=first_reg_period, INDEX(Inputs!$K$94:$K$121,MATCH(AJ1249,Inputs!$C$94:$C$121,0)),0)</f>
        <v>0</v>
      </c>
      <c r="AR1260" s="31">
        <f>IF(AR$4=first_reg_period, INDEX(Inputs!$K$94:$K$121,MATCH(AK1249,Inputs!$C$94:$C$121,0)),0)</f>
        <v>0</v>
      </c>
      <c r="AS1260" s="31">
        <f>IF(AS$4=first_reg_period, INDEX(Inputs!$K$94:$K$121,MATCH(AL1249,Inputs!$C$94:$C$121,0)),0)</f>
        <v>0</v>
      </c>
      <c r="AT1260" s="31">
        <f>IF(AT$4=first_reg_period, INDEX(Inputs!$K$94:$K$121,MATCH(AM1249,Inputs!$C$94:$C$121,0)),0)</f>
        <v>0</v>
      </c>
      <c r="AU1260" s="31">
        <f>IF(AU$4=first_reg_period, INDEX(Inputs!$K$94:$K$121,MATCH(AN1249,Inputs!$C$94:$C$121,0)),0)</f>
        <v>0</v>
      </c>
      <c r="AV1260" s="31">
        <f>IF(AV$4=first_reg_period, INDEX(Inputs!$K$94:$K$121,MATCH(AO1249,Inputs!$C$94:$C$121,0)),0)</f>
        <v>0</v>
      </c>
      <c r="AW1260" s="31">
        <f>IF(AW$4=first_reg_period, INDEX(Inputs!$K$94:$K$121,MATCH(AP1249,Inputs!$C$94:$C$121,0)),0)</f>
        <v>0</v>
      </c>
      <c r="AX1260" s="31">
        <f>IF(AX$4=first_reg_period, INDEX(Inputs!$K$94:$K$121,MATCH(AQ1249,Inputs!$C$94:$C$121,0)),0)</f>
        <v>0</v>
      </c>
      <c r="AY1260" s="31">
        <f>IF(AY$4=first_reg_period, INDEX(Inputs!$K$94:$K$121,MATCH(AR1249,Inputs!$C$94:$C$121,0)),0)</f>
        <v>0</v>
      </c>
      <c r="AZ1260" s="31">
        <f>IF(AZ$4=first_reg_period, INDEX(Inputs!$K$94:$K$121,MATCH(AS1249,Inputs!$C$94:$C$121,0)),0)</f>
        <v>0</v>
      </c>
      <c r="BA1260" s="31">
        <f>IF(BA$4=first_reg_period, INDEX(Inputs!$K$94:$K$121,MATCH(AT1249,Inputs!$C$94:$C$121,0)),0)</f>
        <v>0</v>
      </c>
      <c r="BB1260" s="31">
        <f>IF(BB$4=first_reg_period, INDEX(Inputs!$K$94:$K$121,MATCH(AU1249,Inputs!$C$94:$C$121,0)),0)</f>
        <v>0</v>
      </c>
      <c r="BC1260" s="31">
        <f>IF(BC$4=first_reg_period, INDEX(Inputs!$K$94:$K$121,MATCH(AV1249,Inputs!$C$94:$C$121,0)),0)</f>
        <v>0</v>
      </c>
      <c r="BD1260" s="31">
        <f>IF(BD$4=first_reg_period, INDEX(Inputs!$K$94:$K$121,MATCH(AW1249,Inputs!$C$94:$C$121,0)),0)</f>
        <v>0</v>
      </c>
      <c r="BE1260" s="31">
        <f>IF(BE$4=first_reg_period, INDEX(Inputs!$K$94:$K$121,MATCH(AX1249,Inputs!$C$94:$C$121,0)),0)</f>
        <v>0</v>
      </c>
      <c r="BF1260" s="31">
        <f>IF(BF$4=first_reg_period, INDEX(Inputs!$K$94:$K$121,MATCH(AY1249,Inputs!$C$94:$C$121,0)),0)</f>
        <v>0</v>
      </c>
      <c r="BG1260" s="31">
        <f>IF(BG$4=first_reg_period, INDEX(Inputs!$K$94:$K$121,MATCH(AZ1249,Inputs!$C$94:$C$121,0)),0)</f>
        <v>0</v>
      </c>
      <c r="BH1260" s="31">
        <f>IF(BH$4=first_reg_period, INDEX(Inputs!$K$94:$K$121,MATCH(BA1249,Inputs!$C$94:$C$121,0)),0)</f>
        <v>0</v>
      </c>
      <c r="BI1260" s="31">
        <f>IF(BI$4=first_reg_period, INDEX(Inputs!$K$94:$K$121,MATCH(BB1249,Inputs!$C$94:$C$121,0)),0)</f>
        <v>0</v>
      </c>
      <c r="BJ1260" s="31">
        <f>IF(BJ$4=first_reg_period, INDEX(Inputs!$K$94:$K$121,MATCH(BC1249,Inputs!$C$94:$C$121,0)),0)</f>
        <v>0</v>
      </c>
      <c r="BK1260" s="31">
        <f>IF(BK$4=first_reg_period, INDEX(Inputs!$K$94:$K$121,MATCH(BD1249,Inputs!$C$94:$C$121,0)),0)</f>
        <v>0</v>
      </c>
      <c r="BL1260" s="31">
        <f>IF(BL$4=first_reg_period, INDEX(Inputs!$K$94:$K$121,MATCH(BE1249,Inputs!$C$94:$C$121,0)),0)</f>
        <v>0</v>
      </c>
      <c r="BM1260" s="31">
        <f>IF(BM$4=first_reg_period, INDEX(Inputs!$K$94:$K$121,MATCH(BF1249,Inputs!$C$94:$C$121,0)),0)</f>
        <v>0</v>
      </c>
      <c r="BN1260" s="31">
        <f>IF(BN$4=first_reg_period, INDEX(Inputs!$K$94:$K$121,MATCH(BG1249,Inputs!$C$94:$C$121,0)),0)</f>
        <v>0</v>
      </c>
      <c r="BO1260" s="31">
        <f>IF(BO$4=first_reg_period, INDEX(Inputs!$K$94:$K$121,MATCH(BH1249,Inputs!$C$94:$C$121,0)),0)</f>
        <v>0</v>
      </c>
      <c r="BP1260" s="31">
        <f>IF(BP$4=first_reg_period, INDEX(Inputs!$K$94:$K$121,MATCH(BI1249,Inputs!$C$94:$C$121,0)),0)</f>
        <v>0</v>
      </c>
      <c r="BQ1260" s="31">
        <f>IF(BQ$4=first_reg_period, INDEX(Inputs!$K$94:$K$121,MATCH(BJ1249,Inputs!$C$94:$C$121,0)),0)</f>
        <v>0</v>
      </c>
      <c r="BR1260" s="31">
        <f>IF(BR$4=first_reg_period, INDEX(Inputs!$K$94:$K$121,MATCH(BK1249,Inputs!$C$94:$C$121,0)),0)</f>
        <v>0</v>
      </c>
      <c r="BS1260" s="31">
        <f>IF(BS$4=first_reg_period, INDEX(Inputs!$K$94:$K$121,MATCH(BL1249,Inputs!$C$94:$C$121,0)),0)</f>
        <v>0</v>
      </c>
      <c r="BT1260" s="31">
        <f>IF(BT$4=first_reg_period, INDEX(Inputs!$K$94:$K$121,MATCH(BM1249,Inputs!$C$94:$C$121,0)),0)</f>
        <v>0</v>
      </c>
      <c r="BU1260" s="31">
        <f>IF(BU$4=first_reg_period, INDEX(Inputs!$K$94:$K$121,MATCH(BN1249,Inputs!$C$94:$C$121,0)),0)</f>
        <v>0</v>
      </c>
      <c r="BV1260" s="31">
        <f>IF(BV$4=first_reg_period, INDEX(Inputs!$K$94:$K$121,MATCH(BO1249,Inputs!$C$94:$C$121,0)),0)</f>
        <v>0</v>
      </c>
      <c r="BW1260" s="31">
        <f>IF(BW$4=first_reg_period, INDEX(Inputs!$K$94:$K$121,MATCH(BP1249,Inputs!$C$94:$C$121,0)),0)</f>
        <v>0</v>
      </c>
      <c r="BX1260" s="31">
        <f>IF(BX$4=first_reg_period, INDEX(Inputs!$K$94:$K$121,MATCH(BQ1249,Inputs!$C$94:$C$121,0)),0)</f>
        <v>0</v>
      </c>
      <c r="BY1260" s="31">
        <f>IF(BY$4=first_reg_period, INDEX(Inputs!$K$94:$K$121,MATCH(BR1249,Inputs!$C$94:$C$121,0)),0)</f>
        <v>0</v>
      </c>
      <c r="BZ1260" s="31">
        <f>IF(BZ$4=first_reg_period, INDEX(Inputs!$K$94:$K$121,MATCH(BS1249,Inputs!$C$94:$C$121,0)),0)</f>
        <v>0</v>
      </c>
      <c r="CA1260" s="31">
        <f>IF(CA$4=first_reg_period, INDEX(Inputs!$K$94:$K$121,MATCH(BT1249,Inputs!$C$94:$C$121,0)),0)</f>
        <v>0</v>
      </c>
      <c r="CB1260" s="31">
        <f>IF(CB$4=first_reg_period, INDEX(Inputs!$K$94:$K$121,MATCH(BU1249,Inputs!$C$94:$C$121,0)),0)</f>
        <v>0</v>
      </c>
      <c r="CC1260" s="31">
        <f>IF(CC$4=first_reg_period, INDEX(Inputs!$K$94:$K$121,MATCH(BV1249,Inputs!$C$94:$C$121,0)),0)</f>
        <v>0</v>
      </c>
      <c r="CD1260" s="31">
        <f>IF(CD$4=first_reg_period, INDEX(Inputs!$K$94:$K$121,MATCH(BW1249,Inputs!$C$94:$C$121,0)),0)</f>
        <v>0</v>
      </c>
      <c r="CE1260" s="31">
        <f>IF(CE$4=first_reg_period, INDEX(Inputs!$K$94:$K$121,MATCH(BX1249,Inputs!$C$94:$C$121,0)),0)</f>
        <v>0</v>
      </c>
      <c r="CF1260" s="31">
        <f>IF(CF$4=first_reg_period, INDEX(Inputs!$K$94:$K$121,MATCH(BY1249,Inputs!$C$94:$C$121,0)),0)</f>
        <v>0</v>
      </c>
    </row>
    <row r="1261" spans="1:2018" s="97" customFormat="1" ht="12.75" customHeight="1">
      <c r="C1261" s="176"/>
      <c r="D1261" s="176" t="s">
        <v>230</v>
      </c>
      <c r="E1261" s="176" t="s">
        <v>185</v>
      </c>
      <c r="I1261" s="99"/>
      <c r="J1261" s="269">
        <f>IF(J$4=second_reg_period, INDEX(Inputs!$P$292:$P$320,MATCH($B1249,Inputs!$C$292:$C$320,0)),0)/conv_2020_2015</f>
        <v>0</v>
      </c>
      <c r="K1261" s="269">
        <f>IF(K$4=second_reg_period, INDEX(Inputs!$P$292:$P$320,MATCH($B1249,Inputs!$C$292:$C$320,0)),0)/conv_2020_2015</f>
        <v>0</v>
      </c>
      <c r="L1261" s="269">
        <f>IF(L$4=second_reg_period, INDEX(Inputs!$P$292:$P$320,MATCH($B1249,Inputs!$C$292:$C$320,0)),0)/conv_2020_2015</f>
        <v>0</v>
      </c>
      <c r="M1261" s="269">
        <f>IF(M$4=second_reg_period, INDEX(Inputs!$P$292:$P$320,MATCH($B1249,Inputs!$C$292:$C$320,0)),0)/conv_2020_2015</f>
        <v>0</v>
      </c>
      <c r="N1261" s="269">
        <f>IF(N$4=second_reg_period, INDEX(Inputs!$P$292:$P$320,MATCH($B1249,Inputs!$C$292:$C$320,0)),0)/conv_2020_2015</f>
        <v>0</v>
      </c>
      <c r="O1261" s="100">
        <f>IF(O$4=second_reg_period, INDEX(Inputs!$P$292:$P$320,MATCH($B1249,Inputs!$C$292:$C$320,0)),0)/conv_2020_2015</f>
        <v>0</v>
      </c>
      <c r="P1261" s="100">
        <f>IF(P$4=second_reg_period, INDEX(Inputs!$P$292:$P$320,MATCH($B1249,Inputs!$C$292:$C$320,0)),0)/conv_2020_2015</f>
        <v>0</v>
      </c>
      <c r="Q1261" s="100">
        <f>IF(Q$4=second_reg_period, INDEX(Inputs!$P$292:$P$320,MATCH($B1249,Inputs!$C$292:$C$320,0)),0)/conv_2020_2015</f>
        <v>0</v>
      </c>
      <c r="R1261" s="100">
        <f>IF(R$4=second_reg_period, INDEX(Inputs!$P$292:$P$320,MATCH($B1249,Inputs!$C$292:$C$320,0)),0)/conv_2020_2015</f>
        <v>0</v>
      </c>
      <c r="S1261" s="100">
        <f>IF(S$4=second_reg_period, INDEX(Inputs!$P$292:$P$320,MATCH($B1249,Inputs!$C$292:$C$320,0)),0)/conv_2020_2015</f>
        <v>0</v>
      </c>
      <c r="T1261" s="100">
        <f>IF(T$4=second_reg_period, INDEX(Inputs!$P$292:$P$320,MATCH($B1249,Inputs!$C$292:$C$320,0)),0)/conv_2020_2015</f>
        <v>0</v>
      </c>
      <c r="U1261" s="100">
        <f>IF(U$4=second_reg_period, INDEX(Inputs!$P$292:$P$320,MATCH($B1249,Inputs!$C$292:$C$320,0)),0)/conv_2020_2015</f>
        <v>0</v>
      </c>
      <c r="V1261" s="100">
        <f>IF(V$4=second_reg_period, INDEX(Inputs!$P$292:$P$320,MATCH($B1249,Inputs!$C$292:$C$320,0)),0)/conv_2020_2015</f>
        <v>0</v>
      </c>
      <c r="W1261" s="100">
        <f>IF(W$4=second_reg_period, INDEX(Inputs!$P$292:$P$320,MATCH($B1249,Inputs!$C$292:$C$320,0)),0)/conv_2020_2015</f>
        <v>0</v>
      </c>
      <c r="X1261" s="100">
        <f>IF(X$4=second_reg_period, INDEX(Inputs!$P$292:$P$320,MATCH($B1249,Inputs!$C$292:$C$320,0)),0)/conv_2020_2015</f>
        <v>0</v>
      </c>
      <c r="Y1261" s="100">
        <f>IF(Y$4=second_reg_period, INDEX(Inputs!$P$292:$P$320,MATCH($B1249,Inputs!$C$292:$C$320,0)),0)/conv_2020_2015</f>
        <v>0</v>
      </c>
      <c r="Z1261" s="100">
        <f>IF(Z$4=second_reg_period, INDEX(Inputs!$P$292:$P$320,MATCH($B1249,Inputs!$C$292:$C$320,0)),0)/conv_2020_2015</f>
        <v>0</v>
      </c>
      <c r="AA1261" s="100">
        <f>IF(AA$4=second_reg_period, INDEX(Inputs!$P$292:$P$320,MATCH($B1249,Inputs!$C$292:$C$320,0)),0)/conv_2020_2015</f>
        <v>0</v>
      </c>
      <c r="AB1261" s="100">
        <f>IF(AB$4=second_reg_period, INDEX(Inputs!$P$292:$P$320,MATCH($B1249,Inputs!$C$292:$C$320,0)),0)/conv_2020_2015</f>
        <v>0</v>
      </c>
      <c r="AC1261" s="100">
        <f>IF(AC$4=second_reg_period, INDEX(Inputs!$P$292:$P$320,MATCH($B1249,Inputs!$C$292:$C$320,0)),0)/conv_2020_2015</f>
        <v>0</v>
      </c>
      <c r="AD1261" s="100">
        <f>IF(AD$4=second_reg_period, INDEX(Inputs!$P$292:$P$320,MATCH($B1249,Inputs!$C$292:$C$320,0)),0)/conv_2020_2015</f>
        <v>0</v>
      </c>
      <c r="AE1261" s="100">
        <f>IF(AE$4=second_reg_period, INDEX(Inputs!$P$292:$P$320,MATCH($B1249,Inputs!$C$292:$C$320,0)),0)/conv_2020_2015</f>
        <v>0</v>
      </c>
      <c r="AF1261" s="100">
        <f>IF(AF$4=second_reg_period, INDEX(Inputs!$P$292:$P$320,MATCH($B1249,Inputs!$C$292:$C$320,0)),0)/conv_2020_2015</f>
        <v>0</v>
      </c>
      <c r="AG1261" s="100">
        <f>IF(AG$4=second_reg_period, INDEX(Inputs!$P$292:$P$320,MATCH($B1249,Inputs!$C$292:$C$320,0)),0)/conv_2020_2015</f>
        <v>0</v>
      </c>
      <c r="AH1261" s="100">
        <f>IF(AH$4=second_reg_period, INDEX(Inputs!$P$292:$P$320,MATCH($B1249,Inputs!$C$292:$C$320,0)),0)/conv_2020_2015</f>
        <v>0</v>
      </c>
      <c r="AI1261" s="100">
        <f>IF(AI$4=second_reg_period, INDEX(Inputs!$P$292:$P$320,MATCH($B1249,Inputs!$C$292:$C$320,0)),0)/conv_2020_2015</f>
        <v>0</v>
      </c>
      <c r="AJ1261" s="100">
        <f>IF(AJ$4=second_reg_period, INDEX(Inputs!$P$292:$P$320,MATCH($B1249,Inputs!$C$292:$C$320,0)),0)/conv_2020_2015</f>
        <v>0</v>
      </c>
      <c r="AK1261" s="100">
        <f>IF(AK$4=second_reg_period, INDEX(Inputs!$P$292:$P$320,MATCH($B1249,Inputs!$C$292:$C$320,0)),0)/conv_2020_2015</f>
        <v>0</v>
      </c>
      <c r="AL1261" s="100">
        <f>IF(AL$4=second_reg_period, INDEX(Inputs!$P$292:$P$320,MATCH($B1249,Inputs!$C$292:$C$320,0)),0)/conv_2020_2015</f>
        <v>0</v>
      </c>
      <c r="AM1261" s="100">
        <f>IF(AM$4=second_reg_period, INDEX(Inputs!$P$292:$P$320,MATCH($B1249,Inputs!$C$292:$C$320,0)),0)/conv_2020_2015</f>
        <v>0</v>
      </c>
      <c r="AN1261" s="100">
        <f>IF(AN$4=second_reg_period, INDEX(Inputs!$P$292:$P$320,MATCH($B1249,Inputs!$C$292:$C$320,0)),0)/conv_2020_2015</f>
        <v>0</v>
      </c>
      <c r="AO1261" s="100">
        <f>IF(AO$4=second_reg_period, INDEX(Inputs!$P$292:$P$320,MATCH($B1249,Inputs!$C$292:$C$320,0)),0)/conv_2020_2015</f>
        <v>0</v>
      </c>
      <c r="AP1261" s="100">
        <f>IF(AP$4=second_reg_period, INDEX(Inputs!$P$292:$P$320,MATCH($B1249,Inputs!$C$292:$C$320,0)),0)/conv_2020_2015</f>
        <v>0</v>
      </c>
      <c r="AQ1261" s="100">
        <f>IF(AQ$4=second_reg_period, INDEX(Inputs!$P$292:$P$320,MATCH($B1249,Inputs!$C$292:$C$320,0)),0)/conv_2020_2015</f>
        <v>0</v>
      </c>
      <c r="AR1261" s="100">
        <f>IF(AR$4=second_reg_period, INDEX(Inputs!$P$292:$P$320,MATCH($B1249,Inputs!$C$292:$C$320,0)),0)/conv_2020_2015</f>
        <v>0</v>
      </c>
      <c r="AS1261" s="100">
        <f>IF(AS$4=second_reg_period, INDEX(Inputs!$P$292:$P$320,MATCH($B1249,Inputs!$C$292:$C$320,0)),0)/conv_2020_2015</f>
        <v>0</v>
      </c>
      <c r="AT1261" s="100">
        <f>IF(AT$4=second_reg_period, INDEX(Inputs!$P$292:$P$320,MATCH($B1249,Inputs!$C$292:$C$320,0)),0)/conv_2020_2015</f>
        <v>0</v>
      </c>
      <c r="AU1261" s="100">
        <f>IF(AU$4=second_reg_period, INDEX(Inputs!$P$292:$P$320,MATCH($B1249,Inputs!$C$292:$C$320,0)),0)/conv_2020_2015</f>
        <v>0</v>
      </c>
      <c r="AV1261" s="100">
        <f>IF(AV$4=second_reg_period, INDEX(Inputs!$P$292:$P$320,MATCH($B1249,Inputs!$C$292:$C$320,0)),0)/conv_2020_2015</f>
        <v>0</v>
      </c>
      <c r="AW1261" s="100">
        <f>IF(AW$4=second_reg_period, INDEX(Inputs!$P$292:$P$320,MATCH($B1249,Inputs!$C$292:$C$320,0)),0)/conv_2020_2015</f>
        <v>0</v>
      </c>
      <c r="AX1261" s="100">
        <f>IF(AX$4=second_reg_period, INDEX(Inputs!$P$292:$P$320,MATCH($B1249,Inputs!$C$292:$C$320,0)),0)/conv_2020_2015</f>
        <v>0</v>
      </c>
      <c r="AY1261" s="100">
        <f>IF(AY$4=second_reg_period, INDEX(Inputs!$P$292:$P$320,MATCH($B1249,Inputs!$C$292:$C$320,0)),0)/conv_2020_2015</f>
        <v>0</v>
      </c>
      <c r="AZ1261" s="100">
        <f>IF(AZ$4=second_reg_period, INDEX(Inputs!$P$292:$P$320,MATCH($B1249,Inputs!$C$292:$C$320,0)),0)/conv_2020_2015</f>
        <v>0</v>
      </c>
      <c r="BA1261" s="100">
        <f>IF(BA$4=second_reg_period, INDEX(Inputs!$P$292:$P$320,MATCH($B1249,Inputs!$C$292:$C$320,0)),0)/conv_2020_2015</f>
        <v>0</v>
      </c>
      <c r="BB1261" s="100">
        <f>IF(BB$4=second_reg_period, INDEX(Inputs!$P$292:$P$320,MATCH($B1249,Inputs!$C$292:$C$320,0)),0)/conv_2020_2015</f>
        <v>0</v>
      </c>
      <c r="BC1261" s="100">
        <f>IF(BC$4=second_reg_period, INDEX(Inputs!$P$292:$P$320,MATCH($B1249,Inputs!$C$292:$C$320,0)),0)/conv_2020_2015</f>
        <v>0</v>
      </c>
      <c r="BD1261" s="100">
        <f>IF(BD$4=second_reg_period, INDEX(Inputs!$P$292:$P$320,MATCH($B1249,Inputs!$C$292:$C$320,0)),0)/conv_2020_2015</f>
        <v>0</v>
      </c>
      <c r="BE1261" s="100">
        <f>IF(BE$4=second_reg_period, INDEX(Inputs!$P$292:$P$320,MATCH($B1249,Inputs!$C$292:$C$320,0)),0)/conv_2020_2015</f>
        <v>0</v>
      </c>
      <c r="BF1261" s="100">
        <f>IF(BF$4=second_reg_period, INDEX(Inputs!$P$292:$P$320,MATCH($B1249,Inputs!$C$292:$C$320,0)),0)/conv_2020_2015</f>
        <v>0</v>
      </c>
      <c r="BG1261" s="100">
        <f>IF(BG$4=second_reg_period, INDEX(Inputs!$P$292:$P$320,MATCH($B1249,Inputs!$C$292:$C$320,0)),0)/conv_2020_2015</f>
        <v>0</v>
      </c>
      <c r="BH1261" s="100">
        <f>IF(BH$4=second_reg_period, INDEX(Inputs!$P$292:$P$320,MATCH($B1249,Inputs!$C$292:$C$320,0)),0)/conv_2020_2015</f>
        <v>0</v>
      </c>
      <c r="BI1261" s="100">
        <f>IF(BI$4=second_reg_period, INDEX(Inputs!$P$292:$P$320,MATCH($B1249,Inputs!$C$292:$C$320,0)),0)/conv_2020_2015</f>
        <v>0</v>
      </c>
      <c r="BJ1261" s="100">
        <f>IF(BJ$4=second_reg_period, INDEX(Inputs!$P$292:$P$320,MATCH($B1249,Inputs!$C$292:$C$320,0)),0)/conv_2020_2015</f>
        <v>0</v>
      </c>
      <c r="BK1261" s="100">
        <f>IF(BK$4=second_reg_period, INDEX(Inputs!$P$292:$P$320,MATCH($B1249,Inputs!$C$292:$C$320,0)),0)/conv_2020_2015</f>
        <v>0</v>
      </c>
      <c r="BL1261" s="100">
        <f>IF(BL$4=second_reg_period, INDEX(Inputs!$P$292:$P$320,MATCH($B1249,Inputs!$C$292:$C$320,0)),0)/conv_2020_2015</f>
        <v>0</v>
      </c>
      <c r="BM1261" s="100">
        <f>IF(BM$4=second_reg_period, INDEX(Inputs!$P$292:$P$320,MATCH($B1249,Inputs!$C$292:$C$320,0)),0)/conv_2020_2015</f>
        <v>0</v>
      </c>
      <c r="BN1261" s="100">
        <f>IF(BN$4=second_reg_period, INDEX(Inputs!$P$292:$P$320,MATCH($B1249,Inputs!$C$292:$C$320,0)),0)/conv_2020_2015</f>
        <v>0</v>
      </c>
      <c r="BO1261" s="100">
        <f>IF(BO$4=second_reg_period, INDEX(Inputs!$P$292:$P$320,MATCH($B1249,Inputs!$C$292:$C$320,0)),0)/conv_2020_2015</f>
        <v>0</v>
      </c>
      <c r="BP1261" s="100">
        <f>IF(BP$4=second_reg_period, INDEX(Inputs!$P$292:$P$320,MATCH($B1249,Inputs!$C$292:$C$320,0)),0)/conv_2020_2015</f>
        <v>0</v>
      </c>
      <c r="BQ1261" s="100">
        <f>IF(BQ$4=second_reg_period, INDEX(Inputs!$P$292:$P$320,MATCH($B1249,Inputs!$C$292:$C$320,0)),0)/conv_2020_2015</f>
        <v>0</v>
      </c>
      <c r="BR1261" s="100">
        <f>IF(BR$4=second_reg_period, INDEX(Inputs!$P$292:$P$320,MATCH($B1249,Inputs!$C$292:$C$320,0)),0)/conv_2020_2015</f>
        <v>0</v>
      </c>
      <c r="BS1261" s="100">
        <f>IF(BS$4=second_reg_period, INDEX(Inputs!$P$292:$P$320,MATCH($B1249,Inputs!$C$292:$C$320,0)),0)/conv_2020_2015</f>
        <v>0</v>
      </c>
      <c r="BT1261" s="100">
        <f>IF(BT$4=second_reg_period, INDEX(Inputs!$P$292:$P$320,MATCH($B1249,Inputs!$C$292:$C$320,0)),0)/conv_2020_2015</f>
        <v>0</v>
      </c>
      <c r="BU1261" s="100">
        <f>IF(BU$4=second_reg_period, INDEX(Inputs!$P$292:$P$320,MATCH($B1249,Inputs!$C$292:$C$320,0)),0)/conv_2020_2015</f>
        <v>0</v>
      </c>
      <c r="BV1261" s="100">
        <f>IF(BV$4=second_reg_period, INDEX(Inputs!$P$292:$P$320,MATCH($B1249,Inputs!$C$292:$C$320,0)),0)/conv_2020_2015</f>
        <v>0</v>
      </c>
      <c r="BW1261" s="100">
        <f>IF(BW$4=second_reg_period, INDEX(Inputs!$P$292:$P$320,MATCH($B1249,Inputs!$C$292:$C$320,0)),0)/conv_2020_2015</f>
        <v>0</v>
      </c>
      <c r="BX1261" s="100">
        <f>IF(BX$4=second_reg_period, INDEX(Inputs!$P$292:$P$320,MATCH($B1249,Inputs!$C$292:$C$320,0)),0)/conv_2020_2015</f>
        <v>0</v>
      </c>
      <c r="BY1261" s="100">
        <f>IF(BY$4=second_reg_period, INDEX(Inputs!$P$292:$P$320,MATCH($B1249,Inputs!$C$292:$C$320,0)),0)/conv_2020_2015</f>
        <v>0</v>
      </c>
      <c r="BZ1261" s="100">
        <f>IF(BZ$4=second_reg_period, INDEX(Inputs!$P$292:$P$320,MATCH($B1249,Inputs!$C$292:$C$320,0)),0)/conv_2020_2015</f>
        <v>0</v>
      </c>
      <c r="CA1261" s="100">
        <f>IF(CA$4=second_reg_period, INDEX(Inputs!$P$292:$P$320,MATCH($B1249,Inputs!$C$292:$C$320,0)),0)/conv_2020_2015</f>
        <v>0</v>
      </c>
      <c r="CB1261" s="100">
        <f>IF(CB$4=second_reg_period, INDEX(Inputs!$P$292:$P$320,MATCH($B1249,Inputs!$C$292:$C$320,0)),0)/conv_2020_2015</f>
        <v>0</v>
      </c>
      <c r="CC1261" s="100">
        <f>IF(CC$4=second_reg_period, INDEX(Inputs!$P$292:$P$320,MATCH($B1249,Inputs!$C$292:$C$320,0)),0)/conv_2020_2015</f>
        <v>0</v>
      </c>
      <c r="CD1261" s="100">
        <f>IF(CD$4=second_reg_period, INDEX(Inputs!$P$292:$P$320,MATCH($B1249,Inputs!$C$292:$C$320,0)),0)/conv_2020_2015</f>
        <v>0</v>
      </c>
      <c r="CE1261" s="100">
        <f>IF(CE$4=second_reg_period, INDEX(Inputs!$P$292:$P$320,MATCH($B1249,Inputs!$C$292:$C$320,0)),0)/conv_2020_2015</f>
        <v>0</v>
      </c>
      <c r="CF1261" s="100">
        <f>IF(CF$4=second_reg_period, INDEX(Inputs!$P$292:$P$320,MATCH($B1249,Inputs!$C$292:$C$320,0)),0)/conv_2020_2015</f>
        <v>0</v>
      </c>
      <c r="CG1261" s="153"/>
      <c r="CH1261" s="153"/>
      <c r="CI1261" s="153"/>
      <c r="CJ1261" s="153"/>
      <c r="CK1261" s="153"/>
      <c r="CL1261" s="153"/>
      <c r="CM1261" s="153"/>
      <c r="CN1261" s="153"/>
      <c r="CO1261" s="153"/>
      <c r="CP1261" s="153"/>
      <c r="CQ1261" s="153"/>
      <c r="CR1261" s="153"/>
      <c r="CS1261" s="153"/>
      <c r="CT1261" s="153"/>
      <c r="CU1261" s="153"/>
      <c r="CV1261" s="153"/>
      <c r="CW1261" s="153"/>
      <c r="CX1261" s="153"/>
      <c r="CY1261" s="153"/>
      <c r="CZ1261" s="153"/>
      <c r="DA1261" s="153"/>
      <c r="DB1261" s="153"/>
      <c r="DC1261" s="153"/>
      <c r="DD1261" s="153"/>
      <c r="DE1261" s="153"/>
      <c r="DF1261" s="153"/>
      <c r="DG1261" s="153"/>
      <c r="DH1261" s="153"/>
      <c r="DI1261" s="153"/>
      <c r="DJ1261" s="153"/>
      <c r="DK1261" s="153"/>
      <c r="DL1261" s="153"/>
      <c r="DM1261" s="153"/>
      <c r="DN1261" s="153"/>
      <c r="DO1261" s="153"/>
      <c r="DP1261" s="153"/>
      <c r="DQ1261" s="153"/>
      <c r="DR1261" s="153"/>
      <c r="DS1261" s="153"/>
      <c r="DT1261" s="153"/>
      <c r="DU1261" s="153"/>
      <c r="DV1261" s="153"/>
      <c r="DW1261" s="153"/>
      <c r="DX1261" s="153"/>
      <c r="DY1261" s="153"/>
      <c r="DZ1261" s="153"/>
      <c r="EA1261" s="153"/>
      <c r="EB1261" s="153"/>
      <c r="EC1261" s="153"/>
      <c r="ED1261" s="153"/>
      <c r="EE1261" s="153"/>
      <c r="EF1261" s="153"/>
      <c r="EG1261" s="153"/>
      <c r="EH1261" s="153"/>
      <c r="EI1261" s="153"/>
      <c r="EJ1261" s="153"/>
      <c r="EK1261" s="153"/>
      <c r="EL1261" s="153"/>
      <c r="EM1261" s="153"/>
      <c r="EN1261" s="153"/>
      <c r="EO1261" s="153"/>
      <c r="EP1261" s="153"/>
      <c r="EQ1261" s="153"/>
      <c r="ER1261" s="153"/>
      <c r="ES1261" s="153"/>
      <c r="ET1261" s="153"/>
      <c r="EU1261" s="153"/>
      <c r="EV1261" s="153"/>
      <c r="EW1261" s="153"/>
      <c r="EX1261" s="153"/>
      <c r="EY1261" s="153"/>
      <c r="EZ1261" s="153"/>
      <c r="FA1261" s="153"/>
      <c r="FB1261" s="153"/>
      <c r="FC1261" s="153"/>
      <c r="FD1261" s="153"/>
      <c r="FE1261" s="153"/>
      <c r="FF1261" s="153"/>
      <c r="FG1261" s="153"/>
      <c r="FH1261" s="153"/>
      <c r="FI1261" s="153"/>
      <c r="FJ1261" s="153"/>
      <c r="FK1261" s="153"/>
      <c r="FL1261" s="153"/>
      <c r="FM1261" s="153"/>
      <c r="FN1261" s="153"/>
      <c r="FO1261" s="153"/>
      <c r="FP1261" s="153"/>
      <c r="FQ1261" s="153"/>
      <c r="FR1261" s="153"/>
      <c r="FS1261" s="153"/>
      <c r="FT1261" s="153"/>
      <c r="FU1261" s="153"/>
      <c r="FV1261" s="153"/>
      <c r="FW1261" s="153"/>
      <c r="FX1261" s="153"/>
      <c r="FY1261" s="153"/>
      <c r="FZ1261" s="153"/>
      <c r="GA1261" s="153"/>
      <c r="GB1261" s="153"/>
      <c r="GC1261" s="153"/>
      <c r="GD1261" s="153"/>
      <c r="GE1261" s="153"/>
      <c r="GF1261" s="153"/>
      <c r="GG1261" s="153"/>
      <c r="GH1261" s="153"/>
      <c r="GI1261" s="153"/>
      <c r="GJ1261" s="153"/>
      <c r="GK1261" s="153"/>
      <c r="GL1261" s="153"/>
      <c r="GM1261" s="153"/>
      <c r="GN1261" s="153"/>
      <c r="GO1261" s="153"/>
      <c r="GP1261" s="153"/>
      <c r="GQ1261" s="153"/>
      <c r="GR1261" s="153"/>
      <c r="GS1261" s="153"/>
      <c r="GT1261" s="153"/>
      <c r="GU1261" s="153"/>
      <c r="GV1261" s="153"/>
      <c r="GW1261" s="153"/>
      <c r="GX1261" s="153"/>
      <c r="GY1261" s="153"/>
      <c r="GZ1261" s="153"/>
      <c r="HA1261" s="153"/>
      <c r="HB1261" s="153"/>
      <c r="HC1261" s="153"/>
      <c r="HD1261" s="153"/>
      <c r="HE1261" s="153"/>
      <c r="HF1261" s="153"/>
      <c r="HG1261" s="153"/>
      <c r="HH1261" s="153"/>
      <c r="HI1261" s="153"/>
      <c r="HJ1261" s="153"/>
      <c r="HK1261" s="153"/>
      <c r="HL1261" s="153"/>
      <c r="HM1261" s="153"/>
      <c r="HN1261" s="153"/>
      <c r="HO1261" s="153"/>
      <c r="HP1261" s="153"/>
      <c r="HQ1261" s="153"/>
      <c r="HR1261" s="153"/>
      <c r="HS1261" s="153"/>
      <c r="HT1261" s="153"/>
      <c r="HU1261" s="153"/>
      <c r="HV1261" s="153"/>
      <c r="HW1261" s="153"/>
      <c r="HX1261" s="153"/>
      <c r="HY1261" s="153"/>
      <c r="HZ1261" s="153"/>
      <c r="IA1261" s="153"/>
      <c r="IB1261" s="153"/>
      <c r="IC1261" s="153"/>
      <c r="ID1261" s="153"/>
      <c r="IE1261" s="153"/>
      <c r="IF1261" s="153"/>
      <c r="IG1261" s="153"/>
      <c r="IH1261" s="153"/>
      <c r="II1261" s="153"/>
      <c r="IJ1261" s="153"/>
      <c r="IK1261" s="153"/>
      <c r="IL1261" s="153"/>
      <c r="IM1261" s="153"/>
      <c r="IN1261" s="153"/>
      <c r="IO1261" s="153"/>
      <c r="IP1261" s="153"/>
      <c r="IQ1261" s="153"/>
      <c r="IR1261" s="153"/>
      <c r="IS1261" s="153"/>
      <c r="IT1261" s="153"/>
      <c r="IU1261" s="153"/>
      <c r="IV1261" s="153"/>
      <c r="IW1261" s="153"/>
      <c r="IX1261" s="153"/>
      <c r="IY1261" s="153"/>
      <c r="IZ1261" s="153"/>
      <c r="JA1261" s="153"/>
      <c r="JB1261" s="153"/>
      <c r="JC1261" s="153"/>
      <c r="JD1261" s="153"/>
      <c r="JE1261" s="153"/>
      <c r="JF1261" s="153"/>
      <c r="JG1261" s="153"/>
      <c r="JH1261" s="153"/>
      <c r="JI1261" s="153"/>
      <c r="JJ1261" s="153"/>
      <c r="JK1261" s="153"/>
      <c r="JL1261" s="153"/>
      <c r="JM1261" s="153"/>
      <c r="JN1261" s="153"/>
      <c r="JO1261" s="153"/>
      <c r="JP1261" s="153"/>
      <c r="JQ1261" s="153"/>
      <c r="JR1261" s="153"/>
      <c r="JS1261" s="153"/>
      <c r="JT1261" s="153"/>
      <c r="JU1261" s="153"/>
      <c r="JV1261" s="153"/>
      <c r="JW1261" s="153"/>
      <c r="JX1261" s="153"/>
      <c r="JY1261" s="153"/>
      <c r="JZ1261" s="153"/>
      <c r="KA1261" s="153"/>
      <c r="KB1261" s="153"/>
      <c r="KC1261" s="153"/>
      <c r="KD1261" s="153"/>
      <c r="KE1261" s="153"/>
      <c r="KF1261" s="153"/>
      <c r="KG1261" s="153"/>
      <c r="KH1261" s="153"/>
      <c r="KI1261" s="153"/>
      <c r="KJ1261" s="153"/>
      <c r="KK1261" s="153"/>
      <c r="KL1261" s="153"/>
      <c r="KM1261" s="153"/>
      <c r="KN1261" s="153"/>
      <c r="KO1261" s="153"/>
      <c r="KP1261" s="153"/>
      <c r="KQ1261" s="153"/>
      <c r="KR1261" s="153"/>
      <c r="KS1261" s="153"/>
      <c r="KT1261" s="153"/>
      <c r="KU1261" s="153"/>
      <c r="KV1261" s="153"/>
      <c r="KW1261" s="153"/>
      <c r="KX1261" s="153"/>
      <c r="KY1261" s="153"/>
      <c r="KZ1261" s="153"/>
      <c r="LA1261" s="153"/>
      <c r="LB1261" s="153"/>
      <c r="LC1261" s="153"/>
      <c r="LD1261" s="153"/>
      <c r="LE1261" s="153"/>
      <c r="LF1261" s="153"/>
      <c r="LG1261" s="153"/>
      <c r="LH1261" s="153"/>
      <c r="LI1261" s="153"/>
      <c r="LJ1261" s="153"/>
      <c r="LK1261" s="153"/>
      <c r="LL1261" s="153"/>
      <c r="LM1261" s="153"/>
      <c r="LN1261" s="153"/>
      <c r="LO1261" s="153"/>
      <c r="LP1261" s="153"/>
      <c r="LQ1261" s="153"/>
      <c r="LR1261" s="153"/>
      <c r="LS1261" s="153"/>
      <c r="LT1261" s="153"/>
      <c r="LU1261" s="153"/>
      <c r="LV1261" s="153"/>
      <c r="LW1261" s="153"/>
      <c r="LX1261" s="153"/>
      <c r="LY1261" s="153"/>
      <c r="LZ1261" s="153"/>
      <c r="MA1261" s="153"/>
      <c r="MB1261" s="153"/>
      <c r="MC1261" s="153"/>
      <c r="MD1261" s="153"/>
      <c r="ME1261" s="153"/>
      <c r="MF1261" s="153"/>
      <c r="MG1261" s="153"/>
      <c r="MH1261" s="153"/>
      <c r="MI1261" s="153"/>
      <c r="MJ1261" s="153"/>
      <c r="MK1261" s="153"/>
      <c r="ML1261" s="153"/>
      <c r="MM1261" s="153"/>
      <c r="MN1261" s="153"/>
      <c r="MO1261" s="153"/>
      <c r="MP1261" s="153"/>
      <c r="MQ1261" s="153"/>
      <c r="MR1261" s="153"/>
      <c r="MS1261" s="153"/>
      <c r="MT1261" s="153"/>
      <c r="MU1261" s="153"/>
      <c r="MV1261" s="153"/>
      <c r="MW1261" s="153"/>
      <c r="MX1261" s="153"/>
      <c r="MY1261" s="153"/>
      <c r="MZ1261" s="153"/>
      <c r="NA1261" s="153"/>
      <c r="NB1261" s="153"/>
      <c r="NC1261" s="153"/>
      <c r="ND1261" s="153"/>
      <c r="NE1261" s="153"/>
      <c r="NF1261" s="153"/>
      <c r="NG1261" s="153"/>
      <c r="NH1261" s="153"/>
      <c r="NI1261" s="153"/>
      <c r="NJ1261" s="153"/>
      <c r="NK1261" s="153"/>
      <c r="NL1261" s="153"/>
      <c r="NM1261" s="153"/>
      <c r="NN1261" s="153"/>
      <c r="NO1261" s="153"/>
      <c r="NP1261" s="153"/>
      <c r="NQ1261" s="153"/>
      <c r="NR1261" s="153"/>
      <c r="NS1261" s="153"/>
      <c r="NT1261" s="153"/>
      <c r="NU1261" s="153"/>
      <c r="NV1261" s="153"/>
      <c r="NW1261" s="153"/>
      <c r="NX1261" s="153"/>
      <c r="NY1261" s="153"/>
      <c r="NZ1261" s="153"/>
      <c r="OA1261" s="153"/>
      <c r="OB1261" s="153"/>
      <c r="OC1261" s="153"/>
      <c r="OD1261" s="153"/>
      <c r="OE1261" s="153"/>
      <c r="OF1261" s="153"/>
      <c r="OG1261" s="153"/>
      <c r="OH1261" s="153"/>
      <c r="OI1261" s="153"/>
      <c r="OJ1261" s="153"/>
      <c r="OK1261" s="153"/>
      <c r="OL1261" s="153"/>
      <c r="OM1261" s="153"/>
      <c r="ON1261" s="153"/>
      <c r="OO1261" s="153"/>
      <c r="OP1261" s="153"/>
      <c r="OQ1261" s="153"/>
      <c r="OR1261" s="153"/>
      <c r="OS1261" s="153"/>
      <c r="OT1261" s="153"/>
      <c r="OU1261" s="153"/>
      <c r="OV1261" s="153"/>
      <c r="OW1261" s="153"/>
      <c r="OX1261" s="153"/>
      <c r="OY1261" s="153"/>
      <c r="OZ1261" s="153"/>
      <c r="PA1261" s="153"/>
      <c r="PB1261" s="153"/>
      <c r="PC1261" s="153"/>
      <c r="PD1261" s="153"/>
      <c r="PE1261" s="153"/>
      <c r="PF1261" s="153"/>
      <c r="PG1261" s="153"/>
      <c r="PH1261" s="153"/>
      <c r="PI1261" s="153"/>
      <c r="PJ1261" s="153"/>
      <c r="PK1261" s="153"/>
      <c r="PL1261" s="153"/>
      <c r="PM1261" s="153"/>
      <c r="PN1261" s="153"/>
      <c r="PO1261" s="153"/>
      <c r="PP1261" s="153"/>
      <c r="PQ1261" s="153"/>
      <c r="PR1261" s="153"/>
      <c r="PS1261" s="153"/>
      <c r="PT1261" s="153"/>
      <c r="PU1261" s="153"/>
      <c r="PV1261" s="153"/>
      <c r="PW1261" s="153"/>
      <c r="PX1261" s="153"/>
      <c r="PY1261" s="153"/>
      <c r="PZ1261" s="153"/>
      <c r="QA1261" s="153"/>
      <c r="QB1261" s="153"/>
      <c r="QC1261" s="153"/>
      <c r="QD1261" s="153"/>
      <c r="QE1261" s="153"/>
      <c r="QF1261" s="153"/>
      <c r="QG1261" s="153"/>
      <c r="QH1261" s="153"/>
      <c r="QI1261" s="153"/>
      <c r="QJ1261" s="153"/>
      <c r="QK1261" s="153"/>
      <c r="QL1261" s="153"/>
      <c r="QM1261" s="153"/>
      <c r="QN1261" s="153"/>
      <c r="QO1261" s="153"/>
      <c r="QP1261" s="153"/>
      <c r="QQ1261" s="153"/>
      <c r="QR1261" s="153"/>
      <c r="QS1261" s="153"/>
      <c r="QT1261" s="153"/>
      <c r="QU1261" s="153"/>
      <c r="QV1261" s="153"/>
      <c r="QW1261" s="153"/>
      <c r="QX1261" s="153"/>
      <c r="QY1261" s="153"/>
      <c r="QZ1261" s="153"/>
      <c r="RA1261" s="153"/>
      <c r="RB1261" s="153"/>
      <c r="RC1261" s="153"/>
      <c r="RD1261" s="153"/>
      <c r="RE1261" s="153"/>
      <c r="RF1261" s="153"/>
      <c r="RG1261" s="153"/>
      <c r="RH1261" s="153"/>
      <c r="RI1261" s="153"/>
      <c r="RJ1261" s="153"/>
      <c r="RK1261" s="153"/>
      <c r="RL1261" s="153"/>
      <c r="RM1261" s="153"/>
      <c r="RN1261" s="153"/>
      <c r="RO1261" s="153"/>
      <c r="RP1261" s="153"/>
      <c r="RQ1261" s="153"/>
      <c r="RR1261" s="153"/>
      <c r="RS1261" s="153"/>
      <c r="RT1261" s="153"/>
      <c r="RU1261" s="153"/>
      <c r="RV1261" s="153"/>
      <c r="RW1261" s="153"/>
      <c r="RX1261" s="153"/>
      <c r="RY1261" s="153"/>
      <c r="RZ1261" s="153"/>
      <c r="SA1261" s="153"/>
      <c r="SB1261" s="153"/>
      <c r="SC1261" s="153"/>
      <c r="SD1261" s="153"/>
      <c r="SE1261" s="153"/>
      <c r="SF1261" s="153"/>
      <c r="SG1261" s="153"/>
      <c r="SH1261" s="153"/>
      <c r="SI1261" s="153"/>
      <c r="SJ1261" s="153"/>
      <c r="SK1261" s="153"/>
      <c r="SL1261" s="153"/>
      <c r="SM1261" s="153"/>
      <c r="SN1261" s="153"/>
      <c r="SO1261" s="153"/>
      <c r="SP1261" s="153"/>
      <c r="SQ1261" s="153"/>
      <c r="SR1261" s="153"/>
      <c r="SS1261" s="153"/>
      <c r="ST1261" s="153"/>
      <c r="SU1261" s="153"/>
      <c r="SV1261" s="153"/>
      <c r="SW1261" s="153"/>
      <c r="SX1261" s="153"/>
      <c r="SY1261" s="153"/>
      <c r="SZ1261" s="153"/>
      <c r="TA1261" s="153"/>
      <c r="TB1261" s="153"/>
      <c r="TC1261" s="153"/>
      <c r="TD1261" s="153"/>
      <c r="TE1261" s="153"/>
      <c r="TF1261" s="153"/>
      <c r="TG1261" s="153"/>
      <c r="TH1261" s="153"/>
      <c r="TI1261" s="153"/>
      <c r="TJ1261" s="153"/>
      <c r="TK1261" s="153"/>
      <c r="TL1261" s="153"/>
      <c r="TM1261" s="153"/>
      <c r="TN1261" s="153"/>
      <c r="TO1261" s="153"/>
      <c r="TP1261" s="153"/>
      <c r="TQ1261" s="153"/>
      <c r="TR1261" s="153"/>
      <c r="TS1261" s="153"/>
      <c r="TT1261" s="153"/>
      <c r="TU1261" s="153"/>
      <c r="TV1261" s="153"/>
      <c r="TW1261" s="153"/>
      <c r="TX1261" s="153"/>
      <c r="TY1261" s="153"/>
      <c r="TZ1261" s="153"/>
      <c r="UA1261" s="153"/>
      <c r="UB1261" s="153"/>
      <c r="UC1261" s="153"/>
      <c r="UD1261" s="153"/>
      <c r="UE1261" s="153"/>
      <c r="UF1261" s="153"/>
      <c r="UG1261" s="153"/>
      <c r="UH1261" s="153"/>
      <c r="UI1261" s="153"/>
      <c r="UJ1261" s="153"/>
      <c r="UK1261" s="153"/>
      <c r="UL1261" s="153"/>
      <c r="UM1261" s="153"/>
      <c r="UN1261" s="153"/>
      <c r="UO1261" s="153"/>
      <c r="UP1261" s="153"/>
      <c r="UQ1261" s="153"/>
      <c r="UR1261" s="153"/>
      <c r="US1261" s="153"/>
      <c r="UT1261" s="153"/>
      <c r="UU1261" s="153"/>
      <c r="UV1261" s="153"/>
      <c r="UW1261" s="153"/>
      <c r="UX1261" s="153"/>
      <c r="UY1261" s="153"/>
      <c r="UZ1261" s="153"/>
      <c r="VA1261" s="153"/>
      <c r="VB1261" s="153"/>
      <c r="VC1261" s="153"/>
      <c r="VD1261" s="153"/>
      <c r="VE1261" s="153"/>
      <c r="VF1261" s="153"/>
      <c r="VG1261" s="153"/>
      <c r="VH1261" s="153"/>
      <c r="VI1261" s="153"/>
      <c r="VJ1261" s="153"/>
      <c r="VK1261" s="153"/>
      <c r="VL1261" s="153"/>
      <c r="VM1261" s="153"/>
      <c r="VN1261" s="153"/>
      <c r="VO1261" s="153"/>
      <c r="VP1261" s="153"/>
      <c r="VQ1261" s="153"/>
      <c r="VR1261" s="153"/>
      <c r="VS1261" s="153"/>
      <c r="VT1261" s="153"/>
      <c r="VU1261" s="153"/>
      <c r="VV1261" s="153"/>
      <c r="VW1261" s="153"/>
      <c r="VX1261" s="153"/>
      <c r="VY1261" s="153"/>
      <c r="VZ1261" s="153"/>
      <c r="WA1261" s="153"/>
      <c r="WB1261" s="153"/>
      <c r="WC1261" s="153"/>
      <c r="WD1261" s="153"/>
      <c r="WE1261" s="153"/>
      <c r="WF1261" s="153"/>
      <c r="WG1261" s="153"/>
      <c r="WH1261" s="153"/>
      <c r="WI1261" s="153"/>
      <c r="WJ1261" s="153"/>
      <c r="WK1261" s="153"/>
      <c r="WL1261" s="153"/>
      <c r="WM1261" s="153"/>
      <c r="WN1261" s="153"/>
      <c r="WO1261" s="153"/>
      <c r="WP1261" s="153"/>
      <c r="WQ1261" s="153"/>
      <c r="WR1261" s="153"/>
      <c r="WS1261" s="153"/>
      <c r="WT1261" s="153"/>
      <c r="WU1261" s="153"/>
      <c r="WV1261" s="153"/>
      <c r="WW1261" s="153"/>
      <c r="WX1261" s="153"/>
      <c r="WY1261" s="153"/>
      <c r="WZ1261" s="153"/>
      <c r="XA1261" s="153"/>
      <c r="XB1261" s="153"/>
      <c r="XC1261" s="153"/>
      <c r="XD1261" s="153"/>
      <c r="XE1261" s="153"/>
      <c r="XF1261" s="153"/>
      <c r="XG1261" s="153"/>
      <c r="XH1261" s="153"/>
      <c r="XI1261" s="153"/>
      <c r="XJ1261" s="153"/>
      <c r="XK1261" s="153"/>
      <c r="XL1261" s="153"/>
      <c r="XM1261" s="153"/>
      <c r="XN1261" s="153"/>
      <c r="XO1261" s="153"/>
      <c r="XP1261" s="153"/>
      <c r="XQ1261" s="153"/>
      <c r="XR1261" s="153"/>
      <c r="XS1261" s="153"/>
      <c r="XT1261" s="153"/>
      <c r="XU1261" s="153"/>
      <c r="XV1261" s="153"/>
      <c r="XW1261" s="153"/>
      <c r="XX1261" s="153"/>
      <c r="XY1261" s="153"/>
      <c r="XZ1261" s="153"/>
      <c r="YA1261" s="153"/>
      <c r="YB1261" s="153"/>
      <c r="YC1261" s="153"/>
      <c r="YD1261" s="153"/>
      <c r="YE1261" s="153"/>
      <c r="YF1261" s="153"/>
      <c r="YG1261" s="153"/>
      <c r="YH1261" s="153"/>
      <c r="YI1261" s="153"/>
      <c r="YJ1261" s="153"/>
      <c r="YK1261" s="153"/>
      <c r="YL1261" s="153"/>
      <c r="YM1261" s="153"/>
      <c r="YN1261" s="153"/>
      <c r="YO1261" s="153"/>
      <c r="YP1261" s="153"/>
      <c r="YQ1261" s="153"/>
      <c r="YR1261" s="153"/>
      <c r="YS1261" s="153"/>
      <c r="YT1261" s="153"/>
      <c r="YU1261" s="153"/>
      <c r="YV1261" s="153"/>
      <c r="YW1261" s="153"/>
      <c r="YX1261" s="153"/>
      <c r="YY1261" s="153"/>
      <c r="YZ1261" s="153"/>
      <c r="ZA1261" s="153"/>
      <c r="ZB1261" s="153"/>
      <c r="ZC1261" s="153"/>
      <c r="ZD1261" s="153"/>
      <c r="ZE1261" s="153"/>
      <c r="ZF1261" s="153"/>
      <c r="ZG1261" s="153"/>
      <c r="ZH1261" s="153"/>
      <c r="ZI1261" s="153"/>
      <c r="ZJ1261" s="153"/>
      <c r="ZK1261" s="153"/>
      <c r="ZL1261" s="153"/>
      <c r="ZM1261" s="153"/>
      <c r="ZN1261" s="153"/>
      <c r="ZO1261" s="153"/>
      <c r="ZP1261" s="153"/>
      <c r="ZQ1261" s="153"/>
      <c r="ZR1261" s="153"/>
      <c r="ZS1261" s="153"/>
      <c r="ZT1261" s="153"/>
      <c r="ZU1261" s="153"/>
      <c r="ZV1261" s="153"/>
      <c r="ZW1261" s="153"/>
      <c r="ZX1261" s="153"/>
      <c r="ZY1261" s="153"/>
      <c r="ZZ1261" s="153"/>
      <c r="AAA1261" s="153"/>
      <c r="AAB1261" s="153"/>
      <c r="AAC1261" s="153"/>
      <c r="AAD1261" s="153"/>
      <c r="AAE1261" s="153"/>
      <c r="AAF1261" s="153"/>
      <c r="AAG1261" s="153"/>
      <c r="AAH1261" s="153"/>
      <c r="AAI1261" s="153"/>
      <c r="AAJ1261" s="153"/>
      <c r="AAK1261" s="153"/>
      <c r="AAL1261" s="153"/>
      <c r="AAM1261" s="153"/>
      <c r="AAN1261" s="153"/>
      <c r="AAO1261" s="153"/>
      <c r="AAP1261" s="153"/>
      <c r="AAQ1261" s="153"/>
      <c r="AAR1261" s="153"/>
      <c r="AAS1261" s="153"/>
      <c r="AAT1261" s="153"/>
      <c r="AAU1261" s="153"/>
      <c r="AAV1261" s="153"/>
      <c r="AAW1261" s="153"/>
      <c r="AAX1261" s="153"/>
      <c r="AAY1261" s="153"/>
      <c r="AAZ1261" s="153"/>
      <c r="ABA1261" s="153"/>
      <c r="ABB1261" s="153"/>
      <c r="ABC1261" s="153"/>
      <c r="ABD1261" s="153"/>
      <c r="ABE1261" s="153"/>
      <c r="ABF1261" s="153"/>
      <c r="ABG1261" s="153"/>
      <c r="ABH1261" s="153"/>
      <c r="ABI1261" s="153"/>
      <c r="ABJ1261" s="153"/>
      <c r="ABK1261" s="153"/>
      <c r="ABL1261" s="153"/>
      <c r="ABM1261" s="153"/>
      <c r="ABN1261" s="153"/>
      <c r="ABO1261" s="153"/>
      <c r="ABP1261" s="153"/>
      <c r="ABQ1261" s="153"/>
      <c r="ABR1261" s="153"/>
      <c r="ABS1261" s="153"/>
      <c r="ABT1261" s="153"/>
      <c r="ABU1261" s="153"/>
      <c r="ABV1261" s="153"/>
      <c r="ABW1261" s="153"/>
      <c r="ABX1261" s="153"/>
      <c r="ABY1261" s="153"/>
      <c r="ABZ1261" s="153"/>
      <c r="ACA1261" s="153"/>
      <c r="ACB1261" s="153"/>
      <c r="ACC1261" s="153"/>
      <c r="ACD1261" s="153"/>
      <c r="ACE1261" s="153"/>
      <c r="ACF1261" s="153"/>
      <c r="ACG1261" s="153"/>
      <c r="ACH1261" s="153"/>
      <c r="ACI1261" s="153"/>
      <c r="ACJ1261" s="153"/>
      <c r="ACK1261" s="153"/>
      <c r="ACL1261" s="153"/>
      <c r="ACM1261" s="153"/>
      <c r="ACN1261" s="153"/>
      <c r="ACO1261" s="153"/>
      <c r="ACP1261" s="153"/>
      <c r="ACQ1261" s="153"/>
      <c r="ACR1261" s="153"/>
      <c r="ACS1261" s="153"/>
      <c r="ACT1261" s="153"/>
      <c r="ACU1261" s="153"/>
      <c r="ACV1261" s="153"/>
      <c r="ACW1261" s="153"/>
      <c r="ACX1261" s="153"/>
      <c r="ACY1261" s="153"/>
      <c r="ACZ1261" s="153"/>
      <c r="ADA1261" s="153"/>
      <c r="ADB1261" s="153"/>
      <c r="ADC1261" s="153"/>
      <c r="ADD1261" s="153"/>
      <c r="ADE1261" s="153"/>
      <c r="ADF1261" s="153"/>
      <c r="ADG1261" s="153"/>
      <c r="ADH1261" s="153"/>
      <c r="ADI1261" s="153"/>
      <c r="ADJ1261" s="153"/>
      <c r="ADK1261" s="153"/>
      <c r="ADL1261" s="153"/>
      <c r="ADM1261" s="153"/>
      <c r="ADN1261" s="153"/>
      <c r="ADO1261" s="153"/>
      <c r="ADP1261" s="153"/>
      <c r="ADQ1261" s="153"/>
      <c r="ADR1261" s="153"/>
      <c r="ADS1261" s="153"/>
      <c r="ADT1261" s="153"/>
      <c r="ADU1261" s="153"/>
      <c r="ADV1261" s="153"/>
      <c r="ADW1261" s="153"/>
      <c r="ADX1261" s="153"/>
      <c r="ADY1261" s="153"/>
      <c r="ADZ1261" s="153"/>
      <c r="AEA1261" s="153"/>
      <c r="AEB1261" s="153"/>
      <c r="AEC1261" s="153"/>
      <c r="AED1261" s="153"/>
      <c r="AEE1261" s="153"/>
      <c r="AEF1261" s="153"/>
      <c r="AEG1261" s="153"/>
      <c r="AEH1261" s="153"/>
      <c r="AEI1261" s="153"/>
      <c r="AEJ1261" s="153"/>
      <c r="AEK1261" s="153"/>
      <c r="AEL1261" s="153"/>
      <c r="AEM1261" s="153"/>
      <c r="AEN1261" s="153"/>
      <c r="AEO1261" s="153"/>
      <c r="AEP1261" s="153"/>
      <c r="AEQ1261" s="153"/>
      <c r="AER1261" s="153"/>
      <c r="AES1261" s="153"/>
      <c r="AET1261" s="153"/>
      <c r="AEU1261" s="153"/>
      <c r="AEV1261" s="153"/>
      <c r="AEW1261" s="153"/>
      <c r="AEX1261" s="153"/>
      <c r="AEY1261" s="153"/>
      <c r="AEZ1261" s="153"/>
      <c r="AFA1261" s="153"/>
      <c r="AFB1261" s="153"/>
      <c r="AFC1261" s="153"/>
      <c r="AFD1261" s="153"/>
      <c r="AFE1261" s="153"/>
      <c r="AFF1261" s="153"/>
      <c r="AFG1261" s="153"/>
      <c r="AFH1261" s="153"/>
      <c r="AFI1261" s="153"/>
      <c r="AFJ1261" s="153"/>
      <c r="AFK1261" s="153"/>
      <c r="AFL1261" s="153"/>
      <c r="AFM1261" s="153"/>
      <c r="AFN1261" s="153"/>
      <c r="AFO1261" s="153"/>
      <c r="AFP1261" s="153"/>
      <c r="AFQ1261" s="153"/>
      <c r="AFR1261" s="153"/>
      <c r="AFS1261" s="153"/>
      <c r="AFT1261" s="153"/>
      <c r="AFU1261" s="153"/>
      <c r="AFV1261" s="153"/>
      <c r="AFW1261" s="153"/>
      <c r="AFX1261" s="153"/>
      <c r="AFY1261" s="153"/>
      <c r="AFZ1261" s="153"/>
      <c r="AGA1261" s="153"/>
      <c r="AGB1261" s="153"/>
      <c r="AGC1261" s="153"/>
      <c r="AGD1261" s="153"/>
      <c r="AGE1261" s="153"/>
      <c r="AGF1261" s="153"/>
      <c r="AGG1261" s="153"/>
      <c r="AGH1261" s="153"/>
      <c r="AGI1261" s="153"/>
      <c r="AGJ1261" s="153"/>
      <c r="AGK1261" s="153"/>
      <c r="AGL1261" s="153"/>
      <c r="AGM1261" s="153"/>
      <c r="AGN1261" s="153"/>
      <c r="AGO1261" s="153"/>
      <c r="AGP1261" s="153"/>
      <c r="AGQ1261" s="153"/>
      <c r="AGR1261" s="153"/>
      <c r="AGS1261" s="153"/>
      <c r="AGT1261" s="153"/>
      <c r="AGU1261" s="153"/>
      <c r="AGV1261" s="153"/>
      <c r="AGW1261" s="153"/>
      <c r="AGX1261" s="153"/>
      <c r="AGY1261" s="153"/>
      <c r="AGZ1261" s="153"/>
      <c r="AHA1261" s="153"/>
      <c r="AHB1261" s="153"/>
      <c r="AHC1261" s="153"/>
      <c r="AHD1261" s="153"/>
      <c r="AHE1261" s="153"/>
      <c r="AHF1261" s="153"/>
      <c r="AHG1261" s="153"/>
      <c r="AHH1261" s="153"/>
      <c r="AHI1261" s="153"/>
      <c r="AHJ1261" s="153"/>
      <c r="AHK1261" s="153"/>
      <c r="AHL1261" s="153"/>
      <c r="AHM1261" s="153"/>
      <c r="AHN1261" s="153"/>
      <c r="AHO1261" s="153"/>
      <c r="AHP1261" s="153"/>
      <c r="AHQ1261" s="153"/>
      <c r="AHR1261" s="153"/>
      <c r="AHS1261" s="153"/>
      <c r="AHT1261" s="153"/>
      <c r="AHU1261" s="153"/>
      <c r="AHV1261" s="153"/>
      <c r="AHW1261" s="153"/>
      <c r="AHX1261" s="153"/>
      <c r="AHY1261" s="153"/>
      <c r="AHZ1261" s="153"/>
      <c r="AIA1261" s="153"/>
      <c r="AIB1261" s="153"/>
      <c r="AIC1261" s="153"/>
      <c r="AID1261" s="153"/>
      <c r="AIE1261" s="153"/>
      <c r="AIF1261" s="153"/>
      <c r="AIG1261" s="153"/>
      <c r="AIH1261" s="153"/>
      <c r="AII1261" s="153"/>
      <c r="AIJ1261" s="153"/>
      <c r="AIK1261" s="153"/>
      <c r="AIL1261" s="153"/>
      <c r="AIM1261" s="153"/>
      <c r="AIN1261" s="153"/>
      <c r="AIO1261" s="153"/>
      <c r="AIP1261" s="153"/>
      <c r="AIQ1261" s="153"/>
      <c r="AIR1261" s="153"/>
      <c r="AIS1261" s="153"/>
      <c r="AIT1261" s="153"/>
      <c r="AIU1261" s="153"/>
      <c r="AIV1261" s="153"/>
      <c r="AIW1261" s="153"/>
      <c r="AIX1261" s="153"/>
      <c r="AIY1261" s="153"/>
      <c r="AIZ1261" s="153"/>
      <c r="AJA1261" s="153"/>
      <c r="AJB1261" s="153"/>
      <c r="AJC1261" s="153"/>
      <c r="AJD1261" s="153"/>
      <c r="AJE1261" s="153"/>
      <c r="AJF1261" s="153"/>
      <c r="AJG1261" s="153"/>
      <c r="AJH1261" s="153"/>
      <c r="AJI1261" s="153"/>
      <c r="AJJ1261" s="153"/>
      <c r="AJK1261" s="153"/>
      <c r="AJL1261" s="153"/>
      <c r="AJM1261" s="153"/>
      <c r="AJN1261" s="153"/>
      <c r="AJO1261" s="153"/>
      <c r="AJP1261" s="153"/>
      <c r="AJQ1261" s="153"/>
      <c r="AJR1261" s="153"/>
      <c r="AJS1261" s="153"/>
      <c r="AJT1261" s="153"/>
      <c r="AJU1261" s="153"/>
      <c r="AJV1261" s="153"/>
      <c r="AJW1261" s="153"/>
      <c r="AJX1261" s="153"/>
      <c r="AJY1261" s="153"/>
      <c r="AJZ1261" s="153"/>
      <c r="AKA1261" s="153"/>
      <c r="AKB1261" s="153"/>
      <c r="AKC1261" s="153"/>
      <c r="AKD1261" s="153"/>
      <c r="AKE1261" s="153"/>
      <c r="AKF1261" s="153"/>
      <c r="AKG1261" s="153"/>
      <c r="AKH1261" s="153"/>
      <c r="AKI1261" s="153"/>
      <c r="AKJ1261" s="153"/>
      <c r="AKK1261" s="153"/>
      <c r="AKL1261" s="153"/>
      <c r="AKM1261" s="153"/>
      <c r="AKN1261" s="153"/>
      <c r="AKO1261" s="153"/>
      <c r="AKP1261" s="153"/>
      <c r="AKQ1261" s="153"/>
      <c r="AKR1261" s="153"/>
      <c r="AKS1261" s="153"/>
      <c r="AKT1261" s="153"/>
      <c r="AKU1261" s="153"/>
      <c r="AKV1261" s="153"/>
      <c r="AKW1261" s="153"/>
      <c r="AKX1261" s="153"/>
      <c r="AKY1261" s="153"/>
      <c r="AKZ1261" s="153"/>
      <c r="ALA1261" s="153"/>
      <c r="ALB1261" s="153"/>
      <c r="ALC1261" s="153"/>
      <c r="ALD1261" s="153"/>
      <c r="ALE1261" s="153"/>
      <c r="ALF1261" s="153"/>
      <c r="ALG1261" s="153"/>
      <c r="ALH1261" s="153"/>
      <c r="ALI1261" s="153"/>
      <c r="ALJ1261" s="153"/>
      <c r="ALK1261" s="153"/>
      <c r="ALL1261" s="153"/>
      <c r="ALM1261" s="153"/>
      <c r="ALN1261" s="153"/>
      <c r="ALO1261" s="153"/>
      <c r="ALP1261" s="153"/>
      <c r="ALQ1261" s="153"/>
      <c r="ALR1261" s="153"/>
      <c r="ALS1261" s="153"/>
      <c r="ALT1261" s="153"/>
      <c r="ALU1261" s="153"/>
      <c r="ALV1261" s="153"/>
      <c r="ALW1261" s="153"/>
      <c r="ALX1261" s="153"/>
      <c r="ALY1261" s="153"/>
      <c r="ALZ1261" s="153"/>
      <c r="AMA1261" s="153"/>
      <c r="AMB1261" s="153"/>
      <c r="AMC1261" s="153"/>
      <c r="AMD1261" s="153"/>
      <c r="AME1261" s="153"/>
      <c r="AMF1261" s="153"/>
      <c r="AMG1261" s="153"/>
      <c r="AMH1261" s="153"/>
      <c r="AMI1261" s="153"/>
      <c r="AMJ1261" s="153"/>
      <c r="AMK1261" s="153"/>
      <c r="AML1261" s="153"/>
      <c r="AMM1261" s="153"/>
      <c r="AMN1261" s="153"/>
      <c r="AMO1261" s="153"/>
      <c r="AMP1261" s="153"/>
      <c r="AMQ1261" s="153"/>
      <c r="AMR1261" s="153"/>
      <c r="AMS1261" s="153"/>
      <c r="AMT1261" s="153"/>
      <c r="AMU1261" s="153"/>
      <c r="AMV1261" s="153"/>
      <c r="AMW1261" s="153"/>
      <c r="AMX1261" s="153"/>
      <c r="AMY1261" s="153"/>
      <c r="AMZ1261" s="153"/>
      <c r="ANA1261" s="153"/>
      <c r="ANB1261" s="153"/>
      <c r="ANC1261" s="153"/>
      <c r="AND1261" s="153"/>
      <c r="ANE1261" s="153"/>
      <c r="ANF1261" s="153"/>
      <c r="ANG1261" s="153"/>
      <c r="ANH1261" s="153"/>
      <c r="ANI1261" s="153"/>
      <c r="ANJ1261" s="153"/>
      <c r="ANK1261" s="153"/>
      <c r="ANL1261" s="153"/>
      <c r="ANM1261" s="153"/>
      <c r="ANN1261" s="153"/>
      <c r="ANO1261" s="153"/>
      <c r="ANP1261" s="153"/>
      <c r="ANQ1261" s="153"/>
      <c r="ANR1261" s="153"/>
      <c r="ANS1261" s="153"/>
      <c r="ANT1261" s="153"/>
      <c r="ANU1261" s="153"/>
      <c r="ANV1261" s="153"/>
      <c r="ANW1261" s="153"/>
      <c r="ANX1261" s="153"/>
      <c r="ANY1261" s="153"/>
      <c r="ANZ1261" s="153"/>
      <c r="AOA1261" s="153"/>
      <c r="AOB1261" s="153"/>
      <c r="AOC1261" s="153"/>
      <c r="AOD1261" s="153"/>
      <c r="AOE1261" s="153"/>
      <c r="AOF1261" s="153"/>
      <c r="AOG1261" s="153"/>
      <c r="AOH1261" s="153"/>
      <c r="AOI1261" s="153"/>
      <c r="AOJ1261" s="153"/>
      <c r="AOK1261" s="153"/>
      <c r="AOL1261" s="153"/>
      <c r="AOM1261" s="153"/>
      <c r="AON1261" s="153"/>
      <c r="AOO1261" s="153"/>
      <c r="AOP1261" s="153"/>
      <c r="AOQ1261" s="153"/>
      <c r="AOR1261" s="153"/>
      <c r="AOS1261" s="153"/>
      <c r="AOT1261" s="153"/>
      <c r="AOU1261" s="153"/>
      <c r="AOV1261" s="153"/>
      <c r="AOW1261" s="153"/>
      <c r="AOX1261" s="153"/>
      <c r="AOY1261" s="153"/>
      <c r="AOZ1261" s="153"/>
      <c r="APA1261" s="153"/>
      <c r="APB1261" s="153"/>
      <c r="APC1261" s="153"/>
      <c r="APD1261" s="153"/>
      <c r="APE1261" s="153"/>
      <c r="APF1261" s="153"/>
      <c r="APG1261" s="153"/>
      <c r="APH1261" s="153"/>
      <c r="API1261" s="153"/>
      <c r="APJ1261" s="153"/>
      <c r="APK1261" s="153"/>
      <c r="APL1261" s="153"/>
      <c r="APM1261" s="153"/>
      <c r="APN1261" s="153"/>
      <c r="APO1261" s="153"/>
      <c r="APP1261" s="153"/>
      <c r="APQ1261" s="153"/>
      <c r="APR1261" s="153"/>
      <c r="APS1261" s="153"/>
      <c r="APT1261" s="153"/>
      <c r="APU1261" s="153"/>
      <c r="APV1261" s="153"/>
      <c r="APW1261" s="153"/>
      <c r="APX1261" s="153"/>
      <c r="APY1261" s="153"/>
      <c r="APZ1261" s="153"/>
      <c r="AQA1261" s="153"/>
      <c r="AQB1261" s="153"/>
      <c r="AQC1261" s="153"/>
      <c r="AQD1261" s="153"/>
      <c r="AQE1261" s="153"/>
      <c r="AQF1261" s="153"/>
      <c r="AQG1261" s="153"/>
      <c r="AQH1261" s="153"/>
      <c r="AQI1261" s="153"/>
      <c r="AQJ1261" s="153"/>
      <c r="AQK1261" s="153"/>
      <c r="AQL1261" s="153"/>
      <c r="AQM1261" s="153"/>
      <c r="AQN1261" s="153"/>
      <c r="AQO1261" s="153"/>
      <c r="AQP1261" s="153"/>
      <c r="AQQ1261" s="153"/>
      <c r="AQR1261" s="153"/>
      <c r="AQS1261" s="153"/>
      <c r="AQT1261" s="153"/>
      <c r="AQU1261" s="153"/>
      <c r="AQV1261" s="153"/>
      <c r="AQW1261" s="153"/>
      <c r="AQX1261" s="153"/>
      <c r="AQY1261" s="153"/>
      <c r="AQZ1261" s="153"/>
      <c r="ARA1261" s="153"/>
      <c r="ARB1261" s="153"/>
      <c r="ARC1261" s="153"/>
      <c r="ARD1261" s="153"/>
      <c r="ARE1261" s="153"/>
      <c r="ARF1261" s="153"/>
      <c r="ARG1261" s="153"/>
      <c r="ARH1261" s="153"/>
      <c r="ARI1261" s="153"/>
      <c r="ARJ1261" s="153"/>
      <c r="ARK1261" s="153"/>
      <c r="ARL1261" s="153"/>
      <c r="ARM1261" s="153"/>
      <c r="ARN1261" s="153"/>
      <c r="ARO1261" s="153"/>
      <c r="ARP1261" s="153"/>
      <c r="ARQ1261" s="153"/>
      <c r="ARR1261" s="153"/>
      <c r="ARS1261" s="153"/>
      <c r="ART1261" s="153"/>
      <c r="ARU1261" s="153"/>
      <c r="ARV1261" s="153"/>
      <c r="ARW1261" s="153"/>
      <c r="ARX1261" s="153"/>
      <c r="ARY1261" s="153"/>
      <c r="ARZ1261" s="153"/>
      <c r="ASA1261" s="153"/>
      <c r="ASB1261" s="153"/>
      <c r="ASC1261" s="153"/>
      <c r="ASD1261" s="153"/>
      <c r="ASE1261" s="153"/>
      <c r="ASF1261" s="153"/>
      <c r="ASG1261" s="153"/>
      <c r="ASH1261" s="153"/>
      <c r="ASI1261" s="153"/>
      <c r="ASJ1261" s="153"/>
      <c r="ASK1261" s="153"/>
      <c r="ASL1261" s="153"/>
      <c r="ASM1261" s="153"/>
      <c r="ASN1261" s="153"/>
      <c r="ASO1261" s="153"/>
      <c r="ASP1261" s="153"/>
      <c r="ASQ1261" s="153"/>
      <c r="ASR1261" s="153"/>
      <c r="ASS1261" s="153"/>
      <c r="AST1261" s="153"/>
      <c r="ASU1261" s="153"/>
      <c r="ASV1261" s="153"/>
      <c r="ASW1261" s="153"/>
      <c r="ASX1261" s="153"/>
      <c r="ASY1261" s="153"/>
      <c r="ASZ1261" s="153"/>
      <c r="ATA1261" s="153"/>
      <c r="ATB1261" s="153"/>
      <c r="ATC1261" s="153"/>
      <c r="ATD1261" s="153"/>
      <c r="ATE1261" s="153"/>
      <c r="ATF1261" s="153"/>
      <c r="ATG1261" s="153"/>
      <c r="ATH1261" s="153"/>
      <c r="ATI1261" s="153"/>
      <c r="ATJ1261" s="153"/>
      <c r="ATK1261" s="153"/>
      <c r="ATL1261" s="153"/>
      <c r="ATM1261" s="153"/>
      <c r="ATN1261" s="153"/>
      <c r="ATO1261" s="153"/>
      <c r="ATP1261" s="153"/>
      <c r="ATQ1261" s="153"/>
      <c r="ATR1261" s="153"/>
      <c r="ATS1261" s="153"/>
      <c r="ATT1261" s="153"/>
      <c r="ATU1261" s="153"/>
      <c r="ATV1261" s="153"/>
      <c r="ATW1261" s="153"/>
      <c r="ATX1261" s="153"/>
      <c r="ATY1261" s="153"/>
      <c r="ATZ1261" s="153"/>
      <c r="AUA1261" s="153"/>
      <c r="AUB1261" s="153"/>
      <c r="AUC1261" s="153"/>
      <c r="AUD1261" s="153"/>
      <c r="AUE1261" s="153"/>
      <c r="AUF1261" s="153"/>
      <c r="AUG1261" s="153"/>
      <c r="AUH1261" s="153"/>
      <c r="AUI1261" s="153"/>
      <c r="AUJ1261" s="153"/>
      <c r="AUK1261" s="153"/>
      <c r="AUL1261" s="153"/>
      <c r="AUM1261" s="153"/>
      <c r="AUN1261" s="153"/>
      <c r="AUO1261" s="153"/>
      <c r="AUP1261" s="153"/>
      <c r="AUQ1261" s="153"/>
      <c r="AUR1261" s="153"/>
      <c r="AUS1261" s="153"/>
      <c r="AUT1261" s="153"/>
      <c r="AUU1261" s="153"/>
      <c r="AUV1261" s="153"/>
      <c r="AUW1261" s="153"/>
      <c r="AUX1261" s="153"/>
      <c r="AUY1261" s="153"/>
      <c r="AUZ1261" s="153"/>
      <c r="AVA1261" s="153"/>
      <c r="AVB1261" s="153"/>
      <c r="AVC1261" s="153"/>
      <c r="AVD1261" s="153"/>
      <c r="AVE1261" s="153"/>
      <c r="AVF1261" s="153"/>
      <c r="AVG1261" s="153"/>
      <c r="AVH1261" s="153"/>
      <c r="AVI1261" s="153"/>
      <c r="AVJ1261" s="153"/>
      <c r="AVK1261" s="153"/>
      <c r="AVL1261" s="153"/>
      <c r="AVM1261" s="153"/>
      <c r="AVN1261" s="153"/>
      <c r="AVO1261" s="153"/>
      <c r="AVP1261" s="153"/>
      <c r="AVQ1261" s="153"/>
      <c r="AVR1261" s="153"/>
      <c r="AVS1261" s="153"/>
      <c r="AVT1261" s="153"/>
      <c r="AVU1261" s="153"/>
      <c r="AVV1261" s="153"/>
      <c r="AVW1261" s="153"/>
      <c r="AVX1261" s="153"/>
      <c r="AVY1261" s="153"/>
      <c r="AVZ1261" s="153"/>
      <c r="AWA1261" s="153"/>
      <c r="AWB1261" s="153"/>
      <c r="AWC1261" s="153"/>
      <c r="AWD1261" s="153"/>
      <c r="AWE1261" s="153"/>
      <c r="AWF1261" s="153"/>
      <c r="AWG1261" s="153"/>
      <c r="AWH1261" s="153"/>
      <c r="AWI1261" s="153"/>
      <c r="AWJ1261" s="153"/>
      <c r="AWK1261" s="153"/>
      <c r="AWL1261" s="153"/>
      <c r="AWM1261" s="153"/>
      <c r="AWN1261" s="153"/>
      <c r="AWO1261" s="153"/>
      <c r="AWP1261" s="153"/>
      <c r="AWQ1261" s="153"/>
      <c r="AWR1261" s="153"/>
      <c r="AWS1261" s="153"/>
      <c r="AWT1261" s="153"/>
      <c r="AWU1261" s="153"/>
      <c r="AWV1261" s="153"/>
      <c r="AWW1261" s="153"/>
      <c r="AWX1261" s="153"/>
      <c r="AWY1261" s="153"/>
      <c r="AWZ1261" s="153"/>
      <c r="AXA1261" s="153"/>
      <c r="AXB1261" s="153"/>
      <c r="AXC1261" s="153"/>
      <c r="AXD1261" s="153"/>
      <c r="AXE1261" s="153"/>
      <c r="AXF1261" s="153"/>
      <c r="AXG1261" s="153"/>
      <c r="AXH1261" s="153"/>
      <c r="AXI1261" s="153"/>
      <c r="AXJ1261" s="153"/>
      <c r="AXK1261" s="153"/>
      <c r="AXL1261" s="153"/>
      <c r="AXM1261" s="153"/>
      <c r="AXN1261" s="153"/>
      <c r="AXO1261" s="153"/>
      <c r="AXP1261" s="153"/>
      <c r="AXQ1261" s="153"/>
      <c r="AXR1261" s="153"/>
      <c r="AXS1261" s="153"/>
      <c r="AXT1261" s="153"/>
      <c r="AXU1261" s="153"/>
      <c r="AXV1261" s="153"/>
      <c r="AXW1261" s="153"/>
      <c r="AXX1261" s="153"/>
      <c r="AXY1261" s="153"/>
      <c r="AXZ1261" s="153"/>
      <c r="AYA1261" s="153"/>
      <c r="AYB1261" s="153"/>
      <c r="AYC1261" s="153"/>
      <c r="AYD1261" s="153"/>
      <c r="AYE1261" s="153"/>
      <c r="AYF1261" s="153"/>
      <c r="AYG1261" s="153"/>
      <c r="AYH1261" s="153"/>
      <c r="AYI1261" s="153"/>
      <c r="AYJ1261" s="153"/>
      <c r="AYK1261" s="153"/>
      <c r="AYL1261" s="153"/>
      <c r="AYM1261" s="153"/>
      <c r="AYN1261" s="153"/>
      <c r="AYO1261" s="153"/>
      <c r="AYP1261" s="153"/>
      <c r="AYQ1261" s="153"/>
      <c r="AYR1261" s="153"/>
      <c r="AYS1261" s="153"/>
      <c r="AYT1261" s="153"/>
      <c r="AYU1261" s="153"/>
      <c r="AYV1261" s="153"/>
      <c r="AYW1261" s="153"/>
      <c r="AYX1261" s="153"/>
      <c r="AYY1261" s="153"/>
      <c r="AYZ1261" s="153"/>
      <c r="AZA1261" s="153"/>
      <c r="AZB1261" s="153"/>
      <c r="AZC1261" s="153"/>
      <c r="AZD1261" s="153"/>
      <c r="AZE1261" s="153"/>
      <c r="AZF1261" s="153"/>
      <c r="AZG1261" s="153"/>
      <c r="AZH1261" s="153"/>
      <c r="AZI1261" s="153"/>
      <c r="AZJ1261" s="153"/>
      <c r="AZK1261" s="153"/>
      <c r="AZL1261" s="153"/>
      <c r="AZM1261" s="153"/>
      <c r="AZN1261" s="153"/>
      <c r="AZO1261" s="153"/>
      <c r="AZP1261" s="153"/>
      <c r="AZQ1261" s="153"/>
      <c r="AZR1261" s="153"/>
      <c r="AZS1261" s="153"/>
      <c r="AZT1261" s="153"/>
      <c r="AZU1261" s="153"/>
      <c r="AZV1261" s="153"/>
      <c r="AZW1261" s="153"/>
      <c r="AZX1261" s="153"/>
      <c r="AZY1261" s="153"/>
      <c r="AZZ1261" s="153"/>
      <c r="BAA1261" s="153"/>
      <c r="BAB1261" s="153"/>
      <c r="BAC1261" s="153"/>
      <c r="BAD1261" s="153"/>
      <c r="BAE1261" s="153"/>
      <c r="BAF1261" s="153"/>
      <c r="BAG1261" s="153"/>
      <c r="BAH1261" s="153"/>
      <c r="BAI1261" s="153"/>
      <c r="BAJ1261" s="153"/>
      <c r="BAK1261" s="153"/>
      <c r="BAL1261" s="153"/>
      <c r="BAM1261" s="153"/>
      <c r="BAN1261" s="153"/>
      <c r="BAO1261" s="153"/>
      <c r="BAP1261" s="153"/>
      <c r="BAQ1261" s="153"/>
      <c r="BAR1261" s="153"/>
      <c r="BAS1261" s="153"/>
      <c r="BAT1261" s="153"/>
      <c r="BAU1261" s="153"/>
      <c r="BAV1261" s="153"/>
      <c r="BAW1261" s="153"/>
      <c r="BAX1261" s="153"/>
      <c r="BAY1261" s="153"/>
      <c r="BAZ1261" s="153"/>
      <c r="BBA1261" s="153"/>
      <c r="BBB1261" s="153"/>
      <c r="BBC1261" s="153"/>
      <c r="BBD1261" s="153"/>
      <c r="BBE1261" s="153"/>
      <c r="BBF1261" s="153"/>
      <c r="BBG1261" s="153"/>
      <c r="BBH1261" s="153"/>
      <c r="BBI1261" s="153"/>
      <c r="BBJ1261" s="153"/>
      <c r="BBK1261" s="153"/>
      <c r="BBL1261" s="153"/>
      <c r="BBM1261" s="153"/>
      <c r="BBN1261" s="153"/>
      <c r="BBO1261" s="153"/>
      <c r="BBP1261" s="153"/>
      <c r="BBQ1261" s="153"/>
      <c r="BBR1261" s="153"/>
      <c r="BBS1261" s="153"/>
      <c r="BBT1261" s="153"/>
      <c r="BBU1261" s="153"/>
      <c r="BBV1261" s="153"/>
      <c r="BBW1261" s="153"/>
      <c r="BBX1261" s="153"/>
      <c r="BBY1261" s="153"/>
      <c r="BBZ1261" s="153"/>
      <c r="BCA1261" s="153"/>
      <c r="BCB1261" s="153"/>
      <c r="BCC1261" s="153"/>
      <c r="BCD1261" s="153"/>
      <c r="BCE1261" s="153"/>
      <c r="BCF1261" s="153"/>
      <c r="BCG1261" s="153"/>
      <c r="BCH1261" s="153"/>
      <c r="BCI1261" s="153"/>
      <c r="BCJ1261" s="153"/>
      <c r="BCK1261" s="153"/>
      <c r="BCL1261" s="153"/>
      <c r="BCM1261" s="153"/>
      <c r="BCN1261" s="153"/>
      <c r="BCO1261" s="153"/>
      <c r="BCP1261" s="153"/>
      <c r="BCQ1261" s="153"/>
      <c r="BCR1261" s="153"/>
      <c r="BCS1261" s="153"/>
      <c r="BCT1261" s="153"/>
      <c r="BCU1261" s="153"/>
      <c r="BCV1261" s="153"/>
      <c r="BCW1261" s="153"/>
      <c r="BCX1261" s="153"/>
      <c r="BCY1261" s="153"/>
      <c r="BCZ1261" s="153"/>
      <c r="BDA1261" s="153"/>
      <c r="BDB1261" s="153"/>
      <c r="BDC1261" s="153"/>
      <c r="BDD1261" s="153"/>
      <c r="BDE1261" s="153"/>
      <c r="BDF1261" s="153"/>
      <c r="BDG1261" s="153"/>
      <c r="BDH1261" s="153"/>
      <c r="BDI1261" s="153"/>
      <c r="BDJ1261" s="153"/>
      <c r="BDK1261" s="153"/>
      <c r="BDL1261" s="153"/>
      <c r="BDM1261" s="153"/>
      <c r="BDN1261" s="153"/>
      <c r="BDO1261" s="153"/>
      <c r="BDP1261" s="153"/>
      <c r="BDQ1261" s="153"/>
      <c r="BDR1261" s="153"/>
      <c r="BDS1261" s="153"/>
      <c r="BDT1261" s="153"/>
      <c r="BDU1261" s="153"/>
      <c r="BDV1261" s="153"/>
      <c r="BDW1261" s="153"/>
      <c r="BDX1261" s="153"/>
      <c r="BDY1261" s="153"/>
      <c r="BDZ1261" s="153"/>
      <c r="BEA1261" s="153"/>
      <c r="BEB1261" s="153"/>
      <c r="BEC1261" s="153"/>
      <c r="BED1261" s="153"/>
      <c r="BEE1261" s="153"/>
      <c r="BEF1261" s="153"/>
      <c r="BEG1261" s="153"/>
      <c r="BEH1261" s="153"/>
      <c r="BEI1261" s="153"/>
      <c r="BEJ1261" s="153"/>
      <c r="BEK1261" s="153"/>
      <c r="BEL1261" s="153"/>
      <c r="BEM1261" s="153"/>
      <c r="BEN1261" s="153"/>
      <c r="BEO1261" s="153"/>
      <c r="BEP1261" s="153"/>
      <c r="BEQ1261" s="153"/>
      <c r="BER1261" s="153"/>
      <c r="BES1261" s="153"/>
      <c r="BET1261" s="153"/>
      <c r="BEU1261" s="153"/>
      <c r="BEV1261" s="153"/>
      <c r="BEW1261" s="153"/>
      <c r="BEX1261" s="153"/>
      <c r="BEY1261" s="153"/>
      <c r="BEZ1261" s="153"/>
      <c r="BFA1261" s="153"/>
      <c r="BFB1261" s="153"/>
      <c r="BFC1261" s="153"/>
      <c r="BFD1261" s="153"/>
      <c r="BFE1261" s="153"/>
      <c r="BFF1261" s="153"/>
      <c r="BFG1261" s="153"/>
      <c r="BFH1261" s="153"/>
      <c r="BFI1261" s="153"/>
      <c r="BFJ1261" s="153"/>
      <c r="BFK1261" s="153"/>
      <c r="BFL1261" s="153"/>
      <c r="BFM1261" s="153"/>
      <c r="BFN1261" s="153"/>
      <c r="BFO1261" s="153"/>
      <c r="BFP1261" s="153"/>
      <c r="BFQ1261" s="153"/>
      <c r="BFR1261" s="153"/>
      <c r="BFS1261" s="153"/>
      <c r="BFT1261" s="153"/>
      <c r="BFU1261" s="153"/>
      <c r="BFV1261" s="153"/>
      <c r="BFW1261" s="153"/>
      <c r="BFX1261" s="153"/>
      <c r="BFY1261" s="153"/>
      <c r="BFZ1261" s="153"/>
      <c r="BGA1261" s="153"/>
      <c r="BGB1261" s="153"/>
      <c r="BGC1261" s="153"/>
      <c r="BGD1261" s="153"/>
      <c r="BGE1261" s="153"/>
      <c r="BGF1261" s="153"/>
      <c r="BGG1261" s="153"/>
      <c r="BGH1261" s="153"/>
      <c r="BGI1261" s="153"/>
      <c r="BGJ1261" s="153"/>
      <c r="BGK1261" s="153"/>
      <c r="BGL1261" s="153"/>
      <c r="BGM1261" s="153"/>
      <c r="BGN1261" s="153"/>
      <c r="BGO1261" s="153"/>
      <c r="BGP1261" s="153"/>
      <c r="BGQ1261" s="153"/>
      <c r="BGR1261" s="153"/>
      <c r="BGS1261" s="153"/>
      <c r="BGT1261" s="153"/>
      <c r="BGU1261" s="153"/>
      <c r="BGV1261" s="153"/>
      <c r="BGW1261" s="153"/>
      <c r="BGX1261" s="153"/>
      <c r="BGY1261" s="153"/>
      <c r="BGZ1261" s="153"/>
      <c r="BHA1261" s="153"/>
      <c r="BHB1261" s="153"/>
      <c r="BHC1261" s="153"/>
      <c r="BHD1261" s="153"/>
      <c r="BHE1261" s="153"/>
      <c r="BHF1261" s="153"/>
      <c r="BHG1261" s="153"/>
      <c r="BHH1261" s="153"/>
      <c r="BHI1261" s="153"/>
      <c r="BHJ1261" s="153"/>
      <c r="BHK1261" s="153"/>
      <c r="BHL1261" s="153"/>
      <c r="BHM1261" s="153"/>
      <c r="BHN1261" s="153"/>
      <c r="BHO1261" s="153"/>
      <c r="BHP1261" s="153"/>
      <c r="BHQ1261" s="153"/>
      <c r="BHR1261" s="153"/>
      <c r="BHS1261" s="153"/>
      <c r="BHT1261" s="153"/>
      <c r="BHU1261" s="153"/>
      <c r="BHV1261" s="153"/>
      <c r="BHW1261" s="153"/>
      <c r="BHX1261" s="153"/>
      <c r="BHY1261" s="153"/>
      <c r="BHZ1261" s="153"/>
      <c r="BIA1261" s="153"/>
      <c r="BIB1261" s="153"/>
      <c r="BIC1261" s="153"/>
      <c r="BID1261" s="153"/>
      <c r="BIE1261" s="153"/>
      <c r="BIF1261" s="153"/>
      <c r="BIG1261" s="153"/>
      <c r="BIH1261" s="153"/>
      <c r="BII1261" s="153"/>
      <c r="BIJ1261" s="153"/>
      <c r="BIK1261" s="153"/>
      <c r="BIL1261" s="153"/>
      <c r="BIM1261" s="153"/>
      <c r="BIN1261" s="153"/>
      <c r="BIO1261" s="153"/>
      <c r="BIP1261" s="153"/>
      <c r="BIQ1261" s="153"/>
      <c r="BIR1261" s="153"/>
      <c r="BIS1261" s="153"/>
      <c r="BIT1261" s="153"/>
      <c r="BIU1261" s="153"/>
      <c r="BIV1261" s="153"/>
      <c r="BIW1261" s="153"/>
      <c r="BIX1261" s="153"/>
      <c r="BIY1261" s="153"/>
      <c r="BIZ1261" s="153"/>
      <c r="BJA1261" s="153"/>
      <c r="BJB1261" s="153"/>
      <c r="BJC1261" s="153"/>
      <c r="BJD1261" s="153"/>
      <c r="BJE1261" s="153"/>
      <c r="BJF1261" s="153"/>
      <c r="BJG1261" s="153"/>
      <c r="BJH1261" s="153"/>
      <c r="BJI1261" s="153"/>
      <c r="BJJ1261" s="153"/>
      <c r="BJK1261" s="153"/>
      <c r="BJL1261" s="153"/>
      <c r="BJM1261" s="153"/>
      <c r="BJN1261" s="153"/>
      <c r="BJO1261" s="153"/>
      <c r="BJP1261" s="153"/>
      <c r="BJQ1261" s="153"/>
      <c r="BJR1261" s="153"/>
      <c r="BJS1261" s="153"/>
      <c r="BJT1261" s="153"/>
      <c r="BJU1261" s="153"/>
      <c r="BJV1261" s="153"/>
      <c r="BJW1261" s="153"/>
      <c r="BJX1261" s="153"/>
      <c r="BJY1261" s="153"/>
      <c r="BJZ1261" s="153"/>
      <c r="BKA1261" s="153"/>
      <c r="BKB1261" s="153"/>
      <c r="BKC1261" s="153"/>
      <c r="BKD1261" s="153"/>
      <c r="BKE1261" s="153"/>
      <c r="BKF1261" s="153"/>
      <c r="BKG1261" s="153"/>
      <c r="BKH1261" s="153"/>
      <c r="BKI1261" s="153"/>
      <c r="BKJ1261" s="153"/>
      <c r="BKK1261" s="153"/>
      <c r="BKL1261" s="153"/>
      <c r="BKM1261" s="153"/>
      <c r="BKN1261" s="153"/>
      <c r="BKO1261" s="153"/>
      <c r="BKP1261" s="153"/>
      <c r="BKQ1261" s="153"/>
      <c r="BKR1261" s="153"/>
      <c r="BKS1261" s="153"/>
      <c r="BKT1261" s="153"/>
      <c r="BKU1261" s="153"/>
      <c r="BKV1261" s="153"/>
      <c r="BKW1261" s="153"/>
      <c r="BKX1261" s="153"/>
      <c r="BKY1261" s="153"/>
      <c r="BKZ1261" s="153"/>
      <c r="BLA1261" s="153"/>
      <c r="BLB1261" s="153"/>
      <c r="BLC1261" s="153"/>
      <c r="BLD1261" s="153"/>
      <c r="BLE1261" s="153"/>
      <c r="BLF1261" s="153"/>
      <c r="BLG1261" s="153"/>
      <c r="BLH1261" s="153"/>
      <c r="BLI1261" s="153"/>
      <c r="BLJ1261" s="153"/>
      <c r="BLK1261" s="153"/>
      <c r="BLL1261" s="153"/>
      <c r="BLM1261" s="153"/>
      <c r="BLN1261" s="153"/>
      <c r="BLO1261" s="153"/>
      <c r="BLP1261" s="153"/>
      <c r="BLQ1261" s="153"/>
      <c r="BLR1261" s="153"/>
      <c r="BLS1261" s="153"/>
      <c r="BLT1261" s="153"/>
      <c r="BLU1261" s="153"/>
      <c r="BLV1261" s="153"/>
      <c r="BLW1261" s="153"/>
      <c r="BLX1261" s="153"/>
      <c r="BLY1261" s="153"/>
      <c r="BLZ1261" s="153"/>
      <c r="BMA1261" s="153"/>
      <c r="BMB1261" s="153"/>
      <c r="BMC1261" s="153"/>
      <c r="BMD1261" s="153"/>
      <c r="BME1261" s="153"/>
      <c r="BMF1261" s="153"/>
      <c r="BMG1261" s="153"/>
      <c r="BMH1261" s="153"/>
      <c r="BMI1261" s="153"/>
      <c r="BMJ1261" s="153"/>
      <c r="BMK1261" s="153"/>
      <c r="BML1261" s="153"/>
      <c r="BMM1261" s="153"/>
      <c r="BMN1261" s="153"/>
      <c r="BMO1261" s="153"/>
      <c r="BMP1261" s="153"/>
      <c r="BMQ1261" s="153"/>
      <c r="BMR1261" s="153"/>
      <c r="BMS1261" s="153"/>
      <c r="BMT1261" s="153"/>
      <c r="BMU1261" s="153"/>
      <c r="BMV1261" s="153"/>
      <c r="BMW1261" s="153"/>
      <c r="BMX1261" s="153"/>
      <c r="BMY1261" s="153"/>
      <c r="BMZ1261" s="153"/>
      <c r="BNA1261" s="153"/>
      <c r="BNB1261" s="153"/>
      <c r="BNC1261" s="153"/>
      <c r="BND1261" s="153"/>
      <c r="BNE1261" s="153"/>
      <c r="BNF1261" s="153"/>
      <c r="BNG1261" s="153"/>
      <c r="BNH1261" s="153"/>
      <c r="BNI1261" s="153"/>
      <c r="BNJ1261" s="153"/>
      <c r="BNK1261" s="153"/>
      <c r="BNL1261" s="153"/>
      <c r="BNM1261" s="153"/>
      <c r="BNN1261" s="153"/>
      <c r="BNO1261" s="153"/>
      <c r="BNP1261" s="153"/>
      <c r="BNQ1261" s="153"/>
      <c r="BNR1261" s="153"/>
      <c r="BNS1261" s="153"/>
      <c r="BNT1261" s="153"/>
      <c r="BNU1261" s="153"/>
      <c r="BNV1261" s="153"/>
      <c r="BNW1261" s="153"/>
      <c r="BNX1261" s="153"/>
      <c r="BNY1261" s="153"/>
      <c r="BNZ1261" s="153"/>
      <c r="BOA1261" s="153"/>
      <c r="BOB1261" s="153"/>
      <c r="BOC1261" s="153"/>
      <c r="BOD1261" s="153"/>
      <c r="BOE1261" s="153"/>
      <c r="BOF1261" s="153"/>
      <c r="BOG1261" s="153"/>
      <c r="BOH1261" s="153"/>
      <c r="BOI1261" s="153"/>
      <c r="BOJ1261" s="153"/>
      <c r="BOK1261" s="153"/>
      <c r="BOL1261" s="153"/>
      <c r="BOM1261" s="153"/>
      <c r="BON1261" s="153"/>
      <c r="BOO1261" s="153"/>
      <c r="BOP1261" s="153"/>
      <c r="BOQ1261" s="153"/>
      <c r="BOR1261" s="153"/>
      <c r="BOS1261" s="153"/>
      <c r="BOT1261" s="153"/>
      <c r="BOU1261" s="153"/>
      <c r="BOV1261" s="153"/>
      <c r="BOW1261" s="153"/>
      <c r="BOX1261" s="153"/>
      <c r="BOY1261" s="153"/>
      <c r="BOZ1261" s="153"/>
      <c r="BPA1261" s="153"/>
      <c r="BPB1261" s="153"/>
      <c r="BPC1261" s="153"/>
      <c r="BPD1261" s="153"/>
      <c r="BPE1261" s="153"/>
      <c r="BPF1261" s="153"/>
      <c r="BPG1261" s="153"/>
      <c r="BPH1261" s="153"/>
      <c r="BPI1261" s="153"/>
      <c r="BPJ1261" s="153"/>
      <c r="BPK1261" s="153"/>
      <c r="BPL1261" s="153"/>
      <c r="BPM1261" s="153"/>
      <c r="BPN1261" s="153"/>
      <c r="BPO1261" s="153"/>
      <c r="BPP1261" s="153"/>
      <c r="BPQ1261" s="153"/>
      <c r="BPR1261" s="153"/>
      <c r="BPS1261" s="153"/>
      <c r="BPT1261" s="153"/>
      <c r="BPU1261" s="153"/>
      <c r="BPV1261" s="153"/>
      <c r="BPW1261" s="153"/>
      <c r="BPX1261" s="153"/>
      <c r="BPY1261" s="153"/>
      <c r="BPZ1261" s="153"/>
      <c r="BQA1261" s="153"/>
      <c r="BQB1261" s="153"/>
      <c r="BQC1261" s="153"/>
      <c r="BQD1261" s="153"/>
      <c r="BQE1261" s="153"/>
      <c r="BQF1261" s="153"/>
      <c r="BQG1261" s="153"/>
      <c r="BQH1261" s="153"/>
      <c r="BQI1261" s="153"/>
      <c r="BQJ1261" s="153"/>
      <c r="BQK1261" s="153"/>
      <c r="BQL1261" s="153"/>
      <c r="BQM1261" s="153"/>
      <c r="BQN1261" s="153"/>
      <c r="BQO1261" s="153"/>
      <c r="BQP1261" s="153"/>
      <c r="BQQ1261" s="153"/>
      <c r="BQR1261" s="153"/>
      <c r="BQS1261" s="153"/>
      <c r="BQT1261" s="153"/>
      <c r="BQU1261" s="153"/>
      <c r="BQV1261" s="153"/>
      <c r="BQW1261" s="153"/>
      <c r="BQX1261" s="153"/>
      <c r="BQY1261" s="153"/>
      <c r="BQZ1261" s="153"/>
      <c r="BRA1261" s="153"/>
      <c r="BRB1261" s="153"/>
      <c r="BRC1261" s="153"/>
      <c r="BRD1261" s="153"/>
      <c r="BRE1261" s="153"/>
      <c r="BRF1261" s="153"/>
      <c r="BRG1261" s="153"/>
      <c r="BRH1261" s="153"/>
      <c r="BRI1261" s="153"/>
      <c r="BRJ1261" s="153"/>
      <c r="BRK1261" s="153"/>
      <c r="BRL1261" s="153"/>
      <c r="BRM1261" s="153"/>
      <c r="BRN1261" s="153"/>
      <c r="BRO1261" s="153"/>
      <c r="BRP1261" s="153"/>
      <c r="BRQ1261" s="153"/>
      <c r="BRR1261" s="153"/>
      <c r="BRS1261" s="153"/>
      <c r="BRT1261" s="153"/>
      <c r="BRU1261" s="153"/>
      <c r="BRV1261" s="153"/>
      <c r="BRW1261" s="153"/>
      <c r="BRX1261" s="153"/>
      <c r="BRY1261" s="153"/>
      <c r="BRZ1261" s="153"/>
      <c r="BSA1261" s="153"/>
      <c r="BSB1261" s="153"/>
      <c r="BSC1261" s="153"/>
      <c r="BSD1261" s="153"/>
      <c r="BSE1261" s="153"/>
      <c r="BSF1261" s="153"/>
      <c r="BSG1261" s="153"/>
      <c r="BSH1261" s="153"/>
      <c r="BSI1261" s="153"/>
      <c r="BSJ1261" s="153"/>
      <c r="BSK1261" s="153"/>
      <c r="BSL1261" s="153"/>
      <c r="BSM1261" s="153"/>
      <c r="BSN1261" s="153"/>
      <c r="BSO1261" s="153"/>
      <c r="BSP1261" s="153"/>
      <c r="BSQ1261" s="153"/>
      <c r="BSR1261" s="153"/>
      <c r="BSS1261" s="153"/>
      <c r="BST1261" s="153"/>
      <c r="BSU1261" s="153"/>
      <c r="BSV1261" s="153"/>
      <c r="BSW1261" s="153"/>
      <c r="BSX1261" s="153"/>
      <c r="BSY1261" s="153"/>
      <c r="BSZ1261" s="153"/>
      <c r="BTA1261" s="153"/>
      <c r="BTB1261" s="153"/>
      <c r="BTC1261" s="153"/>
      <c r="BTD1261" s="153"/>
      <c r="BTE1261" s="153"/>
      <c r="BTF1261" s="153"/>
      <c r="BTG1261" s="153"/>
      <c r="BTH1261" s="153"/>
      <c r="BTI1261" s="153"/>
      <c r="BTJ1261" s="153"/>
      <c r="BTK1261" s="153"/>
      <c r="BTL1261" s="153"/>
      <c r="BTM1261" s="153"/>
      <c r="BTN1261" s="153"/>
      <c r="BTO1261" s="153"/>
      <c r="BTP1261" s="153"/>
      <c r="BTQ1261" s="153"/>
      <c r="BTR1261" s="153"/>
      <c r="BTS1261" s="153"/>
      <c r="BTT1261" s="153"/>
      <c r="BTU1261" s="153"/>
      <c r="BTV1261" s="153"/>
      <c r="BTW1261" s="153"/>
      <c r="BTX1261" s="153"/>
      <c r="BTY1261" s="153"/>
      <c r="BTZ1261" s="153"/>
      <c r="BUA1261" s="153"/>
      <c r="BUB1261" s="153"/>
      <c r="BUC1261" s="153"/>
      <c r="BUD1261" s="153"/>
      <c r="BUE1261" s="153"/>
      <c r="BUF1261" s="153"/>
      <c r="BUG1261" s="153"/>
      <c r="BUH1261" s="153"/>
      <c r="BUI1261" s="153"/>
      <c r="BUJ1261" s="153"/>
      <c r="BUK1261" s="153"/>
      <c r="BUL1261" s="153"/>
      <c r="BUM1261" s="153"/>
      <c r="BUN1261" s="153"/>
      <c r="BUO1261" s="153"/>
      <c r="BUP1261" s="153"/>
      <c r="BUQ1261" s="153"/>
      <c r="BUR1261" s="153"/>
      <c r="BUS1261" s="153"/>
      <c r="BUT1261" s="153"/>
      <c r="BUU1261" s="153"/>
      <c r="BUV1261" s="153"/>
      <c r="BUW1261" s="153"/>
      <c r="BUX1261" s="153"/>
      <c r="BUY1261" s="153"/>
      <c r="BUZ1261" s="153"/>
      <c r="BVA1261" s="153"/>
      <c r="BVB1261" s="153"/>
      <c r="BVC1261" s="153"/>
      <c r="BVD1261" s="153"/>
      <c r="BVE1261" s="153"/>
      <c r="BVF1261" s="153"/>
      <c r="BVG1261" s="153"/>
      <c r="BVH1261" s="153"/>
      <c r="BVI1261" s="153"/>
      <c r="BVJ1261" s="153"/>
      <c r="BVK1261" s="153"/>
      <c r="BVL1261" s="153"/>
      <c r="BVM1261" s="153"/>
      <c r="BVN1261" s="153"/>
      <c r="BVO1261" s="153"/>
      <c r="BVP1261" s="153"/>
      <c r="BVQ1261" s="153"/>
      <c r="BVR1261" s="153"/>
      <c r="BVS1261" s="153"/>
      <c r="BVT1261" s="153"/>
      <c r="BVU1261" s="153"/>
      <c r="BVV1261" s="153"/>
      <c r="BVW1261" s="153"/>
      <c r="BVX1261" s="153"/>
      <c r="BVY1261" s="153"/>
      <c r="BVZ1261" s="153"/>
      <c r="BWA1261" s="153"/>
      <c r="BWB1261" s="153"/>
      <c r="BWC1261" s="153"/>
      <c r="BWD1261" s="153"/>
      <c r="BWE1261" s="153"/>
      <c r="BWF1261" s="153"/>
      <c r="BWG1261" s="153"/>
      <c r="BWH1261" s="153"/>
      <c r="BWI1261" s="153"/>
      <c r="BWJ1261" s="153"/>
      <c r="BWK1261" s="153"/>
      <c r="BWL1261" s="153"/>
      <c r="BWM1261" s="153"/>
      <c r="BWN1261" s="153"/>
      <c r="BWO1261" s="153"/>
      <c r="BWP1261" s="153"/>
      <c r="BWQ1261" s="153"/>
      <c r="BWR1261" s="153"/>
      <c r="BWS1261" s="153"/>
      <c r="BWT1261" s="153"/>
      <c r="BWU1261" s="153"/>
      <c r="BWV1261" s="153"/>
      <c r="BWW1261" s="153"/>
      <c r="BWX1261" s="153"/>
      <c r="BWY1261" s="153"/>
      <c r="BWZ1261" s="153"/>
      <c r="BXA1261" s="153"/>
      <c r="BXB1261" s="153"/>
      <c r="BXC1261" s="153"/>
      <c r="BXD1261" s="153"/>
      <c r="BXE1261" s="153"/>
      <c r="BXF1261" s="153"/>
      <c r="BXG1261" s="153"/>
      <c r="BXH1261" s="153"/>
      <c r="BXI1261" s="153"/>
      <c r="BXJ1261" s="153"/>
      <c r="BXK1261" s="153"/>
      <c r="BXL1261" s="153"/>
      <c r="BXM1261" s="153"/>
      <c r="BXN1261" s="153"/>
      <c r="BXO1261" s="153"/>
      <c r="BXP1261" s="153"/>
      <c r="BXQ1261" s="153"/>
      <c r="BXR1261" s="153"/>
      <c r="BXS1261" s="153"/>
      <c r="BXT1261" s="153"/>
      <c r="BXU1261" s="153"/>
      <c r="BXV1261" s="153"/>
      <c r="BXW1261" s="153"/>
      <c r="BXX1261" s="153"/>
      <c r="BXY1261" s="153"/>
      <c r="BXZ1261" s="153"/>
      <c r="BYA1261" s="153"/>
      <c r="BYB1261" s="153"/>
      <c r="BYC1261" s="153"/>
      <c r="BYD1261" s="153"/>
      <c r="BYE1261" s="153"/>
      <c r="BYF1261" s="153"/>
      <c r="BYG1261" s="153"/>
      <c r="BYH1261" s="153"/>
      <c r="BYI1261" s="153"/>
      <c r="BYJ1261" s="153"/>
      <c r="BYK1261" s="153"/>
      <c r="BYL1261" s="153"/>
      <c r="BYM1261" s="153"/>
      <c r="BYN1261" s="153"/>
      <c r="BYO1261" s="153"/>
      <c r="BYP1261" s="153"/>
    </row>
    <row r="1262" spans="1:2018" s="153" customFormat="1" ht="12.75" customHeight="1">
      <c r="C1262" s="164"/>
      <c r="D1262" s="155" t="s">
        <v>206</v>
      </c>
      <c r="E1262" s="155" t="s">
        <v>185</v>
      </c>
      <c r="I1262" s="153">
        <f>H1262-I1255+I1259+I1261</f>
        <v>9.0624098625921903</v>
      </c>
      <c r="J1262" s="153">
        <f>I1262-J1255+J1259+J1261</f>
        <v>6.7206880630928829</v>
      </c>
      <c r="K1262" s="153">
        <f t="shared" ref="K1262" si="6382">J1262-K1255+K1259+K1261</f>
        <v>4.3789662635935755</v>
      </c>
      <c r="L1262" s="153">
        <f t="shared" ref="L1262" si="6383">K1262-L1255+L1259+L1261</f>
        <v>2.0372444640942686</v>
      </c>
      <c r="M1262" s="153">
        <f t="shared" ref="M1262" si="6384">L1262-M1255+M1259+M1261</f>
        <v>-1.3322676295501878E-15</v>
      </c>
      <c r="N1262" s="153">
        <f t="shared" ref="N1262" si="6385">M1262-N1255+N1259+N1261</f>
        <v>-1.3322676295501878E-15</v>
      </c>
      <c r="O1262" s="153">
        <f t="shared" ref="O1262" si="6386">N1262-O1255+O1259+O1261</f>
        <v>-1.3322676295501878E-15</v>
      </c>
      <c r="P1262" s="153">
        <f t="shared" ref="P1262" si="6387">O1262-P1255+P1259+P1261</f>
        <v>-1.3322676295501878E-15</v>
      </c>
      <c r="Q1262" s="153">
        <f t="shared" ref="Q1262" si="6388">P1262-Q1255+Q1259+Q1261</f>
        <v>-1.3322676295501878E-15</v>
      </c>
      <c r="R1262" s="153">
        <f t="shared" ref="R1262" si="6389">Q1262-R1255+R1259+R1261</f>
        <v>-1.3322676295501878E-15</v>
      </c>
      <c r="S1262" s="153">
        <f t="shared" ref="S1262" si="6390">R1262-S1255+S1259+S1261</f>
        <v>-1.3322676295501878E-15</v>
      </c>
      <c r="T1262" s="153">
        <f t="shared" ref="T1262" si="6391">S1262-T1255+T1259+T1261</f>
        <v>-1.3322676295501878E-15</v>
      </c>
      <c r="U1262" s="153">
        <f t="shared" ref="U1262" si="6392">T1262-U1255+U1259+U1261</f>
        <v>-1.3322676295501878E-15</v>
      </c>
      <c r="V1262" s="153">
        <f t="shared" ref="V1262" si="6393">U1262-V1255+V1259+V1261</f>
        <v>-1.3322676295501878E-15</v>
      </c>
      <c r="W1262" s="153">
        <f t="shared" ref="W1262" si="6394">V1262-W1255+W1259+W1261</f>
        <v>-1.3322676295501878E-15</v>
      </c>
      <c r="X1262" s="153">
        <f t="shared" ref="X1262" si="6395">W1262-X1255+X1259+X1261</f>
        <v>-1.3322676295501878E-15</v>
      </c>
      <c r="Y1262" s="153">
        <f t="shared" ref="Y1262" si="6396">X1262-Y1255+Y1259+Y1261</f>
        <v>-1.3322676295501878E-15</v>
      </c>
      <c r="Z1262" s="153">
        <f t="shared" ref="Z1262" si="6397">Y1262-Z1255+Z1259+Z1261</f>
        <v>-1.3322676295501878E-15</v>
      </c>
      <c r="AA1262" s="153">
        <f t="shared" ref="AA1262" si="6398">Z1262-AA1255+AA1259+AA1261</f>
        <v>-1.3322676295501878E-15</v>
      </c>
      <c r="AB1262" s="153">
        <f t="shared" ref="AB1262" si="6399">AA1262-AB1255+AB1259+AB1261</f>
        <v>-1.3322676295501878E-15</v>
      </c>
      <c r="AC1262" s="153">
        <f t="shared" ref="AC1262" si="6400">AB1262-AC1255+AC1259+AC1261</f>
        <v>-1.3322676295501878E-15</v>
      </c>
      <c r="AD1262" s="153">
        <f t="shared" ref="AD1262" si="6401">AC1262-AD1255+AD1259+AD1261</f>
        <v>-1.3322676295501878E-15</v>
      </c>
      <c r="AE1262" s="153">
        <f t="shared" ref="AE1262" si="6402">AD1262-AE1255+AE1259+AE1261</f>
        <v>-1.3322676295501878E-15</v>
      </c>
      <c r="AF1262" s="153">
        <f t="shared" ref="AF1262" si="6403">AE1262-AF1255+AF1259+AF1261</f>
        <v>-1.3322676295501878E-15</v>
      </c>
      <c r="AG1262" s="153">
        <f t="shared" ref="AG1262" si="6404">AF1262-AG1255+AG1259+AG1261</f>
        <v>-1.3322676295501878E-15</v>
      </c>
      <c r="AH1262" s="153">
        <f t="shared" ref="AH1262" si="6405">AG1262-AH1255+AH1259+AH1261</f>
        <v>-1.3322676295501878E-15</v>
      </c>
      <c r="AI1262" s="153">
        <f t="shared" ref="AI1262" si="6406">AH1262-AI1255+AI1259+AI1261</f>
        <v>-1.3322676295501878E-15</v>
      </c>
      <c r="AJ1262" s="153">
        <f t="shared" ref="AJ1262" si="6407">AI1262-AJ1255+AJ1259+AJ1261</f>
        <v>-1.3322676295501878E-15</v>
      </c>
      <c r="AK1262" s="153">
        <f t="shared" ref="AK1262" si="6408">AJ1262-AK1255+AK1259+AK1261</f>
        <v>-1.3322676295501878E-15</v>
      </c>
      <c r="AL1262" s="153">
        <f t="shared" ref="AL1262" si="6409">AK1262-AL1255+AL1259+AL1261</f>
        <v>-1.3322676295501878E-15</v>
      </c>
      <c r="AM1262" s="153">
        <f t="shared" ref="AM1262" si="6410">AL1262-AM1255+AM1259+AM1261</f>
        <v>-1.3322676295501878E-15</v>
      </c>
      <c r="AN1262" s="153">
        <f t="shared" ref="AN1262" si="6411">AM1262-AN1255+AN1259+AN1261</f>
        <v>-1.3322676295501878E-15</v>
      </c>
      <c r="AO1262" s="153">
        <f t="shared" ref="AO1262" si="6412">AN1262-AO1255+AO1259+AO1261</f>
        <v>-1.3322676295501878E-15</v>
      </c>
      <c r="AP1262" s="153">
        <f t="shared" ref="AP1262" si="6413">AO1262-AP1255+AP1259+AP1261</f>
        <v>-1.3322676295501878E-15</v>
      </c>
      <c r="AQ1262" s="153">
        <f t="shared" ref="AQ1262" si="6414">AP1262-AQ1255+AQ1259+AQ1261</f>
        <v>-1.3322676295501878E-15</v>
      </c>
      <c r="AR1262" s="153">
        <f t="shared" ref="AR1262" si="6415">AQ1262-AR1255+AR1259+AR1261</f>
        <v>-1.3322676295501878E-15</v>
      </c>
      <c r="AS1262" s="153">
        <f t="shared" ref="AS1262" si="6416">AR1262-AS1255+AS1259+AS1261</f>
        <v>-1.3322676295501878E-15</v>
      </c>
      <c r="AT1262" s="153">
        <f t="shared" ref="AT1262" si="6417">AS1262-AT1255+AT1259+AT1261</f>
        <v>-1.3322676295501878E-15</v>
      </c>
      <c r="AU1262" s="153">
        <f t="shared" ref="AU1262" si="6418">AT1262-AU1255+AU1259+AU1261</f>
        <v>-1.3322676295501878E-15</v>
      </c>
      <c r="AV1262" s="153">
        <f t="shared" ref="AV1262" si="6419">AU1262-AV1255+AV1259+AV1261</f>
        <v>-1.3322676295501878E-15</v>
      </c>
      <c r="AW1262" s="153">
        <f t="shared" ref="AW1262" si="6420">AV1262-AW1255+AW1259+AW1261</f>
        <v>-1.3322676295501878E-15</v>
      </c>
      <c r="AX1262" s="153">
        <f t="shared" ref="AX1262" si="6421">AW1262-AX1255+AX1259+AX1261</f>
        <v>-1.3322676295501878E-15</v>
      </c>
      <c r="AY1262" s="153">
        <f t="shared" ref="AY1262" si="6422">AX1262-AY1255+AY1259+AY1261</f>
        <v>-1.3322676295501878E-15</v>
      </c>
      <c r="AZ1262" s="153">
        <f t="shared" ref="AZ1262" si="6423">AY1262-AZ1255+AZ1259+AZ1261</f>
        <v>-1.3322676295501878E-15</v>
      </c>
      <c r="BA1262" s="153">
        <f t="shared" ref="BA1262" si="6424">AZ1262-BA1255+BA1259+BA1261</f>
        <v>-1.3322676295501878E-15</v>
      </c>
      <c r="BB1262" s="153">
        <f t="shared" ref="BB1262" si="6425">BA1262-BB1255+BB1259+BB1261</f>
        <v>-1.3322676295501878E-15</v>
      </c>
      <c r="BC1262" s="153">
        <f t="shared" ref="BC1262" si="6426">BB1262-BC1255+BC1259+BC1261</f>
        <v>-1.3322676295501878E-15</v>
      </c>
      <c r="BD1262" s="153">
        <f t="shared" ref="BD1262" si="6427">BC1262-BD1255+BD1259+BD1261</f>
        <v>-1.3322676295501878E-15</v>
      </c>
      <c r="BE1262" s="153">
        <f t="shared" ref="BE1262" si="6428">BD1262-BE1255+BE1259+BE1261</f>
        <v>-1.3322676295501878E-15</v>
      </c>
      <c r="BF1262" s="153">
        <f t="shared" ref="BF1262" si="6429">BE1262-BF1255+BF1259+BF1261</f>
        <v>-1.3322676295501878E-15</v>
      </c>
      <c r="BG1262" s="153">
        <f t="shared" ref="BG1262" si="6430">BF1262-BG1255+BG1259+BG1261</f>
        <v>-1.3322676295501878E-15</v>
      </c>
      <c r="BH1262" s="153">
        <f t="shared" ref="BH1262" si="6431">BG1262-BH1255+BH1259+BH1261</f>
        <v>-1.3322676295501878E-15</v>
      </c>
      <c r="BI1262" s="153">
        <f t="shared" ref="BI1262" si="6432">BH1262-BI1255+BI1259+BI1261</f>
        <v>-1.3322676295501878E-15</v>
      </c>
      <c r="BJ1262" s="153">
        <f t="shared" ref="BJ1262" si="6433">BI1262-BJ1255+BJ1259+BJ1261</f>
        <v>-1.3322676295501878E-15</v>
      </c>
      <c r="BK1262" s="153">
        <f t="shared" ref="BK1262" si="6434">BJ1262-BK1255+BK1259+BK1261</f>
        <v>-1.3322676295501878E-15</v>
      </c>
      <c r="BL1262" s="153">
        <f t="shared" ref="BL1262" si="6435">BK1262-BL1255+BL1259+BL1261</f>
        <v>-1.3322676295501878E-15</v>
      </c>
      <c r="BM1262" s="153">
        <f t="shared" ref="BM1262" si="6436">BL1262-BM1255+BM1259+BM1261</f>
        <v>-1.3322676295501878E-15</v>
      </c>
      <c r="BN1262" s="153">
        <f t="shared" ref="BN1262" si="6437">BM1262-BN1255+BN1259+BN1261</f>
        <v>-1.3322676295501878E-15</v>
      </c>
      <c r="BO1262" s="153">
        <f t="shared" ref="BO1262" si="6438">BN1262-BO1255+BO1259+BO1261</f>
        <v>-1.3322676295501878E-15</v>
      </c>
      <c r="BP1262" s="153">
        <f t="shared" ref="BP1262" si="6439">BO1262-BP1255+BP1259+BP1261</f>
        <v>-1.3322676295501878E-15</v>
      </c>
      <c r="BQ1262" s="153">
        <f t="shared" ref="BQ1262" si="6440">BP1262-BQ1255+BQ1259+BQ1261</f>
        <v>-1.3322676295501878E-15</v>
      </c>
      <c r="BR1262" s="153">
        <f t="shared" ref="BR1262" si="6441">BQ1262-BR1255+BR1259+BR1261</f>
        <v>-1.3322676295501878E-15</v>
      </c>
      <c r="BS1262" s="153">
        <f t="shared" ref="BS1262" si="6442">BR1262-BS1255+BS1259+BS1261</f>
        <v>-1.3322676295501878E-15</v>
      </c>
      <c r="BT1262" s="153">
        <f t="shared" ref="BT1262" si="6443">BS1262-BT1255+BT1259+BT1261</f>
        <v>-1.3322676295501878E-15</v>
      </c>
      <c r="BU1262" s="153">
        <f t="shared" ref="BU1262" si="6444">BT1262-BU1255+BU1259+BU1261</f>
        <v>-1.3322676295501878E-15</v>
      </c>
      <c r="BV1262" s="153">
        <f t="shared" ref="BV1262" si="6445">BU1262-BV1255+BV1259+BV1261</f>
        <v>-1.3322676295501878E-15</v>
      </c>
      <c r="BW1262" s="153">
        <f t="shared" ref="BW1262" si="6446">BV1262-BW1255+BW1259+BW1261</f>
        <v>-1.3322676295501878E-15</v>
      </c>
      <c r="BX1262" s="153">
        <f t="shared" ref="BX1262" si="6447">BW1262-BX1255+BX1259+BX1261</f>
        <v>-1.3322676295501878E-15</v>
      </c>
      <c r="BY1262" s="153">
        <f t="shared" ref="BY1262" si="6448">BX1262-BY1255+BY1259+BY1261</f>
        <v>-1.3322676295501878E-15</v>
      </c>
      <c r="BZ1262" s="153">
        <f t="shared" ref="BZ1262" si="6449">BY1262-BZ1255+BZ1259+BZ1261</f>
        <v>-1.3322676295501878E-15</v>
      </c>
      <c r="CA1262" s="153">
        <f t="shared" ref="CA1262" si="6450">BZ1262-CA1255+CA1259+CA1261</f>
        <v>-1.3322676295501878E-15</v>
      </c>
      <c r="CB1262" s="153">
        <f t="shared" ref="CB1262" si="6451">CA1262-CB1255+CB1259+CB1261</f>
        <v>-1.3322676295501878E-15</v>
      </c>
      <c r="CC1262" s="153">
        <f t="shared" ref="CC1262" si="6452">CB1262-CC1255+CC1259+CC1261</f>
        <v>-1.3322676295501878E-15</v>
      </c>
      <c r="CD1262" s="153">
        <f t="shared" ref="CD1262" si="6453">CC1262-CD1255+CD1259+CD1261</f>
        <v>-1.3322676295501878E-15</v>
      </c>
      <c r="CE1262" s="153">
        <f t="shared" ref="CE1262" si="6454">CD1262-CE1255+CE1259+CE1261</f>
        <v>-1.3322676295501878E-15</v>
      </c>
      <c r="CF1262" s="153">
        <f t="shared" ref="CF1262" si="6455">CE1262-CF1255+CF1259+CF1261</f>
        <v>-1.3322676295501878E-15</v>
      </c>
    </row>
    <row r="1263" spans="1:2018" s="153" customFormat="1" ht="12.75" customHeight="1">
      <c r="C1263" s="164"/>
      <c r="D1263" s="155" t="s">
        <v>207</v>
      </c>
      <c r="E1263" s="155" t="s">
        <v>185</v>
      </c>
      <c r="I1263" s="153">
        <f>H1263-I1256+I1260</f>
        <v>254.17453451617655</v>
      </c>
      <c r="J1263" s="153">
        <f>I1263-J1256+J1260</f>
        <v>247.45684689102558</v>
      </c>
      <c r="K1263" s="153">
        <f t="shared" ref="K1263:BV1263" si="6456">J1263-K1256+K1260</f>
        <v>240.7391592658746</v>
      </c>
      <c r="L1263" s="153">
        <f t="shared" si="6456"/>
        <v>234.02147164072363</v>
      </c>
      <c r="M1263" s="153">
        <f t="shared" si="6456"/>
        <v>227.30378401557266</v>
      </c>
      <c r="N1263" s="153">
        <f t="shared" si="6456"/>
        <v>220.58609639042169</v>
      </c>
      <c r="O1263" s="153">
        <f t="shared" si="6456"/>
        <v>213.86840876527071</v>
      </c>
      <c r="P1263" s="153">
        <f t="shared" si="6456"/>
        <v>207.15072114011974</v>
      </c>
      <c r="Q1263" s="153">
        <f t="shared" si="6456"/>
        <v>200.43303351496877</v>
      </c>
      <c r="R1263" s="153">
        <f t="shared" si="6456"/>
        <v>193.7153458898178</v>
      </c>
      <c r="S1263" s="153">
        <f t="shared" si="6456"/>
        <v>186.99765826466682</v>
      </c>
      <c r="T1263" s="153">
        <f t="shared" si="6456"/>
        <v>180.27997063951585</v>
      </c>
      <c r="U1263" s="153">
        <f t="shared" si="6456"/>
        <v>173.56228301436488</v>
      </c>
      <c r="V1263" s="153">
        <f t="shared" si="6456"/>
        <v>166.84459538921391</v>
      </c>
      <c r="W1263" s="153">
        <f t="shared" si="6456"/>
        <v>160.12690776406293</v>
      </c>
      <c r="X1263" s="153">
        <f t="shared" si="6456"/>
        <v>153.40922013891196</v>
      </c>
      <c r="Y1263" s="153">
        <f t="shared" si="6456"/>
        <v>146.69153251376099</v>
      </c>
      <c r="Z1263" s="153">
        <f t="shared" si="6456"/>
        <v>139.97384488861002</v>
      </c>
      <c r="AA1263" s="153">
        <f t="shared" si="6456"/>
        <v>133.25615726345904</v>
      </c>
      <c r="AB1263" s="153">
        <f t="shared" si="6456"/>
        <v>126.53846963830807</v>
      </c>
      <c r="AC1263" s="153">
        <f t="shared" si="6456"/>
        <v>119.8207820131571</v>
      </c>
      <c r="AD1263" s="153">
        <f t="shared" si="6456"/>
        <v>113.10309438800613</v>
      </c>
      <c r="AE1263" s="153">
        <f t="shared" si="6456"/>
        <v>106.38540676285515</v>
      </c>
      <c r="AF1263" s="153">
        <f t="shared" si="6456"/>
        <v>99.667719137704182</v>
      </c>
      <c r="AG1263" s="153">
        <f t="shared" si="6456"/>
        <v>92.95003151255321</v>
      </c>
      <c r="AH1263" s="153">
        <f t="shared" si="6456"/>
        <v>86.232343887402237</v>
      </c>
      <c r="AI1263" s="153">
        <f t="shared" si="6456"/>
        <v>79.514656262251265</v>
      </c>
      <c r="AJ1263" s="153">
        <f t="shared" si="6456"/>
        <v>72.796968637100292</v>
      </c>
      <c r="AK1263" s="153">
        <f t="shared" si="6456"/>
        <v>66.07928101194932</v>
      </c>
      <c r="AL1263" s="153">
        <f t="shared" si="6456"/>
        <v>59.361593386798354</v>
      </c>
      <c r="AM1263" s="153">
        <f t="shared" si="6456"/>
        <v>52.643905761647389</v>
      </c>
      <c r="AN1263" s="153">
        <f t="shared" si="6456"/>
        <v>45.926218136496423</v>
      </c>
      <c r="AO1263" s="153">
        <f t="shared" si="6456"/>
        <v>39.208530511345458</v>
      </c>
      <c r="AP1263" s="153">
        <f t="shared" si="6456"/>
        <v>32.490842886194493</v>
      </c>
      <c r="AQ1263" s="153">
        <f t="shared" si="6456"/>
        <v>25.773155261043524</v>
      </c>
      <c r="AR1263" s="153">
        <f t="shared" si="6456"/>
        <v>19.055467635892555</v>
      </c>
      <c r="AS1263" s="153">
        <f t="shared" si="6456"/>
        <v>12.337780010741586</v>
      </c>
      <c r="AT1263" s="153">
        <f t="shared" si="6456"/>
        <v>5.6200923855906177</v>
      </c>
      <c r="AU1263" s="153">
        <f t="shared" si="6456"/>
        <v>-6.2172489379008766E-15</v>
      </c>
      <c r="AV1263" s="153">
        <f t="shared" si="6456"/>
        <v>-6.2172489379008766E-15</v>
      </c>
      <c r="AW1263" s="153">
        <f t="shared" si="6456"/>
        <v>-6.2172489379008766E-15</v>
      </c>
      <c r="AX1263" s="153">
        <f t="shared" si="6456"/>
        <v>-6.2172489379008766E-15</v>
      </c>
      <c r="AY1263" s="153">
        <f t="shared" si="6456"/>
        <v>-6.2172489379008766E-15</v>
      </c>
      <c r="AZ1263" s="153">
        <f t="shared" si="6456"/>
        <v>-6.2172489379008766E-15</v>
      </c>
      <c r="BA1263" s="153">
        <f t="shared" si="6456"/>
        <v>-6.2172489379008766E-15</v>
      </c>
      <c r="BB1263" s="153">
        <f t="shared" si="6456"/>
        <v>-6.2172489379008766E-15</v>
      </c>
      <c r="BC1263" s="153">
        <f t="shared" si="6456"/>
        <v>-6.2172489379008766E-15</v>
      </c>
      <c r="BD1263" s="153">
        <f t="shared" si="6456"/>
        <v>-6.2172489379008766E-15</v>
      </c>
      <c r="BE1263" s="153">
        <f t="shared" si="6456"/>
        <v>-6.2172489379008766E-15</v>
      </c>
      <c r="BF1263" s="153">
        <f t="shared" si="6456"/>
        <v>-6.2172489379008766E-15</v>
      </c>
      <c r="BG1263" s="153">
        <f t="shared" si="6456"/>
        <v>-6.2172489379008766E-15</v>
      </c>
      <c r="BH1263" s="153">
        <f t="shared" si="6456"/>
        <v>-6.2172489379008766E-15</v>
      </c>
      <c r="BI1263" s="153">
        <f t="shared" si="6456"/>
        <v>-6.2172489379008766E-15</v>
      </c>
      <c r="BJ1263" s="153">
        <f t="shared" si="6456"/>
        <v>-6.2172489379008766E-15</v>
      </c>
      <c r="BK1263" s="153">
        <f t="shared" si="6456"/>
        <v>-6.2172489379008766E-15</v>
      </c>
      <c r="BL1263" s="153">
        <f t="shared" si="6456"/>
        <v>-6.2172489379008766E-15</v>
      </c>
      <c r="BM1263" s="153">
        <f t="shared" si="6456"/>
        <v>-6.2172489379008766E-15</v>
      </c>
      <c r="BN1263" s="153">
        <f t="shared" si="6456"/>
        <v>-6.2172489379008766E-15</v>
      </c>
      <c r="BO1263" s="153">
        <f t="shared" si="6456"/>
        <v>-6.2172489379008766E-15</v>
      </c>
      <c r="BP1263" s="153">
        <f t="shared" si="6456"/>
        <v>-6.2172489379008766E-15</v>
      </c>
      <c r="BQ1263" s="153">
        <f t="shared" si="6456"/>
        <v>-6.2172489379008766E-15</v>
      </c>
      <c r="BR1263" s="153">
        <f t="shared" si="6456"/>
        <v>-6.2172489379008766E-15</v>
      </c>
      <c r="BS1263" s="153">
        <f t="shared" si="6456"/>
        <v>-6.2172489379008766E-15</v>
      </c>
      <c r="BT1263" s="153">
        <f t="shared" si="6456"/>
        <v>-6.2172489379008766E-15</v>
      </c>
      <c r="BU1263" s="153">
        <f t="shared" si="6456"/>
        <v>-6.2172489379008766E-15</v>
      </c>
      <c r="BV1263" s="153">
        <f t="shared" si="6456"/>
        <v>-6.2172489379008766E-15</v>
      </c>
      <c r="BW1263" s="153">
        <f t="shared" ref="BW1263:CF1263" si="6457">BV1263-BW1256+BW1260</f>
        <v>-6.2172489379008766E-15</v>
      </c>
      <c r="BX1263" s="153">
        <f t="shared" si="6457"/>
        <v>-6.2172489379008766E-15</v>
      </c>
      <c r="BY1263" s="153">
        <f t="shared" si="6457"/>
        <v>-6.2172489379008766E-15</v>
      </c>
      <c r="BZ1263" s="153">
        <f t="shared" si="6457"/>
        <v>-6.2172489379008766E-15</v>
      </c>
      <c r="CA1263" s="153">
        <f t="shared" si="6457"/>
        <v>-6.2172489379008766E-15</v>
      </c>
      <c r="CB1263" s="153">
        <f t="shared" si="6457"/>
        <v>-6.2172489379008766E-15</v>
      </c>
      <c r="CC1263" s="153">
        <f t="shared" si="6457"/>
        <v>-6.2172489379008766E-15</v>
      </c>
      <c r="CD1263" s="153">
        <f t="shared" si="6457"/>
        <v>-6.2172489379008766E-15</v>
      </c>
      <c r="CE1263" s="153">
        <f t="shared" si="6457"/>
        <v>-6.2172489379008766E-15</v>
      </c>
      <c r="CF1263" s="153">
        <f t="shared" si="6457"/>
        <v>-6.2172489379008766E-15</v>
      </c>
    </row>
    <row r="1264" spans="1:2018" s="153" customFormat="1" ht="12.75" customHeight="1">
      <c r="A1264"/>
      <c r="C1264" s="164"/>
      <c r="D1264" s="155"/>
      <c r="E1264" s="155"/>
      <c r="I1264" s="31"/>
    </row>
    <row r="1265" spans="1:2018" s="153" customFormat="1" ht="12.75" customHeight="1">
      <c r="A1265"/>
      <c r="C1265" s="164"/>
      <c r="D1265" s="155"/>
      <c r="E1265" s="155"/>
      <c r="I1265" s="134"/>
    </row>
    <row r="1266" spans="1:2018" s="153" customFormat="1" ht="12.75" customHeight="1">
      <c r="C1266" s="164" t="s">
        <v>6</v>
      </c>
      <c r="D1266" s="155"/>
      <c r="E1266" s="155" t="s">
        <v>185</v>
      </c>
      <c r="I1266" s="31"/>
      <c r="J1266" s="267">
        <f>INDEX(Inputs!L$94:L$121,MATCH($B1249,Inputs!$C$94:$C$121,0))*(1+J$7)^0.5</f>
        <v>42.077815704935261</v>
      </c>
      <c r="K1266" s="267">
        <f>INDEX(Inputs!M$94:M$121,MATCH($B1249,Inputs!$C$94:$C$121,0))*(1+K$7)^0.5</f>
        <v>27.199211293195653</v>
      </c>
      <c r="L1266" s="267">
        <f>INDEX(Inputs!N$94:N$121,MATCH($B1249,Inputs!$C$94:$C$121,0))*(1+L$7)^0.5</f>
        <v>22.701679534998792</v>
      </c>
      <c r="M1266" s="267">
        <f>INDEX(Inputs!O$94:O$121,MATCH($B1249,Inputs!$C$94:$C$121,0))*(1+M$7)^0.5</f>
        <v>13.929521107553771</v>
      </c>
      <c r="N1266" s="267">
        <f>INDEX(Inputs!P$94:P$121,MATCH($B1249,Inputs!$C$94:$C$121,0))*(1+N$7)^0.5</f>
        <v>35.020639271269872</v>
      </c>
      <c r="O1266" s="267">
        <f>INDEX(Inputs!Q$94:Q$121,MATCH($B1249,Inputs!$C$94:$C$121,0))*(1+O$7)^0.5</f>
        <v>0</v>
      </c>
      <c r="P1266" s="267">
        <f>INDEX(Inputs!R$94:R$121,MATCH($B1249,Inputs!$C$94:$C$121,0))*(1+P$7)^0.5</f>
        <v>0</v>
      </c>
      <c r="Q1266" s="267">
        <f>INDEX(Inputs!S$94:S$121,MATCH($B1249,Inputs!$C$94:$C$121,0))*(1+Q$7)^0.5</f>
        <v>0</v>
      </c>
      <c r="R1266" s="267">
        <f>INDEX(Inputs!T$94:T$121,MATCH($B1249,Inputs!$C$94:$C$121,0))*(1+R$7)^0.5</f>
        <v>0</v>
      </c>
      <c r="S1266" s="267">
        <f>INDEX(Inputs!U$94:U$121,MATCH($B1249,Inputs!$C$94:$C$121,0))*(1+S$7)^0.5</f>
        <v>0</v>
      </c>
      <c r="T1266" s="267">
        <f>INDEX(Inputs!V$94:V$121,MATCH($B1249,Inputs!$C$94:$C$121,0))*(1+T$7)^0.5</f>
        <v>0</v>
      </c>
      <c r="U1266" s="267">
        <f>INDEX(Inputs!W$94:W$121,MATCH($B1249,Inputs!$C$94:$C$121,0))*(1+U$7)^0.5</f>
        <v>0</v>
      </c>
      <c r="V1266" s="267">
        <f>INDEX(Inputs!X$94:X$121,MATCH($B1249,Inputs!$C$94:$C$121,0))*(1+V$7)^0.5</f>
        <v>0</v>
      </c>
      <c r="W1266" s="267">
        <f>INDEX(Inputs!Y$94:Y$121,MATCH($B1249,Inputs!$C$94:$C$121,0))*(1+W$7)^0.5</f>
        <v>0</v>
      </c>
      <c r="X1266" s="267">
        <f>INDEX(Inputs!Z$94:Z$121,MATCH($B1249,Inputs!$C$94:$C$121,0))*(1+X$7)^0.5</f>
        <v>0</v>
      </c>
      <c r="Y1266" s="267">
        <f>INDEX(Inputs!AA$94:AA$121,MATCH($B1249,Inputs!$C$94:$C$121,0))*(1+Y$7)^0.5</f>
        <v>0</v>
      </c>
      <c r="Z1266" s="267">
        <f>INDEX(Inputs!AB$94:AB$121,MATCH($B1249,Inputs!$C$94:$C$121,0))*(1+Z$7)^0.5</f>
        <v>0</v>
      </c>
      <c r="AA1266" s="267">
        <f>INDEX(Inputs!AC$94:AC$121,MATCH($B1249,Inputs!$C$94:$C$121,0))*(1+AA$7)^0.5</f>
        <v>0</v>
      </c>
      <c r="AB1266" s="267">
        <f>INDEX(Inputs!AD$94:AD$121,MATCH($B1249,Inputs!$C$94:$C$121,0))*(1+AB$7)^0.5</f>
        <v>0</v>
      </c>
      <c r="AC1266" s="267">
        <f>INDEX(Inputs!AE$94:AE$121,MATCH($B1249,Inputs!$C$94:$C$121,0))*(1+AC$7)^0.5</f>
        <v>0</v>
      </c>
      <c r="AD1266" s="267">
        <f>INDEX(Inputs!AF$94:AF$121,MATCH($B1249,Inputs!$C$94:$C$121,0))*(1+AD$7)^0.5</f>
        <v>0</v>
      </c>
      <c r="AE1266" s="267">
        <f>INDEX(Inputs!AG$94:AG$121,MATCH($B1249,Inputs!$C$94:$C$121,0))*(1+AE$7)^0.5</f>
        <v>0</v>
      </c>
      <c r="AF1266" s="267">
        <f>INDEX(Inputs!AH$94:AH$121,MATCH($B1249,Inputs!$C$94:$C$121,0))*(1+AF$7)^0.5</f>
        <v>0</v>
      </c>
      <c r="AG1266" s="267">
        <f>INDEX(Inputs!AI$94:AI$121,MATCH($B1249,Inputs!$C$94:$C$121,0))*(1+AG$7)^0.5</f>
        <v>0</v>
      </c>
      <c r="AH1266" s="267">
        <f>INDEX(Inputs!AJ$94:AJ$121,MATCH($B1249,Inputs!$C$94:$C$121,0))*(1+AH$7)^0.5</f>
        <v>0</v>
      </c>
      <c r="AI1266" s="267">
        <f>INDEX(Inputs!AK$94:AK$121,MATCH($B1249,Inputs!$C$94:$C$121,0))*(1+AI$7)^0.5</f>
        <v>0</v>
      </c>
      <c r="AJ1266" s="267">
        <f>INDEX(Inputs!AL$94:AL$121,MATCH($B1249,Inputs!$C$94:$C$121,0))*(1+AJ$7)^0.5</f>
        <v>0</v>
      </c>
      <c r="AK1266" s="267">
        <f>INDEX(Inputs!AM$94:AM$121,MATCH($B1249,Inputs!$C$94:$C$121,0))*(1+AK$7)^0.5</f>
        <v>0</v>
      </c>
      <c r="AL1266" s="267">
        <f>INDEX(Inputs!AN$94:AN$121,MATCH($B1249,Inputs!$C$94:$C$121,0))*(1+AL$7)^0.5</f>
        <v>0</v>
      </c>
      <c r="AM1266" s="267">
        <f>INDEX(Inputs!AO$94:AO$121,MATCH($B1249,Inputs!$C$94:$C$121,0))*(1+AM$7)^0.5</f>
        <v>0</v>
      </c>
      <c r="AN1266" s="267">
        <f>INDEX(Inputs!AP$94:AP$121,MATCH($B1249,Inputs!$C$94:$C$121,0))*(1+AN$7)^0.5</f>
        <v>0</v>
      </c>
      <c r="AO1266" s="267">
        <f>INDEX(Inputs!AQ$94:AQ$121,MATCH($B1249,Inputs!$C$94:$C$121,0))*(1+AO$7)^0.5</f>
        <v>0</v>
      </c>
      <c r="AP1266" s="267">
        <f>INDEX(Inputs!AR$94:AR$121,MATCH($B1249,Inputs!$C$94:$C$121,0))*(1+AP$7)^0.5</f>
        <v>0</v>
      </c>
      <c r="AQ1266" s="267">
        <f>INDEX(Inputs!AS$94:AS$121,MATCH($B1249,Inputs!$C$94:$C$121,0))*(1+AQ$7)^0.5</f>
        <v>0</v>
      </c>
      <c r="AR1266" s="267">
        <f>INDEX(Inputs!AT$94:AT$121,MATCH($B1249,Inputs!$C$94:$C$121,0))*(1+AR$7)^0.5</f>
        <v>0</v>
      </c>
      <c r="AS1266" s="267">
        <f>INDEX(Inputs!AU$94:AU$121,MATCH($B1249,Inputs!$C$94:$C$121,0))*(1+AS$7)^0.5</f>
        <v>0</v>
      </c>
      <c r="AT1266" s="267">
        <f>INDEX(Inputs!AV$94:AV$121,MATCH($B1249,Inputs!$C$94:$C$121,0))*(1+AT$7)^0.5</f>
        <v>0</v>
      </c>
      <c r="AU1266" s="267">
        <f>INDEX(Inputs!AW$94:AW$121,MATCH($B1249,Inputs!$C$94:$C$121,0))*(1+AU$7)^0.5</f>
        <v>0</v>
      </c>
      <c r="AV1266" s="267">
        <f>INDEX(Inputs!AX$94:AX$121,MATCH($B1249,Inputs!$C$94:$C$121,0))*(1+AV$7)^0.5</f>
        <v>0</v>
      </c>
      <c r="AW1266" s="267">
        <f>INDEX(Inputs!AY$94:AY$121,MATCH($B1249,Inputs!$C$94:$C$121,0))*(1+AW$7)^0.5</f>
        <v>0</v>
      </c>
      <c r="AX1266" s="267">
        <f>INDEX(Inputs!AZ$94:AZ$121,MATCH($B1249,Inputs!$C$94:$C$121,0))*(1+AX$7)^0.5</f>
        <v>0</v>
      </c>
      <c r="AY1266" s="267">
        <f>INDEX(Inputs!BA$94:BA$121,MATCH($B1249,Inputs!$C$94:$C$121,0))*(1+AY$7)^0.5</f>
        <v>0</v>
      </c>
      <c r="AZ1266" s="267">
        <f>INDEX(Inputs!BB$94:BB$121,MATCH($B1249,Inputs!$C$94:$C$121,0))*(1+AZ$7)^0.5</f>
        <v>0</v>
      </c>
      <c r="BA1266" s="267">
        <f>INDEX(Inputs!BC$94:BC$121,MATCH($B1249,Inputs!$C$94:$C$121,0))*(1+BA$7)^0.5</f>
        <v>0</v>
      </c>
      <c r="BB1266" s="267">
        <f>INDEX(Inputs!BD$94:BD$121,MATCH($B1249,Inputs!$C$94:$C$121,0))*(1+BB$7)^0.5</f>
        <v>0</v>
      </c>
      <c r="BC1266" s="267">
        <f>INDEX(Inputs!BE$94:BE$121,MATCH($B1249,Inputs!$C$94:$C$121,0))*(1+BC$7)^0.5</f>
        <v>0</v>
      </c>
      <c r="BD1266" s="267">
        <f>INDEX(Inputs!BF$94:BF$121,MATCH($B1249,Inputs!$C$94:$C$121,0))*(1+BD$7)^0.5</f>
        <v>0</v>
      </c>
      <c r="BE1266" s="267">
        <f>INDEX(Inputs!BG$94:BG$121,MATCH($B1249,Inputs!$C$94:$C$121,0))*(1+BE$7)^0.5</f>
        <v>0</v>
      </c>
      <c r="BF1266" s="267">
        <f>INDEX(Inputs!BH$94:BH$121,MATCH($B1249,Inputs!$C$94:$C$121,0))*(1+BF$7)^0.5</f>
        <v>0</v>
      </c>
      <c r="BG1266" s="267">
        <f>INDEX(Inputs!BI$94:BI$121,MATCH($B1249,Inputs!$C$94:$C$121,0))*(1+BG$7)^0.5</f>
        <v>0</v>
      </c>
      <c r="BH1266" s="267">
        <f>INDEX(Inputs!BJ$94:BJ$121,MATCH($B1249,Inputs!$C$94:$C$121,0))*(1+BH$7)^0.5</f>
        <v>0</v>
      </c>
      <c r="BI1266" s="267">
        <f>INDEX(Inputs!BK$94:BK$121,MATCH($B1249,Inputs!$C$94:$C$121,0))*(1+BI$7)^0.5</f>
        <v>0</v>
      </c>
      <c r="BJ1266" s="267">
        <f>INDEX(Inputs!BL$94:BL$121,MATCH($B1249,Inputs!$C$94:$C$121,0))*(1+BJ$7)^0.5</f>
        <v>0</v>
      </c>
      <c r="BK1266" s="267">
        <f>INDEX(Inputs!BM$94:BM$121,MATCH($B1249,Inputs!$C$94:$C$121,0))*(1+BK$7)^0.5</f>
        <v>0</v>
      </c>
      <c r="BL1266" s="267">
        <f>INDEX(Inputs!BN$94:BN$121,MATCH($B1249,Inputs!$C$94:$C$121,0))*(1+BL$7)^0.5</f>
        <v>0</v>
      </c>
      <c r="BM1266" s="267">
        <f>INDEX(Inputs!BO$94:BO$121,MATCH($B1249,Inputs!$C$94:$C$121,0))*(1+BM$7)^0.5</f>
        <v>0</v>
      </c>
      <c r="BN1266" s="267">
        <f>INDEX(Inputs!BP$94:BP$121,MATCH($B1249,Inputs!$C$94:$C$121,0))*(1+BN$7)^0.5</f>
        <v>0</v>
      </c>
      <c r="BO1266" s="267">
        <f>INDEX(Inputs!BQ$94:BQ$121,MATCH($B1249,Inputs!$C$94:$C$121,0))*(1+BO$7)^0.5</f>
        <v>0</v>
      </c>
      <c r="BP1266" s="267">
        <f>INDEX(Inputs!BR$94:BR$121,MATCH($B1249,Inputs!$C$94:$C$121,0))*(1+BP$7)^0.5</f>
        <v>0</v>
      </c>
      <c r="BQ1266" s="267">
        <f>INDEX(Inputs!BS$94:BS$121,MATCH($B1249,Inputs!$C$94:$C$121,0))*(1+BQ$7)^0.5</f>
        <v>0</v>
      </c>
      <c r="BR1266" s="267">
        <f>INDEX(Inputs!BT$94:BT$121,MATCH($B1249,Inputs!$C$94:$C$121,0))*(1+BR$7)^0.5</f>
        <v>0</v>
      </c>
      <c r="BS1266" s="267">
        <f>INDEX(Inputs!BU$94:BU$121,MATCH($B1249,Inputs!$C$94:$C$121,0))*(1+BS$7)^0.5</f>
        <v>0</v>
      </c>
      <c r="BT1266" s="267">
        <f>INDEX(Inputs!BV$94:BV$121,MATCH($B1249,Inputs!$C$94:$C$121,0))*(1+BT$7)^0.5</f>
        <v>0</v>
      </c>
      <c r="BU1266" s="267">
        <f>INDEX(Inputs!BW$94:BW$121,MATCH($B1249,Inputs!$C$94:$C$121,0))*(1+BU$7)^0.5</f>
        <v>0</v>
      </c>
      <c r="BV1266" s="267">
        <f>INDEX(Inputs!BX$94:BX$121,MATCH($B1249,Inputs!$C$94:$C$121,0))*(1+BV$7)^0.5</f>
        <v>0</v>
      </c>
      <c r="BW1266" s="267">
        <f>INDEX(Inputs!BY$94:BY$121,MATCH($B1249,Inputs!$C$94:$C$121,0))*(1+BW$7)^0.5</f>
        <v>0</v>
      </c>
      <c r="BX1266" s="267">
        <f>INDEX(Inputs!BZ$94:BZ$121,MATCH($B1249,Inputs!$C$94:$C$121,0))*(1+BX$7)^0.5</f>
        <v>0</v>
      </c>
      <c r="BY1266" s="267">
        <f>INDEX(Inputs!CA$94:CA$121,MATCH($B1249,Inputs!$C$94:$C$121,0))*(1+BY$7)^0.5</f>
        <v>0</v>
      </c>
      <c r="BZ1266" s="267">
        <f>INDEX(Inputs!CB$94:CB$121,MATCH($B1249,Inputs!$C$94:$C$121,0))*(1+BZ$7)^0.5</f>
        <v>0</v>
      </c>
      <c r="CA1266" s="267">
        <f>INDEX(Inputs!CC$94:CC$121,MATCH($B1249,Inputs!$C$94:$C$121,0))*(1+CA$7)^0.5</f>
        <v>0</v>
      </c>
      <c r="CB1266" s="267">
        <f>INDEX(Inputs!CD$94:CD$121,MATCH($B1249,Inputs!$C$94:$C$121,0))*(1+CB$7)^0.5</f>
        <v>0</v>
      </c>
      <c r="CC1266" s="267">
        <f>INDEX(Inputs!CE$94:CE$121,MATCH($B1249,Inputs!$C$94:$C$121,0))*(1+CC$7)^0.5</f>
        <v>0</v>
      </c>
      <c r="CD1266" s="267">
        <f>INDEX(Inputs!CF$94:CF$121,MATCH($B1249,Inputs!$C$94:$C$121,0))*(1+CD$7)^0.5</f>
        <v>0</v>
      </c>
      <c r="CE1266" s="267">
        <f>INDEX(Inputs!CG$94:CG$121,MATCH($B1249,Inputs!$C$94:$C$121,0))*(1+CE$7)^0.5</f>
        <v>0</v>
      </c>
      <c r="CF1266" s="267">
        <f>INDEX(Inputs!CH$94:CH$121,MATCH($B1249,Inputs!$C$94:$C$121,0))*(1+CF$7)^0.5</f>
        <v>0</v>
      </c>
    </row>
    <row r="1267" spans="1:2018" s="153" customFormat="1" ht="12.75" customHeight="1">
      <c r="A1267"/>
      <c r="C1267" s="164"/>
      <c r="D1267" s="155" t="s">
        <v>10</v>
      </c>
      <c r="E1267" s="155"/>
      <c r="I1267" s="31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</row>
    <row r="1268" spans="1:2018" s="97" customFormat="1" ht="12.75" customHeight="1">
      <c r="C1268" s="237">
        <v>2015</v>
      </c>
      <c r="D1268" s="101" t="s">
        <v>139</v>
      </c>
      <c r="E1268" s="101" t="s">
        <v>185</v>
      </c>
      <c r="H1268" s="182">
        <f>INDEX(Inputs!$P$260:$P$287,MATCH($B1249,Inputs!$C$260:$C$287,0))/conv_2020_2015</f>
        <v>-18.762120831677571</v>
      </c>
      <c r="I1268" s="171"/>
      <c r="J1268" s="171">
        <f t="shared" ref="J1268" si="6458">IF($I1252="n/a",0,IF(J$4&gt;second_reg_period,IF(J$4&lt;=$I1252+$C1268,$H1268/($I1252-5),IF(AND($H1268&lt;&gt;0,I1268=0,J$4=$C1268+$I1252+1),$H1268,0)),0))</f>
        <v>0</v>
      </c>
      <c r="K1268" s="171">
        <f t="shared" ref="K1268" si="6459">IF($I1252="n/a",0,IF(K$4&gt;second_reg_period,IF(K$4&lt;=$I1252+$C1268,$H1268/($I1252-5),IF(AND($H1268&lt;&gt;0,J1268=0,K$4=$C1268+$I1252+1),$H1268,0)),0))</f>
        <v>0</v>
      </c>
      <c r="L1268" s="171">
        <f t="shared" ref="L1268" si="6460">IF($I1252="n/a",0,IF(L$4&gt;second_reg_period,IF(L$4&lt;=$I1252+$C1268,$H1268/($I1252-5),IF(AND($H1268&lt;&gt;0,K1268=0,L$4=$C1268+$I1252+1),$H1268,0)),0))</f>
        <v>0</v>
      </c>
      <c r="M1268" s="171">
        <f t="shared" ref="M1268" si="6461">IF($I1252="n/a",0,IF(M$4&gt;second_reg_period,IF(M$4&lt;=$I1252+$C1268,$H1268/($I1252-5),IF(AND($H1268&lt;&gt;0,L1268=0,M$4=$C1268+$I1252+1),$H1268,0)),0))</f>
        <v>0</v>
      </c>
      <c r="N1268" s="171">
        <f t="shared" ref="N1268" si="6462">IF($I1252="n/a",0,IF(N$4&gt;second_reg_period,IF(N$4&lt;=$I1252+$C1268,$H1268/($I1252-5),IF(AND($H1268&lt;&gt;0,M1268=0,N$4=$C1268+$I1252+1),$H1268,0)),0))</f>
        <v>0</v>
      </c>
      <c r="O1268" s="171">
        <f t="shared" ref="O1268" si="6463">IF($I1252="n/a",0,IF(O$4&gt;second_reg_period,IF(O$4&lt;=$I1252+$C1268,$H1268/($I1252-5),IF(AND($H1268&lt;&gt;0,N1268=0,O$4=$C1268+$I1252+1),$H1268,0)),0))</f>
        <v>-0.53606059519078775</v>
      </c>
      <c r="P1268" s="171">
        <f t="shared" ref="P1268" si="6464">IF($I1252="n/a",0,IF(P$4&gt;second_reg_period,IF(P$4&lt;=$I1252+$C1268,$H1268/($I1252-5),IF(AND($H1268&lt;&gt;0,O1268=0,P$4=$C1268+$I1252+1),$H1268,0)),0))</f>
        <v>-0.53606059519078775</v>
      </c>
      <c r="Q1268" s="171">
        <f t="shared" ref="Q1268" si="6465">IF($I1252="n/a",0,IF(Q$4&gt;second_reg_period,IF(Q$4&lt;=$I1252+$C1268,$H1268/($I1252-5),IF(AND($H1268&lt;&gt;0,P1268=0,Q$4=$C1268+$I1252+1),$H1268,0)),0))</f>
        <v>-0.53606059519078775</v>
      </c>
      <c r="R1268" s="171">
        <f t="shared" ref="R1268" si="6466">IF($I1252="n/a",0,IF(R$4&gt;second_reg_period,IF(R$4&lt;=$I1252+$C1268,$H1268/($I1252-5),IF(AND($H1268&lt;&gt;0,Q1268=0,R$4=$C1268+$I1252+1),$H1268,0)),0))</f>
        <v>-0.53606059519078775</v>
      </c>
      <c r="S1268" s="171">
        <f t="shared" ref="S1268" si="6467">IF($I1252="n/a",0,IF(S$4&gt;second_reg_period,IF(S$4&lt;=$I1252+$C1268,$H1268/($I1252-5),IF(AND($H1268&lt;&gt;0,R1268=0,S$4=$C1268+$I1252+1),$H1268,0)),0))</f>
        <v>-0.53606059519078775</v>
      </c>
      <c r="T1268" s="171">
        <f t="shared" ref="T1268" si="6468">IF($I1252="n/a",0,IF(T$4&gt;second_reg_period,IF(T$4&lt;=$I1252+$C1268,$H1268/($I1252-5),IF(AND($H1268&lt;&gt;0,S1268=0,T$4=$C1268+$I1252+1),$H1268,0)),0))</f>
        <v>-0.53606059519078775</v>
      </c>
      <c r="U1268" s="171">
        <f t="shared" ref="U1268" si="6469">IF($I1252="n/a",0,IF(U$4&gt;second_reg_period,IF(U$4&lt;=$I1252+$C1268,$H1268/($I1252-5),IF(AND($H1268&lt;&gt;0,T1268=0,U$4=$C1268+$I1252+1),$H1268,0)),0))</f>
        <v>-0.53606059519078775</v>
      </c>
      <c r="V1268" s="171">
        <f t="shared" ref="V1268" si="6470">IF($I1252="n/a",0,IF(V$4&gt;second_reg_period,IF(V$4&lt;=$I1252+$C1268,$H1268/($I1252-5),IF(AND($H1268&lt;&gt;0,U1268=0,V$4=$C1268+$I1252+1),$H1268,0)),0))</f>
        <v>-0.53606059519078775</v>
      </c>
      <c r="W1268" s="171">
        <f t="shared" ref="W1268" si="6471">IF($I1252="n/a",0,IF(W$4&gt;second_reg_period,IF(W$4&lt;=$I1252+$C1268,$H1268/($I1252-5),IF(AND($H1268&lt;&gt;0,V1268=0,W$4=$C1268+$I1252+1),$H1268,0)),0))</f>
        <v>-0.53606059519078775</v>
      </c>
      <c r="X1268" s="171">
        <f t="shared" ref="X1268" si="6472">IF($I1252="n/a",0,IF(X$4&gt;second_reg_period,IF(X$4&lt;=$I1252+$C1268,$H1268/($I1252-5),IF(AND($H1268&lt;&gt;0,W1268=0,X$4=$C1268+$I1252+1),$H1268,0)),0))</f>
        <v>-0.53606059519078775</v>
      </c>
      <c r="Y1268" s="171">
        <f t="shared" ref="Y1268" si="6473">IF($I1252="n/a",0,IF(Y$4&gt;second_reg_period,IF(Y$4&lt;=$I1252+$C1268,$H1268/($I1252-5),IF(AND($H1268&lt;&gt;0,X1268=0,Y$4=$C1268+$I1252+1),$H1268,0)),0))</f>
        <v>-0.53606059519078775</v>
      </c>
      <c r="Z1268" s="171">
        <f t="shared" ref="Z1268" si="6474">IF($I1252="n/a",0,IF(Z$4&gt;second_reg_period,IF(Z$4&lt;=$I1252+$C1268,$H1268/($I1252-5),IF(AND($H1268&lt;&gt;0,Y1268=0,Z$4=$C1268+$I1252+1),$H1268,0)),0))</f>
        <v>-0.53606059519078775</v>
      </c>
      <c r="AA1268" s="171">
        <f t="shared" ref="AA1268" si="6475">IF($I1252="n/a",0,IF(AA$4&gt;second_reg_period,IF(AA$4&lt;=$I1252+$C1268,$H1268/($I1252-5),IF(AND($H1268&lt;&gt;0,Z1268=0,AA$4=$C1268+$I1252+1),$H1268,0)),0))</f>
        <v>-0.53606059519078775</v>
      </c>
      <c r="AB1268" s="171">
        <f t="shared" ref="AB1268" si="6476">IF($I1252="n/a",0,IF(AB$4&gt;second_reg_period,IF(AB$4&lt;=$I1252+$C1268,$H1268/($I1252-5),IF(AND($H1268&lt;&gt;0,AA1268=0,AB$4=$C1268+$I1252+1),$H1268,0)),0))</f>
        <v>-0.53606059519078775</v>
      </c>
      <c r="AC1268" s="171">
        <f t="shared" ref="AC1268" si="6477">IF($I1252="n/a",0,IF(AC$4&gt;second_reg_period,IF(AC$4&lt;=$I1252+$C1268,$H1268/($I1252-5),IF(AND($H1268&lt;&gt;0,AB1268=0,AC$4=$C1268+$I1252+1),$H1268,0)),0))</f>
        <v>-0.53606059519078775</v>
      </c>
      <c r="AD1268" s="171">
        <f t="shared" ref="AD1268" si="6478">IF($I1252="n/a",0,IF(AD$4&gt;second_reg_period,IF(AD$4&lt;=$I1252+$C1268,$H1268/($I1252-5),IF(AND($H1268&lt;&gt;0,AC1268=0,AD$4=$C1268+$I1252+1),$H1268,0)),0))</f>
        <v>-0.53606059519078775</v>
      </c>
      <c r="AE1268" s="171">
        <f t="shared" ref="AE1268" si="6479">IF($I1252="n/a",0,IF(AE$4&gt;second_reg_period,IF(AE$4&lt;=$I1252+$C1268,$H1268/($I1252-5),IF(AND($H1268&lt;&gt;0,AD1268=0,AE$4=$C1268+$I1252+1),$H1268,0)),0))</f>
        <v>-0.53606059519078775</v>
      </c>
      <c r="AF1268" s="171">
        <f t="shared" ref="AF1268" si="6480">IF($I1252="n/a",0,IF(AF$4&gt;second_reg_period,IF(AF$4&lt;=$I1252+$C1268,$H1268/($I1252-5),IF(AND($H1268&lt;&gt;0,AE1268=0,AF$4=$C1268+$I1252+1),$H1268,0)),0))</f>
        <v>-0.53606059519078775</v>
      </c>
      <c r="AG1268" s="171">
        <f t="shared" ref="AG1268" si="6481">IF($I1252="n/a",0,IF(AG$4&gt;second_reg_period,IF(AG$4&lt;=$I1252+$C1268,$H1268/($I1252-5),IF(AND($H1268&lt;&gt;0,AF1268=0,AG$4=$C1268+$I1252+1),$H1268,0)),0))</f>
        <v>-0.53606059519078775</v>
      </c>
      <c r="AH1268" s="171">
        <f t="shared" ref="AH1268" si="6482">IF($I1252="n/a",0,IF(AH$4&gt;second_reg_period,IF(AH$4&lt;=$I1252+$C1268,$H1268/($I1252-5),IF(AND($H1268&lt;&gt;0,AG1268=0,AH$4=$C1268+$I1252+1),$H1268,0)),0))</f>
        <v>-0.53606059519078775</v>
      </c>
      <c r="AI1268" s="171">
        <f t="shared" ref="AI1268" si="6483">IF($I1252="n/a",0,IF(AI$4&gt;second_reg_period,IF(AI$4&lt;=$I1252+$C1268,$H1268/($I1252-5),IF(AND($H1268&lt;&gt;0,AH1268=0,AI$4=$C1268+$I1252+1),$H1268,0)),0))</f>
        <v>-0.53606059519078775</v>
      </c>
      <c r="AJ1268" s="171">
        <f t="shared" ref="AJ1268" si="6484">IF($I1252="n/a",0,IF(AJ$4&gt;second_reg_period,IF(AJ$4&lt;=$I1252+$C1268,$H1268/($I1252-5),IF(AND($H1268&lt;&gt;0,AI1268=0,AJ$4=$C1268+$I1252+1),$H1268,0)),0))</f>
        <v>-0.53606059519078775</v>
      </c>
      <c r="AK1268" s="171">
        <f t="shared" ref="AK1268" si="6485">IF($I1252="n/a",0,IF(AK$4&gt;second_reg_period,IF(AK$4&lt;=$I1252+$C1268,$H1268/($I1252-5),IF(AND($H1268&lt;&gt;0,AJ1268=0,AK$4=$C1268+$I1252+1),$H1268,0)),0))</f>
        <v>-0.53606059519078775</v>
      </c>
      <c r="AL1268" s="171">
        <f t="shared" ref="AL1268" si="6486">IF($I1252="n/a",0,IF(AL$4&gt;second_reg_period,IF(AL$4&lt;=$I1252+$C1268,$H1268/($I1252-5),IF(AND($H1268&lt;&gt;0,AK1268=0,AL$4=$C1268+$I1252+1),$H1268,0)),0))</f>
        <v>-0.53606059519078775</v>
      </c>
      <c r="AM1268" s="171">
        <f t="shared" ref="AM1268" si="6487">IF($I1252="n/a",0,IF(AM$4&gt;second_reg_period,IF(AM$4&lt;=$I1252+$C1268,$H1268/($I1252-5),IF(AND($H1268&lt;&gt;0,AL1268=0,AM$4=$C1268+$I1252+1),$H1268,0)),0))</f>
        <v>-0.53606059519078775</v>
      </c>
      <c r="AN1268" s="171">
        <f t="shared" ref="AN1268" si="6488">IF($I1252="n/a",0,IF(AN$4&gt;second_reg_period,IF(AN$4&lt;=$I1252+$C1268,$H1268/($I1252-5),IF(AND($H1268&lt;&gt;0,AM1268=0,AN$4=$C1268+$I1252+1),$H1268,0)),0))</f>
        <v>-0.53606059519078775</v>
      </c>
      <c r="AO1268" s="171">
        <f t="shared" ref="AO1268" si="6489">IF($I1252="n/a",0,IF(AO$4&gt;second_reg_period,IF(AO$4&lt;=$I1252+$C1268,$H1268/($I1252-5),IF(AND($H1268&lt;&gt;0,AN1268=0,AO$4=$C1268+$I1252+1),$H1268,0)),0))</f>
        <v>-0.53606059519078775</v>
      </c>
      <c r="AP1268" s="171">
        <f t="shared" ref="AP1268" si="6490">IF($I1252="n/a",0,IF(AP$4&gt;second_reg_period,IF(AP$4&lt;=$I1252+$C1268,$H1268/($I1252-5),IF(AND($H1268&lt;&gt;0,AO1268=0,AP$4=$C1268+$I1252+1),$H1268,0)),0))</f>
        <v>-0.53606059519078775</v>
      </c>
      <c r="AQ1268" s="171">
        <f t="shared" ref="AQ1268" si="6491">IF($I1252="n/a",0,IF(AQ$4&gt;second_reg_period,IF(AQ$4&lt;=$I1252+$C1268,$H1268/($I1252-5),IF(AND($H1268&lt;&gt;0,AP1268=0,AQ$4=$C1268+$I1252+1),$H1268,0)),0))</f>
        <v>-0.53606059519078775</v>
      </c>
      <c r="AR1268" s="171">
        <f t="shared" ref="AR1268" si="6492">IF($I1252="n/a",0,IF(AR$4&gt;second_reg_period,IF(AR$4&lt;=$I1252+$C1268,$H1268/($I1252-5),IF(AND($H1268&lt;&gt;0,AQ1268=0,AR$4=$C1268+$I1252+1),$H1268,0)),0))</f>
        <v>-0.53606059519078775</v>
      </c>
      <c r="AS1268" s="171">
        <f t="shared" ref="AS1268" si="6493">IF($I1252="n/a",0,IF(AS$4&gt;second_reg_period,IF(AS$4&lt;=$I1252+$C1268,$H1268/($I1252-5),IF(AND($H1268&lt;&gt;0,AR1268=0,AS$4=$C1268+$I1252+1),$H1268,0)),0))</f>
        <v>-0.53606059519078775</v>
      </c>
      <c r="AT1268" s="171">
        <f t="shared" ref="AT1268" si="6494">IF($I1252="n/a",0,IF(AT$4&gt;second_reg_period,IF(AT$4&lt;=$I1252+$C1268,$H1268/($I1252-5),IF(AND($H1268&lt;&gt;0,AS1268=0,AT$4=$C1268+$I1252+1),$H1268,0)),0))</f>
        <v>-0.53606059519078775</v>
      </c>
      <c r="AU1268" s="171">
        <f t="shared" ref="AU1268" si="6495">IF($I1252="n/a",0,IF(AU$4&gt;second_reg_period,IF(AU$4&lt;=$I1252+$C1268,$H1268/($I1252-5),IF(AND($H1268&lt;&gt;0,AT1268=0,AU$4=$C1268+$I1252+1),$H1268,0)),0))</f>
        <v>-0.53606059519078775</v>
      </c>
      <c r="AV1268" s="171">
        <f t="shared" ref="AV1268" si="6496">IF($I1252="n/a",0,IF(AV$4&gt;second_reg_period,IF(AV$4&lt;=$I1252+$C1268,$H1268/($I1252-5),IF(AND($H1268&lt;&gt;0,AU1268=0,AV$4=$C1268+$I1252+1),$H1268,0)),0))</f>
        <v>-0.53606059519078775</v>
      </c>
      <c r="AW1268" s="171">
        <f t="shared" ref="AW1268" si="6497">IF($I1252="n/a",0,IF(AW$4&gt;second_reg_period,IF(AW$4&lt;=$I1252+$C1268,$H1268/($I1252-5),IF(AND($H1268&lt;&gt;0,AV1268=0,AW$4=$C1268+$I1252+1),$H1268,0)),0))</f>
        <v>-0.53606059519078775</v>
      </c>
      <c r="AX1268" s="171">
        <f t="shared" ref="AX1268" si="6498">IF($I1252="n/a",0,IF(AX$4&gt;second_reg_period,IF(AX$4&lt;=$I1252+$C1268,$H1268/($I1252-5),IF(AND($H1268&lt;&gt;0,AW1268=0,AX$4=$C1268+$I1252+1),$H1268,0)),0))</f>
        <v>0</v>
      </c>
      <c r="AY1268" s="171">
        <f t="shared" ref="AY1268" si="6499">IF($I1252="n/a",0,IF(AY$4&gt;second_reg_period,IF(AY$4&lt;=$I1252+$C1268,$H1268/($I1252-5),IF(AND($H1268&lt;&gt;0,AX1268=0,AY$4=$C1268+$I1252+1),$H1268,0)),0))</f>
        <v>0</v>
      </c>
      <c r="AZ1268" s="171">
        <f t="shared" ref="AZ1268" si="6500">IF($I1252="n/a",0,IF(AZ$4&gt;second_reg_period,IF(AZ$4&lt;=$I1252+$C1268,$H1268/($I1252-5),IF(AND($H1268&lt;&gt;0,AY1268=0,AZ$4=$C1268+$I1252+1),$H1268,0)),0))</f>
        <v>0</v>
      </c>
      <c r="BA1268" s="171">
        <f t="shared" ref="BA1268" si="6501">IF($I1252="n/a",0,IF(BA$4&gt;second_reg_period,IF(BA$4&lt;=$I1252+$C1268,$H1268/($I1252-5),IF(AND($H1268&lt;&gt;0,AZ1268=0,BA$4=$C1268+$I1252+1),$H1268,0)),0))</f>
        <v>0</v>
      </c>
      <c r="BB1268" s="171">
        <f t="shared" ref="BB1268" si="6502">IF($I1252="n/a",0,IF(BB$4&gt;second_reg_period,IF(BB$4&lt;=$I1252+$C1268,$H1268/($I1252-5),IF(AND($H1268&lt;&gt;0,BA1268=0,BB$4=$C1268+$I1252+1),$H1268,0)),0))</f>
        <v>0</v>
      </c>
      <c r="BC1268" s="171">
        <f t="shared" ref="BC1268" si="6503">IF($I1252="n/a",0,IF(BC$4&gt;second_reg_period,IF(BC$4&lt;=$I1252+$C1268,$H1268/($I1252-5),IF(AND($H1268&lt;&gt;0,BB1268=0,BC$4=$C1268+$I1252+1),$H1268,0)),0))</f>
        <v>0</v>
      </c>
      <c r="BD1268" s="171">
        <f t="shared" ref="BD1268" si="6504">IF($I1252="n/a",0,IF(BD$4&gt;second_reg_period,IF(BD$4&lt;=$I1252+$C1268,$H1268/($I1252-5),IF(AND($H1268&lt;&gt;0,BC1268=0,BD$4=$C1268+$I1252+1),$H1268,0)),0))</f>
        <v>0</v>
      </c>
      <c r="BE1268" s="171">
        <f t="shared" ref="BE1268" si="6505">IF($I1252="n/a",0,IF(BE$4&gt;second_reg_period,IF(BE$4&lt;=$I1252+$C1268,$H1268/($I1252-5),IF(AND($H1268&lt;&gt;0,BD1268=0,BE$4=$C1268+$I1252+1),$H1268,0)),0))</f>
        <v>0</v>
      </c>
      <c r="BF1268" s="171">
        <f t="shared" ref="BF1268" si="6506">IF($I1252="n/a",0,IF(BF$4&gt;second_reg_period,IF(BF$4&lt;=$I1252+$C1268,$H1268/($I1252-5),IF(AND($H1268&lt;&gt;0,BE1268=0,BF$4=$C1268+$I1252+1),$H1268,0)),0))</f>
        <v>0</v>
      </c>
      <c r="BG1268" s="171">
        <f t="shared" ref="BG1268" si="6507">IF($I1252="n/a",0,IF(BG$4&gt;second_reg_period,IF(BG$4&lt;=$I1252+$C1268,$H1268/($I1252-5),IF(AND($H1268&lt;&gt;0,BF1268=0,BG$4=$C1268+$I1252+1),$H1268,0)),0))</f>
        <v>0</v>
      </c>
      <c r="BH1268" s="171">
        <f t="shared" ref="BH1268" si="6508">IF($I1252="n/a",0,IF(BH$4&gt;second_reg_period,IF(BH$4&lt;=$I1252+$C1268,$H1268/($I1252-5),IF(AND($H1268&lt;&gt;0,BG1268=0,BH$4=$C1268+$I1252+1),$H1268,0)),0))</f>
        <v>0</v>
      </c>
      <c r="BI1268" s="171">
        <f t="shared" ref="BI1268" si="6509">IF($I1252="n/a",0,IF(BI$4&gt;second_reg_period,IF(BI$4&lt;=$I1252+$C1268,$H1268/($I1252-5),IF(AND($H1268&lt;&gt;0,BH1268=0,BI$4=$C1268+$I1252+1),$H1268,0)),0))</f>
        <v>0</v>
      </c>
      <c r="BJ1268" s="171">
        <f t="shared" ref="BJ1268" si="6510">IF($I1252="n/a",0,IF(BJ$4&gt;second_reg_period,IF(BJ$4&lt;=$I1252+$C1268,$H1268/($I1252-5),IF(AND($H1268&lt;&gt;0,BI1268=0,BJ$4=$C1268+$I1252+1),$H1268,0)),0))</f>
        <v>0</v>
      </c>
      <c r="BK1268" s="171">
        <f t="shared" ref="BK1268" si="6511">IF($I1252="n/a",0,IF(BK$4&gt;second_reg_period,IF(BK$4&lt;=$I1252+$C1268,$H1268/($I1252-5),IF(AND($H1268&lt;&gt;0,BJ1268=0,BK$4=$C1268+$I1252+1),$H1268,0)),0))</f>
        <v>0</v>
      </c>
      <c r="BL1268" s="171">
        <f t="shared" ref="BL1268" si="6512">IF($I1252="n/a",0,IF(BL$4&gt;second_reg_period,IF(BL$4&lt;=$I1252+$C1268,$H1268/($I1252-5),IF(AND($H1268&lt;&gt;0,BK1268=0,BL$4=$C1268+$I1252+1),$H1268,0)),0))</f>
        <v>0</v>
      </c>
      <c r="BM1268" s="171">
        <f t="shared" ref="BM1268" si="6513">IF($I1252="n/a",0,IF(BM$4&gt;second_reg_period,IF(BM$4&lt;=$I1252+$C1268,$H1268/($I1252-5),IF(AND($H1268&lt;&gt;0,BL1268=0,BM$4=$C1268+$I1252+1),$H1268,0)),0))</f>
        <v>0</v>
      </c>
      <c r="BN1268" s="171">
        <f t="shared" ref="BN1268" si="6514">IF($I1252="n/a",0,IF(BN$4&gt;second_reg_period,IF(BN$4&lt;=$I1252+$C1268,$H1268/($I1252-5),IF(AND($H1268&lt;&gt;0,BM1268=0,BN$4=$C1268+$I1252+1),$H1268,0)),0))</f>
        <v>0</v>
      </c>
      <c r="BO1268" s="171">
        <f t="shared" ref="BO1268" si="6515">IF($I1252="n/a",0,IF(BO$4&gt;second_reg_period,IF(BO$4&lt;=$I1252+$C1268,$H1268/($I1252-5),IF(AND($H1268&lt;&gt;0,BN1268=0,BO$4=$C1268+$I1252+1),$H1268,0)),0))</f>
        <v>0</v>
      </c>
      <c r="BP1268" s="171">
        <f t="shared" ref="BP1268" si="6516">IF($I1252="n/a",0,IF(BP$4&gt;second_reg_period,IF(BP$4&lt;=$I1252+$C1268,$H1268/($I1252-5),IF(AND($H1268&lt;&gt;0,BO1268=0,BP$4=$C1268+$I1252+1),$H1268,0)),0))</f>
        <v>0</v>
      </c>
      <c r="BQ1268" s="171">
        <f t="shared" ref="BQ1268" si="6517">IF($I1252="n/a",0,IF(BQ$4&gt;second_reg_period,IF(BQ$4&lt;=$I1252+$C1268,$H1268/($I1252-5),IF(AND($H1268&lt;&gt;0,BP1268=0,BQ$4=$C1268+$I1252+1),$H1268,0)),0))</f>
        <v>0</v>
      </c>
      <c r="BR1268" s="171">
        <f t="shared" ref="BR1268" si="6518">IF($I1252="n/a",0,IF(BR$4&gt;second_reg_period,IF(BR$4&lt;=$I1252+$C1268,$H1268/($I1252-5),IF(AND($H1268&lt;&gt;0,BQ1268=0,BR$4=$C1268+$I1252+1),$H1268,0)),0))</f>
        <v>0</v>
      </c>
      <c r="BS1268" s="171">
        <f t="shared" ref="BS1268" si="6519">IF($I1252="n/a",0,IF(BS$4&gt;second_reg_period,IF(BS$4&lt;=$I1252+$C1268,$H1268/($I1252-5),IF(AND($H1268&lt;&gt;0,BR1268=0,BS$4=$C1268+$I1252+1),$H1268,0)),0))</f>
        <v>0</v>
      </c>
      <c r="BT1268" s="171">
        <f t="shared" ref="BT1268" si="6520">IF($I1252="n/a",0,IF(BT$4&gt;second_reg_period,IF(BT$4&lt;=$I1252+$C1268,$H1268/($I1252-5),IF(AND($H1268&lt;&gt;0,BS1268=0,BT$4=$C1268+$I1252+1),$H1268,0)),0))</f>
        <v>0</v>
      </c>
      <c r="BU1268" s="171">
        <f t="shared" ref="BU1268" si="6521">IF($I1252="n/a",0,IF(BU$4&gt;second_reg_period,IF(BU$4&lt;=$I1252+$C1268,$H1268/($I1252-5),IF(AND($H1268&lt;&gt;0,BT1268=0,BU$4=$C1268+$I1252+1),$H1268,0)),0))</f>
        <v>0</v>
      </c>
      <c r="BV1268" s="171">
        <f t="shared" ref="BV1268" si="6522">IF($I1252="n/a",0,IF(BV$4&gt;second_reg_period,IF(BV$4&lt;=$I1252+$C1268,$H1268/($I1252-5),IF(AND($H1268&lt;&gt;0,BU1268=0,BV$4=$C1268+$I1252+1),$H1268,0)),0))</f>
        <v>0</v>
      </c>
      <c r="BW1268" s="171">
        <f t="shared" ref="BW1268" si="6523">IF($I1252="n/a",0,IF(BW$4&gt;second_reg_period,IF(BW$4&lt;=$I1252+$C1268,$H1268/($I1252-5),IF(AND($H1268&lt;&gt;0,BV1268=0,BW$4=$C1268+$I1252+1),$H1268,0)),0))</f>
        <v>0</v>
      </c>
      <c r="BX1268" s="171">
        <f t="shared" ref="BX1268" si="6524">IF($I1252="n/a",0,IF(BX$4&gt;second_reg_period,IF(BX$4&lt;=$I1252+$C1268,$H1268/($I1252-5),IF(AND($H1268&lt;&gt;0,BW1268=0,BX$4=$C1268+$I1252+1),$H1268,0)),0))</f>
        <v>0</v>
      </c>
      <c r="BY1268" s="171">
        <f t="shared" ref="BY1268" si="6525">IF($I1252="n/a",0,IF(BY$4&gt;second_reg_period,IF(BY$4&lt;=$I1252+$C1268,$H1268/($I1252-5),IF(AND($H1268&lt;&gt;0,BX1268=0,BY$4=$C1268+$I1252+1),$H1268,0)),0))</f>
        <v>0</v>
      </c>
      <c r="BZ1268" s="171">
        <f t="shared" ref="BZ1268" si="6526">IF($I1252="n/a",0,IF(BZ$4&gt;second_reg_period,IF(BZ$4&lt;=$I1252+$C1268,$H1268/($I1252-5),IF(AND($H1268&lt;&gt;0,BY1268=0,BZ$4=$C1268+$I1252+1),$H1268,0)),0))</f>
        <v>0</v>
      </c>
      <c r="CA1268" s="171">
        <f t="shared" ref="CA1268" si="6527">IF($I1252="n/a",0,IF(CA$4&gt;second_reg_period,IF(CA$4&lt;=$I1252+$C1268,$H1268/($I1252-5),IF(AND($H1268&lt;&gt;0,BZ1268=0,CA$4=$C1268+$I1252+1),$H1268,0)),0))</f>
        <v>0</v>
      </c>
      <c r="CB1268" s="171">
        <f t="shared" ref="CB1268" si="6528">IF($I1252="n/a",0,IF(CB$4&gt;second_reg_period,IF(CB$4&lt;=$I1252+$C1268,$H1268/($I1252-5),IF(AND($H1268&lt;&gt;0,CA1268=0,CB$4=$C1268+$I1252+1),$H1268,0)),0))</f>
        <v>0</v>
      </c>
      <c r="CC1268" s="171">
        <f t="shared" ref="CC1268" si="6529">IF($I1252="n/a",0,IF(CC$4&gt;second_reg_period,IF(CC$4&lt;=$I1252+$C1268,$H1268/($I1252-5),IF(AND($H1268&lt;&gt;0,CB1268=0,CC$4=$C1268+$I1252+1),$H1268,0)),0))</f>
        <v>0</v>
      </c>
      <c r="CD1268" s="171">
        <f t="shared" ref="CD1268" si="6530">IF($I1252="n/a",0,IF(CD$4&gt;second_reg_period,IF(CD$4&lt;=$I1252+$C1268,$H1268/($I1252-5),IF(AND($H1268&lt;&gt;0,CC1268=0,CD$4=$C1268+$I1252+1),$H1268,0)),0))</f>
        <v>0</v>
      </c>
      <c r="CE1268" s="171">
        <f t="shared" ref="CE1268" si="6531">IF($I1252="n/a",0,IF(CE$4&gt;second_reg_period,IF(CE$4&lt;=$I1252+$C1268,$H1268/($I1252-5),IF(AND($H1268&lt;&gt;0,CD1268=0,CE$4=$C1268+$I1252+1),$H1268,0)),0))</f>
        <v>0</v>
      </c>
      <c r="CF1268" s="171">
        <f t="shared" ref="CF1268" si="6532">IF($I1252="n/a",0,IF(CF$4&gt;second_reg_period,IF(CF$4&lt;=$I1252+$C1268,$H1268/($I1252-5),IF(AND($H1268&lt;&gt;0,CE1268=0,CF$4=$C1268+$I1252+1),$H1268,0)),0))</f>
        <v>0</v>
      </c>
      <c r="CG1268" s="153"/>
      <c r="CH1268" s="153"/>
      <c r="CI1268" s="153"/>
      <c r="CJ1268" s="153"/>
      <c r="CK1268" s="153"/>
      <c r="CL1268" s="153"/>
      <c r="CM1268" s="153"/>
      <c r="CN1268" s="153"/>
      <c r="CO1268" s="153"/>
      <c r="CP1268" s="153"/>
      <c r="CQ1268" s="153"/>
      <c r="CR1268" s="153"/>
      <c r="CS1268" s="153"/>
      <c r="CT1268" s="153"/>
      <c r="CU1268" s="153"/>
      <c r="CV1268" s="153"/>
      <c r="CW1268" s="153"/>
      <c r="CX1268" s="153"/>
      <c r="CY1268" s="153"/>
      <c r="CZ1268" s="153"/>
      <c r="DA1268" s="153"/>
      <c r="DB1268" s="153"/>
      <c r="DC1268" s="153"/>
      <c r="DD1268" s="153"/>
      <c r="DE1268" s="153"/>
      <c r="DF1268" s="153"/>
      <c r="DG1268" s="153"/>
      <c r="DH1268" s="153"/>
      <c r="DI1268" s="153"/>
      <c r="DJ1268" s="153"/>
      <c r="DK1268" s="153"/>
      <c r="DL1268" s="153"/>
      <c r="DM1268" s="153"/>
      <c r="DN1268" s="153"/>
      <c r="DO1268" s="153"/>
      <c r="DP1268" s="153"/>
      <c r="DQ1268" s="153"/>
      <c r="DR1268" s="153"/>
      <c r="DS1268" s="153"/>
      <c r="DT1268" s="153"/>
      <c r="DU1268" s="153"/>
      <c r="DV1268" s="153"/>
      <c r="DW1268" s="153"/>
      <c r="DX1268" s="153"/>
      <c r="DY1268" s="153"/>
      <c r="DZ1268" s="153"/>
      <c r="EA1268" s="153"/>
      <c r="EB1268" s="153"/>
      <c r="EC1268" s="153"/>
      <c r="ED1268" s="153"/>
      <c r="EE1268" s="153"/>
      <c r="EF1268" s="153"/>
      <c r="EG1268" s="153"/>
      <c r="EH1268" s="153"/>
      <c r="EI1268" s="153"/>
      <c r="EJ1268" s="153"/>
      <c r="EK1268" s="153"/>
      <c r="EL1268" s="153"/>
      <c r="EM1268" s="153"/>
      <c r="EN1268" s="153"/>
      <c r="EO1268" s="153"/>
      <c r="EP1268" s="153"/>
      <c r="EQ1268" s="153"/>
      <c r="ER1268" s="153"/>
      <c r="ES1268" s="153"/>
      <c r="ET1268" s="153"/>
      <c r="EU1268" s="153"/>
      <c r="EV1268" s="153"/>
      <c r="EW1268" s="153"/>
      <c r="EX1268" s="153"/>
      <c r="EY1268" s="153"/>
      <c r="EZ1268" s="153"/>
      <c r="FA1268" s="153"/>
      <c r="FB1268" s="153"/>
      <c r="FC1268" s="153"/>
      <c r="FD1268" s="153"/>
      <c r="FE1268" s="153"/>
      <c r="FF1268" s="153"/>
      <c r="FG1268" s="153"/>
      <c r="FH1268" s="153"/>
      <c r="FI1268" s="153"/>
      <c r="FJ1268" s="153"/>
      <c r="FK1268" s="153"/>
      <c r="FL1268" s="153"/>
      <c r="FM1268" s="153"/>
      <c r="FN1268" s="153"/>
      <c r="FO1268" s="153"/>
      <c r="FP1268" s="153"/>
      <c r="FQ1268" s="153"/>
      <c r="FR1268" s="153"/>
      <c r="FS1268" s="153"/>
      <c r="FT1268" s="153"/>
      <c r="FU1268" s="153"/>
      <c r="FV1268" s="153"/>
      <c r="FW1268" s="153"/>
      <c r="FX1268" s="153"/>
      <c r="FY1268" s="153"/>
      <c r="FZ1268" s="153"/>
      <c r="GA1268" s="153"/>
      <c r="GB1268" s="153"/>
      <c r="GC1268" s="153"/>
      <c r="GD1268" s="153"/>
      <c r="GE1268" s="153"/>
      <c r="GF1268" s="153"/>
      <c r="GG1268" s="153"/>
      <c r="GH1268" s="153"/>
      <c r="GI1268" s="153"/>
      <c r="GJ1268" s="153"/>
      <c r="GK1268" s="153"/>
      <c r="GL1268" s="153"/>
      <c r="GM1268" s="153"/>
      <c r="GN1268" s="153"/>
      <c r="GO1268" s="153"/>
      <c r="GP1268" s="153"/>
      <c r="GQ1268" s="153"/>
      <c r="GR1268" s="153"/>
      <c r="GS1268" s="153"/>
      <c r="GT1268" s="153"/>
      <c r="GU1268" s="153"/>
      <c r="GV1268" s="153"/>
      <c r="GW1268" s="153"/>
      <c r="GX1268" s="153"/>
      <c r="GY1268" s="153"/>
      <c r="GZ1268" s="153"/>
      <c r="HA1268" s="153"/>
      <c r="HB1268" s="153"/>
      <c r="HC1268" s="153"/>
      <c r="HD1268" s="153"/>
      <c r="HE1268" s="153"/>
      <c r="HF1268" s="153"/>
      <c r="HG1268" s="153"/>
      <c r="HH1268" s="153"/>
      <c r="HI1268" s="153"/>
      <c r="HJ1268" s="153"/>
      <c r="HK1268" s="153"/>
      <c r="HL1268" s="153"/>
      <c r="HM1268" s="153"/>
      <c r="HN1268" s="153"/>
      <c r="HO1268" s="153"/>
      <c r="HP1268" s="153"/>
      <c r="HQ1268" s="153"/>
      <c r="HR1268" s="153"/>
      <c r="HS1268" s="153"/>
      <c r="HT1268" s="153"/>
      <c r="HU1268" s="153"/>
      <c r="HV1268" s="153"/>
      <c r="HW1268" s="153"/>
      <c r="HX1268" s="153"/>
      <c r="HY1268" s="153"/>
      <c r="HZ1268" s="153"/>
      <c r="IA1268" s="153"/>
      <c r="IB1268" s="153"/>
      <c r="IC1268" s="153"/>
      <c r="ID1268" s="153"/>
      <c r="IE1268" s="153"/>
      <c r="IF1268" s="153"/>
      <c r="IG1268" s="153"/>
      <c r="IH1268" s="153"/>
      <c r="II1268" s="153"/>
      <c r="IJ1268" s="153"/>
      <c r="IK1268" s="153"/>
      <c r="IL1268" s="153"/>
      <c r="IM1268" s="153"/>
      <c r="IN1268" s="153"/>
      <c r="IO1268" s="153"/>
      <c r="IP1268" s="153"/>
      <c r="IQ1268" s="153"/>
      <c r="IR1268" s="153"/>
      <c r="IS1268" s="153"/>
      <c r="IT1268" s="153"/>
      <c r="IU1268" s="153"/>
      <c r="IV1268" s="153"/>
      <c r="IW1268" s="153"/>
      <c r="IX1268" s="153"/>
      <c r="IY1268" s="153"/>
      <c r="IZ1268" s="153"/>
      <c r="JA1268" s="153"/>
      <c r="JB1268" s="153"/>
      <c r="JC1268" s="153"/>
      <c r="JD1268" s="153"/>
      <c r="JE1268" s="153"/>
      <c r="JF1268" s="153"/>
      <c r="JG1268" s="153"/>
      <c r="JH1268" s="153"/>
      <c r="JI1268" s="153"/>
      <c r="JJ1268" s="153"/>
      <c r="JK1268" s="153"/>
      <c r="JL1268" s="153"/>
      <c r="JM1268" s="153"/>
      <c r="JN1268" s="153"/>
      <c r="JO1268" s="153"/>
      <c r="JP1268" s="153"/>
      <c r="JQ1268" s="153"/>
      <c r="JR1268" s="153"/>
      <c r="JS1268" s="153"/>
      <c r="JT1268" s="153"/>
      <c r="JU1268" s="153"/>
      <c r="JV1268" s="153"/>
      <c r="JW1268" s="153"/>
      <c r="JX1268" s="153"/>
      <c r="JY1268" s="153"/>
      <c r="JZ1268" s="153"/>
      <c r="KA1268" s="153"/>
      <c r="KB1268" s="153"/>
      <c r="KC1268" s="153"/>
      <c r="KD1268" s="153"/>
      <c r="KE1268" s="153"/>
      <c r="KF1268" s="153"/>
      <c r="KG1268" s="153"/>
      <c r="KH1268" s="153"/>
      <c r="KI1268" s="153"/>
      <c r="KJ1268" s="153"/>
      <c r="KK1268" s="153"/>
      <c r="KL1268" s="153"/>
      <c r="KM1268" s="153"/>
      <c r="KN1268" s="153"/>
      <c r="KO1268" s="153"/>
      <c r="KP1268" s="153"/>
      <c r="KQ1268" s="153"/>
      <c r="KR1268" s="153"/>
      <c r="KS1268" s="153"/>
      <c r="KT1268" s="153"/>
      <c r="KU1268" s="153"/>
      <c r="KV1268" s="153"/>
      <c r="KW1268" s="153"/>
      <c r="KX1268" s="153"/>
      <c r="KY1268" s="153"/>
      <c r="KZ1268" s="153"/>
      <c r="LA1268" s="153"/>
      <c r="LB1268" s="153"/>
      <c r="LC1268" s="153"/>
      <c r="LD1268" s="153"/>
      <c r="LE1268" s="153"/>
      <c r="LF1268" s="153"/>
      <c r="LG1268" s="153"/>
      <c r="LH1268" s="153"/>
      <c r="LI1268" s="153"/>
      <c r="LJ1268" s="153"/>
      <c r="LK1268" s="153"/>
      <c r="LL1268" s="153"/>
      <c r="LM1268" s="153"/>
      <c r="LN1268" s="153"/>
      <c r="LO1268" s="153"/>
      <c r="LP1268" s="153"/>
      <c r="LQ1268" s="153"/>
      <c r="LR1268" s="153"/>
      <c r="LS1268" s="153"/>
      <c r="LT1268" s="153"/>
      <c r="LU1268" s="153"/>
      <c r="LV1268" s="153"/>
      <c r="LW1268" s="153"/>
      <c r="LX1268" s="153"/>
      <c r="LY1268" s="153"/>
      <c r="LZ1268" s="153"/>
      <c r="MA1268" s="153"/>
      <c r="MB1268" s="153"/>
      <c r="MC1268" s="153"/>
      <c r="MD1268" s="153"/>
      <c r="ME1268" s="153"/>
      <c r="MF1268" s="153"/>
      <c r="MG1268" s="153"/>
      <c r="MH1268" s="153"/>
      <c r="MI1268" s="153"/>
      <c r="MJ1268" s="153"/>
      <c r="MK1268" s="153"/>
      <c r="ML1268" s="153"/>
      <c r="MM1268" s="153"/>
      <c r="MN1268" s="153"/>
      <c r="MO1268" s="153"/>
      <c r="MP1268" s="153"/>
      <c r="MQ1268" s="153"/>
      <c r="MR1268" s="153"/>
      <c r="MS1268" s="153"/>
      <c r="MT1268" s="153"/>
      <c r="MU1268" s="153"/>
      <c r="MV1268" s="153"/>
      <c r="MW1268" s="153"/>
      <c r="MX1268" s="153"/>
      <c r="MY1268" s="153"/>
      <c r="MZ1268" s="153"/>
      <c r="NA1268" s="153"/>
      <c r="NB1268" s="153"/>
      <c r="NC1268" s="153"/>
      <c r="ND1268" s="153"/>
      <c r="NE1268" s="153"/>
      <c r="NF1268" s="153"/>
      <c r="NG1268" s="153"/>
      <c r="NH1268" s="153"/>
      <c r="NI1268" s="153"/>
      <c r="NJ1268" s="153"/>
      <c r="NK1268" s="153"/>
      <c r="NL1268" s="153"/>
      <c r="NM1268" s="153"/>
      <c r="NN1268" s="153"/>
      <c r="NO1268" s="153"/>
      <c r="NP1268" s="153"/>
      <c r="NQ1268" s="153"/>
      <c r="NR1268" s="153"/>
      <c r="NS1268" s="153"/>
      <c r="NT1268" s="153"/>
      <c r="NU1268" s="153"/>
      <c r="NV1268" s="153"/>
      <c r="NW1268" s="153"/>
      <c r="NX1268" s="153"/>
      <c r="NY1268" s="153"/>
      <c r="NZ1268" s="153"/>
      <c r="OA1268" s="153"/>
      <c r="OB1268" s="153"/>
      <c r="OC1268" s="153"/>
      <c r="OD1268" s="153"/>
      <c r="OE1268" s="153"/>
      <c r="OF1268" s="153"/>
      <c r="OG1268" s="153"/>
      <c r="OH1268" s="153"/>
      <c r="OI1268" s="153"/>
      <c r="OJ1268" s="153"/>
      <c r="OK1268" s="153"/>
      <c r="OL1268" s="153"/>
      <c r="OM1268" s="153"/>
      <c r="ON1268" s="153"/>
      <c r="OO1268" s="153"/>
      <c r="OP1268" s="153"/>
      <c r="OQ1268" s="153"/>
      <c r="OR1268" s="153"/>
      <c r="OS1268" s="153"/>
      <c r="OT1268" s="153"/>
      <c r="OU1268" s="153"/>
      <c r="OV1268" s="153"/>
      <c r="OW1268" s="153"/>
      <c r="OX1268" s="153"/>
      <c r="OY1268" s="153"/>
      <c r="OZ1268" s="153"/>
      <c r="PA1268" s="153"/>
      <c r="PB1268" s="153"/>
      <c r="PC1268" s="153"/>
      <c r="PD1268" s="153"/>
      <c r="PE1268" s="153"/>
      <c r="PF1268" s="153"/>
      <c r="PG1268" s="153"/>
      <c r="PH1268" s="153"/>
      <c r="PI1268" s="153"/>
      <c r="PJ1268" s="153"/>
      <c r="PK1268" s="153"/>
      <c r="PL1268" s="153"/>
      <c r="PM1268" s="153"/>
      <c r="PN1268" s="153"/>
      <c r="PO1268" s="153"/>
      <c r="PP1268" s="153"/>
      <c r="PQ1268" s="153"/>
      <c r="PR1268" s="153"/>
      <c r="PS1268" s="153"/>
      <c r="PT1268" s="153"/>
      <c r="PU1268" s="153"/>
      <c r="PV1268" s="153"/>
      <c r="PW1268" s="153"/>
      <c r="PX1268" s="153"/>
      <c r="PY1268" s="153"/>
      <c r="PZ1268" s="153"/>
      <c r="QA1268" s="153"/>
      <c r="QB1268" s="153"/>
      <c r="QC1268" s="153"/>
      <c r="QD1268" s="153"/>
      <c r="QE1268" s="153"/>
      <c r="QF1268" s="153"/>
      <c r="QG1268" s="153"/>
      <c r="QH1268" s="153"/>
      <c r="QI1268" s="153"/>
      <c r="QJ1268" s="153"/>
      <c r="QK1268" s="153"/>
      <c r="QL1268" s="153"/>
      <c r="QM1268" s="153"/>
      <c r="QN1268" s="153"/>
      <c r="QO1268" s="153"/>
      <c r="QP1268" s="153"/>
      <c r="QQ1268" s="153"/>
      <c r="QR1268" s="153"/>
      <c r="QS1268" s="153"/>
      <c r="QT1268" s="153"/>
      <c r="QU1268" s="153"/>
      <c r="QV1268" s="153"/>
      <c r="QW1268" s="153"/>
      <c r="QX1268" s="153"/>
      <c r="QY1268" s="153"/>
      <c r="QZ1268" s="153"/>
      <c r="RA1268" s="153"/>
      <c r="RB1268" s="153"/>
      <c r="RC1268" s="153"/>
      <c r="RD1268" s="153"/>
      <c r="RE1268" s="153"/>
      <c r="RF1268" s="153"/>
      <c r="RG1268" s="153"/>
      <c r="RH1268" s="153"/>
      <c r="RI1268" s="153"/>
      <c r="RJ1268" s="153"/>
      <c r="RK1268" s="153"/>
      <c r="RL1268" s="153"/>
      <c r="RM1268" s="153"/>
      <c r="RN1268" s="153"/>
      <c r="RO1268" s="153"/>
      <c r="RP1268" s="153"/>
      <c r="RQ1268" s="153"/>
      <c r="RR1268" s="153"/>
      <c r="RS1268" s="153"/>
      <c r="RT1268" s="153"/>
      <c r="RU1268" s="153"/>
      <c r="RV1268" s="153"/>
      <c r="RW1268" s="153"/>
      <c r="RX1268" s="153"/>
      <c r="RY1268" s="153"/>
      <c r="RZ1268" s="153"/>
      <c r="SA1268" s="153"/>
      <c r="SB1268" s="153"/>
      <c r="SC1268" s="153"/>
      <c r="SD1268" s="153"/>
      <c r="SE1268" s="153"/>
      <c r="SF1268" s="153"/>
      <c r="SG1268" s="153"/>
      <c r="SH1268" s="153"/>
      <c r="SI1268" s="153"/>
      <c r="SJ1268" s="153"/>
      <c r="SK1268" s="153"/>
      <c r="SL1268" s="153"/>
      <c r="SM1268" s="153"/>
      <c r="SN1268" s="153"/>
      <c r="SO1268" s="153"/>
      <c r="SP1268" s="153"/>
      <c r="SQ1268" s="153"/>
      <c r="SR1268" s="153"/>
      <c r="SS1268" s="153"/>
      <c r="ST1268" s="153"/>
      <c r="SU1268" s="153"/>
      <c r="SV1268" s="153"/>
      <c r="SW1268" s="153"/>
      <c r="SX1268" s="153"/>
      <c r="SY1268" s="153"/>
      <c r="SZ1268" s="153"/>
      <c r="TA1268" s="153"/>
      <c r="TB1268" s="153"/>
      <c r="TC1268" s="153"/>
      <c r="TD1268" s="153"/>
      <c r="TE1268" s="153"/>
      <c r="TF1268" s="153"/>
      <c r="TG1268" s="153"/>
      <c r="TH1268" s="153"/>
      <c r="TI1268" s="153"/>
      <c r="TJ1268" s="153"/>
      <c r="TK1268" s="153"/>
      <c r="TL1268" s="153"/>
      <c r="TM1268" s="153"/>
      <c r="TN1268" s="153"/>
      <c r="TO1268" s="153"/>
      <c r="TP1268" s="153"/>
      <c r="TQ1268" s="153"/>
      <c r="TR1268" s="153"/>
      <c r="TS1268" s="153"/>
      <c r="TT1268" s="153"/>
      <c r="TU1268" s="153"/>
      <c r="TV1268" s="153"/>
      <c r="TW1268" s="153"/>
      <c r="TX1268" s="153"/>
      <c r="TY1268" s="153"/>
      <c r="TZ1268" s="153"/>
      <c r="UA1268" s="153"/>
      <c r="UB1268" s="153"/>
      <c r="UC1268" s="153"/>
      <c r="UD1268" s="153"/>
      <c r="UE1268" s="153"/>
      <c r="UF1268" s="153"/>
      <c r="UG1268" s="153"/>
      <c r="UH1268" s="153"/>
      <c r="UI1268" s="153"/>
      <c r="UJ1268" s="153"/>
      <c r="UK1268" s="153"/>
      <c r="UL1268" s="153"/>
      <c r="UM1268" s="153"/>
      <c r="UN1268" s="153"/>
      <c r="UO1268" s="153"/>
      <c r="UP1268" s="153"/>
      <c r="UQ1268" s="153"/>
      <c r="UR1268" s="153"/>
      <c r="US1268" s="153"/>
      <c r="UT1268" s="153"/>
      <c r="UU1268" s="153"/>
      <c r="UV1268" s="153"/>
      <c r="UW1268" s="153"/>
      <c r="UX1268" s="153"/>
      <c r="UY1268" s="153"/>
      <c r="UZ1268" s="153"/>
      <c r="VA1268" s="153"/>
      <c r="VB1268" s="153"/>
      <c r="VC1268" s="153"/>
      <c r="VD1268" s="153"/>
      <c r="VE1268" s="153"/>
      <c r="VF1268" s="153"/>
      <c r="VG1268" s="153"/>
      <c r="VH1268" s="153"/>
      <c r="VI1268" s="153"/>
      <c r="VJ1268" s="153"/>
      <c r="VK1268" s="153"/>
      <c r="VL1268" s="153"/>
      <c r="VM1268" s="153"/>
      <c r="VN1268" s="153"/>
      <c r="VO1268" s="153"/>
      <c r="VP1268" s="153"/>
      <c r="VQ1268" s="153"/>
      <c r="VR1268" s="153"/>
      <c r="VS1268" s="153"/>
      <c r="VT1268" s="153"/>
      <c r="VU1268" s="153"/>
      <c r="VV1268" s="153"/>
      <c r="VW1268" s="153"/>
      <c r="VX1268" s="153"/>
      <c r="VY1268" s="153"/>
      <c r="VZ1268" s="153"/>
      <c r="WA1268" s="153"/>
      <c r="WB1268" s="153"/>
      <c r="WC1268" s="153"/>
      <c r="WD1268" s="153"/>
      <c r="WE1268" s="153"/>
      <c r="WF1268" s="153"/>
      <c r="WG1268" s="153"/>
      <c r="WH1268" s="153"/>
      <c r="WI1268" s="153"/>
      <c r="WJ1268" s="153"/>
      <c r="WK1268" s="153"/>
      <c r="WL1268" s="153"/>
      <c r="WM1268" s="153"/>
      <c r="WN1268" s="153"/>
      <c r="WO1268" s="153"/>
      <c r="WP1268" s="153"/>
      <c r="WQ1268" s="153"/>
      <c r="WR1268" s="153"/>
      <c r="WS1268" s="153"/>
      <c r="WT1268" s="153"/>
      <c r="WU1268" s="153"/>
      <c r="WV1268" s="153"/>
      <c r="WW1268" s="153"/>
      <c r="WX1268" s="153"/>
      <c r="WY1268" s="153"/>
      <c r="WZ1268" s="153"/>
      <c r="XA1268" s="153"/>
      <c r="XB1268" s="153"/>
      <c r="XC1268" s="153"/>
      <c r="XD1268" s="153"/>
      <c r="XE1268" s="153"/>
      <c r="XF1268" s="153"/>
      <c r="XG1268" s="153"/>
      <c r="XH1268" s="153"/>
      <c r="XI1268" s="153"/>
      <c r="XJ1268" s="153"/>
      <c r="XK1268" s="153"/>
      <c r="XL1268" s="153"/>
      <c r="XM1268" s="153"/>
      <c r="XN1268" s="153"/>
      <c r="XO1268" s="153"/>
      <c r="XP1268" s="153"/>
      <c r="XQ1268" s="153"/>
      <c r="XR1268" s="153"/>
      <c r="XS1268" s="153"/>
      <c r="XT1268" s="153"/>
      <c r="XU1268" s="153"/>
      <c r="XV1268" s="153"/>
      <c r="XW1268" s="153"/>
      <c r="XX1268" s="153"/>
      <c r="XY1268" s="153"/>
      <c r="XZ1268" s="153"/>
      <c r="YA1268" s="153"/>
      <c r="YB1268" s="153"/>
      <c r="YC1268" s="153"/>
      <c r="YD1268" s="153"/>
      <c r="YE1268" s="153"/>
      <c r="YF1268" s="153"/>
      <c r="YG1268" s="153"/>
      <c r="YH1268" s="153"/>
      <c r="YI1268" s="153"/>
      <c r="YJ1268" s="153"/>
      <c r="YK1268" s="153"/>
      <c r="YL1268" s="153"/>
      <c r="YM1268" s="153"/>
      <c r="YN1268" s="153"/>
      <c r="YO1268" s="153"/>
      <c r="YP1268" s="153"/>
      <c r="YQ1268" s="153"/>
      <c r="YR1268" s="153"/>
      <c r="YS1268" s="153"/>
      <c r="YT1268" s="153"/>
      <c r="YU1268" s="153"/>
      <c r="YV1268" s="153"/>
      <c r="YW1268" s="153"/>
      <c r="YX1268" s="153"/>
      <c r="YY1268" s="153"/>
      <c r="YZ1268" s="153"/>
      <c r="ZA1268" s="153"/>
      <c r="ZB1268" s="153"/>
      <c r="ZC1268" s="153"/>
      <c r="ZD1268" s="153"/>
      <c r="ZE1268" s="153"/>
      <c r="ZF1268" s="153"/>
      <c r="ZG1268" s="153"/>
      <c r="ZH1268" s="153"/>
      <c r="ZI1268" s="153"/>
      <c r="ZJ1268" s="153"/>
      <c r="ZK1268" s="153"/>
      <c r="ZL1268" s="153"/>
      <c r="ZM1268" s="153"/>
      <c r="ZN1268" s="153"/>
      <c r="ZO1268" s="153"/>
      <c r="ZP1268" s="153"/>
      <c r="ZQ1268" s="153"/>
      <c r="ZR1268" s="153"/>
      <c r="ZS1268" s="153"/>
      <c r="ZT1268" s="153"/>
      <c r="ZU1268" s="153"/>
      <c r="ZV1268" s="153"/>
      <c r="ZW1268" s="153"/>
      <c r="ZX1268" s="153"/>
      <c r="ZY1268" s="153"/>
      <c r="ZZ1268" s="153"/>
      <c r="AAA1268" s="153"/>
      <c r="AAB1268" s="153"/>
      <c r="AAC1268" s="153"/>
      <c r="AAD1268" s="153"/>
      <c r="AAE1268" s="153"/>
      <c r="AAF1268" s="153"/>
      <c r="AAG1268" s="153"/>
      <c r="AAH1268" s="153"/>
      <c r="AAI1268" s="153"/>
      <c r="AAJ1268" s="153"/>
      <c r="AAK1268" s="153"/>
      <c r="AAL1268" s="153"/>
      <c r="AAM1268" s="153"/>
      <c r="AAN1268" s="153"/>
      <c r="AAO1268" s="153"/>
      <c r="AAP1268" s="153"/>
      <c r="AAQ1268" s="153"/>
      <c r="AAR1268" s="153"/>
      <c r="AAS1268" s="153"/>
      <c r="AAT1268" s="153"/>
      <c r="AAU1268" s="153"/>
      <c r="AAV1268" s="153"/>
      <c r="AAW1268" s="153"/>
      <c r="AAX1268" s="153"/>
      <c r="AAY1268" s="153"/>
      <c r="AAZ1268" s="153"/>
      <c r="ABA1268" s="153"/>
      <c r="ABB1268" s="153"/>
      <c r="ABC1268" s="153"/>
      <c r="ABD1268" s="153"/>
      <c r="ABE1268" s="153"/>
      <c r="ABF1268" s="153"/>
      <c r="ABG1268" s="153"/>
      <c r="ABH1268" s="153"/>
      <c r="ABI1268" s="153"/>
      <c r="ABJ1268" s="153"/>
      <c r="ABK1268" s="153"/>
      <c r="ABL1268" s="153"/>
      <c r="ABM1268" s="153"/>
      <c r="ABN1268" s="153"/>
      <c r="ABO1268" s="153"/>
      <c r="ABP1268" s="153"/>
      <c r="ABQ1268" s="153"/>
      <c r="ABR1268" s="153"/>
      <c r="ABS1268" s="153"/>
      <c r="ABT1268" s="153"/>
      <c r="ABU1268" s="153"/>
      <c r="ABV1268" s="153"/>
      <c r="ABW1268" s="153"/>
      <c r="ABX1268" s="153"/>
      <c r="ABY1268" s="153"/>
      <c r="ABZ1268" s="153"/>
      <c r="ACA1268" s="153"/>
      <c r="ACB1268" s="153"/>
      <c r="ACC1268" s="153"/>
      <c r="ACD1268" s="153"/>
      <c r="ACE1268" s="153"/>
      <c r="ACF1268" s="153"/>
      <c r="ACG1268" s="153"/>
      <c r="ACH1268" s="153"/>
      <c r="ACI1268" s="153"/>
      <c r="ACJ1268" s="153"/>
      <c r="ACK1268" s="153"/>
      <c r="ACL1268" s="153"/>
      <c r="ACM1268" s="153"/>
      <c r="ACN1268" s="153"/>
      <c r="ACO1268" s="153"/>
      <c r="ACP1268" s="153"/>
      <c r="ACQ1268" s="153"/>
      <c r="ACR1268" s="153"/>
      <c r="ACS1268" s="153"/>
      <c r="ACT1268" s="153"/>
      <c r="ACU1268" s="153"/>
      <c r="ACV1268" s="153"/>
      <c r="ACW1268" s="153"/>
      <c r="ACX1268" s="153"/>
      <c r="ACY1268" s="153"/>
      <c r="ACZ1268" s="153"/>
      <c r="ADA1268" s="153"/>
      <c r="ADB1268" s="153"/>
      <c r="ADC1268" s="153"/>
      <c r="ADD1268" s="153"/>
      <c r="ADE1268" s="153"/>
      <c r="ADF1268" s="153"/>
      <c r="ADG1268" s="153"/>
      <c r="ADH1268" s="153"/>
      <c r="ADI1268" s="153"/>
      <c r="ADJ1268" s="153"/>
      <c r="ADK1268" s="153"/>
      <c r="ADL1268" s="153"/>
      <c r="ADM1268" s="153"/>
      <c r="ADN1268" s="153"/>
      <c r="ADO1268" s="153"/>
      <c r="ADP1268" s="153"/>
      <c r="ADQ1268" s="153"/>
      <c r="ADR1268" s="153"/>
      <c r="ADS1268" s="153"/>
      <c r="ADT1268" s="153"/>
      <c r="ADU1268" s="153"/>
      <c r="ADV1268" s="153"/>
      <c r="ADW1268" s="153"/>
      <c r="ADX1268" s="153"/>
      <c r="ADY1268" s="153"/>
      <c r="ADZ1268" s="153"/>
      <c r="AEA1268" s="153"/>
      <c r="AEB1268" s="153"/>
      <c r="AEC1268" s="153"/>
      <c r="AED1268" s="153"/>
      <c r="AEE1268" s="153"/>
      <c r="AEF1268" s="153"/>
      <c r="AEG1268" s="153"/>
      <c r="AEH1268" s="153"/>
      <c r="AEI1268" s="153"/>
      <c r="AEJ1268" s="153"/>
      <c r="AEK1268" s="153"/>
      <c r="AEL1268" s="153"/>
      <c r="AEM1268" s="153"/>
      <c r="AEN1268" s="153"/>
      <c r="AEO1268" s="153"/>
      <c r="AEP1268" s="153"/>
      <c r="AEQ1268" s="153"/>
      <c r="AER1268" s="153"/>
      <c r="AES1268" s="153"/>
      <c r="AET1268" s="153"/>
      <c r="AEU1268" s="153"/>
      <c r="AEV1268" s="153"/>
      <c r="AEW1268" s="153"/>
      <c r="AEX1268" s="153"/>
      <c r="AEY1268" s="153"/>
      <c r="AEZ1268" s="153"/>
      <c r="AFA1268" s="153"/>
      <c r="AFB1268" s="153"/>
      <c r="AFC1268" s="153"/>
      <c r="AFD1268" s="153"/>
      <c r="AFE1268" s="153"/>
      <c r="AFF1268" s="153"/>
      <c r="AFG1268" s="153"/>
      <c r="AFH1268" s="153"/>
      <c r="AFI1268" s="153"/>
      <c r="AFJ1268" s="153"/>
      <c r="AFK1268" s="153"/>
      <c r="AFL1268" s="153"/>
      <c r="AFM1268" s="153"/>
      <c r="AFN1268" s="153"/>
      <c r="AFO1268" s="153"/>
      <c r="AFP1268" s="153"/>
      <c r="AFQ1268" s="153"/>
      <c r="AFR1268" s="153"/>
      <c r="AFS1268" s="153"/>
      <c r="AFT1268" s="153"/>
      <c r="AFU1268" s="153"/>
      <c r="AFV1268" s="153"/>
      <c r="AFW1268" s="153"/>
      <c r="AFX1268" s="153"/>
      <c r="AFY1268" s="153"/>
      <c r="AFZ1268" s="153"/>
      <c r="AGA1268" s="153"/>
      <c r="AGB1268" s="153"/>
      <c r="AGC1268" s="153"/>
      <c r="AGD1268" s="153"/>
      <c r="AGE1268" s="153"/>
      <c r="AGF1268" s="153"/>
      <c r="AGG1268" s="153"/>
      <c r="AGH1268" s="153"/>
      <c r="AGI1268" s="153"/>
      <c r="AGJ1268" s="153"/>
      <c r="AGK1268" s="153"/>
      <c r="AGL1268" s="153"/>
      <c r="AGM1268" s="153"/>
      <c r="AGN1268" s="153"/>
      <c r="AGO1268" s="153"/>
      <c r="AGP1268" s="153"/>
      <c r="AGQ1268" s="153"/>
      <c r="AGR1268" s="153"/>
      <c r="AGS1268" s="153"/>
      <c r="AGT1268" s="153"/>
      <c r="AGU1268" s="153"/>
      <c r="AGV1268" s="153"/>
      <c r="AGW1268" s="153"/>
      <c r="AGX1268" s="153"/>
      <c r="AGY1268" s="153"/>
      <c r="AGZ1268" s="153"/>
      <c r="AHA1268" s="153"/>
      <c r="AHB1268" s="153"/>
      <c r="AHC1268" s="153"/>
      <c r="AHD1268" s="153"/>
      <c r="AHE1268" s="153"/>
      <c r="AHF1268" s="153"/>
      <c r="AHG1268" s="153"/>
      <c r="AHH1268" s="153"/>
      <c r="AHI1268" s="153"/>
      <c r="AHJ1268" s="153"/>
      <c r="AHK1268" s="153"/>
      <c r="AHL1268" s="153"/>
      <c r="AHM1268" s="153"/>
      <c r="AHN1268" s="153"/>
      <c r="AHO1268" s="153"/>
      <c r="AHP1268" s="153"/>
      <c r="AHQ1268" s="153"/>
      <c r="AHR1268" s="153"/>
      <c r="AHS1268" s="153"/>
      <c r="AHT1268" s="153"/>
      <c r="AHU1268" s="153"/>
      <c r="AHV1268" s="153"/>
      <c r="AHW1268" s="153"/>
      <c r="AHX1268" s="153"/>
      <c r="AHY1268" s="153"/>
      <c r="AHZ1268" s="153"/>
      <c r="AIA1268" s="153"/>
      <c r="AIB1268" s="153"/>
      <c r="AIC1268" s="153"/>
      <c r="AID1268" s="153"/>
      <c r="AIE1268" s="153"/>
      <c r="AIF1268" s="153"/>
      <c r="AIG1268" s="153"/>
      <c r="AIH1268" s="153"/>
      <c r="AII1268" s="153"/>
      <c r="AIJ1268" s="153"/>
      <c r="AIK1268" s="153"/>
      <c r="AIL1268" s="153"/>
      <c r="AIM1268" s="153"/>
      <c r="AIN1268" s="153"/>
      <c r="AIO1268" s="153"/>
      <c r="AIP1268" s="153"/>
      <c r="AIQ1268" s="153"/>
      <c r="AIR1268" s="153"/>
      <c r="AIS1268" s="153"/>
      <c r="AIT1268" s="153"/>
      <c r="AIU1268" s="153"/>
      <c r="AIV1268" s="153"/>
      <c r="AIW1268" s="153"/>
      <c r="AIX1268" s="153"/>
      <c r="AIY1268" s="153"/>
      <c r="AIZ1268" s="153"/>
      <c r="AJA1268" s="153"/>
      <c r="AJB1268" s="153"/>
      <c r="AJC1268" s="153"/>
      <c r="AJD1268" s="153"/>
      <c r="AJE1268" s="153"/>
      <c r="AJF1268" s="153"/>
      <c r="AJG1268" s="153"/>
      <c r="AJH1268" s="153"/>
      <c r="AJI1268" s="153"/>
      <c r="AJJ1268" s="153"/>
      <c r="AJK1268" s="153"/>
      <c r="AJL1268" s="153"/>
      <c r="AJM1268" s="153"/>
      <c r="AJN1268" s="153"/>
      <c r="AJO1268" s="153"/>
      <c r="AJP1268" s="153"/>
      <c r="AJQ1268" s="153"/>
      <c r="AJR1268" s="153"/>
      <c r="AJS1268" s="153"/>
      <c r="AJT1268" s="153"/>
      <c r="AJU1268" s="153"/>
      <c r="AJV1268" s="153"/>
      <c r="AJW1268" s="153"/>
      <c r="AJX1268" s="153"/>
      <c r="AJY1268" s="153"/>
      <c r="AJZ1268" s="153"/>
      <c r="AKA1268" s="153"/>
      <c r="AKB1268" s="153"/>
      <c r="AKC1268" s="153"/>
      <c r="AKD1268" s="153"/>
      <c r="AKE1268" s="153"/>
      <c r="AKF1268" s="153"/>
      <c r="AKG1268" s="153"/>
      <c r="AKH1268" s="153"/>
      <c r="AKI1268" s="153"/>
      <c r="AKJ1268" s="153"/>
      <c r="AKK1268" s="153"/>
      <c r="AKL1268" s="153"/>
      <c r="AKM1268" s="153"/>
      <c r="AKN1268" s="153"/>
      <c r="AKO1268" s="153"/>
      <c r="AKP1268" s="153"/>
      <c r="AKQ1268" s="153"/>
      <c r="AKR1268" s="153"/>
      <c r="AKS1268" s="153"/>
      <c r="AKT1268" s="153"/>
      <c r="AKU1268" s="153"/>
      <c r="AKV1268" s="153"/>
      <c r="AKW1268" s="153"/>
      <c r="AKX1268" s="153"/>
      <c r="AKY1268" s="153"/>
      <c r="AKZ1268" s="153"/>
      <c r="ALA1268" s="153"/>
      <c r="ALB1268" s="153"/>
      <c r="ALC1268" s="153"/>
      <c r="ALD1268" s="153"/>
      <c r="ALE1268" s="153"/>
      <c r="ALF1268" s="153"/>
      <c r="ALG1268" s="153"/>
      <c r="ALH1268" s="153"/>
      <c r="ALI1268" s="153"/>
      <c r="ALJ1268" s="153"/>
      <c r="ALK1268" s="153"/>
      <c r="ALL1268" s="153"/>
      <c r="ALM1268" s="153"/>
      <c r="ALN1268" s="153"/>
      <c r="ALO1268" s="153"/>
      <c r="ALP1268" s="153"/>
      <c r="ALQ1268" s="153"/>
      <c r="ALR1268" s="153"/>
      <c r="ALS1268" s="153"/>
      <c r="ALT1268" s="153"/>
      <c r="ALU1268" s="153"/>
      <c r="ALV1268" s="153"/>
      <c r="ALW1268" s="153"/>
      <c r="ALX1268" s="153"/>
      <c r="ALY1268" s="153"/>
      <c r="ALZ1268" s="153"/>
      <c r="AMA1268" s="153"/>
      <c r="AMB1268" s="153"/>
      <c r="AMC1268" s="153"/>
      <c r="AMD1268" s="153"/>
      <c r="AME1268" s="153"/>
      <c r="AMF1268" s="153"/>
      <c r="AMG1268" s="153"/>
      <c r="AMH1268" s="153"/>
      <c r="AMI1268" s="153"/>
      <c r="AMJ1268" s="153"/>
      <c r="AMK1268" s="153"/>
      <c r="AML1268" s="153"/>
      <c r="AMM1268" s="153"/>
      <c r="AMN1268" s="153"/>
      <c r="AMO1268" s="153"/>
      <c r="AMP1268" s="153"/>
      <c r="AMQ1268" s="153"/>
      <c r="AMR1268" s="153"/>
      <c r="AMS1268" s="153"/>
      <c r="AMT1268" s="153"/>
      <c r="AMU1268" s="153"/>
      <c r="AMV1268" s="153"/>
      <c r="AMW1268" s="153"/>
      <c r="AMX1268" s="153"/>
      <c r="AMY1268" s="153"/>
      <c r="AMZ1268" s="153"/>
      <c r="ANA1268" s="153"/>
      <c r="ANB1268" s="153"/>
      <c r="ANC1268" s="153"/>
      <c r="AND1268" s="153"/>
      <c r="ANE1268" s="153"/>
      <c r="ANF1268" s="153"/>
      <c r="ANG1268" s="153"/>
      <c r="ANH1268" s="153"/>
      <c r="ANI1268" s="153"/>
      <c r="ANJ1268" s="153"/>
      <c r="ANK1268" s="153"/>
      <c r="ANL1268" s="153"/>
      <c r="ANM1268" s="153"/>
      <c r="ANN1268" s="153"/>
      <c r="ANO1268" s="153"/>
      <c r="ANP1268" s="153"/>
      <c r="ANQ1268" s="153"/>
      <c r="ANR1268" s="153"/>
      <c r="ANS1268" s="153"/>
      <c r="ANT1268" s="153"/>
      <c r="ANU1268" s="153"/>
      <c r="ANV1268" s="153"/>
      <c r="ANW1268" s="153"/>
      <c r="ANX1268" s="153"/>
      <c r="ANY1268" s="153"/>
      <c r="ANZ1268" s="153"/>
      <c r="AOA1268" s="153"/>
      <c r="AOB1268" s="153"/>
      <c r="AOC1268" s="153"/>
      <c r="AOD1268" s="153"/>
      <c r="AOE1268" s="153"/>
      <c r="AOF1268" s="153"/>
      <c r="AOG1268" s="153"/>
      <c r="AOH1268" s="153"/>
      <c r="AOI1268" s="153"/>
      <c r="AOJ1268" s="153"/>
      <c r="AOK1268" s="153"/>
      <c r="AOL1268" s="153"/>
      <c r="AOM1268" s="153"/>
      <c r="AON1268" s="153"/>
      <c r="AOO1268" s="153"/>
      <c r="AOP1268" s="153"/>
      <c r="AOQ1268" s="153"/>
      <c r="AOR1268" s="153"/>
      <c r="AOS1268" s="153"/>
      <c r="AOT1268" s="153"/>
      <c r="AOU1268" s="153"/>
      <c r="AOV1268" s="153"/>
      <c r="AOW1268" s="153"/>
      <c r="AOX1268" s="153"/>
      <c r="AOY1268" s="153"/>
      <c r="AOZ1268" s="153"/>
      <c r="APA1268" s="153"/>
      <c r="APB1268" s="153"/>
      <c r="APC1268" s="153"/>
      <c r="APD1268" s="153"/>
      <c r="APE1268" s="153"/>
      <c r="APF1268" s="153"/>
      <c r="APG1268" s="153"/>
      <c r="APH1268" s="153"/>
      <c r="API1268" s="153"/>
      <c r="APJ1268" s="153"/>
      <c r="APK1268" s="153"/>
      <c r="APL1268" s="153"/>
      <c r="APM1268" s="153"/>
      <c r="APN1268" s="153"/>
      <c r="APO1268" s="153"/>
      <c r="APP1268" s="153"/>
      <c r="APQ1268" s="153"/>
      <c r="APR1268" s="153"/>
      <c r="APS1268" s="153"/>
      <c r="APT1268" s="153"/>
      <c r="APU1268" s="153"/>
      <c r="APV1268" s="153"/>
      <c r="APW1268" s="153"/>
      <c r="APX1268" s="153"/>
      <c r="APY1268" s="153"/>
      <c r="APZ1268" s="153"/>
      <c r="AQA1268" s="153"/>
      <c r="AQB1268" s="153"/>
      <c r="AQC1268" s="153"/>
      <c r="AQD1268" s="153"/>
      <c r="AQE1268" s="153"/>
      <c r="AQF1268" s="153"/>
      <c r="AQG1268" s="153"/>
      <c r="AQH1268" s="153"/>
      <c r="AQI1268" s="153"/>
      <c r="AQJ1268" s="153"/>
      <c r="AQK1268" s="153"/>
      <c r="AQL1268" s="153"/>
      <c r="AQM1268" s="153"/>
      <c r="AQN1268" s="153"/>
      <c r="AQO1268" s="153"/>
      <c r="AQP1268" s="153"/>
      <c r="AQQ1268" s="153"/>
      <c r="AQR1268" s="153"/>
      <c r="AQS1268" s="153"/>
      <c r="AQT1268" s="153"/>
      <c r="AQU1268" s="153"/>
      <c r="AQV1268" s="153"/>
      <c r="AQW1268" s="153"/>
      <c r="AQX1268" s="153"/>
      <c r="AQY1268" s="153"/>
      <c r="AQZ1268" s="153"/>
      <c r="ARA1268" s="153"/>
      <c r="ARB1268" s="153"/>
      <c r="ARC1268" s="153"/>
      <c r="ARD1268" s="153"/>
      <c r="ARE1268" s="153"/>
      <c r="ARF1268" s="153"/>
      <c r="ARG1268" s="153"/>
      <c r="ARH1268" s="153"/>
      <c r="ARI1268" s="153"/>
      <c r="ARJ1268" s="153"/>
      <c r="ARK1268" s="153"/>
      <c r="ARL1268" s="153"/>
      <c r="ARM1268" s="153"/>
      <c r="ARN1268" s="153"/>
      <c r="ARO1268" s="153"/>
      <c r="ARP1268" s="153"/>
      <c r="ARQ1268" s="153"/>
      <c r="ARR1268" s="153"/>
      <c r="ARS1268" s="153"/>
      <c r="ART1268" s="153"/>
      <c r="ARU1268" s="153"/>
      <c r="ARV1268" s="153"/>
      <c r="ARW1268" s="153"/>
      <c r="ARX1268" s="153"/>
      <c r="ARY1268" s="153"/>
      <c r="ARZ1268" s="153"/>
      <c r="ASA1268" s="153"/>
      <c r="ASB1268" s="153"/>
      <c r="ASC1268" s="153"/>
      <c r="ASD1268" s="153"/>
      <c r="ASE1268" s="153"/>
      <c r="ASF1268" s="153"/>
      <c r="ASG1268" s="153"/>
      <c r="ASH1268" s="153"/>
      <c r="ASI1268" s="153"/>
      <c r="ASJ1268" s="153"/>
      <c r="ASK1268" s="153"/>
      <c r="ASL1268" s="153"/>
      <c r="ASM1268" s="153"/>
      <c r="ASN1268" s="153"/>
      <c r="ASO1268" s="153"/>
      <c r="ASP1268" s="153"/>
      <c r="ASQ1268" s="153"/>
      <c r="ASR1268" s="153"/>
      <c r="ASS1268" s="153"/>
      <c r="AST1268" s="153"/>
      <c r="ASU1268" s="153"/>
      <c r="ASV1268" s="153"/>
      <c r="ASW1268" s="153"/>
      <c r="ASX1268" s="153"/>
      <c r="ASY1268" s="153"/>
      <c r="ASZ1268" s="153"/>
      <c r="ATA1268" s="153"/>
      <c r="ATB1268" s="153"/>
      <c r="ATC1268" s="153"/>
      <c r="ATD1268" s="153"/>
      <c r="ATE1268" s="153"/>
      <c r="ATF1268" s="153"/>
      <c r="ATG1268" s="153"/>
      <c r="ATH1268" s="153"/>
      <c r="ATI1268" s="153"/>
      <c r="ATJ1268" s="153"/>
      <c r="ATK1268" s="153"/>
      <c r="ATL1268" s="153"/>
      <c r="ATM1268" s="153"/>
      <c r="ATN1268" s="153"/>
      <c r="ATO1268" s="153"/>
      <c r="ATP1268" s="153"/>
      <c r="ATQ1268" s="153"/>
      <c r="ATR1268" s="153"/>
      <c r="ATS1268" s="153"/>
      <c r="ATT1268" s="153"/>
      <c r="ATU1268" s="153"/>
      <c r="ATV1268" s="153"/>
      <c r="ATW1268" s="153"/>
      <c r="ATX1268" s="153"/>
      <c r="ATY1268" s="153"/>
      <c r="ATZ1268" s="153"/>
      <c r="AUA1268" s="153"/>
      <c r="AUB1268" s="153"/>
      <c r="AUC1268" s="153"/>
      <c r="AUD1268" s="153"/>
      <c r="AUE1268" s="153"/>
      <c r="AUF1268" s="153"/>
      <c r="AUG1268" s="153"/>
      <c r="AUH1268" s="153"/>
      <c r="AUI1268" s="153"/>
      <c r="AUJ1268" s="153"/>
      <c r="AUK1268" s="153"/>
      <c r="AUL1268" s="153"/>
      <c r="AUM1268" s="153"/>
      <c r="AUN1268" s="153"/>
      <c r="AUO1268" s="153"/>
      <c r="AUP1268" s="153"/>
      <c r="AUQ1268" s="153"/>
      <c r="AUR1268" s="153"/>
      <c r="AUS1268" s="153"/>
      <c r="AUT1268" s="153"/>
      <c r="AUU1268" s="153"/>
      <c r="AUV1268" s="153"/>
      <c r="AUW1268" s="153"/>
      <c r="AUX1268" s="153"/>
      <c r="AUY1268" s="153"/>
      <c r="AUZ1268" s="153"/>
      <c r="AVA1268" s="153"/>
      <c r="AVB1268" s="153"/>
      <c r="AVC1268" s="153"/>
      <c r="AVD1268" s="153"/>
      <c r="AVE1268" s="153"/>
      <c r="AVF1268" s="153"/>
      <c r="AVG1268" s="153"/>
      <c r="AVH1268" s="153"/>
      <c r="AVI1268" s="153"/>
      <c r="AVJ1268" s="153"/>
      <c r="AVK1268" s="153"/>
      <c r="AVL1268" s="153"/>
      <c r="AVM1268" s="153"/>
      <c r="AVN1268" s="153"/>
      <c r="AVO1268" s="153"/>
      <c r="AVP1268" s="153"/>
      <c r="AVQ1268" s="153"/>
      <c r="AVR1268" s="153"/>
      <c r="AVS1268" s="153"/>
      <c r="AVT1268" s="153"/>
      <c r="AVU1268" s="153"/>
      <c r="AVV1268" s="153"/>
      <c r="AVW1268" s="153"/>
      <c r="AVX1268" s="153"/>
      <c r="AVY1268" s="153"/>
      <c r="AVZ1268" s="153"/>
      <c r="AWA1268" s="153"/>
      <c r="AWB1268" s="153"/>
      <c r="AWC1268" s="153"/>
      <c r="AWD1268" s="153"/>
      <c r="AWE1268" s="153"/>
      <c r="AWF1268" s="153"/>
      <c r="AWG1268" s="153"/>
      <c r="AWH1268" s="153"/>
      <c r="AWI1268" s="153"/>
      <c r="AWJ1268" s="153"/>
      <c r="AWK1268" s="153"/>
      <c r="AWL1268" s="153"/>
      <c r="AWM1268" s="153"/>
      <c r="AWN1268" s="153"/>
      <c r="AWO1268" s="153"/>
      <c r="AWP1268" s="153"/>
      <c r="AWQ1268" s="153"/>
      <c r="AWR1268" s="153"/>
      <c r="AWS1268" s="153"/>
      <c r="AWT1268" s="153"/>
      <c r="AWU1268" s="153"/>
      <c r="AWV1268" s="153"/>
      <c r="AWW1268" s="153"/>
      <c r="AWX1268" s="153"/>
      <c r="AWY1268" s="153"/>
      <c r="AWZ1268" s="153"/>
      <c r="AXA1268" s="153"/>
      <c r="AXB1268" s="153"/>
      <c r="AXC1268" s="153"/>
      <c r="AXD1268" s="153"/>
      <c r="AXE1268" s="153"/>
      <c r="AXF1268" s="153"/>
      <c r="AXG1268" s="153"/>
      <c r="AXH1268" s="153"/>
      <c r="AXI1268" s="153"/>
      <c r="AXJ1268" s="153"/>
      <c r="AXK1268" s="153"/>
      <c r="AXL1268" s="153"/>
      <c r="AXM1268" s="153"/>
      <c r="AXN1268" s="153"/>
      <c r="AXO1268" s="153"/>
      <c r="AXP1268" s="153"/>
      <c r="AXQ1268" s="153"/>
      <c r="AXR1268" s="153"/>
      <c r="AXS1268" s="153"/>
      <c r="AXT1268" s="153"/>
      <c r="AXU1268" s="153"/>
      <c r="AXV1268" s="153"/>
      <c r="AXW1268" s="153"/>
      <c r="AXX1268" s="153"/>
      <c r="AXY1268" s="153"/>
      <c r="AXZ1268" s="153"/>
      <c r="AYA1268" s="153"/>
      <c r="AYB1268" s="153"/>
      <c r="AYC1268" s="153"/>
      <c r="AYD1268" s="153"/>
      <c r="AYE1268" s="153"/>
      <c r="AYF1268" s="153"/>
      <c r="AYG1268" s="153"/>
      <c r="AYH1268" s="153"/>
      <c r="AYI1268" s="153"/>
      <c r="AYJ1268" s="153"/>
      <c r="AYK1268" s="153"/>
      <c r="AYL1268" s="153"/>
      <c r="AYM1268" s="153"/>
      <c r="AYN1268" s="153"/>
      <c r="AYO1268" s="153"/>
      <c r="AYP1268" s="153"/>
      <c r="AYQ1268" s="153"/>
      <c r="AYR1268" s="153"/>
      <c r="AYS1268" s="153"/>
      <c r="AYT1268" s="153"/>
      <c r="AYU1268" s="153"/>
      <c r="AYV1268" s="153"/>
      <c r="AYW1268" s="153"/>
      <c r="AYX1268" s="153"/>
      <c r="AYY1268" s="153"/>
      <c r="AYZ1268" s="153"/>
      <c r="AZA1268" s="153"/>
      <c r="AZB1268" s="153"/>
      <c r="AZC1268" s="153"/>
      <c r="AZD1268" s="153"/>
      <c r="AZE1268" s="153"/>
      <c r="AZF1268" s="153"/>
      <c r="AZG1268" s="153"/>
      <c r="AZH1268" s="153"/>
      <c r="AZI1268" s="153"/>
      <c r="AZJ1268" s="153"/>
      <c r="AZK1268" s="153"/>
      <c r="AZL1268" s="153"/>
      <c r="AZM1268" s="153"/>
      <c r="AZN1268" s="153"/>
      <c r="AZO1268" s="153"/>
      <c r="AZP1268" s="153"/>
      <c r="AZQ1268" s="153"/>
      <c r="AZR1268" s="153"/>
      <c r="AZS1268" s="153"/>
      <c r="AZT1268" s="153"/>
      <c r="AZU1268" s="153"/>
      <c r="AZV1268" s="153"/>
      <c r="AZW1268" s="153"/>
      <c r="AZX1268" s="153"/>
      <c r="AZY1268" s="153"/>
      <c r="AZZ1268" s="153"/>
      <c r="BAA1268" s="153"/>
      <c r="BAB1268" s="153"/>
      <c r="BAC1268" s="153"/>
      <c r="BAD1268" s="153"/>
      <c r="BAE1268" s="153"/>
      <c r="BAF1268" s="153"/>
      <c r="BAG1268" s="153"/>
      <c r="BAH1268" s="153"/>
      <c r="BAI1268" s="153"/>
      <c r="BAJ1268" s="153"/>
      <c r="BAK1268" s="153"/>
      <c r="BAL1268" s="153"/>
      <c r="BAM1268" s="153"/>
      <c r="BAN1268" s="153"/>
      <c r="BAO1268" s="153"/>
      <c r="BAP1268" s="153"/>
      <c r="BAQ1268" s="153"/>
      <c r="BAR1268" s="153"/>
      <c r="BAS1268" s="153"/>
      <c r="BAT1268" s="153"/>
      <c r="BAU1268" s="153"/>
      <c r="BAV1268" s="153"/>
      <c r="BAW1268" s="153"/>
      <c r="BAX1268" s="153"/>
      <c r="BAY1268" s="153"/>
      <c r="BAZ1268" s="153"/>
      <c r="BBA1268" s="153"/>
      <c r="BBB1268" s="153"/>
      <c r="BBC1268" s="153"/>
      <c r="BBD1268" s="153"/>
      <c r="BBE1268" s="153"/>
      <c r="BBF1268" s="153"/>
      <c r="BBG1268" s="153"/>
      <c r="BBH1268" s="153"/>
      <c r="BBI1268" s="153"/>
      <c r="BBJ1268" s="153"/>
      <c r="BBK1268" s="153"/>
      <c r="BBL1268" s="153"/>
      <c r="BBM1268" s="153"/>
      <c r="BBN1268" s="153"/>
      <c r="BBO1268" s="153"/>
      <c r="BBP1268" s="153"/>
      <c r="BBQ1268" s="153"/>
      <c r="BBR1268" s="153"/>
      <c r="BBS1268" s="153"/>
      <c r="BBT1268" s="153"/>
      <c r="BBU1268" s="153"/>
      <c r="BBV1268" s="153"/>
      <c r="BBW1268" s="153"/>
      <c r="BBX1268" s="153"/>
      <c r="BBY1268" s="153"/>
      <c r="BBZ1268" s="153"/>
      <c r="BCA1268" s="153"/>
      <c r="BCB1268" s="153"/>
      <c r="BCC1268" s="153"/>
      <c r="BCD1268" s="153"/>
      <c r="BCE1268" s="153"/>
      <c r="BCF1268" s="153"/>
      <c r="BCG1268" s="153"/>
      <c r="BCH1268" s="153"/>
      <c r="BCI1268" s="153"/>
      <c r="BCJ1268" s="153"/>
      <c r="BCK1268" s="153"/>
      <c r="BCL1268" s="153"/>
      <c r="BCM1268" s="153"/>
      <c r="BCN1268" s="153"/>
      <c r="BCO1268" s="153"/>
      <c r="BCP1268" s="153"/>
      <c r="BCQ1268" s="153"/>
      <c r="BCR1268" s="153"/>
      <c r="BCS1268" s="153"/>
      <c r="BCT1268" s="153"/>
      <c r="BCU1268" s="153"/>
      <c r="BCV1268" s="153"/>
      <c r="BCW1268" s="153"/>
      <c r="BCX1268" s="153"/>
      <c r="BCY1268" s="153"/>
      <c r="BCZ1268" s="153"/>
      <c r="BDA1268" s="153"/>
      <c r="BDB1268" s="153"/>
      <c r="BDC1268" s="153"/>
      <c r="BDD1268" s="153"/>
      <c r="BDE1268" s="153"/>
      <c r="BDF1268" s="153"/>
      <c r="BDG1268" s="153"/>
      <c r="BDH1268" s="153"/>
      <c r="BDI1268" s="153"/>
      <c r="BDJ1268" s="153"/>
      <c r="BDK1268" s="153"/>
      <c r="BDL1268" s="153"/>
      <c r="BDM1268" s="153"/>
      <c r="BDN1268" s="153"/>
      <c r="BDO1268" s="153"/>
      <c r="BDP1268" s="153"/>
      <c r="BDQ1268" s="153"/>
      <c r="BDR1268" s="153"/>
      <c r="BDS1268" s="153"/>
      <c r="BDT1268" s="153"/>
      <c r="BDU1268" s="153"/>
      <c r="BDV1268" s="153"/>
      <c r="BDW1268" s="153"/>
      <c r="BDX1268" s="153"/>
      <c r="BDY1268" s="153"/>
      <c r="BDZ1268" s="153"/>
      <c r="BEA1268" s="153"/>
      <c r="BEB1268" s="153"/>
      <c r="BEC1268" s="153"/>
      <c r="BED1268" s="153"/>
      <c r="BEE1268" s="153"/>
      <c r="BEF1268" s="153"/>
      <c r="BEG1268" s="153"/>
      <c r="BEH1268" s="153"/>
      <c r="BEI1268" s="153"/>
      <c r="BEJ1268" s="153"/>
      <c r="BEK1268" s="153"/>
      <c r="BEL1268" s="153"/>
      <c r="BEM1268" s="153"/>
      <c r="BEN1268" s="153"/>
      <c r="BEO1268" s="153"/>
      <c r="BEP1268" s="153"/>
      <c r="BEQ1268" s="153"/>
      <c r="BER1268" s="153"/>
      <c r="BES1268" s="153"/>
      <c r="BET1268" s="153"/>
      <c r="BEU1268" s="153"/>
      <c r="BEV1268" s="153"/>
      <c r="BEW1268" s="153"/>
      <c r="BEX1268" s="153"/>
      <c r="BEY1268" s="153"/>
      <c r="BEZ1268" s="153"/>
      <c r="BFA1268" s="153"/>
      <c r="BFB1268" s="153"/>
      <c r="BFC1268" s="153"/>
      <c r="BFD1268" s="153"/>
      <c r="BFE1268" s="153"/>
      <c r="BFF1268" s="153"/>
      <c r="BFG1268" s="153"/>
      <c r="BFH1268" s="153"/>
      <c r="BFI1268" s="153"/>
      <c r="BFJ1268" s="153"/>
      <c r="BFK1268" s="153"/>
      <c r="BFL1268" s="153"/>
      <c r="BFM1268" s="153"/>
      <c r="BFN1268" s="153"/>
      <c r="BFO1268" s="153"/>
      <c r="BFP1268" s="153"/>
      <c r="BFQ1268" s="153"/>
      <c r="BFR1268" s="153"/>
      <c r="BFS1268" s="153"/>
      <c r="BFT1268" s="153"/>
      <c r="BFU1268" s="153"/>
      <c r="BFV1268" s="153"/>
      <c r="BFW1268" s="153"/>
      <c r="BFX1268" s="153"/>
      <c r="BFY1268" s="153"/>
      <c r="BFZ1268" s="153"/>
      <c r="BGA1268" s="153"/>
      <c r="BGB1268" s="153"/>
      <c r="BGC1268" s="153"/>
      <c r="BGD1268" s="153"/>
      <c r="BGE1268" s="153"/>
      <c r="BGF1268" s="153"/>
      <c r="BGG1268" s="153"/>
      <c r="BGH1268" s="153"/>
      <c r="BGI1268" s="153"/>
      <c r="BGJ1268" s="153"/>
      <c r="BGK1268" s="153"/>
      <c r="BGL1268" s="153"/>
      <c r="BGM1268" s="153"/>
      <c r="BGN1268" s="153"/>
      <c r="BGO1268" s="153"/>
      <c r="BGP1268" s="153"/>
      <c r="BGQ1268" s="153"/>
      <c r="BGR1268" s="153"/>
      <c r="BGS1268" s="153"/>
      <c r="BGT1268" s="153"/>
      <c r="BGU1268" s="153"/>
      <c r="BGV1268" s="153"/>
      <c r="BGW1268" s="153"/>
      <c r="BGX1268" s="153"/>
      <c r="BGY1268" s="153"/>
      <c r="BGZ1268" s="153"/>
      <c r="BHA1268" s="153"/>
      <c r="BHB1268" s="153"/>
      <c r="BHC1268" s="153"/>
      <c r="BHD1268" s="153"/>
      <c r="BHE1268" s="153"/>
      <c r="BHF1268" s="153"/>
      <c r="BHG1268" s="153"/>
      <c r="BHH1268" s="153"/>
      <c r="BHI1268" s="153"/>
      <c r="BHJ1268" s="153"/>
      <c r="BHK1268" s="153"/>
      <c r="BHL1268" s="153"/>
      <c r="BHM1268" s="153"/>
      <c r="BHN1268" s="153"/>
      <c r="BHO1268" s="153"/>
      <c r="BHP1268" s="153"/>
      <c r="BHQ1268" s="153"/>
      <c r="BHR1268" s="153"/>
      <c r="BHS1268" s="153"/>
      <c r="BHT1268" s="153"/>
      <c r="BHU1268" s="153"/>
      <c r="BHV1268" s="153"/>
      <c r="BHW1268" s="153"/>
      <c r="BHX1268" s="153"/>
      <c r="BHY1268" s="153"/>
      <c r="BHZ1268" s="153"/>
      <c r="BIA1268" s="153"/>
      <c r="BIB1268" s="153"/>
      <c r="BIC1268" s="153"/>
      <c r="BID1268" s="153"/>
      <c r="BIE1268" s="153"/>
      <c r="BIF1268" s="153"/>
      <c r="BIG1268" s="153"/>
      <c r="BIH1268" s="153"/>
      <c r="BII1268" s="153"/>
      <c r="BIJ1268" s="153"/>
      <c r="BIK1268" s="153"/>
      <c r="BIL1268" s="153"/>
      <c r="BIM1268" s="153"/>
      <c r="BIN1268" s="153"/>
      <c r="BIO1268" s="153"/>
      <c r="BIP1268" s="153"/>
      <c r="BIQ1268" s="153"/>
      <c r="BIR1268" s="153"/>
      <c r="BIS1268" s="153"/>
      <c r="BIT1268" s="153"/>
      <c r="BIU1268" s="153"/>
      <c r="BIV1268" s="153"/>
      <c r="BIW1268" s="153"/>
      <c r="BIX1268" s="153"/>
      <c r="BIY1268" s="153"/>
      <c r="BIZ1268" s="153"/>
      <c r="BJA1268" s="153"/>
      <c r="BJB1268" s="153"/>
      <c r="BJC1268" s="153"/>
      <c r="BJD1268" s="153"/>
      <c r="BJE1268" s="153"/>
      <c r="BJF1268" s="153"/>
      <c r="BJG1268" s="153"/>
      <c r="BJH1268" s="153"/>
      <c r="BJI1268" s="153"/>
      <c r="BJJ1268" s="153"/>
      <c r="BJK1268" s="153"/>
      <c r="BJL1268" s="153"/>
      <c r="BJM1268" s="153"/>
      <c r="BJN1268" s="153"/>
      <c r="BJO1268" s="153"/>
      <c r="BJP1268" s="153"/>
      <c r="BJQ1268" s="153"/>
      <c r="BJR1268" s="153"/>
      <c r="BJS1268" s="153"/>
      <c r="BJT1268" s="153"/>
      <c r="BJU1268" s="153"/>
      <c r="BJV1268" s="153"/>
      <c r="BJW1268" s="153"/>
      <c r="BJX1268" s="153"/>
      <c r="BJY1268" s="153"/>
      <c r="BJZ1268" s="153"/>
      <c r="BKA1268" s="153"/>
      <c r="BKB1268" s="153"/>
      <c r="BKC1268" s="153"/>
      <c r="BKD1268" s="153"/>
      <c r="BKE1268" s="153"/>
      <c r="BKF1268" s="153"/>
      <c r="BKG1268" s="153"/>
      <c r="BKH1268" s="153"/>
      <c r="BKI1268" s="153"/>
      <c r="BKJ1268" s="153"/>
      <c r="BKK1268" s="153"/>
      <c r="BKL1268" s="153"/>
      <c r="BKM1268" s="153"/>
      <c r="BKN1268" s="153"/>
      <c r="BKO1268" s="153"/>
      <c r="BKP1268" s="153"/>
      <c r="BKQ1268" s="153"/>
      <c r="BKR1268" s="153"/>
      <c r="BKS1268" s="153"/>
      <c r="BKT1268" s="153"/>
      <c r="BKU1268" s="153"/>
      <c r="BKV1268" s="153"/>
      <c r="BKW1268" s="153"/>
      <c r="BKX1268" s="153"/>
      <c r="BKY1268" s="153"/>
      <c r="BKZ1268" s="153"/>
      <c r="BLA1268" s="153"/>
      <c r="BLB1268" s="153"/>
      <c r="BLC1268" s="153"/>
      <c r="BLD1268" s="153"/>
      <c r="BLE1268" s="153"/>
      <c r="BLF1268" s="153"/>
      <c r="BLG1268" s="153"/>
      <c r="BLH1268" s="153"/>
      <c r="BLI1268" s="153"/>
      <c r="BLJ1268" s="153"/>
      <c r="BLK1268" s="153"/>
      <c r="BLL1268" s="153"/>
      <c r="BLM1268" s="153"/>
      <c r="BLN1268" s="153"/>
      <c r="BLO1268" s="153"/>
      <c r="BLP1268" s="153"/>
      <c r="BLQ1268" s="153"/>
      <c r="BLR1268" s="153"/>
      <c r="BLS1268" s="153"/>
      <c r="BLT1268" s="153"/>
      <c r="BLU1268" s="153"/>
      <c r="BLV1268" s="153"/>
      <c r="BLW1268" s="153"/>
      <c r="BLX1268" s="153"/>
      <c r="BLY1268" s="153"/>
      <c r="BLZ1268" s="153"/>
      <c r="BMA1268" s="153"/>
      <c r="BMB1268" s="153"/>
      <c r="BMC1268" s="153"/>
      <c r="BMD1268" s="153"/>
      <c r="BME1268" s="153"/>
      <c r="BMF1268" s="153"/>
      <c r="BMG1268" s="153"/>
      <c r="BMH1268" s="153"/>
      <c r="BMI1268" s="153"/>
      <c r="BMJ1268" s="153"/>
      <c r="BMK1268" s="153"/>
      <c r="BML1268" s="153"/>
      <c r="BMM1268" s="153"/>
      <c r="BMN1268" s="153"/>
      <c r="BMO1268" s="153"/>
      <c r="BMP1268" s="153"/>
      <c r="BMQ1268" s="153"/>
      <c r="BMR1268" s="153"/>
      <c r="BMS1268" s="153"/>
      <c r="BMT1268" s="153"/>
      <c r="BMU1268" s="153"/>
      <c r="BMV1268" s="153"/>
      <c r="BMW1268" s="153"/>
      <c r="BMX1268" s="153"/>
      <c r="BMY1268" s="153"/>
      <c r="BMZ1268" s="153"/>
      <c r="BNA1268" s="153"/>
      <c r="BNB1268" s="153"/>
      <c r="BNC1268" s="153"/>
      <c r="BND1268" s="153"/>
      <c r="BNE1268" s="153"/>
      <c r="BNF1268" s="153"/>
      <c r="BNG1268" s="153"/>
      <c r="BNH1268" s="153"/>
      <c r="BNI1268" s="153"/>
      <c r="BNJ1268" s="153"/>
      <c r="BNK1268" s="153"/>
      <c r="BNL1268" s="153"/>
      <c r="BNM1268" s="153"/>
      <c r="BNN1268" s="153"/>
      <c r="BNO1268" s="153"/>
      <c r="BNP1268" s="153"/>
      <c r="BNQ1268" s="153"/>
      <c r="BNR1268" s="153"/>
      <c r="BNS1268" s="153"/>
      <c r="BNT1268" s="153"/>
      <c r="BNU1268" s="153"/>
      <c r="BNV1268" s="153"/>
      <c r="BNW1268" s="153"/>
      <c r="BNX1268" s="153"/>
      <c r="BNY1268" s="153"/>
      <c r="BNZ1268" s="153"/>
      <c r="BOA1268" s="153"/>
      <c r="BOB1268" s="153"/>
      <c r="BOC1268" s="153"/>
      <c r="BOD1268" s="153"/>
      <c r="BOE1268" s="153"/>
      <c r="BOF1268" s="153"/>
      <c r="BOG1268" s="153"/>
      <c r="BOH1268" s="153"/>
      <c r="BOI1268" s="153"/>
      <c r="BOJ1268" s="153"/>
      <c r="BOK1268" s="153"/>
      <c r="BOL1268" s="153"/>
      <c r="BOM1268" s="153"/>
      <c r="BON1268" s="153"/>
      <c r="BOO1268" s="153"/>
      <c r="BOP1268" s="153"/>
      <c r="BOQ1268" s="153"/>
      <c r="BOR1268" s="153"/>
      <c r="BOS1268" s="153"/>
      <c r="BOT1268" s="153"/>
      <c r="BOU1268" s="153"/>
      <c r="BOV1268" s="153"/>
      <c r="BOW1268" s="153"/>
      <c r="BOX1268" s="153"/>
      <c r="BOY1268" s="153"/>
      <c r="BOZ1268" s="153"/>
      <c r="BPA1268" s="153"/>
      <c r="BPB1268" s="153"/>
      <c r="BPC1268" s="153"/>
      <c r="BPD1268" s="153"/>
      <c r="BPE1268" s="153"/>
      <c r="BPF1268" s="153"/>
      <c r="BPG1268" s="153"/>
      <c r="BPH1268" s="153"/>
      <c r="BPI1268" s="153"/>
      <c r="BPJ1268" s="153"/>
      <c r="BPK1268" s="153"/>
      <c r="BPL1268" s="153"/>
      <c r="BPM1268" s="153"/>
      <c r="BPN1268" s="153"/>
      <c r="BPO1268" s="153"/>
      <c r="BPP1268" s="153"/>
      <c r="BPQ1268" s="153"/>
      <c r="BPR1268" s="153"/>
      <c r="BPS1268" s="153"/>
      <c r="BPT1268" s="153"/>
      <c r="BPU1268" s="153"/>
      <c r="BPV1268" s="153"/>
      <c r="BPW1268" s="153"/>
      <c r="BPX1268" s="153"/>
      <c r="BPY1268" s="153"/>
      <c r="BPZ1268" s="153"/>
      <c r="BQA1268" s="153"/>
      <c r="BQB1268" s="153"/>
      <c r="BQC1268" s="153"/>
      <c r="BQD1268" s="153"/>
      <c r="BQE1268" s="153"/>
      <c r="BQF1268" s="153"/>
      <c r="BQG1268" s="153"/>
      <c r="BQH1268" s="153"/>
      <c r="BQI1268" s="153"/>
      <c r="BQJ1268" s="153"/>
      <c r="BQK1268" s="153"/>
      <c r="BQL1268" s="153"/>
      <c r="BQM1268" s="153"/>
      <c r="BQN1268" s="153"/>
      <c r="BQO1268" s="153"/>
      <c r="BQP1268" s="153"/>
      <c r="BQQ1268" s="153"/>
      <c r="BQR1268" s="153"/>
      <c r="BQS1268" s="153"/>
      <c r="BQT1268" s="153"/>
      <c r="BQU1268" s="153"/>
      <c r="BQV1268" s="153"/>
      <c r="BQW1268" s="153"/>
      <c r="BQX1268" s="153"/>
      <c r="BQY1268" s="153"/>
      <c r="BQZ1268" s="153"/>
      <c r="BRA1268" s="153"/>
      <c r="BRB1268" s="153"/>
      <c r="BRC1268" s="153"/>
      <c r="BRD1268" s="153"/>
      <c r="BRE1268" s="153"/>
      <c r="BRF1268" s="153"/>
      <c r="BRG1268" s="153"/>
      <c r="BRH1268" s="153"/>
      <c r="BRI1268" s="153"/>
      <c r="BRJ1268" s="153"/>
      <c r="BRK1268" s="153"/>
      <c r="BRL1268" s="153"/>
      <c r="BRM1268" s="153"/>
      <c r="BRN1268" s="153"/>
      <c r="BRO1268" s="153"/>
      <c r="BRP1268" s="153"/>
      <c r="BRQ1268" s="153"/>
      <c r="BRR1268" s="153"/>
      <c r="BRS1268" s="153"/>
      <c r="BRT1268" s="153"/>
      <c r="BRU1268" s="153"/>
      <c r="BRV1268" s="153"/>
      <c r="BRW1268" s="153"/>
      <c r="BRX1268" s="153"/>
      <c r="BRY1268" s="153"/>
      <c r="BRZ1268" s="153"/>
      <c r="BSA1268" s="153"/>
      <c r="BSB1268" s="153"/>
      <c r="BSC1268" s="153"/>
      <c r="BSD1268" s="153"/>
      <c r="BSE1268" s="153"/>
      <c r="BSF1268" s="153"/>
      <c r="BSG1268" s="153"/>
      <c r="BSH1268" s="153"/>
      <c r="BSI1268" s="153"/>
      <c r="BSJ1268" s="153"/>
      <c r="BSK1268" s="153"/>
      <c r="BSL1268" s="153"/>
      <c r="BSM1268" s="153"/>
      <c r="BSN1268" s="153"/>
      <c r="BSO1268" s="153"/>
      <c r="BSP1268" s="153"/>
      <c r="BSQ1268" s="153"/>
      <c r="BSR1268" s="153"/>
      <c r="BSS1268" s="153"/>
      <c r="BST1268" s="153"/>
      <c r="BSU1268" s="153"/>
      <c r="BSV1268" s="153"/>
      <c r="BSW1268" s="153"/>
      <c r="BSX1268" s="153"/>
      <c r="BSY1268" s="153"/>
      <c r="BSZ1268" s="153"/>
      <c r="BTA1268" s="153"/>
      <c r="BTB1268" s="153"/>
      <c r="BTC1268" s="153"/>
      <c r="BTD1268" s="153"/>
      <c r="BTE1268" s="153"/>
      <c r="BTF1268" s="153"/>
      <c r="BTG1268" s="153"/>
      <c r="BTH1268" s="153"/>
      <c r="BTI1268" s="153"/>
      <c r="BTJ1268" s="153"/>
      <c r="BTK1268" s="153"/>
      <c r="BTL1268" s="153"/>
      <c r="BTM1268" s="153"/>
      <c r="BTN1268" s="153"/>
      <c r="BTO1268" s="153"/>
      <c r="BTP1268" s="153"/>
      <c r="BTQ1268" s="153"/>
      <c r="BTR1268" s="153"/>
      <c r="BTS1268" s="153"/>
      <c r="BTT1268" s="153"/>
      <c r="BTU1268" s="153"/>
      <c r="BTV1268" s="153"/>
      <c r="BTW1268" s="153"/>
      <c r="BTX1268" s="153"/>
      <c r="BTY1268" s="153"/>
      <c r="BTZ1268" s="153"/>
      <c r="BUA1268" s="153"/>
      <c r="BUB1268" s="153"/>
      <c r="BUC1268" s="153"/>
      <c r="BUD1268" s="153"/>
      <c r="BUE1268" s="153"/>
      <c r="BUF1268" s="153"/>
      <c r="BUG1268" s="153"/>
      <c r="BUH1268" s="153"/>
      <c r="BUI1268" s="153"/>
      <c r="BUJ1268" s="153"/>
      <c r="BUK1268" s="153"/>
      <c r="BUL1268" s="153"/>
      <c r="BUM1268" s="153"/>
      <c r="BUN1268" s="153"/>
      <c r="BUO1268" s="153"/>
      <c r="BUP1268" s="153"/>
      <c r="BUQ1268" s="153"/>
      <c r="BUR1268" s="153"/>
      <c r="BUS1268" s="153"/>
      <c r="BUT1268" s="153"/>
      <c r="BUU1268" s="153"/>
      <c r="BUV1268" s="153"/>
      <c r="BUW1268" s="153"/>
      <c r="BUX1268" s="153"/>
      <c r="BUY1268" s="153"/>
      <c r="BUZ1268" s="153"/>
      <c r="BVA1268" s="153"/>
      <c r="BVB1268" s="153"/>
      <c r="BVC1268" s="153"/>
      <c r="BVD1268" s="153"/>
      <c r="BVE1268" s="153"/>
      <c r="BVF1268" s="153"/>
      <c r="BVG1268" s="153"/>
      <c r="BVH1268" s="153"/>
      <c r="BVI1268" s="153"/>
      <c r="BVJ1268" s="153"/>
      <c r="BVK1268" s="153"/>
      <c r="BVL1268" s="153"/>
      <c r="BVM1268" s="153"/>
      <c r="BVN1268" s="153"/>
      <c r="BVO1268" s="153"/>
      <c r="BVP1268" s="153"/>
      <c r="BVQ1268" s="153"/>
      <c r="BVR1268" s="153"/>
      <c r="BVS1268" s="153"/>
      <c r="BVT1268" s="153"/>
      <c r="BVU1268" s="153"/>
      <c r="BVV1268" s="153"/>
      <c r="BVW1268" s="153"/>
      <c r="BVX1268" s="153"/>
      <c r="BVY1268" s="153"/>
      <c r="BVZ1268" s="153"/>
      <c r="BWA1268" s="153"/>
      <c r="BWB1268" s="153"/>
      <c r="BWC1268" s="153"/>
      <c r="BWD1268" s="153"/>
      <c r="BWE1268" s="153"/>
      <c r="BWF1268" s="153"/>
      <c r="BWG1268" s="153"/>
      <c r="BWH1268" s="153"/>
      <c r="BWI1268" s="153"/>
      <c r="BWJ1268" s="153"/>
      <c r="BWK1268" s="153"/>
      <c r="BWL1268" s="153"/>
      <c r="BWM1268" s="153"/>
      <c r="BWN1268" s="153"/>
      <c r="BWO1268" s="153"/>
      <c r="BWP1268" s="153"/>
      <c r="BWQ1268" s="153"/>
      <c r="BWR1268" s="153"/>
      <c r="BWS1268" s="153"/>
      <c r="BWT1268" s="153"/>
      <c r="BWU1268" s="153"/>
      <c r="BWV1268" s="153"/>
      <c r="BWW1268" s="153"/>
      <c r="BWX1268" s="153"/>
      <c r="BWY1268" s="153"/>
      <c r="BWZ1268" s="153"/>
      <c r="BXA1268" s="153"/>
      <c r="BXB1268" s="153"/>
      <c r="BXC1268" s="153"/>
      <c r="BXD1268" s="153"/>
      <c r="BXE1268" s="153"/>
      <c r="BXF1268" s="153"/>
      <c r="BXG1268" s="153"/>
      <c r="BXH1268" s="153"/>
      <c r="BXI1268" s="153"/>
      <c r="BXJ1268" s="153"/>
      <c r="BXK1268" s="153"/>
      <c r="BXL1268" s="153"/>
      <c r="BXM1268" s="153"/>
      <c r="BXN1268" s="153"/>
      <c r="BXO1268" s="153"/>
      <c r="BXP1268" s="153"/>
      <c r="BXQ1268" s="153"/>
      <c r="BXR1268" s="153"/>
      <c r="BXS1268" s="153"/>
      <c r="BXT1268" s="153"/>
      <c r="BXU1268" s="153"/>
      <c r="BXV1268" s="153"/>
      <c r="BXW1268" s="153"/>
      <c r="BXX1268" s="153"/>
      <c r="BXY1268" s="153"/>
      <c r="BXZ1268" s="153"/>
      <c r="BYA1268" s="153"/>
      <c r="BYB1268" s="153"/>
      <c r="BYC1268" s="153"/>
      <c r="BYD1268" s="153"/>
      <c r="BYE1268" s="153"/>
      <c r="BYF1268" s="153"/>
      <c r="BYG1268" s="153"/>
      <c r="BYH1268" s="153"/>
      <c r="BYI1268" s="153"/>
      <c r="BYJ1268" s="153"/>
      <c r="BYK1268" s="153"/>
      <c r="BYL1268" s="153"/>
      <c r="BYM1268" s="153"/>
      <c r="BYN1268" s="153"/>
      <c r="BYO1268" s="153"/>
      <c r="BYP1268" s="153"/>
    </row>
    <row r="1269" spans="1:2018" s="97" customFormat="1" ht="12.75" customHeight="1">
      <c r="C1269" s="237">
        <v>2020</v>
      </c>
      <c r="D1269" s="101" t="s">
        <v>191</v>
      </c>
      <c r="E1269" s="101" t="s">
        <v>185</v>
      </c>
      <c r="H1269" s="182">
        <f>INDEX(Inputs!$V$260:$V$287,MATCH($B1249,Inputs!$C$260:$C$287,0))/conv_2020_2015</f>
        <v>0</v>
      </c>
      <c r="I1269" s="171"/>
      <c r="J1269" s="171">
        <f t="shared" ref="J1269" si="6533">IF($I1252="n/a",0,IF(J$4&gt;third_reg_period,IF(J$4&lt;=$I1252+$C1269,$H1269/($I1252-5),IF(AND($H1269&lt;&gt;0,I1269=0,J$4=$C1269+$I1252+1),$H1269,0)),0))</f>
        <v>0</v>
      </c>
      <c r="K1269" s="171">
        <f t="shared" ref="K1269" si="6534">IF($I1252="n/a",0,IF(K$4&gt;third_reg_period,IF(K$4&lt;=$I1252+$C1269,$H1269/($I1252-5),IF(AND($H1269&lt;&gt;0,J1269=0,K$4=$C1269+$I1252+1),$H1269,0)),0))</f>
        <v>0</v>
      </c>
      <c r="L1269" s="171">
        <f t="shared" ref="L1269" si="6535">IF($I1252="n/a",0,IF(L$4&gt;third_reg_period,IF(L$4&lt;=$I1252+$C1269,$H1269/($I1252-5),IF(AND($H1269&lt;&gt;0,K1269=0,L$4=$C1269+$I1252+1),$H1269,0)),0))</f>
        <v>0</v>
      </c>
      <c r="M1269" s="171">
        <f t="shared" ref="M1269" si="6536">IF($I1252="n/a",0,IF(M$4&gt;third_reg_period,IF(M$4&lt;=$I1252+$C1269,$H1269/($I1252-5),IF(AND($H1269&lt;&gt;0,L1269=0,M$4=$C1269+$I1252+1),$H1269,0)),0))</f>
        <v>0</v>
      </c>
      <c r="N1269" s="171">
        <f t="shared" ref="N1269" si="6537">IF($I1252="n/a",0,IF(N$4&gt;third_reg_period,IF(N$4&lt;=$I1252+$C1269,$H1269/($I1252-5),IF(AND($H1269&lt;&gt;0,M1269=0,N$4=$C1269+$I1252+1),$H1269,0)),0))</f>
        <v>0</v>
      </c>
      <c r="O1269" s="171">
        <f t="shared" ref="O1269" si="6538">IF($I1252="n/a",0,IF(O$4&gt;third_reg_period,IF(O$4&lt;=$I1252+$C1269,$H1269/($I1252-5),IF(AND($H1269&lt;&gt;0,N1269=0,O$4=$C1269+$I1252+1),$H1269,0)),0))</f>
        <v>0</v>
      </c>
      <c r="P1269" s="171">
        <f t="shared" ref="P1269" si="6539">IF($I1252="n/a",0,IF(P$4&gt;third_reg_period,IF(P$4&lt;=$I1252+$C1269,$H1269/($I1252-5),IF(AND($H1269&lt;&gt;0,O1269=0,P$4=$C1269+$I1252+1),$H1269,0)),0))</f>
        <v>0</v>
      </c>
      <c r="Q1269" s="171">
        <f t="shared" ref="Q1269" si="6540">IF($I1252="n/a",0,IF(Q$4&gt;third_reg_period,IF(Q$4&lt;=$I1252+$C1269,$H1269/($I1252-5),IF(AND($H1269&lt;&gt;0,P1269=0,Q$4=$C1269+$I1252+1),$H1269,0)),0))</f>
        <v>0</v>
      </c>
      <c r="R1269" s="171">
        <f t="shared" ref="R1269" si="6541">IF($I1252="n/a",0,IF(R$4&gt;third_reg_period,IF(R$4&lt;=$I1252+$C1269,$H1269/($I1252-5),IF(AND($H1269&lt;&gt;0,Q1269=0,R$4=$C1269+$I1252+1),$H1269,0)),0))</f>
        <v>0</v>
      </c>
      <c r="S1269" s="171">
        <f t="shared" ref="S1269" si="6542">IF($I1252="n/a",0,IF(S$4&gt;third_reg_period,IF(S$4&lt;=$I1252+$C1269,$H1269/($I1252-5),IF(AND($H1269&lt;&gt;0,R1269=0,S$4=$C1269+$I1252+1),$H1269,0)),0))</f>
        <v>0</v>
      </c>
      <c r="T1269" s="171">
        <f t="shared" ref="T1269" si="6543">IF($I1252="n/a",0,IF(T$4&gt;third_reg_period,IF(T$4&lt;=$I1252+$C1269,$H1269/($I1252-5),IF(AND($H1269&lt;&gt;0,S1269=0,T$4=$C1269+$I1252+1),$H1269,0)),0))</f>
        <v>0</v>
      </c>
      <c r="U1269" s="171">
        <f t="shared" ref="U1269" si="6544">IF($I1252="n/a",0,IF(U$4&gt;third_reg_period,IF(U$4&lt;=$I1252+$C1269,$H1269/($I1252-5),IF(AND($H1269&lt;&gt;0,T1269=0,U$4=$C1269+$I1252+1),$H1269,0)),0))</f>
        <v>0</v>
      </c>
      <c r="V1269" s="171">
        <f t="shared" ref="V1269" si="6545">IF($I1252="n/a",0,IF(V$4&gt;third_reg_period,IF(V$4&lt;=$I1252+$C1269,$H1269/($I1252-5),IF(AND($H1269&lt;&gt;0,U1269=0,V$4=$C1269+$I1252+1),$H1269,0)),0))</f>
        <v>0</v>
      </c>
      <c r="W1269" s="171">
        <f t="shared" ref="W1269" si="6546">IF($I1252="n/a",0,IF(W$4&gt;third_reg_period,IF(W$4&lt;=$I1252+$C1269,$H1269/($I1252-5),IF(AND($H1269&lt;&gt;0,V1269=0,W$4=$C1269+$I1252+1),$H1269,0)),0))</f>
        <v>0</v>
      </c>
      <c r="X1269" s="171">
        <f t="shared" ref="X1269" si="6547">IF($I1252="n/a",0,IF(X$4&gt;third_reg_period,IF(X$4&lt;=$I1252+$C1269,$H1269/($I1252-5),IF(AND($H1269&lt;&gt;0,W1269=0,X$4=$C1269+$I1252+1),$H1269,0)),0))</f>
        <v>0</v>
      </c>
      <c r="Y1269" s="171">
        <f t="shared" ref="Y1269" si="6548">IF($I1252="n/a",0,IF(Y$4&gt;third_reg_period,IF(Y$4&lt;=$I1252+$C1269,$H1269/($I1252-5),IF(AND($H1269&lt;&gt;0,X1269=0,Y$4=$C1269+$I1252+1),$H1269,0)),0))</f>
        <v>0</v>
      </c>
      <c r="Z1269" s="171">
        <f t="shared" ref="Z1269" si="6549">IF($I1252="n/a",0,IF(Z$4&gt;third_reg_period,IF(Z$4&lt;=$I1252+$C1269,$H1269/($I1252-5),IF(AND($H1269&lt;&gt;0,Y1269=0,Z$4=$C1269+$I1252+1),$H1269,0)),0))</f>
        <v>0</v>
      </c>
      <c r="AA1269" s="171">
        <f t="shared" ref="AA1269" si="6550">IF($I1252="n/a",0,IF(AA$4&gt;third_reg_period,IF(AA$4&lt;=$I1252+$C1269,$H1269/($I1252-5),IF(AND($H1269&lt;&gt;0,Z1269=0,AA$4=$C1269+$I1252+1),$H1269,0)),0))</f>
        <v>0</v>
      </c>
      <c r="AB1269" s="171">
        <f t="shared" ref="AB1269" si="6551">IF($I1252="n/a",0,IF(AB$4&gt;third_reg_period,IF(AB$4&lt;=$I1252+$C1269,$H1269/($I1252-5),IF(AND($H1269&lt;&gt;0,AA1269=0,AB$4=$C1269+$I1252+1),$H1269,0)),0))</f>
        <v>0</v>
      </c>
      <c r="AC1269" s="171">
        <f t="shared" ref="AC1269" si="6552">IF($I1252="n/a",0,IF(AC$4&gt;third_reg_period,IF(AC$4&lt;=$I1252+$C1269,$H1269/($I1252-5),IF(AND($H1269&lt;&gt;0,AB1269=0,AC$4=$C1269+$I1252+1),$H1269,0)),0))</f>
        <v>0</v>
      </c>
      <c r="AD1269" s="171">
        <f t="shared" ref="AD1269" si="6553">IF($I1252="n/a",0,IF(AD$4&gt;third_reg_period,IF(AD$4&lt;=$I1252+$C1269,$H1269/($I1252-5),IF(AND($H1269&lt;&gt;0,AC1269=0,AD$4=$C1269+$I1252+1),$H1269,0)),0))</f>
        <v>0</v>
      </c>
      <c r="AE1269" s="171">
        <f t="shared" ref="AE1269" si="6554">IF($I1252="n/a",0,IF(AE$4&gt;third_reg_period,IF(AE$4&lt;=$I1252+$C1269,$H1269/($I1252-5),IF(AND($H1269&lt;&gt;0,AD1269=0,AE$4=$C1269+$I1252+1),$H1269,0)),0))</f>
        <v>0</v>
      </c>
      <c r="AF1269" s="171">
        <f t="shared" ref="AF1269" si="6555">IF($I1252="n/a",0,IF(AF$4&gt;third_reg_period,IF(AF$4&lt;=$I1252+$C1269,$H1269/($I1252-5),IF(AND($H1269&lt;&gt;0,AE1269=0,AF$4=$C1269+$I1252+1),$H1269,0)),0))</f>
        <v>0</v>
      </c>
      <c r="AG1269" s="171">
        <f t="shared" ref="AG1269" si="6556">IF($I1252="n/a",0,IF(AG$4&gt;third_reg_period,IF(AG$4&lt;=$I1252+$C1269,$H1269/($I1252-5),IF(AND($H1269&lt;&gt;0,AF1269=0,AG$4=$C1269+$I1252+1),$H1269,0)),0))</f>
        <v>0</v>
      </c>
      <c r="AH1269" s="171">
        <f t="shared" ref="AH1269" si="6557">IF($I1252="n/a",0,IF(AH$4&gt;third_reg_period,IF(AH$4&lt;=$I1252+$C1269,$H1269/($I1252-5),IF(AND($H1269&lt;&gt;0,AG1269=0,AH$4=$C1269+$I1252+1),$H1269,0)),0))</f>
        <v>0</v>
      </c>
      <c r="AI1269" s="171">
        <f t="shared" ref="AI1269" si="6558">IF($I1252="n/a",0,IF(AI$4&gt;third_reg_period,IF(AI$4&lt;=$I1252+$C1269,$H1269/($I1252-5),IF(AND($H1269&lt;&gt;0,AH1269=0,AI$4=$C1269+$I1252+1),$H1269,0)),0))</f>
        <v>0</v>
      </c>
      <c r="AJ1269" s="171">
        <f t="shared" ref="AJ1269" si="6559">IF($I1252="n/a",0,IF(AJ$4&gt;third_reg_period,IF(AJ$4&lt;=$I1252+$C1269,$H1269/($I1252-5),IF(AND($H1269&lt;&gt;0,AI1269=0,AJ$4=$C1269+$I1252+1),$H1269,0)),0))</f>
        <v>0</v>
      </c>
      <c r="AK1269" s="171">
        <f t="shared" ref="AK1269" si="6560">IF($I1252="n/a",0,IF(AK$4&gt;third_reg_period,IF(AK$4&lt;=$I1252+$C1269,$H1269/($I1252-5),IF(AND($H1269&lt;&gt;0,AJ1269=0,AK$4=$C1269+$I1252+1),$H1269,0)),0))</f>
        <v>0</v>
      </c>
      <c r="AL1269" s="171">
        <f t="shared" ref="AL1269" si="6561">IF($I1252="n/a",0,IF(AL$4&gt;third_reg_period,IF(AL$4&lt;=$I1252+$C1269,$H1269/($I1252-5),IF(AND($H1269&lt;&gt;0,AK1269=0,AL$4=$C1269+$I1252+1),$H1269,0)),0))</f>
        <v>0</v>
      </c>
      <c r="AM1269" s="171">
        <f t="shared" ref="AM1269" si="6562">IF($I1252="n/a",0,IF(AM$4&gt;third_reg_period,IF(AM$4&lt;=$I1252+$C1269,$H1269/($I1252-5),IF(AND($H1269&lt;&gt;0,AL1269=0,AM$4=$C1269+$I1252+1),$H1269,0)),0))</f>
        <v>0</v>
      </c>
      <c r="AN1269" s="171">
        <f t="shared" ref="AN1269" si="6563">IF($I1252="n/a",0,IF(AN$4&gt;third_reg_period,IF(AN$4&lt;=$I1252+$C1269,$H1269/($I1252-5),IF(AND($H1269&lt;&gt;0,AM1269=0,AN$4=$C1269+$I1252+1),$H1269,0)),0))</f>
        <v>0</v>
      </c>
      <c r="AO1269" s="171">
        <f t="shared" ref="AO1269" si="6564">IF($I1252="n/a",0,IF(AO$4&gt;third_reg_period,IF(AO$4&lt;=$I1252+$C1269,$H1269/($I1252-5),IF(AND($H1269&lt;&gt;0,AN1269=0,AO$4=$C1269+$I1252+1),$H1269,0)),0))</f>
        <v>0</v>
      </c>
      <c r="AP1269" s="171">
        <f t="shared" ref="AP1269" si="6565">IF($I1252="n/a",0,IF(AP$4&gt;third_reg_period,IF(AP$4&lt;=$I1252+$C1269,$H1269/($I1252-5),IF(AND($H1269&lt;&gt;0,AO1269=0,AP$4=$C1269+$I1252+1),$H1269,0)),0))</f>
        <v>0</v>
      </c>
      <c r="AQ1269" s="171">
        <f t="shared" ref="AQ1269" si="6566">IF($I1252="n/a",0,IF(AQ$4&gt;third_reg_period,IF(AQ$4&lt;=$I1252+$C1269,$H1269/($I1252-5),IF(AND($H1269&lt;&gt;0,AP1269=0,AQ$4=$C1269+$I1252+1),$H1269,0)),0))</f>
        <v>0</v>
      </c>
      <c r="AR1269" s="171">
        <f t="shared" ref="AR1269" si="6567">IF($I1252="n/a",0,IF(AR$4&gt;third_reg_period,IF(AR$4&lt;=$I1252+$C1269,$H1269/($I1252-5),IF(AND($H1269&lt;&gt;0,AQ1269=0,AR$4=$C1269+$I1252+1),$H1269,0)),0))</f>
        <v>0</v>
      </c>
      <c r="AS1269" s="171">
        <f t="shared" ref="AS1269" si="6568">IF($I1252="n/a",0,IF(AS$4&gt;third_reg_period,IF(AS$4&lt;=$I1252+$C1269,$H1269/($I1252-5),IF(AND($H1269&lt;&gt;0,AR1269=0,AS$4=$C1269+$I1252+1),$H1269,0)),0))</f>
        <v>0</v>
      </c>
      <c r="AT1269" s="171">
        <f t="shared" ref="AT1269" si="6569">IF($I1252="n/a",0,IF(AT$4&gt;third_reg_period,IF(AT$4&lt;=$I1252+$C1269,$H1269/($I1252-5),IF(AND($H1269&lt;&gt;0,AS1269=0,AT$4=$C1269+$I1252+1),$H1269,0)),0))</f>
        <v>0</v>
      </c>
      <c r="AU1269" s="171">
        <f t="shared" ref="AU1269" si="6570">IF($I1252="n/a",0,IF(AU$4&gt;third_reg_period,IF(AU$4&lt;=$I1252+$C1269,$H1269/($I1252-5),IF(AND($H1269&lt;&gt;0,AT1269=0,AU$4=$C1269+$I1252+1),$H1269,0)),0))</f>
        <v>0</v>
      </c>
      <c r="AV1269" s="171">
        <f t="shared" ref="AV1269" si="6571">IF($I1252="n/a",0,IF(AV$4&gt;third_reg_period,IF(AV$4&lt;=$I1252+$C1269,$H1269/($I1252-5),IF(AND($H1269&lt;&gt;0,AU1269=0,AV$4=$C1269+$I1252+1),$H1269,0)),0))</f>
        <v>0</v>
      </c>
      <c r="AW1269" s="171">
        <f t="shared" ref="AW1269" si="6572">IF($I1252="n/a",0,IF(AW$4&gt;third_reg_period,IF(AW$4&lt;=$I1252+$C1269,$H1269/($I1252-5),IF(AND($H1269&lt;&gt;0,AV1269=0,AW$4=$C1269+$I1252+1),$H1269,0)),0))</f>
        <v>0</v>
      </c>
      <c r="AX1269" s="171">
        <f t="shared" ref="AX1269" si="6573">IF($I1252="n/a",0,IF(AX$4&gt;third_reg_period,IF(AX$4&lt;=$I1252+$C1269,$H1269/($I1252-5),IF(AND($H1269&lt;&gt;0,AW1269=0,AX$4=$C1269+$I1252+1),$H1269,0)),0))</f>
        <v>0</v>
      </c>
      <c r="AY1269" s="171">
        <f t="shared" ref="AY1269" si="6574">IF($I1252="n/a",0,IF(AY$4&gt;third_reg_period,IF(AY$4&lt;=$I1252+$C1269,$H1269/($I1252-5),IF(AND($H1269&lt;&gt;0,AX1269=0,AY$4=$C1269+$I1252+1),$H1269,0)),0))</f>
        <v>0</v>
      </c>
      <c r="AZ1269" s="171">
        <f t="shared" ref="AZ1269" si="6575">IF($I1252="n/a",0,IF(AZ$4&gt;third_reg_period,IF(AZ$4&lt;=$I1252+$C1269,$H1269/($I1252-5),IF(AND($H1269&lt;&gt;0,AY1269=0,AZ$4=$C1269+$I1252+1),$H1269,0)),0))</f>
        <v>0</v>
      </c>
      <c r="BA1269" s="171">
        <f t="shared" ref="BA1269" si="6576">IF($I1252="n/a",0,IF(BA$4&gt;third_reg_period,IF(BA$4&lt;=$I1252+$C1269,$H1269/($I1252-5),IF(AND($H1269&lt;&gt;0,AZ1269=0,BA$4=$C1269+$I1252+1),$H1269,0)),0))</f>
        <v>0</v>
      </c>
      <c r="BB1269" s="171">
        <f t="shared" ref="BB1269" si="6577">IF($I1252="n/a",0,IF(BB$4&gt;third_reg_period,IF(BB$4&lt;=$I1252+$C1269,$H1269/($I1252-5),IF(AND($H1269&lt;&gt;0,BA1269=0,BB$4=$C1269+$I1252+1),$H1269,0)),0))</f>
        <v>0</v>
      </c>
      <c r="BC1269" s="171">
        <f t="shared" ref="BC1269" si="6578">IF($I1252="n/a",0,IF(BC$4&gt;third_reg_period,IF(BC$4&lt;=$I1252+$C1269,$H1269/($I1252-5),IF(AND($H1269&lt;&gt;0,BB1269=0,BC$4=$C1269+$I1252+1),$H1269,0)),0))</f>
        <v>0</v>
      </c>
      <c r="BD1269" s="171">
        <f t="shared" ref="BD1269" si="6579">IF($I1252="n/a",0,IF(BD$4&gt;third_reg_period,IF(BD$4&lt;=$I1252+$C1269,$H1269/($I1252-5),IF(AND($H1269&lt;&gt;0,BC1269=0,BD$4=$C1269+$I1252+1),$H1269,0)),0))</f>
        <v>0</v>
      </c>
      <c r="BE1269" s="171">
        <f t="shared" ref="BE1269" si="6580">IF($I1252="n/a",0,IF(BE$4&gt;third_reg_period,IF(BE$4&lt;=$I1252+$C1269,$H1269/($I1252-5),IF(AND($H1269&lt;&gt;0,BD1269=0,BE$4=$C1269+$I1252+1),$H1269,0)),0))</f>
        <v>0</v>
      </c>
      <c r="BF1269" s="171">
        <f t="shared" ref="BF1269" si="6581">IF($I1252="n/a",0,IF(BF$4&gt;third_reg_period,IF(BF$4&lt;=$I1252+$C1269,$H1269/($I1252-5),IF(AND($H1269&lt;&gt;0,BE1269=0,BF$4=$C1269+$I1252+1),$H1269,0)),0))</f>
        <v>0</v>
      </c>
      <c r="BG1269" s="171">
        <f t="shared" ref="BG1269" si="6582">IF($I1252="n/a",0,IF(BG$4&gt;third_reg_period,IF(BG$4&lt;=$I1252+$C1269,$H1269/($I1252-5),IF(AND($H1269&lt;&gt;0,BF1269=0,BG$4=$C1269+$I1252+1),$H1269,0)),0))</f>
        <v>0</v>
      </c>
      <c r="BH1269" s="171">
        <f t="shared" ref="BH1269" si="6583">IF($I1252="n/a",0,IF(BH$4&gt;third_reg_period,IF(BH$4&lt;=$I1252+$C1269,$H1269/($I1252-5),IF(AND($H1269&lt;&gt;0,BG1269=0,BH$4=$C1269+$I1252+1),$H1269,0)),0))</f>
        <v>0</v>
      </c>
      <c r="BI1269" s="171">
        <f t="shared" ref="BI1269" si="6584">IF($I1252="n/a",0,IF(BI$4&gt;third_reg_period,IF(BI$4&lt;=$I1252+$C1269,$H1269/($I1252-5),IF(AND($H1269&lt;&gt;0,BH1269=0,BI$4=$C1269+$I1252+1),$H1269,0)),0))</f>
        <v>0</v>
      </c>
      <c r="BJ1269" s="171">
        <f t="shared" ref="BJ1269" si="6585">IF($I1252="n/a",0,IF(BJ$4&gt;third_reg_period,IF(BJ$4&lt;=$I1252+$C1269,$H1269/($I1252-5),IF(AND($H1269&lt;&gt;0,BI1269=0,BJ$4=$C1269+$I1252+1),$H1269,0)),0))</f>
        <v>0</v>
      </c>
      <c r="BK1269" s="171">
        <f t="shared" ref="BK1269" si="6586">IF($I1252="n/a",0,IF(BK$4&gt;third_reg_period,IF(BK$4&lt;=$I1252+$C1269,$H1269/($I1252-5),IF(AND($H1269&lt;&gt;0,BJ1269=0,BK$4=$C1269+$I1252+1),$H1269,0)),0))</f>
        <v>0</v>
      </c>
      <c r="BL1269" s="171">
        <f t="shared" ref="BL1269" si="6587">IF($I1252="n/a",0,IF(BL$4&gt;third_reg_period,IF(BL$4&lt;=$I1252+$C1269,$H1269/($I1252-5),IF(AND($H1269&lt;&gt;0,BK1269=0,BL$4=$C1269+$I1252+1),$H1269,0)),0))</f>
        <v>0</v>
      </c>
      <c r="BM1269" s="171">
        <f t="shared" ref="BM1269" si="6588">IF($I1252="n/a",0,IF(BM$4&gt;third_reg_period,IF(BM$4&lt;=$I1252+$C1269,$H1269/($I1252-5),IF(AND($H1269&lt;&gt;0,BL1269=0,BM$4=$C1269+$I1252+1),$H1269,0)),0))</f>
        <v>0</v>
      </c>
      <c r="BN1269" s="171">
        <f t="shared" ref="BN1269" si="6589">IF($I1252="n/a",0,IF(BN$4&gt;third_reg_period,IF(BN$4&lt;=$I1252+$C1269,$H1269/($I1252-5),IF(AND($H1269&lt;&gt;0,BM1269=0,BN$4=$C1269+$I1252+1),$H1269,0)),0))</f>
        <v>0</v>
      </c>
      <c r="BO1269" s="171">
        <f t="shared" ref="BO1269" si="6590">IF($I1252="n/a",0,IF(BO$4&gt;third_reg_period,IF(BO$4&lt;=$I1252+$C1269,$H1269/($I1252-5),IF(AND($H1269&lt;&gt;0,BN1269=0,BO$4=$C1269+$I1252+1),$H1269,0)),0))</f>
        <v>0</v>
      </c>
      <c r="BP1269" s="171">
        <f t="shared" ref="BP1269" si="6591">IF($I1252="n/a",0,IF(BP$4&gt;third_reg_period,IF(BP$4&lt;=$I1252+$C1269,$H1269/($I1252-5),IF(AND($H1269&lt;&gt;0,BO1269=0,BP$4=$C1269+$I1252+1),$H1269,0)),0))</f>
        <v>0</v>
      </c>
      <c r="BQ1269" s="171">
        <f t="shared" ref="BQ1269" si="6592">IF($I1252="n/a",0,IF(BQ$4&gt;third_reg_period,IF(BQ$4&lt;=$I1252+$C1269,$H1269/($I1252-5),IF(AND($H1269&lt;&gt;0,BP1269=0,BQ$4=$C1269+$I1252+1),$H1269,0)),0))</f>
        <v>0</v>
      </c>
      <c r="BR1269" s="171">
        <f t="shared" ref="BR1269" si="6593">IF($I1252="n/a",0,IF(BR$4&gt;third_reg_period,IF(BR$4&lt;=$I1252+$C1269,$H1269/($I1252-5),IF(AND($H1269&lt;&gt;0,BQ1269=0,BR$4=$C1269+$I1252+1),$H1269,0)),0))</f>
        <v>0</v>
      </c>
      <c r="BS1269" s="171">
        <f t="shared" ref="BS1269" si="6594">IF($I1252="n/a",0,IF(BS$4&gt;third_reg_period,IF(BS$4&lt;=$I1252+$C1269,$H1269/($I1252-5),IF(AND($H1269&lt;&gt;0,BR1269=0,BS$4=$C1269+$I1252+1),$H1269,0)),0))</f>
        <v>0</v>
      </c>
      <c r="BT1269" s="171">
        <f t="shared" ref="BT1269" si="6595">IF($I1252="n/a",0,IF(BT$4&gt;third_reg_period,IF(BT$4&lt;=$I1252+$C1269,$H1269/($I1252-5),IF(AND($H1269&lt;&gt;0,BS1269=0,BT$4=$C1269+$I1252+1),$H1269,0)),0))</f>
        <v>0</v>
      </c>
      <c r="BU1269" s="171">
        <f t="shared" ref="BU1269" si="6596">IF($I1252="n/a",0,IF(BU$4&gt;third_reg_period,IF(BU$4&lt;=$I1252+$C1269,$H1269/($I1252-5),IF(AND($H1269&lt;&gt;0,BT1269=0,BU$4=$C1269+$I1252+1),$H1269,0)),0))</f>
        <v>0</v>
      </c>
      <c r="BV1269" s="171">
        <f t="shared" ref="BV1269" si="6597">IF($I1252="n/a",0,IF(BV$4&gt;third_reg_period,IF(BV$4&lt;=$I1252+$C1269,$H1269/($I1252-5),IF(AND($H1269&lt;&gt;0,BU1269=0,BV$4=$C1269+$I1252+1),$H1269,0)),0))</f>
        <v>0</v>
      </c>
      <c r="BW1269" s="171">
        <f t="shared" ref="BW1269" si="6598">IF($I1252="n/a",0,IF(BW$4&gt;third_reg_period,IF(BW$4&lt;=$I1252+$C1269,$H1269/($I1252-5),IF(AND($H1269&lt;&gt;0,BV1269=0,BW$4=$C1269+$I1252+1),$H1269,0)),0))</f>
        <v>0</v>
      </c>
      <c r="BX1269" s="171">
        <f t="shared" ref="BX1269" si="6599">IF($I1252="n/a",0,IF(BX$4&gt;third_reg_period,IF(BX$4&lt;=$I1252+$C1269,$H1269/($I1252-5),IF(AND($H1269&lt;&gt;0,BW1269=0,BX$4=$C1269+$I1252+1),$H1269,0)),0))</f>
        <v>0</v>
      </c>
      <c r="BY1269" s="171">
        <f t="shared" ref="BY1269" si="6600">IF($I1252="n/a",0,IF(BY$4&gt;third_reg_period,IF(BY$4&lt;=$I1252+$C1269,$H1269/($I1252-5),IF(AND($H1269&lt;&gt;0,BX1269=0,BY$4=$C1269+$I1252+1),$H1269,0)),0))</f>
        <v>0</v>
      </c>
      <c r="BZ1269" s="171">
        <f t="shared" ref="BZ1269" si="6601">IF($I1252="n/a",0,IF(BZ$4&gt;third_reg_period,IF(BZ$4&lt;=$I1252+$C1269,$H1269/($I1252-5),IF(AND($H1269&lt;&gt;0,BY1269=0,BZ$4=$C1269+$I1252+1),$H1269,0)),0))</f>
        <v>0</v>
      </c>
      <c r="CA1269" s="171">
        <f t="shared" ref="CA1269" si="6602">IF($I1252="n/a",0,IF(CA$4&gt;third_reg_period,IF(CA$4&lt;=$I1252+$C1269,$H1269/($I1252-5),IF(AND($H1269&lt;&gt;0,BZ1269=0,CA$4=$C1269+$I1252+1),$H1269,0)),0))</f>
        <v>0</v>
      </c>
      <c r="CB1269" s="171">
        <f t="shared" ref="CB1269" si="6603">IF($I1252="n/a",0,IF(CB$4&gt;third_reg_period,IF(CB$4&lt;=$I1252+$C1269,$H1269/($I1252-5),IF(AND($H1269&lt;&gt;0,CA1269=0,CB$4=$C1269+$I1252+1),$H1269,0)),0))</f>
        <v>0</v>
      </c>
      <c r="CC1269" s="171">
        <f t="shared" ref="CC1269" si="6604">IF($I1252="n/a",0,IF(CC$4&gt;third_reg_period,IF(CC$4&lt;=$I1252+$C1269,$H1269/($I1252-5),IF(AND($H1269&lt;&gt;0,CB1269=0,CC$4=$C1269+$I1252+1),$H1269,0)),0))</f>
        <v>0</v>
      </c>
      <c r="CD1269" s="171">
        <f t="shared" ref="CD1269" si="6605">IF($I1252="n/a",0,IF(CD$4&gt;third_reg_period,IF(CD$4&lt;=$I1252+$C1269,$H1269/($I1252-5),IF(AND($H1269&lt;&gt;0,CC1269=0,CD$4=$C1269+$I1252+1),$H1269,0)),0))</f>
        <v>0</v>
      </c>
      <c r="CE1269" s="171">
        <f t="shared" ref="CE1269" si="6606">IF($I1252="n/a",0,IF(CE$4&gt;third_reg_period,IF(CE$4&lt;=$I1252+$C1269,$H1269/($I1252-5),IF(AND($H1269&lt;&gt;0,CD1269=0,CE$4=$C1269+$I1252+1),$H1269,0)),0))</f>
        <v>0</v>
      </c>
      <c r="CF1269" s="171">
        <f t="shared" ref="CF1269" si="6607">IF($I1252="n/a",0,IF(CF$4&gt;third_reg_period,IF(CF$4&lt;=$I1252+$C1269,$H1269/($I1252-5),IF(AND($H1269&lt;&gt;0,CE1269=0,CF$4=$C1269+$I1252+1),$H1269,0)),0))</f>
        <v>0</v>
      </c>
      <c r="CG1269" s="153"/>
      <c r="CH1269" s="153"/>
      <c r="CI1269" s="153"/>
      <c r="CJ1269" s="153"/>
      <c r="CK1269" s="153"/>
      <c r="CL1269" s="153"/>
      <c r="CM1269" s="153"/>
      <c r="CN1269" s="153"/>
      <c r="CO1269" s="153"/>
      <c r="CP1269" s="153"/>
      <c r="CQ1269" s="153"/>
      <c r="CR1269" s="153"/>
      <c r="CS1269" s="153"/>
      <c r="CT1269" s="153"/>
      <c r="CU1269" s="153"/>
      <c r="CV1269" s="153"/>
      <c r="CW1269" s="153"/>
      <c r="CX1269" s="153"/>
      <c r="CY1269" s="153"/>
      <c r="CZ1269" s="153"/>
      <c r="DA1269" s="153"/>
      <c r="DB1269" s="153"/>
      <c r="DC1269" s="153"/>
      <c r="DD1269" s="153"/>
      <c r="DE1269" s="153"/>
      <c r="DF1269" s="153"/>
      <c r="DG1269" s="153"/>
      <c r="DH1269" s="153"/>
      <c r="DI1269" s="153"/>
      <c r="DJ1269" s="153"/>
      <c r="DK1269" s="153"/>
      <c r="DL1269" s="153"/>
      <c r="DM1269" s="153"/>
      <c r="DN1269" s="153"/>
      <c r="DO1269" s="153"/>
      <c r="DP1269" s="153"/>
      <c r="DQ1269" s="153"/>
      <c r="DR1269" s="153"/>
      <c r="DS1269" s="153"/>
      <c r="DT1269" s="153"/>
      <c r="DU1269" s="153"/>
      <c r="DV1269" s="153"/>
      <c r="DW1269" s="153"/>
      <c r="DX1269" s="153"/>
      <c r="DY1269" s="153"/>
      <c r="DZ1269" s="153"/>
      <c r="EA1269" s="153"/>
      <c r="EB1269" s="153"/>
      <c r="EC1269" s="153"/>
      <c r="ED1269" s="153"/>
      <c r="EE1269" s="153"/>
      <c r="EF1269" s="153"/>
      <c r="EG1269" s="153"/>
      <c r="EH1269" s="153"/>
      <c r="EI1269" s="153"/>
      <c r="EJ1269" s="153"/>
      <c r="EK1269" s="153"/>
      <c r="EL1269" s="153"/>
      <c r="EM1269" s="153"/>
      <c r="EN1269" s="153"/>
      <c r="EO1269" s="153"/>
      <c r="EP1269" s="153"/>
      <c r="EQ1269" s="153"/>
      <c r="ER1269" s="153"/>
      <c r="ES1269" s="153"/>
      <c r="ET1269" s="153"/>
      <c r="EU1269" s="153"/>
      <c r="EV1269" s="153"/>
      <c r="EW1269" s="153"/>
      <c r="EX1269" s="153"/>
      <c r="EY1269" s="153"/>
      <c r="EZ1269" s="153"/>
      <c r="FA1269" s="153"/>
      <c r="FB1269" s="153"/>
      <c r="FC1269" s="153"/>
      <c r="FD1269" s="153"/>
      <c r="FE1269" s="153"/>
      <c r="FF1269" s="153"/>
      <c r="FG1269" s="153"/>
      <c r="FH1269" s="153"/>
      <c r="FI1269" s="153"/>
      <c r="FJ1269" s="153"/>
      <c r="FK1269" s="153"/>
      <c r="FL1269" s="153"/>
      <c r="FM1269" s="153"/>
      <c r="FN1269" s="153"/>
      <c r="FO1269" s="153"/>
      <c r="FP1269" s="153"/>
      <c r="FQ1269" s="153"/>
      <c r="FR1269" s="153"/>
      <c r="FS1269" s="153"/>
      <c r="FT1269" s="153"/>
      <c r="FU1269" s="153"/>
      <c r="FV1269" s="153"/>
      <c r="FW1269" s="153"/>
      <c r="FX1269" s="153"/>
      <c r="FY1269" s="153"/>
      <c r="FZ1269" s="153"/>
      <c r="GA1269" s="153"/>
      <c r="GB1269" s="153"/>
      <c r="GC1269" s="153"/>
      <c r="GD1269" s="153"/>
      <c r="GE1269" s="153"/>
      <c r="GF1269" s="153"/>
      <c r="GG1269" s="153"/>
      <c r="GH1269" s="153"/>
      <c r="GI1269" s="153"/>
      <c r="GJ1269" s="153"/>
      <c r="GK1269" s="153"/>
      <c r="GL1269" s="153"/>
      <c r="GM1269" s="153"/>
      <c r="GN1269" s="153"/>
      <c r="GO1269" s="153"/>
      <c r="GP1269" s="153"/>
      <c r="GQ1269" s="153"/>
      <c r="GR1269" s="153"/>
      <c r="GS1269" s="153"/>
      <c r="GT1269" s="153"/>
      <c r="GU1269" s="153"/>
      <c r="GV1269" s="153"/>
      <c r="GW1269" s="153"/>
      <c r="GX1269" s="153"/>
      <c r="GY1269" s="153"/>
      <c r="GZ1269" s="153"/>
      <c r="HA1269" s="153"/>
      <c r="HB1269" s="153"/>
      <c r="HC1269" s="153"/>
      <c r="HD1269" s="153"/>
      <c r="HE1269" s="153"/>
      <c r="HF1269" s="153"/>
      <c r="HG1269" s="153"/>
      <c r="HH1269" s="153"/>
      <c r="HI1269" s="153"/>
      <c r="HJ1269" s="153"/>
      <c r="HK1269" s="153"/>
      <c r="HL1269" s="153"/>
      <c r="HM1269" s="153"/>
      <c r="HN1269" s="153"/>
      <c r="HO1269" s="153"/>
      <c r="HP1269" s="153"/>
      <c r="HQ1269" s="153"/>
      <c r="HR1269" s="153"/>
      <c r="HS1269" s="153"/>
      <c r="HT1269" s="153"/>
      <c r="HU1269" s="153"/>
      <c r="HV1269" s="153"/>
      <c r="HW1269" s="153"/>
      <c r="HX1269" s="153"/>
      <c r="HY1269" s="153"/>
      <c r="HZ1269" s="153"/>
      <c r="IA1269" s="153"/>
      <c r="IB1269" s="153"/>
      <c r="IC1269" s="153"/>
      <c r="ID1269" s="153"/>
      <c r="IE1269" s="153"/>
      <c r="IF1269" s="153"/>
      <c r="IG1269" s="153"/>
      <c r="IH1269" s="153"/>
      <c r="II1269" s="153"/>
      <c r="IJ1269" s="153"/>
      <c r="IK1269" s="153"/>
      <c r="IL1269" s="153"/>
      <c r="IM1269" s="153"/>
      <c r="IN1269" s="153"/>
      <c r="IO1269" s="153"/>
      <c r="IP1269" s="153"/>
      <c r="IQ1269" s="153"/>
      <c r="IR1269" s="153"/>
      <c r="IS1269" s="153"/>
      <c r="IT1269" s="153"/>
      <c r="IU1269" s="153"/>
      <c r="IV1269" s="153"/>
      <c r="IW1269" s="153"/>
      <c r="IX1269" s="153"/>
      <c r="IY1269" s="153"/>
      <c r="IZ1269" s="153"/>
      <c r="JA1269" s="153"/>
      <c r="JB1269" s="153"/>
      <c r="JC1269" s="153"/>
      <c r="JD1269" s="153"/>
      <c r="JE1269" s="153"/>
      <c r="JF1269" s="153"/>
      <c r="JG1269" s="153"/>
      <c r="JH1269" s="153"/>
      <c r="JI1269" s="153"/>
      <c r="JJ1269" s="153"/>
      <c r="JK1269" s="153"/>
      <c r="JL1269" s="153"/>
      <c r="JM1269" s="153"/>
      <c r="JN1269" s="153"/>
      <c r="JO1269" s="153"/>
      <c r="JP1269" s="153"/>
      <c r="JQ1269" s="153"/>
      <c r="JR1269" s="153"/>
      <c r="JS1269" s="153"/>
      <c r="JT1269" s="153"/>
      <c r="JU1269" s="153"/>
      <c r="JV1269" s="153"/>
      <c r="JW1269" s="153"/>
      <c r="JX1269" s="153"/>
      <c r="JY1269" s="153"/>
      <c r="JZ1269" s="153"/>
      <c r="KA1269" s="153"/>
      <c r="KB1269" s="153"/>
      <c r="KC1269" s="153"/>
      <c r="KD1269" s="153"/>
      <c r="KE1269" s="153"/>
      <c r="KF1269" s="153"/>
      <c r="KG1269" s="153"/>
      <c r="KH1269" s="153"/>
      <c r="KI1269" s="153"/>
      <c r="KJ1269" s="153"/>
      <c r="KK1269" s="153"/>
      <c r="KL1269" s="153"/>
      <c r="KM1269" s="153"/>
      <c r="KN1269" s="153"/>
      <c r="KO1269" s="153"/>
      <c r="KP1269" s="153"/>
      <c r="KQ1269" s="153"/>
      <c r="KR1269" s="153"/>
      <c r="KS1269" s="153"/>
      <c r="KT1269" s="153"/>
      <c r="KU1269" s="153"/>
      <c r="KV1269" s="153"/>
      <c r="KW1269" s="153"/>
      <c r="KX1269" s="153"/>
      <c r="KY1269" s="153"/>
      <c r="KZ1269" s="153"/>
      <c r="LA1269" s="153"/>
      <c r="LB1269" s="153"/>
      <c r="LC1269" s="153"/>
      <c r="LD1269" s="153"/>
      <c r="LE1269" s="153"/>
      <c r="LF1269" s="153"/>
      <c r="LG1269" s="153"/>
      <c r="LH1269" s="153"/>
      <c r="LI1269" s="153"/>
      <c r="LJ1269" s="153"/>
      <c r="LK1269" s="153"/>
      <c r="LL1269" s="153"/>
      <c r="LM1269" s="153"/>
      <c r="LN1269" s="153"/>
      <c r="LO1269" s="153"/>
      <c r="LP1269" s="153"/>
      <c r="LQ1269" s="153"/>
      <c r="LR1269" s="153"/>
      <c r="LS1269" s="153"/>
      <c r="LT1269" s="153"/>
      <c r="LU1269" s="153"/>
      <c r="LV1269" s="153"/>
      <c r="LW1269" s="153"/>
      <c r="LX1269" s="153"/>
      <c r="LY1269" s="153"/>
      <c r="LZ1269" s="153"/>
      <c r="MA1269" s="153"/>
      <c r="MB1269" s="153"/>
      <c r="MC1269" s="153"/>
      <c r="MD1269" s="153"/>
      <c r="ME1269" s="153"/>
      <c r="MF1269" s="153"/>
      <c r="MG1269" s="153"/>
      <c r="MH1269" s="153"/>
      <c r="MI1269" s="153"/>
      <c r="MJ1269" s="153"/>
      <c r="MK1269" s="153"/>
      <c r="ML1269" s="153"/>
      <c r="MM1269" s="153"/>
      <c r="MN1269" s="153"/>
      <c r="MO1269" s="153"/>
      <c r="MP1269" s="153"/>
      <c r="MQ1269" s="153"/>
      <c r="MR1269" s="153"/>
      <c r="MS1269" s="153"/>
      <c r="MT1269" s="153"/>
      <c r="MU1269" s="153"/>
      <c r="MV1269" s="153"/>
      <c r="MW1269" s="153"/>
      <c r="MX1269" s="153"/>
      <c r="MY1269" s="153"/>
      <c r="MZ1269" s="153"/>
      <c r="NA1269" s="153"/>
      <c r="NB1269" s="153"/>
      <c r="NC1269" s="153"/>
      <c r="ND1269" s="153"/>
      <c r="NE1269" s="153"/>
      <c r="NF1269" s="153"/>
      <c r="NG1269" s="153"/>
      <c r="NH1269" s="153"/>
      <c r="NI1269" s="153"/>
      <c r="NJ1269" s="153"/>
      <c r="NK1269" s="153"/>
      <c r="NL1269" s="153"/>
      <c r="NM1269" s="153"/>
      <c r="NN1269" s="153"/>
      <c r="NO1269" s="153"/>
      <c r="NP1269" s="153"/>
      <c r="NQ1269" s="153"/>
      <c r="NR1269" s="153"/>
      <c r="NS1269" s="153"/>
      <c r="NT1269" s="153"/>
      <c r="NU1269" s="153"/>
      <c r="NV1269" s="153"/>
      <c r="NW1269" s="153"/>
      <c r="NX1269" s="153"/>
      <c r="NY1269" s="153"/>
      <c r="NZ1269" s="153"/>
      <c r="OA1269" s="153"/>
      <c r="OB1269" s="153"/>
      <c r="OC1269" s="153"/>
      <c r="OD1269" s="153"/>
      <c r="OE1269" s="153"/>
      <c r="OF1269" s="153"/>
      <c r="OG1269" s="153"/>
      <c r="OH1269" s="153"/>
      <c r="OI1269" s="153"/>
      <c r="OJ1269" s="153"/>
      <c r="OK1269" s="153"/>
      <c r="OL1269" s="153"/>
      <c r="OM1269" s="153"/>
      <c r="ON1269" s="153"/>
      <c r="OO1269" s="153"/>
      <c r="OP1269" s="153"/>
      <c r="OQ1269" s="153"/>
      <c r="OR1269" s="153"/>
      <c r="OS1269" s="153"/>
      <c r="OT1269" s="153"/>
      <c r="OU1269" s="153"/>
      <c r="OV1269" s="153"/>
      <c r="OW1269" s="153"/>
      <c r="OX1269" s="153"/>
      <c r="OY1269" s="153"/>
      <c r="OZ1269" s="153"/>
      <c r="PA1269" s="153"/>
      <c r="PB1269" s="153"/>
      <c r="PC1269" s="153"/>
      <c r="PD1269" s="153"/>
      <c r="PE1269" s="153"/>
      <c r="PF1269" s="153"/>
      <c r="PG1269" s="153"/>
      <c r="PH1269" s="153"/>
      <c r="PI1269" s="153"/>
      <c r="PJ1269" s="153"/>
      <c r="PK1269" s="153"/>
      <c r="PL1269" s="153"/>
      <c r="PM1269" s="153"/>
      <c r="PN1269" s="153"/>
      <c r="PO1269" s="153"/>
      <c r="PP1269" s="153"/>
      <c r="PQ1269" s="153"/>
      <c r="PR1269" s="153"/>
      <c r="PS1269" s="153"/>
      <c r="PT1269" s="153"/>
      <c r="PU1269" s="153"/>
      <c r="PV1269" s="153"/>
      <c r="PW1269" s="153"/>
      <c r="PX1269" s="153"/>
      <c r="PY1269" s="153"/>
      <c r="PZ1269" s="153"/>
      <c r="QA1269" s="153"/>
      <c r="QB1269" s="153"/>
      <c r="QC1269" s="153"/>
      <c r="QD1269" s="153"/>
      <c r="QE1269" s="153"/>
      <c r="QF1269" s="153"/>
      <c r="QG1269" s="153"/>
      <c r="QH1269" s="153"/>
      <c r="QI1269" s="153"/>
      <c r="QJ1269" s="153"/>
      <c r="QK1269" s="153"/>
      <c r="QL1269" s="153"/>
      <c r="QM1269" s="153"/>
      <c r="QN1269" s="153"/>
      <c r="QO1269" s="153"/>
      <c r="QP1269" s="153"/>
      <c r="QQ1269" s="153"/>
      <c r="QR1269" s="153"/>
      <c r="QS1269" s="153"/>
      <c r="QT1269" s="153"/>
      <c r="QU1269" s="153"/>
      <c r="QV1269" s="153"/>
      <c r="QW1269" s="153"/>
      <c r="QX1269" s="153"/>
      <c r="QY1269" s="153"/>
      <c r="QZ1269" s="153"/>
      <c r="RA1269" s="153"/>
      <c r="RB1269" s="153"/>
      <c r="RC1269" s="153"/>
      <c r="RD1269" s="153"/>
      <c r="RE1269" s="153"/>
      <c r="RF1269" s="153"/>
      <c r="RG1269" s="153"/>
      <c r="RH1269" s="153"/>
      <c r="RI1269" s="153"/>
      <c r="RJ1269" s="153"/>
      <c r="RK1269" s="153"/>
      <c r="RL1269" s="153"/>
      <c r="RM1269" s="153"/>
      <c r="RN1269" s="153"/>
      <c r="RO1269" s="153"/>
      <c r="RP1269" s="153"/>
      <c r="RQ1269" s="153"/>
      <c r="RR1269" s="153"/>
      <c r="RS1269" s="153"/>
      <c r="RT1269" s="153"/>
      <c r="RU1269" s="153"/>
      <c r="RV1269" s="153"/>
      <c r="RW1269" s="153"/>
      <c r="RX1269" s="153"/>
      <c r="RY1269" s="153"/>
      <c r="RZ1269" s="153"/>
      <c r="SA1269" s="153"/>
      <c r="SB1269" s="153"/>
      <c r="SC1269" s="153"/>
      <c r="SD1269" s="153"/>
      <c r="SE1269" s="153"/>
      <c r="SF1269" s="153"/>
      <c r="SG1269" s="153"/>
      <c r="SH1269" s="153"/>
      <c r="SI1269" s="153"/>
      <c r="SJ1269" s="153"/>
      <c r="SK1269" s="153"/>
      <c r="SL1269" s="153"/>
      <c r="SM1269" s="153"/>
      <c r="SN1269" s="153"/>
      <c r="SO1269" s="153"/>
      <c r="SP1269" s="153"/>
      <c r="SQ1269" s="153"/>
      <c r="SR1269" s="153"/>
      <c r="SS1269" s="153"/>
      <c r="ST1269" s="153"/>
      <c r="SU1269" s="153"/>
      <c r="SV1269" s="153"/>
      <c r="SW1269" s="153"/>
      <c r="SX1269" s="153"/>
      <c r="SY1269" s="153"/>
      <c r="SZ1269" s="153"/>
      <c r="TA1269" s="153"/>
      <c r="TB1269" s="153"/>
      <c r="TC1269" s="153"/>
      <c r="TD1269" s="153"/>
      <c r="TE1269" s="153"/>
      <c r="TF1269" s="153"/>
      <c r="TG1269" s="153"/>
      <c r="TH1269" s="153"/>
      <c r="TI1269" s="153"/>
      <c r="TJ1269" s="153"/>
      <c r="TK1269" s="153"/>
      <c r="TL1269" s="153"/>
      <c r="TM1269" s="153"/>
      <c r="TN1269" s="153"/>
      <c r="TO1269" s="153"/>
      <c r="TP1269" s="153"/>
      <c r="TQ1269" s="153"/>
      <c r="TR1269" s="153"/>
      <c r="TS1269" s="153"/>
      <c r="TT1269" s="153"/>
      <c r="TU1269" s="153"/>
      <c r="TV1269" s="153"/>
      <c r="TW1269" s="153"/>
      <c r="TX1269" s="153"/>
      <c r="TY1269" s="153"/>
      <c r="TZ1269" s="153"/>
      <c r="UA1269" s="153"/>
      <c r="UB1269" s="153"/>
      <c r="UC1269" s="153"/>
      <c r="UD1269" s="153"/>
      <c r="UE1269" s="153"/>
      <c r="UF1269" s="153"/>
      <c r="UG1269" s="153"/>
      <c r="UH1269" s="153"/>
      <c r="UI1269" s="153"/>
      <c r="UJ1269" s="153"/>
      <c r="UK1269" s="153"/>
      <c r="UL1269" s="153"/>
      <c r="UM1269" s="153"/>
      <c r="UN1269" s="153"/>
      <c r="UO1269" s="153"/>
      <c r="UP1269" s="153"/>
      <c r="UQ1269" s="153"/>
      <c r="UR1269" s="153"/>
      <c r="US1269" s="153"/>
      <c r="UT1269" s="153"/>
      <c r="UU1269" s="153"/>
      <c r="UV1269" s="153"/>
      <c r="UW1269" s="153"/>
      <c r="UX1269" s="153"/>
      <c r="UY1269" s="153"/>
      <c r="UZ1269" s="153"/>
      <c r="VA1269" s="153"/>
      <c r="VB1269" s="153"/>
      <c r="VC1269" s="153"/>
      <c r="VD1269" s="153"/>
      <c r="VE1269" s="153"/>
      <c r="VF1269" s="153"/>
      <c r="VG1269" s="153"/>
      <c r="VH1269" s="153"/>
      <c r="VI1269" s="153"/>
      <c r="VJ1269" s="153"/>
      <c r="VK1269" s="153"/>
      <c r="VL1269" s="153"/>
      <c r="VM1269" s="153"/>
      <c r="VN1269" s="153"/>
      <c r="VO1269" s="153"/>
      <c r="VP1269" s="153"/>
      <c r="VQ1269" s="153"/>
      <c r="VR1269" s="153"/>
      <c r="VS1269" s="153"/>
      <c r="VT1269" s="153"/>
      <c r="VU1269" s="153"/>
      <c r="VV1269" s="153"/>
      <c r="VW1269" s="153"/>
      <c r="VX1269" s="153"/>
      <c r="VY1269" s="153"/>
      <c r="VZ1269" s="153"/>
      <c r="WA1269" s="153"/>
      <c r="WB1269" s="153"/>
      <c r="WC1269" s="153"/>
      <c r="WD1269" s="153"/>
      <c r="WE1269" s="153"/>
      <c r="WF1269" s="153"/>
      <c r="WG1269" s="153"/>
      <c r="WH1269" s="153"/>
      <c r="WI1269" s="153"/>
      <c r="WJ1269" s="153"/>
      <c r="WK1269" s="153"/>
      <c r="WL1269" s="153"/>
      <c r="WM1269" s="153"/>
      <c r="WN1269" s="153"/>
      <c r="WO1269" s="153"/>
      <c r="WP1269" s="153"/>
      <c r="WQ1269" s="153"/>
      <c r="WR1269" s="153"/>
      <c r="WS1269" s="153"/>
      <c r="WT1269" s="153"/>
      <c r="WU1269" s="153"/>
      <c r="WV1269" s="153"/>
      <c r="WW1269" s="153"/>
      <c r="WX1269" s="153"/>
      <c r="WY1269" s="153"/>
      <c r="WZ1269" s="153"/>
      <c r="XA1269" s="153"/>
      <c r="XB1269" s="153"/>
      <c r="XC1269" s="153"/>
      <c r="XD1269" s="153"/>
      <c r="XE1269" s="153"/>
      <c r="XF1269" s="153"/>
      <c r="XG1269" s="153"/>
      <c r="XH1269" s="153"/>
      <c r="XI1269" s="153"/>
      <c r="XJ1269" s="153"/>
      <c r="XK1269" s="153"/>
      <c r="XL1269" s="153"/>
      <c r="XM1269" s="153"/>
      <c r="XN1269" s="153"/>
      <c r="XO1269" s="153"/>
      <c r="XP1269" s="153"/>
      <c r="XQ1269" s="153"/>
      <c r="XR1269" s="153"/>
      <c r="XS1269" s="153"/>
      <c r="XT1269" s="153"/>
      <c r="XU1269" s="153"/>
      <c r="XV1269" s="153"/>
      <c r="XW1269" s="153"/>
      <c r="XX1269" s="153"/>
      <c r="XY1269" s="153"/>
      <c r="XZ1269" s="153"/>
      <c r="YA1269" s="153"/>
      <c r="YB1269" s="153"/>
      <c r="YC1269" s="153"/>
      <c r="YD1269" s="153"/>
      <c r="YE1269" s="153"/>
      <c r="YF1269" s="153"/>
      <c r="YG1269" s="153"/>
      <c r="YH1269" s="153"/>
      <c r="YI1269" s="153"/>
      <c r="YJ1269" s="153"/>
      <c r="YK1269" s="153"/>
      <c r="YL1269" s="153"/>
      <c r="YM1269" s="153"/>
      <c r="YN1269" s="153"/>
      <c r="YO1269" s="153"/>
      <c r="YP1269" s="153"/>
      <c r="YQ1269" s="153"/>
      <c r="YR1269" s="153"/>
      <c r="YS1269" s="153"/>
      <c r="YT1269" s="153"/>
      <c r="YU1269" s="153"/>
      <c r="YV1269" s="153"/>
      <c r="YW1269" s="153"/>
      <c r="YX1269" s="153"/>
      <c r="YY1269" s="153"/>
      <c r="YZ1269" s="153"/>
      <c r="ZA1269" s="153"/>
      <c r="ZB1269" s="153"/>
      <c r="ZC1269" s="153"/>
      <c r="ZD1269" s="153"/>
      <c r="ZE1269" s="153"/>
      <c r="ZF1269" s="153"/>
      <c r="ZG1269" s="153"/>
      <c r="ZH1269" s="153"/>
      <c r="ZI1269" s="153"/>
      <c r="ZJ1269" s="153"/>
      <c r="ZK1269" s="153"/>
      <c r="ZL1269" s="153"/>
      <c r="ZM1269" s="153"/>
      <c r="ZN1269" s="153"/>
      <c r="ZO1269" s="153"/>
      <c r="ZP1269" s="153"/>
      <c r="ZQ1269" s="153"/>
      <c r="ZR1269" s="153"/>
      <c r="ZS1269" s="153"/>
      <c r="ZT1269" s="153"/>
      <c r="ZU1269" s="153"/>
      <c r="ZV1269" s="153"/>
      <c r="ZW1269" s="153"/>
      <c r="ZX1269" s="153"/>
      <c r="ZY1269" s="153"/>
      <c r="ZZ1269" s="153"/>
      <c r="AAA1269" s="153"/>
      <c r="AAB1269" s="153"/>
      <c r="AAC1269" s="153"/>
      <c r="AAD1269" s="153"/>
      <c r="AAE1269" s="153"/>
      <c r="AAF1269" s="153"/>
      <c r="AAG1269" s="153"/>
      <c r="AAH1269" s="153"/>
      <c r="AAI1269" s="153"/>
      <c r="AAJ1269" s="153"/>
      <c r="AAK1269" s="153"/>
      <c r="AAL1269" s="153"/>
      <c r="AAM1269" s="153"/>
      <c r="AAN1269" s="153"/>
      <c r="AAO1269" s="153"/>
      <c r="AAP1269" s="153"/>
      <c r="AAQ1269" s="153"/>
      <c r="AAR1269" s="153"/>
      <c r="AAS1269" s="153"/>
      <c r="AAT1269" s="153"/>
      <c r="AAU1269" s="153"/>
      <c r="AAV1269" s="153"/>
      <c r="AAW1269" s="153"/>
      <c r="AAX1269" s="153"/>
      <c r="AAY1269" s="153"/>
      <c r="AAZ1269" s="153"/>
      <c r="ABA1269" s="153"/>
      <c r="ABB1269" s="153"/>
      <c r="ABC1269" s="153"/>
      <c r="ABD1269" s="153"/>
      <c r="ABE1269" s="153"/>
      <c r="ABF1269" s="153"/>
      <c r="ABG1269" s="153"/>
      <c r="ABH1269" s="153"/>
      <c r="ABI1269" s="153"/>
      <c r="ABJ1269" s="153"/>
      <c r="ABK1269" s="153"/>
      <c r="ABL1269" s="153"/>
      <c r="ABM1269" s="153"/>
      <c r="ABN1269" s="153"/>
      <c r="ABO1269" s="153"/>
      <c r="ABP1269" s="153"/>
      <c r="ABQ1269" s="153"/>
      <c r="ABR1269" s="153"/>
      <c r="ABS1269" s="153"/>
      <c r="ABT1269" s="153"/>
      <c r="ABU1269" s="153"/>
      <c r="ABV1269" s="153"/>
      <c r="ABW1269" s="153"/>
      <c r="ABX1269" s="153"/>
      <c r="ABY1269" s="153"/>
      <c r="ABZ1269" s="153"/>
      <c r="ACA1269" s="153"/>
      <c r="ACB1269" s="153"/>
      <c r="ACC1269" s="153"/>
      <c r="ACD1269" s="153"/>
      <c r="ACE1269" s="153"/>
      <c r="ACF1269" s="153"/>
      <c r="ACG1269" s="153"/>
      <c r="ACH1269" s="153"/>
      <c r="ACI1269" s="153"/>
      <c r="ACJ1269" s="153"/>
      <c r="ACK1269" s="153"/>
      <c r="ACL1269" s="153"/>
      <c r="ACM1269" s="153"/>
      <c r="ACN1269" s="153"/>
      <c r="ACO1269" s="153"/>
      <c r="ACP1269" s="153"/>
      <c r="ACQ1269" s="153"/>
      <c r="ACR1269" s="153"/>
      <c r="ACS1269" s="153"/>
      <c r="ACT1269" s="153"/>
      <c r="ACU1269" s="153"/>
      <c r="ACV1269" s="153"/>
      <c r="ACW1269" s="153"/>
      <c r="ACX1269" s="153"/>
      <c r="ACY1269" s="153"/>
      <c r="ACZ1269" s="153"/>
      <c r="ADA1269" s="153"/>
      <c r="ADB1269" s="153"/>
      <c r="ADC1269" s="153"/>
      <c r="ADD1269" s="153"/>
      <c r="ADE1269" s="153"/>
      <c r="ADF1269" s="153"/>
      <c r="ADG1269" s="153"/>
      <c r="ADH1269" s="153"/>
      <c r="ADI1269" s="153"/>
      <c r="ADJ1269" s="153"/>
      <c r="ADK1269" s="153"/>
      <c r="ADL1269" s="153"/>
      <c r="ADM1269" s="153"/>
      <c r="ADN1269" s="153"/>
      <c r="ADO1269" s="153"/>
      <c r="ADP1269" s="153"/>
      <c r="ADQ1269" s="153"/>
      <c r="ADR1269" s="153"/>
      <c r="ADS1269" s="153"/>
      <c r="ADT1269" s="153"/>
      <c r="ADU1269" s="153"/>
      <c r="ADV1269" s="153"/>
      <c r="ADW1269" s="153"/>
      <c r="ADX1269" s="153"/>
      <c r="ADY1269" s="153"/>
      <c r="ADZ1269" s="153"/>
      <c r="AEA1269" s="153"/>
      <c r="AEB1269" s="153"/>
      <c r="AEC1269" s="153"/>
      <c r="AED1269" s="153"/>
      <c r="AEE1269" s="153"/>
      <c r="AEF1269" s="153"/>
      <c r="AEG1269" s="153"/>
      <c r="AEH1269" s="153"/>
      <c r="AEI1269" s="153"/>
      <c r="AEJ1269" s="153"/>
      <c r="AEK1269" s="153"/>
      <c r="AEL1269" s="153"/>
      <c r="AEM1269" s="153"/>
      <c r="AEN1269" s="153"/>
      <c r="AEO1269" s="153"/>
      <c r="AEP1269" s="153"/>
      <c r="AEQ1269" s="153"/>
      <c r="AER1269" s="153"/>
      <c r="AES1269" s="153"/>
      <c r="AET1269" s="153"/>
      <c r="AEU1269" s="153"/>
      <c r="AEV1269" s="153"/>
      <c r="AEW1269" s="153"/>
      <c r="AEX1269" s="153"/>
      <c r="AEY1269" s="153"/>
      <c r="AEZ1269" s="153"/>
      <c r="AFA1269" s="153"/>
      <c r="AFB1269" s="153"/>
      <c r="AFC1269" s="153"/>
      <c r="AFD1269" s="153"/>
      <c r="AFE1269" s="153"/>
      <c r="AFF1269" s="153"/>
      <c r="AFG1269" s="153"/>
      <c r="AFH1269" s="153"/>
      <c r="AFI1269" s="153"/>
      <c r="AFJ1269" s="153"/>
      <c r="AFK1269" s="153"/>
      <c r="AFL1269" s="153"/>
      <c r="AFM1269" s="153"/>
      <c r="AFN1269" s="153"/>
      <c r="AFO1269" s="153"/>
      <c r="AFP1269" s="153"/>
      <c r="AFQ1269" s="153"/>
      <c r="AFR1269" s="153"/>
      <c r="AFS1269" s="153"/>
      <c r="AFT1269" s="153"/>
      <c r="AFU1269" s="153"/>
      <c r="AFV1269" s="153"/>
      <c r="AFW1269" s="153"/>
      <c r="AFX1269" s="153"/>
      <c r="AFY1269" s="153"/>
      <c r="AFZ1269" s="153"/>
      <c r="AGA1269" s="153"/>
      <c r="AGB1269" s="153"/>
      <c r="AGC1269" s="153"/>
      <c r="AGD1269" s="153"/>
      <c r="AGE1269" s="153"/>
      <c r="AGF1269" s="153"/>
      <c r="AGG1269" s="153"/>
      <c r="AGH1269" s="153"/>
      <c r="AGI1269" s="153"/>
      <c r="AGJ1269" s="153"/>
      <c r="AGK1269" s="153"/>
      <c r="AGL1269" s="153"/>
      <c r="AGM1269" s="153"/>
      <c r="AGN1269" s="153"/>
      <c r="AGO1269" s="153"/>
      <c r="AGP1269" s="153"/>
      <c r="AGQ1269" s="153"/>
      <c r="AGR1269" s="153"/>
      <c r="AGS1269" s="153"/>
      <c r="AGT1269" s="153"/>
      <c r="AGU1269" s="153"/>
      <c r="AGV1269" s="153"/>
      <c r="AGW1269" s="153"/>
      <c r="AGX1269" s="153"/>
      <c r="AGY1269" s="153"/>
      <c r="AGZ1269" s="153"/>
      <c r="AHA1269" s="153"/>
      <c r="AHB1269" s="153"/>
      <c r="AHC1269" s="153"/>
      <c r="AHD1269" s="153"/>
      <c r="AHE1269" s="153"/>
      <c r="AHF1269" s="153"/>
      <c r="AHG1269" s="153"/>
      <c r="AHH1269" s="153"/>
      <c r="AHI1269" s="153"/>
      <c r="AHJ1269" s="153"/>
      <c r="AHK1269" s="153"/>
      <c r="AHL1269" s="153"/>
      <c r="AHM1269" s="153"/>
      <c r="AHN1269" s="153"/>
      <c r="AHO1269" s="153"/>
      <c r="AHP1269" s="153"/>
      <c r="AHQ1269" s="153"/>
      <c r="AHR1269" s="153"/>
      <c r="AHS1269" s="153"/>
      <c r="AHT1269" s="153"/>
      <c r="AHU1269" s="153"/>
      <c r="AHV1269" s="153"/>
      <c r="AHW1269" s="153"/>
      <c r="AHX1269" s="153"/>
      <c r="AHY1269" s="153"/>
      <c r="AHZ1269" s="153"/>
      <c r="AIA1269" s="153"/>
      <c r="AIB1269" s="153"/>
      <c r="AIC1269" s="153"/>
      <c r="AID1269" s="153"/>
      <c r="AIE1269" s="153"/>
      <c r="AIF1269" s="153"/>
      <c r="AIG1269" s="153"/>
      <c r="AIH1269" s="153"/>
      <c r="AII1269" s="153"/>
      <c r="AIJ1269" s="153"/>
      <c r="AIK1269" s="153"/>
      <c r="AIL1269" s="153"/>
      <c r="AIM1269" s="153"/>
      <c r="AIN1269" s="153"/>
      <c r="AIO1269" s="153"/>
      <c r="AIP1269" s="153"/>
      <c r="AIQ1269" s="153"/>
      <c r="AIR1269" s="153"/>
      <c r="AIS1269" s="153"/>
      <c r="AIT1269" s="153"/>
      <c r="AIU1269" s="153"/>
      <c r="AIV1269" s="153"/>
      <c r="AIW1269" s="153"/>
      <c r="AIX1269" s="153"/>
      <c r="AIY1269" s="153"/>
      <c r="AIZ1269" s="153"/>
      <c r="AJA1269" s="153"/>
      <c r="AJB1269" s="153"/>
      <c r="AJC1269" s="153"/>
      <c r="AJD1269" s="153"/>
      <c r="AJE1269" s="153"/>
      <c r="AJF1269" s="153"/>
      <c r="AJG1269" s="153"/>
      <c r="AJH1269" s="153"/>
      <c r="AJI1269" s="153"/>
      <c r="AJJ1269" s="153"/>
      <c r="AJK1269" s="153"/>
      <c r="AJL1269" s="153"/>
      <c r="AJM1269" s="153"/>
      <c r="AJN1269" s="153"/>
      <c r="AJO1269" s="153"/>
      <c r="AJP1269" s="153"/>
      <c r="AJQ1269" s="153"/>
      <c r="AJR1269" s="153"/>
      <c r="AJS1269" s="153"/>
      <c r="AJT1269" s="153"/>
      <c r="AJU1269" s="153"/>
      <c r="AJV1269" s="153"/>
      <c r="AJW1269" s="153"/>
      <c r="AJX1269" s="153"/>
      <c r="AJY1269" s="153"/>
      <c r="AJZ1269" s="153"/>
      <c r="AKA1269" s="153"/>
      <c r="AKB1269" s="153"/>
      <c r="AKC1269" s="153"/>
      <c r="AKD1269" s="153"/>
      <c r="AKE1269" s="153"/>
      <c r="AKF1269" s="153"/>
      <c r="AKG1269" s="153"/>
      <c r="AKH1269" s="153"/>
      <c r="AKI1269" s="153"/>
      <c r="AKJ1269" s="153"/>
      <c r="AKK1269" s="153"/>
      <c r="AKL1269" s="153"/>
      <c r="AKM1269" s="153"/>
      <c r="AKN1269" s="153"/>
      <c r="AKO1269" s="153"/>
      <c r="AKP1269" s="153"/>
      <c r="AKQ1269" s="153"/>
      <c r="AKR1269" s="153"/>
      <c r="AKS1269" s="153"/>
      <c r="AKT1269" s="153"/>
      <c r="AKU1269" s="153"/>
      <c r="AKV1269" s="153"/>
      <c r="AKW1269" s="153"/>
      <c r="AKX1269" s="153"/>
      <c r="AKY1269" s="153"/>
      <c r="AKZ1269" s="153"/>
      <c r="ALA1269" s="153"/>
      <c r="ALB1269" s="153"/>
      <c r="ALC1269" s="153"/>
      <c r="ALD1269" s="153"/>
      <c r="ALE1269" s="153"/>
      <c r="ALF1269" s="153"/>
      <c r="ALG1269" s="153"/>
      <c r="ALH1269" s="153"/>
      <c r="ALI1269" s="153"/>
      <c r="ALJ1269" s="153"/>
      <c r="ALK1269" s="153"/>
      <c r="ALL1269" s="153"/>
      <c r="ALM1269" s="153"/>
      <c r="ALN1269" s="153"/>
      <c r="ALO1269" s="153"/>
      <c r="ALP1269" s="153"/>
      <c r="ALQ1269" s="153"/>
      <c r="ALR1269" s="153"/>
      <c r="ALS1269" s="153"/>
      <c r="ALT1269" s="153"/>
      <c r="ALU1269" s="153"/>
      <c r="ALV1269" s="153"/>
      <c r="ALW1269" s="153"/>
      <c r="ALX1269" s="153"/>
      <c r="ALY1269" s="153"/>
      <c r="ALZ1269" s="153"/>
      <c r="AMA1269" s="153"/>
      <c r="AMB1269" s="153"/>
      <c r="AMC1269" s="153"/>
      <c r="AMD1269" s="153"/>
      <c r="AME1269" s="153"/>
      <c r="AMF1269" s="153"/>
      <c r="AMG1269" s="153"/>
      <c r="AMH1269" s="153"/>
      <c r="AMI1269" s="153"/>
      <c r="AMJ1269" s="153"/>
      <c r="AMK1269" s="153"/>
      <c r="AML1269" s="153"/>
      <c r="AMM1269" s="153"/>
      <c r="AMN1269" s="153"/>
      <c r="AMO1269" s="153"/>
      <c r="AMP1269" s="153"/>
      <c r="AMQ1269" s="153"/>
      <c r="AMR1269" s="153"/>
      <c r="AMS1269" s="153"/>
      <c r="AMT1269" s="153"/>
      <c r="AMU1269" s="153"/>
      <c r="AMV1269" s="153"/>
      <c r="AMW1269" s="153"/>
      <c r="AMX1269" s="153"/>
      <c r="AMY1269" s="153"/>
      <c r="AMZ1269" s="153"/>
      <c r="ANA1269" s="153"/>
      <c r="ANB1269" s="153"/>
      <c r="ANC1269" s="153"/>
      <c r="AND1269" s="153"/>
      <c r="ANE1269" s="153"/>
      <c r="ANF1269" s="153"/>
      <c r="ANG1269" s="153"/>
      <c r="ANH1269" s="153"/>
      <c r="ANI1269" s="153"/>
      <c r="ANJ1269" s="153"/>
      <c r="ANK1269" s="153"/>
      <c r="ANL1269" s="153"/>
      <c r="ANM1269" s="153"/>
      <c r="ANN1269" s="153"/>
      <c r="ANO1269" s="153"/>
      <c r="ANP1269" s="153"/>
      <c r="ANQ1269" s="153"/>
      <c r="ANR1269" s="153"/>
      <c r="ANS1269" s="153"/>
      <c r="ANT1269" s="153"/>
      <c r="ANU1269" s="153"/>
      <c r="ANV1269" s="153"/>
      <c r="ANW1269" s="153"/>
      <c r="ANX1269" s="153"/>
      <c r="ANY1269" s="153"/>
      <c r="ANZ1269" s="153"/>
      <c r="AOA1269" s="153"/>
      <c r="AOB1269" s="153"/>
      <c r="AOC1269" s="153"/>
      <c r="AOD1269" s="153"/>
      <c r="AOE1269" s="153"/>
      <c r="AOF1269" s="153"/>
      <c r="AOG1269" s="153"/>
      <c r="AOH1269" s="153"/>
      <c r="AOI1269" s="153"/>
      <c r="AOJ1269" s="153"/>
      <c r="AOK1269" s="153"/>
      <c r="AOL1269" s="153"/>
      <c r="AOM1269" s="153"/>
      <c r="AON1269" s="153"/>
      <c r="AOO1269" s="153"/>
      <c r="AOP1269" s="153"/>
      <c r="AOQ1269" s="153"/>
      <c r="AOR1269" s="153"/>
      <c r="AOS1269" s="153"/>
      <c r="AOT1269" s="153"/>
      <c r="AOU1269" s="153"/>
      <c r="AOV1269" s="153"/>
      <c r="AOW1269" s="153"/>
      <c r="AOX1269" s="153"/>
      <c r="AOY1269" s="153"/>
      <c r="AOZ1269" s="153"/>
      <c r="APA1269" s="153"/>
      <c r="APB1269" s="153"/>
      <c r="APC1269" s="153"/>
      <c r="APD1269" s="153"/>
      <c r="APE1269" s="153"/>
      <c r="APF1269" s="153"/>
      <c r="APG1269" s="153"/>
      <c r="APH1269" s="153"/>
      <c r="API1269" s="153"/>
      <c r="APJ1269" s="153"/>
      <c r="APK1269" s="153"/>
      <c r="APL1269" s="153"/>
      <c r="APM1269" s="153"/>
      <c r="APN1269" s="153"/>
      <c r="APO1269" s="153"/>
      <c r="APP1269" s="153"/>
      <c r="APQ1269" s="153"/>
      <c r="APR1269" s="153"/>
      <c r="APS1269" s="153"/>
      <c r="APT1269" s="153"/>
      <c r="APU1269" s="153"/>
      <c r="APV1269" s="153"/>
      <c r="APW1269" s="153"/>
      <c r="APX1269" s="153"/>
      <c r="APY1269" s="153"/>
      <c r="APZ1269" s="153"/>
      <c r="AQA1269" s="153"/>
      <c r="AQB1269" s="153"/>
      <c r="AQC1269" s="153"/>
      <c r="AQD1269" s="153"/>
      <c r="AQE1269" s="153"/>
      <c r="AQF1269" s="153"/>
      <c r="AQG1269" s="153"/>
      <c r="AQH1269" s="153"/>
      <c r="AQI1269" s="153"/>
      <c r="AQJ1269" s="153"/>
      <c r="AQK1269" s="153"/>
      <c r="AQL1269" s="153"/>
      <c r="AQM1269" s="153"/>
      <c r="AQN1269" s="153"/>
      <c r="AQO1269" s="153"/>
      <c r="AQP1269" s="153"/>
      <c r="AQQ1269" s="153"/>
      <c r="AQR1269" s="153"/>
      <c r="AQS1269" s="153"/>
      <c r="AQT1269" s="153"/>
      <c r="AQU1269" s="153"/>
      <c r="AQV1269" s="153"/>
      <c r="AQW1269" s="153"/>
      <c r="AQX1269" s="153"/>
      <c r="AQY1269" s="153"/>
      <c r="AQZ1269" s="153"/>
      <c r="ARA1269" s="153"/>
      <c r="ARB1269" s="153"/>
      <c r="ARC1269" s="153"/>
      <c r="ARD1269" s="153"/>
      <c r="ARE1269" s="153"/>
      <c r="ARF1269" s="153"/>
      <c r="ARG1269" s="153"/>
      <c r="ARH1269" s="153"/>
      <c r="ARI1269" s="153"/>
      <c r="ARJ1269" s="153"/>
      <c r="ARK1269" s="153"/>
      <c r="ARL1269" s="153"/>
      <c r="ARM1269" s="153"/>
      <c r="ARN1269" s="153"/>
      <c r="ARO1269" s="153"/>
      <c r="ARP1269" s="153"/>
      <c r="ARQ1269" s="153"/>
      <c r="ARR1269" s="153"/>
      <c r="ARS1269" s="153"/>
      <c r="ART1269" s="153"/>
      <c r="ARU1269" s="153"/>
      <c r="ARV1269" s="153"/>
      <c r="ARW1269" s="153"/>
      <c r="ARX1269" s="153"/>
      <c r="ARY1269" s="153"/>
      <c r="ARZ1269" s="153"/>
      <c r="ASA1269" s="153"/>
      <c r="ASB1269" s="153"/>
      <c r="ASC1269" s="153"/>
      <c r="ASD1269" s="153"/>
      <c r="ASE1269" s="153"/>
      <c r="ASF1269" s="153"/>
      <c r="ASG1269" s="153"/>
      <c r="ASH1269" s="153"/>
      <c r="ASI1269" s="153"/>
      <c r="ASJ1269" s="153"/>
      <c r="ASK1269" s="153"/>
      <c r="ASL1269" s="153"/>
      <c r="ASM1269" s="153"/>
      <c r="ASN1269" s="153"/>
      <c r="ASO1269" s="153"/>
      <c r="ASP1269" s="153"/>
      <c r="ASQ1269" s="153"/>
      <c r="ASR1269" s="153"/>
      <c r="ASS1269" s="153"/>
      <c r="AST1269" s="153"/>
      <c r="ASU1269" s="153"/>
      <c r="ASV1269" s="153"/>
      <c r="ASW1269" s="153"/>
      <c r="ASX1269" s="153"/>
      <c r="ASY1269" s="153"/>
      <c r="ASZ1269" s="153"/>
      <c r="ATA1269" s="153"/>
      <c r="ATB1269" s="153"/>
      <c r="ATC1269" s="153"/>
      <c r="ATD1269" s="153"/>
      <c r="ATE1269" s="153"/>
      <c r="ATF1269" s="153"/>
      <c r="ATG1269" s="153"/>
      <c r="ATH1269" s="153"/>
      <c r="ATI1269" s="153"/>
      <c r="ATJ1269" s="153"/>
      <c r="ATK1269" s="153"/>
      <c r="ATL1269" s="153"/>
      <c r="ATM1269" s="153"/>
      <c r="ATN1269" s="153"/>
      <c r="ATO1269" s="153"/>
      <c r="ATP1269" s="153"/>
      <c r="ATQ1269" s="153"/>
      <c r="ATR1269" s="153"/>
      <c r="ATS1269" s="153"/>
      <c r="ATT1269" s="153"/>
      <c r="ATU1269" s="153"/>
      <c r="ATV1269" s="153"/>
      <c r="ATW1269" s="153"/>
      <c r="ATX1269" s="153"/>
      <c r="ATY1269" s="153"/>
      <c r="ATZ1269" s="153"/>
      <c r="AUA1269" s="153"/>
      <c r="AUB1269" s="153"/>
      <c r="AUC1269" s="153"/>
      <c r="AUD1269" s="153"/>
      <c r="AUE1269" s="153"/>
      <c r="AUF1269" s="153"/>
      <c r="AUG1269" s="153"/>
      <c r="AUH1269" s="153"/>
      <c r="AUI1269" s="153"/>
      <c r="AUJ1269" s="153"/>
      <c r="AUK1269" s="153"/>
      <c r="AUL1269" s="153"/>
      <c r="AUM1269" s="153"/>
      <c r="AUN1269" s="153"/>
      <c r="AUO1269" s="153"/>
      <c r="AUP1269" s="153"/>
      <c r="AUQ1269" s="153"/>
      <c r="AUR1269" s="153"/>
      <c r="AUS1269" s="153"/>
      <c r="AUT1269" s="153"/>
      <c r="AUU1269" s="153"/>
      <c r="AUV1269" s="153"/>
      <c r="AUW1269" s="153"/>
      <c r="AUX1269" s="153"/>
      <c r="AUY1269" s="153"/>
      <c r="AUZ1269" s="153"/>
      <c r="AVA1269" s="153"/>
      <c r="AVB1269" s="153"/>
      <c r="AVC1269" s="153"/>
      <c r="AVD1269" s="153"/>
      <c r="AVE1269" s="153"/>
      <c r="AVF1269" s="153"/>
      <c r="AVG1269" s="153"/>
      <c r="AVH1269" s="153"/>
      <c r="AVI1269" s="153"/>
      <c r="AVJ1269" s="153"/>
      <c r="AVK1269" s="153"/>
      <c r="AVL1269" s="153"/>
      <c r="AVM1269" s="153"/>
      <c r="AVN1269" s="153"/>
      <c r="AVO1269" s="153"/>
      <c r="AVP1269" s="153"/>
      <c r="AVQ1269" s="153"/>
      <c r="AVR1269" s="153"/>
      <c r="AVS1269" s="153"/>
      <c r="AVT1269" s="153"/>
      <c r="AVU1269" s="153"/>
      <c r="AVV1269" s="153"/>
      <c r="AVW1269" s="153"/>
      <c r="AVX1269" s="153"/>
      <c r="AVY1269" s="153"/>
      <c r="AVZ1269" s="153"/>
      <c r="AWA1269" s="153"/>
      <c r="AWB1269" s="153"/>
      <c r="AWC1269" s="153"/>
      <c r="AWD1269" s="153"/>
      <c r="AWE1269" s="153"/>
      <c r="AWF1269" s="153"/>
      <c r="AWG1269" s="153"/>
      <c r="AWH1269" s="153"/>
      <c r="AWI1269" s="153"/>
      <c r="AWJ1269" s="153"/>
      <c r="AWK1269" s="153"/>
      <c r="AWL1269" s="153"/>
      <c r="AWM1269" s="153"/>
      <c r="AWN1269" s="153"/>
      <c r="AWO1269" s="153"/>
      <c r="AWP1269" s="153"/>
      <c r="AWQ1269" s="153"/>
      <c r="AWR1269" s="153"/>
      <c r="AWS1269" s="153"/>
      <c r="AWT1269" s="153"/>
      <c r="AWU1269" s="153"/>
      <c r="AWV1269" s="153"/>
      <c r="AWW1269" s="153"/>
      <c r="AWX1269" s="153"/>
      <c r="AWY1269" s="153"/>
      <c r="AWZ1269" s="153"/>
      <c r="AXA1269" s="153"/>
      <c r="AXB1269" s="153"/>
      <c r="AXC1269" s="153"/>
      <c r="AXD1269" s="153"/>
      <c r="AXE1269" s="153"/>
      <c r="AXF1269" s="153"/>
      <c r="AXG1269" s="153"/>
      <c r="AXH1269" s="153"/>
      <c r="AXI1269" s="153"/>
      <c r="AXJ1269" s="153"/>
      <c r="AXK1269" s="153"/>
      <c r="AXL1269" s="153"/>
      <c r="AXM1269" s="153"/>
      <c r="AXN1269" s="153"/>
      <c r="AXO1269" s="153"/>
      <c r="AXP1269" s="153"/>
      <c r="AXQ1269" s="153"/>
      <c r="AXR1269" s="153"/>
      <c r="AXS1269" s="153"/>
      <c r="AXT1269" s="153"/>
      <c r="AXU1269" s="153"/>
      <c r="AXV1269" s="153"/>
      <c r="AXW1269" s="153"/>
      <c r="AXX1269" s="153"/>
      <c r="AXY1269" s="153"/>
      <c r="AXZ1269" s="153"/>
      <c r="AYA1269" s="153"/>
      <c r="AYB1269" s="153"/>
      <c r="AYC1269" s="153"/>
      <c r="AYD1269" s="153"/>
      <c r="AYE1269" s="153"/>
      <c r="AYF1269" s="153"/>
      <c r="AYG1269" s="153"/>
      <c r="AYH1269" s="153"/>
      <c r="AYI1269" s="153"/>
      <c r="AYJ1269" s="153"/>
      <c r="AYK1269" s="153"/>
      <c r="AYL1269" s="153"/>
      <c r="AYM1269" s="153"/>
      <c r="AYN1269" s="153"/>
      <c r="AYO1269" s="153"/>
      <c r="AYP1269" s="153"/>
      <c r="AYQ1269" s="153"/>
      <c r="AYR1269" s="153"/>
      <c r="AYS1269" s="153"/>
      <c r="AYT1269" s="153"/>
      <c r="AYU1269" s="153"/>
      <c r="AYV1269" s="153"/>
      <c r="AYW1269" s="153"/>
      <c r="AYX1269" s="153"/>
      <c r="AYY1269" s="153"/>
      <c r="AYZ1269" s="153"/>
      <c r="AZA1269" s="153"/>
      <c r="AZB1269" s="153"/>
      <c r="AZC1269" s="153"/>
      <c r="AZD1269" s="153"/>
      <c r="AZE1269" s="153"/>
      <c r="AZF1269" s="153"/>
      <c r="AZG1269" s="153"/>
      <c r="AZH1269" s="153"/>
      <c r="AZI1269" s="153"/>
      <c r="AZJ1269" s="153"/>
      <c r="AZK1269" s="153"/>
      <c r="AZL1269" s="153"/>
      <c r="AZM1269" s="153"/>
      <c r="AZN1269" s="153"/>
      <c r="AZO1269" s="153"/>
      <c r="AZP1269" s="153"/>
      <c r="AZQ1269" s="153"/>
      <c r="AZR1269" s="153"/>
      <c r="AZS1269" s="153"/>
      <c r="AZT1269" s="153"/>
      <c r="AZU1269" s="153"/>
      <c r="AZV1269" s="153"/>
      <c r="AZW1269" s="153"/>
      <c r="AZX1269" s="153"/>
      <c r="AZY1269" s="153"/>
      <c r="AZZ1269" s="153"/>
      <c r="BAA1269" s="153"/>
      <c r="BAB1269" s="153"/>
      <c r="BAC1269" s="153"/>
      <c r="BAD1269" s="153"/>
      <c r="BAE1269" s="153"/>
      <c r="BAF1269" s="153"/>
      <c r="BAG1269" s="153"/>
      <c r="BAH1269" s="153"/>
      <c r="BAI1269" s="153"/>
      <c r="BAJ1269" s="153"/>
      <c r="BAK1269" s="153"/>
      <c r="BAL1269" s="153"/>
      <c r="BAM1269" s="153"/>
      <c r="BAN1269" s="153"/>
      <c r="BAO1269" s="153"/>
      <c r="BAP1269" s="153"/>
      <c r="BAQ1269" s="153"/>
      <c r="BAR1269" s="153"/>
      <c r="BAS1269" s="153"/>
      <c r="BAT1269" s="153"/>
      <c r="BAU1269" s="153"/>
      <c r="BAV1269" s="153"/>
      <c r="BAW1269" s="153"/>
      <c r="BAX1269" s="153"/>
      <c r="BAY1269" s="153"/>
      <c r="BAZ1269" s="153"/>
      <c r="BBA1269" s="153"/>
      <c r="BBB1269" s="153"/>
      <c r="BBC1269" s="153"/>
      <c r="BBD1269" s="153"/>
      <c r="BBE1269" s="153"/>
      <c r="BBF1269" s="153"/>
      <c r="BBG1269" s="153"/>
      <c r="BBH1269" s="153"/>
      <c r="BBI1269" s="153"/>
      <c r="BBJ1269" s="153"/>
      <c r="BBK1269" s="153"/>
      <c r="BBL1269" s="153"/>
      <c r="BBM1269" s="153"/>
      <c r="BBN1269" s="153"/>
      <c r="BBO1269" s="153"/>
      <c r="BBP1269" s="153"/>
      <c r="BBQ1269" s="153"/>
      <c r="BBR1269" s="153"/>
      <c r="BBS1269" s="153"/>
      <c r="BBT1269" s="153"/>
      <c r="BBU1269" s="153"/>
      <c r="BBV1269" s="153"/>
      <c r="BBW1269" s="153"/>
      <c r="BBX1269" s="153"/>
      <c r="BBY1269" s="153"/>
      <c r="BBZ1269" s="153"/>
      <c r="BCA1269" s="153"/>
      <c r="BCB1269" s="153"/>
      <c r="BCC1269" s="153"/>
      <c r="BCD1269" s="153"/>
      <c r="BCE1269" s="153"/>
      <c r="BCF1269" s="153"/>
      <c r="BCG1269" s="153"/>
      <c r="BCH1269" s="153"/>
      <c r="BCI1269" s="153"/>
      <c r="BCJ1269" s="153"/>
      <c r="BCK1269" s="153"/>
      <c r="BCL1269" s="153"/>
      <c r="BCM1269" s="153"/>
      <c r="BCN1269" s="153"/>
      <c r="BCO1269" s="153"/>
      <c r="BCP1269" s="153"/>
      <c r="BCQ1269" s="153"/>
      <c r="BCR1269" s="153"/>
      <c r="BCS1269" s="153"/>
      <c r="BCT1269" s="153"/>
      <c r="BCU1269" s="153"/>
      <c r="BCV1269" s="153"/>
      <c r="BCW1269" s="153"/>
      <c r="BCX1269" s="153"/>
      <c r="BCY1269" s="153"/>
      <c r="BCZ1269" s="153"/>
      <c r="BDA1269" s="153"/>
      <c r="BDB1269" s="153"/>
      <c r="BDC1269" s="153"/>
      <c r="BDD1269" s="153"/>
      <c r="BDE1269" s="153"/>
      <c r="BDF1269" s="153"/>
      <c r="BDG1269" s="153"/>
      <c r="BDH1269" s="153"/>
      <c r="BDI1269" s="153"/>
      <c r="BDJ1269" s="153"/>
      <c r="BDK1269" s="153"/>
      <c r="BDL1269" s="153"/>
      <c r="BDM1269" s="153"/>
      <c r="BDN1269" s="153"/>
      <c r="BDO1269" s="153"/>
      <c r="BDP1269" s="153"/>
      <c r="BDQ1269" s="153"/>
      <c r="BDR1269" s="153"/>
      <c r="BDS1269" s="153"/>
      <c r="BDT1269" s="153"/>
      <c r="BDU1269" s="153"/>
      <c r="BDV1269" s="153"/>
      <c r="BDW1269" s="153"/>
      <c r="BDX1269" s="153"/>
      <c r="BDY1269" s="153"/>
      <c r="BDZ1269" s="153"/>
      <c r="BEA1269" s="153"/>
      <c r="BEB1269" s="153"/>
      <c r="BEC1269" s="153"/>
      <c r="BED1269" s="153"/>
      <c r="BEE1269" s="153"/>
      <c r="BEF1269" s="153"/>
      <c r="BEG1269" s="153"/>
      <c r="BEH1269" s="153"/>
      <c r="BEI1269" s="153"/>
      <c r="BEJ1269" s="153"/>
      <c r="BEK1269" s="153"/>
      <c r="BEL1269" s="153"/>
      <c r="BEM1269" s="153"/>
      <c r="BEN1269" s="153"/>
      <c r="BEO1269" s="153"/>
      <c r="BEP1269" s="153"/>
      <c r="BEQ1269" s="153"/>
      <c r="BER1269" s="153"/>
      <c r="BES1269" s="153"/>
      <c r="BET1269" s="153"/>
      <c r="BEU1269" s="153"/>
      <c r="BEV1269" s="153"/>
      <c r="BEW1269" s="153"/>
      <c r="BEX1269" s="153"/>
      <c r="BEY1269" s="153"/>
      <c r="BEZ1269" s="153"/>
      <c r="BFA1269" s="153"/>
      <c r="BFB1269" s="153"/>
      <c r="BFC1269" s="153"/>
      <c r="BFD1269" s="153"/>
      <c r="BFE1269" s="153"/>
      <c r="BFF1269" s="153"/>
      <c r="BFG1269" s="153"/>
      <c r="BFH1269" s="153"/>
      <c r="BFI1269" s="153"/>
      <c r="BFJ1269" s="153"/>
      <c r="BFK1269" s="153"/>
      <c r="BFL1269" s="153"/>
      <c r="BFM1269" s="153"/>
      <c r="BFN1269" s="153"/>
      <c r="BFO1269" s="153"/>
      <c r="BFP1269" s="153"/>
      <c r="BFQ1269" s="153"/>
      <c r="BFR1269" s="153"/>
      <c r="BFS1269" s="153"/>
      <c r="BFT1269" s="153"/>
      <c r="BFU1269" s="153"/>
      <c r="BFV1269" s="153"/>
      <c r="BFW1269" s="153"/>
      <c r="BFX1269" s="153"/>
      <c r="BFY1269" s="153"/>
      <c r="BFZ1269" s="153"/>
      <c r="BGA1269" s="153"/>
      <c r="BGB1269" s="153"/>
      <c r="BGC1269" s="153"/>
      <c r="BGD1269" s="153"/>
      <c r="BGE1269" s="153"/>
      <c r="BGF1269" s="153"/>
      <c r="BGG1269" s="153"/>
      <c r="BGH1269" s="153"/>
      <c r="BGI1269" s="153"/>
      <c r="BGJ1269" s="153"/>
      <c r="BGK1269" s="153"/>
      <c r="BGL1269" s="153"/>
      <c r="BGM1269" s="153"/>
      <c r="BGN1269" s="153"/>
      <c r="BGO1269" s="153"/>
      <c r="BGP1269" s="153"/>
      <c r="BGQ1269" s="153"/>
      <c r="BGR1269" s="153"/>
      <c r="BGS1269" s="153"/>
      <c r="BGT1269" s="153"/>
      <c r="BGU1269" s="153"/>
      <c r="BGV1269" s="153"/>
      <c r="BGW1269" s="153"/>
      <c r="BGX1269" s="153"/>
      <c r="BGY1269" s="153"/>
      <c r="BGZ1269" s="153"/>
      <c r="BHA1269" s="153"/>
      <c r="BHB1269" s="153"/>
      <c r="BHC1269" s="153"/>
      <c r="BHD1269" s="153"/>
      <c r="BHE1269" s="153"/>
      <c r="BHF1269" s="153"/>
      <c r="BHG1269" s="153"/>
      <c r="BHH1269" s="153"/>
      <c r="BHI1269" s="153"/>
      <c r="BHJ1269" s="153"/>
      <c r="BHK1269" s="153"/>
      <c r="BHL1269" s="153"/>
      <c r="BHM1269" s="153"/>
      <c r="BHN1269" s="153"/>
      <c r="BHO1269" s="153"/>
      <c r="BHP1269" s="153"/>
      <c r="BHQ1269" s="153"/>
      <c r="BHR1269" s="153"/>
      <c r="BHS1269" s="153"/>
      <c r="BHT1269" s="153"/>
      <c r="BHU1269" s="153"/>
      <c r="BHV1269" s="153"/>
      <c r="BHW1269" s="153"/>
      <c r="BHX1269" s="153"/>
      <c r="BHY1269" s="153"/>
      <c r="BHZ1269" s="153"/>
      <c r="BIA1269" s="153"/>
      <c r="BIB1269" s="153"/>
      <c r="BIC1269" s="153"/>
      <c r="BID1269" s="153"/>
      <c r="BIE1269" s="153"/>
      <c r="BIF1269" s="153"/>
      <c r="BIG1269" s="153"/>
      <c r="BIH1269" s="153"/>
      <c r="BII1269" s="153"/>
      <c r="BIJ1269" s="153"/>
      <c r="BIK1269" s="153"/>
      <c r="BIL1269" s="153"/>
      <c r="BIM1269" s="153"/>
      <c r="BIN1269" s="153"/>
      <c r="BIO1269" s="153"/>
      <c r="BIP1269" s="153"/>
      <c r="BIQ1269" s="153"/>
      <c r="BIR1269" s="153"/>
      <c r="BIS1269" s="153"/>
      <c r="BIT1269" s="153"/>
      <c r="BIU1269" s="153"/>
      <c r="BIV1269" s="153"/>
      <c r="BIW1269" s="153"/>
      <c r="BIX1269" s="153"/>
      <c r="BIY1269" s="153"/>
      <c r="BIZ1269" s="153"/>
      <c r="BJA1269" s="153"/>
      <c r="BJB1269" s="153"/>
      <c r="BJC1269" s="153"/>
      <c r="BJD1269" s="153"/>
      <c r="BJE1269" s="153"/>
      <c r="BJF1269" s="153"/>
      <c r="BJG1269" s="153"/>
      <c r="BJH1269" s="153"/>
      <c r="BJI1269" s="153"/>
      <c r="BJJ1269" s="153"/>
      <c r="BJK1269" s="153"/>
      <c r="BJL1269" s="153"/>
      <c r="BJM1269" s="153"/>
      <c r="BJN1269" s="153"/>
      <c r="BJO1269" s="153"/>
      <c r="BJP1269" s="153"/>
      <c r="BJQ1269" s="153"/>
      <c r="BJR1269" s="153"/>
      <c r="BJS1269" s="153"/>
      <c r="BJT1269" s="153"/>
      <c r="BJU1269" s="153"/>
      <c r="BJV1269" s="153"/>
      <c r="BJW1269" s="153"/>
      <c r="BJX1269" s="153"/>
      <c r="BJY1269" s="153"/>
      <c r="BJZ1269" s="153"/>
      <c r="BKA1269" s="153"/>
      <c r="BKB1269" s="153"/>
      <c r="BKC1269" s="153"/>
      <c r="BKD1269" s="153"/>
      <c r="BKE1269" s="153"/>
      <c r="BKF1269" s="153"/>
      <c r="BKG1269" s="153"/>
      <c r="BKH1269" s="153"/>
      <c r="BKI1269" s="153"/>
      <c r="BKJ1269" s="153"/>
      <c r="BKK1269" s="153"/>
      <c r="BKL1269" s="153"/>
      <c r="BKM1269" s="153"/>
      <c r="BKN1269" s="153"/>
      <c r="BKO1269" s="153"/>
      <c r="BKP1269" s="153"/>
      <c r="BKQ1269" s="153"/>
      <c r="BKR1269" s="153"/>
      <c r="BKS1269" s="153"/>
      <c r="BKT1269" s="153"/>
      <c r="BKU1269" s="153"/>
      <c r="BKV1269" s="153"/>
      <c r="BKW1269" s="153"/>
      <c r="BKX1269" s="153"/>
      <c r="BKY1269" s="153"/>
      <c r="BKZ1269" s="153"/>
      <c r="BLA1269" s="153"/>
      <c r="BLB1269" s="153"/>
      <c r="BLC1269" s="153"/>
      <c r="BLD1269" s="153"/>
      <c r="BLE1269" s="153"/>
      <c r="BLF1269" s="153"/>
      <c r="BLG1269" s="153"/>
      <c r="BLH1269" s="153"/>
      <c r="BLI1269" s="153"/>
      <c r="BLJ1269" s="153"/>
      <c r="BLK1269" s="153"/>
      <c r="BLL1269" s="153"/>
      <c r="BLM1269" s="153"/>
      <c r="BLN1269" s="153"/>
      <c r="BLO1269" s="153"/>
      <c r="BLP1269" s="153"/>
      <c r="BLQ1269" s="153"/>
      <c r="BLR1269" s="153"/>
      <c r="BLS1269" s="153"/>
      <c r="BLT1269" s="153"/>
      <c r="BLU1269" s="153"/>
      <c r="BLV1269" s="153"/>
      <c r="BLW1269" s="153"/>
      <c r="BLX1269" s="153"/>
      <c r="BLY1269" s="153"/>
      <c r="BLZ1269" s="153"/>
      <c r="BMA1269" s="153"/>
      <c r="BMB1269" s="153"/>
      <c r="BMC1269" s="153"/>
      <c r="BMD1269" s="153"/>
      <c r="BME1269" s="153"/>
      <c r="BMF1269" s="153"/>
      <c r="BMG1269" s="153"/>
      <c r="BMH1269" s="153"/>
      <c r="BMI1269" s="153"/>
      <c r="BMJ1269" s="153"/>
      <c r="BMK1269" s="153"/>
      <c r="BML1269" s="153"/>
      <c r="BMM1269" s="153"/>
      <c r="BMN1269" s="153"/>
      <c r="BMO1269" s="153"/>
      <c r="BMP1269" s="153"/>
      <c r="BMQ1269" s="153"/>
      <c r="BMR1269" s="153"/>
      <c r="BMS1269" s="153"/>
      <c r="BMT1269" s="153"/>
      <c r="BMU1269" s="153"/>
      <c r="BMV1269" s="153"/>
      <c r="BMW1269" s="153"/>
      <c r="BMX1269" s="153"/>
      <c r="BMY1269" s="153"/>
      <c r="BMZ1269" s="153"/>
      <c r="BNA1269" s="153"/>
      <c r="BNB1269" s="153"/>
      <c r="BNC1269" s="153"/>
      <c r="BND1269" s="153"/>
      <c r="BNE1269" s="153"/>
      <c r="BNF1269" s="153"/>
      <c r="BNG1269" s="153"/>
      <c r="BNH1269" s="153"/>
      <c r="BNI1269" s="153"/>
      <c r="BNJ1269" s="153"/>
      <c r="BNK1269" s="153"/>
      <c r="BNL1269" s="153"/>
      <c r="BNM1269" s="153"/>
      <c r="BNN1269" s="153"/>
      <c r="BNO1269" s="153"/>
      <c r="BNP1269" s="153"/>
      <c r="BNQ1269" s="153"/>
      <c r="BNR1269" s="153"/>
      <c r="BNS1269" s="153"/>
      <c r="BNT1269" s="153"/>
      <c r="BNU1269" s="153"/>
      <c r="BNV1269" s="153"/>
      <c r="BNW1269" s="153"/>
      <c r="BNX1269" s="153"/>
      <c r="BNY1269" s="153"/>
      <c r="BNZ1269" s="153"/>
      <c r="BOA1269" s="153"/>
      <c r="BOB1269" s="153"/>
      <c r="BOC1269" s="153"/>
      <c r="BOD1269" s="153"/>
      <c r="BOE1269" s="153"/>
      <c r="BOF1269" s="153"/>
      <c r="BOG1269" s="153"/>
      <c r="BOH1269" s="153"/>
      <c r="BOI1269" s="153"/>
      <c r="BOJ1269" s="153"/>
      <c r="BOK1269" s="153"/>
      <c r="BOL1269" s="153"/>
      <c r="BOM1269" s="153"/>
      <c r="BON1269" s="153"/>
      <c r="BOO1269" s="153"/>
      <c r="BOP1269" s="153"/>
      <c r="BOQ1269" s="153"/>
      <c r="BOR1269" s="153"/>
      <c r="BOS1269" s="153"/>
      <c r="BOT1269" s="153"/>
      <c r="BOU1269" s="153"/>
      <c r="BOV1269" s="153"/>
      <c r="BOW1269" s="153"/>
      <c r="BOX1269" s="153"/>
      <c r="BOY1269" s="153"/>
      <c r="BOZ1269" s="153"/>
      <c r="BPA1269" s="153"/>
      <c r="BPB1269" s="153"/>
      <c r="BPC1269" s="153"/>
      <c r="BPD1269" s="153"/>
      <c r="BPE1269" s="153"/>
      <c r="BPF1269" s="153"/>
      <c r="BPG1269" s="153"/>
      <c r="BPH1269" s="153"/>
      <c r="BPI1269" s="153"/>
      <c r="BPJ1269" s="153"/>
      <c r="BPK1269" s="153"/>
      <c r="BPL1269" s="153"/>
      <c r="BPM1269" s="153"/>
      <c r="BPN1269" s="153"/>
      <c r="BPO1269" s="153"/>
      <c r="BPP1269" s="153"/>
      <c r="BPQ1269" s="153"/>
      <c r="BPR1269" s="153"/>
      <c r="BPS1269" s="153"/>
      <c r="BPT1269" s="153"/>
      <c r="BPU1269" s="153"/>
      <c r="BPV1269" s="153"/>
      <c r="BPW1269" s="153"/>
      <c r="BPX1269" s="153"/>
      <c r="BPY1269" s="153"/>
      <c r="BPZ1269" s="153"/>
      <c r="BQA1269" s="153"/>
      <c r="BQB1269" s="153"/>
      <c r="BQC1269" s="153"/>
      <c r="BQD1269" s="153"/>
      <c r="BQE1269" s="153"/>
      <c r="BQF1269" s="153"/>
      <c r="BQG1269" s="153"/>
      <c r="BQH1269" s="153"/>
      <c r="BQI1269" s="153"/>
      <c r="BQJ1269" s="153"/>
      <c r="BQK1269" s="153"/>
      <c r="BQL1269" s="153"/>
      <c r="BQM1269" s="153"/>
      <c r="BQN1269" s="153"/>
      <c r="BQO1269" s="153"/>
      <c r="BQP1269" s="153"/>
      <c r="BQQ1269" s="153"/>
      <c r="BQR1269" s="153"/>
      <c r="BQS1269" s="153"/>
      <c r="BQT1269" s="153"/>
      <c r="BQU1269" s="153"/>
      <c r="BQV1269" s="153"/>
      <c r="BQW1269" s="153"/>
      <c r="BQX1269" s="153"/>
      <c r="BQY1269" s="153"/>
      <c r="BQZ1269" s="153"/>
      <c r="BRA1269" s="153"/>
      <c r="BRB1269" s="153"/>
      <c r="BRC1269" s="153"/>
      <c r="BRD1269" s="153"/>
      <c r="BRE1269" s="153"/>
      <c r="BRF1269" s="153"/>
      <c r="BRG1269" s="153"/>
      <c r="BRH1269" s="153"/>
      <c r="BRI1269" s="153"/>
      <c r="BRJ1269" s="153"/>
      <c r="BRK1269" s="153"/>
      <c r="BRL1269" s="153"/>
      <c r="BRM1269" s="153"/>
      <c r="BRN1269" s="153"/>
      <c r="BRO1269" s="153"/>
      <c r="BRP1269" s="153"/>
      <c r="BRQ1269" s="153"/>
      <c r="BRR1269" s="153"/>
      <c r="BRS1269" s="153"/>
      <c r="BRT1269" s="153"/>
      <c r="BRU1269" s="153"/>
      <c r="BRV1269" s="153"/>
      <c r="BRW1269" s="153"/>
      <c r="BRX1269" s="153"/>
      <c r="BRY1269" s="153"/>
      <c r="BRZ1269" s="153"/>
      <c r="BSA1269" s="153"/>
      <c r="BSB1269" s="153"/>
      <c r="BSC1269" s="153"/>
      <c r="BSD1269" s="153"/>
      <c r="BSE1269" s="153"/>
      <c r="BSF1269" s="153"/>
      <c r="BSG1269" s="153"/>
      <c r="BSH1269" s="153"/>
      <c r="BSI1269" s="153"/>
      <c r="BSJ1269" s="153"/>
      <c r="BSK1269" s="153"/>
      <c r="BSL1269" s="153"/>
      <c r="BSM1269" s="153"/>
      <c r="BSN1269" s="153"/>
      <c r="BSO1269" s="153"/>
      <c r="BSP1269" s="153"/>
      <c r="BSQ1269" s="153"/>
      <c r="BSR1269" s="153"/>
      <c r="BSS1269" s="153"/>
      <c r="BST1269" s="153"/>
      <c r="BSU1269" s="153"/>
      <c r="BSV1269" s="153"/>
      <c r="BSW1269" s="153"/>
      <c r="BSX1269" s="153"/>
      <c r="BSY1269" s="153"/>
      <c r="BSZ1269" s="153"/>
      <c r="BTA1269" s="153"/>
      <c r="BTB1269" s="153"/>
      <c r="BTC1269" s="153"/>
      <c r="BTD1269" s="153"/>
      <c r="BTE1269" s="153"/>
      <c r="BTF1269" s="153"/>
      <c r="BTG1269" s="153"/>
      <c r="BTH1269" s="153"/>
      <c r="BTI1269" s="153"/>
      <c r="BTJ1269" s="153"/>
      <c r="BTK1269" s="153"/>
      <c r="BTL1269" s="153"/>
      <c r="BTM1269" s="153"/>
      <c r="BTN1269" s="153"/>
      <c r="BTO1269" s="153"/>
      <c r="BTP1269" s="153"/>
      <c r="BTQ1269" s="153"/>
      <c r="BTR1269" s="153"/>
      <c r="BTS1269" s="153"/>
      <c r="BTT1269" s="153"/>
      <c r="BTU1269" s="153"/>
      <c r="BTV1269" s="153"/>
      <c r="BTW1269" s="153"/>
      <c r="BTX1269" s="153"/>
      <c r="BTY1269" s="153"/>
      <c r="BTZ1269" s="153"/>
      <c r="BUA1269" s="153"/>
      <c r="BUB1269" s="153"/>
      <c r="BUC1269" s="153"/>
      <c r="BUD1269" s="153"/>
      <c r="BUE1269" s="153"/>
      <c r="BUF1269" s="153"/>
      <c r="BUG1269" s="153"/>
      <c r="BUH1269" s="153"/>
      <c r="BUI1269" s="153"/>
      <c r="BUJ1269" s="153"/>
      <c r="BUK1269" s="153"/>
      <c r="BUL1269" s="153"/>
      <c r="BUM1269" s="153"/>
      <c r="BUN1269" s="153"/>
      <c r="BUO1269" s="153"/>
      <c r="BUP1269" s="153"/>
      <c r="BUQ1269" s="153"/>
      <c r="BUR1269" s="153"/>
      <c r="BUS1269" s="153"/>
      <c r="BUT1269" s="153"/>
      <c r="BUU1269" s="153"/>
      <c r="BUV1269" s="153"/>
      <c r="BUW1269" s="153"/>
      <c r="BUX1269" s="153"/>
      <c r="BUY1269" s="153"/>
      <c r="BUZ1269" s="153"/>
      <c r="BVA1269" s="153"/>
      <c r="BVB1269" s="153"/>
      <c r="BVC1269" s="153"/>
      <c r="BVD1269" s="153"/>
      <c r="BVE1269" s="153"/>
      <c r="BVF1269" s="153"/>
      <c r="BVG1269" s="153"/>
      <c r="BVH1269" s="153"/>
      <c r="BVI1269" s="153"/>
      <c r="BVJ1269" s="153"/>
      <c r="BVK1269" s="153"/>
      <c r="BVL1269" s="153"/>
      <c r="BVM1269" s="153"/>
      <c r="BVN1269" s="153"/>
      <c r="BVO1269" s="153"/>
      <c r="BVP1269" s="153"/>
      <c r="BVQ1269" s="153"/>
      <c r="BVR1269" s="153"/>
      <c r="BVS1269" s="153"/>
      <c r="BVT1269" s="153"/>
      <c r="BVU1269" s="153"/>
      <c r="BVV1269" s="153"/>
      <c r="BVW1269" s="153"/>
      <c r="BVX1269" s="153"/>
      <c r="BVY1269" s="153"/>
      <c r="BVZ1269" s="153"/>
      <c r="BWA1269" s="153"/>
      <c r="BWB1269" s="153"/>
      <c r="BWC1269" s="153"/>
      <c r="BWD1269" s="153"/>
      <c r="BWE1269" s="153"/>
      <c r="BWF1269" s="153"/>
      <c r="BWG1269" s="153"/>
      <c r="BWH1269" s="153"/>
      <c r="BWI1269" s="153"/>
      <c r="BWJ1269" s="153"/>
      <c r="BWK1269" s="153"/>
      <c r="BWL1269" s="153"/>
      <c r="BWM1269" s="153"/>
      <c r="BWN1269" s="153"/>
      <c r="BWO1269" s="153"/>
      <c r="BWP1269" s="153"/>
      <c r="BWQ1269" s="153"/>
      <c r="BWR1269" s="153"/>
      <c r="BWS1269" s="153"/>
      <c r="BWT1269" s="153"/>
      <c r="BWU1269" s="153"/>
      <c r="BWV1269" s="153"/>
      <c r="BWW1269" s="153"/>
      <c r="BWX1269" s="153"/>
      <c r="BWY1269" s="153"/>
      <c r="BWZ1269" s="153"/>
      <c r="BXA1269" s="153"/>
      <c r="BXB1269" s="153"/>
      <c r="BXC1269" s="153"/>
      <c r="BXD1269" s="153"/>
      <c r="BXE1269" s="153"/>
      <c r="BXF1269" s="153"/>
      <c r="BXG1269" s="153"/>
      <c r="BXH1269" s="153"/>
      <c r="BXI1269" s="153"/>
      <c r="BXJ1269" s="153"/>
      <c r="BXK1269" s="153"/>
      <c r="BXL1269" s="153"/>
      <c r="BXM1269" s="153"/>
      <c r="BXN1269" s="153"/>
      <c r="BXO1269" s="153"/>
      <c r="BXP1269" s="153"/>
      <c r="BXQ1269" s="153"/>
      <c r="BXR1269" s="153"/>
      <c r="BXS1269" s="153"/>
      <c r="BXT1269" s="153"/>
      <c r="BXU1269" s="153"/>
      <c r="BXV1269" s="153"/>
      <c r="BXW1269" s="153"/>
      <c r="BXX1269" s="153"/>
      <c r="BXY1269" s="153"/>
      <c r="BXZ1269" s="153"/>
      <c r="BYA1269" s="153"/>
      <c r="BYB1269" s="153"/>
      <c r="BYC1269" s="153"/>
      <c r="BYD1269" s="153"/>
      <c r="BYE1269" s="153"/>
      <c r="BYF1269" s="153"/>
      <c r="BYG1269" s="153"/>
      <c r="BYH1269" s="153"/>
      <c r="BYI1269" s="153"/>
      <c r="BYJ1269" s="153"/>
      <c r="BYK1269" s="153"/>
      <c r="BYL1269" s="153"/>
      <c r="BYM1269" s="153"/>
      <c r="BYN1269" s="153"/>
      <c r="BYO1269" s="153"/>
      <c r="BYP1269" s="153"/>
    </row>
    <row r="1270" spans="1:2018" s="153" customFormat="1" ht="12.75" customHeight="1">
      <c r="A1270"/>
      <c r="C1270" s="197">
        <v>2016</v>
      </c>
      <c r="D1270" s="21" t="s">
        <v>46</v>
      </c>
      <c r="E1270" s="20" t="s">
        <v>185</v>
      </c>
      <c r="I1270" s="31"/>
      <c r="J1270" s="165">
        <f>IF($I1252="n/a",0,IF(J$4&lt;=$C1270,0,IF(SUM($C1270,$I1252)&gt;J$4,$J1266/$I1252,$J1266-SUM($I1270:I1270))))</f>
        <v>0</v>
      </c>
      <c r="K1270" s="165">
        <f>IF($I1252="n/a",0,IF(K$4&lt;=$C1270,0,IF(SUM($C1270,$I1252)&gt;K$4,$J1266/$I1252,$J1266-SUM($I1270:J1270))))</f>
        <v>1.0519453926233815</v>
      </c>
      <c r="L1270" s="165">
        <f>IF($I1252="n/a",0,IF(L$4&lt;=$C1270,0,IF(SUM($C1270,$I1252)&gt;L$4,$J1266/$I1252,$J1266-SUM($I1270:K1270))))</f>
        <v>1.0519453926233815</v>
      </c>
      <c r="M1270" s="165">
        <f>IF($I1252="n/a",0,IF(M$4&lt;=$C1270,0,IF(SUM($C1270,$I1252)&gt;M$4,$J1266/$I1252,$J1266-SUM($I1270:L1270))))</f>
        <v>1.0519453926233815</v>
      </c>
      <c r="N1270" s="165">
        <f>IF($I1252="n/a",0,IF(N$4&lt;=$C1270,0,IF(SUM($C1270,$I1252)&gt;N$4,$J1266/$I1252,$J1266-SUM($I1270:M1270))))</f>
        <v>1.0519453926233815</v>
      </c>
      <c r="O1270" s="165">
        <f>IF($I1252="n/a",0,IF(O$4&lt;=$C1270,0,IF(SUM($C1270,$I1252)&gt;O$4,$J1266/$I1252,$J1266-SUM($I1270:N1270))))</f>
        <v>1.0519453926233815</v>
      </c>
      <c r="P1270" s="165">
        <f>IF($I1252="n/a",0,IF(P$4&lt;=$C1270,0,IF(SUM($C1270,$I1252)&gt;P$4,$J1266/$I1252,$J1266-SUM($I1270:O1270))))</f>
        <v>1.0519453926233815</v>
      </c>
      <c r="Q1270" s="165">
        <f>IF($I1252="n/a",0,IF(Q$4&lt;=$C1270,0,IF(SUM($C1270,$I1252)&gt;Q$4,$J1266/$I1252,$J1266-SUM($I1270:P1270))))</f>
        <v>1.0519453926233815</v>
      </c>
      <c r="R1270" s="165">
        <f>IF($I1252="n/a",0,IF(R$4&lt;=$C1270,0,IF(SUM($C1270,$I1252)&gt;R$4,$J1266/$I1252,$J1266-SUM($I1270:Q1270))))</f>
        <v>1.0519453926233815</v>
      </c>
      <c r="S1270" s="165">
        <f>IF($I1252="n/a",0,IF(S$4&lt;=$C1270,0,IF(SUM($C1270,$I1252)&gt;S$4,$J1266/$I1252,$J1266-SUM($I1270:R1270))))</f>
        <v>1.0519453926233815</v>
      </c>
      <c r="T1270" s="165">
        <f>IF($I1252="n/a",0,IF(T$4&lt;=$C1270,0,IF(SUM($C1270,$I1252)&gt;T$4,$J1266/$I1252,$J1266-SUM($I1270:S1270))))</f>
        <v>1.0519453926233815</v>
      </c>
      <c r="U1270" s="165">
        <f>IF($I1252="n/a",0,IF(U$4&lt;=$C1270,0,IF(SUM($C1270,$I1252)&gt;U$4,$J1266/$I1252,$J1266-SUM($I1270:T1270))))</f>
        <v>1.0519453926233815</v>
      </c>
      <c r="V1270" s="165">
        <f>IF($I1252="n/a",0,IF(V$4&lt;=$C1270,0,IF(SUM($C1270,$I1252)&gt;V$4,$J1266/$I1252,$J1266-SUM($I1270:U1270))))</f>
        <v>1.0519453926233815</v>
      </c>
      <c r="W1270" s="165">
        <f>IF($I1252="n/a",0,IF(W$4&lt;=$C1270,0,IF(SUM($C1270,$I1252)&gt;W$4,$J1266/$I1252,$J1266-SUM($I1270:V1270))))</f>
        <v>1.0519453926233815</v>
      </c>
      <c r="X1270" s="165">
        <f>IF($I1252="n/a",0,IF(X$4&lt;=$C1270,0,IF(SUM($C1270,$I1252)&gt;X$4,$J1266/$I1252,$J1266-SUM($I1270:W1270))))</f>
        <v>1.0519453926233815</v>
      </c>
      <c r="Y1270" s="165">
        <f>IF($I1252="n/a",0,IF(Y$4&lt;=$C1270,0,IF(SUM($C1270,$I1252)&gt;Y$4,$J1266/$I1252,$J1266-SUM($I1270:X1270))))</f>
        <v>1.0519453926233815</v>
      </c>
      <c r="Z1270" s="165">
        <f>IF($I1252="n/a",0,IF(Z$4&lt;=$C1270,0,IF(SUM($C1270,$I1252)&gt;Z$4,$J1266/$I1252,$J1266-SUM($I1270:Y1270))))</f>
        <v>1.0519453926233815</v>
      </c>
      <c r="AA1270" s="165">
        <f>IF($I1252="n/a",0,IF(AA$4&lt;=$C1270,0,IF(SUM($C1270,$I1252)&gt;AA$4,$J1266/$I1252,$J1266-SUM($I1270:Z1270))))</f>
        <v>1.0519453926233815</v>
      </c>
      <c r="AB1270" s="165">
        <f>IF($I1252="n/a",0,IF(AB$4&lt;=$C1270,0,IF(SUM($C1270,$I1252)&gt;AB$4,$J1266/$I1252,$J1266-SUM($I1270:AA1270))))</f>
        <v>1.0519453926233815</v>
      </c>
      <c r="AC1270" s="165">
        <f>IF($I1252="n/a",0,IF(AC$4&lt;=$C1270,0,IF(SUM($C1270,$I1252)&gt;AC$4,$J1266/$I1252,$J1266-SUM($I1270:AB1270))))</f>
        <v>1.0519453926233815</v>
      </c>
      <c r="AD1270" s="165">
        <f>IF($I1252="n/a",0,IF(AD$4&lt;=$C1270,0,IF(SUM($C1270,$I1252)&gt;AD$4,$J1266/$I1252,$J1266-SUM($I1270:AC1270))))</f>
        <v>1.0519453926233815</v>
      </c>
      <c r="AE1270" s="165">
        <f>IF($I1252="n/a",0,IF(AE$4&lt;=$C1270,0,IF(SUM($C1270,$I1252)&gt;AE$4,$J1266/$I1252,$J1266-SUM($I1270:AD1270))))</f>
        <v>1.0519453926233815</v>
      </c>
      <c r="AF1270" s="165">
        <f>IF($I1252="n/a",0,IF(AF$4&lt;=$C1270,0,IF(SUM($C1270,$I1252)&gt;AF$4,$J1266/$I1252,$J1266-SUM($I1270:AE1270))))</f>
        <v>1.0519453926233815</v>
      </c>
      <c r="AG1270" s="165">
        <f>IF($I1252="n/a",0,IF(AG$4&lt;=$C1270,0,IF(SUM($C1270,$I1252)&gt;AG$4,$J1266/$I1252,$J1266-SUM($I1270:AF1270))))</f>
        <v>1.0519453926233815</v>
      </c>
      <c r="AH1270" s="165">
        <f>IF($I1252="n/a",0,IF(AH$4&lt;=$C1270,0,IF(SUM($C1270,$I1252)&gt;AH$4,$J1266/$I1252,$J1266-SUM($I1270:AG1270))))</f>
        <v>1.0519453926233815</v>
      </c>
      <c r="AI1270" s="165">
        <f>IF($I1252="n/a",0,IF(AI$4&lt;=$C1270,0,IF(SUM($C1270,$I1252)&gt;AI$4,$J1266/$I1252,$J1266-SUM($I1270:AH1270))))</f>
        <v>1.0519453926233815</v>
      </c>
      <c r="AJ1270" s="165">
        <f>IF($I1252="n/a",0,IF(AJ$4&lt;=$C1270,0,IF(SUM($C1270,$I1252)&gt;AJ$4,$J1266/$I1252,$J1266-SUM($I1270:AI1270))))</f>
        <v>1.0519453926233815</v>
      </c>
      <c r="AK1270" s="165">
        <f>IF($I1252="n/a",0,IF(AK$4&lt;=$C1270,0,IF(SUM($C1270,$I1252)&gt;AK$4,$J1266/$I1252,$J1266-SUM($I1270:AJ1270))))</f>
        <v>1.0519453926233815</v>
      </c>
      <c r="AL1270" s="165">
        <f>IF($I1252="n/a",0,IF(AL$4&lt;=$C1270,0,IF(SUM($C1270,$I1252)&gt;AL$4,$J1266/$I1252,$J1266-SUM($I1270:AK1270))))</f>
        <v>1.0519453926233815</v>
      </c>
      <c r="AM1270" s="165">
        <f>IF($I1252="n/a",0,IF(AM$4&lt;=$C1270,0,IF(SUM($C1270,$I1252)&gt;AM$4,$J1266/$I1252,$J1266-SUM($I1270:AL1270))))</f>
        <v>1.0519453926233815</v>
      </c>
      <c r="AN1270" s="165">
        <f>IF($I1252="n/a",0,IF(AN$4&lt;=$C1270,0,IF(SUM($C1270,$I1252)&gt;AN$4,$J1266/$I1252,$J1266-SUM($I1270:AM1270))))</f>
        <v>1.0519453926233815</v>
      </c>
      <c r="AO1270" s="165">
        <f>IF($I1252="n/a",0,IF(AO$4&lt;=$C1270,0,IF(SUM($C1270,$I1252)&gt;AO$4,$J1266/$I1252,$J1266-SUM($I1270:AN1270))))</f>
        <v>1.0519453926233815</v>
      </c>
      <c r="AP1270" s="165">
        <f>IF($I1252="n/a",0,IF(AP$4&lt;=$C1270,0,IF(SUM($C1270,$I1252)&gt;AP$4,$J1266/$I1252,$J1266-SUM($I1270:AO1270))))</f>
        <v>1.0519453926233815</v>
      </c>
      <c r="AQ1270" s="165">
        <f>IF($I1252="n/a",0,IF(AQ$4&lt;=$C1270,0,IF(SUM($C1270,$I1252)&gt;AQ$4,$J1266/$I1252,$J1266-SUM($I1270:AP1270))))</f>
        <v>1.0519453926233815</v>
      </c>
      <c r="AR1270" s="165">
        <f>IF($I1252="n/a",0,IF(AR$4&lt;=$C1270,0,IF(SUM($C1270,$I1252)&gt;AR$4,$J1266/$I1252,$J1266-SUM($I1270:AQ1270))))</f>
        <v>1.0519453926233815</v>
      </c>
      <c r="AS1270" s="165">
        <f>IF($I1252="n/a",0,IF(AS$4&lt;=$C1270,0,IF(SUM($C1270,$I1252)&gt;AS$4,$J1266/$I1252,$J1266-SUM($I1270:AR1270))))</f>
        <v>1.0519453926233815</v>
      </c>
      <c r="AT1270" s="165">
        <f>IF($I1252="n/a",0,IF(AT$4&lt;=$C1270,0,IF(SUM($C1270,$I1252)&gt;AT$4,$J1266/$I1252,$J1266-SUM($I1270:AS1270))))</f>
        <v>1.0519453926233815</v>
      </c>
      <c r="AU1270" s="165">
        <f>IF($I1252="n/a",0,IF(AU$4&lt;=$C1270,0,IF(SUM($C1270,$I1252)&gt;AU$4,$J1266/$I1252,$J1266-SUM($I1270:AT1270))))</f>
        <v>1.0519453926233815</v>
      </c>
      <c r="AV1270" s="165">
        <f>IF($I1252="n/a",0,IF(AV$4&lt;=$C1270,0,IF(SUM($C1270,$I1252)&gt;AV$4,$J1266/$I1252,$J1266-SUM($I1270:AU1270))))</f>
        <v>1.0519453926233815</v>
      </c>
      <c r="AW1270" s="165">
        <f>IF($I1252="n/a",0,IF(AW$4&lt;=$C1270,0,IF(SUM($C1270,$I1252)&gt;AW$4,$J1266/$I1252,$J1266-SUM($I1270:AV1270))))</f>
        <v>1.0519453926233815</v>
      </c>
      <c r="AX1270" s="165">
        <f>IF($I1252="n/a",0,IF(AX$4&lt;=$C1270,0,IF(SUM($C1270,$I1252)&gt;AX$4,$J1266/$I1252,$J1266-SUM($I1270:AW1270))))</f>
        <v>1.0519453926234021</v>
      </c>
      <c r="AY1270" s="165">
        <f>IF($I1252="n/a",0,IF(AY$4&lt;=$C1270,0,IF(SUM($C1270,$I1252)&gt;AY$4,$J1266/$I1252,$J1266-SUM($I1270:AX1270))))</f>
        <v>0</v>
      </c>
      <c r="AZ1270" s="165">
        <f>IF($I1252="n/a",0,IF(AZ$4&lt;=$C1270,0,IF(SUM($C1270,$I1252)&gt;AZ$4,$J1266/$I1252,$J1266-SUM($I1270:AY1270))))</f>
        <v>0</v>
      </c>
      <c r="BA1270" s="165">
        <f>IF($I1252="n/a",0,IF(BA$4&lt;=$C1270,0,IF(SUM($C1270,$I1252)&gt;BA$4,$J1266/$I1252,$J1266-SUM($I1270:AZ1270))))</f>
        <v>0</v>
      </c>
      <c r="BB1270" s="165">
        <f>IF($I1252="n/a",0,IF(BB$4&lt;=$C1270,0,IF(SUM($C1270,$I1252)&gt;BB$4,$J1266/$I1252,$J1266-SUM($I1270:BA1270))))</f>
        <v>0</v>
      </c>
      <c r="BC1270" s="165">
        <f>IF($I1252="n/a",0,IF(BC$4&lt;=$C1270,0,IF(SUM($C1270,$I1252)&gt;BC$4,$J1266/$I1252,$J1266-SUM($I1270:BB1270))))</f>
        <v>0</v>
      </c>
      <c r="BD1270" s="165">
        <f>IF($I1252="n/a",0,IF(BD$4&lt;=$C1270,0,IF(SUM($C1270,$I1252)&gt;BD$4,$J1266/$I1252,$J1266-SUM($I1270:BC1270))))</f>
        <v>0</v>
      </c>
      <c r="BE1270" s="165">
        <f>IF($I1252="n/a",0,IF(BE$4&lt;=$C1270,0,IF(SUM($C1270,$I1252)&gt;BE$4,$J1266/$I1252,$J1266-SUM($I1270:BD1270))))</f>
        <v>0</v>
      </c>
      <c r="BF1270" s="165">
        <f>IF($I1252="n/a",0,IF(BF$4&lt;=$C1270,0,IF(SUM($C1270,$I1252)&gt;BF$4,$J1266/$I1252,$J1266-SUM($I1270:BE1270))))</f>
        <v>0</v>
      </c>
      <c r="BG1270" s="165">
        <f>IF($I1252="n/a",0,IF(BG$4&lt;=$C1270,0,IF(SUM($C1270,$I1252)&gt;BG$4,$J1266/$I1252,$J1266-SUM($I1270:BF1270))))</f>
        <v>0</v>
      </c>
      <c r="BH1270" s="165">
        <f>IF($I1252="n/a",0,IF(BH$4&lt;=$C1270,0,IF(SUM($C1270,$I1252)&gt;BH$4,$J1266/$I1252,$J1266-SUM($I1270:BG1270))))</f>
        <v>0</v>
      </c>
      <c r="BI1270" s="165">
        <f>IF($I1252="n/a",0,IF(BI$4&lt;=$C1270,0,IF(SUM($C1270,$I1252)&gt;BI$4,$J1266/$I1252,$J1266-SUM($I1270:BH1270))))</f>
        <v>0</v>
      </c>
      <c r="BJ1270" s="165">
        <f>IF($I1252="n/a",0,IF(BJ$4&lt;=$C1270,0,IF(SUM($C1270,$I1252)&gt;BJ$4,$J1266/$I1252,$J1266-SUM($I1270:BI1270))))</f>
        <v>0</v>
      </c>
      <c r="BK1270" s="165">
        <f>IF($I1252="n/a",0,IF(BK$4&lt;=$C1270,0,IF(SUM($C1270,$I1252)&gt;BK$4,$J1266/$I1252,$J1266-SUM($I1270:BJ1270))))</f>
        <v>0</v>
      </c>
      <c r="BL1270" s="165">
        <f>IF($I1252="n/a",0,IF(BL$4&lt;=$C1270,0,IF(SUM($C1270,$I1252)&gt;BL$4,$J1266/$I1252,$J1266-SUM($I1270:BK1270))))</f>
        <v>0</v>
      </c>
      <c r="BM1270" s="165">
        <f>IF($I1252="n/a",0,IF(BM$4&lt;=$C1270,0,IF(SUM($C1270,$I1252)&gt;BM$4,$J1266/$I1252,$J1266-SUM($I1270:BL1270))))</f>
        <v>0</v>
      </c>
      <c r="BN1270" s="165">
        <f>IF($I1252="n/a",0,IF(BN$4&lt;=$C1270,0,IF(SUM($C1270,$I1252)&gt;BN$4,$J1266/$I1252,$J1266-SUM($I1270:BM1270))))</f>
        <v>0</v>
      </c>
      <c r="BO1270" s="165">
        <f>IF($I1252="n/a",0,IF(BO$4&lt;=$C1270,0,IF(SUM($C1270,$I1252)&gt;BO$4,$J1266/$I1252,$J1266-SUM($I1270:BN1270))))</f>
        <v>0</v>
      </c>
      <c r="BP1270" s="165">
        <f>IF($I1252="n/a",0,IF(BP$4&lt;=$C1270,0,IF(SUM($C1270,$I1252)&gt;BP$4,$J1266/$I1252,$J1266-SUM($I1270:BO1270))))</f>
        <v>0</v>
      </c>
      <c r="BQ1270" s="165">
        <f>IF($I1252="n/a",0,IF(BQ$4&lt;=$C1270,0,IF(SUM($C1270,$I1252)&gt;BQ$4,$J1266/$I1252,$J1266-SUM($I1270:BP1270))))</f>
        <v>0</v>
      </c>
      <c r="BR1270" s="165">
        <f>IF($I1252="n/a",0,IF(BR$4&lt;=$C1270,0,IF(SUM($C1270,$I1252)&gt;BR$4,$J1266/$I1252,$J1266-SUM($I1270:BQ1270))))</f>
        <v>0</v>
      </c>
      <c r="BS1270" s="165">
        <f>IF($I1252="n/a",0,IF(BS$4&lt;=$C1270,0,IF(SUM($C1270,$I1252)&gt;BS$4,$J1266/$I1252,$J1266-SUM($I1270:BR1270))))</f>
        <v>0</v>
      </c>
      <c r="BT1270" s="165">
        <f>IF($I1252="n/a",0,IF(BT$4&lt;=$C1270,0,IF(SUM($C1270,$I1252)&gt;BT$4,$J1266/$I1252,$J1266-SUM($I1270:BS1270))))</f>
        <v>0</v>
      </c>
      <c r="BU1270" s="165">
        <f>IF($I1252="n/a",0,IF(BU$4&lt;=$C1270,0,IF(SUM($C1270,$I1252)&gt;BU$4,$J1266/$I1252,$J1266-SUM($I1270:BT1270))))</f>
        <v>0</v>
      </c>
      <c r="BV1270" s="165">
        <f>IF($I1252="n/a",0,IF(BV$4&lt;=$C1270,0,IF(SUM($C1270,$I1252)&gt;BV$4,$J1266/$I1252,$J1266-SUM($I1270:BU1270))))</f>
        <v>0</v>
      </c>
      <c r="BW1270" s="165">
        <f>IF($I1252="n/a",0,IF(BW$4&lt;=$C1270,0,IF(SUM($C1270,$I1252)&gt;BW$4,$J1266/$I1252,$J1266-SUM($I1270:BV1270))))</f>
        <v>0</v>
      </c>
      <c r="BX1270" s="165">
        <f>IF($I1252="n/a",0,IF(BX$4&lt;=$C1270,0,IF(SUM($C1270,$I1252)&gt;BX$4,$J1266/$I1252,$J1266-SUM($I1270:BW1270))))</f>
        <v>0</v>
      </c>
      <c r="BY1270" s="165">
        <f>IF($I1252="n/a",0,IF(BY$4&lt;=$C1270,0,IF(SUM($C1270,$I1252)&gt;BY$4,$J1266/$I1252,$J1266-SUM($I1270:BX1270))))</f>
        <v>0</v>
      </c>
      <c r="BZ1270" s="165">
        <f>IF($I1252="n/a",0,IF(BZ$4&lt;=$C1270,0,IF(SUM($C1270,$I1252)&gt;BZ$4,$J1266/$I1252,$J1266-SUM($I1270:BY1270))))</f>
        <v>0</v>
      </c>
      <c r="CA1270" s="165">
        <f>IF($I1252="n/a",0,IF(CA$4&lt;=$C1270,0,IF(SUM($C1270,$I1252)&gt;CA$4,$J1266/$I1252,$J1266-SUM($I1270:BZ1270))))</f>
        <v>0</v>
      </c>
      <c r="CB1270" s="165">
        <f>IF($I1252="n/a",0,IF(CB$4&lt;=$C1270,0,IF(SUM($C1270,$I1252)&gt;CB$4,$J1266/$I1252,$J1266-SUM($I1270:CA1270))))</f>
        <v>0</v>
      </c>
      <c r="CC1270" s="165">
        <f>IF($I1252="n/a",0,IF(CC$4&lt;=$C1270,0,IF(SUM($C1270,$I1252)&gt;CC$4,$J1266/$I1252,$J1266-SUM($I1270:CB1270))))</f>
        <v>0</v>
      </c>
      <c r="CD1270" s="165">
        <f>IF($I1252="n/a",0,IF(CD$4&lt;=$C1270,0,IF(SUM($C1270,$I1252)&gt;CD$4,$J1266/$I1252,$J1266-SUM($I1270:CC1270))))</f>
        <v>0</v>
      </c>
      <c r="CE1270" s="165">
        <f>IF($I1252="n/a",0,IF(CE$4&lt;=$C1270,0,IF(SUM($C1270,$I1252)&gt;CE$4,$J1266/$I1252,$J1266-SUM($I1270:CD1270))))</f>
        <v>0</v>
      </c>
      <c r="CF1270" s="165">
        <f>IF($I1252="n/a",0,IF(CF$4&lt;=$C1270,0,IF(SUM($C1270,$I1252)&gt;CF$4,$J1266/$I1252,$J1266-SUM($I1270:CE1270))))</f>
        <v>0</v>
      </c>
    </row>
    <row r="1271" spans="1:2018" s="153" customFormat="1" ht="12.75" customHeight="1">
      <c r="A1271"/>
      <c r="C1271" s="197">
        <v>2017</v>
      </c>
      <c r="D1271" s="21" t="s">
        <v>45</v>
      </c>
      <c r="E1271" s="21" t="s">
        <v>185</v>
      </c>
      <c r="I1271" s="31"/>
      <c r="J1271" s="165">
        <f>IF($I1252="n/a",0,IF(J$4&lt;=$C1271,0,IF(SUM($C1271,$I1252)&gt;J$4,$K1266/$I1252,$K1266-SUM($I1271:I1271))))</f>
        <v>0</v>
      </c>
      <c r="K1271" s="165">
        <f>IF($I1252="n/a",0,IF(K$4&lt;=$C1271,0,IF(SUM($C1271,$I1252)&gt;K$4,$K1266/$I1252,$K1266-SUM($I1271:J1271))))</f>
        <v>0</v>
      </c>
      <c r="L1271" s="165">
        <f>IF($I1252="n/a",0,IF(L$4&lt;=$C1271,0,IF(SUM($C1271,$I1252)&gt;L$4,$K1266/$I1252,$K1266-SUM($I1271:K1271))))</f>
        <v>0.67998028232989127</v>
      </c>
      <c r="M1271" s="165">
        <f>IF($I1252="n/a",0,IF(M$4&lt;=$C1271,0,IF(SUM($C1271,$I1252)&gt;M$4,$K1266/$I1252,$K1266-SUM($I1271:L1271))))</f>
        <v>0.67998028232989127</v>
      </c>
      <c r="N1271" s="165">
        <f>IF($I1252="n/a",0,IF(N$4&lt;=$C1271,0,IF(SUM($C1271,$I1252)&gt;N$4,$K1266/$I1252,$K1266-SUM($I1271:M1271))))</f>
        <v>0.67998028232989127</v>
      </c>
      <c r="O1271" s="165">
        <f>IF($I1252="n/a",0,IF(O$4&lt;=$C1271,0,IF(SUM($C1271,$I1252)&gt;O$4,$K1266/$I1252,$K1266-SUM($I1271:N1271))))</f>
        <v>0.67998028232989127</v>
      </c>
      <c r="P1271" s="165">
        <f>IF($I1252="n/a",0,IF(P$4&lt;=$C1271,0,IF(SUM($C1271,$I1252)&gt;P$4,$K1266/$I1252,$K1266-SUM($I1271:O1271))))</f>
        <v>0.67998028232989127</v>
      </c>
      <c r="Q1271" s="165">
        <f>IF($I1252="n/a",0,IF(Q$4&lt;=$C1271,0,IF(SUM($C1271,$I1252)&gt;Q$4,$K1266/$I1252,$K1266-SUM($I1271:P1271))))</f>
        <v>0.67998028232989127</v>
      </c>
      <c r="R1271" s="165">
        <f>IF($I1252="n/a",0,IF(R$4&lt;=$C1271,0,IF(SUM($C1271,$I1252)&gt;R$4,$K1266/$I1252,$K1266-SUM($I1271:Q1271))))</f>
        <v>0.67998028232989127</v>
      </c>
      <c r="S1271" s="165">
        <f>IF($I1252="n/a",0,IF(S$4&lt;=$C1271,0,IF(SUM($C1271,$I1252)&gt;S$4,$K1266/$I1252,$K1266-SUM($I1271:R1271))))</f>
        <v>0.67998028232989127</v>
      </c>
      <c r="T1271" s="165">
        <f>IF($I1252="n/a",0,IF(T$4&lt;=$C1271,0,IF(SUM($C1271,$I1252)&gt;T$4,$K1266/$I1252,$K1266-SUM($I1271:S1271))))</f>
        <v>0.67998028232989127</v>
      </c>
      <c r="U1271" s="165">
        <f>IF($I1252="n/a",0,IF(U$4&lt;=$C1271,0,IF(SUM($C1271,$I1252)&gt;U$4,$K1266/$I1252,$K1266-SUM($I1271:T1271))))</f>
        <v>0.67998028232989127</v>
      </c>
      <c r="V1271" s="165">
        <f>IF($I1252="n/a",0,IF(V$4&lt;=$C1271,0,IF(SUM($C1271,$I1252)&gt;V$4,$K1266/$I1252,$K1266-SUM($I1271:U1271))))</f>
        <v>0.67998028232989127</v>
      </c>
      <c r="W1271" s="165">
        <f>IF($I1252="n/a",0,IF(W$4&lt;=$C1271,0,IF(SUM($C1271,$I1252)&gt;W$4,$K1266/$I1252,$K1266-SUM($I1271:V1271))))</f>
        <v>0.67998028232989127</v>
      </c>
      <c r="X1271" s="165">
        <f>IF($I1252="n/a",0,IF(X$4&lt;=$C1271,0,IF(SUM($C1271,$I1252)&gt;X$4,$K1266/$I1252,$K1266-SUM($I1271:W1271))))</f>
        <v>0.67998028232989127</v>
      </c>
      <c r="Y1271" s="165">
        <f>IF($I1252="n/a",0,IF(Y$4&lt;=$C1271,0,IF(SUM($C1271,$I1252)&gt;Y$4,$K1266/$I1252,$K1266-SUM($I1271:X1271))))</f>
        <v>0.67998028232989127</v>
      </c>
      <c r="Z1271" s="165">
        <f>IF($I1252="n/a",0,IF(Z$4&lt;=$C1271,0,IF(SUM($C1271,$I1252)&gt;Z$4,$K1266/$I1252,$K1266-SUM($I1271:Y1271))))</f>
        <v>0.67998028232989127</v>
      </c>
      <c r="AA1271" s="165">
        <f>IF($I1252="n/a",0,IF(AA$4&lt;=$C1271,0,IF(SUM($C1271,$I1252)&gt;AA$4,$K1266/$I1252,$K1266-SUM($I1271:Z1271))))</f>
        <v>0.67998028232989127</v>
      </c>
      <c r="AB1271" s="165">
        <f>IF($I1252="n/a",0,IF(AB$4&lt;=$C1271,0,IF(SUM($C1271,$I1252)&gt;AB$4,$K1266/$I1252,$K1266-SUM($I1271:AA1271))))</f>
        <v>0.67998028232989127</v>
      </c>
      <c r="AC1271" s="165">
        <f>IF($I1252="n/a",0,IF(AC$4&lt;=$C1271,0,IF(SUM($C1271,$I1252)&gt;AC$4,$K1266/$I1252,$K1266-SUM($I1271:AB1271))))</f>
        <v>0.67998028232989127</v>
      </c>
      <c r="AD1271" s="165">
        <f>IF($I1252="n/a",0,IF(AD$4&lt;=$C1271,0,IF(SUM($C1271,$I1252)&gt;AD$4,$K1266/$I1252,$K1266-SUM($I1271:AC1271))))</f>
        <v>0.67998028232989127</v>
      </c>
      <c r="AE1271" s="165">
        <f>IF($I1252="n/a",0,IF(AE$4&lt;=$C1271,0,IF(SUM($C1271,$I1252)&gt;AE$4,$K1266/$I1252,$K1266-SUM($I1271:AD1271))))</f>
        <v>0.67998028232989127</v>
      </c>
      <c r="AF1271" s="165">
        <f>IF($I1252="n/a",0,IF(AF$4&lt;=$C1271,0,IF(SUM($C1271,$I1252)&gt;AF$4,$K1266/$I1252,$K1266-SUM($I1271:AE1271))))</f>
        <v>0.67998028232989127</v>
      </c>
      <c r="AG1271" s="165">
        <f>IF($I1252="n/a",0,IF(AG$4&lt;=$C1271,0,IF(SUM($C1271,$I1252)&gt;AG$4,$K1266/$I1252,$K1266-SUM($I1271:AF1271))))</f>
        <v>0.67998028232989127</v>
      </c>
      <c r="AH1271" s="165">
        <f>IF($I1252="n/a",0,IF(AH$4&lt;=$C1271,0,IF(SUM($C1271,$I1252)&gt;AH$4,$K1266/$I1252,$K1266-SUM($I1271:AG1271))))</f>
        <v>0.67998028232989127</v>
      </c>
      <c r="AI1271" s="165">
        <f>IF($I1252="n/a",0,IF(AI$4&lt;=$C1271,0,IF(SUM($C1271,$I1252)&gt;AI$4,$K1266/$I1252,$K1266-SUM($I1271:AH1271))))</f>
        <v>0.67998028232989127</v>
      </c>
      <c r="AJ1271" s="165">
        <f>IF($I1252="n/a",0,IF(AJ$4&lt;=$C1271,0,IF(SUM($C1271,$I1252)&gt;AJ$4,$K1266/$I1252,$K1266-SUM($I1271:AI1271))))</f>
        <v>0.67998028232989127</v>
      </c>
      <c r="AK1271" s="165">
        <f>IF($I1252="n/a",0,IF(AK$4&lt;=$C1271,0,IF(SUM($C1271,$I1252)&gt;AK$4,$K1266/$I1252,$K1266-SUM($I1271:AJ1271))))</f>
        <v>0.67998028232989127</v>
      </c>
      <c r="AL1271" s="165">
        <f>IF($I1252="n/a",0,IF(AL$4&lt;=$C1271,0,IF(SUM($C1271,$I1252)&gt;AL$4,$K1266/$I1252,$K1266-SUM($I1271:AK1271))))</f>
        <v>0.67998028232989127</v>
      </c>
      <c r="AM1271" s="165">
        <f>IF($I1252="n/a",0,IF(AM$4&lt;=$C1271,0,IF(SUM($C1271,$I1252)&gt;AM$4,$K1266/$I1252,$K1266-SUM($I1271:AL1271))))</f>
        <v>0.67998028232989127</v>
      </c>
      <c r="AN1271" s="165">
        <f>IF($I1252="n/a",0,IF(AN$4&lt;=$C1271,0,IF(SUM($C1271,$I1252)&gt;AN$4,$K1266/$I1252,$K1266-SUM($I1271:AM1271))))</f>
        <v>0.67998028232989127</v>
      </c>
      <c r="AO1271" s="165">
        <f>IF($I1252="n/a",0,IF(AO$4&lt;=$C1271,0,IF(SUM($C1271,$I1252)&gt;AO$4,$K1266/$I1252,$K1266-SUM($I1271:AN1271))))</f>
        <v>0.67998028232989127</v>
      </c>
      <c r="AP1271" s="165">
        <f>IF($I1252="n/a",0,IF(AP$4&lt;=$C1271,0,IF(SUM($C1271,$I1252)&gt;AP$4,$K1266/$I1252,$K1266-SUM($I1271:AO1271))))</f>
        <v>0.67998028232989127</v>
      </c>
      <c r="AQ1271" s="165">
        <f>IF($I1252="n/a",0,IF(AQ$4&lt;=$C1271,0,IF(SUM($C1271,$I1252)&gt;AQ$4,$K1266/$I1252,$K1266-SUM($I1271:AP1271))))</f>
        <v>0.67998028232989127</v>
      </c>
      <c r="AR1271" s="165">
        <f>IF($I1252="n/a",0,IF(AR$4&lt;=$C1271,0,IF(SUM($C1271,$I1252)&gt;AR$4,$K1266/$I1252,$K1266-SUM($I1271:AQ1271))))</f>
        <v>0.67998028232989127</v>
      </c>
      <c r="AS1271" s="165">
        <f>IF($I1252="n/a",0,IF(AS$4&lt;=$C1271,0,IF(SUM($C1271,$I1252)&gt;AS$4,$K1266/$I1252,$K1266-SUM($I1271:AR1271))))</f>
        <v>0.67998028232989127</v>
      </c>
      <c r="AT1271" s="165">
        <f>IF($I1252="n/a",0,IF(AT$4&lt;=$C1271,0,IF(SUM($C1271,$I1252)&gt;AT$4,$K1266/$I1252,$K1266-SUM($I1271:AS1271))))</f>
        <v>0.67998028232989127</v>
      </c>
      <c r="AU1271" s="165">
        <f>IF($I1252="n/a",0,IF(AU$4&lt;=$C1271,0,IF(SUM($C1271,$I1252)&gt;AU$4,$K1266/$I1252,$K1266-SUM($I1271:AT1271))))</f>
        <v>0.67998028232989127</v>
      </c>
      <c r="AV1271" s="165">
        <f>IF($I1252="n/a",0,IF(AV$4&lt;=$C1271,0,IF(SUM($C1271,$I1252)&gt;AV$4,$K1266/$I1252,$K1266-SUM($I1271:AU1271))))</f>
        <v>0.67998028232989127</v>
      </c>
      <c r="AW1271" s="165">
        <f>IF($I1252="n/a",0,IF(AW$4&lt;=$C1271,0,IF(SUM($C1271,$I1252)&gt;AW$4,$K1266/$I1252,$K1266-SUM($I1271:AV1271))))</f>
        <v>0.67998028232989127</v>
      </c>
      <c r="AX1271" s="165">
        <f>IF($I1252="n/a",0,IF(AX$4&lt;=$C1271,0,IF(SUM($C1271,$I1252)&gt;AX$4,$K1266/$I1252,$K1266-SUM($I1271:AW1271))))</f>
        <v>0.67998028232989127</v>
      </c>
      <c r="AY1271" s="165">
        <f>IF($I1252="n/a",0,IF(AY$4&lt;=$C1271,0,IF(SUM($C1271,$I1252)&gt;AY$4,$K1266/$I1252,$K1266-SUM($I1271:AX1271))))</f>
        <v>0.67998028232991459</v>
      </c>
      <c r="AZ1271" s="165">
        <f>IF($I1252="n/a",0,IF(AZ$4&lt;=$C1271,0,IF(SUM($C1271,$I1252)&gt;AZ$4,$K1266/$I1252,$K1266-SUM($I1271:AY1271))))</f>
        <v>0</v>
      </c>
      <c r="BA1271" s="165">
        <f>IF($I1252="n/a",0,IF(BA$4&lt;=$C1271,0,IF(SUM($C1271,$I1252)&gt;BA$4,$K1266/$I1252,$K1266-SUM($I1271:AZ1271))))</f>
        <v>0</v>
      </c>
      <c r="BB1271" s="165">
        <f>IF($I1252="n/a",0,IF(BB$4&lt;=$C1271,0,IF(SUM($C1271,$I1252)&gt;BB$4,$K1266/$I1252,$K1266-SUM($I1271:BA1271))))</f>
        <v>0</v>
      </c>
      <c r="BC1271" s="165">
        <f>IF($I1252="n/a",0,IF(BC$4&lt;=$C1271,0,IF(SUM($C1271,$I1252)&gt;BC$4,$K1266/$I1252,$K1266-SUM($I1271:BB1271))))</f>
        <v>0</v>
      </c>
      <c r="BD1271" s="165">
        <f>IF($I1252="n/a",0,IF(BD$4&lt;=$C1271,0,IF(SUM($C1271,$I1252)&gt;BD$4,$K1266/$I1252,$K1266-SUM($I1271:BC1271))))</f>
        <v>0</v>
      </c>
      <c r="BE1271" s="165">
        <f>IF($I1252="n/a",0,IF(BE$4&lt;=$C1271,0,IF(SUM($C1271,$I1252)&gt;BE$4,$K1266/$I1252,$K1266-SUM($I1271:BD1271))))</f>
        <v>0</v>
      </c>
      <c r="BF1271" s="165">
        <f>IF($I1252="n/a",0,IF(BF$4&lt;=$C1271,0,IF(SUM($C1271,$I1252)&gt;BF$4,$K1266/$I1252,$K1266-SUM($I1271:BE1271))))</f>
        <v>0</v>
      </c>
      <c r="BG1271" s="165">
        <f>IF($I1252="n/a",0,IF(BG$4&lt;=$C1271,0,IF(SUM($C1271,$I1252)&gt;BG$4,$K1266/$I1252,$K1266-SUM($I1271:BF1271))))</f>
        <v>0</v>
      </c>
      <c r="BH1271" s="165">
        <f>IF($I1252="n/a",0,IF(BH$4&lt;=$C1271,0,IF(SUM($C1271,$I1252)&gt;BH$4,$K1266/$I1252,$K1266-SUM($I1271:BG1271))))</f>
        <v>0</v>
      </c>
      <c r="BI1271" s="165">
        <f>IF($I1252="n/a",0,IF(BI$4&lt;=$C1271,0,IF(SUM($C1271,$I1252)&gt;BI$4,$K1266/$I1252,$K1266-SUM($I1271:BH1271))))</f>
        <v>0</v>
      </c>
      <c r="BJ1271" s="165">
        <f>IF($I1252="n/a",0,IF(BJ$4&lt;=$C1271,0,IF(SUM($C1271,$I1252)&gt;BJ$4,$K1266/$I1252,$K1266-SUM($I1271:BI1271))))</f>
        <v>0</v>
      </c>
      <c r="BK1271" s="165">
        <f>IF($I1252="n/a",0,IF(BK$4&lt;=$C1271,0,IF(SUM($C1271,$I1252)&gt;BK$4,$K1266/$I1252,$K1266-SUM($I1271:BJ1271))))</f>
        <v>0</v>
      </c>
      <c r="BL1271" s="165">
        <f>IF($I1252="n/a",0,IF(BL$4&lt;=$C1271,0,IF(SUM($C1271,$I1252)&gt;BL$4,$K1266/$I1252,$K1266-SUM($I1271:BK1271))))</f>
        <v>0</v>
      </c>
      <c r="BM1271" s="165">
        <f>IF($I1252="n/a",0,IF(BM$4&lt;=$C1271,0,IF(SUM($C1271,$I1252)&gt;BM$4,$K1266/$I1252,$K1266-SUM($I1271:BL1271))))</f>
        <v>0</v>
      </c>
      <c r="BN1271" s="165">
        <f>IF($I1252="n/a",0,IF(BN$4&lt;=$C1271,0,IF(SUM($C1271,$I1252)&gt;BN$4,$K1266/$I1252,$K1266-SUM($I1271:BM1271))))</f>
        <v>0</v>
      </c>
      <c r="BO1271" s="165">
        <f>IF($I1252="n/a",0,IF(BO$4&lt;=$C1271,0,IF(SUM($C1271,$I1252)&gt;BO$4,$K1266/$I1252,$K1266-SUM($I1271:BN1271))))</f>
        <v>0</v>
      </c>
      <c r="BP1271" s="165">
        <f>IF($I1252="n/a",0,IF(BP$4&lt;=$C1271,0,IF(SUM($C1271,$I1252)&gt;BP$4,$K1266/$I1252,$K1266-SUM($I1271:BO1271))))</f>
        <v>0</v>
      </c>
      <c r="BQ1271" s="165">
        <f>IF($I1252="n/a",0,IF(BQ$4&lt;=$C1271,0,IF(SUM($C1271,$I1252)&gt;BQ$4,$K1266/$I1252,$K1266-SUM($I1271:BP1271))))</f>
        <v>0</v>
      </c>
      <c r="BR1271" s="165">
        <f>IF($I1252="n/a",0,IF(BR$4&lt;=$C1271,0,IF(SUM($C1271,$I1252)&gt;BR$4,$K1266/$I1252,$K1266-SUM($I1271:BQ1271))))</f>
        <v>0</v>
      </c>
      <c r="BS1271" s="165">
        <f>IF($I1252="n/a",0,IF(BS$4&lt;=$C1271,0,IF(SUM($C1271,$I1252)&gt;BS$4,$K1266/$I1252,$K1266-SUM($I1271:BR1271))))</f>
        <v>0</v>
      </c>
      <c r="BT1271" s="165">
        <f>IF($I1252="n/a",0,IF(BT$4&lt;=$C1271,0,IF(SUM($C1271,$I1252)&gt;BT$4,$K1266/$I1252,$K1266-SUM($I1271:BS1271))))</f>
        <v>0</v>
      </c>
      <c r="BU1271" s="165">
        <f>IF($I1252="n/a",0,IF(BU$4&lt;=$C1271,0,IF(SUM($C1271,$I1252)&gt;BU$4,$K1266/$I1252,$K1266-SUM($I1271:BT1271))))</f>
        <v>0</v>
      </c>
      <c r="BV1271" s="165">
        <f>IF($I1252="n/a",0,IF(BV$4&lt;=$C1271,0,IF(SUM($C1271,$I1252)&gt;BV$4,$K1266/$I1252,$K1266-SUM($I1271:BU1271))))</f>
        <v>0</v>
      </c>
      <c r="BW1271" s="165">
        <f>IF($I1252="n/a",0,IF(BW$4&lt;=$C1271,0,IF(SUM($C1271,$I1252)&gt;BW$4,$K1266/$I1252,$K1266-SUM($I1271:BV1271))))</f>
        <v>0</v>
      </c>
      <c r="BX1271" s="165">
        <f>IF($I1252="n/a",0,IF(BX$4&lt;=$C1271,0,IF(SUM($C1271,$I1252)&gt;BX$4,$K1266/$I1252,$K1266-SUM($I1271:BW1271))))</f>
        <v>0</v>
      </c>
      <c r="BY1271" s="165">
        <f>IF($I1252="n/a",0,IF(BY$4&lt;=$C1271,0,IF(SUM($C1271,$I1252)&gt;BY$4,$K1266/$I1252,$K1266-SUM($I1271:BX1271))))</f>
        <v>0</v>
      </c>
      <c r="BZ1271" s="165">
        <f>IF($I1252="n/a",0,IF(BZ$4&lt;=$C1271,0,IF(SUM($C1271,$I1252)&gt;BZ$4,$K1266/$I1252,$K1266-SUM($I1271:BY1271))))</f>
        <v>0</v>
      </c>
      <c r="CA1271" s="165">
        <f>IF($I1252="n/a",0,IF(CA$4&lt;=$C1271,0,IF(SUM($C1271,$I1252)&gt;CA$4,$K1266/$I1252,$K1266-SUM($I1271:BZ1271))))</f>
        <v>0</v>
      </c>
      <c r="CB1271" s="165">
        <f>IF($I1252="n/a",0,IF(CB$4&lt;=$C1271,0,IF(SUM($C1271,$I1252)&gt;CB$4,$K1266/$I1252,$K1266-SUM($I1271:CA1271))))</f>
        <v>0</v>
      </c>
      <c r="CC1271" s="165">
        <f>IF($I1252="n/a",0,IF(CC$4&lt;=$C1271,0,IF(SUM($C1271,$I1252)&gt;CC$4,$K1266/$I1252,$K1266-SUM($I1271:CB1271))))</f>
        <v>0</v>
      </c>
      <c r="CD1271" s="165">
        <f>IF($I1252="n/a",0,IF(CD$4&lt;=$C1271,0,IF(SUM($C1271,$I1252)&gt;CD$4,$K1266/$I1252,$K1266-SUM($I1271:CC1271))))</f>
        <v>0</v>
      </c>
      <c r="CE1271" s="165">
        <f>IF($I1252="n/a",0,IF(CE$4&lt;=$C1271,0,IF(SUM($C1271,$I1252)&gt;CE$4,$K1266/$I1252,$K1266-SUM($I1271:CD1271))))</f>
        <v>0</v>
      </c>
      <c r="CF1271" s="165">
        <f>IF($I1252="n/a",0,IF(CF$4&lt;=$C1271,0,IF(SUM($C1271,$I1252)&gt;CF$4,$K1266/$I1252,$K1266-SUM($I1271:CE1271))))</f>
        <v>0</v>
      </c>
    </row>
    <row r="1272" spans="1:2018" s="153" customFormat="1" ht="12.75" customHeight="1">
      <c r="A1272"/>
      <c r="C1272" s="197">
        <v>2018</v>
      </c>
      <c r="D1272" s="214" t="s">
        <v>47</v>
      </c>
      <c r="E1272" s="21" t="s">
        <v>185</v>
      </c>
      <c r="I1272" s="31"/>
      <c r="J1272" s="167">
        <f>IF($I1252="n/a",0,IF(J$4&lt;=$C1272,0,IF(SUM($C1272,$I1252)&gt;J$4,$L1266/$I1252,$L1266-SUM($I1272:I1272))))</f>
        <v>0</v>
      </c>
      <c r="K1272" s="167">
        <f>IF($I1252="n/a",0,IF(K$4&lt;=$C1272,0,IF(SUM($C1272,$I1252)&gt;K$4,$L1266/$I1252,$L1266-SUM($I1272:J1272))))</f>
        <v>0</v>
      </c>
      <c r="L1272" s="167">
        <f>IF($I1252="n/a",0,IF(L$4&lt;=$C1272,0,IF(SUM($C1272,$I1252)&gt;L$4,$L1266/$I1252,$L1266-SUM($I1272:K1272))))</f>
        <v>0</v>
      </c>
      <c r="M1272" s="167">
        <f>IF($I1252="n/a",0,IF(M$4&lt;=$C1272,0,IF(SUM($C1272,$I1252)&gt;M$4,$L1266/$I1252,$L1266-SUM($I1272:L1272))))</f>
        <v>0.56754198837496983</v>
      </c>
      <c r="N1272" s="167">
        <f>IF($I1252="n/a",0,IF(N$4&lt;=$C1272,0,IF(SUM($C1272,$I1252)&gt;N$4,$L1266/$I1252,$L1266-SUM($I1272:M1272))))</f>
        <v>0.56754198837496983</v>
      </c>
      <c r="O1272" s="167">
        <f>IF($I1252="n/a",0,IF(O$4&lt;=$C1272,0,IF(SUM($C1272,$I1252)&gt;O$4,$L1266/$I1252,$L1266-SUM($I1272:N1272))))</f>
        <v>0.56754198837496983</v>
      </c>
      <c r="P1272" s="167">
        <f>IF($I1252="n/a",0,IF(P$4&lt;=$C1272,0,IF(SUM($C1272,$I1252)&gt;P$4,$L1266/$I1252,$L1266-SUM($I1272:O1272))))</f>
        <v>0.56754198837496983</v>
      </c>
      <c r="Q1272" s="167">
        <f>IF($I1252="n/a",0,IF(Q$4&lt;=$C1272,0,IF(SUM($C1272,$I1252)&gt;Q$4,$L1266/$I1252,$L1266-SUM($I1272:P1272))))</f>
        <v>0.56754198837496983</v>
      </c>
      <c r="R1272" s="167">
        <f>IF($I1252="n/a",0,IF(R$4&lt;=$C1272,0,IF(SUM($C1272,$I1252)&gt;R$4,$L1266/$I1252,$L1266-SUM($I1272:Q1272))))</f>
        <v>0.56754198837496983</v>
      </c>
      <c r="S1272" s="167">
        <f>IF($I1252="n/a",0,IF(S$4&lt;=$C1272,0,IF(SUM($C1272,$I1252)&gt;S$4,$L1266/$I1252,$L1266-SUM($I1272:R1272))))</f>
        <v>0.56754198837496983</v>
      </c>
      <c r="T1272" s="167">
        <f>IF($I1252="n/a",0,IF(T$4&lt;=$C1272,0,IF(SUM($C1272,$I1252)&gt;T$4,$L1266/$I1252,$L1266-SUM($I1272:S1272))))</f>
        <v>0.56754198837496983</v>
      </c>
      <c r="U1272" s="167">
        <f>IF($I1252="n/a",0,IF(U$4&lt;=$C1272,0,IF(SUM($C1272,$I1252)&gt;U$4,$L1266/$I1252,$L1266-SUM($I1272:T1272))))</f>
        <v>0.56754198837496983</v>
      </c>
      <c r="V1272" s="167">
        <f>IF($I1252="n/a",0,IF(V$4&lt;=$C1272,0,IF(SUM($C1272,$I1252)&gt;V$4,$L1266/$I1252,$L1266-SUM($I1272:U1272))))</f>
        <v>0.56754198837496983</v>
      </c>
      <c r="W1272" s="167">
        <f>IF($I1252="n/a",0,IF(W$4&lt;=$C1272,0,IF(SUM($C1272,$I1252)&gt;W$4,$L1266/$I1252,$L1266-SUM($I1272:V1272))))</f>
        <v>0.56754198837496983</v>
      </c>
      <c r="X1272" s="167">
        <f>IF($I1252="n/a",0,IF(X$4&lt;=$C1272,0,IF(SUM($C1272,$I1252)&gt;X$4,$L1266/$I1252,$L1266-SUM($I1272:W1272))))</f>
        <v>0.56754198837496983</v>
      </c>
      <c r="Y1272" s="167">
        <f>IF($I1252="n/a",0,IF(Y$4&lt;=$C1272,0,IF(SUM($C1272,$I1252)&gt;Y$4,$L1266/$I1252,$L1266-SUM($I1272:X1272))))</f>
        <v>0.56754198837496983</v>
      </c>
      <c r="Z1272" s="167">
        <f>IF($I1252="n/a",0,IF(Z$4&lt;=$C1272,0,IF(SUM($C1272,$I1252)&gt;Z$4,$L1266/$I1252,$L1266-SUM($I1272:Y1272))))</f>
        <v>0.56754198837496983</v>
      </c>
      <c r="AA1272" s="167">
        <f>IF($I1252="n/a",0,IF(AA$4&lt;=$C1272,0,IF(SUM($C1272,$I1252)&gt;AA$4,$L1266/$I1252,$L1266-SUM($I1272:Z1272))))</f>
        <v>0.56754198837496983</v>
      </c>
      <c r="AB1272" s="167">
        <f>IF($I1252="n/a",0,IF(AB$4&lt;=$C1272,0,IF(SUM($C1272,$I1252)&gt;AB$4,$L1266/$I1252,$L1266-SUM($I1272:AA1272))))</f>
        <v>0.56754198837496983</v>
      </c>
      <c r="AC1272" s="167">
        <f>IF($I1252="n/a",0,IF(AC$4&lt;=$C1272,0,IF(SUM($C1272,$I1252)&gt;AC$4,$L1266/$I1252,$L1266-SUM($I1272:AB1272))))</f>
        <v>0.56754198837496983</v>
      </c>
      <c r="AD1272" s="167">
        <f>IF($I1252="n/a",0,IF(AD$4&lt;=$C1272,0,IF(SUM($C1272,$I1252)&gt;AD$4,$L1266/$I1252,$L1266-SUM($I1272:AC1272))))</f>
        <v>0.56754198837496983</v>
      </c>
      <c r="AE1272" s="167">
        <f>IF($I1252="n/a",0,IF(AE$4&lt;=$C1272,0,IF(SUM($C1272,$I1252)&gt;AE$4,$L1266/$I1252,$L1266-SUM($I1272:AD1272))))</f>
        <v>0.56754198837496983</v>
      </c>
      <c r="AF1272" s="167">
        <f>IF($I1252="n/a",0,IF(AF$4&lt;=$C1272,0,IF(SUM($C1272,$I1252)&gt;AF$4,$L1266/$I1252,$L1266-SUM($I1272:AE1272))))</f>
        <v>0.56754198837496983</v>
      </c>
      <c r="AG1272" s="167">
        <f>IF($I1252="n/a",0,IF(AG$4&lt;=$C1272,0,IF(SUM($C1272,$I1252)&gt;AG$4,$L1266/$I1252,$L1266-SUM($I1272:AF1272))))</f>
        <v>0.56754198837496983</v>
      </c>
      <c r="AH1272" s="167">
        <f>IF($I1252="n/a",0,IF(AH$4&lt;=$C1272,0,IF(SUM($C1272,$I1252)&gt;AH$4,$L1266/$I1252,$L1266-SUM($I1272:AG1272))))</f>
        <v>0.56754198837496983</v>
      </c>
      <c r="AI1272" s="167">
        <f>IF($I1252="n/a",0,IF(AI$4&lt;=$C1272,0,IF(SUM($C1272,$I1252)&gt;AI$4,$L1266/$I1252,$L1266-SUM($I1272:AH1272))))</f>
        <v>0.56754198837496983</v>
      </c>
      <c r="AJ1272" s="167">
        <f>IF($I1252="n/a",0,IF(AJ$4&lt;=$C1272,0,IF(SUM($C1272,$I1252)&gt;AJ$4,$L1266/$I1252,$L1266-SUM($I1272:AI1272))))</f>
        <v>0.56754198837496983</v>
      </c>
      <c r="AK1272" s="167">
        <f>IF($I1252="n/a",0,IF(AK$4&lt;=$C1272,0,IF(SUM($C1272,$I1252)&gt;AK$4,$L1266/$I1252,$L1266-SUM($I1272:AJ1272))))</f>
        <v>0.56754198837496983</v>
      </c>
      <c r="AL1272" s="167">
        <f>IF($I1252="n/a",0,IF(AL$4&lt;=$C1272,0,IF(SUM($C1272,$I1252)&gt;AL$4,$L1266/$I1252,$L1266-SUM($I1272:AK1272))))</f>
        <v>0.56754198837496983</v>
      </c>
      <c r="AM1272" s="167">
        <f>IF($I1252="n/a",0,IF(AM$4&lt;=$C1272,0,IF(SUM($C1272,$I1252)&gt;AM$4,$L1266/$I1252,$L1266-SUM($I1272:AL1272))))</f>
        <v>0.56754198837496983</v>
      </c>
      <c r="AN1272" s="167">
        <f>IF($I1252="n/a",0,IF(AN$4&lt;=$C1272,0,IF(SUM($C1272,$I1252)&gt;AN$4,$L1266/$I1252,$L1266-SUM($I1272:AM1272))))</f>
        <v>0.56754198837496983</v>
      </c>
      <c r="AO1272" s="167">
        <f>IF($I1252="n/a",0,IF(AO$4&lt;=$C1272,0,IF(SUM($C1272,$I1252)&gt;AO$4,$L1266/$I1252,$L1266-SUM($I1272:AN1272))))</f>
        <v>0.56754198837496983</v>
      </c>
      <c r="AP1272" s="167">
        <f>IF($I1252="n/a",0,IF(AP$4&lt;=$C1272,0,IF(SUM($C1272,$I1252)&gt;AP$4,$L1266/$I1252,$L1266-SUM($I1272:AO1272))))</f>
        <v>0.56754198837496983</v>
      </c>
      <c r="AQ1272" s="167">
        <f>IF($I1252="n/a",0,IF(AQ$4&lt;=$C1272,0,IF(SUM($C1272,$I1252)&gt;AQ$4,$L1266/$I1252,$L1266-SUM($I1272:AP1272))))</f>
        <v>0.56754198837496983</v>
      </c>
      <c r="AR1272" s="167">
        <f>IF($I1252="n/a",0,IF(AR$4&lt;=$C1272,0,IF(SUM($C1272,$I1252)&gt;AR$4,$L1266/$I1252,$L1266-SUM($I1272:AQ1272))))</f>
        <v>0.56754198837496983</v>
      </c>
      <c r="AS1272" s="167">
        <f>IF($I1252="n/a",0,IF(AS$4&lt;=$C1272,0,IF(SUM($C1272,$I1252)&gt;AS$4,$L1266/$I1252,$L1266-SUM($I1272:AR1272))))</f>
        <v>0.56754198837496983</v>
      </c>
      <c r="AT1272" s="167">
        <f>IF($I1252="n/a",0,IF(AT$4&lt;=$C1272,0,IF(SUM($C1272,$I1252)&gt;AT$4,$L1266/$I1252,$L1266-SUM($I1272:AS1272))))</f>
        <v>0.56754198837496983</v>
      </c>
      <c r="AU1272" s="167">
        <f>IF($I1252="n/a",0,IF(AU$4&lt;=$C1272,0,IF(SUM($C1272,$I1252)&gt;AU$4,$L1266/$I1252,$L1266-SUM($I1272:AT1272))))</f>
        <v>0.56754198837496983</v>
      </c>
      <c r="AV1272" s="167">
        <f>IF($I1252="n/a",0,IF(AV$4&lt;=$C1272,0,IF(SUM($C1272,$I1252)&gt;AV$4,$L1266/$I1252,$L1266-SUM($I1272:AU1272))))</f>
        <v>0.56754198837496983</v>
      </c>
      <c r="AW1272" s="167">
        <f>IF($I1252="n/a",0,IF(AW$4&lt;=$C1272,0,IF(SUM($C1272,$I1252)&gt;AW$4,$L1266/$I1252,$L1266-SUM($I1272:AV1272))))</f>
        <v>0.56754198837496983</v>
      </c>
      <c r="AX1272" s="167">
        <f>IF($I1252="n/a",0,IF(AX$4&lt;=$C1272,0,IF(SUM($C1272,$I1252)&gt;AX$4,$L1266/$I1252,$L1266-SUM($I1272:AW1272))))</f>
        <v>0.56754198837496983</v>
      </c>
      <c r="AY1272" s="167">
        <f>IF($I1252="n/a",0,IF(AY$4&lt;=$C1272,0,IF(SUM($C1272,$I1252)&gt;AY$4,$L1266/$I1252,$L1266-SUM($I1272:AX1272))))</f>
        <v>0.56754198837496983</v>
      </c>
      <c r="AZ1272" s="167">
        <f>IF($I1252="n/a",0,IF(AZ$4&lt;=$C1272,0,IF(SUM($C1272,$I1252)&gt;AZ$4,$L1266/$I1252,$L1266-SUM($I1272:AY1272))))</f>
        <v>0.56754198837496972</v>
      </c>
      <c r="BA1272" s="167">
        <f>IF($I1252="n/a",0,IF(BA$4&lt;=$C1272,0,IF(SUM($C1272,$I1252)&gt;BA$4,$L1266/$I1252,$L1266-SUM($I1272:AZ1272))))</f>
        <v>0</v>
      </c>
      <c r="BB1272" s="167">
        <f>IF($I1252="n/a",0,IF(BB$4&lt;=$C1272,0,IF(SUM($C1272,$I1252)&gt;BB$4,$L1266/$I1252,$L1266-SUM($I1272:BA1272))))</f>
        <v>0</v>
      </c>
      <c r="BC1272" s="167">
        <f>IF($I1252="n/a",0,IF(BC$4&lt;=$C1272,0,IF(SUM($C1272,$I1252)&gt;BC$4,$L1266/$I1252,$L1266-SUM($I1272:BB1272))))</f>
        <v>0</v>
      </c>
      <c r="BD1272" s="167">
        <f>IF($I1252="n/a",0,IF(BD$4&lt;=$C1272,0,IF(SUM($C1272,$I1252)&gt;BD$4,$L1266/$I1252,$L1266-SUM($I1272:BC1272))))</f>
        <v>0</v>
      </c>
      <c r="BE1272" s="167">
        <f>IF($I1252="n/a",0,IF(BE$4&lt;=$C1272,0,IF(SUM($C1272,$I1252)&gt;BE$4,$L1266/$I1252,$L1266-SUM($I1272:BD1272))))</f>
        <v>0</v>
      </c>
      <c r="BF1272" s="167">
        <f>IF($I1252="n/a",0,IF(BF$4&lt;=$C1272,0,IF(SUM($C1272,$I1252)&gt;BF$4,$L1266/$I1252,$L1266-SUM($I1272:BE1272))))</f>
        <v>0</v>
      </c>
      <c r="BG1272" s="167">
        <f>IF($I1252="n/a",0,IF(BG$4&lt;=$C1272,0,IF(SUM($C1272,$I1252)&gt;BG$4,$L1266/$I1252,$L1266-SUM($I1272:BF1272))))</f>
        <v>0</v>
      </c>
      <c r="BH1272" s="167">
        <f>IF($I1252="n/a",0,IF(BH$4&lt;=$C1272,0,IF(SUM($C1272,$I1252)&gt;BH$4,$L1266/$I1252,$L1266-SUM($I1272:BG1272))))</f>
        <v>0</v>
      </c>
      <c r="BI1272" s="167">
        <f>IF($I1252="n/a",0,IF(BI$4&lt;=$C1272,0,IF(SUM($C1272,$I1252)&gt;BI$4,$L1266/$I1252,$L1266-SUM($I1272:BH1272))))</f>
        <v>0</v>
      </c>
      <c r="BJ1272" s="167">
        <f>IF($I1252="n/a",0,IF(BJ$4&lt;=$C1272,0,IF(SUM($C1272,$I1252)&gt;BJ$4,$L1266/$I1252,$L1266-SUM($I1272:BI1272))))</f>
        <v>0</v>
      </c>
      <c r="BK1272" s="167">
        <f>IF($I1252="n/a",0,IF(BK$4&lt;=$C1272,0,IF(SUM($C1272,$I1252)&gt;BK$4,$L1266/$I1252,$L1266-SUM($I1272:BJ1272))))</f>
        <v>0</v>
      </c>
      <c r="BL1272" s="167">
        <f>IF($I1252="n/a",0,IF(BL$4&lt;=$C1272,0,IF(SUM($C1272,$I1252)&gt;BL$4,$L1266/$I1252,$L1266-SUM($I1272:BK1272))))</f>
        <v>0</v>
      </c>
      <c r="BM1272" s="167">
        <f>IF($I1252="n/a",0,IF(BM$4&lt;=$C1272,0,IF(SUM($C1272,$I1252)&gt;BM$4,$L1266/$I1252,$L1266-SUM($I1272:BL1272))))</f>
        <v>0</v>
      </c>
      <c r="BN1272" s="167">
        <f>IF($I1252="n/a",0,IF(BN$4&lt;=$C1272,0,IF(SUM($C1272,$I1252)&gt;BN$4,$L1266/$I1252,$L1266-SUM($I1272:BM1272))))</f>
        <v>0</v>
      </c>
      <c r="BO1272" s="167">
        <f>IF($I1252="n/a",0,IF(BO$4&lt;=$C1272,0,IF(SUM($C1272,$I1252)&gt;BO$4,$L1266/$I1252,$L1266-SUM($I1272:BN1272))))</f>
        <v>0</v>
      </c>
      <c r="BP1272" s="167">
        <f>IF($I1252="n/a",0,IF(BP$4&lt;=$C1272,0,IF(SUM($C1272,$I1252)&gt;BP$4,$L1266/$I1252,$L1266-SUM($I1272:BO1272))))</f>
        <v>0</v>
      </c>
      <c r="BQ1272" s="167">
        <f>IF($I1252="n/a",0,IF(BQ$4&lt;=$C1272,0,IF(SUM($C1272,$I1252)&gt;BQ$4,$L1266/$I1252,$L1266-SUM($I1272:BP1272))))</f>
        <v>0</v>
      </c>
      <c r="BR1272" s="167">
        <f>IF($I1252="n/a",0,IF(BR$4&lt;=$C1272,0,IF(SUM($C1272,$I1252)&gt;BR$4,$L1266/$I1252,$L1266-SUM($I1272:BQ1272))))</f>
        <v>0</v>
      </c>
      <c r="BS1272" s="167">
        <f>IF($I1252="n/a",0,IF(BS$4&lt;=$C1272,0,IF(SUM($C1272,$I1252)&gt;BS$4,$L1266/$I1252,$L1266-SUM($I1272:BR1272))))</f>
        <v>0</v>
      </c>
      <c r="BT1272" s="167">
        <f>IF($I1252="n/a",0,IF(BT$4&lt;=$C1272,0,IF(SUM($C1272,$I1252)&gt;BT$4,$L1266/$I1252,$L1266-SUM($I1272:BS1272))))</f>
        <v>0</v>
      </c>
      <c r="BU1272" s="167">
        <f>IF($I1252="n/a",0,IF(BU$4&lt;=$C1272,0,IF(SUM($C1272,$I1252)&gt;BU$4,$L1266/$I1252,$L1266-SUM($I1272:BT1272))))</f>
        <v>0</v>
      </c>
      <c r="BV1272" s="167">
        <f>IF($I1252="n/a",0,IF(BV$4&lt;=$C1272,0,IF(SUM($C1272,$I1252)&gt;BV$4,$L1266/$I1252,$L1266-SUM($I1272:BU1272))))</f>
        <v>0</v>
      </c>
      <c r="BW1272" s="167">
        <f>IF($I1252="n/a",0,IF(BW$4&lt;=$C1272,0,IF(SUM($C1272,$I1252)&gt;BW$4,$L1266/$I1252,$L1266-SUM($I1272:BV1272))))</f>
        <v>0</v>
      </c>
      <c r="BX1272" s="167">
        <f>IF($I1252="n/a",0,IF(BX$4&lt;=$C1272,0,IF(SUM($C1272,$I1252)&gt;BX$4,$L1266/$I1252,$L1266-SUM($I1272:BW1272))))</f>
        <v>0</v>
      </c>
      <c r="BY1272" s="167">
        <f>IF($I1252="n/a",0,IF(BY$4&lt;=$C1272,0,IF(SUM($C1272,$I1252)&gt;BY$4,$L1266/$I1252,$L1266-SUM($I1272:BX1272))))</f>
        <v>0</v>
      </c>
      <c r="BZ1272" s="167">
        <f>IF($I1252="n/a",0,IF(BZ$4&lt;=$C1272,0,IF(SUM($C1272,$I1252)&gt;BZ$4,$L1266/$I1252,$L1266-SUM($I1272:BY1272))))</f>
        <v>0</v>
      </c>
      <c r="CA1272" s="167">
        <f>IF($I1252="n/a",0,IF(CA$4&lt;=$C1272,0,IF(SUM($C1272,$I1252)&gt;CA$4,$L1266/$I1252,$L1266-SUM($I1272:BZ1272))))</f>
        <v>0</v>
      </c>
      <c r="CB1272" s="167">
        <f>IF($I1252="n/a",0,IF(CB$4&lt;=$C1272,0,IF(SUM($C1272,$I1252)&gt;CB$4,$L1266/$I1252,$L1266-SUM($I1272:CA1272))))</f>
        <v>0</v>
      </c>
      <c r="CC1272" s="167">
        <f>IF($I1252="n/a",0,IF(CC$4&lt;=$C1272,0,IF(SUM($C1272,$I1252)&gt;CC$4,$L1266/$I1252,$L1266-SUM($I1272:CB1272))))</f>
        <v>0</v>
      </c>
      <c r="CD1272" s="167">
        <f>IF($I1252="n/a",0,IF(CD$4&lt;=$C1272,0,IF(SUM($C1272,$I1252)&gt;CD$4,$L1266/$I1252,$L1266-SUM($I1272:CC1272))))</f>
        <v>0</v>
      </c>
      <c r="CE1272" s="167">
        <f>IF($I1252="n/a",0,IF(CE$4&lt;=$C1272,0,IF(SUM($C1272,$I1252)&gt;CE$4,$L1266/$I1252,$L1266-SUM($I1272:CD1272))))</f>
        <v>0</v>
      </c>
      <c r="CF1272" s="167">
        <f>IF($I1252="n/a",0,IF(CF$4&lt;=$C1272,0,IF(SUM($C1272,$I1252)&gt;CF$4,$L1266/$I1252,$L1266-SUM($I1272:CE1272))))</f>
        <v>0</v>
      </c>
    </row>
    <row r="1273" spans="1:2018" s="153" customFormat="1" ht="12.75" customHeight="1">
      <c r="A1273"/>
      <c r="C1273" s="197">
        <v>2019</v>
      </c>
      <c r="D1273" s="214" t="s">
        <v>48</v>
      </c>
      <c r="E1273" s="21" t="s">
        <v>185</v>
      </c>
      <c r="I1273" s="31"/>
      <c r="J1273" s="166">
        <f>IF($I1252="n/a",0,IF(J$4&lt;=$C1273,0,IF(SUM($C1273,$I1252)&gt;J$4,$M1266/$I1252,$M1266-SUM($I1273:I1273))))</f>
        <v>0</v>
      </c>
      <c r="K1273" s="166">
        <f>IF($I1252="n/a",0,IF(K$4&lt;=$C1273,0,IF(SUM($C1273,$I1252)&gt;K$4,$M1266/$I1252,$M1266-SUM($I1273:J1273))))</f>
        <v>0</v>
      </c>
      <c r="L1273" s="166">
        <f>IF($I1252="n/a",0,IF(L$4&lt;=$C1273,0,IF(SUM($C1273,$I1252)&gt;L$4,$M1266/$I1252,$M1266-SUM($I1273:K1273))))</f>
        <v>0</v>
      </c>
      <c r="M1273" s="166">
        <f>IF($I1252="n/a",0,IF(M$4&lt;=$C1273,0,IF(SUM($C1273,$I1252)&gt;M$4,$M1266/$I1252,$M1266-SUM($I1273:L1273))))</f>
        <v>0</v>
      </c>
      <c r="N1273" s="166">
        <f>IF($I1252="n/a",0,IF(N$4&lt;=$C1273,0,IF(SUM($C1273,$I1252)&gt;N$4,$M1266/$I1252,$M1266-SUM($I1273:M1273))))</f>
        <v>0.34823802768884426</v>
      </c>
      <c r="O1273" s="166">
        <f>IF($I1252="n/a",0,IF(O$4&lt;=$C1273,0,IF(SUM($C1273,$I1252)&gt;O$4,$M1266/$I1252,$M1266-SUM($I1273:N1273))))</f>
        <v>0.34823802768884426</v>
      </c>
      <c r="P1273" s="166">
        <f>IF($I1252="n/a",0,IF(P$4&lt;=$C1273,0,IF(SUM($C1273,$I1252)&gt;P$4,$M1266/$I1252,$M1266-SUM($I1273:O1273))))</f>
        <v>0.34823802768884426</v>
      </c>
      <c r="Q1273" s="166">
        <f>IF($I1252="n/a",0,IF(Q$4&lt;=$C1273,0,IF(SUM($C1273,$I1252)&gt;Q$4,$M1266/$I1252,$M1266-SUM($I1273:P1273))))</f>
        <v>0.34823802768884426</v>
      </c>
      <c r="R1273" s="166">
        <f>IF($I1252="n/a",0,IF(R$4&lt;=$C1273,0,IF(SUM($C1273,$I1252)&gt;R$4,$M1266/$I1252,$M1266-SUM($I1273:Q1273))))</f>
        <v>0.34823802768884426</v>
      </c>
      <c r="S1273" s="166">
        <f>IF($I1252="n/a",0,IF(S$4&lt;=$C1273,0,IF(SUM($C1273,$I1252)&gt;S$4,$M1266/$I1252,$M1266-SUM($I1273:R1273))))</f>
        <v>0.34823802768884426</v>
      </c>
      <c r="T1273" s="166">
        <f>IF($I1252="n/a",0,IF(T$4&lt;=$C1273,0,IF(SUM($C1273,$I1252)&gt;T$4,$M1266/$I1252,$M1266-SUM($I1273:S1273))))</f>
        <v>0.34823802768884426</v>
      </c>
      <c r="U1273" s="166">
        <f>IF($I1252="n/a",0,IF(U$4&lt;=$C1273,0,IF(SUM($C1273,$I1252)&gt;U$4,$M1266/$I1252,$M1266-SUM($I1273:T1273))))</f>
        <v>0.34823802768884426</v>
      </c>
      <c r="V1273" s="166">
        <f>IF($I1252="n/a",0,IF(V$4&lt;=$C1273,0,IF(SUM($C1273,$I1252)&gt;V$4,$M1266/$I1252,$M1266-SUM($I1273:U1273))))</f>
        <v>0.34823802768884426</v>
      </c>
      <c r="W1273" s="166">
        <f>IF($I1252="n/a",0,IF(W$4&lt;=$C1273,0,IF(SUM($C1273,$I1252)&gt;W$4,$M1266/$I1252,$M1266-SUM($I1273:V1273))))</f>
        <v>0.34823802768884426</v>
      </c>
      <c r="X1273" s="166">
        <f>IF($I1252="n/a",0,IF(X$4&lt;=$C1273,0,IF(SUM($C1273,$I1252)&gt;X$4,$M1266/$I1252,$M1266-SUM($I1273:W1273))))</f>
        <v>0.34823802768884426</v>
      </c>
      <c r="Y1273" s="166">
        <f>IF($I1252="n/a",0,IF(Y$4&lt;=$C1273,0,IF(SUM($C1273,$I1252)&gt;Y$4,$M1266/$I1252,$M1266-SUM($I1273:X1273))))</f>
        <v>0.34823802768884426</v>
      </c>
      <c r="Z1273" s="166">
        <f>IF($I1252="n/a",0,IF(Z$4&lt;=$C1273,0,IF(SUM($C1273,$I1252)&gt;Z$4,$M1266/$I1252,$M1266-SUM($I1273:Y1273))))</f>
        <v>0.34823802768884426</v>
      </c>
      <c r="AA1273" s="166">
        <f>IF($I1252="n/a",0,IF(AA$4&lt;=$C1273,0,IF(SUM($C1273,$I1252)&gt;AA$4,$M1266/$I1252,$M1266-SUM($I1273:Z1273))))</f>
        <v>0.34823802768884426</v>
      </c>
      <c r="AB1273" s="166">
        <f>IF($I1252="n/a",0,IF(AB$4&lt;=$C1273,0,IF(SUM($C1273,$I1252)&gt;AB$4,$M1266/$I1252,$M1266-SUM($I1273:AA1273))))</f>
        <v>0.34823802768884426</v>
      </c>
      <c r="AC1273" s="166">
        <f>IF($I1252="n/a",0,IF(AC$4&lt;=$C1273,0,IF(SUM($C1273,$I1252)&gt;AC$4,$M1266/$I1252,$M1266-SUM($I1273:AB1273))))</f>
        <v>0.34823802768884426</v>
      </c>
      <c r="AD1273" s="166">
        <f>IF($I1252="n/a",0,IF(AD$4&lt;=$C1273,0,IF(SUM($C1273,$I1252)&gt;AD$4,$M1266/$I1252,$M1266-SUM($I1273:AC1273))))</f>
        <v>0.34823802768884426</v>
      </c>
      <c r="AE1273" s="166">
        <f>IF($I1252="n/a",0,IF(AE$4&lt;=$C1273,0,IF(SUM($C1273,$I1252)&gt;AE$4,$M1266/$I1252,$M1266-SUM($I1273:AD1273))))</f>
        <v>0.34823802768884426</v>
      </c>
      <c r="AF1273" s="166">
        <f>IF($I1252="n/a",0,IF(AF$4&lt;=$C1273,0,IF(SUM($C1273,$I1252)&gt;AF$4,$M1266/$I1252,$M1266-SUM($I1273:AE1273))))</f>
        <v>0.34823802768884426</v>
      </c>
      <c r="AG1273" s="166">
        <f>IF($I1252="n/a",0,IF(AG$4&lt;=$C1273,0,IF(SUM($C1273,$I1252)&gt;AG$4,$M1266/$I1252,$M1266-SUM($I1273:AF1273))))</f>
        <v>0.34823802768884426</v>
      </c>
      <c r="AH1273" s="166">
        <f>IF($I1252="n/a",0,IF(AH$4&lt;=$C1273,0,IF(SUM($C1273,$I1252)&gt;AH$4,$M1266/$I1252,$M1266-SUM($I1273:AG1273))))</f>
        <v>0.34823802768884426</v>
      </c>
      <c r="AI1273" s="166">
        <f>IF($I1252="n/a",0,IF(AI$4&lt;=$C1273,0,IF(SUM($C1273,$I1252)&gt;AI$4,$M1266/$I1252,$M1266-SUM($I1273:AH1273))))</f>
        <v>0.34823802768884426</v>
      </c>
      <c r="AJ1273" s="166">
        <f>IF($I1252="n/a",0,IF(AJ$4&lt;=$C1273,0,IF(SUM($C1273,$I1252)&gt;AJ$4,$M1266/$I1252,$M1266-SUM($I1273:AI1273))))</f>
        <v>0.34823802768884426</v>
      </c>
      <c r="AK1273" s="166">
        <f>IF($I1252="n/a",0,IF(AK$4&lt;=$C1273,0,IF(SUM($C1273,$I1252)&gt;AK$4,$M1266/$I1252,$M1266-SUM($I1273:AJ1273))))</f>
        <v>0.34823802768884426</v>
      </c>
      <c r="AL1273" s="166">
        <f>IF($I1252="n/a",0,IF(AL$4&lt;=$C1273,0,IF(SUM($C1273,$I1252)&gt;AL$4,$M1266/$I1252,$M1266-SUM($I1273:AK1273))))</f>
        <v>0.34823802768884426</v>
      </c>
      <c r="AM1273" s="166">
        <f>IF($I1252="n/a",0,IF(AM$4&lt;=$C1273,0,IF(SUM($C1273,$I1252)&gt;AM$4,$M1266/$I1252,$M1266-SUM($I1273:AL1273))))</f>
        <v>0.34823802768884426</v>
      </c>
      <c r="AN1273" s="166">
        <f>IF($I1252="n/a",0,IF(AN$4&lt;=$C1273,0,IF(SUM($C1273,$I1252)&gt;AN$4,$M1266/$I1252,$M1266-SUM($I1273:AM1273))))</f>
        <v>0.34823802768884426</v>
      </c>
      <c r="AO1273" s="166">
        <f>IF($I1252="n/a",0,IF(AO$4&lt;=$C1273,0,IF(SUM($C1273,$I1252)&gt;AO$4,$M1266/$I1252,$M1266-SUM($I1273:AN1273))))</f>
        <v>0.34823802768884426</v>
      </c>
      <c r="AP1273" s="166">
        <f>IF($I1252="n/a",0,IF(AP$4&lt;=$C1273,0,IF(SUM($C1273,$I1252)&gt;AP$4,$M1266/$I1252,$M1266-SUM($I1273:AO1273))))</f>
        <v>0.34823802768884426</v>
      </c>
      <c r="AQ1273" s="166">
        <f>IF($I1252="n/a",0,IF(AQ$4&lt;=$C1273,0,IF(SUM($C1273,$I1252)&gt;AQ$4,$M1266/$I1252,$M1266-SUM($I1273:AP1273))))</f>
        <v>0.34823802768884426</v>
      </c>
      <c r="AR1273" s="166">
        <f>IF($I1252="n/a",0,IF(AR$4&lt;=$C1273,0,IF(SUM($C1273,$I1252)&gt;AR$4,$M1266/$I1252,$M1266-SUM($I1273:AQ1273))))</f>
        <v>0.34823802768884426</v>
      </c>
      <c r="AS1273" s="166">
        <f>IF($I1252="n/a",0,IF(AS$4&lt;=$C1273,0,IF(SUM($C1273,$I1252)&gt;AS$4,$M1266/$I1252,$M1266-SUM($I1273:AR1273))))</f>
        <v>0.34823802768884426</v>
      </c>
      <c r="AT1273" s="166">
        <f>IF($I1252="n/a",0,IF(AT$4&lt;=$C1273,0,IF(SUM($C1273,$I1252)&gt;AT$4,$M1266/$I1252,$M1266-SUM($I1273:AS1273))))</f>
        <v>0.34823802768884426</v>
      </c>
      <c r="AU1273" s="166">
        <f>IF($I1252="n/a",0,IF(AU$4&lt;=$C1273,0,IF(SUM($C1273,$I1252)&gt;AU$4,$M1266/$I1252,$M1266-SUM($I1273:AT1273))))</f>
        <v>0.34823802768884426</v>
      </c>
      <c r="AV1273" s="166">
        <f>IF($I1252="n/a",0,IF(AV$4&lt;=$C1273,0,IF(SUM($C1273,$I1252)&gt;AV$4,$M1266/$I1252,$M1266-SUM($I1273:AU1273))))</f>
        <v>0.34823802768884426</v>
      </c>
      <c r="AW1273" s="166">
        <f>IF($I1252="n/a",0,IF(AW$4&lt;=$C1273,0,IF(SUM($C1273,$I1252)&gt;AW$4,$M1266/$I1252,$M1266-SUM($I1273:AV1273))))</f>
        <v>0.34823802768884426</v>
      </c>
      <c r="AX1273" s="166">
        <f>IF($I1252="n/a",0,IF(AX$4&lt;=$C1273,0,IF(SUM($C1273,$I1252)&gt;AX$4,$M1266/$I1252,$M1266-SUM($I1273:AW1273))))</f>
        <v>0.34823802768884426</v>
      </c>
      <c r="AY1273" s="166">
        <f>IF($I1252="n/a",0,IF(AY$4&lt;=$C1273,0,IF(SUM($C1273,$I1252)&gt;AY$4,$M1266/$I1252,$M1266-SUM($I1273:AX1273))))</f>
        <v>0.34823802768884426</v>
      </c>
      <c r="AZ1273" s="166">
        <f>IF($I1252="n/a",0,IF(AZ$4&lt;=$C1273,0,IF(SUM($C1273,$I1252)&gt;AZ$4,$M1266/$I1252,$M1266-SUM($I1273:AY1273))))</f>
        <v>0.34823802768884426</v>
      </c>
      <c r="BA1273" s="166">
        <f>IF($I1252="n/a",0,IF(BA$4&lt;=$C1273,0,IF(SUM($C1273,$I1252)&gt;BA$4,$M1266/$I1252,$M1266-SUM($I1273:AZ1273))))</f>
        <v>0.34823802768885592</v>
      </c>
      <c r="BB1273" s="166">
        <f>IF($I1252="n/a",0,IF(BB$4&lt;=$C1273,0,IF(SUM($C1273,$I1252)&gt;BB$4,$M1266/$I1252,$M1266-SUM($I1273:BA1273))))</f>
        <v>0</v>
      </c>
      <c r="BC1273" s="166">
        <f>IF($I1252="n/a",0,IF(BC$4&lt;=$C1273,0,IF(SUM($C1273,$I1252)&gt;BC$4,$M1266/$I1252,$M1266-SUM($I1273:BB1273))))</f>
        <v>0</v>
      </c>
      <c r="BD1273" s="166">
        <f>IF($I1252="n/a",0,IF(BD$4&lt;=$C1273,0,IF(SUM($C1273,$I1252)&gt;BD$4,$M1266/$I1252,$M1266-SUM($I1273:BC1273))))</f>
        <v>0</v>
      </c>
      <c r="BE1273" s="166">
        <f>IF($I1252="n/a",0,IF(BE$4&lt;=$C1273,0,IF(SUM($C1273,$I1252)&gt;BE$4,$M1266/$I1252,$M1266-SUM($I1273:BD1273))))</f>
        <v>0</v>
      </c>
      <c r="BF1273" s="166">
        <f>IF($I1252="n/a",0,IF(BF$4&lt;=$C1273,0,IF(SUM($C1273,$I1252)&gt;BF$4,$M1266/$I1252,$M1266-SUM($I1273:BE1273))))</f>
        <v>0</v>
      </c>
      <c r="BG1273" s="166">
        <f>IF($I1252="n/a",0,IF(BG$4&lt;=$C1273,0,IF(SUM($C1273,$I1252)&gt;BG$4,$M1266/$I1252,$M1266-SUM($I1273:BF1273))))</f>
        <v>0</v>
      </c>
      <c r="BH1273" s="166">
        <f>IF($I1252="n/a",0,IF(BH$4&lt;=$C1273,0,IF(SUM($C1273,$I1252)&gt;BH$4,$M1266/$I1252,$M1266-SUM($I1273:BG1273))))</f>
        <v>0</v>
      </c>
      <c r="BI1273" s="166">
        <f>IF($I1252="n/a",0,IF(BI$4&lt;=$C1273,0,IF(SUM($C1273,$I1252)&gt;BI$4,$M1266/$I1252,$M1266-SUM($I1273:BH1273))))</f>
        <v>0</v>
      </c>
      <c r="BJ1273" s="166">
        <f>IF($I1252="n/a",0,IF(BJ$4&lt;=$C1273,0,IF(SUM($C1273,$I1252)&gt;BJ$4,$M1266/$I1252,$M1266-SUM($I1273:BI1273))))</f>
        <v>0</v>
      </c>
      <c r="BK1273" s="166">
        <f>IF($I1252="n/a",0,IF(BK$4&lt;=$C1273,0,IF(SUM($C1273,$I1252)&gt;BK$4,$M1266/$I1252,$M1266-SUM($I1273:BJ1273))))</f>
        <v>0</v>
      </c>
      <c r="BL1273" s="166">
        <f>IF($I1252="n/a",0,IF(BL$4&lt;=$C1273,0,IF(SUM($C1273,$I1252)&gt;BL$4,$M1266/$I1252,$M1266-SUM($I1273:BK1273))))</f>
        <v>0</v>
      </c>
      <c r="BM1273" s="166">
        <f>IF($I1252="n/a",0,IF(BM$4&lt;=$C1273,0,IF(SUM($C1273,$I1252)&gt;BM$4,$M1266/$I1252,$M1266-SUM($I1273:BL1273))))</f>
        <v>0</v>
      </c>
      <c r="BN1273" s="166">
        <f>IF($I1252="n/a",0,IF(BN$4&lt;=$C1273,0,IF(SUM($C1273,$I1252)&gt;BN$4,$M1266/$I1252,$M1266-SUM($I1273:BM1273))))</f>
        <v>0</v>
      </c>
      <c r="BO1273" s="166">
        <f>IF($I1252="n/a",0,IF(BO$4&lt;=$C1273,0,IF(SUM($C1273,$I1252)&gt;BO$4,$M1266/$I1252,$M1266-SUM($I1273:BN1273))))</f>
        <v>0</v>
      </c>
      <c r="BP1273" s="166">
        <f>IF($I1252="n/a",0,IF(BP$4&lt;=$C1273,0,IF(SUM($C1273,$I1252)&gt;BP$4,$M1266/$I1252,$M1266-SUM($I1273:BO1273))))</f>
        <v>0</v>
      </c>
      <c r="BQ1273" s="166">
        <f>IF($I1252="n/a",0,IF(BQ$4&lt;=$C1273,0,IF(SUM($C1273,$I1252)&gt;BQ$4,$M1266/$I1252,$M1266-SUM($I1273:BP1273))))</f>
        <v>0</v>
      </c>
      <c r="BR1273" s="166">
        <f>IF($I1252="n/a",0,IF(BR$4&lt;=$C1273,0,IF(SUM($C1273,$I1252)&gt;BR$4,$M1266/$I1252,$M1266-SUM($I1273:BQ1273))))</f>
        <v>0</v>
      </c>
      <c r="BS1273" s="166">
        <f>IF($I1252="n/a",0,IF(BS$4&lt;=$C1273,0,IF(SUM($C1273,$I1252)&gt;BS$4,$M1266/$I1252,$M1266-SUM($I1273:BR1273))))</f>
        <v>0</v>
      </c>
      <c r="BT1273" s="166">
        <f>IF($I1252="n/a",0,IF(BT$4&lt;=$C1273,0,IF(SUM($C1273,$I1252)&gt;BT$4,$M1266/$I1252,$M1266-SUM($I1273:BS1273))))</f>
        <v>0</v>
      </c>
      <c r="BU1273" s="166">
        <f>IF($I1252="n/a",0,IF(BU$4&lt;=$C1273,0,IF(SUM($C1273,$I1252)&gt;BU$4,$M1266/$I1252,$M1266-SUM($I1273:BT1273))))</f>
        <v>0</v>
      </c>
      <c r="BV1273" s="166">
        <f>IF($I1252="n/a",0,IF(BV$4&lt;=$C1273,0,IF(SUM($C1273,$I1252)&gt;BV$4,$M1266/$I1252,$M1266-SUM($I1273:BU1273))))</f>
        <v>0</v>
      </c>
      <c r="BW1273" s="166">
        <f>IF($I1252="n/a",0,IF(BW$4&lt;=$C1273,0,IF(SUM($C1273,$I1252)&gt;BW$4,$M1266/$I1252,$M1266-SUM($I1273:BV1273))))</f>
        <v>0</v>
      </c>
      <c r="BX1273" s="166">
        <f>IF($I1252="n/a",0,IF(BX$4&lt;=$C1273,0,IF(SUM($C1273,$I1252)&gt;BX$4,$M1266/$I1252,$M1266-SUM($I1273:BW1273))))</f>
        <v>0</v>
      </c>
      <c r="BY1273" s="166">
        <f>IF($I1252="n/a",0,IF(BY$4&lt;=$C1273,0,IF(SUM($C1273,$I1252)&gt;BY$4,$M1266/$I1252,$M1266-SUM($I1273:BX1273))))</f>
        <v>0</v>
      </c>
      <c r="BZ1273" s="166">
        <f>IF($I1252="n/a",0,IF(BZ$4&lt;=$C1273,0,IF(SUM($C1273,$I1252)&gt;BZ$4,$M1266/$I1252,$M1266-SUM($I1273:BY1273))))</f>
        <v>0</v>
      </c>
      <c r="CA1273" s="166">
        <f>IF($I1252="n/a",0,IF(CA$4&lt;=$C1273,0,IF(SUM($C1273,$I1252)&gt;CA$4,$M1266/$I1252,$M1266-SUM($I1273:BZ1273))))</f>
        <v>0</v>
      </c>
      <c r="CB1273" s="166">
        <f>IF($I1252="n/a",0,IF(CB$4&lt;=$C1273,0,IF(SUM($C1273,$I1252)&gt;CB$4,$M1266/$I1252,$M1266-SUM($I1273:CA1273))))</f>
        <v>0</v>
      </c>
      <c r="CC1273" s="166">
        <f>IF($I1252="n/a",0,IF(CC$4&lt;=$C1273,0,IF(SUM($C1273,$I1252)&gt;CC$4,$M1266/$I1252,$M1266-SUM($I1273:CB1273))))</f>
        <v>0</v>
      </c>
      <c r="CD1273" s="166">
        <f>IF($I1252="n/a",0,IF(CD$4&lt;=$C1273,0,IF(SUM($C1273,$I1252)&gt;CD$4,$M1266/$I1252,$M1266-SUM($I1273:CC1273))))</f>
        <v>0</v>
      </c>
      <c r="CE1273" s="166">
        <f>IF($I1252="n/a",0,IF(CE$4&lt;=$C1273,0,IF(SUM($C1273,$I1252)&gt;CE$4,$M1266/$I1252,$M1266-SUM($I1273:CD1273))))</f>
        <v>0</v>
      </c>
      <c r="CF1273" s="166">
        <f>IF($I1252="n/a",0,IF(CF$4&lt;=$C1273,0,IF(SUM($C1273,$I1252)&gt;CF$4,$M1266/$I1252,$M1266-SUM($I1273:CE1273))))</f>
        <v>0</v>
      </c>
    </row>
    <row r="1274" spans="1:2018" s="153" customFormat="1" ht="12.75" customHeight="1">
      <c r="A1274"/>
      <c r="C1274" s="197">
        <v>2020</v>
      </c>
      <c r="D1274" s="21" t="s">
        <v>49</v>
      </c>
      <c r="E1274" s="21" t="s">
        <v>185</v>
      </c>
      <c r="I1274" s="31"/>
      <c r="J1274" s="167">
        <f>IF($I1252="n/a",0,IF(J$4&lt;=$C1274,0,IF(SUM($C1274,$I1252)&gt;J$4,$N1266/$I1252,$N1266-SUM($I1274:I1274))))</f>
        <v>0</v>
      </c>
      <c r="K1274" s="167">
        <f>IF($I1252="n/a",0,IF(K$4&lt;=$C1274,0,IF(SUM($C1274,$I1252)&gt;K$4,$N1266/$I1252,$N1266-SUM($I1274:J1274))))</f>
        <v>0</v>
      </c>
      <c r="L1274" s="167">
        <f>IF($I1252="n/a",0,IF(L$4&lt;=$C1274,0,IF(SUM($C1274,$I1252)&gt;L$4,$N1266/$I1252,$N1266-SUM($I1274:K1274))))</f>
        <v>0</v>
      </c>
      <c r="M1274" s="167">
        <f>IF($I1252="n/a",0,IF(M$4&lt;=$C1274,0,IF(SUM($C1274,$I1252)&gt;M$4,$N1266/$I1252,$N1266-SUM($I1274:L1274))))</f>
        <v>0</v>
      </c>
      <c r="N1274" s="167">
        <f>IF($I1252="n/a",0,IF(N$4&lt;=$C1274,0,IF(SUM($C1274,$I1252)&gt;N$4,$N1266/$I1252,$N1266-SUM($I1274:M1274))))</f>
        <v>0</v>
      </c>
      <c r="O1274" s="167">
        <f>IF($I1252="n/a",0,IF(O$4&lt;=$C1274,0,IF(SUM($C1274,$I1252)&gt;O$4,$N1266/$I1252,$N1266-SUM($I1274:N1274))))</f>
        <v>0.87551598178174683</v>
      </c>
      <c r="P1274" s="167">
        <f>IF($I1252="n/a",0,IF(P$4&lt;=$C1274,0,IF(SUM($C1274,$I1252)&gt;P$4,$N1266/$I1252,$N1266-SUM($I1274:O1274))))</f>
        <v>0.87551598178174683</v>
      </c>
      <c r="Q1274" s="167">
        <f>IF($I1252="n/a",0,IF(Q$4&lt;=$C1274,0,IF(SUM($C1274,$I1252)&gt;Q$4,$N1266/$I1252,$N1266-SUM($I1274:P1274))))</f>
        <v>0.87551598178174683</v>
      </c>
      <c r="R1274" s="167">
        <f>IF($I1252="n/a",0,IF(R$4&lt;=$C1274,0,IF(SUM($C1274,$I1252)&gt;R$4,$N1266/$I1252,$N1266-SUM($I1274:Q1274))))</f>
        <v>0.87551598178174683</v>
      </c>
      <c r="S1274" s="167">
        <f>IF($I1252="n/a",0,IF(S$4&lt;=$C1274,0,IF(SUM($C1274,$I1252)&gt;S$4,$N1266/$I1252,$N1266-SUM($I1274:R1274))))</f>
        <v>0.87551598178174683</v>
      </c>
      <c r="T1274" s="167">
        <f>IF($I1252="n/a",0,IF(T$4&lt;=$C1274,0,IF(SUM($C1274,$I1252)&gt;T$4,$N1266/$I1252,$N1266-SUM($I1274:S1274))))</f>
        <v>0.87551598178174683</v>
      </c>
      <c r="U1274" s="167">
        <f>IF($I1252="n/a",0,IF(U$4&lt;=$C1274,0,IF(SUM($C1274,$I1252)&gt;U$4,$N1266/$I1252,$N1266-SUM($I1274:T1274))))</f>
        <v>0.87551598178174683</v>
      </c>
      <c r="V1274" s="167">
        <f>IF($I1252="n/a",0,IF(V$4&lt;=$C1274,0,IF(SUM($C1274,$I1252)&gt;V$4,$N1266/$I1252,$N1266-SUM($I1274:U1274))))</f>
        <v>0.87551598178174683</v>
      </c>
      <c r="W1274" s="167">
        <f>IF($I1252="n/a",0,IF(W$4&lt;=$C1274,0,IF(SUM($C1274,$I1252)&gt;W$4,$N1266/$I1252,$N1266-SUM($I1274:V1274))))</f>
        <v>0.87551598178174683</v>
      </c>
      <c r="X1274" s="167">
        <f>IF($I1252="n/a",0,IF(X$4&lt;=$C1274,0,IF(SUM($C1274,$I1252)&gt;X$4,$N1266/$I1252,$N1266-SUM($I1274:W1274))))</f>
        <v>0.87551598178174683</v>
      </c>
      <c r="Y1274" s="167">
        <f>IF($I1252="n/a",0,IF(Y$4&lt;=$C1274,0,IF(SUM($C1274,$I1252)&gt;Y$4,$N1266/$I1252,$N1266-SUM($I1274:X1274))))</f>
        <v>0.87551598178174683</v>
      </c>
      <c r="Z1274" s="167">
        <f>IF($I1252="n/a",0,IF(Z$4&lt;=$C1274,0,IF(SUM($C1274,$I1252)&gt;Z$4,$N1266/$I1252,$N1266-SUM($I1274:Y1274))))</f>
        <v>0.87551598178174683</v>
      </c>
      <c r="AA1274" s="167">
        <f>IF($I1252="n/a",0,IF(AA$4&lt;=$C1274,0,IF(SUM($C1274,$I1252)&gt;AA$4,$N1266/$I1252,$N1266-SUM($I1274:Z1274))))</f>
        <v>0.87551598178174683</v>
      </c>
      <c r="AB1274" s="167">
        <f>IF($I1252="n/a",0,IF(AB$4&lt;=$C1274,0,IF(SUM($C1274,$I1252)&gt;AB$4,$N1266/$I1252,$N1266-SUM($I1274:AA1274))))</f>
        <v>0.87551598178174683</v>
      </c>
      <c r="AC1274" s="167">
        <f>IF($I1252="n/a",0,IF(AC$4&lt;=$C1274,0,IF(SUM($C1274,$I1252)&gt;AC$4,$N1266/$I1252,$N1266-SUM($I1274:AB1274))))</f>
        <v>0.87551598178174683</v>
      </c>
      <c r="AD1274" s="167">
        <f>IF($I1252="n/a",0,IF(AD$4&lt;=$C1274,0,IF(SUM($C1274,$I1252)&gt;AD$4,$N1266/$I1252,$N1266-SUM($I1274:AC1274))))</f>
        <v>0.87551598178174683</v>
      </c>
      <c r="AE1274" s="167">
        <f>IF($I1252="n/a",0,IF(AE$4&lt;=$C1274,0,IF(SUM($C1274,$I1252)&gt;AE$4,$N1266/$I1252,$N1266-SUM($I1274:AD1274))))</f>
        <v>0.87551598178174683</v>
      </c>
      <c r="AF1274" s="167">
        <f>IF($I1252="n/a",0,IF(AF$4&lt;=$C1274,0,IF(SUM($C1274,$I1252)&gt;AF$4,$N1266/$I1252,$N1266-SUM($I1274:AE1274))))</f>
        <v>0.87551598178174683</v>
      </c>
      <c r="AG1274" s="167">
        <f>IF($I1252="n/a",0,IF(AG$4&lt;=$C1274,0,IF(SUM($C1274,$I1252)&gt;AG$4,$N1266/$I1252,$N1266-SUM($I1274:AF1274))))</f>
        <v>0.87551598178174683</v>
      </c>
      <c r="AH1274" s="167">
        <f>IF($I1252="n/a",0,IF(AH$4&lt;=$C1274,0,IF(SUM($C1274,$I1252)&gt;AH$4,$N1266/$I1252,$N1266-SUM($I1274:AG1274))))</f>
        <v>0.87551598178174683</v>
      </c>
      <c r="AI1274" s="167">
        <f>IF($I1252="n/a",0,IF(AI$4&lt;=$C1274,0,IF(SUM($C1274,$I1252)&gt;AI$4,$N1266/$I1252,$N1266-SUM($I1274:AH1274))))</f>
        <v>0.87551598178174683</v>
      </c>
      <c r="AJ1274" s="167">
        <f>IF($I1252="n/a",0,IF(AJ$4&lt;=$C1274,0,IF(SUM($C1274,$I1252)&gt;AJ$4,$N1266/$I1252,$N1266-SUM($I1274:AI1274))))</f>
        <v>0.87551598178174683</v>
      </c>
      <c r="AK1274" s="167">
        <f>IF($I1252="n/a",0,IF(AK$4&lt;=$C1274,0,IF(SUM($C1274,$I1252)&gt;AK$4,$N1266/$I1252,$N1266-SUM($I1274:AJ1274))))</f>
        <v>0.87551598178174683</v>
      </c>
      <c r="AL1274" s="167">
        <f>IF($I1252="n/a",0,IF(AL$4&lt;=$C1274,0,IF(SUM($C1274,$I1252)&gt;AL$4,$N1266/$I1252,$N1266-SUM($I1274:AK1274))))</f>
        <v>0.87551598178174683</v>
      </c>
      <c r="AM1274" s="167">
        <f>IF($I1252="n/a",0,IF(AM$4&lt;=$C1274,0,IF(SUM($C1274,$I1252)&gt;AM$4,$N1266/$I1252,$N1266-SUM($I1274:AL1274))))</f>
        <v>0.87551598178174683</v>
      </c>
      <c r="AN1274" s="167">
        <f>IF($I1252="n/a",0,IF(AN$4&lt;=$C1274,0,IF(SUM($C1274,$I1252)&gt;AN$4,$N1266/$I1252,$N1266-SUM($I1274:AM1274))))</f>
        <v>0.87551598178174683</v>
      </c>
      <c r="AO1274" s="167">
        <f>IF($I1252="n/a",0,IF(AO$4&lt;=$C1274,0,IF(SUM($C1274,$I1252)&gt;AO$4,$N1266/$I1252,$N1266-SUM($I1274:AN1274))))</f>
        <v>0.87551598178174683</v>
      </c>
      <c r="AP1274" s="167">
        <f>IF($I1252="n/a",0,IF(AP$4&lt;=$C1274,0,IF(SUM($C1274,$I1252)&gt;AP$4,$N1266/$I1252,$N1266-SUM($I1274:AO1274))))</f>
        <v>0.87551598178174683</v>
      </c>
      <c r="AQ1274" s="167">
        <f>IF($I1252="n/a",0,IF(AQ$4&lt;=$C1274,0,IF(SUM($C1274,$I1252)&gt;AQ$4,$N1266/$I1252,$N1266-SUM($I1274:AP1274))))</f>
        <v>0.87551598178174683</v>
      </c>
      <c r="AR1274" s="167">
        <f>IF($I1252="n/a",0,IF(AR$4&lt;=$C1274,0,IF(SUM($C1274,$I1252)&gt;AR$4,$N1266/$I1252,$N1266-SUM($I1274:AQ1274))))</f>
        <v>0.87551598178174683</v>
      </c>
      <c r="AS1274" s="167">
        <f>IF($I1252="n/a",0,IF(AS$4&lt;=$C1274,0,IF(SUM($C1274,$I1252)&gt;AS$4,$N1266/$I1252,$N1266-SUM($I1274:AR1274))))</f>
        <v>0.87551598178174683</v>
      </c>
      <c r="AT1274" s="167">
        <f>IF($I1252="n/a",0,IF(AT$4&lt;=$C1274,0,IF(SUM($C1274,$I1252)&gt;AT$4,$N1266/$I1252,$N1266-SUM($I1274:AS1274))))</f>
        <v>0.87551598178174683</v>
      </c>
      <c r="AU1274" s="167">
        <f>IF($I1252="n/a",0,IF(AU$4&lt;=$C1274,0,IF(SUM($C1274,$I1252)&gt;AU$4,$N1266/$I1252,$N1266-SUM($I1274:AT1274))))</f>
        <v>0.87551598178174683</v>
      </c>
      <c r="AV1274" s="167">
        <f>IF($I1252="n/a",0,IF(AV$4&lt;=$C1274,0,IF(SUM($C1274,$I1252)&gt;AV$4,$N1266/$I1252,$N1266-SUM($I1274:AU1274))))</f>
        <v>0.87551598178174683</v>
      </c>
      <c r="AW1274" s="167">
        <f>IF($I1252="n/a",0,IF(AW$4&lt;=$C1274,0,IF(SUM($C1274,$I1252)&gt;AW$4,$N1266/$I1252,$N1266-SUM($I1274:AV1274))))</f>
        <v>0.87551598178174683</v>
      </c>
      <c r="AX1274" s="167">
        <f>IF($I1252="n/a",0,IF(AX$4&lt;=$C1274,0,IF(SUM($C1274,$I1252)&gt;AX$4,$N1266/$I1252,$N1266-SUM($I1274:AW1274))))</f>
        <v>0.87551598178174683</v>
      </c>
      <c r="AY1274" s="167">
        <f>IF($I1252="n/a",0,IF(AY$4&lt;=$C1274,0,IF(SUM($C1274,$I1252)&gt;AY$4,$N1266/$I1252,$N1266-SUM($I1274:AX1274))))</f>
        <v>0.87551598178174683</v>
      </c>
      <c r="AZ1274" s="167">
        <f>IF($I1252="n/a",0,IF(AZ$4&lt;=$C1274,0,IF(SUM($C1274,$I1252)&gt;AZ$4,$N1266/$I1252,$N1266-SUM($I1274:AY1274))))</f>
        <v>0.87551598178174683</v>
      </c>
      <c r="BA1274" s="167">
        <f>IF($I1252="n/a",0,IF(BA$4&lt;=$C1274,0,IF(SUM($C1274,$I1252)&gt;BA$4,$N1266/$I1252,$N1266-SUM($I1274:AZ1274))))</f>
        <v>0.87551598178174683</v>
      </c>
      <c r="BB1274" s="167">
        <f>IF($I1252="n/a",0,IF(BB$4&lt;=$C1274,0,IF(SUM($C1274,$I1252)&gt;BB$4,$N1266/$I1252,$N1266-SUM($I1274:BA1274))))</f>
        <v>0.87551598178175993</v>
      </c>
      <c r="BC1274" s="167">
        <f>IF($I1252="n/a",0,IF(BC$4&lt;=$C1274,0,IF(SUM($C1274,$I1252)&gt;BC$4,$N1266/$I1252,$N1266-SUM($I1274:BB1274))))</f>
        <v>0</v>
      </c>
      <c r="BD1274" s="167">
        <f>IF($I1252="n/a",0,IF(BD$4&lt;=$C1274,0,IF(SUM($C1274,$I1252)&gt;BD$4,$N1266/$I1252,$N1266-SUM($I1274:BC1274))))</f>
        <v>0</v>
      </c>
      <c r="BE1274" s="167">
        <f>IF($I1252="n/a",0,IF(BE$4&lt;=$C1274,0,IF(SUM($C1274,$I1252)&gt;BE$4,$N1266/$I1252,$N1266-SUM($I1274:BD1274))))</f>
        <v>0</v>
      </c>
      <c r="BF1274" s="167">
        <f>IF($I1252="n/a",0,IF(BF$4&lt;=$C1274,0,IF(SUM($C1274,$I1252)&gt;BF$4,$N1266/$I1252,$N1266-SUM($I1274:BE1274))))</f>
        <v>0</v>
      </c>
      <c r="BG1274" s="167">
        <f>IF($I1252="n/a",0,IF(BG$4&lt;=$C1274,0,IF(SUM($C1274,$I1252)&gt;BG$4,$N1266/$I1252,$N1266-SUM($I1274:BF1274))))</f>
        <v>0</v>
      </c>
      <c r="BH1274" s="167">
        <f>IF($I1252="n/a",0,IF(BH$4&lt;=$C1274,0,IF(SUM($C1274,$I1252)&gt;BH$4,$N1266/$I1252,$N1266-SUM($I1274:BG1274))))</f>
        <v>0</v>
      </c>
      <c r="BI1274" s="167">
        <f>IF($I1252="n/a",0,IF(BI$4&lt;=$C1274,0,IF(SUM($C1274,$I1252)&gt;BI$4,$N1266/$I1252,$N1266-SUM($I1274:BH1274))))</f>
        <v>0</v>
      </c>
      <c r="BJ1274" s="167">
        <f>IF($I1252="n/a",0,IF(BJ$4&lt;=$C1274,0,IF(SUM($C1274,$I1252)&gt;BJ$4,$N1266/$I1252,$N1266-SUM($I1274:BI1274))))</f>
        <v>0</v>
      </c>
      <c r="BK1274" s="167">
        <f>IF($I1252="n/a",0,IF(BK$4&lt;=$C1274,0,IF(SUM($C1274,$I1252)&gt;BK$4,$N1266/$I1252,$N1266-SUM($I1274:BJ1274))))</f>
        <v>0</v>
      </c>
      <c r="BL1274" s="167">
        <f>IF($I1252="n/a",0,IF(BL$4&lt;=$C1274,0,IF(SUM($C1274,$I1252)&gt;BL$4,$N1266/$I1252,$N1266-SUM($I1274:BK1274))))</f>
        <v>0</v>
      </c>
      <c r="BM1274" s="167">
        <f>IF($I1252="n/a",0,IF(BM$4&lt;=$C1274,0,IF(SUM($C1274,$I1252)&gt;BM$4,$N1266/$I1252,$N1266-SUM($I1274:BL1274))))</f>
        <v>0</v>
      </c>
      <c r="BN1274" s="167">
        <f>IF($I1252="n/a",0,IF(BN$4&lt;=$C1274,0,IF(SUM($C1274,$I1252)&gt;BN$4,$N1266/$I1252,$N1266-SUM($I1274:BM1274))))</f>
        <v>0</v>
      </c>
      <c r="BO1274" s="167">
        <f>IF($I1252="n/a",0,IF(BO$4&lt;=$C1274,0,IF(SUM($C1274,$I1252)&gt;BO$4,$N1266/$I1252,$N1266-SUM($I1274:BN1274))))</f>
        <v>0</v>
      </c>
      <c r="BP1274" s="167">
        <f>IF($I1252="n/a",0,IF(BP$4&lt;=$C1274,0,IF(SUM($C1274,$I1252)&gt;BP$4,$N1266/$I1252,$N1266-SUM($I1274:BO1274))))</f>
        <v>0</v>
      </c>
      <c r="BQ1274" s="167">
        <f>IF($I1252="n/a",0,IF(BQ$4&lt;=$C1274,0,IF(SUM($C1274,$I1252)&gt;BQ$4,$N1266/$I1252,$N1266-SUM($I1274:BP1274))))</f>
        <v>0</v>
      </c>
      <c r="BR1274" s="167">
        <f>IF($I1252="n/a",0,IF(BR$4&lt;=$C1274,0,IF(SUM($C1274,$I1252)&gt;BR$4,$N1266/$I1252,$N1266-SUM($I1274:BQ1274))))</f>
        <v>0</v>
      </c>
      <c r="BS1274" s="167">
        <f>IF($I1252="n/a",0,IF(BS$4&lt;=$C1274,0,IF(SUM($C1274,$I1252)&gt;BS$4,$N1266/$I1252,$N1266-SUM($I1274:BR1274))))</f>
        <v>0</v>
      </c>
      <c r="BT1274" s="167">
        <f>IF($I1252="n/a",0,IF(BT$4&lt;=$C1274,0,IF(SUM($C1274,$I1252)&gt;BT$4,$N1266/$I1252,$N1266-SUM($I1274:BS1274))))</f>
        <v>0</v>
      </c>
      <c r="BU1274" s="167">
        <f>IF($I1252="n/a",0,IF(BU$4&lt;=$C1274,0,IF(SUM($C1274,$I1252)&gt;BU$4,$N1266/$I1252,$N1266-SUM($I1274:BT1274))))</f>
        <v>0</v>
      </c>
      <c r="BV1274" s="167">
        <f>IF($I1252="n/a",0,IF(BV$4&lt;=$C1274,0,IF(SUM($C1274,$I1252)&gt;BV$4,$N1266/$I1252,$N1266-SUM($I1274:BU1274))))</f>
        <v>0</v>
      </c>
      <c r="BW1274" s="167">
        <f>IF($I1252="n/a",0,IF(BW$4&lt;=$C1274,0,IF(SUM($C1274,$I1252)&gt;BW$4,$N1266/$I1252,$N1266-SUM($I1274:BV1274))))</f>
        <v>0</v>
      </c>
      <c r="BX1274" s="167">
        <f>IF($I1252="n/a",0,IF(BX$4&lt;=$C1274,0,IF(SUM($C1274,$I1252)&gt;BX$4,$N1266/$I1252,$N1266-SUM($I1274:BW1274))))</f>
        <v>0</v>
      </c>
      <c r="BY1274" s="167">
        <f>IF($I1252="n/a",0,IF(BY$4&lt;=$C1274,0,IF(SUM($C1274,$I1252)&gt;BY$4,$N1266/$I1252,$N1266-SUM($I1274:BX1274))))</f>
        <v>0</v>
      </c>
      <c r="BZ1274" s="167">
        <f>IF($I1252="n/a",0,IF(BZ$4&lt;=$C1274,0,IF(SUM($C1274,$I1252)&gt;BZ$4,$N1266/$I1252,$N1266-SUM($I1274:BY1274))))</f>
        <v>0</v>
      </c>
      <c r="CA1274" s="167">
        <f>IF($I1252="n/a",0,IF(CA$4&lt;=$C1274,0,IF(SUM($C1274,$I1252)&gt;CA$4,$N1266/$I1252,$N1266-SUM($I1274:BZ1274))))</f>
        <v>0</v>
      </c>
      <c r="CB1274" s="167">
        <f>IF($I1252="n/a",0,IF(CB$4&lt;=$C1274,0,IF(SUM($C1274,$I1252)&gt;CB$4,$N1266/$I1252,$N1266-SUM($I1274:CA1274))))</f>
        <v>0</v>
      </c>
      <c r="CC1274" s="167">
        <f>IF($I1252="n/a",0,IF(CC$4&lt;=$C1274,0,IF(SUM($C1274,$I1252)&gt;CC$4,$N1266/$I1252,$N1266-SUM($I1274:CB1274))))</f>
        <v>0</v>
      </c>
      <c r="CD1274" s="167">
        <f>IF($I1252="n/a",0,IF(CD$4&lt;=$C1274,0,IF(SUM($C1274,$I1252)&gt;CD$4,$N1266/$I1252,$N1266-SUM($I1274:CC1274))))</f>
        <v>0</v>
      </c>
      <c r="CE1274" s="167">
        <f>IF($I1252="n/a",0,IF(CE$4&lt;=$C1274,0,IF(SUM($C1274,$I1252)&gt;CE$4,$N1266/$I1252,$N1266-SUM($I1274:CD1274))))</f>
        <v>0</v>
      </c>
      <c r="CF1274" s="167">
        <f>IF($I1252="n/a",0,IF(CF$4&lt;=$C1274,0,IF(SUM($C1274,$I1252)&gt;CF$4,$N1266/$I1252,$N1266-SUM($I1274:CE1274))))</f>
        <v>0</v>
      </c>
    </row>
    <row r="1275" spans="1:2018" s="7" customFormat="1" ht="12.75" customHeight="1">
      <c r="A1275" s="213"/>
      <c r="C1275" s="197">
        <v>2021</v>
      </c>
      <c r="D1275" s="21" t="s">
        <v>50</v>
      </c>
      <c r="E1275" s="214" t="s">
        <v>185</v>
      </c>
      <c r="I1275" s="33"/>
      <c r="J1275" s="33">
        <f>IF($I1252="n/a",0,IF(J$4&lt;=$C1275,0,IF(SUM($C1275,$I1252)&gt;J$4,$O1266/$I1252,$O1266-SUM($I1275:I1275))))</f>
        <v>0</v>
      </c>
      <c r="K1275" s="33">
        <f>IF($I1252="n/a",0,IF(K$4&lt;=$C1275,0,IF(SUM($C1275,$I1252)&gt;K$4,$O1266/$I1252,$O1266-SUM($I1275:J1275))))</f>
        <v>0</v>
      </c>
      <c r="L1275" s="33">
        <f>IF($I1252="n/a",0,IF(L$4&lt;=$C1275,0,IF(SUM($C1275,$I1252)&gt;L$4,$O1266/$I1252,$O1266-SUM($I1275:K1275))))</f>
        <v>0</v>
      </c>
      <c r="M1275" s="33">
        <f>IF($I1252="n/a",0,IF(M$4&lt;=$C1275,0,IF(SUM($C1275,$I1252)&gt;M$4,$O1266/$I1252,$O1266-SUM($I1275:L1275))))</f>
        <v>0</v>
      </c>
      <c r="N1275" s="33">
        <f>IF($I1252="n/a",0,IF(N$4&lt;=$C1275,0,IF(SUM($C1275,$I1252)&gt;N$4,$O1266/$I1252,$O1266-SUM($I1275:M1275))))</f>
        <v>0</v>
      </c>
      <c r="O1275" s="33">
        <f>IF($I1252="n/a",0,IF(O$4&lt;=$C1275,0,IF(SUM($C1275,$I1252)&gt;O$4,$O1266/$I1252,$O1266-SUM($I1275:N1275))))</f>
        <v>0</v>
      </c>
      <c r="P1275" s="33">
        <f>IF($I1252="n/a",0,IF(P$4&lt;=$C1275,0,IF(SUM($C1275,$I1252)&gt;P$4,$O1266/$I1252,$O1266-SUM($I1275:O1275))))</f>
        <v>0</v>
      </c>
      <c r="Q1275" s="33">
        <f>IF($I1252="n/a",0,IF(Q$4&lt;=$C1275,0,IF(SUM($C1275,$I1252)&gt;Q$4,$O1266/$I1252,$O1266-SUM($I1275:P1275))))</f>
        <v>0</v>
      </c>
      <c r="R1275" s="33">
        <f>IF($I1252="n/a",0,IF(R$4&lt;=$C1275,0,IF(SUM($C1275,$I1252)&gt;R$4,$O1266/$I1252,$O1266-SUM($I1275:Q1275))))</f>
        <v>0</v>
      </c>
      <c r="S1275" s="33">
        <f>IF($I1252="n/a",0,IF(S$4&lt;=$C1275,0,IF(SUM($C1275,$I1252)&gt;S$4,$O1266/$I1252,$O1266-SUM($I1275:R1275))))</f>
        <v>0</v>
      </c>
      <c r="T1275" s="33">
        <f>IF($I1252="n/a",0,IF(T$4&lt;=$C1275,0,IF(SUM($C1275,$I1252)&gt;T$4,$O1266/$I1252,$O1266-SUM($I1275:S1275))))</f>
        <v>0</v>
      </c>
      <c r="U1275" s="33">
        <f>IF($I1252="n/a",0,IF(U$4&lt;=$C1275,0,IF(SUM($C1275,$I1252)&gt;U$4,$O1266/$I1252,$O1266-SUM($I1275:T1275))))</f>
        <v>0</v>
      </c>
      <c r="V1275" s="33">
        <f>IF($I1252="n/a",0,IF(V$4&lt;=$C1275,0,IF(SUM($C1275,$I1252)&gt;V$4,$O1266/$I1252,$O1266-SUM($I1275:U1275))))</f>
        <v>0</v>
      </c>
      <c r="W1275" s="33">
        <f>IF($I1252="n/a",0,IF(W$4&lt;=$C1275,0,IF(SUM($C1275,$I1252)&gt;W$4,$O1266/$I1252,$O1266-SUM($I1275:V1275))))</f>
        <v>0</v>
      </c>
      <c r="X1275" s="33">
        <f>IF($I1252="n/a",0,IF(X$4&lt;=$C1275,0,IF(SUM($C1275,$I1252)&gt;X$4,$O1266/$I1252,$O1266-SUM($I1275:W1275))))</f>
        <v>0</v>
      </c>
      <c r="Y1275" s="33">
        <f>IF($I1252="n/a",0,IF(Y$4&lt;=$C1275,0,IF(SUM($C1275,$I1252)&gt;Y$4,$O1266/$I1252,$O1266-SUM($I1275:X1275))))</f>
        <v>0</v>
      </c>
      <c r="Z1275" s="33">
        <f>IF($I1252="n/a",0,IF(Z$4&lt;=$C1275,0,IF(SUM($C1275,$I1252)&gt;Z$4,$O1266/$I1252,$O1266-SUM($I1275:Y1275))))</f>
        <v>0</v>
      </c>
      <c r="AA1275" s="33">
        <f>IF($I1252="n/a",0,IF(AA$4&lt;=$C1275,0,IF(SUM($C1275,$I1252)&gt;AA$4,$O1266/$I1252,$O1266-SUM($I1275:Z1275))))</f>
        <v>0</v>
      </c>
      <c r="AB1275" s="33">
        <f>IF($I1252="n/a",0,IF(AB$4&lt;=$C1275,0,IF(SUM($C1275,$I1252)&gt;AB$4,$O1266/$I1252,$O1266-SUM($I1275:AA1275))))</f>
        <v>0</v>
      </c>
      <c r="AC1275" s="33">
        <f>IF($I1252="n/a",0,IF(AC$4&lt;=$C1275,0,IF(SUM($C1275,$I1252)&gt;AC$4,$O1266/$I1252,$O1266-SUM($I1275:AB1275))))</f>
        <v>0</v>
      </c>
      <c r="AD1275" s="33">
        <f>IF($I1252="n/a",0,IF(AD$4&lt;=$C1275,0,IF(SUM($C1275,$I1252)&gt;AD$4,$O1266/$I1252,$O1266-SUM($I1275:AC1275))))</f>
        <v>0</v>
      </c>
      <c r="AE1275" s="33">
        <f>IF($I1252="n/a",0,IF(AE$4&lt;=$C1275,0,IF(SUM($C1275,$I1252)&gt;AE$4,$O1266/$I1252,$O1266-SUM($I1275:AD1275))))</f>
        <v>0</v>
      </c>
      <c r="AF1275" s="33">
        <f>IF($I1252="n/a",0,IF(AF$4&lt;=$C1275,0,IF(SUM($C1275,$I1252)&gt;AF$4,$O1266/$I1252,$O1266-SUM($I1275:AE1275))))</f>
        <v>0</v>
      </c>
      <c r="AG1275" s="33">
        <f>IF($I1252="n/a",0,IF(AG$4&lt;=$C1275,0,IF(SUM($C1275,$I1252)&gt;AG$4,$O1266/$I1252,$O1266-SUM($I1275:AF1275))))</f>
        <v>0</v>
      </c>
      <c r="AH1275" s="33">
        <f>IF($I1252="n/a",0,IF(AH$4&lt;=$C1275,0,IF(SUM($C1275,$I1252)&gt;AH$4,$O1266/$I1252,$O1266-SUM($I1275:AG1275))))</f>
        <v>0</v>
      </c>
      <c r="AI1275" s="33">
        <f>IF($I1252="n/a",0,IF(AI$4&lt;=$C1275,0,IF(SUM($C1275,$I1252)&gt;AI$4,$O1266/$I1252,$O1266-SUM($I1275:AH1275))))</f>
        <v>0</v>
      </c>
      <c r="AJ1275" s="33">
        <f>IF($I1252="n/a",0,IF(AJ$4&lt;=$C1275,0,IF(SUM($C1275,$I1252)&gt;AJ$4,$O1266/$I1252,$O1266-SUM($I1275:AI1275))))</f>
        <v>0</v>
      </c>
      <c r="AK1275" s="33">
        <f>IF($I1252="n/a",0,IF(AK$4&lt;=$C1275,0,IF(SUM($C1275,$I1252)&gt;AK$4,$O1266/$I1252,$O1266-SUM($I1275:AJ1275))))</f>
        <v>0</v>
      </c>
      <c r="AL1275" s="33">
        <f>IF($I1252="n/a",0,IF(AL$4&lt;=$C1275,0,IF(SUM($C1275,$I1252)&gt;AL$4,$O1266/$I1252,$O1266-SUM($I1275:AK1275))))</f>
        <v>0</v>
      </c>
      <c r="AM1275" s="33">
        <f>IF($I1252="n/a",0,IF(AM$4&lt;=$C1275,0,IF(SUM($C1275,$I1252)&gt;AM$4,$O1266/$I1252,$O1266-SUM($I1275:AL1275))))</f>
        <v>0</v>
      </c>
      <c r="AN1275" s="33">
        <f>IF($I1252="n/a",0,IF(AN$4&lt;=$C1275,0,IF(SUM($C1275,$I1252)&gt;AN$4,$O1266/$I1252,$O1266-SUM($I1275:AM1275))))</f>
        <v>0</v>
      </c>
      <c r="AO1275" s="33">
        <f>IF($I1252="n/a",0,IF(AO$4&lt;=$C1275,0,IF(SUM($C1275,$I1252)&gt;AO$4,$O1266/$I1252,$O1266-SUM($I1275:AN1275))))</f>
        <v>0</v>
      </c>
      <c r="AP1275" s="33">
        <f>IF($I1252="n/a",0,IF(AP$4&lt;=$C1275,0,IF(SUM($C1275,$I1252)&gt;AP$4,$O1266/$I1252,$O1266-SUM($I1275:AO1275))))</f>
        <v>0</v>
      </c>
      <c r="AQ1275" s="33">
        <f>IF($I1252="n/a",0,IF(AQ$4&lt;=$C1275,0,IF(SUM($C1275,$I1252)&gt;AQ$4,$O1266/$I1252,$O1266-SUM($I1275:AP1275))))</f>
        <v>0</v>
      </c>
      <c r="AR1275" s="33">
        <f>IF($I1252="n/a",0,IF(AR$4&lt;=$C1275,0,IF(SUM($C1275,$I1252)&gt;AR$4,$O1266/$I1252,$O1266-SUM($I1275:AQ1275))))</f>
        <v>0</v>
      </c>
      <c r="AS1275" s="33">
        <f>IF($I1252="n/a",0,IF(AS$4&lt;=$C1275,0,IF(SUM($C1275,$I1252)&gt;AS$4,$O1266/$I1252,$O1266-SUM($I1275:AR1275))))</f>
        <v>0</v>
      </c>
      <c r="AT1275" s="33">
        <f>IF($I1252="n/a",0,IF(AT$4&lt;=$C1275,0,IF(SUM($C1275,$I1252)&gt;AT$4,$O1266/$I1252,$O1266-SUM($I1275:AS1275))))</f>
        <v>0</v>
      </c>
      <c r="AU1275" s="33">
        <f>IF($I1252="n/a",0,IF(AU$4&lt;=$C1275,0,IF(SUM($C1275,$I1252)&gt;AU$4,$O1266/$I1252,$O1266-SUM($I1275:AT1275))))</f>
        <v>0</v>
      </c>
      <c r="AV1275" s="33">
        <f>IF($I1252="n/a",0,IF(AV$4&lt;=$C1275,0,IF(SUM($C1275,$I1252)&gt;AV$4,$O1266/$I1252,$O1266-SUM($I1275:AU1275))))</f>
        <v>0</v>
      </c>
      <c r="AW1275" s="33">
        <f>IF($I1252="n/a",0,IF(AW$4&lt;=$C1275,0,IF(SUM($C1275,$I1252)&gt;AW$4,$O1266/$I1252,$O1266-SUM($I1275:AV1275))))</f>
        <v>0</v>
      </c>
      <c r="AX1275" s="33">
        <f>IF($I1252="n/a",0,IF(AX$4&lt;=$C1275,0,IF(SUM($C1275,$I1252)&gt;AX$4,$O1266/$I1252,$O1266-SUM($I1275:AW1275))))</f>
        <v>0</v>
      </c>
      <c r="AY1275" s="33">
        <f>IF($I1252="n/a",0,IF(AY$4&lt;=$C1275,0,IF(SUM($C1275,$I1252)&gt;AY$4,$O1266/$I1252,$O1266-SUM($I1275:AX1275))))</f>
        <v>0</v>
      </c>
      <c r="AZ1275" s="33">
        <f>IF($I1252="n/a",0,IF(AZ$4&lt;=$C1275,0,IF(SUM($C1275,$I1252)&gt;AZ$4,$O1266/$I1252,$O1266-SUM($I1275:AY1275))))</f>
        <v>0</v>
      </c>
      <c r="BA1275" s="33">
        <f>IF($I1252="n/a",0,IF(BA$4&lt;=$C1275,0,IF(SUM($C1275,$I1252)&gt;BA$4,$O1266/$I1252,$O1266-SUM($I1275:AZ1275))))</f>
        <v>0</v>
      </c>
      <c r="BB1275" s="33">
        <f>IF($I1252="n/a",0,IF(BB$4&lt;=$C1275,0,IF(SUM($C1275,$I1252)&gt;BB$4,$O1266/$I1252,$O1266-SUM($I1275:BA1275))))</f>
        <v>0</v>
      </c>
      <c r="BC1275" s="33">
        <f>IF($I1252="n/a",0,IF(BC$4&lt;=$C1275,0,IF(SUM($C1275,$I1252)&gt;BC$4,$O1266/$I1252,$O1266-SUM($I1275:BB1275))))</f>
        <v>0</v>
      </c>
      <c r="BD1275" s="33">
        <f>IF($I1252="n/a",0,IF(BD$4&lt;=$C1275,0,IF(SUM($C1275,$I1252)&gt;BD$4,$O1266/$I1252,$O1266-SUM($I1275:BC1275))))</f>
        <v>0</v>
      </c>
      <c r="BE1275" s="33">
        <f>IF($I1252="n/a",0,IF(BE$4&lt;=$C1275,0,IF(SUM($C1275,$I1252)&gt;BE$4,$O1266/$I1252,$O1266-SUM($I1275:BD1275))))</f>
        <v>0</v>
      </c>
      <c r="BF1275" s="33">
        <f>IF($I1252="n/a",0,IF(BF$4&lt;=$C1275,0,IF(SUM($C1275,$I1252)&gt;BF$4,$O1266/$I1252,$O1266-SUM($I1275:BE1275))))</f>
        <v>0</v>
      </c>
      <c r="BG1275" s="33">
        <f>IF($I1252="n/a",0,IF(BG$4&lt;=$C1275,0,IF(SUM($C1275,$I1252)&gt;BG$4,$O1266/$I1252,$O1266-SUM($I1275:BF1275))))</f>
        <v>0</v>
      </c>
      <c r="BH1275" s="33">
        <f>IF($I1252="n/a",0,IF(BH$4&lt;=$C1275,0,IF(SUM($C1275,$I1252)&gt;BH$4,$O1266/$I1252,$O1266-SUM($I1275:BG1275))))</f>
        <v>0</v>
      </c>
      <c r="BI1275" s="33">
        <f>IF($I1252="n/a",0,IF(BI$4&lt;=$C1275,0,IF(SUM($C1275,$I1252)&gt;BI$4,$O1266/$I1252,$O1266-SUM($I1275:BH1275))))</f>
        <v>0</v>
      </c>
      <c r="BJ1275" s="33">
        <f>IF($I1252="n/a",0,IF(BJ$4&lt;=$C1275,0,IF(SUM($C1275,$I1252)&gt;BJ$4,$O1266/$I1252,$O1266-SUM($I1275:BI1275))))</f>
        <v>0</v>
      </c>
      <c r="BK1275" s="33">
        <f>IF($I1252="n/a",0,IF(BK$4&lt;=$C1275,0,IF(SUM($C1275,$I1252)&gt;BK$4,$O1266/$I1252,$O1266-SUM($I1275:BJ1275))))</f>
        <v>0</v>
      </c>
      <c r="BL1275" s="33">
        <f>IF($I1252="n/a",0,IF(BL$4&lt;=$C1275,0,IF(SUM($C1275,$I1252)&gt;BL$4,$O1266/$I1252,$O1266-SUM($I1275:BK1275))))</f>
        <v>0</v>
      </c>
      <c r="BM1275" s="33">
        <f>IF($I1252="n/a",0,IF(BM$4&lt;=$C1275,0,IF(SUM($C1275,$I1252)&gt;BM$4,$O1266/$I1252,$O1266-SUM($I1275:BL1275))))</f>
        <v>0</v>
      </c>
      <c r="BN1275" s="33">
        <f>IF($I1252="n/a",0,IF(BN$4&lt;=$C1275,0,IF(SUM($C1275,$I1252)&gt;BN$4,$O1266/$I1252,$O1266-SUM($I1275:BM1275))))</f>
        <v>0</v>
      </c>
      <c r="BO1275" s="33">
        <f>IF($I1252="n/a",0,IF(BO$4&lt;=$C1275,0,IF(SUM($C1275,$I1252)&gt;BO$4,$O1266/$I1252,$O1266-SUM($I1275:BN1275))))</f>
        <v>0</v>
      </c>
      <c r="BP1275" s="33">
        <f>IF($I1252="n/a",0,IF(BP$4&lt;=$C1275,0,IF(SUM($C1275,$I1252)&gt;BP$4,$O1266/$I1252,$O1266-SUM($I1275:BO1275))))</f>
        <v>0</v>
      </c>
      <c r="BQ1275" s="33">
        <f>IF($I1252="n/a",0,IF(BQ$4&lt;=$C1275,0,IF(SUM($C1275,$I1252)&gt;BQ$4,$O1266/$I1252,$O1266-SUM($I1275:BP1275))))</f>
        <v>0</v>
      </c>
      <c r="BR1275" s="33">
        <f>IF($I1252="n/a",0,IF(BR$4&lt;=$C1275,0,IF(SUM($C1275,$I1252)&gt;BR$4,$O1266/$I1252,$O1266-SUM($I1275:BQ1275))))</f>
        <v>0</v>
      </c>
      <c r="BS1275" s="33">
        <f>IF($I1252="n/a",0,IF(BS$4&lt;=$C1275,0,IF(SUM($C1275,$I1252)&gt;BS$4,$O1266/$I1252,$O1266-SUM($I1275:BR1275))))</f>
        <v>0</v>
      </c>
      <c r="BT1275" s="33">
        <f>IF($I1252="n/a",0,IF(BT$4&lt;=$C1275,0,IF(SUM($C1275,$I1252)&gt;BT$4,$O1266/$I1252,$O1266-SUM($I1275:BS1275))))</f>
        <v>0</v>
      </c>
      <c r="BU1275" s="33">
        <f>IF($I1252="n/a",0,IF(BU$4&lt;=$C1275,0,IF(SUM($C1275,$I1252)&gt;BU$4,$O1266/$I1252,$O1266-SUM($I1275:BT1275))))</f>
        <v>0</v>
      </c>
      <c r="BV1275" s="33">
        <f>IF($I1252="n/a",0,IF(BV$4&lt;=$C1275,0,IF(SUM($C1275,$I1252)&gt;BV$4,$O1266/$I1252,$O1266-SUM($I1275:BU1275))))</f>
        <v>0</v>
      </c>
      <c r="BW1275" s="33">
        <f>IF($I1252="n/a",0,IF(BW$4&lt;=$C1275,0,IF(SUM($C1275,$I1252)&gt;BW$4,$O1266/$I1252,$O1266-SUM($I1275:BV1275))))</f>
        <v>0</v>
      </c>
      <c r="BX1275" s="33">
        <f>IF($I1252="n/a",0,IF(BX$4&lt;=$C1275,0,IF(SUM($C1275,$I1252)&gt;BX$4,$O1266/$I1252,$O1266-SUM($I1275:BW1275))))</f>
        <v>0</v>
      </c>
      <c r="BY1275" s="33">
        <f>IF($I1252="n/a",0,IF(BY$4&lt;=$C1275,0,IF(SUM($C1275,$I1252)&gt;BY$4,$O1266/$I1252,$O1266-SUM($I1275:BX1275))))</f>
        <v>0</v>
      </c>
      <c r="BZ1275" s="33">
        <f>IF($I1252="n/a",0,IF(BZ$4&lt;=$C1275,0,IF(SUM($C1275,$I1252)&gt;BZ$4,$O1266/$I1252,$O1266-SUM($I1275:BY1275))))</f>
        <v>0</v>
      </c>
      <c r="CA1275" s="33">
        <f>IF($I1252="n/a",0,IF(CA$4&lt;=$C1275,0,IF(SUM($C1275,$I1252)&gt;CA$4,$O1266/$I1252,$O1266-SUM($I1275:BZ1275))))</f>
        <v>0</v>
      </c>
      <c r="CB1275" s="33">
        <f>IF($I1252="n/a",0,IF(CB$4&lt;=$C1275,0,IF(SUM($C1275,$I1252)&gt;CB$4,$O1266/$I1252,$O1266-SUM($I1275:CA1275))))</f>
        <v>0</v>
      </c>
      <c r="CC1275" s="33">
        <f>IF($I1252="n/a",0,IF(CC$4&lt;=$C1275,0,IF(SUM($C1275,$I1252)&gt;CC$4,$O1266/$I1252,$O1266-SUM($I1275:CB1275))))</f>
        <v>0</v>
      </c>
      <c r="CD1275" s="33">
        <f>IF($I1252="n/a",0,IF(CD$4&lt;=$C1275,0,IF(SUM($C1275,$I1252)&gt;CD$4,$O1266/$I1252,$O1266-SUM($I1275:CC1275))))</f>
        <v>0</v>
      </c>
      <c r="CE1275" s="33">
        <f>IF($I1252="n/a",0,IF(CE$4&lt;=$C1275,0,IF(SUM($C1275,$I1252)&gt;CE$4,$O1266/$I1252,$O1266-SUM($I1275:CD1275))))</f>
        <v>0</v>
      </c>
      <c r="CF1275" s="33">
        <f>IF($I1252="n/a",0,IF(CF$4&lt;=$C1275,0,IF(SUM($C1275,$I1252)&gt;CF$4,$O1266/$I1252,$O1266-SUM($I1275:CE1275))))</f>
        <v>0</v>
      </c>
    </row>
    <row r="1276" spans="1:2018" s="7" customFormat="1" ht="12.75" customHeight="1">
      <c r="A1276" s="213"/>
      <c r="C1276" s="197">
        <v>2022</v>
      </c>
      <c r="D1276" s="21" t="s">
        <v>51</v>
      </c>
      <c r="E1276" s="214" t="s">
        <v>185</v>
      </c>
      <c r="I1276" s="33"/>
      <c r="J1276" s="33">
        <f>IF($I1252="n/a",0,IF(J$4&lt;=$C1276,0,IF(SUM($C1276,$I1252)&gt;J$4,$P1266/$I1252,$P1266-SUM($I1276:I1276))))</f>
        <v>0</v>
      </c>
      <c r="K1276" s="33">
        <f>IF($I1252="n/a",0,IF(K$4&lt;=$C1276,0,IF(SUM($C1276,$I1252)&gt;K$4,$P1266/$I1252,$P1266-SUM($I1276:J1276))))</f>
        <v>0</v>
      </c>
      <c r="L1276" s="33">
        <f>IF($I1252="n/a",0,IF(L$4&lt;=$C1276,0,IF(SUM($C1276,$I1252)&gt;L$4,$P1266/$I1252,$P1266-SUM($I1276:K1276))))</f>
        <v>0</v>
      </c>
      <c r="M1276" s="33">
        <f>IF($I1252="n/a",0,IF(M$4&lt;=$C1276,0,IF(SUM($C1276,$I1252)&gt;M$4,$P1266/$I1252,$P1266-SUM($I1276:L1276))))</f>
        <v>0</v>
      </c>
      <c r="N1276" s="33">
        <f>IF($I1252="n/a",0,IF(N$4&lt;=$C1276,0,IF(SUM($C1276,$I1252)&gt;N$4,$P1266/$I1252,$P1266-SUM($I1276:M1276))))</f>
        <v>0</v>
      </c>
      <c r="O1276" s="33">
        <f>IF($I1252="n/a",0,IF(O$4&lt;=$C1276,0,IF(SUM($C1276,$I1252)&gt;O$4,$P1266/$I1252,$P1266-SUM($I1276:N1276))))</f>
        <v>0</v>
      </c>
      <c r="P1276" s="33">
        <f>IF($I1252="n/a",0,IF(P$4&lt;=$C1276,0,IF(SUM($C1276,$I1252)&gt;P$4,$P1266/$I1252,$P1266-SUM($I1276:O1276))))</f>
        <v>0</v>
      </c>
      <c r="Q1276" s="33">
        <f>IF($I1252="n/a",0,IF(Q$4&lt;=$C1276,0,IF(SUM($C1276,$I1252)&gt;Q$4,$P1266/$I1252,$P1266-SUM($I1276:P1276))))</f>
        <v>0</v>
      </c>
      <c r="R1276" s="33">
        <f>IF($I1252="n/a",0,IF(R$4&lt;=$C1276,0,IF(SUM($C1276,$I1252)&gt;R$4,$P1266/$I1252,$P1266-SUM($I1276:Q1276))))</f>
        <v>0</v>
      </c>
      <c r="S1276" s="33">
        <f>IF($I1252="n/a",0,IF(S$4&lt;=$C1276,0,IF(SUM($C1276,$I1252)&gt;S$4,$P1266/$I1252,$P1266-SUM($I1276:R1276))))</f>
        <v>0</v>
      </c>
      <c r="T1276" s="33">
        <f>IF($I1252="n/a",0,IF(T$4&lt;=$C1276,0,IF(SUM($C1276,$I1252)&gt;T$4,$P1266/$I1252,$P1266-SUM($I1276:S1276))))</f>
        <v>0</v>
      </c>
      <c r="U1276" s="33">
        <f>IF($I1252="n/a",0,IF(U$4&lt;=$C1276,0,IF(SUM($C1276,$I1252)&gt;U$4,$P1266/$I1252,$P1266-SUM($I1276:T1276))))</f>
        <v>0</v>
      </c>
      <c r="V1276" s="33">
        <f>IF($I1252="n/a",0,IF(V$4&lt;=$C1276,0,IF(SUM($C1276,$I1252)&gt;V$4,$P1266/$I1252,$P1266-SUM($I1276:U1276))))</f>
        <v>0</v>
      </c>
      <c r="W1276" s="33">
        <f>IF($I1252="n/a",0,IF(W$4&lt;=$C1276,0,IF(SUM($C1276,$I1252)&gt;W$4,$P1266/$I1252,$P1266-SUM($I1276:V1276))))</f>
        <v>0</v>
      </c>
      <c r="X1276" s="33">
        <f>IF($I1252="n/a",0,IF(X$4&lt;=$C1276,0,IF(SUM($C1276,$I1252)&gt;X$4,$P1266/$I1252,$P1266-SUM($I1276:W1276))))</f>
        <v>0</v>
      </c>
      <c r="Y1276" s="33">
        <f>IF($I1252="n/a",0,IF(Y$4&lt;=$C1276,0,IF(SUM($C1276,$I1252)&gt;Y$4,$P1266/$I1252,$P1266-SUM($I1276:X1276))))</f>
        <v>0</v>
      </c>
      <c r="Z1276" s="33">
        <f>IF($I1252="n/a",0,IF(Z$4&lt;=$C1276,0,IF(SUM($C1276,$I1252)&gt;Z$4,$P1266/$I1252,$P1266-SUM($I1276:Y1276))))</f>
        <v>0</v>
      </c>
      <c r="AA1276" s="33">
        <f>IF($I1252="n/a",0,IF(AA$4&lt;=$C1276,0,IF(SUM($C1276,$I1252)&gt;AA$4,$P1266/$I1252,$P1266-SUM($I1276:Z1276))))</f>
        <v>0</v>
      </c>
      <c r="AB1276" s="33">
        <f>IF($I1252="n/a",0,IF(AB$4&lt;=$C1276,0,IF(SUM($C1276,$I1252)&gt;AB$4,$P1266/$I1252,$P1266-SUM($I1276:AA1276))))</f>
        <v>0</v>
      </c>
      <c r="AC1276" s="33">
        <f>IF($I1252="n/a",0,IF(AC$4&lt;=$C1276,0,IF(SUM($C1276,$I1252)&gt;AC$4,$P1266/$I1252,$P1266-SUM($I1276:AB1276))))</f>
        <v>0</v>
      </c>
      <c r="AD1276" s="33">
        <f>IF($I1252="n/a",0,IF(AD$4&lt;=$C1276,0,IF(SUM($C1276,$I1252)&gt;AD$4,$P1266/$I1252,$P1266-SUM($I1276:AC1276))))</f>
        <v>0</v>
      </c>
      <c r="AE1276" s="33">
        <f>IF($I1252="n/a",0,IF(AE$4&lt;=$C1276,0,IF(SUM($C1276,$I1252)&gt;AE$4,$P1266/$I1252,$P1266-SUM($I1276:AD1276))))</f>
        <v>0</v>
      </c>
      <c r="AF1276" s="33">
        <f>IF($I1252="n/a",0,IF(AF$4&lt;=$C1276,0,IF(SUM($C1276,$I1252)&gt;AF$4,$P1266/$I1252,$P1266-SUM($I1276:AE1276))))</f>
        <v>0</v>
      </c>
      <c r="AG1276" s="33">
        <f>IF($I1252="n/a",0,IF(AG$4&lt;=$C1276,0,IF(SUM($C1276,$I1252)&gt;AG$4,$P1266/$I1252,$P1266-SUM($I1276:AF1276))))</f>
        <v>0</v>
      </c>
      <c r="AH1276" s="33">
        <f>IF($I1252="n/a",0,IF(AH$4&lt;=$C1276,0,IF(SUM($C1276,$I1252)&gt;AH$4,$P1266/$I1252,$P1266-SUM($I1276:AG1276))))</f>
        <v>0</v>
      </c>
      <c r="AI1276" s="33">
        <f>IF($I1252="n/a",0,IF(AI$4&lt;=$C1276,0,IF(SUM($C1276,$I1252)&gt;AI$4,$P1266/$I1252,$P1266-SUM($I1276:AH1276))))</f>
        <v>0</v>
      </c>
      <c r="AJ1276" s="33">
        <f>IF($I1252="n/a",0,IF(AJ$4&lt;=$C1276,0,IF(SUM($C1276,$I1252)&gt;AJ$4,$P1266/$I1252,$P1266-SUM($I1276:AI1276))))</f>
        <v>0</v>
      </c>
      <c r="AK1276" s="33">
        <f>IF($I1252="n/a",0,IF(AK$4&lt;=$C1276,0,IF(SUM($C1276,$I1252)&gt;AK$4,$P1266/$I1252,$P1266-SUM($I1276:AJ1276))))</f>
        <v>0</v>
      </c>
      <c r="AL1276" s="33">
        <f>IF($I1252="n/a",0,IF(AL$4&lt;=$C1276,0,IF(SUM($C1276,$I1252)&gt;AL$4,$P1266/$I1252,$P1266-SUM($I1276:AK1276))))</f>
        <v>0</v>
      </c>
      <c r="AM1276" s="33">
        <f>IF($I1252="n/a",0,IF(AM$4&lt;=$C1276,0,IF(SUM($C1276,$I1252)&gt;AM$4,$P1266/$I1252,$P1266-SUM($I1276:AL1276))))</f>
        <v>0</v>
      </c>
      <c r="AN1276" s="33">
        <f>IF($I1252="n/a",0,IF(AN$4&lt;=$C1276,0,IF(SUM($C1276,$I1252)&gt;AN$4,$P1266/$I1252,$P1266-SUM($I1276:AM1276))))</f>
        <v>0</v>
      </c>
      <c r="AO1276" s="33">
        <f>IF($I1252="n/a",0,IF(AO$4&lt;=$C1276,0,IF(SUM($C1276,$I1252)&gt;AO$4,$P1266/$I1252,$P1266-SUM($I1276:AN1276))))</f>
        <v>0</v>
      </c>
      <c r="AP1276" s="33">
        <f>IF($I1252="n/a",0,IF(AP$4&lt;=$C1276,0,IF(SUM($C1276,$I1252)&gt;AP$4,$P1266/$I1252,$P1266-SUM($I1276:AO1276))))</f>
        <v>0</v>
      </c>
      <c r="AQ1276" s="33">
        <f>IF($I1252="n/a",0,IF(AQ$4&lt;=$C1276,0,IF(SUM($C1276,$I1252)&gt;AQ$4,$P1266/$I1252,$P1266-SUM($I1276:AP1276))))</f>
        <v>0</v>
      </c>
      <c r="AR1276" s="33">
        <f>IF($I1252="n/a",0,IF(AR$4&lt;=$C1276,0,IF(SUM($C1276,$I1252)&gt;AR$4,$P1266/$I1252,$P1266-SUM($I1276:AQ1276))))</f>
        <v>0</v>
      </c>
      <c r="AS1276" s="33">
        <f>IF($I1252="n/a",0,IF(AS$4&lt;=$C1276,0,IF(SUM($C1276,$I1252)&gt;AS$4,$P1266/$I1252,$P1266-SUM($I1276:AR1276))))</f>
        <v>0</v>
      </c>
      <c r="AT1276" s="33">
        <f>IF($I1252="n/a",0,IF(AT$4&lt;=$C1276,0,IF(SUM($C1276,$I1252)&gt;AT$4,$P1266/$I1252,$P1266-SUM($I1276:AS1276))))</f>
        <v>0</v>
      </c>
      <c r="AU1276" s="33">
        <f>IF($I1252="n/a",0,IF(AU$4&lt;=$C1276,0,IF(SUM($C1276,$I1252)&gt;AU$4,$P1266/$I1252,$P1266-SUM($I1276:AT1276))))</f>
        <v>0</v>
      </c>
      <c r="AV1276" s="33">
        <f>IF($I1252="n/a",0,IF(AV$4&lt;=$C1276,0,IF(SUM($C1276,$I1252)&gt;AV$4,$P1266/$I1252,$P1266-SUM($I1276:AU1276))))</f>
        <v>0</v>
      </c>
      <c r="AW1276" s="33">
        <f>IF($I1252="n/a",0,IF(AW$4&lt;=$C1276,0,IF(SUM($C1276,$I1252)&gt;AW$4,$P1266/$I1252,$P1266-SUM($I1276:AV1276))))</f>
        <v>0</v>
      </c>
      <c r="AX1276" s="33">
        <f>IF($I1252="n/a",0,IF(AX$4&lt;=$C1276,0,IF(SUM($C1276,$I1252)&gt;AX$4,$P1266/$I1252,$P1266-SUM($I1276:AW1276))))</f>
        <v>0</v>
      </c>
      <c r="AY1276" s="33">
        <f>IF($I1252="n/a",0,IF(AY$4&lt;=$C1276,0,IF(SUM($C1276,$I1252)&gt;AY$4,$P1266/$I1252,$P1266-SUM($I1276:AX1276))))</f>
        <v>0</v>
      </c>
      <c r="AZ1276" s="33">
        <f>IF($I1252="n/a",0,IF(AZ$4&lt;=$C1276,0,IF(SUM($C1276,$I1252)&gt;AZ$4,$P1266/$I1252,$P1266-SUM($I1276:AY1276))))</f>
        <v>0</v>
      </c>
      <c r="BA1276" s="33">
        <f>IF($I1252="n/a",0,IF(BA$4&lt;=$C1276,0,IF(SUM($C1276,$I1252)&gt;BA$4,$P1266/$I1252,$P1266-SUM($I1276:AZ1276))))</f>
        <v>0</v>
      </c>
      <c r="BB1276" s="33">
        <f>IF($I1252="n/a",0,IF(BB$4&lt;=$C1276,0,IF(SUM($C1276,$I1252)&gt;BB$4,$P1266/$I1252,$P1266-SUM($I1276:BA1276))))</f>
        <v>0</v>
      </c>
      <c r="BC1276" s="33">
        <f>IF($I1252="n/a",0,IF(BC$4&lt;=$C1276,0,IF(SUM($C1276,$I1252)&gt;BC$4,$P1266/$I1252,$P1266-SUM($I1276:BB1276))))</f>
        <v>0</v>
      </c>
      <c r="BD1276" s="33">
        <f>IF($I1252="n/a",0,IF(BD$4&lt;=$C1276,0,IF(SUM($C1276,$I1252)&gt;BD$4,$P1266/$I1252,$P1266-SUM($I1276:BC1276))))</f>
        <v>0</v>
      </c>
      <c r="BE1276" s="33">
        <f>IF($I1252="n/a",0,IF(BE$4&lt;=$C1276,0,IF(SUM($C1276,$I1252)&gt;BE$4,$P1266/$I1252,$P1266-SUM($I1276:BD1276))))</f>
        <v>0</v>
      </c>
      <c r="BF1276" s="33">
        <f>IF($I1252="n/a",0,IF(BF$4&lt;=$C1276,0,IF(SUM($C1276,$I1252)&gt;BF$4,$P1266/$I1252,$P1266-SUM($I1276:BE1276))))</f>
        <v>0</v>
      </c>
      <c r="BG1276" s="33">
        <f>IF($I1252="n/a",0,IF(BG$4&lt;=$C1276,0,IF(SUM($C1276,$I1252)&gt;BG$4,$P1266/$I1252,$P1266-SUM($I1276:BF1276))))</f>
        <v>0</v>
      </c>
      <c r="BH1276" s="33">
        <f>IF($I1252="n/a",0,IF(BH$4&lt;=$C1276,0,IF(SUM($C1276,$I1252)&gt;BH$4,$P1266/$I1252,$P1266-SUM($I1276:BG1276))))</f>
        <v>0</v>
      </c>
      <c r="BI1276" s="33">
        <f>IF($I1252="n/a",0,IF(BI$4&lt;=$C1276,0,IF(SUM($C1276,$I1252)&gt;BI$4,$P1266/$I1252,$P1266-SUM($I1276:BH1276))))</f>
        <v>0</v>
      </c>
      <c r="BJ1276" s="33">
        <f>IF($I1252="n/a",0,IF(BJ$4&lt;=$C1276,0,IF(SUM($C1276,$I1252)&gt;BJ$4,$P1266/$I1252,$P1266-SUM($I1276:BI1276))))</f>
        <v>0</v>
      </c>
      <c r="BK1276" s="33">
        <f>IF($I1252="n/a",0,IF(BK$4&lt;=$C1276,0,IF(SUM($C1276,$I1252)&gt;BK$4,$P1266/$I1252,$P1266-SUM($I1276:BJ1276))))</f>
        <v>0</v>
      </c>
      <c r="BL1276" s="33">
        <f>IF($I1252="n/a",0,IF(BL$4&lt;=$C1276,0,IF(SUM($C1276,$I1252)&gt;BL$4,$P1266/$I1252,$P1266-SUM($I1276:BK1276))))</f>
        <v>0</v>
      </c>
      <c r="BM1276" s="33">
        <f>IF($I1252="n/a",0,IF(BM$4&lt;=$C1276,0,IF(SUM($C1276,$I1252)&gt;BM$4,$P1266/$I1252,$P1266-SUM($I1276:BL1276))))</f>
        <v>0</v>
      </c>
      <c r="BN1276" s="33">
        <f>IF($I1252="n/a",0,IF(BN$4&lt;=$C1276,0,IF(SUM($C1276,$I1252)&gt;BN$4,$P1266/$I1252,$P1266-SUM($I1276:BM1276))))</f>
        <v>0</v>
      </c>
      <c r="BO1276" s="33">
        <f>IF($I1252="n/a",0,IF(BO$4&lt;=$C1276,0,IF(SUM($C1276,$I1252)&gt;BO$4,$P1266/$I1252,$P1266-SUM($I1276:BN1276))))</f>
        <v>0</v>
      </c>
      <c r="BP1276" s="33">
        <f>IF($I1252="n/a",0,IF(BP$4&lt;=$C1276,0,IF(SUM($C1276,$I1252)&gt;BP$4,$P1266/$I1252,$P1266-SUM($I1276:BO1276))))</f>
        <v>0</v>
      </c>
      <c r="BQ1276" s="33">
        <f>IF($I1252="n/a",0,IF(BQ$4&lt;=$C1276,0,IF(SUM($C1276,$I1252)&gt;BQ$4,$P1266/$I1252,$P1266-SUM($I1276:BP1276))))</f>
        <v>0</v>
      </c>
      <c r="BR1276" s="33">
        <f>IF($I1252="n/a",0,IF(BR$4&lt;=$C1276,0,IF(SUM($C1276,$I1252)&gt;BR$4,$P1266/$I1252,$P1266-SUM($I1276:BQ1276))))</f>
        <v>0</v>
      </c>
      <c r="BS1276" s="33">
        <f>IF($I1252="n/a",0,IF(BS$4&lt;=$C1276,0,IF(SUM($C1276,$I1252)&gt;BS$4,$P1266/$I1252,$P1266-SUM($I1276:BR1276))))</f>
        <v>0</v>
      </c>
      <c r="BT1276" s="33">
        <f>IF($I1252="n/a",0,IF(BT$4&lt;=$C1276,0,IF(SUM($C1276,$I1252)&gt;BT$4,$P1266/$I1252,$P1266-SUM($I1276:BS1276))))</f>
        <v>0</v>
      </c>
      <c r="BU1276" s="33">
        <f>IF($I1252="n/a",0,IF(BU$4&lt;=$C1276,0,IF(SUM($C1276,$I1252)&gt;BU$4,$P1266/$I1252,$P1266-SUM($I1276:BT1276))))</f>
        <v>0</v>
      </c>
      <c r="BV1276" s="33">
        <f>IF($I1252="n/a",0,IF(BV$4&lt;=$C1276,0,IF(SUM($C1276,$I1252)&gt;BV$4,$P1266/$I1252,$P1266-SUM($I1276:BU1276))))</f>
        <v>0</v>
      </c>
      <c r="BW1276" s="33">
        <f>IF($I1252="n/a",0,IF(BW$4&lt;=$C1276,0,IF(SUM($C1276,$I1252)&gt;BW$4,$P1266/$I1252,$P1266-SUM($I1276:BV1276))))</f>
        <v>0</v>
      </c>
      <c r="BX1276" s="33">
        <f>IF($I1252="n/a",0,IF(BX$4&lt;=$C1276,0,IF(SUM($C1276,$I1252)&gt;BX$4,$P1266/$I1252,$P1266-SUM($I1276:BW1276))))</f>
        <v>0</v>
      </c>
      <c r="BY1276" s="33">
        <f>IF($I1252="n/a",0,IF(BY$4&lt;=$C1276,0,IF(SUM($C1276,$I1252)&gt;BY$4,$P1266/$I1252,$P1266-SUM($I1276:BX1276))))</f>
        <v>0</v>
      </c>
      <c r="BZ1276" s="33">
        <f>IF($I1252="n/a",0,IF(BZ$4&lt;=$C1276,0,IF(SUM($C1276,$I1252)&gt;BZ$4,$P1266/$I1252,$P1266-SUM($I1276:BY1276))))</f>
        <v>0</v>
      </c>
      <c r="CA1276" s="33">
        <f>IF($I1252="n/a",0,IF(CA$4&lt;=$C1276,0,IF(SUM($C1276,$I1252)&gt;CA$4,$P1266/$I1252,$P1266-SUM($I1276:BZ1276))))</f>
        <v>0</v>
      </c>
      <c r="CB1276" s="33">
        <f>IF($I1252="n/a",0,IF(CB$4&lt;=$C1276,0,IF(SUM($C1276,$I1252)&gt;CB$4,$P1266/$I1252,$P1266-SUM($I1276:CA1276))))</f>
        <v>0</v>
      </c>
      <c r="CC1276" s="33">
        <f>IF($I1252="n/a",0,IF(CC$4&lt;=$C1276,0,IF(SUM($C1276,$I1252)&gt;CC$4,$P1266/$I1252,$P1266-SUM($I1276:CB1276))))</f>
        <v>0</v>
      </c>
      <c r="CD1276" s="33">
        <f>IF($I1252="n/a",0,IF(CD$4&lt;=$C1276,0,IF(SUM($C1276,$I1252)&gt;CD$4,$P1266/$I1252,$P1266-SUM($I1276:CC1276))))</f>
        <v>0</v>
      </c>
      <c r="CE1276" s="33">
        <f>IF($I1252="n/a",0,IF(CE$4&lt;=$C1276,0,IF(SUM($C1276,$I1252)&gt;CE$4,$P1266/$I1252,$P1266-SUM($I1276:CD1276))))</f>
        <v>0</v>
      </c>
      <c r="CF1276" s="33">
        <f>IF($I1252="n/a",0,IF(CF$4&lt;=$C1276,0,IF(SUM($C1276,$I1252)&gt;CF$4,$P1266/$I1252,$P1266-SUM($I1276:CE1276))))</f>
        <v>0</v>
      </c>
    </row>
    <row r="1277" spans="1:2018" s="153" customFormat="1" ht="12.75" customHeight="1">
      <c r="A1277"/>
      <c r="C1277" s="197">
        <v>2023</v>
      </c>
      <c r="D1277" s="21" t="s">
        <v>52</v>
      </c>
      <c r="E1277" s="21" t="s">
        <v>185</v>
      </c>
      <c r="I1277" s="31"/>
      <c r="J1277" s="31">
        <f>IF($I1252="n/a",0,IF(J$4&lt;=$C1277,0,IF(SUM($C1277,$I1252)&gt;J$4,$Q1266/$I1252,$Q1266-SUM($I1277:I1277))))</f>
        <v>0</v>
      </c>
      <c r="K1277" s="31">
        <f>IF($I1252="n/a",0,IF(K$4&lt;=$C1277,0,IF(SUM($C1277,$I1252)&gt;K$4,$Q1266/$I1252,$Q1266-SUM($I1277:J1277))))</f>
        <v>0</v>
      </c>
      <c r="L1277" s="31">
        <f>IF($I1252="n/a",0,IF(L$4&lt;=$C1277,0,IF(SUM($C1277,$I1252)&gt;L$4,$Q1266/$I1252,$Q1266-SUM($I1277:K1277))))</f>
        <v>0</v>
      </c>
      <c r="M1277" s="31">
        <f>IF($I1252="n/a",0,IF(M$4&lt;=$C1277,0,IF(SUM($C1277,$I1252)&gt;M$4,$Q1266/$I1252,$Q1266-SUM($I1277:L1277))))</f>
        <v>0</v>
      </c>
      <c r="N1277" s="31">
        <f>IF($I1252="n/a",0,IF(N$4&lt;=$C1277,0,IF(SUM($C1277,$I1252)&gt;N$4,$Q1266/$I1252,$Q1266-SUM($I1277:M1277))))</f>
        <v>0</v>
      </c>
      <c r="O1277" s="31">
        <f>IF($I1252="n/a",0,IF(O$4&lt;=$C1277,0,IF(SUM($C1277,$I1252)&gt;O$4,$Q1266/$I1252,$Q1266-SUM($I1277:N1277))))</f>
        <v>0</v>
      </c>
      <c r="P1277" s="31">
        <f>IF($I1252="n/a",0,IF(P$4&lt;=$C1277,0,IF(SUM($C1277,$I1252)&gt;P$4,$Q1266/$I1252,$Q1266-SUM($I1277:O1277))))</f>
        <v>0</v>
      </c>
      <c r="Q1277" s="31">
        <f>IF($I1252="n/a",0,IF(Q$4&lt;=$C1277,0,IF(SUM($C1277,$I1252)&gt;Q$4,$Q1266/$I1252,$Q1266-SUM($I1277:P1277))))</f>
        <v>0</v>
      </c>
      <c r="R1277" s="31">
        <f>IF($I1252="n/a",0,IF(R$4&lt;=$C1277,0,IF(SUM($C1277,$I1252)&gt;R$4,$Q1266/$I1252,$Q1266-SUM($I1277:Q1277))))</f>
        <v>0</v>
      </c>
      <c r="S1277" s="31">
        <f>IF($I1252="n/a",0,IF(S$4&lt;=$C1277,0,IF(SUM($C1277,$I1252)&gt;S$4,$Q1266/$I1252,$Q1266-SUM($I1277:R1277))))</f>
        <v>0</v>
      </c>
      <c r="T1277" s="31">
        <f>IF($I1252="n/a",0,IF(T$4&lt;=$C1277,0,IF(SUM($C1277,$I1252)&gt;T$4,$Q1266/$I1252,$Q1266-SUM($I1277:S1277))))</f>
        <v>0</v>
      </c>
      <c r="U1277" s="31">
        <f>IF($I1252="n/a",0,IF(U$4&lt;=$C1277,0,IF(SUM($C1277,$I1252)&gt;U$4,$Q1266/$I1252,$Q1266-SUM($I1277:T1277))))</f>
        <v>0</v>
      </c>
      <c r="V1277" s="31">
        <f>IF($I1252="n/a",0,IF(V$4&lt;=$C1277,0,IF(SUM($C1277,$I1252)&gt;V$4,$Q1266/$I1252,$Q1266-SUM($I1277:U1277))))</f>
        <v>0</v>
      </c>
      <c r="W1277" s="31">
        <f>IF($I1252="n/a",0,IF(W$4&lt;=$C1277,0,IF(SUM($C1277,$I1252)&gt;W$4,$Q1266/$I1252,$Q1266-SUM($I1277:V1277))))</f>
        <v>0</v>
      </c>
      <c r="X1277" s="31">
        <f>IF($I1252="n/a",0,IF(X$4&lt;=$C1277,0,IF(SUM($C1277,$I1252)&gt;X$4,$Q1266/$I1252,$Q1266-SUM($I1277:W1277))))</f>
        <v>0</v>
      </c>
      <c r="Y1277" s="31">
        <f>IF($I1252="n/a",0,IF(Y$4&lt;=$C1277,0,IF(SUM($C1277,$I1252)&gt;Y$4,$Q1266/$I1252,$Q1266-SUM($I1277:X1277))))</f>
        <v>0</v>
      </c>
      <c r="Z1277" s="31">
        <f>IF($I1252="n/a",0,IF(Z$4&lt;=$C1277,0,IF(SUM($C1277,$I1252)&gt;Z$4,$Q1266/$I1252,$Q1266-SUM($I1277:Y1277))))</f>
        <v>0</v>
      </c>
      <c r="AA1277" s="31">
        <f>IF($I1252="n/a",0,IF(AA$4&lt;=$C1277,0,IF(SUM($C1277,$I1252)&gt;AA$4,$Q1266/$I1252,$Q1266-SUM($I1277:Z1277))))</f>
        <v>0</v>
      </c>
      <c r="AB1277" s="31">
        <f>IF($I1252="n/a",0,IF(AB$4&lt;=$C1277,0,IF(SUM($C1277,$I1252)&gt;AB$4,$Q1266/$I1252,$Q1266-SUM($I1277:AA1277))))</f>
        <v>0</v>
      </c>
      <c r="AC1277" s="31">
        <f>IF($I1252="n/a",0,IF(AC$4&lt;=$C1277,0,IF(SUM($C1277,$I1252)&gt;AC$4,$Q1266/$I1252,$Q1266-SUM($I1277:AB1277))))</f>
        <v>0</v>
      </c>
      <c r="AD1277" s="31">
        <f>IF($I1252="n/a",0,IF(AD$4&lt;=$C1277,0,IF(SUM($C1277,$I1252)&gt;AD$4,$Q1266/$I1252,$Q1266-SUM($I1277:AC1277))))</f>
        <v>0</v>
      </c>
      <c r="AE1277" s="31">
        <f>IF($I1252="n/a",0,IF(AE$4&lt;=$C1277,0,IF(SUM($C1277,$I1252)&gt;AE$4,$Q1266/$I1252,$Q1266-SUM($I1277:AD1277))))</f>
        <v>0</v>
      </c>
      <c r="AF1277" s="31">
        <f>IF($I1252="n/a",0,IF(AF$4&lt;=$C1277,0,IF(SUM($C1277,$I1252)&gt;AF$4,$Q1266/$I1252,$Q1266-SUM($I1277:AE1277))))</f>
        <v>0</v>
      </c>
      <c r="AG1277" s="31">
        <f>IF($I1252="n/a",0,IF(AG$4&lt;=$C1277,0,IF(SUM($C1277,$I1252)&gt;AG$4,$Q1266/$I1252,$Q1266-SUM($I1277:AF1277))))</f>
        <v>0</v>
      </c>
      <c r="AH1277" s="31">
        <f>IF($I1252="n/a",0,IF(AH$4&lt;=$C1277,0,IF(SUM($C1277,$I1252)&gt;AH$4,$Q1266/$I1252,$Q1266-SUM($I1277:AG1277))))</f>
        <v>0</v>
      </c>
      <c r="AI1277" s="31">
        <f>IF($I1252="n/a",0,IF(AI$4&lt;=$C1277,0,IF(SUM($C1277,$I1252)&gt;AI$4,$Q1266/$I1252,$Q1266-SUM($I1277:AH1277))))</f>
        <v>0</v>
      </c>
      <c r="AJ1277" s="31">
        <f>IF($I1252="n/a",0,IF(AJ$4&lt;=$C1277,0,IF(SUM($C1277,$I1252)&gt;AJ$4,$Q1266/$I1252,$Q1266-SUM($I1277:AI1277))))</f>
        <v>0</v>
      </c>
      <c r="AK1277" s="31">
        <f>IF($I1252="n/a",0,IF(AK$4&lt;=$C1277,0,IF(SUM($C1277,$I1252)&gt;AK$4,$Q1266/$I1252,$Q1266-SUM($I1277:AJ1277))))</f>
        <v>0</v>
      </c>
      <c r="AL1277" s="31">
        <f>IF($I1252="n/a",0,IF(AL$4&lt;=$C1277,0,IF(SUM($C1277,$I1252)&gt;AL$4,$Q1266/$I1252,$Q1266-SUM($I1277:AK1277))))</f>
        <v>0</v>
      </c>
      <c r="AM1277" s="31">
        <f>IF($I1252="n/a",0,IF(AM$4&lt;=$C1277,0,IF(SUM($C1277,$I1252)&gt;AM$4,$Q1266/$I1252,$Q1266-SUM($I1277:AL1277))))</f>
        <v>0</v>
      </c>
      <c r="AN1277" s="31">
        <f>IF($I1252="n/a",0,IF(AN$4&lt;=$C1277,0,IF(SUM($C1277,$I1252)&gt;AN$4,$Q1266/$I1252,$Q1266-SUM($I1277:AM1277))))</f>
        <v>0</v>
      </c>
      <c r="AO1277" s="31">
        <f>IF($I1252="n/a",0,IF(AO$4&lt;=$C1277,0,IF(SUM($C1277,$I1252)&gt;AO$4,$Q1266/$I1252,$Q1266-SUM($I1277:AN1277))))</f>
        <v>0</v>
      </c>
      <c r="AP1277" s="31">
        <f>IF($I1252="n/a",0,IF(AP$4&lt;=$C1277,0,IF(SUM($C1277,$I1252)&gt;AP$4,$Q1266/$I1252,$Q1266-SUM($I1277:AO1277))))</f>
        <v>0</v>
      </c>
      <c r="AQ1277" s="31">
        <f>IF($I1252="n/a",0,IF(AQ$4&lt;=$C1277,0,IF(SUM($C1277,$I1252)&gt;AQ$4,$Q1266/$I1252,$Q1266-SUM($I1277:AP1277))))</f>
        <v>0</v>
      </c>
      <c r="AR1277" s="31">
        <f>IF($I1252="n/a",0,IF(AR$4&lt;=$C1277,0,IF(SUM($C1277,$I1252)&gt;AR$4,$Q1266/$I1252,$Q1266-SUM($I1277:AQ1277))))</f>
        <v>0</v>
      </c>
      <c r="AS1277" s="31">
        <f>IF($I1252="n/a",0,IF(AS$4&lt;=$C1277,0,IF(SUM($C1277,$I1252)&gt;AS$4,$Q1266/$I1252,$Q1266-SUM($I1277:AR1277))))</f>
        <v>0</v>
      </c>
      <c r="AT1277" s="31">
        <f>IF($I1252="n/a",0,IF(AT$4&lt;=$C1277,0,IF(SUM($C1277,$I1252)&gt;AT$4,$Q1266/$I1252,$Q1266-SUM($I1277:AS1277))))</f>
        <v>0</v>
      </c>
      <c r="AU1277" s="31">
        <f>IF($I1252="n/a",0,IF(AU$4&lt;=$C1277,0,IF(SUM($C1277,$I1252)&gt;AU$4,$Q1266/$I1252,$Q1266-SUM($I1277:AT1277))))</f>
        <v>0</v>
      </c>
      <c r="AV1277" s="31">
        <f>IF($I1252="n/a",0,IF(AV$4&lt;=$C1277,0,IF(SUM($C1277,$I1252)&gt;AV$4,$Q1266/$I1252,$Q1266-SUM($I1277:AU1277))))</f>
        <v>0</v>
      </c>
      <c r="AW1277" s="31">
        <f>IF($I1252="n/a",0,IF(AW$4&lt;=$C1277,0,IF(SUM($C1277,$I1252)&gt;AW$4,$Q1266/$I1252,$Q1266-SUM($I1277:AV1277))))</f>
        <v>0</v>
      </c>
      <c r="AX1277" s="31">
        <f>IF($I1252="n/a",0,IF(AX$4&lt;=$C1277,0,IF(SUM($C1277,$I1252)&gt;AX$4,$Q1266/$I1252,$Q1266-SUM($I1277:AW1277))))</f>
        <v>0</v>
      </c>
      <c r="AY1277" s="31">
        <f>IF($I1252="n/a",0,IF(AY$4&lt;=$C1277,0,IF(SUM($C1277,$I1252)&gt;AY$4,$Q1266/$I1252,$Q1266-SUM($I1277:AX1277))))</f>
        <v>0</v>
      </c>
      <c r="AZ1277" s="31">
        <f>IF($I1252="n/a",0,IF(AZ$4&lt;=$C1277,0,IF(SUM($C1277,$I1252)&gt;AZ$4,$Q1266/$I1252,$Q1266-SUM($I1277:AY1277))))</f>
        <v>0</v>
      </c>
      <c r="BA1277" s="31">
        <f>IF($I1252="n/a",0,IF(BA$4&lt;=$C1277,0,IF(SUM($C1277,$I1252)&gt;BA$4,$Q1266/$I1252,$Q1266-SUM($I1277:AZ1277))))</f>
        <v>0</v>
      </c>
      <c r="BB1277" s="31">
        <f>IF($I1252="n/a",0,IF(BB$4&lt;=$C1277,0,IF(SUM($C1277,$I1252)&gt;BB$4,$Q1266/$I1252,$Q1266-SUM($I1277:BA1277))))</f>
        <v>0</v>
      </c>
      <c r="BC1277" s="31">
        <f>IF($I1252="n/a",0,IF(BC$4&lt;=$C1277,0,IF(SUM($C1277,$I1252)&gt;BC$4,$Q1266/$I1252,$Q1266-SUM($I1277:BB1277))))</f>
        <v>0</v>
      </c>
      <c r="BD1277" s="31">
        <f>IF($I1252="n/a",0,IF(BD$4&lt;=$C1277,0,IF(SUM($C1277,$I1252)&gt;BD$4,$Q1266/$I1252,$Q1266-SUM($I1277:BC1277))))</f>
        <v>0</v>
      </c>
      <c r="BE1277" s="31">
        <f>IF($I1252="n/a",0,IF(BE$4&lt;=$C1277,0,IF(SUM($C1277,$I1252)&gt;BE$4,$Q1266/$I1252,$Q1266-SUM($I1277:BD1277))))</f>
        <v>0</v>
      </c>
      <c r="BF1277" s="31">
        <f>IF($I1252="n/a",0,IF(BF$4&lt;=$C1277,0,IF(SUM($C1277,$I1252)&gt;BF$4,$Q1266/$I1252,$Q1266-SUM($I1277:BE1277))))</f>
        <v>0</v>
      </c>
      <c r="BG1277" s="31">
        <f>IF($I1252="n/a",0,IF(BG$4&lt;=$C1277,0,IF(SUM($C1277,$I1252)&gt;BG$4,$Q1266/$I1252,$Q1266-SUM($I1277:BF1277))))</f>
        <v>0</v>
      </c>
      <c r="BH1277" s="31">
        <f>IF($I1252="n/a",0,IF(BH$4&lt;=$C1277,0,IF(SUM($C1277,$I1252)&gt;BH$4,$Q1266/$I1252,$Q1266-SUM($I1277:BG1277))))</f>
        <v>0</v>
      </c>
      <c r="BI1277" s="31">
        <f>IF($I1252="n/a",0,IF(BI$4&lt;=$C1277,0,IF(SUM($C1277,$I1252)&gt;BI$4,$Q1266/$I1252,$Q1266-SUM($I1277:BH1277))))</f>
        <v>0</v>
      </c>
      <c r="BJ1277" s="31">
        <f>IF($I1252="n/a",0,IF(BJ$4&lt;=$C1277,0,IF(SUM($C1277,$I1252)&gt;BJ$4,$Q1266/$I1252,$Q1266-SUM($I1277:BI1277))))</f>
        <v>0</v>
      </c>
      <c r="BK1277" s="31">
        <f>IF($I1252="n/a",0,IF(BK$4&lt;=$C1277,0,IF(SUM($C1277,$I1252)&gt;BK$4,$Q1266/$I1252,$Q1266-SUM($I1277:BJ1277))))</f>
        <v>0</v>
      </c>
      <c r="BL1277" s="31">
        <f>IF($I1252="n/a",0,IF(BL$4&lt;=$C1277,0,IF(SUM($C1277,$I1252)&gt;BL$4,$Q1266/$I1252,$Q1266-SUM($I1277:BK1277))))</f>
        <v>0</v>
      </c>
      <c r="BM1277" s="31">
        <f>IF($I1252="n/a",0,IF(BM$4&lt;=$C1277,0,IF(SUM($C1277,$I1252)&gt;BM$4,$Q1266/$I1252,$Q1266-SUM($I1277:BL1277))))</f>
        <v>0</v>
      </c>
      <c r="BN1277" s="31">
        <f>IF($I1252="n/a",0,IF(BN$4&lt;=$C1277,0,IF(SUM($C1277,$I1252)&gt;BN$4,$Q1266/$I1252,$Q1266-SUM($I1277:BM1277))))</f>
        <v>0</v>
      </c>
      <c r="BO1277" s="31">
        <f>IF($I1252="n/a",0,IF(BO$4&lt;=$C1277,0,IF(SUM($C1277,$I1252)&gt;BO$4,$Q1266/$I1252,$Q1266-SUM($I1277:BN1277))))</f>
        <v>0</v>
      </c>
      <c r="BP1277" s="31">
        <f>IF($I1252="n/a",0,IF(BP$4&lt;=$C1277,0,IF(SUM($C1277,$I1252)&gt;BP$4,$Q1266/$I1252,$Q1266-SUM($I1277:BO1277))))</f>
        <v>0</v>
      </c>
      <c r="BQ1277" s="31">
        <f>IF($I1252="n/a",0,IF(BQ$4&lt;=$C1277,0,IF(SUM($C1277,$I1252)&gt;BQ$4,$Q1266/$I1252,$Q1266-SUM($I1277:BP1277))))</f>
        <v>0</v>
      </c>
      <c r="BR1277" s="31">
        <f>IF($I1252="n/a",0,IF(BR$4&lt;=$C1277,0,IF(SUM($C1277,$I1252)&gt;BR$4,$Q1266/$I1252,$Q1266-SUM($I1277:BQ1277))))</f>
        <v>0</v>
      </c>
      <c r="BS1277" s="31">
        <f>IF($I1252="n/a",0,IF(BS$4&lt;=$C1277,0,IF(SUM($C1277,$I1252)&gt;BS$4,$Q1266/$I1252,$Q1266-SUM($I1277:BR1277))))</f>
        <v>0</v>
      </c>
      <c r="BT1277" s="31">
        <f>IF($I1252="n/a",0,IF(BT$4&lt;=$C1277,0,IF(SUM($C1277,$I1252)&gt;BT$4,$Q1266/$I1252,$Q1266-SUM($I1277:BS1277))))</f>
        <v>0</v>
      </c>
      <c r="BU1277" s="31">
        <f>IF($I1252="n/a",0,IF(BU$4&lt;=$C1277,0,IF(SUM($C1277,$I1252)&gt;BU$4,$Q1266/$I1252,$Q1266-SUM($I1277:BT1277))))</f>
        <v>0</v>
      </c>
      <c r="BV1277" s="31">
        <f>IF($I1252="n/a",0,IF(BV$4&lt;=$C1277,0,IF(SUM($C1277,$I1252)&gt;BV$4,$Q1266/$I1252,$Q1266-SUM($I1277:BU1277))))</f>
        <v>0</v>
      </c>
      <c r="BW1277" s="31">
        <f>IF($I1252="n/a",0,IF(BW$4&lt;=$C1277,0,IF(SUM($C1277,$I1252)&gt;BW$4,$Q1266/$I1252,$Q1266-SUM($I1277:BV1277))))</f>
        <v>0</v>
      </c>
      <c r="BX1277" s="31">
        <f>IF($I1252="n/a",0,IF(BX$4&lt;=$C1277,0,IF(SUM($C1277,$I1252)&gt;BX$4,$Q1266/$I1252,$Q1266-SUM($I1277:BW1277))))</f>
        <v>0</v>
      </c>
      <c r="BY1277" s="31">
        <f>IF($I1252="n/a",0,IF(BY$4&lt;=$C1277,0,IF(SUM($C1277,$I1252)&gt;BY$4,$Q1266/$I1252,$Q1266-SUM($I1277:BX1277))))</f>
        <v>0</v>
      </c>
      <c r="BZ1277" s="31">
        <f>IF($I1252="n/a",0,IF(BZ$4&lt;=$C1277,0,IF(SUM($C1277,$I1252)&gt;BZ$4,$Q1266/$I1252,$Q1266-SUM($I1277:BY1277))))</f>
        <v>0</v>
      </c>
      <c r="CA1277" s="31">
        <f>IF($I1252="n/a",0,IF(CA$4&lt;=$C1277,0,IF(SUM($C1277,$I1252)&gt;CA$4,$Q1266/$I1252,$Q1266-SUM($I1277:BZ1277))))</f>
        <v>0</v>
      </c>
      <c r="CB1277" s="31">
        <f>IF($I1252="n/a",0,IF(CB$4&lt;=$C1277,0,IF(SUM($C1277,$I1252)&gt;CB$4,$Q1266/$I1252,$Q1266-SUM($I1277:CA1277))))</f>
        <v>0</v>
      </c>
      <c r="CC1277" s="31">
        <f>IF($I1252="n/a",0,IF(CC$4&lt;=$C1277,0,IF(SUM($C1277,$I1252)&gt;CC$4,$Q1266/$I1252,$Q1266-SUM($I1277:CB1277))))</f>
        <v>0</v>
      </c>
      <c r="CD1277" s="31">
        <f>IF($I1252="n/a",0,IF(CD$4&lt;=$C1277,0,IF(SUM($C1277,$I1252)&gt;CD$4,$Q1266/$I1252,$Q1266-SUM($I1277:CC1277))))</f>
        <v>0</v>
      </c>
      <c r="CE1277" s="31">
        <f>IF($I1252="n/a",0,IF(CE$4&lt;=$C1277,0,IF(SUM($C1277,$I1252)&gt;CE$4,$Q1266/$I1252,$Q1266-SUM($I1277:CD1277))))</f>
        <v>0</v>
      </c>
      <c r="CF1277" s="31">
        <f>IF($I1252="n/a",0,IF(CF$4&lt;=$C1277,0,IF(SUM($C1277,$I1252)&gt;CF$4,$Q1266/$I1252,$Q1266-SUM($I1277:CE1277))))</f>
        <v>0</v>
      </c>
    </row>
    <row r="1278" spans="1:2018" s="153" customFormat="1" ht="12.75" customHeight="1">
      <c r="A1278"/>
      <c r="C1278" s="197">
        <v>2024</v>
      </c>
      <c r="D1278" s="21" t="s">
        <v>53</v>
      </c>
      <c r="E1278" s="21" t="s">
        <v>185</v>
      </c>
      <c r="I1278" s="31"/>
      <c r="J1278" s="31">
        <f>IF($I1252="n/a",0,IF(J$4&lt;=$C1278,0,IF(SUM($C1278,$I1252)&gt;J$4,$R1266/$I1252,$R1266-SUM($I1278:I1278))))</f>
        <v>0</v>
      </c>
      <c r="K1278" s="31">
        <f>IF($I1252="n/a",0,IF(K$4&lt;=$C1278,0,IF(SUM($C1278,$I1252)&gt;K$4,$R1266/$I1252,$R1266-SUM($I1278:J1278))))</f>
        <v>0</v>
      </c>
      <c r="L1278" s="31">
        <f>IF($I1252="n/a",0,IF(L$4&lt;=$C1278,0,IF(SUM($C1278,$I1252)&gt;L$4,$R1266/$I1252,$R1266-SUM($I1278:K1278))))</f>
        <v>0</v>
      </c>
      <c r="M1278" s="31">
        <f>IF($I1252="n/a",0,IF(M$4&lt;=$C1278,0,IF(SUM($C1278,$I1252)&gt;M$4,$R1266/$I1252,$R1266-SUM($I1278:L1278))))</f>
        <v>0</v>
      </c>
      <c r="N1278" s="31">
        <f>IF($I1252="n/a",0,IF(N$4&lt;=$C1278,0,IF(SUM($C1278,$I1252)&gt;N$4,$R1266/$I1252,$R1266-SUM($I1278:M1278))))</f>
        <v>0</v>
      </c>
      <c r="O1278" s="31">
        <f>IF($I1252="n/a",0,IF(O$4&lt;=$C1278,0,IF(SUM($C1278,$I1252)&gt;O$4,$R1266/$I1252,$R1266-SUM($I1278:N1278))))</f>
        <v>0</v>
      </c>
      <c r="P1278" s="31">
        <f>IF($I1252="n/a",0,IF(P$4&lt;=$C1278,0,IF(SUM($C1278,$I1252)&gt;P$4,$R1266/$I1252,$R1266-SUM($I1278:O1278))))</f>
        <v>0</v>
      </c>
      <c r="Q1278" s="31">
        <f>IF($I1252="n/a",0,IF(Q$4&lt;=$C1278,0,IF(SUM($C1278,$I1252)&gt;Q$4,$R1266/$I1252,$R1266-SUM($I1278:P1278))))</f>
        <v>0</v>
      </c>
      <c r="R1278" s="31">
        <f>IF($I1252="n/a",0,IF(R$4&lt;=$C1278,0,IF(SUM($C1278,$I1252)&gt;R$4,$R1266/$I1252,$R1266-SUM($I1278:Q1278))))</f>
        <v>0</v>
      </c>
      <c r="S1278" s="31">
        <f>IF($I1252="n/a",0,IF(S$4&lt;=$C1278,0,IF(SUM($C1278,$I1252)&gt;S$4,$R1266/$I1252,$R1266-SUM($I1278:R1278))))</f>
        <v>0</v>
      </c>
      <c r="T1278" s="31">
        <f>IF($I1252="n/a",0,IF(T$4&lt;=$C1278,0,IF(SUM($C1278,$I1252)&gt;T$4,$R1266/$I1252,$R1266-SUM($I1278:S1278))))</f>
        <v>0</v>
      </c>
      <c r="U1278" s="31">
        <f>IF($I1252="n/a",0,IF(U$4&lt;=$C1278,0,IF(SUM($C1278,$I1252)&gt;U$4,$R1266/$I1252,$R1266-SUM($I1278:T1278))))</f>
        <v>0</v>
      </c>
      <c r="V1278" s="31">
        <f>IF($I1252="n/a",0,IF(V$4&lt;=$C1278,0,IF(SUM($C1278,$I1252)&gt;V$4,$R1266/$I1252,$R1266-SUM($I1278:U1278))))</f>
        <v>0</v>
      </c>
      <c r="W1278" s="31">
        <f>IF($I1252="n/a",0,IF(W$4&lt;=$C1278,0,IF(SUM($C1278,$I1252)&gt;W$4,$R1266/$I1252,$R1266-SUM($I1278:V1278))))</f>
        <v>0</v>
      </c>
      <c r="X1278" s="31">
        <f>IF($I1252="n/a",0,IF(X$4&lt;=$C1278,0,IF(SUM($C1278,$I1252)&gt;X$4,$R1266/$I1252,$R1266-SUM($I1278:W1278))))</f>
        <v>0</v>
      </c>
      <c r="Y1278" s="31">
        <f>IF($I1252="n/a",0,IF(Y$4&lt;=$C1278,0,IF(SUM($C1278,$I1252)&gt;Y$4,$R1266/$I1252,$R1266-SUM($I1278:X1278))))</f>
        <v>0</v>
      </c>
      <c r="Z1278" s="31">
        <f>IF($I1252="n/a",0,IF(Z$4&lt;=$C1278,0,IF(SUM($C1278,$I1252)&gt;Z$4,$R1266/$I1252,$R1266-SUM($I1278:Y1278))))</f>
        <v>0</v>
      </c>
      <c r="AA1278" s="31">
        <f>IF($I1252="n/a",0,IF(AA$4&lt;=$C1278,0,IF(SUM($C1278,$I1252)&gt;AA$4,$R1266/$I1252,$R1266-SUM($I1278:Z1278))))</f>
        <v>0</v>
      </c>
      <c r="AB1278" s="31">
        <f>IF($I1252="n/a",0,IF(AB$4&lt;=$C1278,0,IF(SUM($C1278,$I1252)&gt;AB$4,$R1266/$I1252,$R1266-SUM($I1278:AA1278))))</f>
        <v>0</v>
      </c>
      <c r="AC1278" s="31">
        <f>IF($I1252="n/a",0,IF(AC$4&lt;=$C1278,0,IF(SUM($C1278,$I1252)&gt;AC$4,$R1266/$I1252,$R1266-SUM($I1278:AB1278))))</f>
        <v>0</v>
      </c>
      <c r="AD1278" s="31">
        <f>IF($I1252="n/a",0,IF(AD$4&lt;=$C1278,0,IF(SUM($C1278,$I1252)&gt;AD$4,$R1266/$I1252,$R1266-SUM($I1278:AC1278))))</f>
        <v>0</v>
      </c>
      <c r="AE1278" s="31">
        <f>IF($I1252="n/a",0,IF(AE$4&lt;=$C1278,0,IF(SUM($C1278,$I1252)&gt;AE$4,$R1266/$I1252,$R1266-SUM($I1278:AD1278))))</f>
        <v>0</v>
      </c>
      <c r="AF1278" s="31">
        <f>IF($I1252="n/a",0,IF(AF$4&lt;=$C1278,0,IF(SUM($C1278,$I1252)&gt;AF$4,$R1266/$I1252,$R1266-SUM($I1278:AE1278))))</f>
        <v>0</v>
      </c>
      <c r="AG1278" s="31">
        <f>IF($I1252="n/a",0,IF(AG$4&lt;=$C1278,0,IF(SUM($C1278,$I1252)&gt;AG$4,$R1266/$I1252,$R1266-SUM($I1278:AF1278))))</f>
        <v>0</v>
      </c>
      <c r="AH1278" s="31">
        <f>IF($I1252="n/a",0,IF(AH$4&lt;=$C1278,0,IF(SUM($C1278,$I1252)&gt;AH$4,$R1266/$I1252,$R1266-SUM($I1278:AG1278))))</f>
        <v>0</v>
      </c>
      <c r="AI1278" s="31">
        <f>IF($I1252="n/a",0,IF(AI$4&lt;=$C1278,0,IF(SUM($C1278,$I1252)&gt;AI$4,$R1266/$I1252,$R1266-SUM($I1278:AH1278))))</f>
        <v>0</v>
      </c>
      <c r="AJ1278" s="31">
        <f>IF($I1252="n/a",0,IF(AJ$4&lt;=$C1278,0,IF(SUM($C1278,$I1252)&gt;AJ$4,$R1266/$I1252,$R1266-SUM($I1278:AI1278))))</f>
        <v>0</v>
      </c>
      <c r="AK1278" s="31">
        <f>IF($I1252="n/a",0,IF(AK$4&lt;=$C1278,0,IF(SUM($C1278,$I1252)&gt;AK$4,$R1266/$I1252,$R1266-SUM($I1278:AJ1278))))</f>
        <v>0</v>
      </c>
      <c r="AL1278" s="31">
        <f>IF($I1252="n/a",0,IF(AL$4&lt;=$C1278,0,IF(SUM($C1278,$I1252)&gt;AL$4,$R1266/$I1252,$R1266-SUM($I1278:AK1278))))</f>
        <v>0</v>
      </c>
      <c r="AM1278" s="31">
        <f>IF($I1252="n/a",0,IF(AM$4&lt;=$C1278,0,IF(SUM($C1278,$I1252)&gt;AM$4,$R1266/$I1252,$R1266-SUM($I1278:AL1278))))</f>
        <v>0</v>
      </c>
      <c r="AN1278" s="31">
        <f>IF($I1252="n/a",0,IF(AN$4&lt;=$C1278,0,IF(SUM($C1278,$I1252)&gt;AN$4,$R1266/$I1252,$R1266-SUM($I1278:AM1278))))</f>
        <v>0</v>
      </c>
      <c r="AO1278" s="31">
        <f>IF($I1252="n/a",0,IF(AO$4&lt;=$C1278,0,IF(SUM($C1278,$I1252)&gt;AO$4,$R1266/$I1252,$R1266-SUM($I1278:AN1278))))</f>
        <v>0</v>
      </c>
      <c r="AP1278" s="31">
        <f>IF($I1252="n/a",0,IF(AP$4&lt;=$C1278,0,IF(SUM($C1278,$I1252)&gt;AP$4,$R1266/$I1252,$R1266-SUM($I1278:AO1278))))</f>
        <v>0</v>
      </c>
      <c r="AQ1278" s="31">
        <f>IF($I1252="n/a",0,IF(AQ$4&lt;=$C1278,0,IF(SUM($C1278,$I1252)&gt;AQ$4,$R1266/$I1252,$R1266-SUM($I1278:AP1278))))</f>
        <v>0</v>
      </c>
      <c r="AR1278" s="31">
        <f>IF($I1252="n/a",0,IF(AR$4&lt;=$C1278,0,IF(SUM($C1278,$I1252)&gt;AR$4,$R1266/$I1252,$R1266-SUM($I1278:AQ1278))))</f>
        <v>0</v>
      </c>
      <c r="AS1278" s="31">
        <f>IF($I1252="n/a",0,IF(AS$4&lt;=$C1278,0,IF(SUM($C1278,$I1252)&gt;AS$4,$R1266/$I1252,$R1266-SUM($I1278:AR1278))))</f>
        <v>0</v>
      </c>
      <c r="AT1278" s="31">
        <f>IF($I1252="n/a",0,IF(AT$4&lt;=$C1278,0,IF(SUM($C1278,$I1252)&gt;AT$4,$R1266/$I1252,$R1266-SUM($I1278:AS1278))))</f>
        <v>0</v>
      </c>
      <c r="AU1278" s="31">
        <f>IF($I1252="n/a",0,IF(AU$4&lt;=$C1278,0,IF(SUM($C1278,$I1252)&gt;AU$4,$R1266/$I1252,$R1266-SUM($I1278:AT1278))))</f>
        <v>0</v>
      </c>
      <c r="AV1278" s="31">
        <f>IF($I1252="n/a",0,IF(AV$4&lt;=$C1278,0,IF(SUM($C1278,$I1252)&gt;AV$4,$R1266/$I1252,$R1266-SUM($I1278:AU1278))))</f>
        <v>0</v>
      </c>
      <c r="AW1278" s="31">
        <f>IF($I1252="n/a",0,IF(AW$4&lt;=$C1278,0,IF(SUM($C1278,$I1252)&gt;AW$4,$R1266/$I1252,$R1266-SUM($I1278:AV1278))))</f>
        <v>0</v>
      </c>
      <c r="AX1278" s="31">
        <f>IF($I1252="n/a",0,IF(AX$4&lt;=$C1278,0,IF(SUM($C1278,$I1252)&gt;AX$4,$R1266/$I1252,$R1266-SUM($I1278:AW1278))))</f>
        <v>0</v>
      </c>
      <c r="AY1278" s="31">
        <f>IF($I1252="n/a",0,IF(AY$4&lt;=$C1278,0,IF(SUM($C1278,$I1252)&gt;AY$4,$R1266/$I1252,$R1266-SUM($I1278:AX1278))))</f>
        <v>0</v>
      </c>
      <c r="AZ1278" s="31">
        <f>IF($I1252="n/a",0,IF(AZ$4&lt;=$C1278,0,IF(SUM($C1278,$I1252)&gt;AZ$4,$R1266/$I1252,$R1266-SUM($I1278:AY1278))))</f>
        <v>0</v>
      </c>
      <c r="BA1278" s="31">
        <f>IF($I1252="n/a",0,IF(BA$4&lt;=$C1278,0,IF(SUM($C1278,$I1252)&gt;BA$4,$R1266/$I1252,$R1266-SUM($I1278:AZ1278))))</f>
        <v>0</v>
      </c>
      <c r="BB1278" s="31">
        <f>IF($I1252="n/a",0,IF(BB$4&lt;=$C1278,0,IF(SUM($C1278,$I1252)&gt;BB$4,$R1266/$I1252,$R1266-SUM($I1278:BA1278))))</f>
        <v>0</v>
      </c>
      <c r="BC1278" s="31">
        <f>IF($I1252="n/a",0,IF(BC$4&lt;=$C1278,0,IF(SUM($C1278,$I1252)&gt;BC$4,$R1266/$I1252,$R1266-SUM($I1278:BB1278))))</f>
        <v>0</v>
      </c>
      <c r="BD1278" s="31">
        <f>IF($I1252="n/a",0,IF(BD$4&lt;=$C1278,0,IF(SUM($C1278,$I1252)&gt;BD$4,$R1266/$I1252,$R1266-SUM($I1278:BC1278))))</f>
        <v>0</v>
      </c>
      <c r="BE1278" s="31">
        <f>IF($I1252="n/a",0,IF(BE$4&lt;=$C1278,0,IF(SUM($C1278,$I1252)&gt;BE$4,$R1266/$I1252,$R1266-SUM($I1278:BD1278))))</f>
        <v>0</v>
      </c>
      <c r="BF1278" s="31">
        <f>IF($I1252="n/a",0,IF(BF$4&lt;=$C1278,0,IF(SUM($C1278,$I1252)&gt;BF$4,$R1266/$I1252,$R1266-SUM($I1278:BE1278))))</f>
        <v>0</v>
      </c>
      <c r="BG1278" s="31">
        <f>IF($I1252="n/a",0,IF(BG$4&lt;=$C1278,0,IF(SUM($C1278,$I1252)&gt;BG$4,$R1266/$I1252,$R1266-SUM($I1278:BF1278))))</f>
        <v>0</v>
      </c>
      <c r="BH1278" s="31">
        <f>IF($I1252="n/a",0,IF(BH$4&lt;=$C1278,0,IF(SUM($C1278,$I1252)&gt;BH$4,$R1266/$I1252,$R1266-SUM($I1278:BG1278))))</f>
        <v>0</v>
      </c>
      <c r="BI1278" s="31">
        <f>IF($I1252="n/a",0,IF(BI$4&lt;=$C1278,0,IF(SUM($C1278,$I1252)&gt;BI$4,$R1266/$I1252,$R1266-SUM($I1278:BH1278))))</f>
        <v>0</v>
      </c>
      <c r="BJ1278" s="31">
        <f>IF($I1252="n/a",0,IF(BJ$4&lt;=$C1278,0,IF(SUM($C1278,$I1252)&gt;BJ$4,$R1266/$I1252,$R1266-SUM($I1278:BI1278))))</f>
        <v>0</v>
      </c>
      <c r="BK1278" s="31">
        <f>IF($I1252="n/a",0,IF(BK$4&lt;=$C1278,0,IF(SUM($C1278,$I1252)&gt;BK$4,$R1266/$I1252,$R1266-SUM($I1278:BJ1278))))</f>
        <v>0</v>
      </c>
      <c r="BL1278" s="31">
        <f>IF($I1252="n/a",0,IF(BL$4&lt;=$C1278,0,IF(SUM($C1278,$I1252)&gt;BL$4,$R1266/$I1252,$R1266-SUM($I1278:BK1278))))</f>
        <v>0</v>
      </c>
      <c r="BM1278" s="31">
        <f>IF($I1252="n/a",0,IF(BM$4&lt;=$C1278,0,IF(SUM($C1278,$I1252)&gt;BM$4,$R1266/$I1252,$R1266-SUM($I1278:BL1278))))</f>
        <v>0</v>
      </c>
      <c r="BN1278" s="31">
        <f>IF($I1252="n/a",0,IF(BN$4&lt;=$C1278,0,IF(SUM($C1278,$I1252)&gt;BN$4,$R1266/$I1252,$R1266-SUM($I1278:BM1278))))</f>
        <v>0</v>
      </c>
      <c r="BO1278" s="31">
        <f>IF($I1252="n/a",0,IF(BO$4&lt;=$C1278,0,IF(SUM($C1278,$I1252)&gt;BO$4,$R1266/$I1252,$R1266-SUM($I1278:BN1278))))</f>
        <v>0</v>
      </c>
      <c r="BP1278" s="31">
        <f>IF($I1252="n/a",0,IF(BP$4&lt;=$C1278,0,IF(SUM($C1278,$I1252)&gt;BP$4,$R1266/$I1252,$R1266-SUM($I1278:BO1278))))</f>
        <v>0</v>
      </c>
      <c r="BQ1278" s="31">
        <f>IF($I1252="n/a",0,IF(BQ$4&lt;=$C1278,0,IF(SUM($C1278,$I1252)&gt;BQ$4,$R1266/$I1252,$R1266-SUM($I1278:BP1278))))</f>
        <v>0</v>
      </c>
      <c r="BR1278" s="31">
        <f>IF($I1252="n/a",0,IF(BR$4&lt;=$C1278,0,IF(SUM($C1278,$I1252)&gt;BR$4,$R1266/$I1252,$R1266-SUM($I1278:BQ1278))))</f>
        <v>0</v>
      </c>
      <c r="BS1278" s="31">
        <f>IF($I1252="n/a",0,IF(BS$4&lt;=$C1278,0,IF(SUM($C1278,$I1252)&gt;BS$4,$R1266/$I1252,$R1266-SUM($I1278:BR1278))))</f>
        <v>0</v>
      </c>
      <c r="BT1278" s="31">
        <f>IF($I1252="n/a",0,IF(BT$4&lt;=$C1278,0,IF(SUM($C1278,$I1252)&gt;BT$4,$R1266/$I1252,$R1266-SUM($I1278:BS1278))))</f>
        <v>0</v>
      </c>
      <c r="BU1278" s="31">
        <f>IF($I1252="n/a",0,IF(BU$4&lt;=$C1278,0,IF(SUM($C1278,$I1252)&gt;BU$4,$R1266/$I1252,$R1266-SUM($I1278:BT1278))))</f>
        <v>0</v>
      </c>
      <c r="BV1278" s="31">
        <f>IF($I1252="n/a",0,IF(BV$4&lt;=$C1278,0,IF(SUM($C1278,$I1252)&gt;BV$4,$R1266/$I1252,$R1266-SUM($I1278:BU1278))))</f>
        <v>0</v>
      </c>
      <c r="BW1278" s="31">
        <f>IF($I1252="n/a",0,IF(BW$4&lt;=$C1278,0,IF(SUM($C1278,$I1252)&gt;BW$4,$R1266/$I1252,$R1266-SUM($I1278:BV1278))))</f>
        <v>0</v>
      </c>
      <c r="BX1278" s="31">
        <f>IF($I1252="n/a",0,IF(BX$4&lt;=$C1278,0,IF(SUM($C1278,$I1252)&gt;BX$4,$R1266/$I1252,$R1266-SUM($I1278:BW1278))))</f>
        <v>0</v>
      </c>
      <c r="BY1278" s="31">
        <f>IF($I1252="n/a",0,IF(BY$4&lt;=$C1278,0,IF(SUM($C1278,$I1252)&gt;BY$4,$R1266/$I1252,$R1266-SUM($I1278:BX1278))))</f>
        <v>0</v>
      </c>
      <c r="BZ1278" s="31">
        <f>IF($I1252="n/a",0,IF(BZ$4&lt;=$C1278,0,IF(SUM($C1278,$I1252)&gt;BZ$4,$R1266/$I1252,$R1266-SUM($I1278:BY1278))))</f>
        <v>0</v>
      </c>
      <c r="CA1278" s="31">
        <f>IF($I1252="n/a",0,IF(CA$4&lt;=$C1278,0,IF(SUM($C1278,$I1252)&gt;CA$4,$R1266/$I1252,$R1266-SUM($I1278:BZ1278))))</f>
        <v>0</v>
      </c>
      <c r="CB1278" s="31">
        <f>IF($I1252="n/a",0,IF(CB$4&lt;=$C1278,0,IF(SUM($C1278,$I1252)&gt;CB$4,$R1266/$I1252,$R1266-SUM($I1278:CA1278))))</f>
        <v>0</v>
      </c>
      <c r="CC1278" s="31">
        <f>IF($I1252="n/a",0,IF(CC$4&lt;=$C1278,0,IF(SUM($C1278,$I1252)&gt;CC$4,$R1266/$I1252,$R1266-SUM($I1278:CB1278))))</f>
        <v>0</v>
      </c>
      <c r="CD1278" s="31">
        <f>IF($I1252="n/a",0,IF(CD$4&lt;=$C1278,0,IF(SUM($C1278,$I1252)&gt;CD$4,$R1266/$I1252,$R1266-SUM($I1278:CC1278))))</f>
        <v>0</v>
      </c>
      <c r="CE1278" s="31">
        <f>IF($I1252="n/a",0,IF(CE$4&lt;=$C1278,0,IF(SUM($C1278,$I1252)&gt;CE$4,$R1266/$I1252,$R1266-SUM($I1278:CD1278))))</f>
        <v>0</v>
      </c>
      <c r="CF1278" s="31">
        <f>IF($I1252="n/a",0,IF(CF$4&lt;=$C1278,0,IF(SUM($C1278,$I1252)&gt;CF$4,$R1266/$I1252,$R1266-SUM($I1278:CE1278))))</f>
        <v>0</v>
      </c>
    </row>
    <row r="1279" spans="1:2018" s="153" customFormat="1" ht="12.75" customHeight="1">
      <c r="A1279"/>
      <c r="C1279" s="197">
        <v>2025</v>
      </c>
      <c r="D1279" s="21" t="s">
        <v>54</v>
      </c>
      <c r="E1279" s="21" t="s">
        <v>185</v>
      </c>
      <c r="I1279" s="31"/>
      <c r="J1279" s="31">
        <f>IF($I1252="n/a",0,IF(J$4&lt;=$C1279,0,IF(SUM($C1279,$I1252)&gt;J$4,$S1266/$I1252,$S1266-SUM($I1279:I1279))))</f>
        <v>0</v>
      </c>
      <c r="K1279" s="31">
        <f>IF($I1252="n/a",0,IF(K$4&lt;=$C1279,0,IF(SUM($C1279,$I1252)&gt;K$4,$S1266/$I1252,$S1266-SUM($I1279:J1279))))</f>
        <v>0</v>
      </c>
      <c r="L1279" s="31">
        <f>IF($I1252="n/a",0,IF(L$4&lt;=$C1279,0,IF(SUM($C1279,$I1252)&gt;L$4,$S1266/$I1252,$S1266-SUM($I1279:K1279))))</f>
        <v>0</v>
      </c>
      <c r="M1279" s="31">
        <f>IF($I1252="n/a",0,IF(M$4&lt;=$C1279,0,IF(SUM($C1279,$I1252)&gt;M$4,$S1266/$I1252,$S1266-SUM($I1279:L1279))))</f>
        <v>0</v>
      </c>
      <c r="N1279" s="31">
        <f>IF($I1252="n/a",0,IF(N$4&lt;=$C1279,0,IF(SUM($C1279,$I1252)&gt;N$4,$S1266/$I1252,$S1266-SUM($I1279:M1279))))</f>
        <v>0</v>
      </c>
      <c r="O1279" s="31">
        <f>IF($I1252="n/a",0,IF(O$4&lt;=$C1279,0,IF(SUM($C1279,$I1252)&gt;O$4,$S1266/$I1252,$S1266-SUM($I1279:N1279))))</f>
        <v>0</v>
      </c>
      <c r="P1279" s="31">
        <f>IF($I1252="n/a",0,IF(P$4&lt;=$C1279,0,IF(SUM($C1279,$I1252)&gt;P$4,$S1266/$I1252,$S1266-SUM($I1279:O1279))))</f>
        <v>0</v>
      </c>
      <c r="Q1279" s="31">
        <f>IF($I1252="n/a",0,IF(Q$4&lt;=$C1279,0,IF(SUM($C1279,$I1252)&gt;Q$4,$S1266/$I1252,$S1266-SUM($I1279:P1279))))</f>
        <v>0</v>
      </c>
      <c r="R1279" s="31">
        <f>IF($I1252="n/a",0,IF(R$4&lt;=$C1279,0,IF(SUM($C1279,$I1252)&gt;R$4,$S1266/$I1252,$S1266-SUM($I1279:Q1279))))</f>
        <v>0</v>
      </c>
      <c r="S1279" s="31">
        <f>IF($I1252="n/a",0,IF(S$4&lt;=$C1279,0,IF(SUM($C1279,$I1252)&gt;S$4,$S1266/$I1252,$S1266-SUM($I1279:R1279))))</f>
        <v>0</v>
      </c>
      <c r="T1279" s="31">
        <f>IF($I1252="n/a",0,IF(T$4&lt;=$C1279,0,IF(SUM($C1279,$I1252)&gt;T$4,$S1266/$I1252,$S1266-SUM($I1279:S1279))))</f>
        <v>0</v>
      </c>
      <c r="U1279" s="31">
        <f>IF($I1252="n/a",0,IF(U$4&lt;=$C1279,0,IF(SUM($C1279,$I1252)&gt;U$4,$S1266/$I1252,$S1266-SUM($I1279:T1279))))</f>
        <v>0</v>
      </c>
      <c r="V1279" s="31">
        <f>IF($I1252="n/a",0,IF(V$4&lt;=$C1279,0,IF(SUM($C1279,$I1252)&gt;V$4,$S1266/$I1252,$S1266-SUM($I1279:U1279))))</f>
        <v>0</v>
      </c>
      <c r="W1279" s="31">
        <f>IF($I1252="n/a",0,IF(W$4&lt;=$C1279,0,IF(SUM($C1279,$I1252)&gt;W$4,$S1266/$I1252,$S1266-SUM($I1279:V1279))))</f>
        <v>0</v>
      </c>
      <c r="X1279" s="31">
        <f>IF($I1252="n/a",0,IF(X$4&lt;=$C1279,0,IF(SUM($C1279,$I1252)&gt;X$4,$S1266/$I1252,$S1266-SUM($I1279:W1279))))</f>
        <v>0</v>
      </c>
      <c r="Y1279" s="31">
        <f>IF($I1252="n/a",0,IF(Y$4&lt;=$C1279,0,IF(SUM($C1279,$I1252)&gt;Y$4,$S1266/$I1252,$S1266-SUM($I1279:X1279))))</f>
        <v>0</v>
      </c>
      <c r="Z1279" s="31">
        <f>IF($I1252="n/a",0,IF(Z$4&lt;=$C1279,0,IF(SUM($C1279,$I1252)&gt;Z$4,$S1266/$I1252,$S1266-SUM($I1279:Y1279))))</f>
        <v>0</v>
      </c>
      <c r="AA1279" s="31">
        <f>IF($I1252="n/a",0,IF(AA$4&lt;=$C1279,0,IF(SUM($C1279,$I1252)&gt;AA$4,$S1266/$I1252,$S1266-SUM($I1279:Z1279))))</f>
        <v>0</v>
      </c>
      <c r="AB1279" s="31">
        <f>IF($I1252="n/a",0,IF(AB$4&lt;=$C1279,0,IF(SUM($C1279,$I1252)&gt;AB$4,$S1266/$I1252,$S1266-SUM($I1279:AA1279))))</f>
        <v>0</v>
      </c>
      <c r="AC1279" s="31">
        <f>IF($I1252="n/a",0,IF(AC$4&lt;=$C1279,0,IF(SUM($C1279,$I1252)&gt;AC$4,$S1266/$I1252,$S1266-SUM($I1279:AB1279))))</f>
        <v>0</v>
      </c>
      <c r="AD1279" s="31">
        <f>IF($I1252="n/a",0,IF(AD$4&lt;=$C1279,0,IF(SUM($C1279,$I1252)&gt;AD$4,$S1266/$I1252,$S1266-SUM($I1279:AC1279))))</f>
        <v>0</v>
      </c>
      <c r="AE1279" s="31">
        <f>IF($I1252="n/a",0,IF(AE$4&lt;=$C1279,0,IF(SUM($C1279,$I1252)&gt;AE$4,$S1266/$I1252,$S1266-SUM($I1279:AD1279))))</f>
        <v>0</v>
      </c>
      <c r="AF1279" s="31">
        <f>IF($I1252="n/a",0,IF(AF$4&lt;=$C1279,0,IF(SUM($C1279,$I1252)&gt;AF$4,$S1266/$I1252,$S1266-SUM($I1279:AE1279))))</f>
        <v>0</v>
      </c>
      <c r="AG1279" s="31">
        <f>IF($I1252="n/a",0,IF(AG$4&lt;=$C1279,0,IF(SUM($C1279,$I1252)&gt;AG$4,$S1266/$I1252,$S1266-SUM($I1279:AF1279))))</f>
        <v>0</v>
      </c>
      <c r="AH1279" s="31">
        <f>IF($I1252="n/a",0,IF(AH$4&lt;=$C1279,0,IF(SUM($C1279,$I1252)&gt;AH$4,$S1266/$I1252,$S1266-SUM($I1279:AG1279))))</f>
        <v>0</v>
      </c>
      <c r="AI1279" s="31">
        <f>IF($I1252="n/a",0,IF(AI$4&lt;=$C1279,0,IF(SUM($C1279,$I1252)&gt;AI$4,$S1266/$I1252,$S1266-SUM($I1279:AH1279))))</f>
        <v>0</v>
      </c>
      <c r="AJ1279" s="31">
        <f>IF($I1252="n/a",0,IF(AJ$4&lt;=$C1279,0,IF(SUM($C1279,$I1252)&gt;AJ$4,$S1266/$I1252,$S1266-SUM($I1279:AI1279))))</f>
        <v>0</v>
      </c>
      <c r="AK1279" s="31">
        <f>IF($I1252="n/a",0,IF(AK$4&lt;=$C1279,0,IF(SUM($C1279,$I1252)&gt;AK$4,$S1266/$I1252,$S1266-SUM($I1279:AJ1279))))</f>
        <v>0</v>
      </c>
      <c r="AL1279" s="31">
        <f>IF($I1252="n/a",0,IF(AL$4&lt;=$C1279,0,IF(SUM($C1279,$I1252)&gt;AL$4,$S1266/$I1252,$S1266-SUM($I1279:AK1279))))</f>
        <v>0</v>
      </c>
      <c r="AM1279" s="31">
        <f>IF($I1252="n/a",0,IF(AM$4&lt;=$C1279,0,IF(SUM($C1279,$I1252)&gt;AM$4,$S1266/$I1252,$S1266-SUM($I1279:AL1279))))</f>
        <v>0</v>
      </c>
      <c r="AN1279" s="31">
        <f>IF($I1252="n/a",0,IF(AN$4&lt;=$C1279,0,IF(SUM($C1279,$I1252)&gt;AN$4,$S1266/$I1252,$S1266-SUM($I1279:AM1279))))</f>
        <v>0</v>
      </c>
      <c r="AO1279" s="31">
        <f>IF($I1252="n/a",0,IF(AO$4&lt;=$C1279,0,IF(SUM($C1279,$I1252)&gt;AO$4,$S1266/$I1252,$S1266-SUM($I1279:AN1279))))</f>
        <v>0</v>
      </c>
      <c r="AP1279" s="31">
        <f>IF($I1252="n/a",0,IF(AP$4&lt;=$C1279,0,IF(SUM($C1279,$I1252)&gt;AP$4,$S1266/$I1252,$S1266-SUM($I1279:AO1279))))</f>
        <v>0</v>
      </c>
      <c r="AQ1279" s="31">
        <f>IF($I1252="n/a",0,IF(AQ$4&lt;=$C1279,0,IF(SUM($C1279,$I1252)&gt;AQ$4,$S1266/$I1252,$S1266-SUM($I1279:AP1279))))</f>
        <v>0</v>
      </c>
      <c r="AR1279" s="31">
        <f>IF($I1252="n/a",0,IF(AR$4&lt;=$C1279,0,IF(SUM($C1279,$I1252)&gt;AR$4,$S1266/$I1252,$S1266-SUM($I1279:AQ1279))))</f>
        <v>0</v>
      </c>
      <c r="AS1279" s="31">
        <f>IF($I1252="n/a",0,IF(AS$4&lt;=$C1279,0,IF(SUM($C1279,$I1252)&gt;AS$4,$S1266/$I1252,$S1266-SUM($I1279:AR1279))))</f>
        <v>0</v>
      </c>
      <c r="AT1279" s="31">
        <f>IF($I1252="n/a",0,IF(AT$4&lt;=$C1279,0,IF(SUM($C1279,$I1252)&gt;AT$4,$S1266/$I1252,$S1266-SUM($I1279:AS1279))))</f>
        <v>0</v>
      </c>
      <c r="AU1279" s="31">
        <f>IF($I1252="n/a",0,IF(AU$4&lt;=$C1279,0,IF(SUM($C1279,$I1252)&gt;AU$4,$S1266/$I1252,$S1266-SUM($I1279:AT1279))))</f>
        <v>0</v>
      </c>
      <c r="AV1279" s="31">
        <f>IF($I1252="n/a",0,IF(AV$4&lt;=$C1279,0,IF(SUM($C1279,$I1252)&gt;AV$4,$S1266/$I1252,$S1266-SUM($I1279:AU1279))))</f>
        <v>0</v>
      </c>
      <c r="AW1279" s="31">
        <f>IF($I1252="n/a",0,IF(AW$4&lt;=$C1279,0,IF(SUM($C1279,$I1252)&gt;AW$4,$S1266/$I1252,$S1266-SUM($I1279:AV1279))))</f>
        <v>0</v>
      </c>
      <c r="AX1279" s="31">
        <f>IF($I1252="n/a",0,IF(AX$4&lt;=$C1279,0,IF(SUM($C1279,$I1252)&gt;AX$4,$S1266/$I1252,$S1266-SUM($I1279:AW1279))))</f>
        <v>0</v>
      </c>
      <c r="AY1279" s="31">
        <f>IF($I1252="n/a",0,IF(AY$4&lt;=$C1279,0,IF(SUM($C1279,$I1252)&gt;AY$4,$S1266/$I1252,$S1266-SUM($I1279:AX1279))))</f>
        <v>0</v>
      </c>
      <c r="AZ1279" s="31">
        <f>IF($I1252="n/a",0,IF(AZ$4&lt;=$C1279,0,IF(SUM($C1279,$I1252)&gt;AZ$4,$S1266/$I1252,$S1266-SUM($I1279:AY1279))))</f>
        <v>0</v>
      </c>
      <c r="BA1279" s="31">
        <f>IF($I1252="n/a",0,IF(BA$4&lt;=$C1279,0,IF(SUM($C1279,$I1252)&gt;BA$4,$S1266/$I1252,$S1266-SUM($I1279:AZ1279))))</f>
        <v>0</v>
      </c>
      <c r="BB1279" s="31">
        <f>IF($I1252="n/a",0,IF(BB$4&lt;=$C1279,0,IF(SUM($C1279,$I1252)&gt;BB$4,$S1266/$I1252,$S1266-SUM($I1279:BA1279))))</f>
        <v>0</v>
      </c>
      <c r="BC1279" s="31">
        <f>IF($I1252="n/a",0,IF(BC$4&lt;=$C1279,0,IF(SUM($C1279,$I1252)&gt;BC$4,$S1266/$I1252,$S1266-SUM($I1279:BB1279))))</f>
        <v>0</v>
      </c>
      <c r="BD1279" s="31">
        <f>IF($I1252="n/a",0,IF(BD$4&lt;=$C1279,0,IF(SUM($C1279,$I1252)&gt;BD$4,$S1266/$I1252,$S1266-SUM($I1279:BC1279))))</f>
        <v>0</v>
      </c>
      <c r="BE1279" s="31">
        <f>IF($I1252="n/a",0,IF(BE$4&lt;=$C1279,0,IF(SUM($C1279,$I1252)&gt;BE$4,$S1266/$I1252,$S1266-SUM($I1279:BD1279))))</f>
        <v>0</v>
      </c>
      <c r="BF1279" s="31">
        <f>IF($I1252="n/a",0,IF(BF$4&lt;=$C1279,0,IF(SUM($C1279,$I1252)&gt;BF$4,$S1266/$I1252,$S1266-SUM($I1279:BE1279))))</f>
        <v>0</v>
      </c>
      <c r="BG1279" s="31">
        <f>IF($I1252="n/a",0,IF(BG$4&lt;=$C1279,0,IF(SUM($C1279,$I1252)&gt;BG$4,$S1266/$I1252,$S1266-SUM($I1279:BF1279))))</f>
        <v>0</v>
      </c>
      <c r="BH1279" s="31">
        <f>IF($I1252="n/a",0,IF(BH$4&lt;=$C1279,0,IF(SUM($C1279,$I1252)&gt;BH$4,$S1266/$I1252,$S1266-SUM($I1279:BG1279))))</f>
        <v>0</v>
      </c>
      <c r="BI1279" s="31">
        <f>IF($I1252="n/a",0,IF(BI$4&lt;=$C1279,0,IF(SUM($C1279,$I1252)&gt;BI$4,$S1266/$I1252,$S1266-SUM($I1279:BH1279))))</f>
        <v>0</v>
      </c>
      <c r="BJ1279" s="31">
        <f>IF($I1252="n/a",0,IF(BJ$4&lt;=$C1279,0,IF(SUM($C1279,$I1252)&gt;BJ$4,$S1266/$I1252,$S1266-SUM($I1279:BI1279))))</f>
        <v>0</v>
      </c>
      <c r="BK1279" s="31">
        <f>IF($I1252="n/a",0,IF(BK$4&lt;=$C1279,0,IF(SUM($C1279,$I1252)&gt;BK$4,$S1266/$I1252,$S1266-SUM($I1279:BJ1279))))</f>
        <v>0</v>
      </c>
      <c r="BL1279" s="31">
        <f>IF($I1252="n/a",0,IF(BL$4&lt;=$C1279,0,IF(SUM($C1279,$I1252)&gt;BL$4,$S1266/$I1252,$S1266-SUM($I1279:BK1279))))</f>
        <v>0</v>
      </c>
      <c r="BM1279" s="31">
        <f>IF($I1252="n/a",0,IF(BM$4&lt;=$C1279,0,IF(SUM($C1279,$I1252)&gt;BM$4,$S1266/$I1252,$S1266-SUM($I1279:BL1279))))</f>
        <v>0</v>
      </c>
      <c r="BN1279" s="31">
        <f>IF($I1252="n/a",0,IF(BN$4&lt;=$C1279,0,IF(SUM($C1279,$I1252)&gt;BN$4,$S1266/$I1252,$S1266-SUM($I1279:BM1279))))</f>
        <v>0</v>
      </c>
      <c r="BO1279" s="31">
        <f>IF($I1252="n/a",0,IF(BO$4&lt;=$C1279,0,IF(SUM($C1279,$I1252)&gt;BO$4,$S1266/$I1252,$S1266-SUM($I1279:BN1279))))</f>
        <v>0</v>
      </c>
      <c r="BP1279" s="31">
        <f>IF($I1252="n/a",0,IF(BP$4&lt;=$C1279,0,IF(SUM($C1279,$I1252)&gt;BP$4,$S1266/$I1252,$S1266-SUM($I1279:BO1279))))</f>
        <v>0</v>
      </c>
      <c r="BQ1279" s="31">
        <f>IF($I1252="n/a",0,IF(BQ$4&lt;=$C1279,0,IF(SUM($C1279,$I1252)&gt;BQ$4,$S1266/$I1252,$S1266-SUM($I1279:BP1279))))</f>
        <v>0</v>
      </c>
      <c r="BR1279" s="31">
        <f>IF($I1252="n/a",0,IF(BR$4&lt;=$C1279,0,IF(SUM($C1279,$I1252)&gt;BR$4,$S1266/$I1252,$S1266-SUM($I1279:BQ1279))))</f>
        <v>0</v>
      </c>
      <c r="BS1279" s="31">
        <f>IF($I1252="n/a",0,IF(BS$4&lt;=$C1279,0,IF(SUM($C1279,$I1252)&gt;BS$4,$S1266/$I1252,$S1266-SUM($I1279:BR1279))))</f>
        <v>0</v>
      </c>
      <c r="BT1279" s="31">
        <f>IF($I1252="n/a",0,IF(BT$4&lt;=$C1279,0,IF(SUM($C1279,$I1252)&gt;BT$4,$S1266/$I1252,$S1266-SUM($I1279:BS1279))))</f>
        <v>0</v>
      </c>
      <c r="BU1279" s="31">
        <f>IF($I1252="n/a",0,IF(BU$4&lt;=$C1279,0,IF(SUM($C1279,$I1252)&gt;BU$4,$S1266/$I1252,$S1266-SUM($I1279:BT1279))))</f>
        <v>0</v>
      </c>
      <c r="BV1279" s="31">
        <f>IF($I1252="n/a",0,IF(BV$4&lt;=$C1279,0,IF(SUM($C1279,$I1252)&gt;BV$4,$S1266/$I1252,$S1266-SUM($I1279:BU1279))))</f>
        <v>0</v>
      </c>
      <c r="BW1279" s="31">
        <f>IF($I1252="n/a",0,IF(BW$4&lt;=$C1279,0,IF(SUM($C1279,$I1252)&gt;BW$4,$S1266/$I1252,$S1266-SUM($I1279:BV1279))))</f>
        <v>0</v>
      </c>
      <c r="BX1279" s="31">
        <f>IF($I1252="n/a",0,IF(BX$4&lt;=$C1279,0,IF(SUM($C1279,$I1252)&gt;BX$4,$S1266/$I1252,$S1266-SUM($I1279:BW1279))))</f>
        <v>0</v>
      </c>
      <c r="BY1279" s="31">
        <f>IF($I1252="n/a",0,IF(BY$4&lt;=$C1279,0,IF(SUM($C1279,$I1252)&gt;BY$4,$S1266/$I1252,$S1266-SUM($I1279:BX1279))))</f>
        <v>0</v>
      </c>
      <c r="BZ1279" s="31">
        <f>IF($I1252="n/a",0,IF(BZ$4&lt;=$C1279,0,IF(SUM($C1279,$I1252)&gt;BZ$4,$S1266/$I1252,$S1266-SUM($I1279:BY1279))))</f>
        <v>0</v>
      </c>
      <c r="CA1279" s="31">
        <f>IF($I1252="n/a",0,IF(CA$4&lt;=$C1279,0,IF(SUM($C1279,$I1252)&gt;CA$4,$S1266/$I1252,$S1266-SUM($I1279:BZ1279))))</f>
        <v>0</v>
      </c>
      <c r="CB1279" s="31">
        <f>IF($I1252="n/a",0,IF(CB$4&lt;=$C1279,0,IF(SUM($C1279,$I1252)&gt;CB$4,$S1266/$I1252,$S1266-SUM($I1279:CA1279))))</f>
        <v>0</v>
      </c>
      <c r="CC1279" s="31">
        <f>IF($I1252="n/a",0,IF(CC$4&lt;=$C1279,0,IF(SUM($C1279,$I1252)&gt;CC$4,$S1266/$I1252,$S1266-SUM($I1279:CB1279))))</f>
        <v>0</v>
      </c>
      <c r="CD1279" s="31">
        <f>IF($I1252="n/a",0,IF(CD$4&lt;=$C1279,0,IF(SUM($C1279,$I1252)&gt;CD$4,$S1266/$I1252,$S1266-SUM($I1279:CC1279))))</f>
        <v>0</v>
      </c>
      <c r="CE1279" s="31">
        <f>IF($I1252="n/a",0,IF(CE$4&lt;=$C1279,0,IF(SUM($C1279,$I1252)&gt;CE$4,$S1266/$I1252,$S1266-SUM($I1279:CD1279))))</f>
        <v>0</v>
      </c>
      <c r="CF1279" s="31">
        <f>IF($I1252="n/a",0,IF(CF$4&lt;=$C1279,0,IF(SUM($C1279,$I1252)&gt;CF$4,$S1266/$I1252,$S1266-SUM($I1279:CE1279))))</f>
        <v>0</v>
      </c>
    </row>
    <row r="1280" spans="1:2018" s="153" customFormat="1" ht="12.75" customHeight="1">
      <c r="A1280"/>
      <c r="C1280" s="197">
        <v>2026</v>
      </c>
      <c r="D1280" s="21" t="s">
        <v>55</v>
      </c>
      <c r="E1280" s="21" t="s">
        <v>185</v>
      </c>
      <c r="I1280" s="31"/>
      <c r="J1280" s="31">
        <f>IF($I1252="n/a",0,IF(J$4&lt;=$C1280,0,IF(SUM($C1280,$I1252)&gt;J$4,$T1266/$I1252,$T1266-SUM($I1280:I1280))))</f>
        <v>0</v>
      </c>
      <c r="K1280" s="31">
        <f>IF($I1252="n/a",0,IF(K$4&lt;=$C1280,0,IF(SUM($C1280,$I1252)&gt;K$4,$T1266/$I1252,$T1266-SUM($I1280:J1280))))</f>
        <v>0</v>
      </c>
      <c r="L1280" s="31">
        <f>IF($I1252="n/a",0,IF(L$4&lt;=$C1280,0,IF(SUM($C1280,$I1252)&gt;L$4,$T1266/$I1252,$T1266-SUM($I1280:K1280))))</f>
        <v>0</v>
      </c>
      <c r="M1280" s="31">
        <f>IF($I1252="n/a",0,IF(M$4&lt;=$C1280,0,IF(SUM($C1280,$I1252)&gt;M$4,$T1266/$I1252,$T1266-SUM($I1280:L1280))))</f>
        <v>0</v>
      </c>
      <c r="N1280" s="31">
        <f>IF($I1252="n/a",0,IF(N$4&lt;=$C1280,0,IF(SUM($C1280,$I1252)&gt;N$4,$T1266/$I1252,$T1266-SUM($I1280:M1280))))</f>
        <v>0</v>
      </c>
      <c r="O1280" s="31">
        <f>IF($I1252="n/a",0,IF(O$4&lt;=$C1280,0,IF(SUM($C1280,$I1252)&gt;O$4,$T1266/$I1252,$T1266-SUM($I1280:N1280))))</f>
        <v>0</v>
      </c>
      <c r="P1280" s="31">
        <f>IF($I1252="n/a",0,IF(P$4&lt;=$C1280,0,IF(SUM($C1280,$I1252)&gt;P$4,$T1266/$I1252,$T1266-SUM($I1280:O1280))))</f>
        <v>0</v>
      </c>
      <c r="Q1280" s="31">
        <f>IF($I1252="n/a",0,IF(Q$4&lt;=$C1280,0,IF(SUM($C1280,$I1252)&gt;Q$4,$T1266/$I1252,$T1266-SUM($I1280:P1280))))</f>
        <v>0</v>
      </c>
      <c r="R1280" s="31">
        <f>IF($I1252="n/a",0,IF(R$4&lt;=$C1280,0,IF(SUM($C1280,$I1252)&gt;R$4,$T1266/$I1252,$T1266-SUM($I1280:Q1280))))</f>
        <v>0</v>
      </c>
      <c r="S1280" s="31">
        <f>IF($I1252="n/a",0,IF(S$4&lt;=$C1280,0,IF(SUM($C1280,$I1252)&gt;S$4,$T1266/$I1252,$T1266-SUM($I1280:R1280))))</f>
        <v>0</v>
      </c>
      <c r="T1280" s="31">
        <f>IF($I1252="n/a",0,IF(T$4&lt;=$C1280,0,IF(SUM($C1280,$I1252)&gt;T$4,$T1266/$I1252,$T1266-SUM($I1280:S1280))))</f>
        <v>0</v>
      </c>
      <c r="U1280" s="31">
        <f>IF($I1252="n/a",0,IF(U$4&lt;=$C1280,0,IF(SUM($C1280,$I1252)&gt;U$4,$T1266/$I1252,$T1266-SUM($I1280:T1280))))</f>
        <v>0</v>
      </c>
      <c r="V1280" s="31">
        <f>IF($I1252="n/a",0,IF(V$4&lt;=$C1280,0,IF(SUM($C1280,$I1252)&gt;V$4,$T1266/$I1252,$T1266-SUM($I1280:U1280))))</f>
        <v>0</v>
      </c>
      <c r="W1280" s="31">
        <f>IF($I1252="n/a",0,IF(W$4&lt;=$C1280,0,IF(SUM($C1280,$I1252)&gt;W$4,$T1266/$I1252,$T1266-SUM($I1280:V1280))))</f>
        <v>0</v>
      </c>
      <c r="X1280" s="31">
        <f>IF($I1252="n/a",0,IF(X$4&lt;=$C1280,0,IF(SUM($C1280,$I1252)&gt;X$4,$T1266/$I1252,$T1266-SUM($I1280:W1280))))</f>
        <v>0</v>
      </c>
      <c r="Y1280" s="31">
        <f>IF($I1252="n/a",0,IF(Y$4&lt;=$C1280,0,IF(SUM($C1280,$I1252)&gt;Y$4,$T1266/$I1252,$T1266-SUM($I1280:X1280))))</f>
        <v>0</v>
      </c>
      <c r="Z1280" s="31">
        <f>IF($I1252="n/a",0,IF(Z$4&lt;=$C1280,0,IF(SUM($C1280,$I1252)&gt;Z$4,$T1266/$I1252,$T1266-SUM($I1280:Y1280))))</f>
        <v>0</v>
      </c>
      <c r="AA1280" s="31">
        <f>IF($I1252="n/a",0,IF(AA$4&lt;=$C1280,0,IF(SUM($C1280,$I1252)&gt;AA$4,$T1266/$I1252,$T1266-SUM($I1280:Z1280))))</f>
        <v>0</v>
      </c>
      <c r="AB1280" s="31">
        <f>IF($I1252="n/a",0,IF(AB$4&lt;=$C1280,0,IF(SUM($C1280,$I1252)&gt;AB$4,$T1266/$I1252,$T1266-SUM($I1280:AA1280))))</f>
        <v>0</v>
      </c>
      <c r="AC1280" s="31">
        <f>IF($I1252="n/a",0,IF(AC$4&lt;=$C1280,0,IF(SUM($C1280,$I1252)&gt;AC$4,$T1266/$I1252,$T1266-SUM($I1280:AB1280))))</f>
        <v>0</v>
      </c>
      <c r="AD1280" s="31">
        <f>IF($I1252="n/a",0,IF(AD$4&lt;=$C1280,0,IF(SUM($C1280,$I1252)&gt;AD$4,$T1266/$I1252,$T1266-SUM($I1280:AC1280))))</f>
        <v>0</v>
      </c>
      <c r="AE1280" s="31">
        <f>IF($I1252="n/a",0,IF(AE$4&lt;=$C1280,0,IF(SUM($C1280,$I1252)&gt;AE$4,$T1266/$I1252,$T1266-SUM($I1280:AD1280))))</f>
        <v>0</v>
      </c>
      <c r="AF1280" s="31">
        <f>IF($I1252="n/a",0,IF(AF$4&lt;=$C1280,0,IF(SUM($C1280,$I1252)&gt;AF$4,$T1266/$I1252,$T1266-SUM($I1280:AE1280))))</f>
        <v>0</v>
      </c>
      <c r="AG1280" s="31">
        <f>IF($I1252="n/a",0,IF(AG$4&lt;=$C1280,0,IF(SUM($C1280,$I1252)&gt;AG$4,$T1266/$I1252,$T1266-SUM($I1280:AF1280))))</f>
        <v>0</v>
      </c>
      <c r="AH1280" s="31">
        <f>IF($I1252="n/a",0,IF(AH$4&lt;=$C1280,0,IF(SUM($C1280,$I1252)&gt;AH$4,$T1266/$I1252,$T1266-SUM($I1280:AG1280))))</f>
        <v>0</v>
      </c>
      <c r="AI1280" s="31">
        <f>IF($I1252="n/a",0,IF(AI$4&lt;=$C1280,0,IF(SUM($C1280,$I1252)&gt;AI$4,$T1266/$I1252,$T1266-SUM($I1280:AH1280))))</f>
        <v>0</v>
      </c>
      <c r="AJ1280" s="31">
        <f>IF($I1252="n/a",0,IF(AJ$4&lt;=$C1280,0,IF(SUM($C1280,$I1252)&gt;AJ$4,$T1266/$I1252,$T1266-SUM($I1280:AI1280))))</f>
        <v>0</v>
      </c>
      <c r="AK1280" s="31">
        <f>IF($I1252="n/a",0,IF(AK$4&lt;=$C1280,0,IF(SUM($C1280,$I1252)&gt;AK$4,$T1266/$I1252,$T1266-SUM($I1280:AJ1280))))</f>
        <v>0</v>
      </c>
      <c r="AL1280" s="31">
        <f>IF($I1252="n/a",0,IF(AL$4&lt;=$C1280,0,IF(SUM($C1280,$I1252)&gt;AL$4,$T1266/$I1252,$T1266-SUM($I1280:AK1280))))</f>
        <v>0</v>
      </c>
      <c r="AM1280" s="31">
        <f>IF($I1252="n/a",0,IF(AM$4&lt;=$C1280,0,IF(SUM($C1280,$I1252)&gt;AM$4,$T1266/$I1252,$T1266-SUM($I1280:AL1280))))</f>
        <v>0</v>
      </c>
      <c r="AN1280" s="31">
        <f>IF($I1252="n/a",0,IF(AN$4&lt;=$C1280,0,IF(SUM($C1280,$I1252)&gt;AN$4,$T1266/$I1252,$T1266-SUM($I1280:AM1280))))</f>
        <v>0</v>
      </c>
      <c r="AO1280" s="31">
        <f>IF($I1252="n/a",0,IF(AO$4&lt;=$C1280,0,IF(SUM($C1280,$I1252)&gt;AO$4,$T1266/$I1252,$T1266-SUM($I1280:AN1280))))</f>
        <v>0</v>
      </c>
      <c r="AP1280" s="31">
        <f>IF($I1252="n/a",0,IF(AP$4&lt;=$C1280,0,IF(SUM($C1280,$I1252)&gt;AP$4,$T1266/$I1252,$T1266-SUM($I1280:AO1280))))</f>
        <v>0</v>
      </c>
      <c r="AQ1280" s="31">
        <f>IF($I1252="n/a",0,IF(AQ$4&lt;=$C1280,0,IF(SUM($C1280,$I1252)&gt;AQ$4,$T1266/$I1252,$T1266-SUM($I1280:AP1280))))</f>
        <v>0</v>
      </c>
      <c r="AR1280" s="31">
        <f>IF($I1252="n/a",0,IF(AR$4&lt;=$C1280,0,IF(SUM($C1280,$I1252)&gt;AR$4,$T1266/$I1252,$T1266-SUM($I1280:AQ1280))))</f>
        <v>0</v>
      </c>
      <c r="AS1280" s="31">
        <f>IF($I1252="n/a",0,IF(AS$4&lt;=$C1280,0,IF(SUM($C1280,$I1252)&gt;AS$4,$T1266/$I1252,$T1266-SUM($I1280:AR1280))))</f>
        <v>0</v>
      </c>
      <c r="AT1280" s="31">
        <f>IF($I1252="n/a",0,IF(AT$4&lt;=$C1280,0,IF(SUM($C1280,$I1252)&gt;AT$4,$T1266/$I1252,$T1266-SUM($I1280:AS1280))))</f>
        <v>0</v>
      </c>
      <c r="AU1280" s="31">
        <f>IF($I1252="n/a",0,IF(AU$4&lt;=$C1280,0,IF(SUM($C1280,$I1252)&gt;AU$4,$T1266/$I1252,$T1266-SUM($I1280:AT1280))))</f>
        <v>0</v>
      </c>
      <c r="AV1280" s="31">
        <f>IF($I1252="n/a",0,IF(AV$4&lt;=$C1280,0,IF(SUM($C1280,$I1252)&gt;AV$4,$T1266/$I1252,$T1266-SUM($I1280:AU1280))))</f>
        <v>0</v>
      </c>
      <c r="AW1280" s="31">
        <f>IF($I1252="n/a",0,IF(AW$4&lt;=$C1280,0,IF(SUM($C1280,$I1252)&gt;AW$4,$T1266/$I1252,$T1266-SUM($I1280:AV1280))))</f>
        <v>0</v>
      </c>
      <c r="AX1280" s="31">
        <f>IF($I1252="n/a",0,IF(AX$4&lt;=$C1280,0,IF(SUM($C1280,$I1252)&gt;AX$4,$T1266/$I1252,$T1266-SUM($I1280:AW1280))))</f>
        <v>0</v>
      </c>
      <c r="AY1280" s="31">
        <f>IF($I1252="n/a",0,IF(AY$4&lt;=$C1280,0,IF(SUM($C1280,$I1252)&gt;AY$4,$T1266/$I1252,$T1266-SUM($I1280:AX1280))))</f>
        <v>0</v>
      </c>
      <c r="AZ1280" s="31">
        <f>IF($I1252="n/a",0,IF(AZ$4&lt;=$C1280,0,IF(SUM($C1280,$I1252)&gt;AZ$4,$T1266/$I1252,$T1266-SUM($I1280:AY1280))))</f>
        <v>0</v>
      </c>
      <c r="BA1280" s="31">
        <f>IF($I1252="n/a",0,IF(BA$4&lt;=$C1280,0,IF(SUM($C1280,$I1252)&gt;BA$4,$T1266/$I1252,$T1266-SUM($I1280:AZ1280))))</f>
        <v>0</v>
      </c>
      <c r="BB1280" s="31">
        <f>IF($I1252="n/a",0,IF(BB$4&lt;=$C1280,0,IF(SUM($C1280,$I1252)&gt;BB$4,$T1266/$I1252,$T1266-SUM($I1280:BA1280))))</f>
        <v>0</v>
      </c>
      <c r="BC1280" s="31">
        <f>IF($I1252="n/a",0,IF(BC$4&lt;=$C1280,0,IF(SUM($C1280,$I1252)&gt;BC$4,$T1266/$I1252,$T1266-SUM($I1280:BB1280))))</f>
        <v>0</v>
      </c>
      <c r="BD1280" s="31">
        <f>IF($I1252="n/a",0,IF(BD$4&lt;=$C1280,0,IF(SUM($C1280,$I1252)&gt;BD$4,$T1266/$I1252,$T1266-SUM($I1280:BC1280))))</f>
        <v>0</v>
      </c>
      <c r="BE1280" s="31">
        <f>IF($I1252="n/a",0,IF(BE$4&lt;=$C1280,0,IF(SUM($C1280,$I1252)&gt;BE$4,$T1266/$I1252,$T1266-SUM($I1280:BD1280))))</f>
        <v>0</v>
      </c>
      <c r="BF1280" s="31">
        <f>IF($I1252="n/a",0,IF(BF$4&lt;=$C1280,0,IF(SUM($C1280,$I1252)&gt;BF$4,$T1266/$I1252,$T1266-SUM($I1280:BE1280))))</f>
        <v>0</v>
      </c>
      <c r="BG1280" s="31">
        <f>IF($I1252="n/a",0,IF(BG$4&lt;=$C1280,0,IF(SUM($C1280,$I1252)&gt;BG$4,$T1266/$I1252,$T1266-SUM($I1280:BF1280))))</f>
        <v>0</v>
      </c>
      <c r="BH1280" s="31">
        <f>IF($I1252="n/a",0,IF(BH$4&lt;=$C1280,0,IF(SUM($C1280,$I1252)&gt;BH$4,$T1266/$I1252,$T1266-SUM($I1280:BG1280))))</f>
        <v>0</v>
      </c>
      <c r="BI1280" s="31">
        <f>IF($I1252="n/a",0,IF(BI$4&lt;=$C1280,0,IF(SUM($C1280,$I1252)&gt;BI$4,$T1266/$I1252,$T1266-SUM($I1280:BH1280))))</f>
        <v>0</v>
      </c>
      <c r="BJ1280" s="31">
        <f>IF($I1252="n/a",0,IF(BJ$4&lt;=$C1280,0,IF(SUM($C1280,$I1252)&gt;BJ$4,$T1266/$I1252,$T1266-SUM($I1280:BI1280))))</f>
        <v>0</v>
      </c>
      <c r="BK1280" s="31">
        <f>IF($I1252="n/a",0,IF(BK$4&lt;=$C1280,0,IF(SUM($C1280,$I1252)&gt;BK$4,$T1266/$I1252,$T1266-SUM($I1280:BJ1280))))</f>
        <v>0</v>
      </c>
      <c r="BL1280" s="31">
        <f>IF($I1252="n/a",0,IF(BL$4&lt;=$C1280,0,IF(SUM($C1280,$I1252)&gt;BL$4,$T1266/$I1252,$T1266-SUM($I1280:BK1280))))</f>
        <v>0</v>
      </c>
      <c r="BM1280" s="31">
        <f>IF($I1252="n/a",0,IF(BM$4&lt;=$C1280,0,IF(SUM($C1280,$I1252)&gt;BM$4,$T1266/$I1252,$T1266-SUM($I1280:BL1280))))</f>
        <v>0</v>
      </c>
      <c r="BN1280" s="31">
        <f>IF($I1252="n/a",0,IF(BN$4&lt;=$C1280,0,IF(SUM($C1280,$I1252)&gt;BN$4,$T1266/$I1252,$T1266-SUM($I1280:BM1280))))</f>
        <v>0</v>
      </c>
      <c r="BO1280" s="31">
        <f>IF($I1252="n/a",0,IF(BO$4&lt;=$C1280,0,IF(SUM($C1280,$I1252)&gt;BO$4,$T1266/$I1252,$T1266-SUM($I1280:BN1280))))</f>
        <v>0</v>
      </c>
      <c r="BP1280" s="31">
        <f>IF($I1252="n/a",0,IF(BP$4&lt;=$C1280,0,IF(SUM($C1280,$I1252)&gt;BP$4,$T1266/$I1252,$T1266-SUM($I1280:BO1280))))</f>
        <v>0</v>
      </c>
      <c r="BQ1280" s="31">
        <f>IF($I1252="n/a",0,IF(BQ$4&lt;=$C1280,0,IF(SUM($C1280,$I1252)&gt;BQ$4,$T1266/$I1252,$T1266-SUM($I1280:BP1280))))</f>
        <v>0</v>
      </c>
      <c r="BR1280" s="31">
        <f>IF($I1252="n/a",0,IF(BR$4&lt;=$C1280,0,IF(SUM($C1280,$I1252)&gt;BR$4,$T1266/$I1252,$T1266-SUM($I1280:BQ1280))))</f>
        <v>0</v>
      </c>
      <c r="BS1280" s="31">
        <f>IF($I1252="n/a",0,IF(BS$4&lt;=$C1280,0,IF(SUM($C1280,$I1252)&gt;BS$4,$T1266/$I1252,$T1266-SUM($I1280:BR1280))))</f>
        <v>0</v>
      </c>
      <c r="BT1280" s="31">
        <f>IF($I1252="n/a",0,IF(BT$4&lt;=$C1280,0,IF(SUM($C1280,$I1252)&gt;BT$4,$T1266/$I1252,$T1266-SUM($I1280:BS1280))))</f>
        <v>0</v>
      </c>
      <c r="BU1280" s="31">
        <f>IF($I1252="n/a",0,IF(BU$4&lt;=$C1280,0,IF(SUM($C1280,$I1252)&gt;BU$4,$T1266/$I1252,$T1266-SUM($I1280:BT1280))))</f>
        <v>0</v>
      </c>
      <c r="BV1280" s="31">
        <f>IF($I1252="n/a",0,IF(BV$4&lt;=$C1280,0,IF(SUM($C1280,$I1252)&gt;BV$4,$T1266/$I1252,$T1266-SUM($I1280:BU1280))))</f>
        <v>0</v>
      </c>
      <c r="BW1280" s="31">
        <f>IF($I1252="n/a",0,IF(BW$4&lt;=$C1280,0,IF(SUM($C1280,$I1252)&gt;BW$4,$T1266/$I1252,$T1266-SUM($I1280:BV1280))))</f>
        <v>0</v>
      </c>
      <c r="BX1280" s="31">
        <f>IF($I1252="n/a",0,IF(BX$4&lt;=$C1280,0,IF(SUM($C1280,$I1252)&gt;BX$4,$T1266/$I1252,$T1266-SUM($I1280:BW1280))))</f>
        <v>0</v>
      </c>
      <c r="BY1280" s="31">
        <f>IF($I1252="n/a",0,IF(BY$4&lt;=$C1280,0,IF(SUM($C1280,$I1252)&gt;BY$4,$T1266/$I1252,$T1266-SUM($I1280:BX1280))))</f>
        <v>0</v>
      </c>
      <c r="BZ1280" s="31">
        <f>IF($I1252="n/a",0,IF(BZ$4&lt;=$C1280,0,IF(SUM($C1280,$I1252)&gt;BZ$4,$T1266/$I1252,$T1266-SUM($I1280:BY1280))))</f>
        <v>0</v>
      </c>
      <c r="CA1280" s="31">
        <f>IF($I1252="n/a",0,IF(CA$4&lt;=$C1280,0,IF(SUM($C1280,$I1252)&gt;CA$4,$T1266/$I1252,$T1266-SUM($I1280:BZ1280))))</f>
        <v>0</v>
      </c>
      <c r="CB1280" s="31">
        <f>IF($I1252="n/a",0,IF(CB$4&lt;=$C1280,0,IF(SUM($C1280,$I1252)&gt;CB$4,$T1266/$I1252,$T1266-SUM($I1280:CA1280))))</f>
        <v>0</v>
      </c>
      <c r="CC1280" s="31">
        <f>IF($I1252="n/a",0,IF(CC$4&lt;=$C1280,0,IF(SUM($C1280,$I1252)&gt;CC$4,$T1266/$I1252,$T1266-SUM($I1280:CB1280))))</f>
        <v>0</v>
      </c>
      <c r="CD1280" s="31">
        <f>IF($I1252="n/a",0,IF(CD$4&lt;=$C1280,0,IF(SUM($C1280,$I1252)&gt;CD$4,$T1266/$I1252,$T1266-SUM($I1280:CC1280))))</f>
        <v>0</v>
      </c>
      <c r="CE1280" s="31">
        <f>IF($I1252="n/a",0,IF(CE$4&lt;=$C1280,0,IF(SUM($C1280,$I1252)&gt;CE$4,$T1266/$I1252,$T1266-SUM($I1280:CD1280))))</f>
        <v>0</v>
      </c>
      <c r="CF1280" s="31">
        <f>IF($I1252="n/a",0,IF(CF$4&lt;=$C1280,0,IF(SUM($C1280,$I1252)&gt;CF$4,$T1266/$I1252,$T1266-SUM($I1280:CE1280))))</f>
        <v>0</v>
      </c>
    </row>
    <row r="1281" spans="1:84" s="153" customFormat="1" ht="12.75" customHeight="1">
      <c r="A1281"/>
      <c r="C1281" s="197">
        <v>2027</v>
      </c>
      <c r="D1281" s="21" t="s">
        <v>56</v>
      </c>
      <c r="E1281" s="21" t="s">
        <v>185</v>
      </c>
      <c r="I1281" s="31"/>
      <c r="J1281" s="31">
        <f>IF($I1252="n/a",0,IF(J$4&lt;=$C1281,0,IF(SUM($C1281,$I1252)&gt;J$4,$U1266/$I1252,$U1266-SUM($I1281:I1281))))</f>
        <v>0</v>
      </c>
      <c r="K1281" s="31">
        <f>IF($I1252="n/a",0,IF(K$4&lt;=$C1281,0,IF(SUM($C1281,$I1252)&gt;K$4,$U1266/$I1252,$U1266-SUM($I1281:J1281))))</f>
        <v>0</v>
      </c>
      <c r="L1281" s="31">
        <f>IF($I1252="n/a",0,IF(L$4&lt;=$C1281,0,IF(SUM($C1281,$I1252)&gt;L$4,$U1266/$I1252,$U1266-SUM($I1281:K1281))))</f>
        <v>0</v>
      </c>
      <c r="M1281" s="31">
        <f>IF($I1252="n/a",0,IF(M$4&lt;=$C1281,0,IF(SUM($C1281,$I1252)&gt;M$4,$U1266/$I1252,$U1266-SUM($I1281:L1281))))</f>
        <v>0</v>
      </c>
      <c r="N1281" s="31">
        <f>IF($I1252="n/a",0,IF(N$4&lt;=$C1281,0,IF(SUM($C1281,$I1252)&gt;N$4,$U1266/$I1252,$U1266-SUM($I1281:M1281))))</f>
        <v>0</v>
      </c>
      <c r="O1281" s="31">
        <f>IF($I1252="n/a",0,IF(O$4&lt;=$C1281,0,IF(SUM($C1281,$I1252)&gt;O$4,$U1266/$I1252,$U1266-SUM($I1281:N1281))))</f>
        <v>0</v>
      </c>
      <c r="P1281" s="31">
        <f>IF($I1252="n/a",0,IF(P$4&lt;=$C1281,0,IF(SUM($C1281,$I1252)&gt;P$4,$U1266/$I1252,$U1266-SUM($I1281:O1281))))</f>
        <v>0</v>
      </c>
      <c r="Q1281" s="31">
        <f>IF($I1252="n/a",0,IF(Q$4&lt;=$C1281,0,IF(SUM($C1281,$I1252)&gt;Q$4,$U1266/$I1252,$U1266-SUM($I1281:P1281))))</f>
        <v>0</v>
      </c>
      <c r="R1281" s="31">
        <f>IF($I1252="n/a",0,IF(R$4&lt;=$C1281,0,IF(SUM($C1281,$I1252)&gt;R$4,$U1266/$I1252,$U1266-SUM($I1281:Q1281))))</f>
        <v>0</v>
      </c>
      <c r="S1281" s="31">
        <f>IF($I1252="n/a",0,IF(S$4&lt;=$C1281,0,IF(SUM($C1281,$I1252)&gt;S$4,$U1266/$I1252,$U1266-SUM($I1281:R1281))))</f>
        <v>0</v>
      </c>
      <c r="T1281" s="31">
        <f>IF($I1252="n/a",0,IF(T$4&lt;=$C1281,0,IF(SUM($C1281,$I1252)&gt;T$4,$U1266/$I1252,$U1266-SUM($I1281:S1281))))</f>
        <v>0</v>
      </c>
      <c r="U1281" s="31">
        <f>IF($I1252="n/a",0,IF(U$4&lt;=$C1281,0,IF(SUM($C1281,$I1252)&gt;U$4,$U1266/$I1252,$U1266-SUM($I1281:T1281))))</f>
        <v>0</v>
      </c>
      <c r="V1281" s="31">
        <f>IF($I1252="n/a",0,IF(V$4&lt;=$C1281,0,IF(SUM($C1281,$I1252)&gt;V$4,$U1266/$I1252,$U1266-SUM($I1281:U1281))))</f>
        <v>0</v>
      </c>
      <c r="W1281" s="31">
        <f>IF($I1252="n/a",0,IF(W$4&lt;=$C1281,0,IF(SUM($C1281,$I1252)&gt;W$4,$U1266/$I1252,$U1266-SUM($I1281:V1281))))</f>
        <v>0</v>
      </c>
      <c r="X1281" s="31">
        <f>IF($I1252="n/a",0,IF(X$4&lt;=$C1281,0,IF(SUM($C1281,$I1252)&gt;X$4,$U1266/$I1252,$U1266-SUM($I1281:W1281))))</f>
        <v>0</v>
      </c>
      <c r="Y1281" s="31">
        <f>IF($I1252="n/a",0,IF(Y$4&lt;=$C1281,0,IF(SUM($C1281,$I1252)&gt;Y$4,$U1266/$I1252,$U1266-SUM($I1281:X1281))))</f>
        <v>0</v>
      </c>
      <c r="Z1281" s="31">
        <f>IF($I1252="n/a",0,IF(Z$4&lt;=$C1281,0,IF(SUM($C1281,$I1252)&gt;Z$4,$U1266/$I1252,$U1266-SUM($I1281:Y1281))))</f>
        <v>0</v>
      </c>
      <c r="AA1281" s="31">
        <f>IF($I1252="n/a",0,IF(AA$4&lt;=$C1281,0,IF(SUM($C1281,$I1252)&gt;AA$4,$U1266/$I1252,$U1266-SUM($I1281:Z1281))))</f>
        <v>0</v>
      </c>
      <c r="AB1281" s="31">
        <f>IF($I1252="n/a",0,IF(AB$4&lt;=$C1281,0,IF(SUM($C1281,$I1252)&gt;AB$4,$U1266/$I1252,$U1266-SUM($I1281:AA1281))))</f>
        <v>0</v>
      </c>
      <c r="AC1281" s="31">
        <f>IF($I1252="n/a",0,IF(AC$4&lt;=$C1281,0,IF(SUM($C1281,$I1252)&gt;AC$4,$U1266/$I1252,$U1266-SUM($I1281:AB1281))))</f>
        <v>0</v>
      </c>
      <c r="AD1281" s="31">
        <f>IF($I1252="n/a",0,IF(AD$4&lt;=$C1281,0,IF(SUM($C1281,$I1252)&gt;AD$4,$U1266/$I1252,$U1266-SUM($I1281:AC1281))))</f>
        <v>0</v>
      </c>
      <c r="AE1281" s="31">
        <f>IF($I1252="n/a",0,IF(AE$4&lt;=$C1281,0,IF(SUM($C1281,$I1252)&gt;AE$4,$U1266/$I1252,$U1266-SUM($I1281:AD1281))))</f>
        <v>0</v>
      </c>
      <c r="AF1281" s="31">
        <f>IF($I1252="n/a",0,IF(AF$4&lt;=$C1281,0,IF(SUM($C1281,$I1252)&gt;AF$4,$U1266/$I1252,$U1266-SUM($I1281:AE1281))))</f>
        <v>0</v>
      </c>
      <c r="AG1281" s="31">
        <f>IF($I1252="n/a",0,IF(AG$4&lt;=$C1281,0,IF(SUM($C1281,$I1252)&gt;AG$4,$U1266/$I1252,$U1266-SUM($I1281:AF1281))))</f>
        <v>0</v>
      </c>
      <c r="AH1281" s="31">
        <f>IF($I1252="n/a",0,IF(AH$4&lt;=$C1281,0,IF(SUM($C1281,$I1252)&gt;AH$4,$U1266/$I1252,$U1266-SUM($I1281:AG1281))))</f>
        <v>0</v>
      </c>
      <c r="AI1281" s="31">
        <f>IF($I1252="n/a",0,IF(AI$4&lt;=$C1281,0,IF(SUM($C1281,$I1252)&gt;AI$4,$U1266/$I1252,$U1266-SUM($I1281:AH1281))))</f>
        <v>0</v>
      </c>
      <c r="AJ1281" s="31">
        <f>IF($I1252="n/a",0,IF(AJ$4&lt;=$C1281,0,IF(SUM($C1281,$I1252)&gt;AJ$4,$U1266/$I1252,$U1266-SUM($I1281:AI1281))))</f>
        <v>0</v>
      </c>
      <c r="AK1281" s="31">
        <f>IF($I1252="n/a",0,IF(AK$4&lt;=$C1281,0,IF(SUM($C1281,$I1252)&gt;AK$4,$U1266/$I1252,$U1266-SUM($I1281:AJ1281))))</f>
        <v>0</v>
      </c>
      <c r="AL1281" s="31">
        <f>IF($I1252="n/a",0,IF(AL$4&lt;=$C1281,0,IF(SUM($C1281,$I1252)&gt;AL$4,$U1266/$I1252,$U1266-SUM($I1281:AK1281))))</f>
        <v>0</v>
      </c>
      <c r="AM1281" s="31">
        <f>IF($I1252="n/a",0,IF(AM$4&lt;=$C1281,0,IF(SUM($C1281,$I1252)&gt;AM$4,$U1266/$I1252,$U1266-SUM($I1281:AL1281))))</f>
        <v>0</v>
      </c>
      <c r="AN1281" s="31">
        <f>IF($I1252="n/a",0,IF(AN$4&lt;=$C1281,0,IF(SUM($C1281,$I1252)&gt;AN$4,$U1266/$I1252,$U1266-SUM($I1281:AM1281))))</f>
        <v>0</v>
      </c>
      <c r="AO1281" s="31">
        <f>IF($I1252="n/a",0,IF(AO$4&lt;=$C1281,0,IF(SUM($C1281,$I1252)&gt;AO$4,$U1266/$I1252,$U1266-SUM($I1281:AN1281))))</f>
        <v>0</v>
      </c>
      <c r="AP1281" s="31">
        <f>IF($I1252="n/a",0,IF(AP$4&lt;=$C1281,0,IF(SUM($C1281,$I1252)&gt;AP$4,$U1266/$I1252,$U1266-SUM($I1281:AO1281))))</f>
        <v>0</v>
      </c>
      <c r="AQ1281" s="31">
        <f>IF($I1252="n/a",0,IF(AQ$4&lt;=$C1281,0,IF(SUM($C1281,$I1252)&gt;AQ$4,$U1266/$I1252,$U1266-SUM($I1281:AP1281))))</f>
        <v>0</v>
      </c>
      <c r="AR1281" s="31">
        <f>IF($I1252="n/a",0,IF(AR$4&lt;=$C1281,0,IF(SUM($C1281,$I1252)&gt;AR$4,$U1266/$I1252,$U1266-SUM($I1281:AQ1281))))</f>
        <v>0</v>
      </c>
      <c r="AS1281" s="31">
        <f>IF($I1252="n/a",0,IF(AS$4&lt;=$C1281,0,IF(SUM($C1281,$I1252)&gt;AS$4,$U1266/$I1252,$U1266-SUM($I1281:AR1281))))</f>
        <v>0</v>
      </c>
      <c r="AT1281" s="31">
        <f>IF($I1252="n/a",0,IF(AT$4&lt;=$C1281,0,IF(SUM($C1281,$I1252)&gt;AT$4,$U1266/$I1252,$U1266-SUM($I1281:AS1281))))</f>
        <v>0</v>
      </c>
      <c r="AU1281" s="31">
        <f>IF($I1252="n/a",0,IF(AU$4&lt;=$C1281,0,IF(SUM($C1281,$I1252)&gt;AU$4,$U1266/$I1252,$U1266-SUM($I1281:AT1281))))</f>
        <v>0</v>
      </c>
      <c r="AV1281" s="31">
        <f>IF($I1252="n/a",0,IF(AV$4&lt;=$C1281,0,IF(SUM($C1281,$I1252)&gt;AV$4,$U1266/$I1252,$U1266-SUM($I1281:AU1281))))</f>
        <v>0</v>
      </c>
      <c r="AW1281" s="31">
        <f>IF($I1252="n/a",0,IF(AW$4&lt;=$C1281,0,IF(SUM($C1281,$I1252)&gt;AW$4,$U1266/$I1252,$U1266-SUM($I1281:AV1281))))</f>
        <v>0</v>
      </c>
      <c r="AX1281" s="31">
        <f>IF($I1252="n/a",0,IF(AX$4&lt;=$C1281,0,IF(SUM($C1281,$I1252)&gt;AX$4,$U1266/$I1252,$U1266-SUM($I1281:AW1281))))</f>
        <v>0</v>
      </c>
      <c r="AY1281" s="31">
        <f>IF($I1252="n/a",0,IF(AY$4&lt;=$C1281,0,IF(SUM($C1281,$I1252)&gt;AY$4,$U1266/$I1252,$U1266-SUM($I1281:AX1281))))</f>
        <v>0</v>
      </c>
      <c r="AZ1281" s="31">
        <f>IF($I1252="n/a",0,IF(AZ$4&lt;=$C1281,0,IF(SUM($C1281,$I1252)&gt;AZ$4,$U1266/$I1252,$U1266-SUM($I1281:AY1281))))</f>
        <v>0</v>
      </c>
      <c r="BA1281" s="31">
        <f>IF($I1252="n/a",0,IF(BA$4&lt;=$C1281,0,IF(SUM($C1281,$I1252)&gt;BA$4,$U1266/$I1252,$U1266-SUM($I1281:AZ1281))))</f>
        <v>0</v>
      </c>
      <c r="BB1281" s="31">
        <f>IF($I1252="n/a",0,IF(BB$4&lt;=$C1281,0,IF(SUM($C1281,$I1252)&gt;BB$4,$U1266/$I1252,$U1266-SUM($I1281:BA1281))))</f>
        <v>0</v>
      </c>
      <c r="BC1281" s="31">
        <f>IF($I1252="n/a",0,IF(BC$4&lt;=$C1281,0,IF(SUM($C1281,$I1252)&gt;BC$4,$U1266/$I1252,$U1266-SUM($I1281:BB1281))))</f>
        <v>0</v>
      </c>
      <c r="BD1281" s="31">
        <f>IF($I1252="n/a",0,IF(BD$4&lt;=$C1281,0,IF(SUM($C1281,$I1252)&gt;BD$4,$U1266/$I1252,$U1266-SUM($I1281:BC1281))))</f>
        <v>0</v>
      </c>
      <c r="BE1281" s="31">
        <f>IF($I1252="n/a",0,IF(BE$4&lt;=$C1281,0,IF(SUM($C1281,$I1252)&gt;BE$4,$U1266/$I1252,$U1266-SUM($I1281:BD1281))))</f>
        <v>0</v>
      </c>
      <c r="BF1281" s="31">
        <f>IF($I1252="n/a",0,IF(BF$4&lt;=$C1281,0,IF(SUM($C1281,$I1252)&gt;BF$4,$U1266/$I1252,$U1266-SUM($I1281:BE1281))))</f>
        <v>0</v>
      </c>
      <c r="BG1281" s="31">
        <f>IF($I1252="n/a",0,IF(BG$4&lt;=$C1281,0,IF(SUM($C1281,$I1252)&gt;BG$4,$U1266/$I1252,$U1266-SUM($I1281:BF1281))))</f>
        <v>0</v>
      </c>
      <c r="BH1281" s="31">
        <f>IF($I1252="n/a",0,IF(BH$4&lt;=$C1281,0,IF(SUM($C1281,$I1252)&gt;BH$4,$U1266/$I1252,$U1266-SUM($I1281:BG1281))))</f>
        <v>0</v>
      </c>
      <c r="BI1281" s="31">
        <f>IF($I1252="n/a",0,IF(BI$4&lt;=$C1281,0,IF(SUM($C1281,$I1252)&gt;BI$4,$U1266/$I1252,$U1266-SUM($I1281:BH1281))))</f>
        <v>0</v>
      </c>
      <c r="BJ1281" s="31">
        <f>IF($I1252="n/a",0,IF(BJ$4&lt;=$C1281,0,IF(SUM($C1281,$I1252)&gt;BJ$4,$U1266/$I1252,$U1266-SUM($I1281:BI1281))))</f>
        <v>0</v>
      </c>
      <c r="BK1281" s="31">
        <f>IF($I1252="n/a",0,IF(BK$4&lt;=$C1281,0,IF(SUM($C1281,$I1252)&gt;BK$4,$U1266/$I1252,$U1266-SUM($I1281:BJ1281))))</f>
        <v>0</v>
      </c>
      <c r="BL1281" s="31">
        <f>IF($I1252="n/a",0,IF(BL$4&lt;=$C1281,0,IF(SUM($C1281,$I1252)&gt;BL$4,$U1266/$I1252,$U1266-SUM($I1281:BK1281))))</f>
        <v>0</v>
      </c>
      <c r="BM1281" s="31">
        <f>IF($I1252="n/a",0,IF(BM$4&lt;=$C1281,0,IF(SUM($C1281,$I1252)&gt;BM$4,$U1266/$I1252,$U1266-SUM($I1281:BL1281))))</f>
        <v>0</v>
      </c>
      <c r="BN1281" s="31">
        <f>IF($I1252="n/a",0,IF(BN$4&lt;=$C1281,0,IF(SUM($C1281,$I1252)&gt;BN$4,$U1266/$I1252,$U1266-SUM($I1281:BM1281))))</f>
        <v>0</v>
      </c>
      <c r="BO1281" s="31">
        <f>IF($I1252="n/a",0,IF(BO$4&lt;=$C1281,0,IF(SUM($C1281,$I1252)&gt;BO$4,$U1266/$I1252,$U1266-SUM($I1281:BN1281))))</f>
        <v>0</v>
      </c>
      <c r="BP1281" s="31">
        <f>IF($I1252="n/a",0,IF(BP$4&lt;=$C1281,0,IF(SUM($C1281,$I1252)&gt;BP$4,$U1266/$I1252,$U1266-SUM($I1281:BO1281))))</f>
        <v>0</v>
      </c>
      <c r="BQ1281" s="31">
        <f>IF($I1252="n/a",0,IF(BQ$4&lt;=$C1281,0,IF(SUM($C1281,$I1252)&gt;BQ$4,$U1266/$I1252,$U1266-SUM($I1281:BP1281))))</f>
        <v>0</v>
      </c>
      <c r="BR1281" s="31">
        <f>IF($I1252="n/a",0,IF(BR$4&lt;=$C1281,0,IF(SUM($C1281,$I1252)&gt;BR$4,$U1266/$I1252,$U1266-SUM($I1281:BQ1281))))</f>
        <v>0</v>
      </c>
      <c r="BS1281" s="31">
        <f>IF($I1252="n/a",0,IF(BS$4&lt;=$C1281,0,IF(SUM($C1281,$I1252)&gt;BS$4,$U1266/$I1252,$U1266-SUM($I1281:BR1281))))</f>
        <v>0</v>
      </c>
      <c r="BT1281" s="31">
        <f>IF($I1252="n/a",0,IF(BT$4&lt;=$C1281,0,IF(SUM($C1281,$I1252)&gt;BT$4,$U1266/$I1252,$U1266-SUM($I1281:BS1281))))</f>
        <v>0</v>
      </c>
      <c r="BU1281" s="31">
        <f>IF($I1252="n/a",0,IF(BU$4&lt;=$C1281,0,IF(SUM($C1281,$I1252)&gt;BU$4,$U1266/$I1252,$U1266-SUM($I1281:BT1281))))</f>
        <v>0</v>
      </c>
      <c r="BV1281" s="31">
        <f>IF($I1252="n/a",0,IF(BV$4&lt;=$C1281,0,IF(SUM($C1281,$I1252)&gt;BV$4,$U1266/$I1252,$U1266-SUM($I1281:BU1281))))</f>
        <v>0</v>
      </c>
      <c r="BW1281" s="31">
        <f>IF($I1252="n/a",0,IF(BW$4&lt;=$C1281,0,IF(SUM($C1281,$I1252)&gt;BW$4,$U1266/$I1252,$U1266-SUM($I1281:BV1281))))</f>
        <v>0</v>
      </c>
      <c r="BX1281" s="31">
        <f>IF($I1252="n/a",0,IF(BX$4&lt;=$C1281,0,IF(SUM($C1281,$I1252)&gt;BX$4,$U1266/$I1252,$U1266-SUM($I1281:BW1281))))</f>
        <v>0</v>
      </c>
      <c r="BY1281" s="31">
        <f>IF($I1252="n/a",0,IF(BY$4&lt;=$C1281,0,IF(SUM($C1281,$I1252)&gt;BY$4,$U1266/$I1252,$U1266-SUM($I1281:BX1281))))</f>
        <v>0</v>
      </c>
      <c r="BZ1281" s="31">
        <f>IF($I1252="n/a",0,IF(BZ$4&lt;=$C1281,0,IF(SUM($C1281,$I1252)&gt;BZ$4,$U1266/$I1252,$U1266-SUM($I1281:BY1281))))</f>
        <v>0</v>
      </c>
      <c r="CA1281" s="31">
        <f>IF($I1252="n/a",0,IF(CA$4&lt;=$C1281,0,IF(SUM($C1281,$I1252)&gt;CA$4,$U1266/$I1252,$U1266-SUM($I1281:BZ1281))))</f>
        <v>0</v>
      </c>
      <c r="CB1281" s="31">
        <f>IF($I1252="n/a",0,IF(CB$4&lt;=$C1281,0,IF(SUM($C1281,$I1252)&gt;CB$4,$U1266/$I1252,$U1266-SUM($I1281:CA1281))))</f>
        <v>0</v>
      </c>
      <c r="CC1281" s="31">
        <f>IF($I1252="n/a",0,IF(CC$4&lt;=$C1281,0,IF(SUM($C1281,$I1252)&gt;CC$4,$U1266/$I1252,$U1266-SUM($I1281:CB1281))))</f>
        <v>0</v>
      </c>
      <c r="CD1281" s="31">
        <f>IF($I1252="n/a",0,IF(CD$4&lt;=$C1281,0,IF(SUM($C1281,$I1252)&gt;CD$4,$U1266/$I1252,$U1266-SUM($I1281:CC1281))))</f>
        <v>0</v>
      </c>
      <c r="CE1281" s="31">
        <f>IF($I1252="n/a",0,IF(CE$4&lt;=$C1281,0,IF(SUM($C1281,$I1252)&gt;CE$4,$U1266/$I1252,$U1266-SUM($I1281:CD1281))))</f>
        <v>0</v>
      </c>
      <c r="CF1281" s="31">
        <f>IF($I1252="n/a",0,IF(CF$4&lt;=$C1281,0,IF(SUM($C1281,$I1252)&gt;CF$4,$U1266/$I1252,$U1266-SUM($I1281:CE1281))))</f>
        <v>0</v>
      </c>
    </row>
    <row r="1282" spans="1:84" s="153" customFormat="1" ht="12.75" customHeight="1">
      <c r="A1282"/>
      <c r="C1282" s="197">
        <v>2028</v>
      </c>
      <c r="D1282" s="21" t="s">
        <v>57</v>
      </c>
      <c r="E1282" s="21" t="s">
        <v>185</v>
      </c>
      <c r="I1282" s="31"/>
      <c r="J1282" s="31">
        <f>IF($I1252="n/a",0,IF(J$4&lt;=$C1282,0,IF(SUM($C1282,$I1252)&gt;J$4,$V1266/$I1252,$V1266-SUM($I1282:I1282))))</f>
        <v>0</v>
      </c>
      <c r="K1282" s="31">
        <f>IF($I1252="n/a",0,IF(K$4&lt;=$C1282,0,IF(SUM($C1282,$I1252)&gt;K$4,$V1266/$I1252,$V1266-SUM($I1282:J1282))))</f>
        <v>0</v>
      </c>
      <c r="L1282" s="31">
        <f>IF($I1252="n/a",0,IF(L$4&lt;=$C1282,0,IF(SUM($C1282,$I1252)&gt;L$4,$V1266/$I1252,$V1266-SUM($I1282:K1282))))</f>
        <v>0</v>
      </c>
      <c r="M1282" s="31">
        <f>IF($I1252="n/a",0,IF(M$4&lt;=$C1282,0,IF(SUM($C1282,$I1252)&gt;M$4,$V1266/$I1252,$V1266-SUM($I1282:L1282))))</f>
        <v>0</v>
      </c>
      <c r="N1282" s="31">
        <f>IF($I1252="n/a",0,IF(N$4&lt;=$C1282,0,IF(SUM($C1282,$I1252)&gt;N$4,$V1266/$I1252,$V1266-SUM($I1282:M1282))))</f>
        <v>0</v>
      </c>
      <c r="O1282" s="31">
        <f>IF($I1252="n/a",0,IF(O$4&lt;=$C1282,0,IF(SUM($C1282,$I1252)&gt;O$4,$V1266/$I1252,$V1266-SUM($I1282:N1282))))</f>
        <v>0</v>
      </c>
      <c r="P1282" s="31">
        <f>IF($I1252="n/a",0,IF(P$4&lt;=$C1282,0,IF(SUM($C1282,$I1252)&gt;P$4,$V1266/$I1252,$V1266-SUM($I1282:O1282))))</f>
        <v>0</v>
      </c>
      <c r="Q1282" s="31">
        <f>IF($I1252="n/a",0,IF(Q$4&lt;=$C1282,0,IF(SUM($C1282,$I1252)&gt;Q$4,$V1266/$I1252,$V1266-SUM($I1282:P1282))))</f>
        <v>0</v>
      </c>
      <c r="R1282" s="31">
        <f>IF($I1252="n/a",0,IF(R$4&lt;=$C1282,0,IF(SUM($C1282,$I1252)&gt;R$4,$V1266/$I1252,$V1266-SUM($I1282:Q1282))))</f>
        <v>0</v>
      </c>
      <c r="S1282" s="31">
        <f>IF($I1252="n/a",0,IF(S$4&lt;=$C1282,0,IF(SUM($C1282,$I1252)&gt;S$4,$V1266/$I1252,$V1266-SUM($I1282:R1282))))</f>
        <v>0</v>
      </c>
      <c r="T1282" s="31">
        <f>IF($I1252="n/a",0,IF(T$4&lt;=$C1282,0,IF(SUM($C1282,$I1252)&gt;T$4,$V1266/$I1252,$V1266-SUM($I1282:S1282))))</f>
        <v>0</v>
      </c>
      <c r="U1282" s="31">
        <f>IF($I1252="n/a",0,IF(U$4&lt;=$C1282,0,IF(SUM($C1282,$I1252)&gt;U$4,$V1266/$I1252,$V1266-SUM($I1282:T1282))))</f>
        <v>0</v>
      </c>
      <c r="V1282" s="31">
        <f>IF($I1252="n/a",0,IF(V$4&lt;=$C1282,0,IF(SUM($C1282,$I1252)&gt;V$4,$V1266/$I1252,$V1266-SUM($I1282:U1282))))</f>
        <v>0</v>
      </c>
      <c r="W1282" s="31">
        <f>IF($I1252="n/a",0,IF(W$4&lt;=$C1282,0,IF(SUM($C1282,$I1252)&gt;W$4,$V1266/$I1252,$V1266-SUM($I1282:V1282))))</f>
        <v>0</v>
      </c>
      <c r="X1282" s="31">
        <f>IF($I1252="n/a",0,IF(X$4&lt;=$C1282,0,IF(SUM($C1282,$I1252)&gt;X$4,$V1266/$I1252,$V1266-SUM($I1282:W1282))))</f>
        <v>0</v>
      </c>
      <c r="Y1282" s="31">
        <f>IF($I1252="n/a",0,IF(Y$4&lt;=$C1282,0,IF(SUM($C1282,$I1252)&gt;Y$4,$V1266/$I1252,$V1266-SUM($I1282:X1282))))</f>
        <v>0</v>
      </c>
      <c r="Z1282" s="31">
        <f>IF($I1252="n/a",0,IF(Z$4&lt;=$C1282,0,IF(SUM($C1282,$I1252)&gt;Z$4,$V1266/$I1252,$V1266-SUM($I1282:Y1282))))</f>
        <v>0</v>
      </c>
      <c r="AA1282" s="31">
        <f>IF($I1252="n/a",0,IF(AA$4&lt;=$C1282,0,IF(SUM($C1282,$I1252)&gt;AA$4,$V1266/$I1252,$V1266-SUM($I1282:Z1282))))</f>
        <v>0</v>
      </c>
      <c r="AB1282" s="31">
        <f>IF($I1252="n/a",0,IF(AB$4&lt;=$C1282,0,IF(SUM($C1282,$I1252)&gt;AB$4,$V1266/$I1252,$V1266-SUM($I1282:AA1282))))</f>
        <v>0</v>
      </c>
      <c r="AC1282" s="31">
        <f>IF($I1252="n/a",0,IF(AC$4&lt;=$C1282,0,IF(SUM($C1282,$I1252)&gt;AC$4,$V1266/$I1252,$V1266-SUM($I1282:AB1282))))</f>
        <v>0</v>
      </c>
      <c r="AD1282" s="31">
        <f>IF($I1252="n/a",0,IF(AD$4&lt;=$C1282,0,IF(SUM($C1282,$I1252)&gt;AD$4,$V1266/$I1252,$V1266-SUM($I1282:AC1282))))</f>
        <v>0</v>
      </c>
      <c r="AE1282" s="31">
        <f>IF($I1252="n/a",0,IF(AE$4&lt;=$C1282,0,IF(SUM($C1282,$I1252)&gt;AE$4,$V1266/$I1252,$V1266-SUM($I1282:AD1282))))</f>
        <v>0</v>
      </c>
      <c r="AF1282" s="31">
        <f>IF($I1252="n/a",0,IF(AF$4&lt;=$C1282,0,IF(SUM($C1282,$I1252)&gt;AF$4,$V1266/$I1252,$V1266-SUM($I1282:AE1282))))</f>
        <v>0</v>
      </c>
      <c r="AG1282" s="31">
        <f>IF($I1252="n/a",0,IF(AG$4&lt;=$C1282,0,IF(SUM($C1282,$I1252)&gt;AG$4,$V1266/$I1252,$V1266-SUM($I1282:AF1282))))</f>
        <v>0</v>
      </c>
      <c r="AH1282" s="31">
        <f>IF($I1252="n/a",0,IF(AH$4&lt;=$C1282,0,IF(SUM($C1282,$I1252)&gt;AH$4,$V1266/$I1252,$V1266-SUM($I1282:AG1282))))</f>
        <v>0</v>
      </c>
      <c r="AI1282" s="31">
        <f>IF($I1252="n/a",0,IF(AI$4&lt;=$C1282,0,IF(SUM($C1282,$I1252)&gt;AI$4,$V1266/$I1252,$V1266-SUM($I1282:AH1282))))</f>
        <v>0</v>
      </c>
      <c r="AJ1282" s="31">
        <f>IF($I1252="n/a",0,IF(AJ$4&lt;=$C1282,0,IF(SUM($C1282,$I1252)&gt;AJ$4,$V1266/$I1252,$V1266-SUM($I1282:AI1282))))</f>
        <v>0</v>
      </c>
      <c r="AK1282" s="31">
        <f>IF($I1252="n/a",0,IF(AK$4&lt;=$C1282,0,IF(SUM($C1282,$I1252)&gt;AK$4,$V1266/$I1252,$V1266-SUM($I1282:AJ1282))))</f>
        <v>0</v>
      </c>
      <c r="AL1282" s="31">
        <f>IF($I1252="n/a",0,IF(AL$4&lt;=$C1282,0,IF(SUM($C1282,$I1252)&gt;AL$4,$V1266/$I1252,$V1266-SUM($I1282:AK1282))))</f>
        <v>0</v>
      </c>
      <c r="AM1282" s="31">
        <f>IF($I1252="n/a",0,IF(AM$4&lt;=$C1282,0,IF(SUM($C1282,$I1252)&gt;AM$4,$V1266/$I1252,$V1266-SUM($I1282:AL1282))))</f>
        <v>0</v>
      </c>
      <c r="AN1282" s="31">
        <f>IF($I1252="n/a",0,IF(AN$4&lt;=$C1282,0,IF(SUM($C1282,$I1252)&gt;AN$4,$V1266/$I1252,$V1266-SUM($I1282:AM1282))))</f>
        <v>0</v>
      </c>
      <c r="AO1282" s="31">
        <f>IF($I1252="n/a",0,IF(AO$4&lt;=$C1282,0,IF(SUM($C1282,$I1252)&gt;AO$4,$V1266/$I1252,$V1266-SUM($I1282:AN1282))))</f>
        <v>0</v>
      </c>
      <c r="AP1282" s="31">
        <f>IF($I1252="n/a",0,IF(AP$4&lt;=$C1282,0,IF(SUM($C1282,$I1252)&gt;AP$4,$V1266/$I1252,$V1266-SUM($I1282:AO1282))))</f>
        <v>0</v>
      </c>
      <c r="AQ1282" s="31">
        <f>IF($I1252="n/a",0,IF(AQ$4&lt;=$C1282,0,IF(SUM($C1282,$I1252)&gt;AQ$4,$V1266/$I1252,$V1266-SUM($I1282:AP1282))))</f>
        <v>0</v>
      </c>
      <c r="AR1282" s="31">
        <f>IF($I1252="n/a",0,IF(AR$4&lt;=$C1282,0,IF(SUM($C1282,$I1252)&gt;AR$4,$V1266/$I1252,$V1266-SUM($I1282:AQ1282))))</f>
        <v>0</v>
      </c>
      <c r="AS1282" s="31">
        <f>IF($I1252="n/a",0,IF(AS$4&lt;=$C1282,0,IF(SUM($C1282,$I1252)&gt;AS$4,$V1266/$I1252,$V1266-SUM($I1282:AR1282))))</f>
        <v>0</v>
      </c>
      <c r="AT1282" s="31">
        <f>IF($I1252="n/a",0,IF(AT$4&lt;=$C1282,0,IF(SUM($C1282,$I1252)&gt;AT$4,$V1266/$I1252,$V1266-SUM($I1282:AS1282))))</f>
        <v>0</v>
      </c>
      <c r="AU1282" s="31">
        <f>IF($I1252="n/a",0,IF(AU$4&lt;=$C1282,0,IF(SUM($C1282,$I1252)&gt;AU$4,$V1266/$I1252,$V1266-SUM($I1282:AT1282))))</f>
        <v>0</v>
      </c>
      <c r="AV1282" s="31">
        <f>IF($I1252="n/a",0,IF(AV$4&lt;=$C1282,0,IF(SUM($C1282,$I1252)&gt;AV$4,$V1266/$I1252,$V1266-SUM($I1282:AU1282))))</f>
        <v>0</v>
      </c>
      <c r="AW1282" s="31">
        <f>IF($I1252="n/a",0,IF(AW$4&lt;=$C1282,0,IF(SUM($C1282,$I1252)&gt;AW$4,$V1266/$I1252,$V1266-SUM($I1282:AV1282))))</f>
        <v>0</v>
      </c>
      <c r="AX1282" s="31">
        <f>IF($I1252="n/a",0,IF(AX$4&lt;=$C1282,0,IF(SUM($C1282,$I1252)&gt;AX$4,$V1266/$I1252,$V1266-SUM($I1282:AW1282))))</f>
        <v>0</v>
      </c>
      <c r="AY1282" s="31">
        <f>IF($I1252="n/a",0,IF(AY$4&lt;=$C1282,0,IF(SUM($C1282,$I1252)&gt;AY$4,$V1266/$I1252,$V1266-SUM($I1282:AX1282))))</f>
        <v>0</v>
      </c>
      <c r="AZ1282" s="31">
        <f>IF($I1252="n/a",0,IF(AZ$4&lt;=$C1282,0,IF(SUM($C1282,$I1252)&gt;AZ$4,$V1266/$I1252,$V1266-SUM($I1282:AY1282))))</f>
        <v>0</v>
      </c>
      <c r="BA1282" s="31">
        <f>IF($I1252="n/a",0,IF(BA$4&lt;=$C1282,0,IF(SUM($C1282,$I1252)&gt;BA$4,$V1266/$I1252,$V1266-SUM($I1282:AZ1282))))</f>
        <v>0</v>
      </c>
      <c r="BB1282" s="31">
        <f>IF($I1252="n/a",0,IF(BB$4&lt;=$C1282,0,IF(SUM($C1282,$I1252)&gt;BB$4,$V1266/$I1252,$V1266-SUM($I1282:BA1282))))</f>
        <v>0</v>
      </c>
      <c r="BC1282" s="31">
        <f>IF($I1252="n/a",0,IF(BC$4&lt;=$C1282,0,IF(SUM($C1282,$I1252)&gt;BC$4,$V1266/$I1252,$V1266-SUM($I1282:BB1282))))</f>
        <v>0</v>
      </c>
      <c r="BD1282" s="31">
        <f>IF($I1252="n/a",0,IF(BD$4&lt;=$C1282,0,IF(SUM($C1282,$I1252)&gt;BD$4,$V1266/$I1252,$V1266-SUM($I1282:BC1282))))</f>
        <v>0</v>
      </c>
      <c r="BE1282" s="31">
        <f>IF($I1252="n/a",0,IF(BE$4&lt;=$C1282,0,IF(SUM($C1282,$I1252)&gt;BE$4,$V1266/$I1252,$V1266-SUM($I1282:BD1282))))</f>
        <v>0</v>
      </c>
      <c r="BF1282" s="31">
        <f>IF($I1252="n/a",0,IF(BF$4&lt;=$C1282,0,IF(SUM($C1282,$I1252)&gt;BF$4,$V1266/$I1252,$V1266-SUM($I1282:BE1282))))</f>
        <v>0</v>
      </c>
      <c r="BG1282" s="31">
        <f>IF($I1252="n/a",0,IF(BG$4&lt;=$C1282,0,IF(SUM($C1282,$I1252)&gt;BG$4,$V1266/$I1252,$V1266-SUM($I1282:BF1282))))</f>
        <v>0</v>
      </c>
      <c r="BH1282" s="31">
        <f>IF($I1252="n/a",0,IF(BH$4&lt;=$C1282,0,IF(SUM($C1282,$I1252)&gt;BH$4,$V1266/$I1252,$V1266-SUM($I1282:BG1282))))</f>
        <v>0</v>
      </c>
      <c r="BI1282" s="31">
        <f>IF($I1252="n/a",0,IF(BI$4&lt;=$C1282,0,IF(SUM($C1282,$I1252)&gt;BI$4,$V1266/$I1252,$V1266-SUM($I1282:BH1282))))</f>
        <v>0</v>
      </c>
      <c r="BJ1282" s="31">
        <f>IF($I1252="n/a",0,IF(BJ$4&lt;=$C1282,0,IF(SUM($C1282,$I1252)&gt;BJ$4,$V1266/$I1252,$V1266-SUM($I1282:BI1282))))</f>
        <v>0</v>
      </c>
      <c r="BK1282" s="31">
        <f>IF($I1252="n/a",0,IF(BK$4&lt;=$C1282,0,IF(SUM($C1282,$I1252)&gt;BK$4,$V1266/$I1252,$V1266-SUM($I1282:BJ1282))))</f>
        <v>0</v>
      </c>
      <c r="BL1282" s="31">
        <f>IF($I1252="n/a",0,IF(BL$4&lt;=$C1282,0,IF(SUM($C1282,$I1252)&gt;BL$4,$V1266/$I1252,$V1266-SUM($I1282:BK1282))))</f>
        <v>0</v>
      </c>
      <c r="BM1282" s="31">
        <f>IF($I1252="n/a",0,IF(BM$4&lt;=$C1282,0,IF(SUM($C1282,$I1252)&gt;BM$4,$V1266/$I1252,$V1266-SUM($I1282:BL1282))))</f>
        <v>0</v>
      </c>
      <c r="BN1282" s="31">
        <f>IF($I1252="n/a",0,IF(BN$4&lt;=$C1282,0,IF(SUM($C1282,$I1252)&gt;BN$4,$V1266/$I1252,$V1266-SUM($I1282:BM1282))))</f>
        <v>0</v>
      </c>
      <c r="BO1282" s="31">
        <f>IF($I1252="n/a",0,IF(BO$4&lt;=$C1282,0,IF(SUM($C1282,$I1252)&gt;BO$4,$V1266/$I1252,$V1266-SUM($I1282:BN1282))))</f>
        <v>0</v>
      </c>
      <c r="BP1282" s="31">
        <f>IF($I1252="n/a",0,IF(BP$4&lt;=$C1282,0,IF(SUM($C1282,$I1252)&gt;BP$4,$V1266/$I1252,$V1266-SUM($I1282:BO1282))))</f>
        <v>0</v>
      </c>
      <c r="BQ1282" s="31">
        <f>IF($I1252="n/a",0,IF(BQ$4&lt;=$C1282,0,IF(SUM($C1282,$I1252)&gt;BQ$4,$V1266/$I1252,$V1266-SUM($I1282:BP1282))))</f>
        <v>0</v>
      </c>
      <c r="BR1282" s="31">
        <f>IF($I1252="n/a",0,IF(BR$4&lt;=$C1282,0,IF(SUM($C1282,$I1252)&gt;BR$4,$V1266/$I1252,$V1266-SUM($I1282:BQ1282))))</f>
        <v>0</v>
      </c>
      <c r="BS1282" s="31">
        <f>IF($I1252="n/a",0,IF(BS$4&lt;=$C1282,0,IF(SUM($C1282,$I1252)&gt;BS$4,$V1266/$I1252,$V1266-SUM($I1282:BR1282))))</f>
        <v>0</v>
      </c>
      <c r="BT1282" s="31">
        <f>IF($I1252="n/a",0,IF(BT$4&lt;=$C1282,0,IF(SUM($C1282,$I1252)&gt;BT$4,$V1266/$I1252,$V1266-SUM($I1282:BS1282))))</f>
        <v>0</v>
      </c>
      <c r="BU1282" s="31">
        <f>IF($I1252="n/a",0,IF(BU$4&lt;=$C1282,0,IF(SUM($C1282,$I1252)&gt;BU$4,$V1266/$I1252,$V1266-SUM($I1282:BT1282))))</f>
        <v>0</v>
      </c>
      <c r="BV1282" s="31">
        <f>IF($I1252="n/a",0,IF(BV$4&lt;=$C1282,0,IF(SUM($C1282,$I1252)&gt;BV$4,$V1266/$I1252,$V1266-SUM($I1282:BU1282))))</f>
        <v>0</v>
      </c>
      <c r="BW1282" s="31">
        <f>IF($I1252="n/a",0,IF(BW$4&lt;=$C1282,0,IF(SUM($C1282,$I1252)&gt;BW$4,$V1266/$I1252,$V1266-SUM($I1282:BV1282))))</f>
        <v>0</v>
      </c>
      <c r="BX1282" s="31">
        <f>IF($I1252="n/a",0,IF(BX$4&lt;=$C1282,0,IF(SUM($C1282,$I1252)&gt;BX$4,$V1266/$I1252,$V1266-SUM($I1282:BW1282))))</f>
        <v>0</v>
      </c>
      <c r="BY1282" s="31">
        <f>IF($I1252="n/a",0,IF(BY$4&lt;=$C1282,0,IF(SUM($C1282,$I1252)&gt;BY$4,$V1266/$I1252,$V1266-SUM($I1282:BX1282))))</f>
        <v>0</v>
      </c>
      <c r="BZ1282" s="31">
        <f>IF($I1252="n/a",0,IF(BZ$4&lt;=$C1282,0,IF(SUM($C1282,$I1252)&gt;BZ$4,$V1266/$I1252,$V1266-SUM($I1282:BY1282))))</f>
        <v>0</v>
      </c>
      <c r="CA1282" s="31">
        <f>IF($I1252="n/a",0,IF(CA$4&lt;=$C1282,0,IF(SUM($C1282,$I1252)&gt;CA$4,$V1266/$I1252,$V1266-SUM($I1282:BZ1282))))</f>
        <v>0</v>
      </c>
      <c r="CB1282" s="31">
        <f>IF($I1252="n/a",0,IF(CB$4&lt;=$C1282,0,IF(SUM($C1282,$I1252)&gt;CB$4,$V1266/$I1252,$V1266-SUM($I1282:CA1282))))</f>
        <v>0</v>
      </c>
      <c r="CC1282" s="31">
        <f>IF($I1252="n/a",0,IF(CC$4&lt;=$C1282,0,IF(SUM($C1282,$I1252)&gt;CC$4,$V1266/$I1252,$V1266-SUM($I1282:CB1282))))</f>
        <v>0</v>
      </c>
      <c r="CD1282" s="31">
        <f>IF($I1252="n/a",0,IF(CD$4&lt;=$C1282,0,IF(SUM($C1282,$I1252)&gt;CD$4,$V1266/$I1252,$V1266-SUM($I1282:CC1282))))</f>
        <v>0</v>
      </c>
      <c r="CE1282" s="31">
        <f>IF($I1252="n/a",0,IF(CE$4&lt;=$C1282,0,IF(SUM($C1282,$I1252)&gt;CE$4,$V1266/$I1252,$V1266-SUM($I1282:CD1282))))</f>
        <v>0</v>
      </c>
      <c r="CF1282" s="31">
        <f>IF($I1252="n/a",0,IF(CF$4&lt;=$C1282,0,IF(SUM($C1282,$I1252)&gt;CF$4,$V1266/$I1252,$V1266-SUM($I1282:CE1282))))</f>
        <v>0</v>
      </c>
    </row>
    <row r="1283" spans="1:84" s="153" customFormat="1" ht="12.75" customHeight="1">
      <c r="A1283"/>
      <c r="C1283" s="197">
        <v>2029</v>
      </c>
      <c r="D1283" s="21" t="s">
        <v>58</v>
      </c>
      <c r="E1283" s="21" t="s">
        <v>185</v>
      </c>
      <c r="I1283" s="31"/>
      <c r="J1283" s="31">
        <f>IF($I1252="n/a",0,IF(J$4&lt;=$C1283,0,IF(SUM($C1283,$I1252)&gt;J$4,$W1266/$I1252,$W1266-SUM($I1283:I1283))))</f>
        <v>0</v>
      </c>
      <c r="K1283" s="31">
        <f>IF($I1252="n/a",0,IF(K$4&lt;=$C1283,0,IF(SUM($C1283,$I1252)&gt;K$4,$W1266/$I1252,$W1266-SUM($I1283:J1283))))</f>
        <v>0</v>
      </c>
      <c r="L1283" s="31">
        <f>IF($I1252="n/a",0,IF(L$4&lt;=$C1283,0,IF(SUM($C1283,$I1252)&gt;L$4,$W1266/$I1252,$W1266-SUM($I1283:K1283))))</f>
        <v>0</v>
      </c>
      <c r="M1283" s="31">
        <f>IF($I1252="n/a",0,IF(M$4&lt;=$C1283,0,IF(SUM($C1283,$I1252)&gt;M$4,$W1266/$I1252,$W1266-SUM($I1283:L1283))))</f>
        <v>0</v>
      </c>
      <c r="N1283" s="31">
        <f>IF($I1252="n/a",0,IF(N$4&lt;=$C1283,0,IF(SUM($C1283,$I1252)&gt;N$4,$W1266/$I1252,$W1266-SUM($I1283:M1283))))</f>
        <v>0</v>
      </c>
      <c r="O1283" s="31">
        <f>IF($I1252="n/a",0,IF(O$4&lt;=$C1283,0,IF(SUM($C1283,$I1252)&gt;O$4,$W1266/$I1252,$W1266-SUM($I1283:N1283))))</f>
        <v>0</v>
      </c>
      <c r="P1283" s="31">
        <f>IF($I1252="n/a",0,IF(P$4&lt;=$C1283,0,IF(SUM($C1283,$I1252)&gt;P$4,$W1266/$I1252,$W1266-SUM($I1283:O1283))))</f>
        <v>0</v>
      </c>
      <c r="Q1283" s="31">
        <f>IF($I1252="n/a",0,IF(Q$4&lt;=$C1283,0,IF(SUM($C1283,$I1252)&gt;Q$4,$W1266/$I1252,$W1266-SUM($I1283:P1283))))</f>
        <v>0</v>
      </c>
      <c r="R1283" s="31">
        <f>IF($I1252="n/a",0,IF(R$4&lt;=$C1283,0,IF(SUM($C1283,$I1252)&gt;R$4,$W1266/$I1252,$W1266-SUM($I1283:Q1283))))</f>
        <v>0</v>
      </c>
      <c r="S1283" s="31">
        <f>IF($I1252="n/a",0,IF(S$4&lt;=$C1283,0,IF(SUM($C1283,$I1252)&gt;S$4,$W1266/$I1252,$W1266-SUM($I1283:R1283))))</f>
        <v>0</v>
      </c>
      <c r="T1283" s="31">
        <f>IF($I1252="n/a",0,IF(T$4&lt;=$C1283,0,IF(SUM($C1283,$I1252)&gt;T$4,$W1266/$I1252,$W1266-SUM($I1283:S1283))))</f>
        <v>0</v>
      </c>
      <c r="U1283" s="31">
        <f>IF($I1252="n/a",0,IF(U$4&lt;=$C1283,0,IF(SUM($C1283,$I1252)&gt;U$4,$W1266/$I1252,$W1266-SUM($I1283:T1283))))</f>
        <v>0</v>
      </c>
      <c r="V1283" s="31">
        <f>IF($I1252="n/a",0,IF(V$4&lt;=$C1283,0,IF(SUM($C1283,$I1252)&gt;V$4,$W1266/$I1252,$W1266-SUM($I1283:U1283))))</f>
        <v>0</v>
      </c>
      <c r="W1283" s="31">
        <f>IF($I1252="n/a",0,IF(W$4&lt;=$C1283,0,IF(SUM($C1283,$I1252)&gt;W$4,$W1266/$I1252,$W1266-SUM($I1283:V1283))))</f>
        <v>0</v>
      </c>
      <c r="X1283" s="31">
        <f>IF($I1252="n/a",0,IF(X$4&lt;=$C1283,0,IF(SUM($C1283,$I1252)&gt;X$4,$W1266/$I1252,$W1266-SUM($I1283:W1283))))</f>
        <v>0</v>
      </c>
      <c r="Y1283" s="31">
        <f>IF($I1252="n/a",0,IF(Y$4&lt;=$C1283,0,IF(SUM($C1283,$I1252)&gt;Y$4,$W1266/$I1252,$W1266-SUM($I1283:X1283))))</f>
        <v>0</v>
      </c>
      <c r="Z1283" s="31">
        <f>IF($I1252="n/a",0,IF(Z$4&lt;=$C1283,0,IF(SUM($C1283,$I1252)&gt;Z$4,$W1266/$I1252,$W1266-SUM($I1283:Y1283))))</f>
        <v>0</v>
      </c>
      <c r="AA1283" s="31">
        <f>IF($I1252="n/a",0,IF(AA$4&lt;=$C1283,0,IF(SUM($C1283,$I1252)&gt;AA$4,$W1266/$I1252,$W1266-SUM($I1283:Z1283))))</f>
        <v>0</v>
      </c>
      <c r="AB1283" s="31">
        <f>IF($I1252="n/a",0,IF(AB$4&lt;=$C1283,0,IF(SUM($C1283,$I1252)&gt;AB$4,$W1266/$I1252,$W1266-SUM($I1283:AA1283))))</f>
        <v>0</v>
      </c>
      <c r="AC1283" s="31">
        <f>IF($I1252="n/a",0,IF(AC$4&lt;=$C1283,0,IF(SUM($C1283,$I1252)&gt;AC$4,$W1266/$I1252,$W1266-SUM($I1283:AB1283))))</f>
        <v>0</v>
      </c>
      <c r="AD1283" s="31">
        <f>IF($I1252="n/a",0,IF(AD$4&lt;=$C1283,0,IF(SUM($C1283,$I1252)&gt;AD$4,$W1266/$I1252,$W1266-SUM($I1283:AC1283))))</f>
        <v>0</v>
      </c>
      <c r="AE1283" s="31">
        <f>IF($I1252="n/a",0,IF(AE$4&lt;=$C1283,0,IF(SUM($C1283,$I1252)&gt;AE$4,$W1266/$I1252,$W1266-SUM($I1283:AD1283))))</f>
        <v>0</v>
      </c>
      <c r="AF1283" s="31">
        <f>IF($I1252="n/a",0,IF(AF$4&lt;=$C1283,0,IF(SUM($C1283,$I1252)&gt;AF$4,$W1266/$I1252,$W1266-SUM($I1283:AE1283))))</f>
        <v>0</v>
      </c>
      <c r="AG1283" s="31">
        <f>IF($I1252="n/a",0,IF(AG$4&lt;=$C1283,0,IF(SUM($C1283,$I1252)&gt;AG$4,$W1266/$I1252,$W1266-SUM($I1283:AF1283))))</f>
        <v>0</v>
      </c>
      <c r="AH1283" s="31">
        <f>IF($I1252="n/a",0,IF(AH$4&lt;=$C1283,0,IF(SUM($C1283,$I1252)&gt;AH$4,$W1266/$I1252,$W1266-SUM($I1283:AG1283))))</f>
        <v>0</v>
      </c>
      <c r="AI1283" s="31">
        <f>IF($I1252="n/a",0,IF(AI$4&lt;=$C1283,0,IF(SUM($C1283,$I1252)&gt;AI$4,$W1266/$I1252,$W1266-SUM($I1283:AH1283))))</f>
        <v>0</v>
      </c>
      <c r="AJ1283" s="31">
        <f>IF($I1252="n/a",0,IF(AJ$4&lt;=$C1283,0,IF(SUM($C1283,$I1252)&gt;AJ$4,$W1266/$I1252,$W1266-SUM($I1283:AI1283))))</f>
        <v>0</v>
      </c>
      <c r="AK1283" s="31">
        <f>IF($I1252="n/a",0,IF(AK$4&lt;=$C1283,0,IF(SUM($C1283,$I1252)&gt;AK$4,$W1266/$I1252,$W1266-SUM($I1283:AJ1283))))</f>
        <v>0</v>
      </c>
      <c r="AL1283" s="31">
        <f>IF($I1252="n/a",0,IF(AL$4&lt;=$C1283,0,IF(SUM($C1283,$I1252)&gt;AL$4,$W1266/$I1252,$W1266-SUM($I1283:AK1283))))</f>
        <v>0</v>
      </c>
      <c r="AM1283" s="31">
        <f>IF($I1252="n/a",0,IF(AM$4&lt;=$C1283,0,IF(SUM($C1283,$I1252)&gt;AM$4,$W1266/$I1252,$W1266-SUM($I1283:AL1283))))</f>
        <v>0</v>
      </c>
      <c r="AN1283" s="31">
        <f>IF($I1252="n/a",0,IF(AN$4&lt;=$C1283,0,IF(SUM($C1283,$I1252)&gt;AN$4,$W1266/$I1252,$W1266-SUM($I1283:AM1283))))</f>
        <v>0</v>
      </c>
      <c r="AO1283" s="31">
        <f>IF($I1252="n/a",0,IF(AO$4&lt;=$C1283,0,IF(SUM($C1283,$I1252)&gt;AO$4,$W1266/$I1252,$W1266-SUM($I1283:AN1283))))</f>
        <v>0</v>
      </c>
      <c r="AP1283" s="31">
        <f>IF($I1252="n/a",0,IF(AP$4&lt;=$C1283,0,IF(SUM($C1283,$I1252)&gt;AP$4,$W1266/$I1252,$W1266-SUM($I1283:AO1283))))</f>
        <v>0</v>
      </c>
      <c r="AQ1283" s="31">
        <f>IF($I1252="n/a",0,IF(AQ$4&lt;=$C1283,0,IF(SUM($C1283,$I1252)&gt;AQ$4,$W1266/$I1252,$W1266-SUM($I1283:AP1283))))</f>
        <v>0</v>
      </c>
      <c r="AR1283" s="31">
        <f>IF($I1252="n/a",0,IF(AR$4&lt;=$C1283,0,IF(SUM($C1283,$I1252)&gt;AR$4,$W1266/$I1252,$W1266-SUM($I1283:AQ1283))))</f>
        <v>0</v>
      </c>
      <c r="AS1283" s="31">
        <f>IF($I1252="n/a",0,IF(AS$4&lt;=$C1283,0,IF(SUM($C1283,$I1252)&gt;AS$4,$W1266/$I1252,$W1266-SUM($I1283:AR1283))))</f>
        <v>0</v>
      </c>
      <c r="AT1283" s="31">
        <f>IF($I1252="n/a",0,IF(AT$4&lt;=$C1283,0,IF(SUM($C1283,$I1252)&gt;AT$4,$W1266/$I1252,$W1266-SUM($I1283:AS1283))))</f>
        <v>0</v>
      </c>
      <c r="AU1283" s="31">
        <f>IF($I1252="n/a",0,IF(AU$4&lt;=$C1283,0,IF(SUM($C1283,$I1252)&gt;AU$4,$W1266/$I1252,$W1266-SUM($I1283:AT1283))))</f>
        <v>0</v>
      </c>
      <c r="AV1283" s="31">
        <f>IF($I1252="n/a",0,IF(AV$4&lt;=$C1283,0,IF(SUM($C1283,$I1252)&gt;AV$4,$W1266/$I1252,$W1266-SUM($I1283:AU1283))))</f>
        <v>0</v>
      </c>
      <c r="AW1283" s="31">
        <f>IF($I1252="n/a",0,IF(AW$4&lt;=$C1283,0,IF(SUM($C1283,$I1252)&gt;AW$4,$W1266/$I1252,$W1266-SUM($I1283:AV1283))))</f>
        <v>0</v>
      </c>
      <c r="AX1283" s="31">
        <f>IF($I1252="n/a",0,IF(AX$4&lt;=$C1283,0,IF(SUM($C1283,$I1252)&gt;AX$4,$W1266/$I1252,$W1266-SUM($I1283:AW1283))))</f>
        <v>0</v>
      </c>
      <c r="AY1283" s="31">
        <f>IF($I1252="n/a",0,IF(AY$4&lt;=$C1283,0,IF(SUM($C1283,$I1252)&gt;AY$4,$W1266/$I1252,$W1266-SUM($I1283:AX1283))))</f>
        <v>0</v>
      </c>
      <c r="AZ1283" s="31">
        <f>IF($I1252="n/a",0,IF(AZ$4&lt;=$C1283,0,IF(SUM($C1283,$I1252)&gt;AZ$4,$W1266/$I1252,$W1266-SUM($I1283:AY1283))))</f>
        <v>0</v>
      </c>
      <c r="BA1283" s="31">
        <f>IF($I1252="n/a",0,IF(BA$4&lt;=$C1283,0,IF(SUM($C1283,$I1252)&gt;BA$4,$W1266/$I1252,$W1266-SUM($I1283:AZ1283))))</f>
        <v>0</v>
      </c>
      <c r="BB1283" s="31">
        <f>IF($I1252="n/a",0,IF(BB$4&lt;=$C1283,0,IF(SUM($C1283,$I1252)&gt;BB$4,$W1266/$I1252,$W1266-SUM($I1283:BA1283))))</f>
        <v>0</v>
      </c>
      <c r="BC1283" s="31">
        <f>IF($I1252="n/a",0,IF(BC$4&lt;=$C1283,0,IF(SUM($C1283,$I1252)&gt;BC$4,$W1266/$I1252,$W1266-SUM($I1283:BB1283))))</f>
        <v>0</v>
      </c>
      <c r="BD1283" s="31">
        <f>IF($I1252="n/a",0,IF(BD$4&lt;=$C1283,0,IF(SUM($C1283,$I1252)&gt;BD$4,$W1266/$I1252,$W1266-SUM($I1283:BC1283))))</f>
        <v>0</v>
      </c>
      <c r="BE1283" s="31">
        <f>IF($I1252="n/a",0,IF(BE$4&lt;=$C1283,0,IF(SUM($C1283,$I1252)&gt;BE$4,$W1266/$I1252,$W1266-SUM($I1283:BD1283))))</f>
        <v>0</v>
      </c>
      <c r="BF1283" s="31">
        <f>IF($I1252="n/a",0,IF(BF$4&lt;=$C1283,0,IF(SUM($C1283,$I1252)&gt;BF$4,$W1266/$I1252,$W1266-SUM($I1283:BE1283))))</f>
        <v>0</v>
      </c>
      <c r="BG1283" s="31">
        <f>IF($I1252="n/a",0,IF(BG$4&lt;=$C1283,0,IF(SUM($C1283,$I1252)&gt;BG$4,$W1266/$I1252,$W1266-SUM($I1283:BF1283))))</f>
        <v>0</v>
      </c>
      <c r="BH1283" s="31">
        <f>IF($I1252="n/a",0,IF(BH$4&lt;=$C1283,0,IF(SUM($C1283,$I1252)&gt;BH$4,$W1266/$I1252,$W1266-SUM($I1283:BG1283))))</f>
        <v>0</v>
      </c>
      <c r="BI1283" s="31">
        <f>IF($I1252="n/a",0,IF(BI$4&lt;=$C1283,0,IF(SUM($C1283,$I1252)&gt;BI$4,$W1266/$I1252,$W1266-SUM($I1283:BH1283))))</f>
        <v>0</v>
      </c>
      <c r="BJ1283" s="31">
        <f>IF($I1252="n/a",0,IF(BJ$4&lt;=$C1283,0,IF(SUM($C1283,$I1252)&gt;BJ$4,$W1266/$I1252,$W1266-SUM($I1283:BI1283))))</f>
        <v>0</v>
      </c>
      <c r="BK1283" s="31">
        <f>IF($I1252="n/a",0,IF(BK$4&lt;=$C1283,0,IF(SUM($C1283,$I1252)&gt;BK$4,$W1266/$I1252,$W1266-SUM($I1283:BJ1283))))</f>
        <v>0</v>
      </c>
      <c r="BL1283" s="31">
        <f>IF($I1252="n/a",0,IF(BL$4&lt;=$C1283,0,IF(SUM($C1283,$I1252)&gt;BL$4,$W1266/$I1252,$W1266-SUM($I1283:BK1283))))</f>
        <v>0</v>
      </c>
      <c r="BM1283" s="31">
        <f>IF($I1252="n/a",0,IF(BM$4&lt;=$C1283,0,IF(SUM($C1283,$I1252)&gt;BM$4,$W1266/$I1252,$W1266-SUM($I1283:BL1283))))</f>
        <v>0</v>
      </c>
      <c r="BN1283" s="31">
        <f>IF($I1252="n/a",0,IF(BN$4&lt;=$C1283,0,IF(SUM($C1283,$I1252)&gt;BN$4,$W1266/$I1252,$W1266-SUM($I1283:BM1283))))</f>
        <v>0</v>
      </c>
      <c r="BO1283" s="31">
        <f>IF($I1252="n/a",0,IF(BO$4&lt;=$C1283,0,IF(SUM($C1283,$I1252)&gt;BO$4,$W1266/$I1252,$W1266-SUM($I1283:BN1283))))</f>
        <v>0</v>
      </c>
      <c r="BP1283" s="31">
        <f>IF($I1252="n/a",0,IF(BP$4&lt;=$C1283,0,IF(SUM($C1283,$I1252)&gt;BP$4,$W1266/$I1252,$W1266-SUM($I1283:BO1283))))</f>
        <v>0</v>
      </c>
      <c r="BQ1283" s="31">
        <f>IF($I1252="n/a",0,IF(BQ$4&lt;=$C1283,0,IF(SUM($C1283,$I1252)&gt;BQ$4,$W1266/$I1252,$W1266-SUM($I1283:BP1283))))</f>
        <v>0</v>
      </c>
      <c r="BR1283" s="31">
        <f>IF($I1252="n/a",0,IF(BR$4&lt;=$C1283,0,IF(SUM($C1283,$I1252)&gt;BR$4,$W1266/$I1252,$W1266-SUM($I1283:BQ1283))))</f>
        <v>0</v>
      </c>
      <c r="BS1283" s="31">
        <f>IF($I1252="n/a",0,IF(BS$4&lt;=$C1283,0,IF(SUM($C1283,$I1252)&gt;BS$4,$W1266/$I1252,$W1266-SUM($I1283:BR1283))))</f>
        <v>0</v>
      </c>
      <c r="BT1283" s="31">
        <f>IF($I1252="n/a",0,IF(BT$4&lt;=$C1283,0,IF(SUM($C1283,$I1252)&gt;BT$4,$W1266/$I1252,$W1266-SUM($I1283:BS1283))))</f>
        <v>0</v>
      </c>
      <c r="BU1283" s="31">
        <f>IF($I1252="n/a",0,IF(BU$4&lt;=$C1283,0,IF(SUM($C1283,$I1252)&gt;BU$4,$W1266/$I1252,$W1266-SUM($I1283:BT1283))))</f>
        <v>0</v>
      </c>
      <c r="BV1283" s="31">
        <f>IF($I1252="n/a",0,IF(BV$4&lt;=$C1283,0,IF(SUM($C1283,$I1252)&gt;BV$4,$W1266/$I1252,$W1266-SUM($I1283:BU1283))))</f>
        <v>0</v>
      </c>
      <c r="BW1283" s="31">
        <f>IF($I1252="n/a",0,IF(BW$4&lt;=$C1283,0,IF(SUM($C1283,$I1252)&gt;BW$4,$W1266/$I1252,$W1266-SUM($I1283:BV1283))))</f>
        <v>0</v>
      </c>
      <c r="BX1283" s="31">
        <f>IF($I1252="n/a",0,IF(BX$4&lt;=$C1283,0,IF(SUM($C1283,$I1252)&gt;BX$4,$W1266/$I1252,$W1266-SUM($I1283:BW1283))))</f>
        <v>0</v>
      </c>
      <c r="BY1283" s="31">
        <f>IF($I1252="n/a",0,IF(BY$4&lt;=$C1283,0,IF(SUM($C1283,$I1252)&gt;BY$4,$W1266/$I1252,$W1266-SUM($I1283:BX1283))))</f>
        <v>0</v>
      </c>
      <c r="BZ1283" s="31">
        <f>IF($I1252="n/a",0,IF(BZ$4&lt;=$C1283,0,IF(SUM($C1283,$I1252)&gt;BZ$4,$W1266/$I1252,$W1266-SUM($I1283:BY1283))))</f>
        <v>0</v>
      </c>
      <c r="CA1283" s="31">
        <f>IF($I1252="n/a",0,IF(CA$4&lt;=$C1283,0,IF(SUM($C1283,$I1252)&gt;CA$4,$W1266/$I1252,$W1266-SUM($I1283:BZ1283))))</f>
        <v>0</v>
      </c>
      <c r="CB1283" s="31">
        <f>IF($I1252="n/a",0,IF(CB$4&lt;=$C1283,0,IF(SUM($C1283,$I1252)&gt;CB$4,$W1266/$I1252,$W1266-SUM($I1283:CA1283))))</f>
        <v>0</v>
      </c>
      <c r="CC1283" s="31">
        <f>IF($I1252="n/a",0,IF(CC$4&lt;=$C1283,0,IF(SUM($C1283,$I1252)&gt;CC$4,$W1266/$I1252,$W1266-SUM($I1283:CB1283))))</f>
        <v>0</v>
      </c>
      <c r="CD1283" s="31">
        <f>IF($I1252="n/a",0,IF(CD$4&lt;=$C1283,0,IF(SUM($C1283,$I1252)&gt;CD$4,$W1266/$I1252,$W1266-SUM($I1283:CC1283))))</f>
        <v>0</v>
      </c>
      <c r="CE1283" s="31">
        <f>IF($I1252="n/a",0,IF(CE$4&lt;=$C1283,0,IF(SUM($C1283,$I1252)&gt;CE$4,$W1266/$I1252,$W1266-SUM($I1283:CD1283))))</f>
        <v>0</v>
      </c>
      <c r="CF1283" s="31">
        <f>IF($I1252="n/a",0,IF(CF$4&lt;=$C1283,0,IF(SUM($C1283,$I1252)&gt;CF$4,$W1266/$I1252,$W1266-SUM($I1283:CE1283))))</f>
        <v>0</v>
      </c>
    </row>
    <row r="1284" spans="1:84" s="153" customFormat="1" ht="12.75" customHeight="1">
      <c r="A1284"/>
      <c r="C1284" s="197">
        <v>2030</v>
      </c>
      <c r="D1284" s="21" t="s">
        <v>59</v>
      </c>
      <c r="E1284" s="21" t="s">
        <v>185</v>
      </c>
      <c r="I1284" s="31"/>
      <c r="J1284" s="31">
        <f>IF($I1252="n/a",0,IF(J$4&lt;=$C1284,0,IF(SUM($C1284,$I1252)&gt;J$4,$X1266/$I1252,$X1266-SUM($I1284:I1284))))</f>
        <v>0</v>
      </c>
      <c r="K1284" s="31">
        <f>IF($I1252="n/a",0,IF(K$4&lt;=$C1284,0,IF(SUM($C1284,$I1252)&gt;K$4,$X1266/$I1252,$X1266-SUM($I1284:J1284))))</f>
        <v>0</v>
      </c>
      <c r="L1284" s="31">
        <f>IF($I1252="n/a",0,IF(L$4&lt;=$C1284,0,IF(SUM($C1284,$I1252)&gt;L$4,$X1266/$I1252,$X1266-SUM($I1284:K1284))))</f>
        <v>0</v>
      </c>
      <c r="M1284" s="31">
        <f>IF($I1252="n/a",0,IF(M$4&lt;=$C1284,0,IF(SUM($C1284,$I1252)&gt;M$4,$X1266/$I1252,$X1266-SUM($I1284:L1284))))</f>
        <v>0</v>
      </c>
      <c r="N1284" s="31">
        <f>IF($I1252="n/a",0,IF(N$4&lt;=$C1284,0,IF(SUM($C1284,$I1252)&gt;N$4,$X1266/$I1252,$X1266-SUM($I1284:M1284))))</f>
        <v>0</v>
      </c>
      <c r="O1284" s="31">
        <f>IF($I1252="n/a",0,IF(O$4&lt;=$C1284,0,IF(SUM($C1284,$I1252)&gt;O$4,$X1266/$I1252,$X1266-SUM($I1284:N1284))))</f>
        <v>0</v>
      </c>
      <c r="P1284" s="31">
        <f>IF($I1252="n/a",0,IF(P$4&lt;=$C1284,0,IF(SUM($C1284,$I1252)&gt;P$4,$X1266/$I1252,$X1266-SUM($I1284:O1284))))</f>
        <v>0</v>
      </c>
      <c r="Q1284" s="31">
        <f>IF($I1252="n/a",0,IF(Q$4&lt;=$C1284,0,IF(SUM($C1284,$I1252)&gt;Q$4,$X1266/$I1252,$X1266-SUM($I1284:P1284))))</f>
        <v>0</v>
      </c>
      <c r="R1284" s="31">
        <f>IF($I1252="n/a",0,IF(R$4&lt;=$C1284,0,IF(SUM($C1284,$I1252)&gt;R$4,$X1266/$I1252,$X1266-SUM($I1284:Q1284))))</f>
        <v>0</v>
      </c>
      <c r="S1284" s="31">
        <f>IF($I1252="n/a",0,IF(S$4&lt;=$C1284,0,IF(SUM($C1284,$I1252)&gt;S$4,$X1266/$I1252,$X1266-SUM($I1284:R1284))))</f>
        <v>0</v>
      </c>
      <c r="T1284" s="31">
        <f>IF($I1252="n/a",0,IF(T$4&lt;=$C1284,0,IF(SUM($C1284,$I1252)&gt;T$4,$X1266/$I1252,$X1266-SUM($I1284:S1284))))</f>
        <v>0</v>
      </c>
      <c r="U1284" s="31">
        <f>IF($I1252="n/a",0,IF(U$4&lt;=$C1284,0,IF(SUM($C1284,$I1252)&gt;U$4,$X1266/$I1252,$X1266-SUM($I1284:T1284))))</f>
        <v>0</v>
      </c>
      <c r="V1284" s="31">
        <f>IF($I1252="n/a",0,IF(V$4&lt;=$C1284,0,IF(SUM($C1284,$I1252)&gt;V$4,$X1266/$I1252,$X1266-SUM($I1284:U1284))))</f>
        <v>0</v>
      </c>
      <c r="W1284" s="31">
        <f>IF($I1252="n/a",0,IF(W$4&lt;=$C1284,0,IF(SUM($C1284,$I1252)&gt;W$4,$X1266/$I1252,$X1266-SUM($I1284:V1284))))</f>
        <v>0</v>
      </c>
      <c r="X1284" s="31">
        <f>IF($I1252="n/a",0,IF(X$4&lt;=$C1284,0,IF(SUM($C1284,$I1252)&gt;X$4,$X1266/$I1252,$X1266-SUM($I1284:W1284))))</f>
        <v>0</v>
      </c>
      <c r="Y1284" s="31">
        <f>IF($I1252="n/a",0,IF(Y$4&lt;=$C1284,0,IF(SUM($C1284,$I1252)&gt;Y$4,$X1266/$I1252,$X1266-SUM($I1284:X1284))))</f>
        <v>0</v>
      </c>
      <c r="Z1284" s="31">
        <f>IF($I1252="n/a",0,IF(Z$4&lt;=$C1284,0,IF(SUM($C1284,$I1252)&gt;Z$4,$X1266/$I1252,$X1266-SUM($I1284:Y1284))))</f>
        <v>0</v>
      </c>
      <c r="AA1284" s="31">
        <f>IF($I1252="n/a",0,IF(AA$4&lt;=$C1284,0,IF(SUM($C1284,$I1252)&gt;AA$4,$X1266/$I1252,$X1266-SUM($I1284:Z1284))))</f>
        <v>0</v>
      </c>
      <c r="AB1284" s="31">
        <f>IF($I1252="n/a",0,IF(AB$4&lt;=$C1284,0,IF(SUM($C1284,$I1252)&gt;AB$4,$X1266/$I1252,$X1266-SUM($I1284:AA1284))))</f>
        <v>0</v>
      </c>
      <c r="AC1284" s="31">
        <f>IF($I1252="n/a",0,IF(AC$4&lt;=$C1284,0,IF(SUM($C1284,$I1252)&gt;AC$4,$X1266/$I1252,$X1266-SUM($I1284:AB1284))))</f>
        <v>0</v>
      </c>
      <c r="AD1284" s="31">
        <f>IF($I1252="n/a",0,IF(AD$4&lt;=$C1284,0,IF(SUM($C1284,$I1252)&gt;AD$4,$X1266/$I1252,$X1266-SUM($I1284:AC1284))))</f>
        <v>0</v>
      </c>
      <c r="AE1284" s="31">
        <f>IF($I1252="n/a",0,IF(AE$4&lt;=$C1284,0,IF(SUM($C1284,$I1252)&gt;AE$4,$X1266/$I1252,$X1266-SUM($I1284:AD1284))))</f>
        <v>0</v>
      </c>
      <c r="AF1284" s="31">
        <f>IF($I1252="n/a",0,IF(AF$4&lt;=$C1284,0,IF(SUM($C1284,$I1252)&gt;AF$4,$X1266/$I1252,$X1266-SUM($I1284:AE1284))))</f>
        <v>0</v>
      </c>
      <c r="AG1284" s="31">
        <f>IF($I1252="n/a",0,IF(AG$4&lt;=$C1284,0,IF(SUM($C1284,$I1252)&gt;AG$4,$X1266/$I1252,$X1266-SUM($I1284:AF1284))))</f>
        <v>0</v>
      </c>
      <c r="AH1284" s="31">
        <f>IF($I1252="n/a",0,IF(AH$4&lt;=$C1284,0,IF(SUM($C1284,$I1252)&gt;AH$4,$X1266/$I1252,$X1266-SUM($I1284:AG1284))))</f>
        <v>0</v>
      </c>
      <c r="AI1284" s="31">
        <f>IF($I1252="n/a",0,IF(AI$4&lt;=$C1284,0,IF(SUM($C1284,$I1252)&gt;AI$4,$X1266/$I1252,$X1266-SUM($I1284:AH1284))))</f>
        <v>0</v>
      </c>
      <c r="AJ1284" s="31">
        <f>IF($I1252="n/a",0,IF(AJ$4&lt;=$C1284,0,IF(SUM($C1284,$I1252)&gt;AJ$4,$X1266/$I1252,$X1266-SUM($I1284:AI1284))))</f>
        <v>0</v>
      </c>
      <c r="AK1284" s="31">
        <f>IF($I1252="n/a",0,IF(AK$4&lt;=$C1284,0,IF(SUM($C1284,$I1252)&gt;AK$4,$X1266/$I1252,$X1266-SUM($I1284:AJ1284))))</f>
        <v>0</v>
      </c>
      <c r="AL1284" s="31">
        <f>IF($I1252="n/a",0,IF(AL$4&lt;=$C1284,0,IF(SUM($C1284,$I1252)&gt;AL$4,$X1266/$I1252,$X1266-SUM($I1284:AK1284))))</f>
        <v>0</v>
      </c>
      <c r="AM1284" s="31">
        <f>IF($I1252="n/a",0,IF(AM$4&lt;=$C1284,0,IF(SUM($C1284,$I1252)&gt;AM$4,$X1266/$I1252,$X1266-SUM($I1284:AL1284))))</f>
        <v>0</v>
      </c>
      <c r="AN1284" s="31">
        <f>IF($I1252="n/a",0,IF(AN$4&lt;=$C1284,0,IF(SUM($C1284,$I1252)&gt;AN$4,$X1266/$I1252,$X1266-SUM($I1284:AM1284))))</f>
        <v>0</v>
      </c>
      <c r="AO1284" s="31">
        <f>IF($I1252="n/a",0,IF(AO$4&lt;=$C1284,0,IF(SUM($C1284,$I1252)&gt;AO$4,$X1266/$I1252,$X1266-SUM($I1284:AN1284))))</f>
        <v>0</v>
      </c>
      <c r="AP1284" s="31">
        <f>IF($I1252="n/a",0,IF(AP$4&lt;=$C1284,0,IF(SUM($C1284,$I1252)&gt;AP$4,$X1266/$I1252,$X1266-SUM($I1284:AO1284))))</f>
        <v>0</v>
      </c>
      <c r="AQ1284" s="31">
        <f>IF($I1252="n/a",0,IF(AQ$4&lt;=$C1284,0,IF(SUM($C1284,$I1252)&gt;AQ$4,$X1266/$I1252,$X1266-SUM($I1284:AP1284))))</f>
        <v>0</v>
      </c>
      <c r="AR1284" s="31">
        <f>IF($I1252="n/a",0,IF(AR$4&lt;=$C1284,0,IF(SUM($C1284,$I1252)&gt;AR$4,$X1266/$I1252,$X1266-SUM($I1284:AQ1284))))</f>
        <v>0</v>
      </c>
      <c r="AS1284" s="31">
        <f>IF($I1252="n/a",0,IF(AS$4&lt;=$C1284,0,IF(SUM($C1284,$I1252)&gt;AS$4,$X1266/$I1252,$X1266-SUM($I1284:AR1284))))</f>
        <v>0</v>
      </c>
      <c r="AT1284" s="31">
        <f>IF($I1252="n/a",0,IF(AT$4&lt;=$C1284,0,IF(SUM($C1284,$I1252)&gt;AT$4,$X1266/$I1252,$X1266-SUM($I1284:AS1284))))</f>
        <v>0</v>
      </c>
      <c r="AU1284" s="31">
        <f>IF($I1252="n/a",0,IF(AU$4&lt;=$C1284,0,IF(SUM($C1284,$I1252)&gt;AU$4,$X1266/$I1252,$X1266-SUM($I1284:AT1284))))</f>
        <v>0</v>
      </c>
      <c r="AV1284" s="31">
        <f>IF($I1252="n/a",0,IF(AV$4&lt;=$C1284,0,IF(SUM($C1284,$I1252)&gt;AV$4,$X1266/$I1252,$X1266-SUM($I1284:AU1284))))</f>
        <v>0</v>
      </c>
      <c r="AW1284" s="31">
        <f>IF($I1252="n/a",0,IF(AW$4&lt;=$C1284,0,IF(SUM($C1284,$I1252)&gt;AW$4,$X1266/$I1252,$X1266-SUM($I1284:AV1284))))</f>
        <v>0</v>
      </c>
      <c r="AX1284" s="31">
        <f>IF($I1252="n/a",0,IF(AX$4&lt;=$C1284,0,IF(SUM($C1284,$I1252)&gt;AX$4,$X1266/$I1252,$X1266-SUM($I1284:AW1284))))</f>
        <v>0</v>
      </c>
      <c r="AY1284" s="31">
        <f>IF($I1252="n/a",0,IF(AY$4&lt;=$C1284,0,IF(SUM($C1284,$I1252)&gt;AY$4,$X1266/$I1252,$X1266-SUM($I1284:AX1284))))</f>
        <v>0</v>
      </c>
      <c r="AZ1284" s="31">
        <f>IF($I1252="n/a",0,IF(AZ$4&lt;=$C1284,0,IF(SUM($C1284,$I1252)&gt;AZ$4,$X1266/$I1252,$X1266-SUM($I1284:AY1284))))</f>
        <v>0</v>
      </c>
      <c r="BA1284" s="31">
        <f>IF($I1252="n/a",0,IF(BA$4&lt;=$C1284,0,IF(SUM($C1284,$I1252)&gt;BA$4,$X1266/$I1252,$X1266-SUM($I1284:AZ1284))))</f>
        <v>0</v>
      </c>
      <c r="BB1284" s="31">
        <f>IF($I1252="n/a",0,IF(BB$4&lt;=$C1284,0,IF(SUM($C1284,$I1252)&gt;BB$4,$X1266/$I1252,$X1266-SUM($I1284:BA1284))))</f>
        <v>0</v>
      </c>
      <c r="BC1284" s="31">
        <f>IF($I1252="n/a",0,IF(BC$4&lt;=$C1284,0,IF(SUM($C1284,$I1252)&gt;BC$4,$X1266/$I1252,$X1266-SUM($I1284:BB1284))))</f>
        <v>0</v>
      </c>
      <c r="BD1284" s="31">
        <f>IF($I1252="n/a",0,IF(BD$4&lt;=$C1284,0,IF(SUM($C1284,$I1252)&gt;BD$4,$X1266/$I1252,$X1266-SUM($I1284:BC1284))))</f>
        <v>0</v>
      </c>
      <c r="BE1284" s="31">
        <f>IF($I1252="n/a",0,IF(BE$4&lt;=$C1284,0,IF(SUM($C1284,$I1252)&gt;BE$4,$X1266/$I1252,$X1266-SUM($I1284:BD1284))))</f>
        <v>0</v>
      </c>
      <c r="BF1284" s="31">
        <f>IF($I1252="n/a",0,IF(BF$4&lt;=$C1284,0,IF(SUM($C1284,$I1252)&gt;BF$4,$X1266/$I1252,$X1266-SUM($I1284:BE1284))))</f>
        <v>0</v>
      </c>
      <c r="BG1284" s="31">
        <f>IF($I1252="n/a",0,IF(BG$4&lt;=$C1284,0,IF(SUM($C1284,$I1252)&gt;BG$4,$X1266/$I1252,$X1266-SUM($I1284:BF1284))))</f>
        <v>0</v>
      </c>
      <c r="BH1284" s="31">
        <f>IF($I1252="n/a",0,IF(BH$4&lt;=$C1284,0,IF(SUM($C1284,$I1252)&gt;BH$4,$X1266/$I1252,$X1266-SUM($I1284:BG1284))))</f>
        <v>0</v>
      </c>
      <c r="BI1284" s="31">
        <f>IF($I1252="n/a",0,IF(BI$4&lt;=$C1284,0,IF(SUM($C1284,$I1252)&gt;BI$4,$X1266/$I1252,$X1266-SUM($I1284:BH1284))))</f>
        <v>0</v>
      </c>
      <c r="BJ1284" s="31">
        <f>IF($I1252="n/a",0,IF(BJ$4&lt;=$C1284,0,IF(SUM($C1284,$I1252)&gt;BJ$4,$X1266/$I1252,$X1266-SUM($I1284:BI1284))))</f>
        <v>0</v>
      </c>
      <c r="BK1284" s="31">
        <f>IF($I1252="n/a",0,IF(BK$4&lt;=$C1284,0,IF(SUM($C1284,$I1252)&gt;BK$4,$X1266/$I1252,$X1266-SUM($I1284:BJ1284))))</f>
        <v>0</v>
      </c>
      <c r="BL1284" s="31">
        <f>IF($I1252="n/a",0,IF(BL$4&lt;=$C1284,0,IF(SUM($C1284,$I1252)&gt;BL$4,$X1266/$I1252,$X1266-SUM($I1284:BK1284))))</f>
        <v>0</v>
      </c>
      <c r="BM1284" s="31">
        <f>IF($I1252="n/a",0,IF(BM$4&lt;=$C1284,0,IF(SUM($C1284,$I1252)&gt;BM$4,$X1266/$I1252,$X1266-SUM($I1284:BL1284))))</f>
        <v>0</v>
      </c>
      <c r="BN1284" s="31">
        <f>IF($I1252="n/a",0,IF(BN$4&lt;=$C1284,0,IF(SUM($C1284,$I1252)&gt;BN$4,$X1266/$I1252,$X1266-SUM($I1284:BM1284))))</f>
        <v>0</v>
      </c>
      <c r="BO1284" s="31">
        <f>IF($I1252="n/a",0,IF(BO$4&lt;=$C1284,0,IF(SUM($C1284,$I1252)&gt;BO$4,$X1266/$I1252,$X1266-SUM($I1284:BN1284))))</f>
        <v>0</v>
      </c>
      <c r="BP1284" s="31">
        <f>IF($I1252="n/a",0,IF(BP$4&lt;=$C1284,0,IF(SUM($C1284,$I1252)&gt;BP$4,$X1266/$I1252,$X1266-SUM($I1284:BO1284))))</f>
        <v>0</v>
      </c>
      <c r="BQ1284" s="31">
        <f>IF($I1252="n/a",0,IF(BQ$4&lt;=$C1284,0,IF(SUM($C1284,$I1252)&gt;BQ$4,$X1266/$I1252,$X1266-SUM($I1284:BP1284))))</f>
        <v>0</v>
      </c>
      <c r="BR1284" s="31">
        <f>IF($I1252="n/a",0,IF(BR$4&lt;=$C1284,0,IF(SUM($C1284,$I1252)&gt;BR$4,$X1266/$I1252,$X1266-SUM($I1284:BQ1284))))</f>
        <v>0</v>
      </c>
      <c r="BS1284" s="31">
        <f>IF($I1252="n/a",0,IF(BS$4&lt;=$C1284,0,IF(SUM($C1284,$I1252)&gt;BS$4,$X1266/$I1252,$X1266-SUM($I1284:BR1284))))</f>
        <v>0</v>
      </c>
      <c r="BT1284" s="31">
        <f>IF($I1252="n/a",0,IF(BT$4&lt;=$C1284,0,IF(SUM($C1284,$I1252)&gt;BT$4,$X1266/$I1252,$X1266-SUM($I1284:BS1284))))</f>
        <v>0</v>
      </c>
      <c r="BU1284" s="31">
        <f>IF($I1252="n/a",0,IF(BU$4&lt;=$C1284,0,IF(SUM($C1284,$I1252)&gt;BU$4,$X1266/$I1252,$X1266-SUM($I1284:BT1284))))</f>
        <v>0</v>
      </c>
      <c r="BV1284" s="31">
        <f>IF($I1252="n/a",0,IF(BV$4&lt;=$C1284,0,IF(SUM($C1284,$I1252)&gt;BV$4,$X1266/$I1252,$X1266-SUM($I1284:BU1284))))</f>
        <v>0</v>
      </c>
      <c r="BW1284" s="31">
        <f>IF($I1252="n/a",0,IF(BW$4&lt;=$C1284,0,IF(SUM($C1284,$I1252)&gt;BW$4,$X1266/$I1252,$X1266-SUM($I1284:BV1284))))</f>
        <v>0</v>
      </c>
      <c r="BX1284" s="31">
        <f>IF($I1252="n/a",0,IF(BX$4&lt;=$C1284,0,IF(SUM($C1284,$I1252)&gt;BX$4,$X1266/$I1252,$X1266-SUM($I1284:BW1284))))</f>
        <v>0</v>
      </c>
      <c r="BY1284" s="31">
        <f>IF($I1252="n/a",0,IF(BY$4&lt;=$C1284,0,IF(SUM($C1284,$I1252)&gt;BY$4,$X1266/$I1252,$X1266-SUM($I1284:BX1284))))</f>
        <v>0</v>
      </c>
      <c r="BZ1284" s="31">
        <f>IF($I1252="n/a",0,IF(BZ$4&lt;=$C1284,0,IF(SUM($C1284,$I1252)&gt;BZ$4,$X1266/$I1252,$X1266-SUM($I1284:BY1284))))</f>
        <v>0</v>
      </c>
      <c r="CA1284" s="31">
        <f>IF($I1252="n/a",0,IF(CA$4&lt;=$C1284,0,IF(SUM($C1284,$I1252)&gt;CA$4,$X1266/$I1252,$X1266-SUM($I1284:BZ1284))))</f>
        <v>0</v>
      </c>
      <c r="CB1284" s="31">
        <f>IF($I1252="n/a",0,IF(CB$4&lt;=$C1284,0,IF(SUM($C1284,$I1252)&gt;CB$4,$X1266/$I1252,$X1266-SUM($I1284:CA1284))))</f>
        <v>0</v>
      </c>
      <c r="CC1284" s="31">
        <f>IF($I1252="n/a",0,IF(CC$4&lt;=$C1284,0,IF(SUM($C1284,$I1252)&gt;CC$4,$X1266/$I1252,$X1266-SUM($I1284:CB1284))))</f>
        <v>0</v>
      </c>
      <c r="CD1284" s="31">
        <f>IF($I1252="n/a",0,IF(CD$4&lt;=$C1284,0,IF(SUM($C1284,$I1252)&gt;CD$4,$X1266/$I1252,$X1266-SUM($I1284:CC1284))))</f>
        <v>0</v>
      </c>
      <c r="CE1284" s="31">
        <f>IF($I1252="n/a",0,IF(CE$4&lt;=$C1284,0,IF(SUM($C1284,$I1252)&gt;CE$4,$X1266/$I1252,$X1266-SUM($I1284:CD1284))))</f>
        <v>0</v>
      </c>
      <c r="CF1284" s="31">
        <f>IF($I1252="n/a",0,IF(CF$4&lt;=$C1284,0,IF(SUM($C1284,$I1252)&gt;CF$4,$X1266/$I1252,$X1266-SUM($I1284:CE1284))))</f>
        <v>0</v>
      </c>
    </row>
    <row r="1285" spans="1:84" s="153" customFormat="1" ht="12.75" customHeight="1">
      <c r="A1285"/>
      <c r="C1285" s="197">
        <v>2031</v>
      </c>
      <c r="D1285" s="21" t="s">
        <v>60</v>
      </c>
      <c r="E1285" s="21" t="s">
        <v>185</v>
      </c>
      <c r="I1285" s="31"/>
      <c r="J1285" s="31">
        <f>IF($I1252="n/a",0,IF(J$4&lt;=$C1285,0,IF(SUM($C1285,$I1252)&gt;J$4,$Y1266/$I1252,$Y1266-SUM($I1285:I1285))))</f>
        <v>0</v>
      </c>
      <c r="K1285" s="31">
        <f>IF($I1252="n/a",0,IF(K$4&lt;=$C1285,0,IF(SUM($C1285,$I1252)&gt;K$4,$Y1266/$I1252,$Y1266-SUM($I1285:J1285))))</f>
        <v>0</v>
      </c>
      <c r="L1285" s="31">
        <f>IF($I1252="n/a",0,IF(L$4&lt;=$C1285,0,IF(SUM($C1285,$I1252)&gt;L$4,$Y1266/$I1252,$Y1266-SUM($I1285:K1285))))</f>
        <v>0</v>
      </c>
      <c r="M1285" s="31">
        <f>IF($I1252="n/a",0,IF(M$4&lt;=$C1285,0,IF(SUM($C1285,$I1252)&gt;M$4,$Y1266/$I1252,$Y1266-SUM($I1285:L1285))))</f>
        <v>0</v>
      </c>
      <c r="N1285" s="31">
        <f>IF($I1252="n/a",0,IF(N$4&lt;=$C1285,0,IF(SUM($C1285,$I1252)&gt;N$4,$Y1266/$I1252,$Y1266-SUM($I1285:M1285))))</f>
        <v>0</v>
      </c>
      <c r="O1285" s="31">
        <f>IF($I1252="n/a",0,IF(O$4&lt;=$C1285,0,IF(SUM($C1285,$I1252)&gt;O$4,$Y1266/$I1252,$Y1266-SUM($I1285:N1285))))</f>
        <v>0</v>
      </c>
      <c r="P1285" s="31">
        <f>IF($I1252="n/a",0,IF(P$4&lt;=$C1285,0,IF(SUM($C1285,$I1252)&gt;P$4,$Y1266/$I1252,$Y1266-SUM($I1285:O1285))))</f>
        <v>0</v>
      </c>
      <c r="Q1285" s="31">
        <f>IF($I1252="n/a",0,IF(Q$4&lt;=$C1285,0,IF(SUM($C1285,$I1252)&gt;Q$4,$Y1266/$I1252,$Y1266-SUM($I1285:P1285))))</f>
        <v>0</v>
      </c>
      <c r="R1285" s="31">
        <f>IF($I1252="n/a",0,IF(R$4&lt;=$C1285,0,IF(SUM($C1285,$I1252)&gt;R$4,$Y1266/$I1252,$Y1266-SUM($I1285:Q1285))))</f>
        <v>0</v>
      </c>
      <c r="S1285" s="31">
        <f>IF($I1252="n/a",0,IF(S$4&lt;=$C1285,0,IF(SUM($C1285,$I1252)&gt;S$4,$Y1266/$I1252,$Y1266-SUM($I1285:R1285))))</f>
        <v>0</v>
      </c>
      <c r="T1285" s="31">
        <f>IF($I1252="n/a",0,IF(T$4&lt;=$C1285,0,IF(SUM($C1285,$I1252)&gt;T$4,$Y1266/$I1252,$Y1266-SUM($I1285:S1285))))</f>
        <v>0</v>
      </c>
      <c r="U1285" s="31">
        <f>IF($I1252="n/a",0,IF(U$4&lt;=$C1285,0,IF(SUM($C1285,$I1252)&gt;U$4,$Y1266/$I1252,$Y1266-SUM($I1285:T1285))))</f>
        <v>0</v>
      </c>
      <c r="V1285" s="31">
        <f>IF($I1252="n/a",0,IF(V$4&lt;=$C1285,0,IF(SUM($C1285,$I1252)&gt;V$4,$Y1266/$I1252,$Y1266-SUM($I1285:U1285))))</f>
        <v>0</v>
      </c>
      <c r="W1285" s="31">
        <f>IF($I1252="n/a",0,IF(W$4&lt;=$C1285,0,IF(SUM($C1285,$I1252)&gt;W$4,$Y1266/$I1252,$Y1266-SUM($I1285:V1285))))</f>
        <v>0</v>
      </c>
      <c r="X1285" s="31">
        <f>IF($I1252="n/a",0,IF(X$4&lt;=$C1285,0,IF(SUM($C1285,$I1252)&gt;X$4,$Y1266/$I1252,$Y1266-SUM($I1285:W1285))))</f>
        <v>0</v>
      </c>
      <c r="Y1285" s="31">
        <f>IF($I1252="n/a",0,IF(Y$4&lt;=$C1285,0,IF(SUM($C1285,$I1252)&gt;Y$4,$Y1266/$I1252,$Y1266-SUM($I1285:X1285))))</f>
        <v>0</v>
      </c>
      <c r="Z1285" s="31">
        <f>IF($I1252="n/a",0,IF(Z$4&lt;=$C1285,0,IF(SUM($C1285,$I1252)&gt;Z$4,$Y1266/$I1252,$Y1266-SUM($I1285:Y1285))))</f>
        <v>0</v>
      </c>
      <c r="AA1285" s="31">
        <f>IF($I1252="n/a",0,IF(AA$4&lt;=$C1285,0,IF(SUM($C1285,$I1252)&gt;AA$4,$Y1266/$I1252,$Y1266-SUM($I1285:Z1285))))</f>
        <v>0</v>
      </c>
      <c r="AB1285" s="31">
        <f>IF($I1252="n/a",0,IF(AB$4&lt;=$C1285,0,IF(SUM($C1285,$I1252)&gt;AB$4,$Y1266/$I1252,$Y1266-SUM($I1285:AA1285))))</f>
        <v>0</v>
      </c>
      <c r="AC1285" s="31">
        <f>IF($I1252="n/a",0,IF(AC$4&lt;=$C1285,0,IF(SUM($C1285,$I1252)&gt;AC$4,$Y1266/$I1252,$Y1266-SUM($I1285:AB1285))))</f>
        <v>0</v>
      </c>
      <c r="AD1285" s="31">
        <f>IF($I1252="n/a",0,IF(AD$4&lt;=$C1285,0,IF(SUM($C1285,$I1252)&gt;AD$4,$Y1266/$I1252,$Y1266-SUM($I1285:AC1285))))</f>
        <v>0</v>
      </c>
      <c r="AE1285" s="31">
        <f>IF($I1252="n/a",0,IF(AE$4&lt;=$C1285,0,IF(SUM($C1285,$I1252)&gt;AE$4,$Y1266/$I1252,$Y1266-SUM($I1285:AD1285))))</f>
        <v>0</v>
      </c>
      <c r="AF1285" s="31">
        <f>IF($I1252="n/a",0,IF(AF$4&lt;=$C1285,0,IF(SUM($C1285,$I1252)&gt;AF$4,$Y1266/$I1252,$Y1266-SUM($I1285:AE1285))))</f>
        <v>0</v>
      </c>
      <c r="AG1285" s="31">
        <f>IF($I1252="n/a",0,IF(AG$4&lt;=$C1285,0,IF(SUM($C1285,$I1252)&gt;AG$4,$Y1266/$I1252,$Y1266-SUM($I1285:AF1285))))</f>
        <v>0</v>
      </c>
      <c r="AH1285" s="31">
        <f>IF($I1252="n/a",0,IF(AH$4&lt;=$C1285,0,IF(SUM($C1285,$I1252)&gt;AH$4,$Y1266/$I1252,$Y1266-SUM($I1285:AG1285))))</f>
        <v>0</v>
      </c>
      <c r="AI1285" s="31">
        <f>IF($I1252="n/a",0,IF(AI$4&lt;=$C1285,0,IF(SUM($C1285,$I1252)&gt;AI$4,$Y1266/$I1252,$Y1266-SUM($I1285:AH1285))))</f>
        <v>0</v>
      </c>
      <c r="AJ1285" s="31">
        <f>IF($I1252="n/a",0,IF(AJ$4&lt;=$C1285,0,IF(SUM($C1285,$I1252)&gt;AJ$4,$Y1266/$I1252,$Y1266-SUM($I1285:AI1285))))</f>
        <v>0</v>
      </c>
      <c r="AK1285" s="31">
        <f>IF($I1252="n/a",0,IF(AK$4&lt;=$C1285,0,IF(SUM($C1285,$I1252)&gt;AK$4,$Y1266/$I1252,$Y1266-SUM($I1285:AJ1285))))</f>
        <v>0</v>
      </c>
      <c r="AL1285" s="31">
        <f>IF($I1252="n/a",0,IF(AL$4&lt;=$C1285,0,IF(SUM($C1285,$I1252)&gt;AL$4,$Y1266/$I1252,$Y1266-SUM($I1285:AK1285))))</f>
        <v>0</v>
      </c>
      <c r="AM1285" s="31">
        <f>IF($I1252="n/a",0,IF(AM$4&lt;=$C1285,0,IF(SUM($C1285,$I1252)&gt;AM$4,$Y1266/$I1252,$Y1266-SUM($I1285:AL1285))))</f>
        <v>0</v>
      </c>
      <c r="AN1285" s="31">
        <f>IF($I1252="n/a",0,IF(AN$4&lt;=$C1285,0,IF(SUM($C1285,$I1252)&gt;AN$4,$Y1266/$I1252,$Y1266-SUM($I1285:AM1285))))</f>
        <v>0</v>
      </c>
      <c r="AO1285" s="31">
        <f>IF($I1252="n/a",0,IF(AO$4&lt;=$C1285,0,IF(SUM($C1285,$I1252)&gt;AO$4,$Y1266/$I1252,$Y1266-SUM($I1285:AN1285))))</f>
        <v>0</v>
      </c>
      <c r="AP1285" s="31">
        <f>IF($I1252="n/a",0,IF(AP$4&lt;=$C1285,0,IF(SUM($C1285,$I1252)&gt;AP$4,$Y1266/$I1252,$Y1266-SUM($I1285:AO1285))))</f>
        <v>0</v>
      </c>
      <c r="AQ1285" s="31">
        <f>IF($I1252="n/a",0,IF(AQ$4&lt;=$C1285,0,IF(SUM($C1285,$I1252)&gt;AQ$4,$Y1266/$I1252,$Y1266-SUM($I1285:AP1285))))</f>
        <v>0</v>
      </c>
      <c r="AR1285" s="31">
        <f>IF($I1252="n/a",0,IF(AR$4&lt;=$C1285,0,IF(SUM($C1285,$I1252)&gt;AR$4,$Y1266/$I1252,$Y1266-SUM($I1285:AQ1285))))</f>
        <v>0</v>
      </c>
      <c r="AS1285" s="31">
        <f>IF($I1252="n/a",0,IF(AS$4&lt;=$C1285,0,IF(SUM($C1285,$I1252)&gt;AS$4,$Y1266/$I1252,$Y1266-SUM($I1285:AR1285))))</f>
        <v>0</v>
      </c>
      <c r="AT1285" s="31">
        <f>IF($I1252="n/a",0,IF(AT$4&lt;=$C1285,0,IF(SUM($C1285,$I1252)&gt;AT$4,$Y1266/$I1252,$Y1266-SUM($I1285:AS1285))))</f>
        <v>0</v>
      </c>
      <c r="AU1285" s="31">
        <f>IF($I1252="n/a",0,IF(AU$4&lt;=$C1285,0,IF(SUM($C1285,$I1252)&gt;AU$4,$Y1266/$I1252,$Y1266-SUM($I1285:AT1285))))</f>
        <v>0</v>
      </c>
      <c r="AV1285" s="31">
        <f>IF($I1252="n/a",0,IF(AV$4&lt;=$C1285,0,IF(SUM($C1285,$I1252)&gt;AV$4,$Y1266/$I1252,$Y1266-SUM($I1285:AU1285))))</f>
        <v>0</v>
      </c>
      <c r="AW1285" s="31">
        <f>IF($I1252="n/a",0,IF(AW$4&lt;=$C1285,0,IF(SUM($C1285,$I1252)&gt;AW$4,$Y1266/$I1252,$Y1266-SUM($I1285:AV1285))))</f>
        <v>0</v>
      </c>
      <c r="AX1285" s="31">
        <f>IF($I1252="n/a",0,IF(AX$4&lt;=$C1285,0,IF(SUM($C1285,$I1252)&gt;AX$4,$Y1266/$I1252,$Y1266-SUM($I1285:AW1285))))</f>
        <v>0</v>
      </c>
      <c r="AY1285" s="31">
        <f>IF($I1252="n/a",0,IF(AY$4&lt;=$C1285,0,IF(SUM($C1285,$I1252)&gt;AY$4,$Y1266/$I1252,$Y1266-SUM($I1285:AX1285))))</f>
        <v>0</v>
      </c>
      <c r="AZ1285" s="31">
        <f>IF($I1252="n/a",0,IF(AZ$4&lt;=$C1285,0,IF(SUM($C1285,$I1252)&gt;AZ$4,$Y1266/$I1252,$Y1266-SUM($I1285:AY1285))))</f>
        <v>0</v>
      </c>
      <c r="BA1285" s="31">
        <f>IF($I1252="n/a",0,IF(BA$4&lt;=$C1285,0,IF(SUM($C1285,$I1252)&gt;BA$4,$Y1266/$I1252,$Y1266-SUM($I1285:AZ1285))))</f>
        <v>0</v>
      </c>
      <c r="BB1285" s="31">
        <f>IF($I1252="n/a",0,IF(BB$4&lt;=$C1285,0,IF(SUM($C1285,$I1252)&gt;BB$4,$Y1266/$I1252,$Y1266-SUM($I1285:BA1285))))</f>
        <v>0</v>
      </c>
      <c r="BC1285" s="31">
        <f>IF($I1252="n/a",0,IF(BC$4&lt;=$C1285,0,IF(SUM($C1285,$I1252)&gt;BC$4,$Y1266/$I1252,$Y1266-SUM($I1285:BB1285))))</f>
        <v>0</v>
      </c>
      <c r="BD1285" s="31">
        <f>IF($I1252="n/a",0,IF(BD$4&lt;=$C1285,0,IF(SUM($C1285,$I1252)&gt;BD$4,$Y1266/$I1252,$Y1266-SUM($I1285:BC1285))))</f>
        <v>0</v>
      </c>
      <c r="BE1285" s="31">
        <f>IF($I1252="n/a",0,IF(BE$4&lt;=$C1285,0,IF(SUM($C1285,$I1252)&gt;BE$4,$Y1266/$I1252,$Y1266-SUM($I1285:BD1285))))</f>
        <v>0</v>
      </c>
      <c r="BF1285" s="31">
        <f>IF($I1252="n/a",0,IF(BF$4&lt;=$C1285,0,IF(SUM($C1285,$I1252)&gt;BF$4,$Y1266/$I1252,$Y1266-SUM($I1285:BE1285))))</f>
        <v>0</v>
      </c>
      <c r="BG1285" s="31">
        <f>IF($I1252="n/a",0,IF(BG$4&lt;=$C1285,0,IF(SUM($C1285,$I1252)&gt;BG$4,$Y1266/$I1252,$Y1266-SUM($I1285:BF1285))))</f>
        <v>0</v>
      </c>
      <c r="BH1285" s="31">
        <f>IF($I1252="n/a",0,IF(BH$4&lt;=$C1285,0,IF(SUM($C1285,$I1252)&gt;BH$4,$Y1266/$I1252,$Y1266-SUM($I1285:BG1285))))</f>
        <v>0</v>
      </c>
      <c r="BI1285" s="31">
        <f>IF($I1252="n/a",0,IF(BI$4&lt;=$C1285,0,IF(SUM($C1285,$I1252)&gt;BI$4,$Y1266/$I1252,$Y1266-SUM($I1285:BH1285))))</f>
        <v>0</v>
      </c>
      <c r="BJ1285" s="31">
        <f>IF($I1252="n/a",0,IF(BJ$4&lt;=$C1285,0,IF(SUM($C1285,$I1252)&gt;BJ$4,$Y1266/$I1252,$Y1266-SUM($I1285:BI1285))))</f>
        <v>0</v>
      </c>
      <c r="BK1285" s="31">
        <f>IF($I1252="n/a",0,IF(BK$4&lt;=$C1285,0,IF(SUM($C1285,$I1252)&gt;BK$4,$Y1266/$I1252,$Y1266-SUM($I1285:BJ1285))))</f>
        <v>0</v>
      </c>
      <c r="BL1285" s="31">
        <f>IF($I1252="n/a",0,IF(BL$4&lt;=$C1285,0,IF(SUM($C1285,$I1252)&gt;BL$4,$Y1266/$I1252,$Y1266-SUM($I1285:BK1285))))</f>
        <v>0</v>
      </c>
      <c r="BM1285" s="31">
        <f>IF($I1252="n/a",0,IF(BM$4&lt;=$C1285,0,IF(SUM($C1285,$I1252)&gt;BM$4,$Y1266/$I1252,$Y1266-SUM($I1285:BL1285))))</f>
        <v>0</v>
      </c>
      <c r="BN1285" s="31">
        <f>IF($I1252="n/a",0,IF(BN$4&lt;=$C1285,0,IF(SUM($C1285,$I1252)&gt;BN$4,$Y1266/$I1252,$Y1266-SUM($I1285:BM1285))))</f>
        <v>0</v>
      </c>
      <c r="BO1285" s="31">
        <f>IF($I1252="n/a",0,IF(BO$4&lt;=$C1285,0,IF(SUM($C1285,$I1252)&gt;BO$4,$Y1266/$I1252,$Y1266-SUM($I1285:BN1285))))</f>
        <v>0</v>
      </c>
      <c r="BP1285" s="31">
        <f>IF($I1252="n/a",0,IF(BP$4&lt;=$C1285,0,IF(SUM($C1285,$I1252)&gt;BP$4,$Y1266/$I1252,$Y1266-SUM($I1285:BO1285))))</f>
        <v>0</v>
      </c>
      <c r="BQ1285" s="31">
        <f>IF($I1252="n/a",0,IF(BQ$4&lt;=$C1285,0,IF(SUM($C1285,$I1252)&gt;BQ$4,$Y1266/$I1252,$Y1266-SUM($I1285:BP1285))))</f>
        <v>0</v>
      </c>
      <c r="BR1285" s="31">
        <f>IF($I1252="n/a",0,IF(BR$4&lt;=$C1285,0,IF(SUM($C1285,$I1252)&gt;BR$4,$Y1266/$I1252,$Y1266-SUM($I1285:BQ1285))))</f>
        <v>0</v>
      </c>
      <c r="BS1285" s="31">
        <f>IF($I1252="n/a",0,IF(BS$4&lt;=$C1285,0,IF(SUM($C1285,$I1252)&gt;BS$4,$Y1266/$I1252,$Y1266-SUM($I1285:BR1285))))</f>
        <v>0</v>
      </c>
      <c r="BT1285" s="31">
        <f>IF($I1252="n/a",0,IF(BT$4&lt;=$C1285,0,IF(SUM($C1285,$I1252)&gt;BT$4,$Y1266/$I1252,$Y1266-SUM($I1285:BS1285))))</f>
        <v>0</v>
      </c>
      <c r="BU1285" s="31">
        <f>IF($I1252="n/a",0,IF(BU$4&lt;=$C1285,0,IF(SUM($C1285,$I1252)&gt;BU$4,$Y1266/$I1252,$Y1266-SUM($I1285:BT1285))))</f>
        <v>0</v>
      </c>
      <c r="BV1285" s="31">
        <f>IF($I1252="n/a",0,IF(BV$4&lt;=$C1285,0,IF(SUM($C1285,$I1252)&gt;BV$4,$Y1266/$I1252,$Y1266-SUM($I1285:BU1285))))</f>
        <v>0</v>
      </c>
      <c r="BW1285" s="31">
        <f>IF($I1252="n/a",0,IF(BW$4&lt;=$C1285,0,IF(SUM($C1285,$I1252)&gt;BW$4,$Y1266/$I1252,$Y1266-SUM($I1285:BV1285))))</f>
        <v>0</v>
      </c>
      <c r="BX1285" s="31">
        <f>IF($I1252="n/a",0,IF(BX$4&lt;=$C1285,0,IF(SUM($C1285,$I1252)&gt;BX$4,$Y1266/$I1252,$Y1266-SUM($I1285:BW1285))))</f>
        <v>0</v>
      </c>
      <c r="BY1285" s="31">
        <f>IF($I1252="n/a",0,IF(BY$4&lt;=$C1285,0,IF(SUM($C1285,$I1252)&gt;BY$4,$Y1266/$I1252,$Y1266-SUM($I1285:BX1285))))</f>
        <v>0</v>
      </c>
      <c r="BZ1285" s="31">
        <f>IF($I1252="n/a",0,IF(BZ$4&lt;=$C1285,0,IF(SUM($C1285,$I1252)&gt;BZ$4,$Y1266/$I1252,$Y1266-SUM($I1285:BY1285))))</f>
        <v>0</v>
      </c>
      <c r="CA1285" s="31">
        <f>IF($I1252="n/a",0,IF(CA$4&lt;=$C1285,0,IF(SUM($C1285,$I1252)&gt;CA$4,$Y1266/$I1252,$Y1266-SUM($I1285:BZ1285))))</f>
        <v>0</v>
      </c>
      <c r="CB1285" s="31">
        <f>IF($I1252="n/a",0,IF(CB$4&lt;=$C1285,0,IF(SUM($C1285,$I1252)&gt;CB$4,$Y1266/$I1252,$Y1266-SUM($I1285:CA1285))))</f>
        <v>0</v>
      </c>
      <c r="CC1285" s="31">
        <f>IF($I1252="n/a",0,IF(CC$4&lt;=$C1285,0,IF(SUM($C1285,$I1252)&gt;CC$4,$Y1266/$I1252,$Y1266-SUM($I1285:CB1285))))</f>
        <v>0</v>
      </c>
      <c r="CD1285" s="31">
        <f>IF($I1252="n/a",0,IF(CD$4&lt;=$C1285,0,IF(SUM($C1285,$I1252)&gt;CD$4,$Y1266/$I1252,$Y1266-SUM($I1285:CC1285))))</f>
        <v>0</v>
      </c>
      <c r="CE1285" s="31">
        <f>IF($I1252="n/a",0,IF(CE$4&lt;=$C1285,0,IF(SUM($C1285,$I1252)&gt;CE$4,$Y1266/$I1252,$Y1266-SUM($I1285:CD1285))))</f>
        <v>0</v>
      </c>
      <c r="CF1285" s="31">
        <f>IF($I1252="n/a",0,IF(CF$4&lt;=$C1285,0,IF(SUM($C1285,$I1252)&gt;CF$4,$Y1266/$I1252,$Y1266-SUM($I1285:CE1285))))</f>
        <v>0</v>
      </c>
    </row>
    <row r="1286" spans="1:84" s="153" customFormat="1" ht="12.75" customHeight="1">
      <c r="A1286"/>
      <c r="C1286" s="197">
        <v>2032</v>
      </c>
      <c r="D1286" s="21" t="s">
        <v>61</v>
      </c>
      <c r="E1286" s="21" t="s">
        <v>185</v>
      </c>
      <c r="I1286" s="31"/>
      <c r="J1286" s="31">
        <f>IF($I1252="n/a",0,IF(J$4&lt;=$C1286,0,IF(SUM($C1286,$I1252)&gt;J$4,$Z1266/$I1252,$Z1266-SUM($I1286:I1286))))</f>
        <v>0</v>
      </c>
      <c r="K1286" s="31">
        <f>IF($I1252="n/a",0,IF(K$4&lt;=$C1286,0,IF(SUM($C1286,$I1252)&gt;K$4,$Z1266/$I1252,$Z1266-SUM($I1286:J1286))))</f>
        <v>0</v>
      </c>
      <c r="L1286" s="31">
        <f>IF($I1252="n/a",0,IF(L$4&lt;=$C1286,0,IF(SUM($C1286,$I1252)&gt;L$4,$Z1266/$I1252,$Z1266-SUM($I1286:K1286))))</f>
        <v>0</v>
      </c>
      <c r="M1286" s="31">
        <f>IF($I1252="n/a",0,IF(M$4&lt;=$C1286,0,IF(SUM($C1286,$I1252)&gt;M$4,$Z1266/$I1252,$Z1266-SUM($I1286:L1286))))</f>
        <v>0</v>
      </c>
      <c r="N1286" s="31">
        <f>IF($I1252="n/a",0,IF(N$4&lt;=$C1286,0,IF(SUM($C1286,$I1252)&gt;N$4,$Z1266/$I1252,$Z1266-SUM($I1286:M1286))))</f>
        <v>0</v>
      </c>
      <c r="O1286" s="31">
        <f>IF($I1252="n/a",0,IF(O$4&lt;=$C1286,0,IF(SUM($C1286,$I1252)&gt;O$4,$Z1266/$I1252,$Z1266-SUM($I1286:N1286))))</f>
        <v>0</v>
      </c>
      <c r="P1286" s="31">
        <f>IF($I1252="n/a",0,IF(P$4&lt;=$C1286,0,IF(SUM($C1286,$I1252)&gt;P$4,$Z1266/$I1252,$Z1266-SUM($I1286:O1286))))</f>
        <v>0</v>
      </c>
      <c r="Q1286" s="31">
        <f>IF($I1252="n/a",0,IF(Q$4&lt;=$C1286,0,IF(SUM($C1286,$I1252)&gt;Q$4,$Z1266/$I1252,$Z1266-SUM($I1286:P1286))))</f>
        <v>0</v>
      </c>
      <c r="R1286" s="31">
        <f>IF($I1252="n/a",0,IF(R$4&lt;=$C1286,0,IF(SUM($C1286,$I1252)&gt;R$4,$Z1266/$I1252,$Z1266-SUM($I1286:Q1286))))</f>
        <v>0</v>
      </c>
      <c r="S1286" s="31">
        <f>IF($I1252="n/a",0,IF(S$4&lt;=$C1286,0,IF(SUM($C1286,$I1252)&gt;S$4,$Z1266/$I1252,$Z1266-SUM($I1286:R1286))))</f>
        <v>0</v>
      </c>
      <c r="T1286" s="31">
        <f>IF($I1252="n/a",0,IF(T$4&lt;=$C1286,0,IF(SUM($C1286,$I1252)&gt;T$4,$Z1266/$I1252,$Z1266-SUM($I1286:S1286))))</f>
        <v>0</v>
      </c>
      <c r="U1286" s="31">
        <f>IF($I1252="n/a",0,IF(U$4&lt;=$C1286,0,IF(SUM($C1286,$I1252)&gt;U$4,$Z1266/$I1252,$Z1266-SUM($I1286:T1286))))</f>
        <v>0</v>
      </c>
      <c r="V1286" s="31">
        <f>IF($I1252="n/a",0,IF(V$4&lt;=$C1286,0,IF(SUM($C1286,$I1252)&gt;V$4,$Z1266/$I1252,$Z1266-SUM($I1286:U1286))))</f>
        <v>0</v>
      </c>
      <c r="W1286" s="31">
        <f>IF($I1252="n/a",0,IF(W$4&lt;=$C1286,0,IF(SUM($C1286,$I1252)&gt;W$4,$Z1266/$I1252,$Z1266-SUM($I1286:V1286))))</f>
        <v>0</v>
      </c>
      <c r="X1286" s="31">
        <f>IF($I1252="n/a",0,IF(X$4&lt;=$C1286,0,IF(SUM($C1286,$I1252)&gt;X$4,$Z1266/$I1252,$Z1266-SUM($I1286:W1286))))</f>
        <v>0</v>
      </c>
      <c r="Y1286" s="31">
        <f>IF($I1252="n/a",0,IF(Y$4&lt;=$C1286,0,IF(SUM($C1286,$I1252)&gt;Y$4,$Z1266/$I1252,$Z1266-SUM($I1286:X1286))))</f>
        <v>0</v>
      </c>
      <c r="Z1286" s="31">
        <f>IF($I1252="n/a",0,IF(Z$4&lt;=$C1286,0,IF(SUM($C1286,$I1252)&gt;Z$4,$Z1266/$I1252,$Z1266-SUM($I1286:Y1286))))</f>
        <v>0</v>
      </c>
      <c r="AA1286" s="31">
        <f>IF($I1252="n/a",0,IF(AA$4&lt;=$C1286,0,IF(SUM($C1286,$I1252)&gt;AA$4,$Z1266/$I1252,$Z1266-SUM($I1286:Z1286))))</f>
        <v>0</v>
      </c>
      <c r="AB1286" s="31">
        <f>IF($I1252="n/a",0,IF(AB$4&lt;=$C1286,0,IF(SUM($C1286,$I1252)&gt;AB$4,$Z1266/$I1252,$Z1266-SUM($I1286:AA1286))))</f>
        <v>0</v>
      </c>
      <c r="AC1286" s="31">
        <f>IF($I1252="n/a",0,IF(AC$4&lt;=$C1286,0,IF(SUM($C1286,$I1252)&gt;AC$4,$Z1266/$I1252,$Z1266-SUM($I1286:AB1286))))</f>
        <v>0</v>
      </c>
      <c r="AD1286" s="31">
        <f>IF($I1252="n/a",0,IF(AD$4&lt;=$C1286,0,IF(SUM($C1286,$I1252)&gt;AD$4,$Z1266/$I1252,$Z1266-SUM($I1286:AC1286))))</f>
        <v>0</v>
      </c>
      <c r="AE1286" s="31">
        <f>IF($I1252="n/a",0,IF(AE$4&lt;=$C1286,0,IF(SUM($C1286,$I1252)&gt;AE$4,$Z1266/$I1252,$Z1266-SUM($I1286:AD1286))))</f>
        <v>0</v>
      </c>
      <c r="AF1286" s="31">
        <f>IF($I1252="n/a",0,IF(AF$4&lt;=$C1286,0,IF(SUM($C1286,$I1252)&gt;AF$4,$Z1266/$I1252,$Z1266-SUM($I1286:AE1286))))</f>
        <v>0</v>
      </c>
      <c r="AG1286" s="31">
        <f>IF($I1252="n/a",0,IF(AG$4&lt;=$C1286,0,IF(SUM($C1286,$I1252)&gt;AG$4,$Z1266/$I1252,$Z1266-SUM($I1286:AF1286))))</f>
        <v>0</v>
      </c>
      <c r="AH1286" s="31">
        <f>IF($I1252="n/a",0,IF(AH$4&lt;=$C1286,0,IF(SUM($C1286,$I1252)&gt;AH$4,$Z1266/$I1252,$Z1266-SUM($I1286:AG1286))))</f>
        <v>0</v>
      </c>
      <c r="AI1286" s="31">
        <f>IF($I1252="n/a",0,IF(AI$4&lt;=$C1286,0,IF(SUM($C1286,$I1252)&gt;AI$4,$Z1266/$I1252,$Z1266-SUM($I1286:AH1286))))</f>
        <v>0</v>
      </c>
      <c r="AJ1286" s="31">
        <f>IF($I1252="n/a",0,IF(AJ$4&lt;=$C1286,0,IF(SUM($C1286,$I1252)&gt;AJ$4,$Z1266/$I1252,$Z1266-SUM($I1286:AI1286))))</f>
        <v>0</v>
      </c>
      <c r="AK1286" s="31">
        <f>IF($I1252="n/a",0,IF(AK$4&lt;=$C1286,0,IF(SUM($C1286,$I1252)&gt;AK$4,$Z1266/$I1252,$Z1266-SUM($I1286:AJ1286))))</f>
        <v>0</v>
      </c>
      <c r="AL1286" s="31">
        <f>IF($I1252="n/a",0,IF(AL$4&lt;=$C1286,0,IF(SUM($C1286,$I1252)&gt;AL$4,$Z1266/$I1252,$Z1266-SUM($I1286:AK1286))))</f>
        <v>0</v>
      </c>
      <c r="AM1286" s="31">
        <f>IF($I1252="n/a",0,IF(AM$4&lt;=$C1286,0,IF(SUM($C1286,$I1252)&gt;AM$4,$Z1266/$I1252,$Z1266-SUM($I1286:AL1286))))</f>
        <v>0</v>
      </c>
      <c r="AN1286" s="31">
        <f>IF($I1252="n/a",0,IF(AN$4&lt;=$C1286,0,IF(SUM($C1286,$I1252)&gt;AN$4,$Z1266/$I1252,$Z1266-SUM($I1286:AM1286))))</f>
        <v>0</v>
      </c>
      <c r="AO1286" s="31">
        <f>IF($I1252="n/a",0,IF(AO$4&lt;=$C1286,0,IF(SUM($C1286,$I1252)&gt;AO$4,$Z1266/$I1252,$Z1266-SUM($I1286:AN1286))))</f>
        <v>0</v>
      </c>
      <c r="AP1286" s="31">
        <f>IF($I1252="n/a",0,IF(AP$4&lt;=$C1286,0,IF(SUM($C1286,$I1252)&gt;AP$4,$Z1266/$I1252,$Z1266-SUM($I1286:AO1286))))</f>
        <v>0</v>
      </c>
      <c r="AQ1286" s="31">
        <f>IF($I1252="n/a",0,IF(AQ$4&lt;=$C1286,0,IF(SUM($C1286,$I1252)&gt;AQ$4,$Z1266/$I1252,$Z1266-SUM($I1286:AP1286))))</f>
        <v>0</v>
      </c>
      <c r="AR1286" s="31">
        <f>IF($I1252="n/a",0,IF(AR$4&lt;=$C1286,0,IF(SUM($C1286,$I1252)&gt;AR$4,$Z1266/$I1252,$Z1266-SUM($I1286:AQ1286))))</f>
        <v>0</v>
      </c>
      <c r="AS1286" s="31">
        <f>IF($I1252="n/a",0,IF(AS$4&lt;=$C1286,0,IF(SUM($C1286,$I1252)&gt;AS$4,$Z1266/$I1252,$Z1266-SUM($I1286:AR1286))))</f>
        <v>0</v>
      </c>
      <c r="AT1286" s="31">
        <f>IF($I1252="n/a",0,IF(AT$4&lt;=$C1286,0,IF(SUM($C1286,$I1252)&gt;AT$4,$Z1266/$I1252,$Z1266-SUM($I1286:AS1286))))</f>
        <v>0</v>
      </c>
      <c r="AU1286" s="31">
        <f>IF($I1252="n/a",0,IF(AU$4&lt;=$C1286,0,IF(SUM($C1286,$I1252)&gt;AU$4,$Z1266/$I1252,$Z1266-SUM($I1286:AT1286))))</f>
        <v>0</v>
      </c>
      <c r="AV1286" s="31">
        <f>IF($I1252="n/a",0,IF(AV$4&lt;=$C1286,0,IF(SUM($C1286,$I1252)&gt;AV$4,$Z1266/$I1252,$Z1266-SUM($I1286:AU1286))))</f>
        <v>0</v>
      </c>
      <c r="AW1286" s="31">
        <f>IF($I1252="n/a",0,IF(AW$4&lt;=$C1286,0,IF(SUM($C1286,$I1252)&gt;AW$4,$Z1266/$I1252,$Z1266-SUM($I1286:AV1286))))</f>
        <v>0</v>
      </c>
      <c r="AX1286" s="31">
        <f>IF($I1252="n/a",0,IF(AX$4&lt;=$C1286,0,IF(SUM($C1286,$I1252)&gt;AX$4,$Z1266/$I1252,$Z1266-SUM($I1286:AW1286))))</f>
        <v>0</v>
      </c>
      <c r="AY1286" s="31">
        <f>IF($I1252="n/a",0,IF(AY$4&lt;=$C1286,0,IF(SUM($C1286,$I1252)&gt;AY$4,$Z1266/$I1252,$Z1266-SUM($I1286:AX1286))))</f>
        <v>0</v>
      </c>
      <c r="AZ1286" s="31">
        <f>IF($I1252="n/a",0,IF(AZ$4&lt;=$C1286,0,IF(SUM($C1286,$I1252)&gt;AZ$4,$Z1266/$I1252,$Z1266-SUM($I1286:AY1286))))</f>
        <v>0</v>
      </c>
      <c r="BA1286" s="31">
        <f>IF($I1252="n/a",0,IF(BA$4&lt;=$C1286,0,IF(SUM($C1286,$I1252)&gt;BA$4,$Z1266/$I1252,$Z1266-SUM($I1286:AZ1286))))</f>
        <v>0</v>
      </c>
      <c r="BB1286" s="31">
        <f>IF($I1252="n/a",0,IF(BB$4&lt;=$C1286,0,IF(SUM($C1286,$I1252)&gt;BB$4,$Z1266/$I1252,$Z1266-SUM($I1286:BA1286))))</f>
        <v>0</v>
      </c>
      <c r="BC1286" s="31">
        <f>IF($I1252="n/a",0,IF(BC$4&lt;=$C1286,0,IF(SUM($C1286,$I1252)&gt;BC$4,$Z1266/$I1252,$Z1266-SUM($I1286:BB1286))))</f>
        <v>0</v>
      </c>
      <c r="BD1286" s="31">
        <f>IF($I1252="n/a",0,IF(BD$4&lt;=$C1286,0,IF(SUM($C1286,$I1252)&gt;BD$4,$Z1266/$I1252,$Z1266-SUM($I1286:BC1286))))</f>
        <v>0</v>
      </c>
      <c r="BE1286" s="31">
        <f>IF($I1252="n/a",0,IF(BE$4&lt;=$C1286,0,IF(SUM($C1286,$I1252)&gt;BE$4,$Z1266/$I1252,$Z1266-SUM($I1286:BD1286))))</f>
        <v>0</v>
      </c>
      <c r="BF1286" s="31">
        <f>IF($I1252="n/a",0,IF(BF$4&lt;=$C1286,0,IF(SUM($C1286,$I1252)&gt;BF$4,$Z1266/$I1252,$Z1266-SUM($I1286:BE1286))))</f>
        <v>0</v>
      </c>
      <c r="BG1286" s="31">
        <f>IF($I1252="n/a",0,IF(BG$4&lt;=$C1286,0,IF(SUM($C1286,$I1252)&gt;BG$4,$Z1266/$I1252,$Z1266-SUM($I1286:BF1286))))</f>
        <v>0</v>
      </c>
      <c r="BH1286" s="31">
        <f>IF($I1252="n/a",0,IF(BH$4&lt;=$C1286,0,IF(SUM($C1286,$I1252)&gt;BH$4,$Z1266/$I1252,$Z1266-SUM($I1286:BG1286))))</f>
        <v>0</v>
      </c>
      <c r="BI1286" s="31">
        <f>IF($I1252="n/a",0,IF(BI$4&lt;=$C1286,0,IF(SUM($C1286,$I1252)&gt;BI$4,$Z1266/$I1252,$Z1266-SUM($I1286:BH1286))))</f>
        <v>0</v>
      </c>
      <c r="BJ1286" s="31">
        <f>IF($I1252="n/a",0,IF(BJ$4&lt;=$C1286,0,IF(SUM($C1286,$I1252)&gt;BJ$4,$Z1266/$I1252,$Z1266-SUM($I1286:BI1286))))</f>
        <v>0</v>
      </c>
      <c r="BK1286" s="31">
        <f>IF($I1252="n/a",0,IF(BK$4&lt;=$C1286,0,IF(SUM($C1286,$I1252)&gt;BK$4,$Z1266/$I1252,$Z1266-SUM($I1286:BJ1286))))</f>
        <v>0</v>
      </c>
      <c r="BL1286" s="31">
        <f>IF($I1252="n/a",0,IF(BL$4&lt;=$C1286,0,IF(SUM($C1286,$I1252)&gt;BL$4,$Z1266/$I1252,$Z1266-SUM($I1286:BK1286))))</f>
        <v>0</v>
      </c>
      <c r="BM1286" s="31">
        <f>IF($I1252="n/a",0,IF(BM$4&lt;=$C1286,0,IF(SUM($C1286,$I1252)&gt;BM$4,$Z1266/$I1252,$Z1266-SUM($I1286:BL1286))))</f>
        <v>0</v>
      </c>
      <c r="BN1286" s="31">
        <f>IF($I1252="n/a",0,IF(BN$4&lt;=$C1286,0,IF(SUM($C1286,$I1252)&gt;BN$4,$Z1266/$I1252,$Z1266-SUM($I1286:BM1286))))</f>
        <v>0</v>
      </c>
      <c r="BO1286" s="31">
        <f>IF($I1252="n/a",0,IF(BO$4&lt;=$C1286,0,IF(SUM($C1286,$I1252)&gt;BO$4,$Z1266/$I1252,$Z1266-SUM($I1286:BN1286))))</f>
        <v>0</v>
      </c>
      <c r="BP1286" s="31">
        <f>IF($I1252="n/a",0,IF(BP$4&lt;=$C1286,0,IF(SUM($C1286,$I1252)&gt;BP$4,$Z1266/$I1252,$Z1266-SUM($I1286:BO1286))))</f>
        <v>0</v>
      </c>
      <c r="BQ1286" s="31">
        <f>IF($I1252="n/a",0,IF(BQ$4&lt;=$C1286,0,IF(SUM($C1286,$I1252)&gt;BQ$4,$Z1266/$I1252,$Z1266-SUM($I1286:BP1286))))</f>
        <v>0</v>
      </c>
      <c r="BR1286" s="31">
        <f>IF($I1252="n/a",0,IF(BR$4&lt;=$C1286,0,IF(SUM($C1286,$I1252)&gt;BR$4,$Z1266/$I1252,$Z1266-SUM($I1286:BQ1286))))</f>
        <v>0</v>
      </c>
      <c r="BS1286" s="31">
        <f>IF($I1252="n/a",0,IF(BS$4&lt;=$C1286,0,IF(SUM($C1286,$I1252)&gt;BS$4,$Z1266/$I1252,$Z1266-SUM($I1286:BR1286))))</f>
        <v>0</v>
      </c>
      <c r="BT1286" s="31">
        <f>IF($I1252="n/a",0,IF(BT$4&lt;=$C1286,0,IF(SUM($C1286,$I1252)&gt;BT$4,$Z1266/$I1252,$Z1266-SUM($I1286:BS1286))))</f>
        <v>0</v>
      </c>
      <c r="BU1286" s="31">
        <f>IF($I1252="n/a",0,IF(BU$4&lt;=$C1286,0,IF(SUM($C1286,$I1252)&gt;BU$4,$Z1266/$I1252,$Z1266-SUM($I1286:BT1286))))</f>
        <v>0</v>
      </c>
      <c r="BV1286" s="31">
        <f>IF($I1252="n/a",0,IF(BV$4&lt;=$C1286,0,IF(SUM($C1286,$I1252)&gt;BV$4,$Z1266/$I1252,$Z1266-SUM($I1286:BU1286))))</f>
        <v>0</v>
      </c>
      <c r="BW1286" s="31">
        <f>IF($I1252="n/a",0,IF(BW$4&lt;=$C1286,0,IF(SUM($C1286,$I1252)&gt;BW$4,$Z1266/$I1252,$Z1266-SUM($I1286:BV1286))))</f>
        <v>0</v>
      </c>
      <c r="BX1286" s="31">
        <f>IF($I1252="n/a",0,IF(BX$4&lt;=$C1286,0,IF(SUM($C1286,$I1252)&gt;BX$4,$Z1266/$I1252,$Z1266-SUM($I1286:BW1286))))</f>
        <v>0</v>
      </c>
      <c r="BY1286" s="31">
        <f>IF($I1252="n/a",0,IF(BY$4&lt;=$C1286,0,IF(SUM($C1286,$I1252)&gt;BY$4,$Z1266/$I1252,$Z1266-SUM($I1286:BX1286))))</f>
        <v>0</v>
      </c>
      <c r="BZ1286" s="31">
        <f>IF($I1252="n/a",0,IF(BZ$4&lt;=$C1286,0,IF(SUM($C1286,$I1252)&gt;BZ$4,$Z1266/$I1252,$Z1266-SUM($I1286:BY1286))))</f>
        <v>0</v>
      </c>
      <c r="CA1286" s="31">
        <f>IF($I1252="n/a",0,IF(CA$4&lt;=$C1286,0,IF(SUM($C1286,$I1252)&gt;CA$4,$Z1266/$I1252,$Z1266-SUM($I1286:BZ1286))))</f>
        <v>0</v>
      </c>
      <c r="CB1286" s="31">
        <f>IF($I1252="n/a",0,IF(CB$4&lt;=$C1286,0,IF(SUM($C1286,$I1252)&gt;CB$4,$Z1266/$I1252,$Z1266-SUM($I1286:CA1286))))</f>
        <v>0</v>
      </c>
      <c r="CC1286" s="31">
        <f>IF($I1252="n/a",0,IF(CC$4&lt;=$C1286,0,IF(SUM($C1286,$I1252)&gt;CC$4,$Z1266/$I1252,$Z1266-SUM($I1286:CB1286))))</f>
        <v>0</v>
      </c>
      <c r="CD1286" s="31">
        <f>IF($I1252="n/a",0,IF(CD$4&lt;=$C1286,0,IF(SUM($C1286,$I1252)&gt;CD$4,$Z1266/$I1252,$Z1266-SUM($I1286:CC1286))))</f>
        <v>0</v>
      </c>
      <c r="CE1286" s="31">
        <f>IF($I1252="n/a",0,IF(CE$4&lt;=$C1286,0,IF(SUM($C1286,$I1252)&gt;CE$4,$Z1266/$I1252,$Z1266-SUM($I1286:CD1286))))</f>
        <v>0</v>
      </c>
      <c r="CF1286" s="31">
        <f>IF($I1252="n/a",0,IF(CF$4&lt;=$C1286,0,IF(SUM($C1286,$I1252)&gt;CF$4,$Z1266/$I1252,$Z1266-SUM($I1286:CE1286))))</f>
        <v>0</v>
      </c>
    </row>
    <row r="1287" spans="1:84" s="153" customFormat="1" ht="12.75" customHeight="1">
      <c r="A1287"/>
      <c r="C1287" s="197">
        <v>2033</v>
      </c>
      <c r="D1287" s="21" t="s">
        <v>62</v>
      </c>
      <c r="E1287" s="21" t="s">
        <v>185</v>
      </c>
      <c r="I1287" s="31"/>
      <c r="J1287" s="31">
        <f>IF($I1252="n/a",0,IF(J$4&lt;=$C1287,0,IF(SUM($C1287,$I1252)&gt;J$4,$AA1266/$I1252,$AA1266-SUM($I1287:I1287))))</f>
        <v>0</v>
      </c>
      <c r="K1287" s="31">
        <f>IF($I1252="n/a",0,IF(K$4&lt;=$C1287,0,IF(SUM($C1287,$I1252)&gt;K$4,$AA1266/$I1252,$AA1266-SUM($I1287:J1287))))</f>
        <v>0</v>
      </c>
      <c r="L1287" s="31">
        <f>IF($I1252="n/a",0,IF(L$4&lt;=$C1287,0,IF(SUM($C1287,$I1252)&gt;L$4,$AA1266/$I1252,$AA1266-SUM($I1287:K1287))))</f>
        <v>0</v>
      </c>
      <c r="M1287" s="31">
        <f>IF($I1252="n/a",0,IF(M$4&lt;=$C1287,0,IF(SUM($C1287,$I1252)&gt;M$4,$AA1266/$I1252,$AA1266-SUM($I1287:L1287))))</f>
        <v>0</v>
      </c>
      <c r="N1287" s="31">
        <f>IF($I1252="n/a",0,IF(N$4&lt;=$C1287,0,IF(SUM($C1287,$I1252)&gt;N$4,$AA1266/$I1252,$AA1266-SUM($I1287:M1287))))</f>
        <v>0</v>
      </c>
      <c r="O1287" s="31">
        <f>IF($I1252="n/a",0,IF(O$4&lt;=$C1287,0,IF(SUM($C1287,$I1252)&gt;O$4,$AA1266/$I1252,$AA1266-SUM($I1287:N1287))))</f>
        <v>0</v>
      </c>
      <c r="P1287" s="31">
        <f>IF($I1252="n/a",0,IF(P$4&lt;=$C1287,0,IF(SUM($C1287,$I1252)&gt;P$4,$AA1266/$I1252,$AA1266-SUM($I1287:O1287))))</f>
        <v>0</v>
      </c>
      <c r="Q1287" s="31">
        <f>IF($I1252="n/a",0,IF(Q$4&lt;=$C1287,0,IF(SUM($C1287,$I1252)&gt;Q$4,$AA1266/$I1252,$AA1266-SUM($I1287:P1287))))</f>
        <v>0</v>
      </c>
      <c r="R1287" s="31">
        <f>IF($I1252="n/a",0,IF(R$4&lt;=$C1287,0,IF(SUM($C1287,$I1252)&gt;R$4,$AA1266/$I1252,$AA1266-SUM($I1287:Q1287))))</f>
        <v>0</v>
      </c>
      <c r="S1287" s="31">
        <f>IF($I1252="n/a",0,IF(S$4&lt;=$C1287,0,IF(SUM($C1287,$I1252)&gt;S$4,$AA1266/$I1252,$AA1266-SUM($I1287:R1287))))</f>
        <v>0</v>
      </c>
      <c r="T1287" s="31">
        <f>IF($I1252="n/a",0,IF(T$4&lt;=$C1287,0,IF(SUM($C1287,$I1252)&gt;T$4,$AA1266/$I1252,$AA1266-SUM($I1287:S1287))))</f>
        <v>0</v>
      </c>
      <c r="U1287" s="31">
        <f>IF($I1252="n/a",0,IF(U$4&lt;=$C1287,0,IF(SUM($C1287,$I1252)&gt;U$4,$AA1266/$I1252,$AA1266-SUM($I1287:T1287))))</f>
        <v>0</v>
      </c>
      <c r="V1287" s="31">
        <f>IF($I1252="n/a",0,IF(V$4&lt;=$C1287,0,IF(SUM($C1287,$I1252)&gt;V$4,$AA1266/$I1252,$AA1266-SUM($I1287:U1287))))</f>
        <v>0</v>
      </c>
      <c r="W1287" s="31">
        <f>IF($I1252="n/a",0,IF(W$4&lt;=$C1287,0,IF(SUM($C1287,$I1252)&gt;W$4,$AA1266/$I1252,$AA1266-SUM($I1287:V1287))))</f>
        <v>0</v>
      </c>
      <c r="X1287" s="31">
        <f>IF($I1252="n/a",0,IF(X$4&lt;=$C1287,0,IF(SUM($C1287,$I1252)&gt;X$4,$AA1266/$I1252,$AA1266-SUM($I1287:W1287))))</f>
        <v>0</v>
      </c>
      <c r="Y1287" s="31">
        <f>IF($I1252="n/a",0,IF(Y$4&lt;=$C1287,0,IF(SUM($C1287,$I1252)&gt;Y$4,$AA1266/$I1252,$AA1266-SUM($I1287:X1287))))</f>
        <v>0</v>
      </c>
      <c r="Z1287" s="31">
        <f>IF($I1252="n/a",0,IF(Z$4&lt;=$C1287,0,IF(SUM($C1287,$I1252)&gt;Z$4,$AA1266/$I1252,$AA1266-SUM($I1287:Y1287))))</f>
        <v>0</v>
      </c>
      <c r="AA1287" s="31">
        <f>IF($I1252="n/a",0,IF(AA$4&lt;=$C1287,0,IF(SUM($C1287,$I1252)&gt;AA$4,$AA1266/$I1252,$AA1266-SUM($I1287:Z1287))))</f>
        <v>0</v>
      </c>
      <c r="AB1287" s="31">
        <f>IF($I1252="n/a",0,IF(AB$4&lt;=$C1287,0,IF(SUM($C1287,$I1252)&gt;AB$4,$AA1266/$I1252,$AA1266-SUM($I1287:AA1287))))</f>
        <v>0</v>
      </c>
      <c r="AC1287" s="31">
        <f>IF($I1252="n/a",0,IF(AC$4&lt;=$C1287,0,IF(SUM($C1287,$I1252)&gt;AC$4,$AA1266/$I1252,$AA1266-SUM($I1287:AB1287))))</f>
        <v>0</v>
      </c>
      <c r="AD1287" s="31">
        <f>IF($I1252="n/a",0,IF(AD$4&lt;=$C1287,0,IF(SUM($C1287,$I1252)&gt;AD$4,$AA1266/$I1252,$AA1266-SUM($I1287:AC1287))))</f>
        <v>0</v>
      </c>
      <c r="AE1287" s="31">
        <f>IF($I1252="n/a",0,IF(AE$4&lt;=$C1287,0,IF(SUM($C1287,$I1252)&gt;AE$4,$AA1266/$I1252,$AA1266-SUM($I1287:AD1287))))</f>
        <v>0</v>
      </c>
      <c r="AF1287" s="31">
        <f>IF($I1252="n/a",0,IF(AF$4&lt;=$C1287,0,IF(SUM($C1287,$I1252)&gt;AF$4,$AA1266/$I1252,$AA1266-SUM($I1287:AE1287))))</f>
        <v>0</v>
      </c>
      <c r="AG1287" s="31">
        <f>IF($I1252="n/a",0,IF(AG$4&lt;=$C1287,0,IF(SUM($C1287,$I1252)&gt;AG$4,$AA1266/$I1252,$AA1266-SUM($I1287:AF1287))))</f>
        <v>0</v>
      </c>
      <c r="AH1287" s="31">
        <f>IF($I1252="n/a",0,IF(AH$4&lt;=$C1287,0,IF(SUM($C1287,$I1252)&gt;AH$4,$AA1266/$I1252,$AA1266-SUM($I1287:AG1287))))</f>
        <v>0</v>
      </c>
      <c r="AI1287" s="31">
        <f>IF($I1252="n/a",0,IF(AI$4&lt;=$C1287,0,IF(SUM($C1287,$I1252)&gt;AI$4,$AA1266/$I1252,$AA1266-SUM($I1287:AH1287))))</f>
        <v>0</v>
      </c>
      <c r="AJ1287" s="31">
        <f>IF($I1252="n/a",0,IF(AJ$4&lt;=$C1287,0,IF(SUM($C1287,$I1252)&gt;AJ$4,$AA1266/$I1252,$AA1266-SUM($I1287:AI1287))))</f>
        <v>0</v>
      </c>
      <c r="AK1287" s="31">
        <f>IF($I1252="n/a",0,IF(AK$4&lt;=$C1287,0,IF(SUM($C1287,$I1252)&gt;AK$4,$AA1266/$I1252,$AA1266-SUM($I1287:AJ1287))))</f>
        <v>0</v>
      </c>
      <c r="AL1287" s="31">
        <f>IF($I1252="n/a",0,IF(AL$4&lt;=$C1287,0,IF(SUM($C1287,$I1252)&gt;AL$4,$AA1266/$I1252,$AA1266-SUM($I1287:AK1287))))</f>
        <v>0</v>
      </c>
      <c r="AM1287" s="31">
        <f>IF($I1252="n/a",0,IF(AM$4&lt;=$C1287,0,IF(SUM($C1287,$I1252)&gt;AM$4,$AA1266/$I1252,$AA1266-SUM($I1287:AL1287))))</f>
        <v>0</v>
      </c>
      <c r="AN1287" s="31">
        <f>IF($I1252="n/a",0,IF(AN$4&lt;=$C1287,0,IF(SUM($C1287,$I1252)&gt;AN$4,$AA1266/$I1252,$AA1266-SUM($I1287:AM1287))))</f>
        <v>0</v>
      </c>
      <c r="AO1287" s="31">
        <f>IF($I1252="n/a",0,IF(AO$4&lt;=$C1287,0,IF(SUM($C1287,$I1252)&gt;AO$4,$AA1266/$I1252,$AA1266-SUM($I1287:AN1287))))</f>
        <v>0</v>
      </c>
      <c r="AP1287" s="31">
        <f>IF($I1252="n/a",0,IF(AP$4&lt;=$C1287,0,IF(SUM($C1287,$I1252)&gt;AP$4,$AA1266/$I1252,$AA1266-SUM($I1287:AO1287))))</f>
        <v>0</v>
      </c>
      <c r="AQ1287" s="31">
        <f>IF($I1252="n/a",0,IF(AQ$4&lt;=$C1287,0,IF(SUM($C1287,$I1252)&gt;AQ$4,$AA1266/$I1252,$AA1266-SUM($I1287:AP1287))))</f>
        <v>0</v>
      </c>
      <c r="AR1287" s="31">
        <f>IF($I1252="n/a",0,IF(AR$4&lt;=$C1287,0,IF(SUM($C1287,$I1252)&gt;AR$4,$AA1266/$I1252,$AA1266-SUM($I1287:AQ1287))))</f>
        <v>0</v>
      </c>
      <c r="AS1287" s="31">
        <f>IF($I1252="n/a",0,IF(AS$4&lt;=$C1287,0,IF(SUM($C1287,$I1252)&gt;AS$4,$AA1266/$I1252,$AA1266-SUM($I1287:AR1287))))</f>
        <v>0</v>
      </c>
      <c r="AT1287" s="31">
        <f>IF($I1252="n/a",0,IF(AT$4&lt;=$C1287,0,IF(SUM($C1287,$I1252)&gt;AT$4,$AA1266/$I1252,$AA1266-SUM($I1287:AS1287))))</f>
        <v>0</v>
      </c>
      <c r="AU1287" s="31">
        <f>IF($I1252="n/a",0,IF(AU$4&lt;=$C1287,0,IF(SUM($C1287,$I1252)&gt;AU$4,$AA1266/$I1252,$AA1266-SUM($I1287:AT1287))))</f>
        <v>0</v>
      </c>
      <c r="AV1287" s="31">
        <f>IF($I1252="n/a",0,IF(AV$4&lt;=$C1287,0,IF(SUM($C1287,$I1252)&gt;AV$4,$AA1266/$I1252,$AA1266-SUM($I1287:AU1287))))</f>
        <v>0</v>
      </c>
      <c r="AW1287" s="31">
        <f>IF($I1252="n/a",0,IF(AW$4&lt;=$C1287,0,IF(SUM($C1287,$I1252)&gt;AW$4,$AA1266/$I1252,$AA1266-SUM($I1287:AV1287))))</f>
        <v>0</v>
      </c>
      <c r="AX1287" s="31">
        <f>IF($I1252="n/a",0,IF(AX$4&lt;=$C1287,0,IF(SUM($C1287,$I1252)&gt;AX$4,$AA1266/$I1252,$AA1266-SUM($I1287:AW1287))))</f>
        <v>0</v>
      </c>
      <c r="AY1287" s="31">
        <f>IF($I1252="n/a",0,IF(AY$4&lt;=$C1287,0,IF(SUM($C1287,$I1252)&gt;AY$4,$AA1266/$I1252,$AA1266-SUM($I1287:AX1287))))</f>
        <v>0</v>
      </c>
      <c r="AZ1287" s="31">
        <f>IF($I1252="n/a",0,IF(AZ$4&lt;=$C1287,0,IF(SUM($C1287,$I1252)&gt;AZ$4,$AA1266/$I1252,$AA1266-SUM($I1287:AY1287))))</f>
        <v>0</v>
      </c>
      <c r="BA1287" s="31">
        <f>IF($I1252="n/a",0,IF(BA$4&lt;=$C1287,0,IF(SUM($C1287,$I1252)&gt;BA$4,$AA1266/$I1252,$AA1266-SUM($I1287:AZ1287))))</f>
        <v>0</v>
      </c>
      <c r="BB1287" s="31">
        <f>IF($I1252="n/a",0,IF(BB$4&lt;=$C1287,0,IF(SUM($C1287,$I1252)&gt;BB$4,$AA1266/$I1252,$AA1266-SUM($I1287:BA1287))))</f>
        <v>0</v>
      </c>
      <c r="BC1287" s="31">
        <f>IF($I1252="n/a",0,IF(BC$4&lt;=$C1287,0,IF(SUM($C1287,$I1252)&gt;BC$4,$AA1266/$I1252,$AA1266-SUM($I1287:BB1287))))</f>
        <v>0</v>
      </c>
      <c r="BD1287" s="31">
        <f>IF($I1252="n/a",0,IF(BD$4&lt;=$C1287,0,IF(SUM($C1287,$I1252)&gt;BD$4,$AA1266/$I1252,$AA1266-SUM($I1287:BC1287))))</f>
        <v>0</v>
      </c>
      <c r="BE1287" s="31">
        <f>IF($I1252="n/a",0,IF(BE$4&lt;=$C1287,0,IF(SUM($C1287,$I1252)&gt;BE$4,$AA1266/$I1252,$AA1266-SUM($I1287:BD1287))))</f>
        <v>0</v>
      </c>
      <c r="BF1287" s="31">
        <f>IF($I1252="n/a",0,IF(BF$4&lt;=$C1287,0,IF(SUM($C1287,$I1252)&gt;BF$4,$AA1266/$I1252,$AA1266-SUM($I1287:BE1287))))</f>
        <v>0</v>
      </c>
      <c r="BG1287" s="31">
        <f>IF($I1252="n/a",0,IF(BG$4&lt;=$C1287,0,IF(SUM($C1287,$I1252)&gt;BG$4,$AA1266/$I1252,$AA1266-SUM($I1287:BF1287))))</f>
        <v>0</v>
      </c>
      <c r="BH1287" s="31">
        <f>IF($I1252="n/a",0,IF(BH$4&lt;=$C1287,0,IF(SUM($C1287,$I1252)&gt;BH$4,$AA1266/$I1252,$AA1266-SUM($I1287:BG1287))))</f>
        <v>0</v>
      </c>
      <c r="BI1287" s="31">
        <f>IF($I1252="n/a",0,IF(BI$4&lt;=$C1287,0,IF(SUM($C1287,$I1252)&gt;BI$4,$AA1266/$I1252,$AA1266-SUM($I1287:BH1287))))</f>
        <v>0</v>
      </c>
      <c r="BJ1287" s="31">
        <f>IF($I1252="n/a",0,IF(BJ$4&lt;=$C1287,0,IF(SUM($C1287,$I1252)&gt;BJ$4,$AA1266/$I1252,$AA1266-SUM($I1287:BI1287))))</f>
        <v>0</v>
      </c>
      <c r="BK1287" s="31">
        <f>IF($I1252="n/a",0,IF(BK$4&lt;=$C1287,0,IF(SUM($C1287,$I1252)&gt;BK$4,$AA1266/$I1252,$AA1266-SUM($I1287:BJ1287))))</f>
        <v>0</v>
      </c>
      <c r="BL1287" s="31">
        <f>IF($I1252="n/a",0,IF(BL$4&lt;=$C1287,0,IF(SUM($C1287,$I1252)&gt;BL$4,$AA1266/$I1252,$AA1266-SUM($I1287:BK1287))))</f>
        <v>0</v>
      </c>
      <c r="BM1287" s="31">
        <f>IF($I1252="n/a",0,IF(BM$4&lt;=$C1287,0,IF(SUM($C1287,$I1252)&gt;BM$4,$AA1266/$I1252,$AA1266-SUM($I1287:BL1287))))</f>
        <v>0</v>
      </c>
      <c r="BN1287" s="31">
        <f>IF($I1252="n/a",0,IF(BN$4&lt;=$C1287,0,IF(SUM($C1287,$I1252)&gt;BN$4,$AA1266/$I1252,$AA1266-SUM($I1287:BM1287))))</f>
        <v>0</v>
      </c>
      <c r="BO1287" s="31">
        <f>IF($I1252="n/a",0,IF(BO$4&lt;=$C1287,0,IF(SUM($C1287,$I1252)&gt;BO$4,$AA1266/$I1252,$AA1266-SUM($I1287:BN1287))))</f>
        <v>0</v>
      </c>
      <c r="BP1287" s="31">
        <f>IF($I1252="n/a",0,IF(BP$4&lt;=$C1287,0,IF(SUM($C1287,$I1252)&gt;BP$4,$AA1266/$I1252,$AA1266-SUM($I1287:BO1287))))</f>
        <v>0</v>
      </c>
      <c r="BQ1287" s="31">
        <f>IF($I1252="n/a",0,IF(BQ$4&lt;=$C1287,0,IF(SUM($C1287,$I1252)&gt;BQ$4,$AA1266/$I1252,$AA1266-SUM($I1287:BP1287))))</f>
        <v>0</v>
      </c>
      <c r="BR1287" s="31">
        <f>IF($I1252="n/a",0,IF(BR$4&lt;=$C1287,0,IF(SUM($C1287,$I1252)&gt;BR$4,$AA1266/$I1252,$AA1266-SUM($I1287:BQ1287))))</f>
        <v>0</v>
      </c>
      <c r="BS1287" s="31">
        <f>IF($I1252="n/a",0,IF(BS$4&lt;=$C1287,0,IF(SUM($C1287,$I1252)&gt;BS$4,$AA1266/$I1252,$AA1266-SUM($I1287:BR1287))))</f>
        <v>0</v>
      </c>
      <c r="BT1287" s="31">
        <f>IF($I1252="n/a",0,IF(BT$4&lt;=$C1287,0,IF(SUM($C1287,$I1252)&gt;BT$4,$AA1266/$I1252,$AA1266-SUM($I1287:BS1287))))</f>
        <v>0</v>
      </c>
      <c r="BU1287" s="31">
        <f>IF($I1252="n/a",0,IF(BU$4&lt;=$C1287,0,IF(SUM($C1287,$I1252)&gt;BU$4,$AA1266/$I1252,$AA1266-SUM($I1287:BT1287))))</f>
        <v>0</v>
      </c>
      <c r="BV1287" s="31">
        <f>IF($I1252="n/a",0,IF(BV$4&lt;=$C1287,0,IF(SUM($C1287,$I1252)&gt;BV$4,$AA1266/$I1252,$AA1266-SUM($I1287:BU1287))))</f>
        <v>0</v>
      </c>
      <c r="BW1287" s="31">
        <f>IF($I1252="n/a",0,IF(BW$4&lt;=$C1287,0,IF(SUM($C1287,$I1252)&gt;BW$4,$AA1266/$I1252,$AA1266-SUM($I1287:BV1287))))</f>
        <v>0</v>
      </c>
      <c r="BX1287" s="31">
        <f>IF($I1252="n/a",0,IF(BX$4&lt;=$C1287,0,IF(SUM($C1287,$I1252)&gt;BX$4,$AA1266/$I1252,$AA1266-SUM($I1287:BW1287))))</f>
        <v>0</v>
      </c>
      <c r="BY1287" s="31">
        <f>IF($I1252="n/a",0,IF(BY$4&lt;=$C1287,0,IF(SUM($C1287,$I1252)&gt;BY$4,$AA1266/$I1252,$AA1266-SUM($I1287:BX1287))))</f>
        <v>0</v>
      </c>
      <c r="BZ1287" s="31">
        <f>IF($I1252="n/a",0,IF(BZ$4&lt;=$C1287,0,IF(SUM($C1287,$I1252)&gt;BZ$4,$AA1266/$I1252,$AA1266-SUM($I1287:BY1287))))</f>
        <v>0</v>
      </c>
      <c r="CA1287" s="31">
        <f>IF($I1252="n/a",0,IF(CA$4&lt;=$C1287,0,IF(SUM($C1287,$I1252)&gt;CA$4,$AA1266/$I1252,$AA1266-SUM($I1287:BZ1287))))</f>
        <v>0</v>
      </c>
      <c r="CB1287" s="31">
        <f>IF($I1252="n/a",0,IF(CB$4&lt;=$C1287,0,IF(SUM($C1287,$I1252)&gt;CB$4,$AA1266/$I1252,$AA1266-SUM($I1287:CA1287))))</f>
        <v>0</v>
      </c>
      <c r="CC1287" s="31">
        <f>IF($I1252="n/a",0,IF(CC$4&lt;=$C1287,0,IF(SUM($C1287,$I1252)&gt;CC$4,$AA1266/$I1252,$AA1266-SUM($I1287:CB1287))))</f>
        <v>0</v>
      </c>
      <c r="CD1287" s="31">
        <f>IF($I1252="n/a",0,IF(CD$4&lt;=$C1287,0,IF(SUM($C1287,$I1252)&gt;CD$4,$AA1266/$I1252,$AA1266-SUM($I1287:CC1287))))</f>
        <v>0</v>
      </c>
      <c r="CE1287" s="31">
        <f>IF($I1252="n/a",0,IF(CE$4&lt;=$C1287,0,IF(SUM($C1287,$I1252)&gt;CE$4,$AA1266/$I1252,$AA1266-SUM($I1287:CD1287))))</f>
        <v>0</v>
      </c>
      <c r="CF1287" s="31">
        <f>IF($I1252="n/a",0,IF(CF$4&lt;=$C1287,0,IF(SUM($C1287,$I1252)&gt;CF$4,$AA1266/$I1252,$AA1266-SUM($I1287:CE1287))))</f>
        <v>0</v>
      </c>
    </row>
    <row r="1288" spans="1:84" s="153" customFormat="1" ht="12.75" customHeight="1">
      <c r="A1288"/>
      <c r="C1288" s="197">
        <v>2034</v>
      </c>
      <c r="D1288" s="21" t="s">
        <v>63</v>
      </c>
      <c r="E1288" s="21" t="s">
        <v>185</v>
      </c>
      <c r="I1288" s="31"/>
      <c r="J1288" s="31">
        <f>IF($I1252="n/a",0,IF(J$4&lt;=$C1288,0,IF(SUM($C1288,$I1252)&gt;J$4,$AB1266/$I1252,$AB1266-SUM($I1288:I1288))))</f>
        <v>0</v>
      </c>
      <c r="K1288" s="31">
        <f>IF($I1252="n/a",0,IF(K$4&lt;=$C1288,0,IF(SUM($C1288,$I1252)&gt;K$4,$AB1266/$I1252,$AB1266-SUM($I1288:J1288))))</f>
        <v>0</v>
      </c>
      <c r="L1288" s="31">
        <f>IF($I1252="n/a",0,IF(L$4&lt;=$C1288,0,IF(SUM($C1288,$I1252)&gt;L$4,$AB1266/$I1252,$AB1266-SUM($I1288:K1288))))</f>
        <v>0</v>
      </c>
      <c r="M1288" s="31">
        <f>IF($I1252="n/a",0,IF(M$4&lt;=$C1288,0,IF(SUM($C1288,$I1252)&gt;M$4,$AB1266/$I1252,$AB1266-SUM($I1288:L1288))))</f>
        <v>0</v>
      </c>
      <c r="N1288" s="31">
        <f>IF($I1252="n/a",0,IF(N$4&lt;=$C1288,0,IF(SUM($C1288,$I1252)&gt;N$4,$AB1266/$I1252,$AB1266-SUM($I1288:M1288))))</f>
        <v>0</v>
      </c>
      <c r="O1288" s="31">
        <f>IF($I1252="n/a",0,IF(O$4&lt;=$C1288,0,IF(SUM($C1288,$I1252)&gt;O$4,$AB1266/$I1252,$AB1266-SUM($I1288:N1288))))</f>
        <v>0</v>
      </c>
      <c r="P1288" s="31">
        <f>IF($I1252="n/a",0,IF(P$4&lt;=$C1288,0,IF(SUM($C1288,$I1252)&gt;P$4,$AB1266/$I1252,$AB1266-SUM($I1288:O1288))))</f>
        <v>0</v>
      </c>
      <c r="Q1288" s="31">
        <f>IF($I1252="n/a",0,IF(Q$4&lt;=$C1288,0,IF(SUM($C1288,$I1252)&gt;Q$4,$AB1266/$I1252,$AB1266-SUM($I1288:P1288))))</f>
        <v>0</v>
      </c>
      <c r="R1288" s="31">
        <f>IF($I1252="n/a",0,IF(R$4&lt;=$C1288,0,IF(SUM($C1288,$I1252)&gt;R$4,$AB1266/$I1252,$AB1266-SUM($I1288:Q1288))))</f>
        <v>0</v>
      </c>
      <c r="S1288" s="31">
        <f>IF($I1252="n/a",0,IF(S$4&lt;=$C1288,0,IF(SUM($C1288,$I1252)&gt;S$4,$AB1266/$I1252,$AB1266-SUM($I1288:R1288))))</f>
        <v>0</v>
      </c>
      <c r="T1288" s="31">
        <f>IF($I1252="n/a",0,IF(T$4&lt;=$C1288,0,IF(SUM($C1288,$I1252)&gt;T$4,$AB1266/$I1252,$AB1266-SUM($I1288:S1288))))</f>
        <v>0</v>
      </c>
      <c r="U1288" s="31">
        <f>IF($I1252="n/a",0,IF(U$4&lt;=$C1288,0,IF(SUM($C1288,$I1252)&gt;U$4,$AB1266/$I1252,$AB1266-SUM($I1288:T1288))))</f>
        <v>0</v>
      </c>
      <c r="V1288" s="31">
        <f>IF($I1252="n/a",0,IF(V$4&lt;=$C1288,0,IF(SUM($C1288,$I1252)&gt;V$4,$AB1266/$I1252,$AB1266-SUM($I1288:U1288))))</f>
        <v>0</v>
      </c>
      <c r="W1288" s="31">
        <f>IF($I1252="n/a",0,IF(W$4&lt;=$C1288,0,IF(SUM($C1288,$I1252)&gt;W$4,$AB1266/$I1252,$AB1266-SUM($I1288:V1288))))</f>
        <v>0</v>
      </c>
      <c r="X1288" s="31">
        <f>IF($I1252="n/a",0,IF(X$4&lt;=$C1288,0,IF(SUM($C1288,$I1252)&gt;X$4,$AB1266/$I1252,$AB1266-SUM($I1288:W1288))))</f>
        <v>0</v>
      </c>
      <c r="Y1288" s="31">
        <f>IF($I1252="n/a",0,IF(Y$4&lt;=$C1288,0,IF(SUM($C1288,$I1252)&gt;Y$4,$AB1266/$I1252,$AB1266-SUM($I1288:X1288))))</f>
        <v>0</v>
      </c>
      <c r="Z1288" s="31">
        <f>IF($I1252="n/a",0,IF(Z$4&lt;=$C1288,0,IF(SUM($C1288,$I1252)&gt;Z$4,$AB1266/$I1252,$AB1266-SUM($I1288:Y1288))))</f>
        <v>0</v>
      </c>
      <c r="AA1288" s="31">
        <f>IF($I1252="n/a",0,IF(AA$4&lt;=$C1288,0,IF(SUM($C1288,$I1252)&gt;AA$4,$AB1266/$I1252,$AB1266-SUM($I1288:Z1288))))</f>
        <v>0</v>
      </c>
      <c r="AB1288" s="31">
        <f>IF($I1252="n/a",0,IF(AB$4&lt;=$C1288,0,IF(SUM($C1288,$I1252)&gt;AB$4,$AB1266/$I1252,$AB1266-SUM($I1288:AA1288))))</f>
        <v>0</v>
      </c>
      <c r="AC1288" s="31">
        <f>IF($I1252="n/a",0,IF(AC$4&lt;=$C1288,0,IF(SUM($C1288,$I1252)&gt;AC$4,$AB1266/$I1252,$AB1266-SUM($I1288:AB1288))))</f>
        <v>0</v>
      </c>
      <c r="AD1288" s="31">
        <f>IF($I1252="n/a",0,IF(AD$4&lt;=$C1288,0,IF(SUM($C1288,$I1252)&gt;AD$4,$AB1266/$I1252,$AB1266-SUM($I1288:AC1288))))</f>
        <v>0</v>
      </c>
      <c r="AE1288" s="31">
        <f>IF($I1252="n/a",0,IF(AE$4&lt;=$C1288,0,IF(SUM($C1288,$I1252)&gt;AE$4,$AB1266/$I1252,$AB1266-SUM($I1288:AD1288))))</f>
        <v>0</v>
      </c>
      <c r="AF1288" s="31">
        <f>IF($I1252="n/a",0,IF(AF$4&lt;=$C1288,0,IF(SUM($C1288,$I1252)&gt;AF$4,$AB1266/$I1252,$AB1266-SUM($I1288:AE1288))))</f>
        <v>0</v>
      </c>
      <c r="AG1288" s="31">
        <f>IF($I1252="n/a",0,IF(AG$4&lt;=$C1288,0,IF(SUM($C1288,$I1252)&gt;AG$4,$AB1266/$I1252,$AB1266-SUM($I1288:AF1288))))</f>
        <v>0</v>
      </c>
      <c r="AH1288" s="31">
        <f>IF($I1252="n/a",0,IF(AH$4&lt;=$C1288,0,IF(SUM($C1288,$I1252)&gt;AH$4,$AB1266/$I1252,$AB1266-SUM($I1288:AG1288))))</f>
        <v>0</v>
      </c>
      <c r="AI1288" s="31">
        <f>IF($I1252="n/a",0,IF(AI$4&lt;=$C1288,0,IF(SUM($C1288,$I1252)&gt;AI$4,$AB1266/$I1252,$AB1266-SUM($I1288:AH1288))))</f>
        <v>0</v>
      </c>
      <c r="AJ1288" s="31">
        <f>IF($I1252="n/a",0,IF(AJ$4&lt;=$C1288,0,IF(SUM($C1288,$I1252)&gt;AJ$4,$AB1266/$I1252,$AB1266-SUM($I1288:AI1288))))</f>
        <v>0</v>
      </c>
      <c r="AK1288" s="31">
        <f>IF($I1252="n/a",0,IF(AK$4&lt;=$C1288,0,IF(SUM($C1288,$I1252)&gt;AK$4,$AB1266/$I1252,$AB1266-SUM($I1288:AJ1288))))</f>
        <v>0</v>
      </c>
      <c r="AL1288" s="31">
        <f>IF($I1252="n/a",0,IF(AL$4&lt;=$C1288,0,IF(SUM($C1288,$I1252)&gt;AL$4,$AB1266/$I1252,$AB1266-SUM($I1288:AK1288))))</f>
        <v>0</v>
      </c>
      <c r="AM1288" s="31">
        <f>IF($I1252="n/a",0,IF(AM$4&lt;=$C1288,0,IF(SUM($C1288,$I1252)&gt;AM$4,$AB1266/$I1252,$AB1266-SUM($I1288:AL1288))))</f>
        <v>0</v>
      </c>
      <c r="AN1288" s="31">
        <f>IF($I1252="n/a",0,IF(AN$4&lt;=$C1288,0,IF(SUM($C1288,$I1252)&gt;AN$4,$AB1266/$I1252,$AB1266-SUM($I1288:AM1288))))</f>
        <v>0</v>
      </c>
      <c r="AO1288" s="31">
        <f>IF($I1252="n/a",0,IF(AO$4&lt;=$C1288,0,IF(SUM($C1288,$I1252)&gt;AO$4,$AB1266/$I1252,$AB1266-SUM($I1288:AN1288))))</f>
        <v>0</v>
      </c>
      <c r="AP1288" s="31">
        <f>IF($I1252="n/a",0,IF(AP$4&lt;=$C1288,0,IF(SUM($C1288,$I1252)&gt;AP$4,$AB1266/$I1252,$AB1266-SUM($I1288:AO1288))))</f>
        <v>0</v>
      </c>
      <c r="AQ1288" s="31">
        <f>IF($I1252="n/a",0,IF(AQ$4&lt;=$C1288,0,IF(SUM($C1288,$I1252)&gt;AQ$4,$AB1266/$I1252,$AB1266-SUM($I1288:AP1288))))</f>
        <v>0</v>
      </c>
      <c r="AR1288" s="31">
        <f>IF($I1252="n/a",0,IF(AR$4&lt;=$C1288,0,IF(SUM($C1288,$I1252)&gt;AR$4,$AB1266/$I1252,$AB1266-SUM($I1288:AQ1288))))</f>
        <v>0</v>
      </c>
      <c r="AS1288" s="31">
        <f>IF($I1252="n/a",0,IF(AS$4&lt;=$C1288,0,IF(SUM($C1288,$I1252)&gt;AS$4,$AB1266/$I1252,$AB1266-SUM($I1288:AR1288))))</f>
        <v>0</v>
      </c>
      <c r="AT1288" s="31">
        <f>IF($I1252="n/a",0,IF(AT$4&lt;=$C1288,0,IF(SUM($C1288,$I1252)&gt;AT$4,$AB1266/$I1252,$AB1266-SUM($I1288:AS1288))))</f>
        <v>0</v>
      </c>
      <c r="AU1288" s="31">
        <f>IF($I1252="n/a",0,IF(AU$4&lt;=$C1288,0,IF(SUM($C1288,$I1252)&gt;AU$4,$AB1266/$I1252,$AB1266-SUM($I1288:AT1288))))</f>
        <v>0</v>
      </c>
      <c r="AV1288" s="31">
        <f>IF($I1252="n/a",0,IF(AV$4&lt;=$C1288,0,IF(SUM($C1288,$I1252)&gt;AV$4,$AB1266/$I1252,$AB1266-SUM($I1288:AU1288))))</f>
        <v>0</v>
      </c>
      <c r="AW1288" s="31">
        <f>IF($I1252="n/a",0,IF(AW$4&lt;=$C1288,0,IF(SUM($C1288,$I1252)&gt;AW$4,$AB1266/$I1252,$AB1266-SUM($I1288:AV1288))))</f>
        <v>0</v>
      </c>
      <c r="AX1288" s="31">
        <f>IF($I1252="n/a",0,IF(AX$4&lt;=$C1288,0,IF(SUM($C1288,$I1252)&gt;AX$4,$AB1266/$I1252,$AB1266-SUM($I1288:AW1288))))</f>
        <v>0</v>
      </c>
      <c r="AY1288" s="31">
        <f>IF($I1252="n/a",0,IF(AY$4&lt;=$C1288,0,IF(SUM($C1288,$I1252)&gt;AY$4,$AB1266/$I1252,$AB1266-SUM($I1288:AX1288))))</f>
        <v>0</v>
      </c>
      <c r="AZ1288" s="31">
        <f>IF($I1252="n/a",0,IF(AZ$4&lt;=$C1288,0,IF(SUM($C1288,$I1252)&gt;AZ$4,$AB1266/$I1252,$AB1266-SUM($I1288:AY1288))))</f>
        <v>0</v>
      </c>
      <c r="BA1288" s="31">
        <f>IF($I1252="n/a",0,IF(BA$4&lt;=$C1288,0,IF(SUM($C1288,$I1252)&gt;BA$4,$AB1266/$I1252,$AB1266-SUM($I1288:AZ1288))))</f>
        <v>0</v>
      </c>
      <c r="BB1288" s="31">
        <f>IF($I1252="n/a",0,IF(BB$4&lt;=$C1288,0,IF(SUM($C1288,$I1252)&gt;BB$4,$AB1266/$I1252,$AB1266-SUM($I1288:BA1288))))</f>
        <v>0</v>
      </c>
      <c r="BC1288" s="31">
        <f>IF($I1252="n/a",0,IF(BC$4&lt;=$C1288,0,IF(SUM($C1288,$I1252)&gt;BC$4,$AB1266/$I1252,$AB1266-SUM($I1288:BB1288))))</f>
        <v>0</v>
      </c>
      <c r="BD1288" s="31">
        <f>IF($I1252="n/a",0,IF(BD$4&lt;=$C1288,0,IF(SUM($C1288,$I1252)&gt;BD$4,$AB1266/$I1252,$AB1266-SUM($I1288:BC1288))))</f>
        <v>0</v>
      </c>
      <c r="BE1288" s="31">
        <f>IF($I1252="n/a",0,IF(BE$4&lt;=$C1288,0,IF(SUM($C1288,$I1252)&gt;BE$4,$AB1266/$I1252,$AB1266-SUM($I1288:BD1288))))</f>
        <v>0</v>
      </c>
      <c r="BF1288" s="31">
        <f>IF($I1252="n/a",0,IF(BF$4&lt;=$C1288,0,IF(SUM($C1288,$I1252)&gt;BF$4,$AB1266/$I1252,$AB1266-SUM($I1288:BE1288))))</f>
        <v>0</v>
      </c>
      <c r="BG1288" s="31">
        <f>IF($I1252="n/a",0,IF(BG$4&lt;=$C1288,0,IF(SUM($C1288,$I1252)&gt;BG$4,$AB1266/$I1252,$AB1266-SUM($I1288:BF1288))))</f>
        <v>0</v>
      </c>
      <c r="BH1288" s="31">
        <f>IF($I1252="n/a",0,IF(BH$4&lt;=$C1288,0,IF(SUM($C1288,$I1252)&gt;BH$4,$AB1266/$I1252,$AB1266-SUM($I1288:BG1288))))</f>
        <v>0</v>
      </c>
      <c r="BI1288" s="31">
        <f>IF($I1252="n/a",0,IF(BI$4&lt;=$C1288,0,IF(SUM($C1288,$I1252)&gt;BI$4,$AB1266/$I1252,$AB1266-SUM($I1288:BH1288))))</f>
        <v>0</v>
      </c>
      <c r="BJ1288" s="31">
        <f>IF($I1252="n/a",0,IF(BJ$4&lt;=$C1288,0,IF(SUM($C1288,$I1252)&gt;BJ$4,$AB1266/$I1252,$AB1266-SUM($I1288:BI1288))))</f>
        <v>0</v>
      </c>
      <c r="BK1288" s="31">
        <f>IF($I1252="n/a",0,IF(BK$4&lt;=$C1288,0,IF(SUM($C1288,$I1252)&gt;BK$4,$AB1266/$I1252,$AB1266-SUM($I1288:BJ1288))))</f>
        <v>0</v>
      </c>
      <c r="BL1288" s="31">
        <f>IF($I1252="n/a",0,IF(BL$4&lt;=$C1288,0,IF(SUM($C1288,$I1252)&gt;BL$4,$AB1266/$I1252,$AB1266-SUM($I1288:BK1288))))</f>
        <v>0</v>
      </c>
      <c r="BM1288" s="31">
        <f>IF($I1252="n/a",0,IF(BM$4&lt;=$C1288,0,IF(SUM($C1288,$I1252)&gt;BM$4,$AB1266/$I1252,$AB1266-SUM($I1288:BL1288))))</f>
        <v>0</v>
      </c>
      <c r="BN1288" s="31">
        <f>IF($I1252="n/a",0,IF(BN$4&lt;=$C1288,0,IF(SUM($C1288,$I1252)&gt;BN$4,$AB1266/$I1252,$AB1266-SUM($I1288:BM1288))))</f>
        <v>0</v>
      </c>
      <c r="BO1288" s="31">
        <f>IF($I1252="n/a",0,IF(BO$4&lt;=$C1288,0,IF(SUM($C1288,$I1252)&gt;BO$4,$AB1266/$I1252,$AB1266-SUM($I1288:BN1288))))</f>
        <v>0</v>
      </c>
      <c r="BP1288" s="31">
        <f>IF($I1252="n/a",0,IF(BP$4&lt;=$C1288,0,IF(SUM($C1288,$I1252)&gt;BP$4,$AB1266/$I1252,$AB1266-SUM($I1288:BO1288))))</f>
        <v>0</v>
      </c>
      <c r="BQ1288" s="31">
        <f>IF($I1252="n/a",0,IF(BQ$4&lt;=$C1288,0,IF(SUM($C1288,$I1252)&gt;BQ$4,$AB1266/$I1252,$AB1266-SUM($I1288:BP1288))))</f>
        <v>0</v>
      </c>
      <c r="BR1288" s="31">
        <f>IF($I1252="n/a",0,IF(BR$4&lt;=$C1288,0,IF(SUM($C1288,$I1252)&gt;BR$4,$AB1266/$I1252,$AB1266-SUM($I1288:BQ1288))))</f>
        <v>0</v>
      </c>
      <c r="BS1288" s="31">
        <f>IF($I1252="n/a",0,IF(BS$4&lt;=$C1288,0,IF(SUM($C1288,$I1252)&gt;BS$4,$AB1266/$I1252,$AB1266-SUM($I1288:BR1288))))</f>
        <v>0</v>
      </c>
      <c r="BT1288" s="31">
        <f>IF($I1252="n/a",0,IF(BT$4&lt;=$C1288,0,IF(SUM($C1288,$I1252)&gt;BT$4,$AB1266/$I1252,$AB1266-SUM($I1288:BS1288))))</f>
        <v>0</v>
      </c>
      <c r="BU1288" s="31">
        <f>IF($I1252="n/a",0,IF(BU$4&lt;=$C1288,0,IF(SUM($C1288,$I1252)&gt;BU$4,$AB1266/$I1252,$AB1266-SUM($I1288:BT1288))))</f>
        <v>0</v>
      </c>
      <c r="BV1288" s="31">
        <f>IF($I1252="n/a",0,IF(BV$4&lt;=$C1288,0,IF(SUM($C1288,$I1252)&gt;BV$4,$AB1266/$I1252,$AB1266-SUM($I1288:BU1288))))</f>
        <v>0</v>
      </c>
      <c r="BW1288" s="31">
        <f>IF($I1252="n/a",0,IF(BW$4&lt;=$C1288,0,IF(SUM($C1288,$I1252)&gt;BW$4,$AB1266/$I1252,$AB1266-SUM($I1288:BV1288))))</f>
        <v>0</v>
      </c>
      <c r="BX1288" s="31">
        <f>IF($I1252="n/a",0,IF(BX$4&lt;=$C1288,0,IF(SUM($C1288,$I1252)&gt;BX$4,$AB1266/$I1252,$AB1266-SUM($I1288:BW1288))))</f>
        <v>0</v>
      </c>
      <c r="BY1288" s="31">
        <f>IF($I1252="n/a",0,IF(BY$4&lt;=$C1288,0,IF(SUM($C1288,$I1252)&gt;BY$4,$AB1266/$I1252,$AB1266-SUM($I1288:BX1288))))</f>
        <v>0</v>
      </c>
      <c r="BZ1288" s="31">
        <f>IF($I1252="n/a",0,IF(BZ$4&lt;=$C1288,0,IF(SUM($C1288,$I1252)&gt;BZ$4,$AB1266/$I1252,$AB1266-SUM($I1288:BY1288))))</f>
        <v>0</v>
      </c>
      <c r="CA1288" s="31">
        <f>IF($I1252="n/a",0,IF(CA$4&lt;=$C1288,0,IF(SUM($C1288,$I1252)&gt;CA$4,$AB1266/$I1252,$AB1266-SUM($I1288:BZ1288))))</f>
        <v>0</v>
      </c>
      <c r="CB1288" s="31">
        <f>IF($I1252="n/a",0,IF(CB$4&lt;=$C1288,0,IF(SUM($C1288,$I1252)&gt;CB$4,$AB1266/$I1252,$AB1266-SUM($I1288:CA1288))))</f>
        <v>0</v>
      </c>
      <c r="CC1288" s="31">
        <f>IF($I1252="n/a",0,IF(CC$4&lt;=$C1288,0,IF(SUM($C1288,$I1252)&gt;CC$4,$AB1266/$I1252,$AB1266-SUM($I1288:CB1288))))</f>
        <v>0</v>
      </c>
      <c r="CD1288" s="31">
        <f>IF($I1252="n/a",0,IF(CD$4&lt;=$C1288,0,IF(SUM($C1288,$I1252)&gt;CD$4,$AB1266/$I1252,$AB1266-SUM($I1288:CC1288))))</f>
        <v>0</v>
      </c>
      <c r="CE1288" s="31">
        <f>IF($I1252="n/a",0,IF(CE$4&lt;=$C1288,0,IF(SUM($C1288,$I1252)&gt;CE$4,$AB1266/$I1252,$AB1266-SUM($I1288:CD1288))))</f>
        <v>0</v>
      </c>
      <c r="CF1288" s="31">
        <f>IF($I1252="n/a",0,IF(CF$4&lt;=$C1288,0,IF(SUM($C1288,$I1252)&gt;CF$4,$AB1266/$I1252,$AB1266-SUM($I1288:CE1288))))</f>
        <v>0</v>
      </c>
    </row>
    <row r="1289" spans="1:84" s="153" customFormat="1" ht="12.75" customHeight="1">
      <c r="A1289"/>
      <c r="C1289" s="197">
        <v>2035</v>
      </c>
      <c r="D1289" s="21" t="s">
        <v>64</v>
      </c>
      <c r="E1289" s="21" t="s">
        <v>185</v>
      </c>
      <c r="I1289" s="31"/>
      <c r="J1289" s="31">
        <f>IF($I1252="n/a",0,IF(J$4&lt;=$C1289,0,IF(SUM($C1289,$I1252)&gt;J$4,$AC1266/$I1252,$AC1266-SUM($I1289:I1289))))</f>
        <v>0</v>
      </c>
      <c r="K1289" s="31">
        <f>IF($I1252="n/a",0,IF(K$4&lt;=$C1289,0,IF(SUM($C1289,$I1252)&gt;K$4,$AC1266/$I1252,$AC1266-SUM($I1289:J1289))))</f>
        <v>0</v>
      </c>
      <c r="L1289" s="31">
        <f>IF($I1252="n/a",0,IF(L$4&lt;=$C1289,0,IF(SUM($C1289,$I1252)&gt;L$4,$AC1266/$I1252,$AC1266-SUM($I1289:K1289))))</f>
        <v>0</v>
      </c>
      <c r="M1289" s="31">
        <f>IF($I1252="n/a",0,IF(M$4&lt;=$C1289,0,IF(SUM($C1289,$I1252)&gt;M$4,$AC1266/$I1252,$AC1266-SUM($I1289:L1289))))</f>
        <v>0</v>
      </c>
      <c r="N1289" s="31">
        <f>IF($I1252="n/a",0,IF(N$4&lt;=$C1289,0,IF(SUM($C1289,$I1252)&gt;N$4,$AC1266/$I1252,$AC1266-SUM($I1289:M1289))))</f>
        <v>0</v>
      </c>
      <c r="O1289" s="31">
        <f>IF($I1252="n/a",0,IF(O$4&lt;=$C1289,0,IF(SUM($C1289,$I1252)&gt;O$4,$AC1266/$I1252,$AC1266-SUM($I1289:N1289))))</f>
        <v>0</v>
      </c>
      <c r="P1289" s="31">
        <f>IF($I1252="n/a",0,IF(P$4&lt;=$C1289,0,IF(SUM($C1289,$I1252)&gt;P$4,$AC1266/$I1252,$AC1266-SUM($I1289:O1289))))</f>
        <v>0</v>
      </c>
      <c r="Q1289" s="31">
        <f>IF($I1252="n/a",0,IF(Q$4&lt;=$C1289,0,IF(SUM($C1289,$I1252)&gt;Q$4,$AC1266/$I1252,$AC1266-SUM($I1289:P1289))))</f>
        <v>0</v>
      </c>
      <c r="R1289" s="31">
        <f>IF($I1252="n/a",0,IF(R$4&lt;=$C1289,0,IF(SUM($C1289,$I1252)&gt;R$4,$AC1266/$I1252,$AC1266-SUM($I1289:Q1289))))</f>
        <v>0</v>
      </c>
      <c r="S1289" s="31">
        <f>IF($I1252="n/a",0,IF(S$4&lt;=$C1289,0,IF(SUM($C1289,$I1252)&gt;S$4,$AC1266/$I1252,$AC1266-SUM($I1289:R1289))))</f>
        <v>0</v>
      </c>
      <c r="T1289" s="31">
        <f>IF($I1252="n/a",0,IF(T$4&lt;=$C1289,0,IF(SUM($C1289,$I1252)&gt;T$4,$AC1266/$I1252,$AC1266-SUM($I1289:S1289))))</f>
        <v>0</v>
      </c>
      <c r="U1289" s="31">
        <f>IF($I1252="n/a",0,IF(U$4&lt;=$C1289,0,IF(SUM($C1289,$I1252)&gt;U$4,$AC1266/$I1252,$AC1266-SUM($I1289:T1289))))</f>
        <v>0</v>
      </c>
      <c r="V1289" s="31">
        <f>IF($I1252="n/a",0,IF(V$4&lt;=$C1289,0,IF(SUM($C1289,$I1252)&gt;V$4,$AC1266/$I1252,$AC1266-SUM($I1289:U1289))))</f>
        <v>0</v>
      </c>
      <c r="W1289" s="31">
        <f>IF($I1252="n/a",0,IF(W$4&lt;=$C1289,0,IF(SUM($C1289,$I1252)&gt;W$4,$AC1266/$I1252,$AC1266-SUM($I1289:V1289))))</f>
        <v>0</v>
      </c>
      <c r="X1289" s="31">
        <f>IF($I1252="n/a",0,IF(X$4&lt;=$C1289,0,IF(SUM($C1289,$I1252)&gt;X$4,$AC1266/$I1252,$AC1266-SUM($I1289:W1289))))</f>
        <v>0</v>
      </c>
      <c r="Y1289" s="31">
        <f>IF($I1252="n/a",0,IF(Y$4&lt;=$C1289,0,IF(SUM($C1289,$I1252)&gt;Y$4,$AC1266/$I1252,$AC1266-SUM($I1289:X1289))))</f>
        <v>0</v>
      </c>
      <c r="Z1289" s="31">
        <f>IF($I1252="n/a",0,IF(Z$4&lt;=$C1289,0,IF(SUM($C1289,$I1252)&gt;Z$4,$AC1266/$I1252,$AC1266-SUM($I1289:Y1289))))</f>
        <v>0</v>
      </c>
      <c r="AA1289" s="31">
        <f>IF($I1252="n/a",0,IF(AA$4&lt;=$C1289,0,IF(SUM($C1289,$I1252)&gt;AA$4,$AC1266/$I1252,$AC1266-SUM($I1289:Z1289))))</f>
        <v>0</v>
      </c>
      <c r="AB1289" s="31">
        <f>IF($I1252="n/a",0,IF(AB$4&lt;=$C1289,0,IF(SUM($C1289,$I1252)&gt;AB$4,$AC1266/$I1252,$AC1266-SUM($I1289:AA1289))))</f>
        <v>0</v>
      </c>
      <c r="AC1289" s="31">
        <f>IF($I1252="n/a",0,IF(AC$4&lt;=$C1289,0,IF(SUM($C1289,$I1252)&gt;AC$4,$AC1266/$I1252,$AC1266-SUM($I1289:AB1289))))</f>
        <v>0</v>
      </c>
      <c r="AD1289" s="31">
        <f>IF($I1252="n/a",0,IF(AD$4&lt;=$C1289,0,IF(SUM($C1289,$I1252)&gt;AD$4,$AC1266/$I1252,$AC1266-SUM($I1289:AC1289))))</f>
        <v>0</v>
      </c>
      <c r="AE1289" s="31">
        <f>IF($I1252="n/a",0,IF(AE$4&lt;=$C1289,0,IF(SUM($C1289,$I1252)&gt;AE$4,$AC1266/$I1252,$AC1266-SUM($I1289:AD1289))))</f>
        <v>0</v>
      </c>
      <c r="AF1289" s="31">
        <f>IF($I1252="n/a",0,IF(AF$4&lt;=$C1289,0,IF(SUM($C1289,$I1252)&gt;AF$4,$AC1266/$I1252,$AC1266-SUM($I1289:AE1289))))</f>
        <v>0</v>
      </c>
      <c r="AG1289" s="31">
        <f>IF($I1252="n/a",0,IF(AG$4&lt;=$C1289,0,IF(SUM($C1289,$I1252)&gt;AG$4,$AC1266/$I1252,$AC1266-SUM($I1289:AF1289))))</f>
        <v>0</v>
      </c>
      <c r="AH1289" s="31">
        <f>IF($I1252="n/a",0,IF(AH$4&lt;=$C1289,0,IF(SUM($C1289,$I1252)&gt;AH$4,$AC1266/$I1252,$AC1266-SUM($I1289:AG1289))))</f>
        <v>0</v>
      </c>
      <c r="AI1289" s="31">
        <f>IF($I1252="n/a",0,IF(AI$4&lt;=$C1289,0,IF(SUM($C1289,$I1252)&gt;AI$4,$AC1266/$I1252,$AC1266-SUM($I1289:AH1289))))</f>
        <v>0</v>
      </c>
      <c r="AJ1289" s="31">
        <f>IF($I1252="n/a",0,IF(AJ$4&lt;=$C1289,0,IF(SUM($C1289,$I1252)&gt;AJ$4,$AC1266/$I1252,$AC1266-SUM($I1289:AI1289))))</f>
        <v>0</v>
      </c>
      <c r="AK1289" s="31">
        <f>IF($I1252="n/a",0,IF(AK$4&lt;=$C1289,0,IF(SUM($C1289,$I1252)&gt;AK$4,$AC1266/$I1252,$AC1266-SUM($I1289:AJ1289))))</f>
        <v>0</v>
      </c>
      <c r="AL1289" s="31">
        <f>IF($I1252="n/a",0,IF(AL$4&lt;=$C1289,0,IF(SUM($C1289,$I1252)&gt;AL$4,$AC1266/$I1252,$AC1266-SUM($I1289:AK1289))))</f>
        <v>0</v>
      </c>
      <c r="AM1289" s="31">
        <f>IF($I1252="n/a",0,IF(AM$4&lt;=$C1289,0,IF(SUM($C1289,$I1252)&gt;AM$4,$AC1266/$I1252,$AC1266-SUM($I1289:AL1289))))</f>
        <v>0</v>
      </c>
      <c r="AN1289" s="31">
        <f>IF($I1252="n/a",0,IF(AN$4&lt;=$C1289,0,IF(SUM($C1289,$I1252)&gt;AN$4,$AC1266/$I1252,$AC1266-SUM($I1289:AM1289))))</f>
        <v>0</v>
      </c>
      <c r="AO1289" s="31">
        <f>IF($I1252="n/a",0,IF(AO$4&lt;=$C1289,0,IF(SUM($C1289,$I1252)&gt;AO$4,$AC1266/$I1252,$AC1266-SUM($I1289:AN1289))))</f>
        <v>0</v>
      </c>
      <c r="AP1289" s="31">
        <f>IF($I1252="n/a",0,IF(AP$4&lt;=$C1289,0,IF(SUM($C1289,$I1252)&gt;AP$4,$AC1266/$I1252,$AC1266-SUM($I1289:AO1289))))</f>
        <v>0</v>
      </c>
      <c r="AQ1289" s="31">
        <f>IF($I1252="n/a",0,IF(AQ$4&lt;=$C1289,0,IF(SUM($C1289,$I1252)&gt;AQ$4,$AC1266/$I1252,$AC1266-SUM($I1289:AP1289))))</f>
        <v>0</v>
      </c>
      <c r="AR1289" s="31">
        <f>IF($I1252="n/a",0,IF(AR$4&lt;=$C1289,0,IF(SUM($C1289,$I1252)&gt;AR$4,$AC1266/$I1252,$AC1266-SUM($I1289:AQ1289))))</f>
        <v>0</v>
      </c>
      <c r="AS1289" s="31">
        <f>IF($I1252="n/a",0,IF(AS$4&lt;=$C1289,0,IF(SUM($C1289,$I1252)&gt;AS$4,$AC1266/$I1252,$AC1266-SUM($I1289:AR1289))))</f>
        <v>0</v>
      </c>
      <c r="AT1289" s="31">
        <f>IF($I1252="n/a",0,IF(AT$4&lt;=$C1289,0,IF(SUM($C1289,$I1252)&gt;AT$4,$AC1266/$I1252,$AC1266-SUM($I1289:AS1289))))</f>
        <v>0</v>
      </c>
      <c r="AU1289" s="31">
        <f>IF($I1252="n/a",0,IF(AU$4&lt;=$C1289,0,IF(SUM($C1289,$I1252)&gt;AU$4,$AC1266/$I1252,$AC1266-SUM($I1289:AT1289))))</f>
        <v>0</v>
      </c>
      <c r="AV1289" s="31">
        <f>IF($I1252="n/a",0,IF(AV$4&lt;=$C1289,0,IF(SUM($C1289,$I1252)&gt;AV$4,$AC1266/$I1252,$AC1266-SUM($I1289:AU1289))))</f>
        <v>0</v>
      </c>
      <c r="AW1289" s="31">
        <f>IF($I1252="n/a",0,IF(AW$4&lt;=$C1289,0,IF(SUM($C1289,$I1252)&gt;AW$4,$AC1266/$I1252,$AC1266-SUM($I1289:AV1289))))</f>
        <v>0</v>
      </c>
      <c r="AX1289" s="31">
        <f>IF($I1252="n/a",0,IF(AX$4&lt;=$C1289,0,IF(SUM($C1289,$I1252)&gt;AX$4,$AC1266/$I1252,$AC1266-SUM($I1289:AW1289))))</f>
        <v>0</v>
      </c>
      <c r="AY1289" s="31">
        <f>IF($I1252="n/a",0,IF(AY$4&lt;=$C1289,0,IF(SUM($C1289,$I1252)&gt;AY$4,$AC1266/$I1252,$AC1266-SUM($I1289:AX1289))))</f>
        <v>0</v>
      </c>
      <c r="AZ1289" s="31">
        <f>IF($I1252="n/a",0,IF(AZ$4&lt;=$C1289,0,IF(SUM($C1289,$I1252)&gt;AZ$4,$AC1266/$I1252,$AC1266-SUM($I1289:AY1289))))</f>
        <v>0</v>
      </c>
      <c r="BA1289" s="31">
        <f>IF($I1252="n/a",0,IF(BA$4&lt;=$C1289,0,IF(SUM($C1289,$I1252)&gt;BA$4,$AC1266/$I1252,$AC1266-SUM($I1289:AZ1289))))</f>
        <v>0</v>
      </c>
      <c r="BB1289" s="31">
        <f>IF($I1252="n/a",0,IF(BB$4&lt;=$C1289,0,IF(SUM($C1289,$I1252)&gt;BB$4,$AC1266/$I1252,$AC1266-SUM($I1289:BA1289))))</f>
        <v>0</v>
      </c>
      <c r="BC1289" s="31">
        <f>IF($I1252="n/a",0,IF(BC$4&lt;=$C1289,0,IF(SUM($C1289,$I1252)&gt;BC$4,$AC1266/$I1252,$AC1266-SUM($I1289:BB1289))))</f>
        <v>0</v>
      </c>
      <c r="BD1289" s="31">
        <f>IF($I1252="n/a",0,IF(BD$4&lt;=$C1289,0,IF(SUM($C1289,$I1252)&gt;BD$4,$AC1266/$I1252,$AC1266-SUM($I1289:BC1289))))</f>
        <v>0</v>
      </c>
      <c r="BE1289" s="31">
        <f>IF($I1252="n/a",0,IF(BE$4&lt;=$C1289,0,IF(SUM($C1289,$I1252)&gt;BE$4,$AC1266/$I1252,$AC1266-SUM($I1289:BD1289))))</f>
        <v>0</v>
      </c>
      <c r="BF1289" s="31">
        <f>IF($I1252="n/a",0,IF(BF$4&lt;=$C1289,0,IF(SUM($C1289,$I1252)&gt;BF$4,$AC1266/$I1252,$AC1266-SUM($I1289:BE1289))))</f>
        <v>0</v>
      </c>
      <c r="BG1289" s="31">
        <f>IF($I1252="n/a",0,IF(BG$4&lt;=$C1289,0,IF(SUM($C1289,$I1252)&gt;BG$4,$AC1266/$I1252,$AC1266-SUM($I1289:BF1289))))</f>
        <v>0</v>
      </c>
      <c r="BH1289" s="31">
        <f>IF($I1252="n/a",0,IF(BH$4&lt;=$C1289,0,IF(SUM($C1289,$I1252)&gt;BH$4,$AC1266/$I1252,$AC1266-SUM($I1289:BG1289))))</f>
        <v>0</v>
      </c>
      <c r="BI1289" s="31">
        <f>IF($I1252="n/a",0,IF(BI$4&lt;=$C1289,0,IF(SUM($C1289,$I1252)&gt;BI$4,$AC1266/$I1252,$AC1266-SUM($I1289:BH1289))))</f>
        <v>0</v>
      </c>
      <c r="BJ1289" s="31">
        <f>IF($I1252="n/a",0,IF(BJ$4&lt;=$C1289,0,IF(SUM($C1289,$I1252)&gt;BJ$4,$AC1266/$I1252,$AC1266-SUM($I1289:BI1289))))</f>
        <v>0</v>
      </c>
      <c r="BK1289" s="31">
        <f>IF($I1252="n/a",0,IF(BK$4&lt;=$C1289,0,IF(SUM($C1289,$I1252)&gt;BK$4,$AC1266/$I1252,$AC1266-SUM($I1289:BJ1289))))</f>
        <v>0</v>
      </c>
      <c r="BL1289" s="31">
        <f>IF($I1252="n/a",0,IF(BL$4&lt;=$C1289,0,IF(SUM($C1289,$I1252)&gt;BL$4,$AC1266/$I1252,$AC1266-SUM($I1289:BK1289))))</f>
        <v>0</v>
      </c>
      <c r="BM1289" s="31">
        <f>IF($I1252="n/a",0,IF(BM$4&lt;=$C1289,0,IF(SUM($C1289,$I1252)&gt;BM$4,$AC1266/$I1252,$AC1266-SUM($I1289:BL1289))))</f>
        <v>0</v>
      </c>
      <c r="BN1289" s="31">
        <f>IF($I1252="n/a",0,IF(BN$4&lt;=$C1289,0,IF(SUM($C1289,$I1252)&gt;BN$4,$AC1266/$I1252,$AC1266-SUM($I1289:BM1289))))</f>
        <v>0</v>
      </c>
      <c r="BO1289" s="31">
        <f>IF($I1252="n/a",0,IF(BO$4&lt;=$C1289,0,IF(SUM($C1289,$I1252)&gt;BO$4,$AC1266/$I1252,$AC1266-SUM($I1289:BN1289))))</f>
        <v>0</v>
      </c>
      <c r="BP1289" s="31">
        <f>IF($I1252="n/a",0,IF(BP$4&lt;=$C1289,0,IF(SUM($C1289,$I1252)&gt;BP$4,$AC1266/$I1252,$AC1266-SUM($I1289:BO1289))))</f>
        <v>0</v>
      </c>
      <c r="BQ1289" s="31">
        <f>IF($I1252="n/a",0,IF(BQ$4&lt;=$C1289,0,IF(SUM($C1289,$I1252)&gt;BQ$4,$AC1266/$I1252,$AC1266-SUM($I1289:BP1289))))</f>
        <v>0</v>
      </c>
      <c r="BR1289" s="31">
        <f>IF($I1252="n/a",0,IF(BR$4&lt;=$C1289,0,IF(SUM($C1289,$I1252)&gt;BR$4,$AC1266/$I1252,$AC1266-SUM($I1289:BQ1289))))</f>
        <v>0</v>
      </c>
      <c r="BS1289" s="31">
        <f>IF($I1252="n/a",0,IF(BS$4&lt;=$C1289,0,IF(SUM($C1289,$I1252)&gt;BS$4,$AC1266/$I1252,$AC1266-SUM($I1289:BR1289))))</f>
        <v>0</v>
      </c>
      <c r="BT1289" s="31">
        <f>IF($I1252="n/a",0,IF(BT$4&lt;=$C1289,0,IF(SUM($C1289,$I1252)&gt;BT$4,$AC1266/$I1252,$AC1266-SUM($I1289:BS1289))))</f>
        <v>0</v>
      </c>
      <c r="BU1289" s="31">
        <f>IF($I1252="n/a",0,IF(BU$4&lt;=$C1289,0,IF(SUM($C1289,$I1252)&gt;BU$4,$AC1266/$I1252,$AC1266-SUM($I1289:BT1289))))</f>
        <v>0</v>
      </c>
      <c r="BV1289" s="31">
        <f>IF($I1252="n/a",0,IF(BV$4&lt;=$C1289,0,IF(SUM($C1289,$I1252)&gt;BV$4,$AC1266/$I1252,$AC1266-SUM($I1289:BU1289))))</f>
        <v>0</v>
      </c>
      <c r="BW1289" s="31">
        <f>IF($I1252="n/a",0,IF(BW$4&lt;=$C1289,0,IF(SUM($C1289,$I1252)&gt;BW$4,$AC1266/$I1252,$AC1266-SUM($I1289:BV1289))))</f>
        <v>0</v>
      </c>
      <c r="BX1289" s="31">
        <f>IF($I1252="n/a",0,IF(BX$4&lt;=$C1289,0,IF(SUM($C1289,$I1252)&gt;BX$4,$AC1266/$I1252,$AC1266-SUM($I1289:BW1289))))</f>
        <v>0</v>
      </c>
      <c r="BY1289" s="31">
        <f>IF($I1252="n/a",0,IF(BY$4&lt;=$C1289,0,IF(SUM($C1289,$I1252)&gt;BY$4,$AC1266/$I1252,$AC1266-SUM($I1289:BX1289))))</f>
        <v>0</v>
      </c>
      <c r="BZ1289" s="31">
        <f>IF($I1252="n/a",0,IF(BZ$4&lt;=$C1289,0,IF(SUM($C1289,$I1252)&gt;BZ$4,$AC1266/$I1252,$AC1266-SUM($I1289:BY1289))))</f>
        <v>0</v>
      </c>
      <c r="CA1289" s="31">
        <f>IF($I1252="n/a",0,IF(CA$4&lt;=$C1289,0,IF(SUM($C1289,$I1252)&gt;CA$4,$AC1266/$I1252,$AC1266-SUM($I1289:BZ1289))))</f>
        <v>0</v>
      </c>
      <c r="CB1289" s="31">
        <f>IF($I1252="n/a",0,IF(CB$4&lt;=$C1289,0,IF(SUM($C1289,$I1252)&gt;CB$4,$AC1266/$I1252,$AC1266-SUM($I1289:CA1289))))</f>
        <v>0</v>
      </c>
      <c r="CC1289" s="31">
        <f>IF($I1252="n/a",0,IF(CC$4&lt;=$C1289,0,IF(SUM($C1289,$I1252)&gt;CC$4,$AC1266/$I1252,$AC1266-SUM($I1289:CB1289))))</f>
        <v>0</v>
      </c>
      <c r="CD1289" s="31">
        <f>IF($I1252="n/a",0,IF(CD$4&lt;=$C1289,0,IF(SUM($C1289,$I1252)&gt;CD$4,$AC1266/$I1252,$AC1266-SUM($I1289:CC1289))))</f>
        <v>0</v>
      </c>
      <c r="CE1289" s="31">
        <f>IF($I1252="n/a",0,IF(CE$4&lt;=$C1289,0,IF(SUM($C1289,$I1252)&gt;CE$4,$AC1266/$I1252,$AC1266-SUM($I1289:CD1289))))</f>
        <v>0</v>
      </c>
      <c r="CF1289" s="31">
        <f>IF($I1252="n/a",0,IF(CF$4&lt;=$C1289,0,IF(SUM($C1289,$I1252)&gt;CF$4,$AC1266/$I1252,$AC1266-SUM($I1289:CE1289))))</f>
        <v>0</v>
      </c>
    </row>
    <row r="1290" spans="1:84" s="153" customFormat="1" ht="12.75" customHeight="1">
      <c r="A1290"/>
      <c r="C1290" s="197">
        <v>2036</v>
      </c>
      <c r="D1290" s="21" t="s">
        <v>65</v>
      </c>
      <c r="E1290" s="21" t="s">
        <v>185</v>
      </c>
      <c r="I1290" s="31"/>
      <c r="J1290" s="31">
        <f>IF($I1252="n/a",0,IF(J$4&lt;=$C1290,0,IF(SUM($C1290,$I1252)&gt;J$4,$AD1266/$I1252,$AD1266-SUM($I1290:I1290))))</f>
        <v>0</v>
      </c>
      <c r="K1290" s="31">
        <f>IF($I1252="n/a",0,IF(K$4&lt;=$C1290,0,IF(SUM($C1290,$I1252)&gt;K$4,$AD1266/$I1252,$AD1266-SUM($I1290:J1290))))</f>
        <v>0</v>
      </c>
      <c r="L1290" s="31">
        <f>IF($I1252="n/a",0,IF(L$4&lt;=$C1290,0,IF(SUM($C1290,$I1252)&gt;L$4,$AD1266/$I1252,$AD1266-SUM($I1290:K1290))))</f>
        <v>0</v>
      </c>
      <c r="M1290" s="31">
        <f>IF($I1252="n/a",0,IF(M$4&lt;=$C1290,0,IF(SUM($C1290,$I1252)&gt;M$4,$AD1266/$I1252,$AD1266-SUM($I1290:L1290))))</f>
        <v>0</v>
      </c>
      <c r="N1290" s="31">
        <f>IF($I1252="n/a",0,IF(N$4&lt;=$C1290,0,IF(SUM($C1290,$I1252)&gt;N$4,$AD1266/$I1252,$AD1266-SUM($I1290:M1290))))</f>
        <v>0</v>
      </c>
      <c r="O1290" s="31">
        <f>IF($I1252="n/a",0,IF(O$4&lt;=$C1290,0,IF(SUM($C1290,$I1252)&gt;O$4,$AD1266/$I1252,$AD1266-SUM($I1290:N1290))))</f>
        <v>0</v>
      </c>
      <c r="P1290" s="31">
        <f>IF($I1252="n/a",0,IF(P$4&lt;=$C1290,0,IF(SUM($C1290,$I1252)&gt;P$4,$AD1266/$I1252,$AD1266-SUM($I1290:O1290))))</f>
        <v>0</v>
      </c>
      <c r="Q1290" s="31">
        <f>IF($I1252="n/a",0,IF(Q$4&lt;=$C1290,0,IF(SUM($C1290,$I1252)&gt;Q$4,$AD1266/$I1252,$AD1266-SUM($I1290:P1290))))</f>
        <v>0</v>
      </c>
      <c r="R1290" s="31">
        <f>IF($I1252="n/a",0,IF(R$4&lt;=$C1290,0,IF(SUM($C1290,$I1252)&gt;R$4,$AD1266/$I1252,$AD1266-SUM($I1290:Q1290))))</f>
        <v>0</v>
      </c>
      <c r="S1290" s="31">
        <f>IF($I1252="n/a",0,IF(S$4&lt;=$C1290,0,IF(SUM($C1290,$I1252)&gt;S$4,$AD1266/$I1252,$AD1266-SUM($I1290:R1290))))</f>
        <v>0</v>
      </c>
      <c r="T1290" s="31">
        <f>IF($I1252="n/a",0,IF(T$4&lt;=$C1290,0,IF(SUM($C1290,$I1252)&gt;T$4,$AD1266/$I1252,$AD1266-SUM($I1290:S1290))))</f>
        <v>0</v>
      </c>
      <c r="U1290" s="31">
        <f>IF($I1252="n/a",0,IF(U$4&lt;=$C1290,0,IF(SUM($C1290,$I1252)&gt;U$4,$AD1266/$I1252,$AD1266-SUM($I1290:T1290))))</f>
        <v>0</v>
      </c>
      <c r="V1290" s="31">
        <f>IF($I1252="n/a",0,IF(V$4&lt;=$C1290,0,IF(SUM($C1290,$I1252)&gt;V$4,$AD1266/$I1252,$AD1266-SUM($I1290:U1290))))</f>
        <v>0</v>
      </c>
      <c r="W1290" s="31">
        <f>IF($I1252="n/a",0,IF(W$4&lt;=$C1290,0,IF(SUM($C1290,$I1252)&gt;W$4,$AD1266/$I1252,$AD1266-SUM($I1290:V1290))))</f>
        <v>0</v>
      </c>
      <c r="X1290" s="31">
        <f>IF($I1252="n/a",0,IF(X$4&lt;=$C1290,0,IF(SUM($C1290,$I1252)&gt;X$4,$AD1266/$I1252,$AD1266-SUM($I1290:W1290))))</f>
        <v>0</v>
      </c>
      <c r="Y1290" s="31">
        <f>IF($I1252="n/a",0,IF(Y$4&lt;=$C1290,0,IF(SUM($C1290,$I1252)&gt;Y$4,$AD1266/$I1252,$AD1266-SUM($I1290:X1290))))</f>
        <v>0</v>
      </c>
      <c r="Z1290" s="31">
        <f>IF($I1252="n/a",0,IF(Z$4&lt;=$C1290,0,IF(SUM($C1290,$I1252)&gt;Z$4,$AD1266/$I1252,$AD1266-SUM($I1290:Y1290))))</f>
        <v>0</v>
      </c>
      <c r="AA1290" s="31">
        <f>IF($I1252="n/a",0,IF(AA$4&lt;=$C1290,0,IF(SUM($C1290,$I1252)&gt;AA$4,$AD1266/$I1252,$AD1266-SUM($I1290:Z1290))))</f>
        <v>0</v>
      </c>
      <c r="AB1290" s="31">
        <f>IF($I1252="n/a",0,IF(AB$4&lt;=$C1290,0,IF(SUM($C1290,$I1252)&gt;AB$4,$AD1266/$I1252,$AD1266-SUM($I1290:AA1290))))</f>
        <v>0</v>
      </c>
      <c r="AC1290" s="31">
        <f>IF($I1252="n/a",0,IF(AC$4&lt;=$C1290,0,IF(SUM($C1290,$I1252)&gt;AC$4,$AD1266/$I1252,$AD1266-SUM($I1290:AB1290))))</f>
        <v>0</v>
      </c>
      <c r="AD1290" s="31">
        <f>IF($I1252="n/a",0,IF(AD$4&lt;=$C1290,0,IF(SUM($C1290,$I1252)&gt;AD$4,$AD1266/$I1252,$AD1266-SUM($I1290:AC1290))))</f>
        <v>0</v>
      </c>
      <c r="AE1290" s="31">
        <f>IF($I1252="n/a",0,IF(AE$4&lt;=$C1290,0,IF(SUM($C1290,$I1252)&gt;AE$4,$AD1266/$I1252,$AD1266-SUM($I1290:AD1290))))</f>
        <v>0</v>
      </c>
      <c r="AF1290" s="31">
        <f>IF($I1252="n/a",0,IF(AF$4&lt;=$C1290,0,IF(SUM($C1290,$I1252)&gt;AF$4,$AD1266/$I1252,$AD1266-SUM($I1290:AE1290))))</f>
        <v>0</v>
      </c>
      <c r="AG1290" s="31">
        <f>IF($I1252="n/a",0,IF(AG$4&lt;=$C1290,0,IF(SUM($C1290,$I1252)&gt;AG$4,$AD1266/$I1252,$AD1266-SUM($I1290:AF1290))))</f>
        <v>0</v>
      </c>
      <c r="AH1290" s="31">
        <f>IF($I1252="n/a",0,IF(AH$4&lt;=$C1290,0,IF(SUM($C1290,$I1252)&gt;AH$4,$AD1266/$I1252,$AD1266-SUM($I1290:AG1290))))</f>
        <v>0</v>
      </c>
      <c r="AI1290" s="31">
        <f>IF($I1252="n/a",0,IF(AI$4&lt;=$C1290,0,IF(SUM($C1290,$I1252)&gt;AI$4,$AD1266/$I1252,$AD1266-SUM($I1290:AH1290))))</f>
        <v>0</v>
      </c>
      <c r="AJ1290" s="31">
        <f>IF($I1252="n/a",0,IF(AJ$4&lt;=$C1290,0,IF(SUM($C1290,$I1252)&gt;AJ$4,$AD1266/$I1252,$AD1266-SUM($I1290:AI1290))))</f>
        <v>0</v>
      </c>
      <c r="AK1290" s="31">
        <f>IF($I1252="n/a",0,IF(AK$4&lt;=$C1290,0,IF(SUM($C1290,$I1252)&gt;AK$4,$AD1266/$I1252,$AD1266-SUM($I1290:AJ1290))))</f>
        <v>0</v>
      </c>
      <c r="AL1290" s="31">
        <f>IF($I1252="n/a",0,IF(AL$4&lt;=$C1290,0,IF(SUM($C1290,$I1252)&gt;AL$4,$AD1266/$I1252,$AD1266-SUM($I1290:AK1290))))</f>
        <v>0</v>
      </c>
      <c r="AM1290" s="31">
        <f>IF($I1252="n/a",0,IF(AM$4&lt;=$C1290,0,IF(SUM($C1290,$I1252)&gt;AM$4,$AD1266/$I1252,$AD1266-SUM($I1290:AL1290))))</f>
        <v>0</v>
      </c>
      <c r="AN1290" s="31">
        <f>IF($I1252="n/a",0,IF(AN$4&lt;=$C1290,0,IF(SUM($C1290,$I1252)&gt;AN$4,$AD1266/$I1252,$AD1266-SUM($I1290:AM1290))))</f>
        <v>0</v>
      </c>
      <c r="AO1290" s="31">
        <f>IF($I1252="n/a",0,IF(AO$4&lt;=$C1290,0,IF(SUM($C1290,$I1252)&gt;AO$4,$AD1266/$I1252,$AD1266-SUM($I1290:AN1290))))</f>
        <v>0</v>
      </c>
      <c r="AP1290" s="31">
        <f>IF($I1252="n/a",0,IF(AP$4&lt;=$C1290,0,IF(SUM($C1290,$I1252)&gt;AP$4,$AD1266/$I1252,$AD1266-SUM($I1290:AO1290))))</f>
        <v>0</v>
      </c>
      <c r="AQ1290" s="31">
        <f>IF($I1252="n/a",0,IF(AQ$4&lt;=$C1290,0,IF(SUM($C1290,$I1252)&gt;AQ$4,$AD1266/$I1252,$AD1266-SUM($I1290:AP1290))))</f>
        <v>0</v>
      </c>
      <c r="AR1290" s="31">
        <f>IF($I1252="n/a",0,IF(AR$4&lt;=$C1290,0,IF(SUM($C1290,$I1252)&gt;AR$4,$AD1266/$I1252,$AD1266-SUM($I1290:AQ1290))))</f>
        <v>0</v>
      </c>
      <c r="AS1290" s="31">
        <f>IF($I1252="n/a",0,IF(AS$4&lt;=$C1290,0,IF(SUM($C1290,$I1252)&gt;AS$4,$AD1266/$I1252,$AD1266-SUM($I1290:AR1290))))</f>
        <v>0</v>
      </c>
      <c r="AT1290" s="31">
        <f>IF($I1252="n/a",0,IF(AT$4&lt;=$C1290,0,IF(SUM($C1290,$I1252)&gt;AT$4,$AD1266/$I1252,$AD1266-SUM($I1290:AS1290))))</f>
        <v>0</v>
      </c>
      <c r="AU1290" s="31">
        <f>IF($I1252="n/a",0,IF(AU$4&lt;=$C1290,0,IF(SUM($C1290,$I1252)&gt;AU$4,$AD1266/$I1252,$AD1266-SUM($I1290:AT1290))))</f>
        <v>0</v>
      </c>
      <c r="AV1290" s="31">
        <f>IF($I1252="n/a",0,IF(AV$4&lt;=$C1290,0,IF(SUM($C1290,$I1252)&gt;AV$4,$AD1266/$I1252,$AD1266-SUM($I1290:AU1290))))</f>
        <v>0</v>
      </c>
      <c r="AW1290" s="31">
        <f>IF($I1252="n/a",0,IF(AW$4&lt;=$C1290,0,IF(SUM($C1290,$I1252)&gt;AW$4,$AD1266/$I1252,$AD1266-SUM($I1290:AV1290))))</f>
        <v>0</v>
      </c>
      <c r="AX1290" s="31">
        <f>IF($I1252="n/a",0,IF(AX$4&lt;=$C1290,0,IF(SUM($C1290,$I1252)&gt;AX$4,$AD1266/$I1252,$AD1266-SUM($I1290:AW1290))))</f>
        <v>0</v>
      </c>
      <c r="AY1290" s="31">
        <f>IF($I1252="n/a",0,IF(AY$4&lt;=$C1290,0,IF(SUM($C1290,$I1252)&gt;AY$4,$AD1266/$I1252,$AD1266-SUM($I1290:AX1290))))</f>
        <v>0</v>
      </c>
      <c r="AZ1290" s="31">
        <f>IF($I1252="n/a",0,IF(AZ$4&lt;=$C1290,0,IF(SUM($C1290,$I1252)&gt;AZ$4,$AD1266/$I1252,$AD1266-SUM($I1290:AY1290))))</f>
        <v>0</v>
      </c>
      <c r="BA1290" s="31">
        <f>IF($I1252="n/a",0,IF(BA$4&lt;=$C1290,0,IF(SUM($C1290,$I1252)&gt;BA$4,$AD1266/$I1252,$AD1266-SUM($I1290:AZ1290))))</f>
        <v>0</v>
      </c>
      <c r="BB1290" s="31">
        <f>IF($I1252="n/a",0,IF(BB$4&lt;=$C1290,0,IF(SUM($C1290,$I1252)&gt;BB$4,$AD1266/$I1252,$AD1266-SUM($I1290:BA1290))))</f>
        <v>0</v>
      </c>
      <c r="BC1290" s="31">
        <f>IF($I1252="n/a",0,IF(BC$4&lt;=$C1290,0,IF(SUM($C1290,$I1252)&gt;BC$4,$AD1266/$I1252,$AD1266-SUM($I1290:BB1290))))</f>
        <v>0</v>
      </c>
      <c r="BD1290" s="31">
        <f>IF($I1252="n/a",0,IF(BD$4&lt;=$C1290,0,IF(SUM($C1290,$I1252)&gt;BD$4,$AD1266/$I1252,$AD1266-SUM($I1290:BC1290))))</f>
        <v>0</v>
      </c>
      <c r="BE1290" s="31">
        <f>IF($I1252="n/a",0,IF(BE$4&lt;=$C1290,0,IF(SUM($C1290,$I1252)&gt;BE$4,$AD1266/$I1252,$AD1266-SUM($I1290:BD1290))))</f>
        <v>0</v>
      </c>
      <c r="BF1290" s="31">
        <f>IF($I1252="n/a",0,IF(BF$4&lt;=$C1290,0,IF(SUM($C1290,$I1252)&gt;BF$4,$AD1266/$I1252,$AD1266-SUM($I1290:BE1290))))</f>
        <v>0</v>
      </c>
      <c r="BG1290" s="31">
        <f>IF($I1252="n/a",0,IF(BG$4&lt;=$C1290,0,IF(SUM($C1290,$I1252)&gt;BG$4,$AD1266/$I1252,$AD1266-SUM($I1290:BF1290))))</f>
        <v>0</v>
      </c>
      <c r="BH1290" s="31">
        <f>IF($I1252="n/a",0,IF(BH$4&lt;=$C1290,0,IF(SUM($C1290,$I1252)&gt;BH$4,$AD1266/$I1252,$AD1266-SUM($I1290:BG1290))))</f>
        <v>0</v>
      </c>
      <c r="BI1290" s="31">
        <f>IF($I1252="n/a",0,IF(BI$4&lt;=$C1290,0,IF(SUM($C1290,$I1252)&gt;BI$4,$AD1266/$I1252,$AD1266-SUM($I1290:BH1290))))</f>
        <v>0</v>
      </c>
      <c r="BJ1290" s="31">
        <f>IF($I1252="n/a",0,IF(BJ$4&lt;=$C1290,0,IF(SUM($C1290,$I1252)&gt;BJ$4,$AD1266/$I1252,$AD1266-SUM($I1290:BI1290))))</f>
        <v>0</v>
      </c>
      <c r="BK1290" s="31">
        <f>IF($I1252="n/a",0,IF(BK$4&lt;=$C1290,0,IF(SUM($C1290,$I1252)&gt;BK$4,$AD1266/$I1252,$AD1266-SUM($I1290:BJ1290))))</f>
        <v>0</v>
      </c>
      <c r="BL1290" s="31">
        <f>IF($I1252="n/a",0,IF(BL$4&lt;=$C1290,0,IF(SUM($C1290,$I1252)&gt;BL$4,$AD1266/$I1252,$AD1266-SUM($I1290:BK1290))))</f>
        <v>0</v>
      </c>
      <c r="BM1290" s="31">
        <f>IF($I1252="n/a",0,IF(BM$4&lt;=$C1290,0,IF(SUM($C1290,$I1252)&gt;BM$4,$AD1266/$I1252,$AD1266-SUM($I1290:BL1290))))</f>
        <v>0</v>
      </c>
      <c r="BN1290" s="31">
        <f>IF($I1252="n/a",0,IF(BN$4&lt;=$C1290,0,IF(SUM($C1290,$I1252)&gt;BN$4,$AD1266/$I1252,$AD1266-SUM($I1290:BM1290))))</f>
        <v>0</v>
      </c>
      <c r="BO1290" s="31">
        <f>IF($I1252="n/a",0,IF(BO$4&lt;=$C1290,0,IF(SUM($C1290,$I1252)&gt;BO$4,$AD1266/$I1252,$AD1266-SUM($I1290:BN1290))))</f>
        <v>0</v>
      </c>
      <c r="BP1290" s="31">
        <f>IF($I1252="n/a",0,IF(BP$4&lt;=$C1290,0,IF(SUM($C1290,$I1252)&gt;BP$4,$AD1266/$I1252,$AD1266-SUM($I1290:BO1290))))</f>
        <v>0</v>
      </c>
      <c r="BQ1290" s="31">
        <f>IF($I1252="n/a",0,IF(BQ$4&lt;=$C1290,0,IF(SUM($C1290,$I1252)&gt;BQ$4,$AD1266/$I1252,$AD1266-SUM($I1290:BP1290))))</f>
        <v>0</v>
      </c>
      <c r="BR1290" s="31">
        <f>IF($I1252="n/a",0,IF(BR$4&lt;=$C1290,0,IF(SUM($C1290,$I1252)&gt;BR$4,$AD1266/$I1252,$AD1266-SUM($I1290:BQ1290))))</f>
        <v>0</v>
      </c>
      <c r="BS1290" s="31">
        <f>IF($I1252="n/a",0,IF(BS$4&lt;=$C1290,0,IF(SUM($C1290,$I1252)&gt;BS$4,$AD1266/$I1252,$AD1266-SUM($I1290:BR1290))))</f>
        <v>0</v>
      </c>
      <c r="BT1290" s="31">
        <f>IF($I1252="n/a",0,IF(BT$4&lt;=$C1290,0,IF(SUM($C1290,$I1252)&gt;BT$4,$AD1266/$I1252,$AD1266-SUM($I1290:BS1290))))</f>
        <v>0</v>
      </c>
      <c r="BU1290" s="31">
        <f>IF($I1252="n/a",0,IF(BU$4&lt;=$C1290,0,IF(SUM($C1290,$I1252)&gt;BU$4,$AD1266/$I1252,$AD1266-SUM($I1290:BT1290))))</f>
        <v>0</v>
      </c>
      <c r="BV1290" s="31">
        <f>IF($I1252="n/a",0,IF(BV$4&lt;=$C1290,0,IF(SUM($C1290,$I1252)&gt;BV$4,$AD1266/$I1252,$AD1266-SUM($I1290:BU1290))))</f>
        <v>0</v>
      </c>
      <c r="BW1290" s="31">
        <f>IF($I1252="n/a",0,IF(BW$4&lt;=$C1290,0,IF(SUM($C1290,$I1252)&gt;BW$4,$AD1266/$I1252,$AD1266-SUM($I1290:BV1290))))</f>
        <v>0</v>
      </c>
      <c r="BX1290" s="31">
        <f>IF($I1252="n/a",0,IF(BX$4&lt;=$C1290,0,IF(SUM($C1290,$I1252)&gt;BX$4,$AD1266/$I1252,$AD1266-SUM($I1290:BW1290))))</f>
        <v>0</v>
      </c>
      <c r="BY1290" s="31">
        <f>IF($I1252="n/a",0,IF(BY$4&lt;=$C1290,0,IF(SUM($C1290,$I1252)&gt;BY$4,$AD1266/$I1252,$AD1266-SUM($I1290:BX1290))))</f>
        <v>0</v>
      </c>
      <c r="BZ1290" s="31">
        <f>IF($I1252="n/a",0,IF(BZ$4&lt;=$C1290,0,IF(SUM($C1290,$I1252)&gt;BZ$4,$AD1266/$I1252,$AD1266-SUM($I1290:BY1290))))</f>
        <v>0</v>
      </c>
      <c r="CA1290" s="31">
        <f>IF($I1252="n/a",0,IF(CA$4&lt;=$C1290,0,IF(SUM($C1290,$I1252)&gt;CA$4,$AD1266/$I1252,$AD1266-SUM($I1290:BZ1290))))</f>
        <v>0</v>
      </c>
      <c r="CB1290" s="31">
        <f>IF($I1252="n/a",0,IF(CB$4&lt;=$C1290,0,IF(SUM($C1290,$I1252)&gt;CB$4,$AD1266/$I1252,$AD1266-SUM($I1290:CA1290))))</f>
        <v>0</v>
      </c>
      <c r="CC1290" s="31">
        <f>IF($I1252="n/a",0,IF(CC$4&lt;=$C1290,0,IF(SUM($C1290,$I1252)&gt;CC$4,$AD1266/$I1252,$AD1266-SUM($I1290:CB1290))))</f>
        <v>0</v>
      </c>
      <c r="CD1290" s="31">
        <f>IF($I1252="n/a",0,IF(CD$4&lt;=$C1290,0,IF(SUM($C1290,$I1252)&gt;CD$4,$AD1266/$I1252,$AD1266-SUM($I1290:CC1290))))</f>
        <v>0</v>
      </c>
      <c r="CE1290" s="31">
        <f>IF($I1252="n/a",0,IF(CE$4&lt;=$C1290,0,IF(SUM($C1290,$I1252)&gt;CE$4,$AD1266/$I1252,$AD1266-SUM($I1290:CD1290))))</f>
        <v>0</v>
      </c>
      <c r="CF1290" s="31">
        <f>IF($I1252="n/a",0,IF(CF$4&lt;=$C1290,0,IF(SUM($C1290,$I1252)&gt;CF$4,$AD1266/$I1252,$AD1266-SUM($I1290:CE1290))))</f>
        <v>0</v>
      </c>
    </row>
    <row r="1291" spans="1:84" s="153" customFormat="1" ht="12.75" customHeight="1">
      <c r="A1291"/>
      <c r="C1291" s="197">
        <v>2037</v>
      </c>
      <c r="D1291" s="21" t="s">
        <v>66</v>
      </c>
      <c r="E1291" s="21" t="s">
        <v>185</v>
      </c>
      <c r="I1291" s="31"/>
      <c r="J1291" s="31">
        <f>IF($I1252="n/a",0,IF(J$4&lt;=$C1291,0,IF(SUM($C1291,$I1252)&gt;J$4,$AE1266/$I1252,$AE1266-SUM($I1291:I1291))))</f>
        <v>0</v>
      </c>
      <c r="K1291" s="31">
        <f>IF($I1252="n/a",0,IF(K$4&lt;=$C1291,0,IF(SUM($C1291,$I1252)&gt;K$4,$AE1266/$I1252,$AE1266-SUM($I1291:J1291))))</f>
        <v>0</v>
      </c>
      <c r="L1291" s="31">
        <f>IF($I1252="n/a",0,IF(L$4&lt;=$C1291,0,IF(SUM($C1291,$I1252)&gt;L$4,$AE1266/$I1252,$AE1266-SUM($I1291:K1291))))</f>
        <v>0</v>
      </c>
      <c r="M1291" s="31">
        <f>IF($I1252="n/a",0,IF(M$4&lt;=$C1291,0,IF(SUM($C1291,$I1252)&gt;M$4,$AE1266/$I1252,$AE1266-SUM($I1291:L1291))))</f>
        <v>0</v>
      </c>
      <c r="N1291" s="31">
        <f>IF($I1252="n/a",0,IF(N$4&lt;=$C1291,0,IF(SUM($C1291,$I1252)&gt;N$4,$AE1266/$I1252,$AE1266-SUM($I1291:M1291))))</f>
        <v>0</v>
      </c>
      <c r="O1291" s="31">
        <f>IF($I1252="n/a",0,IF(O$4&lt;=$C1291,0,IF(SUM($C1291,$I1252)&gt;O$4,$AE1266/$I1252,$AE1266-SUM($I1291:N1291))))</f>
        <v>0</v>
      </c>
      <c r="P1291" s="31">
        <f>IF($I1252="n/a",0,IF(P$4&lt;=$C1291,0,IF(SUM($C1291,$I1252)&gt;P$4,$AE1266/$I1252,$AE1266-SUM($I1291:O1291))))</f>
        <v>0</v>
      </c>
      <c r="Q1291" s="31">
        <f>IF($I1252="n/a",0,IF(Q$4&lt;=$C1291,0,IF(SUM($C1291,$I1252)&gt;Q$4,$AE1266/$I1252,$AE1266-SUM($I1291:P1291))))</f>
        <v>0</v>
      </c>
      <c r="R1291" s="31">
        <f>IF($I1252="n/a",0,IF(R$4&lt;=$C1291,0,IF(SUM($C1291,$I1252)&gt;R$4,$AE1266/$I1252,$AE1266-SUM($I1291:Q1291))))</f>
        <v>0</v>
      </c>
      <c r="S1291" s="31">
        <f>IF($I1252="n/a",0,IF(S$4&lt;=$C1291,0,IF(SUM($C1291,$I1252)&gt;S$4,$AE1266/$I1252,$AE1266-SUM($I1291:R1291))))</f>
        <v>0</v>
      </c>
      <c r="T1291" s="31">
        <f>IF($I1252="n/a",0,IF(T$4&lt;=$C1291,0,IF(SUM($C1291,$I1252)&gt;T$4,$AE1266/$I1252,$AE1266-SUM($I1291:S1291))))</f>
        <v>0</v>
      </c>
      <c r="U1291" s="31">
        <f>IF($I1252="n/a",0,IF(U$4&lt;=$C1291,0,IF(SUM($C1291,$I1252)&gt;U$4,$AE1266/$I1252,$AE1266-SUM($I1291:T1291))))</f>
        <v>0</v>
      </c>
      <c r="V1291" s="31">
        <f>IF($I1252="n/a",0,IF(V$4&lt;=$C1291,0,IF(SUM($C1291,$I1252)&gt;V$4,$AE1266/$I1252,$AE1266-SUM($I1291:U1291))))</f>
        <v>0</v>
      </c>
      <c r="W1291" s="31">
        <f>IF($I1252="n/a",0,IF(W$4&lt;=$C1291,0,IF(SUM($C1291,$I1252)&gt;W$4,$AE1266/$I1252,$AE1266-SUM($I1291:V1291))))</f>
        <v>0</v>
      </c>
      <c r="X1291" s="31">
        <f>IF($I1252="n/a",0,IF(X$4&lt;=$C1291,0,IF(SUM($C1291,$I1252)&gt;X$4,$AE1266/$I1252,$AE1266-SUM($I1291:W1291))))</f>
        <v>0</v>
      </c>
      <c r="Y1291" s="31">
        <f>IF($I1252="n/a",0,IF(Y$4&lt;=$C1291,0,IF(SUM($C1291,$I1252)&gt;Y$4,$AE1266/$I1252,$AE1266-SUM($I1291:X1291))))</f>
        <v>0</v>
      </c>
      <c r="Z1291" s="31">
        <f>IF($I1252="n/a",0,IF(Z$4&lt;=$C1291,0,IF(SUM($C1291,$I1252)&gt;Z$4,$AE1266/$I1252,$AE1266-SUM($I1291:Y1291))))</f>
        <v>0</v>
      </c>
      <c r="AA1291" s="31">
        <f>IF($I1252="n/a",0,IF(AA$4&lt;=$C1291,0,IF(SUM($C1291,$I1252)&gt;AA$4,$AE1266/$I1252,$AE1266-SUM($I1291:Z1291))))</f>
        <v>0</v>
      </c>
      <c r="AB1291" s="31">
        <f>IF($I1252="n/a",0,IF(AB$4&lt;=$C1291,0,IF(SUM($C1291,$I1252)&gt;AB$4,$AE1266/$I1252,$AE1266-SUM($I1291:AA1291))))</f>
        <v>0</v>
      </c>
      <c r="AC1291" s="31">
        <f>IF($I1252="n/a",0,IF(AC$4&lt;=$C1291,0,IF(SUM($C1291,$I1252)&gt;AC$4,$AE1266/$I1252,$AE1266-SUM($I1291:AB1291))))</f>
        <v>0</v>
      </c>
      <c r="AD1291" s="31">
        <f>IF($I1252="n/a",0,IF(AD$4&lt;=$C1291,0,IF(SUM($C1291,$I1252)&gt;AD$4,$AE1266/$I1252,$AE1266-SUM($I1291:AC1291))))</f>
        <v>0</v>
      </c>
      <c r="AE1291" s="31">
        <f>IF($I1252="n/a",0,IF(AE$4&lt;=$C1291,0,IF(SUM($C1291,$I1252)&gt;AE$4,$AE1266/$I1252,$AE1266-SUM($I1291:AD1291))))</f>
        <v>0</v>
      </c>
      <c r="AF1291" s="31">
        <f>IF($I1252="n/a",0,IF(AF$4&lt;=$C1291,0,IF(SUM($C1291,$I1252)&gt;AF$4,$AE1266/$I1252,$AE1266-SUM($I1291:AE1291))))</f>
        <v>0</v>
      </c>
      <c r="AG1291" s="31">
        <f>IF($I1252="n/a",0,IF(AG$4&lt;=$C1291,0,IF(SUM($C1291,$I1252)&gt;AG$4,$AE1266/$I1252,$AE1266-SUM($I1291:AF1291))))</f>
        <v>0</v>
      </c>
      <c r="AH1291" s="31">
        <f>IF($I1252="n/a",0,IF(AH$4&lt;=$C1291,0,IF(SUM($C1291,$I1252)&gt;AH$4,$AE1266/$I1252,$AE1266-SUM($I1291:AG1291))))</f>
        <v>0</v>
      </c>
      <c r="AI1291" s="31">
        <f>IF($I1252="n/a",0,IF(AI$4&lt;=$C1291,0,IF(SUM($C1291,$I1252)&gt;AI$4,$AE1266/$I1252,$AE1266-SUM($I1291:AH1291))))</f>
        <v>0</v>
      </c>
      <c r="AJ1291" s="31">
        <f>IF($I1252="n/a",0,IF(AJ$4&lt;=$C1291,0,IF(SUM($C1291,$I1252)&gt;AJ$4,$AE1266/$I1252,$AE1266-SUM($I1291:AI1291))))</f>
        <v>0</v>
      </c>
      <c r="AK1291" s="31">
        <f>IF($I1252="n/a",0,IF(AK$4&lt;=$C1291,0,IF(SUM($C1291,$I1252)&gt;AK$4,$AE1266/$I1252,$AE1266-SUM($I1291:AJ1291))))</f>
        <v>0</v>
      </c>
      <c r="AL1291" s="31">
        <f>IF($I1252="n/a",0,IF(AL$4&lt;=$C1291,0,IF(SUM($C1291,$I1252)&gt;AL$4,$AE1266/$I1252,$AE1266-SUM($I1291:AK1291))))</f>
        <v>0</v>
      </c>
      <c r="AM1291" s="31">
        <f>IF($I1252="n/a",0,IF(AM$4&lt;=$C1291,0,IF(SUM($C1291,$I1252)&gt;AM$4,$AE1266/$I1252,$AE1266-SUM($I1291:AL1291))))</f>
        <v>0</v>
      </c>
      <c r="AN1291" s="31">
        <f>IF($I1252="n/a",0,IF(AN$4&lt;=$C1291,0,IF(SUM($C1291,$I1252)&gt;AN$4,$AE1266/$I1252,$AE1266-SUM($I1291:AM1291))))</f>
        <v>0</v>
      </c>
      <c r="AO1291" s="31">
        <f>IF($I1252="n/a",0,IF(AO$4&lt;=$C1291,0,IF(SUM($C1291,$I1252)&gt;AO$4,$AE1266/$I1252,$AE1266-SUM($I1291:AN1291))))</f>
        <v>0</v>
      </c>
      <c r="AP1291" s="31">
        <f>IF($I1252="n/a",0,IF(AP$4&lt;=$C1291,0,IF(SUM($C1291,$I1252)&gt;AP$4,$AE1266/$I1252,$AE1266-SUM($I1291:AO1291))))</f>
        <v>0</v>
      </c>
      <c r="AQ1291" s="31">
        <f>IF($I1252="n/a",0,IF(AQ$4&lt;=$C1291,0,IF(SUM($C1291,$I1252)&gt;AQ$4,$AE1266/$I1252,$AE1266-SUM($I1291:AP1291))))</f>
        <v>0</v>
      </c>
      <c r="AR1291" s="31">
        <f>IF($I1252="n/a",0,IF(AR$4&lt;=$C1291,0,IF(SUM($C1291,$I1252)&gt;AR$4,$AE1266/$I1252,$AE1266-SUM($I1291:AQ1291))))</f>
        <v>0</v>
      </c>
      <c r="AS1291" s="31">
        <f>IF($I1252="n/a",0,IF(AS$4&lt;=$C1291,0,IF(SUM($C1291,$I1252)&gt;AS$4,$AE1266/$I1252,$AE1266-SUM($I1291:AR1291))))</f>
        <v>0</v>
      </c>
      <c r="AT1291" s="31">
        <f>IF($I1252="n/a",0,IF(AT$4&lt;=$C1291,0,IF(SUM($C1291,$I1252)&gt;AT$4,$AE1266/$I1252,$AE1266-SUM($I1291:AS1291))))</f>
        <v>0</v>
      </c>
      <c r="AU1291" s="31">
        <f>IF($I1252="n/a",0,IF(AU$4&lt;=$C1291,0,IF(SUM($C1291,$I1252)&gt;AU$4,$AE1266/$I1252,$AE1266-SUM($I1291:AT1291))))</f>
        <v>0</v>
      </c>
      <c r="AV1291" s="31">
        <f>IF($I1252="n/a",0,IF(AV$4&lt;=$C1291,0,IF(SUM($C1291,$I1252)&gt;AV$4,$AE1266/$I1252,$AE1266-SUM($I1291:AU1291))))</f>
        <v>0</v>
      </c>
      <c r="AW1291" s="31">
        <f>IF($I1252="n/a",0,IF(AW$4&lt;=$C1291,0,IF(SUM($C1291,$I1252)&gt;AW$4,$AE1266/$I1252,$AE1266-SUM($I1291:AV1291))))</f>
        <v>0</v>
      </c>
      <c r="AX1291" s="31">
        <f>IF($I1252="n/a",0,IF(AX$4&lt;=$C1291,0,IF(SUM($C1291,$I1252)&gt;AX$4,$AE1266/$I1252,$AE1266-SUM($I1291:AW1291))))</f>
        <v>0</v>
      </c>
      <c r="AY1291" s="31">
        <f>IF($I1252="n/a",0,IF(AY$4&lt;=$C1291,0,IF(SUM($C1291,$I1252)&gt;AY$4,$AE1266/$I1252,$AE1266-SUM($I1291:AX1291))))</f>
        <v>0</v>
      </c>
      <c r="AZ1291" s="31">
        <f>IF($I1252="n/a",0,IF(AZ$4&lt;=$C1291,0,IF(SUM($C1291,$I1252)&gt;AZ$4,$AE1266/$I1252,$AE1266-SUM($I1291:AY1291))))</f>
        <v>0</v>
      </c>
      <c r="BA1291" s="31">
        <f>IF($I1252="n/a",0,IF(BA$4&lt;=$C1291,0,IF(SUM($C1291,$I1252)&gt;BA$4,$AE1266/$I1252,$AE1266-SUM($I1291:AZ1291))))</f>
        <v>0</v>
      </c>
      <c r="BB1291" s="31">
        <f>IF($I1252="n/a",0,IF(BB$4&lt;=$C1291,0,IF(SUM($C1291,$I1252)&gt;BB$4,$AE1266/$I1252,$AE1266-SUM($I1291:BA1291))))</f>
        <v>0</v>
      </c>
      <c r="BC1291" s="31">
        <f>IF($I1252="n/a",0,IF(BC$4&lt;=$C1291,0,IF(SUM($C1291,$I1252)&gt;BC$4,$AE1266/$I1252,$AE1266-SUM($I1291:BB1291))))</f>
        <v>0</v>
      </c>
      <c r="BD1291" s="31">
        <f>IF($I1252="n/a",0,IF(BD$4&lt;=$C1291,0,IF(SUM($C1291,$I1252)&gt;BD$4,$AE1266/$I1252,$AE1266-SUM($I1291:BC1291))))</f>
        <v>0</v>
      </c>
      <c r="BE1291" s="31">
        <f>IF($I1252="n/a",0,IF(BE$4&lt;=$C1291,0,IF(SUM($C1291,$I1252)&gt;BE$4,$AE1266/$I1252,$AE1266-SUM($I1291:BD1291))))</f>
        <v>0</v>
      </c>
      <c r="BF1291" s="31">
        <f>IF($I1252="n/a",0,IF(BF$4&lt;=$C1291,0,IF(SUM($C1291,$I1252)&gt;BF$4,$AE1266/$I1252,$AE1266-SUM($I1291:BE1291))))</f>
        <v>0</v>
      </c>
      <c r="BG1291" s="31">
        <f>IF($I1252="n/a",0,IF(BG$4&lt;=$C1291,0,IF(SUM($C1291,$I1252)&gt;BG$4,$AE1266/$I1252,$AE1266-SUM($I1291:BF1291))))</f>
        <v>0</v>
      </c>
      <c r="BH1291" s="31">
        <f>IF($I1252="n/a",0,IF(BH$4&lt;=$C1291,0,IF(SUM($C1291,$I1252)&gt;BH$4,$AE1266/$I1252,$AE1266-SUM($I1291:BG1291))))</f>
        <v>0</v>
      </c>
      <c r="BI1291" s="31">
        <f>IF($I1252="n/a",0,IF(BI$4&lt;=$C1291,0,IF(SUM($C1291,$I1252)&gt;BI$4,$AE1266/$I1252,$AE1266-SUM($I1291:BH1291))))</f>
        <v>0</v>
      </c>
      <c r="BJ1291" s="31">
        <f>IF($I1252="n/a",0,IF(BJ$4&lt;=$C1291,0,IF(SUM($C1291,$I1252)&gt;BJ$4,$AE1266/$I1252,$AE1266-SUM($I1291:BI1291))))</f>
        <v>0</v>
      </c>
      <c r="BK1291" s="31">
        <f>IF($I1252="n/a",0,IF(BK$4&lt;=$C1291,0,IF(SUM($C1291,$I1252)&gt;BK$4,$AE1266/$I1252,$AE1266-SUM($I1291:BJ1291))))</f>
        <v>0</v>
      </c>
      <c r="BL1291" s="31">
        <f>IF($I1252="n/a",0,IF(BL$4&lt;=$C1291,0,IF(SUM($C1291,$I1252)&gt;BL$4,$AE1266/$I1252,$AE1266-SUM($I1291:BK1291))))</f>
        <v>0</v>
      </c>
      <c r="BM1291" s="31">
        <f>IF($I1252="n/a",0,IF(BM$4&lt;=$C1291,0,IF(SUM($C1291,$I1252)&gt;BM$4,$AE1266/$I1252,$AE1266-SUM($I1291:BL1291))))</f>
        <v>0</v>
      </c>
      <c r="BN1291" s="31">
        <f>IF($I1252="n/a",0,IF(BN$4&lt;=$C1291,0,IF(SUM($C1291,$I1252)&gt;BN$4,$AE1266/$I1252,$AE1266-SUM($I1291:BM1291))))</f>
        <v>0</v>
      </c>
      <c r="BO1291" s="31">
        <f>IF($I1252="n/a",0,IF(BO$4&lt;=$C1291,0,IF(SUM($C1291,$I1252)&gt;BO$4,$AE1266/$I1252,$AE1266-SUM($I1291:BN1291))))</f>
        <v>0</v>
      </c>
      <c r="BP1291" s="31">
        <f>IF($I1252="n/a",0,IF(BP$4&lt;=$C1291,0,IF(SUM($C1291,$I1252)&gt;BP$4,$AE1266/$I1252,$AE1266-SUM($I1291:BO1291))))</f>
        <v>0</v>
      </c>
      <c r="BQ1291" s="31">
        <f>IF($I1252="n/a",0,IF(BQ$4&lt;=$C1291,0,IF(SUM($C1291,$I1252)&gt;BQ$4,$AE1266/$I1252,$AE1266-SUM($I1291:BP1291))))</f>
        <v>0</v>
      </c>
      <c r="BR1291" s="31">
        <f>IF($I1252="n/a",0,IF(BR$4&lt;=$C1291,0,IF(SUM($C1291,$I1252)&gt;BR$4,$AE1266/$I1252,$AE1266-SUM($I1291:BQ1291))))</f>
        <v>0</v>
      </c>
      <c r="BS1291" s="31">
        <f>IF($I1252="n/a",0,IF(BS$4&lt;=$C1291,0,IF(SUM($C1291,$I1252)&gt;BS$4,$AE1266/$I1252,$AE1266-SUM($I1291:BR1291))))</f>
        <v>0</v>
      </c>
      <c r="BT1291" s="31">
        <f>IF($I1252="n/a",0,IF(BT$4&lt;=$C1291,0,IF(SUM($C1291,$I1252)&gt;BT$4,$AE1266/$I1252,$AE1266-SUM($I1291:BS1291))))</f>
        <v>0</v>
      </c>
      <c r="BU1291" s="31">
        <f>IF($I1252="n/a",0,IF(BU$4&lt;=$C1291,0,IF(SUM($C1291,$I1252)&gt;BU$4,$AE1266/$I1252,$AE1266-SUM($I1291:BT1291))))</f>
        <v>0</v>
      </c>
      <c r="BV1291" s="31">
        <f>IF($I1252="n/a",0,IF(BV$4&lt;=$C1291,0,IF(SUM($C1291,$I1252)&gt;BV$4,$AE1266/$I1252,$AE1266-SUM($I1291:BU1291))))</f>
        <v>0</v>
      </c>
      <c r="BW1291" s="31">
        <f>IF($I1252="n/a",0,IF(BW$4&lt;=$C1291,0,IF(SUM($C1291,$I1252)&gt;BW$4,$AE1266/$I1252,$AE1266-SUM($I1291:BV1291))))</f>
        <v>0</v>
      </c>
      <c r="BX1291" s="31">
        <f>IF($I1252="n/a",0,IF(BX$4&lt;=$C1291,0,IF(SUM($C1291,$I1252)&gt;BX$4,$AE1266/$I1252,$AE1266-SUM($I1291:BW1291))))</f>
        <v>0</v>
      </c>
      <c r="BY1291" s="31">
        <f>IF($I1252="n/a",0,IF(BY$4&lt;=$C1291,0,IF(SUM($C1291,$I1252)&gt;BY$4,$AE1266/$I1252,$AE1266-SUM($I1291:BX1291))))</f>
        <v>0</v>
      </c>
      <c r="BZ1291" s="31">
        <f>IF($I1252="n/a",0,IF(BZ$4&lt;=$C1291,0,IF(SUM($C1291,$I1252)&gt;BZ$4,$AE1266/$I1252,$AE1266-SUM($I1291:BY1291))))</f>
        <v>0</v>
      </c>
      <c r="CA1291" s="31">
        <f>IF($I1252="n/a",0,IF(CA$4&lt;=$C1291,0,IF(SUM($C1291,$I1252)&gt;CA$4,$AE1266/$I1252,$AE1266-SUM($I1291:BZ1291))))</f>
        <v>0</v>
      </c>
      <c r="CB1291" s="31">
        <f>IF($I1252="n/a",0,IF(CB$4&lt;=$C1291,0,IF(SUM($C1291,$I1252)&gt;CB$4,$AE1266/$I1252,$AE1266-SUM($I1291:CA1291))))</f>
        <v>0</v>
      </c>
      <c r="CC1291" s="31">
        <f>IF($I1252="n/a",0,IF(CC$4&lt;=$C1291,0,IF(SUM($C1291,$I1252)&gt;CC$4,$AE1266/$I1252,$AE1266-SUM($I1291:CB1291))))</f>
        <v>0</v>
      </c>
      <c r="CD1291" s="31">
        <f>IF($I1252="n/a",0,IF(CD$4&lt;=$C1291,0,IF(SUM($C1291,$I1252)&gt;CD$4,$AE1266/$I1252,$AE1266-SUM($I1291:CC1291))))</f>
        <v>0</v>
      </c>
      <c r="CE1291" s="31">
        <f>IF($I1252="n/a",0,IF(CE$4&lt;=$C1291,0,IF(SUM($C1291,$I1252)&gt;CE$4,$AE1266/$I1252,$AE1266-SUM($I1291:CD1291))))</f>
        <v>0</v>
      </c>
      <c r="CF1291" s="31">
        <f>IF($I1252="n/a",0,IF(CF$4&lt;=$C1291,0,IF(SUM($C1291,$I1252)&gt;CF$4,$AE1266/$I1252,$AE1266-SUM($I1291:CE1291))))</f>
        <v>0</v>
      </c>
    </row>
    <row r="1292" spans="1:84" s="153" customFormat="1" ht="12.75" customHeight="1">
      <c r="A1292"/>
      <c r="C1292" s="197">
        <v>2038</v>
      </c>
      <c r="D1292" s="21" t="s">
        <v>67</v>
      </c>
      <c r="E1292" s="21" t="s">
        <v>185</v>
      </c>
      <c r="I1292" s="31"/>
      <c r="J1292" s="31">
        <f>IF($I1252="n/a",0,IF(J$4&lt;=$C1292,0,IF(SUM($C1292,$I1252)&gt;J$4,$AF1266/$I1252,$AF1266-SUM($I1292:I1292))))</f>
        <v>0</v>
      </c>
      <c r="K1292" s="31">
        <f>IF($I1252="n/a",0,IF(K$4&lt;=$C1292,0,IF(SUM($C1292,$I1252)&gt;K$4,$AF1266/$I1252,$AF1266-SUM($I1292:J1292))))</f>
        <v>0</v>
      </c>
      <c r="L1292" s="31">
        <f>IF($I1252="n/a",0,IF(L$4&lt;=$C1292,0,IF(SUM($C1292,$I1252)&gt;L$4,$AF1266/$I1252,$AF1266-SUM($I1292:K1292))))</f>
        <v>0</v>
      </c>
      <c r="M1292" s="31">
        <f>IF($I1252="n/a",0,IF(M$4&lt;=$C1292,0,IF(SUM($C1292,$I1252)&gt;M$4,$AF1266/$I1252,$AF1266-SUM($I1292:L1292))))</f>
        <v>0</v>
      </c>
      <c r="N1292" s="31">
        <f>IF($I1252="n/a",0,IF(N$4&lt;=$C1292,0,IF(SUM($C1292,$I1252)&gt;N$4,$AF1266/$I1252,$AF1266-SUM($I1292:M1292))))</f>
        <v>0</v>
      </c>
      <c r="O1292" s="31">
        <f>IF($I1252="n/a",0,IF(O$4&lt;=$C1292,0,IF(SUM($C1292,$I1252)&gt;O$4,$AF1266/$I1252,$AF1266-SUM($I1292:N1292))))</f>
        <v>0</v>
      </c>
      <c r="P1292" s="31">
        <f>IF($I1252="n/a",0,IF(P$4&lt;=$C1292,0,IF(SUM($C1292,$I1252)&gt;P$4,$AF1266/$I1252,$AF1266-SUM($I1292:O1292))))</f>
        <v>0</v>
      </c>
      <c r="Q1292" s="31">
        <f>IF($I1252="n/a",0,IF(Q$4&lt;=$C1292,0,IF(SUM($C1292,$I1252)&gt;Q$4,$AF1266/$I1252,$AF1266-SUM($I1292:P1292))))</f>
        <v>0</v>
      </c>
      <c r="R1292" s="31">
        <f>IF($I1252="n/a",0,IF(R$4&lt;=$C1292,0,IF(SUM($C1292,$I1252)&gt;R$4,$AF1266/$I1252,$AF1266-SUM($I1292:Q1292))))</f>
        <v>0</v>
      </c>
      <c r="S1292" s="31">
        <f>IF($I1252="n/a",0,IF(S$4&lt;=$C1292,0,IF(SUM($C1292,$I1252)&gt;S$4,$AF1266/$I1252,$AF1266-SUM($I1292:R1292))))</f>
        <v>0</v>
      </c>
      <c r="T1292" s="31">
        <f>IF($I1252="n/a",0,IF(T$4&lt;=$C1292,0,IF(SUM($C1292,$I1252)&gt;T$4,$AF1266/$I1252,$AF1266-SUM($I1292:S1292))))</f>
        <v>0</v>
      </c>
      <c r="U1292" s="31">
        <f>IF($I1252="n/a",0,IF(U$4&lt;=$C1292,0,IF(SUM($C1292,$I1252)&gt;U$4,$AF1266/$I1252,$AF1266-SUM($I1292:T1292))))</f>
        <v>0</v>
      </c>
      <c r="V1292" s="31">
        <f>IF($I1252="n/a",0,IF(V$4&lt;=$C1292,0,IF(SUM($C1292,$I1252)&gt;V$4,$AF1266/$I1252,$AF1266-SUM($I1292:U1292))))</f>
        <v>0</v>
      </c>
      <c r="W1292" s="31">
        <f>IF($I1252="n/a",0,IF(W$4&lt;=$C1292,0,IF(SUM($C1292,$I1252)&gt;W$4,$AF1266/$I1252,$AF1266-SUM($I1292:V1292))))</f>
        <v>0</v>
      </c>
      <c r="X1292" s="31">
        <f>IF($I1252="n/a",0,IF(X$4&lt;=$C1292,0,IF(SUM($C1292,$I1252)&gt;X$4,$AF1266/$I1252,$AF1266-SUM($I1292:W1292))))</f>
        <v>0</v>
      </c>
      <c r="Y1292" s="31">
        <f>IF($I1252="n/a",0,IF(Y$4&lt;=$C1292,0,IF(SUM($C1292,$I1252)&gt;Y$4,$AF1266/$I1252,$AF1266-SUM($I1292:X1292))))</f>
        <v>0</v>
      </c>
      <c r="Z1292" s="31">
        <f>IF($I1252="n/a",0,IF(Z$4&lt;=$C1292,0,IF(SUM($C1292,$I1252)&gt;Z$4,$AF1266/$I1252,$AF1266-SUM($I1292:Y1292))))</f>
        <v>0</v>
      </c>
      <c r="AA1292" s="31">
        <f>IF($I1252="n/a",0,IF(AA$4&lt;=$C1292,0,IF(SUM($C1292,$I1252)&gt;AA$4,$AF1266/$I1252,$AF1266-SUM($I1292:Z1292))))</f>
        <v>0</v>
      </c>
      <c r="AB1292" s="31">
        <f>IF($I1252="n/a",0,IF(AB$4&lt;=$C1292,0,IF(SUM($C1292,$I1252)&gt;AB$4,$AF1266/$I1252,$AF1266-SUM($I1292:AA1292))))</f>
        <v>0</v>
      </c>
      <c r="AC1292" s="31">
        <f>IF($I1252="n/a",0,IF(AC$4&lt;=$C1292,0,IF(SUM($C1292,$I1252)&gt;AC$4,$AF1266/$I1252,$AF1266-SUM($I1292:AB1292))))</f>
        <v>0</v>
      </c>
      <c r="AD1292" s="31">
        <f>IF($I1252="n/a",0,IF(AD$4&lt;=$C1292,0,IF(SUM($C1292,$I1252)&gt;AD$4,$AF1266/$I1252,$AF1266-SUM($I1292:AC1292))))</f>
        <v>0</v>
      </c>
      <c r="AE1292" s="31">
        <f>IF($I1252="n/a",0,IF(AE$4&lt;=$C1292,0,IF(SUM($C1292,$I1252)&gt;AE$4,$AF1266/$I1252,$AF1266-SUM($I1292:AD1292))))</f>
        <v>0</v>
      </c>
      <c r="AF1292" s="31">
        <f>IF($I1252="n/a",0,IF(AF$4&lt;=$C1292,0,IF(SUM($C1292,$I1252)&gt;AF$4,$AF1266/$I1252,$AF1266-SUM($I1292:AE1292))))</f>
        <v>0</v>
      </c>
      <c r="AG1292" s="31">
        <f>IF($I1252="n/a",0,IF(AG$4&lt;=$C1292,0,IF(SUM($C1292,$I1252)&gt;AG$4,$AF1266/$I1252,$AF1266-SUM($I1292:AF1292))))</f>
        <v>0</v>
      </c>
      <c r="AH1292" s="31">
        <f>IF($I1252="n/a",0,IF(AH$4&lt;=$C1292,0,IF(SUM($C1292,$I1252)&gt;AH$4,$AF1266/$I1252,$AF1266-SUM($I1292:AG1292))))</f>
        <v>0</v>
      </c>
      <c r="AI1292" s="31">
        <f>IF($I1252="n/a",0,IF(AI$4&lt;=$C1292,0,IF(SUM($C1292,$I1252)&gt;AI$4,$AF1266/$I1252,$AF1266-SUM($I1292:AH1292))))</f>
        <v>0</v>
      </c>
      <c r="AJ1292" s="31">
        <f>IF($I1252="n/a",0,IF(AJ$4&lt;=$C1292,0,IF(SUM($C1292,$I1252)&gt;AJ$4,$AF1266/$I1252,$AF1266-SUM($I1292:AI1292))))</f>
        <v>0</v>
      </c>
      <c r="AK1292" s="31">
        <f>IF($I1252="n/a",0,IF(AK$4&lt;=$C1292,0,IF(SUM($C1292,$I1252)&gt;AK$4,$AF1266/$I1252,$AF1266-SUM($I1292:AJ1292))))</f>
        <v>0</v>
      </c>
      <c r="AL1292" s="31">
        <f>IF($I1252="n/a",0,IF(AL$4&lt;=$C1292,0,IF(SUM($C1292,$I1252)&gt;AL$4,$AF1266/$I1252,$AF1266-SUM($I1292:AK1292))))</f>
        <v>0</v>
      </c>
      <c r="AM1292" s="31">
        <f>IF($I1252="n/a",0,IF(AM$4&lt;=$C1292,0,IF(SUM($C1292,$I1252)&gt;AM$4,$AF1266/$I1252,$AF1266-SUM($I1292:AL1292))))</f>
        <v>0</v>
      </c>
      <c r="AN1292" s="31">
        <f>IF($I1252="n/a",0,IF(AN$4&lt;=$C1292,0,IF(SUM($C1292,$I1252)&gt;AN$4,$AF1266/$I1252,$AF1266-SUM($I1292:AM1292))))</f>
        <v>0</v>
      </c>
      <c r="AO1292" s="31">
        <f>IF($I1252="n/a",0,IF(AO$4&lt;=$C1292,0,IF(SUM($C1292,$I1252)&gt;AO$4,$AF1266/$I1252,$AF1266-SUM($I1292:AN1292))))</f>
        <v>0</v>
      </c>
      <c r="AP1292" s="31">
        <f>IF($I1252="n/a",0,IF(AP$4&lt;=$C1292,0,IF(SUM($C1292,$I1252)&gt;AP$4,$AF1266/$I1252,$AF1266-SUM($I1292:AO1292))))</f>
        <v>0</v>
      </c>
      <c r="AQ1292" s="31">
        <f>IF($I1252="n/a",0,IF(AQ$4&lt;=$C1292,0,IF(SUM($C1292,$I1252)&gt;AQ$4,$AF1266/$I1252,$AF1266-SUM($I1292:AP1292))))</f>
        <v>0</v>
      </c>
      <c r="AR1292" s="31">
        <f>IF($I1252="n/a",0,IF(AR$4&lt;=$C1292,0,IF(SUM($C1292,$I1252)&gt;AR$4,$AF1266/$I1252,$AF1266-SUM($I1292:AQ1292))))</f>
        <v>0</v>
      </c>
      <c r="AS1292" s="31">
        <f>IF($I1252="n/a",0,IF(AS$4&lt;=$C1292,0,IF(SUM($C1292,$I1252)&gt;AS$4,$AF1266/$I1252,$AF1266-SUM($I1292:AR1292))))</f>
        <v>0</v>
      </c>
      <c r="AT1292" s="31">
        <f>IF($I1252="n/a",0,IF(AT$4&lt;=$C1292,0,IF(SUM($C1292,$I1252)&gt;AT$4,$AF1266/$I1252,$AF1266-SUM($I1292:AS1292))))</f>
        <v>0</v>
      </c>
      <c r="AU1292" s="31">
        <f>IF($I1252="n/a",0,IF(AU$4&lt;=$C1292,0,IF(SUM($C1292,$I1252)&gt;AU$4,$AF1266/$I1252,$AF1266-SUM($I1292:AT1292))))</f>
        <v>0</v>
      </c>
      <c r="AV1292" s="31">
        <f>IF($I1252="n/a",0,IF(AV$4&lt;=$C1292,0,IF(SUM($C1292,$I1252)&gt;AV$4,$AF1266/$I1252,$AF1266-SUM($I1292:AU1292))))</f>
        <v>0</v>
      </c>
      <c r="AW1292" s="31">
        <f>IF($I1252="n/a",0,IF(AW$4&lt;=$C1292,0,IF(SUM($C1292,$I1252)&gt;AW$4,$AF1266/$I1252,$AF1266-SUM($I1292:AV1292))))</f>
        <v>0</v>
      </c>
      <c r="AX1292" s="31">
        <f>IF($I1252="n/a",0,IF(AX$4&lt;=$C1292,0,IF(SUM($C1292,$I1252)&gt;AX$4,$AF1266/$I1252,$AF1266-SUM($I1292:AW1292))))</f>
        <v>0</v>
      </c>
      <c r="AY1292" s="31">
        <f>IF($I1252="n/a",0,IF(AY$4&lt;=$C1292,0,IF(SUM($C1292,$I1252)&gt;AY$4,$AF1266/$I1252,$AF1266-SUM($I1292:AX1292))))</f>
        <v>0</v>
      </c>
      <c r="AZ1292" s="31">
        <f>IF($I1252="n/a",0,IF(AZ$4&lt;=$C1292,0,IF(SUM($C1292,$I1252)&gt;AZ$4,$AF1266/$I1252,$AF1266-SUM($I1292:AY1292))))</f>
        <v>0</v>
      </c>
      <c r="BA1292" s="31">
        <f>IF($I1252="n/a",0,IF(BA$4&lt;=$C1292,0,IF(SUM($C1292,$I1252)&gt;BA$4,$AF1266/$I1252,$AF1266-SUM($I1292:AZ1292))))</f>
        <v>0</v>
      </c>
      <c r="BB1292" s="31">
        <f>IF($I1252="n/a",0,IF(BB$4&lt;=$C1292,0,IF(SUM($C1292,$I1252)&gt;BB$4,$AF1266/$I1252,$AF1266-SUM($I1292:BA1292))))</f>
        <v>0</v>
      </c>
      <c r="BC1292" s="31">
        <f>IF($I1252="n/a",0,IF(BC$4&lt;=$C1292,0,IF(SUM($C1292,$I1252)&gt;BC$4,$AF1266/$I1252,$AF1266-SUM($I1292:BB1292))))</f>
        <v>0</v>
      </c>
      <c r="BD1292" s="31">
        <f>IF($I1252="n/a",0,IF(BD$4&lt;=$C1292,0,IF(SUM($C1292,$I1252)&gt;BD$4,$AF1266/$I1252,$AF1266-SUM($I1292:BC1292))))</f>
        <v>0</v>
      </c>
      <c r="BE1292" s="31">
        <f>IF($I1252="n/a",0,IF(BE$4&lt;=$C1292,0,IF(SUM($C1292,$I1252)&gt;BE$4,$AF1266/$I1252,$AF1266-SUM($I1292:BD1292))))</f>
        <v>0</v>
      </c>
      <c r="BF1292" s="31">
        <f>IF($I1252="n/a",0,IF(BF$4&lt;=$C1292,0,IF(SUM($C1292,$I1252)&gt;BF$4,$AF1266/$I1252,$AF1266-SUM($I1292:BE1292))))</f>
        <v>0</v>
      </c>
      <c r="BG1292" s="31">
        <f>IF($I1252="n/a",0,IF(BG$4&lt;=$C1292,0,IF(SUM($C1292,$I1252)&gt;BG$4,$AF1266/$I1252,$AF1266-SUM($I1292:BF1292))))</f>
        <v>0</v>
      </c>
      <c r="BH1292" s="31">
        <f>IF($I1252="n/a",0,IF(BH$4&lt;=$C1292,0,IF(SUM($C1292,$I1252)&gt;BH$4,$AF1266/$I1252,$AF1266-SUM($I1292:BG1292))))</f>
        <v>0</v>
      </c>
      <c r="BI1292" s="31">
        <f>IF($I1252="n/a",0,IF(BI$4&lt;=$C1292,0,IF(SUM($C1292,$I1252)&gt;BI$4,$AF1266/$I1252,$AF1266-SUM($I1292:BH1292))))</f>
        <v>0</v>
      </c>
      <c r="BJ1292" s="31">
        <f>IF($I1252="n/a",0,IF(BJ$4&lt;=$C1292,0,IF(SUM($C1292,$I1252)&gt;BJ$4,$AF1266/$I1252,$AF1266-SUM($I1292:BI1292))))</f>
        <v>0</v>
      </c>
      <c r="BK1292" s="31">
        <f>IF($I1252="n/a",0,IF(BK$4&lt;=$C1292,0,IF(SUM($C1292,$I1252)&gt;BK$4,$AF1266/$I1252,$AF1266-SUM($I1292:BJ1292))))</f>
        <v>0</v>
      </c>
      <c r="BL1292" s="31">
        <f>IF($I1252="n/a",0,IF(BL$4&lt;=$C1292,0,IF(SUM($C1292,$I1252)&gt;BL$4,$AF1266/$I1252,$AF1266-SUM($I1292:BK1292))))</f>
        <v>0</v>
      </c>
      <c r="BM1292" s="31">
        <f>IF($I1252="n/a",0,IF(BM$4&lt;=$C1292,0,IF(SUM($C1292,$I1252)&gt;BM$4,$AF1266/$I1252,$AF1266-SUM($I1292:BL1292))))</f>
        <v>0</v>
      </c>
      <c r="BN1292" s="31">
        <f>IF($I1252="n/a",0,IF(BN$4&lt;=$C1292,0,IF(SUM($C1292,$I1252)&gt;BN$4,$AF1266/$I1252,$AF1266-SUM($I1292:BM1292))))</f>
        <v>0</v>
      </c>
      <c r="BO1292" s="31">
        <f>IF($I1252="n/a",0,IF(BO$4&lt;=$C1292,0,IF(SUM($C1292,$I1252)&gt;BO$4,$AF1266/$I1252,$AF1266-SUM($I1292:BN1292))))</f>
        <v>0</v>
      </c>
      <c r="BP1292" s="31">
        <f>IF($I1252="n/a",0,IF(BP$4&lt;=$C1292,0,IF(SUM($C1292,$I1252)&gt;BP$4,$AF1266/$I1252,$AF1266-SUM($I1292:BO1292))))</f>
        <v>0</v>
      </c>
      <c r="BQ1292" s="31">
        <f>IF($I1252="n/a",0,IF(BQ$4&lt;=$C1292,0,IF(SUM($C1292,$I1252)&gt;BQ$4,$AF1266/$I1252,$AF1266-SUM($I1292:BP1292))))</f>
        <v>0</v>
      </c>
      <c r="BR1292" s="31">
        <f>IF($I1252="n/a",0,IF(BR$4&lt;=$C1292,0,IF(SUM($C1292,$I1252)&gt;BR$4,$AF1266/$I1252,$AF1266-SUM($I1292:BQ1292))))</f>
        <v>0</v>
      </c>
      <c r="BS1292" s="31">
        <f>IF($I1252="n/a",0,IF(BS$4&lt;=$C1292,0,IF(SUM($C1292,$I1252)&gt;BS$4,$AF1266/$I1252,$AF1266-SUM($I1292:BR1292))))</f>
        <v>0</v>
      </c>
      <c r="BT1292" s="31">
        <f>IF($I1252="n/a",0,IF(BT$4&lt;=$C1292,0,IF(SUM($C1292,$I1252)&gt;BT$4,$AF1266/$I1252,$AF1266-SUM($I1292:BS1292))))</f>
        <v>0</v>
      </c>
      <c r="BU1292" s="31">
        <f>IF($I1252="n/a",0,IF(BU$4&lt;=$C1292,0,IF(SUM($C1292,$I1252)&gt;BU$4,$AF1266/$I1252,$AF1266-SUM($I1292:BT1292))))</f>
        <v>0</v>
      </c>
      <c r="BV1292" s="31">
        <f>IF($I1252="n/a",0,IF(BV$4&lt;=$C1292,0,IF(SUM($C1292,$I1252)&gt;BV$4,$AF1266/$I1252,$AF1266-SUM($I1292:BU1292))))</f>
        <v>0</v>
      </c>
      <c r="BW1292" s="31">
        <f>IF($I1252="n/a",0,IF(BW$4&lt;=$C1292,0,IF(SUM($C1292,$I1252)&gt;BW$4,$AF1266/$I1252,$AF1266-SUM($I1292:BV1292))))</f>
        <v>0</v>
      </c>
      <c r="BX1292" s="31">
        <f>IF($I1252="n/a",0,IF(BX$4&lt;=$C1292,0,IF(SUM($C1292,$I1252)&gt;BX$4,$AF1266/$I1252,$AF1266-SUM($I1292:BW1292))))</f>
        <v>0</v>
      </c>
      <c r="BY1292" s="31">
        <f>IF($I1252="n/a",0,IF(BY$4&lt;=$C1292,0,IF(SUM($C1292,$I1252)&gt;BY$4,$AF1266/$I1252,$AF1266-SUM($I1292:BX1292))))</f>
        <v>0</v>
      </c>
      <c r="BZ1292" s="31">
        <f>IF($I1252="n/a",0,IF(BZ$4&lt;=$C1292,0,IF(SUM($C1292,$I1252)&gt;BZ$4,$AF1266/$I1252,$AF1266-SUM($I1292:BY1292))))</f>
        <v>0</v>
      </c>
      <c r="CA1292" s="31">
        <f>IF($I1252="n/a",0,IF(CA$4&lt;=$C1292,0,IF(SUM($C1292,$I1252)&gt;CA$4,$AF1266/$I1252,$AF1266-SUM($I1292:BZ1292))))</f>
        <v>0</v>
      </c>
      <c r="CB1292" s="31">
        <f>IF($I1252="n/a",0,IF(CB$4&lt;=$C1292,0,IF(SUM($C1292,$I1252)&gt;CB$4,$AF1266/$I1252,$AF1266-SUM($I1292:CA1292))))</f>
        <v>0</v>
      </c>
      <c r="CC1292" s="31">
        <f>IF($I1252="n/a",0,IF(CC$4&lt;=$C1292,0,IF(SUM($C1292,$I1252)&gt;CC$4,$AF1266/$I1252,$AF1266-SUM($I1292:CB1292))))</f>
        <v>0</v>
      </c>
      <c r="CD1292" s="31">
        <f>IF($I1252="n/a",0,IF(CD$4&lt;=$C1292,0,IF(SUM($C1292,$I1252)&gt;CD$4,$AF1266/$I1252,$AF1266-SUM($I1292:CC1292))))</f>
        <v>0</v>
      </c>
      <c r="CE1292" s="31">
        <f>IF($I1252="n/a",0,IF(CE$4&lt;=$C1292,0,IF(SUM($C1292,$I1252)&gt;CE$4,$AF1266/$I1252,$AF1266-SUM($I1292:CD1292))))</f>
        <v>0</v>
      </c>
      <c r="CF1292" s="31">
        <f>IF($I1252="n/a",0,IF(CF$4&lt;=$C1292,0,IF(SUM($C1292,$I1252)&gt;CF$4,$AF1266/$I1252,$AF1266-SUM($I1292:CE1292))))</f>
        <v>0</v>
      </c>
    </row>
    <row r="1293" spans="1:84" s="153" customFormat="1" ht="12.75" customHeight="1">
      <c r="A1293"/>
      <c r="C1293" s="197">
        <v>2039</v>
      </c>
      <c r="D1293" s="21" t="s">
        <v>68</v>
      </c>
      <c r="E1293" s="21" t="s">
        <v>185</v>
      </c>
      <c r="I1293" s="31"/>
      <c r="J1293" s="31">
        <f>IF($I1252="n/a",0,IF(J$4&lt;=$C1293,0,IF(SUM($C1293,$I1252)&gt;J$4,$AG1266/$I1252,$AG1266-SUM($I1293:I1293))))</f>
        <v>0</v>
      </c>
      <c r="K1293" s="31">
        <f>IF($I1252="n/a",0,IF(K$4&lt;=$C1293,0,IF(SUM($C1293,$I1252)&gt;K$4,$AG1266/$I1252,$AG1266-SUM($I1293:J1293))))</f>
        <v>0</v>
      </c>
      <c r="L1293" s="31">
        <f>IF($I1252="n/a",0,IF(L$4&lt;=$C1293,0,IF(SUM($C1293,$I1252)&gt;L$4,$AG1266/$I1252,$AG1266-SUM($I1293:K1293))))</f>
        <v>0</v>
      </c>
      <c r="M1293" s="31">
        <f>IF($I1252="n/a",0,IF(M$4&lt;=$C1293,0,IF(SUM($C1293,$I1252)&gt;M$4,$AG1266/$I1252,$AG1266-SUM($I1293:L1293))))</f>
        <v>0</v>
      </c>
      <c r="N1293" s="31">
        <f>IF($I1252="n/a",0,IF(N$4&lt;=$C1293,0,IF(SUM($C1293,$I1252)&gt;N$4,$AG1266/$I1252,$AG1266-SUM($I1293:M1293))))</f>
        <v>0</v>
      </c>
      <c r="O1293" s="31">
        <f>IF($I1252="n/a",0,IF(O$4&lt;=$C1293,0,IF(SUM($C1293,$I1252)&gt;O$4,$AG1266/$I1252,$AG1266-SUM($I1293:N1293))))</f>
        <v>0</v>
      </c>
      <c r="P1293" s="31">
        <f>IF($I1252="n/a",0,IF(P$4&lt;=$C1293,0,IF(SUM($C1293,$I1252)&gt;P$4,$AG1266/$I1252,$AG1266-SUM($I1293:O1293))))</f>
        <v>0</v>
      </c>
      <c r="Q1293" s="31">
        <f>IF($I1252="n/a",0,IF(Q$4&lt;=$C1293,0,IF(SUM($C1293,$I1252)&gt;Q$4,$AG1266/$I1252,$AG1266-SUM($I1293:P1293))))</f>
        <v>0</v>
      </c>
      <c r="R1293" s="31">
        <f>IF($I1252="n/a",0,IF(R$4&lt;=$C1293,0,IF(SUM($C1293,$I1252)&gt;R$4,$AG1266/$I1252,$AG1266-SUM($I1293:Q1293))))</f>
        <v>0</v>
      </c>
      <c r="S1293" s="31">
        <f>IF($I1252="n/a",0,IF(S$4&lt;=$C1293,0,IF(SUM($C1293,$I1252)&gt;S$4,$AG1266/$I1252,$AG1266-SUM($I1293:R1293))))</f>
        <v>0</v>
      </c>
      <c r="T1293" s="31">
        <f>IF($I1252="n/a",0,IF(T$4&lt;=$C1293,0,IF(SUM($C1293,$I1252)&gt;T$4,$AG1266/$I1252,$AG1266-SUM($I1293:S1293))))</f>
        <v>0</v>
      </c>
      <c r="U1293" s="31">
        <f>IF($I1252="n/a",0,IF(U$4&lt;=$C1293,0,IF(SUM($C1293,$I1252)&gt;U$4,$AG1266/$I1252,$AG1266-SUM($I1293:T1293))))</f>
        <v>0</v>
      </c>
      <c r="V1293" s="31">
        <f>IF($I1252="n/a",0,IF(V$4&lt;=$C1293,0,IF(SUM($C1293,$I1252)&gt;V$4,$AG1266/$I1252,$AG1266-SUM($I1293:U1293))))</f>
        <v>0</v>
      </c>
      <c r="W1293" s="31">
        <f>IF($I1252="n/a",0,IF(W$4&lt;=$C1293,0,IF(SUM($C1293,$I1252)&gt;W$4,$AG1266/$I1252,$AG1266-SUM($I1293:V1293))))</f>
        <v>0</v>
      </c>
      <c r="X1293" s="31">
        <f>IF($I1252="n/a",0,IF(X$4&lt;=$C1293,0,IF(SUM($C1293,$I1252)&gt;X$4,$AG1266/$I1252,$AG1266-SUM($I1293:W1293))))</f>
        <v>0</v>
      </c>
      <c r="Y1293" s="31">
        <f>IF($I1252="n/a",0,IF(Y$4&lt;=$C1293,0,IF(SUM($C1293,$I1252)&gt;Y$4,$AG1266/$I1252,$AG1266-SUM($I1293:X1293))))</f>
        <v>0</v>
      </c>
      <c r="Z1293" s="31">
        <f>IF($I1252="n/a",0,IF(Z$4&lt;=$C1293,0,IF(SUM($C1293,$I1252)&gt;Z$4,$AG1266/$I1252,$AG1266-SUM($I1293:Y1293))))</f>
        <v>0</v>
      </c>
      <c r="AA1293" s="31">
        <f>IF($I1252="n/a",0,IF(AA$4&lt;=$C1293,0,IF(SUM($C1293,$I1252)&gt;AA$4,$AG1266/$I1252,$AG1266-SUM($I1293:Z1293))))</f>
        <v>0</v>
      </c>
      <c r="AB1293" s="31">
        <f>IF($I1252="n/a",0,IF(AB$4&lt;=$C1293,0,IF(SUM($C1293,$I1252)&gt;AB$4,$AG1266/$I1252,$AG1266-SUM($I1293:AA1293))))</f>
        <v>0</v>
      </c>
      <c r="AC1293" s="31">
        <f>IF($I1252="n/a",0,IF(AC$4&lt;=$C1293,0,IF(SUM($C1293,$I1252)&gt;AC$4,$AG1266/$I1252,$AG1266-SUM($I1293:AB1293))))</f>
        <v>0</v>
      </c>
      <c r="AD1293" s="31">
        <f>IF($I1252="n/a",0,IF(AD$4&lt;=$C1293,0,IF(SUM($C1293,$I1252)&gt;AD$4,$AG1266/$I1252,$AG1266-SUM($I1293:AC1293))))</f>
        <v>0</v>
      </c>
      <c r="AE1293" s="31">
        <f>IF($I1252="n/a",0,IF(AE$4&lt;=$C1293,0,IF(SUM($C1293,$I1252)&gt;AE$4,$AG1266/$I1252,$AG1266-SUM($I1293:AD1293))))</f>
        <v>0</v>
      </c>
      <c r="AF1293" s="31">
        <f>IF($I1252="n/a",0,IF(AF$4&lt;=$C1293,0,IF(SUM($C1293,$I1252)&gt;AF$4,$AG1266/$I1252,$AG1266-SUM($I1293:AE1293))))</f>
        <v>0</v>
      </c>
      <c r="AG1293" s="31">
        <f>IF($I1252="n/a",0,IF(AG$4&lt;=$C1293,0,IF(SUM($C1293,$I1252)&gt;AG$4,$AG1266/$I1252,$AG1266-SUM($I1293:AF1293))))</f>
        <v>0</v>
      </c>
      <c r="AH1293" s="31">
        <f>IF($I1252="n/a",0,IF(AH$4&lt;=$C1293,0,IF(SUM($C1293,$I1252)&gt;AH$4,$AG1266/$I1252,$AG1266-SUM($I1293:AG1293))))</f>
        <v>0</v>
      </c>
      <c r="AI1293" s="31">
        <f>IF($I1252="n/a",0,IF(AI$4&lt;=$C1293,0,IF(SUM($C1293,$I1252)&gt;AI$4,$AG1266/$I1252,$AG1266-SUM($I1293:AH1293))))</f>
        <v>0</v>
      </c>
      <c r="AJ1293" s="31">
        <f>IF($I1252="n/a",0,IF(AJ$4&lt;=$C1293,0,IF(SUM($C1293,$I1252)&gt;AJ$4,$AG1266/$I1252,$AG1266-SUM($I1293:AI1293))))</f>
        <v>0</v>
      </c>
      <c r="AK1293" s="31">
        <f>IF($I1252="n/a",0,IF(AK$4&lt;=$C1293,0,IF(SUM($C1293,$I1252)&gt;AK$4,$AG1266/$I1252,$AG1266-SUM($I1293:AJ1293))))</f>
        <v>0</v>
      </c>
      <c r="AL1293" s="31">
        <f>IF($I1252="n/a",0,IF(AL$4&lt;=$C1293,0,IF(SUM($C1293,$I1252)&gt;AL$4,$AG1266/$I1252,$AG1266-SUM($I1293:AK1293))))</f>
        <v>0</v>
      </c>
      <c r="AM1293" s="31">
        <f>IF($I1252="n/a",0,IF(AM$4&lt;=$C1293,0,IF(SUM($C1293,$I1252)&gt;AM$4,$AG1266/$I1252,$AG1266-SUM($I1293:AL1293))))</f>
        <v>0</v>
      </c>
      <c r="AN1293" s="31">
        <f>IF($I1252="n/a",0,IF(AN$4&lt;=$C1293,0,IF(SUM($C1293,$I1252)&gt;AN$4,$AG1266/$I1252,$AG1266-SUM($I1293:AM1293))))</f>
        <v>0</v>
      </c>
      <c r="AO1293" s="31">
        <f>IF($I1252="n/a",0,IF(AO$4&lt;=$C1293,0,IF(SUM($C1293,$I1252)&gt;AO$4,$AG1266/$I1252,$AG1266-SUM($I1293:AN1293))))</f>
        <v>0</v>
      </c>
      <c r="AP1293" s="31">
        <f>IF($I1252="n/a",0,IF(AP$4&lt;=$C1293,0,IF(SUM($C1293,$I1252)&gt;AP$4,$AG1266/$I1252,$AG1266-SUM($I1293:AO1293))))</f>
        <v>0</v>
      </c>
      <c r="AQ1293" s="31">
        <f>IF($I1252="n/a",0,IF(AQ$4&lt;=$C1293,0,IF(SUM($C1293,$I1252)&gt;AQ$4,$AG1266/$I1252,$AG1266-SUM($I1293:AP1293))))</f>
        <v>0</v>
      </c>
      <c r="AR1293" s="31">
        <f>IF($I1252="n/a",0,IF(AR$4&lt;=$C1293,0,IF(SUM($C1293,$I1252)&gt;AR$4,$AG1266/$I1252,$AG1266-SUM($I1293:AQ1293))))</f>
        <v>0</v>
      </c>
      <c r="AS1293" s="31">
        <f>IF($I1252="n/a",0,IF(AS$4&lt;=$C1293,0,IF(SUM($C1293,$I1252)&gt;AS$4,$AG1266/$I1252,$AG1266-SUM($I1293:AR1293))))</f>
        <v>0</v>
      </c>
      <c r="AT1293" s="31">
        <f>IF($I1252="n/a",0,IF(AT$4&lt;=$C1293,0,IF(SUM($C1293,$I1252)&gt;AT$4,$AG1266/$I1252,$AG1266-SUM($I1293:AS1293))))</f>
        <v>0</v>
      </c>
      <c r="AU1293" s="31">
        <f>IF($I1252="n/a",0,IF(AU$4&lt;=$C1293,0,IF(SUM($C1293,$I1252)&gt;AU$4,$AG1266/$I1252,$AG1266-SUM($I1293:AT1293))))</f>
        <v>0</v>
      </c>
      <c r="AV1293" s="31">
        <f>IF($I1252="n/a",0,IF(AV$4&lt;=$C1293,0,IF(SUM($C1293,$I1252)&gt;AV$4,$AG1266/$I1252,$AG1266-SUM($I1293:AU1293))))</f>
        <v>0</v>
      </c>
      <c r="AW1293" s="31">
        <f>IF($I1252="n/a",0,IF(AW$4&lt;=$C1293,0,IF(SUM($C1293,$I1252)&gt;AW$4,$AG1266/$I1252,$AG1266-SUM($I1293:AV1293))))</f>
        <v>0</v>
      </c>
      <c r="AX1293" s="31">
        <f>IF($I1252="n/a",0,IF(AX$4&lt;=$C1293,0,IF(SUM($C1293,$I1252)&gt;AX$4,$AG1266/$I1252,$AG1266-SUM($I1293:AW1293))))</f>
        <v>0</v>
      </c>
      <c r="AY1293" s="31">
        <f>IF($I1252="n/a",0,IF(AY$4&lt;=$C1293,0,IF(SUM($C1293,$I1252)&gt;AY$4,$AG1266/$I1252,$AG1266-SUM($I1293:AX1293))))</f>
        <v>0</v>
      </c>
      <c r="AZ1293" s="31">
        <f>IF($I1252="n/a",0,IF(AZ$4&lt;=$C1293,0,IF(SUM($C1293,$I1252)&gt;AZ$4,$AG1266/$I1252,$AG1266-SUM($I1293:AY1293))))</f>
        <v>0</v>
      </c>
      <c r="BA1293" s="31">
        <f>IF($I1252="n/a",0,IF(BA$4&lt;=$C1293,0,IF(SUM($C1293,$I1252)&gt;BA$4,$AG1266/$I1252,$AG1266-SUM($I1293:AZ1293))))</f>
        <v>0</v>
      </c>
      <c r="BB1293" s="31">
        <f>IF($I1252="n/a",0,IF(BB$4&lt;=$C1293,0,IF(SUM($C1293,$I1252)&gt;BB$4,$AG1266/$I1252,$AG1266-SUM($I1293:BA1293))))</f>
        <v>0</v>
      </c>
      <c r="BC1293" s="31">
        <f>IF($I1252="n/a",0,IF(BC$4&lt;=$C1293,0,IF(SUM($C1293,$I1252)&gt;BC$4,$AG1266/$I1252,$AG1266-SUM($I1293:BB1293))))</f>
        <v>0</v>
      </c>
      <c r="BD1293" s="31">
        <f>IF($I1252="n/a",0,IF(BD$4&lt;=$C1293,0,IF(SUM($C1293,$I1252)&gt;BD$4,$AG1266/$I1252,$AG1266-SUM($I1293:BC1293))))</f>
        <v>0</v>
      </c>
      <c r="BE1293" s="31">
        <f>IF($I1252="n/a",0,IF(BE$4&lt;=$C1293,0,IF(SUM($C1293,$I1252)&gt;BE$4,$AG1266/$I1252,$AG1266-SUM($I1293:BD1293))))</f>
        <v>0</v>
      </c>
      <c r="BF1293" s="31">
        <f>IF($I1252="n/a",0,IF(BF$4&lt;=$C1293,0,IF(SUM($C1293,$I1252)&gt;BF$4,$AG1266/$I1252,$AG1266-SUM($I1293:BE1293))))</f>
        <v>0</v>
      </c>
      <c r="BG1293" s="31">
        <f>IF($I1252="n/a",0,IF(BG$4&lt;=$C1293,0,IF(SUM($C1293,$I1252)&gt;BG$4,$AG1266/$I1252,$AG1266-SUM($I1293:BF1293))))</f>
        <v>0</v>
      </c>
      <c r="BH1293" s="31">
        <f>IF($I1252="n/a",0,IF(BH$4&lt;=$C1293,0,IF(SUM($C1293,$I1252)&gt;BH$4,$AG1266/$I1252,$AG1266-SUM($I1293:BG1293))))</f>
        <v>0</v>
      </c>
      <c r="BI1293" s="31">
        <f>IF($I1252="n/a",0,IF(BI$4&lt;=$C1293,0,IF(SUM($C1293,$I1252)&gt;BI$4,$AG1266/$I1252,$AG1266-SUM($I1293:BH1293))))</f>
        <v>0</v>
      </c>
      <c r="BJ1293" s="31">
        <f>IF($I1252="n/a",0,IF(BJ$4&lt;=$C1293,0,IF(SUM($C1293,$I1252)&gt;BJ$4,$AG1266/$I1252,$AG1266-SUM($I1293:BI1293))))</f>
        <v>0</v>
      </c>
      <c r="BK1293" s="31">
        <f>IF($I1252="n/a",0,IF(BK$4&lt;=$C1293,0,IF(SUM($C1293,$I1252)&gt;BK$4,$AG1266/$I1252,$AG1266-SUM($I1293:BJ1293))))</f>
        <v>0</v>
      </c>
      <c r="BL1293" s="31">
        <f>IF($I1252="n/a",0,IF(BL$4&lt;=$C1293,0,IF(SUM($C1293,$I1252)&gt;BL$4,$AG1266/$I1252,$AG1266-SUM($I1293:BK1293))))</f>
        <v>0</v>
      </c>
      <c r="BM1293" s="31">
        <f>IF($I1252="n/a",0,IF(BM$4&lt;=$C1293,0,IF(SUM($C1293,$I1252)&gt;BM$4,$AG1266/$I1252,$AG1266-SUM($I1293:BL1293))))</f>
        <v>0</v>
      </c>
      <c r="BN1293" s="31">
        <f>IF($I1252="n/a",0,IF(BN$4&lt;=$C1293,0,IF(SUM($C1293,$I1252)&gt;BN$4,$AG1266/$I1252,$AG1266-SUM($I1293:BM1293))))</f>
        <v>0</v>
      </c>
      <c r="BO1293" s="31">
        <f>IF($I1252="n/a",0,IF(BO$4&lt;=$C1293,0,IF(SUM($C1293,$I1252)&gt;BO$4,$AG1266/$I1252,$AG1266-SUM($I1293:BN1293))))</f>
        <v>0</v>
      </c>
      <c r="BP1293" s="31">
        <f>IF($I1252="n/a",0,IF(BP$4&lt;=$C1293,0,IF(SUM($C1293,$I1252)&gt;BP$4,$AG1266/$I1252,$AG1266-SUM($I1293:BO1293))))</f>
        <v>0</v>
      </c>
      <c r="BQ1293" s="31">
        <f>IF($I1252="n/a",0,IF(BQ$4&lt;=$C1293,0,IF(SUM($C1293,$I1252)&gt;BQ$4,$AG1266/$I1252,$AG1266-SUM($I1293:BP1293))))</f>
        <v>0</v>
      </c>
      <c r="BR1293" s="31">
        <f>IF($I1252="n/a",0,IF(BR$4&lt;=$C1293,0,IF(SUM($C1293,$I1252)&gt;BR$4,$AG1266/$I1252,$AG1266-SUM($I1293:BQ1293))))</f>
        <v>0</v>
      </c>
      <c r="BS1293" s="31">
        <f>IF($I1252="n/a",0,IF(BS$4&lt;=$C1293,0,IF(SUM($C1293,$I1252)&gt;BS$4,$AG1266/$I1252,$AG1266-SUM($I1293:BR1293))))</f>
        <v>0</v>
      </c>
      <c r="BT1293" s="31">
        <f>IF($I1252="n/a",0,IF(BT$4&lt;=$C1293,0,IF(SUM($C1293,$I1252)&gt;BT$4,$AG1266/$I1252,$AG1266-SUM($I1293:BS1293))))</f>
        <v>0</v>
      </c>
      <c r="BU1293" s="31">
        <f>IF($I1252="n/a",0,IF(BU$4&lt;=$C1293,0,IF(SUM($C1293,$I1252)&gt;BU$4,$AG1266/$I1252,$AG1266-SUM($I1293:BT1293))))</f>
        <v>0</v>
      </c>
      <c r="BV1293" s="31">
        <f>IF($I1252="n/a",0,IF(BV$4&lt;=$C1293,0,IF(SUM($C1293,$I1252)&gt;BV$4,$AG1266/$I1252,$AG1266-SUM($I1293:BU1293))))</f>
        <v>0</v>
      </c>
      <c r="BW1293" s="31">
        <f>IF($I1252="n/a",0,IF(BW$4&lt;=$C1293,0,IF(SUM($C1293,$I1252)&gt;BW$4,$AG1266/$I1252,$AG1266-SUM($I1293:BV1293))))</f>
        <v>0</v>
      </c>
      <c r="BX1293" s="31">
        <f>IF($I1252="n/a",0,IF(BX$4&lt;=$C1293,0,IF(SUM($C1293,$I1252)&gt;BX$4,$AG1266/$I1252,$AG1266-SUM($I1293:BW1293))))</f>
        <v>0</v>
      </c>
      <c r="BY1293" s="31">
        <f>IF($I1252="n/a",0,IF(BY$4&lt;=$C1293,0,IF(SUM($C1293,$I1252)&gt;BY$4,$AG1266/$I1252,$AG1266-SUM($I1293:BX1293))))</f>
        <v>0</v>
      </c>
      <c r="BZ1293" s="31">
        <f>IF($I1252="n/a",0,IF(BZ$4&lt;=$C1293,0,IF(SUM($C1293,$I1252)&gt;BZ$4,$AG1266/$I1252,$AG1266-SUM($I1293:BY1293))))</f>
        <v>0</v>
      </c>
      <c r="CA1293" s="31">
        <f>IF($I1252="n/a",0,IF(CA$4&lt;=$C1293,0,IF(SUM($C1293,$I1252)&gt;CA$4,$AG1266/$I1252,$AG1266-SUM($I1293:BZ1293))))</f>
        <v>0</v>
      </c>
      <c r="CB1293" s="31">
        <f>IF($I1252="n/a",0,IF(CB$4&lt;=$C1293,0,IF(SUM($C1293,$I1252)&gt;CB$4,$AG1266/$I1252,$AG1266-SUM($I1293:CA1293))))</f>
        <v>0</v>
      </c>
      <c r="CC1293" s="31">
        <f>IF($I1252="n/a",0,IF(CC$4&lt;=$C1293,0,IF(SUM($C1293,$I1252)&gt;CC$4,$AG1266/$I1252,$AG1266-SUM($I1293:CB1293))))</f>
        <v>0</v>
      </c>
      <c r="CD1293" s="31">
        <f>IF($I1252="n/a",0,IF(CD$4&lt;=$C1293,0,IF(SUM($C1293,$I1252)&gt;CD$4,$AG1266/$I1252,$AG1266-SUM($I1293:CC1293))))</f>
        <v>0</v>
      </c>
      <c r="CE1293" s="31">
        <f>IF($I1252="n/a",0,IF(CE$4&lt;=$C1293,0,IF(SUM($C1293,$I1252)&gt;CE$4,$AG1266/$I1252,$AG1266-SUM($I1293:CD1293))))</f>
        <v>0</v>
      </c>
      <c r="CF1293" s="31">
        <f>IF($I1252="n/a",0,IF(CF$4&lt;=$C1293,0,IF(SUM($C1293,$I1252)&gt;CF$4,$AG1266/$I1252,$AG1266-SUM($I1293:CE1293))))</f>
        <v>0</v>
      </c>
    </row>
    <row r="1294" spans="1:84" s="153" customFormat="1" ht="12.75" customHeight="1">
      <c r="A1294"/>
      <c r="C1294" s="197">
        <v>2040</v>
      </c>
      <c r="D1294" s="21" t="s">
        <v>69</v>
      </c>
      <c r="E1294" s="21" t="s">
        <v>185</v>
      </c>
      <c r="I1294" s="31"/>
      <c r="J1294" s="31">
        <f>IF($I1252="n/a",0,IF(J$4&lt;=$C1294,0,IF(SUM($C1294,$I1252)&gt;J$4,$AH1266/$I1252,$AH1266-SUM($I1294:I1294))))</f>
        <v>0</v>
      </c>
      <c r="K1294" s="31">
        <f>IF($I1252="n/a",0,IF(K$4&lt;=$C1294,0,IF(SUM($C1294,$I1252)&gt;K$4,$AH1266/$I1252,$AH1266-SUM($I1294:J1294))))</f>
        <v>0</v>
      </c>
      <c r="L1294" s="31">
        <f>IF($I1252="n/a",0,IF(L$4&lt;=$C1294,0,IF(SUM($C1294,$I1252)&gt;L$4,$AH1266/$I1252,$AH1266-SUM($I1294:K1294))))</f>
        <v>0</v>
      </c>
      <c r="M1294" s="31">
        <f>IF($I1252="n/a",0,IF(M$4&lt;=$C1294,0,IF(SUM($C1294,$I1252)&gt;M$4,$AH1266/$I1252,$AH1266-SUM($I1294:L1294))))</f>
        <v>0</v>
      </c>
      <c r="N1294" s="31">
        <f>IF($I1252="n/a",0,IF(N$4&lt;=$C1294,0,IF(SUM($C1294,$I1252)&gt;N$4,$AH1266/$I1252,$AH1266-SUM($I1294:M1294))))</f>
        <v>0</v>
      </c>
      <c r="O1294" s="31">
        <f>IF($I1252="n/a",0,IF(O$4&lt;=$C1294,0,IF(SUM($C1294,$I1252)&gt;O$4,$AH1266/$I1252,$AH1266-SUM($I1294:N1294))))</f>
        <v>0</v>
      </c>
      <c r="P1294" s="31">
        <f>IF($I1252="n/a",0,IF(P$4&lt;=$C1294,0,IF(SUM($C1294,$I1252)&gt;P$4,$AH1266/$I1252,$AH1266-SUM($I1294:O1294))))</f>
        <v>0</v>
      </c>
      <c r="Q1294" s="31">
        <f>IF($I1252="n/a",0,IF(Q$4&lt;=$C1294,0,IF(SUM($C1294,$I1252)&gt;Q$4,$AH1266/$I1252,$AH1266-SUM($I1294:P1294))))</f>
        <v>0</v>
      </c>
      <c r="R1294" s="31">
        <f>IF($I1252="n/a",0,IF(R$4&lt;=$C1294,0,IF(SUM($C1294,$I1252)&gt;R$4,$AH1266/$I1252,$AH1266-SUM($I1294:Q1294))))</f>
        <v>0</v>
      </c>
      <c r="S1294" s="31">
        <f>IF($I1252="n/a",0,IF(S$4&lt;=$C1294,0,IF(SUM($C1294,$I1252)&gt;S$4,$AH1266/$I1252,$AH1266-SUM($I1294:R1294))))</f>
        <v>0</v>
      </c>
      <c r="T1294" s="31">
        <f>IF($I1252="n/a",0,IF(T$4&lt;=$C1294,0,IF(SUM($C1294,$I1252)&gt;T$4,$AH1266/$I1252,$AH1266-SUM($I1294:S1294))))</f>
        <v>0</v>
      </c>
      <c r="U1294" s="31">
        <f>IF($I1252="n/a",0,IF(U$4&lt;=$C1294,0,IF(SUM($C1294,$I1252)&gt;U$4,$AH1266/$I1252,$AH1266-SUM($I1294:T1294))))</f>
        <v>0</v>
      </c>
      <c r="V1294" s="31">
        <f>IF($I1252="n/a",0,IF(V$4&lt;=$C1294,0,IF(SUM($C1294,$I1252)&gt;V$4,$AH1266/$I1252,$AH1266-SUM($I1294:U1294))))</f>
        <v>0</v>
      </c>
      <c r="W1294" s="31">
        <f>IF($I1252="n/a",0,IF(W$4&lt;=$C1294,0,IF(SUM($C1294,$I1252)&gt;W$4,$AH1266/$I1252,$AH1266-SUM($I1294:V1294))))</f>
        <v>0</v>
      </c>
      <c r="X1294" s="31">
        <f>IF($I1252="n/a",0,IF(X$4&lt;=$C1294,0,IF(SUM($C1294,$I1252)&gt;X$4,$AH1266/$I1252,$AH1266-SUM($I1294:W1294))))</f>
        <v>0</v>
      </c>
      <c r="Y1294" s="31">
        <f>IF($I1252="n/a",0,IF(Y$4&lt;=$C1294,0,IF(SUM($C1294,$I1252)&gt;Y$4,$AH1266/$I1252,$AH1266-SUM($I1294:X1294))))</f>
        <v>0</v>
      </c>
      <c r="Z1294" s="31">
        <f>IF($I1252="n/a",0,IF(Z$4&lt;=$C1294,0,IF(SUM($C1294,$I1252)&gt;Z$4,$AH1266/$I1252,$AH1266-SUM($I1294:Y1294))))</f>
        <v>0</v>
      </c>
      <c r="AA1294" s="31">
        <f>IF($I1252="n/a",0,IF(AA$4&lt;=$C1294,0,IF(SUM($C1294,$I1252)&gt;AA$4,$AH1266/$I1252,$AH1266-SUM($I1294:Z1294))))</f>
        <v>0</v>
      </c>
      <c r="AB1294" s="31">
        <f>IF($I1252="n/a",0,IF(AB$4&lt;=$C1294,0,IF(SUM($C1294,$I1252)&gt;AB$4,$AH1266/$I1252,$AH1266-SUM($I1294:AA1294))))</f>
        <v>0</v>
      </c>
      <c r="AC1294" s="31">
        <f>IF($I1252="n/a",0,IF(AC$4&lt;=$C1294,0,IF(SUM($C1294,$I1252)&gt;AC$4,$AH1266/$I1252,$AH1266-SUM($I1294:AB1294))))</f>
        <v>0</v>
      </c>
      <c r="AD1294" s="31">
        <f>IF($I1252="n/a",0,IF(AD$4&lt;=$C1294,0,IF(SUM($C1294,$I1252)&gt;AD$4,$AH1266/$I1252,$AH1266-SUM($I1294:AC1294))))</f>
        <v>0</v>
      </c>
      <c r="AE1294" s="31">
        <f>IF($I1252="n/a",0,IF(AE$4&lt;=$C1294,0,IF(SUM($C1294,$I1252)&gt;AE$4,$AH1266/$I1252,$AH1266-SUM($I1294:AD1294))))</f>
        <v>0</v>
      </c>
      <c r="AF1294" s="31">
        <f>IF($I1252="n/a",0,IF(AF$4&lt;=$C1294,0,IF(SUM($C1294,$I1252)&gt;AF$4,$AH1266/$I1252,$AH1266-SUM($I1294:AE1294))))</f>
        <v>0</v>
      </c>
      <c r="AG1294" s="31">
        <f>IF($I1252="n/a",0,IF(AG$4&lt;=$C1294,0,IF(SUM($C1294,$I1252)&gt;AG$4,$AH1266/$I1252,$AH1266-SUM($I1294:AF1294))))</f>
        <v>0</v>
      </c>
      <c r="AH1294" s="31">
        <f>IF($I1252="n/a",0,IF(AH$4&lt;=$C1294,0,IF(SUM($C1294,$I1252)&gt;AH$4,$AH1266/$I1252,$AH1266-SUM($I1294:AG1294))))</f>
        <v>0</v>
      </c>
      <c r="AI1294" s="31">
        <f>IF($I1252="n/a",0,IF(AI$4&lt;=$C1294,0,IF(SUM($C1294,$I1252)&gt;AI$4,$AH1266/$I1252,$AH1266-SUM($I1294:AH1294))))</f>
        <v>0</v>
      </c>
      <c r="AJ1294" s="31">
        <f>IF($I1252="n/a",0,IF(AJ$4&lt;=$C1294,0,IF(SUM($C1294,$I1252)&gt;AJ$4,$AH1266/$I1252,$AH1266-SUM($I1294:AI1294))))</f>
        <v>0</v>
      </c>
      <c r="AK1294" s="31">
        <f>IF($I1252="n/a",0,IF(AK$4&lt;=$C1294,0,IF(SUM($C1294,$I1252)&gt;AK$4,$AH1266/$I1252,$AH1266-SUM($I1294:AJ1294))))</f>
        <v>0</v>
      </c>
      <c r="AL1294" s="31">
        <f>IF($I1252="n/a",0,IF(AL$4&lt;=$C1294,0,IF(SUM($C1294,$I1252)&gt;AL$4,$AH1266/$I1252,$AH1266-SUM($I1294:AK1294))))</f>
        <v>0</v>
      </c>
      <c r="AM1294" s="31">
        <f>IF($I1252="n/a",0,IF(AM$4&lt;=$C1294,0,IF(SUM($C1294,$I1252)&gt;AM$4,$AH1266/$I1252,$AH1266-SUM($I1294:AL1294))))</f>
        <v>0</v>
      </c>
      <c r="AN1294" s="31">
        <f>IF($I1252="n/a",0,IF(AN$4&lt;=$C1294,0,IF(SUM($C1294,$I1252)&gt;AN$4,$AH1266/$I1252,$AH1266-SUM($I1294:AM1294))))</f>
        <v>0</v>
      </c>
      <c r="AO1294" s="31">
        <f>IF($I1252="n/a",0,IF(AO$4&lt;=$C1294,0,IF(SUM($C1294,$I1252)&gt;AO$4,$AH1266/$I1252,$AH1266-SUM($I1294:AN1294))))</f>
        <v>0</v>
      </c>
      <c r="AP1294" s="31">
        <f>IF($I1252="n/a",0,IF(AP$4&lt;=$C1294,0,IF(SUM($C1294,$I1252)&gt;AP$4,$AH1266/$I1252,$AH1266-SUM($I1294:AO1294))))</f>
        <v>0</v>
      </c>
      <c r="AQ1294" s="31">
        <f>IF($I1252="n/a",0,IF(AQ$4&lt;=$C1294,0,IF(SUM($C1294,$I1252)&gt;AQ$4,$AH1266/$I1252,$AH1266-SUM($I1294:AP1294))))</f>
        <v>0</v>
      </c>
      <c r="AR1294" s="31">
        <f>IF($I1252="n/a",0,IF(AR$4&lt;=$C1294,0,IF(SUM($C1294,$I1252)&gt;AR$4,$AH1266/$I1252,$AH1266-SUM($I1294:AQ1294))))</f>
        <v>0</v>
      </c>
      <c r="AS1294" s="31">
        <f>IF($I1252="n/a",0,IF(AS$4&lt;=$C1294,0,IF(SUM($C1294,$I1252)&gt;AS$4,$AH1266/$I1252,$AH1266-SUM($I1294:AR1294))))</f>
        <v>0</v>
      </c>
      <c r="AT1294" s="31">
        <f>IF($I1252="n/a",0,IF(AT$4&lt;=$C1294,0,IF(SUM($C1294,$I1252)&gt;AT$4,$AH1266/$I1252,$AH1266-SUM($I1294:AS1294))))</f>
        <v>0</v>
      </c>
      <c r="AU1294" s="31">
        <f>IF($I1252="n/a",0,IF(AU$4&lt;=$C1294,0,IF(SUM($C1294,$I1252)&gt;AU$4,$AH1266/$I1252,$AH1266-SUM($I1294:AT1294))))</f>
        <v>0</v>
      </c>
      <c r="AV1294" s="31">
        <f>IF($I1252="n/a",0,IF(AV$4&lt;=$C1294,0,IF(SUM($C1294,$I1252)&gt;AV$4,$AH1266/$I1252,$AH1266-SUM($I1294:AU1294))))</f>
        <v>0</v>
      </c>
      <c r="AW1294" s="31">
        <f>IF($I1252="n/a",0,IF(AW$4&lt;=$C1294,0,IF(SUM($C1294,$I1252)&gt;AW$4,$AH1266/$I1252,$AH1266-SUM($I1294:AV1294))))</f>
        <v>0</v>
      </c>
      <c r="AX1294" s="31">
        <f>IF($I1252="n/a",0,IF(AX$4&lt;=$C1294,0,IF(SUM($C1294,$I1252)&gt;AX$4,$AH1266/$I1252,$AH1266-SUM($I1294:AW1294))))</f>
        <v>0</v>
      </c>
      <c r="AY1294" s="31">
        <f>IF($I1252="n/a",0,IF(AY$4&lt;=$C1294,0,IF(SUM($C1294,$I1252)&gt;AY$4,$AH1266/$I1252,$AH1266-SUM($I1294:AX1294))))</f>
        <v>0</v>
      </c>
      <c r="AZ1294" s="31">
        <f>IF($I1252="n/a",0,IF(AZ$4&lt;=$C1294,0,IF(SUM($C1294,$I1252)&gt;AZ$4,$AH1266/$I1252,$AH1266-SUM($I1294:AY1294))))</f>
        <v>0</v>
      </c>
      <c r="BA1294" s="31">
        <f>IF($I1252="n/a",0,IF(BA$4&lt;=$C1294,0,IF(SUM($C1294,$I1252)&gt;BA$4,$AH1266/$I1252,$AH1266-SUM($I1294:AZ1294))))</f>
        <v>0</v>
      </c>
      <c r="BB1294" s="31">
        <f>IF($I1252="n/a",0,IF(BB$4&lt;=$C1294,0,IF(SUM($C1294,$I1252)&gt;BB$4,$AH1266/$I1252,$AH1266-SUM($I1294:BA1294))))</f>
        <v>0</v>
      </c>
      <c r="BC1294" s="31">
        <f>IF($I1252="n/a",0,IF(BC$4&lt;=$C1294,0,IF(SUM($C1294,$I1252)&gt;BC$4,$AH1266/$I1252,$AH1266-SUM($I1294:BB1294))))</f>
        <v>0</v>
      </c>
      <c r="BD1294" s="31">
        <f>IF($I1252="n/a",0,IF(BD$4&lt;=$C1294,0,IF(SUM($C1294,$I1252)&gt;BD$4,$AH1266/$I1252,$AH1266-SUM($I1294:BC1294))))</f>
        <v>0</v>
      </c>
      <c r="BE1294" s="31">
        <f>IF($I1252="n/a",0,IF(BE$4&lt;=$C1294,0,IF(SUM($C1294,$I1252)&gt;BE$4,$AH1266/$I1252,$AH1266-SUM($I1294:BD1294))))</f>
        <v>0</v>
      </c>
      <c r="BF1294" s="31">
        <f>IF($I1252="n/a",0,IF(BF$4&lt;=$C1294,0,IF(SUM($C1294,$I1252)&gt;BF$4,$AH1266/$I1252,$AH1266-SUM($I1294:BE1294))))</f>
        <v>0</v>
      </c>
      <c r="BG1294" s="31">
        <f>IF($I1252="n/a",0,IF(BG$4&lt;=$C1294,0,IF(SUM($C1294,$I1252)&gt;BG$4,$AH1266/$I1252,$AH1266-SUM($I1294:BF1294))))</f>
        <v>0</v>
      </c>
      <c r="BH1294" s="31">
        <f>IF($I1252="n/a",0,IF(BH$4&lt;=$C1294,0,IF(SUM($C1294,$I1252)&gt;BH$4,$AH1266/$I1252,$AH1266-SUM($I1294:BG1294))))</f>
        <v>0</v>
      </c>
      <c r="BI1294" s="31">
        <f>IF($I1252="n/a",0,IF(BI$4&lt;=$C1294,0,IF(SUM($C1294,$I1252)&gt;BI$4,$AH1266/$I1252,$AH1266-SUM($I1294:BH1294))))</f>
        <v>0</v>
      </c>
      <c r="BJ1294" s="31">
        <f>IF($I1252="n/a",0,IF(BJ$4&lt;=$C1294,0,IF(SUM($C1294,$I1252)&gt;BJ$4,$AH1266/$I1252,$AH1266-SUM($I1294:BI1294))))</f>
        <v>0</v>
      </c>
      <c r="BK1294" s="31">
        <f>IF($I1252="n/a",0,IF(BK$4&lt;=$C1294,0,IF(SUM($C1294,$I1252)&gt;BK$4,$AH1266/$I1252,$AH1266-SUM($I1294:BJ1294))))</f>
        <v>0</v>
      </c>
      <c r="BL1294" s="31">
        <f>IF($I1252="n/a",0,IF(BL$4&lt;=$C1294,0,IF(SUM($C1294,$I1252)&gt;BL$4,$AH1266/$I1252,$AH1266-SUM($I1294:BK1294))))</f>
        <v>0</v>
      </c>
      <c r="BM1294" s="31">
        <f>IF($I1252="n/a",0,IF(BM$4&lt;=$C1294,0,IF(SUM($C1294,$I1252)&gt;BM$4,$AH1266/$I1252,$AH1266-SUM($I1294:BL1294))))</f>
        <v>0</v>
      </c>
      <c r="BN1294" s="31">
        <f>IF($I1252="n/a",0,IF(BN$4&lt;=$C1294,0,IF(SUM($C1294,$I1252)&gt;BN$4,$AH1266/$I1252,$AH1266-SUM($I1294:BM1294))))</f>
        <v>0</v>
      </c>
      <c r="BO1294" s="31">
        <f>IF($I1252="n/a",0,IF(BO$4&lt;=$C1294,0,IF(SUM($C1294,$I1252)&gt;BO$4,$AH1266/$I1252,$AH1266-SUM($I1294:BN1294))))</f>
        <v>0</v>
      </c>
      <c r="BP1294" s="31">
        <f>IF($I1252="n/a",0,IF(BP$4&lt;=$C1294,0,IF(SUM($C1294,$I1252)&gt;BP$4,$AH1266/$I1252,$AH1266-SUM($I1294:BO1294))))</f>
        <v>0</v>
      </c>
      <c r="BQ1294" s="31">
        <f>IF($I1252="n/a",0,IF(BQ$4&lt;=$C1294,0,IF(SUM($C1294,$I1252)&gt;BQ$4,$AH1266/$I1252,$AH1266-SUM($I1294:BP1294))))</f>
        <v>0</v>
      </c>
      <c r="BR1294" s="31">
        <f>IF($I1252="n/a",0,IF(BR$4&lt;=$C1294,0,IF(SUM($C1294,$I1252)&gt;BR$4,$AH1266/$I1252,$AH1266-SUM($I1294:BQ1294))))</f>
        <v>0</v>
      </c>
      <c r="BS1294" s="31">
        <f>IF($I1252="n/a",0,IF(BS$4&lt;=$C1294,0,IF(SUM($C1294,$I1252)&gt;BS$4,$AH1266/$I1252,$AH1266-SUM($I1294:BR1294))))</f>
        <v>0</v>
      </c>
      <c r="BT1294" s="31">
        <f>IF($I1252="n/a",0,IF(BT$4&lt;=$C1294,0,IF(SUM($C1294,$I1252)&gt;BT$4,$AH1266/$I1252,$AH1266-SUM($I1294:BS1294))))</f>
        <v>0</v>
      </c>
      <c r="BU1294" s="31">
        <f>IF($I1252="n/a",0,IF(BU$4&lt;=$C1294,0,IF(SUM($C1294,$I1252)&gt;BU$4,$AH1266/$I1252,$AH1266-SUM($I1294:BT1294))))</f>
        <v>0</v>
      </c>
      <c r="BV1294" s="31">
        <f>IF($I1252="n/a",0,IF(BV$4&lt;=$C1294,0,IF(SUM($C1294,$I1252)&gt;BV$4,$AH1266/$I1252,$AH1266-SUM($I1294:BU1294))))</f>
        <v>0</v>
      </c>
      <c r="BW1294" s="31">
        <f>IF($I1252="n/a",0,IF(BW$4&lt;=$C1294,0,IF(SUM($C1294,$I1252)&gt;BW$4,$AH1266/$I1252,$AH1266-SUM($I1294:BV1294))))</f>
        <v>0</v>
      </c>
      <c r="BX1294" s="31">
        <f>IF($I1252="n/a",0,IF(BX$4&lt;=$C1294,0,IF(SUM($C1294,$I1252)&gt;BX$4,$AH1266/$I1252,$AH1266-SUM($I1294:BW1294))))</f>
        <v>0</v>
      </c>
      <c r="BY1294" s="31">
        <f>IF($I1252="n/a",0,IF(BY$4&lt;=$C1294,0,IF(SUM($C1294,$I1252)&gt;BY$4,$AH1266/$I1252,$AH1266-SUM($I1294:BX1294))))</f>
        <v>0</v>
      </c>
      <c r="BZ1294" s="31">
        <f>IF($I1252="n/a",0,IF(BZ$4&lt;=$C1294,0,IF(SUM($C1294,$I1252)&gt;BZ$4,$AH1266/$I1252,$AH1266-SUM($I1294:BY1294))))</f>
        <v>0</v>
      </c>
      <c r="CA1294" s="31">
        <f>IF($I1252="n/a",0,IF(CA$4&lt;=$C1294,0,IF(SUM($C1294,$I1252)&gt;CA$4,$AH1266/$I1252,$AH1266-SUM($I1294:BZ1294))))</f>
        <v>0</v>
      </c>
      <c r="CB1294" s="31">
        <f>IF($I1252="n/a",0,IF(CB$4&lt;=$C1294,0,IF(SUM($C1294,$I1252)&gt;CB$4,$AH1266/$I1252,$AH1266-SUM($I1294:CA1294))))</f>
        <v>0</v>
      </c>
      <c r="CC1294" s="31">
        <f>IF($I1252="n/a",0,IF(CC$4&lt;=$C1294,0,IF(SUM($C1294,$I1252)&gt;CC$4,$AH1266/$I1252,$AH1266-SUM($I1294:CB1294))))</f>
        <v>0</v>
      </c>
      <c r="CD1294" s="31">
        <f>IF($I1252="n/a",0,IF(CD$4&lt;=$C1294,0,IF(SUM($C1294,$I1252)&gt;CD$4,$AH1266/$I1252,$AH1266-SUM($I1294:CC1294))))</f>
        <v>0</v>
      </c>
      <c r="CE1294" s="31">
        <f>IF($I1252="n/a",0,IF(CE$4&lt;=$C1294,0,IF(SUM($C1294,$I1252)&gt;CE$4,$AH1266/$I1252,$AH1266-SUM($I1294:CD1294))))</f>
        <v>0</v>
      </c>
      <c r="CF1294" s="31">
        <f>IF($I1252="n/a",0,IF(CF$4&lt;=$C1294,0,IF(SUM($C1294,$I1252)&gt;CF$4,$AH1266/$I1252,$AH1266-SUM($I1294:CE1294))))</f>
        <v>0</v>
      </c>
    </row>
    <row r="1295" spans="1:84" s="153" customFormat="1" ht="12.75" customHeight="1">
      <c r="A1295"/>
      <c r="C1295" s="197">
        <v>2041</v>
      </c>
      <c r="D1295" s="21" t="s">
        <v>186</v>
      </c>
      <c r="E1295" s="21" t="s">
        <v>185</v>
      </c>
      <c r="I1295" s="31"/>
      <c r="J1295" s="31">
        <f>IF($I1252="n/a",0,IF(J$4&lt;=$C1295,0,IF(SUM($C1295,$I1252)&gt;J$4,$AI1266/$I1252,$AI1266-SUM($I1295:I1295))))</f>
        <v>0</v>
      </c>
      <c r="K1295" s="31">
        <f>IF($I1252="n/a",0,IF(K$4&lt;=$C1295,0,IF(SUM($C1295,$I1252)&gt;K$4,$AI1266/$I1252,$AI1266-SUM($I1295:J1295))))</f>
        <v>0</v>
      </c>
      <c r="L1295" s="31">
        <f>IF($I1252="n/a",0,IF(L$4&lt;=$C1295,0,IF(SUM($C1295,$I1252)&gt;L$4,$AI1266/$I1252,$AI1266-SUM($I1295:K1295))))</f>
        <v>0</v>
      </c>
      <c r="M1295" s="31">
        <f>IF($I1252="n/a",0,IF(M$4&lt;=$C1295,0,IF(SUM($C1295,$I1252)&gt;M$4,$AI1266/$I1252,$AI1266-SUM($I1295:L1295))))</f>
        <v>0</v>
      </c>
      <c r="N1295" s="31">
        <f>IF($I1252="n/a",0,IF(N$4&lt;=$C1295,0,IF(SUM($C1295,$I1252)&gt;N$4,$AI1266/$I1252,$AI1266-SUM($I1295:M1295))))</f>
        <v>0</v>
      </c>
      <c r="O1295" s="31">
        <f>IF($I1252="n/a",0,IF(O$4&lt;=$C1295,0,IF(SUM($C1295,$I1252)&gt;O$4,$AI1266/$I1252,$AI1266-SUM($I1295:N1295))))</f>
        <v>0</v>
      </c>
      <c r="P1295" s="31">
        <f>IF($I1252="n/a",0,IF(P$4&lt;=$C1295,0,IF(SUM($C1295,$I1252)&gt;P$4,$AI1266/$I1252,$AI1266-SUM($I1295:O1295))))</f>
        <v>0</v>
      </c>
      <c r="Q1295" s="31">
        <f>IF($I1252="n/a",0,IF(Q$4&lt;=$C1295,0,IF(SUM($C1295,$I1252)&gt;Q$4,$AI1266/$I1252,$AI1266-SUM($I1295:P1295))))</f>
        <v>0</v>
      </c>
      <c r="R1295" s="31">
        <f>IF($I1252="n/a",0,IF(R$4&lt;=$C1295,0,IF(SUM($C1295,$I1252)&gt;R$4,$AI1266/$I1252,$AI1266-SUM($I1295:Q1295))))</f>
        <v>0</v>
      </c>
      <c r="S1295" s="31">
        <f>IF($I1252="n/a",0,IF(S$4&lt;=$C1295,0,IF(SUM($C1295,$I1252)&gt;S$4,$AI1266/$I1252,$AI1266-SUM($I1295:R1295))))</f>
        <v>0</v>
      </c>
      <c r="T1295" s="31">
        <f>IF($I1252="n/a",0,IF(T$4&lt;=$C1295,0,IF(SUM($C1295,$I1252)&gt;T$4,$AI1266/$I1252,$AI1266-SUM($I1295:S1295))))</f>
        <v>0</v>
      </c>
      <c r="U1295" s="31">
        <f>IF($I1252="n/a",0,IF(U$4&lt;=$C1295,0,IF(SUM($C1295,$I1252)&gt;U$4,$AI1266/$I1252,$AI1266-SUM($I1295:T1295))))</f>
        <v>0</v>
      </c>
      <c r="V1295" s="31">
        <f>IF($I1252="n/a",0,IF(V$4&lt;=$C1295,0,IF(SUM($C1295,$I1252)&gt;V$4,$AI1266/$I1252,$AI1266-SUM($I1295:U1295))))</f>
        <v>0</v>
      </c>
      <c r="W1295" s="31">
        <f>IF($I1252="n/a",0,IF(W$4&lt;=$C1295,0,IF(SUM($C1295,$I1252)&gt;W$4,$AI1266/$I1252,$AI1266-SUM($I1295:V1295))))</f>
        <v>0</v>
      </c>
      <c r="X1295" s="31">
        <f>IF($I1252="n/a",0,IF(X$4&lt;=$C1295,0,IF(SUM($C1295,$I1252)&gt;X$4,$AI1266/$I1252,$AI1266-SUM($I1295:W1295))))</f>
        <v>0</v>
      </c>
      <c r="Y1295" s="31">
        <f>IF($I1252="n/a",0,IF(Y$4&lt;=$C1295,0,IF(SUM($C1295,$I1252)&gt;Y$4,$AI1266/$I1252,$AI1266-SUM($I1295:X1295))))</f>
        <v>0</v>
      </c>
      <c r="Z1295" s="31">
        <f>IF($I1252="n/a",0,IF(Z$4&lt;=$C1295,0,IF(SUM($C1295,$I1252)&gt;Z$4,$AI1266/$I1252,$AI1266-SUM($I1295:Y1295))))</f>
        <v>0</v>
      </c>
      <c r="AA1295" s="31">
        <f>IF($I1252="n/a",0,IF(AA$4&lt;=$C1295,0,IF(SUM($C1295,$I1252)&gt;AA$4,$AI1266/$I1252,$AI1266-SUM($I1295:Z1295))))</f>
        <v>0</v>
      </c>
      <c r="AB1295" s="31">
        <f>IF($I1252="n/a",0,IF(AB$4&lt;=$C1295,0,IF(SUM($C1295,$I1252)&gt;AB$4,$AI1266/$I1252,$AI1266-SUM($I1295:AA1295))))</f>
        <v>0</v>
      </c>
      <c r="AC1295" s="31">
        <f>IF($I1252="n/a",0,IF(AC$4&lt;=$C1295,0,IF(SUM($C1295,$I1252)&gt;AC$4,$AI1266/$I1252,$AI1266-SUM($I1295:AB1295))))</f>
        <v>0</v>
      </c>
      <c r="AD1295" s="31">
        <f>IF($I1252="n/a",0,IF(AD$4&lt;=$C1295,0,IF(SUM($C1295,$I1252)&gt;AD$4,$AI1266/$I1252,$AI1266-SUM($I1295:AC1295))))</f>
        <v>0</v>
      </c>
      <c r="AE1295" s="31">
        <f>IF($I1252="n/a",0,IF(AE$4&lt;=$C1295,0,IF(SUM($C1295,$I1252)&gt;AE$4,$AI1266/$I1252,$AI1266-SUM($I1295:AD1295))))</f>
        <v>0</v>
      </c>
      <c r="AF1295" s="31">
        <f>IF($I1252="n/a",0,IF(AF$4&lt;=$C1295,0,IF(SUM($C1295,$I1252)&gt;AF$4,$AI1266/$I1252,$AI1266-SUM($I1295:AE1295))))</f>
        <v>0</v>
      </c>
      <c r="AG1295" s="31">
        <f>IF($I1252="n/a",0,IF(AG$4&lt;=$C1295,0,IF(SUM($C1295,$I1252)&gt;AG$4,$AI1266/$I1252,$AI1266-SUM($I1295:AF1295))))</f>
        <v>0</v>
      </c>
      <c r="AH1295" s="31">
        <f>IF($I1252="n/a",0,IF(AH$4&lt;=$C1295,0,IF(SUM($C1295,$I1252)&gt;AH$4,$AI1266/$I1252,$AI1266-SUM($I1295:AG1295))))</f>
        <v>0</v>
      </c>
      <c r="AI1295" s="31">
        <f>IF($I1252="n/a",0,IF(AI$4&lt;=$C1295,0,IF(SUM($C1295,$I1252)&gt;AI$4,$AI1266/$I1252,$AI1266-SUM($I1295:AH1295))))</f>
        <v>0</v>
      </c>
      <c r="AJ1295" s="31">
        <f>IF($I1252="n/a",0,IF(AJ$4&lt;=$C1295,0,IF(SUM($C1295,$I1252)&gt;AJ$4,$AI1266/$I1252,$AI1266-SUM($I1295:AI1295))))</f>
        <v>0</v>
      </c>
      <c r="AK1295" s="31">
        <f>IF($I1252="n/a",0,IF(AK$4&lt;=$C1295,0,IF(SUM($C1295,$I1252)&gt;AK$4,$AI1266/$I1252,$AI1266-SUM($I1295:AJ1295))))</f>
        <v>0</v>
      </c>
      <c r="AL1295" s="31">
        <f>IF($I1252="n/a",0,IF(AL$4&lt;=$C1295,0,IF(SUM($C1295,$I1252)&gt;AL$4,$AI1266/$I1252,$AI1266-SUM($I1295:AK1295))))</f>
        <v>0</v>
      </c>
      <c r="AM1295" s="31">
        <f>IF($I1252="n/a",0,IF(AM$4&lt;=$C1295,0,IF(SUM($C1295,$I1252)&gt;AM$4,$AI1266/$I1252,$AI1266-SUM($I1295:AL1295))))</f>
        <v>0</v>
      </c>
      <c r="AN1295" s="31">
        <f>IF($I1252="n/a",0,IF(AN$4&lt;=$C1295,0,IF(SUM($C1295,$I1252)&gt;AN$4,$AI1266/$I1252,$AI1266-SUM($I1295:AM1295))))</f>
        <v>0</v>
      </c>
      <c r="AO1295" s="31">
        <f>IF($I1252="n/a",0,IF(AO$4&lt;=$C1295,0,IF(SUM($C1295,$I1252)&gt;AO$4,$AI1266/$I1252,$AI1266-SUM($I1295:AN1295))))</f>
        <v>0</v>
      </c>
      <c r="AP1295" s="31">
        <f>IF($I1252="n/a",0,IF(AP$4&lt;=$C1295,0,IF(SUM($C1295,$I1252)&gt;AP$4,$AI1266/$I1252,$AI1266-SUM($I1295:AO1295))))</f>
        <v>0</v>
      </c>
      <c r="AQ1295" s="31">
        <f>IF($I1252="n/a",0,IF(AQ$4&lt;=$C1295,0,IF(SUM($C1295,$I1252)&gt;AQ$4,$AI1266/$I1252,$AI1266-SUM($I1295:AP1295))))</f>
        <v>0</v>
      </c>
      <c r="AR1295" s="31">
        <f>IF($I1252="n/a",0,IF(AR$4&lt;=$C1295,0,IF(SUM($C1295,$I1252)&gt;AR$4,$AI1266/$I1252,$AI1266-SUM($I1295:AQ1295))))</f>
        <v>0</v>
      </c>
      <c r="AS1295" s="31">
        <f>IF($I1252="n/a",0,IF(AS$4&lt;=$C1295,0,IF(SUM($C1295,$I1252)&gt;AS$4,$AI1266/$I1252,$AI1266-SUM($I1295:AR1295))))</f>
        <v>0</v>
      </c>
      <c r="AT1295" s="31">
        <f>IF($I1252="n/a",0,IF(AT$4&lt;=$C1295,0,IF(SUM($C1295,$I1252)&gt;AT$4,$AI1266/$I1252,$AI1266-SUM($I1295:AS1295))))</f>
        <v>0</v>
      </c>
      <c r="AU1295" s="31">
        <f>IF($I1252="n/a",0,IF(AU$4&lt;=$C1295,0,IF(SUM($C1295,$I1252)&gt;AU$4,$AI1266/$I1252,$AI1266-SUM($I1295:AT1295))))</f>
        <v>0</v>
      </c>
      <c r="AV1295" s="31">
        <f>IF($I1252="n/a",0,IF(AV$4&lt;=$C1295,0,IF(SUM($C1295,$I1252)&gt;AV$4,$AI1266/$I1252,$AI1266-SUM($I1295:AU1295))))</f>
        <v>0</v>
      </c>
      <c r="AW1295" s="31">
        <f>IF($I1252="n/a",0,IF(AW$4&lt;=$C1295,0,IF(SUM($C1295,$I1252)&gt;AW$4,$AI1266/$I1252,$AI1266-SUM($I1295:AV1295))))</f>
        <v>0</v>
      </c>
      <c r="AX1295" s="31">
        <f>IF($I1252="n/a",0,IF(AX$4&lt;=$C1295,0,IF(SUM($C1295,$I1252)&gt;AX$4,$AI1266/$I1252,$AI1266-SUM($I1295:AW1295))))</f>
        <v>0</v>
      </c>
      <c r="AY1295" s="31">
        <f>IF($I1252="n/a",0,IF(AY$4&lt;=$C1295,0,IF(SUM($C1295,$I1252)&gt;AY$4,$AI1266/$I1252,$AI1266-SUM($I1295:AX1295))))</f>
        <v>0</v>
      </c>
      <c r="AZ1295" s="31">
        <f>IF($I1252="n/a",0,IF(AZ$4&lt;=$C1295,0,IF(SUM($C1295,$I1252)&gt;AZ$4,$AI1266/$I1252,$AI1266-SUM($I1295:AY1295))))</f>
        <v>0</v>
      </c>
      <c r="BA1295" s="31">
        <f>IF($I1252="n/a",0,IF(BA$4&lt;=$C1295,0,IF(SUM($C1295,$I1252)&gt;BA$4,$AI1266/$I1252,$AI1266-SUM($I1295:AZ1295))))</f>
        <v>0</v>
      </c>
      <c r="BB1295" s="31">
        <f>IF($I1252="n/a",0,IF(BB$4&lt;=$C1295,0,IF(SUM($C1295,$I1252)&gt;BB$4,$AI1266/$I1252,$AI1266-SUM($I1295:BA1295))))</f>
        <v>0</v>
      </c>
      <c r="BC1295" s="31">
        <f>IF($I1252="n/a",0,IF(BC$4&lt;=$C1295,0,IF(SUM($C1295,$I1252)&gt;BC$4,$AI1266/$I1252,$AI1266-SUM($I1295:BB1295))))</f>
        <v>0</v>
      </c>
      <c r="BD1295" s="31">
        <f>IF($I1252="n/a",0,IF(BD$4&lt;=$C1295,0,IF(SUM($C1295,$I1252)&gt;BD$4,$AI1266/$I1252,$AI1266-SUM($I1295:BC1295))))</f>
        <v>0</v>
      </c>
      <c r="BE1295" s="31">
        <f>IF($I1252="n/a",0,IF(BE$4&lt;=$C1295,0,IF(SUM($C1295,$I1252)&gt;BE$4,$AI1266/$I1252,$AI1266-SUM($I1295:BD1295))))</f>
        <v>0</v>
      </c>
      <c r="BF1295" s="31">
        <f>IF($I1252="n/a",0,IF(BF$4&lt;=$C1295,0,IF(SUM($C1295,$I1252)&gt;BF$4,$AI1266/$I1252,$AI1266-SUM($I1295:BE1295))))</f>
        <v>0</v>
      </c>
      <c r="BG1295" s="31">
        <f>IF($I1252="n/a",0,IF(BG$4&lt;=$C1295,0,IF(SUM($C1295,$I1252)&gt;BG$4,$AI1266/$I1252,$AI1266-SUM($I1295:BF1295))))</f>
        <v>0</v>
      </c>
      <c r="BH1295" s="31">
        <f>IF($I1252="n/a",0,IF(BH$4&lt;=$C1295,0,IF(SUM($C1295,$I1252)&gt;BH$4,$AI1266/$I1252,$AI1266-SUM($I1295:BG1295))))</f>
        <v>0</v>
      </c>
      <c r="BI1295" s="31">
        <f>IF($I1252="n/a",0,IF(BI$4&lt;=$C1295,0,IF(SUM($C1295,$I1252)&gt;BI$4,$AI1266/$I1252,$AI1266-SUM($I1295:BH1295))))</f>
        <v>0</v>
      </c>
      <c r="BJ1295" s="31">
        <f>IF($I1252="n/a",0,IF(BJ$4&lt;=$C1295,0,IF(SUM($C1295,$I1252)&gt;BJ$4,$AI1266/$I1252,$AI1266-SUM($I1295:BI1295))))</f>
        <v>0</v>
      </c>
      <c r="BK1295" s="31">
        <f>IF($I1252="n/a",0,IF(BK$4&lt;=$C1295,0,IF(SUM($C1295,$I1252)&gt;BK$4,$AI1266/$I1252,$AI1266-SUM($I1295:BJ1295))))</f>
        <v>0</v>
      </c>
      <c r="BL1295" s="31">
        <f>IF($I1252="n/a",0,IF(BL$4&lt;=$C1295,0,IF(SUM($C1295,$I1252)&gt;BL$4,$AI1266/$I1252,$AI1266-SUM($I1295:BK1295))))</f>
        <v>0</v>
      </c>
      <c r="BM1295" s="31">
        <f>IF($I1252="n/a",0,IF(BM$4&lt;=$C1295,0,IF(SUM($C1295,$I1252)&gt;BM$4,$AI1266/$I1252,$AI1266-SUM($I1295:BL1295))))</f>
        <v>0</v>
      </c>
      <c r="BN1295" s="31">
        <f>IF($I1252="n/a",0,IF(BN$4&lt;=$C1295,0,IF(SUM($C1295,$I1252)&gt;BN$4,$AI1266/$I1252,$AI1266-SUM($I1295:BM1295))))</f>
        <v>0</v>
      </c>
      <c r="BO1295" s="31">
        <f>IF($I1252="n/a",0,IF(BO$4&lt;=$C1295,0,IF(SUM($C1295,$I1252)&gt;BO$4,$AI1266/$I1252,$AI1266-SUM($I1295:BN1295))))</f>
        <v>0</v>
      </c>
      <c r="BP1295" s="31">
        <f>IF($I1252="n/a",0,IF(BP$4&lt;=$C1295,0,IF(SUM($C1295,$I1252)&gt;BP$4,$AI1266/$I1252,$AI1266-SUM($I1295:BO1295))))</f>
        <v>0</v>
      </c>
      <c r="BQ1295" s="31">
        <f>IF($I1252="n/a",0,IF(BQ$4&lt;=$C1295,0,IF(SUM($C1295,$I1252)&gt;BQ$4,$AI1266/$I1252,$AI1266-SUM($I1295:BP1295))))</f>
        <v>0</v>
      </c>
      <c r="BR1295" s="31">
        <f>IF($I1252="n/a",0,IF(BR$4&lt;=$C1295,0,IF(SUM($C1295,$I1252)&gt;BR$4,$AI1266/$I1252,$AI1266-SUM($I1295:BQ1295))))</f>
        <v>0</v>
      </c>
      <c r="BS1295" s="31">
        <f>IF($I1252="n/a",0,IF(BS$4&lt;=$C1295,0,IF(SUM($C1295,$I1252)&gt;BS$4,$AI1266/$I1252,$AI1266-SUM($I1295:BR1295))))</f>
        <v>0</v>
      </c>
      <c r="BT1295" s="31">
        <f>IF($I1252="n/a",0,IF(BT$4&lt;=$C1295,0,IF(SUM($C1295,$I1252)&gt;BT$4,$AI1266/$I1252,$AI1266-SUM($I1295:BS1295))))</f>
        <v>0</v>
      </c>
      <c r="BU1295" s="31">
        <f>IF($I1252="n/a",0,IF(BU$4&lt;=$C1295,0,IF(SUM($C1295,$I1252)&gt;BU$4,$AI1266/$I1252,$AI1266-SUM($I1295:BT1295))))</f>
        <v>0</v>
      </c>
      <c r="BV1295" s="31">
        <f>IF($I1252="n/a",0,IF(BV$4&lt;=$C1295,0,IF(SUM($C1295,$I1252)&gt;BV$4,$AI1266/$I1252,$AI1266-SUM($I1295:BU1295))))</f>
        <v>0</v>
      </c>
      <c r="BW1295" s="31">
        <f>IF($I1252="n/a",0,IF(BW$4&lt;=$C1295,0,IF(SUM($C1295,$I1252)&gt;BW$4,$AI1266/$I1252,$AI1266-SUM($I1295:BV1295))))</f>
        <v>0</v>
      </c>
      <c r="BX1295" s="31">
        <f>IF($I1252="n/a",0,IF(BX$4&lt;=$C1295,0,IF(SUM($C1295,$I1252)&gt;BX$4,$AI1266/$I1252,$AI1266-SUM($I1295:BW1295))))</f>
        <v>0</v>
      </c>
      <c r="BY1295" s="31">
        <f>IF($I1252="n/a",0,IF(BY$4&lt;=$C1295,0,IF(SUM($C1295,$I1252)&gt;BY$4,$AI1266/$I1252,$AI1266-SUM($I1295:BX1295))))</f>
        <v>0</v>
      </c>
      <c r="BZ1295" s="31">
        <f>IF($I1252="n/a",0,IF(BZ$4&lt;=$C1295,0,IF(SUM($C1295,$I1252)&gt;BZ$4,$AI1266/$I1252,$AI1266-SUM($I1295:BY1295))))</f>
        <v>0</v>
      </c>
      <c r="CA1295" s="31">
        <f>IF($I1252="n/a",0,IF(CA$4&lt;=$C1295,0,IF(SUM($C1295,$I1252)&gt;CA$4,$AI1266/$I1252,$AI1266-SUM($I1295:BZ1295))))</f>
        <v>0</v>
      </c>
      <c r="CB1295" s="31">
        <f>IF($I1252="n/a",0,IF(CB$4&lt;=$C1295,0,IF(SUM($C1295,$I1252)&gt;CB$4,$AI1266/$I1252,$AI1266-SUM($I1295:CA1295))))</f>
        <v>0</v>
      </c>
      <c r="CC1295" s="31">
        <f>IF($I1252="n/a",0,IF(CC$4&lt;=$C1295,0,IF(SUM($C1295,$I1252)&gt;CC$4,$AI1266/$I1252,$AI1266-SUM($I1295:CB1295))))</f>
        <v>0</v>
      </c>
      <c r="CD1295" s="31">
        <f>IF($I1252="n/a",0,IF(CD$4&lt;=$C1295,0,IF(SUM($C1295,$I1252)&gt;CD$4,$AI1266/$I1252,$AI1266-SUM($I1295:CC1295))))</f>
        <v>0</v>
      </c>
      <c r="CE1295" s="31">
        <f>IF($I1252="n/a",0,IF(CE$4&lt;=$C1295,0,IF(SUM($C1295,$I1252)&gt;CE$4,$AI1266/$I1252,$AI1266-SUM($I1295:CD1295))))</f>
        <v>0</v>
      </c>
      <c r="CF1295" s="31">
        <f>IF($I1252="n/a",0,IF(CF$4&lt;=$C1295,0,IF(SUM($C1295,$I1252)&gt;CF$4,$AI1266/$I1252,$AI1266-SUM($I1295:CE1295))))</f>
        <v>0</v>
      </c>
    </row>
    <row r="1296" spans="1:84" s="153" customFormat="1" ht="12.75" customHeight="1">
      <c r="A1296"/>
      <c r="C1296" s="197">
        <v>2042</v>
      </c>
      <c r="D1296" s="21" t="s">
        <v>187</v>
      </c>
      <c r="E1296" s="21" t="s">
        <v>185</v>
      </c>
      <c r="I1296" s="31"/>
      <c r="J1296" s="31">
        <f>IF($I1252="n/a",0,IF(J$4&lt;=$C1296,0,IF(SUM($C1296,$I1252)&gt;J$4,$AJ1266/$I1252,$AJ1266-SUM($I1296:I1296))))</f>
        <v>0</v>
      </c>
      <c r="K1296" s="31">
        <f>IF($I1252="n/a",0,IF(K$4&lt;=$C1296,0,IF(SUM($C1296,$I1252)&gt;K$4,$AJ1266/$I1252,$AJ1266-SUM($I1296:J1296))))</f>
        <v>0</v>
      </c>
      <c r="L1296" s="31">
        <f>IF($I1252="n/a",0,IF(L$4&lt;=$C1296,0,IF(SUM($C1296,$I1252)&gt;L$4,$AJ1266/$I1252,$AJ1266-SUM($I1296:K1296))))</f>
        <v>0</v>
      </c>
      <c r="M1296" s="31">
        <f>IF($I1252="n/a",0,IF(M$4&lt;=$C1296,0,IF(SUM($C1296,$I1252)&gt;M$4,$AJ1266/$I1252,$AJ1266-SUM($I1296:L1296))))</f>
        <v>0</v>
      </c>
      <c r="N1296" s="31">
        <f>IF($I1252="n/a",0,IF(N$4&lt;=$C1296,0,IF(SUM($C1296,$I1252)&gt;N$4,$AJ1266/$I1252,$AJ1266-SUM($I1296:M1296))))</f>
        <v>0</v>
      </c>
      <c r="O1296" s="31">
        <f>IF($I1252="n/a",0,IF(O$4&lt;=$C1296,0,IF(SUM($C1296,$I1252)&gt;O$4,$AJ1266/$I1252,$AJ1266-SUM($I1296:N1296))))</f>
        <v>0</v>
      </c>
      <c r="P1296" s="31">
        <f>IF($I1252="n/a",0,IF(P$4&lt;=$C1296,0,IF(SUM($C1296,$I1252)&gt;P$4,$AJ1266/$I1252,$AJ1266-SUM($I1296:O1296))))</f>
        <v>0</v>
      </c>
      <c r="Q1296" s="31">
        <f>IF($I1252="n/a",0,IF(Q$4&lt;=$C1296,0,IF(SUM($C1296,$I1252)&gt;Q$4,$AJ1266/$I1252,$AJ1266-SUM($I1296:P1296))))</f>
        <v>0</v>
      </c>
      <c r="R1296" s="31">
        <f>IF($I1252="n/a",0,IF(R$4&lt;=$C1296,0,IF(SUM($C1296,$I1252)&gt;R$4,$AJ1266/$I1252,$AJ1266-SUM($I1296:Q1296))))</f>
        <v>0</v>
      </c>
      <c r="S1296" s="31">
        <f>IF($I1252="n/a",0,IF(S$4&lt;=$C1296,0,IF(SUM($C1296,$I1252)&gt;S$4,$AJ1266/$I1252,$AJ1266-SUM($I1296:R1296))))</f>
        <v>0</v>
      </c>
      <c r="T1296" s="31">
        <f>IF($I1252="n/a",0,IF(T$4&lt;=$C1296,0,IF(SUM($C1296,$I1252)&gt;T$4,$AJ1266/$I1252,$AJ1266-SUM($I1296:S1296))))</f>
        <v>0</v>
      </c>
      <c r="U1296" s="31">
        <f>IF($I1252="n/a",0,IF(U$4&lt;=$C1296,0,IF(SUM($C1296,$I1252)&gt;U$4,$AJ1266/$I1252,$AJ1266-SUM($I1296:T1296))))</f>
        <v>0</v>
      </c>
      <c r="V1296" s="31">
        <f>IF($I1252="n/a",0,IF(V$4&lt;=$C1296,0,IF(SUM($C1296,$I1252)&gt;V$4,$AJ1266/$I1252,$AJ1266-SUM($I1296:U1296))))</f>
        <v>0</v>
      </c>
      <c r="W1296" s="31">
        <f>IF($I1252="n/a",0,IF(W$4&lt;=$C1296,0,IF(SUM($C1296,$I1252)&gt;W$4,$AJ1266/$I1252,$AJ1266-SUM($I1296:V1296))))</f>
        <v>0</v>
      </c>
      <c r="X1296" s="31">
        <f>IF($I1252="n/a",0,IF(X$4&lt;=$C1296,0,IF(SUM($C1296,$I1252)&gt;X$4,$AJ1266/$I1252,$AJ1266-SUM($I1296:W1296))))</f>
        <v>0</v>
      </c>
      <c r="Y1296" s="31">
        <f>IF($I1252="n/a",0,IF(Y$4&lt;=$C1296,0,IF(SUM($C1296,$I1252)&gt;Y$4,$AJ1266/$I1252,$AJ1266-SUM($I1296:X1296))))</f>
        <v>0</v>
      </c>
      <c r="Z1296" s="31">
        <f>IF($I1252="n/a",0,IF(Z$4&lt;=$C1296,0,IF(SUM($C1296,$I1252)&gt;Z$4,$AJ1266/$I1252,$AJ1266-SUM($I1296:Y1296))))</f>
        <v>0</v>
      </c>
      <c r="AA1296" s="31">
        <f>IF($I1252="n/a",0,IF(AA$4&lt;=$C1296,0,IF(SUM($C1296,$I1252)&gt;AA$4,$AJ1266/$I1252,$AJ1266-SUM($I1296:Z1296))))</f>
        <v>0</v>
      </c>
      <c r="AB1296" s="31">
        <f>IF($I1252="n/a",0,IF(AB$4&lt;=$C1296,0,IF(SUM($C1296,$I1252)&gt;AB$4,$AJ1266/$I1252,$AJ1266-SUM($I1296:AA1296))))</f>
        <v>0</v>
      </c>
      <c r="AC1296" s="31">
        <f>IF($I1252="n/a",0,IF(AC$4&lt;=$C1296,0,IF(SUM($C1296,$I1252)&gt;AC$4,$AJ1266/$I1252,$AJ1266-SUM($I1296:AB1296))))</f>
        <v>0</v>
      </c>
      <c r="AD1296" s="31">
        <f>IF($I1252="n/a",0,IF(AD$4&lt;=$C1296,0,IF(SUM($C1296,$I1252)&gt;AD$4,$AJ1266/$I1252,$AJ1266-SUM($I1296:AC1296))))</f>
        <v>0</v>
      </c>
      <c r="AE1296" s="31">
        <f>IF($I1252="n/a",0,IF(AE$4&lt;=$C1296,0,IF(SUM($C1296,$I1252)&gt;AE$4,$AJ1266/$I1252,$AJ1266-SUM($I1296:AD1296))))</f>
        <v>0</v>
      </c>
      <c r="AF1296" s="31">
        <f>IF($I1252="n/a",0,IF(AF$4&lt;=$C1296,0,IF(SUM($C1296,$I1252)&gt;AF$4,$AJ1266/$I1252,$AJ1266-SUM($I1296:AE1296))))</f>
        <v>0</v>
      </c>
      <c r="AG1296" s="31">
        <f>IF($I1252="n/a",0,IF(AG$4&lt;=$C1296,0,IF(SUM($C1296,$I1252)&gt;AG$4,$AJ1266/$I1252,$AJ1266-SUM($I1296:AF1296))))</f>
        <v>0</v>
      </c>
      <c r="AH1296" s="31">
        <f>IF($I1252="n/a",0,IF(AH$4&lt;=$C1296,0,IF(SUM($C1296,$I1252)&gt;AH$4,$AJ1266/$I1252,$AJ1266-SUM($I1296:AG1296))))</f>
        <v>0</v>
      </c>
      <c r="AI1296" s="31">
        <f>IF($I1252="n/a",0,IF(AI$4&lt;=$C1296,0,IF(SUM($C1296,$I1252)&gt;AI$4,$AJ1266/$I1252,$AJ1266-SUM($I1296:AH1296))))</f>
        <v>0</v>
      </c>
      <c r="AJ1296" s="31">
        <f>IF($I1252="n/a",0,IF(AJ$4&lt;=$C1296,0,IF(SUM($C1296,$I1252)&gt;AJ$4,$AJ1266/$I1252,$AJ1266-SUM($I1296:AI1296))))</f>
        <v>0</v>
      </c>
      <c r="AK1296" s="31">
        <f>IF($I1252="n/a",0,IF(AK$4&lt;=$C1296,0,IF(SUM($C1296,$I1252)&gt;AK$4,$AJ1266/$I1252,$AJ1266-SUM($I1296:AJ1296))))</f>
        <v>0</v>
      </c>
      <c r="AL1296" s="31">
        <f>IF($I1252="n/a",0,IF(AL$4&lt;=$C1296,0,IF(SUM($C1296,$I1252)&gt;AL$4,$AJ1266/$I1252,$AJ1266-SUM($I1296:AK1296))))</f>
        <v>0</v>
      </c>
      <c r="AM1296" s="31">
        <f>IF($I1252="n/a",0,IF(AM$4&lt;=$C1296,0,IF(SUM($C1296,$I1252)&gt;AM$4,$AJ1266/$I1252,$AJ1266-SUM($I1296:AL1296))))</f>
        <v>0</v>
      </c>
      <c r="AN1296" s="31">
        <f>IF($I1252="n/a",0,IF(AN$4&lt;=$C1296,0,IF(SUM($C1296,$I1252)&gt;AN$4,$AJ1266/$I1252,$AJ1266-SUM($I1296:AM1296))))</f>
        <v>0</v>
      </c>
      <c r="AO1296" s="31">
        <f>IF($I1252="n/a",0,IF(AO$4&lt;=$C1296,0,IF(SUM($C1296,$I1252)&gt;AO$4,$AJ1266/$I1252,$AJ1266-SUM($I1296:AN1296))))</f>
        <v>0</v>
      </c>
      <c r="AP1296" s="31">
        <f>IF($I1252="n/a",0,IF(AP$4&lt;=$C1296,0,IF(SUM($C1296,$I1252)&gt;AP$4,$AJ1266/$I1252,$AJ1266-SUM($I1296:AO1296))))</f>
        <v>0</v>
      </c>
      <c r="AQ1296" s="31">
        <f>IF($I1252="n/a",0,IF(AQ$4&lt;=$C1296,0,IF(SUM($C1296,$I1252)&gt;AQ$4,$AJ1266/$I1252,$AJ1266-SUM($I1296:AP1296))))</f>
        <v>0</v>
      </c>
      <c r="AR1296" s="31">
        <f>IF($I1252="n/a",0,IF(AR$4&lt;=$C1296,0,IF(SUM($C1296,$I1252)&gt;AR$4,$AJ1266/$I1252,$AJ1266-SUM($I1296:AQ1296))))</f>
        <v>0</v>
      </c>
      <c r="AS1296" s="31">
        <f>IF($I1252="n/a",0,IF(AS$4&lt;=$C1296,0,IF(SUM($C1296,$I1252)&gt;AS$4,$AJ1266/$I1252,$AJ1266-SUM($I1296:AR1296))))</f>
        <v>0</v>
      </c>
      <c r="AT1296" s="31">
        <f>IF($I1252="n/a",0,IF(AT$4&lt;=$C1296,0,IF(SUM($C1296,$I1252)&gt;AT$4,$AJ1266/$I1252,$AJ1266-SUM($I1296:AS1296))))</f>
        <v>0</v>
      </c>
      <c r="AU1296" s="31">
        <f>IF($I1252="n/a",0,IF(AU$4&lt;=$C1296,0,IF(SUM($C1296,$I1252)&gt;AU$4,$AJ1266/$I1252,$AJ1266-SUM($I1296:AT1296))))</f>
        <v>0</v>
      </c>
      <c r="AV1296" s="31">
        <f>IF($I1252="n/a",0,IF(AV$4&lt;=$C1296,0,IF(SUM($C1296,$I1252)&gt;AV$4,$AJ1266/$I1252,$AJ1266-SUM($I1296:AU1296))))</f>
        <v>0</v>
      </c>
      <c r="AW1296" s="31">
        <f>IF($I1252="n/a",0,IF(AW$4&lt;=$C1296,0,IF(SUM($C1296,$I1252)&gt;AW$4,$AJ1266/$I1252,$AJ1266-SUM($I1296:AV1296))))</f>
        <v>0</v>
      </c>
      <c r="AX1296" s="31">
        <f>IF($I1252="n/a",0,IF(AX$4&lt;=$C1296,0,IF(SUM($C1296,$I1252)&gt;AX$4,$AJ1266/$I1252,$AJ1266-SUM($I1296:AW1296))))</f>
        <v>0</v>
      </c>
      <c r="AY1296" s="31">
        <f>IF($I1252="n/a",0,IF(AY$4&lt;=$C1296,0,IF(SUM($C1296,$I1252)&gt;AY$4,$AJ1266/$I1252,$AJ1266-SUM($I1296:AX1296))))</f>
        <v>0</v>
      </c>
      <c r="AZ1296" s="31">
        <f>IF($I1252="n/a",0,IF(AZ$4&lt;=$C1296,0,IF(SUM($C1296,$I1252)&gt;AZ$4,$AJ1266/$I1252,$AJ1266-SUM($I1296:AY1296))))</f>
        <v>0</v>
      </c>
      <c r="BA1296" s="31">
        <f>IF($I1252="n/a",0,IF(BA$4&lt;=$C1296,0,IF(SUM($C1296,$I1252)&gt;BA$4,$AJ1266/$I1252,$AJ1266-SUM($I1296:AZ1296))))</f>
        <v>0</v>
      </c>
      <c r="BB1296" s="31">
        <f>IF($I1252="n/a",0,IF(BB$4&lt;=$C1296,0,IF(SUM($C1296,$I1252)&gt;BB$4,$AJ1266/$I1252,$AJ1266-SUM($I1296:BA1296))))</f>
        <v>0</v>
      </c>
      <c r="BC1296" s="31">
        <f>IF($I1252="n/a",0,IF(BC$4&lt;=$C1296,0,IF(SUM($C1296,$I1252)&gt;BC$4,$AJ1266/$I1252,$AJ1266-SUM($I1296:BB1296))))</f>
        <v>0</v>
      </c>
      <c r="BD1296" s="31">
        <f>IF($I1252="n/a",0,IF(BD$4&lt;=$C1296,0,IF(SUM($C1296,$I1252)&gt;BD$4,$AJ1266/$I1252,$AJ1266-SUM($I1296:BC1296))))</f>
        <v>0</v>
      </c>
      <c r="BE1296" s="31">
        <f>IF($I1252="n/a",0,IF(BE$4&lt;=$C1296,0,IF(SUM($C1296,$I1252)&gt;BE$4,$AJ1266/$I1252,$AJ1266-SUM($I1296:BD1296))))</f>
        <v>0</v>
      </c>
      <c r="BF1296" s="31">
        <f>IF($I1252="n/a",0,IF(BF$4&lt;=$C1296,0,IF(SUM($C1296,$I1252)&gt;BF$4,$AJ1266/$I1252,$AJ1266-SUM($I1296:BE1296))))</f>
        <v>0</v>
      </c>
      <c r="BG1296" s="31">
        <f>IF($I1252="n/a",0,IF(BG$4&lt;=$C1296,0,IF(SUM($C1296,$I1252)&gt;BG$4,$AJ1266/$I1252,$AJ1266-SUM($I1296:BF1296))))</f>
        <v>0</v>
      </c>
      <c r="BH1296" s="31">
        <f>IF($I1252="n/a",0,IF(BH$4&lt;=$C1296,0,IF(SUM($C1296,$I1252)&gt;BH$4,$AJ1266/$I1252,$AJ1266-SUM($I1296:BG1296))))</f>
        <v>0</v>
      </c>
      <c r="BI1296" s="31">
        <f>IF($I1252="n/a",0,IF(BI$4&lt;=$C1296,0,IF(SUM($C1296,$I1252)&gt;BI$4,$AJ1266/$I1252,$AJ1266-SUM($I1296:BH1296))))</f>
        <v>0</v>
      </c>
      <c r="BJ1296" s="31">
        <f>IF($I1252="n/a",0,IF(BJ$4&lt;=$C1296,0,IF(SUM($C1296,$I1252)&gt;BJ$4,$AJ1266/$I1252,$AJ1266-SUM($I1296:BI1296))))</f>
        <v>0</v>
      </c>
      <c r="BK1296" s="31">
        <f>IF($I1252="n/a",0,IF(BK$4&lt;=$C1296,0,IF(SUM($C1296,$I1252)&gt;BK$4,$AJ1266/$I1252,$AJ1266-SUM($I1296:BJ1296))))</f>
        <v>0</v>
      </c>
      <c r="BL1296" s="31">
        <f>IF($I1252="n/a",0,IF(BL$4&lt;=$C1296,0,IF(SUM($C1296,$I1252)&gt;BL$4,$AJ1266/$I1252,$AJ1266-SUM($I1296:BK1296))))</f>
        <v>0</v>
      </c>
      <c r="BM1296" s="31">
        <f>IF($I1252="n/a",0,IF(BM$4&lt;=$C1296,0,IF(SUM($C1296,$I1252)&gt;BM$4,$AJ1266/$I1252,$AJ1266-SUM($I1296:BL1296))))</f>
        <v>0</v>
      </c>
      <c r="BN1296" s="31">
        <f>IF($I1252="n/a",0,IF(BN$4&lt;=$C1296,0,IF(SUM($C1296,$I1252)&gt;BN$4,$AJ1266/$I1252,$AJ1266-SUM($I1296:BM1296))))</f>
        <v>0</v>
      </c>
      <c r="BO1296" s="31">
        <f>IF($I1252="n/a",0,IF(BO$4&lt;=$C1296,0,IF(SUM($C1296,$I1252)&gt;BO$4,$AJ1266/$I1252,$AJ1266-SUM($I1296:BN1296))))</f>
        <v>0</v>
      </c>
      <c r="BP1296" s="31">
        <f>IF($I1252="n/a",0,IF(BP$4&lt;=$C1296,0,IF(SUM($C1296,$I1252)&gt;BP$4,$AJ1266/$I1252,$AJ1266-SUM($I1296:BO1296))))</f>
        <v>0</v>
      </c>
      <c r="BQ1296" s="31">
        <f>IF($I1252="n/a",0,IF(BQ$4&lt;=$C1296,0,IF(SUM($C1296,$I1252)&gt;BQ$4,$AJ1266/$I1252,$AJ1266-SUM($I1296:BP1296))))</f>
        <v>0</v>
      </c>
      <c r="BR1296" s="31">
        <f>IF($I1252="n/a",0,IF(BR$4&lt;=$C1296,0,IF(SUM($C1296,$I1252)&gt;BR$4,$AJ1266/$I1252,$AJ1266-SUM($I1296:BQ1296))))</f>
        <v>0</v>
      </c>
      <c r="BS1296" s="31">
        <f>IF($I1252="n/a",0,IF(BS$4&lt;=$C1296,0,IF(SUM($C1296,$I1252)&gt;BS$4,$AJ1266/$I1252,$AJ1266-SUM($I1296:BR1296))))</f>
        <v>0</v>
      </c>
      <c r="BT1296" s="31">
        <f>IF($I1252="n/a",0,IF(BT$4&lt;=$C1296,0,IF(SUM($C1296,$I1252)&gt;BT$4,$AJ1266/$I1252,$AJ1266-SUM($I1296:BS1296))))</f>
        <v>0</v>
      </c>
      <c r="BU1296" s="31">
        <f>IF($I1252="n/a",0,IF(BU$4&lt;=$C1296,0,IF(SUM($C1296,$I1252)&gt;BU$4,$AJ1266/$I1252,$AJ1266-SUM($I1296:BT1296))))</f>
        <v>0</v>
      </c>
      <c r="BV1296" s="31">
        <f>IF($I1252="n/a",0,IF(BV$4&lt;=$C1296,0,IF(SUM($C1296,$I1252)&gt;BV$4,$AJ1266/$I1252,$AJ1266-SUM($I1296:BU1296))))</f>
        <v>0</v>
      </c>
      <c r="BW1296" s="31">
        <f>IF($I1252="n/a",0,IF(BW$4&lt;=$C1296,0,IF(SUM($C1296,$I1252)&gt;BW$4,$AJ1266/$I1252,$AJ1266-SUM($I1296:BV1296))))</f>
        <v>0</v>
      </c>
      <c r="BX1296" s="31">
        <f>IF($I1252="n/a",0,IF(BX$4&lt;=$C1296,0,IF(SUM($C1296,$I1252)&gt;BX$4,$AJ1266/$I1252,$AJ1266-SUM($I1296:BW1296))))</f>
        <v>0</v>
      </c>
      <c r="BY1296" s="31">
        <f>IF($I1252="n/a",0,IF(BY$4&lt;=$C1296,0,IF(SUM($C1296,$I1252)&gt;BY$4,$AJ1266/$I1252,$AJ1266-SUM($I1296:BX1296))))</f>
        <v>0</v>
      </c>
      <c r="BZ1296" s="31">
        <f>IF($I1252="n/a",0,IF(BZ$4&lt;=$C1296,0,IF(SUM($C1296,$I1252)&gt;BZ$4,$AJ1266/$I1252,$AJ1266-SUM($I1296:BY1296))))</f>
        <v>0</v>
      </c>
      <c r="CA1296" s="31">
        <f>IF($I1252="n/a",0,IF(CA$4&lt;=$C1296,0,IF(SUM($C1296,$I1252)&gt;CA$4,$AJ1266/$I1252,$AJ1266-SUM($I1296:BZ1296))))</f>
        <v>0</v>
      </c>
      <c r="CB1296" s="31">
        <f>IF($I1252="n/a",0,IF(CB$4&lt;=$C1296,0,IF(SUM($C1296,$I1252)&gt;CB$4,$AJ1266/$I1252,$AJ1266-SUM($I1296:CA1296))))</f>
        <v>0</v>
      </c>
      <c r="CC1296" s="31">
        <f>IF($I1252="n/a",0,IF(CC$4&lt;=$C1296,0,IF(SUM($C1296,$I1252)&gt;CC$4,$AJ1266/$I1252,$AJ1266-SUM($I1296:CB1296))))</f>
        <v>0</v>
      </c>
      <c r="CD1296" s="31">
        <f>IF($I1252="n/a",0,IF(CD$4&lt;=$C1296,0,IF(SUM($C1296,$I1252)&gt;CD$4,$AJ1266/$I1252,$AJ1266-SUM($I1296:CC1296))))</f>
        <v>0</v>
      </c>
      <c r="CE1296" s="31">
        <f>IF($I1252="n/a",0,IF(CE$4&lt;=$C1296,0,IF(SUM($C1296,$I1252)&gt;CE$4,$AJ1266/$I1252,$AJ1266-SUM($I1296:CD1296))))</f>
        <v>0</v>
      </c>
      <c r="CF1296" s="31">
        <f>IF($I1252="n/a",0,IF(CF$4&lt;=$C1296,0,IF(SUM($C1296,$I1252)&gt;CF$4,$AJ1266/$I1252,$AJ1266-SUM($I1296:CE1296))))</f>
        <v>0</v>
      </c>
    </row>
    <row r="1297" spans="1:84" s="153" customFormat="1" ht="12.75" customHeight="1">
      <c r="A1297"/>
      <c r="C1297" s="197">
        <v>2043</v>
      </c>
      <c r="D1297" s="21" t="s">
        <v>188</v>
      </c>
      <c r="E1297" s="21" t="s">
        <v>185</v>
      </c>
      <c r="I1297" s="31"/>
      <c r="J1297" s="31">
        <f>IF($I1252="n/a",0,IF(J$4&lt;=$C1297,0,IF(SUM($C1297,$I1252)&gt;J$4,$AK1266/$I1252,$AK1266-SUM($I1297:I1297))))</f>
        <v>0</v>
      </c>
      <c r="K1297" s="31">
        <f>IF($I1252="n/a",0,IF(K$4&lt;=$C1297,0,IF(SUM($C1297,$I1252)&gt;K$4,$AK1266/$I1252,$AK1266-SUM($I1297:J1297))))</f>
        <v>0</v>
      </c>
      <c r="L1297" s="31">
        <f>IF($I1252="n/a",0,IF(L$4&lt;=$C1297,0,IF(SUM($C1297,$I1252)&gt;L$4,$AK1266/$I1252,$AK1266-SUM($I1297:K1297))))</f>
        <v>0</v>
      </c>
      <c r="M1297" s="31">
        <f>IF($I1252="n/a",0,IF(M$4&lt;=$C1297,0,IF(SUM($C1297,$I1252)&gt;M$4,$AK1266/$I1252,$AK1266-SUM($I1297:L1297))))</f>
        <v>0</v>
      </c>
      <c r="N1297" s="31">
        <f>IF($I1252="n/a",0,IF(N$4&lt;=$C1297,0,IF(SUM($C1297,$I1252)&gt;N$4,$AK1266/$I1252,$AK1266-SUM($I1297:M1297))))</f>
        <v>0</v>
      </c>
      <c r="O1297" s="31">
        <f>IF($I1252="n/a",0,IF(O$4&lt;=$C1297,0,IF(SUM($C1297,$I1252)&gt;O$4,$AK1266/$I1252,$AK1266-SUM($I1297:N1297))))</f>
        <v>0</v>
      </c>
      <c r="P1297" s="31">
        <f>IF($I1252="n/a",0,IF(P$4&lt;=$C1297,0,IF(SUM($C1297,$I1252)&gt;P$4,$AK1266/$I1252,$AK1266-SUM($I1297:O1297))))</f>
        <v>0</v>
      </c>
      <c r="Q1297" s="31">
        <f>IF($I1252="n/a",0,IF(Q$4&lt;=$C1297,0,IF(SUM($C1297,$I1252)&gt;Q$4,$AK1266/$I1252,$AK1266-SUM($I1297:P1297))))</f>
        <v>0</v>
      </c>
      <c r="R1297" s="31">
        <f>IF($I1252="n/a",0,IF(R$4&lt;=$C1297,0,IF(SUM($C1297,$I1252)&gt;R$4,$AK1266/$I1252,$AK1266-SUM($I1297:Q1297))))</f>
        <v>0</v>
      </c>
      <c r="S1297" s="31">
        <f>IF($I1252="n/a",0,IF(S$4&lt;=$C1297,0,IF(SUM($C1297,$I1252)&gt;S$4,$AK1266/$I1252,$AK1266-SUM($I1297:R1297))))</f>
        <v>0</v>
      </c>
      <c r="T1297" s="31">
        <f>IF($I1252="n/a",0,IF(T$4&lt;=$C1297,0,IF(SUM($C1297,$I1252)&gt;T$4,$AK1266/$I1252,$AK1266-SUM($I1297:S1297))))</f>
        <v>0</v>
      </c>
      <c r="U1297" s="31">
        <f>IF($I1252="n/a",0,IF(U$4&lt;=$C1297,0,IF(SUM($C1297,$I1252)&gt;U$4,$AK1266/$I1252,$AK1266-SUM($I1297:T1297))))</f>
        <v>0</v>
      </c>
      <c r="V1297" s="31">
        <f>IF($I1252="n/a",0,IF(V$4&lt;=$C1297,0,IF(SUM($C1297,$I1252)&gt;V$4,$AK1266/$I1252,$AK1266-SUM($I1297:U1297))))</f>
        <v>0</v>
      </c>
      <c r="W1297" s="31">
        <f>IF($I1252="n/a",0,IF(W$4&lt;=$C1297,0,IF(SUM($C1297,$I1252)&gt;W$4,$AK1266/$I1252,$AK1266-SUM($I1297:V1297))))</f>
        <v>0</v>
      </c>
      <c r="X1297" s="31">
        <f>IF($I1252="n/a",0,IF(X$4&lt;=$C1297,0,IF(SUM($C1297,$I1252)&gt;X$4,$AK1266/$I1252,$AK1266-SUM($I1297:W1297))))</f>
        <v>0</v>
      </c>
      <c r="Y1297" s="31">
        <f>IF($I1252="n/a",0,IF(Y$4&lt;=$C1297,0,IF(SUM($C1297,$I1252)&gt;Y$4,$AK1266/$I1252,$AK1266-SUM($I1297:X1297))))</f>
        <v>0</v>
      </c>
      <c r="Z1297" s="31">
        <f>IF($I1252="n/a",0,IF(Z$4&lt;=$C1297,0,IF(SUM($C1297,$I1252)&gt;Z$4,$AK1266/$I1252,$AK1266-SUM($I1297:Y1297))))</f>
        <v>0</v>
      </c>
      <c r="AA1297" s="31">
        <f>IF($I1252="n/a",0,IF(AA$4&lt;=$C1297,0,IF(SUM($C1297,$I1252)&gt;AA$4,$AK1266/$I1252,$AK1266-SUM($I1297:Z1297))))</f>
        <v>0</v>
      </c>
      <c r="AB1297" s="31">
        <f>IF($I1252="n/a",0,IF(AB$4&lt;=$C1297,0,IF(SUM($C1297,$I1252)&gt;AB$4,$AK1266/$I1252,$AK1266-SUM($I1297:AA1297))))</f>
        <v>0</v>
      </c>
      <c r="AC1297" s="31">
        <f>IF($I1252="n/a",0,IF(AC$4&lt;=$C1297,0,IF(SUM($C1297,$I1252)&gt;AC$4,$AK1266/$I1252,$AK1266-SUM($I1297:AB1297))))</f>
        <v>0</v>
      </c>
      <c r="AD1297" s="31">
        <f>IF($I1252="n/a",0,IF(AD$4&lt;=$C1297,0,IF(SUM($C1297,$I1252)&gt;AD$4,$AK1266/$I1252,$AK1266-SUM($I1297:AC1297))))</f>
        <v>0</v>
      </c>
      <c r="AE1297" s="31">
        <f>IF($I1252="n/a",0,IF(AE$4&lt;=$C1297,0,IF(SUM($C1297,$I1252)&gt;AE$4,$AK1266/$I1252,$AK1266-SUM($I1297:AD1297))))</f>
        <v>0</v>
      </c>
      <c r="AF1297" s="31">
        <f>IF($I1252="n/a",0,IF(AF$4&lt;=$C1297,0,IF(SUM($C1297,$I1252)&gt;AF$4,$AK1266/$I1252,$AK1266-SUM($I1297:AE1297))))</f>
        <v>0</v>
      </c>
      <c r="AG1297" s="31">
        <f>IF($I1252="n/a",0,IF(AG$4&lt;=$C1297,0,IF(SUM($C1297,$I1252)&gt;AG$4,$AK1266/$I1252,$AK1266-SUM($I1297:AF1297))))</f>
        <v>0</v>
      </c>
      <c r="AH1297" s="31">
        <f>IF($I1252="n/a",0,IF(AH$4&lt;=$C1297,0,IF(SUM($C1297,$I1252)&gt;AH$4,$AK1266/$I1252,$AK1266-SUM($I1297:AG1297))))</f>
        <v>0</v>
      </c>
      <c r="AI1297" s="31">
        <f>IF($I1252="n/a",0,IF(AI$4&lt;=$C1297,0,IF(SUM($C1297,$I1252)&gt;AI$4,$AK1266/$I1252,$AK1266-SUM($I1297:AH1297))))</f>
        <v>0</v>
      </c>
      <c r="AJ1297" s="31">
        <f>IF($I1252="n/a",0,IF(AJ$4&lt;=$C1297,0,IF(SUM($C1297,$I1252)&gt;AJ$4,$AK1266/$I1252,$AK1266-SUM($I1297:AI1297))))</f>
        <v>0</v>
      </c>
      <c r="AK1297" s="31">
        <f>IF($I1252="n/a",0,IF(AK$4&lt;=$C1297,0,IF(SUM($C1297,$I1252)&gt;AK$4,$AK1266/$I1252,$AK1266-SUM($I1297:AJ1297))))</f>
        <v>0</v>
      </c>
      <c r="AL1297" s="31">
        <f>IF($I1252="n/a",0,IF(AL$4&lt;=$C1297,0,IF(SUM($C1297,$I1252)&gt;AL$4,$AK1266/$I1252,$AK1266-SUM($I1297:AK1297))))</f>
        <v>0</v>
      </c>
      <c r="AM1297" s="31">
        <f>IF($I1252="n/a",0,IF(AM$4&lt;=$C1297,0,IF(SUM($C1297,$I1252)&gt;AM$4,$AK1266/$I1252,$AK1266-SUM($I1297:AL1297))))</f>
        <v>0</v>
      </c>
      <c r="AN1297" s="31">
        <f>IF($I1252="n/a",0,IF(AN$4&lt;=$C1297,0,IF(SUM($C1297,$I1252)&gt;AN$4,$AK1266/$I1252,$AK1266-SUM($I1297:AM1297))))</f>
        <v>0</v>
      </c>
      <c r="AO1297" s="31">
        <f>IF($I1252="n/a",0,IF(AO$4&lt;=$C1297,0,IF(SUM($C1297,$I1252)&gt;AO$4,$AK1266/$I1252,$AK1266-SUM($I1297:AN1297))))</f>
        <v>0</v>
      </c>
      <c r="AP1297" s="31">
        <f>IF($I1252="n/a",0,IF(AP$4&lt;=$C1297,0,IF(SUM($C1297,$I1252)&gt;AP$4,$AK1266/$I1252,$AK1266-SUM($I1297:AO1297))))</f>
        <v>0</v>
      </c>
      <c r="AQ1297" s="31">
        <f>IF($I1252="n/a",0,IF(AQ$4&lt;=$C1297,0,IF(SUM($C1297,$I1252)&gt;AQ$4,$AK1266/$I1252,$AK1266-SUM($I1297:AP1297))))</f>
        <v>0</v>
      </c>
      <c r="AR1297" s="31">
        <f>IF($I1252="n/a",0,IF(AR$4&lt;=$C1297,0,IF(SUM($C1297,$I1252)&gt;AR$4,$AK1266/$I1252,$AK1266-SUM($I1297:AQ1297))))</f>
        <v>0</v>
      </c>
      <c r="AS1297" s="31">
        <f>IF($I1252="n/a",0,IF(AS$4&lt;=$C1297,0,IF(SUM($C1297,$I1252)&gt;AS$4,$AK1266/$I1252,$AK1266-SUM($I1297:AR1297))))</f>
        <v>0</v>
      </c>
      <c r="AT1297" s="31">
        <f>IF($I1252="n/a",0,IF(AT$4&lt;=$C1297,0,IF(SUM($C1297,$I1252)&gt;AT$4,$AK1266/$I1252,$AK1266-SUM($I1297:AS1297))))</f>
        <v>0</v>
      </c>
      <c r="AU1297" s="31">
        <f>IF($I1252="n/a",0,IF(AU$4&lt;=$C1297,0,IF(SUM($C1297,$I1252)&gt;AU$4,$AK1266/$I1252,$AK1266-SUM($I1297:AT1297))))</f>
        <v>0</v>
      </c>
      <c r="AV1297" s="31">
        <f>IF($I1252="n/a",0,IF(AV$4&lt;=$C1297,0,IF(SUM($C1297,$I1252)&gt;AV$4,$AK1266/$I1252,$AK1266-SUM($I1297:AU1297))))</f>
        <v>0</v>
      </c>
      <c r="AW1297" s="31">
        <f>IF($I1252="n/a",0,IF(AW$4&lt;=$C1297,0,IF(SUM($C1297,$I1252)&gt;AW$4,$AK1266/$I1252,$AK1266-SUM($I1297:AV1297))))</f>
        <v>0</v>
      </c>
      <c r="AX1297" s="31">
        <f>IF($I1252="n/a",0,IF(AX$4&lt;=$C1297,0,IF(SUM($C1297,$I1252)&gt;AX$4,$AK1266/$I1252,$AK1266-SUM($I1297:AW1297))))</f>
        <v>0</v>
      </c>
      <c r="AY1297" s="31">
        <f>IF($I1252="n/a",0,IF(AY$4&lt;=$C1297,0,IF(SUM($C1297,$I1252)&gt;AY$4,$AK1266/$I1252,$AK1266-SUM($I1297:AX1297))))</f>
        <v>0</v>
      </c>
      <c r="AZ1297" s="31">
        <f>IF($I1252="n/a",0,IF(AZ$4&lt;=$C1297,0,IF(SUM($C1297,$I1252)&gt;AZ$4,$AK1266/$I1252,$AK1266-SUM($I1297:AY1297))))</f>
        <v>0</v>
      </c>
      <c r="BA1297" s="31">
        <f>IF($I1252="n/a",0,IF(BA$4&lt;=$C1297,0,IF(SUM($C1297,$I1252)&gt;BA$4,$AK1266/$I1252,$AK1266-SUM($I1297:AZ1297))))</f>
        <v>0</v>
      </c>
      <c r="BB1297" s="31">
        <f>IF($I1252="n/a",0,IF(BB$4&lt;=$C1297,0,IF(SUM($C1297,$I1252)&gt;BB$4,$AK1266/$I1252,$AK1266-SUM($I1297:BA1297))))</f>
        <v>0</v>
      </c>
      <c r="BC1297" s="31">
        <f>IF($I1252="n/a",0,IF(BC$4&lt;=$C1297,0,IF(SUM($C1297,$I1252)&gt;BC$4,$AK1266/$I1252,$AK1266-SUM($I1297:BB1297))))</f>
        <v>0</v>
      </c>
      <c r="BD1297" s="31">
        <f>IF($I1252="n/a",0,IF(BD$4&lt;=$C1297,0,IF(SUM($C1297,$I1252)&gt;BD$4,$AK1266/$I1252,$AK1266-SUM($I1297:BC1297))))</f>
        <v>0</v>
      </c>
      <c r="BE1297" s="31">
        <f>IF($I1252="n/a",0,IF(BE$4&lt;=$C1297,0,IF(SUM($C1297,$I1252)&gt;BE$4,$AK1266/$I1252,$AK1266-SUM($I1297:BD1297))))</f>
        <v>0</v>
      </c>
      <c r="BF1297" s="31">
        <f>IF($I1252="n/a",0,IF(BF$4&lt;=$C1297,0,IF(SUM($C1297,$I1252)&gt;BF$4,$AK1266/$I1252,$AK1266-SUM($I1297:BE1297))))</f>
        <v>0</v>
      </c>
      <c r="BG1297" s="31">
        <f>IF($I1252="n/a",0,IF(BG$4&lt;=$C1297,0,IF(SUM($C1297,$I1252)&gt;BG$4,$AK1266/$I1252,$AK1266-SUM($I1297:BF1297))))</f>
        <v>0</v>
      </c>
      <c r="BH1297" s="31">
        <f>IF($I1252="n/a",0,IF(BH$4&lt;=$C1297,0,IF(SUM($C1297,$I1252)&gt;BH$4,$AK1266/$I1252,$AK1266-SUM($I1297:BG1297))))</f>
        <v>0</v>
      </c>
      <c r="BI1297" s="31">
        <f>IF($I1252="n/a",0,IF(BI$4&lt;=$C1297,0,IF(SUM($C1297,$I1252)&gt;BI$4,$AK1266/$I1252,$AK1266-SUM($I1297:BH1297))))</f>
        <v>0</v>
      </c>
      <c r="BJ1297" s="31">
        <f>IF($I1252="n/a",0,IF(BJ$4&lt;=$C1297,0,IF(SUM($C1297,$I1252)&gt;BJ$4,$AK1266/$I1252,$AK1266-SUM($I1297:BI1297))))</f>
        <v>0</v>
      </c>
      <c r="BK1297" s="31">
        <f>IF($I1252="n/a",0,IF(BK$4&lt;=$C1297,0,IF(SUM($C1297,$I1252)&gt;BK$4,$AK1266/$I1252,$AK1266-SUM($I1297:BJ1297))))</f>
        <v>0</v>
      </c>
      <c r="BL1297" s="31">
        <f>IF($I1252="n/a",0,IF(BL$4&lt;=$C1297,0,IF(SUM($C1297,$I1252)&gt;BL$4,$AK1266/$I1252,$AK1266-SUM($I1297:BK1297))))</f>
        <v>0</v>
      </c>
      <c r="BM1297" s="31">
        <f>IF($I1252="n/a",0,IF(BM$4&lt;=$C1297,0,IF(SUM($C1297,$I1252)&gt;BM$4,$AK1266/$I1252,$AK1266-SUM($I1297:BL1297))))</f>
        <v>0</v>
      </c>
      <c r="BN1297" s="31">
        <f>IF($I1252="n/a",0,IF(BN$4&lt;=$C1297,0,IF(SUM($C1297,$I1252)&gt;BN$4,$AK1266/$I1252,$AK1266-SUM($I1297:BM1297))))</f>
        <v>0</v>
      </c>
      <c r="BO1297" s="31">
        <f>IF($I1252="n/a",0,IF(BO$4&lt;=$C1297,0,IF(SUM($C1297,$I1252)&gt;BO$4,$AK1266/$I1252,$AK1266-SUM($I1297:BN1297))))</f>
        <v>0</v>
      </c>
      <c r="BP1297" s="31">
        <f>IF($I1252="n/a",0,IF(BP$4&lt;=$C1297,0,IF(SUM($C1297,$I1252)&gt;BP$4,$AK1266/$I1252,$AK1266-SUM($I1297:BO1297))))</f>
        <v>0</v>
      </c>
      <c r="BQ1297" s="31">
        <f>IF($I1252="n/a",0,IF(BQ$4&lt;=$C1297,0,IF(SUM($C1297,$I1252)&gt;BQ$4,$AK1266/$I1252,$AK1266-SUM($I1297:BP1297))))</f>
        <v>0</v>
      </c>
      <c r="BR1297" s="31">
        <f>IF($I1252="n/a",0,IF(BR$4&lt;=$C1297,0,IF(SUM($C1297,$I1252)&gt;BR$4,$AK1266/$I1252,$AK1266-SUM($I1297:BQ1297))))</f>
        <v>0</v>
      </c>
      <c r="BS1297" s="31">
        <f>IF($I1252="n/a",0,IF(BS$4&lt;=$C1297,0,IF(SUM($C1297,$I1252)&gt;BS$4,$AK1266/$I1252,$AK1266-SUM($I1297:BR1297))))</f>
        <v>0</v>
      </c>
      <c r="BT1297" s="31">
        <f>IF($I1252="n/a",0,IF(BT$4&lt;=$C1297,0,IF(SUM($C1297,$I1252)&gt;BT$4,$AK1266/$I1252,$AK1266-SUM($I1297:BS1297))))</f>
        <v>0</v>
      </c>
      <c r="BU1297" s="31">
        <f>IF($I1252="n/a",0,IF(BU$4&lt;=$C1297,0,IF(SUM($C1297,$I1252)&gt;BU$4,$AK1266/$I1252,$AK1266-SUM($I1297:BT1297))))</f>
        <v>0</v>
      </c>
      <c r="BV1297" s="31">
        <f>IF($I1252="n/a",0,IF(BV$4&lt;=$C1297,0,IF(SUM($C1297,$I1252)&gt;BV$4,$AK1266/$I1252,$AK1266-SUM($I1297:BU1297))))</f>
        <v>0</v>
      </c>
      <c r="BW1297" s="31">
        <f>IF($I1252="n/a",0,IF(BW$4&lt;=$C1297,0,IF(SUM($C1297,$I1252)&gt;BW$4,$AK1266/$I1252,$AK1266-SUM($I1297:BV1297))))</f>
        <v>0</v>
      </c>
      <c r="BX1297" s="31">
        <f>IF($I1252="n/a",0,IF(BX$4&lt;=$C1297,0,IF(SUM($C1297,$I1252)&gt;BX$4,$AK1266/$I1252,$AK1266-SUM($I1297:BW1297))))</f>
        <v>0</v>
      </c>
      <c r="BY1297" s="31">
        <f>IF($I1252="n/a",0,IF(BY$4&lt;=$C1297,0,IF(SUM($C1297,$I1252)&gt;BY$4,$AK1266/$I1252,$AK1266-SUM($I1297:BX1297))))</f>
        <v>0</v>
      </c>
      <c r="BZ1297" s="31">
        <f>IF($I1252="n/a",0,IF(BZ$4&lt;=$C1297,0,IF(SUM($C1297,$I1252)&gt;BZ$4,$AK1266/$I1252,$AK1266-SUM($I1297:BY1297))))</f>
        <v>0</v>
      </c>
      <c r="CA1297" s="31">
        <f>IF($I1252="n/a",0,IF(CA$4&lt;=$C1297,0,IF(SUM($C1297,$I1252)&gt;CA$4,$AK1266/$I1252,$AK1266-SUM($I1297:BZ1297))))</f>
        <v>0</v>
      </c>
      <c r="CB1297" s="31">
        <f>IF($I1252="n/a",0,IF(CB$4&lt;=$C1297,0,IF(SUM($C1297,$I1252)&gt;CB$4,$AK1266/$I1252,$AK1266-SUM($I1297:CA1297))))</f>
        <v>0</v>
      </c>
      <c r="CC1297" s="31">
        <f>IF($I1252="n/a",0,IF(CC$4&lt;=$C1297,0,IF(SUM($C1297,$I1252)&gt;CC$4,$AK1266/$I1252,$AK1266-SUM($I1297:CB1297))))</f>
        <v>0</v>
      </c>
      <c r="CD1297" s="31">
        <f>IF($I1252="n/a",0,IF(CD$4&lt;=$C1297,0,IF(SUM($C1297,$I1252)&gt;CD$4,$AK1266/$I1252,$AK1266-SUM($I1297:CC1297))))</f>
        <v>0</v>
      </c>
      <c r="CE1297" s="31">
        <f>IF($I1252="n/a",0,IF(CE$4&lt;=$C1297,0,IF(SUM($C1297,$I1252)&gt;CE$4,$AK1266/$I1252,$AK1266-SUM($I1297:CD1297))))</f>
        <v>0</v>
      </c>
      <c r="CF1297" s="31">
        <f>IF($I1252="n/a",0,IF(CF$4&lt;=$C1297,0,IF(SUM($C1297,$I1252)&gt;CF$4,$AK1266/$I1252,$AK1266-SUM($I1297:CE1297))))</f>
        <v>0</v>
      </c>
    </row>
    <row r="1298" spans="1:84" s="153" customFormat="1" ht="12.75" customHeight="1">
      <c r="A1298"/>
      <c r="C1298" s="197">
        <v>2044</v>
      </c>
      <c r="D1298" s="21" t="s">
        <v>189</v>
      </c>
      <c r="E1298" s="21" t="s">
        <v>185</v>
      </c>
      <c r="I1298" s="31"/>
      <c r="J1298" s="31">
        <f>IF($I1252="n/a",0,IF(J$4&lt;=$C1298,0,IF(SUM($C1298,$I1252)&gt;J$4,$AL1266/$I1252,$AL1266-SUM($I1298:I1298))))</f>
        <v>0</v>
      </c>
      <c r="K1298" s="31">
        <f>IF($I1252="n/a",0,IF(K$4&lt;=$C1298,0,IF(SUM($C1298,$I1252)&gt;K$4,$AL1266/$I1252,$AL1266-SUM($I1298:J1298))))</f>
        <v>0</v>
      </c>
      <c r="L1298" s="31">
        <f>IF($I1252="n/a",0,IF(L$4&lt;=$C1298,0,IF(SUM($C1298,$I1252)&gt;L$4,$AL1266/$I1252,$AL1266-SUM($I1298:K1298))))</f>
        <v>0</v>
      </c>
      <c r="M1298" s="31">
        <f>IF($I1252="n/a",0,IF(M$4&lt;=$C1298,0,IF(SUM($C1298,$I1252)&gt;M$4,$AL1266/$I1252,$AL1266-SUM($I1298:L1298))))</f>
        <v>0</v>
      </c>
      <c r="N1298" s="31">
        <f>IF($I1252="n/a",0,IF(N$4&lt;=$C1298,0,IF(SUM($C1298,$I1252)&gt;N$4,$AL1266/$I1252,$AL1266-SUM($I1298:M1298))))</f>
        <v>0</v>
      </c>
      <c r="O1298" s="31">
        <f>IF($I1252="n/a",0,IF(O$4&lt;=$C1298,0,IF(SUM($C1298,$I1252)&gt;O$4,$AL1266/$I1252,$AL1266-SUM($I1298:N1298))))</f>
        <v>0</v>
      </c>
      <c r="P1298" s="31">
        <f>IF($I1252="n/a",0,IF(P$4&lt;=$C1298,0,IF(SUM($C1298,$I1252)&gt;P$4,$AL1266/$I1252,$AL1266-SUM($I1298:O1298))))</f>
        <v>0</v>
      </c>
      <c r="Q1298" s="31">
        <f>IF($I1252="n/a",0,IF(Q$4&lt;=$C1298,0,IF(SUM($C1298,$I1252)&gt;Q$4,$AL1266/$I1252,$AL1266-SUM($I1298:P1298))))</f>
        <v>0</v>
      </c>
      <c r="R1298" s="31">
        <f>IF($I1252="n/a",0,IF(R$4&lt;=$C1298,0,IF(SUM($C1298,$I1252)&gt;R$4,$AL1266/$I1252,$AL1266-SUM($I1298:Q1298))))</f>
        <v>0</v>
      </c>
      <c r="S1298" s="31">
        <f>IF($I1252="n/a",0,IF(S$4&lt;=$C1298,0,IF(SUM($C1298,$I1252)&gt;S$4,$AL1266/$I1252,$AL1266-SUM($I1298:R1298))))</f>
        <v>0</v>
      </c>
      <c r="T1298" s="31">
        <f>IF($I1252="n/a",0,IF(T$4&lt;=$C1298,0,IF(SUM($C1298,$I1252)&gt;T$4,$AL1266/$I1252,$AL1266-SUM($I1298:S1298))))</f>
        <v>0</v>
      </c>
      <c r="U1298" s="31">
        <f>IF($I1252="n/a",0,IF(U$4&lt;=$C1298,0,IF(SUM($C1298,$I1252)&gt;U$4,$AL1266/$I1252,$AL1266-SUM($I1298:T1298))))</f>
        <v>0</v>
      </c>
      <c r="V1298" s="31">
        <f>IF($I1252="n/a",0,IF(V$4&lt;=$C1298,0,IF(SUM($C1298,$I1252)&gt;V$4,$AL1266/$I1252,$AL1266-SUM($I1298:U1298))))</f>
        <v>0</v>
      </c>
      <c r="W1298" s="31">
        <f>IF($I1252="n/a",0,IF(W$4&lt;=$C1298,0,IF(SUM($C1298,$I1252)&gt;W$4,$AL1266/$I1252,$AL1266-SUM($I1298:V1298))))</f>
        <v>0</v>
      </c>
      <c r="X1298" s="31">
        <f>IF($I1252="n/a",0,IF(X$4&lt;=$C1298,0,IF(SUM($C1298,$I1252)&gt;X$4,$AL1266/$I1252,$AL1266-SUM($I1298:W1298))))</f>
        <v>0</v>
      </c>
      <c r="Y1298" s="31">
        <f>IF($I1252="n/a",0,IF(Y$4&lt;=$C1298,0,IF(SUM($C1298,$I1252)&gt;Y$4,$AL1266/$I1252,$AL1266-SUM($I1298:X1298))))</f>
        <v>0</v>
      </c>
      <c r="Z1298" s="31">
        <f>IF($I1252="n/a",0,IF(Z$4&lt;=$C1298,0,IF(SUM($C1298,$I1252)&gt;Z$4,$AL1266/$I1252,$AL1266-SUM($I1298:Y1298))))</f>
        <v>0</v>
      </c>
      <c r="AA1298" s="31">
        <f>IF($I1252="n/a",0,IF(AA$4&lt;=$C1298,0,IF(SUM($C1298,$I1252)&gt;AA$4,$AL1266/$I1252,$AL1266-SUM($I1298:Z1298))))</f>
        <v>0</v>
      </c>
      <c r="AB1298" s="31">
        <f>IF($I1252="n/a",0,IF(AB$4&lt;=$C1298,0,IF(SUM($C1298,$I1252)&gt;AB$4,$AL1266/$I1252,$AL1266-SUM($I1298:AA1298))))</f>
        <v>0</v>
      </c>
      <c r="AC1298" s="31">
        <f>IF($I1252="n/a",0,IF(AC$4&lt;=$C1298,0,IF(SUM($C1298,$I1252)&gt;AC$4,$AL1266/$I1252,$AL1266-SUM($I1298:AB1298))))</f>
        <v>0</v>
      </c>
      <c r="AD1298" s="31">
        <f>IF($I1252="n/a",0,IF(AD$4&lt;=$C1298,0,IF(SUM($C1298,$I1252)&gt;AD$4,$AL1266/$I1252,$AL1266-SUM($I1298:AC1298))))</f>
        <v>0</v>
      </c>
      <c r="AE1298" s="31">
        <f>IF($I1252="n/a",0,IF(AE$4&lt;=$C1298,0,IF(SUM($C1298,$I1252)&gt;AE$4,$AL1266/$I1252,$AL1266-SUM($I1298:AD1298))))</f>
        <v>0</v>
      </c>
      <c r="AF1298" s="31">
        <f>IF($I1252="n/a",0,IF(AF$4&lt;=$C1298,0,IF(SUM($C1298,$I1252)&gt;AF$4,$AL1266/$I1252,$AL1266-SUM($I1298:AE1298))))</f>
        <v>0</v>
      </c>
      <c r="AG1298" s="31">
        <f>IF($I1252="n/a",0,IF(AG$4&lt;=$C1298,0,IF(SUM($C1298,$I1252)&gt;AG$4,$AL1266/$I1252,$AL1266-SUM($I1298:AF1298))))</f>
        <v>0</v>
      </c>
      <c r="AH1298" s="31">
        <f>IF($I1252="n/a",0,IF(AH$4&lt;=$C1298,0,IF(SUM($C1298,$I1252)&gt;AH$4,$AL1266/$I1252,$AL1266-SUM($I1298:AG1298))))</f>
        <v>0</v>
      </c>
      <c r="AI1298" s="31">
        <f>IF($I1252="n/a",0,IF(AI$4&lt;=$C1298,0,IF(SUM($C1298,$I1252)&gt;AI$4,$AL1266/$I1252,$AL1266-SUM($I1298:AH1298))))</f>
        <v>0</v>
      </c>
      <c r="AJ1298" s="31">
        <f>IF($I1252="n/a",0,IF(AJ$4&lt;=$C1298,0,IF(SUM($C1298,$I1252)&gt;AJ$4,$AL1266/$I1252,$AL1266-SUM($I1298:AI1298))))</f>
        <v>0</v>
      </c>
      <c r="AK1298" s="31">
        <f>IF($I1252="n/a",0,IF(AK$4&lt;=$C1298,0,IF(SUM($C1298,$I1252)&gt;AK$4,$AL1266/$I1252,$AL1266-SUM($I1298:AJ1298))))</f>
        <v>0</v>
      </c>
      <c r="AL1298" s="31">
        <f>IF($I1252="n/a",0,IF(AL$4&lt;=$C1298,0,IF(SUM($C1298,$I1252)&gt;AL$4,$AL1266/$I1252,$AL1266-SUM($I1298:AK1298))))</f>
        <v>0</v>
      </c>
      <c r="AM1298" s="31">
        <f>IF($I1252="n/a",0,IF(AM$4&lt;=$C1298,0,IF(SUM($C1298,$I1252)&gt;AM$4,$AL1266/$I1252,$AL1266-SUM($I1298:AL1298))))</f>
        <v>0</v>
      </c>
      <c r="AN1298" s="31">
        <f>IF($I1252="n/a",0,IF(AN$4&lt;=$C1298,0,IF(SUM($C1298,$I1252)&gt;AN$4,$AL1266/$I1252,$AL1266-SUM($I1298:AM1298))))</f>
        <v>0</v>
      </c>
      <c r="AO1298" s="31">
        <f>IF($I1252="n/a",0,IF(AO$4&lt;=$C1298,0,IF(SUM($C1298,$I1252)&gt;AO$4,$AL1266/$I1252,$AL1266-SUM($I1298:AN1298))))</f>
        <v>0</v>
      </c>
      <c r="AP1298" s="31">
        <f>IF($I1252="n/a",0,IF(AP$4&lt;=$C1298,0,IF(SUM($C1298,$I1252)&gt;AP$4,$AL1266/$I1252,$AL1266-SUM($I1298:AO1298))))</f>
        <v>0</v>
      </c>
      <c r="AQ1298" s="31">
        <f>IF($I1252="n/a",0,IF(AQ$4&lt;=$C1298,0,IF(SUM($C1298,$I1252)&gt;AQ$4,$AL1266/$I1252,$AL1266-SUM($I1298:AP1298))))</f>
        <v>0</v>
      </c>
      <c r="AR1298" s="31">
        <f>IF($I1252="n/a",0,IF(AR$4&lt;=$C1298,0,IF(SUM($C1298,$I1252)&gt;AR$4,$AL1266/$I1252,$AL1266-SUM($I1298:AQ1298))))</f>
        <v>0</v>
      </c>
      <c r="AS1298" s="31">
        <f>IF($I1252="n/a",0,IF(AS$4&lt;=$C1298,0,IF(SUM($C1298,$I1252)&gt;AS$4,$AL1266/$I1252,$AL1266-SUM($I1298:AR1298))))</f>
        <v>0</v>
      </c>
      <c r="AT1298" s="31">
        <f>IF($I1252="n/a",0,IF(AT$4&lt;=$C1298,0,IF(SUM($C1298,$I1252)&gt;AT$4,$AL1266/$I1252,$AL1266-SUM($I1298:AS1298))))</f>
        <v>0</v>
      </c>
      <c r="AU1298" s="31">
        <f>IF($I1252="n/a",0,IF(AU$4&lt;=$C1298,0,IF(SUM($C1298,$I1252)&gt;AU$4,$AL1266/$I1252,$AL1266-SUM($I1298:AT1298))))</f>
        <v>0</v>
      </c>
      <c r="AV1298" s="31">
        <f>IF($I1252="n/a",0,IF(AV$4&lt;=$C1298,0,IF(SUM($C1298,$I1252)&gt;AV$4,$AL1266/$I1252,$AL1266-SUM($I1298:AU1298))))</f>
        <v>0</v>
      </c>
      <c r="AW1298" s="31">
        <f>IF($I1252="n/a",0,IF(AW$4&lt;=$C1298,0,IF(SUM($C1298,$I1252)&gt;AW$4,$AL1266/$I1252,$AL1266-SUM($I1298:AV1298))))</f>
        <v>0</v>
      </c>
      <c r="AX1298" s="31">
        <f>IF($I1252="n/a",0,IF(AX$4&lt;=$C1298,0,IF(SUM($C1298,$I1252)&gt;AX$4,$AL1266/$I1252,$AL1266-SUM($I1298:AW1298))))</f>
        <v>0</v>
      </c>
      <c r="AY1298" s="31">
        <f>IF($I1252="n/a",0,IF(AY$4&lt;=$C1298,0,IF(SUM($C1298,$I1252)&gt;AY$4,$AL1266/$I1252,$AL1266-SUM($I1298:AX1298))))</f>
        <v>0</v>
      </c>
      <c r="AZ1298" s="31">
        <f>IF($I1252="n/a",0,IF(AZ$4&lt;=$C1298,0,IF(SUM($C1298,$I1252)&gt;AZ$4,$AL1266/$I1252,$AL1266-SUM($I1298:AY1298))))</f>
        <v>0</v>
      </c>
      <c r="BA1298" s="31">
        <f>IF($I1252="n/a",0,IF(BA$4&lt;=$C1298,0,IF(SUM($C1298,$I1252)&gt;BA$4,$AL1266/$I1252,$AL1266-SUM($I1298:AZ1298))))</f>
        <v>0</v>
      </c>
      <c r="BB1298" s="31">
        <f>IF($I1252="n/a",0,IF(BB$4&lt;=$C1298,0,IF(SUM($C1298,$I1252)&gt;BB$4,$AL1266/$I1252,$AL1266-SUM($I1298:BA1298))))</f>
        <v>0</v>
      </c>
      <c r="BC1298" s="31">
        <f>IF($I1252="n/a",0,IF(BC$4&lt;=$C1298,0,IF(SUM($C1298,$I1252)&gt;BC$4,$AL1266/$I1252,$AL1266-SUM($I1298:BB1298))))</f>
        <v>0</v>
      </c>
      <c r="BD1298" s="31">
        <f>IF($I1252="n/a",0,IF(BD$4&lt;=$C1298,0,IF(SUM($C1298,$I1252)&gt;BD$4,$AL1266/$I1252,$AL1266-SUM($I1298:BC1298))))</f>
        <v>0</v>
      </c>
      <c r="BE1298" s="31">
        <f>IF($I1252="n/a",0,IF(BE$4&lt;=$C1298,0,IF(SUM($C1298,$I1252)&gt;BE$4,$AL1266/$I1252,$AL1266-SUM($I1298:BD1298))))</f>
        <v>0</v>
      </c>
      <c r="BF1298" s="31">
        <f>IF($I1252="n/a",0,IF(BF$4&lt;=$C1298,0,IF(SUM($C1298,$I1252)&gt;BF$4,$AL1266/$I1252,$AL1266-SUM($I1298:BE1298))))</f>
        <v>0</v>
      </c>
      <c r="BG1298" s="31">
        <f>IF($I1252="n/a",0,IF(BG$4&lt;=$C1298,0,IF(SUM($C1298,$I1252)&gt;BG$4,$AL1266/$I1252,$AL1266-SUM($I1298:BF1298))))</f>
        <v>0</v>
      </c>
      <c r="BH1298" s="31">
        <f>IF($I1252="n/a",0,IF(BH$4&lt;=$C1298,0,IF(SUM($C1298,$I1252)&gt;BH$4,$AL1266/$I1252,$AL1266-SUM($I1298:BG1298))))</f>
        <v>0</v>
      </c>
      <c r="BI1298" s="31">
        <f>IF($I1252="n/a",0,IF(BI$4&lt;=$C1298,0,IF(SUM($C1298,$I1252)&gt;BI$4,$AL1266/$I1252,$AL1266-SUM($I1298:BH1298))))</f>
        <v>0</v>
      </c>
      <c r="BJ1298" s="31">
        <f>IF($I1252="n/a",0,IF(BJ$4&lt;=$C1298,0,IF(SUM($C1298,$I1252)&gt;BJ$4,$AL1266/$I1252,$AL1266-SUM($I1298:BI1298))))</f>
        <v>0</v>
      </c>
      <c r="BK1298" s="31">
        <f>IF($I1252="n/a",0,IF(BK$4&lt;=$C1298,0,IF(SUM($C1298,$I1252)&gt;BK$4,$AL1266/$I1252,$AL1266-SUM($I1298:BJ1298))))</f>
        <v>0</v>
      </c>
      <c r="BL1298" s="31">
        <f>IF($I1252="n/a",0,IF(BL$4&lt;=$C1298,0,IF(SUM($C1298,$I1252)&gt;BL$4,$AL1266/$I1252,$AL1266-SUM($I1298:BK1298))))</f>
        <v>0</v>
      </c>
      <c r="BM1298" s="31">
        <f>IF($I1252="n/a",0,IF(BM$4&lt;=$C1298,0,IF(SUM($C1298,$I1252)&gt;BM$4,$AL1266/$I1252,$AL1266-SUM($I1298:BL1298))))</f>
        <v>0</v>
      </c>
      <c r="BN1298" s="31">
        <f>IF($I1252="n/a",0,IF(BN$4&lt;=$C1298,0,IF(SUM($C1298,$I1252)&gt;BN$4,$AL1266/$I1252,$AL1266-SUM($I1298:BM1298))))</f>
        <v>0</v>
      </c>
      <c r="BO1298" s="31">
        <f>IF($I1252="n/a",0,IF(BO$4&lt;=$C1298,0,IF(SUM($C1298,$I1252)&gt;BO$4,$AL1266/$I1252,$AL1266-SUM($I1298:BN1298))))</f>
        <v>0</v>
      </c>
      <c r="BP1298" s="31">
        <f>IF($I1252="n/a",0,IF(BP$4&lt;=$C1298,0,IF(SUM($C1298,$I1252)&gt;BP$4,$AL1266/$I1252,$AL1266-SUM($I1298:BO1298))))</f>
        <v>0</v>
      </c>
      <c r="BQ1298" s="31">
        <f>IF($I1252="n/a",0,IF(BQ$4&lt;=$C1298,0,IF(SUM($C1298,$I1252)&gt;BQ$4,$AL1266/$I1252,$AL1266-SUM($I1298:BP1298))))</f>
        <v>0</v>
      </c>
      <c r="BR1298" s="31">
        <f>IF($I1252="n/a",0,IF(BR$4&lt;=$C1298,0,IF(SUM($C1298,$I1252)&gt;BR$4,$AL1266/$I1252,$AL1266-SUM($I1298:BQ1298))))</f>
        <v>0</v>
      </c>
      <c r="BS1298" s="31">
        <f>IF($I1252="n/a",0,IF(BS$4&lt;=$C1298,0,IF(SUM($C1298,$I1252)&gt;BS$4,$AL1266/$I1252,$AL1266-SUM($I1298:BR1298))))</f>
        <v>0</v>
      </c>
      <c r="BT1298" s="31">
        <f>IF($I1252="n/a",0,IF(BT$4&lt;=$C1298,0,IF(SUM($C1298,$I1252)&gt;BT$4,$AL1266/$I1252,$AL1266-SUM($I1298:BS1298))))</f>
        <v>0</v>
      </c>
      <c r="BU1298" s="31">
        <f>IF($I1252="n/a",0,IF(BU$4&lt;=$C1298,0,IF(SUM($C1298,$I1252)&gt;BU$4,$AL1266/$I1252,$AL1266-SUM($I1298:BT1298))))</f>
        <v>0</v>
      </c>
      <c r="BV1298" s="31">
        <f>IF($I1252="n/a",0,IF(BV$4&lt;=$C1298,0,IF(SUM($C1298,$I1252)&gt;BV$4,$AL1266/$I1252,$AL1266-SUM($I1298:BU1298))))</f>
        <v>0</v>
      </c>
      <c r="BW1298" s="31">
        <f>IF($I1252="n/a",0,IF(BW$4&lt;=$C1298,0,IF(SUM($C1298,$I1252)&gt;BW$4,$AL1266/$I1252,$AL1266-SUM($I1298:BV1298))))</f>
        <v>0</v>
      </c>
      <c r="BX1298" s="31">
        <f>IF($I1252="n/a",0,IF(BX$4&lt;=$C1298,0,IF(SUM($C1298,$I1252)&gt;BX$4,$AL1266/$I1252,$AL1266-SUM($I1298:BW1298))))</f>
        <v>0</v>
      </c>
      <c r="BY1298" s="31">
        <f>IF($I1252="n/a",0,IF(BY$4&lt;=$C1298,0,IF(SUM($C1298,$I1252)&gt;BY$4,$AL1266/$I1252,$AL1266-SUM($I1298:BX1298))))</f>
        <v>0</v>
      </c>
      <c r="BZ1298" s="31">
        <f>IF($I1252="n/a",0,IF(BZ$4&lt;=$C1298,0,IF(SUM($C1298,$I1252)&gt;BZ$4,$AL1266/$I1252,$AL1266-SUM($I1298:BY1298))))</f>
        <v>0</v>
      </c>
      <c r="CA1298" s="31">
        <f>IF($I1252="n/a",0,IF(CA$4&lt;=$C1298,0,IF(SUM($C1298,$I1252)&gt;CA$4,$AL1266/$I1252,$AL1266-SUM($I1298:BZ1298))))</f>
        <v>0</v>
      </c>
      <c r="CB1298" s="31">
        <f>IF($I1252="n/a",0,IF(CB$4&lt;=$C1298,0,IF(SUM($C1298,$I1252)&gt;CB$4,$AL1266/$I1252,$AL1266-SUM($I1298:CA1298))))</f>
        <v>0</v>
      </c>
      <c r="CC1298" s="31">
        <f>IF($I1252="n/a",0,IF(CC$4&lt;=$C1298,0,IF(SUM($C1298,$I1252)&gt;CC$4,$AL1266/$I1252,$AL1266-SUM($I1298:CB1298))))</f>
        <v>0</v>
      </c>
      <c r="CD1298" s="31">
        <f>IF($I1252="n/a",0,IF(CD$4&lt;=$C1298,0,IF(SUM($C1298,$I1252)&gt;CD$4,$AL1266/$I1252,$AL1266-SUM($I1298:CC1298))))</f>
        <v>0</v>
      </c>
      <c r="CE1298" s="31">
        <f>IF($I1252="n/a",0,IF(CE$4&lt;=$C1298,0,IF(SUM($C1298,$I1252)&gt;CE$4,$AL1266/$I1252,$AL1266-SUM($I1298:CD1298))))</f>
        <v>0</v>
      </c>
      <c r="CF1298" s="31">
        <f>IF($I1252="n/a",0,IF(CF$4&lt;=$C1298,0,IF(SUM($C1298,$I1252)&gt;CF$4,$AL1266/$I1252,$AL1266-SUM($I1298:CE1298))))</f>
        <v>0</v>
      </c>
    </row>
    <row r="1299" spans="1:84" s="153" customFormat="1" ht="12.75" customHeight="1">
      <c r="A1299"/>
      <c r="C1299" s="197">
        <v>2045</v>
      </c>
      <c r="D1299" s="21" t="s">
        <v>190</v>
      </c>
      <c r="E1299" s="21" t="s">
        <v>185</v>
      </c>
      <c r="I1299" s="31"/>
      <c r="J1299" s="31">
        <f>IF($I1252="n/a",0,IF(J$4&lt;=$C1299,0,IF(SUM($C1299,$I1252)&gt;J$4,$AM1266/$I1252,$AM1266-SUM($I1299:I1299))))</f>
        <v>0</v>
      </c>
      <c r="K1299" s="31">
        <f>IF($I1252="n/a",0,IF(K$4&lt;=$C1299,0,IF(SUM($C1299,$I1252)&gt;K$4,$AM1266/$I1252,$AM1266-SUM($I1299:J1299))))</f>
        <v>0</v>
      </c>
      <c r="L1299" s="31">
        <f>IF($I1252="n/a",0,IF(L$4&lt;=$C1299,0,IF(SUM($C1299,$I1252)&gt;L$4,$AM1266/$I1252,$AM1266-SUM($I1299:K1299))))</f>
        <v>0</v>
      </c>
      <c r="M1299" s="31">
        <f>IF($I1252="n/a",0,IF(M$4&lt;=$C1299,0,IF(SUM($C1299,$I1252)&gt;M$4,$AM1266/$I1252,$AM1266-SUM($I1299:L1299))))</f>
        <v>0</v>
      </c>
      <c r="N1299" s="31">
        <f>IF($I1252="n/a",0,IF(N$4&lt;=$C1299,0,IF(SUM($C1299,$I1252)&gt;N$4,$AM1266/$I1252,$AM1266-SUM($I1299:M1299))))</f>
        <v>0</v>
      </c>
      <c r="O1299" s="31">
        <f>IF($I1252="n/a",0,IF(O$4&lt;=$C1299,0,IF(SUM($C1299,$I1252)&gt;O$4,$AM1266/$I1252,$AM1266-SUM($I1299:N1299))))</f>
        <v>0</v>
      </c>
      <c r="P1299" s="31">
        <f>IF($I1252="n/a",0,IF(P$4&lt;=$C1299,0,IF(SUM($C1299,$I1252)&gt;P$4,$AM1266/$I1252,$AM1266-SUM($I1299:O1299))))</f>
        <v>0</v>
      </c>
      <c r="Q1299" s="31">
        <f>IF($I1252="n/a",0,IF(Q$4&lt;=$C1299,0,IF(SUM($C1299,$I1252)&gt;Q$4,$AM1266/$I1252,$AM1266-SUM($I1299:P1299))))</f>
        <v>0</v>
      </c>
      <c r="R1299" s="31">
        <f>IF($I1252="n/a",0,IF(R$4&lt;=$C1299,0,IF(SUM($C1299,$I1252)&gt;R$4,$AM1266/$I1252,$AM1266-SUM($I1299:Q1299))))</f>
        <v>0</v>
      </c>
      <c r="S1299" s="31">
        <f>IF($I1252="n/a",0,IF(S$4&lt;=$C1299,0,IF(SUM($C1299,$I1252)&gt;S$4,$AM1266/$I1252,$AM1266-SUM($I1299:R1299))))</f>
        <v>0</v>
      </c>
      <c r="T1299" s="31">
        <f>IF($I1252="n/a",0,IF(T$4&lt;=$C1299,0,IF(SUM($C1299,$I1252)&gt;T$4,$AM1266/$I1252,$AM1266-SUM($I1299:S1299))))</f>
        <v>0</v>
      </c>
      <c r="U1299" s="31">
        <f>IF($I1252="n/a",0,IF(U$4&lt;=$C1299,0,IF(SUM($C1299,$I1252)&gt;U$4,$AM1266/$I1252,$AM1266-SUM($I1299:T1299))))</f>
        <v>0</v>
      </c>
      <c r="V1299" s="31">
        <f>IF($I1252="n/a",0,IF(V$4&lt;=$C1299,0,IF(SUM($C1299,$I1252)&gt;V$4,$AM1266/$I1252,$AM1266-SUM($I1299:U1299))))</f>
        <v>0</v>
      </c>
      <c r="W1299" s="31">
        <f>IF($I1252="n/a",0,IF(W$4&lt;=$C1299,0,IF(SUM($C1299,$I1252)&gt;W$4,$AM1266/$I1252,$AM1266-SUM($I1299:V1299))))</f>
        <v>0</v>
      </c>
      <c r="X1299" s="31">
        <f>IF($I1252="n/a",0,IF(X$4&lt;=$C1299,0,IF(SUM($C1299,$I1252)&gt;X$4,$AM1266/$I1252,$AM1266-SUM($I1299:W1299))))</f>
        <v>0</v>
      </c>
      <c r="Y1299" s="31">
        <f>IF($I1252="n/a",0,IF(Y$4&lt;=$C1299,0,IF(SUM($C1299,$I1252)&gt;Y$4,$AM1266/$I1252,$AM1266-SUM($I1299:X1299))))</f>
        <v>0</v>
      </c>
      <c r="Z1299" s="31">
        <f>IF($I1252="n/a",0,IF(Z$4&lt;=$C1299,0,IF(SUM($C1299,$I1252)&gt;Z$4,$AM1266/$I1252,$AM1266-SUM($I1299:Y1299))))</f>
        <v>0</v>
      </c>
      <c r="AA1299" s="31">
        <f>IF($I1252="n/a",0,IF(AA$4&lt;=$C1299,0,IF(SUM($C1299,$I1252)&gt;AA$4,$AM1266/$I1252,$AM1266-SUM($I1299:Z1299))))</f>
        <v>0</v>
      </c>
      <c r="AB1299" s="31">
        <f>IF($I1252="n/a",0,IF(AB$4&lt;=$C1299,0,IF(SUM($C1299,$I1252)&gt;AB$4,$AM1266/$I1252,$AM1266-SUM($I1299:AA1299))))</f>
        <v>0</v>
      </c>
      <c r="AC1299" s="31">
        <f>IF($I1252="n/a",0,IF(AC$4&lt;=$C1299,0,IF(SUM($C1299,$I1252)&gt;AC$4,$AM1266/$I1252,$AM1266-SUM($I1299:AB1299))))</f>
        <v>0</v>
      </c>
      <c r="AD1299" s="31">
        <f>IF($I1252="n/a",0,IF(AD$4&lt;=$C1299,0,IF(SUM($C1299,$I1252)&gt;AD$4,$AM1266/$I1252,$AM1266-SUM($I1299:AC1299))))</f>
        <v>0</v>
      </c>
      <c r="AE1299" s="31">
        <f>IF($I1252="n/a",0,IF(AE$4&lt;=$C1299,0,IF(SUM($C1299,$I1252)&gt;AE$4,$AM1266/$I1252,$AM1266-SUM($I1299:AD1299))))</f>
        <v>0</v>
      </c>
      <c r="AF1299" s="31">
        <f>IF($I1252="n/a",0,IF(AF$4&lt;=$C1299,0,IF(SUM($C1299,$I1252)&gt;AF$4,$AM1266/$I1252,$AM1266-SUM($I1299:AE1299))))</f>
        <v>0</v>
      </c>
      <c r="AG1299" s="31">
        <f>IF($I1252="n/a",0,IF(AG$4&lt;=$C1299,0,IF(SUM($C1299,$I1252)&gt;AG$4,$AM1266/$I1252,$AM1266-SUM($I1299:AF1299))))</f>
        <v>0</v>
      </c>
      <c r="AH1299" s="31">
        <f>IF($I1252="n/a",0,IF(AH$4&lt;=$C1299,0,IF(SUM($C1299,$I1252)&gt;AH$4,$AM1266/$I1252,$AM1266-SUM($I1299:AG1299))))</f>
        <v>0</v>
      </c>
      <c r="AI1299" s="31">
        <f>IF($I1252="n/a",0,IF(AI$4&lt;=$C1299,0,IF(SUM($C1299,$I1252)&gt;AI$4,$AM1266/$I1252,$AM1266-SUM($I1299:AH1299))))</f>
        <v>0</v>
      </c>
      <c r="AJ1299" s="31">
        <f>IF($I1252="n/a",0,IF(AJ$4&lt;=$C1299,0,IF(SUM($C1299,$I1252)&gt;AJ$4,$AM1266/$I1252,$AM1266-SUM($I1299:AI1299))))</f>
        <v>0</v>
      </c>
      <c r="AK1299" s="31">
        <f>IF($I1252="n/a",0,IF(AK$4&lt;=$C1299,0,IF(SUM($C1299,$I1252)&gt;AK$4,$AM1266/$I1252,$AM1266-SUM($I1299:AJ1299))))</f>
        <v>0</v>
      </c>
      <c r="AL1299" s="31">
        <f>IF($I1252="n/a",0,IF(AL$4&lt;=$C1299,0,IF(SUM($C1299,$I1252)&gt;AL$4,$AM1266/$I1252,$AM1266-SUM($I1299:AK1299))))</f>
        <v>0</v>
      </c>
      <c r="AM1299" s="31">
        <f>IF($I1252="n/a",0,IF(AM$4&lt;=$C1299,0,IF(SUM($C1299,$I1252)&gt;AM$4,$AM1266/$I1252,$AM1266-SUM($I1299:AL1299))))</f>
        <v>0</v>
      </c>
      <c r="AN1299" s="31">
        <f>IF($I1252="n/a",0,IF(AN$4&lt;=$C1299,0,IF(SUM($C1299,$I1252)&gt;AN$4,$AM1266/$I1252,$AM1266-SUM($I1299:AM1299))))</f>
        <v>0</v>
      </c>
      <c r="AO1299" s="31">
        <f>IF($I1252="n/a",0,IF(AO$4&lt;=$C1299,0,IF(SUM($C1299,$I1252)&gt;AO$4,$AM1266/$I1252,$AM1266-SUM($I1299:AN1299))))</f>
        <v>0</v>
      </c>
      <c r="AP1299" s="31">
        <f>IF($I1252="n/a",0,IF(AP$4&lt;=$C1299,0,IF(SUM($C1299,$I1252)&gt;AP$4,$AM1266/$I1252,$AM1266-SUM($I1299:AO1299))))</f>
        <v>0</v>
      </c>
      <c r="AQ1299" s="31">
        <f>IF($I1252="n/a",0,IF(AQ$4&lt;=$C1299,0,IF(SUM($C1299,$I1252)&gt;AQ$4,$AM1266/$I1252,$AM1266-SUM($I1299:AP1299))))</f>
        <v>0</v>
      </c>
      <c r="AR1299" s="31">
        <f>IF($I1252="n/a",0,IF(AR$4&lt;=$C1299,0,IF(SUM($C1299,$I1252)&gt;AR$4,$AM1266/$I1252,$AM1266-SUM($I1299:AQ1299))))</f>
        <v>0</v>
      </c>
      <c r="AS1299" s="31">
        <f>IF($I1252="n/a",0,IF(AS$4&lt;=$C1299,0,IF(SUM($C1299,$I1252)&gt;AS$4,$AM1266/$I1252,$AM1266-SUM($I1299:AR1299))))</f>
        <v>0</v>
      </c>
      <c r="AT1299" s="31">
        <f>IF($I1252="n/a",0,IF(AT$4&lt;=$C1299,0,IF(SUM($C1299,$I1252)&gt;AT$4,$AM1266/$I1252,$AM1266-SUM($I1299:AS1299))))</f>
        <v>0</v>
      </c>
      <c r="AU1299" s="31">
        <f>IF($I1252="n/a",0,IF(AU$4&lt;=$C1299,0,IF(SUM($C1299,$I1252)&gt;AU$4,$AM1266/$I1252,$AM1266-SUM($I1299:AT1299))))</f>
        <v>0</v>
      </c>
      <c r="AV1299" s="31">
        <f>IF($I1252="n/a",0,IF(AV$4&lt;=$C1299,0,IF(SUM($C1299,$I1252)&gt;AV$4,$AM1266/$I1252,$AM1266-SUM($I1299:AU1299))))</f>
        <v>0</v>
      </c>
      <c r="AW1299" s="31">
        <f>IF($I1252="n/a",0,IF(AW$4&lt;=$C1299,0,IF(SUM($C1299,$I1252)&gt;AW$4,$AM1266/$I1252,$AM1266-SUM($I1299:AV1299))))</f>
        <v>0</v>
      </c>
      <c r="AX1299" s="31">
        <f>IF($I1252="n/a",0,IF(AX$4&lt;=$C1299,0,IF(SUM($C1299,$I1252)&gt;AX$4,$AM1266/$I1252,$AM1266-SUM($I1299:AW1299))))</f>
        <v>0</v>
      </c>
      <c r="AY1299" s="31">
        <f>IF($I1252="n/a",0,IF(AY$4&lt;=$C1299,0,IF(SUM($C1299,$I1252)&gt;AY$4,$AM1266/$I1252,$AM1266-SUM($I1299:AX1299))))</f>
        <v>0</v>
      </c>
      <c r="AZ1299" s="31">
        <f>IF($I1252="n/a",0,IF(AZ$4&lt;=$C1299,0,IF(SUM($C1299,$I1252)&gt;AZ$4,$AM1266/$I1252,$AM1266-SUM($I1299:AY1299))))</f>
        <v>0</v>
      </c>
      <c r="BA1299" s="31">
        <f>IF($I1252="n/a",0,IF(BA$4&lt;=$C1299,0,IF(SUM($C1299,$I1252)&gt;BA$4,$AM1266/$I1252,$AM1266-SUM($I1299:AZ1299))))</f>
        <v>0</v>
      </c>
      <c r="BB1299" s="31">
        <f>IF($I1252="n/a",0,IF(BB$4&lt;=$C1299,0,IF(SUM($C1299,$I1252)&gt;BB$4,$AM1266/$I1252,$AM1266-SUM($I1299:BA1299))))</f>
        <v>0</v>
      </c>
      <c r="BC1299" s="31">
        <f>IF($I1252="n/a",0,IF(BC$4&lt;=$C1299,0,IF(SUM($C1299,$I1252)&gt;BC$4,$AM1266/$I1252,$AM1266-SUM($I1299:BB1299))))</f>
        <v>0</v>
      </c>
      <c r="BD1299" s="31">
        <f>IF($I1252="n/a",0,IF(BD$4&lt;=$C1299,0,IF(SUM($C1299,$I1252)&gt;BD$4,$AM1266/$I1252,$AM1266-SUM($I1299:BC1299))))</f>
        <v>0</v>
      </c>
      <c r="BE1299" s="31">
        <f>IF($I1252="n/a",0,IF(BE$4&lt;=$C1299,0,IF(SUM($C1299,$I1252)&gt;BE$4,$AM1266/$I1252,$AM1266-SUM($I1299:BD1299))))</f>
        <v>0</v>
      </c>
      <c r="BF1299" s="31">
        <f>IF($I1252="n/a",0,IF(BF$4&lt;=$C1299,0,IF(SUM($C1299,$I1252)&gt;BF$4,$AM1266/$I1252,$AM1266-SUM($I1299:BE1299))))</f>
        <v>0</v>
      </c>
      <c r="BG1299" s="31">
        <f>IF($I1252="n/a",0,IF(BG$4&lt;=$C1299,0,IF(SUM($C1299,$I1252)&gt;BG$4,$AM1266/$I1252,$AM1266-SUM($I1299:BF1299))))</f>
        <v>0</v>
      </c>
      <c r="BH1299" s="31">
        <f>IF($I1252="n/a",0,IF(BH$4&lt;=$C1299,0,IF(SUM($C1299,$I1252)&gt;BH$4,$AM1266/$I1252,$AM1266-SUM($I1299:BG1299))))</f>
        <v>0</v>
      </c>
      <c r="BI1299" s="31">
        <f>IF($I1252="n/a",0,IF(BI$4&lt;=$C1299,0,IF(SUM($C1299,$I1252)&gt;BI$4,$AM1266/$I1252,$AM1266-SUM($I1299:BH1299))))</f>
        <v>0</v>
      </c>
      <c r="BJ1299" s="31">
        <f>IF($I1252="n/a",0,IF(BJ$4&lt;=$C1299,0,IF(SUM($C1299,$I1252)&gt;BJ$4,$AM1266/$I1252,$AM1266-SUM($I1299:BI1299))))</f>
        <v>0</v>
      </c>
      <c r="BK1299" s="31">
        <f>IF($I1252="n/a",0,IF(BK$4&lt;=$C1299,0,IF(SUM($C1299,$I1252)&gt;BK$4,$AM1266/$I1252,$AM1266-SUM($I1299:BJ1299))))</f>
        <v>0</v>
      </c>
      <c r="BL1299" s="31">
        <f>IF($I1252="n/a",0,IF(BL$4&lt;=$C1299,0,IF(SUM($C1299,$I1252)&gt;BL$4,$AM1266/$I1252,$AM1266-SUM($I1299:BK1299))))</f>
        <v>0</v>
      </c>
      <c r="BM1299" s="31">
        <f>IF($I1252="n/a",0,IF(BM$4&lt;=$C1299,0,IF(SUM($C1299,$I1252)&gt;BM$4,$AM1266/$I1252,$AM1266-SUM($I1299:BL1299))))</f>
        <v>0</v>
      </c>
      <c r="BN1299" s="31">
        <f>IF($I1252="n/a",0,IF(BN$4&lt;=$C1299,0,IF(SUM($C1299,$I1252)&gt;BN$4,$AM1266/$I1252,$AM1266-SUM($I1299:BM1299))))</f>
        <v>0</v>
      </c>
      <c r="BO1299" s="31">
        <f>IF($I1252="n/a",0,IF(BO$4&lt;=$C1299,0,IF(SUM($C1299,$I1252)&gt;BO$4,$AM1266/$I1252,$AM1266-SUM($I1299:BN1299))))</f>
        <v>0</v>
      </c>
      <c r="BP1299" s="31">
        <f>IF($I1252="n/a",0,IF(BP$4&lt;=$C1299,0,IF(SUM($C1299,$I1252)&gt;BP$4,$AM1266/$I1252,$AM1266-SUM($I1299:BO1299))))</f>
        <v>0</v>
      </c>
      <c r="BQ1299" s="31">
        <f>IF($I1252="n/a",0,IF(BQ$4&lt;=$C1299,0,IF(SUM($C1299,$I1252)&gt;BQ$4,$AM1266/$I1252,$AM1266-SUM($I1299:BP1299))))</f>
        <v>0</v>
      </c>
      <c r="BR1299" s="31">
        <f>IF($I1252="n/a",0,IF(BR$4&lt;=$C1299,0,IF(SUM($C1299,$I1252)&gt;BR$4,$AM1266/$I1252,$AM1266-SUM($I1299:BQ1299))))</f>
        <v>0</v>
      </c>
      <c r="BS1299" s="31">
        <f>IF($I1252="n/a",0,IF(BS$4&lt;=$C1299,0,IF(SUM($C1299,$I1252)&gt;BS$4,$AM1266/$I1252,$AM1266-SUM($I1299:BR1299))))</f>
        <v>0</v>
      </c>
      <c r="BT1299" s="31">
        <f>IF($I1252="n/a",0,IF(BT$4&lt;=$C1299,0,IF(SUM($C1299,$I1252)&gt;BT$4,$AM1266/$I1252,$AM1266-SUM($I1299:BS1299))))</f>
        <v>0</v>
      </c>
      <c r="BU1299" s="31">
        <f>IF($I1252="n/a",0,IF(BU$4&lt;=$C1299,0,IF(SUM($C1299,$I1252)&gt;BU$4,$AM1266/$I1252,$AM1266-SUM($I1299:BT1299))))</f>
        <v>0</v>
      </c>
      <c r="BV1299" s="31">
        <f>IF($I1252="n/a",0,IF(BV$4&lt;=$C1299,0,IF(SUM($C1299,$I1252)&gt;BV$4,$AM1266/$I1252,$AM1266-SUM($I1299:BU1299))))</f>
        <v>0</v>
      </c>
      <c r="BW1299" s="31">
        <f>IF($I1252="n/a",0,IF(BW$4&lt;=$C1299,0,IF(SUM($C1299,$I1252)&gt;BW$4,$AM1266/$I1252,$AM1266-SUM($I1299:BV1299))))</f>
        <v>0</v>
      </c>
      <c r="BX1299" s="31">
        <f>IF($I1252="n/a",0,IF(BX$4&lt;=$C1299,0,IF(SUM($C1299,$I1252)&gt;BX$4,$AM1266/$I1252,$AM1266-SUM($I1299:BW1299))))</f>
        <v>0</v>
      </c>
      <c r="BY1299" s="31">
        <f>IF($I1252="n/a",0,IF(BY$4&lt;=$C1299,0,IF(SUM($C1299,$I1252)&gt;BY$4,$AM1266/$I1252,$AM1266-SUM($I1299:BX1299))))</f>
        <v>0</v>
      </c>
      <c r="BZ1299" s="31">
        <f>IF($I1252="n/a",0,IF(BZ$4&lt;=$C1299,0,IF(SUM($C1299,$I1252)&gt;BZ$4,$AM1266/$I1252,$AM1266-SUM($I1299:BY1299))))</f>
        <v>0</v>
      </c>
      <c r="CA1299" s="31">
        <f>IF($I1252="n/a",0,IF(CA$4&lt;=$C1299,0,IF(SUM($C1299,$I1252)&gt;CA$4,$AM1266/$I1252,$AM1266-SUM($I1299:BZ1299))))</f>
        <v>0</v>
      </c>
      <c r="CB1299" s="31">
        <f>IF($I1252="n/a",0,IF(CB$4&lt;=$C1299,0,IF(SUM($C1299,$I1252)&gt;CB$4,$AM1266/$I1252,$AM1266-SUM($I1299:CA1299))))</f>
        <v>0</v>
      </c>
      <c r="CC1299" s="31">
        <f>IF($I1252="n/a",0,IF(CC$4&lt;=$C1299,0,IF(SUM($C1299,$I1252)&gt;CC$4,$AM1266/$I1252,$AM1266-SUM($I1299:CB1299))))</f>
        <v>0</v>
      </c>
      <c r="CD1299" s="31">
        <f>IF($I1252="n/a",0,IF(CD$4&lt;=$C1299,0,IF(SUM($C1299,$I1252)&gt;CD$4,$AM1266/$I1252,$AM1266-SUM($I1299:CC1299))))</f>
        <v>0</v>
      </c>
      <c r="CE1299" s="31">
        <f>IF($I1252="n/a",0,IF(CE$4&lt;=$C1299,0,IF(SUM($C1299,$I1252)&gt;CE$4,$AM1266/$I1252,$AM1266-SUM($I1299:CD1299))))</f>
        <v>0</v>
      </c>
      <c r="CF1299" s="31">
        <f>IF($I1252="n/a",0,IF(CF$4&lt;=$C1299,0,IF(SUM($C1299,$I1252)&gt;CF$4,$AM1266/$I1252,$AM1266-SUM($I1299:CE1299))))</f>
        <v>0</v>
      </c>
    </row>
    <row r="1300" spans="1:84" s="153" customFormat="1" ht="12.75" customHeight="1">
      <c r="A1300"/>
      <c r="C1300" s="164"/>
      <c r="D1300" s="155"/>
      <c r="E1300" s="155"/>
      <c r="I1300" s="31"/>
    </row>
    <row r="1301" spans="1:84" s="153" customFormat="1" ht="12.75" customHeight="1">
      <c r="A1301"/>
      <c r="B1301" s="97"/>
      <c r="C1301" s="97"/>
      <c r="D1301" s="97" t="s">
        <v>9</v>
      </c>
      <c r="E1301" s="97" t="s">
        <v>185</v>
      </c>
      <c r="F1301" s="97"/>
      <c r="G1301" s="97"/>
      <c r="H1301" s="97"/>
      <c r="I1301" s="97"/>
      <c r="J1301" s="267">
        <f t="shared" ref="J1301:AO1301" si="6608">J1258+SUM(J1268:J1299)</f>
        <v>9.0594094246502745</v>
      </c>
      <c r="K1301" s="267">
        <f t="shared" si="6608"/>
        <v>10.111354817273655</v>
      </c>
      <c r="L1301" s="267">
        <f t="shared" si="6608"/>
        <v>10.791335099603547</v>
      </c>
      <c r="M1301" s="267">
        <f t="shared" si="6608"/>
        <v>11.054399752573479</v>
      </c>
      <c r="N1301" s="267">
        <f t="shared" si="6608"/>
        <v>9.3653933161680545</v>
      </c>
      <c r="O1301" s="204">
        <f t="shared" si="6608"/>
        <v>9.7048487027590138</v>
      </c>
      <c r="P1301" s="204">
        <f t="shared" si="6608"/>
        <v>9.7048487027590138</v>
      </c>
      <c r="Q1301" s="204">
        <f t="shared" si="6608"/>
        <v>9.7048487027590138</v>
      </c>
      <c r="R1301" s="204">
        <f t="shared" si="6608"/>
        <v>9.7048487027590138</v>
      </c>
      <c r="S1301" s="204">
        <f t="shared" si="6608"/>
        <v>9.7048487027590138</v>
      </c>
      <c r="T1301" s="204">
        <f t="shared" si="6608"/>
        <v>9.7048487027590138</v>
      </c>
      <c r="U1301" s="204">
        <f t="shared" si="6608"/>
        <v>9.7048487027590138</v>
      </c>
      <c r="V1301" s="204">
        <f t="shared" si="6608"/>
        <v>9.7048487027590138</v>
      </c>
      <c r="W1301" s="204">
        <f t="shared" si="6608"/>
        <v>9.7048487027590138</v>
      </c>
      <c r="X1301" s="204">
        <f t="shared" si="6608"/>
        <v>9.7048487027590138</v>
      </c>
      <c r="Y1301" s="204">
        <f t="shared" si="6608"/>
        <v>9.7048487027590138</v>
      </c>
      <c r="Z1301" s="204">
        <f t="shared" si="6608"/>
        <v>9.7048487027590138</v>
      </c>
      <c r="AA1301" s="204">
        <f t="shared" si="6608"/>
        <v>9.7048487027590138</v>
      </c>
      <c r="AB1301" s="204">
        <f t="shared" si="6608"/>
        <v>9.7048487027590138</v>
      </c>
      <c r="AC1301" s="204">
        <f t="shared" si="6608"/>
        <v>9.7048487027590138</v>
      </c>
      <c r="AD1301" s="204">
        <f t="shared" si="6608"/>
        <v>9.7048487027590138</v>
      </c>
      <c r="AE1301" s="204">
        <f t="shared" si="6608"/>
        <v>9.7048487027590138</v>
      </c>
      <c r="AF1301" s="204">
        <f t="shared" si="6608"/>
        <v>9.7048487027590138</v>
      </c>
      <c r="AG1301" s="204">
        <f t="shared" si="6608"/>
        <v>9.7048487027590138</v>
      </c>
      <c r="AH1301" s="204">
        <f t="shared" si="6608"/>
        <v>9.7048487027590138</v>
      </c>
      <c r="AI1301" s="204">
        <f t="shared" si="6608"/>
        <v>9.7048487027590138</v>
      </c>
      <c r="AJ1301" s="204">
        <f t="shared" si="6608"/>
        <v>9.7048487027590138</v>
      </c>
      <c r="AK1301" s="204">
        <f t="shared" si="6608"/>
        <v>9.7048487027590138</v>
      </c>
      <c r="AL1301" s="204">
        <f t="shared" si="6608"/>
        <v>9.7048487027590138</v>
      </c>
      <c r="AM1301" s="204">
        <f t="shared" si="6608"/>
        <v>9.7048487027590138</v>
      </c>
      <c r="AN1301" s="204">
        <f t="shared" si="6608"/>
        <v>9.7048487027590138</v>
      </c>
      <c r="AO1301" s="204">
        <f t="shared" si="6608"/>
        <v>9.7048487027590138</v>
      </c>
      <c r="AP1301" s="204">
        <f t="shared" ref="AP1301:BU1301" si="6609">AP1258+SUM(AP1268:AP1299)</f>
        <v>9.7048487027590138</v>
      </c>
      <c r="AQ1301" s="204">
        <f t="shared" si="6609"/>
        <v>9.7048487027590138</v>
      </c>
      <c r="AR1301" s="204">
        <f t="shared" si="6609"/>
        <v>9.7048487027590138</v>
      </c>
      <c r="AS1301" s="204">
        <f t="shared" si="6609"/>
        <v>9.7048487027590138</v>
      </c>
      <c r="AT1301" s="204">
        <f t="shared" si="6609"/>
        <v>9.7048487027590138</v>
      </c>
      <c r="AU1301" s="204">
        <f t="shared" si="6609"/>
        <v>8.6072534631986706</v>
      </c>
      <c r="AV1301" s="204">
        <f t="shared" si="6609"/>
        <v>2.9871610776080457</v>
      </c>
      <c r="AW1301" s="204">
        <f t="shared" si="6609"/>
        <v>2.9871610776080457</v>
      </c>
      <c r="AX1301" s="204">
        <f t="shared" si="6609"/>
        <v>3.5232216727988543</v>
      </c>
      <c r="AY1301" s="204">
        <f t="shared" si="6609"/>
        <v>2.4712762801754753</v>
      </c>
      <c r="AZ1301" s="204">
        <f t="shared" si="6609"/>
        <v>1.7912959978455607</v>
      </c>
      <c r="BA1301" s="204">
        <f t="shared" si="6609"/>
        <v>1.2237540094706028</v>
      </c>
      <c r="BB1301" s="204">
        <f t="shared" si="6609"/>
        <v>0.87551598178175993</v>
      </c>
      <c r="BC1301" s="204">
        <f t="shared" si="6609"/>
        <v>0</v>
      </c>
      <c r="BD1301" s="204">
        <f t="shared" si="6609"/>
        <v>0</v>
      </c>
      <c r="BE1301" s="204">
        <f t="shared" si="6609"/>
        <v>0</v>
      </c>
      <c r="BF1301" s="204">
        <f t="shared" si="6609"/>
        <v>0</v>
      </c>
      <c r="BG1301" s="204">
        <f t="shared" si="6609"/>
        <v>0</v>
      </c>
      <c r="BH1301" s="204">
        <f t="shared" si="6609"/>
        <v>0</v>
      </c>
      <c r="BI1301" s="204">
        <f t="shared" si="6609"/>
        <v>0</v>
      </c>
      <c r="BJ1301" s="204">
        <f t="shared" si="6609"/>
        <v>0</v>
      </c>
      <c r="BK1301" s="204">
        <f t="shared" si="6609"/>
        <v>0</v>
      </c>
      <c r="BL1301" s="204">
        <f t="shared" si="6609"/>
        <v>0</v>
      </c>
      <c r="BM1301" s="204">
        <f t="shared" si="6609"/>
        <v>0</v>
      </c>
      <c r="BN1301" s="204">
        <f t="shared" si="6609"/>
        <v>0</v>
      </c>
      <c r="BO1301" s="204">
        <f t="shared" si="6609"/>
        <v>0</v>
      </c>
      <c r="BP1301" s="204">
        <f t="shared" si="6609"/>
        <v>0</v>
      </c>
      <c r="BQ1301" s="204">
        <f t="shared" si="6609"/>
        <v>0</v>
      </c>
      <c r="BR1301" s="204">
        <f t="shared" si="6609"/>
        <v>0</v>
      </c>
      <c r="BS1301" s="204">
        <f t="shared" si="6609"/>
        <v>0</v>
      </c>
      <c r="BT1301" s="204">
        <f t="shared" si="6609"/>
        <v>0</v>
      </c>
      <c r="BU1301" s="204">
        <f t="shared" si="6609"/>
        <v>0</v>
      </c>
      <c r="BV1301" s="204">
        <f t="shared" ref="BV1301:CF1301" si="6610">BV1258+SUM(BV1268:BV1299)</f>
        <v>0</v>
      </c>
      <c r="BW1301" s="204">
        <f t="shared" si="6610"/>
        <v>0</v>
      </c>
      <c r="BX1301" s="204">
        <f t="shared" si="6610"/>
        <v>0</v>
      </c>
      <c r="BY1301" s="204">
        <f t="shared" si="6610"/>
        <v>0</v>
      </c>
      <c r="BZ1301" s="204">
        <f t="shared" si="6610"/>
        <v>0</v>
      </c>
      <c r="CA1301" s="204">
        <f t="shared" si="6610"/>
        <v>0</v>
      </c>
      <c r="CB1301" s="204">
        <f t="shared" si="6610"/>
        <v>0</v>
      </c>
      <c r="CC1301" s="204">
        <f t="shared" si="6610"/>
        <v>0</v>
      </c>
      <c r="CD1301" s="204">
        <f t="shared" si="6610"/>
        <v>0</v>
      </c>
      <c r="CE1301" s="204">
        <f t="shared" si="6610"/>
        <v>0</v>
      </c>
      <c r="CF1301" s="204">
        <f t="shared" si="6610"/>
        <v>0</v>
      </c>
    </row>
    <row r="1302" spans="1:84" s="153" customFormat="1" ht="12.75" customHeight="1">
      <c r="A1302"/>
      <c r="C1302" s="164"/>
      <c r="D1302" s="155" t="s">
        <v>8</v>
      </c>
      <c r="E1302" s="155" t="s">
        <v>185</v>
      </c>
      <c r="I1302" s="31"/>
      <c r="J1302" s="205">
        <f t="shared" ref="J1302" si="6611">J1266-SUM(J1270:J1299)+I1302</f>
        <v>42.077815704935261</v>
      </c>
      <c r="K1302" s="205">
        <f t="shared" ref="K1302" si="6612">K1266-SUM(K1270:K1299)+J1302</f>
        <v>68.22508160550754</v>
      </c>
      <c r="L1302" s="205">
        <f t="shared" ref="L1302" si="6613">L1266-SUM(L1270:L1299)+K1302</f>
        <v>89.194835465553055</v>
      </c>
      <c r="M1302" s="205">
        <f t="shared" ref="M1302" si="6614">M1266-SUM(M1270:M1299)+L1302</f>
        <v>100.82488890977858</v>
      </c>
      <c r="N1302" s="205">
        <f t="shared" ref="N1302" si="6615">N1266-SUM(N1270:N1299)+M1302</f>
        <v>133.19782249003137</v>
      </c>
      <c r="O1302" s="205">
        <f t="shared" ref="O1302" si="6616">O1266-SUM(O1270:O1299)+N1302</f>
        <v>129.67460081723254</v>
      </c>
      <c r="P1302" s="205">
        <f t="shared" ref="P1302" si="6617">P1266-SUM(P1270:P1299)+O1302</f>
        <v>126.1513791444337</v>
      </c>
      <c r="Q1302" s="205">
        <f t="shared" ref="Q1302" si="6618">Q1266-SUM(Q1270:Q1299)+P1302</f>
        <v>122.62815747163486</v>
      </c>
      <c r="R1302" s="205">
        <f t="shared" ref="R1302" si="6619">R1266-SUM(R1270:R1299)+Q1302</f>
        <v>119.10493579883602</v>
      </c>
      <c r="S1302" s="205">
        <f t="shared" ref="S1302" si="6620">S1266-SUM(S1270:S1299)+R1302</f>
        <v>115.58171412603718</v>
      </c>
      <c r="T1302" s="205">
        <f t="shared" ref="T1302" si="6621">T1266-SUM(T1270:T1299)+S1302</f>
        <v>112.05849245323834</v>
      </c>
      <c r="U1302" s="205">
        <f t="shared" ref="U1302" si="6622">U1266-SUM(U1270:U1299)+T1302</f>
        <v>108.5352707804395</v>
      </c>
      <c r="V1302" s="205">
        <f t="shared" ref="V1302" si="6623">V1266-SUM(V1270:V1299)+U1302</f>
        <v>105.01204910764066</v>
      </c>
      <c r="W1302" s="205">
        <f t="shared" ref="W1302" si="6624">W1266-SUM(W1270:W1299)+V1302</f>
        <v>101.48882743484182</v>
      </c>
      <c r="X1302" s="205">
        <f t="shared" ref="X1302" si="6625">X1266-SUM(X1270:X1299)+W1302</f>
        <v>97.965605762042983</v>
      </c>
      <c r="Y1302" s="205">
        <f t="shared" ref="Y1302" si="6626">Y1266-SUM(Y1270:Y1299)+X1302</f>
        <v>94.442384089244143</v>
      </c>
      <c r="Z1302" s="205">
        <f t="shared" ref="Z1302" si="6627">Z1266-SUM(Z1270:Z1299)+Y1302</f>
        <v>90.919162416445303</v>
      </c>
      <c r="AA1302" s="205">
        <f t="shared" ref="AA1302" si="6628">AA1266-SUM(AA1270:AA1299)+Z1302</f>
        <v>87.395940743646463</v>
      </c>
      <c r="AB1302" s="205">
        <f t="shared" ref="AB1302" si="6629">AB1266-SUM(AB1270:AB1299)+AA1302</f>
        <v>83.872719070847623</v>
      </c>
      <c r="AC1302" s="205">
        <f t="shared" ref="AC1302" si="6630">AC1266-SUM(AC1270:AC1299)+AB1302</f>
        <v>80.349497398048783</v>
      </c>
      <c r="AD1302" s="205">
        <f t="shared" ref="AD1302" si="6631">AD1266-SUM(AD1270:AD1299)+AC1302</f>
        <v>76.826275725249943</v>
      </c>
      <c r="AE1302" s="205">
        <f t="shared" ref="AE1302" si="6632">AE1266-SUM(AE1270:AE1299)+AD1302</f>
        <v>73.303054052451103</v>
      </c>
      <c r="AF1302" s="205">
        <f t="shared" ref="AF1302" si="6633">AF1266-SUM(AF1270:AF1299)+AE1302</f>
        <v>69.779832379652262</v>
      </c>
      <c r="AG1302" s="205">
        <f t="shared" ref="AG1302" si="6634">AG1266-SUM(AG1270:AG1299)+AF1302</f>
        <v>66.256610706853422</v>
      </c>
      <c r="AH1302" s="205">
        <f t="shared" ref="AH1302" si="6635">AH1266-SUM(AH1270:AH1299)+AG1302</f>
        <v>62.733389034054589</v>
      </c>
      <c r="AI1302" s="205">
        <f t="shared" ref="AI1302" si="6636">AI1266-SUM(AI1270:AI1299)+AH1302</f>
        <v>59.210167361255756</v>
      </c>
      <c r="AJ1302" s="205">
        <f t="shared" ref="AJ1302" si="6637">AJ1266-SUM(AJ1270:AJ1299)+AI1302</f>
        <v>55.686945688456923</v>
      </c>
      <c r="AK1302" s="205">
        <f t="shared" ref="AK1302" si="6638">AK1266-SUM(AK1270:AK1299)+AJ1302</f>
        <v>52.16372401565809</v>
      </c>
      <c r="AL1302" s="205">
        <f t="shared" ref="AL1302" si="6639">AL1266-SUM(AL1270:AL1299)+AK1302</f>
        <v>48.640502342859257</v>
      </c>
      <c r="AM1302" s="205">
        <f t="shared" ref="AM1302" si="6640">AM1266-SUM(AM1270:AM1299)+AL1302</f>
        <v>45.117280670060424</v>
      </c>
      <c r="AN1302" s="205">
        <f t="shared" ref="AN1302" si="6641">AN1266-SUM(AN1270:AN1299)+AM1302</f>
        <v>41.594058997261591</v>
      </c>
      <c r="AO1302" s="205">
        <f t="shared" ref="AO1302" si="6642">AO1266-SUM(AO1270:AO1299)+AN1302</f>
        <v>38.070837324462758</v>
      </c>
      <c r="AP1302" s="205">
        <f t="shared" ref="AP1302" si="6643">AP1266-SUM(AP1270:AP1299)+AO1302</f>
        <v>34.547615651663925</v>
      </c>
      <c r="AQ1302" s="205">
        <f t="shared" ref="AQ1302" si="6644">AQ1266-SUM(AQ1270:AQ1299)+AP1302</f>
        <v>31.024393978865092</v>
      </c>
      <c r="AR1302" s="205">
        <f t="shared" ref="AR1302" si="6645">AR1266-SUM(AR1270:AR1299)+AQ1302</f>
        <v>27.501172306066259</v>
      </c>
      <c r="AS1302" s="205">
        <f t="shared" ref="AS1302" si="6646">AS1266-SUM(AS1270:AS1299)+AR1302</f>
        <v>23.977950633267426</v>
      </c>
      <c r="AT1302" s="205">
        <f t="shared" ref="AT1302" si="6647">AT1266-SUM(AT1270:AT1299)+AS1302</f>
        <v>20.454728960468593</v>
      </c>
      <c r="AU1302" s="205">
        <f t="shared" ref="AU1302" si="6648">AU1266-SUM(AU1270:AU1299)+AT1302</f>
        <v>16.93150728766976</v>
      </c>
      <c r="AV1302" s="205">
        <f t="shared" ref="AV1302" si="6649">AV1266-SUM(AV1270:AV1299)+AU1302</f>
        <v>13.408285614870927</v>
      </c>
      <c r="AW1302" s="205">
        <f t="shared" ref="AW1302" si="6650">AW1266-SUM(AW1270:AW1299)+AV1302</f>
        <v>9.8850639420720938</v>
      </c>
      <c r="AX1302" s="205">
        <f t="shared" ref="AX1302" si="6651">AX1266-SUM(AX1270:AX1299)+AW1302</f>
        <v>6.3618422692732395</v>
      </c>
      <c r="AY1302" s="205">
        <f t="shared" ref="AY1302" si="6652">AY1266-SUM(AY1270:AY1299)+AX1302</f>
        <v>3.8905659890977642</v>
      </c>
      <c r="AZ1302" s="205">
        <f t="shared" ref="AZ1302" si="6653">AZ1266-SUM(AZ1270:AZ1299)+AY1302</f>
        <v>2.0992699912522035</v>
      </c>
      <c r="BA1302" s="205">
        <f t="shared" ref="BA1302" si="6654">BA1266-SUM(BA1270:BA1299)+AZ1302</f>
        <v>0.87551598178160073</v>
      </c>
      <c r="BB1302" s="205">
        <f t="shared" ref="BB1302" si="6655">BB1266-SUM(BB1270:BB1299)+BA1302</f>
        <v>-1.5920598173124745E-13</v>
      </c>
      <c r="BC1302" s="205">
        <f t="shared" ref="BC1302" si="6656">BC1266-SUM(BC1270:BC1299)+BB1302</f>
        <v>-1.5920598173124745E-13</v>
      </c>
      <c r="BD1302" s="205">
        <f t="shared" ref="BD1302" si="6657">BD1266-SUM(BD1270:BD1299)+BC1302</f>
        <v>-1.5920598173124745E-13</v>
      </c>
      <c r="BE1302" s="205">
        <f t="shared" ref="BE1302" si="6658">BE1266-SUM(BE1270:BE1299)+BD1302</f>
        <v>-1.5920598173124745E-13</v>
      </c>
      <c r="BF1302" s="205">
        <f t="shared" ref="BF1302" si="6659">BF1266-SUM(BF1270:BF1299)+BE1302</f>
        <v>-1.5920598173124745E-13</v>
      </c>
      <c r="BG1302" s="205">
        <f t="shared" ref="BG1302" si="6660">BG1266-SUM(BG1270:BG1299)+BF1302</f>
        <v>-1.5920598173124745E-13</v>
      </c>
      <c r="BH1302" s="205">
        <f t="shared" ref="BH1302" si="6661">BH1266-SUM(BH1270:BH1299)+BG1302</f>
        <v>-1.5920598173124745E-13</v>
      </c>
      <c r="BI1302" s="205">
        <f t="shared" ref="BI1302" si="6662">BI1266-SUM(BI1270:BI1299)+BH1302</f>
        <v>-1.5920598173124745E-13</v>
      </c>
      <c r="BJ1302" s="205">
        <f t="shared" ref="BJ1302" si="6663">BJ1266-SUM(BJ1270:BJ1299)+BI1302</f>
        <v>-1.5920598173124745E-13</v>
      </c>
      <c r="BK1302" s="205">
        <f t="shared" ref="BK1302" si="6664">BK1266-SUM(BK1270:BK1299)+BJ1302</f>
        <v>-1.5920598173124745E-13</v>
      </c>
      <c r="BL1302" s="205">
        <f t="shared" ref="BL1302" si="6665">BL1266-SUM(BL1270:BL1299)+BK1302</f>
        <v>-1.5920598173124745E-13</v>
      </c>
      <c r="BM1302" s="205">
        <f t="shared" ref="BM1302" si="6666">BM1266-SUM(BM1270:BM1299)+BL1302</f>
        <v>-1.5920598173124745E-13</v>
      </c>
      <c r="BN1302" s="205">
        <f t="shared" ref="BN1302" si="6667">BN1266-SUM(BN1270:BN1299)+BM1302</f>
        <v>-1.5920598173124745E-13</v>
      </c>
      <c r="BO1302" s="205">
        <f t="shared" ref="BO1302" si="6668">BO1266-SUM(BO1270:BO1299)+BN1302</f>
        <v>-1.5920598173124745E-13</v>
      </c>
      <c r="BP1302" s="205">
        <f t="shared" ref="BP1302" si="6669">BP1266-SUM(BP1270:BP1299)+BO1302</f>
        <v>-1.5920598173124745E-13</v>
      </c>
      <c r="BQ1302" s="205">
        <f t="shared" ref="BQ1302" si="6670">BQ1266-SUM(BQ1270:BQ1299)+BP1302</f>
        <v>-1.5920598173124745E-13</v>
      </c>
      <c r="BR1302" s="205">
        <f t="shared" ref="BR1302" si="6671">BR1266-SUM(BR1270:BR1299)+BQ1302</f>
        <v>-1.5920598173124745E-13</v>
      </c>
      <c r="BS1302" s="205">
        <f t="shared" ref="BS1302" si="6672">BS1266-SUM(BS1270:BS1299)+BR1302</f>
        <v>-1.5920598173124745E-13</v>
      </c>
      <c r="BT1302" s="205">
        <f t="shared" ref="BT1302" si="6673">BT1266-SUM(BT1270:BT1299)+BS1302</f>
        <v>-1.5920598173124745E-13</v>
      </c>
      <c r="BU1302" s="205">
        <f t="shared" ref="BU1302" si="6674">BU1266-SUM(BU1270:BU1299)+BT1302</f>
        <v>-1.5920598173124745E-13</v>
      </c>
      <c r="BV1302" s="205">
        <f t="shared" ref="BV1302" si="6675">BV1266-SUM(BV1270:BV1299)+BU1302</f>
        <v>-1.5920598173124745E-13</v>
      </c>
      <c r="BW1302" s="205">
        <f t="shared" ref="BW1302" si="6676">BW1266-SUM(BW1270:BW1299)+BV1302</f>
        <v>-1.5920598173124745E-13</v>
      </c>
      <c r="BX1302" s="205">
        <f t="shared" ref="BX1302" si="6677">BX1266-SUM(BX1270:BX1299)+BW1302</f>
        <v>-1.5920598173124745E-13</v>
      </c>
      <c r="BY1302" s="205">
        <f t="shared" ref="BY1302" si="6678">BY1266-SUM(BY1270:BY1299)+BX1302</f>
        <v>-1.5920598173124745E-13</v>
      </c>
      <c r="BZ1302" s="205">
        <f t="shared" ref="BZ1302" si="6679">BZ1266-SUM(BZ1270:BZ1299)+BY1302</f>
        <v>-1.5920598173124745E-13</v>
      </c>
      <c r="CA1302" s="205">
        <f t="shared" ref="CA1302" si="6680">CA1266-SUM(CA1270:CA1299)+BZ1302</f>
        <v>-1.5920598173124745E-13</v>
      </c>
      <c r="CB1302" s="205">
        <f t="shared" ref="CB1302" si="6681">CB1266-SUM(CB1270:CB1299)+CA1302</f>
        <v>-1.5920598173124745E-13</v>
      </c>
      <c r="CC1302" s="205">
        <f t="shared" ref="CC1302" si="6682">CC1266-SUM(CC1270:CC1299)+CB1302</f>
        <v>-1.5920598173124745E-13</v>
      </c>
      <c r="CD1302" s="205">
        <f t="shared" ref="CD1302" si="6683">CD1266-SUM(CD1270:CD1299)+CC1302</f>
        <v>-1.5920598173124745E-13</v>
      </c>
      <c r="CE1302" s="205">
        <f t="shared" ref="CE1302" si="6684">CE1266-SUM(CE1270:CE1299)+CD1302</f>
        <v>-1.5920598173124745E-13</v>
      </c>
      <c r="CF1302" s="205">
        <f t="shared" ref="CF1302" si="6685">CF1266-SUM(CF1270:CF1299)+CE1302</f>
        <v>-1.5920598173124745E-13</v>
      </c>
    </row>
    <row r="1303" spans="1:84" s="153" customFormat="1" ht="12.75" customHeight="1">
      <c r="A1303"/>
      <c r="C1303" s="164"/>
      <c r="D1303" s="155" t="str">
        <f>"Total Closing RAB - "&amp;B1249</f>
        <v>Total Closing RAB - Buildings</v>
      </c>
      <c r="E1303" s="155" t="s">
        <v>185</v>
      </c>
      <c r="I1303" s="31"/>
      <c r="J1303" s="4">
        <f t="shared" ref="J1303:BU1303" si="6686">J1302+J1262</f>
        <v>48.798503768028141</v>
      </c>
      <c r="K1303" s="4">
        <f t="shared" si="6686"/>
        <v>72.604047869101123</v>
      </c>
      <c r="L1303" s="4">
        <f t="shared" si="6686"/>
        <v>91.232079929647327</v>
      </c>
      <c r="M1303" s="4">
        <f t="shared" si="6686"/>
        <v>100.82488890977858</v>
      </c>
      <c r="N1303" s="4">
        <f t="shared" si="6686"/>
        <v>133.19782249003137</v>
      </c>
      <c r="O1303" s="4">
        <f t="shared" si="6686"/>
        <v>129.67460081723254</v>
      </c>
      <c r="P1303" s="4">
        <f t="shared" si="6686"/>
        <v>126.1513791444337</v>
      </c>
      <c r="Q1303" s="4">
        <f t="shared" si="6686"/>
        <v>122.62815747163486</v>
      </c>
      <c r="R1303" s="4">
        <f t="shared" si="6686"/>
        <v>119.10493579883602</v>
      </c>
      <c r="S1303" s="4">
        <f t="shared" si="6686"/>
        <v>115.58171412603718</v>
      </c>
      <c r="T1303" s="4">
        <f t="shared" si="6686"/>
        <v>112.05849245323834</v>
      </c>
      <c r="U1303" s="4">
        <f t="shared" si="6686"/>
        <v>108.5352707804395</v>
      </c>
      <c r="V1303" s="4">
        <f t="shared" si="6686"/>
        <v>105.01204910764066</v>
      </c>
      <c r="W1303" s="4">
        <f t="shared" si="6686"/>
        <v>101.48882743484182</v>
      </c>
      <c r="X1303" s="4">
        <f t="shared" si="6686"/>
        <v>97.965605762042983</v>
      </c>
      <c r="Y1303" s="4">
        <f t="shared" si="6686"/>
        <v>94.442384089244143</v>
      </c>
      <c r="Z1303" s="4">
        <f t="shared" si="6686"/>
        <v>90.919162416445303</v>
      </c>
      <c r="AA1303" s="4">
        <f t="shared" si="6686"/>
        <v>87.395940743646463</v>
      </c>
      <c r="AB1303" s="4">
        <f t="shared" si="6686"/>
        <v>83.872719070847623</v>
      </c>
      <c r="AC1303" s="4">
        <f t="shared" si="6686"/>
        <v>80.349497398048783</v>
      </c>
      <c r="AD1303" s="4">
        <f t="shared" si="6686"/>
        <v>76.826275725249943</v>
      </c>
      <c r="AE1303" s="4">
        <f t="shared" si="6686"/>
        <v>73.303054052451103</v>
      </c>
      <c r="AF1303" s="4">
        <f t="shared" si="6686"/>
        <v>69.779832379652262</v>
      </c>
      <c r="AG1303" s="4">
        <f t="shared" si="6686"/>
        <v>66.256610706853422</v>
      </c>
      <c r="AH1303" s="4">
        <f t="shared" si="6686"/>
        <v>62.733389034054589</v>
      </c>
      <c r="AI1303" s="4">
        <f t="shared" si="6686"/>
        <v>59.210167361255756</v>
      </c>
      <c r="AJ1303" s="4">
        <f t="shared" si="6686"/>
        <v>55.686945688456923</v>
      </c>
      <c r="AK1303" s="4">
        <f t="shared" si="6686"/>
        <v>52.16372401565809</v>
      </c>
      <c r="AL1303" s="4">
        <f t="shared" si="6686"/>
        <v>48.640502342859257</v>
      </c>
      <c r="AM1303" s="4">
        <f t="shared" si="6686"/>
        <v>45.117280670060424</v>
      </c>
      <c r="AN1303" s="4">
        <f t="shared" si="6686"/>
        <v>41.594058997261591</v>
      </c>
      <c r="AO1303" s="4">
        <f t="shared" si="6686"/>
        <v>38.070837324462758</v>
      </c>
      <c r="AP1303" s="4">
        <f t="shared" si="6686"/>
        <v>34.547615651663925</v>
      </c>
      <c r="AQ1303" s="4">
        <f t="shared" si="6686"/>
        <v>31.024393978865092</v>
      </c>
      <c r="AR1303" s="4">
        <f t="shared" si="6686"/>
        <v>27.501172306066259</v>
      </c>
      <c r="AS1303" s="4">
        <f t="shared" si="6686"/>
        <v>23.977950633267426</v>
      </c>
      <c r="AT1303" s="4">
        <f t="shared" si="6686"/>
        <v>20.454728960468593</v>
      </c>
      <c r="AU1303" s="4">
        <f t="shared" si="6686"/>
        <v>16.93150728766976</v>
      </c>
      <c r="AV1303" s="4">
        <f t="shared" si="6686"/>
        <v>13.408285614870925</v>
      </c>
      <c r="AW1303" s="4">
        <f t="shared" si="6686"/>
        <v>9.885063942072092</v>
      </c>
      <c r="AX1303" s="4">
        <f t="shared" si="6686"/>
        <v>6.3618422692732377</v>
      </c>
      <c r="AY1303" s="4">
        <f t="shared" si="6686"/>
        <v>3.8905659890977629</v>
      </c>
      <c r="AZ1303" s="4">
        <f t="shared" si="6686"/>
        <v>2.0992699912522021</v>
      </c>
      <c r="BA1303" s="4">
        <f t="shared" si="6686"/>
        <v>0.8755159817815994</v>
      </c>
      <c r="BB1303" s="4">
        <f t="shared" si="6686"/>
        <v>-1.6053824936079764E-13</v>
      </c>
      <c r="BC1303" s="4">
        <f t="shared" si="6686"/>
        <v>-1.6053824936079764E-13</v>
      </c>
      <c r="BD1303" s="4">
        <f t="shared" si="6686"/>
        <v>-1.6053824936079764E-13</v>
      </c>
      <c r="BE1303" s="4">
        <f t="shared" si="6686"/>
        <v>-1.6053824936079764E-13</v>
      </c>
      <c r="BF1303" s="4">
        <f t="shared" si="6686"/>
        <v>-1.6053824936079764E-13</v>
      </c>
      <c r="BG1303" s="4">
        <f t="shared" si="6686"/>
        <v>-1.6053824936079764E-13</v>
      </c>
      <c r="BH1303" s="4">
        <f t="shared" si="6686"/>
        <v>-1.6053824936079764E-13</v>
      </c>
      <c r="BI1303" s="4">
        <f t="shared" si="6686"/>
        <v>-1.6053824936079764E-13</v>
      </c>
      <c r="BJ1303" s="4">
        <f t="shared" si="6686"/>
        <v>-1.6053824936079764E-13</v>
      </c>
      <c r="BK1303" s="4">
        <f t="shared" si="6686"/>
        <v>-1.6053824936079764E-13</v>
      </c>
      <c r="BL1303" s="4">
        <f t="shared" si="6686"/>
        <v>-1.6053824936079764E-13</v>
      </c>
      <c r="BM1303" s="4">
        <f t="shared" si="6686"/>
        <v>-1.6053824936079764E-13</v>
      </c>
      <c r="BN1303" s="4">
        <f t="shared" si="6686"/>
        <v>-1.6053824936079764E-13</v>
      </c>
      <c r="BO1303" s="4">
        <f t="shared" si="6686"/>
        <v>-1.6053824936079764E-13</v>
      </c>
      <c r="BP1303" s="4">
        <f t="shared" si="6686"/>
        <v>-1.6053824936079764E-13</v>
      </c>
      <c r="BQ1303" s="4">
        <f t="shared" si="6686"/>
        <v>-1.6053824936079764E-13</v>
      </c>
      <c r="BR1303" s="4">
        <f t="shared" si="6686"/>
        <v>-1.6053824936079764E-13</v>
      </c>
      <c r="BS1303" s="4">
        <f t="shared" si="6686"/>
        <v>-1.6053824936079764E-13</v>
      </c>
      <c r="BT1303" s="4">
        <f t="shared" si="6686"/>
        <v>-1.6053824936079764E-13</v>
      </c>
      <c r="BU1303" s="4">
        <f t="shared" si="6686"/>
        <v>-1.6053824936079764E-13</v>
      </c>
      <c r="BV1303" s="4">
        <f t="shared" ref="BV1303:CF1303" si="6687">BV1302+BV1262</f>
        <v>-1.6053824936079764E-13</v>
      </c>
      <c r="BW1303" s="4">
        <f t="shared" si="6687"/>
        <v>-1.6053824936079764E-13</v>
      </c>
      <c r="BX1303" s="4">
        <f t="shared" si="6687"/>
        <v>-1.6053824936079764E-13</v>
      </c>
      <c r="BY1303" s="4">
        <f t="shared" si="6687"/>
        <v>-1.6053824936079764E-13</v>
      </c>
      <c r="BZ1303" s="4">
        <f t="shared" si="6687"/>
        <v>-1.6053824936079764E-13</v>
      </c>
      <c r="CA1303" s="4">
        <f t="shared" si="6687"/>
        <v>-1.6053824936079764E-13</v>
      </c>
      <c r="CB1303" s="4">
        <f t="shared" si="6687"/>
        <v>-1.6053824936079764E-13</v>
      </c>
      <c r="CC1303" s="4">
        <f t="shared" si="6687"/>
        <v>-1.6053824936079764E-13</v>
      </c>
      <c r="CD1303" s="4">
        <f t="shared" si="6687"/>
        <v>-1.6053824936079764E-13</v>
      </c>
      <c r="CE1303" s="4">
        <f t="shared" si="6687"/>
        <v>-1.6053824936079764E-13</v>
      </c>
      <c r="CF1303" s="4">
        <f t="shared" si="6687"/>
        <v>-1.6053824936079764E-13</v>
      </c>
    </row>
    <row r="1305" spans="1:84" s="14" customFormat="1" ht="12.75" customHeight="1">
      <c r="A1305"/>
      <c r="B1305" s="16" t="str">
        <f>Inputs!C117</f>
        <v>Land &amp; Easements - combined</v>
      </c>
      <c r="C1305" s="174"/>
      <c r="D1305" s="19"/>
      <c r="E1305" s="19"/>
      <c r="F1305" s="15"/>
      <c r="G1305" s="15"/>
      <c r="H1305" s="15"/>
      <c r="I1305" s="32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</row>
    <row r="1306" spans="1:84" ht="12.75" customHeight="1">
      <c r="B1306" s="6"/>
      <c r="C1306" s="175" t="s">
        <v>223</v>
      </c>
      <c r="I1306" s="1" t="str">
        <f>INDEX(Inputs!$E$94:$E$121, MATCH(B1305, Inputs!$C$94:$C$121,0))</f>
        <v>n/a</v>
      </c>
    </row>
    <row r="1307" spans="1:84" s="153" customFormat="1" ht="12.75" customHeight="1">
      <c r="A1307"/>
      <c r="B1307" s="6"/>
      <c r="C1307" s="175" t="s">
        <v>222</v>
      </c>
      <c r="D1307" s="155"/>
      <c r="E1307" s="155"/>
      <c r="I1307" s="33" t="str">
        <f>INDEX(Inputs!$F$94:$F$121, MATCH(B1305, Inputs!$C$94:$C$121,0))</f>
        <v>n/a</v>
      </c>
    </row>
    <row r="1308" spans="1:84" ht="12.75" customHeight="1">
      <c r="B1308" s="6"/>
      <c r="C1308" s="175" t="s">
        <v>2</v>
      </c>
      <c r="I1308" s="1" t="str">
        <f>INDEX(Inputs!$G$94:$G$121, MATCH(B1305, Inputs!$C$94:$C$121,0))</f>
        <v>n/a</v>
      </c>
    </row>
    <row r="1309" spans="1:84" ht="12.75" customHeight="1">
      <c r="B1309" s="6"/>
      <c r="C1309" s="175"/>
      <c r="I1309" s="31"/>
    </row>
    <row r="1310" spans="1:84" ht="12.75" customHeight="1">
      <c r="C1310" s="164" t="s">
        <v>3</v>
      </c>
      <c r="I1310" s="31"/>
    </row>
    <row r="1311" spans="1:84" s="153" customFormat="1" ht="12.75" customHeight="1">
      <c r="A1311"/>
      <c r="C1311" s="164"/>
      <c r="D1311" s="98" t="s">
        <v>203</v>
      </c>
      <c r="E1311" s="98" t="s">
        <v>185</v>
      </c>
      <c r="F1311" s="97"/>
      <c r="G1311" s="97"/>
      <c r="H1311" s="97"/>
      <c r="I1311" s="99"/>
      <c r="J1311" s="267">
        <f>IF(OR($I1306=0,I1318=0,$I1306="n/a"),0,SIGN($I1318)*MIN(ABS($I1318/$I1306), ABS($I1318-SUM($I1311:I1311))))</f>
        <v>0</v>
      </c>
      <c r="K1311" s="267">
        <f>IF(OR($I1306=0,J1318=0,$I1306="n/a"),0,SIGN($I1318)*MIN(ABS($I1318/$I1306), ABS($I1318-SUM($I1311:J1311))))</f>
        <v>0</v>
      </c>
      <c r="L1311" s="267">
        <f>IF(OR($I1306=0,K1318=0,$I1306="n/a"),0,SIGN($I1318)*MIN(ABS($I1318/$I1306), ABS($I1318-SUM($I1311:K1311))))</f>
        <v>0</v>
      </c>
      <c r="M1311" s="267">
        <f>IF(OR($I1306=0,L1318=0,$I1306="n/a"),0,SIGN($I1318)*MIN(ABS($I1318/$I1306), ABS($I1318-SUM($I1311:L1311))))</f>
        <v>0</v>
      </c>
      <c r="N1311" s="267">
        <f>IF(OR($I1306=0,M1318=0,$I1306="n/a"),0,SIGN($I1318)*MIN(ABS($I1318/$I1306), ABS($I1318-SUM($I1311:M1311))))</f>
        <v>0</v>
      </c>
      <c r="O1311" s="105">
        <f>IF(OR($I1306=0,N1318=0,$I1306="n/a"),0,SIGN($I1318)*MIN(ABS($I1318/$I1306), ABS($I1318-SUM($I1311:N1311))))</f>
        <v>0</v>
      </c>
      <c r="P1311" s="105">
        <f>IF(OR($I1306=0,O1318=0,$I1306="n/a"),0,SIGN($I1318)*MIN(ABS($I1318/$I1306), ABS($I1318-SUM($I1311:O1311))))</f>
        <v>0</v>
      </c>
      <c r="Q1311" s="105">
        <f>IF(OR($I1306=0,P1318=0,$I1306="n/a"),0,SIGN($I1318)*MIN(ABS($I1318/$I1306), ABS($I1318-SUM($I1311:P1311))))</f>
        <v>0</v>
      </c>
      <c r="R1311" s="105">
        <f>IF(OR($I1306=0,Q1318=0,$I1306="n/a"),0,SIGN($I1318)*MIN(ABS($I1318/$I1306), ABS($I1318-SUM($I1311:Q1311))))</f>
        <v>0</v>
      </c>
      <c r="S1311" s="105">
        <f>IF(OR($I1306=0,R1318=0,$I1306="n/a"),0,SIGN($I1318)*MIN(ABS($I1318/$I1306), ABS($I1318-SUM($I1311:R1311))))</f>
        <v>0</v>
      </c>
      <c r="T1311" s="105">
        <f>IF(OR($I1306=0,S1318=0,$I1306="n/a"),0,SIGN($I1318)*MIN(ABS($I1318/$I1306), ABS($I1318-SUM($I1311:S1311))))</f>
        <v>0</v>
      </c>
      <c r="U1311" s="105">
        <f>IF(OR($I1306=0,T1318=0,$I1306="n/a"),0,SIGN($I1318)*MIN(ABS($I1318/$I1306), ABS($I1318-SUM($I1311:T1311))))</f>
        <v>0</v>
      </c>
      <c r="V1311" s="105">
        <f>IF(OR($I1306=0,U1318=0,$I1306="n/a"),0,SIGN($I1318)*MIN(ABS($I1318/$I1306), ABS($I1318-SUM($I1311:U1311))))</f>
        <v>0</v>
      </c>
      <c r="W1311" s="105">
        <f>IF(OR($I1306=0,V1318=0,$I1306="n/a"),0,SIGN($I1318)*MIN(ABS($I1318/$I1306), ABS($I1318-SUM($I1311:V1311))))</f>
        <v>0</v>
      </c>
      <c r="X1311" s="105">
        <f>IF(OR($I1306=0,W1318=0,$I1306="n/a"),0,SIGN($I1318)*MIN(ABS($I1318/$I1306), ABS($I1318-SUM($I1311:W1311))))</f>
        <v>0</v>
      </c>
      <c r="Y1311" s="105">
        <f>IF(OR($I1306=0,X1318=0,$I1306="n/a"),0,SIGN($I1318)*MIN(ABS($I1318/$I1306), ABS($I1318-SUM($I1311:X1311))))</f>
        <v>0</v>
      </c>
      <c r="Z1311" s="105">
        <f>IF(OR($I1306=0,Y1318=0,$I1306="n/a"),0,SIGN($I1318)*MIN(ABS($I1318/$I1306), ABS($I1318-SUM($I1311:Y1311))))</f>
        <v>0</v>
      </c>
      <c r="AA1311" s="105">
        <f>IF(OR($I1306=0,Z1318=0,$I1306="n/a"),0,SIGN($I1318)*MIN(ABS($I1318/$I1306), ABS($I1318-SUM($I1311:Z1311))))</f>
        <v>0</v>
      </c>
      <c r="AB1311" s="105">
        <f>IF(OR($I1306=0,AA1318=0,$I1306="n/a"),0,SIGN($I1318)*MIN(ABS($I1318/$I1306), ABS($I1318-SUM($I1311:AA1311))))</f>
        <v>0</v>
      </c>
      <c r="AC1311" s="105">
        <f>IF(OR($I1306=0,AB1318=0,$I1306="n/a"),0,SIGN($I1318)*MIN(ABS($I1318/$I1306), ABS($I1318-SUM($I1311:AB1311))))</f>
        <v>0</v>
      </c>
      <c r="AD1311" s="105">
        <f>IF(OR($I1306=0,AC1318=0,$I1306="n/a"),0,SIGN($I1318)*MIN(ABS($I1318/$I1306), ABS($I1318-SUM($I1311:AC1311))))</f>
        <v>0</v>
      </c>
      <c r="AE1311" s="105">
        <f>IF(OR($I1306=0,AD1318=0,$I1306="n/a"),0,SIGN($I1318)*MIN(ABS($I1318/$I1306), ABS($I1318-SUM($I1311:AD1311))))</f>
        <v>0</v>
      </c>
      <c r="AF1311" s="105">
        <f>IF(OR($I1306=0,AE1318=0,$I1306="n/a"),0,SIGN($I1318)*MIN(ABS($I1318/$I1306), ABS($I1318-SUM($I1311:AE1311))))</f>
        <v>0</v>
      </c>
      <c r="AG1311" s="105">
        <f>IF(OR($I1306=0,AF1318=0,$I1306="n/a"),0,SIGN($I1318)*MIN(ABS($I1318/$I1306), ABS($I1318-SUM($I1311:AF1311))))</f>
        <v>0</v>
      </c>
      <c r="AH1311" s="105">
        <f>IF(OR($I1306=0,AG1318=0,$I1306="n/a"),0,SIGN($I1318)*MIN(ABS($I1318/$I1306), ABS($I1318-SUM($I1311:AG1311))))</f>
        <v>0</v>
      </c>
      <c r="AI1311" s="105">
        <f>IF(OR($I1306=0,AH1318=0,$I1306="n/a"),0,SIGN($I1318)*MIN(ABS($I1318/$I1306), ABS($I1318-SUM($I1311:AH1311))))</f>
        <v>0</v>
      </c>
      <c r="AJ1311" s="105">
        <f>IF(OR($I1306=0,AI1318=0,$I1306="n/a"),0,SIGN($I1318)*MIN(ABS($I1318/$I1306), ABS($I1318-SUM($I1311:AI1311))))</f>
        <v>0</v>
      </c>
      <c r="AK1311" s="105">
        <f>IF(OR($I1306=0,AJ1318=0,$I1306="n/a"),0,SIGN($I1318)*MIN(ABS($I1318/$I1306), ABS($I1318-SUM($I1311:AJ1311))))</f>
        <v>0</v>
      </c>
      <c r="AL1311" s="105">
        <f>IF(OR($I1306=0,AK1318=0,$I1306="n/a"),0,SIGN($I1318)*MIN(ABS($I1318/$I1306), ABS($I1318-SUM($I1311:AK1311))))</f>
        <v>0</v>
      </c>
      <c r="AM1311" s="105">
        <f>IF(OR($I1306=0,AL1318=0,$I1306="n/a"),0,SIGN($I1318)*MIN(ABS($I1318/$I1306), ABS($I1318-SUM($I1311:AL1311))))</f>
        <v>0</v>
      </c>
      <c r="AN1311" s="105">
        <f>IF(OR($I1306=0,AM1318=0,$I1306="n/a"),0,SIGN($I1318)*MIN(ABS($I1318/$I1306), ABS($I1318-SUM($I1311:AM1311))))</f>
        <v>0</v>
      </c>
      <c r="AO1311" s="105">
        <f>IF(OR($I1306=0,AN1318=0,$I1306="n/a"),0,SIGN($I1318)*MIN(ABS($I1318/$I1306), ABS($I1318-SUM($I1311:AN1311))))</f>
        <v>0</v>
      </c>
      <c r="AP1311" s="105">
        <f>IF(OR($I1306=0,AO1318=0,$I1306="n/a"),0,SIGN($I1318)*MIN(ABS($I1318/$I1306), ABS($I1318-SUM($I1311:AO1311))))</f>
        <v>0</v>
      </c>
      <c r="AQ1311" s="105">
        <f>IF(OR($I1306=0,AP1318=0,$I1306="n/a"),0,SIGN($I1318)*MIN(ABS($I1318/$I1306), ABS($I1318-SUM($I1311:AP1311))))</f>
        <v>0</v>
      </c>
      <c r="AR1311" s="105">
        <f>IF(OR($I1306=0,AQ1318=0,$I1306="n/a"),0,SIGN($I1318)*MIN(ABS($I1318/$I1306), ABS($I1318-SUM($I1311:AQ1311))))</f>
        <v>0</v>
      </c>
      <c r="AS1311" s="105">
        <f>IF(OR($I1306=0,AR1318=0,$I1306="n/a"),0,SIGN($I1318)*MIN(ABS($I1318/$I1306), ABS($I1318-SUM($I1311:AR1311))))</f>
        <v>0</v>
      </c>
      <c r="AT1311" s="105">
        <f>IF(OR($I1306=0,AS1318=0,$I1306="n/a"),0,SIGN($I1318)*MIN(ABS($I1318/$I1306), ABS($I1318-SUM($I1311:AS1311))))</f>
        <v>0</v>
      </c>
      <c r="AU1311" s="105">
        <f>IF(OR($I1306=0,AT1318=0,$I1306="n/a"),0,SIGN($I1318)*MIN(ABS($I1318/$I1306), ABS($I1318-SUM($I1311:AT1311))))</f>
        <v>0</v>
      </c>
      <c r="AV1311" s="105">
        <f>IF(OR($I1306=0,AU1318=0,$I1306="n/a"),0,SIGN($I1318)*MIN(ABS($I1318/$I1306), ABS($I1318-SUM($I1311:AU1311))))</f>
        <v>0</v>
      </c>
      <c r="AW1311" s="105">
        <f>IF(OR($I1306=0,AV1318=0,$I1306="n/a"),0,SIGN($I1318)*MIN(ABS($I1318/$I1306), ABS($I1318-SUM($I1311:AV1311))))</f>
        <v>0</v>
      </c>
      <c r="AX1311" s="105">
        <f>IF(OR($I1306=0,AW1318=0,$I1306="n/a"),0,SIGN($I1318)*MIN(ABS($I1318/$I1306), ABS($I1318-SUM($I1311:AW1311))))</f>
        <v>0</v>
      </c>
      <c r="AY1311" s="105">
        <f>IF(OR($I1306=0,AX1318=0,$I1306="n/a"),0,SIGN($I1318)*MIN(ABS($I1318/$I1306), ABS($I1318-SUM($I1311:AX1311))))</f>
        <v>0</v>
      </c>
      <c r="AZ1311" s="105">
        <f>IF(OR($I1306=0,AY1318=0,$I1306="n/a"),0,SIGN($I1318)*MIN(ABS($I1318/$I1306), ABS($I1318-SUM($I1311:AY1311))))</f>
        <v>0</v>
      </c>
      <c r="BA1311" s="105">
        <f>IF(OR($I1306=0,AZ1318=0,$I1306="n/a"),0,SIGN($I1318)*MIN(ABS($I1318/$I1306), ABS($I1318-SUM($I1311:AZ1311))))</f>
        <v>0</v>
      </c>
      <c r="BB1311" s="105">
        <f>IF(OR($I1306=0,BA1318=0,$I1306="n/a"),0,SIGN($I1318)*MIN(ABS($I1318/$I1306), ABS($I1318-SUM($I1311:BA1311))))</f>
        <v>0</v>
      </c>
      <c r="BC1311" s="105">
        <f>IF(OR($I1306=0,BB1318=0,$I1306="n/a"),0,SIGN($I1318)*MIN(ABS($I1318/$I1306), ABS($I1318-SUM($I1311:BB1311))))</f>
        <v>0</v>
      </c>
      <c r="BD1311" s="105">
        <f>IF(OR($I1306=0,BC1318=0,$I1306="n/a"),0,SIGN($I1318)*MIN(ABS($I1318/$I1306), ABS($I1318-SUM($I1311:BC1311))))</f>
        <v>0</v>
      </c>
      <c r="BE1311" s="105">
        <f>IF(OR($I1306=0,BD1318=0,$I1306="n/a"),0,SIGN($I1318)*MIN(ABS($I1318/$I1306), ABS($I1318-SUM($I1311:BD1311))))</f>
        <v>0</v>
      </c>
      <c r="BF1311" s="105">
        <f>IF(OR($I1306=0,BE1318=0,$I1306="n/a"),0,SIGN($I1318)*MIN(ABS($I1318/$I1306), ABS($I1318-SUM($I1311:BE1311))))</f>
        <v>0</v>
      </c>
      <c r="BG1311" s="105">
        <f>IF(OR($I1306=0,BF1318=0,$I1306="n/a"),0,SIGN($I1318)*MIN(ABS($I1318/$I1306), ABS($I1318-SUM($I1311:BF1311))))</f>
        <v>0</v>
      </c>
      <c r="BH1311" s="105">
        <f>IF(OR($I1306=0,BG1318=0,$I1306="n/a"),0,SIGN($I1318)*MIN(ABS($I1318/$I1306), ABS($I1318-SUM($I1311:BG1311))))</f>
        <v>0</v>
      </c>
      <c r="BI1311" s="105">
        <f>IF(OR($I1306=0,BH1318=0,$I1306="n/a"),0,SIGN($I1318)*MIN(ABS($I1318/$I1306), ABS($I1318-SUM($I1311:BH1311))))</f>
        <v>0</v>
      </c>
      <c r="BJ1311" s="105">
        <f>IF(OR($I1306=0,BI1318=0,$I1306="n/a"),0,SIGN($I1318)*MIN(ABS($I1318/$I1306), ABS($I1318-SUM($I1311:BI1311))))</f>
        <v>0</v>
      </c>
      <c r="BK1311" s="105">
        <f>IF(OR($I1306=0,BJ1318=0,$I1306="n/a"),0,SIGN($I1318)*MIN(ABS($I1318/$I1306), ABS($I1318-SUM($I1311:BJ1311))))</f>
        <v>0</v>
      </c>
      <c r="BL1311" s="105">
        <f>IF(OR($I1306=0,BK1318=0,$I1306="n/a"),0,SIGN($I1318)*MIN(ABS($I1318/$I1306), ABS($I1318-SUM($I1311:BK1311))))</f>
        <v>0</v>
      </c>
      <c r="BM1311" s="105">
        <f>IF(OR($I1306=0,BL1318=0,$I1306="n/a"),0,SIGN($I1318)*MIN(ABS($I1318/$I1306), ABS($I1318-SUM($I1311:BL1311))))</f>
        <v>0</v>
      </c>
      <c r="BN1311" s="105">
        <f>IF(OR($I1306=0,BM1318=0,$I1306="n/a"),0,SIGN($I1318)*MIN(ABS($I1318/$I1306), ABS($I1318-SUM($I1311:BM1311))))</f>
        <v>0</v>
      </c>
      <c r="BO1311" s="105">
        <f>IF(OR($I1306=0,BN1318=0,$I1306="n/a"),0,SIGN($I1318)*MIN(ABS($I1318/$I1306), ABS($I1318-SUM($I1311:BN1311))))</f>
        <v>0</v>
      </c>
      <c r="BP1311" s="105">
        <f>IF(OR($I1306=0,BO1318=0,$I1306="n/a"),0,SIGN($I1318)*MIN(ABS($I1318/$I1306), ABS($I1318-SUM($I1311:BO1311))))</f>
        <v>0</v>
      </c>
      <c r="BQ1311" s="105">
        <f>IF(OR($I1306=0,BP1318=0,$I1306="n/a"),0,SIGN($I1318)*MIN(ABS($I1318/$I1306), ABS($I1318-SUM($I1311:BP1311))))</f>
        <v>0</v>
      </c>
      <c r="BR1311" s="105">
        <f>IF(OR($I1306=0,BQ1318=0,$I1306="n/a"),0,SIGN($I1318)*MIN(ABS($I1318/$I1306), ABS($I1318-SUM($I1311:BQ1311))))</f>
        <v>0</v>
      </c>
      <c r="BS1311" s="105">
        <f>IF(OR($I1306=0,BR1318=0,$I1306="n/a"),0,SIGN($I1318)*MIN(ABS($I1318/$I1306), ABS($I1318-SUM($I1311:BR1311))))</f>
        <v>0</v>
      </c>
      <c r="BT1311" s="105">
        <f>IF(OR($I1306=0,BS1318=0,$I1306="n/a"),0,SIGN($I1318)*MIN(ABS($I1318/$I1306), ABS($I1318-SUM($I1311:BS1311))))</f>
        <v>0</v>
      </c>
      <c r="BU1311" s="105">
        <f>IF(OR($I1306=0,BT1318=0,$I1306="n/a"),0,SIGN($I1318)*MIN(ABS($I1318/$I1306), ABS($I1318-SUM($I1311:BT1311))))</f>
        <v>0</v>
      </c>
      <c r="BV1311" s="105">
        <f>IF(OR($I1306=0,BU1318=0,$I1306="n/a"),0,SIGN($I1318)*MIN(ABS($I1318/$I1306), ABS($I1318-SUM($I1311:BU1311))))</f>
        <v>0</v>
      </c>
      <c r="BW1311" s="105">
        <f>IF(OR($I1306=0,BV1318=0,$I1306="n/a"),0,SIGN($I1318)*MIN(ABS($I1318/$I1306), ABS($I1318-SUM($I1311:BV1311))))</f>
        <v>0</v>
      </c>
      <c r="BX1311" s="105">
        <f>IF(OR($I1306=0,BW1318=0,$I1306="n/a"),0,SIGN($I1318)*MIN(ABS($I1318/$I1306), ABS($I1318-SUM($I1311:BW1311))))</f>
        <v>0</v>
      </c>
      <c r="BY1311" s="105">
        <f>IF(OR($I1306=0,BX1318=0,$I1306="n/a"),0,SIGN($I1318)*MIN(ABS($I1318/$I1306), ABS($I1318-SUM($I1311:BX1311))))</f>
        <v>0</v>
      </c>
      <c r="BZ1311" s="105">
        <f>IF(OR($I1306=0,BY1318=0,$I1306="n/a"),0,SIGN($I1318)*MIN(ABS($I1318/$I1306), ABS($I1318-SUM($I1311:BY1311))))</f>
        <v>0</v>
      </c>
      <c r="CA1311" s="105">
        <f>IF(OR($I1306=0,BZ1318=0,$I1306="n/a"),0,SIGN($I1318)*MIN(ABS($I1318/$I1306), ABS($I1318-SUM($I1311:BZ1311))))</f>
        <v>0</v>
      </c>
      <c r="CB1311" s="105">
        <f>IF(OR($I1306=0,CA1318=0,$I1306="n/a"),0,SIGN($I1318)*MIN(ABS($I1318/$I1306), ABS($I1318-SUM($I1311:CA1311))))</f>
        <v>0</v>
      </c>
      <c r="CC1311" s="105">
        <f>IF(OR($I1306=0,CB1318=0,$I1306="n/a"),0,SIGN($I1318)*MIN(ABS($I1318/$I1306), ABS($I1318-SUM($I1311:CB1311))))</f>
        <v>0</v>
      </c>
      <c r="CD1311" s="105">
        <f>IF(OR($I1306=0,CC1318=0,$I1306="n/a"),0,SIGN($I1318)*MIN(ABS($I1318/$I1306), ABS($I1318-SUM($I1311:CC1311))))</f>
        <v>0</v>
      </c>
      <c r="CE1311" s="105">
        <f>IF(OR($I1306=0,CD1318=0,$I1306="n/a"),0,SIGN($I1318)*MIN(ABS($I1318/$I1306), ABS($I1318-SUM($I1311:CD1311))))</f>
        <v>0</v>
      </c>
      <c r="CF1311" s="105">
        <f>IF(OR($I1306=0,CE1318=0,$I1306="n/a"),0,SIGN($I1318)*MIN(ABS($I1318/$I1306), ABS($I1318-SUM($I1311:CE1311))))</f>
        <v>0</v>
      </c>
    </row>
    <row r="1312" spans="1:84" s="153" customFormat="1" ht="12.75" customHeight="1">
      <c r="A1312"/>
      <c r="C1312" s="164"/>
      <c r="D1312" s="98" t="s">
        <v>208</v>
      </c>
      <c r="E1312" s="98"/>
      <c r="F1312" s="97"/>
      <c r="G1312" s="97"/>
      <c r="H1312" s="97"/>
      <c r="I1312" s="99"/>
      <c r="J1312" s="267">
        <f>IF(OR($I1307=0,I1319=0,$I1307="n/a"),0,SIGN($I1319)*MIN(ABS($I1319/$I1307), ABS($I1319-SUM($I1312:I1312))))</f>
        <v>0</v>
      </c>
      <c r="K1312" s="267">
        <f>IF(OR($I1307=0,J1319=0,$I1307="n/a"),0,SIGN($I1319)*MIN(ABS($I1319/$I1307), ABS($I1319-SUM($I1312:J1312))))</f>
        <v>0</v>
      </c>
      <c r="L1312" s="267">
        <f>IF(OR($I1307=0,K1319=0,$I1307="n/a"),0,SIGN($I1319)*MIN(ABS($I1319/$I1307), ABS($I1319-SUM($I1312:K1312))))</f>
        <v>0</v>
      </c>
      <c r="M1312" s="267">
        <f>IF(OR($I1307=0,L1319=0,$I1307="n/a"),0,SIGN($I1319)*MIN(ABS($I1319/$I1307), ABS($I1319-SUM($I1312:L1312))))</f>
        <v>0</v>
      </c>
      <c r="N1312" s="267">
        <f>IF(OR($I1307=0,M1319=0,$I1307="n/a"),0,SIGN($I1319)*MIN(ABS($I1319/$I1307), ABS($I1319-SUM($I1312:M1312))))</f>
        <v>0</v>
      </c>
      <c r="O1312" s="267">
        <f>IF(OR($I1307=0,N1319=0,$I1307="n/a"),0,SIGN($I1319)*MIN(ABS($I1319/$I1307), ABS($I1319-SUM($I1312:N1312))))</f>
        <v>0</v>
      </c>
      <c r="P1312" s="267">
        <f>IF(OR($I1307=0,O1319=0,$I1307="n/a"),0,SIGN($I1319)*MIN(ABS($I1319/$I1307), ABS($I1319-SUM($I1312:O1312))))</f>
        <v>0</v>
      </c>
      <c r="Q1312" s="267">
        <f>IF(OR($I1307=0,P1319=0,$I1307="n/a"),0,SIGN($I1319)*MIN(ABS($I1319/$I1307), ABS($I1319-SUM($I1312:P1312))))</f>
        <v>0</v>
      </c>
      <c r="R1312" s="267">
        <f>IF(OR($I1307=0,Q1319=0,$I1307="n/a"),0,SIGN($I1319)*MIN(ABS($I1319/$I1307), ABS($I1319-SUM($I1312:Q1312))))</f>
        <v>0</v>
      </c>
      <c r="S1312" s="267">
        <f>IF(OR($I1307=0,R1319=0,$I1307="n/a"),0,SIGN($I1319)*MIN(ABS($I1319/$I1307), ABS($I1319-SUM($I1312:R1312))))</f>
        <v>0</v>
      </c>
      <c r="T1312" s="267">
        <f>IF(OR($I1307=0,S1319=0,$I1307="n/a"),0,SIGN($I1319)*MIN(ABS($I1319/$I1307), ABS($I1319-SUM($I1312:S1312))))</f>
        <v>0</v>
      </c>
      <c r="U1312" s="267">
        <f>IF(OR($I1307=0,T1319=0,$I1307="n/a"),0,SIGN($I1319)*MIN(ABS($I1319/$I1307), ABS($I1319-SUM($I1312:T1312))))</f>
        <v>0</v>
      </c>
      <c r="V1312" s="267">
        <f>IF(OR($I1307=0,U1319=0,$I1307="n/a"),0,SIGN($I1319)*MIN(ABS($I1319/$I1307), ABS($I1319-SUM($I1312:U1312))))</f>
        <v>0</v>
      </c>
      <c r="W1312" s="267">
        <f>IF(OR($I1307=0,V1319=0,$I1307="n/a"),0,SIGN($I1319)*MIN(ABS($I1319/$I1307), ABS($I1319-SUM($I1312:V1312))))</f>
        <v>0</v>
      </c>
      <c r="X1312" s="267">
        <f>IF(OR($I1307=0,W1319=0,$I1307="n/a"),0,SIGN($I1319)*MIN(ABS($I1319/$I1307), ABS($I1319-SUM($I1312:W1312))))</f>
        <v>0</v>
      </c>
      <c r="Y1312" s="267">
        <f>IF(OR($I1307=0,X1319=0,$I1307="n/a"),0,SIGN($I1319)*MIN(ABS($I1319/$I1307), ABS($I1319-SUM($I1312:X1312))))</f>
        <v>0</v>
      </c>
      <c r="Z1312" s="267">
        <f>IF(OR($I1307=0,Y1319=0,$I1307="n/a"),0,SIGN($I1319)*MIN(ABS($I1319/$I1307), ABS($I1319-SUM($I1312:Y1312))))</f>
        <v>0</v>
      </c>
      <c r="AA1312" s="267">
        <f>IF(OR($I1307=0,Z1319=0,$I1307="n/a"),0,SIGN($I1319)*MIN(ABS($I1319/$I1307), ABS($I1319-SUM($I1312:Z1312))))</f>
        <v>0</v>
      </c>
      <c r="AB1312" s="267">
        <f>IF(OR($I1307=0,AA1319=0,$I1307="n/a"),0,SIGN($I1319)*MIN(ABS($I1319/$I1307), ABS($I1319-SUM($I1312:AA1312))))</f>
        <v>0</v>
      </c>
      <c r="AC1312" s="267">
        <f>IF(OR($I1307=0,AB1319=0,$I1307="n/a"),0,SIGN($I1319)*MIN(ABS($I1319/$I1307), ABS($I1319-SUM($I1312:AB1312))))</f>
        <v>0</v>
      </c>
      <c r="AD1312" s="267">
        <f>IF(OR($I1307=0,AC1319=0,$I1307="n/a"),0,SIGN($I1319)*MIN(ABS($I1319/$I1307), ABS($I1319-SUM($I1312:AC1312))))</f>
        <v>0</v>
      </c>
      <c r="AE1312" s="267">
        <f>IF(OR($I1307=0,AD1319=0,$I1307="n/a"),0,SIGN($I1319)*MIN(ABS($I1319/$I1307), ABS($I1319-SUM($I1312:AD1312))))</f>
        <v>0</v>
      </c>
      <c r="AF1312" s="267">
        <f>IF(OR($I1307=0,AE1319=0,$I1307="n/a"),0,SIGN($I1319)*MIN(ABS($I1319/$I1307), ABS($I1319-SUM($I1312:AE1312))))</f>
        <v>0</v>
      </c>
      <c r="AG1312" s="267">
        <f>IF(OR($I1307=0,AF1319=0,$I1307="n/a"),0,SIGN($I1319)*MIN(ABS($I1319/$I1307), ABS($I1319-SUM($I1312:AF1312))))</f>
        <v>0</v>
      </c>
      <c r="AH1312" s="267">
        <f>IF(OR($I1307=0,AG1319=0,$I1307="n/a"),0,SIGN($I1319)*MIN(ABS($I1319/$I1307), ABS($I1319-SUM($I1312:AG1312))))</f>
        <v>0</v>
      </c>
      <c r="AI1312" s="267">
        <f>IF(OR($I1307=0,AH1319=0,$I1307="n/a"),0,SIGN($I1319)*MIN(ABS($I1319/$I1307), ABS($I1319-SUM($I1312:AH1312))))</f>
        <v>0</v>
      </c>
      <c r="AJ1312" s="267">
        <f>IF(OR($I1307=0,AI1319=0,$I1307="n/a"),0,SIGN($I1319)*MIN(ABS($I1319/$I1307), ABS($I1319-SUM($I1312:AI1312))))</f>
        <v>0</v>
      </c>
      <c r="AK1312" s="267">
        <f>IF(OR($I1307=0,AJ1319=0,$I1307="n/a"),0,SIGN($I1319)*MIN(ABS($I1319/$I1307), ABS($I1319-SUM($I1312:AJ1312))))</f>
        <v>0</v>
      </c>
      <c r="AL1312" s="267">
        <f>IF(OR($I1307=0,AK1319=0,$I1307="n/a"),0,SIGN($I1319)*MIN(ABS($I1319/$I1307), ABS($I1319-SUM($I1312:AK1312))))</f>
        <v>0</v>
      </c>
      <c r="AM1312" s="267">
        <f>IF(OR($I1307=0,AL1319=0,$I1307="n/a"),0,SIGN($I1319)*MIN(ABS($I1319/$I1307), ABS($I1319-SUM($I1312:AL1312))))</f>
        <v>0</v>
      </c>
      <c r="AN1312" s="267">
        <f>IF(OR($I1307=0,AM1319=0,$I1307="n/a"),0,SIGN($I1319)*MIN(ABS($I1319/$I1307), ABS($I1319-SUM($I1312:AM1312))))</f>
        <v>0</v>
      </c>
      <c r="AO1312" s="267">
        <f>IF(OR($I1307=0,AN1319=0,$I1307="n/a"),0,SIGN($I1319)*MIN(ABS($I1319/$I1307), ABS($I1319-SUM($I1312:AN1312))))</f>
        <v>0</v>
      </c>
      <c r="AP1312" s="267">
        <f>IF(OR($I1307=0,AO1319=0,$I1307="n/a"),0,SIGN($I1319)*MIN(ABS($I1319/$I1307), ABS($I1319-SUM($I1312:AO1312))))</f>
        <v>0</v>
      </c>
      <c r="AQ1312" s="267">
        <f>IF(OR($I1307=0,AP1319=0,$I1307="n/a"),0,SIGN($I1319)*MIN(ABS($I1319/$I1307), ABS($I1319-SUM($I1312:AP1312))))</f>
        <v>0</v>
      </c>
      <c r="AR1312" s="267">
        <f>IF(OR($I1307=0,AQ1319=0,$I1307="n/a"),0,SIGN($I1319)*MIN(ABS($I1319/$I1307), ABS($I1319-SUM($I1312:AQ1312))))</f>
        <v>0</v>
      </c>
      <c r="AS1312" s="267">
        <f>IF(OR($I1307=0,AR1319=0,$I1307="n/a"),0,SIGN($I1319)*MIN(ABS($I1319/$I1307), ABS($I1319-SUM($I1312:AR1312))))</f>
        <v>0</v>
      </c>
      <c r="AT1312" s="267">
        <f>IF(OR($I1307=0,AS1319=0,$I1307="n/a"),0,SIGN($I1319)*MIN(ABS($I1319/$I1307), ABS($I1319-SUM($I1312:AS1312))))</f>
        <v>0</v>
      </c>
      <c r="AU1312" s="267">
        <f>IF(OR($I1307=0,AT1319=0,$I1307="n/a"),0,SIGN($I1319)*MIN(ABS($I1319/$I1307), ABS($I1319-SUM($I1312:AT1312))))</f>
        <v>0</v>
      </c>
      <c r="AV1312" s="267">
        <f>IF(OR($I1307=0,AU1319=0,$I1307="n/a"),0,SIGN($I1319)*MIN(ABS($I1319/$I1307), ABS($I1319-SUM($I1312:AU1312))))</f>
        <v>0</v>
      </c>
      <c r="AW1312" s="267">
        <f>IF(OR($I1307=0,AV1319=0,$I1307="n/a"),0,SIGN($I1319)*MIN(ABS($I1319/$I1307), ABS($I1319-SUM($I1312:AV1312))))</f>
        <v>0</v>
      </c>
      <c r="AX1312" s="267">
        <f>IF(OR($I1307=0,AW1319=0,$I1307="n/a"),0,SIGN($I1319)*MIN(ABS($I1319/$I1307), ABS($I1319-SUM($I1312:AW1312))))</f>
        <v>0</v>
      </c>
      <c r="AY1312" s="267">
        <f>IF(OR($I1307=0,AX1319=0,$I1307="n/a"),0,SIGN($I1319)*MIN(ABS($I1319/$I1307), ABS($I1319-SUM($I1312:AX1312))))</f>
        <v>0</v>
      </c>
      <c r="AZ1312" s="267">
        <f>IF(OR($I1307=0,AY1319=0,$I1307="n/a"),0,SIGN($I1319)*MIN(ABS($I1319/$I1307), ABS($I1319-SUM($I1312:AY1312))))</f>
        <v>0</v>
      </c>
      <c r="BA1312" s="267">
        <f>IF(OR($I1307=0,AZ1319=0,$I1307="n/a"),0,SIGN($I1319)*MIN(ABS($I1319/$I1307), ABS($I1319-SUM($I1312:AZ1312))))</f>
        <v>0</v>
      </c>
      <c r="BB1312" s="267">
        <f>IF(OR($I1307=0,BA1319=0,$I1307="n/a"),0,SIGN($I1319)*MIN(ABS($I1319/$I1307), ABS($I1319-SUM($I1312:BA1312))))</f>
        <v>0</v>
      </c>
      <c r="BC1312" s="267">
        <f>IF(OR($I1307=0,BB1319=0,$I1307="n/a"),0,SIGN($I1319)*MIN(ABS($I1319/$I1307), ABS($I1319-SUM($I1312:BB1312))))</f>
        <v>0</v>
      </c>
      <c r="BD1312" s="267">
        <f>IF(OR($I1307=0,BC1319=0,$I1307="n/a"),0,SIGN($I1319)*MIN(ABS($I1319/$I1307), ABS($I1319-SUM($I1312:BC1312))))</f>
        <v>0</v>
      </c>
      <c r="BE1312" s="267">
        <f>IF(OR($I1307=0,BD1319=0,$I1307="n/a"),0,SIGN($I1319)*MIN(ABS($I1319/$I1307), ABS($I1319-SUM($I1312:BD1312))))</f>
        <v>0</v>
      </c>
      <c r="BF1312" s="267">
        <f>IF(OR($I1307=0,BE1319=0,$I1307="n/a"),0,SIGN($I1319)*MIN(ABS($I1319/$I1307), ABS($I1319-SUM($I1312:BE1312))))</f>
        <v>0</v>
      </c>
      <c r="BG1312" s="267">
        <f>IF(OR($I1307=0,BF1319=0,$I1307="n/a"),0,SIGN($I1319)*MIN(ABS($I1319/$I1307), ABS($I1319-SUM($I1312:BF1312))))</f>
        <v>0</v>
      </c>
      <c r="BH1312" s="267">
        <f>IF(OR($I1307=0,BG1319=0,$I1307="n/a"),0,SIGN($I1319)*MIN(ABS($I1319/$I1307), ABS($I1319-SUM($I1312:BG1312))))</f>
        <v>0</v>
      </c>
      <c r="BI1312" s="267">
        <f>IF(OR($I1307=0,BH1319=0,$I1307="n/a"),0,SIGN($I1319)*MIN(ABS($I1319/$I1307), ABS($I1319-SUM($I1312:BH1312))))</f>
        <v>0</v>
      </c>
      <c r="BJ1312" s="267">
        <f>IF(OR($I1307=0,BI1319=0,$I1307="n/a"),0,SIGN($I1319)*MIN(ABS($I1319/$I1307), ABS($I1319-SUM($I1312:BI1312))))</f>
        <v>0</v>
      </c>
      <c r="BK1312" s="267">
        <f>IF(OR($I1307=0,BJ1319=0,$I1307="n/a"),0,SIGN($I1319)*MIN(ABS($I1319/$I1307), ABS($I1319-SUM($I1312:BJ1312))))</f>
        <v>0</v>
      </c>
      <c r="BL1312" s="267">
        <f>IF(OR($I1307=0,BK1319=0,$I1307="n/a"),0,SIGN($I1319)*MIN(ABS($I1319/$I1307), ABS($I1319-SUM($I1312:BK1312))))</f>
        <v>0</v>
      </c>
      <c r="BM1312" s="267">
        <f>IF(OR($I1307=0,BL1319=0,$I1307="n/a"),0,SIGN($I1319)*MIN(ABS($I1319/$I1307), ABS($I1319-SUM($I1312:BL1312))))</f>
        <v>0</v>
      </c>
      <c r="BN1312" s="267">
        <f>IF(OR($I1307=0,BM1319=0,$I1307="n/a"),0,SIGN($I1319)*MIN(ABS($I1319/$I1307), ABS($I1319-SUM($I1312:BM1312))))</f>
        <v>0</v>
      </c>
      <c r="BO1312" s="267">
        <f>IF(OR($I1307=0,BN1319=0,$I1307="n/a"),0,SIGN($I1319)*MIN(ABS($I1319/$I1307), ABS($I1319-SUM($I1312:BN1312))))</f>
        <v>0</v>
      </c>
      <c r="BP1312" s="267">
        <f>IF(OR($I1307=0,BO1319=0,$I1307="n/a"),0,SIGN($I1319)*MIN(ABS($I1319/$I1307), ABS($I1319-SUM($I1312:BO1312))))</f>
        <v>0</v>
      </c>
      <c r="BQ1312" s="267">
        <f>IF(OR($I1307=0,BP1319=0,$I1307="n/a"),0,SIGN($I1319)*MIN(ABS($I1319/$I1307), ABS($I1319-SUM($I1312:BP1312))))</f>
        <v>0</v>
      </c>
      <c r="BR1312" s="267">
        <f>IF(OR($I1307=0,BQ1319=0,$I1307="n/a"),0,SIGN($I1319)*MIN(ABS($I1319/$I1307), ABS($I1319-SUM($I1312:BQ1312))))</f>
        <v>0</v>
      </c>
      <c r="BS1312" s="267">
        <f>IF(OR($I1307=0,BR1319=0,$I1307="n/a"),0,SIGN($I1319)*MIN(ABS($I1319/$I1307), ABS($I1319-SUM($I1312:BR1312))))</f>
        <v>0</v>
      </c>
      <c r="BT1312" s="267">
        <f>IF(OR($I1307=0,BS1319=0,$I1307="n/a"),0,SIGN($I1319)*MIN(ABS($I1319/$I1307), ABS($I1319-SUM($I1312:BS1312))))</f>
        <v>0</v>
      </c>
      <c r="BU1312" s="267">
        <f>IF(OR($I1307=0,BT1319=0,$I1307="n/a"),0,SIGN($I1319)*MIN(ABS($I1319/$I1307), ABS($I1319-SUM($I1312:BT1312))))</f>
        <v>0</v>
      </c>
      <c r="BV1312" s="267">
        <f>IF(OR($I1307=0,BU1319=0,$I1307="n/a"),0,SIGN($I1319)*MIN(ABS($I1319/$I1307), ABS($I1319-SUM($I1312:BU1312))))</f>
        <v>0</v>
      </c>
      <c r="BW1312" s="267">
        <f>IF(OR($I1307=0,BV1319=0,$I1307="n/a"),0,SIGN($I1319)*MIN(ABS($I1319/$I1307), ABS($I1319-SUM($I1312:BV1312))))</f>
        <v>0</v>
      </c>
      <c r="BX1312" s="267">
        <f>IF(OR($I1307=0,BW1319=0,$I1307="n/a"),0,SIGN($I1319)*MIN(ABS($I1319/$I1307), ABS($I1319-SUM($I1312:BW1312))))</f>
        <v>0</v>
      </c>
      <c r="BY1312" s="267">
        <f>IF(OR($I1307=0,BX1319=0,$I1307="n/a"),0,SIGN($I1319)*MIN(ABS($I1319/$I1307), ABS($I1319-SUM($I1312:BX1312))))</f>
        <v>0</v>
      </c>
      <c r="BZ1312" s="267">
        <f>IF(OR($I1307=0,BY1319=0,$I1307="n/a"),0,SIGN($I1319)*MIN(ABS($I1319/$I1307), ABS($I1319-SUM($I1312:BY1312))))</f>
        <v>0</v>
      </c>
      <c r="CA1312" s="267">
        <f>IF(OR($I1307=0,BZ1319=0,$I1307="n/a"),0,SIGN($I1319)*MIN(ABS($I1319/$I1307), ABS($I1319-SUM($I1312:BZ1312))))</f>
        <v>0</v>
      </c>
      <c r="CB1312" s="267">
        <f>IF(OR($I1307=0,CA1319=0,$I1307="n/a"),0,SIGN($I1319)*MIN(ABS($I1319/$I1307), ABS($I1319-SUM($I1312:CA1312))))</f>
        <v>0</v>
      </c>
      <c r="CC1312" s="267">
        <f>IF(OR($I1307=0,CB1319=0,$I1307="n/a"),0,SIGN($I1319)*MIN(ABS($I1319/$I1307), ABS($I1319-SUM($I1312:CB1312))))</f>
        <v>0</v>
      </c>
      <c r="CD1312" s="267">
        <f>IF(OR($I1307=0,CC1319=0,$I1307="n/a"),0,SIGN($I1319)*MIN(ABS($I1319/$I1307), ABS($I1319-SUM($I1312:CC1312))))</f>
        <v>0</v>
      </c>
      <c r="CE1312" s="267">
        <f>IF(OR($I1307=0,CD1319=0,$I1307="n/a"),0,SIGN($I1319)*MIN(ABS($I1319/$I1307), ABS($I1319-SUM($I1312:CD1312))))</f>
        <v>0</v>
      </c>
      <c r="CF1312" s="267">
        <f>IF(OR($I1307=0,CE1319=0,$I1307="n/a"),0,SIGN($I1319)*MIN(ABS($I1319/$I1307), ABS($I1319-SUM($I1312:CE1312))))</f>
        <v>0</v>
      </c>
    </row>
    <row r="1313" spans="1:2018" s="153" customFormat="1" ht="12.75" customHeight="1">
      <c r="D1313" s="98" t="s">
        <v>151</v>
      </c>
      <c r="E1313" s="97" t="s">
        <v>185</v>
      </c>
      <c r="F1313" s="97"/>
      <c r="G1313" s="97"/>
      <c r="H1313" s="97"/>
      <c r="I1313" s="99"/>
      <c r="J1313" s="99"/>
      <c r="K1313" s="99"/>
      <c r="L1313" s="99"/>
      <c r="M1313" s="99"/>
      <c r="N1313" s="99"/>
      <c r="O1313" s="105">
        <f>IFERROR(IF(OR($I1306=0,N1318=0),0,IF($N1317&gt;0,(MIN($N1317/IF($I1306&lt;=5,1,($I1306-5)),$N1317-SUM($N1313:N1313))), (MAX($N1317/IF($I1306&lt;=5,1,($I1306-5)),$N1317-SUM($N1313:N1313))))),0)</f>
        <v>0</v>
      </c>
      <c r="P1313" s="105">
        <f>IFERROR(IF(OR($I1306=0,O1318=0),0,IF($N1317&gt;0,(MIN($N1317/IF($I1306&lt;=5,1,($I1306-5)),$N1317-SUM($N1313:O1313))), (MAX($N1317/IF($I1306&lt;=5,1,($I1306-5)),$N1317-SUM($N1313:O1313))))),0)</f>
        <v>0</v>
      </c>
      <c r="Q1313" s="105">
        <f>IFERROR(IF(OR($I1306=0,P1318=0),0,IF($N1317&gt;0,(MIN($N1317/IF($I1306&lt;=5,1,($I1306-5)),$N1317-SUM($N1313:P1313))), (MAX($N1317/IF($I1306&lt;=5,1,($I1306-5)),$N1317-SUM($N1313:P1313))))),0)</f>
        <v>0</v>
      </c>
      <c r="R1313" s="105">
        <f>IFERROR(IF(OR($I1306=0,Q1318=0),0,IF($N1317&gt;0,(MIN($N1317/IF($I1306&lt;=5,1,($I1306-5)),$N1317-SUM($N1313:Q1313))), (MAX($N1317/IF($I1306&lt;=5,1,($I1306-5)),$N1317-SUM($N1313:Q1313))))),0)</f>
        <v>0</v>
      </c>
      <c r="S1313" s="105">
        <f>IFERROR(IF(OR($I1306=0,R1318=0),0,IF($N1317&gt;0,(MIN($N1317/IF($I1306&lt;=5,1,($I1306-5)),$N1317-SUM($N1313:R1313))), (MAX($N1317/IF($I1306&lt;=5,1,($I1306-5)),$N1317-SUM($N1313:R1313))))),0)</f>
        <v>0</v>
      </c>
      <c r="T1313" s="105">
        <f>IFERROR(IF(OR($I1306=0,S1318=0),0,IF($N1317&gt;0,(MIN($N1317/IF($I1306&lt;=5,1,($I1306-5)),$N1317-SUM($N1313:S1313))), (MAX($N1317/IF($I1306&lt;=5,1,($I1306-5)),$N1317-SUM($N1313:S1313))))),0)</f>
        <v>0</v>
      </c>
      <c r="U1313" s="105">
        <f>IFERROR(IF(OR($I1306=0,T1318=0),0,IF($N1317&gt;0,(MIN($N1317/IF($I1306&lt;=5,1,($I1306-5)),$N1317-SUM($N1313:T1313))), (MAX($N1317/IF($I1306&lt;=5,1,($I1306-5)),$N1317-SUM($N1313:T1313))))),0)</f>
        <v>0</v>
      </c>
      <c r="V1313" s="105">
        <f>IFERROR(IF(OR($I1306=0,U1318=0),0,IF($N1317&gt;0,(MIN($N1317/IF($I1306&lt;=5,1,($I1306-5)),$N1317-SUM($N1313:U1313))), (MAX($N1317/IF($I1306&lt;=5,1,($I1306-5)),$N1317-SUM($N1313:U1313))))),0)</f>
        <v>0</v>
      </c>
      <c r="W1313" s="105">
        <f>IFERROR(IF(OR($I1306=0,V1318=0),0,IF($N1317&gt;0,(MIN($N1317/IF($I1306&lt;=5,1,($I1306-5)),$N1317-SUM($N1313:V1313))), (MAX($N1317/IF($I1306&lt;=5,1,($I1306-5)),$N1317-SUM($N1313:V1313))))),0)</f>
        <v>0</v>
      </c>
      <c r="X1313" s="105">
        <f>IFERROR(IF(OR($I1306=0,W1318=0),0,IF($N1317&gt;0,(MIN($N1317/IF($I1306&lt;=5,1,($I1306-5)),$N1317-SUM($N1313:W1313))), (MAX($N1317/IF($I1306&lt;=5,1,($I1306-5)),$N1317-SUM($N1313:W1313))))),0)</f>
        <v>0</v>
      </c>
      <c r="Y1313" s="105">
        <f>IFERROR(IF(OR($I1306=0,X1318=0),0,IF($N1317&gt;0,(MIN($N1317/IF($I1306&lt;=5,1,($I1306-5)),$N1317-SUM($N1313:X1313))), (MAX($N1317/IF($I1306&lt;=5,1,($I1306-5)),$N1317-SUM($N1313:X1313))))),0)</f>
        <v>0</v>
      </c>
      <c r="Z1313" s="105">
        <f>IFERROR(IF(OR($I1306=0,Y1318=0),0,IF($N1317&gt;0,(MIN($N1317/IF($I1306&lt;=5,1,($I1306-5)),$N1317-SUM($N1313:Y1313))), (MAX($N1317/IF($I1306&lt;=5,1,($I1306-5)),$N1317-SUM($N1313:Y1313))))),0)</f>
        <v>0</v>
      </c>
      <c r="AA1313" s="105">
        <f>IFERROR(IF(OR($I1306=0,Z1318=0),0,IF($N1317&gt;0,(MIN($N1317/IF($I1306&lt;=5,1,($I1306-5)),$N1317-SUM($N1313:Z1313))), (MAX($N1317/IF($I1306&lt;=5,1,($I1306-5)),$N1317-SUM($N1313:Z1313))))),0)</f>
        <v>0</v>
      </c>
      <c r="AB1313" s="105">
        <f>IFERROR(IF(OR($I1306=0,AA1318=0),0,IF($N1317&gt;0,(MIN($N1317/IF($I1306&lt;=5,1,($I1306-5)),$N1317-SUM($N1313:AA1313))), (MAX($N1317/IF($I1306&lt;=5,1,($I1306-5)),$N1317-SUM($N1313:AA1313))))),0)</f>
        <v>0</v>
      </c>
      <c r="AC1313" s="105">
        <f>IFERROR(IF(OR($I1306=0,AB1318=0),0,IF($N1317&gt;0,(MIN($N1317/IF($I1306&lt;=5,1,($I1306-5)),$N1317-SUM($N1313:AB1313))), (MAX($N1317/IF($I1306&lt;=5,1,($I1306-5)),$N1317-SUM($N1313:AB1313))))),0)</f>
        <v>0</v>
      </c>
      <c r="AD1313" s="105">
        <f>IFERROR(IF(OR($I1306=0,AC1318=0),0,IF($N1317&gt;0,(MIN($N1317/IF($I1306&lt;=5,1,($I1306-5)),$N1317-SUM($N1313:AC1313))), (MAX($N1317/IF($I1306&lt;=5,1,($I1306-5)),$N1317-SUM($N1313:AC1313))))),0)</f>
        <v>0</v>
      </c>
      <c r="AE1313" s="105">
        <f>IFERROR(IF(OR($I1306=0,AD1318=0),0,IF($N1317&gt;0,(MIN($N1317/IF($I1306&lt;=5,1,($I1306-5)),$N1317-SUM($N1313:AD1313))), (MAX($N1317/IF($I1306&lt;=5,1,($I1306-5)),$N1317-SUM($N1313:AD1313))))),0)</f>
        <v>0</v>
      </c>
      <c r="AF1313" s="105">
        <f>IFERROR(IF(OR($I1306=0,AE1318=0),0,IF($N1317&gt;0,(MIN($N1317/IF($I1306&lt;=5,1,($I1306-5)),$N1317-SUM($N1313:AE1313))), (MAX($N1317/IF($I1306&lt;=5,1,($I1306-5)),$N1317-SUM($N1313:AE1313))))),0)</f>
        <v>0</v>
      </c>
      <c r="AG1313" s="105">
        <f>IFERROR(IF(OR($I1306=0,AF1318=0),0,IF($N1317&gt;0,(MIN($N1317/IF($I1306&lt;=5,1,($I1306-5)),$N1317-SUM($N1313:AF1313))), (MAX($N1317/IF($I1306&lt;=5,1,($I1306-5)),$N1317-SUM($N1313:AF1313))))),0)</f>
        <v>0</v>
      </c>
      <c r="AH1313" s="105">
        <f>IFERROR(IF(OR($I1306=0,AG1318=0),0,IF($N1317&gt;0,(MIN($N1317/IF($I1306&lt;=5,1,($I1306-5)),$N1317-SUM($N1313:AG1313))), (MAX($N1317/IF($I1306&lt;=5,1,($I1306-5)),$N1317-SUM($N1313:AG1313))))),0)</f>
        <v>0</v>
      </c>
      <c r="AI1313" s="105">
        <f>IFERROR(IF(OR($I1306=0,AH1318=0),0,IF($N1317&gt;0,(MIN($N1317/IF($I1306&lt;=5,1,($I1306-5)),$N1317-SUM($N1313:AH1313))), (MAX($N1317/IF($I1306&lt;=5,1,($I1306-5)),$N1317-SUM($N1313:AH1313))))),0)</f>
        <v>0</v>
      </c>
      <c r="AJ1313" s="105">
        <f>IFERROR(IF(OR($I1306=0,AI1318=0),0,IF($N1317&gt;0,(MIN($N1317/IF($I1306&lt;=5,1,($I1306-5)),$N1317-SUM($N1313:AI1313))), (MAX($N1317/IF($I1306&lt;=5,1,($I1306-5)),$N1317-SUM($N1313:AI1313))))),0)</f>
        <v>0</v>
      </c>
      <c r="AK1313" s="105">
        <f>IFERROR(IF(OR($I1306=0,AJ1318=0),0,IF($N1317&gt;0,(MIN($N1317/IF($I1306&lt;=5,1,($I1306-5)),$N1317-SUM($N1313:AJ1313))), (MAX($N1317/IF($I1306&lt;=5,1,($I1306-5)),$N1317-SUM($N1313:AJ1313))))),0)</f>
        <v>0</v>
      </c>
      <c r="AL1313" s="105">
        <f>IFERROR(IF(OR($I1306=0,AK1318=0),0,IF($N1317&gt;0,(MIN($N1317/IF($I1306&lt;=5,1,($I1306-5)),$N1317-SUM($N1313:AK1313))), (MAX($N1317/IF($I1306&lt;=5,1,($I1306-5)),$N1317-SUM($N1313:AK1313))))),0)</f>
        <v>0</v>
      </c>
      <c r="AM1313" s="105">
        <f>IFERROR(IF(OR($I1306=0,AL1318=0),0,IF($N1317&gt;0,(MIN($N1317/IF($I1306&lt;=5,1,($I1306-5)),$N1317-SUM($N1313:AL1313))), (MAX($N1317/IF($I1306&lt;=5,1,($I1306-5)),$N1317-SUM($N1313:AL1313))))),0)</f>
        <v>0</v>
      </c>
      <c r="AN1313" s="105">
        <f>IFERROR(IF(OR($I1306=0,AM1318=0),0,IF($N1317&gt;0,(MIN($N1317/IF($I1306&lt;=5,1,($I1306-5)),$N1317-SUM($N1313:AM1313))), (MAX($N1317/IF($I1306&lt;=5,1,($I1306-5)),$N1317-SUM($N1313:AM1313))))),0)</f>
        <v>0</v>
      </c>
      <c r="AO1313" s="105">
        <f>IFERROR(IF(OR($I1306=0,AN1318=0),0,IF($N1317&gt;0,(MIN($N1317/IF($I1306&lt;=5,1,($I1306-5)),$N1317-SUM($N1313:AN1313))), (MAX($N1317/IF($I1306&lt;=5,1,($I1306-5)),$N1317-SUM($N1313:AN1313))))),0)</f>
        <v>0</v>
      </c>
      <c r="AP1313" s="105">
        <f>IFERROR(IF(OR($I1306=0,AO1318=0),0,IF($N1317&gt;0,(MIN($N1317/IF($I1306&lt;=5,1,($I1306-5)),$N1317-SUM($N1313:AO1313))), (MAX($N1317/IF($I1306&lt;=5,1,($I1306-5)),$N1317-SUM($N1313:AO1313))))),0)</f>
        <v>0</v>
      </c>
      <c r="AQ1313" s="105">
        <f>IFERROR(IF(OR($I1306=0,AP1318=0),0,IF($N1317&gt;0,(MIN($N1317/IF($I1306&lt;=5,1,($I1306-5)),$N1317-SUM($N1313:AP1313))), (MAX($N1317/IF($I1306&lt;=5,1,($I1306-5)),$N1317-SUM($N1313:AP1313))))),0)</f>
        <v>0</v>
      </c>
      <c r="AR1313" s="105">
        <f>IFERROR(IF(OR($I1306=0,AQ1318=0),0,IF($N1317&gt;0,(MIN($N1317/IF($I1306&lt;=5,1,($I1306-5)),$N1317-SUM($N1313:AQ1313))), (MAX($N1317/IF($I1306&lt;=5,1,($I1306-5)),$N1317-SUM($N1313:AQ1313))))),0)</f>
        <v>0</v>
      </c>
      <c r="AS1313" s="105">
        <f>IFERROR(IF(OR($I1306=0,AR1318=0),0,IF($N1317&gt;0,(MIN($N1317/IF($I1306&lt;=5,1,($I1306-5)),$N1317-SUM($N1313:AR1313))), (MAX($N1317/IF($I1306&lt;=5,1,($I1306-5)),$N1317-SUM($N1313:AR1313))))),0)</f>
        <v>0</v>
      </c>
      <c r="AT1313" s="105">
        <f>IFERROR(IF(OR($I1306=0,AS1318=0),0,IF($N1317&gt;0,(MIN($N1317/IF($I1306&lt;=5,1,($I1306-5)),$N1317-SUM($N1313:AS1313))), (MAX($N1317/IF($I1306&lt;=5,1,($I1306-5)),$N1317-SUM($N1313:AS1313))))),0)</f>
        <v>0</v>
      </c>
      <c r="AU1313" s="105">
        <f>IFERROR(IF(OR($I1306=0,AT1318=0),0,IF($N1317&gt;0,(MIN($N1317/IF($I1306&lt;=5,1,($I1306-5)),$N1317-SUM($N1313:AT1313))), (MAX($N1317/IF($I1306&lt;=5,1,($I1306-5)),$N1317-SUM($N1313:AT1313))))),0)</f>
        <v>0</v>
      </c>
      <c r="AV1313" s="105">
        <f>IFERROR(IF(OR($I1306=0,AU1318=0),0,IF($N1317&gt;0,(MIN($N1317/IF($I1306&lt;=5,1,($I1306-5)),$N1317-SUM($N1313:AU1313))), (MAX($N1317/IF($I1306&lt;=5,1,($I1306-5)),$N1317-SUM($N1313:AU1313))))),0)</f>
        <v>0</v>
      </c>
      <c r="AW1313" s="105">
        <f>IFERROR(IF(OR($I1306=0,AV1318=0),0,IF($N1317&gt;0,(MIN($N1317/IF($I1306&lt;=5,1,($I1306-5)),$N1317-SUM($N1313:AV1313))), (MAX($N1317/IF($I1306&lt;=5,1,($I1306-5)),$N1317-SUM($N1313:AV1313))))),0)</f>
        <v>0</v>
      </c>
      <c r="AX1313" s="105">
        <f>IFERROR(IF(OR($I1306=0,AW1318=0),0,IF($N1317&gt;0,(MIN($N1317/IF($I1306&lt;=5,1,($I1306-5)),$N1317-SUM($N1313:AW1313))), (MAX($N1317/IF($I1306&lt;=5,1,($I1306-5)),$N1317-SUM($N1313:AW1313))))),0)</f>
        <v>0</v>
      </c>
      <c r="AY1313" s="105">
        <f>IFERROR(IF(OR($I1306=0,AX1318=0),0,IF($N1317&gt;0,(MIN($N1317/IF($I1306&lt;=5,1,($I1306-5)),$N1317-SUM($N1313:AX1313))), (MAX($N1317/IF($I1306&lt;=5,1,($I1306-5)),$N1317-SUM($N1313:AX1313))))),0)</f>
        <v>0</v>
      </c>
      <c r="AZ1313" s="105">
        <f>IFERROR(IF(OR($I1306=0,AY1318=0),0,IF($N1317&gt;0,(MIN($N1317/IF($I1306&lt;=5,1,($I1306-5)),$N1317-SUM($N1313:AY1313))), (MAX($N1317/IF($I1306&lt;=5,1,($I1306-5)),$N1317-SUM($N1313:AY1313))))),0)</f>
        <v>0</v>
      </c>
      <c r="BA1313" s="105">
        <f>IFERROR(IF(OR($I1306=0,AZ1318=0),0,IF($N1317&gt;0,(MIN($N1317/IF($I1306&lt;=5,1,($I1306-5)),$N1317-SUM($N1313:AZ1313))), (MAX($N1317/IF($I1306&lt;=5,1,($I1306-5)),$N1317-SUM($N1313:AZ1313))))),0)</f>
        <v>0</v>
      </c>
      <c r="BB1313" s="105">
        <f>IFERROR(IF(OR($I1306=0,BA1318=0),0,IF($N1317&gt;0,(MIN($N1317/IF($I1306&lt;=5,1,($I1306-5)),$N1317-SUM($N1313:BA1313))), (MAX($N1317/IF($I1306&lt;=5,1,($I1306-5)),$N1317-SUM($N1313:BA1313))))),0)</f>
        <v>0</v>
      </c>
      <c r="BC1313" s="105">
        <f>IFERROR(IF(OR($I1306=0,BB1318=0),0,IF($N1317&gt;0,(MIN($N1317/IF($I1306&lt;=5,1,($I1306-5)),$N1317-SUM($N1313:BB1313))), (MAX($N1317/IF($I1306&lt;=5,1,($I1306-5)),$N1317-SUM($N1313:BB1313))))),0)</f>
        <v>0</v>
      </c>
      <c r="BD1313" s="105">
        <f>IFERROR(IF(OR($I1306=0,BC1318=0),0,IF($N1317&gt;0,(MIN($N1317/IF($I1306&lt;=5,1,($I1306-5)),$N1317-SUM($N1313:BC1313))), (MAX($N1317/IF($I1306&lt;=5,1,($I1306-5)),$N1317-SUM($N1313:BC1313))))),0)</f>
        <v>0</v>
      </c>
      <c r="BE1313" s="105">
        <f>IFERROR(IF(OR($I1306=0,BD1318=0),0,IF($N1317&gt;0,(MIN($N1317/IF($I1306&lt;=5,1,($I1306-5)),$N1317-SUM($N1313:BD1313))), (MAX($N1317/IF($I1306&lt;=5,1,($I1306-5)),$N1317-SUM($N1313:BD1313))))),0)</f>
        <v>0</v>
      </c>
      <c r="BF1313" s="105">
        <f>IFERROR(IF(OR($I1306=0,BE1318=0),0,IF($N1317&gt;0,(MIN($N1317/IF($I1306&lt;=5,1,($I1306-5)),$N1317-SUM($N1313:BE1313))), (MAX($N1317/IF($I1306&lt;=5,1,($I1306-5)),$N1317-SUM($N1313:BE1313))))),0)</f>
        <v>0</v>
      </c>
      <c r="BG1313" s="105">
        <f>IFERROR(IF(OR($I1306=0,BF1318=0),0,IF($N1317&gt;0,(MIN($N1317/IF($I1306&lt;=5,1,($I1306-5)),$N1317-SUM($N1313:BF1313))), (MAX($N1317/IF($I1306&lt;=5,1,($I1306-5)),$N1317-SUM($N1313:BF1313))))),0)</f>
        <v>0</v>
      </c>
      <c r="BH1313" s="105">
        <f>IFERROR(IF(OR($I1306=0,BG1318=0),0,IF($N1317&gt;0,(MIN($N1317/IF($I1306&lt;=5,1,($I1306-5)),$N1317-SUM($N1313:BG1313))), (MAX($N1317/IF($I1306&lt;=5,1,($I1306-5)),$N1317-SUM($N1313:BG1313))))),0)</f>
        <v>0</v>
      </c>
      <c r="BI1313" s="105">
        <f>IFERROR(IF(OR($I1306=0,BH1318=0),0,IF($N1317&gt;0,(MIN($N1317/IF($I1306&lt;=5,1,($I1306-5)),$N1317-SUM($N1313:BH1313))), (MAX($N1317/IF($I1306&lt;=5,1,($I1306-5)),$N1317-SUM($N1313:BH1313))))),0)</f>
        <v>0</v>
      </c>
      <c r="BJ1313" s="105">
        <f>IFERROR(IF(OR($I1306=0,BI1318=0),0,IF($N1317&gt;0,(MIN($N1317/IF($I1306&lt;=5,1,($I1306-5)),$N1317-SUM($N1313:BI1313))), (MAX($N1317/IF($I1306&lt;=5,1,($I1306-5)),$N1317-SUM($N1313:BI1313))))),0)</f>
        <v>0</v>
      </c>
      <c r="BK1313" s="105">
        <f>IFERROR(IF(OR($I1306=0,BJ1318=0),0,IF($N1317&gt;0,(MIN($N1317/IF($I1306&lt;=5,1,($I1306-5)),$N1317-SUM($N1313:BJ1313))), (MAX($N1317/IF($I1306&lt;=5,1,($I1306-5)),$N1317-SUM($N1313:BJ1313))))),0)</f>
        <v>0</v>
      </c>
      <c r="BL1313" s="105">
        <f>IFERROR(IF(OR($I1306=0,BK1318=0),0,IF($N1317&gt;0,(MIN($N1317/IF($I1306&lt;=5,1,($I1306-5)),$N1317-SUM($N1313:BK1313))), (MAX($N1317/IF($I1306&lt;=5,1,($I1306-5)),$N1317-SUM($N1313:BK1313))))),0)</f>
        <v>0</v>
      </c>
      <c r="BM1313" s="105">
        <f>IFERROR(IF(OR($I1306=0,BL1318=0),0,IF($N1317&gt;0,(MIN($N1317/IF($I1306&lt;=5,1,($I1306-5)),$N1317-SUM($N1313:BL1313))), (MAX($N1317/IF($I1306&lt;=5,1,($I1306-5)),$N1317-SUM($N1313:BL1313))))),0)</f>
        <v>0</v>
      </c>
      <c r="BN1313" s="105">
        <f>IFERROR(IF(OR($I1306=0,BM1318=0),0,IF($N1317&gt;0,(MIN($N1317/IF($I1306&lt;=5,1,($I1306-5)),$N1317-SUM($N1313:BM1313))), (MAX($N1317/IF($I1306&lt;=5,1,($I1306-5)),$N1317-SUM($N1313:BM1313))))),0)</f>
        <v>0</v>
      </c>
      <c r="BO1313" s="105">
        <f>IFERROR(IF(OR($I1306=0,BN1318=0),0,IF($N1317&gt;0,(MIN($N1317/IF($I1306&lt;=5,1,($I1306-5)),$N1317-SUM($N1313:BN1313))), (MAX($N1317/IF($I1306&lt;=5,1,($I1306-5)),$N1317-SUM($N1313:BN1313))))),0)</f>
        <v>0</v>
      </c>
      <c r="BP1313" s="105">
        <f>IFERROR(IF(OR($I1306=0,BO1318=0),0,IF($N1317&gt;0,(MIN($N1317/IF($I1306&lt;=5,1,($I1306-5)),$N1317-SUM($N1313:BO1313))), (MAX($N1317/IF($I1306&lt;=5,1,($I1306-5)),$N1317-SUM($N1313:BO1313))))),0)</f>
        <v>0</v>
      </c>
      <c r="BQ1313" s="105">
        <f>IFERROR(IF(OR($I1306=0,BP1318=0),0,IF($N1317&gt;0,(MIN($N1317/IF($I1306&lt;=5,1,($I1306-5)),$N1317-SUM($N1313:BP1313))), (MAX($N1317/IF($I1306&lt;=5,1,($I1306-5)),$N1317-SUM($N1313:BP1313))))),0)</f>
        <v>0</v>
      </c>
      <c r="BR1313" s="105">
        <f>IFERROR(IF(OR($I1306=0,BQ1318=0),0,IF($N1317&gt;0,(MIN($N1317/IF($I1306&lt;=5,1,($I1306-5)),$N1317-SUM($N1313:BQ1313))), (MAX($N1317/IF($I1306&lt;=5,1,($I1306-5)),$N1317-SUM($N1313:BQ1313))))),0)</f>
        <v>0</v>
      </c>
      <c r="BS1313" s="105">
        <f>IFERROR(IF(OR($I1306=0,BR1318=0),0,IF($N1317&gt;0,(MIN($N1317/IF($I1306&lt;=5,1,($I1306-5)),$N1317-SUM($N1313:BR1313))), (MAX($N1317/IF($I1306&lt;=5,1,($I1306-5)),$N1317-SUM($N1313:BR1313))))),0)</f>
        <v>0</v>
      </c>
      <c r="BT1313" s="105">
        <f>IFERROR(IF(OR($I1306=0,BS1318=0),0,IF($N1317&gt;0,(MIN($N1317/IF($I1306&lt;=5,1,($I1306-5)),$N1317-SUM($N1313:BS1313))), (MAX($N1317/IF($I1306&lt;=5,1,($I1306-5)),$N1317-SUM($N1313:BS1313))))),0)</f>
        <v>0</v>
      </c>
      <c r="BU1313" s="105">
        <f>IFERROR(IF(OR($I1306=0,BT1318=0),0,IF($N1317&gt;0,(MIN($N1317/IF($I1306&lt;=5,1,($I1306-5)),$N1317-SUM($N1313:BT1313))), (MAX($N1317/IF($I1306&lt;=5,1,($I1306-5)),$N1317-SUM($N1313:BT1313))))),0)</f>
        <v>0</v>
      </c>
      <c r="BV1313" s="105">
        <f>IFERROR(IF(OR($I1306=0,BU1318=0),0,IF($N1317&gt;0,(MIN($N1317/IF($I1306&lt;=5,1,($I1306-5)),$N1317-SUM($N1313:BU1313))), (MAX($N1317/IF($I1306&lt;=5,1,($I1306-5)),$N1317-SUM($N1313:BU1313))))),0)</f>
        <v>0</v>
      </c>
      <c r="BW1313" s="105">
        <f>IFERROR(IF(OR($I1306=0,BV1318=0),0,IF($N1317&gt;0,(MIN($N1317/IF($I1306&lt;=5,1,($I1306-5)),$N1317-SUM($N1313:BV1313))), (MAX($N1317/IF($I1306&lt;=5,1,($I1306-5)),$N1317-SUM($N1313:BV1313))))),0)</f>
        <v>0</v>
      </c>
      <c r="BX1313" s="105">
        <f>IFERROR(IF(OR($I1306=0,BW1318=0),0,IF($N1317&gt;0,(MIN($N1317/IF($I1306&lt;=5,1,($I1306-5)),$N1317-SUM($N1313:BW1313))), (MAX($N1317/IF($I1306&lt;=5,1,($I1306-5)),$N1317-SUM($N1313:BW1313))))),0)</f>
        <v>0</v>
      </c>
      <c r="BY1313" s="105">
        <f>IFERROR(IF(OR($I1306=0,BX1318=0),0,IF($N1317&gt;0,(MIN($N1317/IF($I1306&lt;=5,1,($I1306-5)),$N1317-SUM($N1313:BX1313))), (MAX($N1317/IF($I1306&lt;=5,1,($I1306-5)),$N1317-SUM($N1313:BX1313))))),0)</f>
        <v>0</v>
      </c>
      <c r="BZ1313" s="105">
        <f>IFERROR(IF(OR($I1306=0,BY1318=0),0,IF($N1317&gt;0,(MIN($N1317/IF($I1306&lt;=5,1,($I1306-5)),$N1317-SUM($N1313:BY1313))), (MAX($N1317/IF($I1306&lt;=5,1,($I1306-5)),$N1317-SUM($N1313:BY1313))))),0)</f>
        <v>0</v>
      </c>
      <c r="CA1313" s="105">
        <f>IFERROR(IF(OR($I1306=0,BZ1318=0),0,IF($N1317&gt;0,(MIN($N1317/IF($I1306&lt;=5,1,($I1306-5)),$N1317-SUM($N1313:BZ1313))), (MAX($N1317/IF($I1306&lt;=5,1,($I1306-5)),$N1317-SUM($N1313:BZ1313))))),0)</f>
        <v>0</v>
      </c>
      <c r="CB1313" s="105">
        <f>IFERROR(IF(OR($I1306=0,CA1318=0),0,IF($N1317&gt;0,(MIN($N1317/IF($I1306&lt;=5,1,($I1306-5)),$N1317-SUM($N1313:CA1313))), (MAX($N1317/IF($I1306&lt;=5,1,($I1306-5)),$N1317-SUM($N1313:CA1313))))),0)</f>
        <v>0</v>
      </c>
      <c r="CC1313" s="105">
        <f>IFERROR(IF(OR($I1306=0,CB1318=0),0,IF($N1317&gt;0,(MIN($N1317/IF($I1306&lt;=5,1,($I1306-5)),$N1317-SUM($N1313:CB1313))), (MAX($N1317/IF($I1306&lt;=5,1,($I1306-5)),$N1317-SUM($N1313:CB1313))))),0)</f>
        <v>0</v>
      </c>
      <c r="CD1313" s="105">
        <f>IFERROR(IF(OR($I1306=0,CC1318=0),0,IF($N1317&gt;0,(MIN($N1317/IF($I1306&lt;=5,1,($I1306-5)),$N1317-SUM($N1313:CC1313))), (MAX($N1317/IF($I1306&lt;=5,1,($I1306-5)),$N1317-SUM($N1313:CC1313))))),0)</f>
        <v>0</v>
      </c>
      <c r="CE1313" s="105">
        <f>IFERROR(IF(OR($I1306=0,CD1318=0),0,IF($N1317&gt;0,(MIN($N1317/IF($I1306&lt;=5,1,($I1306-5)),$N1317-SUM($N1313:CD1313))), (MAX($N1317/IF($I1306&lt;=5,1,($I1306-5)),$N1317-SUM($N1313:CD1313))))),0)</f>
        <v>0</v>
      </c>
      <c r="CF1313" s="105">
        <f>IFERROR(IF(OR($I1306=0,CE1318=0),0,IF($N1317&gt;0,(MIN($N1317/IF($I1306&lt;=5,1,($I1306-5)),$N1317-SUM($N1313:CE1313))), (MAX($N1317/IF($I1306&lt;=5,1,($I1306-5)),$N1317-SUM($N1313:CE1313))))),0)</f>
        <v>0</v>
      </c>
    </row>
    <row r="1314" spans="1:2018" s="153" customFormat="1" ht="12.75" customHeight="1">
      <c r="C1314" s="164"/>
      <c r="D1314" s="104" t="s">
        <v>32</v>
      </c>
      <c r="E1314" s="104" t="s">
        <v>185</v>
      </c>
      <c r="F1314" s="106"/>
      <c r="G1314" s="106"/>
      <c r="H1314" s="106"/>
      <c r="I1314" s="107"/>
      <c r="J1314" s="268">
        <f>SUM(J1311:J1312)</f>
        <v>0</v>
      </c>
      <c r="K1314" s="268">
        <f t="shared" ref="K1314:BV1314" si="6688">SUM(K1311:K1312)</f>
        <v>0</v>
      </c>
      <c r="L1314" s="268">
        <f t="shared" si="6688"/>
        <v>0</v>
      </c>
      <c r="M1314" s="268">
        <f t="shared" si="6688"/>
        <v>0</v>
      </c>
      <c r="N1314" s="268">
        <f t="shared" si="6688"/>
        <v>0</v>
      </c>
      <c r="O1314" s="268">
        <f t="shared" si="6688"/>
        <v>0</v>
      </c>
      <c r="P1314" s="268">
        <f t="shared" si="6688"/>
        <v>0</v>
      </c>
      <c r="Q1314" s="268">
        <f t="shared" si="6688"/>
        <v>0</v>
      </c>
      <c r="R1314" s="268">
        <f t="shared" si="6688"/>
        <v>0</v>
      </c>
      <c r="S1314" s="268">
        <f t="shared" si="6688"/>
        <v>0</v>
      </c>
      <c r="T1314" s="268">
        <f t="shared" si="6688"/>
        <v>0</v>
      </c>
      <c r="U1314" s="268">
        <f t="shared" si="6688"/>
        <v>0</v>
      </c>
      <c r="V1314" s="268">
        <f t="shared" si="6688"/>
        <v>0</v>
      </c>
      <c r="W1314" s="268">
        <f t="shared" si="6688"/>
        <v>0</v>
      </c>
      <c r="X1314" s="268">
        <f t="shared" si="6688"/>
        <v>0</v>
      </c>
      <c r="Y1314" s="268">
        <f t="shared" si="6688"/>
        <v>0</v>
      </c>
      <c r="Z1314" s="268">
        <f t="shared" si="6688"/>
        <v>0</v>
      </c>
      <c r="AA1314" s="268">
        <f t="shared" si="6688"/>
        <v>0</v>
      </c>
      <c r="AB1314" s="268">
        <f t="shared" si="6688"/>
        <v>0</v>
      </c>
      <c r="AC1314" s="268">
        <f t="shared" si="6688"/>
        <v>0</v>
      </c>
      <c r="AD1314" s="268">
        <f t="shared" si="6688"/>
        <v>0</v>
      </c>
      <c r="AE1314" s="268">
        <f t="shared" si="6688"/>
        <v>0</v>
      </c>
      <c r="AF1314" s="268">
        <f t="shared" si="6688"/>
        <v>0</v>
      </c>
      <c r="AG1314" s="268">
        <f t="shared" si="6688"/>
        <v>0</v>
      </c>
      <c r="AH1314" s="268">
        <f t="shared" si="6688"/>
        <v>0</v>
      </c>
      <c r="AI1314" s="268">
        <f t="shared" si="6688"/>
        <v>0</v>
      </c>
      <c r="AJ1314" s="268">
        <f t="shared" si="6688"/>
        <v>0</v>
      </c>
      <c r="AK1314" s="268">
        <f t="shared" si="6688"/>
        <v>0</v>
      </c>
      <c r="AL1314" s="268">
        <f t="shared" si="6688"/>
        <v>0</v>
      </c>
      <c r="AM1314" s="268">
        <f t="shared" si="6688"/>
        <v>0</v>
      </c>
      <c r="AN1314" s="268">
        <f t="shared" si="6688"/>
        <v>0</v>
      </c>
      <c r="AO1314" s="268">
        <f t="shared" si="6688"/>
        <v>0</v>
      </c>
      <c r="AP1314" s="268">
        <f t="shared" si="6688"/>
        <v>0</v>
      </c>
      <c r="AQ1314" s="268">
        <f t="shared" si="6688"/>
        <v>0</v>
      </c>
      <c r="AR1314" s="268">
        <f t="shared" si="6688"/>
        <v>0</v>
      </c>
      <c r="AS1314" s="268">
        <f t="shared" si="6688"/>
        <v>0</v>
      </c>
      <c r="AT1314" s="268">
        <f t="shared" si="6688"/>
        <v>0</v>
      </c>
      <c r="AU1314" s="268">
        <f t="shared" si="6688"/>
        <v>0</v>
      </c>
      <c r="AV1314" s="268">
        <f t="shared" si="6688"/>
        <v>0</v>
      </c>
      <c r="AW1314" s="268">
        <f t="shared" si="6688"/>
        <v>0</v>
      </c>
      <c r="AX1314" s="268">
        <f t="shared" si="6688"/>
        <v>0</v>
      </c>
      <c r="AY1314" s="268">
        <f t="shared" si="6688"/>
        <v>0</v>
      </c>
      <c r="AZ1314" s="268">
        <f t="shared" si="6688"/>
        <v>0</v>
      </c>
      <c r="BA1314" s="268">
        <f t="shared" si="6688"/>
        <v>0</v>
      </c>
      <c r="BB1314" s="268">
        <f t="shared" si="6688"/>
        <v>0</v>
      </c>
      <c r="BC1314" s="268">
        <f t="shared" si="6688"/>
        <v>0</v>
      </c>
      <c r="BD1314" s="268">
        <f t="shared" si="6688"/>
        <v>0</v>
      </c>
      <c r="BE1314" s="268">
        <f t="shared" si="6688"/>
        <v>0</v>
      </c>
      <c r="BF1314" s="268">
        <f t="shared" si="6688"/>
        <v>0</v>
      </c>
      <c r="BG1314" s="268">
        <f t="shared" si="6688"/>
        <v>0</v>
      </c>
      <c r="BH1314" s="268">
        <f t="shared" si="6688"/>
        <v>0</v>
      </c>
      <c r="BI1314" s="268">
        <f t="shared" si="6688"/>
        <v>0</v>
      </c>
      <c r="BJ1314" s="268">
        <f t="shared" si="6688"/>
        <v>0</v>
      </c>
      <c r="BK1314" s="268">
        <f t="shared" si="6688"/>
        <v>0</v>
      </c>
      <c r="BL1314" s="268">
        <f t="shared" si="6688"/>
        <v>0</v>
      </c>
      <c r="BM1314" s="268">
        <f t="shared" si="6688"/>
        <v>0</v>
      </c>
      <c r="BN1314" s="268">
        <f t="shared" si="6688"/>
        <v>0</v>
      </c>
      <c r="BO1314" s="268">
        <f t="shared" si="6688"/>
        <v>0</v>
      </c>
      <c r="BP1314" s="268">
        <f t="shared" si="6688"/>
        <v>0</v>
      </c>
      <c r="BQ1314" s="268">
        <f t="shared" si="6688"/>
        <v>0</v>
      </c>
      <c r="BR1314" s="268">
        <f t="shared" si="6688"/>
        <v>0</v>
      </c>
      <c r="BS1314" s="268">
        <f t="shared" si="6688"/>
        <v>0</v>
      </c>
      <c r="BT1314" s="268">
        <f t="shared" si="6688"/>
        <v>0</v>
      </c>
      <c r="BU1314" s="268">
        <f t="shared" si="6688"/>
        <v>0</v>
      </c>
      <c r="BV1314" s="268">
        <f t="shared" si="6688"/>
        <v>0</v>
      </c>
      <c r="BW1314" s="268">
        <f t="shared" ref="BW1314:CF1314" si="6689">SUM(BW1311:BW1312)</f>
        <v>0</v>
      </c>
      <c r="BX1314" s="268">
        <f t="shared" si="6689"/>
        <v>0</v>
      </c>
      <c r="BY1314" s="268">
        <f t="shared" si="6689"/>
        <v>0</v>
      </c>
      <c r="BZ1314" s="268">
        <f t="shared" si="6689"/>
        <v>0</v>
      </c>
      <c r="CA1314" s="268">
        <f t="shared" si="6689"/>
        <v>0</v>
      </c>
      <c r="CB1314" s="268">
        <f t="shared" si="6689"/>
        <v>0</v>
      </c>
      <c r="CC1314" s="268">
        <f t="shared" si="6689"/>
        <v>0</v>
      </c>
      <c r="CD1314" s="268">
        <f t="shared" si="6689"/>
        <v>0</v>
      </c>
      <c r="CE1314" s="268">
        <f t="shared" si="6689"/>
        <v>0</v>
      </c>
      <c r="CF1314" s="268">
        <f t="shared" si="6689"/>
        <v>0</v>
      </c>
    </row>
    <row r="1315" spans="1:2018" s="153" customFormat="1" ht="12.75" customHeight="1">
      <c r="C1315" s="164"/>
      <c r="D1315" s="155" t="s">
        <v>204</v>
      </c>
      <c r="E1315" s="155"/>
      <c r="I1315" s="31">
        <f>IF(I$4=first_reg_period, INDEX(Inputs!$J$94:$J$121,MATCH(B1305,Inputs!$C$94:$C$121,0)),0)</f>
        <v>26.039848350552983</v>
      </c>
      <c r="J1315" s="166">
        <f>IF(J$4=first_reg_period, INDEX(Inputs!$J$94:$J$121,MATCH(C1305,Inputs!$C$94:$C$121,0)),0)</f>
        <v>0</v>
      </c>
      <c r="K1315" s="166">
        <f>IF(K$4=first_reg_period, INDEX(Inputs!$J$94:$J$121,MATCH(D1305,Inputs!$C$94:$C$121,0)),0)</f>
        <v>0</v>
      </c>
      <c r="L1315" s="166">
        <f>IF(L$4=first_reg_period, INDEX(Inputs!$J$94:$J$121,MATCH(E1305,Inputs!$C$94:$C$121,0)),0)</f>
        <v>0</v>
      </c>
      <c r="M1315" s="166">
        <f>IF(M$4=first_reg_period, INDEX(Inputs!$J$94:$J$121,MATCH(F1305,Inputs!$C$94:$C$121,0)),0)</f>
        <v>0</v>
      </c>
      <c r="N1315" s="166">
        <f>IF(N$4=first_reg_period, INDEX(Inputs!$J$94:$J$121,MATCH(G1305,Inputs!$C$94:$C$121,0)),0)</f>
        <v>0</v>
      </c>
      <c r="O1315" s="31">
        <f>IF(O$4=first_reg_period, INDEX(Inputs!$J$94:$J$121,MATCH(H1305,Inputs!$C$94:$C$121,0)),0)</f>
        <v>0</v>
      </c>
      <c r="P1315" s="31">
        <f>IF(P$4=first_reg_period, INDEX(Inputs!$J$94:$J$121,MATCH(I1305,Inputs!$C$94:$C$121,0)),0)</f>
        <v>0</v>
      </c>
      <c r="Q1315" s="31">
        <f>IF(Q$4=first_reg_period, INDEX(Inputs!$J$94:$J$121,MATCH(J1305,Inputs!$C$94:$C$121,0)),0)</f>
        <v>0</v>
      </c>
      <c r="R1315" s="31">
        <f>IF(R$4=first_reg_period, INDEX(Inputs!$J$94:$J$121,MATCH(K1305,Inputs!$C$94:$C$121,0)),0)</f>
        <v>0</v>
      </c>
      <c r="S1315" s="31">
        <f>IF(S$4=first_reg_period, INDEX(Inputs!$J$94:$J$121,MATCH(L1305,Inputs!$C$94:$C$121,0)),0)</f>
        <v>0</v>
      </c>
      <c r="T1315" s="31">
        <f>IF(T$4=first_reg_period, INDEX(Inputs!$J$94:$J$121,MATCH(M1305,Inputs!$C$94:$C$121,0)),0)</f>
        <v>0</v>
      </c>
      <c r="U1315" s="31">
        <f>IF(U$4=first_reg_period, INDEX(Inputs!$J$94:$J$121,MATCH(N1305,Inputs!$C$94:$C$121,0)),0)</f>
        <v>0</v>
      </c>
      <c r="V1315" s="31">
        <f>IF(V$4=first_reg_period, INDEX(Inputs!$J$94:$J$121,MATCH(O1305,Inputs!$C$94:$C$121,0)),0)</f>
        <v>0</v>
      </c>
      <c r="W1315" s="31">
        <f>IF(W$4=first_reg_period, INDEX(Inputs!$J$94:$J$121,MATCH(P1305,Inputs!$C$94:$C$121,0)),0)</f>
        <v>0</v>
      </c>
      <c r="X1315" s="31">
        <f>IF(X$4=first_reg_period, INDEX(Inputs!$J$94:$J$121,MATCH(Q1305,Inputs!$C$94:$C$121,0)),0)</f>
        <v>0</v>
      </c>
      <c r="Y1315" s="31">
        <f>IF(Y$4=first_reg_period, INDEX(Inputs!$J$94:$J$121,MATCH(R1305,Inputs!$C$94:$C$121,0)),0)</f>
        <v>0</v>
      </c>
      <c r="Z1315" s="31">
        <f>IF(Z$4=first_reg_period, INDEX(Inputs!$J$94:$J$121,MATCH(S1305,Inputs!$C$94:$C$121,0)),0)</f>
        <v>0</v>
      </c>
      <c r="AA1315" s="31">
        <f>IF(AA$4=first_reg_period, INDEX(Inputs!$J$94:$J$121,MATCH(T1305,Inputs!$C$94:$C$121,0)),0)</f>
        <v>0</v>
      </c>
      <c r="AB1315" s="31">
        <f>IF(AB$4=first_reg_period, INDEX(Inputs!$J$94:$J$121,MATCH(U1305,Inputs!$C$94:$C$121,0)),0)</f>
        <v>0</v>
      </c>
      <c r="AC1315" s="31">
        <f>IF(AC$4=first_reg_period, INDEX(Inputs!$J$94:$J$121,MATCH(V1305,Inputs!$C$94:$C$121,0)),0)</f>
        <v>0</v>
      </c>
      <c r="AD1315" s="31">
        <f>IF(AD$4=first_reg_period, INDEX(Inputs!$J$94:$J$121,MATCH(W1305,Inputs!$C$94:$C$121,0)),0)</f>
        <v>0</v>
      </c>
      <c r="AE1315" s="31">
        <f>IF(AE$4=first_reg_period, INDEX(Inputs!$J$94:$J$121,MATCH(X1305,Inputs!$C$94:$C$121,0)),0)</f>
        <v>0</v>
      </c>
      <c r="AF1315" s="31">
        <f>IF(AF$4=first_reg_period, INDEX(Inputs!$J$94:$J$121,MATCH(Y1305,Inputs!$C$94:$C$121,0)),0)</f>
        <v>0</v>
      </c>
      <c r="AG1315" s="31">
        <f>IF(AG$4=first_reg_period, INDEX(Inputs!$J$94:$J$121,MATCH(Z1305,Inputs!$C$94:$C$121,0)),0)</f>
        <v>0</v>
      </c>
      <c r="AH1315" s="31">
        <f>IF(AH$4=first_reg_period, INDEX(Inputs!$J$94:$J$121,MATCH(AA1305,Inputs!$C$94:$C$121,0)),0)</f>
        <v>0</v>
      </c>
      <c r="AI1315" s="31">
        <f>IF(AI$4=first_reg_period, INDEX(Inputs!$J$94:$J$121,MATCH(AB1305,Inputs!$C$94:$C$121,0)),0)</f>
        <v>0</v>
      </c>
      <c r="AJ1315" s="31">
        <f>IF(AJ$4=first_reg_period, INDEX(Inputs!$J$94:$J$121,MATCH(AC1305,Inputs!$C$94:$C$121,0)),0)</f>
        <v>0</v>
      </c>
      <c r="AK1315" s="31">
        <f>IF(AK$4=first_reg_period, INDEX(Inputs!$J$94:$J$121,MATCH(AD1305,Inputs!$C$94:$C$121,0)),0)</f>
        <v>0</v>
      </c>
      <c r="AL1315" s="31">
        <f>IF(AL$4=first_reg_period, INDEX(Inputs!$J$94:$J$121,MATCH(AE1305,Inputs!$C$94:$C$121,0)),0)</f>
        <v>0</v>
      </c>
      <c r="AM1315" s="31">
        <f>IF(AM$4=first_reg_period, INDEX(Inputs!$J$94:$J$121,MATCH(AF1305,Inputs!$C$94:$C$121,0)),0)</f>
        <v>0</v>
      </c>
      <c r="AN1315" s="31">
        <f>IF(AN$4=first_reg_period, INDEX(Inputs!$J$94:$J$121,MATCH(AG1305,Inputs!$C$94:$C$121,0)),0)</f>
        <v>0</v>
      </c>
      <c r="AO1315" s="31">
        <f>IF(AO$4=first_reg_period, INDEX(Inputs!$J$94:$J$121,MATCH(AH1305,Inputs!$C$94:$C$121,0)),0)</f>
        <v>0</v>
      </c>
      <c r="AP1315" s="31">
        <f>IF(AP$4=first_reg_period, INDEX(Inputs!$J$94:$J$121,MATCH(AI1305,Inputs!$C$94:$C$121,0)),0)</f>
        <v>0</v>
      </c>
      <c r="AQ1315" s="31">
        <f>IF(AQ$4=first_reg_period, INDEX(Inputs!$J$94:$J$121,MATCH(AJ1305,Inputs!$C$94:$C$121,0)),0)</f>
        <v>0</v>
      </c>
      <c r="AR1315" s="31">
        <f>IF(AR$4=first_reg_period, INDEX(Inputs!$J$94:$J$121,MATCH(AK1305,Inputs!$C$94:$C$121,0)),0)</f>
        <v>0</v>
      </c>
      <c r="AS1315" s="31">
        <f>IF(AS$4=first_reg_period, INDEX(Inputs!$J$94:$J$121,MATCH(AL1305,Inputs!$C$94:$C$121,0)),0)</f>
        <v>0</v>
      </c>
      <c r="AT1315" s="31">
        <f>IF(AT$4=first_reg_period, INDEX(Inputs!$J$94:$J$121,MATCH(AM1305,Inputs!$C$94:$C$121,0)),0)</f>
        <v>0</v>
      </c>
      <c r="AU1315" s="31">
        <f>IF(AU$4=first_reg_period, INDEX(Inputs!$J$94:$J$121,MATCH(AN1305,Inputs!$C$94:$C$121,0)),0)</f>
        <v>0</v>
      </c>
      <c r="AV1315" s="31">
        <f>IF(AV$4=first_reg_period, INDEX(Inputs!$J$94:$J$121,MATCH(AO1305,Inputs!$C$94:$C$121,0)),0)</f>
        <v>0</v>
      </c>
      <c r="AW1315" s="31">
        <f>IF(AW$4=first_reg_period, INDEX(Inputs!$J$94:$J$121,MATCH(AP1305,Inputs!$C$94:$C$121,0)),0)</f>
        <v>0</v>
      </c>
      <c r="AX1315" s="31">
        <f>IF(AX$4=first_reg_period, INDEX(Inputs!$J$94:$J$121,MATCH(AQ1305,Inputs!$C$94:$C$121,0)),0)</f>
        <v>0</v>
      </c>
      <c r="AY1315" s="31">
        <f>IF(AY$4=first_reg_period, INDEX(Inputs!$J$94:$J$121,MATCH(AR1305,Inputs!$C$94:$C$121,0)),0)</f>
        <v>0</v>
      </c>
      <c r="AZ1315" s="31">
        <f>IF(AZ$4=first_reg_period, INDEX(Inputs!$J$94:$J$121,MATCH(AS1305,Inputs!$C$94:$C$121,0)),0)</f>
        <v>0</v>
      </c>
      <c r="BA1315" s="31">
        <f>IF(BA$4=first_reg_period, INDEX(Inputs!$J$94:$J$121,MATCH(AT1305,Inputs!$C$94:$C$121,0)),0)</f>
        <v>0</v>
      </c>
      <c r="BB1315" s="31">
        <f>IF(BB$4=first_reg_period, INDEX(Inputs!$J$94:$J$121,MATCH(AU1305,Inputs!$C$94:$C$121,0)),0)</f>
        <v>0</v>
      </c>
      <c r="BC1315" s="31">
        <f>IF(BC$4=first_reg_period, INDEX(Inputs!$J$94:$J$121,MATCH(AV1305,Inputs!$C$94:$C$121,0)),0)</f>
        <v>0</v>
      </c>
      <c r="BD1315" s="31">
        <f>IF(BD$4=first_reg_period, INDEX(Inputs!$J$94:$J$121,MATCH(AW1305,Inputs!$C$94:$C$121,0)),0)</f>
        <v>0</v>
      </c>
      <c r="BE1315" s="31">
        <f>IF(BE$4=first_reg_period, INDEX(Inputs!$J$94:$J$121,MATCH(AX1305,Inputs!$C$94:$C$121,0)),0)</f>
        <v>0</v>
      </c>
      <c r="BF1315" s="31">
        <f>IF(BF$4=first_reg_period, INDEX(Inputs!$J$94:$J$121,MATCH(AY1305,Inputs!$C$94:$C$121,0)),0)</f>
        <v>0</v>
      </c>
      <c r="BG1315" s="31">
        <f>IF(BG$4=first_reg_period, INDEX(Inputs!$J$94:$J$121,MATCH(AZ1305,Inputs!$C$94:$C$121,0)),0)</f>
        <v>0</v>
      </c>
      <c r="BH1315" s="31">
        <f>IF(BH$4=first_reg_period, INDEX(Inputs!$J$94:$J$121,MATCH(BA1305,Inputs!$C$94:$C$121,0)),0)</f>
        <v>0</v>
      </c>
      <c r="BI1315" s="31">
        <f>IF(BI$4=first_reg_period, INDEX(Inputs!$J$94:$J$121,MATCH(BB1305,Inputs!$C$94:$C$121,0)),0)</f>
        <v>0</v>
      </c>
      <c r="BJ1315" s="31">
        <f>IF(BJ$4=first_reg_period, INDEX(Inputs!$J$94:$J$121,MATCH(BC1305,Inputs!$C$94:$C$121,0)),0)</f>
        <v>0</v>
      </c>
      <c r="BK1315" s="31">
        <f>IF(BK$4=first_reg_period, INDEX(Inputs!$J$94:$J$121,MATCH(BD1305,Inputs!$C$94:$C$121,0)),0)</f>
        <v>0</v>
      </c>
      <c r="BL1315" s="31">
        <f>IF(BL$4=first_reg_period, INDEX(Inputs!$J$94:$J$121,MATCH(BE1305,Inputs!$C$94:$C$121,0)),0)</f>
        <v>0</v>
      </c>
      <c r="BM1315" s="31">
        <f>IF(BM$4=first_reg_period, INDEX(Inputs!$J$94:$J$121,MATCH(BF1305,Inputs!$C$94:$C$121,0)),0)</f>
        <v>0</v>
      </c>
      <c r="BN1315" s="31">
        <f>IF(BN$4=first_reg_period, INDEX(Inputs!$J$94:$J$121,MATCH(BG1305,Inputs!$C$94:$C$121,0)),0)</f>
        <v>0</v>
      </c>
      <c r="BO1315" s="31">
        <f>IF(BO$4=first_reg_period, INDEX(Inputs!$J$94:$J$121,MATCH(BH1305,Inputs!$C$94:$C$121,0)),0)</f>
        <v>0</v>
      </c>
      <c r="BP1315" s="31">
        <f>IF(BP$4=first_reg_period, INDEX(Inputs!$J$94:$J$121,MATCH(BI1305,Inputs!$C$94:$C$121,0)),0)</f>
        <v>0</v>
      </c>
      <c r="BQ1315" s="31">
        <f>IF(BQ$4=first_reg_period, INDEX(Inputs!$J$94:$J$121,MATCH(BJ1305,Inputs!$C$94:$C$121,0)),0)</f>
        <v>0</v>
      </c>
      <c r="BR1315" s="31">
        <f>IF(BR$4=first_reg_period, INDEX(Inputs!$J$94:$J$121,MATCH(BK1305,Inputs!$C$94:$C$121,0)),0)</f>
        <v>0</v>
      </c>
      <c r="BS1315" s="31">
        <f>IF(BS$4=first_reg_period, INDEX(Inputs!$J$94:$J$121,MATCH(BL1305,Inputs!$C$94:$C$121,0)),0)</f>
        <v>0</v>
      </c>
      <c r="BT1315" s="31">
        <f>IF(BT$4=first_reg_period, INDEX(Inputs!$J$94:$J$121,MATCH(BM1305,Inputs!$C$94:$C$121,0)),0)</f>
        <v>0</v>
      </c>
      <c r="BU1315" s="31">
        <f>IF(BU$4=first_reg_period, INDEX(Inputs!$J$94:$J$121,MATCH(BN1305,Inputs!$C$94:$C$121,0)),0)</f>
        <v>0</v>
      </c>
      <c r="BV1315" s="31">
        <f>IF(BV$4=first_reg_period, INDEX(Inputs!$J$94:$J$121,MATCH(BO1305,Inputs!$C$94:$C$121,0)),0)</f>
        <v>0</v>
      </c>
      <c r="BW1315" s="31">
        <f>IF(BW$4=first_reg_period, INDEX(Inputs!$J$94:$J$121,MATCH(BP1305,Inputs!$C$94:$C$121,0)),0)</f>
        <v>0</v>
      </c>
      <c r="BX1315" s="31">
        <f>IF(BX$4=first_reg_period, INDEX(Inputs!$J$94:$J$121,MATCH(BQ1305,Inputs!$C$94:$C$121,0)),0)</f>
        <v>0</v>
      </c>
      <c r="BY1315" s="31">
        <f>IF(BY$4=first_reg_period, INDEX(Inputs!$J$94:$J$121,MATCH(BR1305,Inputs!$C$94:$C$121,0)),0)</f>
        <v>0</v>
      </c>
      <c r="BZ1315" s="31">
        <f>IF(BZ$4=first_reg_period, INDEX(Inputs!$J$94:$J$121,MATCH(BS1305,Inputs!$C$94:$C$121,0)),0)</f>
        <v>0</v>
      </c>
      <c r="CA1315" s="31">
        <f>IF(CA$4=first_reg_period, INDEX(Inputs!$J$94:$J$121,MATCH(BT1305,Inputs!$C$94:$C$121,0)),0)</f>
        <v>0</v>
      </c>
      <c r="CB1315" s="31">
        <f>IF(CB$4=first_reg_period, INDEX(Inputs!$J$94:$J$121,MATCH(BU1305,Inputs!$C$94:$C$121,0)),0)</f>
        <v>0</v>
      </c>
      <c r="CC1315" s="31">
        <f>IF(CC$4=first_reg_period, INDEX(Inputs!$J$94:$J$121,MATCH(BV1305,Inputs!$C$94:$C$121,0)),0)</f>
        <v>0</v>
      </c>
      <c r="CD1315" s="31">
        <f>IF(CD$4=first_reg_period, INDEX(Inputs!$J$94:$J$121,MATCH(BW1305,Inputs!$C$94:$C$121,0)),0)</f>
        <v>0</v>
      </c>
      <c r="CE1315" s="31">
        <f>IF(CE$4=first_reg_period, INDEX(Inputs!$J$94:$J$121,MATCH(BX1305,Inputs!$C$94:$C$121,0)),0)</f>
        <v>0</v>
      </c>
      <c r="CF1315" s="31">
        <f>IF(CF$4=first_reg_period, INDEX(Inputs!$J$94:$J$121,MATCH(BY1305,Inputs!$C$94:$C$121,0)),0)</f>
        <v>0</v>
      </c>
    </row>
    <row r="1316" spans="1:2018" s="153" customFormat="1" ht="12.75" customHeight="1">
      <c r="C1316" s="164"/>
      <c r="D1316" s="155" t="s">
        <v>205</v>
      </c>
      <c r="E1316" s="155"/>
      <c r="I1316" s="31">
        <f>IF(I$4=first_reg_period, INDEX(Inputs!$K$94:$K$121,MATCH(B1305,Inputs!$C$94:$C$121,0)),0)</f>
        <v>0</v>
      </c>
      <c r="J1316" s="31">
        <f>IF(J$4=first_reg_period, INDEX(Inputs!$K$94:$K$121,MATCH(C1305,Inputs!$C$94:$C$121,0)),0)</f>
        <v>0</v>
      </c>
      <c r="K1316" s="31">
        <f>IF(K$4=first_reg_period, INDEX(Inputs!$K$94:$K$121,MATCH(D1305,Inputs!$C$94:$C$121,0)),0)</f>
        <v>0</v>
      </c>
      <c r="L1316" s="31">
        <f>IF(L$4=first_reg_period, INDEX(Inputs!$K$94:$K$121,MATCH(E1305,Inputs!$C$94:$C$121,0)),0)</f>
        <v>0</v>
      </c>
      <c r="M1316" s="31">
        <f>IF(M$4=first_reg_period, INDEX(Inputs!$K$94:$K$121,MATCH(F1305,Inputs!$C$94:$C$121,0)),0)</f>
        <v>0</v>
      </c>
      <c r="N1316" s="31">
        <f>IF(N$4=first_reg_period, INDEX(Inputs!$K$94:$K$121,MATCH(G1305,Inputs!$C$94:$C$121,0)),0)</f>
        <v>0</v>
      </c>
      <c r="O1316" s="31">
        <f>IF(O$4=first_reg_period, INDEX(Inputs!$K$94:$K$121,MATCH(H1305,Inputs!$C$94:$C$121,0)),0)</f>
        <v>0</v>
      </c>
      <c r="P1316" s="31">
        <f>IF(P$4=first_reg_period, INDEX(Inputs!$K$94:$K$121,MATCH(I1305,Inputs!$C$94:$C$121,0)),0)</f>
        <v>0</v>
      </c>
      <c r="Q1316" s="31">
        <f>IF(Q$4=first_reg_period, INDEX(Inputs!$K$94:$K$121,MATCH(J1305,Inputs!$C$94:$C$121,0)),0)</f>
        <v>0</v>
      </c>
      <c r="R1316" s="31">
        <f>IF(R$4=first_reg_period, INDEX(Inputs!$K$94:$K$121,MATCH(K1305,Inputs!$C$94:$C$121,0)),0)</f>
        <v>0</v>
      </c>
      <c r="S1316" s="31">
        <f>IF(S$4=first_reg_period, INDEX(Inputs!$K$94:$K$121,MATCH(L1305,Inputs!$C$94:$C$121,0)),0)</f>
        <v>0</v>
      </c>
      <c r="T1316" s="31">
        <f>IF(T$4=first_reg_period, INDEX(Inputs!$K$94:$K$121,MATCH(M1305,Inputs!$C$94:$C$121,0)),0)</f>
        <v>0</v>
      </c>
      <c r="U1316" s="31">
        <f>IF(U$4=first_reg_period, INDEX(Inputs!$K$94:$K$121,MATCH(N1305,Inputs!$C$94:$C$121,0)),0)</f>
        <v>0</v>
      </c>
      <c r="V1316" s="31">
        <f>IF(V$4=first_reg_period, INDEX(Inputs!$K$94:$K$121,MATCH(O1305,Inputs!$C$94:$C$121,0)),0)</f>
        <v>0</v>
      </c>
      <c r="W1316" s="31">
        <f>IF(W$4=first_reg_period, INDEX(Inputs!$K$94:$K$121,MATCH(P1305,Inputs!$C$94:$C$121,0)),0)</f>
        <v>0</v>
      </c>
      <c r="X1316" s="31">
        <f>IF(X$4=first_reg_period, INDEX(Inputs!$K$94:$K$121,MATCH(Q1305,Inputs!$C$94:$C$121,0)),0)</f>
        <v>0</v>
      </c>
      <c r="Y1316" s="31">
        <f>IF(Y$4=first_reg_period, INDEX(Inputs!$K$94:$K$121,MATCH(R1305,Inputs!$C$94:$C$121,0)),0)</f>
        <v>0</v>
      </c>
      <c r="Z1316" s="31">
        <f>IF(Z$4=first_reg_period, INDEX(Inputs!$K$94:$K$121,MATCH(S1305,Inputs!$C$94:$C$121,0)),0)</f>
        <v>0</v>
      </c>
      <c r="AA1316" s="31">
        <f>IF(AA$4=first_reg_period, INDEX(Inputs!$K$94:$K$121,MATCH(T1305,Inputs!$C$94:$C$121,0)),0)</f>
        <v>0</v>
      </c>
      <c r="AB1316" s="31">
        <f>IF(AB$4=first_reg_period, INDEX(Inputs!$K$94:$K$121,MATCH(U1305,Inputs!$C$94:$C$121,0)),0)</f>
        <v>0</v>
      </c>
      <c r="AC1316" s="31">
        <f>IF(AC$4=first_reg_period, INDEX(Inputs!$K$94:$K$121,MATCH(V1305,Inputs!$C$94:$C$121,0)),0)</f>
        <v>0</v>
      </c>
      <c r="AD1316" s="31">
        <f>IF(AD$4=first_reg_period, INDEX(Inputs!$K$94:$K$121,MATCH(W1305,Inputs!$C$94:$C$121,0)),0)</f>
        <v>0</v>
      </c>
      <c r="AE1316" s="31">
        <f>IF(AE$4=first_reg_period, INDEX(Inputs!$K$94:$K$121,MATCH(X1305,Inputs!$C$94:$C$121,0)),0)</f>
        <v>0</v>
      </c>
      <c r="AF1316" s="31">
        <f>IF(AF$4=first_reg_period, INDEX(Inputs!$K$94:$K$121,MATCH(Y1305,Inputs!$C$94:$C$121,0)),0)</f>
        <v>0</v>
      </c>
      <c r="AG1316" s="31">
        <f>IF(AG$4=first_reg_period, INDEX(Inputs!$K$94:$K$121,MATCH(Z1305,Inputs!$C$94:$C$121,0)),0)</f>
        <v>0</v>
      </c>
      <c r="AH1316" s="31">
        <f>IF(AH$4=first_reg_period, INDEX(Inputs!$K$94:$K$121,MATCH(AA1305,Inputs!$C$94:$C$121,0)),0)</f>
        <v>0</v>
      </c>
      <c r="AI1316" s="31">
        <f>IF(AI$4=first_reg_period, INDEX(Inputs!$K$94:$K$121,MATCH(AB1305,Inputs!$C$94:$C$121,0)),0)</f>
        <v>0</v>
      </c>
      <c r="AJ1316" s="31">
        <f>IF(AJ$4=first_reg_period, INDEX(Inputs!$K$94:$K$121,MATCH(AC1305,Inputs!$C$94:$C$121,0)),0)</f>
        <v>0</v>
      </c>
      <c r="AK1316" s="31">
        <f>IF(AK$4=first_reg_period, INDEX(Inputs!$K$94:$K$121,MATCH(AD1305,Inputs!$C$94:$C$121,0)),0)</f>
        <v>0</v>
      </c>
      <c r="AL1316" s="31">
        <f>IF(AL$4=first_reg_period, INDEX(Inputs!$K$94:$K$121,MATCH(AE1305,Inputs!$C$94:$C$121,0)),0)</f>
        <v>0</v>
      </c>
      <c r="AM1316" s="31">
        <f>IF(AM$4=first_reg_period, INDEX(Inputs!$K$94:$K$121,MATCH(AF1305,Inputs!$C$94:$C$121,0)),0)</f>
        <v>0</v>
      </c>
      <c r="AN1316" s="31">
        <f>IF(AN$4=first_reg_period, INDEX(Inputs!$K$94:$K$121,MATCH(AG1305,Inputs!$C$94:$C$121,0)),0)</f>
        <v>0</v>
      </c>
      <c r="AO1316" s="31">
        <f>IF(AO$4=first_reg_period, INDEX(Inputs!$K$94:$K$121,MATCH(AH1305,Inputs!$C$94:$C$121,0)),0)</f>
        <v>0</v>
      </c>
      <c r="AP1316" s="31">
        <f>IF(AP$4=first_reg_period, INDEX(Inputs!$K$94:$K$121,MATCH(AI1305,Inputs!$C$94:$C$121,0)),0)</f>
        <v>0</v>
      </c>
      <c r="AQ1316" s="31">
        <f>IF(AQ$4=first_reg_period, INDEX(Inputs!$K$94:$K$121,MATCH(AJ1305,Inputs!$C$94:$C$121,0)),0)</f>
        <v>0</v>
      </c>
      <c r="AR1316" s="31">
        <f>IF(AR$4=first_reg_period, INDEX(Inputs!$K$94:$K$121,MATCH(AK1305,Inputs!$C$94:$C$121,0)),0)</f>
        <v>0</v>
      </c>
      <c r="AS1316" s="31">
        <f>IF(AS$4=first_reg_period, INDEX(Inputs!$K$94:$K$121,MATCH(AL1305,Inputs!$C$94:$C$121,0)),0)</f>
        <v>0</v>
      </c>
      <c r="AT1316" s="31">
        <f>IF(AT$4=first_reg_period, INDEX(Inputs!$K$94:$K$121,MATCH(AM1305,Inputs!$C$94:$C$121,0)),0)</f>
        <v>0</v>
      </c>
      <c r="AU1316" s="31">
        <f>IF(AU$4=first_reg_period, INDEX(Inputs!$K$94:$K$121,MATCH(AN1305,Inputs!$C$94:$C$121,0)),0)</f>
        <v>0</v>
      </c>
      <c r="AV1316" s="31">
        <f>IF(AV$4=first_reg_period, INDEX(Inputs!$K$94:$K$121,MATCH(AO1305,Inputs!$C$94:$C$121,0)),0)</f>
        <v>0</v>
      </c>
      <c r="AW1316" s="31">
        <f>IF(AW$4=first_reg_period, INDEX(Inputs!$K$94:$K$121,MATCH(AP1305,Inputs!$C$94:$C$121,0)),0)</f>
        <v>0</v>
      </c>
      <c r="AX1316" s="31">
        <f>IF(AX$4=first_reg_period, INDEX(Inputs!$K$94:$K$121,MATCH(AQ1305,Inputs!$C$94:$C$121,0)),0)</f>
        <v>0</v>
      </c>
      <c r="AY1316" s="31">
        <f>IF(AY$4=first_reg_period, INDEX(Inputs!$K$94:$K$121,MATCH(AR1305,Inputs!$C$94:$C$121,0)),0)</f>
        <v>0</v>
      </c>
      <c r="AZ1316" s="31">
        <f>IF(AZ$4=first_reg_period, INDEX(Inputs!$K$94:$K$121,MATCH(AS1305,Inputs!$C$94:$C$121,0)),0)</f>
        <v>0</v>
      </c>
      <c r="BA1316" s="31">
        <f>IF(BA$4=first_reg_period, INDEX(Inputs!$K$94:$K$121,MATCH(AT1305,Inputs!$C$94:$C$121,0)),0)</f>
        <v>0</v>
      </c>
      <c r="BB1316" s="31">
        <f>IF(BB$4=first_reg_period, INDEX(Inputs!$K$94:$K$121,MATCH(AU1305,Inputs!$C$94:$C$121,0)),0)</f>
        <v>0</v>
      </c>
      <c r="BC1316" s="31">
        <f>IF(BC$4=first_reg_period, INDEX(Inputs!$K$94:$K$121,MATCH(AV1305,Inputs!$C$94:$C$121,0)),0)</f>
        <v>0</v>
      </c>
      <c r="BD1316" s="31">
        <f>IF(BD$4=first_reg_period, INDEX(Inputs!$K$94:$K$121,MATCH(AW1305,Inputs!$C$94:$C$121,0)),0)</f>
        <v>0</v>
      </c>
      <c r="BE1316" s="31">
        <f>IF(BE$4=first_reg_period, INDEX(Inputs!$K$94:$K$121,MATCH(AX1305,Inputs!$C$94:$C$121,0)),0)</f>
        <v>0</v>
      </c>
      <c r="BF1316" s="31">
        <f>IF(BF$4=first_reg_period, INDEX(Inputs!$K$94:$K$121,MATCH(AY1305,Inputs!$C$94:$C$121,0)),0)</f>
        <v>0</v>
      </c>
      <c r="BG1316" s="31">
        <f>IF(BG$4=first_reg_period, INDEX(Inputs!$K$94:$K$121,MATCH(AZ1305,Inputs!$C$94:$C$121,0)),0)</f>
        <v>0</v>
      </c>
      <c r="BH1316" s="31">
        <f>IF(BH$4=first_reg_period, INDEX(Inputs!$K$94:$K$121,MATCH(BA1305,Inputs!$C$94:$C$121,0)),0)</f>
        <v>0</v>
      </c>
      <c r="BI1316" s="31">
        <f>IF(BI$4=first_reg_period, INDEX(Inputs!$K$94:$K$121,MATCH(BB1305,Inputs!$C$94:$C$121,0)),0)</f>
        <v>0</v>
      </c>
      <c r="BJ1316" s="31">
        <f>IF(BJ$4=first_reg_period, INDEX(Inputs!$K$94:$K$121,MATCH(BC1305,Inputs!$C$94:$C$121,0)),0)</f>
        <v>0</v>
      </c>
      <c r="BK1316" s="31">
        <f>IF(BK$4=first_reg_period, INDEX(Inputs!$K$94:$K$121,MATCH(BD1305,Inputs!$C$94:$C$121,0)),0)</f>
        <v>0</v>
      </c>
      <c r="BL1316" s="31">
        <f>IF(BL$4=first_reg_period, INDEX(Inputs!$K$94:$K$121,MATCH(BE1305,Inputs!$C$94:$C$121,0)),0)</f>
        <v>0</v>
      </c>
      <c r="BM1316" s="31">
        <f>IF(BM$4=first_reg_period, INDEX(Inputs!$K$94:$K$121,MATCH(BF1305,Inputs!$C$94:$C$121,0)),0)</f>
        <v>0</v>
      </c>
      <c r="BN1316" s="31">
        <f>IF(BN$4=first_reg_period, INDEX(Inputs!$K$94:$K$121,MATCH(BG1305,Inputs!$C$94:$C$121,0)),0)</f>
        <v>0</v>
      </c>
      <c r="BO1316" s="31">
        <f>IF(BO$4=first_reg_period, INDEX(Inputs!$K$94:$K$121,MATCH(BH1305,Inputs!$C$94:$C$121,0)),0)</f>
        <v>0</v>
      </c>
      <c r="BP1316" s="31">
        <f>IF(BP$4=first_reg_period, INDEX(Inputs!$K$94:$K$121,MATCH(BI1305,Inputs!$C$94:$C$121,0)),0)</f>
        <v>0</v>
      </c>
      <c r="BQ1316" s="31">
        <f>IF(BQ$4=first_reg_period, INDEX(Inputs!$K$94:$K$121,MATCH(BJ1305,Inputs!$C$94:$C$121,0)),0)</f>
        <v>0</v>
      </c>
      <c r="BR1316" s="31">
        <f>IF(BR$4=first_reg_period, INDEX(Inputs!$K$94:$K$121,MATCH(BK1305,Inputs!$C$94:$C$121,0)),0)</f>
        <v>0</v>
      </c>
      <c r="BS1316" s="31">
        <f>IF(BS$4=first_reg_period, INDEX(Inputs!$K$94:$K$121,MATCH(BL1305,Inputs!$C$94:$C$121,0)),0)</f>
        <v>0</v>
      </c>
      <c r="BT1316" s="31">
        <f>IF(BT$4=first_reg_period, INDEX(Inputs!$K$94:$K$121,MATCH(BM1305,Inputs!$C$94:$C$121,0)),0)</f>
        <v>0</v>
      </c>
      <c r="BU1316" s="31">
        <f>IF(BU$4=first_reg_period, INDEX(Inputs!$K$94:$K$121,MATCH(BN1305,Inputs!$C$94:$C$121,0)),0)</f>
        <v>0</v>
      </c>
      <c r="BV1316" s="31">
        <f>IF(BV$4=first_reg_period, INDEX(Inputs!$K$94:$K$121,MATCH(BO1305,Inputs!$C$94:$C$121,0)),0)</f>
        <v>0</v>
      </c>
      <c r="BW1316" s="31">
        <f>IF(BW$4=first_reg_period, INDEX(Inputs!$K$94:$K$121,MATCH(BP1305,Inputs!$C$94:$C$121,0)),0)</f>
        <v>0</v>
      </c>
      <c r="BX1316" s="31">
        <f>IF(BX$4=first_reg_period, INDEX(Inputs!$K$94:$K$121,MATCH(BQ1305,Inputs!$C$94:$C$121,0)),0)</f>
        <v>0</v>
      </c>
      <c r="BY1316" s="31">
        <f>IF(BY$4=first_reg_period, INDEX(Inputs!$K$94:$K$121,MATCH(BR1305,Inputs!$C$94:$C$121,0)),0)</f>
        <v>0</v>
      </c>
      <c r="BZ1316" s="31">
        <f>IF(BZ$4=first_reg_period, INDEX(Inputs!$K$94:$K$121,MATCH(BS1305,Inputs!$C$94:$C$121,0)),0)</f>
        <v>0</v>
      </c>
      <c r="CA1316" s="31">
        <f>IF(CA$4=first_reg_period, INDEX(Inputs!$K$94:$K$121,MATCH(BT1305,Inputs!$C$94:$C$121,0)),0)</f>
        <v>0</v>
      </c>
      <c r="CB1316" s="31">
        <f>IF(CB$4=first_reg_period, INDEX(Inputs!$K$94:$K$121,MATCH(BU1305,Inputs!$C$94:$C$121,0)),0)</f>
        <v>0</v>
      </c>
      <c r="CC1316" s="31">
        <f>IF(CC$4=first_reg_period, INDEX(Inputs!$K$94:$K$121,MATCH(BV1305,Inputs!$C$94:$C$121,0)),0)</f>
        <v>0</v>
      </c>
      <c r="CD1316" s="31">
        <f>IF(CD$4=first_reg_period, INDEX(Inputs!$K$94:$K$121,MATCH(BW1305,Inputs!$C$94:$C$121,0)),0)</f>
        <v>0</v>
      </c>
      <c r="CE1316" s="31">
        <f>IF(CE$4=first_reg_period, INDEX(Inputs!$K$94:$K$121,MATCH(BX1305,Inputs!$C$94:$C$121,0)),0)</f>
        <v>0</v>
      </c>
      <c r="CF1316" s="31">
        <f>IF(CF$4=first_reg_period, INDEX(Inputs!$K$94:$K$121,MATCH(BY1305,Inputs!$C$94:$C$121,0)),0)</f>
        <v>0</v>
      </c>
    </row>
    <row r="1317" spans="1:2018" s="97" customFormat="1" ht="12.75" customHeight="1">
      <c r="C1317" s="176"/>
      <c r="D1317" s="176" t="s">
        <v>230</v>
      </c>
      <c r="E1317" s="176" t="s">
        <v>185</v>
      </c>
      <c r="I1317" s="99"/>
      <c r="J1317" s="269">
        <f>IF(J$4=second_reg_period, INDEX(Inputs!$P$292:$P$320,MATCH($B1305,Inputs!$C$292:$C$320,0)),0)/conv_2020_2015</f>
        <v>0</v>
      </c>
      <c r="K1317" s="269">
        <f>IF(K$4=second_reg_period, INDEX(Inputs!$P$292:$P$320,MATCH($B1305,Inputs!$C$292:$C$320,0)),0)/conv_2020_2015</f>
        <v>0</v>
      </c>
      <c r="L1317" s="269">
        <f>IF(L$4=second_reg_period, INDEX(Inputs!$P$292:$P$320,MATCH($B1305,Inputs!$C$292:$C$320,0)),0)/conv_2020_2015</f>
        <v>0</v>
      </c>
      <c r="M1317" s="269">
        <f>IF(M$4=second_reg_period, INDEX(Inputs!$P$292:$P$320,MATCH($B1305,Inputs!$C$292:$C$320,0)),0)/conv_2020_2015</f>
        <v>0</v>
      </c>
      <c r="N1317" s="269">
        <f>IF(N$4=second_reg_period, INDEX(Inputs!$P$292:$P$320,MATCH($B1305,Inputs!$C$292:$C$320,0)),0)/conv_2020_2015</f>
        <v>0</v>
      </c>
      <c r="O1317" s="100">
        <f>IF(O$4=second_reg_period, INDEX(Inputs!$P$292:$P$320,MATCH($B1305,Inputs!$C$292:$C$320,0)),0)/conv_2020_2015</f>
        <v>0</v>
      </c>
      <c r="P1317" s="100">
        <f>IF(P$4=second_reg_period, INDEX(Inputs!$P$292:$P$320,MATCH($B1305,Inputs!$C$292:$C$320,0)),0)/conv_2020_2015</f>
        <v>0</v>
      </c>
      <c r="Q1317" s="100">
        <f>IF(Q$4=second_reg_period, INDEX(Inputs!$P$292:$P$320,MATCH($B1305,Inputs!$C$292:$C$320,0)),0)/conv_2020_2015</f>
        <v>0</v>
      </c>
      <c r="R1317" s="100">
        <f>IF(R$4=second_reg_period, INDEX(Inputs!$P$292:$P$320,MATCH($B1305,Inputs!$C$292:$C$320,0)),0)/conv_2020_2015</f>
        <v>0</v>
      </c>
      <c r="S1317" s="100">
        <f>IF(S$4=second_reg_period, INDEX(Inputs!$P$292:$P$320,MATCH($B1305,Inputs!$C$292:$C$320,0)),0)/conv_2020_2015</f>
        <v>0</v>
      </c>
      <c r="T1317" s="100">
        <f>IF(T$4=second_reg_period, INDEX(Inputs!$P$292:$P$320,MATCH($B1305,Inputs!$C$292:$C$320,0)),0)/conv_2020_2015</f>
        <v>0</v>
      </c>
      <c r="U1317" s="100">
        <f>IF(U$4=second_reg_period, INDEX(Inputs!$P$292:$P$320,MATCH($B1305,Inputs!$C$292:$C$320,0)),0)/conv_2020_2015</f>
        <v>0</v>
      </c>
      <c r="V1317" s="100">
        <f>IF(V$4=second_reg_period, INDEX(Inputs!$P$292:$P$320,MATCH($B1305,Inputs!$C$292:$C$320,0)),0)/conv_2020_2015</f>
        <v>0</v>
      </c>
      <c r="W1317" s="100">
        <f>IF(W$4=second_reg_period, INDEX(Inputs!$P$292:$P$320,MATCH($B1305,Inputs!$C$292:$C$320,0)),0)/conv_2020_2015</f>
        <v>0</v>
      </c>
      <c r="X1317" s="100">
        <f>IF(X$4=second_reg_period, INDEX(Inputs!$P$292:$P$320,MATCH($B1305,Inputs!$C$292:$C$320,0)),0)/conv_2020_2015</f>
        <v>0</v>
      </c>
      <c r="Y1317" s="100">
        <f>IF(Y$4=second_reg_period, INDEX(Inputs!$P$292:$P$320,MATCH($B1305,Inputs!$C$292:$C$320,0)),0)/conv_2020_2015</f>
        <v>0</v>
      </c>
      <c r="Z1317" s="100">
        <f>IF(Z$4=second_reg_period, INDEX(Inputs!$P$292:$P$320,MATCH($B1305,Inputs!$C$292:$C$320,0)),0)/conv_2020_2015</f>
        <v>0</v>
      </c>
      <c r="AA1317" s="100">
        <f>IF(AA$4=second_reg_period, INDEX(Inputs!$P$292:$P$320,MATCH($B1305,Inputs!$C$292:$C$320,0)),0)/conv_2020_2015</f>
        <v>0</v>
      </c>
      <c r="AB1317" s="100">
        <f>IF(AB$4=second_reg_period, INDEX(Inputs!$P$292:$P$320,MATCH($B1305,Inputs!$C$292:$C$320,0)),0)/conv_2020_2015</f>
        <v>0</v>
      </c>
      <c r="AC1317" s="100">
        <f>IF(AC$4=second_reg_period, INDEX(Inputs!$P$292:$P$320,MATCH($B1305,Inputs!$C$292:$C$320,0)),0)/conv_2020_2015</f>
        <v>0</v>
      </c>
      <c r="AD1317" s="100">
        <f>IF(AD$4=second_reg_period, INDEX(Inputs!$P$292:$P$320,MATCH($B1305,Inputs!$C$292:$C$320,0)),0)/conv_2020_2015</f>
        <v>0</v>
      </c>
      <c r="AE1317" s="100">
        <f>IF(AE$4=second_reg_period, INDEX(Inputs!$P$292:$P$320,MATCH($B1305,Inputs!$C$292:$C$320,0)),0)/conv_2020_2015</f>
        <v>0</v>
      </c>
      <c r="AF1317" s="100">
        <f>IF(AF$4=second_reg_period, INDEX(Inputs!$P$292:$P$320,MATCH($B1305,Inputs!$C$292:$C$320,0)),0)/conv_2020_2015</f>
        <v>0</v>
      </c>
      <c r="AG1317" s="100">
        <f>IF(AG$4=second_reg_period, INDEX(Inputs!$P$292:$P$320,MATCH($B1305,Inputs!$C$292:$C$320,0)),0)/conv_2020_2015</f>
        <v>0</v>
      </c>
      <c r="AH1317" s="100">
        <f>IF(AH$4=second_reg_period, INDEX(Inputs!$P$292:$P$320,MATCH($B1305,Inputs!$C$292:$C$320,0)),0)/conv_2020_2015</f>
        <v>0</v>
      </c>
      <c r="AI1317" s="100">
        <f>IF(AI$4=second_reg_period, INDEX(Inputs!$P$292:$P$320,MATCH($B1305,Inputs!$C$292:$C$320,0)),0)/conv_2020_2015</f>
        <v>0</v>
      </c>
      <c r="AJ1317" s="100">
        <f>IF(AJ$4=second_reg_period, INDEX(Inputs!$P$292:$P$320,MATCH($B1305,Inputs!$C$292:$C$320,0)),0)/conv_2020_2015</f>
        <v>0</v>
      </c>
      <c r="AK1317" s="100">
        <f>IF(AK$4=second_reg_period, INDEX(Inputs!$P$292:$P$320,MATCH($B1305,Inputs!$C$292:$C$320,0)),0)/conv_2020_2015</f>
        <v>0</v>
      </c>
      <c r="AL1317" s="100">
        <f>IF(AL$4=second_reg_period, INDEX(Inputs!$P$292:$P$320,MATCH($B1305,Inputs!$C$292:$C$320,0)),0)/conv_2020_2015</f>
        <v>0</v>
      </c>
      <c r="AM1317" s="100">
        <f>IF(AM$4=second_reg_period, INDEX(Inputs!$P$292:$P$320,MATCH($B1305,Inputs!$C$292:$C$320,0)),0)/conv_2020_2015</f>
        <v>0</v>
      </c>
      <c r="AN1317" s="100">
        <f>IF(AN$4=second_reg_period, INDEX(Inputs!$P$292:$P$320,MATCH($B1305,Inputs!$C$292:$C$320,0)),0)/conv_2020_2015</f>
        <v>0</v>
      </c>
      <c r="AO1317" s="100">
        <f>IF(AO$4=second_reg_period, INDEX(Inputs!$P$292:$P$320,MATCH($B1305,Inputs!$C$292:$C$320,0)),0)/conv_2020_2015</f>
        <v>0</v>
      </c>
      <c r="AP1317" s="100">
        <f>IF(AP$4=second_reg_period, INDEX(Inputs!$P$292:$P$320,MATCH($B1305,Inputs!$C$292:$C$320,0)),0)/conv_2020_2015</f>
        <v>0</v>
      </c>
      <c r="AQ1317" s="100">
        <f>IF(AQ$4=second_reg_period, INDEX(Inputs!$P$292:$P$320,MATCH($B1305,Inputs!$C$292:$C$320,0)),0)/conv_2020_2015</f>
        <v>0</v>
      </c>
      <c r="AR1317" s="100">
        <f>IF(AR$4=second_reg_period, INDEX(Inputs!$P$292:$P$320,MATCH($B1305,Inputs!$C$292:$C$320,0)),0)/conv_2020_2015</f>
        <v>0</v>
      </c>
      <c r="AS1317" s="100">
        <f>IF(AS$4=second_reg_period, INDEX(Inputs!$P$292:$P$320,MATCH($B1305,Inputs!$C$292:$C$320,0)),0)/conv_2020_2015</f>
        <v>0</v>
      </c>
      <c r="AT1317" s="100">
        <f>IF(AT$4=second_reg_period, INDEX(Inputs!$P$292:$P$320,MATCH($B1305,Inputs!$C$292:$C$320,0)),0)/conv_2020_2015</f>
        <v>0</v>
      </c>
      <c r="AU1317" s="100">
        <f>IF(AU$4=second_reg_period, INDEX(Inputs!$P$292:$P$320,MATCH($B1305,Inputs!$C$292:$C$320,0)),0)/conv_2020_2015</f>
        <v>0</v>
      </c>
      <c r="AV1317" s="100">
        <f>IF(AV$4=second_reg_period, INDEX(Inputs!$P$292:$P$320,MATCH($B1305,Inputs!$C$292:$C$320,0)),0)/conv_2020_2015</f>
        <v>0</v>
      </c>
      <c r="AW1317" s="100">
        <f>IF(AW$4=second_reg_period, INDEX(Inputs!$P$292:$P$320,MATCH($B1305,Inputs!$C$292:$C$320,0)),0)/conv_2020_2015</f>
        <v>0</v>
      </c>
      <c r="AX1317" s="100">
        <f>IF(AX$4=second_reg_period, INDEX(Inputs!$P$292:$P$320,MATCH($B1305,Inputs!$C$292:$C$320,0)),0)/conv_2020_2015</f>
        <v>0</v>
      </c>
      <c r="AY1317" s="100">
        <f>IF(AY$4=second_reg_period, INDEX(Inputs!$P$292:$P$320,MATCH($B1305,Inputs!$C$292:$C$320,0)),0)/conv_2020_2015</f>
        <v>0</v>
      </c>
      <c r="AZ1317" s="100">
        <f>IF(AZ$4=second_reg_period, INDEX(Inputs!$P$292:$P$320,MATCH($B1305,Inputs!$C$292:$C$320,0)),0)/conv_2020_2015</f>
        <v>0</v>
      </c>
      <c r="BA1317" s="100">
        <f>IF(BA$4=second_reg_period, INDEX(Inputs!$P$292:$P$320,MATCH($B1305,Inputs!$C$292:$C$320,0)),0)/conv_2020_2015</f>
        <v>0</v>
      </c>
      <c r="BB1317" s="100">
        <f>IF(BB$4=second_reg_period, INDEX(Inputs!$P$292:$P$320,MATCH($B1305,Inputs!$C$292:$C$320,0)),0)/conv_2020_2015</f>
        <v>0</v>
      </c>
      <c r="BC1317" s="100">
        <f>IF(BC$4=second_reg_period, INDEX(Inputs!$P$292:$P$320,MATCH($B1305,Inputs!$C$292:$C$320,0)),0)/conv_2020_2015</f>
        <v>0</v>
      </c>
      <c r="BD1317" s="100">
        <f>IF(BD$4=second_reg_period, INDEX(Inputs!$P$292:$P$320,MATCH($B1305,Inputs!$C$292:$C$320,0)),0)/conv_2020_2015</f>
        <v>0</v>
      </c>
      <c r="BE1317" s="100">
        <f>IF(BE$4=second_reg_period, INDEX(Inputs!$P$292:$P$320,MATCH($B1305,Inputs!$C$292:$C$320,0)),0)/conv_2020_2015</f>
        <v>0</v>
      </c>
      <c r="BF1317" s="100">
        <f>IF(BF$4=second_reg_period, INDEX(Inputs!$P$292:$P$320,MATCH($B1305,Inputs!$C$292:$C$320,0)),0)/conv_2020_2015</f>
        <v>0</v>
      </c>
      <c r="BG1317" s="100">
        <f>IF(BG$4=second_reg_period, INDEX(Inputs!$P$292:$P$320,MATCH($B1305,Inputs!$C$292:$C$320,0)),0)/conv_2020_2015</f>
        <v>0</v>
      </c>
      <c r="BH1317" s="100">
        <f>IF(BH$4=second_reg_period, INDEX(Inputs!$P$292:$P$320,MATCH($B1305,Inputs!$C$292:$C$320,0)),0)/conv_2020_2015</f>
        <v>0</v>
      </c>
      <c r="BI1317" s="100">
        <f>IF(BI$4=second_reg_period, INDEX(Inputs!$P$292:$P$320,MATCH($B1305,Inputs!$C$292:$C$320,0)),0)/conv_2020_2015</f>
        <v>0</v>
      </c>
      <c r="BJ1317" s="100">
        <f>IF(BJ$4=second_reg_period, INDEX(Inputs!$P$292:$P$320,MATCH($B1305,Inputs!$C$292:$C$320,0)),0)/conv_2020_2015</f>
        <v>0</v>
      </c>
      <c r="BK1317" s="100">
        <f>IF(BK$4=second_reg_period, INDEX(Inputs!$P$292:$P$320,MATCH($B1305,Inputs!$C$292:$C$320,0)),0)/conv_2020_2015</f>
        <v>0</v>
      </c>
      <c r="BL1317" s="100">
        <f>IF(BL$4=second_reg_period, INDEX(Inputs!$P$292:$P$320,MATCH($B1305,Inputs!$C$292:$C$320,0)),0)/conv_2020_2015</f>
        <v>0</v>
      </c>
      <c r="BM1317" s="100">
        <f>IF(BM$4=second_reg_period, INDEX(Inputs!$P$292:$P$320,MATCH($B1305,Inputs!$C$292:$C$320,0)),0)/conv_2020_2015</f>
        <v>0</v>
      </c>
      <c r="BN1317" s="100">
        <f>IF(BN$4=second_reg_period, INDEX(Inputs!$P$292:$P$320,MATCH($B1305,Inputs!$C$292:$C$320,0)),0)/conv_2020_2015</f>
        <v>0</v>
      </c>
      <c r="BO1317" s="100">
        <f>IF(BO$4=second_reg_period, INDEX(Inputs!$P$292:$P$320,MATCH($B1305,Inputs!$C$292:$C$320,0)),0)/conv_2020_2015</f>
        <v>0</v>
      </c>
      <c r="BP1317" s="100">
        <f>IF(BP$4=second_reg_period, INDEX(Inputs!$P$292:$P$320,MATCH($B1305,Inputs!$C$292:$C$320,0)),0)/conv_2020_2015</f>
        <v>0</v>
      </c>
      <c r="BQ1317" s="100">
        <f>IF(BQ$4=second_reg_period, INDEX(Inputs!$P$292:$P$320,MATCH($B1305,Inputs!$C$292:$C$320,0)),0)/conv_2020_2015</f>
        <v>0</v>
      </c>
      <c r="BR1317" s="100">
        <f>IF(BR$4=second_reg_period, INDEX(Inputs!$P$292:$P$320,MATCH($B1305,Inputs!$C$292:$C$320,0)),0)/conv_2020_2015</f>
        <v>0</v>
      </c>
      <c r="BS1317" s="100">
        <f>IF(BS$4=second_reg_period, INDEX(Inputs!$P$292:$P$320,MATCH($B1305,Inputs!$C$292:$C$320,0)),0)/conv_2020_2015</f>
        <v>0</v>
      </c>
      <c r="BT1317" s="100">
        <f>IF(BT$4=second_reg_period, INDEX(Inputs!$P$292:$P$320,MATCH($B1305,Inputs!$C$292:$C$320,0)),0)/conv_2020_2015</f>
        <v>0</v>
      </c>
      <c r="BU1317" s="100">
        <f>IF(BU$4=second_reg_period, INDEX(Inputs!$P$292:$P$320,MATCH($B1305,Inputs!$C$292:$C$320,0)),0)/conv_2020_2015</f>
        <v>0</v>
      </c>
      <c r="BV1317" s="100">
        <f>IF(BV$4=second_reg_period, INDEX(Inputs!$P$292:$P$320,MATCH($B1305,Inputs!$C$292:$C$320,0)),0)/conv_2020_2015</f>
        <v>0</v>
      </c>
      <c r="BW1317" s="100">
        <f>IF(BW$4=second_reg_period, INDEX(Inputs!$P$292:$P$320,MATCH($B1305,Inputs!$C$292:$C$320,0)),0)/conv_2020_2015</f>
        <v>0</v>
      </c>
      <c r="BX1317" s="100">
        <f>IF(BX$4=second_reg_period, INDEX(Inputs!$P$292:$P$320,MATCH($B1305,Inputs!$C$292:$C$320,0)),0)/conv_2020_2015</f>
        <v>0</v>
      </c>
      <c r="BY1317" s="100">
        <f>IF(BY$4=second_reg_period, INDEX(Inputs!$P$292:$P$320,MATCH($B1305,Inputs!$C$292:$C$320,0)),0)/conv_2020_2015</f>
        <v>0</v>
      </c>
      <c r="BZ1317" s="100">
        <f>IF(BZ$4=second_reg_period, INDEX(Inputs!$P$292:$P$320,MATCH($B1305,Inputs!$C$292:$C$320,0)),0)/conv_2020_2015</f>
        <v>0</v>
      </c>
      <c r="CA1317" s="100">
        <f>IF(CA$4=second_reg_period, INDEX(Inputs!$P$292:$P$320,MATCH($B1305,Inputs!$C$292:$C$320,0)),0)/conv_2020_2015</f>
        <v>0</v>
      </c>
      <c r="CB1317" s="100">
        <f>IF(CB$4=second_reg_period, INDEX(Inputs!$P$292:$P$320,MATCH($B1305,Inputs!$C$292:$C$320,0)),0)/conv_2020_2015</f>
        <v>0</v>
      </c>
      <c r="CC1317" s="100">
        <f>IF(CC$4=second_reg_period, INDEX(Inputs!$P$292:$P$320,MATCH($B1305,Inputs!$C$292:$C$320,0)),0)/conv_2020_2015</f>
        <v>0</v>
      </c>
      <c r="CD1317" s="100">
        <f>IF(CD$4=second_reg_period, INDEX(Inputs!$P$292:$P$320,MATCH($B1305,Inputs!$C$292:$C$320,0)),0)/conv_2020_2015</f>
        <v>0</v>
      </c>
      <c r="CE1317" s="100">
        <f>IF(CE$4=second_reg_period, INDEX(Inputs!$P$292:$P$320,MATCH($B1305,Inputs!$C$292:$C$320,0)),0)/conv_2020_2015</f>
        <v>0</v>
      </c>
      <c r="CF1317" s="100">
        <f>IF(CF$4=second_reg_period, INDEX(Inputs!$P$292:$P$320,MATCH($B1305,Inputs!$C$292:$C$320,0)),0)/conv_2020_2015</f>
        <v>0</v>
      </c>
      <c r="CG1317" s="153"/>
      <c r="CH1317" s="153"/>
      <c r="CI1317" s="153"/>
      <c r="CJ1317" s="153"/>
      <c r="CK1317" s="153"/>
      <c r="CL1317" s="153"/>
      <c r="CM1317" s="153"/>
      <c r="CN1317" s="153"/>
      <c r="CO1317" s="153"/>
      <c r="CP1317" s="153"/>
      <c r="CQ1317" s="153"/>
      <c r="CR1317" s="153"/>
      <c r="CS1317" s="153"/>
      <c r="CT1317" s="153"/>
      <c r="CU1317" s="153"/>
      <c r="CV1317" s="153"/>
      <c r="CW1317" s="153"/>
      <c r="CX1317" s="153"/>
      <c r="CY1317" s="153"/>
      <c r="CZ1317" s="153"/>
      <c r="DA1317" s="153"/>
      <c r="DB1317" s="153"/>
      <c r="DC1317" s="153"/>
      <c r="DD1317" s="153"/>
      <c r="DE1317" s="153"/>
      <c r="DF1317" s="153"/>
      <c r="DG1317" s="153"/>
      <c r="DH1317" s="153"/>
      <c r="DI1317" s="153"/>
      <c r="DJ1317" s="153"/>
      <c r="DK1317" s="153"/>
      <c r="DL1317" s="153"/>
      <c r="DM1317" s="153"/>
      <c r="DN1317" s="153"/>
      <c r="DO1317" s="153"/>
      <c r="DP1317" s="153"/>
      <c r="DQ1317" s="153"/>
      <c r="DR1317" s="153"/>
      <c r="DS1317" s="153"/>
      <c r="DT1317" s="153"/>
      <c r="DU1317" s="153"/>
      <c r="DV1317" s="153"/>
      <c r="DW1317" s="153"/>
      <c r="DX1317" s="153"/>
      <c r="DY1317" s="153"/>
      <c r="DZ1317" s="153"/>
      <c r="EA1317" s="153"/>
      <c r="EB1317" s="153"/>
      <c r="EC1317" s="153"/>
      <c r="ED1317" s="153"/>
      <c r="EE1317" s="153"/>
      <c r="EF1317" s="153"/>
      <c r="EG1317" s="153"/>
      <c r="EH1317" s="153"/>
      <c r="EI1317" s="153"/>
      <c r="EJ1317" s="153"/>
      <c r="EK1317" s="153"/>
      <c r="EL1317" s="153"/>
      <c r="EM1317" s="153"/>
      <c r="EN1317" s="153"/>
      <c r="EO1317" s="153"/>
      <c r="EP1317" s="153"/>
      <c r="EQ1317" s="153"/>
      <c r="ER1317" s="153"/>
      <c r="ES1317" s="153"/>
      <c r="ET1317" s="153"/>
      <c r="EU1317" s="153"/>
      <c r="EV1317" s="153"/>
      <c r="EW1317" s="153"/>
      <c r="EX1317" s="153"/>
      <c r="EY1317" s="153"/>
      <c r="EZ1317" s="153"/>
      <c r="FA1317" s="153"/>
      <c r="FB1317" s="153"/>
      <c r="FC1317" s="153"/>
      <c r="FD1317" s="153"/>
      <c r="FE1317" s="153"/>
      <c r="FF1317" s="153"/>
      <c r="FG1317" s="153"/>
      <c r="FH1317" s="153"/>
      <c r="FI1317" s="153"/>
      <c r="FJ1317" s="153"/>
      <c r="FK1317" s="153"/>
      <c r="FL1317" s="153"/>
      <c r="FM1317" s="153"/>
      <c r="FN1317" s="153"/>
      <c r="FO1317" s="153"/>
      <c r="FP1317" s="153"/>
      <c r="FQ1317" s="153"/>
      <c r="FR1317" s="153"/>
      <c r="FS1317" s="153"/>
      <c r="FT1317" s="153"/>
      <c r="FU1317" s="153"/>
      <c r="FV1317" s="153"/>
      <c r="FW1317" s="153"/>
      <c r="FX1317" s="153"/>
      <c r="FY1317" s="153"/>
      <c r="FZ1317" s="153"/>
      <c r="GA1317" s="153"/>
      <c r="GB1317" s="153"/>
      <c r="GC1317" s="153"/>
      <c r="GD1317" s="153"/>
      <c r="GE1317" s="153"/>
      <c r="GF1317" s="153"/>
      <c r="GG1317" s="153"/>
      <c r="GH1317" s="153"/>
      <c r="GI1317" s="153"/>
      <c r="GJ1317" s="153"/>
      <c r="GK1317" s="153"/>
      <c r="GL1317" s="153"/>
      <c r="GM1317" s="153"/>
      <c r="GN1317" s="153"/>
      <c r="GO1317" s="153"/>
      <c r="GP1317" s="153"/>
      <c r="GQ1317" s="153"/>
      <c r="GR1317" s="153"/>
      <c r="GS1317" s="153"/>
      <c r="GT1317" s="153"/>
      <c r="GU1317" s="153"/>
      <c r="GV1317" s="153"/>
      <c r="GW1317" s="153"/>
      <c r="GX1317" s="153"/>
      <c r="GY1317" s="153"/>
      <c r="GZ1317" s="153"/>
      <c r="HA1317" s="153"/>
      <c r="HB1317" s="153"/>
      <c r="HC1317" s="153"/>
      <c r="HD1317" s="153"/>
      <c r="HE1317" s="153"/>
      <c r="HF1317" s="153"/>
      <c r="HG1317" s="153"/>
      <c r="HH1317" s="153"/>
      <c r="HI1317" s="153"/>
      <c r="HJ1317" s="153"/>
      <c r="HK1317" s="153"/>
      <c r="HL1317" s="153"/>
      <c r="HM1317" s="153"/>
      <c r="HN1317" s="153"/>
      <c r="HO1317" s="153"/>
      <c r="HP1317" s="153"/>
      <c r="HQ1317" s="153"/>
      <c r="HR1317" s="153"/>
      <c r="HS1317" s="153"/>
      <c r="HT1317" s="153"/>
      <c r="HU1317" s="153"/>
      <c r="HV1317" s="153"/>
      <c r="HW1317" s="153"/>
      <c r="HX1317" s="153"/>
      <c r="HY1317" s="153"/>
      <c r="HZ1317" s="153"/>
      <c r="IA1317" s="153"/>
      <c r="IB1317" s="153"/>
      <c r="IC1317" s="153"/>
      <c r="ID1317" s="153"/>
      <c r="IE1317" s="153"/>
      <c r="IF1317" s="153"/>
      <c r="IG1317" s="153"/>
      <c r="IH1317" s="153"/>
      <c r="II1317" s="153"/>
      <c r="IJ1317" s="153"/>
      <c r="IK1317" s="153"/>
      <c r="IL1317" s="153"/>
      <c r="IM1317" s="153"/>
      <c r="IN1317" s="153"/>
      <c r="IO1317" s="153"/>
      <c r="IP1317" s="153"/>
      <c r="IQ1317" s="153"/>
      <c r="IR1317" s="153"/>
      <c r="IS1317" s="153"/>
      <c r="IT1317" s="153"/>
      <c r="IU1317" s="153"/>
      <c r="IV1317" s="153"/>
      <c r="IW1317" s="153"/>
      <c r="IX1317" s="153"/>
      <c r="IY1317" s="153"/>
      <c r="IZ1317" s="153"/>
      <c r="JA1317" s="153"/>
      <c r="JB1317" s="153"/>
      <c r="JC1317" s="153"/>
      <c r="JD1317" s="153"/>
      <c r="JE1317" s="153"/>
      <c r="JF1317" s="153"/>
      <c r="JG1317" s="153"/>
      <c r="JH1317" s="153"/>
      <c r="JI1317" s="153"/>
      <c r="JJ1317" s="153"/>
      <c r="JK1317" s="153"/>
      <c r="JL1317" s="153"/>
      <c r="JM1317" s="153"/>
      <c r="JN1317" s="153"/>
      <c r="JO1317" s="153"/>
      <c r="JP1317" s="153"/>
      <c r="JQ1317" s="153"/>
      <c r="JR1317" s="153"/>
      <c r="JS1317" s="153"/>
      <c r="JT1317" s="153"/>
      <c r="JU1317" s="153"/>
      <c r="JV1317" s="153"/>
      <c r="JW1317" s="153"/>
      <c r="JX1317" s="153"/>
      <c r="JY1317" s="153"/>
      <c r="JZ1317" s="153"/>
      <c r="KA1317" s="153"/>
      <c r="KB1317" s="153"/>
      <c r="KC1317" s="153"/>
      <c r="KD1317" s="153"/>
      <c r="KE1317" s="153"/>
      <c r="KF1317" s="153"/>
      <c r="KG1317" s="153"/>
      <c r="KH1317" s="153"/>
      <c r="KI1317" s="153"/>
      <c r="KJ1317" s="153"/>
      <c r="KK1317" s="153"/>
      <c r="KL1317" s="153"/>
      <c r="KM1317" s="153"/>
      <c r="KN1317" s="153"/>
      <c r="KO1317" s="153"/>
      <c r="KP1317" s="153"/>
      <c r="KQ1317" s="153"/>
      <c r="KR1317" s="153"/>
      <c r="KS1317" s="153"/>
      <c r="KT1317" s="153"/>
      <c r="KU1317" s="153"/>
      <c r="KV1317" s="153"/>
      <c r="KW1317" s="153"/>
      <c r="KX1317" s="153"/>
      <c r="KY1317" s="153"/>
      <c r="KZ1317" s="153"/>
      <c r="LA1317" s="153"/>
      <c r="LB1317" s="153"/>
      <c r="LC1317" s="153"/>
      <c r="LD1317" s="153"/>
      <c r="LE1317" s="153"/>
      <c r="LF1317" s="153"/>
      <c r="LG1317" s="153"/>
      <c r="LH1317" s="153"/>
      <c r="LI1317" s="153"/>
      <c r="LJ1317" s="153"/>
      <c r="LK1317" s="153"/>
      <c r="LL1317" s="153"/>
      <c r="LM1317" s="153"/>
      <c r="LN1317" s="153"/>
      <c r="LO1317" s="153"/>
      <c r="LP1317" s="153"/>
      <c r="LQ1317" s="153"/>
      <c r="LR1317" s="153"/>
      <c r="LS1317" s="153"/>
      <c r="LT1317" s="153"/>
      <c r="LU1317" s="153"/>
      <c r="LV1317" s="153"/>
      <c r="LW1317" s="153"/>
      <c r="LX1317" s="153"/>
      <c r="LY1317" s="153"/>
      <c r="LZ1317" s="153"/>
      <c r="MA1317" s="153"/>
      <c r="MB1317" s="153"/>
      <c r="MC1317" s="153"/>
      <c r="MD1317" s="153"/>
      <c r="ME1317" s="153"/>
      <c r="MF1317" s="153"/>
      <c r="MG1317" s="153"/>
      <c r="MH1317" s="153"/>
      <c r="MI1317" s="153"/>
      <c r="MJ1317" s="153"/>
      <c r="MK1317" s="153"/>
      <c r="ML1317" s="153"/>
      <c r="MM1317" s="153"/>
      <c r="MN1317" s="153"/>
      <c r="MO1317" s="153"/>
      <c r="MP1317" s="153"/>
      <c r="MQ1317" s="153"/>
      <c r="MR1317" s="153"/>
      <c r="MS1317" s="153"/>
      <c r="MT1317" s="153"/>
      <c r="MU1317" s="153"/>
      <c r="MV1317" s="153"/>
      <c r="MW1317" s="153"/>
      <c r="MX1317" s="153"/>
      <c r="MY1317" s="153"/>
      <c r="MZ1317" s="153"/>
      <c r="NA1317" s="153"/>
      <c r="NB1317" s="153"/>
      <c r="NC1317" s="153"/>
      <c r="ND1317" s="153"/>
      <c r="NE1317" s="153"/>
      <c r="NF1317" s="153"/>
      <c r="NG1317" s="153"/>
      <c r="NH1317" s="153"/>
      <c r="NI1317" s="153"/>
      <c r="NJ1317" s="153"/>
      <c r="NK1317" s="153"/>
      <c r="NL1317" s="153"/>
      <c r="NM1317" s="153"/>
      <c r="NN1317" s="153"/>
      <c r="NO1317" s="153"/>
      <c r="NP1317" s="153"/>
      <c r="NQ1317" s="153"/>
      <c r="NR1317" s="153"/>
      <c r="NS1317" s="153"/>
      <c r="NT1317" s="153"/>
      <c r="NU1317" s="153"/>
      <c r="NV1317" s="153"/>
      <c r="NW1317" s="153"/>
      <c r="NX1317" s="153"/>
      <c r="NY1317" s="153"/>
      <c r="NZ1317" s="153"/>
      <c r="OA1317" s="153"/>
      <c r="OB1317" s="153"/>
      <c r="OC1317" s="153"/>
      <c r="OD1317" s="153"/>
      <c r="OE1317" s="153"/>
      <c r="OF1317" s="153"/>
      <c r="OG1317" s="153"/>
      <c r="OH1317" s="153"/>
      <c r="OI1317" s="153"/>
      <c r="OJ1317" s="153"/>
      <c r="OK1317" s="153"/>
      <c r="OL1317" s="153"/>
      <c r="OM1317" s="153"/>
      <c r="ON1317" s="153"/>
      <c r="OO1317" s="153"/>
      <c r="OP1317" s="153"/>
      <c r="OQ1317" s="153"/>
      <c r="OR1317" s="153"/>
      <c r="OS1317" s="153"/>
      <c r="OT1317" s="153"/>
      <c r="OU1317" s="153"/>
      <c r="OV1317" s="153"/>
      <c r="OW1317" s="153"/>
      <c r="OX1317" s="153"/>
      <c r="OY1317" s="153"/>
      <c r="OZ1317" s="153"/>
      <c r="PA1317" s="153"/>
      <c r="PB1317" s="153"/>
      <c r="PC1317" s="153"/>
      <c r="PD1317" s="153"/>
      <c r="PE1317" s="153"/>
      <c r="PF1317" s="153"/>
      <c r="PG1317" s="153"/>
      <c r="PH1317" s="153"/>
      <c r="PI1317" s="153"/>
      <c r="PJ1317" s="153"/>
      <c r="PK1317" s="153"/>
      <c r="PL1317" s="153"/>
      <c r="PM1317" s="153"/>
      <c r="PN1317" s="153"/>
      <c r="PO1317" s="153"/>
      <c r="PP1317" s="153"/>
      <c r="PQ1317" s="153"/>
      <c r="PR1317" s="153"/>
      <c r="PS1317" s="153"/>
      <c r="PT1317" s="153"/>
      <c r="PU1317" s="153"/>
      <c r="PV1317" s="153"/>
      <c r="PW1317" s="153"/>
      <c r="PX1317" s="153"/>
      <c r="PY1317" s="153"/>
      <c r="PZ1317" s="153"/>
      <c r="QA1317" s="153"/>
      <c r="QB1317" s="153"/>
      <c r="QC1317" s="153"/>
      <c r="QD1317" s="153"/>
      <c r="QE1317" s="153"/>
      <c r="QF1317" s="153"/>
      <c r="QG1317" s="153"/>
      <c r="QH1317" s="153"/>
      <c r="QI1317" s="153"/>
      <c r="QJ1317" s="153"/>
      <c r="QK1317" s="153"/>
      <c r="QL1317" s="153"/>
      <c r="QM1317" s="153"/>
      <c r="QN1317" s="153"/>
      <c r="QO1317" s="153"/>
      <c r="QP1317" s="153"/>
      <c r="QQ1317" s="153"/>
      <c r="QR1317" s="153"/>
      <c r="QS1317" s="153"/>
      <c r="QT1317" s="153"/>
      <c r="QU1317" s="153"/>
      <c r="QV1317" s="153"/>
      <c r="QW1317" s="153"/>
      <c r="QX1317" s="153"/>
      <c r="QY1317" s="153"/>
      <c r="QZ1317" s="153"/>
      <c r="RA1317" s="153"/>
      <c r="RB1317" s="153"/>
      <c r="RC1317" s="153"/>
      <c r="RD1317" s="153"/>
      <c r="RE1317" s="153"/>
      <c r="RF1317" s="153"/>
      <c r="RG1317" s="153"/>
      <c r="RH1317" s="153"/>
      <c r="RI1317" s="153"/>
      <c r="RJ1317" s="153"/>
      <c r="RK1317" s="153"/>
      <c r="RL1317" s="153"/>
      <c r="RM1317" s="153"/>
      <c r="RN1317" s="153"/>
      <c r="RO1317" s="153"/>
      <c r="RP1317" s="153"/>
      <c r="RQ1317" s="153"/>
      <c r="RR1317" s="153"/>
      <c r="RS1317" s="153"/>
      <c r="RT1317" s="153"/>
      <c r="RU1317" s="153"/>
      <c r="RV1317" s="153"/>
      <c r="RW1317" s="153"/>
      <c r="RX1317" s="153"/>
      <c r="RY1317" s="153"/>
      <c r="RZ1317" s="153"/>
      <c r="SA1317" s="153"/>
      <c r="SB1317" s="153"/>
      <c r="SC1317" s="153"/>
      <c r="SD1317" s="153"/>
      <c r="SE1317" s="153"/>
      <c r="SF1317" s="153"/>
      <c r="SG1317" s="153"/>
      <c r="SH1317" s="153"/>
      <c r="SI1317" s="153"/>
      <c r="SJ1317" s="153"/>
      <c r="SK1317" s="153"/>
      <c r="SL1317" s="153"/>
      <c r="SM1317" s="153"/>
      <c r="SN1317" s="153"/>
      <c r="SO1317" s="153"/>
      <c r="SP1317" s="153"/>
      <c r="SQ1317" s="153"/>
      <c r="SR1317" s="153"/>
      <c r="SS1317" s="153"/>
      <c r="ST1317" s="153"/>
      <c r="SU1317" s="153"/>
      <c r="SV1317" s="153"/>
      <c r="SW1317" s="153"/>
      <c r="SX1317" s="153"/>
      <c r="SY1317" s="153"/>
      <c r="SZ1317" s="153"/>
      <c r="TA1317" s="153"/>
      <c r="TB1317" s="153"/>
      <c r="TC1317" s="153"/>
      <c r="TD1317" s="153"/>
      <c r="TE1317" s="153"/>
      <c r="TF1317" s="153"/>
      <c r="TG1317" s="153"/>
      <c r="TH1317" s="153"/>
      <c r="TI1317" s="153"/>
      <c r="TJ1317" s="153"/>
      <c r="TK1317" s="153"/>
      <c r="TL1317" s="153"/>
      <c r="TM1317" s="153"/>
      <c r="TN1317" s="153"/>
      <c r="TO1317" s="153"/>
      <c r="TP1317" s="153"/>
      <c r="TQ1317" s="153"/>
      <c r="TR1317" s="153"/>
      <c r="TS1317" s="153"/>
      <c r="TT1317" s="153"/>
      <c r="TU1317" s="153"/>
      <c r="TV1317" s="153"/>
      <c r="TW1317" s="153"/>
      <c r="TX1317" s="153"/>
      <c r="TY1317" s="153"/>
      <c r="TZ1317" s="153"/>
      <c r="UA1317" s="153"/>
      <c r="UB1317" s="153"/>
      <c r="UC1317" s="153"/>
      <c r="UD1317" s="153"/>
      <c r="UE1317" s="153"/>
      <c r="UF1317" s="153"/>
      <c r="UG1317" s="153"/>
      <c r="UH1317" s="153"/>
      <c r="UI1317" s="153"/>
      <c r="UJ1317" s="153"/>
      <c r="UK1317" s="153"/>
      <c r="UL1317" s="153"/>
      <c r="UM1317" s="153"/>
      <c r="UN1317" s="153"/>
      <c r="UO1317" s="153"/>
      <c r="UP1317" s="153"/>
      <c r="UQ1317" s="153"/>
      <c r="UR1317" s="153"/>
      <c r="US1317" s="153"/>
      <c r="UT1317" s="153"/>
      <c r="UU1317" s="153"/>
      <c r="UV1317" s="153"/>
      <c r="UW1317" s="153"/>
      <c r="UX1317" s="153"/>
      <c r="UY1317" s="153"/>
      <c r="UZ1317" s="153"/>
      <c r="VA1317" s="153"/>
      <c r="VB1317" s="153"/>
      <c r="VC1317" s="153"/>
      <c r="VD1317" s="153"/>
      <c r="VE1317" s="153"/>
      <c r="VF1317" s="153"/>
      <c r="VG1317" s="153"/>
      <c r="VH1317" s="153"/>
      <c r="VI1317" s="153"/>
      <c r="VJ1317" s="153"/>
      <c r="VK1317" s="153"/>
      <c r="VL1317" s="153"/>
      <c r="VM1317" s="153"/>
      <c r="VN1317" s="153"/>
      <c r="VO1317" s="153"/>
      <c r="VP1317" s="153"/>
      <c r="VQ1317" s="153"/>
      <c r="VR1317" s="153"/>
      <c r="VS1317" s="153"/>
      <c r="VT1317" s="153"/>
      <c r="VU1317" s="153"/>
      <c r="VV1317" s="153"/>
      <c r="VW1317" s="153"/>
      <c r="VX1317" s="153"/>
      <c r="VY1317" s="153"/>
      <c r="VZ1317" s="153"/>
      <c r="WA1317" s="153"/>
      <c r="WB1317" s="153"/>
      <c r="WC1317" s="153"/>
      <c r="WD1317" s="153"/>
      <c r="WE1317" s="153"/>
      <c r="WF1317" s="153"/>
      <c r="WG1317" s="153"/>
      <c r="WH1317" s="153"/>
      <c r="WI1317" s="153"/>
      <c r="WJ1317" s="153"/>
      <c r="WK1317" s="153"/>
      <c r="WL1317" s="153"/>
      <c r="WM1317" s="153"/>
      <c r="WN1317" s="153"/>
      <c r="WO1317" s="153"/>
      <c r="WP1317" s="153"/>
      <c r="WQ1317" s="153"/>
      <c r="WR1317" s="153"/>
      <c r="WS1317" s="153"/>
      <c r="WT1317" s="153"/>
      <c r="WU1317" s="153"/>
      <c r="WV1317" s="153"/>
      <c r="WW1317" s="153"/>
      <c r="WX1317" s="153"/>
      <c r="WY1317" s="153"/>
      <c r="WZ1317" s="153"/>
      <c r="XA1317" s="153"/>
      <c r="XB1317" s="153"/>
      <c r="XC1317" s="153"/>
      <c r="XD1317" s="153"/>
      <c r="XE1317" s="153"/>
      <c r="XF1317" s="153"/>
      <c r="XG1317" s="153"/>
      <c r="XH1317" s="153"/>
      <c r="XI1317" s="153"/>
      <c r="XJ1317" s="153"/>
      <c r="XK1317" s="153"/>
      <c r="XL1317" s="153"/>
      <c r="XM1317" s="153"/>
      <c r="XN1317" s="153"/>
      <c r="XO1317" s="153"/>
      <c r="XP1317" s="153"/>
      <c r="XQ1317" s="153"/>
      <c r="XR1317" s="153"/>
      <c r="XS1317" s="153"/>
      <c r="XT1317" s="153"/>
      <c r="XU1317" s="153"/>
      <c r="XV1317" s="153"/>
      <c r="XW1317" s="153"/>
      <c r="XX1317" s="153"/>
      <c r="XY1317" s="153"/>
      <c r="XZ1317" s="153"/>
      <c r="YA1317" s="153"/>
      <c r="YB1317" s="153"/>
      <c r="YC1317" s="153"/>
      <c r="YD1317" s="153"/>
      <c r="YE1317" s="153"/>
      <c r="YF1317" s="153"/>
      <c r="YG1317" s="153"/>
      <c r="YH1317" s="153"/>
      <c r="YI1317" s="153"/>
      <c r="YJ1317" s="153"/>
      <c r="YK1317" s="153"/>
      <c r="YL1317" s="153"/>
      <c r="YM1317" s="153"/>
      <c r="YN1317" s="153"/>
      <c r="YO1317" s="153"/>
      <c r="YP1317" s="153"/>
      <c r="YQ1317" s="153"/>
      <c r="YR1317" s="153"/>
      <c r="YS1317" s="153"/>
      <c r="YT1317" s="153"/>
      <c r="YU1317" s="153"/>
      <c r="YV1317" s="153"/>
      <c r="YW1317" s="153"/>
      <c r="YX1317" s="153"/>
      <c r="YY1317" s="153"/>
      <c r="YZ1317" s="153"/>
      <c r="ZA1317" s="153"/>
      <c r="ZB1317" s="153"/>
      <c r="ZC1317" s="153"/>
      <c r="ZD1317" s="153"/>
      <c r="ZE1317" s="153"/>
      <c r="ZF1317" s="153"/>
      <c r="ZG1317" s="153"/>
      <c r="ZH1317" s="153"/>
      <c r="ZI1317" s="153"/>
      <c r="ZJ1317" s="153"/>
      <c r="ZK1317" s="153"/>
      <c r="ZL1317" s="153"/>
      <c r="ZM1317" s="153"/>
      <c r="ZN1317" s="153"/>
      <c r="ZO1317" s="153"/>
      <c r="ZP1317" s="153"/>
      <c r="ZQ1317" s="153"/>
      <c r="ZR1317" s="153"/>
      <c r="ZS1317" s="153"/>
      <c r="ZT1317" s="153"/>
      <c r="ZU1317" s="153"/>
      <c r="ZV1317" s="153"/>
      <c r="ZW1317" s="153"/>
      <c r="ZX1317" s="153"/>
      <c r="ZY1317" s="153"/>
      <c r="ZZ1317" s="153"/>
      <c r="AAA1317" s="153"/>
      <c r="AAB1317" s="153"/>
      <c r="AAC1317" s="153"/>
      <c r="AAD1317" s="153"/>
      <c r="AAE1317" s="153"/>
      <c r="AAF1317" s="153"/>
      <c r="AAG1317" s="153"/>
      <c r="AAH1317" s="153"/>
      <c r="AAI1317" s="153"/>
      <c r="AAJ1317" s="153"/>
      <c r="AAK1317" s="153"/>
      <c r="AAL1317" s="153"/>
      <c r="AAM1317" s="153"/>
      <c r="AAN1317" s="153"/>
      <c r="AAO1317" s="153"/>
      <c r="AAP1317" s="153"/>
      <c r="AAQ1317" s="153"/>
      <c r="AAR1317" s="153"/>
      <c r="AAS1317" s="153"/>
      <c r="AAT1317" s="153"/>
      <c r="AAU1317" s="153"/>
      <c r="AAV1317" s="153"/>
      <c r="AAW1317" s="153"/>
      <c r="AAX1317" s="153"/>
      <c r="AAY1317" s="153"/>
      <c r="AAZ1317" s="153"/>
      <c r="ABA1317" s="153"/>
      <c r="ABB1317" s="153"/>
      <c r="ABC1317" s="153"/>
      <c r="ABD1317" s="153"/>
      <c r="ABE1317" s="153"/>
      <c r="ABF1317" s="153"/>
      <c r="ABG1317" s="153"/>
      <c r="ABH1317" s="153"/>
      <c r="ABI1317" s="153"/>
      <c r="ABJ1317" s="153"/>
      <c r="ABK1317" s="153"/>
      <c r="ABL1317" s="153"/>
      <c r="ABM1317" s="153"/>
      <c r="ABN1317" s="153"/>
      <c r="ABO1317" s="153"/>
      <c r="ABP1317" s="153"/>
      <c r="ABQ1317" s="153"/>
      <c r="ABR1317" s="153"/>
      <c r="ABS1317" s="153"/>
      <c r="ABT1317" s="153"/>
      <c r="ABU1317" s="153"/>
      <c r="ABV1317" s="153"/>
      <c r="ABW1317" s="153"/>
      <c r="ABX1317" s="153"/>
      <c r="ABY1317" s="153"/>
      <c r="ABZ1317" s="153"/>
      <c r="ACA1317" s="153"/>
      <c r="ACB1317" s="153"/>
      <c r="ACC1317" s="153"/>
      <c r="ACD1317" s="153"/>
      <c r="ACE1317" s="153"/>
      <c r="ACF1317" s="153"/>
      <c r="ACG1317" s="153"/>
      <c r="ACH1317" s="153"/>
      <c r="ACI1317" s="153"/>
      <c r="ACJ1317" s="153"/>
      <c r="ACK1317" s="153"/>
      <c r="ACL1317" s="153"/>
      <c r="ACM1317" s="153"/>
      <c r="ACN1317" s="153"/>
      <c r="ACO1317" s="153"/>
      <c r="ACP1317" s="153"/>
      <c r="ACQ1317" s="153"/>
      <c r="ACR1317" s="153"/>
      <c r="ACS1317" s="153"/>
      <c r="ACT1317" s="153"/>
      <c r="ACU1317" s="153"/>
      <c r="ACV1317" s="153"/>
      <c r="ACW1317" s="153"/>
      <c r="ACX1317" s="153"/>
      <c r="ACY1317" s="153"/>
      <c r="ACZ1317" s="153"/>
      <c r="ADA1317" s="153"/>
      <c r="ADB1317" s="153"/>
      <c r="ADC1317" s="153"/>
      <c r="ADD1317" s="153"/>
      <c r="ADE1317" s="153"/>
      <c r="ADF1317" s="153"/>
      <c r="ADG1317" s="153"/>
      <c r="ADH1317" s="153"/>
      <c r="ADI1317" s="153"/>
      <c r="ADJ1317" s="153"/>
      <c r="ADK1317" s="153"/>
      <c r="ADL1317" s="153"/>
      <c r="ADM1317" s="153"/>
      <c r="ADN1317" s="153"/>
      <c r="ADO1317" s="153"/>
      <c r="ADP1317" s="153"/>
      <c r="ADQ1317" s="153"/>
      <c r="ADR1317" s="153"/>
      <c r="ADS1317" s="153"/>
      <c r="ADT1317" s="153"/>
      <c r="ADU1317" s="153"/>
      <c r="ADV1317" s="153"/>
      <c r="ADW1317" s="153"/>
      <c r="ADX1317" s="153"/>
      <c r="ADY1317" s="153"/>
      <c r="ADZ1317" s="153"/>
      <c r="AEA1317" s="153"/>
      <c r="AEB1317" s="153"/>
      <c r="AEC1317" s="153"/>
      <c r="AED1317" s="153"/>
      <c r="AEE1317" s="153"/>
      <c r="AEF1317" s="153"/>
      <c r="AEG1317" s="153"/>
      <c r="AEH1317" s="153"/>
      <c r="AEI1317" s="153"/>
      <c r="AEJ1317" s="153"/>
      <c r="AEK1317" s="153"/>
      <c r="AEL1317" s="153"/>
      <c r="AEM1317" s="153"/>
      <c r="AEN1317" s="153"/>
      <c r="AEO1317" s="153"/>
      <c r="AEP1317" s="153"/>
      <c r="AEQ1317" s="153"/>
      <c r="AER1317" s="153"/>
      <c r="AES1317" s="153"/>
      <c r="AET1317" s="153"/>
      <c r="AEU1317" s="153"/>
      <c r="AEV1317" s="153"/>
      <c r="AEW1317" s="153"/>
      <c r="AEX1317" s="153"/>
      <c r="AEY1317" s="153"/>
      <c r="AEZ1317" s="153"/>
      <c r="AFA1317" s="153"/>
      <c r="AFB1317" s="153"/>
      <c r="AFC1317" s="153"/>
      <c r="AFD1317" s="153"/>
      <c r="AFE1317" s="153"/>
      <c r="AFF1317" s="153"/>
      <c r="AFG1317" s="153"/>
      <c r="AFH1317" s="153"/>
      <c r="AFI1317" s="153"/>
      <c r="AFJ1317" s="153"/>
      <c r="AFK1317" s="153"/>
      <c r="AFL1317" s="153"/>
      <c r="AFM1317" s="153"/>
      <c r="AFN1317" s="153"/>
      <c r="AFO1317" s="153"/>
      <c r="AFP1317" s="153"/>
      <c r="AFQ1317" s="153"/>
      <c r="AFR1317" s="153"/>
      <c r="AFS1317" s="153"/>
      <c r="AFT1317" s="153"/>
      <c r="AFU1317" s="153"/>
      <c r="AFV1317" s="153"/>
      <c r="AFW1317" s="153"/>
      <c r="AFX1317" s="153"/>
      <c r="AFY1317" s="153"/>
      <c r="AFZ1317" s="153"/>
      <c r="AGA1317" s="153"/>
      <c r="AGB1317" s="153"/>
      <c r="AGC1317" s="153"/>
      <c r="AGD1317" s="153"/>
      <c r="AGE1317" s="153"/>
      <c r="AGF1317" s="153"/>
      <c r="AGG1317" s="153"/>
      <c r="AGH1317" s="153"/>
      <c r="AGI1317" s="153"/>
      <c r="AGJ1317" s="153"/>
      <c r="AGK1317" s="153"/>
      <c r="AGL1317" s="153"/>
      <c r="AGM1317" s="153"/>
      <c r="AGN1317" s="153"/>
      <c r="AGO1317" s="153"/>
      <c r="AGP1317" s="153"/>
      <c r="AGQ1317" s="153"/>
      <c r="AGR1317" s="153"/>
      <c r="AGS1317" s="153"/>
      <c r="AGT1317" s="153"/>
      <c r="AGU1317" s="153"/>
      <c r="AGV1317" s="153"/>
      <c r="AGW1317" s="153"/>
      <c r="AGX1317" s="153"/>
      <c r="AGY1317" s="153"/>
      <c r="AGZ1317" s="153"/>
      <c r="AHA1317" s="153"/>
      <c r="AHB1317" s="153"/>
      <c r="AHC1317" s="153"/>
      <c r="AHD1317" s="153"/>
      <c r="AHE1317" s="153"/>
      <c r="AHF1317" s="153"/>
      <c r="AHG1317" s="153"/>
      <c r="AHH1317" s="153"/>
      <c r="AHI1317" s="153"/>
      <c r="AHJ1317" s="153"/>
      <c r="AHK1317" s="153"/>
      <c r="AHL1317" s="153"/>
      <c r="AHM1317" s="153"/>
      <c r="AHN1317" s="153"/>
      <c r="AHO1317" s="153"/>
      <c r="AHP1317" s="153"/>
      <c r="AHQ1317" s="153"/>
      <c r="AHR1317" s="153"/>
      <c r="AHS1317" s="153"/>
      <c r="AHT1317" s="153"/>
      <c r="AHU1317" s="153"/>
      <c r="AHV1317" s="153"/>
      <c r="AHW1317" s="153"/>
      <c r="AHX1317" s="153"/>
      <c r="AHY1317" s="153"/>
      <c r="AHZ1317" s="153"/>
      <c r="AIA1317" s="153"/>
      <c r="AIB1317" s="153"/>
      <c r="AIC1317" s="153"/>
      <c r="AID1317" s="153"/>
      <c r="AIE1317" s="153"/>
      <c r="AIF1317" s="153"/>
      <c r="AIG1317" s="153"/>
      <c r="AIH1317" s="153"/>
      <c r="AII1317" s="153"/>
      <c r="AIJ1317" s="153"/>
      <c r="AIK1317" s="153"/>
      <c r="AIL1317" s="153"/>
      <c r="AIM1317" s="153"/>
      <c r="AIN1317" s="153"/>
      <c r="AIO1317" s="153"/>
      <c r="AIP1317" s="153"/>
      <c r="AIQ1317" s="153"/>
      <c r="AIR1317" s="153"/>
      <c r="AIS1317" s="153"/>
      <c r="AIT1317" s="153"/>
      <c r="AIU1317" s="153"/>
      <c r="AIV1317" s="153"/>
      <c r="AIW1317" s="153"/>
      <c r="AIX1317" s="153"/>
      <c r="AIY1317" s="153"/>
      <c r="AIZ1317" s="153"/>
      <c r="AJA1317" s="153"/>
      <c r="AJB1317" s="153"/>
      <c r="AJC1317" s="153"/>
      <c r="AJD1317" s="153"/>
      <c r="AJE1317" s="153"/>
      <c r="AJF1317" s="153"/>
      <c r="AJG1317" s="153"/>
      <c r="AJH1317" s="153"/>
      <c r="AJI1317" s="153"/>
      <c r="AJJ1317" s="153"/>
      <c r="AJK1317" s="153"/>
      <c r="AJL1317" s="153"/>
      <c r="AJM1317" s="153"/>
      <c r="AJN1317" s="153"/>
      <c r="AJO1317" s="153"/>
      <c r="AJP1317" s="153"/>
      <c r="AJQ1317" s="153"/>
      <c r="AJR1317" s="153"/>
      <c r="AJS1317" s="153"/>
      <c r="AJT1317" s="153"/>
      <c r="AJU1317" s="153"/>
      <c r="AJV1317" s="153"/>
      <c r="AJW1317" s="153"/>
      <c r="AJX1317" s="153"/>
      <c r="AJY1317" s="153"/>
      <c r="AJZ1317" s="153"/>
      <c r="AKA1317" s="153"/>
      <c r="AKB1317" s="153"/>
      <c r="AKC1317" s="153"/>
      <c r="AKD1317" s="153"/>
      <c r="AKE1317" s="153"/>
      <c r="AKF1317" s="153"/>
      <c r="AKG1317" s="153"/>
      <c r="AKH1317" s="153"/>
      <c r="AKI1317" s="153"/>
      <c r="AKJ1317" s="153"/>
      <c r="AKK1317" s="153"/>
      <c r="AKL1317" s="153"/>
      <c r="AKM1317" s="153"/>
      <c r="AKN1317" s="153"/>
      <c r="AKO1317" s="153"/>
      <c r="AKP1317" s="153"/>
      <c r="AKQ1317" s="153"/>
      <c r="AKR1317" s="153"/>
      <c r="AKS1317" s="153"/>
      <c r="AKT1317" s="153"/>
      <c r="AKU1317" s="153"/>
      <c r="AKV1317" s="153"/>
      <c r="AKW1317" s="153"/>
      <c r="AKX1317" s="153"/>
      <c r="AKY1317" s="153"/>
      <c r="AKZ1317" s="153"/>
      <c r="ALA1317" s="153"/>
      <c r="ALB1317" s="153"/>
      <c r="ALC1317" s="153"/>
      <c r="ALD1317" s="153"/>
      <c r="ALE1317" s="153"/>
      <c r="ALF1317" s="153"/>
      <c r="ALG1317" s="153"/>
      <c r="ALH1317" s="153"/>
      <c r="ALI1317" s="153"/>
      <c r="ALJ1317" s="153"/>
      <c r="ALK1317" s="153"/>
      <c r="ALL1317" s="153"/>
      <c r="ALM1317" s="153"/>
      <c r="ALN1317" s="153"/>
      <c r="ALO1317" s="153"/>
      <c r="ALP1317" s="153"/>
      <c r="ALQ1317" s="153"/>
      <c r="ALR1317" s="153"/>
      <c r="ALS1317" s="153"/>
      <c r="ALT1317" s="153"/>
      <c r="ALU1317" s="153"/>
      <c r="ALV1317" s="153"/>
      <c r="ALW1317" s="153"/>
      <c r="ALX1317" s="153"/>
      <c r="ALY1317" s="153"/>
      <c r="ALZ1317" s="153"/>
      <c r="AMA1317" s="153"/>
      <c r="AMB1317" s="153"/>
      <c r="AMC1317" s="153"/>
      <c r="AMD1317" s="153"/>
      <c r="AME1317" s="153"/>
      <c r="AMF1317" s="153"/>
      <c r="AMG1317" s="153"/>
      <c r="AMH1317" s="153"/>
      <c r="AMI1317" s="153"/>
      <c r="AMJ1317" s="153"/>
      <c r="AMK1317" s="153"/>
      <c r="AML1317" s="153"/>
      <c r="AMM1317" s="153"/>
      <c r="AMN1317" s="153"/>
      <c r="AMO1317" s="153"/>
      <c r="AMP1317" s="153"/>
      <c r="AMQ1317" s="153"/>
      <c r="AMR1317" s="153"/>
      <c r="AMS1317" s="153"/>
      <c r="AMT1317" s="153"/>
      <c r="AMU1317" s="153"/>
      <c r="AMV1317" s="153"/>
      <c r="AMW1317" s="153"/>
      <c r="AMX1317" s="153"/>
      <c r="AMY1317" s="153"/>
      <c r="AMZ1317" s="153"/>
      <c r="ANA1317" s="153"/>
      <c r="ANB1317" s="153"/>
      <c r="ANC1317" s="153"/>
      <c r="AND1317" s="153"/>
      <c r="ANE1317" s="153"/>
      <c r="ANF1317" s="153"/>
      <c r="ANG1317" s="153"/>
      <c r="ANH1317" s="153"/>
      <c r="ANI1317" s="153"/>
      <c r="ANJ1317" s="153"/>
      <c r="ANK1317" s="153"/>
      <c r="ANL1317" s="153"/>
      <c r="ANM1317" s="153"/>
      <c r="ANN1317" s="153"/>
      <c r="ANO1317" s="153"/>
      <c r="ANP1317" s="153"/>
      <c r="ANQ1317" s="153"/>
      <c r="ANR1317" s="153"/>
      <c r="ANS1317" s="153"/>
      <c r="ANT1317" s="153"/>
      <c r="ANU1317" s="153"/>
      <c r="ANV1317" s="153"/>
      <c r="ANW1317" s="153"/>
      <c r="ANX1317" s="153"/>
      <c r="ANY1317" s="153"/>
      <c r="ANZ1317" s="153"/>
      <c r="AOA1317" s="153"/>
      <c r="AOB1317" s="153"/>
      <c r="AOC1317" s="153"/>
      <c r="AOD1317" s="153"/>
      <c r="AOE1317" s="153"/>
      <c r="AOF1317" s="153"/>
      <c r="AOG1317" s="153"/>
      <c r="AOH1317" s="153"/>
      <c r="AOI1317" s="153"/>
      <c r="AOJ1317" s="153"/>
      <c r="AOK1317" s="153"/>
      <c r="AOL1317" s="153"/>
      <c r="AOM1317" s="153"/>
      <c r="AON1317" s="153"/>
      <c r="AOO1317" s="153"/>
      <c r="AOP1317" s="153"/>
      <c r="AOQ1317" s="153"/>
      <c r="AOR1317" s="153"/>
      <c r="AOS1317" s="153"/>
      <c r="AOT1317" s="153"/>
      <c r="AOU1317" s="153"/>
      <c r="AOV1317" s="153"/>
      <c r="AOW1317" s="153"/>
      <c r="AOX1317" s="153"/>
      <c r="AOY1317" s="153"/>
      <c r="AOZ1317" s="153"/>
      <c r="APA1317" s="153"/>
      <c r="APB1317" s="153"/>
      <c r="APC1317" s="153"/>
      <c r="APD1317" s="153"/>
      <c r="APE1317" s="153"/>
      <c r="APF1317" s="153"/>
      <c r="APG1317" s="153"/>
      <c r="APH1317" s="153"/>
      <c r="API1317" s="153"/>
      <c r="APJ1317" s="153"/>
      <c r="APK1317" s="153"/>
      <c r="APL1317" s="153"/>
      <c r="APM1317" s="153"/>
      <c r="APN1317" s="153"/>
      <c r="APO1317" s="153"/>
      <c r="APP1317" s="153"/>
      <c r="APQ1317" s="153"/>
      <c r="APR1317" s="153"/>
      <c r="APS1317" s="153"/>
      <c r="APT1317" s="153"/>
      <c r="APU1317" s="153"/>
      <c r="APV1317" s="153"/>
      <c r="APW1317" s="153"/>
      <c r="APX1317" s="153"/>
      <c r="APY1317" s="153"/>
      <c r="APZ1317" s="153"/>
      <c r="AQA1317" s="153"/>
      <c r="AQB1317" s="153"/>
      <c r="AQC1317" s="153"/>
      <c r="AQD1317" s="153"/>
      <c r="AQE1317" s="153"/>
      <c r="AQF1317" s="153"/>
      <c r="AQG1317" s="153"/>
      <c r="AQH1317" s="153"/>
      <c r="AQI1317" s="153"/>
      <c r="AQJ1317" s="153"/>
      <c r="AQK1317" s="153"/>
      <c r="AQL1317" s="153"/>
      <c r="AQM1317" s="153"/>
      <c r="AQN1317" s="153"/>
      <c r="AQO1317" s="153"/>
      <c r="AQP1317" s="153"/>
      <c r="AQQ1317" s="153"/>
      <c r="AQR1317" s="153"/>
      <c r="AQS1317" s="153"/>
      <c r="AQT1317" s="153"/>
      <c r="AQU1317" s="153"/>
      <c r="AQV1317" s="153"/>
      <c r="AQW1317" s="153"/>
      <c r="AQX1317" s="153"/>
      <c r="AQY1317" s="153"/>
      <c r="AQZ1317" s="153"/>
      <c r="ARA1317" s="153"/>
      <c r="ARB1317" s="153"/>
      <c r="ARC1317" s="153"/>
      <c r="ARD1317" s="153"/>
      <c r="ARE1317" s="153"/>
      <c r="ARF1317" s="153"/>
      <c r="ARG1317" s="153"/>
      <c r="ARH1317" s="153"/>
      <c r="ARI1317" s="153"/>
      <c r="ARJ1317" s="153"/>
      <c r="ARK1317" s="153"/>
      <c r="ARL1317" s="153"/>
      <c r="ARM1317" s="153"/>
      <c r="ARN1317" s="153"/>
      <c r="ARO1317" s="153"/>
      <c r="ARP1317" s="153"/>
      <c r="ARQ1317" s="153"/>
      <c r="ARR1317" s="153"/>
      <c r="ARS1317" s="153"/>
      <c r="ART1317" s="153"/>
      <c r="ARU1317" s="153"/>
      <c r="ARV1317" s="153"/>
      <c r="ARW1317" s="153"/>
      <c r="ARX1317" s="153"/>
      <c r="ARY1317" s="153"/>
      <c r="ARZ1317" s="153"/>
      <c r="ASA1317" s="153"/>
      <c r="ASB1317" s="153"/>
      <c r="ASC1317" s="153"/>
      <c r="ASD1317" s="153"/>
      <c r="ASE1317" s="153"/>
      <c r="ASF1317" s="153"/>
      <c r="ASG1317" s="153"/>
      <c r="ASH1317" s="153"/>
      <c r="ASI1317" s="153"/>
      <c r="ASJ1317" s="153"/>
      <c r="ASK1317" s="153"/>
      <c r="ASL1317" s="153"/>
      <c r="ASM1317" s="153"/>
      <c r="ASN1317" s="153"/>
      <c r="ASO1317" s="153"/>
      <c r="ASP1317" s="153"/>
      <c r="ASQ1317" s="153"/>
      <c r="ASR1317" s="153"/>
      <c r="ASS1317" s="153"/>
      <c r="AST1317" s="153"/>
      <c r="ASU1317" s="153"/>
      <c r="ASV1317" s="153"/>
      <c r="ASW1317" s="153"/>
      <c r="ASX1317" s="153"/>
      <c r="ASY1317" s="153"/>
      <c r="ASZ1317" s="153"/>
      <c r="ATA1317" s="153"/>
      <c r="ATB1317" s="153"/>
      <c r="ATC1317" s="153"/>
      <c r="ATD1317" s="153"/>
      <c r="ATE1317" s="153"/>
      <c r="ATF1317" s="153"/>
      <c r="ATG1317" s="153"/>
      <c r="ATH1317" s="153"/>
      <c r="ATI1317" s="153"/>
      <c r="ATJ1317" s="153"/>
      <c r="ATK1317" s="153"/>
      <c r="ATL1317" s="153"/>
      <c r="ATM1317" s="153"/>
      <c r="ATN1317" s="153"/>
      <c r="ATO1317" s="153"/>
      <c r="ATP1317" s="153"/>
      <c r="ATQ1317" s="153"/>
      <c r="ATR1317" s="153"/>
      <c r="ATS1317" s="153"/>
      <c r="ATT1317" s="153"/>
      <c r="ATU1317" s="153"/>
      <c r="ATV1317" s="153"/>
      <c r="ATW1317" s="153"/>
      <c r="ATX1317" s="153"/>
      <c r="ATY1317" s="153"/>
      <c r="ATZ1317" s="153"/>
      <c r="AUA1317" s="153"/>
      <c r="AUB1317" s="153"/>
      <c r="AUC1317" s="153"/>
      <c r="AUD1317" s="153"/>
      <c r="AUE1317" s="153"/>
      <c r="AUF1317" s="153"/>
      <c r="AUG1317" s="153"/>
      <c r="AUH1317" s="153"/>
      <c r="AUI1317" s="153"/>
      <c r="AUJ1317" s="153"/>
      <c r="AUK1317" s="153"/>
      <c r="AUL1317" s="153"/>
      <c r="AUM1317" s="153"/>
      <c r="AUN1317" s="153"/>
      <c r="AUO1317" s="153"/>
      <c r="AUP1317" s="153"/>
      <c r="AUQ1317" s="153"/>
      <c r="AUR1317" s="153"/>
      <c r="AUS1317" s="153"/>
      <c r="AUT1317" s="153"/>
      <c r="AUU1317" s="153"/>
      <c r="AUV1317" s="153"/>
      <c r="AUW1317" s="153"/>
      <c r="AUX1317" s="153"/>
      <c r="AUY1317" s="153"/>
      <c r="AUZ1317" s="153"/>
      <c r="AVA1317" s="153"/>
      <c r="AVB1317" s="153"/>
      <c r="AVC1317" s="153"/>
      <c r="AVD1317" s="153"/>
      <c r="AVE1317" s="153"/>
      <c r="AVF1317" s="153"/>
      <c r="AVG1317" s="153"/>
      <c r="AVH1317" s="153"/>
      <c r="AVI1317" s="153"/>
      <c r="AVJ1317" s="153"/>
      <c r="AVK1317" s="153"/>
      <c r="AVL1317" s="153"/>
      <c r="AVM1317" s="153"/>
      <c r="AVN1317" s="153"/>
      <c r="AVO1317" s="153"/>
      <c r="AVP1317" s="153"/>
      <c r="AVQ1317" s="153"/>
      <c r="AVR1317" s="153"/>
      <c r="AVS1317" s="153"/>
      <c r="AVT1317" s="153"/>
      <c r="AVU1317" s="153"/>
      <c r="AVV1317" s="153"/>
      <c r="AVW1317" s="153"/>
      <c r="AVX1317" s="153"/>
      <c r="AVY1317" s="153"/>
      <c r="AVZ1317" s="153"/>
      <c r="AWA1317" s="153"/>
      <c r="AWB1317" s="153"/>
      <c r="AWC1317" s="153"/>
      <c r="AWD1317" s="153"/>
      <c r="AWE1317" s="153"/>
      <c r="AWF1317" s="153"/>
      <c r="AWG1317" s="153"/>
      <c r="AWH1317" s="153"/>
      <c r="AWI1317" s="153"/>
      <c r="AWJ1317" s="153"/>
      <c r="AWK1317" s="153"/>
      <c r="AWL1317" s="153"/>
      <c r="AWM1317" s="153"/>
      <c r="AWN1317" s="153"/>
      <c r="AWO1317" s="153"/>
      <c r="AWP1317" s="153"/>
      <c r="AWQ1317" s="153"/>
      <c r="AWR1317" s="153"/>
      <c r="AWS1317" s="153"/>
      <c r="AWT1317" s="153"/>
      <c r="AWU1317" s="153"/>
      <c r="AWV1317" s="153"/>
      <c r="AWW1317" s="153"/>
      <c r="AWX1317" s="153"/>
      <c r="AWY1317" s="153"/>
      <c r="AWZ1317" s="153"/>
      <c r="AXA1317" s="153"/>
      <c r="AXB1317" s="153"/>
      <c r="AXC1317" s="153"/>
      <c r="AXD1317" s="153"/>
      <c r="AXE1317" s="153"/>
      <c r="AXF1317" s="153"/>
      <c r="AXG1317" s="153"/>
      <c r="AXH1317" s="153"/>
      <c r="AXI1317" s="153"/>
      <c r="AXJ1317" s="153"/>
      <c r="AXK1317" s="153"/>
      <c r="AXL1317" s="153"/>
      <c r="AXM1317" s="153"/>
      <c r="AXN1317" s="153"/>
      <c r="AXO1317" s="153"/>
      <c r="AXP1317" s="153"/>
      <c r="AXQ1317" s="153"/>
      <c r="AXR1317" s="153"/>
      <c r="AXS1317" s="153"/>
      <c r="AXT1317" s="153"/>
      <c r="AXU1317" s="153"/>
      <c r="AXV1317" s="153"/>
      <c r="AXW1317" s="153"/>
      <c r="AXX1317" s="153"/>
      <c r="AXY1317" s="153"/>
      <c r="AXZ1317" s="153"/>
      <c r="AYA1317" s="153"/>
      <c r="AYB1317" s="153"/>
      <c r="AYC1317" s="153"/>
      <c r="AYD1317" s="153"/>
      <c r="AYE1317" s="153"/>
      <c r="AYF1317" s="153"/>
      <c r="AYG1317" s="153"/>
      <c r="AYH1317" s="153"/>
      <c r="AYI1317" s="153"/>
      <c r="AYJ1317" s="153"/>
      <c r="AYK1317" s="153"/>
      <c r="AYL1317" s="153"/>
      <c r="AYM1317" s="153"/>
      <c r="AYN1317" s="153"/>
      <c r="AYO1317" s="153"/>
      <c r="AYP1317" s="153"/>
      <c r="AYQ1317" s="153"/>
      <c r="AYR1317" s="153"/>
      <c r="AYS1317" s="153"/>
      <c r="AYT1317" s="153"/>
      <c r="AYU1317" s="153"/>
      <c r="AYV1317" s="153"/>
      <c r="AYW1317" s="153"/>
      <c r="AYX1317" s="153"/>
      <c r="AYY1317" s="153"/>
      <c r="AYZ1317" s="153"/>
      <c r="AZA1317" s="153"/>
      <c r="AZB1317" s="153"/>
      <c r="AZC1317" s="153"/>
      <c r="AZD1317" s="153"/>
      <c r="AZE1317" s="153"/>
      <c r="AZF1317" s="153"/>
      <c r="AZG1317" s="153"/>
      <c r="AZH1317" s="153"/>
      <c r="AZI1317" s="153"/>
      <c r="AZJ1317" s="153"/>
      <c r="AZK1317" s="153"/>
      <c r="AZL1317" s="153"/>
      <c r="AZM1317" s="153"/>
      <c r="AZN1317" s="153"/>
      <c r="AZO1317" s="153"/>
      <c r="AZP1317" s="153"/>
      <c r="AZQ1317" s="153"/>
      <c r="AZR1317" s="153"/>
      <c r="AZS1317" s="153"/>
      <c r="AZT1317" s="153"/>
      <c r="AZU1317" s="153"/>
      <c r="AZV1317" s="153"/>
      <c r="AZW1317" s="153"/>
      <c r="AZX1317" s="153"/>
      <c r="AZY1317" s="153"/>
      <c r="AZZ1317" s="153"/>
      <c r="BAA1317" s="153"/>
      <c r="BAB1317" s="153"/>
      <c r="BAC1317" s="153"/>
      <c r="BAD1317" s="153"/>
      <c r="BAE1317" s="153"/>
      <c r="BAF1317" s="153"/>
      <c r="BAG1317" s="153"/>
      <c r="BAH1317" s="153"/>
      <c r="BAI1317" s="153"/>
      <c r="BAJ1317" s="153"/>
      <c r="BAK1317" s="153"/>
      <c r="BAL1317" s="153"/>
      <c r="BAM1317" s="153"/>
      <c r="BAN1317" s="153"/>
      <c r="BAO1317" s="153"/>
      <c r="BAP1317" s="153"/>
      <c r="BAQ1317" s="153"/>
      <c r="BAR1317" s="153"/>
      <c r="BAS1317" s="153"/>
      <c r="BAT1317" s="153"/>
      <c r="BAU1317" s="153"/>
      <c r="BAV1317" s="153"/>
      <c r="BAW1317" s="153"/>
      <c r="BAX1317" s="153"/>
      <c r="BAY1317" s="153"/>
      <c r="BAZ1317" s="153"/>
      <c r="BBA1317" s="153"/>
      <c r="BBB1317" s="153"/>
      <c r="BBC1317" s="153"/>
      <c r="BBD1317" s="153"/>
      <c r="BBE1317" s="153"/>
      <c r="BBF1317" s="153"/>
      <c r="BBG1317" s="153"/>
      <c r="BBH1317" s="153"/>
      <c r="BBI1317" s="153"/>
      <c r="BBJ1317" s="153"/>
      <c r="BBK1317" s="153"/>
      <c r="BBL1317" s="153"/>
      <c r="BBM1317" s="153"/>
      <c r="BBN1317" s="153"/>
      <c r="BBO1317" s="153"/>
      <c r="BBP1317" s="153"/>
      <c r="BBQ1317" s="153"/>
      <c r="BBR1317" s="153"/>
      <c r="BBS1317" s="153"/>
      <c r="BBT1317" s="153"/>
      <c r="BBU1317" s="153"/>
      <c r="BBV1317" s="153"/>
      <c r="BBW1317" s="153"/>
      <c r="BBX1317" s="153"/>
      <c r="BBY1317" s="153"/>
      <c r="BBZ1317" s="153"/>
      <c r="BCA1317" s="153"/>
      <c r="BCB1317" s="153"/>
      <c r="BCC1317" s="153"/>
      <c r="BCD1317" s="153"/>
      <c r="BCE1317" s="153"/>
      <c r="BCF1317" s="153"/>
      <c r="BCG1317" s="153"/>
      <c r="BCH1317" s="153"/>
      <c r="BCI1317" s="153"/>
      <c r="BCJ1317" s="153"/>
      <c r="BCK1317" s="153"/>
      <c r="BCL1317" s="153"/>
      <c r="BCM1317" s="153"/>
      <c r="BCN1317" s="153"/>
      <c r="BCO1317" s="153"/>
      <c r="BCP1317" s="153"/>
      <c r="BCQ1317" s="153"/>
      <c r="BCR1317" s="153"/>
      <c r="BCS1317" s="153"/>
      <c r="BCT1317" s="153"/>
      <c r="BCU1317" s="153"/>
      <c r="BCV1317" s="153"/>
      <c r="BCW1317" s="153"/>
      <c r="BCX1317" s="153"/>
      <c r="BCY1317" s="153"/>
      <c r="BCZ1317" s="153"/>
      <c r="BDA1317" s="153"/>
      <c r="BDB1317" s="153"/>
      <c r="BDC1317" s="153"/>
      <c r="BDD1317" s="153"/>
      <c r="BDE1317" s="153"/>
      <c r="BDF1317" s="153"/>
      <c r="BDG1317" s="153"/>
      <c r="BDH1317" s="153"/>
      <c r="BDI1317" s="153"/>
      <c r="BDJ1317" s="153"/>
      <c r="BDK1317" s="153"/>
      <c r="BDL1317" s="153"/>
      <c r="BDM1317" s="153"/>
      <c r="BDN1317" s="153"/>
      <c r="BDO1317" s="153"/>
      <c r="BDP1317" s="153"/>
      <c r="BDQ1317" s="153"/>
      <c r="BDR1317" s="153"/>
      <c r="BDS1317" s="153"/>
      <c r="BDT1317" s="153"/>
      <c r="BDU1317" s="153"/>
      <c r="BDV1317" s="153"/>
      <c r="BDW1317" s="153"/>
      <c r="BDX1317" s="153"/>
      <c r="BDY1317" s="153"/>
      <c r="BDZ1317" s="153"/>
      <c r="BEA1317" s="153"/>
      <c r="BEB1317" s="153"/>
      <c r="BEC1317" s="153"/>
      <c r="BED1317" s="153"/>
      <c r="BEE1317" s="153"/>
      <c r="BEF1317" s="153"/>
      <c r="BEG1317" s="153"/>
      <c r="BEH1317" s="153"/>
      <c r="BEI1317" s="153"/>
      <c r="BEJ1317" s="153"/>
      <c r="BEK1317" s="153"/>
      <c r="BEL1317" s="153"/>
      <c r="BEM1317" s="153"/>
      <c r="BEN1317" s="153"/>
      <c r="BEO1317" s="153"/>
      <c r="BEP1317" s="153"/>
      <c r="BEQ1317" s="153"/>
      <c r="BER1317" s="153"/>
      <c r="BES1317" s="153"/>
      <c r="BET1317" s="153"/>
      <c r="BEU1317" s="153"/>
      <c r="BEV1317" s="153"/>
      <c r="BEW1317" s="153"/>
      <c r="BEX1317" s="153"/>
      <c r="BEY1317" s="153"/>
      <c r="BEZ1317" s="153"/>
      <c r="BFA1317" s="153"/>
      <c r="BFB1317" s="153"/>
      <c r="BFC1317" s="153"/>
      <c r="BFD1317" s="153"/>
      <c r="BFE1317" s="153"/>
      <c r="BFF1317" s="153"/>
      <c r="BFG1317" s="153"/>
      <c r="BFH1317" s="153"/>
      <c r="BFI1317" s="153"/>
      <c r="BFJ1317" s="153"/>
      <c r="BFK1317" s="153"/>
      <c r="BFL1317" s="153"/>
      <c r="BFM1317" s="153"/>
      <c r="BFN1317" s="153"/>
      <c r="BFO1317" s="153"/>
      <c r="BFP1317" s="153"/>
      <c r="BFQ1317" s="153"/>
      <c r="BFR1317" s="153"/>
      <c r="BFS1317" s="153"/>
      <c r="BFT1317" s="153"/>
      <c r="BFU1317" s="153"/>
      <c r="BFV1317" s="153"/>
      <c r="BFW1317" s="153"/>
      <c r="BFX1317" s="153"/>
      <c r="BFY1317" s="153"/>
      <c r="BFZ1317" s="153"/>
      <c r="BGA1317" s="153"/>
      <c r="BGB1317" s="153"/>
      <c r="BGC1317" s="153"/>
      <c r="BGD1317" s="153"/>
      <c r="BGE1317" s="153"/>
      <c r="BGF1317" s="153"/>
      <c r="BGG1317" s="153"/>
      <c r="BGH1317" s="153"/>
      <c r="BGI1317" s="153"/>
      <c r="BGJ1317" s="153"/>
      <c r="BGK1317" s="153"/>
      <c r="BGL1317" s="153"/>
      <c r="BGM1317" s="153"/>
      <c r="BGN1317" s="153"/>
      <c r="BGO1317" s="153"/>
      <c r="BGP1317" s="153"/>
      <c r="BGQ1317" s="153"/>
      <c r="BGR1317" s="153"/>
      <c r="BGS1317" s="153"/>
      <c r="BGT1317" s="153"/>
      <c r="BGU1317" s="153"/>
      <c r="BGV1317" s="153"/>
      <c r="BGW1317" s="153"/>
      <c r="BGX1317" s="153"/>
      <c r="BGY1317" s="153"/>
      <c r="BGZ1317" s="153"/>
      <c r="BHA1317" s="153"/>
      <c r="BHB1317" s="153"/>
      <c r="BHC1317" s="153"/>
      <c r="BHD1317" s="153"/>
      <c r="BHE1317" s="153"/>
      <c r="BHF1317" s="153"/>
      <c r="BHG1317" s="153"/>
      <c r="BHH1317" s="153"/>
      <c r="BHI1317" s="153"/>
      <c r="BHJ1317" s="153"/>
      <c r="BHK1317" s="153"/>
      <c r="BHL1317" s="153"/>
      <c r="BHM1317" s="153"/>
      <c r="BHN1317" s="153"/>
      <c r="BHO1317" s="153"/>
      <c r="BHP1317" s="153"/>
      <c r="BHQ1317" s="153"/>
      <c r="BHR1317" s="153"/>
      <c r="BHS1317" s="153"/>
      <c r="BHT1317" s="153"/>
      <c r="BHU1317" s="153"/>
      <c r="BHV1317" s="153"/>
      <c r="BHW1317" s="153"/>
      <c r="BHX1317" s="153"/>
      <c r="BHY1317" s="153"/>
      <c r="BHZ1317" s="153"/>
      <c r="BIA1317" s="153"/>
      <c r="BIB1317" s="153"/>
      <c r="BIC1317" s="153"/>
      <c r="BID1317" s="153"/>
      <c r="BIE1317" s="153"/>
      <c r="BIF1317" s="153"/>
      <c r="BIG1317" s="153"/>
      <c r="BIH1317" s="153"/>
      <c r="BII1317" s="153"/>
      <c r="BIJ1317" s="153"/>
      <c r="BIK1317" s="153"/>
      <c r="BIL1317" s="153"/>
      <c r="BIM1317" s="153"/>
      <c r="BIN1317" s="153"/>
      <c r="BIO1317" s="153"/>
      <c r="BIP1317" s="153"/>
      <c r="BIQ1317" s="153"/>
      <c r="BIR1317" s="153"/>
      <c r="BIS1317" s="153"/>
      <c r="BIT1317" s="153"/>
      <c r="BIU1317" s="153"/>
      <c r="BIV1317" s="153"/>
      <c r="BIW1317" s="153"/>
      <c r="BIX1317" s="153"/>
      <c r="BIY1317" s="153"/>
      <c r="BIZ1317" s="153"/>
      <c r="BJA1317" s="153"/>
      <c r="BJB1317" s="153"/>
      <c r="BJC1317" s="153"/>
      <c r="BJD1317" s="153"/>
      <c r="BJE1317" s="153"/>
      <c r="BJF1317" s="153"/>
      <c r="BJG1317" s="153"/>
      <c r="BJH1317" s="153"/>
      <c r="BJI1317" s="153"/>
      <c r="BJJ1317" s="153"/>
      <c r="BJK1317" s="153"/>
      <c r="BJL1317" s="153"/>
      <c r="BJM1317" s="153"/>
      <c r="BJN1317" s="153"/>
      <c r="BJO1317" s="153"/>
      <c r="BJP1317" s="153"/>
      <c r="BJQ1317" s="153"/>
      <c r="BJR1317" s="153"/>
      <c r="BJS1317" s="153"/>
      <c r="BJT1317" s="153"/>
      <c r="BJU1317" s="153"/>
      <c r="BJV1317" s="153"/>
      <c r="BJW1317" s="153"/>
      <c r="BJX1317" s="153"/>
      <c r="BJY1317" s="153"/>
      <c r="BJZ1317" s="153"/>
      <c r="BKA1317" s="153"/>
      <c r="BKB1317" s="153"/>
      <c r="BKC1317" s="153"/>
      <c r="BKD1317" s="153"/>
      <c r="BKE1317" s="153"/>
      <c r="BKF1317" s="153"/>
      <c r="BKG1317" s="153"/>
      <c r="BKH1317" s="153"/>
      <c r="BKI1317" s="153"/>
      <c r="BKJ1317" s="153"/>
      <c r="BKK1317" s="153"/>
      <c r="BKL1317" s="153"/>
      <c r="BKM1317" s="153"/>
      <c r="BKN1317" s="153"/>
      <c r="BKO1317" s="153"/>
      <c r="BKP1317" s="153"/>
      <c r="BKQ1317" s="153"/>
      <c r="BKR1317" s="153"/>
      <c r="BKS1317" s="153"/>
      <c r="BKT1317" s="153"/>
      <c r="BKU1317" s="153"/>
      <c r="BKV1317" s="153"/>
      <c r="BKW1317" s="153"/>
      <c r="BKX1317" s="153"/>
      <c r="BKY1317" s="153"/>
      <c r="BKZ1317" s="153"/>
      <c r="BLA1317" s="153"/>
      <c r="BLB1317" s="153"/>
      <c r="BLC1317" s="153"/>
      <c r="BLD1317" s="153"/>
      <c r="BLE1317" s="153"/>
      <c r="BLF1317" s="153"/>
      <c r="BLG1317" s="153"/>
      <c r="BLH1317" s="153"/>
      <c r="BLI1317" s="153"/>
      <c r="BLJ1317" s="153"/>
      <c r="BLK1317" s="153"/>
      <c r="BLL1317" s="153"/>
      <c r="BLM1317" s="153"/>
      <c r="BLN1317" s="153"/>
      <c r="BLO1317" s="153"/>
      <c r="BLP1317" s="153"/>
      <c r="BLQ1317" s="153"/>
      <c r="BLR1317" s="153"/>
      <c r="BLS1317" s="153"/>
      <c r="BLT1317" s="153"/>
      <c r="BLU1317" s="153"/>
      <c r="BLV1317" s="153"/>
      <c r="BLW1317" s="153"/>
      <c r="BLX1317" s="153"/>
      <c r="BLY1317" s="153"/>
      <c r="BLZ1317" s="153"/>
      <c r="BMA1317" s="153"/>
      <c r="BMB1317" s="153"/>
      <c r="BMC1317" s="153"/>
      <c r="BMD1317" s="153"/>
      <c r="BME1317" s="153"/>
      <c r="BMF1317" s="153"/>
      <c r="BMG1317" s="153"/>
      <c r="BMH1317" s="153"/>
      <c r="BMI1317" s="153"/>
      <c r="BMJ1317" s="153"/>
      <c r="BMK1317" s="153"/>
      <c r="BML1317" s="153"/>
      <c r="BMM1317" s="153"/>
      <c r="BMN1317" s="153"/>
      <c r="BMO1317" s="153"/>
      <c r="BMP1317" s="153"/>
      <c r="BMQ1317" s="153"/>
      <c r="BMR1317" s="153"/>
      <c r="BMS1317" s="153"/>
      <c r="BMT1317" s="153"/>
      <c r="BMU1317" s="153"/>
      <c r="BMV1317" s="153"/>
      <c r="BMW1317" s="153"/>
      <c r="BMX1317" s="153"/>
      <c r="BMY1317" s="153"/>
      <c r="BMZ1317" s="153"/>
      <c r="BNA1317" s="153"/>
      <c r="BNB1317" s="153"/>
      <c r="BNC1317" s="153"/>
      <c r="BND1317" s="153"/>
      <c r="BNE1317" s="153"/>
      <c r="BNF1317" s="153"/>
      <c r="BNG1317" s="153"/>
      <c r="BNH1317" s="153"/>
      <c r="BNI1317" s="153"/>
      <c r="BNJ1317" s="153"/>
      <c r="BNK1317" s="153"/>
      <c r="BNL1317" s="153"/>
      <c r="BNM1317" s="153"/>
      <c r="BNN1317" s="153"/>
      <c r="BNO1317" s="153"/>
      <c r="BNP1317" s="153"/>
      <c r="BNQ1317" s="153"/>
      <c r="BNR1317" s="153"/>
      <c r="BNS1317" s="153"/>
      <c r="BNT1317" s="153"/>
      <c r="BNU1317" s="153"/>
      <c r="BNV1317" s="153"/>
      <c r="BNW1317" s="153"/>
      <c r="BNX1317" s="153"/>
      <c r="BNY1317" s="153"/>
      <c r="BNZ1317" s="153"/>
      <c r="BOA1317" s="153"/>
      <c r="BOB1317" s="153"/>
      <c r="BOC1317" s="153"/>
      <c r="BOD1317" s="153"/>
      <c r="BOE1317" s="153"/>
      <c r="BOF1317" s="153"/>
      <c r="BOG1317" s="153"/>
      <c r="BOH1317" s="153"/>
      <c r="BOI1317" s="153"/>
      <c r="BOJ1317" s="153"/>
      <c r="BOK1317" s="153"/>
      <c r="BOL1317" s="153"/>
      <c r="BOM1317" s="153"/>
      <c r="BON1317" s="153"/>
      <c r="BOO1317" s="153"/>
      <c r="BOP1317" s="153"/>
      <c r="BOQ1317" s="153"/>
      <c r="BOR1317" s="153"/>
      <c r="BOS1317" s="153"/>
      <c r="BOT1317" s="153"/>
      <c r="BOU1317" s="153"/>
      <c r="BOV1317" s="153"/>
      <c r="BOW1317" s="153"/>
      <c r="BOX1317" s="153"/>
      <c r="BOY1317" s="153"/>
      <c r="BOZ1317" s="153"/>
      <c r="BPA1317" s="153"/>
      <c r="BPB1317" s="153"/>
      <c r="BPC1317" s="153"/>
      <c r="BPD1317" s="153"/>
      <c r="BPE1317" s="153"/>
      <c r="BPF1317" s="153"/>
      <c r="BPG1317" s="153"/>
      <c r="BPH1317" s="153"/>
      <c r="BPI1317" s="153"/>
      <c r="BPJ1317" s="153"/>
      <c r="BPK1317" s="153"/>
      <c r="BPL1317" s="153"/>
      <c r="BPM1317" s="153"/>
      <c r="BPN1317" s="153"/>
      <c r="BPO1317" s="153"/>
      <c r="BPP1317" s="153"/>
      <c r="BPQ1317" s="153"/>
      <c r="BPR1317" s="153"/>
      <c r="BPS1317" s="153"/>
      <c r="BPT1317" s="153"/>
      <c r="BPU1317" s="153"/>
      <c r="BPV1317" s="153"/>
      <c r="BPW1317" s="153"/>
      <c r="BPX1317" s="153"/>
      <c r="BPY1317" s="153"/>
      <c r="BPZ1317" s="153"/>
      <c r="BQA1317" s="153"/>
      <c r="BQB1317" s="153"/>
      <c r="BQC1317" s="153"/>
      <c r="BQD1317" s="153"/>
      <c r="BQE1317" s="153"/>
      <c r="BQF1317" s="153"/>
      <c r="BQG1317" s="153"/>
      <c r="BQH1317" s="153"/>
      <c r="BQI1317" s="153"/>
      <c r="BQJ1317" s="153"/>
      <c r="BQK1317" s="153"/>
      <c r="BQL1317" s="153"/>
      <c r="BQM1317" s="153"/>
      <c r="BQN1317" s="153"/>
      <c r="BQO1317" s="153"/>
      <c r="BQP1317" s="153"/>
      <c r="BQQ1317" s="153"/>
      <c r="BQR1317" s="153"/>
      <c r="BQS1317" s="153"/>
      <c r="BQT1317" s="153"/>
      <c r="BQU1317" s="153"/>
      <c r="BQV1317" s="153"/>
      <c r="BQW1317" s="153"/>
      <c r="BQX1317" s="153"/>
      <c r="BQY1317" s="153"/>
      <c r="BQZ1317" s="153"/>
      <c r="BRA1317" s="153"/>
      <c r="BRB1317" s="153"/>
      <c r="BRC1317" s="153"/>
      <c r="BRD1317" s="153"/>
      <c r="BRE1317" s="153"/>
      <c r="BRF1317" s="153"/>
      <c r="BRG1317" s="153"/>
      <c r="BRH1317" s="153"/>
      <c r="BRI1317" s="153"/>
      <c r="BRJ1317" s="153"/>
      <c r="BRK1317" s="153"/>
      <c r="BRL1317" s="153"/>
      <c r="BRM1317" s="153"/>
      <c r="BRN1317" s="153"/>
      <c r="BRO1317" s="153"/>
      <c r="BRP1317" s="153"/>
      <c r="BRQ1317" s="153"/>
      <c r="BRR1317" s="153"/>
      <c r="BRS1317" s="153"/>
      <c r="BRT1317" s="153"/>
      <c r="BRU1317" s="153"/>
      <c r="BRV1317" s="153"/>
      <c r="BRW1317" s="153"/>
      <c r="BRX1317" s="153"/>
      <c r="BRY1317" s="153"/>
      <c r="BRZ1317" s="153"/>
      <c r="BSA1317" s="153"/>
      <c r="BSB1317" s="153"/>
      <c r="BSC1317" s="153"/>
      <c r="BSD1317" s="153"/>
      <c r="BSE1317" s="153"/>
      <c r="BSF1317" s="153"/>
      <c r="BSG1317" s="153"/>
      <c r="BSH1317" s="153"/>
      <c r="BSI1317" s="153"/>
      <c r="BSJ1317" s="153"/>
      <c r="BSK1317" s="153"/>
      <c r="BSL1317" s="153"/>
      <c r="BSM1317" s="153"/>
      <c r="BSN1317" s="153"/>
      <c r="BSO1317" s="153"/>
      <c r="BSP1317" s="153"/>
      <c r="BSQ1317" s="153"/>
      <c r="BSR1317" s="153"/>
      <c r="BSS1317" s="153"/>
      <c r="BST1317" s="153"/>
      <c r="BSU1317" s="153"/>
      <c r="BSV1317" s="153"/>
      <c r="BSW1317" s="153"/>
      <c r="BSX1317" s="153"/>
      <c r="BSY1317" s="153"/>
      <c r="BSZ1317" s="153"/>
      <c r="BTA1317" s="153"/>
      <c r="BTB1317" s="153"/>
      <c r="BTC1317" s="153"/>
      <c r="BTD1317" s="153"/>
      <c r="BTE1317" s="153"/>
      <c r="BTF1317" s="153"/>
      <c r="BTG1317" s="153"/>
      <c r="BTH1317" s="153"/>
      <c r="BTI1317" s="153"/>
      <c r="BTJ1317" s="153"/>
      <c r="BTK1317" s="153"/>
      <c r="BTL1317" s="153"/>
      <c r="BTM1317" s="153"/>
      <c r="BTN1317" s="153"/>
      <c r="BTO1317" s="153"/>
      <c r="BTP1317" s="153"/>
      <c r="BTQ1317" s="153"/>
      <c r="BTR1317" s="153"/>
      <c r="BTS1317" s="153"/>
      <c r="BTT1317" s="153"/>
      <c r="BTU1317" s="153"/>
      <c r="BTV1317" s="153"/>
      <c r="BTW1317" s="153"/>
      <c r="BTX1317" s="153"/>
      <c r="BTY1317" s="153"/>
      <c r="BTZ1317" s="153"/>
      <c r="BUA1317" s="153"/>
      <c r="BUB1317" s="153"/>
      <c r="BUC1317" s="153"/>
      <c r="BUD1317" s="153"/>
      <c r="BUE1317" s="153"/>
      <c r="BUF1317" s="153"/>
      <c r="BUG1317" s="153"/>
      <c r="BUH1317" s="153"/>
      <c r="BUI1317" s="153"/>
      <c r="BUJ1317" s="153"/>
      <c r="BUK1317" s="153"/>
      <c r="BUL1317" s="153"/>
      <c r="BUM1317" s="153"/>
      <c r="BUN1317" s="153"/>
      <c r="BUO1317" s="153"/>
      <c r="BUP1317" s="153"/>
      <c r="BUQ1317" s="153"/>
      <c r="BUR1317" s="153"/>
      <c r="BUS1317" s="153"/>
      <c r="BUT1317" s="153"/>
      <c r="BUU1317" s="153"/>
      <c r="BUV1317" s="153"/>
      <c r="BUW1317" s="153"/>
      <c r="BUX1317" s="153"/>
      <c r="BUY1317" s="153"/>
      <c r="BUZ1317" s="153"/>
      <c r="BVA1317" s="153"/>
      <c r="BVB1317" s="153"/>
      <c r="BVC1317" s="153"/>
      <c r="BVD1317" s="153"/>
      <c r="BVE1317" s="153"/>
      <c r="BVF1317" s="153"/>
      <c r="BVG1317" s="153"/>
      <c r="BVH1317" s="153"/>
      <c r="BVI1317" s="153"/>
      <c r="BVJ1317" s="153"/>
      <c r="BVK1317" s="153"/>
      <c r="BVL1317" s="153"/>
      <c r="BVM1317" s="153"/>
      <c r="BVN1317" s="153"/>
      <c r="BVO1317" s="153"/>
      <c r="BVP1317" s="153"/>
      <c r="BVQ1317" s="153"/>
      <c r="BVR1317" s="153"/>
      <c r="BVS1317" s="153"/>
      <c r="BVT1317" s="153"/>
      <c r="BVU1317" s="153"/>
      <c r="BVV1317" s="153"/>
      <c r="BVW1317" s="153"/>
      <c r="BVX1317" s="153"/>
      <c r="BVY1317" s="153"/>
      <c r="BVZ1317" s="153"/>
      <c r="BWA1317" s="153"/>
      <c r="BWB1317" s="153"/>
      <c r="BWC1317" s="153"/>
      <c r="BWD1317" s="153"/>
      <c r="BWE1317" s="153"/>
      <c r="BWF1317" s="153"/>
      <c r="BWG1317" s="153"/>
      <c r="BWH1317" s="153"/>
      <c r="BWI1317" s="153"/>
      <c r="BWJ1317" s="153"/>
      <c r="BWK1317" s="153"/>
      <c r="BWL1317" s="153"/>
      <c r="BWM1317" s="153"/>
      <c r="BWN1317" s="153"/>
      <c r="BWO1317" s="153"/>
      <c r="BWP1317" s="153"/>
      <c r="BWQ1317" s="153"/>
      <c r="BWR1317" s="153"/>
      <c r="BWS1317" s="153"/>
      <c r="BWT1317" s="153"/>
      <c r="BWU1317" s="153"/>
      <c r="BWV1317" s="153"/>
      <c r="BWW1317" s="153"/>
      <c r="BWX1317" s="153"/>
      <c r="BWY1317" s="153"/>
      <c r="BWZ1317" s="153"/>
      <c r="BXA1317" s="153"/>
      <c r="BXB1317" s="153"/>
      <c r="BXC1317" s="153"/>
      <c r="BXD1317" s="153"/>
      <c r="BXE1317" s="153"/>
      <c r="BXF1317" s="153"/>
      <c r="BXG1317" s="153"/>
      <c r="BXH1317" s="153"/>
      <c r="BXI1317" s="153"/>
      <c r="BXJ1317" s="153"/>
      <c r="BXK1317" s="153"/>
      <c r="BXL1317" s="153"/>
      <c r="BXM1317" s="153"/>
      <c r="BXN1317" s="153"/>
      <c r="BXO1317" s="153"/>
      <c r="BXP1317" s="153"/>
      <c r="BXQ1317" s="153"/>
      <c r="BXR1317" s="153"/>
      <c r="BXS1317" s="153"/>
      <c r="BXT1317" s="153"/>
      <c r="BXU1317" s="153"/>
      <c r="BXV1317" s="153"/>
      <c r="BXW1317" s="153"/>
      <c r="BXX1317" s="153"/>
      <c r="BXY1317" s="153"/>
      <c r="BXZ1317" s="153"/>
      <c r="BYA1317" s="153"/>
      <c r="BYB1317" s="153"/>
      <c r="BYC1317" s="153"/>
      <c r="BYD1317" s="153"/>
      <c r="BYE1317" s="153"/>
      <c r="BYF1317" s="153"/>
      <c r="BYG1317" s="153"/>
      <c r="BYH1317" s="153"/>
      <c r="BYI1317" s="153"/>
      <c r="BYJ1317" s="153"/>
      <c r="BYK1317" s="153"/>
      <c r="BYL1317" s="153"/>
      <c r="BYM1317" s="153"/>
      <c r="BYN1317" s="153"/>
      <c r="BYO1317" s="153"/>
      <c r="BYP1317" s="153"/>
    </row>
    <row r="1318" spans="1:2018" s="153" customFormat="1" ht="12.75" customHeight="1">
      <c r="C1318" s="164"/>
      <c r="D1318" s="155" t="s">
        <v>206</v>
      </c>
      <c r="E1318" s="155" t="s">
        <v>185</v>
      </c>
      <c r="I1318" s="153">
        <f>H1318-I1311+I1315+I1317</f>
        <v>26.039848350552983</v>
      </c>
      <c r="J1318" s="153">
        <f>I1318-J1311+J1315+J1317</f>
        <v>26.039848350552983</v>
      </c>
      <c r="K1318" s="153">
        <f t="shared" ref="K1318" si="6690">J1318-K1311+K1315+K1317</f>
        <v>26.039848350552983</v>
      </c>
      <c r="L1318" s="153">
        <f t="shared" ref="L1318" si="6691">K1318-L1311+L1315+L1317</f>
        <v>26.039848350552983</v>
      </c>
      <c r="M1318" s="153">
        <f t="shared" ref="M1318" si="6692">L1318-M1311+M1315+M1317</f>
        <v>26.039848350552983</v>
      </c>
      <c r="N1318" s="153">
        <f t="shared" ref="N1318" si="6693">M1318-N1311+N1315+N1317</f>
        <v>26.039848350552983</v>
      </c>
      <c r="O1318" s="153">
        <f t="shared" ref="O1318" si="6694">N1318-O1311+O1315+O1317</f>
        <v>26.039848350552983</v>
      </c>
      <c r="P1318" s="153">
        <f t="shared" ref="P1318" si="6695">O1318-P1311+P1315+P1317</f>
        <v>26.039848350552983</v>
      </c>
      <c r="Q1318" s="153">
        <f t="shared" ref="Q1318" si="6696">P1318-Q1311+Q1315+Q1317</f>
        <v>26.039848350552983</v>
      </c>
      <c r="R1318" s="153">
        <f t="shared" ref="R1318" si="6697">Q1318-R1311+R1315+R1317</f>
        <v>26.039848350552983</v>
      </c>
      <c r="S1318" s="153">
        <f t="shared" ref="S1318" si="6698">R1318-S1311+S1315+S1317</f>
        <v>26.039848350552983</v>
      </c>
      <c r="T1318" s="153">
        <f t="shared" ref="T1318" si="6699">S1318-T1311+T1315+T1317</f>
        <v>26.039848350552983</v>
      </c>
      <c r="U1318" s="153">
        <f t="shared" ref="U1318" si="6700">T1318-U1311+U1315+U1317</f>
        <v>26.039848350552983</v>
      </c>
      <c r="V1318" s="153">
        <f t="shared" ref="V1318" si="6701">U1318-V1311+V1315+V1317</f>
        <v>26.039848350552983</v>
      </c>
      <c r="W1318" s="153">
        <f t="shared" ref="W1318" si="6702">V1318-W1311+W1315+W1317</f>
        <v>26.039848350552983</v>
      </c>
      <c r="X1318" s="153">
        <f t="shared" ref="X1318" si="6703">W1318-X1311+X1315+X1317</f>
        <v>26.039848350552983</v>
      </c>
      <c r="Y1318" s="153">
        <f t="shared" ref="Y1318" si="6704">X1318-Y1311+Y1315+Y1317</f>
        <v>26.039848350552983</v>
      </c>
      <c r="Z1318" s="153">
        <f t="shared" ref="Z1318" si="6705">Y1318-Z1311+Z1315+Z1317</f>
        <v>26.039848350552983</v>
      </c>
      <c r="AA1318" s="153">
        <f t="shared" ref="AA1318" si="6706">Z1318-AA1311+AA1315+AA1317</f>
        <v>26.039848350552983</v>
      </c>
      <c r="AB1318" s="153">
        <f t="shared" ref="AB1318" si="6707">AA1318-AB1311+AB1315+AB1317</f>
        <v>26.039848350552983</v>
      </c>
      <c r="AC1318" s="153">
        <f t="shared" ref="AC1318" si="6708">AB1318-AC1311+AC1315+AC1317</f>
        <v>26.039848350552983</v>
      </c>
      <c r="AD1318" s="153">
        <f t="shared" ref="AD1318" si="6709">AC1318-AD1311+AD1315+AD1317</f>
        <v>26.039848350552983</v>
      </c>
      <c r="AE1318" s="153">
        <f t="shared" ref="AE1318" si="6710">AD1318-AE1311+AE1315+AE1317</f>
        <v>26.039848350552983</v>
      </c>
      <c r="AF1318" s="153">
        <f t="shared" ref="AF1318" si="6711">AE1318-AF1311+AF1315+AF1317</f>
        <v>26.039848350552983</v>
      </c>
      <c r="AG1318" s="153">
        <f t="shared" ref="AG1318" si="6712">AF1318-AG1311+AG1315+AG1317</f>
        <v>26.039848350552983</v>
      </c>
      <c r="AH1318" s="153">
        <f t="shared" ref="AH1318" si="6713">AG1318-AH1311+AH1315+AH1317</f>
        <v>26.039848350552983</v>
      </c>
      <c r="AI1318" s="153">
        <f t="shared" ref="AI1318" si="6714">AH1318-AI1311+AI1315+AI1317</f>
        <v>26.039848350552983</v>
      </c>
      <c r="AJ1318" s="153">
        <f t="shared" ref="AJ1318" si="6715">AI1318-AJ1311+AJ1315+AJ1317</f>
        <v>26.039848350552983</v>
      </c>
      <c r="AK1318" s="153">
        <f t="shared" ref="AK1318" si="6716">AJ1318-AK1311+AK1315+AK1317</f>
        <v>26.039848350552983</v>
      </c>
      <c r="AL1318" s="153">
        <f t="shared" ref="AL1318" si="6717">AK1318-AL1311+AL1315+AL1317</f>
        <v>26.039848350552983</v>
      </c>
      <c r="AM1318" s="153">
        <f t="shared" ref="AM1318" si="6718">AL1318-AM1311+AM1315+AM1317</f>
        <v>26.039848350552983</v>
      </c>
      <c r="AN1318" s="153">
        <f t="shared" ref="AN1318" si="6719">AM1318-AN1311+AN1315+AN1317</f>
        <v>26.039848350552983</v>
      </c>
      <c r="AO1318" s="153">
        <f t="shared" ref="AO1318" si="6720">AN1318-AO1311+AO1315+AO1317</f>
        <v>26.039848350552983</v>
      </c>
      <c r="AP1318" s="153">
        <f t="shared" ref="AP1318" si="6721">AO1318-AP1311+AP1315+AP1317</f>
        <v>26.039848350552983</v>
      </c>
      <c r="AQ1318" s="153">
        <f t="shared" ref="AQ1318" si="6722">AP1318-AQ1311+AQ1315+AQ1317</f>
        <v>26.039848350552983</v>
      </c>
      <c r="AR1318" s="153">
        <f t="shared" ref="AR1318" si="6723">AQ1318-AR1311+AR1315+AR1317</f>
        <v>26.039848350552983</v>
      </c>
      <c r="AS1318" s="153">
        <f t="shared" ref="AS1318" si="6724">AR1318-AS1311+AS1315+AS1317</f>
        <v>26.039848350552983</v>
      </c>
      <c r="AT1318" s="153">
        <f t="shared" ref="AT1318" si="6725">AS1318-AT1311+AT1315+AT1317</f>
        <v>26.039848350552983</v>
      </c>
      <c r="AU1318" s="153">
        <f t="shared" ref="AU1318" si="6726">AT1318-AU1311+AU1315+AU1317</f>
        <v>26.039848350552983</v>
      </c>
      <c r="AV1318" s="153">
        <f t="shared" ref="AV1318" si="6727">AU1318-AV1311+AV1315+AV1317</f>
        <v>26.039848350552983</v>
      </c>
      <c r="AW1318" s="153">
        <f t="shared" ref="AW1318" si="6728">AV1318-AW1311+AW1315+AW1317</f>
        <v>26.039848350552983</v>
      </c>
      <c r="AX1318" s="153">
        <f t="shared" ref="AX1318" si="6729">AW1318-AX1311+AX1315+AX1317</f>
        <v>26.039848350552983</v>
      </c>
      <c r="AY1318" s="153">
        <f t="shared" ref="AY1318" si="6730">AX1318-AY1311+AY1315+AY1317</f>
        <v>26.039848350552983</v>
      </c>
      <c r="AZ1318" s="153">
        <f t="shared" ref="AZ1318" si="6731">AY1318-AZ1311+AZ1315+AZ1317</f>
        <v>26.039848350552983</v>
      </c>
      <c r="BA1318" s="153">
        <f t="shared" ref="BA1318" si="6732">AZ1318-BA1311+BA1315+BA1317</f>
        <v>26.039848350552983</v>
      </c>
      <c r="BB1318" s="153">
        <f t="shared" ref="BB1318" si="6733">BA1318-BB1311+BB1315+BB1317</f>
        <v>26.039848350552983</v>
      </c>
      <c r="BC1318" s="153">
        <f t="shared" ref="BC1318" si="6734">BB1318-BC1311+BC1315+BC1317</f>
        <v>26.039848350552983</v>
      </c>
      <c r="BD1318" s="153">
        <f t="shared" ref="BD1318" si="6735">BC1318-BD1311+BD1315+BD1317</f>
        <v>26.039848350552983</v>
      </c>
      <c r="BE1318" s="153">
        <f t="shared" ref="BE1318" si="6736">BD1318-BE1311+BE1315+BE1317</f>
        <v>26.039848350552983</v>
      </c>
      <c r="BF1318" s="153">
        <f t="shared" ref="BF1318" si="6737">BE1318-BF1311+BF1315+BF1317</f>
        <v>26.039848350552983</v>
      </c>
      <c r="BG1318" s="153">
        <f t="shared" ref="BG1318" si="6738">BF1318-BG1311+BG1315+BG1317</f>
        <v>26.039848350552983</v>
      </c>
      <c r="BH1318" s="153">
        <f t="shared" ref="BH1318" si="6739">BG1318-BH1311+BH1315+BH1317</f>
        <v>26.039848350552983</v>
      </c>
      <c r="BI1318" s="153">
        <f t="shared" ref="BI1318" si="6740">BH1318-BI1311+BI1315+BI1317</f>
        <v>26.039848350552983</v>
      </c>
      <c r="BJ1318" s="153">
        <f t="shared" ref="BJ1318" si="6741">BI1318-BJ1311+BJ1315+BJ1317</f>
        <v>26.039848350552983</v>
      </c>
      <c r="BK1318" s="153">
        <f t="shared" ref="BK1318" si="6742">BJ1318-BK1311+BK1315+BK1317</f>
        <v>26.039848350552983</v>
      </c>
      <c r="BL1318" s="153">
        <f t="shared" ref="BL1318" si="6743">BK1318-BL1311+BL1315+BL1317</f>
        <v>26.039848350552983</v>
      </c>
      <c r="BM1318" s="153">
        <f t="shared" ref="BM1318" si="6744">BL1318-BM1311+BM1315+BM1317</f>
        <v>26.039848350552983</v>
      </c>
      <c r="BN1318" s="153">
        <f t="shared" ref="BN1318" si="6745">BM1318-BN1311+BN1315+BN1317</f>
        <v>26.039848350552983</v>
      </c>
      <c r="BO1318" s="153">
        <f t="shared" ref="BO1318" si="6746">BN1318-BO1311+BO1315+BO1317</f>
        <v>26.039848350552983</v>
      </c>
      <c r="BP1318" s="153">
        <f t="shared" ref="BP1318" si="6747">BO1318-BP1311+BP1315+BP1317</f>
        <v>26.039848350552983</v>
      </c>
      <c r="BQ1318" s="153">
        <f t="shared" ref="BQ1318" si="6748">BP1318-BQ1311+BQ1315+BQ1317</f>
        <v>26.039848350552983</v>
      </c>
      <c r="BR1318" s="153">
        <f t="shared" ref="BR1318" si="6749">BQ1318-BR1311+BR1315+BR1317</f>
        <v>26.039848350552983</v>
      </c>
      <c r="BS1318" s="153">
        <f t="shared" ref="BS1318" si="6750">BR1318-BS1311+BS1315+BS1317</f>
        <v>26.039848350552983</v>
      </c>
      <c r="BT1318" s="153">
        <f t="shared" ref="BT1318" si="6751">BS1318-BT1311+BT1315+BT1317</f>
        <v>26.039848350552983</v>
      </c>
      <c r="BU1318" s="153">
        <f t="shared" ref="BU1318" si="6752">BT1318-BU1311+BU1315+BU1317</f>
        <v>26.039848350552983</v>
      </c>
      <c r="BV1318" s="153">
        <f t="shared" ref="BV1318" si="6753">BU1318-BV1311+BV1315+BV1317</f>
        <v>26.039848350552983</v>
      </c>
      <c r="BW1318" s="153">
        <f t="shared" ref="BW1318" si="6754">BV1318-BW1311+BW1315+BW1317</f>
        <v>26.039848350552983</v>
      </c>
      <c r="BX1318" s="153">
        <f t="shared" ref="BX1318" si="6755">BW1318-BX1311+BX1315+BX1317</f>
        <v>26.039848350552983</v>
      </c>
      <c r="BY1318" s="153">
        <f t="shared" ref="BY1318" si="6756">BX1318-BY1311+BY1315+BY1317</f>
        <v>26.039848350552983</v>
      </c>
      <c r="BZ1318" s="153">
        <f t="shared" ref="BZ1318" si="6757">BY1318-BZ1311+BZ1315+BZ1317</f>
        <v>26.039848350552983</v>
      </c>
      <c r="CA1318" s="153">
        <f t="shared" ref="CA1318" si="6758">BZ1318-CA1311+CA1315+CA1317</f>
        <v>26.039848350552983</v>
      </c>
      <c r="CB1318" s="153">
        <f t="shared" ref="CB1318" si="6759">CA1318-CB1311+CB1315+CB1317</f>
        <v>26.039848350552983</v>
      </c>
      <c r="CC1318" s="153">
        <f t="shared" ref="CC1318" si="6760">CB1318-CC1311+CC1315+CC1317</f>
        <v>26.039848350552983</v>
      </c>
      <c r="CD1318" s="153">
        <f t="shared" ref="CD1318" si="6761">CC1318-CD1311+CD1315+CD1317</f>
        <v>26.039848350552983</v>
      </c>
      <c r="CE1318" s="153">
        <f t="shared" ref="CE1318" si="6762">CD1318-CE1311+CE1315+CE1317</f>
        <v>26.039848350552983</v>
      </c>
      <c r="CF1318" s="153">
        <f t="shared" ref="CF1318" si="6763">CE1318-CF1311+CF1315+CF1317</f>
        <v>26.039848350552983</v>
      </c>
    </row>
    <row r="1319" spans="1:2018" s="153" customFormat="1" ht="12.75" customHeight="1">
      <c r="C1319" s="164"/>
      <c r="D1319" s="155" t="s">
        <v>207</v>
      </c>
      <c r="E1319" s="155" t="s">
        <v>185</v>
      </c>
      <c r="I1319" s="153">
        <f>H1319-I1312+I1316</f>
        <v>0</v>
      </c>
      <c r="J1319" s="153">
        <f>I1319-J1312+J1316</f>
        <v>0</v>
      </c>
      <c r="K1319" s="153">
        <f t="shared" ref="K1319:BV1319" si="6764">J1319-K1312+K1316</f>
        <v>0</v>
      </c>
      <c r="L1319" s="153">
        <f t="shared" si="6764"/>
        <v>0</v>
      </c>
      <c r="M1319" s="153">
        <f t="shared" si="6764"/>
        <v>0</v>
      </c>
      <c r="N1319" s="153">
        <f t="shared" si="6764"/>
        <v>0</v>
      </c>
      <c r="O1319" s="153">
        <f t="shared" si="6764"/>
        <v>0</v>
      </c>
      <c r="P1319" s="153">
        <f t="shared" si="6764"/>
        <v>0</v>
      </c>
      <c r="Q1319" s="153">
        <f t="shared" si="6764"/>
        <v>0</v>
      </c>
      <c r="R1319" s="153">
        <f t="shared" si="6764"/>
        <v>0</v>
      </c>
      <c r="S1319" s="153">
        <f t="shared" si="6764"/>
        <v>0</v>
      </c>
      <c r="T1319" s="153">
        <f t="shared" si="6764"/>
        <v>0</v>
      </c>
      <c r="U1319" s="153">
        <f t="shared" si="6764"/>
        <v>0</v>
      </c>
      <c r="V1319" s="153">
        <f t="shared" si="6764"/>
        <v>0</v>
      </c>
      <c r="W1319" s="153">
        <f t="shared" si="6764"/>
        <v>0</v>
      </c>
      <c r="X1319" s="153">
        <f t="shared" si="6764"/>
        <v>0</v>
      </c>
      <c r="Y1319" s="153">
        <f t="shared" si="6764"/>
        <v>0</v>
      </c>
      <c r="Z1319" s="153">
        <f t="shared" si="6764"/>
        <v>0</v>
      </c>
      <c r="AA1319" s="153">
        <f t="shared" si="6764"/>
        <v>0</v>
      </c>
      <c r="AB1319" s="153">
        <f t="shared" si="6764"/>
        <v>0</v>
      </c>
      <c r="AC1319" s="153">
        <f t="shared" si="6764"/>
        <v>0</v>
      </c>
      <c r="AD1319" s="153">
        <f t="shared" si="6764"/>
        <v>0</v>
      </c>
      <c r="AE1319" s="153">
        <f t="shared" si="6764"/>
        <v>0</v>
      </c>
      <c r="AF1319" s="153">
        <f t="shared" si="6764"/>
        <v>0</v>
      </c>
      <c r="AG1319" s="153">
        <f t="shared" si="6764"/>
        <v>0</v>
      </c>
      <c r="AH1319" s="153">
        <f t="shared" si="6764"/>
        <v>0</v>
      </c>
      <c r="AI1319" s="153">
        <f t="shared" si="6764"/>
        <v>0</v>
      </c>
      <c r="AJ1319" s="153">
        <f t="shared" si="6764"/>
        <v>0</v>
      </c>
      <c r="AK1319" s="153">
        <f t="shared" si="6764"/>
        <v>0</v>
      </c>
      <c r="AL1319" s="153">
        <f t="shared" si="6764"/>
        <v>0</v>
      </c>
      <c r="AM1319" s="153">
        <f t="shared" si="6764"/>
        <v>0</v>
      </c>
      <c r="AN1319" s="153">
        <f t="shared" si="6764"/>
        <v>0</v>
      </c>
      <c r="AO1319" s="153">
        <f t="shared" si="6764"/>
        <v>0</v>
      </c>
      <c r="AP1319" s="153">
        <f t="shared" si="6764"/>
        <v>0</v>
      </c>
      <c r="AQ1319" s="153">
        <f t="shared" si="6764"/>
        <v>0</v>
      </c>
      <c r="AR1319" s="153">
        <f t="shared" si="6764"/>
        <v>0</v>
      </c>
      <c r="AS1319" s="153">
        <f t="shared" si="6764"/>
        <v>0</v>
      </c>
      <c r="AT1319" s="153">
        <f t="shared" si="6764"/>
        <v>0</v>
      </c>
      <c r="AU1319" s="153">
        <f t="shared" si="6764"/>
        <v>0</v>
      </c>
      <c r="AV1319" s="153">
        <f t="shared" si="6764"/>
        <v>0</v>
      </c>
      <c r="AW1319" s="153">
        <f t="shared" si="6764"/>
        <v>0</v>
      </c>
      <c r="AX1319" s="153">
        <f t="shared" si="6764"/>
        <v>0</v>
      </c>
      <c r="AY1319" s="153">
        <f t="shared" si="6764"/>
        <v>0</v>
      </c>
      <c r="AZ1319" s="153">
        <f t="shared" si="6764"/>
        <v>0</v>
      </c>
      <c r="BA1319" s="153">
        <f t="shared" si="6764"/>
        <v>0</v>
      </c>
      <c r="BB1319" s="153">
        <f t="shared" si="6764"/>
        <v>0</v>
      </c>
      <c r="BC1319" s="153">
        <f t="shared" si="6764"/>
        <v>0</v>
      </c>
      <c r="BD1319" s="153">
        <f t="shared" si="6764"/>
        <v>0</v>
      </c>
      <c r="BE1319" s="153">
        <f t="shared" si="6764"/>
        <v>0</v>
      </c>
      <c r="BF1319" s="153">
        <f t="shared" si="6764"/>
        <v>0</v>
      </c>
      <c r="BG1319" s="153">
        <f t="shared" si="6764"/>
        <v>0</v>
      </c>
      <c r="BH1319" s="153">
        <f t="shared" si="6764"/>
        <v>0</v>
      </c>
      <c r="BI1319" s="153">
        <f t="shared" si="6764"/>
        <v>0</v>
      </c>
      <c r="BJ1319" s="153">
        <f t="shared" si="6764"/>
        <v>0</v>
      </c>
      <c r="BK1319" s="153">
        <f t="shared" si="6764"/>
        <v>0</v>
      </c>
      <c r="BL1319" s="153">
        <f t="shared" si="6764"/>
        <v>0</v>
      </c>
      <c r="BM1319" s="153">
        <f t="shared" si="6764"/>
        <v>0</v>
      </c>
      <c r="BN1319" s="153">
        <f t="shared" si="6764"/>
        <v>0</v>
      </c>
      <c r="BO1319" s="153">
        <f t="shared" si="6764"/>
        <v>0</v>
      </c>
      <c r="BP1319" s="153">
        <f t="shared" si="6764"/>
        <v>0</v>
      </c>
      <c r="BQ1319" s="153">
        <f t="shared" si="6764"/>
        <v>0</v>
      </c>
      <c r="BR1319" s="153">
        <f t="shared" si="6764"/>
        <v>0</v>
      </c>
      <c r="BS1319" s="153">
        <f t="shared" si="6764"/>
        <v>0</v>
      </c>
      <c r="BT1319" s="153">
        <f t="shared" si="6764"/>
        <v>0</v>
      </c>
      <c r="BU1319" s="153">
        <f t="shared" si="6764"/>
        <v>0</v>
      </c>
      <c r="BV1319" s="153">
        <f t="shared" si="6764"/>
        <v>0</v>
      </c>
      <c r="BW1319" s="153">
        <f t="shared" ref="BW1319:CF1319" si="6765">BV1319-BW1312+BW1316</f>
        <v>0</v>
      </c>
      <c r="BX1319" s="153">
        <f t="shared" si="6765"/>
        <v>0</v>
      </c>
      <c r="BY1319" s="153">
        <f t="shared" si="6765"/>
        <v>0</v>
      </c>
      <c r="BZ1319" s="153">
        <f t="shared" si="6765"/>
        <v>0</v>
      </c>
      <c r="CA1319" s="153">
        <f t="shared" si="6765"/>
        <v>0</v>
      </c>
      <c r="CB1319" s="153">
        <f t="shared" si="6765"/>
        <v>0</v>
      </c>
      <c r="CC1319" s="153">
        <f t="shared" si="6765"/>
        <v>0</v>
      </c>
      <c r="CD1319" s="153">
        <f t="shared" si="6765"/>
        <v>0</v>
      </c>
      <c r="CE1319" s="153">
        <f t="shared" si="6765"/>
        <v>0</v>
      </c>
      <c r="CF1319" s="153">
        <f t="shared" si="6765"/>
        <v>0</v>
      </c>
    </row>
    <row r="1320" spans="1:2018" s="153" customFormat="1" ht="12.75" customHeight="1">
      <c r="A1320"/>
      <c r="C1320" s="164"/>
      <c r="D1320" s="155"/>
      <c r="E1320" s="155"/>
      <c r="I1320" s="31"/>
    </row>
    <row r="1321" spans="1:2018" s="153" customFormat="1" ht="12.75" customHeight="1">
      <c r="A1321"/>
      <c r="C1321" s="164"/>
      <c r="D1321" s="155"/>
      <c r="E1321" s="155"/>
      <c r="I1321" s="134"/>
    </row>
    <row r="1322" spans="1:2018" s="153" customFormat="1" ht="12.75" customHeight="1">
      <c r="C1322" s="164" t="s">
        <v>6</v>
      </c>
      <c r="D1322" s="155"/>
      <c r="E1322" s="155" t="s">
        <v>185</v>
      </c>
      <c r="I1322" s="31"/>
      <c r="J1322" s="267">
        <f>INDEX(Inputs!L$94:L$121,MATCH($B1305,Inputs!$C$94:$C$121,0))*(1+J$7)^0.5</f>
        <v>0.21711839460115542</v>
      </c>
      <c r="K1322" s="267">
        <f>INDEX(Inputs!M$94:M$121,MATCH($B1305,Inputs!$C$94:$C$121,0))*(1+K$7)^0.5</f>
        <v>-0.87095963737057147</v>
      </c>
      <c r="L1322" s="267">
        <f>INDEX(Inputs!N$94:N$121,MATCH($B1305,Inputs!$C$94:$C$121,0))*(1+L$7)^0.5</f>
        <v>3.8587848212526504E-2</v>
      </c>
      <c r="M1322" s="267">
        <f>INDEX(Inputs!O$94:O$121,MATCH($B1305,Inputs!$C$94:$C$121,0))*(1+M$7)^0.5</f>
        <v>0.12286924115543586</v>
      </c>
      <c r="N1322" s="267">
        <f>INDEX(Inputs!P$94:P$121,MATCH($B1305,Inputs!$C$94:$C$121,0))*(1+N$7)^0.5</f>
        <v>0</v>
      </c>
      <c r="O1322" s="267">
        <f>INDEX(Inputs!Q$94:Q$121,MATCH($B1305,Inputs!$C$94:$C$121,0))*(1+O$7)^0.5</f>
        <v>0</v>
      </c>
      <c r="P1322" s="267">
        <f>INDEX(Inputs!R$94:R$121,MATCH($B1305,Inputs!$C$94:$C$121,0))*(1+P$7)^0.5</f>
        <v>0</v>
      </c>
      <c r="Q1322" s="267">
        <f>INDEX(Inputs!S$94:S$121,MATCH($B1305,Inputs!$C$94:$C$121,0))*(1+Q$7)^0.5</f>
        <v>0</v>
      </c>
      <c r="R1322" s="267">
        <f>INDEX(Inputs!T$94:T$121,MATCH($B1305,Inputs!$C$94:$C$121,0))*(1+R$7)^0.5</f>
        <v>0</v>
      </c>
      <c r="S1322" s="267">
        <f>INDEX(Inputs!U$94:U$121,MATCH($B1305,Inputs!$C$94:$C$121,0))*(1+S$7)^0.5</f>
        <v>0</v>
      </c>
      <c r="T1322" s="267">
        <f>INDEX(Inputs!V$94:V$121,MATCH($B1305,Inputs!$C$94:$C$121,0))*(1+T$7)^0.5</f>
        <v>0</v>
      </c>
      <c r="U1322" s="267">
        <f>INDEX(Inputs!W$94:W$121,MATCH($B1305,Inputs!$C$94:$C$121,0))*(1+U$7)^0.5</f>
        <v>0</v>
      </c>
      <c r="V1322" s="267">
        <f>INDEX(Inputs!X$94:X$121,MATCH($B1305,Inputs!$C$94:$C$121,0))*(1+V$7)^0.5</f>
        <v>0</v>
      </c>
      <c r="W1322" s="267">
        <f>INDEX(Inputs!Y$94:Y$121,MATCH($B1305,Inputs!$C$94:$C$121,0))*(1+W$7)^0.5</f>
        <v>0</v>
      </c>
      <c r="X1322" s="267">
        <f>INDEX(Inputs!Z$94:Z$121,MATCH($B1305,Inputs!$C$94:$C$121,0))*(1+X$7)^0.5</f>
        <v>0</v>
      </c>
      <c r="Y1322" s="267">
        <f>INDEX(Inputs!AA$94:AA$121,MATCH($B1305,Inputs!$C$94:$C$121,0))*(1+Y$7)^0.5</f>
        <v>0</v>
      </c>
      <c r="Z1322" s="267">
        <f>INDEX(Inputs!AB$94:AB$121,MATCH($B1305,Inputs!$C$94:$C$121,0))*(1+Z$7)^0.5</f>
        <v>0</v>
      </c>
      <c r="AA1322" s="267">
        <f>INDEX(Inputs!AC$94:AC$121,MATCH($B1305,Inputs!$C$94:$C$121,0))*(1+AA$7)^0.5</f>
        <v>0</v>
      </c>
      <c r="AB1322" s="267">
        <f>INDEX(Inputs!AD$94:AD$121,MATCH($B1305,Inputs!$C$94:$C$121,0))*(1+AB$7)^0.5</f>
        <v>0</v>
      </c>
      <c r="AC1322" s="267">
        <f>INDEX(Inputs!AE$94:AE$121,MATCH($B1305,Inputs!$C$94:$C$121,0))*(1+AC$7)^0.5</f>
        <v>0</v>
      </c>
      <c r="AD1322" s="267">
        <f>INDEX(Inputs!AF$94:AF$121,MATCH($B1305,Inputs!$C$94:$C$121,0))*(1+AD$7)^0.5</f>
        <v>0</v>
      </c>
      <c r="AE1322" s="267">
        <f>INDEX(Inputs!AG$94:AG$121,MATCH($B1305,Inputs!$C$94:$C$121,0))*(1+AE$7)^0.5</f>
        <v>0</v>
      </c>
      <c r="AF1322" s="267">
        <f>INDEX(Inputs!AH$94:AH$121,MATCH($B1305,Inputs!$C$94:$C$121,0))*(1+AF$7)^0.5</f>
        <v>0</v>
      </c>
      <c r="AG1322" s="267">
        <f>INDEX(Inputs!AI$94:AI$121,MATCH($B1305,Inputs!$C$94:$C$121,0))*(1+AG$7)^0.5</f>
        <v>0</v>
      </c>
      <c r="AH1322" s="267">
        <f>INDEX(Inputs!AJ$94:AJ$121,MATCH($B1305,Inputs!$C$94:$C$121,0))*(1+AH$7)^0.5</f>
        <v>0</v>
      </c>
      <c r="AI1322" s="267">
        <f>INDEX(Inputs!AK$94:AK$121,MATCH($B1305,Inputs!$C$94:$C$121,0))*(1+AI$7)^0.5</f>
        <v>0</v>
      </c>
      <c r="AJ1322" s="267">
        <f>INDEX(Inputs!AL$94:AL$121,MATCH($B1305,Inputs!$C$94:$C$121,0))*(1+AJ$7)^0.5</f>
        <v>0</v>
      </c>
      <c r="AK1322" s="267">
        <f>INDEX(Inputs!AM$94:AM$121,MATCH($B1305,Inputs!$C$94:$C$121,0))*(1+AK$7)^0.5</f>
        <v>0</v>
      </c>
      <c r="AL1322" s="267">
        <f>INDEX(Inputs!AN$94:AN$121,MATCH($B1305,Inputs!$C$94:$C$121,0))*(1+AL$7)^0.5</f>
        <v>0</v>
      </c>
      <c r="AM1322" s="267">
        <f>INDEX(Inputs!AO$94:AO$121,MATCH($B1305,Inputs!$C$94:$C$121,0))*(1+AM$7)^0.5</f>
        <v>0</v>
      </c>
      <c r="AN1322" s="267">
        <f>INDEX(Inputs!AP$94:AP$121,MATCH($B1305,Inputs!$C$94:$C$121,0))*(1+AN$7)^0.5</f>
        <v>0</v>
      </c>
      <c r="AO1322" s="267">
        <f>INDEX(Inputs!AQ$94:AQ$121,MATCH($B1305,Inputs!$C$94:$C$121,0))*(1+AO$7)^0.5</f>
        <v>0</v>
      </c>
      <c r="AP1322" s="267">
        <f>INDEX(Inputs!AR$94:AR$121,MATCH($B1305,Inputs!$C$94:$C$121,0))*(1+AP$7)^0.5</f>
        <v>0</v>
      </c>
      <c r="AQ1322" s="267">
        <f>INDEX(Inputs!AS$94:AS$121,MATCH($B1305,Inputs!$C$94:$C$121,0))*(1+AQ$7)^0.5</f>
        <v>0</v>
      </c>
      <c r="AR1322" s="267">
        <f>INDEX(Inputs!AT$94:AT$121,MATCH($B1305,Inputs!$C$94:$C$121,0))*(1+AR$7)^0.5</f>
        <v>0</v>
      </c>
      <c r="AS1322" s="267">
        <f>INDEX(Inputs!AU$94:AU$121,MATCH($B1305,Inputs!$C$94:$C$121,0))*(1+AS$7)^0.5</f>
        <v>0</v>
      </c>
      <c r="AT1322" s="267">
        <f>INDEX(Inputs!AV$94:AV$121,MATCH($B1305,Inputs!$C$94:$C$121,0))*(1+AT$7)^0.5</f>
        <v>0</v>
      </c>
      <c r="AU1322" s="267">
        <f>INDEX(Inputs!AW$94:AW$121,MATCH($B1305,Inputs!$C$94:$C$121,0))*(1+AU$7)^0.5</f>
        <v>0</v>
      </c>
      <c r="AV1322" s="267">
        <f>INDEX(Inputs!AX$94:AX$121,MATCH($B1305,Inputs!$C$94:$C$121,0))*(1+AV$7)^0.5</f>
        <v>0</v>
      </c>
      <c r="AW1322" s="267">
        <f>INDEX(Inputs!AY$94:AY$121,MATCH($B1305,Inputs!$C$94:$C$121,0))*(1+AW$7)^0.5</f>
        <v>0</v>
      </c>
      <c r="AX1322" s="267">
        <f>INDEX(Inputs!AZ$94:AZ$121,MATCH($B1305,Inputs!$C$94:$C$121,0))*(1+AX$7)^0.5</f>
        <v>0</v>
      </c>
      <c r="AY1322" s="267">
        <f>INDEX(Inputs!BA$94:BA$121,MATCH($B1305,Inputs!$C$94:$C$121,0))*(1+AY$7)^0.5</f>
        <v>0</v>
      </c>
      <c r="AZ1322" s="267">
        <f>INDEX(Inputs!BB$94:BB$121,MATCH($B1305,Inputs!$C$94:$C$121,0))*(1+AZ$7)^0.5</f>
        <v>0</v>
      </c>
      <c r="BA1322" s="267">
        <f>INDEX(Inputs!BC$94:BC$121,MATCH($B1305,Inputs!$C$94:$C$121,0))*(1+BA$7)^0.5</f>
        <v>0</v>
      </c>
      <c r="BB1322" s="267">
        <f>INDEX(Inputs!BD$94:BD$121,MATCH($B1305,Inputs!$C$94:$C$121,0))*(1+BB$7)^0.5</f>
        <v>0</v>
      </c>
      <c r="BC1322" s="267">
        <f>INDEX(Inputs!BE$94:BE$121,MATCH($B1305,Inputs!$C$94:$C$121,0))*(1+BC$7)^0.5</f>
        <v>0</v>
      </c>
      <c r="BD1322" s="267">
        <f>INDEX(Inputs!BF$94:BF$121,MATCH($B1305,Inputs!$C$94:$C$121,0))*(1+BD$7)^0.5</f>
        <v>0</v>
      </c>
      <c r="BE1322" s="267">
        <f>INDEX(Inputs!BG$94:BG$121,MATCH($B1305,Inputs!$C$94:$C$121,0))*(1+BE$7)^0.5</f>
        <v>0</v>
      </c>
      <c r="BF1322" s="267">
        <f>INDEX(Inputs!BH$94:BH$121,MATCH($B1305,Inputs!$C$94:$C$121,0))*(1+BF$7)^0.5</f>
        <v>0</v>
      </c>
      <c r="BG1322" s="267">
        <f>INDEX(Inputs!BI$94:BI$121,MATCH($B1305,Inputs!$C$94:$C$121,0))*(1+BG$7)^0.5</f>
        <v>0</v>
      </c>
      <c r="BH1322" s="267">
        <f>INDEX(Inputs!BJ$94:BJ$121,MATCH($B1305,Inputs!$C$94:$C$121,0))*(1+BH$7)^0.5</f>
        <v>0</v>
      </c>
      <c r="BI1322" s="267">
        <f>INDEX(Inputs!BK$94:BK$121,MATCH($B1305,Inputs!$C$94:$C$121,0))*(1+BI$7)^0.5</f>
        <v>0</v>
      </c>
      <c r="BJ1322" s="267">
        <f>INDEX(Inputs!BL$94:BL$121,MATCH($B1305,Inputs!$C$94:$C$121,0))*(1+BJ$7)^0.5</f>
        <v>0</v>
      </c>
      <c r="BK1322" s="267">
        <f>INDEX(Inputs!BM$94:BM$121,MATCH($B1305,Inputs!$C$94:$C$121,0))*(1+BK$7)^0.5</f>
        <v>0</v>
      </c>
      <c r="BL1322" s="267">
        <f>INDEX(Inputs!BN$94:BN$121,MATCH($B1305,Inputs!$C$94:$C$121,0))*(1+BL$7)^0.5</f>
        <v>0</v>
      </c>
      <c r="BM1322" s="267">
        <f>INDEX(Inputs!BO$94:BO$121,MATCH($B1305,Inputs!$C$94:$C$121,0))*(1+BM$7)^0.5</f>
        <v>0</v>
      </c>
      <c r="BN1322" s="267">
        <f>INDEX(Inputs!BP$94:BP$121,MATCH($B1305,Inputs!$C$94:$C$121,0))*(1+BN$7)^0.5</f>
        <v>0</v>
      </c>
      <c r="BO1322" s="267">
        <f>INDEX(Inputs!BQ$94:BQ$121,MATCH($B1305,Inputs!$C$94:$C$121,0))*(1+BO$7)^0.5</f>
        <v>0</v>
      </c>
      <c r="BP1322" s="267">
        <f>INDEX(Inputs!BR$94:BR$121,MATCH($B1305,Inputs!$C$94:$C$121,0))*(1+BP$7)^0.5</f>
        <v>0</v>
      </c>
      <c r="BQ1322" s="267">
        <f>INDEX(Inputs!BS$94:BS$121,MATCH($B1305,Inputs!$C$94:$C$121,0))*(1+BQ$7)^0.5</f>
        <v>0</v>
      </c>
      <c r="BR1322" s="267">
        <f>INDEX(Inputs!BT$94:BT$121,MATCH($B1305,Inputs!$C$94:$C$121,0))*(1+BR$7)^0.5</f>
        <v>0</v>
      </c>
      <c r="BS1322" s="267">
        <f>INDEX(Inputs!BU$94:BU$121,MATCH($B1305,Inputs!$C$94:$C$121,0))*(1+BS$7)^0.5</f>
        <v>0</v>
      </c>
      <c r="BT1322" s="267">
        <f>INDEX(Inputs!BV$94:BV$121,MATCH($B1305,Inputs!$C$94:$C$121,0))*(1+BT$7)^0.5</f>
        <v>0</v>
      </c>
      <c r="BU1322" s="267">
        <f>INDEX(Inputs!BW$94:BW$121,MATCH($B1305,Inputs!$C$94:$C$121,0))*(1+BU$7)^0.5</f>
        <v>0</v>
      </c>
      <c r="BV1322" s="267">
        <f>INDEX(Inputs!BX$94:BX$121,MATCH($B1305,Inputs!$C$94:$C$121,0))*(1+BV$7)^0.5</f>
        <v>0</v>
      </c>
      <c r="BW1322" s="267">
        <f>INDEX(Inputs!BY$94:BY$121,MATCH($B1305,Inputs!$C$94:$C$121,0))*(1+BW$7)^0.5</f>
        <v>0</v>
      </c>
      <c r="BX1322" s="267">
        <f>INDEX(Inputs!BZ$94:BZ$121,MATCH($B1305,Inputs!$C$94:$C$121,0))*(1+BX$7)^0.5</f>
        <v>0</v>
      </c>
      <c r="BY1322" s="267">
        <f>INDEX(Inputs!CA$94:CA$121,MATCH($B1305,Inputs!$C$94:$C$121,0))*(1+BY$7)^0.5</f>
        <v>0</v>
      </c>
      <c r="BZ1322" s="267">
        <f>INDEX(Inputs!CB$94:CB$121,MATCH($B1305,Inputs!$C$94:$C$121,0))*(1+BZ$7)^0.5</f>
        <v>0</v>
      </c>
      <c r="CA1322" s="267">
        <f>INDEX(Inputs!CC$94:CC$121,MATCH($B1305,Inputs!$C$94:$C$121,0))*(1+CA$7)^0.5</f>
        <v>0</v>
      </c>
      <c r="CB1322" s="267">
        <f>INDEX(Inputs!CD$94:CD$121,MATCH($B1305,Inputs!$C$94:$C$121,0))*(1+CB$7)^0.5</f>
        <v>0</v>
      </c>
      <c r="CC1322" s="267">
        <f>INDEX(Inputs!CE$94:CE$121,MATCH($B1305,Inputs!$C$94:$C$121,0))*(1+CC$7)^0.5</f>
        <v>0</v>
      </c>
      <c r="CD1322" s="267">
        <f>INDEX(Inputs!CF$94:CF$121,MATCH($B1305,Inputs!$C$94:$C$121,0))*(1+CD$7)^0.5</f>
        <v>0</v>
      </c>
      <c r="CE1322" s="267">
        <f>INDEX(Inputs!CG$94:CG$121,MATCH($B1305,Inputs!$C$94:$C$121,0))*(1+CE$7)^0.5</f>
        <v>0</v>
      </c>
      <c r="CF1322" s="267">
        <f>INDEX(Inputs!CH$94:CH$121,MATCH($B1305,Inputs!$C$94:$C$121,0))*(1+CF$7)^0.5</f>
        <v>0</v>
      </c>
    </row>
    <row r="1323" spans="1:2018" s="153" customFormat="1" ht="12.75" customHeight="1">
      <c r="A1323"/>
      <c r="C1323" s="164"/>
      <c r="D1323" s="155" t="s">
        <v>10</v>
      </c>
      <c r="E1323" s="155"/>
      <c r="I1323" s="31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</row>
    <row r="1324" spans="1:2018" s="97" customFormat="1" ht="12.75" customHeight="1">
      <c r="C1324" s="237">
        <v>2015</v>
      </c>
      <c r="D1324" s="101" t="s">
        <v>139</v>
      </c>
      <c r="E1324" s="101" t="s">
        <v>185</v>
      </c>
      <c r="H1324" s="182">
        <f>INDEX(Inputs!$P$260:$P$287,MATCH($B1305,Inputs!$C$260:$C$287,0))/conv_2020_2015</f>
        <v>0.1077946848032658</v>
      </c>
      <c r="I1324" s="171"/>
      <c r="J1324" s="171">
        <f t="shared" ref="J1324" si="6766">IF($I1308="n/a",0,IF(J$4&gt;second_reg_period,IF(J$4&lt;=$I1308+$C1324,$H1324/($I1308-5),IF(AND($H1324&lt;&gt;0,I1324=0,J$4=$C1324+$I1308+1),$H1324,0)),0))</f>
        <v>0</v>
      </c>
      <c r="K1324" s="171">
        <f t="shared" ref="K1324" si="6767">IF($I1308="n/a",0,IF(K$4&gt;second_reg_period,IF(K$4&lt;=$I1308+$C1324,$H1324/($I1308-5),IF(AND($H1324&lt;&gt;0,J1324=0,K$4=$C1324+$I1308+1),$H1324,0)),0))</f>
        <v>0</v>
      </c>
      <c r="L1324" s="171">
        <f t="shared" ref="L1324" si="6768">IF($I1308="n/a",0,IF(L$4&gt;second_reg_period,IF(L$4&lt;=$I1308+$C1324,$H1324/($I1308-5),IF(AND($H1324&lt;&gt;0,K1324=0,L$4=$C1324+$I1308+1),$H1324,0)),0))</f>
        <v>0</v>
      </c>
      <c r="M1324" s="171">
        <f t="shared" ref="M1324" si="6769">IF($I1308="n/a",0,IF(M$4&gt;second_reg_period,IF(M$4&lt;=$I1308+$C1324,$H1324/($I1308-5),IF(AND($H1324&lt;&gt;0,L1324=0,M$4=$C1324+$I1308+1),$H1324,0)),0))</f>
        <v>0</v>
      </c>
      <c r="N1324" s="171">
        <f t="shared" ref="N1324" si="6770">IF($I1308="n/a",0,IF(N$4&gt;second_reg_period,IF(N$4&lt;=$I1308+$C1324,$H1324/($I1308-5),IF(AND($H1324&lt;&gt;0,M1324=0,N$4=$C1324+$I1308+1),$H1324,0)),0))</f>
        <v>0</v>
      </c>
      <c r="O1324" s="171">
        <f t="shared" ref="O1324" si="6771">IF($I1308="n/a",0,IF(O$4&gt;second_reg_period,IF(O$4&lt;=$I1308+$C1324,$H1324/($I1308-5),IF(AND($H1324&lt;&gt;0,N1324=0,O$4=$C1324+$I1308+1),$H1324,0)),0))</f>
        <v>0</v>
      </c>
      <c r="P1324" s="171">
        <f t="shared" ref="P1324" si="6772">IF($I1308="n/a",0,IF(P$4&gt;second_reg_period,IF(P$4&lt;=$I1308+$C1324,$H1324/($I1308-5),IF(AND($H1324&lt;&gt;0,O1324=0,P$4=$C1324+$I1308+1),$H1324,0)),0))</f>
        <v>0</v>
      </c>
      <c r="Q1324" s="171">
        <f t="shared" ref="Q1324" si="6773">IF($I1308="n/a",0,IF(Q$4&gt;second_reg_period,IF(Q$4&lt;=$I1308+$C1324,$H1324/($I1308-5),IF(AND($H1324&lt;&gt;0,P1324=0,Q$4=$C1324+$I1308+1),$H1324,0)),0))</f>
        <v>0</v>
      </c>
      <c r="R1324" s="171">
        <f t="shared" ref="R1324" si="6774">IF($I1308="n/a",0,IF(R$4&gt;second_reg_period,IF(R$4&lt;=$I1308+$C1324,$H1324/($I1308-5),IF(AND($H1324&lt;&gt;0,Q1324=0,R$4=$C1324+$I1308+1),$H1324,0)),0))</f>
        <v>0</v>
      </c>
      <c r="S1324" s="171">
        <f t="shared" ref="S1324" si="6775">IF($I1308="n/a",0,IF(S$4&gt;second_reg_period,IF(S$4&lt;=$I1308+$C1324,$H1324/($I1308-5),IF(AND($H1324&lt;&gt;0,R1324=0,S$4=$C1324+$I1308+1),$H1324,0)),0))</f>
        <v>0</v>
      </c>
      <c r="T1324" s="171">
        <f t="shared" ref="T1324" si="6776">IF($I1308="n/a",0,IF(T$4&gt;second_reg_period,IF(T$4&lt;=$I1308+$C1324,$H1324/($I1308-5),IF(AND($H1324&lt;&gt;0,S1324=0,T$4=$C1324+$I1308+1),$H1324,0)),0))</f>
        <v>0</v>
      </c>
      <c r="U1324" s="171">
        <f t="shared" ref="U1324" si="6777">IF($I1308="n/a",0,IF(U$4&gt;second_reg_period,IF(U$4&lt;=$I1308+$C1324,$H1324/($I1308-5),IF(AND($H1324&lt;&gt;0,T1324=0,U$4=$C1324+$I1308+1),$H1324,0)),0))</f>
        <v>0</v>
      </c>
      <c r="V1324" s="171">
        <f t="shared" ref="V1324" si="6778">IF($I1308="n/a",0,IF(V$4&gt;second_reg_period,IF(V$4&lt;=$I1308+$C1324,$H1324/($I1308-5),IF(AND($H1324&lt;&gt;0,U1324=0,V$4=$C1324+$I1308+1),$H1324,0)),0))</f>
        <v>0</v>
      </c>
      <c r="W1324" s="171">
        <f t="shared" ref="W1324" si="6779">IF($I1308="n/a",0,IF(W$4&gt;second_reg_period,IF(W$4&lt;=$I1308+$C1324,$H1324/($I1308-5),IF(AND($H1324&lt;&gt;0,V1324=0,W$4=$C1324+$I1308+1),$H1324,0)),0))</f>
        <v>0</v>
      </c>
      <c r="X1324" s="171">
        <f t="shared" ref="X1324" si="6780">IF($I1308="n/a",0,IF(X$4&gt;second_reg_period,IF(X$4&lt;=$I1308+$C1324,$H1324/($I1308-5),IF(AND($H1324&lt;&gt;0,W1324=0,X$4=$C1324+$I1308+1),$H1324,0)),0))</f>
        <v>0</v>
      </c>
      <c r="Y1324" s="171">
        <f t="shared" ref="Y1324" si="6781">IF($I1308="n/a",0,IF(Y$4&gt;second_reg_period,IF(Y$4&lt;=$I1308+$C1324,$H1324/($I1308-5),IF(AND($H1324&lt;&gt;0,X1324=0,Y$4=$C1324+$I1308+1),$H1324,0)),0))</f>
        <v>0</v>
      </c>
      <c r="Z1324" s="171">
        <f t="shared" ref="Z1324" si="6782">IF($I1308="n/a",0,IF(Z$4&gt;second_reg_period,IF(Z$4&lt;=$I1308+$C1324,$H1324/($I1308-5),IF(AND($H1324&lt;&gt;0,Y1324=0,Z$4=$C1324+$I1308+1),$H1324,0)),0))</f>
        <v>0</v>
      </c>
      <c r="AA1324" s="171">
        <f t="shared" ref="AA1324" si="6783">IF($I1308="n/a",0,IF(AA$4&gt;second_reg_period,IF(AA$4&lt;=$I1308+$C1324,$H1324/($I1308-5),IF(AND($H1324&lt;&gt;0,Z1324=0,AA$4=$C1324+$I1308+1),$H1324,0)),0))</f>
        <v>0</v>
      </c>
      <c r="AB1324" s="171">
        <f t="shared" ref="AB1324" si="6784">IF($I1308="n/a",0,IF(AB$4&gt;second_reg_period,IF(AB$4&lt;=$I1308+$C1324,$H1324/($I1308-5),IF(AND($H1324&lt;&gt;0,AA1324=0,AB$4=$C1324+$I1308+1),$H1324,0)),0))</f>
        <v>0</v>
      </c>
      <c r="AC1324" s="171">
        <f t="shared" ref="AC1324" si="6785">IF($I1308="n/a",0,IF(AC$4&gt;second_reg_period,IF(AC$4&lt;=$I1308+$C1324,$H1324/($I1308-5),IF(AND($H1324&lt;&gt;0,AB1324=0,AC$4=$C1324+$I1308+1),$H1324,0)),0))</f>
        <v>0</v>
      </c>
      <c r="AD1324" s="171">
        <f t="shared" ref="AD1324" si="6786">IF($I1308="n/a",0,IF(AD$4&gt;second_reg_period,IF(AD$4&lt;=$I1308+$C1324,$H1324/($I1308-5),IF(AND($H1324&lt;&gt;0,AC1324=0,AD$4=$C1324+$I1308+1),$H1324,0)),0))</f>
        <v>0</v>
      </c>
      <c r="AE1324" s="171">
        <f t="shared" ref="AE1324" si="6787">IF($I1308="n/a",0,IF(AE$4&gt;second_reg_period,IF(AE$4&lt;=$I1308+$C1324,$H1324/($I1308-5),IF(AND($H1324&lt;&gt;0,AD1324=0,AE$4=$C1324+$I1308+1),$H1324,0)),0))</f>
        <v>0</v>
      </c>
      <c r="AF1324" s="171">
        <f t="shared" ref="AF1324" si="6788">IF($I1308="n/a",0,IF(AF$4&gt;second_reg_period,IF(AF$4&lt;=$I1308+$C1324,$H1324/($I1308-5),IF(AND($H1324&lt;&gt;0,AE1324=0,AF$4=$C1324+$I1308+1),$H1324,0)),0))</f>
        <v>0</v>
      </c>
      <c r="AG1324" s="171">
        <f t="shared" ref="AG1324" si="6789">IF($I1308="n/a",0,IF(AG$4&gt;second_reg_period,IF(AG$4&lt;=$I1308+$C1324,$H1324/($I1308-5),IF(AND($H1324&lt;&gt;0,AF1324=0,AG$4=$C1324+$I1308+1),$H1324,0)),0))</f>
        <v>0</v>
      </c>
      <c r="AH1324" s="171">
        <f t="shared" ref="AH1324" si="6790">IF($I1308="n/a",0,IF(AH$4&gt;second_reg_period,IF(AH$4&lt;=$I1308+$C1324,$H1324/($I1308-5),IF(AND($H1324&lt;&gt;0,AG1324=0,AH$4=$C1324+$I1308+1),$H1324,0)),0))</f>
        <v>0</v>
      </c>
      <c r="AI1324" s="171">
        <f t="shared" ref="AI1324" si="6791">IF($I1308="n/a",0,IF(AI$4&gt;second_reg_period,IF(AI$4&lt;=$I1308+$C1324,$H1324/($I1308-5),IF(AND($H1324&lt;&gt;0,AH1324=0,AI$4=$C1324+$I1308+1),$H1324,0)),0))</f>
        <v>0</v>
      </c>
      <c r="AJ1324" s="171">
        <f t="shared" ref="AJ1324" si="6792">IF($I1308="n/a",0,IF(AJ$4&gt;second_reg_period,IF(AJ$4&lt;=$I1308+$C1324,$H1324/($I1308-5),IF(AND($H1324&lt;&gt;0,AI1324=0,AJ$4=$C1324+$I1308+1),$H1324,0)),0))</f>
        <v>0</v>
      </c>
      <c r="AK1324" s="171">
        <f t="shared" ref="AK1324" si="6793">IF($I1308="n/a",0,IF(AK$4&gt;second_reg_period,IF(AK$4&lt;=$I1308+$C1324,$H1324/($I1308-5),IF(AND($H1324&lt;&gt;0,AJ1324=0,AK$4=$C1324+$I1308+1),$H1324,0)),0))</f>
        <v>0</v>
      </c>
      <c r="AL1324" s="171">
        <f t="shared" ref="AL1324" si="6794">IF($I1308="n/a",0,IF(AL$4&gt;second_reg_period,IF(AL$4&lt;=$I1308+$C1324,$H1324/($I1308-5),IF(AND($H1324&lt;&gt;0,AK1324=0,AL$4=$C1324+$I1308+1),$H1324,0)),0))</f>
        <v>0</v>
      </c>
      <c r="AM1324" s="171">
        <f t="shared" ref="AM1324" si="6795">IF($I1308="n/a",0,IF(AM$4&gt;second_reg_period,IF(AM$4&lt;=$I1308+$C1324,$H1324/($I1308-5),IF(AND($H1324&lt;&gt;0,AL1324=0,AM$4=$C1324+$I1308+1),$H1324,0)),0))</f>
        <v>0</v>
      </c>
      <c r="AN1324" s="171">
        <f t="shared" ref="AN1324" si="6796">IF($I1308="n/a",0,IF(AN$4&gt;second_reg_period,IF(AN$4&lt;=$I1308+$C1324,$H1324/($I1308-5),IF(AND($H1324&lt;&gt;0,AM1324=0,AN$4=$C1324+$I1308+1),$H1324,0)),0))</f>
        <v>0</v>
      </c>
      <c r="AO1324" s="171">
        <f t="shared" ref="AO1324" si="6797">IF($I1308="n/a",0,IF(AO$4&gt;second_reg_period,IF(AO$4&lt;=$I1308+$C1324,$H1324/($I1308-5),IF(AND($H1324&lt;&gt;0,AN1324=0,AO$4=$C1324+$I1308+1),$H1324,0)),0))</f>
        <v>0</v>
      </c>
      <c r="AP1324" s="171">
        <f t="shared" ref="AP1324" si="6798">IF($I1308="n/a",0,IF(AP$4&gt;second_reg_period,IF(AP$4&lt;=$I1308+$C1324,$H1324/($I1308-5),IF(AND($H1324&lt;&gt;0,AO1324=0,AP$4=$C1324+$I1308+1),$H1324,0)),0))</f>
        <v>0</v>
      </c>
      <c r="AQ1324" s="171">
        <f t="shared" ref="AQ1324" si="6799">IF($I1308="n/a",0,IF(AQ$4&gt;second_reg_period,IF(AQ$4&lt;=$I1308+$C1324,$H1324/($I1308-5),IF(AND($H1324&lt;&gt;0,AP1324=0,AQ$4=$C1324+$I1308+1),$H1324,0)),0))</f>
        <v>0</v>
      </c>
      <c r="AR1324" s="171">
        <f t="shared" ref="AR1324" si="6800">IF($I1308="n/a",0,IF(AR$4&gt;second_reg_period,IF(AR$4&lt;=$I1308+$C1324,$H1324/($I1308-5),IF(AND($H1324&lt;&gt;0,AQ1324=0,AR$4=$C1324+$I1308+1),$H1324,0)),0))</f>
        <v>0</v>
      </c>
      <c r="AS1324" s="171">
        <f t="shared" ref="AS1324" si="6801">IF($I1308="n/a",0,IF(AS$4&gt;second_reg_period,IF(AS$4&lt;=$I1308+$C1324,$H1324/($I1308-5),IF(AND($H1324&lt;&gt;0,AR1324=0,AS$4=$C1324+$I1308+1),$H1324,0)),0))</f>
        <v>0</v>
      </c>
      <c r="AT1324" s="171">
        <f t="shared" ref="AT1324" si="6802">IF($I1308="n/a",0,IF(AT$4&gt;second_reg_period,IF(AT$4&lt;=$I1308+$C1324,$H1324/($I1308-5),IF(AND($H1324&lt;&gt;0,AS1324=0,AT$4=$C1324+$I1308+1),$H1324,0)),0))</f>
        <v>0</v>
      </c>
      <c r="AU1324" s="171">
        <f t="shared" ref="AU1324" si="6803">IF($I1308="n/a",0,IF(AU$4&gt;second_reg_period,IF(AU$4&lt;=$I1308+$C1324,$H1324/($I1308-5),IF(AND($H1324&lt;&gt;0,AT1324=0,AU$4=$C1324+$I1308+1),$H1324,0)),0))</f>
        <v>0</v>
      </c>
      <c r="AV1324" s="171">
        <f t="shared" ref="AV1324" si="6804">IF($I1308="n/a",0,IF(AV$4&gt;second_reg_period,IF(AV$4&lt;=$I1308+$C1324,$H1324/($I1308-5),IF(AND($H1324&lt;&gt;0,AU1324=0,AV$4=$C1324+$I1308+1),$H1324,0)),0))</f>
        <v>0</v>
      </c>
      <c r="AW1324" s="171">
        <f t="shared" ref="AW1324" si="6805">IF($I1308="n/a",0,IF(AW$4&gt;second_reg_period,IF(AW$4&lt;=$I1308+$C1324,$H1324/($I1308-5),IF(AND($H1324&lt;&gt;0,AV1324=0,AW$4=$C1324+$I1308+1),$H1324,0)),0))</f>
        <v>0</v>
      </c>
      <c r="AX1324" s="171">
        <f t="shared" ref="AX1324" si="6806">IF($I1308="n/a",0,IF(AX$4&gt;second_reg_period,IF(AX$4&lt;=$I1308+$C1324,$H1324/($I1308-5),IF(AND($H1324&lt;&gt;0,AW1324=0,AX$4=$C1324+$I1308+1),$H1324,0)),0))</f>
        <v>0</v>
      </c>
      <c r="AY1324" s="171">
        <f t="shared" ref="AY1324" si="6807">IF($I1308="n/a",0,IF(AY$4&gt;second_reg_period,IF(AY$4&lt;=$I1308+$C1324,$H1324/($I1308-5),IF(AND($H1324&lt;&gt;0,AX1324=0,AY$4=$C1324+$I1308+1),$H1324,0)),0))</f>
        <v>0</v>
      </c>
      <c r="AZ1324" s="171">
        <f t="shared" ref="AZ1324" si="6808">IF($I1308="n/a",0,IF(AZ$4&gt;second_reg_period,IF(AZ$4&lt;=$I1308+$C1324,$H1324/($I1308-5),IF(AND($H1324&lt;&gt;0,AY1324=0,AZ$4=$C1324+$I1308+1),$H1324,0)),0))</f>
        <v>0</v>
      </c>
      <c r="BA1324" s="171">
        <f t="shared" ref="BA1324" si="6809">IF($I1308="n/a",0,IF(BA$4&gt;second_reg_period,IF(BA$4&lt;=$I1308+$C1324,$H1324/($I1308-5),IF(AND($H1324&lt;&gt;0,AZ1324=0,BA$4=$C1324+$I1308+1),$H1324,0)),0))</f>
        <v>0</v>
      </c>
      <c r="BB1324" s="171">
        <f t="shared" ref="BB1324" si="6810">IF($I1308="n/a",0,IF(BB$4&gt;second_reg_period,IF(BB$4&lt;=$I1308+$C1324,$H1324/($I1308-5),IF(AND($H1324&lt;&gt;0,BA1324=0,BB$4=$C1324+$I1308+1),$H1324,0)),0))</f>
        <v>0</v>
      </c>
      <c r="BC1324" s="171">
        <f t="shared" ref="BC1324" si="6811">IF($I1308="n/a",0,IF(BC$4&gt;second_reg_period,IF(BC$4&lt;=$I1308+$C1324,$H1324/($I1308-5),IF(AND($H1324&lt;&gt;0,BB1324=0,BC$4=$C1324+$I1308+1),$H1324,0)),0))</f>
        <v>0</v>
      </c>
      <c r="BD1324" s="171">
        <f t="shared" ref="BD1324" si="6812">IF($I1308="n/a",0,IF(BD$4&gt;second_reg_period,IF(BD$4&lt;=$I1308+$C1324,$H1324/($I1308-5),IF(AND($H1324&lt;&gt;0,BC1324=0,BD$4=$C1324+$I1308+1),$H1324,0)),0))</f>
        <v>0</v>
      </c>
      <c r="BE1324" s="171">
        <f t="shared" ref="BE1324" si="6813">IF($I1308="n/a",0,IF(BE$4&gt;second_reg_period,IF(BE$4&lt;=$I1308+$C1324,$H1324/($I1308-5),IF(AND($H1324&lt;&gt;0,BD1324=0,BE$4=$C1324+$I1308+1),$H1324,0)),0))</f>
        <v>0</v>
      </c>
      <c r="BF1324" s="171">
        <f t="shared" ref="BF1324" si="6814">IF($I1308="n/a",0,IF(BF$4&gt;second_reg_period,IF(BF$4&lt;=$I1308+$C1324,$H1324/($I1308-5),IF(AND($H1324&lt;&gt;0,BE1324=0,BF$4=$C1324+$I1308+1),$H1324,0)),0))</f>
        <v>0</v>
      </c>
      <c r="BG1324" s="171">
        <f t="shared" ref="BG1324" si="6815">IF($I1308="n/a",0,IF(BG$4&gt;second_reg_period,IF(BG$4&lt;=$I1308+$C1324,$H1324/($I1308-5),IF(AND($H1324&lt;&gt;0,BF1324=0,BG$4=$C1324+$I1308+1),$H1324,0)),0))</f>
        <v>0</v>
      </c>
      <c r="BH1324" s="171">
        <f t="shared" ref="BH1324" si="6816">IF($I1308="n/a",0,IF(BH$4&gt;second_reg_period,IF(BH$4&lt;=$I1308+$C1324,$H1324/($I1308-5),IF(AND($H1324&lt;&gt;0,BG1324=0,BH$4=$C1324+$I1308+1),$H1324,0)),0))</f>
        <v>0</v>
      </c>
      <c r="BI1324" s="171">
        <f t="shared" ref="BI1324" si="6817">IF($I1308="n/a",0,IF(BI$4&gt;second_reg_period,IF(BI$4&lt;=$I1308+$C1324,$H1324/($I1308-5),IF(AND($H1324&lt;&gt;0,BH1324=0,BI$4=$C1324+$I1308+1),$H1324,0)),0))</f>
        <v>0</v>
      </c>
      <c r="BJ1324" s="171">
        <f t="shared" ref="BJ1324" si="6818">IF($I1308="n/a",0,IF(BJ$4&gt;second_reg_period,IF(BJ$4&lt;=$I1308+$C1324,$H1324/($I1308-5),IF(AND($H1324&lt;&gt;0,BI1324=0,BJ$4=$C1324+$I1308+1),$H1324,0)),0))</f>
        <v>0</v>
      </c>
      <c r="BK1324" s="171">
        <f t="shared" ref="BK1324" si="6819">IF($I1308="n/a",0,IF(BK$4&gt;second_reg_period,IF(BK$4&lt;=$I1308+$C1324,$H1324/($I1308-5),IF(AND($H1324&lt;&gt;0,BJ1324=0,BK$4=$C1324+$I1308+1),$H1324,0)),0))</f>
        <v>0</v>
      </c>
      <c r="BL1324" s="171">
        <f t="shared" ref="BL1324" si="6820">IF($I1308="n/a",0,IF(BL$4&gt;second_reg_period,IF(BL$4&lt;=$I1308+$C1324,$H1324/($I1308-5),IF(AND($H1324&lt;&gt;0,BK1324=0,BL$4=$C1324+$I1308+1),$H1324,0)),0))</f>
        <v>0</v>
      </c>
      <c r="BM1324" s="171">
        <f t="shared" ref="BM1324" si="6821">IF($I1308="n/a",0,IF(BM$4&gt;second_reg_period,IF(BM$4&lt;=$I1308+$C1324,$H1324/($I1308-5),IF(AND($H1324&lt;&gt;0,BL1324=0,BM$4=$C1324+$I1308+1),$H1324,0)),0))</f>
        <v>0</v>
      </c>
      <c r="BN1324" s="171">
        <f t="shared" ref="BN1324" si="6822">IF($I1308="n/a",0,IF(BN$4&gt;second_reg_period,IF(BN$4&lt;=$I1308+$C1324,$H1324/($I1308-5),IF(AND($H1324&lt;&gt;0,BM1324=0,BN$4=$C1324+$I1308+1),$H1324,0)),0))</f>
        <v>0</v>
      </c>
      <c r="BO1324" s="171">
        <f t="shared" ref="BO1324" si="6823">IF($I1308="n/a",0,IF(BO$4&gt;second_reg_period,IF(BO$4&lt;=$I1308+$C1324,$H1324/($I1308-5),IF(AND($H1324&lt;&gt;0,BN1324=0,BO$4=$C1324+$I1308+1),$H1324,0)),0))</f>
        <v>0</v>
      </c>
      <c r="BP1324" s="171">
        <f t="shared" ref="BP1324" si="6824">IF($I1308="n/a",0,IF(BP$4&gt;second_reg_period,IF(BP$4&lt;=$I1308+$C1324,$H1324/($I1308-5),IF(AND($H1324&lt;&gt;0,BO1324=0,BP$4=$C1324+$I1308+1),$H1324,0)),0))</f>
        <v>0</v>
      </c>
      <c r="BQ1324" s="171">
        <f t="shared" ref="BQ1324" si="6825">IF($I1308="n/a",0,IF(BQ$4&gt;second_reg_period,IF(BQ$4&lt;=$I1308+$C1324,$H1324/($I1308-5),IF(AND($H1324&lt;&gt;0,BP1324=0,BQ$4=$C1324+$I1308+1),$H1324,0)),0))</f>
        <v>0</v>
      </c>
      <c r="BR1324" s="171">
        <f t="shared" ref="BR1324" si="6826">IF($I1308="n/a",0,IF(BR$4&gt;second_reg_period,IF(BR$4&lt;=$I1308+$C1324,$H1324/($I1308-5),IF(AND($H1324&lt;&gt;0,BQ1324=0,BR$4=$C1324+$I1308+1),$H1324,0)),0))</f>
        <v>0</v>
      </c>
      <c r="BS1324" s="171">
        <f t="shared" ref="BS1324" si="6827">IF($I1308="n/a",0,IF(BS$4&gt;second_reg_period,IF(BS$4&lt;=$I1308+$C1324,$H1324/($I1308-5),IF(AND($H1324&lt;&gt;0,BR1324=0,BS$4=$C1324+$I1308+1),$H1324,0)),0))</f>
        <v>0</v>
      </c>
      <c r="BT1324" s="171">
        <f t="shared" ref="BT1324" si="6828">IF($I1308="n/a",0,IF(BT$4&gt;second_reg_period,IF(BT$4&lt;=$I1308+$C1324,$H1324/($I1308-5),IF(AND($H1324&lt;&gt;0,BS1324=0,BT$4=$C1324+$I1308+1),$H1324,0)),0))</f>
        <v>0</v>
      </c>
      <c r="BU1324" s="171">
        <f t="shared" ref="BU1324" si="6829">IF($I1308="n/a",0,IF(BU$4&gt;second_reg_period,IF(BU$4&lt;=$I1308+$C1324,$H1324/($I1308-5),IF(AND($H1324&lt;&gt;0,BT1324=0,BU$4=$C1324+$I1308+1),$H1324,0)),0))</f>
        <v>0</v>
      </c>
      <c r="BV1324" s="171">
        <f t="shared" ref="BV1324" si="6830">IF($I1308="n/a",0,IF(BV$4&gt;second_reg_period,IF(BV$4&lt;=$I1308+$C1324,$H1324/($I1308-5),IF(AND($H1324&lt;&gt;0,BU1324=0,BV$4=$C1324+$I1308+1),$H1324,0)),0))</f>
        <v>0</v>
      </c>
      <c r="BW1324" s="171">
        <f t="shared" ref="BW1324" si="6831">IF($I1308="n/a",0,IF(BW$4&gt;second_reg_period,IF(BW$4&lt;=$I1308+$C1324,$H1324/($I1308-5),IF(AND($H1324&lt;&gt;0,BV1324=0,BW$4=$C1324+$I1308+1),$H1324,0)),0))</f>
        <v>0</v>
      </c>
      <c r="BX1324" s="171">
        <f t="shared" ref="BX1324" si="6832">IF($I1308="n/a",0,IF(BX$4&gt;second_reg_period,IF(BX$4&lt;=$I1308+$C1324,$H1324/($I1308-5),IF(AND($H1324&lt;&gt;0,BW1324=0,BX$4=$C1324+$I1308+1),$H1324,0)),0))</f>
        <v>0</v>
      </c>
      <c r="BY1324" s="171">
        <f t="shared" ref="BY1324" si="6833">IF($I1308="n/a",0,IF(BY$4&gt;second_reg_period,IF(BY$4&lt;=$I1308+$C1324,$H1324/($I1308-5),IF(AND($H1324&lt;&gt;0,BX1324=0,BY$4=$C1324+$I1308+1),$H1324,0)),0))</f>
        <v>0</v>
      </c>
      <c r="BZ1324" s="171">
        <f t="shared" ref="BZ1324" si="6834">IF($I1308="n/a",0,IF(BZ$4&gt;second_reg_period,IF(BZ$4&lt;=$I1308+$C1324,$H1324/($I1308-5),IF(AND($H1324&lt;&gt;0,BY1324=0,BZ$4=$C1324+$I1308+1),$H1324,0)),0))</f>
        <v>0</v>
      </c>
      <c r="CA1324" s="171">
        <f t="shared" ref="CA1324" si="6835">IF($I1308="n/a",0,IF(CA$4&gt;second_reg_period,IF(CA$4&lt;=$I1308+$C1324,$H1324/($I1308-5),IF(AND($H1324&lt;&gt;0,BZ1324=0,CA$4=$C1324+$I1308+1),$H1324,0)),0))</f>
        <v>0</v>
      </c>
      <c r="CB1324" s="171">
        <f t="shared" ref="CB1324" si="6836">IF($I1308="n/a",0,IF(CB$4&gt;second_reg_period,IF(CB$4&lt;=$I1308+$C1324,$H1324/($I1308-5),IF(AND($H1324&lt;&gt;0,CA1324=0,CB$4=$C1324+$I1308+1),$H1324,0)),0))</f>
        <v>0</v>
      </c>
      <c r="CC1324" s="171">
        <f t="shared" ref="CC1324" si="6837">IF($I1308="n/a",0,IF(CC$4&gt;second_reg_period,IF(CC$4&lt;=$I1308+$C1324,$H1324/($I1308-5),IF(AND($H1324&lt;&gt;0,CB1324=0,CC$4=$C1324+$I1308+1),$H1324,0)),0))</f>
        <v>0</v>
      </c>
      <c r="CD1324" s="171">
        <f t="shared" ref="CD1324" si="6838">IF($I1308="n/a",0,IF(CD$4&gt;second_reg_period,IF(CD$4&lt;=$I1308+$C1324,$H1324/($I1308-5),IF(AND($H1324&lt;&gt;0,CC1324=0,CD$4=$C1324+$I1308+1),$H1324,0)),0))</f>
        <v>0</v>
      </c>
      <c r="CE1324" s="171">
        <f t="shared" ref="CE1324" si="6839">IF($I1308="n/a",0,IF(CE$4&gt;second_reg_period,IF(CE$4&lt;=$I1308+$C1324,$H1324/($I1308-5),IF(AND($H1324&lt;&gt;0,CD1324=0,CE$4=$C1324+$I1308+1),$H1324,0)),0))</f>
        <v>0</v>
      </c>
      <c r="CF1324" s="171">
        <f t="shared" ref="CF1324" si="6840">IF($I1308="n/a",0,IF(CF$4&gt;second_reg_period,IF(CF$4&lt;=$I1308+$C1324,$H1324/($I1308-5),IF(AND($H1324&lt;&gt;0,CE1324=0,CF$4=$C1324+$I1308+1),$H1324,0)),0))</f>
        <v>0</v>
      </c>
      <c r="CG1324" s="153"/>
      <c r="CH1324" s="153"/>
      <c r="CI1324" s="153"/>
      <c r="CJ1324" s="153"/>
      <c r="CK1324" s="153"/>
      <c r="CL1324" s="153"/>
      <c r="CM1324" s="153"/>
      <c r="CN1324" s="153"/>
      <c r="CO1324" s="153"/>
      <c r="CP1324" s="153"/>
      <c r="CQ1324" s="153"/>
      <c r="CR1324" s="153"/>
      <c r="CS1324" s="153"/>
      <c r="CT1324" s="153"/>
      <c r="CU1324" s="153"/>
      <c r="CV1324" s="153"/>
      <c r="CW1324" s="153"/>
      <c r="CX1324" s="153"/>
      <c r="CY1324" s="153"/>
      <c r="CZ1324" s="153"/>
      <c r="DA1324" s="153"/>
      <c r="DB1324" s="153"/>
      <c r="DC1324" s="153"/>
      <c r="DD1324" s="153"/>
      <c r="DE1324" s="153"/>
      <c r="DF1324" s="153"/>
      <c r="DG1324" s="153"/>
      <c r="DH1324" s="153"/>
      <c r="DI1324" s="153"/>
      <c r="DJ1324" s="153"/>
      <c r="DK1324" s="153"/>
      <c r="DL1324" s="153"/>
      <c r="DM1324" s="153"/>
      <c r="DN1324" s="153"/>
      <c r="DO1324" s="153"/>
      <c r="DP1324" s="153"/>
      <c r="DQ1324" s="153"/>
      <c r="DR1324" s="153"/>
      <c r="DS1324" s="153"/>
      <c r="DT1324" s="153"/>
      <c r="DU1324" s="153"/>
      <c r="DV1324" s="153"/>
      <c r="DW1324" s="153"/>
      <c r="DX1324" s="153"/>
      <c r="DY1324" s="153"/>
      <c r="DZ1324" s="153"/>
      <c r="EA1324" s="153"/>
      <c r="EB1324" s="153"/>
      <c r="EC1324" s="153"/>
      <c r="ED1324" s="153"/>
      <c r="EE1324" s="153"/>
      <c r="EF1324" s="153"/>
      <c r="EG1324" s="153"/>
      <c r="EH1324" s="153"/>
      <c r="EI1324" s="153"/>
      <c r="EJ1324" s="153"/>
      <c r="EK1324" s="153"/>
      <c r="EL1324" s="153"/>
      <c r="EM1324" s="153"/>
      <c r="EN1324" s="153"/>
      <c r="EO1324" s="153"/>
      <c r="EP1324" s="153"/>
      <c r="EQ1324" s="153"/>
      <c r="ER1324" s="153"/>
      <c r="ES1324" s="153"/>
      <c r="ET1324" s="153"/>
      <c r="EU1324" s="153"/>
      <c r="EV1324" s="153"/>
      <c r="EW1324" s="153"/>
      <c r="EX1324" s="153"/>
      <c r="EY1324" s="153"/>
      <c r="EZ1324" s="153"/>
      <c r="FA1324" s="153"/>
      <c r="FB1324" s="153"/>
      <c r="FC1324" s="153"/>
      <c r="FD1324" s="153"/>
      <c r="FE1324" s="153"/>
      <c r="FF1324" s="153"/>
      <c r="FG1324" s="153"/>
      <c r="FH1324" s="153"/>
      <c r="FI1324" s="153"/>
      <c r="FJ1324" s="153"/>
      <c r="FK1324" s="153"/>
      <c r="FL1324" s="153"/>
      <c r="FM1324" s="153"/>
      <c r="FN1324" s="153"/>
      <c r="FO1324" s="153"/>
      <c r="FP1324" s="153"/>
      <c r="FQ1324" s="153"/>
      <c r="FR1324" s="153"/>
      <c r="FS1324" s="153"/>
      <c r="FT1324" s="153"/>
      <c r="FU1324" s="153"/>
      <c r="FV1324" s="153"/>
      <c r="FW1324" s="153"/>
      <c r="FX1324" s="153"/>
      <c r="FY1324" s="153"/>
      <c r="FZ1324" s="153"/>
      <c r="GA1324" s="153"/>
      <c r="GB1324" s="153"/>
      <c r="GC1324" s="153"/>
      <c r="GD1324" s="153"/>
      <c r="GE1324" s="153"/>
      <c r="GF1324" s="153"/>
      <c r="GG1324" s="153"/>
      <c r="GH1324" s="153"/>
      <c r="GI1324" s="153"/>
      <c r="GJ1324" s="153"/>
      <c r="GK1324" s="153"/>
      <c r="GL1324" s="153"/>
      <c r="GM1324" s="153"/>
      <c r="GN1324" s="153"/>
      <c r="GO1324" s="153"/>
      <c r="GP1324" s="153"/>
      <c r="GQ1324" s="153"/>
      <c r="GR1324" s="153"/>
      <c r="GS1324" s="153"/>
      <c r="GT1324" s="153"/>
      <c r="GU1324" s="153"/>
      <c r="GV1324" s="153"/>
      <c r="GW1324" s="153"/>
      <c r="GX1324" s="153"/>
      <c r="GY1324" s="153"/>
      <c r="GZ1324" s="153"/>
      <c r="HA1324" s="153"/>
      <c r="HB1324" s="153"/>
      <c r="HC1324" s="153"/>
      <c r="HD1324" s="153"/>
      <c r="HE1324" s="153"/>
      <c r="HF1324" s="153"/>
      <c r="HG1324" s="153"/>
      <c r="HH1324" s="153"/>
      <c r="HI1324" s="153"/>
      <c r="HJ1324" s="153"/>
      <c r="HK1324" s="153"/>
      <c r="HL1324" s="153"/>
      <c r="HM1324" s="153"/>
      <c r="HN1324" s="153"/>
      <c r="HO1324" s="153"/>
      <c r="HP1324" s="153"/>
      <c r="HQ1324" s="153"/>
      <c r="HR1324" s="153"/>
      <c r="HS1324" s="153"/>
      <c r="HT1324" s="153"/>
      <c r="HU1324" s="153"/>
      <c r="HV1324" s="153"/>
      <c r="HW1324" s="153"/>
      <c r="HX1324" s="153"/>
      <c r="HY1324" s="153"/>
      <c r="HZ1324" s="153"/>
      <c r="IA1324" s="153"/>
      <c r="IB1324" s="153"/>
      <c r="IC1324" s="153"/>
      <c r="ID1324" s="153"/>
      <c r="IE1324" s="153"/>
      <c r="IF1324" s="153"/>
      <c r="IG1324" s="153"/>
      <c r="IH1324" s="153"/>
      <c r="II1324" s="153"/>
      <c r="IJ1324" s="153"/>
      <c r="IK1324" s="153"/>
      <c r="IL1324" s="153"/>
      <c r="IM1324" s="153"/>
      <c r="IN1324" s="153"/>
      <c r="IO1324" s="153"/>
      <c r="IP1324" s="153"/>
      <c r="IQ1324" s="153"/>
      <c r="IR1324" s="153"/>
      <c r="IS1324" s="153"/>
      <c r="IT1324" s="153"/>
      <c r="IU1324" s="153"/>
      <c r="IV1324" s="153"/>
      <c r="IW1324" s="153"/>
      <c r="IX1324" s="153"/>
      <c r="IY1324" s="153"/>
      <c r="IZ1324" s="153"/>
      <c r="JA1324" s="153"/>
      <c r="JB1324" s="153"/>
      <c r="JC1324" s="153"/>
      <c r="JD1324" s="153"/>
      <c r="JE1324" s="153"/>
      <c r="JF1324" s="153"/>
      <c r="JG1324" s="153"/>
      <c r="JH1324" s="153"/>
      <c r="JI1324" s="153"/>
      <c r="JJ1324" s="153"/>
      <c r="JK1324" s="153"/>
      <c r="JL1324" s="153"/>
      <c r="JM1324" s="153"/>
      <c r="JN1324" s="153"/>
      <c r="JO1324" s="153"/>
      <c r="JP1324" s="153"/>
      <c r="JQ1324" s="153"/>
      <c r="JR1324" s="153"/>
      <c r="JS1324" s="153"/>
      <c r="JT1324" s="153"/>
      <c r="JU1324" s="153"/>
      <c r="JV1324" s="153"/>
      <c r="JW1324" s="153"/>
      <c r="JX1324" s="153"/>
      <c r="JY1324" s="153"/>
      <c r="JZ1324" s="153"/>
      <c r="KA1324" s="153"/>
      <c r="KB1324" s="153"/>
      <c r="KC1324" s="153"/>
      <c r="KD1324" s="153"/>
      <c r="KE1324" s="153"/>
      <c r="KF1324" s="153"/>
      <c r="KG1324" s="153"/>
      <c r="KH1324" s="153"/>
      <c r="KI1324" s="153"/>
      <c r="KJ1324" s="153"/>
      <c r="KK1324" s="153"/>
      <c r="KL1324" s="153"/>
      <c r="KM1324" s="153"/>
      <c r="KN1324" s="153"/>
      <c r="KO1324" s="153"/>
      <c r="KP1324" s="153"/>
      <c r="KQ1324" s="153"/>
      <c r="KR1324" s="153"/>
      <c r="KS1324" s="153"/>
      <c r="KT1324" s="153"/>
      <c r="KU1324" s="153"/>
      <c r="KV1324" s="153"/>
      <c r="KW1324" s="153"/>
      <c r="KX1324" s="153"/>
      <c r="KY1324" s="153"/>
      <c r="KZ1324" s="153"/>
      <c r="LA1324" s="153"/>
      <c r="LB1324" s="153"/>
      <c r="LC1324" s="153"/>
      <c r="LD1324" s="153"/>
      <c r="LE1324" s="153"/>
      <c r="LF1324" s="153"/>
      <c r="LG1324" s="153"/>
      <c r="LH1324" s="153"/>
      <c r="LI1324" s="153"/>
      <c r="LJ1324" s="153"/>
      <c r="LK1324" s="153"/>
      <c r="LL1324" s="153"/>
      <c r="LM1324" s="153"/>
      <c r="LN1324" s="153"/>
      <c r="LO1324" s="153"/>
      <c r="LP1324" s="153"/>
      <c r="LQ1324" s="153"/>
      <c r="LR1324" s="153"/>
      <c r="LS1324" s="153"/>
      <c r="LT1324" s="153"/>
      <c r="LU1324" s="153"/>
      <c r="LV1324" s="153"/>
      <c r="LW1324" s="153"/>
      <c r="LX1324" s="153"/>
      <c r="LY1324" s="153"/>
      <c r="LZ1324" s="153"/>
      <c r="MA1324" s="153"/>
      <c r="MB1324" s="153"/>
      <c r="MC1324" s="153"/>
      <c r="MD1324" s="153"/>
      <c r="ME1324" s="153"/>
      <c r="MF1324" s="153"/>
      <c r="MG1324" s="153"/>
      <c r="MH1324" s="153"/>
      <c r="MI1324" s="153"/>
      <c r="MJ1324" s="153"/>
      <c r="MK1324" s="153"/>
      <c r="ML1324" s="153"/>
      <c r="MM1324" s="153"/>
      <c r="MN1324" s="153"/>
      <c r="MO1324" s="153"/>
      <c r="MP1324" s="153"/>
      <c r="MQ1324" s="153"/>
      <c r="MR1324" s="153"/>
      <c r="MS1324" s="153"/>
      <c r="MT1324" s="153"/>
      <c r="MU1324" s="153"/>
      <c r="MV1324" s="153"/>
      <c r="MW1324" s="153"/>
      <c r="MX1324" s="153"/>
      <c r="MY1324" s="153"/>
      <c r="MZ1324" s="153"/>
      <c r="NA1324" s="153"/>
      <c r="NB1324" s="153"/>
      <c r="NC1324" s="153"/>
      <c r="ND1324" s="153"/>
      <c r="NE1324" s="153"/>
      <c r="NF1324" s="153"/>
      <c r="NG1324" s="153"/>
      <c r="NH1324" s="153"/>
      <c r="NI1324" s="153"/>
      <c r="NJ1324" s="153"/>
      <c r="NK1324" s="153"/>
      <c r="NL1324" s="153"/>
      <c r="NM1324" s="153"/>
      <c r="NN1324" s="153"/>
      <c r="NO1324" s="153"/>
      <c r="NP1324" s="153"/>
      <c r="NQ1324" s="153"/>
      <c r="NR1324" s="153"/>
      <c r="NS1324" s="153"/>
      <c r="NT1324" s="153"/>
      <c r="NU1324" s="153"/>
      <c r="NV1324" s="153"/>
      <c r="NW1324" s="153"/>
      <c r="NX1324" s="153"/>
      <c r="NY1324" s="153"/>
      <c r="NZ1324" s="153"/>
      <c r="OA1324" s="153"/>
      <c r="OB1324" s="153"/>
      <c r="OC1324" s="153"/>
      <c r="OD1324" s="153"/>
      <c r="OE1324" s="153"/>
      <c r="OF1324" s="153"/>
      <c r="OG1324" s="153"/>
      <c r="OH1324" s="153"/>
      <c r="OI1324" s="153"/>
      <c r="OJ1324" s="153"/>
      <c r="OK1324" s="153"/>
      <c r="OL1324" s="153"/>
      <c r="OM1324" s="153"/>
      <c r="ON1324" s="153"/>
      <c r="OO1324" s="153"/>
      <c r="OP1324" s="153"/>
      <c r="OQ1324" s="153"/>
      <c r="OR1324" s="153"/>
      <c r="OS1324" s="153"/>
      <c r="OT1324" s="153"/>
      <c r="OU1324" s="153"/>
      <c r="OV1324" s="153"/>
      <c r="OW1324" s="153"/>
      <c r="OX1324" s="153"/>
      <c r="OY1324" s="153"/>
      <c r="OZ1324" s="153"/>
      <c r="PA1324" s="153"/>
      <c r="PB1324" s="153"/>
      <c r="PC1324" s="153"/>
      <c r="PD1324" s="153"/>
      <c r="PE1324" s="153"/>
      <c r="PF1324" s="153"/>
      <c r="PG1324" s="153"/>
      <c r="PH1324" s="153"/>
      <c r="PI1324" s="153"/>
      <c r="PJ1324" s="153"/>
      <c r="PK1324" s="153"/>
      <c r="PL1324" s="153"/>
      <c r="PM1324" s="153"/>
      <c r="PN1324" s="153"/>
      <c r="PO1324" s="153"/>
      <c r="PP1324" s="153"/>
      <c r="PQ1324" s="153"/>
      <c r="PR1324" s="153"/>
      <c r="PS1324" s="153"/>
      <c r="PT1324" s="153"/>
      <c r="PU1324" s="153"/>
      <c r="PV1324" s="153"/>
      <c r="PW1324" s="153"/>
      <c r="PX1324" s="153"/>
      <c r="PY1324" s="153"/>
      <c r="PZ1324" s="153"/>
      <c r="QA1324" s="153"/>
      <c r="QB1324" s="153"/>
      <c r="QC1324" s="153"/>
      <c r="QD1324" s="153"/>
      <c r="QE1324" s="153"/>
      <c r="QF1324" s="153"/>
      <c r="QG1324" s="153"/>
      <c r="QH1324" s="153"/>
      <c r="QI1324" s="153"/>
      <c r="QJ1324" s="153"/>
      <c r="QK1324" s="153"/>
      <c r="QL1324" s="153"/>
      <c r="QM1324" s="153"/>
      <c r="QN1324" s="153"/>
      <c r="QO1324" s="153"/>
      <c r="QP1324" s="153"/>
      <c r="QQ1324" s="153"/>
      <c r="QR1324" s="153"/>
      <c r="QS1324" s="153"/>
      <c r="QT1324" s="153"/>
      <c r="QU1324" s="153"/>
      <c r="QV1324" s="153"/>
      <c r="QW1324" s="153"/>
      <c r="QX1324" s="153"/>
      <c r="QY1324" s="153"/>
      <c r="QZ1324" s="153"/>
      <c r="RA1324" s="153"/>
      <c r="RB1324" s="153"/>
      <c r="RC1324" s="153"/>
      <c r="RD1324" s="153"/>
      <c r="RE1324" s="153"/>
      <c r="RF1324" s="153"/>
      <c r="RG1324" s="153"/>
      <c r="RH1324" s="153"/>
      <c r="RI1324" s="153"/>
      <c r="RJ1324" s="153"/>
      <c r="RK1324" s="153"/>
      <c r="RL1324" s="153"/>
      <c r="RM1324" s="153"/>
      <c r="RN1324" s="153"/>
      <c r="RO1324" s="153"/>
      <c r="RP1324" s="153"/>
      <c r="RQ1324" s="153"/>
      <c r="RR1324" s="153"/>
      <c r="RS1324" s="153"/>
      <c r="RT1324" s="153"/>
      <c r="RU1324" s="153"/>
      <c r="RV1324" s="153"/>
      <c r="RW1324" s="153"/>
      <c r="RX1324" s="153"/>
      <c r="RY1324" s="153"/>
      <c r="RZ1324" s="153"/>
      <c r="SA1324" s="153"/>
      <c r="SB1324" s="153"/>
      <c r="SC1324" s="153"/>
      <c r="SD1324" s="153"/>
      <c r="SE1324" s="153"/>
      <c r="SF1324" s="153"/>
      <c r="SG1324" s="153"/>
      <c r="SH1324" s="153"/>
      <c r="SI1324" s="153"/>
      <c r="SJ1324" s="153"/>
      <c r="SK1324" s="153"/>
      <c r="SL1324" s="153"/>
      <c r="SM1324" s="153"/>
      <c r="SN1324" s="153"/>
      <c r="SO1324" s="153"/>
      <c r="SP1324" s="153"/>
      <c r="SQ1324" s="153"/>
      <c r="SR1324" s="153"/>
      <c r="SS1324" s="153"/>
      <c r="ST1324" s="153"/>
      <c r="SU1324" s="153"/>
      <c r="SV1324" s="153"/>
      <c r="SW1324" s="153"/>
      <c r="SX1324" s="153"/>
      <c r="SY1324" s="153"/>
      <c r="SZ1324" s="153"/>
      <c r="TA1324" s="153"/>
      <c r="TB1324" s="153"/>
      <c r="TC1324" s="153"/>
      <c r="TD1324" s="153"/>
      <c r="TE1324" s="153"/>
      <c r="TF1324" s="153"/>
      <c r="TG1324" s="153"/>
      <c r="TH1324" s="153"/>
      <c r="TI1324" s="153"/>
      <c r="TJ1324" s="153"/>
      <c r="TK1324" s="153"/>
      <c r="TL1324" s="153"/>
      <c r="TM1324" s="153"/>
      <c r="TN1324" s="153"/>
      <c r="TO1324" s="153"/>
      <c r="TP1324" s="153"/>
      <c r="TQ1324" s="153"/>
      <c r="TR1324" s="153"/>
      <c r="TS1324" s="153"/>
      <c r="TT1324" s="153"/>
      <c r="TU1324" s="153"/>
      <c r="TV1324" s="153"/>
      <c r="TW1324" s="153"/>
      <c r="TX1324" s="153"/>
      <c r="TY1324" s="153"/>
      <c r="TZ1324" s="153"/>
      <c r="UA1324" s="153"/>
      <c r="UB1324" s="153"/>
      <c r="UC1324" s="153"/>
      <c r="UD1324" s="153"/>
      <c r="UE1324" s="153"/>
      <c r="UF1324" s="153"/>
      <c r="UG1324" s="153"/>
      <c r="UH1324" s="153"/>
      <c r="UI1324" s="153"/>
      <c r="UJ1324" s="153"/>
      <c r="UK1324" s="153"/>
      <c r="UL1324" s="153"/>
      <c r="UM1324" s="153"/>
      <c r="UN1324" s="153"/>
      <c r="UO1324" s="153"/>
      <c r="UP1324" s="153"/>
      <c r="UQ1324" s="153"/>
      <c r="UR1324" s="153"/>
      <c r="US1324" s="153"/>
      <c r="UT1324" s="153"/>
      <c r="UU1324" s="153"/>
      <c r="UV1324" s="153"/>
      <c r="UW1324" s="153"/>
      <c r="UX1324" s="153"/>
      <c r="UY1324" s="153"/>
      <c r="UZ1324" s="153"/>
      <c r="VA1324" s="153"/>
      <c r="VB1324" s="153"/>
      <c r="VC1324" s="153"/>
      <c r="VD1324" s="153"/>
      <c r="VE1324" s="153"/>
      <c r="VF1324" s="153"/>
      <c r="VG1324" s="153"/>
      <c r="VH1324" s="153"/>
      <c r="VI1324" s="153"/>
      <c r="VJ1324" s="153"/>
      <c r="VK1324" s="153"/>
      <c r="VL1324" s="153"/>
      <c r="VM1324" s="153"/>
      <c r="VN1324" s="153"/>
      <c r="VO1324" s="153"/>
      <c r="VP1324" s="153"/>
      <c r="VQ1324" s="153"/>
      <c r="VR1324" s="153"/>
      <c r="VS1324" s="153"/>
      <c r="VT1324" s="153"/>
      <c r="VU1324" s="153"/>
      <c r="VV1324" s="153"/>
      <c r="VW1324" s="153"/>
      <c r="VX1324" s="153"/>
      <c r="VY1324" s="153"/>
      <c r="VZ1324" s="153"/>
      <c r="WA1324" s="153"/>
      <c r="WB1324" s="153"/>
      <c r="WC1324" s="153"/>
      <c r="WD1324" s="153"/>
      <c r="WE1324" s="153"/>
      <c r="WF1324" s="153"/>
      <c r="WG1324" s="153"/>
      <c r="WH1324" s="153"/>
      <c r="WI1324" s="153"/>
      <c r="WJ1324" s="153"/>
      <c r="WK1324" s="153"/>
      <c r="WL1324" s="153"/>
      <c r="WM1324" s="153"/>
      <c r="WN1324" s="153"/>
      <c r="WO1324" s="153"/>
      <c r="WP1324" s="153"/>
      <c r="WQ1324" s="153"/>
      <c r="WR1324" s="153"/>
      <c r="WS1324" s="153"/>
      <c r="WT1324" s="153"/>
      <c r="WU1324" s="153"/>
      <c r="WV1324" s="153"/>
      <c r="WW1324" s="153"/>
      <c r="WX1324" s="153"/>
      <c r="WY1324" s="153"/>
      <c r="WZ1324" s="153"/>
      <c r="XA1324" s="153"/>
      <c r="XB1324" s="153"/>
      <c r="XC1324" s="153"/>
      <c r="XD1324" s="153"/>
      <c r="XE1324" s="153"/>
      <c r="XF1324" s="153"/>
      <c r="XG1324" s="153"/>
      <c r="XH1324" s="153"/>
      <c r="XI1324" s="153"/>
      <c r="XJ1324" s="153"/>
      <c r="XK1324" s="153"/>
      <c r="XL1324" s="153"/>
      <c r="XM1324" s="153"/>
      <c r="XN1324" s="153"/>
      <c r="XO1324" s="153"/>
      <c r="XP1324" s="153"/>
      <c r="XQ1324" s="153"/>
      <c r="XR1324" s="153"/>
      <c r="XS1324" s="153"/>
      <c r="XT1324" s="153"/>
      <c r="XU1324" s="153"/>
      <c r="XV1324" s="153"/>
      <c r="XW1324" s="153"/>
      <c r="XX1324" s="153"/>
      <c r="XY1324" s="153"/>
      <c r="XZ1324" s="153"/>
      <c r="YA1324" s="153"/>
      <c r="YB1324" s="153"/>
      <c r="YC1324" s="153"/>
      <c r="YD1324" s="153"/>
      <c r="YE1324" s="153"/>
      <c r="YF1324" s="153"/>
      <c r="YG1324" s="153"/>
      <c r="YH1324" s="153"/>
      <c r="YI1324" s="153"/>
      <c r="YJ1324" s="153"/>
      <c r="YK1324" s="153"/>
      <c r="YL1324" s="153"/>
      <c r="YM1324" s="153"/>
      <c r="YN1324" s="153"/>
      <c r="YO1324" s="153"/>
      <c r="YP1324" s="153"/>
      <c r="YQ1324" s="153"/>
      <c r="YR1324" s="153"/>
      <c r="YS1324" s="153"/>
      <c r="YT1324" s="153"/>
      <c r="YU1324" s="153"/>
      <c r="YV1324" s="153"/>
      <c r="YW1324" s="153"/>
      <c r="YX1324" s="153"/>
      <c r="YY1324" s="153"/>
      <c r="YZ1324" s="153"/>
      <c r="ZA1324" s="153"/>
      <c r="ZB1324" s="153"/>
      <c r="ZC1324" s="153"/>
      <c r="ZD1324" s="153"/>
      <c r="ZE1324" s="153"/>
      <c r="ZF1324" s="153"/>
      <c r="ZG1324" s="153"/>
      <c r="ZH1324" s="153"/>
      <c r="ZI1324" s="153"/>
      <c r="ZJ1324" s="153"/>
      <c r="ZK1324" s="153"/>
      <c r="ZL1324" s="153"/>
      <c r="ZM1324" s="153"/>
      <c r="ZN1324" s="153"/>
      <c r="ZO1324" s="153"/>
      <c r="ZP1324" s="153"/>
      <c r="ZQ1324" s="153"/>
      <c r="ZR1324" s="153"/>
      <c r="ZS1324" s="153"/>
      <c r="ZT1324" s="153"/>
      <c r="ZU1324" s="153"/>
      <c r="ZV1324" s="153"/>
      <c r="ZW1324" s="153"/>
      <c r="ZX1324" s="153"/>
      <c r="ZY1324" s="153"/>
      <c r="ZZ1324" s="153"/>
      <c r="AAA1324" s="153"/>
      <c r="AAB1324" s="153"/>
      <c r="AAC1324" s="153"/>
      <c r="AAD1324" s="153"/>
      <c r="AAE1324" s="153"/>
      <c r="AAF1324" s="153"/>
      <c r="AAG1324" s="153"/>
      <c r="AAH1324" s="153"/>
      <c r="AAI1324" s="153"/>
      <c r="AAJ1324" s="153"/>
      <c r="AAK1324" s="153"/>
      <c r="AAL1324" s="153"/>
      <c r="AAM1324" s="153"/>
      <c r="AAN1324" s="153"/>
      <c r="AAO1324" s="153"/>
      <c r="AAP1324" s="153"/>
      <c r="AAQ1324" s="153"/>
      <c r="AAR1324" s="153"/>
      <c r="AAS1324" s="153"/>
      <c r="AAT1324" s="153"/>
      <c r="AAU1324" s="153"/>
      <c r="AAV1324" s="153"/>
      <c r="AAW1324" s="153"/>
      <c r="AAX1324" s="153"/>
      <c r="AAY1324" s="153"/>
      <c r="AAZ1324" s="153"/>
      <c r="ABA1324" s="153"/>
      <c r="ABB1324" s="153"/>
      <c r="ABC1324" s="153"/>
      <c r="ABD1324" s="153"/>
      <c r="ABE1324" s="153"/>
      <c r="ABF1324" s="153"/>
      <c r="ABG1324" s="153"/>
      <c r="ABH1324" s="153"/>
      <c r="ABI1324" s="153"/>
      <c r="ABJ1324" s="153"/>
      <c r="ABK1324" s="153"/>
      <c r="ABL1324" s="153"/>
      <c r="ABM1324" s="153"/>
      <c r="ABN1324" s="153"/>
      <c r="ABO1324" s="153"/>
      <c r="ABP1324" s="153"/>
      <c r="ABQ1324" s="153"/>
      <c r="ABR1324" s="153"/>
      <c r="ABS1324" s="153"/>
      <c r="ABT1324" s="153"/>
      <c r="ABU1324" s="153"/>
      <c r="ABV1324" s="153"/>
      <c r="ABW1324" s="153"/>
      <c r="ABX1324" s="153"/>
      <c r="ABY1324" s="153"/>
      <c r="ABZ1324" s="153"/>
      <c r="ACA1324" s="153"/>
      <c r="ACB1324" s="153"/>
      <c r="ACC1324" s="153"/>
      <c r="ACD1324" s="153"/>
      <c r="ACE1324" s="153"/>
      <c r="ACF1324" s="153"/>
      <c r="ACG1324" s="153"/>
      <c r="ACH1324" s="153"/>
      <c r="ACI1324" s="153"/>
      <c r="ACJ1324" s="153"/>
      <c r="ACK1324" s="153"/>
      <c r="ACL1324" s="153"/>
      <c r="ACM1324" s="153"/>
      <c r="ACN1324" s="153"/>
      <c r="ACO1324" s="153"/>
      <c r="ACP1324" s="153"/>
      <c r="ACQ1324" s="153"/>
      <c r="ACR1324" s="153"/>
      <c r="ACS1324" s="153"/>
      <c r="ACT1324" s="153"/>
      <c r="ACU1324" s="153"/>
      <c r="ACV1324" s="153"/>
      <c r="ACW1324" s="153"/>
      <c r="ACX1324" s="153"/>
      <c r="ACY1324" s="153"/>
      <c r="ACZ1324" s="153"/>
      <c r="ADA1324" s="153"/>
      <c r="ADB1324" s="153"/>
      <c r="ADC1324" s="153"/>
      <c r="ADD1324" s="153"/>
      <c r="ADE1324" s="153"/>
      <c r="ADF1324" s="153"/>
      <c r="ADG1324" s="153"/>
      <c r="ADH1324" s="153"/>
      <c r="ADI1324" s="153"/>
      <c r="ADJ1324" s="153"/>
      <c r="ADK1324" s="153"/>
      <c r="ADL1324" s="153"/>
      <c r="ADM1324" s="153"/>
      <c r="ADN1324" s="153"/>
      <c r="ADO1324" s="153"/>
      <c r="ADP1324" s="153"/>
      <c r="ADQ1324" s="153"/>
      <c r="ADR1324" s="153"/>
      <c r="ADS1324" s="153"/>
      <c r="ADT1324" s="153"/>
      <c r="ADU1324" s="153"/>
      <c r="ADV1324" s="153"/>
      <c r="ADW1324" s="153"/>
      <c r="ADX1324" s="153"/>
      <c r="ADY1324" s="153"/>
      <c r="ADZ1324" s="153"/>
      <c r="AEA1324" s="153"/>
      <c r="AEB1324" s="153"/>
      <c r="AEC1324" s="153"/>
      <c r="AED1324" s="153"/>
      <c r="AEE1324" s="153"/>
      <c r="AEF1324" s="153"/>
      <c r="AEG1324" s="153"/>
      <c r="AEH1324" s="153"/>
      <c r="AEI1324" s="153"/>
      <c r="AEJ1324" s="153"/>
      <c r="AEK1324" s="153"/>
      <c r="AEL1324" s="153"/>
      <c r="AEM1324" s="153"/>
      <c r="AEN1324" s="153"/>
      <c r="AEO1324" s="153"/>
      <c r="AEP1324" s="153"/>
      <c r="AEQ1324" s="153"/>
      <c r="AER1324" s="153"/>
      <c r="AES1324" s="153"/>
      <c r="AET1324" s="153"/>
      <c r="AEU1324" s="153"/>
      <c r="AEV1324" s="153"/>
      <c r="AEW1324" s="153"/>
      <c r="AEX1324" s="153"/>
      <c r="AEY1324" s="153"/>
      <c r="AEZ1324" s="153"/>
      <c r="AFA1324" s="153"/>
      <c r="AFB1324" s="153"/>
      <c r="AFC1324" s="153"/>
      <c r="AFD1324" s="153"/>
      <c r="AFE1324" s="153"/>
      <c r="AFF1324" s="153"/>
      <c r="AFG1324" s="153"/>
      <c r="AFH1324" s="153"/>
      <c r="AFI1324" s="153"/>
      <c r="AFJ1324" s="153"/>
      <c r="AFK1324" s="153"/>
      <c r="AFL1324" s="153"/>
      <c r="AFM1324" s="153"/>
      <c r="AFN1324" s="153"/>
      <c r="AFO1324" s="153"/>
      <c r="AFP1324" s="153"/>
      <c r="AFQ1324" s="153"/>
      <c r="AFR1324" s="153"/>
      <c r="AFS1324" s="153"/>
      <c r="AFT1324" s="153"/>
      <c r="AFU1324" s="153"/>
      <c r="AFV1324" s="153"/>
      <c r="AFW1324" s="153"/>
      <c r="AFX1324" s="153"/>
      <c r="AFY1324" s="153"/>
      <c r="AFZ1324" s="153"/>
      <c r="AGA1324" s="153"/>
      <c r="AGB1324" s="153"/>
      <c r="AGC1324" s="153"/>
      <c r="AGD1324" s="153"/>
      <c r="AGE1324" s="153"/>
      <c r="AGF1324" s="153"/>
      <c r="AGG1324" s="153"/>
      <c r="AGH1324" s="153"/>
      <c r="AGI1324" s="153"/>
      <c r="AGJ1324" s="153"/>
      <c r="AGK1324" s="153"/>
      <c r="AGL1324" s="153"/>
      <c r="AGM1324" s="153"/>
      <c r="AGN1324" s="153"/>
      <c r="AGO1324" s="153"/>
      <c r="AGP1324" s="153"/>
      <c r="AGQ1324" s="153"/>
      <c r="AGR1324" s="153"/>
      <c r="AGS1324" s="153"/>
      <c r="AGT1324" s="153"/>
      <c r="AGU1324" s="153"/>
      <c r="AGV1324" s="153"/>
      <c r="AGW1324" s="153"/>
      <c r="AGX1324" s="153"/>
      <c r="AGY1324" s="153"/>
      <c r="AGZ1324" s="153"/>
      <c r="AHA1324" s="153"/>
      <c r="AHB1324" s="153"/>
      <c r="AHC1324" s="153"/>
      <c r="AHD1324" s="153"/>
      <c r="AHE1324" s="153"/>
      <c r="AHF1324" s="153"/>
      <c r="AHG1324" s="153"/>
      <c r="AHH1324" s="153"/>
      <c r="AHI1324" s="153"/>
      <c r="AHJ1324" s="153"/>
      <c r="AHK1324" s="153"/>
      <c r="AHL1324" s="153"/>
      <c r="AHM1324" s="153"/>
      <c r="AHN1324" s="153"/>
      <c r="AHO1324" s="153"/>
      <c r="AHP1324" s="153"/>
      <c r="AHQ1324" s="153"/>
      <c r="AHR1324" s="153"/>
      <c r="AHS1324" s="153"/>
      <c r="AHT1324" s="153"/>
      <c r="AHU1324" s="153"/>
      <c r="AHV1324" s="153"/>
      <c r="AHW1324" s="153"/>
      <c r="AHX1324" s="153"/>
      <c r="AHY1324" s="153"/>
      <c r="AHZ1324" s="153"/>
      <c r="AIA1324" s="153"/>
      <c r="AIB1324" s="153"/>
      <c r="AIC1324" s="153"/>
      <c r="AID1324" s="153"/>
      <c r="AIE1324" s="153"/>
      <c r="AIF1324" s="153"/>
      <c r="AIG1324" s="153"/>
      <c r="AIH1324" s="153"/>
      <c r="AII1324" s="153"/>
      <c r="AIJ1324" s="153"/>
      <c r="AIK1324" s="153"/>
      <c r="AIL1324" s="153"/>
      <c r="AIM1324" s="153"/>
      <c r="AIN1324" s="153"/>
      <c r="AIO1324" s="153"/>
      <c r="AIP1324" s="153"/>
      <c r="AIQ1324" s="153"/>
      <c r="AIR1324" s="153"/>
      <c r="AIS1324" s="153"/>
      <c r="AIT1324" s="153"/>
      <c r="AIU1324" s="153"/>
      <c r="AIV1324" s="153"/>
      <c r="AIW1324" s="153"/>
      <c r="AIX1324" s="153"/>
      <c r="AIY1324" s="153"/>
      <c r="AIZ1324" s="153"/>
      <c r="AJA1324" s="153"/>
      <c r="AJB1324" s="153"/>
      <c r="AJC1324" s="153"/>
      <c r="AJD1324" s="153"/>
      <c r="AJE1324" s="153"/>
      <c r="AJF1324" s="153"/>
      <c r="AJG1324" s="153"/>
      <c r="AJH1324" s="153"/>
      <c r="AJI1324" s="153"/>
      <c r="AJJ1324" s="153"/>
      <c r="AJK1324" s="153"/>
      <c r="AJL1324" s="153"/>
      <c r="AJM1324" s="153"/>
      <c r="AJN1324" s="153"/>
      <c r="AJO1324" s="153"/>
      <c r="AJP1324" s="153"/>
      <c r="AJQ1324" s="153"/>
      <c r="AJR1324" s="153"/>
      <c r="AJS1324" s="153"/>
      <c r="AJT1324" s="153"/>
      <c r="AJU1324" s="153"/>
      <c r="AJV1324" s="153"/>
      <c r="AJW1324" s="153"/>
      <c r="AJX1324" s="153"/>
      <c r="AJY1324" s="153"/>
      <c r="AJZ1324" s="153"/>
      <c r="AKA1324" s="153"/>
      <c r="AKB1324" s="153"/>
      <c r="AKC1324" s="153"/>
      <c r="AKD1324" s="153"/>
      <c r="AKE1324" s="153"/>
      <c r="AKF1324" s="153"/>
      <c r="AKG1324" s="153"/>
      <c r="AKH1324" s="153"/>
      <c r="AKI1324" s="153"/>
      <c r="AKJ1324" s="153"/>
      <c r="AKK1324" s="153"/>
      <c r="AKL1324" s="153"/>
      <c r="AKM1324" s="153"/>
      <c r="AKN1324" s="153"/>
      <c r="AKO1324" s="153"/>
      <c r="AKP1324" s="153"/>
      <c r="AKQ1324" s="153"/>
      <c r="AKR1324" s="153"/>
      <c r="AKS1324" s="153"/>
      <c r="AKT1324" s="153"/>
      <c r="AKU1324" s="153"/>
      <c r="AKV1324" s="153"/>
      <c r="AKW1324" s="153"/>
      <c r="AKX1324" s="153"/>
      <c r="AKY1324" s="153"/>
      <c r="AKZ1324" s="153"/>
      <c r="ALA1324" s="153"/>
      <c r="ALB1324" s="153"/>
      <c r="ALC1324" s="153"/>
      <c r="ALD1324" s="153"/>
      <c r="ALE1324" s="153"/>
      <c r="ALF1324" s="153"/>
      <c r="ALG1324" s="153"/>
      <c r="ALH1324" s="153"/>
      <c r="ALI1324" s="153"/>
      <c r="ALJ1324" s="153"/>
      <c r="ALK1324" s="153"/>
      <c r="ALL1324" s="153"/>
      <c r="ALM1324" s="153"/>
      <c r="ALN1324" s="153"/>
      <c r="ALO1324" s="153"/>
      <c r="ALP1324" s="153"/>
      <c r="ALQ1324" s="153"/>
      <c r="ALR1324" s="153"/>
      <c r="ALS1324" s="153"/>
      <c r="ALT1324" s="153"/>
      <c r="ALU1324" s="153"/>
      <c r="ALV1324" s="153"/>
      <c r="ALW1324" s="153"/>
      <c r="ALX1324" s="153"/>
      <c r="ALY1324" s="153"/>
      <c r="ALZ1324" s="153"/>
      <c r="AMA1324" s="153"/>
      <c r="AMB1324" s="153"/>
      <c r="AMC1324" s="153"/>
      <c r="AMD1324" s="153"/>
      <c r="AME1324" s="153"/>
      <c r="AMF1324" s="153"/>
      <c r="AMG1324" s="153"/>
      <c r="AMH1324" s="153"/>
      <c r="AMI1324" s="153"/>
      <c r="AMJ1324" s="153"/>
      <c r="AMK1324" s="153"/>
      <c r="AML1324" s="153"/>
      <c r="AMM1324" s="153"/>
      <c r="AMN1324" s="153"/>
      <c r="AMO1324" s="153"/>
      <c r="AMP1324" s="153"/>
      <c r="AMQ1324" s="153"/>
      <c r="AMR1324" s="153"/>
      <c r="AMS1324" s="153"/>
      <c r="AMT1324" s="153"/>
      <c r="AMU1324" s="153"/>
      <c r="AMV1324" s="153"/>
      <c r="AMW1324" s="153"/>
      <c r="AMX1324" s="153"/>
      <c r="AMY1324" s="153"/>
      <c r="AMZ1324" s="153"/>
      <c r="ANA1324" s="153"/>
      <c r="ANB1324" s="153"/>
      <c r="ANC1324" s="153"/>
      <c r="AND1324" s="153"/>
      <c r="ANE1324" s="153"/>
      <c r="ANF1324" s="153"/>
      <c r="ANG1324" s="153"/>
      <c r="ANH1324" s="153"/>
      <c r="ANI1324" s="153"/>
      <c r="ANJ1324" s="153"/>
      <c r="ANK1324" s="153"/>
      <c r="ANL1324" s="153"/>
      <c r="ANM1324" s="153"/>
      <c r="ANN1324" s="153"/>
      <c r="ANO1324" s="153"/>
      <c r="ANP1324" s="153"/>
      <c r="ANQ1324" s="153"/>
      <c r="ANR1324" s="153"/>
      <c r="ANS1324" s="153"/>
      <c r="ANT1324" s="153"/>
      <c r="ANU1324" s="153"/>
      <c r="ANV1324" s="153"/>
      <c r="ANW1324" s="153"/>
      <c r="ANX1324" s="153"/>
      <c r="ANY1324" s="153"/>
      <c r="ANZ1324" s="153"/>
      <c r="AOA1324" s="153"/>
      <c r="AOB1324" s="153"/>
      <c r="AOC1324" s="153"/>
      <c r="AOD1324" s="153"/>
      <c r="AOE1324" s="153"/>
      <c r="AOF1324" s="153"/>
      <c r="AOG1324" s="153"/>
      <c r="AOH1324" s="153"/>
      <c r="AOI1324" s="153"/>
      <c r="AOJ1324" s="153"/>
      <c r="AOK1324" s="153"/>
      <c r="AOL1324" s="153"/>
      <c r="AOM1324" s="153"/>
      <c r="AON1324" s="153"/>
      <c r="AOO1324" s="153"/>
      <c r="AOP1324" s="153"/>
      <c r="AOQ1324" s="153"/>
      <c r="AOR1324" s="153"/>
      <c r="AOS1324" s="153"/>
      <c r="AOT1324" s="153"/>
      <c r="AOU1324" s="153"/>
      <c r="AOV1324" s="153"/>
      <c r="AOW1324" s="153"/>
      <c r="AOX1324" s="153"/>
      <c r="AOY1324" s="153"/>
      <c r="AOZ1324" s="153"/>
      <c r="APA1324" s="153"/>
      <c r="APB1324" s="153"/>
      <c r="APC1324" s="153"/>
      <c r="APD1324" s="153"/>
      <c r="APE1324" s="153"/>
      <c r="APF1324" s="153"/>
      <c r="APG1324" s="153"/>
      <c r="APH1324" s="153"/>
      <c r="API1324" s="153"/>
      <c r="APJ1324" s="153"/>
      <c r="APK1324" s="153"/>
      <c r="APL1324" s="153"/>
      <c r="APM1324" s="153"/>
      <c r="APN1324" s="153"/>
      <c r="APO1324" s="153"/>
      <c r="APP1324" s="153"/>
      <c r="APQ1324" s="153"/>
      <c r="APR1324" s="153"/>
      <c r="APS1324" s="153"/>
      <c r="APT1324" s="153"/>
      <c r="APU1324" s="153"/>
      <c r="APV1324" s="153"/>
      <c r="APW1324" s="153"/>
      <c r="APX1324" s="153"/>
      <c r="APY1324" s="153"/>
      <c r="APZ1324" s="153"/>
      <c r="AQA1324" s="153"/>
      <c r="AQB1324" s="153"/>
      <c r="AQC1324" s="153"/>
      <c r="AQD1324" s="153"/>
      <c r="AQE1324" s="153"/>
      <c r="AQF1324" s="153"/>
      <c r="AQG1324" s="153"/>
      <c r="AQH1324" s="153"/>
      <c r="AQI1324" s="153"/>
      <c r="AQJ1324" s="153"/>
      <c r="AQK1324" s="153"/>
      <c r="AQL1324" s="153"/>
      <c r="AQM1324" s="153"/>
      <c r="AQN1324" s="153"/>
      <c r="AQO1324" s="153"/>
      <c r="AQP1324" s="153"/>
      <c r="AQQ1324" s="153"/>
      <c r="AQR1324" s="153"/>
      <c r="AQS1324" s="153"/>
      <c r="AQT1324" s="153"/>
      <c r="AQU1324" s="153"/>
      <c r="AQV1324" s="153"/>
      <c r="AQW1324" s="153"/>
      <c r="AQX1324" s="153"/>
      <c r="AQY1324" s="153"/>
      <c r="AQZ1324" s="153"/>
      <c r="ARA1324" s="153"/>
      <c r="ARB1324" s="153"/>
      <c r="ARC1324" s="153"/>
      <c r="ARD1324" s="153"/>
      <c r="ARE1324" s="153"/>
      <c r="ARF1324" s="153"/>
      <c r="ARG1324" s="153"/>
      <c r="ARH1324" s="153"/>
      <c r="ARI1324" s="153"/>
      <c r="ARJ1324" s="153"/>
      <c r="ARK1324" s="153"/>
      <c r="ARL1324" s="153"/>
      <c r="ARM1324" s="153"/>
      <c r="ARN1324" s="153"/>
      <c r="ARO1324" s="153"/>
      <c r="ARP1324" s="153"/>
      <c r="ARQ1324" s="153"/>
      <c r="ARR1324" s="153"/>
      <c r="ARS1324" s="153"/>
      <c r="ART1324" s="153"/>
      <c r="ARU1324" s="153"/>
      <c r="ARV1324" s="153"/>
      <c r="ARW1324" s="153"/>
      <c r="ARX1324" s="153"/>
      <c r="ARY1324" s="153"/>
      <c r="ARZ1324" s="153"/>
      <c r="ASA1324" s="153"/>
      <c r="ASB1324" s="153"/>
      <c r="ASC1324" s="153"/>
      <c r="ASD1324" s="153"/>
      <c r="ASE1324" s="153"/>
      <c r="ASF1324" s="153"/>
      <c r="ASG1324" s="153"/>
      <c r="ASH1324" s="153"/>
      <c r="ASI1324" s="153"/>
      <c r="ASJ1324" s="153"/>
      <c r="ASK1324" s="153"/>
      <c r="ASL1324" s="153"/>
      <c r="ASM1324" s="153"/>
      <c r="ASN1324" s="153"/>
      <c r="ASO1324" s="153"/>
      <c r="ASP1324" s="153"/>
      <c r="ASQ1324" s="153"/>
      <c r="ASR1324" s="153"/>
      <c r="ASS1324" s="153"/>
      <c r="AST1324" s="153"/>
      <c r="ASU1324" s="153"/>
      <c r="ASV1324" s="153"/>
      <c r="ASW1324" s="153"/>
      <c r="ASX1324" s="153"/>
      <c r="ASY1324" s="153"/>
      <c r="ASZ1324" s="153"/>
      <c r="ATA1324" s="153"/>
      <c r="ATB1324" s="153"/>
      <c r="ATC1324" s="153"/>
      <c r="ATD1324" s="153"/>
      <c r="ATE1324" s="153"/>
      <c r="ATF1324" s="153"/>
      <c r="ATG1324" s="153"/>
      <c r="ATH1324" s="153"/>
      <c r="ATI1324" s="153"/>
      <c r="ATJ1324" s="153"/>
      <c r="ATK1324" s="153"/>
      <c r="ATL1324" s="153"/>
      <c r="ATM1324" s="153"/>
      <c r="ATN1324" s="153"/>
      <c r="ATO1324" s="153"/>
      <c r="ATP1324" s="153"/>
      <c r="ATQ1324" s="153"/>
      <c r="ATR1324" s="153"/>
      <c r="ATS1324" s="153"/>
      <c r="ATT1324" s="153"/>
      <c r="ATU1324" s="153"/>
      <c r="ATV1324" s="153"/>
      <c r="ATW1324" s="153"/>
      <c r="ATX1324" s="153"/>
      <c r="ATY1324" s="153"/>
      <c r="ATZ1324" s="153"/>
      <c r="AUA1324" s="153"/>
      <c r="AUB1324" s="153"/>
      <c r="AUC1324" s="153"/>
      <c r="AUD1324" s="153"/>
      <c r="AUE1324" s="153"/>
      <c r="AUF1324" s="153"/>
      <c r="AUG1324" s="153"/>
      <c r="AUH1324" s="153"/>
      <c r="AUI1324" s="153"/>
      <c r="AUJ1324" s="153"/>
      <c r="AUK1324" s="153"/>
      <c r="AUL1324" s="153"/>
      <c r="AUM1324" s="153"/>
      <c r="AUN1324" s="153"/>
      <c r="AUO1324" s="153"/>
      <c r="AUP1324" s="153"/>
      <c r="AUQ1324" s="153"/>
      <c r="AUR1324" s="153"/>
      <c r="AUS1324" s="153"/>
      <c r="AUT1324" s="153"/>
      <c r="AUU1324" s="153"/>
      <c r="AUV1324" s="153"/>
      <c r="AUW1324" s="153"/>
      <c r="AUX1324" s="153"/>
      <c r="AUY1324" s="153"/>
      <c r="AUZ1324" s="153"/>
      <c r="AVA1324" s="153"/>
      <c r="AVB1324" s="153"/>
      <c r="AVC1324" s="153"/>
      <c r="AVD1324" s="153"/>
      <c r="AVE1324" s="153"/>
      <c r="AVF1324" s="153"/>
      <c r="AVG1324" s="153"/>
      <c r="AVH1324" s="153"/>
      <c r="AVI1324" s="153"/>
      <c r="AVJ1324" s="153"/>
      <c r="AVK1324" s="153"/>
      <c r="AVL1324" s="153"/>
      <c r="AVM1324" s="153"/>
      <c r="AVN1324" s="153"/>
      <c r="AVO1324" s="153"/>
      <c r="AVP1324" s="153"/>
      <c r="AVQ1324" s="153"/>
      <c r="AVR1324" s="153"/>
      <c r="AVS1324" s="153"/>
      <c r="AVT1324" s="153"/>
      <c r="AVU1324" s="153"/>
      <c r="AVV1324" s="153"/>
      <c r="AVW1324" s="153"/>
      <c r="AVX1324" s="153"/>
      <c r="AVY1324" s="153"/>
      <c r="AVZ1324" s="153"/>
      <c r="AWA1324" s="153"/>
      <c r="AWB1324" s="153"/>
      <c r="AWC1324" s="153"/>
      <c r="AWD1324" s="153"/>
      <c r="AWE1324" s="153"/>
      <c r="AWF1324" s="153"/>
      <c r="AWG1324" s="153"/>
      <c r="AWH1324" s="153"/>
      <c r="AWI1324" s="153"/>
      <c r="AWJ1324" s="153"/>
      <c r="AWK1324" s="153"/>
      <c r="AWL1324" s="153"/>
      <c r="AWM1324" s="153"/>
      <c r="AWN1324" s="153"/>
      <c r="AWO1324" s="153"/>
      <c r="AWP1324" s="153"/>
      <c r="AWQ1324" s="153"/>
      <c r="AWR1324" s="153"/>
      <c r="AWS1324" s="153"/>
      <c r="AWT1324" s="153"/>
      <c r="AWU1324" s="153"/>
      <c r="AWV1324" s="153"/>
      <c r="AWW1324" s="153"/>
      <c r="AWX1324" s="153"/>
      <c r="AWY1324" s="153"/>
      <c r="AWZ1324" s="153"/>
      <c r="AXA1324" s="153"/>
      <c r="AXB1324" s="153"/>
      <c r="AXC1324" s="153"/>
      <c r="AXD1324" s="153"/>
      <c r="AXE1324" s="153"/>
      <c r="AXF1324" s="153"/>
      <c r="AXG1324" s="153"/>
      <c r="AXH1324" s="153"/>
      <c r="AXI1324" s="153"/>
      <c r="AXJ1324" s="153"/>
      <c r="AXK1324" s="153"/>
      <c r="AXL1324" s="153"/>
      <c r="AXM1324" s="153"/>
      <c r="AXN1324" s="153"/>
      <c r="AXO1324" s="153"/>
      <c r="AXP1324" s="153"/>
      <c r="AXQ1324" s="153"/>
      <c r="AXR1324" s="153"/>
      <c r="AXS1324" s="153"/>
      <c r="AXT1324" s="153"/>
      <c r="AXU1324" s="153"/>
      <c r="AXV1324" s="153"/>
      <c r="AXW1324" s="153"/>
      <c r="AXX1324" s="153"/>
      <c r="AXY1324" s="153"/>
      <c r="AXZ1324" s="153"/>
      <c r="AYA1324" s="153"/>
      <c r="AYB1324" s="153"/>
      <c r="AYC1324" s="153"/>
      <c r="AYD1324" s="153"/>
      <c r="AYE1324" s="153"/>
      <c r="AYF1324" s="153"/>
      <c r="AYG1324" s="153"/>
      <c r="AYH1324" s="153"/>
      <c r="AYI1324" s="153"/>
      <c r="AYJ1324" s="153"/>
      <c r="AYK1324" s="153"/>
      <c r="AYL1324" s="153"/>
      <c r="AYM1324" s="153"/>
      <c r="AYN1324" s="153"/>
      <c r="AYO1324" s="153"/>
      <c r="AYP1324" s="153"/>
      <c r="AYQ1324" s="153"/>
      <c r="AYR1324" s="153"/>
      <c r="AYS1324" s="153"/>
      <c r="AYT1324" s="153"/>
      <c r="AYU1324" s="153"/>
      <c r="AYV1324" s="153"/>
      <c r="AYW1324" s="153"/>
      <c r="AYX1324" s="153"/>
      <c r="AYY1324" s="153"/>
      <c r="AYZ1324" s="153"/>
      <c r="AZA1324" s="153"/>
      <c r="AZB1324" s="153"/>
      <c r="AZC1324" s="153"/>
      <c r="AZD1324" s="153"/>
      <c r="AZE1324" s="153"/>
      <c r="AZF1324" s="153"/>
      <c r="AZG1324" s="153"/>
      <c r="AZH1324" s="153"/>
      <c r="AZI1324" s="153"/>
      <c r="AZJ1324" s="153"/>
      <c r="AZK1324" s="153"/>
      <c r="AZL1324" s="153"/>
      <c r="AZM1324" s="153"/>
      <c r="AZN1324" s="153"/>
      <c r="AZO1324" s="153"/>
      <c r="AZP1324" s="153"/>
      <c r="AZQ1324" s="153"/>
      <c r="AZR1324" s="153"/>
      <c r="AZS1324" s="153"/>
      <c r="AZT1324" s="153"/>
      <c r="AZU1324" s="153"/>
      <c r="AZV1324" s="153"/>
      <c r="AZW1324" s="153"/>
      <c r="AZX1324" s="153"/>
      <c r="AZY1324" s="153"/>
      <c r="AZZ1324" s="153"/>
      <c r="BAA1324" s="153"/>
      <c r="BAB1324" s="153"/>
      <c r="BAC1324" s="153"/>
      <c r="BAD1324" s="153"/>
      <c r="BAE1324" s="153"/>
      <c r="BAF1324" s="153"/>
      <c r="BAG1324" s="153"/>
      <c r="BAH1324" s="153"/>
      <c r="BAI1324" s="153"/>
      <c r="BAJ1324" s="153"/>
      <c r="BAK1324" s="153"/>
      <c r="BAL1324" s="153"/>
      <c r="BAM1324" s="153"/>
      <c r="BAN1324" s="153"/>
      <c r="BAO1324" s="153"/>
      <c r="BAP1324" s="153"/>
      <c r="BAQ1324" s="153"/>
      <c r="BAR1324" s="153"/>
      <c r="BAS1324" s="153"/>
      <c r="BAT1324" s="153"/>
      <c r="BAU1324" s="153"/>
      <c r="BAV1324" s="153"/>
      <c r="BAW1324" s="153"/>
      <c r="BAX1324" s="153"/>
      <c r="BAY1324" s="153"/>
      <c r="BAZ1324" s="153"/>
      <c r="BBA1324" s="153"/>
      <c r="BBB1324" s="153"/>
      <c r="BBC1324" s="153"/>
      <c r="BBD1324" s="153"/>
      <c r="BBE1324" s="153"/>
      <c r="BBF1324" s="153"/>
      <c r="BBG1324" s="153"/>
      <c r="BBH1324" s="153"/>
      <c r="BBI1324" s="153"/>
      <c r="BBJ1324" s="153"/>
      <c r="BBK1324" s="153"/>
      <c r="BBL1324" s="153"/>
      <c r="BBM1324" s="153"/>
      <c r="BBN1324" s="153"/>
      <c r="BBO1324" s="153"/>
      <c r="BBP1324" s="153"/>
      <c r="BBQ1324" s="153"/>
      <c r="BBR1324" s="153"/>
      <c r="BBS1324" s="153"/>
      <c r="BBT1324" s="153"/>
      <c r="BBU1324" s="153"/>
      <c r="BBV1324" s="153"/>
      <c r="BBW1324" s="153"/>
      <c r="BBX1324" s="153"/>
      <c r="BBY1324" s="153"/>
      <c r="BBZ1324" s="153"/>
      <c r="BCA1324" s="153"/>
      <c r="BCB1324" s="153"/>
      <c r="BCC1324" s="153"/>
      <c r="BCD1324" s="153"/>
      <c r="BCE1324" s="153"/>
      <c r="BCF1324" s="153"/>
      <c r="BCG1324" s="153"/>
      <c r="BCH1324" s="153"/>
      <c r="BCI1324" s="153"/>
      <c r="BCJ1324" s="153"/>
      <c r="BCK1324" s="153"/>
      <c r="BCL1324" s="153"/>
      <c r="BCM1324" s="153"/>
      <c r="BCN1324" s="153"/>
      <c r="BCO1324" s="153"/>
      <c r="BCP1324" s="153"/>
      <c r="BCQ1324" s="153"/>
      <c r="BCR1324" s="153"/>
      <c r="BCS1324" s="153"/>
      <c r="BCT1324" s="153"/>
      <c r="BCU1324" s="153"/>
      <c r="BCV1324" s="153"/>
      <c r="BCW1324" s="153"/>
      <c r="BCX1324" s="153"/>
      <c r="BCY1324" s="153"/>
      <c r="BCZ1324" s="153"/>
      <c r="BDA1324" s="153"/>
      <c r="BDB1324" s="153"/>
      <c r="BDC1324" s="153"/>
      <c r="BDD1324" s="153"/>
      <c r="BDE1324" s="153"/>
      <c r="BDF1324" s="153"/>
      <c r="BDG1324" s="153"/>
      <c r="BDH1324" s="153"/>
      <c r="BDI1324" s="153"/>
      <c r="BDJ1324" s="153"/>
      <c r="BDK1324" s="153"/>
      <c r="BDL1324" s="153"/>
      <c r="BDM1324" s="153"/>
      <c r="BDN1324" s="153"/>
      <c r="BDO1324" s="153"/>
      <c r="BDP1324" s="153"/>
      <c r="BDQ1324" s="153"/>
      <c r="BDR1324" s="153"/>
      <c r="BDS1324" s="153"/>
      <c r="BDT1324" s="153"/>
      <c r="BDU1324" s="153"/>
      <c r="BDV1324" s="153"/>
      <c r="BDW1324" s="153"/>
      <c r="BDX1324" s="153"/>
      <c r="BDY1324" s="153"/>
      <c r="BDZ1324" s="153"/>
      <c r="BEA1324" s="153"/>
      <c r="BEB1324" s="153"/>
      <c r="BEC1324" s="153"/>
      <c r="BED1324" s="153"/>
      <c r="BEE1324" s="153"/>
      <c r="BEF1324" s="153"/>
      <c r="BEG1324" s="153"/>
      <c r="BEH1324" s="153"/>
      <c r="BEI1324" s="153"/>
      <c r="BEJ1324" s="153"/>
      <c r="BEK1324" s="153"/>
      <c r="BEL1324" s="153"/>
      <c r="BEM1324" s="153"/>
      <c r="BEN1324" s="153"/>
      <c r="BEO1324" s="153"/>
      <c r="BEP1324" s="153"/>
      <c r="BEQ1324" s="153"/>
      <c r="BER1324" s="153"/>
      <c r="BES1324" s="153"/>
      <c r="BET1324" s="153"/>
      <c r="BEU1324" s="153"/>
      <c r="BEV1324" s="153"/>
      <c r="BEW1324" s="153"/>
      <c r="BEX1324" s="153"/>
      <c r="BEY1324" s="153"/>
      <c r="BEZ1324" s="153"/>
      <c r="BFA1324" s="153"/>
      <c r="BFB1324" s="153"/>
      <c r="BFC1324" s="153"/>
      <c r="BFD1324" s="153"/>
      <c r="BFE1324" s="153"/>
      <c r="BFF1324" s="153"/>
      <c r="BFG1324" s="153"/>
      <c r="BFH1324" s="153"/>
      <c r="BFI1324" s="153"/>
      <c r="BFJ1324" s="153"/>
      <c r="BFK1324" s="153"/>
      <c r="BFL1324" s="153"/>
      <c r="BFM1324" s="153"/>
      <c r="BFN1324" s="153"/>
      <c r="BFO1324" s="153"/>
      <c r="BFP1324" s="153"/>
      <c r="BFQ1324" s="153"/>
      <c r="BFR1324" s="153"/>
      <c r="BFS1324" s="153"/>
      <c r="BFT1324" s="153"/>
      <c r="BFU1324" s="153"/>
      <c r="BFV1324" s="153"/>
      <c r="BFW1324" s="153"/>
      <c r="BFX1324" s="153"/>
      <c r="BFY1324" s="153"/>
      <c r="BFZ1324" s="153"/>
      <c r="BGA1324" s="153"/>
      <c r="BGB1324" s="153"/>
      <c r="BGC1324" s="153"/>
      <c r="BGD1324" s="153"/>
      <c r="BGE1324" s="153"/>
      <c r="BGF1324" s="153"/>
      <c r="BGG1324" s="153"/>
      <c r="BGH1324" s="153"/>
      <c r="BGI1324" s="153"/>
      <c r="BGJ1324" s="153"/>
      <c r="BGK1324" s="153"/>
      <c r="BGL1324" s="153"/>
      <c r="BGM1324" s="153"/>
      <c r="BGN1324" s="153"/>
      <c r="BGO1324" s="153"/>
      <c r="BGP1324" s="153"/>
      <c r="BGQ1324" s="153"/>
      <c r="BGR1324" s="153"/>
      <c r="BGS1324" s="153"/>
      <c r="BGT1324" s="153"/>
      <c r="BGU1324" s="153"/>
      <c r="BGV1324" s="153"/>
      <c r="BGW1324" s="153"/>
      <c r="BGX1324" s="153"/>
      <c r="BGY1324" s="153"/>
      <c r="BGZ1324" s="153"/>
      <c r="BHA1324" s="153"/>
      <c r="BHB1324" s="153"/>
      <c r="BHC1324" s="153"/>
      <c r="BHD1324" s="153"/>
      <c r="BHE1324" s="153"/>
      <c r="BHF1324" s="153"/>
      <c r="BHG1324" s="153"/>
      <c r="BHH1324" s="153"/>
      <c r="BHI1324" s="153"/>
      <c r="BHJ1324" s="153"/>
      <c r="BHK1324" s="153"/>
      <c r="BHL1324" s="153"/>
      <c r="BHM1324" s="153"/>
      <c r="BHN1324" s="153"/>
      <c r="BHO1324" s="153"/>
      <c r="BHP1324" s="153"/>
      <c r="BHQ1324" s="153"/>
      <c r="BHR1324" s="153"/>
      <c r="BHS1324" s="153"/>
      <c r="BHT1324" s="153"/>
      <c r="BHU1324" s="153"/>
      <c r="BHV1324" s="153"/>
      <c r="BHW1324" s="153"/>
      <c r="BHX1324" s="153"/>
      <c r="BHY1324" s="153"/>
      <c r="BHZ1324" s="153"/>
      <c r="BIA1324" s="153"/>
      <c r="BIB1324" s="153"/>
      <c r="BIC1324" s="153"/>
      <c r="BID1324" s="153"/>
      <c r="BIE1324" s="153"/>
      <c r="BIF1324" s="153"/>
      <c r="BIG1324" s="153"/>
      <c r="BIH1324" s="153"/>
      <c r="BII1324" s="153"/>
      <c r="BIJ1324" s="153"/>
      <c r="BIK1324" s="153"/>
      <c r="BIL1324" s="153"/>
      <c r="BIM1324" s="153"/>
      <c r="BIN1324" s="153"/>
      <c r="BIO1324" s="153"/>
      <c r="BIP1324" s="153"/>
      <c r="BIQ1324" s="153"/>
      <c r="BIR1324" s="153"/>
      <c r="BIS1324" s="153"/>
      <c r="BIT1324" s="153"/>
      <c r="BIU1324" s="153"/>
      <c r="BIV1324" s="153"/>
      <c r="BIW1324" s="153"/>
      <c r="BIX1324" s="153"/>
      <c r="BIY1324" s="153"/>
      <c r="BIZ1324" s="153"/>
      <c r="BJA1324" s="153"/>
      <c r="BJB1324" s="153"/>
      <c r="BJC1324" s="153"/>
      <c r="BJD1324" s="153"/>
      <c r="BJE1324" s="153"/>
      <c r="BJF1324" s="153"/>
      <c r="BJG1324" s="153"/>
      <c r="BJH1324" s="153"/>
      <c r="BJI1324" s="153"/>
      <c r="BJJ1324" s="153"/>
      <c r="BJK1324" s="153"/>
      <c r="BJL1324" s="153"/>
      <c r="BJM1324" s="153"/>
      <c r="BJN1324" s="153"/>
      <c r="BJO1324" s="153"/>
      <c r="BJP1324" s="153"/>
      <c r="BJQ1324" s="153"/>
      <c r="BJR1324" s="153"/>
      <c r="BJS1324" s="153"/>
      <c r="BJT1324" s="153"/>
      <c r="BJU1324" s="153"/>
      <c r="BJV1324" s="153"/>
      <c r="BJW1324" s="153"/>
      <c r="BJX1324" s="153"/>
      <c r="BJY1324" s="153"/>
      <c r="BJZ1324" s="153"/>
      <c r="BKA1324" s="153"/>
      <c r="BKB1324" s="153"/>
      <c r="BKC1324" s="153"/>
      <c r="BKD1324" s="153"/>
      <c r="BKE1324" s="153"/>
      <c r="BKF1324" s="153"/>
      <c r="BKG1324" s="153"/>
      <c r="BKH1324" s="153"/>
      <c r="BKI1324" s="153"/>
      <c r="BKJ1324" s="153"/>
      <c r="BKK1324" s="153"/>
      <c r="BKL1324" s="153"/>
      <c r="BKM1324" s="153"/>
      <c r="BKN1324" s="153"/>
      <c r="BKO1324" s="153"/>
      <c r="BKP1324" s="153"/>
      <c r="BKQ1324" s="153"/>
      <c r="BKR1324" s="153"/>
      <c r="BKS1324" s="153"/>
      <c r="BKT1324" s="153"/>
      <c r="BKU1324" s="153"/>
      <c r="BKV1324" s="153"/>
      <c r="BKW1324" s="153"/>
      <c r="BKX1324" s="153"/>
      <c r="BKY1324" s="153"/>
      <c r="BKZ1324" s="153"/>
      <c r="BLA1324" s="153"/>
      <c r="BLB1324" s="153"/>
      <c r="BLC1324" s="153"/>
      <c r="BLD1324" s="153"/>
      <c r="BLE1324" s="153"/>
      <c r="BLF1324" s="153"/>
      <c r="BLG1324" s="153"/>
      <c r="BLH1324" s="153"/>
      <c r="BLI1324" s="153"/>
      <c r="BLJ1324" s="153"/>
      <c r="BLK1324" s="153"/>
      <c r="BLL1324" s="153"/>
      <c r="BLM1324" s="153"/>
      <c r="BLN1324" s="153"/>
      <c r="BLO1324" s="153"/>
      <c r="BLP1324" s="153"/>
      <c r="BLQ1324" s="153"/>
      <c r="BLR1324" s="153"/>
      <c r="BLS1324" s="153"/>
      <c r="BLT1324" s="153"/>
      <c r="BLU1324" s="153"/>
      <c r="BLV1324" s="153"/>
      <c r="BLW1324" s="153"/>
      <c r="BLX1324" s="153"/>
      <c r="BLY1324" s="153"/>
      <c r="BLZ1324" s="153"/>
      <c r="BMA1324" s="153"/>
      <c r="BMB1324" s="153"/>
      <c r="BMC1324" s="153"/>
      <c r="BMD1324" s="153"/>
      <c r="BME1324" s="153"/>
      <c r="BMF1324" s="153"/>
      <c r="BMG1324" s="153"/>
      <c r="BMH1324" s="153"/>
      <c r="BMI1324" s="153"/>
      <c r="BMJ1324" s="153"/>
      <c r="BMK1324" s="153"/>
      <c r="BML1324" s="153"/>
      <c r="BMM1324" s="153"/>
      <c r="BMN1324" s="153"/>
      <c r="BMO1324" s="153"/>
      <c r="BMP1324" s="153"/>
      <c r="BMQ1324" s="153"/>
      <c r="BMR1324" s="153"/>
      <c r="BMS1324" s="153"/>
      <c r="BMT1324" s="153"/>
      <c r="BMU1324" s="153"/>
      <c r="BMV1324" s="153"/>
      <c r="BMW1324" s="153"/>
      <c r="BMX1324" s="153"/>
      <c r="BMY1324" s="153"/>
      <c r="BMZ1324" s="153"/>
      <c r="BNA1324" s="153"/>
      <c r="BNB1324" s="153"/>
      <c r="BNC1324" s="153"/>
      <c r="BND1324" s="153"/>
      <c r="BNE1324" s="153"/>
      <c r="BNF1324" s="153"/>
      <c r="BNG1324" s="153"/>
      <c r="BNH1324" s="153"/>
      <c r="BNI1324" s="153"/>
      <c r="BNJ1324" s="153"/>
      <c r="BNK1324" s="153"/>
      <c r="BNL1324" s="153"/>
      <c r="BNM1324" s="153"/>
      <c r="BNN1324" s="153"/>
      <c r="BNO1324" s="153"/>
      <c r="BNP1324" s="153"/>
      <c r="BNQ1324" s="153"/>
      <c r="BNR1324" s="153"/>
      <c r="BNS1324" s="153"/>
      <c r="BNT1324" s="153"/>
      <c r="BNU1324" s="153"/>
      <c r="BNV1324" s="153"/>
      <c r="BNW1324" s="153"/>
      <c r="BNX1324" s="153"/>
      <c r="BNY1324" s="153"/>
      <c r="BNZ1324" s="153"/>
      <c r="BOA1324" s="153"/>
      <c r="BOB1324" s="153"/>
      <c r="BOC1324" s="153"/>
      <c r="BOD1324" s="153"/>
      <c r="BOE1324" s="153"/>
      <c r="BOF1324" s="153"/>
      <c r="BOG1324" s="153"/>
      <c r="BOH1324" s="153"/>
      <c r="BOI1324" s="153"/>
      <c r="BOJ1324" s="153"/>
      <c r="BOK1324" s="153"/>
      <c r="BOL1324" s="153"/>
      <c r="BOM1324" s="153"/>
      <c r="BON1324" s="153"/>
      <c r="BOO1324" s="153"/>
      <c r="BOP1324" s="153"/>
      <c r="BOQ1324" s="153"/>
      <c r="BOR1324" s="153"/>
      <c r="BOS1324" s="153"/>
      <c r="BOT1324" s="153"/>
      <c r="BOU1324" s="153"/>
      <c r="BOV1324" s="153"/>
      <c r="BOW1324" s="153"/>
      <c r="BOX1324" s="153"/>
      <c r="BOY1324" s="153"/>
      <c r="BOZ1324" s="153"/>
      <c r="BPA1324" s="153"/>
      <c r="BPB1324" s="153"/>
      <c r="BPC1324" s="153"/>
      <c r="BPD1324" s="153"/>
      <c r="BPE1324" s="153"/>
      <c r="BPF1324" s="153"/>
      <c r="BPG1324" s="153"/>
      <c r="BPH1324" s="153"/>
      <c r="BPI1324" s="153"/>
      <c r="BPJ1324" s="153"/>
      <c r="BPK1324" s="153"/>
      <c r="BPL1324" s="153"/>
      <c r="BPM1324" s="153"/>
      <c r="BPN1324" s="153"/>
      <c r="BPO1324" s="153"/>
      <c r="BPP1324" s="153"/>
      <c r="BPQ1324" s="153"/>
      <c r="BPR1324" s="153"/>
      <c r="BPS1324" s="153"/>
      <c r="BPT1324" s="153"/>
      <c r="BPU1324" s="153"/>
      <c r="BPV1324" s="153"/>
      <c r="BPW1324" s="153"/>
      <c r="BPX1324" s="153"/>
      <c r="BPY1324" s="153"/>
      <c r="BPZ1324" s="153"/>
      <c r="BQA1324" s="153"/>
      <c r="BQB1324" s="153"/>
      <c r="BQC1324" s="153"/>
      <c r="BQD1324" s="153"/>
      <c r="BQE1324" s="153"/>
      <c r="BQF1324" s="153"/>
      <c r="BQG1324" s="153"/>
      <c r="BQH1324" s="153"/>
      <c r="BQI1324" s="153"/>
      <c r="BQJ1324" s="153"/>
      <c r="BQK1324" s="153"/>
      <c r="BQL1324" s="153"/>
      <c r="BQM1324" s="153"/>
      <c r="BQN1324" s="153"/>
      <c r="BQO1324" s="153"/>
      <c r="BQP1324" s="153"/>
      <c r="BQQ1324" s="153"/>
      <c r="BQR1324" s="153"/>
      <c r="BQS1324" s="153"/>
      <c r="BQT1324" s="153"/>
      <c r="BQU1324" s="153"/>
      <c r="BQV1324" s="153"/>
      <c r="BQW1324" s="153"/>
      <c r="BQX1324" s="153"/>
      <c r="BQY1324" s="153"/>
      <c r="BQZ1324" s="153"/>
      <c r="BRA1324" s="153"/>
      <c r="BRB1324" s="153"/>
      <c r="BRC1324" s="153"/>
      <c r="BRD1324" s="153"/>
      <c r="BRE1324" s="153"/>
      <c r="BRF1324" s="153"/>
      <c r="BRG1324" s="153"/>
      <c r="BRH1324" s="153"/>
      <c r="BRI1324" s="153"/>
      <c r="BRJ1324" s="153"/>
      <c r="BRK1324" s="153"/>
      <c r="BRL1324" s="153"/>
      <c r="BRM1324" s="153"/>
      <c r="BRN1324" s="153"/>
      <c r="BRO1324" s="153"/>
      <c r="BRP1324" s="153"/>
      <c r="BRQ1324" s="153"/>
      <c r="BRR1324" s="153"/>
      <c r="BRS1324" s="153"/>
      <c r="BRT1324" s="153"/>
      <c r="BRU1324" s="153"/>
      <c r="BRV1324" s="153"/>
      <c r="BRW1324" s="153"/>
      <c r="BRX1324" s="153"/>
      <c r="BRY1324" s="153"/>
      <c r="BRZ1324" s="153"/>
      <c r="BSA1324" s="153"/>
      <c r="BSB1324" s="153"/>
      <c r="BSC1324" s="153"/>
      <c r="BSD1324" s="153"/>
      <c r="BSE1324" s="153"/>
      <c r="BSF1324" s="153"/>
      <c r="BSG1324" s="153"/>
      <c r="BSH1324" s="153"/>
      <c r="BSI1324" s="153"/>
      <c r="BSJ1324" s="153"/>
      <c r="BSK1324" s="153"/>
      <c r="BSL1324" s="153"/>
      <c r="BSM1324" s="153"/>
      <c r="BSN1324" s="153"/>
      <c r="BSO1324" s="153"/>
      <c r="BSP1324" s="153"/>
      <c r="BSQ1324" s="153"/>
      <c r="BSR1324" s="153"/>
      <c r="BSS1324" s="153"/>
      <c r="BST1324" s="153"/>
      <c r="BSU1324" s="153"/>
      <c r="BSV1324" s="153"/>
      <c r="BSW1324" s="153"/>
      <c r="BSX1324" s="153"/>
      <c r="BSY1324" s="153"/>
      <c r="BSZ1324" s="153"/>
      <c r="BTA1324" s="153"/>
      <c r="BTB1324" s="153"/>
      <c r="BTC1324" s="153"/>
      <c r="BTD1324" s="153"/>
      <c r="BTE1324" s="153"/>
      <c r="BTF1324" s="153"/>
      <c r="BTG1324" s="153"/>
      <c r="BTH1324" s="153"/>
      <c r="BTI1324" s="153"/>
      <c r="BTJ1324" s="153"/>
      <c r="BTK1324" s="153"/>
      <c r="BTL1324" s="153"/>
      <c r="BTM1324" s="153"/>
      <c r="BTN1324" s="153"/>
      <c r="BTO1324" s="153"/>
      <c r="BTP1324" s="153"/>
      <c r="BTQ1324" s="153"/>
      <c r="BTR1324" s="153"/>
      <c r="BTS1324" s="153"/>
      <c r="BTT1324" s="153"/>
      <c r="BTU1324" s="153"/>
      <c r="BTV1324" s="153"/>
      <c r="BTW1324" s="153"/>
      <c r="BTX1324" s="153"/>
      <c r="BTY1324" s="153"/>
      <c r="BTZ1324" s="153"/>
      <c r="BUA1324" s="153"/>
      <c r="BUB1324" s="153"/>
      <c r="BUC1324" s="153"/>
      <c r="BUD1324" s="153"/>
      <c r="BUE1324" s="153"/>
      <c r="BUF1324" s="153"/>
      <c r="BUG1324" s="153"/>
      <c r="BUH1324" s="153"/>
      <c r="BUI1324" s="153"/>
      <c r="BUJ1324" s="153"/>
      <c r="BUK1324" s="153"/>
      <c r="BUL1324" s="153"/>
      <c r="BUM1324" s="153"/>
      <c r="BUN1324" s="153"/>
      <c r="BUO1324" s="153"/>
      <c r="BUP1324" s="153"/>
      <c r="BUQ1324" s="153"/>
      <c r="BUR1324" s="153"/>
      <c r="BUS1324" s="153"/>
      <c r="BUT1324" s="153"/>
      <c r="BUU1324" s="153"/>
      <c r="BUV1324" s="153"/>
      <c r="BUW1324" s="153"/>
      <c r="BUX1324" s="153"/>
      <c r="BUY1324" s="153"/>
      <c r="BUZ1324" s="153"/>
      <c r="BVA1324" s="153"/>
      <c r="BVB1324" s="153"/>
      <c r="BVC1324" s="153"/>
      <c r="BVD1324" s="153"/>
      <c r="BVE1324" s="153"/>
      <c r="BVF1324" s="153"/>
      <c r="BVG1324" s="153"/>
      <c r="BVH1324" s="153"/>
      <c r="BVI1324" s="153"/>
      <c r="BVJ1324" s="153"/>
      <c r="BVK1324" s="153"/>
      <c r="BVL1324" s="153"/>
      <c r="BVM1324" s="153"/>
      <c r="BVN1324" s="153"/>
      <c r="BVO1324" s="153"/>
      <c r="BVP1324" s="153"/>
      <c r="BVQ1324" s="153"/>
      <c r="BVR1324" s="153"/>
      <c r="BVS1324" s="153"/>
      <c r="BVT1324" s="153"/>
      <c r="BVU1324" s="153"/>
      <c r="BVV1324" s="153"/>
      <c r="BVW1324" s="153"/>
      <c r="BVX1324" s="153"/>
      <c r="BVY1324" s="153"/>
      <c r="BVZ1324" s="153"/>
      <c r="BWA1324" s="153"/>
      <c r="BWB1324" s="153"/>
      <c r="BWC1324" s="153"/>
      <c r="BWD1324" s="153"/>
      <c r="BWE1324" s="153"/>
      <c r="BWF1324" s="153"/>
      <c r="BWG1324" s="153"/>
      <c r="BWH1324" s="153"/>
      <c r="BWI1324" s="153"/>
      <c r="BWJ1324" s="153"/>
      <c r="BWK1324" s="153"/>
      <c r="BWL1324" s="153"/>
      <c r="BWM1324" s="153"/>
      <c r="BWN1324" s="153"/>
      <c r="BWO1324" s="153"/>
      <c r="BWP1324" s="153"/>
      <c r="BWQ1324" s="153"/>
      <c r="BWR1324" s="153"/>
      <c r="BWS1324" s="153"/>
      <c r="BWT1324" s="153"/>
      <c r="BWU1324" s="153"/>
      <c r="BWV1324" s="153"/>
      <c r="BWW1324" s="153"/>
      <c r="BWX1324" s="153"/>
      <c r="BWY1324" s="153"/>
      <c r="BWZ1324" s="153"/>
      <c r="BXA1324" s="153"/>
      <c r="BXB1324" s="153"/>
      <c r="BXC1324" s="153"/>
      <c r="BXD1324" s="153"/>
      <c r="BXE1324" s="153"/>
      <c r="BXF1324" s="153"/>
      <c r="BXG1324" s="153"/>
      <c r="BXH1324" s="153"/>
      <c r="BXI1324" s="153"/>
      <c r="BXJ1324" s="153"/>
      <c r="BXK1324" s="153"/>
      <c r="BXL1324" s="153"/>
      <c r="BXM1324" s="153"/>
      <c r="BXN1324" s="153"/>
      <c r="BXO1324" s="153"/>
      <c r="BXP1324" s="153"/>
      <c r="BXQ1324" s="153"/>
      <c r="BXR1324" s="153"/>
      <c r="BXS1324" s="153"/>
      <c r="BXT1324" s="153"/>
      <c r="BXU1324" s="153"/>
      <c r="BXV1324" s="153"/>
      <c r="BXW1324" s="153"/>
      <c r="BXX1324" s="153"/>
      <c r="BXY1324" s="153"/>
      <c r="BXZ1324" s="153"/>
      <c r="BYA1324" s="153"/>
      <c r="BYB1324" s="153"/>
      <c r="BYC1324" s="153"/>
      <c r="BYD1324" s="153"/>
      <c r="BYE1324" s="153"/>
      <c r="BYF1324" s="153"/>
      <c r="BYG1324" s="153"/>
      <c r="BYH1324" s="153"/>
      <c r="BYI1324" s="153"/>
      <c r="BYJ1324" s="153"/>
      <c r="BYK1324" s="153"/>
      <c r="BYL1324" s="153"/>
      <c r="BYM1324" s="153"/>
      <c r="BYN1324" s="153"/>
      <c r="BYO1324" s="153"/>
      <c r="BYP1324" s="153"/>
    </row>
    <row r="1325" spans="1:2018" s="97" customFormat="1" ht="12.75" customHeight="1">
      <c r="C1325" s="237">
        <v>2020</v>
      </c>
      <c r="D1325" s="101" t="s">
        <v>191</v>
      </c>
      <c r="E1325" s="101" t="s">
        <v>185</v>
      </c>
      <c r="H1325" s="182">
        <f>INDEX(Inputs!$V$260:$V$287,MATCH($B1305,Inputs!$C$260:$C$287,0))/conv_2020_2015</f>
        <v>0</v>
      </c>
      <c r="I1325" s="171"/>
      <c r="J1325" s="171">
        <f t="shared" ref="J1325" si="6841">IF($I1308="n/a",0,IF(J$4&gt;third_reg_period,IF(J$4&lt;=$I1308+$C1325,$H1325/($I1308-5),IF(AND($H1325&lt;&gt;0,I1325=0,J$4=$C1325+$I1308+1),$H1325,0)),0))</f>
        <v>0</v>
      </c>
      <c r="K1325" s="171">
        <f t="shared" ref="K1325" si="6842">IF($I1308="n/a",0,IF(K$4&gt;third_reg_period,IF(K$4&lt;=$I1308+$C1325,$H1325/($I1308-5),IF(AND($H1325&lt;&gt;0,J1325=0,K$4=$C1325+$I1308+1),$H1325,0)),0))</f>
        <v>0</v>
      </c>
      <c r="L1325" s="171">
        <f t="shared" ref="L1325" si="6843">IF($I1308="n/a",0,IF(L$4&gt;third_reg_period,IF(L$4&lt;=$I1308+$C1325,$H1325/($I1308-5),IF(AND($H1325&lt;&gt;0,K1325=0,L$4=$C1325+$I1308+1),$H1325,0)),0))</f>
        <v>0</v>
      </c>
      <c r="M1325" s="171">
        <f t="shared" ref="M1325" si="6844">IF($I1308="n/a",0,IF(M$4&gt;third_reg_period,IF(M$4&lt;=$I1308+$C1325,$H1325/($I1308-5),IF(AND($H1325&lt;&gt;0,L1325=0,M$4=$C1325+$I1308+1),$H1325,0)),0))</f>
        <v>0</v>
      </c>
      <c r="N1325" s="171">
        <f t="shared" ref="N1325" si="6845">IF($I1308="n/a",0,IF(N$4&gt;third_reg_period,IF(N$4&lt;=$I1308+$C1325,$H1325/($I1308-5),IF(AND($H1325&lt;&gt;0,M1325=0,N$4=$C1325+$I1308+1),$H1325,0)),0))</f>
        <v>0</v>
      </c>
      <c r="O1325" s="171">
        <f t="shared" ref="O1325" si="6846">IF($I1308="n/a",0,IF(O$4&gt;third_reg_period,IF(O$4&lt;=$I1308+$C1325,$H1325/($I1308-5),IF(AND($H1325&lt;&gt;0,N1325=0,O$4=$C1325+$I1308+1),$H1325,0)),0))</f>
        <v>0</v>
      </c>
      <c r="P1325" s="171">
        <f t="shared" ref="P1325" si="6847">IF($I1308="n/a",0,IF(P$4&gt;third_reg_period,IF(P$4&lt;=$I1308+$C1325,$H1325/($I1308-5),IF(AND($H1325&lt;&gt;0,O1325=0,P$4=$C1325+$I1308+1),$H1325,0)),0))</f>
        <v>0</v>
      </c>
      <c r="Q1325" s="171">
        <f t="shared" ref="Q1325" si="6848">IF($I1308="n/a",0,IF(Q$4&gt;third_reg_period,IF(Q$4&lt;=$I1308+$C1325,$H1325/($I1308-5),IF(AND($H1325&lt;&gt;0,P1325=0,Q$4=$C1325+$I1308+1),$H1325,0)),0))</f>
        <v>0</v>
      </c>
      <c r="R1325" s="171">
        <f t="shared" ref="R1325" si="6849">IF($I1308="n/a",0,IF(R$4&gt;third_reg_period,IF(R$4&lt;=$I1308+$C1325,$H1325/($I1308-5),IF(AND($H1325&lt;&gt;0,Q1325=0,R$4=$C1325+$I1308+1),$H1325,0)),0))</f>
        <v>0</v>
      </c>
      <c r="S1325" s="171">
        <f t="shared" ref="S1325" si="6850">IF($I1308="n/a",0,IF(S$4&gt;third_reg_period,IF(S$4&lt;=$I1308+$C1325,$H1325/($I1308-5),IF(AND($H1325&lt;&gt;0,R1325=0,S$4=$C1325+$I1308+1),$H1325,0)),0))</f>
        <v>0</v>
      </c>
      <c r="T1325" s="171">
        <f t="shared" ref="T1325" si="6851">IF($I1308="n/a",0,IF(T$4&gt;third_reg_period,IF(T$4&lt;=$I1308+$C1325,$H1325/($I1308-5),IF(AND($H1325&lt;&gt;0,S1325=0,T$4=$C1325+$I1308+1),$H1325,0)),0))</f>
        <v>0</v>
      </c>
      <c r="U1325" s="171">
        <f t="shared" ref="U1325" si="6852">IF($I1308="n/a",0,IF(U$4&gt;third_reg_period,IF(U$4&lt;=$I1308+$C1325,$H1325/($I1308-5),IF(AND($H1325&lt;&gt;0,T1325=0,U$4=$C1325+$I1308+1),$H1325,0)),0))</f>
        <v>0</v>
      </c>
      <c r="V1325" s="171">
        <f t="shared" ref="V1325" si="6853">IF($I1308="n/a",0,IF(V$4&gt;third_reg_period,IF(V$4&lt;=$I1308+$C1325,$H1325/($I1308-5),IF(AND($H1325&lt;&gt;0,U1325=0,V$4=$C1325+$I1308+1),$H1325,0)),0))</f>
        <v>0</v>
      </c>
      <c r="W1325" s="171">
        <f t="shared" ref="W1325" si="6854">IF($I1308="n/a",0,IF(W$4&gt;third_reg_period,IF(W$4&lt;=$I1308+$C1325,$H1325/($I1308-5),IF(AND($H1325&lt;&gt;0,V1325=0,W$4=$C1325+$I1308+1),$H1325,0)),0))</f>
        <v>0</v>
      </c>
      <c r="X1325" s="171">
        <f t="shared" ref="X1325" si="6855">IF($I1308="n/a",0,IF(X$4&gt;third_reg_period,IF(X$4&lt;=$I1308+$C1325,$H1325/($I1308-5),IF(AND($H1325&lt;&gt;0,W1325=0,X$4=$C1325+$I1308+1),$H1325,0)),0))</f>
        <v>0</v>
      </c>
      <c r="Y1325" s="171">
        <f t="shared" ref="Y1325" si="6856">IF($I1308="n/a",0,IF(Y$4&gt;third_reg_period,IF(Y$4&lt;=$I1308+$C1325,$H1325/($I1308-5),IF(AND($H1325&lt;&gt;0,X1325=0,Y$4=$C1325+$I1308+1),$H1325,0)),0))</f>
        <v>0</v>
      </c>
      <c r="Z1325" s="171">
        <f t="shared" ref="Z1325" si="6857">IF($I1308="n/a",0,IF(Z$4&gt;third_reg_period,IF(Z$4&lt;=$I1308+$C1325,$H1325/($I1308-5),IF(AND($H1325&lt;&gt;0,Y1325=0,Z$4=$C1325+$I1308+1),$H1325,0)),0))</f>
        <v>0</v>
      </c>
      <c r="AA1325" s="171">
        <f t="shared" ref="AA1325" si="6858">IF($I1308="n/a",0,IF(AA$4&gt;third_reg_period,IF(AA$4&lt;=$I1308+$C1325,$H1325/($I1308-5),IF(AND($H1325&lt;&gt;0,Z1325=0,AA$4=$C1325+$I1308+1),$H1325,0)),0))</f>
        <v>0</v>
      </c>
      <c r="AB1325" s="171">
        <f t="shared" ref="AB1325" si="6859">IF($I1308="n/a",0,IF(AB$4&gt;third_reg_period,IF(AB$4&lt;=$I1308+$C1325,$H1325/($I1308-5),IF(AND($H1325&lt;&gt;0,AA1325=0,AB$4=$C1325+$I1308+1),$H1325,0)),0))</f>
        <v>0</v>
      </c>
      <c r="AC1325" s="171">
        <f t="shared" ref="AC1325" si="6860">IF($I1308="n/a",0,IF(AC$4&gt;third_reg_period,IF(AC$4&lt;=$I1308+$C1325,$H1325/($I1308-5),IF(AND($H1325&lt;&gt;0,AB1325=0,AC$4=$C1325+$I1308+1),$H1325,0)),0))</f>
        <v>0</v>
      </c>
      <c r="AD1325" s="171">
        <f t="shared" ref="AD1325" si="6861">IF($I1308="n/a",0,IF(AD$4&gt;third_reg_period,IF(AD$4&lt;=$I1308+$C1325,$H1325/($I1308-5),IF(AND($H1325&lt;&gt;0,AC1325=0,AD$4=$C1325+$I1308+1),$H1325,0)),0))</f>
        <v>0</v>
      </c>
      <c r="AE1325" s="171">
        <f t="shared" ref="AE1325" si="6862">IF($I1308="n/a",0,IF(AE$4&gt;third_reg_period,IF(AE$4&lt;=$I1308+$C1325,$H1325/($I1308-5),IF(AND($H1325&lt;&gt;0,AD1325=0,AE$4=$C1325+$I1308+1),$H1325,0)),0))</f>
        <v>0</v>
      </c>
      <c r="AF1325" s="171">
        <f t="shared" ref="AF1325" si="6863">IF($I1308="n/a",0,IF(AF$4&gt;third_reg_period,IF(AF$4&lt;=$I1308+$C1325,$H1325/($I1308-5),IF(AND($H1325&lt;&gt;0,AE1325=0,AF$4=$C1325+$I1308+1),$H1325,0)),0))</f>
        <v>0</v>
      </c>
      <c r="AG1325" s="171">
        <f t="shared" ref="AG1325" si="6864">IF($I1308="n/a",0,IF(AG$4&gt;third_reg_period,IF(AG$4&lt;=$I1308+$C1325,$H1325/($I1308-5),IF(AND($H1325&lt;&gt;0,AF1325=0,AG$4=$C1325+$I1308+1),$H1325,0)),0))</f>
        <v>0</v>
      </c>
      <c r="AH1325" s="171">
        <f t="shared" ref="AH1325" si="6865">IF($I1308="n/a",0,IF(AH$4&gt;third_reg_period,IF(AH$4&lt;=$I1308+$C1325,$H1325/($I1308-5),IF(AND($H1325&lt;&gt;0,AG1325=0,AH$4=$C1325+$I1308+1),$H1325,0)),0))</f>
        <v>0</v>
      </c>
      <c r="AI1325" s="171">
        <f t="shared" ref="AI1325" si="6866">IF($I1308="n/a",0,IF(AI$4&gt;third_reg_period,IF(AI$4&lt;=$I1308+$C1325,$H1325/($I1308-5),IF(AND($H1325&lt;&gt;0,AH1325=0,AI$4=$C1325+$I1308+1),$H1325,0)),0))</f>
        <v>0</v>
      </c>
      <c r="AJ1325" s="171">
        <f t="shared" ref="AJ1325" si="6867">IF($I1308="n/a",0,IF(AJ$4&gt;third_reg_period,IF(AJ$4&lt;=$I1308+$C1325,$H1325/($I1308-5),IF(AND($H1325&lt;&gt;0,AI1325=0,AJ$4=$C1325+$I1308+1),$H1325,0)),0))</f>
        <v>0</v>
      </c>
      <c r="AK1325" s="171">
        <f t="shared" ref="AK1325" si="6868">IF($I1308="n/a",0,IF(AK$4&gt;third_reg_period,IF(AK$4&lt;=$I1308+$C1325,$H1325/($I1308-5),IF(AND($H1325&lt;&gt;0,AJ1325=0,AK$4=$C1325+$I1308+1),$H1325,0)),0))</f>
        <v>0</v>
      </c>
      <c r="AL1325" s="171">
        <f t="shared" ref="AL1325" si="6869">IF($I1308="n/a",0,IF(AL$4&gt;third_reg_period,IF(AL$4&lt;=$I1308+$C1325,$H1325/($I1308-5),IF(AND($H1325&lt;&gt;0,AK1325=0,AL$4=$C1325+$I1308+1),$H1325,0)),0))</f>
        <v>0</v>
      </c>
      <c r="AM1325" s="171">
        <f t="shared" ref="AM1325" si="6870">IF($I1308="n/a",0,IF(AM$4&gt;third_reg_period,IF(AM$4&lt;=$I1308+$C1325,$H1325/($I1308-5),IF(AND($H1325&lt;&gt;0,AL1325=0,AM$4=$C1325+$I1308+1),$H1325,0)),0))</f>
        <v>0</v>
      </c>
      <c r="AN1325" s="171">
        <f t="shared" ref="AN1325" si="6871">IF($I1308="n/a",0,IF(AN$4&gt;third_reg_period,IF(AN$4&lt;=$I1308+$C1325,$H1325/($I1308-5),IF(AND($H1325&lt;&gt;0,AM1325=0,AN$4=$C1325+$I1308+1),$H1325,0)),0))</f>
        <v>0</v>
      </c>
      <c r="AO1325" s="171">
        <f t="shared" ref="AO1325" si="6872">IF($I1308="n/a",0,IF(AO$4&gt;third_reg_period,IF(AO$4&lt;=$I1308+$C1325,$H1325/($I1308-5),IF(AND($H1325&lt;&gt;0,AN1325=0,AO$4=$C1325+$I1308+1),$H1325,0)),0))</f>
        <v>0</v>
      </c>
      <c r="AP1325" s="171">
        <f t="shared" ref="AP1325" si="6873">IF($I1308="n/a",0,IF(AP$4&gt;third_reg_period,IF(AP$4&lt;=$I1308+$C1325,$H1325/($I1308-5),IF(AND($H1325&lt;&gt;0,AO1325=0,AP$4=$C1325+$I1308+1),$H1325,0)),0))</f>
        <v>0</v>
      </c>
      <c r="AQ1325" s="171">
        <f t="shared" ref="AQ1325" si="6874">IF($I1308="n/a",0,IF(AQ$4&gt;third_reg_period,IF(AQ$4&lt;=$I1308+$C1325,$H1325/($I1308-5),IF(AND($H1325&lt;&gt;0,AP1325=0,AQ$4=$C1325+$I1308+1),$H1325,0)),0))</f>
        <v>0</v>
      </c>
      <c r="AR1325" s="171">
        <f t="shared" ref="AR1325" si="6875">IF($I1308="n/a",0,IF(AR$4&gt;third_reg_period,IF(AR$4&lt;=$I1308+$C1325,$H1325/($I1308-5),IF(AND($H1325&lt;&gt;0,AQ1325=0,AR$4=$C1325+$I1308+1),$H1325,0)),0))</f>
        <v>0</v>
      </c>
      <c r="AS1325" s="171">
        <f t="shared" ref="AS1325" si="6876">IF($I1308="n/a",0,IF(AS$4&gt;third_reg_period,IF(AS$4&lt;=$I1308+$C1325,$H1325/($I1308-5),IF(AND($H1325&lt;&gt;0,AR1325=0,AS$4=$C1325+$I1308+1),$H1325,0)),0))</f>
        <v>0</v>
      </c>
      <c r="AT1325" s="171">
        <f t="shared" ref="AT1325" si="6877">IF($I1308="n/a",0,IF(AT$4&gt;third_reg_period,IF(AT$4&lt;=$I1308+$C1325,$H1325/($I1308-5),IF(AND($H1325&lt;&gt;0,AS1325=0,AT$4=$C1325+$I1308+1),$H1325,0)),0))</f>
        <v>0</v>
      </c>
      <c r="AU1325" s="171">
        <f t="shared" ref="AU1325" si="6878">IF($I1308="n/a",0,IF(AU$4&gt;third_reg_period,IF(AU$4&lt;=$I1308+$C1325,$H1325/($I1308-5),IF(AND($H1325&lt;&gt;0,AT1325=0,AU$4=$C1325+$I1308+1),$H1325,0)),0))</f>
        <v>0</v>
      </c>
      <c r="AV1325" s="171">
        <f t="shared" ref="AV1325" si="6879">IF($I1308="n/a",0,IF(AV$4&gt;third_reg_period,IF(AV$4&lt;=$I1308+$C1325,$H1325/($I1308-5),IF(AND($H1325&lt;&gt;0,AU1325=0,AV$4=$C1325+$I1308+1),$H1325,0)),0))</f>
        <v>0</v>
      </c>
      <c r="AW1325" s="171">
        <f t="shared" ref="AW1325" si="6880">IF($I1308="n/a",0,IF(AW$4&gt;third_reg_period,IF(AW$4&lt;=$I1308+$C1325,$H1325/($I1308-5),IF(AND($H1325&lt;&gt;0,AV1325=0,AW$4=$C1325+$I1308+1),$H1325,0)),0))</f>
        <v>0</v>
      </c>
      <c r="AX1325" s="171">
        <f t="shared" ref="AX1325" si="6881">IF($I1308="n/a",0,IF(AX$4&gt;third_reg_period,IF(AX$4&lt;=$I1308+$C1325,$H1325/($I1308-5),IF(AND($H1325&lt;&gt;0,AW1325=0,AX$4=$C1325+$I1308+1),$H1325,0)),0))</f>
        <v>0</v>
      </c>
      <c r="AY1325" s="171">
        <f t="shared" ref="AY1325" si="6882">IF($I1308="n/a",0,IF(AY$4&gt;third_reg_period,IF(AY$4&lt;=$I1308+$C1325,$H1325/($I1308-5),IF(AND($H1325&lt;&gt;0,AX1325=0,AY$4=$C1325+$I1308+1),$H1325,0)),0))</f>
        <v>0</v>
      </c>
      <c r="AZ1325" s="171">
        <f t="shared" ref="AZ1325" si="6883">IF($I1308="n/a",0,IF(AZ$4&gt;third_reg_period,IF(AZ$4&lt;=$I1308+$C1325,$H1325/($I1308-5),IF(AND($H1325&lt;&gt;0,AY1325=0,AZ$4=$C1325+$I1308+1),$H1325,0)),0))</f>
        <v>0</v>
      </c>
      <c r="BA1325" s="171">
        <f t="shared" ref="BA1325" si="6884">IF($I1308="n/a",0,IF(BA$4&gt;third_reg_period,IF(BA$4&lt;=$I1308+$C1325,$H1325/($I1308-5),IF(AND($H1325&lt;&gt;0,AZ1325=0,BA$4=$C1325+$I1308+1),$H1325,0)),0))</f>
        <v>0</v>
      </c>
      <c r="BB1325" s="171">
        <f t="shared" ref="BB1325" si="6885">IF($I1308="n/a",0,IF(BB$4&gt;third_reg_period,IF(BB$4&lt;=$I1308+$C1325,$H1325/($I1308-5),IF(AND($H1325&lt;&gt;0,BA1325=0,BB$4=$C1325+$I1308+1),$H1325,0)),0))</f>
        <v>0</v>
      </c>
      <c r="BC1325" s="171">
        <f t="shared" ref="BC1325" si="6886">IF($I1308="n/a",0,IF(BC$4&gt;third_reg_period,IF(BC$4&lt;=$I1308+$C1325,$H1325/($I1308-5),IF(AND($H1325&lt;&gt;0,BB1325=0,BC$4=$C1325+$I1308+1),$H1325,0)),0))</f>
        <v>0</v>
      </c>
      <c r="BD1325" s="171">
        <f t="shared" ref="BD1325" si="6887">IF($I1308="n/a",0,IF(BD$4&gt;third_reg_period,IF(BD$4&lt;=$I1308+$C1325,$H1325/($I1308-5),IF(AND($H1325&lt;&gt;0,BC1325=0,BD$4=$C1325+$I1308+1),$H1325,0)),0))</f>
        <v>0</v>
      </c>
      <c r="BE1325" s="171">
        <f t="shared" ref="BE1325" si="6888">IF($I1308="n/a",0,IF(BE$4&gt;third_reg_period,IF(BE$4&lt;=$I1308+$C1325,$H1325/($I1308-5),IF(AND($H1325&lt;&gt;0,BD1325=0,BE$4=$C1325+$I1308+1),$H1325,0)),0))</f>
        <v>0</v>
      </c>
      <c r="BF1325" s="171">
        <f t="shared" ref="BF1325" si="6889">IF($I1308="n/a",0,IF(BF$4&gt;third_reg_period,IF(BF$4&lt;=$I1308+$C1325,$H1325/($I1308-5),IF(AND($H1325&lt;&gt;0,BE1325=0,BF$4=$C1325+$I1308+1),$H1325,0)),0))</f>
        <v>0</v>
      </c>
      <c r="BG1325" s="171">
        <f t="shared" ref="BG1325" si="6890">IF($I1308="n/a",0,IF(BG$4&gt;third_reg_period,IF(BG$4&lt;=$I1308+$C1325,$H1325/($I1308-5),IF(AND($H1325&lt;&gt;0,BF1325=0,BG$4=$C1325+$I1308+1),$H1325,0)),0))</f>
        <v>0</v>
      </c>
      <c r="BH1325" s="171">
        <f t="shared" ref="BH1325" si="6891">IF($I1308="n/a",0,IF(BH$4&gt;third_reg_period,IF(BH$4&lt;=$I1308+$C1325,$H1325/($I1308-5),IF(AND($H1325&lt;&gt;0,BG1325=0,BH$4=$C1325+$I1308+1),$H1325,0)),0))</f>
        <v>0</v>
      </c>
      <c r="BI1325" s="171">
        <f t="shared" ref="BI1325" si="6892">IF($I1308="n/a",0,IF(BI$4&gt;third_reg_period,IF(BI$4&lt;=$I1308+$C1325,$H1325/($I1308-5),IF(AND($H1325&lt;&gt;0,BH1325=0,BI$4=$C1325+$I1308+1),$H1325,0)),0))</f>
        <v>0</v>
      </c>
      <c r="BJ1325" s="171">
        <f t="shared" ref="BJ1325" si="6893">IF($I1308="n/a",0,IF(BJ$4&gt;third_reg_period,IF(BJ$4&lt;=$I1308+$C1325,$H1325/($I1308-5),IF(AND($H1325&lt;&gt;0,BI1325=0,BJ$4=$C1325+$I1308+1),$H1325,0)),0))</f>
        <v>0</v>
      </c>
      <c r="BK1325" s="171">
        <f t="shared" ref="BK1325" si="6894">IF($I1308="n/a",0,IF(BK$4&gt;third_reg_period,IF(BK$4&lt;=$I1308+$C1325,$H1325/($I1308-5),IF(AND($H1325&lt;&gt;0,BJ1325=0,BK$4=$C1325+$I1308+1),$H1325,0)),0))</f>
        <v>0</v>
      </c>
      <c r="BL1325" s="171">
        <f t="shared" ref="BL1325" si="6895">IF($I1308="n/a",0,IF(BL$4&gt;third_reg_period,IF(BL$4&lt;=$I1308+$C1325,$H1325/($I1308-5),IF(AND($H1325&lt;&gt;0,BK1325=0,BL$4=$C1325+$I1308+1),$H1325,0)),0))</f>
        <v>0</v>
      </c>
      <c r="BM1325" s="171">
        <f t="shared" ref="BM1325" si="6896">IF($I1308="n/a",0,IF(BM$4&gt;third_reg_period,IF(BM$4&lt;=$I1308+$C1325,$H1325/($I1308-5),IF(AND($H1325&lt;&gt;0,BL1325=0,BM$4=$C1325+$I1308+1),$H1325,0)),0))</f>
        <v>0</v>
      </c>
      <c r="BN1325" s="171">
        <f t="shared" ref="BN1325" si="6897">IF($I1308="n/a",0,IF(BN$4&gt;third_reg_period,IF(BN$4&lt;=$I1308+$C1325,$H1325/($I1308-5),IF(AND($H1325&lt;&gt;0,BM1325=0,BN$4=$C1325+$I1308+1),$H1325,0)),0))</f>
        <v>0</v>
      </c>
      <c r="BO1325" s="171">
        <f t="shared" ref="BO1325" si="6898">IF($I1308="n/a",0,IF(BO$4&gt;third_reg_period,IF(BO$4&lt;=$I1308+$C1325,$H1325/($I1308-5),IF(AND($H1325&lt;&gt;0,BN1325=0,BO$4=$C1325+$I1308+1),$H1325,0)),0))</f>
        <v>0</v>
      </c>
      <c r="BP1325" s="171">
        <f t="shared" ref="BP1325" si="6899">IF($I1308="n/a",0,IF(BP$4&gt;third_reg_period,IF(BP$4&lt;=$I1308+$C1325,$H1325/($I1308-5),IF(AND($H1325&lt;&gt;0,BO1325=0,BP$4=$C1325+$I1308+1),$H1325,0)),0))</f>
        <v>0</v>
      </c>
      <c r="BQ1325" s="171">
        <f t="shared" ref="BQ1325" si="6900">IF($I1308="n/a",0,IF(BQ$4&gt;third_reg_period,IF(BQ$4&lt;=$I1308+$C1325,$H1325/($I1308-5),IF(AND($H1325&lt;&gt;0,BP1325=0,BQ$4=$C1325+$I1308+1),$H1325,0)),0))</f>
        <v>0</v>
      </c>
      <c r="BR1325" s="171">
        <f t="shared" ref="BR1325" si="6901">IF($I1308="n/a",0,IF(BR$4&gt;third_reg_period,IF(BR$4&lt;=$I1308+$C1325,$H1325/($I1308-5),IF(AND($H1325&lt;&gt;0,BQ1325=0,BR$4=$C1325+$I1308+1),$H1325,0)),0))</f>
        <v>0</v>
      </c>
      <c r="BS1325" s="171">
        <f t="shared" ref="BS1325" si="6902">IF($I1308="n/a",0,IF(BS$4&gt;third_reg_period,IF(BS$4&lt;=$I1308+$C1325,$H1325/($I1308-5),IF(AND($H1325&lt;&gt;0,BR1325=0,BS$4=$C1325+$I1308+1),$H1325,0)),0))</f>
        <v>0</v>
      </c>
      <c r="BT1325" s="171">
        <f t="shared" ref="BT1325" si="6903">IF($I1308="n/a",0,IF(BT$4&gt;third_reg_period,IF(BT$4&lt;=$I1308+$C1325,$H1325/($I1308-5),IF(AND($H1325&lt;&gt;0,BS1325=0,BT$4=$C1325+$I1308+1),$H1325,0)),0))</f>
        <v>0</v>
      </c>
      <c r="BU1325" s="171">
        <f t="shared" ref="BU1325" si="6904">IF($I1308="n/a",0,IF(BU$4&gt;third_reg_period,IF(BU$4&lt;=$I1308+$C1325,$H1325/($I1308-5),IF(AND($H1325&lt;&gt;0,BT1325=0,BU$4=$C1325+$I1308+1),$H1325,0)),0))</f>
        <v>0</v>
      </c>
      <c r="BV1325" s="171">
        <f t="shared" ref="BV1325" si="6905">IF($I1308="n/a",0,IF(BV$4&gt;third_reg_period,IF(BV$4&lt;=$I1308+$C1325,$H1325/($I1308-5),IF(AND($H1325&lt;&gt;0,BU1325=0,BV$4=$C1325+$I1308+1),$H1325,0)),0))</f>
        <v>0</v>
      </c>
      <c r="BW1325" s="171">
        <f t="shared" ref="BW1325" si="6906">IF($I1308="n/a",0,IF(BW$4&gt;third_reg_period,IF(BW$4&lt;=$I1308+$C1325,$H1325/($I1308-5),IF(AND($H1325&lt;&gt;0,BV1325=0,BW$4=$C1325+$I1308+1),$H1325,0)),0))</f>
        <v>0</v>
      </c>
      <c r="BX1325" s="171">
        <f t="shared" ref="BX1325" si="6907">IF($I1308="n/a",0,IF(BX$4&gt;third_reg_period,IF(BX$4&lt;=$I1308+$C1325,$H1325/($I1308-5),IF(AND($H1325&lt;&gt;0,BW1325=0,BX$4=$C1325+$I1308+1),$H1325,0)),0))</f>
        <v>0</v>
      </c>
      <c r="BY1325" s="171">
        <f t="shared" ref="BY1325" si="6908">IF($I1308="n/a",0,IF(BY$4&gt;third_reg_period,IF(BY$4&lt;=$I1308+$C1325,$H1325/($I1308-5),IF(AND($H1325&lt;&gt;0,BX1325=0,BY$4=$C1325+$I1308+1),$H1325,0)),0))</f>
        <v>0</v>
      </c>
      <c r="BZ1325" s="171">
        <f t="shared" ref="BZ1325" si="6909">IF($I1308="n/a",0,IF(BZ$4&gt;third_reg_period,IF(BZ$4&lt;=$I1308+$C1325,$H1325/($I1308-5),IF(AND($H1325&lt;&gt;0,BY1325=0,BZ$4=$C1325+$I1308+1),$H1325,0)),0))</f>
        <v>0</v>
      </c>
      <c r="CA1325" s="171">
        <f t="shared" ref="CA1325" si="6910">IF($I1308="n/a",0,IF(CA$4&gt;third_reg_period,IF(CA$4&lt;=$I1308+$C1325,$H1325/($I1308-5),IF(AND($H1325&lt;&gt;0,BZ1325=0,CA$4=$C1325+$I1308+1),$H1325,0)),0))</f>
        <v>0</v>
      </c>
      <c r="CB1325" s="171">
        <f t="shared" ref="CB1325" si="6911">IF($I1308="n/a",0,IF(CB$4&gt;third_reg_period,IF(CB$4&lt;=$I1308+$C1325,$H1325/($I1308-5),IF(AND($H1325&lt;&gt;0,CA1325=0,CB$4=$C1325+$I1308+1),$H1325,0)),0))</f>
        <v>0</v>
      </c>
      <c r="CC1325" s="171">
        <f t="shared" ref="CC1325" si="6912">IF($I1308="n/a",0,IF(CC$4&gt;third_reg_period,IF(CC$4&lt;=$I1308+$C1325,$H1325/($I1308-5),IF(AND($H1325&lt;&gt;0,CB1325=0,CC$4=$C1325+$I1308+1),$H1325,0)),0))</f>
        <v>0</v>
      </c>
      <c r="CD1325" s="171">
        <f t="shared" ref="CD1325" si="6913">IF($I1308="n/a",0,IF(CD$4&gt;third_reg_period,IF(CD$4&lt;=$I1308+$C1325,$H1325/($I1308-5),IF(AND($H1325&lt;&gt;0,CC1325=0,CD$4=$C1325+$I1308+1),$H1325,0)),0))</f>
        <v>0</v>
      </c>
      <c r="CE1325" s="171">
        <f t="shared" ref="CE1325" si="6914">IF($I1308="n/a",0,IF(CE$4&gt;third_reg_period,IF(CE$4&lt;=$I1308+$C1325,$H1325/($I1308-5),IF(AND($H1325&lt;&gt;0,CD1325=0,CE$4=$C1325+$I1308+1),$H1325,0)),0))</f>
        <v>0</v>
      </c>
      <c r="CF1325" s="171">
        <f t="shared" ref="CF1325" si="6915">IF($I1308="n/a",0,IF(CF$4&gt;third_reg_period,IF(CF$4&lt;=$I1308+$C1325,$H1325/($I1308-5),IF(AND($H1325&lt;&gt;0,CE1325=0,CF$4=$C1325+$I1308+1),$H1325,0)),0))</f>
        <v>0</v>
      </c>
      <c r="CG1325" s="153"/>
      <c r="CH1325" s="153"/>
      <c r="CI1325" s="153"/>
      <c r="CJ1325" s="153"/>
      <c r="CK1325" s="153"/>
      <c r="CL1325" s="153"/>
      <c r="CM1325" s="153"/>
      <c r="CN1325" s="153"/>
      <c r="CO1325" s="153"/>
      <c r="CP1325" s="153"/>
      <c r="CQ1325" s="153"/>
      <c r="CR1325" s="153"/>
      <c r="CS1325" s="153"/>
      <c r="CT1325" s="153"/>
      <c r="CU1325" s="153"/>
      <c r="CV1325" s="153"/>
      <c r="CW1325" s="153"/>
      <c r="CX1325" s="153"/>
      <c r="CY1325" s="153"/>
      <c r="CZ1325" s="153"/>
      <c r="DA1325" s="153"/>
      <c r="DB1325" s="153"/>
      <c r="DC1325" s="153"/>
      <c r="DD1325" s="153"/>
      <c r="DE1325" s="153"/>
      <c r="DF1325" s="153"/>
      <c r="DG1325" s="153"/>
      <c r="DH1325" s="153"/>
      <c r="DI1325" s="153"/>
      <c r="DJ1325" s="153"/>
      <c r="DK1325" s="153"/>
      <c r="DL1325" s="153"/>
      <c r="DM1325" s="153"/>
      <c r="DN1325" s="153"/>
      <c r="DO1325" s="153"/>
      <c r="DP1325" s="153"/>
      <c r="DQ1325" s="153"/>
      <c r="DR1325" s="153"/>
      <c r="DS1325" s="153"/>
      <c r="DT1325" s="153"/>
      <c r="DU1325" s="153"/>
      <c r="DV1325" s="153"/>
      <c r="DW1325" s="153"/>
      <c r="DX1325" s="153"/>
      <c r="DY1325" s="153"/>
      <c r="DZ1325" s="153"/>
      <c r="EA1325" s="153"/>
      <c r="EB1325" s="153"/>
      <c r="EC1325" s="153"/>
      <c r="ED1325" s="153"/>
      <c r="EE1325" s="153"/>
      <c r="EF1325" s="153"/>
      <c r="EG1325" s="153"/>
      <c r="EH1325" s="153"/>
      <c r="EI1325" s="153"/>
      <c r="EJ1325" s="153"/>
      <c r="EK1325" s="153"/>
      <c r="EL1325" s="153"/>
      <c r="EM1325" s="153"/>
      <c r="EN1325" s="153"/>
      <c r="EO1325" s="153"/>
      <c r="EP1325" s="153"/>
      <c r="EQ1325" s="153"/>
      <c r="ER1325" s="153"/>
      <c r="ES1325" s="153"/>
      <c r="ET1325" s="153"/>
      <c r="EU1325" s="153"/>
      <c r="EV1325" s="153"/>
      <c r="EW1325" s="153"/>
      <c r="EX1325" s="153"/>
      <c r="EY1325" s="153"/>
      <c r="EZ1325" s="153"/>
      <c r="FA1325" s="153"/>
      <c r="FB1325" s="153"/>
      <c r="FC1325" s="153"/>
      <c r="FD1325" s="153"/>
      <c r="FE1325" s="153"/>
      <c r="FF1325" s="153"/>
      <c r="FG1325" s="153"/>
      <c r="FH1325" s="153"/>
      <c r="FI1325" s="153"/>
      <c r="FJ1325" s="153"/>
      <c r="FK1325" s="153"/>
      <c r="FL1325" s="153"/>
      <c r="FM1325" s="153"/>
      <c r="FN1325" s="153"/>
      <c r="FO1325" s="153"/>
      <c r="FP1325" s="153"/>
      <c r="FQ1325" s="153"/>
      <c r="FR1325" s="153"/>
      <c r="FS1325" s="153"/>
      <c r="FT1325" s="153"/>
      <c r="FU1325" s="153"/>
      <c r="FV1325" s="153"/>
      <c r="FW1325" s="153"/>
      <c r="FX1325" s="153"/>
      <c r="FY1325" s="153"/>
      <c r="FZ1325" s="153"/>
      <c r="GA1325" s="153"/>
      <c r="GB1325" s="153"/>
      <c r="GC1325" s="153"/>
      <c r="GD1325" s="153"/>
      <c r="GE1325" s="153"/>
      <c r="GF1325" s="153"/>
      <c r="GG1325" s="153"/>
      <c r="GH1325" s="153"/>
      <c r="GI1325" s="153"/>
      <c r="GJ1325" s="153"/>
      <c r="GK1325" s="153"/>
      <c r="GL1325" s="153"/>
      <c r="GM1325" s="153"/>
      <c r="GN1325" s="153"/>
      <c r="GO1325" s="153"/>
      <c r="GP1325" s="153"/>
      <c r="GQ1325" s="153"/>
      <c r="GR1325" s="153"/>
      <c r="GS1325" s="153"/>
      <c r="GT1325" s="153"/>
      <c r="GU1325" s="153"/>
      <c r="GV1325" s="153"/>
      <c r="GW1325" s="153"/>
      <c r="GX1325" s="153"/>
      <c r="GY1325" s="153"/>
      <c r="GZ1325" s="153"/>
      <c r="HA1325" s="153"/>
      <c r="HB1325" s="153"/>
      <c r="HC1325" s="153"/>
      <c r="HD1325" s="153"/>
      <c r="HE1325" s="153"/>
      <c r="HF1325" s="153"/>
      <c r="HG1325" s="153"/>
      <c r="HH1325" s="153"/>
      <c r="HI1325" s="153"/>
      <c r="HJ1325" s="153"/>
      <c r="HK1325" s="153"/>
      <c r="HL1325" s="153"/>
      <c r="HM1325" s="153"/>
      <c r="HN1325" s="153"/>
      <c r="HO1325" s="153"/>
      <c r="HP1325" s="153"/>
      <c r="HQ1325" s="153"/>
      <c r="HR1325" s="153"/>
      <c r="HS1325" s="153"/>
      <c r="HT1325" s="153"/>
      <c r="HU1325" s="153"/>
      <c r="HV1325" s="153"/>
      <c r="HW1325" s="153"/>
      <c r="HX1325" s="153"/>
      <c r="HY1325" s="153"/>
      <c r="HZ1325" s="153"/>
      <c r="IA1325" s="153"/>
      <c r="IB1325" s="153"/>
      <c r="IC1325" s="153"/>
      <c r="ID1325" s="153"/>
      <c r="IE1325" s="153"/>
      <c r="IF1325" s="153"/>
      <c r="IG1325" s="153"/>
      <c r="IH1325" s="153"/>
      <c r="II1325" s="153"/>
      <c r="IJ1325" s="153"/>
      <c r="IK1325" s="153"/>
      <c r="IL1325" s="153"/>
      <c r="IM1325" s="153"/>
      <c r="IN1325" s="153"/>
      <c r="IO1325" s="153"/>
      <c r="IP1325" s="153"/>
      <c r="IQ1325" s="153"/>
      <c r="IR1325" s="153"/>
      <c r="IS1325" s="153"/>
      <c r="IT1325" s="153"/>
      <c r="IU1325" s="153"/>
      <c r="IV1325" s="153"/>
      <c r="IW1325" s="153"/>
      <c r="IX1325" s="153"/>
      <c r="IY1325" s="153"/>
      <c r="IZ1325" s="153"/>
      <c r="JA1325" s="153"/>
      <c r="JB1325" s="153"/>
      <c r="JC1325" s="153"/>
      <c r="JD1325" s="153"/>
      <c r="JE1325" s="153"/>
      <c r="JF1325" s="153"/>
      <c r="JG1325" s="153"/>
      <c r="JH1325" s="153"/>
      <c r="JI1325" s="153"/>
      <c r="JJ1325" s="153"/>
      <c r="JK1325" s="153"/>
      <c r="JL1325" s="153"/>
      <c r="JM1325" s="153"/>
      <c r="JN1325" s="153"/>
      <c r="JO1325" s="153"/>
      <c r="JP1325" s="153"/>
      <c r="JQ1325" s="153"/>
      <c r="JR1325" s="153"/>
      <c r="JS1325" s="153"/>
      <c r="JT1325" s="153"/>
      <c r="JU1325" s="153"/>
      <c r="JV1325" s="153"/>
      <c r="JW1325" s="153"/>
      <c r="JX1325" s="153"/>
      <c r="JY1325" s="153"/>
      <c r="JZ1325" s="153"/>
      <c r="KA1325" s="153"/>
      <c r="KB1325" s="153"/>
      <c r="KC1325" s="153"/>
      <c r="KD1325" s="153"/>
      <c r="KE1325" s="153"/>
      <c r="KF1325" s="153"/>
      <c r="KG1325" s="153"/>
      <c r="KH1325" s="153"/>
      <c r="KI1325" s="153"/>
      <c r="KJ1325" s="153"/>
      <c r="KK1325" s="153"/>
      <c r="KL1325" s="153"/>
      <c r="KM1325" s="153"/>
      <c r="KN1325" s="153"/>
      <c r="KO1325" s="153"/>
      <c r="KP1325" s="153"/>
      <c r="KQ1325" s="153"/>
      <c r="KR1325" s="153"/>
      <c r="KS1325" s="153"/>
      <c r="KT1325" s="153"/>
      <c r="KU1325" s="153"/>
      <c r="KV1325" s="153"/>
      <c r="KW1325" s="153"/>
      <c r="KX1325" s="153"/>
      <c r="KY1325" s="153"/>
      <c r="KZ1325" s="153"/>
      <c r="LA1325" s="153"/>
      <c r="LB1325" s="153"/>
      <c r="LC1325" s="153"/>
      <c r="LD1325" s="153"/>
      <c r="LE1325" s="153"/>
      <c r="LF1325" s="153"/>
      <c r="LG1325" s="153"/>
      <c r="LH1325" s="153"/>
      <c r="LI1325" s="153"/>
      <c r="LJ1325" s="153"/>
      <c r="LK1325" s="153"/>
      <c r="LL1325" s="153"/>
      <c r="LM1325" s="153"/>
      <c r="LN1325" s="153"/>
      <c r="LO1325" s="153"/>
      <c r="LP1325" s="153"/>
      <c r="LQ1325" s="153"/>
      <c r="LR1325" s="153"/>
      <c r="LS1325" s="153"/>
      <c r="LT1325" s="153"/>
      <c r="LU1325" s="153"/>
      <c r="LV1325" s="153"/>
      <c r="LW1325" s="153"/>
      <c r="LX1325" s="153"/>
      <c r="LY1325" s="153"/>
      <c r="LZ1325" s="153"/>
      <c r="MA1325" s="153"/>
      <c r="MB1325" s="153"/>
      <c r="MC1325" s="153"/>
      <c r="MD1325" s="153"/>
      <c r="ME1325" s="153"/>
      <c r="MF1325" s="153"/>
      <c r="MG1325" s="153"/>
      <c r="MH1325" s="153"/>
      <c r="MI1325" s="153"/>
      <c r="MJ1325" s="153"/>
      <c r="MK1325" s="153"/>
      <c r="ML1325" s="153"/>
      <c r="MM1325" s="153"/>
      <c r="MN1325" s="153"/>
      <c r="MO1325" s="153"/>
      <c r="MP1325" s="153"/>
      <c r="MQ1325" s="153"/>
      <c r="MR1325" s="153"/>
      <c r="MS1325" s="153"/>
      <c r="MT1325" s="153"/>
      <c r="MU1325" s="153"/>
      <c r="MV1325" s="153"/>
      <c r="MW1325" s="153"/>
      <c r="MX1325" s="153"/>
      <c r="MY1325" s="153"/>
      <c r="MZ1325" s="153"/>
      <c r="NA1325" s="153"/>
      <c r="NB1325" s="153"/>
      <c r="NC1325" s="153"/>
      <c r="ND1325" s="153"/>
      <c r="NE1325" s="153"/>
      <c r="NF1325" s="153"/>
      <c r="NG1325" s="153"/>
      <c r="NH1325" s="153"/>
      <c r="NI1325" s="153"/>
      <c r="NJ1325" s="153"/>
      <c r="NK1325" s="153"/>
      <c r="NL1325" s="153"/>
      <c r="NM1325" s="153"/>
      <c r="NN1325" s="153"/>
      <c r="NO1325" s="153"/>
      <c r="NP1325" s="153"/>
      <c r="NQ1325" s="153"/>
      <c r="NR1325" s="153"/>
      <c r="NS1325" s="153"/>
      <c r="NT1325" s="153"/>
      <c r="NU1325" s="153"/>
      <c r="NV1325" s="153"/>
      <c r="NW1325" s="153"/>
      <c r="NX1325" s="153"/>
      <c r="NY1325" s="153"/>
      <c r="NZ1325" s="153"/>
      <c r="OA1325" s="153"/>
      <c r="OB1325" s="153"/>
      <c r="OC1325" s="153"/>
      <c r="OD1325" s="153"/>
      <c r="OE1325" s="153"/>
      <c r="OF1325" s="153"/>
      <c r="OG1325" s="153"/>
      <c r="OH1325" s="153"/>
      <c r="OI1325" s="153"/>
      <c r="OJ1325" s="153"/>
      <c r="OK1325" s="153"/>
      <c r="OL1325" s="153"/>
      <c r="OM1325" s="153"/>
      <c r="ON1325" s="153"/>
      <c r="OO1325" s="153"/>
      <c r="OP1325" s="153"/>
      <c r="OQ1325" s="153"/>
      <c r="OR1325" s="153"/>
      <c r="OS1325" s="153"/>
      <c r="OT1325" s="153"/>
      <c r="OU1325" s="153"/>
      <c r="OV1325" s="153"/>
      <c r="OW1325" s="153"/>
      <c r="OX1325" s="153"/>
      <c r="OY1325" s="153"/>
      <c r="OZ1325" s="153"/>
      <c r="PA1325" s="153"/>
      <c r="PB1325" s="153"/>
      <c r="PC1325" s="153"/>
      <c r="PD1325" s="153"/>
      <c r="PE1325" s="153"/>
      <c r="PF1325" s="153"/>
      <c r="PG1325" s="153"/>
      <c r="PH1325" s="153"/>
      <c r="PI1325" s="153"/>
      <c r="PJ1325" s="153"/>
      <c r="PK1325" s="153"/>
      <c r="PL1325" s="153"/>
      <c r="PM1325" s="153"/>
      <c r="PN1325" s="153"/>
      <c r="PO1325" s="153"/>
      <c r="PP1325" s="153"/>
      <c r="PQ1325" s="153"/>
      <c r="PR1325" s="153"/>
      <c r="PS1325" s="153"/>
      <c r="PT1325" s="153"/>
      <c r="PU1325" s="153"/>
      <c r="PV1325" s="153"/>
      <c r="PW1325" s="153"/>
      <c r="PX1325" s="153"/>
      <c r="PY1325" s="153"/>
      <c r="PZ1325" s="153"/>
      <c r="QA1325" s="153"/>
      <c r="QB1325" s="153"/>
      <c r="QC1325" s="153"/>
      <c r="QD1325" s="153"/>
      <c r="QE1325" s="153"/>
      <c r="QF1325" s="153"/>
      <c r="QG1325" s="153"/>
      <c r="QH1325" s="153"/>
      <c r="QI1325" s="153"/>
      <c r="QJ1325" s="153"/>
      <c r="QK1325" s="153"/>
      <c r="QL1325" s="153"/>
      <c r="QM1325" s="153"/>
      <c r="QN1325" s="153"/>
      <c r="QO1325" s="153"/>
      <c r="QP1325" s="153"/>
      <c r="QQ1325" s="153"/>
      <c r="QR1325" s="153"/>
      <c r="QS1325" s="153"/>
      <c r="QT1325" s="153"/>
      <c r="QU1325" s="153"/>
      <c r="QV1325" s="153"/>
      <c r="QW1325" s="153"/>
      <c r="QX1325" s="153"/>
      <c r="QY1325" s="153"/>
      <c r="QZ1325" s="153"/>
      <c r="RA1325" s="153"/>
      <c r="RB1325" s="153"/>
      <c r="RC1325" s="153"/>
      <c r="RD1325" s="153"/>
      <c r="RE1325" s="153"/>
      <c r="RF1325" s="153"/>
      <c r="RG1325" s="153"/>
      <c r="RH1325" s="153"/>
      <c r="RI1325" s="153"/>
      <c r="RJ1325" s="153"/>
      <c r="RK1325" s="153"/>
      <c r="RL1325" s="153"/>
      <c r="RM1325" s="153"/>
      <c r="RN1325" s="153"/>
      <c r="RO1325" s="153"/>
      <c r="RP1325" s="153"/>
      <c r="RQ1325" s="153"/>
      <c r="RR1325" s="153"/>
      <c r="RS1325" s="153"/>
      <c r="RT1325" s="153"/>
      <c r="RU1325" s="153"/>
      <c r="RV1325" s="153"/>
      <c r="RW1325" s="153"/>
      <c r="RX1325" s="153"/>
      <c r="RY1325" s="153"/>
      <c r="RZ1325" s="153"/>
      <c r="SA1325" s="153"/>
      <c r="SB1325" s="153"/>
      <c r="SC1325" s="153"/>
      <c r="SD1325" s="153"/>
      <c r="SE1325" s="153"/>
      <c r="SF1325" s="153"/>
      <c r="SG1325" s="153"/>
      <c r="SH1325" s="153"/>
      <c r="SI1325" s="153"/>
      <c r="SJ1325" s="153"/>
      <c r="SK1325" s="153"/>
      <c r="SL1325" s="153"/>
      <c r="SM1325" s="153"/>
      <c r="SN1325" s="153"/>
      <c r="SO1325" s="153"/>
      <c r="SP1325" s="153"/>
      <c r="SQ1325" s="153"/>
      <c r="SR1325" s="153"/>
      <c r="SS1325" s="153"/>
      <c r="ST1325" s="153"/>
      <c r="SU1325" s="153"/>
      <c r="SV1325" s="153"/>
      <c r="SW1325" s="153"/>
      <c r="SX1325" s="153"/>
      <c r="SY1325" s="153"/>
      <c r="SZ1325" s="153"/>
      <c r="TA1325" s="153"/>
      <c r="TB1325" s="153"/>
      <c r="TC1325" s="153"/>
      <c r="TD1325" s="153"/>
      <c r="TE1325" s="153"/>
      <c r="TF1325" s="153"/>
      <c r="TG1325" s="153"/>
      <c r="TH1325" s="153"/>
      <c r="TI1325" s="153"/>
      <c r="TJ1325" s="153"/>
      <c r="TK1325" s="153"/>
      <c r="TL1325" s="153"/>
      <c r="TM1325" s="153"/>
      <c r="TN1325" s="153"/>
      <c r="TO1325" s="153"/>
      <c r="TP1325" s="153"/>
      <c r="TQ1325" s="153"/>
      <c r="TR1325" s="153"/>
      <c r="TS1325" s="153"/>
      <c r="TT1325" s="153"/>
      <c r="TU1325" s="153"/>
      <c r="TV1325" s="153"/>
      <c r="TW1325" s="153"/>
      <c r="TX1325" s="153"/>
      <c r="TY1325" s="153"/>
      <c r="TZ1325" s="153"/>
      <c r="UA1325" s="153"/>
      <c r="UB1325" s="153"/>
      <c r="UC1325" s="153"/>
      <c r="UD1325" s="153"/>
      <c r="UE1325" s="153"/>
      <c r="UF1325" s="153"/>
      <c r="UG1325" s="153"/>
      <c r="UH1325" s="153"/>
      <c r="UI1325" s="153"/>
      <c r="UJ1325" s="153"/>
      <c r="UK1325" s="153"/>
      <c r="UL1325" s="153"/>
      <c r="UM1325" s="153"/>
      <c r="UN1325" s="153"/>
      <c r="UO1325" s="153"/>
      <c r="UP1325" s="153"/>
      <c r="UQ1325" s="153"/>
      <c r="UR1325" s="153"/>
      <c r="US1325" s="153"/>
      <c r="UT1325" s="153"/>
      <c r="UU1325" s="153"/>
      <c r="UV1325" s="153"/>
      <c r="UW1325" s="153"/>
      <c r="UX1325" s="153"/>
      <c r="UY1325" s="153"/>
      <c r="UZ1325" s="153"/>
      <c r="VA1325" s="153"/>
      <c r="VB1325" s="153"/>
      <c r="VC1325" s="153"/>
      <c r="VD1325" s="153"/>
      <c r="VE1325" s="153"/>
      <c r="VF1325" s="153"/>
      <c r="VG1325" s="153"/>
      <c r="VH1325" s="153"/>
      <c r="VI1325" s="153"/>
      <c r="VJ1325" s="153"/>
      <c r="VK1325" s="153"/>
      <c r="VL1325" s="153"/>
      <c r="VM1325" s="153"/>
      <c r="VN1325" s="153"/>
      <c r="VO1325" s="153"/>
      <c r="VP1325" s="153"/>
      <c r="VQ1325" s="153"/>
      <c r="VR1325" s="153"/>
      <c r="VS1325" s="153"/>
      <c r="VT1325" s="153"/>
      <c r="VU1325" s="153"/>
      <c r="VV1325" s="153"/>
      <c r="VW1325" s="153"/>
      <c r="VX1325" s="153"/>
      <c r="VY1325" s="153"/>
      <c r="VZ1325" s="153"/>
      <c r="WA1325" s="153"/>
      <c r="WB1325" s="153"/>
      <c r="WC1325" s="153"/>
      <c r="WD1325" s="153"/>
      <c r="WE1325" s="153"/>
      <c r="WF1325" s="153"/>
      <c r="WG1325" s="153"/>
      <c r="WH1325" s="153"/>
      <c r="WI1325" s="153"/>
      <c r="WJ1325" s="153"/>
      <c r="WK1325" s="153"/>
      <c r="WL1325" s="153"/>
      <c r="WM1325" s="153"/>
      <c r="WN1325" s="153"/>
      <c r="WO1325" s="153"/>
      <c r="WP1325" s="153"/>
      <c r="WQ1325" s="153"/>
      <c r="WR1325" s="153"/>
      <c r="WS1325" s="153"/>
      <c r="WT1325" s="153"/>
      <c r="WU1325" s="153"/>
      <c r="WV1325" s="153"/>
      <c r="WW1325" s="153"/>
      <c r="WX1325" s="153"/>
      <c r="WY1325" s="153"/>
      <c r="WZ1325" s="153"/>
      <c r="XA1325" s="153"/>
      <c r="XB1325" s="153"/>
      <c r="XC1325" s="153"/>
      <c r="XD1325" s="153"/>
      <c r="XE1325" s="153"/>
      <c r="XF1325" s="153"/>
      <c r="XG1325" s="153"/>
      <c r="XH1325" s="153"/>
      <c r="XI1325" s="153"/>
      <c r="XJ1325" s="153"/>
      <c r="XK1325" s="153"/>
      <c r="XL1325" s="153"/>
      <c r="XM1325" s="153"/>
      <c r="XN1325" s="153"/>
      <c r="XO1325" s="153"/>
      <c r="XP1325" s="153"/>
      <c r="XQ1325" s="153"/>
      <c r="XR1325" s="153"/>
      <c r="XS1325" s="153"/>
      <c r="XT1325" s="153"/>
      <c r="XU1325" s="153"/>
      <c r="XV1325" s="153"/>
      <c r="XW1325" s="153"/>
      <c r="XX1325" s="153"/>
      <c r="XY1325" s="153"/>
      <c r="XZ1325" s="153"/>
      <c r="YA1325" s="153"/>
      <c r="YB1325" s="153"/>
      <c r="YC1325" s="153"/>
      <c r="YD1325" s="153"/>
      <c r="YE1325" s="153"/>
      <c r="YF1325" s="153"/>
      <c r="YG1325" s="153"/>
      <c r="YH1325" s="153"/>
      <c r="YI1325" s="153"/>
      <c r="YJ1325" s="153"/>
      <c r="YK1325" s="153"/>
      <c r="YL1325" s="153"/>
      <c r="YM1325" s="153"/>
      <c r="YN1325" s="153"/>
      <c r="YO1325" s="153"/>
      <c r="YP1325" s="153"/>
      <c r="YQ1325" s="153"/>
      <c r="YR1325" s="153"/>
      <c r="YS1325" s="153"/>
      <c r="YT1325" s="153"/>
      <c r="YU1325" s="153"/>
      <c r="YV1325" s="153"/>
      <c r="YW1325" s="153"/>
      <c r="YX1325" s="153"/>
      <c r="YY1325" s="153"/>
      <c r="YZ1325" s="153"/>
      <c r="ZA1325" s="153"/>
      <c r="ZB1325" s="153"/>
      <c r="ZC1325" s="153"/>
      <c r="ZD1325" s="153"/>
      <c r="ZE1325" s="153"/>
      <c r="ZF1325" s="153"/>
      <c r="ZG1325" s="153"/>
      <c r="ZH1325" s="153"/>
      <c r="ZI1325" s="153"/>
      <c r="ZJ1325" s="153"/>
      <c r="ZK1325" s="153"/>
      <c r="ZL1325" s="153"/>
      <c r="ZM1325" s="153"/>
      <c r="ZN1325" s="153"/>
      <c r="ZO1325" s="153"/>
      <c r="ZP1325" s="153"/>
      <c r="ZQ1325" s="153"/>
      <c r="ZR1325" s="153"/>
      <c r="ZS1325" s="153"/>
      <c r="ZT1325" s="153"/>
      <c r="ZU1325" s="153"/>
      <c r="ZV1325" s="153"/>
      <c r="ZW1325" s="153"/>
      <c r="ZX1325" s="153"/>
      <c r="ZY1325" s="153"/>
      <c r="ZZ1325" s="153"/>
      <c r="AAA1325" s="153"/>
      <c r="AAB1325" s="153"/>
      <c r="AAC1325" s="153"/>
      <c r="AAD1325" s="153"/>
      <c r="AAE1325" s="153"/>
      <c r="AAF1325" s="153"/>
      <c r="AAG1325" s="153"/>
      <c r="AAH1325" s="153"/>
      <c r="AAI1325" s="153"/>
      <c r="AAJ1325" s="153"/>
      <c r="AAK1325" s="153"/>
      <c r="AAL1325" s="153"/>
      <c r="AAM1325" s="153"/>
      <c r="AAN1325" s="153"/>
      <c r="AAO1325" s="153"/>
      <c r="AAP1325" s="153"/>
      <c r="AAQ1325" s="153"/>
      <c r="AAR1325" s="153"/>
      <c r="AAS1325" s="153"/>
      <c r="AAT1325" s="153"/>
      <c r="AAU1325" s="153"/>
      <c r="AAV1325" s="153"/>
      <c r="AAW1325" s="153"/>
      <c r="AAX1325" s="153"/>
      <c r="AAY1325" s="153"/>
      <c r="AAZ1325" s="153"/>
      <c r="ABA1325" s="153"/>
      <c r="ABB1325" s="153"/>
      <c r="ABC1325" s="153"/>
      <c r="ABD1325" s="153"/>
      <c r="ABE1325" s="153"/>
      <c r="ABF1325" s="153"/>
      <c r="ABG1325" s="153"/>
      <c r="ABH1325" s="153"/>
      <c r="ABI1325" s="153"/>
      <c r="ABJ1325" s="153"/>
      <c r="ABK1325" s="153"/>
      <c r="ABL1325" s="153"/>
      <c r="ABM1325" s="153"/>
      <c r="ABN1325" s="153"/>
      <c r="ABO1325" s="153"/>
      <c r="ABP1325" s="153"/>
      <c r="ABQ1325" s="153"/>
      <c r="ABR1325" s="153"/>
      <c r="ABS1325" s="153"/>
      <c r="ABT1325" s="153"/>
      <c r="ABU1325" s="153"/>
      <c r="ABV1325" s="153"/>
      <c r="ABW1325" s="153"/>
      <c r="ABX1325" s="153"/>
      <c r="ABY1325" s="153"/>
      <c r="ABZ1325" s="153"/>
      <c r="ACA1325" s="153"/>
      <c r="ACB1325" s="153"/>
      <c r="ACC1325" s="153"/>
      <c r="ACD1325" s="153"/>
      <c r="ACE1325" s="153"/>
      <c r="ACF1325" s="153"/>
      <c r="ACG1325" s="153"/>
      <c r="ACH1325" s="153"/>
      <c r="ACI1325" s="153"/>
      <c r="ACJ1325" s="153"/>
      <c r="ACK1325" s="153"/>
      <c r="ACL1325" s="153"/>
      <c r="ACM1325" s="153"/>
      <c r="ACN1325" s="153"/>
      <c r="ACO1325" s="153"/>
      <c r="ACP1325" s="153"/>
      <c r="ACQ1325" s="153"/>
      <c r="ACR1325" s="153"/>
      <c r="ACS1325" s="153"/>
      <c r="ACT1325" s="153"/>
      <c r="ACU1325" s="153"/>
      <c r="ACV1325" s="153"/>
      <c r="ACW1325" s="153"/>
      <c r="ACX1325" s="153"/>
      <c r="ACY1325" s="153"/>
      <c r="ACZ1325" s="153"/>
      <c r="ADA1325" s="153"/>
      <c r="ADB1325" s="153"/>
      <c r="ADC1325" s="153"/>
      <c r="ADD1325" s="153"/>
      <c r="ADE1325" s="153"/>
      <c r="ADF1325" s="153"/>
      <c r="ADG1325" s="153"/>
      <c r="ADH1325" s="153"/>
      <c r="ADI1325" s="153"/>
      <c r="ADJ1325" s="153"/>
      <c r="ADK1325" s="153"/>
      <c r="ADL1325" s="153"/>
      <c r="ADM1325" s="153"/>
      <c r="ADN1325" s="153"/>
      <c r="ADO1325" s="153"/>
      <c r="ADP1325" s="153"/>
      <c r="ADQ1325" s="153"/>
      <c r="ADR1325" s="153"/>
      <c r="ADS1325" s="153"/>
      <c r="ADT1325" s="153"/>
      <c r="ADU1325" s="153"/>
      <c r="ADV1325" s="153"/>
      <c r="ADW1325" s="153"/>
      <c r="ADX1325" s="153"/>
      <c r="ADY1325" s="153"/>
      <c r="ADZ1325" s="153"/>
      <c r="AEA1325" s="153"/>
      <c r="AEB1325" s="153"/>
      <c r="AEC1325" s="153"/>
      <c r="AED1325" s="153"/>
      <c r="AEE1325" s="153"/>
      <c r="AEF1325" s="153"/>
      <c r="AEG1325" s="153"/>
      <c r="AEH1325" s="153"/>
      <c r="AEI1325" s="153"/>
      <c r="AEJ1325" s="153"/>
      <c r="AEK1325" s="153"/>
      <c r="AEL1325" s="153"/>
      <c r="AEM1325" s="153"/>
      <c r="AEN1325" s="153"/>
      <c r="AEO1325" s="153"/>
      <c r="AEP1325" s="153"/>
      <c r="AEQ1325" s="153"/>
      <c r="AER1325" s="153"/>
      <c r="AES1325" s="153"/>
      <c r="AET1325" s="153"/>
      <c r="AEU1325" s="153"/>
      <c r="AEV1325" s="153"/>
      <c r="AEW1325" s="153"/>
      <c r="AEX1325" s="153"/>
      <c r="AEY1325" s="153"/>
      <c r="AEZ1325" s="153"/>
      <c r="AFA1325" s="153"/>
      <c r="AFB1325" s="153"/>
      <c r="AFC1325" s="153"/>
      <c r="AFD1325" s="153"/>
      <c r="AFE1325" s="153"/>
      <c r="AFF1325" s="153"/>
      <c r="AFG1325" s="153"/>
      <c r="AFH1325" s="153"/>
      <c r="AFI1325" s="153"/>
      <c r="AFJ1325" s="153"/>
      <c r="AFK1325" s="153"/>
      <c r="AFL1325" s="153"/>
      <c r="AFM1325" s="153"/>
      <c r="AFN1325" s="153"/>
      <c r="AFO1325" s="153"/>
      <c r="AFP1325" s="153"/>
      <c r="AFQ1325" s="153"/>
      <c r="AFR1325" s="153"/>
      <c r="AFS1325" s="153"/>
      <c r="AFT1325" s="153"/>
      <c r="AFU1325" s="153"/>
      <c r="AFV1325" s="153"/>
      <c r="AFW1325" s="153"/>
      <c r="AFX1325" s="153"/>
      <c r="AFY1325" s="153"/>
      <c r="AFZ1325" s="153"/>
      <c r="AGA1325" s="153"/>
      <c r="AGB1325" s="153"/>
      <c r="AGC1325" s="153"/>
      <c r="AGD1325" s="153"/>
      <c r="AGE1325" s="153"/>
      <c r="AGF1325" s="153"/>
      <c r="AGG1325" s="153"/>
      <c r="AGH1325" s="153"/>
      <c r="AGI1325" s="153"/>
      <c r="AGJ1325" s="153"/>
      <c r="AGK1325" s="153"/>
      <c r="AGL1325" s="153"/>
      <c r="AGM1325" s="153"/>
      <c r="AGN1325" s="153"/>
      <c r="AGO1325" s="153"/>
      <c r="AGP1325" s="153"/>
      <c r="AGQ1325" s="153"/>
      <c r="AGR1325" s="153"/>
      <c r="AGS1325" s="153"/>
      <c r="AGT1325" s="153"/>
      <c r="AGU1325" s="153"/>
      <c r="AGV1325" s="153"/>
      <c r="AGW1325" s="153"/>
      <c r="AGX1325" s="153"/>
      <c r="AGY1325" s="153"/>
      <c r="AGZ1325" s="153"/>
      <c r="AHA1325" s="153"/>
      <c r="AHB1325" s="153"/>
      <c r="AHC1325" s="153"/>
      <c r="AHD1325" s="153"/>
      <c r="AHE1325" s="153"/>
      <c r="AHF1325" s="153"/>
      <c r="AHG1325" s="153"/>
      <c r="AHH1325" s="153"/>
      <c r="AHI1325" s="153"/>
      <c r="AHJ1325" s="153"/>
      <c r="AHK1325" s="153"/>
      <c r="AHL1325" s="153"/>
      <c r="AHM1325" s="153"/>
      <c r="AHN1325" s="153"/>
      <c r="AHO1325" s="153"/>
      <c r="AHP1325" s="153"/>
      <c r="AHQ1325" s="153"/>
      <c r="AHR1325" s="153"/>
      <c r="AHS1325" s="153"/>
      <c r="AHT1325" s="153"/>
      <c r="AHU1325" s="153"/>
      <c r="AHV1325" s="153"/>
      <c r="AHW1325" s="153"/>
      <c r="AHX1325" s="153"/>
      <c r="AHY1325" s="153"/>
      <c r="AHZ1325" s="153"/>
      <c r="AIA1325" s="153"/>
      <c r="AIB1325" s="153"/>
      <c r="AIC1325" s="153"/>
      <c r="AID1325" s="153"/>
      <c r="AIE1325" s="153"/>
      <c r="AIF1325" s="153"/>
      <c r="AIG1325" s="153"/>
      <c r="AIH1325" s="153"/>
      <c r="AII1325" s="153"/>
      <c r="AIJ1325" s="153"/>
      <c r="AIK1325" s="153"/>
      <c r="AIL1325" s="153"/>
      <c r="AIM1325" s="153"/>
      <c r="AIN1325" s="153"/>
      <c r="AIO1325" s="153"/>
      <c r="AIP1325" s="153"/>
      <c r="AIQ1325" s="153"/>
      <c r="AIR1325" s="153"/>
      <c r="AIS1325" s="153"/>
      <c r="AIT1325" s="153"/>
      <c r="AIU1325" s="153"/>
      <c r="AIV1325" s="153"/>
      <c r="AIW1325" s="153"/>
      <c r="AIX1325" s="153"/>
      <c r="AIY1325" s="153"/>
      <c r="AIZ1325" s="153"/>
      <c r="AJA1325" s="153"/>
      <c r="AJB1325" s="153"/>
      <c r="AJC1325" s="153"/>
      <c r="AJD1325" s="153"/>
      <c r="AJE1325" s="153"/>
      <c r="AJF1325" s="153"/>
      <c r="AJG1325" s="153"/>
      <c r="AJH1325" s="153"/>
      <c r="AJI1325" s="153"/>
      <c r="AJJ1325" s="153"/>
      <c r="AJK1325" s="153"/>
      <c r="AJL1325" s="153"/>
      <c r="AJM1325" s="153"/>
      <c r="AJN1325" s="153"/>
      <c r="AJO1325" s="153"/>
      <c r="AJP1325" s="153"/>
      <c r="AJQ1325" s="153"/>
      <c r="AJR1325" s="153"/>
      <c r="AJS1325" s="153"/>
      <c r="AJT1325" s="153"/>
      <c r="AJU1325" s="153"/>
      <c r="AJV1325" s="153"/>
      <c r="AJW1325" s="153"/>
      <c r="AJX1325" s="153"/>
      <c r="AJY1325" s="153"/>
      <c r="AJZ1325" s="153"/>
      <c r="AKA1325" s="153"/>
      <c r="AKB1325" s="153"/>
      <c r="AKC1325" s="153"/>
      <c r="AKD1325" s="153"/>
      <c r="AKE1325" s="153"/>
      <c r="AKF1325" s="153"/>
      <c r="AKG1325" s="153"/>
      <c r="AKH1325" s="153"/>
      <c r="AKI1325" s="153"/>
      <c r="AKJ1325" s="153"/>
      <c r="AKK1325" s="153"/>
      <c r="AKL1325" s="153"/>
      <c r="AKM1325" s="153"/>
      <c r="AKN1325" s="153"/>
      <c r="AKO1325" s="153"/>
      <c r="AKP1325" s="153"/>
      <c r="AKQ1325" s="153"/>
      <c r="AKR1325" s="153"/>
      <c r="AKS1325" s="153"/>
      <c r="AKT1325" s="153"/>
      <c r="AKU1325" s="153"/>
      <c r="AKV1325" s="153"/>
      <c r="AKW1325" s="153"/>
      <c r="AKX1325" s="153"/>
      <c r="AKY1325" s="153"/>
      <c r="AKZ1325" s="153"/>
      <c r="ALA1325" s="153"/>
      <c r="ALB1325" s="153"/>
      <c r="ALC1325" s="153"/>
      <c r="ALD1325" s="153"/>
      <c r="ALE1325" s="153"/>
      <c r="ALF1325" s="153"/>
      <c r="ALG1325" s="153"/>
      <c r="ALH1325" s="153"/>
      <c r="ALI1325" s="153"/>
      <c r="ALJ1325" s="153"/>
      <c r="ALK1325" s="153"/>
      <c r="ALL1325" s="153"/>
      <c r="ALM1325" s="153"/>
      <c r="ALN1325" s="153"/>
      <c r="ALO1325" s="153"/>
      <c r="ALP1325" s="153"/>
      <c r="ALQ1325" s="153"/>
      <c r="ALR1325" s="153"/>
      <c r="ALS1325" s="153"/>
      <c r="ALT1325" s="153"/>
      <c r="ALU1325" s="153"/>
      <c r="ALV1325" s="153"/>
      <c r="ALW1325" s="153"/>
      <c r="ALX1325" s="153"/>
      <c r="ALY1325" s="153"/>
      <c r="ALZ1325" s="153"/>
      <c r="AMA1325" s="153"/>
      <c r="AMB1325" s="153"/>
      <c r="AMC1325" s="153"/>
      <c r="AMD1325" s="153"/>
      <c r="AME1325" s="153"/>
      <c r="AMF1325" s="153"/>
      <c r="AMG1325" s="153"/>
      <c r="AMH1325" s="153"/>
      <c r="AMI1325" s="153"/>
      <c r="AMJ1325" s="153"/>
      <c r="AMK1325" s="153"/>
      <c r="AML1325" s="153"/>
      <c r="AMM1325" s="153"/>
      <c r="AMN1325" s="153"/>
      <c r="AMO1325" s="153"/>
      <c r="AMP1325" s="153"/>
      <c r="AMQ1325" s="153"/>
      <c r="AMR1325" s="153"/>
      <c r="AMS1325" s="153"/>
      <c r="AMT1325" s="153"/>
      <c r="AMU1325" s="153"/>
      <c r="AMV1325" s="153"/>
      <c r="AMW1325" s="153"/>
      <c r="AMX1325" s="153"/>
      <c r="AMY1325" s="153"/>
      <c r="AMZ1325" s="153"/>
      <c r="ANA1325" s="153"/>
      <c r="ANB1325" s="153"/>
      <c r="ANC1325" s="153"/>
      <c r="AND1325" s="153"/>
      <c r="ANE1325" s="153"/>
      <c r="ANF1325" s="153"/>
      <c r="ANG1325" s="153"/>
      <c r="ANH1325" s="153"/>
      <c r="ANI1325" s="153"/>
      <c r="ANJ1325" s="153"/>
      <c r="ANK1325" s="153"/>
      <c r="ANL1325" s="153"/>
      <c r="ANM1325" s="153"/>
      <c r="ANN1325" s="153"/>
      <c r="ANO1325" s="153"/>
      <c r="ANP1325" s="153"/>
      <c r="ANQ1325" s="153"/>
      <c r="ANR1325" s="153"/>
      <c r="ANS1325" s="153"/>
      <c r="ANT1325" s="153"/>
      <c r="ANU1325" s="153"/>
      <c r="ANV1325" s="153"/>
      <c r="ANW1325" s="153"/>
      <c r="ANX1325" s="153"/>
      <c r="ANY1325" s="153"/>
      <c r="ANZ1325" s="153"/>
      <c r="AOA1325" s="153"/>
      <c r="AOB1325" s="153"/>
      <c r="AOC1325" s="153"/>
      <c r="AOD1325" s="153"/>
      <c r="AOE1325" s="153"/>
      <c r="AOF1325" s="153"/>
      <c r="AOG1325" s="153"/>
      <c r="AOH1325" s="153"/>
      <c r="AOI1325" s="153"/>
      <c r="AOJ1325" s="153"/>
      <c r="AOK1325" s="153"/>
      <c r="AOL1325" s="153"/>
      <c r="AOM1325" s="153"/>
      <c r="AON1325" s="153"/>
      <c r="AOO1325" s="153"/>
      <c r="AOP1325" s="153"/>
      <c r="AOQ1325" s="153"/>
      <c r="AOR1325" s="153"/>
      <c r="AOS1325" s="153"/>
      <c r="AOT1325" s="153"/>
      <c r="AOU1325" s="153"/>
      <c r="AOV1325" s="153"/>
      <c r="AOW1325" s="153"/>
      <c r="AOX1325" s="153"/>
      <c r="AOY1325" s="153"/>
      <c r="AOZ1325" s="153"/>
      <c r="APA1325" s="153"/>
      <c r="APB1325" s="153"/>
      <c r="APC1325" s="153"/>
      <c r="APD1325" s="153"/>
      <c r="APE1325" s="153"/>
      <c r="APF1325" s="153"/>
      <c r="APG1325" s="153"/>
      <c r="APH1325" s="153"/>
      <c r="API1325" s="153"/>
      <c r="APJ1325" s="153"/>
      <c r="APK1325" s="153"/>
      <c r="APL1325" s="153"/>
      <c r="APM1325" s="153"/>
      <c r="APN1325" s="153"/>
      <c r="APO1325" s="153"/>
      <c r="APP1325" s="153"/>
      <c r="APQ1325" s="153"/>
      <c r="APR1325" s="153"/>
      <c r="APS1325" s="153"/>
      <c r="APT1325" s="153"/>
      <c r="APU1325" s="153"/>
      <c r="APV1325" s="153"/>
      <c r="APW1325" s="153"/>
      <c r="APX1325" s="153"/>
      <c r="APY1325" s="153"/>
      <c r="APZ1325" s="153"/>
      <c r="AQA1325" s="153"/>
      <c r="AQB1325" s="153"/>
      <c r="AQC1325" s="153"/>
      <c r="AQD1325" s="153"/>
      <c r="AQE1325" s="153"/>
      <c r="AQF1325" s="153"/>
      <c r="AQG1325" s="153"/>
      <c r="AQH1325" s="153"/>
      <c r="AQI1325" s="153"/>
      <c r="AQJ1325" s="153"/>
      <c r="AQK1325" s="153"/>
      <c r="AQL1325" s="153"/>
      <c r="AQM1325" s="153"/>
      <c r="AQN1325" s="153"/>
      <c r="AQO1325" s="153"/>
      <c r="AQP1325" s="153"/>
      <c r="AQQ1325" s="153"/>
      <c r="AQR1325" s="153"/>
      <c r="AQS1325" s="153"/>
      <c r="AQT1325" s="153"/>
      <c r="AQU1325" s="153"/>
      <c r="AQV1325" s="153"/>
      <c r="AQW1325" s="153"/>
      <c r="AQX1325" s="153"/>
      <c r="AQY1325" s="153"/>
      <c r="AQZ1325" s="153"/>
      <c r="ARA1325" s="153"/>
      <c r="ARB1325" s="153"/>
      <c r="ARC1325" s="153"/>
      <c r="ARD1325" s="153"/>
      <c r="ARE1325" s="153"/>
      <c r="ARF1325" s="153"/>
      <c r="ARG1325" s="153"/>
      <c r="ARH1325" s="153"/>
      <c r="ARI1325" s="153"/>
      <c r="ARJ1325" s="153"/>
      <c r="ARK1325" s="153"/>
      <c r="ARL1325" s="153"/>
      <c r="ARM1325" s="153"/>
      <c r="ARN1325" s="153"/>
      <c r="ARO1325" s="153"/>
      <c r="ARP1325" s="153"/>
      <c r="ARQ1325" s="153"/>
      <c r="ARR1325" s="153"/>
      <c r="ARS1325" s="153"/>
      <c r="ART1325" s="153"/>
      <c r="ARU1325" s="153"/>
      <c r="ARV1325" s="153"/>
      <c r="ARW1325" s="153"/>
      <c r="ARX1325" s="153"/>
      <c r="ARY1325" s="153"/>
      <c r="ARZ1325" s="153"/>
      <c r="ASA1325" s="153"/>
      <c r="ASB1325" s="153"/>
      <c r="ASC1325" s="153"/>
      <c r="ASD1325" s="153"/>
      <c r="ASE1325" s="153"/>
      <c r="ASF1325" s="153"/>
      <c r="ASG1325" s="153"/>
      <c r="ASH1325" s="153"/>
      <c r="ASI1325" s="153"/>
      <c r="ASJ1325" s="153"/>
      <c r="ASK1325" s="153"/>
      <c r="ASL1325" s="153"/>
      <c r="ASM1325" s="153"/>
      <c r="ASN1325" s="153"/>
      <c r="ASO1325" s="153"/>
      <c r="ASP1325" s="153"/>
      <c r="ASQ1325" s="153"/>
      <c r="ASR1325" s="153"/>
      <c r="ASS1325" s="153"/>
      <c r="AST1325" s="153"/>
      <c r="ASU1325" s="153"/>
      <c r="ASV1325" s="153"/>
      <c r="ASW1325" s="153"/>
      <c r="ASX1325" s="153"/>
      <c r="ASY1325" s="153"/>
      <c r="ASZ1325" s="153"/>
      <c r="ATA1325" s="153"/>
      <c r="ATB1325" s="153"/>
      <c r="ATC1325" s="153"/>
      <c r="ATD1325" s="153"/>
      <c r="ATE1325" s="153"/>
      <c r="ATF1325" s="153"/>
      <c r="ATG1325" s="153"/>
      <c r="ATH1325" s="153"/>
      <c r="ATI1325" s="153"/>
      <c r="ATJ1325" s="153"/>
      <c r="ATK1325" s="153"/>
      <c r="ATL1325" s="153"/>
      <c r="ATM1325" s="153"/>
      <c r="ATN1325" s="153"/>
      <c r="ATO1325" s="153"/>
      <c r="ATP1325" s="153"/>
      <c r="ATQ1325" s="153"/>
      <c r="ATR1325" s="153"/>
      <c r="ATS1325" s="153"/>
      <c r="ATT1325" s="153"/>
      <c r="ATU1325" s="153"/>
      <c r="ATV1325" s="153"/>
      <c r="ATW1325" s="153"/>
      <c r="ATX1325" s="153"/>
      <c r="ATY1325" s="153"/>
      <c r="ATZ1325" s="153"/>
      <c r="AUA1325" s="153"/>
      <c r="AUB1325" s="153"/>
      <c r="AUC1325" s="153"/>
      <c r="AUD1325" s="153"/>
      <c r="AUE1325" s="153"/>
      <c r="AUF1325" s="153"/>
      <c r="AUG1325" s="153"/>
      <c r="AUH1325" s="153"/>
      <c r="AUI1325" s="153"/>
      <c r="AUJ1325" s="153"/>
      <c r="AUK1325" s="153"/>
      <c r="AUL1325" s="153"/>
      <c r="AUM1325" s="153"/>
      <c r="AUN1325" s="153"/>
      <c r="AUO1325" s="153"/>
      <c r="AUP1325" s="153"/>
      <c r="AUQ1325" s="153"/>
      <c r="AUR1325" s="153"/>
      <c r="AUS1325" s="153"/>
      <c r="AUT1325" s="153"/>
      <c r="AUU1325" s="153"/>
      <c r="AUV1325" s="153"/>
      <c r="AUW1325" s="153"/>
      <c r="AUX1325" s="153"/>
      <c r="AUY1325" s="153"/>
      <c r="AUZ1325" s="153"/>
      <c r="AVA1325" s="153"/>
      <c r="AVB1325" s="153"/>
      <c r="AVC1325" s="153"/>
      <c r="AVD1325" s="153"/>
      <c r="AVE1325" s="153"/>
      <c r="AVF1325" s="153"/>
      <c r="AVG1325" s="153"/>
      <c r="AVH1325" s="153"/>
      <c r="AVI1325" s="153"/>
      <c r="AVJ1325" s="153"/>
      <c r="AVK1325" s="153"/>
      <c r="AVL1325" s="153"/>
      <c r="AVM1325" s="153"/>
      <c r="AVN1325" s="153"/>
      <c r="AVO1325" s="153"/>
      <c r="AVP1325" s="153"/>
      <c r="AVQ1325" s="153"/>
      <c r="AVR1325" s="153"/>
      <c r="AVS1325" s="153"/>
      <c r="AVT1325" s="153"/>
      <c r="AVU1325" s="153"/>
      <c r="AVV1325" s="153"/>
      <c r="AVW1325" s="153"/>
      <c r="AVX1325" s="153"/>
      <c r="AVY1325" s="153"/>
      <c r="AVZ1325" s="153"/>
      <c r="AWA1325" s="153"/>
      <c r="AWB1325" s="153"/>
      <c r="AWC1325" s="153"/>
      <c r="AWD1325" s="153"/>
      <c r="AWE1325" s="153"/>
      <c r="AWF1325" s="153"/>
      <c r="AWG1325" s="153"/>
      <c r="AWH1325" s="153"/>
      <c r="AWI1325" s="153"/>
      <c r="AWJ1325" s="153"/>
      <c r="AWK1325" s="153"/>
      <c r="AWL1325" s="153"/>
      <c r="AWM1325" s="153"/>
      <c r="AWN1325" s="153"/>
      <c r="AWO1325" s="153"/>
      <c r="AWP1325" s="153"/>
      <c r="AWQ1325" s="153"/>
      <c r="AWR1325" s="153"/>
      <c r="AWS1325" s="153"/>
      <c r="AWT1325" s="153"/>
      <c r="AWU1325" s="153"/>
      <c r="AWV1325" s="153"/>
      <c r="AWW1325" s="153"/>
      <c r="AWX1325" s="153"/>
      <c r="AWY1325" s="153"/>
      <c r="AWZ1325" s="153"/>
      <c r="AXA1325" s="153"/>
      <c r="AXB1325" s="153"/>
      <c r="AXC1325" s="153"/>
      <c r="AXD1325" s="153"/>
      <c r="AXE1325" s="153"/>
      <c r="AXF1325" s="153"/>
      <c r="AXG1325" s="153"/>
      <c r="AXH1325" s="153"/>
      <c r="AXI1325" s="153"/>
      <c r="AXJ1325" s="153"/>
      <c r="AXK1325" s="153"/>
      <c r="AXL1325" s="153"/>
      <c r="AXM1325" s="153"/>
      <c r="AXN1325" s="153"/>
      <c r="AXO1325" s="153"/>
      <c r="AXP1325" s="153"/>
      <c r="AXQ1325" s="153"/>
      <c r="AXR1325" s="153"/>
      <c r="AXS1325" s="153"/>
      <c r="AXT1325" s="153"/>
      <c r="AXU1325" s="153"/>
      <c r="AXV1325" s="153"/>
      <c r="AXW1325" s="153"/>
      <c r="AXX1325" s="153"/>
      <c r="AXY1325" s="153"/>
      <c r="AXZ1325" s="153"/>
      <c r="AYA1325" s="153"/>
      <c r="AYB1325" s="153"/>
      <c r="AYC1325" s="153"/>
      <c r="AYD1325" s="153"/>
      <c r="AYE1325" s="153"/>
      <c r="AYF1325" s="153"/>
      <c r="AYG1325" s="153"/>
      <c r="AYH1325" s="153"/>
      <c r="AYI1325" s="153"/>
      <c r="AYJ1325" s="153"/>
      <c r="AYK1325" s="153"/>
      <c r="AYL1325" s="153"/>
      <c r="AYM1325" s="153"/>
      <c r="AYN1325" s="153"/>
      <c r="AYO1325" s="153"/>
      <c r="AYP1325" s="153"/>
      <c r="AYQ1325" s="153"/>
      <c r="AYR1325" s="153"/>
      <c r="AYS1325" s="153"/>
      <c r="AYT1325" s="153"/>
      <c r="AYU1325" s="153"/>
      <c r="AYV1325" s="153"/>
      <c r="AYW1325" s="153"/>
      <c r="AYX1325" s="153"/>
      <c r="AYY1325" s="153"/>
      <c r="AYZ1325" s="153"/>
      <c r="AZA1325" s="153"/>
      <c r="AZB1325" s="153"/>
      <c r="AZC1325" s="153"/>
      <c r="AZD1325" s="153"/>
      <c r="AZE1325" s="153"/>
      <c r="AZF1325" s="153"/>
      <c r="AZG1325" s="153"/>
      <c r="AZH1325" s="153"/>
      <c r="AZI1325" s="153"/>
      <c r="AZJ1325" s="153"/>
      <c r="AZK1325" s="153"/>
      <c r="AZL1325" s="153"/>
      <c r="AZM1325" s="153"/>
      <c r="AZN1325" s="153"/>
      <c r="AZO1325" s="153"/>
      <c r="AZP1325" s="153"/>
      <c r="AZQ1325" s="153"/>
      <c r="AZR1325" s="153"/>
      <c r="AZS1325" s="153"/>
      <c r="AZT1325" s="153"/>
      <c r="AZU1325" s="153"/>
      <c r="AZV1325" s="153"/>
      <c r="AZW1325" s="153"/>
      <c r="AZX1325" s="153"/>
      <c r="AZY1325" s="153"/>
      <c r="AZZ1325" s="153"/>
      <c r="BAA1325" s="153"/>
      <c r="BAB1325" s="153"/>
      <c r="BAC1325" s="153"/>
      <c r="BAD1325" s="153"/>
      <c r="BAE1325" s="153"/>
      <c r="BAF1325" s="153"/>
      <c r="BAG1325" s="153"/>
      <c r="BAH1325" s="153"/>
      <c r="BAI1325" s="153"/>
      <c r="BAJ1325" s="153"/>
      <c r="BAK1325" s="153"/>
      <c r="BAL1325" s="153"/>
      <c r="BAM1325" s="153"/>
      <c r="BAN1325" s="153"/>
      <c r="BAO1325" s="153"/>
      <c r="BAP1325" s="153"/>
      <c r="BAQ1325" s="153"/>
      <c r="BAR1325" s="153"/>
      <c r="BAS1325" s="153"/>
      <c r="BAT1325" s="153"/>
      <c r="BAU1325" s="153"/>
      <c r="BAV1325" s="153"/>
      <c r="BAW1325" s="153"/>
      <c r="BAX1325" s="153"/>
      <c r="BAY1325" s="153"/>
      <c r="BAZ1325" s="153"/>
      <c r="BBA1325" s="153"/>
      <c r="BBB1325" s="153"/>
      <c r="BBC1325" s="153"/>
      <c r="BBD1325" s="153"/>
      <c r="BBE1325" s="153"/>
      <c r="BBF1325" s="153"/>
      <c r="BBG1325" s="153"/>
      <c r="BBH1325" s="153"/>
      <c r="BBI1325" s="153"/>
      <c r="BBJ1325" s="153"/>
      <c r="BBK1325" s="153"/>
      <c r="BBL1325" s="153"/>
      <c r="BBM1325" s="153"/>
      <c r="BBN1325" s="153"/>
      <c r="BBO1325" s="153"/>
      <c r="BBP1325" s="153"/>
      <c r="BBQ1325" s="153"/>
      <c r="BBR1325" s="153"/>
      <c r="BBS1325" s="153"/>
      <c r="BBT1325" s="153"/>
      <c r="BBU1325" s="153"/>
      <c r="BBV1325" s="153"/>
      <c r="BBW1325" s="153"/>
      <c r="BBX1325" s="153"/>
      <c r="BBY1325" s="153"/>
      <c r="BBZ1325" s="153"/>
      <c r="BCA1325" s="153"/>
      <c r="BCB1325" s="153"/>
      <c r="BCC1325" s="153"/>
      <c r="BCD1325" s="153"/>
      <c r="BCE1325" s="153"/>
      <c r="BCF1325" s="153"/>
      <c r="BCG1325" s="153"/>
      <c r="BCH1325" s="153"/>
      <c r="BCI1325" s="153"/>
      <c r="BCJ1325" s="153"/>
      <c r="BCK1325" s="153"/>
      <c r="BCL1325" s="153"/>
      <c r="BCM1325" s="153"/>
      <c r="BCN1325" s="153"/>
      <c r="BCO1325" s="153"/>
      <c r="BCP1325" s="153"/>
      <c r="BCQ1325" s="153"/>
      <c r="BCR1325" s="153"/>
      <c r="BCS1325" s="153"/>
      <c r="BCT1325" s="153"/>
      <c r="BCU1325" s="153"/>
      <c r="BCV1325" s="153"/>
      <c r="BCW1325" s="153"/>
      <c r="BCX1325" s="153"/>
      <c r="BCY1325" s="153"/>
      <c r="BCZ1325" s="153"/>
      <c r="BDA1325" s="153"/>
      <c r="BDB1325" s="153"/>
      <c r="BDC1325" s="153"/>
      <c r="BDD1325" s="153"/>
      <c r="BDE1325" s="153"/>
      <c r="BDF1325" s="153"/>
      <c r="BDG1325" s="153"/>
      <c r="BDH1325" s="153"/>
      <c r="BDI1325" s="153"/>
      <c r="BDJ1325" s="153"/>
      <c r="BDK1325" s="153"/>
      <c r="BDL1325" s="153"/>
      <c r="BDM1325" s="153"/>
      <c r="BDN1325" s="153"/>
      <c r="BDO1325" s="153"/>
      <c r="BDP1325" s="153"/>
      <c r="BDQ1325" s="153"/>
      <c r="BDR1325" s="153"/>
      <c r="BDS1325" s="153"/>
      <c r="BDT1325" s="153"/>
      <c r="BDU1325" s="153"/>
      <c r="BDV1325" s="153"/>
      <c r="BDW1325" s="153"/>
      <c r="BDX1325" s="153"/>
      <c r="BDY1325" s="153"/>
      <c r="BDZ1325" s="153"/>
      <c r="BEA1325" s="153"/>
      <c r="BEB1325" s="153"/>
      <c r="BEC1325" s="153"/>
      <c r="BED1325" s="153"/>
      <c r="BEE1325" s="153"/>
      <c r="BEF1325" s="153"/>
      <c r="BEG1325" s="153"/>
      <c r="BEH1325" s="153"/>
      <c r="BEI1325" s="153"/>
      <c r="BEJ1325" s="153"/>
      <c r="BEK1325" s="153"/>
      <c r="BEL1325" s="153"/>
      <c r="BEM1325" s="153"/>
      <c r="BEN1325" s="153"/>
      <c r="BEO1325" s="153"/>
      <c r="BEP1325" s="153"/>
      <c r="BEQ1325" s="153"/>
      <c r="BER1325" s="153"/>
      <c r="BES1325" s="153"/>
      <c r="BET1325" s="153"/>
      <c r="BEU1325" s="153"/>
      <c r="BEV1325" s="153"/>
      <c r="BEW1325" s="153"/>
      <c r="BEX1325" s="153"/>
      <c r="BEY1325" s="153"/>
      <c r="BEZ1325" s="153"/>
      <c r="BFA1325" s="153"/>
      <c r="BFB1325" s="153"/>
      <c r="BFC1325" s="153"/>
      <c r="BFD1325" s="153"/>
      <c r="BFE1325" s="153"/>
      <c r="BFF1325" s="153"/>
      <c r="BFG1325" s="153"/>
      <c r="BFH1325" s="153"/>
      <c r="BFI1325" s="153"/>
      <c r="BFJ1325" s="153"/>
      <c r="BFK1325" s="153"/>
      <c r="BFL1325" s="153"/>
      <c r="BFM1325" s="153"/>
      <c r="BFN1325" s="153"/>
      <c r="BFO1325" s="153"/>
      <c r="BFP1325" s="153"/>
      <c r="BFQ1325" s="153"/>
      <c r="BFR1325" s="153"/>
      <c r="BFS1325" s="153"/>
      <c r="BFT1325" s="153"/>
      <c r="BFU1325" s="153"/>
      <c r="BFV1325" s="153"/>
      <c r="BFW1325" s="153"/>
      <c r="BFX1325" s="153"/>
      <c r="BFY1325" s="153"/>
      <c r="BFZ1325" s="153"/>
      <c r="BGA1325" s="153"/>
      <c r="BGB1325" s="153"/>
      <c r="BGC1325" s="153"/>
      <c r="BGD1325" s="153"/>
      <c r="BGE1325" s="153"/>
      <c r="BGF1325" s="153"/>
      <c r="BGG1325" s="153"/>
      <c r="BGH1325" s="153"/>
      <c r="BGI1325" s="153"/>
      <c r="BGJ1325" s="153"/>
      <c r="BGK1325" s="153"/>
      <c r="BGL1325" s="153"/>
      <c r="BGM1325" s="153"/>
      <c r="BGN1325" s="153"/>
      <c r="BGO1325" s="153"/>
      <c r="BGP1325" s="153"/>
      <c r="BGQ1325" s="153"/>
      <c r="BGR1325" s="153"/>
      <c r="BGS1325" s="153"/>
      <c r="BGT1325" s="153"/>
      <c r="BGU1325" s="153"/>
      <c r="BGV1325" s="153"/>
      <c r="BGW1325" s="153"/>
      <c r="BGX1325" s="153"/>
      <c r="BGY1325" s="153"/>
      <c r="BGZ1325" s="153"/>
      <c r="BHA1325" s="153"/>
      <c r="BHB1325" s="153"/>
      <c r="BHC1325" s="153"/>
      <c r="BHD1325" s="153"/>
      <c r="BHE1325" s="153"/>
      <c r="BHF1325" s="153"/>
      <c r="BHG1325" s="153"/>
      <c r="BHH1325" s="153"/>
      <c r="BHI1325" s="153"/>
      <c r="BHJ1325" s="153"/>
      <c r="BHK1325" s="153"/>
      <c r="BHL1325" s="153"/>
      <c r="BHM1325" s="153"/>
      <c r="BHN1325" s="153"/>
      <c r="BHO1325" s="153"/>
      <c r="BHP1325" s="153"/>
      <c r="BHQ1325" s="153"/>
      <c r="BHR1325" s="153"/>
      <c r="BHS1325" s="153"/>
      <c r="BHT1325" s="153"/>
      <c r="BHU1325" s="153"/>
      <c r="BHV1325" s="153"/>
      <c r="BHW1325" s="153"/>
      <c r="BHX1325" s="153"/>
      <c r="BHY1325" s="153"/>
      <c r="BHZ1325" s="153"/>
      <c r="BIA1325" s="153"/>
      <c r="BIB1325" s="153"/>
      <c r="BIC1325" s="153"/>
      <c r="BID1325" s="153"/>
      <c r="BIE1325" s="153"/>
      <c r="BIF1325" s="153"/>
      <c r="BIG1325" s="153"/>
      <c r="BIH1325" s="153"/>
      <c r="BII1325" s="153"/>
      <c r="BIJ1325" s="153"/>
      <c r="BIK1325" s="153"/>
      <c r="BIL1325" s="153"/>
      <c r="BIM1325" s="153"/>
      <c r="BIN1325" s="153"/>
      <c r="BIO1325" s="153"/>
      <c r="BIP1325" s="153"/>
      <c r="BIQ1325" s="153"/>
      <c r="BIR1325" s="153"/>
      <c r="BIS1325" s="153"/>
      <c r="BIT1325" s="153"/>
      <c r="BIU1325" s="153"/>
      <c r="BIV1325" s="153"/>
      <c r="BIW1325" s="153"/>
      <c r="BIX1325" s="153"/>
      <c r="BIY1325" s="153"/>
      <c r="BIZ1325" s="153"/>
      <c r="BJA1325" s="153"/>
      <c r="BJB1325" s="153"/>
      <c r="BJC1325" s="153"/>
      <c r="BJD1325" s="153"/>
      <c r="BJE1325" s="153"/>
      <c r="BJF1325" s="153"/>
      <c r="BJG1325" s="153"/>
      <c r="BJH1325" s="153"/>
      <c r="BJI1325" s="153"/>
      <c r="BJJ1325" s="153"/>
      <c r="BJK1325" s="153"/>
      <c r="BJL1325" s="153"/>
      <c r="BJM1325" s="153"/>
      <c r="BJN1325" s="153"/>
      <c r="BJO1325" s="153"/>
      <c r="BJP1325" s="153"/>
      <c r="BJQ1325" s="153"/>
      <c r="BJR1325" s="153"/>
      <c r="BJS1325" s="153"/>
      <c r="BJT1325" s="153"/>
      <c r="BJU1325" s="153"/>
      <c r="BJV1325" s="153"/>
      <c r="BJW1325" s="153"/>
      <c r="BJX1325" s="153"/>
      <c r="BJY1325" s="153"/>
      <c r="BJZ1325" s="153"/>
      <c r="BKA1325" s="153"/>
      <c r="BKB1325" s="153"/>
      <c r="BKC1325" s="153"/>
      <c r="BKD1325" s="153"/>
      <c r="BKE1325" s="153"/>
      <c r="BKF1325" s="153"/>
      <c r="BKG1325" s="153"/>
      <c r="BKH1325" s="153"/>
      <c r="BKI1325" s="153"/>
      <c r="BKJ1325" s="153"/>
      <c r="BKK1325" s="153"/>
      <c r="BKL1325" s="153"/>
      <c r="BKM1325" s="153"/>
      <c r="BKN1325" s="153"/>
      <c r="BKO1325" s="153"/>
      <c r="BKP1325" s="153"/>
      <c r="BKQ1325" s="153"/>
      <c r="BKR1325" s="153"/>
      <c r="BKS1325" s="153"/>
      <c r="BKT1325" s="153"/>
      <c r="BKU1325" s="153"/>
      <c r="BKV1325" s="153"/>
      <c r="BKW1325" s="153"/>
      <c r="BKX1325" s="153"/>
      <c r="BKY1325" s="153"/>
      <c r="BKZ1325" s="153"/>
      <c r="BLA1325" s="153"/>
      <c r="BLB1325" s="153"/>
      <c r="BLC1325" s="153"/>
      <c r="BLD1325" s="153"/>
      <c r="BLE1325" s="153"/>
      <c r="BLF1325" s="153"/>
      <c r="BLG1325" s="153"/>
      <c r="BLH1325" s="153"/>
      <c r="BLI1325" s="153"/>
      <c r="BLJ1325" s="153"/>
      <c r="BLK1325" s="153"/>
      <c r="BLL1325" s="153"/>
      <c r="BLM1325" s="153"/>
      <c r="BLN1325" s="153"/>
      <c r="BLO1325" s="153"/>
      <c r="BLP1325" s="153"/>
      <c r="BLQ1325" s="153"/>
      <c r="BLR1325" s="153"/>
      <c r="BLS1325" s="153"/>
      <c r="BLT1325" s="153"/>
      <c r="BLU1325" s="153"/>
      <c r="BLV1325" s="153"/>
      <c r="BLW1325" s="153"/>
      <c r="BLX1325" s="153"/>
      <c r="BLY1325" s="153"/>
      <c r="BLZ1325" s="153"/>
      <c r="BMA1325" s="153"/>
      <c r="BMB1325" s="153"/>
      <c r="BMC1325" s="153"/>
      <c r="BMD1325" s="153"/>
      <c r="BME1325" s="153"/>
      <c r="BMF1325" s="153"/>
      <c r="BMG1325" s="153"/>
      <c r="BMH1325" s="153"/>
      <c r="BMI1325" s="153"/>
      <c r="BMJ1325" s="153"/>
      <c r="BMK1325" s="153"/>
      <c r="BML1325" s="153"/>
      <c r="BMM1325" s="153"/>
      <c r="BMN1325" s="153"/>
      <c r="BMO1325" s="153"/>
      <c r="BMP1325" s="153"/>
      <c r="BMQ1325" s="153"/>
      <c r="BMR1325" s="153"/>
      <c r="BMS1325" s="153"/>
      <c r="BMT1325" s="153"/>
      <c r="BMU1325" s="153"/>
      <c r="BMV1325" s="153"/>
      <c r="BMW1325" s="153"/>
      <c r="BMX1325" s="153"/>
      <c r="BMY1325" s="153"/>
      <c r="BMZ1325" s="153"/>
      <c r="BNA1325" s="153"/>
      <c r="BNB1325" s="153"/>
      <c r="BNC1325" s="153"/>
      <c r="BND1325" s="153"/>
      <c r="BNE1325" s="153"/>
      <c r="BNF1325" s="153"/>
      <c r="BNG1325" s="153"/>
      <c r="BNH1325" s="153"/>
      <c r="BNI1325" s="153"/>
      <c r="BNJ1325" s="153"/>
      <c r="BNK1325" s="153"/>
      <c r="BNL1325" s="153"/>
      <c r="BNM1325" s="153"/>
      <c r="BNN1325" s="153"/>
      <c r="BNO1325" s="153"/>
      <c r="BNP1325" s="153"/>
      <c r="BNQ1325" s="153"/>
      <c r="BNR1325" s="153"/>
      <c r="BNS1325" s="153"/>
      <c r="BNT1325" s="153"/>
      <c r="BNU1325" s="153"/>
      <c r="BNV1325" s="153"/>
      <c r="BNW1325" s="153"/>
      <c r="BNX1325" s="153"/>
      <c r="BNY1325" s="153"/>
      <c r="BNZ1325" s="153"/>
      <c r="BOA1325" s="153"/>
      <c r="BOB1325" s="153"/>
      <c r="BOC1325" s="153"/>
      <c r="BOD1325" s="153"/>
      <c r="BOE1325" s="153"/>
      <c r="BOF1325" s="153"/>
      <c r="BOG1325" s="153"/>
      <c r="BOH1325" s="153"/>
      <c r="BOI1325" s="153"/>
      <c r="BOJ1325" s="153"/>
      <c r="BOK1325" s="153"/>
      <c r="BOL1325" s="153"/>
      <c r="BOM1325" s="153"/>
      <c r="BON1325" s="153"/>
      <c r="BOO1325" s="153"/>
      <c r="BOP1325" s="153"/>
      <c r="BOQ1325" s="153"/>
      <c r="BOR1325" s="153"/>
      <c r="BOS1325" s="153"/>
      <c r="BOT1325" s="153"/>
      <c r="BOU1325" s="153"/>
      <c r="BOV1325" s="153"/>
      <c r="BOW1325" s="153"/>
      <c r="BOX1325" s="153"/>
      <c r="BOY1325" s="153"/>
      <c r="BOZ1325" s="153"/>
      <c r="BPA1325" s="153"/>
      <c r="BPB1325" s="153"/>
      <c r="BPC1325" s="153"/>
      <c r="BPD1325" s="153"/>
      <c r="BPE1325" s="153"/>
      <c r="BPF1325" s="153"/>
      <c r="BPG1325" s="153"/>
      <c r="BPH1325" s="153"/>
      <c r="BPI1325" s="153"/>
      <c r="BPJ1325" s="153"/>
      <c r="BPK1325" s="153"/>
      <c r="BPL1325" s="153"/>
      <c r="BPM1325" s="153"/>
      <c r="BPN1325" s="153"/>
      <c r="BPO1325" s="153"/>
      <c r="BPP1325" s="153"/>
      <c r="BPQ1325" s="153"/>
      <c r="BPR1325" s="153"/>
      <c r="BPS1325" s="153"/>
      <c r="BPT1325" s="153"/>
      <c r="BPU1325" s="153"/>
      <c r="BPV1325" s="153"/>
      <c r="BPW1325" s="153"/>
      <c r="BPX1325" s="153"/>
      <c r="BPY1325" s="153"/>
      <c r="BPZ1325" s="153"/>
      <c r="BQA1325" s="153"/>
      <c r="BQB1325" s="153"/>
      <c r="BQC1325" s="153"/>
      <c r="BQD1325" s="153"/>
      <c r="BQE1325" s="153"/>
      <c r="BQF1325" s="153"/>
      <c r="BQG1325" s="153"/>
      <c r="BQH1325" s="153"/>
      <c r="BQI1325" s="153"/>
      <c r="BQJ1325" s="153"/>
      <c r="BQK1325" s="153"/>
      <c r="BQL1325" s="153"/>
      <c r="BQM1325" s="153"/>
      <c r="BQN1325" s="153"/>
      <c r="BQO1325" s="153"/>
      <c r="BQP1325" s="153"/>
      <c r="BQQ1325" s="153"/>
      <c r="BQR1325" s="153"/>
      <c r="BQS1325" s="153"/>
      <c r="BQT1325" s="153"/>
      <c r="BQU1325" s="153"/>
      <c r="BQV1325" s="153"/>
      <c r="BQW1325" s="153"/>
      <c r="BQX1325" s="153"/>
      <c r="BQY1325" s="153"/>
      <c r="BQZ1325" s="153"/>
      <c r="BRA1325" s="153"/>
      <c r="BRB1325" s="153"/>
      <c r="BRC1325" s="153"/>
      <c r="BRD1325" s="153"/>
      <c r="BRE1325" s="153"/>
      <c r="BRF1325" s="153"/>
      <c r="BRG1325" s="153"/>
      <c r="BRH1325" s="153"/>
      <c r="BRI1325" s="153"/>
      <c r="BRJ1325" s="153"/>
      <c r="BRK1325" s="153"/>
      <c r="BRL1325" s="153"/>
      <c r="BRM1325" s="153"/>
      <c r="BRN1325" s="153"/>
      <c r="BRO1325" s="153"/>
      <c r="BRP1325" s="153"/>
      <c r="BRQ1325" s="153"/>
      <c r="BRR1325" s="153"/>
      <c r="BRS1325" s="153"/>
      <c r="BRT1325" s="153"/>
      <c r="BRU1325" s="153"/>
      <c r="BRV1325" s="153"/>
      <c r="BRW1325" s="153"/>
      <c r="BRX1325" s="153"/>
      <c r="BRY1325" s="153"/>
      <c r="BRZ1325" s="153"/>
      <c r="BSA1325" s="153"/>
      <c r="BSB1325" s="153"/>
      <c r="BSC1325" s="153"/>
      <c r="BSD1325" s="153"/>
      <c r="BSE1325" s="153"/>
      <c r="BSF1325" s="153"/>
      <c r="BSG1325" s="153"/>
      <c r="BSH1325" s="153"/>
      <c r="BSI1325" s="153"/>
      <c r="BSJ1325" s="153"/>
      <c r="BSK1325" s="153"/>
      <c r="BSL1325" s="153"/>
      <c r="BSM1325" s="153"/>
      <c r="BSN1325" s="153"/>
      <c r="BSO1325" s="153"/>
      <c r="BSP1325" s="153"/>
      <c r="BSQ1325" s="153"/>
      <c r="BSR1325" s="153"/>
      <c r="BSS1325" s="153"/>
      <c r="BST1325" s="153"/>
      <c r="BSU1325" s="153"/>
      <c r="BSV1325" s="153"/>
      <c r="BSW1325" s="153"/>
      <c r="BSX1325" s="153"/>
      <c r="BSY1325" s="153"/>
      <c r="BSZ1325" s="153"/>
      <c r="BTA1325" s="153"/>
      <c r="BTB1325" s="153"/>
      <c r="BTC1325" s="153"/>
      <c r="BTD1325" s="153"/>
      <c r="BTE1325" s="153"/>
      <c r="BTF1325" s="153"/>
      <c r="BTG1325" s="153"/>
      <c r="BTH1325" s="153"/>
      <c r="BTI1325" s="153"/>
      <c r="BTJ1325" s="153"/>
      <c r="BTK1325" s="153"/>
      <c r="BTL1325" s="153"/>
      <c r="BTM1325" s="153"/>
      <c r="BTN1325" s="153"/>
      <c r="BTO1325" s="153"/>
      <c r="BTP1325" s="153"/>
      <c r="BTQ1325" s="153"/>
      <c r="BTR1325" s="153"/>
      <c r="BTS1325" s="153"/>
      <c r="BTT1325" s="153"/>
      <c r="BTU1325" s="153"/>
      <c r="BTV1325" s="153"/>
      <c r="BTW1325" s="153"/>
      <c r="BTX1325" s="153"/>
      <c r="BTY1325" s="153"/>
      <c r="BTZ1325" s="153"/>
      <c r="BUA1325" s="153"/>
      <c r="BUB1325" s="153"/>
      <c r="BUC1325" s="153"/>
      <c r="BUD1325" s="153"/>
      <c r="BUE1325" s="153"/>
      <c r="BUF1325" s="153"/>
      <c r="BUG1325" s="153"/>
      <c r="BUH1325" s="153"/>
      <c r="BUI1325" s="153"/>
      <c r="BUJ1325" s="153"/>
      <c r="BUK1325" s="153"/>
      <c r="BUL1325" s="153"/>
      <c r="BUM1325" s="153"/>
      <c r="BUN1325" s="153"/>
      <c r="BUO1325" s="153"/>
      <c r="BUP1325" s="153"/>
      <c r="BUQ1325" s="153"/>
      <c r="BUR1325" s="153"/>
      <c r="BUS1325" s="153"/>
      <c r="BUT1325" s="153"/>
      <c r="BUU1325" s="153"/>
      <c r="BUV1325" s="153"/>
      <c r="BUW1325" s="153"/>
      <c r="BUX1325" s="153"/>
      <c r="BUY1325" s="153"/>
      <c r="BUZ1325" s="153"/>
      <c r="BVA1325" s="153"/>
      <c r="BVB1325" s="153"/>
      <c r="BVC1325" s="153"/>
      <c r="BVD1325" s="153"/>
      <c r="BVE1325" s="153"/>
      <c r="BVF1325" s="153"/>
      <c r="BVG1325" s="153"/>
      <c r="BVH1325" s="153"/>
      <c r="BVI1325" s="153"/>
      <c r="BVJ1325" s="153"/>
      <c r="BVK1325" s="153"/>
      <c r="BVL1325" s="153"/>
      <c r="BVM1325" s="153"/>
      <c r="BVN1325" s="153"/>
      <c r="BVO1325" s="153"/>
      <c r="BVP1325" s="153"/>
      <c r="BVQ1325" s="153"/>
      <c r="BVR1325" s="153"/>
      <c r="BVS1325" s="153"/>
      <c r="BVT1325" s="153"/>
      <c r="BVU1325" s="153"/>
      <c r="BVV1325" s="153"/>
      <c r="BVW1325" s="153"/>
      <c r="BVX1325" s="153"/>
      <c r="BVY1325" s="153"/>
      <c r="BVZ1325" s="153"/>
      <c r="BWA1325" s="153"/>
      <c r="BWB1325" s="153"/>
      <c r="BWC1325" s="153"/>
      <c r="BWD1325" s="153"/>
      <c r="BWE1325" s="153"/>
      <c r="BWF1325" s="153"/>
      <c r="BWG1325" s="153"/>
      <c r="BWH1325" s="153"/>
      <c r="BWI1325" s="153"/>
      <c r="BWJ1325" s="153"/>
      <c r="BWK1325" s="153"/>
      <c r="BWL1325" s="153"/>
      <c r="BWM1325" s="153"/>
      <c r="BWN1325" s="153"/>
      <c r="BWO1325" s="153"/>
      <c r="BWP1325" s="153"/>
      <c r="BWQ1325" s="153"/>
      <c r="BWR1325" s="153"/>
      <c r="BWS1325" s="153"/>
      <c r="BWT1325" s="153"/>
      <c r="BWU1325" s="153"/>
      <c r="BWV1325" s="153"/>
      <c r="BWW1325" s="153"/>
      <c r="BWX1325" s="153"/>
      <c r="BWY1325" s="153"/>
      <c r="BWZ1325" s="153"/>
      <c r="BXA1325" s="153"/>
      <c r="BXB1325" s="153"/>
      <c r="BXC1325" s="153"/>
      <c r="BXD1325" s="153"/>
      <c r="BXE1325" s="153"/>
      <c r="BXF1325" s="153"/>
      <c r="BXG1325" s="153"/>
      <c r="BXH1325" s="153"/>
      <c r="BXI1325" s="153"/>
      <c r="BXJ1325" s="153"/>
      <c r="BXK1325" s="153"/>
      <c r="BXL1325" s="153"/>
      <c r="BXM1325" s="153"/>
      <c r="BXN1325" s="153"/>
      <c r="BXO1325" s="153"/>
      <c r="BXP1325" s="153"/>
      <c r="BXQ1325" s="153"/>
      <c r="BXR1325" s="153"/>
      <c r="BXS1325" s="153"/>
      <c r="BXT1325" s="153"/>
      <c r="BXU1325" s="153"/>
      <c r="BXV1325" s="153"/>
      <c r="BXW1325" s="153"/>
      <c r="BXX1325" s="153"/>
      <c r="BXY1325" s="153"/>
      <c r="BXZ1325" s="153"/>
      <c r="BYA1325" s="153"/>
      <c r="BYB1325" s="153"/>
      <c r="BYC1325" s="153"/>
      <c r="BYD1325" s="153"/>
      <c r="BYE1325" s="153"/>
      <c r="BYF1325" s="153"/>
      <c r="BYG1325" s="153"/>
      <c r="BYH1325" s="153"/>
      <c r="BYI1325" s="153"/>
      <c r="BYJ1325" s="153"/>
      <c r="BYK1325" s="153"/>
      <c r="BYL1325" s="153"/>
      <c r="BYM1325" s="153"/>
      <c r="BYN1325" s="153"/>
      <c r="BYO1325" s="153"/>
      <c r="BYP1325" s="153"/>
    </row>
    <row r="1326" spans="1:2018" s="153" customFormat="1" ht="12.75" customHeight="1">
      <c r="A1326"/>
      <c r="C1326" s="197">
        <v>2016</v>
      </c>
      <c r="D1326" s="21" t="s">
        <v>46</v>
      </c>
      <c r="E1326" s="20" t="s">
        <v>185</v>
      </c>
      <c r="I1326" s="31"/>
      <c r="J1326" s="165">
        <f>IF($I1308="n/a",0,IF(J$4&lt;=$C1326,0,IF(SUM($C1326,$I1308)&gt;J$4,$J1322/$I1308,$J1322-SUM($I1326:I1326))))</f>
        <v>0</v>
      </c>
      <c r="K1326" s="165">
        <f>IF($I1308="n/a",0,IF(K$4&lt;=$C1326,0,IF(SUM($C1326,$I1308)&gt;K$4,$J1322/$I1308,$J1322-SUM($I1326:J1326))))</f>
        <v>0</v>
      </c>
      <c r="L1326" s="165">
        <f>IF($I1308="n/a",0,IF(L$4&lt;=$C1326,0,IF(SUM($C1326,$I1308)&gt;L$4,$J1322/$I1308,$J1322-SUM($I1326:K1326))))</f>
        <v>0</v>
      </c>
      <c r="M1326" s="165">
        <f>IF($I1308="n/a",0,IF(M$4&lt;=$C1326,0,IF(SUM($C1326,$I1308)&gt;M$4,$J1322/$I1308,$J1322-SUM($I1326:L1326))))</f>
        <v>0</v>
      </c>
      <c r="N1326" s="165">
        <f>IF($I1308="n/a",0,IF(N$4&lt;=$C1326,0,IF(SUM($C1326,$I1308)&gt;N$4,$J1322/$I1308,$J1322-SUM($I1326:M1326))))</f>
        <v>0</v>
      </c>
      <c r="O1326" s="165">
        <f>IF($I1308="n/a",0,IF(O$4&lt;=$C1326,0,IF(SUM($C1326,$I1308)&gt;O$4,$J1322/$I1308,$J1322-SUM($I1326:N1326))))</f>
        <v>0</v>
      </c>
      <c r="P1326" s="165">
        <f>IF($I1308="n/a",0,IF(P$4&lt;=$C1326,0,IF(SUM($C1326,$I1308)&gt;P$4,$J1322/$I1308,$J1322-SUM($I1326:O1326))))</f>
        <v>0</v>
      </c>
      <c r="Q1326" s="165">
        <f>IF($I1308="n/a",0,IF(Q$4&lt;=$C1326,0,IF(SUM($C1326,$I1308)&gt;Q$4,$J1322/$I1308,$J1322-SUM($I1326:P1326))))</f>
        <v>0</v>
      </c>
      <c r="R1326" s="165">
        <f>IF($I1308="n/a",0,IF(R$4&lt;=$C1326,0,IF(SUM($C1326,$I1308)&gt;R$4,$J1322/$I1308,$J1322-SUM($I1326:Q1326))))</f>
        <v>0</v>
      </c>
      <c r="S1326" s="165">
        <f>IF($I1308="n/a",0,IF(S$4&lt;=$C1326,0,IF(SUM($C1326,$I1308)&gt;S$4,$J1322/$I1308,$J1322-SUM($I1326:R1326))))</f>
        <v>0</v>
      </c>
      <c r="T1326" s="165">
        <f>IF($I1308="n/a",0,IF(T$4&lt;=$C1326,0,IF(SUM($C1326,$I1308)&gt;T$4,$J1322/$I1308,$J1322-SUM($I1326:S1326))))</f>
        <v>0</v>
      </c>
      <c r="U1326" s="165">
        <f>IF($I1308="n/a",0,IF(U$4&lt;=$C1326,0,IF(SUM($C1326,$I1308)&gt;U$4,$J1322/$I1308,$J1322-SUM($I1326:T1326))))</f>
        <v>0</v>
      </c>
      <c r="V1326" s="165">
        <f>IF($I1308="n/a",0,IF(V$4&lt;=$C1326,0,IF(SUM($C1326,$I1308)&gt;V$4,$J1322/$I1308,$J1322-SUM($I1326:U1326))))</f>
        <v>0</v>
      </c>
      <c r="W1326" s="165">
        <f>IF($I1308="n/a",0,IF(W$4&lt;=$C1326,0,IF(SUM($C1326,$I1308)&gt;W$4,$J1322/$I1308,$J1322-SUM($I1326:V1326))))</f>
        <v>0</v>
      </c>
      <c r="X1326" s="165">
        <f>IF($I1308="n/a",0,IF(X$4&lt;=$C1326,0,IF(SUM($C1326,$I1308)&gt;X$4,$J1322/$I1308,$J1322-SUM($I1326:W1326))))</f>
        <v>0</v>
      </c>
      <c r="Y1326" s="165">
        <f>IF($I1308="n/a",0,IF(Y$4&lt;=$C1326,0,IF(SUM($C1326,$I1308)&gt;Y$4,$J1322/$I1308,$J1322-SUM($I1326:X1326))))</f>
        <v>0</v>
      </c>
      <c r="Z1326" s="165">
        <f>IF($I1308="n/a",0,IF(Z$4&lt;=$C1326,0,IF(SUM($C1326,$I1308)&gt;Z$4,$J1322/$I1308,$J1322-SUM($I1326:Y1326))))</f>
        <v>0</v>
      </c>
      <c r="AA1326" s="165">
        <f>IF($I1308="n/a",0,IF(AA$4&lt;=$C1326,0,IF(SUM($C1326,$I1308)&gt;AA$4,$J1322/$I1308,$J1322-SUM($I1326:Z1326))))</f>
        <v>0</v>
      </c>
      <c r="AB1326" s="165">
        <f>IF($I1308="n/a",0,IF(AB$4&lt;=$C1326,0,IF(SUM($C1326,$I1308)&gt;AB$4,$J1322/$I1308,$J1322-SUM($I1326:AA1326))))</f>
        <v>0</v>
      </c>
      <c r="AC1326" s="165">
        <f>IF($I1308="n/a",0,IF(AC$4&lt;=$C1326,0,IF(SUM($C1326,$I1308)&gt;AC$4,$J1322/$I1308,$J1322-SUM($I1326:AB1326))))</f>
        <v>0</v>
      </c>
      <c r="AD1326" s="165">
        <f>IF($I1308="n/a",0,IF(AD$4&lt;=$C1326,0,IF(SUM($C1326,$I1308)&gt;AD$4,$J1322/$I1308,$J1322-SUM($I1326:AC1326))))</f>
        <v>0</v>
      </c>
      <c r="AE1326" s="165">
        <f>IF($I1308="n/a",0,IF(AE$4&lt;=$C1326,0,IF(SUM($C1326,$I1308)&gt;AE$4,$J1322/$I1308,$J1322-SUM($I1326:AD1326))))</f>
        <v>0</v>
      </c>
      <c r="AF1326" s="165">
        <f>IF($I1308="n/a",0,IF(AF$4&lt;=$C1326,0,IF(SUM($C1326,$I1308)&gt;AF$4,$J1322/$I1308,$J1322-SUM($I1326:AE1326))))</f>
        <v>0</v>
      </c>
      <c r="AG1326" s="165">
        <f>IF($I1308="n/a",0,IF(AG$4&lt;=$C1326,0,IF(SUM($C1326,$I1308)&gt;AG$4,$J1322/$I1308,$J1322-SUM($I1326:AF1326))))</f>
        <v>0</v>
      </c>
      <c r="AH1326" s="165">
        <f>IF($I1308="n/a",0,IF(AH$4&lt;=$C1326,0,IF(SUM($C1326,$I1308)&gt;AH$4,$J1322/$I1308,$J1322-SUM($I1326:AG1326))))</f>
        <v>0</v>
      </c>
      <c r="AI1326" s="165">
        <f>IF($I1308="n/a",0,IF(AI$4&lt;=$C1326,0,IF(SUM($C1326,$I1308)&gt;AI$4,$J1322/$I1308,$J1322-SUM($I1326:AH1326))))</f>
        <v>0</v>
      </c>
      <c r="AJ1326" s="165">
        <f>IF($I1308="n/a",0,IF(AJ$4&lt;=$C1326,0,IF(SUM($C1326,$I1308)&gt;AJ$4,$J1322/$I1308,$J1322-SUM($I1326:AI1326))))</f>
        <v>0</v>
      </c>
      <c r="AK1326" s="165">
        <f>IF($I1308="n/a",0,IF(AK$4&lt;=$C1326,0,IF(SUM($C1326,$I1308)&gt;AK$4,$J1322/$I1308,$J1322-SUM($I1326:AJ1326))))</f>
        <v>0</v>
      </c>
      <c r="AL1326" s="165">
        <f>IF($I1308="n/a",0,IF(AL$4&lt;=$C1326,0,IF(SUM($C1326,$I1308)&gt;AL$4,$J1322/$I1308,$J1322-SUM($I1326:AK1326))))</f>
        <v>0</v>
      </c>
      <c r="AM1326" s="165">
        <f>IF($I1308="n/a",0,IF(AM$4&lt;=$C1326,0,IF(SUM($C1326,$I1308)&gt;AM$4,$J1322/$I1308,$J1322-SUM($I1326:AL1326))))</f>
        <v>0</v>
      </c>
      <c r="AN1326" s="165">
        <f>IF($I1308="n/a",0,IF(AN$4&lt;=$C1326,0,IF(SUM($C1326,$I1308)&gt;AN$4,$J1322/$I1308,$J1322-SUM($I1326:AM1326))))</f>
        <v>0</v>
      </c>
      <c r="AO1326" s="165">
        <f>IF($I1308="n/a",0,IF(AO$4&lt;=$C1326,0,IF(SUM($C1326,$I1308)&gt;AO$4,$J1322/$I1308,$J1322-SUM($I1326:AN1326))))</f>
        <v>0</v>
      </c>
      <c r="AP1326" s="165">
        <f>IF($I1308="n/a",0,IF(AP$4&lt;=$C1326,0,IF(SUM($C1326,$I1308)&gt;AP$4,$J1322/$I1308,$J1322-SUM($I1326:AO1326))))</f>
        <v>0</v>
      </c>
      <c r="AQ1326" s="165">
        <f>IF($I1308="n/a",0,IF(AQ$4&lt;=$C1326,0,IF(SUM($C1326,$I1308)&gt;AQ$4,$J1322/$I1308,$J1322-SUM($I1326:AP1326))))</f>
        <v>0</v>
      </c>
      <c r="AR1326" s="165">
        <f>IF($I1308="n/a",0,IF(AR$4&lt;=$C1326,0,IF(SUM($C1326,$I1308)&gt;AR$4,$J1322/$I1308,$J1322-SUM($I1326:AQ1326))))</f>
        <v>0</v>
      </c>
      <c r="AS1326" s="165">
        <f>IF($I1308="n/a",0,IF(AS$4&lt;=$C1326,0,IF(SUM($C1326,$I1308)&gt;AS$4,$J1322/$I1308,$J1322-SUM($I1326:AR1326))))</f>
        <v>0</v>
      </c>
      <c r="AT1326" s="165">
        <f>IF($I1308="n/a",0,IF(AT$4&lt;=$C1326,0,IF(SUM($C1326,$I1308)&gt;AT$4,$J1322/$I1308,$J1322-SUM($I1326:AS1326))))</f>
        <v>0</v>
      </c>
      <c r="AU1326" s="165">
        <f>IF($I1308="n/a",0,IF(AU$4&lt;=$C1326,0,IF(SUM($C1326,$I1308)&gt;AU$4,$J1322/$I1308,$J1322-SUM($I1326:AT1326))))</f>
        <v>0</v>
      </c>
      <c r="AV1326" s="165">
        <f>IF($I1308="n/a",0,IF(AV$4&lt;=$C1326,0,IF(SUM($C1326,$I1308)&gt;AV$4,$J1322/$I1308,$J1322-SUM($I1326:AU1326))))</f>
        <v>0</v>
      </c>
      <c r="AW1326" s="165">
        <f>IF($I1308="n/a",0,IF(AW$4&lt;=$C1326,0,IF(SUM($C1326,$I1308)&gt;AW$4,$J1322/$I1308,$J1322-SUM($I1326:AV1326))))</f>
        <v>0</v>
      </c>
      <c r="AX1326" s="165">
        <f>IF($I1308="n/a",0,IF(AX$4&lt;=$C1326,0,IF(SUM($C1326,$I1308)&gt;AX$4,$J1322/$I1308,$J1322-SUM($I1326:AW1326))))</f>
        <v>0</v>
      </c>
      <c r="AY1326" s="165">
        <f>IF($I1308="n/a",0,IF(AY$4&lt;=$C1326,0,IF(SUM($C1326,$I1308)&gt;AY$4,$J1322/$I1308,$J1322-SUM($I1326:AX1326))))</f>
        <v>0</v>
      </c>
      <c r="AZ1326" s="165">
        <f>IF($I1308="n/a",0,IF(AZ$4&lt;=$C1326,0,IF(SUM($C1326,$I1308)&gt;AZ$4,$J1322/$I1308,$J1322-SUM($I1326:AY1326))))</f>
        <v>0</v>
      </c>
      <c r="BA1326" s="165">
        <f>IF($I1308="n/a",0,IF(BA$4&lt;=$C1326,0,IF(SUM($C1326,$I1308)&gt;BA$4,$J1322/$I1308,$J1322-SUM($I1326:AZ1326))))</f>
        <v>0</v>
      </c>
      <c r="BB1326" s="165">
        <f>IF($I1308="n/a",0,IF(BB$4&lt;=$C1326,0,IF(SUM($C1326,$I1308)&gt;BB$4,$J1322/$I1308,$J1322-SUM($I1326:BA1326))))</f>
        <v>0</v>
      </c>
      <c r="BC1326" s="165">
        <f>IF($I1308="n/a",0,IF(BC$4&lt;=$C1326,0,IF(SUM($C1326,$I1308)&gt;BC$4,$J1322/$I1308,$J1322-SUM($I1326:BB1326))))</f>
        <v>0</v>
      </c>
      <c r="BD1326" s="165">
        <f>IF($I1308="n/a",0,IF(BD$4&lt;=$C1326,0,IF(SUM($C1326,$I1308)&gt;BD$4,$J1322/$I1308,$J1322-SUM($I1326:BC1326))))</f>
        <v>0</v>
      </c>
      <c r="BE1326" s="165">
        <f>IF($I1308="n/a",0,IF(BE$4&lt;=$C1326,0,IF(SUM($C1326,$I1308)&gt;BE$4,$J1322/$I1308,$J1322-SUM($I1326:BD1326))))</f>
        <v>0</v>
      </c>
      <c r="BF1326" s="165">
        <f>IF($I1308="n/a",0,IF(BF$4&lt;=$C1326,0,IF(SUM($C1326,$I1308)&gt;BF$4,$J1322/$I1308,$J1322-SUM($I1326:BE1326))))</f>
        <v>0</v>
      </c>
      <c r="BG1326" s="165">
        <f>IF($I1308="n/a",0,IF(BG$4&lt;=$C1326,0,IF(SUM($C1326,$I1308)&gt;BG$4,$J1322/$I1308,$J1322-SUM($I1326:BF1326))))</f>
        <v>0</v>
      </c>
      <c r="BH1326" s="165">
        <f>IF($I1308="n/a",0,IF(BH$4&lt;=$C1326,0,IF(SUM($C1326,$I1308)&gt;BH$4,$J1322/$I1308,$J1322-SUM($I1326:BG1326))))</f>
        <v>0</v>
      </c>
      <c r="BI1326" s="165">
        <f>IF($I1308="n/a",0,IF(BI$4&lt;=$C1326,0,IF(SUM($C1326,$I1308)&gt;BI$4,$J1322/$I1308,$J1322-SUM($I1326:BH1326))))</f>
        <v>0</v>
      </c>
      <c r="BJ1326" s="165">
        <f>IF($I1308="n/a",0,IF(BJ$4&lt;=$C1326,0,IF(SUM($C1326,$I1308)&gt;BJ$4,$J1322/$I1308,$J1322-SUM($I1326:BI1326))))</f>
        <v>0</v>
      </c>
      <c r="BK1326" s="165">
        <f>IF($I1308="n/a",0,IF(BK$4&lt;=$C1326,0,IF(SUM($C1326,$I1308)&gt;BK$4,$J1322/$I1308,$J1322-SUM($I1326:BJ1326))))</f>
        <v>0</v>
      </c>
      <c r="BL1326" s="165">
        <f>IF($I1308="n/a",0,IF(BL$4&lt;=$C1326,0,IF(SUM($C1326,$I1308)&gt;BL$4,$J1322/$I1308,$J1322-SUM($I1326:BK1326))))</f>
        <v>0</v>
      </c>
      <c r="BM1326" s="165">
        <f>IF($I1308="n/a",0,IF(BM$4&lt;=$C1326,0,IF(SUM($C1326,$I1308)&gt;BM$4,$J1322/$I1308,$J1322-SUM($I1326:BL1326))))</f>
        <v>0</v>
      </c>
      <c r="BN1326" s="165">
        <f>IF($I1308="n/a",0,IF(BN$4&lt;=$C1326,0,IF(SUM($C1326,$I1308)&gt;BN$4,$J1322/$I1308,$J1322-SUM($I1326:BM1326))))</f>
        <v>0</v>
      </c>
      <c r="BO1326" s="165">
        <f>IF($I1308="n/a",0,IF(BO$4&lt;=$C1326,0,IF(SUM($C1326,$I1308)&gt;BO$4,$J1322/$I1308,$J1322-SUM($I1326:BN1326))))</f>
        <v>0</v>
      </c>
      <c r="BP1326" s="165">
        <f>IF($I1308="n/a",0,IF(BP$4&lt;=$C1326,0,IF(SUM($C1326,$I1308)&gt;BP$4,$J1322/$I1308,$J1322-SUM($I1326:BO1326))))</f>
        <v>0</v>
      </c>
      <c r="BQ1326" s="165">
        <f>IF($I1308="n/a",0,IF(BQ$4&lt;=$C1326,0,IF(SUM($C1326,$I1308)&gt;BQ$4,$J1322/$I1308,$J1322-SUM($I1326:BP1326))))</f>
        <v>0</v>
      </c>
      <c r="BR1326" s="165">
        <f>IF($I1308="n/a",0,IF(BR$4&lt;=$C1326,0,IF(SUM($C1326,$I1308)&gt;BR$4,$J1322/$I1308,$J1322-SUM($I1326:BQ1326))))</f>
        <v>0</v>
      </c>
      <c r="BS1326" s="165">
        <f>IF($I1308="n/a",0,IF(BS$4&lt;=$C1326,0,IF(SUM($C1326,$I1308)&gt;BS$4,$J1322/$I1308,$J1322-SUM($I1326:BR1326))))</f>
        <v>0</v>
      </c>
      <c r="BT1326" s="165">
        <f>IF($I1308="n/a",0,IF(BT$4&lt;=$C1326,0,IF(SUM($C1326,$I1308)&gt;BT$4,$J1322/$I1308,$J1322-SUM($I1326:BS1326))))</f>
        <v>0</v>
      </c>
      <c r="BU1326" s="165">
        <f>IF($I1308="n/a",0,IF(BU$4&lt;=$C1326,0,IF(SUM($C1326,$I1308)&gt;BU$4,$J1322/$I1308,$J1322-SUM($I1326:BT1326))))</f>
        <v>0</v>
      </c>
      <c r="BV1326" s="165">
        <f>IF($I1308="n/a",0,IF(BV$4&lt;=$C1326,0,IF(SUM($C1326,$I1308)&gt;BV$4,$J1322/$I1308,$J1322-SUM($I1326:BU1326))))</f>
        <v>0</v>
      </c>
      <c r="BW1326" s="165">
        <f>IF($I1308="n/a",0,IF(BW$4&lt;=$C1326,0,IF(SUM($C1326,$I1308)&gt;BW$4,$J1322/$I1308,$J1322-SUM($I1326:BV1326))))</f>
        <v>0</v>
      </c>
      <c r="BX1326" s="165">
        <f>IF($I1308="n/a",0,IF(BX$4&lt;=$C1326,0,IF(SUM($C1326,$I1308)&gt;BX$4,$J1322/$I1308,$J1322-SUM($I1326:BW1326))))</f>
        <v>0</v>
      </c>
      <c r="BY1326" s="165">
        <f>IF($I1308="n/a",0,IF(BY$4&lt;=$C1326,0,IF(SUM($C1326,$I1308)&gt;BY$4,$J1322/$I1308,$J1322-SUM($I1326:BX1326))))</f>
        <v>0</v>
      </c>
      <c r="BZ1326" s="165">
        <f>IF($I1308="n/a",0,IF(BZ$4&lt;=$C1326,0,IF(SUM($C1326,$I1308)&gt;BZ$4,$J1322/$I1308,$J1322-SUM($I1326:BY1326))))</f>
        <v>0</v>
      </c>
      <c r="CA1326" s="165">
        <f>IF($I1308="n/a",0,IF(CA$4&lt;=$C1326,0,IF(SUM($C1326,$I1308)&gt;CA$4,$J1322/$I1308,$J1322-SUM($I1326:BZ1326))))</f>
        <v>0</v>
      </c>
      <c r="CB1326" s="165">
        <f>IF($I1308="n/a",0,IF(CB$4&lt;=$C1326,0,IF(SUM($C1326,$I1308)&gt;CB$4,$J1322/$I1308,$J1322-SUM($I1326:CA1326))))</f>
        <v>0</v>
      </c>
      <c r="CC1326" s="165">
        <f>IF($I1308="n/a",0,IF(CC$4&lt;=$C1326,0,IF(SUM($C1326,$I1308)&gt;CC$4,$J1322/$I1308,$J1322-SUM($I1326:CB1326))))</f>
        <v>0</v>
      </c>
      <c r="CD1326" s="165">
        <f>IF($I1308="n/a",0,IF(CD$4&lt;=$C1326,0,IF(SUM($C1326,$I1308)&gt;CD$4,$J1322/$I1308,$J1322-SUM($I1326:CC1326))))</f>
        <v>0</v>
      </c>
      <c r="CE1326" s="165">
        <f>IF($I1308="n/a",0,IF(CE$4&lt;=$C1326,0,IF(SUM($C1326,$I1308)&gt;CE$4,$J1322/$I1308,$J1322-SUM($I1326:CD1326))))</f>
        <v>0</v>
      </c>
      <c r="CF1326" s="165">
        <f>IF($I1308="n/a",0,IF(CF$4&lt;=$C1326,0,IF(SUM($C1326,$I1308)&gt;CF$4,$J1322/$I1308,$J1322-SUM($I1326:CE1326))))</f>
        <v>0</v>
      </c>
    </row>
    <row r="1327" spans="1:2018" s="153" customFormat="1" ht="12.75" customHeight="1">
      <c r="A1327"/>
      <c r="C1327" s="197">
        <v>2017</v>
      </c>
      <c r="D1327" s="21" t="s">
        <v>45</v>
      </c>
      <c r="E1327" s="21" t="s">
        <v>185</v>
      </c>
      <c r="I1327" s="31"/>
      <c r="J1327" s="165">
        <f>IF($I1308="n/a",0,IF(J$4&lt;=$C1327,0,IF(SUM($C1327,$I1308)&gt;J$4,$K1322/$I1308,$K1322-SUM($I1327:I1327))))</f>
        <v>0</v>
      </c>
      <c r="K1327" s="165">
        <f>IF($I1308="n/a",0,IF(K$4&lt;=$C1327,0,IF(SUM($C1327,$I1308)&gt;K$4,$K1322/$I1308,$K1322-SUM($I1327:J1327))))</f>
        <v>0</v>
      </c>
      <c r="L1327" s="165">
        <f>IF($I1308="n/a",0,IF(L$4&lt;=$C1327,0,IF(SUM($C1327,$I1308)&gt;L$4,$K1322/$I1308,$K1322-SUM($I1327:K1327))))</f>
        <v>0</v>
      </c>
      <c r="M1327" s="165">
        <f>IF($I1308="n/a",0,IF(M$4&lt;=$C1327,0,IF(SUM($C1327,$I1308)&gt;M$4,$K1322/$I1308,$K1322-SUM($I1327:L1327))))</f>
        <v>0</v>
      </c>
      <c r="N1327" s="165">
        <f>IF($I1308="n/a",0,IF(N$4&lt;=$C1327,0,IF(SUM($C1327,$I1308)&gt;N$4,$K1322/$I1308,$K1322-SUM($I1327:M1327))))</f>
        <v>0</v>
      </c>
      <c r="O1327" s="165">
        <f>IF($I1308="n/a",0,IF(O$4&lt;=$C1327,0,IF(SUM($C1327,$I1308)&gt;O$4,$K1322/$I1308,$K1322-SUM($I1327:N1327))))</f>
        <v>0</v>
      </c>
      <c r="P1327" s="165">
        <f>IF($I1308="n/a",0,IF(P$4&lt;=$C1327,0,IF(SUM($C1327,$I1308)&gt;P$4,$K1322/$I1308,$K1322-SUM($I1327:O1327))))</f>
        <v>0</v>
      </c>
      <c r="Q1327" s="165">
        <f>IF($I1308="n/a",0,IF(Q$4&lt;=$C1327,0,IF(SUM($C1327,$I1308)&gt;Q$4,$K1322/$I1308,$K1322-SUM($I1327:P1327))))</f>
        <v>0</v>
      </c>
      <c r="R1327" s="165">
        <f>IF($I1308="n/a",0,IF(R$4&lt;=$C1327,0,IF(SUM($C1327,$I1308)&gt;R$4,$K1322/$I1308,$K1322-SUM($I1327:Q1327))))</f>
        <v>0</v>
      </c>
      <c r="S1327" s="165">
        <f>IF($I1308="n/a",0,IF(S$4&lt;=$C1327,0,IF(SUM($C1327,$I1308)&gt;S$4,$K1322/$I1308,$K1322-SUM($I1327:R1327))))</f>
        <v>0</v>
      </c>
      <c r="T1327" s="165">
        <f>IF($I1308="n/a",0,IF(T$4&lt;=$C1327,0,IF(SUM($C1327,$I1308)&gt;T$4,$K1322/$I1308,$K1322-SUM($I1327:S1327))))</f>
        <v>0</v>
      </c>
      <c r="U1327" s="165">
        <f>IF($I1308="n/a",0,IF(U$4&lt;=$C1327,0,IF(SUM($C1327,$I1308)&gt;U$4,$K1322/$I1308,$K1322-SUM($I1327:T1327))))</f>
        <v>0</v>
      </c>
      <c r="V1327" s="165">
        <f>IF($I1308="n/a",0,IF(V$4&lt;=$C1327,0,IF(SUM($C1327,$I1308)&gt;V$4,$K1322/$I1308,$K1322-SUM($I1327:U1327))))</f>
        <v>0</v>
      </c>
      <c r="W1327" s="165">
        <f>IF($I1308="n/a",0,IF(W$4&lt;=$C1327,0,IF(SUM($C1327,$I1308)&gt;W$4,$K1322/$I1308,$K1322-SUM($I1327:V1327))))</f>
        <v>0</v>
      </c>
      <c r="X1327" s="165">
        <f>IF($I1308="n/a",0,IF(X$4&lt;=$C1327,0,IF(SUM($C1327,$I1308)&gt;X$4,$K1322/$I1308,$K1322-SUM($I1327:W1327))))</f>
        <v>0</v>
      </c>
      <c r="Y1327" s="165">
        <f>IF($I1308="n/a",0,IF(Y$4&lt;=$C1327,0,IF(SUM($C1327,$I1308)&gt;Y$4,$K1322/$I1308,$K1322-SUM($I1327:X1327))))</f>
        <v>0</v>
      </c>
      <c r="Z1327" s="165">
        <f>IF($I1308="n/a",0,IF(Z$4&lt;=$C1327,0,IF(SUM($C1327,$I1308)&gt;Z$4,$K1322/$I1308,$K1322-SUM($I1327:Y1327))))</f>
        <v>0</v>
      </c>
      <c r="AA1327" s="165">
        <f>IF($I1308="n/a",0,IF(AA$4&lt;=$C1327,0,IF(SUM($C1327,$I1308)&gt;AA$4,$K1322/$I1308,$K1322-SUM($I1327:Z1327))))</f>
        <v>0</v>
      </c>
      <c r="AB1327" s="165">
        <f>IF($I1308="n/a",0,IF(AB$4&lt;=$C1327,0,IF(SUM($C1327,$I1308)&gt;AB$4,$K1322/$I1308,$K1322-SUM($I1327:AA1327))))</f>
        <v>0</v>
      </c>
      <c r="AC1327" s="165">
        <f>IF($I1308="n/a",0,IF(AC$4&lt;=$C1327,0,IF(SUM($C1327,$I1308)&gt;AC$4,$K1322/$I1308,$K1322-SUM($I1327:AB1327))))</f>
        <v>0</v>
      </c>
      <c r="AD1327" s="165">
        <f>IF($I1308="n/a",0,IF(AD$4&lt;=$C1327,0,IF(SUM($C1327,$I1308)&gt;AD$4,$K1322/$I1308,$K1322-SUM($I1327:AC1327))))</f>
        <v>0</v>
      </c>
      <c r="AE1327" s="165">
        <f>IF($I1308="n/a",0,IF(AE$4&lt;=$C1327,0,IF(SUM($C1327,$I1308)&gt;AE$4,$K1322/$I1308,$K1322-SUM($I1327:AD1327))))</f>
        <v>0</v>
      </c>
      <c r="AF1327" s="165">
        <f>IF($I1308="n/a",0,IF(AF$4&lt;=$C1327,0,IF(SUM($C1327,$I1308)&gt;AF$4,$K1322/$I1308,$K1322-SUM($I1327:AE1327))))</f>
        <v>0</v>
      </c>
      <c r="AG1327" s="165">
        <f>IF($I1308="n/a",0,IF(AG$4&lt;=$C1327,0,IF(SUM($C1327,$I1308)&gt;AG$4,$K1322/$I1308,$K1322-SUM($I1327:AF1327))))</f>
        <v>0</v>
      </c>
      <c r="AH1327" s="165">
        <f>IF($I1308="n/a",0,IF(AH$4&lt;=$C1327,0,IF(SUM($C1327,$I1308)&gt;AH$4,$K1322/$I1308,$K1322-SUM($I1327:AG1327))))</f>
        <v>0</v>
      </c>
      <c r="AI1327" s="165">
        <f>IF($I1308="n/a",0,IF(AI$4&lt;=$C1327,0,IF(SUM($C1327,$I1308)&gt;AI$4,$K1322/$I1308,$K1322-SUM($I1327:AH1327))))</f>
        <v>0</v>
      </c>
      <c r="AJ1327" s="165">
        <f>IF($I1308="n/a",0,IF(AJ$4&lt;=$C1327,0,IF(SUM($C1327,$I1308)&gt;AJ$4,$K1322/$I1308,$K1322-SUM($I1327:AI1327))))</f>
        <v>0</v>
      </c>
      <c r="AK1327" s="165">
        <f>IF($I1308="n/a",0,IF(AK$4&lt;=$C1327,0,IF(SUM($C1327,$I1308)&gt;AK$4,$K1322/$I1308,$K1322-SUM($I1327:AJ1327))))</f>
        <v>0</v>
      </c>
      <c r="AL1327" s="165">
        <f>IF($I1308="n/a",0,IF(AL$4&lt;=$C1327,0,IF(SUM($C1327,$I1308)&gt;AL$4,$K1322/$I1308,$K1322-SUM($I1327:AK1327))))</f>
        <v>0</v>
      </c>
      <c r="AM1327" s="165">
        <f>IF($I1308="n/a",0,IF(AM$4&lt;=$C1327,0,IF(SUM($C1327,$I1308)&gt;AM$4,$K1322/$I1308,$K1322-SUM($I1327:AL1327))))</f>
        <v>0</v>
      </c>
      <c r="AN1327" s="165">
        <f>IF($I1308="n/a",0,IF(AN$4&lt;=$C1327,0,IF(SUM($C1327,$I1308)&gt;AN$4,$K1322/$I1308,$K1322-SUM($I1327:AM1327))))</f>
        <v>0</v>
      </c>
      <c r="AO1327" s="165">
        <f>IF($I1308="n/a",0,IF(AO$4&lt;=$C1327,0,IF(SUM($C1327,$I1308)&gt;AO$4,$K1322/$I1308,$K1322-SUM($I1327:AN1327))))</f>
        <v>0</v>
      </c>
      <c r="AP1327" s="165">
        <f>IF($I1308="n/a",0,IF(AP$4&lt;=$C1327,0,IF(SUM($C1327,$I1308)&gt;AP$4,$K1322/$I1308,$K1322-SUM($I1327:AO1327))))</f>
        <v>0</v>
      </c>
      <c r="AQ1327" s="165">
        <f>IF($I1308="n/a",0,IF(AQ$4&lt;=$C1327,0,IF(SUM($C1327,$I1308)&gt;AQ$4,$K1322/$I1308,$K1322-SUM($I1327:AP1327))))</f>
        <v>0</v>
      </c>
      <c r="AR1327" s="165">
        <f>IF($I1308="n/a",0,IF(AR$4&lt;=$C1327,0,IF(SUM($C1327,$I1308)&gt;AR$4,$K1322/$I1308,$K1322-SUM($I1327:AQ1327))))</f>
        <v>0</v>
      </c>
      <c r="AS1327" s="165">
        <f>IF($I1308="n/a",0,IF(AS$4&lt;=$C1327,0,IF(SUM($C1327,$I1308)&gt;AS$4,$K1322/$I1308,$K1322-SUM($I1327:AR1327))))</f>
        <v>0</v>
      </c>
      <c r="AT1327" s="165">
        <f>IF($I1308="n/a",0,IF(AT$4&lt;=$C1327,0,IF(SUM($C1327,$I1308)&gt;AT$4,$K1322/$I1308,$K1322-SUM($I1327:AS1327))))</f>
        <v>0</v>
      </c>
      <c r="AU1327" s="165">
        <f>IF($I1308="n/a",0,IF(AU$4&lt;=$C1327,0,IF(SUM($C1327,$I1308)&gt;AU$4,$K1322/$I1308,$K1322-SUM($I1327:AT1327))))</f>
        <v>0</v>
      </c>
      <c r="AV1327" s="165">
        <f>IF($I1308="n/a",0,IF(AV$4&lt;=$C1327,0,IF(SUM($C1327,$I1308)&gt;AV$4,$K1322/$I1308,$K1322-SUM($I1327:AU1327))))</f>
        <v>0</v>
      </c>
      <c r="AW1327" s="165">
        <f>IF($I1308="n/a",0,IF(AW$4&lt;=$C1327,0,IF(SUM($C1327,$I1308)&gt;AW$4,$K1322/$I1308,$K1322-SUM($I1327:AV1327))))</f>
        <v>0</v>
      </c>
      <c r="AX1327" s="165">
        <f>IF($I1308="n/a",0,IF(AX$4&lt;=$C1327,0,IF(SUM($C1327,$I1308)&gt;AX$4,$K1322/$I1308,$K1322-SUM($I1327:AW1327))))</f>
        <v>0</v>
      </c>
      <c r="AY1327" s="165">
        <f>IF($I1308="n/a",0,IF(AY$4&lt;=$C1327,0,IF(SUM($C1327,$I1308)&gt;AY$4,$K1322/$I1308,$K1322-SUM($I1327:AX1327))))</f>
        <v>0</v>
      </c>
      <c r="AZ1327" s="165">
        <f>IF($I1308="n/a",0,IF(AZ$4&lt;=$C1327,0,IF(SUM($C1327,$I1308)&gt;AZ$4,$K1322/$I1308,$K1322-SUM($I1327:AY1327))))</f>
        <v>0</v>
      </c>
      <c r="BA1327" s="165">
        <f>IF($I1308="n/a",0,IF(BA$4&lt;=$C1327,0,IF(SUM($C1327,$I1308)&gt;BA$4,$K1322/$I1308,$K1322-SUM($I1327:AZ1327))))</f>
        <v>0</v>
      </c>
      <c r="BB1327" s="165">
        <f>IF($I1308="n/a",0,IF(BB$4&lt;=$C1327,0,IF(SUM($C1327,$I1308)&gt;BB$4,$K1322/$I1308,$K1322-SUM($I1327:BA1327))))</f>
        <v>0</v>
      </c>
      <c r="BC1327" s="165">
        <f>IF($I1308="n/a",0,IF(BC$4&lt;=$C1327,0,IF(SUM($C1327,$I1308)&gt;BC$4,$K1322/$I1308,$K1322-SUM($I1327:BB1327))))</f>
        <v>0</v>
      </c>
      <c r="BD1327" s="165">
        <f>IF($I1308="n/a",0,IF(BD$4&lt;=$C1327,0,IF(SUM($C1327,$I1308)&gt;BD$4,$K1322/$I1308,$K1322-SUM($I1327:BC1327))))</f>
        <v>0</v>
      </c>
      <c r="BE1327" s="165">
        <f>IF($I1308="n/a",0,IF(BE$4&lt;=$C1327,0,IF(SUM($C1327,$I1308)&gt;BE$4,$K1322/$I1308,$K1322-SUM($I1327:BD1327))))</f>
        <v>0</v>
      </c>
      <c r="BF1327" s="165">
        <f>IF($I1308="n/a",0,IF(BF$4&lt;=$C1327,0,IF(SUM($C1327,$I1308)&gt;BF$4,$K1322/$I1308,$K1322-SUM($I1327:BE1327))))</f>
        <v>0</v>
      </c>
      <c r="BG1327" s="165">
        <f>IF($I1308="n/a",0,IF(BG$4&lt;=$C1327,0,IF(SUM($C1327,$I1308)&gt;BG$4,$K1322/$I1308,$K1322-SUM($I1327:BF1327))))</f>
        <v>0</v>
      </c>
      <c r="BH1327" s="165">
        <f>IF($I1308="n/a",0,IF(BH$4&lt;=$C1327,0,IF(SUM($C1327,$I1308)&gt;BH$4,$K1322/$I1308,$K1322-SUM($I1327:BG1327))))</f>
        <v>0</v>
      </c>
      <c r="BI1327" s="165">
        <f>IF($I1308="n/a",0,IF(BI$4&lt;=$C1327,0,IF(SUM($C1327,$I1308)&gt;BI$4,$K1322/$I1308,$K1322-SUM($I1327:BH1327))))</f>
        <v>0</v>
      </c>
      <c r="BJ1327" s="165">
        <f>IF($I1308="n/a",0,IF(BJ$4&lt;=$C1327,0,IF(SUM($C1327,$I1308)&gt;BJ$4,$K1322/$I1308,$K1322-SUM($I1327:BI1327))))</f>
        <v>0</v>
      </c>
      <c r="BK1327" s="165">
        <f>IF($I1308="n/a",0,IF(BK$4&lt;=$C1327,0,IF(SUM($C1327,$I1308)&gt;BK$4,$K1322/$I1308,$K1322-SUM($I1327:BJ1327))))</f>
        <v>0</v>
      </c>
      <c r="BL1327" s="165">
        <f>IF($I1308="n/a",0,IF(BL$4&lt;=$C1327,0,IF(SUM($C1327,$I1308)&gt;BL$4,$K1322/$I1308,$K1322-SUM($I1327:BK1327))))</f>
        <v>0</v>
      </c>
      <c r="BM1327" s="165">
        <f>IF($I1308="n/a",0,IF(BM$4&lt;=$C1327,0,IF(SUM($C1327,$I1308)&gt;BM$4,$K1322/$I1308,$K1322-SUM($I1327:BL1327))))</f>
        <v>0</v>
      </c>
      <c r="BN1327" s="165">
        <f>IF($I1308="n/a",0,IF(BN$4&lt;=$C1327,0,IF(SUM($C1327,$I1308)&gt;BN$4,$K1322/$I1308,$K1322-SUM($I1327:BM1327))))</f>
        <v>0</v>
      </c>
      <c r="BO1327" s="165">
        <f>IF($I1308="n/a",0,IF(BO$4&lt;=$C1327,0,IF(SUM($C1327,$I1308)&gt;BO$4,$K1322/$I1308,$K1322-SUM($I1327:BN1327))))</f>
        <v>0</v>
      </c>
      <c r="BP1327" s="165">
        <f>IF($I1308="n/a",0,IF(BP$4&lt;=$C1327,0,IF(SUM($C1327,$I1308)&gt;BP$4,$K1322/$I1308,$K1322-SUM($I1327:BO1327))))</f>
        <v>0</v>
      </c>
      <c r="BQ1327" s="165">
        <f>IF($I1308="n/a",0,IF(BQ$4&lt;=$C1327,0,IF(SUM($C1327,$I1308)&gt;BQ$4,$K1322/$I1308,$K1322-SUM($I1327:BP1327))))</f>
        <v>0</v>
      </c>
      <c r="BR1327" s="165">
        <f>IF($I1308="n/a",0,IF(BR$4&lt;=$C1327,0,IF(SUM($C1327,$I1308)&gt;BR$4,$K1322/$I1308,$K1322-SUM($I1327:BQ1327))))</f>
        <v>0</v>
      </c>
      <c r="BS1327" s="165">
        <f>IF($I1308="n/a",0,IF(BS$4&lt;=$C1327,0,IF(SUM($C1327,$I1308)&gt;BS$4,$K1322/$I1308,$K1322-SUM($I1327:BR1327))))</f>
        <v>0</v>
      </c>
      <c r="BT1327" s="165">
        <f>IF($I1308="n/a",0,IF(BT$4&lt;=$C1327,0,IF(SUM($C1327,$I1308)&gt;BT$4,$K1322/$I1308,$K1322-SUM($I1327:BS1327))))</f>
        <v>0</v>
      </c>
      <c r="BU1327" s="165">
        <f>IF($I1308="n/a",0,IF(BU$4&lt;=$C1327,0,IF(SUM($C1327,$I1308)&gt;BU$4,$K1322/$I1308,$K1322-SUM($I1327:BT1327))))</f>
        <v>0</v>
      </c>
      <c r="BV1327" s="165">
        <f>IF($I1308="n/a",0,IF(BV$4&lt;=$C1327,0,IF(SUM($C1327,$I1308)&gt;BV$4,$K1322/$I1308,$K1322-SUM($I1327:BU1327))))</f>
        <v>0</v>
      </c>
      <c r="BW1327" s="165">
        <f>IF($I1308="n/a",0,IF(BW$4&lt;=$C1327,0,IF(SUM($C1327,$I1308)&gt;BW$4,$K1322/$I1308,$K1322-SUM($I1327:BV1327))))</f>
        <v>0</v>
      </c>
      <c r="BX1327" s="165">
        <f>IF($I1308="n/a",0,IF(BX$4&lt;=$C1327,0,IF(SUM($C1327,$I1308)&gt;BX$4,$K1322/$I1308,$K1322-SUM($I1327:BW1327))))</f>
        <v>0</v>
      </c>
      <c r="BY1327" s="165">
        <f>IF($I1308="n/a",0,IF(BY$4&lt;=$C1327,0,IF(SUM($C1327,$I1308)&gt;BY$4,$K1322/$I1308,$K1322-SUM($I1327:BX1327))))</f>
        <v>0</v>
      </c>
      <c r="BZ1327" s="165">
        <f>IF($I1308="n/a",0,IF(BZ$4&lt;=$C1327,0,IF(SUM($C1327,$I1308)&gt;BZ$4,$K1322/$I1308,$K1322-SUM($I1327:BY1327))))</f>
        <v>0</v>
      </c>
      <c r="CA1327" s="165">
        <f>IF($I1308="n/a",0,IF(CA$4&lt;=$C1327,0,IF(SUM($C1327,$I1308)&gt;CA$4,$K1322/$I1308,$K1322-SUM($I1327:BZ1327))))</f>
        <v>0</v>
      </c>
      <c r="CB1327" s="165">
        <f>IF($I1308="n/a",0,IF(CB$4&lt;=$C1327,0,IF(SUM($C1327,$I1308)&gt;CB$4,$K1322/$I1308,$K1322-SUM($I1327:CA1327))))</f>
        <v>0</v>
      </c>
      <c r="CC1327" s="165">
        <f>IF($I1308="n/a",0,IF(CC$4&lt;=$C1327,0,IF(SUM($C1327,$I1308)&gt;CC$4,$K1322/$I1308,$K1322-SUM($I1327:CB1327))))</f>
        <v>0</v>
      </c>
      <c r="CD1327" s="165">
        <f>IF($I1308="n/a",0,IF(CD$4&lt;=$C1327,0,IF(SUM($C1327,$I1308)&gt;CD$4,$K1322/$I1308,$K1322-SUM($I1327:CC1327))))</f>
        <v>0</v>
      </c>
      <c r="CE1327" s="165">
        <f>IF($I1308="n/a",0,IF(CE$4&lt;=$C1327,0,IF(SUM($C1327,$I1308)&gt;CE$4,$K1322/$I1308,$K1322-SUM($I1327:CD1327))))</f>
        <v>0</v>
      </c>
      <c r="CF1327" s="165">
        <f>IF($I1308="n/a",0,IF(CF$4&lt;=$C1327,0,IF(SUM($C1327,$I1308)&gt;CF$4,$K1322/$I1308,$K1322-SUM($I1327:CE1327))))</f>
        <v>0</v>
      </c>
    </row>
    <row r="1328" spans="1:2018" s="153" customFormat="1" ht="12.75" customHeight="1">
      <c r="A1328"/>
      <c r="C1328" s="197">
        <v>2018</v>
      </c>
      <c r="D1328" s="214" t="s">
        <v>47</v>
      </c>
      <c r="E1328" s="21" t="s">
        <v>185</v>
      </c>
      <c r="I1328" s="31"/>
      <c r="J1328" s="167">
        <f>IF($I1308="n/a",0,IF(J$4&lt;=$C1328,0,IF(SUM($C1328,$I1308)&gt;J$4,$L1322/$I1308,$L1322-SUM($I1328:I1328))))</f>
        <v>0</v>
      </c>
      <c r="K1328" s="167">
        <f>IF($I1308="n/a",0,IF(K$4&lt;=$C1328,0,IF(SUM($C1328,$I1308)&gt;K$4,$L1322/$I1308,$L1322-SUM($I1328:J1328))))</f>
        <v>0</v>
      </c>
      <c r="L1328" s="167">
        <f>IF($I1308="n/a",0,IF(L$4&lt;=$C1328,0,IF(SUM($C1328,$I1308)&gt;L$4,$L1322/$I1308,$L1322-SUM($I1328:K1328))))</f>
        <v>0</v>
      </c>
      <c r="M1328" s="167">
        <f>IF($I1308="n/a",0,IF(M$4&lt;=$C1328,0,IF(SUM($C1328,$I1308)&gt;M$4,$L1322/$I1308,$L1322-SUM($I1328:L1328))))</f>
        <v>0</v>
      </c>
      <c r="N1328" s="167">
        <f>IF($I1308="n/a",0,IF(N$4&lt;=$C1328,0,IF(SUM($C1328,$I1308)&gt;N$4,$L1322/$I1308,$L1322-SUM($I1328:M1328))))</f>
        <v>0</v>
      </c>
      <c r="O1328" s="167">
        <f>IF($I1308="n/a",0,IF(O$4&lt;=$C1328,0,IF(SUM($C1328,$I1308)&gt;O$4,$L1322/$I1308,$L1322-SUM($I1328:N1328))))</f>
        <v>0</v>
      </c>
      <c r="P1328" s="167">
        <f>IF($I1308="n/a",0,IF(P$4&lt;=$C1328,0,IF(SUM($C1328,$I1308)&gt;P$4,$L1322/$I1308,$L1322-SUM($I1328:O1328))))</f>
        <v>0</v>
      </c>
      <c r="Q1328" s="167">
        <f>IF($I1308="n/a",0,IF(Q$4&lt;=$C1328,0,IF(SUM($C1328,$I1308)&gt;Q$4,$L1322/$I1308,$L1322-SUM($I1328:P1328))))</f>
        <v>0</v>
      </c>
      <c r="R1328" s="167">
        <f>IF($I1308="n/a",0,IF(R$4&lt;=$C1328,0,IF(SUM($C1328,$I1308)&gt;R$4,$L1322/$I1308,$L1322-SUM($I1328:Q1328))))</f>
        <v>0</v>
      </c>
      <c r="S1328" s="167">
        <f>IF($I1308="n/a",0,IF(S$4&lt;=$C1328,0,IF(SUM($C1328,$I1308)&gt;S$4,$L1322/$I1308,$L1322-SUM($I1328:R1328))))</f>
        <v>0</v>
      </c>
      <c r="T1328" s="167">
        <f>IF($I1308="n/a",0,IF(T$4&lt;=$C1328,0,IF(SUM($C1328,$I1308)&gt;T$4,$L1322/$I1308,$L1322-SUM($I1328:S1328))))</f>
        <v>0</v>
      </c>
      <c r="U1328" s="167">
        <f>IF($I1308="n/a",0,IF(U$4&lt;=$C1328,0,IF(SUM($C1328,$I1308)&gt;U$4,$L1322/$I1308,$L1322-SUM($I1328:T1328))))</f>
        <v>0</v>
      </c>
      <c r="V1328" s="167">
        <f>IF($I1308="n/a",0,IF(V$4&lt;=$C1328,0,IF(SUM($C1328,$I1308)&gt;V$4,$L1322/$I1308,$L1322-SUM($I1328:U1328))))</f>
        <v>0</v>
      </c>
      <c r="W1328" s="167">
        <f>IF($I1308="n/a",0,IF(W$4&lt;=$C1328,0,IF(SUM($C1328,$I1308)&gt;W$4,$L1322/$I1308,$L1322-SUM($I1328:V1328))))</f>
        <v>0</v>
      </c>
      <c r="X1328" s="167">
        <f>IF($I1308="n/a",0,IF(X$4&lt;=$C1328,0,IF(SUM($C1328,$I1308)&gt;X$4,$L1322/$I1308,$L1322-SUM($I1328:W1328))))</f>
        <v>0</v>
      </c>
      <c r="Y1328" s="167">
        <f>IF($I1308="n/a",0,IF(Y$4&lt;=$C1328,0,IF(SUM($C1328,$I1308)&gt;Y$4,$L1322/$I1308,$L1322-SUM($I1328:X1328))))</f>
        <v>0</v>
      </c>
      <c r="Z1328" s="167">
        <f>IF($I1308="n/a",0,IF(Z$4&lt;=$C1328,0,IF(SUM($C1328,$I1308)&gt;Z$4,$L1322/$I1308,$L1322-SUM($I1328:Y1328))))</f>
        <v>0</v>
      </c>
      <c r="AA1328" s="167">
        <f>IF($I1308="n/a",0,IF(AA$4&lt;=$C1328,0,IF(SUM($C1328,$I1308)&gt;AA$4,$L1322/$I1308,$L1322-SUM($I1328:Z1328))))</f>
        <v>0</v>
      </c>
      <c r="AB1328" s="167">
        <f>IF($I1308="n/a",0,IF(AB$4&lt;=$C1328,0,IF(SUM($C1328,$I1308)&gt;AB$4,$L1322/$I1308,$L1322-SUM($I1328:AA1328))))</f>
        <v>0</v>
      </c>
      <c r="AC1328" s="167">
        <f>IF($I1308="n/a",0,IF(AC$4&lt;=$C1328,0,IF(SUM($C1328,$I1308)&gt;AC$4,$L1322/$I1308,$L1322-SUM($I1328:AB1328))))</f>
        <v>0</v>
      </c>
      <c r="AD1328" s="167">
        <f>IF($I1308="n/a",0,IF(AD$4&lt;=$C1328,0,IF(SUM($C1328,$I1308)&gt;AD$4,$L1322/$I1308,$L1322-SUM($I1328:AC1328))))</f>
        <v>0</v>
      </c>
      <c r="AE1328" s="167">
        <f>IF($I1308="n/a",0,IF(AE$4&lt;=$C1328,0,IF(SUM($C1328,$I1308)&gt;AE$4,$L1322/$I1308,$L1322-SUM($I1328:AD1328))))</f>
        <v>0</v>
      </c>
      <c r="AF1328" s="167">
        <f>IF($I1308="n/a",0,IF(AF$4&lt;=$C1328,0,IF(SUM($C1328,$I1308)&gt;AF$4,$L1322/$I1308,$L1322-SUM($I1328:AE1328))))</f>
        <v>0</v>
      </c>
      <c r="AG1328" s="167">
        <f>IF($I1308="n/a",0,IF(AG$4&lt;=$C1328,0,IF(SUM($C1328,$I1308)&gt;AG$4,$L1322/$I1308,$L1322-SUM($I1328:AF1328))))</f>
        <v>0</v>
      </c>
      <c r="AH1328" s="167">
        <f>IF($I1308="n/a",0,IF(AH$4&lt;=$C1328,0,IF(SUM($C1328,$I1308)&gt;AH$4,$L1322/$I1308,$L1322-SUM($I1328:AG1328))))</f>
        <v>0</v>
      </c>
      <c r="AI1328" s="167">
        <f>IF($I1308="n/a",0,IF(AI$4&lt;=$C1328,0,IF(SUM($C1328,$I1308)&gt;AI$4,$L1322/$I1308,$L1322-SUM($I1328:AH1328))))</f>
        <v>0</v>
      </c>
      <c r="AJ1328" s="167">
        <f>IF($I1308="n/a",0,IF(AJ$4&lt;=$C1328,0,IF(SUM($C1328,$I1308)&gt;AJ$4,$L1322/$I1308,$L1322-SUM($I1328:AI1328))))</f>
        <v>0</v>
      </c>
      <c r="AK1328" s="167">
        <f>IF($I1308="n/a",0,IF(AK$4&lt;=$C1328,0,IF(SUM($C1328,$I1308)&gt;AK$4,$L1322/$I1308,$L1322-SUM($I1328:AJ1328))))</f>
        <v>0</v>
      </c>
      <c r="AL1328" s="167">
        <f>IF($I1308="n/a",0,IF(AL$4&lt;=$C1328,0,IF(SUM($C1328,$I1308)&gt;AL$4,$L1322/$I1308,$L1322-SUM($I1328:AK1328))))</f>
        <v>0</v>
      </c>
      <c r="AM1328" s="167">
        <f>IF($I1308="n/a",0,IF(AM$4&lt;=$C1328,0,IF(SUM($C1328,$I1308)&gt;AM$4,$L1322/$I1308,$L1322-SUM($I1328:AL1328))))</f>
        <v>0</v>
      </c>
      <c r="AN1328" s="167">
        <f>IF($I1308="n/a",0,IF(AN$4&lt;=$C1328,0,IF(SUM($C1328,$I1308)&gt;AN$4,$L1322/$I1308,$L1322-SUM($I1328:AM1328))))</f>
        <v>0</v>
      </c>
      <c r="AO1328" s="167">
        <f>IF($I1308="n/a",0,IF(AO$4&lt;=$C1328,0,IF(SUM($C1328,$I1308)&gt;AO$4,$L1322/$I1308,$L1322-SUM($I1328:AN1328))))</f>
        <v>0</v>
      </c>
      <c r="AP1328" s="167">
        <f>IF($I1308="n/a",0,IF(AP$4&lt;=$C1328,0,IF(SUM($C1328,$I1308)&gt;AP$4,$L1322/$I1308,$L1322-SUM($I1328:AO1328))))</f>
        <v>0</v>
      </c>
      <c r="AQ1328" s="167">
        <f>IF($I1308="n/a",0,IF(AQ$4&lt;=$C1328,0,IF(SUM($C1328,$I1308)&gt;AQ$4,$L1322/$I1308,$L1322-SUM($I1328:AP1328))))</f>
        <v>0</v>
      </c>
      <c r="AR1328" s="167">
        <f>IF($I1308="n/a",0,IF(AR$4&lt;=$C1328,0,IF(SUM($C1328,$I1308)&gt;AR$4,$L1322/$I1308,$L1322-SUM($I1328:AQ1328))))</f>
        <v>0</v>
      </c>
      <c r="AS1328" s="167">
        <f>IF($I1308="n/a",0,IF(AS$4&lt;=$C1328,0,IF(SUM($C1328,$I1308)&gt;AS$4,$L1322/$I1308,$L1322-SUM($I1328:AR1328))))</f>
        <v>0</v>
      </c>
      <c r="AT1328" s="167">
        <f>IF($I1308="n/a",0,IF(AT$4&lt;=$C1328,0,IF(SUM($C1328,$I1308)&gt;AT$4,$L1322/$I1308,$L1322-SUM($I1328:AS1328))))</f>
        <v>0</v>
      </c>
      <c r="AU1328" s="167">
        <f>IF($I1308="n/a",0,IF(AU$4&lt;=$C1328,0,IF(SUM($C1328,$I1308)&gt;AU$4,$L1322/$I1308,$L1322-SUM($I1328:AT1328))))</f>
        <v>0</v>
      </c>
      <c r="AV1328" s="167">
        <f>IF($I1308="n/a",0,IF(AV$4&lt;=$C1328,0,IF(SUM($C1328,$I1308)&gt;AV$4,$L1322/$I1308,$L1322-SUM($I1328:AU1328))))</f>
        <v>0</v>
      </c>
      <c r="AW1328" s="167">
        <f>IF($I1308="n/a",0,IF(AW$4&lt;=$C1328,0,IF(SUM($C1328,$I1308)&gt;AW$4,$L1322/$I1308,$L1322-SUM($I1328:AV1328))))</f>
        <v>0</v>
      </c>
      <c r="AX1328" s="167">
        <f>IF($I1308="n/a",0,IF(AX$4&lt;=$C1328,0,IF(SUM($C1328,$I1308)&gt;AX$4,$L1322/$I1308,$L1322-SUM($I1328:AW1328))))</f>
        <v>0</v>
      </c>
      <c r="AY1328" s="167">
        <f>IF($I1308="n/a",0,IF(AY$4&lt;=$C1328,0,IF(SUM($C1328,$I1308)&gt;AY$4,$L1322/$I1308,$L1322-SUM($I1328:AX1328))))</f>
        <v>0</v>
      </c>
      <c r="AZ1328" s="167">
        <f>IF($I1308="n/a",0,IF(AZ$4&lt;=$C1328,0,IF(SUM($C1328,$I1308)&gt;AZ$4,$L1322/$I1308,$L1322-SUM($I1328:AY1328))))</f>
        <v>0</v>
      </c>
      <c r="BA1328" s="167">
        <f>IF($I1308="n/a",0,IF(BA$4&lt;=$C1328,0,IF(SUM($C1328,$I1308)&gt;BA$4,$L1322/$I1308,$L1322-SUM($I1328:AZ1328))))</f>
        <v>0</v>
      </c>
      <c r="BB1328" s="167">
        <f>IF($I1308="n/a",0,IF(BB$4&lt;=$C1328,0,IF(SUM($C1328,$I1308)&gt;BB$4,$L1322/$I1308,$L1322-SUM($I1328:BA1328))))</f>
        <v>0</v>
      </c>
      <c r="BC1328" s="167">
        <f>IF($I1308="n/a",0,IF(BC$4&lt;=$C1328,0,IF(SUM($C1328,$I1308)&gt;BC$4,$L1322/$I1308,$L1322-SUM($I1328:BB1328))))</f>
        <v>0</v>
      </c>
      <c r="BD1328" s="167">
        <f>IF($I1308="n/a",0,IF(BD$4&lt;=$C1328,0,IF(SUM($C1328,$I1308)&gt;BD$4,$L1322/$I1308,$L1322-SUM($I1328:BC1328))))</f>
        <v>0</v>
      </c>
      <c r="BE1328" s="167">
        <f>IF($I1308="n/a",0,IF(BE$4&lt;=$C1328,0,IF(SUM($C1328,$I1308)&gt;BE$4,$L1322/$I1308,$L1322-SUM($I1328:BD1328))))</f>
        <v>0</v>
      </c>
      <c r="BF1328" s="167">
        <f>IF($I1308="n/a",0,IF(BF$4&lt;=$C1328,0,IF(SUM($C1328,$I1308)&gt;BF$4,$L1322/$I1308,$L1322-SUM($I1328:BE1328))))</f>
        <v>0</v>
      </c>
      <c r="BG1328" s="167">
        <f>IF($I1308="n/a",0,IF(BG$4&lt;=$C1328,0,IF(SUM($C1328,$I1308)&gt;BG$4,$L1322/$I1308,$L1322-SUM($I1328:BF1328))))</f>
        <v>0</v>
      </c>
      <c r="BH1328" s="167">
        <f>IF($I1308="n/a",0,IF(BH$4&lt;=$C1328,0,IF(SUM($C1328,$I1308)&gt;BH$4,$L1322/$I1308,$L1322-SUM($I1328:BG1328))))</f>
        <v>0</v>
      </c>
      <c r="BI1328" s="167">
        <f>IF($I1308="n/a",0,IF(BI$4&lt;=$C1328,0,IF(SUM($C1328,$I1308)&gt;BI$4,$L1322/$I1308,$L1322-SUM($I1328:BH1328))))</f>
        <v>0</v>
      </c>
      <c r="BJ1328" s="167">
        <f>IF($I1308="n/a",0,IF(BJ$4&lt;=$C1328,0,IF(SUM($C1328,$I1308)&gt;BJ$4,$L1322/$I1308,$L1322-SUM($I1328:BI1328))))</f>
        <v>0</v>
      </c>
      <c r="BK1328" s="167">
        <f>IF($I1308="n/a",0,IF(BK$4&lt;=$C1328,0,IF(SUM($C1328,$I1308)&gt;BK$4,$L1322/$I1308,$L1322-SUM($I1328:BJ1328))))</f>
        <v>0</v>
      </c>
      <c r="BL1328" s="167">
        <f>IF($I1308="n/a",0,IF(BL$4&lt;=$C1328,0,IF(SUM($C1328,$I1308)&gt;BL$4,$L1322/$I1308,$L1322-SUM($I1328:BK1328))))</f>
        <v>0</v>
      </c>
      <c r="BM1328" s="167">
        <f>IF($I1308="n/a",0,IF(BM$4&lt;=$C1328,0,IF(SUM($C1328,$I1308)&gt;BM$4,$L1322/$I1308,$L1322-SUM($I1328:BL1328))))</f>
        <v>0</v>
      </c>
      <c r="BN1328" s="167">
        <f>IF($I1308="n/a",0,IF(BN$4&lt;=$C1328,0,IF(SUM($C1328,$I1308)&gt;BN$4,$L1322/$I1308,$L1322-SUM($I1328:BM1328))))</f>
        <v>0</v>
      </c>
      <c r="BO1328" s="167">
        <f>IF($I1308="n/a",0,IF(BO$4&lt;=$C1328,0,IF(SUM($C1328,$I1308)&gt;BO$4,$L1322/$I1308,$L1322-SUM($I1328:BN1328))))</f>
        <v>0</v>
      </c>
      <c r="BP1328" s="167">
        <f>IF($I1308="n/a",0,IF(BP$4&lt;=$C1328,0,IF(SUM($C1328,$I1308)&gt;BP$4,$L1322/$I1308,$L1322-SUM($I1328:BO1328))))</f>
        <v>0</v>
      </c>
      <c r="BQ1328" s="167">
        <f>IF($I1308="n/a",0,IF(BQ$4&lt;=$C1328,0,IF(SUM($C1328,$I1308)&gt;BQ$4,$L1322/$I1308,$L1322-SUM($I1328:BP1328))))</f>
        <v>0</v>
      </c>
      <c r="BR1328" s="167">
        <f>IF($I1308="n/a",0,IF(BR$4&lt;=$C1328,0,IF(SUM($C1328,$I1308)&gt;BR$4,$L1322/$I1308,$L1322-SUM($I1328:BQ1328))))</f>
        <v>0</v>
      </c>
      <c r="BS1328" s="167">
        <f>IF($I1308="n/a",0,IF(BS$4&lt;=$C1328,0,IF(SUM($C1328,$I1308)&gt;BS$4,$L1322/$I1308,$L1322-SUM($I1328:BR1328))))</f>
        <v>0</v>
      </c>
      <c r="BT1328" s="167">
        <f>IF($I1308="n/a",0,IF(BT$4&lt;=$C1328,0,IF(SUM($C1328,$I1308)&gt;BT$4,$L1322/$I1308,$L1322-SUM($I1328:BS1328))))</f>
        <v>0</v>
      </c>
      <c r="BU1328" s="167">
        <f>IF($I1308="n/a",0,IF(BU$4&lt;=$C1328,0,IF(SUM($C1328,$I1308)&gt;BU$4,$L1322/$I1308,$L1322-SUM($I1328:BT1328))))</f>
        <v>0</v>
      </c>
      <c r="BV1328" s="167">
        <f>IF($I1308="n/a",0,IF(BV$4&lt;=$C1328,0,IF(SUM($C1328,$I1308)&gt;BV$4,$L1322/$I1308,$L1322-SUM($I1328:BU1328))))</f>
        <v>0</v>
      </c>
      <c r="BW1328" s="167">
        <f>IF($I1308="n/a",0,IF(BW$4&lt;=$C1328,0,IF(SUM($C1328,$I1308)&gt;BW$4,$L1322/$I1308,$L1322-SUM($I1328:BV1328))))</f>
        <v>0</v>
      </c>
      <c r="BX1328" s="167">
        <f>IF($I1308="n/a",0,IF(BX$4&lt;=$C1328,0,IF(SUM($C1328,$I1308)&gt;BX$4,$L1322/$I1308,$L1322-SUM($I1328:BW1328))))</f>
        <v>0</v>
      </c>
      <c r="BY1328" s="167">
        <f>IF($I1308="n/a",0,IF(BY$4&lt;=$C1328,0,IF(SUM($C1328,$I1308)&gt;BY$4,$L1322/$I1308,$L1322-SUM($I1328:BX1328))))</f>
        <v>0</v>
      </c>
      <c r="BZ1328" s="167">
        <f>IF($I1308="n/a",0,IF(BZ$4&lt;=$C1328,0,IF(SUM($C1328,$I1308)&gt;BZ$4,$L1322/$I1308,$L1322-SUM($I1328:BY1328))))</f>
        <v>0</v>
      </c>
      <c r="CA1328" s="167">
        <f>IF($I1308="n/a",0,IF(CA$4&lt;=$C1328,0,IF(SUM($C1328,$I1308)&gt;CA$4,$L1322/$I1308,$L1322-SUM($I1328:BZ1328))))</f>
        <v>0</v>
      </c>
      <c r="CB1328" s="167">
        <f>IF($I1308="n/a",0,IF(CB$4&lt;=$C1328,0,IF(SUM($C1328,$I1308)&gt;CB$4,$L1322/$I1308,$L1322-SUM($I1328:CA1328))))</f>
        <v>0</v>
      </c>
      <c r="CC1328" s="167">
        <f>IF($I1308="n/a",0,IF(CC$4&lt;=$C1328,0,IF(SUM($C1328,$I1308)&gt;CC$4,$L1322/$I1308,$L1322-SUM($I1328:CB1328))))</f>
        <v>0</v>
      </c>
      <c r="CD1328" s="167">
        <f>IF($I1308="n/a",0,IF(CD$4&lt;=$C1328,0,IF(SUM($C1328,$I1308)&gt;CD$4,$L1322/$I1308,$L1322-SUM($I1328:CC1328))))</f>
        <v>0</v>
      </c>
      <c r="CE1328" s="167">
        <f>IF($I1308="n/a",0,IF(CE$4&lt;=$C1328,0,IF(SUM($C1328,$I1308)&gt;CE$4,$L1322/$I1308,$L1322-SUM($I1328:CD1328))))</f>
        <v>0</v>
      </c>
      <c r="CF1328" s="167">
        <f>IF($I1308="n/a",0,IF(CF$4&lt;=$C1328,0,IF(SUM($C1328,$I1308)&gt;CF$4,$L1322/$I1308,$L1322-SUM($I1328:CE1328))))</f>
        <v>0</v>
      </c>
    </row>
    <row r="1329" spans="1:84" s="153" customFormat="1" ht="12.75" customHeight="1">
      <c r="A1329"/>
      <c r="C1329" s="197">
        <v>2019</v>
      </c>
      <c r="D1329" s="214" t="s">
        <v>48</v>
      </c>
      <c r="E1329" s="21" t="s">
        <v>185</v>
      </c>
      <c r="I1329" s="31"/>
      <c r="J1329" s="166">
        <f>IF($I1308="n/a",0,IF(J$4&lt;=$C1329,0,IF(SUM($C1329,$I1308)&gt;J$4,$M1322/$I1308,$M1322-SUM($I1329:I1329))))</f>
        <v>0</v>
      </c>
      <c r="K1329" s="166">
        <f>IF($I1308="n/a",0,IF(K$4&lt;=$C1329,0,IF(SUM($C1329,$I1308)&gt;K$4,$M1322/$I1308,$M1322-SUM($I1329:J1329))))</f>
        <v>0</v>
      </c>
      <c r="L1329" s="166">
        <f>IF($I1308="n/a",0,IF(L$4&lt;=$C1329,0,IF(SUM($C1329,$I1308)&gt;L$4,$M1322/$I1308,$M1322-SUM($I1329:K1329))))</f>
        <v>0</v>
      </c>
      <c r="M1329" s="166">
        <f>IF($I1308="n/a",0,IF(M$4&lt;=$C1329,0,IF(SUM($C1329,$I1308)&gt;M$4,$M1322/$I1308,$M1322-SUM($I1329:L1329))))</f>
        <v>0</v>
      </c>
      <c r="N1329" s="166">
        <f>IF($I1308="n/a",0,IF(N$4&lt;=$C1329,0,IF(SUM($C1329,$I1308)&gt;N$4,$M1322/$I1308,$M1322-SUM($I1329:M1329))))</f>
        <v>0</v>
      </c>
      <c r="O1329" s="166">
        <f>IF($I1308="n/a",0,IF(O$4&lt;=$C1329,0,IF(SUM($C1329,$I1308)&gt;O$4,$M1322/$I1308,$M1322-SUM($I1329:N1329))))</f>
        <v>0</v>
      </c>
      <c r="P1329" s="166">
        <f>IF($I1308="n/a",0,IF(P$4&lt;=$C1329,0,IF(SUM($C1329,$I1308)&gt;P$4,$M1322/$I1308,$M1322-SUM($I1329:O1329))))</f>
        <v>0</v>
      </c>
      <c r="Q1329" s="166">
        <f>IF($I1308="n/a",0,IF(Q$4&lt;=$C1329,0,IF(SUM($C1329,$I1308)&gt;Q$4,$M1322/$I1308,$M1322-SUM($I1329:P1329))))</f>
        <v>0</v>
      </c>
      <c r="R1329" s="166">
        <f>IF($I1308="n/a",0,IF(R$4&lt;=$C1329,0,IF(SUM($C1329,$I1308)&gt;R$4,$M1322/$I1308,$M1322-SUM($I1329:Q1329))))</f>
        <v>0</v>
      </c>
      <c r="S1329" s="166">
        <f>IF($I1308="n/a",0,IF(S$4&lt;=$C1329,0,IF(SUM($C1329,$I1308)&gt;S$4,$M1322/$I1308,$M1322-SUM($I1329:R1329))))</f>
        <v>0</v>
      </c>
      <c r="T1329" s="166">
        <f>IF($I1308="n/a",0,IF(T$4&lt;=$C1329,0,IF(SUM($C1329,$I1308)&gt;T$4,$M1322/$I1308,$M1322-SUM($I1329:S1329))))</f>
        <v>0</v>
      </c>
      <c r="U1329" s="166">
        <f>IF($I1308="n/a",0,IF(U$4&lt;=$C1329,0,IF(SUM($C1329,$I1308)&gt;U$4,$M1322/$I1308,$M1322-SUM($I1329:T1329))))</f>
        <v>0</v>
      </c>
      <c r="V1329" s="166">
        <f>IF($I1308="n/a",0,IF(V$4&lt;=$C1329,0,IF(SUM($C1329,$I1308)&gt;V$4,$M1322/$I1308,$M1322-SUM($I1329:U1329))))</f>
        <v>0</v>
      </c>
      <c r="W1329" s="166">
        <f>IF($I1308="n/a",0,IF(W$4&lt;=$C1329,0,IF(SUM($C1329,$I1308)&gt;W$4,$M1322/$I1308,$M1322-SUM($I1329:V1329))))</f>
        <v>0</v>
      </c>
      <c r="X1329" s="166">
        <f>IF($I1308="n/a",0,IF(X$4&lt;=$C1329,0,IF(SUM($C1329,$I1308)&gt;X$4,$M1322/$I1308,$M1322-SUM($I1329:W1329))))</f>
        <v>0</v>
      </c>
      <c r="Y1329" s="166">
        <f>IF($I1308="n/a",0,IF(Y$4&lt;=$C1329,0,IF(SUM($C1329,$I1308)&gt;Y$4,$M1322/$I1308,$M1322-SUM($I1329:X1329))))</f>
        <v>0</v>
      </c>
      <c r="Z1329" s="166">
        <f>IF($I1308="n/a",0,IF(Z$4&lt;=$C1329,0,IF(SUM($C1329,$I1308)&gt;Z$4,$M1322/$I1308,$M1322-SUM($I1329:Y1329))))</f>
        <v>0</v>
      </c>
      <c r="AA1329" s="166">
        <f>IF($I1308="n/a",0,IF(AA$4&lt;=$C1329,0,IF(SUM($C1329,$I1308)&gt;AA$4,$M1322/$I1308,$M1322-SUM($I1329:Z1329))))</f>
        <v>0</v>
      </c>
      <c r="AB1329" s="166">
        <f>IF($I1308="n/a",0,IF(AB$4&lt;=$C1329,0,IF(SUM($C1329,$I1308)&gt;AB$4,$M1322/$I1308,$M1322-SUM($I1329:AA1329))))</f>
        <v>0</v>
      </c>
      <c r="AC1329" s="166">
        <f>IF($I1308="n/a",0,IF(AC$4&lt;=$C1329,0,IF(SUM($C1329,$I1308)&gt;AC$4,$M1322/$I1308,$M1322-SUM($I1329:AB1329))))</f>
        <v>0</v>
      </c>
      <c r="AD1329" s="166">
        <f>IF($I1308="n/a",0,IF(AD$4&lt;=$C1329,0,IF(SUM($C1329,$I1308)&gt;AD$4,$M1322/$I1308,$M1322-SUM($I1329:AC1329))))</f>
        <v>0</v>
      </c>
      <c r="AE1329" s="166">
        <f>IF($I1308="n/a",0,IF(AE$4&lt;=$C1329,0,IF(SUM($C1329,$I1308)&gt;AE$4,$M1322/$I1308,$M1322-SUM($I1329:AD1329))))</f>
        <v>0</v>
      </c>
      <c r="AF1329" s="166">
        <f>IF($I1308="n/a",0,IF(AF$4&lt;=$C1329,0,IF(SUM($C1329,$I1308)&gt;AF$4,$M1322/$I1308,$M1322-SUM($I1329:AE1329))))</f>
        <v>0</v>
      </c>
      <c r="AG1329" s="166">
        <f>IF($I1308="n/a",0,IF(AG$4&lt;=$C1329,0,IF(SUM($C1329,$I1308)&gt;AG$4,$M1322/$I1308,$M1322-SUM($I1329:AF1329))))</f>
        <v>0</v>
      </c>
      <c r="AH1329" s="166">
        <f>IF($I1308="n/a",0,IF(AH$4&lt;=$C1329,0,IF(SUM($C1329,$I1308)&gt;AH$4,$M1322/$I1308,$M1322-SUM($I1329:AG1329))))</f>
        <v>0</v>
      </c>
      <c r="AI1329" s="166">
        <f>IF($I1308="n/a",0,IF(AI$4&lt;=$C1329,0,IF(SUM($C1329,$I1308)&gt;AI$4,$M1322/$I1308,$M1322-SUM($I1329:AH1329))))</f>
        <v>0</v>
      </c>
      <c r="AJ1329" s="166">
        <f>IF($I1308="n/a",0,IF(AJ$4&lt;=$C1329,0,IF(SUM($C1329,$I1308)&gt;AJ$4,$M1322/$I1308,$M1322-SUM($I1329:AI1329))))</f>
        <v>0</v>
      </c>
      <c r="AK1329" s="166">
        <f>IF($I1308="n/a",0,IF(AK$4&lt;=$C1329,0,IF(SUM($C1329,$I1308)&gt;AK$4,$M1322/$I1308,$M1322-SUM($I1329:AJ1329))))</f>
        <v>0</v>
      </c>
      <c r="AL1329" s="166">
        <f>IF($I1308="n/a",0,IF(AL$4&lt;=$C1329,0,IF(SUM($C1329,$I1308)&gt;AL$4,$M1322/$I1308,$M1322-SUM($I1329:AK1329))))</f>
        <v>0</v>
      </c>
      <c r="AM1329" s="166">
        <f>IF($I1308="n/a",0,IF(AM$4&lt;=$C1329,0,IF(SUM($C1329,$I1308)&gt;AM$4,$M1322/$I1308,$M1322-SUM($I1329:AL1329))))</f>
        <v>0</v>
      </c>
      <c r="AN1329" s="166">
        <f>IF($I1308="n/a",0,IF(AN$4&lt;=$C1329,0,IF(SUM($C1329,$I1308)&gt;AN$4,$M1322/$I1308,$M1322-SUM($I1329:AM1329))))</f>
        <v>0</v>
      </c>
      <c r="AO1329" s="166">
        <f>IF($I1308="n/a",0,IF(AO$4&lt;=$C1329,0,IF(SUM($C1329,$I1308)&gt;AO$4,$M1322/$I1308,$M1322-SUM($I1329:AN1329))))</f>
        <v>0</v>
      </c>
      <c r="AP1329" s="166">
        <f>IF($I1308="n/a",0,IF(AP$4&lt;=$C1329,0,IF(SUM($C1329,$I1308)&gt;AP$4,$M1322/$I1308,$M1322-SUM($I1329:AO1329))))</f>
        <v>0</v>
      </c>
      <c r="AQ1329" s="166">
        <f>IF($I1308="n/a",0,IF(AQ$4&lt;=$C1329,0,IF(SUM($C1329,$I1308)&gt;AQ$4,$M1322/$I1308,$M1322-SUM($I1329:AP1329))))</f>
        <v>0</v>
      </c>
      <c r="AR1329" s="166">
        <f>IF($I1308="n/a",0,IF(AR$4&lt;=$C1329,0,IF(SUM($C1329,$I1308)&gt;AR$4,$M1322/$I1308,$M1322-SUM($I1329:AQ1329))))</f>
        <v>0</v>
      </c>
      <c r="AS1329" s="166">
        <f>IF($I1308="n/a",0,IF(AS$4&lt;=$C1329,0,IF(SUM($C1329,$I1308)&gt;AS$4,$M1322/$I1308,$M1322-SUM($I1329:AR1329))))</f>
        <v>0</v>
      </c>
      <c r="AT1329" s="166">
        <f>IF($I1308="n/a",0,IF(AT$4&lt;=$C1329,0,IF(SUM($C1329,$I1308)&gt;AT$4,$M1322/$I1308,$M1322-SUM($I1329:AS1329))))</f>
        <v>0</v>
      </c>
      <c r="AU1329" s="166">
        <f>IF($I1308="n/a",0,IF(AU$4&lt;=$C1329,0,IF(SUM($C1329,$I1308)&gt;AU$4,$M1322/$I1308,$M1322-SUM($I1329:AT1329))))</f>
        <v>0</v>
      </c>
      <c r="AV1329" s="166">
        <f>IF($I1308="n/a",0,IF(AV$4&lt;=$C1329,0,IF(SUM($C1329,$I1308)&gt;AV$4,$M1322/$I1308,$M1322-SUM($I1329:AU1329))))</f>
        <v>0</v>
      </c>
      <c r="AW1329" s="166">
        <f>IF($I1308="n/a",0,IF(AW$4&lt;=$C1329,0,IF(SUM($C1329,$I1308)&gt;AW$4,$M1322/$I1308,$M1322-SUM($I1329:AV1329))))</f>
        <v>0</v>
      </c>
      <c r="AX1329" s="166">
        <f>IF($I1308="n/a",0,IF(AX$4&lt;=$C1329,0,IF(SUM($C1329,$I1308)&gt;AX$4,$M1322/$I1308,$M1322-SUM($I1329:AW1329))))</f>
        <v>0</v>
      </c>
      <c r="AY1329" s="166">
        <f>IF($I1308="n/a",0,IF(AY$4&lt;=$C1329,0,IF(SUM($C1329,$I1308)&gt;AY$4,$M1322/$I1308,$M1322-SUM($I1329:AX1329))))</f>
        <v>0</v>
      </c>
      <c r="AZ1329" s="166">
        <f>IF($I1308="n/a",0,IF(AZ$4&lt;=$C1329,0,IF(SUM($C1329,$I1308)&gt;AZ$4,$M1322/$I1308,$M1322-SUM($I1329:AY1329))))</f>
        <v>0</v>
      </c>
      <c r="BA1329" s="166">
        <f>IF($I1308="n/a",0,IF(BA$4&lt;=$C1329,0,IF(SUM($C1329,$I1308)&gt;BA$4,$M1322/$I1308,$M1322-SUM($I1329:AZ1329))))</f>
        <v>0</v>
      </c>
      <c r="BB1329" s="166">
        <f>IF($I1308="n/a",0,IF(BB$4&lt;=$C1329,0,IF(SUM($C1329,$I1308)&gt;BB$4,$M1322/$I1308,$M1322-SUM($I1329:BA1329))))</f>
        <v>0</v>
      </c>
      <c r="BC1329" s="166">
        <f>IF($I1308="n/a",0,IF(BC$4&lt;=$C1329,0,IF(SUM($C1329,$I1308)&gt;BC$4,$M1322/$I1308,$M1322-SUM($I1329:BB1329))))</f>
        <v>0</v>
      </c>
      <c r="BD1329" s="166">
        <f>IF($I1308="n/a",0,IF(BD$4&lt;=$C1329,0,IF(SUM($C1329,$I1308)&gt;BD$4,$M1322/$I1308,$M1322-SUM($I1329:BC1329))))</f>
        <v>0</v>
      </c>
      <c r="BE1329" s="166">
        <f>IF($I1308="n/a",0,IF(BE$4&lt;=$C1329,0,IF(SUM($C1329,$I1308)&gt;BE$4,$M1322/$I1308,$M1322-SUM($I1329:BD1329))))</f>
        <v>0</v>
      </c>
      <c r="BF1329" s="166">
        <f>IF($I1308="n/a",0,IF(BF$4&lt;=$C1329,0,IF(SUM($C1329,$I1308)&gt;BF$4,$M1322/$I1308,$M1322-SUM($I1329:BE1329))))</f>
        <v>0</v>
      </c>
      <c r="BG1329" s="166">
        <f>IF($I1308="n/a",0,IF(BG$4&lt;=$C1329,0,IF(SUM($C1329,$I1308)&gt;BG$4,$M1322/$I1308,$M1322-SUM($I1329:BF1329))))</f>
        <v>0</v>
      </c>
      <c r="BH1329" s="166">
        <f>IF($I1308="n/a",0,IF(BH$4&lt;=$C1329,0,IF(SUM($C1329,$I1308)&gt;BH$4,$M1322/$I1308,$M1322-SUM($I1329:BG1329))))</f>
        <v>0</v>
      </c>
      <c r="BI1329" s="166">
        <f>IF($I1308="n/a",0,IF(BI$4&lt;=$C1329,0,IF(SUM($C1329,$I1308)&gt;BI$4,$M1322/$I1308,$M1322-SUM($I1329:BH1329))))</f>
        <v>0</v>
      </c>
      <c r="BJ1329" s="166">
        <f>IF($I1308="n/a",0,IF(BJ$4&lt;=$C1329,0,IF(SUM($C1329,$I1308)&gt;BJ$4,$M1322/$I1308,$M1322-SUM($I1329:BI1329))))</f>
        <v>0</v>
      </c>
      <c r="BK1329" s="166">
        <f>IF($I1308="n/a",0,IF(BK$4&lt;=$C1329,0,IF(SUM($C1329,$I1308)&gt;BK$4,$M1322/$I1308,$M1322-SUM($I1329:BJ1329))))</f>
        <v>0</v>
      </c>
      <c r="BL1329" s="166">
        <f>IF($I1308="n/a",0,IF(BL$4&lt;=$C1329,0,IF(SUM($C1329,$I1308)&gt;BL$4,$M1322/$I1308,$M1322-SUM($I1329:BK1329))))</f>
        <v>0</v>
      </c>
      <c r="BM1329" s="166">
        <f>IF($I1308="n/a",0,IF(BM$4&lt;=$C1329,0,IF(SUM($C1329,$I1308)&gt;BM$4,$M1322/$I1308,$M1322-SUM($I1329:BL1329))))</f>
        <v>0</v>
      </c>
      <c r="BN1329" s="166">
        <f>IF($I1308="n/a",0,IF(BN$4&lt;=$C1329,0,IF(SUM($C1329,$I1308)&gt;BN$4,$M1322/$I1308,$M1322-SUM($I1329:BM1329))))</f>
        <v>0</v>
      </c>
      <c r="BO1329" s="166">
        <f>IF($I1308="n/a",0,IF(BO$4&lt;=$C1329,0,IF(SUM($C1329,$I1308)&gt;BO$4,$M1322/$I1308,$M1322-SUM($I1329:BN1329))))</f>
        <v>0</v>
      </c>
      <c r="BP1329" s="166">
        <f>IF($I1308="n/a",0,IF(BP$4&lt;=$C1329,0,IF(SUM($C1329,$I1308)&gt;BP$4,$M1322/$I1308,$M1322-SUM($I1329:BO1329))))</f>
        <v>0</v>
      </c>
      <c r="BQ1329" s="166">
        <f>IF($I1308="n/a",0,IF(BQ$4&lt;=$C1329,0,IF(SUM($C1329,$I1308)&gt;BQ$4,$M1322/$I1308,$M1322-SUM($I1329:BP1329))))</f>
        <v>0</v>
      </c>
      <c r="BR1329" s="166">
        <f>IF($I1308="n/a",0,IF(BR$4&lt;=$C1329,0,IF(SUM($C1329,$I1308)&gt;BR$4,$M1322/$I1308,$M1322-SUM($I1329:BQ1329))))</f>
        <v>0</v>
      </c>
      <c r="BS1329" s="166">
        <f>IF($I1308="n/a",0,IF(BS$4&lt;=$C1329,0,IF(SUM($C1329,$I1308)&gt;BS$4,$M1322/$I1308,$M1322-SUM($I1329:BR1329))))</f>
        <v>0</v>
      </c>
      <c r="BT1329" s="166">
        <f>IF($I1308="n/a",0,IF(BT$4&lt;=$C1329,0,IF(SUM($C1329,$I1308)&gt;BT$4,$M1322/$I1308,$M1322-SUM($I1329:BS1329))))</f>
        <v>0</v>
      </c>
      <c r="BU1329" s="166">
        <f>IF($I1308="n/a",0,IF(BU$4&lt;=$C1329,0,IF(SUM($C1329,$I1308)&gt;BU$4,$M1322/$I1308,$M1322-SUM($I1329:BT1329))))</f>
        <v>0</v>
      </c>
      <c r="BV1329" s="166">
        <f>IF($I1308="n/a",0,IF(BV$4&lt;=$C1329,0,IF(SUM($C1329,$I1308)&gt;BV$4,$M1322/$I1308,$M1322-SUM($I1329:BU1329))))</f>
        <v>0</v>
      </c>
      <c r="BW1329" s="166">
        <f>IF($I1308="n/a",0,IF(BW$4&lt;=$C1329,0,IF(SUM($C1329,$I1308)&gt;BW$4,$M1322/$I1308,$M1322-SUM($I1329:BV1329))))</f>
        <v>0</v>
      </c>
      <c r="BX1329" s="166">
        <f>IF($I1308="n/a",0,IF(BX$4&lt;=$C1329,0,IF(SUM($C1329,$I1308)&gt;BX$4,$M1322/$I1308,$M1322-SUM($I1329:BW1329))))</f>
        <v>0</v>
      </c>
      <c r="BY1329" s="166">
        <f>IF($I1308="n/a",0,IF(BY$4&lt;=$C1329,0,IF(SUM($C1329,$I1308)&gt;BY$4,$M1322/$I1308,$M1322-SUM($I1329:BX1329))))</f>
        <v>0</v>
      </c>
      <c r="BZ1329" s="166">
        <f>IF($I1308="n/a",0,IF(BZ$4&lt;=$C1329,0,IF(SUM($C1329,$I1308)&gt;BZ$4,$M1322/$I1308,$M1322-SUM($I1329:BY1329))))</f>
        <v>0</v>
      </c>
      <c r="CA1329" s="166">
        <f>IF($I1308="n/a",0,IF(CA$4&lt;=$C1329,0,IF(SUM($C1329,$I1308)&gt;CA$4,$M1322/$I1308,$M1322-SUM($I1329:BZ1329))))</f>
        <v>0</v>
      </c>
      <c r="CB1329" s="166">
        <f>IF($I1308="n/a",0,IF(CB$4&lt;=$C1329,0,IF(SUM($C1329,$I1308)&gt;CB$4,$M1322/$I1308,$M1322-SUM($I1329:CA1329))))</f>
        <v>0</v>
      </c>
      <c r="CC1329" s="166">
        <f>IF($I1308="n/a",0,IF(CC$4&lt;=$C1329,0,IF(SUM($C1329,$I1308)&gt;CC$4,$M1322/$I1308,$M1322-SUM($I1329:CB1329))))</f>
        <v>0</v>
      </c>
      <c r="CD1329" s="166">
        <f>IF($I1308="n/a",0,IF(CD$4&lt;=$C1329,0,IF(SUM($C1329,$I1308)&gt;CD$4,$M1322/$I1308,$M1322-SUM($I1329:CC1329))))</f>
        <v>0</v>
      </c>
      <c r="CE1329" s="166">
        <f>IF($I1308="n/a",0,IF(CE$4&lt;=$C1329,0,IF(SUM($C1329,$I1308)&gt;CE$4,$M1322/$I1308,$M1322-SUM($I1329:CD1329))))</f>
        <v>0</v>
      </c>
      <c r="CF1329" s="166">
        <f>IF($I1308="n/a",0,IF(CF$4&lt;=$C1329,0,IF(SUM($C1329,$I1308)&gt;CF$4,$M1322/$I1308,$M1322-SUM($I1329:CE1329))))</f>
        <v>0</v>
      </c>
    </row>
    <row r="1330" spans="1:84" s="153" customFormat="1" ht="12.75" customHeight="1">
      <c r="A1330"/>
      <c r="C1330" s="197">
        <v>2020</v>
      </c>
      <c r="D1330" s="21" t="s">
        <v>49</v>
      </c>
      <c r="E1330" s="21" t="s">
        <v>185</v>
      </c>
      <c r="I1330" s="31"/>
      <c r="J1330" s="167">
        <f>IF($I1308="n/a",0,IF(J$4&lt;=$C1330,0,IF(SUM($C1330,$I1308)&gt;J$4,$N1322/$I1308,$N1322-SUM($I1330:I1330))))</f>
        <v>0</v>
      </c>
      <c r="K1330" s="167">
        <f>IF($I1308="n/a",0,IF(K$4&lt;=$C1330,0,IF(SUM($C1330,$I1308)&gt;K$4,$N1322/$I1308,$N1322-SUM($I1330:J1330))))</f>
        <v>0</v>
      </c>
      <c r="L1330" s="167">
        <f>IF($I1308="n/a",0,IF(L$4&lt;=$C1330,0,IF(SUM($C1330,$I1308)&gt;L$4,$N1322/$I1308,$N1322-SUM($I1330:K1330))))</f>
        <v>0</v>
      </c>
      <c r="M1330" s="167">
        <f>IF($I1308="n/a",0,IF(M$4&lt;=$C1330,0,IF(SUM($C1330,$I1308)&gt;M$4,$N1322/$I1308,$N1322-SUM($I1330:L1330))))</f>
        <v>0</v>
      </c>
      <c r="N1330" s="167">
        <f>IF($I1308="n/a",0,IF(N$4&lt;=$C1330,0,IF(SUM($C1330,$I1308)&gt;N$4,$N1322/$I1308,$N1322-SUM($I1330:M1330))))</f>
        <v>0</v>
      </c>
      <c r="O1330" s="167">
        <f>IF($I1308="n/a",0,IF(O$4&lt;=$C1330,0,IF(SUM($C1330,$I1308)&gt;O$4,$N1322/$I1308,$N1322-SUM($I1330:N1330))))</f>
        <v>0</v>
      </c>
      <c r="P1330" s="167">
        <f>IF($I1308="n/a",0,IF(P$4&lt;=$C1330,0,IF(SUM($C1330,$I1308)&gt;P$4,$N1322/$I1308,$N1322-SUM($I1330:O1330))))</f>
        <v>0</v>
      </c>
      <c r="Q1330" s="167">
        <f>IF($I1308="n/a",0,IF(Q$4&lt;=$C1330,0,IF(SUM($C1330,$I1308)&gt;Q$4,$N1322/$I1308,$N1322-SUM($I1330:P1330))))</f>
        <v>0</v>
      </c>
      <c r="R1330" s="167">
        <f>IF($I1308="n/a",0,IF(R$4&lt;=$C1330,0,IF(SUM($C1330,$I1308)&gt;R$4,$N1322/$I1308,$N1322-SUM($I1330:Q1330))))</f>
        <v>0</v>
      </c>
      <c r="S1330" s="167">
        <f>IF($I1308="n/a",0,IF(S$4&lt;=$C1330,0,IF(SUM($C1330,$I1308)&gt;S$4,$N1322/$I1308,$N1322-SUM($I1330:R1330))))</f>
        <v>0</v>
      </c>
      <c r="T1330" s="167">
        <f>IF($I1308="n/a",0,IF(T$4&lt;=$C1330,0,IF(SUM($C1330,$I1308)&gt;T$4,$N1322/$I1308,$N1322-SUM($I1330:S1330))))</f>
        <v>0</v>
      </c>
      <c r="U1330" s="167">
        <f>IF($I1308="n/a",0,IF(U$4&lt;=$C1330,0,IF(SUM($C1330,$I1308)&gt;U$4,$N1322/$I1308,$N1322-SUM($I1330:T1330))))</f>
        <v>0</v>
      </c>
      <c r="V1330" s="167">
        <f>IF($I1308="n/a",0,IF(V$4&lt;=$C1330,0,IF(SUM($C1330,$I1308)&gt;V$4,$N1322/$I1308,$N1322-SUM($I1330:U1330))))</f>
        <v>0</v>
      </c>
      <c r="W1330" s="167">
        <f>IF($I1308="n/a",0,IF(W$4&lt;=$C1330,0,IF(SUM($C1330,$I1308)&gt;W$4,$N1322/$I1308,$N1322-SUM($I1330:V1330))))</f>
        <v>0</v>
      </c>
      <c r="X1330" s="167">
        <f>IF($I1308="n/a",0,IF(X$4&lt;=$C1330,0,IF(SUM($C1330,$I1308)&gt;X$4,$N1322/$I1308,$N1322-SUM($I1330:W1330))))</f>
        <v>0</v>
      </c>
      <c r="Y1330" s="167">
        <f>IF($I1308="n/a",0,IF(Y$4&lt;=$C1330,0,IF(SUM($C1330,$I1308)&gt;Y$4,$N1322/$I1308,$N1322-SUM($I1330:X1330))))</f>
        <v>0</v>
      </c>
      <c r="Z1330" s="167">
        <f>IF($I1308="n/a",0,IF(Z$4&lt;=$C1330,0,IF(SUM($C1330,$I1308)&gt;Z$4,$N1322/$I1308,$N1322-SUM($I1330:Y1330))))</f>
        <v>0</v>
      </c>
      <c r="AA1330" s="167">
        <f>IF($I1308="n/a",0,IF(AA$4&lt;=$C1330,0,IF(SUM($C1330,$I1308)&gt;AA$4,$N1322/$I1308,$N1322-SUM($I1330:Z1330))))</f>
        <v>0</v>
      </c>
      <c r="AB1330" s="167">
        <f>IF($I1308="n/a",0,IF(AB$4&lt;=$C1330,0,IF(SUM($C1330,$I1308)&gt;AB$4,$N1322/$I1308,$N1322-SUM($I1330:AA1330))))</f>
        <v>0</v>
      </c>
      <c r="AC1330" s="167">
        <f>IF($I1308="n/a",0,IF(AC$4&lt;=$C1330,0,IF(SUM($C1330,$I1308)&gt;AC$4,$N1322/$I1308,$N1322-SUM($I1330:AB1330))))</f>
        <v>0</v>
      </c>
      <c r="AD1330" s="167">
        <f>IF($I1308="n/a",0,IF(AD$4&lt;=$C1330,0,IF(SUM($C1330,$I1308)&gt;AD$4,$N1322/$I1308,$N1322-SUM($I1330:AC1330))))</f>
        <v>0</v>
      </c>
      <c r="AE1330" s="167">
        <f>IF($I1308="n/a",0,IF(AE$4&lt;=$C1330,0,IF(SUM($C1330,$I1308)&gt;AE$4,$N1322/$I1308,$N1322-SUM($I1330:AD1330))))</f>
        <v>0</v>
      </c>
      <c r="AF1330" s="167">
        <f>IF($I1308="n/a",0,IF(AF$4&lt;=$C1330,0,IF(SUM($C1330,$I1308)&gt;AF$4,$N1322/$I1308,$N1322-SUM($I1330:AE1330))))</f>
        <v>0</v>
      </c>
      <c r="AG1330" s="167">
        <f>IF($I1308="n/a",0,IF(AG$4&lt;=$C1330,0,IF(SUM($C1330,$I1308)&gt;AG$4,$N1322/$I1308,$N1322-SUM($I1330:AF1330))))</f>
        <v>0</v>
      </c>
      <c r="AH1330" s="167">
        <f>IF($I1308="n/a",0,IF(AH$4&lt;=$C1330,0,IF(SUM($C1330,$I1308)&gt;AH$4,$N1322/$I1308,$N1322-SUM($I1330:AG1330))))</f>
        <v>0</v>
      </c>
      <c r="AI1330" s="167">
        <f>IF($I1308="n/a",0,IF(AI$4&lt;=$C1330,0,IF(SUM($C1330,$I1308)&gt;AI$4,$N1322/$I1308,$N1322-SUM($I1330:AH1330))))</f>
        <v>0</v>
      </c>
      <c r="AJ1330" s="167">
        <f>IF($I1308="n/a",0,IF(AJ$4&lt;=$C1330,0,IF(SUM($C1330,$I1308)&gt;AJ$4,$N1322/$I1308,$N1322-SUM($I1330:AI1330))))</f>
        <v>0</v>
      </c>
      <c r="AK1330" s="167">
        <f>IF($I1308="n/a",0,IF(AK$4&lt;=$C1330,0,IF(SUM($C1330,$I1308)&gt;AK$4,$N1322/$I1308,$N1322-SUM($I1330:AJ1330))))</f>
        <v>0</v>
      </c>
      <c r="AL1330" s="167">
        <f>IF($I1308="n/a",0,IF(AL$4&lt;=$C1330,0,IF(SUM($C1330,$I1308)&gt;AL$4,$N1322/$I1308,$N1322-SUM($I1330:AK1330))))</f>
        <v>0</v>
      </c>
      <c r="AM1330" s="167">
        <f>IF($I1308="n/a",0,IF(AM$4&lt;=$C1330,0,IF(SUM($C1330,$I1308)&gt;AM$4,$N1322/$I1308,$N1322-SUM($I1330:AL1330))))</f>
        <v>0</v>
      </c>
      <c r="AN1330" s="167">
        <f>IF($I1308="n/a",0,IF(AN$4&lt;=$C1330,0,IF(SUM($C1330,$I1308)&gt;AN$4,$N1322/$I1308,$N1322-SUM($I1330:AM1330))))</f>
        <v>0</v>
      </c>
      <c r="AO1330" s="167">
        <f>IF($I1308="n/a",0,IF(AO$4&lt;=$C1330,0,IF(SUM($C1330,$I1308)&gt;AO$4,$N1322/$I1308,$N1322-SUM($I1330:AN1330))))</f>
        <v>0</v>
      </c>
      <c r="AP1330" s="167">
        <f>IF($I1308="n/a",0,IF(AP$4&lt;=$C1330,0,IF(SUM($C1330,$I1308)&gt;AP$4,$N1322/$I1308,$N1322-SUM($I1330:AO1330))))</f>
        <v>0</v>
      </c>
      <c r="AQ1330" s="167">
        <f>IF($I1308="n/a",0,IF(AQ$4&lt;=$C1330,0,IF(SUM($C1330,$I1308)&gt;AQ$4,$N1322/$I1308,$N1322-SUM($I1330:AP1330))))</f>
        <v>0</v>
      </c>
      <c r="AR1330" s="167">
        <f>IF($I1308="n/a",0,IF(AR$4&lt;=$C1330,0,IF(SUM($C1330,$I1308)&gt;AR$4,$N1322/$I1308,$N1322-SUM($I1330:AQ1330))))</f>
        <v>0</v>
      </c>
      <c r="AS1330" s="167">
        <f>IF($I1308="n/a",0,IF(AS$4&lt;=$C1330,0,IF(SUM($C1330,$I1308)&gt;AS$4,$N1322/$I1308,$N1322-SUM($I1330:AR1330))))</f>
        <v>0</v>
      </c>
      <c r="AT1330" s="167">
        <f>IF($I1308="n/a",0,IF(AT$4&lt;=$C1330,0,IF(SUM($C1330,$I1308)&gt;AT$4,$N1322/$I1308,$N1322-SUM($I1330:AS1330))))</f>
        <v>0</v>
      </c>
      <c r="AU1330" s="167">
        <f>IF($I1308="n/a",0,IF(AU$4&lt;=$C1330,0,IF(SUM($C1330,$I1308)&gt;AU$4,$N1322/$I1308,$N1322-SUM($I1330:AT1330))))</f>
        <v>0</v>
      </c>
      <c r="AV1330" s="167">
        <f>IF($I1308="n/a",0,IF(AV$4&lt;=$C1330,0,IF(SUM($C1330,$I1308)&gt;AV$4,$N1322/$I1308,$N1322-SUM($I1330:AU1330))))</f>
        <v>0</v>
      </c>
      <c r="AW1330" s="167">
        <f>IF($I1308="n/a",0,IF(AW$4&lt;=$C1330,0,IF(SUM($C1330,$I1308)&gt;AW$4,$N1322/$I1308,$N1322-SUM($I1330:AV1330))))</f>
        <v>0</v>
      </c>
      <c r="AX1330" s="167">
        <f>IF($I1308="n/a",0,IF(AX$4&lt;=$C1330,0,IF(SUM($C1330,$I1308)&gt;AX$4,$N1322/$I1308,$N1322-SUM($I1330:AW1330))))</f>
        <v>0</v>
      </c>
      <c r="AY1330" s="167">
        <f>IF($I1308="n/a",0,IF(AY$4&lt;=$C1330,0,IF(SUM($C1330,$I1308)&gt;AY$4,$N1322/$I1308,$N1322-SUM($I1330:AX1330))))</f>
        <v>0</v>
      </c>
      <c r="AZ1330" s="167">
        <f>IF($I1308="n/a",0,IF(AZ$4&lt;=$C1330,0,IF(SUM($C1330,$I1308)&gt;AZ$4,$N1322/$I1308,$N1322-SUM($I1330:AY1330))))</f>
        <v>0</v>
      </c>
      <c r="BA1330" s="167">
        <f>IF($I1308="n/a",0,IF(BA$4&lt;=$C1330,0,IF(SUM($C1330,$I1308)&gt;BA$4,$N1322/$I1308,$N1322-SUM($I1330:AZ1330))))</f>
        <v>0</v>
      </c>
      <c r="BB1330" s="167">
        <f>IF($I1308="n/a",0,IF(BB$4&lt;=$C1330,0,IF(SUM($C1330,$I1308)&gt;BB$4,$N1322/$I1308,$N1322-SUM($I1330:BA1330))))</f>
        <v>0</v>
      </c>
      <c r="BC1330" s="167">
        <f>IF($I1308="n/a",0,IF(BC$4&lt;=$C1330,0,IF(SUM($C1330,$I1308)&gt;BC$4,$N1322/$I1308,$N1322-SUM($I1330:BB1330))))</f>
        <v>0</v>
      </c>
      <c r="BD1330" s="167">
        <f>IF($I1308="n/a",0,IF(BD$4&lt;=$C1330,0,IF(SUM($C1330,$I1308)&gt;BD$4,$N1322/$I1308,$N1322-SUM($I1330:BC1330))))</f>
        <v>0</v>
      </c>
      <c r="BE1330" s="167">
        <f>IF($I1308="n/a",0,IF(BE$4&lt;=$C1330,0,IF(SUM($C1330,$I1308)&gt;BE$4,$N1322/$I1308,$N1322-SUM($I1330:BD1330))))</f>
        <v>0</v>
      </c>
      <c r="BF1330" s="167">
        <f>IF($I1308="n/a",0,IF(BF$4&lt;=$C1330,0,IF(SUM($C1330,$I1308)&gt;BF$4,$N1322/$I1308,$N1322-SUM($I1330:BE1330))))</f>
        <v>0</v>
      </c>
      <c r="BG1330" s="167">
        <f>IF($I1308="n/a",0,IF(BG$4&lt;=$C1330,0,IF(SUM($C1330,$I1308)&gt;BG$4,$N1322/$I1308,$N1322-SUM($I1330:BF1330))))</f>
        <v>0</v>
      </c>
      <c r="BH1330" s="167">
        <f>IF($I1308="n/a",0,IF(BH$4&lt;=$C1330,0,IF(SUM($C1330,$I1308)&gt;BH$4,$N1322/$I1308,$N1322-SUM($I1330:BG1330))))</f>
        <v>0</v>
      </c>
      <c r="BI1330" s="167">
        <f>IF($I1308="n/a",0,IF(BI$4&lt;=$C1330,0,IF(SUM($C1330,$I1308)&gt;BI$4,$N1322/$I1308,$N1322-SUM($I1330:BH1330))))</f>
        <v>0</v>
      </c>
      <c r="BJ1330" s="167">
        <f>IF($I1308="n/a",0,IF(BJ$4&lt;=$C1330,0,IF(SUM($C1330,$I1308)&gt;BJ$4,$N1322/$I1308,$N1322-SUM($I1330:BI1330))))</f>
        <v>0</v>
      </c>
      <c r="BK1330" s="167">
        <f>IF($I1308="n/a",0,IF(BK$4&lt;=$C1330,0,IF(SUM($C1330,$I1308)&gt;BK$4,$N1322/$I1308,$N1322-SUM($I1330:BJ1330))))</f>
        <v>0</v>
      </c>
      <c r="BL1330" s="167">
        <f>IF($I1308="n/a",0,IF(BL$4&lt;=$C1330,0,IF(SUM($C1330,$I1308)&gt;BL$4,$N1322/$I1308,$N1322-SUM($I1330:BK1330))))</f>
        <v>0</v>
      </c>
      <c r="BM1330" s="167">
        <f>IF($I1308="n/a",0,IF(BM$4&lt;=$C1330,0,IF(SUM($C1330,$I1308)&gt;BM$4,$N1322/$I1308,$N1322-SUM($I1330:BL1330))))</f>
        <v>0</v>
      </c>
      <c r="BN1330" s="167">
        <f>IF($I1308="n/a",0,IF(BN$4&lt;=$C1330,0,IF(SUM($C1330,$I1308)&gt;BN$4,$N1322/$I1308,$N1322-SUM($I1330:BM1330))))</f>
        <v>0</v>
      </c>
      <c r="BO1330" s="167">
        <f>IF($I1308="n/a",0,IF(BO$4&lt;=$C1330,0,IF(SUM($C1330,$I1308)&gt;BO$4,$N1322/$I1308,$N1322-SUM($I1330:BN1330))))</f>
        <v>0</v>
      </c>
      <c r="BP1330" s="167">
        <f>IF($I1308="n/a",0,IF(BP$4&lt;=$C1330,0,IF(SUM($C1330,$I1308)&gt;BP$4,$N1322/$I1308,$N1322-SUM($I1330:BO1330))))</f>
        <v>0</v>
      </c>
      <c r="BQ1330" s="167">
        <f>IF($I1308="n/a",0,IF(BQ$4&lt;=$C1330,0,IF(SUM($C1330,$I1308)&gt;BQ$4,$N1322/$I1308,$N1322-SUM($I1330:BP1330))))</f>
        <v>0</v>
      </c>
      <c r="BR1330" s="167">
        <f>IF($I1308="n/a",0,IF(BR$4&lt;=$C1330,0,IF(SUM($C1330,$I1308)&gt;BR$4,$N1322/$I1308,$N1322-SUM($I1330:BQ1330))))</f>
        <v>0</v>
      </c>
      <c r="BS1330" s="167">
        <f>IF($I1308="n/a",0,IF(BS$4&lt;=$C1330,0,IF(SUM($C1330,$I1308)&gt;BS$4,$N1322/$I1308,$N1322-SUM($I1330:BR1330))))</f>
        <v>0</v>
      </c>
      <c r="BT1330" s="167">
        <f>IF($I1308="n/a",0,IF(BT$4&lt;=$C1330,0,IF(SUM($C1330,$I1308)&gt;BT$4,$N1322/$I1308,$N1322-SUM($I1330:BS1330))))</f>
        <v>0</v>
      </c>
      <c r="BU1330" s="167">
        <f>IF($I1308="n/a",0,IF(BU$4&lt;=$C1330,0,IF(SUM($C1330,$I1308)&gt;BU$4,$N1322/$I1308,$N1322-SUM($I1330:BT1330))))</f>
        <v>0</v>
      </c>
      <c r="BV1330" s="167">
        <f>IF($I1308="n/a",0,IF(BV$4&lt;=$C1330,0,IF(SUM($C1330,$I1308)&gt;BV$4,$N1322/$I1308,$N1322-SUM($I1330:BU1330))))</f>
        <v>0</v>
      </c>
      <c r="BW1330" s="167">
        <f>IF($I1308="n/a",0,IF(BW$4&lt;=$C1330,0,IF(SUM($C1330,$I1308)&gt;BW$4,$N1322/$I1308,$N1322-SUM($I1330:BV1330))))</f>
        <v>0</v>
      </c>
      <c r="BX1330" s="167">
        <f>IF($I1308="n/a",0,IF(BX$4&lt;=$C1330,0,IF(SUM($C1330,$I1308)&gt;BX$4,$N1322/$I1308,$N1322-SUM($I1330:BW1330))))</f>
        <v>0</v>
      </c>
      <c r="BY1330" s="167">
        <f>IF($I1308="n/a",0,IF(BY$4&lt;=$C1330,0,IF(SUM($C1330,$I1308)&gt;BY$4,$N1322/$I1308,$N1322-SUM($I1330:BX1330))))</f>
        <v>0</v>
      </c>
      <c r="BZ1330" s="167">
        <f>IF($I1308="n/a",0,IF(BZ$4&lt;=$C1330,0,IF(SUM($C1330,$I1308)&gt;BZ$4,$N1322/$I1308,$N1322-SUM($I1330:BY1330))))</f>
        <v>0</v>
      </c>
      <c r="CA1330" s="167">
        <f>IF($I1308="n/a",0,IF(CA$4&lt;=$C1330,0,IF(SUM($C1330,$I1308)&gt;CA$4,$N1322/$I1308,$N1322-SUM($I1330:BZ1330))))</f>
        <v>0</v>
      </c>
      <c r="CB1330" s="167">
        <f>IF($I1308="n/a",0,IF(CB$4&lt;=$C1330,0,IF(SUM($C1330,$I1308)&gt;CB$4,$N1322/$I1308,$N1322-SUM($I1330:CA1330))))</f>
        <v>0</v>
      </c>
      <c r="CC1330" s="167">
        <f>IF($I1308="n/a",0,IF(CC$4&lt;=$C1330,0,IF(SUM($C1330,$I1308)&gt;CC$4,$N1322/$I1308,$N1322-SUM($I1330:CB1330))))</f>
        <v>0</v>
      </c>
      <c r="CD1330" s="167">
        <f>IF($I1308="n/a",0,IF(CD$4&lt;=$C1330,0,IF(SUM($C1330,$I1308)&gt;CD$4,$N1322/$I1308,$N1322-SUM($I1330:CC1330))))</f>
        <v>0</v>
      </c>
      <c r="CE1330" s="167">
        <f>IF($I1308="n/a",0,IF(CE$4&lt;=$C1330,0,IF(SUM($C1330,$I1308)&gt;CE$4,$N1322/$I1308,$N1322-SUM($I1330:CD1330))))</f>
        <v>0</v>
      </c>
      <c r="CF1330" s="167">
        <f>IF($I1308="n/a",0,IF(CF$4&lt;=$C1330,0,IF(SUM($C1330,$I1308)&gt;CF$4,$N1322/$I1308,$N1322-SUM($I1330:CE1330))))</f>
        <v>0</v>
      </c>
    </row>
    <row r="1331" spans="1:84" s="7" customFormat="1" ht="12.75" customHeight="1">
      <c r="A1331" s="213"/>
      <c r="C1331" s="197">
        <v>2021</v>
      </c>
      <c r="D1331" s="21" t="s">
        <v>50</v>
      </c>
      <c r="E1331" s="214" t="s">
        <v>185</v>
      </c>
      <c r="I1331" s="33"/>
      <c r="J1331" s="33">
        <f>IF($I1308="n/a",0,IF(J$4&lt;=$C1331,0,IF(SUM($C1331,$I1308)&gt;J$4,$O1322/$I1308,$O1322-SUM($I1331:I1331))))</f>
        <v>0</v>
      </c>
      <c r="K1331" s="33">
        <f>IF($I1308="n/a",0,IF(K$4&lt;=$C1331,0,IF(SUM($C1331,$I1308)&gt;K$4,$O1322/$I1308,$O1322-SUM($I1331:J1331))))</f>
        <v>0</v>
      </c>
      <c r="L1331" s="33">
        <f>IF($I1308="n/a",0,IF(L$4&lt;=$C1331,0,IF(SUM($C1331,$I1308)&gt;L$4,$O1322/$I1308,$O1322-SUM($I1331:K1331))))</f>
        <v>0</v>
      </c>
      <c r="M1331" s="33">
        <f>IF($I1308="n/a",0,IF(M$4&lt;=$C1331,0,IF(SUM($C1331,$I1308)&gt;M$4,$O1322/$I1308,$O1322-SUM($I1331:L1331))))</f>
        <v>0</v>
      </c>
      <c r="N1331" s="33">
        <f>IF($I1308="n/a",0,IF(N$4&lt;=$C1331,0,IF(SUM($C1331,$I1308)&gt;N$4,$O1322/$I1308,$O1322-SUM($I1331:M1331))))</f>
        <v>0</v>
      </c>
      <c r="O1331" s="33">
        <f>IF($I1308="n/a",0,IF(O$4&lt;=$C1331,0,IF(SUM($C1331,$I1308)&gt;O$4,$O1322/$I1308,$O1322-SUM($I1331:N1331))))</f>
        <v>0</v>
      </c>
      <c r="P1331" s="33">
        <f>IF($I1308="n/a",0,IF(P$4&lt;=$C1331,0,IF(SUM($C1331,$I1308)&gt;P$4,$O1322/$I1308,$O1322-SUM($I1331:O1331))))</f>
        <v>0</v>
      </c>
      <c r="Q1331" s="33">
        <f>IF($I1308="n/a",0,IF(Q$4&lt;=$C1331,0,IF(SUM($C1331,$I1308)&gt;Q$4,$O1322/$I1308,$O1322-SUM($I1331:P1331))))</f>
        <v>0</v>
      </c>
      <c r="R1331" s="33">
        <f>IF($I1308="n/a",0,IF(R$4&lt;=$C1331,0,IF(SUM($C1331,$I1308)&gt;R$4,$O1322/$I1308,$O1322-SUM($I1331:Q1331))))</f>
        <v>0</v>
      </c>
      <c r="S1331" s="33">
        <f>IF($I1308="n/a",0,IF(S$4&lt;=$C1331,0,IF(SUM($C1331,$I1308)&gt;S$4,$O1322/$I1308,$O1322-SUM($I1331:R1331))))</f>
        <v>0</v>
      </c>
      <c r="T1331" s="33">
        <f>IF($I1308="n/a",0,IF(T$4&lt;=$C1331,0,IF(SUM($C1331,$I1308)&gt;T$4,$O1322/$I1308,$O1322-SUM($I1331:S1331))))</f>
        <v>0</v>
      </c>
      <c r="U1331" s="33">
        <f>IF($I1308="n/a",0,IF(U$4&lt;=$C1331,0,IF(SUM($C1331,$I1308)&gt;U$4,$O1322/$I1308,$O1322-SUM($I1331:T1331))))</f>
        <v>0</v>
      </c>
      <c r="V1331" s="33">
        <f>IF($I1308="n/a",0,IF(V$4&lt;=$C1331,0,IF(SUM($C1331,$I1308)&gt;V$4,$O1322/$I1308,$O1322-SUM($I1331:U1331))))</f>
        <v>0</v>
      </c>
      <c r="W1331" s="33">
        <f>IF($I1308="n/a",0,IF(W$4&lt;=$C1331,0,IF(SUM($C1331,$I1308)&gt;W$4,$O1322/$I1308,$O1322-SUM($I1331:V1331))))</f>
        <v>0</v>
      </c>
      <c r="X1331" s="33">
        <f>IF($I1308="n/a",0,IF(X$4&lt;=$C1331,0,IF(SUM($C1331,$I1308)&gt;X$4,$O1322/$I1308,$O1322-SUM($I1331:W1331))))</f>
        <v>0</v>
      </c>
      <c r="Y1331" s="33">
        <f>IF($I1308="n/a",0,IF(Y$4&lt;=$C1331,0,IF(SUM($C1331,$I1308)&gt;Y$4,$O1322/$I1308,$O1322-SUM($I1331:X1331))))</f>
        <v>0</v>
      </c>
      <c r="Z1331" s="33">
        <f>IF($I1308="n/a",0,IF(Z$4&lt;=$C1331,0,IF(SUM($C1331,$I1308)&gt;Z$4,$O1322/$I1308,$O1322-SUM($I1331:Y1331))))</f>
        <v>0</v>
      </c>
      <c r="AA1331" s="33">
        <f>IF($I1308="n/a",0,IF(AA$4&lt;=$C1331,0,IF(SUM($C1331,$I1308)&gt;AA$4,$O1322/$I1308,$O1322-SUM($I1331:Z1331))))</f>
        <v>0</v>
      </c>
      <c r="AB1331" s="33">
        <f>IF($I1308="n/a",0,IF(AB$4&lt;=$C1331,0,IF(SUM($C1331,$I1308)&gt;AB$4,$O1322/$I1308,$O1322-SUM($I1331:AA1331))))</f>
        <v>0</v>
      </c>
      <c r="AC1331" s="33">
        <f>IF($I1308="n/a",0,IF(AC$4&lt;=$C1331,0,IF(SUM($C1331,$I1308)&gt;AC$4,$O1322/$I1308,$O1322-SUM($I1331:AB1331))))</f>
        <v>0</v>
      </c>
      <c r="AD1331" s="33">
        <f>IF($I1308="n/a",0,IF(AD$4&lt;=$C1331,0,IF(SUM($C1331,$I1308)&gt;AD$4,$O1322/$I1308,$O1322-SUM($I1331:AC1331))))</f>
        <v>0</v>
      </c>
      <c r="AE1331" s="33">
        <f>IF($I1308="n/a",0,IF(AE$4&lt;=$C1331,0,IF(SUM($C1331,$I1308)&gt;AE$4,$O1322/$I1308,$O1322-SUM($I1331:AD1331))))</f>
        <v>0</v>
      </c>
      <c r="AF1331" s="33">
        <f>IF($I1308="n/a",0,IF(AF$4&lt;=$C1331,0,IF(SUM($C1331,$I1308)&gt;AF$4,$O1322/$I1308,$O1322-SUM($I1331:AE1331))))</f>
        <v>0</v>
      </c>
      <c r="AG1331" s="33">
        <f>IF($I1308="n/a",0,IF(AG$4&lt;=$C1331,0,IF(SUM($C1331,$I1308)&gt;AG$4,$O1322/$I1308,$O1322-SUM($I1331:AF1331))))</f>
        <v>0</v>
      </c>
      <c r="AH1331" s="33">
        <f>IF($I1308="n/a",0,IF(AH$4&lt;=$C1331,0,IF(SUM($C1331,$I1308)&gt;AH$4,$O1322/$I1308,$O1322-SUM($I1331:AG1331))))</f>
        <v>0</v>
      </c>
      <c r="AI1331" s="33">
        <f>IF($I1308="n/a",0,IF(AI$4&lt;=$C1331,0,IF(SUM($C1331,$I1308)&gt;AI$4,$O1322/$I1308,$O1322-SUM($I1331:AH1331))))</f>
        <v>0</v>
      </c>
      <c r="AJ1331" s="33">
        <f>IF($I1308="n/a",0,IF(AJ$4&lt;=$C1331,0,IF(SUM($C1331,$I1308)&gt;AJ$4,$O1322/$I1308,$O1322-SUM($I1331:AI1331))))</f>
        <v>0</v>
      </c>
      <c r="AK1331" s="33">
        <f>IF($I1308="n/a",0,IF(AK$4&lt;=$C1331,0,IF(SUM($C1331,$I1308)&gt;AK$4,$O1322/$I1308,$O1322-SUM($I1331:AJ1331))))</f>
        <v>0</v>
      </c>
      <c r="AL1331" s="33">
        <f>IF($I1308="n/a",0,IF(AL$4&lt;=$C1331,0,IF(SUM($C1331,$I1308)&gt;AL$4,$O1322/$I1308,$O1322-SUM($I1331:AK1331))))</f>
        <v>0</v>
      </c>
      <c r="AM1331" s="33">
        <f>IF($I1308="n/a",0,IF(AM$4&lt;=$C1331,0,IF(SUM($C1331,$I1308)&gt;AM$4,$O1322/$I1308,$O1322-SUM($I1331:AL1331))))</f>
        <v>0</v>
      </c>
      <c r="AN1331" s="33">
        <f>IF($I1308="n/a",0,IF(AN$4&lt;=$C1331,0,IF(SUM($C1331,$I1308)&gt;AN$4,$O1322/$I1308,$O1322-SUM($I1331:AM1331))))</f>
        <v>0</v>
      </c>
      <c r="AO1331" s="33">
        <f>IF($I1308="n/a",0,IF(AO$4&lt;=$C1331,0,IF(SUM($C1331,$I1308)&gt;AO$4,$O1322/$I1308,$O1322-SUM($I1331:AN1331))))</f>
        <v>0</v>
      </c>
      <c r="AP1331" s="33">
        <f>IF($I1308="n/a",0,IF(AP$4&lt;=$C1331,0,IF(SUM($C1331,$I1308)&gt;AP$4,$O1322/$I1308,$O1322-SUM($I1331:AO1331))))</f>
        <v>0</v>
      </c>
      <c r="AQ1331" s="33">
        <f>IF($I1308="n/a",0,IF(AQ$4&lt;=$C1331,0,IF(SUM($C1331,$I1308)&gt;AQ$4,$O1322/$I1308,$O1322-SUM($I1331:AP1331))))</f>
        <v>0</v>
      </c>
      <c r="AR1331" s="33">
        <f>IF($I1308="n/a",0,IF(AR$4&lt;=$C1331,0,IF(SUM($C1331,$I1308)&gt;AR$4,$O1322/$I1308,$O1322-SUM($I1331:AQ1331))))</f>
        <v>0</v>
      </c>
      <c r="AS1331" s="33">
        <f>IF($I1308="n/a",0,IF(AS$4&lt;=$C1331,0,IF(SUM($C1331,$I1308)&gt;AS$4,$O1322/$I1308,$O1322-SUM($I1331:AR1331))))</f>
        <v>0</v>
      </c>
      <c r="AT1331" s="33">
        <f>IF($I1308="n/a",0,IF(AT$4&lt;=$C1331,0,IF(SUM($C1331,$I1308)&gt;AT$4,$O1322/$I1308,$O1322-SUM($I1331:AS1331))))</f>
        <v>0</v>
      </c>
      <c r="AU1331" s="33">
        <f>IF($I1308="n/a",0,IF(AU$4&lt;=$C1331,0,IF(SUM($C1331,$I1308)&gt;AU$4,$O1322/$I1308,$O1322-SUM($I1331:AT1331))))</f>
        <v>0</v>
      </c>
      <c r="AV1331" s="33">
        <f>IF($I1308="n/a",0,IF(AV$4&lt;=$C1331,0,IF(SUM($C1331,$I1308)&gt;AV$4,$O1322/$I1308,$O1322-SUM($I1331:AU1331))))</f>
        <v>0</v>
      </c>
      <c r="AW1331" s="33">
        <f>IF($I1308="n/a",0,IF(AW$4&lt;=$C1331,0,IF(SUM($C1331,$I1308)&gt;AW$4,$O1322/$I1308,$O1322-SUM($I1331:AV1331))))</f>
        <v>0</v>
      </c>
      <c r="AX1331" s="33">
        <f>IF($I1308="n/a",0,IF(AX$4&lt;=$C1331,0,IF(SUM($C1331,$I1308)&gt;AX$4,$O1322/$I1308,$O1322-SUM($I1331:AW1331))))</f>
        <v>0</v>
      </c>
      <c r="AY1331" s="33">
        <f>IF($I1308="n/a",0,IF(AY$4&lt;=$C1331,0,IF(SUM($C1331,$I1308)&gt;AY$4,$O1322/$I1308,$O1322-SUM($I1331:AX1331))))</f>
        <v>0</v>
      </c>
      <c r="AZ1331" s="33">
        <f>IF($I1308="n/a",0,IF(AZ$4&lt;=$C1331,0,IF(SUM($C1331,$I1308)&gt;AZ$4,$O1322/$I1308,$O1322-SUM($I1331:AY1331))))</f>
        <v>0</v>
      </c>
      <c r="BA1331" s="33">
        <f>IF($I1308="n/a",0,IF(BA$4&lt;=$C1331,0,IF(SUM($C1331,$I1308)&gt;BA$4,$O1322/$I1308,$O1322-SUM($I1331:AZ1331))))</f>
        <v>0</v>
      </c>
      <c r="BB1331" s="33">
        <f>IF($I1308="n/a",0,IF(BB$4&lt;=$C1331,0,IF(SUM($C1331,$I1308)&gt;BB$4,$O1322/$I1308,$O1322-SUM($I1331:BA1331))))</f>
        <v>0</v>
      </c>
      <c r="BC1331" s="33">
        <f>IF($I1308="n/a",0,IF(BC$4&lt;=$C1331,0,IF(SUM($C1331,$I1308)&gt;BC$4,$O1322/$I1308,$O1322-SUM($I1331:BB1331))))</f>
        <v>0</v>
      </c>
      <c r="BD1331" s="33">
        <f>IF($I1308="n/a",0,IF(BD$4&lt;=$C1331,0,IF(SUM($C1331,$I1308)&gt;BD$4,$O1322/$I1308,$O1322-SUM($I1331:BC1331))))</f>
        <v>0</v>
      </c>
      <c r="BE1331" s="33">
        <f>IF($I1308="n/a",0,IF(BE$4&lt;=$C1331,0,IF(SUM($C1331,$I1308)&gt;BE$4,$O1322/$I1308,$O1322-SUM($I1331:BD1331))))</f>
        <v>0</v>
      </c>
      <c r="BF1331" s="33">
        <f>IF($I1308="n/a",0,IF(BF$4&lt;=$C1331,0,IF(SUM($C1331,$I1308)&gt;BF$4,$O1322/$I1308,$O1322-SUM($I1331:BE1331))))</f>
        <v>0</v>
      </c>
      <c r="BG1331" s="33">
        <f>IF($I1308="n/a",0,IF(BG$4&lt;=$C1331,0,IF(SUM($C1331,$I1308)&gt;BG$4,$O1322/$I1308,$O1322-SUM($I1331:BF1331))))</f>
        <v>0</v>
      </c>
      <c r="BH1331" s="33">
        <f>IF($I1308="n/a",0,IF(BH$4&lt;=$C1331,0,IF(SUM($C1331,$I1308)&gt;BH$4,$O1322/$I1308,$O1322-SUM($I1331:BG1331))))</f>
        <v>0</v>
      </c>
      <c r="BI1331" s="33">
        <f>IF($I1308="n/a",0,IF(BI$4&lt;=$C1331,0,IF(SUM($C1331,$I1308)&gt;BI$4,$O1322/$I1308,$O1322-SUM($I1331:BH1331))))</f>
        <v>0</v>
      </c>
      <c r="BJ1331" s="33">
        <f>IF($I1308="n/a",0,IF(BJ$4&lt;=$C1331,0,IF(SUM($C1331,$I1308)&gt;BJ$4,$O1322/$I1308,$O1322-SUM($I1331:BI1331))))</f>
        <v>0</v>
      </c>
      <c r="BK1331" s="33">
        <f>IF($I1308="n/a",0,IF(BK$4&lt;=$C1331,0,IF(SUM($C1331,$I1308)&gt;BK$4,$O1322/$I1308,$O1322-SUM($I1331:BJ1331))))</f>
        <v>0</v>
      </c>
      <c r="BL1331" s="33">
        <f>IF($I1308="n/a",0,IF(BL$4&lt;=$C1331,0,IF(SUM($C1331,$I1308)&gt;BL$4,$O1322/$I1308,$O1322-SUM($I1331:BK1331))))</f>
        <v>0</v>
      </c>
      <c r="BM1331" s="33">
        <f>IF($I1308="n/a",0,IF(BM$4&lt;=$C1331,0,IF(SUM($C1331,$I1308)&gt;BM$4,$O1322/$I1308,$O1322-SUM($I1331:BL1331))))</f>
        <v>0</v>
      </c>
      <c r="BN1331" s="33">
        <f>IF($I1308="n/a",0,IF(BN$4&lt;=$C1331,0,IF(SUM($C1331,$I1308)&gt;BN$4,$O1322/$I1308,$O1322-SUM($I1331:BM1331))))</f>
        <v>0</v>
      </c>
      <c r="BO1331" s="33">
        <f>IF($I1308="n/a",0,IF(BO$4&lt;=$C1331,0,IF(SUM($C1331,$I1308)&gt;BO$4,$O1322/$I1308,$O1322-SUM($I1331:BN1331))))</f>
        <v>0</v>
      </c>
      <c r="BP1331" s="33">
        <f>IF($I1308="n/a",0,IF(BP$4&lt;=$C1331,0,IF(SUM($C1331,$I1308)&gt;BP$4,$O1322/$I1308,$O1322-SUM($I1331:BO1331))))</f>
        <v>0</v>
      </c>
      <c r="BQ1331" s="33">
        <f>IF($I1308="n/a",0,IF(BQ$4&lt;=$C1331,0,IF(SUM($C1331,$I1308)&gt;BQ$4,$O1322/$I1308,$O1322-SUM($I1331:BP1331))))</f>
        <v>0</v>
      </c>
      <c r="BR1331" s="33">
        <f>IF($I1308="n/a",0,IF(BR$4&lt;=$C1331,0,IF(SUM($C1331,$I1308)&gt;BR$4,$O1322/$I1308,$O1322-SUM($I1331:BQ1331))))</f>
        <v>0</v>
      </c>
      <c r="BS1331" s="33">
        <f>IF($I1308="n/a",0,IF(BS$4&lt;=$C1331,0,IF(SUM($C1331,$I1308)&gt;BS$4,$O1322/$I1308,$O1322-SUM($I1331:BR1331))))</f>
        <v>0</v>
      </c>
      <c r="BT1331" s="33">
        <f>IF($I1308="n/a",0,IF(BT$4&lt;=$C1331,0,IF(SUM($C1331,$I1308)&gt;BT$4,$O1322/$I1308,$O1322-SUM($I1331:BS1331))))</f>
        <v>0</v>
      </c>
      <c r="BU1331" s="33">
        <f>IF($I1308="n/a",0,IF(BU$4&lt;=$C1331,0,IF(SUM($C1331,$I1308)&gt;BU$4,$O1322/$I1308,$O1322-SUM($I1331:BT1331))))</f>
        <v>0</v>
      </c>
      <c r="BV1331" s="33">
        <f>IF($I1308="n/a",0,IF(BV$4&lt;=$C1331,0,IF(SUM($C1331,$I1308)&gt;BV$4,$O1322/$I1308,$O1322-SUM($I1331:BU1331))))</f>
        <v>0</v>
      </c>
      <c r="BW1331" s="33">
        <f>IF($I1308="n/a",0,IF(BW$4&lt;=$C1331,0,IF(SUM($C1331,$I1308)&gt;BW$4,$O1322/$I1308,$O1322-SUM($I1331:BV1331))))</f>
        <v>0</v>
      </c>
      <c r="BX1331" s="33">
        <f>IF($I1308="n/a",0,IF(BX$4&lt;=$C1331,0,IF(SUM($C1331,$I1308)&gt;BX$4,$O1322/$I1308,$O1322-SUM($I1331:BW1331))))</f>
        <v>0</v>
      </c>
      <c r="BY1331" s="33">
        <f>IF($I1308="n/a",0,IF(BY$4&lt;=$C1331,0,IF(SUM($C1331,$I1308)&gt;BY$4,$O1322/$I1308,$O1322-SUM($I1331:BX1331))))</f>
        <v>0</v>
      </c>
      <c r="BZ1331" s="33">
        <f>IF($I1308="n/a",0,IF(BZ$4&lt;=$C1331,0,IF(SUM($C1331,$I1308)&gt;BZ$4,$O1322/$I1308,$O1322-SUM($I1331:BY1331))))</f>
        <v>0</v>
      </c>
      <c r="CA1331" s="33">
        <f>IF($I1308="n/a",0,IF(CA$4&lt;=$C1331,0,IF(SUM($C1331,$I1308)&gt;CA$4,$O1322/$I1308,$O1322-SUM($I1331:BZ1331))))</f>
        <v>0</v>
      </c>
      <c r="CB1331" s="33">
        <f>IF($I1308="n/a",0,IF(CB$4&lt;=$C1331,0,IF(SUM($C1331,$I1308)&gt;CB$4,$O1322/$I1308,$O1322-SUM($I1331:CA1331))))</f>
        <v>0</v>
      </c>
      <c r="CC1331" s="33">
        <f>IF($I1308="n/a",0,IF(CC$4&lt;=$C1331,0,IF(SUM($C1331,$I1308)&gt;CC$4,$O1322/$I1308,$O1322-SUM($I1331:CB1331))))</f>
        <v>0</v>
      </c>
      <c r="CD1331" s="33">
        <f>IF($I1308="n/a",0,IF(CD$4&lt;=$C1331,0,IF(SUM($C1331,$I1308)&gt;CD$4,$O1322/$I1308,$O1322-SUM($I1331:CC1331))))</f>
        <v>0</v>
      </c>
      <c r="CE1331" s="33">
        <f>IF($I1308="n/a",0,IF(CE$4&lt;=$C1331,0,IF(SUM($C1331,$I1308)&gt;CE$4,$O1322/$I1308,$O1322-SUM($I1331:CD1331))))</f>
        <v>0</v>
      </c>
      <c r="CF1331" s="33">
        <f>IF($I1308="n/a",0,IF(CF$4&lt;=$C1331,0,IF(SUM($C1331,$I1308)&gt;CF$4,$O1322/$I1308,$O1322-SUM($I1331:CE1331))))</f>
        <v>0</v>
      </c>
    </row>
    <row r="1332" spans="1:84" s="7" customFormat="1" ht="12.75" customHeight="1">
      <c r="A1332" s="213"/>
      <c r="C1332" s="197">
        <v>2022</v>
      </c>
      <c r="D1332" s="21" t="s">
        <v>51</v>
      </c>
      <c r="E1332" s="214" t="s">
        <v>185</v>
      </c>
      <c r="I1332" s="33"/>
      <c r="J1332" s="33">
        <f>IF($I1308="n/a",0,IF(J$4&lt;=$C1332,0,IF(SUM($C1332,$I1308)&gt;J$4,$P1322/$I1308,$P1322-SUM($I1332:I1332))))</f>
        <v>0</v>
      </c>
      <c r="K1332" s="33">
        <f>IF($I1308="n/a",0,IF(K$4&lt;=$C1332,0,IF(SUM($C1332,$I1308)&gt;K$4,$P1322/$I1308,$P1322-SUM($I1332:J1332))))</f>
        <v>0</v>
      </c>
      <c r="L1332" s="33">
        <f>IF($I1308="n/a",0,IF(L$4&lt;=$C1332,0,IF(SUM($C1332,$I1308)&gt;L$4,$P1322/$I1308,$P1322-SUM($I1332:K1332))))</f>
        <v>0</v>
      </c>
      <c r="M1332" s="33">
        <f>IF($I1308="n/a",0,IF(M$4&lt;=$C1332,0,IF(SUM($C1332,$I1308)&gt;M$4,$P1322/$I1308,$P1322-SUM($I1332:L1332))))</f>
        <v>0</v>
      </c>
      <c r="N1332" s="33">
        <f>IF($I1308="n/a",0,IF(N$4&lt;=$C1332,0,IF(SUM($C1332,$I1308)&gt;N$4,$P1322/$I1308,$P1322-SUM($I1332:M1332))))</f>
        <v>0</v>
      </c>
      <c r="O1332" s="33">
        <f>IF($I1308="n/a",0,IF(O$4&lt;=$C1332,0,IF(SUM($C1332,$I1308)&gt;O$4,$P1322/$I1308,$P1322-SUM($I1332:N1332))))</f>
        <v>0</v>
      </c>
      <c r="P1332" s="33">
        <f>IF($I1308="n/a",0,IF(P$4&lt;=$C1332,0,IF(SUM($C1332,$I1308)&gt;P$4,$P1322/$I1308,$P1322-SUM($I1332:O1332))))</f>
        <v>0</v>
      </c>
      <c r="Q1332" s="33">
        <f>IF($I1308="n/a",0,IF(Q$4&lt;=$C1332,0,IF(SUM($C1332,$I1308)&gt;Q$4,$P1322/$I1308,$P1322-SUM($I1332:P1332))))</f>
        <v>0</v>
      </c>
      <c r="R1332" s="33">
        <f>IF($I1308="n/a",0,IF(R$4&lt;=$C1332,0,IF(SUM($C1332,$I1308)&gt;R$4,$P1322/$I1308,$P1322-SUM($I1332:Q1332))))</f>
        <v>0</v>
      </c>
      <c r="S1332" s="33">
        <f>IF($I1308="n/a",0,IF(S$4&lt;=$C1332,0,IF(SUM($C1332,$I1308)&gt;S$4,$P1322/$I1308,$P1322-SUM($I1332:R1332))))</f>
        <v>0</v>
      </c>
      <c r="T1332" s="33">
        <f>IF($I1308="n/a",0,IF(T$4&lt;=$C1332,0,IF(SUM($C1332,$I1308)&gt;T$4,$P1322/$I1308,$P1322-SUM($I1332:S1332))))</f>
        <v>0</v>
      </c>
      <c r="U1332" s="33">
        <f>IF($I1308="n/a",0,IF(U$4&lt;=$C1332,0,IF(SUM($C1332,$I1308)&gt;U$4,$P1322/$I1308,$P1322-SUM($I1332:T1332))))</f>
        <v>0</v>
      </c>
      <c r="V1332" s="33">
        <f>IF($I1308="n/a",0,IF(V$4&lt;=$C1332,0,IF(SUM($C1332,$I1308)&gt;V$4,$P1322/$I1308,$P1322-SUM($I1332:U1332))))</f>
        <v>0</v>
      </c>
      <c r="W1332" s="33">
        <f>IF($I1308="n/a",0,IF(W$4&lt;=$C1332,0,IF(SUM($C1332,$I1308)&gt;W$4,$P1322/$I1308,$P1322-SUM($I1332:V1332))))</f>
        <v>0</v>
      </c>
      <c r="X1332" s="33">
        <f>IF($I1308="n/a",0,IF(X$4&lt;=$C1332,0,IF(SUM($C1332,$I1308)&gt;X$4,$P1322/$I1308,$P1322-SUM($I1332:W1332))))</f>
        <v>0</v>
      </c>
      <c r="Y1332" s="33">
        <f>IF($I1308="n/a",0,IF(Y$4&lt;=$C1332,0,IF(SUM($C1332,$I1308)&gt;Y$4,$P1322/$I1308,$P1322-SUM($I1332:X1332))))</f>
        <v>0</v>
      </c>
      <c r="Z1332" s="33">
        <f>IF($I1308="n/a",0,IF(Z$4&lt;=$C1332,0,IF(SUM($C1332,$I1308)&gt;Z$4,$P1322/$I1308,$P1322-SUM($I1332:Y1332))))</f>
        <v>0</v>
      </c>
      <c r="AA1332" s="33">
        <f>IF($I1308="n/a",0,IF(AA$4&lt;=$C1332,0,IF(SUM($C1332,$I1308)&gt;AA$4,$P1322/$I1308,$P1322-SUM($I1332:Z1332))))</f>
        <v>0</v>
      </c>
      <c r="AB1332" s="33">
        <f>IF($I1308="n/a",0,IF(AB$4&lt;=$C1332,0,IF(SUM($C1332,$I1308)&gt;AB$4,$P1322/$I1308,$P1322-SUM($I1332:AA1332))))</f>
        <v>0</v>
      </c>
      <c r="AC1332" s="33">
        <f>IF($I1308="n/a",0,IF(AC$4&lt;=$C1332,0,IF(SUM($C1332,$I1308)&gt;AC$4,$P1322/$I1308,$P1322-SUM($I1332:AB1332))))</f>
        <v>0</v>
      </c>
      <c r="AD1332" s="33">
        <f>IF($I1308="n/a",0,IF(AD$4&lt;=$C1332,0,IF(SUM($C1332,$I1308)&gt;AD$4,$P1322/$I1308,$P1322-SUM($I1332:AC1332))))</f>
        <v>0</v>
      </c>
      <c r="AE1332" s="33">
        <f>IF($I1308="n/a",0,IF(AE$4&lt;=$C1332,0,IF(SUM($C1332,$I1308)&gt;AE$4,$P1322/$I1308,$P1322-SUM($I1332:AD1332))))</f>
        <v>0</v>
      </c>
      <c r="AF1332" s="33">
        <f>IF($I1308="n/a",0,IF(AF$4&lt;=$C1332,0,IF(SUM($C1332,$I1308)&gt;AF$4,$P1322/$I1308,$P1322-SUM($I1332:AE1332))))</f>
        <v>0</v>
      </c>
      <c r="AG1332" s="33">
        <f>IF($I1308="n/a",0,IF(AG$4&lt;=$C1332,0,IF(SUM($C1332,$I1308)&gt;AG$4,$P1322/$I1308,$P1322-SUM($I1332:AF1332))))</f>
        <v>0</v>
      </c>
      <c r="AH1332" s="33">
        <f>IF($I1308="n/a",0,IF(AH$4&lt;=$C1332,0,IF(SUM($C1332,$I1308)&gt;AH$4,$P1322/$I1308,$P1322-SUM($I1332:AG1332))))</f>
        <v>0</v>
      </c>
      <c r="AI1332" s="33">
        <f>IF($I1308="n/a",0,IF(AI$4&lt;=$C1332,0,IF(SUM($C1332,$I1308)&gt;AI$4,$P1322/$I1308,$P1322-SUM($I1332:AH1332))))</f>
        <v>0</v>
      </c>
      <c r="AJ1332" s="33">
        <f>IF($I1308="n/a",0,IF(AJ$4&lt;=$C1332,0,IF(SUM($C1332,$I1308)&gt;AJ$4,$P1322/$I1308,$P1322-SUM($I1332:AI1332))))</f>
        <v>0</v>
      </c>
      <c r="AK1332" s="33">
        <f>IF($I1308="n/a",0,IF(AK$4&lt;=$C1332,0,IF(SUM($C1332,$I1308)&gt;AK$4,$P1322/$I1308,$P1322-SUM($I1332:AJ1332))))</f>
        <v>0</v>
      </c>
      <c r="AL1332" s="33">
        <f>IF($I1308="n/a",0,IF(AL$4&lt;=$C1332,0,IF(SUM($C1332,$I1308)&gt;AL$4,$P1322/$I1308,$P1322-SUM($I1332:AK1332))))</f>
        <v>0</v>
      </c>
      <c r="AM1332" s="33">
        <f>IF($I1308="n/a",0,IF(AM$4&lt;=$C1332,0,IF(SUM($C1332,$I1308)&gt;AM$4,$P1322/$I1308,$P1322-SUM($I1332:AL1332))))</f>
        <v>0</v>
      </c>
      <c r="AN1332" s="33">
        <f>IF($I1308="n/a",0,IF(AN$4&lt;=$C1332,0,IF(SUM($C1332,$I1308)&gt;AN$4,$P1322/$I1308,$P1322-SUM($I1332:AM1332))))</f>
        <v>0</v>
      </c>
      <c r="AO1332" s="33">
        <f>IF($I1308="n/a",0,IF(AO$4&lt;=$C1332,0,IF(SUM($C1332,$I1308)&gt;AO$4,$P1322/$I1308,$P1322-SUM($I1332:AN1332))))</f>
        <v>0</v>
      </c>
      <c r="AP1332" s="33">
        <f>IF($I1308="n/a",0,IF(AP$4&lt;=$C1332,0,IF(SUM($C1332,$I1308)&gt;AP$4,$P1322/$I1308,$P1322-SUM($I1332:AO1332))))</f>
        <v>0</v>
      </c>
      <c r="AQ1332" s="33">
        <f>IF($I1308="n/a",0,IF(AQ$4&lt;=$C1332,0,IF(SUM($C1332,$I1308)&gt;AQ$4,$P1322/$I1308,$P1322-SUM($I1332:AP1332))))</f>
        <v>0</v>
      </c>
      <c r="AR1332" s="33">
        <f>IF($I1308="n/a",0,IF(AR$4&lt;=$C1332,0,IF(SUM($C1332,$I1308)&gt;AR$4,$P1322/$I1308,$P1322-SUM($I1332:AQ1332))))</f>
        <v>0</v>
      </c>
      <c r="AS1332" s="33">
        <f>IF($I1308="n/a",0,IF(AS$4&lt;=$C1332,0,IF(SUM($C1332,$I1308)&gt;AS$4,$P1322/$I1308,$P1322-SUM($I1332:AR1332))))</f>
        <v>0</v>
      </c>
      <c r="AT1332" s="33">
        <f>IF($I1308="n/a",0,IF(AT$4&lt;=$C1332,0,IF(SUM($C1332,$I1308)&gt;AT$4,$P1322/$I1308,$P1322-SUM($I1332:AS1332))))</f>
        <v>0</v>
      </c>
      <c r="AU1332" s="33">
        <f>IF($I1308="n/a",0,IF(AU$4&lt;=$C1332,0,IF(SUM($C1332,$I1308)&gt;AU$4,$P1322/$I1308,$P1322-SUM($I1332:AT1332))))</f>
        <v>0</v>
      </c>
      <c r="AV1332" s="33">
        <f>IF($I1308="n/a",0,IF(AV$4&lt;=$C1332,0,IF(SUM($C1332,$I1308)&gt;AV$4,$P1322/$I1308,$P1322-SUM($I1332:AU1332))))</f>
        <v>0</v>
      </c>
      <c r="AW1332" s="33">
        <f>IF($I1308="n/a",0,IF(AW$4&lt;=$C1332,0,IF(SUM($C1332,$I1308)&gt;AW$4,$P1322/$I1308,$P1322-SUM($I1332:AV1332))))</f>
        <v>0</v>
      </c>
      <c r="AX1332" s="33">
        <f>IF($I1308="n/a",0,IF(AX$4&lt;=$C1332,0,IF(SUM($C1332,$I1308)&gt;AX$4,$P1322/$I1308,$P1322-SUM($I1332:AW1332))))</f>
        <v>0</v>
      </c>
      <c r="AY1332" s="33">
        <f>IF($I1308="n/a",0,IF(AY$4&lt;=$C1332,0,IF(SUM($C1332,$I1308)&gt;AY$4,$P1322/$I1308,$P1322-SUM($I1332:AX1332))))</f>
        <v>0</v>
      </c>
      <c r="AZ1332" s="33">
        <f>IF($I1308="n/a",0,IF(AZ$4&lt;=$C1332,0,IF(SUM($C1332,$I1308)&gt;AZ$4,$P1322/$I1308,$P1322-SUM($I1332:AY1332))))</f>
        <v>0</v>
      </c>
      <c r="BA1332" s="33">
        <f>IF($I1308="n/a",0,IF(BA$4&lt;=$C1332,0,IF(SUM($C1332,$I1308)&gt;BA$4,$P1322/$I1308,$P1322-SUM($I1332:AZ1332))))</f>
        <v>0</v>
      </c>
      <c r="BB1332" s="33">
        <f>IF($I1308="n/a",0,IF(BB$4&lt;=$C1332,0,IF(SUM($C1332,$I1308)&gt;BB$4,$P1322/$I1308,$P1322-SUM($I1332:BA1332))))</f>
        <v>0</v>
      </c>
      <c r="BC1332" s="33">
        <f>IF($I1308="n/a",0,IF(BC$4&lt;=$C1332,0,IF(SUM($C1332,$I1308)&gt;BC$4,$P1322/$I1308,$P1322-SUM($I1332:BB1332))))</f>
        <v>0</v>
      </c>
      <c r="BD1332" s="33">
        <f>IF($I1308="n/a",0,IF(BD$4&lt;=$C1332,0,IF(SUM($C1332,$I1308)&gt;BD$4,$P1322/$I1308,$P1322-SUM($I1332:BC1332))))</f>
        <v>0</v>
      </c>
      <c r="BE1332" s="33">
        <f>IF($I1308="n/a",0,IF(BE$4&lt;=$C1332,0,IF(SUM($C1332,$I1308)&gt;BE$4,$P1322/$I1308,$P1322-SUM($I1332:BD1332))))</f>
        <v>0</v>
      </c>
      <c r="BF1332" s="33">
        <f>IF($I1308="n/a",0,IF(BF$4&lt;=$C1332,0,IF(SUM($C1332,$I1308)&gt;BF$4,$P1322/$I1308,$P1322-SUM($I1332:BE1332))))</f>
        <v>0</v>
      </c>
      <c r="BG1332" s="33">
        <f>IF($I1308="n/a",0,IF(BG$4&lt;=$C1332,0,IF(SUM($C1332,$I1308)&gt;BG$4,$P1322/$I1308,$P1322-SUM($I1332:BF1332))))</f>
        <v>0</v>
      </c>
      <c r="BH1332" s="33">
        <f>IF($I1308="n/a",0,IF(BH$4&lt;=$C1332,0,IF(SUM($C1332,$I1308)&gt;BH$4,$P1322/$I1308,$P1322-SUM($I1332:BG1332))))</f>
        <v>0</v>
      </c>
      <c r="BI1332" s="33">
        <f>IF($I1308="n/a",0,IF(BI$4&lt;=$C1332,0,IF(SUM($C1332,$I1308)&gt;BI$4,$P1322/$I1308,$P1322-SUM($I1332:BH1332))))</f>
        <v>0</v>
      </c>
      <c r="BJ1332" s="33">
        <f>IF($I1308="n/a",0,IF(BJ$4&lt;=$C1332,0,IF(SUM($C1332,$I1308)&gt;BJ$4,$P1322/$I1308,$P1322-SUM($I1332:BI1332))))</f>
        <v>0</v>
      </c>
      <c r="BK1332" s="33">
        <f>IF($I1308="n/a",0,IF(BK$4&lt;=$C1332,0,IF(SUM($C1332,$I1308)&gt;BK$4,$P1322/$I1308,$P1322-SUM($I1332:BJ1332))))</f>
        <v>0</v>
      </c>
      <c r="BL1332" s="33">
        <f>IF($I1308="n/a",0,IF(BL$4&lt;=$C1332,0,IF(SUM($C1332,$I1308)&gt;BL$4,$P1322/$I1308,$P1322-SUM($I1332:BK1332))))</f>
        <v>0</v>
      </c>
      <c r="BM1332" s="33">
        <f>IF($I1308="n/a",0,IF(BM$4&lt;=$C1332,0,IF(SUM($C1332,$I1308)&gt;BM$4,$P1322/$I1308,$P1322-SUM($I1332:BL1332))))</f>
        <v>0</v>
      </c>
      <c r="BN1332" s="33">
        <f>IF($I1308="n/a",0,IF(BN$4&lt;=$C1332,0,IF(SUM($C1332,$I1308)&gt;BN$4,$P1322/$I1308,$P1322-SUM($I1332:BM1332))))</f>
        <v>0</v>
      </c>
      <c r="BO1332" s="33">
        <f>IF($I1308="n/a",0,IF(BO$4&lt;=$C1332,0,IF(SUM($C1332,$I1308)&gt;BO$4,$P1322/$I1308,$P1322-SUM($I1332:BN1332))))</f>
        <v>0</v>
      </c>
      <c r="BP1332" s="33">
        <f>IF($I1308="n/a",0,IF(BP$4&lt;=$C1332,0,IF(SUM($C1332,$I1308)&gt;BP$4,$P1322/$I1308,$P1322-SUM($I1332:BO1332))))</f>
        <v>0</v>
      </c>
      <c r="BQ1332" s="33">
        <f>IF($I1308="n/a",0,IF(BQ$4&lt;=$C1332,0,IF(SUM($C1332,$I1308)&gt;BQ$4,$P1322/$I1308,$P1322-SUM($I1332:BP1332))))</f>
        <v>0</v>
      </c>
      <c r="BR1332" s="33">
        <f>IF($I1308="n/a",0,IF(BR$4&lt;=$C1332,0,IF(SUM($C1332,$I1308)&gt;BR$4,$P1322/$I1308,$P1322-SUM($I1332:BQ1332))))</f>
        <v>0</v>
      </c>
      <c r="BS1332" s="33">
        <f>IF($I1308="n/a",0,IF(BS$4&lt;=$C1332,0,IF(SUM($C1332,$I1308)&gt;BS$4,$P1322/$I1308,$P1322-SUM($I1332:BR1332))))</f>
        <v>0</v>
      </c>
      <c r="BT1332" s="33">
        <f>IF($I1308="n/a",0,IF(BT$4&lt;=$C1332,0,IF(SUM($C1332,$I1308)&gt;BT$4,$P1322/$I1308,$P1322-SUM($I1332:BS1332))))</f>
        <v>0</v>
      </c>
      <c r="BU1332" s="33">
        <f>IF($I1308="n/a",0,IF(BU$4&lt;=$C1332,0,IF(SUM($C1332,$I1308)&gt;BU$4,$P1322/$I1308,$P1322-SUM($I1332:BT1332))))</f>
        <v>0</v>
      </c>
      <c r="BV1332" s="33">
        <f>IF($I1308="n/a",0,IF(BV$4&lt;=$C1332,0,IF(SUM($C1332,$I1308)&gt;BV$4,$P1322/$I1308,$P1322-SUM($I1332:BU1332))))</f>
        <v>0</v>
      </c>
      <c r="BW1332" s="33">
        <f>IF($I1308="n/a",0,IF(BW$4&lt;=$C1332,0,IF(SUM($C1332,$I1308)&gt;BW$4,$P1322/$I1308,$P1322-SUM($I1332:BV1332))))</f>
        <v>0</v>
      </c>
      <c r="BX1332" s="33">
        <f>IF($I1308="n/a",0,IF(BX$4&lt;=$C1332,0,IF(SUM($C1332,$I1308)&gt;BX$4,$P1322/$I1308,$P1322-SUM($I1332:BW1332))))</f>
        <v>0</v>
      </c>
      <c r="BY1332" s="33">
        <f>IF($I1308="n/a",0,IF(BY$4&lt;=$C1332,0,IF(SUM($C1332,$I1308)&gt;BY$4,$P1322/$I1308,$P1322-SUM($I1332:BX1332))))</f>
        <v>0</v>
      </c>
      <c r="BZ1332" s="33">
        <f>IF($I1308="n/a",0,IF(BZ$4&lt;=$C1332,0,IF(SUM($C1332,$I1308)&gt;BZ$4,$P1322/$I1308,$P1322-SUM($I1332:BY1332))))</f>
        <v>0</v>
      </c>
      <c r="CA1332" s="33">
        <f>IF($I1308="n/a",0,IF(CA$4&lt;=$C1332,0,IF(SUM($C1332,$I1308)&gt;CA$4,$P1322/$I1308,$P1322-SUM($I1332:BZ1332))))</f>
        <v>0</v>
      </c>
      <c r="CB1332" s="33">
        <f>IF($I1308="n/a",0,IF(CB$4&lt;=$C1332,0,IF(SUM($C1332,$I1308)&gt;CB$4,$P1322/$I1308,$P1322-SUM($I1332:CA1332))))</f>
        <v>0</v>
      </c>
      <c r="CC1332" s="33">
        <f>IF($I1308="n/a",0,IF(CC$4&lt;=$C1332,0,IF(SUM($C1332,$I1308)&gt;CC$4,$P1322/$I1308,$P1322-SUM($I1332:CB1332))))</f>
        <v>0</v>
      </c>
      <c r="CD1332" s="33">
        <f>IF($I1308="n/a",0,IF(CD$4&lt;=$C1332,0,IF(SUM($C1332,$I1308)&gt;CD$4,$P1322/$I1308,$P1322-SUM($I1332:CC1332))))</f>
        <v>0</v>
      </c>
      <c r="CE1332" s="33">
        <f>IF($I1308="n/a",0,IF(CE$4&lt;=$C1332,0,IF(SUM($C1332,$I1308)&gt;CE$4,$P1322/$I1308,$P1322-SUM($I1332:CD1332))))</f>
        <v>0</v>
      </c>
      <c r="CF1332" s="33">
        <f>IF($I1308="n/a",0,IF(CF$4&lt;=$C1332,0,IF(SUM($C1332,$I1308)&gt;CF$4,$P1322/$I1308,$P1322-SUM($I1332:CE1332))))</f>
        <v>0</v>
      </c>
    </row>
    <row r="1333" spans="1:84" s="153" customFormat="1" ht="12.75" customHeight="1">
      <c r="A1333"/>
      <c r="C1333" s="197">
        <v>2023</v>
      </c>
      <c r="D1333" s="21" t="s">
        <v>52</v>
      </c>
      <c r="E1333" s="21" t="s">
        <v>185</v>
      </c>
      <c r="I1333" s="31"/>
      <c r="J1333" s="31">
        <f>IF($I1308="n/a",0,IF(J$4&lt;=$C1333,0,IF(SUM($C1333,$I1308)&gt;J$4,$Q1322/$I1308,$Q1322-SUM($I1333:I1333))))</f>
        <v>0</v>
      </c>
      <c r="K1333" s="31">
        <f>IF($I1308="n/a",0,IF(K$4&lt;=$C1333,0,IF(SUM($C1333,$I1308)&gt;K$4,$Q1322/$I1308,$Q1322-SUM($I1333:J1333))))</f>
        <v>0</v>
      </c>
      <c r="L1333" s="31">
        <f>IF($I1308="n/a",0,IF(L$4&lt;=$C1333,0,IF(SUM($C1333,$I1308)&gt;L$4,$Q1322/$I1308,$Q1322-SUM($I1333:K1333))))</f>
        <v>0</v>
      </c>
      <c r="M1333" s="31">
        <f>IF($I1308="n/a",0,IF(M$4&lt;=$C1333,0,IF(SUM($C1333,$I1308)&gt;M$4,$Q1322/$I1308,$Q1322-SUM($I1333:L1333))))</f>
        <v>0</v>
      </c>
      <c r="N1333" s="31">
        <f>IF($I1308="n/a",0,IF(N$4&lt;=$C1333,0,IF(SUM($C1333,$I1308)&gt;N$4,$Q1322/$I1308,$Q1322-SUM($I1333:M1333))))</f>
        <v>0</v>
      </c>
      <c r="O1333" s="31">
        <f>IF($I1308="n/a",0,IF(O$4&lt;=$C1333,0,IF(SUM($C1333,$I1308)&gt;O$4,$Q1322/$I1308,$Q1322-SUM($I1333:N1333))))</f>
        <v>0</v>
      </c>
      <c r="P1333" s="31">
        <f>IF($I1308="n/a",0,IF(P$4&lt;=$C1333,0,IF(SUM($C1333,$I1308)&gt;P$4,$Q1322/$I1308,$Q1322-SUM($I1333:O1333))))</f>
        <v>0</v>
      </c>
      <c r="Q1333" s="31">
        <f>IF($I1308="n/a",0,IF(Q$4&lt;=$C1333,0,IF(SUM($C1333,$I1308)&gt;Q$4,$Q1322/$I1308,$Q1322-SUM($I1333:P1333))))</f>
        <v>0</v>
      </c>
      <c r="R1333" s="31">
        <f>IF($I1308="n/a",0,IF(R$4&lt;=$C1333,0,IF(SUM($C1333,$I1308)&gt;R$4,$Q1322/$I1308,$Q1322-SUM($I1333:Q1333))))</f>
        <v>0</v>
      </c>
      <c r="S1333" s="31">
        <f>IF($I1308="n/a",0,IF(S$4&lt;=$C1333,0,IF(SUM($C1333,$I1308)&gt;S$4,$Q1322/$I1308,$Q1322-SUM($I1333:R1333))))</f>
        <v>0</v>
      </c>
      <c r="T1333" s="31">
        <f>IF($I1308="n/a",0,IF(T$4&lt;=$C1333,0,IF(SUM($C1333,$I1308)&gt;T$4,$Q1322/$I1308,$Q1322-SUM($I1333:S1333))))</f>
        <v>0</v>
      </c>
      <c r="U1333" s="31">
        <f>IF($I1308="n/a",0,IF(U$4&lt;=$C1333,0,IF(SUM($C1333,$I1308)&gt;U$4,$Q1322/$I1308,$Q1322-SUM($I1333:T1333))))</f>
        <v>0</v>
      </c>
      <c r="V1333" s="31">
        <f>IF($I1308="n/a",0,IF(V$4&lt;=$C1333,0,IF(SUM($C1333,$I1308)&gt;V$4,$Q1322/$I1308,$Q1322-SUM($I1333:U1333))))</f>
        <v>0</v>
      </c>
      <c r="W1333" s="31">
        <f>IF($I1308="n/a",0,IF(W$4&lt;=$C1333,0,IF(SUM($C1333,$I1308)&gt;W$4,$Q1322/$I1308,$Q1322-SUM($I1333:V1333))))</f>
        <v>0</v>
      </c>
      <c r="X1333" s="31">
        <f>IF($I1308="n/a",0,IF(X$4&lt;=$C1333,0,IF(SUM($C1333,$I1308)&gt;X$4,$Q1322/$I1308,$Q1322-SUM($I1333:W1333))))</f>
        <v>0</v>
      </c>
      <c r="Y1333" s="31">
        <f>IF($I1308="n/a",0,IF(Y$4&lt;=$C1333,0,IF(SUM($C1333,$I1308)&gt;Y$4,$Q1322/$I1308,$Q1322-SUM($I1333:X1333))))</f>
        <v>0</v>
      </c>
      <c r="Z1333" s="31">
        <f>IF($I1308="n/a",0,IF(Z$4&lt;=$C1333,0,IF(SUM($C1333,$I1308)&gt;Z$4,$Q1322/$I1308,$Q1322-SUM($I1333:Y1333))))</f>
        <v>0</v>
      </c>
      <c r="AA1333" s="31">
        <f>IF($I1308="n/a",0,IF(AA$4&lt;=$C1333,0,IF(SUM($C1333,$I1308)&gt;AA$4,$Q1322/$I1308,$Q1322-SUM($I1333:Z1333))))</f>
        <v>0</v>
      </c>
      <c r="AB1333" s="31">
        <f>IF($I1308="n/a",0,IF(AB$4&lt;=$C1333,0,IF(SUM($C1333,$I1308)&gt;AB$4,$Q1322/$I1308,$Q1322-SUM($I1333:AA1333))))</f>
        <v>0</v>
      </c>
      <c r="AC1333" s="31">
        <f>IF($I1308="n/a",0,IF(AC$4&lt;=$C1333,0,IF(SUM($C1333,$I1308)&gt;AC$4,$Q1322/$I1308,$Q1322-SUM($I1333:AB1333))))</f>
        <v>0</v>
      </c>
      <c r="AD1333" s="31">
        <f>IF($I1308="n/a",0,IF(AD$4&lt;=$C1333,0,IF(SUM($C1333,$I1308)&gt;AD$4,$Q1322/$I1308,$Q1322-SUM($I1333:AC1333))))</f>
        <v>0</v>
      </c>
      <c r="AE1333" s="31">
        <f>IF($I1308="n/a",0,IF(AE$4&lt;=$C1333,0,IF(SUM($C1333,$I1308)&gt;AE$4,$Q1322/$I1308,$Q1322-SUM($I1333:AD1333))))</f>
        <v>0</v>
      </c>
      <c r="AF1333" s="31">
        <f>IF($I1308="n/a",0,IF(AF$4&lt;=$C1333,0,IF(SUM($C1333,$I1308)&gt;AF$4,$Q1322/$I1308,$Q1322-SUM($I1333:AE1333))))</f>
        <v>0</v>
      </c>
      <c r="AG1333" s="31">
        <f>IF($I1308="n/a",0,IF(AG$4&lt;=$C1333,0,IF(SUM($C1333,$I1308)&gt;AG$4,$Q1322/$I1308,$Q1322-SUM($I1333:AF1333))))</f>
        <v>0</v>
      </c>
      <c r="AH1333" s="31">
        <f>IF($I1308="n/a",0,IF(AH$4&lt;=$C1333,0,IF(SUM($C1333,$I1308)&gt;AH$4,$Q1322/$I1308,$Q1322-SUM($I1333:AG1333))))</f>
        <v>0</v>
      </c>
      <c r="AI1333" s="31">
        <f>IF($I1308="n/a",0,IF(AI$4&lt;=$C1333,0,IF(SUM($C1333,$I1308)&gt;AI$4,$Q1322/$I1308,$Q1322-SUM($I1333:AH1333))))</f>
        <v>0</v>
      </c>
      <c r="AJ1333" s="31">
        <f>IF($I1308="n/a",0,IF(AJ$4&lt;=$C1333,0,IF(SUM($C1333,$I1308)&gt;AJ$4,$Q1322/$I1308,$Q1322-SUM($I1333:AI1333))))</f>
        <v>0</v>
      </c>
      <c r="AK1333" s="31">
        <f>IF($I1308="n/a",0,IF(AK$4&lt;=$C1333,0,IF(SUM($C1333,$I1308)&gt;AK$4,$Q1322/$I1308,$Q1322-SUM($I1333:AJ1333))))</f>
        <v>0</v>
      </c>
      <c r="AL1333" s="31">
        <f>IF($I1308="n/a",0,IF(AL$4&lt;=$C1333,0,IF(SUM($C1333,$I1308)&gt;AL$4,$Q1322/$I1308,$Q1322-SUM($I1333:AK1333))))</f>
        <v>0</v>
      </c>
      <c r="AM1333" s="31">
        <f>IF($I1308="n/a",0,IF(AM$4&lt;=$C1333,0,IF(SUM($C1333,$I1308)&gt;AM$4,$Q1322/$I1308,$Q1322-SUM($I1333:AL1333))))</f>
        <v>0</v>
      </c>
      <c r="AN1333" s="31">
        <f>IF($I1308="n/a",0,IF(AN$4&lt;=$C1333,0,IF(SUM($C1333,$I1308)&gt;AN$4,$Q1322/$I1308,$Q1322-SUM($I1333:AM1333))))</f>
        <v>0</v>
      </c>
      <c r="AO1333" s="31">
        <f>IF($I1308="n/a",0,IF(AO$4&lt;=$C1333,0,IF(SUM($C1333,$I1308)&gt;AO$4,$Q1322/$I1308,$Q1322-SUM($I1333:AN1333))))</f>
        <v>0</v>
      </c>
      <c r="AP1333" s="31">
        <f>IF($I1308="n/a",0,IF(AP$4&lt;=$C1333,0,IF(SUM($C1333,$I1308)&gt;AP$4,$Q1322/$I1308,$Q1322-SUM($I1333:AO1333))))</f>
        <v>0</v>
      </c>
      <c r="AQ1333" s="31">
        <f>IF($I1308="n/a",0,IF(AQ$4&lt;=$C1333,0,IF(SUM($C1333,$I1308)&gt;AQ$4,$Q1322/$I1308,$Q1322-SUM($I1333:AP1333))))</f>
        <v>0</v>
      </c>
      <c r="AR1333" s="31">
        <f>IF($I1308="n/a",0,IF(AR$4&lt;=$C1333,0,IF(SUM($C1333,$I1308)&gt;AR$4,$Q1322/$I1308,$Q1322-SUM($I1333:AQ1333))))</f>
        <v>0</v>
      </c>
      <c r="AS1333" s="31">
        <f>IF($I1308="n/a",0,IF(AS$4&lt;=$C1333,0,IF(SUM($C1333,$I1308)&gt;AS$4,$Q1322/$I1308,$Q1322-SUM($I1333:AR1333))))</f>
        <v>0</v>
      </c>
      <c r="AT1333" s="31">
        <f>IF($I1308="n/a",0,IF(AT$4&lt;=$C1333,0,IF(SUM($C1333,$I1308)&gt;AT$4,$Q1322/$I1308,$Q1322-SUM($I1333:AS1333))))</f>
        <v>0</v>
      </c>
      <c r="AU1333" s="31">
        <f>IF($I1308="n/a",0,IF(AU$4&lt;=$C1333,0,IF(SUM($C1333,$I1308)&gt;AU$4,$Q1322/$I1308,$Q1322-SUM($I1333:AT1333))))</f>
        <v>0</v>
      </c>
      <c r="AV1333" s="31">
        <f>IF($I1308="n/a",0,IF(AV$4&lt;=$C1333,0,IF(SUM($C1333,$I1308)&gt;AV$4,$Q1322/$I1308,$Q1322-SUM($I1333:AU1333))))</f>
        <v>0</v>
      </c>
      <c r="AW1333" s="31">
        <f>IF($I1308="n/a",0,IF(AW$4&lt;=$C1333,0,IF(SUM($C1333,$I1308)&gt;AW$4,$Q1322/$I1308,$Q1322-SUM($I1333:AV1333))))</f>
        <v>0</v>
      </c>
      <c r="AX1333" s="31">
        <f>IF($I1308="n/a",0,IF(AX$4&lt;=$C1333,0,IF(SUM($C1333,$I1308)&gt;AX$4,$Q1322/$I1308,$Q1322-SUM($I1333:AW1333))))</f>
        <v>0</v>
      </c>
      <c r="AY1333" s="31">
        <f>IF($I1308="n/a",0,IF(AY$4&lt;=$C1333,0,IF(SUM($C1333,$I1308)&gt;AY$4,$Q1322/$I1308,$Q1322-SUM($I1333:AX1333))))</f>
        <v>0</v>
      </c>
      <c r="AZ1333" s="31">
        <f>IF($I1308="n/a",0,IF(AZ$4&lt;=$C1333,0,IF(SUM($C1333,$I1308)&gt;AZ$4,$Q1322/$I1308,$Q1322-SUM($I1333:AY1333))))</f>
        <v>0</v>
      </c>
      <c r="BA1333" s="31">
        <f>IF($I1308="n/a",0,IF(BA$4&lt;=$C1333,0,IF(SUM($C1333,$I1308)&gt;BA$4,$Q1322/$I1308,$Q1322-SUM($I1333:AZ1333))))</f>
        <v>0</v>
      </c>
      <c r="BB1333" s="31">
        <f>IF($I1308="n/a",0,IF(BB$4&lt;=$C1333,0,IF(SUM($C1333,$I1308)&gt;BB$4,$Q1322/$I1308,$Q1322-SUM($I1333:BA1333))))</f>
        <v>0</v>
      </c>
      <c r="BC1333" s="31">
        <f>IF($I1308="n/a",0,IF(BC$4&lt;=$C1333,0,IF(SUM($C1333,$I1308)&gt;BC$4,$Q1322/$I1308,$Q1322-SUM($I1333:BB1333))))</f>
        <v>0</v>
      </c>
      <c r="BD1333" s="31">
        <f>IF($I1308="n/a",0,IF(BD$4&lt;=$C1333,0,IF(SUM($C1333,$I1308)&gt;BD$4,$Q1322/$I1308,$Q1322-SUM($I1333:BC1333))))</f>
        <v>0</v>
      </c>
      <c r="BE1333" s="31">
        <f>IF($I1308="n/a",0,IF(BE$4&lt;=$C1333,0,IF(SUM($C1333,$I1308)&gt;BE$4,$Q1322/$I1308,$Q1322-SUM($I1333:BD1333))))</f>
        <v>0</v>
      </c>
      <c r="BF1333" s="31">
        <f>IF($I1308="n/a",0,IF(BF$4&lt;=$C1333,0,IF(SUM($C1333,$I1308)&gt;BF$4,$Q1322/$I1308,$Q1322-SUM($I1333:BE1333))))</f>
        <v>0</v>
      </c>
      <c r="BG1333" s="31">
        <f>IF($I1308="n/a",0,IF(BG$4&lt;=$C1333,0,IF(SUM($C1333,$I1308)&gt;BG$4,$Q1322/$I1308,$Q1322-SUM($I1333:BF1333))))</f>
        <v>0</v>
      </c>
      <c r="BH1333" s="31">
        <f>IF($I1308="n/a",0,IF(BH$4&lt;=$C1333,0,IF(SUM($C1333,$I1308)&gt;BH$4,$Q1322/$I1308,$Q1322-SUM($I1333:BG1333))))</f>
        <v>0</v>
      </c>
      <c r="BI1333" s="31">
        <f>IF($I1308="n/a",0,IF(BI$4&lt;=$C1333,0,IF(SUM($C1333,$I1308)&gt;BI$4,$Q1322/$I1308,$Q1322-SUM($I1333:BH1333))))</f>
        <v>0</v>
      </c>
      <c r="BJ1333" s="31">
        <f>IF($I1308="n/a",0,IF(BJ$4&lt;=$C1333,0,IF(SUM($C1333,$I1308)&gt;BJ$4,$Q1322/$I1308,$Q1322-SUM($I1333:BI1333))))</f>
        <v>0</v>
      </c>
      <c r="BK1333" s="31">
        <f>IF($I1308="n/a",0,IF(BK$4&lt;=$C1333,0,IF(SUM($C1333,$I1308)&gt;BK$4,$Q1322/$I1308,$Q1322-SUM($I1333:BJ1333))))</f>
        <v>0</v>
      </c>
      <c r="BL1333" s="31">
        <f>IF($I1308="n/a",0,IF(BL$4&lt;=$C1333,0,IF(SUM($C1333,$I1308)&gt;BL$4,$Q1322/$I1308,$Q1322-SUM($I1333:BK1333))))</f>
        <v>0</v>
      </c>
      <c r="BM1333" s="31">
        <f>IF($I1308="n/a",0,IF(BM$4&lt;=$C1333,0,IF(SUM($C1333,$I1308)&gt;BM$4,$Q1322/$I1308,$Q1322-SUM($I1333:BL1333))))</f>
        <v>0</v>
      </c>
      <c r="BN1333" s="31">
        <f>IF($I1308="n/a",0,IF(BN$4&lt;=$C1333,0,IF(SUM($C1333,$I1308)&gt;BN$4,$Q1322/$I1308,$Q1322-SUM($I1333:BM1333))))</f>
        <v>0</v>
      </c>
      <c r="BO1333" s="31">
        <f>IF($I1308="n/a",0,IF(BO$4&lt;=$C1333,0,IF(SUM($C1333,$I1308)&gt;BO$4,$Q1322/$I1308,$Q1322-SUM($I1333:BN1333))))</f>
        <v>0</v>
      </c>
      <c r="BP1333" s="31">
        <f>IF($I1308="n/a",0,IF(BP$4&lt;=$C1333,0,IF(SUM($C1333,$I1308)&gt;BP$4,$Q1322/$I1308,$Q1322-SUM($I1333:BO1333))))</f>
        <v>0</v>
      </c>
      <c r="BQ1333" s="31">
        <f>IF($I1308="n/a",0,IF(BQ$4&lt;=$C1333,0,IF(SUM($C1333,$I1308)&gt;BQ$4,$Q1322/$I1308,$Q1322-SUM($I1333:BP1333))))</f>
        <v>0</v>
      </c>
      <c r="BR1333" s="31">
        <f>IF($I1308="n/a",0,IF(BR$4&lt;=$C1333,0,IF(SUM($C1333,$I1308)&gt;BR$4,$Q1322/$I1308,$Q1322-SUM($I1333:BQ1333))))</f>
        <v>0</v>
      </c>
      <c r="BS1333" s="31">
        <f>IF($I1308="n/a",0,IF(BS$4&lt;=$C1333,0,IF(SUM($C1333,$I1308)&gt;BS$4,$Q1322/$I1308,$Q1322-SUM($I1333:BR1333))))</f>
        <v>0</v>
      </c>
      <c r="BT1333" s="31">
        <f>IF($I1308="n/a",0,IF(BT$4&lt;=$C1333,0,IF(SUM($C1333,$I1308)&gt;BT$4,$Q1322/$I1308,$Q1322-SUM($I1333:BS1333))))</f>
        <v>0</v>
      </c>
      <c r="BU1333" s="31">
        <f>IF($I1308="n/a",0,IF(BU$4&lt;=$C1333,0,IF(SUM($C1333,$I1308)&gt;BU$4,$Q1322/$I1308,$Q1322-SUM($I1333:BT1333))))</f>
        <v>0</v>
      </c>
      <c r="BV1333" s="31">
        <f>IF($I1308="n/a",0,IF(BV$4&lt;=$C1333,0,IF(SUM($C1333,$I1308)&gt;BV$4,$Q1322/$I1308,$Q1322-SUM($I1333:BU1333))))</f>
        <v>0</v>
      </c>
      <c r="BW1333" s="31">
        <f>IF($I1308="n/a",0,IF(BW$4&lt;=$C1333,0,IF(SUM($C1333,$I1308)&gt;BW$4,$Q1322/$I1308,$Q1322-SUM($I1333:BV1333))))</f>
        <v>0</v>
      </c>
      <c r="BX1333" s="31">
        <f>IF($I1308="n/a",0,IF(BX$4&lt;=$C1333,0,IF(SUM($C1333,$I1308)&gt;BX$4,$Q1322/$I1308,$Q1322-SUM($I1333:BW1333))))</f>
        <v>0</v>
      </c>
      <c r="BY1333" s="31">
        <f>IF($I1308="n/a",0,IF(BY$4&lt;=$C1333,0,IF(SUM($C1333,$I1308)&gt;BY$4,$Q1322/$I1308,$Q1322-SUM($I1333:BX1333))))</f>
        <v>0</v>
      </c>
      <c r="BZ1333" s="31">
        <f>IF($I1308="n/a",0,IF(BZ$4&lt;=$C1333,0,IF(SUM($C1333,$I1308)&gt;BZ$4,$Q1322/$I1308,$Q1322-SUM($I1333:BY1333))))</f>
        <v>0</v>
      </c>
      <c r="CA1333" s="31">
        <f>IF($I1308="n/a",0,IF(CA$4&lt;=$C1333,0,IF(SUM($C1333,$I1308)&gt;CA$4,$Q1322/$I1308,$Q1322-SUM($I1333:BZ1333))))</f>
        <v>0</v>
      </c>
      <c r="CB1333" s="31">
        <f>IF($I1308="n/a",0,IF(CB$4&lt;=$C1333,0,IF(SUM($C1333,$I1308)&gt;CB$4,$Q1322/$I1308,$Q1322-SUM($I1333:CA1333))))</f>
        <v>0</v>
      </c>
      <c r="CC1333" s="31">
        <f>IF($I1308="n/a",0,IF(CC$4&lt;=$C1333,0,IF(SUM($C1333,$I1308)&gt;CC$4,$Q1322/$I1308,$Q1322-SUM($I1333:CB1333))))</f>
        <v>0</v>
      </c>
      <c r="CD1333" s="31">
        <f>IF($I1308="n/a",0,IF(CD$4&lt;=$C1333,0,IF(SUM($C1333,$I1308)&gt;CD$4,$Q1322/$I1308,$Q1322-SUM($I1333:CC1333))))</f>
        <v>0</v>
      </c>
      <c r="CE1333" s="31">
        <f>IF($I1308="n/a",0,IF(CE$4&lt;=$C1333,0,IF(SUM($C1333,$I1308)&gt;CE$4,$Q1322/$I1308,$Q1322-SUM($I1333:CD1333))))</f>
        <v>0</v>
      </c>
      <c r="CF1333" s="31">
        <f>IF($I1308="n/a",0,IF(CF$4&lt;=$C1333,0,IF(SUM($C1333,$I1308)&gt;CF$4,$Q1322/$I1308,$Q1322-SUM($I1333:CE1333))))</f>
        <v>0</v>
      </c>
    </row>
    <row r="1334" spans="1:84" s="153" customFormat="1" ht="12.75" customHeight="1">
      <c r="A1334"/>
      <c r="C1334" s="197">
        <v>2024</v>
      </c>
      <c r="D1334" s="21" t="s">
        <v>53</v>
      </c>
      <c r="E1334" s="21" t="s">
        <v>185</v>
      </c>
      <c r="I1334" s="31"/>
      <c r="J1334" s="31">
        <f>IF($I1308="n/a",0,IF(J$4&lt;=$C1334,0,IF(SUM($C1334,$I1308)&gt;J$4,$R1322/$I1308,$R1322-SUM($I1334:I1334))))</f>
        <v>0</v>
      </c>
      <c r="K1334" s="31">
        <f>IF($I1308="n/a",0,IF(K$4&lt;=$C1334,0,IF(SUM($C1334,$I1308)&gt;K$4,$R1322/$I1308,$R1322-SUM($I1334:J1334))))</f>
        <v>0</v>
      </c>
      <c r="L1334" s="31">
        <f>IF($I1308="n/a",0,IF(L$4&lt;=$C1334,0,IF(SUM($C1334,$I1308)&gt;L$4,$R1322/$I1308,$R1322-SUM($I1334:K1334))))</f>
        <v>0</v>
      </c>
      <c r="M1334" s="31">
        <f>IF($I1308="n/a",0,IF(M$4&lt;=$C1334,0,IF(SUM($C1334,$I1308)&gt;M$4,$R1322/$I1308,$R1322-SUM($I1334:L1334))))</f>
        <v>0</v>
      </c>
      <c r="N1334" s="31">
        <f>IF($I1308="n/a",0,IF(N$4&lt;=$C1334,0,IF(SUM($C1334,$I1308)&gt;N$4,$R1322/$I1308,$R1322-SUM($I1334:M1334))))</f>
        <v>0</v>
      </c>
      <c r="O1334" s="31">
        <f>IF($I1308="n/a",0,IF(O$4&lt;=$C1334,0,IF(SUM($C1334,$I1308)&gt;O$4,$R1322/$I1308,$R1322-SUM($I1334:N1334))))</f>
        <v>0</v>
      </c>
      <c r="P1334" s="31">
        <f>IF($I1308="n/a",0,IF(P$4&lt;=$C1334,0,IF(SUM($C1334,$I1308)&gt;P$4,$R1322/$I1308,$R1322-SUM($I1334:O1334))))</f>
        <v>0</v>
      </c>
      <c r="Q1334" s="31">
        <f>IF($I1308="n/a",0,IF(Q$4&lt;=$C1334,0,IF(SUM($C1334,$I1308)&gt;Q$4,$R1322/$I1308,$R1322-SUM($I1334:P1334))))</f>
        <v>0</v>
      </c>
      <c r="R1334" s="31">
        <f>IF($I1308="n/a",0,IF(R$4&lt;=$C1334,0,IF(SUM($C1334,$I1308)&gt;R$4,$R1322/$I1308,$R1322-SUM($I1334:Q1334))))</f>
        <v>0</v>
      </c>
      <c r="S1334" s="31">
        <f>IF($I1308="n/a",0,IF(S$4&lt;=$C1334,0,IF(SUM($C1334,$I1308)&gt;S$4,$R1322/$I1308,$R1322-SUM($I1334:R1334))))</f>
        <v>0</v>
      </c>
      <c r="T1334" s="31">
        <f>IF($I1308="n/a",0,IF(T$4&lt;=$C1334,0,IF(SUM($C1334,$I1308)&gt;T$4,$R1322/$I1308,$R1322-SUM($I1334:S1334))))</f>
        <v>0</v>
      </c>
      <c r="U1334" s="31">
        <f>IF($I1308="n/a",0,IF(U$4&lt;=$C1334,0,IF(SUM($C1334,$I1308)&gt;U$4,$R1322/$I1308,$R1322-SUM($I1334:T1334))))</f>
        <v>0</v>
      </c>
      <c r="V1334" s="31">
        <f>IF($I1308="n/a",0,IF(V$4&lt;=$C1334,0,IF(SUM($C1334,$I1308)&gt;V$4,$R1322/$I1308,$R1322-SUM($I1334:U1334))))</f>
        <v>0</v>
      </c>
      <c r="W1334" s="31">
        <f>IF($I1308="n/a",0,IF(W$4&lt;=$C1334,0,IF(SUM($C1334,$I1308)&gt;W$4,$R1322/$I1308,$R1322-SUM($I1334:V1334))))</f>
        <v>0</v>
      </c>
      <c r="X1334" s="31">
        <f>IF($I1308="n/a",0,IF(X$4&lt;=$C1334,0,IF(SUM($C1334,$I1308)&gt;X$4,$R1322/$I1308,$R1322-SUM($I1334:W1334))))</f>
        <v>0</v>
      </c>
      <c r="Y1334" s="31">
        <f>IF($I1308="n/a",0,IF(Y$4&lt;=$C1334,0,IF(SUM($C1334,$I1308)&gt;Y$4,$R1322/$I1308,$R1322-SUM($I1334:X1334))))</f>
        <v>0</v>
      </c>
      <c r="Z1334" s="31">
        <f>IF($I1308="n/a",0,IF(Z$4&lt;=$C1334,0,IF(SUM($C1334,$I1308)&gt;Z$4,$R1322/$I1308,$R1322-SUM($I1334:Y1334))))</f>
        <v>0</v>
      </c>
      <c r="AA1334" s="31">
        <f>IF($I1308="n/a",0,IF(AA$4&lt;=$C1334,0,IF(SUM($C1334,$I1308)&gt;AA$4,$R1322/$I1308,$R1322-SUM($I1334:Z1334))))</f>
        <v>0</v>
      </c>
      <c r="AB1334" s="31">
        <f>IF($I1308="n/a",0,IF(AB$4&lt;=$C1334,0,IF(SUM($C1334,$I1308)&gt;AB$4,$R1322/$I1308,$R1322-SUM($I1334:AA1334))))</f>
        <v>0</v>
      </c>
      <c r="AC1334" s="31">
        <f>IF($I1308="n/a",0,IF(AC$4&lt;=$C1334,0,IF(SUM($C1334,$I1308)&gt;AC$4,$R1322/$I1308,$R1322-SUM($I1334:AB1334))))</f>
        <v>0</v>
      </c>
      <c r="AD1334" s="31">
        <f>IF($I1308="n/a",0,IF(AD$4&lt;=$C1334,0,IF(SUM($C1334,$I1308)&gt;AD$4,$R1322/$I1308,$R1322-SUM($I1334:AC1334))))</f>
        <v>0</v>
      </c>
      <c r="AE1334" s="31">
        <f>IF($I1308="n/a",0,IF(AE$4&lt;=$C1334,0,IF(SUM($C1334,$I1308)&gt;AE$4,$R1322/$I1308,$R1322-SUM($I1334:AD1334))))</f>
        <v>0</v>
      </c>
      <c r="AF1334" s="31">
        <f>IF($I1308="n/a",0,IF(AF$4&lt;=$C1334,0,IF(SUM($C1334,$I1308)&gt;AF$4,$R1322/$I1308,$R1322-SUM($I1334:AE1334))))</f>
        <v>0</v>
      </c>
      <c r="AG1334" s="31">
        <f>IF($I1308="n/a",0,IF(AG$4&lt;=$C1334,0,IF(SUM($C1334,$I1308)&gt;AG$4,$R1322/$I1308,$R1322-SUM($I1334:AF1334))))</f>
        <v>0</v>
      </c>
      <c r="AH1334" s="31">
        <f>IF($I1308="n/a",0,IF(AH$4&lt;=$C1334,0,IF(SUM($C1334,$I1308)&gt;AH$4,$R1322/$I1308,$R1322-SUM($I1334:AG1334))))</f>
        <v>0</v>
      </c>
      <c r="AI1334" s="31">
        <f>IF($I1308="n/a",0,IF(AI$4&lt;=$C1334,0,IF(SUM($C1334,$I1308)&gt;AI$4,$R1322/$I1308,$R1322-SUM($I1334:AH1334))))</f>
        <v>0</v>
      </c>
      <c r="AJ1334" s="31">
        <f>IF($I1308="n/a",0,IF(AJ$4&lt;=$C1334,0,IF(SUM($C1334,$I1308)&gt;AJ$4,$R1322/$I1308,$R1322-SUM($I1334:AI1334))))</f>
        <v>0</v>
      </c>
      <c r="AK1334" s="31">
        <f>IF($I1308="n/a",0,IF(AK$4&lt;=$C1334,0,IF(SUM($C1334,$I1308)&gt;AK$4,$R1322/$I1308,$R1322-SUM($I1334:AJ1334))))</f>
        <v>0</v>
      </c>
      <c r="AL1334" s="31">
        <f>IF($I1308="n/a",0,IF(AL$4&lt;=$C1334,0,IF(SUM($C1334,$I1308)&gt;AL$4,$R1322/$I1308,$R1322-SUM($I1334:AK1334))))</f>
        <v>0</v>
      </c>
      <c r="AM1334" s="31">
        <f>IF($I1308="n/a",0,IF(AM$4&lt;=$C1334,0,IF(SUM($C1334,$I1308)&gt;AM$4,$R1322/$I1308,$R1322-SUM($I1334:AL1334))))</f>
        <v>0</v>
      </c>
      <c r="AN1334" s="31">
        <f>IF($I1308="n/a",0,IF(AN$4&lt;=$C1334,0,IF(SUM($C1334,$I1308)&gt;AN$4,$R1322/$I1308,$R1322-SUM($I1334:AM1334))))</f>
        <v>0</v>
      </c>
      <c r="AO1334" s="31">
        <f>IF($I1308="n/a",0,IF(AO$4&lt;=$C1334,0,IF(SUM($C1334,$I1308)&gt;AO$4,$R1322/$I1308,$R1322-SUM($I1334:AN1334))))</f>
        <v>0</v>
      </c>
      <c r="AP1334" s="31">
        <f>IF($I1308="n/a",0,IF(AP$4&lt;=$C1334,0,IF(SUM($C1334,$I1308)&gt;AP$4,$R1322/$I1308,$R1322-SUM($I1334:AO1334))))</f>
        <v>0</v>
      </c>
      <c r="AQ1334" s="31">
        <f>IF($I1308="n/a",0,IF(AQ$4&lt;=$C1334,0,IF(SUM($C1334,$I1308)&gt;AQ$4,$R1322/$I1308,$R1322-SUM($I1334:AP1334))))</f>
        <v>0</v>
      </c>
      <c r="AR1334" s="31">
        <f>IF($I1308="n/a",0,IF(AR$4&lt;=$C1334,0,IF(SUM($C1334,$I1308)&gt;AR$4,$R1322/$I1308,$R1322-SUM($I1334:AQ1334))))</f>
        <v>0</v>
      </c>
      <c r="AS1334" s="31">
        <f>IF($I1308="n/a",0,IF(AS$4&lt;=$C1334,0,IF(SUM($C1334,$I1308)&gt;AS$4,$R1322/$I1308,$R1322-SUM($I1334:AR1334))))</f>
        <v>0</v>
      </c>
      <c r="AT1334" s="31">
        <f>IF($I1308="n/a",0,IF(AT$4&lt;=$C1334,0,IF(SUM($C1334,$I1308)&gt;AT$4,$R1322/$I1308,$R1322-SUM($I1334:AS1334))))</f>
        <v>0</v>
      </c>
      <c r="AU1334" s="31">
        <f>IF($I1308="n/a",0,IF(AU$4&lt;=$C1334,0,IF(SUM($C1334,$I1308)&gt;AU$4,$R1322/$I1308,$R1322-SUM($I1334:AT1334))))</f>
        <v>0</v>
      </c>
      <c r="AV1334" s="31">
        <f>IF($I1308="n/a",0,IF(AV$4&lt;=$C1334,0,IF(SUM($C1334,$I1308)&gt;AV$4,$R1322/$I1308,$R1322-SUM($I1334:AU1334))))</f>
        <v>0</v>
      </c>
      <c r="AW1334" s="31">
        <f>IF($I1308="n/a",0,IF(AW$4&lt;=$C1334,0,IF(SUM($C1334,$I1308)&gt;AW$4,$R1322/$I1308,$R1322-SUM($I1334:AV1334))))</f>
        <v>0</v>
      </c>
      <c r="AX1334" s="31">
        <f>IF($I1308="n/a",0,IF(AX$4&lt;=$C1334,0,IF(SUM($C1334,$I1308)&gt;AX$4,$R1322/$I1308,$R1322-SUM($I1334:AW1334))))</f>
        <v>0</v>
      </c>
      <c r="AY1334" s="31">
        <f>IF($I1308="n/a",0,IF(AY$4&lt;=$C1334,0,IF(SUM($C1334,$I1308)&gt;AY$4,$R1322/$I1308,$R1322-SUM($I1334:AX1334))))</f>
        <v>0</v>
      </c>
      <c r="AZ1334" s="31">
        <f>IF($I1308="n/a",0,IF(AZ$4&lt;=$C1334,0,IF(SUM($C1334,$I1308)&gt;AZ$4,$R1322/$I1308,$R1322-SUM($I1334:AY1334))))</f>
        <v>0</v>
      </c>
      <c r="BA1334" s="31">
        <f>IF($I1308="n/a",0,IF(BA$4&lt;=$C1334,0,IF(SUM($C1334,$I1308)&gt;BA$4,$R1322/$I1308,$R1322-SUM($I1334:AZ1334))))</f>
        <v>0</v>
      </c>
      <c r="BB1334" s="31">
        <f>IF($I1308="n/a",0,IF(BB$4&lt;=$C1334,0,IF(SUM($C1334,$I1308)&gt;BB$4,$R1322/$I1308,$R1322-SUM($I1334:BA1334))))</f>
        <v>0</v>
      </c>
      <c r="BC1334" s="31">
        <f>IF($I1308="n/a",0,IF(BC$4&lt;=$C1334,0,IF(SUM($C1334,$I1308)&gt;BC$4,$R1322/$I1308,$R1322-SUM($I1334:BB1334))))</f>
        <v>0</v>
      </c>
      <c r="BD1334" s="31">
        <f>IF($I1308="n/a",0,IF(BD$4&lt;=$C1334,0,IF(SUM($C1334,$I1308)&gt;BD$4,$R1322/$I1308,$R1322-SUM($I1334:BC1334))))</f>
        <v>0</v>
      </c>
      <c r="BE1334" s="31">
        <f>IF($I1308="n/a",0,IF(BE$4&lt;=$C1334,0,IF(SUM($C1334,$I1308)&gt;BE$4,$R1322/$I1308,$R1322-SUM($I1334:BD1334))))</f>
        <v>0</v>
      </c>
      <c r="BF1334" s="31">
        <f>IF($I1308="n/a",0,IF(BF$4&lt;=$C1334,0,IF(SUM($C1334,$I1308)&gt;BF$4,$R1322/$I1308,$R1322-SUM($I1334:BE1334))))</f>
        <v>0</v>
      </c>
      <c r="BG1334" s="31">
        <f>IF($I1308="n/a",0,IF(BG$4&lt;=$C1334,0,IF(SUM($C1334,$I1308)&gt;BG$4,$R1322/$I1308,$R1322-SUM($I1334:BF1334))))</f>
        <v>0</v>
      </c>
      <c r="BH1334" s="31">
        <f>IF($I1308="n/a",0,IF(BH$4&lt;=$C1334,0,IF(SUM($C1334,$I1308)&gt;BH$4,$R1322/$I1308,$R1322-SUM($I1334:BG1334))))</f>
        <v>0</v>
      </c>
      <c r="BI1334" s="31">
        <f>IF($I1308="n/a",0,IF(BI$4&lt;=$C1334,0,IF(SUM($C1334,$I1308)&gt;BI$4,$R1322/$I1308,$R1322-SUM($I1334:BH1334))))</f>
        <v>0</v>
      </c>
      <c r="BJ1334" s="31">
        <f>IF($I1308="n/a",0,IF(BJ$4&lt;=$C1334,0,IF(SUM($C1334,$I1308)&gt;BJ$4,$R1322/$I1308,$R1322-SUM($I1334:BI1334))))</f>
        <v>0</v>
      </c>
      <c r="BK1334" s="31">
        <f>IF($I1308="n/a",0,IF(BK$4&lt;=$C1334,0,IF(SUM($C1334,$I1308)&gt;BK$4,$R1322/$I1308,$R1322-SUM($I1334:BJ1334))))</f>
        <v>0</v>
      </c>
      <c r="BL1334" s="31">
        <f>IF($I1308="n/a",0,IF(BL$4&lt;=$C1334,0,IF(SUM($C1334,$I1308)&gt;BL$4,$R1322/$I1308,$R1322-SUM($I1334:BK1334))))</f>
        <v>0</v>
      </c>
      <c r="BM1334" s="31">
        <f>IF($I1308="n/a",0,IF(BM$4&lt;=$C1334,0,IF(SUM($C1334,$I1308)&gt;BM$4,$R1322/$I1308,$R1322-SUM($I1334:BL1334))))</f>
        <v>0</v>
      </c>
      <c r="BN1334" s="31">
        <f>IF($I1308="n/a",0,IF(BN$4&lt;=$C1334,0,IF(SUM($C1334,$I1308)&gt;BN$4,$R1322/$I1308,$R1322-SUM($I1334:BM1334))))</f>
        <v>0</v>
      </c>
      <c r="BO1334" s="31">
        <f>IF($I1308="n/a",0,IF(BO$4&lt;=$C1334,0,IF(SUM($C1334,$I1308)&gt;BO$4,$R1322/$I1308,$R1322-SUM($I1334:BN1334))))</f>
        <v>0</v>
      </c>
      <c r="BP1334" s="31">
        <f>IF($I1308="n/a",0,IF(BP$4&lt;=$C1334,0,IF(SUM($C1334,$I1308)&gt;BP$4,$R1322/$I1308,$R1322-SUM($I1334:BO1334))))</f>
        <v>0</v>
      </c>
      <c r="BQ1334" s="31">
        <f>IF($I1308="n/a",0,IF(BQ$4&lt;=$C1334,0,IF(SUM($C1334,$I1308)&gt;BQ$4,$R1322/$I1308,$R1322-SUM($I1334:BP1334))))</f>
        <v>0</v>
      </c>
      <c r="BR1334" s="31">
        <f>IF($I1308="n/a",0,IF(BR$4&lt;=$C1334,0,IF(SUM($C1334,$I1308)&gt;BR$4,$R1322/$I1308,$R1322-SUM($I1334:BQ1334))))</f>
        <v>0</v>
      </c>
      <c r="BS1334" s="31">
        <f>IF($I1308="n/a",0,IF(BS$4&lt;=$C1334,0,IF(SUM($C1334,$I1308)&gt;BS$4,$R1322/$I1308,$R1322-SUM($I1334:BR1334))))</f>
        <v>0</v>
      </c>
      <c r="BT1334" s="31">
        <f>IF($I1308="n/a",0,IF(BT$4&lt;=$C1334,0,IF(SUM($C1334,$I1308)&gt;BT$4,$R1322/$I1308,$R1322-SUM($I1334:BS1334))))</f>
        <v>0</v>
      </c>
      <c r="BU1334" s="31">
        <f>IF($I1308="n/a",0,IF(BU$4&lt;=$C1334,0,IF(SUM($C1334,$I1308)&gt;BU$4,$R1322/$I1308,$R1322-SUM($I1334:BT1334))))</f>
        <v>0</v>
      </c>
      <c r="BV1334" s="31">
        <f>IF($I1308="n/a",0,IF(BV$4&lt;=$C1334,0,IF(SUM($C1334,$I1308)&gt;BV$4,$R1322/$I1308,$R1322-SUM($I1334:BU1334))))</f>
        <v>0</v>
      </c>
      <c r="BW1334" s="31">
        <f>IF($I1308="n/a",0,IF(BW$4&lt;=$C1334,0,IF(SUM($C1334,$I1308)&gt;BW$4,$R1322/$I1308,$R1322-SUM($I1334:BV1334))))</f>
        <v>0</v>
      </c>
      <c r="BX1334" s="31">
        <f>IF($I1308="n/a",0,IF(BX$4&lt;=$C1334,0,IF(SUM($C1334,$I1308)&gt;BX$4,$R1322/$I1308,$R1322-SUM($I1334:BW1334))))</f>
        <v>0</v>
      </c>
      <c r="BY1334" s="31">
        <f>IF($I1308="n/a",0,IF(BY$4&lt;=$C1334,0,IF(SUM($C1334,$I1308)&gt;BY$4,$R1322/$I1308,$R1322-SUM($I1334:BX1334))))</f>
        <v>0</v>
      </c>
      <c r="BZ1334" s="31">
        <f>IF($I1308="n/a",0,IF(BZ$4&lt;=$C1334,0,IF(SUM($C1334,$I1308)&gt;BZ$4,$R1322/$I1308,$R1322-SUM($I1334:BY1334))))</f>
        <v>0</v>
      </c>
      <c r="CA1334" s="31">
        <f>IF($I1308="n/a",0,IF(CA$4&lt;=$C1334,0,IF(SUM($C1334,$I1308)&gt;CA$4,$R1322/$I1308,$R1322-SUM($I1334:BZ1334))))</f>
        <v>0</v>
      </c>
      <c r="CB1334" s="31">
        <f>IF($I1308="n/a",0,IF(CB$4&lt;=$C1334,0,IF(SUM($C1334,$I1308)&gt;CB$4,$R1322/$I1308,$R1322-SUM($I1334:CA1334))))</f>
        <v>0</v>
      </c>
      <c r="CC1334" s="31">
        <f>IF($I1308="n/a",0,IF(CC$4&lt;=$C1334,0,IF(SUM($C1334,$I1308)&gt;CC$4,$R1322/$I1308,$R1322-SUM($I1334:CB1334))))</f>
        <v>0</v>
      </c>
      <c r="CD1334" s="31">
        <f>IF($I1308="n/a",0,IF(CD$4&lt;=$C1334,0,IF(SUM($C1334,$I1308)&gt;CD$4,$R1322/$I1308,$R1322-SUM($I1334:CC1334))))</f>
        <v>0</v>
      </c>
      <c r="CE1334" s="31">
        <f>IF($I1308="n/a",0,IF(CE$4&lt;=$C1334,0,IF(SUM($C1334,$I1308)&gt;CE$4,$R1322/$I1308,$R1322-SUM($I1334:CD1334))))</f>
        <v>0</v>
      </c>
      <c r="CF1334" s="31">
        <f>IF($I1308="n/a",0,IF(CF$4&lt;=$C1334,0,IF(SUM($C1334,$I1308)&gt;CF$4,$R1322/$I1308,$R1322-SUM($I1334:CE1334))))</f>
        <v>0</v>
      </c>
    </row>
    <row r="1335" spans="1:84" s="153" customFormat="1" ht="12.75" customHeight="1">
      <c r="A1335"/>
      <c r="C1335" s="197">
        <v>2025</v>
      </c>
      <c r="D1335" s="21" t="s">
        <v>54</v>
      </c>
      <c r="E1335" s="21" t="s">
        <v>185</v>
      </c>
      <c r="I1335" s="31"/>
      <c r="J1335" s="31">
        <f>IF($I1308="n/a",0,IF(J$4&lt;=$C1335,0,IF(SUM($C1335,$I1308)&gt;J$4,$S1322/$I1308,$S1322-SUM($I1335:I1335))))</f>
        <v>0</v>
      </c>
      <c r="K1335" s="31">
        <f>IF($I1308="n/a",0,IF(K$4&lt;=$C1335,0,IF(SUM($C1335,$I1308)&gt;K$4,$S1322/$I1308,$S1322-SUM($I1335:J1335))))</f>
        <v>0</v>
      </c>
      <c r="L1335" s="31">
        <f>IF($I1308="n/a",0,IF(L$4&lt;=$C1335,0,IF(SUM($C1335,$I1308)&gt;L$4,$S1322/$I1308,$S1322-SUM($I1335:K1335))))</f>
        <v>0</v>
      </c>
      <c r="M1335" s="31">
        <f>IF($I1308="n/a",0,IF(M$4&lt;=$C1335,0,IF(SUM($C1335,$I1308)&gt;M$4,$S1322/$I1308,$S1322-SUM($I1335:L1335))))</f>
        <v>0</v>
      </c>
      <c r="N1335" s="31">
        <f>IF($I1308="n/a",0,IF(N$4&lt;=$C1335,0,IF(SUM($C1335,$I1308)&gt;N$4,$S1322/$I1308,$S1322-SUM($I1335:M1335))))</f>
        <v>0</v>
      </c>
      <c r="O1335" s="31">
        <f>IF($I1308="n/a",0,IF(O$4&lt;=$C1335,0,IF(SUM($C1335,$I1308)&gt;O$4,$S1322/$I1308,$S1322-SUM($I1335:N1335))))</f>
        <v>0</v>
      </c>
      <c r="P1335" s="31">
        <f>IF($I1308="n/a",0,IF(P$4&lt;=$C1335,0,IF(SUM($C1335,$I1308)&gt;P$4,$S1322/$I1308,$S1322-SUM($I1335:O1335))))</f>
        <v>0</v>
      </c>
      <c r="Q1335" s="31">
        <f>IF($I1308="n/a",0,IF(Q$4&lt;=$C1335,0,IF(SUM($C1335,$I1308)&gt;Q$4,$S1322/$I1308,$S1322-SUM($I1335:P1335))))</f>
        <v>0</v>
      </c>
      <c r="R1335" s="31">
        <f>IF($I1308="n/a",0,IF(R$4&lt;=$C1335,0,IF(SUM($C1335,$I1308)&gt;R$4,$S1322/$I1308,$S1322-SUM($I1335:Q1335))))</f>
        <v>0</v>
      </c>
      <c r="S1335" s="31">
        <f>IF($I1308="n/a",0,IF(S$4&lt;=$C1335,0,IF(SUM($C1335,$I1308)&gt;S$4,$S1322/$I1308,$S1322-SUM($I1335:R1335))))</f>
        <v>0</v>
      </c>
      <c r="T1335" s="31">
        <f>IF($I1308="n/a",0,IF(T$4&lt;=$C1335,0,IF(SUM($C1335,$I1308)&gt;T$4,$S1322/$I1308,$S1322-SUM($I1335:S1335))))</f>
        <v>0</v>
      </c>
      <c r="U1335" s="31">
        <f>IF($I1308="n/a",0,IF(U$4&lt;=$C1335,0,IF(SUM($C1335,$I1308)&gt;U$4,$S1322/$I1308,$S1322-SUM($I1335:T1335))))</f>
        <v>0</v>
      </c>
      <c r="V1335" s="31">
        <f>IF($I1308="n/a",0,IF(V$4&lt;=$C1335,0,IF(SUM($C1335,$I1308)&gt;V$4,$S1322/$I1308,$S1322-SUM($I1335:U1335))))</f>
        <v>0</v>
      </c>
      <c r="W1335" s="31">
        <f>IF($I1308="n/a",0,IF(W$4&lt;=$C1335,0,IF(SUM($C1335,$I1308)&gt;W$4,$S1322/$I1308,$S1322-SUM($I1335:V1335))))</f>
        <v>0</v>
      </c>
      <c r="X1335" s="31">
        <f>IF($I1308="n/a",0,IF(X$4&lt;=$C1335,0,IF(SUM($C1335,$I1308)&gt;X$4,$S1322/$I1308,$S1322-SUM($I1335:W1335))))</f>
        <v>0</v>
      </c>
      <c r="Y1335" s="31">
        <f>IF($I1308="n/a",0,IF(Y$4&lt;=$C1335,0,IF(SUM($C1335,$I1308)&gt;Y$4,$S1322/$I1308,$S1322-SUM($I1335:X1335))))</f>
        <v>0</v>
      </c>
      <c r="Z1335" s="31">
        <f>IF($I1308="n/a",0,IF(Z$4&lt;=$C1335,0,IF(SUM($C1335,$I1308)&gt;Z$4,$S1322/$I1308,$S1322-SUM($I1335:Y1335))))</f>
        <v>0</v>
      </c>
      <c r="AA1335" s="31">
        <f>IF($I1308="n/a",0,IF(AA$4&lt;=$C1335,0,IF(SUM($C1335,$I1308)&gt;AA$4,$S1322/$I1308,$S1322-SUM($I1335:Z1335))))</f>
        <v>0</v>
      </c>
      <c r="AB1335" s="31">
        <f>IF($I1308="n/a",0,IF(AB$4&lt;=$C1335,0,IF(SUM($C1335,$I1308)&gt;AB$4,$S1322/$I1308,$S1322-SUM($I1335:AA1335))))</f>
        <v>0</v>
      </c>
      <c r="AC1335" s="31">
        <f>IF($I1308="n/a",0,IF(AC$4&lt;=$C1335,0,IF(SUM($C1335,$I1308)&gt;AC$4,$S1322/$I1308,$S1322-SUM($I1335:AB1335))))</f>
        <v>0</v>
      </c>
      <c r="AD1335" s="31">
        <f>IF($I1308="n/a",0,IF(AD$4&lt;=$C1335,0,IF(SUM($C1335,$I1308)&gt;AD$4,$S1322/$I1308,$S1322-SUM($I1335:AC1335))))</f>
        <v>0</v>
      </c>
      <c r="AE1335" s="31">
        <f>IF($I1308="n/a",0,IF(AE$4&lt;=$C1335,0,IF(SUM($C1335,$I1308)&gt;AE$4,$S1322/$I1308,$S1322-SUM($I1335:AD1335))))</f>
        <v>0</v>
      </c>
      <c r="AF1335" s="31">
        <f>IF($I1308="n/a",0,IF(AF$4&lt;=$C1335,0,IF(SUM($C1335,$I1308)&gt;AF$4,$S1322/$I1308,$S1322-SUM($I1335:AE1335))))</f>
        <v>0</v>
      </c>
      <c r="AG1335" s="31">
        <f>IF($I1308="n/a",0,IF(AG$4&lt;=$C1335,0,IF(SUM($C1335,$I1308)&gt;AG$4,$S1322/$I1308,$S1322-SUM($I1335:AF1335))))</f>
        <v>0</v>
      </c>
      <c r="AH1335" s="31">
        <f>IF($I1308="n/a",0,IF(AH$4&lt;=$C1335,0,IF(SUM($C1335,$I1308)&gt;AH$4,$S1322/$I1308,$S1322-SUM($I1335:AG1335))))</f>
        <v>0</v>
      </c>
      <c r="AI1335" s="31">
        <f>IF($I1308="n/a",0,IF(AI$4&lt;=$C1335,0,IF(SUM($C1335,$I1308)&gt;AI$4,$S1322/$I1308,$S1322-SUM($I1335:AH1335))))</f>
        <v>0</v>
      </c>
      <c r="AJ1335" s="31">
        <f>IF($I1308="n/a",0,IF(AJ$4&lt;=$C1335,0,IF(SUM($C1335,$I1308)&gt;AJ$4,$S1322/$I1308,$S1322-SUM($I1335:AI1335))))</f>
        <v>0</v>
      </c>
      <c r="AK1335" s="31">
        <f>IF($I1308="n/a",0,IF(AK$4&lt;=$C1335,0,IF(SUM($C1335,$I1308)&gt;AK$4,$S1322/$I1308,$S1322-SUM($I1335:AJ1335))))</f>
        <v>0</v>
      </c>
      <c r="AL1335" s="31">
        <f>IF($I1308="n/a",0,IF(AL$4&lt;=$C1335,0,IF(SUM($C1335,$I1308)&gt;AL$4,$S1322/$I1308,$S1322-SUM($I1335:AK1335))))</f>
        <v>0</v>
      </c>
      <c r="AM1335" s="31">
        <f>IF($I1308="n/a",0,IF(AM$4&lt;=$C1335,0,IF(SUM($C1335,$I1308)&gt;AM$4,$S1322/$I1308,$S1322-SUM($I1335:AL1335))))</f>
        <v>0</v>
      </c>
      <c r="AN1335" s="31">
        <f>IF($I1308="n/a",0,IF(AN$4&lt;=$C1335,0,IF(SUM($C1335,$I1308)&gt;AN$4,$S1322/$I1308,$S1322-SUM($I1335:AM1335))))</f>
        <v>0</v>
      </c>
      <c r="AO1335" s="31">
        <f>IF($I1308="n/a",0,IF(AO$4&lt;=$C1335,0,IF(SUM($C1335,$I1308)&gt;AO$4,$S1322/$I1308,$S1322-SUM($I1335:AN1335))))</f>
        <v>0</v>
      </c>
      <c r="AP1335" s="31">
        <f>IF($I1308="n/a",0,IF(AP$4&lt;=$C1335,0,IF(SUM($C1335,$I1308)&gt;AP$4,$S1322/$I1308,$S1322-SUM($I1335:AO1335))))</f>
        <v>0</v>
      </c>
      <c r="AQ1335" s="31">
        <f>IF($I1308="n/a",0,IF(AQ$4&lt;=$C1335,0,IF(SUM($C1335,$I1308)&gt;AQ$4,$S1322/$I1308,$S1322-SUM($I1335:AP1335))))</f>
        <v>0</v>
      </c>
      <c r="AR1335" s="31">
        <f>IF($I1308="n/a",0,IF(AR$4&lt;=$C1335,0,IF(SUM($C1335,$I1308)&gt;AR$4,$S1322/$I1308,$S1322-SUM($I1335:AQ1335))))</f>
        <v>0</v>
      </c>
      <c r="AS1335" s="31">
        <f>IF($I1308="n/a",0,IF(AS$4&lt;=$C1335,0,IF(SUM($C1335,$I1308)&gt;AS$4,$S1322/$I1308,$S1322-SUM($I1335:AR1335))))</f>
        <v>0</v>
      </c>
      <c r="AT1335" s="31">
        <f>IF($I1308="n/a",0,IF(AT$4&lt;=$C1335,0,IF(SUM($C1335,$I1308)&gt;AT$4,$S1322/$I1308,$S1322-SUM($I1335:AS1335))))</f>
        <v>0</v>
      </c>
      <c r="AU1335" s="31">
        <f>IF($I1308="n/a",0,IF(AU$4&lt;=$C1335,0,IF(SUM($C1335,$I1308)&gt;AU$4,$S1322/$I1308,$S1322-SUM($I1335:AT1335))))</f>
        <v>0</v>
      </c>
      <c r="AV1335" s="31">
        <f>IF($I1308="n/a",0,IF(AV$4&lt;=$C1335,0,IF(SUM($C1335,$I1308)&gt;AV$4,$S1322/$I1308,$S1322-SUM($I1335:AU1335))))</f>
        <v>0</v>
      </c>
      <c r="AW1335" s="31">
        <f>IF($I1308="n/a",0,IF(AW$4&lt;=$C1335,0,IF(SUM($C1335,$I1308)&gt;AW$4,$S1322/$I1308,$S1322-SUM($I1335:AV1335))))</f>
        <v>0</v>
      </c>
      <c r="AX1335" s="31">
        <f>IF($I1308="n/a",0,IF(AX$4&lt;=$C1335,0,IF(SUM($C1335,$I1308)&gt;AX$4,$S1322/$I1308,$S1322-SUM($I1335:AW1335))))</f>
        <v>0</v>
      </c>
      <c r="AY1335" s="31">
        <f>IF($I1308="n/a",0,IF(AY$4&lt;=$C1335,0,IF(SUM($C1335,$I1308)&gt;AY$4,$S1322/$I1308,$S1322-SUM($I1335:AX1335))))</f>
        <v>0</v>
      </c>
      <c r="AZ1335" s="31">
        <f>IF($I1308="n/a",0,IF(AZ$4&lt;=$C1335,0,IF(SUM($C1335,$I1308)&gt;AZ$4,$S1322/$I1308,$S1322-SUM($I1335:AY1335))))</f>
        <v>0</v>
      </c>
      <c r="BA1335" s="31">
        <f>IF($I1308="n/a",0,IF(BA$4&lt;=$C1335,0,IF(SUM($C1335,$I1308)&gt;BA$4,$S1322/$I1308,$S1322-SUM($I1335:AZ1335))))</f>
        <v>0</v>
      </c>
      <c r="BB1335" s="31">
        <f>IF($I1308="n/a",0,IF(BB$4&lt;=$C1335,0,IF(SUM($C1335,$I1308)&gt;BB$4,$S1322/$I1308,$S1322-SUM($I1335:BA1335))))</f>
        <v>0</v>
      </c>
      <c r="BC1335" s="31">
        <f>IF($I1308="n/a",0,IF(BC$4&lt;=$C1335,0,IF(SUM($C1335,$I1308)&gt;BC$4,$S1322/$I1308,$S1322-SUM($I1335:BB1335))))</f>
        <v>0</v>
      </c>
      <c r="BD1335" s="31">
        <f>IF($I1308="n/a",0,IF(BD$4&lt;=$C1335,0,IF(SUM($C1335,$I1308)&gt;BD$4,$S1322/$I1308,$S1322-SUM($I1335:BC1335))))</f>
        <v>0</v>
      </c>
      <c r="BE1335" s="31">
        <f>IF($I1308="n/a",0,IF(BE$4&lt;=$C1335,0,IF(SUM($C1335,$I1308)&gt;BE$4,$S1322/$I1308,$S1322-SUM($I1335:BD1335))))</f>
        <v>0</v>
      </c>
      <c r="BF1335" s="31">
        <f>IF($I1308="n/a",0,IF(BF$4&lt;=$C1335,0,IF(SUM($C1335,$I1308)&gt;BF$4,$S1322/$I1308,$S1322-SUM($I1335:BE1335))))</f>
        <v>0</v>
      </c>
      <c r="BG1335" s="31">
        <f>IF($I1308="n/a",0,IF(BG$4&lt;=$C1335,0,IF(SUM($C1335,$I1308)&gt;BG$4,$S1322/$I1308,$S1322-SUM($I1335:BF1335))))</f>
        <v>0</v>
      </c>
      <c r="BH1335" s="31">
        <f>IF($I1308="n/a",0,IF(BH$4&lt;=$C1335,0,IF(SUM($C1335,$I1308)&gt;BH$4,$S1322/$I1308,$S1322-SUM($I1335:BG1335))))</f>
        <v>0</v>
      </c>
      <c r="BI1335" s="31">
        <f>IF($I1308="n/a",0,IF(BI$4&lt;=$C1335,0,IF(SUM($C1335,$I1308)&gt;BI$4,$S1322/$I1308,$S1322-SUM($I1335:BH1335))))</f>
        <v>0</v>
      </c>
      <c r="BJ1335" s="31">
        <f>IF($I1308="n/a",0,IF(BJ$4&lt;=$C1335,0,IF(SUM($C1335,$I1308)&gt;BJ$4,$S1322/$I1308,$S1322-SUM($I1335:BI1335))))</f>
        <v>0</v>
      </c>
      <c r="BK1335" s="31">
        <f>IF($I1308="n/a",0,IF(BK$4&lt;=$C1335,0,IF(SUM($C1335,$I1308)&gt;BK$4,$S1322/$I1308,$S1322-SUM($I1335:BJ1335))))</f>
        <v>0</v>
      </c>
      <c r="BL1335" s="31">
        <f>IF($I1308="n/a",0,IF(BL$4&lt;=$C1335,0,IF(SUM($C1335,$I1308)&gt;BL$4,$S1322/$I1308,$S1322-SUM($I1335:BK1335))))</f>
        <v>0</v>
      </c>
      <c r="BM1335" s="31">
        <f>IF($I1308="n/a",0,IF(BM$4&lt;=$C1335,0,IF(SUM($C1335,$I1308)&gt;BM$4,$S1322/$I1308,$S1322-SUM($I1335:BL1335))))</f>
        <v>0</v>
      </c>
      <c r="BN1335" s="31">
        <f>IF($I1308="n/a",0,IF(BN$4&lt;=$C1335,0,IF(SUM($C1335,$I1308)&gt;BN$4,$S1322/$I1308,$S1322-SUM($I1335:BM1335))))</f>
        <v>0</v>
      </c>
      <c r="BO1335" s="31">
        <f>IF($I1308="n/a",0,IF(BO$4&lt;=$C1335,0,IF(SUM($C1335,$I1308)&gt;BO$4,$S1322/$I1308,$S1322-SUM($I1335:BN1335))))</f>
        <v>0</v>
      </c>
      <c r="BP1335" s="31">
        <f>IF($I1308="n/a",0,IF(BP$4&lt;=$C1335,0,IF(SUM($C1335,$I1308)&gt;BP$4,$S1322/$I1308,$S1322-SUM($I1335:BO1335))))</f>
        <v>0</v>
      </c>
      <c r="BQ1335" s="31">
        <f>IF($I1308="n/a",0,IF(BQ$4&lt;=$C1335,0,IF(SUM($C1335,$I1308)&gt;BQ$4,$S1322/$I1308,$S1322-SUM($I1335:BP1335))))</f>
        <v>0</v>
      </c>
      <c r="BR1335" s="31">
        <f>IF($I1308="n/a",0,IF(BR$4&lt;=$C1335,0,IF(SUM($C1335,$I1308)&gt;BR$4,$S1322/$I1308,$S1322-SUM($I1335:BQ1335))))</f>
        <v>0</v>
      </c>
      <c r="BS1335" s="31">
        <f>IF($I1308="n/a",0,IF(BS$4&lt;=$C1335,0,IF(SUM($C1335,$I1308)&gt;BS$4,$S1322/$I1308,$S1322-SUM($I1335:BR1335))))</f>
        <v>0</v>
      </c>
      <c r="BT1335" s="31">
        <f>IF($I1308="n/a",0,IF(BT$4&lt;=$C1335,0,IF(SUM($C1335,$I1308)&gt;BT$4,$S1322/$I1308,$S1322-SUM($I1335:BS1335))))</f>
        <v>0</v>
      </c>
      <c r="BU1335" s="31">
        <f>IF($I1308="n/a",0,IF(BU$4&lt;=$C1335,0,IF(SUM($C1335,$I1308)&gt;BU$4,$S1322/$I1308,$S1322-SUM($I1335:BT1335))))</f>
        <v>0</v>
      </c>
      <c r="BV1335" s="31">
        <f>IF($I1308="n/a",0,IF(BV$4&lt;=$C1335,0,IF(SUM($C1335,$I1308)&gt;BV$4,$S1322/$I1308,$S1322-SUM($I1335:BU1335))))</f>
        <v>0</v>
      </c>
      <c r="BW1335" s="31">
        <f>IF($I1308="n/a",0,IF(BW$4&lt;=$C1335,0,IF(SUM($C1335,$I1308)&gt;BW$4,$S1322/$I1308,$S1322-SUM($I1335:BV1335))))</f>
        <v>0</v>
      </c>
      <c r="BX1335" s="31">
        <f>IF($I1308="n/a",0,IF(BX$4&lt;=$C1335,0,IF(SUM($C1335,$I1308)&gt;BX$4,$S1322/$I1308,$S1322-SUM($I1335:BW1335))))</f>
        <v>0</v>
      </c>
      <c r="BY1335" s="31">
        <f>IF($I1308="n/a",0,IF(BY$4&lt;=$C1335,0,IF(SUM($C1335,$I1308)&gt;BY$4,$S1322/$I1308,$S1322-SUM($I1335:BX1335))))</f>
        <v>0</v>
      </c>
      <c r="BZ1335" s="31">
        <f>IF($I1308="n/a",0,IF(BZ$4&lt;=$C1335,0,IF(SUM($C1335,$I1308)&gt;BZ$4,$S1322/$I1308,$S1322-SUM($I1335:BY1335))))</f>
        <v>0</v>
      </c>
      <c r="CA1335" s="31">
        <f>IF($I1308="n/a",0,IF(CA$4&lt;=$C1335,0,IF(SUM($C1335,$I1308)&gt;CA$4,$S1322/$I1308,$S1322-SUM($I1335:BZ1335))))</f>
        <v>0</v>
      </c>
      <c r="CB1335" s="31">
        <f>IF($I1308="n/a",0,IF(CB$4&lt;=$C1335,0,IF(SUM($C1335,$I1308)&gt;CB$4,$S1322/$I1308,$S1322-SUM($I1335:CA1335))))</f>
        <v>0</v>
      </c>
      <c r="CC1335" s="31">
        <f>IF($I1308="n/a",0,IF(CC$4&lt;=$C1335,0,IF(SUM($C1335,$I1308)&gt;CC$4,$S1322/$I1308,$S1322-SUM($I1335:CB1335))))</f>
        <v>0</v>
      </c>
      <c r="CD1335" s="31">
        <f>IF($I1308="n/a",0,IF(CD$4&lt;=$C1335,0,IF(SUM($C1335,$I1308)&gt;CD$4,$S1322/$I1308,$S1322-SUM($I1335:CC1335))))</f>
        <v>0</v>
      </c>
      <c r="CE1335" s="31">
        <f>IF($I1308="n/a",0,IF(CE$4&lt;=$C1335,0,IF(SUM($C1335,$I1308)&gt;CE$4,$S1322/$I1308,$S1322-SUM($I1335:CD1335))))</f>
        <v>0</v>
      </c>
      <c r="CF1335" s="31">
        <f>IF($I1308="n/a",0,IF(CF$4&lt;=$C1335,0,IF(SUM($C1335,$I1308)&gt;CF$4,$S1322/$I1308,$S1322-SUM($I1335:CE1335))))</f>
        <v>0</v>
      </c>
    </row>
    <row r="1336" spans="1:84" s="153" customFormat="1" ht="12.75" customHeight="1">
      <c r="A1336"/>
      <c r="C1336" s="197">
        <v>2026</v>
      </c>
      <c r="D1336" s="21" t="s">
        <v>55</v>
      </c>
      <c r="E1336" s="21" t="s">
        <v>185</v>
      </c>
      <c r="I1336" s="31"/>
      <c r="J1336" s="31">
        <f>IF($I1308="n/a",0,IF(J$4&lt;=$C1336,0,IF(SUM($C1336,$I1308)&gt;J$4,$T1322/$I1308,$T1322-SUM($I1336:I1336))))</f>
        <v>0</v>
      </c>
      <c r="K1336" s="31">
        <f>IF($I1308="n/a",0,IF(K$4&lt;=$C1336,0,IF(SUM($C1336,$I1308)&gt;K$4,$T1322/$I1308,$T1322-SUM($I1336:J1336))))</f>
        <v>0</v>
      </c>
      <c r="L1336" s="31">
        <f>IF($I1308="n/a",0,IF(L$4&lt;=$C1336,0,IF(SUM($C1336,$I1308)&gt;L$4,$T1322/$I1308,$T1322-SUM($I1336:K1336))))</f>
        <v>0</v>
      </c>
      <c r="M1336" s="31">
        <f>IF($I1308="n/a",0,IF(M$4&lt;=$C1336,0,IF(SUM($C1336,$I1308)&gt;M$4,$T1322/$I1308,$T1322-SUM($I1336:L1336))))</f>
        <v>0</v>
      </c>
      <c r="N1336" s="31">
        <f>IF($I1308="n/a",0,IF(N$4&lt;=$C1336,0,IF(SUM($C1336,$I1308)&gt;N$4,$T1322/$I1308,$T1322-SUM($I1336:M1336))))</f>
        <v>0</v>
      </c>
      <c r="O1336" s="31">
        <f>IF($I1308="n/a",0,IF(O$4&lt;=$C1336,0,IF(SUM($C1336,$I1308)&gt;O$4,$T1322/$I1308,$T1322-SUM($I1336:N1336))))</f>
        <v>0</v>
      </c>
      <c r="P1336" s="31">
        <f>IF($I1308="n/a",0,IF(P$4&lt;=$C1336,0,IF(SUM($C1336,$I1308)&gt;P$4,$T1322/$I1308,$T1322-SUM($I1336:O1336))))</f>
        <v>0</v>
      </c>
      <c r="Q1336" s="31">
        <f>IF($I1308="n/a",0,IF(Q$4&lt;=$C1336,0,IF(SUM($C1336,$I1308)&gt;Q$4,$T1322/$I1308,$T1322-SUM($I1336:P1336))))</f>
        <v>0</v>
      </c>
      <c r="R1336" s="31">
        <f>IF($I1308="n/a",0,IF(R$4&lt;=$C1336,0,IF(SUM($C1336,$I1308)&gt;R$4,$T1322/$I1308,$T1322-SUM($I1336:Q1336))))</f>
        <v>0</v>
      </c>
      <c r="S1336" s="31">
        <f>IF($I1308="n/a",0,IF(S$4&lt;=$C1336,0,IF(SUM($C1336,$I1308)&gt;S$4,$T1322/$I1308,$T1322-SUM($I1336:R1336))))</f>
        <v>0</v>
      </c>
      <c r="T1336" s="31">
        <f>IF($I1308="n/a",0,IF(T$4&lt;=$C1336,0,IF(SUM($C1336,$I1308)&gt;T$4,$T1322/$I1308,$T1322-SUM($I1336:S1336))))</f>
        <v>0</v>
      </c>
      <c r="U1336" s="31">
        <f>IF($I1308="n/a",0,IF(U$4&lt;=$C1336,0,IF(SUM($C1336,$I1308)&gt;U$4,$T1322/$I1308,$T1322-SUM($I1336:T1336))))</f>
        <v>0</v>
      </c>
      <c r="V1336" s="31">
        <f>IF($I1308="n/a",0,IF(V$4&lt;=$C1336,0,IF(SUM($C1336,$I1308)&gt;V$4,$T1322/$I1308,$T1322-SUM($I1336:U1336))))</f>
        <v>0</v>
      </c>
      <c r="W1336" s="31">
        <f>IF($I1308="n/a",0,IF(W$4&lt;=$C1336,0,IF(SUM($C1336,$I1308)&gt;W$4,$T1322/$I1308,$T1322-SUM($I1336:V1336))))</f>
        <v>0</v>
      </c>
      <c r="X1336" s="31">
        <f>IF($I1308="n/a",0,IF(X$4&lt;=$C1336,0,IF(SUM($C1336,$I1308)&gt;X$4,$T1322/$I1308,$T1322-SUM($I1336:W1336))))</f>
        <v>0</v>
      </c>
      <c r="Y1336" s="31">
        <f>IF($I1308="n/a",0,IF(Y$4&lt;=$C1336,0,IF(SUM($C1336,$I1308)&gt;Y$4,$T1322/$I1308,$T1322-SUM($I1336:X1336))))</f>
        <v>0</v>
      </c>
      <c r="Z1336" s="31">
        <f>IF($I1308="n/a",0,IF(Z$4&lt;=$C1336,0,IF(SUM($C1336,$I1308)&gt;Z$4,$T1322/$I1308,$T1322-SUM($I1336:Y1336))))</f>
        <v>0</v>
      </c>
      <c r="AA1336" s="31">
        <f>IF($I1308="n/a",0,IF(AA$4&lt;=$C1336,0,IF(SUM($C1336,$I1308)&gt;AA$4,$T1322/$I1308,$T1322-SUM($I1336:Z1336))))</f>
        <v>0</v>
      </c>
      <c r="AB1336" s="31">
        <f>IF($I1308="n/a",0,IF(AB$4&lt;=$C1336,0,IF(SUM($C1336,$I1308)&gt;AB$4,$T1322/$I1308,$T1322-SUM($I1336:AA1336))))</f>
        <v>0</v>
      </c>
      <c r="AC1336" s="31">
        <f>IF($I1308="n/a",0,IF(AC$4&lt;=$C1336,0,IF(SUM($C1336,$I1308)&gt;AC$4,$T1322/$I1308,$T1322-SUM($I1336:AB1336))))</f>
        <v>0</v>
      </c>
      <c r="AD1336" s="31">
        <f>IF($I1308="n/a",0,IF(AD$4&lt;=$C1336,0,IF(SUM($C1336,$I1308)&gt;AD$4,$T1322/$I1308,$T1322-SUM($I1336:AC1336))))</f>
        <v>0</v>
      </c>
      <c r="AE1336" s="31">
        <f>IF($I1308="n/a",0,IF(AE$4&lt;=$C1336,0,IF(SUM($C1336,$I1308)&gt;AE$4,$T1322/$I1308,$T1322-SUM($I1336:AD1336))))</f>
        <v>0</v>
      </c>
      <c r="AF1336" s="31">
        <f>IF($I1308="n/a",0,IF(AF$4&lt;=$C1336,0,IF(SUM($C1336,$I1308)&gt;AF$4,$T1322/$I1308,$T1322-SUM($I1336:AE1336))))</f>
        <v>0</v>
      </c>
      <c r="AG1336" s="31">
        <f>IF($I1308="n/a",0,IF(AG$4&lt;=$C1336,0,IF(SUM($C1336,$I1308)&gt;AG$4,$T1322/$I1308,$T1322-SUM($I1336:AF1336))))</f>
        <v>0</v>
      </c>
      <c r="AH1336" s="31">
        <f>IF($I1308="n/a",0,IF(AH$4&lt;=$C1336,0,IF(SUM($C1336,$I1308)&gt;AH$4,$T1322/$I1308,$T1322-SUM($I1336:AG1336))))</f>
        <v>0</v>
      </c>
      <c r="AI1336" s="31">
        <f>IF($I1308="n/a",0,IF(AI$4&lt;=$C1336,0,IF(SUM($C1336,$I1308)&gt;AI$4,$T1322/$I1308,$T1322-SUM($I1336:AH1336))))</f>
        <v>0</v>
      </c>
      <c r="AJ1336" s="31">
        <f>IF($I1308="n/a",0,IF(AJ$4&lt;=$C1336,0,IF(SUM($C1336,$I1308)&gt;AJ$4,$T1322/$I1308,$T1322-SUM($I1336:AI1336))))</f>
        <v>0</v>
      </c>
      <c r="AK1336" s="31">
        <f>IF($I1308="n/a",0,IF(AK$4&lt;=$C1336,0,IF(SUM($C1336,$I1308)&gt;AK$4,$T1322/$I1308,$T1322-SUM($I1336:AJ1336))))</f>
        <v>0</v>
      </c>
      <c r="AL1336" s="31">
        <f>IF($I1308="n/a",0,IF(AL$4&lt;=$C1336,0,IF(SUM($C1336,$I1308)&gt;AL$4,$T1322/$I1308,$T1322-SUM($I1336:AK1336))))</f>
        <v>0</v>
      </c>
      <c r="AM1336" s="31">
        <f>IF($I1308="n/a",0,IF(AM$4&lt;=$C1336,0,IF(SUM($C1336,$I1308)&gt;AM$4,$T1322/$I1308,$T1322-SUM($I1336:AL1336))))</f>
        <v>0</v>
      </c>
      <c r="AN1336" s="31">
        <f>IF($I1308="n/a",0,IF(AN$4&lt;=$C1336,0,IF(SUM($C1336,$I1308)&gt;AN$4,$T1322/$I1308,$T1322-SUM($I1336:AM1336))))</f>
        <v>0</v>
      </c>
      <c r="AO1336" s="31">
        <f>IF($I1308="n/a",0,IF(AO$4&lt;=$C1336,0,IF(SUM($C1336,$I1308)&gt;AO$4,$T1322/$I1308,$T1322-SUM($I1336:AN1336))))</f>
        <v>0</v>
      </c>
      <c r="AP1336" s="31">
        <f>IF($I1308="n/a",0,IF(AP$4&lt;=$C1336,0,IF(SUM($C1336,$I1308)&gt;AP$4,$T1322/$I1308,$T1322-SUM($I1336:AO1336))))</f>
        <v>0</v>
      </c>
      <c r="AQ1336" s="31">
        <f>IF($I1308="n/a",0,IF(AQ$4&lt;=$C1336,0,IF(SUM($C1336,$I1308)&gt;AQ$4,$T1322/$I1308,$T1322-SUM($I1336:AP1336))))</f>
        <v>0</v>
      </c>
      <c r="AR1336" s="31">
        <f>IF($I1308="n/a",0,IF(AR$4&lt;=$C1336,0,IF(SUM($C1336,$I1308)&gt;AR$4,$T1322/$I1308,$T1322-SUM($I1336:AQ1336))))</f>
        <v>0</v>
      </c>
      <c r="AS1336" s="31">
        <f>IF($I1308="n/a",0,IF(AS$4&lt;=$C1336,0,IF(SUM($C1336,$I1308)&gt;AS$4,$T1322/$I1308,$T1322-SUM($I1336:AR1336))))</f>
        <v>0</v>
      </c>
      <c r="AT1336" s="31">
        <f>IF($I1308="n/a",0,IF(AT$4&lt;=$C1336,0,IF(SUM($C1336,$I1308)&gt;AT$4,$T1322/$I1308,$T1322-SUM($I1336:AS1336))))</f>
        <v>0</v>
      </c>
      <c r="AU1336" s="31">
        <f>IF($I1308="n/a",0,IF(AU$4&lt;=$C1336,0,IF(SUM($C1336,$I1308)&gt;AU$4,$T1322/$I1308,$T1322-SUM($I1336:AT1336))))</f>
        <v>0</v>
      </c>
      <c r="AV1336" s="31">
        <f>IF($I1308="n/a",0,IF(AV$4&lt;=$C1336,0,IF(SUM($C1336,$I1308)&gt;AV$4,$T1322/$I1308,$T1322-SUM($I1336:AU1336))))</f>
        <v>0</v>
      </c>
      <c r="AW1336" s="31">
        <f>IF($I1308="n/a",0,IF(AW$4&lt;=$C1336,0,IF(SUM($C1336,$I1308)&gt;AW$4,$T1322/$I1308,$T1322-SUM($I1336:AV1336))))</f>
        <v>0</v>
      </c>
      <c r="AX1336" s="31">
        <f>IF($I1308="n/a",0,IF(AX$4&lt;=$C1336,0,IF(SUM($C1336,$I1308)&gt;AX$4,$T1322/$I1308,$T1322-SUM($I1336:AW1336))))</f>
        <v>0</v>
      </c>
      <c r="AY1336" s="31">
        <f>IF($I1308="n/a",0,IF(AY$4&lt;=$C1336,0,IF(SUM($C1336,$I1308)&gt;AY$4,$T1322/$I1308,$T1322-SUM($I1336:AX1336))))</f>
        <v>0</v>
      </c>
      <c r="AZ1336" s="31">
        <f>IF($I1308="n/a",0,IF(AZ$4&lt;=$C1336,0,IF(SUM($C1336,$I1308)&gt;AZ$4,$T1322/$I1308,$T1322-SUM($I1336:AY1336))))</f>
        <v>0</v>
      </c>
      <c r="BA1336" s="31">
        <f>IF($I1308="n/a",0,IF(BA$4&lt;=$C1336,0,IF(SUM($C1336,$I1308)&gt;BA$4,$T1322/$I1308,$T1322-SUM($I1336:AZ1336))))</f>
        <v>0</v>
      </c>
      <c r="BB1336" s="31">
        <f>IF($I1308="n/a",0,IF(BB$4&lt;=$C1336,0,IF(SUM($C1336,$I1308)&gt;BB$4,$T1322/$I1308,$T1322-SUM($I1336:BA1336))))</f>
        <v>0</v>
      </c>
      <c r="BC1336" s="31">
        <f>IF($I1308="n/a",0,IF(BC$4&lt;=$C1336,0,IF(SUM($C1336,$I1308)&gt;BC$4,$T1322/$I1308,$T1322-SUM($I1336:BB1336))))</f>
        <v>0</v>
      </c>
      <c r="BD1336" s="31">
        <f>IF($I1308="n/a",0,IF(BD$4&lt;=$C1336,0,IF(SUM($C1336,$I1308)&gt;BD$4,$T1322/$I1308,$T1322-SUM($I1336:BC1336))))</f>
        <v>0</v>
      </c>
      <c r="BE1336" s="31">
        <f>IF($I1308="n/a",0,IF(BE$4&lt;=$C1336,0,IF(SUM($C1336,$I1308)&gt;BE$4,$T1322/$I1308,$T1322-SUM($I1336:BD1336))))</f>
        <v>0</v>
      </c>
      <c r="BF1336" s="31">
        <f>IF($I1308="n/a",0,IF(BF$4&lt;=$C1336,0,IF(SUM($C1336,$I1308)&gt;BF$4,$T1322/$I1308,$T1322-SUM($I1336:BE1336))))</f>
        <v>0</v>
      </c>
      <c r="BG1336" s="31">
        <f>IF($I1308="n/a",0,IF(BG$4&lt;=$C1336,0,IF(SUM($C1336,$I1308)&gt;BG$4,$T1322/$I1308,$T1322-SUM($I1336:BF1336))))</f>
        <v>0</v>
      </c>
      <c r="BH1336" s="31">
        <f>IF($I1308="n/a",0,IF(BH$4&lt;=$C1336,0,IF(SUM($C1336,$I1308)&gt;BH$4,$T1322/$I1308,$T1322-SUM($I1336:BG1336))))</f>
        <v>0</v>
      </c>
      <c r="BI1336" s="31">
        <f>IF($I1308="n/a",0,IF(BI$4&lt;=$C1336,0,IF(SUM($C1336,$I1308)&gt;BI$4,$T1322/$I1308,$T1322-SUM($I1336:BH1336))))</f>
        <v>0</v>
      </c>
      <c r="BJ1336" s="31">
        <f>IF($I1308="n/a",0,IF(BJ$4&lt;=$C1336,0,IF(SUM($C1336,$I1308)&gt;BJ$4,$T1322/$I1308,$T1322-SUM($I1336:BI1336))))</f>
        <v>0</v>
      </c>
      <c r="BK1336" s="31">
        <f>IF($I1308="n/a",0,IF(BK$4&lt;=$C1336,0,IF(SUM($C1336,$I1308)&gt;BK$4,$T1322/$I1308,$T1322-SUM($I1336:BJ1336))))</f>
        <v>0</v>
      </c>
      <c r="BL1336" s="31">
        <f>IF($I1308="n/a",0,IF(BL$4&lt;=$C1336,0,IF(SUM($C1336,$I1308)&gt;BL$4,$T1322/$I1308,$T1322-SUM($I1336:BK1336))))</f>
        <v>0</v>
      </c>
      <c r="BM1336" s="31">
        <f>IF($I1308="n/a",0,IF(BM$4&lt;=$C1336,0,IF(SUM($C1336,$I1308)&gt;BM$4,$T1322/$I1308,$T1322-SUM($I1336:BL1336))))</f>
        <v>0</v>
      </c>
      <c r="BN1336" s="31">
        <f>IF($I1308="n/a",0,IF(BN$4&lt;=$C1336,0,IF(SUM($C1336,$I1308)&gt;BN$4,$T1322/$I1308,$T1322-SUM($I1336:BM1336))))</f>
        <v>0</v>
      </c>
      <c r="BO1336" s="31">
        <f>IF($I1308="n/a",0,IF(BO$4&lt;=$C1336,0,IF(SUM($C1336,$I1308)&gt;BO$4,$T1322/$I1308,$T1322-SUM($I1336:BN1336))))</f>
        <v>0</v>
      </c>
      <c r="BP1336" s="31">
        <f>IF($I1308="n/a",0,IF(BP$4&lt;=$C1336,0,IF(SUM($C1336,$I1308)&gt;BP$4,$T1322/$I1308,$T1322-SUM($I1336:BO1336))))</f>
        <v>0</v>
      </c>
      <c r="BQ1336" s="31">
        <f>IF($I1308="n/a",0,IF(BQ$4&lt;=$C1336,0,IF(SUM($C1336,$I1308)&gt;BQ$4,$T1322/$I1308,$T1322-SUM($I1336:BP1336))))</f>
        <v>0</v>
      </c>
      <c r="BR1336" s="31">
        <f>IF($I1308="n/a",0,IF(BR$4&lt;=$C1336,0,IF(SUM($C1336,$I1308)&gt;BR$4,$T1322/$I1308,$T1322-SUM($I1336:BQ1336))))</f>
        <v>0</v>
      </c>
      <c r="BS1336" s="31">
        <f>IF($I1308="n/a",0,IF(BS$4&lt;=$C1336,0,IF(SUM($C1336,$I1308)&gt;BS$4,$T1322/$I1308,$T1322-SUM($I1336:BR1336))))</f>
        <v>0</v>
      </c>
      <c r="BT1336" s="31">
        <f>IF($I1308="n/a",0,IF(BT$4&lt;=$C1336,0,IF(SUM($C1336,$I1308)&gt;BT$4,$T1322/$I1308,$T1322-SUM($I1336:BS1336))))</f>
        <v>0</v>
      </c>
      <c r="BU1336" s="31">
        <f>IF($I1308="n/a",0,IF(BU$4&lt;=$C1336,0,IF(SUM($C1336,$I1308)&gt;BU$4,$T1322/$I1308,$T1322-SUM($I1336:BT1336))))</f>
        <v>0</v>
      </c>
      <c r="BV1336" s="31">
        <f>IF($I1308="n/a",0,IF(BV$4&lt;=$C1336,0,IF(SUM($C1336,$I1308)&gt;BV$4,$T1322/$I1308,$T1322-SUM($I1336:BU1336))))</f>
        <v>0</v>
      </c>
      <c r="BW1336" s="31">
        <f>IF($I1308="n/a",0,IF(BW$4&lt;=$C1336,0,IF(SUM($C1336,$I1308)&gt;BW$4,$T1322/$I1308,$T1322-SUM($I1336:BV1336))))</f>
        <v>0</v>
      </c>
      <c r="BX1336" s="31">
        <f>IF($I1308="n/a",0,IF(BX$4&lt;=$C1336,0,IF(SUM($C1336,$I1308)&gt;BX$4,$T1322/$I1308,$T1322-SUM($I1336:BW1336))))</f>
        <v>0</v>
      </c>
      <c r="BY1336" s="31">
        <f>IF($I1308="n/a",0,IF(BY$4&lt;=$C1336,0,IF(SUM($C1336,$I1308)&gt;BY$4,$T1322/$I1308,$T1322-SUM($I1336:BX1336))))</f>
        <v>0</v>
      </c>
      <c r="BZ1336" s="31">
        <f>IF($I1308="n/a",0,IF(BZ$4&lt;=$C1336,0,IF(SUM($C1336,$I1308)&gt;BZ$4,$T1322/$I1308,$T1322-SUM($I1336:BY1336))))</f>
        <v>0</v>
      </c>
      <c r="CA1336" s="31">
        <f>IF($I1308="n/a",0,IF(CA$4&lt;=$C1336,0,IF(SUM($C1336,$I1308)&gt;CA$4,$T1322/$I1308,$T1322-SUM($I1336:BZ1336))))</f>
        <v>0</v>
      </c>
      <c r="CB1336" s="31">
        <f>IF($I1308="n/a",0,IF(CB$4&lt;=$C1336,0,IF(SUM($C1336,$I1308)&gt;CB$4,$T1322/$I1308,$T1322-SUM($I1336:CA1336))))</f>
        <v>0</v>
      </c>
      <c r="CC1336" s="31">
        <f>IF($I1308="n/a",0,IF(CC$4&lt;=$C1336,0,IF(SUM($C1336,$I1308)&gt;CC$4,$T1322/$I1308,$T1322-SUM($I1336:CB1336))))</f>
        <v>0</v>
      </c>
      <c r="CD1336" s="31">
        <f>IF($I1308="n/a",0,IF(CD$4&lt;=$C1336,0,IF(SUM($C1336,$I1308)&gt;CD$4,$T1322/$I1308,$T1322-SUM($I1336:CC1336))))</f>
        <v>0</v>
      </c>
      <c r="CE1336" s="31">
        <f>IF($I1308="n/a",0,IF(CE$4&lt;=$C1336,0,IF(SUM($C1336,$I1308)&gt;CE$4,$T1322/$I1308,$T1322-SUM($I1336:CD1336))))</f>
        <v>0</v>
      </c>
      <c r="CF1336" s="31">
        <f>IF($I1308="n/a",0,IF(CF$4&lt;=$C1336,0,IF(SUM($C1336,$I1308)&gt;CF$4,$T1322/$I1308,$T1322-SUM($I1336:CE1336))))</f>
        <v>0</v>
      </c>
    </row>
    <row r="1337" spans="1:84" s="153" customFormat="1" ht="12.75" customHeight="1">
      <c r="A1337"/>
      <c r="C1337" s="197">
        <v>2027</v>
      </c>
      <c r="D1337" s="21" t="s">
        <v>56</v>
      </c>
      <c r="E1337" s="21" t="s">
        <v>185</v>
      </c>
      <c r="I1337" s="31"/>
      <c r="J1337" s="31">
        <f>IF($I1308="n/a",0,IF(J$4&lt;=$C1337,0,IF(SUM($C1337,$I1308)&gt;J$4,$U1322/$I1308,$U1322-SUM($I1337:I1337))))</f>
        <v>0</v>
      </c>
      <c r="K1337" s="31">
        <f>IF($I1308="n/a",0,IF(K$4&lt;=$C1337,0,IF(SUM($C1337,$I1308)&gt;K$4,$U1322/$I1308,$U1322-SUM($I1337:J1337))))</f>
        <v>0</v>
      </c>
      <c r="L1337" s="31">
        <f>IF($I1308="n/a",0,IF(L$4&lt;=$C1337,0,IF(SUM($C1337,$I1308)&gt;L$4,$U1322/$I1308,$U1322-SUM($I1337:K1337))))</f>
        <v>0</v>
      </c>
      <c r="M1337" s="31">
        <f>IF($I1308="n/a",0,IF(M$4&lt;=$C1337,0,IF(SUM($C1337,$I1308)&gt;M$4,$U1322/$I1308,$U1322-SUM($I1337:L1337))))</f>
        <v>0</v>
      </c>
      <c r="N1337" s="31">
        <f>IF($I1308="n/a",0,IF(N$4&lt;=$C1337,0,IF(SUM($C1337,$I1308)&gt;N$4,$U1322/$I1308,$U1322-SUM($I1337:M1337))))</f>
        <v>0</v>
      </c>
      <c r="O1337" s="31">
        <f>IF($I1308="n/a",0,IF(O$4&lt;=$C1337,0,IF(SUM($C1337,$I1308)&gt;O$4,$U1322/$I1308,$U1322-SUM($I1337:N1337))))</f>
        <v>0</v>
      </c>
      <c r="P1337" s="31">
        <f>IF($I1308="n/a",0,IF(P$4&lt;=$C1337,0,IF(SUM($C1337,$I1308)&gt;P$4,$U1322/$I1308,$U1322-SUM($I1337:O1337))))</f>
        <v>0</v>
      </c>
      <c r="Q1337" s="31">
        <f>IF($I1308="n/a",0,IF(Q$4&lt;=$C1337,0,IF(SUM($C1337,$I1308)&gt;Q$4,$U1322/$I1308,$U1322-SUM($I1337:P1337))))</f>
        <v>0</v>
      </c>
      <c r="R1337" s="31">
        <f>IF($I1308="n/a",0,IF(R$4&lt;=$C1337,0,IF(SUM($C1337,$I1308)&gt;R$4,$U1322/$I1308,$U1322-SUM($I1337:Q1337))))</f>
        <v>0</v>
      </c>
      <c r="S1337" s="31">
        <f>IF($I1308="n/a",0,IF(S$4&lt;=$C1337,0,IF(SUM($C1337,$I1308)&gt;S$4,$U1322/$I1308,$U1322-SUM($I1337:R1337))))</f>
        <v>0</v>
      </c>
      <c r="T1337" s="31">
        <f>IF($I1308="n/a",0,IF(T$4&lt;=$C1337,0,IF(SUM($C1337,$I1308)&gt;T$4,$U1322/$I1308,$U1322-SUM($I1337:S1337))))</f>
        <v>0</v>
      </c>
      <c r="U1337" s="31">
        <f>IF($I1308="n/a",0,IF(U$4&lt;=$C1337,0,IF(SUM($C1337,$I1308)&gt;U$4,$U1322/$I1308,$U1322-SUM($I1337:T1337))))</f>
        <v>0</v>
      </c>
      <c r="V1337" s="31">
        <f>IF($I1308="n/a",0,IF(V$4&lt;=$C1337,0,IF(SUM($C1337,$I1308)&gt;V$4,$U1322/$I1308,$U1322-SUM($I1337:U1337))))</f>
        <v>0</v>
      </c>
      <c r="W1337" s="31">
        <f>IF($I1308="n/a",0,IF(W$4&lt;=$C1337,0,IF(SUM($C1337,$I1308)&gt;W$4,$U1322/$I1308,$U1322-SUM($I1337:V1337))))</f>
        <v>0</v>
      </c>
      <c r="X1337" s="31">
        <f>IF($I1308="n/a",0,IF(X$4&lt;=$C1337,0,IF(SUM($C1337,$I1308)&gt;X$4,$U1322/$I1308,$U1322-SUM($I1337:W1337))))</f>
        <v>0</v>
      </c>
      <c r="Y1337" s="31">
        <f>IF($I1308="n/a",0,IF(Y$4&lt;=$C1337,0,IF(SUM($C1337,$I1308)&gt;Y$4,$U1322/$I1308,$U1322-SUM($I1337:X1337))))</f>
        <v>0</v>
      </c>
      <c r="Z1337" s="31">
        <f>IF($I1308="n/a",0,IF(Z$4&lt;=$C1337,0,IF(SUM($C1337,$I1308)&gt;Z$4,$U1322/$I1308,$U1322-SUM($I1337:Y1337))))</f>
        <v>0</v>
      </c>
      <c r="AA1337" s="31">
        <f>IF($I1308="n/a",0,IF(AA$4&lt;=$C1337,0,IF(SUM($C1337,$I1308)&gt;AA$4,$U1322/$I1308,$U1322-SUM($I1337:Z1337))))</f>
        <v>0</v>
      </c>
      <c r="AB1337" s="31">
        <f>IF($I1308="n/a",0,IF(AB$4&lt;=$C1337,0,IF(SUM($C1337,$I1308)&gt;AB$4,$U1322/$I1308,$U1322-SUM($I1337:AA1337))))</f>
        <v>0</v>
      </c>
      <c r="AC1337" s="31">
        <f>IF($I1308="n/a",0,IF(AC$4&lt;=$C1337,0,IF(SUM($C1337,$I1308)&gt;AC$4,$U1322/$I1308,$U1322-SUM($I1337:AB1337))))</f>
        <v>0</v>
      </c>
      <c r="AD1337" s="31">
        <f>IF($I1308="n/a",0,IF(AD$4&lt;=$C1337,0,IF(SUM($C1337,$I1308)&gt;AD$4,$U1322/$I1308,$U1322-SUM($I1337:AC1337))))</f>
        <v>0</v>
      </c>
      <c r="AE1337" s="31">
        <f>IF($I1308="n/a",0,IF(AE$4&lt;=$C1337,0,IF(SUM($C1337,$I1308)&gt;AE$4,$U1322/$I1308,$U1322-SUM($I1337:AD1337))))</f>
        <v>0</v>
      </c>
      <c r="AF1337" s="31">
        <f>IF($I1308="n/a",0,IF(AF$4&lt;=$C1337,0,IF(SUM($C1337,$I1308)&gt;AF$4,$U1322/$I1308,$U1322-SUM($I1337:AE1337))))</f>
        <v>0</v>
      </c>
      <c r="AG1337" s="31">
        <f>IF($I1308="n/a",0,IF(AG$4&lt;=$C1337,0,IF(SUM($C1337,$I1308)&gt;AG$4,$U1322/$I1308,$U1322-SUM($I1337:AF1337))))</f>
        <v>0</v>
      </c>
      <c r="AH1337" s="31">
        <f>IF($I1308="n/a",0,IF(AH$4&lt;=$C1337,0,IF(SUM($C1337,$I1308)&gt;AH$4,$U1322/$I1308,$U1322-SUM($I1337:AG1337))))</f>
        <v>0</v>
      </c>
      <c r="AI1337" s="31">
        <f>IF($I1308="n/a",0,IF(AI$4&lt;=$C1337,0,IF(SUM($C1337,$I1308)&gt;AI$4,$U1322/$I1308,$U1322-SUM($I1337:AH1337))))</f>
        <v>0</v>
      </c>
      <c r="AJ1337" s="31">
        <f>IF($I1308="n/a",0,IF(AJ$4&lt;=$C1337,0,IF(SUM($C1337,$I1308)&gt;AJ$4,$U1322/$I1308,$U1322-SUM($I1337:AI1337))))</f>
        <v>0</v>
      </c>
      <c r="AK1337" s="31">
        <f>IF($I1308="n/a",0,IF(AK$4&lt;=$C1337,0,IF(SUM($C1337,$I1308)&gt;AK$4,$U1322/$I1308,$U1322-SUM($I1337:AJ1337))))</f>
        <v>0</v>
      </c>
      <c r="AL1337" s="31">
        <f>IF($I1308="n/a",0,IF(AL$4&lt;=$C1337,0,IF(SUM($C1337,$I1308)&gt;AL$4,$U1322/$I1308,$U1322-SUM($I1337:AK1337))))</f>
        <v>0</v>
      </c>
      <c r="AM1337" s="31">
        <f>IF($I1308="n/a",0,IF(AM$4&lt;=$C1337,0,IF(SUM($C1337,$I1308)&gt;AM$4,$U1322/$I1308,$U1322-SUM($I1337:AL1337))))</f>
        <v>0</v>
      </c>
      <c r="AN1337" s="31">
        <f>IF($I1308="n/a",0,IF(AN$4&lt;=$C1337,0,IF(SUM($C1337,$I1308)&gt;AN$4,$U1322/$I1308,$U1322-SUM($I1337:AM1337))))</f>
        <v>0</v>
      </c>
      <c r="AO1337" s="31">
        <f>IF($I1308="n/a",0,IF(AO$4&lt;=$C1337,0,IF(SUM($C1337,$I1308)&gt;AO$4,$U1322/$I1308,$U1322-SUM($I1337:AN1337))))</f>
        <v>0</v>
      </c>
      <c r="AP1337" s="31">
        <f>IF($I1308="n/a",0,IF(AP$4&lt;=$C1337,0,IF(SUM($C1337,$I1308)&gt;AP$4,$U1322/$I1308,$U1322-SUM($I1337:AO1337))))</f>
        <v>0</v>
      </c>
      <c r="AQ1337" s="31">
        <f>IF($I1308="n/a",0,IF(AQ$4&lt;=$C1337,0,IF(SUM($C1337,$I1308)&gt;AQ$4,$U1322/$I1308,$U1322-SUM($I1337:AP1337))))</f>
        <v>0</v>
      </c>
      <c r="AR1337" s="31">
        <f>IF($I1308="n/a",0,IF(AR$4&lt;=$C1337,0,IF(SUM($C1337,$I1308)&gt;AR$4,$U1322/$I1308,$U1322-SUM($I1337:AQ1337))))</f>
        <v>0</v>
      </c>
      <c r="AS1337" s="31">
        <f>IF($I1308="n/a",0,IF(AS$4&lt;=$C1337,0,IF(SUM($C1337,$I1308)&gt;AS$4,$U1322/$I1308,$U1322-SUM($I1337:AR1337))))</f>
        <v>0</v>
      </c>
      <c r="AT1337" s="31">
        <f>IF($I1308="n/a",0,IF(AT$4&lt;=$C1337,0,IF(SUM($C1337,$I1308)&gt;AT$4,$U1322/$I1308,$U1322-SUM($I1337:AS1337))))</f>
        <v>0</v>
      </c>
      <c r="AU1337" s="31">
        <f>IF($I1308="n/a",0,IF(AU$4&lt;=$C1337,0,IF(SUM($C1337,$I1308)&gt;AU$4,$U1322/$I1308,$U1322-SUM($I1337:AT1337))))</f>
        <v>0</v>
      </c>
      <c r="AV1337" s="31">
        <f>IF($I1308="n/a",0,IF(AV$4&lt;=$C1337,0,IF(SUM($C1337,$I1308)&gt;AV$4,$U1322/$I1308,$U1322-SUM($I1337:AU1337))))</f>
        <v>0</v>
      </c>
      <c r="AW1337" s="31">
        <f>IF($I1308="n/a",0,IF(AW$4&lt;=$C1337,0,IF(SUM($C1337,$I1308)&gt;AW$4,$U1322/$I1308,$U1322-SUM($I1337:AV1337))))</f>
        <v>0</v>
      </c>
      <c r="AX1337" s="31">
        <f>IF($I1308="n/a",0,IF(AX$4&lt;=$C1337,0,IF(SUM($C1337,$I1308)&gt;AX$4,$U1322/$I1308,$U1322-SUM($I1337:AW1337))))</f>
        <v>0</v>
      </c>
      <c r="AY1337" s="31">
        <f>IF($I1308="n/a",0,IF(AY$4&lt;=$C1337,0,IF(SUM($C1337,$I1308)&gt;AY$4,$U1322/$I1308,$U1322-SUM($I1337:AX1337))))</f>
        <v>0</v>
      </c>
      <c r="AZ1337" s="31">
        <f>IF($I1308="n/a",0,IF(AZ$4&lt;=$C1337,0,IF(SUM($C1337,$I1308)&gt;AZ$4,$U1322/$I1308,$U1322-SUM($I1337:AY1337))))</f>
        <v>0</v>
      </c>
      <c r="BA1337" s="31">
        <f>IF($I1308="n/a",0,IF(BA$4&lt;=$C1337,0,IF(SUM($C1337,$I1308)&gt;BA$4,$U1322/$I1308,$U1322-SUM($I1337:AZ1337))))</f>
        <v>0</v>
      </c>
      <c r="BB1337" s="31">
        <f>IF($I1308="n/a",0,IF(BB$4&lt;=$C1337,0,IF(SUM($C1337,$I1308)&gt;BB$4,$U1322/$I1308,$U1322-SUM($I1337:BA1337))))</f>
        <v>0</v>
      </c>
      <c r="BC1337" s="31">
        <f>IF($I1308="n/a",0,IF(BC$4&lt;=$C1337,0,IF(SUM($C1337,$I1308)&gt;BC$4,$U1322/$I1308,$U1322-SUM($I1337:BB1337))))</f>
        <v>0</v>
      </c>
      <c r="BD1337" s="31">
        <f>IF($I1308="n/a",0,IF(BD$4&lt;=$C1337,0,IF(SUM($C1337,$I1308)&gt;BD$4,$U1322/$I1308,$U1322-SUM($I1337:BC1337))))</f>
        <v>0</v>
      </c>
      <c r="BE1337" s="31">
        <f>IF($I1308="n/a",0,IF(BE$4&lt;=$C1337,0,IF(SUM($C1337,$I1308)&gt;BE$4,$U1322/$I1308,$U1322-SUM($I1337:BD1337))))</f>
        <v>0</v>
      </c>
      <c r="BF1337" s="31">
        <f>IF($I1308="n/a",0,IF(BF$4&lt;=$C1337,0,IF(SUM($C1337,$I1308)&gt;BF$4,$U1322/$I1308,$U1322-SUM($I1337:BE1337))))</f>
        <v>0</v>
      </c>
      <c r="BG1337" s="31">
        <f>IF($I1308="n/a",0,IF(BG$4&lt;=$C1337,0,IF(SUM($C1337,$I1308)&gt;BG$4,$U1322/$I1308,$U1322-SUM($I1337:BF1337))))</f>
        <v>0</v>
      </c>
      <c r="BH1337" s="31">
        <f>IF($I1308="n/a",0,IF(BH$4&lt;=$C1337,0,IF(SUM($C1337,$I1308)&gt;BH$4,$U1322/$I1308,$U1322-SUM($I1337:BG1337))))</f>
        <v>0</v>
      </c>
      <c r="BI1337" s="31">
        <f>IF($I1308="n/a",0,IF(BI$4&lt;=$C1337,0,IF(SUM($C1337,$I1308)&gt;BI$4,$U1322/$I1308,$U1322-SUM($I1337:BH1337))))</f>
        <v>0</v>
      </c>
      <c r="BJ1337" s="31">
        <f>IF($I1308="n/a",0,IF(BJ$4&lt;=$C1337,0,IF(SUM($C1337,$I1308)&gt;BJ$4,$U1322/$I1308,$U1322-SUM($I1337:BI1337))))</f>
        <v>0</v>
      </c>
      <c r="BK1337" s="31">
        <f>IF($I1308="n/a",0,IF(BK$4&lt;=$C1337,0,IF(SUM($C1337,$I1308)&gt;BK$4,$U1322/$I1308,$U1322-SUM($I1337:BJ1337))))</f>
        <v>0</v>
      </c>
      <c r="BL1337" s="31">
        <f>IF($I1308="n/a",0,IF(BL$4&lt;=$C1337,0,IF(SUM($C1337,$I1308)&gt;BL$4,$U1322/$I1308,$U1322-SUM($I1337:BK1337))))</f>
        <v>0</v>
      </c>
      <c r="BM1337" s="31">
        <f>IF($I1308="n/a",0,IF(BM$4&lt;=$C1337,0,IF(SUM($C1337,$I1308)&gt;BM$4,$U1322/$I1308,$U1322-SUM($I1337:BL1337))))</f>
        <v>0</v>
      </c>
      <c r="BN1337" s="31">
        <f>IF($I1308="n/a",0,IF(BN$4&lt;=$C1337,0,IF(SUM($C1337,$I1308)&gt;BN$4,$U1322/$I1308,$U1322-SUM($I1337:BM1337))))</f>
        <v>0</v>
      </c>
      <c r="BO1337" s="31">
        <f>IF($I1308="n/a",0,IF(BO$4&lt;=$C1337,0,IF(SUM($C1337,$I1308)&gt;BO$4,$U1322/$I1308,$U1322-SUM($I1337:BN1337))))</f>
        <v>0</v>
      </c>
      <c r="BP1337" s="31">
        <f>IF($I1308="n/a",0,IF(BP$4&lt;=$C1337,0,IF(SUM($C1337,$I1308)&gt;BP$4,$U1322/$I1308,$U1322-SUM($I1337:BO1337))))</f>
        <v>0</v>
      </c>
      <c r="BQ1337" s="31">
        <f>IF($I1308="n/a",0,IF(BQ$4&lt;=$C1337,0,IF(SUM($C1337,$I1308)&gt;BQ$4,$U1322/$I1308,$U1322-SUM($I1337:BP1337))))</f>
        <v>0</v>
      </c>
      <c r="BR1337" s="31">
        <f>IF($I1308="n/a",0,IF(BR$4&lt;=$C1337,0,IF(SUM($C1337,$I1308)&gt;BR$4,$U1322/$I1308,$U1322-SUM($I1337:BQ1337))))</f>
        <v>0</v>
      </c>
      <c r="BS1337" s="31">
        <f>IF($I1308="n/a",0,IF(BS$4&lt;=$C1337,0,IF(SUM($C1337,$I1308)&gt;BS$4,$U1322/$I1308,$U1322-SUM($I1337:BR1337))))</f>
        <v>0</v>
      </c>
      <c r="BT1337" s="31">
        <f>IF($I1308="n/a",0,IF(BT$4&lt;=$C1337,0,IF(SUM($C1337,$I1308)&gt;BT$4,$U1322/$I1308,$U1322-SUM($I1337:BS1337))))</f>
        <v>0</v>
      </c>
      <c r="BU1337" s="31">
        <f>IF($I1308="n/a",0,IF(BU$4&lt;=$C1337,0,IF(SUM($C1337,$I1308)&gt;BU$4,$U1322/$I1308,$U1322-SUM($I1337:BT1337))))</f>
        <v>0</v>
      </c>
      <c r="BV1337" s="31">
        <f>IF($I1308="n/a",0,IF(BV$4&lt;=$C1337,0,IF(SUM($C1337,$I1308)&gt;BV$4,$U1322/$I1308,$U1322-SUM($I1337:BU1337))))</f>
        <v>0</v>
      </c>
      <c r="BW1337" s="31">
        <f>IF($I1308="n/a",0,IF(BW$4&lt;=$C1337,0,IF(SUM($C1337,$I1308)&gt;BW$4,$U1322/$I1308,$U1322-SUM($I1337:BV1337))))</f>
        <v>0</v>
      </c>
      <c r="BX1337" s="31">
        <f>IF($I1308="n/a",0,IF(BX$4&lt;=$C1337,0,IF(SUM($C1337,$I1308)&gt;BX$4,$U1322/$I1308,$U1322-SUM($I1337:BW1337))))</f>
        <v>0</v>
      </c>
      <c r="BY1337" s="31">
        <f>IF($I1308="n/a",0,IF(BY$4&lt;=$C1337,0,IF(SUM($C1337,$I1308)&gt;BY$4,$U1322/$I1308,$U1322-SUM($I1337:BX1337))))</f>
        <v>0</v>
      </c>
      <c r="BZ1337" s="31">
        <f>IF($I1308="n/a",0,IF(BZ$4&lt;=$C1337,0,IF(SUM($C1337,$I1308)&gt;BZ$4,$U1322/$I1308,$U1322-SUM($I1337:BY1337))))</f>
        <v>0</v>
      </c>
      <c r="CA1337" s="31">
        <f>IF($I1308="n/a",0,IF(CA$4&lt;=$C1337,0,IF(SUM($C1337,$I1308)&gt;CA$4,$U1322/$I1308,$U1322-SUM($I1337:BZ1337))))</f>
        <v>0</v>
      </c>
      <c r="CB1337" s="31">
        <f>IF($I1308="n/a",0,IF(CB$4&lt;=$C1337,0,IF(SUM($C1337,$I1308)&gt;CB$4,$U1322/$I1308,$U1322-SUM($I1337:CA1337))))</f>
        <v>0</v>
      </c>
      <c r="CC1337" s="31">
        <f>IF($I1308="n/a",0,IF(CC$4&lt;=$C1337,0,IF(SUM($C1337,$I1308)&gt;CC$4,$U1322/$I1308,$U1322-SUM($I1337:CB1337))))</f>
        <v>0</v>
      </c>
      <c r="CD1337" s="31">
        <f>IF($I1308="n/a",0,IF(CD$4&lt;=$C1337,0,IF(SUM($C1337,$I1308)&gt;CD$4,$U1322/$I1308,$U1322-SUM($I1337:CC1337))))</f>
        <v>0</v>
      </c>
      <c r="CE1337" s="31">
        <f>IF($I1308="n/a",0,IF(CE$4&lt;=$C1337,0,IF(SUM($C1337,$I1308)&gt;CE$4,$U1322/$I1308,$U1322-SUM($I1337:CD1337))))</f>
        <v>0</v>
      </c>
      <c r="CF1337" s="31">
        <f>IF($I1308="n/a",0,IF(CF$4&lt;=$C1337,0,IF(SUM($C1337,$I1308)&gt;CF$4,$U1322/$I1308,$U1322-SUM($I1337:CE1337))))</f>
        <v>0</v>
      </c>
    </row>
    <row r="1338" spans="1:84" s="153" customFormat="1" ht="12.75" customHeight="1">
      <c r="A1338"/>
      <c r="C1338" s="197">
        <v>2028</v>
      </c>
      <c r="D1338" s="21" t="s">
        <v>57</v>
      </c>
      <c r="E1338" s="21" t="s">
        <v>185</v>
      </c>
      <c r="I1338" s="31"/>
      <c r="J1338" s="31">
        <f>IF($I1308="n/a",0,IF(J$4&lt;=$C1338,0,IF(SUM($C1338,$I1308)&gt;J$4,$V1322/$I1308,$V1322-SUM($I1338:I1338))))</f>
        <v>0</v>
      </c>
      <c r="K1338" s="31">
        <f>IF($I1308="n/a",0,IF(K$4&lt;=$C1338,0,IF(SUM($C1338,$I1308)&gt;K$4,$V1322/$I1308,$V1322-SUM($I1338:J1338))))</f>
        <v>0</v>
      </c>
      <c r="L1338" s="31">
        <f>IF($I1308="n/a",0,IF(L$4&lt;=$C1338,0,IF(SUM($C1338,$I1308)&gt;L$4,$V1322/$I1308,$V1322-SUM($I1338:K1338))))</f>
        <v>0</v>
      </c>
      <c r="M1338" s="31">
        <f>IF($I1308="n/a",0,IF(M$4&lt;=$C1338,0,IF(SUM($C1338,$I1308)&gt;M$4,$V1322/$I1308,$V1322-SUM($I1338:L1338))))</f>
        <v>0</v>
      </c>
      <c r="N1338" s="31">
        <f>IF($I1308="n/a",0,IF(N$4&lt;=$C1338,0,IF(SUM($C1338,$I1308)&gt;N$4,$V1322/$I1308,$V1322-SUM($I1338:M1338))))</f>
        <v>0</v>
      </c>
      <c r="O1338" s="31">
        <f>IF($I1308="n/a",0,IF(O$4&lt;=$C1338,0,IF(SUM($C1338,$I1308)&gt;O$4,$V1322/$I1308,$V1322-SUM($I1338:N1338))))</f>
        <v>0</v>
      </c>
      <c r="P1338" s="31">
        <f>IF($I1308="n/a",0,IF(P$4&lt;=$C1338,0,IF(SUM($C1338,$I1308)&gt;P$4,$V1322/$I1308,$V1322-SUM($I1338:O1338))))</f>
        <v>0</v>
      </c>
      <c r="Q1338" s="31">
        <f>IF($I1308="n/a",0,IF(Q$4&lt;=$C1338,0,IF(SUM($C1338,$I1308)&gt;Q$4,$V1322/$I1308,$V1322-SUM($I1338:P1338))))</f>
        <v>0</v>
      </c>
      <c r="R1338" s="31">
        <f>IF($I1308="n/a",0,IF(R$4&lt;=$C1338,0,IF(SUM($C1338,$I1308)&gt;R$4,$V1322/$I1308,$V1322-SUM($I1338:Q1338))))</f>
        <v>0</v>
      </c>
      <c r="S1338" s="31">
        <f>IF($I1308="n/a",0,IF(S$4&lt;=$C1338,0,IF(SUM($C1338,$I1308)&gt;S$4,$V1322/$I1308,$V1322-SUM($I1338:R1338))))</f>
        <v>0</v>
      </c>
      <c r="T1338" s="31">
        <f>IF($I1308="n/a",0,IF(T$4&lt;=$C1338,0,IF(SUM($C1338,$I1308)&gt;T$4,$V1322/$I1308,$V1322-SUM($I1338:S1338))))</f>
        <v>0</v>
      </c>
      <c r="U1338" s="31">
        <f>IF($I1308="n/a",0,IF(U$4&lt;=$C1338,0,IF(SUM($C1338,$I1308)&gt;U$4,$V1322/$I1308,$V1322-SUM($I1338:T1338))))</f>
        <v>0</v>
      </c>
      <c r="V1338" s="31">
        <f>IF($I1308="n/a",0,IF(V$4&lt;=$C1338,0,IF(SUM($C1338,$I1308)&gt;V$4,$V1322/$I1308,$V1322-SUM($I1338:U1338))))</f>
        <v>0</v>
      </c>
      <c r="W1338" s="31">
        <f>IF($I1308="n/a",0,IF(W$4&lt;=$C1338,0,IF(SUM($C1338,$I1308)&gt;W$4,$V1322/$I1308,$V1322-SUM($I1338:V1338))))</f>
        <v>0</v>
      </c>
      <c r="X1338" s="31">
        <f>IF($I1308="n/a",0,IF(X$4&lt;=$C1338,0,IF(SUM($C1338,$I1308)&gt;X$4,$V1322/$I1308,$V1322-SUM($I1338:W1338))))</f>
        <v>0</v>
      </c>
      <c r="Y1338" s="31">
        <f>IF($I1308="n/a",0,IF(Y$4&lt;=$C1338,0,IF(SUM($C1338,$I1308)&gt;Y$4,$V1322/$I1308,$V1322-SUM($I1338:X1338))))</f>
        <v>0</v>
      </c>
      <c r="Z1338" s="31">
        <f>IF($I1308="n/a",0,IF(Z$4&lt;=$C1338,0,IF(SUM($C1338,$I1308)&gt;Z$4,$V1322/$I1308,$V1322-SUM($I1338:Y1338))))</f>
        <v>0</v>
      </c>
      <c r="AA1338" s="31">
        <f>IF($I1308="n/a",0,IF(AA$4&lt;=$C1338,0,IF(SUM($C1338,$I1308)&gt;AA$4,$V1322/$I1308,$V1322-SUM($I1338:Z1338))))</f>
        <v>0</v>
      </c>
      <c r="AB1338" s="31">
        <f>IF($I1308="n/a",0,IF(AB$4&lt;=$C1338,0,IF(SUM($C1338,$I1308)&gt;AB$4,$V1322/$I1308,$V1322-SUM($I1338:AA1338))))</f>
        <v>0</v>
      </c>
      <c r="AC1338" s="31">
        <f>IF($I1308="n/a",0,IF(AC$4&lt;=$C1338,0,IF(SUM($C1338,$I1308)&gt;AC$4,$V1322/$I1308,$V1322-SUM($I1338:AB1338))))</f>
        <v>0</v>
      </c>
      <c r="AD1338" s="31">
        <f>IF($I1308="n/a",0,IF(AD$4&lt;=$C1338,0,IF(SUM($C1338,$I1308)&gt;AD$4,$V1322/$I1308,$V1322-SUM($I1338:AC1338))))</f>
        <v>0</v>
      </c>
      <c r="AE1338" s="31">
        <f>IF($I1308="n/a",0,IF(AE$4&lt;=$C1338,0,IF(SUM($C1338,$I1308)&gt;AE$4,$V1322/$I1308,$V1322-SUM($I1338:AD1338))))</f>
        <v>0</v>
      </c>
      <c r="AF1338" s="31">
        <f>IF($I1308="n/a",0,IF(AF$4&lt;=$C1338,0,IF(SUM($C1338,$I1308)&gt;AF$4,$V1322/$I1308,$V1322-SUM($I1338:AE1338))))</f>
        <v>0</v>
      </c>
      <c r="AG1338" s="31">
        <f>IF($I1308="n/a",0,IF(AG$4&lt;=$C1338,0,IF(SUM($C1338,$I1308)&gt;AG$4,$V1322/$I1308,$V1322-SUM($I1338:AF1338))))</f>
        <v>0</v>
      </c>
      <c r="AH1338" s="31">
        <f>IF($I1308="n/a",0,IF(AH$4&lt;=$C1338,0,IF(SUM($C1338,$I1308)&gt;AH$4,$V1322/$I1308,$V1322-SUM($I1338:AG1338))))</f>
        <v>0</v>
      </c>
      <c r="AI1338" s="31">
        <f>IF($I1308="n/a",0,IF(AI$4&lt;=$C1338,0,IF(SUM($C1338,$I1308)&gt;AI$4,$V1322/$I1308,$V1322-SUM($I1338:AH1338))))</f>
        <v>0</v>
      </c>
      <c r="AJ1338" s="31">
        <f>IF($I1308="n/a",0,IF(AJ$4&lt;=$C1338,0,IF(SUM($C1338,$I1308)&gt;AJ$4,$V1322/$I1308,$V1322-SUM($I1338:AI1338))))</f>
        <v>0</v>
      </c>
      <c r="AK1338" s="31">
        <f>IF($I1308="n/a",0,IF(AK$4&lt;=$C1338,0,IF(SUM($C1338,$I1308)&gt;AK$4,$V1322/$I1308,$V1322-SUM($I1338:AJ1338))))</f>
        <v>0</v>
      </c>
      <c r="AL1338" s="31">
        <f>IF($I1308="n/a",0,IF(AL$4&lt;=$C1338,0,IF(SUM($C1338,$I1308)&gt;AL$4,$V1322/$I1308,$V1322-SUM($I1338:AK1338))))</f>
        <v>0</v>
      </c>
      <c r="AM1338" s="31">
        <f>IF($I1308="n/a",0,IF(AM$4&lt;=$C1338,0,IF(SUM($C1338,$I1308)&gt;AM$4,$V1322/$I1308,$V1322-SUM($I1338:AL1338))))</f>
        <v>0</v>
      </c>
      <c r="AN1338" s="31">
        <f>IF($I1308="n/a",0,IF(AN$4&lt;=$C1338,0,IF(SUM($C1338,$I1308)&gt;AN$4,$V1322/$I1308,$V1322-SUM($I1338:AM1338))))</f>
        <v>0</v>
      </c>
      <c r="AO1338" s="31">
        <f>IF($I1308="n/a",0,IF(AO$4&lt;=$C1338,0,IF(SUM($C1338,$I1308)&gt;AO$4,$V1322/$I1308,$V1322-SUM($I1338:AN1338))))</f>
        <v>0</v>
      </c>
      <c r="AP1338" s="31">
        <f>IF($I1308="n/a",0,IF(AP$4&lt;=$C1338,0,IF(SUM($C1338,$I1308)&gt;AP$4,$V1322/$I1308,$V1322-SUM($I1338:AO1338))))</f>
        <v>0</v>
      </c>
      <c r="AQ1338" s="31">
        <f>IF($I1308="n/a",0,IF(AQ$4&lt;=$C1338,0,IF(SUM($C1338,$I1308)&gt;AQ$4,$V1322/$I1308,$V1322-SUM($I1338:AP1338))))</f>
        <v>0</v>
      </c>
      <c r="AR1338" s="31">
        <f>IF($I1308="n/a",0,IF(AR$4&lt;=$C1338,0,IF(SUM($C1338,$I1308)&gt;AR$4,$V1322/$I1308,$V1322-SUM($I1338:AQ1338))))</f>
        <v>0</v>
      </c>
      <c r="AS1338" s="31">
        <f>IF($I1308="n/a",0,IF(AS$4&lt;=$C1338,0,IF(SUM($C1338,$I1308)&gt;AS$4,$V1322/$I1308,$V1322-SUM($I1338:AR1338))))</f>
        <v>0</v>
      </c>
      <c r="AT1338" s="31">
        <f>IF($I1308="n/a",0,IF(AT$4&lt;=$C1338,0,IF(SUM($C1338,$I1308)&gt;AT$4,$V1322/$I1308,$V1322-SUM($I1338:AS1338))))</f>
        <v>0</v>
      </c>
      <c r="AU1338" s="31">
        <f>IF($I1308="n/a",0,IF(AU$4&lt;=$C1338,0,IF(SUM($C1338,$I1308)&gt;AU$4,$V1322/$I1308,$V1322-SUM($I1338:AT1338))))</f>
        <v>0</v>
      </c>
      <c r="AV1338" s="31">
        <f>IF($I1308="n/a",0,IF(AV$4&lt;=$C1338,0,IF(SUM($C1338,$I1308)&gt;AV$4,$V1322/$I1308,$V1322-SUM($I1338:AU1338))))</f>
        <v>0</v>
      </c>
      <c r="AW1338" s="31">
        <f>IF($I1308="n/a",0,IF(AW$4&lt;=$C1338,0,IF(SUM($C1338,$I1308)&gt;AW$4,$V1322/$I1308,$V1322-SUM($I1338:AV1338))))</f>
        <v>0</v>
      </c>
      <c r="AX1338" s="31">
        <f>IF($I1308="n/a",0,IF(AX$4&lt;=$C1338,0,IF(SUM($C1338,$I1308)&gt;AX$4,$V1322/$I1308,$V1322-SUM($I1338:AW1338))))</f>
        <v>0</v>
      </c>
      <c r="AY1338" s="31">
        <f>IF($I1308="n/a",0,IF(AY$4&lt;=$C1338,0,IF(SUM($C1338,$I1308)&gt;AY$4,$V1322/$I1308,$V1322-SUM($I1338:AX1338))))</f>
        <v>0</v>
      </c>
      <c r="AZ1338" s="31">
        <f>IF($I1308="n/a",0,IF(AZ$4&lt;=$C1338,0,IF(SUM($C1338,$I1308)&gt;AZ$4,$V1322/$I1308,$V1322-SUM($I1338:AY1338))))</f>
        <v>0</v>
      </c>
      <c r="BA1338" s="31">
        <f>IF($I1308="n/a",0,IF(BA$4&lt;=$C1338,0,IF(SUM($C1338,$I1308)&gt;BA$4,$V1322/$I1308,$V1322-SUM($I1338:AZ1338))))</f>
        <v>0</v>
      </c>
      <c r="BB1338" s="31">
        <f>IF($I1308="n/a",0,IF(BB$4&lt;=$C1338,0,IF(SUM($C1338,$I1308)&gt;BB$4,$V1322/$I1308,$V1322-SUM($I1338:BA1338))))</f>
        <v>0</v>
      </c>
      <c r="BC1338" s="31">
        <f>IF($I1308="n/a",0,IF(BC$4&lt;=$C1338,0,IF(SUM($C1338,$I1308)&gt;BC$4,$V1322/$I1308,$V1322-SUM($I1338:BB1338))))</f>
        <v>0</v>
      </c>
      <c r="BD1338" s="31">
        <f>IF($I1308="n/a",0,IF(BD$4&lt;=$C1338,0,IF(SUM($C1338,$I1308)&gt;BD$4,$V1322/$I1308,$V1322-SUM($I1338:BC1338))))</f>
        <v>0</v>
      </c>
      <c r="BE1338" s="31">
        <f>IF($I1308="n/a",0,IF(BE$4&lt;=$C1338,0,IF(SUM($C1338,$I1308)&gt;BE$4,$V1322/$I1308,$V1322-SUM($I1338:BD1338))))</f>
        <v>0</v>
      </c>
      <c r="BF1338" s="31">
        <f>IF($I1308="n/a",0,IF(BF$4&lt;=$C1338,0,IF(SUM($C1338,$I1308)&gt;BF$4,$V1322/$I1308,$V1322-SUM($I1338:BE1338))))</f>
        <v>0</v>
      </c>
      <c r="BG1338" s="31">
        <f>IF($I1308="n/a",0,IF(BG$4&lt;=$C1338,0,IF(SUM($C1338,$I1308)&gt;BG$4,$V1322/$I1308,$V1322-SUM($I1338:BF1338))))</f>
        <v>0</v>
      </c>
      <c r="BH1338" s="31">
        <f>IF($I1308="n/a",0,IF(BH$4&lt;=$C1338,0,IF(SUM($C1338,$I1308)&gt;BH$4,$V1322/$I1308,$V1322-SUM($I1338:BG1338))))</f>
        <v>0</v>
      </c>
      <c r="BI1338" s="31">
        <f>IF($I1308="n/a",0,IF(BI$4&lt;=$C1338,0,IF(SUM($C1338,$I1308)&gt;BI$4,$V1322/$I1308,$V1322-SUM($I1338:BH1338))))</f>
        <v>0</v>
      </c>
      <c r="BJ1338" s="31">
        <f>IF($I1308="n/a",0,IF(BJ$4&lt;=$C1338,0,IF(SUM($C1338,$I1308)&gt;BJ$4,$V1322/$I1308,$V1322-SUM($I1338:BI1338))))</f>
        <v>0</v>
      </c>
      <c r="BK1338" s="31">
        <f>IF($I1308="n/a",0,IF(BK$4&lt;=$C1338,0,IF(SUM($C1338,$I1308)&gt;BK$4,$V1322/$I1308,$V1322-SUM($I1338:BJ1338))))</f>
        <v>0</v>
      </c>
      <c r="BL1338" s="31">
        <f>IF($I1308="n/a",0,IF(BL$4&lt;=$C1338,0,IF(SUM($C1338,$I1308)&gt;BL$4,$V1322/$I1308,$V1322-SUM($I1338:BK1338))))</f>
        <v>0</v>
      </c>
      <c r="BM1338" s="31">
        <f>IF($I1308="n/a",0,IF(BM$4&lt;=$C1338,0,IF(SUM($C1338,$I1308)&gt;BM$4,$V1322/$I1308,$V1322-SUM($I1338:BL1338))))</f>
        <v>0</v>
      </c>
      <c r="BN1338" s="31">
        <f>IF($I1308="n/a",0,IF(BN$4&lt;=$C1338,0,IF(SUM($C1338,$I1308)&gt;BN$4,$V1322/$I1308,$V1322-SUM($I1338:BM1338))))</f>
        <v>0</v>
      </c>
      <c r="BO1338" s="31">
        <f>IF($I1308="n/a",0,IF(BO$4&lt;=$C1338,0,IF(SUM($C1338,$I1308)&gt;BO$4,$V1322/$I1308,$V1322-SUM($I1338:BN1338))))</f>
        <v>0</v>
      </c>
      <c r="BP1338" s="31">
        <f>IF($I1308="n/a",0,IF(BP$4&lt;=$C1338,0,IF(SUM($C1338,$I1308)&gt;BP$4,$V1322/$I1308,$V1322-SUM($I1338:BO1338))))</f>
        <v>0</v>
      </c>
      <c r="BQ1338" s="31">
        <f>IF($I1308="n/a",0,IF(BQ$4&lt;=$C1338,0,IF(SUM($C1338,$I1308)&gt;BQ$4,$V1322/$I1308,$V1322-SUM($I1338:BP1338))))</f>
        <v>0</v>
      </c>
      <c r="BR1338" s="31">
        <f>IF($I1308="n/a",0,IF(BR$4&lt;=$C1338,0,IF(SUM($C1338,$I1308)&gt;BR$4,$V1322/$I1308,$V1322-SUM($I1338:BQ1338))))</f>
        <v>0</v>
      </c>
      <c r="BS1338" s="31">
        <f>IF($I1308="n/a",0,IF(BS$4&lt;=$C1338,0,IF(SUM($C1338,$I1308)&gt;BS$4,$V1322/$I1308,$V1322-SUM($I1338:BR1338))))</f>
        <v>0</v>
      </c>
      <c r="BT1338" s="31">
        <f>IF($I1308="n/a",0,IF(BT$4&lt;=$C1338,0,IF(SUM($C1338,$I1308)&gt;BT$4,$V1322/$I1308,$V1322-SUM($I1338:BS1338))))</f>
        <v>0</v>
      </c>
      <c r="BU1338" s="31">
        <f>IF($I1308="n/a",0,IF(BU$4&lt;=$C1338,0,IF(SUM($C1338,$I1308)&gt;BU$4,$V1322/$I1308,$V1322-SUM($I1338:BT1338))))</f>
        <v>0</v>
      </c>
      <c r="BV1338" s="31">
        <f>IF($I1308="n/a",0,IF(BV$4&lt;=$C1338,0,IF(SUM($C1338,$I1308)&gt;BV$4,$V1322/$I1308,$V1322-SUM($I1338:BU1338))))</f>
        <v>0</v>
      </c>
      <c r="BW1338" s="31">
        <f>IF($I1308="n/a",0,IF(BW$4&lt;=$C1338,0,IF(SUM($C1338,$I1308)&gt;BW$4,$V1322/$I1308,$V1322-SUM($I1338:BV1338))))</f>
        <v>0</v>
      </c>
      <c r="BX1338" s="31">
        <f>IF($I1308="n/a",0,IF(BX$4&lt;=$C1338,0,IF(SUM($C1338,$I1308)&gt;BX$4,$V1322/$I1308,$V1322-SUM($I1338:BW1338))))</f>
        <v>0</v>
      </c>
      <c r="BY1338" s="31">
        <f>IF($I1308="n/a",0,IF(BY$4&lt;=$C1338,0,IF(SUM($C1338,$I1308)&gt;BY$4,$V1322/$I1308,$V1322-SUM($I1338:BX1338))))</f>
        <v>0</v>
      </c>
      <c r="BZ1338" s="31">
        <f>IF($I1308="n/a",0,IF(BZ$4&lt;=$C1338,0,IF(SUM($C1338,$I1308)&gt;BZ$4,$V1322/$I1308,$V1322-SUM($I1338:BY1338))))</f>
        <v>0</v>
      </c>
      <c r="CA1338" s="31">
        <f>IF($I1308="n/a",0,IF(CA$4&lt;=$C1338,0,IF(SUM($C1338,$I1308)&gt;CA$4,$V1322/$I1308,$V1322-SUM($I1338:BZ1338))))</f>
        <v>0</v>
      </c>
      <c r="CB1338" s="31">
        <f>IF($I1308="n/a",0,IF(CB$4&lt;=$C1338,0,IF(SUM($C1338,$I1308)&gt;CB$4,$V1322/$I1308,$V1322-SUM($I1338:CA1338))))</f>
        <v>0</v>
      </c>
      <c r="CC1338" s="31">
        <f>IF($I1308="n/a",0,IF(CC$4&lt;=$C1338,0,IF(SUM($C1338,$I1308)&gt;CC$4,$V1322/$I1308,$V1322-SUM($I1338:CB1338))))</f>
        <v>0</v>
      </c>
      <c r="CD1338" s="31">
        <f>IF($I1308="n/a",0,IF(CD$4&lt;=$C1338,0,IF(SUM($C1338,$I1308)&gt;CD$4,$V1322/$I1308,$V1322-SUM($I1338:CC1338))))</f>
        <v>0</v>
      </c>
      <c r="CE1338" s="31">
        <f>IF($I1308="n/a",0,IF(CE$4&lt;=$C1338,0,IF(SUM($C1338,$I1308)&gt;CE$4,$V1322/$I1308,$V1322-SUM($I1338:CD1338))))</f>
        <v>0</v>
      </c>
      <c r="CF1338" s="31">
        <f>IF($I1308="n/a",0,IF(CF$4&lt;=$C1338,0,IF(SUM($C1338,$I1308)&gt;CF$4,$V1322/$I1308,$V1322-SUM($I1338:CE1338))))</f>
        <v>0</v>
      </c>
    </row>
    <row r="1339" spans="1:84" s="153" customFormat="1" ht="12.75" customHeight="1">
      <c r="A1339"/>
      <c r="C1339" s="197">
        <v>2029</v>
      </c>
      <c r="D1339" s="21" t="s">
        <v>58</v>
      </c>
      <c r="E1339" s="21" t="s">
        <v>185</v>
      </c>
      <c r="I1339" s="31"/>
      <c r="J1339" s="31">
        <f>IF($I1308="n/a",0,IF(J$4&lt;=$C1339,0,IF(SUM($C1339,$I1308)&gt;J$4,$W1322/$I1308,$W1322-SUM($I1339:I1339))))</f>
        <v>0</v>
      </c>
      <c r="K1339" s="31">
        <f>IF($I1308="n/a",0,IF(K$4&lt;=$C1339,0,IF(SUM($C1339,$I1308)&gt;K$4,$W1322/$I1308,$W1322-SUM($I1339:J1339))))</f>
        <v>0</v>
      </c>
      <c r="L1339" s="31">
        <f>IF($I1308="n/a",0,IF(L$4&lt;=$C1339,0,IF(SUM($C1339,$I1308)&gt;L$4,$W1322/$I1308,$W1322-SUM($I1339:K1339))))</f>
        <v>0</v>
      </c>
      <c r="M1339" s="31">
        <f>IF($I1308="n/a",0,IF(M$4&lt;=$C1339,0,IF(SUM($C1339,$I1308)&gt;M$4,$W1322/$I1308,$W1322-SUM($I1339:L1339))))</f>
        <v>0</v>
      </c>
      <c r="N1339" s="31">
        <f>IF($I1308="n/a",0,IF(N$4&lt;=$C1339,0,IF(SUM($C1339,$I1308)&gt;N$4,$W1322/$I1308,$W1322-SUM($I1339:M1339))))</f>
        <v>0</v>
      </c>
      <c r="O1339" s="31">
        <f>IF($I1308="n/a",0,IF(O$4&lt;=$C1339,0,IF(SUM($C1339,$I1308)&gt;O$4,$W1322/$I1308,$W1322-SUM($I1339:N1339))))</f>
        <v>0</v>
      </c>
      <c r="P1339" s="31">
        <f>IF($I1308="n/a",0,IF(P$4&lt;=$C1339,0,IF(SUM($C1339,$I1308)&gt;P$4,$W1322/$I1308,$W1322-SUM($I1339:O1339))))</f>
        <v>0</v>
      </c>
      <c r="Q1339" s="31">
        <f>IF($I1308="n/a",0,IF(Q$4&lt;=$C1339,0,IF(SUM($C1339,$I1308)&gt;Q$4,$W1322/$I1308,$W1322-SUM($I1339:P1339))))</f>
        <v>0</v>
      </c>
      <c r="R1339" s="31">
        <f>IF($I1308="n/a",0,IF(R$4&lt;=$C1339,0,IF(SUM($C1339,$I1308)&gt;R$4,$W1322/$I1308,$W1322-SUM($I1339:Q1339))))</f>
        <v>0</v>
      </c>
      <c r="S1339" s="31">
        <f>IF($I1308="n/a",0,IF(S$4&lt;=$C1339,0,IF(SUM($C1339,$I1308)&gt;S$4,$W1322/$I1308,$W1322-SUM($I1339:R1339))))</f>
        <v>0</v>
      </c>
      <c r="T1339" s="31">
        <f>IF($I1308="n/a",0,IF(T$4&lt;=$C1339,0,IF(SUM($C1339,$I1308)&gt;T$4,$W1322/$I1308,$W1322-SUM($I1339:S1339))))</f>
        <v>0</v>
      </c>
      <c r="U1339" s="31">
        <f>IF($I1308="n/a",0,IF(U$4&lt;=$C1339,0,IF(SUM($C1339,$I1308)&gt;U$4,$W1322/$I1308,$W1322-SUM($I1339:T1339))))</f>
        <v>0</v>
      </c>
      <c r="V1339" s="31">
        <f>IF($I1308="n/a",0,IF(V$4&lt;=$C1339,0,IF(SUM($C1339,$I1308)&gt;V$4,$W1322/$I1308,$W1322-SUM($I1339:U1339))))</f>
        <v>0</v>
      </c>
      <c r="W1339" s="31">
        <f>IF($I1308="n/a",0,IF(W$4&lt;=$C1339,0,IF(SUM($C1339,$I1308)&gt;W$4,$W1322/$I1308,$W1322-SUM($I1339:V1339))))</f>
        <v>0</v>
      </c>
      <c r="X1339" s="31">
        <f>IF($I1308="n/a",0,IF(X$4&lt;=$C1339,0,IF(SUM($C1339,$I1308)&gt;X$4,$W1322/$I1308,$W1322-SUM($I1339:W1339))))</f>
        <v>0</v>
      </c>
      <c r="Y1339" s="31">
        <f>IF($I1308="n/a",0,IF(Y$4&lt;=$C1339,0,IF(SUM($C1339,$I1308)&gt;Y$4,$W1322/$I1308,$W1322-SUM($I1339:X1339))))</f>
        <v>0</v>
      </c>
      <c r="Z1339" s="31">
        <f>IF($I1308="n/a",0,IF(Z$4&lt;=$C1339,0,IF(SUM($C1339,$I1308)&gt;Z$4,$W1322/$I1308,$W1322-SUM($I1339:Y1339))))</f>
        <v>0</v>
      </c>
      <c r="AA1339" s="31">
        <f>IF($I1308="n/a",0,IF(AA$4&lt;=$C1339,0,IF(SUM($C1339,$I1308)&gt;AA$4,$W1322/$I1308,$W1322-SUM($I1339:Z1339))))</f>
        <v>0</v>
      </c>
      <c r="AB1339" s="31">
        <f>IF($I1308="n/a",0,IF(AB$4&lt;=$C1339,0,IF(SUM($C1339,$I1308)&gt;AB$4,$W1322/$I1308,$W1322-SUM($I1339:AA1339))))</f>
        <v>0</v>
      </c>
      <c r="AC1339" s="31">
        <f>IF($I1308="n/a",0,IF(AC$4&lt;=$C1339,0,IF(SUM($C1339,$I1308)&gt;AC$4,$W1322/$I1308,$W1322-SUM($I1339:AB1339))))</f>
        <v>0</v>
      </c>
      <c r="AD1339" s="31">
        <f>IF($I1308="n/a",0,IF(AD$4&lt;=$C1339,0,IF(SUM($C1339,$I1308)&gt;AD$4,$W1322/$I1308,$W1322-SUM($I1339:AC1339))))</f>
        <v>0</v>
      </c>
      <c r="AE1339" s="31">
        <f>IF($I1308="n/a",0,IF(AE$4&lt;=$C1339,0,IF(SUM($C1339,$I1308)&gt;AE$4,$W1322/$I1308,$W1322-SUM($I1339:AD1339))))</f>
        <v>0</v>
      </c>
      <c r="AF1339" s="31">
        <f>IF($I1308="n/a",0,IF(AF$4&lt;=$C1339,0,IF(SUM($C1339,$I1308)&gt;AF$4,$W1322/$I1308,$W1322-SUM($I1339:AE1339))))</f>
        <v>0</v>
      </c>
      <c r="AG1339" s="31">
        <f>IF($I1308="n/a",0,IF(AG$4&lt;=$C1339,0,IF(SUM($C1339,$I1308)&gt;AG$4,$W1322/$I1308,$W1322-SUM($I1339:AF1339))))</f>
        <v>0</v>
      </c>
      <c r="AH1339" s="31">
        <f>IF($I1308="n/a",0,IF(AH$4&lt;=$C1339,0,IF(SUM($C1339,$I1308)&gt;AH$4,$W1322/$I1308,$W1322-SUM($I1339:AG1339))))</f>
        <v>0</v>
      </c>
      <c r="AI1339" s="31">
        <f>IF($I1308="n/a",0,IF(AI$4&lt;=$C1339,0,IF(SUM($C1339,$I1308)&gt;AI$4,$W1322/$I1308,$W1322-SUM($I1339:AH1339))))</f>
        <v>0</v>
      </c>
      <c r="AJ1339" s="31">
        <f>IF($I1308="n/a",0,IF(AJ$4&lt;=$C1339,0,IF(SUM($C1339,$I1308)&gt;AJ$4,$W1322/$I1308,$W1322-SUM($I1339:AI1339))))</f>
        <v>0</v>
      </c>
      <c r="AK1339" s="31">
        <f>IF($I1308="n/a",0,IF(AK$4&lt;=$C1339,0,IF(SUM($C1339,$I1308)&gt;AK$4,$W1322/$I1308,$W1322-SUM($I1339:AJ1339))))</f>
        <v>0</v>
      </c>
      <c r="AL1339" s="31">
        <f>IF($I1308="n/a",0,IF(AL$4&lt;=$C1339,0,IF(SUM($C1339,$I1308)&gt;AL$4,$W1322/$I1308,$W1322-SUM($I1339:AK1339))))</f>
        <v>0</v>
      </c>
      <c r="AM1339" s="31">
        <f>IF($I1308="n/a",0,IF(AM$4&lt;=$C1339,0,IF(SUM($C1339,$I1308)&gt;AM$4,$W1322/$I1308,$W1322-SUM($I1339:AL1339))))</f>
        <v>0</v>
      </c>
      <c r="AN1339" s="31">
        <f>IF($I1308="n/a",0,IF(AN$4&lt;=$C1339,0,IF(SUM($C1339,$I1308)&gt;AN$4,$W1322/$I1308,$W1322-SUM($I1339:AM1339))))</f>
        <v>0</v>
      </c>
      <c r="AO1339" s="31">
        <f>IF($I1308="n/a",0,IF(AO$4&lt;=$C1339,0,IF(SUM($C1339,$I1308)&gt;AO$4,$W1322/$I1308,$W1322-SUM($I1339:AN1339))))</f>
        <v>0</v>
      </c>
      <c r="AP1339" s="31">
        <f>IF($I1308="n/a",0,IF(AP$4&lt;=$C1339,0,IF(SUM($C1339,$I1308)&gt;AP$4,$W1322/$I1308,$W1322-SUM($I1339:AO1339))))</f>
        <v>0</v>
      </c>
      <c r="AQ1339" s="31">
        <f>IF($I1308="n/a",0,IF(AQ$4&lt;=$C1339,0,IF(SUM($C1339,$I1308)&gt;AQ$4,$W1322/$I1308,$W1322-SUM($I1339:AP1339))))</f>
        <v>0</v>
      </c>
      <c r="AR1339" s="31">
        <f>IF($I1308="n/a",0,IF(AR$4&lt;=$C1339,0,IF(SUM($C1339,$I1308)&gt;AR$4,$W1322/$I1308,$W1322-SUM($I1339:AQ1339))))</f>
        <v>0</v>
      </c>
      <c r="AS1339" s="31">
        <f>IF($I1308="n/a",0,IF(AS$4&lt;=$C1339,0,IF(SUM($C1339,$I1308)&gt;AS$4,$W1322/$I1308,$W1322-SUM($I1339:AR1339))))</f>
        <v>0</v>
      </c>
      <c r="AT1339" s="31">
        <f>IF($I1308="n/a",0,IF(AT$4&lt;=$C1339,0,IF(SUM($C1339,$I1308)&gt;AT$4,$W1322/$I1308,$W1322-SUM($I1339:AS1339))))</f>
        <v>0</v>
      </c>
      <c r="AU1339" s="31">
        <f>IF($I1308="n/a",0,IF(AU$4&lt;=$C1339,0,IF(SUM($C1339,$I1308)&gt;AU$4,$W1322/$I1308,$W1322-SUM($I1339:AT1339))))</f>
        <v>0</v>
      </c>
      <c r="AV1339" s="31">
        <f>IF($I1308="n/a",0,IF(AV$4&lt;=$C1339,0,IF(SUM($C1339,$I1308)&gt;AV$4,$W1322/$I1308,$W1322-SUM($I1339:AU1339))))</f>
        <v>0</v>
      </c>
      <c r="AW1339" s="31">
        <f>IF($I1308="n/a",0,IF(AW$4&lt;=$C1339,0,IF(SUM($C1339,$I1308)&gt;AW$4,$W1322/$I1308,$W1322-SUM($I1339:AV1339))))</f>
        <v>0</v>
      </c>
      <c r="AX1339" s="31">
        <f>IF($I1308="n/a",0,IF(AX$4&lt;=$C1339,0,IF(SUM($C1339,$I1308)&gt;AX$4,$W1322/$I1308,$W1322-SUM($I1339:AW1339))))</f>
        <v>0</v>
      </c>
      <c r="AY1339" s="31">
        <f>IF($I1308="n/a",0,IF(AY$4&lt;=$C1339,0,IF(SUM($C1339,$I1308)&gt;AY$4,$W1322/$I1308,$W1322-SUM($I1339:AX1339))))</f>
        <v>0</v>
      </c>
      <c r="AZ1339" s="31">
        <f>IF($I1308="n/a",0,IF(AZ$4&lt;=$C1339,0,IF(SUM($C1339,$I1308)&gt;AZ$4,$W1322/$I1308,$W1322-SUM($I1339:AY1339))))</f>
        <v>0</v>
      </c>
      <c r="BA1339" s="31">
        <f>IF($I1308="n/a",0,IF(BA$4&lt;=$C1339,0,IF(SUM($C1339,$I1308)&gt;BA$4,$W1322/$I1308,$W1322-SUM($I1339:AZ1339))))</f>
        <v>0</v>
      </c>
      <c r="BB1339" s="31">
        <f>IF($I1308="n/a",0,IF(BB$4&lt;=$C1339,0,IF(SUM($C1339,$I1308)&gt;BB$4,$W1322/$I1308,$W1322-SUM($I1339:BA1339))))</f>
        <v>0</v>
      </c>
      <c r="BC1339" s="31">
        <f>IF($I1308="n/a",0,IF(BC$4&lt;=$C1339,0,IF(SUM($C1339,$I1308)&gt;BC$4,$W1322/$I1308,$W1322-SUM($I1339:BB1339))))</f>
        <v>0</v>
      </c>
      <c r="BD1339" s="31">
        <f>IF($I1308="n/a",0,IF(BD$4&lt;=$C1339,0,IF(SUM($C1339,$I1308)&gt;BD$4,$W1322/$I1308,$W1322-SUM($I1339:BC1339))))</f>
        <v>0</v>
      </c>
      <c r="BE1339" s="31">
        <f>IF($I1308="n/a",0,IF(BE$4&lt;=$C1339,0,IF(SUM($C1339,$I1308)&gt;BE$4,$W1322/$I1308,$W1322-SUM($I1339:BD1339))))</f>
        <v>0</v>
      </c>
      <c r="BF1339" s="31">
        <f>IF($I1308="n/a",0,IF(BF$4&lt;=$C1339,0,IF(SUM($C1339,$I1308)&gt;BF$4,$W1322/$I1308,$W1322-SUM($I1339:BE1339))))</f>
        <v>0</v>
      </c>
      <c r="BG1339" s="31">
        <f>IF($I1308="n/a",0,IF(BG$4&lt;=$C1339,0,IF(SUM($C1339,$I1308)&gt;BG$4,$W1322/$I1308,$W1322-SUM($I1339:BF1339))))</f>
        <v>0</v>
      </c>
      <c r="BH1339" s="31">
        <f>IF($I1308="n/a",0,IF(BH$4&lt;=$C1339,0,IF(SUM($C1339,$I1308)&gt;BH$4,$W1322/$I1308,$W1322-SUM($I1339:BG1339))))</f>
        <v>0</v>
      </c>
      <c r="BI1339" s="31">
        <f>IF($I1308="n/a",0,IF(BI$4&lt;=$C1339,0,IF(SUM($C1339,$I1308)&gt;BI$4,$W1322/$I1308,$W1322-SUM($I1339:BH1339))))</f>
        <v>0</v>
      </c>
      <c r="BJ1339" s="31">
        <f>IF($I1308="n/a",0,IF(BJ$4&lt;=$C1339,0,IF(SUM($C1339,$I1308)&gt;BJ$4,$W1322/$I1308,$W1322-SUM($I1339:BI1339))))</f>
        <v>0</v>
      </c>
      <c r="BK1339" s="31">
        <f>IF($I1308="n/a",0,IF(BK$4&lt;=$C1339,0,IF(SUM($C1339,$I1308)&gt;BK$4,$W1322/$I1308,$W1322-SUM($I1339:BJ1339))))</f>
        <v>0</v>
      </c>
      <c r="BL1339" s="31">
        <f>IF($I1308="n/a",0,IF(BL$4&lt;=$C1339,0,IF(SUM($C1339,$I1308)&gt;BL$4,$W1322/$I1308,$W1322-SUM($I1339:BK1339))))</f>
        <v>0</v>
      </c>
      <c r="BM1339" s="31">
        <f>IF($I1308="n/a",0,IF(BM$4&lt;=$C1339,0,IF(SUM($C1339,$I1308)&gt;BM$4,$W1322/$I1308,$W1322-SUM($I1339:BL1339))))</f>
        <v>0</v>
      </c>
      <c r="BN1339" s="31">
        <f>IF($I1308="n/a",0,IF(BN$4&lt;=$C1339,0,IF(SUM($C1339,$I1308)&gt;BN$4,$W1322/$I1308,$W1322-SUM($I1339:BM1339))))</f>
        <v>0</v>
      </c>
      <c r="BO1339" s="31">
        <f>IF($I1308="n/a",0,IF(BO$4&lt;=$C1339,0,IF(SUM($C1339,$I1308)&gt;BO$4,$W1322/$I1308,$W1322-SUM($I1339:BN1339))))</f>
        <v>0</v>
      </c>
      <c r="BP1339" s="31">
        <f>IF($I1308="n/a",0,IF(BP$4&lt;=$C1339,0,IF(SUM($C1339,$I1308)&gt;BP$4,$W1322/$I1308,$W1322-SUM($I1339:BO1339))))</f>
        <v>0</v>
      </c>
      <c r="BQ1339" s="31">
        <f>IF($I1308="n/a",0,IF(BQ$4&lt;=$C1339,0,IF(SUM($C1339,$I1308)&gt;BQ$4,$W1322/$I1308,$W1322-SUM($I1339:BP1339))))</f>
        <v>0</v>
      </c>
      <c r="BR1339" s="31">
        <f>IF($I1308="n/a",0,IF(BR$4&lt;=$C1339,0,IF(SUM($C1339,$I1308)&gt;BR$4,$W1322/$I1308,$W1322-SUM($I1339:BQ1339))))</f>
        <v>0</v>
      </c>
      <c r="BS1339" s="31">
        <f>IF($I1308="n/a",0,IF(BS$4&lt;=$C1339,0,IF(SUM($C1339,$I1308)&gt;BS$4,$W1322/$I1308,$W1322-SUM($I1339:BR1339))))</f>
        <v>0</v>
      </c>
      <c r="BT1339" s="31">
        <f>IF($I1308="n/a",0,IF(BT$4&lt;=$C1339,0,IF(SUM($C1339,$I1308)&gt;BT$4,$W1322/$I1308,$W1322-SUM($I1339:BS1339))))</f>
        <v>0</v>
      </c>
      <c r="BU1339" s="31">
        <f>IF($I1308="n/a",0,IF(BU$4&lt;=$C1339,0,IF(SUM($C1339,$I1308)&gt;BU$4,$W1322/$I1308,$W1322-SUM($I1339:BT1339))))</f>
        <v>0</v>
      </c>
      <c r="BV1339" s="31">
        <f>IF($I1308="n/a",0,IF(BV$4&lt;=$C1339,0,IF(SUM($C1339,$I1308)&gt;BV$4,$W1322/$I1308,$W1322-SUM($I1339:BU1339))))</f>
        <v>0</v>
      </c>
      <c r="BW1339" s="31">
        <f>IF($I1308="n/a",0,IF(BW$4&lt;=$C1339,0,IF(SUM($C1339,$I1308)&gt;BW$4,$W1322/$I1308,$W1322-SUM($I1339:BV1339))))</f>
        <v>0</v>
      </c>
      <c r="BX1339" s="31">
        <f>IF($I1308="n/a",0,IF(BX$4&lt;=$C1339,0,IF(SUM($C1339,$I1308)&gt;BX$4,$W1322/$I1308,$W1322-SUM($I1339:BW1339))))</f>
        <v>0</v>
      </c>
      <c r="BY1339" s="31">
        <f>IF($I1308="n/a",0,IF(BY$4&lt;=$C1339,0,IF(SUM($C1339,$I1308)&gt;BY$4,$W1322/$I1308,$W1322-SUM($I1339:BX1339))))</f>
        <v>0</v>
      </c>
      <c r="BZ1339" s="31">
        <f>IF($I1308="n/a",0,IF(BZ$4&lt;=$C1339,0,IF(SUM($C1339,$I1308)&gt;BZ$4,$W1322/$I1308,$W1322-SUM($I1339:BY1339))))</f>
        <v>0</v>
      </c>
      <c r="CA1339" s="31">
        <f>IF($I1308="n/a",0,IF(CA$4&lt;=$C1339,0,IF(SUM($C1339,$I1308)&gt;CA$4,$W1322/$I1308,$W1322-SUM($I1339:BZ1339))))</f>
        <v>0</v>
      </c>
      <c r="CB1339" s="31">
        <f>IF($I1308="n/a",0,IF(CB$4&lt;=$C1339,0,IF(SUM($C1339,$I1308)&gt;CB$4,$W1322/$I1308,$W1322-SUM($I1339:CA1339))))</f>
        <v>0</v>
      </c>
      <c r="CC1339" s="31">
        <f>IF($I1308="n/a",0,IF(CC$4&lt;=$C1339,0,IF(SUM($C1339,$I1308)&gt;CC$4,$W1322/$I1308,$W1322-SUM($I1339:CB1339))))</f>
        <v>0</v>
      </c>
      <c r="CD1339" s="31">
        <f>IF($I1308="n/a",0,IF(CD$4&lt;=$C1339,0,IF(SUM($C1339,$I1308)&gt;CD$4,$W1322/$I1308,$W1322-SUM($I1339:CC1339))))</f>
        <v>0</v>
      </c>
      <c r="CE1339" s="31">
        <f>IF($I1308="n/a",0,IF(CE$4&lt;=$C1339,0,IF(SUM($C1339,$I1308)&gt;CE$4,$W1322/$I1308,$W1322-SUM($I1339:CD1339))))</f>
        <v>0</v>
      </c>
      <c r="CF1339" s="31">
        <f>IF($I1308="n/a",0,IF(CF$4&lt;=$C1339,0,IF(SUM($C1339,$I1308)&gt;CF$4,$W1322/$I1308,$W1322-SUM($I1339:CE1339))))</f>
        <v>0</v>
      </c>
    </row>
    <row r="1340" spans="1:84" s="153" customFormat="1" ht="12.75" customHeight="1">
      <c r="A1340"/>
      <c r="C1340" s="197">
        <v>2030</v>
      </c>
      <c r="D1340" s="21" t="s">
        <v>59</v>
      </c>
      <c r="E1340" s="21" t="s">
        <v>185</v>
      </c>
      <c r="I1340" s="31"/>
      <c r="J1340" s="31">
        <f>IF($I1308="n/a",0,IF(J$4&lt;=$C1340,0,IF(SUM($C1340,$I1308)&gt;J$4,$X1322/$I1308,$X1322-SUM($I1340:I1340))))</f>
        <v>0</v>
      </c>
      <c r="K1340" s="31">
        <f>IF($I1308="n/a",0,IF(K$4&lt;=$C1340,0,IF(SUM($C1340,$I1308)&gt;K$4,$X1322/$I1308,$X1322-SUM($I1340:J1340))))</f>
        <v>0</v>
      </c>
      <c r="L1340" s="31">
        <f>IF($I1308="n/a",0,IF(L$4&lt;=$C1340,0,IF(SUM($C1340,$I1308)&gt;L$4,$X1322/$I1308,$X1322-SUM($I1340:K1340))))</f>
        <v>0</v>
      </c>
      <c r="M1340" s="31">
        <f>IF($I1308="n/a",0,IF(M$4&lt;=$C1340,0,IF(SUM($C1340,$I1308)&gt;M$4,$X1322/$I1308,$X1322-SUM($I1340:L1340))))</f>
        <v>0</v>
      </c>
      <c r="N1340" s="31">
        <f>IF($I1308="n/a",0,IF(N$4&lt;=$C1340,0,IF(SUM($C1340,$I1308)&gt;N$4,$X1322/$I1308,$X1322-SUM($I1340:M1340))))</f>
        <v>0</v>
      </c>
      <c r="O1340" s="31">
        <f>IF($I1308="n/a",0,IF(O$4&lt;=$C1340,0,IF(SUM($C1340,$I1308)&gt;O$4,$X1322/$I1308,$X1322-SUM($I1340:N1340))))</f>
        <v>0</v>
      </c>
      <c r="P1340" s="31">
        <f>IF($I1308="n/a",0,IF(P$4&lt;=$C1340,0,IF(SUM($C1340,$I1308)&gt;P$4,$X1322/$I1308,$X1322-SUM($I1340:O1340))))</f>
        <v>0</v>
      </c>
      <c r="Q1340" s="31">
        <f>IF($I1308="n/a",0,IF(Q$4&lt;=$C1340,0,IF(SUM($C1340,$I1308)&gt;Q$4,$X1322/$I1308,$X1322-SUM($I1340:P1340))))</f>
        <v>0</v>
      </c>
      <c r="R1340" s="31">
        <f>IF($I1308="n/a",0,IF(R$4&lt;=$C1340,0,IF(SUM($C1340,$I1308)&gt;R$4,$X1322/$I1308,$X1322-SUM($I1340:Q1340))))</f>
        <v>0</v>
      </c>
      <c r="S1340" s="31">
        <f>IF($I1308="n/a",0,IF(S$4&lt;=$C1340,0,IF(SUM($C1340,$I1308)&gt;S$4,$X1322/$I1308,$X1322-SUM($I1340:R1340))))</f>
        <v>0</v>
      </c>
      <c r="T1340" s="31">
        <f>IF($I1308="n/a",0,IF(T$4&lt;=$C1340,0,IF(SUM($C1340,$I1308)&gt;T$4,$X1322/$I1308,$X1322-SUM($I1340:S1340))))</f>
        <v>0</v>
      </c>
      <c r="U1340" s="31">
        <f>IF($I1308="n/a",0,IF(U$4&lt;=$C1340,0,IF(SUM($C1340,$I1308)&gt;U$4,$X1322/$I1308,$X1322-SUM($I1340:T1340))))</f>
        <v>0</v>
      </c>
      <c r="V1340" s="31">
        <f>IF($I1308="n/a",0,IF(V$4&lt;=$C1340,0,IF(SUM($C1340,$I1308)&gt;V$4,$X1322/$I1308,$X1322-SUM($I1340:U1340))))</f>
        <v>0</v>
      </c>
      <c r="W1340" s="31">
        <f>IF($I1308="n/a",0,IF(W$4&lt;=$C1340,0,IF(SUM($C1340,$I1308)&gt;W$4,$X1322/$I1308,$X1322-SUM($I1340:V1340))))</f>
        <v>0</v>
      </c>
      <c r="X1340" s="31">
        <f>IF($I1308="n/a",0,IF(X$4&lt;=$C1340,0,IF(SUM($C1340,$I1308)&gt;X$4,$X1322/$I1308,$X1322-SUM($I1340:W1340))))</f>
        <v>0</v>
      </c>
      <c r="Y1340" s="31">
        <f>IF($I1308="n/a",0,IF(Y$4&lt;=$C1340,0,IF(SUM($C1340,$I1308)&gt;Y$4,$X1322/$I1308,$X1322-SUM($I1340:X1340))))</f>
        <v>0</v>
      </c>
      <c r="Z1340" s="31">
        <f>IF($I1308="n/a",0,IF(Z$4&lt;=$C1340,0,IF(SUM($C1340,$I1308)&gt;Z$4,$X1322/$I1308,$X1322-SUM($I1340:Y1340))))</f>
        <v>0</v>
      </c>
      <c r="AA1340" s="31">
        <f>IF($I1308="n/a",0,IF(AA$4&lt;=$C1340,0,IF(SUM($C1340,$I1308)&gt;AA$4,$X1322/$I1308,$X1322-SUM($I1340:Z1340))))</f>
        <v>0</v>
      </c>
      <c r="AB1340" s="31">
        <f>IF($I1308="n/a",0,IF(AB$4&lt;=$C1340,0,IF(SUM($C1340,$I1308)&gt;AB$4,$X1322/$I1308,$X1322-SUM($I1340:AA1340))))</f>
        <v>0</v>
      </c>
      <c r="AC1340" s="31">
        <f>IF($I1308="n/a",0,IF(AC$4&lt;=$C1340,0,IF(SUM($C1340,$I1308)&gt;AC$4,$X1322/$I1308,$X1322-SUM($I1340:AB1340))))</f>
        <v>0</v>
      </c>
      <c r="AD1340" s="31">
        <f>IF($I1308="n/a",0,IF(AD$4&lt;=$C1340,0,IF(SUM($C1340,$I1308)&gt;AD$4,$X1322/$I1308,$X1322-SUM($I1340:AC1340))))</f>
        <v>0</v>
      </c>
      <c r="AE1340" s="31">
        <f>IF($I1308="n/a",0,IF(AE$4&lt;=$C1340,0,IF(SUM($C1340,$I1308)&gt;AE$4,$X1322/$I1308,$X1322-SUM($I1340:AD1340))))</f>
        <v>0</v>
      </c>
      <c r="AF1340" s="31">
        <f>IF($I1308="n/a",0,IF(AF$4&lt;=$C1340,0,IF(SUM($C1340,$I1308)&gt;AF$4,$X1322/$I1308,$X1322-SUM($I1340:AE1340))))</f>
        <v>0</v>
      </c>
      <c r="AG1340" s="31">
        <f>IF($I1308="n/a",0,IF(AG$4&lt;=$C1340,0,IF(SUM($C1340,$I1308)&gt;AG$4,$X1322/$I1308,$X1322-SUM($I1340:AF1340))))</f>
        <v>0</v>
      </c>
      <c r="AH1340" s="31">
        <f>IF($I1308="n/a",0,IF(AH$4&lt;=$C1340,0,IF(SUM($C1340,$I1308)&gt;AH$4,$X1322/$I1308,$X1322-SUM($I1340:AG1340))))</f>
        <v>0</v>
      </c>
      <c r="AI1340" s="31">
        <f>IF($I1308="n/a",0,IF(AI$4&lt;=$C1340,0,IF(SUM($C1340,$I1308)&gt;AI$4,$X1322/$I1308,$X1322-SUM($I1340:AH1340))))</f>
        <v>0</v>
      </c>
      <c r="AJ1340" s="31">
        <f>IF($I1308="n/a",0,IF(AJ$4&lt;=$C1340,0,IF(SUM($C1340,$I1308)&gt;AJ$4,$X1322/$I1308,$X1322-SUM($I1340:AI1340))))</f>
        <v>0</v>
      </c>
      <c r="AK1340" s="31">
        <f>IF($I1308="n/a",0,IF(AK$4&lt;=$C1340,0,IF(SUM($C1340,$I1308)&gt;AK$4,$X1322/$I1308,$X1322-SUM($I1340:AJ1340))))</f>
        <v>0</v>
      </c>
      <c r="AL1340" s="31">
        <f>IF($I1308="n/a",0,IF(AL$4&lt;=$C1340,0,IF(SUM($C1340,$I1308)&gt;AL$4,$X1322/$I1308,$X1322-SUM($I1340:AK1340))))</f>
        <v>0</v>
      </c>
      <c r="AM1340" s="31">
        <f>IF($I1308="n/a",0,IF(AM$4&lt;=$C1340,0,IF(SUM($C1340,$I1308)&gt;AM$4,$X1322/$I1308,$X1322-SUM($I1340:AL1340))))</f>
        <v>0</v>
      </c>
      <c r="AN1340" s="31">
        <f>IF($I1308="n/a",0,IF(AN$4&lt;=$C1340,0,IF(SUM($C1340,$I1308)&gt;AN$4,$X1322/$I1308,$X1322-SUM($I1340:AM1340))))</f>
        <v>0</v>
      </c>
      <c r="AO1340" s="31">
        <f>IF($I1308="n/a",0,IF(AO$4&lt;=$C1340,0,IF(SUM($C1340,$I1308)&gt;AO$4,$X1322/$I1308,$X1322-SUM($I1340:AN1340))))</f>
        <v>0</v>
      </c>
      <c r="AP1340" s="31">
        <f>IF($I1308="n/a",0,IF(AP$4&lt;=$C1340,0,IF(SUM($C1340,$I1308)&gt;AP$4,$X1322/$I1308,$X1322-SUM($I1340:AO1340))))</f>
        <v>0</v>
      </c>
      <c r="AQ1340" s="31">
        <f>IF($I1308="n/a",0,IF(AQ$4&lt;=$C1340,0,IF(SUM($C1340,$I1308)&gt;AQ$4,$X1322/$I1308,$X1322-SUM($I1340:AP1340))))</f>
        <v>0</v>
      </c>
      <c r="AR1340" s="31">
        <f>IF($I1308="n/a",0,IF(AR$4&lt;=$C1340,0,IF(SUM($C1340,$I1308)&gt;AR$4,$X1322/$I1308,$X1322-SUM($I1340:AQ1340))))</f>
        <v>0</v>
      </c>
      <c r="AS1340" s="31">
        <f>IF($I1308="n/a",0,IF(AS$4&lt;=$C1340,0,IF(SUM($C1340,$I1308)&gt;AS$4,$X1322/$I1308,$X1322-SUM($I1340:AR1340))))</f>
        <v>0</v>
      </c>
      <c r="AT1340" s="31">
        <f>IF($I1308="n/a",0,IF(AT$4&lt;=$C1340,0,IF(SUM($C1340,$I1308)&gt;AT$4,$X1322/$I1308,$X1322-SUM($I1340:AS1340))))</f>
        <v>0</v>
      </c>
      <c r="AU1340" s="31">
        <f>IF($I1308="n/a",0,IF(AU$4&lt;=$C1340,0,IF(SUM($C1340,$I1308)&gt;AU$4,$X1322/$I1308,$X1322-SUM($I1340:AT1340))))</f>
        <v>0</v>
      </c>
      <c r="AV1340" s="31">
        <f>IF($I1308="n/a",0,IF(AV$4&lt;=$C1340,0,IF(SUM($C1340,$I1308)&gt;AV$4,$X1322/$I1308,$X1322-SUM($I1340:AU1340))))</f>
        <v>0</v>
      </c>
      <c r="AW1340" s="31">
        <f>IF($I1308="n/a",0,IF(AW$4&lt;=$C1340,0,IF(SUM($C1340,$I1308)&gt;AW$4,$X1322/$I1308,$X1322-SUM($I1340:AV1340))))</f>
        <v>0</v>
      </c>
      <c r="AX1340" s="31">
        <f>IF($I1308="n/a",0,IF(AX$4&lt;=$C1340,0,IF(SUM($C1340,$I1308)&gt;AX$4,$X1322/$I1308,$X1322-SUM($I1340:AW1340))))</f>
        <v>0</v>
      </c>
      <c r="AY1340" s="31">
        <f>IF($I1308="n/a",0,IF(AY$4&lt;=$C1340,0,IF(SUM($C1340,$I1308)&gt;AY$4,$X1322/$I1308,$X1322-SUM($I1340:AX1340))))</f>
        <v>0</v>
      </c>
      <c r="AZ1340" s="31">
        <f>IF($I1308="n/a",0,IF(AZ$4&lt;=$C1340,0,IF(SUM($C1340,$I1308)&gt;AZ$4,$X1322/$I1308,$X1322-SUM($I1340:AY1340))))</f>
        <v>0</v>
      </c>
      <c r="BA1340" s="31">
        <f>IF($I1308="n/a",0,IF(BA$4&lt;=$C1340,0,IF(SUM($C1340,$I1308)&gt;BA$4,$X1322/$I1308,$X1322-SUM($I1340:AZ1340))))</f>
        <v>0</v>
      </c>
      <c r="BB1340" s="31">
        <f>IF($I1308="n/a",0,IF(BB$4&lt;=$C1340,0,IF(SUM($C1340,$I1308)&gt;BB$4,$X1322/$I1308,$X1322-SUM($I1340:BA1340))))</f>
        <v>0</v>
      </c>
      <c r="BC1340" s="31">
        <f>IF($I1308="n/a",0,IF(BC$4&lt;=$C1340,0,IF(SUM($C1340,$I1308)&gt;BC$4,$X1322/$I1308,$X1322-SUM($I1340:BB1340))))</f>
        <v>0</v>
      </c>
      <c r="BD1340" s="31">
        <f>IF($I1308="n/a",0,IF(BD$4&lt;=$C1340,0,IF(SUM($C1340,$I1308)&gt;BD$4,$X1322/$I1308,$X1322-SUM($I1340:BC1340))))</f>
        <v>0</v>
      </c>
      <c r="BE1340" s="31">
        <f>IF($I1308="n/a",0,IF(BE$4&lt;=$C1340,0,IF(SUM($C1340,$I1308)&gt;BE$4,$X1322/$I1308,$X1322-SUM($I1340:BD1340))))</f>
        <v>0</v>
      </c>
      <c r="BF1340" s="31">
        <f>IF($I1308="n/a",0,IF(BF$4&lt;=$C1340,0,IF(SUM($C1340,$I1308)&gt;BF$4,$X1322/$I1308,$X1322-SUM($I1340:BE1340))))</f>
        <v>0</v>
      </c>
      <c r="BG1340" s="31">
        <f>IF($I1308="n/a",0,IF(BG$4&lt;=$C1340,0,IF(SUM($C1340,$I1308)&gt;BG$4,$X1322/$I1308,$X1322-SUM($I1340:BF1340))))</f>
        <v>0</v>
      </c>
      <c r="BH1340" s="31">
        <f>IF($I1308="n/a",0,IF(BH$4&lt;=$C1340,0,IF(SUM($C1340,$I1308)&gt;BH$4,$X1322/$I1308,$X1322-SUM($I1340:BG1340))))</f>
        <v>0</v>
      </c>
      <c r="BI1340" s="31">
        <f>IF($I1308="n/a",0,IF(BI$4&lt;=$C1340,0,IF(SUM($C1340,$I1308)&gt;BI$4,$X1322/$I1308,$X1322-SUM($I1340:BH1340))))</f>
        <v>0</v>
      </c>
      <c r="BJ1340" s="31">
        <f>IF($I1308="n/a",0,IF(BJ$4&lt;=$C1340,0,IF(SUM($C1340,$I1308)&gt;BJ$4,$X1322/$I1308,$X1322-SUM($I1340:BI1340))))</f>
        <v>0</v>
      </c>
      <c r="BK1340" s="31">
        <f>IF($I1308="n/a",0,IF(BK$4&lt;=$C1340,0,IF(SUM($C1340,$I1308)&gt;BK$4,$X1322/$I1308,$X1322-SUM($I1340:BJ1340))))</f>
        <v>0</v>
      </c>
      <c r="BL1340" s="31">
        <f>IF($I1308="n/a",0,IF(BL$4&lt;=$C1340,0,IF(SUM($C1340,$I1308)&gt;BL$4,$X1322/$I1308,$X1322-SUM($I1340:BK1340))))</f>
        <v>0</v>
      </c>
      <c r="BM1340" s="31">
        <f>IF($I1308="n/a",0,IF(BM$4&lt;=$C1340,0,IF(SUM($C1340,$I1308)&gt;BM$4,$X1322/$I1308,$X1322-SUM($I1340:BL1340))))</f>
        <v>0</v>
      </c>
      <c r="BN1340" s="31">
        <f>IF($I1308="n/a",0,IF(BN$4&lt;=$C1340,0,IF(SUM($C1340,$I1308)&gt;BN$4,$X1322/$I1308,$X1322-SUM($I1340:BM1340))))</f>
        <v>0</v>
      </c>
      <c r="BO1340" s="31">
        <f>IF($I1308="n/a",0,IF(BO$4&lt;=$C1340,0,IF(SUM($C1340,$I1308)&gt;BO$4,$X1322/$I1308,$X1322-SUM($I1340:BN1340))))</f>
        <v>0</v>
      </c>
      <c r="BP1340" s="31">
        <f>IF($I1308="n/a",0,IF(BP$4&lt;=$C1340,0,IF(SUM($C1340,$I1308)&gt;BP$4,$X1322/$I1308,$X1322-SUM($I1340:BO1340))))</f>
        <v>0</v>
      </c>
      <c r="BQ1340" s="31">
        <f>IF($I1308="n/a",0,IF(BQ$4&lt;=$C1340,0,IF(SUM($C1340,$I1308)&gt;BQ$4,$X1322/$I1308,$X1322-SUM($I1340:BP1340))))</f>
        <v>0</v>
      </c>
      <c r="BR1340" s="31">
        <f>IF($I1308="n/a",0,IF(BR$4&lt;=$C1340,0,IF(SUM($C1340,$I1308)&gt;BR$4,$X1322/$I1308,$X1322-SUM($I1340:BQ1340))))</f>
        <v>0</v>
      </c>
      <c r="BS1340" s="31">
        <f>IF($I1308="n/a",0,IF(BS$4&lt;=$C1340,0,IF(SUM($C1340,$I1308)&gt;BS$4,$X1322/$I1308,$X1322-SUM($I1340:BR1340))))</f>
        <v>0</v>
      </c>
      <c r="BT1340" s="31">
        <f>IF($I1308="n/a",0,IF(BT$4&lt;=$C1340,0,IF(SUM($C1340,$I1308)&gt;BT$4,$X1322/$I1308,$X1322-SUM($I1340:BS1340))))</f>
        <v>0</v>
      </c>
      <c r="BU1340" s="31">
        <f>IF($I1308="n/a",0,IF(BU$4&lt;=$C1340,0,IF(SUM($C1340,$I1308)&gt;BU$4,$X1322/$I1308,$X1322-SUM($I1340:BT1340))))</f>
        <v>0</v>
      </c>
      <c r="BV1340" s="31">
        <f>IF($I1308="n/a",0,IF(BV$4&lt;=$C1340,0,IF(SUM($C1340,$I1308)&gt;BV$4,$X1322/$I1308,$X1322-SUM($I1340:BU1340))))</f>
        <v>0</v>
      </c>
      <c r="BW1340" s="31">
        <f>IF($I1308="n/a",0,IF(BW$4&lt;=$C1340,0,IF(SUM($C1340,$I1308)&gt;BW$4,$X1322/$I1308,$X1322-SUM($I1340:BV1340))))</f>
        <v>0</v>
      </c>
      <c r="BX1340" s="31">
        <f>IF($I1308="n/a",0,IF(BX$4&lt;=$C1340,0,IF(SUM($C1340,$I1308)&gt;BX$4,$X1322/$I1308,$X1322-SUM($I1340:BW1340))))</f>
        <v>0</v>
      </c>
      <c r="BY1340" s="31">
        <f>IF($I1308="n/a",0,IF(BY$4&lt;=$C1340,0,IF(SUM($C1340,$I1308)&gt;BY$4,$X1322/$I1308,$X1322-SUM($I1340:BX1340))))</f>
        <v>0</v>
      </c>
      <c r="BZ1340" s="31">
        <f>IF($I1308="n/a",0,IF(BZ$4&lt;=$C1340,0,IF(SUM($C1340,$I1308)&gt;BZ$4,$X1322/$I1308,$X1322-SUM($I1340:BY1340))))</f>
        <v>0</v>
      </c>
      <c r="CA1340" s="31">
        <f>IF($I1308="n/a",0,IF(CA$4&lt;=$C1340,0,IF(SUM($C1340,$I1308)&gt;CA$4,$X1322/$I1308,$X1322-SUM($I1340:BZ1340))))</f>
        <v>0</v>
      </c>
      <c r="CB1340" s="31">
        <f>IF($I1308="n/a",0,IF(CB$4&lt;=$C1340,0,IF(SUM($C1340,$I1308)&gt;CB$4,$X1322/$I1308,$X1322-SUM($I1340:CA1340))))</f>
        <v>0</v>
      </c>
      <c r="CC1340" s="31">
        <f>IF($I1308="n/a",0,IF(CC$4&lt;=$C1340,0,IF(SUM($C1340,$I1308)&gt;CC$4,$X1322/$I1308,$X1322-SUM($I1340:CB1340))))</f>
        <v>0</v>
      </c>
      <c r="CD1340" s="31">
        <f>IF($I1308="n/a",0,IF(CD$4&lt;=$C1340,0,IF(SUM($C1340,$I1308)&gt;CD$4,$X1322/$I1308,$X1322-SUM($I1340:CC1340))))</f>
        <v>0</v>
      </c>
      <c r="CE1340" s="31">
        <f>IF($I1308="n/a",0,IF(CE$4&lt;=$C1340,0,IF(SUM($C1340,$I1308)&gt;CE$4,$X1322/$I1308,$X1322-SUM($I1340:CD1340))))</f>
        <v>0</v>
      </c>
      <c r="CF1340" s="31">
        <f>IF($I1308="n/a",0,IF(CF$4&lt;=$C1340,0,IF(SUM($C1340,$I1308)&gt;CF$4,$X1322/$I1308,$X1322-SUM($I1340:CE1340))))</f>
        <v>0</v>
      </c>
    </row>
    <row r="1341" spans="1:84" s="153" customFormat="1" ht="12.75" customHeight="1">
      <c r="A1341"/>
      <c r="C1341" s="197">
        <v>2031</v>
      </c>
      <c r="D1341" s="21" t="s">
        <v>60</v>
      </c>
      <c r="E1341" s="21" t="s">
        <v>185</v>
      </c>
      <c r="I1341" s="31"/>
      <c r="J1341" s="31">
        <f>IF($I1308="n/a",0,IF(J$4&lt;=$C1341,0,IF(SUM($C1341,$I1308)&gt;J$4,$Y1322/$I1308,$Y1322-SUM($I1341:I1341))))</f>
        <v>0</v>
      </c>
      <c r="K1341" s="31">
        <f>IF($I1308="n/a",0,IF(K$4&lt;=$C1341,0,IF(SUM($C1341,$I1308)&gt;K$4,$Y1322/$I1308,$Y1322-SUM($I1341:J1341))))</f>
        <v>0</v>
      </c>
      <c r="L1341" s="31">
        <f>IF($I1308="n/a",0,IF(L$4&lt;=$C1341,0,IF(SUM($C1341,$I1308)&gt;L$4,$Y1322/$I1308,$Y1322-SUM($I1341:K1341))))</f>
        <v>0</v>
      </c>
      <c r="M1341" s="31">
        <f>IF($I1308="n/a",0,IF(M$4&lt;=$C1341,0,IF(SUM($C1341,$I1308)&gt;M$4,$Y1322/$I1308,$Y1322-SUM($I1341:L1341))))</f>
        <v>0</v>
      </c>
      <c r="N1341" s="31">
        <f>IF($I1308="n/a",0,IF(N$4&lt;=$C1341,0,IF(SUM($C1341,$I1308)&gt;N$4,$Y1322/$I1308,$Y1322-SUM($I1341:M1341))))</f>
        <v>0</v>
      </c>
      <c r="O1341" s="31">
        <f>IF($I1308="n/a",0,IF(O$4&lt;=$C1341,0,IF(SUM($C1341,$I1308)&gt;O$4,$Y1322/$I1308,$Y1322-SUM($I1341:N1341))))</f>
        <v>0</v>
      </c>
      <c r="P1341" s="31">
        <f>IF($I1308="n/a",0,IF(P$4&lt;=$C1341,0,IF(SUM($C1341,$I1308)&gt;P$4,$Y1322/$I1308,$Y1322-SUM($I1341:O1341))))</f>
        <v>0</v>
      </c>
      <c r="Q1341" s="31">
        <f>IF($I1308="n/a",0,IF(Q$4&lt;=$C1341,0,IF(SUM($C1341,$I1308)&gt;Q$4,$Y1322/$I1308,$Y1322-SUM($I1341:P1341))))</f>
        <v>0</v>
      </c>
      <c r="R1341" s="31">
        <f>IF($I1308="n/a",0,IF(R$4&lt;=$C1341,0,IF(SUM($C1341,$I1308)&gt;R$4,$Y1322/$I1308,$Y1322-SUM($I1341:Q1341))))</f>
        <v>0</v>
      </c>
      <c r="S1341" s="31">
        <f>IF($I1308="n/a",0,IF(S$4&lt;=$C1341,0,IF(SUM($C1341,$I1308)&gt;S$4,$Y1322/$I1308,$Y1322-SUM($I1341:R1341))))</f>
        <v>0</v>
      </c>
      <c r="T1341" s="31">
        <f>IF($I1308="n/a",0,IF(T$4&lt;=$C1341,0,IF(SUM($C1341,$I1308)&gt;T$4,$Y1322/$I1308,$Y1322-SUM($I1341:S1341))))</f>
        <v>0</v>
      </c>
      <c r="U1341" s="31">
        <f>IF($I1308="n/a",0,IF(U$4&lt;=$C1341,0,IF(SUM($C1341,$I1308)&gt;U$4,$Y1322/$I1308,$Y1322-SUM($I1341:T1341))))</f>
        <v>0</v>
      </c>
      <c r="V1341" s="31">
        <f>IF($I1308="n/a",0,IF(V$4&lt;=$C1341,0,IF(SUM($C1341,$I1308)&gt;V$4,$Y1322/$I1308,$Y1322-SUM($I1341:U1341))))</f>
        <v>0</v>
      </c>
      <c r="W1341" s="31">
        <f>IF($I1308="n/a",0,IF(W$4&lt;=$C1341,0,IF(SUM($C1341,$I1308)&gt;W$4,$Y1322/$I1308,$Y1322-SUM($I1341:V1341))))</f>
        <v>0</v>
      </c>
      <c r="X1341" s="31">
        <f>IF($I1308="n/a",0,IF(X$4&lt;=$C1341,0,IF(SUM($C1341,$I1308)&gt;X$4,$Y1322/$I1308,$Y1322-SUM($I1341:W1341))))</f>
        <v>0</v>
      </c>
      <c r="Y1341" s="31">
        <f>IF($I1308="n/a",0,IF(Y$4&lt;=$C1341,0,IF(SUM($C1341,$I1308)&gt;Y$4,$Y1322/$I1308,$Y1322-SUM($I1341:X1341))))</f>
        <v>0</v>
      </c>
      <c r="Z1341" s="31">
        <f>IF($I1308="n/a",0,IF(Z$4&lt;=$C1341,0,IF(SUM($C1341,$I1308)&gt;Z$4,$Y1322/$I1308,$Y1322-SUM($I1341:Y1341))))</f>
        <v>0</v>
      </c>
      <c r="AA1341" s="31">
        <f>IF($I1308="n/a",0,IF(AA$4&lt;=$C1341,0,IF(SUM($C1341,$I1308)&gt;AA$4,$Y1322/$I1308,$Y1322-SUM($I1341:Z1341))))</f>
        <v>0</v>
      </c>
      <c r="AB1341" s="31">
        <f>IF($I1308="n/a",0,IF(AB$4&lt;=$C1341,0,IF(SUM($C1341,$I1308)&gt;AB$4,$Y1322/$I1308,$Y1322-SUM($I1341:AA1341))))</f>
        <v>0</v>
      </c>
      <c r="AC1341" s="31">
        <f>IF($I1308="n/a",0,IF(AC$4&lt;=$C1341,0,IF(SUM($C1341,$I1308)&gt;AC$4,$Y1322/$I1308,$Y1322-SUM($I1341:AB1341))))</f>
        <v>0</v>
      </c>
      <c r="AD1341" s="31">
        <f>IF($I1308="n/a",0,IF(AD$4&lt;=$C1341,0,IF(SUM($C1341,$I1308)&gt;AD$4,$Y1322/$I1308,$Y1322-SUM($I1341:AC1341))))</f>
        <v>0</v>
      </c>
      <c r="AE1341" s="31">
        <f>IF($I1308="n/a",0,IF(AE$4&lt;=$C1341,0,IF(SUM($C1341,$I1308)&gt;AE$4,$Y1322/$I1308,$Y1322-SUM($I1341:AD1341))))</f>
        <v>0</v>
      </c>
      <c r="AF1341" s="31">
        <f>IF($I1308="n/a",0,IF(AF$4&lt;=$C1341,0,IF(SUM($C1341,$I1308)&gt;AF$4,$Y1322/$I1308,$Y1322-SUM($I1341:AE1341))))</f>
        <v>0</v>
      </c>
      <c r="AG1341" s="31">
        <f>IF($I1308="n/a",0,IF(AG$4&lt;=$C1341,0,IF(SUM($C1341,$I1308)&gt;AG$4,$Y1322/$I1308,$Y1322-SUM($I1341:AF1341))))</f>
        <v>0</v>
      </c>
      <c r="AH1341" s="31">
        <f>IF($I1308="n/a",0,IF(AH$4&lt;=$C1341,0,IF(SUM($C1341,$I1308)&gt;AH$4,$Y1322/$I1308,$Y1322-SUM($I1341:AG1341))))</f>
        <v>0</v>
      </c>
      <c r="AI1341" s="31">
        <f>IF($I1308="n/a",0,IF(AI$4&lt;=$C1341,0,IF(SUM($C1341,$I1308)&gt;AI$4,$Y1322/$I1308,$Y1322-SUM($I1341:AH1341))))</f>
        <v>0</v>
      </c>
      <c r="AJ1341" s="31">
        <f>IF($I1308="n/a",0,IF(AJ$4&lt;=$C1341,0,IF(SUM($C1341,$I1308)&gt;AJ$4,$Y1322/$I1308,$Y1322-SUM($I1341:AI1341))))</f>
        <v>0</v>
      </c>
      <c r="AK1341" s="31">
        <f>IF($I1308="n/a",0,IF(AK$4&lt;=$C1341,0,IF(SUM($C1341,$I1308)&gt;AK$4,$Y1322/$I1308,$Y1322-SUM($I1341:AJ1341))))</f>
        <v>0</v>
      </c>
      <c r="AL1341" s="31">
        <f>IF($I1308="n/a",0,IF(AL$4&lt;=$C1341,0,IF(SUM($C1341,$I1308)&gt;AL$4,$Y1322/$I1308,$Y1322-SUM($I1341:AK1341))))</f>
        <v>0</v>
      </c>
      <c r="AM1341" s="31">
        <f>IF($I1308="n/a",0,IF(AM$4&lt;=$C1341,0,IF(SUM($C1341,$I1308)&gt;AM$4,$Y1322/$I1308,$Y1322-SUM($I1341:AL1341))))</f>
        <v>0</v>
      </c>
      <c r="AN1341" s="31">
        <f>IF($I1308="n/a",0,IF(AN$4&lt;=$C1341,0,IF(SUM($C1341,$I1308)&gt;AN$4,$Y1322/$I1308,$Y1322-SUM($I1341:AM1341))))</f>
        <v>0</v>
      </c>
      <c r="AO1341" s="31">
        <f>IF($I1308="n/a",0,IF(AO$4&lt;=$C1341,0,IF(SUM($C1341,$I1308)&gt;AO$4,$Y1322/$I1308,$Y1322-SUM($I1341:AN1341))))</f>
        <v>0</v>
      </c>
      <c r="AP1341" s="31">
        <f>IF($I1308="n/a",0,IF(AP$4&lt;=$C1341,0,IF(SUM($C1341,$I1308)&gt;AP$4,$Y1322/$I1308,$Y1322-SUM($I1341:AO1341))))</f>
        <v>0</v>
      </c>
      <c r="AQ1341" s="31">
        <f>IF($I1308="n/a",0,IF(AQ$4&lt;=$C1341,0,IF(SUM($C1341,$I1308)&gt;AQ$4,$Y1322/$I1308,$Y1322-SUM($I1341:AP1341))))</f>
        <v>0</v>
      </c>
      <c r="AR1341" s="31">
        <f>IF($I1308="n/a",0,IF(AR$4&lt;=$C1341,0,IF(SUM($C1341,$I1308)&gt;AR$4,$Y1322/$I1308,$Y1322-SUM($I1341:AQ1341))))</f>
        <v>0</v>
      </c>
      <c r="AS1341" s="31">
        <f>IF($I1308="n/a",0,IF(AS$4&lt;=$C1341,0,IF(SUM($C1341,$I1308)&gt;AS$4,$Y1322/$I1308,$Y1322-SUM($I1341:AR1341))))</f>
        <v>0</v>
      </c>
      <c r="AT1341" s="31">
        <f>IF($I1308="n/a",0,IF(AT$4&lt;=$C1341,0,IF(SUM($C1341,$I1308)&gt;AT$4,$Y1322/$I1308,$Y1322-SUM($I1341:AS1341))))</f>
        <v>0</v>
      </c>
      <c r="AU1341" s="31">
        <f>IF($I1308="n/a",0,IF(AU$4&lt;=$C1341,0,IF(SUM($C1341,$I1308)&gt;AU$4,$Y1322/$I1308,$Y1322-SUM($I1341:AT1341))))</f>
        <v>0</v>
      </c>
      <c r="AV1341" s="31">
        <f>IF($I1308="n/a",0,IF(AV$4&lt;=$C1341,0,IF(SUM($C1341,$I1308)&gt;AV$4,$Y1322/$I1308,$Y1322-SUM($I1341:AU1341))))</f>
        <v>0</v>
      </c>
      <c r="AW1341" s="31">
        <f>IF($I1308="n/a",0,IF(AW$4&lt;=$C1341,0,IF(SUM($C1341,$I1308)&gt;AW$4,$Y1322/$I1308,$Y1322-SUM($I1341:AV1341))))</f>
        <v>0</v>
      </c>
      <c r="AX1341" s="31">
        <f>IF($I1308="n/a",0,IF(AX$4&lt;=$C1341,0,IF(SUM($C1341,$I1308)&gt;AX$4,$Y1322/$I1308,$Y1322-SUM($I1341:AW1341))))</f>
        <v>0</v>
      </c>
      <c r="AY1341" s="31">
        <f>IF($I1308="n/a",0,IF(AY$4&lt;=$C1341,0,IF(SUM($C1341,$I1308)&gt;AY$4,$Y1322/$I1308,$Y1322-SUM($I1341:AX1341))))</f>
        <v>0</v>
      </c>
      <c r="AZ1341" s="31">
        <f>IF($I1308="n/a",0,IF(AZ$4&lt;=$C1341,0,IF(SUM($C1341,$I1308)&gt;AZ$4,$Y1322/$I1308,$Y1322-SUM($I1341:AY1341))))</f>
        <v>0</v>
      </c>
      <c r="BA1341" s="31">
        <f>IF($I1308="n/a",0,IF(BA$4&lt;=$C1341,0,IF(SUM($C1341,$I1308)&gt;BA$4,$Y1322/$I1308,$Y1322-SUM($I1341:AZ1341))))</f>
        <v>0</v>
      </c>
      <c r="BB1341" s="31">
        <f>IF($I1308="n/a",0,IF(BB$4&lt;=$C1341,0,IF(SUM($C1341,$I1308)&gt;BB$4,$Y1322/$I1308,$Y1322-SUM($I1341:BA1341))))</f>
        <v>0</v>
      </c>
      <c r="BC1341" s="31">
        <f>IF($I1308="n/a",0,IF(BC$4&lt;=$C1341,0,IF(SUM($C1341,$I1308)&gt;BC$4,$Y1322/$I1308,$Y1322-SUM($I1341:BB1341))))</f>
        <v>0</v>
      </c>
      <c r="BD1341" s="31">
        <f>IF($I1308="n/a",0,IF(BD$4&lt;=$C1341,0,IF(SUM($C1341,$I1308)&gt;BD$4,$Y1322/$I1308,$Y1322-SUM($I1341:BC1341))))</f>
        <v>0</v>
      </c>
      <c r="BE1341" s="31">
        <f>IF($I1308="n/a",0,IF(BE$4&lt;=$C1341,0,IF(SUM($C1341,$I1308)&gt;BE$4,$Y1322/$I1308,$Y1322-SUM($I1341:BD1341))))</f>
        <v>0</v>
      </c>
      <c r="BF1341" s="31">
        <f>IF($I1308="n/a",0,IF(BF$4&lt;=$C1341,0,IF(SUM($C1341,$I1308)&gt;BF$4,$Y1322/$I1308,$Y1322-SUM($I1341:BE1341))))</f>
        <v>0</v>
      </c>
      <c r="BG1341" s="31">
        <f>IF($I1308="n/a",0,IF(BG$4&lt;=$C1341,0,IF(SUM($C1341,$I1308)&gt;BG$4,$Y1322/$I1308,$Y1322-SUM($I1341:BF1341))))</f>
        <v>0</v>
      </c>
      <c r="BH1341" s="31">
        <f>IF($I1308="n/a",0,IF(BH$4&lt;=$C1341,0,IF(SUM($C1341,$I1308)&gt;BH$4,$Y1322/$I1308,$Y1322-SUM($I1341:BG1341))))</f>
        <v>0</v>
      </c>
      <c r="BI1341" s="31">
        <f>IF($I1308="n/a",0,IF(BI$4&lt;=$C1341,0,IF(SUM($C1341,$I1308)&gt;BI$4,$Y1322/$I1308,$Y1322-SUM($I1341:BH1341))))</f>
        <v>0</v>
      </c>
      <c r="BJ1341" s="31">
        <f>IF($I1308="n/a",0,IF(BJ$4&lt;=$C1341,0,IF(SUM($C1341,$I1308)&gt;BJ$4,$Y1322/$I1308,$Y1322-SUM($I1341:BI1341))))</f>
        <v>0</v>
      </c>
      <c r="BK1341" s="31">
        <f>IF($I1308="n/a",0,IF(BK$4&lt;=$C1341,0,IF(SUM($C1341,$I1308)&gt;BK$4,$Y1322/$I1308,$Y1322-SUM($I1341:BJ1341))))</f>
        <v>0</v>
      </c>
      <c r="BL1341" s="31">
        <f>IF($I1308="n/a",0,IF(BL$4&lt;=$C1341,0,IF(SUM($C1341,$I1308)&gt;BL$4,$Y1322/$I1308,$Y1322-SUM($I1341:BK1341))))</f>
        <v>0</v>
      </c>
      <c r="BM1341" s="31">
        <f>IF($I1308="n/a",0,IF(BM$4&lt;=$C1341,0,IF(SUM($C1341,$I1308)&gt;BM$4,$Y1322/$I1308,$Y1322-SUM($I1341:BL1341))))</f>
        <v>0</v>
      </c>
      <c r="BN1341" s="31">
        <f>IF($I1308="n/a",0,IF(BN$4&lt;=$C1341,0,IF(SUM($C1341,$I1308)&gt;BN$4,$Y1322/$I1308,$Y1322-SUM($I1341:BM1341))))</f>
        <v>0</v>
      </c>
      <c r="BO1341" s="31">
        <f>IF($I1308="n/a",0,IF(BO$4&lt;=$C1341,0,IF(SUM($C1341,$I1308)&gt;BO$4,$Y1322/$I1308,$Y1322-SUM($I1341:BN1341))))</f>
        <v>0</v>
      </c>
      <c r="BP1341" s="31">
        <f>IF($I1308="n/a",0,IF(BP$4&lt;=$C1341,0,IF(SUM($C1341,$I1308)&gt;BP$4,$Y1322/$I1308,$Y1322-SUM($I1341:BO1341))))</f>
        <v>0</v>
      </c>
      <c r="BQ1341" s="31">
        <f>IF($I1308="n/a",0,IF(BQ$4&lt;=$C1341,0,IF(SUM($C1341,$I1308)&gt;BQ$4,$Y1322/$I1308,$Y1322-SUM($I1341:BP1341))))</f>
        <v>0</v>
      </c>
      <c r="BR1341" s="31">
        <f>IF($I1308="n/a",0,IF(BR$4&lt;=$C1341,0,IF(SUM($C1341,$I1308)&gt;BR$4,$Y1322/$I1308,$Y1322-SUM($I1341:BQ1341))))</f>
        <v>0</v>
      </c>
      <c r="BS1341" s="31">
        <f>IF($I1308="n/a",0,IF(BS$4&lt;=$C1341,0,IF(SUM($C1341,$I1308)&gt;BS$4,$Y1322/$I1308,$Y1322-SUM($I1341:BR1341))))</f>
        <v>0</v>
      </c>
      <c r="BT1341" s="31">
        <f>IF($I1308="n/a",0,IF(BT$4&lt;=$C1341,0,IF(SUM($C1341,$I1308)&gt;BT$4,$Y1322/$I1308,$Y1322-SUM($I1341:BS1341))))</f>
        <v>0</v>
      </c>
      <c r="BU1341" s="31">
        <f>IF($I1308="n/a",0,IF(BU$4&lt;=$C1341,0,IF(SUM($C1341,$I1308)&gt;BU$4,$Y1322/$I1308,$Y1322-SUM($I1341:BT1341))))</f>
        <v>0</v>
      </c>
      <c r="BV1341" s="31">
        <f>IF($I1308="n/a",0,IF(BV$4&lt;=$C1341,0,IF(SUM($C1341,$I1308)&gt;BV$4,$Y1322/$I1308,$Y1322-SUM($I1341:BU1341))))</f>
        <v>0</v>
      </c>
      <c r="BW1341" s="31">
        <f>IF($I1308="n/a",0,IF(BW$4&lt;=$C1341,0,IF(SUM($C1341,$I1308)&gt;BW$4,$Y1322/$I1308,$Y1322-SUM($I1341:BV1341))))</f>
        <v>0</v>
      </c>
      <c r="BX1341" s="31">
        <f>IF($I1308="n/a",0,IF(BX$4&lt;=$C1341,0,IF(SUM($C1341,$I1308)&gt;BX$4,$Y1322/$I1308,$Y1322-SUM($I1341:BW1341))))</f>
        <v>0</v>
      </c>
      <c r="BY1341" s="31">
        <f>IF($I1308="n/a",0,IF(BY$4&lt;=$C1341,0,IF(SUM($C1341,$I1308)&gt;BY$4,$Y1322/$I1308,$Y1322-SUM($I1341:BX1341))))</f>
        <v>0</v>
      </c>
      <c r="BZ1341" s="31">
        <f>IF($I1308="n/a",0,IF(BZ$4&lt;=$C1341,0,IF(SUM($C1341,$I1308)&gt;BZ$4,$Y1322/$I1308,$Y1322-SUM($I1341:BY1341))))</f>
        <v>0</v>
      </c>
      <c r="CA1341" s="31">
        <f>IF($I1308="n/a",0,IF(CA$4&lt;=$C1341,0,IF(SUM($C1341,$I1308)&gt;CA$4,$Y1322/$I1308,$Y1322-SUM($I1341:BZ1341))))</f>
        <v>0</v>
      </c>
      <c r="CB1341" s="31">
        <f>IF($I1308="n/a",0,IF(CB$4&lt;=$C1341,0,IF(SUM($C1341,$I1308)&gt;CB$4,$Y1322/$I1308,$Y1322-SUM($I1341:CA1341))))</f>
        <v>0</v>
      </c>
      <c r="CC1341" s="31">
        <f>IF($I1308="n/a",0,IF(CC$4&lt;=$C1341,0,IF(SUM($C1341,$I1308)&gt;CC$4,$Y1322/$I1308,$Y1322-SUM($I1341:CB1341))))</f>
        <v>0</v>
      </c>
      <c r="CD1341" s="31">
        <f>IF($I1308="n/a",0,IF(CD$4&lt;=$C1341,0,IF(SUM($C1341,$I1308)&gt;CD$4,$Y1322/$I1308,$Y1322-SUM($I1341:CC1341))))</f>
        <v>0</v>
      </c>
      <c r="CE1341" s="31">
        <f>IF($I1308="n/a",0,IF(CE$4&lt;=$C1341,0,IF(SUM($C1341,$I1308)&gt;CE$4,$Y1322/$I1308,$Y1322-SUM($I1341:CD1341))))</f>
        <v>0</v>
      </c>
      <c r="CF1341" s="31">
        <f>IF($I1308="n/a",0,IF(CF$4&lt;=$C1341,0,IF(SUM($C1341,$I1308)&gt;CF$4,$Y1322/$I1308,$Y1322-SUM($I1341:CE1341))))</f>
        <v>0</v>
      </c>
    </row>
    <row r="1342" spans="1:84" s="153" customFormat="1" ht="12.75" customHeight="1">
      <c r="A1342"/>
      <c r="C1342" s="197">
        <v>2032</v>
      </c>
      <c r="D1342" s="21" t="s">
        <v>61</v>
      </c>
      <c r="E1342" s="21" t="s">
        <v>185</v>
      </c>
      <c r="I1342" s="31"/>
      <c r="J1342" s="31">
        <f>IF($I1308="n/a",0,IF(J$4&lt;=$C1342,0,IF(SUM($C1342,$I1308)&gt;J$4,$Z1322/$I1308,$Z1322-SUM($I1342:I1342))))</f>
        <v>0</v>
      </c>
      <c r="K1342" s="31">
        <f>IF($I1308="n/a",0,IF(K$4&lt;=$C1342,0,IF(SUM($C1342,$I1308)&gt;K$4,$Z1322/$I1308,$Z1322-SUM($I1342:J1342))))</f>
        <v>0</v>
      </c>
      <c r="L1342" s="31">
        <f>IF($I1308="n/a",0,IF(L$4&lt;=$C1342,0,IF(SUM($C1342,$I1308)&gt;L$4,$Z1322/$I1308,$Z1322-SUM($I1342:K1342))))</f>
        <v>0</v>
      </c>
      <c r="M1342" s="31">
        <f>IF($I1308="n/a",0,IF(M$4&lt;=$C1342,0,IF(SUM($C1342,$I1308)&gt;M$4,$Z1322/$I1308,$Z1322-SUM($I1342:L1342))))</f>
        <v>0</v>
      </c>
      <c r="N1342" s="31">
        <f>IF($I1308="n/a",0,IF(N$4&lt;=$C1342,0,IF(SUM($C1342,$I1308)&gt;N$4,$Z1322/$I1308,$Z1322-SUM($I1342:M1342))))</f>
        <v>0</v>
      </c>
      <c r="O1342" s="31">
        <f>IF($I1308="n/a",0,IF(O$4&lt;=$C1342,0,IF(SUM($C1342,$I1308)&gt;O$4,$Z1322/$I1308,$Z1322-SUM($I1342:N1342))))</f>
        <v>0</v>
      </c>
      <c r="P1342" s="31">
        <f>IF($I1308="n/a",0,IF(P$4&lt;=$C1342,0,IF(SUM($C1342,$I1308)&gt;P$4,$Z1322/$I1308,$Z1322-SUM($I1342:O1342))))</f>
        <v>0</v>
      </c>
      <c r="Q1342" s="31">
        <f>IF($I1308="n/a",0,IF(Q$4&lt;=$C1342,0,IF(SUM($C1342,$I1308)&gt;Q$4,$Z1322/$I1308,$Z1322-SUM($I1342:P1342))))</f>
        <v>0</v>
      </c>
      <c r="R1342" s="31">
        <f>IF($I1308="n/a",0,IF(R$4&lt;=$C1342,0,IF(SUM($C1342,$I1308)&gt;R$4,$Z1322/$I1308,$Z1322-SUM($I1342:Q1342))))</f>
        <v>0</v>
      </c>
      <c r="S1342" s="31">
        <f>IF($I1308="n/a",0,IF(S$4&lt;=$C1342,0,IF(SUM($C1342,$I1308)&gt;S$4,$Z1322/$I1308,$Z1322-SUM($I1342:R1342))))</f>
        <v>0</v>
      </c>
      <c r="T1342" s="31">
        <f>IF($I1308="n/a",0,IF(T$4&lt;=$C1342,0,IF(SUM($C1342,$I1308)&gt;T$4,$Z1322/$I1308,$Z1322-SUM($I1342:S1342))))</f>
        <v>0</v>
      </c>
      <c r="U1342" s="31">
        <f>IF($I1308="n/a",0,IF(U$4&lt;=$C1342,0,IF(SUM($C1342,$I1308)&gt;U$4,$Z1322/$I1308,$Z1322-SUM($I1342:T1342))))</f>
        <v>0</v>
      </c>
      <c r="V1342" s="31">
        <f>IF($I1308="n/a",0,IF(V$4&lt;=$C1342,0,IF(SUM($C1342,$I1308)&gt;V$4,$Z1322/$I1308,$Z1322-SUM($I1342:U1342))))</f>
        <v>0</v>
      </c>
      <c r="W1342" s="31">
        <f>IF($I1308="n/a",0,IF(W$4&lt;=$C1342,0,IF(SUM($C1342,$I1308)&gt;W$4,$Z1322/$I1308,$Z1322-SUM($I1342:V1342))))</f>
        <v>0</v>
      </c>
      <c r="X1342" s="31">
        <f>IF($I1308="n/a",0,IF(X$4&lt;=$C1342,0,IF(SUM($C1342,$I1308)&gt;X$4,$Z1322/$I1308,$Z1322-SUM($I1342:W1342))))</f>
        <v>0</v>
      </c>
      <c r="Y1342" s="31">
        <f>IF($I1308="n/a",0,IF(Y$4&lt;=$C1342,0,IF(SUM($C1342,$I1308)&gt;Y$4,$Z1322/$I1308,$Z1322-SUM($I1342:X1342))))</f>
        <v>0</v>
      </c>
      <c r="Z1342" s="31">
        <f>IF($I1308="n/a",0,IF(Z$4&lt;=$C1342,0,IF(SUM($C1342,$I1308)&gt;Z$4,$Z1322/$I1308,$Z1322-SUM($I1342:Y1342))))</f>
        <v>0</v>
      </c>
      <c r="AA1342" s="31">
        <f>IF($I1308="n/a",0,IF(AA$4&lt;=$C1342,0,IF(SUM($C1342,$I1308)&gt;AA$4,$Z1322/$I1308,$Z1322-SUM($I1342:Z1342))))</f>
        <v>0</v>
      </c>
      <c r="AB1342" s="31">
        <f>IF($I1308="n/a",0,IF(AB$4&lt;=$C1342,0,IF(SUM($C1342,$I1308)&gt;AB$4,$Z1322/$I1308,$Z1322-SUM($I1342:AA1342))))</f>
        <v>0</v>
      </c>
      <c r="AC1342" s="31">
        <f>IF($I1308="n/a",0,IF(AC$4&lt;=$C1342,0,IF(SUM($C1342,$I1308)&gt;AC$4,$Z1322/$I1308,$Z1322-SUM($I1342:AB1342))))</f>
        <v>0</v>
      </c>
      <c r="AD1342" s="31">
        <f>IF($I1308="n/a",0,IF(AD$4&lt;=$C1342,0,IF(SUM($C1342,$I1308)&gt;AD$4,$Z1322/$I1308,$Z1322-SUM($I1342:AC1342))))</f>
        <v>0</v>
      </c>
      <c r="AE1342" s="31">
        <f>IF($I1308="n/a",0,IF(AE$4&lt;=$C1342,0,IF(SUM($C1342,$I1308)&gt;AE$4,$Z1322/$I1308,$Z1322-SUM($I1342:AD1342))))</f>
        <v>0</v>
      </c>
      <c r="AF1342" s="31">
        <f>IF($I1308="n/a",0,IF(AF$4&lt;=$C1342,0,IF(SUM($C1342,$I1308)&gt;AF$4,$Z1322/$I1308,$Z1322-SUM($I1342:AE1342))))</f>
        <v>0</v>
      </c>
      <c r="AG1342" s="31">
        <f>IF($I1308="n/a",0,IF(AG$4&lt;=$C1342,0,IF(SUM($C1342,$I1308)&gt;AG$4,$Z1322/$I1308,$Z1322-SUM($I1342:AF1342))))</f>
        <v>0</v>
      </c>
      <c r="AH1342" s="31">
        <f>IF($I1308="n/a",0,IF(AH$4&lt;=$C1342,0,IF(SUM($C1342,$I1308)&gt;AH$4,$Z1322/$I1308,$Z1322-SUM($I1342:AG1342))))</f>
        <v>0</v>
      </c>
      <c r="AI1342" s="31">
        <f>IF($I1308="n/a",0,IF(AI$4&lt;=$C1342,0,IF(SUM($C1342,$I1308)&gt;AI$4,$Z1322/$I1308,$Z1322-SUM($I1342:AH1342))))</f>
        <v>0</v>
      </c>
      <c r="AJ1342" s="31">
        <f>IF($I1308="n/a",0,IF(AJ$4&lt;=$C1342,0,IF(SUM($C1342,$I1308)&gt;AJ$4,$Z1322/$I1308,$Z1322-SUM($I1342:AI1342))))</f>
        <v>0</v>
      </c>
      <c r="AK1342" s="31">
        <f>IF($I1308="n/a",0,IF(AK$4&lt;=$C1342,0,IF(SUM($C1342,$I1308)&gt;AK$4,$Z1322/$I1308,$Z1322-SUM($I1342:AJ1342))))</f>
        <v>0</v>
      </c>
      <c r="AL1342" s="31">
        <f>IF($I1308="n/a",0,IF(AL$4&lt;=$C1342,0,IF(SUM($C1342,$I1308)&gt;AL$4,$Z1322/$I1308,$Z1322-SUM($I1342:AK1342))))</f>
        <v>0</v>
      </c>
      <c r="AM1342" s="31">
        <f>IF($I1308="n/a",0,IF(AM$4&lt;=$C1342,0,IF(SUM($C1342,$I1308)&gt;AM$4,$Z1322/$I1308,$Z1322-SUM($I1342:AL1342))))</f>
        <v>0</v>
      </c>
      <c r="AN1342" s="31">
        <f>IF($I1308="n/a",0,IF(AN$4&lt;=$C1342,0,IF(SUM($C1342,$I1308)&gt;AN$4,$Z1322/$I1308,$Z1322-SUM($I1342:AM1342))))</f>
        <v>0</v>
      </c>
      <c r="AO1342" s="31">
        <f>IF($I1308="n/a",0,IF(AO$4&lt;=$C1342,0,IF(SUM($C1342,$I1308)&gt;AO$4,$Z1322/$I1308,$Z1322-SUM($I1342:AN1342))))</f>
        <v>0</v>
      </c>
      <c r="AP1342" s="31">
        <f>IF($I1308="n/a",0,IF(AP$4&lt;=$C1342,0,IF(SUM($C1342,$I1308)&gt;AP$4,$Z1322/$I1308,$Z1322-SUM($I1342:AO1342))))</f>
        <v>0</v>
      </c>
      <c r="AQ1342" s="31">
        <f>IF($I1308="n/a",0,IF(AQ$4&lt;=$C1342,0,IF(SUM($C1342,$I1308)&gt;AQ$4,$Z1322/$I1308,$Z1322-SUM($I1342:AP1342))))</f>
        <v>0</v>
      </c>
      <c r="AR1342" s="31">
        <f>IF($I1308="n/a",0,IF(AR$4&lt;=$C1342,0,IF(SUM($C1342,$I1308)&gt;AR$4,$Z1322/$I1308,$Z1322-SUM($I1342:AQ1342))))</f>
        <v>0</v>
      </c>
      <c r="AS1342" s="31">
        <f>IF($I1308="n/a",0,IF(AS$4&lt;=$C1342,0,IF(SUM($C1342,$I1308)&gt;AS$4,$Z1322/$I1308,$Z1322-SUM($I1342:AR1342))))</f>
        <v>0</v>
      </c>
      <c r="AT1342" s="31">
        <f>IF($I1308="n/a",0,IF(AT$4&lt;=$C1342,0,IF(SUM($C1342,$I1308)&gt;AT$4,$Z1322/$I1308,$Z1322-SUM($I1342:AS1342))))</f>
        <v>0</v>
      </c>
      <c r="AU1342" s="31">
        <f>IF($I1308="n/a",0,IF(AU$4&lt;=$C1342,0,IF(SUM($C1342,$I1308)&gt;AU$4,$Z1322/$I1308,$Z1322-SUM($I1342:AT1342))))</f>
        <v>0</v>
      </c>
      <c r="AV1342" s="31">
        <f>IF($I1308="n/a",0,IF(AV$4&lt;=$C1342,0,IF(SUM($C1342,$I1308)&gt;AV$4,$Z1322/$I1308,$Z1322-SUM($I1342:AU1342))))</f>
        <v>0</v>
      </c>
      <c r="AW1342" s="31">
        <f>IF($I1308="n/a",0,IF(AW$4&lt;=$C1342,0,IF(SUM($C1342,$I1308)&gt;AW$4,$Z1322/$I1308,$Z1322-SUM($I1342:AV1342))))</f>
        <v>0</v>
      </c>
      <c r="AX1342" s="31">
        <f>IF($I1308="n/a",0,IF(AX$4&lt;=$C1342,0,IF(SUM($C1342,$I1308)&gt;AX$4,$Z1322/$I1308,$Z1322-SUM($I1342:AW1342))))</f>
        <v>0</v>
      </c>
      <c r="AY1342" s="31">
        <f>IF($I1308="n/a",0,IF(AY$4&lt;=$C1342,0,IF(SUM($C1342,$I1308)&gt;AY$4,$Z1322/$I1308,$Z1322-SUM($I1342:AX1342))))</f>
        <v>0</v>
      </c>
      <c r="AZ1342" s="31">
        <f>IF($I1308="n/a",0,IF(AZ$4&lt;=$C1342,0,IF(SUM($C1342,$I1308)&gt;AZ$4,$Z1322/$I1308,$Z1322-SUM($I1342:AY1342))))</f>
        <v>0</v>
      </c>
      <c r="BA1342" s="31">
        <f>IF($I1308="n/a",0,IF(BA$4&lt;=$C1342,0,IF(SUM($C1342,$I1308)&gt;BA$4,$Z1322/$I1308,$Z1322-SUM($I1342:AZ1342))))</f>
        <v>0</v>
      </c>
      <c r="BB1342" s="31">
        <f>IF($I1308="n/a",0,IF(BB$4&lt;=$C1342,0,IF(SUM($C1342,$I1308)&gt;BB$4,$Z1322/$I1308,$Z1322-SUM($I1342:BA1342))))</f>
        <v>0</v>
      </c>
      <c r="BC1342" s="31">
        <f>IF($I1308="n/a",0,IF(BC$4&lt;=$C1342,0,IF(SUM($C1342,$I1308)&gt;BC$4,$Z1322/$I1308,$Z1322-SUM($I1342:BB1342))))</f>
        <v>0</v>
      </c>
      <c r="BD1342" s="31">
        <f>IF($I1308="n/a",0,IF(BD$4&lt;=$C1342,0,IF(SUM($C1342,$I1308)&gt;BD$4,$Z1322/$I1308,$Z1322-SUM($I1342:BC1342))))</f>
        <v>0</v>
      </c>
      <c r="BE1342" s="31">
        <f>IF($I1308="n/a",0,IF(BE$4&lt;=$C1342,0,IF(SUM($C1342,$I1308)&gt;BE$4,$Z1322/$I1308,$Z1322-SUM($I1342:BD1342))))</f>
        <v>0</v>
      </c>
      <c r="BF1342" s="31">
        <f>IF($I1308="n/a",0,IF(BF$4&lt;=$C1342,0,IF(SUM($C1342,$I1308)&gt;BF$4,$Z1322/$I1308,$Z1322-SUM($I1342:BE1342))))</f>
        <v>0</v>
      </c>
      <c r="BG1342" s="31">
        <f>IF($I1308="n/a",0,IF(BG$4&lt;=$C1342,0,IF(SUM($C1342,$I1308)&gt;BG$4,$Z1322/$I1308,$Z1322-SUM($I1342:BF1342))))</f>
        <v>0</v>
      </c>
      <c r="BH1342" s="31">
        <f>IF($I1308="n/a",0,IF(BH$4&lt;=$C1342,0,IF(SUM($C1342,$I1308)&gt;BH$4,$Z1322/$I1308,$Z1322-SUM($I1342:BG1342))))</f>
        <v>0</v>
      </c>
      <c r="BI1342" s="31">
        <f>IF($I1308="n/a",0,IF(BI$4&lt;=$C1342,0,IF(SUM($C1342,$I1308)&gt;BI$4,$Z1322/$I1308,$Z1322-SUM($I1342:BH1342))))</f>
        <v>0</v>
      </c>
      <c r="BJ1342" s="31">
        <f>IF($I1308="n/a",0,IF(BJ$4&lt;=$C1342,0,IF(SUM($C1342,$I1308)&gt;BJ$4,$Z1322/$I1308,$Z1322-SUM($I1342:BI1342))))</f>
        <v>0</v>
      </c>
      <c r="BK1342" s="31">
        <f>IF($I1308="n/a",0,IF(BK$4&lt;=$C1342,0,IF(SUM($C1342,$I1308)&gt;BK$4,$Z1322/$I1308,$Z1322-SUM($I1342:BJ1342))))</f>
        <v>0</v>
      </c>
      <c r="BL1342" s="31">
        <f>IF($I1308="n/a",0,IF(BL$4&lt;=$C1342,0,IF(SUM($C1342,$I1308)&gt;BL$4,$Z1322/$I1308,$Z1322-SUM($I1342:BK1342))))</f>
        <v>0</v>
      </c>
      <c r="BM1342" s="31">
        <f>IF($I1308="n/a",0,IF(BM$4&lt;=$C1342,0,IF(SUM($C1342,$I1308)&gt;BM$4,$Z1322/$I1308,$Z1322-SUM($I1342:BL1342))))</f>
        <v>0</v>
      </c>
      <c r="BN1342" s="31">
        <f>IF($I1308="n/a",0,IF(BN$4&lt;=$C1342,0,IF(SUM($C1342,$I1308)&gt;BN$4,$Z1322/$I1308,$Z1322-SUM($I1342:BM1342))))</f>
        <v>0</v>
      </c>
      <c r="BO1342" s="31">
        <f>IF($I1308="n/a",0,IF(BO$4&lt;=$C1342,0,IF(SUM($C1342,$I1308)&gt;BO$4,$Z1322/$I1308,$Z1322-SUM($I1342:BN1342))))</f>
        <v>0</v>
      </c>
      <c r="BP1342" s="31">
        <f>IF($I1308="n/a",0,IF(BP$4&lt;=$C1342,0,IF(SUM($C1342,$I1308)&gt;BP$4,$Z1322/$I1308,$Z1322-SUM($I1342:BO1342))))</f>
        <v>0</v>
      </c>
      <c r="BQ1342" s="31">
        <f>IF($I1308="n/a",0,IF(BQ$4&lt;=$C1342,0,IF(SUM($C1342,$I1308)&gt;BQ$4,$Z1322/$I1308,$Z1322-SUM($I1342:BP1342))))</f>
        <v>0</v>
      </c>
      <c r="BR1342" s="31">
        <f>IF($I1308="n/a",0,IF(BR$4&lt;=$C1342,0,IF(SUM($C1342,$I1308)&gt;BR$4,$Z1322/$I1308,$Z1322-SUM($I1342:BQ1342))))</f>
        <v>0</v>
      </c>
      <c r="BS1342" s="31">
        <f>IF($I1308="n/a",0,IF(BS$4&lt;=$C1342,0,IF(SUM($C1342,$I1308)&gt;BS$4,$Z1322/$I1308,$Z1322-SUM($I1342:BR1342))))</f>
        <v>0</v>
      </c>
      <c r="BT1342" s="31">
        <f>IF($I1308="n/a",0,IF(BT$4&lt;=$C1342,0,IF(SUM($C1342,$I1308)&gt;BT$4,$Z1322/$I1308,$Z1322-SUM($I1342:BS1342))))</f>
        <v>0</v>
      </c>
      <c r="BU1342" s="31">
        <f>IF($I1308="n/a",0,IF(BU$4&lt;=$C1342,0,IF(SUM($C1342,$I1308)&gt;BU$4,$Z1322/$I1308,$Z1322-SUM($I1342:BT1342))))</f>
        <v>0</v>
      </c>
      <c r="BV1342" s="31">
        <f>IF($I1308="n/a",0,IF(BV$4&lt;=$C1342,0,IF(SUM($C1342,$I1308)&gt;BV$4,$Z1322/$I1308,$Z1322-SUM($I1342:BU1342))))</f>
        <v>0</v>
      </c>
      <c r="BW1342" s="31">
        <f>IF($I1308="n/a",0,IF(BW$4&lt;=$C1342,0,IF(SUM($C1342,$I1308)&gt;BW$4,$Z1322/$I1308,$Z1322-SUM($I1342:BV1342))))</f>
        <v>0</v>
      </c>
      <c r="BX1342" s="31">
        <f>IF($I1308="n/a",0,IF(BX$4&lt;=$C1342,0,IF(SUM($C1342,$I1308)&gt;BX$4,$Z1322/$I1308,$Z1322-SUM($I1342:BW1342))))</f>
        <v>0</v>
      </c>
      <c r="BY1342" s="31">
        <f>IF($I1308="n/a",0,IF(BY$4&lt;=$C1342,0,IF(SUM($C1342,$I1308)&gt;BY$4,$Z1322/$I1308,$Z1322-SUM($I1342:BX1342))))</f>
        <v>0</v>
      </c>
      <c r="BZ1342" s="31">
        <f>IF($I1308="n/a",0,IF(BZ$4&lt;=$C1342,0,IF(SUM($C1342,$I1308)&gt;BZ$4,$Z1322/$I1308,$Z1322-SUM($I1342:BY1342))))</f>
        <v>0</v>
      </c>
      <c r="CA1342" s="31">
        <f>IF($I1308="n/a",0,IF(CA$4&lt;=$C1342,0,IF(SUM($C1342,$I1308)&gt;CA$4,$Z1322/$I1308,$Z1322-SUM($I1342:BZ1342))))</f>
        <v>0</v>
      </c>
      <c r="CB1342" s="31">
        <f>IF($I1308="n/a",0,IF(CB$4&lt;=$C1342,0,IF(SUM($C1342,$I1308)&gt;CB$4,$Z1322/$I1308,$Z1322-SUM($I1342:CA1342))))</f>
        <v>0</v>
      </c>
      <c r="CC1342" s="31">
        <f>IF($I1308="n/a",0,IF(CC$4&lt;=$C1342,0,IF(SUM($C1342,$I1308)&gt;CC$4,$Z1322/$I1308,$Z1322-SUM($I1342:CB1342))))</f>
        <v>0</v>
      </c>
      <c r="CD1342" s="31">
        <f>IF($I1308="n/a",0,IF(CD$4&lt;=$C1342,0,IF(SUM($C1342,$I1308)&gt;CD$4,$Z1322/$I1308,$Z1322-SUM($I1342:CC1342))))</f>
        <v>0</v>
      </c>
      <c r="CE1342" s="31">
        <f>IF($I1308="n/a",0,IF(CE$4&lt;=$C1342,0,IF(SUM($C1342,$I1308)&gt;CE$4,$Z1322/$I1308,$Z1322-SUM($I1342:CD1342))))</f>
        <v>0</v>
      </c>
      <c r="CF1342" s="31">
        <f>IF($I1308="n/a",0,IF(CF$4&lt;=$C1342,0,IF(SUM($C1342,$I1308)&gt;CF$4,$Z1322/$I1308,$Z1322-SUM($I1342:CE1342))))</f>
        <v>0</v>
      </c>
    </row>
    <row r="1343" spans="1:84" s="153" customFormat="1" ht="12.75" customHeight="1">
      <c r="A1343"/>
      <c r="C1343" s="197">
        <v>2033</v>
      </c>
      <c r="D1343" s="21" t="s">
        <v>62</v>
      </c>
      <c r="E1343" s="21" t="s">
        <v>185</v>
      </c>
      <c r="I1343" s="31"/>
      <c r="J1343" s="31">
        <f>IF($I1308="n/a",0,IF(J$4&lt;=$C1343,0,IF(SUM($C1343,$I1308)&gt;J$4,$AA1322/$I1308,$AA1322-SUM($I1343:I1343))))</f>
        <v>0</v>
      </c>
      <c r="K1343" s="31">
        <f>IF($I1308="n/a",0,IF(K$4&lt;=$C1343,0,IF(SUM($C1343,$I1308)&gt;K$4,$AA1322/$I1308,$AA1322-SUM($I1343:J1343))))</f>
        <v>0</v>
      </c>
      <c r="L1343" s="31">
        <f>IF($I1308="n/a",0,IF(L$4&lt;=$C1343,0,IF(SUM($C1343,$I1308)&gt;L$4,$AA1322/$I1308,$AA1322-SUM($I1343:K1343))))</f>
        <v>0</v>
      </c>
      <c r="M1343" s="31">
        <f>IF($I1308="n/a",0,IF(M$4&lt;=$C1343,0,IF(SUM($C1343,$I1308)&gt;M$4,$AA1322/$I1308,$AA1322-SUM($I1343:L1343))))</f>
        <v>0</v>
      </c>
      <c r="N1343" s="31">
        <f>IF($I1308="n/a",0,IF(N$4&lt;=$C1343,0,IF(SUM($C1343,$I1308)&gt;N$4,$AA1322/$I1308,$AA1322-SUM($I1343:M1343))))</f>
        <v>0</v>
      </c>
      <c r="O1343" s="31">
        <f>IF($I1308="n/a",0,IF(O$4&lt;=$C1343,0,IF(SUM($C1343,$I1308)&gt;O$4,$AA1322/$I1308,$AA1322-SUM($I1343:N1343))))</f>
        <v>0</v>
      </c>
      <c r="P1343" s="31">
        <f>IF($I1308="n/a",0,IF(P$4&lt;=$C1343,0,IF(SUM($C1343,$I1308)&gt;P$4,$AA1322/$I1308,$AA1322-SUM($I1343:O1343))))</f>
        <v>0</v>
      </c>
      <c r="Q1343" s="31">
        <f>IF($I1308="n/a",0,IF(Q$4&lt;=$C1343,0,IF(SUM($C1343,$I1308)&gt;Q$4,$AA1322/$I1308,$AA1322-SUM($I1343:P1343))))</f>
        <v>0</v>
      </c>
      <c r="R1343" s="31">
        <f>IF($I1308="n/a",0,IF(R$4&lt;=$C1343,0,IF(SUM($C1343,$I1308)&gt;R$4,$AA1322/$I1308,$AA1322-SUM($I1343:Q1343))))</f>
        <v>0</v>
      </c>
      <c r="S1343" s="31">
        <f>IF($I1308="n/a",0,IF(S$4&lt;=$C1343,0,IF(SUM($C1343,$I1308)&gt;S$4,$AA1322/$I1308,$AA1322-SUM($I1343:R1343))))</f>
        <v>0</v>
      </c>
      <c r="T1343" s="31">
        <f>IF($I1308="n/a",0,IF(T$4&lt;=$C1343,0,IF(SUM($C1343,$I1308)&gt;T$4,$AA1322/$I1308,$AA1322-SUM($I1343:S1343))))</f>
        <v>0</v>
      </c>
      <c r="U1343" s="31">
        <f>IF($I1308="n/a",0,IF(U$4&lt;=$C1343,0,IF(SUM($C1343,$I1308)&gt;U$4,$AA1322/$I1308,$AA1322-SUM($I1343:T1343))))</f>
        <v>0</v>
      </c>
      <c r="V1343" s="31">
        <f>IF($I1308="n/a",0,IF(V$4&lt;=$C1343,0,IF(SUM($C1343,$I1308)&gt;V$4,$AA1322/$I1308,$AA1322-SUM($I1343:U1343))))</f>
        <v>0</v>
      </c>
      <c r="W1343" s="31">
        <f>IF($I1308="n/a",0,IF(W$4&lt;=$C1343,0,IF(SUM($C1343,$I1308)&gt;W$4,$AA1322/$I1308,$AA1322-SUM($I1343:V1343))))</f>
        <v>0</v>
      </c>
      <c r="X1343" s="31">
        <f>IF($I1308="n/a",0,IF(X$4&lt;=$C1343,0,IF(SUM($C1343,$I1308)&gt;X$4,$AA1322/$I1308,$AA1322-SUM($I1343:W1343))))</f>
        <v>0</v>
      </c>
      <c r="Y1343" s="31">
        <f>IF($I1308="n/a",0,IF(Y$4&lt;=$C1343,0,IF(SUM($C1343,$I1308)&gt;Y$4,$AA1322/$I1308,$AA1322-SUM($I1343:X1343))))</f>
        <v>0</v>
      </c>
      <c r="Z1343" s="31">
        <f>IF($I1308="n/a",0,IF(Z$4&lt;=$C1343,0,IF(SUM($C1343,$I1308)&gt;Z$4,$AA1322/$I1308,$AA1322-SUM($I1343:Y1343))))</f>
        <v>0</v>
      </c>
      <c r="AA1343" s="31">
        <f>IF($I1308="n/a",0,IF(AA$4&lt;=$C1343,0,IF(SUM($C1343,$I1308)&gt;AA$4,$AA1322/$I1308,$AA1322-SUM($I1343:Z1343))))</f>
        <v>0</v>
      </c>
      <c r="AB1343" s="31">
        <f>IF($I1308="n/a",0,IF(AB$4&lt;=$C1343,0,IF(SUM($C1343,$I1308)&gt;AB$4,$AA1322/$I1308,$AA1322-SUM($I1343:AA1343))))</f>
        <v>0</v>
      </c>
      <c r="AC1343" s="31">
        <f>IF($I1308="n/a",0,IF(AC$4&lt;=$C1343,0,IF(SUM($C1343,$I1308)&gt;AC$4,$AA1322/$I1308,$AA1322-SUM($I1343:AB1343))))</f>
        <v>0</v>
      </c>
      <c r="AD1343" s="31">
        <f>IF($I1308="n/a",0,IF(AD$4&lt;=$C1343,0,IF(SUM($C1343,$I1308)&gt;AD$4,$AA1322/$I1308,$AA1322-SUM($I1343:AC1343))))</f>
        <v>0</v>
      </c>
      <c r="AE1343" s="31">
        <f>IF($I1308="n/a",0,IF(AE$4&lt;=$C1343,0,IF(SUM($C1343,$I1308)&gt;AE$4,$AA1322/$I1308,$AA1322-SUM($I1343:AD1343))))</f>
        <v>0</v>
      </c>
      <c r="AF1343" s="31">
        <f>IF($I1308="n/a",0,IF(AF$4&lt;=$C1343,0,IF(SUM($C1343,$I1308)&gt;AF$4,$AA1322/$I1308,$AA1322-SUM($I1343:AE1343))))</f>
        <v>0</v>
      </c>
      <c r="AG1343" s="31">
        <f>IF($I1308="n/a",0,IF(AG$4&lt;=$C1343,0,IF(SUM($C1343,$I1308)&gt;AG$4,$AA1322/$I1308,$AA1322-SUM($I1343:AF1343))))</f>
        <v>0</v>
      </c>
      <c r="AH1343" s="31">
        <f>IF($I1308="n/a",0,IF(AH$4&lt;=$C1343,0,IF(SUM($C1343,$I1308)&gt;AH$4,$AA1322/$I1308,$AA1322-SUM($I1343:AG1343))))</f>
        <v>0</v>
      </c>
      <c r="AI1343" s="31">
        <f>IF($I1308="n/a",0,IF(AI$4&lt;=$C1343,0,IF(SUM($C1343,$I1308)&gt;AI$4,$AA1322/$I1308,$AA1322-SUM($I1343:AH1343))))</f>
        <v>0</v>
      </c>
      <c r="AJ1343" s="31">
        <f>IF($I1308="n/a",0,IF(AJ$4&lt;=$C1343,0,IF(SUM($C1343,$I1308)&gt;AJ$4,$AA1322/$I1308,$AA1322-SUM($I1343:AI1343))))</f>
        <v>0</v>
      </c>
      <c r="AK1343" s="31">
        <f>IF($I1308="n/a",0,IF(AK$4&lt;=$C1343,0,IF(SUM($C1343,$I1308)&gt;AK$4,$AA1322/$I1308,$AA1322-SUM($I1343:AJ1343))))</f>
        <v>0</v>
      </c>
      <c r="AL1343" s="31">
        <f>IF($I1308="n/a",0,IF(AL$4&lt;=$C1343,0,IF(SUM($C1343,$I1308)&gt;AL$4,$AA1322/$I1308,$AA1322-SUM($I1343:AK1343))))</f>
        <v>0</v>
      </c>
      <c r="AM1343" s="31">
        <f>IF($I1308="n/a",0,IF(AM$4&lt;=$C1343,0,IF(SUM($C1343,$I1308)&gt;AM$4,$AA1322/$I1308,$AA1322-SUM($I1343:AL1343))))</f>
        <v>0</v>
      </c>
      <c r="AN1343" s="31">
        <f>IF($I1308="n/a",0,IF(AN$4&lt;=$C1343,0,IF(SUM($C1343,$I1308)&gt;AN$4,$AA1322/$I1308,$AA1322-SUM($I1343:AM1343))))</f>
        <v>0</v>
      </c>
      <c r="AO1343" s="31">
        <f>IF($I1308="n/a",0,IF(AO$4&lt;=$C1343,0,IF(SUM($C1343,$I1308)&gt;AO$4,$AA1322/$I1308,$AA1322-SUM($I1343:AN1343))))</f>
        <v>0</v>
      </c>
      <c r="AP1343" s="31">
        <f>IF($I1308="n/a",0,IF(AP$4&lt;=$C1343,0,IF(SUM($C1343,$I1308)&gt;AP$4,$AA1322/$I1308,$AA1322-SUM($I1343:AO1343))))</f>
        <v>0</v>
      </c>
      <c r="AQ1343" s="31">
        <f>IF($I1308="n/a",0,IF(AQ$4&lt;=$C1343,0,IF(SUM($C1343,$I1308)&gt;AQ$4,$AA1322/$I1308,$AA1322-SUM($I1343:AP1343))))</f>
        <v>0</v>
      </c>
      <c r="AR1343" s="31">
        <f>IF($I1308="n/a",0,IF(AR$4&lt;=$C1343,0,IF(SUM($C1343,$I1308)&gt;AR$4,$AA1322/$I1308,$AA1322-SUM($I1343:AQ1343))))</f>
        <v>0</v>
      </c>
      <c r="AS1343" s="31">
        <f>IF($I1308="n/a",0,IF(AS$4&lt;=$C1343,0,IF(SUM($C1343,$I1308)&gt;AS$4,$AA1322/$I1308,$AA1322-SUM($I1343:AR1343))))</f>
        <v>0</v>
      </c>
      <c r="AT1343" s="31">
        <f>IF($I1308="n/a",0,IF(AT$4&lt;=$C1343,0,IF(SUM($C1343,$I1308)&gt;AT$4,$AA1322/$I1308,$AA1322-SUM($I1343:AS1343))))</f>
        <v>0</v>
      </c>
      <c r="AU1343" s="31">
        <f>IF($I1308="n/a",0,IF(AU$4&lt;=$C1343,0,IF(SUM($C1343,$I1308)&gt;AU$4,$AA1322/$I1308,$AA1322-SUM($I1343:AT1343))))</f>
        <v>0</v>
      </c>
      <c r="AV1343" s="31">
        <f>IF($I1308="n/a",0,IF(AV$4&lt;=$C1343,0,IF(SUM($C1343,$I1308)&gt;AV$4,$AA1322/$I1308,$AA1322-SUM($I1343:AU1343))))</f>
        <v>0</v>
      </c>
      <c r="AW1343" s="31">
        <f>IF($I1308="n/a",0,IF(AW$4&lt;=$C1343,0,IF(SUM($C1343,$I1308)&gt;AW$4,$AA1322/$I1308,$AA1322-SUM($I1343:AV1343))))</f>
        <v>0</v>
      </c>
      <c r="AX1343" s="31">
        <f>IF($I1308="n/a",0,IF(AX$4&lt;=$C1343,0,IF(SUM($C1343,$I1308)&gt;AX$4,$AA1322/$I1308,$AA1322-SUM($I1343:AW1343))))</f>
        <v>0</v>
      </c>
      <c r="AY1343" s="31">
        <f>IF($I1308="n/a",0,IF(AY$4&lt;=$C1343,0,IF(SUM($C1343,$I1308)&gt;AY$4,$AA1322/$I1308,$AA1322-SUM($I1343:AX1343))))</f>
        <v>0</v>
      </c>
      <c r="AZ1343" s="31">
        <f>IF($I1308="n/a",0,IF(AZ$4&lt;=$C1343,0,IF(SUM($C1343,$I1308)&gt;AZ$4,$AA1322/$I1308,$AA1322-SUM($I1343:AY1343))))</f>
        <v>0</v>
      </c>
      <c r="BA1343" s="31">
        <f>IF($I1308="n/a",0,IF(BA$4&lt;=$C1343,0,IF(SUM($C1343,$I1308)&gt;BA$4,$AA1322/$I1308,$AA1322-SUM($I1343:AZ1343))))</f>
        <v>0</v>
      </c>
      <c r="BB1343" s="31">
        <f>IF($I1308="n/a",0,IF(BB$4&lt;=$C1343,0,IF(SUM($C1343,$I1308)&gt;BB$4,$AA1322/$I1308,$AA1322-SUM($I1343:BA1343))))</f>
        <v>0</v>
      </c>
      <c r="BC1343" s="31">
        <f>IF($I1308="n/a",0,IF(BC$4&lt;=$C1343,0,IF(SUM($C1343,$I1308)&gt;BC$4,$AA1322/$I1308,$AA1322-SUM($I1343:BB1343))))</f>
        <v>0</v>
      </c>
      <c r="BD1343" s="31">
        <f>IF($I1308="n/a",0,IF(BD$4&lt;=$C1343,0,IF(SUM($C1343,$I1308)&gt;BD$4,$AA1322/$I1308,$AA1322-SUM($I1343:BC1343))))</f>
        <v>0</v>
      </c>
      <c r="BE1343" s="31">
        <f>IF($I1308="n/a",0,IF(BE$4&lt;=$C1343,0,IF(SUM($C1343,$I1308)&gt;BE$4,$AA1322/$I1308,$AA1322-SUM($I1343:BD1343))))</f>
        <v>0</v>
      </c>
      <c r="BF1343" s="31">
        <f>IF($I1308="n/a",0,IF(BF$4&lt;=$C1343,0,IF(SUM($C1343,$I1308)&gt;BF$4,$AA1322/$I1308,$AA1322-SUM($I1343:BE1343))))</f>
        <v>0</v>
      </c>
      <c r="BG1343" s="31">
        <f>IF($I1308="n/a",0,IF(BG$4&lt;=$C1343,0,IF(SUM($C1343,$I1308)&gt;BG$4,$AA1322/$I1308,$AA1322-SUM($I1343:BF1343))))</f>
        <v>0</v>
      </c>
      <c r="BH1343" s="31">
        <f>IF($I1308="n/a",0,IF(BH$4&lt;=$C1343,0,IF(SUM($C1343,$I1308)&gt;BH$4,$AA1322/$I1308,$AA1322-SUM($I1343:BG1343))))</f>
        <v>0</v>
      </c>
      <c r="BI1343" s="31">
        <f>IF($I1308="n/a",0,IF(BI$4&lt;=$C1343,0,IF(SUM($C1343,$I1308)&gt;BI$4,$AA1322/$I1308,$AA1322-SUM($I1343:BH1343))))</f>
        <v>0</v>
      </c>
      <c r="BJ1343" s="31">
        <f>IF($I1308="n/a",0,IF(BJ$4&lt;=$C1343,0,IF(SUM($C1343,$I1308)&gt;BJ$4,$AA1322/$I1308,$AA1322-SUM($I1343:BI1343))))</f>
        <v>0</v>
      </c>
      <c r="BK1343" s="31">
        <f>IF($I1308="n/a",0,IF(BK$4&lt;=$C1343,0,IF(SUM($C1343,$I1308)&gt;BK$4,$AA1322/$I1308,$AA1322-SUM($I1343:BJ1343))))</f>
        <v>0</v>
      </c>
      <c r="BL1343" s="31">
        <f>IF($I1308="n/a",0,IF(BL$4&lt;=$C1343,0,IF(SUM($C1343,$I1308)&gt;BL$4,$AA1322/$I1308,$AA1322-SUM($I1343:BK1343))))</f>
        <v>0</v>
      </c>
      <c r="BM1343" s="31">
        <f>IF($I1308="n/a",0,IF(BM$4&lt;=$C1343,0,IF(SUM($C1343,$I1308)&gt;BM$4,$AA1322/$I1308,$AA1322-SUM($I1343:BL1343))))</f>
        <v>0</v>
      </c>
      <c r="BN1343" s="31">
        <f>IF($I1308="n/a",0,IF(BN$4&lt;=$C1343,0,IF(SUM($C1343,$I1308)&gt;BN$4,$AA1322/$I1308,$AA1322-SUM($I1343:BM1343))))</f>
        <v>0</v>
      </c>
      <c r="BO1343" s="31">
        <f>IF($I1308="n/a",0,IF(BO$4&lt;=$C1343,0,IF(SUM($C1343,$I1308)&gt;BO$4,$AA1322/$I1308,$AA1322-SUM($I1343:BN1343))))</f>
        <v>0</v>
      </c>
      <c r="BP1343" s="31">
        <f>IF($I1308="n/a",0,IF(BP$4&lt;=$C1343,0,IF(SUM($C1343,$I1308)&gt;BP$4,$AA1322/$I1308,$AA1322-SUM($I1343:BO1343))))</f>
        <v>0</v>
      </c>
      <c r="BQ1343" s="31">
        <f>IF($I1308="n/a",0,IF(BQ$4&lt;=$C1343,0,IF(SUM($C1343,$I1308)&gt;BQ$4,$AA1322/$I1308,$AA1322-SUM($I1343:BP1343))))</f>
        <v>0</v>
      </c>
      <c r="BR1343" s="31">
        <f>IF($I1308="n/a",0,IF(BR$4&lt;=$C1343,0,IF(SUM($C1343,$I1308)&gt;BR$4,$AA1322/$I1308,$AA1322-SUM($I1343:BQ1343))))</f>
        <v>0</v>
      </c>
      <c r="BS1343" s="31">
        <f>IF($I1308="n/a",0,IF(BS$4&lt;=$C1343,0,IF(SUM($C1343,$I1308)&gt;BS$4,$AA1322/$I1308,$AA1322-SUM($I1343:BR1343))))</f>
        <v>0</v>
      </c>
      <c r="BT1343" s="31">
        <f>IF($I1308="n/a",0,IF(BT$4&lt;=$C1343,0,IF(SUM($C1343,$I1308)&gt;BT$4,$AA1322/$I1308,$AA1322-SUM($I1343:BS1343))))</f>
        <v>0</v>
      </c>
      <c r="BU1343" s="31">
        <f>IF($I1308="n/a",0,IF(BU$4&lt;=$C1343,0,IF(SUM($C1343,$I1308)&gt;BU$4,$AA1322/$I1308,$AA1322-SUM($I1343:BT1343))))</f>
        <v>0</v>
      </c>
      <c r="BV1343" s="31">
        <f>IF($I1308="n/a",0,IF(BV$4&lt;=$C1343,0,IF(SUM($C1343,$I1308)&gt;BV$4,$AA1322/$I1308,$AA1322-SUM($I1343:BU1343))))</f>
        <v>0</v>
      </c>
      <c r="BW1343" s="31">
        <f>IF($I1308="n/a",0,IF(BW$4&lt;=$C1343,0,IF(SUM($C1343,$I1308)&gt;BW$4,$AA1322/$I1308,$AA1322-SUM($I1343:BV1343))))</f>
        <v>0</v>
      </c>
      <c r="BX1343" s="31">
        <f>IF($I1308="n/a",0,IF(BX$4&lt;=$C1343,0,IF(SUM($C1343,$I1308)&gt;BX$4,$AA1322/$I1308,$AA1322-SUM($I1343:BW1343))))</f>
        <v>0</v>
      </c>
      <c r="BY1343" s="31">
        <f>IF($I1308="n/a",0,IF(BY$4&lt;=$C1343,0,IF(SUM($C1343,$I1308)&gt;BY$4,$AA1322/$I1308,$AA1322-SUM($I1343:BX1343))))</f>
        <v>0</v>
      </c>
      <c r="BZ1343" s="31">
        <f>IF($I1308="n/a",0,IF(BZ$4&lt;=$C1343,0,IF(SUM($C1343,$I1308)&gt;BZ$4,$AA1322/$I1308,$AA1322-SUM($I1343:BY1343))))</f>
        <v>0</v>
      </c>
      <c r="CA1343" s="31">
        <f>IF($I1308="n/a",0,IF(CA$4&lt;=$C1343,0,IF(SUM($C1343,$I1308)&gt;CA$4,$AA1322/$I1308,$AA1322-SUM($I1343:BZ1343))))</f>
        <v>0</v>
      </c>
      <c r="CB1343" s="31">
        <f>IF($I1308="n/a",0,IF(CB$4&lt;=$C1343,0,IF(SUM($C1343,$I1308)&gt;CB$4,$AA1322/$I1308,$AA1322-SUM($I1343:CA1343))))</f>
        <v>0</v>
      </c>
      <c r="CC1343" s="31">
        <f>IF($I1308="n/a",0,IF(CC$4&lt;=$C1343,0,IF(SUM($C1343,$I1308)&gt;CC$4,$AA1322/$I1308,$AA1322-SUM($I1343:CB1343))))</f>
        <v>0</v>
      </c>
      <c r="CD1343" s="31">
        <f>IF($I1308="n/a",0,IF(CD$4&lt;=$C1343,0,IF(SUM($C1343,$I1308)&gt;CD$4,$AA1322/$I1308,$AA1322-SUM($I1343:CC1343))))</f>
        <v>0</v>
      </c>
      <c r="CE1343" s="31">
        <f>IF($I1308="n/a",0,IF(CE$4&lt;=$C1343,0,IF(SUM($C1343,$I1308)&gt;CE$4,$AA1322/$I1308,$AA1322-SUM($I1343:CD1343))))</f>
        <v>0</v>
      </c>
      <c r="CF1343" s="31">
        <f>IF($I1308="n/a",0,IF(CF$4&lt;=$C1343,0,IF(SUM($C1343,$I1308)&gt;CF$4,$AA1322/$I1308,$AA1322-SUM($I1343:CE1343))))</f>
        <v>0</v>
      </c>
    </row>
    <row r="1344" spans="1:84" s="153" customFormat="1" ht="12.75" customHeight="1">
      <c r="A1344"/>
      <c r="C1344" s="197">
        <v>2034</v>
      </c>
      <c r="D1344" s="21" t="s">
        <v>63</v>
      </c>
      <c r="E1344" s="21" t="s">
        <v>185</v>
      </c>
      <c r="I1344" s="31"/>
      <c r="J1344" s="31">
        <f>IF($I1308="n/a",0,IF(J$4&lt;=$C1344,0,IF(SUM($C1344,$I1308)&gt;J$4,$AB1322/$I1308,$AB1322-SUM($I1344:I1344))))</f>
        <v>0</v>
      </c>
      <c r="K1344" s="31">
        <f>IF($I1308="n/a",0,IF(K$4&lt;=$C1344,0,IF(SUM($C1344,$I1308)&gt;K$4,$AB1322/$I1308,$AB1322-SUM($I1344:J1344))))</f>
        <v>0</v>
      </c>
      <c r="L1344" s="31">
        <f>IF($I1308="n/a",0,IF(L$4&lt;=$C1344,0,IF(SUM($C1344,$I1308)&gt;L$4,$AB1322/$I1308,$AB1322-SUM($I1344:K1344))))</f>
        <v>0</v>
      </c>
      <c r="M1344" s="31">
        <f>IF($I1308="n/a",0,IF(M$4&lt;=$C1344,0,IF(SUM($C1344,$I1308)&gt;M$4,$AB1322/$I1308,$AB1322-SUM($I1344:L1344))))</f>
        <v>0</v>
      </c>
      <c r="N1344" s="31">
        <f>IF($I1308="n/a",0,IF(N$4&lt;=$C1344,0,IF(SUM($C1344,$I1308)&gt;N$4,$AB1322/$I1308,$AB1322-SUM($I1344:M1344))))</f>
        <v>0</v>
      </c>
      <c r="O1344" s="31">
        <f>IF($I1308="n/a",0,IF(O$4&lt;=$C1344,0,IF(SUM($C1344,$I1308)&gt;O$4,$AB1322/$I1308,$AB1322-SUM($I1344:N1344))))</f>
        <v>0</v>
      </c>
      <c r="P1344" s="31">
        <f>IF($I1308="n/a",0,IF(P$4&lt;=$C1344,0,IF(SUM($C1344,$I1308)&gt;P$4,$AB1322/$I1308,$AB1322-SUM($I1344:O1344))))</f>
        <v>0</v>
      </c>
      <c r="Q1344" s="31">
        <f>IF($I1308="n/a",0,IF(Q$4&lt;=$C1344,0,IF(SUM($C1344,$I1308)&gt;Q$4,$AB1322/$I1308,$AB1322-SUM($I1344:P1344))))</f>
        <v>0</v>
      </c>
      <c r="R1344" s="31">
        <f>IF($I1308="n/a",0,IF(R$4&lt;=$C1344,0,IF(SUM($C1344,$I1308)&gt;R$4,$AB1322/$I1308,$AB1322-SUM($I1344:Q1344))))</f>
        <v>0</v>
      </c>
      <c r="S1344" s="31">
        <f>IF($I1308="n/a",0,IF(S$4&lt;=$C1344,0,IF(SUM($C1344,$I1308)&gt;S$4,$AB1322/$I1308,$AB1322-SUM($I1344:R1344))))</f>
        <v>0</v>
      </c>
      <c r="T1344" s="31">
        <f>IF($I1308="n/a",0,IF(T$4&lt;=$C1344,0,IF(SUM($C1344,$I1308)&gt;T$4,$AB1322/$I1308,$AB1322-SUM($I1344:S1344))))</f>
        <v>0</v>
      </c>
      <c r="U1344" s="31">
        <f>IF($I1308="n/a",0,IF(U$4&lt;=$C1344,0,IF(SUM($C1344,$I1308)&gt;U$4,$AB1322/$I1308,$AB1322-SUM($I1344:T1344))))</f>
        <v>0</v>
      </c>
      <c r="V1344" s="31">
        <f>IF($I1308="n/a",0,IF(V$4&lt;=$C1344,0,IF(SUM($C1344,$I1308)&gt;V$4,$AB1322/$I1308,$AB1322-SUM($I1344:U1344))))</f>
        <v>0</v>
      </c>
      <c r="W1344" s="31">
        <f>IF($I1308="n/a",0,IF(W$4&lt;=$C1344,0,IF(SUM($C1344,$I1308)&gt;W$4,$AB1322/$I1308,$AB1322-SUM($I1344:V1344))))</f>
        <v>0</v>
      </c>
      <c r="X1344" s="31">
        <f>IF($I1308="n/a",0,IF(X$4&lt;=$C1344,0,IF(SUM($C1344,$I1308)&gt;X$4,$AB1322/$I1308,$AB1322-SUM($I1344:W1344))))</f>
        <v>0</v>
      </c>
      <c r="Y1344" s="31">
        <f>IF($I1308="n/a",0,IF(Y$4&lt;=$C1344,0,IF(SUM($C1344,$I1308)&gt;Y$4,$AB1322/$I1308,$AB1322-SUM($I1344:X1344))))</f>
        <v>0</v>
      </c>
      <c r="Z1344" s="31">
        <f>IF($I1308="n/a",0,IF(Z$4&lt;=$C1344,0,IF(SUM($C1344,$I1308)&gt;Z$4,$AB1322/$I1308,$AB1322-SUM($I1344:Y1344))))</f>
        <v>0</v>
      </c>
      <c r="AA1344" s="31">
        <f>IF($I1308="n/a",0,IF(AA$4&lt;=$C1344,0,IF(SUM($C1344,$I1308)&gt;AA$4,$AB1322/$I1308,$AB1322-SUM($I1344:Z1344))))</f>
        <v>0</v>
      </c>
      <c r="AB1344" s="31">
        <f>IF($I1308="n/a",0,IF(AB$4&lt;=$C1344,0,IF(SUM($C1344,$I1308)&gt;AB$4,$AB1322/$I1308,$AB1322-SUM($I1344:AA1344))))</f>
        <v>0</v>
      </c>
      <c r="AC1344" s="31">
        <f>IF($I1308="n/a",0,IF(AC$4&lt;=$C1344,0,IF(SUM($C1344,$I1308)&gt;AC$4,$AB1322/$I1308,$AB1322-SUM($I1344:AB1344))))</f>
        <v>0</v>
      </c>
      <c r="AD1344" s="31">
        <f>IF($I1308="n/a",0,IF(AD$4&lt;=$C1344,0,IF(SUM($C1344,$I1308)&gt;AD$4,$AB1322/$I1308,$AB1322-SUM($I1344:AC1344))))</f>
        <v>0</v>
      </c>
      <c r="AE1344" s="31">
        <f>IF($I1308="n/a",0,IF(AE$4&lt;=$C1344,0,IF(SUM($C1344,$I1308)&gt;AE$4,$AB1322/$I1308,$AB1322-SUM($I1344:AD1344))))</f>
        <v>0</v>
      </c>
      <c r="AF1344" s="31">
        <f>IF($I1308="n/a",0,IF(AF$4&lt;=$C1344,0,IF(SUM($C1344,$I1308)&gt;AF$4,$AB1322/$I1308,$AB1322-SUM($I1344:AE1344))))</f>
        <v>0</v>
      </c>
      <c r="AG1344" s="31">
        <f>IF($I1308="n/a",0,IF(AG$4&lt;=$C1344,0,IF(SUM($C1344,$I1308)&gt;AG$4,$AB1322/$I1308,$AB1322-SUM($I1344:AF1344))))</f>
        <v>0</v>
      </c>
      <c r="AH1344" s="31">
        <f>IF($I1308="n/a",0,IF(AH$4&lt;=$C1344,0,IF(SUM($C1344,$I1308)&gt;AH$4,$AB1322/$I1308,$AB1322-SUM($I1344:AG1344))))</f>
        <v>0</v>
      </c>
      <c r="AI1344" s="31">
        <f>IF($I1308="n/a",0,IF(AI$4&lt;=$C1344,0,IF(SUM($C1344,$I1308)&gt;AI$4,$AB1322/$I1308,$AB1322-SUM($I1344:AH1344))))</f>
        <v>0</v>
      </c>
      <c r="AJ1344" s="31">
        <f>IF($I1308="n/a",0,IF(AJ$4&lt;=$C1344,0,IF(SUM($C1344,$I1308)&gt;AJ$4,$AB1322/$I1308,$AB1322-SUM($I1344:AI1344))))</f>
        <v>0</v>
      </c>
      <c r="AK1344" s="31">
        <f>IF($I1308="n/a",0,IF(AK$4&lt;=$C1344,0,IF(SUM($C1344,$I1308)&gt;AK$4,$AB1322/$I1308,$AB1322-SUM($I1344:AJ1344))))</f>
        <v>0</v>
      </c>
      <c r="AL1344" s="31">
        <f>IF($I1308="n/a",0,IF(AL$4&lt;=$C1344,0,IF(SUM($C1344,$I1308)&gt;AL$4,$AB1322/$I1308,$AB1322-SUM($I1344:AK1344))))</f>
        <v>0</v>
      </c>
      <c r="AM1344" s="31">
        <f>IF($I1308="n/a",0,IF(AM$4&lt;=$C1344,0,IF(SUM($C1344,$I1308)&gt;AM$4,$AB1322/$I1308,$AB1322-SUM($I1344:AL1344))))</f>
        <v>0</v>
      </c>
      <c r="AN1344" s="31">
        <f>IF($I1308="n/a",0,IF(AN$4&lt;=$C1344,0,IF(SUM($C1344,$I1308)&gt;AN$4,$AB1322/$I1308,$AB1322-SUM($I1344:AM1344))))</f>
        <v>0</v>
      </c>
      <c r="AO1344" s="31">
        <f>IF($I1308="n/a",0,IF(AO$4&lt;=$C1344,0,IF(SUM($C1344,$I1308)&gt;AO$4,$AB1322/$I1308,$AB1322-SUM($I1344:AN1344))))</f>
        <v>0</v>
      </c>
      <c r="AP1344" s="31">
        <f>IF($I1308="n/a",0,IF(AP$4&lt;=$C1344,0,IF(SUM($C1344,$I1308)&gt;AP$4,$AB1322/$I1308,$AB1322-SUM($I1344:AO1344))))</f>
        <v>0</v>
      </c>
      <c r="AQ1344" s="31">
        <f>IF($I1308="n/a",0,IF(AQ$4&lt;=$C1344,0,IF(SUM($C1344,$I1308)&gt;AQ$4,$AB1322/$I1308,$AB1322-SUM($I1344:AP1344))))</f>
        <v>0</v>
      </c>
      <c r="AR1344" s="31">
        <f>IF($I1308="n/a",0,IF(AR$4&lt;=$C1344,0,IF(SUM($C1344,$I1308)&gt;AR$4,$AB1322/$I1308,$AB1322-SUM($I1344:AQ1344))))</f>
        <v>0</v>
      </c>
      <c r="AS1344" s="31">
        <f>IF($I1308="n/a",0,IF(AS$4&lt;=$C1344,0,IF(SUM($C1344,$I1308)&gt;AS$4,$AB1322/$I1308,$AB1322-SUM($I1344:AR1344))))</f>
        <v>0</v>
      </c>
      <c r="AT1344" s="31">
        <f>IF($I1308="n/a",0,IF(AT$4&lt;=$C1344,0,IF(SUM($C1344,$I1308)&gt;AT$4,$AB1322/$I1308,$AB1322-SUM($I1344:AS1344))))</f>
        <v>0</v>
      </c>
      <c r="AU1344" s="31">
        <f>IF($I1308="n/a",0,IF(AU$4&lt;=$C1344,0,IF(SUM($C1344,$I1308)&gt;AU$4,$AB1322/$I1308,$AB1322-SUM($I1344:AT1344))))</f>
        <v>0</v>
      </c>
      <c r="AV1344" s="31">
        <f>IF($I1308="n/a",0,IF(AV$4&lt;=$C1344,0,IF(SUM($C1344,$I1308)&gt;AV$4,$AB1322/$I1308,$AB1322-SUM($I1344:AU1344))))</f>
        <v>0</v>
      </c>
      <c r="AW1344" s="31">
        <f>IF($I1308="n/a",0,IF(AW$4&lt;=$C1344,0,IF(SUM($C1344,$I1308)&gt;AW$4,$AB1322/$I1308,$AB1322-SUM($I1344:AV1344))))</f>
        <v>0</v>
      </c>
      <c r="AX1344" s="31">
        <f>IF($I1308="n/a",0,IF(AX$4&lt;=$C1344,0,IF(SUM($C1344,$I1308)&gt;AX$4,$AB1322/$I1308,$AB1322-SUM($I1344:AW1344))))</f>
        <v>0</v>
      </c>
      <c r="AY1344" s="31">
        <f>IF($I1308="n/a",0,IF(AY$4&lt;=$C1344,0,IF(SUM($C1344,$I1308)&gt;AY$4,$AB1322/$I1308,$AB1322-SUM($I1344:AX1344))))</f>
        <v>0</v>
      </c>
      <c r="AZ1344" s="31">
        <f>IF($I1308="n/a",0,IF(AZ$4&lt;=$C1344,0,IF(SUM($C1344,$I1308)&gt;AZ$4,$AB1322/$I1308,$AB1322-SUM($I1344:AY1344))))</f>
        <v>0</v>
      </c>
      <c r="BA1344" s="31">
        <f>IF($I1308="n/a",0,IF(BA$4&lt;=$C1344,0,IF(SUM($C1344,$I1308)&gt;BA$4,$AB1322/$I1308,$AB1322-SUM($I1344:AZ1344))))</f>
        <v>0</v>
      </c>
      <c r="BB1344" s="31">
        <f>IF($I1308="n/a",0,IF(BB$4&lt;=$C1344,0,IF(SUM($C1344,$I1308)&gt;BB$4,$AB1322/$I1308,$AB1322-SUM($I1344:BA1344))))</f>
        <v>0</v>
      </c>
      <c r="BC1344" s="31">
        <f>IF($I1308="n/a",0,IF(BC$4&lt;=$C1344,0,IF(SUM($C1344,$I1308)&gt;BC$4,$AB1322/$I1308,$AB1322-SUM($I1344:BB1344))))</f>
        <v>0</v>
      </c>
      <c r="BD1344" s="31">
        <f>IF($I1308="n/a",0,IF(BD$4&lt;=$C1344,0,IF(SUM($C1344,$I1308)&gt;BD$4,$AB1322/$I1308,$AB1322-SUM($I1344:BC1344))))</f>
        <v>0</v>
      </c>
      <c r="BE1344" s="31">
        <f>IF($I1308="n/a",0,IF(BE$4&lt;=$C1344,0,IF(SUM($C1344,$I1308)&gt;BE$4,$AB1322/$I1308,$AB1322-SUM($I1344:BD1344))))</f>
        <v>0</v>
      </c>
      <c r="BF1344" s="31">
        <f>IF($I1308="n/a",0,IF(BF$4&lt;=$C1344,0,IF(SUM($C1344,$I1308)&gt;BF$4,$AB1322/$I1308,$AB1322-SUM($I1344:BE1344))))</f>
        <v>0</v>
      </c>
      <c r="BG1344" s="31">
        <f>IF($I1308="n/a",0,IF(BG$4&lt;=$C1344,0,IF(SUM($C1344,$I1308)&gt;BG$4,$AB1322/$I1308,$AB1322-SUM($I1344:BF1344))))</f>
        <v>0</v>
      </c>
      <c r="BH1344" s="31">
        <f>IF($I1308="n/a",0,IF(BH$4&lt;=$C1344,0,IF(SUM($C1344,$I1308)&gt;BH$4,$AB1322/$I1308,$AB1322-SUM($I1344:BG1344))))</f>
        <v>0</v>
      </c>
      <c r="BI1344" s="31">
        <f>IF($I1308="n/a",0,IF(BI$4&lt;=$C1344,0,IF(SUM($C1344,$I1308)&gt;BI$4,$AB1322/$I1308,$AB1322-SUM($I1344:BH1344))))</f>
        <v>0</v>
      </c>
      <c r="BJ1344" s="31">
        <f>IF($I1308="n/a",0,IF(BJ$4&lt;=$C1344,0,IF(SUM($C1344,$I1308)&gt;BJ$4,$AB1322/$I1308,$AB1322-SUM($I1344:BI1344))))</f>
        <v>0</v>
      </c>
      <c r="BK1344" s="31">
        <f>IF($I1308="n/a",0,IF(BK$4&lt;=$C1344,0,IF(SUM($C1344,$I1308)&gt;BK$4,$AB1322/$I1308,$AB1322-SUM($I1344:BJ1344))))</f>
        <v>0</v>
      </c>
      <c r="BL1344" s="31">
        <f>IF($I1308="n/a",0,IF(BL$4&lt;=$C1344,0,IF(SUM($C1344,$I1308)&gt;BL$4,$AB1322/$I1308,$AB1322-SUM($I1344:BK1344))))</f>
        <v>0</v>
      </c>
      <c r="BM1344" s="31">
        <f>IF($I1308="n/a",0,IF(BM$4&lt;=$C1344,0,IF(SUM($C1344,$I1308)&gt;BM$4,$AB1322/$I1308,$AB1322-SUM($I1344:BL1344))))</f>
        <v>0</v>
      </c>
      <c r="BN1344" s="31">
        <f>IF($I1308="n/a",0,IF(BN$4&lt;=$C1344,0,IF(SUM($C1344,$I1308)&gt;BN$4,$AB1322/$I1308,$AB1322-SUM($I1344:BM1344))))</f>
        <v>0</v>
      </c>
      <c r="BO1344" s="31">
        <f>IF($I1308="n/a",0,IF(BO$4&lt;=$C1344,0,IF(SUM($C1344,$I1308)&gt;BO$4,$AB1322/$I1308,$AB1322-SUM($I1344:BN1344))))</f>
        <v>0</v>
      </c>
      <c r="BP1344" s="31">
        <f>IF($I1308="n/a",0,IF(BP$4&lt;=$C1344,0,IF(SUM($C1344,$I1308)&gt;BP$4,$AB1322/$I1308,$AB1322-SUM($I1344:BO1344))))</f>
        <v>0</v>
      </c>
      <c r="BQ1344" s="31">
        <f>IF($I1308="n/a",0,IF(BQ$4&lt;=$C1344,0,IF(SUM($C1344,$I1308)&gt;BQ$4,$AB1322/$I1308,$AB1322-SUM($I1344:BP1344))))</f>
        <v>0</v>
      </c>
      <c r="BR1344" s="31">
        <f>IF($I1308="n/a",0,IF(BR$4&lt;=$C1344,0,IF(SUM($C1344,$I1308)&gt;BR$4,$AB1322/$I1308,$AB1322-SUM($I1344:BQ1344))))</f>
        <v>0</v>
      </c>
      <c r="BS1344" s="31">
        <f>IF($I1308="n/a",0,IF(BS$4&lt;=$C1344,0,IF(SUM($C1344,$I1308)&gt;BS$4,$AB1322/$I1308,$AB1322-SUM($I1344:BR1344))))</f>
        <v>0</v>
      </c>
      <c r="BT1344" s="31">
        <f>IF($I1308="n/a",0,IF(BT$4&lt;=$C1344,0,IF(SUM($C1344,$I1308)&gt;BT$4,$AB1322/$I1308,$AB1322-SUM($I1344:BS1344))))</f>
        <v>0</v>
      </c>
      <c r="BU1344" s="31">
        <f>IF($I1308="n/a",0,IF(BU$4&lt;=$C1344,0,IF(SUM($C1344,$I1308)&gt;BU$4,$AB1322/$I1308,$AB1322-SUM($I1344:BT1344))))</f>
        <v>0</v>
      </c>
      <c r="BV1344" s="31">
        <f>IF($I1308="n/a",0,IF(BV$4&lt;=$C1344,0,IF(SUM($C1344,$I1308)&gt;BV$4,$AB1322/$I1308,$AB1322-SUM($I1344:BU1344))))</f>
        <v>0</v>
      </c>
      <c r="BW1344" s="31">
        <f>IF($I1308="n/a",0,IF(BW$4&lt;=$C1344,0,IF(SUM($C1344,$I1308)&gt;BW$4,$AB1322/$I1308,$AB1322-SUM($I1344:BV1344))))</f>
        <v>0</v>
      </c>
      <c r="BX1344" s="31">
        <f>IF($I1308="n/a",0,IF(BX$4&lt;=$C1344,0,IF(SUM($C1344,$I1308)&gt;BX$4,$AB1322/$I1308,$AB1322-SUM($I1344:BW1344))))</f>
        <v>0</v>
      </c>
      <c r="BY1344" s="31">
        <f>IF($I1308="n/a",0,IF(BY$4&lt;=$C1344,0,IF(SUM($C1344,$I1308)&gt;BY$4,$AB1322/$I1308,$AB1322-SUM($I1344:BX1344))))</f>
        <v>0</v>
      </c>
      <c r="BZ1344" s="31">
        <f>IF($I1308="n/a",0,IF(BZ$4&lt;=$C1344,0,IF(SUM($C1344,$I1308)&gt;BZ$4,$AB1322/$I1308,$AB1322-SUM($I1344:BY1344))))</f>
        <v>0</v>
      </c>
      <c r="CA1344" s="31">
        <f>IF($I1308="n/a",0,IF(CA$4&lt;=$C1344,0,IF(SUM($C1344,$I1308)&gt;CA$4,$AB1322/$I1308,$AB1322-SUM($I1344:BZ1344))))</f>
        <v>0</v>
      </c>
      <c r="CB1344" s="31">
        <f>IF($I1308="n/a",0,IF(CB$4&lt;=$C1344,0,IF(SUM($C1344,$I1308)&gt;CB$4,$AB1322/$I1308,$AB1322-SUM($I1344:CA1344))))</f>
        <v>0</v>
      </c>
      <c r="CC1344" s="31">
        <f>IF($I1308="n/a",0,IF(CC$4&lt;=$C1344,0,IF(SUM($C1344,$I1308)&gt;CC$4,$AB1322/$I1308,$AB1322-SUM($I1344:CB1344))))</f>
        <v>0</v>
      </c>
      <c r="CD1344" s="31">
        <f>IF($I1308="n/a",0,IF(CD$4&lt;=$C1344,0,IF(SUM($C1344,$I1308)&gt;CD$4,$AB1322/$I1308,$AB1322-SUM($I1344:CC1344))))</f>
        <v>0</v>
      </c>
      <c r="CE1344" s="31">
        <f>IF($I1308="n/a",0,IF(CE$4&lt;=$C1344,0,IF(SUM($C1344,$I1308)&gt;CE$4,$AB1322/$I1308,$AB1322-SUM($I1344:CD1344))))</f>
        <v>0</v>
      </c>
      <c r="CF1344" s="31">
        <f>IF($I1308="n/a",0,IF(CF$4&lt;=$C1344,0,IF(SUM($C1344,$I1308)&gt;CF$4,$AB1322/$I1308,$AB1322-SUM($I1344:CE1344))))</f>
        <v>0</v>
      </c>
    </row>
    <row r="1345" spans="1:84" s="153" customFormat="1" ht="12.75" customHeight="1">
      <c r="A1345"/>
      <c r="C1345" s="197">
        <v>2035</v>
      </c>
      <c r="D1345" s="21" t="s">
        <v>64</v>
      </c>
      <c r="E1345" s="21" t="s">
        <v>185</v>
      </c>
      <c r="I1345" s="31"/>
      <c r="J1345" s="31">
        <f>IF($I1308="n/a",0,IF(J$4&lt;=$C1345,0,IF(SUM($C1345,$I1308)&gt;J$4,$AC1322/$I1308,$AC1322-SUM($I1345:I1345))))</f>
        <v>0</v>
      </c>
      <c r="K1345" s="31">
        <f>IF($I1308="n/a",0,IF(K$4&lt;=$C1345,0,IF(SUM($C1345,$I1308)&gt;K$4,$AC1322/$I1308,$AC1322-SUM($I1345:J1345))))</f>
        <v>0</v>
      </c>
      <c r="L1345" s="31">
        <f>IF($I1308="n/a",0,IF(L$4&lt;=$C1345,0,IF(SUM($C1345,$I1308)&gt;L$4,$AC1322/$I1308,$AC1322-SUM($I1345:K1345))))</f>
        <v>0</v>
      </c>
      <c r="M1345" s="31">
        <f>IF($I1308="n/a",0,IF(M$4&lt;=$C1345,0,IF(SUM($C1345,$I1308)&gt;M$4,$AC1322/$I1308,$AC1322-SUM($I1345:L1345))))</f>
        <v>0</v>
      </c>
      <c r="N1345" s="31">
        <f>IF($I1308="n/a",0,IF(N$4&lt;=$C1345,0,IF(SUM($C1345,$I1308)&gt;N$4,$AC1322/$I1308,$AC1322-SUM($I1345:M1345))))</f>
        <v>0</v>
      </c>
      <c r="O1345" s="31">
        <f>IF($I1308="n/a",0,IF(O$4&lt;=$C1345,0,IF(SUM($C1345,$I1308)&gt;O$4,$AC1322/$I1308,$AC1322-SUM($I1345:N1345))))</f>
        <v>0</v>
      </c>
      <c r="P1345" s="31">
        <f>IF($I1308="n/a",0,IF(P$4&lt;=$C1345,0,IF(SUM($C1345,$I1308)&gt;P$4,$AC1322/$I1308,$AC1322-SUM($I1345:O1345))))</f>
        <v>0</v>
      </c>
      <c r="Q1345" s="31">
        <f>IF($I1308="n/a",0,IF(Q$4&lt;=$C1345,0,IF(SUM($C1345,$I1308)&gt;Q$4,$AC1322/$I1308,$AC1322-SUM($I1345:P1345))))</f>
        <v>0</v>
      </c>
      <c r="R1345" s="31">
        <f>IF($I1308="n/a",0,IF(R$4&lt;=$C1345,0,IF(SUM($C1345,$I1308)&gt;R$4,$AC1322/$I1308,$AC1322-SUM($I1345:Q1345))))</f>
        <v>0</v>
      </c>
      <c r="S1345" s="31">
        <f>IF($I1308="n/a",0,IF(S$4&lt;=$C1345,0,IF(SUM($C1345,$I1308)&gt;S$4,$AC1322/$I1308,$AC1322-SUM($I1345:R1345))))</f>
        <v>0</v>
      </c>
      <c r="T1345" s="31">
        <f>IF($I1308="n/a",0,IF(T$4&lt;=$C1345,0,IF(SUM($C1345,$I1308)&gt;T$4,$AC1322/$I1308,$AC1322-SUM($I1345:S1345))))</f>
        <v>0</v>
      </c>
      <c r="U1345" s="31">
        <f>IF($I1308="n/a",0,IF(U$4&lt;=$C1345,0,IF(SUM($C1345,$I1308)&gt;U$4,$AC1322/$I1308,$AC1322-SUM($I1345:T1345))))</f>
        <v>0</v>
      </c>
      <c r="V1345" s="31">
        <f>IF($I1308="n/a",0,IF(V$4&lt;=$C1345,0,IF(SUM($C1345,$I1308)&gt;V$4,$AC1322/$I1308,$AC1322-SUM($I1345:U1345))))</f>
        <v>0</v>
      </c>
      <c r="W1345" s="31">
        <f>IF($I1308="n/a",0,IF(W$4&lt;=$C1345,0,IF(SUM($C1345,$I1308)&gt;W$4,$AC1322/$I1308,$AC1322-SUM($I1345:V1345))))</f>
        <v>0</v>
      </c>
      <c r="X1345" s="31">
        <f>IF($I1308="n/a",0,IF(X$4&lt;=$C1345,0,IF(SUM($C1345,$I1308)&gt;X$4,$AC1322/$I1308,$AC1322-SUM($I1345:W1345))))</f>
        <v>0</v>
      </c>
      <c r="Y1345" s="31">
        <f>IF($I1308="n/a",0,IF(Y$4&lt;=$C1345,0,IF(SUM($C1345,$I1308)&gt;Y$4,$AC1322/$I1308,$AC1322-SUM($I1345:X1345))))</f>
        <v>0</v>
      </c>
      <c r="Z1345" s="31">
        <f>IF($I1308="n/a",0,IF(Z$4&lt;=$C1345,0,IF(SUM($C1345,$I1308)&gt;Z$4,$AC1322/$I1308,$AC1322-SUM($I1345:Y1345))))</f>
        <v>0</v>
      </c>
      <c r="AA1345" s="31">
        <f>IF($I1308="n/a",0,IF(AA$4&lt;=$C1345,0,IF(SUM($C1345,$I1308)&gt;AA$4,$AC1322/$I1308,$AC1322-SUM($I1345:Z1345))))</f>
        <v>0</v>
      </c>
      <c r="AB1345" s="31">
        <f>IF($I1308="n/a",0,IF(AB$4&lt;=$C1345,0,IF(SUM($C1345,$I1308)&gt;AB$4,$AC1322/$I1308,$AC1322-SUM($I1345:AA1345))))</f>
        <v>0</v>
      </c>
      <c r="AC1345" s="31">
        <f>IF($I1308="n/a",0,IF(AC$4&lt;=$C1345,0,IF(SUM($C1345,$I1308)&gt;AC$4,$AC1322/$I1308,$AC1322-SUM($I1345:AB1345))))</f>
        <v>0</v>
      </c>
      <c r="AD1345" s="31">
        <f>IF($I1308="n/a",0,IF(AD$4&lt;=$C1345,0,IF(SUM($C1345,$I1308)&gt;AD$4,$AC1322/$I1308,$AC1322-SUM($I1345:AC1345))))</f>
        <v>0</v>
      </c>
      <c r="AE1345" s="31">
        <f>IF($I1308="n/a",0,IF(AE$4&lt;=$C1345,0,IF(SUM($C1345,$I1308)&gt;AE$4,$AC1322/$I1308,$AC1322-SUM($I1345:AD1345))))</f>
        <v>0</v>
      </c>
      <c r="AF1345" s="31">
        <f>IF($I1308="n/a",0,IF(AF$4&lt;=$C1345,0,IF(SUM($C1345,$I1308)&gt;AF$4,$AC1322/$I1308,$AC1322-SUM($I1345:AE1345))))</f>
        <v>0</v>
      </c>
      <c r="AG1345" s="31">
        <f>IF($I1308="n/a",0,IF(AG$4&lt;=$C1345,0,IF(SUM($C1345,$I1308)&gt;AG$4,$AC1322/$I1308,$AC1322-SUM($I1345:AF1345))))</f>
        <v>0</v>
      </c>
      <c r="AH1345" s="31">
        <f>IF($I1308="n/a",0,IF(AH$4&lt;=$C1345,0,IF(SUM($C1345,$I1308)&gt;AH$4,$AC1322/$I1308,$AC1322-SUM($I1345:AG1345))))</f>
        <v>0</v>
      </c>
      <c r="AI1345" s="31">
        <f>IF($I1308="n/a",0,IF(AI$4&lt;=$C1345,0,IF(SUM($C1345,$I1308)&gt;AI$4,$AC1322/$I1308,$AC1322-SUM($I1345:AH1345))))</f>
        <v>0</v>
      </c>
      <c r="AJ1345" s="31">
        <f>IF($I1308="n/a",0,IF(AJ$4&lt;=$C1345,0,IF(SUM($C1345,$I1308)&gt;AJ$4,$AC1322/$I1308,$AC1322-SUM($I1345:AI1345))))</f>
        <v>0</v>
      </c>
      <c r="AK1345" s="31">
        <f>IF($I1308="n/a",0,IF(AK$4&lt;=$C1345,0,IF(SUM($C1345,$I1308)&gt;AK$4,$AC1322/$I1308,$AC1322-SUM($I1345:AJ1345))))</f>
        <v>0</v>
      </c>
      <c r="AL1345" s="31">
        <f>IF($I1308="n/a",0,IF(AL$4&lt;=$C1345,0,IF(SUM($C1345,$I1308)&gt;AL$4,$AC1322/$I1308,$AC1322-SUM($I1345:AK1345))))</f>
        <v>0</v>
      </c>
      <c r="AM1345" s="31">
        <f>IF($I1308="n/a",0,IF(AM$4&lt;=$C1345,0,IF(SUM($C1345,$I1308)&gt;AM$4,$AC1322/$I1308,$AC1322-SUM($I1345:AL1345))))</f>
        <v>0</v>
      </c>
      <c r="AN1345" s="31">
        <f>IF($I1308="n/a",0,IF(AN$4&lt;=$C1345,0,IF(SUM($C1345,$I1308)&gt;AN$4,$AC1322/$I1308,$AC1322-SUM($I1345:AM1345))))</f>
        <v>0</v>
      </c>
      <c r="AO1345" s="31">
        <f>IF($I1308="n/a",0,IF(AO$4&lt;=$C1345,0,IF(SUM($C1345,$I1308)&gt;AO$4,$AC1322/$I1308,$AC1322-SUM($I1345:AN1345))))</f>
        <v>0</v>
      </c>
      <c r="AP1345" s="31">
        <f>IF($I1308="n/a",0,IF(AP$4&lt;=$C1345,0,IF(SUM($C1345,$I1308)&gt;AP$4,$AC1322/$I1308,$AC1322-SUM($I1345:AO1345))))</f>
        <v>0</v>
      </c>
      <c r="AQ1345" s="31">
        <f>IF($I1308="n/a",0,IF(AQ$4&lt;=$C1345,0,IF(SUM($C1345,$I1308)&gt;AQ$4,$AC1322/$I1308,$AC1322-SUM($I1345:AP1345))))</f>
        <v>0</v>
      </c>
      <c r="AR1345" s="31">
        <f>IF($I1308="n/a",0,IF(AR$4&lt;=$C1345,0,IF(SUM($C1345,$I1308)&gt;AR$4,$AC1322/$I1308,$AC1322-SUM($I1345:AQ1345))))</f>
        <v>0</v>
      </c>
      <c r="AS1345" s="31">
        <f>IF($I1308="n/a",0,IF(AS$4&lt;=$C1345,0,IF(SUM($C1345,$I1308)&gt;AS$4,$AC1322/$I1308,$AC1322-SUM($I1345:AR1345))))</f>
        <v>0</v>
      </c>
      <c r="AT1345" s="31">
        <f>IF($I1308="n/a",0,IF(AT$4&lt;=$C1345,0,IF(SUM($C1345,$I1308)&gt;AT$4,$AC1322/$I1308,$AC1322-SUM($I1345:AS1345))))</f>
        <v>0</v>
      </c>
      <c r="AU1345" s="31">
        <f>IF($I1308="n/a",0,IF(AU$4&lt;=$C1345,0,IF(SUM($C1345,$I1308)&gt;AU$4,$AC1322/$I1308,$AC1322-SUM($I1345:AT1345))))</f>
        <v>0</v>
      </c>
      <c r="AV1345" s="31">
        <f>IF($I1308="n/a",0,IF(AV$4&lt;=$C1345,0,IF(SUM($C1345,$I1308)&gt;AV$4,$AC1322/$I1308,$AC1322-SUM($I1345:AU1345))))</f>
        <v>0</v>
      </c>
      <c r="AW1345" s="31">
        <f>IF($I1308="n/a",0,IF(AW$4&lt;=$C1345,0,IF(SUM($C1345,$I1308)&gt;AW$4,$AC1322/$I1308,$AC1322-SUM($I1345:AV1345))))</f>
        <v>0</v>
      </c>
      <c r="AX1345" s="31">
        <f>IF($I1308="n/a",0,IF(AX$4&lt;=$C1345,0,IF(SUM($C1345,$I1308)&gt;AX$4,$AC1322/$I1308,$AC1322-SUM($I1345:AW1345))))</f>
        <v>0</v>
      </c>
      <c r="AY1345" s="31">
        <f>IF($I1308="n/a",0,IF(AY$4&lt;=$C1345,0,IF(SUM($C1345,$I1308)&gt;AY$4,$AC1322/$I1308,$AC1322-SUM($I1345:AX1345))))</f>
        <v>0</v>
      </c>
      <c r="AZ1345" s="31">
        <f>IF($I1308="n/a",0,IF(AZ$4&lt;=$C1345,0,IF(SUM($C1345,$I1308)&gt;AZ$4,$AC1322/$I1308,$AC1322-SUM($I1345:AY1345))))</f>
        <v>0</v>
      </c>
      <c r="BA1345" s="31">
        <f>IF($I1308="n/a",0,IF(BA$4&lt;=$C1345,0,IF(SUM($C1345,$I1308)&gt;BA$4,$AC1322/$I1308,$AC1322-SUM($I1345:AZ1345))))</f>
        <v>0</v>
      </c>
      <c r="BB1345" s="31">
        <f>IF($I1308="n/a",0,IF(BB$4&lt;=$C1345,0,IF(SUM($C1345,$I1308)&gt;BB$4,$AC1322/$I1308,$AC1322-SUM($I1345:BA1345))))</f>
        <v>0</v>
      </c>
      <c r="BC1345" s="31">
        <f>IF($I1308="n/a",0,IF(BC$4&lt;=$C1345,0,IF(SUM($C1345,$I1308)&gt;BC$4,$AC1322/$I1308,$AC1322-SUM($I1345:BB1345))))</f>
        <v>0</v>
      </c>
      <c r="BD1345" s="31">
        <f>IF($I1308="n/a",0,IF(BD$4&lt;=$C1345,0,IF(SUM($C1345,$I1308)&gt;BD$4,$AC1322/$I1308,$AC1322-SUM($I1345:BC1345))))</f>
        <v>0</v>
      </c>
      <c r="BE1345" s="31">
        <f>IF($I1308="n/a",0,IF(BE$4&lt;=$C1345,0,IF(SUM($C1345,$I1308)&gt;BE$4,$AC1322/$I1308,$AC1322-SUM($I1345:BD1345))))</f>
        <v>0</v>
      </c>
      <c r="BF1345" s="31">
        <f>IF($I1308="n/a",0,IF(BF$4&lt;=$C1345,0,IF(SUM($C1345,$I1308)&gt;BF$4,$AC1322/$I1308,$AC1322-SUM($I1345:BE1345))))</f>
        <v>0</v>
      </c>
      <c r="BG1345" s="31">
        <f>IF($I1308="n/a",0,IF(BG$4&lt;=$C1345,0,IF(SUM($C1345,$I1308)&gt;BG$4,$AC1322/$I1308,$AC1322-SUM($I1345:BF1345))))</f>
        <v>0</v>
      </c>
      <c r="BH1345" s="31">
        <f>IF($I1308="n/a",0,IF(BH$4&lt;=$C1345,0,IF(SUM($C1345,$I1308)&gt;BH$4,$AC1322/$I1308,$AC1322-SUM($I1345:BG1345))))</f>
        <v>0</v>
      </c>
      <c r="BI1345" s="31">
        <f>IF($I1308="n/a",0,IF(BI$4&lt;=$C1345,0,IF(SUM($C1345,$I1308)&gt;BI$4,$AC1322/$I1308,$AC1322-SUM($I1345:BH1345))))</f>
        <v>0</v>
      </c>
      <c r="BJ1345" s="31">
        <f>IF($I1308="n/a",0,IF(BJ$4&lt;=$C1345,0,IF(SUM($C1345,$I1308)&gt;BJ$4,$AC1322/$I1308,$AC1322-SUM($I1345:BI1345))))</f>
        <v>0</v>
      </c>
      <c r="BK1345" s="31">
        <f>IF($I1308="n/a",0,IF(BK$4&lt;=$C1345,0,IF(SUM($C1345,$I1308)&gt;BK$4,$AC1322/$I1308,$AC1322-SUM($I1345:BJ1345))))</f>
        <v>0</v>
      </c>
      <c r="BL1345" s="31">
        <f>IF($I1308="n/a",0,IF(BL$4&lt;=$C1345,0,IF(SUM($C1345,$I1308)&gt;BL$4,$AC1322/$I1308,$AC1322-SUM($I1345:BK1345))))</f>
        <v>0</v>
      </c>
      <c r="BM1345" s="31">
        <f>IF($I1308="n/a",0,IF(BM$4&lt;=$C1345,0,IF(SUM($C1345,$I1308)&gt;BM$4,$AC1322/$I1308,$AC1322-SUM($I1345:BL1345))))</f>
        <v>0</v>
      </c>
      <c r="BN1345" s="31">
        <f>IF($I1308="n/a",0,IF(BN$4&lt;=$C1345,0,IF(SUM($C1345,$I1308)&gt;BN$4,$AC1322/$I1308,$AC1322-SUM($I1345:BM1345))))</f>
        <v>0</v>
      </c>
      <c r="BO1345" s="31">
        <f>IF($I1308="n/a",0,IF(BO$4&lt;=$C1345,0,IF(SUM($C1345,$I1308)&gt;BO$4,$AC1322/$I1308,$AC1322-SUM($I1345:BN1345))))</f>
        <v>0</v>
      </c>
      <c r="BP1345" s="31">
        <f>IF($I1308="n/a",0,IF(BP$4&lt;=$C1345,0,IF(SUM($C1345,$I1308)&gt;BP$4,$AC1322/$I1308,$AC1322-SUM($I1345:BO1345))))</f>
        <v>0</v>
      </c>
      <c r="BQ1345" s="31">
        <f>IF($I1308="n/a",0,IF(BQ$4&lt;=$C1345,0,IF(SUM($C1345,$I1308)&gt;BQ$4,$AC1322/$I1308,$AC1322-SUM($I1345:BP1345))))</f>
        <v>0</v>
      </c>
      <c r="BR1345" s="31">
        <f>IF($I1308="n/a",0,IF(BR$4&lt;=$C1345,0,IF(SUM($C1345,$I1308)&gt;BR$4,$AC1322/$I1308,$AC1322-SUM($I1345:BQ1345))))</f>
        <v>0</v>
      </c>
      <c r="BS1345" s="31">
        <f>IF($I1308="n/a",0,IF(BS$4&lt;=$C1345,0,IF(SUM($C1345,$I1308)&gt;BS$4,$AC1322/$I1308,$AC1322-SUM($I1345:BR1345))))</f>
        <v>0</v>
      </c>
      <c r="BT1345" s="31">
        <f>IF($I1308="n/a",0,IF(BT$4&lt;=$C1345,0,IF(SUM($C1345,$I1308)&gt;BT$4,$AC1322/$I1308,$AC1322-SUM($I1345:BS1345))))</f>
        <v>0</v>
      </c>
      <c r="BU1345" s="31">
        <f>IF($I1308="n/a",0,IF(BU$4&lt;=$C1345,0,IF(SUM($C1345,$I1308)&gt;BU$4,$AC1322/$I1308,$AC1322-SUM($I1345:BT1345))))</f>
        <v>0</v>
      </c>
      <c r="BV1345" s="31">
        <f>IF($I1308="n/a",0,IF(BV$4&lt;=$C1345,0,IF(SUM($C1345,$I1308)&gt;BV$4,$AC1322/$I1308,$AC1322-SUM($I1345:BU1345))))</f>
        <v>0</v>
      </c>
      <c r="BW1345" s="31">
        <f>IF($I1308="n/a",0,IF(BW$4&lt;=$C1345,0,IF(SUM($C1345,$I1308)&gt;BW$4,$AC1322/$I1308,$AC1322-SUM($I1345:BV1345))))</f>
        <v>0</v>
      </c>
      <c r="BX1345" s="31">
        <f>IF($I1308="n/a",0,IF(BX$4&lt;=$C1345,0,IF(SUM($C1345,$I1308)&gt;BX$4,$AC1322/$I1308,$AC1322-SUM($I1345:BW1345))))</f>
        <v>0</v>
      </c>
      <c r="BY1345" s="31">
        <f>IF($I1308="n/a",0,IF(BY$4&lt;=$C1345,0,IF(SUM($C1345,$I1308)&gt;BY$4,$AC1322/$I1308,$AC1322-SUM($I1345:BX1345))))</f>
        <v>0</v>
      </c>
      <c r="BZ1345" s="31">
        <f>IF($I1308="n/a",0,IF(BZ$4&lt;=$C1345,0,IF(SUM($C1345,$I1308)&gt;BZ$4,$AC1322/$I1308,$AC1322-SUM($I1345:BY1345))))</f>
        <v>0</v>
      </c>
      <c r="CA1345" s="31">
        <f>IF($I1308="n/a",0,IF(CA$4&lt;=$C1345,0,IF(SUM($C1345,$I1308)&gt;CA$4,$AC1322/$I1308,$AC1322-SUM($I1345:BZ1345))))</f>
        <v>0</v>
      </c>
      <c r="CB1345" s="31">
        <f>IF($I1308="n/a",0,IF(CB$4&lt;=$C1345,0,IF(SUM($C1345,$I1308)&gt;CB$4,$AC1322/$I1308,$AC1322-SUM($I1345:CA1345))))</f>
        <v>0</v>
      </c>
      <c r="CC1345" s="31">
        <f>IF($I1308="n/a",0,IF(CC$4&lt;=$C1345,0,IF(SUM($C1345,$I1308)&gt;CC$4,$AC1322/$I1308,$AC1322-SUM($I1345:CB1345))))</f>
        <v>0</v>
      </c>
      <c r="CD1345" s="31">
        <f>IF($I1308="n/a",0,IF(CD$4&lt;=$C1345,0,IF(SUM($C1345,$I1308)&gt;CD$4,$AC1322/$I1308,$AC1322-SUM($I1345:CC1345))))</f>
        <v>0</v>
      </c>
      <c r="CE1345" s="31">
        <f>IF($I1308="n/a",0,IF(CE$4&lt;=$C1345,0,IF(SUM($C1345,$I1308)&gt;CE$4,$AC1322/$I1308,$AC1322-SUM($I1345:CD1345))))</f>
        <v>0</v>
      </c>
      <c r="CF1345" s="31">
        <f>IF($I1308="n/a",0,IF(CF$4&lt;=$C1345,0,IF(SUM($C1345,$I1308)&gt;CF$4,$AC1322/$I1308,$AC1322-SUM($I1345:CE1345))))</f>
        <v>0</v>
      </c>
    </row>
    <row r="1346" spans="1:84" s="153" customFormat="1" ht="12.75" customHeight="1">
      <c r="A1346"/>
      <c r="C1346" s="197">
        <v>2036</v>
      </c>
      <c r="D1346" s="21" t="s">
        <v>65</v>
      </c>
      <c r="E1346" s="21" t="s">
        <v>185</v>
      </c>
      <c r="I1346" s="31"/>
      <c r="J1346" s="31">
        <f>IF($I1308="n/a",0,IF(J$4&lt;=$C1346,0,IF(SUM($C1346,$I1308)&gt;J$4,$AD1322/$I1308,$AD1322-SUM($I1346:I1346))))</f>
        <v>0</v>
      </c>
      <c r="K1346" s="31">
        <f>IF($I1308="n/a",0,IF(K$4&lt;=$C1346,0,IF(SUM($C1346,$I1308)&gt;K$4,$AD1322/$I1308,$AD1322-SUM($I1346:J1346))))</f>
        <v>0</v>
      </c>
      <c r="L1346" s="31">
        <f>IF($I1308="n/a",0,IF(L$4&lt;=$C1346,0,IF(SUM($C1346,$I1308)&gt;L$4,$AD1322/$I1308,$AD1322-SUM($I1346:K1346))))</f>
        <v>0</v>
      </c>
      <c r="M1346" s="31">
        <f>IF($I1308="n/a",0,IF(M$4&lt;=$C1346,0,IF(SUM($C1346,$I1308)&gt;M$4,$AD1322/$I1308,$AD1322-SUM($I1346:L1346))))</f>
        <v>0</v>
      </c>
      <c r="N1346" s="31">
        <f>IF($I1308="n/a",0,IF(N$4&lt;=$C1346,0,IF(SUM($C1346,$I1308)&gt;N$4,$AD1322/$I1308,$AD1322-SUM($I1346:M1346))))</f>
        <v>0</v>
      </c>
      <c r="O1346" s="31">
        <f>IF($I1308="n/a",0,IF(O$4&lt;=$C1346,0,IF(SUM($C1346,$I1308)&gt;O$4,$AD1322/$I1308,$AD1322-SUM($I1346:N1346))))</f>
        <v>0</v>
      </c>
      <c r="P1346" s="31">
        <f>IF($I1308="n/a",0,IF(P$4&lt;=$C1346,0,IF(SUM($C1346,$I1308)&gt;P$4,$AD1322/$I1308,$AD1322-SUM($I1346:O1346))))</f>
        <v>0</v>
      </c>
      <c r="Q1346" s="31">
        <f>IF($I1308="n/a",0,IF(Q$4&lt;=$C1346,0,IF(SUM($C1346,$I1308)&gt;Q$4,$AD1322/$I1308,$AD1322-SUM($I1346:P1346))))</f>
        <v>0</v>
      </c>
      <c r="R1346" s="31">
        <f>IF($I1308="n/a",0,IF(R$4&lt;=$C1346,0,IF(SUM($C1346,$I1308)&gt;R$4,$AD1322/$I1308,$AD1322-SUM($I1346:Q1346))))</f>
        <v>0</v>
      </c>
      <c r="S1346" s="31">
        <f>IF($I1308="n/a",0,IF(S$4&lt;=$C1346,0,IF(SUM($C1346,$I1308)&gt;S$4,$AD1322/$I1308,$AD1322-SUM($I1346:R1346))))</f>
        <v>0</v>
      </c>
      <c r="T1346" s="31">
        <f>IF($I1308="n/a",0,IF(T$4&lt;=$C1346,0,IF(SUM($C1346,$I1308)&gt;T$4,$AD1322/$I1308,$AD1322-SUM($I1346:S1346))))</f>
        <v>0</v>
      </c>
      <c r="U1346" s="31">
        <f>IF($I1308="n/a",0,IF(U$4&lt;=$C1346,0,IF(SUM($C1346,$I1308)&gt;U$4,$AD1322/$I1308,$AD1322-SUM($I1346:T1346))))</f>
        <v>0</v>
      </c>
      <c r="V1346" s="31">
        <f>IF($I1308="n/a",0,IF(V$4&lt;=$C1346,0,IF(SUM($C1346,$I1308)&gt;V$4,$AD1322/$I1308,$AD1322-SUM($I1346:U1346))))</f>
        <v>0</v>
      </c>
      <c r="W1346" s="31">
        <f>IF($I1308="n/a",0,IF(W$4&lt;=$C1346,0,IF(SUM($C1346,$I1308)&gt;W$4,$AD1322/$I1308,$AD1322-SUM($I1346:V1346))))</f>
        <v>0</v>
      </c>
      <c r="X1346" s="31">
        <f>IF($I1308="n/a",0,IF(X$4&lt;=$C1346,0,IF(SUM($C1346,$I1308)&gt;X$4,$AD1322/$I1308,$AD1322-SUM($I1346:W1346))))</f>
        <v>0</v>
      </c>
      <c r="Y1346" s="31">
        <f>IF($I1308="n/a",0,IF(Y$4&lt;=$C1346,0,IF(SUM($C1346,$I1308)&gt;Y$4,$AD1322/$I1308,$AD1322-SUM($I1346:X1346))))</f>
        <v>0</v>
      </c>
      <c r="Z1346" s="31">
        <f>IF($I1308="n/a",0,IF(Z$4&lt;=$C1346,0,IF(SUM($C1346,$I1308)&gt;Z$4,$AD1322/$I1308,$AD1322-SUM($I1346:Y1346))))</f>
        <v>0</v>
      </c>
      <c r="AA1346" s="31">
        <f>IF($I1308="n/a",0,IF(AA$4&lt;=$C1346,0,IF(SUM($C1346,$I1308)&gt;AA$4,$AD1322/$I1308,$AD1322-SUM($I1346:Z1346))))</f>
        <v>0</v>
      </c>
      <c r="AB1346" s="31">
        <f>IF($I1308="n/a",0,IF(AB$4&lt;=$C1346,0,IF(SUM($C1346,$I1308)&gt;AB$4,$AD1322/$I1308,$AD1322-SUM($I1346:AA1346))))</f>
        <v>0</v>
      </c>
      <c r="AC1346" s="31">
        <f>IF($I1308="n/a",0,IF(AC$4&lt;=$C1346,0,IF(SUM($C1346,$I1308)&gt;AC$4,$AD1322/$I1308,$AD1322-SUM($I1346:AB1346))))</f>
        <v>0</v>
      </c>
      <c r="AD1346" s="31">
        <f>IF($I1308="n/a",0,IF(AD$4&lt;=$C1346,0,IF(SUM($C1346,$I1308)&gt;AD$4,$AD1322/$I1308,$AD1322-SUM($I1346:AC1346))))</f>
        <v>0</v>
      </c>
      <c r="AE1346" s="31">
        <f>IF($I1308="n/a",0,IF(AE$4&lt;=$C1346,0,IF(SUM($C1346,$I1308)&gt;AE$4,$AD1322/$I1308,$AD1322-SUM($I1346:AD1346))))</f>
        <v>0</v>
      </c>
      <c r="AF1346" s="31">
        <f>IF($I1308="n/a",0,IF(AF$4&lt;=$C1346,0,IF(SUM($C1346,$I1308)&gt;AF$4,$AD1322/$I1308,$AD1322-SUM($I1346:AE1346))))</f>
        <v>0</v>
      </c>
      <c r="AG1346" s="31">
        <f>IF($I1308="n/a",0,IF(AG$4&lt;=$C1346,0,IF(SUM($C1346,$I1308)&gt;AG$4,$AD1322/$I1308,$AD1322-SUM($I1346:AF1346))))</f>
        <v>0</v>
      </c>
      <c r="AH1346" s="31">
        <f>IF($I1308="n/a",0,IF(AH$4&lt;=$C1346,0,IF(SUM($C1346,$I1308)&gt;AH$4,$AD1322/$I1308,$AD1322-SUM($I1346:AG1346))))</f>
        <v>0</v>
      </c>
      <c r="AI1346" s="31">
        <f>IF($I1308="n/a",0,IF(AI$4&lt;=$C1346,0,IF(SUM($C1346,$I1308)&gt;AI$4,$AD1322/$I1308,$AD1322-SUM($I1346:AH1346))))</f>
        <v>0</v>
      </c>
      <c r="AJ1346" s="31">
        <f>IF($I1308="n/a",0,IF(AJ$4&lt;=$C1346,0,IF(SUM($C1346,$I1308)&gt;AJ$4,$AD1322/$I1308,$AD1322-SUM($I1346:AI1346))))</f>
        <v>0</v>
      </c>
      <c r="AK1346" s="31">
        <f>IF($I1308="n/a",0,IF(AK$4&lt;=$C1346,0,IF(SUM($C1346,$I1308)&gt;AK$4,$AD1322/$I1308,$AD1322-SUM($I1346:AJ1346))))</f>
        <v>0</v>
      </c>
      <c r="AL1346" s="31">
        <f>IF($I1308="n/a",0,IF(AL$4&lt;=$C1346,0,IF(SUM($C1346,$I1308)&gt;AL$4,$AD1322/$I1308,$AD1322-SUM($I1346:AK1346))))</f>
        <v>0</v>
      </c>
      <c r="AM1346" s="31">
        <f>IF($I1308="n/a",0,IF(AM$4&lt;=$C1346,0,IF(SUM($C1346,$I1308)&gt;AM$4,$AD1322/$I1308,$AD1322-SUM($I1346:AL1346))))</f>
        <v>0</v>
      </c>
      <c r="AN1346" s="31">
        <f>IF($I1308="n/a",0,IF(AN$4&lt;=$C1346,0,IF(SUM($C1346,$I1308)&gt;AN$4,$AD1322/$I1308,$AD1322-SUM($I1346:AM1346))))</f>
        <v>0</v>
      </c>
      <c r="AO1346" s="31">
        <f>IF($I1308="n/a",0,IF(AO$4&lt;=$C1346,0,IF(SUM($C1346,$I1308)&gt;AO$4,$AD1322/$I1308,$AD1322-SUM($I1346:AN1346))))</f>
        <v>0</v>
      </c>
      <c r="AP1346" s="31">
        <f>IF($I1308="n/a",0,IF(AP$4&lt;=$C1346,0,IF(SUM($C1346,$I1308)&gt;AP$4,$AD1322/$I1308,$AD1322-SUM($I1346:AO1346))))</f>
        <v>0</v>
      </c>
      <c r="AQ1346" s="31">
        <f>IF($I1308="n/a",0,IF(AQ$4&lt;=$C1346,0,IF(SUM($C1346,$I1308)&gt;AQ$4,$AD1322/$I1308,$AD1322-SUM($I1346:AP1346))))</f>
        <v>0</v>
      </c>
      <c r="AR1346" s="31">
        <f>IF($I1308="n/a",0,IF(AR$4&lt;=$C1346,0,IF(SUM($C1346,$I1308)&gt;AR$4,$AD1322/$I1308,$AD1322-SUM($I1346:AQ1346))))</f>
        <v>0</v>
      </c>
      <c r="AS1346" s="31">
        <f>IF($I1308="n/a",0,IF(AS$4&lt;=$C1346,0,IF(SUM($C1346,$I1308)&gt;AS$4,$AD1322/$I1308,$AD1322-SUM($I1346:AR1346))))</f>
        <v>0</v>
      </c>
      <c r="AT1346" s="31">
        <f>IF($I1308="n/a",0,IF(AT$4&lt;=$C1346,0,IF(SUM($C1346,$I1308)&gt;AT$4,$AD1322/$I1308,$AD1322-SUM($I1346:AS1346))))</f>
        <v>0</v>
      </c>
      <c r="AU1346" s="31">
        <f>IF($I1308="n/a",0,IF(AU$4&lt;=$C1346,0,IF(SUM($C1346,$I1308)&gt;AU$4,$AD1322/$I1308,$AD1322-SUM($I1346:AT1346))))</f>
        <v>0</v>
      </c>
      <c r="AV1346" s="31">
        <f>IF($I1308="n/a",0,IF(AV$4&lt;=$C1346,0,IF(SUM($C1346,$I1308)&gt;AV$4,$AD1322/$I1308,$AD1322-SUM($I1346:AU1346))))</f>
        <v>0</v>
      </c>
      <c r="AW1346" s="31">
        <f>IF($I1308="n/a",0,IF(AW$4&lt;=$C1346,0,IF(SUM($C1346,$I1308)&gt;AW$4,$AD1322/$I1308,$AD1322-SUM($I1346:AV1346))))</f>
        <v>0</v>
      </c>
      <c r="AX1346" s="31">
        <f>IF($I1308="n/a",0,IF(AX$4&lt;=$C1346,0,IF(SUM($C1346,$I1308)&gt;AX$4,$AD1322/$I1308,$AD1322-SUM($I1346:AW1346))))</f>
        <v>0</v>
      </c>
      <c r="AY1346" s="31">
        <f>IF($I1308="n/a",0,IF(AY$4&lt;=$C1346,0,IF(SUM($C1346,$I1308)&gt;AY$4,$AD1322/$I1308,$AD1322-SUM($I1346:AX1346))))</f>
        <v>0</v>
      </c>
      <c r="AZ1346" s="31">
        <f>IF($I1308="n/a",0,IF(AZ$4&lt;=$C1346,0,IF(SUM($C1346,$I1308)&gt;AZ$4,$AD1322/$I1308,$AD1322-SUM($I1346:AY1346))))</f>
        <v>0</v>
      </c>
      <c r="BA1346" s="31">
        <f>IF($I1308="n/a",0,IF(BA$4&lt;=$C1346,0,IF(SUM($C1346,$I1308)&gt;BA$4,$AD1322/$I1308,$AD1322-SUM($I1346:AZ1346))))</f>
        <v>0</v>
      </c>
      <c r="BB1346" s="31">
        <f>IF($I1308="n/a",0,IF(BB$4&lt;=$C1346,0,IF(SUM($C1346,$I1308)&gt;BB$4,$AD1322/$I1308,$AD1322-SUM($I1346:BA1346))))</f>
        <v>0</v>
      </c>
      <c r="BC1346" s="31">
        <f>IF($I1308="n/a",0,IF(BC$4&lt;=$C1346,0,IF(SUM($C1346,$I1308)&gt;BC$4,$AD1322/$I1308,$AD1322-SUM($I1346:BB1346))))</f>
        <v>0</v>
      </c>
      <c r="BD1346" s="31">
        <f>IF($I1308="n/a",0,IF(BD$4&lt;=$C1346,0,IF(SUM($C1346,$I1308)&gt;BD$4,$AD1322/$I1308,$AD1322-SUM($I1346:BC1346))))</f>
        <v>0</v>
      </c>
      <c r="BE1346" s="31">
        <f>IF($I1308="n/a",0,IF(BE$4&lt;=$C1346,0,IF(SUM($C1346,$I1308)&gt;BE$4,$AD1322/$I1308,$AD1322-SUM($I1346:BD1346))))</f>
        <v>0</v>
      </c>
      <c r="BF1346" s="31">
        <f>IF($I1308="n/a",0,IF(BF$4&lt;=$C1346,0,IF(SUM($C1346,$I1308)&gt;BF$4,$AD1322/$I1308,$AD1322-SUM($I1346:BE1346))))</f>
        <v>0</v>
      </c>
      <c r="BG1346" s="31">
        <f>IF($I1308="n/a",0,IF(BG$4&lt;=$C1346,0,IF(SUM($C1346,$I1308)&gt;BG$4,$AD1322/$I1308,$AD1322-SUM($I1346:BF1346))))</f>
        <v>0</v>
      </c>
      <c r="BH1346" s="31">
        <f>IF($I1308="n/a",0,IF(BH$4&lt;=$C1346,0,IF(SUM($C1346,$I1308)&gt;BH$4,$AD1322/$I1308,$AD1322-SUM($I1346:BG1346))))</f>
        <v>0</v>
      </c>
      <c r="BI1346" s="31">
        <f>IF($I1308="n/a",0,IF(BI$4&lt;=$C1346,0,IF(SUM($C1346,$I1308)&gt;BI$4,$AD1322/$I1308,$AD1322-SUM($I1346:BH1346))))</f>
        <v>0</v>
      </c>
      <c r="BJ1346" s="31">
        <f>IF($I1308="n/a",0,IF(BJ$4&lt;=$C1346,0,IF(SUM($C1346,$I1308)&gt;BJ$4,$AD1322/$I1308,$AD1322-SUM($I1346:BI1346))))</f>
        <v>0</v>
      </c>
      <c r="BK1346" s="31">
        <f>IF($I1308="n/a",0,IF(BK$4&lt;=$C1346,0,IF(SUM($C1346,$I1308)&gt;BK$4,$AD1322/$I1308,$AD1322-SUM($I1346:BJ1346))))</f>
        <v>0</v>
      </c>
      <c r="BL1346" s="31">
        <f>IF($I1308="n/a",0,IF(BL$4&lt;=$C1346,0,IF(SUM($C1346,$I1308)&gt;BL$4,$AD1322/$I1308,$AD1322-SUM($I1346:BK1346))))</f>
        <v>0</v>
      </c>
      <c r="BM1346" s="31">
        <f>IF($I1308="n/a",0,IF(BM$4&lt;=$C1346,0,IF(SUM($C1346,$I1308)&gt;BM$4,$AD1322/$I1308,$AD1322-SUM($I1346:BL1346))))</f>
        <v>0</v>
      </c>
      <c r="BN1346" s="31">
        <f>IF($I1308="n/a",0,IF(BN$4&lt;=$C1346,0,IF(SUM($C1346,$I1308)&gt;BN$4,$AD1322/$I1308,$AD1322-SUM($I1346:BM1346))))</f>
        <v>0</v>
      </c>
      <c r="BO1346" s="31">
        <f>IF($I1308="n/a",0,IF(BO$4&lt;=$C1346,0,IF(SUM($C1346,$I1308)&gt;BO$4,$AD1322/$I1308,$AD1322-SUM($I1346:BN1346))))</f>
        <v>0</v>
      </c>
      <c r="BP1346" s="31">
        <f>IF($I1308="n/a",0,IF(BP$4&lt;=$C1346,0,IF(SUM($C1346,$I1308)&gt;BP$4,$AD1322/$I1308,$AD1322-SUM($I1346:BO1346))))</f>
        <v>0</v>
      </c>
      <c r="BQ1346" s="31">
        <f>IF($I1308="n/a",0,IF(BQ$4&lt;=$C1346,0,IF(SUM($C1346,$I1308)&gt;BQ$4,$AD1322/$I1308,$AD1322-SUM($I1346:BP1346))))</f>
        <v>0</v>
      </c>
      <c r="BR1346" s="31">
        <f>IF($I1308="n/a",0,IF(BR$4&lt;=$C1346,0,IF(SUM($C1346,$I1308)&gt;BR$4,$AD1322/$I1308,$AD1322-SUM($I1346:BQ1346))))</f>
        <v>0</v>
      </c>
      <c r="BS1346" s="31">
        <f>IF($I1308="n/a",0,IF(BS$4&lt;=$C1346,0,IF(SUM($C1346,$I1308)&gt;BS$4,$AD1322/$I1308,$AD1322-SUM($I1346:BR1346))))</f>
        <v>0</v>
      </c>
      <c r="BT1346" s="31">
        <f>IF($I1308="n/a",0,IF(BT$4&lt;=$C1346,0,IF(SUM($C1346,$I1308)&gt;BT$4,$AD1322/$I1308,$AD1322-SUM($I1346:BS1346))))</f>
        <v>0</v>
      </c>
      <c r="BU1346" s="31">
        <f>IF($I1308="n/a",0,IF(BU$4&lt;=$C1346,0,IF(SUM($C1346,$I1308)&gt;BU$4,$AD1322/$I1308,$AD1322-SUM($I1346:BT1346))))</f>
        <v>0</v>
      </c>
      <c r="BV1346" s="31">
        <f>IF($I1308="n/a",0,IF(BV$4&lt;=$C1346,0,IF(SUM($C1346,$I1308)&gt;BV$4,$AD1322/$I1308,$AD1322-SUM($I1346:BU1346))))</f>
        <v>0</v>
      </c>
      <c r="BW1346" s="31">
        <f>IF($I1308="n/a",0,IF(BW$4&lt;=$C1346,0,IF(SUM($C1346,$I1308)&gt;BW$4,$AD1322/$I1308,$AD1322-SUM($I1346:BV1346))))</f>
        <v>0</v>
      </c>
      <c r="BX1346" s="31">
        <f>IF($I1308="n/a",0,IF(BX$4&lt;=$C1346,0,IF(SUM($C1346,$I1308)&gt;BX$4,$AD1322/$I1308,$AD1322-SUM($I1346:BW1346))))</f>
        <v>0</v>
      </c>
      <c r="BY1346" s="31">
        <f>IF($I1308="n/a",0,IF(BY$4&lt;=$C1346,0,IF(SUM($C1346,$I1308)&gt;BY$4,$AD1322/$I1308,$AD1322-SUM($I1346:BX1346))))</f>
        <v>0</v>
      </c>
      <c r="BZ1346" s="31">
        <f>IF($I1308="n/a",0,IF(BZ$4&lt;=$C1346,0,IF(SUM($C1346,$I1308)&gt;BZ$4,$AD1322/$I1308,$AD1322-SUM($I1346:BY1346))))</f>
        <v>0</v>
      </c>
      <c r="CA1346" s="31">
        <f>IF($I1308="n/a",0,IF(CA$4&lt;=$C1346,0,IF(SUM($C1346,$I1308)&gt;CA$4,$AD1322/$I1308,$AD1322-SUM($I1346:BZ1346))))</f>
        <v>0</v>
      </c>
      <c r="CB1346" s="31">
        <f>IF($I1308="n/a",0,IF(CB$4&lt;=$C1346,0,IF(SUM($C1346,$I1308)&gt;CB$4,$AD1322/$I1308,$AD1322-SUM($I1346:CA1346))))</f>
        <v>0</v>
      </c>
      <c r="CC1346" s="31">
        <f>IF($I1308="n/a",0,IF(CC$4&lt;=$C1346,0,IF(SUM($C1346,$I1308)&gt;CC$4,$AD1322/$I1308,$AD1322-SUM($I1346:CB1346))))</f>
        <v>0</v>
      </c>
      <c r="CD1346" s="31">
        <f>IF($I1308="n/a",0,IF(CD$4&lt;=$C1346,0,IF(SUM($C1346,$I1308)&gt;CD$4,$AD1322/$I1308,$AD1322-SUM($I1346:CC1346))))</f>
        <v>0</v>
      </c>
      <c r="CE1346" s="31">
        <f>IF($I1308="n/a",0,IF(CE$4&lt;=$C1346,0,IF(SUM($C1346,$I1308)&gt;CE$4,$AD1322/$I1308,$AD1322-SUM($I1346:CD1346))))</f>
        <v>0</v>
      </c>
      <c r="CF1346" s="31">
        <f>IF($I1308="n/a",0,IF(CF$4&lt;=$C1346,0,IF(SUM($C1346,$I1308)&gt;CF$4,$AD1322/$I1308,$AD1322-SUM($I1346:CE1346))))</f>
        <v>0</v>
      </c>
    </row>
    <row r="1347" spans="1:84" s="153" customFormat="1" ht="12.75" customHeight="1">
      <c r="A1347"/>
      <c r="C1347" s="197">
        <v>2037</v>
      </c>
      <c r="D1347" s="21" t="s">
        <v>66</v>
      </c>
      <c r="E1347" s="21" t="s">
        <v>185</v>
      </c>
      <c r="I1347" s="31"/>
      <c r="J1347" s="31">
        <f>IF($I1308="n/a",0,IF(J$4&lt;=$C1347,0,IF(SUM($C1347,$I1308)&gt;J$4,$AE1322/$I1308,$AE1322-SUM($I1347:I1347))))</f>
        <v>0</v>
      </c>
      <c r="K1347" s="31">
        <f>IF($I1308="n/a",0,IF(K$4&lt;=$C1347,0,IF(SUM($C1347,$I1308)&gt;K$4,$AE1322/$I1308,$AE1322-SUM($I1347:J1347))))</f>
        <v>0</v>
      </c>
      <c r="L1347" s="31">
        <f>IF($I1308="n/a",0,IF(L$4&lt;=$C1347,0,IF(SUM($C1347,$I1308)&gt;L$4,$AE1322/$I1308,$AE1322-SUM($I1347:K1347))))</f>
        <v>0</v>
      </c>
      <c r="M1347" s="31">
        <f>IF($I1308="n/a",0,IF(M$4&lt;=$C1347,0,IF(SUM($C1347,$I1308)&gt;M$4,$AE1322/$I1308,$AE1322-SUM($I1347:L1347))))</f>
        <v>0</v>
      </c>
      <c r="N1347" s="31">
        <f>IF($I1308="n/a",0,IF(N$4&lt;=$C1347,0,IF(SUM($C1347,$I1308)&gt;N$4,$AE1322/$I1308,$AE1322-SUM($I1347:M1347))))</f>
        <v>0</v>
      </c>
      <c r="O1347" s="31">
        <f>IF($I1308="n/a",0,IF(O$4&lt;=$C1347,0,IF(SUM($C1347,$I1308)&gt;O$4,$AE1322/$I1308,$AE1322-SUM($I1347:N1347))))</f>
        <v>0</v>
      </c>
      <c r="P1347" s="31">
        <f>IF($I1308="n/a",0,IF(P$4&lt;=$C1347,0,IF(SUM($C1347,$I1308)&gt;P$4,$AE1322/$I1308,$AE1322-SUM($I1347:O1347))))</f>
        <v>0</v>
      </c>
      <c r="Q1347" s="31">
        <f>IF($I1308="n/a",0,IF(Q$4&lt;=$C1347,0,IF(SUM($C1347,$I1308)&gt;Q$4,$AE1322/$I1308,$AE1322-SUM($I1347:P1347))))</f>
        <v>0</v>
      </c>
      <c r="R1347" s="31">
        <f>IF($I1308="n/a",0,IF(R$4&lt;=$C1347,0,IF(SUM($C1347,$I1308)&gt;R$4,$AE1322/$I1308,$AE1322-SUM($I1347:Q1347))))</f>
        <v>0</v>
      </c>
      <c r="S1347" s="31">
        <f>IF($I1308="n/a",0,IF(S$4&lt;=$C1347,0,IF(SUM($C1347,$I1308)&gt;S$4,$AE1322/$I1308,$AE1322-SUM($I1347:R1347))))</f>
        <v>0</v>
      </c>
      <c r="T1347" s="31">
        <f>IF($I1308="n/a",0,IF(T$4&lt;=$C1347,0,IF(SUM($C1347,$I1308)&gt;T$4,$AE1322/$I1308,$AE1322-SUM($I1347:S1347))))</f>
        <v>0</v>
      </c>
      <c r="U1347" s="31">
        <f>IF($I1308="n/a",0,IF(U$4&lt;=$C1347,0,IF(SUM($C1347,$I1308)&gt;U$4,$AE1322/$I1308,$AE1322-SUM($I1347:T1347))))</f>
        <v>0</v>
      </c>
      <c r="V1347" s="31">
        <f>IF($I1308="n/a",0,IF(V$4&lt;=$C1347,0,IF(SUM($C1347,$I1308)&gt;V$4,$AE1322/$I1308,$AE1322-SUM($I1347:U1347))))</f>
        <v>0</v>
      </c>
      <c r="W1347" s="31">
        <f>IF($I1308="n/a",0,IF(W$4&lt;=$C1347,0,IF(SUM($C1347,$I1308)&gt;W$4,$AE1322/$I1308,$AE1322-SUM($I1347:V1347))))</f>
        <v>0</v>
      </c>
      <c r="X1347" s="31">
        <f>IF($I1308="n/a",0,IF(X$4&lt;=$C1347,0,IF(SUM($C1347,$I1308)&gt;X$4,$AE1322/$I1308,$AE1322-SUM($I1347:W1347))))</f>
        <v>0</v>
      </c>
      <c r="Y1347" s="31">
        <f>IF($I1308="n/a",0,IF(Y$4&lt;=$C1347,0,IF(SUM($C1347,$I1308)&gt;Y$4,$AE1322/$I1308,$AE1322-SUM($I1347:X1347))))</f>
        <v>0</v>
      </c>
      <c r="Z1347" s="31">
        <f>IF($I1308="n/a",0,IF(Z$4&lt;=$C1347,0,IF(SUM($C1347,$I1308)&gt;Z$4,$AE1322/$I1308,$AE1322-SUM($I1347:Y1347))))</f>
        <v>0</v>
      </c>
      <c r="AA1347" s="31">
        <f>IF($I1308="n/a",0,IF(AA$4&lt;=$C1347,0,IF(SUM($C1347,$I1308)&gt;AA$4,$AE1322/$I1308,$AE1322-SUM($I1347:Z1347))))</f>
        <v>0</v>
      </c>
      <c r="AB1347" s="31">
        <f>IF($I1308="n/a",0,IF(AB$4&lt;=$C1347,0,IF(SUM($C1347,$I1308)&gt;AB$4,$AE1322/$I1308,$AE1322-SUM($I1347:AA1347))))</f>
        <v>0</v>
      </c>
      <c r="AC1347" s="31">
        <f>IF($I1308="n/a",0,IF(AC$4&lt;=$C1347,0,IF(SUM($C1347,$I1308)&gt;AC$4,$AE1322/$I1308,$AE1322-SUM($I1347:AB1347))))</f>
        <v>0</v>
      </c>
      <c r="AD1347" s="31">
        <f>IF($I1308="n/a",0,IF(AD$4&lt;=$C1347,0,IF(SUM($C1347,$I1308)&gt;AD$4,$AE1322/$I1308,$AE1322-SUM($I1347:AC1347))))</f>
        <v>0</v>
      </c>
      <c r="AE1347" s="31">
        <f>IF($I1308="n/a",0,IF(AE$4&lt;=$C1347,0,IF(SUM($C1347,$I1308)&gt;AE$4,$AE1322/$I1308,$AE1322-SUM($I1347:AD1347))))</f>
        <v>0</v>
      </c>
      <c r="AF1347" s="31">
        <f>IF($I1308="n/a",0,IF(AF$4&lt;=$C1347,0,IF(SUM($C1347,$I1308)&gt;AF$4,$AE1322/$I1308,$AE1322-SUM($I1347:AE1347))))</f>
        <v>0</v>
      </c>
      <c r="AG1347" s="31">
        <f>IF($I1308="n/a",0,IF(AG$4&lt;=$C1347,0,IF(SUM($C1347,$I1308)&gt;AG$4,$AE1322/$I1308,$AE1322-SUM($I1347:AF1347))))</f>
        <v>0</v>
      </c>
      <c r="AH1347" s="31">
        <f>IF($I1308="n/a",0,IF(AH$4&lt;=$C1347,0,IF(SUM($C1347,$I1308)&gt;AH$4,$AE1322/$I1308,$AE1322-SUM($I1347:AG1347))))</f>
        <v>0</v>
      </c>
      <c r="AI1347" s="31">
        <f>IF($I1308="n/a",0,IF(AI$4&lt;=$C1347,0,IF(SUM($C1347,$I1308)&gt;AI$4,$AE1322/$I1308,$AE1322-SUM($I1347:AH1347))))</f>
        <v>0</v>
      </c>
      <c r="AJ1347" s="31">
        <f>IF($I1308="n/a",0,IF(AJ$4&lt;=$C1347,0,IF(SUM($C1347,$I1308)&gt;AJ$4,$AE1322/$I1308,$AE1322-SUM($I1347:AI1347))))</f>
        <v>0</v>
      </c>
      <c r="AK1347" s="31">
        <f>IF($I1308="n/a",0,IF(AK$4&lt;=$C1347,0,IF(SUM($C1347,$I1308)&gt;AK$4,$AE1322/$I1308,$AE1322-SUM($I1347:AJ1347))))</f>
        <v>0</v>
      </c>
      <c r="AL1347" s="31">
        <f>IF($I1308="n/a",0,IF(AL$4&lt;=$C1347,0,IF(SUM($C1347,$I1308)&gt;AL$4,$AE1322/$I1308,$AE1322-SUM($I1347:AK1347))))</f>
        <v>0</v>
      </c>
      <c r="AM1347" s="31">
        <f>IF($I1308="n/a",0,IF(AM$4&lt;=$C1347,0,IF(SUM($C1347,$I1308)&gt;AM$4,$AE1322/$I1308,$AE1322-SUM($I1347:AL1347))))</f>
        <v>0</v>
      </c>
      <c r="AN1347" s="31">
        <f>IF($I1308="n/a",0,IF(AN$4&lt;=$C1347,0,IF(SUM($C1347,$I1308)&gt;AN$4,$AE1322/$I1308,$AE1322-SUM($I1347:AM1347))))</f>
        <v>0</v>
      </c>
      <c r="AO1347" s="31">
        <f>IF($I1308="n/a",0,IF(AO$4&lt;=$C1347,0,IF(SUM($C1347,$I1308)&gt;AO$4,$AE1322/$I1308,$AE1322-SUM($I1347:AN1347))))</f>
        <v>0</v>
      </c>
      <c r="AP1347" s="31">
        <f>IF($I1308="n/a",0,IF(AP$4&lt;=$C1347,0,IF(SUM($C1347,$I1308)&gt;AP$4,$AE1322/$I1308,$AE1322-SUM($I1347:AO1347))))</f>
        <v>0</v>
      </c>
      <c r="AQ1347" s="31">
        <f>IF($I1308="n/a",0,IF(AQ$4&lt;=$C1347,0,IF(SUM($C1347,$I1308)&gt;AQ$4,$AE1322/$I1308,$AE1322-SUM($I1347:AP1347))))</f>
        <v>0</v>
      </c>
      <c r="AR1347" s="31">
        <f>IF($I1308="n/a",0,IF(AR$4&lt;=$C1347,0,IF(SUM($C1347,$I1308)&gt;AR$4,$AE1322/$I1308,$AE1322-SUM($I1347:AQ1347))))</f>
        <v>0</v>
      </c>
      <c r="AS1347" s="31">
        <f>IF($I1308="n/a",0,IF(AS$4&lt;=$C1347,0,IF(SUM($C1347,$I1308)&gt;AS$4,$AE1322/$I1308,$AE1322-SUM($I1347:AR1347))))</f>
        <v>0</v>
      </c>
      <c r="AT1347" s="31">
        <f>IF($I1308="n/a",0,IF(AT$4&lt;=$C1347,0,IF(SUM($C1347,$I1308)&gt;AT$4,$AE1322/$I1308,$AE1322-SUM($I1347:AS1347))))</f>
        <v>0</v>
      </c>
      <c r="AU1347" s="31">
        <f>IF($I1308="n/a",0,IF(AU$4&lt;=$C1347,0,IF(SUM($C1347,$I1308)&gt;AU$4,$AE1322/$I1308,$AE1322-SUM($I1347:AT1347))))</f>
        <v>0</v>
      </c>
      <c r="AV1347" s="31">
        <f>IF($I1308="n/a",0,IF(AV$4&lt;=$C1347,0,IF(SUM($C1347,$I1308)&gt;AV$4,$AE1322/$I1308,$AE1322-SUM($I1347:AU1347))))</f>
        <v>0</v>
      </c>
      <c r="AW1347" s="31">
        <f>IF($I1308="n/a",0,IF(AW$4&lt;=$C1347,0,IF(SUM($C1347,$I1308)&gt;AW$4,$AE1322/$I1308,$AE1322-SUM($I1347:AV1347))))</f>
        <v>0</v>
      </c>
      <c r="AX1347" s="31">
        <f>IF($I1308="n/a",0,IF(AX$4&lt;=$C1347,0,IF(SUM($C1347,$I1308)&gt;AX$4,$AE1322/$I1308,$AE1322-SUM($I1347:AW1347))))</f>
        <v>0</v>
      </c>
      <c r="AY1347" s="31">
        <f>IF($I1308="n/a",0,IF(AY$4&lt;=$C1347,0,IF(SUM($C1347,$I1308)&gt;AY$4,$AE1322/$I1308,$AE1322-SUM($I1347:AX1347))))</f>
        <v>0</v>
      </c>
      <c r="AZ1347" s="31">
        <f>IF($I1308="n/a",0,IF(AZ$4&lt;=$C1347,0,IF(SUM($C1347,$I1308)&gt;AZ$4,$AE1322/$I1308,$AE1322-SUM($I1347:AY1347))))</f>
        <v>0</v>
      </c>
      <c r="BA1347" s="31">
        <f>IF($I1308="n/a",0,IF(BA$4&lt;=$C1347,0,IF(SUM($C1347,$I1308)&gt;BA$4,$AE1322/$I1308,$AE1322-SUM($I1347:AZ1347))))</f>
        <v>0</v>
      </c>
      <c r="BB1347" s="31">
        <f>IF($I1308="n/a",0,IF(BB$4&lt;=$C1347,0,IF(SUM($C1347,$I1308)&gt;BB$4,$AE1322/$I1308,$AE1322-SUM($I1347:BA1347))))</f>
        <v>0</v>
      </c>
      <c r="BC1347" s="31">
        <f>IF($I1308="n/a",0,IF(BC$4&lt;=$C1347,0,IF(SUM($C1347,$I1308)&gt;BC$4,$AE1322/$I1308,$AE1322-SUM($I1347:BB1347))))</f>
        <v>0</v>
      </c>
      <c r="BD1347" s="31">
        <f>IF($I1308="n/a",0,IF(BD$4&lt;=$C1347,0,IF(SUM($C1347,$I1308)&gt;BD$4,$AE1322/$I1308,$AE1322-SUM($I1347:BC1347))))</f>
        <v>0</v>
      </c>
      <c r="BE1347" s="31">
        <f>IF($I1308="n/a",0,IF(BE$4&lt;=$C1347,0,IF(SUM($C1347,$I1308)&gt;BE$4,$AE1322/$I1308,$AE1322-SUM($I1347:BD1347))))</f>
        <v>0</v>
      </c>
      <c r="BF1347" s="31">
        <f>IF($I1308="n/a",0,IF(BF$4&lt;=$C1347,0,IF(SUM($C1347,$I1308)&gt;BF$4,$AE1322/$I1308,$AE1322-SUM($I1347:BE1347))))</f>
        <v>0</v>
      </c>
      <c r="BG1347" s="31">
        <f>IF($I1308="n/a",0,IF(BG$4&lt;=$C1347,0,IF(SUM($C1347,$I1308)&gt;BG$4,$AE1322/$I1308,$AE1322-SUM($I1347:BF1347))))</f>
        <v>0</v>
      </c>
      <c r="BH1347" s="31">
        <f>IF($I1308="n/a",0,IF(BH$4&lt;=$C1347,0,IF(SUM($C1347,$I1308)&gt;BH$4,$AE1322/$I1308,$AE1322-SUM($I1347:BG1347))))</f>
        <v>0</v>
      </c>
      <c r="BI1347" s="31">
        <f>IF($I1308="n/a",0,IF(BI$4&lt;=$C1347,0,IF(SUM($C1347,$I1308)&gt;BI$4,$AE1322/$I1308,$AE1322-SUM($I1347:BH1347))))</f>
        <v>0</v>
      </c>
      <c r="BJ1347" s="31">
        <f>IF($I1308="n/a",0,IF(BJ$4&lt;=$C1347,0,IF(SUM($C1347,$I1308)&gt;BJ$4,$AE1322/$I1308,$AE1322-SUM($I1347:BI1347))))</f>
        <v>0</v>
      </c>
      <c r="BK1347" s="31">
        <f>IF($I1308="n/a",0,IF(BK$4&lt;=$C1347,0,IF(SUM($C1347,$I1308)&gt;BK$4,$AE1322/$I1308,$AE1322-SUM($I1347:BJ1347))))</f>
        <v>0</v>
      </c>
      <c r="BL1347" s="31">
        <f>IF($I1308="n/a",0,IF(BL$4&lt;=$C1347,0,IF(SUM($C1347,$I1308)&gt;BL$4,$AE1322/$I1308,$AE1322-SUM($I1347:BK1347))))</f>
        <v>0</v>
      </c>
      <c r="BM1347" s="31">
        <f>IF($I1308="n/a",0,IF(BM$4&lt;=$C1347,0,IF(SUM($C1347,$I1308)&gt;BM$4,$AE1322/$I1308,$AE1322-SUM($I1347:BL1347))))</f>
        <v>0</v>
      </c>
      <c r="BN1347" s="31">
        <f>IF($I1308="n/a",0,IF(BN$4&lt;=$C1347,0,IF(SUM($C1347,$I1308)&gt;BN$4,$AE1322/$I1308,$AE1322-SUM($I1347:BM1347))))</f>
        <v>0</v>
      </c>
      <c r="BO1347" s="31">
        <f>IF($I1308="n/a",0,IF(BO$4&lt;=$C1347,0,IF(SUM($C1347,$I1308)&gt;BO$4,$AE1322/$I1308,$AE1322-SUM($I1347:BN1347))))</f>
        <v>0</v>
      </c>
      <c r="BP1347" s="31">
        <f>IF($I1308="n/a",0,IF(BP$4&lt;=$C1347,0,IF(SUM($C1347,$I1308)&gt;BP$4,$AE1322/$I1308,$AE1322-SUM($I1347:BO1347))))</f>
        <v>0</v>
      </c>
      <c r="BQ1347" s="31">
        <f>IF($I1308="n/a",0,IF(BQ$4&lt;=$C1347,0,IF(SUM($C1347,$I1308)&gt;BQ$4,$AE1322/$I1308,$AE1322-SUM($I1347:BP1347))))</f>
        <v>0</v>
      </c>
      <c r="BR1347" s="31">
        <f>IF($I1308="n/a",0,IF(BR$4&lt;=$C1347,0,IF(SUM($C1347,$I1308)&gt;BR$4,$AE1322/$I1308,$AE1322-SUM($I1347:BQ1347))))</f>
        <v>0</v>
      </c>
      <c r="BS1347" s="31">
        <f>IF($I1308="n/a",0,IF(BS$4&lt;=$C1347,0,IF(SUM($C1347,$I1308)&gt;BS$4,$AE1322/$I1308,$AE1322-SUM($I1347:BR1347))))</f>
        <v>0</v>
      </c>
      <c r="BT1347" s="31">
        <f>IF($I1308="n/a",0,IF(BT$4&lt;=$C1347,0,IF(SUM($C1347,$I1308)&gt;BT$4,$AE1322/$I1308,$AE1322-SUM($I1347:BS1347))))</f>
        <v>0</v>
      </c>
      <c r="BU1347" s="31">
        <f>IF($I1308="n/a",0,IF(BU$4&lt;=$C1347,0,IF(SUM($C1347,$I1308)&gt;BU$4,$AE1322/$I1308,$AE1322-SUM($I1347:BT1347))))</f>
        <v>0</v>
      </c>
      <c r="BV1347" s="31">
        <f>IF($I1308="n/a",0,IF(BV$4&lt;=$C1347,0,IF(SUM($C1347,$I1308)&gt;BV$4,$AE1322/$I1308,$AE1322-SUM($I1347:BU1347))))</f>
        <v>0</v>
      </c>
      <c r="BW1347" s="31">
        <f>IF($I1308="n/a",0,IF(BW$4&lt;=$C1347,0,IF(SUM($C1347,$I1308)&gt;BW$4,$AE1322/$I1308,$AE1322-SUM($I1347:BV1347))))</f>
        <v>0</v>
      </c>
      <c r="BX1347" s="31">
        <f>IF($I1308="n/a",0,IF(BX$4&lt;=$C1347,0,IF(SUM($C1347,$I1308)&gt;BX$4,$AE1322/$I1308,$AE1322-SUM($I1347:BW1347))))</f>
        <v>0</v>
      </c>
      <c r="BY1347" s="31">
        <f>IF($I1308="n/a",0,IF(BY$4&lt;=$C1347,0,IF(SUM($C1347,$I1308)&gt;BY$4,$AE1322/$I1308,$AE1322-SUM($I1347:BX1347))))</f>
        <v>0</v>
      </c>
      <c r="BZ1347" s="31">
        <f>IF($I1308="n/a",0,IF(BZ$4&lt;=$C1347,0,IF(SUM($C1347,$I1308)&gt;BZ$4,$AE1322/$I1308,$AE1322-SUM($I1347:BY1347))))</f>
        <v>0</v>
      </c>
      <c r="CA1347" s="31">
        <f>IF($I1308="n/a",0,IF(CA$4&lt;=$C1347,0,IF(SUM($C1347,$I1308)&gt;CA$4,$AE1322/$I1308,$AE1322-SUM($I1347:BZ1347))))</f>
        <v>0</v>
      </c>
      <c r="CB1347" s="31">
        <f>IF($I1308="n/a",0,IF(CB$4&lt;=$C1347,0,IF(SUM($C1347,$I1308)&gt;CB$4,$AE1322/$I1308,$AE1322-SUM($I1347:CA1347))))</f>
        <v>0</v>
      </c>
      <c r="CC1347" s="31">
        <f>IF($I1308="n/a",0,IF(CC$4&lt;=$C1347,0,IF(SUM($C1347,$I1308)&gt;CC$4,$AE1322/$I1308,$AE1322-SUM($I1347:CB1347))))</f>
        <v>0</v>
      </c>
      <c r="CD1347" s="31">
        <f>IF($I1308="n/a",0,IF(CD$4&lt;=$C1347,0,IF(SUM($C1347,$I1308)&gt;CD$4,$AE1322/$I1308,$AE1322-SUM($I1347:CC1347))))</f>
        <v>0</v>
      </c>
      <c r="CE1347" s="31">
        <f>IF($I1308="n/a",0,IF(CE$4&lt;=$C1347,0,IF(SUM($C1347,$I1308)&gt;CE$4,$AE1322/$I1308,$AE1322-SUM($I1347:CD1347))))</f>
        <v>0</v>
      </c>
      <c r="CF1347" s="31">
        <f>IF($I1308="n/a",0,IF(CF$4&lt;=$C1347,0,IF(SUM($C1347,$I1308)&gt;CF$4,$AE1322/$I1308,$AE1322-SUM($I1347:CE1347))))</f>
        <v>0</v>
      </c>
    </row>
    <row r="1348" spans="1:84" s="153" customFormat="1" ht="12.75" customHeight="1">
      <c r="A1348"/>
      <c r="C1348" s="197">
        <v>2038</v>
      </c>
      <c r="D1348" s="21" t="s">
        <v>67</v>
      </c>
      <c r="E1348" s="21" t="s">
        <v>185</v>
      </c>
      <c r="I1348" s="31"/>
      <c r="J1348" s="31">
        <f>IF($I1308="n/a",0,IF(J$4&lt;=$C1348,0,IF(SUM($C1348,$I1308)&gt;J$4,$AF1322/$I1308,$AF1322-SUM($I1348:I1348))))</f>
        <v>0</v>
      </c>
      <c r="K1348" s="31">
        <f>IF($I1308="n/a",0,IF(K$4&lt;=$C1348,0,IF(SUM($C1348,$I1308)&gt;K$4,$AF1322/$I1308,$AF1322-SUM($I1348:J1348))))</f>
        <v>0</v>
      </c>
      <c r="L1348" s="31">
        <f>IF($I1308="n/a",0,IF(L$4&lt;=$C1348,0,IF(SUM($C1348,$I1308)&gt;L$4,$AF1322/$I1308,$AF1322-SUM($I1348:K1348))))</f>
        <v>0</v>
      </c>
      <c r="M1348" s="31">
        <f>IF($I1308="n/a",0,IF(M$4&lt;=$C1348,0,IF(SUM($C1348,$I1308)&gt;M$4,$AF1322/$I1308,$AF1322-SUM($I1348:L1348))))</f>
        <v>0</v>
      </c>
      <c r="N1348" s="31">
        <f>IF($I1308="n/a",0,IF(N$4&lt;=$C1348,0,IF(SUM($C1348,$I1308)&gt;N$4,$AF1322/$I1308,$AF1322-SUM($I1348:M1348))))</f>
        <v>0</v>
      </c>
      <c r="O1348" s="31">
        <f>IF($I1308="n/a",0,IF(O$4&lt;=$C1348,0,IF(SUM($C1348,$I1308)&gt;O$4,$AF1322/$I1308,$AF1322-SUM($I1348:N1348))))</f>
        <v>0</v>
      </c>
      <c r="P1348" s="31">
        <f>IF($I1308="n/a",0,IF(P$4&lt;=$C1348,0,IF(SUM($C1348,$I1308)&gt;P$4,$AF1322/$I1308,$AF1322-SUM($I1348:O1348))))</f>
        <v>0</v>
      </c>
      <c r="Q1348" s="31">
        <f>IF($I1308="n/a",0,IF(Q$4&lt;=$C1348,0,IF(SUM($C1348,$I1308)&gt;Q$4,$AF1322/$I1308,$AF1322-SUM($I1348:P1348))))</f>
        <v>0</v>
      </c>
      <c r="R1348" s="31">
        <f>IF($I1308="n/a",0,IF(R$4&lt;=$C1348,0,IF(SUM($C1348,$I1308)&gt;R$4,$AF1322/$I1308,$AF1322-SUM($I1348:Q1348))))</f>
        <v>0</v>
      </c>
      <c r="S1348" s="31">
        <f>IF($I1308="n/a",0,IF(S$4&lt;=$C1348,0,IF(SUM($C1348,$I1308)&gt;S$4,$AF1322/$I1308,$AF1322-SUM($I1348:R1348))))</f>
        <v>0</v>
      </c>
      <c r="T1348" s="31">
        <f>IF($I1308="n/a",0,IF(T$4&lt;=$C1348,0,IF(SUM($C1348,$I1308)&gt;T$4,$AF1322/$I1308,$AF1322-SUM($I1348:S1348))))</f>
        <v>0</v>
      </c>
      <c r="U1348" s="31">
        <f>IF($I1308="n/a",0,IF(U$4&lt;=$C1348,0,IF(SUM($C1348,$I1308)&gt;U$4,$AF1322/$I1308,$AF1322-SUM($I1348:T1348))))</f>
        <v>0</v>
      </c>
      <c r="V1348" s="31">
        <f>IF($I1308="n/a",0,IF(V$4&lt;=$C1348,0,IF(SUM($C1348,$I1308)&gt;V$4,$AF1322/$I1308,$AF1322-SUM($I1348:U1348))))</f>
        <v>0</v>
      </c>
      <c r="W1348" s="31">
        <f>IF($I1308="n/a",0,IF(W$4&lt;=$C1348,0,IF(SUM($C1348,$I1308)&gt;W$4,$AF1322/$I1308,$AF1322-SUM($I1348:V1348))))</f>
        <v>0</v>
      </c>
      <c r="X1348" s="31">
        <f>IF($I1308="n/a",0,IF(X$4&lt;=$C1348,0,IF(SUM($C1348,$I1308)&gt;X$4,$AF1322/$I1308,$AF1322-SUM($I1348:W1348))))</f>
        <v>0</v>
      </c>
      <c r="Y1348" s="31">
        <f>IF($I1308="n/a",0,IF(Y$4&lt;=$C1348,0,IF(SUM($C1348,$I1308)&gt;Y$4,$AF1322/$I1308,$AF1322-SUM($I1348:X1348))))</f>
        <v>0</v>
      </c>
      <c r="Z1348" s="31">
        <f>IF($I1308="n/a",0,IF(Z$4&lt;=$C1348,0,IF(SUM($C1348,$I1308)&gt;Z$4,$AF1322/$I1308,$AF1322-SUM($I1348:Y1348))))</f>
        <v>0</v>
      </c>
      <c r="AA1348" s="31">
        <f>IF($I1308="n/a",0,IF(AA$4&lt;=$C1348,0,IF(SUM($C1348,$I1308)&gt;AA$4,$AF1322/$I1308,$AF1322-SUM($I1348:Z1348))))</f>
        <v>0</v>
      </c>
      <c r="AB1348" s="31">
        <f>IF($I1308="n/a",0,IF(AB$4&lt;=$C1348,0,IF(SUM($C1348,$I1308)&gt;AB$4,$AF1322/$I1308,$AF1322-SUM($I1348:AA1348))))</f>
        <v>0</v>
      </c>
      <c r="AC1348" s="31">
        <f>IF($I1308="n/a",0,IF(AC$4&lt;=$C1348,0,IF(SUM($C1348,$I1308)&gt;AC$4,$AF1322/$I1308,$AF1322-SUM($I1348:AB1348))))</f>
        <v>0</v>
      </c>
      <c r="AD1348" s="31">
        <f>IF($I1308="n/a",0,IF(AD$4&lt;=$C1348,0,IF(SUM($C1348,$I1308)&gt;AD$4,$AF1322/$I1308,$AF1322-SUM($I1348:AC1348))))</f>
        <v>0</v>
      </c>
      <c r="AE1348" s="31">
        <f>IF($I1308="n/a",0,IF(AE$4&lt;=$C1348,0,IF(SUM($C1348,$I1308)&gt;AE$4,$AF1322/$I1308,$AF1322-SUM($I1348:AD1348))))</f>
        <v>0</v>
      </c>
      <c r="AF1348" s="31">
        <f>IF($I1308="n/a",0,IF(AF$4&lt;=$C1348,0,IF(SUM($C1348,$I1308)&gt;AF$4,$AF1322/$I1308,$AF1322-SUM($I1348:AE1348))))</f>
        <v>0</v>
      </c>
      <c r="AG1348" s="31">
        <f>IF($I1308="n/a",0,IF(AG$4&lt;=$C1348,0,IF(SUM($C1348,$I1308)&gt;AG$4,$AF1322/$I1308,$AF1322-SUM($I1348:AF1348))))</f>
        <v>0</v>
      </c>
      <c r="AH1348" s="31">
        <f>IF($I1308="n/a",0,IF(AH$4&lt;=$C1348,0,IF(SUM($C1348,$I1308)&gt;AH$4,$AF1322/$I1308,$AF1322-SUM($I1348:AG1348))))</f>
        <v>0</v>
      </c>
      <c r="AI1348" s="31">
        <f>IF($I1308="n/a",0,IF(AI$4&lt;=$C1348,0,IF(SUM($C1348,$I1308)&gt;AI$4,$AF1322/$I1308,$AF1322-SUM($I1348:AH1348))))</f>
        <v>0</v>
      </c>
      <c r="AJ1348" s="31">
        <f>IF($I1308="n/a",0,IF(AJ$4&lt;=$C1348,0,IF(SUM($C1348,$I1308)&gt;AJ$4,$AF1322/$I1308,$AF1322-SUM($I1348:AI1348))))</f>
        <v>0</v>
      </c>
      <c r="AK1348" s="31">
        <f>IF($I1308="n/a",0,IF(AK$4&lt;=$C1348,0,IF(SUM($C1348,$I1308)&gt;AK$4,$AF1322/$I1308,$AF1322-SUM($I1348:AJ1348))))</f>
        <v>0</v>
      </c>
      <c r="AL1348" s="31">
        <f>IF($I1308="n/a",0,IF(AL$4&lt;=$C1348,0,IF(SUM($C1348,$I1308)&gt;AL$4,$AF1322/$I1308,$AF1322-SUM($I1348:AK1348))))</f>
        <v>0</v>
      </c>
      <c r="AM1348" s="31">
        <f>IF($I1308="n/a",0,IF(AM$4&lt;=$C1348,0,IF(SUM($C1348,$I1308)&gt;AM$4,$AF1322/$I1308,$AF1322-SUM($I1348:AL1348))))</f>
        <v>0</v>
      </c>
      <c r="AN1348" s="31">
        <f>IF($I1308="n/a",0,IF(AN$4&lt;=$C1348,0,IF(SUM($C1348,$I1308)&gt;AN$4,$AF1322/$I1308,$AF1322-SUM($I1348:AM1348))))</f>
        <v>0</v>
      </c>
      <c r="AO1348" s="31">
        <f>IF($I1308="n/a",0,IF(AO$4&lt;=$C1348,0,IF(SUM($C1348,$I1308)&gt;AO$4,$AF1322/$I1308,$AF1322-SUM($I1348:AN1348))))</f>
        <v>0</v>
      </c>
      <c r="AP1348" s="31">
        <f>IF($I1308="n/a",0,IF(AP$4&lt;=$C1348,0,IF(SUM($C1348,$I1308)&gt;AP$4,$AF1322/$I1308,$AF1322-SUM($I1348:AO1348))))</f>
        <v>0</v>
      </c>
      <c r="AQ1348" s="31">
        <f>IF($I1308="n/a",0,IF(AQ$4&lt;=$C1348,0,IF(SUM($C1348,$I1308)&gt;AQ$4,$AF1322/$I1308,$AF1322-SUM($I1348:AP1348))))</f>
        <v>0</v>
      </c>
      <c r="AR1348" s="31">
        <f>IF($I1308="n/a",0,IF(AR$4&lt;=$C1348,0,IF(SUM($C1348,$I1308)&gt;AR$4,$AF1322/$I1308,$AF1322-SUM($I1348:AQ1348))))</f>
        <v>0</v>
      </c>
      <c r="AS1348" s="31">
        <f>IF($I1308="n/a",0,IF(AS$4&lt;=$C1348,0,IF(SUM($C1348,$I1308)&gt;AS$4,$AF1322/$I1308,$AF1322-SUM($I1348:AR1348))))</f>
        <v>0</v>
      </c>
      <c r="AT1348" s="31">
        <f>IF($I1308="n/a",0,IF(AT$4&lt;=$C1348,0,IF(SUM($C1348,$I1308)&gt;AT$4,$AF1322/$I1308,$AF1322-SUM($I1348:AS1348))))</f>
        <v>0</v>
      </c>
      <c r="AU1348" s="31">
        <f>IF($I1308="n/a",0,IF(AU$4&lt;=$C1348,0,IF(SUM($C1348,$I1308)&gt;AU$4,$AF1322/$I1308,$AF1322-SUM($I1348:AT1348))))</f>
        <v>0</v>
      </c>
      <c r="AV1348" s="31">
        <f>IF($I1308="n/a",0,IF(AV$4&lt;=$C1348,0,IF(SUM($C1348,$I1308)&gt;AV$4,$AF1322/$I1308,$AF1322-SUM($I1348:AU1348))))</f>
        <v>0</v>
      </c>
      <c r="AW1348" s="31">
        <f>IF($I1308="n/a",0,IF(AW$4&lt;=$C1348,0,IF(SUM($C1348,$I1308)&gt;AW$4,$AF1322/$I1308,$AF1322-SUM($I1348:AV1348))))</f>
        <v>0</v>
      </c>
      <c r="AX1348" s="31">
        <f>IF($I1308="n/a",0,IF(AX$4&lt;=$C1348,0,IF(SUM($C1348,$I1308)&gt;AX$4,$AF1322/$I1308,$AF1322-SUM($I1348:AW1348))))</f>
        <v>0</v>
      </c>
      <c r="AY1348" s="31">
        <f>IF($I1308="n/a",0,IF(AY$4&lt;=$C1348,0,IF(SUM($C1348,$I1308)&gt;AY$4,$AF1322/$I1308,$AF1322-SUM($I1348:AX1348))))</f>
        <v>0</v>
      </c>
      <c r="AZ1348" s="31">
        <f>IF($I1308="n/a",0,IF(AZ$4&lt;=$C1348,0,IF(SUM($C1348,$I1308)&gt;AZ$4,$AF1322/$I1308,$AF1322-SUM($I1348:AY1348))))</f>
        <v>0</v>
      </c>
      <c r="BA1348" s="31">
        <f>IF($I1308="n/a",0,IF(BA$4&lt;=$C1348,0,IF(SUM($C1348,$I1308)&gt;BA$4,$AF1322/$I1308,$AF1322-SUM($I1348:AZ1348))))</f>
        <v>0</v>
      </c>
      <c r="BB1348" s="31">
        <f>IF($I1308="n/a",0,IF(BB$4&lt;=$C1348,0,IF(SUM($C1348,$I1308)&gt;BB$4,$AF1322/$I1308,$AF1322-SUM($I1348:BA1348))))</f>
        <v>0</v>
      </c>
      <c r="BC1348" s="31">
        <f>IF($I1308="n/a",0,IF(BC$4&lt;=$C1348,0,IF(SUM($C1348,$I1308)&gt;BC$4,$AF1322/$I1308,$AF1322-SUM($I1348:BB1348))))</f>
        <v>0</v>
      </c>
      <c r="BD1348" s="31">
        <f>IF($I1308="n/a",0,IF(BD$4&lt;=$C1348,0,IF(SUM($C1348,$I1308)&gt;BD$4,$AF1322/$I1308,$AF1322-SUM($I1348:BC1348))))</f>
        <v>0</v>
      </c>
      <c r="BE1348" s="31">
        <f>IF($I1308="n/a",0,IF(BE$4&lt;=$C1348,0,IF(SUM($C1348,$I1308)&gt;BE$4,$AF1322/$I1308,$AF1322-SUM($I1348:BD1348))))</f>
        <v>0</v>
      </c>
      <c r="BF1348" s="31">
        <f>IF($I1308="n/a",0,IF(BF$4&lt;=$C1348,0,IF(SUM($C1348,$I1308)&gt;BF$4,$AF1322/$I1308,$AF1322-SUM($I1348:BE1348))))</f>
        <v>0</v>
      </c>
      <c r="BG1348" s="31">
        <f>IF($I1308="n/a",0,IF(BG$4&lt;=$C1348,0,IF(SUM($C1348,$I1308)&gt;BG$4,$AF1322/$I1308,$AF1322-SUM($I1348:BF1348))))</f>
        <v>0</v>
      </c>
      <c r="BH1348" s="31">
        <f>IF($I1308="n/a",0,IF(BH$4&lt;=$C1348,0,IF(SUM($C1348,$I1308)&gt;BH$4,$AF1322/$I1308,$AF1322-SUM($I1348:BG1348))))</f>
        <v>0</v>
      </c>
      <c r="BI1348" s="31">
        <f>IF($I1308="n/a",0,IF(BI$4&lt;=$C1348,0,IF(SUM($C1348,$I1308)&gt;BI$4,$AF1322/$I1308,$AF1322-SUM($I1348:BH1348))))</f>
        <v>0</v>
      </c>
      <c r="BJ1348" s="31">
        <f>IF($I1308="n/a",0,IF(BJ$4&lt;=$C1348,0,IF(SUM($C1348,$I1308)&gt;BJ$4,$AF1322/$I1308,$AF1322-SUM($I1348:BI1348))))</f>
        <v>0</v>
      </c>
      <c r="BK1348" s="31">
        <f>IF($I1308="n/a",0,IF(BK$4&lt;=$C1348,0,IF(SUM($C1348,$I1308)&gt;BK$4,$AF1322/$I1308,$AF1322-SUM($I1348:BJ1348))))</f>
        <v>0</v>
      </c>
      <c r="BL1348" s="31">
        <f>IF($I1308="n/a",0,IF(BL$4&lt;=$C1348,0,IF(SUM($C1348,$I1308)&gt;BL$4,$AF1322/$I1308,$AF1322-SUM($I1348:BK1348))))</f>
        <v>0</v>
      </c>
      <c r="BM1348" s="31">
        <f>IF($I1308="n/a",0,IF(BM$4&lt;=$C1348,0,IF(SUM($C1348,$I1308)&gt;BM$4,$AF1322/$I1308,$AF1322-SUM($I1348:BL1348))))</f>
        <v>0</v>
      </c>
      <c r="BN1348" s="31">
        <f>IF($I1308="n/a",0,IF(BN$4&lt;=$C1348,0,IF(SUM($C1348,$I1308)&gt;BN$4,$AF1322/$I1308,$AF1322-SUM($I1348:BM1348))))</f>
        <v>0</v>
      </c>
      <c r="BO1348" s="31">
        <f>IF($I1308="n/a",0,IF(BO$4&lt;=$C1348,0,IF(SUM($C1348,$I1308)&gt;BO$4,$AF1322/$I1308,$AF1322-SUM($I1348:BN1348))))</f>
        <v>0</v>
      </c>
      <c r="BP1348" s="31">
        <f>IF($I1308="n/a",0,IF(BP$4&lt;=$C1348,0,IF(SUM($C1348,$I1308)&gt;BP$4,$AF1322/$I1308,$AF1322-SUM($I1348:BO1348))))</f>
        <v>0</v>
      </c>
      <c r="BQ1348" s="31">
        <f>IF($I1308="n/a",0,IF(BQ$4&lt;=$C1348,0,IF(SUM($C1348,$I1308)&gt;BQ$4,$AF1322/$I1308,$AF1322-SUM($I1348:BP1348))))</f>
        <v>0</v>
      </c>
      <c r="BR1348" s="31">
        <f>IF($I1308="n/a",0,IF(BR$4&lt;=$C1348,0,IF(SUM($C1348,$I1308)&gt;BR$4,$AF1322/$I1308,$AF1322-SUM($I1348:BQ1348))))</f>
        <v>0</v>
      </c>
      <c r="BS1348" s="31">
        <f>IF($I1308="n/a",0,IF(BS$4&lt;=$C1348,0,IF(SUM($C1348,$I1308)&gt;BS$4,$AF1322/$I1308,$AF1322-SUM($I1348:BR1348))))</f>
        <v>0</v>
      </c>
      <c r="BT1348" s="31">
        <f>IF($I1308="n/a",0,IF(BT$4&lt;=$C1348,0,IF(SUM($C1348,$I1308)&gt;BT$4,$AF1322/$I1308,$AF1322-SUM($I1348:BS1348))))</f>
        <v>0</v>
      </c>
      <c r="BU1348" s="31">
        <f>IF($I1308="n/a",0,IF(BU$4&lt;=$C1348,0,IF(SUM($C1348,$I1308)&gt;BU$4,$AF1322/$I1308,$AF1322-SUM($I1348:BT1348))))</f>
        <v>0</v>
      </c>
      <c r="BV1348" s="31">
        <f>IF($I1308="n/a",0,IF(BV$4&lt;=$C1348,0,IF(SUM($C1348,$I1308)&gt;BV$4,$AF1322/$I1308,$AF1322-SUM($I1348:BU1348))))</f>
        <v>0</v>
      </c>
      <c r="BW1348" s="31">
        <f>IF($I1308="n/a",0,IF(BW$4&lt;=$C1348,0,IF(SUM($C1348,$I1308)&gt;BW$4,$AF1322/$I1308,$AF1322-SUM($I1348:BV1348))))</f>
        <v>0</v>
      </c>
      <c r="BX1348" s="31">
        <f>IF($I1308="n/a",0,IF(BX$4&lt;=$C1348,0,IF(SUM($C1348,$I1308)&gt;BX$4,$AF1322/$I1308,$AF1322-SUM($I1348:BW1348))))</f>
        <v>0</v>
      </c>
      <c r="BY1348" s="31">
        <f>IF($I1308="n/a",0,IF(BY$4&lt;=$C1348,0,IF(SUM($C1348,$I1308)&gt;BY$4,$AF1322/$I1308,$AF1322-SUM($I1348:BX1348))))</f>
        <v>0</v>
      </c>
      <c r="BZ1348" s="31">
        <f>IF($I1308="n/a",0,IF(BZ$4&lt;=$C1348,0,IF(SUM($C1348,$I1308)&gt;BZ$4,$AF1322/$I1308,$AF1322-SUM($I1348:BY1348))))</f>
        <v>0</v>
      </c>
      <c r="CA1348" s="31">
        <f>IF($I1308="n/a",0,IF(CA$4&lt;=$C1348,0,IF(SUM($C1348,$I1308)&gt;CA$4,$AF1322/$I1308,$AF1322-SUM($I1348:BZ1348))))</f>
        <v>0</v>
      </c>
      <c r="CB1348" s="31">
        <f>IF($I1308="n/a",0,IF(CB$4&lt;=$C1348,0,IF(SUM($C1348,$I1308)&gt;CB$4,$AF1322/$I1308,$AF1322-SUM($I1348:CA1348))))</f>
        <v>0</v>
      </c>
      <c r="CC1348" s="31">
        <f>IF($I1308="n/a",0,IF(CC$4&lt;=$C1348,0,IF(SUM($C1348,$I1308)&gt;CC$4,$AF1322/$I1308,$AF1322-SUM($I1348:CB1348))))</f>
        <v>0</v>
      </c>
      <c r="CD1348" s="31">
        <f>IF($I1308="n/a",0,IF(CD$4&lt;=$C1348,0,IF(SUM($C1348,$I1308)&gt;CD$4,$AF1322/$I1308,$AF1322-SUM($I1348:CC1348))))</f>
        <v>0</v>
      </c>
      <c r="CE1348" s="31">
        <f>IF($I1308="n/a",0,IF(CE$4&lt;=$C1348,0,IF(SUM($C1348,$I1308)&gt;CE$4,$AF1322/$I1308,$AF1322-SUM($I1348:CD1348))))</f>
        <v>0</v>
      </c>
      <c r="CF1348" s="31">
        <f>IF($I1308="n/a",0,IF(CF$4&lt;=$C1348,0,IF(SUM($C1348,$I1308)&gt;CF$4,$AF1322/$I1308,$AF1322-SUM($I1348:CE1348))))</f>
        <v>0</v>
      </c>
    </row>
    <row r="1349" spans="1:84" s="153" customFormat="1" ht="12.75" customHeight="1">
      <c r="A1349"/>
      <c r="C1349" s="197">
        <v>2039</v>
      </c>
      <c r="D1349" s="21" t="s">
        <v>68</v>
      </c>
      <c r="E1349" s="21" t="s">
        <v>185</v>
      </c>
      <c r="I1349" s="31"/>
      <c r="J1349" s="31">
        <f>IF($I1308="n/a",0,IF(J$4&lt;=$C1349,0,IF(SUM($C1349,$I1308)&gt;J$4,$AG1322/$I1308,$AG1322-SUM($I1349:I1349))))</f>
        <v>0</v>
      </c>
      <c r="K1349" s="31">
        <f>IF($I1308="n/a",0,IF(K$4&lt;=$C1349,0,IF(SUM($C1349,$I1308)&gt;K$4,$AG1322/$I1308,$AG1322-SUM($I1349:J1349))))</f>
        <v>0</v>
      </c>
      <c r="L1349" s="31">
        <f>IF($I1308="n/a",0,IF(L$4&lt;=$C1349,0,IF(SUM($C1349,$I1308)&gt;L$4,$AG1322/$I1308,$AG1322-SUM($I1349:K1349))))</f>
        <v>0</v>
      </c>
      <c r="M1349" s="31">
        <f>IF($I1308="n/a",0,IF(M$4&lt;=$C1349,0,IF(SUM($C1349,$I1308)&gt;M$4,$AG1322/$I1308,$AG1322-SUM($I1349:L1349))))</f>
        <v>0</v>
      </c>
      <c r="N1349" s="31">
        <f>IF($I1308="n/a",0,IF(N$4&lt;=$C1349,0,IF(SUM($C1349,$I1308)&gt;N$4,$AG1322/$I1308,$AG1322-SUM($I1349:M1349))))</f>
        <v>0</v>
      </c>
      <c r="O1349" s="31">
        <f>IF($I1308="n/a",0,IF(O$4&lt;=$C1349,0,IF(SUM($C1349,$I1308)&gt;O$4,$AG1322/$I1308,$AG1322-SUM($I1349:N1349))))</f>
        <v>0</v>
      </c>
      <c r="P1349" s="31">
        <f>IF($I1308="n/a",0,IF(P$4&lt;=$C1349,0,IF(SUM($C1349,$I1308)&gt;P$4,$AG1322/$I1308,$AG1322-SUM($I1349:O1349))))</f>
        <v>0</v>
      </c>
      <c r="Q1349" s="31">
        <f>IF($I1308="n/a",0,IF(Q$4&lt;=$C1349,0,IF(SUM($C1349,$I1308)&gt;Q$4,$AG1322/$I1308,$AG1322-SUM($I1349:P1349))))</f>
        <v>0</v>
      </c>
      <c r="R1349" s="31">
        <f>IF($I1308="n/a",0,IF(R$4&lt;=$C1349,0,IF(SUM($C1349,$I1308)&gt;R$4,$AG1322/$I1308,$AG1322-SUM($I1349:Q1349))))</f>
        <v>0</v>
      </c>
      <c r="S1349" s="31">
        <f>IF($I1308="n/a",0,IF(S$4&lt;=$C1349,0,IF(SUM($C1349,$I1308)&gt;S$4,$AG1322/$I1308,$AG1322-SUM($I1349:R1349))))</f>
        <v>0</v>
      </c>
      <c r="T1349" s="31">
        <f>IF($I1308="n/a",0,IF(T$4&lt;=$C1349,0,IF(SUM($C1349,$I1308)&gt;T$4,$AG1322/$I1308,$AG1322-SUM($I1349:S1349))))</f>
        <v>0</v>
      </c>
      <c r="U1349" s="31">
        <f>IF($I1308="n/a",0,IF(U$4&lt;=$C1349,0,IF(SUM($C1349,$I1308)&gt;U$4,$AG1322/$I1308,$AG1322-SUM($I1349:T1349))))</f>
        <v>0</v>
      </c>
      <c r="V1349" s="31">
        <f>IF($I1308="n/a",0,IF(V$4&lt;=$C1349,0,IF(SUM($C1349,$I1308)&gt;V$4,$AG1322/$I1308,$AG1322-SUM($I1349:U1349))))</f>
        <v>0</v>
      </c>
      <c r="W1349" s="31">
        <f>IF($I1308="n/a",0,IF(W$4&lt;=$C1349,0,IF(SUM($C1349,$I1308)&gt;W$4,$AG1322/$I1308,$AG1322-SUM($I1349:V1349))))</f>
        <v>0</v>
      </c>
      <c r="X1349" s="31">
        <f>IF($I1308="n/a",0,IF(X$4&lt;=$C1349,0,IF(SUM($C1349,$I1308)&gt;X$4,$AG1322/$I1308,$AG1322-SUM($I1349:W1349))))</f>
        <v>0</v>
      </c>
      <c r="Y1349" s="31">
        <f>IF($I1308="n/a",0,IF(Y$4&lt;=$C1349,0,IF(SUM($C1349,$I1308)&gt;Y$4,$AG1322/$I1308,$AG1322-SUM($I1349:X1349))))</f>
        <v>0</v>
      </c>
      <c r="Z1349" s="31">
        <f>IF($I1308="n/a",0,IF(Z$4&lt;=$C1349,0,IF(SUM($C1349,$I1308)&gt;Z$4,$AG1322/$I1308,$AG1322-SUM($I1349:Y1349))))</f>
        <v>0</v>
      </c>
      <c r="AA1349" s="31">
        <f>IF($I1308="n/a",0,IF(AA$4&lt;=$C1349,0,IF(SUM($C1349,$I1308)&gt;AA$4,$AG1322/$I1308,$AG1322-SUM($I1349:Z1349))))</f>
        <v>0</v>
      </c>
      <c r="AB1349" s="31">
        <f>IF($I1308="n/a",0,IF(AB$4&lt;=$C1349,0,IF(SUM($C1349,$I1308)&gt;AB$4,$AG1322/$I1308,$AG1322-SUM($I1349:AA1349))))</f>
        <v>0</v>
      </c>
      <c r="AC1349" s="31">
        <f>IF($I1308="n/a",0,IF(AC$4&lt;=$C1349,0,IF(SUM($C1349,$I1308)&gt;AC$4,$AG1322/$I1308,$AG1322-SUM($I1349:AB1349))))</f>
        <v>0</v>
      </c>
      <c r="AD1349" s="31">
        <f>IF($I1308="n/a",0,IF(AD$4&lt;=$C1349,0,IF(SUM($C1349,$I1308)&gt;AD$4,$AG1322/$I1308,$AG1322-SUM($I1349:AC1349))))</f>
        <v>0</v>
      </c>
      <c r="AE1349" s="31">
        <f>IF($I1308="n/a",0,IF(AE$4&lt;=$C1349,0,IF(SUM($C1349,$I1308)&gt;AE$4,$AG1322/$I1308,$AG1322-SUM($I1349:AD1349))))</f>
        <v>0</v>
      </c>
      <c r="AF1349" s="31">
        <f>IF($I1308="n/a",0,IF(AF$4&lt;=$C1349,0,IF(SUM($C1349,$I1308)&gt;AF$4,$AG1322/$I1308,$AG1322-SUM($I1349:AE1349))))</f>
        <v>0</v>
      </c>
      <c r="AG1349" s="31">
        <f>IF($I1308="n/a",0,IF(AG$4&lt;=$C1349,0,IF(SUM($C1349,$I1308)&gt;AG$4,$AG1322/$I1308,$AG1322-SUM($I1349:AF1349))))</f>
        <v>0</v>
      </c>
      <c r="AH1349" s="31">
        <f>IF($I1308="n/a",0,IF(AH$4&lt;=$C1349,0,IF(SUM($C1349,$I1308)&gt;AH$4,$AG1322/$I1308,$AG1322-SUM($I1349:AG1349))))</f>
        <v>0</v>
      </c>
      <c r="AI1349" s="31">
        <f>IF($I1308="n/a",0,IF(AI$4&lt;=$C1349,0,IF(SUM($C1349,$I1308)&gt;AI$4,$AG1322/$I1308,$AG1322-SUM($I1349:AH1349))))</f>
        <v>0</v>
      </c>
      <c r="AJ1349" s="31">
        <f>IF($I1308="n/a",0,IF(AJ$4&lt;=$C1349,0,IF(SUM($C1349,$I1308)&gt;AJ$4,$AG1322/$I1308,$AG1322-SUM($I1349:AI1349))))</f>
        <v>0</v>
      </c>
      <c r="AK1349" s="31">
        <f>IF($I1308="n/a",0,IF(AK$4&lt;=$C1349,0,IF(SUM($C1349,$I1308)&gt;AK$4,$AG1322/$I1308,$AG1322-SUM($I1349:AJ1349))))</f>
        <v>0</v>
      </c>
      <c r="AL1349" s="31">
        <f>IF($I1308="n/a",0,IF(AL$4&lt;=$C1349,0,IF(SUM($C1349,$I1308)&gt;AL$4,$AG1322/$I1308,$AG1322-SUM($I1349:AK1349))))</f>
        <v>0</v>
      </c>
      <c r="AM1349" s="31">
        <f>IF($I1308="n/a",0,IF(AM$4&lt;=$C1349,0,IF(SUM($C1349,$I1308)&gt;AM$4,$AG1322/$I1308,$AG1322-SUM($I1349:AL1349))))</f>
        <v>0</v>
      </c>
      <c r="AN1349" s="31">
        <f>IF($I1308="n/a",0,IF(AN$4&lt;=$C1349,0,IF(SUM($C1349,$I1308)&gt;AN$4,$AG1322/$I1308,$AG1322-SUM($I1349:AM1349))))</f>
        <v>0</v>
      </c>
      <c r="AO1349" s="31">
        <f>IF($I1308="n/a",0,IF(AO$4&lt;=$C1349,0,IF(SUM($C1349,$I1308)&gt;AO$4,$AG1322/$I1308,$AG1322-SUM($I1349:AN1349))))</f>
        <v>0</v>
      </c>
      <c r="AP1349" s="31">
        <f>IF($I1308="n/a",0,IF(AP$4&lt;=$C1349,0,IF(SUM($C1349,$I1308)&gt;AP$4,$AG1322/$I1308,$AG1322-SUM($I1349:AO1349))))</f>
        <v>0</v>
      </c>
      <c r="AQ1349" s="31">
        <f>IF($I1308="n/a",0,IF(AQ$4&lt;=$C1349,0,IF(SUM($C1349,$I1308)&gt;AQ$4,$AG1322/$I1308,$AG1322-SUM($I1349:AP1349))))</f>
        <v>0</v>
      </c>
      <c r="AR1349" s="31">
        <f>IF($I1308="n/a",0,IF(AR$4&lt;=$C1349,0,IF(SUM($C1349,$I1308)&gt;AR$4,$AG1322/$I1308,$AG1322-SUM($I1349:AQ1349))))</f>
        <v>0</v>
      </c>
      <c r="AS1349" s="31">
        <f>IF($I1308="n/a",0,IF(AS$4&lt;=$C1349,0,IF(SUM($C1349,$I1308)&gt;AS$4,$AG1322/$I1308,$AG1322-SUM($I1349:AR1349))))</f>
        <v>0</v>
      </c>
      <c r="AT1349" s="31">
        <f>IF($I1308="n/a",0,IF(AT$4&lt;=$C1349,0,IF(SUM($C1349,$I1308)&gt;AT$4,$AG1322/$I1308,$AG1322-SUM($I1349:AS1349))))</f>
        <v>0</v>
      </c>
      <c r="AU1349" s="31">
        <f>IF($I1308="n/a",0,IF(AU$4&lt;=$C1349,0,IF(SUM($C1349,$I1308)&gt;AU$4,$AG1322/$I1308,$AG1322-SUM($I1349:AT1349))))</f>
        <v>0</v>
      </c>
      <c r="AV1349" s="31">
        <f>IF($I1308="n/a",0,IF(AV$4&lt;=$C1349,0,IF(SUM($C1349,$I1308)&gt;AV$4,$AG1322/$I1308,$AG1322-SUM($I1349:AU1349))))</f>
        <v>0</v>
      </c>
      <c r="AW1349" s="31">
        <f>IF($I1308="n/a",0,IF(AW$4&lt;=$C1349,0,IF(SUM($C1349,$I1308)&gt;AW$4,$AG1322/$I1308,$AG1322-SUM($I1349:AV1349))))</f>
        <v>0</v>
      </c>
      <c r="AX1349" s="31">
        <f>IF($I1308="n/a",0,IF(AX$4&lt;=$C1349,0,IF(SUM($C1349,$I1308)&gt;AX$4,$AG1322/$I1308,$AG1322-SUM($I1349:AW1349))))</f>
        <v>0</v>
      </c>
      <c r="AY1349" s="31">
        <f>IF($I1308="n/a",0,IF(AY$4&lt;=$C1349,0,IF(SUM($C1349,$I1308)&gt;AY$4,$AG1322/$I1308,$AG1322-SUM($I1349:AX1349))))</f>
        <v>0</v>
      </c>
      <c r="AZ1349" s="31">
        <f>IF($I1308="n/a",0,IF(AZ$4&lt;=$C1349,0,IF(SUM($C1349,$I1308)&gt;AZ$4,$AG1322/$I1308,$AG1322-SUM($I1349:AY1349))))</f>
        <v>0</v>
      </c>
      <c r="BA1349" s="31">
        <f>IF($I1308="n/a",0,IF(BA$4&lt;=$C1349,0,IF(SUM($C1349,$I1308)&gt;BA$4,$AG1322/$I1308,$AG1322-SUM($I1349:AZ1349))))</f>
        <v>0</v>
      </c>
      <c r="BB1349" s="31">
        <f>IF($I1308="n/a",0,IF(BB$4&lt;=$C1349,0,IF(SUM($C1349,$I1308)&gt;BB$4,$AG1322/$I1308,$AG1322-SUM($I1349:BA1349))))</f>
        <v>0</v>
      </c>
      <c r="BC1349" s="31">
        <f>IF($I1308="n/a",0,IF(BC$4&lt;=$C1349,0,IF(SUM($C1349,$I1308)&gt;BC$4,$AG1322/$I1308,$AG1322-SUM($I1349:BB1349))))</f>
        <v>0</v>
      </c>
      <c r="BD1349" s="31">
        <f>IF($I1308="n/a",0,IF(BD$4&lt;=$C1349,0,IF(SUM($C1349,$I1308)&gt;BD$4,$AG1322/$I1308,$AG1322-SUM($I1349:BC1349))))</f>
        <v>0</v>
      </c>
      <c r="BE1349" s="31">
        <f>IF($I1308="n/a",0,IF(BE$4&lt;=$C1349,0,IF(SUM($C1349,$I1308)&gt;BE$4,$AG1322/$I1308,$AG1322-SUM($I1349:BD1349))))</f>
        <v>0</v>
      </c>
      <c r="BF1349" s="31">
        <f>IF($I1308="n/a",0,IF(BF$4&lt;=$C1349,0,IF(SUM($C1349,$I1308)&gt;BF$4,$AG1322/$I1308,$AG1322-SUM($I1349:BE1349))))</f>
        <v>0</v>
      </c>
      <c r="BG1349" s="31">
        <f>IF($I1308="n/a",0,IF(BG$4&lt;=$C1349,0,IF(SUM($C1349,$I1308)&gt;BG$4,$AG1322/$I1308,$AG1322-SUM($I1349:BF1349))))</f>
        <v>0</v>
      </c>
      <c r="BH1349" s="31">
        <f>IF($I1308="n/a",0,IF(BH$4&lt;=$C1349,0,IF(SUM($C1349,$I1308)&gt;BH$4,$AG1322/$I1308,$AG1322-SUM($I1349:BG1349))))</f>
        <v>0</v>
      </c>
      <c r="BI1349" s="31">
        <f>IF($I1308="n/a",0,IF(BI$4&lt;=$C1349,0,IF(SUM($C1349,$I1308)&gt;BI$4,$AG1322/$I1308,$AG1322-SUM($I1349:BH1349))))</f>
        <v>0</v>
      </c>
      <c r="BJ1349" s="31">
        <f>IF($I1308="n/a",0,IF(BJ$4&lt;=$C1349,0,IF(SUM($C1349,$I1308)&gt;BJ$4,$AG1322/$I1308,$AG1322-SUM($I1349:BI1349))))</f>
        <v>0</v>
      </c>
      <c r="BK1349" s="31">
        <f>IF($I1308="n/a",0,IF(BK$4&lt;=$C1349,0,IF(SUM($C1349,$I1308)&gt;BK$4,$AG1322/$I1308,$AG1322-SUM($I1349:BJ1349))))</f>
        <v>0</v>
      </c>
      <c r="BL1349" s="31">
        <f>IF($I1308="n/a",0,IF(BL$4&lt;=$C1349,0,IF(SUM($C1349,$I1308)&gt;BL$4,$AG1322/$I1308,$AG1322-SUM($I1349:BK1349))))</f>
        <v>0</v>
      </c>
      <c r="BM1349" s="31">
        <f>IF($I1308="n/a",0,IF(BM$4&lt;=$C1349,0,IF(SUM($C1349,$I1308)&gt;BM$4,$AG1322/$I1308,$AG1322-SUM($I1349:BL1349))))</f>
        <v>0</v>
      </c>
      <c r="BN1349" s="31">
        <f>IF($I1308="n/a",0,IF(BN$4&lt;=$C1349,0,IF(SUM($C1349,$I1308)&gt;BN$4,$AG1322/$I1308,$AG1322-SUM($I1349:BM1349))))</f>
        <v>0</v>
      </c>
      <c r="BO1349" s="31">
        <f>IF($I1308="n/a",0,IF(BO$4&lt;=$C1349,0,IF(SUM($C1349,$I1308)&gt;BO$4,$AG1322/$I1308,$AG1322-SUM($I1349:BN1349))))</f>
        <v>0</v>
      </c>
      <c r="BP1349" s="31">
        <f>IF($I1308="n/a",0,IF(BP$4&lt;=$C1349,0,IF(SUM($C1349,$I1308)&gt;BP$4,$AG1322/$I1308,$AG1322-SUM($I1349:BO1349))))</f>
        <v>0</v>
      </c>
      <c r="BQ1349" s="31">
        <f>IF($I1308="n/a",0,IF(BQ$4&lt;=$C1349,0,IF(SUM($C1349,$I1308)&gt;BQ$4,$AG1322/$I1308,$AG1322-SUM($I1349:BP1349))))</f>
        <v>0</v>
      </c>
      <c r="BR1349" s="31">
        <f>IF($I1308="n/a",0,IF(BR$4&lt;=$C1349,0,IF(SUM($C1349,$I1308)&gt;BR$4,$AG1322/$I1308,$AG1322-SUM($I1349:BQ1349))))</f>
        <v>0</v>
      </c>
      <c r="BS1349" s="31">
        <f>IF($I1308="n/a",0,IF(BS$4&lt;=$C1349,0,IF(SUM($C1349,$I1308)&gt;BS$4,$AG1322/$I1308,$AG1322-SUM($I1349:BR1349))))</f>
        <v>0</v>
      </c>
      <c r="BT1349" s="31">
        <f>IF($I1308="n/a",0,IF(BT$4&lt;=$C1349,0,IF(SUM($C1349,$I1308)&gt;BT$4,$AG1322/$I1308,$AG1322-SUM($I1349:BS1349))))</f>
        <v>0</v>
      </c>
      <c r="BU1349" s="31">
        <f>IF($I1308="n/a",0,IF(BU$4&lt;=$C1349,0,IF(SUM($C1349,$I1308)&gt;BU$4,$AG1322/$I1308,$AG1322-SUM($I1349:BT1349))))</f>
        <v>0</v>
      </c>
      <c r="BV1349" s="31">
        <f>IF($I1308="n/a",0,IF(BV$4&lt;=$C1349,0,IF(SUM($C1349,$I1308)&gt;BV$4,$AG1322/$I1308,$AG1322-SUM($I1349:BU1349))))</f>
        <v>0</v>
      </c>
      <c r="BW1349" s="31">
        <f>IF($I1308="n/a",0,IF(BW$4&lt;=$C1349,0,IF(SUM($C1349,$I1308)&gt;BW$4,$AG1322/$I1308,$AG1322-SUM($I1349:BV1349))))</f>
        <v>0</v>
      </c>
      <c r="BX1349" s="31">
        <f>IF($I1308="n/a",0,IF(BX$4&lt;=$C1349,0,IF(SUM($C1349,$I1308)&gt;BX$4,$AG1322/$I1308,$AG1322-SUM($I1349:BW1349))))</f>
        <v>0</v>
      </c>
      <c r="BY1349" s="31">
        <f>IF($I1308="n/a",0,IF(BY$4&lt;=$C1349,0,IF(SUM($C1349,$I1308)&gt;BY$4,$AG1322/$I1308,$AG1322-SUM($I1349:BX1349))))</f>
        <v>0</v>
      </c>
      <c r="BZ1349" s="31">
        <f>IF($I1308="n/a",0,IF(BZ$4&lt;=$C1349,0,IF(SUM($C1349,$I1308)&gt;BZ$4,$AG1322/$I1308,$AG1322-SUM($I1349:BY1349))))</f>
        <v>0</v>
      </c>
      <c r="CA1349" s="31">
        <f>IF($I1308="n/a",0,IF(CA$4&lt;=$C1349,0,IF(SUM($C1349,$I1308)&gt;CA$4,$AG1322/$I1308,$AG1322-SUM($I1349:BZ1349))))</f>
        <v>0</v>
      </c>
      <c r="CB1349" s="31">
        <f>IF($I1308="n/a",0,IF(CB$4&lt;=$C1349,0,IF(SUM($C1349,$I1308)&gt;CB$4,$AG1322/$I1308,$AG1322-SUM($I1349:CA1349))))</f>
        <v>0</v>
      </c>
      <c r="CC1349" s="31">
        <f>IF($I1308="n/a",0,IF(CC$4&lt;=$C1349,0,IF(SUM($C1349,$I1308)&gt;CC$4,$AG1322/$I1308,$AG1322-SUM($I1349:CB1349))))</f>
        <v>0</v>
      </c>
      <c r="CD1349" s="31">
        <f>IF($I1308="n/a",0,IF(CD$4&lt;=$C1349,0,IF(SUM($C1349,$I1308)&gt;CD$4,$AG1322/$I1308,$AG1322-SUM($I1349:CC1349))))</f>
        <v>0</v>
      </c>
      <c r="CE1349" s="31">
        <f>IF($I1308="n/a",0,IF(CE$4&lt;=$C1349,0,IF(SUM($C1349,$I1308)&gt;CE$4,$AG1322/$I1308,$AG1322-SUM($I1349:CD1349))))</f>
        <v>0</v>
      </c>
      <c r="CF1349" s="31">
        <f>IF($I1308="n/a",0,IF(CF$4&lt;=$C1349,0,IF(SUM($C1349,$I1308)&gt;CF$4,$AG1322/$I1308,$AG1322-SUM($I1349:CE1349))))</f>
        <v>0</v>
      </c>
    </row>
    <row r="1350" spans="1:84" s="153" customFormat="1" ht="12.75" customHeight="1">
      <c r="A1350"/>
      <c r="C1350" s="197">
        <v>2040</v>
      </c>
      <c r="D1350" s="21" t="s">
        <v>69</v>
      </c>
      <c r="E1350" s="21" t="s">
        <v>185</v>
      </c>
      <c r="I1350" s="31"/>
      <c r="J1350" s="31">
        <f>IF($I1308="n/a",0,IF(J$4&lt;=$C1350,0,IF(SUM($C1350,$I1308)&gt;J$4,$AH1322/$I1308,$AH1322-SUM($I1350:I1350))))</f>
        <v>0</v>
      </c>
      <c r="K1350" s="31">
        <f>IF($I1308="n/a",0,IF(K$4&lt;=$C1350,0,IF(SUM($C1350,$I1308)&gt;K$4,$AH1322/$I1308,$AH1322-SUM($I1350:J1350))))</f>
        <v>0</v>
      </c>
      <c r="L1350" s="31">
        <f>IF($I1308="n/a",0,IF(L$4&lt;=$C1350,0,IF(SUM($C1350,$I1308)&gt;L$4,$AH1322/$I1308,$AH1322-SUM($I1350:K1350))))</f>
        <v>0</v>
      </c>
      <c r="M1350" s="31">
        <f>IF($I1308="n/a",0,IF(M$4&lt;=$C1350,0,IF(SUM($C1350,$I1308)&gt;M$4,$AH1322/$I1308,$AH1322-SUM($I1350:L1350))))</f>
        <v>0</v>
      </c>
      <c r="N1350" s="31">
        <f>IF($I1308="n/a",0,IF(N$4&lt;=$C1350,0,IF(SUM($C1350,$I1308)&gt;N$4,$AH1322/$I1308,$AH1322-SUM($I1350:M1350))))</f>
        <v>0</v>
      </c>
      <c r="O1350" s="31">
        <f>IF($I1308="n/a",0,IF(O$4&lt;=$C1350,0,IF(SUM($C1350,$I1308)&gt;O$4,$AH1322/$I1308,$AH1322-SUM($I1350:N1350))))</f>
        <v>0</v>
      </c>
      <c r="P1350" s="31">
        <f>IF($I1308="n/a",0,IF(P$4&lt;=$C1350,0,IF(SUM($C1350,$I1308)&gt;P$4,$AH1322/$I1308,$AH1322-SUM($I1350:O1350))))</f>
        <v>0</v>
      </c>
      <c r="Q1350" s="31">
        <f>IF($I1308="n/a",0,IF(Q$4&lt;=$C1350,0,IF(SUM($C1350,$I1308)&gt;Q$4,$AH1322/$I1308,$AH1322-SUM($I1350:P1350))))</f>
        <v>0</v>
      </c>
      <c r="R1350" s="31">
        <f>IF($I1308="n/a",0,IF(R$4&lt;=$C1350,0,IF(SUM($C1350,$I1308)&gt;R$4,$AH1322/$I1308,$AH1322-SUM($I1350:Q1350))))</f>
        <v>0</v>
      </c>
      <c r="S1350" s="31">
        <f>IF($I1308="n/a",0,IF(S$4&lt;=$C1350,0,IF(SUM($C1350,$I1308)&gt;S$4,$AH1322/$I1308,$AH1322-SUM($I1350:R1350))))</f>
        <v>0</v>
      </c>
      <c r="T1350" s="31">
        <f>IF($I1308="n/a",0,IF(T$4&lt;=$C1350,0,IF(SUM($C1350,$I1308)&gt;T$4,$AH1322/$I1308,$AH1322-SUM($I1350:S1350))))</f>
        <v>0</v>
      </c>
      <c r="U1350" s="31">
        <f>IF($I1308="n/a",0,IF(U$4&lt;=$C1350,0,IF(SUM($C1350,$I1308)&gt;U$4,$AH1322/$I1308,$AH1322-SUM($I1350:T1350))))</f>
        <v>0</v>
      </c>
      <c r="V1350" s="31">
        <f>IF($I1308="n/a",0,IF(V$4&lt;=$C1350,0,IF(SUM($C1350,$I1308)&gt;V$4,$AH1322/$I1308,$AH1322-SUM($I1350:U1350))))</f>
        <v>0</v>
      </c>
      <c r="W1350" s="31">
        <f>IF($I1308="n/a",0,IF(W$4&lt;=$C1350,0,IF(SUM($C1350,$I1308)&gt;W$4,$AH1322/$I1308,$AH1322-SUM($I1350:V1350))))</f>
        <v>0</v>
      </c>
      <c r="X1350" s="31">
        <f>IF($I1308="n/a",0,IF(X$4&lt;=$C1350,0,IF(SUM($C1350,$I1308)&gt;X$4,$AH1322/$I1308,$AH1322-SUM($I1350:W1350))))</f>
        <v>0</v>
      </c>
      <c r="Y1350" s="31">
        <f>IF($I1308="n/a",0,IF(Y$4&lt;=$C1350,0,IF(SUM($C1350,$I1308)&gt;Y$4,$AH1322/$I1308,$AH1322-SUM($I1350:X1350))))</f>
        <v>0</v>
      </c>
      <c r="Z1350" s="31">
        <f>IF($I1308="n/a",0,IF(Z$4&lt;=$C1350,0,IF(SUM($C1350,$I1308)&gt;Z$4,$AH1322/$I1308,$AH1322-SUM($I1350:Y1350))))</f>
        <v>0</v>
      </c>
      <c r="AA1350" s="31">
        <f>IF($I1308="n/a",0,IF(AA$4&lt;=$C1350,0,IF(SUM($C1350,$I1308)&gt;AA$4,$AH1322/$I1308,$AH1322-SUM($I1350:Z1350))))</f>
        <v>0</v>
      </c>
      <c r="AB1350" s="31">
        <f>IF($I1308="n/a",0,IF(AB$4&lt;=$C1350,0,IF(SUM($C1350,$I1308)&gt;AB$4,$AH1322/$I1308,$AH1322-SUM($I1350:AA1350))))</f>
        <v>0</v>
      </c>
      <c r="AC1350" s="31">
        <f>IF($I1308="n/a",0,IF(AC$4&lt;=$C1350,0,IF(SUM($C1350,$I1308)&gt;AC$4,$AH1322/$I1308,$AH1322-SUM($I1350:AB1350))))</f>
        <v>0</v>
      </c>
      <c r="AD1350" s="31">
        <f>IF($I1308="n/a",0,IF(AD$4&lt;=$C1350,0,IF(SUM($C1350,$I1308)&gt;AD$4,$AH1322/$I1308,$AH1322-SUM($I1350:AC1350))))</f>
        <v>0</v>
      </c>
      <c r="AE1350" s="31">
        <f>IF($I1308="n/a",0,IF(AE$4&lt;=$C1350,0,IF(SUM($C1350,$I1308)&gt;AE$4,$AH1322/$I1308,$AH1322-SUM($I1350:AD1350))))</f>
        <v>0</v>
      </c>
      <c r="AF1350" s="31">
        <f>IF($I1308="n/a",0,IF(AF$4&lt;=$C1350,0,IF(SUM($C1350,$I1308)&gt;AF$4,$AH1322/$I1308,$AH1322-SUM($I1350:AE1350))))</f>
        <v>0</v>
      </c>
      <c r="AG1350" s="31">
        <f>IF($I1308="n/a",0,IF(AG$4&lt;=$C1350,0,IF(SUM($C1350,$I1308)&gt;AG$4,$AH1322/$I1308,$AH1322-SUM($I1350:AF1350))))</f>
        <v>0</v>
      </c>
      <c r="AH1350" s="31">
        <f>IF($I1308="n/a",0,IF(AH$4&lt;=$C1350,0,IF(SUM($C1350,$I1308)&gt;AH$4,$AH1322/$I1308,$AH1322-SUM($I1350:AG1350))))</f>
        <v>0</v>
      </c>
      <c r="AI1350" s="31">
        <f>IF($I1308="n/a",0,IF(AI$4&lt;=$C1350,0,IF(SUM($C1350,$I1308)&gt;AI$4,$AH1322/$I1308,$AH1322-SUM($I1350:AH1350))))</f>
        <v>0</v>
      </c>
      <c r="AJ1350" s="31">
        <f>IF($I1308="n/a",0,IF(AJ$4&lt;=$C1350,0,IF(SUM($C1350,$I1308)&gt;AJ$4,$AH1322/$I1308,$AH1322-SUM($I1350:AI1350))))</f>
        <v>0</v>
      </c>
      <c r="AK1350" s="31">
        <f>IF($I1308="n/a",0,IF(AK$4&lt;=$C1350,0,IF(SUM($C1350,$I1308)&gt;AK$4,$AH1322/$I1308,$AH1322-SUM($I1350:AJ1350))))</f>
        <v>0</v>
      </c>
      <c r="AL1350" s="31">
        <f>IF($I1308="n/a",0,IF(AL$4&lt;=$C1350,0,IF(SUM($C1350,$I1308)&gt;AL$4,$AH1322/$I1308,$AH1322-SUM($I1350:AK1350))))</f>
        <v>0</v>
      </c>
      <c r="AM1350" s="31">
        <f>IF($I1308="n/a",0,IF(AM$4&lt;=$C1350,0,IF(SUM($C1350,$I1308)&gt;AM$4,$AH1322/$I1308,$AH1322-SUM($I1350:AL1350))))</f>
        <v>0</v>
      </c>
      <c r="AN1350" s="31">
        <f>IF($I1308="n/a",0,IF(AN$4&lt;=$C1350,0,IF(SUM($C1350,$I1308)&gt;AN$4,$AH1322/$I1308,$AH1322-SUM($I1350:AM1350))))</f>
        <v>0</v>
      </c>
      <c r="AO1350" s="31">
        <f>IF($I1308="n/a",0,IF(AO$4&lt;=$C1350,0,IF(SUM($C1350,$I1308)&gt;AO$4,$AH1322/$I1308,$AH1322-SUM($I1350:AN1350))))</f>
        <v>0</v>
      </c>
      <c r="AP1350" s="31">
        <f>IF($I1308="n/a",0,IF(AP$4&lt;=$C1350,0,IF(SUM($C1350,$I1308)&gt;AP$4,$AH1322/$I1308,$AH1322-SUM($I1350:AO1350))))</f>
        <v>0</v>
      </c>
      <c r="AQ1350" s="31">
        <f>IF($I1308="n/a",0,IF(AQ$4&lt;=$C1350,0,IF(SUM($C1350,$I1308)&gt;AQ$4,$AH1322/$I1308,$AH1322-SUM($I1350:AP1350))))</f>
        <v>0</v>
      </c>
      <c r="AR1350" s="31">
        <f>IF($I1308="n/a",0,IF(AR$4&lt;=$C1350,0,IF(SUM($C1350,$I1308)&gt;AR$4,$AH1322/$I1308,$AH1322-SUM($I1350:AQ1350))))</f>
        <v>0</v>
      </c>
      <c r="AS1350" s="31">
        <f>IF($I1308="n/a",0,IF(AS$4&lt;=$C1350,0,IF(SUM($C1350,$I1308)&gt;AS$4,$AH1322/$I1308,$AH1322-SUM($I1350:AR1350))))</f>
        <v>0</v>
      </c>
      <c r="AT1350" s="31">
        <f>IF($I1308="n/a",0,IF(AT$4&lt;=$C1350,0,IF(SUM($C1350,$I1308)&gt;AT$4,$AH1322/$I1308,$AH1322-SUM($I1350:AS1350))))</f>
        <v>0</v>
      </c>
      <c r="AU1350" s="31">
        <f>IF($I1308="n/a",0,IF(AU$4&lt;=$C1350,0,IF(SUM($C1350,$I1308)&gt;AU$4,$AH1322/$I1308,$AH1322-SUM($I1350:AT1350))))</f>
        <v>0</v>
      </c>
      <c r="AV1350" s="31">
        <f>IF($I1308="n/a",0,IF(AV$4&lt;=$C1350,0,IF(SUM($C1350,$I1308)&gt;AV$4,$AH1322/$I1308,$AH1322-SUM($I1350:AU1350))))</f>
        <v>0</v>
      </c>
      <c r="AW1350" s="31">
        <f>IF($I1308="n/a",0,IF(AW$4&lt;=$C1350,0,IF(SUM($C1350,$I1308)&gt;AW$4,$AH1322/$I1308,$AH1322-SUM($I1350:AV1350))))</f>
        <v>0</v>
      </c>
      <c r="AX1350" s="31">
        <f>IF($I1308="n/a",0,IF(AX$4&lt;=$C1350,0,IF(SUM($C1350,$I1308)&gt;AX$4,$AH1322/$I1308,$AH1322-SUM($I1350:AW1350))))</f>
        <v>0</v>
      </c>
      <c r="AY1350" s="31">
        <f>IF($I1308="n/a",0,IF(AY$4&lt;=$C1350,0,IF(SUM($C1350,$I1308)&gt;AY$4,$AH1322/$I1308,$AH1322-SUM($I1350:AX1350))))</f>
        <v>0</v>
      </c>
      <c r="AZ1350" s="31">
        <f>IF($I1308="n/a",0,IF(AZ$4&lt;=$C1350,0,IF(SUM($C1350,$I1308)&gt;AZ$4,$AH1322/$I1308,$AH1322-SUM($I1350:AY1350))))</f>
        <v>0</v>
      </c>
      <c r="BA1350" s="31">
        <f>IF($I1308="n/a",0,IF(BA$4&lt;=$C1350,0,IF(SUM($C1350,$I1308)&gt;BA$4,$AH1322/$I1308,$AH1322-SUM($I1350:AZ1350))))</f>
        <v>0</v>
      </c>
      <c r="BB1350" s="31">
        <f>IF($I1308="n/a",0,IF(BB$4&lt;=$C1350,0,IF(SUM($C1350,$I1308)&gt;BB$4,$AH1322/$I1308,$AH1322-SUM($I1350:BA1350))))</f>
        <v>0</v>
      </c>
      <c r="BC1350" s="31">
        <f>IF($I1308="n/a",0,IF(BC$4&lt;=$C1350,0,IF(SUM($C1350,$I1308)&gt;BC$4,$AH1322/$I1308,$AH1322-SUM($I1350:BB1350))))</f>
        <v>0</v>
      </c>
      <c r="BD1350" s="31">
        <f>IF($I1308="n/a",0,IF(BD$4&lt;=$C1350,0,IF(SUM($C1350,$I1308)&gt;BD$4,$AH1322/$I1308,$AH1322-SUM($I1350:BC1350))))</f>
        <v>0</v>
      </c>
      <c r="BE1350" s="31">
        <f>IF($I1308="n/a",0,IF(BE$4&lt;=$C1350,0,IF(SUM($C1350,$I1308)&gt;BE$4,$AH1322/$I1308,$AH1322-SUM($I1350:BD1350))))</f>
        <v>0</v>
      </c>
      <c r="BF1350" s="31">
        <f>IF($I1308="n/a",0,IF(BF$4&lt;=$C1350,0,IF(SUM($C1350,$I1308)&gt;BF$4,$AH1322/$I1308,$AH1322-SUM($I1350:BE1350))))</f>
        <v>0</v>
      </c>
      <c r="BG1350" s="31">
        <f>IF($I1308="n/a",0,IF(BG$4&lt;=$C1350,0,IF(SUM($C1350,$I1308)&gt;BG$4,$AH1322/$I1308,$AH1322-SUM($I1350:BF1350))))</f>
        <v>0</v>
      </c>
      <c r="BH1350" s="31">
        <f>IF($I1308="n/a",0,IF(BH$4&lt;=$C1350,0,IF(SUM($C1350,$I1308)&gt;BH$4,$AH1322/$I1308,$AH1322-SUM($I1350:BG1350))))</f>
        <v>0</v>
      </c>
      <c r="BI1350" s="31">
        <f>IF($I1308="n/a",0,IF(BI$4&lt;=$C1350,0,IF(SUM($C1350,$I1308)&gt;BI$4,$AH1322/$I1308,$AH1322-SUM($I1350:BH1350))))</f>
        <v>0</v>
      </c>
      <c r="BJ1350" s="31">
        <f>IF($I1308="n/a",0,IF(BJ$4&lt;=$C1350,0,IF(SUM($C1350,$I1308)&gt;BJ$4,$AH1322/$I1308,$AH1322-SUM($I1350:BI1350))))</f>
        <v>0</v>
      </c>
      <c r="BK1350" s="31">
        <f>IF($I1308="n/a",0,IF(BK$4&lt;=$C1350,0,IF(SUM($C1350,$I1308)&gt;BK$4,$AH1322/$I1308,$AH1322-SUM($I1350:BJ1350))))</f>
        <v>0</v>
      </c>
      <c r="BL1350" s="31">
        <f>IF($I1308="n/a",0,IF(BL$4&lt;=$C1350,0,IF(SUM($C1350,$I1308)&gt;BL$4,$AH1322/$I1308,$AH1322-SUM($I1350:BK1350))))</f>
        <v>0</v>
      </c>
      <c r="BM1350" s="31">
        <f>IF($I1308="n/a",0,IF(BM$4&lt;=$C1350,0,IF(SUM($C1350,$I1308)&gt;BM$4,$AH1322/$I1308,$AH1322-SUM($I1350:BL1350))))</f>
        <v>0</v>
      </c>
      <c r="BN1350" s="31">
        <f>IF($I1308="n/a",0,IF(BN$4&lt;=$C1350,0,IF(SUM($C1350,$I1308)&gt;BN$4,$AH1322/$I1308,$AH1322-SUM($I1350:BM1350))))</f>
        <v>0</v>
      </c>
      <c r="BO1350" s="31">
        <f>IF($I1308="n/a",0,IF(BO$4&lt;=$C1350,0,IF(SUM($C1350,$I1308)&gt;BO$4,$AH1322/$I1308,$AH1322-SUM($I1350:BN1350))))</f>
        <v>0</v>
      </c>
      <c r="BP1350" s="31">
        <f>IF($I1308="n/a",0,IF(BP$4&lt;=$C1350,0,IF(SUM($C1350,$I1308)&gt;BP$4,$AH1322/$I1308,$AH1322-SUM($I1350:BO1350))))</f>
        <v>0</v>
      </c>
      <c r="BQ1350" s="31">
        <f>IF($I1308="n/a",0,IF(BQ$4&lt;=$C1350,0,IF(SUM($C1350,$I1308)&gt;BQ$4,$AH1322/$I1308,$AH1322-SUM($I1350:BP1350))))</f>
        <v>0</v>
      </c>
      <c r="BR1350" s="31">
        <f>IF($I1308="n/a",0,IF(BR$4&lt;=$C1350,0,IF(SUM($C1350,$I1308)&gt;BR$4,$AH1322/$I1308,$AH1322-SUM($I1350:BQ1350))))</f>
        <v>0</v>
      </c>
      <c r="BS1350" s="31">
        <f>IF($I1308="n/a",0,IF(BS$4&lt;=$C1350,0,IF(SUM($C1350,$I1308)&gt;BS$4,$AH1322/$I1308,$AH1322-SUM($I1350:BR1350))))</f>
        <v>0</v>
      </c>
      <c r="BT1350" s="31">
        <f>IF($I1308="n/a",0,IF(BT$4&lt;=$C1350,0,IF(SUM($C1350,$I1308)&gt;BT$4,$AH1322/$I1308,$AH1322-SUM($I1350:BS1350))))</f>
        <v>0</v>
      </c>
      <c r="BU1350" s="31">
        <f>IF($I1308="n/a",0,IF(BU$4&lt;=$C1350,0,IF(SUM($C1350,$I1308)&gt;BU$4,$AH1322/$I1308,$AH1322-SUM($I1350:BT1350))))</f>
        <v>0</v>
      </c>
      <c r="BV1350" s="31">
        <f>IF($I1308="n/a",0,IF(BV$4&lt;=$C1350,0,IF(SUM($C1350,$I1308)&gt;BV$4,$AH1322/$I1308,$AH1322-SUM($I1350:BU1350))))</f>
        <v>0</v>
      </c>
      <c r="BW1350" s="31">
        <f>IF($I1308="n/a",0,IF(BW$4&lt;=$C1350,0,IF(SUM($C1350,$I1308)&gt;BW$4,$AH1322/$I1308,$AH1322-SUM($I1350:BV1350))))</f>
        <v>0</v>
      </c>
      <c r="BX1350" s="31">
        <f>IF($I1308="n/a",0,IF(BX$4&lt;=$C1350,0,IF(SUM($C1350,$I1308)&gt;BX$4,$AH1322/$I1308,$AH1322-SUM($I1350:BW1350))))</f>
        <v>0</v>
      </c>
      <c r="BY1350" s="31">
        <f>IF($I1308="n/a",0,IF(BY$4&lt;=$C1350,0,IF(SUM($C1350,$I1308)&gt;BY$4,$AH1322/$I1308,$AH1322-SUM($I1350:BX1350))))</f>
        <v>0</v>
      </c>
      <c r="BZ1350" s="31">
        <f>IF($I1308="n/a",0,IF(BZ$4&lt;=$C1350,0,IF(SUM($C1350,$I1308)&gt;BZ$4,$AH1322/$I1308,$AH1322-SUM($I1350:BY1350))))</f>
        <v>0</v>
      </c>
      <c r="CA1350" s="31">
        <f>IF($I1308="n/a",0,IF(CA$4&lt;=$C1350,0,IF(SUM($C1350,$I1308)&gt;CA$4,$AH1322/$I1308,$AH1322-SUM($I1350:BZ1350))))</f>
        <v>0</v>
      </c>
      <c r="CB1350" s="31">
        <f>IF($I1308="n/a",0,IF(CB$4&lt;=$C1350,0,IF(SUM($C1350,$I1308)&gt;CB$4,$AH1322/$I1308,$AH1322-SUM($I1350:CA1350))))</f>
        <v>0</v>
      </c>
      <c r="CC1350" s="31">
        <f>IF($I1308="n/a",0,IF(CC$4&lt;=$C1350,0,IF(SUM($C1350,$I1308)&gt;CC$4,$AH1322/$I1308,$AH1322-SUM($I1350:CB1350))))</f>
        <v>0</v>
      </c>
      <c r="CD1350" s="31">
        <f>IF($I1308="n/a",0,IF(CD$4&lt;=$C1350,0,IF(SUM($C1350,$I1308)&gt;CD$4,$AH1322/$I1308,$AH1322-SUM($I1350:CC1350))))</f>
        <v>0</v>
      </c>
      <c r="CE1350" s="31">
        <f>IF($I1308="n/a",0,IF(CE$4&lt;=$C1350,0,IF(SUM($C1350,$I1308)&gt;CE$4,$AH1322/$I1308,$AH1322-SUM($I1350:CD1350))))</f>
        <v>0</v>
      </c>
      <c r="CF1350" s="31">
        <f>IF($I1308="n/a",0,IF(CF$4&lt;=$C1350,0,IF(SUM($C1350,$I1308)&gt;CF$4,$AH1322/$I1308,$AH1322-SUM($I1350:CE1350))))</f>
        <v>0</v>
      </c>
    </row>
    <row r="1351" spans="1:84" s="153" customFormat="1" ht="12.75" customHeight="1">
      <c r="A1351"/>
      <c r="C1351" s="197">
        <v>2041</v>
      </c>
      <c r="D1351" s="21" t="s">
        <v>186</v>
      </c>
      <c r="E1351" s="21" t="s">
        <v>185</v>
      </c>
      <c r="I1351" s="31"/>
      <c r="J1351" s="31">
        <f>IF($I1308="n/a",0,IF(J$4&lt;=$C1351,0,IF(SUM($C1351,$I1308)&gt;J$4,$AI1322/$I1308,$AI1322-SUM($I1351:I1351))))</f>
        <v>0</v>
      </c>
      <c r="K1351" s="31">
        <f>IF($I1308="n/a",0,IF(K$4&lt;=$C1351,0,IF(SUM($C1351,$I1308)&gt;K$4,$AI1322/$I1308,$AI1322-SUM($I1351:J1351))))</f>
        <v>0</v>
      </c>
      <c r="L1351" s="31">
        <f>IF($I1308="n/a",0,IF(L$4&lt;=$C1351,0,IF(SUM($C1351,$I1308)&gt;L$4,$AI1322/$I1308,$AI1322-SUM($I1351:K1351))))</f>
        <v>0</v>
      </c>
      <c r="M1351" s="31">
        <f>IF($I1308="n/a",0,IF(M$4&lt;=$C1351,0,IF(SUM($C1351,$I1308)&gt;M$4,$AI1322/$I1308,$AI1322-SUM($I1351:L1351))))</f>
        <v>0</v>
      </c>
      <c r="N1351" s="31">
        <f>IF($I1308="n/a",0,IF(N$4&lt;=$C1351,0,IF(SUM($C1351,$I1308)&gt;N$4,$AI1322/$I1308,$AI1322-SUM($I1351:M1351))))</f>
        <v>0</v>
      </c>
      <c r="O1351" s="31">
        <f>IF($I1308="n/a",0,IF(O$4&lt;=$C1351,0,IF(SUM($C1351,$I1308)&gt;O$4,$AI1322/$I1308,$AI1322-SUM($I1351:N1351))))</f>
        <v>0</v>
      </c>
      <c r="P1351" s="31">
        <f>IF($I1308="n/a",0,IF(P$4&lt;=$C1351,0,IF(SUM($C1351,$I1308)&gt;P$4,$AI1322/$I1308,$AI1322-SUM($I1351:O1351))))</f>
        <v>0</v>
      </c>
      <c r="Q1351" s="31">
        <f>IF($I1308="n/a",0,IF(Q$4&lt;=$C1351,0,IF(SUM($C1351,$I1308)&gt;Q$4,$AI1322/$I1308,$AI1322-SUM($I1351:P1351))))</f>
        <v>0</v>
      </c>
      <c r="R1351" s="31">
        <f>IF($I1308="n/a",0,IF(R$4&lt;=$C1351,0,IF(SUM($C1351,$I1308)&gt;R$4,$AI1322/$I1308,$AI1322-SUM($I1351:Q1351))))</f>
        <v>0</v>
      </c>
      <c r="S1351" s="31">
        <f>IF($I1308="n/a",0,IF(S$4&lt;=$C1351,0,IF(SUM($C1351,$I1308)&gt;S$4,$AI1322/$I1308,$AI1322-SUM($I1351:R1351))))</f>
        <v>0</v>
      </c>
      <c r="T1351" s="31">
        <f>IF($I1308="n/a",0,IF(T$4&lt;=$C1351,0,IF(SUM($C1351,$I1308)&gt;T$4,$AI1322/$I1308,$AI1322-SUM($I1351:S1351))))</f>
        <v>0</v>
      </c>
      <c r="U1351" s="31">
        <f>IF($I1308="n/a",0,IF(U$4&lt;=$C1351,0,IF(SUM($C1351,$I1308)&gt;U$4,$AI1322/$I1308,$AI1322-SUM($I1351:T1351))))</f>
        <v>0</v>
      </c>
      <c r="V1351" s="31">
        <f>IF($I1308="n/a",0,IF(V$4&lt;=$C1351,0,IF(SUM($C1351,$I1308)&gt;V$4,$AI1322/$I1308,$AI1322-SUM($I1351:U1351))))</f>
        <v>0</v>
      </c>
      <c r="W1351" s="31">
        <f>IF($I1308="n/a",0,IF(W$4&lt;=$C1351,0,IF(SUM($C1351,$I1308)&gt;W$4,$AI1322/$I1308,$AI1322-SUM($I1351:V1351))))</f>
        <v>0</v>
      </c>
      <c r="X1351" s="31">
        <f>IF($I1308="n/a",0,IF(X$4&lt;=$C1351,0,IF(SUM($C1351,$I1308)&gt;X$4,$AI1322/$I1308,$AI1322-SUM($I1351:W1351))))</f>
        <v>0</v>
      </c>
      <c r="Y1351" s="31">
        <f>IF($I1308="n/a",0,IF(Y$4&lt;=$C1351,0,IF(SUM($C1351,$I1308)&gt;Y$4,$AI1322/$I1308,$AI1322-SUM($I1351:X1351))))</f>
        <v>0</v>
      </c>
      <c r="Z1351" s="31">
        <f>IF($I1308="n/a",0,IF(Z$4&lt;=$C1351,0,IF(SUM($C1351,$I1308)&gt;Z$4,$AI1322/$I1308,$AI1322-SUM($I1351:Y1351))))</f>
        <v>0</v>
      </c>
      <c r="AA1351" s="31">
        <f>IF($I1308="n/a",0,IF(AA$4&lt;=$C1351,0,IF(SUM($C1351,$I1308)&gt;AA$4,$AI1322/$I1308,$AI1322-SUM($I1351:Z1351))))</f>
        <v>0</v>
      </c>
      <c r="AB1351" s="31">
        <f>IF($I1308="n/a",0,IF(AB$4&lt;=$C1351,0,IF(SUM($C1351,$I1308)&gt;AB$4,$AI1322/$I1308,$AI1322-SUM($I1351:AA1351))))</f>
        <v>0</v>
      </c>
      <c r="AC1351" s="31">
        <f>IF($I1308="n/a",0,IF(AC$4&lt;=$C1351,0,IF(SUM($C1351,$I1308)&gt;AC$4,$AI1322/$I1308,$AI1322-SUM($I1351:AB1351))))</f>
        <v>0</v>
      </c>
      <c r="AD1351" s="31">
        <f>IF($I1308="n/a",0,IF(AD$4&lt;=$C1351,0,IF(SUM($C1351,$I1308)&gt;AD$4,$AI1322/$I1308,$AI1322-SUM($I1351:AC1351))))</f>
        <v>0</v>
      </c>
      <c r="AE1351" s="31">
        <f>IF($I1308="n/a",0,IF(AE$4&lt;=$C1351,0,IF(SUM($C1351,$I1308)&gt;AE$4,$AI1322/$I1308,$AI1322-SUM($I1351:AD1351))))</f>
        <v>0</v>
      </c>
      <c r="AF1351" s="31">
        <f>IF($I1308="n/a",0,IF(AF$4&lt;=$C1351,0,IF(SUM($C1351,$I1308)&gt;AF$4,$AI1322/$I1308,$AI1322-SUM($I1351:AE1351))))</f>
        <v>0</v>
      </c>
      <c r="AG1351" s="31">
        <f>IF($I1308="n/a",0,IF(AG$4&lt;=$C1351,0,IF(SUM($C1351,$I1308)&gt;AG$4,$AI1322/$I1308,$AI1322-SUM($I1351:AF1351))))</f>
        <v>0</v>
      </c>
      <c r="AH1351" s="31">
        <f>IF($I1308="n/a",0,IF(AH$4&lt;=$C1351,0,IF(SUM($C1351,$I1308)&gt;AH$4,$AI1322/$I1308,$AI1322-SUM($I1351:AG1351))))</f>
        <v>0</v>
      </c>
      <c r="AI1351" s="31">
        <f>IF($I1308="n/a",0,IF(AI$4&lt;=$C1351,0,IF(SUM($C1351,$I1308)&gt;AI$4,$AI1322/$I1308,$AI1322-SUM($I1351:AH1351))))</f>
        <v>0</v>
      </c>
      <c r="AJ1351" s="31">
        <f>IF($I1308="n/a",0,IF(AJ$4&lt;=$C1351,0,IF(SUM($C1351,$I1308)&gt;AJ$4,$AI1322/$I1308,$AI1322-SUM($I1351:AI1351))))</f>
        <v>0</v>
      </c>
      <c r="AK1351" s="31">
        <f>IF($I1308="n/a",0,IF(AK$4&lt;=$C1351,0,IF(SUM($C1351,$I1308)&gt;AK$4,$AI1322/$I1308,$AI1322-SUM($I1351:AJ1351))))</f>
        <v>0</v>
      </c>
      <c r="AL1351" s="31">
        <f>IF($I1308="n/a",0,IF(AL$4&lt;=$C1351,0,IF(SUM($C1351,$I1308)&gt;AL$4,$AI1322/$I1308,$AI1322-SUM($I1351:AK1351))))</f>
        <v>0</v>
      </c>
      <c r="AM1351" s="31">
        <f>IF($I1308="n/a",0,IF(AM$4&lt;=$C1351,0,IF(SUM($C1351,$I1308)&gt;AM$4,$AI1322/$I1308,$AI1322-SUM($I1351:AL1351))))</f>
        <v>0</v>
      </c>
      <c r="AN1351" s="31">
        <f>IF($I1308="n/a",0,IF(AN$4&lt;=$C1351,0,IF(SUM($C1351,$I1308)&gt;AN$4,$AI1322/$I1308,$AI1322-SUM($I1351:AM1351))))</f>
        <v>0</v>
      </c>
      <c r="AO1351" s="31">
        <f>IF($I1308="n/a",0,IF(AO$4&lt;=$C1351,0,IF(SUM($C1351,$I1308)&gt;AO$4,$AI1322/$I1308,$AI1322-SUM($I1351:AN1351))))</f>
        <v>0</v>
      </c>
      <c r="AP1351" s="31">
        <f>IF($I1308="n/a",0,IF(AP$4&lt;=$C1351,0,IF(SUM($C1351,$I1308)&gt;AP$4,$AI1322/$I1308,$AI1322-SUM($I1351:AO1351))))</f>
        <v>0</v>
      </c>
      <c r="AQ1351" s="31">
        <f>IF($I1308="n/a",0,IF(AQ$4&lt;=$C1351,0,IF(SUM($C1351,$I1308)&gt;AQ$4,$AI1322/$I1308,$AI1322-SUM($I1351:AP1351))))</f>
        <v>0</v>
      </c>
      <c r="AR1351" s="31">
        <f>IF($I1308="n/a",0,IF(AR$4&lt;=$C1351,0,IF(SUM($C1351,$I1308)&gt;AR$4,$AI1322/$I1308,$AI1322-SUM($I1351:AQ1351))))</f>
        <v>0</v>
      </c>
      <c r="AS1351" s="31">
        <f>IF($I1308="n/a",0,IF(AS$4&lt;=$C1351,0,IF(SUM($C1351,$I1308)&gt;AS$4,$AI1322/$I1308,$AI1322-SUM($I1351:AR1351))))</f>
        <v>0</v>
      </c>
      <c r="AT1351" s="31">
        <f>IF($I1308="n/a",0,IF(AT$4&lt;=$C1351,0,IF(SUM($C1351,$I1308)&gt;AT$4,$AI1322/$I1308,$AI1322-SUM($I1351:AS1351))))</f>
        <v>0</v>
      </c>
      <c r="AU1351" s="31">
        <f>IF($I1308="n/a",0,IF(AU$4&lt;=$C1351,0,IF(SUM($C1351,$I1308)&gt;AU$4,$AI1322/$I1308,$AI1322-SUM($I1351:AT1351))))</f>
        <v>0</v>
      </c>
      <c r="AV1351" s="31">
        <f>IF($I1308="n/a",0,IF(AV$4&lt;=$C1351,0,IF(SUM($C1351,$I1308)&gt;AV$4,$AI1322/$I1308,$AI1322-SUM($I1351:AU1351))))</f>
        <v>0</v>
      </c>
      <c r="AW1351" s="31">
        <f>IF($I1308="n/a",0,IF(AW$4&lt;=$C1351,0,IF(SUM($C1351,$I1308)&gt;AW$4,$AI1322/$I1308,$AI1322-SUM($I1351:AV1351))))</f>
        <v>0</v>
      </c>
      <c r="AX1351" s="31">
        <f>IF($I1308="n/a",0,IF(AX$4&lt;=$C1351,0,IF(SUM($C1351,$I1308)&gt;AX$4,$AI1322/$I1308,$AI1322-SUM($I1351:AW1351))))</f>
        <v>0</v>
      </c>
      <c r="AY1351" s="31">
        <f>IF($I1308="n/a",0,IF(AY$4&lt;=$C1351,0,IF(SUM($C1351,$I1308)&gt;AY$4,$AI1322/$I1308,$AI1322-SUM($I1351:AX1351))))</f>
        <v>0</v>
      </c>
      <c r="AZ1351" s="31">
        <f>IF($I1308="n/a",0,IF(AZ$4&lt;=$C1351,0,IF(SUM($C1351,$I1308)&gt;AZ$4,$AI1322/$I1308,$AI1322-SUM($I1351:AY1351))))</f>
        <v>0</v>
      </c>
      <c r="BA1351" s="31">
        <f>IF($I1308="n/a",0,IF(BA$4&lt;=$C1351,0,IF(SUM($C1351,$I1308)&gt;BA$4,$AI1322/$I1308,$AI1322-SUM($I1351:AZ1351))))</f>
        <v>0</v>
      </c>
      <c r="BB1351" s="31">
        <f>IF($I1308="n/a",0,IF(BB$4&lt;=$C1351,0,IF(SUM($C1351,$I1308)&gt;BB$4,$AI1322/$I1308,$AI1322-SUM($I1351:BA1351))))</f>
        <v>0</v>
      </c>
      <c r="BC1351" s="31">
        <f>IF($I1308="n/a",0,IF(BC$4&lt;=$C1351,0,IF(SUM($C1351,$I1308)&gt;BC$4,$AI1322/$I1308,$AI1322-SUM($I1351:BB1351))))</f>
        <v>0</v>
      </c>
      <c r="BD1351" s="31">
        <f>IF($I1308="n/a",0,IF(BD$4&lt;=$C1351,0,IF(SUM($C1351,$I1308)&gt;BD$4,$AI1322/$I1308,$AI1322-SUM($I1351:BC1351))))</f>
        <v>0</v>
      </c>
      <c r="BE1351" s="31">
        <f>IF($I1308="n/a",0,IF(BE$4&lt;=$C1351,0,IF(SUM($C1351,$I1308)&gt;BE$4,$AI1322/$I1308,$AI1322-SUM($I1351:BD1351))))</f>
        <v>0</v>
      </c>
      <c r="BF1351" s="31">
        <f>IF($I1308="n/a",0,IF(BF$4&lt;=$C1351,0,IF(SUM($C1351,$I1308)&gt;BF$4,$AI1322/$I1308,$AI1322-SUM($I1351:BE1351))))</f>
        <v>0</v>
      </c>
      <c r="BG1351" s="31">
        <f>IF($I1308="n/a",0,IF(BG$4&lt;=$C1351,0,IF(SUM($C1351,$I1308)&gt;BG$4,$AI1322/$I1308,$AI1322-SUM($I1351:BF1351))))</f>
        <v>0</v>
      </c>
      <c r="BH1351" s="31">
        <f>IF($I1308="n/a",0,IF(BH$4&lt;=$C1351,0,IF(SUM($C1351,$I1308)&gt;BH$4,$AI1322/$I1308,$AI1322-SUM($I1351:BG1351))))</f>
        <v>0</v>
      </c>
      <c r="BI1351" s="31">
        <f>IF($I1308="n/a",0,IF(BI$4&lt;=$C1351,0,IF(SUM($C1351,$I1308)&gt;BI$4,$AI1322/$I1308,$AI1322-SUM($I1351:BH1351))))</f>
        <v>0</v>
      </c>
      <c r="BJ1351" s="31">
        <f>IF($I1308="n/a",0,IF(BJ$4&lt;=$C1351,0,IF(SUM($C1351,$I1308)&gt;BJ$4,$AI1322/$I1308,$AI1322-SUM($I1351:BI1351))))</f>
        <v>0</v>
      </c>
      <c r="BK1351" s="31">
        <f>IF($I1308="n/a",0,IF(BK$4&lt;=$C1351,0,IF(SUM($C1351,$I1308)&gt;BK$4,$AI1322/$I1308,$AI1322-SUM($I1351:BJ1351))))</f>
        <v>0</v>
      </c>
      <c r="BL1351" s="31">
        <f>IF($I1308="n/a",0,IF(BL$4&lt;=$C1351,0,IF(SUM($C1351,$I1308)&gt;BL$4,$AI1322/$I1308,$AI1322-SUM($I1351:BK1351))))</f>
        <v>0</v>
      </c>
      <c r="BM1351" s="31">
        <f>IF($I1308="n/a",0,IF(BM$4&lt;=$C1351,0,IF(SUM($C1351,$I1308)&gt;BM$4,$AI1322/$I1308,$AI1322-SUM($I1351:BL1351))))</f>
        <v>0</v>
      </c>
      <c r="BN1351" s="31">
        <f>IF($I1308="n/a",0,IF(BN$4&lt;=$C1351,0,IF(SUM($C1351,$I1308)&gt;BN$4,$AI1322/$I1308,$AI1322-SUM($I1351:BM1351))))</f>
        <v>0</v>
      </c>
      <c r="BO1351" s="31">
        <f>IF($I1308="n/a",0,IF(BO$4&lt;=$C1351,0,IF(SUM($C1351,$I1308)&gt;BO$4,$AI1322/$I1308,$AI1322-SUM($I1351:BN1351))))</f>
        <v>0</v>
      </c>
      <c r="BP1351" s="31">
        <f>IF($I1308="n/a",0,IF(BP$4&lt;=$C1351,0,IF(SUM($C1351,$I1308)&gt;BP$4,$AI1322/$I1308,$AI1322-SUM($I1351:BO1351))))</f>
        <v>0</v>
      </c>
      <c r="BQ1351" s="31">
        <f>IF($I1308="n/a",0,IF(BQ$4&lt;=$C1351,0,IF(SUM($C1351,$I1308)&gt;BQ$4,$AI1322/$I1308,$AI1322-SUM($I1351:BP1351))))</f>
        <v>0</v>
      </c>
      <c r="BR1351" s="31">
        <f>IF($I1308="n/a",0,IF(BR$4&lt;=$C1351,0,IF(SUM($C1351,$I1308)&gt;BR$4,$AI1322/$I1308,$AI1322-SUM($I1351:BQ1351))))</f>
        <v>0</v>
      </c>
      <c r="BS1351" s="31">
        <f>IF($I1308="n/a",0,IF(BS$4&lt;=$C1351,0,IF(SUM($C1351,$I1308)&gt;BS$4,$AI1322/$I1308,$AI1322-SUM($I1351:BR1351))))</f>
        <v>0</v>
      </c>
      <c r="BT1351" s="31">
        <f>IF($I1308="n/a",0,IF(BT$4&lt;=$C1351,0,IF(SUM($C1351,$I1308)&gt;BT$4,$AI1322/$I1308,$AI1322-SUM($I1351:BS1351))))</f>
        <v>0</v>
      </c>
      <c r="BU1351" s="31">
        <f>IF($I1308="n/a",0,IF(BU$4&lt;=$C1351,0,IF(SUM($C1351,$I1308)&gt;BU$4,$AI1322/$I1308,$AI1322-SUM($I1351:BT1351))))</f>
        <v>0</v>
      </c>
      <c r="BV1351" s="31">
        <f>IF($I1308="n/a",0,IF(BV$4&lt;=$C1351,0,IF(SUM($C1351,$I1308)&gt;BV$4,$AI1322/$I1308,$AI1322-SUM($I1351:BU1351))))</f>
        <v>0</v>
      </c>
      <c r="BW1351" s="31">
        <f>IF($I1308="n/a",0,IF(BW$4&lt;=$C1351,0,IF(SUM($C1351,$I1308)&gt;BW$4,$AI1322/$I1308,$AI1322-SUM($I1351:BV1351))))</f>
        <v>0</v>
      </c>
      <c r="BX1351" s="31">
        <f>IF($I1308="n/a",0,IF(BX$4&lt;=$C1351,0,IF(SUM($C1351,$I1308)&gt;BX$4,$AI1322/$I1308,$AI1322-SUM($I1351:BW1351))))</f>
        <v>0</v>
      </c>
      <c r="BY1351" s="31">
        <f>IF($I1308="n/a",0,IF(BY$4&lt;=$C1351,0,IF(SUM($C1351,$I1308)&gt;BY$4,$AI1322/$I1308,$AI1322-SUM($I1351:BX1351))))</f>
        <v>0</v>
      </c>
      <c r="BZ1351" s="31">
        <f>IF($I1308="n/a",0,IF(BZ$4&lt;=$C1351,0,IF(SUM($C1351,$I1308)&gt;BZ$4,$AI1322/$I1308,$AI1322-SUM($I1351:BY1351))))</f>
        <v>0</v>
      </c>
      <c r="CA1351" s="31">
        <f>IF($I1308="n/a",0,IF(CA$4&lt;=$C1351,0,IF(SUM($C1351,$I1308)&gt;CA$4,$AI1322/$I1308,$AI1322-SUM($I1351:BZ1351))))</f>
        <v>0</v>
      </c>
      <c r="CB1351" s="31">
        <f>IF($I1308="n/a",0,IF(CB$4&lt;=$C1351,0,IF(SUM($C1351,$I1308)&gt;CB$4,$AI1322/$I1308,$AI1322-SUM($I1351:CA1351))))</f>
        <v>0</v>
      </c>
      <c r="CC1351" s="31">
        <f>IF($I1308="n/a",0,IF(CC$4&lt;=$C1351,0,IF(SUM($C1351,$I1308)&gt;CC$4,$AI1322/$I1308,$AI1322-SUM($I1351:CB1351))))</f>
        <v>0</v>
      </c>
      <c r="CD1351" s="31">
        <f>IF($I1308="n/a",0,IF(CD$4&lt;=$C1351,0,IF(SUM($C1351,$I1308)&gt;CD$4,$AI1322/$I1308,$AI1322-SUM($I1351:CC1351))))</f>
        <v>0</v>
      </c>
      <c r="CE1351" s="31">
        <f>IF($I1308="n/a",0,IF(CE$4&lt;=$C1351,0,IF(SUM($C1351,$I1308)&gt;CE$4,$AI1322/$I1308,$AI1322-SUM($I1351:CD1351))))</f>
        <v>0</v>
      </c>
      <c r="CF1351" s="31">
        <f>IF($I1308="n/a",0,IF(CF$4&lt;=$C1351,0,IF(SUM($C1351,$I1308)&gt;CF$4,$AI1322/$I1308,$AI1322-SUM($I1351:CE1351))))</f>
        <v>0</v>
      </c>
    </row>
    <row r="1352" spans="1:84" s="153" customFormat="1" ht="12.75" customHeight="1">
      <c r="A1352"/>
      <c r="C1352" s="197">
        <v>2042</v>
      </c>
      <c r="D1352" s="21" t="s">
        <v>187</v>
      </c>
      <c r="E1352" s="21" t="s">
        <v>185</v>
      </c>
      <c r="I1352" s="31"/>
      <c r="J1352" s="31">
        <f>IF($I1308="n/a",0,IF(J$4&lt;=$C1352,0,IF(SUM($C1352,$I1308)&gt;J$4,$AJ1322/$I1308,$AJ1322-SUM($I1352:I1352))))</f>
        <v>0</v>
      </c>
      <c r="K1352" s="31">
        <f>IF($I1308="n/a",0,IF(K$4&lt;=$C1352,0,IF(SUM($C1352,$I1308)&gt;K$4,$AJ1322/$I1308,$AJ1322-SUM($I1352:J1352))))</f>
        <v>0</v>
      </c>
      <c r="L1352" s="31">
        <f>IF($I1308="n/a",0,IF(L$4&lt;=$C1352,0,IF(SUM($C1352,$I1308)&gt;L$4,$AJ1322/$I1308,$AJ1322-SUM($I1352:K1352))))</f>
        <v>0</v>
      </c>
      <c r="M1352" s="31">
        <f>IF($I1308="n/a",0,IF(M$4&lt;=$C1352,0,IF(SUM($C1352,$I1308)&gt;M$4,$AJ1322/$I1308,$AJ1322-SUM($I1352:L1352))))</f>
        <v>0</v>
      </c>
      <c r="N1352" s="31">
        <f>IF($I1308="n/a",0,IF(N$4&lt;=$C1352,0,IF(SUM($C1352,$I1308)&gt;N$4,$AJ1322/$I1308,$AJ1322-SUM($I1352:M1352))))</f>
        <v>0</v>
      </c>
      <c r="O1352" s="31">
        <f>IF($I1308="n/a",0,IF(O$4&lt;=$C1352,0,IF(SUM($C1352,$I1308)&gt;O$4,$AJ1322/$I1308,$AJ1322-SUM($I1352:N1352))))</f>
        <v>0</v>
      </c>
      <c r="P1352" s="31">
        <f>IF($I1308="n/a",0,IF(P$4&lt;=$C1352,0,IF(SUM($C1352,$I1308)&gt;P$4,$AJ1322/$I1308,$AJ1322-SUM($I1352:O1352))))</f>
        <v>0</v>
      </c>
      <c r="Q1352" s="31">
        <f>IF($I1308="n/a",0,IF(Q$4&lt;=$C1352,0,IF(SUM($C1352,$I1308)&gt;Q$4,$AJ1322/$I1308,$AJ1322-SUM($I1352:P1352))))</f>
        <v>0</v>
      </c>
      <c r="R1352" s="31">
        <f>IF($I1308="n/a",0,IF(R$4&lt;=$C1352,0,IF(SUM($C1352,$I1308)&gt;R$4,$AJ1322/$I1308,$AJ1322-SUM($I1352:Q1352))))</f>
        <v>0</v>
      </c>
      <c r="S1352" s="31">
        <f>IF($I1308="n/a",0,IF(S$4&lt;=$C1352,0,IF(SUM($C1352,$I1308)&gt;S$4,$AJ1322/$I1308,$AJ1322-SUM($I1352:R1352))))</f>
        <v>0</v>
      </c>
      <c r="T1352" s="31">
        <f>IF($I1308="n/a",0,IF(T$4&lt;=$C1352,0,IF(SUM($C1352,$I1308)&gt;T$4,$AJ1322/$I1308,$AJ1322-SUM($I1352:S1352))))</f>
        <v>0</v>
      </c>
      <c r="U1352" s="31">
        <f>IF($I1308="n/a",0,IF(U$4&lt;=$C1352,0,IF(SUM($C1352,$I1308)&gt;U$4,$AJ1322/$I1308,$AJ1322-SUM($I1352:T1352))))</f>
        <v>0</v>
      </c>
      <c r="V1352" s="31">
        <f>IF($I1308="n/a",0,IF(V$4&lt;=$C1352,0,IF(SUM($C1352,$I1308)&gt;V$4,$AJ1322/$I1308,$AJ1322-SUM($I1352:U1352))))</f>
        <v>0</v>
      </c>
      <c r="W1352" s="31">
        <f>IF($I1308="n/a",0,IF(W$4&lt;=$C1352,0,IF(SUM($C1352,$I1308)&gt;W$4,$AJ1322/$I1308,$AJ1322-SUM($I1352:V1352))))</f>
        <v>0</v>
      </c>
      <c r="X1352" s="31">
        <f>IF($I1308="n/a",0,IF(X$4&lt;=$C1352,0,IF(SUM($C1352,$I1308)&gt;X$4,$AJ1322/$I1308,$AJ1322-SUM($I1352:W1352))))</f>
        <v>0</v>
      </c>
      <c r="Y1352" s="31">
        <f>IF($I1308="n/a",0,IF(Y$4&lt;=$C1352,0,IF(SUM($C1352,$I1308)&gt;Y$4,$AJ1322/$I1308,$AJ1322-SUM($I1352:X1352))))</f>
        <v>0</v>
      </c>
      <c r="Z1352" s="31">
        <f>IF($I1308="n/a",0,IF(Z$4&lt;=$C1352,0,IF(SUM($C1352,$I1308)&gt;Z$4,$AJ1322/$I1308,$AJ1322-SUM($I1352:Y1352))))</f>
        <v>0</v>
      </c>
      <c r="AA1352" s="31">
        <f>IF($I1308="n/a",0,IF(AA$4&lt;=$C1352,0,IF(SUM($C1352,$I1308)&gt;AA$4,$AJ1322/$I1308,$AJ1322-SUM($I1352:Z1352))))</f>
        <v>0</v>
      </c>
      <c r="AB1352" s="31">
        <f>IF($I1308="n/a",0,IF(AB$4&lt;=$C1352,0,IF(SUM($C1352,$I1308)&gt;AB$4,$AJ1322/$I1308,$AJ1322-SUM($I1352:AA1352))))</f>
        <v>0</v>
      </c>
      <c r="AC1352" s="31">
        <f>IF($I1308="n/a",0,IF(AC$4&lt;=$C1352,0,IF(SUM($C1352,$I1308)&gt;AC$4,$AJ1322/$I1308,$AJ1322-SUM($I1352:AB1352))))</f>
        <v>0</v>
      </c>
      <c r="AD1352" s="31">
        <f>IF($I1308="n/a",0,IF(AD$4&lt;=$C1352,0,IF(SUM($C1352,$I1308)&gt;AD$4,$AJ1322/$I1308,$AJ1322-SUM($I1352:AC1352))))</f>
        <v>0</v>
      </c>
      <c r="AE1352" s="31">
        <f>IF($I1308="n/a",0,IF(AE$4&lt;=$C1352,0,IF(SUM($C1352,$I1308)&gt;AE$4,$AJ1322/$I1308,$AJ1322-SUM($I1352:AD1352))))</f>
        <v>0</v>
      </c>
      <c r="AF1352" s="31">
        <f>IF($I1308="n/a",0,IF(AF$4&lt;=$C1352,0,IF(SUM($C1352,$I1308)&gt;AF$4,$AJ1322/$I1308,$AJ1322-SUM($I1352:AE1352))))</f>
        <v>0</v>
      </c>
      <c r="AG1352" s="31">
        <f>IF($I1308="n/a",0,IF(AG$4&lt;=$C1352,0,IF(SUM($C1352,$I1308)&gt;AG$4,$AJ1322/$I1308,$AJ1322-SUM($I1352:AF1352))))</f>
        <v>0</v>
      </c>
      <c r="AH1352" s="31">
        <f>IF($I1308="n/a",0,IF(AH$4&lt;=$C1352,0,IF(SUM($C1352,$I1308)&gt;AH$4,$AJ1322/$I1308,$AJ1322-SUM($I1352:AG1352))))</f>
        <v>0</v>
      </c>
      <c r="AI1352" s="31">
        <f>IF($I1308="n/a",0,IF(AI$4&lt;=$C1352,0,IF(SUM($C1352,$I1308)&gt;AI$4,$AJ1322/$I1308,$AJ1322-SUM($I1352:AH1352))))</f>
        <v>0</v>
      </c>
      <c r="AJ1352" s="31">
        <f>IF($I1308="n/a",0,IF(AJ$4&lt;=$C1352,0,IF(SUM($C1352,$I1308)&gt;AJ$4,$AJ1322/$I1308,$AJ1322-SUM($I1352:AI1352))))</f>
        <v>0</v>
      </c>
      <c r="AK1352" s="31">
        <f>IF($I1308="n/a",0,IF(AK$4&lt;=$C1352,0,IF(SUM($C1352,$I1308)&gt;AK$4,$AJ1322/$I1308,$AJ1322-SUM($I1352:AJ1352))))</f>
        <v>0</v>
      </c>
      <c r="AL1352" s="31">
        <f>IF($I1308="n/a",0,IF(AL$4&lt;=$C1352,0,IF(SUM($C1352,$I1308)&gt;AL$4,$AJ1322/$I1308,$AJ1322-SUM($I1352:AK1352))))</f>
        <v>0</v>
      </c>
      <c r="AM1352" s="31">
        <f>IF($I1308="n/a",0,IF(AM$4&lt;=$C1352,0,IF(SUM($C1352,$I1308)&gt;AM$4,$AJ1322/$I1308,$AJ1322-SUM($I1352:AL1352))))</f>
        <v>0</v>
      </c>
      <c r="AN1352" s="31">
        <f>IF($I1308="n/a",0,IF(AN$4&lt;=$C1352,0,IF(SUM($C1352,$I1308)&gt;AN$4,$AJ1322/$I1308,$AJ1322-SUM($I1352:AM1352))))</f>
        <v>0</v>
      </c>
      <c r="AO1352" s="31">
        <f>IF($I1308="n/a",0,IF(AO$4&lt;=$C1352,0,IF(SUM($C1352,$I1308)&gt;AO$4,$AJ1322/$I1308,$AJ1322-SUM($I1352:AN1352))))</f>
        <v>0</v>
      </c>
      <c r="AP1352" s="31">
        <f>IF($I1308="n/a",0,IF(AP$4&lt;=$C1352,0,IF(SUM($C1352,$I1308)&gt;AP$4,$AJ1322/$I1308,$AJ1322-SUM($I1352:AO1352))))</f>
        <v>0</v>
      </c>
      <c r="AQ1352" s="31">
        <f>IF($I1308="n/a",0,IF(AQ$4&lt;=$C1352,0,IF(SUM($C1352,$I1308)&gt;AQ$4,$AJ1322/$I1308,$AJ1322-SUM($I1352:AP1352))))</f>
        <v>0</v>
      </c>
      <c r="AR1352" s="31">
        <f>IF($I1308="n/a",0,IF(AR$4&lt;=$C1352,0,IF(SUM($C1352,$I1308)&gt;AR$4,$AJ1322/$I1308,$AJ1322-SUM($I1352:AQ1352))))</f>
        <v>0</v>
      </c>
      <c r="AS1352" s="31">
        <f>IF($I1308="n/a",0,IF(AS$4&lt;=$C1352,0,IF(SUM($C1352,$I1308)&gt;AS$4,$AJ1322/$I1308,$AJ1322-SUM($I1352:AR1352))))</f>
        <v>0</v>
      </c>
      <c r="AT1352" s="31">
        <f>IF($I1308="n/a",0,IF(AT$4&lt;=$C1352,0,IF(SUM($C1352,$I1308)&gt;AT$4,$AJ1322/$I1308,$AJ1322-SUM($I1352:AS1352))))</f>
        <v>0</v>
      </c>
      <c r="AU1352" s="31">
        <f>IF($I1308="n/a",0,IF(AU$4&lt;=$C1352,0,IF(SUM($C1352,$I1308)&gt;AU$4,$AJ1322/$I1308,$AJ1322-SUM($I1352:AT1352))))</f>
        <v>0</v>
      </c>
      <c r="AV1352" s="31">
        <f>IF($I1308="n/a",0,IF(AV$4&lt;=$C1352,0,IF(SUM($C1352,$I1308)&gt;AV$4,$AJ1322/$I1308,$AJ1322-SUM($I1352:AU1352))))</f>
        <v>0</v>
      </c>
      <c r="AW1352" s="31">
        <f>IF($I1308="n/a",0,IF(AW$4&lt;=$C1352,0,IF(SUM($C1352,$I1308)&gt;AW$4,$AJ1322/$I1308,$AJ1322-SUM($I1352:AV1352))))</f>
        <v>0</v>
      </c>
      <c r="AX1352" s="31">
        <f>IF($I1308="n/a",0,IF(AX$4&lt;=$C1352,0,IF(SUM($C1352,$I1308)&gt;AX$4,$AJ1322/$I1308,$AJ1322-SUM($I1352:AW1352))))</f>
        <v>0</v>
      </c>
      <c r="AY1352" s="31">
        <f>IF($I1308="n/a",0,IF(AY$4&lt;=$C1352,0,IF(SUM($C1352,$I1308)&gt;AY$4,$AJ1322/$I1308,$AJ1322-SUM($I1352:AX1352))))</f>
        <v>0</v>
      </c>
      <c r="AZ1352" s="31">
        <f>IF($I1308="n/a",0,IF(AZ$4&lt;=$C1352,0,IF(SUM($C1352,$I1308)&gt;AZ$4,$AJ1322/$I1308,$AJ1322-SUM($I1352:AY1352))))</f>
        <v>0</v>
      </c>
      <c r="BA1352" s="31">
        <f>IF($I1308="n/a",0,IF(BA$4&lt;=$C1352,0,IF(SUM($C1352,$I1308)&gt;BA$4,$AJ1322/$I1308,$AJ1322-SUM($I1352:AZ1352))))</f>
        <v>0</v>
      </c>
      <c r="BB1352" s="31">
        <f>IF($I1308="n/a",0,IF(BB$4&lt;=$C1352,0,IF(SUM($C1352,$I1308)&gt;BB$4,$AJ1322/$I1308,$AJ1322-SUM($I1352:BA1352))))</f>
        <v>0</v>
      </c>
      <c r="BC1352" s="31">
        <f>IF($I1308="n/a",0,IF(BC$4&lt;=$C1352,0,IF(SUM($C1352,$I1308)&gt;BC$4,$AJ1322/$I1308,$AJ1322-SUM($I1352:BB1352))))</f>
        <v>0</v>
      </c>
      <c r="BD1352" s="31">
        <f>IF($I1308="n/a",0,IF(BD$4&lt;=$C1352,0,IF(SUM($C1352,$I1308)&gt;BD$4,$AJ1322/$I1308,$AJ1322-SUM($I1352:BC1352))))</f>
        <v>0</v>
      </c>
      <c r="BE1352" s="31">
        <f>IF($I1308="n/a",0,IF(BE$4&lt;=$C1352,0,IF(SUM($C1352,$I1308)&gt;BE$4,$AJ1322/$I1308,$AJ1322-SUM($I1352:BD1352))))</f>
        <v>0</v>
      </c>
      <c r="BF1352" s="31">
        <f>IF($I1308="n/a",0,IF(BF$4&lt;=$C1352,0,IF(SUM($C1352,$I1308)&gt;BF$4,$AJ1322/$I1308,$AJ1322-SUM($I1352:BE1352))))</f>
        <v>0</v>
      </c>
      <c r="BG1352" s="31">
        <f>IF($I1308="n/a",0,IF(BG$4&lt;=$C1352,0,IF(SUM($C1352,$I1308)&gt;BG$4,$AJ1322/$I1308,$AJ1322-SUM($I1352:BF1352))))</f>
        <v>0</v>
      </c>
      <c r="BH1352" s="31">
        <f>IF($I1308="n/a",0,IF(BH$4&lt;=$C1352,0,IF(SUM($C1352,$I1308)&gt;BH$4,$AJ1322/$I1308,$AJ1322-SUM($I1352:BG1352))))</f>
        <v>0</v>
      </c>
      <c r="BI1352" s="31">
        <f>IF($I1308="n/a",0,IF(BI$4&lt;=$C1352,0,IF(SUM($C1352,$I1308)&gt;BI$4,$AJ1322/$I1308,$AJ1322-SUM($I1352:BH1352))))</f>
        <v>0</v>
      </c>
      <c r="BJ1352" s="31">
        <f>IF($I1308="n/a",0,IF(BJ$4&lt;=$C1352,0,IF(SUM($C1352,$I1308)&gt;BJ$4,$AJ1322/$I1308,$AJ1322-SUM($I1352:BI1352))))</f>
        <v>0</v>
      </c>
      <c r="BK1352" s="31">
        <f>IF($I1308="n/a",0,IF(BK$4&lt;=$C1352,0,IF(SUM($C1352,$I1308)&gt;BK$4,$AJ1322/$I1308,$AJ1322-SUM($I1352:BJ1352))))</f>
        <v>0</v>
      </c>
      <c r="BL1352" s="31">
        <f>IF($I1308="n/a",0,IF(BL$4&lt;=$C1352,0,IF(SUM($C1352,$I1308)&gt;BL$4,$AJ1322/$I1308,$AJ1322-SUM($I1352:BK1352))))</f>
        <v>0</v>
      </c>
      <c r="BM1352" s="31">
        <f>IF($I1308="n/a",0,IF(BM$4&lt;=$C1352,0,IF(SUM($C1352,$I1308)&gt;BM$4,$AJ1322/$I1308,$AJ1322-SUM($I1352:BL1352))))</f>
        <v>0</v>
      </c>
      <c r="BN1352" s="31">
        <f>IF($I1308="n/a",0,IF(BN$4&lt;=$C1352,0,IF(SUM($C1352,$I1308)&gt;BN$4,$AJ1322/$I1308,$AJ1322-SUM($I1352:BM1352))))</f>
        <v>0</v>
      </c>
      <c r="BO1352" s="31">
        <f>IF($I1308="n/a",0,IF(BO$4&lt;=$C1352,0,IF(SUM($C1352,$I1308)&gt;BO$4,$AJ1322/$I1308,$AJ1322-SUM($I1352:BN1352))))</f>
        <v>0</v>
      </c>
      <c r="BP1352" s="31">
        <f>IF($I1308="n/a",0,IF(BP$4&lt;=$C1352,0,IF(SUM($C1352,$I1308)&gt;BP$4,$AJ1322/$I1308,$AJ1322-SUM($I1352:BO1352))))</f>
        <v>0</v>
      </c>
      <c r="BQ1352" s="31">
        <f>IF($I1308="n/a",0,IF(BQ$4&lt;=$C1352,0,IF(SUM($C1352,$I1308)&gt;BQ$4,$AJ1322/$I1308,$AJ1322-SUM($I1352:BP1352))))</f>
        <v>0</v>
      </c>
      <c r="BR1352" s="31">
        <f>IF($I1308="n/a",0,IF(BR$4&lt;=$C1352,0,IF(SUM($C1352,$I1308)&gt;BR$4,$AJ1322/$I1308,$AJ1322-SUM($I1352:BQ1352))))</f>
        <v>0</v>
      </c>
      <c r="BS1352" s="31">
        <f>IF($I1308="n/a",0,IF(BS$4&lt;=$C1352,0,IF(SUM($C1352,$I1308)&gt;BS$4,$AJ1322/$I1308,$AJ1322-SUM($I1352:BR1352))))</f>
        <v>0</v>
      </c>
      <c r="BT1352" s="31">
        <f>IF($I1308="n/a",0,IF(BT$4&lt;=$C1352,0,IF(SUM($C1352,$I1308)&gt;BT$4,$AJ1322/$I1308,$AJ1322-SUM($I1352:BS1352))))</f>
        <v>0</v>
      </c>
      <c r="BU1352" s="31">
        <f>IF($I1308="n/a",0,IF(BU$4&lt;=$C1352,0,IF(SUM($C1352,$I1308)&gt;BU$4,$AJ1322/$I1308,$AJ1322-SUM($I1352:BT1352))))</f>
        <v>0</v>
      </c>
      <c r="BV1352" s="31">
        <f>IF($I1308="n/a",0,IF(BV$4&lt;=$C1352,0,IF(SUM($C1352,$I1308)&gt;BV$4,$AJ1322/$I1308,$AJ1322-SUM($I1352:BU1352))))</f>
        <v>0</v>
      </c>
      <c r="BW1352" s="31">
        <f>IF($I1308="n/a",0,IF(BW$4&lt;=$C1352,0,IF(SUM($C1352,$I1308)&gt;BW$4,$AJ1322/$I1308,$AJ1322-SUM($I1352:BV1352))))</f>
        <v>0</v>
      </c>
      <c r="BX1352" s="31">
        <f>IF($I1308="n/a",0,IF(BX$4&lt;=$C1352,0,IF(SUM($C1352,$I1308)&gt;BX$4,$AJ1322/$I1308,$AJ1322-SUM($I1352:BW1352))))</f>
        <v>0</v>
      </c>
      <c r="BY1352" s="31">
        <f>IF($I1308="n/a",0,IF(BY$4&lt;=$C1352,0,IF(SUM($C1352,$I1308)&gt;BY$4,$AJ1322/$I1308,$AJ1322-SUM($I1352:BX1352))))</f>
        <v>0</v>
      </c>
      <c r="BZ1352" s="31">
        <f>IF($I1308="n/a",0,IF(BZ$4&lt;=$C1352,0,IF(SUM($C1352,$I1308)&gt;BZ$4,$AJ1322/$I1308,$AJ1322-SUM($I1352:BY1352))))</f>
        <v>0</v>
      </c>
      <c r="CA1352" s="31">
        <f>IF($I1308="n/a",0,IF(CA$4&lt;=$C1352,0,IF(SUM($C1352,$I1308)&gt;CA$4,$AJ1322/$I1308,$AJ1322-SUM($I1352:BZ1352))))</f>
        <v>0</v>
      </c>
      <c r="CB1352" s="31">
        <f>IF($I1308="n/a",0,IF(CB$4&lt;=$C1352,0,IF(SUM($C1352,$I1308)&gt;CB$4,$AJ1322/$I1308,$AJ1322-SUM($I1352:CA1352))))</f>
        <v>0</v>
      </c>
      <c r="CC1352" s="31">
        <f>IF($I1308="n/a",0,IF(CC$4&lt;=$C1352,0,IF(SUM($C1352,$I1308)&gt;CC$4,$AJ1322/$I1308,$AJ1322-SUM($I1352:CB1352))))</f>
        <v>0</v>
      </c>
      <c r="CD1352" s="31">
        <f>IF($I1308="n/a",0,IF(CD$4&lt;=$C1352,0,IF(SUM($C1352,$I1308)&gt;CD$4,$AJ1322/$I1308,$AJ1322-SUM($I1352:CC1352))))</f>
        <v>0</v>
      </c>
      <c r="CE1352" s="31">
        <f>IF($I1308="n/a",0,IF(CE$4&lt;=$C1352,0,IF(SUM($C1352,$I1308)&gt;CE$4,$AJ1322/$I1308,$AJ1322-SUM($I1352:CD1352))))</f>
        <v>0</v>
      </c>
      <c r="CF1352" s="31">
        <f>IF($I1308="n/a",0,IF(CF$4&lt;=$C1352,0,IF(SUM($C1352,$I1308)&gt;CF$4,$AJ1322/$I1308,$AJ1322-SUM($I1352:CE1352))))</f>
        <v>0</v>
      </c>
    </row>
    <row r="1353" spans="1:84" s="153" customFormat="1" ht="12.75" customHeight="1">
      <c r="A1353"/>
      <c r="C1353" s="197">
        <v>2043</v>
      </c>
      <c r="D1353" s="21" t="s">
        <v>188</v>
      </c>
      <c r="E1353" s="21" t="s">
        <v>185</v>
      </c>
      <c r="I1353" s="31"/>
      <c r="J1353" s="31">
        <f>IF($I1308="n/a",0,IF(J$4&lt;=$C1353,0,IF(SUM($C1353,$I1308)&gt;J$4,$AK1322/$I1308,$AK1322-SUM($I1353:I1353))))</f>
        <v>0</v>
      </c>
      <c r="K1353" s="31">
        <f>IF($I1308="n/a",0,IF(K$4&lt;=$C1353,0,IF(SUM($C1353,$I1308)&gt;K$4,$AK1322/$I1308,$AK1322-SUM($I1353:J1353))))</f>
        <v>0</v>
      </c>
      <c r="L1353" s="31">
        <f>IF($I1308="n/a",0,IF(L$4&lt;=$C1353,0,IF(SUM($C1353,$I1308)&gt;L$4,$AK1322/$I1308,$AK1322-SUM($I1353:K1353))))</f>
        <v>0</v>
      </c>
      <c r="M1353" s="31">
        <f>IF($I1308="n/a",0,IF(M$4&lt;=$C1353,0,IF(SUM($C1353,$I1308)&gt;M$4,$AK1322/$I1308,$AK1322-SUM($I1353:L1353))))</f>
        <v>0</v>
      </c>
      <c r="N1353" s="31">
        <f>IF($I1308="n/a",0,IF(N$4&lt;=$C1353,0,IF(SUM($C1353,$I1308)&gt;N$4,$AK1322/$I1308,$AK1322-SUM($I1353:M1353))))</f>
        <v>0</v>
      </c>
      <c r="O1353" s="31">
        <f>IF($I1308="n/a",0,IF(O$4&lt;=$C1353,0,IF(SUM($C1353,$I1308)&gt;O$4,$AK1322/$I1308,$AK1322-SUM($I1353:N1353))))</f>
        <v>0</v>
      </c>
      <c r="P1353" s="31">
        <f>IF($I1308="n/a",0,IF(P$4&lt;=$C1353,0,IF(SUM($C1353,$I1308)&gt;P$4,$AK1322/$I1308,$AK1322-SUM($I1353:O1353))))</f>
        <v>0</v>
      </c>
      <c r="Q1353" s="31">
        <f>IF($I1308="n/a",0,IF(Q$4&lt;=$C1353,0,IF(SUM($C1353,$I1308)&gt;Q$4,$AK1322/$I1308,$AK1322-SUM($I1353:P1353))))</f>
        <v>0</v>
      </c>
      <c r="R1353" s="31">
        <f>IF($I1308="n/a",0,IF(R$4&lt;=$C1353,0,IF(SUM($C1353,$I1308)&gt;R$4,$AK1322/$I1308,$AK1322-SUM($I1353:Q1353))))</f>
        <v>0</v>
      </c>
      <c r="S1353" s="31">
        <f>IF($I1308="n/a",0,IF(S$4&lt;=$C1353,0,IF(SUM($C1353,$I1308)&gt;S$4,$AK1322/$I1308,$AK1322-SUM($I1353:R1353))))</f>
        <v>0</v>
      </c>
      <c r="T1353" s="31">
        <f>IF($I1308="n/a",0,IF(T$4&lt;=$C1353,0,IF(SUM($C1353,$I1308)&gt;T$4,$AK1322/$I1308,$AK1322-SUM($I1353:S1353))))</f>
        <v>0</v>
      </c>
      <c r="U1353" s="31">
        <f>IF($I1308="n/a",0,IF(U$4&lt;=$C1353,0,IF(SUM($C1353,$I1308)&gt;U$4,$AK1322/$I1308,$AK1322-SUM($I1353:T1353))))</f>
        <v>0</v>
      </c>
      <c r="V1353" s="31">
        <f>IF($I1308="n/a",0,IF(V$4&lt;=$C1353,0,IF(SUM($C1353,$I1308)&gt;V$4,$AK1322/$I1308,$AK1322-SUM($I1353:U1353))))</f>
        <v>0</v>
      </c>
      <c r="W1353" s="31">
        <f>IF($I1308="n/a",0,IF(W$4&lt;=$C1353,0,IF(SUM($C1353,$I1308)&gt;W$4,$AK1322/$I1308,$AK1322-SUM($I1353:V1353))))</f>
        <v>0</v>
      </c>
      <c r="X1353" s="31">
        <f>IF($I1308="n/a",0,IF(X$4&lt;=$C1353,0,IF(SUM($C1353,$I1308)&gt;X$4,$AK1322/$I1308,$AK1322-SUM($I1353:W1353))))</f>
        <v>0</v>
      </c>
      <c r="Y1353" s="31">
        <f>IF($I1308="n/a",0,IF(Y$4&lt;=$C1353,0,IF(SUM($C1353,$I1308)&gt;Y$4,$AK1322/$I1308,$AK1322-SUM($I1353:X1353))))</f>
        <v>0</v>
      </c>
      <c r="Z1353" s="31">
        <f>IF($I1308="n/a",0,IF(Z$4&lt;=$C1353,0,IF(SUM($C1353,$I1308)&gt;Z$4,$AK1322/$I1308,$AK1322-SUM($I1353:Y1353))))</f>
        <v>0</v>
      </c>
      <c r="AA1353" s="31">
        <f>IF($I1308="n/a",0,IF(AA$4&lt;=$C1353,0,IF(SUM($C1353,$I1308)&gt;AA$4,$AK1322/$I1308,$AK1322-SUM($I1353:Z1353))))</f>
        <v>0</v>
      </c>
      <c r="AB1353" s="31">
        <f>IF($I1308="n/a",0,IF(AB$4&lt;=$C1353,0,IF(SUM($C1353,$I1308)&gt;AB$4,$AK1322/$I1308,$AK1322-SUM($I1353:AA1353))))</f>
        <v>0</v>
      </c>
      <c r="AC1353" s="31">
        <f>IF($I1308="n/a",0,IF(AC$4&lt;=$C1353,0,IF(SUM($C1353,$I1308)&gt;AC$4,$AK1322/$I1308,$AK1322-SUM($I1353:AB1353))))</f>
        <v>0</v>
      </c>
      <c r="AD1353" s="31">
        <f>IF($I1308="n/a",0,IF(AD$4&lt;=$C1353,0,IF(SUM($C1353,$I1308)&gt;AD$4,$AK1322/$I1308,$AK1322-SUM($I1353:AC1353))))</f>
        <v>0</v>
      </c>
      <c r="AE1353" s="31">
        <f>IF($I1308="n/a",0,IF(AE$4&lt;=$C1353,0,IF(SUM($C1353,$I1308)&gt;AE$4,$AK1322/$I1308,$AK1322-SUM($I1353:AD1353))))</f>
        <v>0</v>
      </c>
      <c r="AF1353" s="31">
        <f>IF($I1308="n/a",0,IF(AF$4&lt;=$C1353,0,IF(SUM($C1353,$I1308)&gt;AF$4,$AK1322/$I1308,$AK1322-SUM($I1353:AE1353))))</f>
        <v>0</v>
      </c>
      <c r="AG1353" s="31">
        <f>IF($I1308="n/a",0,IF(AG$4&lt;=$C1353,0,IF(SUM($C1353,$I1308)&gt;AG$4,$AK1322/$I1308,$AK1322-SUM($I1353:AF1353))))</f>
        <v>0</v>
      </c>
      <c r="AH1353" s="31">
        <f>IF($I1308="n/a",0,IF(AH$4&lt;=$C1353,0,IF(SUM($C1353,$I1308)&gt;AH$4,$AK1322/$I1308,$AK1322-SUM($I1353:AG1353))))</f>
        <v>0</v>
      </c>
      <c r="AI1353" s="31">
        <f>IF($I1308="n/a",0,IF(AI$4&lt;=$C1353,0,IF(SUM($C1353,$I1308)&gt;AI$4,$AK1322/$I1308,$AK1322-SUM($I1353:AH1353))))</f>
        <v>0</v>
      </c>
      <c r="AJ1353" s="31">
        <f>IF($I1308="n/a",0,IF(AJ$4&lt;=$C1353,0,IF(SUM($C1353,$I1308)&gt;AJ$4,$AK1322/$I1308,$AK1322-SUM($I1353:AI1353))))</f>
        <v>0</v>
      </c>
      <c r="AK1353" s="31">
        <f>IF($I1308="n/a",0,IF(AK$4&lt;=$C1353,0,IF(SUM($C1353,$I1308)&gt;AK$4,$AK1322/$I1308,$AK1322-SUM($I1353:AJ1353))))</f>
        <v>0</v>
      </c>
      <c r="AL1353" s="31">
        <f>IF($I1308="n/a",0,IF(AL$4&lt;=$C1353,0,IF(SUM($C1353,$I1308)&gt;AL$4,$AK1322/$I1308,$AK1322-SUM($I1353:AK1353))))</f>
        <v>0</v>
      </c>
      <c r="AM1353" s="31">
        <f>IF($I1308="n/a",0,IF(AM$4&lt;=$C1353,0,IF(SUM($C1353,$I1308)&gt;AM$4,$AK1322/$I1308,$AK1322-SUM($I1353:AL1353))))</f>
        <v>0</v>
      </c>
      <c r="AN1353" s="31">
        <f>IF($I1308="n/a",0,IF(AN$4&lt;=$C1353,0,IF(SUM($C1353,$I1308)&gt;AN$4,$AK1322/$I1308,$AK1322-SUM($I1353:AM1353))))</f>
        <v>0</v>
      </c>
      <c r="AO1353" s="31">
        <f>IF($I1308="n/a",0,IF(AO$4&lt;=$C1353,0,IF(SUM($C1353,$I1308)&gt;AO$4,$AK1322/$I1308,$AK1322-SUM($I1353:AN1353))))</f>
        <v>0</v>
      </c>
      <c r="AP1353" s="31">
        <f>IF($I1308="n/a",0,IF(AP$4&lt;=$C1353,0,IF(SUM($C1353,$I1308)&gt;AP$4,$AK1322/$I1308,$AK1322-SUM($I1353:AO1353))))</f>
        <v>0</v>
      </c>
      <c r="AQ1353" s="31">
        <f>IF($I1308="n/a",0,IF(AQ$4&lt;=$C1353,0,IF(SUM($C1353,$I1308)&gt;AQ$4,$AK1322/$I1308,$AK1322-SUM($I1353:AP1353))))</f>
        <v>0</v>
      </c>
      <c r="AR1353" s="31">
        <f>IF($I1308="n/a",0,IF(AR$4&lt;=$C1353,0,IF(SUM($C1353,$I1308)&gt;AR$4,$AK1322/$I1308,$AK1322-SUM($I1353:AQ1353))))</f>
        <v>0</v>
      </c>
      <c r="AS1353" s="31">
        <f>IF($I1308="n/a",0,IF(AS$4&lt;=$C1353,0,IF(SUM($C1353,$I1308)&gt;AS$4,$AK1322/$I1308,$AK1322-SUM($I1353:AR1353))))</f>
        <v>0</v>
      </c>
      <c r="AT1353" s="31">
        <f>IF($I1308="n/a",0,IF(AT$4&lt;=$C1353,0,IF(SUM($C1353,$I1308)&gt;AT$4,$AK1322/$I1308,$AK1322-SUM($I1353:AS1353))))</f>
        <v>0</v>
      </c>
      <c r="AU1353" s="31">
        <f>IF($I1308="n/a",0,IF(AU$4&lt;=$C1353,0,IF(SUM($C1353,$I1308)&gt;AU$4,$AK1322/$I1308,$AK1322-SUM($I1353:AT1353))))</f>
        <v>0</v>
      </c>
      <c r="AV1353" s="31">
        <f>IF($I1308="n/a",0,IF(AV$4&lt;=$C1353,0,IF(SUM($C1353,$I1308)&gt;AV$4,$AK1322/$I1308,$AK1322-SUM($I1353:AU1353))))</f>
        <v>0</v>
      </c>
      <c r="AW1353" s="31">
        <f>IF($I1308="n/a",0,IF(AW$4&lt;=$C1353,0,IF(SUM($C1353,$I1308)&gt;AW$4,$AK1322/$I1308,$AK1322-SUM($I1353:AV1353))))</f>
        <v>0</v>
      </c>
      <c r="AX1353" s="31">
        <f>IF($I1308="n/a",0,IF(AX$4&lt;=$C1353,0,IF(SUM($C1353,$I1308)&gt;AX$4,$AK1322/$I1308,$AK1322-SUM($I1353:AW1353))))</f>
        <v>0</v>
      </c>
      <c r="AY1353" s="31">
        <f>IF($I1308="n/a",0,IF(AY$4&lt;=$C1353,0,IF(SUM($C1353,$I1308)&gt;AY$4,$AK1322/$I1308,$AK1322-SUM($I1353:AX1353))))</f>
        <v>0</v>
      </c>
      <c r="AZ1353" s="31">
        <f>IF($I1308="n/a",0,IF(AZ$4&lt;=$C1353,0,IF(SUM($C1353,$I1308)&gt;AZ$4,$AK1322/$I1308,$AK1322-SUM($I1353:AY1353))))</f>
        <v>0</v>
      </c>
      <c r="BA1353" s="31">
        <f>IF($I1308="n/a",0,IF(BA$4&lt;=$C1353,0,IF(SUM($C1353,$I1308)&gt;BA$4,$AK1322/$I1308,$AK1322-SUM($I1353:AZ1353))))</f>
        <v>0</v>
      </c>
      <c r="BB1353" s="31">
        <f>IF($I1308="n/a",0,IF(BB$4&lt;=$C1353,0,IF(SUM($C1353,$I1308)&gt;BB$4,$AK1322/$I1308,$AK1322-SUM($I1353:BA1353))))</f>
        <v>0</v>
      </c>
      <c r="BC1353" s="31">
        <f>IF($I1308="n/a",0,IF(BC$4&lt;=$C1353,0,IF(SUM($C1353,$I1308)&gt;BC$4,$AK1322/$I1308,$AK1322-SUM($I1353:BB1353))))</f>
        <v>0</v>
      </c>
      <c r="BD1353" s="31">
        <f>IF($I1308="n/a",0,IF(BD$4&lt;=$C1353,0,IF(SUM($C1353,$I1308)&gt;BD$4,$AK1322/$I1308,$AK1322-SUM($I1353:BC1353))))</f>
        <v>0</v>
      </c>
      <c r="BE1353" s="31">
        <f>IF($I1308="n/a",0,IF(BE$4&lt;=$C1353,0,IF(SUM($C1353,$I1308)&gt;BE$4,$AK1322/$I1308,$AK1322-SUM($I1353:BD1353))))</f>
        <v>0</v>
      </c>
      <c r="BF1353" s="31">
        <f>IF($I1308="n/a",0,IF(BF$4&lt;=$C1353,0,IF(SUM($C1353,$I1308)&gt;BF$4,$AK1322/$I1308,$AK1322-SUM($I1353:BE1353))))</f>
        <v>0</v>
      </c>
      <c r="BG1353" s="31">
        <f>IF($I1308="n/a",0,IF(BG$4&lt;=$C1353,0,IF(SUM($C1353,$I1308)&gt;BG$4,$AK1322/$I1308,$AK1322-SUM($I1353:BF1353))))</f>
        <v>0</v>
      </c>
      <c r="BH1353" s="31">
        <f>IF($I1308="n/a",0,IF(BH$4&lt;=$C1353,0,IF(SUM($C1353,$I1308)&gt;BH$4,$AK1322/$I1308,$AK1322-SUM($I1353:BG1353))))</f>
        <v>0</v>
      </c>
      <c r="BI1353" s="31">
        <f>IF($I1308="n/a",0,IF(BI$4&lt;=$C1353,0,IF(SUM($C1353,$I1308)&gt;BI$4,$AK1322/$I1308,$AK1322-SUM($I1353:BH1353))))</f>
        <v>0</v>
      </c>
      <c r="BJ1353" s="31">
        <f>IF($I1308="n/a",0,IF(BJ$4&lt;=$C1353,0,IF(SUM($C1353,$I1308)&gt;BJ$4,$AK1322/$I1308,$AK1322-SUM($I1353:BI1353))))</f>
        <v>0</v>
      </c>
      <c r="BK1353" s="31">
        <f>IF($I1308="n/a",0,IF(BK$4&lt;=$C1353,0,IF(SUM($C1353,$I1308)&gt;BK$4,$AK1322/$I1308,$AK1322-SUM($I1353:BJ1353))))</f>
        <v>0</v>
      </c>
      <c r="BL1353" s="31">
        <f>IF($I1308="n/a",0,IF(BL$4&lt;=$C1353,0,IF(SUM($C1353,$I1308)&gt;BL$4,$AK1322/$I1308,$AK1322-SUM($I1353:BK1353))))</f>
        <v>0</v>
      </c>
      <c r="BM1353" s="31">
        <f>IF($I1308="n/a",0,IF(BM$4&lt;=$C1353,0,IF(SUM($C1353,$I1308)&gt;BM$4,$AK1322/$I1308,$AK1322-SUM($I1353:BL1353))))</f>
        <v>0</v>
      </c>
      <c r="BN1353" s="31">
        <f>IF($I1308="n/a",0,IF(BN$4&lt;=$C1353,0,IF(SUM($C1353,$I1308)&gt;BN$4,$AK1322/$I1308,$AK1322-SUM($I1353:BM1353))))</f>
        <v>0</v>
      </c>
      <c r="BO1353" s="31">
        <f>IF($I1308="n/a",0,IF(BO$4&lt;=$C1353,0,IF(SUM($C1353,$I1308)&gt;BO$4,$AK1322/$I1308,$AK1322-SUM($I1353:BN1353))))</f>
        <v>0</v>
      </c>
      <c r="BP1353" s="31">
        <f>IF($I1308="n/a",0,IF(BP$4&lt;=$C1353,0,IF(SUM($C1353,$I1308)&gt;BP$4,$AK1322/$I1308,$AK1322-SUM($I1353:BO1353))))</f>
        <v>0</v>
      </c>
      <c r="BQ1353" s="31">
        <f>IF($I1308="n/a",0,IF(BQ$4&lt;=$C1353,0,IF(SUM($C1353,$I1308)&gt;BQ$4,$AK1322/$I1308,$AK1322-SUM($I1353:BP1353))))</f>
        <v>0</v>
      </c>
      <c r="BR1353" s="31">
        <f>IF($I1308="n/a",0,IF(BR$4&lt;=$C1353,0,IF(SUM($C1353,$I1308)&gt;BR$4,$AK1322/$I1308,$AK1322-SUM($I1353:BQ1353))))</f>
        <v>0</v>
      </c>
      <c r="BS1353" s="31">
        <f>IF($I1308="n/a",0,IF(BS$4&lt;=$C1353,0,IF(SUM($C1353,$I1308)&gt;BS$4,$AK1322/$I1308,$AK1322-SUM($I1353:BR1353))))</f>
        <v>0</v>
      </c>
      <c r="BT1353" s="31">
        <f>IF($I1308="n/a",0,IF(BT$4&lt;=$C1353,0,IF(SUM($C1353,$I1308)&gt;BT$4,$AK1322/$I1308,$AK1322-SUM($I1353:BS1353))))</f>
        <v>0</v>
      </c>
      <c r="BU1353" s="31">
        <f>IF($I1308="n/a",0,IF(BU$4&lt;=$C1353,0,IF(SUM($C1353,$I1308)&gt;BU$4,$AK1322/$I1308,$AK1322-SUM($I1353:BT1353))))</f>
        <v>0</v>
      </c>
      <c r="BV1353" s="31">
        <f>IF($I1308="n/a",0,IF(BV$4&lt;=$C1353,0,IF(SUM($C1353,$I1308)&gt;BV$4,$AK1322/$I1308,$AK1322-SUM($I1353:BU1353))))</f>
        <v>0</v>
      </c>
      <c r="BW1353" s="31">
        <f>IF($I1308="n/a",0,IF(BW$4&lt;=$C1353,0,IF(SUM($C1353,$I1308)&gt;BW$4,$AK1322/$I1308,$AK1322-SUM($I1353:BV1353))))</f>
        <v>0</v>
      </c>
      <c r="BX1353" s="31">
        <f>IF($I1308="n/a",0,IF(BX$4&lt;=$C1353,0,IF(SUM($C1353,$I1308)&gt;BX$4,$AK1322/$I1308,$AK1322-SUM($I1353:BW1353))))</f>
        <v>0</v>
      </c>
      <c r="BY1353" s="31">
        <f>IF($I1308="n/a",0,IF(BY$4&lt;=$C1353,0,IF(SUM($C1353,$I1308)&gt;BY$4,$AK1322/$I1308,$AK1322-SUM($I1353:BX1353))))</f>
        <v>0</v>
      </c>
      <c r="BZ1353" s="31">
        <f>IF($I1308="n/a",0,IF(BZ$4&lt;=$C1353,0,IF(SUM($C1353,$I1308)&gt;BZ$4,$AK1322/$I1308,$AK1322-SUM($I1353:BY1353))))</f>
        <v>0</v>
      </c>
      <c r="CA1353" s="31">
        <f>IF($I1308="n/a",0,IF(CA$4&lt;=$C1353,0,IF(SUM($C1353,$I1308)&gt;CA$4,$AK1322/$I1308,$AK1322-SUM($I1353:BZ1353))))</f>
        <v>0</v>
      </c>
      <c r="CB1353" s="31">
        <f>IF($I1308="n/a",0,IF(CB$4&lt;=$C1353,0,IF(SUM($C1353,$I1308)&gt;CB$4,$AK1322/$I1308,$AK1322-SUM($I1353:CA1353))))</f>
        <v>0</v>
      </c>
      <c r="CC1353" s="31">
        <f>IF($I1308="n/a",0,IF(CC$4&lt;=$C1353,0,IF(SUM($C1353,$I1308)&gt;CC$4,$AK1322/$I1308,$AK1322-SUM($I1353:CB1353))))</f>
        <v>0</v>
      </c>
      <c r="CD1353" s="31">
        <f>IF($I1308="n/a",0,IF(CD$4&lt;=$C1353,0,IF(SUM($C1353,$I1308)&gt;CD$4,$AK1322/$I1308,$AK1322-SUM($I1353:CC1353))))</f>
        <v>0</v>
      </c>
      <c r="CE1353" s="31">
        <f>IF($I1308="n/a",0,IF(CE$4&lt;=$C1353,0,IF(SUM($C1353,$I1308)&gt;CE$4,$AK1322/$I1308,$AK1322-SUM($I1353:CD1353))))</f>
        <v>0</v>
      </c>
      <c r="CF1353" s="31">
        <f>IF($I1308="n/a",0,IF(CF$4&lt;=$C1353,0,IF(SUM($C1353,$I1308)&gt;CF$4,$AK1322/$I1308,$AK1322-SUM($I1353:CE1353))))</f>
        <v>0</v>
      </c>
    </row>
    <row r="1354" spans="1:84" s="153" customFormat="1" ht="12.75" customHeight="1">
      <c r="A1354"/>
      <c r="C1354" s="197">
        <v>2044</v>
      </c>
      <c r="D1354" s="21" t="s">
        <v>189</v>
      </c>
      <c r="E1354" s="21" t="s">
        <v>185</v>
      </c>
      <c r="I1354" s="31"/>
      <c r="J1354" s="31">
        <f>IF($I1308="n/a",0,IF(J$4&lt;=$C1354,0,IF(SUM($C1354,$I1308)&gt;J$4,$AL1322/$I1308,$AL1322-SUM($I1354:I1354))))</f>
        <v>0</v>
      </c>
      <c r="K1354" s="31">
        <f>IF($I1308="n/a",0,IF(K$4&lt;=$C1354,0,IF(SUM($C1354,$I1308)&gt;K$4,$AL1322/$I1308,$AL1322-SUM($I1354:J1354))))</f>
        <v>0</v>
      </c>
      <c r="L1354" s="31">
        <f>IF($I1308="n/a",0,IF(L$4&lt;=$C1354,0,IF(SUM($C1354,$I1308)&gt;L$4,$AL1322/$I1308,$AL1322-SUM($I1354:K1354))))</f>
        <v>0</v>
      </c>
      <c r="M1354" s="31">
        <f>IF($I1308="n/a",0,IF(M$4&lt;=$C1354,0,IF(SUM($C1354,$I1308)&gt;M$4,$AL1322/$I1308,$AL1322-SUM($I1354:L1354))))</f>
        <v>0</v>
      </c>
      <c r="N1354" s="31">
        <f>IF($I1308="n/a",0,IF(N$4&lt;=$C1354,0,IF(SUM($C1354,$I1308)&gt;N$4,$AL1322/$I1308,$AL1322-SUM($I1354:M1354))))</f>
        <v>0</v>
      </c>
      <c r="O1354" s="31">
        <f>IF($I1308="n/a",0,IF(O$4&lt;=$C1354,0,IF(SUM($C1354,$I1308)&gt;O$4,$AL1322/$I1308,$AL1322-SUM($I1354:N1354))))</f>
        <v>0</v>
      </c>
      <c r="P1354" s="31">
        <f>IF($I1308="n/a",0,IF(P$4&lt;=$C1354,0,IF(SUM($C1354,$I1308)&gt;P$4,$AL1322/$I1308,$AL1322-SUM($I1354:O1354))))</f>
        <v>0</v>
      </c>
      <c r="Q1354" s="31">
        <f>IF($I1308="n/a",0,IF(Q$4&lt;=$C1354,0,IF(SUM($C1354,$I1308)&gt;Q$4,$AL1322/$I1308,$AL1322-SUM($I1354:P1354))))</f>
        <v>0</v>
      </c>
      <c r="R1354" s="31">
        <f>IF($I1308="n/a",0,IF(R$4&lt;=$C1354,0,IF(SUM($C1354,$I1308)&gt;R$4,$AL1322/$I1308,$AL1322-SUM($I1354:Q1354))))</f>
        <v>0</v>
      </c>
      <c r="S1354" s="31">
        <f>IF($I1308="n/a",0,IF(S$4&lt;=$C1354,0,IF(SUM($C1354,$I1308)&gt;S$4,$AL1322/$I1308,$AL1322-SUM($I1354:R1354))))</f>
        <v>0</v>
      </c>
      <c r="T1354" s="31">
        <f>IF($I1308="n/a",0,IF(T$4&lt;=$C1354,0,IF(SUM($C1354,$I1308)&gt;T$4,$AL1322/$I1308,$AL1322-SUM($I1354:S1354))))</f>
        <v>0</v>
      </c>
      <c r="U1354" s="31">
        <f>IF($I1308="n/a",0,IF(U$4&lt;=$C1354,0,IF(SUM($C1354,$I1308)&gt;U$4,$AL1322/$I1308,$AL1322-SUM($I1354:T1354))))</f>
        <v>0</v>
      </c>
      <c r="V1354" s="31">
        <f>IF($I1308="n/a",0,IF(V$4&lt;=$C1354,0,IF(SUM($C1354,$I1308)&gt;V$4,$AL1322/$I1308,$AL1322-SUM($I1354:U1354))))</f>
        <v>0</v>
      </c>
      <c r="W1354" s="31">
        <f>IF($I1308="n/a",0,IF(W$4&lt;=$C1354,0,IF(SUM($C1354,$I1308)&gt;W$4,$AL1322/$I1308,$AL1322-SUM($I1354:V1354))))</f>
        <v>0</v>
      </c>
      <c r="X1354" s="31">
        <f>IF($I1308="n/a",0,IF(X$4&lt;=$C1354,0,IF(SUM($C1354,$I1308)&gt;X$4,$AL1322/$I1308,$AL1322-SUM($I1354:W1354))))</f>
        <v>0</v>
      </c>
      <c r="Y1354" s="31">
        <f>IF($I1308="n/a",0,IF(Y$4&lt;=$C1354,0,IF(SUM($C1354,$I1308)&gt;Y$4,$AL1322/$I1308,$AL1322-SUM($I1354:X1354))))</f>
        <v>0</v>
      </c>
      <c r="Z1354" s="31">
        <f>IF($I1308="n/a",0,IF(Z$4&lt;=$C1354,0,IF(SUM($C1354,$I1308)&gt;Z$4,$AL1322/$I1308,$AL1322-SUM($I1354:Y1354))))</f>
        <v>0</v>
      </c>
      <c r="AA1354" s="31">
        <f>IF($I1308="n/a",0,IF(AA$4&lt;=$C1354,0,IF(SUM($C1354,$I1308)&gt;AA$4,$AL1322/$I1308,$AL1322-SUM($I1354:Z1354))))</f>
        <v>0</v>
      </c>
      <c r="AB1354" s="31">
        <f>IF($I1308="n/a",0,IF(AB$4&lt;=$C1354,0,IF(SUM($C1354,$I1308)&gt;AB$4,$AL1322/$I1308,$AL1322-SUM($I1354:AA1354))))</f>
        <v>0</v>
      </c>
      <c r="AC1354" s="31">
        <f>IF($I1308="n/a",0,IF(AC$4&lt;=$C1354,0,IF(SUM($C1354,$I1308)&gt;AC$4,$AL1322/$I1308,$AL1322-SUM($I1354:AB1354))))</f>
        <v>0</v>
      </c>
      <c r="AD1354" s="31">
        <f>IF($I1308="n/a",0,IF(AD$4&lt;=$C1354,0,IF(SUM($C1354,$I1308)&gt;AD$4,$AL1322/$I1308,$AL1322-SUM($I1354:AC1354))))</f>
        <v>0</v>
      </c>
      <c r="AE1354" s="31">
        <f>IF($I1308="n/a",0,IF(AE$4&lt;=$C1354,0,IF(SUM($C1354,$I1308)&gt;AE$4,$AL1322/$I1308,$AL1322-SUM($I1354:AD1354))))</f>
        <v>0</v>
      </c>
      <c r="AF1354" s="31">
        <f>IF($I1308="n/a",0,IF(AF$4&lt;=$C1354,0,IF(SUM($C1354,$I1308)&gt;AF$4,$AL1322/$I1308,$AL1322-SUM($I1354:AE1354))))</f>
        <v>0</v>
      </c>
      <c r="AG1354" s="31">
        <f>IF($I1308="n/a",0,IF(AG$4&lt;=$C1354,0,IF(SUM($C1354,$I1308)&gt;AG$4,$AL1322/$I1308,$AL1322-SUM($I1354:AF1354))))</f>
        <v>0</v>
      </c>
      <c r="AH1354" s="31">
        <f>IF($I1308="n/a",0,IF(AH$4&lt;=$C1354,0,IF(SUM($C1354,$I1308)&gt;AH$4,$AL1322/$I1308,$AL1322-SUM($I1354:AG1354))))</f>
        <v>0</v>
      </c>
      <c r="AI1354" s="31">
        <f>IF($I1308="n/a",0,IF(AI$4&lt;=$C1354,0,IF(SUM($C1354,$I1308)&gt;AI$4,$AL1322/$I1308,$AL1322-SUM($I1354:AH1354))))</f>
        <v>0</v>
      </c>
      <c r="AJ1354" s="31">
        <f>IF($I1308="n/a",0,IF(AJ$4&lt;=$C1354,0,IF(SUM($C1354,$I1308)&gt;AJ$4,$AL1322/$I1308,$AL1322-SUM($I1354:AI1354))))</f>
        <v>0</v>
      </c>
      <c r="AK1354" s="31">
        <f>IF($I1308="n/a",0,IF(AK$4&lt;=$C1354,0,IF(SUM($C1354,$I1308)&gt;AK$4,$AL1322/$I1308,$AL1322-SUM($I1354:AJ1354))))</f>
        <v>0</v>
      </c>
      <c r="AL1354" s="31">
        <f>IF($I1308="n/a",0,IF(AL$4&lt;=$C1354,0,IF(SUM($C1354,$I1308)&gt;AL$4,$AL1322/$I1308,$AL1322-SUM($I1354:AK1354))))</f>
        <v>0</v>
      </c>
      <c r="AM1354" s="31">
        <f>IF($I1308="n/a",0,IF(AM$4&lt;=$C1354,0,IF(SUM($C1354,$I1308)&gt;AM$4,$AL1322/$I1308,$AL1322-SUM($I1354:AL1354))))</f>
        <v>0</v>
      </c>
      <c r="AN1354" s="31">
        <f>IF($I1308="n/a",0,IF(AN$4&lt;=$C1354,0,IF(SUM($C1354,$I1308)&gt;AN$4,$AL1322/$I1308,$AL1322-SUM($I1354:AM1354))))</f>
        <v>0</v>
      </c>
      <c r="AO1354" s="31">
        <f>IF($I1308="n/a",0,IF(AO$4&lt;=$C1354,0,IF(SUM($C1354,$I1308)&gt;AO$4,$AL1322/$I1308,$AL1322-SUM($I1354:AN1354))))</f>
        <v>0</v>
      </c>
      <c r="AP1354" s="31">
        <f>IF($I1308="n/a",0,IF(AP$4&lt;=$C1354,0,IF(SUM($C1354,$I1308)&gt;AP$4,$AL1322/$I1308,$AL1322-SUM($I1354:AO1354))))</f>
        <v>0</v>
      </c>
      <c r="AQ1354" s="31">
        <f>IF($I1308="n/a",0,IF(AQ$4&lt;=$C1354,0,IF(SUM($C1354,$I1308)&gt;AQ$4,$AL1322/$I1308,$AL1322-SUM($I1354:AP1354))))</f>
        <v>0</v>
      </c>
      <c r="AR1354" s="31">
        <f>IF($I1308="n/a",0,IF(AR$4&lt;=$C1354,0,IF(SUM($C1354,$I1308)&gt;AR$4,$AL1322/$I1308,$AL1322-SUM($I1354:AQ1354))))</f>
        <v>0</v>
      </c>
      <c r="AS1354" s="31">
        <f>IF($I1308="n/a",0,IF(AS$4&lt;=$C1354,0,IF(SUM($C1354,$I1308)&gt;AS$4,$AL1322/$I1308,$AL1322-SUM($I1354:AR1354))))</f>
        <v>0</v>
      </c>
      <c r="AT1354" s="31">
        <f>IF($I1308="n/a",0,IF(AT$4&lt;=$C1354,0,IF(SUM($C1354,$I1308)&gt;AT$4,$AL1322/$I1308,$AL1322-SUM($I1354:AS1354))))</f>
        <v>0</v>
      </c>
      <c r="AU1354" s="31">
        <f>IF($I1308="n/a",0,IF(AU$4&lt;=$C1354,0,IF(SUM($C1354,$I1308)&gt;AU$4,$AL1322/$I1308,$AL1322-SUM($I1354:AT1354))))</f>
        <v>0</v>
      </c>
      <c r="AV1354" s="31">
        <f>IF($I1308="n/a",0,IF(AV$4&lt;=$C1354,0,IF(SUM($C1354,$I1308)&gt;AV$4,$AL1322/$I1308,$AL1322-SUM($I1354:AU1354))))</f>
        <v>0</v>
      </c>
      <c r="AW1354" s="31">
        <f>IF($I1308="n/a",0,IF(AW$4&lt;=$C1354,0,IF(SUM($C1354,$I1308)&gt;AW$4,$AL1322/$I1308,$AL1322-SUM($I1354:AV1354))))</f>
        <v>0</v>
      </c>
      <c r="AX1354" s="31">
        <f>IF($I1308="n/a",0,IF(AX$4&lt;=$C1354,0,IF(SUM($C1354,$I1308)&gt;AX$4,$AL1322/$I1308,$AL1322-SUM($I1354:AW1354))))</f>
        <v>0</v>
      </c>
      <c r="AY1354" s="31">
        <f>IF($I1308="n/a",0,IF(AY$4&lt;=$C1354,0,IF(SUM($C1354,$I1308)&gt;AY$4,$AL1322/$I1308,$AL1322-SUM($I1354:AX1354))))</f>
        <v>0</v>
      </c>
      <c r="AZ1354" s="31">
        <f>IF($I1308="n/a",0,IF(AZ$4&lt;=$C1354,0,IF(SUM($C1354,$I1308)&gt;AZ$4,$AL1322/$I1308,$AL1322-SUM($I1354:AY1354))))</f>
        <v>0</v>
      </c>
      <c r="BA1354" s="31">
        <f>IF($I1308="n/a",0,IF(BA$4&lt;=$C1354,0,IF(SUM($C1354,$I1308)&gt;BA$4,$AL1322/$I1308,$AL1322-SUM($I1354:AZ1354))))</f>
        <v>0</v>
      </c>
      <c r="BB1354" s="31">
        <f>IF($I1308="n/a",0,IF(BB$4&lt;=$C1354,0,IF(SUM($C1354,$I1308)&gt;BB$4,$AL1322/$I1308,$AL1322-SUM($I1354:BA1354))))</f>
        <v>0</v>
      </c>
      <c r="BC1354" s="31">
        <f>IF($I1308="n/a",0,IF(BC$4&lt;=$C1354,0,IF(SUM($C1354,$I1308)&gt;BC$4,$AL1322/$I1308,$AL1322-SUM($I1354:BB1354))))</f>
        <v>0</v>
      </c>
      <c r="BD1354" s="31">
        <f>IF($I1308="n/a",0,IF(BD$4&lt;=$C1354,0,IF(SUM($C1354,$I1308)&gt;BD$4,$AL1322/$I1308,$AL1322-SUM($I1354:BC1354))))</f>
        <v>0</v>
      </c>
      <c r="BE1354" s="31">
        <f>IF($I1308="n/a",0,IF(BE$4&lt;=$C1354,0,IF(SUM($C1354,$I1308)&gt;BE$4,$AL1322/$I1308,$AL1322-SUM($I1354:BD1354))))</f>
        <v>0</v>
      </c>
      <c r="BF1354" s="31">
        <f>IF($I1308="n/a",0,IF(BF$4&lt;=$C1354,0,IF(SUM($C1354,$I1308)&gt;BF$4,$AL1322/$I1308,$AL1322-SUM($I1354:BE1354))))</f>
        <v>0</v>
      </c>
      <c r="BG1354" s="31">
        <f>IF($I1308="n/a",0,IF(BG$4&lt;=$C1354,0,IF(SUM($C1354,$I1308)&gt;BG$4,$AL1322/$I1308,$AL1322-SUM($I1354:BF1354))))</f>
        <v>0</v>
      </c>
      <c r="BH1354" s="31">
        <f>IF($I1308="n/a",0,IF(BH$4&lt;=$C1354,0,IF(SUM($C1354,$I1308)&gt;BH$4,$AL1322/$I1308,$AL1322-SUM($I1354:BG1354))))</f>
        <v>0</v>
      </c>
      <c r="BI1354" s="31">
        <f>IF($I1308="n/a",0,IF(BI$4&lt;=$C1354,0,IF(SUM($C1354,$I1308)&gt;BI$4,$AL1322/$I1308,$AL1322-SUM($I1354:BH1354))))</f>
        <v>0</v>
      </c>
      <c r="BJ1354" s="31">
        <f>IF($I1308="n/a",0,IF(BJ$4&lt;=$C1354,0,IF(SUM($C1354,$I1308)&gt;BJ$4,$AL1322/$I1308,$AL1322-SUM($I1354:BI1354))))</f>
        <v>0</v>
      </c>
      <c r="BK1354" s="31">
        <f>IF($I1308="n/a",0,IF(BK$4&lt;=$C1354,0,IF(SUM($C1354,$I1308)&gt;BK$4,$AL1322/$I1308,$AL1322-SUM($I1354:BJ1354))))</f>
        <v>0</v>
      </c>
      <c r="BL1354" s="31">
        <f>IF($I1308="n/a",0,IF(BL$4&lt;=$C1354,0,IF(SUM($C1354,$I1308)&gt;BL$4,$AL1322/$I1308,$AL1322-SUM($I1354:BK1354))))</f>
        <v>0</v>
      </c>
      <c r="BM1354" s="31">
        <f>IF($I1308="n/a",0,IF(BM$4&lt;=$C1354,0,IF(SUM($C1354,$I1308)&gt;BM$4,$AL1322/$I1308,$AL1322-SUM($I1354:BL1354))))</f>
        <v>0</v>
      </c>
      <c r="BN1354" s="31">
        <f>IF($I1308="n/a",0,IF(BN$4&lt;=$C1354,0,IF(SUM($C1354,$I1308)&gt;BN$4,$AL1322/$I1308,$AL1322-SUM($I1354:BM1354))))</f>
        <v>0</v>
      </c>
      <c r="BO1354" s="31">
        <f>IF($I1308="n/a",0,IF(BO$4&lt;=$C1354,0,IF(SUM($C1354,$I1308)&gt;BO$4,$AL1322/$I1308,$AL1322-SUM($I1354:BN1354))))</f>
        <v>0</v>
      </c>
      <c r="BP1354" s="31">
        <f>IF($I1308="n/a",0,IF(BP$4&lt;=$C1354,0,IF(SUM($C1354,$I1308)&gt;BP$4,$AL1322/$I1308,$AL1322-SUM($I1354:BO1354))))</f>
        <v>0</v>
      </c>
      <c r="BQ1354" s="31">
        <f>IF($I1308="n/a",0,IF(BQ$4&lt;=$C1354,0,IF(SUM($C1354,$I1308)&gt;BQ$4,$AL1322/$I1308,$AL1322-SUM($I1354:BP1354))))</f>
        <v>0</v>
      </c>
      <c r="BR1354" s="31">
        <f>IF($I1308="n/a",0,IF(BR$4&lt;=$C1354,0,IF(SUM($C1354,$I1308)&gt;BR$4,$AL1322/$I1308,$AL1322-SUM($I1354:BQ1354))))</f>
        <v>0</v>
      </c>
      <c r="BS1354" s="31">
        <f>IF($I1308="n/a",0,IF(BS$4&lt;=$C1354,0,IF(SUM($C1354,$I1308)&gt;BS$4,$AL1322/$I1308,$AL1322-SUM($I1354:BR1354))))</f>
        <v>0</v>
      </c>
      <c r="BT1354" s="31">
        <f>IF($I1308="n/a",0,IF(BT$4&lt;=$C1354,0,IF(SUM($C1354,$I1308)&gt;BT$4,$AL1322/$I1308,$AL1322-SUM($I1354:BS1354))))</f>
        <v>0</v>
      </c>
      <c r="BU1354" s="31">
        <f>IF($I1308="n/a",0,IF(BU$4&lt;=$C1354,0,IF(SUM($C1354,$I1308)&gt;BU$4,$AL1322/$I1308,$AL1322-SUM($I1354:BT1354))))</f>
        <v>0</v>
      </c>
      <c r="BV1354" s="31">
        <f>IF($I1308="n/a",0,IF(BV$4&lt;=$C1354,0,IF(SUM($C1354,$I1308)&gt;BV$4,$AL1322/$I1308,$AL1322-SUM($I1354:BU1354))))</f>
        <v>0</v>
      </c>
      <c r="BW1354" s="31">
        <f>IF($I1308="n/a",0,IF(BW$4&lt;=$C1354,0,IF(SUM($C1354,$I1308)&gt;BW$4,$AL1322/$I1308,$AL1322-SUM($I1354:BV1354))))</f>
        <v>0</v>
      </c>
      <c r="BX1354" s="31">
        <f>IF($I1308="n/a",0,IF(BX$4&lt;=$C1354,0,IF(SUM($C1354,$I1308)&gt;BX$4,$AL1322/$I1308,$AL1322-SUM($I1354:BW1354))))</f>
        <v>0</v>
      </c>
      <c r="BY1354" s="31">
        <f>IF($I1308="n/a",0,IF(BY$4&lt;=$C1354,0,IF(SUM($C1354,$I1308)&gt;BY$4,$AL1322/$I1308,$AL1322-SUM($I1354:BX1354))))</f>
        <v>0</v>
      </c>
      <c r="BZ1354" s="31">
        <f>IF($I1308="n/a",0,IF(BZ$4&lt;=$C1354,0,IF(SUM($C1354,$I1308)&gt;BZ$4,$AL1322/$I1308,$AL1322-SUM($I1354:BY1354))))</f>
        <v>0</v>
      </c>
      <c r="CA1354" s="31">
        <f>IF($I1308="n/a",0,IF(CA$4&lt;=$C1354,0,IF(SUM($C1354,$I1308)&gt;CA$4,$AL1322/$I1308,$AL1322-SUM($I1354:BZ1354))))</f>
        <v>0</v>
      </c>
      <c r="CB1354" s="31">
        <f>IF($I1308="n/a",0,IF(CB$4&lt;=$C1354,0,IF(SUM($C1354,$I1308)&gt;CB$4,$AL1322/$I1308,$AL1322-SUM($I1354:CA1354))))</f>
        <v>0</v>
      </c>
      <c r="CC1354" s="31">
        <f>IF($I1308="n/a",0,IF(CC$4&lt;=$C1354,0,IF(SUM($C1354,$I1308)&gt;CC$4,$AL1322/$I1308,$AL1322-SUM($I1354:CB1354))))</f>
        <v>0</v>
      </c>
      <c r="CD1354" s="31">
        <f>IF($I1308="n/a",0,IF(CD$4&lt;=$C1354,0,IF(SUM($C1354,$I1308)&gt;CD$4,$AL1322/$I1308,$AL1322-SUM($I1354:CC1354))))</f>
        <v>0</v>
      </c>
      <c r="CE1354" s="31">
        <f>IF($I1308="n/a",0,IF(CE$4&lt;=$C1354,0,IF(SUM($C1354,$I1308)&gt;CE$4,$AL1322/$I1308,$AL1322-SUM($I1354:CD1354))))</f>
        <v>0</v>
      </c>
      <c r="CF1354" s="31">
        <f>IF($I1308="n/a",0,IF(CF$4&lt;=$C1354,0,IF(SUM($C1354,$I1308)&gt;CF$4,$AL1322/$I1308,$AL1322-SUM($I1354:CE1354))))</f>
        <v>0</v>
      </c>
    </row>
    <row r="1355" spans="1:84" s="153" customFormat="1" ht="12.75" customHeight="1">
      <c r="A1355"/>
      <c r="C1355" s="197">
        <v>2045</v>
      </c>
      <c r="D1355" s="21" t="s">
        <v>190</v>
      </c>
      <c r="E1355" s="21" t="s">
        <v>185</v>
      </c>
      <c r="I1355" s="31"/>
      <c r="J1355" s="31">
        <f>IF($I1308="n/a",0,IF(J$4&lt;=$C1355,0,IF(SUM($C1355,$I1308)&gt;J$4,$AM1322/$I1308,$AM1322-SUM($I1355:I1355))))</f>
        <v>0</v>
      </c>
      <c r="K1355" s="31">
        <f>IF($I1308="n/a",0,IF(K$4&lt;=$C1355,0,IF(SUM($C1355,$I1308)&gt;K$4,$AM1322/$I1308,$AM1322-SUM($I1355:J1355))))</f>
        <v>0</v>
      </c>
      <c r="L1355" s="31">
        <f>IF($I1308="n/a",0,IF(L$4&lt;=$C1355,0,IF(SUM($C1355,$I1308)&gt;L$4,$AM1322/$I1308,$AM1322-SUM($I1355:K1355))))</f>
        <v>0</v>
      </c>
      <c r="M1355" s="31">
        <f>IF($I1308="n/a",0,IF(M$4&lt;=$C1355,0,IF(SUM($C1355,$I1308)&gt;M$4,$AM1322/$I1308,$AM1322-SUM($I1355:L1355))))</f>
        <v>0</v>
      </c>
      <c r="N1355" s="31">
        <f>IF($I1308="n/a",0,IF(N$4&lt;=$C1355,0,IF(SUM($C1355,$I1308)&gt;N$4,$AM1322/$I1308,$AM1322-SUM($I1355:M1355))))</f>
        <v>0</v>
      </c>
      <c r="O1355" s="31">
        <f>IF($I1308="n/a",0,IF(O$4&lt;=$C1355,0,IF(SUM($C1355,$I1308)&gt;O$4,$AM1322/$I1308,$AM1322-SUM($I1355:N1355))))</f>
        <v>0</v>
      </c>
      <c r="P1355" s="31">
        <f>IF($I1308="n/a",0,IF(P$4&lt;=$C1355,0,IF(SUM($C1355,$I1308)&gt;P$4,$AM1322/$I1308,$AM1322-SUM($I1355:O1355))))</f>
        <v>0</v>
      </c>
      <c r="Q1355" s="31">
        <f>IF($I1308="n/a",0,IF(Q$4&lt;=$C1355,0,IF(SUM($C1355,$I1308)&gt;Q$4,$AM1322/$I1308,$AM1322-SUM($I1355:P1355))))</f>
        <v>0</v>
      </c>
      <c r="R1355" s="31">
        <f>IF($I1308="n/a",0,IF(R$4&lt;=$C1355,0,IF(SUM($C1355,$I1308)&gt;R$4,$AM1322/$I1308,$AM1322-SUM($I1355:Q1355))))</f>
        <v>0</v>
      </c>
      <c r="S1355" s="31">
        <f>IF($I1308="n/a",0,IF(S$4&lt;=$C1355,0,IF(SUM($C1355,$I1308)&gt;S$4,$AM1322/$I1308,$AM1322-SUM($I1355:R1355))))</f>
        <v>0</v>
      </c>
      <c r="T1355" s="31">
        <f>IF($I1308="n/a",0,IF(T$4&lt;=$C1355,0,IF(SUM($C1355,$I1308)&gt;T$4,$AM1322/$I1308,$AM1322-SUM($I1355:S1355))))</f>
        <v>0</v>
      </c>
      <c r="U1355" s="31">
        <f>IF($I1308="n/a",0,IF(U$4&lt;=$C1355,0,IF(SUM($C1355,$I1308)&gt;U$4,$AM1322/$I1308,$AM1322-SUM($I1355:T1355))))</f>
        <v>0</v>
      </c>
      <c r="V1355" s="31">
        <f>IF($I1308="n/a",0,IF(V$4&lt;=$C1355,0,IF(SUM($C1355,$I1308)&gt;V$4,$AM1322/$I1308,$AM1322-SUM($I1355:U1355))))</f>
        <v>0</v>
      </c>
      <c r="W1355" s="31">
        <f>IF($I1308="n/a",0,IF(W$4&lt;=$C1355,0,IF(SUM($C1355,$I1308)&gt;W$4,$AM1322/$I1308,$AM1322-SUM($I1355:V1355))))</f>
        <v>0</v>
      </c>
      <c r="X1355" s="31">
        <f>IF($I1308="n/a",0,IF(X$4&lt;=$C1355,0,IF(SUM($C1355,$I1308)&gt;X$4,$AM1322/$I1308,$AM1322-SUM($I1355:W1355))))</f>
        <v>0</v>
      </c>
      <c r="Y1355" s="31">
        <f>IF($I1308="n/a",0,IF(Y$4&lt;=$C1355,0,IF(SUM($C1355,$I1308)&gt;Y$4,$AM1322/$I1308,$AM1322-SUM($I1355:X1355))))</f>
        <v>0</v>
      </c>
      <c r="Z1355" s="31">
        <f>IF($I1308="n/a",0,IF(Z$4&lt;=$C1355,0,IF(SUM($C1355,$I1308)&gt;Z$4,$AM1322/$I1308,$AM1322-SUM($I1355:Y1355))))</f>
        <v>0</v>
      </c>
      <c r="AA1355" s="31">
        <f>IF($I1308="n/a",0,IF(AA$4&lt;=$C1355,0,IF(SUM($C1355,$I1308)&gt;AA$4,$AM1322/$I1308,$AM1322-SUM($I1355:Z1355))))</f>
        <v>0</v>
      </c>
      <c r="AB1355" s="31">
        <f>IF($I1308="n/a",0,IF(AB$4&lt;=$C1355,0,IF(SUM($C1355,$I1308)&gt;AB$4,$AM1322/$I1308,$AM1322-SUM($I1355:AA1355))))</f>
        <v>0</v>
      </c>
      <c r="AC1355" s="31">
        <f>IF($I1308="n/a",0,IF(AC$4&lt;=$C1355,0,IF(SUM($C1355,$I1308)&gt;AC$4,$AM1322/$I1308,$AM1322-SUM($I1355:AB1355))))</f>
        <v>0</v>
      </c>
      <c r="AD1355" s="31">
        <f>IF($I1308="n/a",0,IF(AD$4&lt;=$C1355,0,IF(SUM($C1355,$I1308)&gt;AD$4,$AM1322/$I1308,$AM1322-SUM($I1355:AC1355))))</f>
        <v>0</v>
      </c>
      <c r="AE1355" s="31">
        <f>IF($I1308="n/a",0,IF(AE$4&lt;=$C1355,0,IF(SUM($C1355,$I1308)&gt;AE$4,$AM1322/$I1308,$AM1322-SUM($I1355:AD1355))))</f>
        <v>0</v>
      </c>
      <c r="AF1355" s="31">
        <f>IF($I1308="n/a",0,IF(AF$4&lt;=$C1355,0,IF(SUM($C1355,$I1308)&gt;AF$4,$AM1322/$I1308,$AM1322-SUM($I1355:AE1355))))</f>
        <v>0</v>
      </c>
      <c r="AG1355" s="31">
        <f>IF($I1308="n/a",0,IF(AG$4&lt;=$C1355,0,IF(SUM($C1355,$I1308)&gt;AG$4,$AM1322/$I1308,$AM1322-SUM($I1355:AF1355))))</f>
        <v>0</v>
      </c>
      <c r="AH1355" s="31">
        <f>IF($I1308="n/a",0,IF(AH$4&lt;=$C1355,0,IF(SUM($C1355,$I1308)&gt;AH$4,$AM1322/$I1308,$AM1322-SUM($I1355:AG1355))))</f>
        <v>0</v>
      </c>
      <c r="AI1355" s="31">
        <f>IF($I1308="n/a",0,IF(AI$4&lt;=$C1355,0,IF(SUM($C1355,$I1308)&gt;AI$4,$AM1322/$I1308,$AM1322-SUM($I1355:AH1355))))</f>
        <v>0</v>
      </c>
      <c r="AJ1355" s="31">
        <f>IF($I1308="n/a",0,IF(AJ$4&lt;=$C1355,0,IF(SUM($C1355,$I1308)&gt;AJ$4,$AM1322/$I1308,$AM1322-SUM($I1355:AI1355))))</f>
        <v>0</v>
      </c>
      <c r="AK1355" s="31">
        <f>IF($I1308="n/a",0,IF(AK$4&lt;=$C1355,0,IF(SUM($C1355,$I1308)&gt;AK$4,$AM1322/$I1308,$AM1322-SUM($I1355:AJ1355))))</f>
        <v>0</v>
      </c>
      <c r="AL1355" s="31">
        <f>IF($I1308="n/a",0,IF(AL$4&lt;=$C1355,0,IF(SUM($C1355,$I1308)&gt;AL$4,$AM1322/$I1308,$AM1322-SUM($I1355:AK1355))))</f>
        <v>0</v>
      </c>
      <c r="AM1355" s="31">
        <f>IF($I1308="n/a",0,IF(AM$4&lt;=$C1355,0,IF(SUM($C1355,$I1308)&gt;AM$4,$AM1322/$I1308,$AM1322-SUM($I1355:AL1355))))</f>
        <v>0</v>
      </c>
      <c r="AN1355" s="31">
        <f>IF($I1308="n/a",0,IF(AN$4&lt;=$C1355,0,IF(SUM($C1355,$I1308)&gt;AN$4,$AM1322/$I1308,$AM1322-SUM($I1355:AM1355))))</f>
        <v>0</v>
      </c>
      <c r="AO1355" s="31">
        <f>IF($I1308="n/a",0,IF(AO$4&lt;=$C1355,0,IF(SUM($C1355,$I1308)&gt;AO$4,$AM1322/$I1308,$AM1322-SUM($I1355:AN1355))))</f>
        <v>0</v>
      </c>
      <c r="AP1355" s="31">
        <f>IF($I1308="n/a",0,IF(AP$4&lt;=$C1355,0,IF(SUM($C1355,$I1308)&gt;AP$4,$AM1322/$I1308,$AM1322-SUM($I1355:AO1355))))</f>
        <v>0</v>
      </c>
      <c r="AQ1355" s="31">
        <f>IF($I1308="n/a",0,IF(AQ$4&lt;=$C1355,0,IF(SUM($C1355,$I1308)&gt;AQ$4,$AM1322/$I1308,$AM1322-SUM($I1355:AP1355))))</f>
        <v>0</v>
      </c>
      <c r="AR1355" s="31">
        <f>IF($I1308="n/a",0,IF(AR$4&lt;=$C1355,0,IF(SUM($C1355,$I1308)&gt;AR$4,$AM1322/$I1308,$AM1322-SUM($I1355:AQ1355))))</f>
        <v>0</v>
      </c>
      <c r="AS1355" s="31">
        <f>IF($I1308="n/a",0,IF(AS$4&lt;=$C1355,0,IF(SUM($C1355,$I1308)&gt;AS$4,$AM1322/$I1308,$AM1322-SUM($I1355:AR1355))))</f>
        <v>0</v>
      </c>
      <c r="AT1355" s="31">
        <f>IF($I1308="n/a",0,IF(AT$4&lt;=$C1355,0,IF(SUM($C1355,$I1308)&gt;AT$4,$AM1322/$I1308,$AM1322-SUM($I1355:AS1355))))</f>
        <v>0</v>
      </c>
      <c r="AU1355" s="31">
        <f>IF($I1308="n/a",0,IF(AU$4&lt;=$C1355,0,IF(SUM($C1355,$I1308)&gt;AU$4,$AM1322/$I1308,$AM1322-SUM($I1355:AT1355))))</f>
        <v>0</v>
      </c>
      <c r="AV1355" s="31">
        <f>IF($I1308="n/a",0,IF(AV$4&lt;=$C1355,0,IF(SUM($C1355,$I1308)&gt;AV$4,$AM1322/$I1308,$AM1322-SUM($I1355:AU1355))))</f>
        <v>0</v>
      </c>
      <c r="AW1355" s="31">
        <f>IF($I1308="n/a",0,IF(AW$4&lt;=$C1355,0,IF(SUM($C1355,$I1308)&gt;AW$4,$AM1322/$I1308,$AM1322-SUM($I1355:AV1355))))</f>
        <v>0</v>
      </c>
      <c r="AX1355" s="31">
        <f>IF($I1308="n/a",0,IF(AX$4&lt;=$C1355,0,IF(SUM($C1355,$I1308)&gt;AX$4,$AM1322/$I1308,$AM1322-SUM($I1355:AW1355))))</f>
        <v>0</v>
      </c>
      <c r="AY1355" s="31">
        <f>IF($I1308="n/a",0,IF(AY$4&lt;=$C1355,0,IF(SUM($C1355,$I1308)&gt;AY$4,$AM1322/$I1308,$AM1322-SUM($I1355:AX1355))))</f>
        <v>0</v>
      </c>
      <c r="AZ1355" s="31">
        <f>IF($I1308="n/a",0,IF(AZ$4&lt;=$C1355,0,IF(SUM($C1355,$I1308)&gt;AZ$4,$AM1322/$I1308,$AM1322-SUM($I1355:AY1355))))</f>
        <v>0</v>
      </c>
      <c r="BA1355" s="31">
        <f>IF($I1308="n/a",0,IF(BA$4&lt;=$C1355,0,IF(SUM($C1355,$I1308)&gt;BA$4,$AM1322/$I1308,$AM1322-SUM($I1355:AZ1355))))</f>
        <v>0</v>
      </c>
      <c r="BB1355" s="31">
        <f>IF($I1308="n/a",0,IF(BB$4&lt;=$C1355,0,IF(SUM($C1355,$I1308)&gt;BB$4,$AM1322/$I1308,$AM1322-SUM($I1355:BA1355))))</f>
        <v>0</v>
      </c>
      <c r="BC1355" s="31">
        <f>IF($I1308="n/a",0,IF(BC$4&lt;=$C1355,0,IF(SUM($C1355,$I1308)&gt;BC$4,$AM1322/$I1308,$AM1322-SUM($I1355:BB1355))))</f>
        <v>0</v>
      </c>
      <c r="BD1355" s="31">
        <f>IF($I1308="n/a",0,IF(BD$4&lt;=$C1355,0,IF(SUM($C1355,$I1308)&gt;BD$4,$AM1322/$I1308,$AM1322-SUM($I1355:BC1355))))</f>
        <v>0</v>
      </c>
      <c r="BE1355" s="31">
        <f>IF($I1308="n/a",0,IF(BE$4&lt;=$C1355,0,IF(SUM($C1355,$I1308)&gt;BE$4,$AM1322/$I1308,$AM1322-SUM($I1355:BD1355))))</f>
        <v>0</v>
      </c>
      <c r="BF1355" s="31">
        <f>IF($I1308="n/a",0,IF(BF$4&lt;=$C1355,0,IF(SUM($C1355,$I1308)&gt;BF$4,$AM1322/$I1308,$AM1322-SUM($I1355:BE1355))))</f>
        <v>0</v>
      </c>
      <c r="BG1355" s="31">
        <f>IF($I1308="n/a",0,IF(BG$4&lt;=$C1355,0,IF(SUM($C1355,$I1308)&gt;BG$4,$AM1322/$I1308,$AM1322-SUM($I1355:BF1355))))</f>
        <v>0</v>
      </c>
      <c r="BH1355" s="31">
        <f>IF($I1308="n/a",0,IF(BH$4&lt;=$C1355,0,IF(SUM($C1355,$I1308)&gt;BH$4,$AM1322/$I1308,$AM1322-SUM($I1355:BG1355))))</f>
        <v>0</v>
      </c>
      <c r="BI1355" s="31">
        <f>IF($I1308="n/a",0,IF(BI$4&lt;=$C1355,0,IF(SUM($C1355,$I1308)&gt;BI$4,$AM1322/$I1308,$AM1322-SUM($I1355:BH1355))))</f>
        <v>0</v>
      </c>
      <c r="BJ1355" s="31">
        <f>IF($I1308="n/a",0,IF(BJ$4&lt;=$C1355,0,IF(SUM($C1355,$I1308)&gt;BJ$4,$AM1322/$I1308,$AM1322-SUM($I1355:BI1355))))</f>
        <v>0</v>
      </c>
      <c r="BK1355" s="31">
        <f>IF($I1308="n/a",0,IF(BK$4&lt;=$C1355,0,IF(SUM($C1355,$I1308)&gt;BK$4,$AM1322/$I1308,$AM1322-SUM($I1355:BJ1355))))</f>
        <v>0</v>
      </c>
      <c r="BL1355" s="31">
        <f>IF($I1308="n/a",0,IF(BL$4&lt;=$C1355,0,IF(SUM($C1355,$I1308)&gt;BL$4,$AM1322/$I1308,$AM1322-SUM($I1355:BK1355))))</f>
        <v>0</v>
      </c>
      <c r="BM1355" s="31">
        <f>IF($I1308="n/a",0,IF(BM$4&lt;=$C1355,0,IF(SUM($C1355,$I1308)&gt;BM$4,$AM1322/$I1308,$AM1322-SUM($I1355:BL1355))))</f>
        <v>0</v>
      </c>
      <c r="BN1355" s="31">
        <f>IF($I1308="n/a",0,IF(BN$4&lt;=$C1355,0,IF(SUM($C1355,$I1308)&gt;BN$4,$AM1322/$I1308,$AM1322-SUM($I1355:BM1355))))</f>
        <v>0</v>
      </c>
      <c r="BO1355" s="31">
        <f>IF($I1308="n/a",0,IF(BO$4&lt;=$C1355,0,IF(SUM($C1355,$I1308)&gt;BO$4,$AM1322/$I1308,$AM1322-SUM($I1355:BN1355))))</f>
        <v>0</v>
      </c>
      <c r="BP1355" s="31">
        <f>IF($I1308="n/a",0,IF(BP$4&lt;=$C1355,0,IF(SUM($C1355,$I1308)&gt;BP$4,$AM1322/$I1308,$AM1322-SUM($I1355:BO1355))))</f>
        <v>0</v>
      </c>
      <c r="BQ1355" s="31">
        <f>IF($I1308="n/a",0,IF(BQ$4&lt;=$C1355,0,IF(SUM($C1355,$I1308)&gt;BQ$4,$AM1322/$I1308,$AM1322-SUM($I1355:BP1355))))</f>
        <v>0</v>
      </c>
      <c r="BR1355" s="31">
        <f>IF($I1308="n/a",0,IF(BR$4&lt;=$C1355,0,IF(SUM($C1355,$I1308)&gt;BR$4,$AM1322/$I1308,$AM1322-SUM($I1355:BQ1355))))</f>
        <v>0</v>
      </c>
      <c r="BS1355" s="31">
        <f>IF($I1308="n/a",0,IF(BS$4&lt;=$C1355,0,IF(SUM($C1355,$I1308)&gt;BS$4,$AM1322/$I1308,$AM1322-SUM($I1355:BR1355))))</f>
        <v>0</v>
      </c>
      <c r="BT1355" s="31">
        <f>IF($I1308="n/a",0,IF(BT$4&lt;=$C1355,0,IF(SUM($C1355,$I1308)&gt;BT$4,$AM1322/$I1308,$AM1322-SUM($I1355:BS1355))))</f>
        <v>0</v>
      </c>
      <c r="BU1355" s="31">
        <f>IF($I1308="n/a",0,IF(BU$4&lt;=$C1355,0,IF(SUM($C1355,$I1308)&gt;BU$4,$AM1322/$I1308,$AM1322-SUM($I1355:BT1355))))</f>
        <v>0</v>
      </c>
      <c r="BV1355" s="31">
        <f>IF($I1308="n/a",0,IF(BV$4&lt;=$C1355,0,IF(SUM($C1355,$I1308)&gt;BV$4,$AM1322/$I1308,$AM1322-SUM($I1355:BU1355))))</f>
        <v>0</v>
      </c>
      <c r="BW1355" s="31">
        <f>IF($I1308="n/a",0,IF(BW$4&lt;=$C1355,0,IF(SUM($C1355,$I1308)&gt;BW$4,$AM1322/$I1308,$AM1322-SUM($I1355:BV1355))))</f>
        <v>0</v>
      </c>
      <c r="BX1355" s="31">
        <f>IF($I1308="n/a",0,IF(BX$4&lt;=$C1355,0,IF(SUM($C1355,$I1308)&gt;BX$4,$AM1322/$I1308,$AM1322-SUM($I1355:BW1355))))</f>
        <v>0</v>
      </c>
      <c r="BY1355" s="31">
        <f>IF($I1308="n/a",0,IF(BY$4&lt;=$C1355,0,IF(SUM($C1355,$I1308)&gt;BY$4,$AM1322/$I1308,$AM1322-SUM($I1355:BX1355))))</f>
        <v>0</v>
      </c>
      <c r="BZ1355" s="31">
        <f>IF($I1308="n/a",0,IF(BZ$4&lt;=$C1355,0,IF(SUM($C1355,$I1308)&gt;BZ$4,$AM1322/$I1308,$AM1322-SUM($I1355:BY1355))))</f>
        <v>0</v>
      </c>
      <c r="CA1355" s="31">
        <f>IF($I1308="n/a",0,IF(CA$4&lt;=$C1355,0,IF(SUM($C1355,$I1308)&gt;CA$4,$AM1322/$I1308,$AM1322-SUM($I1355:BZ1355))))</f>
        <v>0</v>
      </c>
      <c r="CB1355" s="31">
        <f>IF($I1308="n/a",0,IF(CB$4&lt;=$C1355,0,IF(SUM($C1355,$I1308)&gt;CB$4,$AM1322/$I1308,$AM1322-SUM($I1355:CA1355))))</f>
        <v>0</v>
      </c>
      <c r="CC1355" s="31">
        <f>IF($I1308="n/a",0,IF(CC$4&lt;=$C1355,0,IF(SUM($C1355,$I1308)&gt;CC$4,$AM1322/$I1308,$AM1322-SUM($I1355:CB1355))))</f>
        <v>0</v>
      </c>
      <c r="CD1355" s="31">
        <f>IF($I1308="n/a",0,IF(CD$4&lt;=$C1355,0,IF(SUM($C1355,$I1308)&gt;CD$4,$AM1322/$I1308,$AM1322-SUM($I1355:CC1355))))</f>
        <v>0</v>
      </c>
      <c r="CE1355" s="31">
        <f>IF($I1308="n/a",0,IF(CE$4&lt;=$C1355,0,IF(SUM($C1355,$I1308)&gt;CE$4,$AM1322/$I1308,$AM1322-SUM($I1355:CD1355))))</f>
        <v>0</v>
      </c>
      <c r="CF1355" s="31">
        <f>IF($I1308="n/a",0,IF(CF$4&lt;=$C1355,0,IF(SUM($C1355,$I1308)&gt;CF$4,$AM1322/$I1308,$AM1322-SUM($I1355:CE1355))))</f>
        <v>0</v>
      </c>
    </row>
    <row r="1356" spans="1:84" s="153" customFormat="1" ht="12.75" customHeight="1">
      <c r="A1356"/>
      <c r="C1356" s="164"/>
      <c r="D1356" s="155"/>
      <c r="E1356" s="155"/>
      <c r="I1356" s="31"/>
    </row>
    <row r="1357" spans="1:84" s="153" customFormat="1" ht="12.75" customHeight="1">
      <c r="A1357"/>
      <c r="B1357" s="97"/>
      <c r="C1357" s="97"/>
      <c r="D1357" s="97" t="s">
        <v>9</v>
      </c>
      <c r="E1357" s="97" t="s">
        <v>185</v>
      </c>
      <c r="F1357" s="97"/>
      <c r="G1357" s="97"/>
      <c r="H1357" s="97"/>
      <c r="I1357" s="97"/>
      <c r="J1357" s="267">
        <f t="shared" ref="J1357:AO1357" si="6916">J1314+SUM(J1324:J1355)</f>
        <v>0</v>
      </c>
      <c r="K1357" s="267">
        <f t="shared" si="6916"/>
        <v>0</v>
      </c>
      <c r="L1357" s="267">
        <f t="shared" si="6916"/>
        <v>0</v>
      </c>
      <c r="M1357" s="267">
        <f t="shared" si="6916"/>
        <v>0</v>
      </c>
      <c r="N1357" s="267">
        <f t="shared" si="6916"/>
        <v>0</v>
      </c>
      <c r="O1357" s="204">
        <f t="shared" si="6916"/>
        <v>0</v>
      </c>
      <c r="P1357" s="204">
        <f t="shared" si="6916"/>
        <v>0</v>
      </c>
      <c r="Q1357" s="204">
        <f t="shared" si="6916"/>
        <v>0</v>
      </c>
      <c r="R1357" s="204">
        <f t="shared" si="6916"/>
        <v>0</v>
      </c>
      <c r="S1357" s="204">
        <f t="shared" si="6916"/>
        <v>0</v>
      </c>
      <c r="T1357" s="204">
        <f t="shared" si="6916"/>
        <v>0</v>
      </c>
      <c r="U1357" s="204">
        <f t="shared" si="6916"/>
        <v>0</v>
      </c>
      <c r="V1357" s="204">
        <f t="shared" si="6916"/>
        <v>0</v>
      </c>
      <c r="W1357" s="204">
        <f t="shared" si="6916"/>
        <v>0</v>
      </c>
      <c r="X1357" s="204">
        <f t="shared" si="6916"/>
        <v>0</v>
      </c>
      <c r="Y1357" s="204">
        <f t="shared" si="6916"/>
        <v>0</v>
      </c>
      <c r="Z1357" s="204">
        <f t="shared" si="6916"/>
        <v>0</v>
      </c>
      <c r="AA1357" s="204">
        <f t="shared" si="6916"/>
        <v>0</v>
      </c>
      <c r="AB1357" s="204">
        <f t="shared" si="6916"/>
        <v>0</v>
      </c>
      <c r="AC1357" s="204">
        <f t="shared" si="6916"/>
        <v>0</v>
      </c>
      <c r="AD1357" s="204">
        <f t="shared" si="6916"/>
        <v>0</v>
      </c>
      <c r="AE1357" s="204">
        <f t="shared" si="6916"/>
        <v>0</v>
      </c>
      <c r="AF1357" s="204">
        <f t="shared" si="6916"/>
        <v>0</v>
      </c>
      <c r="AG1357" s="204">
        <f t="shared" si="6916"/>
        <v>0</v>
      </c>
      <c r="AH1357" s="204">
        <f t="shared" si="6916"/>
        <v>0</v>
      </c>
      <c r="AI1357" s="204">
        <f t="shared" si="6916"/>
        <v>0</v>
      </c>
      <c r="AJ1357" s="204">
        <f t="shared" si="6916"/>
        <v>0</v>
      </c>
      <c r="AK1357" s="204">
        <f t="shared" si="6916"/>
        <v>0</v>
      </c>
      <c r="AL1357" s="204">
        <f t="shared" si="6916"/>
        <v>0</v>
      </c>
      <c r="AM1357" s="204">
        <f t="shared" si="6916"/>
        <v>0</v>
      </c>
      <c r="AN1357" s="204">
        <f t="shared" si="6916"/>
        <v>0</v>
      </c>
      <c r="AO1357" s="204">
        <f t="shared" si="6916"/>
        <v>0</v>
      </c>
      <c r="AP1357" s="204">
        <f t="shared" ref="AP1357:BU1357" si="6917">AP1314+SUM(AP1324:AP1355)</f>
        <v>0</v>
      </c>
      <c r="AQ1357" s="204">
        <f t="shared" si="6917"/>
        <v>0</v>
      </c>
      <c r="AR1357" s="204">
        <f t="shared" si="6917"/>
        <v>0</v>
      </c>
      <c r="AS1357" s="204">
        <f t="shared" si="6917"/>
        <v>0</v>
      </c>
      <c r="AT1357" s="204">
        <f t="shared" si="6917"/>
        <v>0</v>
      </c>
      <c r="AU1357" s="204">
        <f t="shared" si="6917"/>
        <v>0</v>
      </c>
      <c r="AV1357" s="204">
        <f t="shared" si="6917"/>
        <v>0</v>
      </c>
      <c r="AW1357" s="204">
        <f t="shared" si="6917"/>
        <v>0</v>
      </c>
      <c r="AX1357" s="204">
        <f t="shared" si="6917"/>
        <v>0</v>
      </c>
      <c r="AY1357" s="204">
        <f t="shared" si="6917"/>
        <v>0</v>
      </c>
      <c r="AZ1357" s="204">
        <f t="shared" si="6917"/>
        <v>0</v>
      </c>
      <c r="BA1357" s="204">
        <f t="shared" si="6917"/>
        <v>0</v>
      </c>
      <c r="BB1357" s="204">
        <f t="shared" si="6917"/>
        <v>0</v>
      </c>
      <c r="BC1357" s="204">
        <f t="shared" si="6917"/>
        <v>0</v>
      </c>
      <c r="BD1357" s="204">
        <f t="shared" si="6917"/>
        <v>0</v>
      </c>
      <c r="BE1357" s="204">
        <f t="shared" si="6917"/>
        <v>0</v>
      </c>
      <c r="BF1357" s="204">
        <f t="shared" si="6917"/>
        <v>0</v>
      </c>
      <c r="BG1357" s="204">
        <f t="shared" si="6917"/>
        <v>0</v>
      </c>
      <c r="BH1357" s="204">
        <f t="shared" si="6917"/>
        <v>0</v>
      </c>
      <c r="BI1357" s="204">
        <f t="shared" si="6917"/>
        <v>0</v>
      </c>
      <c r="BJ1357" s="204">
        <f t="shared" si="6917"/>
        <v>0</v>
      </c>
      <c r="BK1357" s="204">
        <f t="shared" si="6917"/>
        <v>0</v>
      </c>
      <c r="BL1357" s="204">
        <f t="shared" si="6917"/>
        <v>0</v>
      </c>
      <c r="BM1357" s="204">
        <f t="shared" si="6917"/>
        <v>0</v>
      </c>
      <c r="BN1357" s="204">
        <f t="shared" si="6917"/>
        <v>0</v>
      </c>
      <c r="BO1357" s="204">
        <f t="shared" si="6917"/>
        <v>0</v>
      </c>
      <c r="BP1357" s="204">
        <f t="shared" si="6917"/>
        <v>0</v>
      </c>
      <c r="BQ1357" s="204">
        <f t="shared" si="6917"/>
        <v>0</v>
      </c>
      <c r="BR1357" s="204">
        <f t="shared" si="6917"/>
        <v>0</v>
      </c>
      <c r="BS1357" s="204">
        <f t="shared" si="6917"/>
        <v>0</v>
      </c>
      <c r="BT1357" s="204">
        <f t="shared" si="6917"/>
        <v>0</v>
      </c>
      <c r="BU1357" s="204">
        <f t="shared" si="6917"/>
        <v>0</v>
      </c>
      <c r="BV1357" s="204">
        <f t="shared" ref="BV1357:CF1357" si="6918">BV1314+SUM(BV1324:BV1355)</f>
        <v>0</v>
      </c>
      <c r="BW1357" s="204">
        <f t="shared" si="6918"/>
        <v>0</v>
      </c>
      <c r="BX1357" s="204">
        <f t="shared" si="6918"/>
        <v>0</v>
      </c>
      <c r="BY1357" s="204">
        <f t="shared" si="6918"/>
        <v>0</v>
      </c>
      <c r="BZ1357" s="204">
        <f t="shared" si="6918"/>
        <v>0</v>
      </c>
      <c r="CA1357" s="204">
        <f t="shared" si="6918"/>
        <v>0</v>
      </c>
      <c r="CB1357" s="204">
        <f t="shared" si="6918"/>
        <v>0</v>
      </c>
      <c r="CC1357" s="204">
        <f t="shared" si="6918"/>
        <v>0</v>
      </c>
      <c r="CD1357" s="204">
        <f t="shared" si="6918"/>
        <v>0</v>
      </c>
      <c r="CE1357" s="204">
        <f t="shared" si="6918"/>
        <v>0</v>
      </c>
      <c r="CF1357" s="204">
        <f t="shared" si="6918"/>
        <v>0</v>
      </c>
    </row>
    <row r="1358" spans="1:84" s="153" customFormat="1" ht="12.75" customHeight="1">
      <c r="A1358"/>
      <c r="C1358" s="164"/>
      <c r="D1358" s="155" t="s">
        <v>8</v>
      </c>
      <c r="E1358" s="155" t="s">
        <v>185</v>
      </c>
      <c r="I1358" s="31"/>
      <c r="J1358" s="205">
        <f t="shared" ref="J1358" si="6919">J1322-SUM(J1326:J1355)+I1358</f>
        <v>0.21711839460115542</v>
      </c>
      <c r="K1358" s="205">
        <f t="shared" ref="K1358" si="6920">K1322-SUM(K1326:K1355)+J1358</f>
        <v>-0.65384124276941602</v>
      </c>
      <c r="L1358" s="205">
        <f t="shared" ref="L1358" si="6921">L1322-SUM(L1326:L1355)+K1358</f>
        <v>-0.61525339455688954</v>
      </c>
      <c r="M1358" s="205">
        <f t="shared" ref="M1358" si="6922">M1322-SUM(M1326:M1355)+L1358</f>
        <v>-0.49238415340145369</v>
      </c>
      <c r="N1358" s="205">
        <f t="shared" ref="N1358" si="6923">N1322-SUM(N1326:N1355)+M1358</f>
        <v>-0.49238415340145369</v>
      </c>
      <c r="O1358" s="205">
        <f t="shared" ref="O1358" si="6924">O1322-SUM(O1326:O1355)+N1358</f>
        <v>-0.49238415340145369</v>
      </c>
      <c r="P1358" s="205">
        <f t="shared" ref="P1358" si="6925">P1322-SUM(P1326:P1355)+O1358</f>
        <v>-0.49238415340145369</v>
      </c>
      <c r="Q1358" s="205">
        <f t="shared" ref="Q1358" si="6926">Q1322-SUM(Q1326:Q1355)+P1358</f>
        <v>-0.49238415340145369</v>
      </c>
      <c r="R1358" s="205">
        <f t="shared" ref="R1358" si="6927">R1322-SUM(R1326:R1355)+Q1358</f>
        <v>-0.49238415340145369</v>
      </c>
      <c r="S1358" s="205">
        <f t="shared" ref="S1358" si="6928">S1322-SUM(S1326:S1355)+R1358</f>
        <v>-0.49238415340145369</v>
      </c>
      <c r="T1358" s="205">
        <f t="shared" ref="T1358" si="6929">T1322-SUM(T1326:T1355)+S1358</f>
        <v>-0.49238415340145369</v>
      </c>
      <c r="U1358" s="205">
        <f t="shared" ref="U1358" si="6930">U1322-SUM(U1326:U1355)+T1358</f>
        <v>-0.49238415340145369</v>
      </c>
      <c r="V1358" s="205">
        <f t="shared" ref="V1358" si="6931">V1322-SUM(V1326:V1355)+U1358</f>
        <v>-0.49238415340145369</v>
      </c>
      <c r="W1358" s="205">
        <f t="shared" ref="W1358" si="6932">W1322-SUM(W1326:W1355)+V1358</f>
        <v>-0.49238415340145369</v>
      </c>
      <c r="X1358" s="205">
        <f t="shared" ref="X1358" si="6933">X1322-SUM(X1326:X1355)+W1358</f>
        <v>-0.49238415340145369</v>
      </c>
      <c r="Y1358" s="205">
        <f t="shared" ref="Y1358" si="6934">Y1322-SUM(Y1326:Y1355)+X1358</f>
        <v>-0.49238415340145369</v>
      </c>
      <c r="Z1358" s="205">
        <f t="shared" ref="Z1358" si="6935">Z1322-SUM(Z1326:Z1355)+Y1358</f>
        <v>-0.49238415340145369</v>
      </c>
      <c r="AA1358" s="205">
        <f t="shared" ref="AA1358" si="6936">AA1322-SUM(AA1326:AA1355)+Z1358</f>
        <v>-0.49238415340145369</v>
      </c>
      <c r="AB1358" s="205">
        <f t="shared" ref="AB1358" si="6937">AB1322-SUM(AB1326:AB1355)+AA1358</f>
        <v>-0.49238415340145369</v>
      </c>
      <c r="AC1358" s="205">
        <f t="shared" ref="AC1358" si="6938">AC1322-SUM(AC1326:AC1355)+AB1358</f>
        <v>-0.49238415340145369</v>
      </c>
      <c r="AD1358" s="205">
        <f t="shared" ref="AD1358" si="6939">AD1322-SUM(AD1326:AD1355)+AC1358</f>
        <v>-0.49238415340145369</v>
      </c>
      <c r="AE1358" s="205">
        <f t="shared" ref="AE1358" si="6940">AE1322-SUM(AE1326:AE1355)+AD1358</f>
        <v>-0.49238415340145369</v>
      </c>
      <c r="AF1358" s="205">
        <f t="shared" ref="AF1358" si="6941">AF1322-SUM(AF1326:AF1355)+AE1358</f>
        <v>-0.49238415340145369</v>
      </c>
      <c r="AG1358" s="205">
        <f t="shared" ref="AG1358" si="6942">AG1322-SUM(AG1326:AG1355)+AF1358</f>
        <v>-0.49238415340145369</v>
      </c>
      <c r="AH1358" s="205">
        <f t="shared" ref="AH1358" si="6943">AH1322-SUM(AH1326:AH1355)+AG1358</f>
        <v>-0.49238415340145369</v>
      </c>
      <c r="AI1358" s="205">
        <f t="shared" ref="AI1358" si="6944">AI1322-SUM(AI1326:AI1355)+AH1358</f>
        <v>-0.49238415340145369</v>
      </c>
      <c r="AJ1358" s="205">
        <f t="shared" ref="AJ1358" si="6945">AJ1322-SUM(AJ1326:AJ1355)+AI1358</f>
        <v>-0.49238415340145369</v>
      </c>
      <c r="AK1358" s="205">
        <f t="shared" ref="AK1358" si="6946">AK1322-SUM(AK1326:AK1355)+AJ1358</f>
        <v>-0.49238415340145369</v>
      </c>
      <c r="AL1358" s="205">
        <f t="shared" ref="AL1358" si="6947">AL1322-SUM(AL1326:AL1355)+AK1358</f>
        <v>-0.49238415340145369</v>
      </c>
      <c r="AM1358" s="205">
        <f t="shared" ref="AM1358" si="6948">AM1322-SUM(AM1326:AM1355)+AL1358</f>
        <v>-0.49238415340145369</v>
      </c>
      <c r="AN1358" s="205">
        <f t="shared" ref="AN1358" si="6949">AN1322-SUM(AN1326:AN1355)+AM1358</f>
        <v>-0.49238415340145369</v>
      </c>
      <c r="AO1358" s="205">
        <f t="shared" ref="AO1358" si="6950">AO1322-SUM(AO1326:AO1355)+AN1358</f>
        <v>-0.49238415340145369</v>
      </c>
      <c r="AP1358" s="205">
        <f t="shared" ref="AP1358" si="6951">AP1322-SUM(AP1326:AP1355)+AO1358</f>
        <v>-0.49238415340145369</v>
      </c>
      <c r="AQ1358" s="205">
        <f t="shared" ref="AQ1358" si="6952">AQ1322-SUM(AQ1326:AQ1355)+AP1358</f>
        <v>-0.49238415340145369</v>
      </c>
      <c r="AR1358" s="205">
        <f t="shared" ref="AR1358" si="6953">AR1322-SUM(AR1326:AR1355)+AQ1358</f>
        <v>-0.49238415340145369</v>
      </c>
      <c r="AS1358" s="205">
        <f t="shared" ref="AS1358" si="6954">AS1322-SUM(AS1326:AS1355)+AR1358</f>
        <v>-0.49238415340145369</v>
      </c>
      <c r="AT1358" s="205">
        <f t="shared" ref="AT1358" si="6955">AT1322-SUM(AT1326:AT1355)+AS1358</f>
        <v>-0.49238415340145369</v>
      </c>
      <c r="AU1358" s="205">
        <f t="shared" ref="AU1358" si="6956">AU1322-SUM(AU1326:AU1355)+AT1358</f>
        <v>-0.49238415340145369</v>
      </c>
      <c r="AV1358" s="205">
        <f t="shared" ref="AV1358" si="6957">AV1322-SUM(AV1326:AV1355)+AU1358</f>
        <v>-0.49238415340145369</v>
      </c>
      <c r="AW1358" s="205">
        <f t="shared" ref="AW1358" si="6958">AW1322-SUM(AW1326:AW1355)+AV1358</f>
        <v>-0.49238415340145369</v>
      </c>
      <c r="AX1358" s="205">
        <f t="shared" ref="AX1358" si="6959">AX1322-SUM(AX1326:AX1355)+AW1358</f>
        <v>-0.49238415340145369</v>
      </c>
      <c r="AY1358" s="205">
        <f t="shared" ref="AY1358" si="6960">AY1322-SUM(AY1326:AY1355)+AX1358</f>
        <v>-0.49238415340145369</v>
      </c>
      <c r="AZ1358" s="205">
        <f t="shared" ref="AZ1358" si="6961">AZ1322-SUM(AZ1326:AZ1355)+AY1358</f>
        <v>-0.49238415340145369</v>
      </c>
      <c r="BA1358" s="205">
        <f t="shared" ref="BA1358" si="6962">BA1322-SUM(BA1326:BA1355)+AZ1358</f>
        <v>-0.49238415340145369</v>
      </c>
      <c r="BB1358" s="205">
        <f t="shared" ref="BB1358" si="6963">BB1322-SUM(BB1326:BB1355)+BA1358</f>
        <v>-0.49238415340145369</v>
      </c>
      <c r="BC1358" s="205">
        <f t="shared" ref="BC1358" si="6964">BC1322-SUM(BC1326:BC1355)+BB1358</f>
        <v>-0.49238415340145369</v>
      </c>
      <c r="BD1358" s="205">
        <f t="shared" ref="BD1358" si="6965">BD1322-SUM(BD1326:BD1355)+BC1358</f>
        <v>-0.49238415340145369</v>
      </c>
      <c r="BE1358" s="205">
        <f t="shared" ref="BE1358" si="6966">BE1322-SUM(BE1326:BE1355)+BD1358</f>
        <v>-0.49238415340145369</v>
      </c>
      <c r="BF1358" s="205">
        <f t="shared" ref="BF1358" si="6967">BF1322-SUM(BF1326:BF1355)+BE1358</f>
        <v>-0.49238415340145369</v>
      </c>
      <c r="BG1358" s="205">
        <f t="shared" ref="BG1358" si="6968">BG1322-SUM(BG1326:BG1355)+BF1358</f>
        <v>-0.49238415340145369</v>
      </c>
      <c r="BH1358" s="205">
        <f t="shared" ref="BH1358" si="6969">BH1322-SUM(BH1326:BH1355)+BG1358</f>
        <v>-0.49238415340145369</v>
      </c>
      <c r="BI1358" s="205">
        <f t="shared" ref="BI1358" si="6970">BI1322-SUM(BI1326:BI1355)+BH1358</f>
        <v>-0.49238415340145369</v>
      </c>
      <c r="BJ1358" s="205">
        <f t="shared" ref="BJ1358" si="6971">BJ1322-SUM(BJ1326:BJ1355)+BI1358</f>
        <v>-0.49238415340145369</v>
      </c>
      <c r="BK1358" s="205">
        <f t="shared" ref="BK1358" si="6972">BK1322-SUM(BK1326:BK1355)+BJ1358</f>
        <v>-0.49238415340145369</v>
      </c>
      <c r="BL1358" s="205">
        <f t="shared" ref="BL1358" si="6973">BL1322-SUM(BL1326:BL1355)+BK1358</f>
        <v>-0.49238415340145369</v>
      </c>
      <c r="BM1358" s="205">
        <f t="shared" ref="BM1358" si="6974">BM1322-SUM(BM1326:BM1355)+BL1358</f>
        <v>-0.49238415340145369</v>
      </c>
      <c r="BN1358" s="205">
        <f t="shared" ref="BN1358" si="6975">BN1322-SUM(BN1326:BN1355)+BM1358</f>
        <v>-0.49238415340145369</v>
      </c>
      <c r="BO1358" s="205">
        <f t="shared" ref="BO1358" si="6976">BO1322-SUM(BO1326:BO1355)+BN1358</f>
        <v>-0.49238415340145369</v>
      </c>
      <c r="BP1358" s="205">
        <f t="shared" ref="BP1358" si="6977">BP1322-SUM(BP1326:BP1355)+BO1358</f>
        <v>-0.49238415340145369</v>
      </c>
      <c r="BQ1358" s="205">
        <f t="shared" ref="BQ1358" si="6978">BQ1322-SUM(BQ1326:BQ1355)+BP1358</f>
        <v>-0.49238415340145369</v>
      </c>
      <c r="BR1358" s="205">
        <f t="shared" ref="BR1358" si="6979">BR1322-SUM(BR1326:BR1355)+BQ1358</f>
        <v>-0.49238415340145369</v>
      </c>
      <c r="BS1358" s="205">
        <f t="shared" ref="BS1358" si="6980">BS1322-SUM(BS1326:BS1355)+BR1358</f>
        <v>-0.49238415340145369</v>
      </c>
      <c r="BT1358" s="205">
        <f t="shared" ref="BT1358" si="6981">BT1322-SUM(BT1326:BT1355)+BS1358</f>
        <v>-0.49238415340145369</v>
      </c>
      <c r="BU1358" s="205">
        <f t="shared" ref="BU1358" si="6982">BU1322-SUM(BU1326:BU1355)+BT1358</f>
        <v>-0.49238415340145369</v>
      </c>
      <c r="BV1358" s="205">
        <f t="shared" ref="BV1358" si="6983">BV1322-SUM(BV1326:BV1355)+BU1358</f>
        <v>-0.49238415340145369</v>
      </c>
      <c r="BW1358" s="205">
        <f t="shared" ref="BW1358" si="6984">BW1322-SUM(BW1326:BW1355)+BV1358</f>
        <v>-0.49238415340145369</v>
      </c>
      <c r="BX1358" s="205">
        <f t="shared" ref="BX1358" si="6985">BX1322-SUM(BX1326:BX1355)+BW1358</f>
        <v>-0.49238415340145369</v>
      </c>
      <c r="BY1358" s="205">
        <f t="shared" ref="BY1358" si="6986">BY1322-SUM(BY1326:BY1355)+BX1358</f>
        <v>-0.49238415340145369</v>
      </c>
      <c r="BZ1358" s="205">
        <f t="shared" ref="BZ1358" si="6987">BZ1322-SUM(BZ1326:BZ1355)+BY1358</f>
        <v>-0.49238415340145369</v>
      </c>
      <c r="CA1358" s="205">
        <f t="shared" ref="CA1358" si="6988">CA1322-SUM(CA1326:CA1355)+BZ1358</f>
        <v>-0.49238415340145369</v>
      </c>
      <c r="CB1358" s="205">
        <f t="shared" ref="CB1358" si="6989">CB1322-SUM(CB1326:CB1355)+CA1358</f>
        <v>-0.49238415340145369</v>
      </c>
      <c r="CC1358" s="205">
        <f t="shared" ref="CC1358" si="6990">CC1322-SUM(CC1326:CC1355)+CB1358</f>
        <v>-0.49238415340145369</v>
      </c>
      <c r="CD1358" s="205">
        <f t="shared" ref="CD1358" si="6991">CD1322-SUM(CD1326:CD1355)+CC1358</f>
        <v>-0.49238415340145369</v>
      </c>
      <c r="CE1358" s="205">
        <f t="shared" ref="CE1358" si="6992">CE1322-SUM(CE1326:CE1355)+CD1358</f>
        <v>-0.49238415340145369</v>
      </c>
      <c r="CF1358" s="205">
        <f t="shared" ref="CF1358" si="6993">CF1322-SUM(CF1326:CF1355)+CE1358</f>
        <v>-0.49238415340145369</v>
      </c>
    </row>
    <row r="1359" spans="1:84" s="153" customFormat="1" ht="12.75" customHeight="1">
      <c r="A1359"/>
      <c r="C1359" s="164"/>
      <c r="D1359" s="155" t="str">
        <f>"Total Closing RAB - "&amp;B1305</f>
        <v>Total Closing RAB - Land &amp; Easements - combined</v>
      </c>
      <c r="E1359" s="155" t="s">
        <v>185</v>
      </c>
      <c r="I1359" s="31"/>
      <c r="J1359" s="4">
        <f t="shared" ref="J1359:BU1359" si="6994">J1358+J1318</f>
        <v>26.256966745154138</v>
      </c>
      <c r="K1359" s="4">
        <f t="shared" si="6994"/>
        <v>25.386007107783566</v>
      </c>
      <c r="L1359" s="4">
        <f t="shared" si="6994"/>
        <v>25.424594955996092</v>
      </c>
      <c r="M1359" s="4">
        <f t="shared" si="6994"/>
        <v>25.54746419715153</v>
      </c>
      <c r="N1359" s="4">
        <f t="shared" si="6994"/>
        <v>25.54746419715153</v>
      </c>
      <c r="O1359" s="4">
        <f t="shared" si="6994"/>
        <v>25.54746419715153</v>
      </c>
      <c r="P1359" s="4">
        <f t="shared" si="6994"/>
        <v>25.54746419715153</v>
      </c>
      <c r="Q1359" s="4">
        <f t="shared" si="6994"/>
        <v>25.54746419715153</v>
      </c>
      <c r="R1359" s="4">
        <f t="shared" si="6994"/>
        <v>25.54746419715153</v>
      </c>
      <c r="S1359" s="4">
        <f t="shared" si="6994"/>
        <v>25.54746419715153</v>
      </c>
      <c r="T1359" s="4">
        <f t="shared" si="6994"/>
        <v>25.54746419715153</v>
      </c>
      <c r="U1359" s="4">
        <f t="shared" si="6994"/>
        <v>25.54746419715153</v>
      </c>
      <c r="V1359" s="4">
        <f t="shared" si="6994"/>
        <v>25.54746419715153</v>
      </c>
      <c r="W1359" s="4">
        <f t="shared" si="6994"/>
        <v>25.54746419715153</v>
      </c>
      <c r="X1359" s="4">
        <f t="shared" si="6994"/>
        <v>25.54746419715153</v>
      </c>
      <c r="Y1359" s="4">
        <f t="shared" si="6994"/>
        <v>25.54746419715153</v>
      </c>
      <c r="Z1359" s="4">
        <f t="shared" si="6994"/>
        <v>25.54746419715153</v>
      </c>
      <c r="AA1359" s="4">
        <f t="shared" si="6994"/>
        <v>25.54746419715153</v>
      </c>
      <c r="AB1359" s="4">
        <f t="shared" si="6994"/>
        <v>25.54746419715153</v>
      </c>
      <c r="AC1359" s="4">
        <f t="shared" si="6994"/>
        <v>25.54746419715153</v>
      </c>
      <c r="AD1359" s="4">
        <f t="shared" si="6994"/>
        <v>25.54746419715153</v>
      </c>
      <c r="AE1359" s="4">
        <f t="shared" si="6994"/>
        <v>25.54746419715153</v>
      </c>
      <c r="AF1359" s="4">
        <f t="shared" si="6994"/>
        <v>25.54746419715153</v>
      </c>
      <c r="AG1359" s="4">
        <f t="shared" si="6994"/>
        <v>25.54746419715153</v>
      </c>
      <c r="AH1359" s="4">
        <f t="shared" si="6994"/>
        <v>25.54746419715153</v>
      </c>
      <c r="AI1359" s="4">
        <f t="shared" si="6994"/>
        <v>25.54746419715153</v>
      </c>
      <c r="AJ1359" s="4">
        <f t="shared" si="6994"/>
        <v>25.54746419715153</v>
      </c>
      <c r="AK1359" s="4">
        <f t="shared" si="6994"/>
        <v>25.54746419715153</v>
      </c>
      <c r="AL1359" s="4">
        <f t="shared" si="6994"/>
        <v>25.54746419715153</v>
      </c>
      <c r="AM1359" s="4">
        <f t="shared" si="6994"/>
        <v>25.54746419715153</v>
      </c>
      <c r="AN1359" s="4">
        <f t="shared" si="6994"/>
        <v>25.54746419715153</v>
      </c>
      <c r="AO1359" s="4">
        <f t="shared" si="6994"/>
        <v>25.54746419715153</v>
      </c>
      <c r="AP1359" s="4">
        <f t="shared" si="6994"/>
        <v>25.54746419715153</v>
      </c>
      <c r="AQ1359" s="4">
        <f t="shared" si="6994"/>
        <v>25.54746419715153</v>
      </c>
      <c r="AR1359" s="4">
        <f t="shared" si="6994"/>
        <v>25.54746419715153</v>
      </c>
      <c r="AS1359" s="4">
        <f t="shared" si="6994"/>
        <v>25.54746419715153</v>
      </c>
      <c r="AT1359" s="4">
        <f t="shared" si="6994"/>
        <v>25.54746419715153</v>
      </c>
      <c r="AU1359" s="4">
        <f t="shared" si="6994"/>
        <v>25.54746419715153</v>
      </c>
      <c r="AV1359" s="4">
        <f t="shared" si="6994"/>
        <v>25.54746419715153</v>
      </c>
      <c r="AW1359" s="4">
        <f t="shared" si="6994"/>
        <v>25.54746419715153</v>
      </c>
      <c r="AX1359" s="4">
        <f t="shared" si="6994"/>
        <v>25.54746419715153</v>
      </c>
      <c r="AY1359" s="4">
        <f t="shared" si="6994"/>
        <v>25.54746419715153</v>
      </c>
      <c r="AZ1359" s="4">
        <f t="shared" si="6994"/>
        <v>25.54746419715153</v>
      </c>
      <c r="BA1359" s="4">
        <f t="shared" si="6994"/>
        <v>25.54746419715153</v>
      </c>
      <c r="BB1359" s="4">
        <f t="shared" si="6994"/>
        <v>25.54746419715153</v>
      </c>
      <c r="BC1359" s="4">
        <f t="shared" si="6994"/>
        <v>25.54746419715153</v>
      </c>
      <c r="BD1359" s="4">
        <f t="shared" si="6994"/>
        <v>25.54746419715153</v>
      </c>
      <c r="BE1359" s="4">
        <f t="shared" si="6994"/>
        <v>25.54746419715153</v>
      </c>
      <c r="BF1359" s="4">
        <f t="shared" si="6994"/>
        <v>25.54746419715153</v>
      </c>
      <c r="BG1359" s="4">
        <f t="shared" si="6994"/>
        <v>25.54746419715153</v>
      </c>
      <c r="BH1359" s="4">
        <f t="shared" si="6994"/>
        <v>25.54746419715153</v>
      </c>
      <c r="BI1359" s="4">
        <f t="shared" si="6994"/>
        <v>25.54746419715153</v>
      </c>
      <c r="BJ1359" s="4">
        <f t="shared" si="6994"/>
        <v>25.54746419715153</v>
      </c>
      <c r="BK1359" s="4">
        <f t="shared" si="6994"/>
        <v>25.54746419715153</v>
      </c>
      <c r="BL1359" s="4">
        <f t="shared" si="6994"/>
        <v>25.54746419715153</v>
      </c>
      <c r="BM1359" s="4">
        <f t="shared" si="6994"/>
        <v>25.54746419715153</v>
      </c>
      <c r="BN1359" s="4">
        <f t="shared" si="6994"/>
        <v>25.54746419715153</v>
      </c>
      <c r="BO1359" s="4">
        <f t="shared" si="6994"/>
        <v>25.54746419715153</v>
      </c>
      <c r="BP1359" s="4">
        <f t="shared" si="6994"/>
        <v>25.54746419715153</v>
      </c>
      <c r="BQ1359" s="4">
        <f t="shared" si="6994"/>
        <v>25.54746419715153</v>
      </c>
      <c r="BR1359" s="4">
        <f t="shared" si="6994"/>
        <v>25.54746419715153</v>
      </c>
      <c r="BS1359" s="4">
        <f t="shared" si="6994"/>
        <v>25.54746419715153</v>
      </c>
      <c r="BT1359" s="4">
        <f t="shared" si="6994"/>
        <v>25.54746419715153</v>
      </c>
      <c r="BU1359" s="4">
        <f t="shared" si="6994"/>
        <v>25.54746419715153</v>
      </c>
      <c r="BV1359" s="4">
        <f t="shared" ref="BV1359:CF1359" si="6995">BV1358+BV1318</f>
        <v>25.54746419715153</v>
      </c>
      <c r="BW1359" s="4">
        <f t="shared" si="6995"/>
        <v>25.54746419715153</v>
      </c>
      <c r="BX1359" s="4">
        <f t="shared" si="6995"/>
        <v>25.54746419715153</v>
      </c>
      <c r="BY1359" s="4">
        <f t="shared" si="6995"/>
        <v>25.54746419715153</v>
      </c>
      <c r="BZ1359" s="4">
        <f t="shared" si="6995"/>
        <v>25.54746419715153</v>
      </c>
      <c r="CA1359" s="4">
        <f t="shared" si="6995"/>
        <v>25.54746419715153</v>
      </c>
      <c r="CB1359" s="4">
        <f t="shared" si="6995"/>
        <v>25.54746419715153</v>
      </c>
      <c r="CC1359" s="4">
        <f t="shared" si="6995"/>
        <v>25.54746419715153</v>
      </c>
      <c r="CD1359" s="4">
        <f t="shared" si="6995"/>
        <v>25.54746419715153</v>
      </c>
      <c r="CE1359" s="4">
        <f t="shared" si="6995"/>
        <v>25.54746419715153</v>
      </c>
      <c r="CF1359" s="4">
        <f t="shared" si="6995"/>
        <v>25.54746419715153</v>
      </c>
    </row>
    <row r="1361" spans="1:2018" s="14" customFormat="1" ht="12.75" customHeight="1">
      <c r="A1361"/>
      <c r="B1361" s="16" t="str">
        <f>Inputs!C118</f>
        <v>Land Improvements</v>
      </c>
      <c r="C1361" s="174"/>
      <c r="D1361" s="19"/>
      <c r="E1361" s="19"/>
      <c r="F1361" s="15"/>
      <c r="G1361" s="15"/>
      <c r="H1361" s="15"/>
      <c r="I1361" s="32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</row>
    <row r="1362" spans="1:2018" ht="12.75" customHeight="1">
      <c r="B1362" s="6"/>
      <c r="C1362" s="175" t="s">
        <v>223</v>
      </c>
      <c r="I1362" s="1">
        <f>INDEX(Inputs!$E$94:$E$121, MATCH(B1361, Inputs!$C$94:$C$121,0))</f>
        <v>32.314677953787225</v>
      </c>
    </row>
    <row r="1363" spans="1:2018" s="153" customFormat="1" ht="12.75" customHeight="1">
      <c r="A1363"/>
      <c r="B1363" s="6"/>
      <c r="C1363" s="175" t="s">
        <v>222</v>
      </c>
      <c r="D1363" s="155"/>
      <c r="E1363" s="155"/>
      <c r="I1363" s="33">
        <f>INDEX(Inputs!$F$94:$F$121, MATCH(B1361, Inputs!$C$94:$C$121,0))</f>
        <v>37.928994660928403</v>
      </c>
    </row>
    <row r="1364" spans="1:2018" ht="12.75" customHeight="1">
      <c r="B1364" s="6"/>
      <c r="C1364" s="175" t="s">
        <v>2</v>
      </c>
      <c r="I1364" s="1">
        <f>INDEX(Inputs!$G$94:$G$121, MATCH(B1361, Inputs!$C$94:$C$121,0))</f>
        <v>40</v>
      </c>
    </row>
    <row r="1365" spans="1:2018" ht="12.75" customHeight="1">
      <c r="B1365" s="6"/>
      <c r="C1365" s="175"/>
      <c r="I1365" s="31"/>
    </row>
    <row r="1366" spans="1:2018" ht="12.75" customHeight="1">
      <c r="C1366" s="164" t="s">
        <v>3</v>
      </c>
      <c r="I1366" s="31"/>
    </row>
    <row r="1367" spans="1:2018" s="153" customFormat="1" ht="12.75" customHeight="1">
      <c r="A1367"/>
      <c r="C1367" s="164"/>
      <c r="D1367" s="98" t="s">
        <v>203</v>
      </c>
      <c r="E1367" s="98" t="s">
        <v>185</v>
      </c>
      <c r="F1367" s="97"/>
      <c r="G1367" s="97"/>
      <c r="H1367" s="97"/>
      <c r="I1367" s="99"/>
      <c r="J1367" s="267">
        <f>IF(OR($I1362=0,I1374=0,$I1362="n/a"),0,SIGN($I1374)*MIN(ABS($I1374/$I1362), ABS($I1374-SUM($I1367:I1367))))</f>
        <v>0.63223400934773277</v>
      </c>
      <c r="K1367" s="267">
        <f>IF(OR($I1362=0,J1374=0,$I1362="n/a"),0,SIGN($I1374)*MIN(ABS($I1374/$I1362), ABS($I1374-SUM($I1367:J1367))))</f>
        <v>0.63223400934773277</v>
      </c>
      <c r="L1367" s="267">
        <f>IF(OR($I1362=0,K1374=0,$I1362="n/a"),0,SIGN($I1374)*MIN(ABS($I1374/$I1362), ABS($I1374-SUM($I1367:K1367))))</f>
        <v>0.63223400934773277</v>
      </c>
      <c r="M1367" s="267">
        <f>IF(OR($I1362=0,L1374=0,$I1362="n/a"),0,SIGN($I1374)*MIN(ABS($I1374/$I1362), ABS($I1374-SUM($I1367:L1367))))</f>
        <v>0.63223400934773277</v>
      </c>
      <c r="N1367" s="267">
        <f>IF(OR($I1362=0,M1374=0,$I1362="n/a"),0,SIGN($I1374)*MIN(ABS($I1374/$I1362), ABS($I1374-SUM($I1367:M1367))))</f>
        <v>0.63223400934773277</v>
      </c>
      <c r="O1367" s="105">
        <f>IF(OR($I1362=0,N1374=0,$I1362="n/a"),0,SIGN($I1374)*MIN(ABS($I1374/$I1362), ABS($I1374-SUM($I1367:N1367))))</f>
        <v>0.63223400934773277</v>
      </c>
      <c r="P1367" s="105">
        <f>IF(OR($I1362=0,O1374=0,$I1362="n/a"),0,SIGN($I1374)*MIN(ABS($I1374/$I1362), ABS($I1374-SUM($I1367:O1367))))</f>
        <v>0.63223400934773277</v>
      </c>
      <c r="Q1367" s="105">
        <f>IF(OR($I1362=0,P1374=0,$I1362="n/a"),0,SIGN($I1374)*MIN(ABS($I1374/$I1362), ABS($I1374-SUM($I1367:P1367))))</f>
        <v>0.63223400934773277</v>
      </c>
      <c r="R1367" s="105">
        <f>IF(OR($I1362=0,Q1374=0,$I1362="n/a"),0,SIGN($I1374)*MIN(ABS($I1374/$I1362), ABS($I1374-SUM($I1367:Q1367))))</f>
        <v>0.63223400934773277</v>
      </c>
      <c r="S1367" s="105">
        <f>IF(OR($I1362=0,R1374=0,$I1362="n/a"),0,SIGN($I1374)*MIN(ABS($I1374/$I1362), ABS($I1374-SUM($I1367:R1367))))</f>
        <v>0.63223400934773277</v>
      </c>
      <c r="T1367" s="105">
        <f>IF(OR($I1362=0,S1374=0,$I1362="n/a"),0,SIGN($I1374)*MIN(ABS($I1374/$I1362), ABS($I1374-SUM($I1367:S1367))))</f>
        <v>0.63223400934773277</v>
      </c>
      <c r="U1367" s="105">
        <f>IF(OR($I1362=0,T1374=0,$I1362="n/a"),0,SIGN($I1374)*MIN(ABS($I1374/$I1362), ABS($I1374-SUM($I1367:T1367))))</f>
        <v>0.63223400934773277</v>
      </c>
      <c r="V1367" s="105">
        <f>IF(OR($I1362=0,U1374=0,$I1362="n/a"),0,SIGN($I1374)*MIN(ABS($I1374/$I1362), ABS($I1374-SUM($I1367:U1367))))</f>
        <v>0.63223400934773277</v>
      </c>
      <c r="W1367" s="105">
        <f>IF(OR($I1362=0,V1374=0,$I1362="n/a"),0,SIGN($I1374)*MIN(ABS($I1374/$I1362), ABS($I1374-SUM($I1367:V1367))))</f>
        <v>0.63223400934773277</v>
      </c>
      <c r="X1367" s="105">
        <f>IF(OR($I1362=0,W1374=0,$I1362="n/a"),0,SIGN($I1374)*MIN(ABS($I1374/$I1362), ABS($I1374-SUM($I1367:W1367))))</f>
        <v>0.63223400934773277</v>
      </c>
      <c r="Y1367" s="105">
        <f>IF(OR($I1362=0,X1374=0,$I1362="n/a"),0,SIGN($I1374)*MIN(ABS($I1374/$I1362), ABS($I1374-SUM($I1367:X1367))))</f>
        <v>0.63223400934773277</v>
      </c>
      <c r="Z1367" s="105">
        <f>IF(OR($I1362=0,Y1374=0,$I1362="n/a"),0,SIGN($I1374)*MIN(ABS($I1374/$I1362), ABS($I1374-SUM($I1367:Y1367))))</f>
        <v>0.63223400934773277</v>
      </c>
      <c r="AA1367" s="105">
        <f>IF(OR($I1362=0,Z1374=0,$I1362="n/a"),0,SIGN($I1374)*MIN(ABS($I1374/$I1362), ABS($I1374-SUM($I1367:Z1367))))</f>
        <v>0.63223400934773277</v>
      </c>
      <c r="AB1367" s="105">
        <f>IF(OR($I1362=0,AA1374=0,$I1362="n/a"),0,SIGN($I1374)*MIN(ABS($I1374/$I1362), ABS($I1374-SUM($I1367:AA1367))))</f>
        <v>0.63223400934773277</v>
      </c>
      <c r="AC1367" s="105">
        <f>IF(OR($I1362=0,AB1374=0,$I1362="n/a"),0,SIGN($I1374)*MIN(ABS($I1374/$I1362), ABS($I1374-SUM($I1367:AB1367))))</f>
        <v>0.63223400934773277</v>
      </c>
      <c r="AD1367" s="105">
        <f>IF(OR($I1362=0,AC1374=0,$I1362="n/a"),0,SIGN($I1374)*MIN(ABS($I1374/$I1362), ABS($I1374-SUM($I1367:AC1367))))</f>
        <v>0.63223400934773277</v>
      </c>
      <c r="AE1367" s="105">
        <f>IF(OR($I1362=0,AD1374=0,$I1362="n/a"),0,SIGN($I1374)*MIN(ABS($I1374/$I1362), ABS($I1374-SUM($I1367:AD1367))))</f>
        <v>0.63223400934773277</v>
      </c>
      <c r="AF1367" s="105">
        <f>IF(OR($I1362=0,AE1374=0,$I1362="n/a"),0,SIGN($I1374)*MIN(ABS($I1374/$I1362), ABS($I1374-SUM($I1367:AE1367))))</f>
        <v>0.63223400934773277</v>
      </c>
      <c r="AG1367" s="105">
        <f>IF(OR($I1362=0,AF1374=0,$I1362="n/a"),0,SIGN($I1374)*MIN(ABS($I1374/$I1362), ABS($I1374-SUM($I1367:AF1367))))</f>
        <v>0.63223400934773277</v>
      </c>
      <c r="AH1367" s="105">
        <f>IF(OR($I1362=0,AG1374=0,$I1362="n/a"),0,SIGN($I1374)*MIN(ABS($I1374/$I1362), ABS($I1374-SUM($I1367:AG1367))))</f>
        <v>0.63223400934773277</v>
      </c>
      <c r="AI1367" s="105">
        <f>IF(OR($I1362=0,AH1374=0,$I1362="n/a"),0,SIGN($I1374)*MIN(ABS($I1374/$I1362), ABS($I1374-SUM($I1367:AH1367))))</f>
        <v>0.63223400934773277</v>
      </c>
      <c r="AJ1367" s="105">
        <f>IF(OR($I1362=0,AI1374=0,$I1362="n/a"),0,SIGN($I1374)*MIN(ABS($I1374/$I1362), ABS($I1374-SUM($I1367:AI1367))))</f>
        <v>0.63223400934773277</v>
      </c>
      <c r="AK1367" s="105">
        <f>IF(OR($I1362=0,AJ1374=0,$I1362="n/a"),0,SIGN($I1374)*MIN(ABS($I1374/$I1362), ABS($I1374-SUM($I1367:AJ1367))))</f>
        <v>0.63223400934773277</v>
      </c>
      <c r="AL1367" s="105">
        <f>IF(OR($I1362=0,AK1374=0,$I1362="n/a"),0,SIGN($I1374)*MIN(ABS($I1374/$I1362), ABS($I1374-SUM($I1367:AK1367))))</f>
        <v>0.63223400934773277</v>
      </c>
      <c r="AM1367" s="105">
        <f>IF(OR($I1362=0,AL1374=0,$I1362="n/a"),0,SIGN($I1374)*MIN(ABS($I1374/$I1362), ABS($I1374-SUM($I1367:AL1367))))</f>
        <v>0.63223400934773277</v>
      </c>
      <c r="AN1367" s="105">
        <f>IF(OR($I1362=0,AM1374=0,$I1362="n/a"),0,SIGN($I1374)*MIN(ABS($I1374/$I1362), ABS($I1374-SUM($I1367:AM1367))))</f>
        <v>0.63223400934773277</v>
      </c>
      <c r="AO1367" s="105">
        <f>IF(OR($I1362=0,AN1374=0,$I1362="n/a"),0,SIGN($I1374)*MIN(ABS($I1374/$I1362), ABS($I1374-SUM($I1367:AN1367))))</f>
        <v>0.63223400934773277</v>
      </c>
      <c r="AP1367" s="105">
        <f>IF(OR($I1362=0,AO1374=0,$I1362="n/a"),0,SIGN($I1374)*MIN(ABS($I1374/$I1362), ABS($I1374-SUM($I1367:AO1367))))</f>
        <v>0.19895010437621963</v>
      </c>
      <c r="AQ1367" s="105">
        <f>IF(OR($I1362=0,AP1374=0,$I1362="n/a"),0,SIGN($I1374)*MIN(ABS($I1374/$I1362), ABS($I1374-SUM($I1367:AP1367))))</f>
        <v>0</v>
      </c>
      <c r="AR1367" s="105">
        <f>IF(OR($I1362=0,AQ1374=0,$I1362="n/a"),0,SIGN($I1374)*MIN(ABS($I1374/$I1362), ABS($I1374-SUM($I1367:AQ1367))))</f>
        <v>0</v>
      </c>
      <c r="AS1367" s="105">
        <f>IF(OR($I1362=0,AR1374=0,$I1362="n/a"),0,SIGN($I1374)*MIN(ABS($I1374/$I1362), ABS($I1374-SUM($I1367:AR1367))))</f>
        <v>0</v>
      </c>
      <c r="AT1367" s="105">
        <f>IF(OR($I1362=0,AS1374=0,$I1362="n/a"),0,SIGN($I1374)*MIN(ABS($I1374/$I1362), ABS($I1374-SUM($I1367:AS1367))))</f>
        <v>0</v>
      </c>
      <c r="AU1367" s="105">
        <f>IF(OR($I1362=0,AT1374=0,$I1362="n/a"),0,SIGN($I1374)*MIN(ABS($I1374/$I1362), ABS($I1374-SUM($I1367:AT1367))))</f>
        <v>0</v>
      </c>
      <c r="AV1367" s="105">
        <f>IF(OR($I1362=0,AU1374=0,$I1362="n/a"),0,SIGN($I1374)*MIN(ABS($I1374/$I1362), ABS($I1374-SUM($I1367:AU1367))))</f>
        <v>0</v>
      </c>
      <c r="AW1367" s="105">
        <f>IF(OR($I1362=0,AV1374=0,$I1362="n/a"),0,SIGN($I1374)*MIN(ABS($I1374/$I1362), ABS($I1374-SUM($I1367:AV1367))))</f>
        <v>0</v>
      </c>
      <c r="AX1367" s="105">
        <f>IF(OR($I1362=0,AW1374=0,$I1362="n/a"),0,SIGN($I1374)*MIN(ABS($I1374/$I1362), ABS($I1374-SUM($I1367:AW1367))))</f>
        <v>0</v>
      </c>
      <c r="AY1367" s="105">
        <f>IF(OR($I1362=0,AX1374=0,$I1362="n/a"),0,SIGN($I1374)*MIN(ABS($I1374/$I1362), ABS($I1374-SUM($I1367:AX1367))))</f>
        <v>0</v>
      </c>
      <c r="AZ1367" s="105">
        <f>IF(OR($I1362=0,AY1374=0,$I1362="n/a"),0,SIGN($I1374)*MIN(ABS($I1374/$I1362), ABS($I1374-SUM($I1367:AY1367))))</f>
        <v>0</v>
      </c>
      <c r="BA1367" s="105">
        <f>IF(OR($I1362=0,AZ1374=0,$I1362="n/a"),0,SIGN($I1374)*MIN(ABS($I1374/$I1362), ABS($I1374-SUM($I1367:AZ1367))))</f>
        <v>0</v>
      </c>
      <c r="BB1367" s="105">
        <f>IF(OR($I1362=0,BA1374=0,$I1362="n/a"),0,SIGN($I1374)*MIN(ABS($I1374/$I1362), ABS($I1374-SUM($I1367:BA1367))))</f>
        <v>0</v>
      </c>
      <c r="BC1367" s="105">
        <f>IF(OR($I1362=0,BB1374=0,$I1362="n/a"),0,SIGN($I1374)*MIN(ABS($I1374/$I1362), ABS($I1374-SUM($I1367:BB1367))))</f>
        <v>0</v>
      </c>
      <c r="BD1367" s="105">
        <f>IF(OR($I1362=0,BC1374=0,$I1362="n/a"),0,SIGN($I1374)*MIN(ABS($I1374/$I1362), ABS($I1374-SUM($I1367:BC1367))))</f>
        <v>0</v>
      </c>
      <c r="BE1367" s="105">
        <f>IF(OR($I1362=0,BD1374=0,$I1362="n/a"),0,SIGN($I1374)*MIN(ABS($I1374/$I1362), ABS($I1374-SUM($I1367:BD1367))))</f>
        <v>0</v>
      </c>
      <c r="BF1367" s="105">
        <f>IF(OR($I1362=0,BE1374=0,$I1362="n/a"),0,SIGN($I1374)*MIN(ABS($I1374/$I1362), ABS($I1374-SUM($I1367:BE1367))))</f>
        <v>0</v>
      </c>
      <c r="BG1367" s="105">
        <f>IF(OR($I1362=0,BF1374=0,$I1362="n/a"),0,SIGN($I1374)*MIN(ABS($I1374/$I1362), ABS($I1374-SUM($I1367:BF1367))))</f>
        <v>0</v>
      </c>
      <c r="BH1367" s="105">
        <f>IF(OR($I1362=0,BG1374=0,$I1362="n/a"),0,SIGN($I1374)*MIN(ABS($I1374/$I1362), ABS($I1374-SUM($I1367:BG1367))))</f>
        <v>0</v>
      </c>
      <c r="BI1367" s="105">
        <f>IF(OR($I1362=0,BH1374=0,$I1362="n/a"),0,SIGN($I1374)*MIN(ABS($I1374/$I1362), ABS($I1374-SUM($I1367:BH1367))))</f>
        <v>0</v>
      </c>
      <c r="BJ1367" s="105">
        <f>IF(OR($I1362=0,BI1374=0,$I1362="n/a"),0,SIGN($I1374)*MIN(ABS($I1374/$I1362), ABS($I1374-SUM($I1367:BI1367))))</f>
        <v>0</v>
      </c>
      <c r="BK1367" s="105">
        <f>IF(OR($I1362=0,BJ1374=0,$I1362="n/a"),0,SIGN($I1374)*MIN(ABS($I1374/$I1362), ABS($I1374-SUM($I1367:BJ1367))))</f>
        <v>0</v>
      </c>
      <c r="BL1367" s="105">
        <f>IF(OR($I1362=0,BK1374=0,$I1362="n/a"),0,SIGN($I1374)*MIN(ABS($I1374/$I1362), ABS($I1374-SUM($I1367:BK1367))))</f>
        <v>0</v>
      </c>
      <c r="BM1367" s="105">
        <f>IF(OR($I1362=0,BL1374=0,$I1362="n/a"),0,SIGN($I1374)*MIN(ABS($I1374/$I1362), ABS($I1374-SUM($I1367:BL1367))))</f>
        <v>0</v>
      </c>
      <c r="BN1367" s="105">
        <f>IF(OR($I1362=0,BM1374=0,$I1362="n/a"),0,SIGN($I1374)*MIN(ABS($I1374/$I1362), ABS($I1374-SUM($I1367:BM1367))))</f>
        <v>0</v>
      </c>
      <c r="BO1367" s="105">
        <f>IF(OR($I1362=0,BN1374=0,$I1362="n/a"),0,SIGN($I1374)*MIN(ABS($I1374/$I1362), ABS($I1374-SUM($I1367:BN1367))))</f>
        <v>0</v>
      </c>
      <c r="BP1367" s="105">
        <f>IF(OR($I1362=0,BO1374=0,$I1362="n/a"),0,SIGN($I1374)*MIN(ABS($I1374/$I1362), ABS($I1374-SUM($I1367:BO1367))))</f>
        <v>0</v>
      </c>
      <c r="BQ1367" s="105">
        <f>IF(OR($I1362=0,BP1374=0,$I1362="n/a"),0,SIGN($I1374)*MIN(ABS($I1374/$I1362), ABS($I1374-SUM($I1367:BP1367))))</f>
        <v>0</v>
      </c>
      <c r="BR1367" s="105">
        <f>IF(OR($I1362=0,BQ1374=0,$I1362="n/a"),0,SIGN($I1374)*MIN(ABS($I1374/$I1362), ABS($I1374-SUM($I1367:BQ1367))))</f>
        <v>0</v>
      </c>
      <c r="BS1367" s="105">
        <f>IF(OR($I1362=0,BR1374=0,$I1362="n/a"),0,SIGN($I1374)*MIN(ABS($I1374/$I1362), ABS($I1374-SUM($I1367:BR1367))))</f>
        <v>0</v>
      </c>
      <c r="BT1367" s="105">
        <f>IF(OR($I1362=0,BS1374=0,$I1362="n/a"),0,SIGN($I1374)*MIN(ABS($I1374/$I1362), ABS($I1374-SUM($I1367:BS1367))))</f>
        <v>0</v>
      </c>
      <c r="BU1367" s="105">
        <f>IF(OR($I1362=0,BT1374=0,$I1362="n/a"),0,SIGN($I1374)*MIN(ABS($I1374/$I1362), ABS($I1374-SUM($I1367:BT1367))))</f>
        <v>0</v>
      </c>
      <c r="BV1367" s="105">
        <f>IF(OR($I1362=0,BU1374=0,$I1362="n/a"),0,SIGN($I1374)*MIN(ABS($I1374/$I1362), ABS($I1374-SUM($I1367:BU1367))))</f>
        <v>0</v>
      </c>
      <c r="BW1367" s="105">
        <f>IF(OR($I1362=0,BV1374=0,$I1362="n/a"),0,SIGN($I1374)*MIN(ABS($I1374/$I1362), ABS($I1374-SUM($I1367:BV1367))))</f>
        <v>0</v>
      </c>
      <c r="BX1367" s="105">
        <f>IF(OR($I1362=0,BW1374=0,$I1362="n/a"),0,SIGN($I1374)*MIN(ABS($I1374/$I1362), ABS($I1374-SUM($I1367:BW1367))))</f>
        <v>0</v>
      </c>
      <c r="BY1367" s="105">
        <f>IF(OR($I1362=0,BX1374=0,$I1362="n/a"),0,SIGN($I1374)*MIN(ABS($I1374/$I1362), ABS($I1374-SUM($I1367:BX1367))))</f>
        <v>0</v>
      </c>
      <c r="BZ1367" s="105">
        <f>IF(OR($I1362=0,BY1374=0,$I1362="n/a"),0,SIGN($I1374)*MIN(ABS($I1374/$I1362), ABS($I1374-SUM($I1367:BY1367))))</f>
        <v>0</v>
      </c>
      <c r="CA1367" s="105">
        <f>IF(OR($I1362=0,BZ1374=0,$I1362="n/a"),0,SIGN($I1374)*MIN(ABS($I1374/$I1362), ABS($I1374-SUM($I1367:BZ1367))))</f>
        <v>0</v>
      </c>
      <c r="CB1367" s="105">
        <f>IF(OR($I1362=0,CA1374=0,$I1362="n/a"),0,SIGN($I1374)*MIN(ABS($I1374/$I1362), ABS($I1374-SUM($I1367:CA1367))))</f>
        <v>0</v>
      </c>
      <c r="CC1367" s="105">
        <f>IF(OR($I1362=0,CB1374=0,$I1362="n/a"),0,SIGN($I1374)*MIN(ABS($I1374/$I1362), ABS($I1374-SUM($I1367:CB1367))))</f>
        <v>0</v>
      </c>
      <c r="CD1367" s="105">
        <f>IF(OR($I1362=0,CC1374=0,$I1362="n/a"),0,SIGN($I1374)*MIN(ABS($I1374/$I1362), ABS($I1374-SUM($I1367:CC1367))))</f>
        <v>0</v>
      </c>
      <c r="CE1367" s="105">
        <f>IF(OR($I1362=0,CD1374=0,$I1362="n/a"),0,SIGN($I1374)*MIN(ABS($I1374/$I1362), ABS($I1374-SUM($I1367:CD1367))))</f>
        <v>0</v>
      </c>
      <c r="CF1367" s="105">
        <f>IF(OR($I1362=0,CE1374=0,$I1362="n/a"),0,SIGN($I1374)*MIN(ABS($I1374/$I1362), ABS($I1374-SUM($I1367:CE1367))))</f>
        <v>0</v>
      </c>
    </row>
    <row r="1368" spans="1:2018" s="153" customFormat="1" ht="12.75" customHeight="1">
      <c r="A1368"/>
      <c r="C1368" s="164"/>
      <c r="D1368" s="98" t="s">
        <v>208</v>
      </c>
      <c r="E1368" s="98"/>
      <c r="F1368" s="97"/>
      <c r="G1368" s="97"/>
      <c r="H1368" s="97"/>
      <c r="I1368" s="99"/>
      <c r="J1368" s="267">
        <f>IF(OR($I1363=0,I1375=0,$I1363="n/a"),0,SIGN($I1375)*MIN(ABS($I1375/$I1363), ABS($I1375-SUM($I1368:I1368))))</f>
        <v>0.85715531662234956</v>
      </c>
      <c r="K1368" s="267">
        <f>IF(OR($I1363=0,J1375=0,$I1363="n/a"),0,SIGN($I1375)*MIN(ABS($I1375/$I1363), ABS($I1375-SUM($I1368:J1368))))</f>
        <v>0.85715531662234956</v>
      </c>
      <c r="L1368" s="267">
        <f>IF(OR($I1363=0,K1375=0,$I1363="n/a"),0,SIGN($I1375)*MIN(ABS($I1375/$I1363), ABS($I1375-SUM($I1368:K1368))))</f>
        <v>0.85715531662234956</v>
      </c>
      <c r="M1368" s="267">
        <f>IF(OR($I1363=0,L1375=0,$I1363="n/a"),0,SIGN($I1375)*MIN(ABS($I1375/$I1363), ABS($I1375-SUM($I1368:L1368))))</f>
        <v>0.85715531662234956</v>
      </c>
      <c r="N1368" s="267">
        <f>IF(OR($I1363=0,M1375=0,$I1363="n/a"),0,SIGN($I1375)*MIN(ABS($I1375/$I1363), ABS($I1375-SUM($I1368:M1368))))</f>
        <v>0.85715531662234956</v>
      </c>
      <c r="O1368" s="267">
        <f>IF(OR($I1363=0,N1375=0,$I1363="n/a"),0,SIGN($I1375)*MIN(ABS($I1375/$I1363), ABS($I1375-SUM($I1368:N1368))))</f>
        <v>0.85715531662234956</v>
      </c>
      <c r="P1368" s="267">
        <f>IF(OR($I1363=0,O1375=0,$I1363="n/a"),0,SIGN($I1375)*MIN(ABS($I1375/$I1363), ABS($I1375-SUM($I1368:O1368))))</f>
        <v>0.85715531662234956</v>
      </c>
      <c r="Q1368" s="267">
        <f>IF(OR($I1363=0,P1375=0,$I1363="n/a"),0,SIGN($I1375)*MIN(ABS($I1375/$I1363), ABS($I1375-SUM($I1368:P1368))))</f>
        <v>0.85715531662234956</v>
      </c>
      <c r="R1368" s="267">
        <f>IF(OR($I1363=0,Q1375=0,$I1363="n/a"),0,SIGN($I1375)*MIN(ABS($I1375/$I1363), ABS($I1375-SUM($I1368:Q1368))))</f>
        <v>0.85715531662234956</v>
      </c>
      <c r="S1368" s="267">
        <f>IF(OR($I1363=0,R1375=0,$I1363="n/a"),0,SIGN($I1375)*MIN(ABS($I1375/$I1363), ABS($I1375-SUM($I1368:R1368))))</f>
        <v>0.85715531662234956</v>
      </c>
      <c r="T1368" s="267">
        <f>IF(OR($I1363=0,S1375=0,$I1363="n/a"),0,SIGN($I1375)*MIN(ABS($I1375/$I1363), ABS($I1375-SUM($I1368:S1368))))</f>
        <v>0.85715531662234956</v>
      </c>
      <c r="U1368" s="267">
        <f>IF(OR($I1363=0,T1375=0,$I1363="n/a"),0,SIGN($I1375)*MIN(ABS($I1375/$I1363), ABS($I1375-SUM($I1368:T1368))))</f>
        <v>0.85715531662234956</v>
      </c>
      <c r="V1368" s="267">
        <f>IF(OR($I1363=0,U1375=0,$I1363="n/a"),0,SIGN($I1375)*MIN(ABS($I1375/$I1363), ABS($I1375-SUM($I1368:U1368))))</f>
        <v>0.85715531662234956</v>
      </c>
      <c r="W1368" s="267">
        <f>IF(OR($I1363=0,V1375=0,$I1363="n/a"),0,SIGN($I1375)*MIN(ABS($I1375/$I1363), ABS($I1375-SUM($I1368:V1368))))</f>
        <v>0.85715531662234956</v>
      </c>
      <c r="X1368" s="267">
        <f>IF(OR($I1363=0,W1375=0,$I1363="n/a"),0,SIGN($I1375)*MIN(ABS($I1375/$I1363), ABS($I1375-SUM($I1368:W1368))))</f>
        <v>0.85715531662234956</v>
      </c>
      <c r="Y1368" s="267">
        <f>IF(OR($I1363=0,X1375=0,$I1363="n/a"),0,SIGN($I1375)*MIN(ABS($I1375/$I1363), ABS($I1375-SUM($I1368:X1368))))</f>
        <v>0.85715531662234956</v>
      </c>
      <c r="Z1368" s="267">
        <f>IF(OR($I1363=0,Y1375=0,$I1363="n/a"),0,SIGN($I1375)*MIN(ABS($I1375/$I1363), ABS($I1375-SUM($I1368:Y1368))))</f>
        <v>0.85715531662234956</v>
      </c>
      <c r="AA1368" s="267">
        <f>IF(OR($I1363=0,Z1375=0,$I1363="n/a"),0,SIGN($I1375)*MIN(ABS($I1375/$I1363), ABS($I1375-SUM($I1368:Z1368))))</f>
        <v>0.85715531662234956</v>
      </c>
      <c r="AB1368" s="267">
        <f>IF(OR($I1363=0,AA1375=0,$I1363="n/a"),0,SIGN($I1375)*MIN(ABS($I1375/$I1363), ABS($I1375-SUM($I1368:AA1368))))</f>
        <v>0.85715531662234956</v>
      </c>
      <c r="AC1368" s="267">
        <f>IF(OR($I1363=0,AB1375=0,$I1363="n/a"),0,SIGN($I1375)*MIN(ABS($I1375/$I1363), ABS($I1375-SUM($I1368:AB1368))))</f>
        <v>0.85715531662234956</v>
      </c>
      <c r="AD1368" s="267">
        <f>IF(OR($I1363=0,AC1375=0,$I1363="n/a"),0,SIGN($I1375)*MIN(ABS($I1375/$I1363), ABS($I1375-SUM($I1368:AC1368))))</f>
        <v>0.85715531662234956</v>
      </c>
      <c r="AE1368" s="267">
        <f>IF(OR($I1363=0,AD1375=0,$I1363="n/a"),0,SIGN($I1375)*MIN(ABS($I1375/$I1363), ABS($I1375-SUM($I1368:AD1368))))</f>
        <v>0.85715531662234956</v>
      </c>
      <c r="AF1368" s="267">
        <f>IF(OR($I1363=0,AE1375=0,$I1363="n/a"),0,SIGN($I1375)*MIN(ABS($I1375/$I1363), ABS($I1375-SUM($I1368:AE1368))))</f>
        <v>0.85715531662234956</v>
      </c>
      <c r="AG1368" s="267">
        <f>IF(OR($I1363=0,AF1375=0,$I1363="n/a"),0,SIGN($I1375)*MIN(ABS($I1375/$I1363), ABS($I1375-SUM($I1368:AF1368))))</f>
        <v>0.85715531662234956</v>
      </c>
      <c r="AH1368" s="267">
        <f>IF(OR($I1363=0,AG1375=0,$I1363="n/a"),0,SIGN($I1375)*MIN(ABS($I1375/$I1363), ABS($I1375-SUM($I1368:AG1368))))</f>
        <v>0.85715531662234956</v>
      </c>
      <c r="AI1368" s="267">
        <f>IF(OR($I1363=0,AH1375=0,$I1363="n/a"),0,SIGN($I1375)*MIN(ABS($I1375/$I1363), ABS($I1375-SUM($I1368:AH1368))))</f>
        <v>0.85715531662234956</v>
      </c>
      <c r="AJ1368" s="267">
        <f>IF(OR($I1363=0,AI1375=0,$I1363="n/a"),0,SIGN($I1375)*MIN(ABS($I1375/$I1363), ABS($I1375-SUM($I1368:AI1368))))</f>
        <v>0.85715531662234956</v>
      </c>
      <c r="AK1368" s="267">
        <f>IF(OR($I1363=0,AJ1375=0,$I1363="n/a"),0,SIGN($I1375)*MIN(ABS($I1375/$I1363), ABS($I1375-SUM($I1368:AJ1368))))</f>
        <v>0.85715531662234956</v>
      </c>
      <c r="AL1368" s="267">
        <f>IF(OR($I1363=0,AK1375=0,$I1363="n/a"),0,SIGN($I1375)*MIN(ABS($I1375/$I1363), ABS($I1375-SUM($I1368:AK1368))))</f>
        <v>0.85715531662234956</v>
      </c>
      <c r="AM1368" s="267">
        <f>IF(OR($I1363=0,AL1375=0,$I1363="n/a"),0,SIGN($I1375)*MIN(ABS($I1375/$I1363), ABS($I1375-SUM($I1368:AL1368))))</f>
        <v>0.85715531662234956</v>
      </c>
      <c r="AN1368" s="267">
        <f>IF(OR($I1363=0,AM1375=0,$I1363="n/a"),0,SIGN($I1375)*MIN(ABS($I1375/$I1363), ABS($I1375-SUM($I1368:AM1368))))</f>
        <v>0.85715531662234956</v>
      </c>
      <c r="AO1368" s="267">
        <f>IF(OR($I1363=0,AN1375=0,$I1363="n/a"),0,SIGN($I1375)*MIN(ABS($I1375/$I1363), ABS($I1375-SUM($I1368:AN1368))))</f>
        <v>0.85715531662234956</v>
      </c>
      <c r="AP1368" s="267">
        <f>IF(OR($I1363=0,AO1375=0,$I1363="n/a"),0,SIGN($I1375)*MIN(ABS($I1375/$I1363), ABS($I1375-SUM($I1368:AO1368))))</f>
        <v>0.85715531662234956</v>
      </c>
      <c r="AQ1368" s="267">
        <f>IF(OR($I1363=0,AP1375=0,$I1363="n/a"),0,SIGN($I1375)*MIN(ABS($I1375/$I1363), ABS($I1375-SUM($I1368:AP1368))))</f>
        <v>0.85715531662234956</v>
      </c>
      <c r="AR1368" s="267">
        <f>IF(OR($I1363=0,AQ1375=0,$I1363="n/a"),0,SIGN($I1375)*MIN(ABS($I1375/$I1363), ABS($I1375-SUM($I1368:AQ1368))))</f>
        <v>0.85715531662234956</v>
      </c>
      <c r="AS1368" s="267">
        <f>IF(OR($I1363=0,AR1375=0,$I1363="n/a"),0,SIGN($I1375)*MIN(ABS($I1375/$I1363), ABS($I1375-SUM($I1368:AR1368))))</f>
        <v>0.85715531662234956</v>
      </c>
      <c r="AT1368" s="267">
        <f>IF(OR($I1363=0,AS1375=0,$I1363="n/a"),0,SIGN($I1375)*MIN(ABS($I1375/$I1363), ABS($I1375-SUM($I1368:AS1368))))</f>
        <v>0.85715531662234956</v>
      </c>
      <c r="AU1368" s="267">
        <f>IF(OR($I1363=0,AT1375=0,$I1363="n/a"),0,SIGN($I1375)*MIN(ABS($I1375/$I1363), ABS($I1375-SUM($I1368:AT1368))))</f>
        <v>0.79629271272854041</v>
      </c>
      <c r="AV1368" s="267">
        <f>IF(OR($I1363=0,AU1375=0,$I1363="n/a"),0,SIGN($I1375)*MIN(ABS($I1375/$I1363), ABS($I1375-SUM($I1368:AU1368))))</f>
        <v>0</v>
      </c>
      <c r="AW1368" s="267">
        <f>IF(OR($I1363=0,AV1375=0,$I1363="n/a"),0,SIGN($I1375)*MIN(ABS($I1375/$I1363), ABS($I1375-SUM($I1368:AV1368))))</f>
        <v>0</v>
      </c>
      <c r="AX1368" s="267">
        <f>IF(OR($I1363=0,AW1375=0,$I1363="n/a"),0,SIGN($I1375)*MIN(ABS($I1375/$I1363), ABS($I1375-SUM($I1368:AW1368))))</f>
        <v>0</v>
      </c>
      <c r="AY1368" s="267">
        <f>IF(OR($I1363=0,AX1375=0,$I1363="n/a"),0,SIGN($I1375)*MIN(ABS($I1375/$I1363), ABS($I1375-SUM($I1368:AX1368))))</f>
        <v>0</v>
      </c>
      <c r="AZ1368" s="267">
        <f>IF(OR($I1363=0,AY1375=0,$I1363="n/a"),0,SIGN($I1375)*MIN(ABS($I1375/$I1363), ABS($I1375-SUM($I1368:AY1368))))</f>
        <v>0</v>
      </c>
      <c r="BA1368" s="267">
        <f>IF(OR($I1363=0,AZ1375=0,$I1363="n/a"),0,SIGN($I1375)*MIN(ABS($I1375/$I1363), ABS($I1375-SUM($I1368:AZ1368))))</f>
        <v>0</v>
      </c>
      <c r="BB1368" s="267">
        <f>IF(OR($I1363=0,BA1375=0,$I1363="n/a"),0,SIGN($I1375)*MIN(ABS($I1375/$I1363), ABS($I1375-SUM($I1368:BA1368))))</f>
        <v>0</v>
      </c>
      <c r="BC1368" s="267">
        <f>IF(OR($I1363=0,BB1375=0,$I1363="n/a"),0,SIGN($I1375)*MIN(ABS($I1375/$I1363), ABS($I1375-SUM($I1368:BB1368))))</f>
        <v>0</v>
      </c>
      <c r="BD1368" s="267">
        <f>IF(OR($I1363=0,BC1375=0,$I1363="n/a"),0,SIGN($I1375)*MIN(ABS($I1375/$I1363), ABS($I1375-SUM($I1368:BC1368))))</f>
        <v>0</v>
      </c>
      <c r="BE1368" s="267">
        <f>IF(OR($I1363=0,BD1375=0,$I1363="n/a"),0,SIGN($I1375)*MIN(ABS($I1375/$I1363), ABS($I1375-SUM($I1368:BD1368))))</f>
        <v>0</v>
      </c>
      <c r="BF1368" s="267">
        <f>IF(OR($I1363=0,BE1375=0,$I1363="n/a"),0,SIGN($I1375)*MIN(ABS($I1375/$I1363), ABS($I1375-SUM($I1368:BE1368))))</f>
        <v>0</v>
      </c>
      <c r="BG1368" s="267">
        <f>IF(OR($I1363=0,BF1375=0,$I1363="n/a"),0,SIGN($I1375)*MIN(ABS($I1375/$I1363), ABS($I1375-SUM($I1368:BF1368))))</f>
        <v>0</v>
      </c>
      <c r="BH1368" s="267">
        <f>IF(OR($I1363=0,BG1375=0,$I1363="n/a"),0,SIGN($I1375)*MIN(ABS($I1375/$I1363), ABS($I1375-SUM($I1368:BG1368))))</f>
        <v>0</v>
      </c>
      <c r="BI1368" s="267">
        <f>IF(OR($I1363=0,BH1375=0,$I1363="n/a"),0,SIGN($I1375)*MIN(ABS($I1375/$I1363), ABS($I1375-SUM($I1368:BH1368))))</f>
        <v>0</v>
      </c>
      <c r="BJ1368" s="267">
        <f>IF(OR($I1363=0,BI1375=0,$I1363="n/a"),0,SIGN($I1375)*MIN(ABS($I1375/$I1363), ABS($I1375-SUM($I1368:BI1368))))</f>
        <v>0</v>
      </c>
      <c r="BK1368" s="267">
        <f>IF(OR($I1363=0,BJ1375=0,$I1363="n/a"),0,SIGN($I1375)*MIN(ABS($I1375/$I1363), ABS($I1375-SUM($I1368:BJ1368))))</f>
        <v>0</v>
      </c>
      <c r="BL1368" s="267">
        <f>IF(OR($I1363=0,BK1375=0,$I1363="n/a"),0,SIGN($I1375)*MIN(ABS($I1375/$I1363), ABS($I1375-SUM($I1368:BK1368))))</f>
        <v>0</v>
      </c>
      <c r="BM1368" s="267">
        <f>IF(OR($I1363=0,BL1375=0,$I1363="n/a"),0,SIGN($I1375)*MIN(ABS($I1375/$I1363), ABS($I1375-SUM($I1368:BL1368))))</f>
        <v>0</v>
      </c>
      <c r="BN1368" s="267">
        <f>IF(OR($I1363=0,BM1375=0,$I1363="n/a"),0,SIGN($I1375)*MIN(ABS($I1375/$I1363), ABS($I1375-SUM($I1368:BM1368))))</f>
        <v>0</v>
      </c>
      <c r="BO1368" s="267">
        <f>IF(OR($I1363=0,BN1375=0,$I1363="n/a"),0,SIGN($I1375)*MIN(ABS($I1375/$I1363), ABS($I1375-SUM($I1368:BN1368))))</f>
        <v>0</v>
      </c>
      <c r="BP1368" s="267">
        <f>IF(OR($I1363=0,BO1375=0,$I1363="n/a"),0,SIGN($I1375)*MIN(ABS($I1375/$I1363), ABS($I1375-SUM($I1368:BO1368))))</f>
        <v>0</v>
      </c>
      <c r="BQ1368" s="267">
        <f>IF(OR($I1363=0,BP1375=0,$I1363="n/a"),0,SIGN($I1375)*MIN(ABS($I1375/$I1363), ABS($I1375-SUM($I1368:BP1368))))</f>
        <v>0</v>
      </c>
      <c r="BR1368" s="267">
        <f>IF(OR($I1363=0,BQ1375=0,$I1363="n/a"),0,SIGN($I1375)*MIN(ABS($I1375/$I1363), ABS($I1375-SUM($I1368:BQ1368))))</f>
        <v>0</v>
      </c>
      <c r="BS1368" s="267">
        <f>IF(OR($I1363=0,BR1375=0,$I1363="n/a"),0,SIGN($I1375)*MIN(ABS($I1375/$I1363), ABS($I1375-SUM($I1368:BR1368))))</f>
        <v>0</v>
      </c>
      <c r="BT1368" s="267">
        <f>IF(OR($I1363=0,BS1375=0,$I1363="n/a"),0,SIGN($I1375)*MIN(ABS($I1375/$I1363), ABS($I1375-SUM($I1368:BS1368))))</f>
        <v>0</v>
      </c>
      <c r="BU1368" s="267">
        <f>IF(OR($I1363=0,BT1375=0,$I1363="n/a"),0,SIGN($I1375)*MIN(ABS($I1375/$I1363), ABS($I1375-SUM($I1368:BT1368))))</f>
        <v>0</v>
      </c>
      <c r="BV1368" s="267">
        <f>IF(OR($I1363=0,BU1375=0,$I1363="n/a"),0,SIGN($I1375)*MIN(ABS($I1375/$I1363), ABS($I1375-SUM($I1368:BU1368))))</f>
        <v>0</v>
      </c>
      <c r="BW1368" s="267">
        <f>IF(OR($I1363=0,BV1375=0,$I1363="n/a"),0,SIGN($I1375)*MIN(ABS($I1375/$I1363), ABS($I1375-SUM($I1368:BV1368))))</f>
        <v>0</v>
      </c>
      <c r="BX1368" s="267">
        <f>IF(OR($I1363=0,BW1375=0,$I1363="n/a"),0,SIGN($I1375)*MIN(ABS($I1375/$I1363), ABS($I1375-SUM($I1368:BW1368))))</f>
        <v>0</v>
      </c>
      <c r="BY1368" s="267">
        <f>IF(OR($I1363=0,BX1375=0,$I1363="n/a"),0,SIGN($I1375)*MIN(ABS($I1375/$I1363), ABS($I1375-SUM($I1368:BX1368))))</f>
        <v>0</v>
      </c>
      <c r="BZ1368" s="267">
        <f>IF(OR($I1363=0,BY1375=0,$I1363="n/a"),0,SIGN($I1375)*MIN(ABS($I1375/$I1363), ABS($I1375-SUM($I1368:BY1368))))</f>
        <v>0</v>
      </c>
      <c r="CA1368" s="267">
        <f>IF(OR($I1363=0,BZ1375=0,$I1363="n/a"),0,SIGN($I1375)*MIN(ABS($I1375/$I1363), ABS($I1375-SUM($I1368:BZ1368))))</f>
        <v>0</v>
      </c>
      <c r="CB1368" s="267">
        <f>IF(OR($I1363=0,CA1375=0,$I1363="n/a"),0,SIGN($I1375)*MIN(ABS($I1375/$I1363), ABS($I1375-SUM($I1368:CA1368))))</f>
        <v>0</v>
      </c>
      <c r="CC1368" s="267">
        <f>IF(OR($I1363=0,CB1375=0,$I1363="n/a"),0,SIGN($I1375)*MIN(ABS($I1375/$I1363), ABS($I1375-SUM($I1368:CB1368))))</f>
        <v>0</v>
      </c>
      <c r="CD1368" s="267">
        <f>IF(OR($I1363=0,CC1375=0,$I1363="n/a"),0,SIGN($I1375)*MIN(ABS($I1375/$I1363), ABS($I1375-SUM($I1368:CC1368))))</f>
        <v>0</v>
      </c>
      <c r="CE1368" s="267">
        <f>IF(OR($I1363=0,CD1375=0,$I1363="n/a"),0,SIGN($I1375)*MIN(ABS($I1375/$I1363), ABS($I1375-SUM($I1368:CD1368))))</f>
        <v>0</v>
      </c>
      <c r="CF1368" s="267">
        <f>IF(OR($I1363=0,CE1375=0,$I1363="n/a"),0,SIGN($I1375)*MIN(ABS($I1375/$I1363), ABS($I1375-SUM($I1368:CE1368))))</f>
        <v>0</v>
      </c>
    </row>
    <row r="1369" spans="1:2018" s="153" customFormat="1" ht="12.75" customHeight="1">
      <c r="D1369" s="98" t="s">
        <v>151</v>
      </c>
      <c r="E1369" s="97" t="s">
        <v>185</v>
      </c>
      <c r="F1369" s="97"/>
      <c r="G1369" s="97"/>
      <c r="H1369" s="97"/>
      <c r="I1369" s="99"/>
      <c r="J1369" s="99"/>
      <c r="K1369" s="99"/>
      <c r="L1369" s="99"/>
      <c r="M1369" s="99"/>
      <c r="N1369" s="99"/>
      <c r="O1369" s="105">
        <f>IFERROR(IF(OR($I1362=0,N1374=0),0,IF($N1373&gt;0,(MIN($N1373/IF($I1362&lt;=5,1,($I1362-5)),$N1373-SUM($N1369:N1369))), (MAX($N1373/IF($I1362&lt;=5,1,($I1362-5)),$N1373-SUM($N1369:N1369))))),0)</f>
        <v>0</v>
      </c>
      <c r="P1369" s="105">
        <f>IFERROR(IF(OR($I1362=0,O1374=0),0,IF($N1373&gt;0,(MIN($N1373/IF($I1362&lt;=5,1,($I1362-5)),$N1373-SUM($N1369:O1369))), (MAX($N1373/IF($I1362&lt;=5,1,($I1362-5)),$N1373-SUM($N1369:O1369))))),0)</f>
        <v>0</v>
      </c>
      <c r="Q1369" s="105">
        <f>IFERROR(IF(OR($I1362=0,P1374=0),0,IF($N1373&gt;0,(MIN($N1373/IF($I1362&lt;=5,1,($I1362-5)),$N1373-SUM($N1369:P1369))), (MAX($N1373/IF($I1362&lt;=5,1,($I1362-5)),$N1373-SUM($N1369:P1369))))),0)</f>
        <v>0</v>
      </c>
      <c r="R1369" s="105">
        <f>IFERROR(IF(OR($I1362=0,Q1374=0),0,IF($N1373&gt;0,(MIN($N1373/IF($I1362&lt;=5,1,($I1362-5)),$N1373-SUM($N1369:Q1369))), (MAX($N1373/IF($I1362&lt;=5,1,($I1362-5)),$N1373-SUM($N1369:Q1369))))),0)</f>
        <v>0</v>
      </c>
      <c r="S1369" s="105">
        <f>IFERROR(IF(OR($I1362=0,R1374=0),0,IF($N1373&gt;0,(MIN($N1373/IF($I1362&lt;=5,1,($I1362-5)),$N1373-SUM($N1369:R1369))), (MAX($N1373/IF($I1362&lt;=5,1,($I1362-5)),$N1373-SUM($N1369:R1369))))),0)</f>
        <v>0</v>
      </c>
      <c r="T1369" s="105">
        <f>IFERROR(IF(OR($I1362=0,S1374=0),0,IF($N1373&gt;0,(MIN($N1373/IF($I1362&lt;=5,1,($I1362-5)),$N1373-SUM($N1369:S1369))), (MAX($N1373/IF($I1362&lt;=5,1,($I1362-5)),$N1373-SUM($N1369:S1369))))),0)</f>
        <v>0</v>
      </c>
      <c r="U1369" s="105">
        <f>IFERROR(IF(OR($I1362=0,T1374=0),0,IF($N1373&gt;0,(MIN($N1373/IF($I1362&lt;=5,1,($I1362-5)),$N1373-SUM($N1369:T1369))), (MAX($N1373/IF($I1362&lt;=5,1,($I1362-5)),$N1373-SUM($N1369:T1369))))),0)</f>
        <v>0</v>
      </c>
      <c r="V1369" s="105">
        <f>IFERROR(IF(OR($I1362=0,U1374=0),0,IF($N1373&gt;0,(MIN($N1373/IF($I1362&lt;=5,1,($I1362-5)),$N1373-SUM($N1369:U1369))), (MAX($N1373/IF($I1362&lt;=5,1,($I1362-5)),$N1373-SUM($N1369:U1369))))),0)</f>
        <v>0</v>
      </c>
      <c r="W1369" s="105">
        <f>IFERROR(IF(OR($I1362=0,V1374=0),0,IF($N1373&gt;0,(MIN($N1373/IF($I1362&lt;=5,1,($I1362-5)),$N1373-SUM($N1369:V1369))), (MAX($N1373/IF($I1362&lt;=5,1,($I1362-5)),$N1373-SUM($N1369:V1369))))),0)</f>
        <v>0</v>
      </c>
      <c r="X1369" s="105">
        <f>IFERROR(IF(OR($I1362=0,W1374=0),0,IF($N1373&gt;0,(MIN($N1373/IF($I1362&lt;=5,1,($I1362-5)),$N1373-SUM($N1369:W1369))), (MAX($N1373/IF($I1362&lt;=5,1,($I1362-5)),$N1373-SUM($N1369:W1369))))),0)</f>
        <v>0</v>
      </c>
      <c r="Y1369" s="105">
        <f>IFERROR(IF(OR($I1362=0,X1374=0),0,IF($N1373&gt;0,(MIN($N1373/IF($I1362&lt;=5,1,($I1362-5)),$N1373-SUM($N1369:X1369))), (MAX($N1373/IF($I1362&lt;=5,1,($I1362-5)),$N1373-SUM($N1369:X1369))))),0)</f>
        <v>0</v>
      </c>
      <c r="Z1369" s="105">
        <f>IFERROR(IF(OR($I1362=0,Y1374=0),0,IF($N1373&gt;0,(MIN($N1373/IF($I1362&lt;=5,1,($I1362-5)),$N1373-SUM($N1369:Y1369))), (MAX($N1373/IF($I1362&lt;=5,1,($I1362-5)),$N1373-SUM($N1369:Y1369))))),0)</f>
        <v>0</v>
      </c>
      <c r="AA1369" s="105">
        <f>IFERROR(IF(OR($I1362=0,Z1374=0),0,IF($N1373&gt;0,(MIN($N1373/IF($I1362&lt;=5,1,($I1362-5)),$N1373-SUM($N1369:Z1369))), (MAX($N1373/IF($I1362&lt;=5,1,($I1362-5)),$N1373-SUM($N1369:Z1369))))),0)</f>
        <v>0</v>
      </c>
      <c r="AB1369" s="105">
        <f>IFERROR(IF(OR($I1362=0,AA1374=0),0,IF($N1373&gt;0,(MIN($N1373/IF($I1362&lt;=5,1,($I1362-5)),$N1373-SUM($N1369:AA1369))), (MAX($N1373/IF($I1362&lt;=5,1,($I1362-5)),$N1373-SUM($N1369:AA1369))))),0)</f>
        <v>0</v>
      </c>
      <c r="AC1369" s="105">
        <f>IFERROR(IF(OR($I1362=0,AB1374=0),0,IF($N1373&gt;0,(MIN($N1373/IF($I1362&lt;=5,1,($I1362-5)),$N1373-SUM($N1369:AB1369))), (MAX($N1373/IF($I1362&lt;=5,1,($I1362-5)),$N1373-SUM($N1369:AB1369))))),0)</f>
        <v>0</v>
      </c>
      <c r="AD1369" s="105">
        <f>IFERROR(IF(OR($I1362=0,AC1374=0),0,IF($N1373&gt;0,(MIN($N1373/IF($I1362&lt;=5,1,($I1362-5)),$N1373-SUM($N1369:AC1369))), (MAX($N1373/IF($I1362&lt;=5,1,($I1362-5)),$N1373-SUM($N1369:AC1369))))),0)</f>
        <v>0</v>
      </c>
      <c r="AE1369" s="105">
        <f>IFERROR(IF(OR($I1362=0,AD1374=0),0,IF($N1373&gt;0,(MIN($N1373/IF($I1362&lt;=5,1,($I1362-5)),$N1373-SUM($N1369:AD1369))), (MAX($N1373/IF($I1362&lt;=5,1,($I1362-5)),$N1373-SUM($N1369:AD1369))))),0)</f>
        <v>0</v>
      </c>
      <c r="AF1369" s="105">
        <f>IFERROR(IF(OR($I1362=0,AE1374=0),0,IF($N1373&gt;0,(MIN($N1373/IF($I1362&lt;=5,1,($I1362-5)),$N1373-SUM($N1369:AE1369))), (MAX($N1373/IF($I1362&lt;=5,1,($I1362-5)),$N1373-SUM($N1369:AE1369))))),0)</f>
        <v>0</v>
      </c>
      <c r="AG1369" s="105">
        <f>IFERROR(IF(OR($I1362=0,AF1374=0),0,IF($N1373&gt;0,(MIN($N1373/IF($I1362&lt;=5,1,($I1362-5)),$N1373-SUM($N1369:AF1369))), (MAX($N1373/IF($I1362&lt;=5,1,($I1362-5)),$N1373-SUM($N1369:AF1369))))),0)</f>
        <v>0</v>
      </c>
      <c r="AH1369" s="105">
        <f>IFERROR(IF(OR($I1362=0,AG1374=0),0,IF($N1373&gt;0,(MIN($N1373/IF($I1362&lt;=5,1,($I1362-5)),$N1373-SUM($N1369:AG1369))), (MAX($N1373/IF($I1362&lt;=5,1,($I1362-5)),$N1373-SUM($N1369:AG1369))))),0)</f>
        <v>0</v>
      </c>
      <c r="AI1369" s="105">
        <f>IFERROR(IF(OR($I1362=0,AH1374=0),0,IF($N1373&gt;0,(MIN($N1373/IF($I1362&lt;=5,1,($I1362-5)),$N1373-SUM($N1369:AH1369))), (MAX($N1373/IF($I1362&lt;=5,1,($I1362-5)),$N1373-SUM($N1369:AH1369))))),0)</f>
        <v>0</v>
      </c>
      <c r="AJ1369" s="105">
        <f>IFERROR(IF(OR($I1362=0,AI1374=0),0,IF($N1373&gt;0,(MIN($N1373/IF($I1362&lt;=5,1,($I1362-5)),$N1373-SUM($N1369:AI1369))), (MAX($N1373/IF($I1362&lt;=5,1,($I1362-5)),$N1373-SUM($N1369:AI1369))))),0)</f>
        <v>0</v>
      </c>
      <c r="AK1369" s="105">
        <f>IFERROR(IF(OR($I1362=0,AJ1374=0),0,IF($N1373&gt;0,(MIN($N1373/IF($I1362&lt;=5,1,($I1362-5)),$N1373-SUM($N1369:AJ1369))), (MAX($N1373/IF($I1362&lt;=5,1,($I1362-5)),$N1373-SUM($N1369:AJ1369))))),0)</f>
        <v>0</v>
      </c>
      <c r="AL1369" s="105">
        <f>IFERROR(IF(OR($I1362=0,AK1374=0),0,IF($N1373&gt;0,(MIN($N1373/IF($I1362&lt;=5,1,($I1362-5)),$N1373-SUM($N1369:AK1369))), (MAX($N1373/IF($I1362&lt;=5,1,($I1362-5)),$N1373-SUM($N1369:AK1369))))),0)</f>
        <v>0</v>
      </c>
      <c r="AM1369" s="105">
        <f>IFERROR(IF(OR($I1362=0,AL1374=0),0,IF($N1373&gt;0,(MIN($N1373/IF($I1362&lt;=5,1,($I1362-5)),$N1373-SUM($N1369:AL1369))), (MAX($N1373/IF($I1362&lt;=5,1,($I1362-5)),$N1373-SUM($N1369:AL1369))))),0)</f>
        <v>0</v>
      </c>
      <c r="AN1369" s="105">
        <f>IFERROR(IF(OR($I1362=0,AM1374=0),0,IF($N1373&gt;0,(MIN($N1373/IF($I1362&lt;=5,1,($I1362-5)),$N1373-SUM($N1369:AM1369))), (MAX($N1373/IF($I1362&lt;=5,1,($I1362-5)),$N1373-SUM($N1369:AM1369))))),0)</f>
        <v>0</v>
      </c>
      <c r="AO1369" s="105">
        <f>IFERROR(IF(OR($I1362=0,AN1374=0),0,IF($N1373&gt;0,(MIN($N1373/IF($I1362&lt;=5,1,($I1362-5)),$N1373-SUM($N1369:AN1369))), (MAX($N1373/IF($I1362&lt;=5,1,($I1362-5)),$N1373-SUM($N1369:AN1369))))),0)</f>
        <v>0</v>
      </c>
      <c r="AP1369" s="105">
        <f>IFERROR(IF(OR($I1362=0,AO1374=0),0,IF($N1373&gt;0,(MIN($N1373/IF($I1362&lt;=5,1,($I1362-5)),$N1373-SUM($N1369:AO1369))), (MAX($N1373/IF($I1362&lt;=5,1,($I1362-5)),$N1373-SUM($N1369:AO1369))))),0)</f>
        <v>0</v>
      </c>
      <c r="AQ1369" s="105">
        <f>IFERROR(IF(OR($I1362=0,AP1374=0),0,IF($N1373&gt;0,(MIN($N1373/IF($I1362&lt;=5,1,($I1362-5)),$N1373-SUM($N1369:AP1369))), (MAX($N1373/IF($I1362&lt;=5,1,($I1362-5)),$N1373-SUM($N1369:AP1369))))),0)</f>
        <v>0</v>
      </c>
      <c r="AR1369" s="105">
        <f>IFERROR(IF(OR($I1362=0,AQ1374=0),0,IF($N1373&gt;0,(MIN($N1373/IF($I1362&lt;=5,1,($I1362-5)),$N1373-SUM($N1369:AQ1369))), (MAX($N1373/IF($I1362&lt;=5,1,($I1362-5)),$N1373-SUM($N1369:AQ1369))))),0)</f>
        <v>0</v>
      </c>
      <c r="AS1369" s="105">
        <f>IFERROR(IF(OR($I1362=0,AR1374=0),0,IF($N1373&gt;0,(MIN($N1373/IF($I1362&lt;=5,1,($I1362-5)),$N1373-SUM($N1369:AR1369))), (MAX($N1373/IF($I1362&lt;=5,1,($I1362-5)),$N1373-SUM($N1369:AR1369))))),0)</f>
        <v>0</v>
      </c>
      <c r="AT1369" s="105">
        <f>IFERROR(IF(OR($I1362=0,AS1374=0),0,IF($N1373&gt;0,(MIN($N1373/IF($I1362&lt;=5,1,($I1362-5)),$N1373-SUM($N1369:AS1369))), (MAX($N1373/IF($I1362&lt;=5,1,($I1362-5)),$N1373-SUM($N1369:AS1369))))),0)</f>
        <v>0</v>
      </c>
      <c r="AU1369" s="105">
        <f>IFERROR(IF(OR($I1362=0,AT1374=0),0,IF($N1373&gt;0,(MIN($N1373/IF($I1362&lt;=5,1,($I1362-5)),$N1373-SUM($N1369:AT1369))), (MAX($N1373/IF($I1362&lt;=5,1,($I1362-5)),$N1373-SUM($N1369:AT1369))))),0)</f>
        <v>0</v>
      </c>
      <c r="AV1369" s="105">
        <f>IFERROR(IF(OR($I1362=0,AU1374=0),0,IF($N1373&gt;0,(MIN($N1373/IF($I1362&lt;=5,1,($I1362-5)),$N1373-SUM($N1369:AU1369))), (MAX($N1373/IF($I1362&lt;=5,1,($I1362-5)),$N1373-SUM($N1369:AU1369))))),0)</f>
        <v>0</v>
      </c>
      <c r="AW1369" s="105">
        <f>IFERROR(IF(OR($I1362=0,AV1374=0),0,IF($N1373&gt;0,(MIN($N1373/IF($I1362&lt;=5,1,($I1362-5)),$N1373-SUM($N1369:AV1369))), (MAX($N1373/IF($I1362&lt;=5,1,($I1362-5)),$N1373-SUM($N1369:AV1369))))),0)</f>
        <v>0</v>
      </c>
      <c r="AX1369" s="105">
        <f>IFERROR(IF(OR($I1362=0,AW1374=0),0,IF($N1373&gt;0,(MIN($N1373/IF($I1362&lt;=5,1,($I1362-5)),$N1373-SUM($N1369:AW1369))), (MAX($N1373/IF($I1362&lt;=5,1,($I1362-5)),$N1373-SUM($N1369:AW1369))))),0)</f>
        <v>0</v>
      </c>
      <c r="AY1369" s="105">
        <f>IFERROR(IF(OR($I1362=0,AX1374=0),0,IF($N1373&gt;0,(MIN($N1373/IF($I1362&lt;=5,1,($I1362-5)),$N1373-SUM($N1369:AX1369))), (MAX($N1373/IF($I1362&lt;=5,1,($I1362-5)),$N1373-SUM($N1369:AX1369))))),0)</f>
        <v>0</v>
      </c>
      <c r="AZ1369" s="105">
        <f>IFERROR(IF(OR($I1362=0,AY1374=0),0,IF($N1373&gt;0,(MIN($N1373/IF($I1362&lt;=5,1,($I1362-5)),$N1373-SUM($N1369:AY1369))), (MAX($N1373/IF($I1362&lt;=5,1,($I1362-5)),$N1373-SUM($N1369:AY1369))))),0)</f>
        <v>0</v>
      </c>
      <c r="BA1369" s="105">
        <f>IFERROR(IF(OR($I1362=0,AZ1374=0),0,IF($N1373&gt;0,(MIN($N1373/IF($I1362&lt;=5,1,($I1362-5)),$N1373-SUM($N1369:AZ1369))), (MAX($N1373/IF($I1362&lt;=5,1,($I1362-5)),$N1373-SUM($N1369:AZ1369))))),0)</f>
        <v>0</v>
      </c>
      <c r="BB1369" s="105">
        <f>IFERROR(IF(OR($I1362=0,BA1374=0),0,IF($N1373&gt;0,(MIN($N1373/IF($I1362&lt;=5,1,($I1362-5)),$N1373-SUM($N1369:BA1369))), (MAX($N1373/IF($I1362&lt;=5,1,($I1362-5)),$N1373-SUM($N1369:BA1369))))),0)</f>
        <v>0</v>
      </c>
      <c r="BC1369" s="105">
        <f>IFERROR(IF(OR($I1362=0,BB1374=0),0,IF($N1373&gt;0,(MIN($N1373/IF($I1362&lt;=5,1,($I1362-5)),$N1373-SUM($N1369:BB1369))), (MAX($N1373/IF($I1362&lt;=5,1,($I1362-5)),$N1373-SUM($N1369:BB1369))))),0)</f>
        <v>0</v>
      </c>
      <c r="BD1369" s="105">
        <f>IFERROR(IF(OR($I1362=0,BC1374=0),0,IF($N1373&gt;0,(MIN($N1373/IF($I1362&lt;=5,1,($I1362-5)),$N1373-SUM($N1369:BC1369))), (MAX($N1373/IF($I1362&lt;=5,1,($I1362-5)),$N1373-SUM($N1369:BC1369))))),0)</f>
        <v>0</v>
      </c>
      <c r="BE1369" s="105">
        <f>IFERROR(IF(OR($I1362=0,BD1374=0),0,IF($N1373&gt;0,(MIN($N1373/IF($I1362&lt;=5,1,($I1362-5)),$N1373-SUM($N1369:BD1369))), (MAX($N1373/IF($I1362&lt;=5,1,($I1362-5)),$N1373-SUM($N1369:BD1369))))),0)</f>
        <v>0</v>
      </c>
      <c r="BF1369" s="105">
        <f>IFERROR(IF(OR($I1362=0,BE1374=0),0,IF($N1373&gt;0,(MIN($N1373/IF($I1362&lt;=5,1,($I1362-5)),$N1373-SUM($N1369:BE1369))), (MAX($N1373/IF($I1362&lt;=5,1,($I1362-5)),$N1373-SUM($N1369:BE1369))))),0)</f>
        <v>0</v>
      </c>
      <c r="BG1369" s="105">
        <f>IFERROR(IF(OR($I1362=0,BF1374=0),0,IF($N1373&gt;0,(MIN($N1373/IF($I1362&lt;=5,1,($I1362-5)),$N1373-SUM($N1369:BF1369))), (MAX($N1373/IF($I1362&lt;=5,1,($I1362-5)),$N1373-SUM($N1369:BF1369))))),0)</f>
        <v>0</v>
      </c>
      <c r="BH1369" s="105">
        <f>IFERROR(IF(OR($I1362=0,BG1374=0),0,IF($N1373&gt;0,(MIN($N1373/IF($I1362&lt;=5,1,($I1362-5)),$N1373-SUM($N1369:BG1369))), (MAX($N1373/IF($I1362&lt;=5,1,($I1362-5)),$N1373-SUM($N1369:BG1369))))),0)</f>
        <v>0</v>
      </c>
      <c r="BI1369" s="105">
        <f>IFERROR(IF(OR($I1362=0,BH1374=0),0,IF($N1373&gt;0,(MIN($N1373/IF($I1362&lt;=5,1,($I1362-5)),$N1373-SUM($N1369:BH1369))), (MAX($N1373/IF($I1362&lt;=5,1,($I1362-5)),$N1373-SUM($N1369:BH1369))))),0)</f>
        <v>0</v>
      </c>
      <c r="BJ1369" s="105">
        <f>IFERROR(IF(OR($I1362=0,BI1374=0),0,IF($N1373&gt;0,(MIN($N1373/IF($I1362&lt;=5,1,($I1362-5)),$N1373-SUM($N1369:BI1369))), (MAX($N1373/IF($I1362&lt;=5,1,($I1362-5)),$N1373-SUM($N1369:BI1369))))),0)</f>
        <v>0</v>
      </c>
      <c r="BK1369" s="105">
        <f>IFERROR(IF(OR($I1362=0,BJ1374=0),0,IF($N1373&gt;0,(MIN($N1373/IF($I1362&lt;=5,1,($I1362-5)),$N1373-SUM($N1369:BJ1369))), (MAX($N1373/IF($I1362&lt;=5,1,($I1362-5)),$N1373-SUM($N1369:BJ1369))))),0)</f>
        <v>0</v>
      </c>
      <c r="BL1369" s="105">
        <f>IFERROR(IF(OR($I1362=0,BK1374=0),0,IF($N1373&gt;0,(MIN($N1373/IF($I1362&lt;=5,1,($I1362-5)),$N1373-SUM($N1369:BK1369))), (MAX($N1373/IF($I1362&lt;=5,1,($I1362-5)),$N1373-SUM($N1369:BK1369))))),0)</f>
        <v>0</v>
      </c>
      <c r="BM1369" s="105">
        <f>IFERROR(IF(OR($I1362=0,BL1374=0),0,IF($N1373&gt;0,(MIN($N1373/IF($I1362&lt;=5,1,($I1362-5)),$N1373-SUM($N1369:BL1369))), (MAX($N1373/IF($I1362&lt;=5,1,($I1362-5)),$N1373-SUM($N1369:BL1369))))),0)</f>
        <v>0</v>
      </c>
      <c r="BN1369" s="105">
        <f>IFERROR(IF(OR($I1362=0,BM1374=0),0,IF($N1373&gt;0,(MIN($N1373/IF($I1362&lt;=5,1,($I1362-5)),$N1373-SUM($N1369:BM1369))), (MAX($N1373/IF($I1362&lt;=5,1,($I1362-5)),$N1373-SUM($N1369:BM1369))))),0)</f>
        <v>0</v>
      </c>
      <c r="BO1369" s="105">
        <f>IFERROR(IF(OR($I1362=0,BN1374=0),0,IF($N1373&gt;0,(MIN($N1373/IF($I1362&lt;=5,1,($I1362-5)),$N1373-SUM($N1369:BN1369))), (MAX($N1373/IF($I1362&lt;=5,1,($I1362-5)),$N1373-SUM($N1369:BN1369))))),0)</f>
        <v>0</v>
      </c>
      <c r="BP1369" s="105">
        <f>IFERROR(IF(OR($I1362=0,BO1374=0),0,IF($N1373&gt;0,(MIN($N1373/IF($I1362&lt;=5,1,($I1362-5)),$N1373-SUM($N1369:BO1369))), (MAX($N1373/IF($I1362&lt;=5,1,($I1362-5)),$N1373-SUM($N1369:BO1369))))),0)</f>
        <v>0</v>
      </c>
      <c r="BQ1369" s="105">
        <f>IFERROR(IF(OR($I1362=0,BP1374=0),0,IF($N1373&gt;0,(MIN($N1373/IF($I1362&lt;=5,1,($I1362-5)),$N1373-SUM($N1369:BP1369))), (MAX($N1373/IF($I1362&lt;=5,1,($I1362-5)),$N1373-SUM($N1369:BP1369))))),0)</f>
        <v>0</v>
      </c>
      <c r="BR1369" s="105">
        <f>IFERROR(IF(OR($I1362=0,BQ1374=0),0,IF($N1373&gt;0,(MIN($N1373/IF($I1362&lt;=5,1,($I1362-5)),$N1373-SUM($N1369:BQ1369))), (MAX($N1373/IF($I1362&lt;=5,1,($I1362-5)),$N1373-SUM($N1369:BQ1369))))),0)</f>
        <v>0</v>
      </c>
      <c r="BS1369" s="105">
        <f>IFERROR(IF(OR($I1362=0,BR1374=0),0,IF($N1373&gt;0,(MIN($N1373/IF($I1362&lt;=5,1,($I1362-5)),$N1373-SUM($N1369:BR1369))), (MAX($N1373/IF($I1362&lt;=5,1,($I1362-5)),$N1373-SUM($N1369:BR1369))))),0)</f>
        <v>0</v>
      </c>
      <c r="BT1369" s="105">
        <f>IFERROR(IF(OR($I1362=0,BS1374=0),0,IF($N1373&gt;0,(MIN($N1373/IF($I1362&lt;=5,1,($I1362-5)),$N1373-SUM($N1369:BS1369))), (MAX($N1373/IF($I1362&lt;=5,1,($I1362-5)),$N1373-SUM($N1369:BS1369))))),0)</f>
        <v>0</v>
      </c>
      <c r="BU1369" s="105">
        <f>IFERROR(IF(OR($I1362=0,BT1374=0),0,IF($N1373&gt;0,(MIN($N1373/IF($I1362&lt;=5,1,($I1362-5)),$N1373-SUM($N1369:BT1369))), (MAX($N1373/IF($I1362&lt;=5,1,($I1362-5)),$N1373-SUM($N1369:BT1369))))),0)</f>
        <v>0</v>
      </c>
      <c r="BV1369" s="105">
        <f>IFERROR(IF(OR($I1362=0,BU1374=0),0,IF($N1373&gt;0,(MIN($N1373/IF($I1362&lt;=5,1,($I1362-5)),$N1373-SUM($N1369:BU1369))), (MAX($N1373/IF($I1362&lt;=5,1,($I1362-5)),$N1373-SUM($N1369:BU1369))))),0)</f>
        <v>0</v>
      </c>
      <c r="BW1369" s="105">
        <f>IFERROR(IF(OR($I1362=0,BV1374=0),0,IF($N1373&gt;0,(MIN($N1373/IF($I1362&lt;=5,1,($I1362-5)),$N1373-SUM($N1369:BV1369))), (MAX($N1373/IF($I1362&lt;=5,1,($I1362-5)),$N1373-SUM($N1369:BV1369))))),0)</f>
        <v>0</v>
      </c>
      <c r="BX1369" s="105">
        <f>IFERROR(IF(OR($I1362=0,BW1374=0),0,IF($N1373&gt;0,(MIN($N1373/IF($I1362&lt;=5,1,($I1362-5)),$N1373-SUM($N1369:BW1369))), (MAX($N1373/IF($I1362&lt;=5,1,($I1362-5)),$N1373-SUM($N1369:BW1369))))),0)</f>
        <v>0</v>
      </c>
      <c r="BY1369" s="105">
        <f>IFERROR(IF(OR($I1362=0,BX1374=0),0,IF($N1373&gt;0,(MIN($N1373/IF($I1362&lt;=5,1,($I1362-5)),$N1373-SUM($N1369:BX1369))), (MAX($N1373/IF($I1362&lt;=5,1,($I1362-5)),$N1373-SUM($N1369:BX1369))))),0)</f>
        <v>0</v>
      </c>
      <c r="BZ1369" s="105">
        <f>IFERROR(IF(OR($I1362=0,BY1374=0),0,IF($N1373&gt;0,(MIN($N1373/IF($I1362&lt;=5,1,($I1362-5)),$N1373-SUM($N1369:BY1369))), (MAX($N1373/IF($I1362&lt;=5,1,($I1362-5)),$N1373-SUM($N1369:BY1369))))),0)</f>
        <v>0</v>
      </c>
      <c r="CA1369" s="105">
        <f>IFERROR(IF(OR($I1362=0,BZ1374=0),0,IF($N1373&gt;0,(MIN($N1373/IF($I1362&lt;=5,1,($I1362-5)),$N1373-SUM($N1369:BZ1369))), (MAX($N1373/IF($I1362&lt;=5,1,($I1362-5)),$N1373-SUM($N1369:BZ1369))))),0)</f>
        <v>0</v>
      </c>
      <c r="CB1369" s="105">
        <f>IFERROR(IF(OR($I1362=0,CA1374=0),0,IF($N1373&gt;0,(MIN($N1373/IF($I1362&lt;=5,1,($I1362-5)),$N1373-SUM($N1369:CA1369))), (MAX($N1373/IF($I1362&lt;=5,1,($I1362-5)),$N1373-SUM($N1369:CA1369))))),0)</f>
        <v>0</v>
      </c>
      <c r="CC1369" s="105">
        <f>IFERROR(IF(OR($I1362=0,CB1374=0),0,IF($N1373&gt;0,(MIN($N1373/IF($I1362&lt;=5,1,($I1362-5)),$N1373-SUM($N1369:CB1369))), (MAX($N1373/IF($I1362&lt;=5,1,($I1362-5)),$N1373-SUM($N1369:CB1369))))),0)</f>
        <v>0</v>
      </c>
      <c r="CD1369" s="105">
        <f>IFERROR(IF(OR($I1362=0,CC1374=0),0,IF($N1373&gt;0,(MIN($N1373/IF($I1362&lt;=5,1,($I1362-5)),$N1373-SUM($N1369:CC1369))), (MAX($N1373/IF($I1362&lt;=5,1,($I1362-5)),$N1373-SUM($N1369:CC1369))))),0)</f>
        <v>0</v>
      </c>
      <c r="CE1369" s="105">
        <f>IFERROR(IF(OR($I1362=0,CD1374=0),0,IF($N1373&gt;0,(MIN($N1373/IF($I1362&lt;=5,1,($I1362-5)),$N1373-SUM($N1369:CD1369))), (MAX($N1373/IF($I1362&lt;=5,1,($I1362-5)),$N1373-SUM($N1369:CD1369))))),0)</f>
        <v>0</v>
      </c>
      <c r="CF1369" s="105">
        <f>IFERROR(IF(OR($I1362=0,CE1374=0),0,IF($N1373&gt;0,(MIN($N1373/IF($I1362&lt;=5,1,($I1362-5)),$N1373-SUM($N1369:CE1369))), (MAX($N1373/IF($I1362&lt;=5,1,($I1362-5)),$N1373-SUM($N1369:CE1369))))),0)</f>
        <v>0</v>
      </c>
    </row>
    <row r="1370" spans="1:2018" s="153" customFormat="1" ht="12.75" customHeight="1">
      <c r="C1370" s="164"/>
      <c r="D1370" s="104" t="s">
        <v>32</v>
      </c>
      <c r="E1370" s="104" t="s">
        <v>185</v>
      </c>
      <c r="F1370" s="106"/>
      <c r="G1370" s="106"/>
      <c r="H1370" s="106"/>
      <c r="I1370" s="107"/>
      <c r="J1370" s="268">
        <f>SUM(J1367:J1368)</f>
        <v>1.4893893259700823</v>
      </c>
      <c r="K1370" s="268">
        <f t="shared" ref="K1370:BV1370" si="6996">SUM(K1367:K1368)</f>
        <v>1.4893893259700823</v>
      </c>
      <c r="L1370" s="268">
        <f t="shared" si="6996"/>
        <v>1.4893893259700823</v>
      </c>
      <c r="M1370" s="268">
        <f t="shared" si="6996"/>
        <v>1.4893893259700823</v>
      </c>
      <c r="N1370" s="268">
        <f t="shared" si="6996"/>
        <v>1.4893893259700823</v>
      </c>
      <c r="O1370" s="268">
        <f t="shared" si="6996"/>
        <v>1.4893893259700823</v>
      </c>
      <c r="P1370" s="268">
        <f t="shared" si="6996"/>
        <v>1.4893893259700823</v>
      </c>
      <c r="Q1370" s="268">
        <f t="shared" si="6996"/>
        <v>1.4893893259700823</v>
      </c>
      <c r="R1370" s="268">
        <f t="shared" si="6996"/>
        <v>1.4893893259700823</v>
      </c>
      <c r="S1370" s="268">
        <f t="shared" si="6996"/>
        <v>1.4893893259700823</v>
      </c>
      <c r="T1370" s="268">
        <f t="shared" si="6996"/>
        <v>1.4893893259700823</v>
      </c>
      <c r="U1370" s="268">
        <f t="shared" si="6996"/>
        <v>1.4893893259700823</v>
      </c>
      <c r="V1370" s="268">
        <f t="shared" si="6996"/>
        <v>1.4893893259700823</v>
      </c>
      <c r="W1370" s="268">
        <f t="shared" si="6996"/>
        <v>1.4893893259700823</v>
      </c>
      <c r="X1370" s="268">
        <f t="shared" si="6996"/>
        <v>1.4893893259700823</v>
      </c>
      <c r="Y1370" s="268">
        <f t="shared" si="6996"/>
        <v>1.4893893259700823</v>
      </c>
      <c r="Z1370" s="268">
        <f t="shared" si="6996"/>
        <v>1.4893893259700823</v>
      </c>
      <c r="AA1370" s="268">
        <f t="shared" si="6996"/>
        <v>1.4893893259700823</v>
      </c>
      <c r="AB1370" s="268">
        <f t="shared" si="6996"/>
        <v>1.4893893259700823</v>
      </c>
      <c r="AC1370" s="268">
        <f t="shared" si="6996"/>
        <v>1.4893893259700823</v>
      </c>
      <c r="AD1370" s="268">
        <f t="shared" si="6996"/>
        <v>1.4893893259700823</v>
      </c>
      <c r="AE1370" s="268">
        <f t="shared" si="6996"/>
        <v>1.4893893259700823</v>
      </c>
      <c r="AF1370" s="268">
        <f t="shared" si="6996"/>
        <v>1.4893893259700823</v>
      </c>
      <c r="AG1370" s="268">
        <f t="shared" si="6996"/>
        <v>1.4893893259700823</v>
      </c>
      <c r="AH1370" s="268">
        <f t="shared" si="6996"/>
        <v>1.4893893259700823</v>
      </c>
      <c r="AI1370" s="268">
        <f t="shared" si="6996"/>
        <v>1.4893893259700823</v>
      </c>
      <c r="AJ1370" s="268">
        <f t="shared" si="6996"/>
        <v>1.4893893259700823</v>
      </c>
      <c r="AK1370" s="268">
        <f t="shared" si="6996"/>
        <v>1.4893893259700823</v>
      </c>
      <c r="AL1370" s="268">
        <f t="shared" si="6996"/>
        <v>1.4893893259700823</v>
      </c>
      <c r="AM1370" s="268">
        <f t="shared" si="6996"/>
        <v>1.4893893259700823</v>
      </c>
      <c r="AN1370" s="268">
        <f t="shared" si="6996"/>
        <v>1.4893893259700823</v>
      </c>
      <c r="AO1370" s="268">
        <f t="shared" si="6996"/>
        <v>1.4893893259700823</v>
      </c>
      <c r="AP1370" s="268">
        <f t="shared" si="6996"/>
        <v>1.0561054209985692</v>
      </c>
      <c r="AQ1370" s="268">
        <f t="shared" si="6996"/>
        <v>0.85715531662234956</v>
      </c>
      <c r="AR1370" s="268">
        <f t="shared" si="6996"/>
        <v>0.85715531662234956</v>
      </c>
      <c r="AS1370" s="268">
        <f t="shared" si="6996"/>
        <v>0.85715531662234956</v>
      </c>
      <c r="AT1370" s="268">
        <f t="shared" si="6996"/>
        <v>0.85715531662234956</v>
      </c>
      <c r="AU1370" s="268">
        <f t="shared" si="6996"/>
        <v>0.79629271272854041</v>
      </c>
      <c r="AV1370" s="268">
        <f t="shared" si="6996"/>
        <v>0</v>
      </c>
      <c r="AW1370" s="268">
        <f t="shared" si="6996"/>
        <v>0</v>
      </c>
      <c r="AX1370" s="268">
        <f t="shared" si="6996"/>
        <v>0</v>
      </c>
      <c r="AY1370" s="268">
        <f t="shared" si="6996"/>
        <v>0</v>
      </c>
      <c r="AZ1370" s="268">
        <f t="shared" si="6996"/>
        <v>0</v>
      </c>
      <c r="BA1370" s="268">
        <f t="shared" si="6996"/>
        <v>0</v>
      </c>
      <c r="BB1370" s="268">
        <f t="shared" si="6996"/>
        <v>0</v>
      </c>
      <c r="BC1370" s="268">
        <f t="shared" si="6996"/>
        <v>0</v>
      </c>
      <c r="BD1370" s="268">
        <f t="shared" si="6996"/>
        <v>0</v>
      </c>
      <c r="BE1370" s="268">
        <f t="shared" si="6996"/>
        <v>0</v>
      </c>
      <c r="BF1370" s="268">
        <f t="shared" si="6996"/>
        <v>0</v>
      </c>
      <c r="BG1370" s="268">
        <f t="shared" si="6996"/>
        <v>0</v>
      </c>
      <c r="BH1370" s="268">
        <f t="shared" si="6996"/>
        <v>0</v>
      </c>
      <c r="BI1370" s="268">
        <f t="shared" si="6996"/>
        <v>0</v>
      </c>
      <c r="BJ1370" s="268">
        <f t="shared" si="6996"/>
        <v>0</v>
      </c>
      <c r="BK1370" s="268">
        <f t="shared" si="6996"/>
        <v>0</v>
      </c>
      <c r="BL1370" s="268">
        <f t="shared" si="6996"/>
        <v>0</v>
      </c>
      <c r="BM1370" s="268">
        <f t="shared" si="6996"/>
        <v>0</v>
      </c>
      <c r="BN1370" s="268">
        <f t="shared" si="6996"/>
        <v>0</v>
      </c>
      <c r="BO1370" s="268">
        <f t="shared" si="6996"/>
        <v>0</v>
      </c>
      <c r="BP1370" s="268">
        <f t="shared" si="6996"/>
        <v>0</v>
      </c>
      <c r="BQ1370" s="268">
        <f t="shared" si="6996"/>
        <v>0</v>
      </c>
      <c r="BR1370" s="268">
        <f t="shared" si="6996"/>
        <v>0</v>
      </c>
      <c r="BS1370" s="268">
        <f t="shared" si="6996"/>
        <v>0</v>
      </c>
      <c r="BT1370" s="268">
        <f t="shared" si="6996"/>
        <v>0</v>
      </c>
      <c r="BU1370" s="268">
        <f t="shared" si="6996"/>
        <v>0</v>
      </c>
      <c r="BV1370" s="268">
        <f t="shared" si="6996"/>
        <v>0</v>
      </c>
      <c r="BW1370" s="268">
        <f t="shared" ref="BW1370:CF1370" si="6997">SUM(BW1367:BW1368)</f>
        <v>0</v>
      </c>
      <c r="BX1370" s="268">
        <f t="shared" si="6997"/>
        <v>0</v>
      </c>
      <c r="BY1370" s="268">
        <f t="shared" si="6997"/>
        <v>0</v>
      </c>
      <c r="BZ1370" s="268">
        <f t="shared" si="6997"/>
        <v>0</v>
      </c>
      <c r="CA1370" s="268">
        <f t="shared" si="6997"/>
        <v>0</v>
      </c>
      <c r="CB1370" s="268">
        <f t="shared" si="6997"/>
        <v>0</v>
      </c>
      <c r="CC1370" s="268">
        <f t="shared" si="6997"/>
        <v>0</v>
      </c>
      <c r="CD1370" s="268">
        <f t="shared" si="6997"/>
        <v>0</v>
      </c>
      <c r="CE1370" s="268">
        <f t="shared" si="6997"/>
        <v>0</v>
      </c>
      <c r="CF1370" s="268">
        <f t="shared" si="6997"/>
        <v>0</v>
      </c>
    </row>
    <row r="1371" spans="1:2018" s="153" customFormat="1" ht="12.75" customHeight="1">
      <c r="C1371" s="164"/>
      <c r="D1371" s="155" t="s">
        <v>204</v>
      </c>
      <c r="E1371" s="155"/>
      <c r="I1371" s="31">
        <f>IF(I$4=first_reg_period, INDEX(Inputs!$J$94:$J$121,MATCH(B1361,Inputs!$C$94:$C$121,0)),0)</f>
        <v>20.430438403503686</v>
      </c>
      <c r="J1371" s="166">
        <f>IF(J$4=first_reg_period, INDEX(Inputs!$J$94:$J$121,MATCH(C1361,Inputs!$C$94:$C$121,0)),0)</f>
        <v>0</v>
      </c>
      <c r="K1371" s="166">
        <f>IF(K$4=first_reg_period, INDEX(Inputs!$J$94:$J$121,MATCH(D1361,Inputs!$C$94:$C$121,0)),0)</f>
        <v>0</v>
      </c>
      <c r="L1371" s="166">
        <f>IF(L$4=first_reg_period, INDEX(Inputs!$J$94:$J$121,MATCH(E1361,Inputs!$C$94:$C$121,0)),0)</f>
        <v>0</v>
      </c>
      <c r="M1371" s="166">
        <f>IF(M$4=first_reg_period, INDEX(Inputs!$J$94:$J$121,MATCH(F1361,Inputs!$C$94:$C$121,0)),0)</f>
        <v>0</v>
      </c>
      <c r="N1371" s="166">
        <f>IF(N$4=first_reg_period, INDEX(Inputs!$J$94:$J$121,MATCH(G1361,Inputs!$C$94:$C$121,0)),0)</f>
        <v>0</v>
      </c>
      <c r="O1371" s="31">
        <f>IF(O$4=first_reg_period, INDEX(Inputs!$J$94:$J$121,MATCH(H1361,Inputs!$C$94:$C$121,0)),0)</f>
        <v>0</v>
      </c>
      <c r="P1371" s="31">
        <f>IF(P$4=first_reg_period, INDEX(Inputs!$J$94:$J$121,MATCH(I1361,Inputs!$C$94:$C$121,0)),0)</f>
        <v>0</v>
      </c>
      <c r="Q1371" s="31">
        <f>IF(Q$4=first_reg_period, INDEX(Inputs!$J$94:$J$121,MATCH(J1361,Inputs!$C$94:$C$121,0)),0)</f>
        <v>0</v>
      </c>
      <c r="R1371" s="31">
        <f>IF(R$4=first_reg_period, INDEX(Inputs!$J$94:$J$121,MATCH(K1361,Inputs!$C$94:$C$121,0)),0)</f>
        <v>0</v>
      </c>
      <c r="S1371" s="31">
        <f>IF(S$4=first_reg_period, INDEX(Inputs!$J$94:$J$121,MATCH(L1361,Inputs!$C$94:$C$121,0)),0)</f>
        <v>0</v>
      </c>
      <c r="T1371" s="31">
        <f>IF(T$4=first_reg_period, INDEX(Inputs!$J$94:$J$121,MATCH(M1361,Inputs!$C$94:$C$121,0)),0)</f>
        <v>0</v>
      </c>
      <c r="U1371" s="31">
        <f>IF(U$4=first_reg_period, INDEX(Inputs!$J$94:$J$121,MATCH(N1361,Inputs!$C$94:$C$121,0)),0)</f>
        <v>0</v>
      </c>
      <c r="V1371" s="31">
        <f>IF(V$4=first_reg_period, INDEX(Inputs!$J$94:$J$121,MATCH(O1361,Inputs!$C$94:$C$121,0)),0)</f>
        <v>0</v>
      </c>
      <c r="W1371" s="31">
        <f>IF(W$4=first_reg_period, INDEX(Inputs!$J$94:$J$121,MATCH(P1361,Inputs!$C$94:$C$121,0)),0)</f>
        <v>0</v>
      </c>
      <c r="X1371" s="31">
        <f>IF(X$4=first_reg_period, INDEX(Inputs!$J$94:$J$121,MATCH(Q1361,Inputs!$C$94:$C$121,0)),0)</f>
        <v>0</v>
      </c>
      <c r="Y1371" s="31">
        <f>IF(Y$4=first_reg_period, INDEX(Inputs!$J$94:$J$121,MATCH(R1361,Inputs!$C$94:$C$121,0)),0)</f>
        <v>0</v>
      </c>
      <c r="Z1371" s="31">
        <f>IF(Z$4=first_reg_period, INDEX(Inputs!$J$94:$J$121,MATCH(S1361,Inputs!$C$94:$C$121,0)),0)</f>
        <v>0</v>
      </c>
      <c r="AA1371" s="31">
        <f>IF(AA$4=first_reg_period, INDEX(Inputs!$J$94:$J$121,MATCH(T1361,Inputs!$C$94:$C$121,0)),0)</f>
        <v>0</v>
      </c>
      <c r="AB1371" s="31">
        <f>IF(AB$4=first_reg_period, INDEX(Inputs!$J$94:$J$121,MATCH(U1361,Inputs!$C$94:$C$121,0)),0)</f>
        <v>0</v>
      </c>
      <c r="AC1371" s="31">
        <f>IF(AC$4=first_reg_period, INDEX(Inputs!$J$94:$J$121,MATCH(V1361,Inputs!$C$94:$C$121,0)),0)</f>
        <v>0</v>
      </c>
      <c r="AD1371" s="31">
        <f>IF(AD$4=first_reg_period, INDEX(Inputs!$J$94:$J$121,MATCH(W1361,Inputs!$C$94:$C$121,0)),0)</f>
        <v>0</v>
      </c>
      <c r="AE1371" s="31">
        <f>IF(AE$4=first_reg_period, INDEX(Inputs!$J$94:$J$121,MATCH(X1361,Inputs!$C$94:$C$121,0)),0)</f>
        <v>0</v>
      </c>
      <c r="AF1371" s="31">
        <f>IF(AF$4=first_reg_period, INDEX(Inputs!$J$94:$J$121,MATCH(Y1361,Inputs!$C$94:$C$121,0)),0)</f>
        <v>0</v>
      </c>
      <c r="AG1371" s="31">
        <f>IF(AG$4=first_reg_period, INDEX(Inputs!$J$94:$J$121,MATCH(Z1361,Inputs!$C$94:$C$121,0)),0)</f>
        <v>0</v>
      </c>
      <c r="AH1371" s="31">
        <f>IF(AH$4=first_reg_period, INDEX(Inputs!$J$94:$J$121,MATCH(AA1361,Inputs!$C$94:$C$121,0)),0)</f>
        <v>0</v>
      </c>
      <c r="AI1371" s="31">
        <f>IF(AI$4=first_reg_period, INDEX(Inputs!$J$94:$J$121,MATCH(AB1361,Inputs!$C$94:$C$121,0)),0)</f>
        <v>0</v>
      </c>
      <c r="AJ1371" s="31">
        <f>IF(AJ$4=first_reg_period, INDEX(Inputs!$J$94:$J$121,MATCH(AC1361,Inputs!$C$94:$C$121,0)),0)</f>
        <v>0</v>
      </c>
      <c r="AK1371" s="31">
        <f>IF(AK$4=first_reg_period, INDEX(Inputs!$J$94:$J$121,MATCH(AD1361,Inputs!$C$94:$C$121,0)),0)</f>
        <v>0</v>
      </c>
      <c r="AL1371" s="31">
        <f>IF(AL$4=first_reg_period, INDEX(Inputs!$J$94:$J$121,MATCH(AE1361,Inputs!$C$94:$C$121,0)),0)</f>
        <v>0</v>
      </c>
      <c r="AM1371" s="31">
        <f>IF(AM$4=first_reg_period, INDEX(Inputs!$J$94:$J$121,MATCH(AF1361,Inputs!$C$94:$C$121,0)),0)</f>
        <v>0</v>
      </c>
      <c r="AN1371" s="31">
        <f>IF(AN$4=first_reg_period, INDEX(Inputs!$J$94:$J$121,MATCH(AG1361,Inputs!$C$94:$C$121,0)),0)</f>
        <v>0</v>
      </c>
      <c r="AO1371" s="31">
        <f>IF(AO$4=first_reg_period, INDEX(Inputs!$J$94:$J$121,MATCH(AH1361,Inputs!$C$94:$C$121,0)),0)</f>
        <v>0</v>
      </c>
      <c r="AP1371" s="31">
        <f>IF(AP$4=first_reg_period, INDEX(Inputs!$J$94:$J$121,MATCH(AI1361,Inputs!$C$94:$C$121,0)),0)</f>
        <v>0</v>
      </c>
      <c r="AQ1371" s="31">
        <f>IF(AQ$4=first_reg_period, INDEX(Inputs!$J$94:$J$121,MATCH(AJ1361,Inputs!$C$94:$C$121,0)),0)</f>
        <v>0</v>
      </c>
      <c r="AR1371" s="31">
        <f>IF(AR$4=first_reg_period, INDEX(Inputs!$J$94:$J$121,MATCH(AK1361,Inputs!$C$94:$C$121,0)),0)</f>
        <v>0</v>
      </c>
      <c r="AS1371" s="31">
        <f>IF(AS$4=first_reg_period, INDEX(Inputs!$J$94:$J$121,MATCH(AL1361,Inputs!$C$94:$C$121,0)),0)</f>
        <v>0</v>
      </c>
      <c r="AT1371" s="31">
        <f>IF(AT$4=first_reg_period, INDEX(Inputs!$J$94:$J$121,MATCH(AM1361,Inputs!$C$94:$C$121,0)),0)</f>
        <v>0</v>
      </c>
      <c r="AU1371" s="31">
        <f>IF(AU$4=first_reg_period, INDEX(Inputs!$J$94:$J$121,MATCH(AN1361,Inputs!$C$94:$C$121,0)),0)</f>
        <v>0</v>
      </c>
      <c r="AV1371" s="31">
        <f>IF(AV$4=first_reg_period, INDEX(Inputs!$J$94:$J$121,MATCH(AO1361,Inputs!$C$94:$C$121,0)),0)</f>
        <v>0</v>
      </c>
      <c r="AW1371" s="31">
        <f>IF(AW$4=first_reg_period, INDEX(Inputs!$J$94:$J$121,MATCH(AP1361,Inputs!$C$94:$C$121,0)),0)</f>
        <v>0</v>
      </c>
      <c r="AX1371" s="31">
        <f>IF(AX$4=first_reg_period, INDEX(Inputs!$J$94:$J$121,MATCH(AQ1361,Inputs!$C$94:$C$121,0)),0)</f>
        <v>0</v>
      </c>
      <c r="AY1371" s="31">
        <f>IF(AY$4=first_reg_period, INDEX(Inputs!$J$94:$J$121,MATCH(AR1361,Inputs!$C$94:$C$121,0)),0)</f>
        <v>0</v>
      </c>
      <c r="AZ1371" s="31">
        <f>IF(AZ$4=first_reg_period, INDEX(Inputs!$J$94:$J$121,MATCH(AS1361,Inputs!$C$94:$C$121,0)),0)</f>
        <v>0</v>
      </c>
      <c r="BA1371" s="31">
        <f>IF(BA$4=first_reg_period, INDEX(Inputs!$J$94:$J$121,MATCH(AT1361,Inputs!$C$94:$C$121,0)),0)</f>
        <v>0</v>
      </c>
      <c r="BB1371" s="31">
        <f>IF(BB$4=first_reg_period, INDEX(Inputs!$J$94:$J$121,MATCH(AU1361,Inputs!$C$94:$C$121,0)),0)</f>
        <v>0</v>
      </c>
      <c r="BC1371" s="31">
        <f>IF(BC$4=first_reg_period, INDEX(Inputs!$J$94:$J$121,MATCH(AV1361,Inputs!$C$94:$C$121,0)),0)</f>
        <v>0</v>
      </c>
      <c r="BD1371" s="31">
        <f>IF(BD$4=first_reg_period, INDEX(Inputs!$J$94:$J$121,MATCH(AW1361,Inputs!$C$94:$C$121,0)),0)</f>
        <v>0</v>
      </c>
      <c r="BE1371" s="31">
        <f>IF(BE$4=first_reg_period, INDEX(Inputs!$J$94:$J$121,MATCH(AX1361,Inputs!$C$94:$C$121,0)),0)</f>
        <v>0</v>
      </c>
      <c r="BF1371" s="31">
        <f>IF(BF$4=first_reg_period, INDEX(Inputs!$J$94:$J$121,MATCH(AY1361,Inputs!$C$94:$C$121,0)),0)</f>
        <v>0</v>
      </c>
      <c r="BG1371" s="31">
        <f>IF(BG$4=first_reg_period, INDEX(Inputs!$J$94:$J$121,MATCH(AZ1361,Inputs!$C$94:$C$121,0)),0)</f>
        <v>0</v>
      </c>
      <c r="BH1371" s="31">
        <f>IF(BH$4=first_reg_period, INDEX(Inputs!$J$94:$J$121,MATCH(BA1361,Inputs!$C$94:$C$121,0)),0)</f>
        <v>0</v>
      </c>
      <c r="BI1371" s="31">
        <f>IF(BI$4=first_reg_period, INDEX(Inputs!$J$94:$J$121,MATCH(BB1361,Inputs!$C$94:$C$121,0)),0)</f>
        <v>0</v>
      </c>
      <c r="BJ1371" s="31">
        <f>IF(BJ$4=first_reg_period, INDEX(Inputs!$J$94:$J$121,MATCH(BC1361,Inputs!$C$94:$C$121,0)),0)</f>
        <v>0</v>
      </c>
      <c r="BK1371" s="31">
        <f>IF(BK$4=first_reg_period, INDEX(Inputs!$J$94:$J$121,MATCH(BD1361,Inputs!$C$94:$C$121,0)),0)</f>
        <v>0</v>
      </c>
      <c r="BL1371" s="31">
        <f>IF(BL$4=first_reg_period, INDEX(Inputs!$J$94:$J$121,MATCH(BE1361,Inputs!$C$94:$C$121,0)),0)</f>
        <v>0</v>
      </c>
      <c r="BM1371" s="31">
        <f>IF(BM$4=first_reg_period, INDEX(Inputs!$J$94:$J$121,MATCH(BF1361,Inputs!$C$94:$C$121,0)),0)</f>
        <v>0</v>
      </c>
      <c r="BN1371" s="31">
        <f>IF(BN$4=first_reg_period, INDEX(Inputs!$J$94:$J$121,MATCH(BG1361,Inputs!$C$94:$C$121,0)),0)</f>
        <v>0</v>
      </c>
      <c r="BO1371" s="31">
        <f>IF(BO$4=first_reg_period, INDEX(Inputs!$J$94:$J$121,MATCH(BH1361,Inputs!$C$94:$C$121,0)),0)</f>
        <v>0</v>
      </c>
      <c r="BP1371" s="31">
        <f>IF(BP$4=first_reg_period, INDEX(Inputs!$J$94:$J$121,MATCH(BI1361,Inputs!$C$94:$C$121,0)),0)</f>
        <v>0</v>
      </c>
      <c r="BQ1371" s="31">
        <f>IF(BQ$4=first_reg_period, INDEX(Inputs!$J$94:$J$121,MATCH(BJ1361,Inputs!$C$94:$C$121,0)),0)</f>
        <v>0</v>
      </c>
      <c r="BR1371" s="31">
        <f>IF(BR$4=first_reg_period, INDEX(Inputs!$J$94:$J$121,MATCH(BK1361,Inputs!$C$94:$C$121,0)),0)</f>
        <v>0</v>
      </c>
      <c r="BS1371" s="31">
        <f>IF(BS$4=first_reg_period, INDEX(Inputs!$J$94:$J$121,MATCH(BL1361,Inputs!$C$94:$C$121,0)),0)</f>
        <v>0</v>
      </c>
      <c r="BT1371" s="31">
        <f>IF(BT$4=first_reg_period, INDEX(Inputs!$J$94:$J$121,MATCH(BM1361,Inputs!$C$94:$C$121,0)),0)</f>
        <v>0</v>
      </c>
      <c r="BU1371" s="31">
        <f>IF(BU$4=first_reg_period, INDEX(Inputs!$J$94:$J$121,MATCH(BN1361,Inputs!$C$94:$C$121,0)),0)</f>
        <v>0</v>
      </c>
      <c r="BV1371" s="31">
        <f>IF(BV$4=first_reg_period, INDEX(Inputs!$J$94:$J$121,MATCH(BO1361,Inputs!$C$94:$C$121,0)),0)</f>
        <v>0</v>
      </c>
      <c r="BW1371" s="31">
        <f>IF(BW$4=first_reg_period, INDEX(Inputs!$J$94:$J$121,MATCH(BP1361,Inputs!$C$94:$C$121,0)),0)</f>
        <v>0</v>
      </c>
      <c r="BX1371" s="31">
        <f>IF(BX$4=first_reg_period, INDEX(Inputs!$J$94:$J$121,MATCH(BQ1361,Inputs!$C$94:$C$121,0)),0)</f>
        <v>0</v>
      </c>
      <c r="BY1371" s="31">
        <f>IF(BY$4=first_reg_period, INDEX(Inputs!$J$94:$J$121,MATCH(BR1361,Inputs!$C$94:$C$121,0)),0)</f>
        <v>0</v>
      </c>
      <c r="BZ1371" s="31">
        <f>IF(BZ$4=first_reg_period, INDEX(Inputs!$J$94:$J$121,MATCH(BS1361,Inputs!$C$94:$C$121,0)),0)</f>
        <v>0</v>
      </c>
      <c r="CA1371" s="31">
        <f>IF(CA$4=first_reg_period, INDEX(Inputs!$J$94:$J$121,MATCH(BT1361,Inputs!$C$94:$C$121,0)),0)</f>
        <v>0</v>
      </c>
      <c r="CB1371" s="31">
        <f>IF(CB$4=first_reg_period, INDEX(Inputs!$J$94:$J$121,MATCH(BU1361,Inputs!$C$94:$C$121,0)),0)</f>
        <v>0</v>
      </c>
      <c r="CC1371" s="31">
        <f>IF(CC$4=first_reg_period, INDEX(Inputs!$J$94:$J$121,MATCH(BV1361,Inputs!$C$94:$C$121,0)),0)</f>
        <v>0</v>
      </c>
      <c r="CD1371" s="31">
        <f>IF(CD$4=first_reg_period, INDEX(Inputs!$J$94:$J$121,MATCH(BW1361,Inputs!$C$94:$C$121,0)),0)</f>
        <v>0</v>
      </c>
      <c r="CE1371" s="31">
        <f>IF(CE$4=first_reg_period, INDEX(Inputs!$J$94:$J$121,MATCH(BX1361,Inputs!$C$94:$C$121,0)),0)</f>
        <v>0</v>
      </c>
      <c r="CF1371" s="31">
        <f>IF(CF$4=first_reg_period, INDEX(Inputs!$J$94:$J$121,MATCH(BY1361,Inputs!$C$94:$C$121,0)),0)</f>
        <v>0</v>
      </c>
    </row>
    <row r="1372" spans="1:2018" s="153" customFormat="1" ht="12.75" customHeight="1">
      <c r="C1372" s="164"/>
      <c r="D1372" s="155" t="s">
        <v>205</v>
      </c>
      <c r="E1372" s="155"/>
      <c r="I1372" s="31">
        <f>IF(I$4=first_reg_period, INDEX(Inputs!$K$94:$K$121,MATCH(B1361,Inputs!$C$94:$C$121,0)),0)</f>
        <v>32.511039427755492</v>
      </c>
      <c r="J1372" s="31">
        <f>IF(J$4=first_reg_period, INDEX(Inputs!$K$94:$K$121,MATCH(C1361,Inputs!$C$94:$C$121,0)),0)</f>
        <v>0</v>
      </c>
      <c r="K1372" s="31">
        <f>IF(K$4=first_reg_period, INDEX(Inputs!$K$94:$K$121,MATCH(D1361,Inputs!$C$94:$C$121,0)),0)</f>
        <v>0</v>
      </c>
      <c r="L1372" s="31">
        <f>IF(L$4=first_reg_period, INDEX(Inputs!$K$94:$K$121,MATCH(E1361,Inputs!$C$94:$C$121,0)),0)</f>
        <v>0</v>
      </c>
      <c r="M1372" s="31">
        <f>IF(M$4=first_reg_period, INDEX(Inputs!$K$94:$K$121,MATCH(F1361,Inputs!$C$94:$C$121,0)),0)</f>
        <v>0</v>
      </c>
      <c r="N1372" s="31">
        <f>IF(N$4=first_reg_period, INDEX(Inputs!$K$94:$K$121,MATCH(G1361,Inputs!$C$94:$C$121,0)),0)</f>
        <v>0</v>
      </c>
      <c r="O1372" s="31">
        <f>IF(O$4=first_reg_period, INDEX(Inputs!$K$94:$K$121,MATCH(H1361,Inputs!$C$94:$C$121,0)),0)</f>
        <v>0</v>
      </c>
      <c r="P1372" s="31">
        <f>IF(P$4=first_reg_period, INDEX(Inputs!$K$94:$K$121,MATCH(I1361,Inputs!$C$94:$C$121,0)),0)</f>
        <v>0</v>
      </c>
      <c r="Q1372" s="31">
        <f>IF(Q$4=first_reg_period, INDEX(Inputs!$K$94:$K$121,MATCH(J1361,Inputs!$C$94:$C$121,0)),0)</f>
        <v>0</v>
      </c>
      <c r="R1372" s="31">
        <f>IF(R$4=first_reg_period, INDEX(Inputs!$K$94:$K$121,MATCH(K1361,Inputs!$C$94:$C$121,0)),0)</f>
        <v>0</v>
      </c>
      <c r="S1372" s="31">
        <f>IF(S$4=first_reg_period, INDEX(Inputs!$K$94:$K$121,MATCH(L1361,Inputs!$C$94:$C$121,0)),0)</f>
        <v>0</v>
      </c>
      <c r="T1372" s="31">
        <f>IF(T$4=first_reg_period, INDEX(Inputs!$K$94:$K$121,MATCH(M1361,Inputs!$C$94:$C$121,0)),0)</f>
        <v>0</v>
      </c>
      <c r="U1372" s="31">
        <f>IF(U$4=first_reg_period, INDEX(Inputs!$K$94:$K$121,MATCH(N1361,Inputs!$C$94:$C$121,0)),0)</f>
        <v>0</v>
      </c>
      <c r="V1372" s="31">
        <f>IF(V$4=first_reg_period, INDEX(Inputs!$K$94:$K$121,MATCH(O1361,Inputs!$C$94:$C$121,0)),0)</f>
        <v>0</v>
      </c>
      <c r="W1372" s="31">
        <f>IF(W$4=first_reg_period, INDEX(Inputs!$K$94:$K$121,MATCH(P1361,Inputs!$C$94:$C$121,0)),0)</f>
        <v>0</v>
      </c>
      <c r="X1372" s="31">
        <f>IF(X$4=first_reg_period, INDEX(Inputs!$K$94:$K$121,MATCH(Q1361,Inputs!$C$94:$C$121,0)),0)</f>
        <v>0</v>
      </c>
      <c r="Y1372" s="31">
        <f>IF(Y$4=first_reg_period, INDEX(Inputs!$K$94:$K$121,MATCH(R1361,Inputs!$C$94:$C$121,0)),0)</f>
        <v>0</v>
      </c>
      <c r="Z1372" s="31">
        <f>IF(Z$4=first_reg_period, INDEX(Inputs!$K$94:$K$121,MATCH(S1361,Inputs!$C$94:$C$121,0)),0)</f>
        <v>0</v>
      </c>
      <c r="AA1372" s="31">
        <f>IF(AA$4=first_reg_period, INDEX(Inputs!$K$94:$K$121,MATCH(T1361,Inputs!$C$94:$C$121,0)),0)</f>
        <v>0</v>
      </c>
      <c r="AB1372" s="31">
        <f>IF(AB$4=first_reg_period, INDEX(Inputs!$K$94:$K$121,MATCH(U1361,Inputs!$C$94:$C$121,0)),0)</f>
        <v>0</v>
      </c>
      <c r="AC1372" s="31">
        <f>IF(AC$4=first_reg_period, INDEX(Inputs!$K$94:$K$121,MATCH(V1361,Inputs!$C$94:$C$121,0)),0)</f>
        <v>0</v>
      </c>
      <c r="AD1372" s="31">
        <f>IF(AD$4=first_reg_period, INDEX(Inputs!$K$94:$K$121,MATCH(W1361,Inputs!$C$94:$C$121,0)),0)</f>
        <v>0</v>
      </c>
      <c r="AE1372" s="31">
        <f>IF(AE$4=first_reg_period, INDEX(Inputs!$K$94:$K$121,MATCH(X1361,Inputs!$C$94:$C$121,0)),0)</f>
        <v>0</v>
      </c>
      <c r="AF1372" s="31">
        <f>IF(AF$4=first_reg_period, INDEX(Inputs!$K$94:$K$121,MATCH(Y1361,Inputs!$C$94:$C$121,0)),0)</f>
        <v>0</v>
      </c>
      <c r="AG1372" s="31">
        <f>IF(AG$4=first_reg_period, INDEX(Inputs!$K$94:$K$121,MATCH(Z1361,Inputs!$C$94:$C$121,0)),0)</f>
        <v>0</v>
      </c>
      <c r="AH1372" s="31">
        <f>IF(AH$4=first_reg_period, INDEX(Inputs!$K$94:$K$121,MATCH(AA1361,Inputs!$C$94:$C$121,0)),0)</f>
        <v>0</v>
      </c>
      <c r="AI1372" s="31">
        <f>IF(AI$4=first_reg_period, INDEX(Inputs!$K$94:$K$121,MATCH(AB1361,Inputs!$C$94:$C$121,0)),0)</f>
        <v>0</v>
      </c>
      <c r="AJ1372" s="31">
        <f>IF(AJ$4=first_reg_period, INDEX(Inputs!$K$94:$K$121,MATCH(AC1361,Inputs!$C$94:$C$121,0)),0)</f>
        <v>0</v>
      </c>
      <c r="AK1372" s="31">
        <f>IF(AK$4=first_reg_period, INDEX(Inputs!$K$94:$K$121,MATCH(AD1361,Inputs!$C$94:$C$121,0)),0)</f>
        <v>0</v>
      </c>
      <c r="AL1372" s="31">
        <f>IF(AL$4=first_reg_period, INDEX(Inputs!$K$94:$K$121,MATCH(AE1361,Inputs!$C$94:$C$121,0)),0)</f>
        <v>0</v>
      </c>
      <c r="AM1372" s="31">
        <f>IF(AM$4=first_reg_period, INDEX(Inputs!$K$94:$K$121,MATCH(AF1361,Inputs!$C$94:$C$121,0)),0)</f>
        <v>0</v>
      </c>
      <c r="AN1372" s="31">
        <f>IF(AN$4=first_reg_period, INDEX(Inputs!$K$94:$K$121,MATCH(AG1361,Inputs!$C$94:$C$121,0)),0)</f>
        <v>0</v>
      </c>
      <c r="AO1372" s="31">
        <f>IF(AO$4=first_reg_period, INDEX(Inputs!$K$94:$K$121,MATCH(AH1361,Inputs!$C$94:$C$121,0)),0)</f>
        <v>0</v>
      </c>
      <c r="AP1372" s="31">
        <f>IF(AP$4=first_reg_period, INDEX(Inputs!$K$94:$K$121,MATCH(AI1361,Inputs!$C$94:$C$121,0)),0)</f>
        <v>0</v>
      </c>
      <c r="AQ1372" s="31">
        <f>IF(AQ$4=first_reg_period, INDEX(Inputs!$K$94:$K$121,MATCH(AJ1361,Inputs!$C$94:$C$121,0)),0)</f>
        <v>0</v>
      </c>
      <c r="AR1372" s="31">
        <f>IF(AR$4=first_reg_period, INDEX(Inputs!$K$94:$K$121,MATCH(AK1361,Inputs!$C$94:$C$121,0)),0)</f>
        <v>0</v>
      </c>
      <c r="AS1372" s="31">
        <f>IF(AS$4=first_reg_period, INDEX(Inputs!$K$94:$K$121,MATCH(AL1361,Inputs!$C$94:$C$121,0)),0)</f>
        <v>0</v>
      </c>
      <c r="AT1372" s="31">
        <f>IF(AT$4=first_reg_period, INDEX(Inputs!$K$94:$K$121,MATCH(AM1361,Inputs!$C$94:$C$121,0)),0)</f>
        <v>0</v>
      </c>
      <c r="AU1372" s="31">
        <f>IF(AU$4=first_reg_period, INDEX(Inputs!$K$94:$K$121,MATCH(AN1361,Inputs!$C$94:$C$121,0)),0)</f>
        <v>0</v>
      </c>
      <c r="AV1372" s="31">
        <f>IF(AV$4=first_reg_period, INDEX(Inputs!$K$94:$K$121,MATCH(AO1361,Inputs!$C$94:$C$121,0)),0)</f>
        <v>0</v>
      </c>
      <c r="AW1372" s="31">
        <f>IF(AW$4=first_reg_period, INDEX(Inputs!$K$94:$K$121,MATCH(AP1361,Inputs!$C$94:$C$121,0)),0)</f>
        <v>0</v>
      </c>
      <c r="AX1372" s="31">
        <f>IF(AX$4=first_reg_period, INDEX(Inputs!$K$94:$K$121,MATCH(AQ1361,Inputs!$C$94:$C$121,0)),0)</f>
        <v>0</v>
      </c>
      <c r="AY1372" s="31">
        <f>IF(AY$4=first_reg_period, INDEX(Inputs!$K$94:$K$121,MATCH(AR1361,Inputs!$C$94:$C$121,0)),0)</f>
        <v>0</v>
      </c>
      <c r="AZ1372" s="31">
        <f>IF(AZ$4=first_reg_period, INDEX(Inputs!$K$94:$K$121,MATCH(AS1361,Inputs!$C$94:$C$121,0)),0)</f>
        <v>0</v>
      </c>
      <c r="BA1372" s="31">
        <f>IF(BA$4=first_reg_period, INDEX(Inputs!$K$94:$K$121,MATCH(AT1361,Inputs!$C$94:$C$121,0)),0)</f>
        <v>0</v>
      </c>
      <c r="BB1372" s="31">
        <f>IF(BB$4=first_reg_period, INDEX(Inputs!$K$94:$K$121,MATCH(AU1361,Inputs!$C$94:$C$121,0)),0)</f>
        <v>0</v>
      </c>
      <c r="BC1372" s="31">
        <f>IF(BC$4=first_reg_period, INDEX(Inputs!$K$94:$K$121,MATCH(AV1361,Inputs!$C$94:$C$121,0)),0)</f>
        <v>0</v>
      </c>
      <c r="BD1372" s="31">
        <f>IF(BD$4=first_reg_period, INDEX(Inputs!$K$94:$K$121,MATCH(AW1361,Inputs!$C$94:$C$121,0)),0)</f>
        <v>0</v>
      </c>
      <c r="BE1372" s="31">
        <f>IF(BE$4=first_reg_period, INDEX(Inputs!$K$94:$K$121,MATCH(AX1361,Inputs!$C$94:$C$121,0)),0)</f>
        <v>0</v>
      </c>
      <c r="BF1372" s="31">
        <f>IF(BF$4=first_reg_period, INDEX(Inputs!$K$94:$K$121,MATCH(AY1361,Inputs!$C$94:$C$121,0)),0)</f>
        <v>0</v>
      </c>
      <c r="BG1372" s="31">
        <f>IF(BG$4=first_reg_period, INDEX(Inputs!$K$94:$K$121,MATCH(AZ1361,Inputs!$C$94:$C$121,0)),0)</f>
        <v>0</v>
      </c>
      <c r="BH1372" s="31">
        <f>IF(BH$4=first_reg_period, INDEX(Inputs!$K$94:$K$121,MATCH(BA1361,Inputs!$C$94:$C$121,0)),0)</f>
        <v>0</v>
      </c>
      <c r="BI1372" s="31">
        <f>IF(BI$4=first_reg_period, INDEX(Inputs!$K$94:$K$121,MATCH(BB1361,Inputs!$C$94:$C$121,0)),0)</f>
        <v>0</v>
      </c>
      <c r="BJ1372" s="31">
        <f>IF(BJ$4=first_reg_period, INDEX(Inputs!$K$94:$K$121,MATCH(BC1361,Inputs!$C$94:$C$121,0)),0)</f>
        <v>0</v>
      </c>
      <c r="BK1372" s="31">
        <f>IF(BK$4=first_reg_period, INDEX(Inputs!$K$94:$K$121,MATCH(BD1361,Inputs!$C$94:$C$121,0)),0)</f>
        <v>0</v>
      </c>
      <c r="BL1372" s="31">
        <f>IF(BL$4=first_reg_period, INDEX(Inputs!$K$94:$K$121,MATCH(BE1361,Inputs!$C$94:$C$121,0)),0)</f>
        <v>0</v>
      </c>
      <c r="BM1372" s="31">
        <f>IF(BM$4=first_reg_period, INDEX(Inputs!$K$94:$K$121,MATCH(BF1361,Inputs!$C$94:$C$121,0)),0)</f>
        <v>0</v>
      </c>
      <c r="BN1372" s="31">
        <f>IF(BN$4=first_reg_period, INDEX(Inputs!$K$94:$K$121,MATCH(BG1361,Inputs!$C$94:$C$121,0)),0)</f>
        <v>0</v>
      </c>
      <c r="BO1372" s="31">
        <f>IF(BO$4=first_reg_period, INDEX(Inputs!$K$94:$K$121,MATCH(BH1361,Inputs!$C$94:$C$121,0)),0)</f>
        <v>0</v>
      </c>
      <c r="BP1372" s="31">
        <f>IF(BP$4=first_reg_period, INDEX(Inputs!$K$94:$K$121,MATCH(BI1361,Inputs!$C$94:$C$121,0)),0)</f>
        <v>0</v>
      </c>
      <c r="BQ1372" s="31">
        <f>IF(BQ$4=first_reg_period, INDEX(Inputs!$K$94:$K$121,MATCH(BJ1361,Inputs!$C$94:$C$121,0)),0)</f>
        <v>0</v>
      </c>
      <c r="BR1372" s="31">
        <f>IF(BR$4=first_reg_period, INDEX(Inputs!$K$94:$K$121,MATCH(BK1361,Inputs!$C$94:$C$121,0)),0)</f>
        <v>0</v>
      </c>
      <c r="BS1372" s="31">
        <f>IF(BS$4=first_reg_period, INDEX(Inputs!$K$94:$K$121,MATCH(BL1361,Inputs!$C$94:$C$121,0)),0)</f>
        <v>0</v>
      </c>
      <c r="BT1372" s="31">
        <f>IF(BT$4=first_reg_period, INDEX(Inputs!$K$94:$K$121,MATCH(BM1361,Inputs!$C$94:$C$121,0)),0)</f>
        <v>0</v>
      </c>
      <c r="BU1372" s="31">
        <f>IF(BU$4=first_reg_period, INDEX(Inputs!$K$94:$K$121,MATCH(BN1361,Inputs!$C$94:$C$121,0)),0)</f>
        <v>0</v>
      </c>
      <c r="BV1372" s="31">
        <f>IF(BV$4=first_reg_period, INDEX(Inputs!$K$94:$K$121,MATCH(BO1361,Inputs!$C$94:$C$121,0)),0)</f>
        <v>0</v>
      </c>
      <c r="BW1372" s="31">
        <f>IF(BW$4=first_reg_period, INDEX(Inputs!$K$94:$K$121,MATCH(BP1361,Inputs!$C$94:$C$121,0)),0)</f>
        <v>0</v>
      </c>
      <c r="BX1372" s="31">
        <f>IF(BX$4=first_reg_period, INDEX(Inputs!$K$94:$K$121,MATCH(BQ1361,Inputs!$C$94:$C$121,0)),0)</f>
        <v>0</v>
      </c>
      <c r="BY1372" s="31">
        <f>IF(BY$4=first_reg_period, INDEX(Inputs!$K$94:$K$121,MATCH(BR1361,Inputs!$C$94:$C$121,0)),0)</f>
        <v>0</v>
      </c>
      <c r="BZ1372" s="31">
        <f>IF(BZ$4=first_reg_period, INDEX(Inputs!$K$94:$K$121,MATCH(BS1361,Inputs!$C$94:$C$121,0)),0)</f>
        <v>0</v>
      </c>
      <c r="CA1372" s="31">
        <f>IF(CA$4=first_reg_period, INDEX(Inputs!$K$94:$K$121,MATCH(BT1361,Inputs!$C$94:$C$121,0)),0)</f>
        <v>0</v>
      </c>
      <c r="CB1372" s="31">
        <f>IF(CB$4=first_reg_period, INDEX(Inputs!$K$94:$K$121,MATCH(BU1361,Inputs!$C$94:$C$121,0)),0)</f>
        <v>0</v>
      </c>
      <c r="CC1372" s="31">
        <f>IF(CC$4=first_reg_period, INDEX(Inputs!$K$94:$K$121,MATCH(BV1361,Inputs!$C$94:$C$121,0)),0)</f>
        <v>0</v>
      </c>
      <c r="CD1372" s="31">
        <f>IF(CD$4=first_reg_period, INDEX(Inputs!$K$94:$K$121,MATCH(BW1361,Inputs!$C$94:$C$121,0)),0)</f>
        <v>0</v>
      </c>
      <c r="CE1372" s="31">
        <f>IF(CE$4=first_reg_period, INDEX(Inputs!$K$94:$K$121,MATCH(BX1361,Inputs!$C$94:$C$121,0)),0)</f>
        <v>0</v>
      </c>
      <c r="CF1372" s="31">
        <f>IF(CF$4=first_reg_period, INDEX(Inputs!$K$94:$K$121,MATCH(BY1361,Inputs!$C$94:$C$121,0)),0)</f>
        <v>0</v>
      </c>
    </row>
    <row r="1373" spans="1:2018" s="97" customFormat="1" ht="12.75" customHeight="1">
      <c r="C1373" s="176"/>
      <c r="D1373" s="176" t="s">
        <v>230</v>
      </c>
      <c r="E1373" s="176" t="s">
        <v>185</v>
      </c>
      <c r="I1373" s="99"/>
      <c r="J1373" s="269">
        <f>IF(J$4=second_reg_period, INDEX(Inputs!$P$292:$P$320,MATCH($B1361,Inputs!$C$292:$C$320,0)),0)/conv_2020_2015</f>
        <v>0</v>
      </c>
      <c r="K1373" s="269">
        <f>IF(K$4=second_reg_period, INDEX(Inputs!$P$292:$P$320,MATCH($B1361,Inputs!$C$292:$C$320,0)),0)/conv_2020_2015</f>
        <v>0</v>
      </c>
      <c r="L1373" s="269">
        <f>IF(L$4=second_reg_period, INDEX(Inputs!$P$292:$P$320,MATCH($B1361,Inputs!$C$292:$C$320,0)),0)/conv_2020_2015</f>
        <v>0</v>
      </c>
      <c r="M1373" s="269">
        <f>IF(M$4=second_reg_period, INDEX(Inputs!$P$292:$P$320,MATCH($B1361,Inputs!$C$292:$C$320,0)),0)/conv_2020_2015</f>
        <v>0</v>
      </c>
      <c r="N1373" s="269">
        <f>IF(N$4=second_reg_period, INDEX(Inputs!$P$292:$P$320,MATCH($B1361,Inputs!$C$292:$C$320,0)),0)/conv_2020_2015</f>
        <v>0</v>
      </c>
      <c r="O1373" s="100">
        <f>IF(O$4=second_reg_period, INDEX(Inputs!$P$292:$P$320,MATCH($B1361,Inputs!$C$292:$C$320,0)),0)/conv_2020_2015</f>
        <v>0</v>
      </c>
      <c r="P1373" s="100">
        <f>IF(P$4=second_reg_period, INDEX(Inputs!$P$292:$P$320,MATCH($B1361,Inputs!$C$292:$C$320,0)),0)/conv_2020_2015</f>
        <v>0</v>
      </c>
      <c r="Q1373" s="100">
        <f>IF(Q$4=second_reg_period, INDEX(Inputs!$P$292:$P$320,MATCH($B1361,Inputs!$C$292:$C$320,0)),0)/conv_2020_2015</f>
        <v>0</v>
      </c>
      <c r="R1373" s="100">
        <f>IF(R$4=second_reg_period, INDEX(Inputs!$P$292:$P$320,MATCH($B1361,Inputs!$C$292:$C$320,0)),0)/conv_2020_2015</f>
        <v>0</v>
      </c>
      <c r="S1373" s="100">
        <f>IF(S$4=second_reg_period, INDEX(Inputs!$P$292:$P$320,MATCH($B1361,Inputs!$C$292:$C$320,0)),0)/conv_2020_2015</f>
        <v>0</v>
      </c>
      <c r="T1373" s="100">
        <f>IF(T$4=second_reg_period, INDEX(Inputs!$P$292:$P$320,MATCH($B1361,Inputs!$C$292:$C$320,0)),0)/conv_2020_2015</f>
        <v>0</v>
      </c>
      <c r="U1373" s="100">
        <f>IF(U$4=second_reg_period, INDEX(Inputs!$P$292:$P$320,MATCH($B1361,Inputs!$C$292:$C$320,0)),0)/conv_2020_2015</f>
        <v>0</v>
      </c>
      <c r="V1373" s="100">
        <f>IF(V$4=second_reg_period, INDEX(Inputs!$P$292:$P$320,MATCH($B1361,Inputs!$C$292:$C$320,0)),0)/conv_2020_2015</f>
        <v>0</v>
      </c>
      <c r="W1373" s="100">
        <f>IF(W$4=second_reg_period, INDEX(Inputs!$P$292:$P$320,MATCH($B1361,Inputs!$C$292:$C$320,0)),0)/conv_2020_2015</f>
        <v>0</v>
      </c>
      <c r="X1373" s="100">
        <f>IF(X$4=second_reg_period, INDEX(Inputs!$P$292:$P$320,MATCH($B1361,Inputs!$C$292:$C$320,0)),0)/conv_2020_2015</f>
        <v>0</v>
      </c>
      <c r="Y1373" s="100">
        <f>IF(Y$4=second_reg_period, INDEX(Inputs!$P$292:$P$320,MATCH($B1361,Inputs!$C$292:$C$320,0)),0)/conv_2020_2015</f>
        <v>0</v>
      </c>
      <c r="Z1373" s="100">
        <f>IF(Z$4=second_reg_period, INDEX(Inputs!$P$292:$P$320,MATCH($B1361,Inputs!$C$292:$C$320,0)),0)/conv_2020_2015</f>
        <v>0</v>
      </c>
      <c r="AA1373" s="100">
        <f>IF(AA$4=second_reg_period, INDEX(Inputs!$P$292:$P$320,MATCH($B1361,Inputs!$C$292:$C$320,0)),0)/conv_2020_2015</f>
        <v>0</v>
      </c>
      <c r="AB1373" s="100">
        <f>IF(AB$4=second_reg_period, INDEX(Inputs!$P$292:$P$320,MATCH($B1361,Inputs!$C$292:$C$320,0)),0)/conv_2020_2015</f>
        <v>0</v>
      </c>
      <c r="AC1373" s="100">
        <f>IF(AC$4=second_reg_period, INDEX(Inputs!$P$292:$P$320,MATCH($B1361,Inputs!$C$292:$C$320,0)),0)/conv_2020_2015</f>
        <v>0</v>
      </c>
      <c r="AD1373" s="100">
        <f>IF(AD$4=second_reg_period, INDEX(Inputs!$P$292:$P$320,MATCH($B1361,Inputs!$C$292:$C$320,0)),0)/conv_2020_2015</f>
        <v>0</v>
      </c>
      <c r="AE1373" s="100">
        <f>IF(AE$4=second_reg_period, INDEX(Inputs!$P$292:$P$320,MATCH($B1361,Inputs!$C$292:$C$320,0)),0)/conv_2020_2015</f>
        <v>0</v>
      </c>
      <c r="AF1373" s="100">
        <f>IF(AF$4=second_reg_period, INDEX(Inputs!$P$292:$P$320,MATCH($B1361,Inputs!$C$292:$C$320,0)),0)/conv_2020_2015</f>
        <v>0</v>
      </c>
      <c r="AG1373" s="100">
        <f>IF(AG$4=second_reg_period, INDEX(Inputs!$P$292:$P$320,MATCH($B1361,Inputs!$C$292:$C$320,0)),0)/conv_2020_2015</f>
        <v>0</v>
      </c>
      <c r="AH1373" s="100">
        <f>IF(AH$4=second_reg_period, INDEX(Inputs!$P$292:$P$320,MATCH($B1361,Inputs!$C$292:$C$320,0)),0)/conv_2020_2015</f>
        <v>0</v>
      </c>
      <c r="AI1373" s="100">
        <f>IF(AI$4=second_reg_period, INDEX(Inputs!$P$292:$P$320,MATCH($B1361,Inputs!$C$292:$C$320,0)),0)/conv_2020_2015</f>
        <v>0</v>
      </c>
      <c r="AJ1373" s="100">
        <f>IF(AJ$4=second_reg_period, INDEX(Inputs!$P$292:$P$320,MATCH($B1361,Inputs!$C$292:$C$320,0)),0)/conv_2020_2015</f>
        <v>0</v>
      </c>
      <c r="AK1373" s="100">
        <f>IF(AK$4=second_reg_period, INDEX(Inputs!$P$292:$P$320,MATCH($B1361,Inputs!$C$292:$C$320,0)),0)/conv_2020_2015</f>
        <v>0</v>
      </c>
      <c r="AL1373" s="100">
        <f>IF(AL$4=second_reg_period, INDEX(Inputs!$P$292:$P$320,MATCH($B1361,Inputs!$C$292:$C$320,0)),0)/conv_2020_2015</f>
        <v>0</v>
      </c>
      <c r="AM1373" s="100">
        <f>IF(AM$4=second_reg_period, INDEX(Inputs!$P$292:$P$320,MATCH($B1361,Inputs!$C$292:$C$320,0)),0)/conv_2020_2015</f>
        <v>0</v>
      </c>
      <c r="AN1373" s="100">
        <f>IF(AN$4=second_reg_period, INDEX(Inputs!$P$292:$P$320,MATCH($B1361,Inputs!$C$292:$C$320,0)),0)/conv_2020_2015</f>
        <v>0</v>
      </c>
      <c r="AO1373" s="100">
        <f>IF(AO$4=second_reg_period, INDEX(Inputs!$P$292:$P$320,MATCH($B1361,Inputs!$C$292:$C$320,0)),0)/conv_2020_2015</f>
        <v>0</v>
      </c>
      <c r="AP1373" s="100">
        <f>IF(AP$4=second_reg_period, INDEX(Inputs!$P$292:$P$320,MATCH($B1361,Inputs!$C$292:$C$320,0)),0)/conv_2020_2015</f>
        <v>0</v>
      </c>
      <c r="AQ1373" s="100">
        <f>IF(AQ$4=second_reg_period, INDEX(Inputs!$P$292:$P$320,MATCH($B1361,Inputs!$C$292:$C$320,0)),0)/conv_2020_2015</f>
        <v>0</v>
      </c>
      <c r="AR1373" s="100">
        <f>IF(AR$4=second_reg_period, INDEX(Inputs!$P$292:$P$320,MATCH($B1361,Inputs!$C$292:$C$320,0)),0)/conv_2020_2015</f>
        <v>0</v>
      </c>
      <c r="AS1373" s="100">
        <f>IF(AS$4=second_reg_period, INDEX(Inputs!$P$292:$P$320,MATCH($B1361,Inputs!$C$292:$C$320,0)),0)/conv_2020_2015</f>
        <v>0</v>
      </c>
      <c r="AT1373" s="100">
        <f>IF(AT$4=second_reg_period, INDEX(Inputs!$P$292:$P$320,MATCH($B1361,Inputs!$C$292:$C$320,0)),0)/conv_2020_2015</f>
        <v>0</v>
      </c>
      <c r="AU1373" s="100">
        <f>IF(AU$4=second_reg_period, INDEX(Inputs!$P$292:$P$320,MATCH($B1361,Inputs!$C$292:$C$320,0)),0)/conv_2020_2015</f>
        <v>0</v>
      </c>
      <c r="AV1373" s="100">
        <f>IF(AV$4=second_reg_period, INDEX(Inputs!$P$292:$P$320,MATCH($B1361,Inputs!$C$292:$C$320,0)),0)/conv_2020_2015</f>
        <v>0</v>
      </c>
      <c r="AW1373" s="100">
        <f>IF(AW$4=second_reg_period, INDEX(Inputs!$P$292:$P$320,MATCH($B1361,Inputs!$C$292:$C$320,0)),0)/conv_2020_2015</f>
        <v>0</v>
      </c>
      <c r="AX1373" s="100">
        <f>IF(AX$4=second_reg_period, INDEX(Inputs!$P$292:$P$320,MATCH($B1361,Inputs!$C$292:$C$320,0)),0)/conv_2020_2015</f>
        <v>0</v>
      </c>
      <c r="AY1373" s="100">
        <f>IF(AY$4=second_reg_period, INDEX(Inputs!$P$292:$P$320,MATCH($B1361,Inputs!$C$292:$C$320,0)),0)/conv_2020_2015</f>
        <v>0</v>
      </c>
      <c r="AZ1373" s="100">
        <f>IF(AZ$4=second_reg_period, INDEX(Inputs!$P$292:$P$320,MATCH($B1361,Inputs!$C$292:$C$320,0)),0)/conv_2020_2015</f>
        <v>0</v>
      </c>
      <c r="BA1373" s="100">
        <f>IF(BA$4=second_reg_period, INDEX(Inputs!$P$292:$P$320,MATCH($B1361,Inputs!$C$292:$C$320,0)),0)/conv_2020_2015</f>
        <v>0</v>
      </c>
      <c r="BB1373" s="100">
        <f>IF(BB$4=second_reg_period, INDEX(Inputs!$P$292:$P$320,MATCH($B1361,Inputs!$C$292:$C$320,0)),0)/conv_2020_2015</f>
        <v>0</v>
      </c>
      <c r="BC1373" s="100">
        <f>IF(BC$4=second_reg_period, INDEX(Inputs!$P$292:$P$320,MATCH($B1361,Inputs!$C$292:$C$320,0)),0)/conv_2020_2015</f>
        <v>0</v>
      </c>
      <c r="BD1373" s="100">
        <f>IF(BD$4=second_reg_period, INDEX(Inputs!$P$292:$P$320,MATCH($B1361,Inputs!$C$292:$C$320,0)),0)/conv_2020_2015</f>
        <v>0</v>
      </c>
      <c r="BE1373" s="100">
        <f>IF(BE$4=second_reg_period, INDEX(Inputs!$P$292:$P$320,MATCH($B1361,Inputs!$C$292:$C$320,0)),0)/conv_2020_2015</f>
        <v>0</v>
      </c>
      <c r="BF1373" s="100">
        <f>IF(BF$4=second_reg_period, INDEX(Inputs!$P$292:$P$320,MATCH($B1361,Inputs!$C$292:$C$320,0)),0)/conv_2020_2015</f>
        <v>0</v>
      </c>
      <c r="BG1373" s="100">
        <f>IF(BG$4=second_reg_period, INDEX(Inputs!$P$292:$P$320,MATCH($B1361,Inputs!$C$292:$C$320,0)),0)/conv_2020_2015</f>
        <v>0</v>
      </c>
      <c r="BH1373" s="100">
        <f>IF(BH$4=second_reg_period, INDEX(Inputs!$P$292:$P$320,MATCH($B1361,Inputs!$C$292:$C$320,0)),0)/conv_2020_2015</f>
        <v>0</v>
      </c>
      <c r="BI1373" s="100">
        <f>IF(BI$4=second_reg_period, INDEX(Inputs!$P$292:$P$320,MATCH($B1361,Inputs!$C$292:$C$320,0)),0)/conv_2020_2015</f>
        <v>0</v>
      </c>
      <c r="BJ1373" s="100">
        <f>IF(BJ$4=second_reg_period, INDEX(Inputs!$P$292:$P$320,MATCH($B1361,Inputs!$C$292:$C$320,0)),0)/conv_2020_2015</f>
        <v>0</v>
      </c>
      <c r="BK1373" s="100">
        <f>IF(BK$4=second_reg_period, INDEX(Inputs!$P$292:$P$320,MATCH($B1361,Inputs!$C$292:$C$320,0)),0)/conv_2020_2015</f>
        <v>0</v>
      </c>
      <c r="BL1373" s="100">
        <f>IF(BL$4=second_reg_period, INDEX(Inputs!$P$292:$P$320,MATCH($B1361,Inputs!$C$292:$C$320,0)),0)/conv_2020_2015</f>
        <v>0</v>
      </c>
      <c r="BM1373" s="100">
        <f>IF(BM$4=second_reg_period, INDEX(Inputs!$P$292:$P$320,MATCH($B1361,Inputs!$C$292:$C$320,0)),0)/conv_2020_2015</f>
        <v>0</v>
      </c>
      <c r="BN1373" s="100">
        <f>IF(BN$4=second_reg_period, INDEX(Inputs!$P$292:$P$320,MATCH($B1361,Inputs!$C$292:$C$320,0)),0)/conv_2020_2015</f>
        <v>0</v>
      </c>
      <c r="BO1373" s="100">
        <f>IF(BO$4=second_reg_period, INDEX(Inputs!$P$292:$P$320,MATCH($B1361,Inputs!$C$292:$C$320,0)),0)/conv_2020_2015</f>
        <v>0</v>
      </c>
      <c r="BP1373" s="100">
        <f>IF(BP$4=second_reg_period, INDEX(Inputs!$P$292:$P$320,MATCH($B1361,Inputs!$C$292:$C$320,0)),0)/conv_2020_2015</f>
        <v>0</v>
      </c>
      <c r="BQ1373" s="100">
        <f>IF(BQ$4=second_reg_period, INDEX(Inputs!$P$292:$P$320,MATCH($B1361,Inputs!$C$292:$C$320,0)),0)/conv_2020_2015</f>
        <v>0</v>
      </c>
      <c r="BR1373" s="100">
        <f>IF(BR$4=second_reg_period, INDEX(Inputs!$P$292:$P$320,MATCH($B1361,Inputs!$C$292:$C$320,0)),0)/conv_2020_2015</f>
        <v>0</v>
      </c>
      <c r="BS1373" s="100">
        <f>IF(BS$4=second_reg_period, INDEX(Inputs!$P$292:$P$320,MATCH($B1361,Inputs!$C$292:$C$320,0)),0)/conv_2020_2015</f>
        <v>0</v>
      </c>
      <c r="BT1373" s="100">
        <f>IF(BT$4=second_reg_period, INDEX(Inputs!$P$292:$P$320,MATCH($B1361,Inputs!$C$292:$C$320,0)),0)/conv_2020_2015</f>
        <v>0</v>
      </c>
      <c r="BU1373" s="100">
        <f>IF(BU$4=second_reg_period, INDEX(Inputs!$P$292:$P$320,MATCH($B1361,Inputs!$C$292:$C$320,0)),0)/conv_2020_2015</f>
        <v>0</v>
      </c>
      <c r="BV1373" s="100">
        <f>IF(BV$4=second_reg_period, INDEX(Inputs!$P$292:$P$320,MATCH($B1361,Inputs!$C$292:$C$320,0)),0)/conv_2020_2015</f>
        <v>0</v>
      </c>
      <c r="BW1373" s="100">
        <f>IF(BW$4=second_reg_period, INDEX(Inputs!$P$292:$P$320,MATCH($B1361,Inputs!$C$292:$C$320,0)),0)/conv_2020_2015</f>
        <v>0</v>
      </c>
      <c r="BX1373" s="100">
        <f>IF(BX$4=second_reg_period, INDEX(Inputs!$P$292:$P$320,MATCH($B1361,Inputs!$C$292:$C$320,0)),0)/conv_2020_2015</f>
        <v>0</v>
      </c>
      <c r="BY1373" s="100">
        <f>IF(BY$4=second_reg_period, INDEX(Inputs!$P$292:$P$320,MATCH($B1361,Inputs!$C$292:$C$320,0)),0)/conv_2020_2015</f>
        <v>0</v>
      </c>
      <c r="BZ1373" s="100">
        <f>IF(BZ$4=second_reg_period, INDEX(Inputs!$P$292:$P$320,MATCH($B1361,Inputs!$C$292:$C$320,0)),0)/conv_2020_2015</f>
        <v>0</v>
      </c>
      <c r="CA1373" s="100">
        <f>IF(CA$4=second_reg_period, INDEX(Inputs!$P$292:$P$320,MATCH($B1361,Inputs!$C$292:$C$320,0)),0)/conv_2020_2015</f>
        <v>0</v>
      </c>
      <c r="CB1373" s="100">
        <f>IF(CB$4=second_reg_period, INDEX(Inputs!$P$292:$P$320,MATCH($B1361,Inputs!$C$292:$C$320,0)),0)/conv_2020_2015</f>
        <v>0</v>
      </c>
      <c r="CC1373" s="100">
        <f>IF(CC$4=second_reg_period, INDEX(Inputs!$P$292:$P$320,MATCH($B1361,Inputs!$C$292:$C$320,0)),0)/conv_2020_2015</f>
        <v>0</v>
      </c>
      <c r="CD1373" s="100">
        <f>IF(CD$4=second_reg_period, INDEX(Inputs!$P$292:$P$320,MATCH($B1361,Inputs!$C$292:$C$320,0)),0)/conv_2020_2015</f>
        <v>0</v>
      </c>
      <c r="CE1373" s="100">
        <f>IF(CE$4=second_reg_period, INDEX(Inputs!$P$292:$P$320,MATCH($B1361,Inputs!$C$292:$C$320,0)),0)/conv_2020_2015</f>
        <v>0</v>
      </c>
      <c r="CF1373" s="100">
        <f>IF(CF$4=second_reg_period, INDEX(Inputs!$P$292:$P$320,MATCH($B1361,Inputs!$C$292:$C$320,0)),0)/conv_2020_2015</f>
        <v>0</v>
      </c>
      <c r="CG1373" s="153"/>
      <c r="CH1373" s="153"/>
      <c r="CI1373" s="153"/>
      <c r="CJ1373" s="153"/>
      <c r="CK1373" s="153"/>
      <c r="CL1373" s="153"/>
      <c r="CM1373" s="153"/>
      <c r="CN1373" s="153"/>
      <c r="CO1373" s="153"/>
      <c r="CP1373" s="153"/>
      <c r="CQ1373" s="153"/>
      <c r="CR1373" s="153"/>
      <c r="CS1373" s="153"/>
      <c r="CT1373" s="153"/>
      <c r="CU1373" s="153"/>
      <c r="CV1373" s="153"/>
      <c r="CW1373" s="153"/>
      <c r="CX1373" s="153"/>
      <c r="CY1373" s="153"/>
      <c r="CZ1373" s="153"/>
      <c r="DA1373" s="153"/>
      <c r="DB1373" s="153"/>
      <c r="DC1373" s="153"/>
      <c r="DD1373" s="153"/>
      <c r="DE1373" s="153"/>
      <c r="DF1373" s="153"/>
      <c r="DG1373" s="153"/>
      <c r="DH1373" s="153"/>
      <c r="DI1373" s="153"/>
      <c r="DJ1373" s="153"/>
      <c r="DK1373" s="153"/>
      <c r="DL1373" s="153"/>
      <c r="DM1373" s="153"/>
      <c r="DN1373" s="153"/>
      <c r="DO1373" s="153"/>
      <c r="DP1373" s="153"/>
      <c r="DQ1373" s="153"/>
      <c r="DR1373" s="153"/>
      <c r="DS1373" s="153"/>
      <c r="DT1373" s="153"/>
      <c r="DU1373" s="153"/>
      <c r="DV1373" s="153"/>
      <c r="DW1373" s="153"/>
      <c r="DX1373" s="153"/>
      <c r="DY1373" s="153"/>
      <c r="DZ1373" s="153"/>
      <c r="EA1373" s="153"/>
      <c r="EB1373" s="153"/>
      <c r="EC1373" s="153"/>
      <c r="ED1373" s="153"/>
      <c r="EE1373" s="153"/>
      <c r="EF1373" s="153"/>
      <c r="EG1373" s="153"/>
      <c r="EH1373" s="153"/>
      <c r="EI1373" s="153"/>
      <c r="EJ1373" s="153"/>
      <c r="EK1373" s="153"/>
      <c r="EL1373" s="153"/>
      <c r="EM1373" s="153"/>
      <c r="EN1373" s="153"/>
      <c r="EO1373" s="153"/>
      <c r="EP1373" s="153"/>
      <c r="EQ1373" s="153"/>
      <c r="ER1373" s="153"/>
      <c r="ES1373" s="153"/>
      <c r="ET1373" s="153"/>
      <c r="EU1373" s="153"/>
      <c r="EV1373" s="153"/>
      <c r="EW1373" s="153"/>
      <c r="EX1373" s="153"/>
      <c r="EY1373" s="153"/>
      <c r="EZ1373" s="153"/>
      <c r="FA1373" s="153"/>
      <c r="FB1373" s="153"/>
      <c r="FC1373" s="153"/>
      <c r="FD1373" s="153"/>
      <c r="FE1373" s="153"/>
      <c r="FF1373" s="153"/>
      <c r="FG1373" s="153"/>
      <c r="FH1373" s="153"/>
      <c r="FI1373" s="153"/>
      <c r="FJ1373" s="153"/>
      <c r="FK1373" s="153"/>
      <c r="FL1373" s="153"/>
      <c r="FM1373" s="153"/>
      <c r="FN1373" s="153"/>
      <c r="FO1373" s="153"/>
      <c r="FP1373" s="153"/>
      <c r="FQ1373" s="153"/>
      <c r="FR1373" s="153"/>
      <c r="FS1373" s="153"/>
      <c r="FT1373" s="153"/>
      <c r="FU1373" s="153"/>
      <c r="FV1373" s="153"/>
      <c r="FW1373" s="153"/>
      <c r="FX1373" s="153"/>
      <c r="FY1373" s="153"/>
      <c r="FZ1373" s="153"/>
      <c r="GA1373" s="153"/>
      <c r="GB1373" s="153"/>
      <c r="GC1373" s="153"/>
      <c r="GD1373" s="153"/>
      <c r="GE1373" s="153"/>
      <c r="GF1373" s="153"/>
      <c r="GG1373" s="153"/>
      <c r="GH1373" s="153"/>
      <c r="GI1373" s="153"/>
      <c r="GJ1373" s="153"/>
      <c r="GK1373" s="153"/>
      <c r="GL1373" s="153"/>
      <c r="GM1373" s="153"/>
      <c r="GN1373" s="153"/>
      <c r="GO1373" s="153"/>
      <c r="GP1373" s="153"/>
      <c r="GQ1373" s="153"/>
      <c r="GR1373" s="153"/>
      <c r="GS1373" s="153"/>
      <c r="GT1373" s="153"/>
      <c r="GU1373" s="153"/>
      <c r="GV1373" s="153"/>
      <c r="GW1373" s="153"/>
      <c r="GX1373" s="153"/>
      <c r="GY1373" s="153"/>
      <c r="GZ1373" s="153"/>
      <c r="HA1373" s="153"/>
      <c r="HB1373" s="153"/>
      <c r="HC1373" s="153"/>
      <c r="HD1373" s="153"/>
      <c r="HE1373" s="153"/>
      <c r="HF1373" s="153"/>
      <c r="HG1373" s="153"/>
      <c r="HH1373" s="153"/>
      <c r="HI1373" s="153"/>
      <c r="HJ1373" s="153"/>
      <c r="HK1373" s="153"/>
      <c r="HL1373" s="153"/>
      <c r="HM1373" s="153"/>
      <c r="HN1373" s="153"/>
      <c r="HO1373" s="153"/>
      <c r="HP1373" s="153"/>
      <c r="HQ1373" s="153"/>
      <c r="HR1373" s="153"/>
      <c r="HS1373" s="153"/>
      <c r="HT1373" s="153"/>
      <c r="HU1373" s="153"/>
      <c r="HV1373" s="153"/>
      <c r="HW1373" s="153"/>
      <c r="HX1373" s="153"/>
      <c r="HY1373" s="153"/>
      <c r="HZ1373" s="153"/>
      <c r="IA1373" s="153"/>
      <c r="IB1373" s="153"/>
      <c r="IC1373" s="153"/>
      <c r="ID1373" s="153"/>
      <c r="IE1373" s="153"/>
      <c r="IF1373" s="153"/>
      <c r="IG1373" s="153"/>
      <c r="IH1373" s="153"/>
      <c r="II1373" s="153"/>
      <c r="IJ1373" s="153"/>
      <c r="IK1373" s="153"/>
      <c r="IL1373" s="153"/>
      <c r="IM1373" s="153"/>
      <c r="IN1373" s="153"/>
      <c r="IO1373" s="153"/>
      <c r="IP1373" s="153"/>
      <c r="IQ1373" s="153"/>
      <c r="IR1373" s="153"/>
      <c r="IS1373" s="153"/>
      <c r="IT1373" s="153"/>
      <c r="IU1373" s="153"/>
      <c r="IV1373" s="153"/>
      <c r="IW1373" s="153"/>
      <c r="IX1373" s="153"/>
      <c r="IY1373" s="153"/>
      <c r="IZ1373" s="153"/>
      <c r="JA1373" s="153"/>
      <c r="JB1373" s="153"/>
      <c r="JC1373" s="153"/>
      <c r="JD1373" s="153"/>
      <c r="JE1373" s="153"/>
      <c r="JF1373" s="153"/>
      <c r="JG1373" s="153"/>
      <c r="JH1373" s="153"/>
      <c r="JI1373" s="153"/>
      <c r="JJ1373" s="153"/>
      <c r="JK1373" s="153"/>
      <c r="JL1373" s="153"/>
      <c r="JM1373" s="153"/>
      <c r="JN1373" s="153"/>
      <c r="JO1373" s="153"/>
      <c r="JP1373" s="153"/>
      <c r="JQ1373" s="153"/>
      <c r="JR1373" s="153"/>
      <c r="JS1373" s="153"/>
      <c r="JT1373" s="153"/>
      <c r="JU1373" s="153"/>
      <c r="JV1373" s="153"/>
      <c r="JW1373" s="153"/>
      <c r="JX1373" s="153"/>
      <c r="JY1373" s="153"/>
      <c r="JZ1373" s="153"/>
      <c r="KA1373" s="153"/>
      <c r="KB1373" s="153"/>
      <c r="KC1373" s="153"/>
      <c r="KD1373" s="153"/>
      <c r="KE1373" s="153"/>
      <c r="KF1373" s="153"/>
      <c r="KG1373" s="153"/>
      <c r="KH1373" s="153"/>
      <c r="KI1373" s="153"/>
      <c r="KJ1373" s="153"/>
      <c r="KK1373" s="153"/>
      <c r="KL1373" s="153"/>
      <c r="KM1373" s="153"/>
      <c r="KN1373" s="153"/>
      <c r="KO1373" s="153"/>
      <c r="KP1373" s="153"/>
      <c r="KQ1373" s="153"/>
      <c r="KR1373" s="153"/>
      <c r="KS1373" s="153"/>
      <c r="KT1373" s="153"/>
      <c r="KU1373" s="153"/>
      <c r="KV1373" s="153"/>
      <c r="KW1373" s="153"/>
      <c r="KX1373" s="153"/>
      <c r="KY1373" s="153"/>
      <c r="KZ1373" s="153"/>
      <c r="LA1373" s="153"/>
      <c r="LB1373" s="153"/>
      <c r="LC1373" s="153"/>
      <c r="LD1373" s="153"/>
      <c r="LE1373" s="153"/>
      <c r="LF1373" s="153"/>
      <c r="LG1373" s="153"/>
      <c r="LH1373" s="153"/>
      <c r="LI1373" s="153"/>
      <c r="LJ1373" s="153"/>
      <c r="LK1373" s="153"/>
      <c r="LL1373" s="153"/>
      <c r="LM1373" s="153"/>
      <c r="LN1373" s="153"/>
      <c r="LO1373" s="153"/>
      <c r="LP1373" s="153"/>
      <c r="LQ1373" s="153"/>
      <c r="LR1373" s="153"/>
      <c r="LS1373" s="153"/>
      <c r="LT1373" s="153"/>
      <c r="LU1373" s="153"/>
      <c r="LV1373" s="153"/>
      <c r="LW1373" s="153"/>
      <c r="LX1373" s="153"/>
      <c r="LY1373" s="153"/>
      <c r="LZ1373" s="153"/>
      <c r="MA1373" s="153"/>
      <c r="MB1373" s="153"/>
      <c r="MC1373" s="153"/>
      <c r="MD1373" s="153"/>
      <c r="ME1373" s="153"/>
      <c r="MF1373" s="153"/>
      <c r="MG1373" s="153"/>
      <c r="MH1373" s="153"/>
      <c r="MI1373" s="153"/>
      <c r="MJ1373" s="153"/>
      <c r="MK1373" s="153"/>
      <c r="ML1373" s="153"/>
      <c r="MM1373" s="153"/>
      <c r="MN1373" s="153"/>
      <c r="MO1373" s="153"/>
      <c r="MP1373" s="153"/>
      <c r="MQ1373" s="153"/>
      <c r="MR1373" s="153"/>
      <c r="MS1373" s="153"/>
      <c r="MT1373" s="153"/>
      <c r="MU1373" s="153"/>
      <c r="MV1373" s="153"/>
      <c r="MW1373" s="153"/>
      <c r="MX1373" s="153"/>
      <c r="MY1373" s="153"/>
      <c r="MZ1373" s="153"/>
      <c r="NA1373" s="153"/>
      <c r="NB1373" s="153"/>
      <c r="NC1373" s="153"/>
      <c r="ND1373" s="153"/>
      <c r="NE1373" s="153"/>
      <c r="NF1373" s="153"/>
      <c r="NG1373" s="153"/>
      <c r="NH1373" s="153"/>
      <c r="NI1373" s="153"/>
      <c r="NJ1373" s="153"/>
      <c r="NK1373" s="153"/>
      <c r="NL1373" s="153"/>
      <c r="NM1373" s="153"/>
      <c r="NN1373" s="153"/>
      <c r="NO1373" s="153"/>
      <c r="NP1373" s="153"/>
      <c r="NQ1373" s="153"/>
      <c r="NR1373" s="153"/>
      <c r="NS1373" s="153"/>
      <c r="NT1373" s="153"/>
      <c r="NU1373" s="153"/>
      <c r="NV1373" s="153"/>
      <c r="NW1373" s="153"/>
      <c r="NX1373" s="153"/>
      <c r="NY1373" s="153"/>
      <c r="NZ1373" s="153"/>
      <c r="OA1373" s="153"/>
      <c r="OB1373" s="153"/>
      <c r="OC1373" s="153"/>
      <c r="OD1373" s="153"/>
      <c r="OE1373" s="153"/>
      <c r="OF1373" s="153"/>
      <c r="OG1373" s="153"/>
      <c r="OH1373" s="153"/>
      <c r="OI1373" s="153"/>
      <c r="OJ1373" s="153"/>
      <c r="OK1373" s="153"/>
      <c r="OL1373" s="153"/>
      <c r="OM1373" s="153"/>
      <c r="ON1373" s="153"/>
      <c r="OO1373" s="153"/>
      <c r="OP1373" s="153"/>
      <c r="OQ1373" s="153"/>
      <c r="OR1373" s="153"/>
      <c r="OS1373" s="153"/>
      <c r="OT1373" s="153"/>
      <c r="OU1373" s="153"/>
      <c r="OV1373" s="153"/>
      <c r="OW1373" s="153"/>
      <c r="OX1373" s="153"/>
      <c r="OY1373" s="153"/>
      <c r="OZ1373" s="153"/>
      <c r="PA1373" s="153"/>
      <c r="PB1373" s="153"/>
      <c r="PC1373" s="153"/>
      <c r="PD1373" s="153"/>
      <c r="PE1373" s="153"/>
      <c r="PF1373" s="153"/>
      <c r="PG1373" s="153"/>
      <c r="PH1373" s="153"/>
      <c r="PI1373" s="153"/>
      <c r="PJ1373" s="153"/>
      <c r="PK1373" s="153"/>
      <c r="PL1373" s="153"/>
      <c r="PM1373" s="153"/>
      <c r="PN1373" s="153"/>
      <c r="PO1373" s="153"/>
      <c r="PP1373" s="153"/>
      <c r="PQ1373" s="153"/>
      <c r="PR1373" s="153"/>
      <c r="PS1373" s="153"/>
      <c r="PT1373" s="153"/>
      <c r="PU1373" s="153"/>
      <c r="PV1373" s="153"/>
      <c r="PW1373" s="153"/>
      <c r="PX1373" s="153"/>
      <c r="PY1373" s="153"/>
      <c r="PZ1373" s="153"/>
      <c r="QA1373" s="153"/>
      <c r="QB1373" s="153"/>
      <c r="QC1373" s="153"/>
      <c r="QD1373" s="153"/>
      <c r="QE1373" s="153"/>
      <c r="QF1373" s="153"/>
      <c r="QG1373" s="153"/>
      <c r="QH1373" s="153"/>
      <c r="QI1373" s="153"/>
      <c r="QJ1373" s="153"/>
      <c r="QK1373" s="153"/>
      <c r="QL1373" s="153"/>
      <c r="QM1373" s="153"/>
      <c r="QN1373" s="153"/>
      <c r="QO1373" s="153"/>
      <c r="QP1373" s="153"/>
      <c r="QQ1373" s="153"/>
      <c r="QR1373" s="153"/>
      <c r="QS1373" s="153"/>
      <c r="QT1373" s="153"/>
      <c r="QU1373" s="153"/>
      <c r="QV1373" s="153"/>
      <c r="QW1373" s="153"/>
      <c r="QX1373" s="153"/>
      <c r="QY1373" s="153"/>
      <c r="QZ1373" s="153"/>
      <c r="RA1373" s="153"/>
      <c r="RB1373" s="153"/>
      <c r="RC1373" s="153"/>
      <c r="RD1373" s="153"/>
      <c r="RE1373" s="153"/>
      <c r="RF1373" s="153"/>
      <c r="RG1373" s="153"/>
      <c r="RH1373" s="153"/>
      <c r="RI1373" s="153"/>
      <c r="RJ1373" s="153"/>
      <c r="RK1373" s="153"/>
      <c r="RL1373" s="153"/>
      <c r="RM1373" s="153"/>
      <c r="RN1373" s="153"/>
      <c r="RO1373" s="153"/>
      <c r="RP1373" s="153"/>
      <c r="RQ1373" s="153"/>
      <c r="RR1373" s="153"/>
      <c r="RS1373" s="153"/>
      <c r="RT1373" s="153"/>
      <c r="RU1373" s="153"/>
      <c r="RV1373" s="153"/>
      <c r="RW1373" s="153"/>
      <c r="RX1373" s="153"/>
      <c r="RY1373" s="153"/>
      <c r="RZ1373" s="153"/>
      <c r="SA1373" s="153"/>
      <c r="SB1373" s="153"/>
      <c r="SC1373" s="153"/>
      <c r="SD1373" s="153"/>
      <c r="SE1373" s="153"/>
      <c r="SF1373" s="153"/>
      <c r="SG1373" s="153"/>
      <c r="SH1373" s="153"/>
      <c r="SI1373" s="153"/>
      <c r="SJ1373" s="153"/>
      <c r="SK1373" s="153"/>
      <c r="SL1373" s="153"/>
      <c r="SM1373" s="153"/>
      <c r="SN1373" s="153"/>
      <c r="SO1373" s="153"/>
      <c r="SP1373" s="153"/>
      <c r="SQ1373" s="153"/>
      <c r="SR1373" s="153"/>
      <c r="SS1373" s="153"/>
      <c r="ST1373" s="153"/>
      <c r="SU1373" s="153"/>
      <c r="SV1373" s="153"/>
      <c r="SW1373" s="153"/>
      <c r="SX1373" s="153"/>
      <c r="SY1373" s="153"/>
      <c r="SZ1373" s="153"/>
      <c r="TA1373" s="153"/>
      <c r="TB1373" s="153"/>
      <c r="TC1373" s="153"/>
      <c r="TD1373" s="153"/>
      <c r="TE1373" s="153"/>
      <c r="TF1373" s="153"/>
      <c r="TG1373" s="153"/>
      <c r="TH1373" s="153"/>
      <c r="TI1373" s="153"/>
      <c r="TJ1373" s="153"/>
      <c r="TK1373" s="153"/>
      <c r="TL1373" s="153"/>
      <c r="TM1373" s="153"/>
      <c r="TN1373" s="153"/>
      <c r="TO1373" s="153"/>
      <c r="TP1373" s="153"/>
      <c r="TQ1373" s="153"/>
      <c r="TR1373" s="153"/>
      <c r="TS1373" s="153"/>
      <c r="TT1373" s="153"/>
      <c r="TU1373" s="153"/>
      <c r="TV1373" s="153"/>
      <c r="TW1373" s="153"/>
      <c r="TX1373" s="153"/>
      <c r="TY1373" s="153"/>
      <c r="TZ1373" s="153"/>
      <c r="UA1373" s="153"/>
      <c r="UB1373" s="153"/>
      <c r="UC1373" s="153"/>
      <c r="UD1373" s="153"/>
      <c r="UE1373" s="153"/>
      <c r="UF1373" s="153"/>
      <c r="UG1373" s="153"/>
      <c r="UH1373" s="153"/>
      <c r="UI1373" s="153"/>
      <c r="UJ1373" s="153"/>
      <c r="UK1373" s="153"/>
      <c r="UL1373" s="153"/>
      <c r="UM1373" s="153"/>
      <c r="UN1373" s="153"/>
      <c r="UO1373" s="153"/>
      <c r="UP1373" s="153"/>
      <c r="UQ1373" s="153"/>
      <c r="UR1373" s="153"/>
      <c r="US1373" s="153"/>
      <c r="UT1373" s="153"/>
      <c r="UU1373" s="153"/>
      <c r="UV1373" s="153"/>
      <c r="UW1373" s="153"/>
      <c r="UX1373" s="153"/>
      <c r="UY1373" s="153"/>
      <c r="UZ1373" s="153"/>
      <c r="VA1373" s="153"/>
      <c r="VB1373" s="153"/>
      <c r="VC1373" s="153"/>
      <c r="VD1373" s="153"/>
      <c r="VE1373" s="153"/>
      <c r="VF1373" s="153"/>
      <c r="VG1373" s="153"/>
      <c r="VH1373" s="153"/>
      <c r="VI1373" s="153"/>
      <c r="VJ1373" s="153"/>
      <c r="VK1373" s="153"/>
      <c r="VL1373" s="153"/>
      <c r="VM1373" s="153"/>
      <c r="VN1373" s="153"/>
      <c r="VO1373" s="153"/>
      <c r="VP1373" s="153"/>
      <c r="VQ1373" s="153"/>
      <c r="VR1373" s="153"/>
      <c r="VS1373" s="153"/>
      <c r="VT1373" s="153"/>
      <c r="VU1373" s="153"/>
      <c r="VV1373" s="153"/>
      <c r="VW1373" s="153"/>
      <c r="VX1373" s="153"/>
      <c r="VY1373" s="153"/>
      <c r="VZ1373" s="153"/>
      <c r="WA1373" s="153"/>
      <c r="WB1373" s="153"/>
      <c r="WC1373" s="153"/>
      <c r="WD1373" s="153"/>
      <c r="WE1373" s="153"/>
      <c r="WF1373" s="153"/>
      <c r="WG1373" s="153"/>
      <c r="WH1373" s="153"/>
      <c r="WI1373" s="153"/>
      <c r="WJ1373" s="153"/>
      <c r="WK1373" s="153"/>
      <c r="WL1373" s="153"/>
      <c r="WM1373" s="153"/>
      <c r="WN1373" s="153"/>
      <c r="WO1373" s="153"/>
      <c r="WP1373" s="153"/>
      <c r="WQ1373" s="153"/>
      <c r="WR1373" s="153"/>
      <c r="WS1373" s="153"/>
      <c r="WT1373" s="153"/>
      <c r="WU1373" s="153"/>
      <c r="WV1373" s="153"/>
      <c r="WW1373" s="153"/>
      <c r="WX1373" s="153"/>
      <c r="WY1373" s="153"/>
      <c r="WZ1373" s="153"/>
      <c r="XA1373" s="153"/>
      <c r="XB1373" s="153"/>
      <c r="XC1373" s="153"/>
      <c r="XD1373" s="153"/>
      <c r="XE1373" s="153"/>
      <c r="XF1373" s="153"/>
      <c r="XG1373" s="153"/>
      <c r="XH1373" s="153"/>
      <c r="XI1373" s="153"/>
      <c r="XJ1373" s="153"/>
      <c r="XK1373" s="153"/>
      <c r="XL1373" s="153"/>
      <c r="XM1373" s="153"/>
      <c r="XN1373" s="153"/>
      <c r="XO1373" s="153"/>
      <c r="XP1373" s="153"/>
      <c r="XQ1373" s="153"/>
      <c r="XR1373" s="153"/>
      <c r="XS1373" s="153"/>
      <c r="XT1373" s="153"/>
      <c r="XU1373" s="153"/>
      <c r="XV1373" s="153"/>
      <c r="XW1373" s="153"/>
      <c r="XX1373" s="153"/>
      <c r="XY1373" s="153"/>
      <c r="XZ1373" s="153"/>
      <c r="YA1373" s="153"/>
      <c r="YB1373" s="153"/>
      <c r="YC1373" s="153"/>
      <c r="YD1373" s="153"/>
      <c r="YE1373" s="153"/>
      <c r="YF1373" s="153"/>
      <c r="YG1373" s="153"/>
      <c r="YH1373" s="153"/>
      <c r="YI1373" s="153"/>
      <c r="YJ1373" s="153"/>
      <c r="YK1373" s="153"/>
      <c r="YL1373" s="153"/>
      <c r="YM1373" s="153"/>
      <c r="YN1373" s="153"/>
      <c r="YO1373" s="153"/>
      <c r="YP1373" s="153"/>
      <c r="YQ1373" s="153"/>
      <c r="YR1373" s="153"/>
      <c r="YS1373" s="153"/>
      <c r="YT1373" s="153"/>
      <c r="YU1373" s="153"/>
      <c r="YV1373" s="153"/>
      <c r="YW1373" s="153"/>
      <c r="YX1373" s="153"/>
      <c r="YY1373" s="153"/>
      <c r="YZ1373" s="153"/>
      <c r="ZA1373" s="153"/>
      <c r="ZB1373" s="153"/>
      <c r="ZC1373" s="153"/>
      <c r="ZD1373" s="153"/>
      <c r="ZE1373" s="153"/>
      <c r="ZF1373" s="153"/>
      <c r="ZG1373" s="153"/>
      <c r="ZH1373" s="153"/>
      <c r="ZI1373" s="153"/>
      <c r="ZJ1373" s="153"/>
      <c r="ZK1373" s="153"/>
      <c r="ZL1373" s="153"/>
      <c r="ZM1373" s="153"/>
      <c r="ZN1373" s="153"/>
      <c r="ZO1373" s="153"/>
      <c r="ZP1373" s="153"/>
      <c r="ZQ1373" s="153"/>
      <c r="ZR1373" s="153"/>
      <c r="ZS1373" s="153"/>
      <c r="ZT1373" s="153"/>
      <c r="ZU1373" s="153"/>
      <c r="ZV1373" s="153"/>
      <c r="ZW1373" s="153"/>
      <c r="ZX1373" s="153"/>
      <c r="ZY1373" s="153"/>
      <c r="ZZ1373" s="153"/>
      <c r="AAA1373" s="153"/>
      <c r="AAB1373" s="153"/>
      <c r="AAC1373" s="153"/>
      <c r="AAD1373" s="153"/>
      <c r="AAE1373" s="153"/>
      <c r="AAF1373" s="153"/>
      <c r="AAG1373" s="153"/>
      <c r="AAH1373" s="153"/>
      <c r="AAI1373" s="153"/>
      <c r="AAJ1373" s="153"/>
      <c r="AAK1373" s="153"/>
      <c r="AAL1373" s="153"/>
      <c r="AAM1373" s="153"/>
      <c r="AAN1373" s="153"/>
      <c r="AAO1373" s="153"/>
      <c r="AAP1373" s="153"/>
      <c r="AAQ1373" s="153"/>
      <c r="AAR1373" s="153"/>
      <c r="AAS1373" s="153"/>
      <c r="AAT1373" s="153"/>
      <c r="AAU1373" s="153"/>
      <c r="AAV1373" s="153"/>
      <c r="AAW1373" s="153"/>
      <c r="AAX1373" s="153"/>
      <c r="AAY1373" s="153"/>
      <c r="AAZ1373" s="153"/>
      <c r="ABA1373" s="153"/>
      <c r="ABB1373" s="153"/>
      <c r="ABC1373" s="153"/>
      <c r="ABD1373" s="153"/>
      <c r="ABE1373" s="153"/>
      <c r="ABF1373" s="153"/>
      <c r="ABG1373" s="153"/>
      <c r="ABH1373" s="153"/>
      <c r="ABI1373" s="153"/>
      <c r="ABJ1373" s="153"/>
      <c r="ABK1373" s="153"/>
      <c r="ABL1373" s="153"/>
      <c r="ABM1373" s="153"/>
      <c r="ABN1373" s="153"/>
      <c r="ABO1373" s="153"/>
      <c r="ABP1373" s="153"/>
      <c r="ABQ1373" s="153"/>
      <c r="ABR1373" s="153"/>
      <c r="ABS1373" s="153"/>
      <c r="ABT1373" s="153"/>
      <c r="ABU1373" s="153"/>
      <c r="ABV1373" s="153"/>
      <c r="ABW1373" s="153"/>
      <c r="ABX1373" s="153"/>
      <c r="ABY1373" s="153"/>
      <c r="ABZ1373" s="153"/>
      <c r="ACA1373" s="153"/>
      <c r="ACB1373" s="153"/>
      <c r="ACC1373" s="153"/>
      <c r="ACD1373" s="153"/>
      <c r="ACE1373" s="153"/>
      <c r="ACF1373" s="153"/>
      <c r="ACG1373" s="153"/>
      <c r="ACH1373" s="153"/>
      <c r="ACI1373" s="153"/>
      <c r="ACJ1373" s="153"/>
      <c r="ACK1373" s="153"/>
      <c r="ACL1373" s="153"/>
      <c r="ACM1373" s="153"/>
      <c r="ACN1373" s="153"/>
      <c r="ACO1373" s="153"/>
      <c r="ACP1373" s="153"/>
      <c r="ACQ1373" s="153"/>
      <c r="ACR1373" s="153"/>
      <c r="ACS1373" s="153"/>
      <c r="ACT1373" s="153"/>
      <c r="ACU1373" s="153"/>
      <c r="ACV1373" s="153"/>
      <c r="ACW1373" s="153"/>
      <c r="ACX1373" s="153"/>
      <c r="ACY1373" s="153"/>
      <c r="ACZ1373" s="153"/>
      <c r="ADA1373" s="153"/>
      <c r="ADB1373" s="153"/>
      <c r="ADC1373" s="153"/>
      <c r="ADD1373" s="153"/>
      <c r="ADE1373" s="153"/>
      <c r="ADF1373" s="153"/>
      <c r="ADG1373" s="153"/>
      <c r="ADH1373" s="153"/>
      <c r="ADI1373" s="153"/>
      <c r="ADJ1373" s="153"/>
      <c r="ADK1373" s="153"/>
      <c r="ADL1373" s="153"/>
      <c r="ADM1373" s="153"/>
      <c r="ADN1373" s="153"/>
      <c r="ADO1373" s="153"/>
      <c r="ADP1373" s="153"/>
      <c r="ADQ1373" s="153"/>
      <c r="ADR1373" s="153"/>
      <c r="ADS1373" s="153"/>
      <c r="ADT1373" s="153"/>
      <c r="ADU1373" s="153"/>
      <c r="ADV1373" s="153"/>
      <c r="ADW1373" s="153"/>
      <c r="ADX1373" s="153"/>
      <c r="ADY1373" s="153"/>
      <c r="ADZ1373" s="153"/>
      <c r="AEA1373" s="153"/>
      <c r="AEB1373" s="153"/>
      <c r="AEC1373" s="153"/>
      <c r="AED1373" s="153"/>
      <c r="AEE1373" s="153"/>
      <c r="AEF1373" s="153"/>
      <c r="AEG1373" s="153"/>
      <c r="AEH1373" s="153"/>
      <c r="AEI1373" s="153"/>
      <c r="AEJ1373" s="153"/>
      <c r="AEK1373" s="153"/>
      <c r="AEL1373" s="153"/>
      <c r="AEM1373" s="153"/>
      <c r="AEN1373" s="153"/>
      <c r="AEO1373" s="153"/>
      <c r="AEP1373" s="153"/>
      <c r="AEQ1373" s="153"/>
      <c r="AER1373" s="153"/>
      <c r="AES1373" s="153"/>
      <c r="AET1373" s="153"/>
      <c r="AEU1373" s="153"/>
      <c r="AEV1373" s="153"/>
      <c r="AEW1373" s="153"/>
      <c r="AEX1373" s="153"/>
      <c r="AEY1373" s="153"/>
      <c r="AEZ1373" s="153"/>
      <c r="AFA1373" s="153"/>
      <c r="AFB1373" s="153"/>
      <c r="AFC1373" s="153"/>
      <c r="AFD1373" s="153"/>
      <c r="AFE1373" s="153"/>
      <c r="AFF1373" s="153"/>
      <c r="AFG1373" s="153"/>
      <c r="AFH1373" s="153"/>
      <c r="AFI1373" s="153"/>
      <c r="AFJ1373" s="153"/>
      <c r="AFK1373" s="153"/>
      <c r="AFL1373" s="153"/>
      <c r="AFM1373" s="153"/>
      <c r="AFN1373" s="153"/>
      <c r="AFO1373" s="153"/>
      <c r="AFP1373" s="153"/>
      <c r="AFQ1373" s="153"/>
      <c r="AFR1373" s="153"/>
      <c r="AFS1373" s="153"/>
      <c r="AFT1373" s="153"/>
      <c r="AFU1373" s="153"/>
      <c r="AFV1373" s="153"/>
      <c r="AFW1373" s="153"/>
      <c r="AFX1373" s="153"/>
      <c r="AFY1373" s="153"/>
      <c r="AFZ1373" s="153"/>
      <c r="AGA1373" s="153"/>
      <c r="AGB1373" s="153"/>
      <c r="AGC1373" s="153"/>
      <c r="AGD1373" s="153"/>
      <c r="AGE1373" s="153"/>
      <c r="AGF1373" s="153"/>
      <c r="AGG1373" s="153"/>
      <c r="AGH1373" s="153"/>
      <c r="AGI1373" s="153"/>
      <c r="AGJ1373" s="153"/>
      <c r="AGK1373" s="153"/>
      <c r="AGL1373" s="153"/>
      <c r="AGM1373" s="153"/>
      <c r="AGN1373" s="153"/>
      <c r="AGO1373" s="153"/>
      <c r="AGP1373" s="153"/>
      <c r="AGQ1373" s="153"/>
      <c r="AGR1373" s="153"/>
      <c r="AGS1373" s="153"/>
      <c r="AGT1373" s="153"/>
      <c r="AGU1373" s="153"/>
      <c r="AGV1373" s="153"/>
      <c r="AGW1373" s="153"/>
      <c r="AGX1373" s="153"/>
      <c r="AGY1373" s="153"/>
      <c r="AGZ1373" s="153"/>
      <c r="AHA1373" s="153"/>
      <c r="AHB1373" s="153"/>
      <c r="AHC1373" s="153"/>
      <c r="AHD1373" s="153"/>
      <c r="AHE1373" s="153"/>
      <c r="AHF1373" s="153"/>
      <c r="AHG1373" s="153"/>
      <c r="AHH1373" s="153"/>
      <c r="AHI1373" s="153"/>
      <c r="AHJ1373" s="153"/>
      <c r="AHK1373" s="153"/>
      <c r="AHL1373" s="153"/>
      <c r="AHM1373" s="153"/>
      <c r="AHN1373" s="153"/>
      <c r="AHO1373" s="153"/>
      <c r="AHP1373" s="153"/>
      <c r="AHQ1373" s="153"/>
      <c r="AHR1373" s="153"/>
      <c r="AHS1373" s="153"/>
      <c r="AHT1373" s="153"/>
      <c r="AHU1373" s="153"/>
      <c r="AHV1373" s="153"/>
      <c r="AHW1373" s="153"/>
      <c r="AHX1373" s="153"/>
      <c r="AHY1373" s="153"/>
      <c r="AHZ1373" s="153"/>
      <c r="AIA1373" s="153"/>
      <c r="AIB1373" s="153"/>
      <c r="AIC1373" s="153"/>
      <c r="AID1373" s="153"/>
      <c r="AIE1373" s="153"/>
      <c r="AIF1373" s="153"/>
      <c r="AIG1373" s="153"/>
      <c r="AIH1373" s="153"/>
      <c r="AII1373" s="153"/>
      <c r="AIJ1373" s="153"/>
      <c r="AIK1373" s="153"/>
      <c r="AIL1373" s="153"/>
      <c r="AIM1373" s="153"/>
      <c r="AIN1373" s="153"/>
      <c r="AIO1373" s="153"/>
      <c r="AIP1373" s="153"/>
      <c r="AIQ1373" s="153"/>
      <c r="AIR1373" s="153"/>
      <c r="AIS1373" s="153"/>
      <c r="AIT1373" s="153"/>
      <c r="AIU1373" s="153"/>
      <c r="AIV1373" s="153"/>
      <c r="AIW1373" s="153"/>
      <c r="AIX1373" s="153"/>
      <c r="AIY1373" s="153"/>
      <c r="AIZ1373" s="153"/>
      <c r="AJA1373" s="153"/>
      <c r="AJB1373" s="153"/>
      <c r="AJC1373" s="153"/>
      <c r="AJD1373" s="153"/>
      <c r="AJE1373" s="153"/>
      <c r="AJF1373" s="153"/>
      <c r="AJG1373" s="153"/>
      <c r="AJH1373" s="153"/>
      <c r="AJI1373" s="153"/>
      <c r="AJJ1373" s="153"/>
      <c r="AJK1373" s="153"/>
      <c r="AJL1373" s="153"/>
      <c r="AJM1373" s="153"/>
      <c r="AJN1373" s="153"/>
      <c r="AJO1373" s="153"/>
      <c r="AJP1373" s="153"/>
      <c r="AJQ1373" s="153"/>
      <c r="AJR1373" s="153"/>
      <c r="AJS1373" s="153"/>
      <c r="AJT1373" s="153"/>
      <c r="AJU1373" s="153"/>
      <c r="AJV1373" s="153"/>
      <c r="AJW1373" s="153"/>
      <c r="AJX1373" s="153"/>
      <c r="AJY1373" s="153"/>
      <c r="AJZ1373" s="153"/>
      <c r="AKA1373" s="153"/>
      <c r="AKB1373" s="153"/>
      <c r="AKC1373" s="153"/>
      <c r="AKD1373" s="153"/>
      <c r="AKE1373" s="153"/>
      <c r="AKF1373" s="153"/>
      <c r="AKG1373" s="153"/>
      <c r="AKH1373" s="153"/>
      <c r="AKI1373" s="153"/>
      <c r="AKJ1373" s="153"/>
      <c r="AKK1373" s="153"/>
      <c r="AKL1373" s="153"/>
      <c r="AKM1373" s="153"/>
      <c r="AKN1373" s="153"/>
      <c r="AKO1373" s="153"/>
      <c r="AKP1373" s="153"/>
      <c r="AKQ1373" s="153"/>
      <c r="AKR1373" s="153"/>
      <c r="AKS1373" s="153"/>
      <c r="AKT1373" s="153"/>
      <c r="AKU1373" s="153"/>
      <c r="AKV1373" s="153"/>
      <c r="AKW1373" s="153"/>
      <c r="AKX1373" s="153"/>
      <c r="AKY1373" s="153"/>
      <c r="AKZ1373" s="153"/>
      <c r="ALA1373" s="153"/>
      <c r="ALB1373" s="153"/>
      <c r="ALC1373" s="153"/>
      <c r="ALD1373" s="153"/>
      <c r="ALE1373" s="153"/>
      <c r="ALF1373" s="153"/>
      <c r="ALG1373" s="153"/>
      <c r="ALH1373" s="153"/>
      <c r="ALI1373" s="153"/>
      <c r="ALJ1373" s="153"/>
      <c r="ALK1373" s="153"/>
      <c r="ALL1373" s="153"/>
      <c r="ALM1373" s="153"/>
      <c r="ALN1373" s="153"/>
      <c r="ALO1373" s="153"/>
      <c r="ALP1373" s="153"/>
      <c r="ALQ1373" s="153"/>
      <c r="ALR1373" s="153"/>
      <c r="ALS1373" s="153"/>
      <c r="ALT1373" s="153"/>
      <c r="ALU1373" s="153"/>
      <c r="ALV1373" s="153"/>
      <c r="ALW1373" s="153"/>
      <c r="ALX1373" s="153"/>
      <c r="ALY1373" s="153"/>
      <c r="ALZ1373" s="153"/>
      <c r="AMA1373" s="153"/>
      <c r="AMB1373" s="153"/>
      <c r="AMC1373" s="153"/>
      <c r="AMD1373" s="153"/>
      <c r="AME1373" s="153"/>
      <c r="AMF1373" s="153"/>
      <c r="AMG1373" s="153"/>
      <c r="AMH1373" s="153"/>
      <c r="AMI1373" s="153"/>
      <c r="AMJ1373" s="153"/>
      <c r="AMK1373" s="153"/>
      <c r="AML1373" s="153"/>
      <c r="AMM1373" s="153"/>
      <c r="AMN1373" s="153"/>
      <c r="AMO1373" s="153"/>
      <c r="AMP1373" s="153"/>
      <c r="AMQ1373" s="153"/>
      <c r="AMR1373" s="153"/>
      <c r="AMS1373" s="153"/>
      <c r="AMT1373" s="153"/>
      <c r="AMU1373" s="153"/>
      <c r="AMV1373" s="153"/>
      <c r="AMW1373" s="153"/>
      <c r="AMX1373" s="153"/>
      <c r="AMY1373" s="153"/>
      <c r="AMZ1373" s="153"/>
      <c r="ANA1373" s="153"/>
      <c r="ANB1373" s="153"/>
      <c r="ANC1373" s="153"/>
      <c r="AND1373" s="153"/>
      <c r="ANE1373" s="153"/>
      <c r="ANF1373" s="153"/>
      <c r="ANG1373" s="153"/>
      <c r="ANH1373" s="153"/>
      <c r="ANI1373" s="153"/>
      <c r="ANJ1373" s="153"/>
      <c r="ANK1373" s="153"/>
      <c r="ANL1373" s="153"/>
      <c r="ANM1373" s="153"/>
      <c r="ANN1373" s="153"/>
      <c r="ANO1373" s="153"/>
      <c r="ANP1373" s="153"/>
      <c r="ANQ1373" s="153"/>
      <c r="ANR1373" s="153"/>
      <c r="ANS1373" s="153"/>
      <c r="ANT1373" s="153"/>
      <c r="ANU1373" s="153"/>
      <c r="ANV1373" s="153"/>
      <c r="ANW1373" s="153"/>
      <c r="ANX1373" s="153"/>
      <c r="ANY1373" s="153"/>
      <c r="ANZ1373" s="153"/>
      <c r="AOA1373" s="153"/>
      <c r="AOB1373" s="153"/>
      <c r="AOC1373" s="153"/>
      <c r="AOD1373" s="153"/>
      <c r="AOE1373" s="153"/>
      <c r="AOF1373" s="153"/>
      <c r="AOG1373" s="153"/>
      <c r="AOH1373" s="153"/>
      <c r="AOI1373" s="153"/>
      <c r="AOJ1373" s="153"/>
      <c r="AOK1373" s="153"/>
      <c r="AOL1373" s="153"/>
      <c r="AOM1373" s="153"/>
      <c r="AON1373" s="153"/>
      <c r="AOO1373" s="153"/>
      <c r="AOP1373" s="153"/>
      <c r="AOQ1373" s="153"/>
      <c r="AOR1373" s="153"/>
      <c r="AOS1373" s="153"/>
      <c r="AOT1373" s="153"/>
      <c r="AOU1373" s="153"/>
      <c r="AOV1373" s="153"/>
      <c r="AOW1373" s="153"/>
      <c r="AOX1373" s="153"/>
      <c r="AOY1373" s="153"/>
      <c r="AOZ1373" s="153"/>
      <c r="APA1373" s="153"/>
      <c r="APB1373" s="153"/>
      <c r="APC1373" s="153"/>
      <c r="APD1373" s="153"/>
      <c r="APE1373" s="153"/>
      <c r="APF1373" s="153"/>
      <c r="APG1373" s="153"/>
      <c r="APH1373" s="153"/>
      <c r="API1373" s="153"/>
      <c r="APJ1373" s="153"/>
      <c r="APK1373" s="153"/>
      <c r="APL1373" s="153"/>
      <c r="APM1373" s="153"/>
      <c r="APN1373" s="153"/>
      <c r="APO1373" s="153"/>
      <c r="APP1373" s="153"/>
      <c r="APQ1373" s="153"/>
      <c r="APR1373" s="153"/>
      <c r="APS1373" s="153"/>
      <c r="APT1373" s="153"/>
      <c r="APU1373" s="153"/>
      <c r="APV1373" s="153"/>
      <c r="APW1373" s="153"/>
      <c r="APX1373" s="153"/>
      <c r="APY1373" s="153"/>
      <c r="APZ1373" s="153"/>
      <c r="AQA1373" s="153"/>
      <c r="AQB1373" s="153"/>
      <c r="AQC1373" s="153"/>
      <c r="AQD1373" s="153"/>
      <c r="AQE1373" s="153"/>
      <c r="AQF1373" s="153"/>
      <c r="AQG1373" s="153"/>
      <c r="AQH1373" s="153"/>
      <c r="AQI1373" s="153"/>
      <c r="AQJ1373" s="153"/>
      <c r="AQK1373" s="153"/>
      <c r="AQL1373" s="153"/>
      <c r="AQM1373" s="153"/>
      <c r="AQN1373" s="153"/>
      <c r="AQO1373" s="153"/>
      <c r="AQP1373" s="153"/>
      <c r="AQQ1373" s="153"/>
      <c r="AQR1373" s="153"/>
      <c r="AQS1373" s="153"/>
      <c r="AQT1373" s="153"/>
      <c r="AQU1373" s="153"/>
      <c r="AQV1373" s="153"/>
      <c r="AQW1373" s="153"/>
      <c r="AQX1373" s="153"/>
      <c r="AQY1373" s="153"/>
      <c r="AQZ1373" s="153"/>
      <c r="ARA1373" s="153"/>
      <c r="ARB1373" s="153"/>
      <c r="ARC1373" s="153"/>
      <c r="ARD1373" s="153"/>
      <c r="ARE1373" s="153"/>
      <c r="ARF1373" s="153"/>
      <c r="ARG1373" s="153"/>
      <c r="ARH1373" s="153"/>
      <c r="ARI1373" s="153"/>
      <c r="ARJ1373" s="153"/>
      <c r="ARK1373" s="153"/>
      <c r="ARL1373" s="153"/>
      <c r="ARM1373" s="153"/>
      <c r="ARN1373" s="153"/>
      <c r="ARO1373" s="153"/>
      <c r="ARP1373" s="153"/>
      <c r="ARQ1373" s="153"/>
      <c r="ARR1373" s="153"/>
      <c r="ARS1373" s="153"/>
      <c r="ART1373" s="153"/>
      <c r="ARU1373" s="153"/>
      <c r="ARV1373" s="153"/>
      <c r="ARW1373" s="153"/>
      <c r="ARX1373" s="153"/>
      <c r="ARY1373" s="153"/>
      <c r="ARZ1373" s="153"/>
      <c r="ASA1373" s="153"/>
      <c r="ASB1373" s="153"/>
      <c r="ASC1373" s="153"/>
      <c r="ASD1373" s="153"/>
      <c r="ASE1373" s="153"/>
      <c r="ASF1373" s="153"/>
      <c r="ASG1373" s="153"/>
      <c r="ASH1373" s="153"/>
      <c r="ASI1373" s="153"/>
      <c r="ASJ1373" s="153"/>
      <c r="ASK1373" s="153"/>
      <c r="ASL1373" s="153"/>
      <c r="ASM1373" s="153"/>
      <c r="ASN1373" s="153"/>
      <c r="ASO1373" s="153"/>
      <c r="ASP1373" s="153"/>
      <c r="ASQ1373" s="153"/>
      <c r="ASR1373" s="153"/>
      <c r="ASS1373" s="153"/>
      <c r="AST1373" s="153"/>
      <c r="ASU1373" s="153"/>
      <c r="ASV1373" s="153"/>
      <c r="ASW1373" s="153"/>
      <c r="ASX1373" s="153"/>
      <c r="ASY1373" s="153"/>
      <c r="ASZ1373" s="153"/>
      <c r="ATA1373" s="153"/>
      <c r="ATB1373" s="153"/>
      <c r="ATC1373" s="153"/>
      <c r="ATD1373" s="153"/>
      <c r="ATE1373" s="153"/>
      <c r="ATF1373" s="153"/>
      <c r="ATG1373" s="153"/>
      <c r="ATH1373" s="153"/>
      <c r="ATI1373" s="153"/>
      <c r="ATJ1373" s="153"/>
      <c r="ATK1373" s="153"/>
      <c r="ATL1373" s="153"/>
      <c r="ATM1373" s="153"/>
      <c r="ATN1373" s="153"/>
      <c r="ATO1373" s="153"/>
      <c r="ATP1373" s="153"/>
      <c r="ATQ1373" s="153"/>
      <c r="ATR1373" s="153"/>
      <c r="ATS1373" s="153"/>
      <c r="ATT1373" s="153"/>
      <c r="ATU1373" s="153"/>
      <c r="ATV1373" s="153"/>
      <c r="ATW1373" s="153"/>
      <c r="ATX1373" s="153"/>
      <c r="ATY1373" s="153"/>
      <c r="ATZ1373" s="153"/>
      <c r="AUA1373" s="153"/>
      <c r="AUB1373" s="153"/>
      <c r="AUC1373" s="153"/>
      <c r="AUD1373" s="153"/>
      <c r="AUE1373" s="153"/>
      <c r="AUF1373" s="153"/>
      <c r="AUG1373" s="153"/>
      <c r="AUH1373" s="153"/>
      <c r="AUI1373" s="153"/>
      <c r="AUJ1373" s="153"/>
      <c r="AUK1373" s="153"/>
      <c r="AUL1373" s="153"/>
      <c r="AUM1373" s="153"/>
      <c r="AUN1373" s="153"/>
      <c r="AUO1373" s="153"/>
      <c r="AUP1373" s="153"/>
      <c r="AUQ1373" s="153"/>
      <c r="AUR1373" s="153"/>
      <c r="AUS1373" s="153"/>
      <c r="AUT1373" s="153"/>
      <c r="AUU1373" s="153"/>
      <c r="AUV1373" s="153"/>
      <c r="AUW1373" s="153"/>
      <c r="AUX1373" s="153"/>
      <c r="AUY1373" s="153"/>
      <c r="AUZ1373" s="153"/>
      <c r="AVA1373" s="153"/>
      <c r="AVB1373" s="153"/>
      <c r="AVC1373" s="153"/>
      <c r="AVD1373" s="153"/>
      <c r="AVE1373" s="153"/>
      <c r="AVF1373" s="153"/>
      <c r="AVG1373" s="153"/>
      <c r="AVH1373" s="153"/>
      <c r="AVI1373" s="153"/>
      <c r="AVJ1373" s="153"/>
      <c r="AVK1373" s="153"/>
      <c r="AVL1373" s="153"/>
      <c r="AVM1373" s="153"/>
      <c r="AVN1373" s="153"/>
      <c r="AVO1373" s="153"/>
      <c r="AVP1373" s="153"/>
      <c r="AVQ1373" s="153"/>
      <c r="AVR1373" s="153"/>
      <c r="AVS1373" s="153"/>
      <c r="AVT1373" s="153"/>
      <c r="AVU1373" s="153"/>
      <c r="AVV1373" s="153"/>
      <c r="AVW1373" s="153"/>
      <c r="AVX1373" s="153"/>
      <c r="AVY1373" s="153"/>
      <c r="AVZ1373" s="153"/>
      <c r="AWA1373" s="153"/>
      <c r="AWB1373" s="153"/>
      <c r="AWC1373" s="153"/>
      <c r="AWD1373" s="153"/>
      <c r="AWE1373" s="153"/>
      <c r="AWF1373" s="153"/>
      <c r="AWG1373" s="153"/>
      <c r="AWH1373" s="153"/>
      <c r="AWI1373" s="153"/>
      <c r="AWJ1373" s="153"/>
      <c r="AWK1373" s="153"/>
      <c r="AWL1373" s="153"/>
      <c r="AWM1373" s="153"/>
      <c r="AWN1373" s="153"/>
      <c r="AWO1373" s="153"/>
      <c r="AWP1373" s="153"/>
      <c r="AWQ1373" s="153"/>
      <c r="AWR1373" s="153"/>
      <c r="AWS1373" s="153"/>
      <c r="AWT1373" s="153"/>
      <c r="AWU1373" s="153"/>
      <c r="AWV1373" s="153"/>
      <c r="AWW1373" s="153"/>
      <c r="AWX1373" s="153"/>
      <c r="AWY1373" s="153"/>
      <c r="AWZ1373" s="153"/>
      <c r="AXA1373" s="153"/>
      <c r="AXB1373" s="153"/>
      <c r="AXC1373" s="153"/>
      <c r="AXD1373" s="153"/>
      <c r="AXE1373" s="153"/>
      <c r="AXF1373" s="153"/>
      <c r="AXG1373" s="153"/>
      <c r="AXH1373" s="153"/>
      <c r="AXI1373" s="153"/>
      <c r="AXJ1373" s="153"/>
      <c r="AXK1373" s="153"/>
      <c r="AXL1373" s="153"/>
      <c r="AXM1373" s="153"/>
      <c r="AXN1373" s="153"/>
      <c r="AXO1373" s="153"/>
      <c r="AXP1373" s="153"/>
      <c r="AXQ1373" s="153"/>
      <c r="AXR1373" s="153"/>
      <c r="AXS1373" s="153"/>
      <c r="AXT1373" s="153"/>
      <c r="AXU1373" s="153"/>
      <c r="AXV1373" s="153"/>
      <c r="AXW1373" s="153"/>
      <c r="AXX1373" s="153"/>
      <c r="AXY1373" s="153"/>
      <c r="AXZ1373" s="153"/>
      <c r="AYA1373" s="153"/>
      <c r="AYB1373" s="153"/>
      <c r="AYC1373" s="153"/>
      <c r="AYD1373" s="153"/>
      <c r="AYE1373" s="153"/>
      <c r="AYF1373" s="153"/>
      <c r="AYG1373" s="153"/>
      <c r="AYH1373" s="153"/>
      <c r="AYI1373" s="153"/>
      <c r="AYJ1373" s="153"/>
      <c r="AYK1373" s="153"/>
      <c r="AYL1373" s="153"/>
      <c r="AYM1373" s="153"/>
      <c r="AYN1373" s="153"/>
      <c r="AYO1373" s="153"/>
      <c r="AYP1373" s="153"/>
      <c r="AYQ1373" s="153"/>
      <c r="AYR1373" s="153"/>
      <c r="AYS1373" s="153"/>
      <c r="AYT1373" s="153"/>
      <c r="AYU1373" s="153"/>
      <c r="AYV1373" s="153"/>
      <c r="AYW1373" s="153"/>
      <c r="AYX1373" s="153"/>
      <c r="AYY1373" s="153"/>
      <c r="AYZ1373" s="153"/>
      <c r="AZA1373" s="153"/>
      <c r="AZB1373" s="153"/>
      <c r="AZC1373" s="153"/>
      <c r="AZD1373" s="153"/>
      <c r="AZE1373" s="153"/>
      <c r="AZF1373" s="153"/>
      <c r="AZG1373" s="153"/>
      <c r="AZH1373" s="153"/>
      <c r="AZI1373" s="153"/>
      <c r="AZJ1373" s="153"/>
      <c r="AZK1373" s="153"/>
      <c r="AZL1373" s="153"/>
      <c r="AZM1373" s="153"/>
      <c r="AZN1373" s="153"/>
      <c r="AZO1373" s="153"/>
      <c r="AZP1373" s="153"/>
      <c r="AZQ1373" s="153"/>
      <c r="AZR1373" s="153"/>
      <c r="AZS1373" s="153"/>
      <c r="AZT1373" s="153"/>
      <c r="AZU1373" s="153"/>
      <c r="AZV1373" s="153"/>
      <c r="AZW1373" s="153"/>
      <c r="AZX1373" s="153"/>
      <c r="AZY1373" s="153"/>
      <c r="AZZ1373" s="153"/>
      <c r="BAA1373" s="153"/>
      <c r="BAB1373" s="153"/>
      <c r="BAC1373" s="153"/>
      <c r="BAD1373" s="153"/>
      <c r="BAE1373" s="153"/>
      <c r="BAF1373" s="153"/>
      <c r="BAG1373" s="153"/>
      <c r="BAH1373" s="153"/>
      <c r="BAI1373" s="153"/>
      <c r="BAJ1373" s="153"/>
      <c r="BAK1373" s="153"/>
      <c r="BAL1373" s="153"/>
      <c r="BAM1373" s="153"/>
      <c r="BAN1373" s="153"/>
      <c r="BAO1373" s="153"/>
      <c r="BAP1373" s="153"/>
      <c r="BAQ1373" s="153"/>
      <c r="BAR1373" s="153"/>
      <c r="BAS1373" s="153"/>
      <c r="BAT1373" s="153"/>
      <c r="BAU1373" s="153"/>
      <c r="BAV1373" s="153"/>
      <c r="BAW1373" s="153"/>
      <c r="BAX1373" s="153"/>
      <c r="BAY1373" s="153"/>
      <c r="BAZ1373" s="153"/>
      <c r="BBA1373" s="153"/>
      <c r="BBB1373" s="153"/>
      <c r="BBC1373" s="153"/>
      <c r="BBD1373" s="153"/>
      <c r="BBE1373" s="153"/>
      <c r="BBF1373" s="153"/>
      <c r="BBG1373" s="153"/>
      <c r="BBH1373" s="153"/>
      <c r="BBI1373" s="153"/>
      <c r="BBJ1373" s="153"/>
      <c r="BBK1373" s="153"/>
      <c r="BBL1373" s="153"/>
      <c r="BBM1373" s="153"/>
      <c r="BBN1373" s="153"/>
      <c r="BBO1373" s="153"/>
      <c r="BBP1373" s="153"/>
      <c r="BBQ1373" s="153"/>
      <c r="BBR1373" s="153"/>
      <c r="BBS1373" s="153"/>
      <c r="BBT1373" s="153"/>
      <c r="BBU1373" s="153"/>
      <c r="BBV1373" s="153"/>
      <c r="BBW1373" s="153"/>
      <c r="BBX1373" s="153"/>
      <c r="BBY1373" s="153"/>
      <c r="BBZ1373" s="153"/>
      <c r="BCA1373" s="153"/>
      <c r="BCB1373" s="153"/>
      <c r="BCC1373" s="153"/>
      <c r="BCD1373" s="153"/>
      <c r="BCE1373" s="153"/>
      <c r="BCF1373" s="153"/>
      <c r="BCG1373" s="153"/>
      <c r="BCH1373" s="153"/>
      <c r="BCI1373" s="153"/>
      <c r="BCJ1373" s="153"/>
      <c r="BCK1373" s="153"/>
      <c r="BCL1373" s="153"/>
      <c r="BCM1373" s="153"/>
      <c r="BCN1373" s="153"/>
      <c r="BCO1373" s="153"/>
      <c r="BCP1373" s="153"/>
      <c r="BCQ1373" s="153"/>
      <c r="BCR1373" s="153"/>
      <c r="BCS1373" s="153"/>
      <c r="BCT1373" s="153"/>
      <c r="BCU1373" s="153"/>
      <c r="BCV1373" s="153"/>
      <c r="BCW1373" s="153"/>
      <c r="BCX1373" s="153"/>
      <c r="BCY1373" s="153"/>
      <c r="BCZ1373" s="153"/>
      <c r="BDA1373" s="153"/>
      <c r="BDB1373" s="153"/>
      <c r="BDC1373" s="153"/>
      <c r="BDD1373" s="153"/>
      <c r="BDE1373" s="153"/>
      <c r="BDF1373" s="153"/>
      <c r="BDG1373" s="153"/>
      <c r="BDH1373" s="153"/>
      <c r="BDI1373" s="153"/>
      <c r="BDJ1373" s="153"/>
      <c r="BDK1373" s="153"/>
      <c r="BDL1373" s="153"/>
      <c r="BDM1373" s="153"/>
      <c r="BDN1373" s="153"/>
      <c r="BDO1373" s="153"/>
      <c r="BDP1373" s="153"/>
      <c r="BDQ1373" s="153"/>
      <c r="BDR1373" s="153"/>
      <c r="BDS1373" s="153"/>
      <c r="BDT1373" s="153"/>
      <c r="BDU1373" s="153"/>
      <c r="BDV1373" s="153"/>
      <c r="BDW1373" s="153"/>
      <c r="BDX1373" s="153"/>
      <c r="BDY1373" s="153"/>
      <c r="BDZ1373" s="153"/>
      <c r="BEA1373" s="153"/>
      <c r="BEB1373" s="153"/>
      <c r="BEC1373" s="153"/>
      <c r="BED1373" s="153"/>
      <c r="BEE1373" s="153"/>
      <c r="BEF1373" s="153"/>
      <c r="BEG1373" s="153"/>
      <c r="BEH1373" s="153"/>
      <c r="BEI1373" s="153"/>
      <c r="BEJ1373" s="153"/>
      <c r="BEK1373" s="153"/>
      <c r="BEL1373" s="153"/>
      <c r="BEM1373" s="153"/>
      <c r="BEN1373" s="153"/>
      <c r="BEO1373" s="153"/>
      <c r="BEP1373" s="153"/>
      <c r="BEQ1373" s="153"/>
      <c r="BER1373" s="153"/>
      <c r="BES1373" s="153"/>
      <c r="BET1373" s="153"/>
      <c r="BEU1373" s="153"/>
      <c r="BEV1373" s="153"/>
      <c r="BEW1373" s="153"/>
      <c r="BEX1373" s="153"/>
      <c r="BEY1373" s="153"/>
      <c r="BEZ1373" s="153"/>
      <c r="BFA1373" s="153"/>
      <c r="BFB1373" s="153"/>
      <c r="BFC1373" s="153"/>
      <c r="BFD1373" s="153"/>
      <c r="BFE1373" s="153"/>
      <c r="BFF1373" s="153"/>
      <c r="BFG1373" s="153"/>
      <c r="BFH1373" s="153"/>
      <c r="BFI1373" s="153"/>
      <c r="BFJ1373" s="153"/>
      <c r="BFK1373" s="153"/>
      <c r="BFL1373" s="153"/>
      <c r="BFM1373" s="153"/>
      <c r="BFN1373" s="153"/>
      <c r="BFO1373" s="153"/>
      <c r="BFP1373" s="153"/>
      <c r="BFQ1373" s="153"/>
      <c r="BFR1373" s="153"/>
      <c r="BFS1373" s="153"/>
      <c r="BFT1373" s="153"/>
      <c r="BFU1373" s="153"/>
      <c r="BFV1373" s="153"/>
      <c r="BFW1373" s="153"/>
      <c r="BFX1373" s="153"/>
      <c r="BFY1373" s="153"/>
      <c r="BFZ1373" s="153"/>
      <c r="BGA1373" s="153"/>
      <c r="BGB1373" s="153"/>
      <c r="BGC1373" s="153"/>
      <c r="BGD1373" s="153"/>
      <c r="BGE1373" s="153"/>
      <c r="BGF1373" s="153"/>
      <c r="BGG1373" s="153"/>
      <c r="BGH1373" s="153"/>
      <c r="BGI1373" s="153"/>
      <c r="BGJ1373" s="153"/>
      <c r="BGK1373" s="153"/>
      <c r="BGL1373" s="153"/>
      <c r="BGM1373" s="153"/>
      <c r="BGN1373" s="153"/>
      <c r="BGO1373" s="153"/>
      <c r="BGP1373" s="153"/>
      <c r="BGQ1373" s="153"/>
      <c r="BGR1373" s="153"/>
      <c r="BGS1373" s="153"/>
      <c r="BGT1373" s="153"/>
      <c r="BGU1373" s="153"/>
      <c r="BGV1373" s="153"/>
      <c r="BGW1373" s="153"/>
      <c r="BGX1373" s="153"/>
      <c r="BGY1373" s="153"/>
      <c r="BGZ1373" s="153"/>
      <c r="BHA1373" s="153"/>
      <c r="BHB1373" s="153"/>
      <c r="BHC1373" s="153"/>
      <c r="BHD1373" s="153"/>
      <c r="BHE1373" s="153"/>
      <c r="BHF1373" s="153"/>
      <c r="BHG1373" s="153"/>
      <c r="BHH1373" s="153"/>
      <c r="BHI1373" s="153"/>
      <c r="BHJ1373" s="153"/>
      <c r="BHK1373" s="153"/>
      <c r="BHL1373" s="153"/>
      <c r="BHM1373" s="153"/>
      <c r="BHN1373" s="153"/>
      <c r="BHO1373" s="153"/>
      <c r="BHP1373" s="153"/>
      <c r="BHQ1373" s="153"/>
      <c r="BHR1373" s="153"/>
      <c r="BHS1373" s="153"/>
      <c r="BHT1373" s="153"/>
      <c r="BHU1373" s="153"/>
      <c r="BHV1373" s="153"/>
      <c r="BHW1373" s="153"/>
      <c r="BHX1373" s="153"/>
      <c r="BHY1373" s="153"/>
      <c r="BHZ1373" s="153"/>
      <c r="BIA1373" s="153"/>
      <c r="BIB1373" s="153"/>
      <c r="BIC1373" s="153"/>
      <c r="BID1373" s="153"/>
      <c r="BIE1373" s="153"/>
      <c r="BIF1373" s="153"/>
      <c r="BIG1373" s="153"/>
      <c r="BIH1373" s="153"/>
      <c r="BII1373" s="153"/>
      <c r="BIJ1373" s="153"/>
      <c r="BIK1373" s="153"/>
      <c r="BIL1373" s="153"/>
      <c r="BIM1373" s="153"/>
      <c r="BIN1373" s="153"/>
      <c r="BIO1373" s="153"/>
      <c r="BIP1373" s="153"/>
      <c r="BIQ1373" s="153"/>
      <c r="BIR1373" s="153"/>
      <c r="BIS1373" s="153"/>
      <c r="BIT1373" s="153"/>
      <c r="BIU1373" s="153"/>
      <c r="BIV1373" s="153"/>
      <c r="BIW1373" s="153"/>
      <c r="BIX1373" s="153"/>
      <c r="BIY1373" s="153"/>
      <c r="BIZ1373" s="153"/>
      <c r="BJA1373" s="153"/>
      <c r="BJB1373" s="153"/>
      <c r="BJC1373" s="153"/>
      <c r="BJD1373" s="153"/>
      <c r="BJE1373" s="153"/>
      <c r="BJF1373" s="153"/>
      <c r="BJG1373" s="153"/>
      <c r="BJH1373" s="153"/>
      <c r="BJI1373" s="153"/>
      <c r="BJJ1373" s="153"/>
      <c r="BJK1373" s="153"/>
      <c r="BJL1373" s="153"/>
      <c r="BJM1373" s="153"/>
      <c r="BJN1373" s="153"/>
      <c r="BJO1373" s="153"/>
      <c r="BJP1373" s="153"/>
      <c r="BJQ1373" s="153"/>
      <c r="BJR1373" s="153"/>
      <c r="BJS1373" s="153"/>
      <c r="BJT1373" s="153"/>
      <c r="BJU1373" s="153"/>
      <c r="BJV1373" s="153"/>
      <c r="BJW1373" s="153"/>
      <c r="BJX1373" s="153"/>
      <c r="BJY1373" s="153"/>
      <c r="BJZ1373" s="153"/>
      <c r="BKA1373" s="153"/>
      <c r="BKB1373" s="153"/>
      <c r="BKC1373" s="153"/>
      <c r="BKD1373" s="153"/>
      <c r="BKE1373" s="153"/>
      <c r="BKF1373" s="153"/>
      <c r="BKG1373" s="153"/>
      <c r="BKH1373" s="153"/>
      <c r="BKI1373" s="153"/>
      <c r="BKJ1373" s="153"/>
      <c r="BKK1373" s="153"/>
      <c r="BKL1373" s="153"/>
      <c r="BKM1373" s="153"/>
      <c r="BKN1373" s="153"/>
      <c r="BKO1373" s="153"/>
      <c r="BKP1373" s="153"/>
      <c r="BKQ1373" s="153"/>
      <c r="BKR1373" s="153"/>
      <c r="BKS1373" s="153"/>
      <c r="BKT1373" s="153"/>
      <c r="BKU1373" s="153"/>
      <c r="BKV1373" s="153"/>
      <c r="BKW1373" s="153"/>
      <c r="BKX1373" s="153"/>
      <c r="BKY1373" s="153"/>
      <c r="BKZ1373" s="153"/>
      <c r="BLA1373" s="153"/>
      <c r="BLB1373" s="153"/>
      <c r="BLC1373" s="153"/>
      <c r="BLD1373" s="153"/>
      <c r="BLE1373" s="153"/>
      <c r="BLF1373" s="153"/>
      <c r="BLG1373" s="153"/>
      <c r="BLH1373" s="153"/>
      <c r="BLI1373" s="153"/>
      <c r="BLJ1373" s="153"/>
      <c r="BLK1373" s="153"/>
      <c r="BLL1373" s="153"/>
      <c r="BLM1373" s="153"/>
      <c r="BLN1373" s="153"/>
      <c r="BLO1373" s="153"/>
      <c r="BLP1373" s="153"/>
      <c r="BLQ1373" s="153"/>
      <c r="BLR1373" s="153"/>
      <c r="BLS1373" s="153"/>
      <c r="BLT1373" s="153"/>
      <c r="BLU1373" s="153"/>
      <c r="BLV1373" s="153"/>
      <c r="BLW1373" s="153"/>
      <c r="BLX1373" s="153"/>
      <c r="BLY1373" s="153"/>
      <c r="BLZ1373" s="153"/>
      <c r="BMA1373" s="153"/>
      <c r="BMB1373" s="153"/>
      <c r="BMC1373" s="153"/>
      <c r="BMD1373" s="153"/>
      <c r="BME1373" s="153"/>
      <c r="BMF1373" s="153"/>
      <c r="BMG1373" s="153"/>
      <c r="BMH1373" s="153"/>
      <c r="BMI1373" s="153"/>
      <c r="BMJ1373" s="153"/>
      <c r="BMK1373" s="153"/>
      <c r="BML1373" s="153"/>
      <c r="BMM1373" s="153"/>
      <c r="BMN1373" s="153"/>
      <c r="BMO1373" s="153"/>
      <c r="BMP1373" s="153"/>
      <c r="BMQ1373" s="153"/>
      <c r="BMR1373" s="153"/>
      <c r="BMS1373" s="153"/>
      <c r="BMT1373" s="153"/>
      <c r="BMU1373" s="153"/>
      <c r="BMV1373" s="153"/>
      <c r="BMW1373" s="153"/>
      <c r="BMX1373" s="153"/>
      <c r="BMY1373" s="153"/>
      <c r="BMZ1373" s="153"/>
      <c r="BNA1373" s="153"/>
      <c r="BNB1373" s="153"/>
      <c r="BNC1373" s="153"/>
      <c r="BND1373" s="153"/>
      <c r="BNE1373" s="153"/>
      <c r="BNF1373" s="153"/>
      <c r="BNG1373" s="153"/>
      <c r="BNH1373" s="153"/>
      <c r="BNI1373" s="153"/>
      <c r="BNJ1373" s="153"/>
      <c r="BNK1373" s="153"/>
      <c r="BNL1373" s="153"/>
      <c r="BNM1373" s="153"/>
      <c r="BNN1373" s="153"/>
      <c r="BNO1373" s="153"/>
      <c r="BNP1373" s="153"/>
      <c r="BNQ1373" s="153"/>
      <c r="BNR1373" s="153"/>
      <c r="BNS1373" s="153"/>
      <c r="BNT1373" s="153"/>
      <c r="BNU1373" s="153"/>
      <c r="BNV1373" s="153"/>
      <c r="BNW1373" s="153"/>
      <c r="BNX1373" s="153"/>
      <c r="BNY1373" s="153"/>
      <c r="BNZ1373" s="153"/>
      <c r="BOA1373" s="153"/>
      <c r="BOB1373" s="153"/>
      <c r="BOC1373" s="153"/>
      <c r="BOD1373" s="153"/>
      <c r="BOE1373" s="153"/>
      <c r="BOF1373" s="153"/>
      <c r="BOG1373" s="153"/>
      <c r="BOH1373" s="153"/>
      <c r="BOI1373" s="153"/>
      <c r="BOJ1373" s="153"/>
      <c r="BOK1373" s="153"/>
      <c r="BOL1373" s="153"/>
      <c r="BOM1373" s="153"/>
      <c r="BON1373" s="153"/>
      <c r="BOO1373" s="153"/>
      <c r="BOP1373" s="153"/>
      <c r="BOQ1373" s="153"/>
      <c r="BOR1373" s="153"/>
      <c r="BOS1373" s="153"/>
      <c r="BOT1373" s="153"/>
      <c r="BOU1373" s="153"/>
      <c r="BOV1373" s="153"/>
      <c r="BOW1373" s="153"/>
      <c r="BOX1373" s="153"/>
      <c r="BOY1373" s="153"/>
      <c r="BOZ1373" s="153"/>
      <c r="BPA1373" s="153"/>
      <c r="BPB1373" s="153"/>
      <c r="BPC1373" s="153"/>
      <c r="BPD1373" s="153"/>
      <c r="BPE1373" s="153"/>
      <c r="BPF1373" s="153"/>
      <c r="BPG1373" s="153"/>
      <c r="BPH1373" s="153"/>
      <c r="BPI1373" s="153"/>
      <c r="BPJ1373" s="153"/>
      <c r="BPK1373" s="153"/>
      <c r="BPL1373" s="153"/>
      <c r="BPM1373" s="153"/>
      <c r="BPN1373" s="153"/>
      <c r="BPO1373" s="153"/>
      <c r="BPP1373" s="153"/>
      <c r="BPQ1373" s="153"/>
      <c r="BPR1373" s="153"/>
      <c r="BPS1373" s="153"/>
      <c r="BPT1373" s="153"/>
      <c r="BPU1373" s="153"/>
      <c r="BPV1373" s="153"/>
      <c r="BPW1373" s="153"/>
      <c r="BPX1373" s="153"/>
      <c r="BPY1373" s="153"/>
      <c r="BPZ1373" s="153"/>
      <c r="BQA1373" s="153"/>
      <c r="BQB1373" s="153"/>
      <c r="BQC1373" s="153"/>
      <c r="BQD1373" s="153"/>
      <c r="BQE1373" s="153"/>
      <c r="BQF1373" s="153"/>
      <c r="BQG1373" s="153"/>
      <c r="BQH1373" s="153"/>
      <c r="BQI1373" s="153"/>
      <c r="BQJ1373" s="153"/>
      <c r="BQK1373" s="153"/>
      <c r="BQL1373" s="153"/>
      <c r="BQM1373" s="153"/>
      <c r="BQN1373" s="153"/>
      <c r="BQO1373" s="153"/>
      <c r="BQP1373" s="153"/>
      <c r="BQQ1373" s="153"/>
      <c r="BQR1373" s="153"/>
      <c r="BQS1373" s="153"/>
      <c r="BQT1373" s="153"/>
      <c r="BQU1373" s="153"/>
      <c r="BQV1373" s="153"/>
      <c r="BQW1373" s="153"/>
      <c r="BQX1373" s="153"/>
      <c r="BQY1373" s="153"/>
      <c r="BQZ1373" s="153"/>
      <c r="BRA1373" s="153"/>
      <c r="BRB1373" s="153"/>
      <c r="BRC1373" s="153"/>
      <c r="BRD1373" s="153"/>
      <c r="BRE1373" s="153"/>
      <c r="BRF1373" s="153"/>
      <c r="BRG1373" s="153"/>
      <c r="BRH1373" s="153"/>
      <c r="BRI1373" s="153"/>
      <c r="BRJ1373" s="153"/>
      <c r="BRK1373" s="153"/>
      <c r="BRL1373" s="153"/>
      <c r="BRM1373" s="153"/>
      <c r="BRN1373" s="153"/>
      <c r="BRO1373" s="153"/>
      <c r="BRP1373" s="153"/>
      <c r="BRQ1373" s="153"/>
      <c r="BRR1373" s="153"/>
      <c r="BRS1373" s="153"/>
      <c r="BRT1373" s="153"/>
      <c r="BRU1373" s="153"/>
      <c r="BRV1373" s="153"/>
      <c r="BRW1373" s="153"/>
      <c r="BRX1373" s="153"/>
      <c r="BRY1373" s="153"/>
      <c r="BRZ1373" s="153"/>
      <c r="BSA1373" s="153"/>
      <c r="BSB1373" s="153"/>
      <c r="BSC1373" s="153"/>
      <c r="BSD1373" s="153"/>
      <c r="BSE1373" s="153"/>
      <c r="BSF1373" s="153"/>
      <c r="BSG1373" s="153"/>
      <c r="BSH1373" s="153"/>
      <c r="BSI1373" s="153"/>
      <c r="BSJ1373" s="153"/>
      <c r="BSK1373" s="153"/>
      <c r="BSL1373" s="153"/>
      <c r="BSM1373" s="153"/>
      <c r="BSN1373" s="153"/>
      <c r="BSO1373" s="153"/>
      <c r="BSP1373" s="153"/>
      <c r="BSQ1373" s="153"/>
      <c r="BSR1373" s="153"/>
      <c r="BSS1373" s="153"/>
      <c r="BST1373" s="153"/>
      <c r="BSU1373" s="153"/>
      <c r="BSV1373" s="153"/>
      <c r="BSW1373" s="153"/>
      <c r="BSX1373" s="153"/>
      <c r="BSY1373" s="153"/>
      <c r="BSZ1373" s="153"/>
      <c r="BTA1373" s="153"/>
      <c r="BTB1373" s="153"/>
      <c r="BTC1373" s="153"/>
      <c r="BTD1373" s="153"/>
      <c r="BTE1373" s="153"/>
      <c r="BTF1373" s="153"/>
      <c r="BTG1373" s="153"/>
      <c r="BTH1373" s="153"/>
      <c r="BTI1373" s="153"/>
      <c r="BTJ1373" s="153"/>
      <c r="BTK1373" s="153"/>
      <c r="BTL1373" s="153"/>
      <c r="BTM1373" s="153"/>
      <c r="BTN1373" s="153"/>
      <c r="BTO1373" s="153"/>
      <c r="BTP1373" s="153"/>
      <c r="BTQ1373" s="153"/>
      <c r="BTR1373" s="153"/>
      <c r="BTS1373" s="153"/>
      <c r="BTT1373" s="153"/>
      <c r="BTU1373" s="153"/>
      <c r="BTV1373" s="153"/>
      <c r="BTW1373" s="153"/>
      <c r="BTX1373" s="153"/>
      <c r="BTY1373" s="153"/>
      <c r="BTZ1373" s="153"/>
      <c r="BUA1373" s="153"/>
      <c r="BUB1373" s="153"/>
      <c r="BUC1373" s="153"/>
      <c r="BUD1373" s="153"/>
      <c r="BUE1373" s="153"/>
      <c r="BUF1373" s="153"/>
      <c r="BUG1373" s="153"/>
      <c r="BUH1373" s="153"/>
      <c r="BUI1373" s="153"/>
      <c r="BUJ1373" s="153"/>
      <c r="BUK1373" s="153"/>
      <c r="BUL1373" s="153"/>
      <c r="BUM1373" s="153"/>
      <c r="BUN1373" s="153"/>
      <c r="BUO1373" s="153"/>
      <c r="BUP1373" s="153"/>
      <c r="BUQ1373" s="153"/>
      <c r="BUR1373" s="153"/>
      <c r="BUS1373" s="153"/>
      <c r="BUT1373" s="153"/>
      <c r="BUU1373" s="153"/>
      <c r="BUV1373" s="153"/>
      <c r="BUW1373" s="153"/>
      <c r="BUX1373" s="153"/>
      <c r="BUY1373" s="153"/>
      <c r="BUZ1373" s="153"/>
      <c r="BVA1373" s="153"/>
      <c r="BVB1373" s="153"/>
      <c r="BVC1373" s="153"/>
      <c r="BVD1373" s="153"/>
      <c r="BVE1373" s="153"/>
      <c r="BVF1373" s="153"/>
      <c r="BVG1373" s="153"/>
      <c r="BVH1373" s="153"/>
      <c r="BVI1373" s="153"/>
      <c r="BVJ1373" s="153"/>
      <c r="BVK1373" s="153"/>
      <c r="BVL1373" s="153"/>
      <c r="BVM1373" s="153"/>
      <c r="BVN1373" s="153"/>
      <c r="BVO1373" s="153"/>
      <c r="BVP1373" s="153"/>
      <c r="BVQ1373" s="153"/>
      <c r="BVR1373" s="153"/>
      <c r="BVS1373" s="153"/>
      <c r="BVT1373" s="153"/>
      <c r="BVU1373" s="153"/>
      <c r="BVV1373" s="153"/>
      <c r="BVW1373" s="153"/>
      <c r="BVX1373" s="153"/>
      <c r="BVY1373" s="153"/>
      <c r="BVZ1373" s="153"/>
      <c r="BWA1373" s="153"/>
      <c r="BWB1373" s="153"/>
      <c r="BWC1373" s="153"/>
      <c r="BWD1373" s="153"/>
      <c r="BWE1373" s="153"/>
      <c r="BWF1373" s="153"/>
      <c r="BWG1373" s="153"/>
      <c r="BWH1373" s="153"/>
      <c r="BWI1373" s="153"/>
      <c r="BWJ1373" s="153"/>
      <c r="BWK1373" s="153"/>
      <c r="BWL1373" s="153"/>
      <c r="BWM1373" s="153"/>
      <c r="BWN1373" s="153"/>
      <c r="BWO1373" s="153"/>
      <c r="BWP1373" s="153"/>
      <c r="BWQ1373" s="153"/>
      <c r="BWR1373" s="153"/>
      <c r="BWS1373" s="153"/>
      <c r="BWT1373" s="153"/>
      <c r="BWU1373" s="153"/>
      <c r="BWV1373" s="153"/>
      <c r="BWW1373" s="153"/>
      <c r="BWX1373" s="153"/>
      <c r="BWY1373" s="153"/>
      <c r="BWZ1373" s="153"/>
      <c r="BXA1373" s="153"/>
      <c r="BXB1373" s="153"/>
      <c r="BXC1373" s="153"/>
      <c r="BXD1373" s="153"/>
      <c r="BXE1373" s="153"/>
      <c r="BXF1373" s="153"/>
      <c r="BXG1373" s="153"/>
      <c r="BXH1373" s="153"/>
      <c r="BXI1373" s="153"/>
      <c r="BXJ1373" s="153"/>
      <c r="BXK1373" s="153"/>
      <c r="BXL1373" s="153"/>
      <c r="BXM1373" s="153"/>
      <c r="BXN1373" s="153"/>
      <c r="BXO1373" s="153"/>
      <c r="BXP1373" s="153"/>
      <c r="BXQ1373" s="153"/>
      <c r="BXR1373" s="153"/>
      <c r="BXS1373" s="153"/>
      <c r="BXT1373" s="153"/>
      <c r="BXU1373" s="153"/>
      <c r="BXV1373" s="153"/>
      <c r="BXW1373" s="153"/>
      <c r="BXX1373" s="153"/>
      <c r="BXY1373" s="153"/>
      <c r="BXZ1373" s="153"/>
      <c r="BYA1373" s="153"/>
      <c r="BYB1373" s="153"/>
      <c r="BYC1373" s="153"/>
      <c r="BYD1373" s="153"/>
      <c r="BYE1373" s="153"/>
      <c r="BYF1373" s="153"/>
      <c r="BYG1373" s="153"/>
      <c r="BYH1373" s="153"/>
      <c r="BYI1373" s="153"/>
      <c r="BYJ1373" s="153"/>
      <c r="BYK1373" s="153"/>
      <c r="BYL1373" s="153"/>
      <c r="BYM1373" s="153"/>
      <c r="BYN1373" s="153"/>
      <c r="BYO1373" s="153"/>
      <c r="BYP1373" s="153"/>
    </row>
    <row r="1374" spans="1:2018" s="153" customFormat="1" ht="12.75" customHeight="1">
      <c r="C1374" s="164"/>
      <c r="D1374" s="155" t="s">
        <v>206</v>
      </c>
      <c r="E1374" s="155" t="s">
        <v>185</v>
      </c>
      <c r="I1374" s="153">
        <f>H1374-I1367+I1371+I1373</f>
        <v>20.430438403503686</v>
      </c>
      <c r="J1374" s="153">
        <f>I1374-J1367+J1371+J1373</f>
        <v>19.798204394155952</v>
      </c>
      <c r="K1374" s="153">
        <f t="shared" ref="K1374" si="6998">J1374-K1367+K1371+K1373</f>
        <v>19.165970384808219</v>
      </c>
      <c r="L1374" s="153">
        <f t="shared" ref="L1374" si="6999">K1374-L1367+L1371+L1373</f>
        <v>18.533736375460485</v>
      </c>
      <c r="M1374" s="153">
        <f t="shared" ref="M1374" si="7000">L1374-M1367+M1371+M1373</f>
        <v>17.901502366112751</v>
      </c>
      <c r="N1374" s="153">
        <f t="shared" ref="N1374" si="7001">M1374-N1367+N1371+N1373</f>
        <v>17.269268356765018</v>
      </c>
      <c r="O1374" s="153">
        <f t="shared" ref="O1374" si="7002">N1374-O1367+O1371+O1373</f>
        <v>16.637034347417284</v>
      </c>
      <c r="P1374" s="153">
        <f t="shared" ref="P1374" si="7003">O1374-P1367+P1371+P1373</f>
        <v>16.00480033806955</v>
      </c>
      <c r="Q1374" s="153">
        <f t="shared" ref="Q1374" si="7004">P1374-Q1367+Q1371+Q1373</f>
        <v>15.372566328721817</v>
      </c>
      <c r="R1374" s="153">
        <f t="shared" ref="R1374" si="7005">Q1374-R1367+R1371+R1373</f>
        <v>14.740332319374083</v>
      </c>
      <c r="S1374" s="153">
        <f t="shared" ref="S1374" si="7006">R1374-S1367+S1371+S1373</f>
        <v>14.10809831002635</v>
      </c>
      <c r="T1374" s="153">
        <f t="shared" ref="T1374" si="7007">S1374-T1367+T1371+T1373</f>
        <v>13.475864300678616</v>
      </c>
      <c r="U1374" s="153">
        <f t="shared" ref="U1374" si="7008">T1374-U1367+U1371+U1373</f>
        <v>12.843630291330882</v>
      </c>
      <c r="V1374" s="153">
        <f t="shared" ref="V1374" si="7009">U1374-V1367+V1371+V1373</f>
        <v>12.211396281983149</v>
      </c>
      <c r="W1374" s="153">
        <f t="shared" ref="W1374" si="7010">V1374-W1367+W1371+W1373</f>
        <v>11.579162272635415</v>
      </c>
      <c r="X1374" s="153">
        <f t="shared" ref="X1374" si="7011">W1374-X1367+X1371+X1373</f>
        <v>10.946928263287681</v>
      </c>
      <c r="Y1374" s="153">
        <f t="shared" ref="Y1374" si="7012">X1374-Y1367+Y1371+Y1373</f>
        <v>10.314694253939948</v>
      </c>
      <c r="Z1374" s="153">
        <f t="shared" ref="Z1374" si="7013">Y1374-Z1367+Z1371+Z1373</f>
        <v>9.6824602445922139</v>
      </c>
      <c r="AA1374" s="153">
        <f t="shared" ref="AA1374" si="7014">Z1374-AA1367+AA1371+AA1373</f>
        <v>9.0502262352444802</v>
      </c>
      <c r="AB1374" s="153">
        <f t="shared" ref="AB1374" si="7015">AA1374-AB1367+AB1371+AB1373</f>
        <v>8.4179922258967466</v>
      </c>
      <c r="AC1374" s="153">
        <f t="shared" ref="AC1374" si="7016">AB1374-AC1367+AC1371+AC1373</f>
        <v>7.7857582165490138</v>
      </c>
      <c r="AD1374" s="153">
        <f t="shared" ref="AD1374" si="7017">AC1374-AD1367+AD1371+AD1373</f>
        <v>7.153524207201281</v>
      </c>
      <c r="AE1374" s="153">
        <f t="shared" ref="AE1374" si="7018">AD1374-AE1367+AE1371+AE1373</f>
        <v>6.5212901978535482</v>
      </c>
      <c r="AF1374" s="153">
        <f t="shared" ref="AF1374" si="7019">AE1374-AF1367+AF1371+AF1373</f>
        <v>5.8890561885058155</v>
      </c>
      <c r="AG1374" s="153">
        <f t="shared" ref="AG1374" si="7020">AF1374-AG1367+AG1371+AG1373</f>
        <v>5.2568221791580827</v>
      </c>
      <c r="AH1374" s="153">
        <f t="shared" ref="AH1374" si="7021">AG1374-AH1367+AH1371+AH1373</f>
        <v>4.6245881698103499</v>
      </c>
      <c r="AI1374" s="153">
        <f t="shared" ref="AI1374" si="7022">AH1374-AI1367+AI1371+AI1373</f>
        <v>3.9923541604626172</v>
      </c>
      <c r="AJ1374" s="153">
        <f t="shared" ref="AJ1374" si="7023">AI1374-AJ1367+AJ1371+AJ1373</f>
        <v>3.3601201511148844</v>
      </c>
      <c r="AK1374" s="153">
        <f t="shared" ref="AK1374" si="7024">AJ1374-AK1367+AK1371+AK1373</f>
        <v>2.7278861417671516</v>
      </c>
      <c r="AL1374" s="153">
        <f t="shared" ref="AL1374" si="7025">AK1374-AL1367+AL1371+AL1373</f>
        <v>2.0956521324194188</v>
      </c>
      <c r="AM1374" s="153">
        <f t="shared" ref="AM1374" si="7026">AL1374-AM1367+AM1371+AM1373</f>
        <v>1.4634181230716861</v>
      </c>
      <c r="AN1374" s="153">
        <f t="shared" ref="AN1374" si="7027">AM1374-AN1367+AN1371+AN1373</f>
        <v>0.83118411372395329</v>
      </c>
      <c r="AO1374" s="153">
        <f t="shared" ref="AO1374" si="7028">AN1374-AO1367+AO1371+AO1373</f>
        <v>0.19895010437622052</v>
      </c>
      <c r="AP1374" s="153">
        <f t="shared" ref="AP1374" si="7029">AO1374-AP1367+AP1371+AP1373</f>
        <v>8.8817841970012523E-16</v>
      </c>
      <c r="AQ1374" s="153">
        <f t="shared" ref="AQ1374" si="7030">AP1374-AQ1367+AQ1371+AQ1373</f>
        <v>8.8817841970012523E-16</v>
      </c>
      <c r="AR1374" s="153">
        <f t="shared" ref="AR1374" si="7031">AQ1374-AR1367+AR1371+AR1373</f>
        <v>8.8817841970012523E-16</v>
      </c>
      <c r="AS1374" s="153">
        <f t="shared" ref="AS1374" si="7032">AR1374-AS1367+AS1371+AS1373</f>
        <v>8.8817841970012523E-16</v>
      </c>
      <c r="AT1374" s="153">
        <f t="shared" ref="AT1374" si="7033">AS1374-AT1367+AT1371+AT1373</f>
        <v>8.8817841970012523E-16</v>
      </c>
      <c r="AU1374" s="153">
        <f t="shared" ref="AU1374" si="7034">AT1374-AU1367+AU1371+AU1373</f>
        <v>8.8817841970012523E-16</v>
      </c>
      <c r="AV1374" s="153">
        <f t="shared" ref="AV1374" si="7035">AU1374-AV1367+AV1371+AV1373</f>
        <v>8.8817841970012523E-16</v>
      </c>
      <c r="AW1374" s="153">
        <f t="shared" ref="AW1374" si="7036">AV1374-AW1367+AW1371+AW1373</f>
        <v>8.8817841970012523E-16</v>
      </c>
      <c r="AX1374" s="153">
        <f t="shared" ref="AX1374" si="7037">AW1374-AX1367+AX1371+AX1373</f>
        <v>8.8817841970012523E-16</v>
      </c>
      <c r="AY1374" s="153">
        <f t="shared" ref="AY1374" si="7038">AX1374-AY1367+AY1371+AY1373</f>
        <v>8.8817841970012523E-16</v>
      </c>
      <c r="AZ1374" s="153">
        <f t="shared" ref="AZ1374" si="7039">AY1374-AZ1367+AZ1371+AZ1373</f>
        <v>8.8817841970012523E-16</v>
      </c>
      <c r="BA1374" s="153">
        <f t="shared" ref="BA1374" si="7040">AZ1374-BA1367+BA1371+BA1373</f>
        <v>8.8817841970012523E-16</v>
      </c>
      <c r="BB1374" s="153">
        <f t="shared" ref="BB1374" si="7041">BA1374-BB1367+BB1371+BB1373</f>
        <v>8.8817841970012523E-16</v>
      </c>
      <c r="BC1374" s="153">
        <f t="shared" ref="BC1374" si="7042">BB1374-BC1367+BC1371+BC1373</f>
        <v>8.8817841970012523E-16</v>
      </c>
      <c r="BD1374" s="153">
        <f t="shared" ref="BD1374" si="7043">BC1374-BD1367+BD1371+BD1373</f>
        <v>8.8817841970012523E-16</v>
      </c>
      <c r="BE1374" s="153">
        <f t="shared" ref="BE1374" si="7044">BD1374-BE1367+BE1371+BE1373</f>
        <v>8.8817841970012523E-16</v>
      </c>
      <c r="BF1374" s="153">
        <f t="shared" ref="BF1374" si="7045">BE1374-BF1367+BF1371+BF1373</f>
        <v>8.8817841970012523E-16</v>
      </c>
      <c r="BG1374" s="153">
        <f t="shared" ref="BG1374" si="7046">BF1374-BG1367+BG1371+BG1373</f>
        <v>8.8817841970012523E-16</v>
      </c>
      <c r="BH1374" s="153">
        <f t="shared" ref="BH1374" si="7047">BG1374-BH1367+BH1371+BH1373</f>
        <v>8.8817841970012523E-16</v>
      </c>
      <c r="BI1374" s="153">
        <f t="shared" ref="BI1374" si="7048">BH1374-BI1367+BI1371+BI1373</f>
        <v>8.8817841970012523E-16</v>
      </c>
      <c r="BJ1374" s="153">
        <f t="shared" ref="BJ1374" si="7049">BI1374-BJ1367+BJ1371+BJ1373</f>
        <v>8.8817841970012523E-16</v>
      </c>
      <c r="BK1374" s="153">
        <f t="shared" ref="BK1374" si="7050">BJ1374-BK1367+BK1371+BK1373</f>
        <v>8.8817841970012523E-16</v>
      </c>
      <c r="BL1374" s="153">
        <f t="shared" ref="BL1374" si="7051">BK1374-BL1367+BL1371+BL1373</f>
        <v>8.8817841970012523E-16</v>
      </c>
      <c r="BM1374" s="153">
        <f t="shared" ref="BM1374" si="7052">BL1374-BM1367+BM1371+BM1373</f>
        <v>8.8817841970012523E-16</v>
      </c>
      <c r="BN1374" s="153">
        <f t="shared" ref="BN1374" si="7053">BM1374-BN1367+BN1371+BN1373</f>
        <v>8.8817841970012523E-16</v>
      </c>
      <c r="BO1374" s="153">
        <f t="shared" ref="BO1374" si="7054">BN1374-BO1367+BO1371+BO1373</f>
        <v>8.8817841970012523E-16</v>
      </c>
      <c r="BP1374" s="153">
        <f t="shared" ref="BP1374" si="7055">BO1374-BP1367+BP1371+BP1373</f>
        <v>8.8817841970012523E-16</v>
      </c>
      <c r="BQ1374" s="153">
        <f t="shared" ref="BQ1374" si="7056">BP1374-BQ1367+BQ1371+BQ1373</f>
        <v>8.8817841970012523E-16</v>
      </c>
      <c r="BR1374" s="153">
        <f t="shared" ref="BR1374" si="7057">BQ1374-BR1367+BR1371+BR1373</f>
        <v>8.8817841970012523E-16</v>
      </c>
      <c r="BS1374" s="153">
        <f t="shared" ref="BS1374" si="7058">BR1374-BS1367+BS1371+BS1373</f>
        <v>8.8817841970012523E-16</v>
      </c>
      <c r="BT1374" s="153">
        <f t="shared" ref="BT1374" si="7059">BS1374-BT1367+BT1371+BT1373</f>
        <v>8.8817841970012523E-16</v>
      </c>
      <c r="BU1374" s="153">
        <f t="shared" ref="BU1374" si="7060">BT1374-BU1367+BU1371+BU1373</f>
        <v>8.8817841970012523E-16</v>
      </c>
      <c r="BV1374" s="153">
        <f t="shared" ref="BV1374" si="7061">BU1374-BV1367+BV1371+BV1373</f>
        <v>8.8817841970012523E-16</v>
      </c>
      <c r="BW1374" s="153">
        <f t="shared" ref="BW1374" si="7062">BV1374-BW1367+BW1371+BW1373</f>
        <v>8.8817841970012523E-16</v>
      </c>
      <c r="BX1374" s="153">
        <f t="shared" ref="BX1374" si="7063">BW1374-BX1367+BX1371+BX1373</f>
        <v>8.8817841970012523E-16</v>
      </c>
      <c r="BY1374" s="153">
        <f t="shared" ref="BY1374" si="7064">BX1374-BY1367+BY1371+BY1373</f>
        <v>8.8817841970012523E-16</v>
      </c>
      <c r="BZ1374" s="153">
        <f t="shared" ref="BZ1374" si="7065">BY1374-BZ1367+BZ1371+BZ1373</f>
        <v>8.8817841970012523E-16</v>
      </c>
      <c r="CA1374" s="153">
        <f t="shared" ref="CA1374" si="7066">BZ1374-CA1367+CA1371+CA1373</f>
        <v>8.8817841970012523E-16</v>
      </c>
      <c r="CB1374" s="153">
        <f t="shared" ref="CB1374" si="7067">CA1374-CB1367+CB1371+CB1373</f>
        <v>8.8817841970012523E-16</v>
      </c>
      <c r="CC1374" s="153">
        <f t="shared" ref="CC1374" si="7068">CB1374-CC1367+CC1371+CC1373</f>
        <v>8.8817841970012523E-16</v>
      </c>
      <c r="CD1374" s="153">
        <f t="shared" ref="CD1374" si="7069">CC1374-CD1367+CD1371+CD1373</f>
        <v>8.8817841970012523E-16</v>
      </c>
      <c r="CE1374" s="153">
        <f t="shared" ref="CE1374" si="7070">CD1374-CE1367+CE1371+CE1373</f>
        <v>8.8817841970012523E-16</v>
      </c>
      <c r="CF1374" s="153">
        <f t="shared" ref="CF1374" si="7071">CE1374-CF1367+CF1371+CF1373</f>
        <v>8.8817841970012523E-16</v>
      </c>
    </row>
    <row r="1375" spans="1:2018" s="153" customFormat="1" ht="12.75" customHeight="1">
      <c r="C1375" s="164"/>
      <c r="D1375" s="155" t="s">
        <v>207</v>
      </c>
      <c r="E1375" s="155" t="s">
        <v>185</v>
      </c>
      <c r="I1375" s="153">
        <f>H1375-I1368+I1372</f>
        <v>32.511039427755492</v>
      </c>
      <c r="J1375" s="153">
        <f>I1375-J1368+J1372</f>
        <v>31.653884111133141</v>
      </c>
      <c r="K1375" s="153">
        <f t="shared" ref="K1375:BV1375" si="7072">J1375-K1368+K1372</f>
        <v>30.796728794510791</v>
      </c>
      <c r="L1375" s="153">
        <f t="shared" si="7072"/>
        <v>29.939573477888441</v>
      </c>
      <c r="M1375" s="153">
        <f t="shared" si="7072"/>
        <v>29.082418161266091</v>
      </c>
      <c r="N1375" s="153">
        <f t="shared" si="7072"/>
        <v>28.225262844643741</v>
      </c>
      <c r="O1375" s="153">
        <f t="shared" si="7072"/>
        <v>27.36810752802139</v>
      </c>
      <c r="P1375" s="153">
        <f t="shared" si="7072"/>
        <v>26.51095221139904</v>
      </c>
      <c r="Q1375" s="153">
        <f t="shared" si="7072"/>
        <v>25.65379689477669</v>
      </c>
      <c r="R1375" s="153">
        <f t="shared" si="7072"/>
        <v>24.79664157815434</v>
      </c>
      <c r="S1375" s="153">
        <f t="shared" si="7072"/>
        <v>23.939486261531989</v>
      </c>
      <c r="T1375" s="153">
        <f t="shared" si="7072"/>
        <v>23.082330944909639</v>
      </c>
      <c r="U1375" s="153">
        <f t="shared" si="7072"/>
        <v>22.225175628287289</v>
      </c>
      <c r="V1375" s="153">
        <f t="shared" si="7072"/>
        <v>21.368020311664939</v>
      </c>
      <c r="W1375" s="153">
        <f t="shared" si="7072"/>
        <v>20.510864995042589</v>
      </c>
      <c r="X1375" s="153">
        <f t="shared" si="7072"/>
        <v>19.653709678420238</v>
      </c>
      <c r="Y1375" s="153">
        <f t="shared" si="7072"/>
        <v>18.796554361797888</v>
      </c>
      <c r="Z1375" s="153">
        <f t="shared" si="7072"/>
        <v>17.939399045175538</v>
      </c>
      <c r="AA1375" s="153">
        <f t="shared" si="7072"/>
        <v>17.082243728553188</v>
      </c>
      <c r="AB1375" s="153">
        <f t="shared" si="7072"/>
        <v>16.225088411930837</v>
      </c>
      <c r="AC1375" s="153">
        <f t="shared" si="7072"/>
        <v>15.367933095308487</v>
      </c>
      <c r="AD1375" s="153">
        <f t="shared" si="7072"/>
        <v>14.510777778686137</v>
      </c>
      <c r="AE1375" s="153">
        <f t="shared" si="7072"/>
        <v>13.653622462063787</v>
      </c>
      <c r="AF1375" s="153">
        <f t="shared" si="7072"/>
        <v>12.796467145441436</v>
      </c>
      <c r="AG1375" s="153">
        <f t="shared" si="7072"/>
        <v>11.939311828819086</v>
      </c>
      <c r="AH1375" s="153">
        <f t="shared" si="7072"/>
        <v>11.082156512196736</v>
      </c>
      <c r="AI1375" s="153">
        <f t="shared" si="7072"/>
        <v>10.225001195574386</v>
      </c>
      <c r="AJ1375" s="153">
        <f t="shared" si="7072"/>
        <v>9.3678458789520356</v>
      </c>
      <c r="AK1375" s="153">
        <f t="shared" si="7072"/>
        <v>8.5106905623296853</v>
      </c>
      <c r="AL1375" s="153">
        <f t="shared" si="7072"/>
        <v>7.653535245707336</v>
      </c>
      <c r="AM1375" s="153">
        <f t="shared" si="7072"/>
        <v>6.7963799290849867</v>
      </c>
      <c r="AN1375" s="153">
        <f t="shared" si="7072"/>
        <v>5.9392246124626373</v>
      </c>
      <c r="AO1375" s="153">
        <f t="shared" si="7072"/>
        <v>5.082069295840288</v>
      </c>
      <c r="AP1375" s="153">
        <f t="shared" si="7072"/>
        <v>4.2249139792179387</v>
      </c>
      <c r="AQ1375" s="153">
        <f t="shared" si="7072"/>
        <v>3.3677586625955893</v>
      </c>
      <c r="AR1375" s="153">
        <f t="shared" si="7072"/>
        <v>2.51060334597324</v>
      </c>
      <c r="AS1375" s="153">
        <f t="shared" si="7072"/>
        <v>1.6534480293508904</v>
      </c>
      <c r="AT1375" s="153">
        <f t="shared" si="7072"/>
        <v>0.79629271272854085</v>
      </c>
      <c r="AU1375" s="153">
        <f t="shared" si="7072"/>
        <v>4.4408920985006262E-16</v>
      </c>
      <c r="AV1375" s="153">
        <f t="shared" si="7072"/>
        <v>4.4408920985006262E-16</v>
      </c>
      <c r="AW1375" s="153">
        <f t="shared" si="7072"/>
        <v>4.4408920985006262E-16</v>
      </c>
      <c r="AX1375" s="153">
        <f t="shared" si="7072"/>
        <v>4.4408920985006262E-16</v>
      </c>
      <c r="AY1375" s="153">
        <f t="shared" si="7072"/>
        <v>4.4408920985006262E-16</v>
      </c>
      <c r="AZ1375" s="153">
        <f t="shared" si="7072"/>
        <v>4.4408920985006262E-16</v>
      </c>
      <c r="BA1375" s="153">
        <f t="shared" si="7072"/>
        <v>4.4408920985006262E-16</v>
      </c>
      <c r="BB1375" s="153">
        <f t="shared" si="7072"/>
        <v>4.4408920985006262E-16</v>
      </c>
      <c r="BC1375" s="153">
        <f t="shared" si="7072"/>
        <v>4.4408920985006262E-16</v>
      </c>
      <c r="BD1375" s="153">
        <f t="shared" si="7072"/>
        <v>4.4408920985006262E-16</v>
      </c>
      <c r="BE1375" s="153">
        <f t="shared" si="7072"/>
        <v>4.4408920985006262E-16</v>
      </c>
      <c r="BF1375" s="153">
        <f t="shared" si="7072"/>
        <v>4.4408920985006262E-16</v>
      </c>
      <c r="BG1375" s="153">
        <f t="shared" si="7072"/>
        <v>4.4408920985006262E-16</v>
      </c>
      <c r="BH1375" s="153">
        <f t="shared" si="7072"/>
        <v>4.4408920985006262E-16</v>
      </c>
      <c r="BI1375" s="153">
        <f t="shared" si="7072"/>
        <v>4.4408920985006262E-16</v>
      </c>
      <c r="BJ1375" s="153">
        <f t="shared" si="7072"/>
        <v>4.4408920985006262E-16</v>
      </c>
      <c r="BK1375" s="153">
        <f t="shared" si="7072"/>
        <v>4.4408920985006262E-16</v>
      </c>
      <c r="BL1375" s="153">
        <f t="shared" si="7072"/>
        <v>4.4408920985006262E-16</v>
      </c>
      <c r="BM1375" s="153">
        <f t="shared" si="7072"/>
        <v>4.4408920985006262E-16</v>
      </c>
      <c r="BN1375" s="153">
        <f t="shared" si="7072"/>
        <v>4.4408920985006262E-16</v>
      </c>
      <c r="BO1375" s="153">
        <f t="shared" si="7072"/>
        <v>4.4408920985006262E-16</v>
      </c>
      <c r="BP1375" s="153">
        <f t="shared" si="7072"/>
        <v>4.4408920985006262E-16</v>
      </c>
      <c r="BQ1375" s="153">
        <f t="shared" si="7072"/>
        <v>4.4408920985006262E-16</v>
      </c>
      <c r="BR1375" s="153">
        <f t="shared" si="7072"/>
        <v>4.4408920985006262E-16</v>
      </c>
      <c r="BS1375" s="153">
        <f t="shared" si="7072"/>
        <v>4.4408920985006262E-16</v>
      </c>
      <c r="BT1375" s="153">
        <f t="shared" si="7072"/>
        <v>4.4408920985006262E-16</v>
      </c>
      <c r="BU1375" s="153">
        <f t="shared" si="7072"/>
        <v>4.4408920985006262E-16</v>
      </c>
      <c r="BV1375" s="153">
        <f t="shared" si="7072"/>
        <v>4.4408920985006262E-16</v>
      </c>
      <c r="BW1375" s="153">
        <f t="shared" ref="BW1375:CF1375" si="7073">BV1375-BW1368+BW1372</f>
        <v>4.4408920985006262E-16</v>
      </c>
      <c r="BX1375" s="153">
        <f t="shared" si="7073"/>
        <v>4.4408920985006262E-16</v>
      </c>
      <c r="BY1375" s="153">
        <f t="shared" si="7073"/>
        <v>4.4408920985006262E-16</v>
      </c>
      <c r="BZ1375" s="153">
        <f t="shared" si="7073"/>
        <v>4.4408920985006262E-16</v>
      </c>
      <c r="CA1375" s="153">
        <f t="shared" si="7073"/>
        <v>4.4408920985006262E-16</v>
      </c>
      <c r="CB1375" s="153">
        <f t="shared" si="7073"/>
        <v>4.4408920985006262E-16</v>
      </c>
      <c r="CC1375" s="153">
        <f t="shared" si="7073"/>
        <v>4.4408920985006262E-16</v>
      </c>
      <c r="CD1375" s="153">
        <f t="shared" si="7073"/>
        <v>4.4408920985006262E-16</v>
      </c>
      <c r="CE1375" s="153">
        <f t="shared" si="7073"/>
        <v>4.4408920985006262E-16</v>
      </c>
      <c r="CF1375" s="153">
        <f t="shared" si="7073"/>
        <v>4.4408920985006262E-16</v>
      </c>
    </row>
    <row r="1376" spans="1:2018" s="153" customFormat="1" ht="12.75" customHeight="1">
      <c r="A1376"/>
      <c r="C1376" s="164"/>
      <c r="D1376" s="155"/>
      <c r="E1376" s="155"/>
      <c r="I1376" s="31"/>
    </row>
    <row r="1377" spans="1:2018" s="153" customFormat="1" ht="12.75" customHeight="1">
      <c r="A1377"/>
      <c r="C1377" s="164"/>
      <c r="D1377" s="155"/>
      <c r="E1377" s="155"/>
      <c r="I1377" s="134"/>
    </row>
    <row r="1378" spans="1:2018" s="153" customFormat="1" ht="12.75" customHeight="1">
      <c r="C1378" s="164" t="s">
        <v>6</v>
      </c>
      <c r="D1378" s="155"/>
      <c r="E1378" s="155" t="s">
        <v>185</v>
      </c>
      <c r="I1378" s="31"/>
      <c r="J1378" s="267">
        <f>INDEX(Inputs!L$94:L$121,MATCH($B1361,Inputs!$C$94:$C$121,0))*(1+J$7)^0.5</f>
        <v>12.099898381725062</v>
      </c>
      <c r="K1378" s="267">
        <f>INDEX(Inputs!M$94:M$121,MATCH($B1361,Inputs!$C$94:$C$121,0))*(1+K$7)^0.5</f>
        <v>7.2244234696518363</v>
      </c>
      <c r="L1378" s="267">
        <f>INDEX(Inputs!N$94:N$121,MATCH($B1361,Inputs!$C$94:$C$121,0))*(1+L$7)^0.5</f>
        <v>5.0146370285647572</v>
      </c>
      <c r="M1378" s="267">
        <f>INDEX(Inputs!O$94:O$121,MATCH($B1361,Inputs!$C$94:$C$121,0))*(1+M$7)^0.5</f>
        <v>6.0993072030863713</v>
      </c>
      <c r="N1378" s="267">
        <f>INDEX(Inputs!P$94:P$121,MATCH($B1361,Inputs!$C$94:$C$121,0))*(1+N$7)^0.5</f>
        <v>0</v>
      </c>
      <c r="O1378" s="267">
        <f>INDEX(Inputs!Q$94:Q$121,MATCH($B1361,Inputs!$C$94:$C$121,0))*(1+O$7)^0.5</f>
        <v>0</v>
      </c>
      <c r="P1378" s="267">
        <f>INDEX(Inputs!R$94:R$121,MATCH($B1361,Inputs!$C$94:$C$121,0))*(1+P$7)^0.5</f>
        <v>0</v>
      </c>
      <c r="Q1378" s="267">
        <f>INDEX(Inputs!S$94:S$121,MATCH($B1361,Inputs!$C$94:$C$121,0))*(1+Q$7)^0.5</f>
        <v>0</v>
      </c>
      <c r="R1378" s="267">
        <f>INDEX(Inputs!T$94:T$121,MATCH($B1361,Inputs!$C$94:$C$121,0))*(1+R$7)^0.5</f>
        <v>0</v>
      </c>
      <c r="S1378" s="267">
        <f>INDEX(Inputs!U$94:U$121,MATCH($B1361,Inputs!$C$94:$C$121,0))*(1+S$7)^0.5</f>
        <v>0</v>
      </c>
      <c r="T1378" s="267">
        <f>INDEX(Inputs!V$94:V$121,MATCH($B1361,Inputs!$C$94:$C$121,0))*(1+T$7)^0.5</f>
        <v>0</v>
      </c>
      <c r="U1378" s="267">
        <f>INDEX(Inputs!W$94:W$121,MATCH($B1361,Inputs!$C$94:$C$121,0))*(1+U$7)^0.5</f>
        <v>0</v>
      </c>
      <c r="V1378" s="267">
        <f>INDEX(Inputs!X$94:X$121,MATCH($B1361,Inputs!$C$94:$C$121,0))*(1+V$7)^0.5</f>
        <v>0</v>
      </c>
      <c r="W1378" s="267">
        <f>INDEX(Inputs!Y$94:Y$121,MATCH($B1361,Inputs!$C$94:$C$121,0))*(1+W$7)^0.5</f>
        <v>0</v>
      </c>
      <c r="X1378" s="267">
        <f>INDEX(Inputs!Z$94:Z$121,MATCH($B1361,Inputs!$C$94:$C$121,0))*(1+X$7)^0.5</f>
        <v>0</v>
      </c>
      <c r="Y1378" s="267">
        <f>INDEX(Inputs!AA$94:AA$121,MATCH($B1361,Inputs!$C$94:$C$121,0))*(1+Y$7)^0.5</f>
        <v>0</v>
      </c>
      <c r="Z1378" s="267">
        <f>INDEX(Inputs!AB$94:AB$121,MATCH($B1361,Inputs!$C$94:$C$121,0))*(1+Z$7)^0.5</f>
        <v>0</v>
      </c>
      <c r="AA1378" s="267">
        <f>INDEX(Inputs!AC$94:AC$121,MATCH($B1361,Inputs!$C$94:$C$121,0))*(1+AA$7)^0.5</f>
        <v>0</v>
      </c>
      <c r="AB1378" s="267">
        <f>INDEX(Inputs!AD$94:AD$121,MATCH($B1361,Inputs!$C$94:$C$121,0))*(1+AB$7)^0.5</f>
        <v>0</v>
      </c>
      <c r="AC1378" s="267">
        <f>INDEX(Inputs!AE$94:AE$121,MATCH($B1361,Inputs!$C$94:$C$121,0))*(1+AC$7)^0.5</f>
        <v>0</v>
      </c>
      <c r="AD1378" s="267">
        <f>INDEX(Inputs!AF$94:AF$121,MATCH($B1361,Inputs!$C$94:$C$121,0))*(1+AD$7)^0.5</f>
        <v>0</v>
      </c>
      <c r="AE1378" s="267">
        <f>INDEX(Inputs!AG$94:AG$121,MATCH($B1361,Inputs!$C$94:$C$121,0))*(1+AE$7)^0.5</f>
        <v>0</v>
      </c>
      <c r="AF1378" s="267">
        <f>INDEX(Inputs!AH$94:AH$121,MATCH($B1361,Inputs!$C$94:$C$121,0))*(1+AF$7)^0.5</f>
        <v>0</v>
      </c>
      <c r="AG1378" s="267">
        <f>INDEX(Inputs!AI$94:AI$121,MATCH($B1361,Inputs!$C$94:$C$121,0))*(1+AG$7)^0.5</f>
        <v>0</v>
      </c>
      <c r="AH1378" s="267">
        <f>INDEX(Inputs!AJ$94:AJ$121,MATCH($B1361,Inputs!$C$94:$C$121,0))*(1+AH$7)^0.5</f>
        <v>0</v>
      </c>
      <c r="AI1378" s="267">
        <f>INDEX(Inputs!AK$94:AK$121,MATCH($B1361,Inputs!$C$94:$C$121,0))*(1+AI$7)^0.5</f>
        <v>0</v>
      </c>
      <c r="AJ1378" s="267">
        <f>INDEX(Inputs!AL$94:AL$121,MATCH($B1361,Inputs!$C$94:$C$121,0))*(1+AJ$7)^0.5</f>
        <v>0</v>
      </c>
      <c r="AK1378" s="267">
        <f>INDEX(Inputs!AM$94:AM$121,MATCH($B1361,Inputs!$C$94:$C$121,0))*(1+AK$7)^0.5</f>
        <v>0</v>
      </c>
      <c r="AL1378" s="267">
        <f>INDEX(Inputs!AN$94:AN$121,MATCH($B1361,Inputs!$C$94:$C$121,0))*(1+AL$7)^0.5</f>
        <v>0</v>
      </c>
      <c r="AM1378" s="267">
        <f>INDEX(Inputs!AO$94:AO$121,MATCH($B1361,Inputs!$C$94:$C$121,0))*(1+AM$7)^0.5</f>
        <v>0</v>
      </c>
      <c r="AN1378" s="267">
        <f>INDEX(Inputs!AP$94:AP$121,MATCH($B1361,Inputs!$C$94:$C$121,0))*(1+AN$7)^0.5</f>
        <v>0</v>
      </c>
      <c r="AO1378" s="267">
        <f>INDEX(Inputs!AQ$94:AQ$121,MATCH($B1361,Inputs!$C$94:$C$121,0))*(1+AO$7)^0.5</f>
        <v>0</v>
      </c>
      <c r="AP1378" s="267">
        <f>INDEX(Inputs!AR$94:AR$121,MATCH($B1361,Inputs!$C$94:$C$121,0))*(1+AP$7)^0.5</f>
        <v>0</v>
      </c>
      <c r="AQ1378" s="267">
        <f>INDEX(Inputs!AS$94:AS$121,MATCH($B1361,Inputs!$C$94:$C$121,0))*(1+AQ$7)^0.5</f>
        <v>0</v>
      </c>
      <c r="AR1378" s="267">
        <f>INDEX(Inputs!AT$94:AT$121,MATCH($B1361,Inputs!$C$94:$C$121,0))*(1+AR$7)^0.5</f>
        <v>0</v>
      </c>
      <c r="AS1378" s="267">
        <f>INDEX(Inputs!AU$94:AU$121,MATCH($B1361,Inputs!$C$94:$C$121,0))*(1+AS$7)^0.5</f>
        <v>0</v>
      </c>
      <c r="AT1378" s="267">
        <f>INDEX(Inputs!AV$94:AV$121,MATCH($B1361,Inputs!$C$94:$C$121,0))*(1+AT$7)^0.5</f>
        <v>0</v>
      </c>
      <c r="AU1378" s="267">
        <f>INDEX(Inputs!AW$94:AW$121,MATCH($B1361,Inputs!$C$94:$C$121,0))*(1+AU$7)^0.5</f>
        <v>0</v>
      </c>
      <c r="AV1378" s="267">
        <f>INDEX(Inputs!AX$94:AX$121,MATCH($B1361,Inputs!$C$94:$C$121,0))*(1+AV$7)^0.5</f>
        <v>0</v>
      </c>
      <c r="AW1378" s="267">
        <f>INDEX(Inputs!AY$94:AY$121,MATCH($B1361,Inputs!$C$94:$C$121,0))*(1+AW$7)^0.5</f>
        <v>0</v>
      </c>
      <c r="AX1378" s="267">
        <f>INDEX(Inputs!AZ$94:AZ$121,MATCH($B1361,Inputs!$C$94:$C$121,0))*(1+AX$7)^0.5</f>
        <v>0</v>
      </c>
      <c r="AY1378" s="267">
        <f>INDEX(Inputs!BA$94:BA$121,MATCH($B1361,Inputs!$C$94:$C$121,0))*(1+AY$7)^0.5</f>
        <v>0</v>
      </c>
      <c r="AZ1378" s="267">
        <f>INDEX(Inputs!BB$94:BB$121,MATCH($B1361,Inputs!$C$94:$C$121,0))*(1+AZ$7)^0.5</f>
        <v>0</v>
      </c>
      <c r="BA1378" s="267">
        <f>INDEX(Inputs!BC$94:BC$121,MATCH($B1361,Inputs!$C$94:$C$121,0))*(1+BA$7)^0.5</f>
        <v>0</v>
      </c>
      <c r="BB1378" s="267">
        <f>INDEX(Inputs!BD$94:BD$121,MATCH($B1361,Inputs!$C$94:$C$121,0))*(1+BB$7)^0.5</f>
        <v>0</v>
      </c>
      <c r="BC1378" s="267">
        <f>INDEX(Inputs!BE$94:BE$121,MATCH($B1361,Inputs!$C$94:$C$121,0))*(1+BC$7)^0.5</f>
        <v>0</v>
      </c>
      <c r="BD1378" s="267">
        <f>INDEX(Inputs!BF$94:BF$121,MATCH($B1361,Inputs!$C$94:$C$121,0))*(1+BD$7)^0.5</f>
        <v>0</v>
      </c>
      <c r="BE1378" s="267">
        <f>INDEX(Inputs!BG$94:BG$121,MATCH($B1361,Inputs!$C$94:$C$121,0))*(1+BE$7)^0.5</f>
        <v>0</v>
      </c>
      <c r="BF1378" s="267">
        <f>INDEX(Inputs!BH$94:BH$121,MATCH($B1361,Inputs!$C$94:$C$121,0))*(1+BF$7)^0.5</f>
        <v>0</v>
      </c>
      <c r="BG1378" s="267">
        <f>INDEX(Inputs!BI$94:BI$121,MATCH($B1361,Inputs!$C$94:$C$121,0))*(1+BG$7)^0.5</f>
        <v>0</v>
      </c>
      <c r="BH1378" s="267">
        <f>INDEX(Inputs!BJ$94:BJ$121,MATCH($B1361,Inputs!$C$94:$C$121,0))*(1+BH$7)^0.5</f>
        <v>0</v>
      </c>
      <c r="BI1378" s="267">
        <f>INDEX(Inputs!BK$94:BK$121,MATCH($B1361,Inputs!$C$94:$C$121,0))*(1+BI$7)^0.5</f>
        <v>0</v>
      </c>
      <c r="BJ1378" s="267">
        <f>INDEX(Inputs!BL$94:BL$121,MATCH($B1361,Inputs!$C$94:$C$121,0))*(1+BJ$7)^0.5</f>
        <v>0</v>
      </c>
      <c r="BK1378" s="267">
        <f>INDEX(Inputs!BM$94:BM$121,MATCH($B1361,Inputs!$C$94:$C$121,0))*(1+BK$7)^0.5</f>
        <v>0</v>
      </c>
      <c r="BL1378" s="267">
        <f>INDEX(Inputs!BN$94:BN$121,MATCH($B1361,Inputs!$C$94:$C$121,0))*(1+BL$7)^0.5</f>
        <v>0</v>
      </c>
      <c r="BM1378" s="267">
        <f>INDEX(Inputs!BO$94:BO$121,MATCH($B1361,Inputs!$C$94:$C$121,0))*(1+BM$7)^0.5</f>
        <v>0</v>
      </c>
      <c r="BN1378" s="267">
        <f>INDEX(Inputs!BP$94:BP$121,MATCH($B1361,Inputs!$C$94:$C$121,0))*(1+BN$7)^0.5</f>
        <v>0</v>
      </c>
      <c r="BO1378" s="267">
        <f>INDEX(Inputs!BQ$94:BQ$121,MATCH($B1361,Inputs!$C$94:$C$121,0))*(1+BO$7)^0.5</f>
        <v>0</v>
      </c>
      <c r="BP1378" s="267">
        <f>INDEX(Inputs!BR$94:BR$121,MATCH($B1361,Inputs!$C$94:$C$121,0))*(1+BP$7)^0.5</f>
        <v>0</v>
      </c>
      <c r="BQ1378" s="267">
        <f>INDEX(Inputs!BS$94:BS$121,MATCH($B1361,Inputs!$C$94:$C$121,0))*(1+BQ$7)^0.5</f>
        <v>0</v>
      </c>
      <c r="BR1378" s="267">
        <f>INDEX(Inputs!BT$94:BT$121,MATCH($B1361,Inputs!$C$94:$C$121,0))*(1+BR$7)^0.5</f>
        <v>0</v>
      </c>
      <c r="BS1378" s="267">
        <f>INDEX(Inputs!BU$94:BU$121,MATCH($B1361,Inputs!$C$94:$C$121,0))*(1+BS$7)^0.5</f>
        <v>0</v>
      </c>
      <c r="BT1378" s="267">
        <f>INDEX(Inputs!BV$94:BV$121,MATCH($B1361,Inputs!$C$94:$C$121,0))*(1+BT$7)^0.5</f>
        <v>0</v>
      </c>
      <c r="BU1378" s="267">
        <f>INDEX(Inputs!BW$94:BW$121,MATCH($B1361,Inputs!$C$94:$C$121,0))*(1+BU$7)^0.5</f>
        <v>0</v>
      </c>
      <c r="BV1378" s="267">
        <f>INDEX(Inputs!BX$94:BX$121,MATCH($B1361,Inputs!$C$94:$C$121,0))*(1+BV$7)^0.5</f>
        <v>0</v>
      </c>
      <c r="BW1378" s="267">
        <f>INDEX(Inputs!BY$94:BY$121,MATCH($B1361,Inputs!$C$94:$C$121,0))*(1+BW$7)^0.5</f>
        <v>0</v>
      </c>
      <c r="BX1378" s="267">
        <f>INDEX(Inputs!BZ$94:BZ$121,MATCH($B1361,Inputs!$C$94:$C$121,0))*(1+BX$7)^0.5</f>
        <v>0</v>
      </c>
      <c r="BY1378" s="267">
        <f>INDEX(Inputs!CA$94:CA$121,MATCH($B1361,Inputs!$C$94:$C$121,0))*(1+BY$7)^0.5</f>
        <v>0</v>
      </c>
      <c r="BZ1378" s="267">
        <f>INDEX(Inputs!CB$94:CB$121,MATCH($B1361,Inputs!$C$94:$C$121,0))*(1+BZ$7)^0.5</f>
        <v>0</v>
      </c>
      <c r="CA1378" s="267">
        <f>INDEX(Inputs!CC$94:CC$121,MATCH($B1361,Inputs!$C$94:$C$121,0))*(1+CA$7)^0.5</f>
        <v>0</v>
      </c>
      <c r="CB1378" s="267">
        <f>INDEX(Inputs!CD$94:CD$121,MATCH($B1361,Inputs!$C$94:$C$121,0))*(1+CB$7)^0.5</f>
        <v>0</v>
      </c>
      <c r="CC1378" s="267">
        <f>INDEX(Inputs!CE$94:CE$121,MATCH($B1361,Inputs!$C$94:$C$121,0))*(1+CC$7)^0.5</f>
        <v>0</v>
      </c>
      <c r="CD1378" s="267">
        <f>INDEX(Inputs!CF$94:CF$121,MATCH($B1361,Inputs!$C$94:$C$121,0))*(1+CD$7)^0.5</f>
        <v>0</v>
      </c>
      <c r="CE1378" s="267">
        <f>INDEX(Inputs!CG$94:CG$121,MATCH($B1361,Inputs!$C$94:$C$121,0))*(1+CE$7)^0.5</f>
        <v>0</v>
      </c>
      <c r="CF1378" s="267">
        <f>INDEX(Inputs!CH$94:CH$121,MATCH($B1361,Inputs!$C$94:$C$121,0))*(1+CF$7)^0.5</f>
        <v>0</v>
      </c>
    </row>
    <row r="1379" spans="1:2018" s="153" customFormat="1" ht="12.75" customHeight="1">
      <c r="A1379"/>
      <c r="C1379" s="164"/>
      <c r="D1379" s="155" t="s">
        <v>10</v>
      </c>
      <c r="E1379" s="155"/>
      <c r="I1379" s="31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</row>
    <row r="1380" spans="1:2018" s="97" customFormat="1" ht="12.75" customHeight="1">
      <c r="C1380" s="237">
        <v>2015</v>
      </c>
      <c r="D1380" s="101" t="s">
        <v>139</v>
      </c>
      <c r="E1380" s="101" t="s">
        <v>185</v>
      </c>
      <c r="H1380" s="182">
        <f>INDEX(Inputs!$P$260:$P$287,MATCH($B1361,Inputs!$C$260:$C$287,0))/conv_2020_2015</f>
        <v>41.808496018040522</v>
      </c>
      <c r="I1380" s="171"/>
      <c r="J1380" s="171">
        <f t="shared" ref="J1380" si="7074">IF($I1364="n/a",0,IF(J$4&gt;second_reg_period,IF(J$4&lt;=$I1364+$C1380,$H1380/($I1364-5),IF(AND($H1380&lt;&gt;0,I1380=0,J$4=$C1380+$I1364+1),$H1380,0)),0))</f>
        <v>0</v>
      </c>
      <c r="K1380" s="171">
        <f t="shared" ref="K1380" si="7075">IF($I1364="n/a",0,IF(K$4&gt;second_reg_period,IF(K$4&lt;=$I1364+$C1380,$H1380/($I1364-5),IF(AND($H1380&lt;&gt;0,J1380=0,K$4=$C1380+$I1364+1),$H1380,0)),0))</f>
        <v>0</v>
      </c>
      <c r="L1380" s="171">
        <f t="shared" ref="L1380" si="7076">IF($I1364="n/a",0,IF(L$4&gt;second_reg_period,IF(L$4&lt;=$I1364+$C1380,$H1380/($I1364-5),IF(AND($H1380&lt;&gt;0,K1380=0,L$4=$C1380+$I1364+1),$H1380,0)),0))</f>
        <v>0</v>
      </c>
      <c r="M1380" s="171">
        <f t="shared" ref="M1380" si="7077">IF($I1364="n/a",0,IF(M$4&gt;second_reg_period,IF(M$4&lt;=$I1364+$C1380,$H1380/($I1364-5),IF(AND($H1380&lt;&gt;0,L1380=0,M$4=$C1380+$I1364+1),$H1380,0)),0))</f>
        <v>0</v>
      </c>
      <c r="N1380" s="171">
        <f t="shared" ref="N1380" si="7078">IF($I1364="n/a",0,IF(N$4&gt;second_reg_period,IF(N$4&lt;=$I1364+$C1380,$H1380/($I1364-5),IF(AND($H1380&lt;&gt;0,M1380=0,N$4=$C1380+$I1364+1),$H1380,0)),0))</f>
        <v>0</v>
      </c>
      <c r="O1380" s="171">
        <f t="shared" ref="O1380" si="7079">IF($I1364="n/a",0,IF(O$4&gt;second_reg_period,IF(O$4&lt;=$I1364+$C1380,$H1380/($I1364-5),IF(AND($H1380&lt;&gt;0,N1380=0,O$4=$C1380+$I1364+1),$H1380,0)),0))</f>
        <v>1.1945284576583006</v>
      </c>
      <c r="P1380" s="171">
        <f t="shared" ref="P1380" si="7080">IF($I1364="n/a",0,IF(P$4&gt;second_reg_period,IF(P$4&lt;=$I1364+$C1380,$H1380/($I1364-5),IF(AND($H1380&lt;&gt;0,O1380=0,P$4=$C1380+$I1364+1),$H1380,0)),0))</f>
        <v>1.1945284576583006</v>
      </c>
      <c r="Q1380" s="171">
        <f t="shared" ref="Q1380" si="7081">IF($I1364="n/a",0,IF(Q$4&gt;second_reg_period,IF(Q$4&lt;=$I1364+$C1380,$H1380/($I1364-5),IF(AND($H1380&lt;&gt;0,P1380=0,Q$4=$C1380+$I1364+1),$H1380,0)),0))</f>
        <v>1.1945284576583006</v>
      </c>
      <c r="R1380" s="171">
        <f t="shared" ref="R1380" si="7082">IF($I1364="n/a",0,IF(R$4&gt;second_reg_period,IF(R$4&lt;=$I1364+$C1380,$H1380/($I1364-5),IF(AND($H1380&lt;&gt;0,Q1380=0,R$4=$C1380+$I1364+1),$H1380,0)),0))</f>
        <v>1.1945284576583006</v>
      </c>
      <c r="S1380" s="171">
        <f t="shared" ref="S1380" si="7083">IF($I1364="n/a",0,IF(S$4&gt;second_reg_period,IF(S$4&lt;=$I1364+$C1380,$H1380/($I1364-5),IF(AND($H1380&lt;&gt;0,R1380=0,S$4=$C1380+$I1364+1),$H1380,0)),0))</f>
        <v>1.1945284576583006</v>
      </c>
      <c r="T1380" s="171">
        <f t="shared" ref="T1380" si="7084">IF($I1364="n/a",0,IF(T$4&gt;second_reg_period,IF(T$4&lt;=$I1364+$C1380,$H1380/($I1364-5),IF(AND($H1380&lt;&gt;0,S1380=0,T$4=$C1380+$I1364+1),$H1380,0)),0))</f>
        <v>1.1945284576583006</v>
      </c>
      <c r="U1380" s="171">
        <f t="shared" ref="U1380" si="7085">IF($I1364="n/a",0,IF(U$4&gt;second_reg_period,IF(U$4&lt;=$I1364+$C1380,$H1380/($I1364-5),IF(AND($H1380&lt;&gt;0,T1380=0,U$4=$C1380+$I1364+1),$H1380,0)),0))</f>
        <v>1.1945284576583006</v>
      </c>
      <c r="V1380" s="171">
        <f t="shared" ref="V1380" si="7086">IF($I1364="n/a",0,IF(V$4&gt;second_reg_period,IF(V$4&lt;=$I1364+$C1380,$H1380/($I1364-5),IF(AND($H1380&lt;&gt;0,U1380=0,V$4=$C1380+$I1364+1),$H1380,0)),0))</f>
        <v>1.1945284576583006</v>
      </c>
      <c r="W1380" s="171">
        <f t="shared" ref="W1380" si="7087">IF($I1364="n/a",0,IF(W$4&gt;second_reg_period,IF(W$4&lt;=$I1364+$C1380,$H1380/($I1364-5),IF(AND($H1380&lt;&gt;0,V1380=0,W$4=$C1380+$I1364+1),$H1380,0)),0))</f>
        <v>1.1945284576583006</v>
      </c>
      <c r="X1380" s="171">
        <f t="shared" ref="X1380" si="7088">IF($I1364="n/a",0,IF(X$4&gt;second_reg_period,IF(X$4&lt;=$I1364+$C1380,$H1380/($I1364-5),IF(AND($H1380&lt;&gt;0,W1380=0,X$4=$C1380+$I1364+1),$H1380,0)),0))</f>
        <v>1.1945284576583006</v>
      </c>
      <c r="Y1380" s="171">
        <f t="shared" ref="Y1380" si="7089">IF($I1364="n/a",0,IF(Y$4&gt;second_reg_period,IF(Y$4&lt;=$I1364+$C1380,$H1380/($I1364-5),IF(AND($H1380&lt;&gt;0,X1380=0,Y$4=$C1380+$I1364+1),$H1380,0)),0))</f>
        <v>1.1945284576583006</v>
      </c>
      <c r="Z1380" s="171">
        <f t="shared" ref="Z1380" si="7090">IF($I1364="n/a",0,IF(Z$4&gt;second_reg_period,IF(Z$4&lt;=$I1364+$C1380,$H1380/($I1364-5),IF(AND($H1380&lt;&gt;0,Y1380=0,Z$4=$C1380+$I1364+1),$H1380,0)),0))</f>
        <v>1.1945284576583006</v>
      </c>
      <c r="AA1380" s="171">
        <f t="shared" ref="AA1380" si="7091">IF($I1364="n/a",0,IF(AA$4&gt;second_reg_period,IF(AA$4&lt;=$I1364+$C1380,$H1380/($I1364-5),IF(AND($H1380&lt;&gt;0,Z1380=0,AA$4=$C1380+$I1364+1),$H1380,0)),0))</f>
        <v>1.1945284576583006</v>
      </c>
      <c r="AB1380" s="171">
        <f t="shared" ref="AB1380" si="7092">IF($I1364="n/a",0,IF(AB$4&gt;second_reg_period,IF(AB$4&lt;=$I1364+$C1380,$H1380/($I1364-5),IF(AND($H1380&lt;&gt;0,AA1380=0,AB$4=$C1380+$I1364+1),$H1380,0)),0))</f>
        <v>1.1945284576583006</v>
      </c>
      <c r="AC1380" s="171">
        <f t="shared" ref="AC1380" si="7093">IF($I1364="n/a",0,IF(AC$4&gt;second_reg_period,IF(AC$4&lt;=$I1364+$C1380,$H1380/($I1364-5),IF(AND($H1380&lt;&gt;0,AB1380=0,AC$4=$C1380+$I1364+1),$H1380,0)),0))</f>
        <v>1.1945284576583006</v>
      </c>
      <c r="AD1380" s="171">
        <f t="shared" ref="AD1380" si="7094">IF($I1364="n/a",0,IF(AD$4&gt;second_reg_period,IF(AD$4&lt;=$I1364+$C1380,$H1380/($I1364-5),IF(AND($H1380&lt;&gt;0,AC1380=0,AD$4=$C1380+$I1364+1),$H1380,0)),0))</f>
        <v>1.1945284576583006</v>
      </c>
      <c r="AE1380" s="171">
        <f t="shared" ref="AE1380" si="7095">IF($I1364="n/a",0,IF(AE$4&gt;second_reg_period,IF(AE$4&lt;=$I1364+$C1380,$H1380/($I1364-5),IF(AND($H1380&lt;&gt;0,AD1380=0,AE$4=$C1380+$I1364+1),$H1380,0)),0))</f>
        <v>1.1945284576583006</v>
      </c>
      <c r="AF1380" s="171">
        <f t="shared" ref="AF1380" si="7096">IF($I1364="n/a",0,IF(AF$4&gt;second_reg_period,IF(AF$4&lt;=$I1364+$C1380,$H1380/($I1364-5),IF(AND($H1380&lt;&gt;0,AE1380=0,AF$4=$C1380+$I1364+1),$H1380,0)),0))</f>
        <v>1.1945284576583006</v>
      </c>
      <c r="AG1380" s="171">
        <f t="shared" ref="AG1380" si="7097">IF($I1364="n/a",0,IF(AG$4&gt;second_reg_period,IF(AG$4&lt;=$I1364+$C1380,$H1380/($I1364-5),IF(AND($H1380&lt;&gt;0,AF1380=0,AG$4=$C1380+$I1364+1),$H1380,0)),0))</f>
        <v>1.1945284576583006</v>
      </c>
      <c r="AH1380" s="171">
        <f t="shared" ref="AH1380" si="7098">IF($I1364="n/a",0,IF(AH$4&gt;second_reg_period,IF(AH$4&lt;=$I1364+$C1380,$H1380/($I1364-5),IF(AND($H1380&lt;&gt;0,AG1380=0,AH$4=$C1380+$I1364+1),$H1380,0)),0))</f>
        <v>1.1945284576583006</v>
      </c>
      <c r="AI1380" s="171">
        <f t="shared" ref="AI1380" si="7099">IF($I1364="n/a",0,IF(AI$4&gt;second_reg_period,IF(AI$4&lt;=$I1364+$C1380,$H1380/($I1364-5),IF(AND($H1380&lt;&gt;0,AH1380=0,AI$4=$C1380+$I1364+1),$H1380,0)),0))</f>
        <v>1.1945284576583006</v>
      </c>
      <c r="AJ1380" s="171">
        <f t="shared" ref="AJ1380" si="7100">IF($I1364="n/a",0,IF(AJ$4&gt;second_reg_period,IF(AJ$4&lt;=$I1364+$C1380,$H1380/($I1364-5),IF(AND($H1380&lt;&gt;0,AI1380=0,AJ$4=$C1380+$I1364+1),$H1380,0)),0))</f>
        <v>1.1945284576583006</v>
      </c>
      <c r="AK1380" s="171">
        <f t="shared" ref="AK1380" si="7101">IF($I1364="n/a",0,IF(AK$4&gt;second_reg_period,IF(AK$4&lt;=$I1364+$C1380,$H1380/($I1364-5),IF(AND($H1380&lt;&gt;0,AJ1380=0,AK$4=$C1380+$I1364+1),$H1380,0)),0))</f>
        <v>1.1945284576583006</v>
      </c>
      <c r="AL1380" s="171">
        <f t="shared" ref="AL1380" si="7102">IF($I1364="n/a",0,IF(AL$4&gt;second_reg_period,IF(AL$4&lt;=$I1364+$C1380,$H1380/($I1364-5),IF(AND($H1380&lt;&gt;0,AK1380=0,AL$4=$C1380+$I1364+1),$H1380,0)),0))</f>
        <v>1.1945284576583006</v>
      </c>
      <c r="AM1380" s="171">
        <f t="shared" ref="AM1380" si="7103">IF($I1364="n/a",0,IF(AM$4&gt;second_reg_period,IF(AM$4&lt;=$I1364+$C1380,$H1380/($I1364-5),IF(AND($H1380&lt;&gt;0,AL1380=0,AM$4=$C1380+$I1364+1),$H1380,0)),0))</f>
        <v>1.1945284576583006</v>
      </c>
      <c r="AN1380" s="171">
        <f t="shared" ref="AN1380" si="7104">IF($I1364="n/a",0,IF(AN$4&gt;second_reg_period,IF(AN$4&lt;=$I1364+$C1380,$H1380/($I1364-5),IF(AND($H1380&lt;&gt;0,AM1380=0,AN$4=$C1380+$I1364+1),$H1380,0)),0))</f>
        <v>1.1945284576583006</v>
      </c>
      <c r="AO1380" s="171">
        <f t="shared" ref="AO1380" si="7105">IF($I1364="n/a",0,IF(AO$4&gt;second_reg_period,IF(AO$4&lt;=$I1364+$C1380,$H1380/($I1364-5),IF(AND($H1380&lt;&gt;0,AN1380=0,AO$4=$C1380+$I1364+1),$H1380,0)),0))</f>
        <v>1.1945284576583006</v>
      </c>
      <c r="AP1380" s="171">
        <f t="shared" ref="AP1380" si="7106">IF($I1364="n/a",0,IF(AP$4&gt;second_reg_period,IF(AP$4&lt;=$I1364+$C1380,$H1380/($I1364-5),IF(AND($H1380&lt;&gt;0,AO1380=0,AP$4=$C1380+$I1364+1),$H1380,0)),0))</f>
        <v>1.1945284576583006</v>
      </c>
      <c r="AQ1380" s="171">
        <f t="shared" ref="AQ1380" si="7107">IF($I1364="n/a",0,IF(AQ$4&gt;second_reg_period,IF(AQ$4&lt;=$I1364+$C1380,$H1380/($I1364-5),IF(AND($H1380&lt;&gt;0,AP1380=0,AQ$4=$C1380+$I1364+1),$H1380,0)),0))</f>
        <v>1.1945284576583006</v>
      </c>
      <c r="AR1380" s="171">
        <f t="shared" ref="AR1380" si="7108">IF($I1364="n/a",0,IF(AR$4&gt;second_reg_period,IF(AR$4&lt;=$I1364+$C1380,$H1380/($I1364-5),IF(AND($H1380&lt;&gt;0,AQ1380=0,AR$4=$C1380+$I1364+1),$H1380,0)),0))</f>
        <v>1.1945284576583006</v>
      </c>
      <c r="AS1380" s="171">
        <f t="shared" ref="AS1380" si="7109">IF($I1364="n/a",0,IF(AS$4&gt;second_reg_period,IF(AS$4&lt;=$I1364+$C1380,$H1380/($I1364-5),IF(AND($H1380&lt;&gt;0,AR1380=0,AS$4=$C1380+$I1364+1),$H1380,0)),0))</f>
        <v>1.1945284576583006</v>
      </c>
      <c r="AT1380" s="171">
        <f t="shared" ref="AT1380" si="7110">IF($I1364="n/a",0,IF(AT$4&gt;second_reg_period,IF(AT$4&lt;=$I1364+$C1380,$H1380/($I1364-5),IF(AND($H1380&lt;&gt;0,AS1380=0,AT$4=$C1380+$I1364+1),$H1380,0)),0))</f>
        <v>1.1945284576583006</v>
      </c>
      <c r="AU1380" s="171">
        <f t="shared" ref="AU1380" si="7111">IF($I1364="n/a",0,IF(AU$4&gt;second_reg_period,IF(AU$4&lt;=$I1364+$C1380,$H1380/($I1364-5),IF(AND($H1380&lt;&gt;0,AT1380=0,AU$4=$C1380+$I1364+1),$H1380,0)),0))</f>
        <v>1.1945284576583006</v>
      </c>
      <c r="AV1380" s="171">
        <f t="shared" ref="AV1380" si="7112">IF($I1364="n/a",0,IF(AV$4&gt;second_reg_period,IF(AV$4&lt;=$I1364+$C1380,$H1380/($I1364-5),IF(AND($H1380&lt;&gt;0,AU1380=0,AV$4=$C1380+$I1364+1),$H1380,0)),0))</f>
        <v>1.1945284576583006</v>
      </c>
      <c r="AW1380" s="171">
        <f t="shared" ref="AW1380" si="7113">IF($I1364="n/a",0,IF(AW$4&gt;second_reg_period,IF(AW$4&lt;=$I1364+$C1380,$H1380/($I1364-5),IF(AND($H1380&lt;&gt;0,AV1380=0,AW$4=$C1380+$I1364+1),$H1380,0)),0))</f>
        <v>1.1945284576583006</v>
      </c>
      <c r="AX1380" s="171">
        <f t="shared" ref="AX1380" si="7114">IF($I1364="n/a",0,IF(AX$4&gt;second_reg_period,IF(AX$4&lt;=$I1364+$C1380,$H1380/($I1364-5),IF(AND($H1380&lt;&gt;0,AW1380=0,AX$4=$C1380+$I1364+1),$H1380,0)),0))</f>
        <v>0</v>
      </c>
      <c r="AY1380" s="171">
        <f t="shared" ref="AY1380" si="7115">IF($I1364="n/a",0,IF(AY$4&gt;second_reg_period,IF(AY$4&lt;=$I1364+$C1380,$H1380/($I1364-5),IF(AND($H1380&lt;&gt;0,AX1380=0,AY$4=$C1380+$I1364+1),$H1380,0)),0))</f>
        <v>0</v>
      </c>
      <c r="AZ1380" s="171">
        <f t="shared" ref="AZ1380" si="7116">IF($I1364="n/a",0,IF(AZ$4&gt;second_reg_period,IF(AZ$4&lt;=$I1364+$C1380,$H1380/($I1364-5),IF(AND($H1380&lt;&gt;0,AY1380=0,AZ$4=$C1380+$I1364+1),$H1380,0)),0))</f>
        <v>0</v>
      </c>
      <c r="BA1380" s="171">
        <f t="shared" ref="BA1380" si="7117">IF($I1364="n/a",0,IF(BA$4&gt;second_reg_period,IF(BA$4&lt;=$I1364+$C1380,$H1380/($I1364-5),IF(AND($H1380&lt;&gt;0,AZ1380=0,BA$4=$C1380+$I1364+1),$H1380,0)),0))</f>
        <v>0</v>
      </c>
      <c r="BB1380" s="171">
        <f t="shared" ref="BB1380" si="7118">IF($I1364="n/a",0,IF(BB$4&gt;second_reg_period,IF(BB$4&lt;=$I1364+$C1380,$H1380/($I1364-5),IF(AND($H1380&lt;&gt;0,BA1380=0,BB$4=$C1380+$I1364+1),$H1380,0)),0))</f>
        <v>0</v>
      </c>
      <c r="BC1380" s="171">
        <f t="shared" ref="BC1380" si="7119">IF($I1364="n/a",0,IF(BC$4&gt;second_reg_period,IF(BC$4&lt;=$I1364+$C1380,$H1380/($I1364-5),IF(AND($H1380&lt;&gt;0,BB1380=0,BC$4=$C1380+$I1364+1),$H1380,0)),0))</f>
        <v>0</v>
      </c>
      <c r="BD1380" s="171">
        <f t="shared" ref="BD1380" si="7120">IF($I1364="n/a",0,IF(BD$4&gt;second_reg_period,IF(BD$4&lt;=$I1364+$C1380,$H1380/($I1364-5),IF(AND($H1380&lt;&gt;0,BC1380=0,BD$4=$C1380+$I1364+1),$H1380,0)),0))</f>
        <v>0</v>
      </c>
      <c r="BE1380" s="171">
        <f t="shared" ref="BE1380" si="7121">IF($I1364="n/a",0,IF(BE$4&gt;second_reg_period,IF(BE$4&lt;=$I1364+$C1380,$H1380/($I1364-5),IF(AND($H1380&lt;&gt;0,BD1380=0,BE$4=$C1380+$I1364+1),$H1380,0)),0))</f>
        <v>0</v>
      </c>
      <c r="BF1380" s="171">
        <f t="shared" ref="BF1380" si="7122">IF($I1364="n/a",0,IF(BF$4&gt;second_reg_period,IF(BF$4&lt;=$I1364+$C1380,$H1380/($I1364-5),IF(AND($H1380&lt;&gt;0,BE1380=0,BF$4=$C1380+$I1364+1),$H1380,0)),0))</f>
        <v>0</v>
      </c>
      <c r="BG1380" s="171">
        <f t="shared" ref="BG1380" si="7123">IF($I1364="n/a",0,IF(BG$4&gt;second_reg_period,IF(BG$4&lt;=$I1364+$C1380,$H1380/($I1364-5),IF(AND($H1380&lt;&gt;0,BF1380=0,BG$4=$C1380+$I1364+1),$H1380,0)),0))</f>
        <v>0</v>
      </c>
      <c r="BH1380" s="171">
        <f t="shared" ref="BH1380" si="7124">IF($I1364="n/a",0,IF(BH$4&gt;second_reg_period,IF(BH$4&lt;=$I1364+$C1380,$H1380/($I1364-5),IF(AND($H1380&lt;&gt;0,BG1380=0,BH$4=$C1380+$I1364+1),$H1380,0)),0))</f>
        <v>0</v>
      </c>
      <c r="BI1380" s="171">
        <f t="shared" ref="BI1380" si="7125">IF($I1364="n/a",0,IF(BI$4&gt;second_reg_period,IF(BI$4&lt;=$I1364+$C1380,$H1380/($I1364-5),IF(AND($H1380&lt;&gt;0,BH1380=0,BI$4=$C1380+$I1364+1),$H1380,0)),0))</f>
        <v>0</v>
      </c>
      <c r="BJ1380" s="171">
        <f t="shared" ref="BJ1380" si="7126">IF($I1364="n/a",0,IF(BJ$4&gt;second_reg_period,IF(BJ$4&lt;=$I1364+$C1380,$H1380/($I1364-5),IF(AND($H1380&lt;&gt;0,BI1380=0,BJ$4=$C1380+$I1364+1),$H1380,0)),0))</f>
        <v>0</v>
      </c>
      <c r="BK1380" s="171">
        <f t="shared" ref="BK1380" si="7127">IF($I1364="n/a",0,IF(BK$4&gt;second_reg_period,IF(BK$4&lt;=$I1364+$C1380,$H1380/($I1364-5),IF(AND($H1380&lt;&gt;0,BJ1380=0,BK$4=$C1380+$I1364+1),$H1380,0)),0))</f>
        <v>0</v>
      </c>
      <c r="BL1380" s="171">
        <f t="shared" ref="BL1380" si="7128">IF($I1364="n/a",0,IF(BL$4&gt;second_reg_period,IF(BL$4&lt;=$I1364+$C1380,$H1380/($I1364-5),IF(AND($H1380&lt;&gt;0,BK1380=0,BL$4=$C1380+$I1364+1),$H1380,0)),0))</f>
        <v>0</v>
      </c>
      <c r="BM1380" s="171">
        <f t="shared" ref="BM1380" si="7129">IF($I1364="n/a",0,IF(BM$4&gt;second_reg_period,IF(BM$4&lt;=$I1364+$C1380,$H1380/($I1364-5),IF(AND($H1380&lt;&gt;0,BL1380=0,BM$4=$C1380+$I1364+1),$H1380,0)),0))</f>
        <v>0</v>
      </c>
      <c r="BN1380" s="171">
        <f t="shared" ref="BN1380" si="7130">IF($I1364="n/a",0,IF(BN$4&gt;second_reg_period,IF(BN$4&lt;=$I1364+$C1380,$H1380/($I1364-5),IF(AND($H1380&lt;&gt;0,BM1380=0,BN$4=$C1380+$I1364+1),$H1380,0)),0))</f>
        <v>0</v>
      </c>
      <c r="BO1380" s="171">
        <f t="shared" ref="BO1380" si="7131">IF($I1364="n/a",0,IF(BO$4&gt;second_reg_period,IF(BO$4&lt;=$I1364+$C1380,$H1380/($I1364-5),IF(AND($H1380&lt;&gt;0,BN1380=0,BO$4=$C1380+$I1364+1),$H1380,0)),0))</f>
        <v>0</v>
      </c>
      <c r="BP1380" s="171">
        <f t="shared" ref="BP1380" si="7132">IF($I1364="n/a",0,IF(BP$4&gt;second_reg_period,IF(BP$4&lt;=$I1364+$C1380,$H1380/($I1364-5),IF(AND($H1380&lt;&gt;0,BO1380=0,BP$4=$C1380+$I1364+1),$H1380,0)),0))</f>
        <v>0</v>
      </c>
      <c r="BQ1380" s="171">
        <f t="shared" ref="BQ1380" si="7133">IF($I1364="n/a",0,IF(BQ$4&gt;second_reg_period,IF(BQ$4&lt;=$I1364+$C1380,$H1380/($I1364-5),IF(AND($H1380&lt;&gt;0,BP1380=0,BQ$4=$C1380+$I1364+1),$H1380,0)),0))</f>
        <v>0</v>
      </c>
      <c r="BR1380" s="171">
        <f t="shared" ref="BR1380" si="7134">IF($I1364="n/a",0,IF(BR$4&gt;second_reg_period,IF(BR$4&lt;=$I1364+$C1380,$H1380/($I1364-5),IF(AND($H1380&lt;&gt;0,BQ1380=0,BR$4=$C1380+$I1364+1),$H1380,0)),0))</f>
        <v>0</v>
      </c>
      <c r="BS1380" s="171">
        <f t="shared" ref="BS1380" si="7135">IF($I1364="n/a",0,IF(BS$4&gt;second_reg_period,IF(BS$4&lt;=$I1364+$C1380,$H1380/($I1364-5),IF(AND($H1380&lt;&gt;0,BR1380=0,BS$4=$C1380+$I1364+1),$H1380,0)),0))</f>
        <v>0</v>
      </c>
      <c r="BT1380" s="171">
        <f t="shared" ref="BT1380" si="7136">IF($I1364="n/a",0,IF(BT$4&gt;second_reg_period,IF(BT$4&lt;=$I1364+$C1380,$H1380/($I1364-5),IF(AND($H1380&lt;&gt;0,BS1380=0,BT$4=$C1380+$I1364+1),$H1380,0)),0))</f>
        <v>0</v>
      </c>
      <c r="BU1380" s="171">
        <f t="shared" ref="BU1380" si="7137">IF($I1364="n/a",0,IF(BU$4&gt;second_reg_period,IF(BU$4&lt;=$I1364+$C1380,$H1380/($I1364-5),IF(AND($H1380&lt;&gt;0,BT1380=0,BU$4=$C1380+$I1364+1),$H1380,0)),0))</f>
        <v>0</v>
      </c>
      <c r="BV1380" s="171">
        <f t="shared" ref="BV1380" si="7138">IF($I1364="n/a",0,IF(BV$4&gt;second_reg_period,IF(BV$4&lt;=$I1364+$C1380,$H1380/($I1364-5),IF(AND($H1380&lt;&gt;0,BU1380=0,BV$4=$C1380+$I1364+1),$H1380,0)),0))</f>
        <v>0</v>
      </c>
      <c r="BW1380" s="171">
        <f t="shared" ref="BW1380" si="7139">IF($I1364="n/a",0,IF(BW$4&gt;second_reg_period,IF(BW$4&lt;=$I1364+$C1380,$H1380/($I1364-5),IF(AND($H1380&lt;&gt;0,BV1380=0,BW$4=$C1380+$I1364+1),$H1380,0)),0))</f>
        <v>0</v>
      </c>
      <c r="BX1380" s="171">
        <f t="shared" ref="BX1380" si="7140">IF($I1364="n/a",0,IF(BX$4&gt;second_reg_period,IF(BX$4&lt;=$I1364+$C1380,$H1380/($I1364-5),IF(AND($H1380&lt;&gt;0,BW1380=0,BX$4=$C1380+$I1364+1),$H1380,0)),0))</f>
        <v>0</v>
      </c>
      <c r="BY1380" s="171">
        <f t="shared" ref="BY1380" si="7141">IF($I1364="n/a",0,IF(BY$4&gt;second_reg_period,IF(BY$4&lt;=$I1364+$C1380,$H1380/($I1364-5),IF(AND($H1380&lt;&gt;0,BX1380=0,BY$4=$C1380+$I1364+1),$H1380,0)),0))</f>
        <v>0</v>
      </c>
      <c r="BZ1380" s="171">
        <f t="shared" ref="BZ1380" si="7142">IF($I1364="n/a",0,IF(BZ$4&gt;second_reg_period,IF(BZ$4&lt;=$I1364+$C1380,$H1380/($I1364-5),IF(AND($H1380&lt;&gt;0,BY1380=0,BZ$4=$C1380+$I1364+1),$H1380,0)),0))</f>
        <v>0</v>
      </c>
      <c r="CA1380" s="171">
        <f t="shared" ref="CA1380" si="7143">IF($I1364="n/a",0,IF(CA$4&gt;second_reg_period,IF(CA$4&lt;=$I1364+$C1380,$H1380/($I1364-5),IF(AND($H1380&lt;&gt;0,BZ1380=0,CA$4=$C1380+$I1364+1),$H1380,0)),0))</f>
        <v>0</v>
      </c>
      <c r="CB1380" s="171">
        <f t="shared" ref="CB1380" si="7144">IF($I1364="n/a",0,IF(CB$4&gt;second_reg_period,IF(CB$4&lt;=$I1364+$C1380,$H1380/($I1364-5),IF(AND($H1380&lt;&gt;0,CA1380=0,CB$4=$C1380+$I1364+1),$H1380,0)),0))</f>
        <v>0</v>
      </c>
      <c r="CC1380" s="171">
        <f t="shared" ref="CC1380" si="7145">IF($I1364="n/a",0,IF(CC$4&gt;second_reg_period,IF(CC$4&lt;=$I1364+$C1380,$H1380/($I1364-5),IF(AND($H1380&lt;&gt;0,CB1380=0,CC$4=$C1380+$I1364+1),$H1380,0)),0))</f>
        <v>0</v>
      </c>
      <c r="CD1380" s="171">
        <f t="shared" ref="CD1380" si="7146">IF($I1364="n/a",0,IF(CD$4&gt;second_reg_period,IF(CD$4&lt;=$I1364+$C1380,$H1380/($I1364-5),IF(AND($H1380&lt;&gt;0,CC1380=0,CD$4=$C1380+$I1364+1),$H1380,0)),0))</f>
        <v>0</v>
      </c>
      <c r="CE1380" s="171">
        <f t="shared" ref="CE1380" si="7147">IF($I1364="n/a",0,IF(CE$4&gt;second_reg_period,IF(CE$4&lt;=$I1364+$C1380,$H1380/($I1364-5),IF(AND($H1380&lt;&gt;0,CD1380=0,CE$4=$C1380+$I1364+1),$H1380,0)),0))</f>
        <v>0</v>
      </c>
      <c r="CF1380" s="171">
        <f t="shared" ref="CF1380" si="7148">IF($I1364="n/a",0,IF(CF$4&gt;second_reg_period,IF(CF$4&lt;=$I1364+$C1380,$H1380/($I1364-5),IF(AND($H1380&lt;&gt;0,CE1380=0,CF$4=$C1380+$I1364+1),$H1380,0)),0))</f>
        <v>0</v>
      </c>
      <c r="CG1380" s="153"/>
      <c r="CH1380" s="153"/>
      <c r="CI1380" s="153"/>
      <c r="CJ1380" s="153"/>
      <c r="CK1380" s="153"/>
      <c r="CL1380" s="153"/>
      <c r="CM1380" s="153"/>
      <c r="CN1380" s="153"/>
      <c r="CO1380" s="153"/>
      <c r="CP1380" s="153"/>
      <c r="CQ1380" s="153"/>
      <c r="CR1380" s="153"/>
      <c r="CS1380" s="153"/>
      <c r="CT1380" s="153"/>
      <c r="CU1380" s="153"/>
      <c r="CV1380" s="153"/>
      <c r="CW1380" s="153"/>
      <c r="CX1380" s="153"/>
      <c r="CY1380" s="153"/>
      <c r="CZ1380" s="153"/>
      <c r="DA1380" s="153"/>
      <c r="DB1380" s="153"/>
      <c r="DC1380" s="153"/>
      <c r="DD1380" s="153"/>
      <c r="DE1380" s="153"/>
      <c r="DF1380" s="153"/>
      <c r="DG1380" s="153"/>
      <c r="DH1380" s="153"/>
      <c r="DI1380" s="153"/>
      <c r="DJ1380" s="153"/>
      <c r="DK1380" s="153"/>
      <c r="DL1380" s="153"/>
      <c r="DM1380" s="153"/>
      <c r="DN1380" s="153"/>
      <c r="DO1380" s="153"/>
      <c r="DP1380" s="153"/>
      <c r="DQ1380" s="153"/>
      <c r="DR1380" s="153"/>
      <c r="DS1380" s="153"/>
      <c r="DT1380" s="153"/>
      <c r="DU1380" s="153"/>
      <c r="DV1380" s="153"/>
      <c r="DW1380" s="153"/>
      <c r="DX1380" s="153"/>
      <c r="DY1380" s="153"/>
      <c r="DZ1380" s="153"/>
      <c r="EA1380" s="153"/>
      <c r="EB1380" s="153"/>
      <c r="EC1380" s="153"/>
      <c r="ED1380" s="153"/>
      <c r="EE1380" s="153"/>
      <c r="EF1380" s="153"/>
      <c r="EG1380" s="153"/>
      <c r="EH1380" s="153"/>
      <c r="EI1380" s="153"/>
      <c r="EJ1380" s="153"/>
      <c r="EK1380" s="153"/>
      <c r="EL1380" s="153"/>
      <c r="EM1380" s="153"/>
      <c r="EN1380" s="153"/>
      <c r="EO1380" s="153"/>
      <c r="EP1380" s="153"/>
      <c r="EQ1380" s="153"/>
      <c r="ER1380" s="153"/>
      <c r="ES1380" s="153"/>
      <c r="ET1380" s="153"/>
      <c r="EU1380" s="153"/>
      <c r="EV1380" s="153"/>
      <c r="EW1380" s="153"/>
      <c r="EX1380" s="153"/>
      <c r="EY1380" s="153"/>
      <c r="EZ1380" s="153"/>
      <c r="FA1380" s="153"/>
      <c r="FB1380" s="153"/>
      <c r="FC1380" s="153"/>
      <c r="FD1380" s="153"/>
      <c r="FE1380" s="153"/>
      <c r="FF1380" s="153"/>
      <c r="FG1380" s="153"/>
      <c r="FH1380" s="153"/>
      <c r="FI1380" s="153"/>
      <c r="FJ1380" s="153"/>
      <c r="FK1380" s="153"/>
      <c r="FL1380" s="153"/>
      <c r="FM1380" s="153"/>
      <c r="FN1380" s="153"/>
      <c r="FO1380" s="153"/>
      <c r="FP1380" s="153"/>
      <c r="FQ1380" s="153"/>
      <c r="FR1380" s="153"/>
      <c r="FS1380" s="153"/>
      <c r="FT1380" s="153"/>
      <c r="FU1380" s="153"/>
      <c r="FV1380" s="153"/>
      <c r="FW1380" s="153"/>
      <c r="FX1380" s="153"/>
      <c r="FY1380" s="153"/>
      <c r="FZ1380" s="153"/>
      <c r="GA1380" s="153"/>
      <c r="GB1380" s="153"/>
      <c r="GC1380" s="153"/>
      <c r="GD1380" s="153"/>
      <c r="GE1380" s="153"/>
      <c r="GF1380" s="153"/>
      <c r="GG1380" s="153"/>
      <c r="GH1380" s="153"/>
      <c r="GI1380" s="153"/>
      <c r="GJ1380" s="153"/>
      <c r="GK1380" s="153"/>
      <c r="GL1380" s="153"/>
      <c r="GM1380" s="153"/>
      <c r="GN1380" s="153"/>
      <c r="GO1380" s="153"/>
      <c r="GP1380" s="153"/>
      <c r="GQ1380" s="153"/>
      <c r="GR1380" s="153"/>
      <c r="GS1380" s="153"/>
      <c r="GT1380" s="153"/>
      <c r="GU1380" s="153"/>
      <c r="GV1380" s="153"/>
      <c r="GW1380" s="153"/>
      <c r="GX1380" s="153"/>
      <c r="GY1380" s="153"/>
      <c r="GZ1380" s="153"/>
      <c r="HA1380" s="153"/>
      <c r="HB1380" s="153"/>
      <c r="HC1380" s="153"/>
      <c r="HD1380" s="153"/>
      <c r="HE1380" s="153"/>
      <c r="HF1380" s="153"/>
      <c r="HG1380" s="153"/>
      <c r="HH1380" s="153"/>
      <c r="HI1380" s="153"/>
      <c r="HJ1380" s="153"/>
      <c r="HK1380" s="153"/>
      <c r="HL1380" s="153"/>
      <c r="HM1380" s="153"/>
      <c r="HN1380" s="153"/>
      <c r="HO1380" s="153"/>
      <c r="HP1380" s="153"/>
      <c r="HQ1380" s="153"/>
      <c r="HR1380" s="153"/>
      <c r="HS1380" s="153"/>
      <c r="HT1380" s="153"/>
      <c r="HU1380" s="153"/>
      <c r="HV1380" s="153"/>
      <c r="HW1380" s="153"/>
      <c r="HX1380" s="153"/>
      <c r="HY1380" s="153"/>
      <c r="HZ1380" s="153"/>
      <c r="IA1380" s="153"/>
      <c r="IB1380" s="153"/>
      <c r="IC1380" s="153"/>
      <c r="ID1380" s="153"/>
      <c r="IE1380" s="153"/>
      <c r="IF1380" s="153"/>
      <c r="IG1380" s="153"/>
      <c r="IH1380" s="153"/>
      <c r="II1380" s="153"/>
      <c r="IJ1380" s="153"/>
      <c r="IK1380" s="153"/>
      <c r="IL1380" s="153"/>
      <c r="IM1380" s="153"/>
      <c r="IN1380" s="153"/>
      <c r="IO1380" s="153"/>
      <c r="IP1380" s="153"/>
      <c r="IQ1380" s="153"/>
      <c r="IR1380" s="153"/>
      <c r="IS1380" s="153"/>
      <c r="IT1380" s="153"/>
      <c r="IU1380" s="153"/>
      <c r="IV1380" s="153"/>
      <c r="IW1380" s="153"/>
      <c r="IX1380" s="153"/>
      <c r="IY1380" s="153"/>
      <c r="IZ1380" s="153"/>
      <c r="JA1380" s="153"/>
      <c r="JB1380" s="153"/>
      <c r="JC1380" s="153"/>
      <c r="JD1380" s="153"/>
      <c r="JE1380" s="153"/>
      <c r="JF1380" s="153"/>
      <c r="JG1380" s="153"/>
      <c r="JH1380" s="153"/>
      <c r="JI1380" s="153"/>
      <c r="JJ1380" s="153"/>
      <c r="JK1380" s="153"/>
      <c r="JL1380" s="153"/>
      <c r="JM1380" s="153"/>
      <c r="JN1380" s="153"/>
      <c r="JO1380" s="153"/>
      <c r="JP1380" s="153"/>
      <c r="JQ1380" s="153"/>
      <c r="JR1380" s="153"/>
      <c r="JS1380" s="153"/>
      <c r="JT1380" s="153"/>
      <c r="JU1380" s="153"/>
      <c r="JV1380" s="153"/>
      <c r="JW1380" s="153"/>
      <c r="JX1380" s="153"/>
      <c r="JY1380" s="153"/>
      <c r="JZ1380" s="153"/>
      <c r="KA1380" s="153"/>
      <c r="KB1380" s="153"/>
      <c r="KC1380" s="153"/>
      <c r="KD1380" s="153"/>
      <c r="KE1380" s="153"/>
      <c r="KF1380" s="153"/>
      <c r="KG1380" s="153"/>
      <c r="KH1380" s="153"/>
      <c r="KI1380" s="153"/>
      <c r="KJ1380" s="153"/>
      <c r="KK1380" s="153"/>
      <c r="KL1380" s="153"/>
      <c r="KM1380" s="153"/>
      <c r="KN1380" s="153"/>
      <c r="KO1380" s="153"/>
      <c r="KP1380" s="153"/>
      <c r="KQ1380" s="153"/>
      <c r="KR1380" s="153"/>
      <c r="KS1380" s="153"/>
      <c r="KT1380" s="153"/>
      <c r="KU1380" s="153"/>
      <c r="KV1380" s="153"/>
      <c r="KW1380" s="153"/>
      <c r="KX1380" s="153"/>
      <c r="KY1380" s="153"/>
      <c r="KZ1380" s="153"/>
      <c r="LA1380" s="153"/>
      <c r="LB1380" s="153"/>
      <c r="LC1380" s="153"/>
      <c r="LD1380" s="153"/>
      <c r="LE1380" s="153"/>
      <c r="LF1380" s="153"/>
      <c r="LG1380" s="153"/>
      <c r="LH1380" s="153"/>
      <c r="LI1380" s="153"/>
      <c r="LJ1380" s="153"/>
      <c r="LK1380" s="153"/>
      <c r="LL1380" s="153"/>
      <c r="LM1380" s="153"/>
      <c r="LN1380" s="153"/>
      <c r="LO1380" s="153"/>
      <c r="LP1380" s="153"/>
      <c r="LQ1380" s="153"/>
      <c r="LR1380" s="153"/>
      <c r="LS1380" s="153"/>
      <c r="LT1380" s="153"/>
      <c r="LU1380" s="153"/>
      <c r="LV1380" s="153"/>
      <c r="LW1380" s="153"/>
      <c r="LX1380" s="153"/>
      <c r="LY1380" s="153"/>
      <c r="LZ1380" s="153"/>
      <c r="MA1380" s="153"/>
      <c r="MB1380" s="153"/>
      <c r="MC1380" s="153"/>
      <c r="MD1380" s="153"/>
      <c r="ME1380" s="153"/>
      <c r="MF1380" s="153"/>
      <c r="MG1380" s="153"/>
      <c r="MH1380" s="153"/>
      <c r="MI1380" s="153"/>
      <c r="MJ1380" s="153"/>
      <c r="MK1380" s="153"/>
      <c r="ML1380" s="153"/>
      <c r="MM1380" s="153"/>
      <c r="MN1380" s="153"/>
      <c r="MO1380" s="153"/>
      <c r="MP1380" s="153"/>
      <c r="MQ1380" s="153"/>
      <c r="MR1380" s="153"/>
      <c r="MS1380" s="153"/>
      <c r="MT1380" s="153"/>
      <c r="MU1380" s="153"/>
      <c r="MV1380" s="153"/>
      <c r="MW1380" s="153"/>
      <c r="MX1380" s="153"/>
      <c r="MY1380" s="153"/>
      <c r="MZ1380" s="153"/>
      <c r="NA1380" s="153"/>
      <c r="NB1380" s="153"/>
      <c r="NC1380" s="153"/>
      <c r="ND1380" s="153"/>
      <c r="NE1380" s="153"/>
      <c r="NF1380" s="153"/>
      <c r="NG1380" s="153"/>
      <c r="NH1380" s="153"/>
      <c r="NI1380" s="153"/>
      <c r="NJ1380" s="153"/>
      <c r="NK1380" s="153"/>
      <c r="NL1380" s="153"/>
      <c r="NM1380" s="153"/>
      <c r="NN1380" s="153"/>
      <c r="NO1380" s="153"/>
      <c r="NP1380" s="153"/>
      <c r="NQ1380" s="153"/>
      <c r="NR1380" s="153"/>
      <c r="NS1380" s="153"/>
      <c r="NT1380" s="153"/>
      <c r="NU1380" s="153"/>
      <c r="NV1380" s="153"/>
      <c r="NW1380" s="153"/>
      <c r="NX1380" s="153"/>
      <c r="NY1380" s="153"/>
      <c r="NZ1380" s="153"/>
      <c r="OA1380" s="153"/>
      <c r="OB1380" s="153"/>
      <c r="OC1380" s="153"/>
      <c r="OD1380" s="153"/>
      <c r="OE1380" s="153"/>
      <c r="OF1380" s="153"/>
      <c r="OG1380" s="153"/>
      <c r="OH1380" s="153"/>
      <c r="OI1380" s="153"/>
      <c r="OJ1380" s="153"/>
      <c r="OK1380" s="153"/>
      <c r="OL1380" s="153"/>
      <c r="OM1380" s="153"/>
      <c r="ON1380" s="153"/>
      <c r="OO1380" s="153"/>
      <c r="OP1380" s="153"/>
      <c r="OQ1380" s="153"/>
      <c r="OR1380" s="153"/>
      <c r="OS1380" s="153"/>
      <c r="OT1380" s="153"/>
      <c r="OU1380" s="153"/>
      <c r="OV1380" s="153"/>
      <c r="OW1380" s="153"/>
      <c r="OX1380" s="153"/>
      <c r="OY1380" s="153"/>
      <c r="OZ1380" s="153"/>
      <c r="PA1380" s="153"/>
      <c r="PB1380" s="153"/>
      <c r="PC1380" s="153"/>
      <c r="PD1380" s="153"/>
      <c r="PE1380" s="153"/>
      <c r="PF1380" s="153"/>
      <c r="PG1380" s="153"/>
      <c r="PH1380" s="153"/>
      <c r="PI1380" s="153"/>
      <c r="PJ1380" s="153"/>
      <c r="PK1380" s="153"/>
      <c r="PL1380" s="153"/>
      <c r="PM1380" s="153"/>
      <c r="PN1380" s="153"/>
      <c r="PO1380" s="153"/>
      <c r="PP1380" s="153"/>
      <c r="PQ1380" s="153"/>
      <c r="PR1380" s="153"/>
      <c r="PS1380" s="153"/>
      <c r="PT1380" s="153"/>
      <c r="PU1380" s="153"/>
      <c r="PV1380" s="153"/>
      <c r="PW1380" s="153"/>
      <c r="PX1380" s="153"/>
      <c r="PY1380" s="153"/>
      <c r="PZ1380" s="153"/>
      <c r="QA1380" s="153"/>
      <c r="QB1380" s="153"/>
      <c r="QC1380" s="153"/>
      <c r="QD1380" s="153"/>
      <c r="QE1380" s="153"/>
      <c r="QF1380" s="153"/>
      <c r="QG1380" s="153"/>
      <c r="QH1380" s="153"/>
      <c r="QI1380" s="153"/>
      <c r="QJ1380" s="153"/>
      <c r="QK1380" s="153"/>
      <c r="QL1380" s="153"/>
      <c r="QM1380" s="153"/>
      <c r="QN1380" s="153"/>
      <c r="QO1380" s="153"/>
      <c r="QP1380" s="153"/>
      <c r="QQ1380" s="153"/>
      <c r="QR1380" s="153"/>
      <c r="QS1380" s="153"/>
      <c r="QT1380" s="153"/>
      <c r="QU1380" s="153"/>
      <c r="QV1380" s="153"/>
      <c r="QW1380" s="153"/>
      <c r="QX1380" s="153"/>
      <c r="QY1380" s="153"/>
      <c r="QZ1380" s="153"/>
      <c r="RA1380" s="153"/>
      <c r="RB1380" s="153"/>
      <c r="RC1380" s="153"/>
      <c r="RD1380" s="153"/>
      <c r="RE1380" s="153"/>
      <c r="RF1380" s="153"/>
      <c r="RG1380" s="153"/>
      <c r="RH1380" s="153"/>
      <c r="RI1380" s="153"/>
      <c r="RJ1380" s="153"/>
      <c r="RK1380" s="153"/>
      <c r="RL1380" s="153"/>
      <c r="RM1380" s="153"/>
      <c r="RN1380" s="153"/>
      <c r="RO1380" s="153"/>
      <c r="RP1380" s="153"/>
      <c r="RQ1380" s="153"/>
      <c r="RR1380" s="153"/>
      <c r="RS1380" s="153"/>
      <c r="RT1380" s="153"/>
      <c r="RU1380" s="153"/>
      <c r="RV1380" s="153"/>
      <c r="RW1380" s="153"/>
      <c r="RX1380" s="153"/>
      <c r="RY1380" s="153"/>
      <c r="RZ1380" s="153"/>
      <c r="SA1380" s="153"/>
      <c r="SB1380" s="153"/>
      <c r="SC1380" s="153"/>
      <c r="SD1380" s="153"/>
      <c r="SE1380" s="153"/>
      <c r="SF1380" s="153"/>
      <c r="SG1380" s="153"/>
      <c r="SH1380" s="153"/>
      <c r="SI1380" s="153"/>
      <c r="SJ1380" s="153"/>
      <c r="SK1380" s="153"/>
      <c r="SL1380" s="153"/>
      <c r="SM1380" s="153"/>
      <c r="SN1380" s="153"/>
      <c r="SO1380" s="153"/>
      <c r="SP1380" s="153"/>
      <c r="SQ1380" s="153"/>
      <c r="SR1380" s="153"/>
      <c r="SS1380" s="153"/>
      <c r="ST1380" s="153"/>
      <c r="SU1380" s="153"/>
      <c r="SV1380" s="153"/>
      <c r="SW1380" s="153"/>
      <c r="SX1380" s="153"/>
      <c r="SY1380" s="153"/>
      <c r="SZ1380" s="153"/>
      <c r="TA1380" s="153"/>
      <c r="TB1380" s="153"/>
      <c r="TC1380" s="153"/>
      <c r="TD1380" s="153"/>
      <c r="TE1380" s="153"/>
      <c r="TF1380" s="153"/>
      <c r="TG1380" s="153"/>
      <c r="TH1380" s="153"/>
      <c r="TI1380" s="153"/>
      <c r="TJ1380" s="153"/>
      <c r="TK1380" s="153"/>
      <c r="TL1380" s="153"/>
      <c r="TM1380" s="153"/>
      <c r="TN1380" s="153"/>
      <c r="TO1380" s="153"/>
      <c r="TP1380" s="153"/>
      <c r="TQ1380" s="153"/>
      <c r="TR1380" s="153"/>
      <c r="TS1380" s="153"/>
      <c r="TT1380" s="153"/>
      <c r="TU1380" s="153"/>
      <c r="TV1380" s="153"/>
      <c r="TW1380" s="153"/>
      <c r="TX1380" s="153"/>
      <c r="TY1380" s="153"/>
      <c r="TZ1380" s="153"/>
      <c r="UA1380" s="153"/>
      <c r="UB1380" s="153"/>
      <c r="UC1380" s="153"/>
      <c r="UD1380" s="153"/>
      <c r="UE1380" s="153"/>
      <c r="UF1380" s="153"/>
      <c r="UG1380" s="153"/>
      <c r="UH1380" s="153"/>
      <c r="UI1380" s="153"/>
      <c r="UJ1380" s="153"/>
      <c r="UK1380" s="153"/>
      <c r="UL1380" s="153"/>
      <c r="UM1380" s="153"/>
      <c r="UN1380" s="153"/>
      <c r="UO1380" s="153"/>
      <c r="UP1380" s="153"/>
      <c r="UQ1380" s="153"/>
      <c r="UR1380" s="153"/>
      <c r="US1380" s="153"/>
      <c r="UT1380" s="153"/>
      <c r="UU1380" s="153"/>
      <c r="UV1380" s="153"/>
      <c r="UW1380" s="153"/>
      <c r="UX1380" s="153"/>
      <c r="UY1380" s="153"/>
      <c r="UZ1380" s="153"/>
      <c r="VA1380" s="153"/>
      <c r="VB1380" s="153"/>
      <c r="VC1380" s="153"/>
      <c r="VD1380" s="153"/>
      <c r="VE1380" s="153"/>
      <c r="VF1380" s="153"/>
      <c r="VG1380" s="153"/>
      <c r="VH1380" s="153"/>
      <c r="VI1380" s="153"/>
      <c r="VJ1380" s="153"/>
      <c r="VK1380" s="153"/>
      <c r="VL1380" s="153"/>
      <c r="VM1380" s="153"/>
      <c r="VN1380" s="153"/>
      <c r="VO1380" s="153"/>
      <c r="VP1380" s="153"/>
      <c r="VQ1380" s="153"/>
      <c r="VR1380" s="153"/>
      <c r="VS1380" s="153"/>
      <c r="VT1380" s="153"/>
      <c r="VU1380" s="153"/>
      <c r="VV1380" s="153"/>
      <c r="VW1380" s="153"/>
      <c r="VX1380" s="153"/>
      <c r="VY1380" s="153"/>
      <c r="VZ1380" s="153"/>
      <c r="WA1380" s="153"/>
      <c r="WB1380" s="153"/>
      <c r="WC1380" s="153"/>
      <c r="WD1380" s="153"/>
      <c r="WE1380" s="153"/>
      <c r="WF1380" s="153"/>
      <c r="WG1380" s="153"/>
      <c r="WH1380" s="153"/>
      <c r="WI1380" s="153"/>
      <c r="WJ1380" s="153"/>
      <c r="WK1380" s="153"/>
      <c r="WL1380" s="153"/>
      <c r="WM1380" s="153"/>
      <c r="WN1380" s="153"/>
      <c r="WO1380" s="153"/>
      <c r="WP1380" s="153"/>
      <c r="WQ1380" s="153"/>
      <c r="WR1380" s="153"/>
      <c r="WS1380" s="153"/>
      <c r="WT1380" s="153"/>
      <c r="WU1380" s="153"/>
      <c r="WV1380" s="153"/>
      <c r="WW1380" s="153"/>
      <c r="WX1380" s="153"/>
      <c r="WY1380" s="153"/>
      <c r="WZ1380" s="153"/>
      <c r="XA1380" s="153"/>
      <c r="XB1380" s="153"/>
      <c r="XC1380" s="153"/>
      <c r="XD1380" s="153"/>
      <c r="XE1380" s="153"/>
      <c r="XF1380" s="153"/>
      <c r="XG1380" s="153"/>
      <c r="XH1380" s="153"/>
      <c r="XI1380" s="153"/>
      <c r="XJ1380" s="153"/>
      <c r="XK1380" s="153"/>
      <c r="XL1380" s="153"/>
      <c r="XM1380" s="153"/>
      <c r="XN1380" s="153"/>
      <c r="XO1380" s="153"/>
      <c r="XP1380" s="153"/>
      <c r="XQ1380" s="153"/>
      <c r="XR1380" s="153"/>
      <c r="XS1380" s="153"/>
      <c r="XT1380" s="153"/>
      <c r="XU1380" s="153"/>
      <c r="XV1380" s="153"/>
      <c r="XW1380" s="153"/>
      <c r="XX1380" s="153"/>
      <c r="XY1380" s="153"/>
      <c r="XZ1380" s="153"/>
      <c r="YA1380" s="153"/>
      <c r="YB1380" s="153"/>
      <c r="YC1380" s="153"/>
      <c r="YD1380" s="153"/>
      <c r="YE1380" s="153"/>
      <c r="YF1380" s="153"/>
      <c r="YG1380" s="153"/>
      <c r="YH1380" s="153"/>
      <c r="YI1380" s="153"/>
      <c r="YJ1380" s="153"/>
      <c r="YK1380" s="153"/>
      <c r="YL1380" s="153"/>
      <c r="YM1380" s="153"/>
      <c r="YN1380" s="153"/>
      <c r="YO1380" s="153"/>
      <c r="YP1380" s="153"/>
      <c r="YQ1380" s="153"/>
      <c r="YR1380" s="153"/>
      <c r="YS1380" s="153"/>
      <c r="YT1380" s="153"/>
      <c r="YU1380" s="153"/>
      <c r="YV1380" s="153"/>
      <c r="YW1380" s="153"/>
      <c r="YX1380" s="153"/>
      <c r="YY1380" s="153"/>
      <c r="YZ1380" s="153"/>
      <c r="ZA1380" s="153"/>
      <c r="ZB1380" s="153"/>
      <c r="ZC1380" s="153"/>
      <c r="ZD1380" s="153"/>
      <c r="ZE1380" s="153"/>
      <c r="ZF1380" s="153"/>
      <c r="ZG1380" s="153"/>
      <c r="ZH1380" s="153"/>
      <c r="ZI1380" s="153"/>
      <c r="ZJ1380" s="153"/>
      <c r="ZK1380" s="153"/>
      <c r="ZL1380" s="153"/>
      <c r="ZM1380" s="153"/>
      <c r="ZN1380" s="153"/>
      <c r="ZO1380" s="153"/>
      <c r="ZP1380" s="153"/>
      <c r="ZQ1380" s="153"/>
      <c r="ZR1380" s="153"/>
      <c r="ZS1380" s="153"/>
      <c r="ZT1380" s="153"/>
      <c r="ZU1380" s="153"/>
      <c r="ZV1380" s="153"/>
      <c r="ZW1380" s="153"/>
      <c r="ZX1380" s="153"/>
      <c r="ZY1380" s="153"/>
      <c r="ZZ1380" s="153"/>
      <c r="AAA1380" s="153"/>
      <c r="AAB1380" s="153"/>
      <c r="AAC1380" s="153"/>
      <c r="AAD1380" s="153"/>
      <c r="AAE1380" s="153"/>
      <c r="AAF1380" s="153"/>
      <c r="AAG1380" s="153"/>
      <c r="AAH1380" s="153"/>
      <c r="AAI1380" s="153"/>
      <c r="AAJ1380" s="153"/>
      <c r="AAK1380" s="153"/>
      <c r="AAL1380" s="153"/>
      <c r="AAM1380" s="153"/>
      <c r="AAN1380" s="153"/>
      <c r="AAO1380" s="153"/>
      <c r="AAP1380" s="153"/>
      <c r="AAQ1380" s="153"/>
      <c r="AAR1380" s="153"/>
      <c r="AAS1380" s="153"/>
      <c r="AAT1380" s="153"/>
      <c r="AAU1380" s="153"/>
      <c r="AAV1380" s="153"/>
      <c r="AAW1380" s="153"/>
      <c r="AAX1380" s="153"/>
      <c r="AAY1380" s="153"/>
      <c r="AAZ1380" s="153"/>
      <c r="ABA1380" s="153"/>
      <c r="ABB1380" s="153"/>
      <c r="ABC1380" s="153"/>
      <c r="ABD1380" s="153"/>
      <c r="ABE1380" s="153"/>
      <c r="ABF1380" s="153"/>
      <c r="ABG1380" s="153"/>
      <c r="ABH1380" s="153"/>
      <c r="ABI1380" s="153"/>
      <c r="ABJ1380" s="153"/>
      <c r="ABK1380" s="153"/>
      <c r="ABL1380" s="153"/>
      <c r="ABM1380" s="153"/>
      <c r="ABN1380" s="153"/>
      <c r="ABO1380" s="153"/>
      <c r="ABP1380" s="153"/>
      <c r="ABQ1380" s="153"/>
      <c r="ABR1380" s="153"/>
      <c r="ABS1380" s="153"/>
      <c r="ABT1380" s="153"/>
      <c r="ABU1380" s="153"/>
      <c r="ABV1380" s="153"/>
      <c r="ABW1380" s="153"/>
      <c r="ABX1380" s="153"/>
      <c r="ABY1380" s="153"/>
      <c r="ABZ1380" s="153"/>
      <c r="ACA1380" s="153"/>
      <c r="ACB1380" s="153"/>
      <c r="ACC1380" s="153"/>
      <c r="ACD1380" s="153"/>
      <c r="ACE1380" s="153"/>
      <c r="ACF1380" s="153"/>
      <c r="ACG1380" s="153"/>
      <c r="ACH1380" s="153"/>
      <c r="ACI1380" s="153"/>
      <c r="ACJ1380" s="153"/>
      <c r="ACK1380" s="153"/>
      <c r="ACL1380" s="153"/>
      <c r="ACM1380" s="153"/>
      <c r="ACN1380" s="153"/>
      <c r="ACO1380" s="153"/>
      <c r="ACP1380" s="153"/>
      <c r="ACQ1380" s="153"/>
      <c r="ACR1380" s="153"/>
      <c r="ACS1380" s="153"/>
      <c r="ACT1380" s="153"/>
      <c r="ACU1380" s="153"/>
      <c r="ACV1380" s="153"/>
      <c r="ACW1380" s="153"/>
      <c r="ACX1380" s="153"/>
      <c r="ACY1380" s="153"/>
      <c r="ACZ1380" s="153"/>
      <c r="ADA1380" s="153"/>
      <c r="ADB1380" s="153"/>
      <c r="ADC1380" s="153"/>
      <c r="ADD1380" s="153"/>
      <c r="ADE1380" s="153"/>
      <c r="ADF1380" s="153"/>
      <c r="ADG1380" s="153"/>
      <c r="ADH1380" s="153"/>
      <c r="ADI1380" s="153"/>
      <c r="ADJ1380" s="153"/>
      <c r="ADK1380" s="153"/>
      <c r="ADL1380" s="153"/>
      <c r="ADM1380" s="153"/>
      <c r="ADN1380" s="153"/>
      <c r="ADO1380" s="153"/>
      <c r="ADP1380" s="153"/>
      <c r="ADQ1380" s="153"/>
      <c r="ADR1380" s="153"/>
      <c r="ADS1380" s="153"/>
      <c r="ADT1380" s="153"/>
      <c r="ADU1380" s="153"/>
      <c r="ADV1380" s="153"/>
      <c r="ADW1380" s="153"/>
      <c r="ADX1380" s="153"/>
      <c r="ADY1380" s="153"/>
      <c r="ADZ1380" s="153"/>
      <c r="AEA1380" s="153"/>
      <c r="AEB1380" s="153"/>
      <c r="AEC1380" s="153"/>
      <c r="AED1380" s="153"/>
      <c r="AEE1380" s="153"/>
      <c r="AEF1380" s="153"/>
      <c r="AEG1380" s="153"/>
      <c r="AEH1380" s="153"/>
      <c r="AEI1380" s="153"/>
      <c r="AEJ1380" s="153"/>
      <c r="AEK1380" s="153"/>
      <c r="AEL1380" s="153"/>
      <c r="AEM1380" s="153"/>
      <c r="AEN1380" s="153"/>
      <c r="AEO1380" s="153"/>
      <c r="AEP1380" s="153"/>
      <c r="AEQ1380" s="153"/>
      <c r="AER1380" s="153"/>
      <c r="AES1380" s="153"/>
      <c r="AET1380" s="153"/>
      <c r="AEU1380" s="153"/>
      <c r="AEV1380" s="153"/>
      <c r="AEW1380" s="153"/>
      <c r="AEX1380" s="153"/>
      <c r="AEY1380" s="153"/>
      <c r="AEZ1380" s="153"/>
      <c r="AFA1380" s="153"/>
      <c r="AFB1380" s="153"/>
      <c r="AFC1380" s="153"/>
      <c r="AFD1380" s="153"/>
      <c r="AFE1380" s="153"/>
      <c r="AFF1380" s="153"/>
      <c r="AFG1380" s="153"/>
      <c r="AFH1380" s="153"/>
      <c r="AFI1380" s="153"/>
      <c r="AFJ1380" s="153"/>
      <c r="AFK1380" s="153"/>
      <c r="AFL1380" s="153"/>
      <c r="AFM1380" s="153"/>
      <c r="AFN1380" s="153"/>
      <c r="AFO1380" s="153"/>
      <c r="AFP1380" s="153"/>
      <c r="AFQ1380" s="153"/>
      <c r="AFR1380" s="153"/>
      <c r="AFS1380" s="153"/>
      <c r="AFT1380" s="153"/>
      <c r="AFU1380" s="153"/>
      <c r="AFV1380" s="153"/>
      <c r="AFW1380" s="153"/>
      <c r="AFX1380" s="153"/>
      <c r="AFY1380" s="153"/>
      <c r="AFZ1380" s="153"/>
      <c r="AGA1380" s="153"/>
      <c r="AGB1380" s="153"/>
      <c r="AGC1380" s="153"/>
      <c r="AGD1380" s="153"/>
      <c r="AGE1380" s="153"/>
      <c r="AGF1380" s="153"/>
      <c r="AGG1380" s="153"/>
      <c r="AGH1380" s="153"/>
      <c r="AGI1380" s="153"/>
      <c r="AGJ1380" s="153"/>
      <c r="AGK1380" s="153"/>
      <c r="AGL1380" s="153"/>
      <c r="AGM1380" s="153"/>
      <c r="AGN1380" s="153"/>
      <c r="AGO1380" s="153"/>
      <c r="AGP1380" s="153"/>
      <c r="AGQ1380" s="153"/>
      <c r="AGR1380" s="153"/>
      <c r="AGS1380" s="153"/>
      <c r="AGT1380" s="153"/>
      <c r="AGU1380" s="153"/>
      <c r="AGV1380" s="153"/>
      <c r="AGW1380" s="153"/>
      <c r="AGX1380" s="153"/>
      <c r="AGY1380" s="153"/>
      <c r="AGZ1380" s="153"/>
      <c r="AHA1380" s="153"/>
      <c r="AHB1380" s="153"/>
      <c r="AHC1380" s="153"/>
      <c r="AHD1380" s="153"/>
      <c r="AHE1380" s="153"/>
      <c r="AHF1380" s="153"/>
      <c r="AHG1380" s="153"/>
      <c r="AHH1380" s="153"/>
      <c r="AHI1380" s="153"/>
      <c r="AHJ1380" s="153"/>
      <c r="AHK1380" s="153"/>
      <c r="AHL1380" s="153"/>
      <c r="AHM1380" s="153"/>
      <c r="AHN1380" s="153"/>
      <c r="AHO1380" s="153"/>
      <c r="AHP1380" s="153"/>
      <c r="AHQ1380" s="153"/>
      <c r="AHR1380" s="153"/>
      <c r="AHS1380" s="153"/>
      <c r="AHT1380" s="153"/>
      <c r="AHU1380" s="153"/>
      <c r="AHV1380" s="153"/>
      <c r="AHW1380" s="153"/>
      <c r="AHX1380" s="153"/>
      <c r="AHY1380" s="153"/>
      <c r="AHZ1380" s="153"/>
      <c r="AIA1380" s="153"/>
      <c r="AIB1380" s="153"/>
      <c r="AIC1380" s="153"/>
      <c r="AID1380" s="153"/>
      <c r="AIE1380" s="153"/>
      <c r="AIF1380" s="153"/>
      <c r="AIG1380" s="153"/>
      <c r="AIH1380" s="153"/>
      <c r="AII1380" s="153"/>
      <c r="AIJ1380" s="153"/>
      <c r="AIK1380" s="153"/>
      <c r="AIL1380" s="153"/>
      <c r="AIM1380" s="153"/>
      <c r="AIN1380" s="153"/>
      <c r="AIO1380" s="153"/>
      <c r="AIP1380" s="153"/>
      <c r="AIQ1380" s="153"/>
      <c r="AIR1380" s="153"/>
      <c r="AIS1380" s="153"/>
      <c r="AIT1380" s="153"/>
      <c r="AIU1380" s="153"/>
      <c r="AIV1380" s="153"/>
      <c r="AIW1380" s="153"/>
      <c r="AIX1380" s="153"/>
      <c r="AIY1380" s="153"/>
      <c r="AIZ1380" s="153"/>
      <c r="AJA1380" s="153"/>
      <c r="AJB1380" s="153"/>
      <c r="AJC1380" s="153"/>
      <c r="AJD1380" s="153"/>
      <c r="AJE1380" s="153"/>
      <c r="AJF1380" s="153"/>
      <c r="AJG1380" s="153"/>
      <c r="AJH1380" s="153"/>
      <c r="AJI1380" s="153"/>
      <c r="AJJ1380" s="153"/>
      <c r="AJK1380" s="153"/>
      <c r="AJL1380" s="153"/>
      <c r="AJM1380" s="153"/>
      <c r="AJN1380" s="153"/>
      <c r="AJO1380" s="153"/>
      <c r="AJP1380" s="153"/>
      <c r="AJQ1380" s="153"/>
      <c r="AJR1380" s="153"/>
      <c r="AJS1380" s="153"/>
      <c r="AJT1380" s="153"/>
      <c r="AJU1380" s="153"/>
      <c r="AJV1380" s="153"/>
      <c r="AJW1380" s="153"/>
      <c r="AJX1380" s="153"/>
      <c r="AJY1380" s="153"/>
      <c r="AJZ1380" s="153"/>
      <c r="AKA1380" s="153"/>
      <c r="AKB1380" s="153"/>
      <c r="AKC1380" s="153"/>
      <c r="AKD1380" s="153"/>
      <c r="AKE1380" s="153"/>
      <c r="AKF1380" s="153"/>
      <c r="AKG1380" s="153"/>
      <c r="AKH1380" s="153"/>
      <c r="AKI1380" s="153"/>
      <c r="AKJ1380" s="153"/>
      <c r="AKK1380" s="153"/>
      <c r="AKL1380" s="153"/>
      <c r="AKM1380" s="153"/>
      <c r="AKN1380" s="153"/>
      <c r="AKO1380" s="153"/>
      <c r="AKP1380" s="153"/>
      <c r="AKQ1380" s="153"/>
      <c r="AKR1380" s="153"/>
      <c r="AKS1380" s="153"/>
      <c r="AKT1380" s="153"/>
      <c r="AKU1380" s="153"/>
      <c r="AKV1380" s="153"/>
      <c r="AKW1380" s="153"/>
      <c r="AKX1380" s="153"/>
      <c r="AKY1380" s="153"/>
      <c r="AKZ1380" s="153"/>
      <c r="ALA1380" s="153"/>
      <c r="ALB1380" s="153"/>
      <c r="ALC1380" s="153"/>
      <c r="ALD1380" s="153"/>
      <c r="ALE1380" s="153"/>
      <c r="ALF1380" s="153"/>
      <c r="ALG1380" s="153"/>
      <c r="ALH1380" s="153"/>
      <c r="ALI1380" s="153"/>
      <c r="ALJ1380" s="153"/>
      <c r="ALK1380" s="153"/>
      <c r="ALL1380" s="153"/>
      <c r="ALM1380" s="153"/>
      <c r="ALN1380" s="153"/>
      <c r="ALO1380" s="153"/>
      <c r="ALP1380" s="153"/>
      <c r="ALQ1380" s="153"/>
      <c r="ALR1380" s="153"/>
      <c r="ALS1380" s="153"/>
      <c r="ALT1380" s="153"/>
      <c r="ALU1380" s="153"/>
      <c r="ALV1380" s="153"/>
      <c r="ALW1380" s="153"/>
      <c r="ALX1380" s="153"/>
      <c r="ALY1380" s="153"/>
      <c r="ALZ1380" s="153"/>
      <c r="AMA1380" s="153"/>
      <c r="AMB1380" s="153"/>
      <c r="AMC1380" s="153"/>
      <c r="AMD1380" s="153"/>
      <c r="AME1380" s="153"/>
      <c r="AMF1380" s="153"/>
      <c r="AMG1380" s="153"/>
      <c r="AMH1380" s="153"/>
      <c r="AMI1380" s="153"/>
      <c r="AMJ1380" s="153"/>
      <c r="AMK1380" s="153"/>
      <c r="AML1380" s="153"/>
      <c r="AMM1380" s="153"/>
      <c r="AMN1380" s="153"/>
      <c r="AMO1380" s="153"/>
      <c r="AMP1380" s="153"/>
      <c r="AMQ1380" s="153"/>
      <c r="AMR1380" s="153"/>
      <c r="AMS1380" s="153"/>
      <c r="AMT1380" s="153"/>
      <c r="AMU1380" s="153"/>
      <c r="AMV1380" s="153"/>
      <c r="AMW1380" s="153"/>
      <c r="AMX1380" s="153"/>
      <c r="AMY1380" s="153"/>
      <c r="AMZ1380" s="153"/>
      <c r="ANA1380" s="153"/>
      <c r="ANB1380" s="153"/>
      <c r="ANC1380" s="153"/>
      <c r="AND1380" s="153"/>
      <c r="ANE1380" s="153"/>
      <c r="ANF1380" s="153"/>
      <c r="ANG1380" s="153"/>
      <c r="ANH1380" s="153"/>
      <c r="ANI1380" s="153"/>
      <c r="ANJ1380" s="153"/>
      <c r="ANK1380" s="153"/>
      <c r="ANL1380" s="153"/>
      <c r="ANM1380" s="153"/>
      <c r="ANN1380" s="153"/>
      <c r="ANO1380" s="153"/>
      <c r="ANP1380" s="153"/>
      <c r="ANQ1380" s="153"/>
      <c r="ANR1380" s="153"/>
      <c r="ANS1380" s="153"/>
      <c r="ANT1380" s="153"/>
      <c r="ANU1380" s="153"/>
      <c r="ANV1380" s="153"/>
      <c r="ANW1380" s="153"/>
      <c r="ANX1380" s="153"/>
      <c r="ANY1380" s="153"/>
      <c r="ANZ1380" s="153"/>
      <c r="AOA1380" s="153"/>
      <c r="AOB1380" s="153"/>
      <c r="AOC1380" s="153"/>
      <c r="AOD1380" s="153"/>
      <c r="AOE1380" s="153"/>
      <c r="AOF1380" s="153"/>
      <c r="AOG1380" s="153"/>
      <c r="AOH1380" s="153"/>
      <c r="AOI1380" s="153"/>
      <c r="AOJ1380" s="153"/>
      <c r="AOK1380" s="153"/>
      <c r="AOL1380" s="153"/>
      <c r="AOM1380" s="153"/>
      <c r="AON1380" s="153"/>
      <c r="AOO1380" s="153"/>
      <c r="AOP1380" s="153"/>
      <c r="AOQ1380" s="153"/>
      <c r="AOR1380" s="153"/>
      <c r="AOS1380" s="153"/>
      <c r="AOT1380" s="153"/>
      <c r="AOU1380" s="153"/>
      <c r="AOV1380" s="153"/>
      <c r="AOW1380" s="153"/>
      <c r="AOX1380" s="153"/>
      <c r="AOY1380" s="153"/>
      <c r="AOZ1380" s="153"/>
      <c r="APA1380" s="153"/>
      <c r="APB1380" s="153"/>
      <c r="APC1380" s="153"/>
      <c r="APD1380" s="153"/>
      <c r="APE1380" s="153"/>
      <c r="APF1380" s="153"/>
      <c r="APG1380" s="153"/>
      <c r="APH1380" s="153"/>
      <c r="API1380" s="153"/>
      <c r="APJ1380" s="153"/>
      <c r="APK1380" s="153"/>
      <c r="APL1380" s="153"/>
      <c r="APM1380" s="153"/>
      <c r="APN1380" s="153"/>
      <c r="APO1380" s="153"/>
      <c r="APP1380" s="153"/>
      <c r="APQ1380" s="153"/>
      <c r="APR1380" s="153"/>
      <c r="APS1380" s="153"/>
      <c r="APT1380" s="153"/>
      <c r="APU1380" s="153"/>
      <c r="APV1380" s="153"/>
      <c r="APW1380" s="153"/>
      <c r="APX1380" s="153"/>
      <c r="APY1380" s="153"/>
      <c r="APZ1380" s="153"/>
      <c r="AQA1380" s="153"/>
      <c r="AQB1380" s="153"/>
      <c r="AQC1380" s="153"/>
      <c r="AQD1380" s="153"/>
      <c r="AQE1380" s="153"/>
      <c r="AQF1380" s="153"/>
      <c r="AQG1380" s="153"/>
      <c r="AQH1380" s="153"/>
      <c r="AQI1380" s="153"/>
      <c r="AQJ1380" s="153"/>
      <c r="AQK1380" s="153"/>
      <c r="AQL1380" s="153"/>
      <c r="AQM1380" s="153"/>
      <c r="AQN1380" s="153"/>
      <c r="AQO1380" s="153"/>
      <c r="AQP1380" s="153"/>
      <c r="AQQ1380" s="153"/>
      <c r="AQR1380" s="153"/>
      <c r="AQS1380" s="153"/>
      <c r="AQT1380" s="153"/>
      <c r="AQU1380" s="153"/>
      <c r="AQV1380" s="153"/>
      <c r="AQW1380" s="153"/>
      <c r="AQX1380" s="153"/>
      <c r="AQY1380" s="153"/>
      <c r="AQZ1380" s="153"/>
      <c r="ARA1380" s="153"/>
      <c r="ARB1380" s="153"/>
      <c r="ARC1380" s="153"/>
      <c r="ARD1380" s="153"/>
      <c r="ARE1380" s="153"/>
      <c r="ARF1380" s="153"/>
      <c r="ARG1380" s="153"/>
      <c r="ARH1380" s="153"/>
      <c r="ARI1380" s="153"/>
      <c r="ARJ1380" s="153"/>
      <c r="ARK1380" s="153"/>
      <c r="ARL1380" s="153"/>
      <c r="ARM1380" s="153"/>
      <c r="ARN1380" s="153"/>
      <c r="ARO1380" s="153"/>
      <c r="ARP1380" s="153"/>
      <c r="ARQ1380" s="153"/>
      <c r="ARR1380" s="153"/>
      <c r="ARS1380" s="153"/>
      <c r="ART1380" s="153"/>
      <c r="ARU1380" s="153"/>
      <c r="ARV1380" s="153"/>
      <c r="ARW1380" s="153"/>
      <c r="ARX1380" s="153"/>
      <c r="ARY1380" s="153"/>
      <c r="ARZ1380" s="153"/>
      <c r="ASA1380" s="153"/>
      <c r="ASB1380" s="153"/>
      <c r="ASC1380" s="153"/>
      <c r="ASD1380" s="153"/>
      <c r="ASE1380" s="153"/>
      <c r="ASF1380" s="153"/>
      <c r="ASG1380" s="153"/>
      <c r="ASH1380" s="153"/>
      <c r="ASI1380" s="153"/>
      <c r="ASJ1380" s="153"/>
      <c r="ASK1380" s="153"/>
      <c r="ASL1380" s="153"/>
      <c r="ASM1380" s="153"/>
      <c r="ASN1380" s="153"/>
      <c r="ASO1380" s="153"/>
      <c r="ASP1380" s="153"/>
      <c r="ASQ1380" s="153"/>
      <c r="ASR1380" s="153"/>
      <c r="ASS1380" s="153"/>
      <c r="AST1380" s="153"/>
      <c r="ASU1380" s="153"/>
      <c r="ASV1380" s="153"/>
      <c r="ASW1380" s="153"/>
      <c r="ASX1380" s="153"/>
      <c r="ASY1380" s="153"/>
      <c r="ASZ1380" s="153"/>
      <c r="ATA1380" s="153"/>
      <c r="ATB1380" s="153"/>
      <c r="ATC1380" s="153"/>
      <c r="ATD1380" s="153"/>
      <c r="ATE1380" s="153"/>
      <c r="ATF1380" s="153"/>
      <c r="ATG1380" s="153"/>
      <c r="ATH1380" s="153"/>
      <c r="ATI1380" s="153"/>
      <c r="ATJ1380" s="153"/>
      <c r="ATK1380" s="153"/>
      <c r="ATL1380" s="153"/>
      <c r="ATM1380" s="153"/>
      <c r="ATN1380" s="153"/>
      <c r="ATO1380" s="153"/>
      <c r="ATP1380" s="153"/>
      <c r="ATQ1380" s="153"/>
      <c r="ATR1380" s="153"/>
      <c r="ATS1380" s="153"/>
      <c r="ATT1380" s="153"/>
      <c r="ATU1380" s="153"/>
      <c r="ATV1380" s="153"/>
      <c r="ATW1380" s="153"/>
      <c r="ATX1380" s="153"/>
      <c r="ATY1380" s="153"/>
      <c r="ATZ1380" s="153"/>
      <c r="AUA1380" s="153"/>
      <c r="AUB1380" s="153"/>
      <c r="AUC1380" s="153"/>
      <c r="AUD1380" s="153"/>
      <c r="AUE1380" s="153"/>
      <c r="AUF1380" s="153"/>
      <c r="AUG1380" s="153"/>
      <c r="AUH1380" s="153"/>
      <c r="AUI1380" s="153"/>
      <c r="AUJ1380" s="153"/>
      <c r="AUK1380" s="153"/>
      <c r="AUL1380" s="153"/>
      <c r="AUM1380" s="153"/>
      <c r="AUN1380" s="153"/>
      <c r="AUO1380" s="153"/>
      <c r="AUP1380" s="153"/>
      <c r="AUQ1380" s="153"/>
      <c r="AUR1380" s="153"/>
      <c r="AUS1380" s="153"/>
      <c r="AUT1380" s="153"/>
      <c r="AUU1380" s="153"/>
      <c r="AUV1380" s="153"/>
      <c r="AUW1380" s="153"/>
      <c r="AUX1380" s="153"/>
      <c r="AUY1380" s="153"/>
      <c r="AUZ1380" s="153"/>
      <c r="AVA1380" s="153"/>
      <c r="AVB1380" s="153"/>
      <c r="AVC1380" s="153"/>
      <c r="AVD1380" s="153"/>
      <c r="AVE1380" s="153"/>
      <c r="AVF1380" s="153"/>
      <c r="AVG1380" s="153"/>
      <c r="AVH1380" s="153"/>
      <c r="AVI1380" s="153"/>
      <c r="AVJ1380" s="153"/>
      <c r="AVK1380" s="153"/>
      <c r="AVL1380" s="153"/>
      <c r="AVM1380" s="153"/>
      <c r="AVN1380" s="153"/>
      <c r="AVO1380" s="153"/>
      <c r="AVP1380" s="153"/>
      <c r="AVQ1380" s="153"/>
      <c r="AVR1380" s="153"/>
      <c r="AVS1380" s="153"/>
      <c r="AVT1380" s="153"/>
      <c r="AVU1380" s="153"/>
      <c r="AVV1380" s="153"/>
      <c r="AVW1380" s="153"/>
      <c r="AVX1380" s="153"/>
      <c r="AVY1380" s="153"/>
      <c r="AVZ1380" s="153"/>
      <c r="AWA1380" s="153"/>
      <c r="AWB1380" s="153"/>
      <c r="AWC1380" s="153"/>
      <c r="AWD1380" s="153"/>
      <c r="AWE1380" s="153"/>
      <c r="AWF1380" s="153"/>
      <c r="AWG1380" s="153"/>
      <c r="AWH1380" s="153"/>
      <c r="AWI1380" s="153"/>
      <c r="AWJ1380" s="153"/>
      <c r="AWK1380" s="153"/>
      <c r="AWL1380" s="153"/>
      <c r="AWM1380" s="153"/>
      <c r="AWN1380" s="153"/>
      <c r="AWO1380" s="153"/>
      <c r="AWP1380" s="153"/>
      <c r="AWQ1380" s="153"/>
      <c r="AWR1380" s="153"/>
      <c r="AWS1380" s="153"/>
      <c r="AWT1380" s="153"/>
      <c r="AWU1380" s="153"/>
      <c r="AWV1380" s="153"/>
      <c r="AWW1380" s="153"/>
      <c r="AWX1380" s="153"/>
      <c r="AWY1380" s="153"/>
      <c r="AWZ1380" s="153"/>
      <c r="AXA1380" s="153"/>
      <c r="AXB1380" s="153"/>
      <c r="AXC1380" s="153"/>
      <c r="AXD1380" s="153"/>
      <c r="AXE1380" s="153"/>
      <c r="AXF1380" s="153"/>
      <c r="AXG1380" s="153"/>
      <c r="AXH1380" s="153"/>
      <c r="AXI1380" s="153"/>
      <c r="AXJ1380" s="153"/>
      <c r="AXK1380" s="153"/>
      <c r="AXL1380" s="153"/>
      <c r="AXM1380" s="153"/>
      <c r="AXN1380" s="153"/>
      <c r="AXO1380" s="153"/>
      <c r="AXP1380" s="153"/>
      <c r="AXQ1380" s="153"/>
      <c r="AXR1380" s="153"/>
      <c r="AXS1380" s="153"/>
      <c r="AXT1380" s="153"/>
      <c r="AXU1380" s="153"/>
      <c r="AXV1380" s="153"/>
      <c r="AXW1380" s="153"/>
      <c r="AXX1380" s="153"/>
      <c r="AXY1380" s="153"/>
      <c r="AXZ1380" s="153"/>
      <c r="AYA1380" s="153"/>
      <c r="AYB1380" s="153"/>
      <c r="AYC1380" s="153"/>
      <c r="AYD1380" s="153"/>
      <c r="AYE1380" s="153"/>
      <c r="AYF1380" s="153"/>
      <c r="AYG1380" s="153"/>
      <c r="AYH1380" s="153"/>
      <c r="AYI1380" s="153"/>
      <c r="AYJ1380" s="153"/>
      <c r="AYK1380" s="153"/>
      <c r="AYL1380" s="153"/>
      <c r="AYM1380" s="153"/>
      <c r="AYN1380" s="153"/>
      <c r="AYO1380" s="153"/>
      <c r="AYP1380" s="153"/>
      <c r="AYQ1380" s="153"/>
      <c r="AYR1380" s="153"/>
      <c r="AYS1380" s="153"/>
      <c r="AYT1380" s="153"/>
      <c r="AYU1380" s="153"/>
      <c r="AYV1380" s="153"/>
      <c r="AYW1380" s="153"/>
      <c r="AYX1380" s="153"/>
      <c r="AYY1380" s="153"/>
      <c r="AYZ1380" s="153"/>
      <c r="AZA1380" s="153"/>
      <c r="AZB1380" s="153"/>
      <c r="AZC1380" s="153"/>
      <c r="AZD1380" s="153"/>
      <c r="AZE1380" s="153"/>
      <c r="AZF1380" s="153"/>
      <c r="AZG1380" s="153"/>
      <c r="AZH1380" s="153"/>
      <c r="AZI1380" s="153"/>
      <c r="AZJ1380" s="153"/>
      <c r="AZK1380" s="153"/>
      <c r="AZL1380" s="153"/>
      <c r="AZM1380" s="153"/>
      <c r="AZN1380" s="153"/>
      <c r="AZO1380" s="153"/>
      <c r="AZP1380" s="153"/>
      <c r="AZQ1380" s="153"/>
      <c r="AZR1380" s="153"/>
      <c r="AZS1380" s="153"/>
      <c r="AZT1380" s="153"/>
      <c r="AZU1380" s="153"/>
      <c r="AZV1380" s="153"/>
      <c r="AZW1380" s="153"/>
      <c r="AZX1380" s="153"/>
      <c r="AZY1380" s="153"/>
      <c r="AZZ1380" s="153"/>
      <c r="BAA1380" s="153"/>
      <c r="BAB1380" s="153"/>
      <c r="BAC1380" s="153"/>
      <c r="BAD1380" s="153"/>
      <c r="BAE1380" s="153"/>
      <c r="BAF1380" s="153"/>
      <c r="BAG1380" s="153"/>
      <c r="BAH1380" s="153"/>
      <c r="BAI1380" s="153"/>
      <c r="BAJ1380" s="153"/>
      <c r="BAK1380" s="153"/>
      <c r="BAL1380" s="153"/>
      <c r="BAM1380" s="153"/>
      <c r="BAN1380" s="153"/>
      <c r="BAO1380" s="153"/>
      <c r="BAP1380" s="153"/>
      <c r="BAQ1380" s="153"/>
      <c r="BAR1380" s="153"/>
      <c r="BAS1380" s="153"/>
      <c r="BAT1380" s="153"/>
      <c r="BAU1380" s="153"/>
      <c r="BAV1380" s="153"/>
      <c r="BAW1380" s="153"/>
      <c r="BAX1380" s="153"/>
      <c r="BAY1380" s="153"/>
      <c r="BAZ1380" s="153"/>
      <c r="BBA1380" s="153"/>
      <c r="BBB1380" s="153"/>
      <c r="BBC1380" s="153"/>
      <c r="BBD1380" s="153"/>
      <c r="BBE1380" s="153"/>
      <c r="BBF1380" s="153"/>
      <c r="BBG1380" s="153"/>
      <c r="BBH1380" s="153"/>
      <c r="BBI1380" s="153"/>
      <c r="BBJ1380" s="153"/>
      <c r="BBK1380" s="153"/>
      <c r="BBL1380" s="153"/>
      <c r="BBM1380" s="153"/>
      <c r="BBN1380" s="153"/>
      <c r="BBO1380" s="153"/>
      <c r="BBP1380" s="153"/>
      <c r="BBQ1380" s="153"/>
      <c r="BBR1380" s="153"/>
      <c r="BBS1380" s="153"/>
      <c r="BBT1380" s="153"/>
      <c r="BBU1380" s="153"/>
      <c r="BBV1380" s="153"/>
      <c r="BBW1380" s="153"/>
      <c r="BBX1380" s="153"/>
      <c r="BBY1380" s="153"/>
      <c r="BBZ1380" s="153"/>
      <c r="BCA1380" s="153"/>
      <c r="BCB1380" s="153"/>
      <c r="BCC1380" s="153"/>
      <c r="BCD1380" s="153"/>
      <c r="BCE1380" s="153"/>
      <c r="BCF1380" s="153"/>
      <c r="BCG1380" s="153"/>
      <c r="BCH1380" s="153"/>
      <c r="BCI1380" s="153"/>
      <c r="BCJ1380" s="153"/>
      <c r="BCK1380" s="153"/>
      <c r="BCL1380" s="153"/>
      <c r="BCM1380" s="153"/>
      <c r="BCN1380" s="153"/>
      <c r="BCO1380" s="153"/>
      <c r="BCP1380" s="153"/>
      <c r="BCQ1380" s="153"/>
      <c r="BCR1380" s="153"/>
      <c r="BCS1380" s="153"/>
      <c r="BCT1380" s="153"/>
      <c r="BCU1380" s="153"/>
      <c r="BCV1380" s="153"/>
      <c r="BCW1380" s="153"/>
      <c r="BCX1380" s="153"/>
      <c r="BCY1380" s="153"/>
      <c r="BCZ1380" s="153"/>
      <c r="BDA1380" s="153"/>
      <c r="BDB1380" s="153"/>
      <c r="BDC1380" s="153"/>
      <c r="BDD1380" s="153"/>
      <c r="BDE1380" s="153"/>
      <c r="BDF1380" s="153"/>
      <c r="BDG1380" s="153"/>
      <c r="BDH1380" s="153"/>
      <c r="BDI1380" s="153"/>
      <c r="BDJ1380" s="153"/>
      <c r="BDK1380" s="153"/>
      <c r="BDL1380" s="153"/>
      <c r="BDM1380" s="153"/>
      <c r="BDN1380" s="153"/>
      <c r="BDO1380" s="153"/>
      <c r="BDP1380" s="153"/>
      <c r="BDQ1380" s="153"/>
      <c r="BDR1380" s="153"/>
      <c r="BDS1380" s="153"/>
      <c r="BDT1380" s="153"/>
      <c r="BDU1380" s="153"/>
      <c r="BDV1380" s="153"/>
      <c r="BDW1380" s="153"/>
      <c r="BDX1380" s="153"/>
      <c r="BDY1380" s="153"/>
      <c r="BDZ1380" s="153"/>
      <c r="BEA1380" s="153"/>
      <c r="BEB1380" s="153"/>
      <c r="BEC1380" s="153"/>
      <c r="BED1380" s="153"/>
      <c r="BEE1380" s="153"/>
      <c r="BEF1380" s="153"/>
      <c r="BEG1380" s="153"/>
      <c r="BEH1380" s="153"/>
      <c r="BEI1380" s="153"/>
      <c r="BEJ1380" s="153"/>
      <c r="BEK1380" s="153"/>
      <c r="BEL1380" s="153"/>
      <c r="BEM1380" s="153"/>
      <c r="BEN1380" s="153"/>
      <c r="BEO1380" s="153"/>
      <c r="BEP1380" s="153"/>
      <c r="BEQ1380" s="153"/>
      <c r="BER1380" s="153"/>
      <c r="BES1380" s="153"/>
      <c r="BET1380" s="153"/>
      <c r="BEU1380" s="153"/>
      <c r="BEV1380" s="153"/>
      <c r="BEW1380" s="153"/>
      <c r="BEX1380" s="153"/>
      <c r="BEY1380" s="153"/>
      <c r="BEZ1380" s="153"/>
      <c r="BFA1380" s="153"/>
      <c r="BFB1380" s="153"/>
      <c r="BFC1380" s="153"/>
      <c r="BFD1380" s="153"/>
      <c r="BFE1380" s="153"/>
      <c r="BFF1380" s="153"/>
      <c r="BFG1380" s="153"/>
      <c r="BFH1380" s="153"/>
      <c r="BFI1380" s="153"/>
      <c r="BFJ1380" s="153"/>
      <c r="BFK1380" s="153"/>
      <c r="BFL1380" s="153"/>
      <c r="BFM1380" s="153"/>
      <c r="BFN1380" s="153"/>
      <c r="BFO1380" s="153"/>
      <c r="BFP1380" s="153"/>
      <c r="BFQ1380" s="153"/>
      <c r="BFR1380" s="153"/>
      <c r="BFS1380" s="153"/>
      <c r="BFT1380" s="153"/>
      <c r="BFU1380" s="153"/>
      <c r="BFV1380" s="153"/>
      <c r="BFW1380" s="153"/>
      <c r="BFX1380" s="153"/>
      <c r="BFY1380" s="153"/>
      <c r="BFZ1380" s="153"/>
      <c r="BGA1380" s="153"/>
      <c r="BGB1380" s="153"/>
      <c r="BGC1380" s="153"/>
      <c r="BGD1380" s="153"/>
      <c r="BGE1380" s="153"/>
      <c r="BGF1380" s="153"/>
      <c r="BGG1380" s="153"/>
      <c r="BGH1380" s="153"/>
      <c r="BGI1380" s="153"/>
      <c r="BGJ1380" s="153"/>
      <c r="BGK1380" s="153"/>
      <c r="BGL1380" s="153"/>
      <c r="BGM1380" s="153"/>
      <c r="BGN1380" s="153"/>
      <c r="BGO1380" s="153"/>
      <c r="BGP1380" s="153"/>
      <c r="BGQ1380" s="153"/>
      <c r="BGR1380" s="153"/>
      <c r="BGS1380" s="153"/>
      <c r="BGT1380" s="153"/>
      <c r="BGU1380" s="153"/>
      <c r="BGV1380" s="153"/>
      <c r="BGW1380" s="153"/>
      <c r="BGX1380" s="153"/>
      <c r="BGY1380" s="153"/>
      <c r="BGZ1380" s="153"/>
      <c r="BHA1380" s="153"/>
      <c r="BHB1380" s="153"/>
      <c r="BHC1380" s="153"/>
      <c r="BHD1380" s="153"/>
      <c r="BHE1380" s="153"/>
      <c r="BHF1380" s="153"/>
      <c r="BHG1380" s="153"/>
      <c r="BHH1380" s="153"/>
      <c r="BHI1380" s="153"/>
      <c r="BHJ1380" s="153"/>
      <c r="BHK1380" s="153"/>
      <c r="BHL1380" s="153"/>
      <c r="BHM1380" s="153"/>
      <c r="BHN1380" s="153"/>
      <c r="BHO1380" s="153"/>
      <c r="BHP1380" s="153"/>
      <c r="BHQ1380" s="153"/>
      <c r="BHR1380" s="153"/>
      <c r="BHS1380" s="153"/>
      <c r="BHT1380" s="153"/>
      <c r="BHU1380" s="153"/>
      <c r="BHV1380" s="153"/>
      <c r="BHW1380" s="153"/>
      <c r="BHX1380" s="153"/>
      <c r="BHY1380" s="153"/>
      <c r="BHZ1380" s="153"/>
      <c r="BIA1380" s="153"/>
      <c r="BIB1380" s="153"/>
      <c r="BIC1380" s="153"/>
      <c r="BID1380" s="153"/>
      <c r="BIE1380" s="153"/>
      <c r="BIF1380" s="153"/>
      <c r="BIG1380" s="153"/>
      <c r="BIH1380" s="153"/>
      <c r="BII1380" s="153"/>
      <c r="BIJ1380" s="153"/>
      <c r="BIK1380" s="153"/>
      <c r="BIL1380" s="153"/>
      <c r="BIM1380" s="153"/>
      <c r="BIN1380" s="153"/>
      <c r="BIO1380" s="153"/>
      <c r="BIP1380" s="153"/>
      <c r="BIQ1380" s="153"/>
      <c r="BIR1380" s="153"/>
      <c r="BIS1380" s="153"/>
      <c r="BIT1380" s="153"/>
      <c r="BIU1380" s="153"/>
      <c r="BIV1380" s="153"/>
      <c r="BIW1380" s="153"/>
      <c r="BIX1380" s="153"/>
      <c r="BIY1380" s="153"/>
      <c r="BIZ1380" s="153"/>
      <c r="BJA1380" s="153"/>
      <c r="BJB1380" s="153"/>
      <c r="BJC1380" s="153"/>
      <c r="BJD1380" s="153"/>
      <c r="BJE1380" s="153"/>
      <c r="BJF1380" s="153"/>
      <c r="BJG1380" s="153"/>
      <c r="BJH1380" s="153"/>
      <c r="BJI1380" s="153"/>
      <c r="BJJ1380" s="153"/>
      <c r="BJK1380" s="153"/>
      <c r="BJL1380" s="153"/>
      <c r="BJM1380" s="153"/>
      <c r="BJN1380" s="153"/>
      <c r="BJO1380" s="153"/>
      <c r="BJP1380" s="153"/>
      <c r="BJQ1380" s="153"/>
      <c r="BJR1380" s="153"/>
      <c r="BJS1380" s="153"/>
      <c r="BJT1380" s="153"/>
      <c r="BJU1380" s="153"/>
      <c r="BJV1380" s="153"/>
      <c r="BJW1380" s="153"/>
      <c r="BJX1380" s="153"/>
      <c r="BJY1380" s="153"/>
      <c r="BJZ1380" s="153"/>
      <c r="BKA1380" s="153"/>
      <c r="BKB1380" s="153"/>
      <c r="BKC1380" s="153"/>
      <c r="BKD1380" s="153"/>
      <c r="BKE1380" s="153"/>
      <c r="BKF1380" s="153"/>
      <c r="BKG1380" s="153"/>
      <c r="BKH1380" s="153"/>
      <c r="BKI1380" s="153"/>
      <c r="BKJ1380" s="153"/>
      <c r="BKK1380" s="153"/>
      <c r="BKL1380" s="153"/>
      <c r="BKM1380" s="153"/>
      <c r="BKN1380" s="153"/>
      <c r="BKO1380" s="153"/>
      <c r="BKP1380" s="153"/>
      <c r="BKQ1380" s="153"/>
      <c r="BKR1380" s="153"/>
      <c r="BKS1380" s="153"/>
      <c r="BKT1380" s="153"/>
      <c r="BKU1380" s="153"/>
      <c r="BKV1380" s="153"/>
      <c r="BKW1380" s="153"/>
      <c r="BKX1380" s="153"/>
      <c r="BKY1380" s="153"/>
      <c r="BKZ1380" s="153"/>
      <c r="BLA1380" s="153"/>
      <c r="BLB1380" s="153"/>
      <c r="BLC1380" s="153"/>
      <c r="BLD1380" s="153"/>
      <c r="BLE1380" s="153"/>
      <c r="BLF1380" s="153"/>
      <c r="BLG1380" s="153"/>
      <c r="BLH1380" s="153"/>
      <c r="BLI1380" s="153"/>
      <c r="BLJ1380" s="153"/>
      <c r="BLK1380" s="153"/>
      <c r="BLL1380" s="153"/>
      <c r="BLM1380" s="153"/>
      <c r="BLN1380" s="153"/>
      <c r="BLO1380" s="153"/>
      <c r="BLP1380" s="153"/>
      <c r="BLQ1380" s="153"/>
      <c r="BLR1380" s="153"/>
      <c r="BLS1380" s="153"/>
      <c r="BLT1380" s="153"/>
      <c r="BLU1380" s="153"/>
      <c r="BLV1380" s="153"/>
      <c r="BLW1380" s="153"/>
      <c r="BLX1380" s="153"/>
      <c r="BLY1380" s="153"/>
      <c r="BLZ1380" s="153"/>
      <c r="BMA1380" s="153"/>
      <c r="BMB1380" s="153"/>
      <c r="BMC1380" s="153"/>
      <c r="BMD1380" s="153"/>
      <c r="BME1380" s="153"/>
      <c r="BMF1380" s="153"/>
      <c r="BMG1380" s="153"/>
      <c r="BMH1380" s="153"/>
      <c r="BMI1380" s="153"/>
      <c r="BMJ1380" s="153"/>
      <c r="BMK1380" s="153"/>
      <c r="BML1380" s="153"/>
      <c r="BMM1380" s="153"/>
      <c r="BMN1380" s="153"/>
      <c r="BMO1380" s="153"/>
      <c r="BMP1380" s="153"/>
      <c r="BMQ1380" s="153"/>
      <c r="BMR1380" s="153"/>
      <c r="BMS1380" s="153"/>
      <c r="BMT1380" s="153"/>
      <c r="BMU1380" s="153"/>
      <c r="BMV1380" s="153"/>
      <c r="BMW1380" s="153"/>
      <c r="BMX1380" s="153"/>
      <c r="BMY1380" s="153"/>
      <c r="BMZ1380" s="153"/>
      <c r="BNA1380" s="153"/>
      <c r="BNB1380" s="153"/>
      <c r="BNC1380" s="153"/>
      <c r="BND1380" s="153"/>
      <c r="BNE1380" s="153"/>
      <c r="BNF1380" s="153"/>
      <c r="BNG1380" s="153"/>
      <c r="BNH1380" s="153"/>
      <c r="BNI1380" s="153"/>
      <c r="BNJ1380" s="153"/>
      <c r="BNK1380" s="153"/>
      <c r="BNL1380" s="153"/>
      <c r="BNM1380" s="153"/>
      <c r="BNN1380" s="153"/>
      <c r="BNO1380" s="153"/>
      <c r="BNP1380" s="153"/>
      <c r="BNQ1380" s="153"/>
      <c r="BNR1380" s="153"/>
      <c r="BNS1380" s="153"/>
      <c r="BNT1380" s="153"/>
      <c r="BNU1380" s="153"/>
      <c r="BNV1380" s="153"/>
      <c r="BNW1380" s="153"/>
      <c r="BNX1380" s="153"/>
      <c r="BNY1380" s="153"/>
      <c r="BNZ1380" s="153"/>
      <c r="BOA1380" s="153"/>
      <c r="BOB1380" s="153"/>
      <c r="BOC1380" s="153"/>
      <c r="BOD1380" s="153"/>
      <c r="BOE1380" s="153"/>
      <c r="BOF1380" s="153"/>
      <c r="BOG1380" s="153"/>
      <c r="BOH1380" s="153"/>
      <c r="BOI1380" s="153"/>
      <c r="BOJ1380" s="153"/>
      <c r="BOK1380" s="153"/>
      <c r="BOL1380" s="153"/>
      <c r="BOM1380" s="153"/>
      <c r="BON1380" s="153"/>
      <c r="BOO1380" s="153"/>
      <c r="BOP1380" s="153"/>
      <c r="BOQ1380" s="153"/>
      <c r="BOR1380" s="153"/>
      <c r="BOS1380" s="153"/>
      <c r="BOT1380" s="153"/>
      <c r="BOU1380" s="153"/>
      <c r="BOV1380" s="153"/>
      <c r="BOW1380" s="153"/>
      <c r="BOX1380" s="153"/>
      <c r="BOY1380" s="153"/>
      <c r="BOZ1380" s="153"/>
      <c r="BPA1380" s="153"/>
      <c r="BPB1380" s="153"/>
      <c r="BPC1380" s="153"/>
      <c r="BPD1380" s="153"/>
      <c r="BPE1380" s="153"/>
      <c r="BPF1380" s="153"/>
      <c r="BPG1380" s="153"/>
      <c r="BPH1380" s="153"/>
      <c r="BPI1380" s="153"/>
      <c r="BPJ1380" s="153"/>
      <c r="BPK1380" s="153"/>
      <c r="BPL1380" s="153"/>
      <c r="BPM1380" s="153"/>
      <c r="BPN1380" s="153"/>
      <c r="BPO1380" s="153"/>
      <c r="BPP1380" s="153"/>
      <c r="BPQ1380" s="153"/>
      <c r="BPR1380" s="153"/>
      <c r="BPS1380" s="153"/>
      <c r="BPT1380" s="153"/>
      <c r="BPU1380" s="153"/>
      <c r="BPV1380" s="153"/>
      <c r="BPW1380" s="153"/>
      <c r="BPX1380" s="153"/>
      <c r="BPY1380" s="153"/>
      <c r="BPZ1380" s="153"/>
      <c r="BQA1380" s="153"/>
      <c r="BQB1380" s="153"/>
      <c r="BQC1380" s="153"/>
      <c r="BQD1380" s="153"/>
      <c r="BQE1380" s="153"/>
      <c r="BQF1380" s="153"/>
      <c r="BQG1380" s="153"/>
      <c r="BQH1380" s="153"/>
      <c r="BQI1380" s="153"/>
      <c r="BQJ1380" s="153"/>
      <c r="BQK1380" s="153"/>
      <c r="BQL1380" s="153"/>
      <c r="BQM1380" s="153"/>
      <c r="BQN1380" s="153"/>
      <c r="BQO1380" s="153"/>
      <c r="BQP1380" s="153"/>
      <c r="BQQ1380" s="153"/>
      <c r="BQR1380" s="153"/>
      <c r="BQS1380" s="153"/>
      <c r="BQT1380" s="153"/>
      <c r="BQU1380" s="153"/>
      <c r="BQV1380" s="153"/>
      <c r="BQW1380" s="153"/>
      <c r="BQX1380" s="153"/>
      <c r="BQY1380" s="153"/>
      <c r="BQZ1380" s="153"/>
      <c r="BRA1380" s="153"/>
      <c r="BRB1380" s="153"/>
      <c r="BRC1380" s="153"/>
      <c r="BRD1380" s="153"/>
      <c r="BRE1380" s="153"/>
      <c r="BRF1380" s="153"/>
      <c r="BRG1380" s="153"/>
      <c r="BRH1380" s="153"/>
      <c r="BRI1380" s="153"/>
      <c r="BRJ1380" s="153"/>
      <c r="BRK1380" s="153"/>
      <c r="BRL1380" s="153"/>
      <c r="BRM1380" s="153"/>
      <c r="BRN1380" s="153"/>
      <c r="BRO1380" s="153"/>
      <c r="BRP1380" s="153"/>
      <c r="BRQ1380" s="153"/>
      <c r="BRR1380" s="153"/>
      <c r="BRS1380" s="153"/>
      <c r="BRT1380" s="153"/>
      <c r="BRU1380" s="153"/>
      <c r="BRV1380" s="153"/>
      <c r="BRW1380" s="153"/>
      <c r="BRX1380" s="153"/>
      <c r="BRY1380" s="153"/>
      <c r="BRZ1380" s="153"/>
      <c r="BSA1380" s="153"/>
      <c r="BSB1380" s="153"/>
      <c r="BSC1380" s="153"/>
      <c r="BSD1380" s="153"/>
      <c r="BSE1380" s="153"/>
      <c r="BSF1380" s="153"/>
      <c r="BSG1380" s="153"/>
      <c r="BSH1380" s="153"/>
      <c r="BSI1380" s="153"/>
      <c r="BSJ1380" s="153"/>
      <c r="BSK1380" s="153"/>
      <c r="BSL1380" s="153"/>
      <c r="BSM1380" s="153"/>
      <c r="BSN1380" s="153"/>
      <c r="BSO1380" s="153"/>
      <c r="BSP1380" s="153"/>
      <c r="BSQ1380" s="153"/>
      <c r="BSR1380" s="153"/>
      <c r="BSS1380" s="153"/>
      <c r="BST1380" s="153"/>
      <c r="BSU1380" s="153"/>
      <c r="BSV1380" s="153"/>
      <c r="BSW1380" s="153"/>
      <c r="BSX1380" s="153"/>
      <c r="BSY1380" s="153"/>
      <c r="BSZ1380" s="153"/>
      <c r="BTA1380" s="153"/>
      <c r="BTB1380" s="153"/>
      <c r="BTC1380" s="153"/>
      <c r="BTD1380" s="153"/>
      <c r="BTE1380" s="153"/>
      <c r="BTF1380" s="153"/>
      <c r="BTG1380" s="153"/>
      <c r="BTH1380" s="153"/>
      <c r="BTI1380" s="153"/>
      <c r="BTJ1380" s="153"/>
      <c r="BTK1380" s="153"/>
      <c r="BTL1380" s="153"/>
      <c r="BTM1380" s="153"/>
      <c r="BTN1380" s="153"/>
      <c r="BTO1380" s="153"/>
      <c r="BTP1380" s="153"/>
      <c r="BTQ1380" s="153"/>
      <c r="BTR1380" s="153"/>
      <c r="BTS1380" s="153"/>
      <c r="BTT1380" s="153"/>
      <c r="BTU1380" s="153"/>
      <c r="BTV1380" s="153"/>
      <c r="BTW1380" s="153"/>
      <c r="BTX1380" s="153"/>
      <c r="BTY1380" s="153"/>
      <c r="BTZ1380" s="153"/>
      <c r="BUA1380" s="153"/>
      <c r="BUB1380" s="153"/>
      <c r="BUC1380" s="153"/>
      <c r="BUD1380" s="153"/>
      <c r="BUE1380" s="153"/>
      <c r="BUF1380" s="153"/>
      <c r="BUG1380" s="153"/>
      <c r="BUH1380" s="153"/>
      <c r="BUI1380" s="153"/>
      <c r="BUJ1380" s="153"/>
      <c r="BUK1380" s="153"/>
      <c r="BUL1380" s="153"/>
      <c r="BUM1380" s="153"/>
      <c r="BUN1380" s="153"/>
      <c r="BUO1380" s="153"/>
      <c r="BUP1380" s="153"/>
      <c r="BUQ1380" s="153"/>
      <c r="BUR1380" s="153"/>
      <c r="BUS1380" s="153"/>
      <c r="BUT1380" s="153"/>
      <c r="BUU1380" s="153"/>
      <c r="BUV1380" s="153"/>
      <c r="BUW1380" s="153"/>
      <c r="BUX1380" s="153"/>
      <c r="BUY1380" s="153"/>
      <c r="BUZ1380" s="153"/>
      <c r="BVA1380" s="153"/>
      <c r="BVB1380" s="153"/>
      <c r="BVC1380" s="153"/>
      <c r="BVD1380" s="153"/>
      <c r="BVE1380" s="153"/>
      <c r="BVF1380" s="153"/>
      <c r="BVG1380" s="153"/>
      <c r="BVH1380" s="153"/>
      <c r="BVI1380" s="153"/>
      <c r="BVJ1380" s="153"/>
      <c r="BVK1380" s="153"/>
      <c r="BVL1380" s="153"/>
      <c r="BVM1380" s="153"/>
      <c r="BVN1380" s="153"/>
      <c r="BVO1380" s="153"/>
      <c r="BVP1380" s="153"/>
      <c r="BVQ1380" s="153"/>
      <c r="BVR1380" s="153"/>
      <c r="BVS1380" s="153"/>
      <c r="BVT1380" s="153"/>
      <c r="BVU1380" s="153"/>
      <c r="BVV1380" s="153"/>
      <c r="BVW1380" s="153"/>
      <c r="BVX1380" s="153"/>
      <c r="BVY1380" s="153"/>
      <c r="BVZ1380" s="153"/>
      <c r="BWA1380" s="153"/>
      <c r="BWB1380" s="153"/>
      <c r="BWC1380" s="153"/>
      <c r="BWD1380" s="153"/>
      <c r="BWE1380" s="153"/>
      <c r="BWF1380" s="153"/>
      <c r="BWG1380" s="153"/>
      <c r="BWH1380" s="153"/>
      <c r="BWI1380" s="153"/>
      <c r="BWJ1380" s="153"/>
      <c r="BWK1380" s="153"/>
      <c r="BWL1380" s="153"/>
      <c r="BWM1380" s="153"/>
      <c r="BWN1380" s="153"/>
      <c r="BWO1380" s="153"/>
      <c r="BWP1380" s="153"/>
      <c r="BWQ1380" s="153"/>
      <c r="BWR1380" s="153"/>
      <c r="BWS1380" s="153"/>
      <c r="BWT1380" s="153"/>
      <c r="BWU1380" s="153"/>
      <c r="BWV1380" s="153"/>
      <c r="BWW1380" s="153"/>
      <c r="BWX1380" s="153"/>
      <c r="BWY1380" s="153"/>
      <c r="BWZ1380" s="153"/>
      <c r="BXA1380" s="153"/>
      <c r="BXB1380" s="153"/>
      <c r="BXC1380" s="153"/>
      <c r="BXD1380" s="153"/>
      <c r="BXE1380" s="153"/>
      <c r="BXF1380" s="153"/>
      <c r="BXG1380" s="153"/>
      <c r="BXH1380" s="153"/>
      <c r="BXI1380" s="153"/>
      <c r="BXJ1380" s="153"/>
      <c r="BXK1380" s="153"/>
      <c r="BXL1380" s="153"/>
      <c r="BXM1380" s="153"/>
      <c r="BXN1380" s="153"/>
      <c r="BXO1380" s="153"/>
      <c r="BXP1380" s="153"/>
      <c r="BXQ1380" s="153"/>
      <c r="BXR1380" s="153"/>
      <c r="BXS1380" s="153"/>
      <c r="BXT1380" s="153"/>
      <c r="BXU1380" s="153"/>
      <c r="BXV1380" s="153"/>
      <c r="BXW1380" s="153"/>
      <c r="BXX1380" s="153"/>
      <c r="BXY1380" s="153"/>
      <c r="BXZ1380" s="153"/>
      <c r="BYA1380" s="153"/>
      <c r="BYB1380" s="153"/>
      <c r="BYC1380" s="153"/>
      <c r="BYD1380" s="153"/>
      <c r="BYE1380" s="153"/>
      <c r="BYF1380" s="153"/>
      <c r="BYG1380" s="153"/>
      <c r="BYH1380" s="153"/>
      <c r="BYI1380" s="153"/>
      <c r="BYJ1380" s="153"/>
      <c r="BYK1380" s="153"/>
      <c r="BYL1380" s="153"/>
      <c r="BYM1380" s="153"/>
      <c r="BYN1380" s="153"/>
      <c r="BYO1380" s="153"/>
      <c r="BYP1380" s="153"/>
    </row>
    <row r="1381" spans="1:2018" s="97" customFormat="1" ht="12.75" customHeight="1">
      <c r="C1381" s="237">
        <v>2020</v>
      </c>
      <c r="D1381" s="101" t="s">
        <v>191</v>
      </c>
      <c r="E1381" s="101" t="s">
        <v>185</v>
      </c>
      <c r="H1381" s="182">
        <f>INDEX(Inputs!$V$260:$V$287,MATCH($B1361,Inputs!$C$260:$C$287,0))/conv_2020_2015</f>
        <v>0</v>
      </c>
      <c r="I1381" s="171"/>
      <c r="J1381" s="171">
        <f t="shared" ref="J1381" si="7149">IF($I1364="n/a",0,IF(J$4&gt;third_reg_period,IF(J$4&lt;=$I1364+$C1381,$H1381/($I1364-5),IF(AND($H1381&lt;&gt;0,I1381=0,J$4=$C1381+$I1364+1),$H1381,0)),0))</f>
        <v>0</v>
      </c>
      <c r="K1381" s="171">
        <f t="shared" ref="K1381" si="7150">IF($I1364="n/a",0,IF(K$4&gt;third_reg_period,IF(K$4&lt;=$I1364+$C1381,$H1381/($I1364-5),IF(AND($H1381&lt;&gt;0,J1381=0,K$4=$C1381+$I1364+1),$H1381,0)),0))</f>
        <v>0</v>
      </c>
      <c r="L1381" s="171">
        <f t="shared" ref="L1381" si="7151">IF($I1364="n/a",0,IF(L$4&gt;third_reg_period,IF(L$4&lt;=$I1364+$C1381,$H1381/($I1364-5),IF(AND($H1381&lt;&gt;0,K1381=0,L$4=$C1381+$I1364+1),$H1381,0)),0))</f>
        <v>0</v>
      </c>
      <c r="M1381" s="171">
        <f t="shared" ref="M1381" si="7152">IF($I1364="n/a",0,IF(M$4&gt;third_reg_period,IF(M$4&lt;=$I1364+$C1381,$H1381/($I1364-5),IF(AND($H1381&lt;&gt;0,L1381=0,M$4=$C1381+$I1364+1),$H1381,0)),0))</f>
        <v>0</v>
      </c>
      <c r="N1381" s="171">
        <f t="shared" ref="N1381" si="7153">IF($I1364="n/a",0,IF(N$4&gt;third_reg_period,IF(N$4&lt;=$I1364+$C1381,$H1381/($I1364-5),IF(AND($H1381&lt;&gt;0,M1381=0,N$4=$C1381+$I1364+1),$H1381,0)),0))</f>
        <v>0</v>
      </c>
      <c r="O1381" s="171">
        <f t="shared" ref="O1381" si="7154">IF($I1364="n/a",0,IF(O$4&gt;third_reg_period,IF(O$4&lt;=$I1364+$C1381,$H1381/($I1364-5),IF(AND($H1381&lt;&gt;0,N1381=0,O$4=$C1381+$I1364+1),$H1381,0)),0))</f>
        <v>0</v>
      </c>
      <c r="P1381" s="171">
        <f t="shared" ref="P1381" si="7155">IF($I1364="n/a",0,IF(P$4&gt;third_reg_period,IF(P$4&lt;=$I1364+$C1381,$H1381/($I1364-5),IF(AND($H1381&lt;&gt;0,O1381=0,P$4=$C1381+$I1364+1),$H1381,0)),0))</f>
        <v>0</v>
      </c>
      <c r="Q1381" s="171">
        <f t="shared" ref="Q1381" si="7156">IF($I1364="n/a",0,IF(Q$4&gt;third_reg_period,IF(Q$4&lt;=$I1364+$C1381,$H1381/($I1364-5),IF(AND($H1381&lt;&gt;0,P1381=0,Q$4=$C1381+$I1364+1),$H1381,0)),0))</f>
        <v>0</v>
      </c>
      <c r="R1381" s="171">
        <f t="shared" ref="R1381" si="7157">IF($I1364="n/a",0,IF(R$4&gt;third_reg_period,IF(R$4&lt;=$I1364+$C1381,$H1381/($I1364-5),IF(AND($H1381&lt;&gt;0,Q1381=0,R$4=$C1381+$I1364+1),$H1381,0)),0))</f>
        <v>0</v>
      </c>
      <c r="S1381" s="171">
        <f t="shared" ref="S1381" si="7158">IF($I1364="n/a",0,IF(S$4&gt;third_reg_period,IF(S$4&lt;=$I1364+$C1381,$H1381/($I1364-5),IF(AND($H1381&lt;&gt;0,R1381=0,S$4=$C1381+$I1364+1),$H1381,0)),0))</f>
        <v>0</v>
      </c>
      <c r="T1381" s="171">
        <f t="shared" ref="T1381" si="7159">IF($I1364="n/a",0,IF(T$4&gt;third_reg_period,IF(T$4&lt;=$I1364+$C1381,$H1381/($I1364-5),IF(AND($H1381&lt;&gt;0,S1381=0,T$4=$C1381+$I1364+1),$H1381,0)),0))</f>
        <v>0</v>
      </c>
      <c r="U1381" s="171">
        <f t="shared" ref="U1381" si="7160">IF($I1364="n/a",0,IF(U$4&gt;third_reg_period,IF(U$4&lt;=$I1364+$C1381,$H1381/($I1364-5),IF(AND($H1381&lt;&gt;0,T1381=0,U$4=$C1381+$I1364+1),$H1381,0)),0))</f>
        <v>0</v>
      </c>
      <c r="V1381" s="171">
        <f t="shared" ref="V1381" si="7161">IF($I1364="n/a",0,IF(V$4&gt;third_reg_period,IF(V$4&lt;=$I1364+$C1381,$H1381/($I1364-5),IF(AND($H1381&lt;&gt;0,U1381=0,V$4=$C1381+$I1364+1),$H1381,0)),0))</f>
        <v>0</v>
      </c>
      <c r="W1381" s="171">
        <f t="shared" ref="W1381" si="7162">IF($I1364="n/a",0,IF(W$4&gt;third_reg_period,IF(W$4&lt;=$I1364+$C1381,$H1381/($I1364-5),IF(AND($H1381&lt;&gt;0,V1381=0,W$4=$C1381+$I1364+1),$H1381,0)),0))</f>
        <v>0</v>
      </c>
      <c r="X1381" s="171">
        <f t="shared" ref="X1381" si="7163">IF($I1364="n/a",0,IF(X$4&gt;third_reg_period,IF(X$4&lt;=$I1364+$C1381,$H1381/($I1364-5),IF(AND($H1381&lt;&gt;0,W1381=0,X$4=$C1381+$I1364+1),$H1381,0)),0))</f>
        <v>0</v>
      </c>
      <c r="Y1381" s="171">
        <f t="shared" ref="Y1381" si="7164">IF($I1364="n/a",0,IF(Y$4&gt;third_reg_period,IF(Y$4&lt;=$I1364+$C1381,$H1381/($I1364-5),IF(AND($H1381&lt;&gt;0,X1381=0,Y$4=$C1381+$I1364+1),$H1381,0)),0))</f>
        <v>0</v>
      </c>
      <c r="Z1381" s="171">
        <f t="shared" ref="Z1381" si="7165">IF($I1364="n/a",0,IF(Z$4&gt;third_reg_period,IF(Z$4&lt;=$I1364+$C1381,$H1381/($I1364-5),IF(AND($H1381&lt;&gt;0,Y1381=0,Z$4=$C1381+$I1364+1),$H1381,0)),0))</f>
        <v>0</v>
      </c>
      <c r="AA1381" s="171">
        <f t="shared" ref="AA1381" si="7166">IF($I1364="n/a",0,IF(AA$4&gt;third_reg_period,IF(AA$4&lt;=$I1364+$C1381,$H1381/($I1364-5),IF(AND($H1381&lt;&gt;0,Z1381=0,AA$4=$C1381+$I1364+1),$H1381,0)),0))</f>
        <v>0</v>
      </c>
      <c r="AB1381" s="171">
        <f t="shared" ref="AB1381" si="7167">IF($I1364="n/a",0,IF(AB$4&gt;third_reg_period,IF(AB$4&lt;=$I1364+$C1381,$H1381/($I1364-5),IF(AND($H1381&lt;&gt;0,AA1381=0,AB$4=$C1381+$I1364+1),$H1381,0)),0))</f>
        <v>0</v>
      </c>
      <c r="AC1381" s="171">
        <f t="shared" ref="AC1381" si="7168">IF($I1364="n/a",0,IF(AC$4&gt;third_reg_period,IF(AC$4&lt;=$I1364+$C1381,$H1381/($I1364-5),IF(AND($H1381&lt;&gt;0,AB1381=0,AC$4=$C1381+$I1364+1),$H1381,0)),0))</f>
        <v>0</v>
      </c>
      <c r="AD1381" s="171">
        <f t="shared" ref="AD1381" si="7169">IF($I1364="n/a",0,IF(AD$4&gt;third_reg_period,IF(AD$4&lt;=$I1364+$C1381,$H1381/($I1364-5),IF(AND($H1381&lt;&gt;0,AC1381=0,AD$4=$C1381+$I1364+1),$H1381,0)),0))</f>
        <v>0</v>
      </c>
      <c r="AE1381" s="171">
        <f t="shared" ref="AE1381" si="7170">IF($I1364="n/a",0,IF(AE$4&gt;third_reg_period,IF(AE$4&lt;=$I1364+$C1381,$H1381/($I1364-5),IF(AND($H1381&lt;&gt;0,AD1381=0,AE$4=$C1381+$I1364+1),$H1381,0)),0))</f>
        <v>0</v>
      </c>
      <c r="AF1381" s="171">
        <f t="shared" ref="AF1381" si="7171">IF($I1364="n/a",0,IF(AF$4&gt;third_reg_period,IF(AF$4&lt;=$I1364+$C1381,$H1381/($I1364-5),IF(AND($H1381&lt;&gt;0,AE1381=0,AF$4=$C1381+$I1364+1),$H1381,0)),0))</f>
        <v>0</v>
      </c>
      <c r="AG1381" s="171">
        <f t="shared" ref="AG1381" si="7172">IF($I1364="n/a",0,IF(AG$4&gt;third_reg_period,IF(AG$4&lt;=$I1364+$C1381,$H1381/($I1364-5),IF(AND($H1381&lt;&gt;0,AF1381=0,AG$4=$C1381+$I1364+1),$H1381,0)),0))</f>
        <v>0</v>
      </c>
      <c r="AH1381" s="171">
        <f t="shared" ref="AH1381" si="7173">IF($I1364="n/a",0,IF(AH$4&gt;third_reg_period,IF(AH$4&lt;=$I1364+$C1381,$H1381/($I1364-5),IF(AND($H1381&lt;&gt;0,AG1381=0,AH$4=$C1381+$I1364+1),$H1381,0)),0))</f>
        <v>0</v>
      </c>
      <c r="AI1381" s="171">
        <f t="shared" ref="AI1381" si="7174">IF($I1364="n/a",0,IF(AI$4&gt;third_reg_period,IF(AI$4&lt;=$I1364+$C1381,$H1381/($I1364-5),IF(AND($H1381&lt;&gt;0,AH1381=0,AI$4=$C1381+$I1364+1),$H1381,0)),0))</f>
        <v>0</v>
      </c>
      <c r="AJ1381" s="171">
        <f t="shared" ref="AJ1381" si="7175">IF($I1364="n/a",0,IF(AJ$4&gt;third_reg_period,IF(AJ$4&lt;=$I1364+$C1381,$H1381/($I1364-5),IF(AND($H1381&lt;&gt;0,AI1381=0,AJ$4=$C1381+$I1364+1),$H1381,0)),0))</f>
        <v>0</v>
      </c>
      <c r="AK1381" s="171">
        <f t="shared" ref="AK1381" si="7176">IF($I1364="n/a",0,IF(AK$4&gt;third_reg_period,IF(AK$4&lt;=$I1364+$C1381,$H1381/($I1364-5),IF(AND($H1381&lt;&gt;0,AJ1381=0,AK$4=$C1381+$I1364+1),$H1381,0)),0))</f>
        <v>0</v>
      </c>
      <c r="AL1381" s="171">
        <f t="shared" ref="AL1381" si="7177">IF($I1364="n/a",0,IF(AL$4&gt;third_reg_period,IF(AL$4&lt;=$I1364+$C1381,$H1381/($I1364-5),IF(AND($H1381&lt;&gt;0,AK1381=0,AL$4=$C1381+$I1364+1),$H1381,0)),0))</f>
        <v>0</v>
      </c>
      <c r="AM1381" s="171">
        <f t="shared" ref="AM1381" si="7178">IF($I1364="n/a",0,IF(AM$4&gt;third_reg_period,IF(AM$4&lt;=$I1364+$C1381,$H1381/($I1364-5),IF(AND($H1381&lt;&gt;0,AL1381=0,AM$4=$C1381+$I1364+1),$H1381,0)),0))</f>
        <v>0</v>
      </c>
      <c r="AN1381" s="171">
        <f t="shared" ref="AN1381" si="7179">IF($I1364="n/a",0,IF(AN$4&gt;third_reg_period,IF(AN$4&lt;=$I1364+$C1381,$H1381/($I1364-5),IF(AND($H1381&lt;&gt;0,AM1381=0,AN$4=$C1381+$I1364+1),$H1381,0)),0))</f>
        <v>0</v>
      </c>
      <c r="AO1381" s="171">
        <f t="shared" ref="AO1381" si="7180">IF($I1364="n/a",0,IF(AO$4&gt;third_reg_period,IF(AO$4&lt;=$I1364+$C1381,$H1381/($I1364-5),IF(AND($H1381&lt;&gt;0,AN1381=0,AO$4=$C1381+$I1364+1),$H1381,0)),0))</f>
        <v>0</v>
      </c>
      <c r="AP1381" s="171">
        <f t="shared" ref="AP1381" si="7181">IF($I1364="n/a",0,IF(AP$4&gt;third_reg_period,IF(AP$4&lt;=$I1364+$C1381,$H1381/($I1364-5),IF(AND($H1381&lt;&gt;0,AO1381=0,AP$4=$C1381+$I1364+1),$H1381,0)),0))</f>
        <v>0</v>
      </c>
      <c r="AQ1381" s="171">
        <f t="shared" ref="AQ1381" si="7182">IF($I1364="n/a",0,IF(AQ$4&gt;third_reg_period,IF(AQ$4&lt;=$I1364+$C1381,$H1381/($I1364-5),IF(AND($H1381&lt;&gt;0,AP1381=0,AQ$4=$C1381+$I1364+1),$H1381,0)),0))</f>
        <v>0</v>
      </c>
      <c r="AR1381" s="171">
        <f t="shared" ref="AR1381" si="7183">IF($I1364="n/a",0,IF(AR$4&gt;third_reg_period,IF(AR$4&lt;=$I1364+$C1381,$H1381/($I1364-5),IF(AND($H1381&lt;&gt;0,AQ1381=0,AR$4=$C1381+$I1364+1),$H1381,0)),0))</f>
        <v>0</v>
      </c>
      <c r="AS1381" s="171">
        <f t="shared" ref="AS1381" si="7184">IF($I1364="n/a",0,IF(AS$4&gt;third_reg_period,IF(AS$4&lt;=$I1364+$C1381,$H1381/($I1364-5),IF(AND($H1381&lt;&gt;0,AR1381=0,AS$4=$C1381+$I1364+1),$H1381,0)),0))</f>
        <v>0</v>
      </c>
      <c r="AT1381" s="171">
        <f t="shared" ref="AT1381" si="7185">IF($I1364="n/a",0,IF(AT$4&gt;third_reg_period,IF(AT$4&lt;=$I1364+$C1381,$H1381/($I1364-5),IF(AND($H1381&lt;&gt;0,AS1381=0,AT$4=$C1381+$I1364+1),$H1381,0)),0))</f>
        <v>0</v>
      </c>
      <c r="AU1381" s="171">
        <f t="shared" ref="AU1381" si="7186">IF($I1364="n/a",0,IF(AU$4&gt;third_reg_period,IF(AU$4&lt;=$I1364+$C1381,$H1381/($I1364-5),IF(AND($H1381&lt;&gt;0,AT1381=0,AU$4=$C1381+$I1364+1),$H1381,0)),0))</f>
        <v>0</v>
      </c>
      <c r="AV1381" s="171">
        <f t="shared" ref="AV1381" si="7187">IF($I1364="n/a",0,IF(AV$4&gt;third_reg_period,IF(AV$4&lt;=$I1364+$C1381,$H1381/($I1364-5),IF(AND($H1381&lt;&gt;0,AU1381=0,AV$4=$C1381+$I1364+1),$H1381,0)),0))</f>
        <v>0</v>
      </c>
      <c r="AW1381" s="171">
        <f t="shared" ref="AW1381" si="7188">IF($I1364="n/a",0,IF(AW$4&gt;third_reg_period,IF(AW$4&lt;=$I1364+$C1381,$H1381/($I1364-5),IF(AND($H1381&lt;&gt;0,AV1381=0,AW$4=$C1381+$I1364+1),$H1381,0)),0))</f>
        <v>0</v>
      </c>
      <c r="AX1381" s="171">
        <f t="shared" ref="AX1381" si="7189">IF($I1364="n/a",0,IF(AX$4&gt;third_reg_period,IF(AX$4&lt;=$I1364+$C1381,$H1381/($I1364-5),IF(AND($H1381&lt;&gt;0,AW1381=0,AX$4=$C1381+$I1364+1),$H1381,0)),0))</f>
        <v>0</v>
      </c>
      <c r="AY1381" s="171">
        <f t="shared" ref="AY1381" si="7190">IF($I1364="n/a",0,IF(AY$4&gt;third_reg_period,IF(AY$4&lt;=$I1364+$C1381,$H1381/($I1364-5),IF(AND($H1381&lt;&gt;0,AX1381=0,AY$4=$C1381+$I1364+1),$H1381,0)),0))</f>
        <v>0</v>
      </c>
      <c r="AZ1381" s="171">
        <f t="shared" ref="AZ1381" si="7191">IF($I1364="n/a",0,IF(AZ$4&gt;third_reg_period,IF(AZ$4&lt;=$I1364+$C1381,$H1381/($I1364-5),IF(AND($H1381&lt;&gt;0,AY1381=0,AZ$4=$C1381+$I1364+1),$H1381,0)),0))</f>
        <v>0</v>
      </c>
      <c r="BA1381" s="171">
        <f t="shared" ref="BA1381" si="7192">IF($I1364="n/a",0,IF(BA$4&gt;third_reg_period,IF(BA$4&lt;=$I1364+$C1381,$H1381/($I1364-5),IF(AND($H1381&lt;&gt;0,AZ1381=0,BA$4=$C1381+$I1364+1),$H1381,0)),0))</f>
        <v>0</v>
      </c>
      <c r="BB1381" s="171">
        <f t="shared" ref="BB1381" si="7193">IF($I1364="n/a",0,IF(BB$4&gt;third_reg_period,IF(BB$4&lt;=$I1364+$C1381,$H1381/($I1364-5),IF(AND($H1381&lt;&gt;0,BA1381=0,BB$4=$C1381+$I1364+1),$H1381,0)),0))</f>
        <v>0</v>
      </c>
      <c r="BC1381" s="171">
        <f t="shared" ref="BC1381" si="7194">IF($I1364="n/a",0,IF(BC$4&gt;third_reg_period,IF(BC$4&lt;=$I1364+$C1381,$H1381/($I1364-5),IF(AND($H1381&lt;&gt;0,BB1381=0,BC$4=$C1381+$I1364+1),$H1381,0)),0))</f>
        <v>0</v>
      </c>
      <c r="BD1381" s="171">
        <f t="shared" ref="BD1381" si="7195">IF($I1364="n/a",0,IF(BD$4&gt;third_reg_period,IF(BD$4&lt;=$I1364+$C1381,$H1381/($I1364-5),IF(AND($H1381&lt;&gt;0,BC1381=0,BD$4=$C1381+$I1364+1),$H1381,0)),0))</f>
        <v>0</v>
      </c>
      <c r="BE1381" s="171">
        <f t="shared" ref="BE1381" si="7196">IF($I1364="n/a",0,IF(BE$4&gt;third_reg_period,IF(BE$4&lt;=$I1364+$C1381,$H1381/($I1364-5),IF(AND($H1381&lt;&gt;0,BD1381=0,BE$4=$C1381+$I1364+1),$H1381,0)),0))</f>
        <v>0</v>
      </c>
      <c r="BF1381" s="171">
        <f t="shared" ref="BF1381" si="7197">IF($I1364="n/a",0,IF(BF$4&gt;third_reg_period,IF(BF$4&lt;=$I1364+$C1381,$H1381/($I1364-5),IF(AND($H1381&lt;&gt;0,BE1381=0,BF$4=$C1381+$I1364+1),$H1381,0)),0))</f>
        <v>0</v>
      </c>
      <c r="BG1381" s="171">
        <f t="shared" ref="BG1381" si="7198">IF($I1364="n/a",0,IF(BG$4&gt;third_reg_period,IF(BG$4&lt;=$I1364+$C1381,$H1381/($I1364-5),IF(AND($H1381&lt;&gt;0,BF1381=0,BG$4=$C1381+$I1364+1),$H1381,0)),0))</f>
        <v>0</v>
      </c>
      <c r="BH1381" s="171">
        <f t="shared" ref="BH1381" si="7199">IF($I1364="n/a",0,IF(BH$4&gt;third_reg_period,IF(BH$4&lt;=$I1364+$C1381,$H1381/($I1364-5),IF(AND($H1381&lt;&gt;0,BG1381=0,BH$4=$C1381+$I1364+1),$H1381,0)),0))</f>
        <v>0</v>
      </c>
      <c r="BI1381" s="171">
        <f t="shared" ref="BI1381" si="7200">IF($I1364="n/a",0,IF(BI$4&gt;third_reg_period,IF(BI$4&lt;=$I1364+$C1381,$H1381/($I1364-5),IF(AND($H1381&lt;&gt;0,BH1381=0,BI$4=$C1381+$I1364+1),$H1381,0)),0))</f>
        <v>0</v>
      </c>
      <c r="BJ1381" s="171">
        <f t="shared" ref="BJ1381" si="7201">IF($I1364="n/a",0,IF(BJ$4&gt;third_reg_period,IF(BJ$4&lt;=$I1364+$C1381,$H1381/($I1364-5),IF(AND($H1381&lt;&gt;0,BI1381=0,BJ$4=$C1381+$I1364+1),$H1381,0)),0))</f>
        <v>0</v>
      </c>
      <c r="BK1381" s="171">
        <f t="shared" ref="BK1381" si="7202">IF($I1364="n/a",0,IF(BK$4&gt;third_reg_period,IF(BK$4&lt;=$I1364+$C1381,$H1381/($I1364-5),IF(AND($H1381&lt;&gt;0,BJ1381=0,BK$4=$C1381+$I1364+1),$H1381,0)),0))</f>
        <v>0</v>
      </c>
      <c r="BL1381" s="171">
        <f t="shared" ref="BL1381" si="7203">IF($I1364="n/a",0,IF(BL$4&gt;third_reg_period,IF(BL$4&lt;=$I1364+$C1381,$H1381/($I1364-5),IF(AND($H1381&lt;&gt;0,BK1381=0,BL$4=$C1381+$I1364+1),$H1381,0)),0))</f>
        <v>0</v>
      </c>
      <c r="BM1381" s="171">
        <f t="shared" ref="BM1381" si="7204">IF($I1364="n/a",0,IF(BM$4&gt;third_reg_period,IF(BM$4&lt;=$I1364+$C1381,$H1381/($I1364-5),IF(AND($H1381&lt;&gt;0,BL1381=0,BM$4=$C1381+$I1364+1),$H1381,0)),0))</f>
        <v>0</v>
      </c>
      <c r="BN1381" s="171">
        <f t="shared" ref="BN1381" si="7205">IF($I1364="n/a",0,IF(BN$4&gt;third_reg_period,IF(BN$4&lt;=$I1364+$C1381,$H1381/($I1364-5),IF(AND($H1381&lt;&gt;0,BM1381=0,BN$4=$C1381+$I1364+1),$H1381,0)),0))</f>
        <v>0</v>
      </c>
      <c r="BO1381" s="171">
        <f t="shared" ref="BO1381" si="7206">IF($I1364="n/a",0,IF(BO$4&gt;third_reg_period,IF(BO$4&lt;=$I1364+$C1381,$H1381/($I1364-5),IF(AND($H1381&lt;&gt;0,BN1381=0,BO$4=$C1381+$I1364+1),$H1381,0)),0))</f>
        <v>0</v>
      </c>
      <c r="BP1381" s="171">
        <f t="shared" ref="BP1381" si="7207">IF($I1364="n/a",0,IF(BP$4&gt;third_reg_period,IF(BP$4&lt;=$I1364+$C1381,$H1381/($I1364-5),IF(AND($H1381&lt;&gt;0,BO1381=0,BP$4=$C1381+$I1364+1),$H1381,0)),0))</f>
        <v>0</v>
      </c>
      <c r="BQ1381" s="171">
        <f t="shared" ref="BQ1381" si="7208">IF($I1364="n/a",0,IF(BQ$4&gt;third_reg_period,IF(BQ$4&lt;=$I1364+$C1381,$H1381/($I1364-5),IF(AND($H1381&lt;&gt;0,BP1381=0,BQ$4=$C1381+$I1364+1),$H1381,0)),0))</f>
        <v>0</v>
      </c>
      <c r="BR1381" s="171">
        <f t="shared" ref="BR1381" si="7209">IF($I1364="n/a",0,IF(BR$4&gt;third_reg_period,IF(BR$4&lt;=$I1364+$C1381,$H1381/($I1364-5),IF(AND($H1381&lt;&gt;0,BQ1381=0,BR$4=$C1381+$I1364+1),$H1381,0)),0))</f>
        <v>0</v>
      </c>
      <c r="BS1381" s="171">
        <f t="shared" ref="BS1381" si="7210">IF($I1364="n/a",0,IF(BS$4&gt;third_reg_period,IF(BS$4&lt;=$I1364+$C1381,$H1381/($I1364-5),IF(AND($H1381&lt;&gt;0,BR1381=0,BS$4=$C1381+$I1364+1),$H1381,0)),0))</f>
        <v>0</v>
      </c>
      <c r="BT1381" s="171">
        <f t="shared" ref="BT1381" si="7211">IF($I1364="n/a",0,IF(BT$4&gt;third_reg_period,IF(BT$4&lt;=$I1364+$C1381,$H1381/($I1364-5),IF(AND($H1381&lt;&gt;0,BS1381=0,BT$4=$C1381+$I1364+1),$H1381,0)),0))</f>
        <v>0</v>
      </c>
      <c r="BU1381" s="171">
        <f t="shared" ref="BU1381" si="7212">IF($I1364="n/a",0,IF(BU$4&gt;third_reg_period,IF(BU$4&lt;=$I1364+$C1381,$H1381/($I1364-5),IF(AND($H1381&lt;&gt;0,BT1381=0,BU$4=$C1381+$I1364+1),$H1381,0)),0))</f>
        <v>0</v>
      </c>
      <c r="BV1381" s="171">
        <f t="shared" ref="BV1381" si="7213">IF($I1364="n/a",0,IF(BV$4&gt;third_reg_period,IF(BV$4&lt;=$I1364+$C1381,$H1381/($I1364-5),IF(AND($H1381&lt;&gt;0,BU1381=0,BV$4=$C1381+$I1364+1),$H1381,0)),0))</f>
        <v>0</v>
      </c>
      <c r="BW1381" s="171">
        <f t="shared" ref="BW1381" si="7214">IF($I1364="n/a",0,IF(BW$4&gt;third_reg_period,IF(BW$4&lt;=$I1364+$C1381,$H1381/($I1364-5),IF(AND($H1381&lt;&gt;0,BV1381=0,BW$4=$C1381+$I1364+1),$H1381,0)),0))</f>
        <v>0</v>
      </c>
      <c r="BX1381" s="171">
        <f t="shared" ref="BX1381" si="7215">IF($I1364="n/a",0,IF(BX$4&gt;third_reg_period,IF(BX$4&lt;=$I1364+$C1381,$H1381/($I1364-5),IF(AND($H1381&lt;&gt;0,BW1381=0,BX$4=$C1381+$I1364+1),$H1381,0)),0))</f>
        <v>0</v>
      </c>
      <c r="BY1381" s="171">
        <f t="shared" ref="BY1381" si="7216">IF($I1364="n/a",0,IF(BY$4&gt;third_reg_period,IF(BY$4&lt;=$I1364+$C1381,$H1381/($I1364-5),IF(AND($H1381&lt;&gt;0,BX1381=0,BY$4=$C1381+$I1364+1),$H1381,0)),0))</f>
        <v>0</v>
      </c>
      <c r="BZ1381" s="171">
        <f t="shared" ref="BZ1381" si="7217">IF($I1364="n/a",0,IF(BZ$4&gt;third_reg_period,IF(BZ$4&lt;=$I1364+$C1381,$H1381/($I1364-5),IF(AND($H1381&lt;&gt;0,BY1381=0,BZ$4=$C1381+$I1364+1),$H1381,0)),0))</f>
        <v>0</v>
      </c>
      <c r="CA1381" s="171">
        <f t="shared" ref="CA1381" si="7218">IF($I1364="n/a",0,IF(CA$4&gt;third_reg_period,IF(CA$4&lt;=$I1364+$C1381,$H1381/($I1364-5),IF(AND($H1381&lt;&gt;0,BZ1381=0,CA$4=$C1381+$I1364+1),$H1381,0)),0))</f>
        <v>0</v>
      </c>
      <c r="CB1381" s="171">
        <f t="shared" ref="CB1381" si="7219">IF($I1364="n/a",0,IF(CB$4&gt;third_reg_period,IF(CB$4&lt;=$I1364+$C1381,$H1381/($I1364-5),IF(AND($H1381&lt;&gt;0,CA1381=0,CB$4=$C1381+$I1364+1),$H1381,0)),0))</f>
        <v>0</v>
      </c>
      <c r="CC1381" s="171">
        <f t="shared" ref="CC1381" si="7220">IF($I1364="n/a",0,IF(CC$4&gt;third_reg_period,IF(CC$4&lt;=$I1364+$C1381,$H1381/($I1364-5),IF(AND($H1381&lt;&gt;0,CB1381=0,CC$4=$C1381+$I1364+1),$H1381,0)),0))</f>
        <v>0</v>
      </c>
      <c r="CD1381" s="171">
        <f t="shared" ref="CD1381" si="7221">IF($I1364="n/a",0,IF(CD$4&gt;third_reg_period,IF(CD$4&lt;=$I1364+$C1381,$H1381/($I1364-5),IF(AND($H1381&lt;&gt;0,CC1381=0,CD$4=$C1381+$I1364+1),$H1381,0)),0))</f>
        <v>0</v>
      </c>
      <c r="CE1381" s="171">
        <f t="shared" ref="CE1381" si="7222">IF($I1364="n/a",0,IF(CE$4&gt;third_reg_period,IF(CE$4&lt;=$I1364+$C1381,$H1381/($I1364-5),IF(AND($H1381&lt;&gt;0,CD1381=0,CE$4=$C1381+$I1364+1),$H1381,0)),0))</f>
        <v>0</v>
      </c>
      <c r="CF1381" s="171">
        <f t="shared" ref="CF1381" si="7223">IF($I1364="n/a",0,IF(CF$4&gt;third_reg_period,IF(CF$4&lt;=$I1364+$C1381,$H1381/($I1364-5),IF(AND($H1381&lt;&gt;0,CE1381=0,CF$4=$C1381+$I1364+1),$H1381,0)),0))</f>
        <v>0</v>
      </c>
      <c r="CG1381" s="153"/>
      <c r="CH1381" s="153"/>
      <c r="CI1381" s="153"/>
      <c r="CJ1381" s="153"/>
      <c r="CK1381" s="153"/>
      <c r="CL1381" s="153"/>
      <c r="CM1381" s="153"/>
      <c r="CN1381" s="153"/>
      <c r="CO1381" s="153"/>
      <c r="CP1381" s="153"/>
      <c r="CQ1381" s="153"/>
      <c r="CR1381" s="153"/>
      <c r="CS1381" s="153"/>
      <c r="CT1381" s="153"/>
      <c r="CU1381" s="153"/>
      <c r="CV1381" s="153"/>
      <c r="CW1381" s="153"/>
      <c r="CX1381" s="153"/>
      <c r="CY1381" s="153"/>
      <c r="CZ1381" s="153"/>
      <c r="DA1381" s="153"/>
      <c r="DB1381" s="153"/>
      <c r="DC1381" s="153"/>
      <c r="DD1381" s="153"/>
      <c r="DE1381" s="153"/>
      <c r="DF1381" s="153"/>
      <c r="DG1381" s="153"/>
      <c r="DH1381" s="153"/>
      <c r="DI1381" s="153"/>
      <c r="DJ1381" s="153"/>
      <c r="DK1381" s="153"/>
      <c r="DL1381" s="153"/>
      <c r="DM1381" s="153"/>
      <c r="DN1381" s="153"/>
      <c r="DO1381" s="153"/>
      <c r="DP1381" s="153"/>
      <c r="DQ1381" s="153"/>
      <c r="DR1381" s="153"/>
      <c r="DS1381" s="153"/>
      <c r="DT1381" s="153"/>
      <c r="DU1381" s="153"/>
      <c r="DV1381" s="153"/>
      <c r="DW1381" s="153"/>
      <c r="DX1381" s="153"/>
      <c r="DY1381" s="153"/>
      <c r="DZ1381" s="153"/>
      <c r="EA1381" s="153"/>
      <c r="EB1381" s="153"/>
      <c r="EC1381" s="153"/>
      <c r="ED1381" s="153"/>
      <c r="EE1381" s="153"/>
      <c r="EF1381" s="153"/>
      <c r="EG1381" s="153"/>
      <c r="EH1381" s="153"/>
      <c r="EI1381" s="153"/>
      <c r="EJ1381" s="153"/>
      <c r="EK1381" s="153"/>
      <c r="EL1381" s="153"/>
      <c r="EM1381" s="153"/>
      <c r="EN1381" s="153"/>
      <c r="EO1381" s="153"/>
      <c r="EP1381" s="153"/>
      <c r="EQ1381" s="153"/>
      <c r="ER1381" s="153"/>
      <c r="ES1381" s="153"/>
      <c r="ET1381" s="153"/>
      <c r="EU1381" s="153"/>
      <c r="EV1381" s="153"/>
      <c r="EW1381" s="153"/>
      <c r="EX1381" s="153"/>
      <c r="EY1381" s="153"/>
      <c r="EZ1381" s="153"/>
      <c r="FA1381" s="153"/>
      <c r="FB1381" s="153"/>
      <c r="FC1381" s="153"/>
      <c r="FD1381" s="153"/>
      <c r="FE1381" s="153"/>
      <c r="FF1381" s="153"/>
      <c r="FG1381" s="153"/>
      <c r="FH1381" s="153"/>
      <c r="FI1381" s="153"/>
      <c r="FJ1381" s="153"/>
      <c r="FK1381" s="153"/>
      <c r="FL1381" s="153"/>
      <c r="FM1381" s="153"/>
      <c r="FN1381" s="153"/>
      <c r="FO1381" s="153"/>
      <c r="FP1381" s="153"/>
      <c r="FQ1381" s="153"/>
      <c r="FR1381" s="153"/>
      <c r="FS1381" s="153"/>
      <c r="FT1381" s="153"/>
      <c r="FU1381" s="153"/>
      <c r="FV1381" s="153"/>
      <c r="FW1381" s="153"/>
      <c r="FX1381" s="153"/>
      <c r="FY1381" s="153"/>
      <c r="FZ1381" s="153"/>
      <c r="GA1381" s="153"/>
      <c r="GB1381" s="153"/>
      <c r="GC1381" s="153"/>
      <c r="GD1381" s="153"/>
      <c r="GE1381" s="153"/>
      <c r="GF1381" s="153"/>
      <c r="GG1381" s="153"/>
      <c r="GH1381" s="153"/>
      <c r="GI1381" s="153"/>
      <c r="GJ1381" s="153"/>
      <c r="GK1381" s="153"/>
      <c r="GL1381" s="153"/>
      <c r="GM1381" s="153"/>
      <c r="GN1381" s="153"/>
      <c r="GO1381" s="153"/>
      <c r="GP1381" s="153"/>
      <c r="GQ1381" s="153"/>
      <c r="GR1381" s="153"/>
      <c r="GS1381" s="153"/>
      <c r="GT1381" s="153"/>
      <c r="GU1381" s="153"/>
      <c r="GV1381" s="153"/>
      <c r="GW1381" s="153"/>
      <c r="GX1381" s="153"/>
      <c r="GY1381" s="153"/>
      <c r="GZ1381" s="153"/>
      <c r="HA1381" s="153"/>
      <c r="HB1381" s="153"/>
      <c r="HC1381" s="153"/>
      <c r="HD1381" s="153"/>
      <c r="HE1381" s="153"/>
      <c r="HF1381" s="153"/>
      <c r="HG1381" s="153"/>
      <c r="HH1381" s="153"/>
      <c r="HI1381" s="153"/>
      <c r="HJ1381" s="153"/>
      <c r="HK1381" s="153"/>
      <c r="HL1381" s="153"/>
      <c r="HM1381" s="153"/>
      <c r="HN1381" s="153"/>
      <c r="HO1381" s="153"/>
      <c r="HP1381" s="153"/>
      <c r="HQ1381" s="153"/>
      <c r="HR1381" s="153"/>
      <c r="HS1381" s="153"/>
      <c r="HT1381" s="153"/>
      <c r="HU1381" s="153"/>
      <c r="HV1381" s="153"/>
      <c r="HW1381" s="153"/>
      <c r="HX1381" s="153"/>
      <c r="HY1381" s="153"/>
      <c r="HZ1381" s="153"/>
      <c r="IA1381" s="153"/>
      <c r="IB1381" s="153"/>
      <c r="IC1381" s="153"/>
      <c r="ID1381" s="153"/>
      <c r="IE1381" s="153"/>
      <c r="IF1381" s="153"/>
      <c r="IG1381" s="153"/>
      <c r="IH1381" s="153"/>
      <c r="II1381" s="153"/>
      <c r="IJ1381" s="153"/>
      <c r="IK1381" s="153"/>
      <c r="IL1381" s="153"/>
      <c r="IM1381" s="153"/>
      <c r="IN1381" s="153"/>
      <c r="IO1381" s="153"/>
      <c r="IP1381" s="153"/>
      <c r="IQ1381" s="153"/>
      <c r="IR1381" s="153"/>
      <c r="IS1381" s="153"/>
      <c r="IT1381" s="153"/>
      <c r="IU1381" s="153"/>
      <c r="IV1381" s="153"/>
      <c r="IW1381" s="153"/>
      <c r="IX1381" s="153"/>
      <c r="IY1381" s="153"/>
      <c r="IZ1381" s="153"/>
      <c r="JA1381" s="153"/>
      <c r="JB1381" s="153"/>
      <c r="JC1381" s="153"/>
      <c r="JD1381" s="153"/>
      <c r="JE1381" s="153"/>
      <c r="JF1381" s="153"/>
      <c r="JG1381" s="153"/>
      <c r="JH1381" s="153"/>
      <c r="JI1381" s="153"/>
      <c r="JJ1381" s="153"/>
      <c r="JK1381" s="153"/>
      <c r="JL1381" s="153"/>
      <c r="JM1381" s="153"/>
      <c r="JN1381" s="153"/>
      <c r="JO1381" s="153"/>
      <c r="JP1381" s="153"/>
      <c r="JQ1381" s="153"/>
      <c r="JR1381" s="153"/>
      <c r="JS1381" s="153"/>
      <c r="JT1381" s="153"/>
      <c r="JU1381" s="153"/>
      <c r="JV1381" s="153"/>
      <c r="JW1381" s="153"/>
      <c r="JX1381" s="153"/>
      <c r="JY1381" s="153"/>
      <c r="JZ1381" s="153"/>
      <c r="KA1381" s="153"/>
      <c r="KB1381" s="153"/>
      <c r="KC1381" s="153"/>
      <c r="KD1381" s="153"/>
      <c r="KE1381" s="153"/>
      <c r="KF1381" s="153"/>
      <c r="KG1381" s="153"/>
      <c r="KH1381" s="153"/>
      <c r="KI1381" s="153"/>
      <c r="KJ1381" s="153"/>
      <c r="KK1381" s="153"/>
      <c r="KL1381" s="153"/>
      <c r="KM1381" s="153"/>
      <c r="KN1381" s="153"/>
      <c r="KO1381" s="153"/>
      <c r="KP1381" s="153"/>
      <c r="KQ1381" s="153"/>
      <c r="KR1381" s="153"/>
      <c r="KS1381" s="153"/>
      <c r="KT1381" s="153"/>
      <c r="KU1381" s="153"/>
      <c r="KV1381" s="153"/>
      <c r="KW1381" s="153"/>
      <c r="KX1381" s="153"/>
      <c r="KY1381" s="153"/>
      <c r="KZ1381" s="153"/>
      <c r="LA1381" s="153"/>
      <c r="LB1381" s="153"/>
      <c r="LC1381" s="153"/>
      <c r="LD1381" s="153"/>
      <c r="LE1381" s="153"/>
      <c r="LF1381" s="153"/>
      <c r="LG1381" s="153"/>
      <c r="LH1381" s="153"/>
      <c r="LI1381" s="153"/>
      <c r="LJ1381" s="153"/>
      <c r="LK1381" s="153"/>
      <c r="LL1381" s="153"/>
      <c r="LM1381" s="153"/>
      <c r="LN1381" s="153"/>
      <c r="LO1381" s="153"/>
      <c r="LP1381" s="153"/>
      <c r="LQ1381" s="153"/>
      <c r="LR1381" s="153"/>
      <c r="LS1381" s="153"/>
      <c r="LT1381" s="153"/>
      <c r="LU1381" s="153"/>
      <c r="LV1381" s="153"/>
      <c r="LW1381" s="153"/>
      <c r="LX1381" s="153"/>
      <c r="LY1381" s="153"/>
      <c r="LZ1381" s="153"/>
      <c r="MA1381" s="153"/>
      <c r="MB1381" s="153"/>
      <c r="MC1381" s="153"/>
      <c r="MD1381" s="153"/>
      <c r="ME1381" s="153"/>
      <c r="MF1381" s="153"/>
      <c r="MG1381" s="153"/>
      <c r="MH1381" s="153"/>
      <c r="MI1381" s="153"/>
      <c r="MJ1381" s="153"/>
      <c r="MK1381" s="153"/>
      <c r="ML1381" s="153"/>
      <c r="MM1381" s="153"/>
      <c r="MN1381" s="153"/>
      <c r="MO1381" s="153"/>
      <c r="MP1381" s="153"/>
      <c r="MQ1381" s="153"/>
      <c r="MR1381" s="153"/>
      <c r="MS1381" s="153"/>
      <c r="MT1381" s="153"/>
      <c r="MU1381" s="153"/>
      <c r="MV1381" s="153"/>
      <c r="MW1381" s="153"/>
      <c r="MX1381" s="153"/>
      <c r="MY1381" s="153"/>
      <c r="MZ1381" s="153"/>
      <c r="NA1381" s="153"/>
      <c r="NB1381" s="153"/>
      <c r="NC1381" s="153"/>
      <c r="ND1381" s="153"/>
      <c r="NE1381" s="153"/>
      <c r="NF1381" s="153"/>
      <c r="NG1381" s="153"/>
      <c r="NH1381" s="153"/>
      <c r="NI1381" s="153"/>
      <c r="NJ1381" s="153"/>
      <c r="NK1381" s="153"/>
      <c r="NL1381" s="153"/>
      <c r="NM1381" s="153"/>
      <c r="NN1381" s="153"/>
      <c r="NO1381" s="153"/>
      <c r="NP1381" s="153"/>
      <c r="NQ1381" s="153"/>
      <c r="NR1381" s="153"/>
      <c r="NS1381" s="153"/>
      <c r="NT1381" s="153"/>
      <c r="NU1381" s="153"/>
      <c r="NV1381" s="153"/>
      <c r="NW1381" s="153"/>
      <c r="NX1381" s="153"/>
      <c r="NY1381" s="153"/>
      <c r="NZ1381" s="153"/>
      <c r="OA1381" s="153"/>
      <c r="OB1381" s="153"/>
      <c r="OC1381" s="153"/>
      <c r="OD1381" s="153"/>
      <c r="OE1381" s="153"/>
      <c r="OF1381" s="153"/>
      <c r="OG1381" s="153"/>
      <c r="OH1381" s="153"/>
      <c r="OI1381" s="153"/>
      <c r="OJ1381" s="153"/>
      <c r="OK1381" s="153"/>
      <c r="OL1381" s="153"/>
      <c r="OM1381" s="153"/>
      <c r="ON1381" s="153"/>
      <c r="OO1381" s="153"/>
      <c r="OP1381" s="153"/>
      <c r="OQ1381" s="153"/>
      <c r="OR1381" s="153"/>
      <c r="OS1381" s="153"/>
      <c r="OT1381" s="153"/>
      <c r="OU1381" s="153"/>
      <c r="OV1381" s="153"/>
      <c r="OW1381" s="153"/>
      <c r="OX1381" s="153"/>
      <c r="OY1381" s="153"/>
      <c r="OZ1381" s="153"/>
      <c r="PA1381" s="153"/>
      <c r="PB1381" s="153"/>
      <c r="PC1381" s="153"/>
      <c r="PD1381" s="153"/>
      <c r="PE1381" s="153"/>
      <c r="PF1381" s="153"/>
      <c r="PG1381" s="153"/>
      <c r="PH1381" s="153"/>
      <c r="PI1381" s="153"/>
      <c r="PJ1381" s="153"/>
      <c r="PK1381" s="153"/>
      <c r="PL1381" s="153"/>
      <c r="PM1381" s="153"/>
      <c r="PN1381" s="153"/>
      <c r="PO1381" s="153"/>
      <c r="PP1381" s="153"/>
      <c r="PQ1381" s="153"/>
      <c r="PR1381" s="153"/>
      <c r="PS1381" s="153"/>
      <c r="PT1381" s="153"/>
      <c r="PU1381" s="153"/>
      <c r="PV1381" s="153"/>
      <c r="PW1381" s="153"/>
      <c r="PX1381" s="153"/>
      <c r="PY1381" s="153"/>
      <c r="PZ1381" s="153"/>
      <c r="QA1381" s="153"/>
      <c r="QB1381" s="153"/>
      <c r="QC1381" s="153"/>
      <c r="QD1381" s="153"/>
      <c r="QE1381" s="153"/>
      <c r="QF1381" s="153"/>
      <c r="QG1381" s="153"/>
      <c r="QH1381" s="153"/>
      <c r="QI1381" s="153"/>
      <c r="QJ1381" s="153"/>
      <c r="QK1381" s="153"/>
      <c r="QL1381" s="153"/>
      <c r="QM1381" s="153"/>
      <c r="QN1381" s="153"/>
      <c r="QO1381" s="153"/>
      <c r="QP1381" s="153"/>
      <c r="QQ1381" s="153"/>
      <c r="QR1381" s="153"/>
      <c r="QS1381" s="153"/>
      <c r="QT1381" s="153"/>
      <c r="QU1381" s="153"/>
      <c r="QV1381" s="153"/>
      <c r="QW1381" s="153"/>
      <c r="QX1381" s="153"/>
      <c r="QY1381" s="153"/>
      <c r="QZ1381" s="153"/>
      <c r="RA1381" s="153"/>
      <c r="RB1381" s="153"/>
      <c r="RC1381" s="153"/>
      <c r="RD1381" s="153"/>
      <c r="RE1381" s="153"/>
      <c r="RF1381" s="153"/>
      <c r="RG1381" s="153"/>
      <c r="RH1381" s="153"/>
      <c r="RI1381" s="153"/>
      <c r="RJ1381" s="153"/>
      <c r="RK1381" s="153"/>
      <c r="RL1381" s="153"/>
      <c r="RM1381" s="153"/>
      <c r="RN1381" s="153"/>
      <c r="RO1381" s="153"/>
      <c r="RP1381" s="153"/>
      <c r="RQ1381" s="153"/>
      <c r="RR1381" s="153"/>
      <c r="RS1381" s="153"/>
      <c r="RT1381" s="153"/>
      <c r="RU1381" s="153"/>
      <c r="RV1381" s="153"/>
      <c r="RW1381" s="153"/>
      <c r="RX1381" s="153"/>
      <c r="RY1381" s="153"/>
      <c r="RZ1381" s="153"/>
      <c r="SA1381" s="153"/>
      <c r="SB1381" s="153"/>
      <c r="SC1381" s="153"/>
      <c r="SD1381" s="153"/>
      <c r="SE1381" s="153"/>
      <c r="SF1381" s="153"/>
      <c r="SG1381" s="153"/>
      <c r="SH1381" s="153"/>
      <c r="SI1381" s="153"/>
      <c r="SJ1381" s="153"/>
      <c r="SK1381" s="153"/>
      <c r="SL1381" s="153"/>
      <c r="SM1381" s="153"/>
      <c r="SN1381" s="153"/>
      <c r="SO1381" s="153"/>
      <c r="SP1381" s="153"/>
      <c r="SQ1381" s="153"/>
      <c r="SR1381" s="153"/>
      <c r="SS1381" s="153"/>
      <c r="ST1381" s="153"/>
      <c r="SU1381" s="153"/>
      <c r="SV1381" s="153"/>
      <c r="SW1381" s="153"/>
      <c r="SX1381" s="153"/>
      <c r="SY1381" s="153"/>
      <c r="SZ1381" s="153"/>
      <c r="TA1381" s="153"/>
      <c r="TB1381" s="153"/>
      <c r="TC1381" s="153"/>
      <c r="TD1381" s="153"/>
      <c r="TE1381" s="153"/>
      <c r="TF1381" s="153"/>
      <c r="TG1381" s="153"/>
      <c r="TH1381" s="153"/>
      <c r="TI1381" s="153"/>
      <c r="TJ1381" s="153"/>
      <c r="TK1381" s="153"/>
      <c r="TL1381" s="153"/>
      <c r="TM1381" s="153"/>
      <c r="TN1381" s="153"/>
      <c r="TO1381" s="153"/>
      <c r="TP1381" s="153"/>
      <c r="TQ1381" s="153"/>
      <c r="TR1381" s="153"/>
      <c r="TS1381" s="153"/>
      <c r="TT1381" s="153"/>
      <c r="TU1381" s="153"/>
      <c r="TV1381" s="153"/>
      <c r="TW1381" s="153"/>
      <c r="TX1381" s="153"/>
      <c r="TY1381" s="153"/>
      <c r="TZ1381" s="153"/>
      <c r="UA1381" s="153"/>
      <c r="UB1381" s="153"/>
      <c r="UC1381" s="153"/>
      <c r="UD1381" s="153"/>
      <c r="UE1381" s="153"/>
      <c r="UF1381" s="153"/>
      <c r="UG1381" s="153"/>
      <c r="UH1381" s="153"/>
      <c r="UI1381" s="153"/>
      <c r="UJ1381" s="153"/>
      <c r="UK1381" s="153"/>
      <c r="UL1381" s="153"/>
      <c r="UM1381" s="153"/>
      <c r="UN1381" s="153"/>
      <c r="UO1381" s="153"/>
      <c r="UP1381" s="153"/>
      <c r="UQ1381" s="153"/>
      <c r="UR1381" s="153"/>
      <c r="US1381" s="153"/>
      <c r="UT1381" s="153"/>
      <c r="UU1381" s="153"/>
      <c r="UV1381" s="153"/>
      <c r="UW1381" s="153"/>
      <c r="UX1381" s="153"/>
      <c r="UY1381" s="153"/>
      <c r="UZ1381" s="153"/>
      <c r="VA1381" s="153"/>
      <c r="VB1381" s="153"/>
      <c r="VC1381" s="153"/>
      <c r="VD1381" s="153"/>
      <c r="VE1381" s="153"/>
      <c r="VF1381" s="153"/>
      <c r="VG1381" s="153"/>
      <c r="VH1381" s="153"/>
      <c r="VI1381" s="153"/>
      <c r="VJ1381" s="153"/>
      <c r="VK1381" s="153"/>
      <c r="VL1381" s="153"/>
      <c r="VM1381" s="153"/>
      <c r="VN1381" s="153"/>
      <c r="VO1381" s="153"/>
      <c r="VP1381" s="153"/>
      <c r="VQ1381" s="153"/>
      <c r="VR1381" s="153"/>
      <c r="VS1381" s="153"/>
      <c r="VT1381" s="153"/>
      <c r="VU1381" s="153"/>
      <c r="VV1381" s="153"/>
      <c r="VW1381" s="153"/>
      <c r="VX1381" s="153"/>
      <c r="VY1381" s="153"/>
      <c r="VZ1381" s="153"/>
      <c r="WA1381" s="153"/>
      <c r="WB1381" s="153"/>
      <c r="WC1381" s="153"/>
      <c r="WD1381" s="153"/>
      <c r="WE1381" s="153"/>
      <c r="WF1381" s="153"/>
      <c r="WG1381" s="153"/>
      <c r="WH1381" s="153"/>
      <c r="WI1381" s="153"/>
      <c r="WJ1381" s="153"/>
      <c r="WK1381" s="153"/>
      <c r="WL1381" s="153"/>
      <c r="WM1381" s="153"/>
      <c r="WN1381" s="153"/>
      <c r="WO1381" s="153"/>
      <c r="WP1381" s="153"/>
      <c r="WQ1381" s="153"/>
      <c r="WR1381" s="153"/>
      <c r="WS1381" s="153"/>
      <c r="WT1381" s="153"/>
      <c r="WU1381" s="153"/>
      <c r="WV1381" s="153"/>
      <c r="WW1381" s="153"/>
      <c r="WX1381" s="153"/>
      <c r="WY1381" s="153"/>
      <c r="WZ1381" s="153"/>
      <c r="XA1381" s="153"/>
      <c r="XB1381" s="153"/>
      <c r="XC1381" s="153"/>
      <c r="XD1381" s="153"/>
      <c r="XE1381" s="153"/>
      <c r="XF1381" s="153"/>
      <c r="XG1381" s="153"/>
      <c r="XH1381" s="153"/>
      <c r="XI1381" s="153"/>
      <c r="XJ1381" s="153"/>
      <c r="XK1381" s="153"/>
      <c r="XL1381" s="153"/>
      <c r="XM1381" s="153"/>
      <c r="XN1381" s="153"/>
      <c r="XO1381" s="153"/>
      <c r="XP1381" s="153"/>
      <c r="XQ1381" s="153"/>
      <c r="XR1381" s="153"/>
      <c r="XS1381" s="153"/>
      <c r="XT1381" s="153"/>
      <c r="XU1381" s="153"/>
      <c r="XV1381" s="153"/>
      <c r="XW1381" s="153"/>
      <c r="XX1381" s="153"/>
      <c r="XY1381" s="153"/>
      <c r="XZ1381" s="153"/>
      <c r="YA1381" s="153"/>
      <c r="YB1381" s="153"/>
      <c r="YC1381" s="153"/>
      <c r="YD1381" s="153"/>
      <c r="YE1381" s="153"/>
      <c r="YF1381" s="153"/>
      <c r="YG1381" s="153"/>
      <c r="YH1381" s="153"/>
      <c r="YI1381" s="153"/>
      <c r="YJ1381" s="153"/>
      <c r="YK1381" s="153"/>
      <c r="YL1381" s="153"/>
      <c r="YM1381" s="153"/>
      <c r="YN1381" s="153"/>
      <c r="YO1381" s="153"/>
      <c r="YP1381" s="153"/>
      <c r="YQ1381" s="153"/>
      <c r="YR1381" s="153"/>
      <c r="YS1381" s="153"/>
      <c r="YT1381" s="153"/>
      <c r="YU1381" s="153"/>
      <c r="YV1381" s="153"/>
      <c r="YW1381" s="153"/>
      <c r="YX1381" s="153"/>
      <c r="YY1381" s="153"/>
      <c r="YZ1381" s="153"/>
      <c r="ZA1381" s="153"/>
      <c r="ZB1381" s="153"/>
      <c r="ZC1381" s="153"/>
      <c r="ZD1381" s="153"/>
      <c r="ZE1381" s="153"/>
      <c r="ZF1381" s="153"/>
      <c r="ZG1381" s="153"/>
      <c r="ZH1381" s="153"/>
      <c r="ZI1381" s="153"/>
      <c r="ZJ1381" s="153"/>
      <c r="ZK1381" s="153"/>
      <c r="ZL1381" s="153"/>
      <c r="ZM1381" s="153"/>
      <c r="ZN1381" s="153"/>
      <c r="ZO1381" s="153"/>
      <c r="ZP1381" s="153"/>
      <c r="ZQ1381" s="153"/>
      <c r="ZR1381" s="153"/>
      <c r="ZS1381" s="153"/>
      <c r="ZT1381" s="153"/>
      <c r="ZU1381" s="153"/>
      <c r="ZV1381" s="153"/>
      <c r="ZW1381" s="153"/>
      <c r="ZX1381" s="153"/>
      <c r="ZY1381" s="153"/>
      <c r="ZZ1381" s="153"/>
      <c r="AAA1381" s="153"/>
      <c r="AAB1381" s="153"/>
      <c r="AAC1381" s="153"/>
      <c r="AAD1381" s="153"/>
      <c r="AAE1381" s="153"/>
      <c r="AAF1381" s="153"/>
      <c r="AAG1381" s="153"/>
      <c r="AAH1381" s="153"/>
      <c r="AAI1381" s="153"/>
      <c r="AAJ1381" s="153"/>
      <c r="AAK1381" s="153"/>
      <c r="AAL1381" s="153"/>
      <c r="AAM1381" s="153"/>
      <c r="AAN1381" s="153"/>
      <c r="AAO1381" s="153"/>
      <c r="AAP1381" s="153"/>
      <c r="AAQ1381" s="153"/>
      <c r="AAR1381" s="153"/>
      <c r="AAS1381" s="153"/>
      <c r="AAT1381" s="153"/>
      <c r="AAU1381" s="153"/>
      <c r="AAV1381" s="153"/>
      <c r="AAW1381" s="153"/>
      <c r="AAX1381" s="153"/>
      <c r="AAY1381" s="153"/>
      <c r="AAZ1381" s="153"/>
      <c r="ABA1381" s="153"/>
      <c r="ABB1381" s="153"/>
      <c r="ABC1381" s="153"/>
      <c r="ABD1381" s="153"/>
      <c r="ABE1381" s="153"/>
      <c r="ABF1381" s="153"/>
      <c r="ABG1381" s="153"/>
      <c r="ABH1381" s="153"/>
      <c r="ABI1381" s="153"/>
      <c r="ABJ1381" s="153"/>
      <c r="ABK1381" s="153"/>
      <c r="ABL1381" s="153"/>
      <c r="ABM1381" s="153"/>
      <c r="ABN1381" s="153"/>
      <c r="ABO1381" s="153"/>
      <c r="ABP1381" s="153"/>
      <c r="ABQ1381" s="153"/>
      <c r="ABR1381" s="153"/>
      <c r="ABS1381" s="153"/>
      <c r="ABT1381" s="153"/>
      <c r="ABU1381" s="153"/>
      <c r="ABV1381" s="153"/>
      <c r="ABW1381" s="153"/>
      <c r="ABX1381" s="153"/>
      <c r="ABY1381" s="153"/>
      <c r="ABZ1381" s="153"/>
      <c r="ACA1381" s="153"/>
      <c r="ACB1381" s="153"/>
      <c r="ACC1381" s="153"/>
      <c r="ACD1381" s="153"/>
      <c r="ACE1381" s="153"/>
      <c r="ACF1381" s="153"/>
      <c r="ACG1381" s="153"/>
      <c r="ACH1381" s="153"/>
      <c r="ACI1381" s="153"/>
      <c r="ACJ1381" s="153"/>
      <c r="ACK1381" s="153"/>
      <c r="ACL1381" s="153"/>
      <c r="ACM1381" s="153"/>
      <c r="ACN1381" s="153"/>
      <c r="ACO1381" s="153"/>
      <c r="ACP1381" s="153"/>
      <c r="ACQ1381" s="153"/>
      <c r="ACR1381" s="153"/>
      <c r="ACS1381" s="153"/>
      <c r="ACT1381" s="153"/>
      <c r="ACU1381" s="153"/>
      <c r="ACV1381" s="153"/>
      <c r="ACW1381" s="153"/>
      <c r="ACX1381" s="153"/>
      <c r="ACY1381" s="153"/>
      <c r="ACZ1381" s="153"/>
      <c r="ADA1381" s="153"/>
      <c r="ADB1381" s="153"/>
      <c r="ADC1381" s="153"/>
      <c r="ADD1381" s="153"/>
      <c r="ADE1381" s="153"/>
      <c r="ADF1381" s="153"/>
      <c r="ADG1381" s="153"/>
      <c r="ADH1381" s="153"/>
      <c r="ADI1381" s="153"/>
      <c r="ADJ1381" s="153"/>
      <c r="ADK1381" s="153"/>
      <c r="ADL1381" s="153"/>
      <c r="ADM1381" s="153"/>
      <c r="ADN1381" s="153"/>
      <c r="ADO1381" s="153"/>
      <c r="ADP1381" s="153"/>
      <c r="ADQ1381" s="153"/>
      <c r="ADR1381" s="153"/>
      <c r="ADS1381" s="153"/>
      <c r="ADT1381" s="153"/>
      <c r="ADU1381" s="153"/>
      <c r="ADV1381" s="153"/>
      <c r="ADW1381" s="153"/>
      <c r="ADX1381" s="153"/>
      <c r="ADY1381" s="153"/>
      <c r="ADZ1381" s="153"/>
      <c r="AEA1381" s="153"/>
      <c r="AEB1381" s="153"/>
      <c r="AEC1381" s="153"/>
      <c r="AED1381" s="153"/>
      <c r="AEE1381" s="153"/>
      <c r="AEF1381" s="153"/>
      <c r="AEG1381" s="153"/>
      <c r="AEH1381" s="153"/>
      <c r="AEI1381" s="153"/>
      <c r="AEJ1381" s="153"/>
      <c r="AEK1381" s="153"/>
      <c r="AEL1381" s="153"/>
      <c r="AEM1381" s="153"/>
      <c r="AEN1381" s="153"/>
      <c r="AEO1381" s="153"/>
      <c r="AEP1381" s="153"/>
      <c r="AEQ1381" s="153"/>
      <c r="AER1381" s="153"/>
      <c r="AES1381" s="153"/>
      <c r="AET1381" s="153"/>
      <c r="AEU1381" s="153"/>
      <c r="AEV1381" s="153"/>
      <c r="AEW1381" s="153"/>
      <c r="AEX1381" s="153"/>
      <c r="AEY1381" s="153"/>
      <c r="AEZ1381" s="153"/>
      <c r="AFA1381" s="153"/>
      <c r="AFB1381" s="153"/>
      <c r="AFC1381" s="153"/>
      <c r="AFD1381" s="153"/>
      <c r="AFE1381" s="153"/>
      <c r="AFF1381" s="153"/>
      <c r="AFG1381" s="153"/>
      <c r="AFH1381" s="153"/>
      <c r="AFI1381" s="153"/>
      <c r="AFJ1381" s="153"/>
      <c r="AFK1381" s="153"/>
      <c r="AFL1381" s="153"/>
      <c r="AFM1381" s="153"/>
      <c r="AFN1381" s="153"/>
      <c r="AFO1381" s="153"/>
      <c r="AFP1381" s="153"/>
      <c r="AFQ1381" s="153"/>
      <c r="AFR1381" s="153"/>
      <c r="AFS1381" s="153"/>
      <c r="AFT1381" s="153"/>
      <c r="AFU1381" s="153"/>
      <c r="AFV1381" s="153"/>
      <c r="AFW1381" s="153"/>
      <c r="AFX1381" s="153"/>
      <c r="AFY1381" s="153"/>
      <c r="AFZ1381" s="153"/>
      <c r="AGA1381" s="153"/>
      <c r="AGB1381" s="153"/>
      <c r="AGC1381" s="153"/>
      <c r="AGD1381" s="153"/>
      <c r="AGE1381" s="153"/>
      <c r="AGF1381" s="153"/>
      <c r="AGG1381" s="153"/>
      <c r="AGH1381" s="153"/>
      <c r="AGI1381" s="153"/>
      <c r="AGJ1381" s="153"/>
      <c r="AGK1381" s="153"/>
      <c r="AGL1381" s="153"/>
      <c r="AGM1381" s="153"/>
      <c r="AGN1381" s="153"/>
      <c r="AGO1381" s="153"/>
      <c r="AGP1381" s="153"/>
      <c r="AGQ1381" s="153"/>
      <c r="AGR1381" s="153"/>
      <c r="AGS1381" s="153"/>
      <c r="AGT1381" s="153"/>
      <c r="AGU1381" s="153"/>
      <c r="AGV1381" s="153"/>
      <c r="AGW1381" s="153"/>
      <c r="AGX1381" s="153"/>
      <c r="AGY1381" s="153"/>
      <c r="AGZ1381" s="153"/>
      <c r="AHA1381" s="153"/>
      <c r="AHB1381" s="153"/>
      <c r="AHC1381" s="153"/>
      <c r="AHD1381" s="153"/>
      <c r="AHE1381" s="153"/>
      <c r="AHF1381" s="153"/>
      <c r="AHG1381" s="153"/>
      <c r="AHH1381" s="153"/>
      <c r="AHI1381" s="153"/>
      <c r="AHJ1381" s="153"/>
      <c r="AHK1381" s="153"/>
      <c r="AHL1381" s="153"/>
      <c r="AHM1381" s="153"/>
      <c r="AHN1381" s="153"/>
      <c r="AHO1381" s="153"/>
      <c r="AHP1381" s="153"/>
      <c r="AHQ1381" s="153"/>
      <c r="AHR1381" s="153"/>
      <c r="AHS1381" s="153"/>
      <c r="AHT1381" s="153"/>
      <c r="AHU1381" s="153"/>
      <c r="AHV1381" s="153"/>
      <c r="AHW1381" s="153"/>
      <c r="AHX1381" s="153"/>
      <c r="AHY1381" s="153"/>
      <c r="AHZ1381" s="153"/>
      <c r="AIA1381" s="153"/>
      <c r="AIB1381" s="153"/>
      <c r="AIC1381" s="153"/>
      <c r="AID1381" s="153"/>
      <c r="AIE1381" s="153"/>
      <c r="AIF1381" s="153"/>
      <c r="AIG1381" s="153"/>
      <c r="AIH1381" s="153"/>
      <c r="AII1381" s="153"/>
      <c r="AIJ1381" s="153"/>
      <c r="AIK1381" s="153"/>
      <c r="AIL1381" s="153"/>
      <c r="AIM1381" s="153"/>
      <c r="AIN1381" s="153"/>
      <c r="AIO1381" s="153"/>
      <c r="AIP1381" s="153"/>
      <c r="AIQ1381" s="153"/>
      <c r="AIR1381" s="153"/>
      <c r="AIS1381" s="153"/>
      <c r="AIT1381" s="153"/>
      <c r="AIU1381" s="153"/>
      <c r="AIV1381" s="153"/>
      <c r="AIW1381" s="153"/>
      <c r="AIX1381" s="153"/>
      <c r="AIY1381" s="153"/>
      <c r="AIZ1381" s="153"/>
      <c r="AJA1381" s="153"/>
      <c r="AJB1381" s="153"/>
      <c r="AJC1381" s="153"/>
      <c r="AJD1381" s="153"/>
      <c r="AJE1381" s="153"/>
      <c r="AJF1381" s="153"/>
      <c r="AJG1381" s="153"/>
      <c r="AJH1381" s="153"/>
      <c r="AJI1381" s="153"/>
      <c r="AJJ1381" s="153"/>
      <c r="AJK1381" s="153"/>
      <c r="AJL1381" s="153"/>
      <c r="AJM1381" s="153"/>
      <c r="AJN1381" s="153"/>
      <c r="AJO1381" s="153"/>
      <c r="AJP1381" s="153"/>
      <c r="AJQ1381" s="153"/>
      <c r="AJR1381" s="153"/>
      <c r="AJS1381" s="153"/>
      <c r="AJT1381" s="153"/>
      <c r="AJU1381" s="153"/>
      <c r="AJV1381" s="153"/>
      <c r="AJW1381" s="153"/>
      <c r="AJX1381" s="153"/>
      <c r="AJY1381" s="153"/>
      <c r="AJZ1381" s="153"/>
      <c r="AKA1381" s="153"/>
      <c r="AKB1381" s="153"/>
      <c r="AKC1381" s="153"/>
      <c r="AKD1381" s="153"/>
      <c r="AKE1381" s="153"/>
      <c r="AKF1381" s="153"/>
      <c r="AKG1381" s="153"/>
      <c r="AKH1381" s="153"/>
      <c r="AKI1381" s="153"/>
      <c r="AKJ1381" s="153"/>
      <c r="AKK1381" s="153"/>
      <c r="AKL1381" s="153"/>
      <c r="AKM1381" s="153"/>
      <c r="AKN1381" s="153"/>
      <c r="AKO1381" s="153"/>
      <c r="AKP1381" s="153"/>
      <c r="AKQ1381" s="153"/>
      <c r="AKR1381" s="153"/>
      <c r="AKS1381" s="153"/>
      <c r="AKT1381" s="153"/>
      <c r="AKU1381" s="153"/>
      <c r="AKV1381" s="153"/>
      <c r="AKW1381" s="153"/>
      <c r="AKX1381" s="153"/>
      <c r="AKY1381" s="153"/>
      <c r="AKZ1381" s="153"/>
      <c r="ALA1381" s="153"/>
      <c r="ALB1381" s="153"/>
      <c r="ALC1381" s="153"/>
      <c r="ALD1381" s="153"/>
      <c r="ALE1381" s="153"/>
      <c r="ALF1381" s="153"/>
      <c r="ALG1381" s="153"/>
      <c r="ALH1381" s="153"/>
      <c r="ALI1381" s="153"/>
      <c r="ALJ1381" s="153"/>
      <c r="ALK1381" s="153"/>
      <c r="ALL1381" s="153"/>
      <c r="ALM1381" s="153"/>
      <c r="ALN1381" s="153"/>
      <c r="ALO1381" s="153"/>
      <c r="ALP1381" s="153"/>
      <c r="ALQ1381" s="153"/>
      <c r="ALR1381" s="153"/>
      <c r="ALS1381" s="153"/>
      <c r="ALT1381" s="153"/>
      <c r="ALU1381" s="153"/>
      <c r="ALV1381" s="153"/>
      <c r="ALW1381" s="153"/>
      <c r="ALX1381" s="153"/>
      <c r="ALY1381" s="153"/>
      <c r="ALZ1381" s="153"/>
      <c r="AMA1381" s="153"/>
      <c r="AMB1381" s="153"/>
      <c r="AMC1381" s="153"/>
      <c r="AMD1381" s="153"/>
      <c r="AME1381" s="153"/>
      <c r="AMF1381" s="153"/>
      <c r="AMG1381" s="153"/>
      <c r="AMH1381" s="153"/>
      <c r="AMI1381" s="153"/>
      <c r="AMJ1381" s="153"/>
      <c r="AMK1381" s="153"/>
      <c r="AML1381" s="153"/>
      <c r="AMM1381" s="153"/>
      <c r="AMN1381" s="153"/>
      <c r="AMO1381" s="153"/>
      <c r="AMP1381" s="153"/>
      <c r="AMQ1381" s="153"/>
      <c r="AMR1381" s="153"/>
      <c r="AMS1381" s="153"/>
      <c r="AMT1381" s="153"/>
      <c r="AMU1381" s="153"/>
      <c r="AMV1381" s="153"/>
      <c r="AMW1381" s="153"/>
      <c r="AMX1381" s="153"/>
      <c r="AMY1381" s="153"/>
      <c r="AMZ1381" s="153"/>
      <c r="ANA1381" s="153"/>
      <c r="ANB1381" s="153"/>
      <c r="ANC1381" s="153"/>
      <c r="AND1381" s="153"/>
      <c r="ANE1381" s="153"/>
      <c r="ANF1381" s="153"/>
      <c r="ANG1381" s="153"/>
      <c r="ANH1381" s="153"/>
      <c r="ANI1381" s="153"/>
      <c r="ANJ1381" s="153"/>
      <c r="ANK1381" s="153"/>
      <c r="ANL1381" s="153"/>
      <c r="ANM1381" s="153"/>
      <c r="ANN1381" s="153"/>
      <c r="ANO1381" s="153"/>
      <c r="ANP1381" s="153"/>
      <c r="ANQ1381" s="153"/>
      <c r="ANR1381" s="153"/>
      <c r="ANS1381" s="153"/>
      <c r="ANT1381" s="153"/>
      <c r="ANU1381" s="153"/>
      <c r="ANV1381" s="153"/>
      <c r="ANW1381" s="153"/>
      <c r="ANX1381" s="153"/>
      <c r="ANY1381" s="153"/>
      <c r="ANZ1381" s="153"/>
      <c r="AOA1381" s="153"/>
      <c r="AOB1381" s="153"/>
      <c r="AOC1381" s="153"/>
      <c r="AOD1381" s="153"/>
      <c r="AOE1381" s="153"/>
      <c r="AOF1381" s="153"/>
      <c r="AOG1381" s="153"/>
      <c r="AOH1381" s="153"/>
      <c r="AOI1381" s="153"/>
      <c r="AOJ1381" s="153"/>
      <c r="AOK1381" s="153"/>
      <c r="AOL1381" s="153"/>
      <c r="AOM1381" s="153"/>
      <c r="AON1381" s="153"/>
      <c r="AOO1381" s="153"/>
      <c r="AOP1381" s="153"/>
      <c r="AOQ1381" s="153"/>
      <c r="AOR1381" s="153"/>
      <c r="AOS1381" s="153"/>
      <c r="AOT1381" s="153"/>
      <c r="AOU1381" s="153"/>
      <c r="AOV1381" s="153"/>
      <c r="AOW1381" s="153"/>
      <c r="AOX1381" s="153"/>
      <c r="AOY1381" s="153"/>
      <c r="AOZ1381" s="153"/>
      <c r="APA1381" s="153"/>
      <c r="APB1381" s="153"/>
      <c r="APC1381" s="153"/>
      <c r="APD1381" s="153"/>
      <c r="APE1381" s="153"/>
      <c r="APF1381" s="153"/>
      <c r="APG1381" s="153"/>
      <c r="APH1381" s="153"/>
      <c r="API1381" s="153"/>
      <c r="APJ1381" s="153"/>
      <c r="APK1381" s="153"/>
      <c r="APL1381" s="153"/>
      <c r="APM1381" s="153"/>
      <c r="APN1381" s="153"/>
      <c r="APO1381" s="153"/>
      <c r="APP1381" s="153"/>
      <c r="APQ1381" s="153"/>
      <c r="APR1381" s="153"/>
      <c r="APS1381" s="153"/>
      <c r="APT1381" s="153"/>
      <c r="APU1381" s="153"/>
      <c r="APV1381" s="153"/>
      <c r="APW1381" s="153"/>
      <c r="APX1381" s="153"/>
      <c r="APY1381" s="153"/>
      <c r="APZ1381" s="153"/>
      <c r="AQA1381" s="153"/>
      <c r="AQB1381" s="153"/>
      <c r="AQC1381" s="153"/>
      <c r="AQD1381" s="153"/>
      <c r="AQE1381" s="153"/>
      <c r="AQF1381" s="153"/>
      <c r="AQG1381" s="153"/>
      <c r="AQH1381" s="153"/>
      <c r="AQI1381" s="153"/>
      <c r="AQJ1381" s="153"/>
      <c r="AQK1381" s="153"/>
      <c r="AQL1381" s="153"/>
      <c r="AQM1381" s="153"/>
      <c r="AQN1381" s="153"/>
      <c r="AQO1381" s="153"/>
      <c r="AQP1381" s="153"/>
      <c r="AQQ1381" s="153"/>
      <c r="AQR1381" s="153"/>
      <c r="AQS1381" s="153"/>
      <c r="AQT1381" s="153"/>
      <c r="AQU1381" s="153"/>
      <c r="AQV1381" s="153"/>
      <c r="AQW1381" s="153"/>
      <c r="AQX1381" s="153"/>
      <c r="AQY1381" s="153"/>
      <c r="AQZ1381" s="153"/>
      <c r="ARA1381" s="153"/>
      <c r="ARB1381" s="153"/>
      <c r="ARC1381" s="153"/>
      <c r="ARD1381" s="153"/>
      <c r="ARE1381" s="153"/>
      <c r="ARF1381" s="153"/>
      <c r="ARG1381" s="153"/>
      <c r="ARH1381" s="153"/>
      <c r="ARI1381" s="153"/>
      <c r="ARJ1381" s="153"/>
      <c r="ARK1381" s="153"/>
      <c r="ARL1381" s="153"/>
      <c r="ARM1381" s="153"/>
      <c r="ARN1381" s="153"/>
      <c r="ARO1381" s="153"/>
      <c r="ARP1381" s="153"/>
      <c r="ARQ1381" s="153"/>
      <c r="ARR1381" s="153"/>
      <c r="ARS1381" s="153"/>
      <c r="ART1381" s="153"/>
      <c r="ARU1381" s="153"/>
      <c r="ARV1381" s="153"/>
      <c r="ARW1381" s="153"/>
      <c r="ARX1381" s="153"/>
      <c r="ARY1381" s="153"/>
      <c r="ARZ1381" s="153"/>
      <c r="ASA1381" s="153"/>
      <c r="ASB1381" s="153"/>
      <c r="ASC1381" s="153"/>
      <c r="ASD1381" s="153"/>
      <c r="ASE1381" s="153"/>
      <c r="ASF1381" s="153"/>
      <c r="ASG1381" s="153"/>
      <c r="ASH1381" s="153"/>
      <c r="ASI1381" s="153"/>
      <c r="ASJ1381" s="153"/>
      <c r="ASK1381" s="153"/>
      <c r="ASL1381" s="153"/>
      <c r="ASM1381" s="153"/>
      <c r="ASN1381" s="153"/>
      <c r="ASO1381" s="153"/>
      <c r="ASP1381" s="153"/>
      <c r="ASQ1381" s="153"/>
      <c r="ASR1381" s="153"/>
      <c r="ASS1381" s="153"/>
      <c r="AST1381" s="153"/>
      <c r="ASU1381" s="153"/>
      <c r="ASV1381" s="153"/>
      <c r="ASW1381" s="153"/>
      <c r="ASX1381" s="153"/>
      <c r="ASY1381" s="153"/>
      <c r="ASZ1381" s="153"/>
      <c r="ATA1381" s="153"/>
      <c r="ATB1381" s="153"/>
      <c r="ATC1381" s="153"/>
      <c r="ATD1381" s="153"/>
      <c r="ATE1381" s="153"/>
      <c r="ATF1381" s="153"/>
      <c r="ATG1381" s="153"/>
      <c r="ATH1381" s="153"/>
      <c r="ATI1381" s="153"/>
      <c r="ATJ1381" s="153"/>
      <c r="ATK1381" s="153"/>
      <c r="ATL1381" s="153"/>
      <c r="ATM1381" s="153"/>
      <c r="ATN1381" s="153"/>
      <c r="ATO1381" s="153"/>
      <c r="ATP1381" s="153"/>
      <c r="ATQ1381" s="153"/>
      <c r="ATR1381" s="153"/>
      <c r="ATS1381" s="153"/>
      <c r="ATT1381" s="153"/>
      <c r="ATU1381" s="153"/>
      <c r="ATV1381" s="153"/>
      <c r="ATW1381" s="153"/>
      <c r="ATX1381" s="153"/>
      <c r="ATY1381" s="153"/>
      <c r="ATZ1381" s="153"/>
      <c r="AUA1381" s="153"/>
      <c r="AUB1381" s="153"/>
      <c r="AUC1381" s="153"/>
      <c r="AUD1381" s="153"/>
      <c r="AUE1381" s="153"/>
      <c r="AUF1381" s="153"/>
      <c r="AUG1381" s="153"/>
      <c r="AUH1381" s="153"/>
      <c r="AUI1381" s="153"/>
      <c r="AUJ1381" s="153"/>
      <c r="AUK1381" s="153"/>
      <c r="AUL1381" s="153"/>
      <c r="AUM1381" s="153"/>
      <c r="AUN1381" s="153"/>
      <c r="AUO1381" s="153"/>
      <c r="AUP1381" s="153"/>
      <c r="AUQ1381" s="153"/>
      <c r="AUR1381" s="153"/>
      <c r="AUS1381" s="153"/>
      <c r="AUT1381" s="153"/>
      <c r="AUU1381" s="153"/>
      <c r="AUV1381" s="153"/>
      <c r="AUW1381" s="153"/>
      <c r="AUX1381" s="153"/>
      <c r="AUY1381" s="153"/>
      <c r="AUZ1381" s="153"/>
      <c r="AVA1381" s="153"/>
      <c r="AVB1381" s="153"/>
      <c r="AVC1381" s="153"/>
      <c r="AVD1381" s="153"/>
      <c r="AVE1381" s="153"/>
      <c r="AVF1381" s="153"/>
      <c r="AVG1381" s="153"/>
      <c r="AVH1381" s="153"/>
      <c r="AVI1381" s="153"/>
      <c r="AVJ1381" s="153"/>
      <c r="AVK1381" s="153"/>
      <c r="AVL1381" s="153"/>
      <c r="AVM1381" s="153"/>
      <c r="AVN1381" s="153"/>
      <c r="AVO1381" s="153"/>
      <c r="AVP1381" s="153"/>
      <c r="AVQ1381" s="153"/>
      <c r="AVR1381" s="153"/>
      <c r="AVS1381" s="153"/>
      <c r="AVT1381" s="153"/>
      <c r="AVU1381" s="153"/>
      <c r="AVV1381" s="153"/>
      <c r="AVW1381" s="153"/>
      <c r="AVX1381" s="153"/>
      <c r="AVY1381" s="153"/>
      <c r="AVZ1381" s="153"/>
      <c r="AWA1381" s="153"/>
      <c r="AWB1381" s="153"/>
      <c r="AWC1381" s="153"/>
      <c r="AWD1381" s="153"/>
      <c r="AWE1381" s="153"/>
      <c r="AWF1381" s="153"/>
      <c r="AWG1381" s="153"/>
      <c r="AWH1381" s="153"/>
      <c r="AWI1381" s="153"/>
      <c r="AWJ1381" s="153"/>
      <c r="AWK1381" s="153"/>
      <c r="AWL1381" s="153"/>
      <c r="AWM1381" s="153"/>
      <c r="AWN1381" s="153"/>
      <c r="AWO1381" s="153"/>
      <c r="AWP1381" s="153"/>
      <c r="AWQ1381" s="153"/>
      <c r="AWR1381" s="153"/>
      <c r="AWS1381" s="153"/>
      <c r="AWT1381" s="153"/>
      <c r="AWU1381" s="153"/>
      <c r="AWV1381" s="153"/>
      <c r="AWW1381" s="153"/>
      <c r="AWX1381" s="153"/>
      <c r="AWY1381" s="153"/>
      <c r="AWZ1381" s="153"/>
      <c r="AXA1381" s="153"/>
      <c r="AXB1381" s="153"/>
      <c r="AXC1381" s="153"/>
      <c r="AXD1381" s="153"/>
      <c r="AXE1381" s="153"/>
      <c r="AXF1381" s="153"/>
      <c r="AXG1381" s="153"/>
      <c r="AXH1381" s="153"/>
      <c r="AXI1381" s="153"/>
      <c r="AXJ1381" s="153"/>
      <c r="AXK1381" s="153"/>
      <c r="AXL1381" s="153"/>
      <c r="AXM1381" s="153"/>
      <c r="AXN1381" s="153"/>
      <c r="AXO1381" s="153"/>
      <c r="AXP1381" s="153"/>
      <c r="AXQ1381" s="153"/>
      <c r="AXR1381" s="153"/>
      <c r="AXS1381" s="153"/>
      <c r="AXT1381" s="153"/>
      <c r="AXU1381" s="153"/>
      <c r="AXV1381" s="153"/>
      <c r="AXW1381" s="153"/>
      <c r="AXX1381" s="153"/>
      <c r="AXY1381" s="153"/>
      <c r="AXZ1381" s="153"/>
      <c r="AYA1381" s="153"/>
      <c r="AYB1381" s="153"/>
      <c r="AYC1381" s="153"/>
      <c r="AYD1381" s="153"/>
      <c r="AYE1381" s="153"/>
      <c r="AYF1381" s="153"/>
      <c r="AYG1381" s="153"/>
      <c r="AYH1381" s="153"/>
      <c r="AYI1381" s="153"/>
      <c r="AYJ1381" s="153"/>
      <c r="AYK1381" s="153"/>
      <c r="AYL1381" s="153"/>
      <c r="AYM1381" s="153"/>
      <c r="AYN1381" s="153"/>
      <c r="AYO1381" s="153"/>
      <c r="AYP1381" s="153"/>
      <c r="AYQ1381" s="153"/>
      <c r="AYR1381" s="153"/>
      <c r="AYS1381" s="153"/>
      <c r="AYT1381" s="153"/>
      <c r="AYU1381" s="153"/>
      <c r="AYV1381" s="153"/>
      <c r="AYW1381" s="153"/>
      <c r="AYX1381" s="153"/>
      <c r="AYY1381" s="153"/>
      <c r="AYZ1381" s="153"/>
      <c r="AZA1381" s="153"/>
      <c r="AZB1381" s="153"/>
      <c r="AZC1381" s="153"/>
      <c r="AZD1381" s="153"/>
      <c r="AZE1381" s="153"/>
      <c r="AZF1381" s="153"/>
      <c r="AZG1381" s="153"/>
      <c r="AZH1381" s="153"/>
      <c r="AZI1381" s="153"/>
      <c r="AZJ1381" s="153"/>
      <c r="AZK1381" s="153"/>
      <c r="AZL1381" s="153"/>
      <c r="AZM1381" s="153"/>
      <c r="AZN1381" s="153"/>
      <c r="AZO1381" s="153"/>
      <c r="AZP1381" s="153"/>
      <c r="AZQ1381" s="153"/>
      <c r="AZR1381" s="153"/>
      <c r="AZS1381" s="153"/>
      <c r="AZT1381" s="153"/>
      <c r="AZU1381" s="153"/>
      <c r="AZV1381" s="153"/>
      <c r="AZW1381" s="153"/>
      <c r="AZX1381" s="153"/>
      <c r="AZY1381" s="153"/>
      <c r="AZZ1381" s="153"/>
      <c r="BAA1381" s="153"/>
      <c r="BAB1381" s="153"/>
      <c r="BAC1381" s="153"/>
      <c r="BAD1381" s="153"/>
      <c r="BAE1381" s="153"/>
      <c r="BAF1381" s="153"/>
      <c r="BAG1381" s="153"/>
      <c r="BAH1381" s="153"/>
      <c r="BAI1381" s="153"/>
      <c r="BAJ1381" s="153"/>
      <c r="BAK1381" s="153"/>
      <c r="BAL1381" s="153"/>
      <c r="BAM1381" s="153"/>
      <c r="BAN1381" s="153"/>
      <c r="BAO1381" s="153"/>
      <c r="BAP1381" s="153"/>
      <c r="BAQ1381" s="153"/>
      <c r="BAR1381" s="153"/>
      <c r="BAS1381" s="153"/>
      <c r="BAT1381" s="153"/>
      <c r="BAU1381" s="153"/>
      <c r="BAV1381" s="153"/>
      <c r="BAW1381" s="153"/>
      <c r="BAX1381" s="153"/>
      <c r="BAY1381" s="153"/>
      <c r="BAZ1381" s="153"/>
      <c r="BBA1381" s="153"/>
      <c r="BBB1381" s="153"/>
      <c r="BBC1381" s="153"/>
      <c r="BBD1381" s="153"/>
      <c r="BBE1381" s="153"/>
      <c r="BBF1381" s="153"/>
      <c r="BBG1381" s="153"/>
      <c r="BBH1381" s="153"/>
      <c r="BBI1381" s="153"/>
      <c r="BBJ1381" s="153"/>
      <c r="BBK1381" s="153"/>
      <c r="BBL1381" s="153"/>
      <c r="BBM1381" s="153"/>
      <c r="BBN1381" s="153"/>
      <c r="BBO1381" s="153"/>
      <c r="BBP1381" s="153"/>
      <c r="BBQ1381" s="153"/>
      <c r="BBR1381" s="153"/>
      <c r="BBS1381" s="153"/>
      <c r="BBT1381" s="153"/>
      <c r="BBU1381" s="153"/>
      <c r="BBV1381" s="153"/>
      <c r="BBW1381" s="153"/>
      <c r="BBX1381" s="153"/>
      <c r="BBY1381" s="153"/>
      <c r="BBZ1381" s="153"/>
      <c r="BCA1381" s="153"/>
      <c r="BCB1381" s="153"/>
      <c r="BCC1381" s="153"/>
      <c r="BCD1381" s="153"/>
      <c r="BCE1381" s="153"/>
      <c r="BCF1381" s="153"/>
      <c r="BCG1381" s="153"/>
      <c r="BCH1381" s="153"/>
      <c r="BCI1381" s="153"/>
      <c r="BCJ1381" s="153"/>
      <c r="BCK1381" s="153"/>
      <c r="BCL1381" s="153"/>
      <c r="BCM1381" s="153"/>
      <c r="BCN1381" s="153"/>
      <c r="BCO1381" s="153"/>
      <c r="BCP1381" s="153"/>
      <c r="BCQ1381" s="153"/>
      <c r="BCR1381" s="153"/>
      <c r="BCS1381" s="153"/>
      <c r="BCT1381" s="153"/>
      <c r="BCU1381" s="153"/>
      <c r="BCV1381" s="153"/>
      <c r="BCW1381" s="153"/>
      <c r="BCX1381" s="153"/>
      <c r="BCY1381" s="153"/>
      <c r="BCZ1381" s="153"/>
      <c r="BDA1381" s="153"/>
      <c r="BDB1381" s="153"/>
      <c r="BDC1381" s="153"/>
      <c r="BDD1381" s="153"/>
      <c r="BDE1381" s="153"/>
      <c r="BDF1381" s="153"/>
      <c r="BDG1381" s="153"/>
      <c r="BDH1381" s="153"/>
      <c r="BDI1381" s="153"/>
      <c r="BDJ1381" s="153"/>
      <c r="BDK1381" s="153"/>
      <c r="BDL1381" s="153"/>
      <c r="BDM1381" s="153"/>
      <c r="BDN1381" s="153"/>
      <c r="BDO1381" s="153"/>
      <c r="BDP1381" s="153"/>
      <c r="BDQ1381" s="153"/>
      <c r="BDR1381" s="153"/>
      <c r="BDS1381" s="153"/>
      <c r="BDT1381" s="153"/>
      <c r="BDU1381" s="153"/>
      <c r="BDV1381" s="153"/>
      <c r="BDW1381" s="153"/>
      <c r="BDX1381" s="153"/>
      <c r="BDY1381" s="153"/>
      <c r="BDZ1381" s="153"/>
      <c r="BEA1381" s="153"/>
      <c r="BEB1381" s="153"/>
      <c r="BEC1381" s="153"/>
      <c r="BED1381" s="153"/>
      <c r="BEE1381" s="153"/>
      <c r="BEF1381" s="153"/>
      <c r="BEG1381" s="153"/>
      <c r="BEH1381" s="153"/>
      <c r="BEI1381" s="153"/>
      <c r="BEJ1381" s="153"/>
      <c r="BEK1381" s="153"/>
      <c r="BEL1381" s="153"/>
      <c r="BEM1381" s="153"/>
      <c r="BEN1381" s="153"/>
      <c r="BEO1381" s="153"/>
      <c r="BEP1381" s="153"/>
      <c r="BEQ1381" s="153"/>
      <c r="BER1381" s="153"/>
      <c r="BES1381" s="153"/>
      <c r="BET1381" s="153"/>
      <c r="BEU1381" s="153"/>
      <c r="BEV1381" s="153"/>
      <c r="BEW1381" s="153"/>
      <c r="BEX1381" s="153"/>
      <c r="BEY1381" s="153"/>
      <c r="BEZ1381" s="153"/>
      <c r="BFA1381" s="153"/>
      <c r="BFB1381" s="153"/>
      <c r="BFC1381" s="153"/>
      <c r="BFD1381" s="153"/>
      <c r="BFE1381" s="153"/>
      <c r="BFF1381" s="153"/>
      <c r="BFG1381" s="153"/>
      <c r="BFH1381" s="153"/>
      <c r="BFI1381" s="153"/>
      <c r="BFJ1381" s="153"/>
      <c r="BFK1381" s="153"/>
      <c r="BFL1381" s="153"/>
      <c r="BFM1381" s="153"/>
      <c r="BFN1381" s="153"/>
      <c r="BFO1381" s="153"/>
      <c r="BFP1381" s="153"/>
      <c r="BFQ1381" s="153"/>
      <c r="BFR1381" s="153"/>
      <c r="BFS1381" s="153"/>
      <c r="BFT1381" s="153"/>
      <c r="BFU1381" s="153"/>
      <c r="BFV1381" s="153"/>
      <c r="BFW1381" s="153"/>
      <c r="BFX1381" s="153"/>
      <c r="BFY1381" s="153"/>
      <c r="BFZ1381" s="153"/>
      <c r="BGA1381" s="153"/>
      <c r="BGB1381" s="153"/>
      <c r="BGC1381" s="153"/>
      <c r="BGD1381" s="153"/>
      <c r="BGE1381" s="153"/>
      <c r="BGF1381" s="153"/>
      <c r="BGG1381" s="153"/>
      <c r="BGH1381" s="153"/>
      <c r="BGI1381" s="153"/>
      <c r="BGJ1381" s="153"/>
      <c r="BGK1381" s="153"/>
      <c r="BGL1381" s="153"/>
      <c r="BGM1381" s="153"/>
      <c r="BGN1381" s="153"/>
      <c r="BGO1381" s="153"/>
      <c r="BGP1381" s="153"/>
      <c r="BGQ1381" s="153"/>
      <c r="BGR1381" s="153"/>
      <c r="BGS1381" s="153"/>
      <c r="BGT1381" s="153"/>
      <c r="BGU1381" s="153"/>
      <c r="BGV1381" s="153"/>
      <c r="BGW1381" s="153"/>
      <c r="BGX1381" s="153"/>
      <c r="BGY1381" s="153"/>
      <c r="BGZ1381" s="153"/>
      <c r="BHA1381" s="153"/>
      <c r="BHB1381" s="153"/>
      <c r="BHC1381" s="153"/>
      <c r="BHD1381" s="153"/>
      <c r="BHE1381" s="153"/>
      <c r="BHF1381" s="153"/>
      <c r="BHG1381" s="153"/>
      <c r="BHH1381" s="153"/>
      <c r="BHI1381" s="153"/>
      <c r="BHJ1381" s="153"/>
      <c r="BHK1381" s="153"/>
      <c r="BHL1381" s="153"/>
      <c r="BHM1381" s="153"/>
      <c r="BHN1381" s="153"/>
      <c r="BHO1381" s="153"/>
      <c r="BHP1381" s="153"/>
      <c r="BHQ1381" s="153"/>
      <c r="BHR1381" s="153"/>
      <c r="BHS1381" s="153"/>
      <c r="BHT1381" s="153"/>
      <c r="BHU1381" s="153"/>
      <c r="BHV1381" s="153"/>
      <c r="BHW1381" s="153"/>
      <c r="BHX1381" s="153"/>
      <c r="BHY1381" s="153"/>
      <c r="BHZ1381" s="153"/>
      <c r="BIA1381" s="153"/>
      <c r="BIB1381" s="153"/>
      <c r="BIC1381" s="153"/>
      <c r="BID1381" s="153"/>
      <c r="BIE1381" s="153"/>
      <c r="BIF1381" s="153"/>
      <c r="BIG1381" s="153"/>
      <c r="BIH1381" s="153"/>
      <c r="BII1381" s="153"/>
      <c r="BIJ1381" s="153"/>
      <c r="BIK1381" s="153"/>
      <c r="BIL1381" s="153"/>
      <c r="BIM1381" s="153"/>
      <c r="BIN1381" s="153"/>
      <c r="BIO1381" s="153"/>
      <c r="BIP1381" s="153"/>
      <c r="BIQ1381" s="153"/>
      <c r="BIR1381" s="153"/>
      <c r="BIS1381" s="153"/>
      <c r="BIT1381" s="153"/>
      <c r="BIU1381" s="153"/>
      <c r="BIV1381" s="153"/>
      <c r="BIW1381" s="153"/>
      <c r="BIX1381" s="153"/>
      <c r="BIY1381" s="153"/>
      <c r="BIZ1381" s="153"/>
      <c r="BJA1381" s="153"/>
      <c r="BJB1381" s="153"/>
      <c r="BJC1381" s="153"/>
      <c r="BJD1381" s="153"/>
      <c r="BJE1381" s="153"/>
      <c r="BJF1381" s="153"/>
      <c r="BJG1381" s="153"/>
      <c r="BJH1381" s="153"/>
      <c r="BJI1381" s="153"/>
      <c r="BJJ1381" s="153"/>
      <c r="BJK1381" s="153"/>
      <c r="BJL1381" s="153"/>
      <c r="BJM1381" s="153"/>
      <c r="BJN1381" s="153"/>
      <c r="BJO1381" s="153"/>
      <c r="BJP1381" s="153"/>
      <c r="BJQ1381" s="153"/>
      <c r="BJR1381" s="153"/>
      <c r="BJS1381" s="153"/>
      <c r="BJT1381" s="153"/>
      <c r="BJU1381" s="153"/>
      <c r="BJV1381" s="153"/>
      <c r="BJW1381" s="153"/>
      <c r="BJX1381" s="153"/>
      <c r="BJY1381" s="153"/>
      <c r="BJZ1381" s="153"/>
      <c r="BKA1381" s="153"/>
      <c r="BKB1381" s="153"/>
      <c r="BKC1381" s="153"/>
      <c r="BKD1381" s="153"/>
      <c r="BKE1381" s="153"/>
      <c r="BKF1381" s="153"/>
      <c r="BKG1381" s="153"/>
      <c r="BKH1381" s="153"/>
      <c r="BKI1381" s="153"/>
      <c r="BKJ1381" s="153"/>
      <c r="BKK1381" s="153"/>
      <c r="BKL1381" s="153"/>
      <c r="BKM1381" s="153"/>
      <c r="BKN1381" s="153"/>
      <c r="BKO1381" s="153"/>
      <c r="BKP1381" s="153"/>
      <c r="BKQ1381" s="153"/>
      <c r="BKR1381" s="153"/>
      <c r="BKS1381" s="153"/>
      <c r="BKT1381" s="153"/>
      <c r="BKU1381" s="153"/>
      <c r="BKV1381" s="153"/>
      <c r="BKW1381" s="153"/>
      <c r="BKX1381" s="153"/>
      <c r="BKY1381" s="153"/>
      <c r="BKZ1381" s="153"/>
      <c r="BLA1381" s="153"/>
      <c r="BLB1381" s="153"/>
      <c r="BLC1381" s="153"/>
      <c r="BLD1381" s="153"/>
      <c r="BLE1381" s="153"/>
      <c r="BLF1381" s="153"/>
      <c r="BLG1381" s="153"/>
      <c r="BLH1381" s="153"/>
      <c r="BLI1381" s="153"/>
      <c r="BLJ1381" s="153"/>
      <c r="BLK1381" s="153"/>
      <c r="BLL1381" s="153"/>
      <c r="BLM1381" s="153"/>
      <c r="BLN1381" s="153"/>
      <c r="BLO1381" s="153"/>
      <c r="BLP1381" s="153"/>
      <c r="BLQ1381" s="153"/>
      <c r="BLR1381" s="153"/>
      <c r="BLS1381" s="153"/>
      <c r="BLT1381" s="153"/>
      <c r="BLU1381" s="153"/>
      <c r="BLV1381" s="153"/>
      <c r="BLW1381" s="153"/>
      <c r="BLX1381" s="153"/>
      <c r="BLY1381" s="153"/>
      <c r="BLZ1381" s="153"/>
      <c r="BMA1381" s="153"/>
      <c r="BMB1381" s="153"/>
      <c r="BMC1381" s="153"/>
      <c r="BMD1381" s="153"/>
      <c r="BME1381" s="153"/>
      <c r="BMF1381" s="153"/>
      <c r="BMG1381" s="153"/>
      <c r="BMH1381" s="153"/>
      <c r="BMI1381" s="153"/>
      <c r="BMJ1381" s="153"/>
      <c r="BMK1381" s="153"/>
      <c r="BML1381" s="153"/>
      <c r="BMM1381" s="153"/>
      <c r="BMN1381" s="153"/>
      <c r="BMO1381" s="153"/>
      <c r="BMP1381" s="153"/>
      <c r="BMQ1381" s="153"/>
      <c r="BMR1381" s="153"/>
      <c r="BMS1381" s="153"/>
      <c r="BMT1381" s="153"/>
      <c r="BMU1381" s="153"/>
      <c r="BMV1381" s="153"/>
      <c r="BMW1381" s="153"/>
      <c r="BMX1381" s="153"/>
      <c r="BMY1381" s="153"/>
      <c r="BMZ1381" s="153"/>
      <c r="BNA1381" s="153"/>
      <c r="BNB1381" s="153"/>
      <c r="BNC1381" s="153"/>
      <c r="BND1381" s="153"/>
      <c r="BNE1381" s="153"/>
      <c r="BNF1381" s="153"/>
      <c r="BNG1381" s="153"/>
      <c r="BNH1381" s="153"/>
      <c r="BNI1381" s="153"/>
      <c r="BNJ1381" s="153"/>
      <c r="BNK1381" s="153"/>
      <c r="BNL1381" s="153"/>
      <c r="BNM1381" s="153"/>
      <c r="BNN1381" s="153"/>
      <c r="BNO1381" s="153"/>
      <c r="BNP1381" s="153"/>
      <c r="BNQ1381" s="153"/>
      <c r="BNR1381" s="153"/>
      <c r="BNS1381" s="153"/>
      <c r="BNT1381" s="153"/>
      <c r="BNU1381" s="153"/>
      <c r="BNV1381" s="153"/>
      <c r="BNW1381" s="153"/>
      <c r="BNX1381" s="153"/>
      <c r="BNY1381" s="153"/>
      <c r="BNZ1381" s="153"/>
      <c r="BOA1381" s="153"/>
      <c r="BOB1381" s="153"/>
      <c r="BOC1381" s="153"/>
      <c r="BOD1381" s="153"/>
      <c r="BOE1381" s="153"/>
      <c r="BOF1381" s="153"/>
      <c r="BOG1381" s="153"/>
      <c r="BOH1381" s="153"/>
      <c r="BOI1381" s="153"/>
      <c r="BOJ1381" s="153"/>
      <c r="BOK1381" s="153"/>
      <c r="BOL1381" s="153"/>
      <c r="BOM1381" s="153"/>
      <c r="BON1381" s="153"/>
      <c r="BOO1381" s="153"/>
      <c r="BOP1381" s="153"/>
      <c r="BOQ1381" s="153"/>
      <c r="BOR1381" s="153"/>
      <c r="BOS1381" s="153"/>
      <c r="BOT1381" s="153"/>
      <c r="BOU1381" s="153"/>
      <c r="BOV1381" s="153"/>
      <c r="BOW1381" s="153"/>
      <c r="BOX1381" s="153"/>
      <c r="BOY1381" s="153"/>
      <c r="BOZ1381" s="153"/>
      <c r="BPA1381" s="153"/>
      <c r="BPB1381" s="153"/>
      <c r="BPC1381" s="153"/>
      <c r="BPD1381" s="153"/>
      <c r="BPE1381" s="153"/>
      <c r="BPF1381" s="153"/>
      <c r="BPG1381" s="153"/>
      <c r="BPH1381" s="153"/>
      <c r="BPI1381" s="153"/>
      <c r="BPJ1381" s="153"/>
      <c r="BPK1381" s="153"/>
      <c r="BPL1381" s="153"/>
      <c r="BPM1381" s="153"/>
      <c r="BPN1381" s="153"/>
      <c r="BPO1381" s="153"/>
      <c r="BPP1381" s="153"/>
      <c r="BPQ1381" s="153"/>
      <c r="BPR1381" s="153"/>
      <c r="BPS1381" s="153"/>
      <c r="BPT1381" s="153"/>
      <c r="BPU1381" s="153"/>
      <c r="BPV1381" s="153"/>
      <c r="BPW1381" s="153"/>
      <c r="BPX1381" s="153"/>
      <c r="BPY1381" s="153"/>
      <c r="BPZ1381" s="153"/>
      <c r="BQA1381" s="153"/>
      <c r="BQB1381" s="153"/>
      <c r="BQC1381" s="153"/>
      <c r="BQD1381" s="153"/>
      <c r="BQE1381" s="153"/>
      <c r="BQF1381" s="153"/>
      <c r="BQG1381" s="153"/>
      <c r="BQH1381" s="153"/>
      <c r="BQI1381" s="153"/>
      <c r="BQJ1381" s="153"/>
      <c r="BQK1381" s="153"/>
      <c r="BQL1381" s="153"/>
      <c r="BQM1381" s="153"/>
      <c r="BQN1381" s="153"/>
      <c r="BQO1381" s="153"/>
      <c r="BQP1381" s="153"/>
      <c r="BQQ1381" s="153"/>
      <c r="BQR1381" s="153"/>
      <c r="BQS1381" s="153"/>
      <c r="BQT1381" s="153"/>
      <c r="BQU1381" s="153"/>
      <c r="BQV1381" s="153"/>
      <c r="BQW1381" s="153"/>
      <c r="BQX1381" s="153"/>
      <c r="BQY1381" s="153"/>
      <c r="BQZ1381" s="153"/>
      <c r="BRA1381" s="153"/>
      <c r="BRB1381" s="153"/>
      <c r="BRC1381" s="153"/>
      <c r="BRD1381" s="153"/>
      <c r="BRE1381" s="153"/>
      <c r="BRF1381" s="153"/>
      <c r="BRG1381" s="153"/>
      <c r="BRH1381" s="153"/>
      <c r="BRI1381" s="153"/>
      <c r="BRJ1381" s="153"/>
      <c r="BRK1381" s="153"/>
      <c r="BRL1381" s="153"/>
      <c r="BRM1381" s="153"/>
      <c r="BRN1381" s="153"/>
      <c r="BRO1381" s="153"/>
      <c r="BRP1381" s="153"/>
      <c r="BRQ1381" s="153"/>
      <c r="BRR1381" s="153"/>
      <c r="BRS1381" s="153"/>
      <c r="BRT1381" s="153"/>
      <c r="BRU1381" s="153"/>
      <c r="BRV1381" s="153"/>
      <c r="BRW1381" s="153"/>
      <c r="BRX1381" s="153"/>
      <c r="BRY1381" s="153"/>
      <c r="BRZ1381" s="153"/>
      <c r="BSA1381" s="153"/>
      <c r="BSB1381" s="153"/>
      <c r="BSC1381" s="153"/>
      <c r="BSD1381" s="153"/>
      <c r="BSE1381" s="153"/>
      <c r="BSF1381" s="153"/>
      <c r="BSG1381" s="153"/>
      <c r="BSH1381" s="153"/>
      <c r="BSI1381" s="153"/>
      <c r="BSJ1381" s="153"/>
      <c r="BSK1381" s="153"/>
      <c r="BSL1381" s="153"/>
      <c r="BSM1381" s="153"/>
      <c r="BSN1381" s="153"/>
      <c r="BSO1381" s="153"/>
      <c r="BSP1381" s="153"/>
      <c r="BSQ1381" s="153"/>
      <c r="BSR1381" s="153"/>
      <c r="BSS1381" s="153"/>
      <c r="BST1381" s="153"/>
      <c r="BSU1381" s="153"/>
      <c r="BSV1381" s="153"/>
      <c r="BSW1381" s="153"/>
      <c r="BSX1381" s="153"/>
      <c r="BSY1381" s="153"/>
      <c r="BSZ1381" s="153"/>
      <c r="BTA1381" s="153"/>
      <c r="BTB1381" s="153"/>
      <c r="BTC1381" s="153"/>
      <c r="BTD1381" s="153"/>
      <c r="BTE1381" s="153"/>
      <c r="BTF1381" s="153"/>
      <c r="BTG1381" s="153"/>
      <c r="BTH1381" s="153"/>
      <c r="BTI1381" s="153"/>
      <c r="BTJ1381" s="153"/>
      <c r="BTK1381" s="153"/>
      <c r="BTL1381" s="153"/>
      <c r="BTM1381" s="153"/>
      <c r="BTN1381" s="153"/>
      <c r="BTO1381" s="153"/>
      <c r="BTP1381" s="153"/>
      <c r="BTQ1381" s="153"/>
      <c r="BTR1381" s="153"/>
      <c r="BTS1381" s="153"/>
      <c r="BTT1381" s="153"/>
      <c r="BTU1381" s="153"/>
      <c r="BTV1381" s="153"/>
      <c r="BTW1381" s="153"/>
      <c r="BTX1381" s="153"/>
      <c r="BTY1381" s="153"/>
      <c r="BTZ1381" s="153"/>
      <c r="BUA1381" s="153"/>
      <c r="BUB1381" s="153"/>
      <c r="BUC1381" s="153"/>
      <c r="BUD1381" s="153"/>
      <c r="BUE1381" s="153"/>
      <c r="BUF1381" s="153"/>
      <c r="BUG1381" s="153"/>
      <c r="BUH1381" s="153"/>
      <c r="BUI1381" s="153"/>
      <c r="BUJ1381" s="153"/>
      <c r="BUK1381" s="153"/>
      <c r="BUL1381" s="153"/>
      <c r="BUM1381" s="153"/>
      <c r="BUN1381" s="153"/>
      <c r="BUO1381" s="153"/>
      <c r="BUP1381" s="153"/>
      <c r="BUQ1381" s="153"/>
      <c r="BUR1381" s="153"/>
      <c r="BUS1381" s="153"/>
      <c r="BUT1381" s="153"/>
      <c r="BUU1381" s="153"/>
      <c r="BUV1381" s="153"/>
      <c r="BUW1381" s="153"/>
      <c r="BUX1381" s="153"/>
      <c r="BUY1381" s="153"/>
      <c r="BUZ1381" s="153"/>
      <c r="BVA1381" s="153"/>
      <c r="BVB1381" s="153"/>
      <c r="BVC1381" s="153"/>
      <c r="BVD1381" s="153"/>
      <c r="BVE1381" s="153"/>
      <c r="BVF1381" s="153"/>
      <c r="BVG1381" s="153"/>
      <c r="BVH1381" s="153"/>
      <c r="BVI1381" s="153"/>
      <c r="BVJ1381" s="153"/>
      <c r="BVK1381" s="153"/>
      <c r="BVL1381" s="153"/>
      <c r="BVM1381" s="153"/>
      <c r="BVN1381" s="153"/>
      <c r="BVO1381" s="153"/>
      <c r="BVP1381" s="153"/>
      <c r="BVQ1381" s="153"/>
      <c r="BVR1381" s="153"/>
      <c r="BVS1381" s="153"/>
      <c r="BVT1381" s="153"/>
      <c r="BVU1381" s="153"/>
      <c r="BVV1381" s="153"/>
      <c r="BVW1381" s="153"/>
      <c r="BVX1381" s="153"/>
      <c r="BVY1381" s="153"/>
      <c r="BVZ1381" s="153"/>
      <c r="BWA1381" s="153"/>
      <c r="BWB1381" s="153"/>
      <c r="BWC1381" s="153"/>
      <c r="BWD1381" s="153"/>
      <c r="BWE1381" s="153"/>
      <c r="BWF1381" s="153"/>
      <c r="BWG1381" s="153"/>
      <c r="BWH1381" s="153"/>
      <c r="BWI1381" s="153"/>
      <c r="BWJ1381" s="153"/>
      <c r="BWK1381" s="153"/>
      <c r="BWL1381" s="153"/>
      <c r="BWM1381" s="153"/>
      <c r="BWN1381" s="153"/>
      <c r="BWO1381" s="153"/>
      <c r="BWP1381" s="153"/>
      <c r="BWQ1381" s="153"/>
      <c r="BWR1381" s="153"/>
      <c r="BWS1381" s="153"/>
      <c r="BWT1381" s="153"/>
      <c r="BWU1381" s="153"/>
      <c r="BWV1381" s="153"/>
      <c r="BWW1381" s="153"/>
      <c r="BWX1381" s="153"/>
      <c r="BWY1381" s="153"/>
      <c r="BWZ1381" s="153"/>
      <c r="BXA1381" s="153"/>
      <c r="BXB1381" s="153"/>
      <c r="BXC1381" s="153"/>
      <c r="BXD1381" s="153"/>
      <c r="BXE1381" s="153"/>
      <c r="BXF1381" s="153"/>
      <c r="BXG1381" s="153"/>
      <c r="BXH1381" s="153"/>
      <c r="BXI1381" s="153"/>
      <c r="BXJ1381" s="153"/>
      <c r="BXK1381" s="153"/>
      <c r="BXL1381" s="153"/>
      <c r="BXM1381" s="153"/>
      <c r="BXN1381" s="153"/>
      <c r="BXO1381" s="153"/>
      <c r="BXP1381" s="153"/>
      <c r="BXQ1381" s="153"/>
      <c r="BXR1381" s="153"/>
      <c r="BXS1381" s="153"/>
      <c r="BXT1381" s="153"/>
      <c r="BXU1381" s="153"/>
      <c r="BXV1381" s="153"/>
      <c r="BXW1381" s="153"/>
      <c r="BXX1381" s="153"/>
      <c r="BXY1381" s="153"/>
      <c r="BXZ1381" s="153"/>
      <c r="BYA1381" s="153"/>
      <c r="BYB1381" s="153"/>
      <c r="BYC1381" s="153"/>
      <c r="BYD1381" s="153"/>
      <c r="BYE1381" s="153"/>
      <c r="BYF1381" s="153"/>
      <c r="BYG1381" s="153"/>
      <c r="BYH1381" s="153"/>
      <c r="BYI1381" s="153"/>
      <c r="BYJ1381" s="153"/>
      <c r="BYK1381" s="153"/>
      <c r="BYL1381" s="153"/>
      <c r="BYM1381" s="153"/>
      <c r="BYN1381" s="153"/>
      <c r="BYO1381" s="153"/>
      <c r="BYP1381" s="153"/>
    </row>
    <row r="1382" spans="1:2018" s="153" customFormat="1" ht="12.75" customHeight="1">
      <c r="A1382"/>
      <c r="C1382" s="197">
        <v>2016</v>
      </c>
      <c r="D1382" s="21" t="s">
        <v>46</v>
      </c>
      <c r="E1382" s="20" t="s">
        <v>185</v>
      </c>
      <c r="I1382" s="31"/>
      <c r="J1382" s="165">
        <f>IF($I1364="n/a",0,IF(J$4&lt;=$C1382,0,IF(SUM($C1382,$I1364)&gt;J$4,$J1378/$I1364,$J1378-SUM($I1382:I1382))))</f>
        <v>0</v>
      </c>
      <c r="K1382" s="165">
        <f>IF($I1364="n/a",0,IF(K$4&lt;=$C1382,0,IF(SUM($C1382,$I1364)&gt;K$4,$J1378/$I1364,$J1378-SUM($I1382:J1382))))</f>
        <v>0.30249745954312657</v>
      </c>
      <c r="L1382" s="165">
        <f>IF($I1364="n/a",0,IF(L$4&lt;=$C1382,0,IF(SUM($C1382,$I1364)&gt;L$4,$J1378/$I1364,$J1378-SUM($I1382:K1382))))</f>
        <v>0.30249745954312657</v>
      </c>
      <c r="M1382" s="165">
        <f>IF($I1364="n/a",0,IF(M$4&lt;=$C1382,0,IF(SUM($C1382,$I1364)&gt;M$4,$J1378/$I1364,$J1378-SUM($I1382:L1382))))</f>
        <v>0.30249745954312657</v>
      </c>
      <c r="N1382" s="165">
        <f>IF($I1364="n/a",0,IF(N$4&lt;=$C1382,0,IF(SUM($C1382,$I1364)&gt;N$4,$J1378/$I1364,$J1378-SUM($I1382:M1382))))</f>
        <v>0.30249745954312657</v>
      </c>
      <c r="O1382" s="165">
        <f>IF($I1364="n/a",0,IF(O$4&lt;=$C1382,0,IF(SUM($C1382,$I1364)&gt;O$4,$J1378/$I1364,$J1378-SUM($I1382:N1382))))</f>
        <v>0.30249745954312657</v>
      </c>
      <c r="P1382" s="165">
        <f>IF($I1364="n/a",0,IF(P$4&lt;=$C1382,0,IF(SUM($C1382,$I1364)&gt;P$4,$J1378/$I1364,$J1378-SUM($I1382:O1382))))</f>
        <v>0.30249745954312657</v>
      </c>
      <c r="Q1382" s="165">
        <f>IF($I1364="n/a",0,IF(Q$4&lt;=$C1382,0,IF(SUM($C1382,$I1364)&gt;Q$4,$J1378/$I1364,$J1378-SUM($I1382:P1382))))</f>
        <v>0.30249745954312657</v>
      </c>
      <c r="R1382" s="165">
        <f>IF($I1364="n/a",0,IF(R$4&lt;=$C1382,0,IF(SUM($C1382,$I1364)&gt;R$4,$J1378/$I1364,$J1378-SUM($I1382:Q1382))))</f>
        <v>0.30249745954312657</v>
      </c>
      <c r="S1382" s="165">
        <f>IF($I1364="n/a",0,IF(S$4&lt;=$C1382,0,IF(SUM($C1382,$I1364)&gt;S$4,$J1378/$I1364,$J1378-SUM($I1382:R1382))))</f>
        <v>0.30249745954312657</v>
      </c>
      <c r="T1382" s="165">
        <f>IF($I1364="n/a",0,IF(T$4&lt;=$C1382,0,IF(SUM($C1382,$I1364)&gt;T$4,$J1378/$I1364,$J1378-SUM($I1382:S1382))))</f>
        <v>0.30249745954312657</v>
      </c>
      <c r="U1382" s="165">
        <f>IF($I1364="n/a",0,IF(U$4&lt;=$C1382,0,IF(SUM($C1382,$I1364)&gt;U$4,$J1378/$I1364,$J1378-SUM($I1382:T1382))))</f>
        <v>0.30249745954312657</v>
      </c>
      <c r="V1382" s="165">
        <f>IF($I1364="n/a",0,IF(V$4&lt;=$C1382,0,IF(SUM($C1382,$I1364)&gt;V$4,$J1378/$I1364,$J1378-SUM($I1382:U1382))))</f>
        <v>0.30249745954312657</v>
      </c>
      <c r="W1382" s="165">
        <f>IF($I1364="n/a",0,IF(W$4&lt;=$C1382,0,IF(SUM($C1382,$I1364)&gt;W$4,$J1378/$I1364,$J1378-SUM($I1382:V1382))))</f>
        <v>0.30249745954312657</v>
      </c>
      <c r="X1382" s="165">
        <f>IF($I1364="n/a",0,IF(X$4&lt;=$C1382,0,IF(SUM($C1382,$I1364)&gt;X$4,$J1378/$I1364,$J1378-SUM($I1382:W1382))))</f>
        <v>0.30249745954312657</v>
      </c>
      <c r="Y1382" s="165">
        <f>IF($I1364="n/a",0,IF(Y$4&lt;=$C1382,0,IF(SUM($C1382,$I1364)&gt;Y$4,$J1378/$I1364,$J1378-SUM($I1382:X1382))))</f>
        <v>0.30249745954312657</v>
      </c>
      <c r="Z1382" s="165">
        <f>IF($I1364="n/a",0,IF(Z$4&lt;=$C1382,0,IF(SUM($C1382,$I1364)&gt;Z$4,$J1378/$I1364,$J1378-SUM($I1382:Y1382))))</f>
        <v>0.30249745954312657</v>
      </c>
      <c r="AA1382" s="165">
        <f>IF($I1364="n/a",0,IF(AA$4&lt;=$C1382,0,IF(SUM($C1382,$I1364)&gt;AA$4,$J1378/$I1364,$J1378-SUM($I1382:Z1382))))</f>
        <v>0.30249745954312657</v>
      </c>
      <c r="AB1382" s="165">
        <f>IF($I1364="n/a",0,IF(AB$4&lt;=$C1382,0,IF(SUM($C1382,$I1364)&gt;AB$4,$J1378/$I1364,$J1378-SUM($I1382:AA1382))))</f>
        <v>0.30249745954312657</v>
      </c>
      <c r="AC1382" s="165">
        <f>IF($I1364="n/a",0,IF(AC$4&lt;=$C1382,0,IF(SUM($C1382,$I1364)&gt;AC$4,$J1378/$I1364,$J1378-SUM($I1382:AB1382))))</f>
        <v>0.30249745954312657</v>
      </c>
      <c r="AD1382" s="165">
        <f>IF($I1364="n/a",0,IF(AD$4&lt;=$C1382,0,IF(SUM($C1382,$I1364)&gt;AD$4,$J1378/$I1364,$J1378-SUM($I1382:AC1382))))</f>
        <v>0.30249745954312657</v>
      </c>
      <c r="AE1382" s="165">
        <f>IF($I1364="n/a",0,IF(AE$4&lt;=$C1382,0,IF(SUM($C1382,$I1364)&gt;AE$4,$J1378/$I1364,$J1378-SUM($I1382:AD1382))))</f>
        <v>0.30249745954312657</v>
      </c>
      <c r="AF1382" s="165">
        <f>IF($I1364="n/a",0,IF(AF$4&lt;=$C1382,0,IF(SUM($C1382,$I1364)&gt;AF$4,$J1378/$I1364,$J1378-SUM($I1382:AE1382))))</f>
        <v>0.30249745954312657</v>
      </c>
      <c r="AG1382" s="165">
        <f>IF($I1364="n/a",0,IF(AG$4&lt;=$C1382,0,IF(SUM($C1382,$I1364)&gt;AG$4,$J1378/$I1364,$J1378-SUM($I1382:AF1382))))</f>
        <v>0.30249745954312657</v>
      </c>
      <c r="AH1382" s="165">
        <f>IF($I1364="n/a",0,IF(AH$4&lt;=$C1382,0,IF(SUM($C1382,$I1364)&gt;AH$4,$J1378/$I1364,$J1378-SUM($I1382:AG1382))))</f>
        <v>0.30249745954312657</v>
      </c>
      <c r="AI1382" s="165">
        <f>IF($I1364="n/a",0,IF(AI$4&lt;=$C1382,0,IF(SUM($C1382,$I1364)&gt;AI$4,$J1378/$I1364,$J1378-SUM($I1382:AH1382))))</f>
        <v>0.30249745954312657</v>
      </c>
      <c r="AJ1382" s="165">
        <f>IF($I1364="n/a",0,IF(AJ$4&lt;=$C1382,0,IF(SUM($C1382,$I1364)&gt;AJ$4,$J1378/$I1364,$J1378-SUM($I1382:AI1382))))</f>
        <v>0.30249745954312657</v>
      </c>
      <c r="AK1382" s="165">
        <f>IF($I1364="n/a",0,IF(AK$4&lt;=$C1382,0,IF(SUM($C1382,$I1364)&gt;AK$4,$J1378/$I1364,$J1378-SUM($I1382:AJ1382))))</f>
        <v>0.30249745954312657</v>
      </c>
      <c r="AL1382" s="165">
        <f>IF($I1364="n/a",0,IF(AL$4&lt;=$C1382,0,IF(SUM($C1382,$I1364)&gt;AL$4,$J1378/$I1364,$J1378-SUM($I1382:AK1382))))</f>
        <v>0.30249745954312657</v>
      </c>
      <c r="AM1382" s="165">
        <f>IF($I1364="n/a",0,IF(AM$4&lt;=$C1382,0,IF(SUM($C1382,$I1364)&gt;AM$4,$J1378/$I1364,$J1378-SUM($I1382:AL1382))))</f>
        <v>0.30249745954312657</v>
      </c>
      <c r="AN1382" s="165">
        <f>IF($I1364="n/a",0,IF(AN$4&lt;=$C1382,0,IF(SUM($C1382,$I1364)&gt;AN$4,$J1378/$I1364,$J1378-SUM($I1382:AM1382))))</f>
        <v>0.30249745954312657</v>
      </c>
      <c r="AO1382" s="165">
        <f>IF($I1364="n/a",0,IF(AO$4&lt;=$C1382,0,IF(SUM($C1382,$I1364)&gt;AO$4,$J1378/$I1364,$J1378-SUM($I1382:AN1382))))</f>
        <v>0.30249745954312657</v>
      </c>
      <c r="AP1382" s="165">
        <f>IF($I1364="n/a",0,IF(AP$4&lt;=$C1382,0,IF(SUM($C1382,$I1364)&gt;AP$4,$J1378/$I1364,$J1378-SUM($I1382:AO1382))))</f>
        <v>0.30249745954312657</v>
      </c>
      <c r="AQ1382" s="165">
        <f>IF($I1364="n/a",0,IF(AQ$4&lt;=$C1382,0,IF(SUM($C1382,$I1364)&gt;AQ$4,$J1378/$I1364,$J1378-SUM($I1382:AP1382))))</f>
        <v>0.30249745954312657</v>
      </c>
      <c r="AR1382" s="165">
        <f>IF($I1364="n/a",0,IF(AR$4&lt;=$C1382,0,IF(SUM($C1382,$I1364)&gt;AR$4,$J1378/$I1364,$J1378-SUM($I1382:AQ1382))))</f>
        <v>0.30249745954312657</v>
      </c>
      <c r="AS1382" s="165">
        <f>IF($I1364="n/a",0,IF(AS$4&lt;=$C1382,0,IF(SUM($C1382,$I1364)&gt;AS$4,$J1378/$I1364,$J1378-SUM($I1382:AR1382))))</f>
        <v>0.30249745954312657</v>
      </c>
      <c r="AT1382" s="165">
        <f>IF($I1364="n/a",0,IF(AT$4&lt;=$C1382,0,IF(SUM($C1382,$I1364)&gt;AT$4,$J1378/$I1364,$J1378-SUM($I1382:AS1382))))</f>
        <v>0.30249745954312657</v>
      </c>
      <c r="AU1382" s="165">
        <f>IF($I1364="n/a",0,IF(AU$4&lt;=$C1382,0,IF(SUM($C1382,$I1364)&gt;AU$4,$J1378/$I1364,$J1378-SUM($I1382:AT1382))))</f>
        <v>0.30249745954312657</v>
      </c>
      <c r="AV1382" s="165">
        <f>IF($I1364="n/a",0,IF(AV$4&lt;=$C1382,0,IF(SUM($C1382,$I1364)&gt;AV$4,$J1378/$I1364,$J1378-SUM($I1382:AU1382))))</f>
        <v>0.30249745954312657</v>
      </c>
      <c r="AW1382" s="165">
        <f>IF($I1364="n/a",0,IF(AW$4&lt;=$C1382,0,IF(SUM($C1382,$I1364)&gt;AW$4,$J1378/$I1364,$J1378-SUM($I1382:AV1382))))</f>
        <v>0.30249745954312657</v>
      </c>
      <c r="AX1382" s="165">
        <f>IF($I1364="n/a",0,IF(AX$4&lt;=$C1382,0,IF(SUM($C1382,$I1364)&gt;AX$4,$J1378/$I1364,$J1378-SUM($I1382:AW1382))))</f>
        <v>0.30249745954312957</v>
      </c>
      <c r="AY1382" s="165">
        <f>IF($I1364="n/a",0,IF(AY$4&lt;=$C1382,0,IF(SUM($C1382,$I1364)&gt;AY$4,$J1378/$I1364,$J1378-SUM($I1382:AX1382))))</f>
        <v>0</v>
      </c>
      <c r="AZ1382" s="165">
        <f>IF($I1364="n/a",0,IF(AZ$4&lt;=$C1382,0,IF(SUM($C1382,$I1364)&gt;AZ$4,$J1378/$I1364,$J1378-SUM($I1382:AY1382))))</f>
        <v>0</v>
      </c>
      <c r="BA1382" s="165">
        <f>IF($I1364="n/a",0,IF(BA$4&lt;=$C1382,0,IF(SUM($C1382,$I1364)&gt;BA$4,$J1378/$I1364,$J1378-SUM($I1382:AZ1382))))</f>
        <v>0</v>
      </c>
      <c r="BB1382" s="165">
        <f>IF($I1364="n/a",0,IF(BB$4&lt;=$C1382,0,IF(SUM($C1382,$I1364)&gt;BB$4,$J1378/$I1364,$J1378-SUM($I1382:BA1382))))</f>
        <v>0</v>
      </c>
      <c r="BC1382" s="165">
        <f>IF($I1364="n/a",0,IF(BC$4&lt;=$C1382,0,IF(SUM($C1382,$I1364)&gt;BC$4,$J1378/$I1364,$J1378-SUM($I1382:BB1382))))</f>
        <v>0</v>
      </c>
      <c r="BD1382" s="165">
        <f>IF($I1364="n/a",0,IF(BD$4&lt;=$C1382,0,IF(SUM($C1382,$I1364)&gt;BD$4,$J1378/$I1364,$J1378-SUM($I1382:BC1382))))</f>
        <v>0</v>
      </c>
      <c r="BE1382" s="165">
        <f>IF($I1364="n/a",0,IF(BE$4&lt;=$C1382,0,IF(SUM($C1382,$I1364)&gt;BE$4,$J1378/$I1364,$J1378-SUM($I1382:BD1382))))</f>
        <v>0</v>
      </c>
      <c r="BF1382" s="165">
        <f>IF($I1364="n/a",0,IF(BF$4&lt;=$C1382,0,IF(SUM($C1382,$I1364)&gt;BF$4,$J1378/$I1364,$J1378-SUM($I1382:BE1382))))</f>
        <v>0</v>
      </c>
      <c r="BG1382" s="165">
        <f>IF($I1364="n/a",0,IF(BG$4&lt;=$C1382,0,IF(SUM($C1382,$I1364)&gt;BG$4,$J1378/$I1364,$J1378-SUM($I1382:BF1382))))</f>
        <v>0</v>
      </c>
      <c r="BH1382" s="165">
        <f>IF($I1364="n/a",0,IF(BH$4&lt;=$C1382,0,IF(SUM($C1382,$I1364)&gt;BH$4,$J1378/$I1364,$J1378-SUM($I1382:BG1382))))</f>
        <v>0</v>
      </c>
      <c r="BI1382" s="165">
        <f>IF($I1364="n/a",0,IF(BI$4&lt;=$C1382,0,IF(SUM($C1382,$I1364)&gt;BI$4,$J1378/$I1364,$J1378-SUM($I1382:BH1382))))</f>
        <v>0</v>
      </c>
      <c r="BJ1382" s="165">
        <f>IF($I1364="n/a",0,IF(BJ$4&lt;=$C1382,0,IF(SUM($C1382,$I1364)&gt;BJ$4,$J1378/$I1364,$J1378-SUM($I1382:BI1382))))</f>
        <v>0</v>
      </c>
      <c r="BK1382" s="165">
        <f>IF($I1364="n/a",0,IF(BK$4&lt;=$C1382,0,IF(SUM($C1382,$I1364)&gt;BK$4,$J1378/$I1364,$J1378-SUM($I1382:BJ1382))))</f>
        <v>0</v>
      </c>
      <c r="BL1382" s="165">
        <f>IF($I1364="n/a",0,IF(BL$4&lt;=$C1382,0,IF(SUM($C1382,$I1364)&gt;BL$4,$J1378/$I1364,$J1378-SUM($I1382:BK1382))))</f>
        <v>0</v>
      </c>
      <c r="BM1382" s="165">
        <f>IF($I1364="n/a",0,IF(BM$4&lt;=$C1382,0,IF(SUM($C1382,$I1364)&gt;BM$4,$J1378/$I1364,$J1378-SUM($I1382:BL1382))))</f>
        <v>0</v>
      </c>
      <c r="BN1382" s="165">
        <f>IF($I1364="n/a",0,IF(BN$4&lt;=$C1382,0,IF(SUM($C1382,$I1364)&gt;BN$4,$J1378/$I1364,$J1378-SUM($I1382:BM1382))))</f>
        <v>0</v>
      </c>
      <c r="BO1382" s="165">
        <f>IF($I1364="n/a",0,IF(BO$4&lt;=$C1382,0,IF(SUM($C1382,$I1364)&gt;BO$4,$J1378/$I1364,$J1378-SUM($I1382:BN1382))))</f>
        <v>0</v>
      </c>
      <c r="BP1382" s="165">
        <f>IF($I1364="n/a",0,IF(BP$4&lt;=$C1382,0,IF(SUM($C1382,$I1364)&gt;BP$4,$J1378/$I1364,$J1378-SUM($I1382:BO1382))))</f>
        <v>0</v>
      </c>
      <c r="BQ1382" s="165">
        <f>IF($I1364="n/a",0,IF(BQ$4&lt;=$C1382,0,IF(SUM($C1382,$I1364)&gt;BQ$4,$J1378/$I1364,$J1378-SUM($I1382:BP1382))))</f>
        <v>0</v>
      </c>
      <c r="BR1382" s="165">
        <f>IF($I1364="n/a",0,IF(BR$4&lt;=$C1382,0,IF(SUM($C1382,$I1364)&gt;BR$4,$J1378/$I1364,$J1378-SUM($I1382:BQ1382))))</f>
        <v>0</v>
      </c>
      <c r="BS1382" s="165">
        <f>IF($I1364="n/a",0,IF(BS$4&lt;=$C1382,0,IF(SUM($C1382,$I1364)&gt;BS$4,$J1378/$I1364,$J1378-SUM($I1382:BR1382))))</f>
        <v>0</v>
      </c>
      <c r="BT1382" s="165">
        <f>IF($I1364="n/a",0,IF(BT$4&lt;=$C1382,0,IF(SUM($C1382,$I1364)&gt;BT$4,$J1378/$I1364,$J1378-SUM($I1382:BS1382))))</f>
        <v>0</v>
      </c>
      <c r="BU1382" s="165">
        <f>IF($I1364="n/a",0,IF(BU$4&lt;=$C1382,0,IF(SUM($C1382,$I1364)&gt;BU$4,$J1378/$I1364,$J1378-SUM($I1382:BT1382))))</f>
        <v>0</v>
      </c>
      <c r="BV1382" s="165">
        <f>IF($I1364="n/a",0,IF(BV$4&lt;=$C1382,0,IF(SUM($C1382,$I1364)&gt;BV$4,$J1378/$I1364,$J1378-SUM($I1382:BU1382))))</f>
        <v>0</v>
      </c>
      <c r="BW1382" s="165">
        <f>IF($I1364="n/a",0,IF(BW$4&lt;=$C1382,0,IF(SUM($C1382,$I1364)&gt;BW$4,$J1378/$I1364,$J1378-SUM($I1382:BV1382))))</f>
        <v>0</v>
      </c>
      <c r="BX1382" s="165">
        <f>IF($I1364="n/a",0,IF(BX$4&lt;=$C1382,0,IF(SUM($C1382,$I1364)&gt;BX$4,$J1378/$I1364,$J1378-SUM($I1382:BW1382))))</f>
        <v>0</v>
      </c>
      <c r="BY1382" s="165">
        <f>IF($I1364="n/a",0,IF(BY$4&lt;=$C1382,0,IF(SUM($C1382,$I1364)&gt;BY$4,$J1378/$I1364,$J1378-SUM($I1382:BX1382))))</f>
        <v>0</v>
      </c>
      <c r="BZ1382" s="165">
        <f>IF($I1364="n/a",0,IF(BZ$4&lt;=$C1382,0,IF(SUM($C1382,$I1364)&gt;BZ$4,$J1378/$I1364,$J1378-SUM($I1382:BY1382))))</f>
        <v>0</v>
      </c>
      <c r="CA1382" s="165">
        <f>IF($I1364="n/a",0,IF(CA$4&lt;=$C1382,0,IF(SUM($C1382,$I1364)&gt;CA$4,$J1378/$I1364,$J1378-SUM($I1382:BZ1382))))</f>
        <v>0</v>
      </c>
      <c r="CB1382" s="165">
        <f>IF($I1364="n/a",0,IF(CB$4&lt;=$C1382,0,IF(SUM($C1382,$I1364)&gt;CB$4,$J1378/$I1364,$J1378-SUM($I1382:CA1382))))</f>
        <v>0</v>
      </c>
      <c r="CC1382" s="165">
        <f>IF($I1364="n/a",0,IF(CC$4&lt;=$C1382,0,IF(SUM($C1382,$I1364)&gt;CC$4,$J1378/$I1364,$J1378-SUM($I1382:CB1382))))</f>
        <v>0</v>
      </c>
      <c r="CD1382" s="165">
        <f>IF($I1364="n/a",0,IF(CD$4&lt;=$C1382,0,IF(SUM($C1382,$I1364)&gt;CD$4,$J1378/$I1364,$J1378-SUM($I1382:CC1382))))</f>
        <v>0</v>
      </c>
      <c r="CE1382" s="165">
        <f>IF($I1364="n/a",0,IF(CE$4&lt;=$C1382,0,IF(SUM($C1382,$I1364)&gt;CE$4,$J1378/$I1364,$J1378-SUM($I1382:CD1382))))</f>
        <v>0</v>
      </c>
      <c r="CF1382" s="165">
        <f>IF($I1364="n/a",0,IF(CF$4&lt;=$C1382,0,IF(SUM($C1382,$I1364)&gt;CF$4,$J1378/$I1364,$J1378-SUM($I1382:CE1382))))</f>
        <v>0</v>
      </c>
    </row>
    <row r="1383" spans="1:2018" s="153" customFormat="1" ht="12.75" customHeight="1">
      <c r="A1383"/>
      <c r="C1383" s="197">
        <v>2017</v>
      </c>
      <c r="D1383" s="21" t="s">
        <v>45</v>
      </c>
      <c r="E1383" s="21" t="s">
        <v>185</v>
      </c>
      <c r="I1383" s="31"/>
      <c r="J1383" s="165">
        <f>IF($I1364="n/a",0,IF(J$4&lt;=$C1383,0,IF(SUM($C1383,$I1364)&gt;J$4,$K1378/$I1364,$K1378-SUM($I1383:I1383))))</f>
        <v>0</v>
      </c>
      <c r="K1383" s="165">
        <f>IF($I1364="n/a",0,IF(K$4&lt;=$C1383,0,IF(SUM($C1383,$I1364)&gt;K$4,$K1378/$I1364,$K1378-SUM($I1383:J1383))))</f>
        <v>0</v>
      </c>
      <c r="L1383" s="165">
        <f>IF($I1364="n/a",0,IF(L$4&lt;=$C1383,0,IF(SUM($C1383,$I1364)&gt;L$4,$K1378/$I1364,$K1378-SUM($I1383:K1383))))</f>
        <v>0.1806105867412959</v>
      </c>
      <c r="M1383" s="165">
        <f>IF($I1364="n/a",0,IF(M$4&lt;=$C1383,0,IF(SUM($C1383,$I1364)&gt;M$4,$K1378/$I1364,$K1378-SUM($I1383:L1383))))</f>
        <v>0.1806105867412959</v>
      </c>
      <c r="N1383" s="165">
        <f>IF($I1364="n/a",0,IF(N$4&lt;=$C1383,0,IF(SUM($C1383,$I1364)&gt;N$4,$K1378/$I1364,$K1378-SUM($I1383:M1383))))</f>
        <v>0.1806105867412959</v>
      </c>
      <c r="O1383" s="165">
        <f>IF($I1364="n/a",0,IF(O$4&lt;=$C1383,0,IF(SUM($C1383,$I1364)&gt;O$4,$K1378/$I1364,$K1378-SUM($I1383:N1383))))</f>
        <v>0.1806105867412959</v>
      </c>
      <c r="P1383" s="165">
        <f>IF($I1364="n/a",0,IF(P$4&lt;=$C1383,0,IF(SUM($C1383,$I1364)&gt;P$4,$K1378/$I1364,$K1378-SUM($I1383:O1383))))</f>
        <v>0.1806105867412959</v>
      </c>
      <c r="Q1383" s="165">
        <f>IF($I1364="n/a",0,IF(Q$4&lt;=$C1383,0,IF(SUM($C1383,$I1364)&gt;Q$4,$K1378/$I1364,$K1378-SUM($I1383:P1383))))</f>
        <v>0.1806105867412959</v>
      </c>
      <c r="R1383" s="165">
        <f>IF($I1364="n/a",0,IF(R$4&lt;=$C1383,0,IF(SUM($C1383,$I1364)&gt;R$4,$K1378/$I1364,$K1378-SUM($I1383:Q1383))))</f>
        <v>0.1806105867412959</v>
      </c>
      <c r="S1383" s="165">
        <f>IF($I1364="n/a",0,IF(S$4&lt;=$C1383,0,IF(SUM($C1383,$I1364)&gt;S$4,$K1378/$I1364,$K1378-SUM($I1383:R1383))))</f>
        <v>0.1806105867412959</v>
      </c>
      <c r="T1383" s="165">
        <f>IF($I1364="n/a",0,IF(T$4&lt;=$C1383,0,IF(SUM($C1383,$I1364)&gt;T$4,$K1378/$I1364,$K1378-SUM($I1383:S1383))))</f>
        <v>0.1806105867412959</v>
      </c>
      <c r="U1383" s="165">
        <f>IF($I1364="n/a",0,IF(U$4&lt;=$C1383,0,IF(SUM($C1383,$I1364)&gt;U$4,$K1378/$I1364,$K1378-SUM($I1383:T1383))))</f>
        <v>0.1806105867412959</v>
      </c>
      <c r="V1383" s="165">
        <f>IF($I1364="n/a",0,IF(V$4&lt;=$C1383,0,IF(SUM($C1383,$I1364)&gt;V$4,$K1378/$I1364,$K1378-SUM($I1383:U1383))))</f>
        <v>0.1806105867412959</v>
      </c>
      <c r="W1383" s="165">
        <f>IF($I1364="n/a",0,IF(W$4&lt;=$C1383,0,IF(SUM($C1383,$I1364)&gt;W$4,$K1378/$I1364,$K1378-SUM($I1383:V1383))))</f>
        <v>0.1806105867412959</v>
      </c>
      <c r="X1383" s="165">
        <f>IF($I1364="n/a",0,IF(X$4&lt;=$C1383,0,IF(SUM($C1383,$I1364)&gt;X$4,$K1378/$I1364,$K1378-SUM($I1383:W1383))))</f>
        <v>0.1806105867412959</v>
      </c>
      <c r="Y1383" s="165">
        <f>IF($I1364="n/a",0,IF(Y$4&lt;=$C1383,0,IF(SUM($C1383,$I1364)&gt;Y$4,$K1378/$I1364,$K1378-SUM($I1383:X1383))))</f>
        <v>0.1806105867412959</v>
      </c>
      <c r="Z1383" s="165">
        <f>IF($I1364="n/a",0,IF(Z$4&lt;=$C1383,0,IF(SUM($C1383,$I1364)&gt;Z$4,$K1378/$I1364,$K1378-SUM($I1383:Y1383))))</f>
        <v>0.1806105867412959</v>
      </c>
      <c r="AA1383" s="165">
        <f>IF($I1364="n/a",0,IF(AA$4&lt;=$C1383,0,IF(SUM($C1383,$I1364)&gt;AA$4,$K1378/$I1364,$K1378-SUM($I1383:Z1383))))</f>
        <v>0.1806105867412959</v>
      </c>
      <c r="AB1383" s="165">
        <f>IF($I1364="n/a",0,IF(AB$4&lt;=$C1383,0,IF(SUM($C1383,$I1364)&gt;AB$4,$K1378/$I1364,$K1378-SUM($I1383:AA1383))))</f>
        <v>0.1806105867412959</v>
      </c>
      <c r="AC1383" s="165">
        <f>IF($I1364="n/a",0,IF(AC$4&lt;=$C1383,0,IF(SUM($C1383,$I1364)&gt;AC$4,$K1378/$I1364,$K1378-SUM($I1383:AB1383))))</f>
        <v>0.1806105867412959</v>
      </c>
      <c r="AD1383" s="165">
        <f>IF($I1364="n/a",0,IF(AD$4&lt;=$C1383,0,IF(SUM($C1383,$I1364)&gt;AD$4,$K1378/$I1364,$K1378-SUM($I1383:AC1383))))</f>
        <v>0.1806105867412959</v>
      </c>
      <c r="AE1383" s="165">
        <f>IF($I1364="n/a",0,IF(AE$4&lt;=$C1383,0,IF(SUM($C1383,$I1364)&gt;AE$4,$K1378/$I1364,$K1378-SUM($I1383:AD1383))))</f>
        <v>0.1806105867412959</v>
      </c>
      <c r="AF1383" s="165">
        <f>IF($I1364="n/a",0,IF(AF$4&lt;=$C1383,0,IF(SUM($C1383,$I1364)&gt;AF$4,$K1378/$I1364,$K1378-SUM($I1383:AE1383))))</f>
        <v>0.1806105867412959</v>
      </c>
      <c r="AG1383" s="165">
        <f>IF($I1364="n/a",0,IF(AG$4&lt;=$C1383,0,IF(SUM($C1383,$I1364)&gt;AG$4,$K1378/$I1364,$K1378-SUM($I1383:AF1383))))</f>
        <v>0.1806105867412959</v>
      </c>
      <c r="AH1383" s="165">
        <f>IF($I1364="n/a",0,IF(AH$4&lt;=$C1383,0,IF(SUM($C1383,$I1364)&gt;AH$4,$K1378/$I1364,$K1378-SUM($I1383:AG1383))))</f>
        <v>0.1806105867412959</v>
      </c>
      <c r="AI1383" s="165">
        <f>IF($I1364="n/a",0,IF(AI$4&lt;=$C1383,0,IF(SUM($C1383,$I1364)&gt;AI$4,$K1378/$I1364,$K1378-SUM($I1383:AH1383))))</f>
        <v>0.1806105867412959</v>
      </c>
      <c r="AJ1383" s="165">
        <f>IF($I1364="n/a",0,IF(AJ$4&lt;=$C1383,0,IF(SUM($C1383,$I1364)&gt;AJ$4,$K1378/$I1364,$K1378-SUM($I1383:AI1383))))</f>
        <v>0.1806105867412959</v>
      </c>
      <c r="AK1383" s="165">
        <f>IF($I1364="n/a",0,IF(AK$4&lt;=$C1383,0,IF(SUM($C1383,$I1364)&gt;AK$4,$K1378/$I1364,$K1378-SUM($I1383:AJ1383))))</f>
        <v>0.1806105867412959</v>
      </c>
      <c r="AL1383" s="165">
        <f>IF($I1364="n/a",0,IF(AL$4&lt;=$C1383,0,IF(SUM($C1383,$I1364)&gt;AL$4,$K1378/$I1364,$K1378-SUM($I1383:AK1383))))</f>
        <v>0.1806105867412959</v>
      </c>
      <c r="AM1383" s="165">
        <f>IF($I1364="n/a",0,IF(AM$4&lt;=$C1383,0,IF(SUM($C1383,$I1364)&gt;AM$4,$K1378/$I1364,$K1378-SUM($I1383:AL1383))))</f>
        <v>0.1806105867412959</v>
      </c>
      <c r="AN1383" s="165">
        <f>IF($I1364="n/a",0,IF(AN$4&lt;=$C1383,0,IF(SUM($C1383,$I1364)&gt;AN$4,$K1378/$I1364,$K1378-SUM($I1383:AM1383))))</f>
        <v>0.1806105867412959</v>
      </c>
      <c r="AO1383" s="165">
        <f>IF($I1364="n/a",0,IF(AO$4&lt;=$C1383,0,IF(SUM($C1383,$I1364)&gt;AO$4,$K1378/$I1364,$K1378-SUM($I1383:AN1383))))</f>
        <v>0.1806105867412959</v>
      </c>
      <c r="AP1383" s="165">
        <f>IF($I1364="n/a",0,IF(AP$4&lt;=$C1383,0,IF(SUM($C1383,$I1364)&gt;AP$4,$K1378/$I1364,$K1378-SUM($I1383:AO1383))))</f>
        <v>0.1806105867412959</v>
      </c>
      <c r="AQ1383" s="165">
        <f>IF($I1364="n/a",0,IF(AQ$4&lt;=$C1383,0,IF(SUM($C1383,$I1364)&gt;AQ$4,$K1378/$I1364,$K1378-SUM($I1383:AP1383))))</f>
        <v>0.1806105867412959</v>
      </c>
      <c r="AR1383" s="165">
        <f>IF($I1364="n/a",0,IF(AR$4&lt;=$C1383,0,IF(SUM($C1383,$I1364)&gt;AR$4,$K1378/$I1364,$K1378-SUM($I1383:AQ1383))))</f>
        <v>0.1806105867412959</v>
      </c>
      <c r="AS1383" s="165">
        <f>IF($I1364="n/a",0,IF(AS$4&lt;=$C1383,0,IF(SUM($C1383,$I1364)&gt;AS$4,$K1378/$I1364,$K1378-SUM($I1383:AR1383))))</f>
        <v>0.1806105867412959</v>
      </c>
      <c r="AT1383" s="165">
        <f>IF($I1364="n/a",0,IF(AT$4&lt;=$C1383,0,IF(SUM($C1383,$I1364)&gt;AT$4,$K1378/$I1364,$K1378-SUM($I1383:AS1383))))</f>
        <v>0.1806105867412959</v>
      </c>
      <c r="AU1383" s="165">
        <f>IF($I1364="n/a",0,IF(AU$4&lt;=$C1383,0,IF(SUM($C1383,$I1364)&gt;AU$4,$K1378/$I1364,$K1378-SUM($I1383:AT1383))))</f>
        <v>0.1806105867412959</v>
      </c>
      <c r="AV1383" s="165">
        <f>IF($I1364="n/a",0,IF(AV$4&lt;=$C1383,0,IF(SUM($C1383,$I1364)&gt;AV$4,$K1378/$I1364,$K1378-SUM($I1383:AU1383))))</f>
        <v>0.1806105867412959</v>
      </c>
      <c r="AW1383" s="165">
        <f>IF($I1364="n/a",0,IF(AW$4&lt;=$C1383,0,IF(SUM($C1383,$I1364)&gt;AW$4,$K1378/$I1364,$K1378-SUM($I1383:AV1383))))</f>
        <v>0.1806105867412959</v>
      </c>
      <c r="AX1383" s="165">
        <f>IF($I1364="n/a",0,IF(AX$4&lt;=$C1383,0,IF(SUM($C1383,$I1364)&gt;AX$4,$K1378/$I1364,$K1378-SUM($I1383:AW1383))))</f>
        <v>0.1806105867412959</v>
      </c>
      <c r="AY1383" s="165">
        <f>IF($I1364="n/a",0,IF(AY$4&lt;=$C1383,0,IF(SUM($C1383,$I1364)&gt;AY$4,$K1378/$I1364,$K1378-SUM($I1383:AX1383))))</f>
        <v>0.18061058674129438</v>
      </c>
      <c r="AZ1383" s="165">
        <f>IF($I1364="n/a",0,IF(AZ$4&lt;=$C1383,0,IF(SUM($C1383,$I1364)&gt;AZ$4,$K1378/$I1364,$K1378-SUM($I1383:AY1383))))</f>
        <v>0</v>
      </c>
      <c r="BA1383" s="165">
        <f>IF($I1364="n/a",0,IF(BA$4&lt;=$C1383,0,IF(SUM($C1383,$I1364)&gt;BA$4,$K1378/$I1364,$K1378-SUM($I1383:AZ1383))))</f>
        <v>0</v>
      </c>
      <c r="BB1383" s="165">
        <f>IF($I1364="n/a",0,IF(BB$4&lt;=$C1383,0,IF(SUM($C1383,$I1364)&gt;BB$4,$K1378/$I1364,$K1378-SUM($I1383:BA1383))))</f>
        <v>0</v>
      </c>
      <c r="BC1383" s="165">
        <f>IF($I1364="n/a",0,IF(BC$4&lt;=$C1383,0,IF(SUM($C1383,$I1364)&gt;BC$4,$K1378/$I1364,$K1378-SUM($I1383:BB1383))))</f>
        <v>0</v>
      </c>
      <c r="BD1383" s="165">
        <f>IF($I1364="n/a",0,IF(BD$4&lt;=$C1383,0,IF(SUM($C1383,$I1364)&gt;BD$4,$K1378/$I1364,$K1378-SUM($I1383:BC1383))))</f>
        <v>0</v>
      </c>
      <c r="BE1383" s="165">
        <f>IF($I1364="n/a",0,IF(BE$4&lt;=$C1383,0,IF(SUM($C1383,$I1364)&gt;BE$4,$K1378/$I1364,$K1378-SUM($I1383:BD1383))))</f>
        <v>0</v>
      </c>
      <c r="BF1383" s="165">
        <f>IF($I1364="n/a",0,IF(BF$4&lt;=$C1383,0,IF(SUM($C1383,$I1364)&gt;BF$4,$K1378/$I1364,$K1378-SUM($I1383:BE1383))))</f>
        <v>0</v>
      </c>
      <c r="BG1383" s="165">
        <f>IF($I1364="n/a",0,IF(BG$4&lt;=$C1383,0,IF(SUM($C1383,$I1364)&gt;BG$4,$K1378/$I1364,$K1378-SUM($I1383:BF1383))))</f>
        <v>0</v>
      </c>
      <c r="BH1383" s="165">
        <f>IF($I1364="n/a",0,IF(BH$4&lt;=$C1383,0,IF(SUM($C1383,$I1364)&gt;BH$4,$K1378/$I1364,$K1378-SUM($I1383:BG1383))))</f>
        <v>0</v>
      </c>
      <c r="BI1383" s="165">
        <f>IF($I1364="n/a",0,IF(BI$4&lt;=$C1383,0,IF(SUM($C1383,$I1364)&gt;BI$4,$K1378/$I1364,$K1378-SUM($I1383:BH1383))))</f>
        <v>0</v>
      </c>
      <c r="BJ1383" s="165">
        <f>IF($I1364="n/a",0,IF(BJ$4&lt;=$C1383,0,IF(SUM($C1383,$I1364)&gt;BJ$4,$K1378/$I1364,$K1378-SUM($I1383:BI1383))))</f>
        <v>0</v>
      </c>
      <c r="BK1383" s="165">
        <f>IF($I1364="n/a",0,IF(BK$4&lt;=$C1383,0,IF(SUM($C1383,$I1364)&gt;BK$4,$K1378/$I1364,$K1378-SUM($I1383:BJ1383))))</f>
        <v>0</v>
      </c>
      <c r="BL1383" s="165">
        <f>IF($I1364="n/a",0,IF(BL$4&lt;=$C1383,0,IF(SUM($C1383,$I1364)&gt;BL$4,$K1378/$I1364,$K1378-SUM($I1383:BK1383))))</f>
        <v>0</v>
      </c>
      <c r="BM1383" s="165">
        <f>IF($I1364="n/a",0,IF(BM$4&lt;=$C1383,0,IF(SUM($C1383,$I1364)&gt;BM$4,$K1378/$I1364,$K1378-SUM($I1383:BL1383))))</f>
        <v>0</v>
      </c>
      <c r="BN1383" s="165">
        <f>IF($I1364="n/a",0,IF(BN$4&lt;=$C1383,0,IF(SUM($C1383,$I1364)&gt;BN$4,$K1378/$I1364,$K1378-SUM($I1383:BM1383))))</f>
        <v>0</v>
      </c>
      <c r="BO1383" s="165">
        <f>IF($I1364="n/a",0,IF(BO$4&lt;=$C1383,0,IF(SUM($C1383,$I1364)&gt;BO$4,$K1378/$I1364,$K1378-SUM($I1383:BN1383))))</f>
        <v>0</v>
      </c>
      <c r="BP1383" s="165">
        <f>IF($I1364="n/a",0,IF(BP$4&lt;=$C1383,0,IF(SUM($C1383,$I1364)&gt;BP$4,$K1378/$I1364,$K1378-SUM($I1383:BO1383))))</f>
        <v>0</v>
      </c>
      <c r="BQ1383" s="165">
        <f>IF($I1364="n/a",0,IF(BQ$4&lt;=$C1383,0,IF(SUM($C1383,$I1364)&gt;BQ$4,$K1378/$I1364,$K1378-SUM($I1383:BP1383))))</f>
        <v>0</v>
      </c>
      <c r="BR1383" s="165">
        <f>IF($I1364="n/a",0,IF(BR$4&lt;=$C1383,0,IF(SUM($C1383,$I1364)&gt;BR$4,$K1378/$I1364,$K1378-SUM($I1383:BQ1383))))</f>
        <v>0</v>
      </c>
      <c r="BS1383" s="165">
        <f>IF($I1364="n/a",0,IF(BS$4&lt;=$C1383,0,IF(SUM($C1383,$I1364)&gt;BS$4,$K1378/$I1364,$K1378-SUM($I1383:BR1383))))</f>
        <v>0</v>
      </c>
      <c r="BT1383" s="165">
        <f>IF($I1364="n/a",0,IF(BT$4&lt;=$C1383,0,IF(SUM($C1383,$I1364)&gt;BT$4,$K1378/$I1364,$K1378-SUM($I1383:BS1383))))</f>
        <v>0</v>
      </c>
      <c r="BU1383" s="165">
        <f>IF($I1364="n/a",0,IF(BU$4&lt;=$C1383,0,IF(SUM($C1383,$I1364)&gt;BU$4,$K1378/$I1364,$K1378-SUM($I1383:BT1383))))</f>
        <v>0</v>
      </c>
      <c r="BV1383" s="165">
        <f>IF($I1364="n/a",0,IF(BV$4&lt;=$C1383,0,IF(SUM($C1383,$I1364)&gt;BV$4,$K1378/$I1364,$K1378-SUM($I1383:BU1383))))</f>
        <v>0</v>
      </c>
      <c r="BW1383" s="165">
        <f>IF($I1364="n/a",0,IF(BW$4&lt;=$C1383,0,IF(SUM($C1383,$I1364)&gt;BW$4,$K1378/$I1364,$K1378-SUM($I1383:BV1383))))</f>
        <v>0</v>
      </c>
      <c r="BX1383" s="165">
        <f>IF($I1364="n/a",0,IF(BX$4&lt;=$C1383,0,IF(SUM($C1383,$I1364)&gt;BX$4,$K1378/$I1364,$K1378-SUM($I1383:BW1383))))</f>
        <v>0</v>
      </c>
      <c r="BY1383" s="165">
        <f>IF($I1364="n/a",0,IF(BY$4&lt;=$C1383,0,IF(SUM($C1383,$I1364)&gt;BY$4,$K1378/$I1364,$K1378-SUM($I1383:BX1383))))</f>
        <v>0</v>
      </c>
      <c r="BZ1383" s="165">
        <f>IF($I1364="n/a",0,IF(BZ$4&lt;=$C1383,0,IF(SUM($C1383,$I1364)&gt;BZ$4,$K1378/$I1364,$K1378-SUM($I1383:BY1383))))</f>
        <v>0</v>
      </c>
      <c r="CA1383" s="165">
        <f>IF($I1364="n/a",0,IF(CA$4&lt;=$C1383,0,IF(SUM($C1383,$I1364)&gt;CA$4,$K1378/$I1364,$K1378-SUM($I1383:BZ1383))))</f>
        <v>0</v>
      </c>
      <c r="CB1383" s="165">
        <f>IF($I1364="n/a",0,IF(CB$4&lt;=$C1383,0,IF(SUM($C1383,$I1364)&gt;CB$4,$K1378/$I1364,$K1378-SUM($I1383:CA1383))))</f>
        <v>0</v>
      </c>
      <c r="CC1383" s="165">
        <f>IF($I1364="n/a",0,IF(CC$4&lt;=$C1383,0,IF(SUM($C1383,$I1364)&gt;CC$4,$K1378/$I1364,$K1378-SUM($I1383:CB1383))))</f>
        <v>0</v>
      </c>
      <c r="CD1383" s="165">
        <f>IF($I1364="n/a",0,IF(CD$4&lt;=$C1383,0,IF(SUM($C1383,$I1364)&gt;CD$4,$K1378/$I1364,$K1378-SUM($I1383:CC1383))))</f>
        <v>0</v>
      </c>
      <c r="CE1383" s="165">
        <f>IF($I1364="n/a",0,IF(CE$4&lt;=$C1383,0,IF(SUM($C1383,$I1364)&gt;CE$4,$K1378/$I1364,$K1378-SUM($I1383:CD1383))))</f>
        <v>0</v>
      </c>
      <c r="CF1383" s="165">
        <f>IF($I1364="n/a",0,IF(CF$4&lt;=$C1383,0,IF(SUM($C1383,$I1364)&gt;CF$4,$K1378/$I1364,$K1378-SUM($I1383:CE1383))))</f>
        <v>0</v>
      </c>
    </row>
    <row r="1384" spans="1:2018" s="153" customFormat="1" ht="12.75" customHeight="1">
      <c r="A1384"/>
      <c r="C1384" s="197">
        <v>2018</v>
      </c>
      <c r="D1384" s="214" t="s">
        <v>47</v>
      </c>
      <c r="E1384" s="21" t="s">
        <v>185</v>
      </c>
      <c r="I1384" s="31"/>
      <c r="J1384" s="167">
        <f>IF($I1364="n/a",0,IF(J$4&lt;=$C1384,0,IF(SUM($C1384,$I1364)&gt;J$4,$L1378/$I1364,$L1378-SUM($I1384:I1384))))</f>
        <v>0</v>
      </c>
      <c r="K1384" s="167">
        <f>IF($I1364="n/a",0,IF(K$4&lt;=$C1384,0,IF(SUM($C1384,$I1364)&gt;K$4,$L1378/$I1364,$L1378-SUM($I1384:J1384))))</f>
        <v>0</v>
      </c>
      <c r="L1384" s="167">
        <f>IF($I1364="n/a",0,IF(L$4&lt;=$C1384,0,IF(SUM($C1384,$I1364)&gt;L$4,$L1378/$I1364,$L1378-SUM($I1384:K1384))))</f>
        <v>0</v>
      </c>
      <c r="M1384" s="167">
        <f>IF($I1364="n/a",0,IF(M$4&lt;=$C1384,0,IF(SUM($C1384,$I1364)&gt;M$4,$L1378/$I1364,$L1378-SUM($I1384:L1384))))</f>
        <v>0.12536592571411892</v>
      </c>
      <c r="N1384" s="167">
        <f>IF($I1364="n/a",0,IF(N$4&lt;=$C1384,0,IF(SUM($C1384,$I1364)&gt;N$4,$L1378/$I1364,$L1378-SUM($I1384:M1384))))</f>
        <v>0.12536592571411892</v>
      </c>
      <c r="O1384" s="167">
        <f>IF($I1364="n/a",0,IF(O$4&lt;=$C1384,0,IF(SUM($C1384,$I1364)&gt;O$4,$L1378/$I1364,$L1378-SUM($I1384:N1384))))</f>
        <v>0.12536592571411892</v>
      </c>
      <c r="P1384" s="167">
        <f>IF($I1364="n/a",0,IF(P$4&lt;=$C1384,0,IF(SUM($C1384,$I1364)&gt;P$4,$L1378/$I1364,$L1378-SUM($I1384:O1384))))</f>
        <v>0.12536592571411892</v>
      </c>
      <c r="Q1384" s="167">
        <f>IF($I1364="n/a",0,IF(Q$4&lt;=$C1384,0,IF(SUM($C1384,$I1364)&gt;Q$4,$L1378/$I1364,$L1378-SUM($I1384:P1384))))</f>
        <v>0.12536592571411892</v>
      </c>
      <c r="R1384" s="167">
        <f>IF($I1364="n/a",0,IF(R$4&lt;=$C1384,0,IF(SUM($C1384,$I1364)&gt;R$4,$L1378/$I1364,$L1378-SUM($I1384:Q1384))))</f>
        <v>0.12536592571411892</v>
      </c>
      <c r="S1384" s="167">
        <f>IF($I1364="n/a",0,IF(S$4&lt;=$C1384,0,IF(SUM($C1384,$I1364)&gt;S$4,$L1378/$I1364,$L1378-SUM($I1384:R1384))))</f>
        <v>0.12536592571411892</v>
      </c>
      <c r="T1384" s="167">
        <f>IF($I1364="n/a",0,IF(T$4&lt;=$C1384,0,IF(SUM($C1384,$I1364)&gt;T$4,$L1378/$I1364,$L1378-SUM($I1384:S1384))))</f>
        <v>0.12536592571411892</v>
      </c>
      <c r="U1384" s="167">
        <f>IF($I1364="n/a",0,IF(U$4&lt;=$C1384,0,IF(SUM($C1384,$I1364)&gt;U$4,$L1378/$I1364,$L1378-SUM($I1384:T1384))))</f>
        <v>0.12536592571411892</v>
      </c>
      <c r="V1384" s="167">
        <f>IF($I1364="n/a",0,IF(V$4&lt;=$C1384,0,IF(SUM($C1384,$I1364)&gt;V$4,$L1378/$I1364,$L1378-SUM($I1384:U1384))))</f>
        <v>0.12536592571411892</v>
      </c>
      <c r="W1384" s="167">
        <f>IF($I1364="n/a",0,IF(W$4&lt;=$C1384,0,IF(SUM($C1384,$I1364)&gt;W$4,$L1378/$I1364,$L1378-SUM($I1384:V1384))))</f>
        <v>0.12536592571411892</v>
      </c>
      <c r="X1384" s="167">
        <f>IF($I1364="n/a",0,IF(X$4&lt;=$C1384,0,IF(SUM($C1384,$I1364)&gt;X$4,$L1378/$I1364,$L1378-SUM($I1384:W1384))))</f>
        <v>0.12536592571411892</v>
      </c>
      <c r="Y1384" s="167">
        <f>IF($I1364="n/a",0,IF(Y$4&lt;=$C1384,0,IF(SUM($C1384,$I1364)&gt;Y$4,$L1378/$I1364,$L1378-SUM($I1384:X1384))))</f>
        <v>0.12536592571411892</v>
      </c>
      <c r="Z1384" s="167">
        <f>IF($I1364="n/a",0,IF(Z$4&lt;=$C1384,0,IF(SUM($C1384,$I1364)&gt;Z$4,$L1378/$I1364,$L1378-SUM($I1384:Y1384))))</f>
        <v>0.12536592571411892</v>
      </c>
      <c r="AA1384" s="167">
        <f>IF($I1364="n/a",0,IF(AA$4&lt;=$C1384,0,IF(SUM($C1384,$I1364)&gt;AA$4,$L1378/$I1364,$L1378-SUM($I1384:Z1384))))</f>
        <v>0.12536592571411892</v>
      </c>
      <c r="AB1384" s="167">
        <f>IF($I1364="n/a",0,IF(AB$4&lt;=$C1384,0,IF(SUM($C1384,$I1364)&gt;AB$4,$L1378/$I1364,$L1378-SUM($I1384:AA1384))))</f>
        <v>0.12536592571411892</v>
      </c>
      <c r="AC1384" s="167">
        <f>IF($I1364="n/a",0,IF(AC$4&lt;=$C1384,0,IF(SUM($C1384,$I1364)&gt;AC$4,$L1378/$I1364,$L1378-SUM($I1384:AB1384))))</f>
        <v>0.12536592571411892</v>
      </c>
      <c r="AD1384" s="167">
        <f>IF($I1364="n/a",0,IF(AD$4&lt;=$C1384,0,IF(SUM($C1384,$I1364)&gt;AD$4,$L1378/$I1364,$L1378-SUM($I1384:AC1384))))</f>
        <v>0.12536592571411892</v>
      </c>
      <c r="AE1384" s="167">
        <f>IF($I1364="n/a",0,IF(AE$4&lt;=$C1384,0,IF(SUM($C1384,$I1364)&gt;AE$4,$L1378/$I1364,$L1378-SUM($I1384:AD1384))))</f>
        <v>0.12536592571411892</v>
      </c>
      <c r="AF1384" s="167">
        <f>IF($I1364="n/a",0,IF(AF$4&lt;=$C1384,0,IF(SUM($C1384,$I1364)&gt;AF$4,$L1378/$I1364,$L1378-SUM($I1384:AE1384))))</f>
        <v>0.12536592571411892</v>
      </c>
      <c r="AG1384" s="167">
        <f>IF($I1364="n/a",0,IF(AG$4&lt;=$C1384,0,IF(SUM($C1384,$I1364)&gt;AG$4,$L1378/$I1364,$L1378-SUM($I1384:AF1384))))</f>
        <v>0.12536592571411892</v>
      </c>
      <c r="AH1384" s="167">
        <f>IF($I1364="n/a",0,IF(AH$4&lt;=$C1384,0,IF(SUM($C1384,$I1364)&gt;AH$4,$L1378/$I1364,$L1378-SUM($I1384:AG1384))))</f>
        <v>0.12536592571411892</v>
      </c>
      <c r="AI1384" s="167">
        <f>IF($I1364="n/a",0,IF(AI$4&lt;=$C1384,0,IF(SUM($C1384,$I1364)&gt;AI$4,$L1378/$I1364,$L1378-SUM($I1384:AH1384))))</f>
        <v>0.12536592571411892</v>
      </c>
      <c r="AJ1384" s="167">
        <f>IF($I1364="n/a",0,IF(AJ$4&lt;=$C1384,0,IF(SUM($C1384,$I1364)&gt;AJ$4,$L1378/$I1364,$L1378-SUM($I1384:AI1384))))</f>
        <v>0.12536592571411892</v>
      </c>
      <c r="AK1384" s="167">
        <f>IF($I1364="n/a",0,IF(AK$4&lt;=$C1384,0,IF(SUM($C1384,$I1364)&gt;AK$4,$L1378/$I1364,$L1378-SUM($I1384:AJ1384))))</f>
        <v>0.12536592571411892</v>
      </c>
      <c r="AL1384" s="167">
        <f>IF($I1364="n/a",0,IF(AL$4&lt;=$C1384,0,IF(SUM($C1384,$I1364)&gt;AL$4,$L1378/$I1364,$L1378-SUM($I1384:AK1384))))</f>
        <v>0.12536592571411892</v>
      </c>
      <c r="AM1384" s="167">
        <f>IF($I1364="n/a",0,IF(AM$4&lt;=$C1384,0,IF(SUM($C1384,$I1364)&gt;AM$4,$L1378/$I1364,$L1378-SUM($I1384:AL1384))))</f>
        <v>0.12536592571411892</v>
      </c>
      <c r="AN1384" s="167">
        <f>IF($I1364="n/a",0,IF(AN$4&lt;=$C1384,0,IF(SUM($C1384,$I1364)&gt;AN$4,$L1378/$I1364,$L1378-SUM($I1384:AM1384))))</f>
        <v>0.12536592571411892</v>
      </c>
      <c r="AO1384" s="167">
        <f>IF($I1364="n/a",0,IF(AO$4&lt;=$C1384,0,IF(SUM($C1384,$I1364)&gt;AO$4,$L1378/$I1364,$L1378-SUM($I1384:AN1384))))</f>
        <v>0.12536592571411892</v>
      </c>
      <c r="AP1384" s="167">
        <f>IF($I1364="n/a",0,IF(AP$4&lt;=$C1384,0,IF(SUM($C1384,$I1364)&gt;AP$4,$L1378/$I1364,$L1378-SUM($I1384:AO1384))))</f>
        <v>0.12536592571411892</v>
      </c>
      <c r="AQ1384" s="167">
        <f>IF($I1364="n/a",0,IF(AQ$4&lt;=$C1384,0,IF(SUM($C1384,$I1364)&gt;AQ$4,$L1378/$I1364,$L1378-SUM($I1384:AP1384))))</f>
        <v>0.12536592571411892</v>
      </c>
      <c r="AR1384" s="167">
        <f>IF($I1364="n/a",0,IF(AR$4&lt;=$C1384,0,IF(SUM($C1384,$I1364)&gt;AR$4,$L1378/$I1364,$L1378-SUM($I1384:AQ1384))))</f>
        <v>0.12536592571411892</v>
      </c>
      <c r="AS1384" s="167">
        <f>IF($I1364="n/a",0,IF(AS$4&lt;=$C1384,0,IF(SUM($C1384,$I1364)&gt;AS$4,$L1378/$I1364,$L1378-SUM($I1384:AR1384))))</f>
        <v>0.12536592571411892</v>
      </c>
      <c r="AT1384" s="167">
        <f>IF($I1364="n/a",0,IF(AT$4&lt;=$C1384,0,IF(SUM($C1384,$I1364)&gt;AT$4,$L1378/$I1364,$L1378-SUM($I1384:AS1384))))</f>
        <v>0.12536592571411892</v>
      </c>
      <c r="AU1384" s="167">
        <f>IF($I1364="n/a",0,IF(AU$4&lt;=$C1384,0,IF(SUM($C1384,$I1364)&gt;AU$4,$L1378/$I1364,$L1378-SUM($I1384:AT1384))))</f>
        <v>0.12536592571411892</v>
      </c>
      <c r="AV1384" s="167">
        <f>IF($I1364="n/a",0,IF(AV$4&lt;=$C1384,0,IF(SUM($C1384,$I1364)&gt;AV$4,$L1378/$I1364,$L1378-SUM($I1384:AU1384))))</f>
        <v>0.12536592571411892</v>
      </c>
      <c r="AW1384" s="167">
        <f>IF($I1364="n/a",0,IF(AW$4&lt;=$C1384,0,IF(SUM($C1384,$I1364)&gt;AW$4,$L1378/$I1364,$L1378-SUM($I1384:AV1384))))</f>
        <v>0.12536592571411892</v>
      </c>
      <c r="AX1384" s="167">
        <f>IF($I1364="n/a",0,IF(AX$4&lt;=$C1384,0,IF(SUM($C1384,$I1364)&gt;AX$4,$L1378/$I1364,$L1378-SUM($I1384:AW1384))))</f>
        <v>0.12536592571411892</v>
      </c>
      <c r="AY1384" s="167">
        <f>IF($I1364="n/a",0,IF(AY$4&lt;=$C1384,0,IF(SUM($C1384,$I1364)&gt;AY$4,$L1378/$I1364,$L1378-SUM($I1384:AX1384))))</f>
        <v>0.12536592571411892</v>
      </c>
      <c r="AZ1384" s="167">
        <f>IF($I1364="n/a",0,IF(AZ$4&lt;=$C1384,0,IF(SUM($C1384,$I1364)&gt;AZ$4,$L1378/$I1364,$L1378-SUM($I1384:AY1384))))</f>
        <v>0.12536592571411642</v>
      </c>
      <c r="BA1384" s="167">
        <f>IF($I1364="n/a",0,IF(BA$4&lt;=$C1384,0,IF(SUM($C1384,$I1364)&gt;BA$4,$L1378/$I1364,$L1378-SUM($I1384:AZ1384))))</f>
        <v>0</v>
      </c>
      <c r="BB1384" s="167">
        <f>IF($I1364="n/a",0,IF(BB$4&lt;=$C1384,0,IF(SUM($C1384,$I1364)&gt;BB$4,$L1378/$I1364,$L1378-SUM($I1384:BA1384))))</f>
        <v>0</v>
      </c>
      <c r="BC1384" s="167">
        <f>IF($I1364="n/a",0,IF(BC$4&lt;=$C1384,0,IF(SUM($C1384,$I1364)&gt;BC$4,$L1378/$I1364,$L1378-SUM($I1384:BB1384))))</f>
        <v>0</v>
      </c>
      <c r="BD1384" s="167">
        <f>IF($I1364="n/a",0,IF(BD$4&lt;=$C1384,0,IF(SUM($C1384,$I1364)&gt;BD$4,$L1378/$I1364,$L1378-SUM($I1384:BC1384))))</f>
        <v>0</v>
      </c>
      <c r="BE1384" s="167">
        <f>IF($I1364="n/a",0,IF(BE$4&lt;=$C1384,0,IF(SUM($C1384,$I1364)&gt;BE$4,$L1378/$I1364,$L1378-SUM($I1384:BD1384))))</f>
        <v>0</v>
      </c>
      <c r="BF1384" s="167">
        <f>IF($I1364="n/a",0,IF(BF$4&lt;=$C1384,0,IF(SUM($C1384,$I1364)&gt;BF$4,$L1378/$I1364,$L1378-SUM($I1384:BE1384))))</f>
        <v>0</v>
      </c>
      <c r="BG1384" s="167">
        <f>IF($I1364="n/a",0,IF(BG$4&lt;=$C1384,0,IF(SUM($C1384,$I1364)&gt;BG$4,$L1378/$I1364,$L1378-SUM($I1384:BF1384))))</f>
        <v>0</v>
      </c>
      <c r="BH1384" s="167">
        <f>IF($I1364="n/a",0,IF(BH$4&lt;=$C1384,0,IF(SUM($C1384,$I1364)&gt;BH$4,$L1378/$I1364,$L1378-SUM($I1384:BG1384))))</f>
        <v>0</v>
      </c>
      <c r="BI1384" s="167">
        <f>IF($I1364="n/a",0,IF(BI$4&lt;=$C1384,0,IF(SUM($C1384,$I1364)&gt;BI$4,$L1378/$I1364,$L1378-SUM($I1384:BH1384))))</f>
        <v>0</v>
      </c>
      <c r="BJ1384" s="167">
        <f>IF($I1364="n/a",0,IF(BJ$4&lt;=$C1384,0,IF(SUM($C1384,$I1364)&gt;BJ$4,$L1378/$I1364,$L1378-SUM($I1384:BI1384))))</f>
        <v>0</v>
      </c>
      <c r="BK1384" s="167">
        <f>IF($I1364="n/a",0,IF(BK$4&lt;=$C1384,0,IF(SUM($C1384,$I1364)&gt;BK$4,$L1378/$I1364,$L1378-SUM($I1384:BJ1384))))</f>
        <v>0</v>
      </c>
      <c r="BL1384" s="167">
        <f>IF($I1364="n/a",0,IF(BL$4&lt;=$C1384,0,IF(SUM($C1384,$I1364)&gt;BL$4,$L1378/$I1364,$L1378-SUM($I1384:BK1384))))</f>
        <v>0</v>
      </c>
      <c r="BM1384" s="167">
        <f>IF($I1364="n/a",0,IF(BM$4&lt;=$C1384,0,IF(SUM($C1384,$I1364)&gt;BM$4,$L1378/$I1364,$L1378-SUM($I1384:BL1384))))</f>
        <v>0</v>
      </c>
      <c r="BN1384" s="167">
        <f>IF($I1364="n/a",0,IF(BN$4&lt;=$C1384,0,IF(SUM($C1384,$I1364)&gt;BN$4,$L1378/$I1364,$L1378-SUM($I1384:BM1384))))</f>
        <v>0</v>
      </c>
      <c r="BO1384" s="167">
        <f>IF($I1364="n/a",0,IF(BO$4&lt;=$C1384,0,IF(SUM($C1384,$I1364)&gt;BO$4,$L1378/$I1364,$L1378-SUM($I1384:BN1384))))</f>
        <v>0</v>
      </c>
      <c r="BP1384" s="167">
        <f>IF($I1364="n/a",0,IF(BP$4&lt;=$C1384,0,IF(SUM($C1384,$I1364)&gt;BP$4,$L1378/$I1364,$L1378-SUM($I1384:BO1384))))</f>
        <v>0</v>
      </c>
      <c r="BQ1384" s="167">
        <f>IF($I1364="n/a",0,IF(BQ$4&lt;=$C1384,0,IF(SUM($C1384,$I1364)&gt;BQ$4,$L1378/$I1364,$L1378-SUM($I1384:BP1384))))</f>
        <v>0</v>
      </c>
      <c r="BR1384" s="167">
        <f>IF($I1364="n/a",0,IF(BR$4&lt;=$C1384,0,IF(SUM($C1384,$I1364)&gt;BR$4,$L1378/$I1364,$L1378-SUM($I1384:BQ1384))))</f>
        <v>0</v>
      </c>
      <c r="BS1384" s="167">
        <f>IF($I1364="n/a",0,IF(BS$4&lt;=$C1384,0,IF(SUM($C1384,$I1364)&gt;BS$4,$L1378/$I1364,$L1378-SUM($I1384:BR1384))))</f>
        <v>0</v>
      </c>
      <c r="BT1384" s="167">
        <f>IF($I1364="n/a",0,IF(BT$4&lt;=$C1384,0,IF(SUM($C1384,$I1364)&gt;BT$4,$L1378/$I1364,$L1378-SUM($I1384:BS1384))))</f>
        <v>0</v>
      </c>
      <c r="BU1384" s="167">
        <f>IF($I1364="n/a",0,IF(BU$4&lt;=$C1384,0,IF(SUM($C1384,$I1364)&gt;BU$4,$L1378/$I1364,$L1378-SUM($I1384:BT1384))))</f>
        <v>0</v>
      </c>
      <c r="BV1384" s="167">
        <f>IF($I1364="n/a",0,IF(BV$4&lt;=$C1384,0,IF(SUM($C1384,$I1364)&gt;BV$4,$L1378/$I1364,$L1378-SUM($I1384:BU1384))))</f>
        <v>0</v>
      </c>
      <c r="BW1384" s="167">
        <f>IF($I1364="n/a",0,IF(BW$4&lt;=$C1384,0,IF(SUM($C1384,$I1364)&gt;BW$4,$L1378/$I1364,$L1378-SUM($I1384:BV1384))))</f>
        <v>0</v>
      </c>
      <c r="BX1384" s="167">
        <f>IF($I1364="n/a",0,IF(BX$4&lt;=$C1384,0,IF(SUM($C1384,$I1364)&gt;BX$4,$L1378/$I1364,$L1378-SUM($I1384:BW1384))))</f>
        <v>0</v>
      </c>
      <c r="BY1384" s="167">
        <f>IF($I1364="n/a",0,IF(BY$4&lt;=$C1384,0,IF(SUM($C1384,$I1364)&gt;BY$4,$L1378/$I1364,$L1378-SUM($I1384:BX1384))))</f>
        <v>0</v>
      </c>
      <c r="BZ1384" s="167">
        <f>IF($I1364="n/a",0,IF(BZ$4&lt;=$C1384,0,IF(SUM($C1384,$I1364)&gt;BZ$4,$L1378/$I1364,$L1378-SUM($I1384:BY1384))))</f>
        <v>0</v>
      </c>
      <c r="CA1384" s="167">
        <f>IF($I1364="n/a",0,IF(CA$4&lt;=$C1384,0,IF(SUM($C1384,$I1364)&gt;CA$4,$L1378/$I1364,$L1378-SUM($I1384:BZ1384))))</f>
        <v>0</v>
      </c>
      <c r="CB1384" s="167">
        <f>IF($I1364="n/a",0,IF(CB$4&lt;=$C1384,0,IF(SUM($C1384,$I1364)&gt;CB$4,$L1378/$I1364,$L1378-SUM($I1384:CA1384))))</f>
        <v>0</v>
      </c>
      <c r="CC1384" s="167">
        <f>IF($I1364="n/a",0,IF(CC$4&lt;=$C1384,0,IF(SUM($C1384,$I1364)&gt;CC$4,$L1378/$I1364,$L1378-SUM($I1384:CB1384))))</f>
        <v>0</v>
      </c>
      <c r="CD1384" s="167">
        <f>IF($I1364="n/a",0,IF(CD$4&lt;=$C1384,0,IF(SUM($C1384,$I1364)&gt;CD$4,$L1378/$I1364,$L1378-SUM($I1384:CC1384))))</f>
        <v>0</v>
      </c>
      <c r="CE1384" s="167">
        <f>IF($I1364="n/a",0,IF(CE$4&lt;=$C1384,0,IF(SUM($C1384,$I1364)&gt;CE$4,$L1378/$I1364,$L1378-SUM($I1384:CD1384))))</f>
        <v>0</v>
      </c>
      <c r="CF1384" s="167">
        <f>IF($I1364="n/a",0,IF(CF$4&lt;=$C1384,0,IF(SUM($C1384,$I1364)&gt;CF$4,$L1378/$I1364,$L1378-SUM($I1384:CE1384))))</f>
        <v>0</v>
      </c>
    </row>
    <row r="1385" spans="1:2018" s="153" customFormat="1" ht="12.75" customHeight="1">
      <c r="A1385"/>
      <c r="C1385" s="197">
        <v>2019</v>
      </c>
      <c r="D1385" s="214" t="s">
        <v>48</v>
      </c>
      <c r="E1385" s="21" t="s">
        <v>185</v>
      </c>
      <c r="I1385" s="31"/>
      <c r="J1385" s="166">
        <f>IF($I1364="n/a",0,IF(J$4&lt;=$C1385,0,IF(SUM($C1385,$I1364)&gt;J$4,$M1378/$I1364,$M1378-SUM($I1385:I1385))))</f>
        <v>0</v>
      </c>
      <c r="K1385" s="166">
        <f>IF($I1364="n/a",0,IF(K$4&lt;=$C1385,0,IF(SUM($C1385,$I1364)&gt;K$4,$M1378/$I1364,$M1378-SUM($I1385:J1385))))</f>
        <v>0</v>
      </c>
      <c r="L1385" s="166">
        <f>IF($I1364="n/a",0,IF(L$4&lt;=$C1385,0,IF(SUM($C1385,$I1364)&gt;L$4,$M1378/$I1364,$M1378-SUM($I1385:K1385))))</f>
        <v>0</v>
      </c>
      <c r="M1385" s="166">
        <f>IF($I1364="n/a",0,IF(M$4&lt;=$C1385,0,IF(SUM($C1385,$I1364)&gt;M$4,$M1378/$I1364,$M1378-SUM($I1385:L1385))))</f>
        <v>0</v>
      </c>
      <c r="N1385" s="166">
        <f>IF($I1364="n/a",0,IF(N$4&lt;=$C1385,0,IF(SUM($C1385,$I1364)&gt;N$4,$M1378/$I1364,$M1378-SUM($I1385:M1385))))</f>
        <v>0.15248268007715929</v>
      </c>
      <c r="O1385" s="166">
        <f>IF($I1364="n/a",0,IF(O$4&lt;=$C1385,0,IF(SUM($C1385,$I1364)&gt;O$4,$M1378/$I1364,$M1378-SUM($I1385:N1385))))</f>
        <v>0.15248268007715929</v>
      </c>
      <c r="P1385" s="166">
        <f>IF($I1364="n/a",0,IF(P$4&lt;=$C1385,0,IF(SUM($C1385,$I1364)&gt;P$4,$M1378/$I1364,$M1378-SUM($I1385:O1385))))</f>
        <v>0.15248268007715929</v>
      </c>
      <c r="Q1385" s="166">
        <f>IF($I1364="n/a",0,IF(Q$4&lt;=$C1385,0,IF(SUM($C1385,$I1364)&gt;Q$4,$M1378/$I1364,$M1378-SUM($I1385:P1385))))</f>
        <v>0.15248268007715929</v>
      </c>
      <c r="R1385" s="166">
        <f>IF($I1364="n/a",0,IF(R$4&lt;=$C1385,0,IF(SUM($C1385,$I1364)&gt;R$4,$M1378/$I1364,$M1378-SUM($I1385:Q1385))))</f>
        <v>0.15248268007715929</v>
      </c>
      <c r="S1385" s="166">
        <f>IF($I1364="n/a",0,IF(S$4&lt;=$C1385,0,IF(SUM($C1385,$I1364)&gt;S$4,$M1378/$I1364,$M1378-SUM($I1385:R1385))))</f>
        <v>0.15248268007715929</v>
      </c>
      <c r="T1385" s="166">
        <f>IF($I1364="n/a",0,IF(T$4&lt;=$C1385,0,IF(SUM($C1385,$I1364)&gt;T$4,$M1378/$I1364,$M1378-SUM($I1385:S1385))))</f>
        <v>0.15248268007715929</v>
      </c>
      <c r="U1385" s="166">
        <f>IF($I1364="n/a",0,IF(U$4&lt;=$C1385,0,IF(SUM($C1385,$I1364)&gt;U$4,$M1378/$I1364,$M1378-SUM($I1385:T1385))))</f>
        <v>0.15248268007715929</v>
      </c>
      <c r="V1385" s="166">
        <f>IF($I1364="n/a",0,IF(V$4&lt;=$C1385,0,IF(SUM($C1385,$I1364)&gt;V$4,$M1378/$I1364,$M1378-SUM($I1385:U1385))))</f>
        <v>0.15248268007715929</v>
      </c>
      <c r="W1385" s="166">
        <f>IF($I1364="n/a",0,IF(W$4&lt;=$C1385,0,IF(SUM($C1385,$I1364)&gt;W$4,$M1378/$I1364,$M1378-SUM($I1385:V1385))))</f>
        <v>0.15248268007715929</v>
      </c>
      <c r="X1385" s="166">
        <f>IF($I1364="n/a",0,IF(X$4&lt;=$C1385,0,IF(SUM($C1385,$I1364)&gt;X$4,$M1378/$I1364,$M1378-SUM($I1385:W1385))))</f>
        <v>0.15248268007715929</v>
      </c>
      <c r="Y1385" s="166">
        <f>IF($I1364="n/a",0,IF(Y$4&lt;=$C1385,0,IF(SUM($C1385,$I1364)&gt;Y$4,$M1378/$I1364,$M1378-SUM($I1385:X1385))))</f>
        <v>0.15248268007715929</v>
      </c>
      <c r="Z1385" s="166">
        <f>IF($I1364="n/a",0,IF(Z$4&lt;=$C1385,0,IF(SUM($C1385,$I1364)&gt;Z$4,$M1378/$I1364,$M1378-SUM($I1385:Y1385))))</f>
        <v>0.15248268007715929</v>
      </c>
      <c r="AA1385" s="166">
        <f>IF($I1364="n/a",0,IF(AA$4&lt;=$C1385,0,IF(SUM($C1385,$I1364)&gt;AA$4,$M1378/$I1364,$M1378-SUM($I1385:Z1385))))</f>
        <v>0.15248268007715929</v>
      </c>
      <c r="AB1385" s="166">
        <f>IF($I1364="n/a",0,IF(AB$4&lt;=$C1385,0,IF(SUM($C1385,$I1364)&gt;AB$4,$M1378/$I1364,$M1378-SUM($I1385:AA1385))))</f>
        <v>0.15248268007715929</v>
      </c>
      <c r="AC1385" s="166">
        <f>IF($I1364="n/a",0,IF(AC$4&lt;=$C1385,0,IF(SUM($C1385,$I1364)&gt;AC$4,$M1378/$I1364,$M1378-SUM($I1385:AB1385))))</f>
        <v>0.15248268007715929</v>
      </c>
      <c r="AD1385" s="166">
        <f>IF($I1364="n/a",0,IF(AD$4&lt;=$C1385,0,IF(SUM($C1385,$I1364)&gt;AD$4,$M1378/$I1364,$M1378-SUM($I1385:AC1385))))</f>
        <v>0.15248268007715929</v>
      </c>
      <c r="AE1385" s="166">
        <f>IF($I1364="n/a",0,IF(AE$4&lt;=$C1385,0,IF(SUM($C1385,$I1364)&gt;AE$4,$M1378/$I1364,$M1378-SUM($I1385:AD1385))))</f>
        <v>0.15248268007715929</v>
      </c>
      <c r="AF1385" s="166">
        <f>IF($I1364="n/a",0,IF(AF$4&lt;=$C1385,0,IF(SUM($C1385,$I1364)&gt;AF$4,$M1378/$I1364,$M1378-SUM($I1385:AE1385))))</f>
        <v>0.15248268007715929</v>
      </c>
      <c r="AG1385" s="166">
        <f>IF($I1364="n/a",0,IF(AG$4&lt;=$C1385,0,IF(SUM($C1385,$I1364)&gt;AG$4,$M1378/$I1364,$M1378-SUM($I1385:AF1385))))</f>
        <v>0.15248268007715929</v>
      </c>
      <c r="AH1385" s="166">
        <f>IF($I1364="n/a",0,IF(AH$4&lt;=$C1385,0,IF(SUM($C1385,$I1364)&gt;AH$4,$M1378/$I1364,$M1378-SUM($I1385:AG1385))))</f>
        <v>0.15248268007715929</v>
      </c>
      <c r="AI1385" s="166">
        <f>IF($I1364="n/a",0,IF(AI$4&lt;=$C1385,0,IF(SUM($C1385,$I1364)&gt;AI$4,$M1378/$I1364,$M1378-SUM($I1385:AH1385))))</f>
        <v>0.15248268007715929</v>
      </c>
      <c r="AJ1385" s="166">
        <f>IF($I1364="n/a",0,IF(AJ$4&lt;=$C1385,0,IF(SUM($C1385,$I1364)&gt;AJ$4,$M1378/$I1364,$M1378-SUM($I1385:AI1385))))</f>
        <v>0.15248268007715929</v>
      </c>
      <c r="AK1385" s="166">
        <f>IF($I1364="n/a",0,IF(AK$4&lt;=$C1385,0,IF(SUM($C1385,$I1364)&gt;AK$4,$M1378/$I1364,$M1378-SUM($I1385:AJ1385))))</f>
        <v>0.15248268007715929</v>
      </c>
      <c r="AL1385" s="166">
        <f>IF($I1364="n/a",0,IF(AL$4&lt;=$C1385,0,IF(SUM($C1385,$I1364)&gt;AL$4,$M1378/$I1364,$M1378-SUM($I1385:AK1385))))</f>
        <v>0.15248268007715929</v>
      </c>
      <c r="AM1385" s="166">
        <f>IF($I1364="n/a",0,IF(AM$4&lt;=$C1385,0,IF(SUM($C1385,$I1364)&gt;AM$4,$M1378/$I1364,$M1378-SUM($I1385:AL1385))))</f>
        <v>0.15248268007715929</v>
      </c>
      <c r="AN1385" s="166">
        <f>IF($I1364="n/a",0,IF(AN$4&lt;=$C1385,0,IF(SUM($C1385,$I1364)&gt;AN$4,$M1378/$I1364,$M1378-SUM($I1385:AM1385))))</f>
        <v>0.15248268007715929</v>
      </c>
      <c r="AO1385" s="166">
        <f>IF($I1364="n/a",0,IF(AO$4&lt;=$C1385,0,IF(SUM($C1385,$I1364)&gt;AO$4,$M1378/$I1364,$M1378-SUM($I1385:AN1385))))</f>
        <v>0.15248268007715929</v>
      </c>
      <c r="AP1385" s="166">
        <f>IF($I1364="n/a",0,IF(AP$4&lt;=$C1385,0,IF(SUM($C1385,$I1364)&gt;AP$4,$M1378/$I1364,$M1378-SUM($I1385:AO1385))))</f>
        <v>0.15248268007715929</v>
      </c>
      <c r="AQ1385" s="166">
        <f>IF($I1364="n/a",0,IF(AQ$4&lt;=$C1385,0,IF(SUM($C1385,$I1364)&gt;AQ$4,$M1378/$I1364,$M1378-SUM($I1385:AP1385))))</f>
        <v>0.15248268007715929</v>
      </c>
      <c r="AR1385" s="166">
        <f>IF($I1364="n/a",0,IF(AR$4&lt;=$C1385,0,IF(SUM($C1385,$I1364)&gt;AR$4,$M1378/$I1364,$M1378-SUM($I1385:AQ1385))))</f>
        <v>0.15248268007715929</v>
      </c>
      <c r="AS1385" s="166">
        <f>IF($I1364="n/a",0,IF(AS$4&lt;=$C1385,0,IF(SUM($C1385,$I1364)&gt;AS$4,$M1378/$I1364,$M1378-SUM($I1385:AR1385))))</f>
        <v>0.15248268007715929</v>
      </c>
      <c r="AT1385" s="166">
        <f>IF($I1364="n/a",0,IF(AT$4&lt;=$C1385,0,IF(SUM($C1385,$I1364)&gt;AT$4,$M1378/$I1364,$M1378-SUM($I1385:AS1385))))</f>
        <v>0.15248268007715929</v>
      </c>
      <c r="AU1385" s="166">
        <f>IF($I1364="n/a",0,IF(AU$4&lt;=$C1385,0,IF(SUM($C1385,$I1364)&gt;AU$4,$M1378/$I1364,$M1378-SUM($I1385:AT1385))))</f>
        <v>0.15248268007715929</v>
      </c>
      <c r="AV1385" s="166">
        <f>IF($I1364="n/a",0,IF(AV$4&lt;=$C1385,0,IF(SUM($C1385,$I1364)&gt;AV$4,$M1378/$I1364,$M1378-SUM($I1385:AU1385))))</f>
        <v>0.15248268007715929</v>
      </c>
      <c r="AW1385" s="166">
        <f>IF($I1364="n/a",0,IF(AW$4&lt;=$C1385,0,IF(SUM($C1385,$I1364)&gt;AW$4,$M1378/$I1364,$M1378-SUM($I1385:AV1385))))</f>
        <v>0.15248268007715929</v>
      </c>
      <c r="AX1385" s="166">
        <f>IF($I1364="n/a",0,IF(AX$4&lt;=$C1385,0,IF(SUM($C1385,$I1364)&gt;AX$4,$M1378/$I1364,$M1378-SUM($I1385:AW1385))))</f>
        <v>0.15248268007715929</v>
      </c>
      <c r="AY1385" s="166">
        <f>IF($I1364="n/a",0,IF(AY$4&lt;=$C1385,0,IF(SUM($C1385,$I1364)&gt;AY$4,$M1378/$I1364,$M1378-SUM($I1385:AX1385))))</f>
        <v>0.15248268007715929</v>
      </c>
      <c r="AZ1385" s="166">
        <f>IF($I1364="n/a",0,IF(AZ$4&lt;=$C1385,0,IF(SUM($C1385,$I1364)&gt;AZ$4,$M1378/$I1364,$M1378-SUM($I1385:AY1385))))</f>
        <v>0.15248268007715929</v>
      </c>
      <c r="BA1385" s="166">
        <f>IF($I1364="n/a",0,IF(BA$4&lt;=$C1385,0,IF(SUM($C1385,$I1364)&gt;BA$4,$M1378/$I1364,$M1378-SUM($I1385:AZ1385))))</f>
        <v>0.15248268007715993</v>
      </c>
      <c r="BB1385" s="166">
        <f>IF($I1364="n/a",0,IF(BB$4&lt;=$C1385,0,IF(SUM($C1385,$I1364)&gt;BB$4,$M1378/$I1364,$M1378-SUM($I1385:BA1385))))</f>
        <v>0</v>
      </c>
      <c r="BC1385" s="166">
        <f>IF($I1364="n/a",0,IF(BC$4&lt;=$C1385,0,IF(SUM($C1385,$I1364)&gt;BC$4,$M1378/$I1364,$M1378-SUM($I1385:BB1385))))</f>
        <v>0</v>
      </c>
      <c r="BD1385" s="166">
        <f>IF($I1364="n/a",0,IF(BD$4&lt;=$C1385,0,IF(SUM($C1385,$I1364)&gt;BD$4,$M1378/$I1364,$M1378-SUM($I1385:BC1385))))</f>
        <v>0</v>
      </c>
      <c r="BE1385" s="166">
        <f>IF($I1364="n/a",0,IF(BE$4&lt;=$C1385,0,IF(SUM($C1385,$I1364)&gt;BE$4,$M1378/$I1364,$M1378-SUM($I1385:BD1385))))</f>
        <v>0</v>
      </c>
      <c r="BF1385" s="166">
        <f>IF($I1364="n/a",0,IF(BF$4&lt;=$C1385,0,IF(SUM($C1385,$I1364)&gt;BF$4,$M1378/$I1364,$M1378-SUM($I1385:BE1385))))</f>
        <v>0</v>
      </c>
      <c r="BG1385" s="166">
        <f>IF($I1364="n/a",0,IF(BG$4&lt;=$C1385,0,IF(SUM($C1385,$I1364)&gt;BG$4,$M1378/$I1364,$M1378-SUM($I1385:BF1385))))</f>
        <v>0</v>
      </c>
      <c r="BH1385" s="166">
        <f>IF($I1364="n/a",0,IF(BH$4&lt;=$C1385,0,IF(SUM($C1385,$I1364)&gt;BH$4,$M1378/$I1364,$M1378-SUM($I1385:BG1385))))</f>
        <v>0</v>
      </c>
      <c r="BI1385" s="166">
        <f>IF($I1364="n/a",0,IF(BI$4&lt;=$C1385,0,IF(SUM($C1385,$I1364)&gt;BI$4,$M1378/$I1364,$M1378-SUM($I1385:BH1385))))</f>
        <v>0</v>
      </c>
      <c r="BJ1385" s="166">
        <f>IF($I1364="n/a",0,IF(BJ$4&lt;=$C1385,0,IF(SUM($C1385,$I1364)&gt;BJ$4,$M1378/$I1364,$M1378-SUM($I1385:BI1385))))</f>
        <v>0</v>
      </c>
      <c r="BK1385" s="166">
        <f>IF($I1364="n/a",0,IF(BK$4&lt;=$C1385,0,IF(SUM($C1385,$I1364)&gt;BK$4,$M1378/$I1364,$M1378-SUM($I1385:BJ1385))))</f>
        <v>0</v>
      </c>
      <c r="BL1385" s="166">
        <f>IF($I1364="n/a",0,IF(BL$4&lt;=$C1385,0,IF(SUM($C1385,$I1364)&gt;BL$4,$M1378/$I1364,$M1378-SUM($I1385:BK1385))))</f>
        <v>0</v>
      </c>
      <c r="BM1385" s="166">
        <f>IF($I1364="n/a",0,IF(BM$4&lt;=$C1385,0,IF(SUM($C1385,$I1364)&gt;BM$4,$M1378/$I1364,$M1378-SUM($I1385:BL1385))))</f>
        <v>0</v>
      </c>
      <c r="BN1385" s="166">
        <f>IF($I1364="n/a",0,IF(BN$4&lt;=$C1385,0,IF(SUM($C1385,$I1364)&gt;BN$4,$M1378/$I1364,$M1378-SUM($I1385:BM1385))))</f>
        <v>0</v>
      </c>
      <c r="BO1385" s="166">
        <f>IF($I1364="n/a",0,IF(BO$4&lt;=$C1385,0,IF(SUM($C1385,$I1364)&gt;BO$4,$M1378/$I1364,$M1378-SUM($I1385:BN1385))))</f>
        <v>0</v>
      </c>
      <c r="BP1385" s="166">
        <f>IF($I1364="n/a",0,IF(BP$4&lt;=$C1385,0,IF(SUM($C1385,$I1364)&gt;BP$4,$M1378/$I1364,$M1378-SUM($I1385:BO1385))))</f>
        <v>0</v>
      </c>
      <c r="BQ1385" s="166">
        <f>IF($I1364="n/a",0,IF(BQ$4&lt;=$C1385,0,IF(SUM($C1385,$I1364)&gt;BQ$4,$M1378/$I1364,$M1378-SUM($I1385:BP1385))))</f>
        <v>0</v>
      </c>
      <c r="BR1385" s="166">
        <f>IF($I1364="n/a",0,IF(BR$4&lt;=$C1385,0,IF(SUM($C1385,$I1364)&gt;BR$4,$M1378/$I1364,$M1378-SUM($I1385:BQ1385))))</f>
        <v>0</v>
      </c>
      <c r="BS1385" s="166">
        <f>IF($I1364="n/a",0,IF(BS$4&lt;=$C1385,0,IF(SUM($C1385,$I1364)&gt;BS$4,$M1378/$I1364,$M1378-SUM($I1385:BR1385))))</f>
        <v>0</v>
      </c>
      <c r="BT1385" s="166">
        <f>IF($I1364="n/a",0,IF(BT$4&lt;=$C1385,0,IF(SUM($C1385,$I1364)&gt;BT$4,$M1378/$I1364,$M1378-SUM($I1385:BS1385))))</f>
        <v>0</v>
      </c>
      <c r="BU1385" s="166">
        <f>IF($I1364="n/a",0,IF(BU$4&lt;=$C1385,0,IF(SUM($C1385,$I1364)&gt;BU$4,$M1378/$I1364,$M1378-SUM($I1385:BT1385))))</f>
        <v>0</v>
      </c>
      <c r="BV1385" s="166">
        <f>IF($I1364="n/a",0,IF(BV$4&lt;=$C1385,0,IF(SUM($C1385,$I1364)&gt;BV$4,$M1378/$I1364,$M1378-SUM($I1385:BU1385))))</f>
        <v>0</v>
      </c>
      <c r="BW1385" s="166">
        <f>IF($I1364="n/a",0,IF(BW$4&lt;=$C1385,0,IF(SUM($C1385,$I1364)&gt;BW$4,$M1378/$I1364,$M1378-SUM($I1385:BV1385))))</f>
        <v>0</v>
      </c>
      <c r="BX1385" s="166">
        <f>IF($I1364="n/a",0,IF(BX$4&lt;=$C1385,0,IF(SUM($C1385,$I1364)&gt;BX$4,$M1378/$I1364,$M1378-SUM($I1385:BW1385))))</f>
        <v>0</v>
      </c>
      <c r="BY1385" s="166">
        <f>IF($I1364="n/a",0,IF(BY$4&lt;=$C1385,0,IF(SUM($C1385,$I1364)&gt;BY$4,$M1378/$I1364,$M1378-SUM($I1385:BX1385))))</f>
        <v>0</v>
      </c>
      <c r="BZ1385" s="166">
        <f>IF($I1364="n/a",0,IF(BZ$4&lt;=$C1385,0,IF(SUM($C1385,$I1364)&gt;BZ$4,$M1378/$I1364,$M1378-SUM($I1385:BY1385))))</f>
        <v>0</v>
      </c>
      <c r="CA1385" s="166">
        <f>IF($I1364="n/a",0,IF(CA$4&lt;=$C1385,0,IF(SUM($C1385,$I1364)&gt;CA$4,$M1378/$I1364,$M1378-SUM($I1385:BZ1385))))</f>
        <v>0</v>
      </c>
      <c r="CB1385" s="166">
        <f>IF($I1364="n/a",0,IF(CB$4&lt;=$C1385,0,IF(SUM($C1385,$I1364)&gt;CB$4,$M1378/$I1364,$M1378-SUM($I1385:CA1385))))</f>
        <v>0</v>
      </c>
      <c r="CC1385" s="166">
        <f>IF($I1364="n/a",0,IF(CC$4&lt;=$C1385,0,IF(SUM($C1385,$I1364)&gt;CC$4,$M1378/$I1364,$M1378-SUM($I1385:CB1385))))</f>
        <v>0</v>
      </c>
      <c r="CD1385" s="166">
        <f>IF($I1364="n/a",0,IF(CD$4&lt;=$C1385,0,IF(SUM($C1385,$I1364)&gt;CD$4,$M1378/$I1364,$M1378-SUM($I1385:CC1385))))</f>
        <v>0</v>
      </c>
      <c r="CE1385" s="166">
        <f>IF($I1364="n/a",0,IF(CE$4&lt;=$C1385,0,IF(SUM($C1385,$I1364)&gt;CE$4,$M1378/$I1364,$M1378-SUM($I1385:CD1385))))</f>
        <v>0</v>
      </c>
      <c r="CF1385" s="166">
        <f>IF($I1364="n/a",0,IF(CF$4&lt;=$C1385,0,IF(SUM($C1385,$I1364)&gt;CF$4,$M1378/$I1364,$M1378-SUM($I1385:CE1385))))</f>
        <v>0</v>
      </c>
    </row>
    <row r="1386" spans="1:2018" s="153" customFormat="1" ht="12.75" customHeight="1">
      <c r="A1386"/>
      <c r="C1386" s="197">
        <v>2020</v>
      </c>
      <c r="D1386" s="21" t="s">
        <v>49</v>
      </c>
      <c r="E1386" s="21" t="s">
        <v>185</v>
      </c>
      <c r="I1386" s="31"/>
      <c r="J1386" s="167">
        <f>IF($I1364="n/a",0,IF(J$4&lt;=$C1386,0,IF(SUM($C1386,$I1364)&gt;J$4,$N1378/$I1364,$N1378-SUM($I1386:I1386))))</f>
        <v>0</v>
      </c>
      <c r="K1386" s="167">
        <f>IF($I1364="n/a",0,IF(K$4&lt;=$C1386,0,IF(SUM($C1386,$I1364)&gt;K$4,$N1378/$I1364,$N1378-SUM($I1386:J1386))))</f>
        <v>0</v>
      </c>
      <c r="L1386" s="167">
        <f>IF($I1364="n/a",0,IF(L$4&lt;=$C1386,0,IF(SUM($C1386,$I1364)&gt;L$4,$N1378/$I1364,$N1378-SUM($I1386:K1386))))</f>
        <v>0</v>
      </c>
      <c r="M1386" s="167">
        <f>IF($I1364="n/a",0,IF(M$4&lt;=$C1386,0,IF(SUM($C1386,$I1364)&gt;M$4,$N1378/$I1364,$N1378-SUM($I1386:L1386))))</f>
        <v>0</v>
      </c>
      <c r="N1386" s="167">
        <f>IF($I1364="n/a",0,IF(N$4&lt;=$C1386,0,IF(SUM($C1386,$I1364)&gt;N$4,$N1378/$I1364,$N1378-SUM($I1386:M1386))))</f>
        <v>0</v>
      </c>
      <c r="O1386" s="167">
        <f>IF($I1364="n/a",0,IF(O$4&lt;=$C1386,0,IF(SUM($C1386,$I1364)&gt;O$4,$N1378/$I1364,$N1378-SUM($I1386:N1386))))</f>
        <v>0</v>
      </c>
      <c r="P1386" s="167">
        <f>IF($I1364="n/a",0,IF(P$4&lt;=$C1386,0,IF(SUM($C1386,$I1364)&gt;P$4,$N1378/$I1364,$N1378-SUM($I1386:O1386))))</f>
        <v>0</v>
      </c>
      <c r="Q1386" s="167">
        <f>IF($I1364="n/a",0,IF(Q$4&lt;=$C1386,0,IF(SUM($C1386,$I1364)&gt;Q$4,$N1378/$I1364,$N1378-SUM($I1386:P1386))))</f>
        <v>0</v>
      </c>
      <c r="R1386" s="167">
        <f>IF($I1364="n/a",0,IF(R$4&lt;=$C1386,0,IF(SUM($C1386,$I1364)&gt;R$4,$N1378/$I1364,$N1378-SUM($I1386:Q1386))))</f>
        <v>0</v>
      </c>
      <c r="S1386" s="167">
        <f>IF($I1364="n/a",0,IF(S$4&lt;=$C1386,0,IF(SUM($C1386,$I1364)&gt;S$4,$N1378/$I1364,$N1378-SUM($I1386:R1386))))</f>
        <v>0</v>
      </c>
      <c r="T1386" s="167">
        <f>IF($I1364="n/a",0,IF(T$4&lt;=$C1386,0,IF(SUM($C1386,$I1364)&gt;T$4,$N1378/$I1364,$N1378-SUM($I1386:S1386))))</f>
        <v>0</v>
      </c>
      <c r="U1386" s="167">
        <f>IF($I1364="n/a",0,IF(U$4&lt;=$C1386,0,IF(SUM($C1386,$I1364)&gt;U$4,$N1378/$I1364,$N1378-SUM($I1386:T1386))))</f>
        <v>0</v>
      </c>
      <c r="V1386" s="167">
        <f>IF($I1364="n/a",0,IF(V$4&lt;=$C1386,0,IF(SUM($C1386,$I1364)&gt;V$4,$N1378/$I1364,$N1378-SUM($I1386:U1386))))</f>
        <v>0</v>
      </c>
      <c r="W1386" s="167">
        <f>IF($I1364="n/a",0,IF(W$4&lt;=$C1386,0,IF(SUM($C1386,$I1364)&gt;W$4,$N1378/$I1364,$N1378-SUM($I1386:V1386))))</f>
        <v>0</v>
      </c>
      <c r="X1386" s="167">
        <f>IF($I1364="n/a",0,IF(X$4&lt;=$C1386,0,IF(SUM($C1386,$I1364)&gt;X$4,$N1378/$I1364,$N1378-SUM($I1386:W1386))))</f>
        <v>0</v>
      </c>
      <c r="Y1386" s="167">
        <f>IF($I1364="n/a",0,IF(Y$4&lt;=$C1386,0,IF(SUM($C1386,$I1364)&gt;Y$4,$N1378/$I1364,$N1378-SUM($I1386:X1386))))</f>
        <v>0</v>
      </c>
      <c r="Z1386" s="167">
        <f>IF($I1364="n/a",0,IF(Z$4&lt;=$C1386,0,IF(SUM($C1386,$I1364)&gt;Z$4,$N1378/$I1364,$N1378-SUM($I1386:Y1386))))</f>
        <v>0</v>
      </c>
      <c r="AA1386" s="167">
        <f>IF($I1364="n/a",0,IF(AA$4&lt;=$C1386,0,IF(SUM($C1386,$I1364)&gt;AA$4,$N1378/$I1364,$N1378-SUM($I1386:Z1386))))</f>
        <v>0</v>
      </c>
      <c r="AB1386" s="167">
        <f>IF($I1364="n/a",0,IF(AB$4&lt;=$C1386,0,IF(SUM($C1386,$I1364)&gt;AB$4,$N1378/$I1364,$N1378-SUM($I1386:AA1386))))</f>
        <v>0</v>
      </c>
      <c r="AC1386" s="167">
        <f>IF($I1364="n/a",0,IF(AC$4&lt;=$C1386,0,IF(SUM($C1386,$I1364)&gt;AC$4,$N1378/$I1364,$N1378-SUM($I1386:AB1386))))</f>
        <v>0</v>
      </c>
      <c r="AD1386" s="167">
        <f>IF($I1364="n/a",0,IF(AD$4&lt;=$C1386,0,IF(SUM($C1386,$I1364)&gt;AD$4,$N1378/$I1364,$N1378-SUM($I1386:AC1386))))</f>
        <v>0</v>
      </c>
      <c r="AE1386" s="167">
        <f>IF($I1364="n/a",0,IF(AE$4&lt;=$C1386,0,IF(SUM($C1386,$I1364)&gt;AE$4,$N1378/$I1364,$N1378-SUM($I1386:AD1386))))</f>
        <v>0</v>
      </c>
      <c r="AF1386" s="167">
        <f>IF($I1364="n/a",0,IF(AF$4&lt;=$C1386,0,IF(SUM($C1386,$I1364)&gt;AF$4,$N1378/$I1364,$N1378-SUM($I1386:AE1386))))</f>
        <v>0</v>
      </c>
      <c r="AG1386" s="167">
        <f>IF($I1364="n/a",0,IF(AG$4&lt;=$C1386,0,IF(SUM($C1386,$I1364)&gt;AG$4,$N1378/$I1364,$N1378-SUM($I1386:AF1386))))</f>
        <v>0</v>
      </c>
      <c r="AH1386" s="167">
        <f>IF($I1364="n/a",0,IF(AH$4&lt;=$C1386,0,IF(SUM($C1386,$I1364)&gt;AH$4,$N1378/$I1364,$N1378-SUM($I1386:AG1386))))</f>
        <v>0</v>
      </c>
      <c r="AI1386" s="167">
        <f>IF($I1364="n/a",0,IF(AI$4&lt;=$C1386,0,IF(SUM($C1386,$I1364)&gt;AI$4,$N1378/$I1364,$N1378-SUM($I1386:AH1386))))</f>
        <v>0</v>
      </c>
      <c r="AJ1386" s="167">
        <f>IF($I1364="n/a",0,IF(AJ$4&lt;=$C1386,0,IF(SUM($C1386,$I1364)&gt;AJ$4,$N1378/$I1364,$N1378-SUM($I1386:AI1386))))</f>
        <v>0</v>
      </c>
      <c r="AK1386" s="167">
        <f>IF($I1364="n/a",0,IF(AK$4&lt;=$C1386,0,IF(SUM($C1386,$I1364)&gt;AK$4,$N1378/$I1364,$N1378-SUM($I1386:AJ1386))))</f>
        <v>0</v>
      </c>
      <c r="AL1386" s="167">
        <f>IF($I1364="n/a",0,IF(AL$4&lt;=$C1386,0,IF(SUM($C1386,$I1364)&gt;AL$4,$N1378/$I1364,$N1378-SUM($I1386:AK1386))))</f>
        <v>0</v>
      </c>
      <c r="AM1386" s="167">
        <f>IF($I1364="n/a",0,IF(AM$4&lt;=$C1386,0,IF(SUM($C1386,$I1364)&gt;AM$4,$N1378/$I1364,$N1378-SUM($I1386:AL1386))))</f>
        <v>0</v>
      </c>
      <c r="AN1386" s="167">
        <f>IF($I1364="n/a",0,IF(AN$4&lt;=$C1386,0,IF(SUM($C1386,$I1364)&gt;AN$4,$N1378/$I1364,$N1378-SUM($I1386:AM1386))))</f>
        <v>0</v>
      </c>
      <c r="AO1386" s="167">
        <f>IF($I1364="n/a",0,IF(AO$4&lt;=$C1386,0,IF(SUM($C1386,$I1364)&gt;AO$4,$N1378/$I1364,$N1378-SUM($I1386:AN1386))))</f>
        <v>0</v>
      </c>
      <c r="AP1386" s="167">
        <f>IF($I1364="n/a",0,IF(AP$4&lt;=$C1386,0,IF(SUM($C1386,$I1364)&gt;AP$4,$N1378/$I1364,$N1378-SUM($I1386:AO1386))))</f>
        <v>0</v>
      </c>
      <c r="AQ1386" s="167">
        <f>IF($I1364="n/a",0,IF(AQ$4&lt;=$C1386,0,IF(SUM($C1386,$I1364)&gt;AQ$4,$N1378/$I1364,$N1378-SUM($I1386:AP1386))))</f>
        <v>0</v>
      </c>
      <c r="AR1386" s="167">
        <f>IF($I1364="n/a",0,IF(AR$4&lt;=$C1386,0,IF(SUM($C1386,$I1364)&gt;AR$4,$N1378/$I1364,$N1378-SUM($I1386:AQ1386))))</f>
        <v>0</v>
      </c>
      <c r="AS1386" s="167">
        <f>IF($I1364="n/a",0,IF(AS$4&lt;=$C1386,0,IF(SUM($C1386,$I1364)&gt;AS$4,$N1378/$I1364,$N1378-SUM($I1386:AR1386))))</f>
        <v>0</v>
      </c>
      <c r="AT1386" s="167">
        <f>IF($I1364="n/a",0,IF(AT$4&lt;=$C1386,0,IF(SUM($C1386,$I1364)&gt;AT$4,$N1378/$I1364,$N1378-SUM($I1386:AS1386))))</f>
        <v>0</v>
      </c>
      <c r="AU1386" s="167">
        <f>IF($I1364="n/a",0,IF(AU$4&lt;=$C1386,0,IF(SUM($C1386,$I1364)&gt;AU$4,$N1378/$I1364,$N1378-SUM($I1386:AT1386))))</f>
        <v>0</v>
      </c>
      <c r="AV1386" s="167">
        <f>IF($I1364="n/a",0,IF(AV$4&lt;=$C1386,0,IF(SUM($C1386,$I1364)&gt;AV$4,$N1378/$I1364,$N1378-SUM($I1386:AU1386))))</f>
        <v>0</v>
      </c>
      <c r="AW1386" s="167">
        <f>IF($I1364="n/a",0,IF(AW$4&lt;=$C1386,0,IF(SUM($C1386,$I1364)&gt;AW$4,$N1378/$I1364,$N1378-SUM($I1386:AV1386))))</f>
        <v>0</v>
      </c>
      <c r="AX1386" s="167">
        <f>IF($I1364="n/a",0,IF(AX$4&lt;=$C1386,0,IF(SUM($C1386,$I1364)&gt;AX$4,$N1378/$I1364,$N1378-SUM($I1386:AW1386))))</f>
        <v>0</v>
      </c>
      <c r="AY1386" s="167">
        <f>IF($I1364="n/a",0,IF(AY$4&lt;=$C1386,0,IF(SUM($C1386,$I1364)&gt;AY$4,$N1378/$I1364,$N1378-SUM($I1386:AX1386))))</f>
        <v>0</v>
      </c>
      <c r="AZ1386" s="167">
        <f>IF($I1364="n/a",0,IF(AZ$4&lt;=$C1386,0,IF(SUM($C1386,$I1364)&gt;AZ$4,$N1378/$I1364,$N1378-SUM($I1386:AY1386))))</f>
        <v>0</v>
      </c>
      <c r="BA1386" s="167">
        <f>IF($I1364="n/a",0,IF(BA$4&lt;=$C1386,0,IF(SUM($C1386,$I1364)&gt;BA$4,$N1378/$I1364,$N1378-SUM($I1386:AZ1386))))</f>
        <v>0</v>
      </c>
      <c r="BB1386" s="167">
        <f>IF($I1364="n/a",0,IF(BB$4&lt;=$C1386,0,IF(SUM($C1386,$I1364)&gt;BB$4,$N1378/$I1364,$N1378-SUM($I1386:BA1386))))</f>
        <v>0</v>
      </c>
      <c r="BC1386" s="167">
        <f>IF($I1364="n/a",0,IF(BC$4&lt;=$C1386,0,IF(SUM($C1386,$I1364)&gt;BC$4,$N1378/$I1364,$N1378-SUM($I1386:BB1386))))</f>
        <v>0</v>
      </c>
      <c r="BD1386" s="167">
        <f>IF($I1364="n/a",0,IF(BD$4&lt;=$C1386,0,IF(SUM($C1386,$I1364)&gt;BD$4,$N1378/$I1364,$N1378-SUM($I1386:BC1386))))</f>
        <v>0</v>
      </c>
      <c r="BE1386" s="167">
        <f>IF($I1364="n/a",0,IF(BE$4&lt;=$C1386,0,IF(SUM($C1386,$I1364)&gt;BE$4,$N1378/$I1364,$N1378-SUM($I1386:BD1386))))</f>
        <v>0</v>
      </c>
      <c r="BF1386" s="167">
        <f>IF($I1364="n/a",0,IF(BF$4&lt;=$C1386,0,IF(SUM($C1386,$I1364)&gt;BF$4,$N1378/$I1364,$N1378-SUM($I1386:BE1386))))</f>
        <v>0</v>
      </c>
      <c r="BG1386" s="167">
        <f>IF($I1364="n/a",0,IF(BG$4&lt;=$C1386,0,IF(SUM($C1386,$I1364)&gt;BG$4,$N1378/$I1364,$N1378-SUM($I1386:BF1386))))</f>
        <v>0</v>
      </c>
      <c r="BH1386" s="167">
        <f>IF($I1364="n/a",0,IF(BH$4&lt;=$C1386,0,IF(SUM($C1386,$I1364)&gt;BH$4,$N1378/$I1364,$N1378-SUM($I1386:BG1386))))</f>
        <v>0</v>
      </c>
      <c r="BI1386" s="167">
        <f>IF($I1364="n/a",0,IF(BI$4&lt;=$C1386,0,IF(SUM($C1386,$I1364)&gt;BI$4,$N1378/$I1364,$N1378-SUM($I1386:BH1386))))</f>
        <v>0</v>
      </c>
      <c r="BJ1386" s="167">
        <f>IF($I1364="n/a",0,IF(BJ$4&lt;=$C1386,0,IF(SUM($C1386,$I1364)&gt;BJ$4,$N1378/$I1364,$N1378-SUM($I1386:BI1386))))</f>
        <v>0</v>
      </c>
      <c r="BK1386" s="167">
        <f>IF($I1364="n/a",0,IF(BK$4&lt;=$C1386,0,IF(SUM($C1386,$I1364)&gt;BK$4,$N1378/$I1364,$N1378-SUM($I1386:BJ1386))))</f>
        <v>0</v>
      </c>
      <c r="BL1386" s="167">
        <f>IF($I1364="n/a",0,IF(BL$4&lt;=$C1386,0,IF(SUM($C1386,$I1364)&gt;BL$4,$N1378/$I1364,$N1378-SUM($I1386:BK1386))))</f>
        <v>0</v>
      </c>
      <c r="BM1386" s="167">
        <f>IF($I1364="n/a",0,IF(BM$4&lt;=$C1386,0,IF(SUM($C1386,$I1364)&gt;BM$4,$N1378/$I1364,$N1378-SUM($I1386:BL1386))))</f>
        <v>0</v>
      </c>
      <c r="BN1386" s="167">
        <f>IF($I1364="n/a",0,IF(BN$4&lt;=$C1386,0,IF(SUM($C1386,$I1364)&gt;BN$4,$N1378/$I1364,$N1378-SUM($I1386:BM1386))))</f>
        <v>0</v>
      </c>
      <c r="BO1386" s="167">
        <f>IF($I1364="n/a",0,IF(BO$4&lt;=$C1386,0,IF(SUM($C1386,$I1364)&gt;BO$4,$N1378/$I1364,$N1378-SUM($I1386:BN1386))))</f>
        <v>0</v>
      </c>
      <c r="BP1386" s="167">
        <f>IF($I1364="n/a",0,IF(BP$4&lt;=$C1386,0,IF(SUM($C1386,$I1364)&gt;BP$4,$N1378/$I1364,$N1378-SUM($I1386:BO1386))))</f>
        <v>0</v>
      </c>
      <c r="BQ1386" s="167">
        <f>IF($I1364="n/a",0,IF(BQ$4&lt;=$C1386,0,IF(SUM($C1386,$I1364)&gt;BQ$4,$N1378/$I1364,$N1378-SUM($I1386:BP1386))))</f>
        <v>0</v>
      </c>
      <c r="BR1386" s="167">
        <f>IF($I1364="n/a",0,IF(BR$4&lt;=$C1386,0,IF(SUM($C1386,$I1364)&gt;BR$4,$N1378/$I1364,$N1378-SUM($I1386:BQ1386))))</f>
        <v>0</v>
      </c>
      <c r="BS1386" s="167">
        <f>IF($I1364="n/a",0,IF(BS$4&lt;=$C1386,0,IF(SUM($C1386,$I1364)&gt;BS$4,$N1378/$I1364,$N1378-SUM($I1386:BR1386))))</f>
        <v>0</v>
      </c>
      <c r="BT1386" s="167">
        <f>IF($I1364="n/a",0,IF(BT$4&lt;=$C1386,0,IF(SUM($C1386,$I1364)&gt;BT$4,$N1378/$I1364,$N1378-SUM($I1386:BS1386))))</f>
        <v>0</v>
      </c>
      <c r="BU1386" s="167">
        <f>IF($I1364="n/a",0,IF(BU$4&lt;=$C1386,0,IF(SUM($C1386,$I1364)&gt;BU$4,$N1378/$I1364,$N1378-SUM($I1386:BT1386))))</f>
        <v>0</v>
      </c>
      <c r="BV1386" s="167">
        <f>IF($I1364="n/a",0,IF(BV$4&lt;=$C1386,0,IF(SUM($C1386,$I1364)&gt;BV$4,$N1378/$I1364,$N1378-SUM($I1386:BU1386))))</f>
        <v>0</v>
      </c>
      <c r="BW1386" s="167">
        <f>IF($I1364="n/a",0,IF(BW$4&lt;=$C1386,0,IF(SUM($C1386,$I1364)&gt;BW$4,$N1378/$I1364,$N1378-SUM($I1386:BV1386))))</f>
        <v>0</v>
      </c>
      <c r="BX1386" s="167">
        <f>IF($I1364="n/a",0,IF(BX$4&lt;=$C1386,0,IF(SUM($C1386,$I1364)&gt;BX$4,$N1378/$I1364,$N1378-SUM($I1386:BW1386))))</f>
        <v>0</v>
      </c>
      <c r="BY1386" s="167">
        <f>IF($I1364="n/a",0,IF(BY$4&lt;=$C1386,0,IF(SUM($C1386,$I1364)&gt;BY$4,$N1378/$I1364,$N1378-SUM($I1386:BX1386))))</f>
        <v>0</v>
      </c>
      <c r="BZ1386" s="167">
        <f>IF($I1364="n/a",0,IF(BZ$4&lt;=$C1386,0,IF(SUM($C1386,$I1364)&gt;BZ$4,$N1378/$I1364,$N1378-SUM($I1386:BY1386))))</f>
        <v>0</v>
      </c>
      <c r="CA1386" s="167">
        <f>IF($I1364="n/a",0,IF(CA$4&lt;=$C1386,0,IF(SUM($C1386,$I1364)&gt;CA$4,$N1378/$I1364,$N1378-SUM($I1386:BZ1386))))</f>
        <v>0</v>
      </c>
      <c r="CB1386" s="167">
        <f>IF($I1364="n/a",0,IF(CB$4&lt;=$C1386,0,IF(SUM($C1386,$I1364)&gt;CB$4,$N1378/$I1364,$N1378-SUM($I1386:CA1386))))</f>
        <v>0</v>
      </c>
      <c r="CC1386" s="167">
        <f>IF($I1364="n/a",0,IF(CC$4&lt;=$C1386,0,IF(SUM($C1386,$I1364)&gt;CC$4,$N1378/$I1364,$N1378-SUM($I1386:CB1386))))</f>
        <v>0</v>
      </c>
      <c r="CD1386" s="167">
        <f>IF($I1364="n/a",0,IF(CD$4&lt;=$C1386,0,IF(SUM($C1386,$I1364)&gt;CD$4,$N1378/$I1364,$N1378-SUM($I1386:CC1386))))</f>
        <v>0</v>
      </c>
      <c r="CE1386" s="167">
        <f>IF($I1364="n/a",0,IF(CE$4&lt;=$C1386,0,IF(SUM($C1386,$I1364)&gt;CE$4,$N1378/$I1364,$N1378-SUM($I1386:CD1386))))</f>
        <v>0</v>
      </c>
      <c r="CF1386" s="167">
        <f>IF($I1364="n/a",0,IF(CF$4&lt;=$C1386,0,IF(SUM($C1386,$I1364)&gt;CF$4,$N1378/$I1364,$N1378-SUM($I1386:CE1386))))</f>
        <v>0</v>
      </c>
    </row>
    <row r="1387" spans="1:2018" s="7" customFormat="1" ht="12.75" customHeight="1">
      <c r="A1387" s="213"/>
      <c r="C1387" s="197">
        <v>2021</v>
      </c>
      <c r="D1387" s="21" t="s">
        <v>50</v>
      </c>
      <c r="E1387" s="214" t="s">
        <v>185</v>
      </c>
      <c r="I1387" s="33"/>
      <c r="J1387" s="33">
        <f>IF($I1364="n/a",0,IF(J$4&lt;=$C1387,0,IF(SUM($C1387,$I1364)&gt;J$4,$O1378/$I1364,$O1378-SUM($I1387:I1387))))</f>
        <v>0</v>
      </c>
      <c r="K1387" s="33">
        <f>IF($I1364="n/a",0,IF(K$4&lt;=$C1387,0,IF(SUM($C1387,$I1364)&gt;K$4,$O1378/$I1364,$O1378-SUM($I1387:J1387))))</f>
        <v>0</v>
      </c>
      <c r="L1387" s="33">
        <f>IF($I1364="n/a",0,IF(L$4&lt;=$C1387,0,IF(SUM($C1387,$I1364)&gt;L$4,$O1378/$I1364,$O1378-SUM($I1387:K1387))))</f>
        <v>0</v>
      </c>
      <c r="M1387" s="33">
        <f>IF($I1364="n/a",0,IF(M$4&lt;=$C1387,0,IF(SUM($C1387,$I1364)&gt;M$4,$O1378/$I1364,$O1378-SUM($I1387:L1387))))</f>
        <v>0</v>
      </c>
      <c r="N1387" s="33">
        <f>IF($I1364="n/a",0,IF(N$4&lt;=$C1387,0,IF(SUM($C1387,$I1364)&gt;N$4,$O1378/$I1364,$O1378-SUM($I1387:M1387))))</f>
        <v>0</v>
      </c>
      <c r="O1387" s="33">
        <f>IF($I1364="n/a",0,IF(O$4&lt;=$C1387,0,IF(SUM($C1387,$I1364)&gt;O$4,$O1378/$I1364,$O1378-SUM($I1387:N1387))))</f>
        <v>0</v>
      </c>
      <c r="P1387" s="33">
        <f>IF($I1364="n/a",0,IF(P$4&lt;=$C1387,0,IF(SUM($C1387,$I1364)&gt;P$4,$O1378/$I1364,$O1378-SUM($I1387:O1387))))</f>
        <v>0</v>
      </c>
      <c r="Q1387" s="33">
        <f>IF($I1364="n/a",0,IF(Q$4&lt;=$C1387,0,IF(SUM($C1387,$I1364)&gt;Q$4,$O1378/$I1364,$O1378-SUM($I1387:P1387))))</f>
        <v>0</v>
      </c>
      <c r="R1387" s="33">
        <f>IF($I1364="n/a",0,IF(R$4&lt;=$C1387,0,IF(SUM($C1387,$I1364)&gt;R$4,$O1378/$I1364,$O1378-SUM($I1387:Q1387))))</f>
        <v>0</v>
      </c>
      <c r="S1387" s="33">
        <f>IF($I1364="n/a",0,IF(S$4&lt;=$C1387,0,IF(SUM($C1387,$I1364)&gt;S$4,$O1378/$I1364,$O1378-SUM($I1387:R1387))))</f>
        <v>0</v>
      </c>
      <c r="T1387" s="33">
        <f>IF($I1364="n/a",0,IF(T$4&lt;=$C1387,0,IF(SUM($C1387,$I1364)&gt;T$4,$O1378/$I1364,$O1378-SUM($I1387:S1387))))</f>
        <v>0</v>
      </c>
      <c r="U1387" s="33">
        <f>IF($I1364="n/a",0,IF(U$4&lt;=$C1387,0,IF(SUM($C1387,$I1364)&gt;U$4,$O1378/$I1364,$O1378-SUM($I1387:T1387))))</f>
        <v>0</v>
      </c>
      <c r="V1387" s="33">
        <f>IF($I1364="n/a",0,IF(V$4&lt;=$C1387,0,IF(SUM($C1387,$I1364)&gt;V$4,$O1378/$I1364,$O1378-SUM($I1387:U1387))))</f>
        <v>0</v>
      </c>
      <c r="W1387" s="33">
        <f>IF($I1364="n/a",0,IF(W$4&lt;=$C1387,0,IF(SUM($C1387,$I1364)&gt;W$4,$O1378/$I1364,$O1378-SUM($I1387:V1387))))</f>
        <v>0</v>
      </c>
      <c r="X1387" s="33">
        <f>IF($I1364="n/a",0,IF(X$4&lt;=$C1387,0,IF(SUM($C1387,$I1364)&gt;X$4,$O1378/$I1364,$O1378-SUM($I1387:W1387))))</f>
        <v>0</v>
      </c>
      <c r="Y1387" s="33">
        <f>IF($I1364="n/a",0,IF(Y$4&lt;=$C1387,0,IF(SUM($C1387,$I1364)&gt;Y$4,$O1378/$I1364,$O1378-SUM($I1387:X1387))))</f>
        <v>0</v>
      </c>
      <c r="Z1387" s="33">
        <f>IF($I1364="n/a",0,IF(Z$4&lt;=$C1387,0,IF(SUM($C1387,$I1364)&gt;Z$4,$O1378/$I1364,$O1378-SUM($I1387:Y1387))))</f>
        <v>0</v>
      </c>
      <c r="AA1387" s="33">
        <f>IF($I1364="n/a",0,IF(AA$4&lt;=$C1387,0,IF(SUM($C1387,$I1364)&gt;AA$4,$O1378/$I1364,$O1378-SUM($I1387:Z1387))))</f>
        <v>0</v>
      </c>
      <c r="AB1387" s="33">
        <f>IF($I1364="n/a",0,IF(AB$4&lt;=$C1387,0,IF(SUM($C1387,$I1364)&gt;AB$4,$O1378/$I1364,$O1378-SUM($I1387:AA1387))))</f>
        <v>0</v>
      </c>
      <c r="AC1387" s="33">
        <f>IF($I1364="n/a",0,IF(AC$4&lt;=$C1387,0,IF(SUM($C1387,$I1364)&gt;AC$4,$O1378/$I1364,$O1378-SUM($I1387:AB1387))))</f>
        <v>0</v>
      </c>
      <c r="AD1387" s="33">
        <f>IF($I1364="n/a",0,IF(AD$4&lt;=$C1387,0,IF(SUM($C1387,$I1364)&gt;AD$4,$O1378/$I1364,$O1378-SUM($I1387:AC1387))))</f>
        <v>0</v>
      </c>
      <c r="AE1387" s="33">
        <f>IF($I1364="n/a",0,IF(AE$4&lt;=$C1387,0,IF(SUM($C1387,$I1364)&gt;AE$4,$O1378/$I1364,$O1378-SUM($I1387:AD1387))))</f>
        <v>0</v>
      </c>
      <c r="AF1387" s="33">
        <f>IF($I1364="n/a",0,IF(AF$4&lt;=$C1387,0,IF(SUM($C1387,$I1364)&gt;AF$4,$O1378/$I1364,$O1378-SUM($I1387:AE1387))))</f>
        <v>0</v>
      </c>
      <c r="AG1387" s="33">
        <f>IF($I1364="n/a",0,IF(AG$4&lt;=$C1387,0,IF(SUM($C1387,$I1364)&gt;AG$4,$O1378/$I1364,$O1378-SUM($I1387:AF1387))))</f>
        <v>0</v>
      </c>
      <c r="AH1387" s="33">
        <f>IF($I1364="n/a",0,IF(AH$4&lt;=$C1387,0,IF(SUM($C1387,$I1364)&gt;AH$4,$O1378/$I1364,$O1378-SUM($I1387:AG1387))))</f>
        <v>0</v>
      </c>
      <c r="AI1387" s="33">
        <f>IF($I1364="n/a",0,IF(AI$4&lt;=$C1387,0,IF(SUM($C1387,$I1364)&gt;AI$4,$O1378/$I1364,$O1378-SUM($I1387:AH1387))))</f>
        <v>0</v>
      </c>
      <c r="AJ1387" s="33">
        <f>IF($I1364="n/a",0,IF(AJ$4&lt;=$C1387,0,IF(SUM($C1387,$I1364)&gt;AJ$4,$O1378/$I1364,$O1378-SUM($I1387:AI1387))))</f>
        <v>0</v>
      </c>
      <c r="AK1387" s="33">
        <f>IF($I1364="n/a",0,IF(AK$4&lt;=$C1387,0,IF(SUM($C1387,$I1364)&gt;AK$4,$O1378/$I1364,$O1378-SUM($I1387:AJ1387))))</f>
        <v>0</v>
      </c>
      <c r="AL1387" s="33">
        <f>IF($I1364="n/a",0,IF(AL$4&lt;=$C1387,0,IF(SUM($C1387,$I1364)&gt;AL$4,$O1378/$I1364,$O1378-SUM($I1387:AK1387))))</f>
        <v>0</v>
      </c>
      <c r="AM1387" s="33">
        <f>IF($I1364="n/a",0,IF(AM$4&lt;=$C1387,0,IF(SUM($C1387,$I1364)&gt;AM$4,$O1378/$I1364,$O1378-SUM($I1387:AL1387))))</f>
        <v>0</v>
      </c>
      <c r="AN1387" s="33">
        <f>IF($I1364="n/a",0,IF(AN$4&lt;=$C1387,0,IF(SUM($C1387,$I1364)&gt;AN$4,$O1378/$I1364,$O1378-SUM($I1387:AM1387))))</f>
        <v>0</v>
      </c>
      <c r="AO1387" s="33">
        <f>IF($I1364="n/a",0,IF(AO$4&lt;=$C1387,0,IF(SUM($C1387,$I1364)&gt;AO$4,$O1378/$I1364,$O1378-SUM($I1387:AN1387))))</f>
        <v>0</v>
      </c>
      <c r="AP1387" s="33">
        <f>IF($I1364="n/a",0,IF(AP$4&lt;=$C1387,0,IF(SUM($C1387,$I1364)&gt;AP$4,$O1378/$I1364,$O1378-SUM($I1387:AO1387))))</f>
        <v>0</v>
      </c>
      <c r="AQ1387" s="33">
        <f>IF($I1364="n/a",0,IF(AQ$4&lt;=$C1387,0,IF(SUM($C1387,$I1364)&gt;AQ$4,$O1378/$I1364,$O1378-SUM($I1387:AP1387))))</f>
        <v>0</v>
      </c>
      <c r="AR1387" s="33">
        <f>IF($I1364="n/a",0,IF(AR$4&lt;=$C1387,0,IF(SUM($C1387,$I1364)&gt;AR$4,$O1378/$I1364,$O1378-SUM($I1387:AQ1387))))</f>
        <v>0</v>
      </c>
      <c r="AS1387" s="33">
        <f>IF($I1364="n/a",0,IF(AS$4&lt;=$C1387,0,IF(SUM($C1387,$I1364)&gt;AS$4,$O1378/$I1364,$O1378-SUM($I1387:AR1387))))</f>
        <v>0</v>
      </c>
      <c r="AT1387" s="33">
        <f>IF($I1364="n/a",0,IF(AT$4&lt;=$C1387,0,IF(SUM($C1387,$I1364)&gt;AT$4,$O1378/$I1364,$O1378-SUM($I1387:AS1387))))</f>
        <v>0</v>
      </c>
      <c r="AU1387" s="33">
        <f>IF($I1364="n/a",0,IF(AU$4&lt;=$C1387,0,IF(SUM($C1387,$I1364)&gt;AU$4,$O1378/$I1364,$O1378-SUM($I1387:AT1387))))</f>
        <v>0</v>
      </c>
      <c r="AV1387" s="33">
        <f>IF($I1364="n/a",0,IF(AV$4&lt;=$C1387,0,IF(SUM($C1387,$I1364)&gt;AV$4,$O1378/$I1364,$O1378-SUM($I1387:AU1387))))</f>
        <v>0</v>
      </c>
      <c r="AW1387" s="33">
        <f>IF($I1364="n/a",0,IF(AW$4&lt;=$C1387,0,IF(SUM($C1387,$I1364)&gt;AW$4,$O1378/$I1364,$O1378-SUM($I1387:AV1387))))</f>
        <v>0</v>
      </c>
      <c r="AX1387" s="33">
        <f>IF($I1364="n/a",0,IF(AX$4&lt;=$C1387,0,IF(SUM($C1387,$I1364)&gt;AX$4,$O1378/$I1364,$O1378-SUM($I1387:AW1387))))</f>
        <v>0</v>
      </c>
      <c r="AY1387" s="33">
        <f>IF($I1364="n/a",0,IF(AY$4&lt;=$C1387,0,IF(SUM($C1387,$I1364)&gt;AY$4,$O1378/$I1364,$O1378-SUM($I1387:AX1387))))</f>
        <v>0</v>
      </c>
      <c r="AZ1387" s="33">
        <f>IF($I1364="n/a",0,IF(AZ$4&lt;=$C1387,0,IF(SUM($C1387,$I1364)&gt;AZ$4,$O1378/$I1364,$O1378-SUM($I1387:AY1387))))</f>
        <v>0</v>
      </c>
      <c r="BA1387" s="33">
        <f>IF($I1364="n/a",0,IF(BA$4&lt;=$C1387,0,IF(SUM($C1387,$I1364)&gt;BA$4,$O1378/$I1364,$O1378-SUM($I1387:AZ1387))))</f>
        <v>0</v>
      </c>
      <c r="BB1387" s="33">
        <f>IF($I1364="n/a",0,IF(BB$4&lt;=$C1387,0,IF(SUM($C1387,$I1364)&gt;BB$4,$O1378/$I1364,$O1378-SUM($I1387:BA1387))))</f>
        <v>0</v>
      </c>
      <c r="BC1387" s="33">
        <f>IF($I1364="n/a",0,IF(BC$4&lt;=$C1387,0,IF(SUM($C1387,$I1364)&gt;BC$4,$O1378/$I1364,$O1378-SUM($I1387:BB1387))))</f>
        <v>0</v>
      </c>
      <c r="BD1387" s="33">
        <f>IF($I1364="n/a",0,IF(BD$4&lt;=$C1387,0,IF(SUM($C1387,$I1364)&gt;BD$4,$O1378/$I1364,$O1378-SUM($I1387:BC1387))))</f>
        <v>0</v>
      </c>
      <c r="BE1387" s="33">
        <f>IF($I1364="n/a",0,IF(BE$4&lt;=$C1387,0,IF(SUM($C1387,$I1364)&gt;BE$4,$O1378/$I1364,$O1378-SUM($I1387:BD1387))))</f>
        <v>0</v>
      </c>
      <c r="BF1387" s="33">
        <f>IF($I1364="n/a",0,IF(BF$4&lt;=$C1387,0,IF(SUM($C1387,$I1364)&gt;BF$4,$O1378/$I1364,$O1378-SUM($I1387:BE1387))))</f>
        <v>0</v>
      </c>
      <c r="BG1387" s="33">
        <f>IF($I1364="n/a",0,IF(BG$4&lt;=$C1387,0,IF(SUM($C1387,$I1364)&gt;BG$4,$O1378/$I1364,$O1378-SUM($I1387:BF1387))))</f>
        <v>0</v>
      </c>
      <c r="BH1387" s="33">
        <f>IF($I1364="n/a",0,IF(BH$4&lt;=$C1387,0,IF(SUM($C1387,$I1364)&gt;BH$4,$O1378/$I1364,$O1378-SUM($I1387:BG1387))))</f>
        <v>0</v>
      </c>
      <c r="BI1387" s="33">
        <f>IF($I1364="n/a",0,IF(BI$4&lt;=$C1387,0,IF(SUM($C1387,$I1364)&gt;BI$4,$O1378/$I1364,$O1378-SUM($I1387:BH1387))))</f>
        <v>0</v>
      </c>
      <c r="BJ1387" s="33">
        <f>IF($I1364="n/a",0,IF(BJ$4&lt;=$C1387,0,IF(SUM($C1387,$I1364)&gt;BJ$4,$O1378/$I1364,$O1378-SUM($I1387:BI1387))))</f>
        <v>0</v>
      </c>
      <c r="BK1387" s="33">
        <f>IF($I1364="n/a",0,IF(BK$4&lt;=$C1387,0,IF(SUM($C1387,$I1364)&gt;BK$4,$O1378/$I1364,$O1378-SUM($I1387:BJ1387))))</f>
        <v>0</v>
      </c>
      <c r="BL1387" s="33">
        <f>IF($I1364="n/a",0,IF(BL$4&lt;=$C1387,0,IF(SUM($C1387,$I1364)&gt;BL$4,$O1378/$I1364,$O1378-SUM($I1387:BK1387))))</f>
        <v>0</v>
      </c>
      <c r="BM1387" s="33">
        <f>IF($I1364="n/a",0,IF(BM$4&lt;=$C1387,0,IF(SUM($C1387,$I1364)&gt;BM$4,$O1378/$I1364,$O1378-SUM($I1387:BL1387))))</f>
        <v>0</v>
      </c>
      <c r="BN1387" s="33">
        <f>IF($I1364="n/a",0,IF(BN$4&lt;=$C1387,0,IF(SUM($C1387,$I1364)&gt;BN$4,$O1378/$I1364,$O1378-SUM($I1387:BM1387))))</f>
        <v>0</v>
      </c>
      <c r="BO1387" s="33">
        <f>IF($I1364="n/a",0,IF(BO$4&lt;=$C1387,0,IF(SUM($C1387,$I1364)&gt;BO$4,$O1378/$I1364,$O1378-SUM($I1387:BN1387))))</f>
        <v>0</v>
      </c>
      <c r="BP1387" s="33">
        <f>IF($I1364="n/a",0,IF(BP$4&lt;=$C1387,0,IF(SUM($C1387,$I1364)&gt;BP$4,$O1378/$I1364,$O1378-SUM($I1387:BO1387))))</f>
        <v>0</v>
      </c>
      <c r="BQ1387" s="33">
        <f>IF($I1364="n/a",0,IF(BQ$4&lt;=$C1387,0,IF(SUM($C1387,$I1364)&gt;BQ$4,$O1378/$I1364,$O1378-SUM($I1387:BP1387))))</f>
        <v>0</v>
      </c>
      <c r="BR1387" s="33">
        <f>IF($I1364="n/a",0,IF(BR$4&lt;=$C1387,0,IF(SUM($C1387,$I1364)&gt;BR$4,$O1378/$I1364,$O1378-SUM($I1387:BQ1387))))</f>
        <v>0</v>
      </c>
      <c r="BS1387" s="33">
        <f>IF($I1364="n/a",0,IF(BS$4&lt;=$C1387,0,IF(SUM($C1387,$I1364)&gt;BS$4,$O1378/$I1364,$O1378-SUM($I1387:BR1387))))</f>
        <v>0</v>
      </c>
      <c r="BT1387" s="33">
        <f>IF($I1364="n/a",0,IF(BT$4&lt;=$C1387,0,IF(SUM($C1387,$I1364)&gt;BT$4,$O1378/$I1364,$O1378-SUM($I1387:BS1387))))</f>
        <v>0</v>
      </c>
      <c r="BU1387" s="33">
        <f>IF($I1364="n/a",0,IF(BU$4&lt;=$C1387,0,IF(SUM($C1387,$I1364)&gt;BU$4,$O1378/$I1364,$O1378-SUM($I1387:BT1387))))</f>
        <v>0</v>
      </c>
      <c r="BV1387" s="33">
        <f>IF($I1364="n/a",0,IF(BV$4&lt;=$C1387,0,IF(SUM($C1387,$I1364)&gt;BV$4,$O1378/$I1364,$O1378-SUM($I1387:BU1387))))</f>
        <v>0</v>
      </c>
      <c r="BW1387" s="33">
        <f>IF($I1364="n/a",0,IF(BW$4&lt;=$C1387,0,IF(SUM($C1387,$I1364)&gt;BW$4,$O1378/$I1364,$O1378-SUM($I1387:BV1387))))</f>
        <v>0</v>
      </c>
      <c r="BX1387" s="33">
        <f>IF($I1364="n/a",0,IF(BX$4&lt;=$C1387,0,IF(SUM($C1387,$I1364)&gt;BX$4,$O1378/$I1364,$O1378-SUM($I1387:BW1387))))</f>
        <v>0</v>
      </c>
      <c r="BY1387" s="33">
        <f>IF($I1364="n/a",0,IF(BY$4&lt;=$C1387,0,IF(SUM($C1387,$I1364)&gt;BY$4,$O1378/$I1364,$O1378-SUM($I1387:BX1387))))</f>
        <v>0</v>
      </c>
      <c r="BZ1387" s="33">
        <f>IF($I1364="n/a",0,IF(BZ$4&lt;=$C1387,0,IF(SUM($C1387,$I1364)&gt;BZ$4,$O1378/$I1364,$O1378-SUM($I1387:BY1387))))</f>
        <v>0</v>
      </c>
      <c r="CA1387" s="33">
        <f>IF($I1364="n/a",0,IF(CA$4&lt;=$C1387,0,IF(SUM($C1387,$I1364)&gt;CA$4,$O1378/$I1364,$O1378-SUM($I1387:BZ1387))))</f>
        <v>0</v>
      </c>
      <c r="CB1387" s="33">
        <f>IF($I1364="n/a",0,IF(CB$4&lt;=$C1387,0,IF(SUM($C1387,$I1364)&gt;CB$4,$O1378/$I1364,$O1378-SUM($I1387:CA1387))))</f>
        <v>0</v>
      </c>
      <c r="CC1387" s="33">
        <f>IF($I1364="n/a",0,IF(CC$4&lt;=$C1387,0,IF(SUM($C1387,$I1364)&gt;CC$4,$O1378/$I1364,$O1378-SUM($I1387:CB1387))))</f>
        <v>0</v>
      </c>
      <c r="CD1387" s="33">
        <f>IF($I1364="n/a",0,IF(CD$4&lt;=$C1387,0,IF(SUM($C1387,$I1364)&gt;CD$4,$O1378/$I1364,$O1378-SUM($I1387:CC1387))))</f>
        <v>0</v>
      </c>
      <c r="CE1387" s="33">
        <f>IF($I1364="n/a",0,IF(CE$4&lt;=$C1387,0,IF(SUM($C1387,$I1364)&gt;CE$4,$O1378/$I1364,$O1378-SUM($I1387:CD1387))))</f>
        <v>0</v>
      </c>
      <c r="CF1387" s="33">
        <f>IF($I1364="n/a",0,IF(CF$4&lt;=$C1387,0,IF(SUM($C1387,$I1364)&gt;CF$4,$O1378/$I1364,$O1378-SUM($I1387:CE1387))))</f>
        <v>0</v>
      </c>
    </row>
    <row r="1388" spans="1:2018" s="7" customFormat="1" ht="12.75" customHeight="1">
      <c r="A1388" s="213"/>
      <c r="C1388" s="197">
        <v>2022</v>
      </c>
      <c r="D1388" s="21" t="s">
        <v>51</v>
      </c>
      <c r="E1388" s="214" t="s">
        <v>185</v>
      </c>
      <c r="I1388" s="33"/>
      <c r="J1388" s="33">
        <f>IF($I1364="n/a",0,IF(J$4&lt;=$C1388,0,IF(SUM($C1388,$I1364)&gt;J$4,$P1378/$I1364,$P1378-SUM($I1388:I1388))))</f>
        <v>0</v>
      </c>
      <c r="K1388" s="33">
        <f>IF($I1364="n/a",0,IF(K$4&lt;=$C1388,0,IF(SUM($C1388,$I1364)&gt;K$4,$P1378/$I1364,$P1378-SUM($I1388:J1388))))</f>
        <v>0</v>
      </c>
      <c r="L1388" s="33">
        <f>IF($I1364="n/a",0,IF(L$4&lt;=$C1388,0,IF(SUM($C1388,$I1364)&gt;L$4,$P1378/$I1364,$P1378-SUM($I1388:K1388))))</f>
        <v>0</v>
      </c>
      <c r="M1388" s="33">
        <f>IF($I1364="n/a",0,IF(M$4&lt;=$C1388,0,IF(SUM($C1388,$I1364)&gt;M$4,$P1378/$I1364,$P1378-SUM($I1388:L1388))))</f>
        <v>0</v>
      </c>
      <c r="N1388" s="33">
        <f>IF($I1364="n/a",0,IF(N$4&lt;=$C1388,0,IF(SUM($C1388,$I1364)&gt;N$4,$P1378/$I1364,$P1378-SUM($I1388:M1388))))</f>
        <v>0</v>
      </c>
      <c r="O1388" s="33">
        <f>IF($I1364="n/a",0,IF(O$4&lt;=$C1388,0,IF(SUM($C1388,$I1364)&gt;O$4,$P1378/$I1364,$P1378-SUM($I1388:N1388))))</f>
        <v>0</v>
      </c>
      <c r="P1388" s="33">
        <f>IF($I1364="n/a",0,IF(P$4&lt;=$C1388,0,IF(SUM($C1388,$I1364)&gt;P$4,$P1378/$I1364,$P1378-SUM($I1388:O1388))))</f>
        <v>0</v>
      </c>
      <c r="Q1388" s="33">
        <f>IF($I1364="n/a",0,IF(Q$4&lt;=$C1388,0,IF(SUM($C1388,$I1364)&gt;Q$4,$P1378/$I1364,$P1378-SUM($I1388:P1388))))</f>
        <v>0</v>
      </c>
      <c r="R1388" s="33">
        <f>IF($I1364="n/a",0,IF(R$4&lt;=$C1388,0,IF(SUM($C1388,$I1364)&gt;R$4,$P1378/$I1364,$P1378-SUM($I1388:Q1388))))</f>
        <v>0</v>
      </c>
      <c r="S1388" s="33">
        <f>IF($I1364="n/a",0,IF(S$4&lt;=$C1388,0,IF(SUM($C1388,$I1364)&gt;S$4,$P1378/$I1364,$P1378-SUM($I1388:R1388))))</f>
        <v>0</v>
      </c>
      <c r="T1388" s="33">
        <f>IF($I1364="n/a",0,IF(T$4&lt;=$C1388,0,IF(SUM($C1388,$I1364)&gt;T$4,$P1378/$I1364,$P1378-SUM($I1388:S1388))))</f>
        <v>0</v>
      </c>
      <c r="U1388" s="33">
        <f>IF($I1364="n/a",0,IF(U$4&lt;=$C1388,0,IF(SUM($C1388,$I1364)&gt;U$4,$P1378/$I1364,$P1378-SUM($I1388:T1388))))</f>
        <v>0</v>
      </c>
      <c r="V1388" s="33">
        <f>IF($I1364="n/a",0,IF(V$4&lt;=$C1388,0,IF(SUM($C1388,$I1364)&gt;V$4,$P1378/$I1364,$P1378-SUM($I1388:U1388))))</f>
        <v>0</v>
      </c>
      <c r="W1388" s="33">
        <f>IF($I1364="n/a",0,IF(W$4&lt;=$C1388,0,IF(SUM($C1388,$I1364)&gt;W$4,$P1378/$I1364,$P1378-SUM($I1388:V1388))))</f>
        <v>0</v>
      </c>
      <c r="X1388" s="33">
        <f>IF($I1364="n/a",0,IF(X$4&lt;=$C1388,0,IF(SUM($C1388,$I1364)&gt;X$4,$P1378/$I1364,$P1378-SUM($I1388:W1388))))</f>
        <v>0</v>
      </c>
      <c r="Y1388" s="33">
        <f>IF($I1364="n/a",0,IF(Y$4&lt;=$C1388,0,IF(SUM($C1388,$I1364)&gt;Y$4,$P1378/$I1364,$P1378-SUM($I1388:X1388))))</f>
        <v>0</v>
      </c>
      <c r="Z1388" s="33">
        <f>IF($I1364="n/a",0,IF(Z$4&lt;=$C1388,0,IF(SUM($C1388,$I1364)&gt;Z$4,$P1378/$I1364,$P1378-SUM($I1388:Y1388))))</f>
        <v>0</v>
      </c>
      <c r="AA1388" s="33">
        <f>IF($I1364="n/a",0,IF(AA$4&lt;=$C1388,0,IF(SUM($C1388,$I1364)&gt;AA$4,$P1378/$I1364,$P1378-SUM($I1388:Z1388))))</f>
        <v>0</v>
      </c>
      <c r="AB1388" s="33">
        <f>IF($I1364="n/a",0,IF(AB$4&lt;=$C1388,0,IF(SUM($C1388,$I1364)&gt;AB$4,$P1378/$I1364,$P1378-SUM($I1388:AA1388))))</f>
        <v>0</v>
      </c>
      <c r="AC1388" s="33">
        <f>IF($I1364="n/a",0,IF(AC$4&lt;=$C1388,0,IF(SUM($C1388,$I1364)&gt;AC$4,$P1378/$I1364,$P1378-SUM($I1388:AB1388))))</f>
        <v>0</v>
      </c>
      <c r="AD1388" s="33">
        <f>IF($I1364="n/a",0,IF(AD$4&lt;=$C1388,0,IF(SUM($C1388,$I1364)&gt;AD$4,$P1378/$I1364,$P1378-SUM($I1388:AC1388))))</f>
        <v>0</v>
      </c>
      <c r="AE1388" s="33">
        <f>IF($I1364="n/a",0,IF(AE$4&lt;=$C1388,0,IF(SUM($C1388,$I1364)&gt;AE$4,$P1378/$I1364,$P1378-SUM($I1388:AD1388))))</f>
        <v>0</v>
      </c>
      <c r="AF1388" s="33">
        <f>IF($I1364="n/a",0,IF(AF$4&lt;=$C1388,0,IF(SUM($C1388,$I1364)&gt;AF$4,$P1378/$I1364,$P1378-SUM($I1388:AE1388))))</f>
        <v>0</v>
      </c>
      <c r="AG1388" s="33">
        <f>IF($I1364="n/a",0,IF(AG$4&lt;=$C1388,0,IF(SUM($C1388,$I1364)&gt;AG$4,$P1378/$I1364,$P1378-SUM($I1388:AF1388))))</f>
        <v>0</v>
      </c>
      <c r="AH1388" s="33">
        <f>IF($I1364="n/a",0,IF(AH$4&lt;=$C1388,0,IF(SUM($C1388,$I1364)&gt;AH$4,$P1378/$I1364,$P1378-SUM($I1388:AG1388))))</f>
        <v>0</v>
      </c>
      <c r="AI1388" s="33">
        <f>IF($I1364="n/a",0,IF(AI$4&lt;=$C1388,0,IF(SUM($C1388,$I1364)&gt;AI$4,$P1378/$I1364,$P1378-SUM($I1388:AH1388))))</f>
        <v>0</v>
      </c>
      <c r="AJ1388" s="33">
        <f>IF($I1364="n/a",0,IF(AJ$4&lt;=$C1388,0,IF(SUM($C1388,$I1364)&gt;AJ$4,$P1378/$I1364,$P1378-SUM($I1388:AI1388))))</f>
        <v>0</v>
      </c>
      <c r="AK1388" s="33">
        <f>IF($I1364="n/a",0,IF(AK$4&lt;=$C1388,0,IF(SUM($C1388,$I1364)&gt;AK$4,$P1378/$I1364,$P1378-SUM($I1388:AJ1388))))</f>
        <v>0</v>
      </c>
      <c r="AL1388" s="33">
        <f>IF($I1364="n/a",0,IF(AL$4&lt;=$C1388,0,IF(SUM($C1388,$I1364)&gt;AL$4,$P1378/$I1364,$P1378-SUM($I1388:AK1388))))</f>
        <v>0</v>
      </c>
      <c r="AM1388" s="33">
        <f>IF($I1364="n/a",0,IF(AM$4&lt;=$C1388,0,IF(SUM($C1388,$I1364)&gt;AM$4,$P1378/$I1364,$P1378-SUM($I1388:AL1388))))</f>
        <v>0</v>
      </c>
      <c r="AN1388" s="33">
        <f>IF($I1364="n/a",0,IF(AN$4&lt;=$C1388,0,IF(SUM($C1388,$I1364)&gt;AN$4,$P1378/$I1364,$P1378-SUM($I1388:AM1388))))</f>
        <v>0</v>
      </c>
      <c r="AO1388" s="33">
        <f>IF($I1364="n/a",0,IF(AO$4&lt;=$C1388,0,IF(SUM($C1388,$I1364)&gt;AO$4,$P1378/$I1364,$P1378-SUM($I1388:AN1388))))</f>
        <v>0</v>
      </c>
      <c r="AP1388" s="33">
        <f>IF($I1364="n/a",0,IF(AP$4&lt;=$C1388,0,IF(SUM($C1388,$I1364)&gt;AP$4,$P1378/$I1364,$P1378-SUM($I1388:AO1388))))</f>
        <v>0</v>
      </c>
      <c r="AQ1388" s="33">
        <f>IF($I1364="n/a",0,IF(AQ$4&lt;=$C1388,0,IF(SUM($C1388,$I1364)&gt;AQ$4,$P1378/$I1364,$P1378-SUM($I1388:AP1388))))</f>
        <v>0</v>
      </c>
      <c r="AR1388" s="33">
        <f>IF($I1364="n/a",0,IF(AR$4&lt;=$C1388,0,IF(SUM($C1388,$I1364)&gt;AR$4,$P1378/$I1364,$P1378-SUM($I1388:AQ1388))))</f>
        <v>0</v>
      </c>
      <c r="AS1388" s="33">
        <f>IF($I1364="n/a",0,IF(AS$4&lt;=$C1388,0,IF(SUM($C1388,$I1364)&gt;AS$4,$P1378/$I1364,$P1378-SUM($I1388:AR1388))))</f>
        <v>0</v>
      </c>
      <c r="AT1388" s="33">
        <f>IF($I1364="n/a",0,IF(AT$4&lt;=$C1388,0,IF(SUM($C1388,$I1364)&gt;AT$4,$P1378/$I1364,$P1378-SUM($I1388:AS1388))))</f>
        <v>0</v>
      </c>
      <c r="AU1388" s="33">
        <f>IF($I1364="n/a",0,IF(AU$4&lt;=$C1388,0,IF(SUM($C1388,$I1364)&gt;AU$4,$P1378/$I1364,$P1378-SUM($I1388:AT1388))))</f>
        <v>0</v>
      </c>
      <c r="AV1388" s="33">
        <f>IF($I1364="n/a",0,IF(AV$4&lt;=$C1388,0,IF(SUM($C1388,$I1364)&gt;AV$4,$P1378/$I1364,$P1378-SUM($I1388:AU1388))))</f>
        <v>0</v>
      </c>
      <c r="AW1388" s="33">
        <f>IF($I1364="n/a",0,IF(AW$4&lt;=$C1388,0,IF(SUM($C1388,$I1364)&gt;AW$4,$P1378/$I1364,$P1378-SUM($I1388:AV1388))))</f>
        <v>0</v>
      </c>
      <c r="AX1388" s="33">
        <f>IF($I1364="n/a",0,IF(AX$4&lt;=$C1388,0,IF(SUM($C1388,$I1364)&gt;AX$4,$P1378/$I1364,$P1378-SUM($I1388:AW1388))))</f>
        <v>0</v>
      </c>
      <c r="AY1388" s="33">
        <f>IF($I1364="n/a",0,IF(AY$4&lt;=$C1388,0,IF(SUM($C1388,$I1364)&gt;AY$4,$P1378/$I1364,$P1378-SUM($I1388:AX1388))))</f>
        <v>0</v>
      </c>
      <c r="AZ1388" s="33">
        <f>IF($I1364="n/a",0,IF(AZ$4&lt;=$C1388,0,IF(SUM($C1388,$I1364)&gt;AZ$4,$P1378/$I1364,$P1378-SUM($I1388:AY1388))))</f>
        <v>0</v>
      </c>
      <c r="BA1388" s="33">
        <f>IF($I1364="n/a",0,IF(BA$4&lt;=$C1388,0,IF(SUM($C1388,$I1364)&gt;BA$4,$P1378/$I1364,$P1378-SUM($I1388:AZ1388))))</f>
        <v>0</v>
      </c>
      <c r="BB1388" s="33">
        <f>IF($I1364="n/a",0,IF(BB$4&lt;=$C1388,0,IF(SUM($C1388,$I1364)&gt;BB$4,$P1378/$I1364,$P1378-SUM($I1388:BA1388))))</f>
        <v>0</v>
      </c>
      <c r="BC1388" s="33">
        <f>IF($I1364="n/a",0,IF(BC$4&lt;=$C1388,0,IF(SUM($C1388,$I1364)&gt;BC$4,$P1378/$I1364,$P1378-SUM($I1388:BB1388))))</f>
        <v>0</v>
      </c>
      <c r="BD1388" s="33">
        <f>IF($I1364="n/a",0,IF(BD$4&lt;=$C1388,0,IF(SUM($C1388,$I1364)&gt;BD$4,$P1378/$I1364,$P1378-SUM($I1388:BC1388))))</f>
        <v>0</v>
      </c>
      <c r="BE1388" s="33">
        <f>IF($I1364="n/a",0,IF(BE$4&lt;=$C1388,0,IF(SUM($C1388,$I1364)&gt;BE$4,$P1378/$I1364,$P1378-SUM($I1388:BD1388))))</f>
        <v>0</v>
      </c>
      <c r="BF1388" s="33">
        <f>IF($I1364="n/a",0,IF(BF$4&lt;=$C1388,0,IF(SUM($C1388,$I1364)&gt;BF$4,$P1378/$I1364,$P1378-SUM($I1388:BE1388))))</f>
        <v>0</v>
      </c>
      <c r="BG1388" s="33">
        <f>IF($I1364="n/a",0,IF(BG$4&lt;=$C1388,0,IF(SUM($C1388,$I1364)&gt;BG$4,$P1378/$I1364,$P1378-SUM($I1388:BF1388))))</f>
        <v>0</v>
      </c>
      <c r="BH1388" s="33">
        <f>IF($I1364="n/a",0,IF(BH$4&lt;=$C1388,0,IF(SUM($C1388,$I1364)&gt;BH$4,$P1378/$I1364,$P1378-SUM($I1388:BG1388))))</f>
        <v>0</v>
      </c>
      <c r="BI1388" s="33">
        <f>IF($I1364="n/a",0,IF(BI$4&lt;=$C1388,0,IF(SUM($C1388,$I1364)&gt;BI$4,$P1378/$I1364,$P1378-SUM($I1388:BH1388))))</f>
        <v>0</v>
      </c>
      <c r="BJ1388" s="33">
        <f>IF($I1364="n/a",0,IF(BJ$4&lt;=$C1388,0,IF(SUM($C1388,$I1364)&gt;BJ$4,$P1378/$I1364,$P1378-SUM($I1388:BI1388))))</f>
        <v>0</v>
      </c>
      <c r="BK1388" s="33">
        <f>IF($I1364="n/a",0,IF(BK$4&lt;=$C1388,0,IF(SUM($C1388,$I1364)&gt;BK$4,$P1378/$I1364,$P1378-SUM($I1388:BJ1388))))</f>
        <v>0</v>
      </c>
      <c r="BL1388" s="33">
        <f>IF($I1364="n/a",0,IF(BL$4&lt;=$C1388,0,IF(SUM($C1388,$I1364)&gt;BL$4,$P1378/$I1364,$P1378-SUM($I1388:BK1388))))</f>
        <v>0</v>
      </c>
      <c r="BM1388" s="33">
        <f>IF($I1364="n/a",0,IF(BM$4&lt;=$C1388,0,IF(SUM($C1388,$I1364)&gt;BM$4,$P1378/$I1364,$P1378-SUM($I1388:BL1388))))</f>
        <v>0</v>
      </c>
      <c r="BN1388" s="33">
        <f>IF($I1364="n/a",0,IF(BN$4&lt;=$C1388,0,IF(SUM($C1388,$I1364)&gt;BN$4,$P1378/$I1364,$P1378-SUM($I1388:BM1388))))</f>
        <v>0</v>
      </c>
      <c r="BO1388" s="33">
        <f>IF($I1364="n/a",0,IF(BO$4&lt;=$C1388,0,IF(SUM($C1388,$I1364)&gt;BO$4,$P1378/$I1364,$P1378-SUM($I1388:BN1388))))</f>
        <v>0</v>
      </c>
      <c r="BP1388" s="33">
        <f>IF($I1364="n/a",0,IF(BP$4&lt;=$C1388,0,IF(SUM($C1388,$I1364)&gt;BP$4,$P1378/$I1364,$P1378-SUM($I1388:BO1388))))</f>
        <v>0</v>
      </c>
      <c r="BQ1388" s="33">
        <f>IF($I1364="n/a",0,IF(BQ$4&lt;=$C1388,0,IF(SUM($C1388,$I1364)&gt;BQ$4,$P1378/$I1364,$P1378-SUM($I1388:BP1388))))</f>
        <v>0</v>
      </c>
      <c r="BR1388" s="33">
        <f>IF($I1364="n/a",0,IF(BR$4&lt;=$C1388,0,IF(SUM($C1388,$I1364)&gt;BR$4,$P1378/$I1364,$P1378-SUM($I1388:BQ1388))))</f>
        <v>0</v>
      </c>
      <c r="BS1388" s="33">
        <f>IF($I1364="n/a",0,IF(BS$4&lt;=$C1388,0,IF(SUM($C1388,$I1364)&gt;BS$4,$P1378/$I1364,$P1378-SUM($I1388:BR1388))))</f>
        <v>0</v>
      </c>
      <c r="BT1388" s="33">
        <f>IF($I1364="n/a",0,IF(BT$4&lt;=$C1388,0,IF(SUM($C1388,$I1364)&gt;BT$4,$P1378/$I1364,$P1378-SUM($I1388:BS1388))))</f>
        <v>0</v>
      </c>
      <c r="BU1388" s="33">
        <f>IF($I1364="n/a",0,IF(BU$4&lt;=$C1388,0,IF(SUM($C1388,$I1364)&gt;BU$4,$P1378/$I1364,$P1378-SUM($I1388:BT1388))))</f>
        <v>0</v>
      </c>
      <c r="BV1388" s="33">
        <f>IF($I1364="n/a",0,IF(BV$4&lt;=$C1388,0,IF(SUM($C1388,$I1364)&gt;BV$4,$P1378/$I1364,$P1378-SUM($I1388:BU1388))))</f>
        <v>0</v>
      </c>
      <c r="BW1388" s="33">
        <f>IF($I1364="n/a",0,IF(BW$4&lt;=$C1388,0,IF(SUM($C1388,$I1364)&gt;BW$4,$P1378/$I1364,$P1378-SUM($I1388:BV1388))))</f>
        <v>0</v>
      </c>
      <c r="BX1388" s="33">
        <f>IF($I1364="n/a",0,IF(BX$4&lt;=$C1388,0,IF(SUM($C1388,$I1364)&gt;BX$4,$P1378/$I1364,$P1378-SUM($I1388:BW1388))))</f>
        <v>0</v>
      </c>
      <c r="BY1388" s="33">
        <f>IF($I1364="n/a",0,IF(BY$4&lt;=$C1388,0,IF(SUM($C1388,$I1364)&gt;BY$4,$P1378/$I1364,$P1378-SUM($I1388:BX1388))))</f>
        <v>0</v>
      </c>
      <c r="BZ1388" s="33">
        <f>IF($I1364="n/a",0,IF(BZ$4&lt;=$C1388,0,IF(SUM($C1388,$I1364)&gt;BZ$4,$P1378/$I1364,$P1378-SUM($I1388:BY1388))))</f>
        <v>0</v>
      </c>
      <c r="CA1388" s="33">
        <f>IF($I1364="n/a",0,IF(CA$4&lt;=$C1388,0,IF(SUM($C1388,$I1364)&gt;CA$4,$P1378/$I1364,$P1378-SUM($I1388:BZ1388))))</f>
        <v>0</v>
      </c>
      <c r="CB1388" s="33">
        <f>IF($I1364="n/a",0,IF(CB$4&lt;=$C1388,0,IF(SUM($C1388,$I1364)&gt;CB$4,$P1378/$I1364,$P1378-SUM($I1388:CA1388))))</f>
        <v>0</v>
      </c>
      <c r="CC1388" s="33">
        <f>IF($I1364="n/a",0,IF(CC$4&lt;=$C1388,0,IF(SUM($C1388,$I1364)&gt;CC$4,$P1378/$I1364,$P1378-SUM($I1388:CB1388))))</f>
        <v>0</v>
      </c>
      <c r="CD1388" s="33">
        <f>IF($I1364="n/a",0,IF(CD$4&lt;=$C1388,0,IF(SUM($C1388,$I1364)&gt;CD$4,$P1378/$I1364,$P1378-SUM($I1388:CC1388))))</f>
        <v>0</v>
      </c>
      <c r="CE1388" s="33">
        <f>IF($I1364="n/a",0,IF(CE$4&lt;=$C1388,0,IF(SUM($C1388,$I1364)&gt;CE$4,$P1378/$I1364,$P1378-SUM($I1388:CD1388))))</f>
        <v>0</v>
      </c>
      <c r="CF1388" s="33">
        <f>IF($I1364="n/a",0,IF(CF$4&lt;=$C1388,0,IF(SUM($C1388,$I1364)&gt;CF$4,$P1378/$I1364,$P1378-SUM($I1388:CE1388))))</f>
        <v>0</v>
      </c>
    </row>
    <row r="1389" spans="1:2018" s="153" customFormat="1" ht="12.75" customHeight="1">
      <c r="A1389"/>
      <c r="C1389" s="197">
        <v>2023</v>
      </c>
      <c r="D1389" s="21" t="s">
        <v>52</v>
      </c>
      <c r="E1389" s="21" t="s">
        <v>185</v>
      </c>
      <c r="I1389" s="31"/>
      <c r="J1389" s="31">
        <f>IF($I1364="n/a",0,IF(J$4&lt;=$C1389,0,IF(SUM($C1389,$I1364)&gt;J$4,$Q1378/$I1364,$Q1378-SUM($I1389:I1389))))</f>
        <v>0</v>
      </c>
      <c r="K1389" s="31">
        <f>IF($I1364="n/a",0,IF(K$4&lt;=$C1389,0,IF(SUM($C1389,$I1364)&gt;K$4,$Q1378/$I1364,$Q1378-SUM($I1389:J1389))))</f>
        <v>0</v>
      </c>
      <c r="L1389" s="31">
        <f>IF($I1364="n/a",0,IF(L$4&lt;=$C1389,0,IF(SUM($C1389,$I1364)&gt;L$4,$Q1378/$I1364,$Q1378-SUM($I1389:K1389))))</f>
        <v>0</v>
      </c>
      <c r="M1389" s="31">
        <f>IF($I1364="n/a",0,IF(M$4&lt;=$C1389,0,IF(SUM($C1389,$I1364)&gt;M$4,$Q1378/$I1364,$Q1378-SUM($I1389:L1389))))</f>
        <v>0</v>
      </c>
      <c r="N1389" s="31">
        <f>IF($I1364="n/a",0,IF(N$4&lt;=$C1389,0,IF(SUM($C1389,$I1364)&gt;N$4,$Q1378/$I1364,$Q1378-SUM($I1389:M1389))))</f>
        <v>0</v>
      </c>
      <c r="O1389" s="31">
        <f>IF($I1364="n/a",0,IF(O$4&lt;=$C1389,0,IF(SUM($C1389,$I1364)&gt;O$4,$Q1378/$I1364,$Q1378-SUM($I1389:N1389))))</f>
        <v>0</v>
      </c>
      <c r="P1389" s="31">
        <f>IF($I1364="n/a",0,IF(P$4&lt;=$C1389,0,IF(SUM($C1389,$I1364)&gt;P$4,$Q1378/$I1364,$Q1378-SUM($I1389:O1389))))</f>
        <v>0</v>
      </c>
      <c r="Q1389" s="31">
        <f>IF($I1364="n/a",0,IF(Q$4&lt;=$C1389,0,IF(SUM($C1389,$I1364)&gt;Q$4,$Q1378/$I1364,$Q1378-SUM($I1389:P1389))))</f>
        <v>0</v>
      </c>
      <c r="R1389" s="31">
        <f>IF($I1364="n/a",0,IF(R$4&lt;=$C1389,0,IF(SUM($C1389,$I1364)&gt;R$4,$Q1378/$I1364,$Q1378-SUM($I1389:Q1389))))</f>
        <v>0</v>
      </c>
      <c r="S1389" s="31">
        <f>IF($I1364="n/a",0,IF(S$4&lt;=$C1389,0,IF(SUM($C1389,$I1364)&gt;S$4,$Q1378/$I1364,$Q1378-SUM($I1389:R1389))))</f>
        <v>0</v>
      </c>
      <c r="T1389" s="31">
        <f>IF($I1364="n/a",0,IF(T$4&lt;=$C1389,0,IF(SUM($C1389,$I1364)&gt;T$4,$Q1378/$I1364,$Q1378-SUM($I1389:S1389))))</f>
        <v>0</v>
      </c>
      <c r="U1389" s="31">
        <f>IF($I1364="n/a",0,IF(U$4&lt;=$C1389,0,IF(SUM($C1389,$I1364)&gt;U$4,$Q1378/$I1364,$Q1378-SUM($I1389:T1389))))</f>
        <v>0</v>
      </c>
      <c r="V1389" s="31">
        <f>IF($I1364="n/a",0,IF(V$4&lt;=$C1389,0,IF(SUM($C1389,$I1364)&gt;V$4,$Q1378/$I1364,$Q1378-SUM($I1389:U1389))))</f>
        <v>0</v>
      </c>
      <c r="W1389" s="31">
        <f>IF($I1364="n/a",0,IF(W$4&lt;=$C1389,0,IF(SUM($C1389,$I1364)&gt;W$4,$Q1378/$I1364,$Q1378-SUM($I1389:V1389))))</f>
        <v>0</v>
      </c>
      <c r="X1389" s="31">
        <f>IF($I1364="n/a",0,IF(X$4&lt;=$C1389,0,IF(SUM($C1389,$I1364)&gt;X$4,$Q1378/$I1364,$Q1378-SUM($I1389:W1389))))</f>
        <v>0</v>
      </c>
      <c r="Y1389" s="31">
        <f>IF($I1364="n/a",0,IF(Y$4&lt;=$C1389,0,IF(SUM($C1389,$I1364)&gt;Y$4,$Q1378/$I1364,$Q1378-SUM($I1389:X1389))))</f>
        <v>0</v>
      </c>
      <c r="Z1389" s="31">
        <f>IF($I1364="n/a",0,IF(Z$4&lt;=$C1389,0,IF(SUM($C1389,$I1364)&gt;Z$4,$Q1378/$I1364,$Q1378-SUM($I1389:Y1389))))</f>
        <v>0</v>
      </c>
      <c r="AA1389" s="31">
        <f>IF($I1364="n/a",0,IF(AA$4&lt;=$C1389,0,IF(SUM($C1389,$I1364)&gt;AA$4,$Q1378/$I1364,$Q1378-SUM($I1389:Z1389))))</f>
        <v>0</v>
      </c>
      <c r="AB1389" s="31">
        <f>IF($I1364="n/a",0,IF(AB$4&lt;=$C1389,0,IF(SUM($C1389,$I1364)&gt;AB$4,$Q1378/$I1364,$Q1378-SUM($I1389:AA1389))))</f>
        <v>0</v>
      </c>
      <c r="AC1389" s="31">
        <f>IF($I1364="n/a",0,IF(AC$4&lt;=$C1389,0,IF(SUM($C1389,$I1364)&gt;AC$4,$Q1378/$I1364,$Q1378-SUM($I1389:AB1389))))</f>
        <v>0</v>
      </c>
      <c r="AD1389" s="31">
        <f>IF($I1364="n/a",0,IF(AD$4&lt;=$C1389,0,IF(SUM($C1389,$I1364)&gt;AD$4,$Q1378/$I1364,$Q1378-SUM($I1389:AC1389))))</f>
        <v>0</v>
      </c>
      <c r="AE1389" s="31">
        <f>IF($I1364="n/a",0,IF(AE$4&lt;=$C1389,0,IF(SUM($C1389,$I1364)&gt;AE$4,$Q1378/$I1364,$Q1378-SUM($I1389:AD1389))))</f>
        <v>0</v>
      </c>
      <c r="AF1389" s="31">
        <f>IF($I1364="n/a",0,IF(AF$4&lt;=$C1389,0,IF(SUM($C1389,$I1364)&gt;AF$4,$Q1378/$I1364,$Q1378-SUM($I1389:AE1389))))</f>
        <v>0</v>
      </c>
      <c r="AG1389" s="31">
        <f>IF($I1364="n/a",0,IF(AG$4&lt;=$C1389,0,IF(SUM($C1389,$I1364)&gt;AG$4,$Q1378/$I1364,$Q1378-SUM($I1389:AF1389))))</f>
        <v>0</v>
      </c>
      <c r="AH1389" s="31">
        <f>IF($I1364="n/a",0,IF(AH$4&lt;=$C1389,0,IF(SUM($C1389,$I1364)&gt;AH$4,$Q1378/$I1364,$Q1378-SUM($I1389:AG1389))))</f>
        <v>0</v>
      </c>
      <c r="AI1389" s="31">
        <f>IF($I1364="n/a",0,IF(AI$4&lt;=$C1389,0,IF(SUM($C1389,$I1364)&gt;AI$4,$Q1378/$I1364,$Q1378-SUM($I1389:AH1389))))</f>
        <v>0</v>
      </c>
      <c r="AJ1389" s="31">
        <f>IF($I1364="n/a",0,IF(AJ$4&lt;=$C1389,0,IF(SUM($C1389,$I1364)&gt;AJ$4,$Q1378/$I1364,$Q1378-SUM($I1389:AI1389))))</f>
        <v>0</v>
      </c>
      <c r="AK1389" s="31">
        <f>IF($I1364="n/a",0,IF(AK$4&lt;=$C1389,0,IF(SUM($C1389,$I1364)&gt;AK$4,$Q1378/$I1364,$Q1378-SUM($I1389:AJ1389))))</f>
        <v>0</v>
      </c>
      <c r="AL1389" s="31">
        <f>IF($I1364="n/a",0,IF(AL$4&lt;=$C1389,0,IF(SUM($C1389,$I1364)&gt;AL$4,$Q1378/$I1364,$Q1378-SUM($I1389:AK1389))))</f>
        <v>0</v>
      </c>
      <c r="AM1389" s="31">
        <f>IF($I1364="n/a",0,IF(AM$4&lt;=$C1389,0,IF(SUM($C1389,$I1364)&gt;AM$4,$Q1378/$I1364,$Q1378-SUM($I1389:AL1389))))</f>
        <v>0</v>
      </c>
      <c r="AN1389" s="31">
        <f>IF($I1364="n/a",0,IF(AN$4&lt;=$C1389,0,IF(SUM($C1389,$I1364)&gt;AN$4,$Q1378/$I1364,$Q1378-SUM($I1389:AM1389))))</f>
        <v>0</v>
      </c>
      <c r="AO1389" s="31">
        <f>IF($I1364="n/a",0,IF(AO$4&lt;=$C1389,0,IF(SUM($C1389,$I1364)&gt;AO$4,$Q1378/$I1364,$Q1378-SUM($I1389:AN1389))))</f>
        <v>0</v>
      </c>
      <c r="AP1389" s="31">
        <f>IF($I1364="n/a",0,IF(AP$4&lt;=$C1389,0,IF(SUM($C1389,$I1364)&gt;AP$4,$Q1378/$I1364,$Q1378-SUM($I1389:AO1389))))</f>
        <v>0</v>
      </c>
      <c r="AQ1389" s="31">
        <f>IF($I1364="n/a",0,IF(AQ$4&lt;=$C1389,0,IF(SUM($C1389,$I1364)&gt;AQ$4,$Q1378/$I1364,$Q1378-SUM($I1389:AP1389))))</f>
        <v>0</v>
      </c>
      <c r="AR1389" s="31">
        <f>IF($I1364="n/a",0,IF(AR$4&lt;=$C1389,0,IF(SUM($C1389,$I1364)&gt;AR$4,$Q1378/$I1364,$Q1378-SUM($I1389:AQ1389))))</f>
        <v>0</v>
      </c>
      <c r="AS1389" s="31">
        <f>IF($I1364="n/a",0,IF(AS$4&lt;=$C1389,0,IF(SUM($C1389,$I1364)&gt;AS$4,$Q1378/$I1364,$Q1378-SUM($I1389:AR1389))))</f>
        <v>0</v>
      </c>
      <c r="AT1389" s="31">
        <f>IF($I1364="n/a",0,IF(AT$4&lt;=$C1389,0,IF(SUM($C1389,$I1364)&gt;AT$4,$Q1378/$I1364,$Q1378-SUM($I1389:AS1389))))</f>
        <v>0</v>
      </c>
      <c r="AU1389" s="31">
        <f>IF($I1364="n/a",0,IF(AU$4&lt;=$C1389,0,IF(SUM($C1389,$I1364)&gt;AU$4,$Q1378/$I1364,$Q1378-SUM($I1389:AT1389))))</f>
        <v>0</v>
      </c>
      <c r="AV1389" s="31">
        <f>IF($I1364="n/a",0,IF(AV$4&lt;=$C1389,0,IF(SUM($C1389,$I1364)&gt;AV$4,$Q1378/$I1364,$Q1378-SUM($I1389:AU1389))))</f>
        <v>0</v>
      </c>
      <c r="AW1389" s="31">
        <f>IF($I1364="n/a",0,IF(AW$4&lt;=$C1389,0,IF(SUM($C1389,$I1364)&gt;AW$4,$Q1378/$I1364,$Q1378-SUM($I1389:AV1389))))</f>
        <v>0</v>
      </c>
      <c r="AX1389" s="31">
        <f>IF($I1364="n/a",0,IF(AX$4&lt;=$C1389,0,IF(SUM($C1389,$I1364)&gt;AX$4,$Q1378/$I1364,$Q1378-SUM($I1389:AW1389))))</f>
        <v>0</v>
      </c>
      <c r="AY1389" s="31">
        <f>IF($I1364="n/a",0,IF(AY$4&lt;=$C1389,0,IF(SUM($C1389,$I1364)&gt;AY$4,$Q1378/$I1364,$Q1378-SUM($I1389:AX1389))))</f>
        <v>0</v>
      </c>
      <c r="AZ1389" s="31">
        <f>IF($I1364="n/a",0,IF(AZ$4&lt;=$C1389,0,IF(SUM($C1389,$I1364)&gt;AZ$4,$Q1378/$I1364,$Q1378-SUM($I1389:AY1389))))</f>
        <v>0</v>
      </c>
      <c r="BA1389" s="31">
        <f>IF($I1364="n/a",0,IF(BA$4&lt;=$C1389,0,IF(SUM($C1389,$I1364)&gt;BA$4,$Q1378/$I1364,$Q1378-SUM($I1389:AZ1389))))</f>
        <v>0</v>
      </c>
      <c r="BB1389" s="31">
        <f>IF($I1364="n/a",0,IF(BB$4&lt;=$C1389,0,IF(SUM($C1389,$I1364)&gt;BB$4,$Q1378/$I1364,$Q1378-SUM($I1389:BA1389))))</f>
        <v>0</v>
      </c>
      <c r="BC1389" s="31">
        <f>IF($I1364="n/a",0,IF(BC$4&lt;=$C1389,0,IF(SUM($C1389,$I1364)&gt;BC$4,$Q1378/$I1364,$Q1378-SUM($I1389:BB1389))))</f>
        <v>0</v>
      </c>
      <c r="BD1389" s="31">
        <f>IF($I1364="n/a",0,IF(BD$4&lt;=$C1389,0,IF(SUM($C1389,$I1364)&gt;BD$4,$Q1378/$I1364,$Q1378-SUM($I1389:BC1389))))</f>
        <v>0</v>
      </c>
      <c r="BE1389" s="31">
        <f>IF($I1364="n/a",0,IF(BE$4&lt;=$C1389,0,IF(SUM($C1389,$I1364)&gt;BE$4,$Q1378/$I1364,$Q1378-SUM($I1389:BD1389))))</f>
        <v>0</v>
      </c>
      <c r="BF1389" s="31">
        <f>IF($I1364="n/a",0,IF(BF$4&lt;=$C1389,0,IF(SUM($C1389,$I1364)&gt;BF$4,$Q1378/$I1364,$Q1378-SUM($I1389:BE1389))))</f>
        <v>0</v>
      </c>
      <c r="BG1389" s="31">
        <f>IF($I1364="n/a",0,IF(BG$4&lt;=$C1389,0,IF(SUM($C1389,$I1364)&gt;BG$4,$Q1378/$I1364,$Q1378-SUM($I1389:BF1389))))</f>
        <v>0</v>
      </c>
      <c r="BH1389" s="31">
        <f>IF($I1364="n/a",0,IF(BH$4&lt;=$C1389,0,IF(SUM($C1389,$I1364)&gt;BH$4,$Q1378/$I1364,$Q1378-SUM($I1389:BG1389))))</f>
        <v>0</v>
      </c>
      <c r="BI1389" s="31">
        <f>IF($I1364="n/a",0,IF(BI$4&lt;=$C1389,0,IF(SUM($C1389,$I1364)&gt;BI$4,$Q1378/$I1364,$Q1378-SUM($I1389:BH1389))))</f>
        <v>0</v>
      </c>
      <c r="BJ1389" s="31">
        <f>IF($I1364="n/a",0,IF(BJ$4&lt;=$C1389,0,IF(SUM($C1389,$I1364)&gt;BJ$4,$Q1378/$I1364,$Q1378-SUM($I1389:BI1389))))</f>
        <v>0</v>
      </c>
      <c r="BK1389" s="31">
        <f>IF($I1364="n/a",0,IF(BK$4&lt;=$C1389,0,IF(SUM($C1389,$I1364)&gt;BK$4,$Q1378/$I1364,$Q1378-SUM($I1389:BJ1389))))</f>
        <v>0</v>
      </c>
      <c r="BL1389" s="31">
        <f>IF($I1364="n/a",0,IF(BL$4&lt;=$C1389,0,IF(SUM($C1389,$I1364)&gt;BL$4,$Q1378/$I1364,$Q1378-SUM($I1389:BK1389))))</f>
        <v>0</v>
      </c>
      <c r="BM1389" s="31">
        <f>IF($I1364="n/a",0,IF(BM$4&lt;=$C1389,0,IF(SUM($C1389,$I1364)&gt;BM$4,$Q1378/$I1364,$Q1378-SUM($I1389:BL1389))))</f>
        <v>0</v>
      </c>
      <c r="BN1389" s="31">
        <f>IF($I1364="n/a",0,IF(BN$4&lt;=$C1389,0,IF(SUM($C1389,$I1364)&gt;BN$4,$Q1378/$I1364,$Q1378-SUM($I1389:BM1389))))</f>
        <v>0</v>
      </c>
      <c r="BO1389" s="31">
        <f>IF($I1364="n/a",0,IF(BO$4&lt;=$C1389,0,IF(SUM($C1389,$I1364)&gt;BO$4,$Q1378/$I1364,$Q1378-SUM($I1389:BN1389))))</f>
        <v>0</v>
      </c>
      <c r="BP1389" s="31">
        <f>IF($I1364="n/a",0,IF(BP$4&lt;=$C1389,0,IF(SUM($C1389,$I1364)&gt;BP$4,$Q1378/$I1364,$Q1378-SUM($I1389:BO1389))))</f>
        <v>0</v>
      </c>
      <c r="BQ1389" s="31">
        <f>IF($I1364="n/a",0,IF(BQ$4&lt;=$C1389,0,IF(SUM($C1389,$I1364)&gt;BQ$4,$Q1378/$I1364,$Q1378-SUM($I1389:BP1389))))</f>
        <v>0</v>
      </c>
      <c r="BR1389" s="31">
        <f>IF($I1364="n/a",0,IF(BR$4&lt;=$C1389,0,IF(SUM($C1389,$I1364)&gt;BR$4,$Q1378/$I1364,$Q1378-SUM($I1389:BQ1389))))</f>
        <v>0</v>
      </c>
      <c r="BS1389" s="31">
        <f>IF($I1364="n/a",0,IF(BS$4&lt;=$C1389,0,IF(SUM($C1389,$I1364)&gt;BS$4,$Q1378/$I1364,$Q1378-SUM($I1389:BR1389))))</f>
        <v>0</v>
      </c>
      <c r="BT1389" s="31">
        <f>IF($I1364="n/a",0,IF(BT$4&lt;=$C1389,0,IF(SUM($C1389,$I1364)&gt;BT$4,$Q1378/$I1364,$Q1378-SUM($I1389:BS1389))))</f>
        <v>0</v>
      </c>
      <c r="BU1389" s="31">
        <f>IF($I1364="n/a",0,IF(BU$4&lt;=$C1389,0,IF(SUM($C1389,$I1364)&gt;BU$4,$Q1378/$I1364,$Q1378-SUM($I1389:BT1389))))</f>
        <v>0</v>
      </c>
      <c r="BV1389" s="31">
        <f>IF($I1364="n/a",0,IF(BV$4&lt;=$C1389,0,IF(SUM($C1389,$I1364)&gt;BV$4,$Q1378/$I1364,$Q1378-SUM($I1389:BU1389))))</f>
        <v>0</v>
      </c>
      <c r="BW1389" s="31">
        <f>IF($I1364="n/a",0,IF(BW$4&lt;=$C1389,0,IF(SUM($C1389,$I1364)&gt;BW$4,$Q1378/$I1364,$Q1378-SUM($I1389:BV1389))))</f>
        <v>0</v>
      </c>
      <c r="BX1389" s="31">
        <f>IF($I1364="n/a",0,IF(BX$4&lt;=$C1389,0,IF(SUM($C1389,$I1364)&gt;BX$4,$Q1378/$I1364,$Q1378-SUM($I1389:BW1389))))</f>
        <v>0</v>
      </c>
      <c r="BY1389" s="31">
        <f>IF($I1364="n/a",0,IF(BY$4&lt;=$C1389,0,IF(SUM($C1389,$I1364)&gt;BY$4,$Q1378/$I1364,$Q1378-SUM($I1389:BX1389))))</f>
        <v>0</v>
      </c>
      <c r="BZ1389" s="31">
        <f>IF($I1364="n/a",0,IF(BZ$4&lt;=$C1389,0,IF(SUM($C1389,$I1364)&gt;BZ$4,$Q1378/$I1364,$Q1378-SUM($I1389:BY1389))))</f>
        <v>0</v>
      </c>
      <c r="CA1389" s="31">
        <f>IF($I1364="n/a",0,IF(CA$4&lt;=$C1389,0,IF(SUM($C1389,$I1364)&gt;CA$4,$Q1378/$I1364,$Q1378-SUM($I1389:BZ1389))))</f>
        <v>0</v>
      </c>
      <c r="CB1389" s="31">
        <f>IF($I1364="n/a",0,IF(CB$4&lt;=$C1389,0,IF(SUM($C1389,$I1364)&gt;CB$4,$Q1378/$I1364,$Q1378-SUM($I1389:CA1389))))</f>
        <v>0</v>
      </c>
      <c r="CC1389" s="31">
        <f>IF($I1364="n/a",0,IF(CC$4&lt;=$C1389,0,IF(SUM($C1389,$I1364)&gt;CC$4,$Q1378/$I1364,$Q1378-SUM($I1389:CB1389))))</f>
        <v>0</v>
      </c>
      <c r="CD1389" s="31">
        <f>IF($I1364="n/a",0,IF(CD$4&lt;=$C1389,0,IF(SUM($C1389,$I1364)&gt;CD$4,$Q1378/$I1364,$Q1378-SUM($I1389:CC1389))))</f>
        <v>0</v>
      </c>
      <c r="CE1389" s="31">
        <f>IF($I1364="n/a",0,IF(CE$4&lt;=$C1389,0,IF(SUM($C1389,$I1364)&gt;CE$4,$Q1378/$I1364,$Q1378-SUM($I1389:CD1389))))</f>
        <v>0</v>
      </c>
      <c r="CF1389" s="31">
        <f>IF($I1364="n/a",0,IF(CF$4&lt;=$C1389,0,IF(SUM($C1389,$I1364)&gt;CF$4,$Q1378/$I1364,$Q1378-SUM($I1389:CE1389))))</f>
        <v>0</v>
      </c>
    </row>
    <row r="1390" spans="1:2018" s="153" customFormat="1" ht="12.75" customHeight="1">
      <c r="A1390"/>
      <c r="C1390" s="197">
        <v>2024</v>
      </c>
      <c r="D1390" s="21" t="s">
        <v>53</v>
      </c>
      <c r="E1390" s="21" t="s">
        <v>185</v>
      </c>
      <c r="I1390" s="31"/>
      <c r="J1390" s="31">
        <f>IF($I1364="n/a",0,IF(J$4&lt;=$C1390,0,IF(SUM($C1390,$I1364)&gt;J$4,$R1378/$I1364,$R1378-SUM($I1390:I1390))))</f>
        <v>0</v>
      </c>
      <c r="K1390" s="31">
        <f>IF($I1364="n/a",0,IF(K$4&lt;=$C1390,0,IF(SUM($C1390,$I1364)&gt;K$4,$R1378/$I1364,$R1378-SUM($I1390:J1390))))</f>
        <v>0</v>
      </c>
      <c r="L1390" s="31">
        <f>IF($I1364="n/a",0,IF(L$4&lt;=$C1390,0,IF(SUM($C1390,$I1364)&gt;L$4,$R1378/$I1364,$R1378-SUM($I1390:K1390))))</f>
        <v>0</v>
      </c>
      <c r="M1390" s="31">
        <f>IF($I1364="n/a",0,IF(M$4&lt;=$C1390,0,IF(SUM($C1390,$I1364)&gt;M$4,$R1378/$I1364,$R1378-SUM($I1390:L1390))))</f>
        <v>0</v>
      </c>
      <c r="N1390" s="31">
        <f>IF($I1364="n/a",0,IF(N$4&lt;=$C1390,0,IF(SUM($C1390,$I1364)&gt;N$4,$R1378/$I1364,$R1378-SUM($I1390:M1390))))</f>
        <v>0</v>
      </c>
      <c r="O1390" s="31">
        <f>IF($I1364="n/a",0,IF(O$4&lt;=$C1390,0,IF(SUM($C1390,$I1364)&gt;O$4,$R1378/$I1364,$R1378-SUM($I1390:N1390))))</f>
        <v>0</v>
      </c>
      <c r="P1390" s="31">
        <f>IF($I1364="n/a",0,IF(P$4&lt;=$C1390,0,IF(SUM($C1390,$I1364)&gt;P$4,$R1378/$I1364,$R1378-SUM($I1390:O1390))))</f>
        <v>0</v>
      </c>
      <c r="Q1390" s="31">
        <f>IF($I1364="n/a",0,IF(Q$4&lt;=$C1390,0,IF(SUM($C1390,$I1364)&gt;Q$4,$R1378/$I1364,$R1378-SUM($I1390:P1390))))</f>
        <v>0</v>
      </c>
      <c r="R1390" s="31">
        <f>IF($I1364="n/a",0,IF(R$4&lt;=$C1390,0,IF(SUM($C1390,$I1364)&gt;R$4,$R1378/$I1364,$R1378-SUM($I1390:Q1390))))</f>
        <v>0</v>
      </c>
      <c r="S1390" s="31">
        <f>IF($I1364="n/a",0,IF(S$4&lt;=$C1390,0,IF(SUM($C1390,$I1364)&gt;S$4,$R1378/$I1364,$R1378-SUM($I1390:R1390))))</f>
        <v>0</v>
      </c>
      <c r="T1390" s="31">
        <f>IF($I1364="n/a",0,IF(T$4&lt;=$C1390,0,IF(SUM($C1390,$I1364)&gt;T$4,$R1378/$I1364,$R1378-SUM($I1390:S1390))))</f>
        <v>0</v>
      </c>
      <c r="U1390" s="31">
        <f>IF($I1364="n/a",0,IF(U$4&lt;=$C1390,0,IF(SUM($C1390,$I1364)&gt;U$4,$R1378/$I1364,$R1378-SUM($I1390:T1390))))</f>
        <v>0</v>
      </c>
      <c r="V1390" s="31">
        <f>IF($I1364="n/a",0,IF(V$4&lt;=$C1390,0,IF(SUM($C1390,$I1364)&gt;V$4,$R1378/$I1364,$R1378-SUM($I1390:U1390))))</f>
        <v>0</v>
      </c>
      <c r="W1390" s="31">
        <f>IF($I1364="n/a",0,IF(W$4&lt;=$C1390,0,IF(SUM($C1390,$I1364)&gt;W$4,$R1378/$I1364,$R1378-SUM($I1390:V1390))))</f>
        <v>0</v>
      </c>
      <c r="X1390" s="31">
        <f>IF($I1364="n/a",0,IF(X$4&lt;=$C1390,0,IF(SUM($C1390,$I1364)&gt;X$4,$R1378/$I1364,$R1378-SUM($I1390:W1390))))</f>
        <v>0</v>
      </c>
      <c r="Y1390" s="31">
        <f>IF($I1364="n/a",0,IF(Y$4&lt;=$C1390,0,IF(SUM($C1390,$I1364)&gt;Y$4,$R1378/$I1364,$R1378-SUM($I1390:X1390))))</f>
        <v>0</v>
      </c>
      <c r="Z1390" s="31">
        <f>IF($I1364="n/a",0,IF(Z$4&lt;=$C1390,0,IF(SUM($C1390,$I1364)&gt;Z$4,$R1378/$I1364,$R1378-SUM($I1390:Y1390))))</f>
        <v>0</v>
      </c>
      <c r="AA1390" s="31">
        <f>IF($I1364="n/a",0,IF(AA$4&lt;=$C1390,0,IF(SUM($C1390,$I1364)&gt;AA$4,$R1378/$I1364,$R1378-SUM($I1390:Z1390))))</f>
        <v>0</v>
      </c>
      <c r="AB1390" s="31">
        <f>IF($I1364="n/a",0,IF(AB$4&lt;=$C1390,0,IF(SUM($C1390,$I1364)&gt;AB$4,$R1378/$I1364,$R1378-SUM($I1390:AA1390))))</f>
        <v>0</v>
      </c>
      <c r="AC1390" s="31">
        <f>IF($I1364="n/a",0,IF(AC$4&lt;=$C1390,0,IF(SUM($C1390,$I1364)&gt;AC$4,$R1378/$I1364,$R1378-SUM($I1390:AB1390))))</f>
        <v>0</v>
      </c>
      <c r="AD1390" s="31">
        <f>IF($I1364="n/a",0,IF(AD$4&lt;=$C1390,0,IF(SUM($C1390,$I1364)&gt;AD$4,$R1378/$I1364,$R1378-SUM($I1390:AC1390))))</f>
        <v>0</v>
      </c>
      <c r="AE1390" s="31">
        <f>IF($I1364="n/a",0,IF(AE$4&lt;=$C1390,0,IF(SUM($C1390,$I1364)&gt;AE$4,$R1378/$I1364,$R1378-SUM($I1390:AD1390))))</f>
        <v>0</v>
      </c>
      <c r="AF1390" s="31">
        <f>IF($I1364="n/a",0,IF(AF$4&lt;=$C1390,0,IF(SUM($C1390,$I1364)&gt;AF$4,$R1378/$I1364,$R1378-SUM($I1390:AE1390))))</f>
        <v>0</v>
      </c>
      <c r="AG1390" s="31">
        <f>IF($I1364="n/a",0,IF(AG$4&lt;=$C1390,0,IF(SUM($C1390,$I1364)&gt;AG$4,$R1378/$I1364,$R1378-SUM($I1390:AF1390))))</f>
        <v>0</v>
      </c>
      <c r="AH1390" s="31">
        <f>IF($I1364="n/a",0,IF(AH$4&lt;=$C1390,0,IF(SUM($C1390,$I1364)&gt;AH$4,$R1378/$I1364,$R1378-SUM($I1390:AG1390))))</f>
        <v>0</v>
      </c>
      <c r="AI1390" s="31">
        <f>IF($I1364="n/a",0,IF(AI$4&lt;=$C1390,0,IF(SUM($C1390,$I1364)&gt;AI$4,$R1378/$I1364,$R1378-SUM($I1390:AH1390))))</f>
        <v>0</v>
      </c>
      <c r="AJ1390" s="31">
        <f>IF($I1364="n/a",0,IF(AJ$4&lt;=$C1390,0,IF(SUM($C1390,$I1364)&gt;AJ$4,$R1378/$I1364,$R1378-SUM($I1390:AI1390))))</f>
        <v>0</v>
      </c>
      <c r="AK1390" s="31">
        <f>IF($I1364="n/a",0,IF(AK$4&lt;=$C1390,0,IF(SUM($C1390,$I1364)&gt;AK$4,$R1378/$I1364,$R1378-SUM($I1390:AJ1390))))</f>
        <v>0</v>
      </c>
      <c r="AL1390" s="31">
        <f>IF($I1364="n/a",0,IF(AL$4&lt;=$C1390,0,IF(SUM($C1390,$I1364)&gt;AL$4,$R1378/$I1364,$R1378-SUM($I1390:AK1390))))</f>
        <v>0</v>
      </c>
      <c r="AM1390" s="31">
        <f>IF($I1364="n/a",0,IF(AM$4&lt;=$C1390,0,IF(SUM($C1390,$I1364)&gt;AM$4,$R1378/$I1364,$R1378-SUM($I1390:AL1390))))</f>
        <v>0</v>
      </c>
      <c r="AN1390" s="31">
        <f>IF($I1364="n/a",0,IF(AN$4&lt;=$C1390,0,IF(SUM($C1390,$I1364)&gt;AN$4,$R1378/$I1364,$R1378-SUM($I1390:AM1390))))</f>
        <v>0</v>
      </c>
      <c r="AO1390" s="31">
        <f>IF($I1364="n/a",0,IF(AO$4&lt;=$C1390,0,IF(SUM($C1390,$I1364)&gt;AO$4,$R1378/$I1364,$R1378-SUM($I1390:AN1390))))</f>
        <v>0</v>
      </c>
      <c r="AP1390" s="31">
        <f>IF($I1364="n/a",0,IF(AP$4&lt;=$C1390,0,IF(SUM($C1390,$I1364)&gt;AP$4,$R1378/$I1364,$R1378-SUM($I1390:AO1390))))</f>
        <v>0</v>
      </c>
      <c r="AQ1390" s="31">
        <f>IF($I1364="n/a",0,IF(AQ$4&lt;=$C1390,0,IF(SUM($C1390,$I1364)&gt;AQ$4,$R1378/$I1364,$R1378-SUM($I1390:AP1390))))</f>
        <v>0</v>
      </c>
      <c r="AR1390" s="31">
        <f>IF($I1364="n/a",0,IF(AR$4&lt;=$C1390,0,IF(SUM($C1390,$I1364)&gt;AR$4,$R1378/$I1364,$R1378-SUM($I1390:AQ1390))))</f>
        <v>0</v>
      </c>
      <c r="AS1390" s="31">
        <f>IF($I1364="n/a",0,IF(AS$4&lt;=$C1390,0,IF(SUM($C1390,$I1364)&gt;AS$4,$R1378/$I1364,$R1378-SUM($I1390:AR1390))))</f>
        <v>0</v>
      </c>
      <c r="AT1390" s="31">
        <f>IF($I1364="n/a",0,IF(AT$4&lt;=$C1390,0,IF(SUM($C1390,$I1364)&gt;AT$4,$R1378/$I1364,$R1378-SUM($I1390:AS1390))))</f>
        <v>0</v>
      </c>
      <c r="AU1390" s="31">
        <f>IF($I1364="n/a",0,IF(AU$4&lt;=$C1390,0,IF(SUM($C1390,$I1364)&gt;AU$4,$R1378/$I1364,$R1378-SUM($I1390:AT1390))))</f>
        <v>0</v>
      </c>
      <c r="AV1390" s="31">
        <f>IF($I1364="n/a",0,IF(AV$4&lt;=$C1390,0,IF(SUM($C1390,$I1364)&gt;AV$4,$R1378/$I1364,$R1378-SUM($I1390:AU1390))))</f>
        <v>0</v>
      </c>
      <c r="AW1390" s="31">
        <f>IF($I1364="n/a",0,IF(AW$4&lt;=$C1390,0,IF(SUM($C1390,$I1364)&gt;AW$4,$R1378/$I1364,$R1378-SUM($I1390:AV1390))))</f>
        <v>0</v>
      </c>
      <c r="AX1390" s="31">
        <f>IF($I1364="n/a",0,IF(AX$4&lt;=$C1390,0,IF(SUM($C1390,$I1364)&gt;AX$4,$R1378/$I1364,$R1378-SUM($I1390:AW1390))))</f>
        <v>0</v>
      </c>
      <c r="AY1390" s="31">
        <f>IF($I1364="n/a",0,IF(AY$4&lt;=$C1390,0,IF(SUM($C1390,$I1364)&gt;AY$4,$R1378/$I1364,$R1378-SUM($I1390:AX1390))))</f>
        <v>0</v>
      </c>
      <c r="AZ1390" s="31">
        <f>IF($I1364="n/a",0,IF(AZ$4&lt;=$C1390,0,IF(SUM($C1390,$I1364)&gt;AZ$4,$R1378/$I1364,$R1378-SUM($I1390:AY1390))))</f>
        <v>0</v>
      </c>
      <c r="BA1390" s="31">
        <f>IF($I1364="n/a",0,IF(BA$4&lt;=$C1390,0,IF(SUM($C1390,$I1364)&gt;BA$4,$R1378/$I1364,$R1378-SUM($I1390:AZ1390))))</f>
        <v>0</v>
      </c>
      <c r="BB1390" s="31">
        <f>IF($I1364="n/a",0,IF(BB$4&lt;=$C1390,0,IF(SUM($C1390,$I1364)&gt;BB$4,$R1378/$I1364,$R1378-SUM($I1390:BA1390))))</f>
        <v>0</v>
      </c>
      <c r="BC1390" s="31">
        <f>IF($I1364="n/a",0,IF(BC$4&lt;=$C1390,0,IF(SUM($C1390,$I1364)&gt;BC$4,$R1378/$I1364,$R1378-SUM($I1390:BB1390))))</f>
        <v>0</v>
      </c>
      <c r="BD1390" s="31">
        <f>IF($I1364="n/a",0,IF(BD$4&lt;=$C1390,0,IF(SUM($C1390,$I1364)&gt;BD$4,$R1378/$I1364,$R1378-SUM($I1390:BC1390))))</f>
        <v>0</v>
      </c>
      <c r="BE1390" s="31">
        <f>IF($I1364="n/a",0,IF(BE$4&lt;=$C1390,0,IF(SUM($C1390,$I1364)&gt;BE$4,$R1378/$I1364,$R1378-SUM($I1390:BD1390))))</f>
        <v>0</v>
      </c>
      <c r="BF1390" s="31">
        <f>IF($I1364="n/a",0,IF(BF$4&lt;=$C1390,0,IF(SUM($C1390,$I1364)&gt;BF$4,$R1378/$I1364,$R1378-SUM($I1390:BE1390))))</f>
        <v>0</v>
      </c>
      <c r="BG1390" s="31">
        <f>IF($I1364="n/a",0,IF(BG$4&lt;=$C1390,0,IF(SUM($C1390,$I1364)&gt;BG$4,$R1378/$I1364,$R1378-SUM($I1390:BF1390))))</f>
        <v>0</v>
      </c>
      <c r="BH1390" s="31">
        <f>IF($I1364="n/a",0,IF(BH$4&lt;=$C1390,0,IF(SUM($C1390,$I1364)&gt;BH$4,$R1378/$I1364,$R1378-SUM($I1390:BG1390))))</f>
        <v>0</v>
      </c>
      <c r="BI1390" s="31">
        <f>IF($I1364="n/a",0,IF(BI$4&lt;=$C1390,0,IF(SUM($C1390,$I1364)&gt;BI$4,$R1378/$I1364,$R1378-SUM($I1390:BH1390))))</f>
        <v>0</v>
      </c>
      <c r="BJ1390" s="31">
        <f>IF($I1364="n/a",0,IF(BJ$4&lt;=$C1390,0,IF(SUM($C1390,$I1364)&gt;BJ$4,$R1378/$I1364,$R1378-SUM($I1390:BI1390))))</f>
        <v>0</v>
      </c>
      <c r="BK1390" s="31">
        <f>IF($I1364="n/a",0,IF(BK$4&lt;=$C1390,0,IF(SUM($C1390,$I1364)&gt;BK$4,$R1378/$I1364,$R1378-SUM($I1390:BJ1390))))</f>
        <v>0</v>
      </c>
      <c r="BL1390" s="31">
        <f>IF($I1364="n/a",0,IF(BL$4&lt;=$C1390,0,IF(SUM($C1390,$I1364)&gt;BL$4,$R1378/$I1364,$R1378-SUM($I1390:BK1390))))</f>
        <v>0</v>
      </c>
      <c r="BM1390" s="31">
        <f>IF($I1364="n/a",0,IF(BM$4&lt;=$C1390,0,IF(SUM($C1390,$I1364)&gt;BM$4,$R1378/$I1364,$R1378-SUM($I1390:BL1390))))</f>
        <v>0</v>
      </c>
      <c r="BN1390" s="31">
        <f>IF($I1364="n/a",0,IF(BN$4&lt;=$C1390,0,IF(SUM($C1390,$I1364)&gt;BN$4,$R1378/$I1364,$R1378-SUM($I1390:BM1390))))</f>
        <v>0</v>
      </c>
      <c r="BO1390" s="31">
        <f>IF($I1364="n/a",0,IF(BO$4&lt;=$C1390,0,IF(SUM($C1390,$I1364)&gt;BO$4,$R1378/$I1364,$R1378-SUM($I1390:BN1390))))</f>
        <v>0</v>
      </c>
      <c r="BP1390" s="31">
        <f>IF($I1364="n/a",0,IF(BP$4&lt;=$C1390,0,IF(SUM($C1390,$I1364)&gt;BP$4,$R1378/$I1364,$R1378-SUM($I1390:BO1390))))</f>
        <v>0</v>
      </c>
      <c r="BQ1390" s="31">
        <f>IF($I1364="n/a",0,IF(BQ$4&lt;=$C1390,0,IF(SUM($C1390,$I1364)&gt;BQ$4,$R1378/$I1364,$R1378-SUM($I1390:BP1390))))</f>
        <v>0</v>
      </c>
      <c r="BR1390" s="31">
        <f>IF($I1364="n/a",0,IF(BR$4&lt;=$C1390,0,IF(SUM($C1390,$I1364)&gt;BR$4,$R1378/$I1364,$R1378-SUM($I1390:BQ1390))))</f>
        <v>0</v>
      </c>
      <c r="BS1390" s="31">
        <f>IF($I1364="n/a",0,IF(BS$4&lt;=$C1390,0,IF(SUM($C1390,$I1364)&gt;BS$4,$R1378/$I1364,$R1378-SUM($I1390:BR1390))))</f>
        <v>0</v>
      </c>
      <c r="BT1390" s="31">
        <f>IF($I1364="n/a",0,IF(BT$4&lt;=$C1390,0,IF(SUM($C1390,$I1364)&gt;BT$4,$R1378/$I1364,$R1378-SUM($I1390:BS1390))))</f>
        <v>0</v>
      </c>
      <c r="BU1390" s="31">
        <f>IF($I1364="n/a",0,IF(BU$4&lt;=$C1390,0,IF(SUM($C1390,$I1364)&gt;BU$4,$R1378/$I1364,$R1378-SUM($I1390:BT1390))))</f>
        <v>0</v>
      </c>
      <c r="BV1390" s="31">
        <f>IF($I1364="n/a",0,IF(BV$4&lt;=$C1390,0,IF(SUM($C1390,$I1364)&gt;BV$4,$R1378/$I1364,$R1378-SUM($I1390:BU1390))))</f>
        <v>0</v>
      </c>
      <c r="BW1390" s="31">
        <f>IF($I1364="n/a",0,IF(BW$4&lt;=$C1390,0,IF(SUM($C1390,$I1364)&gt;BW$4,$R1378/$I1364,$R1378-SUM($I1390:BV1390))))</f>
        <v>0</v>
      </c>
      <c r="BX1390" s="31">
        <f>IF($I1364="n/a",0,IF(BX$4&lt;=$C1390,0,IF(SUM($C1390,$I1364)&gt;BX$4,$R1378/$I1364,$R1378-SUM($I1390:BW1390))))</f>
        <v>0</v>
      </c>
      <c r="BY1390" s="31">
        <f>IF($I1364="n/a",0,IF(BY$4&lt;=$C1390,0,IF(SUM($C1390,$I1364)&gt;BY$4,$R1378/$I1364,$R1378-SUM($I1390:BX1390))))</f>
        <v>0</v>
      </c>
      <c r="BZ1390" s="31">
        <f>IF($I1364="n/a",0,IF(BZ$4&lt;=$C1390,0,IF(SUM($C1390,$I1364)&gt;BZ$4,$R1378/$I1364,$R1378-SUM($I1390:BY1390))))</f>
        <v>0</v>
      </c>
      <c r="CA1390" s="31">
        <f>IF($I1364="n/a",0,IF(CA$4&lt;=$C1390,0,IF(SUM($C1390,$I1364)&gt;CA$4,$R1378/$I1364,$R1378-SUM($I1390:BZ1390))))</f>
        <v>0</v>
      </c>
      <c r="CB1390" s="31">
        <f>IF($I1364="n/a",0,IF(CB$4&lt;=$C1390,0,IF(SUM($C1390,$I1364)&gt;CB$4,$R1378/$I1364,$R1378-SUM($I1390:CA1390))))</f>
        <v>0</v>
      </c>
      <c r="CC1390" s="31">
        <f>IF($I1364="n/a",0,IF(CC$4&lt;=$C1390,0,IF(SUM($C1390,$I1364)&gt;CC$4,$R1378/$I1364,$R1378-SUM($I1390:CB1390))))</f>
        <v>0</v>
      </c>
      <c r="CD1390" s="31">
        <f>IF($I1364="n/a",0,IF(CD$4&lt;=$C1390,0,IF(SUM($C1390,$I1364)&gt;CD$4,$R1378/$I1364,$R1378-SUM($I1390:CC1390))))</f>
        <v>0</v>
      </c>
      <c r="CE1390" s="31">
        <f>IF($I1364="n/a",0,IF(CE$4&lt;=$C1390,0,IF(SUM($C1390,$I1364)&gt;CE$4,$R1378/$I1364,$R1378-SUM($I1390:CD1390))))</f>
        <v>0</v>
      </c>
      <c r="CF1390" s="31">
        <f>IF($I1364="n/a",0,IF(CF$4&lt;=$C1390,0,IF(SUM($C1390,$I1364)&gt;CF$4,$R1378/$I1364,$R1378-SUM($I1390:CE1390))))</f>
        <v>0</v>
      </c>
    </row>
    <row r="1391" spans="1:2018" s="153" customFormat="1" ht="12.75" customHeight="1">
      <c r="A1391"/>
      <c r="C1391" s="197">
        <v>2025</v>
      </c>
      <c r="D1391" s="21" t="s">
        <v>54</v>
      </c>
      <c r="E1391" s="21" t="s">
        <v>185</v>
      </c>
      <c r="I1391" s="31"/>
      <c r="J1391" s="31">
        <f>IF($I1364="n/a",0,IF(J$4&lt;=$C1391,0,IF(SUM($C1391,$I1364)&gt;J$4,$S1378/$I1364,$S1378-SUM($I1391:I1391))))</f>
        <v>0</v>
      </c>
      <c r="K1391" s="31">
        <f>IF($I1364="n/a",0,IF(K$4&lt;=$C1391,0,IF(SUM($C1391,$I1364)&gt;K$4,$S1378/$I1364,$S1378-SUM($I1391:J1391))))</f>
        <v>0</v>
      </c>
      <c r="L1391" s="31">
        <f>IF($I1364="n/a",0,IF(L$4&lt;=$C1391,0,IF(SUM($C1391,$I1364)&gt;L$4,$S1378/$I1364,$S1378-SUM($I1391:K1391))))</f>
        <v>0</v>
      </c>
      <c r="M1391" s="31">
        <f>IF($I1364="n/a",0,IF(M$4&lt;=$C1391,0,IF(SUM($C1391,$I1364)&gt;M$4,$S1378/$I1364,$S1378-SUM($I1391:L1391))))</f>
        <v>0</v>
      </c>
      <c r="N1391" s="31">
        <f>IF($I1364="n/a",0,IF(N$4&lt;=$C1391,0,IF(SUM($C1391,$I1364)&gt;N$4,$S1378/$I1364,$S1378-SUM($I1391:M1391))))</f>
        <v>0</v>
      </c>
      <c r="O1391" s="31">
        <f>IF($I1364="n/a",0,IF(O$4&lt;=$C1391,0,IF(SUM($C1391,$I1364)&gt;O$4,$S1378/$I1364,$S1378-SUM($I1391:N1391))))</f>
        <v>0</v>
      </c>
      <c r="P1391" s="31">
        <f>IF($I1364="n/a",0,IF(P$4&lt;=$C1391,0,IF(SUM($C1391,$I1364)&gt;P$4,$S1378/$I1364,$S1378-SUM($I1391:O1391))))</f>
        <v>0</v>
      </c>
      <c r="Q1391" s="31">
        <f>IF($I1364="n/a",0,IF(Q$4&lt;=$C1391,0,IF(SUM($C1391,$I1364)&gt;Q$4,$S1378/$I1364,$S1378-SUM($I1391:P1391))))</f>
        <v>0</v>
      </c>
      <c r="R1391" s="31">
        <f>IF($I1364="n/a",0,IF(R$4&lt;=$C1391,0,IF(SUM($C1391,$I1364)&gt;R$4,$S1378/$I1364,$S1378-SUM($I1391:Q1391))))</f>
        <v>0</v>
      </c>
      <c r="S1391" s="31">
        <f>IF($I1364="n/a",0,IF(S$4&lt;=$C1391,0,IF(SUM($C1391,$I1364)&gt;S$4,$S1378/$I1364,$S1378-SUM($I1391:R1391))))</f>
        <v>0</v>
      </c>
      <c r="T1391" s="31">
        <f>IF($I1364="n/a",0,IF(T$4&lt;=$C1391,0,IF(SUM($C1391,$I1364)&gt;T$4,$S1378/$I1364,$S1378-SUM($I1391:S1391))))</f>
        <v>0</v>
      </c>
      <c r="U1391" s="31">
        <f>IF($I1364="n/a",0,IF(U$4&lt;=$C1391,0,IF(SUM($C1391,$I1364)&gt;U$4,$S1378/$I1364,$S1378-SUM($I1391:T1391))))</f>
        <v>0</v>
      </c>
      <c r="V1391" s="31">
        <f>IF($I1364="n/a",0,IF(V$4&lt;=$C1391,0,IF(SUM($C1391,$I1364)&gt;V$4,$S1378/$I1364,$S1378-SUM($I1391:U1391))))</f>
        <v>0</v>
      </c>
      <c r="W1391" s="31">
        <f>IF($I1364="n/a",0,IF(W$4&lt;=$C1391,0,IF(SUM($C1391,$I1364)&gt;W$4,$S1378/$I1364,$S1378-SUM($I1391:V1391))))</f>
        <v>0</v>
      </c>
      <c r="X1391" s="31">
        <f>IF($I1364="n/a",0,IF(X$4&lt;=$C1391,0,IF(SUM($C1391,$I1364)&gt;X$4,$S1378/$I1364,$S1378-SUM($I1391:W1391))))</f>
        <v>0</v>
      </c>
      <c r="Y1391" s="31">
        <f>IF($I1364="n/a",0,IF(Y$4&lt;=$C1391,0,IF(SUM($C1391,$I1364)&gt;Y$4,$S1378/$I1364,$S1378-SUM($I1391:X1391))))</f>
        <v>0</v>
      </c>
      <c r="Z1391" s="31">
        <f>IF($I1364="n/a",0,IF(Z$4&lt;=$C1391,0,IF(SUM($C1391,$I1364)&gt;Z$4,$S1378/$I1364,$S1378-SUM($I1391:Y1391))))</f>
        <v>0</v>
      </c>
      <c r="AA1391" s="31">
        <f>IF($I1364="n/a",0,IF(AA$4&lt;=$C1391,0,IF(SUM($C1391,$I1364)&gt;AA$4,$S1378/$I1364,$S1378-SUM($I1391:Z1391))))</f>
        <v>0</v>
      </c>
      <c r="AB1391" s="31">
        <f>IF($I1364="n/a",0,IF(AB$4&lt;=$C1391,0,IF(SUM($C1391,$I1364)&gt;AB$4,$S1378/$I1364,$S1378-SUM($I1391:AA1391))))</f>
        <v>0</v>
      </c>
      <c r="AC1391" s="31">
        <f>IF($I1364="n/a",0,IF(AC$4&lt;=$C1391,0,IF(SUM($C1391,$I1364)&gt;AC$4,$S1378/$I1364,$S1378-SUM($I1391:AB1391))))</f>
        <v>0</v>
      </c>
      <c r="AD1391" s="31">
        <f>IF($I1364="n/a",0,IF(AD$4&lt;=$C1391,0,IF(SUM($C1391,$I1364)&gt;AD$4,$S1378/$I1364,$S1378-SUM($I1391:AC1391))))</f>
        <v>0</v>
      </c>
      <c r="AE1391" s="31">
        <f>IF($I1364="n/a",0,IF(AE$4&lt;=$C1391,0,IF(SUM($C1391,$I1364)&gt;AE$4,$S1378/$I1364,$S1378-SUM($I1391:AD1391))))</f>
        <v>0</v>
      </c>
      <c r="AF1391" s="31">
        <f>IF($I1364="n/a",0,IF(AF$4&lt;=$C1391,0,IF(SUM($C1391,$I1364)&gt;AF$4,$S1378/$I1364,$S1378-SUM($I1391:AE1391))))</f>
        <v>0</v>
      </c>
      <c r="AG1391" s="31">
        <f>IF($I1364="n/a",0,IF(AG$4&lt;=$C1391,0,IF(SUM($C1391,$I1364)&gt;AG$4,$S1378/$I1364,$S1378-SUM($I1391:AF1391))))</f>
        <v>0</v>
      </c>
      <c r="AH1391" s="31">
        <f>IF($I1364="n/a",0,IF(AH$4&lt;=$C1391,0,IF(SUM($C1391,$I1364)&gt;AH$4,$S1378/$I1364,$S1378-SUM($I1391:AG1391))))</f>
        <v>0</v>
      </c>
      <c r="AI1391" s="31">
        <f>IF($I1364="n/a",0,IF(AI$4&lt;=$C1391,0,IF(SUM($C1391,$I1364)&gt;AI$4,$S1378/$I1364,$S1378-SUM($I1391:AH1391))))</f>
        <v>0</v>
      </c>
      <c r="AJ1391" s="31">
        <f>IF($I1364="n/a",0,IF(AJ$4&lt;=$C1391,0,IF(SUM($C1391,$I1364)&gt;AJ$4,$S1378/$I1364,$S1378-SUM($I1391:AI1391))))</f>
        <v>0</v>
      </c>
      <c r="AK1391" s="31">
        <f>IF($I1364="n/a",0,IF(AK$4&lt;=$C1391,0,IF(SUM($C1391,$I1364)&gt;AK$4,$S1378/$I1364,$S1378-SUM($I1391:AJ1391))))</f>
        <v>0</v>
      </c>
      <c r="AL1391" s="31">
        <f>IF($I1364="n/a",0,IF(AL$4&lt;=$C1391,0,IF(SUM($C1391,$I1364)&gt;AL$4,$S1378/$I1364,$S1378-SUM($I1391:AK1391))))</f>
        <v>0</v>
      </c>
      <c r="AM1391" s="31">
        <f>IF($I1364="n/a",0,IF(AM$4&lt;=$C1391,0,IF(SUM($C1391,$I1364)&gt;AM$4,$S1378/$I1364,$S1378-SUM($I1391:AL1391))))</f>
        <v>0</v>
      </c>
      <c r="AN1391" s="31">
        <f>IF($I1364="n/a",0,IF(AN$4&lt;=$C1391,0,IF(SUM($C1391,$I1364)&gt;AN$4,$S1378/$I1364,$S1378-SUM($I1391:AM1391))))</f>
        <v>0</v>
      </c>
      <c r="AO1391" s="31">
        <f>IF($I1364="n/a",0,IF(AO$4&lt;=$C1391,0,IF(SUM($C1391,$I1364)&gt;AO$4,$S1378/$I1364,$S1378-SUM($I1391:AN1391))))</f>
        <v>0</v>
      </c>
      <c r="AP1391" s="31">
        <f>IF($I1364="n/a",0,IF(AP$4&lt;=$C1391,0,IF(SUM($C1391,$I1364)&gt;AP$4,$S1378/$I1364,$S1378-SUM($I1391:AO1391))))</f>
        <v>0</v>
      </c>
      <c r="AQ1391" s="31">
        <f>IF($I1364="n/a",0,IF(AQ$4&lt;=$C1391,0,IF(SUM($C1391,$I1364)&gt;AQ$4,$S1378/$I1364,$S1378-SUM($I1391:AP1391))))</f>
        <v>0</v>
      </c>
      <c r="AR1391" s="31">
        <f>IF($I1364="n/a",0,IF(AR$4&lt;=$C1391,0,IF(SUM($C1391,$I1364)&gt;AR$4,$S1378/$I1364,$S1378-SUM($I1391:AQ1391))))</f>
        <v>0</v>
      </c>
      <c r="AS1391" s="31">
        <f>IF($I1364="n/a",0,IF(AS$4&lt;=$C1391,0,IF(SUM($C1391,$I1364)&gt;AS$4,$S1378/$I1364,$S1378-SUM($I1391:AR1391))))</f>
        <v>0</v>
      </c>
      <c r="AT1391" s="31">
        <f>IF($I1364="n/a",0,IF(AT$4&lt;=$C1391,0,IF(SUM($C1391,$I1364)&gt;AT$4,$S1378/$I1364,$S1378-SUM($I1391:AS1391))))</f>
        <v>0</v>
      </c>
      <c r="AU1391" s="31">
        <f>IF($I1364="n/a",0,IF(AU$4&lt;=$C1391,0,IF(SUM($C1391,$I1364)&gt;AU$4,$S1378/$I1364,$S1378-SUM($I1391:AT1391))))</f>
        <v>0</v>
      </c>
      <c r="AV1391" s="31">
        <f>IF($I1364="n/a",0,IF(AV$4&lt;=$C1391,0,IF(SUM($C1391,$I1364)&gt;AV$4,$S1378/$I1364,$S1378-SUM($I1391:AU1391))))</f>
        <v>0</v>
      </c>
      <c r="AW1391" s="31">
        <f>IF($I1364="n/a",0,IF(AW$4&lt;=$C1391,0,IF(SUM($C1391,$I1364)&gt;AW$4,$S1378/$I1364,$S1378-SUM($I1391:AV1391))))</f>
        <v>0</v>
      </c>
      <c r="AX1391" s="31">
        <f>IF($I1364="n/a",0,IF(AX$4&lt;=$C1391,0,IF(SUM($C1391,$I1364)&gt;AX$4,$S1378/$I1364,$S1378-SUM($I1391:AW1391))))</f>
        <v>0</v>
      </c>
      <c r="AY1391" s="31">
        <f>IF($I1364="n/a",0,IF(AY$4&lt;=$C1391,0,IF(SUM($C1391,$I1364)&gt;AY$4,$S1378/$I1364,$S1378-SUM($I1391:AX1391))))</f>
        <v>0</v>
      </c>
      <c r="AZ1391" s="31">
        <f>IF($I1364="n/a",0,IF(AZ$4&lt;=$C1391,0,IF(SUM($C1391,$I1364)&gt;AZ$4,$S1378/$I1364,$S1378-SUM($I1391:AY1391))))</f>
        <v>0</v>
      </c>
      <c r="BA1391" s="31">
        <f>IF($I1364="n/a",0,IF(BA$4&lt;=$C1391,0,IF(SUM($C1391,$I1364)&gt;BA$4,$S1378/$I1364,$S1378-SUM($I1391:AZ1391))))</f>
        <v>0</v>
      </c>
      <c r="BB1391" s="31">
        <f>IF($I1364="n/a",0,IF(BB$4&lt;=$C1391,0,IF(SUM($C1391,$I1364)&gt;BB$4,$S1378/$I1364,$S1378-SUM($I1391:BA1391))))</f>
        <v>0</v>
      </c>
      <c r="BC1391" s="31">
        <f>IF($I1364="n/a",0,IF(BC$4&lt;=$C1391,0,IF(SUM($C1391,$I1364)&gt;BC$4,$S1378/$I1364,$S1378-SUM($I1391:BB1391))))</f>
        <v>0</v>
      </c>
      <c r="BD1391" s="31">
        <f>IF($I1364="n/a",0,IF(BD$4&lt;=$C1391,0,IF(SUM($C1391,$I1364)&gt;BD$4,$S1378/$I1364,$S1378-SUM($I1391:BC1391))))</f>
        <v>0</v>
      </c>
      <c r="BE1391" s="31">
        <f>IF($I1364="n/a",0,IF(BE$4&lt;=$C1391,0,IF(SUM($C1391,$I1364)&gt;BE$4,$S1378/$I1364,$S1378-SUM($I1391:BD1391))))</f>
        <v>0</v>
      </c>
      <c r="BF1391" s="31">
        <f>IF($I1364="n/a",0,IF(BF$4&lt;=$C1391,0,IF(SUM($C1391,$I1364)&gt;BF$4,$S1378/$I1364,$S1378-SUM($I1391:BE1391))))</f>
        <v>0</v>
      </c>
      <c r="BG1391" s="31">
        <f>IF($I1364="n/a",0,IF(BG$4&lt;=$C1391,0,IF(SUM($C1391,$I1364)&gt;BG$4,$S1378/$I1364,$S1378-SUM($I1391:BF1391))))</f>
        <v>0</v>
      </c>
      <c r="BH1391" s="31">
        <f>IF($I1364="n/a",0,IF(BH$4&lt;=$C1391,0,IF(SUM($C1391,$I1364)&gt;BH$4,$S1378/$I1364,$S1378-SUM($I1391:BG1391))))</f>
        <v>0</v>
      </c>
      <c r="BI1391" s="31">
        <f>IF($I1364="n/a",0,IF(BI$4&lt;=$C1391,0,IF(SUM($C1391,$I1364)&gt;BI$4,$S1378/$I1364,$S1378-SUM($I1391:BH1391))))</f>
        <v>0</v>
      </c>
      <c r="BJ1391" s="31">
        <f>IF($I1364="n/a",0,IF(BJ$4&lt;=$C1391,0,IF(SUM($C1391,$I1364)&gt;BJ$4,$S1378/$I1364,$S1378-SUM($I1391:BI1391))))</f>
        <v>0</v>
      </c>
      <c r="BK1391" s="31">
        <f>IF($I1364="n/a",0,IF(BK$4&lt;=$C1391,0,IF(SUM($C1391,$I1364)&gt;BK$4,$S1378/$I1364,$S1378-SUM($I1391:BJ1391))))</f>
        <v>0</v>
      </c>
      <c r="BL1391" s="31">
        <f>IF($I1364="n/a",0,IF(BL$4&lt;=$C1391,0,IF(SUM($C1391,$I1364)&gt;BL$4,$S1378/$I1364,$S1378-SUM($I1391:BK1391))))</f>
        <v>0</v>
      </c>
      <c r="BM1391" s="31">
        <f>IF($I1364="n/a",0,IF(BM$4&lt;=$C1391,0,IF(SUM($C1391,$I1364)&gt;BM$4,$S1378/$I1364,$S1378-SUM($I1391:BL1391))))</f>
        <v>0</v>
      </c>
      <c r="BN1391" s="31">
        <f>IF($I1364="n/a",0,IF(BN$4&lt;=$C1391,0,IF(SUM($C1391,$I1364)&gt;BN$4,$S1378/$I1364,$S1378-SUM($I1391:BM1391))))</f>
        <v>0</v>
      </c>
      <c r="BO1391" s="31">
        <f>IF($I1364="n/a",0,IF(BO$4&lt;=$C1391,0,IF(SUM($C1391,$I1364)&gt;BO$4,$S1378/$I1364,$S1378-SUM($I1391:BN1391))))</f>
        <v>0</v>
      </c>
      <c r="BP1391" s="31">
        <f>IF($I1364="n/a",0,IF(BP$4&lt;=$C1391,0,IF(SUM($C1391,$I1364)&gt;BP$4,$S1378/$I1364,$S1378-SUM($I1391:BO1391))))</f>
        <v>0</v>
      </c>
      <c r="BQ1391" s="31">
        <f>IF($I1364="n/a",0,IF(BQ$4&lt;=$C1391,0,IF(SUM($C1391,$I1364)&gt;BQ$4,$S1378/$I1364,$S1378-SUM($I1391:BP1391))))</f>
        <v>0</v>
      </c>
      <c r="BR1391" s="31">
        <f>IF($I1364="n/a",0,IF(BR$4&lt;=$C1391,0,IF(SUM($C1391,$I1364)&gt;BR$4,$S1378/$I1364,$S1378-SUM($I1391:BQ1391))))</f>
        <v>0</v>
      </c>
      <c r="BS1391" s="31">
        <f>IF($I1364="n/a",0,IF(BS$4&lt;=$C1391,0,IF(SUM($C1391,$I1364)&gt;BS$4,$S1378/$I1364,$S1378-SUM($I1391:BR1391))))</f>
        <v>0</v>
      </c>
      <c r="BT1391" s="31">
        <f>IF($I1364="n/a",0,IF(BT$4&lt;=$C1391,0,IF(SUM($C1391,$I1364)&gt;BT$4,$S1378/$I1364,$S1378-SUM($I1391:BS1391))))</f>
        <v>0</v>
      </c>
      <c r="BU1391" s="31">
        <f>IF($I1364="n/a",0,IF(BU$4&lt;=$C1391,0,IF(SUM($C1391,$I1364)&gt;BU$4,$S1378/$I1364,$S1378-SUM($I1391:BT1391))))</f>
        <v>0</v>
      </c>
      <c r="BV1391" s="31">
        <f>IF($I1364="n/a",0,IF(BV$4&lt;=$C1391,0,IF(SUM($C1391,$I1364)&gt;BV$4,$S1378/$I1364,$S1378-SUM($I1391:BU1391))))</f>
        <v>0</v>
      </c>
      <c r="BW1391" s="31">
        <f>IF($I1364="n/a",0,IF(BW$4&lt;=$C1391,0,IF(SUM($C1391,$I1364)&gt;BW$4,$S1378/$I1364,$S1378-SUM($I1391:BV1391))))</f>
        <v>0</v>
      </c>
      <c r="BX1391" s="31">
        <f>IF($I1364="n/a",0,IF(BX$4&lt;=$C1391,0,IF(SUM($C1391,$I1364)&gt;BX$4,$S1378/$I1364,$S1378-SUM($I1391:BW1391))))</f>
        <v>0</v>
      </c>
      <c r="BY1391" s="31">
        <f>IF($I1364="n/a",0,IF(BY$4&lt;=$C1391,0,IF(SUM($C1391,$I1364)&gt;BY$4,$S1378/$I1364,$S1378-SUM($I1391:BX1391))))</f>
        <v>0</v>
      </c>
      <c r="BZ1391" s="31">
        <f>IF($I1364="n/a",0,IF(BZ$4&lt;=$C1391,0,IF(SUM($C1391,$I1364)&gt;BZ$4,$S1378/$I1364,$S1378-SUM($I1391:BY1391))))</f>
        <v>0</v>
      </c>
      <c r="CA1391" s="31">
        <f>IF($I1364="n/a",0,IF(CA$4&lt;=$C1391,0,IF(SUM($C1391,$I1364)&gt;CA$4,$S1378/$I1364,$S1378-SUM($I1391:BZ1391))))</f>
        <v>0</v>
      </c>
      <c r="CB1391" s="31">
        <f>IF($I1364="n/a",0,IF(CB$4&lt;=$C1391,0,IF(SUM($C1391,$I1364)&gt;CB$4,$S1378/$I1364,$S1378-SUM($I1391:CA1391))))</f>
        <v>0</v>
      </c>
      <c r="CC1391" s="31">
        <f>IF($I1364="n/a",0,IF(CC$4&lt;=$C1391,0,IF(SUM($C1391,$I1364)&gt;CC$4,$S1378/$I1364,$S1378-SUM($I1391:CB1391))))</f>
        <v>0</v>
      </c>
      <c r="CD1391" s="31">
        <f>IF($I1364="n/a",0,IF(CD$4&lt;=$C1391,0,IF(SUM($C1391,$I1364)&gt;CD$4,$S1378/$I1364,$S1378-SUM($I1391:CC1391))))</f>
        <v>0</v>
      </c>
      <c r="CE1391" s="31">
        <f>IF($I1364="n/a",0,IF(CE$4&lt;=$C1391,0,IF(SUM($C1391,$I1364)&gt;CE$4,$S1378/$I1364,$S1378-SUM($I1391:CD1391))))</f>
        <v>0</v>
      </c>
      <c r="CF1391" s="31">
        <f>IF($I1364="n/a",0,IF(CF$4&lt;=$C1391,0,IF(SUM($C1391,$I1364)&gt;CF$4,$S1378/$I1364,$S1378-SUM($I1391:CE1391))))</f>
        <v>0</v>
      </c>
    </row>
    <row r="1392" spans="1:2018" s="153" customFormat="1" ht="12.75" customHeight="1">
      <c r="A1392"/>
      <c r="C1392" s="197">
        <v>2026</v>
      </c>
      <c r="D1392" s="21" t="s">
        <v>55</v>
      </c>
      <c r="E1392" s="21" t="s">
        <v>185</v>
      </c>
      <c r="I1392" s="31"/>
      <c r="J1392" s="31">
        <f>IF($I1364="n/a",0,IF(J$4&lt;=$C1392,0,IF(SUM($C1392,$I1364)&gt;J$4,$T1378/$I1364,$T1378-SUM($I1392:I1392))))</f>
        <v>0</v>
      </c>
      <c r="K1392" s="31">
        <f>IF($I1364="n/a",0,IF(K$4&lt;=$C1392,0,IF(SUM($C1392,$I1364)&gt;K$4,$T1378/$I1364,$T1378-SUM($I1392:J1392))))</f>
        <v>0</v>
      </c>
      <c r="L1392" s="31">
        <f>IF($I1364="n/a",0,IF(L$4&lt;=$C1392,0,IF(SUM($C1392,$I1364)&gt;L$4,$T1378/$I1364,$T1378-SUM($I1392:K1392))))</f>
        <v>0</v>
      </c>
      <c r="M1392" s="31">
        <f>IF($I1364="n/a",0,IF(M$4&lt;=$C1392,0,IF(SUM($C1392,$I1364)&gt;M$4,$T1378/$I1364,$T1378-SUM($I1392:L1392))))</f>
        <v>0</v>
      </c>
      <c r="N1392" s="31">
        <f>IF($I1364="n/a",0,IF(N$4&lt;=$C1392,0,IF(SUM($C1392,$I1364)&gt;N$4,$T1378/$I1364,$T1378-SUM($I1392:M1392))))</f>
        <v>0</v>
      </c>
      <c r="O1392" s="31">
        <f>IF($I1364="n/a",0,IF(O$4&lt;=$C1392,0,IF(SUM($C1392,$I1364)&gt;O$4,$T1378/$I1364,$T1378-SUM($I1392:N1392))))</f>
        <v>0</v>
      </c>
      <c r="P1392" s="31">
        <f>IF($I1364="n/a",0,IF(P$4&lt;=$C1392,0,IF(SUM($C1392,$I1364)&gt;P$4,$T1378/$I1364,$T1378-SUM($I1392:O1392))))</f>
        <v>0</v>
      </c>
      <c r="Q1392" s="31">
        <f>IF($I1364="n/a",0,IF(Q$4&lt;=$C1392,0,IF(SUM($C1392,$I1364)&gt;Q$4,$T1378/$I1364,$T1378-SUM($I1392:P1392))))</f>
        <v>0</v>
      </c>
      <c r="R1392" s="31">
        <f>IF($I1364="n/a",0,IF(R$4&lt;=$C1392,0,IF(SUM($C1392,$I1364)&gt;R$4,$T1378/$I1364,$T1378-SUM($I1392:Q1392))))</f>
        <v>0</v>
      </c>
      <c r="S1392" s="31">
        <f>IF($I1364="n/a",0,IF(S$4&lt;=$C1392,0,IF(SUM($C1392,$I1364)&gt;S$4,$T1378/$I1364,$T1378-SUM($I1392:R1392))))</f>
        <v>0</v>
      </c>
      <c r="T1392" s="31">
        <f>IF($I1364="n/a",0,IF(T$4&lt;=$C1392,0,IF(SUM($C1392,$I1364)&gt;T$4,$T1378/$I1364,$T1378-SUM($I1392:S1392))))</f>
        <v>0</v>
      </c>
      <c r="U1392" s="31">
        <f>IF($I1364="n/a",0,IF(U$4&lt;=$C1392,0,IF(SUM($C1392,$I1364)&gt;U$4,$T1378/$I1364,$T1378-SUM($I1392:T1392))))</f>
        <v>0</v>
      </c>
      <c r="V1392" s="31">
        <f>IF($I1364="n/a",0,IF(V$4&lt;=$C1392,0,IF(SUM($C1392,$I1364)&gt;V$4,$T1378/$I1364,$T1378-SUM($I1392:U1392))))</f>
        <v>0</v>
      </c>
      <c r="W1392" s="31">
        <f>IF($I1364="n/a",0,IF(W$4&lt;=$C1392,0,IF(SUM($C1392,$I1364)&gt;W$4,$T1378/$I1364,$T1378-SUM($I1392:V1392))))</f>
        <v>0</v>
      </c>
      <c r="X1392" s="31">
        <f>IF($I1364="n/a",0,IF(X$4&lt;=$C1392,0,IF(SUM($C1392,$I1364)&gt;X$4,$T1378/$I1364,$T1378-SUM($I1392:W1392))))</f>
        <v>0</v>
      </c>
      <c r="Y1392" s="31">
        <f>IF($I1364="n/a",0,IF(Y$4&lt;=$C1392,0,IF(SUM($C1392,$I1364)&gt;Y$4,$T1378/$I1364,$T1378-SUM($I1392:X1392))))</f>
        <v>0</v>
      </c>
      <c r="Z1392" s="31">
        <f>IF($I1364="n/a",0,IF(Z$4&lt;=$C1392,0,IF(SUM($C1392,$I1364)&gt;Z$4,$T1378/$I1364,$T1378-SUM($I1392:Y1392))))</f>
        <v>0</v>
      </c>
      <c r="AA1392" s="31">
        <f>IF($I1364="n/a",0,IF(AA$4&lt;=$C1392,0,IF(SUM($C1392,$I1364)&gt;AA$4,$T1378/$I1364,$T1378-SUM($I1392:Z1392))))</f>
        <v>0</v>
      </c>
      <c r="AB1392" s="31">
        <f>IF($I1364="n/a",0,IF(AB$4&lt;=$C1392,0,IF(SUM($C1392,$I1364)&gt;AB$4,$T1378/$I1364,$T1378-SUM($I1392:AA1392))))</f>
        <v>0</v>
      </c>
      <c r="AC1392" s="31">
        <f>IF($I1364="n/a",0,IF(AC$4&lt;=$C1392,0,IF(SUM($C1392,$I1364)&gt;AC$4,$T1378/$I1364,$T1378-SUM($I1392:AB1392))))</f>
        <v>0</v>
      </c>
      <c r="AD1392" s="31">
        <f>IF($I1364="n/a",0,IF(AD$4&lt;=$C1392,0,IF(SUM($C1392,$I1364)&gt;AD$4,$T1378/$I1364,$T1378-SUM($I1392:AC1392))))</f>
        <v>0</v>
      </c>
      <c r="AE1392" s="31">
        <f>IF($I1364="n/a",0,IF(AE$4&lt;=$C1392,0,IF(SUM($C1392,$I1364)&gt;AE$4,$T1378/$I1364,$T1378-SUM($I1392:AD1392))))</f>
        <v>0</v>
      </c>
      <c r="AF1392" s="31">
        <f>IF($I1364="n/a",0,IF(AF$4&lt;=$C1392,0,IF(SUM($C1392,$I1364)&gt;AF$4,$T1378/$I1364,$T1378-SUM($I1392:AE1392))))</f>
        <v>0</v>
      </c>
      <c r="AG1392" s="31">
        <f>IF($I1364="n/a",0,IF(AG$4&lt;=$C1392,0,IF(SUM($C1392,$I1364)&gt;AG$4,$T1378/$I1364,$T1378-SUM($I1392:AF1392))))</f>
        <v>0</v>
      </c>
      <c r="AH1392" s="31">
        <f>IF($I1364="n/a",0,IF(AH$4&lt;=$C1392,0,IF(SUM($C1392,$I1364)&gt;AH$4,$T1378/$I1364,$T1378-SUM($I1392:AG1392))))</f>
        <v>0</v>
      </c>
      <c r="AI1392" s="31">
        <f>IF($I1364="n/a",0,IF(AI$4&lt;=$C1392,0,IF(SUM($C1392,$I1364)&gt;AI$4,$T1378/$I1364,$T1378-SUM($I1392:AH1392))))</f>
        <v>0</v>
      </c>
      <c r="AJ1392" s="31">
        <f>IF($I1364="n/a",0,IF(AJ$4&lt;=$C1392,0,IF(SUM($C1392,$I1364)&gt;AJ$4,$T1378/$I1364,$T1378-SUM($I1392:AI1392))))</f>
        <v>0</v>
      </c>
      <c r="AK1392" s="31">
        <f>IF($I1364="n/a",0,IF(AK$4&lt;=$C1392,0,IF(SUM($C1392,$I1364)&gt;AK$4,$T1378/$I1364,$T1378-SUM($I1392:AJ1392))))</f>
        <v>0</v>
      </c>
      <c r="AL1392" s="31">
        <f>IF($I1364="n/a",0,IF(AL$4&lt;=$C1392,0,IF(SUM($C1392,$I1364)&gt;AL$4,$T1378/$I1364,$T1378-SUM($I1392:AK1392))))</f>
        <v>0</v>
      </c>
      <c r="AM1392" s="31">
        <f>IF($I1364="n/a",0,IF(AM$4&lt;=$C1392,0,IF(SUM($C1392,$I1364)&gt;AM$4,$T1378/$I1364,$T1378-SUM($I1392:AL1392))))</f>
        <v>0</v>
      </c>
      <c r="AN1392" s="31">
        <f>IF($I1364="n/a",0,IF(AN$4&lt;=$C1392,0,IF(SUM($C1392,$I1364)&gt;AN$4,$T1378/$I1364,$T1378-SUM($I1392:AM1392))))</f>
        <v>0</v>
      </c>
      <c r="AO1392" s="31">
        <f>IF($I1364="n/a",0,IF(AO$4&lt;=$C1392,0,IF(SUM($C1392,$I1364)&gt;AO$4,$T1378/$I1364,$T1378-SUM($I1392:AN1392))))</f>
        <v>0</v>
      </c>
      <c r="AP1392" s="31">
        <f>IF($I1364="n/a",0,IF(AP$4&lt;=$C1392,0,IF(SUM($C1392,$I1364)&gt;AP$4,$T1378/$I1364,$T1378-SUM($I1392:AO1392))))</f>
        <v>0</v>
      </c>
      <c r="AQ1392" s="31">
        <f>IF($I1364="n/a",0,IF(AQ$4&lt;=$C1392,0,IF(SUM($C1392,$I1364)&gt;AQ$4,$T1378/$I1364,$T1378-SUM($I1392:AP1392))))</f>
        <v>0</v>
      </c>
      <c r="AR1392" s="31">
        <f>IF($I1364="n/a",0,IF(AR$4&lt;=$C1392,0,IF(SUM($C1392,$I1364)&gt;AR$4,$T1378/$I1364,$T1378-SUM($I1392:AQ1392))))</f>
        <v>0</v>
      </c>
      <c r="AS1392" s="31">
        <f>IF($I1364="n/a",0,IF(AS$4&lt;=$C1392,0,IF(SUM($C1392,$I1364)&gt;AS$4,$T1378/$I1364,$T1378-SUM($I1392:AR1392))))</f>
        <v>0</v>
      </c>
      <c r="AT1392" s="31">
        <f>IF($I1364="n/a",0,IF(AT$4&lt;=$C1392,0,IF(SUM($C1392,$I1364)&gt;AT$4,$T1378/$I1364,$T1378-SUM($I1392:AS1392))))</f>
        <v>0</v>
      </c>
      <c r="AU1392" s="31">
        <f>IF($I1364="n/a",0,IF(AU$4&lt;=$C1392,0,IF(SUM($C1392,$I1364)&gt;AU$4,$T1378/$I1364,$T1378-SUM($I1392:AT1392))))</f>
        <v>0</v>
      </c>
      <c r="AV1392" s="31">
        <f>IF($I1364="n/a",0,IF(AV$4&lt;=$C1392,0,IF(SUM($C1392,$I1364)&gt;AV$4,$T1378/$I1364,$T1378-SUM($I1392:AU1392))))</f>
        <v>0</v>
      </c>
      <c r="AW1392" s="31">
        <f>IF($I1364="n/a",0,IF(AW$4&lt;=$C1392,0,IF(SUM($C1392,$I1364)&gt;AW$4,$T1378/$I1364,$T1378-SUM($I1392:AV1392))))</f>
        <v>0</v>
      </c>
      <c r="AX1392" s="31">
        <f>IF($I1364="n/a",0,IF(AX$4&lt;=$C1392,0,IF(SUM($C1392,$I1364)&gt;AX$4,$T1378/$I1364,$T1378-SUM($I1392:AW1392))))</f>
        <v>0</v>
      </c>
      <c r="AY1392" s="31">
        <f>IF($I1364="n/a",0,IF(AY$4&lt;=$C1392,0,IF(SUM($C1392,$I1364)&gt;AY$4,$T1378/$I1364,$T1378-SUM($I1392:AX1392))))</f>
        <v>0</v>
      </c>
      <c r="AZ1392" s="31">
        <f>IF($I1364="n/a",0,IF(AZ$4&lt;=$C1392,0,IF(SUM($C1392,$I1364)&gt;AZ$4,$T1378/$I1364,$T1378-SUM($I1392:AY1392))))</f>
        <v>0</v>
      </c>
      <c r="BA1392" s="31">
        <f>IF($I1364="n/a",0,IF(BA$4&lt;=$C1392,0,IF(SUM($C1392,$I1364)&gt;BA$4,$T1378/$I1364,$T1378-SUM($I1392:AZ1392))))</f>
        <v>0</v>
      </c>
      <c r="BB1392" s="31">
        <f>IF($I1364="n/a",0,IF(BB$4&lt;=$C1392,0,IF(SUM($C1392,$I1364)&gt;BB$4,$T1378/$I1364,$T1378-SUM($I1392:BA1392))))</f>
        <v>0</v>
      </c>
      <c r="BC1392" s="31">
        <f>IF($I1364="n/a",0,IF(BC$4&lt;=$C1392,0,IF(SUM($C1392,$I1364)&gt;BC$4,$T1378/$I1364,$T1378-SUM($I1392:BB1392))))</f>
        <v>0</v>
      </c>
      <c r="BD1392" s="31">
        <f>IF($I1364="n/a",0,IF(BD$4&lt;=$C1392,0,IF(SUM($C1392,$I1364)&gt;BD$4,$T1378/$I1364,$T1378-SUM($I1392:BC1392))))</f>
        <v>0</v>
      </c>
      <c r="BE1392" s="31">
        <f>IF($I1364="n/a",0,IF(BE$4&lt;=$C1392,0,IF(SUM($C1392,$I1364)&gt;BE$4,$T1378/$I1364,$T1378-SUM($I1392:BD1392))))</f>
        <v>0</v>
      </c>
      <c r="BF1392" s="31">
        <f>IF($I1364="n/a",0,IF(BF$4&lt;=$C1392,0,IF(SUM($C1392,$I1364)&gt;BF$4,$T1378/$I1364,$T1378-SUM($I1392:BE1392))))</f>
        <v>0</v>
      </c>
      <c r="BG1392" s="31">
        <f>IF($I1364="n/a",0,IF(BG$4&lt;=$C1392,0,IF(SUM($C1392,$I1364)&gt;BG$4,$T1378/$I1364,$T1378-SUM($I1392:BF1392))))</f>
        <v>0</v>
      </c>
      <c r="BH1392" s="31">
        <f>IF($I1364="n/a",0,IF(BH$4&lt;=$C1392,0,IF(SUM($C1392,$I1364)&gt;BH$4,$T1378/$I1364,$T1378-SUM($I1392:BG1392))))</f>
        <v>0</v>
      </c>
      <c r="BI1392" s="31">
        <f>IF($I1364="n/a",0,IF(BI$4&lt;=$C1392,0,IF(SUM($C1392,$I1364)&gt;BI$4,$T1378/$I1364,$T1378-SUM($I1392:BH1392))))</f>
        <v>0</v>
      </c>
      <c r="BJ1392" s="31">
        <f>IF($I1364="n/a",0,IF(BJ$4&lt;=$C1392,0,IF(SUM($C1392,$I1364)&gt;BJ$4,$T1378/$I1364,$T1378-SUM($I1392:BI1392))))</f>
        <v>0</v>
      </c>
      <c r="BK1392" s="31">
        <f>IF($I1364="n/a",0,IF(BK$4&lt;=$C1392,0,IF(SUM($C1392,$I1364)&gt;BK$4,$T1378/$I1364,$T1378-SUM($I1392:BJ1392))))</f>
        <v>0</v>
      </c>
      <c r="BL1392" s="31">
        <f>IF($I1364="n/a",0,IF(BL$4&lt;=$C1392,0,IF(SUM($C1392,$I1364)&gt;BL$4,$T1378/$I1364,$T1378-SUM($I1392:BK1392))))</f>
        <v>0</v>
      </c>
      <c r="BM1392" s="31">
        <f>IF($I1364="n/a",0,IF(BM$4&lt;=$C1392,0,IF(SUM($C1392,$I1364)&gt;BM$4,$T1378/$I1364,$T1378-SUM($I1392:BL1392))))</f>
        <v>0</v>
      </c>
      <c r="BN1392" s="31">
        <f>IF($I1364="n/a",0,IF(BN$4&lt;=$C1392,0,IF(SUM($C1392,$I1364)&gt;BN$4,$T1378/$I1364,$T1378-SUM($I1392:BM1392))))</f>
        <v>0</v>
      </c>
      <c r="BO1392" s="31">
        <f>IF($I1364="n/a",0,IF(BO$4&lt;=$C1392,0,IF(SUM($C1392,$I1364)&gt;BO$4,$T1378/$I1364,$T1378-SUM($I1392:BN1392))))</f>
        <v>0</v>
      </c>
      <c r="BP1392" s="31">
        <f>IF($I1364="n/a",0,IF(BP$4&lt;=$C1392,0,IF(SUM($C1392,$I1364)&gt;BP$4,$T1378/$I1364,$T1378-SUM($I1392:BO1392))))</f>
        <v>0</v>
      </c>
      <c r="BQ1392" s="31">
        <f>IF($I1364="n/a",0,IF(BQ$4&lt;=$C1392,0,IF(SUM($C1392,$I1364)&gt;BQ$4,$T1378/$I1364,$T1378-SUM($I1392:BP1392))))</f>
        <v>0</v>
      </c>
      <c r="BR1392" s="31">
        <f>IF($I1364="n/a",0,IF(BR$4&lt;=$C1392,0,IF(SUM($C1392,$I1364)&gt;BR$4,$T1378/$I1364,$T1378-SUM($I1392:BQ1392))))</f>
        <v>0</v>
      </c>
      <c r="BS1392" s="31">
        <f>IF($I1364="n/a",0,IF(BS$4&lt;=$C1392,0,IF(SUM($C1392,$I1364)&gt;BS$4,$T1378/$I1364,$T1378-SUM($I1392:BR1392))))</f>
        <v>0</v>
      </c>
      <c r="BT1392" s="31">
        <f>IF($I1364="n/a",0,IF(BT$4&lt;=$C1392,0,IF(SUM($C1392,$I1364)&gt;BT$4,$T1378/$I1364,$T1378-SUM($I1392:BS1392))))</f>
        <v>0</v>
      </c>
      <c r="BU1392" s="31">
        <f>IF($I1364="n/a",0,IF(BU$4&lt;=$C1392,0,IF(SUM($C1392,$I1364)&gt;BU$4,$T1378/$I1364,$T1378-SUM($I1392:BT1392))))</f>
        <v>0</v>
      </c>
      <c r="BV1392" s="31">
        <f>IF($I1364="n/a",0,IF(BV$4&lt;=$C1392,0,IF(SUM($C1392,$I1364)&gt;BV$4,$T1378/$I1364,$T1378-SUM($I1392:BU1392))))</f>
        <v>0</v>
      </c>
      <c r="BW1392" s="31">
        <f>IF($I1364="n/a",0,IF(BW$4&lt;=$C1392,0,IF(SUM($C1392,$I1364)&gt;BW$4,$T1378/$I1364,$T1378-SUM($I1392:BV1392))))</f>
        <v>0</v>
      </c>
      <c r="BX1392" s="31">
        <f>IF($I1364="n/a",0,IF(BX$4&lt;=$C1392,0,IF(SUM($C1392,$I1364)&gt;BX$4,$T1378/$I1364,$T1378-SUM($I1392:BW1392))))</f>
        <v>0</v>
      </c>
      <c r="BY1392" s="31">
        <f>IF($I1364="n/a",0,IF(BY$4&lt;=$C1392,0,IF(SUM($C1392,$I1364)&gt;BY$4,$T1378/$I1364,$T1378-SUM($I1392:BX1392))))</f>
        <v>0</v>
      </c>
      <c r="BZ1392" s="31">
        <f>IF($I1364="n/a",0,IF(BZ$4&lt;=$C1392,0,IF(SUM($C1392,$I1364)&gt;BZ$4,$T1378/$I1364,$T1378-SUM($I1392:BY1392))))</f>
        <v>0</v>
      </c>
      <c r="CA1392" s="31">
        <f>IF($I1364="n/a",0,IF(CA$4&lt;=$C1392,0,IF(SUM($C1392,$I1364)&gt;CA$4,$T1378/$I1364,$T1378-SUM($I1392:BZ1392))))</f>
        <v>0</v>
      </c>
      <c r="CB1392" s="31">
        <f>IF($I1364="n/a",0,IF(CB$4&lt;=$C1392,0,IF(SUM($C1392,$I1364)&gt;CB$4,$T1378/$I1364,$T1378-SUM($I1392:CA1392))))</f>
        <v>0</v>
      </c>
      <c r="CC1392" s="31">
        <f>IF($I1364="n/a",0,IF(CC$4&lt;=$C1392,0,IF(SUM($C1392,$I1364)&gt;CC$4,$T1378/$I1364,$T1378-SUM($I1392:CB1392))))</f>
        <v>0</v>
      </c>
      <c r="CD1392" s="31">
        <f>IF($I1364="n/a",0,IF(CD$4&lt;=$C1392,0,IF(SUM($C1392,$I1364)&gt;CD$4,$T1378/$I1364,$T1378-SUM($I1392:CC1392))))</f>
        <v>0</v>
      </c>
      <c r="CE1392" s="31">
        <f>IF($I1364="n/a",0,IF(CE$4&lt;=$C1392,0,IF(SUM($C1392,$I1364)&gt;CE$4,$T1378/$I1364,$T1378-SUM($I1392:CD1392))))</f>
        <v>0</v>
      </c>
      <c r="CF1392" s="31">
        <f>IF($I1364="n/a",0,IF(CF$4&lt;=$C1392,0,IF(SUM($C1392,$I1364)&gt;CF$4,$T1378/$I1364,$T1378-SUM($I1392:CE1392))))</f>
        <v>0</v>
      </c>
    </row>
    <row r="1393" spans="1:84" s="153" customFormat="1" ht="12.75" customHeight="1">
      <c r="A1393"/>
      <c r="C1393" s="197">
        <v>2027</v>
      </c>
      <c r="D1393" s="21" t="s">
        <v>56</v>
      </c>
      <c r="E1393" s="21" t="s">
        <v>185</v>
      </c>
      <c r="I1393" s="31"/>
      <c r="J1393" s="31">
        <f>IF($I1364="n/a",0,IF(J$4&lt;=$C1393,0,IF(SUM($C1393,$I1364)&gt;J$4,$U1378/$I1364,$U1378-SUM($I1393:I1393))))</f>
        <v>0</v>
      </c>
      <c r="K1393" s="31">
        <f>IF($I1364="n/a",0,IF(K$4&lt;=$C1393,0,IF(SUM($C1393,$I1364)&gt;K$4,$U1378/$I1364,$U1378-SUM($I1393:J1393))))</f>
        <v>0</v>
      </c>
      <c r="L1393" s="31">
        <f>IF($I1364="n/a",0,IF(L$4&lt;=$C1393,0,IF(SUM($C1393,$I1364)&gt;L$4,$U1378/$I1364,$U1378-SUM($I1393:K1393))))</f>
        <v>0</v>
      </c>
      <c r="M1393" s="31">
        <f>IF($I1364="n/a",0,IF(M$4&lt;=$C1393,0,IF(SUM($C1393,$I1364)&gt;M$4,$U1378/$I1364,$U1378-SUM($I1393:L1393))))</f>
        <v>0</v>
      </c>
      <c r="N1393" s="31">
        <f>IF($I1364="n/a",0,IF(N$4&lt;=$C1393,0,IF(SUM($C1393,$I1364)&gt;N$4,$U1378/$I1364,$U1378-SUM($I1393:M1393))))</f>
        <v>0</v>
      </c>
      <c r="O1393" s="31">
        <f>IF($I1364="n/a",0,IF(O$4&lt;=$C1393,0,IF(SUM($C1393,$I1364)&gt;O$4,$U1378/$I1364,$U1378-SUM($I1393:N1393))))</f>
        <v>0</v>
      </c>
      <c r="P1393" s="31">
        <f>IF($I1364="n/a",0,IF(P$4&lt;=$C1393,0,IF(SUM($C1393,$I1364)&gt;P$4,$U1378/$I1364,$U1378-SUM($I1393:O1393))))</f>
        <v>0</v>
      </c>
      <c r="Q1393" s="31">
        <f>IF($I1364="n/a",0,IF(Q$4&lt;=$C1393,0,IF(SUM($C1393,$I1364)&gt;Q$4,$U1378/$I1364,$U1378-SUM($I1393:P1393))))</f>
        <v>0</v>
      </c>
      <c r="R1393" s="31">
        <f>IF($I1364="n/a",0,IF(R$4&lt;=$C1393,0,IF(SUM($C1393,$I1364)&gt;R$4,$U1378/$I1364,$U1378-SUM($I1393:Q1393))))</f>
        <v>0</v>
      </c>
      <c r="S1393" s="31">
        <f>IF($I1364="n/a",0,IF(S$4&lt;=$C1393,0,IF(SUM($C1393,$I1364)&gt;S$4,$U1378/$I1364,$U1378-SUM($I1393:R1393))))</f>
        <v>0</v>
      </c>
      <c r="T1393" s="31">
        <f>IF($I1364="n/a",0,IF(T$4&lt;=$C1393,0,IF(SUM($C1393,$I1364)&gt;T$4,$U1378/$I1364,$U1378-SUM($I1393:S1393))))</f>
        <v>0</v>
      </c>
      <c r="U1393" s="31">
        <f>IF($I1364="n/a",0,IF(U$4&lt;=$C1393,0,IF(SUM($C1393,$I1364)&gt;U$4,$U1378/$I1364,$U1378-SUM($I1393:T1393))))</f>
        <v>0</v>
      </c>
      <c r="V1393" s="31">
        <f>IF($I1364="n/a",0,IF(V$4&lt;=$C1393,0,IF(SUM($C1393,$I1364)&gt;V$4,$U1378/$I1364,$U1378-SUM($I1393:U1393))))</f>
        <v>0</v>
      </c>
      <c r="W1393" s="31">
        <f>IF($I1364="n/a",0,IF(W$4&lt;=$C1393,0,IF(SUM($C1393,$I1364)&gt;W$4,$U1378/$I1364,$U1378-SUM($I1393:V1393))))</f>
        <v>0</v>
      </c>
      <c r="X1393" s="31">
        <f>IF($I1364="n/a",0,IF(X$4&lt;=$C1393,0,IF(SUM($C1393,$I1364)&gt;X$4,$U1378/$I1364,$U1378-SUM($I1393:W1393))))</f>
        <v>0</v>
      </c>
      <c r="Y1393" s="31">
        <f>IF($I1364="n/a",0,IF(Y$4&lt;=$C1393,0,IF(SUM($C1393,$I1364)&gt;Y$4,$U1378/$I1364,$U1378-SUM($I1393:X1393))))</f>
        <v>0</v>
      </c>
      <c r="Z1393" s="31">
        <f>IF($I1364="n/a",0,IF(Z$4&lt;=$C1393,0,IF(SUM($C1393,$I1364)&gt;Z$4,$U1378/$I1364,$U1378-SUM($I1393:Y1393))))</f>
        <v>0</v>
      </c>
      <c r="AA1393" s="31">
        <f>IF($I1364="n/a",0,IF(AA$4&lt;=$C1393,0,IF(SUM($C1393,$I1364)&gt;AA$4,$U1378/$I1364,$U1378-SUM($I1393:Z1393))))</f>
        <v>0</v>
      </c>
      <c r="AB1393" s="31">
        <f>IF($I1364="n/a",0,IF(AB$4&lt;=$C1393,0,IF(SUM($C1393,$I1364)&gt;AB$4,$U1378/$I1364,$U1378-SUM($I1393:AA1393))))</f>
        <v>0</v>
      </c>
      <c r="AC1393" s="31">
        <f>IF($I1364="n/a",0,IF(AC$4&lt;=$C1393,0,IF(SUM($C1393,$I1364)&gt;AC$4,$U1378/$I1364,$U1378-SUM($I1393:AB1393))))</f>
        <v>0</v>
      </c>
      <c r="AD1393" s="31">
        <f>IF($I1364="n/a",0,IF(AD$4&lt;=$C1393,0,IF(SUM($C1393,$I1364)&gt;AD$4,$U1378/$I1364,$U1378-SUM($I1393:AC1393))))</f>
        <v>0</v>
      </c>
      <c r="AE1393" s="31">
        <f>IF($I1364="n/a",0,IF(AE$4&lt;=$C1393,0,IF(SUM($C1393,$I1364)&gt;AE$4,$U1378/$I1364,$U1378-SUM($I1393:AD1393))))</f>
        <v>0</v>
      </c>
      <c r="AF1393" s="31">
        <f>IF($I1364="n/a",0,IF(AF$4&lt;=$C1393,0,IF(SUM($C1393,$I1364)&gt;AF$4,$U1378/$I1364,$U1378-SUM($I1393:AE1393))))</f>
        <v>0</v>
      </c>
      <c r="AG1393" s="31">
        <f>IF($I1364="n/a",0,IF(AG$4&lt;=$C1393,0,IF(SUM($C1393,$I1364)&gt;AG$4,$U1378/$I1364,$U1378-SUM($I1393:AF1393))))</f>
        <v>0</v>
      </c>
      <c r="AH1393" s="31">
        <f>IF($I1364="n/a",0,IF(AH$4&lt;=$C1393,0,IF(SUM($C1393,$I1364)&gt;AH$4,$U1378/$I1364,$U1378-SUM($I1393:AG1393))))</f>
        <v>0</v>
      </c>
      <c r="AI1393" s="31">
        <f>IF($I1364="n/a",0,IF(AI$4&lt;=$C1393,0,IF(SUM($C1393,$I1364)&gt;AI$4,$U1378/$I1364,$U1378-SUM($I1393:AH1393))))</f>
        <v>0</v>
      </c>
      <c r="AJ1393" s="31">
        <f>IF($I1364="n/a",0,IF(AJ$4&lt;=$C1393,0,IF(SUM($C1393,$I1364)&gt;AJ$4,$U1378/$I1364,$U1378-SUM($I1393:AI1393))))</f>
        <v>0</v>
      </c>
      <c r="AK1393" s="31">
        <f>IF($I1364="n/a",0,IF(AK$4&lt;=$C1393,0,IF(SUM($C1393,$I1364)&gt;AK$4,$U1378/$I1364,$U1378-SUM($I1393:AJ1393))))</f>
        <v>0</v>
      </c>
      <c r="AL1393" s="31">
        <f>IF($I1364="n/a",0,IF(AL$4&lt;=$C1393,0,IF(SUM($C1393,$I1364)&gt;AL$4,$U1378/$I1364,$U1378-SUM($I1393:AK1393))))</f>
        <v>0</v>
      </c>
      <c r="AM1393" s="31">
        <f>IF($I1364="n/a",0,IF(AM$4&lt;=$C1393,0,IF(SUM($C1393,$I1364)&gt;AM$4,$U1378/$I1364,$U1378-SUM($I1393:AL1393))))</f>
        <v>0</v>
      </c>
      <c r="AN1393" s="31">
        <f>IF($I1364="n/a",0,IF(AN$4&lt;=$C1393,0,IF(SUM($C1393,$I1364)&gt;AN$4,$U1378/$I1364,$U1378-SUM($I1393:AM1393))))</f>
        <v>0</v>
      </c>
      <c r="AO1393" s="31">
        <f>IF($I1364="n/a",0,IF(AO$4&lt;=$C1393,0,IF(SUM($C1393,$I1364)&gt;AO$4,$U1378/$I1364,$U1378-SUM($I1393:AN1393))))</f>
        <v>0</v>
      </c>
      <c r="AP1393" s="31">
        <f>IF($I1364="n/a",0,IF(AP$4&lt;=$C1393,0,IF(SUM($C1393,$I1364)&gt;AP$4,$U1378/$I1364,$U1378-SUM($I1393:AO1393))))</f>
        <v>0</v>
      </c>
      <c r="AQ1393" s="31">
        <f>IF($I1364="n/a",0,IF(AQ$4&lt;=$C1393,0,IF(SUM($C1393,$I1364)&gt;AQ$4,$U1378/$I1364,$U1378-SUM($I1393:AP1393))))</f>
        <v>0</v>
      </c>
      <c r="AR1393" s="31">
        <f>IF($I1364="n/a",0,IF(AR$4&lt;=$C1393,0,IF(SUM($C1393,$I1364)&gt;AR$4,$U1378/$I1364,$U1378-SUM($I1393:AQ1393))))</f>
        <v>0</v>
      </c>
      <c r="AS1393" s="31">
        <f>IF($I1364="n/a",0,IF(AS$4&lt;=$C1393,0,IF(SUM($C1393,$I1364)&gt;AS$4,$U1378/$I1364,$U1378-SUM($I1393:AR1393))))</f>
        <v>0</v>
      </c>
      <c r="AT1393" s="31">
        <f>IF($I1364="n/a",0,IF(AT$4&lt;=$C1393,0,IF(SUM($C1393,$I1364)&gt;AT$4,$U1378/$I1364,$U1378-SUM($I1393:AS1393))))</f>
        <v>0</v>
      </c>
      <c r="AU1393" s="31">
        <f>IF($I1364="n/a",0,IF(AU$4&lt;=$C1393,0,IF(SUM($C1393,$I1364)&gt;AU$4,$U1378/$I1364,$U1378-SUM($I1393:AT1393))))</f>
        <v>0</v>
      </c>
      <c r="AV1393" s="31">
        <f>IF($I1364="n/a",0,IF(AV$4&lt;=$C1393,0,IF(SUM($C1393,$I1364)&gt;AV$4,$U1378/$I1364,$U1378-SUM($I1393:AU1393))))</f>
        <v>0</v>
      </c>
      <c r="AW1393" s="31">
        <f>IF($I1364="n/a",0,IF(AW$4&lt;=$C1393,0,IF(SUM($C1393,$I1364)&gt;AW$4,$U1378/$I1364,$U1378-SUM($I1393:AV1393))))</f>
        <v>0</v>
      </c>
      <c r="AX1393" s="31">
        <f>IF($I1364="n/a",0,IF(AX$4&lt;=$C1393,0,IF(SUM($C1393,$I1364)&gt;AX$4,$U1378/$I1364,$U1378-SUM($I1393:AW1393))))</f>
        <v>0</v>
      </c>
      <c r="AY1393" s="31">
        <f>IF($I1364="n/a",0,IF(AY$4&lt;=$C1393,0,IF(SUM($C1393,$I1364)&gt;AY$4,$U1378/$I1364,$U1378-SUM($I1393:AX1393))))</f>
        <v>0</v>
      </c>
      <c r="AZ1393" s="31">
        <f>IF($I1364="n/a",0,IF(AZ$4&lt;=$C1393,0,IF(SUM($C1393,$I1364)&gt;AZ$4,$U1378/$I1364,$U1378-SUM($I1393:AY1393))))</f>
        <v>0</v>
      </c>
      <c r="BA1393" s="31">
        <f>IF($I1364="n/a",0,IF(BA$4&lt;=$C1393,0,IF(SUM($C1393,$I1364)&gt;BA$4,$U1378/$I1364,$U1378-SUM($I1393:AZ1393))))</f>
        <v>0</v>
      </c>
      <c r="BB1393" s="31">
        <f>IF($I1364="n/a",0,IF(BB$4&lt;=$C1393,0,IF(SUM($C1393,$I1364)&gt;BB$4,$U1378/$I1364,$U1378-SUM($I1393:BA1393))))</f>
        <v>0</v>
      </c>
      <c r="BC1393" s="31">
        <f>IF($I1364="n/a",0,IF(BC$4&lt;=$C1393,0,IF(SUM($C1393,$I1364)&gt;BC$4,$U1378/$I1364,$U1378-SUM($I1393:BB1393))))</f>
        <v>0</v>
      </c>
      <c r="BD1393" s="31">
        <f>IF($I1364="n/a",0,IF(BD$4&lt;=$C1393,0,IF(SUM($C1393,$I1364)&gt;BD$4,$U1378/$I1364,$U1378-SUM($I1393:BC1393))))</f>
        <v>0</v>
      </c>
      <c r="BE1393" s="31">
        <f>IF($I1364="n/a",0,IF(BE$4&lt;=$C1393,0,IF(SUM($C1393,$I1364)&gt;BE$4,$U1378/$I1364,$U1378-SUM($I1393:BD1393))))</f>
        <v>0</v>
      </c>
      <c r="BF1393" s="31">
        <f>IF($I1364="n/a",0,IF(BF$4&lt;=$C1393,0,IF(SUM($C1393,$I1364)&gt;BF$4,$U1378/$I1364,$U1378-SUM($I1393:BE1393))))</f>
        <v>0</v>
      </c>
      <c r="BG1393" s="31">
        <f>IF($I1364="n/a",0,IF(BG$4&lt;=$C1393,0,IF(SUM($C1393,$I1364)&gt;BG$4,$U1378/$I1364,$U1378-SUM($I1393:BF1393))))</f>
        <v>0</v>
      </c>
      <c r="BH1393" s="31">
        <f>IF($I1364="n/a",0,IF(BH$4&lt;=$C1393,0,IF(SUM($C1393,$I1364)&gt;BH$4,$U1378/$I1364,$U1378-SUM($I1393:BG1393))))</f>
        <v>0</v>
      </c>
      <c r="BI1393" s="31">
        <f>IF($I1364="n/a",0,IF(BI$4&lt;=$C1393,0,IF(SUM($C1393,$I1364)&gt;BI$4,$U1378/$I1364,$U1378-SUM($I1393:BH1393))))</f>
        <v>0</v>
      </c>
      <c r="BJ1393" s="31">
        <f>IF($I1364="n/a",0,IF(BJ$4&lt;=$C1393,0,IF(SUM($C1393,$I1364)&gt;BJ$4,$U1378/$I1364,$U1378-SUM($I1393:BI1393))))</f>
        <v>0</v>
      </c>
      <c r="BK1393" s="31">
        <f>IF($I1364="n/a",0,IF(BK$4&lt;=$C1393,0,IF(SUM($C1393,$I1364)&gt;BK$4,$U1378/$I1364,$U1378-SUM($I1393:BJ1393))))</f>
        <v>0</v>
      </c>
      <c r="BL1393" s="31">
        <f>IF($I1364="n/a",0,IF(BL$4&lt;=$C1393,0,IF(SUM($C1393,$I1364)&gt;BL$4,$U1378/$I1364,$U1378-SUM($I1393:BK1393))))</f>
        <v>0</v>
      </c>
      <c r="BM1393" s="31">
        <f>IF($I1364="n/a",0,IF(BM$4&lt;=$C1393,0,IF(SUM($C1393,$I1364)&gt;BM$4,$U1378/$I1364,$U1378-SUM($I1393:BL1393))))</f>
        <v>0</v>
      </c>
      <c r="BN1393" s="31">
        <f>IF($I1364="n/a",0,IF(BN$4&lt;=$C1393,0,IF(SUM($C1393,$I1364)&gt;BN$4,$U1378/$I1364,$U1378-SUM($I1393:BM1393))))</f>
        <v>0</v>
      </c>
      <c r="BO1393" s="31">
        <f>IF($I1364="n/a",0,IF(BO$4&lt;=$C1393,0,IF(SUM($C1393,$I1364)&gt;BO$4,$U1378/$I1364,$U1378-SUM($I1393:BN1393))))</f>
        <v>0</v>
      </c>
      <c r="BP1393" s="31">
        <f>IF($I1364="n/a",0,IF(BP$4&lt;=$C1393,0,IF(SUM($C1393,$I1364)&gt;BP$4,$U1378/$I1364,$U1378-SUM($I1393:BO1393))))</f>
        <v>0</v>
      </c>
      <c r="BQ1393" s="31">
        <f>IF($I1364="n/a",0,IF(BQ$4&lt;=$C1393,0,IF(SUM($C1393,$I1364)&gt;BQ$4,$U1378/$I1364,$U1378-SUM($I1393:BP1393))))</f>
        <v>0</v>
      </c>
      <c r="BR1393" s="31">
        <f>IF($I1364="n/a",0,IF(BR$4&lt;=$C1393,0,IF(SUM($C1393,$I1364)&gt;BR$4,$U1378/$I1364,$U1378-SUM($I1393:BQ1393))))</f>
        <v>0</v>
      </c>
      <c r="BS1393" s="31">
        <f>IF($I1364="n/a",0,IF(BS$4&lt;=$C1393,0,IF(SUM($C1393,$I1364)&gt;BS$4,$U1378/$I1364,$U1378-SUM($I1393:BR1393))))</f>
        <v>0</v>
      </c>
      <c r="BT1393" s="31">
        <f>IF($I1364="n/a",0,IF(BT$4&lt;=$C1393,0,IF(SUM($C1393,$I1364)&gt;BT$4,$U1378/$I1364,$U1378-SUM($I1393:BS1393))))</f>
        <v>0</v>
      </c>
      <c r="BU1393" s="31">
        <f>IF($I1364="n/a",0,IF(BU$4&lt;=$C1393,0,IF(SUM($C1393,$I1364)&gt;BU$4,$U1378/$I1364,$U1378-SUM($I1393:BT1393))))</f>
        <v>0</v>
      </c>
      <c r="BV1393" s="31">
        <f>IF($I1364="n/a",0,IF(BV$4&lt;=$C1393,0,IF(SUM($C1393,$I1364)&gt;BV$4,$U1378/$I1364,$U1378-SUM($I1393:BU1393))))</f>
        <v>0</v>
      </c>
      <c r="BW1393" s="31">
        <f>IF($I1364="n/a",0,IF(BW$4&lt;=$C1393,0,IF(SUM($C1393,$I1364)&gt;BW$4,$U1378/$I1364,$U1378-SUM($I1393:BV1393))))</f>
        <v>0</v>
      </c>
      <c r="BX1393" s="31">
        <f>IF($I1364="n/a",0,IF(BX$4&lt;=$C1393,0,IF(SUM($C1393,$I1364)&gt;BX$4,$U1378/$I1364,$U1378-SUM($I1393:BW1393))))</f>
        <v>0</v>
      </c>
      <c r="BY1393" s="31">
        <f>IF($I1364="n/a",0,IF(BY$4&lt;=$C1393,0,IF(SUM($C1393,$I1364)&gt;BY$4,$U1378/$I1364,$U1378-SUM($I1393:BX1393))))</f>
        <v>0</v>
      </c>
      <c r="BZ1393" s="31">
        <f>IF($I1364="n/a",0,IF(BZ$4&lt;=$C1393,0,IF(SUM($C1393,$I1364)&gt;BZ$4,$U1378/$I1364,$U1378-SUM($I1393:BY1393))))</f>
        <v>0</v>
      </c>
      <c r="CA1393" s="31">
        <f>IF($I1364="n/a",0,IF(CA$4&lt;=$C1393,0,IF(SUM($C1393,$I1364)&gt;CA$4,$U1378/$I1364,$U1378-SUM($I1393:BZ1393))))</f>
        <v>0</v>
      </c>
      <c r="CB1393" s="31">
        <f>IF($I1364="n/a",0,IF(CB$4&lt;=$C1393,0,IF(SUM($C1393,$I1364)&gt;CB$4,$U1378/$I1364,$U1378-SUM($I1393:CA1393))))</f>
        <v>0</v>
      </c>
      <c r="CC1393" s="31">
        <f>IF($I1364="n/a",0,IF(CC$4&lt;=$C1393,0,IF(SUM($C1393,$I1364)&gt;CC$4,$U1378/$I1364,$U1378-SUM($I1393:CB1393))))</f>
        <v>0</v>
      </c>
      <c r="CD1393" s="31">
        <f>IF($I1364="n/a",0,IF(CD$4&lt;=$C1393,0,IF(SUM($C1393,$I1364)&gt;CD$4,$U1378/$I1364,$U1378-SUM($I1393:CC1393))))</f>
        <v>0</v>
      </c>
      <c r="CE1393" s="31">
        <f>IF($I1364="n/a",0,IF(CE$4&lt;=$C1393,0,IF(SUM($C1393,$I1364)&gt;CE$4,$U1378/$I1364,$U1378-SUM($I1393:CD1393))))</f>
        <v>0</v>
      </c>
      <c r="CF1393" s="31">
        <f>IF($I1364="n/a",0,IF(CF$4&lt;=$C1393,0,IF(SUM($C1393,$I1364)&gt;CF$4,$U1378/$I1364,$U1378-SUM($I1393:CE1393))))</f>
        <v>0</v>
      </c>
    </row>
    <row r="1394" spans="1:84" s="153" customFormat="1" ht="12.75" customHeight="1">
      <c r="A1394"/>
      <c r="C1394" s="197">
        <v>2028</v>
      </c>
      <c r="D1394" s="21" t="s">
        <v>57</v>
      </c>
      <c r="E1394" s="21" t="s">
        <v>185</v>
      </c>
      <c r="I1394" s="31"/>
      <c r="J1394" s="31">
        <f>IF($I1364="n/a",0,IF(J$4&lt;=$C1394,0,IF(SUM($C1394,$I1364)&gt;J$4,$V1378/$I1364,$V1378-SUM($I1394:I1394))))</f>
        <v>0</v>
      </c>
      <c r="K1394" s="31">
        <f>IF($I1364="n/a",0,IF(K$4&lt;=$C1394,0,IF(SUM($C1394,$I1364)&gt;K$4,$V1378/$I1364,$V1378-SUM($I1394:J1394))))</f>
        <v>0</v>
      </c>
      <c r="L1394" s="31">
        <f>IF($I1364="n/a",0,IF(L$4&lt;=$C1394,0,IF(SUM($C1394,$I1364)&gt;L$4,$V1378/$I1364,$V1378-SUM($I1394:K1394))))</f>
        <v>0</v>
      </c>
      <c r="M1394" s="31">
        <f>IF($I1364="n/a",0,IF(M$4&lt;=$C1394,0,IF(SUM($C1394,$I1364)&gt;M$4,$V1378/$I1364,$V1378-SUM($I1394:L1394))))</f>
        <v>0</v>
      </c>
      <c r="N1394" s="31">
        <f>IF($I1364="n/a",0,IF(N$4&lt;=$C1394,0,IF(SUM($C1394,$I1364)&gt;N$4,$V1378/$I1364,$V1378-SUM($I1394:M1394))))</f>
        <v>0</v>
      </c>
      <c r="O1394" s="31">
        <f>IF($I1364="n/a",0,IF(O$4&lt;=$C1394,0,IF(SUM($C1394,$I1364)&gt;O$4,$V1378/$I1364,$V1378-SUM($I1394:N1394))))</f>
        <v>0</v>
      </c>
      <c r="P1394" s="31">
        <f>IF($I1364="n/a",0,IF(P$4&lt;=$C1394,0,IF(SUM($C1394,$I1364)&gt;P$4,$V1378/$I1364,$V1378-SUM($I1394:O1394))))</f>
        <v>0</v>
      </c>
      <c r="Q1394" s="31">
        <f>IF($I1364="n/a",0,IF(Q$4&lt;=$C1394,0,IF(SUM($C1394,$I1364)&gt;Q$4,$V1378/$I1364,$V1378-SUM($I1394:P1394))))</f>
        <v>0</v>
      </c>
      <c r="R1394" s="31">
        <f>IF($I1364="n/a",0,IF(R$4&lt;=$C1394,0,IF(SUM($C1394,$I1364)&gt;R$4,$V1378/$I1364,$V1378-SUM($I1394:Q1394))))</f>
        <v>0</v>
      </c>
      <c r="S1394" s="31">
        <f>IF($I1364="n/a",0,IF(S$4&lt;=$C1394,0,IF(SUM($C1394,$I1364)&gt;S$4,$V1378/$I1364,$V1378-SUM($I1394:R1394))))</f>
        <v>0</v>
      </c>
      <c r="T1394" s="31">
        <f>IF($I1364="n/a",0,IF(T$4&lt;=$C1394,0,IF(SUM($C1394,$I1364)&gt;T$4,$V1378/$I1364,$V1378-SUM($I1394:S1394))))</f>
        <v>0</v>
      </c>
      <c r="U1394" s="31">
        <f>IF($I1364="n/a",0,IF(U$4&lt;=$C1394,0,IF(SUM($C1394,$I1364)&gt;U$4,$V1378/$I1364,$V1378-SUM($I1394:T1394))))</f>
        <v>0</v>
      </c>
      <c r="V1394" s="31">
        <f>IF($I1364="n/a",0,IF(V$4&lt;=$C1394,0,IF(SUM($C1394,$I1364)&gt;V$4,$V1378/$I1364,$V1378-SUM($I1394:U1394))))</f>
        <v>0</v>
      </c>
      <c r="W1394" s="31">
        <f>IF($I1364="n/a",0,IF(W$4&lt;=$C1394,0,IF(SUM($C1394,$I1364)&gt;W$4,$V1378/$I1364,$V1378-SUM($I1394:V1394))))</f>
        <v>0</v>
      </c>
      <c r="X1394" s="31">
        <f>IF($I1364="n/a",0,IF(X$4&lt;=$C1394,0,IF(SUM($C1394,$I1364)&gt;X$4,$V1378/$I1364,$V1378-SUM($I1394:W1394))))</f>
        <v>0</v>
      </c>
      <c r="Y1394" s="31">
        <f>IF($I1364="n/a",0,IF(Y$4&lt;=$C1394,0,IF(SUM($C1394,$I1364)&gt;Y$4,$V1378/$I1364,$V1378-SUM($I1394:X1394))))</f>
        <v>0</v>
      </c>
      <c r="Z1394" s="31">
        <f>IF($I1364="n/a",0,IF(Z$4&lt;=$C1394,0,IF(SUM($C1394,$I1364)&gt;Z$4,$V1378/$I1364,$V1378-SUM($I1394:Y1394))))</f>
        <v>0</v>
      </c>
      <c r="AA1394" s="31">
        <f>IF($I1364="n/a",0,IF(AA$4&lt;=$C1394,0,IF(SUM($C1394,$I1364)&gt;AA$4,$V1378/$I1364,$V1378-SUM($I1394:Z1394))))</f>
        <v>0</v>
      </c>
      <c r="AB1394" s="31">
        <f>IF($I1364="n/a",0,IF(AB$4&lt;=$C1394,0,IF(SUM($C1394,$I1364)&gt;AB$4,$V1378/$I1364,$V1378-SUM($I1394:AA1394))))</f>
        <v>0</v>
      </c>
      <c r="AC1394" s="31">
        <f>IF($I1364="n/a",0,IF(AC$4&lt;=$C1394,0,IF(SUM($C1394,$I1364)&gt;AC$4,$V1378/$I1364,$V1378-SUM($I1394:AB1394))))</f>
        <v>0</v>
      </c>
      <c r="AD1394" s="31">
        <f>IF($I1364="n/a",0,IF(AD$4&lt;=$C1394,0,IF(SUM($C1394,$I1364)&gt;AD$4,$V1378/$I1364,$V1378-SUM($I1394:AC1394))))</f>
        <v>0</v>
      </c>
      <c r="AE1394" s="31">
        <f>IF($I1364="n/a",0,IF(AE$4&lt;=$C1394,0,IF(SUM($C1394,$I1364)&gt;AE$4,$V1378/$I1364,$V1378-SUM($I1394:AD1394))))</f>
        <v>0</v>
      </c>
      <c r="AF1394" s="31">
        <f>IF($I1364="n/a",0,IF(AF$4&lt;=$C1394,0,IF(SUM($C1394,$I1364)&gt;AF$4,$V1378/$I1364,$V1378-SUM($I1394:AE1394))))</f>
        <v>0</v>
      </c>
      <c r="AG1394" s="31">
        <f>IF($I1364="n/a",0,IF(AG$4&lt;=$C1394,0,IF(SUM($C1394,$I1364)&gt;AG$4,$V1378/$I1364,$V1378-SUM($I1394:AF1394))))</f>
        <v>0</v>
      </c>
      <c r="AH1394" s="31">
        <f>IF($I1364="n/a",0,IF(AH$4&lt;=$C1394,0,IF(SUM($C1394,$I1364)&gt;AH$4,$V1378/$I1364,$V1378-SUM($I1394:AG1394))))</f>
        <v>0</v>
      </c>
      <c r="AI1394" s="31">
        <f>IF($I1364="n/a",0,IF(AI$4&lt;=$C1394,0,IF(SUM($C1394,$I1364)&gt;AI$4,$V1378/$I1364,$V1378-SUM($I1394:AH1394))))</f>
        <v>0</v>
      </c>
      <c r="AJ1394" s="31">
        <f>IF($I1364="n/a",0,IF(AJ$4&lt;=$C1394,0,IF(SUM($C1394,$I1364)&gt;AJ$4,$V1378/$I1364,$V1378-SUM($I1394:AI1394))))</f>
        <v>0</v>
      </c>
      <c r="AK1394" s="31">
        <f>IF($I1364="n/a",0,IF(AK$4&lt;=$C1394,0,IF(SUM($C1394,$I1364)&gt;AK$4,$V1378/$I1364,$V1378-SUM($I1394:AJ1394))))</f>
        <v>0</v>
      </c>
      <c r="AL1394" s="31">
        <f>IF($I1364="n/a",0,IF(AL$4&lt;=$C1394,0,IF(SUM($C1394,$I1364)&gt;AL$4,$V1378/$I1364,$V1378-SUM($I1394:AK1394))))</f>
        <v>0</v>
      </c>
      <c r="AM1394" s="31">
        <f>IF($I1364="n/a",0,IF(AM$4&lt;=$C1394,0,IF(SUM($C1394,$I1364)&gt;AM$4,$V1378/$I1364,$V1378-SUM($I1394:AL1394))))</f>
        <v>0</v>
      </c>
      <c r="AN1394" s="31">
        <f>IF($I1364="n/a",0,IF(AN$4&lt;=$C1394,0,IF(SUM($C1394,$I1364)&gt;AN$4,$V1378/$I1364,$V1378-SUM($I1394:AM1394))))</f>
        <v>0</v>
      </c>
      <c r="AO1394" s="31">
        <f>IF($I1364="n/a",0,IF(AO$4&lt;=$C1394,0,IF(SUM($C1394,$I1364)&gt;AO$4,$V1378/$I1364,$V1378-SUM($I1394:AN1394))))</f>
        <v>0</v>
      </c>
      <c r="AP1394" s="31">
        <f>IF($I1364="n/a",0,IF(AP$4&lt;=$C1394,0,IF(SUM($C1394,$I1364)&gt;AP$4,$V1378/$I1364,$V1378-SUM($I1394:AO1394))))</f>
        <v>0</v>
      </c>
      <c r="AQ1394" s="31">
        <f>IF($I1364="n/a",0,IF(AQ$4&lt;=$C1394,0,IF(SUM($C1394,$I1364)&gt;AQ$4,$V1378/$I1364,$V1378-SUM($I1394:AP1394))))</f>
        <v>0</v>
      </c>
      <c r="AR1394" s="31">
        <f>IF($I1364="n/a",0,IF(AR$4&lt;=$C1394,0,IF(SUM($C1394,$I1364)&gt;AR$4,$V1378/$I1364,$V1378-SUM($I1394:AQ1394))))</f>
        <v>0</v>
      </c>
      <c r="AS1394" s="31">
        <f>IF($I1364="n/a",0,IF(AS$4&lt;=$C1394,0,IF(SUM($C1394,$I1364)&gt;AS$4,$V1378/$I1364,$V1378-SUM($I1394:AR1394))))</f>
        <v>0</v>
      </c>
      <c r="AT1394" s="31">
        <f>IF($I1364="n/a",0,IF(AT$4&lt;=$C1394,0,IF(SUM($C1394,$I1364)&gt;AT$4,$V1378/$I1364,$V1378-SUM($I1394:AS1394))))</f>
        <v>0</v>
      </c>
      <c r="AU1394" s="31">
        <f>IF($I1364="n/a",0,IF(AU$4&lt;=$C1394,0,IF(SUM($C1394,$I1364)&gt;AU$4,$V1378/$I1364,$V1378-SUM($I1394:AT1394))))</f>
        <v>0</v>
      </c>
      <c r="AV1394" s="31">
        <f>IF($I1364="n/a",0,IF(AV$4&lt;=$C1394,0,IF(SUM($C1394,$I1364)&gt;AV$4,$V1378/$I1364,$V1378-SUM($I1394:AU1394))))</f>
        <v>0</v>
      </c>
      <c r="AW1394" s="31">
        <f>IF($I1364="n/a",0,IF(AW$4&lt;=$C1394,0,IF(SUM($C1394,$I1364)&gt;AW$4,$V1378/$I1364,$V1378-SUM($I1394:AV1394))))</f>
        <v>0</v>
      </c>
      <c r="AX1394" s="31">
        <f>IF($I1364="n/a",0,IF(AX$4&lt;=$C1394,0,IF(SUM($C1394,$I1364)&gt;AX$4,$V1378/$I1364,$V1378-SUM($I1394:AW1394))))</f>
        <v>0</v>
      </c>
      <c r="AY1394" s="31">
        <f>IF($I1364="n/a",0,IF(AY$4&lt;=$C1394,0,IF(SUM($C1394,$I1364)&gt;AY$4,$V1378/$I1364,$V1378-SUM($I1394:AX1394))))</f>
        <v>0</v>
      </c>
      <c r="AZ1394" s="31">
        <f>IF($I1364="n/a",0,IF(AZ$4&lt;=$C1394,0,IF(SUM($C1394,$I1364)&gt;AZ$4,$V1378/$I1364,$V1378-SUM($I1394:AY1394))))</f>
        <v>0</v>
      </c>
      <c r="BA1394" s="31">
        <f>IF($I1364="n/a",0,IF(BA$4&lt;=$C1394,0,IF(SUM($C1394,$I1364)&gt;BA$4,$V1378/$I1364,$V1378-SUM($I1394:AZ1394))))</f>
        <v>0</v>
      </c>
      <c r="BB1394" s="31">
        <f>IF($I1364="n/a",0,IF(BB$4&lt;=$C1394,0,IF(SUM($C1394,$I1364)&gt;BB$4,$V1378/$I1364,$V1378-SUM($I1394:BA1394))))</f>
        <v>0</v>
      </c>
      <c r="BC1394" s="31">
        <f>IF($I1364="n/a",0,IF(BC$4&lt;=$C1394,0,IF(SUM($C1394,$I1364)&gt;BC$4,$V1378/$I1364,$V1378-SUM($I1394:BB1394))))</f>
        <v>0</v>
      </c>
      <c r="BD1394" s="31">
        <f>IF($I1364="n/a",0,IF(BD$4&lt;=$C1394,0,IF(SUM($C1394,$I1364)&gt;BD$4,$V1378/$I1364,$V1378-SUM($I1394:BC1394))))</f>
        <v>0</v>
      </c>
      <c r="BE1394" s="31">
        <f>IF($I1364="n/a",0,IF(BE$4&lt;=$C1394,0,IF(SUM($C1394,$I1364)&gt;BE$4,$V1378/$I1364,$V1378-SUM($I1394:BD1394))))</f>
        <v>0</v>
      </c>
      <c r="BF1394" s="31">
        <f>IF($I1364="n/a",0,IF(BF$4&lt;=$C1394,0,IF(SUM($C1394,$I1364)&gt;BF$4,$V1378/$I1364,$V1378-SUM($I1394:BE1394))))</f>
        <v>0</v>
      </c>
      <c r="BG1394" s="31">
        <f>IF($I1364="n/a",0,IF(BG$4&lt;=$C1394,0,IF(SUM($C1394,$I1364)&gt;BG$4,$V1378/$I1364,$V1378-SUM($I1394:BF1394))))</f>
        <v>0</v>
      </c>
      <c r="BH1394" s="31">
        <f>IF($I1364="n/a",0,IF(BH$4&lt;=$C1394,0,IF(SUM($C1394,$I1364)&gt;BH$4,$V1378/$I1364,$V1378-SUM($I1394:BG1394))))</f>
        <v>0</v>
      </c>
      <c r="BI1394" s="31">
        <f>IF($I1364="n/a",0,IF(BI$4&lt;=$C1394,0,IF(SUM($C1394,$I1364)&gt;BI$4,$V1378/$I1364,$V1378-SUM($I1394:BH1394))))</f>
        <v>0</v>
      </c>
      <c r="BJ1394" s="31">
        <f>IF($I1364="n/a",0,IF(BJ$4&lt;=$C1394,0,IF(SUM($C1394,$I1364)&gt;BJ$4,$V1378/$I1364,$V1378-SUM($I1394:BI1394))))</f>
        <v>0</v>
      </c>
      <c r="BK1394" s="31">
        <f>IF($I1364="n/a",0,IF(BK$4&lt;=$C1394,0,IF(SUM($C1394,$I1364)&gt;BK$4,$V1378/$I1364,$V1378-SUM($I1394:BJ1394))))</f>
        <v>0</v>
      </c>
      <c r="BL1394" s="31">
        <f>IF($I1364="n/a",0,IF(BL$4&lt;=$C1394,0,IF(SUM($C1394,$I1364)&gt;BL$4,$V1378/$I1364,$V1378-SUM($I1394:BK1394))))</f>
        <v>0</v>
      </c>
      <c r="BM1394" s="31">
        <f>IF($I1364="n/a",0,IF(BM$4&lt;=$C1394,0,IF(SUM($C1394,$I1364)&gt;BM$4,$V1378/$I1364,$V1378-SUM($I1394:BL1394))))</f>
        <v>0</v>
      </c>
      <c r="BN1394" s="31">
        <f>IF($I1364="n/a",0,IF(BN$4&lt;=$C1394,0,IF(SUM($C1394,$I1364)&gt;BN$4,$V1378/$I1364,$V1378-SUM($I1394:BM1394))))</f>
        <v>0</v>
      </c>
      <c r="BO1394" s="31">
        <f>IF($I1364="n/a",0,IF(BO$4&lt;=$C1394,0,IF(SUM($C1394,$I1364)&gt;BO$4,$V1378/$I1364,$V1378-SUM($I1394:BN1394))))</f>
        <v>0</v>
      </c>
      <c r="BP1394" s="31">
        <f>IF($I1364="n/a",0,IF(BP$4&lt;=$C1394,0,IF(SUM($C1394,$I1364)&gt;BP$4,$V1378/$I1364,$V1378-SUM($I1394:BO1394))))</f>
        <v>0</v>
      </c>
      <c r="BQ1394" s="31">
        <f>IF($I1364="n/a",0,IF(BQ$4&lt;=$C1394,0,IF(SUM($C1394,$I1364)&gt;BQ$4,$V1378/$I1364,$V1378-SUM($I1394:BP1394))))</f>
        <v>0</v>
      </c>
      <c r="BR1394" s="31">
        <f>IF($I1364="n/a",0,IF(BR$4&lt;=$C1394,0,IF(SUM($C1394,$I1364)&gt;BR$4,$V1378/$I1364,$V1378-SUM($I1394:BQ1394))))</f>
        <v>0</v>
      </c>
      <c r="BS1394" s="31">
        <f>IF($I1364="n/a",0,IF(BS$4&lt;=$C1394,0,IF(SUM($C1394,$I1364)&gt;BS$4,$V1378/$I1364,$V1378-SUM($I1394:BR1394))))</f>
        <v>0</v>
      </c>
      <c r="BT1394" s="31">
        <f>IF($I1364="n/a",0,IF(BT$4&lt;=$C1394,0,IF(SUM($C1394,$I1364)&gt;BT$4,$V1378/$I1364,$V1378-SUM($I1394:BS1394))))</f>
        <v>0</v>
      </c>
      <c r="BU1394" s="31">
        <f>IF($I1364="n/a",0,IF(BU$4&lt;=$C1394,0,IF(SUM($C1394,$I1364)&gt;BU$4,$V1378/$I1364,$V1378-SUM($I1394:BT1394))))</f>
        <v>0</v>
      </c>
      <c r="BV1394" s="31">
        <f>IF($I1364="n/a",0,IF(BV$4&lt;=$C1394,0,IF(SUM($C1394,$I1364)&gt;BV$4,$V1378/$I1364,$V1378-SUM($I1394:BU1394))))</f>
        <v>0</v>
      </c>
      <c r="BW1394" s="31">
        <f>IF($I1364="n/a",0,IF(BW$4&lt;=$C1394,0,IF(SUM($C1394,$I1364)&gt;BW$4,$V1378/$I1364,$V1378-SUM($I1394:BV1394))))</f>
        <v>0</v>
      </c>
      <c r="BX1394" s="31">
        <f>IF($I1364="n/a",0,IF(BX$4&lt;=$C1394,0,IF(SUM($C1394,$I1364)&gt;BX$4,$V1378/$I1364,$V1378-SUM($I1394:BW1394))))</f>
        <v>0</v>
      </c>
      <c r="BY1394" s="31">
        <f>IF($I1364="n/a",0,IF(BY$4&lt;=$C1394,0,IF(SUM($C1394,$I1364)&gt;BY$4,$V1378/$I1364,$V1378-SUM($I1394:BX1394))))</f>
        <v>0</v>
      </c>
      <c r="BZ1394" s="31">
        <f>IF($I1364="n/a",0,IF(BZ$4&lt;=$C1394,0,IF(SUM($C1394,$I1364)&gt;BZ$4,$V1378/$I1364,$V1378-SUM($I1394:BY1394))))</f>
        <v>0</v>
      </c>
      <c r="CA1394" s="31">
        <f>IF($I1364="n/a",0,IF(CA$4&lt;=$C1394,0,IF(SUM($C1394,$I1364)&gt;CA$4,$V1378/$I1364,$V1378-SUM($I1394:BZ1394))))</f>
        <v>0</v>
      </c>
      <c r="CB1394" s="31">
        <f>IF($I1364="n/a",0,IF(CB$4&lt;=$C1394,0,IF(SUM($C1394,$I1364)&gt;CB$4,$V1378/$I1364,$V1378-SUM($I1394:CA1394))))</f>
        <v>0</v>
      </c>
      <c r="CC1394" s="31">
        <f>IF($I1364="n/a",0,IF(CC$4&lt;=$C1394,0,IF(SUM($C1394,$I1364)&gt;CC$4,$V1378/$I1364,$V1378-SUM($I1394:CB1394))))</f>
        <v>0</v>
      </c>
      <c r="CD1394" s="31">
        <f>IF($I1364="n/a",0,IF(CD$4&lt;=$C1394,0,IF(SUM($C1394,$I1364)&gt;CD$4,$V1378/$I1364,$V1378-SUM($I1394:CC1394))))</f>
        <v>0</v>
      </c>
      <c r="CE1394" s="31">
        <f>IF($I1364="n/a",0,IF(CE$4&lt;=$C1394,0,IF(SUM($C1394,$I1364)&gt;CE$4,$V1378/$I1364,$V1378-SUM($I1394:CD1394))))</f>
        <v>0</v>
      </c>
      <c r="CF1394" s="31">
        <f>IF($I1364="n/a",0,IF(CF$4&lt;=$C1394,0,IF(SUM($C1394,$I1364)&gt;CF$4,$V1378/$I1364,$V1378-SUM($I1394:CE1394))))</f>
        <v>0</v>
      </c>
    </row>
    <row r="1395" spans="1:84" s="153" customFormat="1" ht="12.75" customHeight="1">
      <c r="A1395"/>
      <c r="C1395" s="197">
        <v>2029</v>
      </c>
      <c r="D1395" s="21" t="s">
        <v>58</v>
      </c>
      <c r="E1395" s="21" t="s">
        <v>185</v>
      </c>
      <c r="I1395" s="31"/>
      <c r="J1395" s="31">
        <f>IF($I1364="n/a",0,IF(J$4&lt;=$C1395,0,IF(SUM($C1395,$I1364)&gt;J$4,$W1378/$I1364,$W1378-SUM($I1395:I1395))))</f>
        <v>0</v>
      </c>
      <c r="K1395" s="31">
        <f>IF($I1364="n/a",0,IF(K$4&lt;=$C1395,0,IF(SUM($C1395,$I1364)&gt;K$4,$W1378/$I1364,$W1378-SUM($I1395:J1395))))</f>
        <v>0</v>
      </c>
      <c r="L1395" s="31">
        <f>IF($I1364="n/a",0,IF(L$4&lt;=$C1395,0,IF(SUM($C1395,$I1364)&gt;L$4,$W1378/$I1364,$W1378-SUM($I1395:K1395))))</f>
        <v>0</v>
      </c>
      <c r="M1395" s="31">
        <f>IF($I1364="n/a",0,IF(M$4&lt;=$C1395,0,IF(SUM($C1395,$I1364)&gt;M$4,$W1378/$I1364,$W1378-SUM($I1395:L1395))))</f>
        <v>0</v>
      </c>
      <c r="N1395" s="31">
        <f>IF($I1364="n/a",0,IF(N$4&lt;=$C1395,0,IF(SUM($C1395,$I1364)&gt;N$4,$W1378/$I1364,$W1378-SUM($I1395:M1395))))</f>
        <v>0</v>
      </c>
      <c r="O1395" s="31">
        <f>IF($I1364="n/a",0,IF(O$4&lt;=$C1395,0,IF(SUM($C1395,$I1364)&gt;O$4,$W1378/$I1364,$W1378-SUM($I1395:N1395))))</f>
        <v>0</v>
      </c>
      <c r="P1395" s="31">
        <f>IF($I1364="n/a",0,IF(P$4&lt;=$C1395,0,IF(SUM($C1395,$I1364)&gt;P$4,$W1378/$I1364,$W1378-SUM($I1395:O1395))))</f>
        <v>0</v>
      </c>
      <c r="Q1395" s="31">
        <f>IF($I1364="n/a",0,IF(Q$4&lt;=$C1395,0,IF(SUM($C1395,$I1364)&gt;Q$4,$W1378/$I1364,$W1378-SUM($I1395:P1395))))</f>
        <v>0</v>
      </c>
      <c r="R1395" s="31">
        <f>IF($I1364="n/a",0,IF(R$4&lt;=$C1395,0,IF(SUM($C1395,$I1364)&gt;R$4,$W1378/$I1364,$W1378-SUM($I1395:Q1395))))</f>
        <v>0</v>
      </c>
      <c r="S1395" s="31">
        <f>IF($I1364="n/a",0,IF(S$4&lt;=$C1395,0,IF(SUM($C1395,$I1364)&gt;S$4,$W1378/$I1364,$W1378-SUM($I1395:R1395))))</f>
        <v>0</v>
      </c>
      <c r="T1395" s="31">
        <f>IF($I1364="n/a",0,IF(T$4&lt;=$C1395,0,IF(SUM($C1395,$I1364)&gt;T$4,$W1378/$I1364,$W1378-SUM($I1395:S1395))))</f>
        <v>0</v>
      </c>
      <c r="U1395" s="31">
        <f>IF($I1364="n/a",0,IF(U$4&lt;=$C1395,0,IF(SUM($C1395,$I1364)&gt;U$4,$W1378/$I1364,$W1378-SUM($I1395:T1395))))</f>
        <v>0</v>
      </c>
      <c r="V1395" s="31">
        <f>IF($I1364="n/a",0,IF(V$4&lt;=$C1395,0,IF(SUM($C1395,$I1364)&gt;V$4,$W1378/$I1364,$W1378-SUM($I1395:U1395))))</f>
        <v>0</v>
      </c>
      <c r="W1395" s="31">
        <f>IF($I1364="n/a",0,IF(W$4&lt;=$C1395,0,IF(SUM($C1395,$I1364)&gt;W$4,$W1378/$I1364,$W1378-SUM($I1395:V1395))))</f>
        <v>0</v>
      </c>
      <c r="X1395" s="31">
        <f>IF($I1364="n/a",0,IF(X$4&lt;=$C1395,0,IF(SUM($C1395,$I1364)&gt;X$4,$W1378/$I1364,$W1378-SUM($I1395:W1395))))</f>
        <v>0</v>
      </c>
      <c r="Y1395" s="31">
        <f>IF($I1364="n/a",0,IF(Y$4&lt;=$C1395,0,IF(SUM($C1395,$I1364)&gt;Y$4,$W1378/$I1364,$W1378-SUM($I1395:X1395))))</f>
        <v>0</v>
      </c>
      <c r="Z1395" s="31">
        <f>IF($I1364="n/a",0,IF(Z$4&lt;=$C1395,0,IF(SUM($C1395,$I1364)&gt;Z$4,$W1378/$I1364,$W1378-SUM($I1395:Y1395))))</f>
        <v>0</v>
      </c>
      <c r="AA1395" s="31">
        <f>IF($I1364="n/a",0,IF(AA$4&lt;=$C1395,0,IF(SUM($C1395,$I1364)&gt;AA$4,$W1378/$I1364,$W1378-SUM($I1395:Z1395))))</f>
        <v>0</v>
      </c>
      <c r="AB1395" s="31">
        <f>IF($I1364="n/a",0,IF(AB$4&lt;=$C1395,0,IF(SUM($C1395,$I1364)&gt;AB$4,$W1378/$I1364,$W1378-SUM($I1395:AA1395))))</f>
        <v>0</v>
      </c>
      <c r="AC1395" s="31">
        <f>IF($I1364="n/a",0,IF(AC$4&lt;=$C1395,0,IF(SUM($C1395,$I1364)&gt;AC$4,$W1378/$I1364,$W1378-SUM($I1395:AB1395))))</f>
        <v>0</v>
      </c>
      <c r="AD1395" s="31">
        <f>IF($I1364="n/a",0,IF(AD$4&lt;=$C1395,0,IF(SUM($C1395,$I1364)&gt;AD$4,$W1378/$I1364,$W1378-SUM($I1395:AC1395))))</f>
        <v>0</v>
      </c>
      <c r="AE1395" s="31">
        <f>IF($I1364="n/a",0,IF(AE$4&lt;=$C1395,0,IF(SUM($C1395,$I1364)&gt;AE$4,$W1378/$I1364,$W1378-SUM($I1395:AD1395))))</f>
        <v>0</v>
      </c>
      <c r="AF1395" s="31">
        <f>IF($I1364="n/a",0,IF(AF$4&lt;=$C1395,0,IF(SUM($C1395,$I1364)&gt;AF$4,$W1378/$I1364,$W1378-SUM($I1395:AE1395))))</f>
        <v>0</v>
      </c>
      <c r="AG1395" s="31">
        <f>IF($I1364="n/a",0,IF(AG$4&lt;=$C1395,0,IF(SUM($C1395,$I1364)&gt;AG$4,$W1378/$I1364,$W1378-SUM($I1395:AF1395))))</f>
        <v>0</v>
      </c>
      <c r="AH1395" s="31">
        <f>IF($I1364="n/a",0,IF(AH$4&lt;=$C1395,0,IF(SUM($C1395,$I1364)&gt;AH$4,$W1378/$I1364,$W1378-SUM($I1395:AG1395))))</f>
        <v>0</v>
      </c>
      <c r="AI1395" s="31">
        <f>IF($I1364="n/a",0,IF(AI$4&lt;=$C1395,0,IF(SUM($C1395,$I1364)&gt;AI$4,$W1378/$I1364,$W1378-SUM($I1395:AH1395))))</f>
        <v>0</v>
      </c>
      <c r="AJ1395" s="31">
        <f>IF($I1364="n/a",0,IF(AJ$4&lt;=$C1395,0,IF(SUM($C1395,$I1364)&gt;AJ$4,$W1378/$I1364,$W1378-SUM($I1395:AI1395))))</f>
        <v>0</v>
      </c>
      <c r="AK1395" s="31">
        <f>IF($I1364="n/a",0,IF(AK$4&lt;=$C1395,0,IF(SUM($C1395,$I1364)&gt;AK$4,$W1378/$I1364,$W1378-SUM($I1395:AJ1395))))</f>
        <v>0</v>
      </c>
      <c r="AL1395" s="31">
        <f>IF($I1364="n/a",0,IF(AL$4&lt;=$C1395,0,IF(SUM($C1395,$I1364)&gt;AL$4,$W1378/$I1364,$W1378-SUM($I1395:AK1395))))</f>
        <v>0</v>
      </c>
      <c r="AM1395" s="31">
        <f>IF($I1364="n/a",0,IF(AM$4&lt;=$C1395,0,IF(SUM($C1395,$I1364)&gt;AM$4,$W1378/$I1364,$W1378-SUM($I1395:AL1395))))</f>
        <v>0</v>
      </c>
      <c r="AN1395" s="31">
        <f>IF($I1364="n/a",0,IF(AN$4&lt;=$C1395,0,IF(SUM($C1395,$I1364)&gt;AN$4,$W1378/$I1364,$W1378-SUM($I1395:AM1395))))</f>
        <v>0</v>
      </c>
      <c r="AO1395" s="31">
        <f>IF($I1364="n/a",0,IF(AO$4&lt;=$C1395,0,IF(SUM($C1395,$I1364)&gt;AO$4,$W1378/$I1364,$W1378-SUM($I1395:AN1395))))</f>
        <v>0</v>
      </c>
      <c r="AP1395" s="31">
        <f>IF($I1364="n/a",0,IF(AP$4&lt;=$C1395,0,IF(SUM($C1395,$I1364)&gt;AP$4,$W1378/$I1364,$W1378-SUM($I1395:AO1395))))</f>
        <v>0</v>
      </c>
      <c r="AQ1395" s="31">
        <f>IF($I1364="n/a",0,IF(AQ$4&lt;=$C1395,0,IF(SUM($C1395,$I1364)&gt;AQ$4,$W1378/$I1364,$W1378-SUM($I1395:AP1395))))</f>
        <v>0</v>
      </c>
      <c r="AR1395" s="31">
        <f>IF($I1364="n/a",0,IF(AR$4&lt;=$C1395,0,IF(SUM($C1395,$I1364)&gt;AR$4,$W1378/$I1364,$W1378-SUM($I1395:AQ1395))))</f>
        <v>0</v>
      </c>
      <c r="AS1395" s="31">
        <f>IF($I1364="n/a",0,IF(AS$4&lt;=$C1395,0,IF(SUM($C1395,$I1364)&gt;AS$4,$W1378/$I1364,$W1378-SUM($I1395:AR1395))))</f>
        <v>0</v>
      </c>
      <c r="AT1395" s="31">
        <f>IF($I1364="n/a",0,IF(AT$4&lt;=$C1395,0,IF(SUM($C1395,$I1364)&gt;AT$4,$W1378/$I1364,$W1378-SUM($I1395:AS1395))))</f>
        <v>0</v>
      </c>
      <c r="AU1395" s="31">
        <f>IF($I1364="n/a",0,IF(AU$4&lt;=$C1395,0,IF(SUM($C1395,$I1364)&gt;AU$4,$W1378/$I1364,$W1378-SUM($I1395:AT1395))))</f>
        <v>0</v>
      </c>
      <c r="AV1395" s="31">
        <f>IF($I1364="n/a",0,IF(AV$4&lt;=$C1395,0,IF(SUM($C1395,$I1364)&gt;AV$4,$W1378/$I1364,$W1378-SUM($I1395:AU1395))))</f>
        <v>0</v>
      </c>
      <c r="AW1395" s="31">
        <f>IF($I1364="n/a",0,IF(AW$4&lt;=$C1395,0,IF(SUM($C1395,$I1364)&gt;AW$4,$W1378/$I1364,$W1378-SUM($I1395:AV1395))))</f>
        <v>0</v>
      </c>
      <c r="AX1395" s="31">
        <f>IF($I1364="n/a",0,IF(AX$4&lt;=$C1395,0,IF(SUM($C1395,$I1364)&gt;AX$4,$W1378/$I1364,$W1378-SUM($I1395:AW1395))))</f>
        <v>0</v>
      </c>
      <c r="AY1395" s="31">
        <f>IF($I1364="n/a",0,IF(AY$4&lt;=$C1395,0,IF(SUM($C1395,$I1364)&gt;AY$4,$W1378/$I1364,$W1378-SUM($I1395:AX1395))))</f>
        <v>0</v>
      </c>
      <c r="AZ1395" s="31">
        <f>IF($I1364="n/a",0,IF(AZ$4&lt;=$C1395,0,IF(SUM($C1395,$I1364)&gt;AZ$4,$W1378/$I1364,$W1378-SUM($I1395:AY1395))))</f>
        <v>0</v>
      </c>
      <c r="BA1395" s="31">
        <f>IF($I1364="n/a",0,IF(BA$4&lt;=$C1395,0,IF(SUM($C1395,$I1364)&gt;BA$4,$W1378/$I1364,$W1378-SUM($I1395:AZ1395))))</f>
        <v>0</v>
      </c>
      <c r="BB1395" s="31">
        <f>IF($I1364="n/a",0,IF(BB$4&lt;=$C1395,0,IF(SUM($C1395,$I1364)&gt;BB$4,$W1378/$I1364,$W1378-SUM($I1395:BA1395))))</f>
        <v>0</v>
      </c>
      <c r="BC1395" s="31">
        <f>IF($I1364="n/a",0,IF(BC$4&lt;=$C1395,0,IF(SUM($C1395,$I1364)&gt;BC$4,$W1378/$I1364,$W1378-SUM($I1395:BB1395))))</f>
        <v>0</v>
      </c>
      <c r="BD1395" s="31">
        <f>IF($I1364="n/a",0,IF(BD$4&lt;=$C1395,0,IF(SUM($C1395,$I1364)&gt;BD$4,$W1378/$I1364,$W1378-SUM($I1395:BC1395))))</f>
        <v>0</v>
      </c>
      <c r="BE1395" s="31">
        <f>IF($I1364="n/a",0,IF(BE$4&lt;=$C1395,0,IF(SUM($C1395,$I1364)&gt;BE$4,$W1378/$I1364,$W1378-SUM($I1395:BD1395))))</f>
        <v>0</v>
      </c>
      <c r="BF1395" s="31">
        <f>IF($I1364="n/a",0,IF(BF$4&lt;=$C1395,0,IF(SUM($C1395,$I1364)&gt;BF$4,$W1378/$I1364,$W1378-SUM($I1395:BE1395))))</f>
        <v>0</v>
      </c>
      <c r="BG1395" s="31">
        <f>IF($I1364="n/a",0,IF(BG$4&lt;=$C1395,0,IF(SUM($C1395,$I1364)&gt;BG$4,$W1378/$I1364,$W1378-SUM($I1395:BF1395))))</f>
        <v>0</v>
      </c>
      <c r="BH1395" s="31">
        <f>IF($I1364="n/a",0,IF(BH$4&lt;=$C1395,0,IF(SUM($C1395,$I1364)&gt;BH$4,$W1378/$I1364,$W1378-SUM($I1395:BG1395))))</f>
        <v>0</v>
      </c>
      <c r="BI1395" s="31">
        <f>IF($I1364="n/a",0,IF(BI$4&lt;=$C1395,0,IF(SUM($C1395,$I1364)&gt;BI$4,$W1378/$I1364,$W1378-SUM($I1395:BH1395))))</f>
        <v>0</v>
      </c>
      <c r="BJ1395" s="31">
        <f>IF($I1364="n/a",0,IF(BJ$4&lt;=$C1395,0,IF(SUM($C1395,$I1364)&gt;BJ$4,$W1378/$I1364,$W1378-SUM($I1395:BI1395))))</f>
        <v>0</v>
      </c>
      <c r="BK1395" s="31">
        <f>IF($I1364="n/a",0,IF(BK$4&lt;=$C1395,0,IF(SUM($C1395,$I1364)&gt;BK$4,$W1378/$I1364,$W1378-SUM($I1395:BJ1395))))</f>
        <v>0</v>
      </c>
      <c r="BL1395" s="31">
        <f>IF($I1364="n/a",0,IF(BL$4&lt;=$C1395,0,IF(SUM($C1395,$I1364)&gt;BL$4,$W1378/$I1364,$W1378-SUM($I1395:BK1395))))</f>
        <v>0</v>
      </c>
      <c r="BM1395" s="31">
        <f>IF($I1364="n/a",0,IF(BM$4&lt;=$C1395,0,IF(SUM($C1395,$I1364)&gt;BM$4,$W1378/$I1364,$W1378-SUM($I1395:BL1395))))</f>
        <v>0</v>
      </c>
      <c r="BN1395" s="31">
        <f>IF($I1364="n/a",0,IF(BN$4&lt;=$C1395,0,IF(SUM($C1395,$I1364)&gt;BN$4,$W1378/$I1364,$W1378-SUM($I1395:BM1395))))</f>
        <v>0</v>
      </c>
      <c r="BO1395" s="31">
        <f>IF($I1364="n/a",0,IF(BO$4&lt;=$C1395,0,IF(SUM($C1395,$I1364)&gt;BO$4,$W1378/$I1364,$W1378-SUM($I1395:BN1395))))</f>
        <v>0</v>
      </c>
      <c r="BP1395" s="31">
        <f>IF($I1364="n/a",0,IF(BP$4&lt;=$C1395,0,IF(SUM($C1395,$I1364)&gt;BP$4,$W1378/$I1364,$W1378-SUM($I1395:BO1395))))</f>
        <v>0</v>
      </c>
      <c r="BQ1395" s="31">
        <f>IF($I1364="n/a",0,IF(BQ$4&lt;=$C1395,0,IF(SUM($C1395,$I1364)&gt;BQ$4,$W1378/$I1364,$W1378-SUM($I1395:BP1395))))</f>
        <v>0</v>
      </c>
      <c r="BR1395" s="31">
        <f>IF($I1364="n/a",0,IF(BR$4&lt;=$C1395,0,IF(SUM($C1395,$I1364)&gt;BR$4,$W1378/$I1364,$W1378-SUM($I1395:BQ1395))))</f>
        <v>0</v>
      </c>
      <c r="BS1395" s="31">
        <f>IF($I1364="n/a",0,IF(BS$4&lt;=$C1395,0,IF(SUM($C1395,$I1364)&gt;BS$4,$W1378/$I1364,$W1378-SUM($I1395:BR1395))))</f>
        <v>0</v>
      </c>
      <c r="BT1395" s="31">
        <f>IF($I1364="n/a",0,IF(BT$4&lt;=$C1395,0,IF(SUM($C1395,$I1364)&gt;BT$4,$W1378/$I1364,$W1378-SUM($I1395:BS1395))))</f>
        <v>0</v>
      </c>
      <c r="BU1395" s="31">
        <f>IF($I1364="n/a",0,IF(BU$4&lt;=$C1395,0,IF(SUM($C1395,$I1364)&gt;BU$4,$W1378/$I1364,$W1378-SUM($I1395:BT1395))))</f>
        <v>0</v>
      </c>
      <c r="BV1395" s="31">
        <f>IF($I1364="n/a",0,IF(BV$4&lt;=$C1395,0,IF(SUM($C1395,$I1364)&gt;BV$4,$W1378/$I1364,$W1378-SUM($I1395:BU1395))))</f>
        <v>0</v>
      </c>
      <c r="BW1395" s="31">
        <f>IF($I1364="n/a",0,IF(BW$4&lt;=$C1395,0,IF(SUM($C1395,$I1364)&gt;BW$4,$W1378/$I1364,$W1378-SUM($I1395:BV1395))))</f>
        <v>0</v>
      </c>
      <c r="BX1395" s="31">
        <f>IF($I1364="n/a",0,IF(BX$4&lt;=$C1395,0,IF(SUM($C1395,$I1364)&gt;BX$4,$W1378/$I1364,$W1378-SUM($I1395:BW1395))))</f>
        <v>0</v>
      </c>
      <c r="BY1395" s="31">
        <f>IF($I1364="n/a",0,IF(BY$4&lt;=$C1395,0,IF(SUM($C1395,$I1364)&gt;BY$4,$W1378/$I1364,$W1378-SUM($I1395:BX1395))))</f>
        <v>0</v>
      </c>
      <c r="BZ1395" s="31">
        <f>IF($I1364="n/a",0,IF(BZ$4&lt;=$C1395,0,IF(SUM($C1395,$I1364)&gt;BZ$4,$W1378/$I1364,$W1378-SUM($I1395:BY1395))))</f>
        <v>0</v>
      </c>
      <c r="CA1395" s="31">
        <f>IF($I1364="n/a",0,IF(CA$4&lt;=$C1395,0,IF(SUM($C1395,$I1364)&gt;CA$4,$W1378/$I1364,$W1378-SUM($I1395:BZ1395))))</f>
        <v>0</v>
      </c>
      <c r="CB1395" s="31">
        <f>IF($I1364="n/a",0,IF(CB$4&lt;=$C1395,0,IF(SUM($C1395,$I1364)&gt;CB$4,$W1378/$I1364,$W1378-SUM($I1395:CA1395))))</f>
        <v>0</v>
      </c>
      <c r="CC1395" s="31">
        <f>IF($I1364="n/a",0,IF(CC$4&lt;=$C1395,0,IF(SUM($C1395,$I1364)&gt;CC$4,$W1378/$I1364,$W1378-SUM($I1395:CB1395))))</f>
        <v>0</v>
      </c>
      <c r="CD1395" s="31">
        <f>IF($I1364="n/a",0,IF(CD$4&lt;=$C1395,0,IF(SUM($C1395,$I1364)&gt;CD$4,$W1378/$I1364,$W1378-SUM($I1395:CC1395))))</f>
        <v>0</v>
      </c>
      <c r="CE1395" s="31">
        <f>IF($I1364="n/a",0,IF(CE$4&lt;=$C1395,0,IF(SUM($C1395,$I1364)&gt;CE$4,$W1378/$I1364,$W1378-SUM($I1395:CD1395))))</f>
        <v>0</v>
      </c>
      <c r="CF1395" s="31">
        <f>IF($I1364="n/a",0,IF(CF$4&lt;=$C1395,0,IF(SUM($C1395,$I1364)&gt;CF$4,$W1378/$I1364,$W1378-SUM($I1395:CE1395))))</f>
        <v>0</v>
      </c>
    </row>
    <row r="1396" spans="1:84" s="153" customFormat="1" ht="12.75" customHeight="1">
      <c r="A1396"/>
      <c r="C1396" s="197">
        <v>2030</v>
      </c>
      <c r="D1396" s="21" t="s">
        <v>59</v>
      </c>
      <c r="E1396" s="21" t="s">
        <v>185</v>
      </c>
      <c r="I1396" s="31"/>
      <c r="J1396" s="31">
        <f>IF($I1364="n/a",0,IF(J$4&lt;=$C1396,0,IF(SUM($C1396,$I1364)&gt;J$4,$X1378/$I1364,$X1378-SUM($I1396:I1396))))</f>
        <v>0</v>
      </c>
      <c r="K1396" s="31">
        <f>IF($I1364="n/a",0,IF(K$4&lt;=$C1396,0,IF(SUM($C1396,$I1364)&gt;K$4,$X1378/$I1364,$X1378-SUM($I1396:J1396))))</f>
        <v>0</v>
      </c>
      <c r="L1396" s="31">
        <f>IF($I1364="n/a",0,IF(L$4&lt;=$C1396,0,IF(SUM($C1396,$I1364)&gt;L$4,$X1378/$I1364,$X1378-SUM($I1396:K1396))))</f>
        <v>0</v>
      </c>
      <c r="M1396" s="31">
        <f>IF($I1364="n/a",0,IF(M$4&lt;=$C1396,0,IF(SUM($C1396,$I1364)&gt;M$4,$X1378/$I1364,$X1378-SUM($I1396:L1396))))</f>
        <v>0</v>
      </c>
      <c r="N1396" s="31">
        <f>IF($I1364="n/a",0,IF(N$4&lt;=$C1396,0,IF(SUM($C1396,$I1364)&gt;N$4,$X1378/$I1364,$X1378-SUM($I1396:M1396))))</f>
        <v>0</v>
      </c>
      <c r="O1396" s="31">
        <f>IF($I1364="n/a",0,IF(O$4&lt;=$C1396,0,IF(SUM($C1396,$I1364)&gt;O$4,$X1378/$I1364,$X1378-SUM($I1396:N1396))))</f>
        <v>0</v>
      </c>
      <c r="P1396" s="31">
        <f>IF($I1364="n/a",0,IF(P$4&lt;=$C1396,0,IF(SUM($C1396,$I1364)&gt;P$4,$X1378/$I1364,$X1378-SUM($I1396:O1396))))</f>
        <v>0</v>
      </c>
      <c r="Q1396" s="31">
        <f>IF($I1364="n/a",0,IF(Q$4&lt;=$C1396,0,IF(SUM($C1396,$I1364)&gt;Q$4,$X1378/$I1364,$X1378-SUM($I1396:P1396))))</f>
        <v>0</v>
      </c>
      <c r="R1396" s="31">
        <f>IF($I1364="n/a",0,IF(R$4&lt;=$C1396,0,IF(SUM($C1396,$I1364)&gt;R$4,$X1378/$I1364,$X1378-SUM($I1396:Q1396))))</f>
        <v>0</v>
      </c>
      <c r="S1396" s="31">
        <f>IF($I1364="n/a",0,IF(S$4&lt;=$C1396,0,IF(SUM($C1396,$I1364)&gt;S$4,$X1378/$I1364,$X1378-SUM($I1396:R1396))))</f>
        <v>0</v>
      </c>
      <c r="T1396" s="31">
        <f>IF($I1364="n/a",0,IF(T$4&lt;=$C1396,0,IF(SUM($C1396,$I1364)&gt;T$4,$X1378/$I1364,$X1378-SUM($I1396:S1396))))</f>
        <v>0</v>
      </c>
      <c r="U1396" s="31">
        <f>IF($I1364="n/a",0,IF(U$4&lt;=$C1396,0,IF(SUM($C1396,$I1364)&gt;U$4,$X1378/$I1364,$X1378-SUM($I1396:T1396))))</f>
        <v>0</v>
      </c>
      <c r="V1396" s="31">
        <f>IF($I1364="n/a",0,IF(V$4&lt;=$C1396,0,IF(SUM($C1396,$I1364)&gt;V$4,$X1378/$I1364,$X1378-SUM($I1396:U1396))))</f>
        <v>0</v>
      </c>
      <c r="W1396" s="31">
        <f>IF($I1364="n/a",0,IF(W$4&lt;=$C1396,0,IF(SUM($C1396,$I1364)&gt;W$4,$X1378/$I1364,$X1378-SUM($I1396:V1396))))</f>
        <v>0</v>
      </c>
      <c r="X1396" s="31">
        <f>IF($I1364="n/a",0,IF(X$4&lt;=$C1396,0,IF(SUM($C1396,$I1364)&gt;X$4,$X1378/$I1364,$X1378-SUM($I1396:W1396))))</f>
        <v>0</v>
      </c>
      <c r="Y1396" s="31">
        <f>IF($I1364="n/a",0,IF(Y$4&lt;=$C1396,0,IF(SUM($C1396,$I1364)&gt;Y$4,$X1378/$I1364,$X1378-SUM($I1396:X1396))))</f>
        <v>0</v>
      </c>
      <c r="Z1396" s="31">
        <f>IF($I1364="n/a",0,IF(Z$4&lt;=$C1396,0,IF(SUM($C1396,$I1364)&gt;Z$4,$X1378/$I1364,$X1378-SUM($I1396:Y1396))))</f>
        <v>0</v>
      </c>
      <c r="AA1396" s="31">
        <f>IF($I1364="n/a",0,IF(AA$4&lt;=$C1396,0,IF(SUM($C1396,$I1364)&gt;AA$4,$X1378/$I1364,$X1378-SUM($I1396:Z1396))))</f>
        <v>0</v>
      </c>
      <c r="AB1396" s="31">
        <f>IF($I1364="n/a",0,IF(AB$4&lt;=$C1396,0,IF(SUM($C1396,$I1364)&gt;AB$4,$X1378/$I1364,$X1378-SUM($I1396:AA1396))))</f>
        <v>0</v>
      </c>
      <c r="AC1396" s="31">
        <f>IF($I1364="n/a",0,IF(AC$4&lt;=$C1396,0,IF(SUM($C1396,$I1364)&gt;AC$4,$X1378/$I1364,$X1378-SUM($I1396:AB1396))))</f>
        <v>0</v>
      </c>
      <c r="AD1396" s="31">
        <f>IF($I1364="n/a",0,IF(AD$4&lt;=$C1396,0,IF(SUM($C1396,$I1364)&gt;AD$4,$X1378/$I1364,$X1378-SUM($I1396:AC1396))))</f>
        <v>0</v>
      </c>
      <c r="AE1396" s="31">
        <f>IF($I1364="n/a",0,IF(AE$4&lt;=$C1396,0,IF(SUM($C1396,$I1364)&gt;AE$4,$X1378/$I1364,$X1378-SUM($I1396:AD1396))))</f>
        <v>0</v>
      </c>
      <c r="AF1396" s="31">
        <f>IF($I1364="n/a",0,IF(AF$4&lt;=$C1396,0,IF(SUM($C1396,$I1364)&gt;AF$4,$X1378/$I1364,$X1378-SUM($I1396:AE1396))))</f>
        <v>0</v>
      </c>
      <c r="AG1396" s="31">
        <f>IF($I1364="n/a",0,IF(AG$4&lt;=$C1396,0,IF(SUM($C1396,$I1364)&gt;AG$4,$X1378/$I1364,$X1378-SUM($I1396:AF1396))))</f>
        <v>0</v>
      </c>
      <c r="AH1396" s="31">
        <f>IF($I1364="n/a",0,IF(AH$4&lt;=$C1396,0,IF(SUM($C1396,$I1364)&gt;AH$4,$X1378/$I1364,$X1378-SUM($I1396:AG1396))))</f>
        <v>0</v>
      </c>
      <c r="AI1396" s="31">
        <f>IF($I1364="n/a",0,IF(AI$4&lt;=$C1396,0,IF(SUM($C1396,$I1364)&gt;AI$4,$X1378/$I1364,$X1378-SUM($I1396:AH1396))))</f>
        <v>0</v>
      </c>
      <c r="AJ1396" s="31">
        <f>IF($I1364="n/a",0,IF(AJ$4&lt;=$C1396,0,IF(SUM($C1396,$I1364)&gt;AJ$4,$X1378/$I1364,$X1378-SUM($I1396:AI1396))))</f>
        <v>0</v>
      </c>
      <c r="AK1396" s="31">
        <f>IF($I1364="n/a",0,IF(AK$4&lt;=$C1396,0,IF(SUM($C1396,$I1364)&gt;AK$4,$X1378/$I1364,$X1378-SUM($I1396:AJ1396))))</f>
        <v>0</v>
      </c>
      <c r="AL1396" s="31">
        <f>IF($I1364="n/a",0,IF(AL$4&lt;=$C1396,0,IF(SUM($C1396,$I1364)&gt;AL$4,$X1378/$I1364,$X1378-SUM($I1396:AK1396))))</f>
        <v>0</v>
      </c>
      <c r="AM1396" s="31">
        <f>IF($I1364="n/a",0,IF(AM$4&lt;=$C1396,0,IF(SUM($C1396,$I1364)&gt;AM$4,$X1378/$I1364,$X1378-SUM($I1396:AL1396))))</f>
        <v>0</v>
      </c>
      <c r="AN1396" s="31">
        <f>IF($I1364="n/a",0,IF(AN$4&lt;=$C1396,0,IF(SUM($C1396,$I1364)&gt;AN$4,$X1378/$I1364,$X1378-SUM($I1396:AM1396))))</f>
        <v>0</v>
      </c>
      <c r="AO1396" s="31">
        <f>IF($I1364="n/a",0,IF(AO$4&lt;=$C1396,0,IF(SUM($C1396,$I1364)&gt;AO$4,$X1378/$I1364,$X1378-SUM($I1396:AN1396))))</f>
        <v>0</v>
      </c>
      <c r="AP1396" s="31">
        <f>IF($I1364="n/a",0,IF(AP$4&lt;=$C1396,0,IF(SUM($C1396,$I1364)&gt;AP$4,$X1378/$I1364,$X1378-SUM($I1396:AO1396))))</f>
        <v>0</v>
      </c>
      <c r="AQ1396" s="31">
        <f>IF($I1364="n/a",0,IF(AQ$4&lt;=$C1396,0,IF(SUM($C1396,$I1364)&gt;AQ$4,$X1378/$I1364,$X1378-SUM($I1396:AP1396))))</f>
        <v>0</v>
      </c>
      <c r="AR1396" s="31">
        <f>IF($I1364="n/a",0,IF(AR$4&lt;=$C1396,0,IF(SUM($C1396,$I1364)&gt;AR$4,$X1378/$I1364,$X1378-SUM($I1396:AQ1396))))</f>
        <v>0</v>
      </c>
      <c r="AS1396" s="31">
        <f>IF($I1364="n/a",0,IF(AS$4&lt;=$C1396,0,IF(SUM($C1396,$I1364)&gt;AS$4,$X1378/$I1364,$X1378-SUM($I1396:AR1396))))</f>
        <v>0</v>
      </c>
      <c r="AT1396" s="31">
        <f>IF($I1364="n/a",0,IF(AT$4&lt;=$C1396,0,IF(SUM($C1396,$I1364)&gt;AT$4,$X1378/$I1364,$X1378-SUM($I1396:AS1396))))</f>
        <v>0</v>
      </c>
      <c r="AU1396" s="31">
        <f>IF($I1364="n/a",0,IF(AU$4&lt;=$C1396,0,IF(SUM($C1396,$I1364)&gt;AU$4,$X1378/$I1364,$X1378-SUM($I1396:AT1396))))</f>
        <v>0</v>
      </c>
      <c r="AV1396" s="31">
        <f>IF($I1364="n/a",0,IF(AV$4&lt;=$C1396,0,IF(SUM($C1396,$I1364)&gt;AV$4,$X1378/$I1364,$X1378-SUM($I1396:AU1396))))</f>
        <v>0</v>
      </c>
      <c r="AW1396" s="31">
        <f>IF($I1364="n/a",0,IF(AW$4&lt;=$C1396,0,IF(SUM($C1396,$I1364)&gt;AW$4,$X1378/$I1364,$X1378-SUM($I1396:AV1396))))</f>
        <v>0</v>
      </c>
      <c r="AX1396" s="31">
        <f>IF($I1364="n/a",0,IF(AX$4&lt;=$C1396,0,IF(SUM($C1396,$I1364)&gt;AX$4,$X1378/$I1364,$X1378-SUM($I1396:AW1396))))</f>
        <v>0</v>
      </c>
      <c r="AY1396" s="31">
        <f>IF($I1364="n/a",0,IF(AY$4&lt;=$C1396,0,IF(SUM($C1396,$I1364)&gt;AY$4,$X1378/$I1364,$X1378-SUM($I1396:AX1396))))</f>
        <v>0</v>
      </c>
      <c r="AZ1396" s="31">
        <f>IF($I1364="n/a",0,IF(AZ$4&lt;=$C1396,0,IF(SUM($C1396,$I1364)&gt;AZ$4,$X1378/$I1364,$X1378-SUM($I1396:AY1396))))</f>
        <v>0</v>
      </c>
      <c r="BA1396" s="31">
        <f>IF($I1364="n/a",0,IF(BA$4&lt;=$C1396,0,IF(SUM($C1396,$I1364)&gt;BA$4,$X1378/$I1364,$X1378-SUM($I1396:AZ1396))))</f>
        <v>0</v>
      </c>
      <c r="BB1396" s="31">
        <f>IF($I1364="n/a",0,IF(BB$4&lt;=$C1396,0,IF(SUM($C1396,$I1364)&gt;BB$4,$X1378/$I1364,$X1378-SUM($I1396:BA1396))))</f>
        <v>0</v>
      </c>
      <c r="BC1396" s="31">
        <f>IF($I1364="n/a",0,IF(BC$4&lt;=$C1396,0,IF(SUM($C1396,$I1364)&gt;BC$4,$X1378/$I1364,$X1378-SUM($I1396:BB1396))))</f>
        <v>0</v>
      </c>
      <c r="BD1396" s="31">
        <f>IF($I1364="n/a",0,IF(BD$4&lt;=$C1396,0,IF(SUM($C1396,$I1364)&gt;BD$4,$X1378/$I1364,$X1378-SUM($I1396:BC1396))))</f>
        <v>0</v>
      </c>
      <c r="BE1396" s="31">
        <f>IF($I1364="n/a",0,IF(BE$4&lt;=$C1396,0,IF(SUM($C1396,$I1364)&gt;BE$4,$X1378/$I1364,$X1378-SUM($I1396:BD1396))))</f>
        <v>0</v>
      </c>
      <c r="BF1396" s="31">
        <f>IF($I1364="n/a",0,IF(BF$4&lt;=$C1396,0,IF(SUM($C1396,$I1364)&gt;BF$4,$X1378/$I1364,$X1378-SUM($I1396:BE1396))))</f>
        <v>0</v>
      </c>
      <c r="BG1396" s="31">
        <f>IF($I1364="n/a",0,IF(BG$4&lt;=$C1396,0,IF(SUM($C1396,$I1364)&gt;BG$4,$X1378/$I1364,$X1378-SUM($I1396:BF1396))))</f>
        <v>0</v>
      </c>
      <c r="BH1396" s="31">
        <f>IF($I1364="n/a",0,IF(BH$4&lt;=$C1396,0,IF(SUM($C1396,$I1364)&gt;BH$4,$X1378/$I1364,$X1378-SUM($I1396:BG1396))))</f>
        <v>0</v>
      </c>
      <c r="BI1396" s="31">
        <f>IF($I1364="n/a",0,IF(BI$4&lt;=$C1396,0,IF(SUM($C1396,$I1364)&gt;BI$4,$X1378/$I1364,$X1378-SUM($I1396:BH1396))))</f>
        <v>0</v>
      </c>
      <c r="BJ1396" s="31">
        <f>IF($I1364="n/a",0,IF(BJ$4&lt;=$C1396,0,IF(SUM($C1396,$I1364)&gt;BJ$4,$X1378/$I1364,$X1378-SUM($I1396:BI1396))))</f>
        <v>0</v>
      </c>
      <c r="BK1396" s="31">
        <f>IF($I1364="n/a",0,IF(BK$4&lt;=$C1396,0,IF(SUM($C1396,$I1364)&gt;BK$4,$X1378/$I1364,$X1378-SUM($I1396:BJ1396))))</f>
        <v>0</v>
      </c>
      <c r="BL1396" s="31">
        <f>IF($I1364="n/a",0,IF(BL$4&lt;=$C1396,0,IF(SUM($C1396,$I1364)&gt;BL$4,$X1378/$I1364,$X1378-SUM($I1396:BK1396))))</f>
        <v>0</v>
      </c>
      <c r="BM1396" s="31">
        <f>IF($I1364="n/a",0,IF(BM$4&lt;=$C1396,0,IF(SUM($C1396,$I1364)&gt;BM$4,$X1378/$I1364,$X1378-SUM($I1396:BL1396))))</f>
        <v>0</v>
      </c>
      <c r="BN1396" s="31">
        <f>IF($I1364="n/a",0,IF(BN$4&lt;=$C1396,0,IF(SUM($C1396,$I1364)&gt;BN$4,$X1378/$I1364,$X1378-SUM($I1396:BM1396))))</f>
        <v>0</v>
      </c>
      <c r="BO1396" s="31">
        <f>IF($I1364="n/a",0,IF(BO$4&lt;=$C1396,0,IF(SUM($C1396,$I1364)&gt;BO$4,$X1378/$I1364,$X1378-SUM($I1396:BN1396))))</f>
        <v>0</v>
      </c>
      <c r="BP1396" s="31">
        <f>IF($I1364="n/a",0,IF(BP$4&lt;=$C1396,0,IF(SUM($C1396,$I1364)&gt;BP$4,$X1378/$I1364,$X1378-SUM($I1396:BO1396))))</f>
        <v>0</v>
      </c>
      <c r="BQ1396" s="31">
        <f>IF($I1364="n/a",0,IF(BQ$4&lt;=$C1396,0,IF(SUM($C1396,$I1364)&gt;BQ$4,$X1378/$I1364,$X1378-SUM($I1396:BP1396))))</f>
        <v>0</v>
      </c>
      <c r="BR1396" s="31">
        <f>IF($I1364="n/a",0,IF(BR$4&lt;=$C1396,0,IF(SUM($C1396,$I1364)&gt;BR$4,$X1378/$I1364,$X1378-SUM($I1396:BQ1396))))</f>
        <v>0</v>
      </c>
      <c r="BS1396" s="31">
        <f>IF($I1364="n/a",0,IF(BS$4&lt;=$C1396,0,IF(SUM($C1396,$I1364)&gt;BS$4,$X1378/$I1364,$X1378-SUM($I1396:BR1396))))</f>
        <v>0</v>
      </c>
      <c r="BT1396" s="31">
        <f>IF($I1364="n/a",0,IF(BT$4&lt;=$C1396,0,IF(SUM($C1396,$I1364)&gt;BT$4,$X1378/$I1364,$X1378-SUM($I1396:BS1396))))</f>
        <v>0</v>
      </c>
      <c r="BU1396" s="31">
        <f>IF($I1364="n/a",0,IF(BU$4&lt;=$C1396,0,IF(SUM($C1396,$I1364)&gt;BU$4,$X1378/$I1364,$X1378-SUM($I1396:BT1396))))</f>
        <v>0</v>
      </c>
      <c r="BV1396" s="31">
        <f>IF($I1364="n/a",0,IF(BV$4&lt;=$C1396,0,IF(SUM($C1396,$I1364)&gt;BV$4,$X1378/$I1364,$X1378-SUM($I1396:BU1396))))</f>
        <v>0</v>
      </c>
      <c r="BW1396" s="31">
        <f>IF($I1364="n/a",0,IF(BW$4&lt;=$C1396,0,IF(SUM($C1396,$I1364)&gt;BW$4,$X1378/$I1364,$X1378-SUM($I1396:BV1396))))</f>
        <v>0</v>
      </c>
      <c r="BX1396" s="31">
        <f>IF($I1364="n/a",0,IF(BX$4&lt;=$C1396,0,IF(SUM($C1396,$I1364)&gt;BX$4,$X1378/$I1364,$X1378-SUM($I1396:BW1396))))</f>
        <v>0</v>
      </c>
      <c r="BY1396" s="31">
        <f>IF($I1364="n/a",0,IF(BY$4&lt;=$C1396,0,IF(SUM($C1396,$I1364)&gt;BY$4,$X1378/$I1364,$X1378-SUM($I1396:BX1396))))</f>
        <v>0</v>
      </c>
      <c r="BZ1396" s="31">
        <f>IF($I1364="n/a",0,IF(BZ$4&lt;=$C1396,0,IF(SUM($C1396,$I1364)&gt;BZ$4,$X1378/$I1364,$X1378-SUM($I1396:BY1396))))</f>
        <v>0</v>
      </c>
      <c r="CA1396" s="31">
        <f>IF($I1364="n/a",0,IF(CA$4&lt;=$C1396,0,IF(SUM($C1396,$I1364)&gt;CA$4,$X1378/$I1364,$X1378-SUM($I1396:BZ1396))))</f>
        <v>0</v>
      </c>
      <c r="CB1396" s="31">
        <f>IF($I1364="n/a",0,IF(CB$4&lt;=$C1396,0,IF(SUM($C1396,$I1364)&gt;CB$4,$X1378/$I1364,$X1378-SUM($I1396:CA1396))))</f>
        <v>0</v>
      </c>
      <c r="CC1396" s="31">
        <f>IF($I1364="n/a",0,IF(CC$4&lt;=$C1396,0,IF(SUM($C1396,$I1364)&gt;CC$4,$X1378/$I1364,$X1378-SUM($I1396:CB1396))))</f>
        <v>0</v>
      </c>
      <c r="CD1396" s="31">
        <f>IF($I1364="n/a",0,IF(CD$4&lt;=$C1396,0,IF(SUM($C1396,$I1364)&gt;CD$4,$X1378/$I1364,$X1378-SUM($I1396:CC1396))))</f>
        <v>0</v>
      </c>
      <c r="CE1396" s="31">
        <f>IF($I1364="n/a",0,IF(CE$4&lt;=$C1396,0,IF(SUM($C1396,$I1364)&gt;CE$4,$X1378/$I1364,$X1378-SUM($I1396:CD1396))))</f>
        <v>0</v>
      </c>
      <c r="CF1396" s="31">
        <f>IF($I1364="n/a",0,IF(CF$4&lt;=$C1396,0,IF(SUM($C1396,$I1364)&gt;CF$4,$X1378/$I1364,$X1378-SUM($I1396:CE1396))))</f>
        <v>0</v>
      </c>
    </row>
    <row r="1397" spans="1:84" s="153" customFormat="1" ht="12.75" customHeight="1">
      <c r="A1397"/>
      <c r="C1397" s="197">
        <v>2031</v>
      </c>
      <c r="D1397" s="21" t="s">
        <v>60</v>
      </c>
      <c r="E1397" s="21" t="s">
        <v>185</v>
      </c>
      <c r="I1397" s="31"/>
      <c r="J1397" s="31">
        <f>IF($I1364="n/a",0,IF(J$4&lt;=$C1397,0,IF(SUM($C1397,$I1364)&gt;J$4,$Y1378/$I1364,$Y1378-SUM($I1397:I1397))))</f>
        <v>0</v>
      </c>
      <c r="K1397" s="31">
        <f>IF($I1364="n/a",0,IF(K$4&lt;=$C1397,0,IF(SUM($C1397,$I1364)&gt;K$4,$Y1378/$I1364,$Y1378-SUM($I1397:J1397))))</f>
        <v>0</v>
      </c>
      <c r="L1397" s="31">
        <f>IF($I1364="n/a",0,IF(L$4&lt;=$C1397,0,IF(SUM($C1397,$I1364)&gt;L$4,$Y1378/$I1364,$Y1378-SUM($I1397:K1397))))</f>
        <v>0</v>
      </c>
      <c r="M1397" s="31">
        <f>IF($I1364="n/a",0,IF(M$4&lt;=$C1397,0,IF(SUM($C1397,$I1364)&gt;M$4,$Y1378/$I1364,$Y1378-SUM($I1397:L1397))))</f>
        <v>0</v>
      </c>
      <c r="N1397" s="31">
        <f>IF($I1364="n/a",0,IF(N$4&lt;=$C1397,0,IF(SUM($C1397,$I1364)&gt;N$4,$Y1378/$I1364,$Y1378-SUM($I1397:M1397))))</f>
        <v>0</v>
      </c>
      <c r="O1397" s="31">
        <f>IF($I1364="n/a",0,IF(O$4&lt;=$C1397,0,IF(SUM($C1397,$I1364)&gt;O$4,$Y1378/$I1364,$Y1378-SUM($I1397:N1397))))</f>
        <v>0</v>
      </c>
      <c r="P1397" s="31">
        <f>IF($I1364="n/a",0,IF(P$4&lt;=$C1397,0,IF(SUM($C1397,$I1364)&gt;P$4,$Y1378/$I1364,$Y1378-SUM($I1397:O1397))))</f>
        <v>0</v>
      </c>
      <c r="Q1397" s="31">
        <f>IF($I1364="n/a",0,IF(Q$4&lt;=$C1397,0,IF(SUM($C1397,$I1364)&gt;Q$4,$Y1378/$I1364,$Y1378-SUM($I1397:P1397))))</f>
        <v>0</v>
      </c>
      <c r="R1397" s="31">
        <f>IF($I1364="n/a",0,IF(R$4&lt;=$C1397,0,IF(SUM($C1397,$I1364)&gt;R$4,$Y1378/$I1364,$Y1378-SUM($I1397:Q1397))))</f>
        <v>0</v>
      </c>
      <c r="S1397" s="31">
        <f>IF($I1364="n/a",0,IF(S$4&lt;=$C1397,0,IF(SUM($C1397,$I1364)&gt;S$4,$Y1378/$I1364,$Y1378-SUM($I1397:R1397))))</f>
        <v>0</v>
      </c>
      <c r="T1397" s="31">
        <f>IF($I1364="n/a",0,IF(T$4&lt;=$C1397,0,IF(SUM($C1397,$I1364)&gt;T$4,$Y1378/$I1364,$Y1378-SUM($I1397:S1397))))</f>
        <v>0</v>
      </c>
      <c r="U1397" s="31">
        <f>IF($I1364="n/a",0,IF(U$4&lt;=$C1397,0,IF(SUM($C1397,$I1364)&gt;U$4,$Y1378/$I1364,$Y1378-SUM($I1397:T1397))))</f>
        <v>0</v>
      </c>
      <c r="V1397" s="31">
        <f>IF($I1364="n/a",0,IF(V$4&lt;=$C1397,0,IF(SUM($C1397,$I1364)&gt;V$4,$Y1378/$I1364,$Y1378-SUM($I1397:U1397))))</f>
        <v>0</v>
      </c>
      <c r="W1397" s="31">
        <f>IF($I1364="n/a",0,IF(W$4&lt;=$C1397,0,IF(SUM($C1397,$I1364)&gt;W$4,$Y1378/$I1364,$Y1378-SUM($I1397:V1397))))</f>
        <v>0</v>
      </c>
      <c r="X1397" s="31">
        <f>IF($I1364="n/a",0,IF(X$4&lt;=$C1397,0,IF(SUM($C1397,$I1364)&gt;X$4,$Y1378/$I1364,$Y1378-SUM($I1397:W1397))))</f>
        <v>0</v>
      </c>
      <c r="Y1397" s="31">
        <f>IF($I1364="n/a",0,IF(Y$4&lt;=$C1397,0,IF(SUM($C1397,$I1364)&gt;Y$4,$Y1378/$I1364,$Y1378-SUM($I1397:X1397))))</f>
        <v>0</v>
      </c>
      <c r="Z1397" s="31">
        <f>IF($I1364="n/a",0,IF(Z$4&lt;=$C1397,0,IF(SUM($C1397,$I1364)&gt;Z$4,$Y1378/$I1364,$Y1378-SUM($I1397:Y1397))))</f>
        <v>0</v>
      </c>
      <c r="AA1397" s="31">
        <f>IF($I1364="n/a",0,IF(AA$4&lt;=$C1397,0,IF(SUM($C1397,$I1364)&gt;AA$4,$Y1378/$I1364,$Y1378-SUM($I1397:Z1397))))</f>
        <v>0</v>
      </c>
      <c r="AB1397" s="31">
        <f>IF($I1364="n/a",0,IF(AB$4&lt;=$C1397,0,IF(SUM($C1397,$I1364)&gt;AB$4,$Y1378/$I1364,$Y1378-SUM($I1397:AA1397))))</f>
        <v>0</v>
      </c>
      <c r="AC1397" s="31">
        <f>IF($I1364="n/a",0,IF(AC$4&lt;=$C1397,0,IF(SUM($C1397,$I1364)&gt;AC$4,$Y1378/$I1364,$Y1378-SUM($I1397:AB1397))))</f>
        <v>0</v>
      </c>
      <c r="AD1397" s="31">
        <f>IF($I1364="n/a",0,IF(AD$4&lt;=$C1397,0,IF(SUM($C1397,$I1364)&gt;AD$4,$Y1378/$I1364,$Y1378-SUM($I1397:AC1397))))</f>
        <v>0</v>
      </c>
      <c r="AE1397" s="31">
        <f>IF($I1364="n/a",0,IF(AE$4&lt;=$C1397,0,IF(SUM($C1397,$I1364)&gt;AE$4,$Y1378/$I1364,$Y1378-SUM($I1397:AD1397))))</f>
        <v>0</v>
      </c>
      <c r="AF1397" s="31">
        <f>IF($I1364="n/a",0,IF(AF$4&lt;=$C1397,0,IF(SUM($C1397,$I1364)&gt;AF$4,$Y1378/$I1364,$Y1378-SUM($I1397:AE1397))))</f>
        <v>0</v>
      </c>
      <c r="AG1397" s="31">
        <f>IF($I1364="n/a",0,IF(AG$4&lt;=$C1397,0,IF(SUM($C1397,$I1364)&gt;AG$4,$Y1378/$I1364,$Y1378-SUM($I1397:AF1397))))</f>
        <v>0</v>
      </c>
      <c r="AH1397" s="31">
        <f>IF($I1364="n/a",0,IF(AH$4&lt;=$C1397,0,IF(SUM($C1397,$I1364)&gt;AH$4,$Y1378/$I1364,$Y1378-SUM($I1397:AG1397))))</f>
        <v>0</v>
      </c>
      <c r="AI1397" s="31">
        <f>IF($I1364="n/a",0,IF(AI$4&lt;=$C1397,0,IF(SUM($C1397,$I1364)&gt;AI$4,$Y1378/$I1364,$Y1378-SUM($I1397:AH1397))))</f>
        <v>0</v>
      </c>
      <c r="AJ1397" s="31">
        <f>IF($I1364="n/a",0,IF(AJ$4&lt;=$C1397,0,IF(SUM($C1397,$I1364)&gt;AJ$4,$Y1378/$I1364,$Y1378-SUM($I1397:AI1397))))</f>
        <v>0</v>
      </c>
      <c r="AK1397" s="31">
        <f>IF($I1364="n/a",0,IF(AK$4&lt;=$C1397,0,IF(SUM($C1397,$I1364)&gt;AK$4,$Y1378/$I1364,$Y1378-SUM($I1397:AJ1397))))</f>
        <v>0</v>
      </c>
      <c r="AL1397" s="31">
        <f>IF($I1364="n/a",0,IF(AL$4&lt;=$C1397,0,IF(SUM($C1397,$I1364)&gt;AL$4,$Y1378/$I1364,$Y1378-SUM($I1397:AK1397))))</f>
        <v>0</v>
      </c>
      <c r="AM1397" s="31">
        <f>IF($I1364="n/a",0,IF(AM$4&lt;=$C1397,0,IF(SUM($C1397,$I1364)&gt;AM$4,$Y1378/$I1364,$Y1378-SUM($I1397:AL1397))))</f>
        <v>0</v>
      </c>
      <c r="AN1397" s="31">
        <f>IF($I1364="n/a",0,IF(AN$4&lt;=$C1397,0,IF(SUM($C1397,$I1364)&gt;AN$4,$Y1378/$I1364,$Y1378-SUM($I1397:AM1397))))</f>
        <v>0</v>
      </c>
      <c r="AO1397" s="31">
        <f>IF($I1364="n/a",0,IF(AO$4&lt;=$C1397,0,IF(SUM($C1397,$I1364)&gt;AO$4,$Y1378/$I1364,$Y1378-SUM($I1397:AN1397))))</f>
        <v>0</v>
      </c>
      <c r="AP1397" s="31">
        <f>IF($I1364="n/a",0,IF(AP$4&lt;=$C1397,0,IF(SUM($C1397,$I1364)&gt;AP$4,$Y1378/$I1364,$Y1378-SUM($I1397:AO1397))))</f>
        <v>0</v>
      </c>
      <c r="AQ1397" s="31">
        <f>IF($I1364="n/a",0,IF(AQ$4&lt;=$C1397,0,IF(SUM($C1397,$I1364)&gt;AQ$4,$Y1378/$I1364,$Y1378-SUM($I1397:AP1397))))</f>
        <v>0</v>
      </c>
      <c r="AR1397" s="31">
        <f>IF($I1364="n/a",0,IF(AR$4&lt;=$C1397,0,IF(SUM($C1397,$I1364)&gt;AR$4,$Y1378/$I1364,$Y1378-SUM($I1397:AQ1397))))</f>
        <v>0</v>
      </c>
      <c r="AS1397" s="31">
        <f>IF($I1364="n/a",0,IF(AS$4&lt;=$C1397,0,IF(SUM($C1397,$I1364)&gt;AS$4,$Y1378/$I1364,$Y1378-SUM($I1397:AR1397))))</f>
        <v>0</v>
      </c>
      <c r="AT1397" s="31">
        <f>IF($I1364="n/a",0,IF(AT$4&lt;=$C1397,0,IF(SUM($C1397,$I1364)&gt;AT$4,$Y1378/$I1364,$Y1378-SUM($I1397:AS1397))))</f>
        <v>0</v>
      </c>
      <c r="AU1397" s="31">
        <f>IF($I1364="n/a",0,IF(AU$4&lt;=$C1397,0,IF(SUM($C1397,$I1364)&gt;AU$4,$Y1378/$I1364,$Y1378-SUM($I1397:AT1397))))</f>
        <v>0</v>
      </c>
      <c r="AV1397" s="31">
        <f>IF($I1364="n/a",0,IF(AV$4&lt;=$C1397,0,IF(SUM($C1397,$I1364)&gt;AV$4,$Y1378/$I1364,$Y1378-SUM($I1397:AU1397))))</f>
        <v>0</v>
      </c>
      <c r="AW1397" s="31">
        <f>IF($I1364="n/a",0,IF(AW$4&lt;=$C1397,0,IF(SUM($C1397,$I1364)&gt;AW$4,$Y1378/$I1364,$Y1378-SUM($I1397:AV1397))))</f>
        <v>0</v>
      </c>
      <c r="AX1397" s="31">
        <f>IF($I1364="n/a",0,IF(AX$4&lt;=$C1397,0,IF(SUM($C1397,$I1364)&gt;AX$4,$Y1378/$I1364,$Y1378-SUM($I1397:AW1397))))</f>
        <v>0</v>
      </c>
      <c r="AY1397" s="31">
        <f>IF($I1364="n/a",0,IF(AY$4&lt;=$C1397,0,IF(SUM($C1397,$I1364)&gt;AY$4,$Y1378/$I1364,$Y1378-SUM($I1397:AX1397))))</f>
        <v>0</v>
      </c>
      <c r="AZ1397" s="31">
        <f>IF($I1364="n/a",0,IF(AZ$4&lt;=$C1397,0,IF(SUM($C1397,$I1364)&gt;AZ$4,$Y1378/$I1364,$Y1378-SUM($I1397:AY1397))))</f>
        <v>0</v>
      </c>
      <c r="BA1397" s="31">
        <f>IF($I1364="n/a",0,IF(BA$4&lt;=$C1397,0,IF(SUM($C1397,$I1364)&gt;BA$4,$Y1378/$I1364,$Y1378-SUM($I1397:AZ1397))))</f>
        <v>0</v>
      </c>
      <c r="BB1397" s="31">
        <f>IF($I1364="n/a",0,IF(BB$4&lt;=$C1397,0,IF(SUM($C1397,$I1364)&gt;BB$4,$Y1378/$I1364,$Y1378-SUM($I1397:BA1397))))</f>
        <v>0</v>
      </c>
      <c r="BC1397" s="31">
        <f>IF($I1364="n/a",0,IF(BC$4&lt;=$C1397,0,IF(SUM($C1397,$I1364)&gt;BC$4,$Y1378/$I1364,$Y1378-SUM($I1397:BB1397))))</f>
        <v>0</v>
      </c>
      <c r="BD1397" s="31">
        <f>IF($I1364="n/a",0,IF(BD$4&lt;=$C1397,0,IF(SUM($C1397,$I1364)&gt;BD$4,$Y1378/$I1364,$Y1378-SUM($I1397:BC1397))))</f>
        <v>0</v>
      </c>
      <c r="BE1397" s="31">
        <f>IF($I1364="n/a",0,IF(BE$4&lt;=$C1397,0,IF(SUM($C1397,$I1364)&gt;BE$4,$Y1378/$I1364,$Y1378-SUM($I1397:BD1397))))</f>
        <v>0</v>
      </c>
      <c r="BF1397" s="31">
        <f>IF($I1364="n/a",0,IF(BF$4&lt;=$C1397,0,IF(SUM($C1397,$I1364)&gt;BF$4,$Y1378/$I1364,$Y1378-SUM($I1397:BE1397))))</f>
        <v>0</v>
      </c>
      <c r="BG1397" s="31">
        <f>IF($I1364="n/a",0,IF(BG$4&lt;=$C1397,0,IF(SUM($C1397,$I1364)&gt;BG$4,$Y1378/$I1364,$Y1378-SUM($I1397:BF1397))))</f>
        <v>0</v>
      </c>
      <c r="BH1397" s="31">
        <f>IF($I1364="n/a",0,IF(BH$4&lt;=$C1397,0,IF(SUM($C1397,$I1364)&gt;BH$4,$Y1378/$I1364,$Y1378-SUM($I1397:BG1397))))</f>
        <v>0</v>
      </c>
      <c r="BI1397" s="31">
        <f>IF($I1364="n/a",0,IF(BI$4&lt;=$C1397,0,IF(SUM($C1397,$I1364)&gt;BI$4,$Y1378/$I1364,$Y1378-SUM($I1397:BH1397))))</f>
        <v>0</v>
      </c>
      <c r="BJ1397" s="31">
        <f>IF($I1364="n/a",0,IF(BJ$4&lt;=$C1397,0,IF(SUM($C1397,$I1364)&gt;BJ$4,$Y1378/$I1364,$Y1378-SUM($I1397:BI1397))))</f>
        <v>0</v>
      </c>
      <c r="BK1397" s="31">
        <f>IF($I1364="n/a",0,IF(BK$4&lt;=$C1397,0,IF(SUM($C1397,$I1364)&gt;BK$4,$Y1378/$I1364,$Y1378-SUM($I1397:BJ1397))))</f>
        <v>0</v>
      </c>
      <c r="BL1397" s="31">
        <f>IF($I1364="n/a",0,IF(BL$4&lt;=$C1397,0,IF(SUM($C1397,$I1364)&gt;BL$4,$Y1378/$I1364,$Y1378-SUM($I1397:BK1397))))</f>
        <v>0</v>
      </c>
      <c r="BM1397" s="31">
        <f>IF($I1364="n/a",0,IF(BM$4&lt;=$C1397,0,IF(SUM($C1397,$I1364)&gt;BM$4,$Y1378/$I1364,$Y1378-SUM($I1397:BL1397))))</f>
        <v>0</v>
      </c>
      <c r="BN1397" s="31">
        <f>IF($I1364="n/a",0,IF(BN$4&lt;=$C1397,0,IF(SUM($C1397,$I1364)&gt;BN$4,$Y1378/$I1364,$Y1378-SUM($I1397:BM1397))))</f>
        <v>0</v>
      </c>
      <c r="BO1397" s="31">
        <f>IF($I1364="n/a",0,IF(BO$4&lt;=$C1397,0,IF(SUM($C1397,$I1364)&gt;BO$4,$Y1378/$I1364,$Y1378-SUM($I1397:BN1397))))</f>
        <v>0</v>
      </c>
      <c r="BP1397" s="31">
        <f>IF($I1364="n/a",0,IF(BP$4&lt;=$C1397,0,IF(SUM($C1397,$I1364)&gt;BP$4,$Y1378/$I1364,$Y1378-SUM($I1397:BO1397))))</f>
        <v>0</v>
      </c>
      <c r="BQ1397" s="31">
        <f>IF($I1364="n/a",0,IF(BQ$4&lt;=$C1397,0,IF(SUM($C1397,$I1364)&gt;BQ$4,$Y1378/$I1364,$Y1378-SUM($I1397:BP1397))))</f>
        <v>0</v>
      </c>
      <c r="BR1397" s="31">
        <f>IF($I1364="n/a",0,IF(BR$4&lt;=$C1397,0,IF(SUM($C1397,$I1364)&gt;BR$4,$Y1378/$I1364,$Y1378-SUM($I1397:BQ1397))))</f>
        <v>0</v>
      </c>
      <c r="BS1397" s="31">
        <f>IF($I1364="n/a",0,IF(BS$4&lt;=$C1397,0,IF(SUM($C1397,$I1364)&gt;BS$4,$Y1378/$I1364,$Y1378-SUM($I1397:BR1397))))</f>
        <v>0</v>
      </c>
      <c r="BT1397" s="31">
        <f>IF($I1364="n/a",0,IF(BT$4&lt;=$C1397,0,IF(SUM($C1397,$I1364)&gt;BT$4,$Y1378/$I1364,$Y1378-SUM($I1397:BS1397))))</f>
        <v>0</v>
      </c>
      <c r="BU1397" s="31">
        <f>IF($I1364="n/a",0,IF(BU$4&lt;=$C1397,0,IF(SUM($C1397,$I1364)&gt;BU$4,$Y1378/$I1364,$Y1378-SUM($I1397:BT1397))))</f>
        <v>0</v>
      </c>
      <c r="BV1397" s="31">
        <f>IF($I1364="n/a",0,IF(BV$4&lt;=$C1397,0,IF(SUM($C1397,$I1364)&gt;BV$4,$Y1378/$I1364,$Y1378-SUM($I1397:BU1397))))</f>
        <v>0</v>
      </c>
      <c r="BW1397" s="31">
        <f>IF($I1364="n/a",0,IF(BW$4&lt;=$C1397,0,IF(SUM($C1397,$I1364)&gt;BW$4,$Y1378/$I1364,$Y1378-SUM($I1397:BV1397))))</f>
        <v>0</v>
      </c>
      <c r="BX1397" s="31">
        <f>IF($I1364="n/a",0,IF(BX$4&lt;=$C1397,0,IF(SUM($C1397,$I1364)&gt;BX$4,$Y1378/$I1364,$Y1378-SUM($I1397:BW1397))))</f>
        <v>0</v>
      </c>
      <c r="BY1397" s="31">
        <f>IF($I1364="n/a",0,IF(BY$4&lt;=$C1397,0,IF(SUM($C1397,$I1364)&gt;BY$4,$Y1378/$I1364,$Y1378-SUM($I1397:BX1397))))</f>
        <v>0</v>
      </c>
      <c r="BZ1397" s="31">
        <f>IF($I1364="n/a",0,IF(BZ$4&lt;=$C1397,0,IF(SUM($C1397,$I1364)&gt;BZ$4,$Y1378/$I1364,$Y1378-SUM($I1397:BY1397))))</f>
        <v>0</v>
      </c>
      <c r="CA1397" s="31">
        <f>IF($I1364="n/a",0,IF(CA$4&lt;=$C1397,0,IF(SUM($C1397,$I1364)&gt;CA$4,$Y1378/$I1364,$Y1378-SUM($I1397:BZ1397))))</f>
        <v>0</v>
      </c>
      <c r="CB1397" s="31">
        <f>IF($I1364="n/a",0,IF(CB$4&lt;=$C1397,0,IF(SUM($C1397,$I1364)&gt;CB$4,$Y1378/$I1364,$Y1378-SUM($I1397:CA1397))))</f>
        <v>0</v>
      </c>
      <c r="CC1397" s="31">
        <f>IF($I1364="n/a",0,IF(CC$4&lt;=$C1397,0,IF(SUM($C1397,$I1364)&gt;CC$4,$Y1378/$I1364,$Y1378-SUM($I1397:CB1397))))</f>
        <v>0</v>
      </c>
      <c r="CD1397" s="31">
        <f>IF($I1364="n/a",0,IF(CD$4&lt;=$C1397,0,IF(SUM($C1397,$I1364)&gt;CD$4,$Y1378/$I1364,$Y1378-SUM($I1397:CC1397))))</f>
        <v>0</v>
      </c>
      <c r="CE1397" s="31">
        <f>IF($I1364="n/a",0,IF(CE$4&lt;=$C1397,0,IF(SUM($C1397,$I1364)&gt;CE$4,$Y1378/$I1364,$Y1378-SUM($I1397:CD1397))))</f>
        <v>0</v>
      </c>
      <c r="CF1397" s="31">
        <f>IF($I1364="n/a",0,IF(CF$4&lt;=$C1397,0,IF(SUM($C1397,$I1364)&gt;CF$4,$Y1378/$I1364,$Y1378-SUM($I1397:CE1397))))</f>
        <v>0</v>
      </c>
    </row>
    <row r="1398" spans="1:84" s="153" customFormat="1" ht="12.75" customHeight="1">
      <c r="A1398"/>
      <c r="C1398" s="197">
        <v>2032</v>
      </c>
      <c r="D1398" s="21" t="s">
        <v>61</v>
      </c>
      <c r="E1398" s="21" t="s">
        <v>185</v>
      </c>
      <c r="I1398" s="31"/>
      <c r="J1398" s="31">
        <f>IF($I1364="n/a",0,IF(J$4&lt;=$C1398,0,IF(SUM($C1398,$I1364)&gt;J$4,$Z1378/$I1364,$Z1378-SUM($I1398:I1398))))</f>
        <v>0</v>
      </c>
      <c r="K1398" s="31">
        <f>IF($I1364="n/a",0,IF(K$4&lt;=$C1398,0,IF(SUM($C1398,$I1364)&gt;K$4,$Z1378/$I1364,$Z1378-SUM($I1398:J1398))))</f>
        <v>0</v>
      </c>
      <c r="L1398" s="31">
        <f>IF($I1364="n/a",0,IF(L$4&lt;=$C1398,0,IF(SUM($C1398,$I1364)&gt;L$4,$Z1378/$I1364,$Z1378-SUM($I1398:K1398))))</f>
        <v>0</v>
      </c>
      <c r="M1398" s="31">
        <f>IF($I1364="n/a",0,IF(M$4&lt;=$C1398,0,IF(SUM($C1398,$I1364)&gt;M$4,$Z1378/$I1364,$Z1378-SUM($I1398:L1398))))</f>
        <v>0</v>
      </c>
      <c r="N1398" s="31">
        <f>IF($I1364="n/a",0,IF(N$4&lt;=$C1398,0,IF(SUM($C1398,$I1364)&gt;N$4,$Z1378/$I1364,$Z1378-SUM($I1398:M1398))))</f>
        <v>0</v>
      </c>
      <c r="O1398" s="31">
        <f>IF($I1364="n/a",0,IF(O$4&lt;=$C1398,0,IF(SUM($C1398,$I1364)&gt;O$4,$Z1378/$I1364,$Z1378-SUM($I1398:N1398))))</f>
        <v>0</v>
      </c>
      <c r="P1398" s="31">
        <f>IF($I1364="n/a",0,IF(P$4&lt;=$C1398,0,IF(SUM($C1398,$I1364)&gt;P$4,$Z1378/$I1364,$Z1378-SUM($I1398:O1398))))</f>
        <v>0</v>
      </c>
      <c r="Q1398" s="31">
        <f>IF($I1364="n/a",0,IF(Q$4&lt;=$C1398,0,IF(SUM($C1398,$I1364)&gt;Q$4,$Z1378/$I1364,$Z1378-SUM($I1398:P1398))))</f>
        <v>0</v>
      </c>
      <c r="R1398" s="31">
        <f>IF($I1364="n/a",0,IF(R$4&lt;=$C1398,0,IF(SUM($C1398,$I1364)&gt;R$4,$Z1378/$I1364,$Z1378-SUM($I1398:Q1398))))</f>
        <v>0</v>
      </c>
      <c r="S1398" s="31">
        <f>IF($I1364="n/a",0,IF(S$4&lt;=$C1398,0,IF(SUM($C1398,$I1364)&gt;S$4,$Z1378/$I1364,$Z1378-SUM($I1398:R1398))))</f>
        <v>0</v>
      </c>
      <c r="T1398" s="31">
        <f>IF($I1364="n/a",0,IF(T$4&lt;=$C1398,0,IF(SUM($C1398,$I1364)&gt;T$4,$Z1378/$I1364,$Z1378-SUM($I1398:S1398))))</f>
        <v>0</v>
      </c>
      <c r="U1398" s="31">
        <f>IF($I1364="n/a",0,IF(U$4&lt;=$C1398,0,IF(SUM($C1398,$I1364)&gt;U$4,$Z1378/$I1364,$Z1378-SUM($I1398:T1398))))</f>
        <v>0</v>
      </c>
      <c r="V1398" s="31">
        <f>IF($I1364="n/a",0,IF(V$4&lt;=$C1398,0,IF(SUM($C1398,$I1364)&gt;V$4,$Z1378/$I1364,$Z1378-SUM($I1398:U1398))))</f>
        <v>0</v>
      </c>
      <c r="W1398" s="31">
        <f>IF($I1364="n/a",0,IF(W$4&lt;=$C1398,0,IF(SUM($C1398,$I1364)&gt;W$4,$Z1378/$I1364,$Z1378-SUM($I1398:V1398))))</f>
        <v>0</v>
      </c>
      <c r="X1398" s="31">
        <f>IF($I1364="n/a",0,IF(X$4&lt;=$C1398,0,IF(SUM($C1398,$I1364)&gt;X$4,$Z1378/$I1364,$Z1378-SUM($I1398:W1398))))</f>
        <v>0</v>
      </c>
      <c r="Y1398" s="31">
        <f>IF($I1364="n/a",0,IF(Y$4&lt;=$C1398,0,IF(SUM($C1398,$I1364)&gt;Y$4,$Z1378/$I1364,$Z1378-SUM($I1398:X1398))))</f>
        <v>0</v>
      </c>
      <c r="Z1398" s="31">
        <f>IF($I1364="n/a",0,IF(Z$4&lt;=$C1398,0,IF(SUM($C1398,$I1364)&gt;Z$4,$Z1378/$I1364,$Z1378-SUM($I1398:Y1398))))</f>
        <v>0</v>
      </c>
      <c r="AA1398" s="31">
        <f>IF($I1364="n/a",0,IF(AA$4&lt;=$C1398,0,IF(SUM($C1398,$I1364)&gt;AA$4,$Z1378/$I1364,$Z1378-SUM($I1398:Z1398))))</f>
        <v>0</v>
      </c>
      <c r="AB1398" s="31">
        <f>IF($I1364="n/a",0,IF(AB$4&lt;=$C1398,0,IF(SUM($C1398,$I1364)&gt;AB$4,$Z1378/$I1364,$Z1378-SUM($I1398:AA1398))))</f>
        <v>0</v>
      </c>
      <c r="AC1398" s="31">
        <f>IF($I1364="n/a",0,IF(AC$4&lt;=$C1398,0,IF(SUM($C1398,$I1364)&gt;AC$4,$Z1378/$I1364,$Z1378-SUM($I1398:AB1398))))</f>
        <v>0</v>
      </c>
      <c r="AD1398" s="31">
        <f>IF($I1364="n/a",0,IF(AD$4&lt;=$C1398,0,IF(SUM($C1398,$I1364)&gt;AD$4,$Z1378/$I1364,$Z1378-SUM($I1398:AC1398))))</f>
        <v>0</v>
      </c>
      <c r="AE1398" s="31">
        <f>IF($I1364="n/a",0,IF(AE$4&lt;=$C1398,0,IF(SUM($C1398,$I1364)&gt;AE$4,$Z1378/$I1364,$Z1378-SUM($I1398:AD1398))))</f>
        <v>0</v>
      </c>
      <c r="AF1398" s="31">
        <f>IF($I1364="n/a",0,IF(AF$4&lt;=$C1398,0,IF(SUM($C1398,$I1364)&gt;AF$4,$Z1378/$I1364,$Z1378-SUM($I1398:AE1398))))</f>
        <v>0</v>
      </c>
      <c r="AG1398" s="31">
        <f>IF($I1364="n/a",0,IF(AG$4&lt;=$C1398,0,IF(SUM($C1398,$I1364)&gt;AG$4,$Z1378/$I1364,$Z1378-SUM($I1398:AF1398))))</f>
        <v>0</v>
      </c>
      <c r="AH1398" s="31">
        <f>IF($I1364="n/a",0,IF(AH$4&lt;=$C1398,0,IF(SUM($C1398,$I1364)&gt;AH$4,$Z1378/$I1364,$Z1378-SUM($I1398:AG1398))))</f>
        <v>0</v>
      </c>
      <c r="AI1398" s="31">
        <f>IF($I1364="n/a",0,IF(AI$4&lt;=$C1398,0,IF(SUM($C1398,$I1364)&gt;AI$4,$Z1378/$I1364,$Z1378-SUM($I1398:AH1398))))</f>
        <v>0</v>
      </c>
      <c r="AJ1398" s="31">
        <f>IF($I1364="n/a",0,IF(AJ$4&lt;=$C1398,0,IF(SUM($C1398,$I1364)&gt;AJ$4,$Z1378/$I1364,$Z1378-SUM($I1398:AI1398))))</f>
        <v>0</v>
      </c>
      <c r="AK1398" s="31">
        <f>IF($I1364="n/a",0,IF(AK$4&lt;=$C1398,0,IF(SUM($C1398,$I1364)&gt;AK$4,$Z1378/$I1364,$Z1378-SUM($I1398:AJ1398))))</f>
        <v>0</v>
      </c>
      <c r="AL1398" s="31">
        <f>IF($I1364="n/a",0,IF(AL$4&lt;=$C1398,0,IF(SUM($C1398,$I1364)&gt;AL$4,$Z1378/$I1364,$Z1378-SUM($I1398:AK1398))))</f>
        <v>0</v>
      </c>
      <c r="AM1398" s="31">
        <f>IF($I1364="n/a",0,IF(AM$4&lt;=$C1398,0,IF(SUM($C1398,$I1364)&gt;AM$4,$Z1378/$I1364,$Z1378-SUM($I1398:AL1398))))</f>
        <v>0</v>
      </c>
      <c r="AN1398" s="31">
        <f>IF($I1364="n/a",0,IF(AN$4&lt;=$C1398,0,IF(SUM($C1398,$I1364)&gt;AN$4,$Z1378/$I1364,$Z1378-SUM($I1398:AM1398))))</f>
        <v>0</v>
      </c>
      <c r="AO1398" s="31">
        <f>IF($I1364="n/a",0,IF(AO$4&lt;=$C1398,0,IF(SUM($C1398,$I1364)&gt;AO$4,$Z1378/$I1364,$Z1378-SUM($I1398:AN1398))))</f>
        <v>0</v>
      </c>
      <c r="AP1398" s="31">
        <f>IF($I1364="n/a",0,IF(AP$4&lt;=$C1398,0,IF(SUM($C1398,$I1364)&gt;AP$4,$Z1378/$I1364,$Z1378-SUM($I1398:AO1398))))</f>
        <v>0</v>
      </c>
      <c r="AQ1398" s="31">
        <f>IF($I1364="n/a",0,IF(AQ$4&lt;=$C1398,0,IF(SUM($C1398,$I1364)&gt;AQ$4,$Z1378/$I1364,$Z1378-SUM($I1398:AP1398))))</f>
        <v>0</v>
      </c>
      <c r="AR1398" s="31">
        <f>IF($I1364="n/a",0,IF(AR$4&lt;=$C1398,0,IF(SUM($C1398,$I1364)&gt;AR$4,$Z1378/$I1364,$Z1378-SUM($I1398:AQ1398))))</f>
        <v>0</v>
      </c>
      <c r="AS1398" s="31">
        <f>IF($I1364="n/a",0,IF(AS$4&lt;=$C1398,0,IF(SUM($C1398,$I1364)&gt;AS$4,$Z1378/$I1364,$Z1378-SUM($I1398:AR1398))))</f>
        <v>0</v>
      </c>
      <c r="AT1398" s="31">
        <f>IF($I1364="n/a",0,IF(AT$4&lt;=$C1398,0,IF(SUM($C1398,$I1364)&gt;AT$4,$Z1378/$I1364,$Z1378-SUM($I1398:AS1398))))</f>
        <v>0</v>
      </c>
      <c r="AU1398" s="31">
        <f>IF($I1364="n/a",0,IF(AU$4&lt;=$C1398,0,IF(SUM($C1398,$I1364)&gt;AU$4,$Z1378/$I1364,$Z1378-SUM($I1398:AT1398))))</f>
        <v>0</v>
      </c>
      <c r="AV1398" s="31">
        <f>IF($I1364="n/a",0,IF(AV$4&lt;=$C1398,0,IF(SUM($C1398,$I1364)&gt;AV$4,$Z1378/$I1364,$Z1378-SUM($I1398:AU1398))))</f>
        <v>0</v>
      </c>
      <c r="AW1398" s="31">
        <f>IF($I1364="n/a",0,IF(AW$4&lt;=$C1398,0,IF(SUM($C1398,$I1364)&gt;AW$4,$Z1378/$I1364,$Z1378-SUM($I1398:AV1398))))</f>
        <v>0</v>
      </c>
      <c r="AX1398" s="31">
        <f>IF($I1364="n/a",0,IF(AX$4&lt;=$C1398,0,IF(SUM($C1398,$I1364)&gt;AX$4,$Z1378/$I1364,$Z1378-SUM($I1398:AW1398))))</f>
        <v>0</v>
      </c>
      <c r="AY1398" s="31">
        <f>IF($I1364="n/a",0,IF(AY$4&lt;=$C1398,0,IF(SUM($C1398,$I1364)&gt;AY$4,$Z1378/$I1364,$Z1378-SUM($I1398:AX1398))))</f>
        <v>0</v>
      </c>
      <c r="AZ1398" s="31">
        <f>IF($I1364="n/a",0,IF(AZ$4&lt;=$C1398,0,IF(SUM($C1398,$I1364)&gt;AZ$4,$Z1378/$I1364,$Z1378-SUM($I1398:AY1398))))</f>
        <v>0</v>
      </c>
      <c r="BA1398" s="31">
        <f>IF($I1364="n/a",0,IF(BA$4&lt;=$C1398,0,IF(SUM($C1398,$I1364)&gt;BA$4,$Z1378/$I1364,$Z1378-SUM($I1398:AZ1398))))</f>
        <v>0</v>
      </c>
      <c r="BB1398" s="31">
        <f>IF($I1364="n/a",0,IF(BB$4&lt;=$C1398,0,IF(SUM($C1398,$I1364)&gt;BB$4,$Z1378/$I1364,$Z1378-SUM($I1398:BA1398))))</f>
        <v>0</v>
      </c>
      <c r="BC1398" s="31">
        <f>IF($I1364="n/a",0,IF(BC$4&lt;=$C1398,0,IF(SUM($C1398,$I1364)&gt;BC$4,$Z1378/$I1364,$Z1378-SUM($I1398:BB1398))))</f>
        <v>0</v>
      </c>
      <c r="BD1398" s="31">
        <f>IF($I1364="n/a",0,IF(BD$4&lt;=$C1398,0,IF(SUM($C1398,$I1364)&gt;BD$4,$Z1378/$I1364,$Z1378-SUM($I1398:BC1398))))</f>
        <v>0</v>
      </c>
      <c r="BE1398" s="31">
        <f>IF($I1364="n/a",0,IF(BE$4&lt;=$C1398,0,IF(SUM($C1398,$I1364)&gt;BE$4,$Z1378/$I1364,$Z1378-SUM($I1398:BD1398))))</f>
        <v>0</v>
      </c>
      <c r="BF1398" s="31">
        <f>IF($I1364="n/a",0,IF(BF$4&lt;=$C1398,0,IF(SUM($C1398,$I1364)&gt;BF$4,$Z1378/$I1364,$Z1378-SUM($I1398:BE1398))))</f>
        <v>0</v>
      </c>
      <c r="BG1398" s="31">
        <f>IF($I1364="n/a",0,IF(BG$4&lt;=$C1398,0,IF(SUM($C1398,$I1364)&gt;BG$4,$Z1378/$I1364,$Z1378-SUM($I1398:BF1398))))</f>
        <v>0</v>
      </c>
      <c r="BH1398" s="31">
        <f>IF($I1364="n/a",0,IF(BH$4&lt;=$C1398,0,IF(SUM($C1398,$I1364)&gt;BH$4,$Z1378/$I1364,$Z1378-SUM($I1398:BG1398))))</f>
        <v>0</v>
      </c>
      <c r="BI1398" s="31">
        <f>IF($I1364="n/a",0,IF(BI$4&lt;=$C1398,0,IF(SUM($C1398,$I1364)&gt;BI$4,$Z1378/$I1364,$Z1378-SUM($I1398:BH1398))))</f>
        <v>0</v>
      </c>
      <c r="BJ1398" s="31">
        <f>IF($I1364="n/a",0,IF(BJ$4&lt;=$C1398,0,IF(SUM($C1398,$I1364)&gt;BJ$4,$Z1378/$I1364,$Z1378-SUM($I1398:BI1398))))</f>
        <v>0</v>
      </c>
      <c r="BK1398" s="31">
        <f>IF($I1364="n/a",0,IF(BK$4&lt;=$C1398,0,IF(SUM($C1398,$I1364)&gt;BK$4,$Z1378/$I1364,$Z1378-SUM($I1398:BJ1398))))</f>
        <v>0</v>
      </c>
      <c r="BL1398" s="31">
        <f>IF($I1364="n/a",0,IF(BL$4&lt;=$C1398,0,IF(SUM($C1398,$I1364)&gt;BL$4,$Z1378/$I1364,$Z1378-SUM($I1398:BK1398))))</f>
        <v>0</v>
      </c>
      <c r="BM1398" s="31">
        <f>IF($I1364="n/a",0,IF(BM$4&lt;=$C1398,0,IF(SUM($C1398,$I1364)&gt;BM$4,$Z1378/$I1364,$Z1378-SUM($I1398:BL1398))))</f>
        <v>0</v>
      </c>
      <c r="BN1398" s="31">
        <f>IF($I1364="n/a",0,IF(BN$4&lt;=$C1398,0,IF(SUM($C1398,$I1364)&gt;BN$4,$Z1378/$I1364,$Z1378-SUM($I1398:BM1398))))</f>
        <v>0</v>
      </c>
      <c r="BO1398" s="31">
        <f>IF($I1364="n/a",0,IF(BO$4&lt;=$C1398,0,IF(SUM($C1398,$I1364)&gt;BO$4,$Z1378/$I1364,$Z1378-SUM($I1398:BN1398))))</f>
        <v>0</v>
      </c>
      <c r="BP1398" s="31">
        <f>IF($I1364="n/a",0,IF(BP$4&lt;=$C1398,0,IF(SUM($C1398,$I1364)&gt;BP$4,$Z1378/$I1364,$Z1378-SUM($I1398:BO1398))))</f>
        <v>0</v>
      </c>
      <c r="BQ1398" s="31">
        <f>IF($I1364="n/a",0,IF(BQ$4&lt;=$C1398,0,IF(SUM($C1398,$I1364)&gt;BQ$4,$Z1378/$I1364,$Z1378-SUM($I1398:BP1398))))</f>
        <v>0</v>
      </c>
      <c r="BR1398" s="31">
        <f>IF($I1364="n/a",0,IF(BR$4&lt;=$C1398,0,IF(SUM($C1398,$I1364)&gt;BR$4,$Z1378/$I1364,$Z1378-SUM($I1398:BQ1398))))</f>
        <v>0</v>
      </c>
      <c r="BS1398" s="31">
        <f>IF($I1364="n/a",0,IF(BS$4&lt;=$C1398,0,IF(SUM($C1398,$I1364)&gt;BS$4,$Z1378/$I1364,$Z1378-SUM($I1398:BR1398))))</f>
        <v>0</v>
      </c>
      <c r="BT1398" s="31">
        <f>IF($I1364="n/a",0,IF(BT$4&lt;=$C1398,0,IF(SUM($C1398,$I1364)&gt;BT$4,$Z1378/$I1364,$Z1378-SUM($I1398:BS1398))))</f>
        <v>0</v>
      </c>
      <c r="BU1398" s="31">
        <f>IF($I1364="n/a",0,IF(BU$4&lt;=$C1398,0,IF(SUM($C1398,$I1364)&gt;BU$4,$Z1378/$I1364,$Z1378-SUM($I1398:BT1398))))</f>
        <v>0</v>
      </c>
      <c r="BV1398" s="31">
        <f>IF($I1364="n/a",0,IF(BV$4&lt;=$C1398,0,IF(SUM($C1398,$I1364)&gt;BV$4,$Z1378/$I1364,$Z1378-SUM($I1398:BU1398))))</f>
        <v>0</v>
      </c>
      <c r="BW1398" s="31">
        <f>IF($I1364="n/a",0,IF(BW$4&lt;=$C1398,0,IF(SUM($C1398,$I1364)&gt;BW$4,$Z1378/$I1364,$Z1378-SUM($I1398:BV1398))))</f>
        <v>0</v>
      </c>
      <c r="BX1398" s="31">
        <f>IF($I1364="n/a",0,IF(BX$4&lt;=$C1398,0,IF(SUM($C1398,$I1364)&gt;BX$4,$Z1378/$I1364,$Z1378-SUM($I1398:BW1398))))</f>
        <v>0</v>
      </c>
      <c r="BY1398" s="31">
        <f>IF($I1364="n/a",0,IF(BY$4&lt;=$C1398,0,IF(SUM($C1398,$I1364)&gt;BY$4,$Z1378/$I1364,$Z1378-SUM($I1398:BX1398))))</f>
        <v>0</v>
      </c>
      <c r="BZ1398" s="31">
        <f>IF($I1364="n/a",0,IF(BZ$4&lt;=$C1398,0,IF(SUM($C1398,$I1364)&gt;BZ$4,$Z1378/$I1364,$Z1378-SUM($I1398:BY1398))))</f>
        <v>0</v>
      </c>
      <c r="CA1398" s="31">
        <f>IF($I1364="n/a",0,IF(CA$4&lt;=$C1398,0,IF(SUM($C1398,$I1364)&gt;CA$4,$Z1378/$I1364,$Z1378-SUM($I1398:BZ1398))))</f>
        <v>0</v>
      </c>
      <c r="CB1398" s="31">
        <f>IF($I1364="n/a",0,IF(CB$4&lt;=$C1398,0,IF(SUM($C1398,$I1364)&gt;CB$4,$Z1378/$I1364,$Z1378-SUM($I1398:CA1398))))</f>
        <v>0</v>
      </c>
      <c r="CC1398" s="31">
        <f>IF($I1364="n/a",0,IF(CC$4&lt;=$C1398,0,IF(SUM($C1398,$I1364)&gt;CC$4,$Z1378/$I1364,$Z1378-SUM($I1398:CB1398))))</f>
        <v>0</v>
      </c>
      <c r="CD1398" s="31">
        <f>IF($I1364="n/a",0,IF(CD$4&lt;=$C1398,0,IF(SUM($C1398,$I1364)&gt;CD$4,$Z1378/$I1364,$Z1378-SUM($I1398:CC1398))))</f>
        <v>0</v>
      </c>
      <c r="CE1398" s="31">
        <f>IF($I1364="n/a",0,IF(CE$4&lt;=$C1398,0,IF(SUM($C1398,$I1364)&gt;CE$4,$Z1378/$I1364,$Z1378-SUM($I1398:CD1398))))</f>
        <v>0</v>
      </c>
      <c r="CF1398" s="31">
        <f>IF($I1364="n/a",0,IF(CF$4&lt;=$C1398,0,IF(SUM($C1398,$I1364)&gt;CF$4,$Z1378/$I1364,$Z1378-SUM($I1398:CE1398))))</f>
        <v>0</v>
      </c>
    </row>
    <row r="1399" spans="1:84" s="153" customFormat="1" ht="12.75" customHeight="1">
      <c r="A1399"/>
      <c r="C1399" s="197">
        <v>2033</v>
      </c>
      <c r="D1399" s="21" t="s">
        <v>62</v>
      </c>
      <c r="E1399" s="21" t="s">
        <v>185</v>
      </c>
      <c r="I1399" s="31"/>
      <c r="J1399" s="31">
        <f>IF($I1364="n/a",0,IF(J$4&lt;=$C1399,0,IF(SUM($C1399,$I1364)&gt;J$4,$AA1378/$I1364,$AA1378-SUM($I1399:I1399))))</f>
        <v>0</v>
      </c>
      <c r="K1399" s="31">
        <f>IF($I1364="n/a",0,IF(K$4&lt;=$C1399,0,IF(SUM($C1399,$I1364)&gt;K$4,$AA1378/$I1364,$AA1378-SUM($I1399:J1399))))</f>
        <v>0</v>
      </c>
      <c r="L1399" s="31">
        <f>IF($I1364="n/a",0,IF(L$4&lt;=$C1399,0,IF(SUM($C1399,$I1364)&gt;L$4,$AA1378/$I1364,$AA1378-SUM($I1399:K1399))))</f>
        <v>0</v>
      </c>
      <c r="M1399" s="31">
        <f>IF($I1364="n/a",0,IF(M$4&lt;=$C1399,0,IF(SUM($C1399,$I1364)&gt;M$4,$AA1378/$I1364,$AA1378-SUM($I1399:L1399))))</f>
        <v>0</v>
      </c>
      <c r="N1399" s="31">
        <f>IF($I1364="n/a",0,IF(N$4&lt;=$C1399,0,IF(SUM($C1399,$I1364)&gt;N$4,$AA1378/$I1364,$AA1378-SUM($I1399:M1399))))</f>
        <v>0</v>
      </c>
      <c r="O1399" s="31">
        <f>IF($I1364="n/a",0,IF(O$4&lt;=$C1399,0,IF(SUM($C1399,$I1364)&gt;O$4,$AA1378/$I1364,$AA1378-SUM($I1399:N1399))))</f>
        <v>0</v>
      </c>
      <c r="P1399" s="31">
        <f>IF($I1364="n/a",0,IF(P$4&lt;=$C1399,0,IF(SUM($C1399,$I1364)&gt;P$4,$AA1378/$I1364,$AA1378-SUM($I1399:O1399))))</f>
        <v>0</v>
      </c>
      <c r="Q1399" s="31">
        <f>IF($I1364="n/a",0,IF(Q$4&lt;=$C1399,0,IF(SUM($C1399,$I1364)&gt;Q$4,$AA1378/$I1364,$AA1378-SUM($I1399:P1399))))</f>
        <v>0</v>
      </c>
      <c r="R1399" s="31">
        <f>IF($I1364="n/a",0,IF(R$4&lt;=$C1399,0,IF(SUM($C1399,$I1364)&gt;R$4,$AA1378/$I1364,$AA1378-SUM($I1399:Q1399))))</f>
        <v>0</v>
      </c>
      <c r="S1399" s="31">
        <f>IF($I1364="n/a",0,IF(S$4&lt;=$C1399,0,IF(SUM($C1399,$I1364)&gt;S$4,$AA1378/$I1364,$AA1378-SUM($I1399:R1399))))</f>
        <v>0</v>
      </c>
      <c r="T1399" s="31">
        <f>IF($I1364="n/a",0,IF(T$4&lt;=$C1399,0,IF(SUM($C1399,$I1364)&gt;T$4,$AA1378/$I1364,$AA1378-SUM($I1399:S1399))))</f>
        <v>0</v>
      </c>
      <c r="U1399" s="31">
        <f>IF($I1364="n/a",0,IF(U$4&lt;=$C1399,0,IF(SUM($C1399,$I1364)&gt;U$4,$AA1378/$I1364,$AA1378-SUM($I1399:T1399))))</f>
        <v>0</v>
      </c>
      <c r="V1399" s="31">
        <f>IF($I1364="n/a",0,IF(V$4&lt;=$C1399,0,IF(SUM($C1399,$I1364)&gt;V$4,$AA1378/$I1364,$AA1378-SUM($I1399:U1399))))</f>
        <v>0</v>
      </c>
      <c r="W1399" s="31">
        <f>IF($I1364="n/a",0,IF(W$4&lt;=$C1399,0,IF(SUM($C1399,$I1364)&gt;W$4,$AA1378/$I1364,$AA1378-SUM($I1399:V1399))))</f>
        <v>0</v>
      </c>
      <c r="X1399" s="31">
        <f>IF($I1364="n/a",0,IF(X$4&lt;=$C1399,0,IF(SUM($C1399,$I1364)&gt;X$4,$AA1378/$I1364,$AA1378-SUM($I1399:W1399))))</f>
        <v>0</v>
      </c>
      <c r="Y1399" s="31">
        <f>IF($I1364="n/a",0,IF(Y$4&lt;=$C1399,0,IF(SUM($C1399,$I1364)&gt;Y$4,$AA1378/$I1364,$AA1378-SUM($I1399:X1399))))</f>
        <v>0</v>
      </c>
      <c r="Z1399" s="31">
        <f>IF($I1364="n/a",0,IF(Z$4&lt;=$C1399,0,IF(SUM($C1399,$I1364)&gt;Z$4,$AA1378/$I1364,$AA1378-SUM($I1399:Y1399))))</f>
        <v>0</v>
      </c>
      <c r="AA1399" s="31">
        <f>IF($I1364="n/a",0,IF(AA$4&lt;=$C1399,0,IF(SUM($C1399,$I1364)&gt;AA$4,$AA1378/$I1364,$AA1378-SUM($I1399:Z1399))))</f>
        <v>0</v>
      </c>
      <c r="AB1399" s="31">
        <f>IF($I1364="n/a",0,IF(AB$4&lt;=$C1399,0,IF(SUM($C1399,$I1364)&gt;AB$4,$AA1378/$I1364,$AA1378-SUM($I1399:AA1399))))</f>
        <v>0</v>
      </c>
      <c r="AC1399" s="31">
        <f>IF($I1364="n/a",0,IF(AC$4&lt;=$C1399,0,IF(SUM($C1399,$I1364)&gt;AC$4,$AA1378/$I1364,$AA1378-SUM($I1399:AB1399))))</f>
        <v>0</v>
      </c>
      <c r="AD1399" s="31">
        <f>IF($I1364="n/a",0,IF(AD$4&lt;=$C1399,0,IF(SUM($C1399,$I1364)&gt;AD$4,$AA1378/$I1364,$AA1378-SUM($I1399:AC1399))))</f>
        <v>0</v>
      </c>
      <c r="AE1399" s="31">
        <f>IF($I1364="n/a",0,IF(AE$4&lt;=$C1399,0,IF(SUM($C1399,$I1364)&gt;AE$4,$AA1378/$I1364,$AA1378-SUM($I1399:AD1399))))</f>
        <v>0</v>
      </c>
      <c r="AF1399" s="31">
        <f>IF($I1364="n/a",0,IF(AF$4&lt;=$C1399,0,IF(SUM($C1399,$I1364)&gt;AF$4,$AA1378/$I1364,$AA1378-SUM($I1399:AE1399))))</f>
        <v>0</v>
      </c>
      <c r="AG1399" s="31">
        <f>IF($I1364="n/a",0,IF(AG$4&lt;=$C1399,0,IF(SUM($C1399,$I1364)&gt;AG$4,$AA1378/$I1364,$AA1378-SUM($I1399:AF1399))))</f>
        <v>0</v>
      </c>
      <c r="AH1399" s="31">
        <f>IF($I1364="n/a",0,IF(AH$4&lt;=$C1399,0,IF(SUM($C1399,$I1364)&gt;AH$4,$AA1378/$I1364,$AA1378-SUM($I1399:AG1399))))</f>
        <v>0</v>
      </c>
      <c r="AI1399" s="31">
        <f>IF($I1364="n/a",0,IF(AI$4&lt;=$C1399,0,IF(SUM($C1399,$I1364)&gt;AI$4,$AA1378/$I1364,$AA1378-SUM($I1399:AH1399))))</f>
        <v>0</v>
      </c>
      <c r="AJ1399" s="31">
        <f>IF($I1364="n/a",0,IF(AJ$4&lt;=$C1399,0,IF(SUM($C1399,$I1364)&gt;AJ$4,$AA1378/$I1364,$AA1378-SUM($I1399:AI1399))))</f>
        <v>0</v>
      </c>
      <c r="AK1399" s="31">
        <f>IF($I1364="n/a",0,IF(AK$4&lt;=$C1399,0,IF(SUM($C1399,$I1364)&gt;AK$4,$AA1378/$I1364,$AA1378-SUM($I1399:AJ1399))))</f>
        <v>0</v>
      </c>
      <c r="AL1399" s="31">
        <f>IF($I1364="n/a",0,IF(AL$4&lt;=$C1399,0,IF(SUM($C1399,$I1364)&gt;AL$4,$AA1378/$I1364,$AA1378-SUM($I1399:AK1399))))</f>
        <v>0</v>
      </c>
      <c r="AM1399" s="31">
        <f>IF($I1364="n/a",0,IF(AM$4&lt;=$C1399,0,IF(SUM($C1399,$I1364)&gt;AM$4,$AA1378/$I1364,$AA1378-SUM($I1399:AL1399))))</f>
        <v>0</v>
      </c>
      <c r="AN1399" s="31">
        <f>IF($I1364="n/a",0,IF(AN$4&lt;=$C1399,0,IF(SUM($C1399,$I1364)&gt;AN$4,$AA1378/$I1364,$AA1378-SUM($I1399:AM1399))))</f>
        <v>0</v>
      </c>
      <c r="AO1399" s="31">
        <f>IF($I1364="n/a",0,IF(AO$4&lt;=$C1399,0,IF(SUM($C1399,$I1364)&gt;AO$4,$AA1378/$I1364,$AA1378-SUM($I1399:AN1399))))</f>
        <v>0</v>
      </c>
      <c r="AP1399" s="31">
        <f>IF($I1364="n/a",0,IF(AP$4&lt;=$C1399,0,IF(SUM($C1399,$I1364)&gt;AP$4,$AA1378/$I1364,$AA1378-SUM($I1399:AO1399))))</f>
        <v>0</v>
      </c>
      <c r="AQ1399" s="31">
        <f>IF($I1364="n/a",0,IF(AQ$4&lt;=$C1399,0,IF(SUM($C1399,$I1364)&gt;AQ$4,$AA1378/$I1364,$AA1378-SUM($I1399:AP1399))))</f>
        <v>0</v>
      </c>
      <c r="AR1399" s="31">
        <f>IF($I1364="n/a",0,IF(AR$4&lt;=$C1399,0,IF(SUM($C1399,$I1364)&gt;AR$4,$AA1378/$I1364,$AA1378-SUM($I1399:AQ1399))))</f>
        <v>0</v>
      </c>
      <c r="AS1399" s="31">
        <f>IF($I1364="n/a",0,IF(AS$4&lt;=$C1399,0,IF(SUM($C1399,$I1364)&gt;AS$4,$AA1378/$I1364,$AA1378-SUM($I1399:AR1399))))</f>
        <v>0</v>
      </c>
      <c r="AT1399" s="31">
        <f>IF($I1364="n/a",0,IF(AT$4&lt;=$C1399,0,IF(SUM($C1399,$I1364)&gt;AT$4,$AA1378/$I1364,$AA1378-SUM($I1399:AS1399))))</f>
        <v>0</v>
      </c>
      <c r="AU1399" s="31">
        <f>IF($I1364="n/a",0,IF(AU$4&lt;=$C1399,0,IF(SUM($C1399,$I1364)&gt;AU$4,$AA1378/$I1364,$AA1378-SUM($I1399:AT1399))))</f>
        <v>0</v>
      </c>
      <c r="AV1399" s="31">
        <f>IF($I1364="n/a",0,IF(AV$4&lt;=$C1399,0,IF(SUM($C1399,$I1364)&gt;AV$4,$AA1378/$I1364,$AA1378-SUM($I1399:AU1399))))</f>
        <v>0</v>
      </c>
      <c r="AW1399" s="31">
        <f>IF($I1364="n/a",0,IF(AW$4&lt;=$C1399,0,IF(SUM($C1399,$I1364)&gt;AW$4,$AA1378/$I1364,$AA1378-SUM($I1399:AV1399))))</f>
        <v>0</v>
      </c>
      <c r="AX1399" s="31">
        <f>IF($I1364="n/a",0,IF(AX$4&lt;=$C1399,0,IF(SUM($C1399,$I1364)&gt;AX$4,$AA1378/$I1364,$AA1378-SUM($I1399:AW1399))))</f>
        <v>0</v>
      </c>
      <c r="AY1399" s="31">
        <f>IF($I1364="n/a",0,IF(AY$4&lt;=$C1399,0,IF(SUM($C1399,$I1364)&gt;AY$4,$AA1378/$I1364,$AA1378-SUM($I1399:AX1399))))</f>
        <v>0</v>
      </c>
      <c r="AZ1399" s="31">
        <f>IF($I1364="n/a",0,IF(AZ$4&lt;=$C1399,0,IF(SUM($C1399,$I1364)&gt;AZ$4,$AA1378/$I1364,$AA1378-SUM($I1399:AY1399))))</f>
        <v>0</v>
      </c>
      <c r="BA1399" s="31">
        <f>IF($I1364="n/a",0,IF(BA$4&lt;=$C1399,0,IF(SUM($C1399,$I1364)&gt;BA$4,$AA1378/$I1364,$AA1378-SUM($I1399:AZ1399))))</f>
        <v>0</v>
      </c>
      <c r="BB1399" s="31">
        <f>IF($I1364="n/a",0,IF(BB$4&lt;=$C1399,0,IF(SUM($C1399,$I1364)&gt;BB$4,$AA1378/$I1364,$AA1378-SUM($I1399:BA1399))))</f>
        <v>0</v>
      </c>
      <c r="BC1399" s="31">
        <f>IF($I1364="n/a",0,IF(BC$4&lt;=$C1399,0,IF(SUM($C1399,$I1364)&gt;BC$4,$AA1378/$I1364,$AA1378-SUM($I1399:BB1399))))</f>
        <v>0</v>
      </c>
      <c r="BD1399" s="31">
        <f>IF($I1364="n/a",0,IF(BD$4&lt;=$C1399,0,IF(SUM($C1399,$I1364)&gt;BD$4,$AA1378/$I1364,$AA1378-SUM($I1399:BC1399))))</f>
        <v>0</v>
      </c>
      <c r="BE1399" s="31">
        <f>IF($I1364="n/a",0,IF(BE$4&lt;=$C1399,0,IF(SUM($C1399,$I1364)&gt;BE$4,$AA1378/$I1364,$AA1378-SUM($I1399:BD1399))))</f>
        <v>0</v>
      </c>
      <c r="BF1399" s="31">
        <f>IF($I1364="n/a",0,IF(BF$4&lt;=$C1399,0,IF(SUM($C1399,$I1364)&gt;BF$4,$AA1378/$I1364,$AA1378-SUM($I1399:BE1399))))</f>
        <v>0</v>
      </c>
      <c r="BG1399" s="31">
        <f>IF($I1364="n/a",0,IF(BG$4&lt;=$C1399,0,IF(SUM($C1399,$I1364)&gt;BG$4,$AA1378/$I1364,$AA1378-SUM($I1399:BF1399))))</f>
        <v>0</v>
      </c>
      <c r="BH1399" s="31">
        <f>IF($I1364="n/a",0,IF(BH$4&lt;=$C1399,0,IF(SUM($C1399,$I1364)&gt;BH$4,$AA1378/$I1364,$AA1378-SUM($I1399:BG1399))))</f>
        <v>0</v>
      </c>
      <c r="BI1399" s="31">
        <f>IF($I1364="n/a",0,IF(BI$4&lt;=$C1399,0,IF(SUM($C1399,$I1364)&gt;BI$4,$AA1378/$I1364,$AA1378-SUM($I1399:BH1399))))</f>
        <v>0</v>
      </c>
      <c r="BJ1399" s="31">
        <f>IF($I1364="n/a",0,IF(BJ$4&lt;=$C1399,0,IF(SUM($C1399,$I1364)&gt;BJ$4,$AA1378/$I1364,$AA1378-SUM($I1399:BI1399))))</f>
        <v>0</v>
      </c>
      <c r="BK1399" s="31">
        <f>IF($I1364="n/a",0,IF(BK$4&lt;=$C1399,0,IF(SUM($C1399,$I1364)&gt;BK$4,$AA1378/$I1364,$AA1378-SUM($I1399:BJ1399))))</f>
        <v>0</v>
      </c>
      <c r="BL1399" s="31">
        <f>IF($I1364="n/a",0,IF(BL$4&lt;=$C1399,0,IF(SUM($C1399,$I1364)&gt;BL$4,$AA1378/$I1364,$AA1378-SUM($I1399:BK1399))))</f>
        <v>0</v>
      </c>
      <c r="BM1399" s="31">
        <f>IF($I1364="n/a",0,IF(BM$4&lt;=$C1399,0,IF(SUM($C1399,$I1364)&gt;BM$4,$AA1378/$I1364,$AA1378-SUM($I1399:BL1399))))</f>
        <v>0</v>
      </c>
      <c r="BN1399" s="31">
        <f>IF($I1364="n/a",0,IF(BN$4&lt;=$C1399,0,IF(SUM($C1399,$I1364)&gt;BN$4,$AA1378/$I1364,$AA1378-SUM($I1399:BM1399))))</f>
        <v>0</v>
      </c>
      <c r="BO1399" s="31">
        <f>IF($I1364="n/a",0,IF(BO$4&lt;=$C1399,0,IF(SUM($C1399,$I1364)&gt;BO$4,$AA1378/$I1364,$AA1378-SUM($I1399:BN1399))))</f>
        <v>0</v>
      </c>
      <c r="BP1399" s="31">
        <f>IF($I1364="n/a",0,IF(BP$4&lt;=$C1399,0,IF(SUM($C1399,$I1364)&gt;BP$4,$AA1378/$I1364,$AA1378-SUM($I1399:BO1399))))</f>
        <v>0</v>
      </c>
      <c r="BQ1399" s="31">
        <f>IF($I1364="n/a",0,IF(BQ$4&lt;=$C1399,0,IF(SUM($C1399,$I1364)&gt;BQ$4,$AA1378/$I1364,$AA1378-SUM($I1399:BP1399))))</f>
        <v>0</v>
      </c>
      <c r="BR1399" s="31">
        <f>IF($I1364="n/a",0,IF(BR$4&lt;=$C1399,0,IF(SUM($C1399,$I1364)&gt;BR$4,$AA1378/$I1364,$AA1378-SUM($I1399:BQ1399))))</f>
        <v>0</v>
      </c>
      <c r="BS1399" s="31">
        <f>IF($I1364="n/a",0,IF(BS$4&lt;=$C1399,0,IF(SUM($C1399,$I1364)&gt;BS$4,$AA1378/$I1364,$AA1378-SUM($I1399:BR1399))))</f>
        <v>0</v>
      </c>
      <c r="BT1399" s="31">
        <f>IF($I1364="n/a",0,IF(BT$4&lt;=$C1399,0,IF(SUM($C1399,$I1364)&gt;BT$4,$AA1378/$I1364,$AA1378-SUM($I1399:BS1399))))</f>
        <v>0</v>
      </c>
      <c r="BU1399" s="31">
        <f>IF($I1364="n/a",0,IF(BU$4&lt;=$C1399,0,IF(SUM($C1399,$I1364)&gt;BU$4,$AA1378/$I1364,$AA1378-SUM($I1399:BT1399))))</f>
        <v>0</v>
      </c>
      <c r="BV1399" s="31">
        <f>IF($I1364="n/a",0,IF(BV$4&lt;=$C1399,0,IF(SUM($C1399,$I1364)&gt;BV$4,$AA1378/$I1364,$AA1378-SUM($I1399:BU1399))))</f>
        <v>0</v>
      </c>
      <c r="BW1399" s="31">
        <f>IF($I1364="n/a",0,IF(BW$4&lt;=$C1399,0,IF(SUM($C1399,$I1364)&gt;BW$4,$AA1378/$I1364,$AA1378-SUM($I1399:BV1399))))</f>
        <v>0</v>
      </c>
      <c r="BX1399" s="31">
        <f>IF($I1364="n/a",0,IF(BX$4&lt;=$C1399,0,IF(SUM($C1399,$I1364)&gt;BX$4,$AA1378/$I1364,$AA1378-SUM($I1399:BW1399))))</f>
        <v>0</v>
      </c>
      <c r="BY1399" s="31">
        <f>IF($I1364="n/a",0,IF(BY$4&lt;=$C1399,0,IF(SUM($C1399,$I1364)&gt;BY$4,$AA1378/$I1364,$AA1378-SUM($I1399:BX1399))))</f>
        <v>0</v>
      </c>
      <c r="BZ1399" s="31">
        <f>IF($I1364="n/a",0,IF(BZ$4&lt;=$C1399,0,IF(SUM($C1399,$I1364)&gt;BZ$4,$AA1378/$I1364,$AA1378-SUM($I1399:BY1399))))</f>
        <v>0</v>
      </c>
      <c r="CA1399" s="31">
        <f>IF($I1364="n/a",0,IF(CA$4&lt;=$C1399,0,IF(SUM($C1399,$I1364)&gt;CA$4,$AA1378/$I1364,$AA1378-SUM($I1399:BZ1399))))</f>
        <v>0</v>
      </c>
      <c r="CB1399" s="31">
        <f>IF($I1364="n/a",0,IF(CB$4&lt;=$C1399,0,IF(SUM($C1399,$I1364)&gt;CB$4,$AA1378/$I1364,$AA1378-SUM($I1399:CA1399))))</f>
        <v>0</v>
      </c>
      <c r="CC1399" s="31">
        <f>IF($I1364="n/a",0,IF(CC$4&lt;=$C1399,0,IF(SUM($C1399,$I1364)&gt;CC$4,$AA1378/$I1364,$AA1378-SUM($I1399:CB1399))))</f>
        <v>0</v>
      </c>
      <c r="CD1399" s="31">
        <f>IF($I1364="n/a",0,IF(CD$4&lt;=$C1399,0,IF(SUM($C1399,$I1364)&gt;CD$4,$AA1378/$I1364,$AA1378-SUM($I1399:CC1399))))</f>
        <v>0</v>
      </c>
      <c r="CE1399" s="31">
        <f>IF($I1364="n/a",0,IF(CE$4&lt;=$C1399,0,IF(SUM($C1399,$I1364)&gt;CE$4,$AA1378/$I1364,$AA1378-SUM($I1399:CD1399))))</f>
        <v>0</v>
      </c>
      <c r="CF1399" s="31">
        <f>IF($I1364="n/a",0,IF(CF$4&lt;=$C1399,0,IF(SUM($C1399,$I1364)&gt;CF$4,$AA1378/$I1364,$AA1378-SUM($I1399:CE1399))))</f>
        <v>0</v>
      </c>
    </row>
    <row r="1400" spans="1:84" s="153" customFormat="1" ht="12.75" customHeight="1">
      <c r="A1400"/>
      <c r="C1400" s="197">
        <v>2034</v>
      </c>
      <c r="D1400" s="21" t="s">
        <v>63</v>
      </c>
      <c r="E1400" s="21" t="s">
        <v>185</v>
      </c>
      <c r="I1400" s="31"/>
      <c r="J1400" s="31">
        <f>IF($I1364="n/a",0,IF(J$4&lt;=$C1400,0,IF(SUM($C1400,$I1364)&gt;J$4,$AB1378/$I1364,$AB1378-SUM($I1400:I1400))))</f>
        <v>0</v>
      </c>
      <c r="K1400" s="31">
        <f>IF($I1364="n/a",0,IF(K$4&lt;=$C1400,0,IF(SUM($C1400,$I1364)&gt;K$4,$AB1378/$I1364,$AB1378-SUM($I1400:J1400))))</f>
        <v>0</v>
      </c>
      <c r="L1400" s="31">
        <f>IF($I1364="n/a",0,IF(L$4&lt;=$C1400,0,IF(SUM($C1400,$I1364)&gt;L$4,$AB1378/$I1364,$AB1378-SUM($I1400:K1400))))</f>
        <v>0</v>
      </c>
      <c r="M1400" s="31">
        <f>IF($I1364="n/a",0,IF(M$4&lt;=$C1400,0,IF(SUM($C1400,$I1364)&gt;M$4,$AB1378/$I1364,$AB1378-SUM($I1400:L1400))))</f>
        <v>0</v>
      </c>
      <c r="N1400" s="31">
        <f>IF($I1364="n/a",0,IF(N$4&lt;=$C1400,0,IF(SUM($C1400,$I1364)&gt;N$4,$AB1378/$I1364,$AB1378-SUM($I1400:M1400))))</f>
        <v>0</v>
      </c>
      <c r="O1400" s="31">
        <f>IF($I1364="n/a",0,IF(O$4&lt;=$C1400,0,IF(SUM($C1400,$I1364)&gt;O$4,$AB1378/$I1364,$AB1378-SUM($I1400:N1400))))</f>
        <v>0</v>
      </c>
      <c r="P1400" s="31">
        <f>IF($I1364="n/a",0,IF(P$4&lt;=$C1400,0,IF(SUM($C1400,$I1364)&gt;P$4,$AB1378/$I1364,$AB1378-SUM($I1400:O1400))))</f>
        <v>0</v>
      </c>
      <c r="Q1400" s="31">
        <f>IF($I1364="n/a",0,IF(Q$4&lt;=$C1400,0,IF(SUM($C1400,$I1364)&gt;Q$4,$AB1378/$I1364,$AB1378-SUM($I1400:P1400))))</f>
        <v>0</v>
      </c>
      <c r="R1400" s="31">
        <f>IF($I1364="n/a",0,IF(R$4&lt;=$C1400,0,IF(SUM($C1400,$I1364)&gt;R$4,$AB1378/$I1364,$AB1378-SUM($I1400:Q1400))))</f>
        <v>0</v>
      </c>
      <c r="S1400" s="31">
        <f>IF($I1364="n/a",0,IF(S$4&lt;=$C1400,0,IF(SUM($C1400,$I1364)&gt;S$4,$AB1378/$I1364,$AB1378-SUM($I1400:R1400))))</f>
        <v>0</v>
      </c>
      <c r="T1400" s="31">
        <f>IF($I1364="n/a",0,IF(T$4&lt;=$C1400,0,IF(SUM($C1400,$I1364)&gt;T$4,$AB1378/$I1364,$AB1378-SUM($I1400:S1400))))</f>
        <v>0</v>
      </c>
      <c r="U1400" s="31">
        <f>IF($I1364="n/a",0,IF(U$4&lt;=$C1400,0,IF(SUM($C1400,$I1364)&gt;U$4,$AB1378/$I1364,$AB1378-SUM($I1400:T1400))))</f>
        <v>0</v>
      </c>
      <c r="V1400" s="31">
        <f>IF($I1364="n/a",0,IF(V$4&lt;=$C1400,0,IF(SUM($C1400,$I1364)&gt;V$4,$AB1378/$I1364,$AB1378-SUM($I1400:U1400))))</f>
        <v>0</v>
      </c>
      <c r="W1400" s="31">
        <f>IF($I1364="n/a",0,IF(W$4&lt;=$C1400,0,IF(SUM($C1400,$I1364)&gt;W$4,$AB1378/$I1364,$AB1378-SUM($I1400:V1400))))</f>
        <v>0</v>
      </c>
      <c r="X1400" s="31">
        <f>IF($I1364="n/a",0,IF(X$4&lt;=$C1400,0,IF(SUM($C1400,$I1364)&gt;X$4,$AB1378/$I1364,$AB1378-SUM($I1400:W1400))))</f>
        <v>0</v>
      </c>
      <c r="Y1400" s="31">
        <f>IF($I1364="n/a",0,IF(Y$4&lt;=$C1400,0,IF(SUM($C1400,$I1364)&gt;Y$4,$AB1378/$I1364,$AB1378-SUM($I1400:X1400))))</f>
        <v>0</v>
      </c>
      <c r="Z1400" s="31">
        <f>IF($I1364="n/a",0,IF(Z$4&lt;=$C1400,0,IF(SUM($C1400,$I1364)&gt;Z$4,$AB1378/$I1364,$AB1378-SUM($I1400:Y1400))))</f>
        <v>0</v>
      </c>
      <c r="AA1400" s="31">
        <f>IF($I1364="n/a",0,IF(AA$4&lt;=$C1400,0,IF(SUM($C1400,$I1364)&gt;AA$4,$AB1378/$I1364,$AB1378-SUM($I1400:Z1400))))</f>
        <v>0</v>
      </c>
      <c r="AB1400" s="31">
        <f>IF($I1364="n/a",0,IF(AB$4&lt;=$C1400,0,IF(SUM($C1400,$I1364)&gt;AB$4,$AB1378/$I1364,$AB1378-SUM($I1400:AA1400))))</f>
        <v>0</v>
      </c>
      <c r="AC1400" s="31">
        <f>IF($I1364="n/a",0,IF(AC$4&lt;=$C1400,0,IF(SUM($C1400,$I1364)&gt;AC$4,$AB1378/$I1364,$AB1378-SUM($I1400:AB1400))))</f>
        <v>0</v>
      </c>
      <c r="AD1400" s="31">
        <f>IF($I1364="n/a",0,IF(AD$4&lt;=$C1400,0,IF(SUM($C1400,$I1364)&gt;AD$4,$AB1378/$I1364,$AB1378-SUM($I1400:AC1400))))</f>
        <v>0</v>
      </c>
      <c r="AE1400" s="31">
        <f>IF($I1364="n/a",0,IF(AE$4&lt;=$C1400,0,IF(SUM($C1400,$I1364)&gt;AE$4,$AB1378/$I1364,$AB1378-SUM($I1400:AD1400))))</f>
        <v>0</v>
      </c>
      <c r="AF1400" s="31">
        <f>IF($I1364="n/a",0,IF(AF$4&lt;=$C1400,0,IF(SUM($C1400,$I1364)&gt;AF$4,$AB1378/$I1364,$AB1378-SUM($I1400:AE1400))))</f>
        <v>0</v>
      </c>
      <c r="AG1400" s="31">
        <f>IF($I1364="n/a",0,IF(AG$4&lt;=$C1400,0,IF(SUM($C1400,$I1364)&gt;AG$4,$AB1378/$I1364,$AB1378-SUM($I1400:AF1400))))</f>
        <v>0</v>
      </c>
      <c r="AH1400" s="31">
        <f>IF($I1364="n/a",0,IF(AH$4&lt;=$C1400,0,IF(SUM($C1400,$I1364)&gt;AH$4,$AB1378/$I1364,$AB1378-SUM($I1400:AG1400))))</f>
        <v>0</v>
      </c>
      <c r="AI1400" s="31">
        <f>IF($I1364="n/a",0,IF(AI$4&lt;=$C1400,0,IF(SUM($C1400,$I1364)&gt;AI$4,$AB1378/$I1364,$AB1378-SUM($I1400:AH1400))))</f>
        <v>0</v>
      </c>
      <c r="AJ1400" s="31">
        <f>IF($I1364="n/a",0,IF(AJ$4&lt;=$C1400,0,IF(SUM($C1400,$I1364)&gt;AJ$4,$AB1378/$I1364,$AB1378-SUM($I1400:AI1400))))</f>
        <v>0</v>
      </c>
      <c r="AK1400" s="31">
        <f>IF($I1364="n/a",0,IF(AK$4&lt;=$C1400,0,IF(SUM($C1400,$I1364)&gt;AK$4,$AB1378/$I1364,$AB1378-SUM($I1400:AJ1400))))</f>
        <v>0</v>
      </c>
      <c r="AL1400" s="31">
        <f>IF($I1364="n/a",0,IF(AL$4&lt;=$C1400,0,IF(SUM($C1400,$I1364)&gt;AL$4,$AB1378/$I1364,$AB1378-SUM($I1400:AK1400))))</f>
        <v>0</v>
      </c>
      <c r="AM1400" s="31">
        <f>IF($I1364="n/a",0,IF(AM$4&lt;=$C1400,0,IF(SUM($C1400,$I1364)&gt;AM$4,$AB1378/$I1364,$AB1378-SUM($I1400:AL1400))))</f>
        <v>0</v>
      </c>
      <c r="AN1400" s="31">
        <f>IF($I1364="n/a",0,IF(AN$4&lt;=$C1400,0,IF(SUM($C1400,$I1364)&gt;AN$4,$AB1378/$I1364,$AB1378-SUM($I1400:AM1400))))</f>
        <v>0</v>
      </c>
      <c r="AO1400" s="31">
        <f>IF($I1364="n/a",0,IF(AO$4&lt;=$C1400,0,IF(SUM($C1400,$I1364)&gt;AO$4,$AB1378/$I1364,$AB1378-SUM($I1400:AN1400))))</f>
        <v>0</v>
      </c>
      <c r="AP1400" s="31">
        <f>IF($I1364="n/a",0,IF(AP$4&lt;=$C1400,0,IF(SUM($C1400,$I1364)&gt;AP$4,$AB1378/$I1364,$AB1378-SUM($I1400:AO1400))))</f>
        <v>0</v>
      </c>
      <c r="AQ1400" s="31">
        <f>IF($I1364="n/a",0,IF(AQ$4&lt;=$C1400,0,IF(SUM($C1400,$I1364)&gt;AQ$4,$AB1378/$I1364,$AB1378-SUM($I1400:AP1400))))</f>
        <v>0</v>
      </c>
      <c r="AR1400" s="31">
        <f>IF($I1364="n/a",0,IF(AR$4&lt;=$C1400,0,IF(SUM($C1400,$I1364)&gt;AR$4,$AB1378/$I1364,$AB1378-SUM($I1400:AQ1400))))</f>
        <v>0</v>
      </c>
      <c r="AS1400" s="31">
        <f>IF($I1364="n/a",0,IF(AS$4&lt;=$C1400,0,IF(SUM($C1400,$I1364)&gt;AS$4,$AB1378/$I1364,$AB1378-SUM($I1400:AR1400))))</f>
        <v>0</v>
      </c>
      <c r="AT1400" s="31">
        <f>IF($I1364="n/a",0,IF(AT$4&lt;=$C1400,0,IF(SUM($C1400,$I1364)&gt;AT$4,$AB1378/$I1364,$AB1378-SUM($I1400:AS1400))))</f>
        <v>0</v>
      </c>
      <c r="AU1400" s="31">
        <f>IF($I1364="n/a",0,IF(AU$4&lt;=$C1400,0,IF(SUM($C1400,$I1364)&gt;AU$4,$AB1378/$I1364,$AB1378-SUM($I1400:AT1400))))</f>
        <v>0</v>
      </c>
      <c r="AV1400" s="31">
        <f>IF($I1364="n/a",0,IF(AV$4&lt;=$C1400,0,IF(SUM($C1400,$I1364)&gt;AV$4,$AB1378/$I1364,$AB1378-SUM($I1400:AU1400))))</f>
        <v>0</v>
      </c>
      <c r="AW1400" s="31">
        <f>IF($I1364="n/a",0,IF(AW$4&lt;=$C1400,0,IF(SUM($C1400,$I1364)&gt;AW$4,$AB1378/$I1364,$AB1378-SUM($I1400:AV1400))))</f>
        <v>0</v>
      </c>
      <c r="AX1400" s="31">
        <f>IF($I1364="n/a",0,IF(AX$4&lt;=$C1400,0,IF(SUM($C1400,$I1364)&gt;AX$4,$AB1378/$I1364,$AB1378-SUM($I1400:AW1400))))</f>
        <v>0</v>
      </c>
      <c r="AY1400" s="31">
        <f>IF($I1364="n/a",0,IF(AY$4&lt;=$C1400,0,IF(SUM($C1400,$I1364)&gt;AY$4,$AB1378/$I1364,$AB1378-SUM($I1400:AX1400))))</f>
        <v>0</v>
      </c>
      <c r="AZ1400" s="31">
        <f>IF($I1364="n/a",0,IF(AZ$4&lt;=$C1400,0,IF(SUM($C1400,$I1364)&gt;AZ$4,$AB1378/$I1364,$AB1378-SUM($I1400:AY1400))))</f>
        <v>0</v>
      </c>
      <c r="BA1400" s="31">
        <f>IF($I1364="n/a",0,IF(BA$4&lt;=$C1400,0,IF(SUM($C1400,$I1364)&gt;BA$4,$AB1378/$I1364,$AB1378-SUM($I1400:AZ1400))))</f>
        <v>0</v>
      </c>
      <c r="BB1400" s="31">
        <f>IF($I1364="n/a",0,IF(BB$4&lt;=$C1400,0,IF(SUM($C1400,$I1364)&gt;BB$4,$AB1378/$I1364,$AB1378-SUM($I1400:BA1400))))</f>
        <v>0</v>
      </c>
      <c r="BC1400" s="31">
        <f>IF($I1364="n/a",0,IF(BC$4&lt;=$C1400,0,IF(SUM($C1400,$I1364)&gt;BC$4,$AB1378/$I1364,$AB1378-SUM($I1400:BB1400))))</f>
        <v>0</v>
      </c>
      <c r="BD1400" s="31">
        <f>IF($I1364="n/a",0,IF(BD$4&lt;=$C1400,0,IF(SUM($C1400,$I1364)&gt;BD$4,$AB1378/$I1364,$AB1378-SUM($I1400:BC1400))))</f>
        <v>0</v>
      </c>
      <c r="BE1400" s="31">
        <f>IF($I1364="n/a",0,IF(BE$4&lt;=$C1400,0,IF(SUM($C1400,$I1364)&gt;BE$4,$AB1378/$I1364,$AB1378-SUM($I1400:BD1400))))</f>
        <v>0</v>
      </c>
      <c r="BF1400" s="31">
        <f>IF($I1364="n/a",0,IF(BF$4&lt;=$C1400,0,IF(SUM($C1400,$I1364)&gt;BF$4,$AB1378/$I1364,$AB1378-SUM($I1400:BE1400))))</f>
        <v>0</v>
      </c>
      <c r="BG1400" s="31">
        <f>IF($I1364="n/a",0,IF(BG$4&lt;=$C1400,0,IF(SUM($C1400,$I1364)&gt;BG$4,$AB1378/$I1364,$AB1378-SUM($I1400:BF1400))))</f>
        <v>0</v>
      </c>
      <c r="BH1400" s="31">
        <f>IF($I1364="n/a",0,IF(BH$4&lt;=$C1400,0,IF(SUM($C1400,$I1364)&gt;BH$4,$AB1378/$I1364,$AB1378-SUM($I1400:BG1400))))</f>
        <v>0</v>
      </c>
      <c r="BI1400" s="31">
        <f>IF($I1364="n/a",0,IF(BI$4&lt;=$C1400,0,IF(SUM($C1400,$I1364)&gt;BI$4,$AB1378/$I1364,$AB1378-SUM($I1400:BH1400))))</f>
        <v>0</v>
      </c>
      <c r="BJ1400" s="31">
        <f>IF($I1364="n/a",0,IF(BJ$4&lt;=$C1400,0,IF(SUM($C1400,$I1364)&gt;BJ$4,$AB1378/$I1364,$AB1378-SUM($I1400:BI1400))))</f>
        <v>0</v>
      </c>
      <c r="BK1400" s="31">
        <f>IF($I1364="n/a",0,IF(BK$4&lt;=$C1400,0,IF(SUM($C1400,$I1364)&gt;BK$4,$AB1378/$I1364,$AB1378-SUM($I1400:BJ1400))))</f>
        <v>0</v>
      </c>
      <c r="BL1400" s="31">
        <f>IF($I1364="n/a",0,IF(BL$4&lt;=$C1400,0,IF(SUM($C1400,$I1364)&gt;BL$4,$AB1378/$I1364,$AB1378-SUM($I1400:BK1400))))</f>
        <v>0</v>
      </c>
      <c r="BM1400" s="31">
        <f>IF($I1364="n/a",0,IF(BM$4&lt;=$C1400,0,IF(SUM($C1400,$I1364)&gt;BM$4,$AB1378/$I1364,$AB1378-SUM($I1400:BL1400))))</f>
        <v>0</v>
      </c>
      <c r="BN1400" s="31">
        <f>IF($I1364="n/a",0,IF(BN$4&lt;=$C1400,0,IF(SUM($C1400,$I1364)&gt;BN$4,$AB1378/$I1364,$AB1378-SUM($I1400:BM1400))))</f>
        <v>0</v>
      </c>
      <c r="BO1400" s="31">
        <f>IF($I1364="n/a",0,IF(BO$4&lt;=$C1400,0,IF(SUM($C1400,$I1364)&gt;BO$4,$AB1378/$I1364,$AB1378-SUM($I1400:BN1400))))</f>
        <v>0</v>
      </c>
      <c r="BP1400" s="31">
        <f>IF($I1364="n/a",0,IF(BP$4&lt;=$C1400,0,IF(SUM($C1400,$I1364)&gt;BP$4,$AB1378/$I1364,$AB1378-SUM($I1400:BO1400))))</f>
        <v>0</v>
      </c>
      <c r="BQ1400" s="31">
        <f>IF($I1364="n/a",0,IF(BQ$4&lt;=$C1400,0,IF(SUM($C1400,$I1364)&gt;BQ$4,$AB1378/$I1364,$AB1378-SUM($I1400:BP1400))))</f>
        <v>0</v>
      </c>
      <c r="BR1400" s="31">
        <f>IF($I1364="n/a",0,IF(BR$4&lt;=$C1400,0,IF(SUM($C1400,$I1364)&gt;BR$4,$AB1378/$I1364,$AB1378-SUM($I1400:BQ1400))))</f>
        <v>0</v>
      </c>
      <c r="BS1400" s="31">
        <f>IF($I1364="n/a",0,IF(BS$4&lt;=$C1400,0,IF(SUM($C1400,$I1364)&gt;BS$4,$AB1378/$I1364,$AB1378-SUM($I1400:BR1400))))</f>
        <v>0</v>
      </c>
      <c r="BT1400" s="31">
        <f>IF($I1364="n/a",0,IF(BT$4&lt;=$C1400,0,IF(SUM($C1400,$I1364)&gt;BT$4,$AB1378/$I1364,$AB1378-SUM($I1400:BS1400))))</f>
        <v>0</v>
      </c>
      <c r="BU1400" s="31">
        <f>IF($I1364="n/a",0,IF(BU$4&lt;=$C1400,0,IF(SUM($C1400,$I1364)&gt;BU$4,$AB1378/$I1364,$AB1378-SUM($I1400:BT1400))))</f>
        <v>0</v>
      </c>
      <c r="BV1400" s="31">
        <f>IF($I1364="n/a",0,IF(BV$4&lt;=$C1400,0,IF(SUM($C1400,$I1364)&gt;BV$4,$AB1378/$I1364,$AB1378-SUM($I1400:BU1400))))</f>
        <v>0</v>
      </c>
      <c r="BW1400" s="31">
        <f>IF($I1364="n/a",0,IF(BW$4&lt;=$C1400,0,IF(SUM($C1400,$I1364)&gt;BW$4,$AB1378/$I1364,$AB1378-SUM($I1400:BV1400))))</f>
        <v>0</v>
      </c>
      <c r="BX1400" s="31">
        <f>IF($I1364="n/a",0,IF(BX$4&lt;=$C1400,0,IF(SUM($C1400,$I1364)&gt;BX$4,$AB1378/$I1364,$AB1378-SUM($I1400:BW1400))))</f>
        <v>0</v>
      </c>
      <c r="BY1400" s="31">
        <f>IF($I1364="n/a",0,IF(BY$4&lt;=$C1400,0,IF(SUM($C1400,$I1364)&gt;BY$4,$AB1378/$I1364,$AB1378-SUM($I1400:BX1400))))</f>
        <v>0</v>
      </c>
      <c r="BZ1400" s="31">
        <f>IF($I1364="n/a",0,IF(BZ$4&lt;=$C1400,0,IF(SUM($C1400,$I1364)&gt;BZ$4,$AB1378/$I1364,$AB1378-SUM($I1400:BY1400))))</f>
        <v>0</v>
      </c>
      <c r="CA1400" s="31">
        <f>IF($I1364="n/a",0,IF(CA$4&lt;=$C1400,0,IF(SUM($C1400,$I1364)&gt;CA$4,$AB1378/$I1364,$AB1378-SUM($I1400:BZ1400))))</f>
        <v>0</v>
      </c>
      <c r="CB1400" s="31">
        <f>IF($I1364="n/a",0,IF(CB$4&lt;=$C1400,0,IF(SUM($C1400,$I1364)&gt;CB$4,$AB1378/$I1364,$AB1378-SUM($I1400:CA1400))))</f>
        <v>0</v>
      </c>
      <c r="CC1400" s="31">
        <f>IF($I1364="n/a",0,IF(CC$4&lt;=$C1400,0,IF(SUM($C1400,$I1364)&gt;CC$4,$AB1378/$I1364,$AB1378-SUM($I1400:CB1400))))</f>
        <v>0</v>
      </c>
      <c r="CD1400" s="31">
        <f>IF($I1364="n/a",0,IF(CD$4&lt;=$C1400,0,IF(SUM($C1400,$I1364)&gt;CD$4,$AB1378/$I1364,$AB1378-SUM($I1400:CC1400))))</f>
        <v>0</v>
      </c>
      <c r="CE1400" s="31">
        <f>IF($I1364="n/a",0,IF(CE$4&lt;=$C1400,0,IF(SUM($C1400,$I1364)&gt;CE$4,$AB1378/$I1364,$AB1378-SUM($I1400:CD1400))))</f>
        <v>0</v>
      </c>
      <c r="CF1400" s="31">
        <f>IF($I1364="n/a",0,IF(CF$4&lt;=$C1400,0,IF(SUM($C1400,$I1364)&gt;CF$4,$AB1378/$I1364,$AB1378-SUM($I1400:CE1400))))</f>
        <v>0</v>
      </c>
    </row>
    <row r="1401" spans="1:84" s="153" customFormat="1" ht="12.75" customHeight="1">
      <c r="A1401"/>
      <c r="C1401" s="197">
        <v>2035</v>
      </c>
      <c r="D1401" s="21" t="s">
        <v>64</v>
      </c>
      <c r="E1401" s="21" t="s">
        <v>185</v>
      </c>
      <c r="I1401" s="31"/>
      <c r="J1401" s="31">
        <f>IF($I1364="n/a",0,IF(J$4&lt;=$C1401,0,IF(SUM($C1401,$I1364)&gt;J$4,$AC1378/$I1364,$AC1378-SUM($I1401:I1401))))</f>
        <v>0</v>
      </c>
      <c r="K1401" s="31">
        <f>IF($I1364="n/a",0,IF(K$4&lt;=$C1401,0,IF(SUM($C1401,$I1364)&gt;K$4,$AC1378/$I1364,$AC1378-SUM($I1401:J1401))))</f>
        <v>0</v>
      </c>
      <c r="L1401" s="31">
        <f>IF($I1364="n/a",0,IF(L$4&lt;=$C1401,0,IF(SUM($C1401,$I1364)&gt;L$4,$AC1378/$I1364,$AC1378-SUM($I1401:K1401))))</f>
        <v>0</v>
      </c>
      <c r="M1401" s="31">
        <f>IF($I1364="n/a",0,IF(M$4&lt;=$C1401,0,IF(SUM($C1401,$I1364)&gt;M$4,$AC1378/$I1364,$AC1378-SUM($I1401:L1401))))</f>
        <v>0</v>
      </c>
      <c r="N1401" s="31">
        <f>IF($I1364="n/a",0,IF(N$4&lt;=$C1401,0,IF(SUM($C1401,$I1364)&gt;N$4,$AC1378/$I1364,$AC1378-SUM($I1401:M1401))))</f>
        <v>0</v>
      </c>
      <c r="O1401" s="31">
        <f>IF($I1364="n/a",0,IF(O$4&lt;=$C1401,0,IF(SUM($C1401,$I1364)&gt;O$4,$AC1378/$I1364,$AC1378-SUM($I1401:N1401))))</f>
        <v>0</v>
      </c>
      <c r="P1401" s="31">
        <f>IF($I1364="n/a",0,IF(P$4&lt;=$C1401,0,IF(SUM($C1401,$I1364)&gt;P$4,$AC1378/$I1364,$AC1378-SUM($I1401:O1401))))</f>
        <v>0</v>
      </c>
      <c r="Q1401" s="31">
        <f>IF($I1364="n/a",0,IF(Q$4&lt;=$C1401,0,IF(SUM($C1401,$I1364)&gt;Q$4,$AC1378/$I1364,$AC1378-SUM($I1401:P1401))))</f>
        <v>0</v>
      </c>
      <c r="R1401" s="31">
        <f>IF($I1364="n/a",0,IF(R$4&lt;=$C1401,0,IF(SUM($C1401,$I1364)&gt;R$4,$AC1378/$I1364,$AC1378-SUM($I1401:Q1401))))</f>
        <v>0</v>
      </c>
      <c r="S1401" s="31">
        <f>IF($I1364="n/a",0,IF(S$4&lt;=$C1401,0,IF(SUM($C1401,$I1364)&gt;S$4,$AC1378/$I1364,$AC1378-SUM($I1401:R1401))))</f>
        <v>0</v>
      </c>
      <c r="T1401" s="31">
        <f>IF($I1364="n/a",0,IF(T$4&lt;=$C1401,0,IF(SUM($C1401,$I1364)&gt;T$4,$AC1378/$I1364,$AC1378-SUM($I1401:S1401))))</f>
        <v>0</v>
      </c>
      <c r="U1401" s="31">
        <f>IF($I1364="n/a",0,IF(U$4&lt;=$C1401,0,IF(SUM($C1401,$I1364)&gt;U$4,$AC1378/$I1364,$AC1378-SUM($I1401:T1401))))</f>
        <v>0</v>
      </c>
      <c r="V1401" s="31">
        <f>IF($I1364="n/a",0,IF(V$4&lt;=$C1401,0,IF(SUM($C1401,$I1364)&gt;V$4,$AC1378/$I1364,$AC1378-SUM($I1401:U1401))))</f>
        <v>0</v>
      </c>
      <c r="W1401" s="31">
        <f>IF($I1364="n/a",0,IF(W$4&lt;=$C1401,0,IF(SUM($C1401,$I1364)&gt;W$4,$AC1378/$I1364,$AC1378-SUM($I1401:V1401))))</f>
        <v>0</v>
      </c>
      <c r="X1401" s="31">
        <f>IF($I1364="n/a",0,IF(X$4&lt;=$C1401,0,IF(SUM($C1401,$I1364)&gt;X$4,$AC1378/$I1364,$AC1378-SUM($I1401:W1401))))</f>
        <v>0</v>
      </c>
      <c r="Y1401" s="31">
        <f>IF($I1364="n/a",0,IF(Y$4&lt;=$C1401,0,IF(SUM($C1401,$I1364)&gt;Y$4,$AC1378/$I1364,$AC1378-SUM($I1401:X1401))))</f>
        <v>0</v>
      </c>
      <c r="Z1401" s="31">
        <f>IF($I1364="n/a",0,IF(Z$4&lt;=$C1401,0,IF(SUM($C1401,$I1364)&gt;Z$4,$AC1378/$I1364,$AC1378-SUM($I1401:Y1401))))</f>
        <v>0</v>
      </c>
      <c r="AA1401" s="31">
        <f>IF($I1364="n/a",0,IF(AA$4&lt;=$C1401,0,IF(SUM($C1401,$I1364)&gt;AA$4,$AC1378/$I1364,$AC1378-SUM($I1401:Z1401))))</f>
        <v>0</v>
      </c>
      <c r="AB1401" s="31">
        <f>IF($I1364="n/a",0,IF(AB$4&lt;=$C1401,0,IF(SUM($C1401,$I1364)&gt;AB$4,$AC1378/$I1364,$AC1378-SUM($I1401:AA1401))))</f>
        <v>0</v>
      </c>
      <c r="AC1401" s="31">
        <f>IF($I1364="n/a",0,IF(AC$4&lt;=$C1401,0,IF(SUM($C1401,$I1364)&gt;AC$4,$AC1378/$I1364,$AC1378-SUM($I1401:AB1401))))</f>
        <v>0</v>
      </c>
      <c r="AD1401" s="31">
        <f>IF($I1364="n/a",0,IF(AD$4&lt;=$C1401,0,IF(SUM($C1401,$I1364)&gt;AD$4,$AC1378/$I1364,$AC1378-SUM($I1401:AC1401))))</f>
        <v>0</v>
      </c>
      <c r="AE1401" s="31">
        <f>IF($I1364="n/a",0,IF(AE$4&lt;=$C1401,0,IF(SUM($C1401,$I1364)&gt;AE$4,$AC1378/$I1364,$AC1378-SUM($I1401:AD1401))))</f>
        <v>0</v>
      </c>
      <c r="AF1401" s="31">
        <f>IF($I1364="n/a",0,IF(AF$4&lt;=$C1401,0,IF(SUM($C1401,$I1364)&gt;AF$4,$AC1378/$I1364,$AC1378-SUM($I1401:AE1401))))</f>
        <v>0</v>
      </c>
      <c r="AG1401" s="31">
        <f>IF($I1364="n/a",0,IF(AG$4&lt;=$C1401,0,IF(SUM($C1401,$I1364)&gt;AG$4,$AC1378/$I1364,$AC1378-SUM($I1401:AF1401))))</f>
        <v>0</v>
      </c>
      <c r="AH1401" s="31">
        <f>IF($I1364="n/a",0,IF(AH$4&lt;=$C1401,0,IF(SUM($C1401,$I1364)&gt;AH$4,$AC1378/$I1364,$AC1378-SUM($I1401:AG1401))))</f>
        <v>0</v>
      </c>
      <c r="AI1401" s="31">
        <f>IF($I1364="n/a",0,IF(AI$4&lt;=$C1401,0,IF(SUM($C1401,$I1364)&gt;AI$4,$AC1378/$I1364,$AC1378-SUM($I1401:AH1401))))</f>
        <v>0</v>
      </c>
      <c r="AJ1401" s="31">
        <f>IF($I1364="n/a",0,IF(AJ$4&lt;=$C1401,0,IF(SUM($C1401,$I1364)&gt;AJ$4,$AC1378/$I1364,$AC1378-SUM($I1401:AI1401))))</f>
        <v>0</v>
      </c>
      <c r="AK1401" s="31">
        <f>IF($I1364="n/a",0,IF(AK$4&lt;=$C1401,0,IF(SUM($C1401,$I1364)&gt;AK$4,$AC1378/$I1364,$AC1378-SUM($I1401:AJ1401))))</f>
        <v>0</v>
      </c>
      <c r="AL1401" s="31">
        <f>IF($I1364="n/a",0,IF(AL$4&lt;=$C1401,0,IF(SUM($C1401,$I1364)&gt;AL$4,$AC1378/$I1364,$AC1378-SUM($I1401:AK1401))))</f>
        <v>0</v>
      </c>
      <c r="AM1401" s="31">
        <f>IF($I1364="n/a",0,IF(AM$4&lt;=$C1401,0,IF(SUM($C1401,$I1364)&gt;AM$4,$AC1378/$I1364,$AC1378-SUM($I1401:AL1401))))</f>
        <v>0</v>
      </c>
      <c r="AN1401" s="31">
        <f>IF($I1364="n/a",0,IF(AN$4&lt;=$C1401,0,IF(SUM($C1401,$I1364)&gt;AN$4,$AC1378/$I1364,$AC1378-SUM($I1401:AM1401))))</f>
        <v>0</v>
      </c>
      <c r="AO1401" s="31">
        <f>IF($I1364="n/a",0,IF(AO$4&lt;=$C1401,0,IF(SUM($C1401,$I1364)&gt;AO$4,$AC1378/$I1364,$AC1378-SUM($I1401:AN1401))))</f>
        <v>0</v>
      </c>
      <c r="AP1401" s="31">
        <f>IF($I1364="n/a",0,IF(AP$4&lt;=$C1401,0,IF(SUM($C1401,$I1364)&gt;AP$4,$AC1378/$I1364,$AC1378-SUM($I1401:AO1401))))</f>
        <v>0</v>
      </c>
      <c r="AQ1401" s="31">
        <f>IF($I1364="n/a",0,IF(AQ$4&lt;=$C1401,0,IF(SUM($C1401,$I1364)&gt;AQ$4,$AC1378/$I1364,$AC1378-SUM($I1401:AP1401))))</f>
        <v>0</v>
      </c>
      <c r="AR1401" s="31">
        <f>IF($I1364="n/a",0,IF(AR$4&lt;=$C1401,0,IF(SUM($C1401,$I1364)&gt;AR$4,$AC1378/$I1364,$AC1378-SUM($I1401:AQ1401))))</f>
        <v>0</v>
      </c>
      <c r="AS1401" s="31">
        <f>IF($I1364="n/a",0,IF(AS$4&lt;=$C1401,0,IF(SUM($C1401,$I1364)&gt;AS$4,$AC1378/$I1364,$AC1378-SUM($I1401:AR1401))))</f>
        <v>0</v>
      </c>
      <c r="AT1401" s="31">
        <f>IF($I1364="n/a",0,IF(AT$4&lt;=$C1401,0,IF(SUM($C1401,$I1364)&gt;AT$4,$AC1378/$I1364,$AC1378-SUM($I1401:AS1401))))</f>
        <v>0</v>
      </c>
      <c r="AU1401" s="31">
        <f>IF($I1364="n/a",0,IF(AU$4&lt;=$C1401,0,IF(SUM($C1401,$I1364)&gt;AU$4,$AC1378/$I1364,$AC1378-SUM($I1401:AT1401))))</f>
        <v>0</v>
      </c>
      <c r="AV1401" s="31">
        <f>IF($I1364="n/a",0,IF(AV$4&lt;=$C1401,0,IF(SUM($C1401,$I1364)&gt;AV$4,$AC1378/$I1364,$AC1378-SUM($I1401:AU1401))))</f>
        <v>0</v>
      </c>
      <c r="AW1401" s="31">
        <f>IF($I1364="n/a",0,IF(AW$4&lt;=$C1401,0,IF(SUM($C1401,$I1364)&gt;AW$4,$AC1378/$I1364,$AC1378-SUM($I1401:AV1401))))</f>
        <v>0</v>
      </c>
      <c r="AX1401" s="31">
        <f>IF($I1364="n/a",0,IF(AX$4&lt;=$C1401,0,IF(SUM($C1401,$I1364)&gt;AX$4,$AC1378/$I1364,$AC1378-SUM($I1401:AW1401))))</f>
        <v>0</v>
      </c>
      <c r="AY1401" s="31">
        <f>IF($I1364="n/a",0,IF(AY$4&lt;=$C1401,0,IF(SUM($C1401,$I1364)&gt;AY$4,$AC1378/$I1364,$AC1378-SUM($I1401:AX1401))))</f>
        <v>0</v>
      </c>
      <c r="AZ1401" s="31">
        <f>IF($I1364="n/a",0,IF(AZ$4&lt;=$C1401,0,IF(SUM($C1401,$I1364)&gt;AZ$4,$AC1378/$I1364,$AC1378-SUM($I1401:AY1401))))</f>
        <v>0</v>
      </c>
      <c r="BA1401" s="31">
        <f>IF($I1364="n/a",0,IF(BA$4&lt;=$C1401,0,IF(SUM($C1401,$I1364)&gt;BA$4,$AC1378/$I1364,$AC1378-SUM($I1401:AZ1401))))</f>
        <v>0</v>
      </c>
      <c r="BB1401" s="31">
        <f>IF($I1364="n/a",0,IF(BB$4&lt;=$C1401,0,IF(SUM($C1401,$I1364)&gt;BB$4,$AC1378/$I1364,$AC1378-SUM($I1401:BA1401))))</f>
        <v>0</v>
      </c>
      <c r="BC1401" s="31">
        <f>IF($I1364="n/a",0,IF(BC$4&lt;=$C1401,0,IF(SUM($C1401,$I1364)&gt;BC$4,$AC1378/$I1364,$AC1378-SUM($I1401:BB1401))))</f>
        <v>0</v>
      </c>
      <c r="BD1401" s="31">
        <f>IF($I1364="n/a",0,IF(BD$4&lt;=$C1401,0,IF(SUM($C1401,$I1364)&gt;BD$4,$AC1378/$I1364,$AC1378-SUM($I1401:BC1401))))</f>
        <v>0</v>
      </c>
      <c r="BE1401" s="31">
        <f>IF($I1364="n/a",0,IF(BE$4&lt;=$C1401,0,IF(SUM($C1401,$I1364)&gt;BE$4,$AC1378/$I1364,$AC1378-SUM($I1401:BD1401))))</f>
        <v>0</v>
      </c>
      <c r="BF1401" s="31">
        <f>IF($I1364="n/a",0,IF(BF$4&lt;=$C1401,0,IF(SUM($C1401,$I1364)&gt;BF$4,$AC1378/$I1364,$AC1378-SUM($I1401:BE1401))))</f>
        <v>0</v>
      </c>
      <c r="BG1401" s="31">
        <f>IF($I1364="n/a",0,IF(BG$4&lt;=$C1401,0,IF(SUM($C1401,$I1364)&gt;BG$4,$AC1378/$I1364,$AC1378-SUM($I1401:BF1401))))</f>
        <v>0</v>
      </c>
      <c r="BH1401" s="31">
        <f>IF($I1364="n/a",0,IF(BH$4&lt;=$C1401,0,IF(SUM($C1401,$I1364)&gt;BH$4,$AC1378/$I1364,$AC1378-SUM($I1401:BG1401))))</f>
        <v>0</v>
      </c>
      <c r="BI1401" s="31">
        <f>IF($I1364="n/a",0,IF(BI$4&lt;=$C1401,0,IF(SUM($C1401,$I1364)&gt;BI$4,$AC1378/$I1364,$AC1378-SUM($I1401:BH1401))))</f>
        <v>0</v>
      </c>
      <c r="BJ1401" s="31">
        <f>IF($I1364="n/a",0,IF(BJ$4&lt;=$C1401,0,IF(SUM($C1401,$I1364)&gt;BJ$4,$AC1378/$I1364,$AC1378-SUM($I1401:BI1401))))</f>
        <v>0</v>
      </c>
      <c r="BK1401" s="31">
        <f>IF($I1364="n/a",0,IF(BK$4&lt;=$C1401,0,IF(SUM($C1401,$I1364)&gt;BK$4,$AC1378/$I1364,$AC1378-SUM($I1401:BJ1401))))</f>
        <v>0</v>
      </c>
      <c r="BL1401" s="31">
        <f>IF($I1364="n/a",0,IF(BL$4&lt;=$C1401,0,IF(SUM($C1401,$I1364)&gt;BL$4,$AC1378/$I1364,$AC1378-SUM($I1401:BK1401))))</f>
        <v>0</v>
      </c>
      <c r="BM1401" s="31">
        <f>IF($I1364="n/a",0,IF(BM$4&lt;=$C1401,0,IF(SUM($C1401,$I1364)&gt;BM$4,$AC1378/$I1364,$AC1378-SUM($I1401:BL1401))))</f>
        <v>0</v>
      </c>
      <c r="BN1401" s="31">
        <f>IF($I1364="n/a",0,IF(BN$4&lt;=$C1401,0,IF(SUM($C1401,$I1364)&gt;BN$4,$AC1378/$I1364,$AC1378-SUM($I1401:BM1401))))</f>
        <v>0</v>
      </c>
      <c r="BO1401" s="31">
        <f>IF($I1364="n/a",0,IF(BO$4&lt;=$C1401,0,IF(SUM($C1401,$I1364)&gt;BO$4,$AC1378/$I1364,$AC1378-SUM($I1401:BN1401))))</f>
        <v>0</v>
      </c>
      <c r="BP1401" s="31">
        <f>IF($I1364="n/a",0,IF(BP$4&lt;=$C1401,0,IF(SUM($C1401,$I1364)&gt;BP$4,$AC1378/$I1364,$AC1378-SUM($I1401:BO1401))))</f>
        <v>0</v>
      </c>
      <c r="BQ1401" s="31">
        <f>IF($I1364="n/a",0,IF(BQ$4&lt;=$C1401,0,IF(SUM($C1401,$I1364)&gt;BQ$4,$AC1378/$I1364,$AC1378-SUM($I1401:BP1401))))</f>
        <v>0</v>
      </c>
      <c r="BR1401" s="31">
        <f>IF($I1364="n/a",0,IF(BR$4&lt;=$C1401,0,IF(SUM($C1401,$I1364)&gt;BR$4,$AC1378/$I1364,$AC1378-SUM($I1401:BQ1401))))</f>
        <v>0</v>
      </c>
      <c r="BS1401" s="31">
        <f>IF($I1364="n/a",0,IF(BS$4&lt;=$C1401,0,IF(SUM($C1401,$I1364)&gt;BS$4,$AC1378/$I1364,$AC1378-SUM($I1401:BR1401))))</f>
        <v>0</v>
      </c>
      <c r="BT1401" s="31">
        <f>IF($I1364="n/a",0,IF(BT$4&lt;=$C1401,0,IF(SUM($C1401,$I1364)&gt;BT$4,$AC1378/$I1364,$AC1378-SUM($I1401:BS1401))))</f>
        <v>0</v>
      </c>
      <c r="BU1401" s="31">
        <f>IF($I1364="n/a",0,IF(BU$4&lt;=$C1401,0,IF(SUM($C1401,$I1364)&gt;BU$4,$AC1378/$I1364,$AC1378-SUM($I1401:BT1401))))</f>
        <v>0</v>
      </c>
      <c r="BV1401" s="31">
        <f>IF($I1364="n/a",0,IF(BV$4&lt;=$C1401,0,IF(SUM($C1401,$I1364)&gt;BV$4,$AC1378/$I1364,$AC1378-SUM($I1401:BU1401))))</f>
        <v>0</v>
      </c>
      <c r="BW1401" s="31">
        <f>IF($I1364="n/a",0,IF(BW$4&lt;=$C1401,0,IF(SUM($C1401,$I1364)&gt;BW$4,$AC1378/$I1364,$AC1378-SUM($I1401:BV1401))))</f>
        <v>0</v>
      </c>
      <c r="BX1401" s="31">
        <f>IF($I1364="n/a",0,IF(BX$4&lt;=$C1401,0,IF(SUM($C1401,$I1364)&gt;BX$4,$AC1378/$I1364,$AC1378-SUM($I1401:BW1401))))</f>
        <v>0</v>
      </c>
      <c r="BY1401" s="31">
        <f>IF($I1364="n/a",0,IF(BY$4&lt;=$C1401,0,IF(SUM($C1401,$I1364)&gt;BY$4,$AC1378/$I1364,$AC1378-SUM($I1401:BX1401))))</f>
        <v>0</v>
      </c>
      <c r="BZ1401" s="31">
        <f>IF($I1364="n/a",0,IF(BZ$4&lt;=$C1401,0,IF(SUM($C1401,$I1364)&gt;BZ$4,$AC1378/$I1364,$AC1378-SUM($I1401:BY1401))))</f>
        <v>0</v>
      </c>
      <c r="CA1401" s="31">
        <f>IF($I1364="n/a",0,IF(CA$4&lt;=$C1401,0,IF(SUM($C1401,$I1364)&gt;CA$4,$AC1378/$I1364,$AC1378-SUM($I1401:BZ1401))))</f>
        <v>0</v>
      </c>
      <c r="CB1401" s="31">
        <f>IF($I1364="n/a",0,IF(CB$4&lt;=$C1401,0,IF(SUM($C1401,$I1364)&gt;CB$4,$AC1378/$I1364,$AC1378-SUM($I1401:CA1401))))</f>
        <v>0</v>
      </c>
      <c r="CC1401" s="31">
        <f>IF($I1364="n/a",0,IF(CC$4&lt;=$C1401,0,IF(SUM($C1401,$I1364)&gt;CC$4,$AC1378/$I1364,$AC1378-SUM($I1401:CB1401))))</f>
        <v>0</v>
      </c>
      <c r="CD1401" s="31">
        <f>IF($I1364="n/a",0,IF(CD$4&lt;=$C1401,0,IF(SUM($C1401,$I1364)&gt;CD$4,$AC1378/$I1364,$AC1378-SUM($I1401:CC1401))))</f>
        <v>0</v>
      </c>
      <c r="CE1401" s="31">
        <f>IF($I1364="n/a",0,IF(CE$4&lt;=$C1401,0,IF(SUM($C1401,$I1364)&gt;CE$4,$AC1378/$I1364,$AC1378-SUM($I1401:CD1401))))</f>
        <v>0</v>
      </c>
      <c r="CF1401" s="31">
        <f>IF($I1364="n/a",0,IF(CF$4&lt;=$C1401,0,IF(SUM($C1401,$I1364)&gt;CF$4,$AC1378/$I1364,$AC1378-SUM($I1401:CE1401))))</f>
        <v>0</v>
      </c>
    </row>
    <row r="1402" spans="1:84" s="153" customFormat="1" ht="12.75" customHeight="1">
      <c r="A1402"/>
      <c r="C1402" s="197">
        <v>2036</v>
      </c>
      <c r="D1402" s="21" t="s">
        <v>65</v>
      </c>
      <c r="E1402" s="21" t="s">
        <v>185</v>
      </c>
      <c r="I1402" s="31"/>
      <c r="J1402" s="31">
        <f>IF($I1364="n/a",0,IF(J$4&lt;=$C1402,0,IF(SUM($C1402,$I1364)&gt;J$4,$AD1378/$I1364,$AD1378-SUM($I1402:I1402))))</f>
        <v>0</v>
      </c>
      <c r="K1402" s="31">
        <f>IF($I1364="n/a",0,IF(K$4&lt;=$C1402,0,IF(SUM($C1402,$I1364)&gt;K$4,$AD1378/$I1364,$AD1378-SUM($I1402:J1402))))</f>
        <v>0</v>
      </c>
      <c r="L1402" s="31">
        <f>IF($I1364="n/a",0,IF(L$4&lt;=$C1402,0,IF(SUM($C1402,$I1364)&gt;L$4,$AD1378/$I1364,$AD1378-SUM($I1402:K1402))))</f>
        <v>0</v>
      </c>
      <c r="M1402" s="31">
        <f>IF($I1364="n/a",0,IF(M$4&lt;=$C1402,0,IF(SUM($C1402,$I1364)&gt;M$4,$AD1378/$I1364,$AD1378-SUM($I1402:L1402))))</f>
        <v>0</v>
      </c>
      <c r="N1402" s="31">
        <f>IF($I1364="n/a",0,IF(N$4&lt;=$C1402,0,IF(SUM($C1402,$I1364)&gt;N$4,$AD1378/$I1364,$AD1378-SUM($I1402:M1402))))</f>
        <v>0</v>
      </c>
      <c r="O1402" s="31">
        <f>IF($I1364="n/a",0,IF(O$4&lt;=$C1402,0,IF(SUM($C1402,$I1364)&gt;O$4,$AD1378/$I1364,$AD1378-SUM($I1402:N1402))))</f>
        <v>0</v>
      </c>
      <c r="P1402" s="31">
        <f>IF($I1364="n/a",0,IF(P$4&lt;=$C1402,0,IF(SUM($C1402,$I1364)&gt;P$4,$AD1378/$I1364,$AD1378-SUM($I1402:O1402))))</f>
        <v>0</v>
      </c>
      <c r="Q1402" s="31">
        <f>IF($I1364="n/a",0,IF(Q$4&lt;=$C1402,0,IF(SUM($C1402,$I1364)&gt;Q$4,$AD1378/$I1364,$AD1378-SUM($I1402:P1402))))</f>
        <v>0</v>
      </c>
      <c r="R1402" s="31">
        <f>IF($I1364="n/a",0,IF(R$4&lt;=$C1402,0,IF(SUM($C1402,$I1364)&gt;R$4,$AD1378/$I1364,$AD1378-SUM($I1402:Q1402))))</f>
        <v>0</v>
      </c>
      <c r="S1402" s="31">
        <f>IF($I1364="n/a",0,IF(S$4&lt;=$C1402,0,IF(SUM($C1402,$I1364)&gt;S$4,$AD1378/$I1364,$AD1378-SUM($I1402:R1402))))</f>
        <v>0</v>
      </c>
      <c r="T1402" s="31">
        <f>IF($I1364="n/a",0,IF(T$4&lt;=$C1402,0,IF(SUM($C1402,$I1364)&gt;T$4,$AD1378/$I1364,$AD1378-SUM($I1402:S1402))))</f>
        <v>0</v>
      </c>
      <c r="U1402" s="31">
        <f>IF($I1364="n/a",0,IF(U$4&lt;=$C1402,0,IF(SUM($C1402,$I1364)&gt;U$4,$AD1378/$I1364,$AD1378-SUM($I1402:T1402))))</f>
        <v>0</v>
      </c>
      <c r="V1402" s="31">
        <f>IF($I1364="n/a",0,IF(V$4&lt;=$C1402,0,IF(SUM($C1402,$I1364)&gt;V$4,$AD1378/$I1364,$AD1378-SUM($I1402:U1402))))</f>
        <v>0</v>
      </c>
      <c r="W1402" s="31">
        <f>IF($I1364="n/a",0,IF(W$4&lt;=$C1402,0,IF(SUM($C1402,$I1364)&gt;W$4,$AD1378/$I1364,$AD1378-SUM($I1402:V1402))))</f>
        <v>0</v>
      </c>
      <c r="X1402" s="31">
        <f>IF($I1364="n/a",0,IF(X$4&lt;=$C1402,0,IF(SUM($C1402,$I1364)&gt;X$4,$AD1378/$I1364,$AD1378-SUM($I1402:W1402))))</f>
        <v>0</v>
      </c>
      <c r="Y1402" s="31">
        <f>IF($I1364="n/a",0,IF(Y$4&lt;=$C1402,0,IF(SUM($C1402,$I1364)&gt;Y$4,$AD1378/$I1364,$AD1378-SUM($I1402:X1402))))</f>
        <v>0</v>
      </c>
      <c r="Z1402" s="31">
        <f>IF($I1364="n/a",0,IF(Z$4&lt;=$C1402,0,IF(SUM($C1402,$I1364)&gt;Z$4,$AD1378/$I1364,$AD1378-SUM($I1402:Y1402))))</f>
        <v>0</v>
      </c>
      <c r="AA1402" s="31">
        <f>IF($I1364="n/a",0,IF(AA$4&lt;=$C1402,0,IF(SUM($C1402,$I1364)&gt;AA$4,$AD1378/$I1364,$AD1378-SUM($I1402:Z1402))))</f>
        <v>0</v>
      </c>
      <c r="AB1402" s="31">
        <f>IF($I1364="n/a",0,IF(AB$4&lt;=$C1402,0,IF(SUM($C1402,$I1364)&gt;AB$4,$AD1378/$I1364,$AD1378-SUM($I1402:AA1402))))</f>
        <v>0</v>
      </c>
      <c r="AC1402" s="31">
        <f>IF($I1364="n/a",0,IF(AC$4&lt;=$C1402,0,IF(SUM($C1402,$I1364)&gt;AC$4,$AD1378/$I1364,$AD1378-SUM($I1402:AB1402))))</f>
        <v>0</v>
      </c>
      <c r="AD1402" s="31">
        <f>IF($I1364="n/a",0,IF(AD$4&lt;=$C1402,0,IF(SUM($C1402,$I1364)&gt;AD$4,$AD1378/$I1364,$AD1378-SUM($I1402:AC1402))))</f>
        <v>0</v>
      </c>
      <c r="AE1402" s="31">
        <f>IF($I1364="n/a",0,IF(AE$4&lt;=$C1402,0,IF(SUM($C1402,$I1364)&gt;AE$4,$AD1378/$I1364,$AD1378-SUM($I1402:AD1402))))</f>
        <v>0</v>
      </c>
      <c r="AF1402" s="31">
        <f>IF($I1364="n/a",0,IF(AF$4&lt;=$C1402,0,IF(SUM($C1402,$I1364)&gt;AF$4,$AD1378/$I1364,$AD1378-SUM($I1402:AE1402))))</f>
        <v>0</v>
      </c>
      <c r="AG1402" s="31">
        <f>IF($I1364="n/a",0,IF(AG$4&lt;=$C1402,0,IF(SUM($C1402,$I1364)&gt;AG$4,$AD1378/$I1364,$AD1378-SUM($I1402:AF1402))))</f>
        <v>0</v>
      </c>
      <c r="AH1402" s="31">
        <f>IF($I1364="n/a",0,IF(AH$4&lt;=$C1402,0,IF(SUM($C1402,$I1364)&gt;AH$4,$AD1378/$I1364,$AD1378-SUM($I1402:AG1402))))</f>
        <v>0</v>
      </c>
      <c r="AI1402" s="31">
        <f>IF($I1364="n/a",0,IF(AI$4&lt;=$C1402,0,IF(SUM($C1402,$I1364)&gt;AI$4,$AD1378/$I1364,$AD1378-SUM($I1402:AH1402))))</f>
        <v>0</v>
      </c>
      <c r="AJ1402" s="31">
        <f>IF($I1364="n/a",0,IF(AJ$4&lt;=$C1402,0,IF(SUM($C1402,$I1364)&gt;AJ$4,$AD1378/$I1364,$AD1378-SUM($I1402:AI1402))))</f>
        <v>0</v>
      </c>
      <c r="AK1402" s="31">
        <f>IF($I1364="n/a",0,IF(AK$4&lt;=$C1402,0,IF(SUM($C1402,$I1364)&gt;AK$4,$AD1378/$I1364,$AD1378-SUM($I1402:AJ1402))))</f>
        <v>0</v>
      </c>
      <c r="AL1402" s="31">
        <f>IF($I1364="n/a",0,IF(AL$4&lt;=$C1402,0,IF(SUM($C1402,$I1364)&gt;AL$4,$AD1378/$I1364,$AD1378-SUM($I1402:AK1402))))</f>
        <v>0</v>
      </c>
      <c r="AM1402" s="31">
        <f>IF($I1364="n/a",0,IF(AM$4&lt;=$C1402,0,IF(SUM($C1402,$I1364)&gt;AM$4,$AD1378/$I1364,$AD1378-SUM($I1402:AL1402))))</f>
        <v>0</v>
      </c>
      <c r="AN1402" s="31">
        <f>IF($I1364="n/a",0,IF(AN$4&lt;=$C1402,0,IF(SUM($C1402,$I1364)&gt;AN$4,$AD1378/$I1364,$AD1378-SUM($I1402:AM1402))))</f>
        <v>0</v>
      </c>
      <c r="AO1402" s="31">
        <f>IF($I1364="n/a",0,IF(AO$4&lt;=$C1402,0,IF(SUM($C1402,$I1364)&gt;AO$4,$AD1378/$I1364,$AD1378-SUM($I1402:AN1402))))</f>
        <v>0</v>
      </c>
      <c r="AP1402" s="31">
        <f>IF($I1364="n/a",0,IF(AP$4&lt;=$C1402,0,IF(SUM($C1402,$I1364)&gt;AP$4,$AD1378/$I1364,$AD1378-SUM($I1402:AO1402))))</f>
        <v>0</v>
      </c>
      <c r="AQ1402" s="31">
        <f>IF($I1364="n/a",0,IF(AQ$4&lt;=$C1402,0,IF(SUM($C1402,$I1364)&gt;AQ$4,$AD1378/$I1364,$AD1378-SUM($I1402:AP1402))))</f>
        <v>0</v>
      </c>
      <c r="AR1402" s="31">
        <f>IF($I1364="n/a",0,IF(AR$4&lt;=$C1402,0,IF(SUM($C1402,$I1364)&gt;AR$4,$AD1378/$I1364,$AD1378-SUM($I1402:AQ1402))))</f>
        <v>0</v>
      </c>
      <c r="AS1402" s="31">
        <f>IF($I1364="n/a",0,IF(AS$4&lt;=$C1402,0,IF(SUM($C1402,$I1364)&gt;AS$4,$AD1378/$I1364,$AD1378-SUM($I1402:AR1402))))</f>
        <v>0</v>
      </c>
      <c r="AT1402" s="31">
        <f>IF($I1364="n/a",0,IF(AT$4&lt;=$C1402,0,IF(SUM($C1402,$I1364)&gt;AT$4,$AD1378/$I1364,$AD1378-SUM($I1402:AS1402))))</f>
        <v>0</v>
      </c>
      <c r="AU1402" s="31">
        <f>IF($I1364="n/a",0,IF(AU$4&lt;=$C1402,0,IF(SUM($C1402,$I1364)&gt;AU$4,$AD1378/$I1364,$AD1378-SUM($I1402:AT1402))))</f>
        <v>0</v>
      </c>
      <c r="AV1402" s="31">
        <f>IF($I1364="n/a",0,IF(AV$4&lt;=$C1402,0,IF(SUM($C1402,$I1364)&gt;AV$4,$AD1378/$I1364,$AD1378-SUM($I1402:AU1402))))</f>
        <v>0</v>
      </c>
      <c r="AW1402" s="31">
        <f>IF($I1364="n/a",0,IF(AW$4&lt;=$C1402,0,IF(SUM($C1402,$I1364)&gt;AW$4,$AD1378/$I1364,$AD1378-SUM($I1402:AV1402))))</f>
        <v>0</v>
      </c>
      <c r="AX1402" s="31">
        <f>IF($I1364="n/a",0,IF(AX$4&lt;=$C1402,0,IF(SUM($C1402,$I1364)&gt;AX$4,$AD1378/$I1364,$AD1378-SUM($I1402:AW1402))))</f>
        <v>0</v>
      </c>
      <c r="AY1402" s="31">
        <f>IF($I1364="n/a",0,IF(AY$4&lt;=$C1402,0,IF(SUM($C1402,$I1364)&gt;AY$4,$AD1378/$I1364,$AD1378-SUM($I1402:AX1402))))</f>
        <v>0</v>
      </c>
      <c r="AZ1402" s="31">
        <f>IF($I1364="n/a",0,IF(AZ$4&lt;=$C1402,0,IF(SUM($C1402,$I1364)&gt;AZ$4,$AD1378/$I1364,$AD1378-SUM($I1402:AY1402))))</f>
        <v>0</v>
      </c>
      <c r="BA1402" s="31">
        <f>IF($I1364="n/a",0,IF(BA$4&lt;=$C1402,0,IF(SUM($C1402,$I1364)&gt;BA$4,$AD1378/$I1364,$AD1378-SUM($I1402:AZ1402))))</f>
        <v>0</v>
      </c>
      <c r="BB1402" s="31">
        <f>IF($I1364="n/a",0,IF(BB$4&lt;=$C1402,0,IF(SUM($C1402,$I1364)&gt;BB$4,$AD1378/$I1364,$AD1378-SUM($I1402:BA1402))))</f>
        <v>0</v>
      </c>
      <c r="BC1402" s="31">
        <f>IF($I1364="n/a",0,IF(BC$4&lt;=$C1402,0,IF(SUM($C1402,$I1364)&gt;BC$4,$AD1378/$I1364,$AD1378-SUM($I1402:BB1402))))</f>
        <v>0</v>
      </c>
      <c r="BD1402" s="31">
        <f>IF($I1364="n/a",0,IF(BD$4&lt;=$C1402,0,IF(SUM($C1402,$I1364)&gt;BD$4,$AD1378/$I1364,$AD1378-SUM($I1402:BC1402))))</f>
        <v>0</v>
      </c>
      <c r="BE1402" s="31">
        <f>IF($I1364="n/a",0,IF(BE$4&lt;=$C1402,0,IF(SUM($C1402,$I1364)&gt;BE$4,$AD1378/$I1364,$AD1378-SUM($I1402:BD1402))))</f>
        <v>0</v>
      </c>
      <c r="BF1402" s="31">
        <f>IF($I1364="n/a",0,IF(BF$4&lt;=$C1402,0,IF(SUM($C1402,$I1364)&gt;BF$4,$AD1378/$I1364,$AD1378-SUM($I1402:BE1402))))</f>
        <v>0</v>
      </c>
      <c r="BG1402" s="31">
        <f>IF($I1364="n/a",0,IF(BG$4&lt;=$C1402,0,IF(SUM($C1402,$I1364)&gt;BG$4,$AD1378/$I1364,$AD1378-SUM($I1402:BF1402))))</f>
        <v>0</v>
      </c>
      <c r="BH1402" s="31">
        <f>IF($I1364="n/a",0,IF(BH$4&lt;=$C1402,0,IF(SUM($C1402,$I1364)&gt;BH$4,$AD1378/$I1364,$AD1378-SUM($I1402:BG1402))))</f>
        <v>0</v>
      </c>
      <c r="BI1402" s="31">
        <f>IF($I1364="n/a",0,IF(BI$4&lt;=$C1402,0,IF(SUM($C1402,$I1364)&gt;BI$4,$AD1378/$I1364,$AD1378-SUM($I1402:BH1402))))</f>
        <v>0</v>
      </c>
      <c r="BJ1402" s="31">
        <f>IF($I1364="n/a",0,IF(BJ$4&lt;=$C1402,0,IF(SUM($C1402,$I1364)&gt;BJ$4,$AD1378/$I1364,$AD1378-SUM($I1402:BI1402))))</f>
        <v>0</v>
      </c>
      <c r="BK1402" s="31">
        <f>IF($I1364="n/a",0,IF(BK$4&lt;=$C1402,0,IF(SUM($C1402,$I1364)&gt;BK$4,$AD1378/$I1364,$AD1378-SUM($I1402:BJ1402))))</f>
        <v>0</v>
      </c>
      <c r="BL1402" s="31">
        <f>IF($I1364="n/a",0,IF(BL$4&lt;=$C1402,0,IF(SUM($C1402,$I1364)&gt;BL$4,$AD1378/$I1364,$AD1378-SUM($I1402:BK1402))))</f>
        <v>0</v>
      </c>
      <c r="BM1402" s="31">
        <f>IF($I1364="n/a",0,IF(BM$4&lt;=$C1402,0,IF(SUM($C1402,$I1364)&gt;BM$4,$AD1378/$I1364,$AD1378-SUM($I1402:BL1402))))</f>
        <v>0</v>
      </c>
      <c r="BN1402" s="31">
        <f>IF($I1364="n/a",0,IF(BN$4&lt;=$C1402,0,IF(SUM($C1402,$I1364)&gt;BN$4,$AD1378/$I1364,$AD1378-SUM($I1402:BM1402))))</f>
        <v>0</v>
      </c>
      <c r="BO1402" s="31">
        <f>IF($I1364="n/a",0,IF(BO$4&lt;=$C1402,0,IF(SUM($C1402,$I1364)&gt;BO$4,$AD1378/$I1364,$AD1378-SUM($I1402:BN1402))))</f>
        <v>0</v>
      </c>
      <c r="BP1402" s="31">
        <f>IF($I1364="n/a",0,IF(BP$4&lt;=$C1402,0,IF(SUM($C1402,$I1364)&gt;BP$4,$AD1378/$I1364,$AD1378-SUM($I1402:BO1402))))</f>
        <v>0</v>
      </c>
      <c r="BQ1402" s="31">
        <f>IF($I1364="n/a",0,IF(BQ$4&lt;=$C1402,0,IF(SUM($C1402,$I1364)&gt;BQ$4,$AD1378/$I1364,$AD1378-SUM($I1402:BP1402))))</f>
        <v>0</v>
      </c>
      <c r="BR1402" s="31">
        <f>IF($I1364="n/a",0,IF(BR$4&lt;=$C1402,0,IF(SUM($C1402,$I1364)&gt;BR$4,$AD1378/$I1364,$AD1378-SUM($I1402:BQ1402))))</f>
        <v>0</v>
      </c>
      <c r="BS1402" s="31">
        <f>IF($I1364="n/a",0,IF(BS$4&lt;=$C1402,0,IF(SUM($C1402,$I1364)&gt;BS$4,$AD1378/$I1364,$AD1378-SUM($I1402:BR1402))))</f>
        <v>0</v>
      </c>
      <c r="BT1402" s="31">
        <f>IF($I1364="n/a",0,IF(BT$4&lt;=$C1402,0,IF(SUM($C1402,$I1364)&gt;BT$4,$AD1378/$I1364,$AD1378-SUM($I1402:BS1402))))</f>
        <v>0</v>
      </c>
      <c r="BU1402" s="31">
        <f>IF($I1364="n/a",0,IF(BU$4&lt;=$C1402,0,IF(SUM($C1402,$I1364)&gt;BU$4,$AD1378/$I1364,$AD1378-SUM($I1402:BT1402))))</f>
        <v>0</v>
      </c>
      <c r="BV1402" s="31">
        <f>IF($I1364="n/a",0,IF(BV$4&lt;=$C1402,0,IF(SUM($C1402,$I1364)&gt;BV$4,$AD1378/$I1364,$AD1378-SUM($I1402:BU1402))))</f>
        <v>0</v>
      </c>
      <c r="BW1402" s="31">
        <f>IF($I1364="n/a",0,IF(BW$4&lt;=$C1402,0,IF(SUM($C1402,$I1364)&gt;BW$4,$AD1378/$I1364,$AD1378-SUM($I1402:BV1402))))</f>
        <v>0</v>
      </c>
      <c r="BX1402" s="31">
        <f>IF($I1364="n/a",0,IF(BX$4&lt;=$C1402,0,IF(SUM($C1402,$I1364)&gt;BX$4,$AD1378/$I1364,$AD1378-SUM($I1402:BW1402))))</f>
        <v>0</v>
      </c>
      <c r="BY1402" s="31">
        <f>IF($I1364="n/a",0,IF(BY$4&lt;=$C1402,0,IF(SUM($C1402,$I1364)&gt;BY$4,$AD1378/$I1364,$AD1378-SUM($I1402:BX1402))))</f>
        <v>0</v>
      </c>
      <c r="BZ1402" s="31">
        <f>IF($I1364="n/a",0,IF(BZ$4&lt;=$C1402,0,IF(SUM($C1402,$I1364)&gt;BZ$4,$AD1378/$I1364,$AD1378-SUM($I1402:BY1402))))</f>
        <v>0</v>
      </c>
      <c r="CA1402" s="31">
        <f>IF($I1364="n/a",0,IF(CA$4&lt;=$C1402,0,IF(SUM($C1402,$I1364)&gt;CA$4,$AD1378/$I1364,$AD1378-SUM($I1402:BZ1402))))</f>
        <v>0</v>
      </c>
      <c r="CB1402" s="31">
        <f>IF($I1364="n/a",0,IF(CB$4&lt;=$C1402,0,IF(SUM($C1402,$I1364)&gt;CB$4,$AD1378/$I1364,$AD1378-SUM($I1402:CA1402))))</f>
        <v>0</v>
      </c>
      <c r="CC1402" s="31">
        <f>IF($I1364="n/a",0,IF(CC$4&lt;=$C1402,0,IF(SUM($C1402,$I1364)&gt;CC$4,$AD1378/$I1364,$AD1378-SUM($I1402:CB1402))))</f>
        <v>0</v>
      </c>
      <c r="CD1402" s="31">
        <f>IF($I1364="n/a",0,IF(CD$4&lt;=$C1402,0,IF(SUM($C1402,$I1364)&gt;CD$4,$AD1378/$I1364,$AD1378-SUM($I1402:CC1402))))</f>
        <v>0</v>
      </c>
      <c r="CE1402" s="31">
        <f>IF($I1364="n/a",0,IF(CE$4&lt;=$C1402,0,IF(SUM($C1402,$I1364)&gt;CE$4,$AD1378/$I1364,$AD1378-SUM($I1402:CD1402))))</f>
        <v>0</v>
      </c>
      <c r="CF1402" s="31">
        <f>IF($I1364="n/a",0,IF(CF$4&lt;=$C1402,0,IF(SUM($C1402,$I1364)&gt;CF$4,$AD1378/$I1364,$AD1378-SUM($I1402:CE1402))))</f>
        <v>0</v>
      </c>
    </row>
    <row r="1403" spans="1:84" s="153" customFormat="1" ht="12.75" customHeight="1">
      <c r="A1403"/>
      <c r="C1403" s="197">
        <v>2037</v>
      </c>
      <c r="D1403" s="21" t="s">
        <v>66</v>
      </c>
      <c r="E1403" s="21" t="s">
        <v>185</v>
      </c>
      <c r="I1403" s="31"/>
      <c r="J1403" s="31">
        <f>IF($I1364="n/a",0,IF(J$4&lt;=$C1403,0,IF(SUM($C1403,$I1364)&gt;J$4,$AE1378/$I1364,$AE1378-SUM($I1403:I1403))))</f>
        <v>0</v>
      </c>
      <c r="K1403" s="31">
        <f>IF($I1364="n/a",0,IF(K$4&lt;=$C1403,0,IF(SUM($C1403,$I1364)&gt;K$4,$AE1378/$I1364,$AE1378-SUM($I1403:J1403))))</f>
        <v>0</v>
      </c>
      <c r="L1403" s="31">
        <f>IF($I1364="n/a",0,IF(L$4&lt;=$C1403,0,IF(SUM($C1403,$I1364)&gt;L$4,$AE1378/$I1364,$AE1378-SUM($I1403:K1403))))</f>
        <v>0</v>
      </c>
      <c r="M1403" s="31">
        <f>IF($I1364="n/a",0,IF(M$4&lt;=$C1403,0,IF(SUM($C1403,$I1364)&gt;M$4,$AE1378/$I1364,$AE1378-SUM($I1403:L1403))))</f>
        <v>0</v>
      </c>
      <c r="N1403" s="31">
        <f>IF($I1364="n/a",0,IF(N$4&lt;=$C1403,0,IF(SUM($C1403,$I1364)&gt;N$4,$AE1378/$I1364,$AE1378-SUM($I1403:M1403))))</f>
        <v>0</v>
      </c>
      <c r="O1403" s="31">
        <f>IF($I1364="n/a",0,IF(O$4&lt;=$C1403,0,IF(SUM($C1403,$I1364)&gt;O$4,$AE1378/$I1364,$AE1378-SUM($I1403:N1403))))</f>
        <v>0</v>
      </c>
      <c r="P1403" s="31">
        <f>IF($I1364="n/a",0,IF(P$4&lt;=$C1403,0,IF(SUM($C1403,$I1364)&gt;P$4,$AE1378/$I1364,$AE1378-SUM($I1403:O1403))))</f>
        <v>0</v>
      </c>
      <c r="Q1403" s="31">
        <f>IF($I1364="n/a",0,IF(Q$4&lt;=$C1403,0,IF(SUM($C1403,$I1364)&gt;Q$4,$AE1378/$I1364,$AE1378-SUM($I1403:P1403))))</f>
        <v>0</v>
      </c>
      <c r="R1403" s="31">
        <f>IF($I1364="n/a",0,IF(R$4&lt;=$C1403,0,IF(SUM($C1403,$I1364)&gt;R$4,$AE1378/$I1364,$AE1378-SUM($I1403:Q1403))))</f>
        <v>0</v>
      </c>
      <c r="S1403" s="31">
        <f>IF($I1364="n/a",0,IF(S$4&lt;=$C1403,0,IF(SUM($C1403,$I1364)&gt;S$4,$AE1378/$I1364,$AE1378-SUM($I1403:R1403))))</f>
        <v>0</v>
      </c>
      <c r="T1403" s="31">
        <f>IF($I1364="n/a",0,IF(T$4&lt;=$C1403,0,IF(SUM($C1403,$I1364)&gt;T$4,$AE1378/$I1364,$AE1378-SUM($I1403:S1403))))</f>
        <v>0</v>
      </c>
      <c r="U1403" s="31">
        <f>IF($I1364="n/a",0,IF(U$4&lt;=$C1403,0,IF(SUM($C1403,$I1364)&gt;U$4,$AE1378/$I1364,$AE1378-SUM($I1403:T1403))))</f>
        <v>0</v>
      </c>
      <c r="V1403" s="31">
        <f>IF($I1364="n/a",0,IF(V$4&lt;=$C1403,0,IF(SUM($C1403,$I1364)&gt;V$4,$AE1378/$I1364,$AE1378-SUM($I1403:U1403))))</f>
        <v>0</v>
      </c>
      <c r="W1403" s="31">
        <f>IF($I1364="n/a",0,IF(W$4&lt;=$C1403,0,IF(SUM($C1403,$I1364)&gt;W$4,$AE1378/$I1364,$AE1378-SUM($I1403:V1403))))</f>
        <v>0</v>
      </c>
      <c r="X1403" s="31">
        <f>IF($I1364="n/a",0,IF(X$4&lt;=$C1403,0,IF(SUM($C1403,$I1364)&gt;X$4,$AE1378/$I1364,$AE1378-SUM($I1403:W1403))))</f>
        <v>0</v>
      </c>
      <c r="Y1403" s="31">
        <f>IF($I1364="n/a",0,IF(Y$4&lt;=$C1403,0,IF(SUM($C1403,$I1364)&gt;Y$4,$AE1378/$I1364,$AE1378-SUM($I1403:X1403))))</f>
        <v>0</v>
      </c>
      <c r="Z1403" s="31">
        <f>IF($I1364="n/a",0,IF(Z$4&lt;=$C1403,0,IF(SUM($C1403,$I1364)&gt;Z$4,$AE1378/$I1364,$AE1378-SUM($I1403:Y1403))))</f>
        <v>0</v>
      </c>
      <c r="AA1403" s="31">
        <f>IF($I1364="n/a",0,IF(AA$4&lt;=$C1403,0,IF(SUM($C1403,$I1364)&gt;AA$4,$AE1378/$I1364,$AE1378-SUM($I1403:Z1403))))</f>
        <v>0</v>
      </c>
      <c r="AB1403" s="31">
        <f>IF($I1364="n/a",0,IF(AB$4&lt;=$C1403,0,IF(SUM($C1403,$I1364)&gt;AB$4,$AE1378/$I1364,$AE1378-SUM($I1403:AA1403))))</f>
        <v>0</v>
      </c>
      <c r="AC1403" s="31">
        <f>IF($I1364="n/a",0,IF(AC$4&lt;=$C1403,0,IF(SUM($C1403,$I1364)&gt;AC$4,$AE1378/$I1364,$AE1378-SUM($I1403:AB1403))))</f>
        <v>0</v>
      </c>
      <c r="AD1403" s="31">
        <f>IF($I1364="n/a",0,IF(AD$4&lt;=$C1403,0,IF(SUM($C1403,$I1364)&gt;AD$4,$AE1378/$I1364,$AE1378-SUM($I1403:AC1403))))</f>
        <v>0</v>
      </c>
      <c r="AE1403" s="31">
        <f>IF($I1364="n/a",0,IF(AE$4&lt;=$C1403,0,IF(SUM($C1403,$I1364)&gt;AE$4,$AE1378/$I1364,$AE1378-SUM($I1403:AD1403))))</f>
        <v>0</v>
      </c>
      <c r="AF1403" s="31">
        <f>IF($I1364="n/a",0,IF(AF$4&lt;=$C1403,0,IF(SUM($C1403,$I1364)&gt;AF$4,$AE1378/$I1364,$AE1378-SUM($I1403:AE1403))))</f>
        <v>0</v>
      </c>
      <c r="AG1403" s="31">
        <f>IF($I1364="n/a",0,IF(AG$4&lt;=$C1403,0,IF(SUM($C1403,$I1364)&gt;AG$4,$AE1378/$I1364,$AE1378-SUM($I1403:AF1403))))</f>
        <v>0</v>
      </c>
      <c r="AH1403" s="31">
        <f>IF($I1364="n/a",0,IF(AH$4&lt;=$C1403,0,IF(SUM($C1403,$I1364)&gt;AH$4,$AE1378/$I1364,$AE1378-SUM($I1403:AG1403))))</f>
        <v>0</v>
      </c>
      <c r="AI1403" s="31">
        <f>IF($I1364="n/a",0,IF(AI$4&lt;=$C1403,0,IF(SUM($C1403,$I1364)&gt;AI$4,$AE1378/$I1364,$AE1378-SUM($I1403:AH1403))))</f>
        <v>0</v>
      </c>
      <c r="AJ1403" s="31">
        <f>IF($I1364="n/a",0,IF(AJ$4&lt;=$C1403,0,IF(SUM($C1403,$I1364)&gt;AJ$4,$AE1378/$I1364,$AE1378-SUM($I1403:AI1403))))</f>
        <v>0</v>
      </c>
      <c r="AK1403" s="31">
        <f>IF($I1364="n/a",0,IF(AK$4&lt;=$C1403,0,IF(SUM($C1403,$I1364)&gt;AK$4,$AE1378/$I1364,$AE1378-SUM($I1403:AJ1403))))</f>
        <v>0</v>
      </c>
      <c r="AL1403" s="31">
        <f>IF($I1364="n/a",0,IF(AL$4&lt;=$C1403,0,IF(SUM($C1403,$I1364)&gt;AL$4,$AE1378/$I1364,$AE1378-SUM($I1403:AK1403))))</f>
        <v>0</v>
      </c>
      <c r="AM1403" s="31">
        <f>IF($I1364="n/a",0,IF(AM$4&lt;=$C1403,0,IF(SUM($C1403,$I1364)&gt;AM$4,$AE1378/$I1364,$AE1378-SUM($I1403:AL1403))))</f>
        <v>0</v>
      </c>
      <c r="AN1403" s="31">
        <f>IF($I1364="n/a",0,IF(AN$4&lt;=$C1403,0,IF(SUM($C1403,$I1364)&gt;AN$4,$AE1378/$I1364,$AE1378-SUM($I1403:AM1403))))</f>
        <v>0</v>
      </c>
      <c r="AO1403" s="31">
        <f>IF($I1364="n/a",0,IF(AO$4&lt;=$C1403,0,IF(SUM($C1403,$I1364)&gt;AO$4,$AE1378/$I1364,$AE1378-SUM($I1403:AN1403))))</f>
        <v>0</v>
      </c>
      <c r="AP1403" s="31">
        <f>IF($I1364="n/a",0,IF(AP$4&lt;=$C1403,0,IF(SUM($C1403,$I1364)&gt;AP$4,$AE1378/$I1364,$AE1378-SUM($I1403:AO1403))))</f>
        <v>0</v>
      </c>
      <c r="AQ1403" s="31">
        <f>IF($I1364="n/a",0,IF(AQ$4&lt;=$C1403,0,IF(SUM($C1403,$I1364)&gt;AQ$4,$AE1378/$I1364,$AE1378-SUM($I1403:AP1403))))</f>
        <v>0</v>
      </c>
      <c r="AR1403" s="31">
        <f>IF($I1364="n/a",0,IF(AR$4&lt;=$C1403,0,IF(SUM($C1403,$I1364)&gt;AR$4,$AE1378/$I1364,$AE1378-SUM($I1403:AQ1403))))</f>
        <v>0</v>
      </c>
      <c r="AS1403" s="31">
        <f>IF($I1364="n/a",0,IF(AS$4&lt;=$C1403,0,IF(SUM($C1403,$I1364)&gt;AS$4,$AE1378/$I1364,$AE1378-SUM($I1403:AR1403))))</f>
        <v>0</v>
      </c>
      <c r="AT1403" s="31">
        <f>IF($I1364="n/a",0,IF(AT$4&lt;=$C1403,0,IF(SUM($C1403,$I1364)&gt;AT$4,$AE1378/$I1364,$AE1378-SUM($I1403:AS1403))))</f>
        <v>0</v>
      </c>
      <c r="AU1403" s="31">
        <f>IF($I1364="n/a",0,IF(AU$4&lt;=$C1403,0,IF(SUM($C1403,$I1364)&gt;AU$4,$AE1378/$I1364,$AE1378-SUM($I1403:AT1403))))</f>
        <v>0</v>
      </c>
      <c r="AV1403" s="31">
        <f>IF($I1364="n/a",0,IF(AV$4&lt;=$C1403,0,IF(SUM($C1403,$I1364)&gt;AV$4,$AE1378/$I1364,$AE1378-SUM($I1403:AU1403))))</f>
        <v>0</v>
      </c>
      <c r="AW1403" s="31">
        <f>IF($I1364="n/a",0,IF(AW$4&lt;=$C1403,0,IF(SUM($C1403,$I1364)&gt;AW$4,$AE1378/$I1364,$AE1378-SUM($I1403:AV1403))))</f>
        <v>0</v>
      </c>
      <c r="AX1403" s="31">
        <f>IF($I1364="n/a",0,IF(AX$4&lt;=$C1403,0,IF(SUM($C1403,$I1364)&gt;AX$4,$AE1378/$I1364,$AE1378-SUM($I1403:AW1403))))</f>
        <v>0</v>
      </c>
      <c r="AY1403" s="31">
        <f>IF($I1364="n/a",0,IF(AY$4&lt;=$C1403,0,IF(SUM($C1403,$I1364)&gt;AY$4,$AE1378/$I1364,$AE1378-SUM($I1403:AX1403))))</f>
        <v>0</v>
      </c>
      <c r="AZ1403" s="31">
        <f>IF($I1364="n/a",0,IF(AZ$4&lt;=$C1403,0,IF(SUM($C1403,$I1364)&gt;AZ$4,$AE1378/$I1364,$AE1378-SUM($I1403:AY1403))))</f>
        <v>0</v>
      </c>
      <c r="BA1403" s="31">
        <f>IF($I1364="n/a",0,IF(BA$4&lt;=$C1403,0,IF(SUM($C1403,$I1364)&gt;BA$4,$AE1378/$I1364,$AE1378-SUM($I1403:AZ1403))))</f>
        <v>0</v>
      </c>
      <c r="BB1403" s="31">
        <f>IF($I1364="n/a",0,IF(BB$4&lt;=$C1403,0,IF(SUM($C1403,$I1364)&gt;BB$4,$AE1378/$I1364,$AE1378-SUM($I1403:BA1403))))</f>
        <v>0</v>
      </c>
      <c r="BC1403" s="31">
        <f>IF($I1364="n/a",0,IF(BC$4&lt;=$C1403,0,IF(SUM($C1403,$I1364)&gt;BC$4,$AE1378/$I1364,$AE1378-SUM($I1403:BB1403))))</f>
        <v>0</v>
      </c>
      <c r="BD1403" s="31">
        <f>IF($I1364="n/a",0,IF(BD$4&lt;=$C1403,0,IF(SUM($C1403,$I1364)&gt;BD$4,$AE1378/$I1364,$AE1378-SUM($I1403:BC1403))))</f>
        <v>0</v>
      </c>
      <c r="BE1403" s="31">
        <f>IF($I1364="n/a",0,IF(BE$4&lt;=$C1403,0,IF(SUM($C1403,$I1364)&gt;BE$4,$AE1378/$I1364,$AE1378-SUM($I1403:BD1403))))</f>
        <v>0</v>
      </c>
      <c r="BF1403" s="31">
        <f>IF($I1364="n/a",0,IF(BF$4&lt;=$C1403,0,IF(SUM($C1403,$I1364)&gt;BF$4,$AE1378/$I1364,$AE1378-SUM($I1403:BE1403))))</f>
        <v>0</v>
      </c>
      <c r="BG1403" s="31">
        <f>IF($I1364="n/a",0,IF(BG$4&lt;=$C1403,0,IF(SUM($C1403,$I1364)&gt;BG$4,$AE1378/$I1364,$AE1378-SUM($I1403:BF1403))))</f>
        <v>0</v>
      </c>
      <c r="BH1403" s="31">
        <f>IF($I1364="n/a",0,IF(BH$4&lt;=$C1403,0,IF(SUM($C1403,$I1364)&gt;BH$4,$AE1378/$I1364,$AE1378-SUM($I1403:BG1403))))</f>
        <v>0</v>
      </c>
      <c r="BI1403" s="31">
        <f>IF($I1364="n/a",0,IF(BI$4&lt;=$C1403,0,IF(SUM($C1403,$I1364)&gt;BI$4,$AE1378/$I1364,$AE1378-SUM($I1403:BH1403))))</f>
        <v>0</v>
      </c>
      <c r="BJ1403" s="31">
        <f>IF($I1364="n/a",0,IF(BJ$4&lt;=$C1403,0,IF(SUM($C1403,$I1364)&gt;BJ$4,$AE1378/$I1364,$AE1378-SUM($I1403:BI1403))))</f>
        <v>0</v>
      </c>
      <c r="BK1403" s="31">
        <f>IF($I1364="n/a",0,IF(BK$4&lt;=$C1403,0,IF(SUM($C1403,$I1364)&gt;BK$4,$AE1378/$I1364,$AE1378-SUM($I1403:BJ1403))))</f>
        <v>0</v>
      </c>
      <c r="BL1403" s="31">
        <f>IF($I1364="n/a",0,IF(BL$4&lt;=$C1403,0,IF(SUM($C1403,$I1364)&gt;BL$4,$AE1378/$I1364,$AE1378-SUM($I1403:BK1403))))</f>
        <v>0</v>
      </c>
      <c r="BM1403" s="31">
        <f>IF($I1364="n/a",0,IF(BM$4&lt;=$C1403,0,IF(SUM($C1403,$I1364)&gt;BM$4,$AE1378/$I1364,$AE1378-SUM($I1403:BL1403))))</f>
        <v>0</v>
      </c>
      <c r="BN1403" s="31">
        <f>IF($I1364="n/a",0,IF(BN$4&lt;=$C1403,0,IF(SUM($C1403,$I1364)&gt;BN$4,$AE1378/$I1364,$AE1378-SUM($I1403:BM1403))))</f>
        <v>0</v>
      </c>
      <c r="BO1403" s="31">
        <f>IF($I1364="n/a",0,IF(BO$4&lt;=$C1403,0,IF(SUM($C1403,$I1364)&gt;BO$4,$AE1378/$I1364,$AE1378-SUM($I1403:BN1403))))</f>
        <v>0</v>
      </c>
      <c r="BP1403" s="31">
        <f>IF($I1364="n/a",0,IF(BP$4&lt;=$C1403,0,IF(SUM($C1403,$I1364)&gt;BP$4,$AE1378/$I1364,$AE1378-SUM($I1403:BO1403))))</f>
        <v>0</v>
      </c>
      <c r="BQ1403" s="31">
        <f>IF($I1364="n/a",0,IF(BQ$4&lt;=$C1403,0,IF(SUM($C1403,$I1364)&gt;BQ$4,$AE1378/$I1364,$AE1378-SUM($I1403:BP1403))))</f>
        <v>0</v>
      </c>
      <c r="BR1403" s="31">
        <f>IF($I1364="n/a",0,IF(BR$4&lt;=$C1403,0,IF(SUM($C1403,$I1364)&gt;BR$4,$AE1378/$I1364,$AE1378-SUM($I1403:BQ1403))))</f>
        <v>0</v>
      </c>
      <c r="BS1403" s="31">
        <f>IF($I1364="n/a",0,IF(BS$4&lt;=$C1403,0,IF(SUM($C1403,$I1364)&gt;BS$4,$AE1378/$I1364,$AE1378-SUM($I1403:BR1403))))</f>
        <v>0</v>
      </c>
      <c r="BT1403" s="31">
        <f>IF($I1364="n/a",0,IF(BT$4&lt;=$C1403,0,IF(SUM($C1403,$I1364)&gt;BT$4,$AE1378/$I1364,$AE1378-SUM($I1403:BS1403))))</f>
        <v>0</v>
      </c>
      <c r="BU1403" s="31">
        <f>IF($I1364="n/a",0,IF(BU$4&lt;=$C1403,0,IF(SUM($C1403,$I1364)&gt;BU$4,$AE1378/$I1364,$AE1378-SUM($I1403:BT1403))))</f>
        <v>0</v>
      </c>
      <c r="BV1403" s="31">
        <f>IF($I1364="n/a",0,IF(BV$4&lt;=$C1403,0,IF(SUM($C1403,$I1364)&gt;BV$4,$AE1378/$I1364,$AE1378-SUM($I1403:BU1403))))</f>
        <v>0</v>
      </c>
      <c r="BW1403" s="31">
        <f>IF($I1364="n/a",0,IF(BW$4&lt;=$C1403,0,IF(SUM($C1403,$I1364)&gt;BW$4,$AE1378/$I1364,$AE1378-SUM($I1403:BV1403))))</f>
        <v>0</v>
      </c>
      <c r="BX1403" s="31">
        <f>IF($I1364="n/a",0,IF(BX$4&lt;=$C1403,0,IF(SUM($C1403,$I1364)&gt;BX$4,$AE1378/$I1364,$AE1378-SUM($I1403:BW1403))))</f>
        <v>0</v>
      </c>
      <c r="BY1403" s="31">
        <f>IF($I1364="n/a",0,IF(BY$4&lt;=$C1403,0,IF(SUM($C1403,$I1364)&gt;BY$4,$AE1378/$I1364,$AE1378-SUM($I1403:BX1403))))</f>
        <v>0</v>
      </c>
      <c r="BZ1403" s="31">
        <f>IF($I1364="n/a",0,IF(BZ$4&lt;=$C1403,0,IF(SUM($C1403,$I1364)&gt;BZ$4,$AE1378/$I1364,$AE1378-SUM($I1403:BY1403))))</f>
        <v>0</v>
      </c>
      <c r="CA1403" s="31">
        <f>IF($I1364="n/a",0,IF(CA$4&lt;=$C1403,0,IF(SUM($C1403,$I1364)&gt;CA$4,$AE1378/$I1364,$AE1378-SUM($I1403:BZ1403))))</f>
        <v>0</v>
      </c>
      <c r="CB1403" s="31">
        <f>IF($I1364="n/a",0,IF(CB$4&lt;=$C1403,0,IF(SUM($C1403,$I1364)&gt;CB$4,$AE1378/$I1364,$AE1378-SUM($I1403:CA1403))))</f>
        <v>0</v>
      </c>
      <c r="CC1403" s="31">
        <f>IF($I1364="n/a",0,IF(CC$4&lt;=$C1403,0,IF(SUM($C1403,$I1364)&gt;CC$4,$AE1378/$I1364,$AE1378-SUM($I1403:CB1403))))</f>
        <v>0</v>
      </c>
      <c r="CD1403" s="31">
        <f>IF($I1364="n/a",0,IF(CD$4&lt;=$C1403,0,IF(SUM($C1403,$I1364)&gt;CD$4,$AE1378/$I1364,$AE1378-SUM($I1403:CC1403))))</f>
        <v>0</v>
      </c>
      <c r="CE1403" s="31">
        <f>IF($I1364="n/a",0,IF(CE$4&lt;=$C1403,0,IF(SUM($C1403,$I1364)&gt;CE$4,$AE1378/$I1364,$AE1378-SUM($I1403:CD1403))))</f>
        <v>0</v>
      </c>
      <c r="CF1403" s="31">
        <f>IF($I1364="n/a",0,IF(CF$4&lt;=$C1403,0,IF(SUM($C1403,$I1364)&gt;CF$4,$AE1378/$I1364,$AE1378-SUM($I1403:CE1403))))</f>
        <v>0</v>
      </c>
    </row>
    <row r="1404" spans="1:84" s="153" customFormat="1" ht="12.75" customHeight="1">
      <c r="A1404"/>
      <c r="C1404" s="197">
        <v>2038</v>
      </c>
      <c r="D1404" s="21" t="s">
        <v>67</v>
      </c>
      <c r="E1404" s="21" t="s">
        <v>185</v>
      </c>
      <c r="I1404" s="31"/>
      <c r="J1404" s="31">
        <f>IF($I1364="n/a",0,IF(J$4&lt;=$C1404,0,IF(SUM($C1404,$I1364)&gt;J$4,$AF1378/$I1364,$AF1378-SUM($I1404:I1404))))</f>
        <v>0</v>
      </c>
      <c r="K1404" s="31">
        <f>IF($I1364="n/a",0,IF(K$4&lt;=$C1404,0,IF(SUM($C1404,$I1364)&gt;K$4,$AF1378/$I1364,$AF1378-SUM($I1404:J1404))))</f>
        <v>0</v>
      </c>
      <c r="L1404" s="31">
        <f>IF($I1364="n/a",0,IF(L$4&lt;=$C1404,0,IF(SUM($C1404,$I1364)&gt;L$4,$AF1378/$I1364,$AF1378-SUM($I1404:K1404))))</f>
        <v>0</v>
      </c>
      <c r="M1404" s="31">
        <f>IF($I1364="n/a",0,IF(M$4&lt;=$C1404,0,IF(SUM($C1404,$I1364)&gt;M$4,$AF1378/$I1364,$AF1378-SUM($I1404:L1404))))</f>
        <v>0</v>
      </c>
      <c r="N1404" s="31">
        <f>IF($I1364="n/a",0,IF(N$4&lt;=$C1404,0,IF(SUM($C1404,$I1364)&gt;N$4,$AF1378/$I1364,$AF1378-SUM($I1404:M1404))))</f>
        <v>0</v>
      </c>
      <c r="O1404" s="31">
        <f>IF($I1364="n/a",0,IF(O$4&lt;=$C1404,0,IF(SUM($C1404,$I1364)&gt;O$4,$AF1378/$I1364,$AF1378-SUM($I1404:N1404))))</f>
        <v>0</v>
      </c>
      <c r="P1404" s="31">
        <f>IF($I1364="n/a",0,IF(P$4&lt;=$C1404,0,IF(SUM($C1404,$I1364)&gt;P$4,$AF1378/$I1364,$AF1378-SUM($I1404:O1404))))</f>
        <v>0</v>
      </c>
      <c r="Q1404" s="31">
        <f>IF($I1364="n/a",0,IF(Q$4&lt;=$C1404,0,IF(SUM($C1404,$I1364)&gt;Q$4,$AF1378/$I1364,$AF1378-SUM($I1404:P1404))))</f>
        <v>0</v>
      </c>
      <c r="R1404" s="31">
        <f>IF($I1364="n/a",0,IF(R$4&lt;=$C1404,0,IF(SUM($C1404,$I1364)&gt;R$4,$AF1378/$I1364,$AF1378-SUM($I1404:Q1404))))</f>
        <v>0</v>
      </c>
      <c r="S1404" s="31">
        <f>IF($I1364="n/a",0,IF(S$4&lt;=$C1404,0,IF(SUM($C1404,$I1364)&gt;S$4,$AF1378/$I1364,$AF1378-SUM($I1404:R1404))))</f>
        <v>0</v>
      </c>
      <c r="T1404" s="31">
        <f>IF($I1364="n/a",0,IF(T$4&lt;=$C1404,0,IF(SUM($C1404,$I1364)&gt;T$4,$AF1378/$I1364,$AF1378-SUM($I1404:S1404))))</f>
        <v>0</v>
      </c>
      <c r="U1404" s="31">
        <f>IF($I1364="n/a",0,IF(U$4&lt;=$C1404,0,IF(SUM($C1404,$I1364)&gt;U$4,$AF1378/$I1364,$AF1378-SUM($I1404:T1404))))</f>
        <v>0</v>
      </c>
      <c r="V1404" s="31">
        <f>IF($I1364="n/a",0,IF(V$4&lt;=$C1404,0,IF(SUM($C1404,$I1364)&gt;V$4,$AF1378/$I1364,$AF1378-SUM($I1404:U1404))))</f>
        <v>0</v>
      </c>
      <c r="W1404" s="31">
        <f>IF($I1364="n/a",0,IF(W$4&lt;=$C1404,0,IF(SUM($C1404,$I1364)&gt;W$4,$AF1378/$I1364,$AF1378-SUM($I1404:V1404))))</f>
        <v>0</v>
      </c>
      <c r="X1404" s="31">
        <f>IF($I1364="n/a",0,IF(X$4&lt;=$C1404,0,IF(SUM($C1404,$I1364)&gt;X$4,$AF1378/$I1364,$AF1378-SUM($I1404:W1404))))</f>
        <v>0</v>
      </c>
      <c r="Y1404" s="31">
        <f>IF($I1364="n/a",0,IF(Y$4&lt;=$C1404,0,IF(SUM($C1404,$I1364)&gt;Y$4,$AF1378/$I1364,$AF1378-SUM($I1404:X1404))))</f>
        <v>0</v>
      </c>
      <c r="Z1404" s="31">
        <f>IF($I1364="n/a",0,IF(Z$4&lt;=$C1404,0,IF(SUM($C1404,$I1364)&gt;Z$4,$AF1378/$I1364,$AF1378-SUM($I1404:Y1404))))</f>
        <v>0</v>
      </c>
      <c r="AA1404" s="31">
        <f>IF($I1364="n/a",0,IF(AA$4&lt;=$C1404,0,IF(SUM($C1404,$I1364)&gt;AA$4,$AF1378/$I1364,$AF1378-SUM($I1404:Z1404))))</f>
        <v>0</v>
      </c>
      <c r="AB1404" s="31">
        <f>IF($I1364="n/a",0,IF(AB$4&lt;=$C1404,0,IF(SUM($C1404,$I1364)&gt;AB$4,$AF1378/$I1364,$AF1378-SUM($I1404:AA1404))))</f>
        <v>0</v>
      </c>
      <c r="AC1404" s="31">
        <f>IF($I1364="n/a",0,IF(AC$4&lt;=$C1404,0,IF(SUM($C1404,$I1364)&gt;AC$4,$AF1378/$I1364,$AF1378-SUM($I1404:AB1404))))</f>
        <v>0</v>
      </c>
      <c r="AD1404" s="31">
        <f>IF($I1364="n/a",0,IF(AD$4&lt;=$C1404,0,IF(SUM($C1404,$I1364)&gt;AD$4,$AF1378/$I1364,$AF1378-SUM($I1404:AC1404))))</f>
        <v>0</v>
      </c>
      <c r="AE1404" s="31">
        <f>IF($I1364="n/a",0,IF(AE$4&lt;=$C1404,0,IF(SUM($C1404,$I1364)&gt;AE$4,$AF1378/$I1364,$AF1378-SUM($I1404:AD1404))))</f>
        <v>0</v>
      </c>
      <c r="AF1404" s="31">
        <f>IF($I1364="n/a",0,IF(AF$4&lt;=$C1404,0,IF(SUM($C1404,$I1364)&gt;AF$4,$AF1378/$I1364,$AF1378-SUM($I1404:AE1404))))</f>
        <v>0</v>
      </c>
      <c r="AG1404" s="31">
        <f>IF($I1364="n/a",0,IF(AG$4&lt;=$C1404,0,IF(SUM($C1404,$I1364)&gt;AG$4,$AF1378/$I1364,$AF1378-SUM($I1404:AF1404))))</f>
        <v>0</v>
      </c>
      <c r="AH1404" s="31">
        <f>IF($I1364="n/a",0,IF(AH$4&lt;=$C1404,0,IF(SUM($C1404,$I1364)&gt;AH$4,$AF1378/$I1364,$AF1378-SUM($I1404:AG1404))))</f>
        <v>0</v>
      </c>
      <c r="AI1404" s="31">
        <f>IF($I1364="n/a",0,IF(AI$4&lt;=$C1404,0,IF(SUM($C1404,$I1364)&gt;AI$4,$AF1378/$I1364,$AF1378-SUM($I1404:AH1404))))</f>
        <v>0</v>
      </c>
      <c r="AJ1404" s="31">
        <f>IF($I1364="n/a",0,IF(AJ$4&lt;=$C1404,0,IF(SUM($C1404,$I1364)&gt;AJ$4,$AF1378/$I1364,$AF1378-SUM($I1404:AI1404))))</f>
        <v>0</v>
      </c>
      <c r="AK1404" s="31">
        <f>IF($I1364="n/a",0,IF(AK$4&lt;=$C1404,0,IF(SUM($C1404,$I1364)&gt;AK$4,$AF1378/$I1364,$AF1378-SUM($I1404:AJ1404))))</f>
        <v>0</v>
      </c>
      <c r="AL1404" s="31">
        <f>IF($I1364="n/a",0,IF(AL$4&lt;=$C1404,0,IF(SUM($C1404,$I1364)&gt;AL$4,$AF1378/$I1364,$AF1378-SUM($I1404:AK1404))))</f>
        <v>0</v>
      </c>
      <c r="AM1404" s="31">
        <f>IF($I1364="n/a",0,IF(AM$4&lt;=$C1404,0,IF(SUM($C1404,$I1364)&gt;AM$4,$AF1378/$I1364,$AF1378-SUM($I1404:AL1404))))</f>
        <v>0</v>
      </c>
      <c r="AN1404" s="31">
        <f>IF($I1364="n/a",0,IF(AN$4&lt;=$C1404,0,IF(SUM($C1404,$I1364)&gt;AN$4,$AF1378/$I1364,$AF1378-SUM($I1404:AM1404))))</f>
        <v>0</v>
      </c>
      <c r="AO1404" s="31">
        <f>IF($I1364="n/a",0,IF(AO$4&lt;=$C1404,0,IF(SUM($C1404,$I1364)&gt;AO$4,$AF1378/$I1364,$AF1378-SUM($I1404:AN1404))))</f>
        <v>0</v>
      </c>
      <c r="AP1404" s="31">
        <f>IF($I1364="n/a",0,IF(AP$4&lt;=$C1404,0,IF(SUM($C1404,$I1364)&gt;AP$4,$AF1378/$I1364,$AF1378-SUM($I1404:AO1404))))</f>
        <v>0</v>
      </c>
      <c r="AQ1404" s="31">
        <f>IF($I1364="n/a",0,IF(AQ$4&lt;=$C1404,0,IF(SUM($C1404,$I1364)&gt;AQ$4,$AF1378/$I1364,$AF1378-SUM($I1404:AP1404))))</f>
        <v>0</v>
      </c>
      <c r="AR1404" s="31">
        <f>IF($I1364="n/a",0,IF(AR$4&lt;=$C1404,0,IF(SUM($C1404,$I1364)&gt;AR$4,$AF1378/$I1364,$AF1378-SUM($I1404:AQ1404))))</f>
        <v>0</v>
      </c>
      <c r="AS1404" s="31">
        <f>IF($I1364="n/a",0,IF(AS$4&lt;=$C1404,0,IF(SUM($C1404,$I1364)&gt;AS$4,$AF1378/$I1364,$AF1378-SUM($I1404:AR1404))))</f>
        <v>0</v>
      </c>
      <c r="AT1404" s="31">
        <f>IF($I1364="n/a",0,IF(AT$4&lt;=$C1404,0,IF(SUM($C1404,$I1364)&gt;AT$4,$AF1378/$I1364,$AF1378-SUM($I1404:AS1404))))</f>
        <v>0</v>
      </c>
      <c r="AU1404" s="31">
        <f>IF($I1364="n/a",0,IF(AU$4&lt;=$C1404,0,IF(SUM($C1404,$I1364)&gt;AU$4,$AF1378/$I1364,$AF1378-SUM($I1404:AT1404))))</f>
        <v>0</v>
      </c>
      <c r="AV1404" s="31">
        <f>IF($I1364="n/a",0,IF(AV$4&lt;=$C1404,0,IF(SUM($C1404,$I1364)&gt;AV$4,$AF1378/$I1364,$AF1378-SUM($I1404:AU1404))))</f>
        <v>0</v>
      </c>
      <c r="AW1404" s="31">
        <f>IF($I1364="n/a",0,IF(AW$4&lt;=$C1404,0,IF(SUM($C1404,$I1364)&gt;AW$4,$AF1378/$I1364,$AF1378-SUM($I1404:AV1404))))</f>
        <v>0</v>
      </c>
      <c r="AX1404" s="31">
        <f>IF($I1364="n/a",0,IF(AX$4&lt;=$C1404,0,IF(SUM($C1404,$I1364)&gt;AX$4,$AF1378/$I1364,$AF1378-SUM($I1404:AW1404))))</f>
        <v>0</v>
      </c>
      <c r="AY1404" s="31">
        <f>IF($I1364="n/a",0,IF(AY$4&lt;=$C1404,0,IF(SUM($C1404,$I1364)&gt;AY$4,$AF1378/$I1364,$AF1378-SUM($I1404:AX1404))))</f>
        <v>0</v>
      </c>
      <c r="AZ1404" s="31">
        <f>IF($I1364="n/a",0,IF(AZ$4&lt;=$C1404,0,IF(SUM($C1404,$I1364)&gt;AZ$4,$AF1378/$I1364,$AF1378-SUM($I1404:AY1404))))</f>
        <v>0</v>
      </c>
      <c r="BA1404" s="31">
        <f>IF($I1364="n/a",0,IF(BA$4&lt;=$C1404,0,IF(SUM($C1404,$I1364)&gt;BA$4,$AF1378/$I1364,$AF1378-SUM($I1404:AZ1404))))</f>
        <v>0</v>
      </c>
      <c r="BB1404" s="31">
        <f>IF($I1364="n/a",0,IF(BB$4&lt;=$C1404,0,IF(SUM($C1404,$I1364)&gt;BB$4,$AF1378/$I1364,$AF1378-SUM($I1404:BA1404))))</f>
        <v>0</v>
      </c>
      <c r="BC1404" s="31">
        <f>IF($I1364="n/a",0,IF(BC$4&lt;=$C1404,0,IF(SUM($C1404,$I1364)&gt;BC$4,$AF1378/$I1364,$AF1378-SUM($I1404:BB1404))))</f>
        <v>0</v>
      </c>
      <c r="BD1404" s="31">
        <f>IF($I1364="n/a",0,IF(BD$4&lt;=$C1404,0,IF(SUM($C1404,$I1364)&gt;BD$4,$AF1378/$I1364,$AF1378-SUM($I1404:BC1404))))</f>
        <v>0</v>
      </c>
      <c r="BE1404" s="31">
        <f>IF($I1364="n/a",0,IF(BE$4&lt;=$C1404,0,IF(SUM($C1404,$I1364)&gt;BE$4,$AF1378/$I1364,$AF1378-SUM($I1404:BD1404))))</f>
        <v>0</v>
      </c>
      <c r="BF1404" s="31">
        <f>IF($I1364="n/a",0,IF(BF$4&lt;=$C1404,0,IF(SUM($C1404,$I1364)&gt;BF$4,$AF1378/$I1364,$AF1378-SUM($I1404:BE1404))))</f>
        <v>0</v>
      </c>
      <c r="BG1404" s="31">
        <f>IF($I1364="n/a",0,IF(BG$4&lt;=$C1404,0,IF(SUM($C1404,$I1364)&gt;BG$4,$AF1378/$I1364,$AF1378-SUM($I1404:BF1404))))</f>
        <v>0</v>
      </c>
      <c r="BH1404" s="31">
        <f>IF($I1364="n/a",0,IF(BH$4&lt;=$C1404,0,IF(SUM($C1404,$I1364)&gt;BH$4,$AF1378/$I1364,$AF1378-SUM($I1404:BG1404))))</f>
        <v>0</v>
      </c>
      <c r="BI1404" s="31">
        <f>IF($I1364="n/a",0,IF(BI$4&lt;=$C1404,0,IF(SUM($C1404,$I1364)&gt;BI$4,$AF1378/$I1364,$AF1378-SUM($I1404:BH1404))))</f>
        <v>0</v>
      </c>
      <c r="BJ1404" s="31">
        <f>IF($I1364="n/a",0,IF(BJ$4&lt;=$C1404,0,IF(SUM($C1404,$I1364)&gt;BJ$4,$AF1378/$I1364,$AF1378-SUM($I1404:BI1404))))</f>
        <v>0</v>
      </c>
      <c r="BK1404" s="31">
        <f>IF($I1364="n/a",0,IF(BK$4&lt;=$C1404,0,IF(SUM($C1404,$I1364)&gt;BK$4,$AF1378/$I1364,$AF1378-SUM($I1404:BJ1404))))</f>
        <v>0</v>
      </c>
      <c r="BL1404" s="31">
        <f>IF($I1364="n/a",0,IF(BL$4&lt;=$C1404,0,IF(SUM($C1404,$I1364)&gt;BL$4,$AF1378/$I1364,$AF1378-SUM($I1404:BK1404))))</f>
        <v>0</v>
      </c>
      <c r="BM1404" s="31">
        <f>IF($I1364="n/a",0,IF(BM$4&lt;=$C1404,0,IF(SUM($C1404,$I1364)&gt;BM$4,$AF1378/$I1364,$AF1378-SUM($I1404:BL1404))))</f>
        <v>0</v>
      </c>
      <c r="BN1404" s="31">
        <f>IF($I1364="n/a",0,IF(BN$4&lt;=$C1404,0,IF(SUM($C1404,$I1364)&gt;BN$4,$AF1378/$I1364,$AF1378-SUM($I1404:BM1404))))</f>
        <v>0</v>
      </c>
      <c r="BO1404" s="31">
        <f>IF($I1364="n/a",0,IF(BO$4&lt;=$C1404,0,IF(SUM($C1404,$I1364)&gt;BO$4,$AF1378/$I1364,$AF1378-SUM($I1404:BN1404))))</f>
        <v>0</v>
      </c>
      <c r="BP1404" s="31">
        <f>IF($I1364="n/a",0,IF(BP$4&lt;=$C1404,0,IF(SUM($C1404,$I1364)&gt;BP$4,$AF1378/$I1364,$AF1378-SUM($I1404:BO1404))))</f>
        <v>0</v>
      </c>
      <c r="BQ1404" s="31">
        <f>IF($I1364="n/a",0,IF(BQ$4&lt;=$C1404,0,IF(SUM($C1404,$I1364)&gt;BQ$4,$AF1378/$I1364,$AF1378-SUM($I1404:BP1404))))</f>
        <v>0</v>
      </c>
      <c r="BR1404" s="31">
        <f>IF($I1364="n/a",0,IF(BR$4&lt;=$C1404,0,IF(SUM($C1404,$I1364)&gt;BR$4,$AF1378/$I1364,$AF1378-SUM($I1404:BQ1404))))</f>
        <v>0</v>
      </c>
      <c r="BS1404" s="31">
        <f>IF($I1364="n/a",0,IF(BS$4&lt;=$C1404,0,IF(SUM($C1404,$I1364)&gt;BS$4,$AF1378/$I1364,$AF1378-SUM($I1404:BR1404))))</f>
        <v>0</v>
      </c>
      <c r="BT1404" s="31">
        <f>IF($I1364="n/a",0,IF(BT$4&lt;=$C1404,0,IF(SUM($C1404,$I1364)&gt;BT$4,$AF1378/$I1364,$AF1378-SUM($I1404:BS1404))))</f>
        <v>0</v>
      </c>
      <c r="BU1404" s="31">
        <f>IF($I1364="n/a",0,IF(BU$4&lt;=$C1404,0,IF(SUM($C1404,$I1364)&gt;BU$4,$AF1378/$I1364,$AF1378-SUM($I1404:BT1404))))</f>
        <v>0</v>
      </c>
      <c r="BV1404" s="31">
        <f>IF($I1364="n/a",0,IF(BV$4&lt;=$C1404,0,IF(SUM($C1404,$I1364)&gt;BV$4,$AF1378/$I1364,$AF1378-SUM($I1404:BU1404))))</f>
        <v>0</v>
      </c>
      <c r="BW1404" s="31">
        <f>IF($I1364="n/a",0,IF(BW$4&lt;=$C1404,0,IF(SUM($C1404,$I1364)&gt;BW$4,$AF1378/$I1364,$AF1378-SUM($I1404:BV1404))))</f>
        <v>0</v>
      </c>
      <c r="BX1404" s="31">
        <f>IF($I1364="n/a",0,IF(BX$4&lt;=$C1404,0,IF(SUM($C1404,$I1364)&gt;BX$4,$AF1378/$I1364,$AF1378-SUM($I1404:BW1404))))</f>
        <v>0</v>
      </c>
      <c r="BY1404" s="31">
        <f>IF($I1364="n/a",0,IF(BY$4&lt;=$C1404,0,IF(SUM($C1404,$I1364)&gt;BY$4,$AF1378/$I1364,$AF1378-SUM($I1404:BX1404))))</f>
        <v>0</v>
      </c>
      <c r="BZ1404" s="31">
        <f>IF($I1364="n/a",0,IF(BZ$4&lt;=$C1404,0,IF(SUM($C1404,$I1364)&gt;BZ$4,$AF1378/$I1364,$AF1378-SUM($I1404:BY1404))))</f>
        <v>0</v>
      </c>
      <c r="CA1404" s="31">
        <f>IF($I1364="n/a",0,IF(CA$4&lt;=$C1404,0,IF(SUM($C1404,$I1364)&gt;CA$4,$AF1378/$I1364,$AF1378-SUM($I1404:BZ1404))))</f>
        <v>0</v>
      </c>
      <c r="CB1404" s="31">
        <f>IF($I1364="n/a",0,IF(CB$4&lt;=$C1404,0,IF(SUM($C1404,$I1364)&gt;CB$4,$AF1378/$I1364,$AF1378-SUM($I1404:CA1404))))</f>
        <v>0</v>
      </c>
      <c r="CC1404" s="31">
        <f>IF($I1364="n/a",0,IF(CC$4&lt;=$C1404,0,IF(SUM($C1404,$I1364)&gt;CC$4,$AF1378/$I1364,$AF1378-SUM($I1404:CB1404))))</f>
        <v>0</v>
      </c>
      <c r="CD1404" s="31">
        <f>IF($I1364="n/a",0,IF(CD$4&lt;=$C1404,0,IF(SUM($C1404,$I1364)&gt;CD$4,$AF1378/$I1364,$AF1378-SUM($I1404:CC1404))))</f>
        <v>0</v>
      </c>
      <c r="CE1404" s="31">
        <f>IF($I1364="n/a",0,IF(CE$4&lt;=$C1404,0,IF(SUM($C1404,$I1364)&gt;CE$4,$AF1378/$I1364,$AF1378-SUM($I1404:CD1404))))</f>
        <v>0</v>
      </c>
      <c r="CF1404" s="31">
        <f>IF($I1364="n/a",0,IF(CF$4&lt;=$C1404,0,IF(SUM($C1404,$I1364)&gt;CF$4,$AF1378/$I1364,$AF1378-SUM($I1404:CE1404))))</f>
        <v>0</v>
      </c>
    </row>
    <row r="1405" spans="1:84" s="153" customFormat="1" ht="12.75" customHeight="1">
      <c r="A1405"/>
      <c r="C1405" s="197">
        <v>2039</v>
      </c>
      <c r="D1405" s="21" t="s">
        <v>68</v>
      </c>
      <c r="E1405" s="21" t="s">
        <v>185</v>
      </c>
      <c r="I1405" s="31"/>
      <c r="J1405" s="31">
        <f>IF($I1364="n/a",0,IF(J$4&lt;=$C1405,0,IF(SUM($C1405,$I1364)&gt;J$4,$AG1378/$I1364,$AG1378-SUM($I1405:I1405))))</f>
        <v>0</v>
      </c>
      <c r="K1405" s="31">
        <f>IF($I1364="n/a",0,IF(K$4&lt;=$C1405,0,IF(SUM($C1405,$I1364)&gt;K$4,$AG1378/$I1364,$AG1378-SUM($I1405:J1405))))</f>
        <v>0</v>
      </c>
      <c r="L1405" s="31">
        <f>IF($I1364="n/a",0,IF(L$4&lt;=$C1405,0,IF(SUM($C1405,$I1364)&gt;L$4,$AG1378/$I1364,$AG1378-SUM($I1405:K1405))))</f>
        <v>0</v>
      </c>
      <c r="M1405" s="31">
        <f>IF($I1364="n/a",0,IF(M$4&lt;=$C1405,0,IF(SUM($C1405,$I1364)&gt;M$4,$AG1378/$I1364,$AG1378-SUM($I1405:L1405))))</f>
        <v>0</v>
      </c>
      <c r="N1405" s="31">
        <f>IF($I1364="n/a",0,IF(N$4&lt;=$C1405,0,IF(SUM($C1405,$I1364)&gt;N$4,$AG1378/$I1364,$AG1378-SUM($I1405:M1405))))</f>
        <v>0</v>
      </c>
      <c r="O1405" s="31">
        <f>IF($I1364="n/a",0,IF(O$4&lt;=$C1405,0,IF(SUM($C1405,$I1364)&gt;O$4,$AG1378/$I1364,$AG1378-SUM($I1405:N1405))))</f>
        <v>0</v>
      </c>
      <c r="P1405" s="31">
        <f>IF($I1364="n/a",0,IF(P$4&lt;=$C1405,0,IF(SUM($C1405,$I1364)&gt;P$4,$AG1378/$I1364,$AG1378-SUM($I1405:O1405))))</f>
        <v>0</v>
      </c>
      <c r="Q1405" s="31">
        <f>IF($I1364="n/a",0,IF(Q$4&lt;=$C1405,0,IF(SUM($C1405,$I1364)&gt;Q$4,$AG1378/$I1364,$AG1378-SUM($I1405:P1405))))</f>
        <v>0</v>
      </c>
      <c r="R1405" s="31">
        <f>IF($I1364="n/a",0,IF(R$4&lt;=$C1405,0,IF(SUM($C1405,$I1364)&gt;R$4,$AG1378/$I1364,$AG1378-SUM($I1405:Q1405))))</f>
        <v>0</v>
      </c>
      <c r="S1405" s="31">
        <f>IF($I1364="n/a",0,IF(S$4&lt;=$C1405,0,IF(SUM($C1405,$I1364)&gt;S$4,$AG1378/$I1364,$AG1378-SUM($I1405:R1405))))</f>
        <v>0</v>
      </c>
      <c r="T1405" s="31">
        <f>IF($I1364="n/a",0,IF(T$4&lt;=$C1405,0,IF(SUM($C1405,$I1364)&gt;T$4,$AG1378/$I1364,$AG1378-SUM($I1405:S1405))))</f>
        <v>0</v>
      </c>
      <c r="U1405" s="31">
        <f>IF($I1364="n/a",0,IF(U$4&lt;=$C1405,0,IF(SUM($C1405,$I1364)&gt;U$4,$AG1378/$I1364,$AG1378-SUM($I1405:T1405))))</f>
        <v>0</v>
      </c>
      <c r="V1405" s="31">
        <f>IF($I1364="n/a",0,IF(V$4&lt;=$C1405,0,IF(SUM($C1405,$I1364)&gt;V$4,$AG1378/$I1364,$AG1378-SUM($I1405:U1405))))</f>
        <v>0</v>
      </c>
      <c r="W1405" s="31">
        <f>IF($I1364="n/a",0,IF(W$4&lt;=$C1405,0,IF(SUM($C1405,$I1364)&gt;W$4,$AG1378/$I1364,$AG1378-SUM($I1405:V1405))))</f>
        <v>0</v>
      </c>
      <c r="X1405" s="31">
        <f>IF($I1364="n/a",0,IF(X$4&lt;=$C1405,0,IF(SUM($C1405,$I1364)&gt;X$4,$AG1378/$I1364,$AG1378-SUM($I1405:W1405))))</f>
        <v>0</v>
      </c>
      <c r="Y1405" s="31">
        <f>IF($I1364="n/a",0,IF(Y$4&lt;=$C1405,0,IF(SUM($C1405,$I1364)&gt;Y$4,$AG1378/$I1364,$AG1378-SUM($I1405:X1405))))</f>
        <v>0</v>
      </c>
      <c r="Z1405" s="31">
        <f>IF($I1364="n/a",0,IF(Z$4&lt;=$C1405,0,IF(SUM($C1405,$I1364)&gt;Z$4,$AG1378/$I1364,$AG1378-SUM($I1405:Y1405))))</f>
        <v>0</v>
      </c>
      <c r="AA1405" s="31">
        <f>IF($I1364="n/a",0,IF(AA$4&lt;=$C1405,0,IF(SUM($C1405,$I1364)&gt;AA$4,$AG1378/$I1364,$AG1378-SUM($I1405:Z1405))))</f>
        <v>0</v>
      </c>
      <c r="AB1405" s="31">
        <f>IF($I1364="n/a",0,IF(AB$4&lt;=$C1405,0,IF(SUM($C1405,$I1364)&gt;AB$4,$AG1378/$I1364,$AG1378-SUM($I1405:AA1405))))</f>
        <v>0</v>
      </c>
      <c r="AC1405" s="31">
        <f>IF($I1364="n/a",0,IF(AC$4&lt;=$C1405,0,IF(SUM($C1405,$I1364)&gt;AC$4,$AG1378/$I1364,$AG1378-SUM($I1405:AB1405))))</f>
        <v>0</v>
      </c>
      <c r="AD1405" s="31">
        <f>IF($I1364="n/a",0,IF(AD$4&lt;=$C1405,0,IF(SUM($C1405,$I1364)&gt;AD$4,$AG1378/$I1364,$AG1378-SUM($I1405:AC1405))))</f>
        <v>0</v>
      </c>
      <c r="AE1405" s="31">
        <f>IF($I1364="n/a",0,IF(AE$4&lt;=$C1405,0,IF(SUM($C1405,$I1364)&gt;AE$4,$AG1378/$I1364,$AG1378-SUM($I1405:AD1405))))</f>
        <v>0</v>
      </c>
      <c r="AF1405" s="31">
        <f>IF($I1364="n/a",0,IF(AF$4&lt;=$C1405,0,IF(SUM($C1405,$I1364)&gt;AF$4,$AG1378/$I1364,$AG1378-SUM($I1405:AE1405))))</f>
        <v>0</v>
      </c>
      <c r="AG1405" s="31">
        <f>IF($I1364="n/a",0,IF(AG$4&lt;=$C1405,0,IF(SUM($C1405,$I1364)&gt;AG$4,$AG1378/$I1364,$AG1378-SUM($I1405:AF1405))))</f>
        <v>0</v>
      </c>
      <c r="AH1405" s="31">
        <f>IF($I1364="n/a",0,IF(AH$4&lt;=$C1405,0,IF(SUM($C1405,$I1364)&gt;AH$4,$AG1378/$I1364,$AG1378-SUM($I1405:AG1405))))</f>
        <v>0</v>
      </c>
      <c r="AI1405" s="31">
        <f>IF($I1364="n/a",0,IF(AI$4&lt;=$C1405,0,IF(SUM($C1405,$I1364)&gt;AI$4,$AG1378/$I1364,$AG1378-SUM($I1405:AH1405))))</f>
        <v>0</v>
      </c>
      <c r="AJ1405" s="31">
        <f>IF($I1364="n/a",0,IF(AJ$4&lt;=$C1405,0,IF(SUM($C1405,$I1364)&gt;AJ$4,$AG1378/$I1364,$AG1378-SUM($I1405:AI1405))))</f>
        <v>0</v>
      </c>
      <c r="AK1405" s="31">
        <f>IF($I1364="n/a",0,IF(AK$4&lt;=$C1405,0,IF(SUM($C1405,$I1364)&gt;AK$4,$AG1378/$I1364,$AG1378-SUM($I1405:AJ1405))))</f>
        <v>0</v>
      </c>
      <c r="AL1405" s="31">
        <f>IF($I1364="n/a",0,IF(AL$4&lt;=$C1405,0,IF(SUM($C1405,$I1364)&gt;AL$4,$AG1378/$I1364,$AG1378-SUM($I1405:AK1405))))</f>
        <v>0</v>
      </c>
      <c r="AM1405" s="31">
        <f>IF($I1364="n/a",0,IF(AM$4&lt;=$C1405,0,IF(SUM($C1405,$I1364)&gt;AM$4,$AG1378/$I1364,$AG1378-SUM($I1405:AL1405))))</f>
        <v>0</v>
      </c>
      <c r="AN1405" s="31">
        <f>IF($I1364="n/a",0,IF(AN$4&lt;=$C1405,0,IF(SUM($C1405,$I1364)&gt;AN$4,$AG1378/$I1364,$AG1378-SUM($I1405:AM1405))))</f>
        <v>0</v>
      </c>
      <c r="AO1405" s="31">
        <f>IF($I1364="n/a",0,IF(AO$4&lt;=$C1405,0,IF(SUM($C1405,$I1364)&gt;AO$4,$AG1378/$I1364,$AG1378-SUM($I1405:AN1405))))</f>
        <v>0</v>
      </c>
      <c r="AP1405" s="31">
        <f>IF($I1364="n/a",0,IF(AP$4&lt;=$C1405,0,IF(SUM($C1405,$I1364)&gt;AP$4,$AG1378/$I1364,$AG1378-SUM($I1405:AO1405))))</f>
        <v>0</v>
      </c>
      <c r="AQ1405" s="31">
        <f>IF($I1364="n/a",0,IF(AQ$4&lt;=$C1405,0,IF(SUM($C1405,$I1364)&gt;AQ$4,$AG1378/$I1364,$AG1378-SUM($I1405:AP1405))))</f>
        <v>0</v>
      </c>
      <c r="AR1405" s="31">
        <f>IF($I1364="n/a",0,IF(AR$4&lt;=$C1405,0,IF(SUM($C1405,$I1364)&gt;AR$4,$AG1378/$I1364,$AG1378-SUM($I1405:AQ1405))))</f>
        <v>0</v>
      </c>
      <c r="AS1405" s="31">
        <f>IF($I1364="n/a",0,IF(AS$4&lt;=$C1405,0,IF(SUM($C1405,$I1364)&gt;AS$4,$AG1378/$I1364,$AG1378-SUM($I1405:AR1405))))</f>
        <v>0</v>
      </c>
      <c r="AT1405" s="31">
        <f>IF($I1364="n/a",0,IF(AT$4&lt;=$C1405,0,IF(SUM($C1405,$I1364)&gt;AT$4,$AG1378/$I1364,$AG1378-SUM($I1405:AS1405))))</f>
        <v>0</v>
      </c>
      <c r="AU1405" s="31">
        <f>IF($I1364="n/a",0,IF(AU$4&lt;=$C1405,0,IF(SUM($C1405,$I1364)&gt;AU$4,$AG1378/$I1364,$AG1378-SUM($I1405:AT1405))))</f>
        <v>0</v>
      </c>
      <c r="AV1405" s="31">
        <f>IF($I1364="n/a",0,IF(AV$4&lt;=$C1405,0,IF(SUM($C1405,$I1364)&gt;AV$4,$AG1378/$I1364,$AG1378-SUM($I1405:AU1405))))</f>
        <v>0</v>
      </c>
      <c r="AW1405" s="31">
        <f>IF($I1364="n/a",0,IF(AW$4&lt;=$C1405,0,IF(SUM($C1405,$I1364)&gt;AW$4,$AG1378/$I1364,$AG1378-SUM($I1405:AV1405))))</f>
        <v>0</v>
      </c>
      <c r="AX1405" s="31">
        <f>IF($I1364="n/a",0,IF(AX$4&lt;=$C1405,0,IF(SUM($C1405,$I1364)&gt;AX$4,$AG1378/$I1364,$AG1378-SUM($I1405:AW1405))))</f>
        <v>0</v>
      </c>
      <c r="AY1405" s="31">
        <f>IF($I1364="n/a",0,IF(AY$4&lt;=$C1405,0,IF(SUM($C1405,$I1364)&gt;AY$4,$AG1378/$I1364,$AG1378-SUM($I1405:AX1405))))</f>
        <v>0</v>
      </c>
      <c r="AZ1405" s="31">
        <f>IF($I1364="n/a",0,IF(AZ$4&lt;=$C1405,0,IF(SUM($C1405,$I1364)&gt;AZ$4,$AG1378/$I1364,$AG1378-SUM($I1405:AY1405))))</f>
        <v>0</v>
      </c>
      <c r="BA1405" s="31">
        <f>IF($I1364="n/a",0,IF(BA$4&lt;=$C1405,0,IF(SUM($C1405,$I1364)&gt;BA$4,$AG1378/$I1364,$AG1378-SUM($I1405:AZ1405))))</f>
        <v>0</v>
      </c>
      <c r="BB1405" s="31">
        <f>IF($I1364="n/a",0,IF(BB$4&lt;=$C1405,0,IF(SUM($C1405,$I1364)&gt;BB$4,$AG1378/$I1364,$AG1378-SUM($I1405:BA1405))))</f>
        <v>0</v>
      </c>
      <c r="BC1405" s="31">
        <f>IF($I1364="n/a",0,IF(BC$4&lt;=$C1405,0,IF(SUM($C1405,$I1364)&gt;BC$4,$AG1378/$I1364,$AG1378-SUM($I1405:BB1405))))</f>
        <v>0</v>
      </c>
      <c r="BD1405" s="31">
        <f>IF($I1364="n/a",0,IF(BD$4&lt;=$C1405,0,IF(SUM($C1405,$I1364)&gt;BD$4,$AG1378/$I1364,$AG1378-SUM($I1405:BC1405))))</f>
        <v>0</v>
      </c>
      <c r="BE1405" s="31">
        <f>IF($I1364="n/a",0,IF(BE$4&lt;=$C1405,0,IF(SUM($C1405,$I1364)&gt;BE$4,$AG1378/$I1364,$AG1378-SUM($I1405:BD1405))))</f>
        <v>0</v>
      </c>
      <c r="BF1405" s="31">
        <f>IF($I1364="n/a",0,IF(BF$4&lt;=$C1405,0,IF(SUM($C1405,$I1364)&gt;BF$4,$AG1378/$I1364,$AG1378-SUM($I1405:BE1405))))</f>
        <v>0</v>
      </c>
      <c r="BG1405" s="31">
        <f>IF($I1364="n/a",0,IF(BG$4&lt;=$C1405,0,IF(SUM($C1405,$I1364)&gt;BG$4,$AG1378/$I1364,$AG1378-SUM($I1405:BF1405))))</f>
        <v>0</v>
      </c>
      <c r="BH1405" s="31">
        <f>IF($I1364="n/a",0,IF(BH$4&lt;=$C1405,0,IF(SUM($C1405,$I1364)&gt;BH$4,$AG1378/$I1364,$AG1378-SUM($I1405:BG1405))))</f>
        <v>0</v>
      </c>
      <c r="BI1405" s="31">
        <f>IF($I1364="n/a",0,IF(BI$4&lt;=$C1405,0,IF(SUM($C1405,$I1364)&gt;BI$4,$AG1378/$I1364,$AG1378-SUM($I1405:BH1405))))</f>
        <v>0</v>
      </c>
      <c r="BJ1405" s="31">
        <f>IF($I1364="n/a",0,IF(BJ$4&lt;=$C1405,0,IF(SUM($C1405,$I1364)&gt;BJ$4,$AG1378/$I1364,$AG1378-SUM($I1405:BI1405))))</f>
        <v>0</v>
      </c>
      <c r="BK1405" s="31">
        <f>IF($I1364="n/a",0,IF(BK$4&lt;=$C1405,0,IF(SUM($C1405,$I1364)&gt;BK$4,$AG1378/$I1364,$AG1378-SUM($I1405:BJ1405))))</f>
        <v>0</v>
      </c>
      <c r="BL1405" s="31">
        <f>IF($I1364="n/a",0,IF(BL$4&lt;=$C1405,0,IF(SUM($C1405,$I1364)&gt;BL$4,$AG1378/$I1364,$AG1378-SUM($I1405:BK1405))))</f>
        <v>0</v>
      </c>
      <c r="BM1405" s="31">
        <f>IF($I1364="n/a",0,IF(BM$4&lt;=$C1405,0,IF(SUM($C1405,$I1364)&gt;BM$4,$AG1378/$I1364,$AG1378-SUM($I1405:BL1405))))</f>
        <v>0</v>
      </c>
      <c r="BN1405" s="31">
        <f>IF($I1364="n/a",0,IF(BN$4&lt;=$C1405,0,IF(SUM($C1405,$I1364)&gt;BN$4,$AG1378/$I1364,$AG1378-SUM($I1405:BM1405))))</f>
        <v>0</v>
      </c>
      <c r="BO1405" s="31">
        <f>IF($I1364="n/a",0,IF(BO$4&lt;=$C1405,0,IF(SUM($C1405,$I1364)&gt;BO$4,$AG1378/$I1364,$AG1378-SUM($I1405:BN1405))))</f>
        <v>0</v>
      </c>
      <c r="BP1405" s="31">
        <f>IF($I1364="n/a",0,IF(BP$4&lt;=$C1405,0,IF(SUM($C1405,$I1364)&gt;BP$4,$AG1378/$I1364,$AG1378-SUM($I1405:BO1405))))</f>
        <v>0</v>
      </c>
      <c r="BQ1405" s="31">
        <f>IF($I1364="n/a",0,IF(BQ$4&lt;=$C1405,0,IF(SUM($C1405,$I1364)&gt;BQ$4,$AG1378/$I1364,$AG1378-SUM($I1405:BP1405))))</f>
        <v>0</v>
      </c>
      <c r="BR1405" s="31">
        <f>IF($I1364="n/a",0,IF(BR$4&lt;=$C1405,0,IF(SUM($C1405,$I1364)&gt;BR$4,$AG1378/$I1364,$AG1378-SUM($I1405:BQ1405))))</f>
        <v>0</v>
      </c>
      <c r="BS1405" s="31">
        <f>IF($I1364="n/a",0,IF(BS$4&lt;=$C1405,0,IF(SUM($C1405,$I1364)&gt;BS$4,$AG1378/$I1364,$AG1378-SUM($I1405:BR1405))))</f>
        <v>0</v>
      </c>
      <c r="BT1405" s="31">
        <f>IF($I1364="n/a",0,IF(BT$4&lt;=$C1405,0,IF(SUM($C1405,$I1364)&gt;BT$4,$AG1378/$I1364,$AG1378-SUM($I1405:BS1405))))</f>
        <v>0</v>
      </c>
      <c r="BU1405" s="31">
        <f>IF($I1364="n/a",0,IF(BU$4&lt;=$C1405,0,IF(SUM($C1405,$I1364)&gt;BU$4,$AG1378/$I1364,$AG1378-SUM($I1405:BT1405))))</f>
        <v>0</v>
      </c>
      <c r="BV1405" s="31">
        <f>IF($I1364="n/a",0,IF(BV$4&lt;=$C1405,0,IF(SUM($C1405,$I1364)&gt;BV$4,$AG1378/$I1364,$AG1378-SUM($I1405:BU1405))))</f>
        <v>0</v>
      </c>
      <c r="BW1405" s="31">
        <f>IF($I1364="n/a",0,IF(BW$4&lt;=$C1405,0,IF(SUM($C1405,$I1364)&gt;BW$4,$AG1378/$I1364,$AG1378-SUM($I1405:BV1405))))</f>
        <v>0</v>
      </c>
      <c r="BX1405" s="31">
        <f>IF($I1364="n/a",0,IF(BX$4&lt;=$C1405,0,IF(SUM($C1405,$I1364)&gt;BX$4,$AG1378/$I1364,$AG1378-SUM($I1405:BW1405))))</f>
        <v>0</v>
      </c>
      <c r="BY1405" s="31">
        <f>IF($I1364="n/a",0,IF(BY$4&lt;=$C1405,0,IF(SUM($C1405,$I1364)&gt;BY$4,$AG1378/$I1364,$AG1378-SUM($I1405:BX1405))))</f>
        <v>0</v>
      </c>
      <c r="BZ1405" s="31">
        <f>IF($I1364="n/a",0,IF(BZ$4&lt;=$C1405,0,IF(SUM($C1405,$I1364)&gt;BZ$4,$AG1378/$I1364,$AG1378-SUM($I1405:BY1405))))</f>
        <v>0</v>
      </c>
      <c r="CA1405" s="31">
        <f>IF($I1364="n/a",0,IF(CA$4&lt;=$C1405,0,IF(SUM($C1405,$I1364)&gt;CA$4,$AG1378/$I1364,$AG1378-SUM($I1405:BZ1405))))</f>
        <v>0</v>
      </c>
      <c r="CB1405" s="31">
        <f>IF($I1364="n/a",0,IF(CB$4&lt;=$C1405,0,IF(SUM($C1405,$I1364)&gt;CB$4,$AG1378/$I1364,$AG1378-SUM($I1405:CA1405))))</f>
        <v>0</v>
      </c>
      <c r="CC1405" s="31">
        <f>IF($I1364="n/a",0,IF(CC$4&lt;=$C1405,0,IF(SUM($C1405,$I1364)&gt;CC$4,$AG1378/$I1364,$AG1378-SUM($I1405:CB1405))))</f>
        <v>0</v>
      </c>
      <c r="CD1405" s="31">
        <f>IF($I1364="n/a",0,IF(CD$4&lt;=$C1405,0,IF(SUM($C1405,$I1364)&gt;CD$4,$AG1378/$I1364,$AG1378-SUM($I1405:CC1405))))</f>
        <v>0</v>
      </c>
      <c r="CE1405" s="31">
        <f>IF($I1364="n/a",0,IF(CE$4&lt;=$C1405,0,IF(SUM($C1405,$I1364)&gt;CE$4,$AG1378/$I1364,$AG1378-SUM($I1405:CD1405))))</f>
        <v>0</v>
      </c>
      <c r="CF1405" s="31">
        <f>IF($I1364="n/a",0,IF(CF$4&lt;=$C1405,0,IF(SUM($C1405,$I1364)&gt;CF$4,$AG1378/$I1364,$AG1378-SUM($I1405:CE1405))))</f>
        <v>0</v>
      </c>
    </row>
    <row r="1406" spans="1:84" s="153" customFormat="1" ht="12.75" customHeight="1">
      <c r="A1406"/>
      <c r="C1406" s="197">
        <v>2040</v>
      </c>
      <c r="D1406" s="21" t="s">
        <v>69</v>
      </c>
      <c r="E1406" s="21" t="s">
        <v>185</v>
      </c>
      <c r="I1406" s="31"/>
      <c r="J1406" s="31">
        <f>IF($I1364="n/a",0,IF(J$4&lt;=$C1406,0,IF(SUM($C1406,$I1364)&gt;J$4,$AH1378/$I1364,$AH1378-SUM($I1406:I1406))))</f>
        <v>0</v>
      </c>
      <c r="K1406" s="31">
        <f>IF($I1364="n/a",0,IF(K$4&lt;=$C1406,0,IF(SUM($C1406,$I1364)&gt;K$4,$AH1378/$I1364,$AH1378-SUM($I1406:J1406))))</f>
        <v>0</v>
      </c>
      <c r="L1406" s="31">
        <f>IF($I1364="n/a",0,IF(L$4&lt;=$C1406,0,IF(SUM($C1406,$I1364)&gt;L$4,$AH1378/$I1364,$AH1378-SUM($I1406:K1406))))</f>
        <v>0</v>
      </c>
      <c r="M1406" s="31">
        <f>IF($I1364="n/a",0,IF(M$4&lt;=$C1406,0,IF(SUM($C1406,$I1364)&gt;M$4,$AH1378/$I1364,$AH1378-SUM($I1406:L1406))))</f>
        <v>0</v>
      </c>
      <c r="N1406" s="31">
        <f>IF($I1364="n/a",0,IF(N$4&lt;=$C1406,0,IF(SUM($C1406,$I1364)&gt;N$4,$AH1378/$I1364,$AH1378-SUM($I1406:M1406))))</f>
        <v>0</v>
      </c>
      <c r="O1406" s="31">
        <f>IF($I1364="n/a",0,IF(O$4&lt;=$C1406,0,IF(SUM($C1406,$I1364)&gt;O$4,$AH1378/$I1364,$AH1378-SUM($I1406:N1406))))</f>
        <v>0</v>
      </c>
      <c r="P1406" s="31">
        <f>IF($I1364="n/a",0,IF(P$4&lt;=$C1406,0,IF(SUM($C1406,$I1364)&gt;P$4,$AH1378/$I1364,$AH1378-SUM($I1406:O1406))))</f>
        <v>0</v>
      </c>
      <c r="Q1406" s="31">
        <f>IF($I1364="n/a",0,IF(Q$4&lt;=$C1406,0,IF(SUM($C1406,$I1364)&gt;Q$4,$AH1378/$I1364,$AH1378-SUM($I1406:P1406))))</f>
        <v>0</v>
      </c>
      <c r="R1406" s="31">
        <f>IF($I1364="n/a",0,IF(R$4&lt;=$C1406,0,IF(SUM($C1406,$I1364)&gt;R$4,$AH1378/$I1364,$AH1378-SUM($I1406:Q1406))))</f>
        <v>0</v>
      </c>
      <c r="S1406" s="31">
        <f>IF($I1364="n/a",0,IF(S$4&lt;=$C1406,0,IF(SUM($C1406,$I1364)&gt;S$4,$AH1378/$I1364,$AH1378-SUM($I1406:R1406))))</f>
        <v>0</v>
      </c>
      <c r="T1406" s="31">
        <f>IF($I1364="n/a",0,IF(T$4&lt;=$C1406,0,IF(SUM($C1406,$I1364)&gt;T$4,$AH1378/$I1364,$AH1378-SUM($I1406:S1406))))</f>
        <v>0</v>
      </c>
      <c r="U1406" s="31">
        <f>IF($I1364="n/a",0,IF(U$4&lt;=$C1406,0,IF(SUM($C1406,$I1364)&gt;U$4,$AH1378/$I1364,$AH1378-SUM($I1406:T1406))))</f>
        <v>0</v>
      </c>
      <c r="V1406" s="31">
        <f>IF($I1364="n/a",0,IF(V$4&lt;=$C1406,0,IF(SUM($C1406,$I1364)&gt;V$4,$AH1378/$I1364,$AH1378-SUM($I1406:U1406))))</f>
        <v>0</v>
      </c>
      <c r="W1406" s="31">
        <f>IF($I1364="n/a",0,IF(W$4&lt;=$C1406,0,IF(SUM($C1406,$I1364)&gt;W$4,$AH1378/$I1364,$AH1378-SUM($I1406:V1406))))</f>
        <v>0</v>
      </c>
      <c r="X1406" s="31">
        <f>IF($I1364="n/a",0,IF(X$4&lt;=$C1406,0,IF(SUM($C1406,$I1364)&gt;X$4,$AH1378/$I1364,$AH1378-SUM($I1406:W1406))))</f>
        <v>0</v>
      </c>
      <c r="Y1406" s="31">
        <f>IF($I1364="n/a",0,IF(Y$4&lt;=$C1406,0,IF(SUM($C1406,$I1364)&gt;Y$4,$AH1378/$I1364,$AH1378-SUM($I1406:X1406))))</f>
        <v>0</v>
      </c>
      <c r="Z1406" s="31">
        <f>IF($I1364="n/a",0,IF(Z$4&lt;=$C1406,0,IF(SUM($C1406,$I1364)&gt;Z$4,$AH1378/$I1364,$AH1378-SUM($I1406:Y1406))))</f>
        <v>0</v>
      </c>
      <c r="AA1406" s="31">
        <f>IF($I1364="n/a",0,IF(AA$4&lt;=$C1406,0,IF(SUM($C1406,$I1364)&gt;AA$4,$AH1378/$I1364,$AH1378-SUM($I1406:Z1406))))</f>
        <v>0</v>
      </c>
      <c r="AB1406" s="31">
        <f>IF($I1364="n/a",0,IF(AB$4&lt;=$C1406,0,IF(SUM($C1406,$I1364)&gt;AB$4,$AH1378/$I1364,$AH1378-SUM($I1406:AA1406))))</f>
        <v>0</v>
      </c>
      <c r="AC1406" s="31">
        <f>IF($I1364="n/a",0,IF(AC$4&lt;=$C1406,0,IF(SUM($C1406,$I1364)&gt;AC$4,$AH1378/$I1364,$AH1378-SUM($I1406:AB1406))))</f>
        <v>0</v>
      </c>
      <c r="AD1406" s="31">
        <f>IF($I1364="n/a",0,IF(AD$4&lt;=$C1406,0,IF(SUM($C1406,$I1364)&gt;AD$4,$AH1378/$I1364,$AH1378-SUM($I1406:AC1406))))</f>
        <v>0</v>
      </c>
      <c r="AE1406" s="31">
        <f>IF($I1364="n/a",0,IF(AE$4&lt;=$C1406,0,IF(SUM($C1406,$I1364)&gt;AE$4,$AH1378/$I1364,$AH1378-SUM($I1406:AD1406))))</f>
        <v>0</v>
      </c>
      <c r="AF1406" s="31">
        <f>IF($I1364="n/a",0,IF(AF$4&lt;=$C1406,0,IF(SUM($C1406,$I1364)&gt;AF$4,$AH1378/$I1364,$AH1378-SUM($I1406:AE1406))))</f>
        <v>0</v>
      </c>
      <c r="AG1406" s="31">
        <f>IF($I1364="n/a",0,IF(AG$4&lt;=$C1406,0,IF(SUM($C1406,$I1364)&gt;AG$4,$AH1378/$I1364,$AH1378-SUM($I1406:AF1406))))</f>
        <v>0</v>
      </c>
      <c r="AH1406" s="31">
        <f>IF($I1364="n/a",0,IF(AH$4&lt;=$C1406,0,IF(SUM($C1406,$I1364)&gt;AH$4,$AH1378/$I1364,$AH1378-SUM($I1406:AG1406))))</f>
        <v>0</v>
      </c>
      <c r="AI1406" s="31">
        <f>IF($I1364="n/a",0,IF(AI$4&lt;=$C1406,0,IF(SUM($C1406,$I1364)&gt;AI$4,$AH1378/$I1364,$AH1378-SUM($I1406:AH1406))))</f>
        <v>0</v>
      </c>
      <c r="AJ1406" s="31">
        <f>IF($I1364="n/a",0,IF(AJ$4&lt;=$C1406,0,IF(SUM($C1406,$I1364)&gt;AJ$4,$AH1378/$I1364,$AH1378-SUM($I1406:AI1406))))</f>
        <v>0</v>
      </c>
      <c r="AK1406" s="31">
        <f>IF($I1364="n/a",0,IF(AK$4&lt;=$C1406,0,IF(SUM($C1406,$I1364)&gt;AK$4,$AH1378/$I1364,$AH1378-SUM($I1406:AJ1406))))</f>
        <v>0</v>
      </c>
      <c r="AL1406" s="31">
        <f>IF($I1364="n/a",0,IF(AL$4&lt;=$C1406,0,IF(SUM($C1406,$I1364)&gt;AL$4,$AH1378/$I1364,$AH1378-SUM($I1406:AK1406))))</f>
        <v>0</v>
      </c>
      <c r="AM1406" s="31">
        <f>IF($I1364="n/a",0,IF(AM$4&lt;=$C1406,0,IF(SUM($C1406,$I1364)&gt;AM$4,$AH1378/$I1364,$AH1378-SUM($I1406:AL1406))))</f>
        <v>0</v>
      </c>
      <c r="AN1406" s="31">
        <f>IF($I1364="n/a",0,IF(AN$4&lt;=$C1406,0,IF(SUM($C1406,$I1364)&gt;AN$4,$AH1378/$I1364,$AH1378-SUM($I1406:AM1406))))</f>
        <v>0</v>
      </c>
      <c r="AO1406" s="31">
        <f>IF($I1364="n/a",0,IF(AO$4&lt;=$C1406,0,IF(SUM($C1406,$I1364)&gt;AO$4,$AH1378/$I1364,$AH1378-SUM($I1406:AN1406))))</f>
        <v>0</v>
      </c>
      <c r="AP1406" s="31">
        <f>IF($I1364="n/a",0,IF(AP$4&lt;=$C1406,0,IF(SUM($C1406,$I1364)&gt;AP$4,$AH1378/$I1364,$AH1378-SUM($I1406:AO1406))))</f>
        <v>0</v>
      </c>
      <c r="AQ1406" s="31">
        <f>IF($I1364="n/a",0,IF(AQ$4&lt;=$C1406,0,IF(SUM($C1406,$I1364)&gt;AQ$4,$AH1378/$I1364,$AH1378-SUM($I1406:AP1406))))</f>
        <v>0</v>
      </c>
      <c r="AR1406" s="31">
        <f>IF($I1364="n/a",0,IF(AR$4&lt;=$C1406,0,IF(SUM($C1406,$I1364)&gt;AR$4,$AH1378/$I1364,$AH1378-SUM($I1406:AQ1406))))</f>
        <v>0</v>
      </c>
      <c r="AS1406" s="31">
        <f>IF($I1364="n/a",0,IF(AS$4&lt;=$C1406,0,IF(SUM($C1406,$I1364)&gt;AS$4,$AH1378/$I1364,$AH1378-SUM($I1406:AR1406))))</f>
        <v>0</v>
      </c>
      <c r="AT1406" s="31">
        <f>IF($I1364="n/a",0,IF(AT$4&lt;=$C1406,0,IF(SUM($C1406,$I1364)&gt;AT$4,$AH1378/$I1364,$AH1378-SUM($I1406:AS1406))))</f>
        <v>0</v>
      </c>
      <c r="AU1406" s="31">
        <f>IF($I1364="n/a",0,IF(AU$4&lt;=$C1406,0,IF(SUM($C1406,$I1364)&gt;AU$4,$AH1378/$I1364,$AH1378-SUM($I1406:AT1406))))</f>
        <v>0</v>
      </c>
      <c r="AV1406" s="31">
        <f>IF($I1364="n/a",0,IF(AV$4&lt;=$C1406,0,IF(SUM($C1406,$I1364)&gt;AV$4,$AH1378/$I1364,$AH1378-SUM($I1406:AU1406))))</f>
        <v>0</v>
      </c>
      <c r="AW1406" s="31">
        <f>IF($I1364="n/a",0,IF(AW$4&lt;=$C1406,0,IF(SUM($C1406,$I1364)&gt;AW$4,$AH1378/$I1364,$AH1378-SUM($I1406:AV1406))))</f>
        <v>0</v>
      </c>
      <c r="AX1406" s="31">
        <f>IF($I1364="n/a",0,IF(AX$4&lt;=$C1406,0,IF(SUM($C1406,$I1364)&gt;AX$4,$AH1378/$I1364,$AH1378-SUM($I1406:AW1406))))</f>
        <v>0</v>
      </c>
      <c r="AY1406" s="31">
        <f>IF($I1364="n/a",0,IF(AY$4&lt;=$C1406,0,IF(SUM($C1406,$I1364)&gt;AY$4,$AH1378/$I1364,$AH1378-SUM($I1406:AX1406))))</f>
        <v>0</v>
      </c>
      <c r="AZ1406" s="31">
        <f>IF($I1364="n/a",0,IF(AZ$4&lt;=$C1406,0,IF(SUM($C1406,$I1364)&gt;AZ$4,$AH1378/$I1364,$AH1378-SUM($I1406:AY1406))))</f>
        <v>0</v>
      </c>
      <c r="BA1406" s="31">
        <f>IF($I1364="n/a",0,IF(BA$4&lt;=$C1406,0,IF(SUM($C1406,$I1364)&gt;BA$4,$AH1378/$I1364,$AH1378-SUM($I1406:AZ1406))))</f>
        <v>0</v>
      </c>
      <c r="BB1406" s="31">
        <f>IF($I1364="n/a",0,IF(BB$4&lt;=$C1406,0,IF(SUM($C1406,$I1364)&gt;BB$4,$AH1378/$I1364,$AH1378-SUM($I1406:BA1406))))</f>
        <v>0</v>
      </c>
      <c r="BC1406" s="31">
        <f>IF($I1364="n/a",0,IF(BC$4&lt;=$C1406,0,IF(SUM($C1406,$I1364)&gt;BC$4,$AH1378/$I1364,$AH1378-SUM($I1406:BB1406))))</f>
        <v>0</v>
      </c>
      <c r="BD1406" s="31">
        <f>IF($I1364="n/a",0,IF(BD$4&lt;=$C1406,0,IF(SUM($C1406,$I1364)&gt;BD$4,$AH1378/$I1364,$AH1378-SUM($I1406:BC1406))))</f>
        <v>0</v>
      </c>
      <c r="BE1406" s="31">
        <f>IF($I1364="n/a",0,IF(BE$4&lt;=$C1406,0,IF(SUM($C1406,$I1364)&gt;BE$4,$AH1378/$I1364,$AH1378-SUM($I1406:BD1406))))</f>
        <v>0</v>
      </c>
      <c r="BF1406" s="31">
        <f>IF($I1364="n/a",0,IF(BF$4&lt;=$C1406,0,IF(SUM($C1406,$I1364)&gt;BF$4,$AH1378/$I1364,$AH1378-SUM($I1406:BE1406))))</f>
        <v>0</v>
      </c>
      <c r="BG1406" s="31">
        <f>IF($I1364="n/a",0,IF(BG$4&lt;=$C1406,0,IF(SUM($C1406,$I1364)&gt;BG$4,$AH1378/$I1364,$AH1378-SUM($I1406:BF1406))))</f>
        <v>0</v>
      </c>
      <c r="BH1406" s="31">
        <f>IF($I1364="n/a",0,IF(BH$4&lt;=$C1406,0,IF(SUM($C1406,$I1364)&gt;BH$4,$AH1378/$I1364,$AH1378-SUM($I1406:BG1406))))</f>
        <v>0</v>
      </c>
      <c r="BI1406" s="31">
        <f>IF($I1364="n/a",0,IF(BI$4&lt;=$C1406,0,IF(SUM($C1406,$I1364)&gt;BI$4,$AH1378/$I1364,$AH1378-SUM($I1406:BH1406))))</f>
        <v>0</v>
      </c>
      <c r="BJ1406" s="31">
        <f>IF($I1364="n/a",0,IF(BJ$4&lt;=$C1406,0,IF(SUM($C1406,$I1364)&gt;BJ$4,$AH1378/$I1364,$AH1378-SUM($I1406:BI1406))))</f>
        <v>0</v>
      </c>
      <c r="BK1406" s="31">
        <f>IF($I1364="n/a",0,IF(BK$4&lt;=$C1406,0,IF(SUM($C1406,$I1364)&gt;BK$4,$AH1378/$I1364,$AH1378-SUM($I1406:BJ1406))))</f>
        <v>0</v>
      </c>
      <c r="BL1406" s="31">
        <f>IF($I1364="n/a",0,IF(BL$4&lt;=$C1406,0,IF(SUM($C1406,$I1364)&gt;BL$4,$AH1378/$I1364,$AH1378-SUM($I1406:BK1406))))</f>
        <v>0</v>
      </c>
      <c r="BM1406" s="31">
        <f>IF($I1364="n/a",0,IF(BM$4&lt;=$C1406,0,IF(SUM($C1406,$I1364)&gt;BM$4,$AH1378/$I1364,$AH1378-SUM($I1406:BL1406))))</f>
        <v>0</v>
      </c>
      <c r="BN1406" s="31">
        <f>IF($I1364="n/a",0,IF(BN$4&lt;=$C1406,0,IF(SUM($C1406,$I1364)&gt;BN$4,$AH1378/$I1364,$AH1378-SUM($I1406:BM1406))))</f>
        <v>0</v>
      </c>
      <c r="BO1406" s="31">
        <f>IF($I1364="n/a",0,IF(BO$4&lt;=$C1406,0,IF(SUM($C1406,$I1364)&gt;BO$4,$AH1378/$I1364,$AH1378-SUM($I1406:BN1406))))</f>
        <v>0</v>
      </c>
      <c r="BP1406" s="31">
        <f>IF($I1364="n/a",0,IF(BP$4&lt;=$C1406,0,IF(SUM($C1406,$I1364)&gt;BP$4,$AH1378/$I1364,$AH1378-SUM($I1406:BO1406))))</f>
        <v>0</v>
      </c>
      <c r="BQ1406" s="31">
        <f>IF($I1364="n/a",0,IF(BQ$4&lt;=$C1406,0,IF(SUM($C1406,$I1364)&gt;BQ$4,$AH1378/$I1364,$AH1378-SUM($I1406:BP1406))))</f>
        <v>0</v>
      </c>
      <c r="BR1406" s="31">
        <f>IF($I1364="n/a",0,IF(BR$4&lt;=$C1406,0,IF(SUM($C1406,$I1364)&gt;BR$4,$AH1378/$I1364,$AH1378-SUM($I1406:BQ1406))))</f>
        <v>0</v>
      </c>
      <c r="BS1406" s="31">
        <f>IF($I1364="n/a",0,IF(BS$4&lt;=$C1406,0,IF(SUM($C1406,$I1364)&gt;BS$4,$AH1378/$I1364,$AH1378-SUM($I1406:BR1406))))</f>
        <v>0</v>
      </c>
      <c r="BT1406" s="31">
        <f>IF($I1364="n/a",0,IF(BT$4&lt;=$C1406,0,IF(SUM($C1406,$I1364)&gt;BT$4,$AH1378/$I1364,$AH1378-SUM($I1406:BS1406))))</f>
        <v>0</v>
      </c>
      <c r="BU1406" s="31">
        <f>IF($I1364="n/a",0,IF(BU$4&lt;=$C1406,0,IF(SUM($C1406,$I1364)&gt;BU$4,$AH1378/$I1364,$AH1378-SUM($I1406:BT1406))))</f>
        <v>0</v>
      </c>
      <c r="BV1406" s="31">
        <f>IF($I1364="n/a",0,IF(BV$4&lt;=$C1406,0,IF(SUM($C1406,$I1364)&gt;BV$4,$AH1378/$I1364,$AH1378-SUM($I1406:BU1406))))</f>
        <v>0</v>
      </c>
      <c r="BW1406" s="31">
        <f>IF($I1364="n/a",0,IF(BW$4&lt;=$C1406,0,IF(SUM($C1406,$I1364)&gt;BW$4,$AH1378/$I1364,$AH1378-SUM($I1406:BV1406))))</f>
        <v>0</v>
      </c>
      <c r="BX1406" s="31">
        <f>IF($I1364="n/a",0,IF(BX$4&lt;=$C1406,0,IF(SUM($C1406,$I1364)&gt;BX$4,$AH1378/$I1364,$AH1378-SUM($I1406:BW1406))))</f>
        <v>0</v>
      </c>
      <c r="BY1406" s="31">
        <f>IF($I1364="n/a",0,IF(BY$4&lt;=$C1406,0,IF(SUM($C1406,$I1364)&gt;BY$4,$AH1378/$I1364,$AH1378-SUM($I1406:BX1406))))</f>
        <v>0</v>
      </c>
      <c r="BZ1406" s="31">
        <f>IF($I1364="n/a",0,IF(BZ$4&lt;=$C1406,0,IF(SUM($C1406,$I1364)&gt;BZ$4,$AH1378/$I1364,$AH1378-SUM($I1406:BY1406))))</f>
        <v>0</v>
      </c>
      <c r="CA1406" s="31">
        <f>IF($I1364="n/a",0,IF(CA$4&lt;=$C1406,0,IF(SUM($C1406,$I1364)&gt;CA$4,$AH1378/$I1364,$AH1378-SUM($I1406:BZ1406))))</f>
        <v>0</v>
      </c>
      <c r="CB1406" s="31">
        <f>IF($I1364="n/a",0,IF(CB$4&lt;=$C1406,0,IF(SUM($C1406,$I1364)&gt;CB$4,$AH1378/$I1364,$AH1378-SUM($I1406:CA1406))))</f>
        <v>0</v>
      </c>
      <c r="CC1406" s="31">
        <f>IF($I1364="n/a",0,IF(CC$4&lt;=$C1406,0,IF(SUM($C1406,$I1364)&gt;CC$4,$AH1378/$I1364,$AH1378-SUM($I1406:CB1406))))</f>
        <v>0</v>
      </c>
      <c r="CD1406" s="31">
        <f>IF($I1364="n/a",0,IF(CD$4&lt;=$C1406,0,IF(SUM($C1406,$I1364)&gt;CD$4,$AH1378/$I1364,$AH1378-SUM($I1406:CC1406))))</f>
        <v>0</v>
      </c>
      <c r="CE1406" s="31">
        <f>IF($I1364="n/a",0,IF(CE$4&lt;=$C1406,0,IF(SUM($C1406,$I1364)&gt;CE$4,$AH1378/$I1364,$AH1378-SUM($I1406:CD1406))))</f>
        <v>0</v>
      </c>
      <c r="CF1406" s="31">
        <f>IF($I1364="n/a",0,IF(CF$4&lt;=$C1406,0,IF(SUM($C1406,$I1364)&gt;CF$4,$AH1378/$I1364,$AH1378-SUM($I1406:CE1406))))</f>
        <v>0</v>
      </c>
    </row>
    <row r="1407" spans="1:84" s="153" customFormat="1" ht="12.75" customHeight="1">
      <c r="A1407"/>
      <c r="C1407" s="197">
        <v>2041</v>
      </c>
      <c r="D1407" s="21" t="s">
        <v>186</v>
      </c>
      <c r="E1407" s="21" t="s">
        <v>185</v>
      </c>
      <c r="I1407" s="31"/>
      <c r="J1407" s="31">
        <f>IF($I1364="n/a",0,IF(J$4&lt;=$C1407,0,IF(SUM($C1407,$I1364)&gt;J$4,$AI1378/$I1364,$AI1378-SUM($I1407:I1407))))</f>
        <v>0</v>
      </c>
      <c r="K1407" s="31">
        <f>IF($I1364="n/a",0,IF(K$4&lt;=$C1407,0,IF(SUM($C1407,$I1364)&gt;K$4,$AI1378/$I1364,$AI1378-SUM($I1407:J1407))))</f>
        <v>0</v>
      </c>
      <c r="L1407" s="31">
        <f>IF($I1364="n/a",0,IF(L$4&lt;=$C1407,0,IF(SUM($C1407,$I1364)&gt;L$4,$AI1378/$I1364,$AI1378-SUM($I1407:K1407))))</f>
        <v>0</v>
      </c>
      <c r="M1407" s="31">
        <f>IF($I1364="n/a",0,IF(M$4&lt;=$C1407,0,IF(SUM($C1407,$I1364)&gt;M$4,$AI1378/$I1364,$AI1378-SUM($I1407:L1407))))</f>
        <v>0</v>
      </c>
      <c r="N1407" s="31">
        <f>IF($I1364="n/a",0,IF(N$4&lt;=$C1407,0,IF(SUM($C1407,$I1364)&gt;N$4,$AI1378/$I1364,$AI1378-SUM($I1407:M1407))))</f>
        <v>0</v>
      </c>
      <c r="O1407" s="31">
        <f>IF($I1364="n/a",0,IF(O$4&lt;=$C1407,0,IF(SUM($C1407,$I1364)&gt;O$4,$AI1378/$I1364,$AI1378-SUM($I1407:N1407))))</f>
        <v>0</v>
      </c>
      <c r="P1407" s="31">
        <f>IF($I1364="n/a",0,IF(P$4&lt;=$C1407,0,IF(SUM($C1407,$I1364)&gt;P$4,$AI1378/$I1364,$AI1378-SUM($I1407:O1407))))</f>
        <v>0</v>
      </c>
      <c r="Q1407" s="31">
        <f>IF($I1364="n/a",0,IF(Q$4&lt;=$C1407,0,IF(SUM($C1407,$I1364)&gt;Q$4,$AI1378/$I1364,$AI1378-SUM($I1407:P1407))))</f>
        <v>0</v>
      </c>
      <c r="R1407" s="31">
        <f>IF($I1364="n/a",0,IF(R$4&lt;=$C1407,0,IF(SUM($C1407,$I1364)&gt;R$4,$AI1378/$I1364,$AI1378-SUM($I1407:Q1407))))</f>
        <v>0</v>
      </c>
      <c r="S1407" s="31">
        <f>IF($I1364="n/a",0,IF(S$4&lt;=$C1407,0,IF(SUM($C1407,$I1364)&gt;S$4,$AI1378/$I1364,$AI1378-SUM($I1407:R1407))))</f>
        <v>0</v>
      </c>
      <c r="T1407" s="31">
        <f>IF($I1364="n/a",0,IF(T$4&lt;=$C1407,0,IF(SUM($C1407,$I1364)&gt;T$4,$AI1378/$I1364,$AI1378-SUM($I1407:S1407))))</f>
        <v>0</v>
      </c>
      <c r="U1407" s="31">
        <f>IF($I1364="n/a",0,IF(U$4&lt;=$C1407,0,IF(SUM($C1407,$I1364)&gt;U$4,$AI1378/$I1364,$AI1378-SUM($I1407:T1407))))</f>
        <v>0</v>
      </c>
      <c r="V1407" s="31">
        <f>IF($I1364="n/a",0,IF(V$4&lt;=$C1407,0,IF(SUM($C1407,$I1364)&gt;V$4,$AI1378/$I1364,$AI1378-SUM($I1407:U1407))))</f>
        <v>0</v>
      </c>
      <c r="W1407" s="31">
        <f>IF($I1364="n/a",0,IF(W$4&lt;=$C1407,0,IF(SUM($C1407,$I1364)&gt;W$4,$AI1378/$I1364,$AI1378-SUM($I1407:V1407))))</f>
        <v>0</v>
      </c>
      <c r="X1407" s="31">
        <f>IF($I1364="n/a",0,IF(X$4&lt;=$C1407,0,IF(SUM($C1407,$I1364)&gt;X$4,$AI1378/$I1364,$AI1378-SUM($I1407:W1407))))</f>
        <v>0</v>
      </c>
      <c r="Y1407" s="31">
        <f>IF($I1364="n/a",0,IF(Y$4&lt;=$C1407,0,IF(SUM($C1407,$I1364)&gt;Y$4,$AI1378/$I1364,$AI1378-SUM($I1407:X1407))))</f>
        <v>0</v>
      </c>
      <c r="Z1407" s="31">
        <f>IF($I1364="n/a",0,IF(Z$4&lt;=$C1407,0,IF(SUM($C1407,$I1364)&gt;Z$4,$AI1378/$I1364,$AI1378-SUM($I1407:Y1407))))</f>
        <v>0</v>
      </c>
      <c r="AA1407" s="31">
        <f>IF($I1364="n/a",0,IF(AA$4&lt;=$C1407,0,IF(SUM($C1407,$I1364)&gt;AA$4,$AI1378/$I1364,$AI1378-SUM($I1407:Z1407))))</f>
        <v>0</v>
      </c>
      <c r="AB1407" s="31">
        <f>IF($I1364="n/a",0,IF(AB$4&lt;=$C1407,0,IF(SUM($C1407,$I1364)&gt;AB$4,$AI1378/$I1364,$AI1378-SUM($I1407:AA1407))))</f>
        <v>0</v>
      </c>
      <c r="AC1407" s="31">
        <f>IF($I1364="n/a",0,IF(AC$4&lt;=$C1407,0,IF(SUM($C1407,$I1364)&gt;AC$4,$AI1378/$I1364,$AI1378-SUM($I1407:AB1407))))</f>
        <v>0</v>
      </c>
      <c r="AD1407" s="31">
        <f>IF($I1364="n/a",0,IF(AD$4&lt;=$C1407,0,IF(SUM($C1407,$I1364)&gt;AD$4,$AI1378/$I1364,$AI1378-SUM($I1407:AC1407))))</f>
        <v>0</v>
      </c>
      <c r="AE1407" s="31">
        <f>IF($I1364="n/a",0,IF(AE$4&lt;=$C1407,0,IF(SUM($C1407,$I1364)&gt;AE$4,$AI1378/$I1364,$AI1378-SUM($I1407:AD1407))))</f>
        <v>0</v>
      </c>
      <c r="AF1407" s="31">
        <f>IF($I1364="n/a",0,IF(AF$4&lt;=$C1407,0,IF(SUM($C1407,$I1364)&gt;AF$4,$AI1378/$I1364,$AI1378-SUM($I1407:AE1407))))</f>
        <v>0</v>
      </c>
      <c r="AG1407" s="31">
        <f>IF($I1364="n/a",0,IF(AG$4&lt;=$C1407,0,IF(SUM($C1407,$I1364)&gt;AG$4,$AI1378/$I1364,$AI1378-SUM($I1407:AF1407))))</f>
        <v>0</v>
      </c>
      <c r="AH1407" s="31">
        <f>IF($I1364="n/a",0,IF(AH$4&lt;=$C1407,0,IF(SUM($C1407,$I1364)&gt;AH$4,$AI1378/$I1364,$AI1378-SUM($I1407:AG1407))))</f>
        <v>0</v>
      </c>
      <c r="AI1407" s="31">
        <f>IF($I1364="n/a",0,IF(AI$4&lt;=$C1407,0,IF(SUM($C1407,$I1364)&gt;AI$4,$AI1378/$I1364,$AI1378-SUM($I1407:AH1407))))</f>
        <v>0</v>
      </c>
      <c r="AJ1407" s="31">
        <f>IF($I1364="n/a",0,IF(AJ$4&lt;=$C1407,0,IF(SUM($C1407,$I1364)&gt;AJ$4,$AI1378/$I1364,$AI1378-SUM($I1407:AI1407))))</f>
        <v>0</v>
      </c>
      <c r="AK1407" s="31">
        <f>IF($I1364="n/a",0,IF(AK$4&lt;=$C1407,0,IF(SUM($C1407,$I1364)&gt;AK$4,$AI1378/$I1364,$AI1378-SUM($I1407:AJ1407))))</f>
        <v>0</v>
      </c>
      <c r="AL1407" s="31">
        <f>IF($I1364="n/a",0,IF(AL$4&lt;=$C1407,0,IF(SUM($C1407,$I1364)&gt;AL$4,$AI1378/$I1364,$AI1378-SUM($I1407:AK1407))))</f>
        <v>0</v>
      </c>
      <c r="AM1407" s="31">
        <f>IF($I1364="n/a",0,IF(AM$4&lt;=$C1407,0,IF(SUM($C1407,$I1364)&gt;AM$4,$AI1378/$I1364,$AI1378-SUM($I1407:AL1407))))</f>
        <v>0</v>
      </c>
      <c r="AN1407" s="31">
        <f>IF($I1364="n/a",0,IF(AN$4&lt;=$C1407,0,IF(SUM($C1407,$I1364)&gt;AN$4,$AI1378/$I1364,$AI1378-SUM($I1407:AM1407))))</f>
        <v>0</v>
      </c>
      <c r="AO1407" s="31">
        <f>IF($I1364="n/a",0,IF(AO$4&lt;=$C1407,0,IF(SUM($C1407,$I1364)&gt;AO$4,$AI1378/$I1364,$AI1378-SUM($I1407:AN1407))))</f>
        <v>0</v>
      </c>
      <c r="AP1407" s="31">
        <f>IF($I1364="n/a",0,IF(AP$4&lt;=$C1407,0,IF(SUM($C1407,$I1364)&gt;AP$4,$AI1378/$I1364,$AI1378-SUM($I1407:AO1407))))</f>
        <v>0</v>
      </c>
      <c r="AQ1407" s="31">
        <f>IF($I1364="n/a",0,IF(AQ$4&lt;=$C1407,0,IF(SUM($C1407,$I1364)&gt;AQ$4,$AI1378/$I1364,$AI1378-SUM($I1407:AP1407))))</f>
        <v>0</v>
      </c>
      <c r="AR1407" s="31">
        <f>IF($I1364="n/a",0,IF(AR$4&lt;=$C1407,0,IF(SUM($C1407,$I1364)&gt;AR$4,$AI1378/$I1364,$AI1378-SUM($I1407:AQ1407))))</f>
        <v>0</v>
      </c>
      <c r="AS1407" s="31">
        <f>IF($I1364="n/a",0,IF(AS$4&lt;=$C1407,0,IF(SUM($C1407,$I1364)&gt;AS$4,$AI1378/$I1364,$AI1378-SUM($I1407:AR1407))))</f>
        <v>0</v>
      </c>
      <c r="AT1407" s="31">
        <f>IF($I1364="n/a",0,IF(AT$4&lt;=$C1407,0,IF(SUM($C1407,$I1364)&gt;AT$4,$AI1378/$I1364,$AI1378-SUM($I1407:AS1407))))</f>
        <v>0</v>
      </c>
      <c r="AU1407" s="31">
        <f>IF($I1364="n/a",0,IF(AU$4&lt;=$C1407,0,IF(SUM($C1407,$I1364)&gt;AU$4,$AI1378/$I1364,$AI1378-SUM($I1407:AT1407))))</f>
        <v>0</v>
      </c>
      <c r="AV1407" s="31">
        <f>IF($I1364="n/a",0,IF(AV$4&lt;=$C1407,0,IF(SUM($C1407,$I1364)&gt;AV$4,$AI1378/$I1364,$AI1378-SUM($I1407:AU1407))))</f>
        <v>0</v>
      </c>
      <c r="AW1407" s="31">
        <f>IF($I1364="n/a",0,IF(AW$4&lt;=$C1407,0,IF(SUM($C1407,$I1364)&gt;AW$4,$AI1378/$I1364,$AI1378-SUM($I1407:AV1407))))</f>
        <v>0</v>
      </c>
      <c r="AX1407" s="31">
        <f>IF($I1364="n/a",0,IF(AX$4&lt;=$C1407,0,IF(SUM($C1407,$I1364)&gt;AX$4,$AI1378/$I1364,$AI1378-SUM($I1407:AW1407))))</f>
        <v>0</v>
      </c>
      <c r="AY1407" s="31">
        <f>IF($I1364="n/a",0,IF(AY$4&lt;=$C1407,0,IF(SUM($C1407,$I1364)&gt;AY$4,$AI1378/$I1364,$AI1378-SUM($I1407:AX1407))))</f>
        <v>0</v>
      </c>
      <c r="AZ1407" s="31">
        <f>IF($I1364="n/a",0,IF(AZ$4&lt;=$C1407,0,IF(SUM($C1407,$I1364)&gt;AZ$4,$AI1378/$I1364,$AI1378-SUM($I1407:AY1407))))</f>
        <v>0</v>
      </c>
      <c r="BA1407" s="31">
        <f>IF($I1364="n/a",0,IF(BA$4&lt;=$C1407,0,IF(SUM($C1407,$I1364)&gt;BA$4,$AI1378/$I1364,$AI1378-SUM($I1407:AZ1407))))</f>
        <v>0</v>
      </c>
      <c r="BB1407" s="31">
        <f>IF($I1364="n/a",0,IF(BB$4&lt;=$C1407,0,IF(SUM($C1407,$I1364)&gt;BB$4,$AI1378/$I1364,$AI1378-SUM($I1407:BA1407))))</f>
        <v>0</v>
      </c>
      <c r="BC1407" s="31">
        <f>IF($I1364="n/a",0,IF(BC$4&lt;=$C1407,0,IF(SUM($C1407,$I1364)&gt;BC$4,$AI1378/$I1364,$AI1378-SUM($I1407:BB1407))))</f>
        <v>0</v>
      </c>
      <c r="BD1407" s="31">
        <f>IF($I1364="n/a",0,IF(BD$4&lt;=$C1407,0,IF(SUM($C1407,$I1364)&gt;BD$4,$AI1378/$I1364,$AI1378-SUM($I1407:BC1407))))</f>
        <v>0</v>
      </c>
      <c r="BE1407" s="31">
        <f>IF($I1364="n/a",0,IF(BE$4&lt;=$C1407,0,IF(SUM($C1407,$I1364)&gt;BE$4,$AI1378/$I1364,$AI1378-SUM($I1407:BD1407))))</f>
        <v>0</v>
      </c>
      <c r="BF1407" s="31">
        <f>IF($I1364="n/a",0,IF(BF$4&lt;=$C1407,0,IF(SUM($C1407,$I1364)&gt;BF$4,$AI1378/$I1364,$AI1378-SUM($I1407:BE1407))))</f>
        <v>0</v>
      </c>
      <c r="BG1407" s="31">
        <f>IF($I1364="n/a",0,IF(BG$4&lt;=$C1407,0,IF(SUM($C1407,$I1364)&gt;BG$4,$AI1378/$I1364,$AI1378-SUM($I1407:BF1407))))</f>
        <v>0</v>
      </c>
      <c r="BH1407" s="31">
        <f>IF($I1364="n/a",0,IF(BH$4&lt;=$C1407,0,IF(SUM($C1407,$I1364)&gt;BH$4,$AI1378/$I1364,$AI1378-SUM($I1407:BG1407))))</f>
        <v>0</v>
      </c>
      <c r="BI1407" s="31">
        <f>IF($I1364="n/a",0,IF(BI$4&lt;=$C1407,0,IF(SUM($C1407,$I1364)&gt;BI$4,$AI1378/$I1364,$AI1378-SUM($I1407:BH1407))))</f>
        <v>0</v>
      </c>
      <c r="BJ1407" s="31">
        <f>IF($I1364="n/a",0,IF(BJ$4&lt;=$C1407,0,IF(SUM($C1407,$I1364)&gt;BJ$4,$AI1378/$I1364,$AI1378-SUM($I1407:BI1407))))</f>
        <v>0</v>
      </c>
      <c r="BK1407" s="31">
        <f>IF($I1364="n/a",0,IF(BK$4&lt;=$C1407,0,IF(SUM($C1407,$I1364)&gt;BK$4,$AI1378/$I1364,$AI1378-SUM($I1407:BJ1407))))</f>
        <v>0</v>
      </c>
      <c r="BL1407" s="31">
        <f>IF($I1364="n/a",0,IF(BL$4&lt;=$C1407,0,IF(SUM($C1407,$I1364)&gt;BL$4,$AI1378/$I1364,$AI1378-SUM($I1407:BK1407))))</f>
        <v>0</v>
      </c>
      <c r="BM1407" s="31">
        <f>IF($I1364="n/a",0,IF(BM$4&lt;=$C1407,0,IF(SUM($C1407,$I1364)&gt;BM$4,$AI1378/$I1364,$AI1378-SUM($I1407:BL1407))))</f>
        <v>0</v>
      </c>
      <c r="BN1407" s="31">
        <f>IF($I1364="n/a",0,IF(BN$4&lt;=$C1407,0,IF(SUM($C1407,$I1364)&gt;BN$4,$AI1378/$I1364,$AI1378-SUM($I1407:BM1407))))</f>
        <v>0</v>
      </c>
      <c r="BO1407" s="31">
        <f>IF($I1364="n/a",0,IF(BO$4&lt;=$C1407,0,IF(SUM($C1407,$I1364)&gt;BO$4,$AI1378/$I1364,$AI1378-SUM($I1407:BN1407))))</f>
        <v>0</v>
      </c>
      <c r="BP1407" s="31">
        <f>IF($I1364="n/a",0,IF(BP$4&lt;=$C1407,0,IF(SUM($C1407,$I1364)&gt;BP$4,$AI1378/$I1364,$AI1378-SUM($I1407:BO1407))))</f>
        <v>0</v>
      </c>
      <c r="BQ1407" s="31">
        <f>IF($I1364="n/a",0,IF(BQ$4&lt;=$C1407,0,IF(SUM($C1407,$I1364)&gt;BQ$4,$AI1378/$I1364,$AI1378-SUM($I1407:BP1407))))</f>
        <v>0</v>
      </c>
      <c r="BR1407" s="31">
        <f>IF($I1364="n/a",0,IF(BR$4&lt;=$C1407,0,IF(SUM($C1407,$I1364)&gt;BR$4,$AI1378/$I1364,$AI1378-SUM($I1407:BQ1407))))</f>
        <v>0</v>
      </c>
      <c r="BS1407" s="31">
        <f>IF($I1364="n/a",0,IF(BS$4&lt;=$C1407,0,IF(SUM($C1407,$I1364)&gt;BS$4,$AI1378/$I1364,$AI1378-SUM($I1407:BR1407))))</f>
        <v>0</v>
      </c>
      <c r="BT1407" s="31">
        <f>IF($I1364="n/a",0,IF(BT$4&lt;=$C1407,0,IF(SUM($C1407,$I1364)&gt;BT$4,$AI1378/$I1364,$AI1378-SUM($I1407:BS1407))))</f>
        <v>0</v>
      </c>
      <c r="BU1407" s="31">
        <f>IF($I1364="n/a",0,IF(BU$4&lt;=$C1407,0,IF(SUM($C1407,$I1364)&gt;BU$4,$AI1378/$I1364,$AI1378-SUM($I1407:BT1407))))</f>
        <v>0</v>
      </c>
      <c r="BV1407" s="31">
        <f>IF($I1364="n/a",0,IF(BV$4&lt;=$C1407,0,IF(SUM($C1407,$I1364)&gt;BV$4,$AI1378/$I1364,$AI1378-SUM($I1407:BU1407))))</f>
        <v>0</v>
      </c>
      <c r="BW1407" s="31">
        <f>IF($I1364="n/a",0,IF(BW$4&lt;=$C1407,0,IF(SUM($C1407,$I1364)&gt;BW$4,$AI1378/$I1364,$AI1378-SUM($I1407:BV1407))))</f>
        <v>0</v>
      </c>
      <c r="BX1407" s="31">
        <f>IF($I1364="n/a",0,IF(BX$4&lt;=$C1407,0,IF(SUM($C1407,$I1364)&gt;BX$4,$AI1378/$I1364,$AI1378-SUM($I1407:BW1407))))</f>
        <v>0</v>
      </c>
      <c r="BY1407" s="31">
        <f>IF($I1364="n/a",0,IF(BY$4&lt;=$C1407,0,IF(SUM($C1407,$I1364)&gt;BY$4,$AI1378/$I1364,$AI1378-SUM($I1407:BX1407))))</f>
        <v>0</v>
      </c>
      <c r="BZ1407" s="31">
        <f>IF($I1364="n/a",0,IF(BZ$4&lt;=$C1407,0,IF(SUM($C1407,$I1364)&gt;BZ$4,$AI1378/$I1364,$AI1378-SUM($I1407:BY1407))))</f>
        <v>0</v>
      </c>
      <c r="CA1407" s="31">
        <f>IF($I1364="n/a",0,IF(CA$4&lt;=$C1407,0,IF(SUM($C1407,$I1364)&gt;CA$4,$AI1378/$I1364,$AI1378-SUM($I1407:BZ1407))))</f>
        <v>0</v>
      </c>
      <c r="CB1407" s="31">
        <f>IF($I1364="n/a",0,IF(CB$4&lt;=$C1407,0,IF(SUM($C1407,$I1364)&gt;CB$4,$AI1378/$I1364,$AI1378-SUM($I1407:CA1407))))</f>
        <v>0</v>
      </c>
      <c r="CC1407" s="31">
        <f>IF($I1364="n/a",0,IF(CC$4&lt;=$C1407,0,IF(SUM($C1407,$I1364)&gt;CC$4,$AI1378/$I1364,$AI1378-SUM($I1407:CB1407))))</f>
        <v>0</v>
      </c>
      <c r="CD1407" s="31">
        <f>IF($I1364="n/a",0,IF(CD$4&lt;=$C1407,0,IF(SUM($C1407,$I1364)&gt;CD$4,$AI1378/$I1364,$AI1378-SUM($I1407:CC1407))))</f>
        <v>0</v>
      </c>
      <c r="CE1407" s="31">
        <f>IF($I1364="n/a",0,IF(CE$4&lt;=$C1407,0,IF(SUM($C1407,$I1364)&gt;CE$4,$AI1378/$I1364,$AI1378-SUM($I1407:CD1407))))</f>
        <v>0</v>
      </c>
      <c r="CF1407" s="31">
        <f>IF($I1364="n/a",0,IF(CF$4&lt;=$C1407,0,IF(SUM($C1407,$I1364)&gt;CF$4,$AI1378/$I1364,$AI1378-SUM($I1407:CE1407))))</f>
        <v>0</v>
      </c>
    </row>
    <row r="1408" spans="1:84" s="153" customFormat="1" ht="12.75" customHeight="1">
      <c r="A1408"/>
      <c r="C1408" s="197">
        <v>2042</v>
      </c>
      <c r="D1408" s="21" t="s">
        <v>187</v>
      </c>
      <c r="E1408" s="21" t="s">
        <v>185</v>
      </c>
      <c r="I1408" s="31"/>
      <c r="J1408" s="31">
        <f>IF($I1364="n/a",0,IF(J$4&lt;=$C1408,0,IF(SUM($C1408,$I1364)&gt;J$4,$AJ1378/$I1364,$AJ1378-SUM($I1408:I1408))))</f>
        <v>0</v>
      </c>
      <c r="K1408" s="31">
        <f>IF($I1364="n/a",0,IF(K$4&lt;=$C1408,0,IF(SUM($C1408,$I1364)&gt;K$4,$AJ1378/$I1364,$AJ1378-SUM($I1408:J1408))))</f>
        <v>0</v>
      </c>
      <c r="L1408" s="31">
        <f>IF($I1364="n/a",0,IF(L$4&lt;=$C1408,0,IF(SUM($C1408,$I1364)&gt;L$4,$AJ1378/$I1364,$AJ1378-SUM($I1408:K1408))))</f>
        <v>0</v>
      </c>
      <c r="M1408" s="31">
        <f>IF($I1364="n/a",0,IF(M$4&lt;=$C1408,0,IF(SUM($C1408,$I1364)&gt;M$4,$AJ1378/$I1364,$AJ1378-SUM($I1408:L1408))))</f>
        <v>0</v>
      </c>
      <c r="N1408" s="31">
        <f>IF($I1364="n/a",0,IF(N$4&lt;=$C1408,0,IF(SUM($C1408,$I1364)&gt;N$4,$AJ1378/$I1364,$AJ1378-SUM($I1408:M1408))))</f>
        <v>0</v>
      </c>
      <c r="O1408" s="31">
        <f>IF($I1364="n/a",0,IF(O$4&lt;=$C1408,0,IF(SUM($C1408,$I1364)&gt;O$4,$AJ1378/$I1364,$AJ1378-SUM($I1408:N1408))))</f>
        <v>0</v>
      </c>
      <c r="P1408" s="31">
        <f>IF($I1364="n/a",0,IF(P$4&lt;=$C1408,0,IF(SUM($C1408,$I1364)&gt;P$4,$AJ1378/$I1364,$AJ1378-SUM($I1408:O1408))))</f>
        <v>0</v>
      </c>
      <c r="Q1408" s="31">
        <f>IF($I1364="n/a",0,IF(Q$4&lt;=$C1408,0,IF(SUM($C1408,$I1364)&gt;Q$4,$AJ1378/$I1364,$AJ1378-SUM($I1408:P1408))))</f>
        <v>0</v>
      </c>
      <c r="R1408" s="31">
        <f>IF($I1364="n/a",0,IF(R$4&lt;=$C1408,0,IF(SUM($C1408,$I1364)&gt;R$4,$AJ1378/$I1364,$AJ1378-SUM($I1408:Q1408))))</f>
        <v>0</v>
      </c>
      <c r="S1408" s="31">
        <f>IF($I1364="n/a",0,IF(S$4&lt;=$C1408,0,IF(SUM($C1408,$I1364)&gt;S$4,$AJ1378/$I1364,$AJ1378-SUM($I1408:R1408))))</f>
        <v>0</v>
      </c>
      <c r="T1408" s="31">
        <f>IF($I1364="n/a",0,IF(T$4&lt;=$C1408,0,IF(SUM($C1408,$I1364)&gt;T$4,$AJ1378/$I1364,$AJ1378-SUM($I1408:S1408))))</f>
        <v>0</v>
      </c>
      <c r="U1408" s="31">
        <f>IF($I1364="n/a",0,IF(U$4&lt;=$C1408,0,IF(SUM($C1408,$I1364)&gt;U$4,$AJ1378/$I1364,$AJ1378-SUM($I1408:T1408))))</f>
        <v>0</v>
      </c>
      <c r="V1408" s="31">
        <f>IF($I1364="n/a",0,IF(V$4&lt;=$C1408,0,IF(SUM($C1408,$I1364)&gt;V$4,$AJ1378/$I1364,$AJ1378-SUM($I1408:U1408))))</f>
        <v>0</v>
      </c>
      <c r="W1408" s="31">
        <f>IF($I1364="n/a",0,IF(W$4&lt;=$C1408,0,IF(SUM($C1408,$I1364)&gt;W$4,$AJ1378/$I1364,$AJ1378-SUM($I1408:V1408))))</f>
        <v>0</v>
      </c>
      <c r="X1408" s="31">
        <f>IF($I1364="n/a",0,IF(X$4&lt;=$C1408,0,IF(SUM($C1408,$I1364)&gt;X$4,$AJ1378/$I1364,$AJ1378-SUM($I1408:W1408))))</f>
        <v>0</v>
      </c>
      <c r="Y1408" s="31">
        <f>IF($I1364="n/a",0,IF(Y$4&lt;=$C1408,0,IF(SUM($C1408,$I1364)&gt;Y$4,$AJ1378/$I1364,$AJ1378-SUM($I1408:X1408))))</f>
        <v>0</v>
      </c>
      <c r="Z1408" s="31">
        <f>IF($I1364="n/a",0,IF(Z$4&lt;=$C1408,0,IF(SUM($C1408,$I1364)&gt;Z$4,$AJ1378/$I1364,$AJ1378-SUM($I1408:Y1408))))</f>
        <v>0</v>
      </c>
      <c r="AA1408" s="31">
        <f>IF($I1364="n/a",0,IF(AA$4&lt;=$C1408,0,IF(SUM($C1408,$I1364)&gt;AA$4,$AJ1378/$I1364,$AJ1378-SUM($I1408:Z1408))))</f>
        <v>0</v>
      </c>
      <c r="AB1408" s="31">
        <f>IF($I1364="n/a",0,IF(AB$4&lt;=$C1408,0,IF(SUM($C1408,$I1364)&gt;AB$4,$AJ1378/$I1364,$AJ1378-SUM($I1408:AA1408))))</f>
        <v>0</v>
      </c>
      <c r="AC1408" s="31">
        <f>IF($I1364="n/a",0,IF(AC$4&lt;=$C1408,0,IF(SUM($C1408,$I1364)&gt;AC$4,$AJ1378/$I1364,$AJ1378-SUM($I1408:AB1408))))</f>
        <v>0</v>
      </c>
      <c r="AD1408" s="31">
        <f>IF($I1364="n/a",0,IF(AD$4&lt;=$C1408,0,IF(SUM($C1408,$I1364)&gt;AD$4,$AJ1378/$I1364,$AJ1378-SUM($I1408:AC1408))))</f>
        <v>0</v>
      </c>
      <c r="AE1408" s="31">
        <f>IF($I1364="n/a",0,IF(AE$4&lt;=$C1408,0,IF(SUM($C1408,$I1364)&gt;AE$4,$AJ1378/$I1364,$AJ1378-SUM($I1408:AD1408))))</f>
        <v>0</v>
      </c>
      <c r="AF1408" s="31">
        <f>IF($I1364="n/a",0,IF(AF$4&lt;=$C1408,0,IF(SUM($C1408,$I1364)&gt;AF$4,$AJ1378/$I1364,$AJ1378-SUM($I1408:AE1408))))</f>
        <v>0</v>
      </c>
      <c r="AG1408" s="31">
        <f>IF($I1364="n/a",0,IF(AG$4&lt;=$C1408,0,IF(SUM($C1408,$I1364)&gt;AG$4,$AJ1378/$I1364,$AJ1378-SUM($I1408:AF1408))))</f>
        <v>0</v>
      </c>
      <c r="AH1408" s="31">
        <f>IF($I1364="n/a",0,IF(AH$4&lt;=$C1408,0,IF(SUM($C1408,$I1364)&gt;AH$4,$AJ1378/$I1364,$AJ1378-SUM($I1408:AG1408))))</f>
        <v>0</v>
      </c>
      <c r="AI1408" s="31">
        <f>IF($I1364="n/a",0,IF(AI$4&lt;=$C1408,0,IF(SUM($C1408,$I1364)&gt;AI$4,$AJ1378/$I1364,$AJ1378-SUM($I1408:AH1408))))</f>
        <v>0</v>
      </c>
      <c r="AJ1408" s="31">
        <f>IF($I1364="n/a",0,IF(AJ$4&lt;=$C1408,0,IF(SUM($C1408,$I1364)&gt;AJ$4,$AJ1378/$I1364,$AJ1378-SUM($I1408:AI1408))))</f>
        <v>0</v>
      </c>
      <c r="AK1408" s="31">
        <f>IF($I1364="n/a",0,IF(AK$4&lt;=$C1408,0,IF(SUM($C1408,$I1364)&gt;AK$4,$AJ1378/$I1364,$AJ1378-SUM($I1408:AJ1408))))</f>
        <v>0</v>
      </c>
      <c r="AL1408" s="31">
        <f>IF($I1364="n/a",0,IF(AL$4&lt;=$C1408,0,IF(SUM($C1408,$I1364)&gt;AL$4,$AJ1378/$I1364,$AJ1378-SUM($I1408:AK1408))))</f>
        <v>0</v>
      </c>
      <c r="AM1408" s="31">
        <f>IF($I1364="n/a",0,IF(AM$4&lt;=$C1408,0,IF(SUM($C1408,$I1364)&gt;AM$4,$AJ1378/$I1364,$AJ1378-SUM($I1408:AL1408))))</f>
        <v>0</v>
      </c>
      <c r="AN1408" s="31">
        <f>IF($I1364="n/a",0,IF(AN$4&lt;=$C1408,0,IF(SUM($C1408,$I1364)&gt;AN$4,$AJ1378/$I1364,$AJ1378-SUM($I1408:AM1408))))</f>
        <v>0</v>
      </c>
      <c r="AO1408" s="31">
        <f>IF($I1364="n/a",0,IF(AO$4&lt;=$C1408,0,IF(SUM($C1408,$I1364)&gt;AO$4,$AJ1378/$I1364,$AJ1378-SUM($I1408:AN1408))))</f>
        <v>0</v>
      </c>
      <c r="AP1408" s="31">
        <f>IF($I1364="n/a",0,IF(AP$4&lt;=$C1408,0,IF(SUM($C1408,$I1364)&gt;AP$4,$AJ1378/$I1364,$AJ1378-SUM($I1408:AO1408))))</f>
        <v>0</v>
      </c>
      <c r="AQ1408" s="31">
        <f>IF($I1364="n/a",0,IF(AQ$4&lt;=$C1408,0,IF(SUM($C1408,$I1364)&gt;AQ$4,$AJ1378/$I1364,$AJ1378-SUM($I1408:AP1408))))</f>
        <v>0</v>
      </c>
      <c r="AR1408" s="31">
        <f>IF($I1364="n/a",0,IF(AR$4&lt;=$C1408,0,IF(SUM($C1408,$I1364)&gt;AR$4,$AJ1378/$I1364,$AJ1378-SUM($I1408:AQ1408))))</f>
        <v>0</v>
      </c>
      <c r="AS1408" s="31">
        <f>IF($I1364="n/a",0,IF(AS$4&lt;=$C1408,0,IF(SUM($C1408,$I1364)&gt;AS$4,$AJ1378/$I1364,$AJ1378-SUM($I1408:AR1408))))</f>
        <v>0</v>
      </c>
      <c r="AT1408" s="31">
        <f>IF($I1364="n/a",0,IF(AT$4&lt;=$C1408,0,IF(SUM($C1408,$I1364)&gt;AT$4,$AJ1378/$I1364,$AJ1378-SUM($I1408:AS1408))))</f>
        <v>0</v>
      </c>
      <c r="AU1408" s="31">
        <f>IF($I1364="n/a",0,IF(AU$4&lt;=$C1408,0,IF(SUM($C1408,$I1364)&gt;AU$4,$AJ1378/$I1364,$AJ1378-SUM($I1408:AT1408))))</f>
        <v>0</v>
      </c>
      <c r="AV1408" s="31">
        <f>IF($I1364="n/a",0,IF(AV$4&lt;=$C1408,0,IF(SUM($C1408,$I1364)&gt;AV$4,$AJ1378/$I1364,$AJ1378-SUM($I1408:AU1408))))</f>
        <v>0</v>
      </c>
      <c r="AW1408" s="31">
        <f>IF($I1364="n/a",0,IF(AW$4&lt;=$C1408,0,IF(SUM($C1408,$I1364)&gt;AW$4,$AJ1378/$I1364,$AJ1378-SUM($I1408:AV1408))))</f>
        <v>0</v>
      </c>
      <c r="AX1408" s="31">
        <f>IF($I1364="n/a",0,IF(AX$4&lt;=$C1408,0,IF(SUM($C1408,$I1364)&gt;AX$4,$AJ1378/$I1364,$AJ1378-SUM($I1408:AW1408))))</f>
        <v>0</v>
      </c>
      <c r="AY1408" s="31">
        <f>IF($I1364="n/a",0,IF(AY$4&lt;=$C1408,0,IF(SUM($C1408,$I1364)&gt;AY$4,$AJ1378/$I1364,$AJ1378-SUM($I1408:AX1408))))</f>
        <v>0</v>
      </c>
      <c r="AZ1408" s="31">
        <f>IF($I1364="n/a",0,IF(AZ$4&lt;=$C1408,0,IF(SUM($C1408,$I1364)&gt;AZ$4,$AJ1378/$I1364,$AJ1378-SUM($I1408:AY1408))))</f>
        <v>0</v>
      </c>
      <c r="BA1408" s="31">
        <f>IF($I1364="n/a",0,IF(BA$4&lt;=$C1408,0,IF(SUM($C1408,$I1364)&gt;BA$4,$AJ1378/$I1364,$AJ1378-SUM($I1408:AZ1408))))</f>
        <v>0</v>
      </c>
      <c r="BB1408" s="31">
        <f>IF($I1364="n/a",0,IF(BB$4&lt;=$C1408,0,IF(SUM($C1408,$I1364)&gt;BB$4,$AJ1378/$I1364,$AJ1378-SUM($I1408:BA1408))))</f>
        <v>0</v>
      </c>
      <c r="BC1408" s="31">
        <f>IF($I1364="n/a",0,IF(BC$4&lt;=$C1408,0,IF(SUM($C1408,$I1364)&gt;BC$4,$AJ1378/$I1364,$AJ1378-SUM($I1408:BB1408))))</f>
        <v>0</v>
      </c>
      <c r="BD1408" s="31">
        <f>IF($I1364="n/a",0,IF(BD$4&lt;=$C1408,0,IF(SUM($C1408,$I1364)&gt;BD$4,$AJ1378/$I1364,$AJ1378-SUM($I1408:BC1408))))</f>
        <v>0</v>
      </c>
      <c r="BE1408" s="31">
        <f>IF($I1364="n/a",0,IF(BE$4&lt;=$C1408,0,IF(SUM($C1408,$I1364)&gt;BE$4,$AJ1378/$I1364,$AJ1378-SUM($I1408:BD1408))))</f>
        <v>0</v>
      </c>
      <c r="BF1408" s="31">
        <f>IF($I1364="n/a",0,IF(BF$4&lt;=$C1408,0,IF(SUM($C1408,$I1364)&gt;BF$4,$AJ1378/$I1364,$AJ1378-SUM($I1408:BE1408))))</f>
        <v>0</v>
      </c>
      <c r="BG1408" s="31">
        <f>IF($I1364="n/a",0,IF(BG$4&lt;=$C1408,0,IF(SUM($C1408,$I1364)&gt;BG$4,$AJ1378/$I1364,$AJ1378-SUM($I1408:BF1408))))</f>
        <v>0</v>
      </c>
      <c r="BH1408" s="31">
        <f>IF($I1364="n/a",0,IF(BH$4&lt;=$C1408,0,IF(SUM($C1408,$I1364)&gt;BH$4,$AJ1378/$I1364,$AJ1378-SUM($I1408:BG1408))))</f>
        <v>0</v>
      </c>
      <c r="BI1408" s="31">
        <f>IF($I1364="n/a",0,IF(BI$4&lt;=$C1408,0,IF(SUM($C1408,$I1364)&gt;BI$4,$AJ1378/$I1364,$AJ1378-SUM($I1408:BH1408))))</f>
        <v>0</v>
      </c>
      <c r="BJ1408" s="31">
        <f>IF($I1364="n/a",0,IF(BJ$4&lt;=$C1408,0,IF(SUM($C1408,$I1364)&gt;BJ$4,$AJ1378/$I1364,$AJ1378-SUM($I1408:BI1408))))</f>
        <v>0</v>
      </c>
      <c r="BK1408" s="31">
        <f>IF($I1364="n/a",0,IF(BK$4&lt;=$C1408,0,IF(SUM($C1408,$I1364)&gt;BK$4,$AJ1378/$I1364,$AJ1378-SUM($I1408:BJ1408))))</f>
        <v>0</v>
      </c>
      <c r="BL1408" s="31">
        <f>IF($I1364="n/a",0,IF(BL$4&lt;=$C1408,0,IF(SUM($C1408,$I1364)&gt;BL$4,$AJ1378/$I1364,$AJ1378-SUM($I1408:BK1408))))</f>
        <v>0</v>
      </c>
      <c r="BM1408" s="31">
        <f>IF($I1364="n/a",0,IF(BM$4&lt;=$C1408,0,IF(SUM($C1408,$I1364)&gt;BM$4,$AJ1378/$I1364,$AJ1378-SUM($I1408:BL1408))))</f>
        <v>0</v>
      </c>
      <c r="BN1408" s="31">
        <f>IF($I1364="n/a",0,IF(BN$4&lt;=$C1408,0,IF(SUM($C1408,$I1364)&gt;BN$4,$AJ1378/$I1364,$AJ1378-SUM($I1408:BM1408))))</f>
        <v>0</v>
      </c>
      <c r="BO1408" s="31">
        <f>IF($I1364="n/a",0,IF(BO$4&lt;=$C1408,0,IF(SUM($C1408,$I1364)&gt;BO$4,$AJ1378/$I1364,$AJ1378-SUM($I1408:BN1408))))</f>
        <v>0</v>
      </c>
      <c r="BP1408" s="31">
        <f>IF($I1364="n/a",0,IF(BP$4&lt;=$C1408,0,IF(SUM($C1408,$I1364)&gt;BP$4,$AJ1378/$I1364,$AJ1378-SUM($I1408:BO1408))))</f>
        <v>0</v>
      </c>
      <c r="BQ1408" s="31">
        <f>IF($I1364="n/a",0,IF(BQ$4&lt;=$C1408,0,IF(SUM($C1408,$I1364)&gt;BQ$4,$AJ1378/$I1364,$AJ1378-SUM($I1408:BP1408))))</f>
        <v>0</v>
      </c>
      <c r="BR1408" s="31">
        <f>IF($I1364="n/a",0,IF(BR$4&lt;=$C1408,0,IF(SUM($C1408,$I1364)&gt;BR$4,$AJ1378/$I1364,$AJ1378-SUM($I1408:BQ1408))))</f>
        <v>0</v>
      </c>
      <c r="BS1408" s="31">
        <f>IF($I1364="n/a",0,IF(BS$4&lt;=$C1408,0,IF(SUM($C1408,$I1364)&gt;BS$4,$AJ1378/$I1364,$AJ1378-SUM($I1408:BR1408))))</f>
        <v>0</v>
      </c>
      <c r="BT1408" s="31">
        <f>IF($I1364="n/a",0,IF(BT$4&lt;=$C1408,0,IF(SUM($C1408,$I1364)&gt;BT$4,$AJ1378/$I1364,$AJ1378-SUM($I1408:BS1408))))</f>
        <v>0</v>
      </c>
      <c r="BU1408" s="31">
        <f>IF($I1364="n/a",0,IF(BU$4&lt;=$C1408,0,IF(SUM($C1408,$I1364)&gt;BU$4,$AJ1378/$I1364,$AJ1378-SUM($I1408:BT1408))))</f>
        <v>0</v>
      </c>
      <c r="BV1408" s="31">
        <f>IF($I1364="n/a",0,IF(BV$4&lt;=$C1408,0,IF(SUM($C1408,$I1364)&gt;BV$4,$AJ1378/$I1364,$AJ1378-SUM($I1408:BU1408))))</f>
        <v>0</v>
      </c>
      <c r="BW1408" s="31">
        <f>IF($I1364="n/a",0,IF(BW$4&lt;=$C1408,0,IF(SUM($C1408,$I1364)&gt;BW$4,$AJ1378/$I1364,$AJ1378-SUM($I1408:BV1408))))</f>
        <v>0</v>
      </c>
      <c r="BX1408" s="31">
        <f>IF($I1364="n/a",0,IF(BX$4&lt;=$C1408,0,IF(SUM($C1408,$I1364)&gt;BX$4,$AJ1378/$I1364,$AJ1378-SUM($I1408:BW1408))))</f>
        <v>0</v>
      </c>
      <c r="BY1408" s="31">
        <f>IF($I1364="n/a",0,IF(BY$4&lt;=$C1408,0,IF(SUM($C1408,$I1364)&gt;BY$4,$AJ1378/$I1364,$AJ1378-SUM($I1408:BX1408))))</f>
        <v>0</v>
      </c>
      <c r="BZ1408" s="31">
        <f>IF($I1364="n/a",0,IF(BZ$4&lt;=$C1408,0,IF(SUM($C1408,$I1364)&gt;BZ$4,$AJ1378/$I1364,$AJ1378-SUM($I1408:BY1408))))</f>
        <v>0</v>
      </c>
      <c r="CA1408" s="31">
        <f>IF($I1364="n/a",0,IF(CA$4&lt;=$C1408,0,IF(SUM($C1408,$I1364)&gt;CA$4,$AJ1378/$I1364,$AJ1378-SUM($I1408:BZ1408))))</f>
        <v>0</v>
      </c>
      <c r="CB1408" s="31">
        <f>IF($I1364="n/a",0,IF(CB$4&lt;=$C1408,0,IF(SUM($C1408,$I1364)&gt;CB$4,$AJ1378/$I1364,$AJ1378-SUM($I1408:CA1408))))</f>
        <v>0</v>
      </c>
      <c r="CC1408" s="31">
        <f>IF($I1364="n/a",0,IF(CC$4&lt;=$C1408,0,IF(SUM($C1408,$I1364)&gt;CC$4,$AJ1378/$I1364,$AJ1378-SUM($I1408:CB1408))))</f>
        <v>0</v>
      </c>
      <c r="CD1408" s="31">
        <f>IF($I1364="n/a",0,IF(CD$4&lt;=$C1408,0,IF(SUM($C1408,$I1364)&gt;CD$4,$AJ1378/$I1364,$AJ1378-SUM($I1408:CC1408))))</f>
        <v>0</v>
      </c>
      <c r="CE1408" s="31">
        <f>IF($I1364="n/a",0,IF(CE$4&lt;=$C1408,0,IF(SUM($C1408,$I1364)&gt;CE$4,$AJ1378/$I1364,$AJ1378-SUM($I1408:CD1408))))</f>
        <v>0</v>
      </c>
      <c r="CF1408" s="31">
        <f>IF($I1364="n/a",0,IF(CF$4&lt;=$C1408,0,IF(SUM($C1408,$I1364)&gt;CF$4,$AJ1378/$I1364,$AJ1378-SUM($I1408:CE1408))))</f>
        <v>0</v>
      </c>
    </row>
    <row r="1409" spans="1:84" s="153" customFormat="1" ht="12.75" customHeight="1">
      <c r="A1409"/>
      <c r="C1409" s="197">
        <v>2043</v>
      </c>
      <c r="D1409" s="21" t="s">
        <v>188</v>
      </c>
      <c r="E1409" s="21" t="s">
        <v>185</v>
      </c>
      <c r="I1409" s="31"/>
      <c r="J1409" s="31">
        <f>IF($I1364="n/a",0,IF(J$4&lt;=$C1409,0,IF(SUM($C1409,$I1364)&gt;J$4,$AK1378/$I1364,$AK1378-SUM($I1409:I1409))))</f>
        <v>0</v>
      </c>
      <c r="K1409" s="31">
        <f>IF($I1364="n/a",0,IF(K$4&lt;=$C1409,0,IF(SUM($C1409,$I1364)&gt;K$4,$AK1378/$I1364,$AK1378-SUM($I1409:J1409))))</f>
        <v>0</v>
      </c>
      <c r="L1409" s="31">
        <f>IF($I1364="n/a",0,IF(L$4&lt;=$C1409,0,IF(SUM($C1409,$I1364)&gt;L$4,$AK1378/$I1364,$AK1378-SUM($I1409:K1409))))</f>
        <v>0</v>
      </c>
      <c r="M1409" s="31">
        <f>IF($I1364="n/a",0,IF(M$4&lt;=$C1409,0,IF(SUM($C1409,$I1364)&gt;M$4,$AK1378/$I1364,$AK1378-SUM($I1409:L1409))))</f>
        <v>0</v>
      </c>
      <c r="N1409" s="31">
        <f>IF($I1364="n/a",0,IF(N$4&lt;=$C1409,0,IF(SUM($C1409,$I1364)&gt;N$4,$AK1378/$I1364,$AK1378-SUM($I1409:M1409))))</f>
        <v>0</v>
      </c>
      <c r="O1409" s="31">
        <f>IF($I1364="n/a",0,IF(O$4&lt;=$C1409,0,IF(SUM($C1409,$I1364)&gt;O$4,$AK1378/$I1364,$AK1378-SUM($I1409:N1409))))</f>
        <v>0</v>
      </c>
      <c r="P1409" s="31">
        <f>IF($I1364="n/a",0,IF(P$4&lt;=$C1409,0,IF(SUM($C1409,$I1364)&gt;P$4,$AK1378/$I1364,$AK1378-SUM($I1409:O1409))))</f>
        <v>0</v>
      </c>
      <c r="Q1409" s="31">
        <f>IF($I1364="n/a",0,IF(Q$4&lt;=$C1409,0,IF(SUM($C1409,$I1364)&gt;Q$4,$AK1378/$I1364,$AK1378-SUM($I1409:P1409))))</f>
        <v>0</v>
      </c>
      <c r="R1409" s="31">
        <f>IF($I1364="n/a",0,IF(R$4&lt;=$C1409,0,IF(SUM($C1409,$I1364)&gt;R$4,$AK1378/$I1364,$AK1378-SUM($I1409:Q1409))))</f>
        <v>0</v>
      </c>
      <c r="S1409" s="31">
        <f>IF($I1364="n/a",0,IF(S$4&lt;=$C1409,0,IF(SUM($C1409,$I1364)&gt;S$4,$AK1378/$I1364,$AK1378-SUM($I1409:R1409))))</f>
        <v>0</v>
      </c>
      <c r="T1409" s="31">
        <f>IF($I1364="n/a",0,IF(T$4&lt;=$C1409,0,IF(SUM($C1409,$I1364)&gt;T$4,$AK1378/$I1364,$AK1378-SUM($I1409:S1409))))</f>
        <v>0</v>
      </c>
      <c r="U1409" s="31">
        <f>IF($I1364="n/a",0,IF(U$4&lt;=$C1409,0,IF(SUM($C1409,$I1364)&gt;U$4,$AK1378/$I1364,$AK1378-SUM($I1409:T1409))))</f>
        <v>0</v>
      </c>
      <c r="V1409" s="31">
        <f>IF($I1364="n/a",0,IF(V$4&lt;=$C1409,0,IF(SUM($C1409,$I1364)&gt;V$4,$AK1378/$I1364,$AK1378-SUM($I1409:U1409))))</f>
        <v>0</v>
      </c>
      <c r="W1409" s="31">
        <f>IF($I1364="n/a",0,IF(W$4&lt;=$C1409,0,IF(SUM($C1409,$I1364)&gt;W$4,$AK1378/$I1364,$AK1378-SUM($I1409:V1409))))</f>
        <v>0</v>
      </c>
      <c r="X1409" s="31">
        <f>IF($I1364="n/a",0,IF(X$4&lt;=$C1409,0,IF(SUM($C1409,$I1364)&gt;X$4,$AK1378/$I1364,$AK1378-SUM($I1409:W1409))))</f>
        <v>0</v>
      </c>
      <c r="Y1409" s="31">
        <f>IF($I1364="n/a",0,IF(Y$4&lt;=$C1409,0,IF(SUM($C1409,$I1364)&gt;Y$4,$AK1378/$I1364,$AK1378-SUM($I1409:X1409))))</f>
        <v>0</v>
      </c>
      <c r="Z1409" s="31">
        <f>IF($I1364="n/a",0,IF(Z$4&lt;=$C1409,0,IF(SUM($C1409,$I1364)&gt;Z$4,$AK1378/$I1364,$AK1378-SUM($I1409:Y1409))))</f>
        <v>0</v>
      </c>
      <c r="AA1409" s="31">
        <f>IF($I1364="n/a",0,IF(AA$4&lt;=$C1409,0,IF(SUM($C1409,$I1364)&gt;AA$4,$AK1378/$I1364,$AK1378-SUM($I1409:Z1409))))</f>
        <v>0</v>
      </c>
      <c r="AB1409" s="31">
        <f>IF($I1364="n/a",0,IF(AB$4&lt;=$C1409,0,IF(SUM($C1409,$I1364)&gt;AB$4,$AK1378/$I1364,$AK1378-SUM($I1409:AA1409))))</f>
        <v>0</v>
      </c>
      <c r="AC1409" s="31">
        <f>IF($I1364="n/a",0,IF(AC$4&lt;=$C1409,0,IF(SUM($C1409,$I1364)&gt;AC$4,$AK1378/$I1364,$AK1378-SUM($I1409:AB1409))))</f>
        <v>0</v>
      </c>
      <c r="AD1409" s="31">
        <f>IF($I1364="n/a",0,IF(AD$4&lt;=$C1409,0,IF(SUM($C1409,$I1364)&gt;AD$4,$AK1378/$I1364,$AK1378-SUM($I1409:AC1409))))</f>
        <v>0</v>
      </c>
      <c r="AE1409" s="31">
        <f>IF($I1364="n/a",0,IF(AE$4&lt;=$C1409,0,IF(SUM($C1409,$I1364)&gt;AE$4,$AK1378/$I1364,$AK1378-SUM($I1409:AD1409))))</f>
        <v>0</v>
      </c>
      <c r="AF1409" s="31">
        <f>IF($I1364="n/a",0,IF(AF$4&lt;=$C1409,0,IF(SUM($C1409,$I1364)&gt;AF$4,$AK1378/$I1364,$AK1378-SUM($I1409:AE1409))))</f>
        <v>0</v>
      </c>
      <c r="AG1409" s="31">
        <f>IF($I1364="n/a",0,IF(AG$4&lt;=$C1409,0,IF(SUM($C1409,$I1364)&gt;AG$4,$AK1378/$I1364,$AK1378-SUM($I1409:AF1409))))</f>
        <v>0</v>
      </c>
      <c r="AH1409" s="31">
        <f>IF($I1364="n/a",0,IF(AH$4&lt;=$C1409,0,IF(SUM($C1409,$I1364)&gt;AH$4,$AK1378/$I1364,$AK1378-SUM($I1409:AG1409))))</f>
        <v>0</v>
      </c>
      <c r="AI1409" s="31">
        <f>IF($I1364="n/a",0,IF(AI$4&lt;=$C1409,0,IF(SUM($C1409,$I1364)&gt;AI$4,$AK1378/$I1364,$AK1378-SUM($I1409:AH1409))))</f>
        <v>0</v>
      </c>
      <c r="AJ1409" s="31">
        <f>IF($I1364="n/a",0,IF(AJ$4&lt;=$C1409,0,IF(SUM($C1409,$I1364)&gt;AJ$4,$AK1378/$I1364,$AK1378-SUM($I1409:AI1409))))</f>
        <v>0</v>
      </c>
      <c r="AK1409" s="31">
        <f>IF($I1364="n/a",0,IF(AK$4&lt;=$C1409,0,IF(SUM($C1409,$I1364)&gt;AK$4,$AK1378/$I1364,$AK1378-SUM($I1409:AJ1409))))</f>
        <v>0</v>
      </c>
      <c r="AL1409" s="31">
        <f>IF($I1364="n/a",0,IF(AL$4&lt;=$C1409,0,IF(SUM($C1409,$I1364)&gt;AL$4,$AK1378/$I1364,$AK1378-SUM($I1409:AK1409))))</f>
        <v>0</v>
      </c>
      <c r="AM1409" s="31">
        <f>IF($I1364="n/a",0,IF(AM$4&lt;=$C1409,0,IF(SUM($C1409,$I1364)&gt;AM$4,$AK1378/$I1364,$AK1378-SUM($I1409:AL1409))))</f>
        <v>0</v>
      </c>
      <c r="AN1409" s="31">
        <f>IF($I1364="n/a",0,IF(AN$4&lt;=$C1409,0,IF(SUM($C1409,$I1364)&gt;AN$4,$AK1378/$I1364,$AK1378-SUM($I1409:AM1409))))</f>
        <v>0</v>
      </c>
      <c r="AO1409" s="31">
        <f>IF($I1364="n/a",0,IF(AO$4&lt;=$C1409,0,IF(SUM($C1409,$I1364)&gt;AO$4,$AK1378/$I1364,$AK1378-SUM($I1409:AN1409))))</f>
        <v>0</v>
      </c>
      <c r="AP1409" s="31">
        <f>IF($I1364="n/a",0,IF(AP$4&lt;=$C1409,0,IF(SUM($C1409,$I1364)&gt;AP$4,$AK1378/$I1364,$AK1378-SUM($I1409:AO1409))))</f>
        <v>0</v>
      </c>
      <c r="AQ1409" s="31">
        <f>IF($I1364="n/a",0,IF(AQ$4&lt;=$C1409,0,IF(SUM($C1409,$I1364)&gt;AQ$4,$AK1378/$I1364,$AK1378-SUM($I1409:AP1409))))</f>
        <v>0</v>
      </c>
      <c r="AR1409" s="31">
        <f>IF($I1364="n/a",0,IF(AR$4&lt;=$C1409,0,IF(SUM($C1409,$I1364)&gt;AR$4,$AK1378/$I1364,$AK1378-SUM($I1409:AQ1409))))</f>
        <v>0</v>
      </c>
      <c r="AS1409" s="31">
        <f>IF($I1364="n/a",0,IF(AS$4&lt;=$C1409,0,IF(SUM($C1409,$I1364)&gt;AS$4,$AK1378/$I1364,$AK1378-SUM($I1409:AR1409))))</f>
        <v>0</v>
      </c>
      <c r="AT1409" s="31">
        <f>IF($I1364="n/a",0,IF(AT$4&lt;=$C1409,0,IF(SUM($C1409,$I1364)&gt;AT$4,$AK1378/$I1364,$AK1378-SUM($I1409:AS1409))))</f>
        <v>0</v>
      </c>
      <c r="AU1409" s="31">
        <f>IF($I1364="n/a",0,IF(AU$4&lt;=$C1409,0,IF(SUM($C1409,$I1364)&gt;AU$4,$AK1378/$I1364,$AK1378-SUM($I1409:AT1409))))</f>
        <v>0</v>
      </c>
      <c r="AV1409" s="31">
        <f>IF($I1364="n/a",0,IF(AV$4&lt;=$C1409,0,IF(SUM($C1409,$I1364)&gt;AV$4,$AK1378/$I1364,$AK1378-SUM($I1409:AU1409))))</f>
        <v>0</v>
      </c>
      <c r="AW1409" s="31">
        <f>IF($I1364="n/a",0,IF(AW$4&lt;=$C1409,0,IF(SUM($C1409,$I1364)&gt;AW$4,$AK1378/$I1364,$AK1378-SUM($I1409:AV1409))))</f>
        <v>0</v>
      </c>
      <c r="AX1409" s="31">
        <f>IF($I1364="n/a",0,IF(AX$4&lt;=$C1409,0,IF(SUM($C1409,$I1364)&gt;AX$4,$AK1378/$I1364,$AK1378-SUM($I1409:AW1409))))</f>
        <v>0</v>
      </c>
      <c r="AY1409" s="31">
        <f>IF($I1364="n/a",0,IF(AY$4&lt;=$C1409,0,IF(SUM($C1409,$I1364)&gt;AY$4,$AK1378/$I1364,$AK1378-SUM($I1409:AX1409))))</f>
        <v>0</v>
      </c>
      <c r="AZ1409" s="31">
        <f>IF($I1364="n/a",0,IF(AZ$4&lt;=$C1409,0,IF(SUM($C1409,$I1364)&gt;AZ$4,$AK1378/$I1364,$AK1378-SUM($I1409:AY1409))))</f>
        <v>0</v>
      </c>
      <c r="BA1409" s="31">
        <f>IF($I1364="n/a",0,IF(BA$4&lt;=$C1409,0,IF(SUM($C1409,$I1364)&gt;BA$4,$AK1378/$I1364,$AK1378-SUM($I1409:AZ1409))))</f>
        <v>0</v>
      </c>
      <c r="BB1409" s="31">
        <f>IF($I1364="n/a",0,IF(BB$4&lt;=$C1409,0,IF(SUM($C1409,$I1364)&gt;BB$4,$AK1378/$I1364,$AK1378-SUM($I1409:BA1409))))</f>
        <v>0</v>
      </c>
      <c r="BC1409" s="31">
        <f>IF($I1364="n/a",0,IF(BC$4&lt;=$C1409,0,IF(SUM($C1409,$I1364)&gt;BC$4,$AK1378/$I1364,$AK1378-SUM($I1409:BB1409))))</f>
        <v>0</v>
      </c>
      <c r="BD1409" s="31">
        <f>IF($I1364="n/a",0,IF(BD$4&lt;=$C1409,0,IF(SUM($C1409,$I1364)&gt;BD$4,$AK1378/$I1364,$AK1378-SUM($I1409:BC1409))))</f>
        <v>0</v>
      </c>
      <c r="BE1409" s="31">
        <f>IF($I1364="n/a",0,IF(BE$4&lt;=$C1409,0,IF(SUM($C1409,$I1364)&gt;BE$4,$AK1378/$I1364,$AK1378-SUM($I1409:BD1409))))</f>
        <v>0</v>
      </c>
      <c r="BF1409" s="31">
        <f>IF($I1364="n/a",0,IF(BF$4&lt;=$C1409,0,IF(SUM($C1409,$I1364)&gt;BF$4,$AK1378/$I1364,$AK1378-SUM($I1409:BE1409))))</f>
        <v>0</v>
      </c>
      <c r="BG1409" s="31">
        <f>IF($I1364="n/a",0,IF(BG$4&lt;=$C1409,0,IF(SUM($C1409,$I1364)&gt;BG$4,$AK1378/$I1364,$AK1378-SUM($I1409:BF1409))))</f>
        <v>0</v>
      </c>
      <c r="BH1409" s="31">
        <f>IF($I1364="n/a",0,IF(BH$4&lt;=$C1409,0,IF(SUM($C1409,$I1364)&gt;BH$4,$AK1378/$I1364,$AK1378-SUM($I1409:BG1409))))</f>
        <v>0</v>
      </c>
      <c r="BI1409" s="31">
        <f>IF($I1364="n/a",0,IF(BI$4&lt;=$C1409,0,IF(SUM($C1409,$I1364)&gt;BI$4,$AK1378/$I1364,$AK1378-SUM($I1409:BH1409))))</f>
        <v>0</v>
      </c>
      <c r="BJ1409" s="31">
        <f>IF($I1364="n/a",0,IF(BJ$4&lt;=$C1409,0,IF(SUM($C1409,$I1364)&gt;BJ$4,$AK1378/$I1364,$AK1378-SUM($I1409:BI1409))))</f>
        <v>0</v>
      </c>
      <c r="BK1409" s="31">
        <f>IF($I1364="n/a",0,IF(BK$4&lt;=$C1409,0,IF(SUM($C1409,$I1364)&gt;BK$4,$AK1378/$I1364,$AK1378-SUM($I1409:BJ1409))))</f>
        <v>0</v>
      </c>
      <c r="BL1409" s="31">
        <f>IF($I1364="n/a",0,IF(BL$4&lt;=$C1409,0,IF(SUM($C1409,$I1364)&gt;BL$4,$AK1378/$I1364,$AK1378-SUM($I1409:BK1409))))</f>
        <v>0</v>
      </c>
      <c r="BM1409" s="31">
        <f>IF($I1364="n/a",0,IF(BM$4&lt;=$C1409,0,IF(SUM($C1409,$I1364)&gt;BM$4,$AK1378/$I1364,$AK1378-SUM($I1409:BL1409))))</f>
        <v>0</v>
      </c>
      <c r="BN1409" s="31">
        <f>IF($I1364="n/a",0,IF(BN$4&lt;=$C1409,0,IF(SUM($C1409,$I1364)&gt;BN$4,$AK1378/$I1364,$AK1378-SUM($I1409:BM1409))))</f>
        <v>0</v>
      </c>
      <c r="BO1409" s="31">
        <f>IF($I1364="n/a",0,IF(BO$4&lt;=$C1409,0,IF(SUM($C1409,$I1364)&gt;BO$4,$AK1378/$I1364,$AK1378-SUM($I1409:BN1409))))</f>
        <v>0</v>
      </c>
      <c r="BP1409" s="31">
        <f>IF($I1364="n/a",0,IF(BP$4&lt;=$C1409,0,IF(SUM($C1409,$I1364)&gt;BP$4,$AK1378/$I1364,$AK1378-SUM($I1409:BO1409))))</f>
        <v>0</v>
      </c>
      <c r="BQ1409" s="31">
        <f>IF($I1364="n/a",0,IF(BQ$4&lt;=$C1409,0,IF(SUM($C1409,$I1364)&gt;BQ$4,$AK1378/$I1364,$AK1378-SUM($I1409:BP1409))))</f>
        <v>0</v>
      </c>
      <c r="BR1409" s="31">
        <f>IF($I1364="n/a",0,IF(BR$4&lt;=$C1409,0,IF(SUM($C1409,$I1364)&gt;BR$4,$AK1378/$I1364,$AK1378-SUM($I1409:BQ1409))))</f>
        <v>0</v>
      </c>
      <c r="BS1409" s="31">
        <f>IF($I1364="n/a",0,IF(BS$4&lt;=$C1409,0,IF(SUM($C1409,$I1364)&gt;BS$4,$AK1378/$I1364,$AK1378-SUM($I1409:BR1409))))</f>
        <v>0</v>
      </c>
      <c r="BT1409" s="31">
        <f>IF($I1364="n/a",0,IF(BT$4&lt;=$C1409,0,IF(SUM($C1409,$I1364)&gt;BT$4,$AK1378/$I1364,$AK1378-SUM($I1409:BS1409))))</f>
        <v>0</v>
      </c>
      <c r="BU1409" s="31">
        <f>IF($I1364="n/a",0,IF(BU$4&lt;=$C1409,0,IF(SUM($C1409,$I1364)&gt;BU$4,$AK1378/$I1364,$AK1378-SUM($I1409:BT1409))))</f>
        <v>0</v>
      </c>
      <c r="BV1409" s="31">
        <f>IF($I1364="n/a",0,IF(BV$4&lt;=$C1409,0,IF(SUM($C1409,$I1364)&gt;BV$4,$AK1378/$I1364,$AK1378-SUM($I1409:BU1409))))</f>
        <v>0</v>
      </c>
      <c r="BW1409" s="31">
        <f>IF($I1364="n/a",0,IF(BW$4&lt;=$C1409,0,IF(SUM($C1409,$I1364)&gt;BW$4,$AK1378/$I1364,$AK1378-SUM($I1409:BV1409))))</f>
        <v>0</v>
      </c>
      <c r="BX1409" s="31">
        <f>IF($I1364="n/a",0,IF(BX$4&lt;=$C1409,0,IF(SUM($C1409,$I1364)&gt;BX$4,$AK1378/$I1364,$AK1378-SUM($I1409:BW1409))))</f>
        <v>0</v>
      </c>
      <c r="BY1409" s="31">
        <f>IF($I1364="n/a",0,IF(BY$4&lt;=$C1409,0,IF(SUM($C1409,$I1364)&gt;BY$4,$AK1378/$I1364,$AK1378-SUM($I1409:BX1409))))</f>
        <v>0</v>
      </c>
      <c r="BZ1409" s="31">
        <f>IF($I1364="n/a",0,IF(BZ$4&lt;=$C1409,0,IF(SUM($C1409,$I1364)&gt;BZ$4,$AK1378/$I1364,$AK1378-SUM($I1409:BY1409))))</f>
        <v>0</v>
      </c>
      <c r="CA1409" s="31">
        <f>IF($I1364="n/a",0,IF(CA$4&lt;=$C1409,0,IF(SUM($C1409,$I1364)&gt;CA$4,$AK1378/$I1364,$AK1378-SUM($I1409:BZ1409))))</f>
        <v>0</v>
      </c>
      <c r="CB1409" s="31">
        <f>IF($I1364="n/a",0,IF(CB$4&lt;=$C1409,0,IF(SUM($C1409,$I1364)&gt;CB$4,$AK1378/$I1364,$AK1378-SUM($I1409:CA1409))))</f>
        <v>0</v>
      </c>
      <c r="CC1409" s="31">
        <f>IF($I1364="n/a",0,IF(CC$4&lt;=$C1409,0,IF(SUM($C1409,$I1364)&gt;CC$4,$AK1378/$I1364,$AK1378-SUM($I1409:CB1409))))</f>
        <v>0</v>
      </c>
      <c r="CD1409" s="31">
        <f>IF($I1364="n/a",0,IF(CD$4&lt;=$C1409,0,IF(SUM($C1409,$I1364)&gt;CD$4,$AK1378/$I1364,$AK1378-SUM($I1409:CC1409))))</f>
        <v>0</v>
      </c>
      <c r="CE1409" s="31">
        <f>IF($I1364="n/a",0,IF(CE$4&lt;=$C1409,0,IF(SUM($C1409,$I1364)&gt;CE$4,$AK1378/$I1364,$AK1378-SUM($I1409:CD1409))))</f>
        <v>0</v>
      </c>
      <c r="CF1409" s="31">
        <f>IF($I1364="n/a",0,IF(CF$4&lt;=$C1409,0,IF(SUM($C1409,$I1364)&gt;CF$4,$AK1378/$I1364,$AK1378-SUM($I1409:CE1409))))</f>
        <v>0</v>
      </c>
    </row>
    <row r="1410" spans="1:84" s="153" customFormat="1" ht="12.75" customHeight="1">
      <c r="A1410"/>
      <c r="C1410" s="197">
        <v>2044</v>
      </c>
      <c r="D1410" s="21" t="s">
        <v>189</v>
      </c>
      <c r="E1410" s="21" t="s">
        <v>185</v>
      </c>
      <c r="I1410" s="31"/>
      <c r="J1410" s="31">
        <f>IF($I1364="n/a",0,IF(J$4&lt;=$C1410,0,IF(SUM($C1410,$I1364)&gt;J$4,$AL1378/$I1364,$AL1378-SUM($I1410:I1410))))</f>
        <v>0</v>
      </c>
      <c r="K1410" s="31">
        <f>IF($I1364="n/a",0,IF(K$4&lt;=$C1410,0,IF(SUM($C1410,$I1364)&gt;K$4,$AL1378/$I1364,$AL1378-SUM($I1410:J1410))))</f>
        <v>0</v>
      </c>
      <c r="L1410" s="31">
        <f>IF($I1364="n/a",0,IF(L$4&lt;=$C1410,0,IF(SUM($C1410,$I1364)&gt;L$4,$AL1378/$I1364,$AL1378-SUM($I1410:K1410))))</f>
        <v>0</v>
      </c>
      <c r="M1410" s="31">
        <f>IF($I1364="n/a",0,IF(M$4&lt;=$C1410,0,IF(SUM($C1410,$I1364)&gt;M$4,$AL1378/$I1364,$AL1378-SUM($I1410:L1410))))</f>
        <v>0</v>
      </c>
      <c r="N1410" s="31">
        <f>IF($I1364="n/a",0,IF(N$4&lt;=$C1410,0,IF(SUM($C1410,$I1364)&gt;N$4,$AL1378/$I1364,$AL1378-SUM($I1410:M1410))))</f>
        <v>0</v>
      </c>
      <c r="O1410" s="31">
        <f>IF($I1364="n/a",0,IF(O$4&lt;=$C1410,0,IF(SUM($C1410,$I1364)&gt;O$4,$AL1378/$I1364,$AL1378-SUM($I1410:N1410))))</f>
        <v>0</v>
      </c>
      <c r="P1410" s="31">
        <f>IF($I1364="n/a",0,IF(P$4&lt;=$C1410,0,IF(SUM($C1410,$I1364)&gt;P$4,$AL1378/$I1364,$AL1378-SUM($I1410:O1410))))</f>
        <v>0</v>
      </c>
      <c r="Q1410" s="31">
        <f>IF($I1364="n/a",0,IF(Q$4&lt;=$C1410,0,IF(SUM($C1410,$I1364)&gt;Q$4,$AL1378/$I1364,$AL1378-SUM($I1410:P1410))))</f>
        <v>0</v>
      </c>
      <c r="R1410" s="31">
        <f>IF($I1364="n/a",0,IF(R$4&lt;=$C1410,0,IF(SUM($C1410,$I1364)&gt;R$4,$AL1378/$I1364,$AL1378-SUM($I1410:Q1410))))</f>
        <v>0</v>
      </c>
      <c r="S1410" s="31">
        <f>IF($I1364="n/a",0,IF(S$4&lt;=$C1410,0,IF(SUM($C1410,$I1364)&gt;S$4,$AL1378/$I1364,$AL1378-SUM($I1410:R1410))))</f>
        <v>0</v>
      </c>
      <c r="T1410" s="31">
        <f>IF($I1364="n/a",0,IF(T$4&lt;=$C1410,0,IF(SUM($C1410,$I1364)&gt;T$4,$AL1378/$I1364,$AL1378-SUM($I1410:S1410))))</f>
        <v>0</v>
      </c>
      <c r="U1410" s="31">
        <f>IF($I1364="n/a",0,IF(U$4&lt;=$C1410,0,IF(SUM($C1410,$I1364)&gt;U$4,$AL1378/$I1364,$AL1378-SUM($I1410:T1410))))</f>
        <v>0</v>
      </c>
      <c r="V1410" s="31">
        <f>IF($I1364="n/a",0,IF(V$4&lt;=$C1410,0,IF(SUM($C1410,$I1364)&gt;V$4,$AL1378/$I1364,$AL1378-SUM($I1410:U1410))))</f>
        <v>0</v>
      </c>
      <c r="W1410" s="31">
        <f>IF($I1364="n/a",0,IF(W$4&lt;=$C1410,0,IF(SUM($C1410,$I1364)&gt;W$4,$AL1378/$I1364,$AL1378-SUM($I1410:V1410))))</f>
        <v>0</v>
      </c>
      <c r="X1410" s="31">
        <f>IF($I1364="n/a",0,IF(X$4&lt;=$C1410,0,IF(SUM($C1410,$I1364)&gt;X$4,$AL1378/$I1364,$AL1378-SUM($I1410:W1410))))</f>
        <v>0</v>
      </c>
      <c r="Y1410" s="31">
        <f>IF($I1364="n/a",0,IF(Y$4&lt;=$C1410,0,IF(SUM($C1410,$I1364)&gt;Y$4,$AL1378/$I1364,$AL1378-SUM($I1410:X1410))))</f>
        <v>0</v>
      </c>
      <c r="Z1410" s="31">
        <f>IF($I1364="n/a",0,IF(Z$4&lt;=$C1410,0,IF(SUM($C1410,$I1364)&gt;Z$4,$AL1378/$I1364,$AL1378-SUM($I1410:Y1410))))</f>
        <v>0</v>
      </c>
      <c r="AA1410" s="31">
        <f>IF($I1364="n/a",0,IF(AA$4&lt;=$C1410,0,IF(SUM($C1410,$I1364)&gt;AA$4,$AL1378/$I1364,$AL1378-SUM($I1410:Z1410))))</f>
        <v>0</v>
      </c>
      <c r="AB1410" s="31">
        <f>IF($I1364="n/a",0,IF(AB$4&lt;=$C1410,0,IF(SUM($C1410,$I1364)&gt;AB$4,$AL1378/$I1364,$AL1378-SUM($I1410:AA1410))))</f>
        <v>0</v>
      </c>
      <c r="AC1410" s="31">
        <f>IF($I1364="n/a",0,IF(AC$4&lt;=$C1410,0,IF(SUM($C1410,$I1364)&gt;AC$4,$AL1378/$I1364,$AL1378-SUM($I1410:AB1410))))</f>
        <v>0</v>
      </c>
      <c r="AD1410" s="31">
        <f>IF($I1364="n/a",0,IF(AD$4&lt;=$C1410,0,IF(SUM($C1410,$I1364)&gt;AD$4,$AL1378/$I1364,$AL1378-SUM($I1410:AC1410))))</f>
        <v>0</v>
      </c>
      <c r="AE1410" s="31">
        <f>IF($I1364="n/a",0,IF(AE$4&lt;=$C1410,0,IF(SUM($C1410,$I1364)&gt;AE$4,$AL1378/$I1364,$AL1378-SUM($I1410:AD1410))))</f>
        <v>0</v>
      </c>
      <c r="AF1410" s="31">
        <f>IF($I1364="n/a",0,IF(AF$4&lt;=$C1410,0,IF(SUM($C1410,$I1364)&gt;AF$4,$AL1378/$I1364,$AL1378-SUM($I1410:AE1410))))</f>
        <v>0</v>
      </c>
      <c r="AG1410" s="31">
        <f>IF($I1364="n/a",0,IF(AG$4&lt;=$C1410,0,IF(SUM($C1410,$I1364)&gt;AG$4,$AL1378/$I1364,$AL1378-SUM($I1410:AF1410))))</f>
        <v>0</v>
      </c>
      <c r="AH1410" s="31">
        <f>IF($I1364="n/a",0,IF(AH$4&lt;=$C1410,0,IF(SUM($C1410,$I1364)&gt;AH$4,$AL1378/$I1364,$AL1378-SUM($I1410:AG1410))))</f>
        <v>0</v>
      </c>
      <c r="AI1410" s="31">
        <f>IF($I1364="n/a",0,IF(AI$4&lt;=$C1410,0,IF(SUM($C1410,$I1364)&gt;AI$4,$AL1378/$I1364,$AL1378-SUM($I1410:AH1410))))</f>
        <v>0</v>
      </c>
      <c r="AJ1410" s="31">
        <f>IF($I1364="n/a",0,IF(AJ$4&lt;=$C1410,0,IF(SUM($C1410,$I1364)&gt;AJ$4,$AL1378/$I1364,$AL1378-SUM($I1410:AI1410))))</f>
        <v>0</v>
      </c>
      <c r="AK1410" s="31">
        <f>IF($I1364="n/a",0,IF(AK$4&lt;=$C1410,0,IF(SUM($C1410,$I1364)&gt;AK$4,$AL1378/$I1364,$AL1378-SUM($I1410:AJ1410))))</f>
        <v>0</v>
      </c>
      <c r="AL1410" s="31">
        <f>IF($I1364="n/a",0,IF(AL$4&lt;=$C1410,0,IF(SUM($C1410,$I1364)&gt;AL$4,$AL1378/$I1364,$AL1378-SUM($I1410:AK1410))))</f>
        <v>0</v>
      </c>
      <c r="AM1410" s="31">
        <f>IF($I1364="n/a",0,IF(AM$4&lt;=$C1410,0,IF(SUM($C1410,$I1364)&gt;AM$4,$AL1378/$I1364,$AL1378-SUM($I1410:AL1410))))</f>
        <v>0</v>
      </c>
      <c r="AN1410" s="31">
        <f>IF($I1364="n/a",0,IF(AN$4&lt;=$C1410,0,IF(SUM($C1410,$I1364)&gt;AN$4,$AL1378/$I1364,$AL1378-SUM($I1410:AM1410))))</f>
        <v>0</v>
      </c>
      <c r="AO1410" s="31">
        <f>IF($I1364="n/a",0,IF(AO$4&lt;=$C1410,0,IF(SUM($C1410,$I1364)&gt;AO$4,$AL1378/$I1364,$AL1378-SUM($I1410:AN1410))))</f>
        <v>0</v>
      </c>
      <c r="AP1410" s="31">
        <f>IF($I1364="n/a",0,IF(AP$4&lt;=$C1410,0,IF(SUM($C1410,$I1364)&gt;AP$4,$AL1378/$I1364,$AL1378-SUM($I1410:AO1410))))</f>
        <v>0</v>
      </c>
      <c r="AQ1410" s="31">
        <f>IF($I1364="n/a",0,IF(AQ$4&lt;=$C1410,0,IF(SUM($C1410,$I1364)&gt;AQ$4,$AL1378/$I1364,$AL1378-SUM($I1410:AP1410))))</f>
        <v>0</v>
      </c>
      <c r="AR1410" s="31">
        <f>IF($I1364="n/a",0,IF(AR$4&lt;=$C1410,0,IF(SUM($C1410,$I1364)&gt;AR$4,$AL1378/$I1364,$AL1378-SUM($I1410:AQ1410))))</f>
        <v>0</v>
      </c>
      <c r="AS1410" s="31">
        <f>IF($I1364="n/a",0,IF(AS$4&lt;=$C1410,0,IF(SUM($C1410,$I1364)&gt;AS$4,$AL1378/$I1364,$AL1378-SUM($I1410:AR1410))))</f>
        <v>0</v>
      </c>
      <c r="AT1410" s="31">
        <f>IF($I1364="n/a",0,IF(AT$4&lt;=$C1410,0,IF(SUM($C1410,$I1364)&gt;AT$4,$AL1378/$I1364,$AL1378-SUM($I1410:AS1410))))</f>
        <v>0</v>
      </c>
      <c r="AU1410" s="31">
        <f>IF($I1364="n/a",0,IF(AU$4&lt;=$C1410,0,IF(SUM($C1410,$I1364)&gt;AU$4,$AL1378/$I1364,$AL1378-SUM($I1410:AT1410))))</f>
        <v>0</v>
      </c>
      <c r="AV1410" s="31">
        <f>IF($I1364="n/a",0,IF(AV$4&lt;=$C1410,0,IF(SUM($C1410,$I1364)&gt;AV$4,$AL1378/$I1364,$AL1378-SUM($I1410:AU1410))))</f>
        <v>0</v>
      </c>
      <c r="AW1410" s="31">
        <f>IF($I1364="n/a",0,IF(AW$4&lt;=$C1410,0,IF(SUM($C1410,$I1364)&gt;AW$4,$AL1378/$I1364,$AL1378-SUM($I1410:AV1410))))</f>
        <v>0</v>
      </c>
      <c r="AX1410" s="31">
        <f>IF($I1364="n/a",0,IF(AX$4&lt;=$C1410,0,IF(SUM($C1410,$I1364)&gt;AX$4,$AL1378/$I1364,$AL1378-SUM($I1410:AW1410))))</f>
        <v>0</v>
      </c>
      <c r="AY1410" s="31">
        <f>IF($I1364="n/a",0,IF(AY$4&lt;=$C1410,0,IF(SUM($C1410,$I1364)&gt;AY$4,$AL1378/$I1364,$AL1378-SUM($I1410:AX1410))))</f>
        <v>0</v>
      </c>
      <c r="AZ1410" s="31">
        <f>IF($I1364="n/a",0,IF(AZ$4&lt;=$C1410,0,IF(SUM($C1410,$I1364)&gt;AZ$4,$AL1378/$I1364,$AL1378-SUM($I1410:AY1410))))</f>
        <v>0</v>
      </c>
      <c r="BA1410" s="31">
        <f>IF($I1364="n/a",0,IF(BA$4&lt;=$C1410,0,IF(SUM($C1410,$I1364)&gt;BA$4,$AL1378/$I1364,$AL1378-SUM($I1410:AZ1410))))</f>
        <v>0</v>
      </c>
      <c r="BB1410" s="31">
        <f>IF($I1364="n/a",0,IF(BB$4&lt;=$C1410,0,IF(SUM($C1410,$I1364)&gt;BB$4,$AL1378/$I1364,$AL1378-SUM($I1410:BA1410))))</f>
        <v>0</v>
      </c>
      <c r="BC1410" s="31">
        <f>IF($I1364="n/a",0,IF(BC$4&lt;=$C1410,0,IF(SUM($C1410,$I1364)&gt;BC$4,$AL1378/$I1364,$AL1378-SUM($I1410:BB1410))))</f>
        <v>0</v>
      </c>
      <c r="BD1410" s="31">
        <f>IF($I1364="n/a",0,IF(BD$4&lt;=$C1410,0,IF(SUM($C1410,$I1364)&gt;BD$4,$AL1378/$I1364,$AL1378-SUM($I1410:BC1410))))</f>
        <v>0</v>
      </c>
      <c r="BE1410" s="31">
        <f>IF($I1364="n/a",0,IF(BE$4&lt;=$C1410,0,IF(SUM($C1410,$I1364)&gt;BE$4,$AL1378/$I1364,$AL1378-SUM($I1410:BD1410))))</f>
        <v>0</v>
      </c>
      <c r="BF1410" s="31">
        <f>IF($I1364="n/a",0,IF(BF$4&lt;=$C1410,0,IF(SUM($C1410,$I1364)&gt;BF$4,$AL1378/$I1364,$AL1378-SUM($I1410:BE1410))))</f>
        <v>0</v>
      </c>
      <c r="BG1410" s="31">
        <f>IF($I1364="n/a",0,IF(BG$4&lt;=$C1410,0,IF(SUM($C1410,$I1364)&gt;BG$4,$AL1378/$I1364,$AL1378-SUM($I1410:BF1410))))</f>
        <v>0</v>
      </c>
      <c r="BH1410" s="31">
        <f>IF($I1364="n/a",0,IF(BH$4&lt;=$C1410,0,IF(SUM($C1410,$I1364)&gt;BH$4,$AL1378/$I1364,$AL1378-SUM($I1410:BG1410))))</f>
        <v>0</v>
      </c>
      <c r="BI1410" s="31">
        <f>IF($I1364="n/a",0,IF(BI$4&lt;=$C1410,0,IF(SUM($C1410,$I1364)&gt;BI$4,$AL1378/$I1364,$AL1378-SUM($I1410:BH1410))))</f>
        <v>0</v>
      </c>
      <c r="BJ1410" s="31">
        <f>IF($I1364="n/a",0,IF(BJ$4&lt;=$C1410,0,IF(SUM($C1410,$I1364)&gt;BJ$4,$AL1378/$I1364,$AL1378-SUM($I1410:BI1410))))</f>
        <v>0</v>
      </c>
      <c r="BK1410" s="31">
        <f>IF($I1364="n/a",0,IF(BK$4&lt;=$C1410,0,IF(SUM($C1410,$I1364)&gt;BK$4,$AL1378/$I1364,$AL1378-SUM($I1410:BJ1410))))</f>
        <v>0</v>
      </c>
      <c r="BL1410" s="31">
        <f>IF($I1364="n/a",0,IF(BL$4&lt;=$C1410,0,IF(SUM($C1410,$I1364)&gt;BL$4,$AL1378/$I1364,$AL1378-SUM($I1410:BK1410))))</f>
        <v>0</v>
      </c>
      <c r="BM1410" s="31">
        <f>IF($I1364="n/a",0,IF(BM$4&lt;=$C1410,0,IF(SUM($C1410,$I1364)&gt;BM$4,$AL1378/$I1364,$AL1378-SUM($I1410:BL1410))))</f>
        <v>0</v>
      </c>
      <c r="BN1410" s="31">
        <f>IF($I1364="n/a",0,IF(BN$4&lt;=$C1410,0,IF(SUM($C1410,$I1364)&gt;BN$4,$AL1378/$I1364,$AL1378-SUM($I1410:BM1410))))</f>
        <v>0</v>
      </c>
      <c r="BO1410" s="31">
        <f>IF($I1364="n/a",0,IF(BO$4&lt;=$C1410,0,IF(SUM($C1410,$I1364)&gt;BO$4,$AL1378/$I1364,$AL1378-SUM($I1410:BN1410))))</f>
        <v>0</v>
      </c>
      <c r="BP1410" s="31">
        <f>IF($I1364="n/a",0,IF(BP$4&lt;=$C1410,0,IF(SUM($C1410,$I1364)&gt;BP$4,$AL1378/$I1364,$AL1378-SUM($I1410:BO1410))))</f>
        <v>0</v>
      </c>
      <c r="BQ1410" s="31">
        <f>IF($I1364="n/a",0,IF(BQ$4&lt;=$C1410,0,IF(SUM($C1410,$I1364)&gt;BQ$4,$AL1378/$I1364,$AL1378-SUM($I1410:BP1410))))</f>
        <v>0</v>
      </c>
      <c r="BR1410" s="31">
        <f>IF($I1364="n/a",0,IF(BR$4&lt;=$C1410,0,IF(SUM($C1410,$I1364)&gt;BR$4,$AL1378/$I1364,$AL1378-SUM($I1410:BQ1410))))</f>
        <v>0</v>
      </c>
      <c r="BS1410" s="31">
        <f>IF($I1364="n/a",0,IF(BS$4&lt;=$C1410,0,IF(SUM($C1410,$I1364)&gt;BS$4,$AL1378/$I1364,$AL1378-SUM($I1410:BR1410))))</f>
        <v>0</v>
      </c>
      <c r="BT1410" s="31">
        <f>IF($I1364="n/a",0,IF(BT$4&lt;=$C1410,0,IF(SUM($C1410,$I1364)&gt;BT$4,$AL1378/$I1364,$AL1378-SUM($I1410:BS1410))))</f>
        <v>0</v>
      </c>
      <c r="BU1410" s="31">
        <f>IF($I1364="n/a",0,IF(BU$4&lt;=$C1410,0,IF(SUM($C1410,$I1364)&gt;BU$4,$AL1378/$I1364,$AL1378-SUM($I1410:BT1410))))</f>
        <v>0</v>
      </c>
      <c r="BV1410" s="31">
        <f>IF($I1364="n/a",0,IF(BV$4&lt;=$C1410,0,IF(SUM($C1410,$I1364)&gt;BV$4,$AL1378/$I1364,$AL1378-SUM($I1410:BU1410))))</f>
        <v>0</v>
      </c>
      <c r="BW1410" s="31">
        <f>IF($I1364="n/a",0,IF(BW$4&lt;=$C1410,0,IF(SUM($C1410,$I1364)&gt;BW$4,$AL1378/$I1364,$AL1378-SUM($I1410:BV1410))))</f>
        <v>0</v>
      </c>
      <c r="BX1410" s="31">
        <f>IF($I1364="n/a",0,IF(BX$4&lt;=$C1410,0,IF(SUM($C1410,$I1364)&gt;BX$4,$AL1378/$I1364,$AL1378-SUM($I1410:BW1410))))</f>
        <v>0</v>
      </c>
      <c r="BY1410" s="31">
        <f>IF($I1364="n/a",0,IF(BY$4&lt;=$C1410,0,IF(SUM($C1410,$I1364)&gt;BY$4,$AL1378/$I1364,$AL1378-SUM($I1410:BX1410))))</f>
        <v>0</v>
      </c>
      <c r="BZ1410" s="31">
        <f>IF($I1364="n/a",0,IF(BZ$4&lt;=$C1410,0,IF(SUM($C1410,$I1364)&gt;BZ$4,$AL1378/$I1364,$AL1378-SUM($I1410:BY1410))))</f>
        <v>0</v>
      </c>
      <c r="CA1410" s="31">
        <f>IF($I1364="n/a",0,IF(CA$4&lt;=$C1410,0,IF(SUM($C1410,$I1364)&gt;CA$4,$AL1378/$I1364,$AL1378-SUM($I1410:BZ1410))))</f>
        <v>0</v>
      </c>
      <c r="CB1410" s="31">
        <f>IF($I1364="n/a",0,IF(CB$4&lt;=$C1410,0,IF(SUM($C1410,$I1364)&gt;CB$4,$AL1378/$I1364,$AL1378-SUM($I1410:CA1410))))</f>
        <v>0</v>
      </c>
      <c r="CC1410" s="31">
        <f>IF($I1364="n/a",0,IF(CC$4&lt;=$C1410,0,IF(SUM($C1410,$I1364)&gt;CC$4,$AL1378/$I1364,$AL1378-SUM($I1410:CB1410))))</f>
        <v>0</v>
      </c>
      <c r="CD1410" s="31">
        <f>IF($I1364="n/a",0,IF(CD$4&lt;=$C1410,0,IF(SUM($C1410,$I1364)&gt;CD$4,$AL1378/$I1364,$AL1378-SUM($I1410:CC1410))))</f>
        <v>0</v>
      </c>
      <c r="CE1410" s="31">
        <f>IF($I1364="n/a",0,IF(CE$4&lt;=$C1410,0,IF(SUM($C1410,$I1364)&gt;CE$4,$AL1378/$I1364,$AL1378-SUM($I1410:CD1410))))</f>
        <v>0</v>
      </c>
      <c r="CF1410" s="31">
        <f>IF($I1364="n/a",0,IF(CF$4&lt;=$C1410,0,IF(SUM($C1410,$I1364)&gt;CF$4,$AL1378/$I1364,$AL1378-SUM($I1410:CE1410))))</f>
        <v>0</v>
      </c>
    </row>
    <row r="1411" spans="1:84" s="153" customFormat="1" ht="12.75" customHeight="1">
      <c r="A1411"/>
      <c r="C1411" s="197">
        <v>2045</v>
      </c>
      <c r="D1411" s="21" t="s">
        <v>190</v>
      </c>
      <c r="E1411" s="21" t="s">
        <v>185</v>
      </c>
      <c r="I1411" s="31"/>
      <c r="J1411" s="31">
        <f>IF($I1364="n/a",0,IF(J$4&lt;=$C1411,0,IF(SUM($C1411,$I1364)&gt;J$4,$AM1378/$I1364,$AM1378-SUM($I1411:I1411))))</f>
        <v>0</v>
      </c>
      <c r="K1411" s="31">
        <f>IF($I1364="n/a",0,IF(K$4&lt;=$C1411,0,IF(SUM($C1411,$I1364)&gt;K$4,$AM1378/$I1364,$AM1378-SUM($I1411:J1411))))</f>
        <v>0</v>
      </c>
      <c r="L1411" s="31">
        <f>IF($I1364="n/a",0,IF(L$4&lt;=$C1411,0,IF(SUM($C1411,$I1364)&gt;L$4,$AM1378/$I1364,$AM1378-SUM($I1411:K1411))))</f>
        <v>0</v>
      </c>
      <c r="M1411" s="31">
        <f>IF($I1364="n/a",0,IF(M$4&lt;=$C1411,0,IF(SUM($C1411,$I1364)&gt;M$4,$AM1378/$I1364,$AM1378-SUM($I1411:L1411))))</f>
        <v>0</v>
      </c>
      <c r="N1411" s="31">
        <f>IF($I1364="n/a",0,IF(N$4&lt;=$C1411,0,IF(SUM($C1411,$I1364)&gt;N$4,$AM1378/$I1364,$AM1378-SUM($I1411:M1411))))</f>
        <v>0</v>
      </c>
      <c r="O1411" s="31">
        <f>IF($I1364="n/a",0,IF(O$4&lt;=$C1411,0,IF(SUM($C1411,$I1364)&gt;O$4,$AM1378/$I1364,$AM1378-SUM($I1411:N1411))))</f>
        <v>0</v>
      </c>
      <c r="P1411" s="31">
        <f>IF($I1364="n/a",0,IF(P$4&lt;=$C1411,0,IF(SUM($C1411,$I1364)&gt;P$4,$AM1378/$I1364,$AM1378-SUM($I1411:O1411))))</f>
        <v>0</v>
      </c>
      <c r="Q1411" s="31">
        <f>IF($I1364="n/a",0,IF(Q$4&lt;=$C1411,0,IF(SUM($C1411,$I1364)&gt;Q$4,$AM1378/$I1364,$AM1378-SUM($I1411:P1411))))</f>
        <v>0</v>
      </c>
      <c r="R1411" s="31">
        <f>IF($I1364="n/a",0,IF(R$4&lt;=$C1411,0,IF(SUM($C1411,$I1364)&gt;R$4,$AM1378/$I1364,$AM1378-SUM($I1411:Q1411))))</f>
        <v>0</v>
      </c>
      <c r="S1411" s="31">
        <f>IF($I1364="n/a",0,IF(S$4&lt;=$C1411,0,IF(SUM($C1411,$I1364)&gt;S$4,$AM1378/$I1364,$AM1378-SUM($I1411:R1411))))</f>
        <v>0</v>
      </c>
      <c r="T1411" s="31">
        <f>IF($I1364="n/a",0,IF(T$4&lt;=$C1411,0,IF(SUM($C1411,$I1364)&gt;T$4,$AM1378/$I1364,$AM1378-SUM($I1411:S1411))))</f>
        <v>0</v>
      </c>
      <c r="U1411" s="31">
        <f>IF($I1364="n/a",0,IF(U$4&lt;=$C1411,0,IF(SUM($C1411,$I1364)&gt;U$4,$AM1378/$I1364,$AM1378-SUM($I1411:T1411))))</f>
        <v>0</v>
      </c>
      <c r="V1411" s="31">
        <f>IF($I1364="n/a",0,IF(V$4&lt;=$C1411,0,IF(SUM($C1411,$I1364)&gt;V$4,$AM1378/$I1364,$AM1378-SUM($I1411:U1411))))</f>
        <v>0</v>
      </c>
      <c r="W1411" s="31">
        <f>IF($I1364="n/a",0,IF(W$4&lt;=$C1411,0,IF(SUM($C1411,$I1364)&gt;W$4,$AM1378/$I1364,$AM1378-SUM($I1411:V1411))))</f>
        <v>0</v>
      </c>
      <c r="X1411" s="31">
        <f>IF($I1364="n/a",0,IF(X$4&lt;=$C1411,0,IF(SUM($C1411,$I1364)&gt;X$4,$AM1378/$I1364,$AM1378-SUM($I1411:W1411))))</f>
        <v>0</v>
      </c>
      <c r="Y1411" s="31">
        <f>IF($I1364="n/a",0,IF(Y$4&lt;=$C1411,0,IF(SUM($C1411,$I1364)&gt;Y$4,$AM1378/$I1364,$AM1378-SUM($I1411:X1411))))</f>
        <v>0</v>
      </c>
      <c r="Z1411" s="31">
        <f>IF($I1364="n/a",0,IF(Z$4&lt;=$C1411,0,IF(SUM($C1411,$I1364)&gt;Z$4,$AM1378/$I1364,$AM1378-SUM($I1411:Y1411))))</f>
        <v>0</v>
      </c>
      <c r="AA1411" s="31">
        <f>IF($I1364="n/a",0,IF(AA$4&lt;=$C1411,0,IF(SUM($C1411,$I1364)&gt;AA$4,$AM1378/$I1364,$AM1378-SUM($I1411:Z1411))))</f>
        <v>0</v>
      </c>
      <c r="AB1411" s="31">
        <f>IF($I1364="n/a",0,IF(AB$4&lt;=$C1411,0,IF(SUM($C1411,$I1364)&gt;AB$4,$AM1378/$I1364,$AM1378-SUM($I1411:AA1411))))</f>
        <v>0</v>
      </c>
      <c r="AC1411" s="31">
        <f>IF($I1364="n/a",0,IF(AC$4&lt;=$C1411,0,IF(SUM($C1411,$I1364)&gt;AC$4,$AM1378/$I1364,$AM1378-SUM($I1411:AB1411))))</f>
        <v>0</v>
      </c>
      <c r="AD1411" s="31">
        <f>IF($I1364="n/a",0,IF(AD$4&lt;=$C1411,0,IF(SUM($C1411,$I1364)&gt;AD$4,$AM1378/$I1364,$AM1378-SUM($I1411:AC1411))))</f>
        <v>0</v>
      </c>
      <c r="AE1411" s="31">
        <f>IF($I1364="n/a",0,IF(AE$4&lt;=$C1411,0,IF(SUM($C1411,$I1364)&gt;AE$4,$AM1378/$I1364,$AM1378-SUM($I1411:AD1411))))</f>
        <v>0</v>
      </c>
      <c r="AF1411" s="31">
        <f>IF($I1364="n/a",0,IF(AF$4&lt;=$C1411,0,IF(SUM($C1411,$I1364)&gt;AF$4,$AM1378/$I1364,$AM1378-SUM($I1411:AE1411))))</f>
        <v>0</v>
      </c>
      <c r="AG1411" s="31">
        <f>IF($I1364="n/a",0,IF(AG$4&lt;=$C1411,0,IF(SUM($C1411,$I1364)&gt;AG$4,$AM1378/$I1364,$AM1378-SUM($I1411:AF1411))))</f>
        <v>0</v>
      </c>
      <c r="AH1411" s="31">
        <f>IF($I1364="n/a",0,IF(AH$4&lt;=$C1411,0,IF(SUM($C1411,$I1364)&gt;AH$4,$AM1378/$I1364,$AM1378-SUM($I1411:AG1411))))</f>
        <v>0</v>
      </c>
      <c r="AI1411" s="31">
        <f>IF($I1364="n/a",0,IF(AI$4&lt;=$C1411,0,IF(SUM($C1411,$I1364)&gt;AI$4,$AM1378/$I1364,$AM1378-SUM($I1411:AH1411))))</f>
        <v>0</v>
      </c>
      <c r="AJ1411" s="31">
        <f>IF($I1364="n/a",0,IF(AJ$4&lt;=$C1411,0,IF(SUM($C1411,$I1364)&gt;AJ$4,$AM1378/$I1364,$AM1378-SUM($I1411:AI1411))))</f>
        <v>0</v>
      </c>
      <c r="AK1411" s="31">
        <f>IF($I1364="n/a",0,IF(AK$4&lt;=$C1411,0,IF(SUM($C1411,$I1364)&gt;AK$4,$AM1378/$I1364,$AM1378-SUM($I1411:AJ1411))))</f>
        <v>0</v>
      </c>
      <c r="AL1411" s="31">
        <f>IF($I1364="n/a",0,IF(AL$4&lt;=$C1411,0,IF(SUM($C1411,$I1364)&gt;AL$4,$AM1378/$I1364,$AM1378-SUM($I1411:AK1411))))</f>
        <v>0</v>
      </c>
      <c r="AM1411" s="31">
        <f>IF($I1364="n/a",0,IF(AM$4&lt;=$C1411,0,IF(SUM($C1411,$I1364)&gt;AM$4,$AM1378/$I1364,$AM1378-SUM($I1411:AL1411))))</f>
        <v>0</v>
      </c>
      <c r="AN1411" s="31">
        <f>IF($I1364="n/a",0,IF(AN$4&lt;=$C1411,0,IF(SUM($C1411,$I1364)&gt;AN$4,$AM1378/$I1364,$AM1378-SUM($I1411:AM1411))))</f>
        <v>0</v>
      </c>
      <c r="AO1411" s="31">
        <f>IF($I1364="n/a",0,IF(AO$4&lt;=$C1411,0,IF(SUM($C1411,$I1364)&gt;AO$4,$AM1378/$I1364,$AM1378-SUM($I1411:AN1411))))</f>
        <v>0</v>
      </c>
      <c r="AP1411" s="31">
        <f>IF($I1364="n/a",0,IF(AP$4&lt;=$C1411,0,IF(SUM($C1411,$I1364)&gt;AP$4,$AM1378/$I1364,$AM1378-SUM($I1411:AO1411))))</f>
        <v>0</v>
      </c>
      <c r="AQ1411" s="31">
        <f>IF($I1364="n/a",0,IF(AQ$4&lt;=$C1411,0,IF(SUM($C1411,$I1364)&gt;AQ$4,$AM1378/$I1364,$AM1378-SUM($I1411:AP1411))))</f>
        <v>0</v>
      </c>
      <c r="AR1411" s="31">
        <f>IF($I1364="n/a",0,IF(AR$4&lt;=$C1411,0,IF(SUM($C1411,$I1364)&gt;AR$4,$AM1378/$I1364,$AM1378-SUM($I1411:AQ1411))))</f>
        <v>0</v>
      </c>
      <c r="AS1411" s="31">
        <f>IF($I1364="n/a",0,IF(AS$4&lt;=$C1411,0,IF(SUM($C1411,$I1364)&gt;AS$4,$AM1378/$I1364,$AM1378-SUM($I1411:AR1411))))</f>
        <v>0</v>
      </c>
      <c r="AT1411" s="31">
        <f>IF($I1364="n/a",0,IF(AT$4&lt;=$C1411,0,IF(SUM($C1411,$I1364)&gt;AT$4,$AM1378/$I1364,$AM1378-SUM($I1411:AS1411))))</f>
        <v>0</v>
      </c>
      <c r="AU1411" s="31">
        <f>IF($I1364="n/a",0,IF(AU$4&lt;=$C1411,0,IF(SUM($C1411,$I1364)&gt;AU$4,$AM1378/$I1364,$AM1378-SUM($I1411:AT1411))))</f>
        <v>0</v>
      </c>
      <c r="AV1411" s="31">
        <f>IF($I1364="n/a",0,IF(AV$4&lt;=$C1411,0,IF(SUM($C1411,$I1364)&gt;AV$4,$AM1378/$I1364,$AM1378-SUM($I1411:AU1411))))</f>
        <v>0</v>
      </c>
      <c r="AW1411" s="31">
        <f>IF($I1364="n/a",0,IF(AW$4&lt;=$C1411,0,IF(SUM($C1411,$I1364)&gt;AW$4,$AM1378/$I1364,$AM1378-SUM($I1411:AV1411))))</f>
        <v>0</v>
      </c>
      <c r="AX1411" s="31">
        <f>IF($I1364="n/a",0,IF(AX$4&lt;=$C1411,0,IF(SUM($C1411,$I1364)&gt;AX$4,$AM1378/$I1364,$AM1378-SUM($I1411:AW1411))))</f>
        <v>0</v>
      </c>
      <c r="AY1411" s="31">
        <f>IF($I1364="n/a",0,IF(AY$4&lt;=$C1411,0,IF(SUM($C1411,$I1364)&gt;AY$4,$AM1378/$I1364,$AM1378-SUM($I1411:AX1411))))</f>
        <v>0</v>
      </c>
      <c r="AZ1411" s="31">
        <f>IF($I1364="n/a",0,IF(AZ$4&lt;=$C1411,0,IF(SUM($C1411,$I1364)&gt;AZ$4,$AM1378/$I1364,$AM1378-SUM($I1411:AY1411))))</f>
        <v>0</v>
      </c>
      <c r="BA1411" s="31">
        <f>IF($I1364="n/a",0,IF(BA$4&lt;=$C1411,0,IF(SUM($C1411,$I1364)&gt;BA$4,$AM1378/$I1364,$AM1378-SUM($I1411:AZ1411))))</f>
        <v>0</v>
      </c>
      <c r="BB1411" s="31">
        <f>IF($I1364="n/a",0,IF(BB$4&lt;=$C1411,0,IF(SUM($C1411,$I1364)&gt;BB$4,$AM1378/$I1364,$AM1378-SUM($I1411:BA1411))))</f>
        <v>0</v>
      </c>
      <c r="BC1411" s="31">
        <f>IF($I1364="n/a",0,IF(BC$4&lt;=$C1411,0,IF(SUM($C1411,$I1364)&gt;BC$4,$AM1378/$I1364,$AM1378-SUM($I1411:BB1411))))</f>
        <v>0</v>
      </c>
      <c r="BD1411" s="31">
        <f>IF($I1364="n/a",0,IF(BD$4&lt;=$C1411,0,IF(SUM($C1411,$I1364)&gt;BD$4,$AM1378/$I1364,$AM1378-SUM($I1411:BC1411))))</f>
        <v>0</v>
      </c>
      <c r="BE1411" s="31">
        <f>IF($I1364="n/a",0,IF(BE$4&lt;=$C1411,0,IF(SUM($C1411,$I1364)&gt;BE$4,$AM1378/$I1364,$AM1378-SUM($I1411:BD1411))))</f>
        <v>0</v>
      </c>
      <c r="BF1411" s="31">
        <f>IF($I1364="n/a",0,IF(BF$4&lt;=$C1411,0,IF(SUM($C1411,$I1364)&gt;BF$4,$AM1378/$I1364,$AM1378-SUM($I1411:BE1411))))</f>
        <v>0</v>
      </c>
      <c r="BG1411" s="31">
        <f>IF($I1364="n/a",0,IF(BG$4&lt;=$C1411,0,IF(SUM($C1411,$I1364)&gt;BG$4,$AM1378/$I1364,$AM1378-SUM($I1411:BF1411))))</f>
        <v>0</v>
      </c>
      <c r="BH1411" s="31">
        <f>IF($I1364="n/a",0,IF(BH$4&lt;=$C1411,0,IF(SUM($C1411,$I1364)&gt;BH$4,$AM1378/$I1364,$AM1378-SUM($I1411:BG1411))))</f>
        <v>0</v>
      </c>
      <c r="BI1411" s="31">
        <f>IF($I1364="n/a",0,IF(BI$4&lt;=$C1411,0,IF(SUM($C1411,$I1364)&gt;BI$4,$AM1378/$I1364,$AM1378-SUM($I1411:BH1411))))</f>
        <v>0</v>
      </c>
      <c r="BJ1411" s="31">
        <f>IF($I1364="n/a",0,IF(BJ$4&lt;=$C1411,0,IF(SUM($C1411,$I1364)&gt;BJ$4,$AM1378/$I1364,$AM1378-SUM($I1411:BI1411))))</f>
        <v>0</v>
      </c>
      <c r="BK1411" s="31">
        <f>IF($I1364="n/a",0,IF(BK$4&lt;=$C1411,0,IF(SUM($C1411,$I1364)&gt;BK$4,$AM1378/$I1364,$AM1378-SUM($I1411:BJ1411))))</f>
        <v>0</v>
      </c>
      <c r="BL1411" s="31">
        <f>IF($I1364="n/a",0,IF(BL$4&lt;=$C1411,0,IF(SUM($C1411,$I1364)&gt;BL$4,$AM1378/$I1364,$AM1378-SUM($I1411:BK1411))))</f>
        <v>0</v>
      </c>
      <c r="BM1411" s="31">
        <f>IF($I1364="n/a",0,IF(BM$4&lt;=$C1411,0,IF(SUM($C1411,$I1364)&gt;BM$4,$AM1378/$I1364,$AM1378-SUM($I1411:BL1411))))</f>
        <v>0</v>
      </c>
      <c r="BN1411" s="31">
        <f>IF($I1364="n/a",0,IF(BN$4&lt;=$C1411,0,IF(SUM($C1411,$I1364)&gt;BN$4,$AM1378/$I1364,$AM1378-SUM($I1411:BM1411))))</f>
        <v>0</v>
      </c>
      <c r="BO1411" s="31">
        <f>IF($I1364="n/a",0,IF(BO$4&lt;=$C1411,0,IF(SUM($C1411,$I1364)&gt;BO$4,$AM1378/$I1364,$AM1378-SUM($I1411:BN1411))))</f>
        <v>0</v>
      </c>
      <c r="BP1411" s="31">
        <f>IF($I1364="n/a",0,IF(BP$4&lt;=$C1411,0,IF(SUM($C1411,$I1364)&gt;BP$4,$AM1378/$I1364,$AM1378-SUM($I1411:BO1411))))</f>
        <v>0</v>
      </c>
      <c r="BQ1411" s="31">
        <f>IF($I1364="n/a",0,IF(BQ$4&lt;=$C1411,0,IF(SUM($C1411,$I1364)&gt;BQ$4,$AM1378/$I1364,$AM1378-SUM($I1411:BP1411))))</f>
        <v>0</v>
      </c>
      <c r="BR1411" s="31">
        <f>IF($I1364="n/a",0,IF(BR$4&lt;=$C1411,0,IF(SUM($C1411,$I1364)&gt;BR$4,$AM1378/$I1364,$AM1378-SUM($I1411:BQ1411))))</f>
        <v>0</v>
      </c>
      <c r="BS1411" s="31">
        <f>IF($I1364="n/a",0,IF(BS$4&lt;=$C1411,0,IF(SUM($C1411,$I1364)&gt;BS$4,$AM1378/$I1364,$AM1378-SUM($I1411:BR1411))))</f>
        <v>0</v>
      </c>
      <c r="BT1411" s="31">
        <f>IF($I1364="n/a",0,IF(BT$4&lt;=$C1411,0,IF(SUM($C1411,$I1364)&gt;BT$4,$AM1378/$I1364,$AM1378-SUM($I1411:BS1411))))</f>
        <v>0</v>
      </c>
      <c r="BU1411" s="31">
        <f>IF($I1364="n/a",0,IF(BU$4&lt;=$C1411,0,IF(SUM($C1411,$I1364)&gt;BU$4,$AM1378/$I1364,$AM1378-SUM($I1411:BT1411))))</f>
        <v>0</v>
      </c>
      <c r="BV1411" s="31">
        <f>IF($I1364="n/a",0,IF(BV$4&lt;=$C1411,0,IF(SUM($C1411,$I1364)&gt;BV$4,$AM1378/$I1364,$AM1378-SUM($I1411:BU1411))))</f>
        <v>0</v>
      </c>
      <c r="BW1411" s="31">
        <f>IF($I1364="n/a",0,IF(BW$4&lt;=$C1411,0,IF(SUM($C1411,$I1364)&gt;BW$4,$AM1378/$I1364,$AM1378-SUM($I1411:BV1411))))</f>
        <v>0</v>
      </c>
      <c r="BX1411" s="31">
        <f>IF($I1364="n/a",0,IF(BX$4&lt;=$C1411,0,IF(SUM($C1411,$I1364)&gt;BX$4,$AM1378/$I1364,$AM1378-SUM($I1411:BW1411))))</f>
        <v>0</v>
      </c>
      <c r="BY1411" s="31">
        <f>IF($I1364="n/a",0,IF(BY$4&lt;=$C1411,0,IF(SUM($C1411,$I1364)&gt;BY$4,$AM1378/$I1364,$AM1378-SUM($I1411:BX1411))))</f>
        <v>0</v>
      </c>
      <c r="BZ1411" s="31">
        <f>IF($I1364="n/a",0,IF(BZ$4&lt;=$C1411,0,IF(SUM($C1411,$I1364)&gt;BZ$4,$AM1378/$I1364,$AM1378-SUM($I1411:BY1411))))</f>
        <v>0</v>
      </c>
      <c r="CA1411" s="31">
        <f>IF($I1364="n/a",0,IF(CA$4&lt;=$C1411,0,IF(SUM($C1411,$I1364)&gt;CA$4,$AM1378/$I1364,$AM1378-SUM($I1411:BZ1411))))</f>
        <v>0</v>
      </c>
      <c r="CB1411" s="31">
        <f>IF($I1364="n/a",0,IF(CB$4&lt;=$C1411,0,IF(SUM($C1411,$I1364)&gt;CB$4,$AM1378/$I1364,$AM1378-SUM($I1411:CA1411))))</f>
        <v>0</v>
      </c>
      <c r="CC1411" s="31">
        <f>IF($I1364="n/a",0,IF(CC$4&lt;=$C1411,0,IF(SUM($C1411,$I1364)&gt;CC$4,$AM1378/$I1364,$AM1378-SUM($I1411:CB1411))))</f>
        <v>0</v>
      </c>
      <c r="CD1411" s="31">
        <f>IF($I1364="n/a",0,IF(CD$4&lt;=$C1411,0,IF(SUM($C1411,$I1364)&gt;CD$4,$AM1378/$I1364,$AM1378-SUM($I1411:CC1411))))</f>
        <v>0</v>
      </c>
      <c r="CE1411" s="31">
        <f>IF($I1364="n/a",0,IF(CE$4&lt;=$C1411,0,IF(SUM($C1411,$I1364)&gt;CE$4,$AM1378/$I1364,$AM1378-SUM($I1411:CD1411))))</f>
        <v>0</v>
      </c>
      <c r="CF1411" s="31">
        <f>IF($I1364="n/a",0,IF(CF$4&lt;=$C1411,0,IF(SUM($C1411,$I1364)&gt;CF$4,$AM1378/$I1364,$AM1378-SUM($I1411:CE1411))))</f>
        <v>0</v>
      </c>
    </row>
    <row r="1412" spans="1:84" s="153" customFormat="1" ht="12.75" customHeight="1">
      <c r="A1412"/>
      <c r="C1412" s="164"/>
      <c r="D1412" s="155"/>
      <c r="E1412" s="155"/>
      <c r="I1412" s="31"/>
    </row>
    <row r="1413" spans="1:84" s="153" customFormat="1" ht="12.75" customHeight="1">
      <c r="A1413"/>
      <c r="B1413" s="97"/>
      <c r="C1413" s="97"/>
      <c r="D1413" s="97" t="s">
        <v>9</v>
      </c>
      <c r="E1413" s="97" t="s">
        <v>185</v>
      </c>
      <c r="F1413" s="97"/>
      <c r="G1413" s="97"/>
      <c r="H1413" s="97"/>
      <c r="I1413" s="97"/>
      <c r="J1413" s="267">
        <f t="shared" ref="J1413:AO1413" si="7224">J1370+SUM(J1380:J1411)</f>
        <v>1.4893893259700823</v>
      </c>
      <c r="K1413" s="267">
        <f t="shared" si="7224"/>
        <v>1.791886785513209</v>
      </c>
      <c r="L1413" s="267">
        <f t="shared" si="7224"/>
        <v>1.9724973722545047</v>
      </c>
      <c r="M1413" s="267">
        <f t="shared" si="7224"/>
        <v>2.0978632979686238</v>
      </c>
      <c r="N1413" s="267">
        <f t="shared" si="7224"/>
        <v>2.2503459780457833</v>
      </c>
      <c r="O1413" s="204">
        <f t="shared" si="7224"/>
        <v>3.4448744357040835</v>
      </c>
      <c r="P1413" s="204">
        <f t="shared" si="7224"/>
        <v>3.4448744357040835</v>
      </c>
      <c r="Q1413" s="204">
        <f t="shared" si="7224"/>
        <v>3.4448744357040835</v>
      </c>
      <c r="R1413" s="204">
        <f t="shared" si="7224"/>
        <v>3.4448744357040835</v>
      </c>
      <c r="S1413" s="204">
        <f t="shared" si="7224"/>
        <v>3.4448744357040835</v>
      </c>
      <c r="T1413" s="204">
        <f t="shared" si="7224"/>
        <v>3.4448744357040835</v>
      </c>
      <c r="U1413" s="204">
        <f t="shared" si="7224"/>
        <v>3.4448744357040835</v>
      </c>
      <c r="V1413" s="204">
        <f t="shared" si="7224"/>
        <v>3.4448744357040835</v>
      </c>
      <c r="W1413" s="204">
        <f t="shared" si="7224"/>
        <v>3.4448744357040835</v>
      </c>
      <c r="X1413" s="204">
        <f t="shared" si="7224"/>
        <v>3.4448744357040835</v>
      </c>
      <c r="Y1413" s="204">
        <f t="shared" si="7224"/>
        <v>3.4448744357040835</v>
      </c>
      <c r="Z1413" s="204">
        <f t="shared" si="7224"/>
        <v>3.4448744357040835</v>
      </c>
      <c r="AA1413" s="204">
        <f t="shared" si="7224"/>
        <v>3.4448744357040835</v>
      </c>
      <c r="AB1413" s="204">
        <f t="shared" si="7224"/>
        <v>3.4448744357040835</v>
      </c>
      <c r="AC1413" s="204">
        <f t="shared" si="7224"/>
        <v>3.4448744357040835</v>
      </c>
      <c r="AD1413" s="204">
        <f t="shared" si="7224"/>
        <v>3.4448744357040835</v>
      </c>
      <c r="AE1413" s="204">
        <f t="shared" si="7224"/>
        <v>3.4448744357040835</v>
      </c>
      <c r="AF1413" s="204">
        <f t="shared" si="7224"/>
        <v>3.4448744357040835</v>
      </c>
      <c r="AG1413" s="204">
        <f t="shared" si="7224"/>
        <v>3.4448744357040835</v>
      </c>
      <c r="AH1413" s="204">
        <f t="shared" si="7224"/>
        <v>3.4448744357040835</v>
      </c>
      <c r="AI1413" s="204">
        <f t="shared" si="7224"/>
        <v>3.4448744357040835</v>
      </c>
      <c r="AJ1413" s="204">
        <f t="shared" si="7224"/>
        <v>3.4448744357040835</v>
      </c>
      <c r="AK1413" s="204">
        <f t="shared" si="7224"/>
        <v>3.4448744357040835</v>
      </c>
      <c r="AL1413" s="204">
        <f t="shared" si="7224"/>
        <v>3.4448744357040835</v>
      </c>
      <c r="AM1413" s="204">
        <f t="shared" si="7224"/>
        <v>3.4448744357040835</v>
      </c>
      <c r="AN1413" s="204">
        <f t="shared" si="7224"/>
        <v>3.4448744357040835</v>
      </c>
      <c r="AO1413" s="204">
        <f t="shared" si="7224"/>
        <v>3.4448744357040835</v>
      </c>
      <c r="AP1413" s="204">
        <f t="shared" ref="AP1413:BU1413" si="7225">AP1370+SUM(AP1380:AP1411)</f>
        <v>3.0115905307325703</v>
      </c>
      <c r="AQ1413" s="204">
        <f t="shared" si="7225"/>
        <v>2.8126404263563507</v>
      </c>
      <c r="AR1413" s="204">
        <f t="shared" si="7225"/>
        <v>2.8126404263563507</v>
      </c>
      <c r="AS1413" s="204">
        <f t="shared" si="7225"/>
        <v>2.8126404263563507</v>
      </c>
      <c r="AT1413" s="204">
        <f t="shared" si="7225"/>
        <v>2.8126404263563507</v>
      </c>
      <c r="AU1413" s="204">
        <f t="shared" si="7225"/>
        <v>2.7517778224625413</v>
      </c>
      <c r="AV1413" s="204">
        <f t="shared" si="7225"/>
        <v>1.9554851097340011</v>
      </c>
      <c r="AW1413" s="204">
        <f t="shared" si="7225"/>
        <v>1.9554851097340011</v>
      </c>
      <c r="AX1413" s="204">
        <f t="shared" si="7225"/>
        <v>0.76095665207570362</v>
      </c>
      <c r="AY1413" s="204">
        <f t="shared" si="7225"/>
        <v>0.45845919253257261</v>
      </c>
      <c r="AZ1413" s="204">
        <f t="shared" si="7225"/>
        <v>0.27784860579127568</v>
      </c>
      <c r="BA1413" s="204">
        <f t="shared" si="7225"/>
        <v>0.15248268007715993</v>
      </c>
      <c r="BB1413" s="204">
        <f t="shared" si="7225"/>
        <v>0</v>
      </c>
      <c r="BC1413" s="204">
        <f t="shared" si="7225"/>
        <v>0</v>
      </c>
      <c r="BD1413" s="204">
        <f t="shared" si="7225"/>
        <v>0</v>
      </c>
      <c r="BE1413" s="204">
        <f t="shared" si="7225"/>
        <v>0</v>
      </c>
      <c r="BF1413" s="204">
        <f t="shared" si="7225"/>
        <v>0</v>
      </c>
      <c r="BG1413" s="204">
        <f t="shared" si="7225"/>
        <v>0</v>
      </c>
      <c r="BH1413" s="204">
        <f t="shared" si="7225"/>
        <v>0</v>
      </c>
      <c r="BI1413" s="204">
        <f t="shared" si="7225"/>
        <v>0</v>
      </c>
      <c r="BJ1413" s="204">
        <f t="shared" si="7225"/>
        <v>0</v>
      </c>
      <c r="BK1413" s="204">
        <f t="shared" si="7225"/>
        <v>0</v>
      </c>
      <c r="BL1413" s="204">
        <f t="shared" si="7225"/>
        <v>0</v>
      </c>
      <c r="BM1413" s="204">
        <f t="shared" si="7225"/>
        <v>0</v>
      </c>
      <c r="BN1413" s="204">
        <f t="shared" si="7225"/>
        <v>0</v>
      </c>
      <c r="BO1413" s="204">
        <f t="shared" si="7225"/>
        <v>0</v>
      </c>
      <c r="BP1413" s="204">
        <f t="shared" si="7225"/>
        <v>0</v>
      </c>
      <c r="BQ1413" s="204">
        <f t="shared" si="7225"/>
        <v>0</v>
      </c>
      <c r="BR1413" s="204">
        <f t="shared" si="7225"/>
        <v>0</v>
      </c>
      <c r="BS1413" s="204">
        <f t="shared" si="7225"/>
        <v>0</v>
      </c>
      <c r="BT1413" s="204">
        <f t="shared" si="7225"/>
        <v>0</v>
      </c>
      <c r="BU1413" s="204">
        <f t="shared" si="7225"/>
        <v>0</v>
      </c>
      <c r="BV1413" s="204">
        <f t="shared" ref="BV1413:CF1413" si="7226">BV1370+SUM(BV1380:BV1411)</f>
        <v>0</v>
      </c>
      <c r="BW1413" s="204">
        <f t="shared" si="7226"/>
        <v>0</v>
      </c>
      <c r="BX1413" s="204">
        <f t="shared" si="7226"/>
        <v>0</v>
      </c>
      <c r="BY1413" s="204">
        <f t="shared" si="7226"/>
        <v>0</v>
      </c>
      <c r="BZ1413" s="204">
        <f t="shared" si="7226"/>
        <v>0</v>
      </c>
      <c r="CA1413" s="204">
        <f t="shared" si="7226"/>
        <v>0</v>
      </c>
      <c r="CB1413" s="204">
        <f t="shared" si="7226"/>
        <v>0</v>
      </c>
      <c r="CC1413" s="204">
        <f t="shared" si="7226"/>
        <v>0</v>
      </c>
      <c r="CD1413" s="204">
        <f t="shared" si="7226"/>
        <v>0</v>
      </c>
      <c r="CE1413" s="204">
        <f t="shared" si="7226"/>
        <v>0</v>
      </c>
      <c r="CF1413" s="204">
        <f t="shared" si="7226"/>
        <v>0</v>
      </c>
    </row>
    <row r="1414" spans="1:84" s="153" customFormat="1" ht="12.75" customHeight="1">
      <c r="A1414"/>
      <c r="C1414" s="164"/>
      <c r="D1414" s="155" t="s">
        <v>8</v>
      </c>
      <c r="E1414" s="155" t="s">
        <v>185</v>
      </c>
      <c r="I1414" s="31"/>
      <c r="J1414" s="205">
        <f t="shared" ref="J1414" si="7227">J1378-SUM(J1382:J1411)+I1414</f>
        <v>12.099898381725062</v>
      </c>
      <c r="K1414" s="205">
        <f t="shared" ref="K1414" si="7228">K1378-SUM(K1382:K1411)+J1414</f>
        <v>19.021824391833771</v>
      </c>
      <c r="L1414" s="205">
        <f t="shared" ref="L1414" si="7229">L1378-SUM(L1382:L1411)+K1414</f>
        <v>23.553353374114106</v>
      </c>
      <c r="M1414" s="205">
        <f t="shared" ref="M1414" si="7230">M1378-SUM(M1382:M1411)+L1414</f>
        <v>29.044186605201936</v>
      </c>
      <c r="N1414" s="205">
        <f t="shared" ref="N1414" si="7231">N1378-SUM(N1382:N1411)+M1414</f>
        <v>28.283229953126234</v>
      </c>
      <c r="O1414" s="205">
        <f t="shared" ref="O1414" si="7232">O1378-SUM(O1382:O1411)+N1414</f>
        <v>27.522273301050532</v>
      </c>
      <c r="P1414" s="205">
        <f t="shared" ref="P1414" si="7233">P1378-SUM(P1382:P1411)+O1414</f>
        <v>26.76131664897483</v>
      </c>
      <c r="Q1414" s="205">
        <f t="shared" ref="Q1414" si="7234">Q1378-SUM(Q1382:Q1411)+P1414</f>
        <v>26.000359996899128</v>
      </c>
      <c r="R1414" s="205">
        <f t="shared" ref="R1414" si="7235">R1378-SUM(R1382:R1411)+Q1414</f>
        <v>25.239403344823426</v>
      </c>
      <c r="S1414" s="205">
        <f t="shared" ref="S1414" si="7236">S1378-SUM(S1382:S1411)+R1414</f>
        <v>24.478446692747724</v>
      </c>
      <c r="T1414" s="205">
        <f t="shared" ref="T1414" si="7237">T1378-SUM(T1382:T1411)+S1414</f>
        <v>23.717490040672022</v>
      </c>
      <c r="U1414" s="205">
        <f t="shared" ref="U1414" si="7238">U1378-SUM(U1382:U1411)+T1414</f>
        <v>22.95653338859632</v>
      </c>
      <c r="V1414" s="205">
        <f t="shared" ref="V1414" si="7239">V1378-SUM(V1382:V1411)+U1414</f>
        <v>22.195576736520618</v>
      </c>
      <c r="W1414" s="205">
        <f t="shared" ref="W1414" si="7240">W1378-SUM(W1382:W1411)+V1414</f>
        <v>21.434620084444916</v>
      </c>
      <c r="X1414" s="205">
        <f t="shared" ref="X1414" si="7241">X1378-SUM(X1382:X1411)+W1414</f>
        <v>20.673663432369214</v>
      </c>
      <c r="Y1414" s="205">
        <f t="shared" ref="Y1414" si="7242">Y1378-SUM(Y1382:Y1411)+X1414</f>
        <v>19.912706780293512</v>
      </c>
      <c r="Z1414" s="205">
        <f t="shared" ref="Z1414" si="7243">Z1378-SUM(Z1382:Z1411)+Y1414</f>
        <v>19.15175012821781</v>
      </c>
      <c r="AA1414" s="205">
        <f t="shared" ref="AA1414" si="7244">AA1378-SUM(AA1382:AA1411)+Z1414</f>
        <v>18.390793476142107</v>
      </c>
      <c r="AB1414" s="205">
        <f t="shared" ref="AB1414" si="7245">AB1378-SUM(AB1382:AB1411)+AA1414</f>
        <v>17.629836824066405</v>
      </c>
      <c r="AC1414" s="205">
        <f t="shared" ref="AC1414" si="7246">AC1378-SUM(AC1382:AC1411)+AB1414</f>
        <v>16.868880171990703</v>
      </c>
      <c r="AD1414" s="205">
        <f t="shared" ref="AD1414" si="7247">AD1378-SUM(AD1382:AD1411)+AC1414</f>
        <v>16.107923519915001</v>
      </c>
      <c r="AE1414" s="205">
        <f t="shared" ref="AE1414" si="7248">AE1378-SUM(AE1382:AE1411)+AD1414</f>
        <v>15.346966867839301</v>
      </c>
      <c r="AF1414" s="205">
        <f t="shared" ref="AF1414" si="7249">AF1378-SUM(AF1382:AF1411)+AE1414</f>
        <v>14.586010215763601</v>
      </c>
      <c r="AG1414" s="205">
        <f t="shared" ref="AG1414" si="7250">AG1378-SUM(AG1382:AG1411)+AF1414</f>
        <v>13.8250535636879</v>
      </c>
      <c r="AH1414" s="205">
        <f t="shared" ref="AH1414" si="7251">AH1378-SUM(AH1382:AH1411)+AG1414</f>
        <v>13.0640969116122</v>
      </c>
      <c r="AI1414" s="205">
        <f t="shared" ref="AI1414" si="7252">AI1378-SUM(AI1382:AI1411)+AH1414</f>
        <v>12.3031402595365</v>
      </c>
      <c r="AJ1414" s="205">
        <f t="shared" ref="AJ1414" si="7253">AJ1378-SUM(AJ1382:AJ1411)+AI1414</f>
        <v>11.5421836074608</v>
      </c>
      <c r="AK1414" s="205">
        <f t="shared" ref="AK1414" si="7254">AK1378-SUM(AK1382:AK1411)+AJ1414</f>
        <v>10.781226955385099</v>
      </c>
      <c r="AL1414" s="205">
        <f t="shared" ref="AL1414" si="7255">AL1378-SUM(AL1382:AL1411)+AK1414</f>
        <v>10.020270303309399</v>
      </c>
      <c r="AM1414" s="205">
        <f t="shared" ref="AM1414" si="7256">AM1378-SUM(AM1382:AM1411)+AL1414</f>
        <v>9.2593136512336986</v>
      </c>
      <c r="AN1414" s="205">
        <f t="shared" ref="AN1414" si="7257">AN1378-SUM(AN1382:AN1411)+AM1414</f>
        <v>8.4983569991579984</v>
      </c>
      <c r="AO1414" s="205">
        <f t="shared" ref="AO1414" si="7258">AO1378-SUM(AO1382:AO1411)+AN1414</f>
        <v>7.7374003470822981</v>
      </c>
      <c r="AP1414" s="205">
        <f t="shared" ref="AP1414" si="7259">AP1378-SUM(AP1382:AP1411)+AO1414</f>
        <v>6.9764436950065978</v>
      </c>
      <c r="AQ1414" s="205">
        <f t="shared" ref="AQ1414" si="7260">AQ1378-SUM(AQ1382:AQ1411)+AP1414</f>
        <v>6.2154870429308975</v>
      </c>
      <c r="AR1414" s="205">
        <f t="shared" ref="AR1414" si="7261">AR1378-SUM(AR1382:AR1411)+AQ1414</f>
        <v>5.4545303908551972</v>
      </c>
      <c r="AS1414" s="205">
        <f t="shared" ref="AS1414" si="7262">AS1378-SUM(AS1382:AS1411)+AR1414</f>
        <v>4.6935737387794969</v>
      </c>
      <c r="AT1414" s="205">
        <f t="shared" ref="AT1414" si="7263">AT1378-SUM(AT1382:AT1411)+AS1414</f>
        <v>3.9326170867037962</v>
      </c>
      <c r="AU1414" s="205">
        <f t="shared" ref="AU1414" si="7264">AU1378-SUM(AU1382:AU1411)+AT1414</f>
        <v>3.1716604346280954</v>
      </c>
      <c r="AV1414" s="205">
        <f t="shared" ref="AV1414" si="7265">AV1378-SUM(AV1382:AV1411)+AU1414</f>
        <v>2.4107037825523947</v>
      </c>
      <c r="AW1414" s="205">
        <f t="shared" ref="AW1414" si="7266">AW1378-SUM(AW1382:AW1411)+AV1414</f>
        <v>1.649747130476694</v>
      </c>
      <c r="AX1414" s="205">
        <f t="shared" ref="AX1414" si="7267">AX1378-SUM(AX1382:AX1411)+AW1414</f>
        <v>0.88879047840099035</v>
      </c>
      <c r="AY1414" s="205">
        <f t="shared" ref="AY1414" si="7268">AY1378-SUM(AY1382:AY1411)+AX1414</f>
        <v>0.43033128586841773</v>
      </c>
      <c r="AZ1414" s="205">
        <f t="shared" ref="AZ1414" si="7269">AZ1378-SUM(AZ1382:AZ1411)+AY1414</f>
        <v>0.15248268007714205</v>
      </c>
      <c r="BA1414" s="205">
        <f t="shared" ref="BA1414" si="7270">BA1378-SUM(BA1382:BA1411)+AZ1414</f>
        <v>-1.787459069646502E-14</v>
      </c>
      <c r="BB1414" s="205">
        <f t="shared" ref="BB1414" si="7271">BB1378-SUM(BB1382:BB1411)+BA1414</f>
        <v>-1.787459069646502E-14</v>
      </c>
      <c r="BC1414" s="205">
        <f t="shared" ref="BC1414" si="7272">BC1378-SUM(BC1382:BC1411)+BB1414</f>
        <v>-1.787459069646502E-14</v>
      </c>
      <c r="BD1414" s="205">
        <f t="shared" ref="BD1414" si="7273">BD1378-SUM(BD1382:BD1411)+BC1414</f>
        <v>-1.787459069646502E-14</v>
      </c>
      <c r="BE1414" s="205">
        <f t="shared" ref="BE1414" si="7274">BE1378-SUM(BE1382:BE1411)+BD1414</f>
        <v>-1.787459069646502E-14</v>
      </c>
      <c r="BF1414" s="205">
        <f t="shared" ref="BF1414" si="7275">BF1378-SUM(BF1382:BF1411)+BE1414</f>
        <v>-1.787459069646502E-14</v>
      </c>
      <c r="BG1414" s="205">
        <f t="shared" ref="BG1414" si="7276">BG1378-SUM(BG1382:BG1411)+BF1414</f>
        <v>-1.787459069646502E-14</v>
      </c>
      <c r="BH1414" s="205">
        <f t="shared" ref="BH1414" si="7277">BH1378-SUM(BH1382:BH1411)+BG1414</f>
        <v>-1.787459069646502E-14</v>
      </c>
      <c r="BI1414" s="205">
        <f t="shared" ref="BI1414" si="7278">BI1378-SUM(BI1382:BI1411)+BH1414</f>
        <v>-1.787459069646502E-14</v>
      </c>
      <c r="BJ1414" s="205">
        <f t="shared" ref="BJ1414" si="7279">BJ1378-SUM(BJ1382:BJ1411)+BI1414</f>
        <v>-1.787459069646502E-14</v>
      </c>
      <c r="BK1414" s="205">
        <f t="shared" ref="BK1414" si="7280">BK1378-SUM(BK1382:BK1411)+BJ1414</f>
        <v>-1.787459069646502E-14</v>
      </c>
      <c r="BL1414" s="205">
        <f t="shared" ref="BL1414" si="7281">BL1378-SUM(BL1382:BL1411)+BK1414</f>
        <v>-1.787459069646502E-14</v>
      </c>
      <c r="BM1414" s="205">
        <f t="shared" ref="BM1414" si="7282">BM1378-SUM(BM1382:BM1411)+BL1414</f>
        <v>-1.787459069646502E-14</v>
      </c>
      <c r="BN1414" s="205">
        <f t="shared" ref="BN1414" si="7283">BN1378-SUM(BN1382:BN1411)+BM1414</f>
        <v>-1.787459069646502E-14</v>
      </c>
      <c r="BO1414" s="205">
        <f t="shared" ref="BO1414" si="7284">BO1378-SUM(BO1382:BO1411)+BN1414</f>
        <v>-1.787459069646502E-14</v>
      </c>
      <c r="BP1414" s="205">
        <f t="shared" ref="BP1414" si="7285">BP1378-SUM(BP1382:BP1411)+BO1414</f>
        <v>-1.787459069646502E-14</v>
      </c>
      <c r="BQ1414" s="205">
        <f t="shared" ref="BQ1414" si="7286">BQ1378-SUM(BQ1382:BQ1411)+BP1414</f>
        <v>-1.787459069646502E-14</v>
      </c>
      <c r="BR1414" s="205">
        <f t="shared" ref="BR1414" si="7287">BR1378-SUM(BR1382:BR1411)+BQ1414</f>
        <v>-1.787459069646502E-14</v>
      </c>
      <c r="BS1414" s="205">
        <f t="shared" ref="BS1414" si="7288">BS1378-SUM(BS1382:BS1411)+BR1414</f>
        <v>-1.787459069646502E-14</v>
      </c>
      <c r="BT1414" s="205">
        <f t="shared" ref="BT1414" si="7289">BT1378-SUM(BT1382:BT1411)+BS1414</f>
        <v>-1.787459069646502E-14</v>
      </c>
      <c r="BU1414" s="205">
        <f t="shared" ref="BU1414" si="7290">BU1378-SUM(BU1382:BU1411)+BT1414</f>
        <v>-1.787459069646502E-14</v>
      </c>
      <c r="BV1414" s="205">
        <f t="shared" ref="BV1414" si="7291">BV1378-SUM(BV1382:BV1411)+BU1414</f>
        <v>-1.787459069646502E-14</v>
      </c>
      <c r="BW1414" s="205">
        <f t="shared" ref="BW1414" si="7292">BW1378-SUM(BW1382:BW1411)+BV1414</f>
        <v>-1.787459069646502E-14</v>
      </c>
      <c r="BX1414" s="205">
        <f t="shared" ref="BX1414" si="7293">BX1378-SUM(BX1382:BX1411)+BW1414</f>
        <v>-1.787459069646502E-14</v>
      </c>
      <c r="BY1414" s="205">
        <f t="shared" ref="BY1414" si="7294">BY1378-SUM(BY1382:BY1411)+BX1414</f>
        <v>-1.787459069646502E-14</v>
      </c>
      <c r="BZ1414" s="205">
        <f t="shared" ref="BZ1414" si="7295">BZ1378-SUM(BZ1382:BZ1411)+BY1414</f>
        <v>-1.787459069646502E-14</v>
      </c>
      <c r="CA1414" s="205">
        <f t="shared" ref="CA1414" si="7296">CA1378-SUM(CA1382:CA1411)+BZ1414</f>
        <v>-1.787459069646502E-14</v>
      </c>
      <c r="CB1414" s="205">
        <f t="shared" ref="CB1414" si="7297">CB1378-SUM(CB1382:CB1411)+CA1414</f>
        <v>-1.787459069646502E-14</v>
      </c>
      <c r="CC1414" s="205">
        <f t="shared" ref="CC1414" si="7298">CC1378-SUM(CC1382:CC1411)+CB1414</f>
        <v>-1.787459069646502E-14</v>
      </c>
      <c r="CD1414" s="205">
        <f t="shared" ref="CD1414" si="7299">CD1378-SUM(CD1382:CD1411)+CC1414</f>
        <v>-1.787459069646502E-14</v>
      </c>
      <c r="CE1414" s="205">
        <f t="shared" ref="CE1414" si="7300">CE1378-SUM(CE1382:CE1411)+CD1414</f>
        <v>-1.787459069646502E-14</v>
      </c>
      <c r="CF1414" s="205">
        <f t="shared" ref="CF1414" si="7301">CF1378-SUM(CF1382:CF1411)+CE1414</f>
        <v>-1.787459069646502E-14</v>
      </c>
    </row>
    <row r="1415" spans="1:84" s="153" customFormat="1" ht="12.75" customHeight="1">
      <c r="A1415"/>
      <c r="C1415" s="164"/>
      <c r="D1415" s="155" t="str">
        <f>"Total Closing RAB - "&amp;B1361</f>
        <v>Total Closing RAB - Land Improvements</v>
      </c>
      <c r="E1415" s="155" t="s">
        <v>185</v>
      </c>
      <c r="I1415" s="31"/>
      <c r="J1415" s="4">
        <f t="shared" ref="J1415:BU1415" si="7302">J1414+J1374</f>
        <v>31.898102775881014</v>
      </c>
      <c r="K1415" s="4">
        <f t="shared" si="7302"/>
        <v>38.187794776641994</v>
      </c>
      <c r="L1415" s="4">
        <f t="shared" si="7302"/>
        <v>42.087089749574588</v>
      </c>
      <c r="M1415" s="4">
        <f t="shared" si="7302"/>
        <v>46.945688971314688</v>
      </c>
      <c r="N1415" s="4">
        <f t="shared" si="7302"/>
        <v>45.552498309891249</v>
      </c>
      <c r="O1415" s="4">
        <f t="shared" si="7302"/>
        <v>44.159307648467816</v>
      </c>
      <c r="P1415" s="4">
        <f t="shared" si="7302"/>
        <v>42.766116987044384</v>
      </c>
      <c r="Q1415" s="4">
        <f t="shared" si="7302"/>
        <v>41.372926325620945</v>
      </c>
      <c r="R1415" s="4">
        <f t="shared" si="7302"/>
        <v>39.979735664197506</v>
      </c>
      <c r="S1415" s="4">
        <f t="shared" si="7302"/>
        <v>38.586545002774074</v>
      </c>
      <c r="T1415" s="4">
        <f t="shared" si="7302"/>
        <v>37.193354341350641</v>
      </c>
      <c r="U1415" s="4">
        <f t="shared" si="7302"/>
        <v>35.800163679927202</v>
      </c>
      <c r="V1415" s="4">
        <f t="shared" si="7302"/>
        <v>34.406973018503763</v>
      </c>
      <c r="W1415" s="4">
        <f t="shared" si="7302"/>
        <v>33.013782357080331</v>
      </c>
      <c r="X1415" s="4">
        <f t="shared" si="7302"/>
        <v>31.620591695656895</v>
      </c>
      <c r="Y1415" s="4">
        <f t="shared" si="7302"/>
        <v>30.227401034233459</v>
      </c>
      <c r="Z1415" s="4">
        <f t="shared" si="7302"/>
        <v>28.834210372810023</v>
      </c>
      <c r="AA1415" s="4">
        <f t="shared" si="7302"/>
        <v>27.441019711386588</v>
      </c>
      <c r="AB1415" s="4">
        <f t="shared" si="7302"/>
        <v>26.047829049963152</v>
      </c>
      <c r="AC1415" s="4">
        <f t="shared" si="7302"/>
        <v>24.654638388539716</v>
      </c>
      <c r="AD1415" s="4">
        <f t="shared" si="7302"/>
        <v>23.261447727116284</v>
      </c>
      <c r="AE1415" s="4">
        <f t="shared" si="7302"/>
        <v>21.868257065692848</v>
      </c>
      <c r="AF1415" s="4">
        <f t="shared" si="7302"/>
        <v>20.475066404269416</v>
      </c>
      <c r="AG1415" s="4">
        <f t="shared" si="7302"/>
        <v>19.081875742845984</v>
      </c>
      <c r="AH1415" s="4">
        <f t="shared" si="7302"/>
        <v>17.688685081422548</v>
      </c>
      <c r="AI1415" s="4">
        <f t="shared" si="7302"/>
        <v>16.295494419999116</v>
      </c>
      <c r="AJ1415" s="4">
        <f t="shared" si="7302"/>
        <v>14.902303758575684</v>
      </c>
      <c r="AK1415" s="4">
        <f t="shared" si="7302"/>
        <v>13.509113097152252</v>
      </c>
      <c r="AL1415" s="4">
        <f t="shared" si="7302"/>
        <v>12.115922435728818</v>
      </c>
      <c r="AM1415" s="4">
        <f t="shared" si="7302"/>
        <v>10.722731774305384</v>
      </c>
      <c r="AN1415" s="4">
        <f t="shared" si="7302"/>
        <v>9.3295411128819516</v>
      </c>
      <c r="AO1415" s="4">
        <f t="shared" si="7302"/>
        <v>7.9363504514585186</v>
      </c>
      <c r="AP1415" s="4">
        <f t="shared" si="7302"/>
        <v>6.9764436950065987</v>
      </c>
      <c r="AQ1415" s="4">
        <f t="shared" si="7302"/>
        <v>6.2154870429308984</v>
      </c>
      <c r="AR1415" s="4">
        <f t="shared" si="7302"/>
        <v>5.4545303908551981</v>
      </c>
      <c r="AS1415" s="4">
        <f t="shared" si="7302"/>
        <v>4.6935737387794978</v>
      </c>
      <c r="AT1415" s="4">
        <f t="shared" si="7302"/>
        <v>3.9326170867037971</v>
      </c>
      <c r="AU1415" s="4">
        <f t="shared" si="7302"/>
        <v>3.1716604346280963</v>
      </c>
      <c r="AV1415" s="4">
        <f t="shared" si="7302"/>
        <v>2.4107037825523956</v>
      </c>
      <c r="AW1415" s="4">
        <f t="shared" si="7302"/>
        <v>1.6497471304766949</v>
      </c>
      <c r="AX1415" s="4">
        <f t="shared" si="7302"/>
        <v>0.88879047840099124</v>
      </c>
      <c r="AY1415" s="4">
        <f t="shared" si="7302"/>
        <v>0.43033128586841862</v>
      </c>
      <c r="AZ1415" s="4">
        <f t="shared" si="7302"/>
        <v>0.15248268007714294</v>
      </c>
      <c r="BA1415" s="4">
        <f t="shared" si="7302"/>
        <v>-1.6986412276764895E-14</v>
      </c>
      <c r="BB1415" s="4">
        <f t="shared" si="7302"/>
        <v>-1.6986412276764895E-14</v>
      </c>
      <c r="BC1415" s="4">
        <f t="shared" si="7302"/>
        <v>-1.6986412276764895E-14</v>
      </c>
      <c r="BD1415" s="4">
        <f t="shared" si="7302"/>
        <v>-1.6986412276764895E-14</v>
      </c>
      <c r="BE1415" s="4">
        <f t="shared" si="7302"/>
        <v>-1.6986412276764895E-14</v>
      </c>
      <c r="BF1415" s="4">
        <f t="shared" si="7302"/>
        <v>-1.6986412276764895E-14</v>
      </c>
      <c r="BG1415" s="4">
        <f t="shared" si="7302"/>
        <v>-1.6986412276764895E-14</v>
      </c>
      <c r="BH1415" s="4">
        <f t="shared" si="7302"/>
        <v>-1.6986412276764895E-14</v>
      </c>
      <c r="BI1415" s="4">
        <f t="shared" si="7302"/>
        <v>-1.6986412276764895E-14</v>
      </c>
      <c r="BJ1415" s="4">
        <f t="shared" si="7302"/>
        <v>-1.6986412276764895E-14</v>
      </c>
      <c r="BK1415" s="4">
        <f t="shared" si="7302"/>
        <v>-1.6986412276764895E-14</v>
      </c>
      <c r="BL1415" s="4">
        <f t="shared" si="7302"/>
        <v>-1.6986412276764895E-14</v>
      </c>
      <c r="BM1415" s="4">
        <f t="shared" si="7302"/>
        <v>-1.6986412276764895E-14</v>
      </c>
      <c r="BN1415" s="4">
        <f t="shared" si="7302"/>
        <v>-1.6986412276764895E-14</v>
      </c>
      <c r="BO1415" s="4">
        <f t="shared" si="7302"/>
        <v>-1.6986412276764895E-14</v>
      </c>
      <c r="BP1415" s="4">
        <f t="shared" si="7302"/>
        <v>-1.6986412276764895E-14</v>
      </c>
      <c r="BQ1415" s="4">
        <f t="shared" si="7302"/>
        <v>-1.6986412276764895E-14</v>
      </c>
      <c r="BR1415" s="4">
        <f t="shared" si="7302"/>
        <v>-1.6986412276764895E-14</v>
      </c>
      <c r="BS1415" s="4">
        <f t="shared" si="7302"/>
        <v>-1.6986412276764895E-14</v>
      </c>
      <c r="BT1415" s="4">
        <f t="shared" si="7302"/>
        <v>-1.6986412276764895E-14</v>
      </c>
      <c r="BU1415" s="4">
        <f t="shared" si="7302"/>
        <v>-1.6986412276764895E-14</v>
      </c>
      <c r="BV1415" s="4">
        <f t="shared" ref="BV1415:CF1415" si="7303">BV1414+BV1374</f>
        <v>-1.6986412276764895E-14</v>
      </c>
      <c r="BW1415" s="4">
        <f t="shared" si="7303"/>
        <v>-1.6986412276764895E-14</v>
      </c>
      <c r="BX1415" s="4">
        <f t="shared" si="7303"/>
        <v>-1.6986412276764895E-14</v>
      </c>
      <c r="BY1415" s="4">
        <f t="shared" si="7303"/>
        <v>-1.6986412276764895E-14</v>
      </c>
      <c r="BZ1415" s="4">
        <f t="shared" si="7303"/>
        <v>-1.6986412276764895E-14</v>
      </c>
      <c r="CA1415" s="4">
        <f t="shared" si="7303"/>
        <v>-1.6986412276764895E-14</v>
      </c>
      <c r="CB1415" s="4">
        <f t="shared" si="7303"/>
        <v>-1.6986412276764895E-14</v>
      </c>
      <c r="CC1415" s="4">
        <f t="shared" si="7303"/>
        <v>-1.6986412276764895E-14</v>
      </c>
      <c r="CD1415" s="4">
        <f t="shared" si="7303"/>
        <v>-1.6986412276764895E-14</v>
      </c>
      <c r="CE1415" s="4">
        <f t="shared" si="7303"/>
        <v>-1.6986412276764895E-14</v>
      </c>
      <c r="CF1415" s="4">
        <f t="shared" si="7303"/>
        <v>-1.6986412276764895E-14</v>
      </c>
    </row>
    <row r="1417" spans="1:84" s="14" customFormat="1" ht="12.75" customHeight="1">
      <c r="A1417"/>
      <c r="B1417" s="16" t="str">
        <f>Inputs!C119</f>
        <v>Equity Raising Costs</v>
      </c>
      <c r="C1417" s="174"/>
      <c r="D1417" s="19"/>
      <c r="E1417" s="19"/>
      <c r="F1417" s="15"/>
      <c r="G1417" s="15"/>
      <c r="H1417" s="15"/>
      <c r="I1417" s="32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</row>
    <row r="1418" spans="1:84" ht="12.75" customHeight="1">
      <c r="B1418" s="6"/>
      <c r="C1418" s="175" t="s">
        <v>223</v>
      </c>
      <c r="I1418" s="1">
        <f>INDEX(Inputs!$E$94:$E$121, MATCH(B1417, Inputs!$C$94:$C$121,0))</f>
        <v>43.977745119053942</v>
      </c>
    </row>
    <row r="1419" spans="1:84" s="153" customFormat="1" ht="12.75" customHeight="1">
      <c r="A1419"/>
      <c r="B1419" s="6"/>
      <c r="C1419" s="175" t="s">
        <v>222</v>
      </c>
      <c r="D1419" s="155"/>
      <c r="E1419" s="155"/>
      <c r="I1419" s="33">
        <f>INDEX(Inputs!$F$94:$F$121, MATCH(B1417, Inputs!$C$94:$C$121,0))</f>
        <v>43.977745119053942</v>
      </c>
    </row>
    <row r="1420" spans="1:84" ht="12.75" customHeight="1">
      <c r="B1420" s="6"/>
      <c r="C1420" s="175" t="s">
        <v>2</v>
      </c>
      <c r="I1420" s="1">
        <f>INDEX(Inputs!$G$94:$G$121, MATCH(B1417, Inputs!$C$94:$C$121,0))</f>
        <v>47.858264156245511</v>
      </c>
    </row>
    <row r="1421" spans="1:84" ht="12.75" customHeight="1">
      <c r="B1421" s="6"/>
      <c r="C1421" s="175"/>
      <c r="I1421" s="31"/>
    </row>
    <row r="1422" spans="1:84" ht="12.75" customHeight="1">
      <c r="C1422" s="164" t="s">
        <v>3</v>
      </c>
      <c r="I1422" s="31"/>
    </row>
    <row r="1423" spans="1:84" s="153" customFormat="1" ht="12.75" customHeight="1">
      <c r="A1423"/>
      <c r="C1423" s="164"/>
      <c r="D1423" s="98" t="s">
        <v>203</v>
      </c>
      <c r="E1423" s="98" t="s">
        <v>185</v>
      </c>
      <c r="F1423" s="97"/>
      <c r="G1423" s="97"/>
      <c r="H1423" s="97"/>
      <c r="I1423" s="99"/>
      <c r="J1423" s="267">
        <f>IF(OR($I1418=0,I1430=0,$I1418="n/a"),0,SIGN($I1430)*MIN(ABS($I1430/$I1418), ABS($I1430-SUM($I1423:I1423))))</f>
        <v>0</v>
      </c>
      <c r="K1423" s="267">
        <f>IF(OR($I1418=0,J1430=0,$I1418="n/a"),0,SIGN($I1430)*MIN(ABS($I1430/$I1418), ABS($I1430-SUM($I1423:J1423))))</f>
        <v>0</v>
      </c>
      <c r="L1423" s="267">
        <f>IF(OR($I1418=0,K1430=0,$I1418="n/a"),0,SIGN($I1430)*MIN(ABS($I1430/$I1418), ABS($I1430-SUM($I1423:K1423))))</f>
        <v>0</v>
      </c>
      <c r="M1423" s="267">
        <f>IF(OR($I1418=0,L1430=0,$I1418="n/a"),0,SIGN($I1430)*MIN(ABS($I1430/$I1418), ABS($I1430-SUM($I1423:L1423))))</f>
        <v>0</v>
      </c>
      <c r="N1423" s="267">
        <f>IF(OR($I1418=0,M1430=0,$I1418="n/a"),0,SIGN($I1430)*MIN(ABS($I1430/$I1418), ABS($I1430-SUM($I1423:M1423))))</f>
        <v>0</v>
      </c>
      <c r="O1423" s="105">
        <f>IF(OR($I1418=0,N1430=0,$I1418="n/a"),0,SIGN($I1430)*MIN(ABS($I1430/$I1418), ABS($I1430-SUM($I1423:N1423))))</f>
        <v>0</v>
      </c>
      <c r="P1423" s="105">
        <f>IF(OR($I1418=0,O1430=0,$I1418="n/a"),0,SIGN($I1430)*MIN(ABS($I1430/$I1418), ABS($I1430-SUM($I1423:O1423))))</f>
        <v>0</v>
      </c>
      <c r="Q1423" s="105">
        <f>IF(OR($I1418=0,P1430=0,$I1418="n/a"),0,SIGN($I1430)*MIN(ABS($I1430/$I1418), ABS($I1430-SUM($I1423:P1423))))</f>
        <v>0</v>
      </c>
      <c r="R1423" s="105">
        <f>IF(OR($I1418=0,Q1430=0,$I1418="n/a"),0,SIGN($I1430)*MIN(ABS($I1430/$I1418), ABS($I1430-SUM($I1423:Q1423))))</f>
        <v>0</v>
      </c>
      <c r="S1423" s="105">
        <f>IF(OR($I1418=0,R1430=0,$I1418="n/a"),0,SIGN($I1430)*MIN(ABS($I1430/$I1418), ABS($I1430-SUM($I1423:R1423))))</f>
        <v>0</v>
      </c>
      <c r="T1423" s="105">
        <f>IF(OR($I1418=0,S1430=0,$I1418="n/a"),0,SIGN($I1430)*MIN(ABS($I1430/$I1418), ABS($I1430-SUM($I1423:S1423))))</f>
        <v>0</v>
      </c>
      <c r="U1423" s="105">
        <f>IF(OR($I1418=0,T1430=0,$I1418="n/a"),0,SIGN($I1430)*MIN(ABS($I1430/$I1418), ABS($I1430-SUM($I1423:T1423))))</f>
        <v>0</v>
      </c>
      <c r="V1423" s="105">
        <f>IF(OR($I1418=0,U1430=0,$I1418="n/a"),0,SIGN($I1430)*MIN(ABS($I1430/$I1418), ABS($I1430-SUM($I1423:U1423))))</f>
        <v>0</v>
      </c>
      <c r="W1423" s="105">
        <f>IF(OR($I1418=0,V1430=0,$I1418="n/a"),0,SIGN($I1430)*MIN(ABS($I1430/$I1418), ABS($I1430-SUM($I1423:V1423))))</f>
        <v>0</v>
      </c>
      <c r="X1423" s="105">
        <f>IF(OR($I1418=0,W1430=0,$I1418="n/a"),0,SIGN($I1430)*MIN(ABS($I1430/$I1418), ABS($I1430-SUM($I1423:W1423))))</f>
        <v>0</v>
      </c>
      <c r="Y1423" s="105">
        <f>IF(OR($I1418=0,X1430=0,$I1418="n/a"),0,SIGN($I1430)*MIN(ABS($I1430/$I1418), ABS($I1430-SUM($I1423:X1423))))</f>
        <v>0</v>
      </c>
      <c r="Z1423" s="105">
        <f>IF(OR($I1418=0,Y1430=0,$I1418="n/a"),0,SIGN($I1430)*MIN(ABS($I1430/$I1418), ABS($I1430-SUM($I1423:Y1423))))</f>
        <v>0</v>
      </c>
      <c r="AA1423" s="105">
        <f>IF(OR($I1418=0,Z1430=0,$I1418="n/a"),0,SIGN($I1430)*MIN(ABS($I1430/$I1418), ABS($I1430-SUM($I1423:Z1423))))</f>
        <v>0</v>
      </c>
      <c r="AB1423" s="105">
        <f>IF(OR($I1418=0,AA1430=0,$I1418="n/a"),0,SIGN($I1430)*MIN(ABS($I1430/$I1418), ABS($I1430-SUM($I1423:AA1423))))</f>
        <v>0</v>
      </c>
      <c r="AC1423" s="105">
        <f>IF(OR($I1418=0,AB1430=0,$I1418="n/a"),0,SIGN($I1430)*MIN(ABS($I1430/$I1418), ABS($I1430-SUM($I1423:AB1423))))</f>
        <v>0</v>
      </c>
      <c r="AD1423" s="105">
        <f>IF(OR($I1418=0,AC1430=0,$I1418="n/a"),0,SIGN($I1430)*MIN(ABS($I1430/$I1418), ABS($I1430-SUM($I1423:AC1423))))</f>
        <v>0</v>
      </c>
      <c r="AE1423" s="105">
        <f>IF(OR($I1418=0,AD1430=0,$I1418="n/a"),0,SIGN($I1430)*MIN(ABS($I1430/$I1418), ABS($I1430-SUM($I1423:AD1423))))</f>
        <v>0</v>
      </c>
      <c r="AF1423" s="105">
        <f>IF(OR($I1418=0,AE1430=0,$I1418="n/a"),0,SIGN($I1430)*MIN(ABS($I1430/$I1418), ABS($I1430-SUM($I1423:AE1423))))</f>
        <v>0</v>
      </c>
      <c r="AG1423" s="105">
        <f>IF(OR($I1418=0,AF1430=0,$I1418="n/a"),0,SIGN($I1430)*MIN(ABS($I1430/$I1418), ABS($I1430-SUM($I1423:AF1423))))</f>
        <v>0</v>
      </c>
      <c r="AH1423" s="105">
        <f>IF(OR($I1418=0,AG1430=0,$I1418="n/a"),0,SIGN($I1430)*MIN(ABS($I1430/$I1418), ABS($I1430-SUM($I1423:AG1423))))</f>
        <v>0</v>
      </c>
      <c r="AI1423" s="105">
        <f>IF(OR($I1418=0,AH1430=0,$I1418="n/a"),0,SIGN($I1430)*MIN(ABS($I1430/$I1418), ABS($I1430-SUM($I1423:AH1423))))</f>
        <v>0</v>
      </c>
      <c r="AJ1423" s="105">
        <f>IF(OR($I1418=0,AI1430=0,$I1418="n/a"),0,SIGN($I1430)*MIN(ABS($I1430/$I1418), ABS($I1430-SUM($I1423:AI1423))))</f>
        <v>0</v>
      </c>
      <c r="AK1423" s="105">
        <f>IF(OR($I1418=0,AJ1430=0,$I1418="n/a"),0,SIGN($I1430)*MIN(ABS($I1430/$I1418), ABS($I1430-SUM($I1423:AJ1423))))</f>
        <v>0</v>
      </c>
      <c r="AL1423" s="105">
        <f>IF(OR($I1418=0,AK1430=0,$I1418="n/a"),0,SIGN($I1430)*MIN(ABS($I1430/$I1418), ABS($I1430-SUM($I1423:AK1423))))</f>
        <v>0</v>
      </c>
      <c r="AM1423" s="105">
        <f>IF(OR($I1418=0,AL1430=0,$I1418="n/a"),0,SIGN($I1430)*MIN(ABS($I1430/$I1418), ABS($I1430-SUM($I1423:AL1423))))</f>
        <v>0</v>
      </c>
      <c r="AN1423" s="105">
        <f>IF(OR($I1418=0,AM1430=0,$I1418="n/a"),0,SIGN($I1430)*MIN(ABS($I1430/$I1418), ABS($I1430-SUM($I1423:AM1423))))</f>
        <v>0</v>
      </c>
      <c r="AO1423" s="105">
        <f>IF(OR($I1418=0,AN1430=0,$I1418="n/a"),0,SIGN($I1430)*MIN(ABS($I1430/$I1418), ABS($I1430-SUM($I1423:AN1423))))</f>
        <v>0</v>
      </c>
      <c r="AP1423" s="105">
        <f>IF(OR($I1418=0,AO1430=0,$I1418="n/a"),0,SIGN($I1430)*MIN(ABS($I1430/$I1418), ABS($I1430-SUM($I1423:AO1423))))</f>
        <v>0</v>
      </c>
      <c r="AQ1423" s="105">
        <f>IF(OR($I1418=0,AP1430=0,$I1418="n/a"),0,SIGN($I1430)*MIN(ABS($I1430/$I1418), ABS($I1430-SUM($I1423:AP1423))))</f>
        <v>0</v>
      </c>
      <c r="AR1423" s="105">
        <f>IF(OR($I1418=0,AQ1430=0,$I1418="n/a"),0,SIGN($I1430)*MIN(ABS($I1430/$I1418), ABS($I1430-SUM($I1423:AQ1423))))</f>
        <v>0</v>
      </c>
      <c r="AS1423" s="105">
        <f>IF(OR($I1418=0,AR1430=0,$I1418="n/a"),0,SIGN($I1430)*MIN(ABS($I1430/$I1418), ABS($I1430-SUM($I1423:AR1423))))</f>
        <v>0</v>
      </c>
      <c r="AT1423" s="105">
        <f>IF(OR($I1418=0,AS1430=0,$I1418="n/a"),0,SIGN($I1430)*MIN(ABS($I1430/$I1418), ABS($I1430-SUM($I1423:AS1423))))</f>
        <v>0</v>
      </c>
      <c r="AU1423" s="105">
        <f>IF(OR($I1418=0,AT1430=0,$I1418="n/a"),0,SIGN($I1430)*MIN(ABS($I1430/$I1418), ABS($I1430-SUM($I1423:AT1423))))</f>
        <v>0</v>
      </c>
      <c r="AV1423" s="105">
        <f>IF(OR($I1418=0,AU1430=0,$I1418="n/a"),0,SIGN($I1430)*MIN(ABS($I1430/$I1418), ABS($I1430-SUM($I1423:AU1423))))</f>
        <v>0</v>
      </c>
      <c r="AW1423" s="105">
        <f>IF(OR($I1418=0,AV1430=0,$I1418="n/a"),0,SIGN($I1430)*MIN(ABS($I1430/$I1418), ABS($I1430-SUM($I1423:AV1423))))</f>
        <v>0</v>
      </c>
      <c r="AX1423" s="105">
        <f>IF(OR($I1418=0,AW1430=0,$I1418="n/a"),0,SIGN($I1430)*MIN(ABS($I1430/$I1418), ABS($I1430-SUM($I1423:AW1423))))</f>
        <v>0</v>
      </c>
      <c r="AY1423" s="105">
        <f>IF(OR($I1418=0,AX1430=0,$I1418="n/a"),0,SIGN($I1430)*MIN(ABS($I1430/$I1418), ABS($I1430-SUM($I1423:AX1423))))</f>
        <v>0</v>
      </c>
      <c r="AZ1423" s="105">
        <f>IF(OR($I1418=0,AY1430=0,$I1418="n/a"),0,SIGN($I1430)*MIN(ABS($I1430/$I1418), ABS($I1430-SUM($I1423:AY1423))))</f>
        <v>0</v>
      </c>
      <c r="BA1423" s="105">
        <f>IF(OR($I1418=0,AZ1430=0,$I1418="n/a"),0,SIGN($I1430)*MIN(ABS($I1430/$I1418), ABS($I1430-SUM($I1423:AZ1423))))</f>
        <v>0</v>
      </c>
      <c r="BB1423" s="105">
        <f>IF(OR($I1418=0,BA1430=0,$I1418="n/a"),0,SIGN($I1430)*MIN(ABS($I1430/$I1418), ABS($I1430-SUM($I1423:BA1423))))</f>
        <v>0</v>
      </c>
      <c r="BC1423" s="105">
        <f>IF(OR($I1418=0,BB1430=0,$I1418="n/a"),0,SIGN($I1430)*MIN(ABS($I1430/$I1418), ABS($I1430-SUM($I1423:BB1423))))</f>
        <v>0</v>
      </c>
      <c r="BD1423" s="105">
        <f>IF(OR($I1418=0,BC1430=0,$I1418="n/a"),0,SIGN($I1430)*MIN(ABS($I1430/$I1418), ABS($I1430-SUM($I1423:BC1423))))</f>
        <v>0</v>
      </c>
      <c r="BE1423" s="105">
        <f>IF(OR($I1418=0,BD1430=0,$I1418="n/a"),0,SIGN($I1430)*MIN(ABS($I1430/$I1418), ABS($I1430-SUM($I1423:BD1423))))</f>
        <v>0</v>
      </c>
      <c r="BF1423" s="105">
        <f>IF(OR($I1418=0,BE1430=0,$I1418="n/a"),0,SIGN($I1430)*MIN(ABS($I1430/$I1418), ABS($I1430-SUM($I1423:BE1423))))</f>
        <v>0</v>
      </c>
      <c r="BG1423" s="105">
        <f>IF(OR($I1418=0,BF1430=0,$I1418="n/a"),0,SIGN($I1430)*MIN(ABS($I1430/$I1418), ABS($I1430-SUM($I1423:BF1423))))</f>
        <v>0</v>
      </c>
      <c r="BH1423" s="105">
        <f>IF(OR($I1418=0,BG1430=0,$I1418="n/a"),0,SIGN($I1430)*MIN(ABS($I1430/$I1418), ABS($I1430-SUM($I1423:BG1423))))</f>
        <v>0</v>
      </c>
      <c r="BI1423" s="105">
        <f>IF(OR($I1418=0,BH1430=0,$I1418="n/a"),0,SIGN($I1430)*MIN(ABS($I1430/$I1418), ABS($I1430-SUM($I1423:BH1423))))</f>
        <v>0</v>
      </c>
      <c r="BJ1423" s="105">
        <f>IF(OR($I1418=0,BI1430=0,$I1418="n/a"),0,SIGN($I1430)*MIN(ABS($I1430/$I1418), ABS($I1430-SUM($I1423:BI1423))))</f>
        <v>0</v>
      </c>
      <c r="BK1423" s="105">
        <f>IF(OR($I1418=0,BJ1430=0,$I1418="n/a"),0,SIGN($I1430)*MIN(ABS($I1430/$I1418), ABS($I1430-SUM($I1423:BJ1423))))</f>
        <v>0</v>
      </c>
      <c r="BL1423" s="105">
        <f>IF(OR($I1418=0,BK1430=0,$I1418="n/a"),0,SIGN($I1430)*MIN(ABS($I1430/$I1418), ABS($I1430-SUM($I1423:BK1423))))</f>
        <v>0</v>
      </c>
      <c r="BM1423" s="105">
        <f>IF(OR($I1418=0,BL1430=0,$I1418="n/a"),0,SIGN($I1430)*MIN(ABS($I1430/$I1418), ABS($I1430-SUM($I1423:BL1423))))</f>
        <v>0</v>
      </c>
      <c r="BN1423" s="105">
        <f>IF(OR($I1418=0,BM1430=0,$I1418="n/a"),0,SIGN($I1430)*MIN(ABS($I1430/$I1418), ABS($I1430-SUM($I1423:BM1423))))</f>
        <v>0</v>
      </c>
      <c r="BO1423" s="105">
        <f>IF(OR($I1418=0,BN1430=0,$I1418="n/a"),0,SIGN($I1430)*MIN(ABS($I1430/$I1418), ABS($I1430-SUM($I1423:BN1423))))</f>
        <v>0</v>
      </c>
      <c r="BP1423" s="105">
        <f>IF(OR($I1418=0,BO1430=0,$I1418="n/a"),0,SIGN($I1430)*MIN(ABS($I1430/$I1418), ABS($I1430-SUM($I1423:BO1423))))</f>
        <v>0</v>
      </c>
      <c r="BQ1423" s="105">
        <f>IF(OR($I1418=0,BP1430=0,$I1418="n/a"),0,SIGN($I1430)*MIN(ABS($I1430/$I1418), ABS($I1430-SUM($I1423:BP1423))))</f>
        <v>0</v>
      </c>
      <c r="BR1423" s="105">
        <f>IF(OR($I1418=0,BQ1430=0,$I1418="n/a"),0,SIGN($I1430)*MIN(ABS($I1430/$I1418), ABS($I1430-SUM($I1423:BQ1423))))</f>
        <v>0</v>
      </c>
      <c r="BS1423" s="105">
        <f>IF(OR($I1418=0,BR1430=0,$I1418="n/a"),0,SIGN($I1430)*MIN(ABS($I1430/$I1418), ABS($I1430-SUM($I1423:BR1423))))</f>
        <v>0</v>
      </c>
      <c r="BT1423" s="105">
        <f>IF(OR($I1418=0,BS1430=0,$I1418="n/a"),0,SIGN($I1430)*MIN(ABS($I1430/$I1418), ABS($I1430-SUM($I1423:BS1423))))</f>
        <v>0</v>
      </c>
      <c r="BU1423" s="105">
        <f>IF(OR($I1418=0,BT1430=0,$I1418="n/a"),0,SIGN($I1430)*MIN(ABS($I1430/$I1418), ABS($I1430-SUM($I1423:BT1423))))</f>
        <v>0</v>
      </c>
      <c r="BV1423" s="105">
        <f>IF(OR($I1418=0,BU1430=0,$I1418="n/a"),0,SIGN($I1430)*MIN(ABS($I1430/$I1418), ABS($I1430-SUM($I1423:BU1423))))</f>
        <v>0</v>
      </c>
      <c r="BW1423" s="105">
        <f>IF(OR($I1418=0,BV1430=0,$I1418="n/a"),0,SIGN($I1430)*MIN(ABS($I1430/$I1418), ABS($I1430-SUM($I1423:BV1423))))</f>
        <v>0</v>
      </c>
      <c r="BX1423" s="105">
        <f>IF(OR($I1418=0,BW1430=0,$I1418="n/a"),0,SIGN($I1430)*MIN(ABS($I1430/$I1418), ABS($I1430-SUM($I1423:BW1423))))</f>
        <v>0</v>
      </c>
      <c r="BY1423" s="105">
        <f>IF(OR($I1418=0,BX1430=0,$I1418="n/a"),0,SIGN($I1430)*MIN(ABS($I1430/$I1418), ABS($I1430-SUM($I1423:BX1423))))</f>
        <v>0</v>
      </c>
      <c r="BZ1423" s="105">
        <f>IF(OR($I1418=0,BY1430=0,$I1418="n/a"),0,SIGN($I1430)*MIN(ABS($I1430/$I1418), ABS($I1430-SUM($I1423:BY1423))))</f>
        <v>0</v>
      </c>
      <c r="CA1423" s="105">
        <f>IF(OR($I1418=0,BZ1430=0,$I1418="n/a"),0,SIGN($I1430)*MIN(ABS($I1430/$I1418), ABS($I1430-SUM($I1423:BZ1423))))</f>
        <v>0</v>
      </c>
      <c r="CB1423" s="105">
        <f>IF(OR($I1418=0,CA1430=0,$I1418="n/a"),0,SIGN($I1430)*MIN(ABS($I1430/$I1418), ABS($I1430-SUM($I1423:CA1423))))</f>
        <v>0</v>
      </c>
      <c r="CC1423" s="105">
        <f>IF(OR($I1418=0,CB1430=0,$I1418="n/a"),0,SIGN($I1430)*MIN(ABS($I1430/$I1418), ABS($I1430-SUM($I1423:CB1423))))</f>
        <v>0</v>
      </c>
      <c r="CD1423" s="105">
        <f>IF(OR($I1418=0,CC1430=0,$I1418="n/a"),0,SIGN($I1430)*MIN(ABS($I1430/$I1418), ABS($I1430-SUM($I1423:CC1423))))</f>
        <v>0</v>
      </c>
      <c r="CE1423" s="105">
        <f>IF(OR($I1418=0,CD1430=0,$I1418="n/a"),0,SIGN($I1430)*MIN(ABS($I1430/$I1418), ABS($I1430-SUM($I1423:CD1423))))</f>
        <v>0</v>
      </c>
      <c r="CF1423" s="105">
        <f>IF(OR($I1418=0,CE1430=0,$I1418="n/a"),0,SIGN($I1430)*MIN(ABS($I1430/$I1418), ABS($I1430-SUM($I1423:CE1423))))</f>
        <v>0</v>
      </c>
    </row>
    <row r="1424" spans="1:84" s="153" customFormat="1" ht="12.75" customHeight="1">
      <c r="A1424"/>
      <c r="C1424" s="164"/>
      <c r="D1424" s="98" t="s">
        <v>208</v>
      </c>
      <c r="E1424" s="98"/>
      <c r="F1424" s="97"/>
      <c r="G1424" s="97"/>
      <c r="H1424" s="97"/>
      <c r="I1424" s="99"/>
      <c r="J1424" s="267">
        <f>IF(OR($I1419=0,I1431=0,$I1419="n/a"),0,SIGN($I1431)*MIN(ABS($I1431/$I1419), ABS($I1431-SUM($I1424:I1424))))</f>
        <v>0.18385128254562011</v>
      </c>
      <c r="K1424" s="267">
        <f>IF(OR($I1419=0,J1431=0,$I1419="n/a"),0,SIGN($I1431)*MIN(ABS($I1431/$I1419), ABS($I1431-SUM($I1424:J1424))))</f>
        <v>0.18385128254562011</v>
      </c>
      <c r="L1424" s="267">
        <f>IF(OR($I1419=0,K1431=0,$I1419="n/a"),0,SIGN($I1431)*MIN(ABS($I1431/$I1419), ABS($I1431-SUM($I1424:K1424))))</f>
        <v>0.18385128254562011</v>
      </c>
      <c r="M1424" s="267">
        <f>IF(OR($I1419=0,L1431=0,$I1419="n/a"),0,SIGN($I1431)*MIN(ABS($I1431/$I1419), ABS($I1431-SUM($I1424:L1424))))</f>
        <v>0.18385128254562011</v>
      </c>
      <c r="N1424" s="267">
        <f>IF(OR($I1419=0,M1431=0,$I1419="n/a"),0,SIGN($I1431)*MIN(ABS($I1431/$I1419), ABS($I1431-SUM($I1424:M1424))))</f>
        <v>0.18385128254562011</v>
      </c>
      <c r="O1424" s="267">
        <f>IF(OR($I1419=0,N1431=0,$I1419="n/a"),0,SIGN($I1431)*MIN(ABS($I1431/$I1419), ABS($I1431-SUM($I1424:N1424))))</f>
        <v>0.18385128254562011</v>
      </c>
      <c r="P1424" s="267">
        <f>IF(OR($I1419=0,O1431=0,$I1419="n/a"),0,SIGN($I1431)*MIN(ABS($I1431/$I1419), ABS($I1431-SUM($I1424:O1424))))</f>
        <v>0.18385128254562011</v>
      </c>
      <c r="Q1424" s="267">
        <f>IF(OR($I1419=0,P1431=0,$I1419="n/a"),0,SIGN($I1431)*MIN(ABS($I1431/$I1419), ABS($I1431-SUM($I1424:P1424))))</f>
        <v>0.18385128254562011</v>
      </c>
      <c r="R1424" s="267">
        <f>IF(OR($I1419=0,Q1431=0,$I1419="n/a"),0,SIGN($I1431)*MIN(ABS($I1431/$I1419), ABS($I1431-SUM($I1424:Q1424))))</f>
        <v>0.18385128254562011</v>
      </c>
      <c r="S1424" s="267">
        <f>IF(OR($I1419=0,R1431=0,$I1419="n/a"),0,SIGN($I1431)*MIN(ABS($I1431/$I1419), ABS($I1431-SUM($I1424:R1424))))</f>
        <v>0.18385128254562011</v>
      </c>
      <c r="T1424" s="267">
        <f>IF(OR($I1419=0,S1431=0,$I1419="n/a"),0,SIGN($I1431)*MIN(ABS($I1431/$I1419), ABS($I1431-SUM($I1424:S1424))))</f>
        <v>0.18385128254562011</v>
      </c>
      <c r="U1424" s="267">
        <f>IF(OR($I1419=0,T1431=0,$I1419="n/a"),0,SIGN($I1431)*MIN(ABS($I1431/$I1419), ABS($I1431-SUM($I1424:T1424))))</f>
        <v>0.18385128254562011</v>
      </c>
      <c r="V1424" s="267">
        <f>IF(OR($I1419=0,U1431=0,$I1419="n/a"),0,SIGN($I1431)*MIN(ABS($I1431/$I1419), ABS($I1431-SUM($I1424:U1424))))</f>
        <v>0.18385128254562011</v>
      </c>
      <c r="W1424" s="267">
        <f>IF(OR($I1419=0,V1431=0,$I1419="n/a"),0,SIGN($I1431)*MIN(ABS($I1431/$I1419), ABS($I1431-SUM($I1424:V1424))))</f>
        <v>0.18385128254562011</v>
      </c>
      <c r="X1424" s="267">
        <f>IF(OR($I1419=0,W1431=0,$I1419="n/a"),0,SIGN($I1431)*MIN(ABS($I1431/$I1419), ABS($I1431-SUM($I1424:W1424))))</f>
        <v>0.18385128254562011</v>
      </c>
      <c r="Y1424" s="267">
        <f>IF(OR($I1419=0,X1431=0,$I1419="n/a"),0,SIGN($I1431)*MIN(ABS($I1431/$I1419), ABS($I1431-SUM($I1424:X1424))))</f>
        <v>0.18385128254562011</v>
      </c>
      <c r="Z1424" s="267">
        <f>IF(OR($I1419=0,Y1431=0,$I1419="n/a"),0,SIGN($I1431)*MIN(ABS($I1431/$I1419), ABS($I1431-SUM($I1424:Y1424))))</f>
        <v>0.18385128254562011</v>
      </c>
      <c r="AA1424" s="267">
        <f>IF(OR($I1419=0,Z1431=0,$I1419="n/a"),0,SIGN($I1431)*MIN(ABS($I1431/$I1419), ABS($I1431-SUM($I1424:Z1424))))</f>
        <v>0.18385128254562011</v>
      </c>
      <c r="AB1424" s="267">
        <f>IF(OR($I1419=0,AA1431=0,$I1419="n/a"),0,SIGN($I1431)*MIN(ABS($I1431/$I1419), ABS($I1431-SUM($I1424:AA1424))))</f>
        <v>0.18385128254562011</v>
      </c>
      <c r="AC1424" s="267">
        <f>IF(OR($I1419=0,AB1431=0,$I1419="n/a"),0,SIGN($I1431)*MIN(ABS($I1431/$I1419), ABS($I1431-SUM($I1424:AB1424))))</f>
        <v>0.18385128254562011</v>
      </c>
      <c r="AD1424" s="267">
        <f>IF(OR($I1419=0,AC1431=0,$I1419="n/a"),0,SIGN($I1431)*MIN(ABS($I1431/$I1419), ABS($I1431-SUM($I1424:AC1424))))</f>
        <v>0.18385128254562011</v>
      </c>
      <c r="AE1424" s="267">
        <f>IF(OR($I1419=0,AD1431=0,$I1419="n/a"),0,SIGN($I1431)*MIN(ABS($I1431/$I1419), ABS($I1431-SUM($I1424:AD1424))))</f>
        <v>0.18385128254562011</v>
      </c>
      <c r="AF1424" s="267">
        <f>IF(OR($I1419=0,AE1431=0,$I1419="n/a"),0,SIGN($I1431)*MIN(ABS($I1431/$I1419), ABS($I1431-SUM($I1424:AE1424))))</f>
        <v>0.18385128254562011</v>
      </c>
      <c r="AG1424" s="267">
        <f>IF(OR($I1419=0,AF1431=0,$I1419="n/a"),0,SIGN($I1431)*MIN(ABS($I1431/$I1419), ABS($I1431-SUM($I1424:AF1424))))</f>
        <v>0.18385128254562011</v>
      </c>
      <c r="AH1424" s="267">
        <f>IF(OR($I1419=0,AG1431=0,$I1419="n/a"),0,SIGN($I1431)*MIN(ABS($I1431/$I1419), ABS($I1431-SUM($I1424:AG1424))))</f>
        <v>0.18385128254562011</v>
      </c>
      <c r="AI1424" s="267">
        <f>IF(OR($I1419=0,AH1431=0,$I1419="n/a"),0,SIGN($I1431)*MIN(ABS($I1431/$I1419), ABS($I1431-SUM($I1424:AH1424))))</f>
        <v>0.18385128254562011</v>
      </c>
      <c r="AJ1424" s="267">
        <f>IF(OR($I1419=0,AI1431=0,$I1419="n/a"),0,SIGN($I1431)*MIN(ABS($I1431/$I1419), ABS($I1431-SUM($I1424:AI1424))))</f>
        <v>0.18385128254562011</v>
      </c>
      <c r="AK1424" s="267">
        <f>IF(OR($I1419=0,AJ1431=0,$I1419="n/a"),0,SIGN($I1431)*MIN(ABS($I1431/$I1419), ABS($I1431-SUM($I1424:AJ1424))))</f>
        <v>0.18385128254562011</v>
      </c>
      <c r="AL1424" s="267">
        <f>IF(OR($I1419=0,AK1431=0,$I1419="n/a"),0,SIGN($I1431)*MIN(ABS($I1431/$I1419), ABS($I1431-SUM($I1424:AK1424))))</f>
        <v>0.18385128254562011</v>
      </c>
      <c r="AM1424" s="267">
        <f>IF(OR($I1419=0,AL1431=0,$I1419="n/a"),0,SIGN($I1431)*MIN(ABS($I1431/$I1419), ABS($I1431-SUM($I1424:AL1424))))</f>
        <v>0.18385128254562011</v>
      </c>
      <c r="AN1424" s="267">
        <f>IF(OR($I1419=0,AM1431=0,$I1419="n/a"),0,SIGN($I1431)*MIN(ABS($I1431/$I1419), ABS($I1431-SUM($I1424:AM1424))))</f>
        <v>0.18385128254562011</v>
      </c>
      <c r="AO1424" s="267">
        <f>IF(OR($I1419=0,AN1431=0,$I1419="n/a"),0,SIGN($I1431)*MIN(ABS($I1431/$I1419), ABS($I1431-SUM($I1424:AN1424))))</f>
        <v>0.18385128254562011</v>
      </c>
      <c r="AP1424" s="267">
        <f>IF(OR($I1419=0,AO1431=0,$I1419="n/a"),0,SIGN($I1431)*MIN(ABS($I1431/$I1419), ABS($I1431-SUM($I1424:AO1424))))</f>
        <v>0.18385128254562011</v>
      </c>
      <c r="AQ1424" s="267">
        <f>IF(OR($I1419=0,AP1431=0,$I1419="n/a"),0,SIGN($I1431)*MIN(ABS($I1431/$I1419), ABS($I1431-SUM($I1424:AP1424))))</f>
        <v>0.18385128254562011</v>
      </c>
      <c r="AR1424" s="267">
        <f>IF(OR($I1419=0,AQ1431=0,$I1419="n/a"),0,SIGN($I1431)*MIN(ABS($I1431/$I1419), ABS($I1431-SUM($I1424:AQ1424))))</f>
        <v>0.18385128254562011</v>
      </c>
      <c r="AS1424" s="267">
        <f>IF(OR($I1419=0,AR1431=0,$I1419="n/a"),0,SIGN($I1431)*MIN(ABS($I1431/$I1419), ABS($I1431-SUM($I1424:AR1424))))</f>
        <v>0.18385128254562011</v>
      </c>
      <c r="AT1424" s="267">
        <f>IF(OR($I1419=0,AS1431=0,$I1419="n/a"),0,SIGN($I1431)*MIN(ABS($I1431/$I1419), ABS($I1431-SUM($I1424:AS1424))))</f>
        <v>0.18385128254562011</v>
      </c>
      <c r="AU1424" s="267">
        <f>IF(OR($I1419=0,AT1431=0,$I1419="n/a"),0,SIGN($I1431)*MIN(ABS($I1431/$I1419), ABS($I1431-SUM($I1424:AT1424))))</f>
        <v>0.18385128254562011</v>
      </c>
      <c r="AV1424" s="267">
        <f>IF(OR($I1419=0,AU1431=0,$I1419="n/a"),0,SIGN($I1431)*MIN(ABS($I1431/$I1419), ABS($I1431-SUM($I1424:AU1424))))</f>
        <v>0.18385128254562011</v>
      </c>
      <c r="AW1424" s="267">
        <f>IF(OR($I1419=0,AV1431=0,$I1419="n/a"),0,SIGN($I1431)*MIN(ABS($I1431/$I1419), ABS($I1431-SUM($I1424:AV1424))))</f>
        <v>0.18385128254562011</v>
      </c>
      <c r="AX1424" s="267">
        <f>IF(OR($I1419=0,AW1431=0,$I1419="n/a"),0,SIGN($I1431)*MIN(ABS($I1431/$I1419), ABS($I1431-SUM($I1424:AW1424))))</f>
        <v>0.18385128254562011</v>
      </c>
      <c r="AY1424" s="267">
        <f>IF(OR($I1419=0,AX1431=0,$I1419="n/a"),0,SIGN($I1431)*MIN(ABS($I1431/$I1419), ABS($I1431-SUM($I1424:AX1424))))</f>
        <v>0.18385128254562011</v>
      </c>
      <c r="AZ1424" s="267">
        <f>IF(OR($I1419=0,AY1431=0,$I1419="n/a"),0,SIGN($I1431)*MIN(ABS($I1431/$I1419), ABS($I1431-SUM($I1424:AY1424))))</f>
        <v>0.18385128254562011</v>
      </c>
      <c r="BA1424" s="267">
        <f>IF(OR($I1419=0,AZ1431=0,$I1419="n/a"),0,SIGN($I1431)*MIN(ABS($I1431/$I1419), ABS($I1431-SUM($I1424:AZ1424))))</f>
        <v>0.17975969414078197</v>
      </c>
      <c r="BB1424" s="267">
        <f>IF(OR($I1419=0,BA1431=0,$I1419="n/a"),0,SIGN($I1431)*MIN(ABS($I1431/$I1419), ABS($I1431-SUM($I1424:BA1424))))</f>
        <v>0</v>
      </c>
      <c r="BC1424" s="267">
        <f>IF(OR($I1419=0,BB1431=0,$I1419="n/a"),0,SIGN($I1431)*MIN(ABS($I1431/$I1419), ABS($I1431-SUM($I1424:BB1424))))</f>
        <v>0</v>
      </c>
      <c r="BD1424" s="267">
        <f>IF(OR($I1419=0,BC1431=0,$I1419="n/a"),0,SIGN($I1431)*MIN(ABS($I1431/$I1419), ABS($I1431-SUM($I1424:BC1424))))</f>
        <v>0</v>
      </c>
      <c r="BE1424" s="267">
        <f>IF(OR($I1419=0,BD1431=0,$I1419="n/a"),0,SIGN($I1431)*MIN(ABS($I1431/$I1419), ABS($I1431-SUM($I1424:BD1424))))</f>
        <v>0</v>
      </c>
      <c r="BF1424" s="267">
        <f>IF(OR($I1419=0,BE1431=0,$I1419="n/a"),0,SIGN($I1431)*MIN(ABS($I1431/$I1419), ABS($I1431-SUM($I1424:BE1424))))</f>
        <v>0</v>
      </c>
      <c r="BG1424" s="267">
        <f>IF(OR($I1419=0,BF1431=0,$I1419="n/a"),0,SIGN($I1431)*MIN(ABS($I1431/$I1419), ABS($I1431-SUM($I1424:BF1424))))</f>
        <v>0</v>
      </c>
      <c r="BH1424" s="267">
        <f>IF(OR($I1419=0,BG1431=0,$I1419="n/a"),0,SIGN($I1431)*MIN(ABS($I1431/$I1419), ABS($I1431-SUM($I1424:BG1424))))</f>
        <v>0</v>
      </c>
      <c r="BI1424" s="267">
        <f>IF(OR($I1419=0,BH1431=0,$I1419="n/a"),0,SIGN($I1431)*MIN(ABS($I1431/$I1419), ABS($I1431-SUM($I1424:BH1424))))</f>
        <v>0</v>
      </c>
      <c r="BJ1424" s="267">
        <f>IF(OR($I1419=0,BI1431=0,$I1419="n/a"),0,SIGN($I1431)*MIN(ABS($I1431/$I1419), ABS($I1431-SUM($I1424:BI1424))))</f>
        <v>0</v>
      </c>
      <c r="BK1424" s="267">
        <f>IF(OR($I1419=0,BJ1431=0,$I1419="n/a"),0,SIGN($I1431)*MIN(ABS($I1431/$I1419), ABS($I1431-SUM($I1424:BJ1424))))</f>
        <v>0</v>
      </c>
      <c r="BL1424" s="267">
        <f>IF(OR($I1419=0,BK1431=0,$I1419="n/a"),0,SIGN($I1431)*MIN(ABS($I1431/$I1419), ABS($I1431-SUM($I1424:BK1424))))</f>
        <v>0</v>
      </c>
      <c r="BM1424" s="267">
        <f>IF(OR($I1419=0,BL1431=0,$I1419="n/a"),0,SIGN($I1431)*MIN(ABS($I1431/$I1419), ABS($I1431-SUM($I1424:BL1424))))</f>
        <v>0</v>
      </c>
      <c r="BN1424" s="267">
        <f>IF(OR($I1419=0,BM1431=0,$I1419="n/a"),0,SIGN($I1431)*MIN(ABS($I1431/$I1419), ABS($I1431-SUM($I1424:BM1424))))</f>
        <v>0</v>
      </c>
      <c r="BO1424" s="267">
        <f>IF(OR($I1419=0,BN1431=0,$I1419="n/a"),0,SIGN($I1431)*MIN(ABS($I1431/$I1419), ABS($I1431-SUM($I1424:BN1424))))</f>
        <v>0</v>
      </c>
      <c r="BP1424" s="267">
        <f>IF(OR($I1419=0,BO1431=0,$I1419="n/a"),0,SIGN($I1431)*MIN(ABS($I1431/$I1419), ABS($I1431-SUM($I1424:BO1424))))</f>
        <v>0</v>
      </c>
      <c r="BQ1424" s="267">
        <f>IF(OR($I1419=0,BP1431=0,$I1419="n/a"),0,SIGN($I1431)*MIN(ABS($I1431/$I1419), ABS($I1431-SUM($I1424:BP1424))))</f>
        <v>0</v>
      </c>
      <c r="BR1424" s="267">
        <f>IF(OR($I1419=0,BQ1431=0,$I1419="n/a"),0,SIGN($I1431)*MIN(ABS($I1431/$I1419), ABS($I1431-SUM($I1424:BQ1424))))</f>
        <v>0</v>
      </c>
      <c r="BS1424" s="267">
        <f>IF(OR($I1419=0,BR1431=0,$I1419="n/a"),0,SIGN($I1431)*MIN(ABS($I1431/$I1419), ABS($I1431-SUM($I1424:BR1424))))</f>
        <v>0</v>
      </c>
      <c r="BT1424" s="267">
        <f>IF(OR($I1419=0,BS1431=0,$I1419="n/a"),0,SIGN($I1431)*MIN(ABS($I1431/$I1419), ABS($I1431-SUM($I1424:BS1424))))</f>
        <v>0</v>
      </c>
      <c r="BU1424" s="267">
        <f>IF(OR($I1419=0,BT1431=0,$I1419="n/a"),0,SIGN($I1431)*MIN(ABS($I1431/$I1419), ABS($I1431-SUM($I1424:BT1424))))</f>
        <v>0</v>
      </c>
      <c r="BV1424" s="267">
        <f>IF(OR($I1419=0,BU1431=0,$I1419="n/a"),0,SIGN($I1431)*MIN(ABS($I1431/$I1419), ABS($I1431-SUM($I1424:BU1424))))</f>
        <v>0</v>
      </c>
      <c r="BW1424" s="267">
        <f>IF(OR($I1419=0,BV1431=0,$I1419="n/a"),0,SIGN($I1431)*MIN(ABS($I1431/$I1419), ABS($I1431-SUM($I1424:BV1424))))</f>
        <v>0</v>
      </c>
      <c r="BX1424" s="267">
        <f>IF(OR($I1419=0,BW1431=0,$I1419="n/a"),0,SIGN($I1431)*MIN(ABS($I1431/$I1419), ABS($I1431-SUM($I1424:BW1424))))</f>
        <v>0</v>
      </c>
      <c r="BY1424" s="267">
        <f>IF(OR($I1419=0,BX1431=0,$I1419="n/a"),0,SIGN($I1431)*MIN(ABS($I1431/$I1419), ABS($I1431-SUM($I1424:BX1424))))</f>
        <v>0</v>
      </c>
      <c r="BZ1424" s="267">
        <f>IF(OR($I1419=0,BY1431=0,$I1419="n/a"),0,SIGN($I1431)*MIN(ABS($I1431/$I1419), ABS($I1431-SUM($I1424:BY1424))))</f>
        <v>0</v>
      </c>
      <c r="CA1424" s="267">
        <f>IF(OR($I1419=0,BZ1431=0,$I1419="n/a"),0,SIGN($I1431)*MIN(ABS($I1431/$I1419), ABS($I1431-SUM($I1424:BZ1424))))</f>
        <v>0</v>
      </c>
      <c r="CB1424" s="267">
        <f>IF(OR($I1419=0,CA1431=0,$I1419="n/a"),0,SIGN($I1431)*MIN(ABS($I1431/$I1419), ABS($I1431-SUM($I1424:CA1424))))</f>
        <v>0</v>
      </c>
      <c r="CC1424" s="267">
        <f>IF(OR($I1419=0,CB1431=0,$I1419="n/a"),0,SIGN($I1431)*MIN(ABS($I1431/$I1419), ABS($I1431-SUM($I1424:CB1424))))</f>
        <v>0</v>
      </c>
      <c r="CD1424" s="267">
        <f>IF(OR($I1419=0,CC1431=0,$I1419="n/a"),0,SIGN($I1431)*MIN(ABS($I1431/$I1419), ABS($I1431-SUM($I1424:CC1424))))</f>
        <v>0</v>
      </c>
      <c r="CE1424" s="267">
        <f>IF(OR($I1419=0,CD1431=0,$I1419="n/a"),0,SIGN($I1431)*MIN(ABS($I1431/$I1419), ABS($I1431-SUM($I1424:CD1424))))</f>
        <v>0</v>
      </c>
      <c r="CF1424" s="267">
        <f>IF(OR($I1419=0,CE1431=0,$I1419="n/a"),0,SIGN($I1431)*MIN(ABS($I1431/$I1419), ABS($I1431-SUM($I1424:CE1424))))</f>
        <v>0</v>
      </c>
    </row>
    <row r="1425" spans="1:2018" s="153" customFormat="1" ht="12.75" customHeight="1">
      <c r="D1425" s="98" t="s">
        <v>151</v>
      </c>
      <c r="E1425" s="97" t="s">
        <v>185</v>
      </c>
      <c r="F1425" s="97"/>
      <c r="G1425" s="97"/>
      <c r="H1425" s="97"/>
      <c r="I1425" s="99"/>
      <c r="J1425" s="99"/>
      <c r="K1425" s="99"/>
      <c r="L1425" s="99"/>
      <c r="M1425" s="99"/>
      <c r="N1425" s="99"/>
      <c r="O1425" s="105">
        <f>IFERROR(IF(OR($I1418=0,N1430=0),0,IF($N1429&gt;0,(MIN($N1429/IF($I1418&lt;=5,1,($I1418-5)),$N1429-SUM($N1425:N1425))), (MAX($N1429/IF($I1418&lt;=5,1,($I1418-5)),$N1429-SUM($N1425:N1425))))),0)</f>
        <v>0</v>
      </c>
      <c r="P1425" s="105">
        <f>IFERROR(IF(OR($I1418=0,O1430=0),0,IF($N1429&gt;0,(MIN($N1429/IF($I1418&lt;=5,1,($I1418-5)),$N1429-SUM($N1425:O1425))), (MAX($N1429/IF($I1418&lt;=5,1,($I1418-5)),$N1429-SUM($N1425:O1425))))),0)</f>
        <v>0</v>
      </c>
      <c r="Q1425" s="105">
        <f>IFERROR(IF(OR($I1418=0,P1430=0),0,IF($N1429&gt;0,(MIN($N1429/IF($I1418&lt;=5,1,($I1418-5)),$N1429-SUM($N1425:P1425))), (MAX($N1429/IF($I1418&lt;=5,1,($I1418-5)),$N1429-SUM($N1425:P1425))))),0)</f>
        <v>0</v>
      </c>
      <c r="R1425" s="105">
        <f>IFERROR(IF(OR($I1418=0,Q1430=0),0,IF($N1429&gt;0,(MIN($N1429/IF($I1418&lt;=5,1,($I1418-5)),$N1429-SUM($N1425:Q1425))), (MAX($N1429/IF($I1418&lt;=5,1,($I1418-5)),$N1429-SUM($N1425:Q1425))))),0)</f>
        <v>0</v>
      </c>
      <c r="S1425" s="105">
        <f>IFERROR(IF(OR($I1418=0,R1430=0),0,IF($N1429&gt;0,(MIN($N1429/IF($I1418&lt;=5,1,($I1418-5)),$N1429-SUM($N1425:R1425))), (MAX($N1429/IF($I1418&lt;=5,1,($I1418-5)),$N1429-SUM($N1425:R1425))))),0)</f>
        <v>0</v>
      </c>
      <c r="T1425" s="105">
        <f>IFERROR(IF(OR($I1418=0,S1430=0),0,IF($N1429&gt;0,(MIN($N1429/IF($I1418&lt;=5,1,($I1418-5)),$N1429-SUM($N1425:S1425))), (MAX($N1429/IF($I1418&lt;=5,1,($I1418-5)),$N1429-SUM($N1425:S1425))))),0)</f>
        <v>0</v>
      </c>
      <c r="U1425" s="105">
        <f>IFERROR(IF(OR($I1418=0,T1430=0),0,IF($N1429&gt;0,(MIN($N1429/IF($I1418&lt;=5,1,($I1418-5)),$N1429-SUM($N1425:T1425))), (MAX($N1429/IF($I1418&lt;=5,1,($I1418-5)),$N1429-SUM($N1425:T1425))))),0)</f>
        <v>0</v>
      </c>
      <c r="V1425" s="105">
        <f>IFERROR(IF(OR($I1418=0,U1430=0),0,IF($N1429&gt;0,(MIN($N1429/IF($I1418&lt;=5,1,($I1418-5)),$N1429-SUM($N1425:U1425))), (MAX($N1429/IF($I1418&lt;=5,1,($I1418-5)),$N1429-SUM($N1425:U1425))))),0)</f>
        <v>0</v>
      </c>
      <c r="W1425" s="105">
        <f>IFERROR(IF(OR($I1418=0,V1430=0),0,IF($N1429&gt;0,(MIN($N1429/IF($I1418&lt;=5,1,($I1418-5)),$N1429-SUM($N1425:V1425))), (MAX($N1429/IF($I1418&lt;=5,1,($I1418-5)),$N1429-SUM($N1425:V1425))))),0)</f>
        <v>0</v>
      </c>
      <c r="X1425" s="105">
        <f>IFERROR(IF(OR($I1418=0,W1430=0),0,IF($N1429&gt;0,(MIN($N1429/IF($I1418&lt;=5,1,($I1418-5)),$N1429-SUM($N1425:W1425))), (MAX($N1429/IF($I1418&lt;=5,1,($I1418-5)),$N1429-SUM($N1425:W1425))))),0)</f>
        <v>0</v>
      </c>
      <c r="Y1425" s="105">
        <f>IFERROR(IF(OR($I1418=0,X1430=0),0,IF($N1429&gt;0,(MIN($N1429/IF($I1418&lt;=5,1,($I1418-5)),$N1429-SUM($N1425:X1425))), (MAX($N1429/IF($I1418&lt;=5,1,($I1418-5)),$N1429-SUM($N1425:X1425))))),0)</f>
        <v>0</v>
      </c>
      <c r="Z1425" s="105">
        <f>IFERROR(IF(OR($I1418=0,Y1430=0),0,IF($N1429&gt;0,(MIN($N1429/IF($I1418&lt;=5,1,($I1418-5)),$N1429-SUM($N1425:Y1425))), (MAX($N1429/IF($I1418&lt;=5,1,($I1418-5)),$N1429-SUM($N1425:Y1425))))),0)</f>
        <v>0</v>
      </c>
      <c r="AA1425" s="105">
        <f>IFERROR(IF(OR($I1418=0,Z1430=0),0,IF($N1429&gt;0,(MIN($N1429/IF($I1418&lt;=5,1,($I1418-5)),$N1429-SUM($N1425:Z1425))), (MAX($N1429/IF($I1418&lt;=5,1,($I1418-5)),$N1429-SUM($N1425:Z1425))))),0)</f>
        <v>0</v>
      </c>
      <c r="AB1425" s="105">
        <f>IFERROR(IF(OR($I1418=0,AA1430=0),0,IF($N1429&gt;0,(MIN($N1429/IF($I1418&lt;=5,1,($I1418-5)),$N1429-SUM($N1425:AA1425))), (MAX($N1429/IF($I1418&lt;=5,1,($I1418-5)),$N1429-SUM($N1425:AA1425))))),0)</f>
        <v>0</v>
      </c>
      <c r="AC1425" s="105">
        <f>IFERROR(IF(OR($I1418=0,AB1430=0),0,IF($N1429&gt;0,(MIN($N1429/IF($I1418&lt;=5,1,($I1418-5)),$N1429-SUM($N1425:AB1425))), (MAX($N1429/IF($I1418&lt;=5,1,($I1418-5)),$N1429-SUM($N1425:AB1425))))),0)</f>
        <v>0</v>
      </c>
      <c r="AD1425" s="105">
        <f>IFERROR(IF(OR($I1418=0,AC1430=0),0,IF($N1429&gt;0,(MIN($N1429/IF($I1418&lt;=5,1,($I1418-5)),$N1429-SUM($N1425:AC1425))), (MAX($N1429/IF($I1418&lt;=5,1,($I1418-5)),$N1429-SUM($N1425:AC1425))))),0)</f>
        <v>0</v>
      </c>
      <c r="AE1425" s="105">
        <f>IFERROR(IF(OR($I1418=0,AD1430=0),0,IF($N1429&gt;0,(MIN($N1429/IF($I1418&lt;=5,1,($I1418-5)),$N1429-SUM($N1425:AD1425))), (MAX($N1429/IF($I1418&lt;=5,1,($I1418-5)),$N1429-SUM($N1425:AD1425))))),0)</f>
        <v>0</v>
      </c>
      <c r="AF1425" s="105">
        <f>IFERROR(IF(OR($I1418=0,AE1430=0),0,IF($N1429&gt;0,(MIN($N1429/IF($I1418&lt;=5,1,($I1418-5)),$N1429-SUM($N1425:AE1425))), (MAX($N1429/IF($I1418&lt;=5,1,($I1418-5)),$N1429-SUM($N1425:AE1425))))),0)</f>
        <v>0</v>
      </c>
      <c r="AG1425" s="105">
        <f>IFERROR(IF(OR($I1418=0,AF1430=0),0,IF($N1429&gt;0,(MIN($N1429/IF($I1418&lt;=5,1,($I1418-5)),$N1429-SUM($N1425:AF1425))), (MAX($N1429/IF($I1418&lt;=5,1,($I1418-5)),$N1429-SUM($N1425:AF1425))))),0)</f>
        <v>0</v>
      </c>
      <c r="AH1425" s="105">
        <f>IFERROR(IF(OR($I1418=0,AG1430=0),0,IF($N1429&gt;0,(MIN($N1429/IF($I1418&lt;=5,1,($I1418-5)),$N1429-SUM($N1425:AG1425))), (MAX($N1429/IF($I1418&lt;=5,1,($I1418-5)),$N1429-SUM($N1425:AG1425))))),0)</f>
        <v>0</v>
      </c>
      <c r="AI1425" s="105">
        <f>IFERROR(IF(OR($I1418=0,AH1430=0),0,IF($N1429&gt;0,(MIN($N1429/IF($I1418&lt;=5,1,($I1418-5)),$N1429-SUM($N1425:AH1425))), (MAX($N1429/IF($I1418&lt;=5,1,($I1418-5)),$N1429-SUM($N1425:AH1425))))),0)</f>
        <v>0</v>
      </c>
      <c r="AJ1425" s="105">
        <f>IFERROR(IF(OR($I1418=0,AI1430=0),0,IF($N1429&gt;0,(MIN($N1429/IF($I1418&lt;=5,1,($I1418-5)),$N1429-SUM($N1425:AI1425))), (MAX($N1429/IF($I1418&lt;=5,1,($I1418-5)),$N1429-SUM($N1425:AI1425))))),0)</f>
        <v>0</v>
      </c>
      <c r="AK1425" s="105">
        <f>IFERROR(IF(OR($I1418=0,AJ1430=0),0,IF($N1429&gt;0,(MIN($N1429/IF($I1418&lt;=5,1,($I1418-5)),$N1429-SUM($N1425:AJ1425))), (MAX($N1429/IF($I1418&lt;=5,1,($I1418-5)),$N1429-SUM($N1425:AJ1425))))),0)</f>
        <v>0</v>
      </c>
      <c r="AL1425" s="105">
        <f>IFERROR(IF(OR($I1418=0,AK1430=0),0,IF($N1429&gt;0,(MIN($N1429/IF($I1418&lt;=5,1,($I1418-5)),$N1429-SUM($N1425:AK1425))), (MAX($N1429/IF($I1418&lt;=5,1,($I1418-5)),$N1429-SUM($N1425:AK1425))))),0)</f>
        <v>0</v>
      </c>
      <c r="AM1425" s="105">
        <f>IFERROR(IF(OR($I1418=0,AL1430=0),0,IF($N1429&gt;0,(MIN($N1429/IF($I1418&lt;=5,1,($I1418-5)),$N1429-SUM($N1425:AL1425))), (MAX($N1429/IF($I1418&lt;=5,1,($I1418-5)),$N1429-SUM($N1425:AL1425))))),0)</f>
        <v>0</v>
      </c>
      <c r="AN1425" s="105">
        <f>IFERROR(IF(OR($I1418=0,AM1430=0),0,IF($N1429&gt;0,(MIN($N1429/IF($I1418&lt;=5,1,($I1418-5)),$N1429-SUM($N1425:AM1425))), (MAX($N1429/IF($I1418&lt;=5,1,($I1418-5)),$N1429-SUM($N1425:AM1425))))),0)</f>
        <v>0</v>
      </c>
      <c r="AO1425" s="105">
        <f>IFERROR(IF(OR($I1418=0,AN1430=0),0,IF($N1429&gt;0,(MIN($N1429/IF($I1418&lt;=5,1,($I1418-5)),$N1429-SUM($N1425:AN1425))), (MAX($N1429/IF($I1418&lt;=5,1,($I1418-5)),$N1429-SUM($N1425:AN1425))))),0)</f>
        <v>0</v>
      </c>
      <c r="AP1425" s="105">
        <f>IFERROR(IF(OR($I1418=0,AO1430=0),0,IF($N1429&gt;0,(MIN($N1429/IF($I1418&lt;=5,1,($I1418-5)),$N1429-SUM($N1425:AO1425))), (MAX($N1429/IF($I1418&lt;=5,1,($I1418-5)),$N1429-SUM($N1425:AO1425))))),0)</f>
        <v>0</v>
      </c>
      <c r="AQ1425" s="105">
        <f>IFERROR(IF(OR($I1418=0,AP1430=0),0,IF($N1429&gt;0,(MIN($N1429/IF($I1418&lt;=5,1,($I1418-5)),$N1429-SUM($N1425:AP1425))), (MAX($N1429/IF($I1418&lt;=5,1,($I1418-5)),$N1429-SUM($N1425:AP1425))))),0)</f>
        <v>0</v>
      </c>
      <c r="AR1425" s="105">
        <f>IFERROR(IF(OR($I1418=0,AQ1430=0),0,IF($N1429&gt;0,(MIN($N1429/IF($I1418&lt;=5,1,($I1418-5)),$N1429-SUM($N1425:AQ1425))), (MAX($N1429/IF($I1418&lt;=5,1,($I1418-5)),$N1429-SUM($N1425:AQ1425))))),0)</f>
        <v>0</v>
      </c>
      <c r="AS1425" s="105">
        <f>IFERROR(IF(OR($I1418=0,AR1430=0),0,IF($N1429&gt;0,(MIN($N1429/IF($I1418&lt;=5,1,($I1418-5)),$N1429-SUM($N1425:AR1425))), (MAX($N1429/IF($I1418&lt;=5,1,($I1418-5)),$N1429-SUM($N1425:AR1425))))),0)</f>
        <v>0</v>
      </c>
      <c r="AT1425" s="105">
        <f>IFERROR(IF(OR($I1418=0,AS1430=0),0,IF($N1429&gt;0,(MIN($N1429/IF($I1418&lt;=5,1,($I1418-5)),$N1429-SUM($N1425:AS1425))), (MAX($N1429/IF($I1418&lt;=5,1,($I1418-5)),$N1429-SUM($N1425:AS1425))))),0)</f>
        <v>0</v>
      </c>
      <c r="AU1425" s="105">
        <f>IFERROR(IF(OR($I1418=0,AT1430=0),0,IF($N1429&gt;0,(MIN($N1429/IF($I1418&lt;=5,1,($I1418-5)),$N1429-SUM($N1425:AT1425))), (MAX($N1429/IF($I1418&lt;=5,1,($I1418-5)),$N1429-SUM($N1425:AT1425))))),0)</f>
        <v>0</v>
      </c>
      <c r="AV1425" s="105">
        <f>IFERROR(IF(OR($I1418=0,AU1430=0),0,IF($N1429&gt;0,(MIN($N1429/IF($I1418&lt;=5,1,($I1418-5)),$N1429-SUM($N1425:AU1425))), (MAX($N1429/IF($I1418&lt;=5,1,($I1418-5)),$N1429-SUM($N1425:AU1425))))),0)</f>
        <v>0</v>
      </c>
      <c r="AW1425" s="105">
        <f>IFERROR(IF(OR($I1418=0,AV1430=0),0,IF($N1429&gt;0,(MIN($N1429/IF($I1418&lt;=5,1,($I1418-5)),$N1429-SUM($N1425:AV1425))), (MAX($N1429/IF($I1418&lt;=5,1,($I1418-5)),$N1429-SUM($N1425:AV1425))))),0)</f>
        <v>0</v>
      </c>
      <c r="AX1425" s="105">
        <f>IFERROR(IF(OR($I1418=0,AW1430=0),0,IF($N1429&gt;0,(MIN($N1429/IF($I1418&lt;=5,1,($I1418-5)),$N1429-SUM($N1425:AW1425))), (MAX($N1429/IF($I1418&lt;=5,1,($I1418-5)),$N1429-SUM($N1425:AW1425))))),0)</f>
        <v>0</v>
      </c>
      <c r="AY1425" s="105">
        <f>IFERROR(IF(OR($I1418=0,AX1430=0),0,IF($N1429&gt;0,(MIN($N1429/IF($I1418&lt;=5,1,($I1418-5)),$N1429-SUM($N1425:AX1425))), (MAX($N1429/IF($I1418&lt;=5,1,($I1418-5)),$N1429-SUM($N1425:AX1425))))),0)</f>
        <v>0</v>
      </c>
      <c r="AZ1425" s="105">
        <f>IFERROR(IF(OR($I1418=0,AY1430=0),0,IF($N1429&gt;0,(MIN($N1429/IF($I1418&lt;=5,1,($I1418-5)),$N1429-SUM($N1425:AY1425))), (MAX($N1429/IF($I1418&lt;=5,1,($I1418-5)),$N1429-SUM($N1425:AY1425))))),0)</f>
        <v>0</v>
      </c>
      <c r="BA1425" s="105">
        <f>IFERROR(IF(OR($I1418=0,AZ1430=0),0,IF($N1429&gt;0,(MIN($N1429/IF($I1418&lt;=5,1,($I1418-5)),$N1429-SUM($N1425:AZ1425))), (MAX($N1429/IF($I1418&lt;=5,1,($I1418-5)),$N1429-SUM($N1425:AZ1425))))),0)</f>
        <v>0</v>
      </c>
      <c r="BB1425" s="105">
        <f>IFERROR(IF(OR($I1418=0,BA1430=0),0,IF($N1429&gt;0,(MIN($N1429/IF($I1418&lt;=5,1,($I1418-5)),$N1429-SUM($N1425:BA1425))), (MAX($N1429/IF($I1418&lt;=5,1,($I1418-5)),$N1429-SUM($N1425:BA1425))))),0)</f>
        <v>0</v>
      </c>
      <c r="BC1425" s="105">
        <f>IFERROR(IF(OR($I1418=0,BB1430=0),0,IF($N1429&gt;0,(MIN($N1429/IF($I1418&lt;=5,1,($I1418-5)),$N1429-SUM($N1425:BB1425))), (MAX($N1429/IF($I1418&lt;=5,1,($I1418-5)),$N1429-SUM($N1425:BB1425))))),0)</f>
        <v>0</v>
      </c>
      <c r="BD1425" s="105">
        <f>IFERROR(IF(OR($I1418=0,BC1430=0),0,IF($N1429&gt;0,(MIN($N1429/IF($I1418&lt;=5,1,($I1418-5)),$N1429-SUM($N1425:BC1425))), (MAX($N1429/IF($I1418&lt;=5,1,($I1418-5)),$N1429-SUM($N1425:BC1425))))),0)</f>
        <v>0</v>
      </c>
      <c r="BE1425" s="105">
        <f>IFERROR(IF(OR($I1418=0,BD1430=0),0,IF($N1429&gt;0,(MIN($N1429/IF($I1418&lt;=5,1,($I1418-5)),$N1429-SUM($N1425:BD1425))), (MAX($N1429/IF($I1418&lt;=5,1,($I1418-5)),$N1429-SUM($N1425:BD1425))))),0)</f>
        <v>0</v>
      </c>
      <c r="BF1425" s="105">
        <f>IFERROR(IF(OR($I1418=0,BE1430=0),0,IF($N1429&gt;0,(MIN($N1429/IF($I1418&lt;=5,1,($I1418-5)),$N1429-SUM($N1425:BE1425))), (MAX($N1429/IF($I1418&lt;=5,1,($I1418-5)),$N1429-SUM($N1425:BE1425))))),0)</f>
        <v>0</v>
      </c>
      <c r="BG1425" s="105">
        <f>IFERROR(IF(OR($I1418=0,BF1430=0),0,IF($N1429&gt;0,(MIN($N1429/IF($I1418&lt;=5,1,($I1418-5)),$N1429-SUM($N1425:BF1425))), (MAX($N1429/IF($I1418&lt;=5,1,($I1418-5)),$N1429-SUM($N1425:BF1425))))),0)</f>
        <v>0</v>
      </c>
      <c r="BH1425" s="105">
        <f>IFERROR(IF(OR($I1418=0,BG1430=0),0,IF($N1429&gt;0,(MIN($N1429/IF($I1418&lt;=5,1,($I1418-5)),$N1429-SUM($N1425:BG1425))), (MAX($N1429/IF($I1418&lt;=5,1,($I1418-5)),$N1429-SUM($N1425:BG1425))))),0)</f>
        <v>0</v>
      </c>
      <c r="BI1425" s="105">
        <f>IFERROR(IF(OR($I1418=0,BH1430=0),0,IF($N1429&gt;0,(MIN($N1429/IF($I1418&lt;=5,1,($I1418-5)),$N1429-SUM($N1425:BH1425))), (MAX($N1429/IF($I1418&lt;=5,1,($I1418-5)),$N1429-SUM($N1425:BH1425))))),0)</f>
        <v>0</v>
      </c>
      <c r="BJ1425" s="105">
        <f>IFERROR(IF(OR($I1418=0,BI1430=0),0,IF($N1429&gt;0,(MIN($N1429/IF($I1418&lt;=5,1,($I1418-5)),$N1429-SUM($N1425:BI1425))), (MAX($N1429/IF($I1418&lt;=5,1,($I1418-5)),$N1429-SUM($N1425:BI1425))))),0)</f>
        <v>0</v>
      </c>
      <c r="BK1425" s="105">
        <f>IFERROR(IF(OR($I1418=0,BJ1430=0),0,IF($N1429&gt;0,(MIN($N1429/IF($I1418&lt;=5,1,($I1418-5)),$N1429-SUM($N1425:BJ1425))), (MAX($N1429/IF($I1418&lt;=5,1,($I1418-5)),$N1429-SUM($N1425:BJ1425))))),0)</f>
        <v>0</v>
      </c>
      <c r="BL1425" s="105">
        <f>IFERROR(IF(OR($I1418=0,BK1430=0),0,IF($N1429&gt;0,(MIN($N1429/IF($I1418&lt;=5,1,($I1418-5)),$N1429-SUM($N1425:BK1425))), (MAX($N1429/IF($I1418&lt;=5,1,($I1418-5)),$N1429-SUM($N1425:BK1425))))),0)</f>
        <v>0</v>
      </c>
      <c r="BM1425" s="105">
        <f>IFERROR(IF(OR($I1418=0,BL1430=0),0,IF($N1429&gt;0,(MIN($N1429/IF($I1418&lt;=5,1,($I1418-5)),$N1429-SUM($N1425:BL1425))), (MAX($N1429/IF($I1418&lt;=5,1,($I1418-5)),$N1429-SUM($N1425:BL1425))))),0)</f>
        <v>0</v>
      </c>
      <c r="BN1425" s="105">
        <f>IFERROR(IF(OR($I1418=0,BM1430=0),0,IF($N1429&gt;0,(MIN($N1429/IF($I1418&lt;=5,1,($I1418-5)),$N1429-SUM($N1425:BM1425))), (MAX($N1429/IF($I1418&lt;=5,1,($I1418-5)),$N1429-SUM($N1425:BM1425))))),0)</f>
        <v>0</v>
      </c>
      <c r="BO1425" s="105">
        <f>IFERROR(IF(OR($I1418=0,BN1430=0),0,IF($N1429&gt;0,(MIN($N1429/IF($I1418&lt;=5,1,($I1418-5)),$N1429-SUM($N1425:BN1425))), (MAX($N1429/IF($I1418&lt;=5,1,($I1418-5)),$N1429-SUM($N1425:BN1425))))),0)</f>
        <v>0</v>
      </c>
      <c r="BP1425" s="105">
        <f>IFERROR(IF(OR($I1418=0,BO1430=0),0,IF($N1429&gt;0,(MIN($N1429/IF($I1418&lt;=5,1,($I1418-5)),$N1429-SUM($N1425:BO1425))), (MAX($N1429/IF($I1418&lt;=5,1,($I1418-5)),$N1429-SUM($N1425:BO1425))))),0)</f>
        <v>0</v>
      </c>
      <c r="BQ1425" s="105">
        <f>IFERROR(IF(OR($I1418=0,BP1430=0),0,IF($N1429&gt;0,(MIN($N1429/IF($I1418&lt;=5,1,($I1418-5)),$N1429-SUM($N1425:BP1425))), (MAX($N1429/IF($I1418&lt;=5,1,($I1418-5)),$N1429-SUM($N1425:BP1425))))),0)</f>
        <v>0</v>
      </c>
      <c r="BR1425" s="105">
        <f>IFERROR(IF(OR($I1418=0,BQ1430=0),0,IF($N1429&gt;0,(MIN($N1429/IF($I1418&lt;=5,1,($I1418-5)),$N1429-SUM($N1425:BQ1425))), (MAX($N1429/IF($I1418&lt;=5,1,($I1418-5)),$N1429-SUM($N1425:BQ1425))))),0)</f>
        <v>0</v>
      </c>
      <c r="BS1425" s="105">
        <f>IFERROR(IF(OR($I1418=0,BR1430=0),0,IF($N1429&gt;0,(MIN($N1429/IF($I1418&lt;=5,1,($I1418-5)),$N1429-SUM($N1425:BR1425))), (MAX($N1429/IF($I1418&lt;=5,1,($I1418-5)),$N1429-SUM($N1425:BR1425))))),0)</f>
        <v>0</v>
      </c>
      <c r="BT1425" s="105">
        <f>IFERROR(IF(OR($I1418=0,BS1430=0),0,IF($N1429&gt;0,(MIN($N1429/IF($I1418&lt;=5,1,($I1418-5)),$N1429-SUM($N1425:BS1425))), (MAX($N1429/IF($I1418&lt;=5,1,($I1418-5)),$N1429-SUM($N1425:BS1425))))),0)</f>
        <v>0</v>
      </c>
      <c r="BU1425" s="105">
        <f>IFERROR(IF(OR($I1418=0,BT1430=0),0,IF($N1429&gt;0,(MIN($N1429/IF($I1418&lt;=5,1,($I1418-5)),$N1429-SUM($N1425:BT1425))), (MAX($N1429/IF($I1418&lt;=5,1,($I1418-5)),$N1429-SUM($N1425:BT1425))))),0)</f>
        <v>0</v>
      </c>
      <c r="BV1425" s="105">
        <f>IFERROR(IF(OR($I1418=0,BU1430=0),0,IF($N1429&gt;0,(MIN($N1429/IF($I1418&lt;=5,1,($I1418-5)),$N1429-SUM($N1425:BU1425))), (MAX($N1429/IF($I1418&lt;=5,1,($I1418-5)),$N1429-SUM($N1425:BU1425))))),0)</f>
        <v>0</v>
      </c>
      <c r="BW1425" s="105">
        <f>IFERROR(IF(OR($I1418=0,BV1430=0),0,IF($N1429&gt;0,(MIN($N1429/IF($I1418&lt;=5,1,($I1418-5)),$N1429-SUM($N1425:BV1425))), (MAX($N1429/IF($I1418&lt;=5,1,($I1418-5)),$N1429-SUM($N1425:BV1425))))),0)</f>
        <v>0</v>
      </c>
      <c r="BX1425" s="105">
        <f>IFERROR(IF(OR($I1418=0,BW1430=0),0,IF($N1429&gt;0,(MIN($N1429/IF($I1418&lt;=5,1,($I1418-5)),$N1429-SUM($N1425:BW1425))), (MAX($N1429/IF($I1418&lt;=5,1,($I1418-5)),$N1429-SUM($N1425:BW1425))))),0)</f>
        <v>0</v>
      </c>
      <c r="BY1425" s="105">
        <f>IFERROR(IF(OR($I1418=0,BX1430=0),0,IF($N1429&gt;0,(MIN($N1429/IF($I1418&lt;=5,1,($I1418-5)),$N1429-SUM($N1425:BX1425))), (MAX($N1429/IF($I1418&lt;=5,1,($I1418-5)),$N1429-SUM($N1425:BX1425))))),0)</f>
        <v>0</v>
      </c>
      <c r="BZ1425" s="105">
        <f>IFERROR(IF(OR($I1418=0,BY1430=0),0,IF($N1429&gt;0,(MIN($N1429/IF($I1418&lt;=5,1,($I1418-5)),$N1429-SUM($N1425:BY1425))), (MAX($N1429/IF($I1418&lt;=5,1,($I1418-5)),$N1429-SUM($N1425:BY1425))))),0)</f>
        <v>0</v>
      </c>
      <c r="CA1425" s="105">
        <f>IFERROR(IF(OR($I1418=0,BZ1430=0),0,IF($N1429&gt;0,(MIN($N1429/IF($I1418&lt;=5,1,($I1418-5)),$N1429-SUM($N1425:BZ1425))), (MAX($N1429/IF($I1418&lt;=5,1,($I1418-5)),$N1429-SUM($N1425:BZ1425))))),0)</f>
        <v>0</v>
      </c>
      <c r="CB1425" s="105">
        <f>IFERROR(IF(OR($I1418=0,CA1430=0),0,IF($N1429&gt;0,(MIN($N1429/IF($I1418&lt;=5,1,($I1418-5)),$N1429-SUM($N1425:CA1425))), (MAX($N1429/IF($I1418&lt;=5,1,($I1418-5)),$N1429-SUM($N1425:CA1425))))),0)</f>
        <v>0</v>
      </c>
      <c r="CC1425" s="105">
        <f>IFERROR(IF(OR($I1418=0,CB1430=0),0,IF($N1429&gt;0,(MIN($N1429/IF($I1418&lt;=5,1,($I1418-5)),$N1429-SUM($N1425:CB1425))), (MAX($N1429/IF($I1418&lt;=5,1,($I1418-5)),$N1429-SUM($N1425:CB1425))))),0)</f>
        <v>0</v>
      </c>
      <c r="CD1425" s="105">
        <f>IFERROR(IF(OR($I1418=0,CC1430=0),0,IF($N1429&gt;0,(MIN($N1429/IF($I1418&lt;=5,1,($I1418-5)),$N1429-SUM($N1425:CC1425))), (MAX($N1429/IF($I1418&lt;=5,1,($I1418-5)),$N1429-SUM($N1425:CC1425))))),0)</f>
        <v>0</v>
      </c>
      <c r="CE1425" s="105">
        <f>IFERROR(IF(OR($I1418=0,CD1430=0),0,IF($N1429&gt;0,(MIN($N1429/IF($I1418&lt;=5,1,($I1418-5)),$N1429-SUM($N1425:CD1425))), (MAX($N1429/IF($I1418&lt;=5,1,($I1418-5)),$N1429-SUM($N1425:CD1425))))),0)</f>
        <v>0</v>
      </c>
      <c r="CF1425" s="105">
        <f>IFERROR(IF(OR($I1418=0,CE1430=0),0,IF($N1429&gt;0,(MIN($N1429/IF($I1418&lt;=5,1,($I1418-5)),$N1429-SUM($N1425:CE1425))), (MAX($N1429/IF($I1418&lt;=5,1,($I1418-5)),$N1429-SUM($N1425:CE1425))))),0)</f>
        <v>0</v>
      </c>
    </row>
    <row r="1426" spans="1:2018" s="153" customFormat="1" ht="12.75" customHeight="1">
      <c r="C1426" s="164"/>
      <c r="D1426" s="104" t="s">
        <v>32</v>
      </c>
      <c r="E1426" s="104" t="s">
        <v>185</v>
      </c>
      <c r="F1426" s="106"/>
      <c r="G1426" s="106"/>
      <c r="H1426" s="106"/>
      <c r="I1426" s="107"/>
      <c r="J1426" s="268">
        <f>SUM(J1423:J1424)</f>
        <v>0.18385128254562011</v>
      </c>
      <c r="K1426" s="268">
        <f t="shared" ref="K1426:BV1426" si="7304">SUM(K1423:K1424)</f>
        <v>0.18385128254562011</v>
      </c>
      <c r="L1426" s="268">
        <f t="shared" si="7304"/>
        <v>0.18385128254562011</v>
      </c>
      <c r="M1426" s="268">
        <f t="shared" si="7304"/>
        <v>0.18385128254562011</v>
      </c>
      <c r="N1426" s="268">
        <f t="shared" si="7304"/>
        <v>0.18385128254562011</v>
      </c>
      <c r="O1426" s="268">
        <f t="shared" si="7304"/>
        <v>0.18385128254562011</v>
      </c>
      <c r="P1426" s="268">
        <f t="shared" si="7304"/>
        <v>0.18385128254562011</v>
      </c>
      <c r="Q1426" s="268">
        <f t="shared" si="7304"/>
        <v>0.18385128254562011</v>
      </c>
      <c r="R1426" s="268">
        <f t="shared" si="7304"/>
        <v>0.18385128254562011</v>
      </c>
      <c r="S1426" s="268">
        <f t="shared" si="7304"/>
        <v>0.18385128254562011</v>
      </c>
      <c r="T1426" s="268">
        <f t="shared" si="7304"/>
        <v>0.18385128254562011</v>
      </c>
      <c r="U1426" s="268">
        <f t="shared" si="7304"/>
        <v>0.18385128254562011</v>
      </c>
      <c r="V1426" s="268">
        <f t="shared" si="7304"/>
        <v>0.18385128254562011</v>
      </c>
      <c r="W1426" s="268">
        <f t="shared" si="7304"/>
        <v>0.18385128254562011</v>
      </c>
      <c r="X1426" s="268">
        <f t="shared" si="7304"/>
        <v>0.18385128254562011</v>
      </c>
      <c r="Y1426" s="268">
        <f t="shared" si="7304"/>
        <v>0.18385128254562011</v>
      </c>
      <c r="Z1426" s="268">
        <f t="shared" si="7304"/>
        <v>0.18385128254562011</v>
      </c>
      <c r="AA1426" s="268">
        <f t="shared" si="7304"/>
        <v>0.18385128254562011</v>
      </c>
      <c r="AB1426" s="268">
        <f t="shared" si="7304"/>
        <v>0.18385128254562011</v>
      </c>
      <c r="AC1426" s="268">
        <f t="shared" si="7304"/>
        <v>0.18385128254562011</v>
      </c>
      <c r="AD1426" s="268">
        <f t="shared" si="7304"/>
        <v>0.18385128254562011</v>
      </c>
      <c r="AE1426" s="268">
        <f t="shared" si="7304"/>
        <v>0.18385128254562011</v>
      </c>
      <c r="AF1426" s="268">
        <f t="shared" si="7304"/>
        <v>0.18385128254562011</v>
      </c>
      <c r="AG1426" s="268">
        <f t="shared" si="7304"/>
        <v>0.18385128254562011</v>
      </c>
      <c r="AH1426" s="268">
        <f t="shared" si="7304"/>
        <v>0.18385128254562011</v>
      </c>
      <c r="AI1426" s="268">
        <f t="shared" si="7304"/>
        <v>0.18385128254562011</v>
      </c>
      <c r="AJ1426" s="268">
        <f t="shared" si="7304"/>
        <v>0.18385128254562011</v>
      </c>
      <c r="AK1426" s="268">
        <f t="shared" si="7304"/>
        <v>0.18385128254562011</v>
      </c>
      <c r="AL1426" s="268">
        <f t="shared" si="7304"/>
        <v>0.18385128254562011</v>
      </c>
      <c r="AM1426" s="268">
        <f t="shared" si="7304"/>
        <v>0.18385128254562011</v>
      </c>
      <c r="AN1426" s="268">
        <f t="shared" si="7304"/>
        <v>0.18385128254562011</v>
      </c>
      <c r="AO1426" s="268">
        <f t="shared" si="7304"/>
        <v>0.18385128254562011</v>
      </c>
      <c r="AP1426" s="268">
        <f t="shared" si="7304"/>
        <v>0.18385128254562011</v>
      </c>
      <c r="AQ1426" s="268">
        <f t="shared" si="7304"/>
        <v>0.18385128254562011</v>
      </c>
      <c r="AR1426" s="268">
        <f t="shared" si="7304"/>
        <v>0.18385128254562011</v>
      </c>
      <c r="AS1426" s="268">
        <f t="shared" si="7304"/>
        <v>0.18385128254562011</v>
      </c>
      <c r="AT1426" s="268">
        <f t="shared" si="7304"/>
        <v>0.18385128254562011</v>
      </c>
      <c r="AU1426" s="268">
        <f t="shared" si="7304"/>
        <v>0.18385128254562011</v>
      </c>
      <c r="AV1426" s="268">
        <f t="shared" si="7304"/>
        <v>0.18385128254562011</v>
      </c>
      <c r="AW1426" s="268">
        <f t="shared" si="7304"/>
        <v>0.18385128254562011</v>
      </c>
      <c r="AX1426" s="268">
        <f t="shared" si="7304"/>
        <v>0.18385128254562011</v>
      </c>
      <c r="AY1426" s="268">
        <f t="shared" si="7304"/>
        <v>0.18385128254562011</v>
      </c>
      <c r="AZ1426" s="268">
        <f t="shared" si="7304"/>
        <v>0.18385128254562011</v>
      </c>
      <c r="BA1426" s="268">
        <f t="shared" si="7304"/>
        <v>0.17975969414078197</v>
      </c>
      <c r="BB1426" s="268">
        <f t="shared" si="7304"/>
        <v>0</v>
      </c>
      <c r="BC1426" s="268">
        <f t="shared" si="7304"/>
        <v>0</v>
      </c>
      <c r="BD1426" s="268">
        <f t="shared" si="7304"/>
        <v>0</v>
      </c>
      <c r="BE1426" s="268">
        <f t="shared" si="7304"/>
        <v>0</v>
      </c>
      <c r="BF1426" s="268">
        <f t="shared" si="7304"/>
        <v>0</v>
      </c>
      <c r="BG1426" s="268">
        <f t="shared" si="7304"/>
        <v>0</v>
      </c>
      <c r="BH1426" s="268">
        <f t="shared" si="7304"/>
        <v>0</v>
      </c>
      <c r="BI1426" s="268">
        <f t="shared" si="7304"/>
        <v>0</v>
      </c>
      <c r="BJ1426" s="268">
        <f t="shared" si="7304"/>
        <v>0</v>
      </c>
      <c r="BK1426" s="268">
        <f t="shared" si="7304"/>
        <v>0</v>
      </c>
      <c r="BL1426" s="268">
        <f t="shared" si="7304"/>
        <v>0</v>
      </c>
      <c r="BM1426" s="268">
        <f t="shared" si="7304"/>
        <v>0</v>
      </c>
      <c r="BN1426" s="268">
        <f t="shared" si="7304"/>
        <v>0</v>
      </c>
      <c r="BO1426" s="268">
        <f t="shared" si="7304"/>
        <v>0</v>
      </c>
      <c r="BP1426" s="268">
        <f t="shared" si="7304"/>
        <v>0</v>
      </c>
      <c r="BQ1426" s="268">
        <f t="shared" si="7304"/>
        <v>0</v>
      </c>
      <c r="BR1426" s="268">
        <f t="shared" si="7304"/>
        <v>0</v>
      </c>
      <c r="BS1426" s="268">
        <f t="shared" si="7304"/>
        <v>0</v>
      </c>
      <c r="BT1426" s="268">
        <f t="shared" si="7304"/>
        <v>0</v>
      </c>
      <c r="BU1426" s="268">
        <f t="shared" si="7304"/>
        <v>0</v>
      </c>
      <c r="BV1426" s="268">
        <f t="shared" si="7304"/>
        <v>0</v>
      </c>
      <c r="BW1426" s="268">
        <f t="shared" ref="BW1426:CF1426" si="7305">SUM(BW1423:BW1424)</f>
        <v>0</v>
      </c>
      <c r="BX1426" s="268">
        <f t="shared" si="7305"/>
        <v>0</v>
      </c>
      <c r="BY1426" s="268">
        <f t="shared" si="7305"/>
        <v>0</v>
      </c>
      <c r="BZ1426" s="268">
        <f t="shared" si="7305"/>
        <v>0</v>
      </c>
      <c r="CA1426" s="268">
        <f t="shared" si="7305"/>
        <v>0</v>
      </c>
      <c r="CB1426" s="268">
        <f t="shared" si="7305"/>
        <v>0</v>
      </c>
      <c r="CC1426" s="268">
        <f t="shared" si="7305"/>
        <v>0</v>
      </c>
      <c r="CD1426" s="268">
        <f t="shared" si="7305"/>
        <v>0</v>
      </c>
      <c r="CE1426" s="268">
        <f t="shared" si="7305"/>
        <v>0</v>
      </c>
      <c r="CF1426" s="268">
        <f t="shared" si="7305"/>
        <v>0</v>
      </c>
    </row>
    <row r="1427" spans="1:2018" s="153" customFormat="1" ht="12.75" customHeight="1">
      <c r="C1427" s="164"/>
      <c r="D1427" s="155" t="s">
        <v>204</v>
      </c>
      <c r="E1427" s="155"/>
      <c r="I1427" s="31">
        <f>IF(I$4=first_reg_period, INDEX(Inputs!$J$94:$J$121,MATCH(B1417,Inputs!$C$94:$C$121,0)),0)</f>
        <v>0</v>
      </c>
      <c r="J1427" s="166">
        <f>IF(J$4=first_reg_period, INDEX(Inputs!$J$94:$J$121,MATCH(C1417,Inputs!$C$94:$C$121,0)),0)</f>
        <v>0</v>
      </c>
      <c r="K1427" s="166">
        <f>IF(K$4=first_reg_period, INDEX(Inputs!$J$94:$J$121,MATCH(D1417,Inputs!$C$94:$C$121,0)),0)</f>
        <v>0</v>
      </c>
      <c r="L1427" s="166">
        <f>IF(L$4=first_reg_period, INDEX(Inputs!$J$94:$J$121,MATCH(E1417,Inputs!$C$94:$C$121,0)),0)</f>
        <v>0</v>
      </c>
      <c r="M1427" s="166">
        <f>IF(M$4=first_reg_period, INDEX(Inputs!$J$94:$J$121,MATCH(F1417,Inputs!$C$94:$C$121,0)),0)</f>
        <v>0</v>
      </c>
      <c r="N1427" s="166">
        <f>IF(N$4=first_reg_period, INDEX(Inputs!$J$94:$J$121,MATCH(G1417,Inputs!$C$94:$C$121,0)),0)</f>
        <v>0</v>
      </c>
      <c r="O1427" s="31">
        <f>IF(O$4=first_reg_period, INDEX(Inputs!$J$94:$J$121,MATCH(H1417,Inputs!$C$94:$C$121,0)),0)</f>
        <v>0</v>
      </c>
      <c r="P1427" s="31">
        <f>IF(P$4=first_reg_period, INDEX(Inputs!$J$94:$J$121,MATCH(I1417,Inputs!$C$94:$C$121,0)),0)</f>
        <v>0</v>
      </c>
      <c r="Q1427" s="31">
        <f>IF(Q$4=first_reg_period, INDEX(Inputs!$J$94:$J$121,MATCH(J1417,Inputs!$C$94:$C$121,0)),0)</f>
        <v>0</v>
      </c>
      <c r="R1427" s="31">
        <f>IF(R$4=first_reg_period, INDEX(Inputs!$J$94:$J$121,MATCH(K1417,Inputs!$C$94:$C$121,0)),0)</f>
        <v>0</v>
      </c>
      <c r="S1427" s="31">
        <f>IF(S$4=first_reg_period, INDEX(Inputs!$J$94:$J$121,MATCH(L1417,Inputs!$C$94:$C$121,0)),0)</f>
        <v>0</v>
      </c>
      <c r="T1427" s="31">
        <f>IF(T$4=first_reg_period, INDEX(Inputs!$J$94:$J$121,MATCH(M1417,Inputs!$C$94:$C$121,0)),0)</f>
        <v>0</v>
      </c>
      <c r="U1427" s="31">
        <f>IF(U$4=first_reg_period, INDEX(Inputs!$J$94:$J$121,MATCH(N1417,Inputs!$C$94:$C$121,0)),0)</f>
        <v>0</v>
      </c>
      <c r="V1427" s="31">
        <f>IF(V$4=first_reg_period, INDEX(Inputs!$J$94:$J$121,MATCH(O1417,Inputs!$C$94:$C$121,0)),0)</f>
        <v>0</v>
      </c>
      <c r="W1427" s="31">
        <f>IF(W$4=first_reg_period, INDEX(Inputs!$J$94:$J$121,MATCH(P1417,Inputs!$C$94:$C$121,0)),0)</f>
        <v>0</v>
      </c>
      <c r="X1427" s="31">
        <f>IF(X$4=first_reg_period, INDEX(Inputs!$J$94:$J$121,MATCH(Q1417,Inputs!$C$94:$C$121,0)),0)</f>
        <v>0</v>
      </c>
      <c r="Y1427" s="31">
        <f>IF(Y$4=first_reg_period, INDEX(Inputs!$J$94:$J$121,MATCH(R1417,Inputs!$C$94:$C$121,0)),0)</f>
        <v>0</v>
      </c>
      <c r="Z1427" s="31">
        <f>IF(Z$4=first_reg_period, INDEX(Inputs!$J$94:$J$121,MATCH(S1417,Inputs!$C$94:$C$121,0)),0)</f>
        <v>0</v>
      </c>
      <c r="AA1427" s="31">
        <f>IF(AA$4=first_reg_period, INDEX(Inputs!$J$94:$J$121,MATCH(T1417,Inputs!$C$94:$C$121,0)),0)</f>
        <v>0</v>
      </c>
      <c r="AB1427" s="31">
        <f>IF(AB$4=first_reg_period, INDEX(Inputs!$J$94:$J$121,MATCH(U1417,Inputs!$C$94:$C$121,0)),0)</f>
        <v>0</v>
      </c>
      <c r="AC1427" s="31">
        <f>IF(AC$4=first_reg_period, INDEX(Inputs!$J$94:$J$121,MATCH(V1417,Inputs!$C$94:$C$121,0)),0)</f>
        <v>0</v>
      </c>
      <c r="AD1427" s="31">
        <f>IF(AD$4=first_reg_period, INDEX(Inputs!$J$94:$J$121,MATCH(W1417,Inputs!$C$94:$C$121,0)),0)</f>
        <v>0</v>
      </c>
      <c r="AE1427" s="31">
        <f>IF(AE$4=first_reg_period, INDEX(Inputs!$J$94:$J$121,MATCH(X1417,Inputs!$C$94:$C$121,0)),0)</f>
        <v>0</v>
      </c>
      <c r="AF1427" s="31">
        <f>IF(AF$4=first_reg_period, INDEX(Inputs!$J$94:$J$121,MATCH(Y1417,Inputs!$C$94:$C$121,0)),0)</f>
        <v>0</v>
      </c>
      <c r="AG1427" s="31">
        <f>IF(AG$4=first_reg_period, INDEX(Inputs!$J$94:$J$121,MATCH(Z1417,Inputs!$C$94:$C$121,0)),0)</f>
        <v>0</v>
      </c>
      <c r="AH1427" s="31">
        <f>IF(AH$4=first_reg_period, INDEX(Inputs!$J$94:$J$121,MATCH(AA1417,Inputs!$C$94:$C$121,0)),0)</f>
        <v>0</v>
      </c>
      <c r="AI1427" s="31">
        <f>IF(AI$4=first_reg_period, INDEX(Inputs!$J$94:$J$121,MATCH(AB1417,Inputs!$C$94:$C$121,0)),0)</f>
        <v>0</v>
      </c>
      <c r="AJ1427" s="31">
        <f>IF(AJ$4=first_reg_period, INDEX(Inputs!$J$94:$J$121,MATCH(AC1417,Inputs!$C$94:$C$121,0)),0)</f>
        <v>0</v>
      </c>
      <c r="AK1427" s="31">
        <f>IF(AK$4=first_reg_period, INDEX(Inputs!$J$94:$J$121,MATCH(AD1417,Inputs!$C$94:$C$121,0)),0)</f>
        <v>0</v>
      </c>
      <c r="AL1427" s="31">
        <f>IF(AL$4=first_reg_period, INDEX(Inputs!$J$94:$J$121,MATCH(AE1417,Inputs!$C$94:$C$121,0)),0)</f>
        <v>0</v>
      </c>
      <c r="AM1427" s="31">
        <f>IF(AM$4=first_reg_period, INDEX(Inputs!$J$94:$J$121,MATCH(AF1417,Inputs!$C$94:$C$121,0)),0)</f>
        <v>0</v>
      </c>
      <c r="AN1427" s="31">
        <f>IF(AN$4=first_reg_period, INDEX(Inputs!$J$94:$J$121,MATCH(AG1417,Inputs!$C$94:$C$121,0)),0)</f>
        <v>0</v>
      </c>
      <c r="AO1427" s="31">
        <f>IF(AO$4=first_reg_period, INDEX(Inputs!$J$94:$J$121,MATCH(AH1417,Inputs!$C$94:$C$121,0)),0)</f>
        <v>0</v>
      </c>
      <c r="AP1427" s="31">
        <f>IF(AP$4=first_reg_period, INDEX(Inputs!$J$94:$J$121,MATCH(AI1417,Inputs!$C$94:$C$121,0)),0)</f>
        <v>0</v>
      </c>
      <c r="AQ1427" s="31">
        <f>IF(AQ$4=first_reg_period, INDEX(Inputs!$J$94:$J$121,MATCH(AJ1417,Inputs!$C$94:$C$121,0)),0)</f>
        <v>0</v>
      </c>
      <c r="AR1427" s="31">
        <f>IF(AR$4=first_reg_period, INDEX(Inputs!$J$94:$J$121,MATCH(AK1417,Inputs!$C$94:$C$121,0)),0)</f>
        <v>0</v>
      </c>
      <c r="AS1427" s="31">
        <f>IF(AS$4=first_reg_period, INDEX(Inputs!$J$94:$J$121,MATCH(AL1417,Inputs!$C$94:$C$121,0)),0)</f>
        <v>0</v>
      </c>
      <c r="AT1427" s="31">
        <f>IF(AT$4=first_reg_period, INDEX(Inputs!$J$94:$J$121,MATCH(AM1417,Inputs!$C$94:$C$121,0)),0)</f>
        <v>0</v>
      </c>
      <c r="AU1427" s="31">
        <f>IF(AU$4=first_reg_period, INDEX(Inputs!$J$94:$J$121,MATCH(AN1417,Inputs!$C$94:$C$121,0)),0)</f>
        <v>0</v>
      </c>
      <c r="AV1427" s="31">
        <f>IF(AV$4=first_reg_period, INDEX(Inputs!$J$94:$J$121,MATCH(AO1417,Inputs!$C$94:$C$121,0)),0)</f>
        <v>0</v>
      </c>
      <c r="AW1427" s="31">
        <f>IF(AW$4=first_reg_period, INDEX(Inputs!$J$94:$J$121,MATCH(AP1417,Inputs!$C$94:$C$121,0)),0)</f>
        <v>0</v>
      </c>
      <c r="AX1427" s="31">
        <f>IF(AX$4=first_reg_period, INDEX(Inputs!$J$94:$J$121,MATCH(AQ1417,Inputs!$C$94:$C$121,0)),0)</f>
        <v>0</v>
      </c>
      <c r="AY1427" s="31">
        <f>IF(AY$4=first_reg_period, INDEX(Inputs!$J$94:$J$121,MATCH(AR1417,Inputs!$C$94:$C$121,0)),0)</f>
        <v>0</v>
      </c>
      <c r="AZ1427" s="31">
        <f>IF(AZ$4=first_reg_period, INDEX(Inputs!$J$94:$J$121,MATCH(AS1417,Inputs!$C$94:$C$121,0)),0)</f>
        <v>0</v>
      </c>
      <c r="BA1427" s="31">
        <f>IF(BA$4=first_reg_period, INDEX(Inputs!$J$94:$J$121,MATCH(AT1417,Inputs!$C$94:$C$121,0)),0)</f>
        <v>0</v>
      </c>
      <c r="BB1427" s="31">
        <f>IF(BB$4=first_reg_period, INDEX(Inputs!$J$94:$J$121,MATCH(AU1417,Inputs!$C$94:$C$121,0)),0)</f>
        <v>0</v>
      </c>
      <c r="BC1427" s="31">
        <f>IF(BC$4=first_reg_period, INDEX(Inputs!$J$94:$J$121,MATCH(AV1417,Inputs!$C$94:$C$121,0)),0)</f>
        <v>0</v>
      </c>
      <c r="BD1427" s="31">
        <f>IF(BD$4=first_reg_period, INDEX(Inputs!$J$94:$J$121,MATCH(AW1417,Inputs!$C$94:$C$121,0)),0)</f>
        <v>0</v>
      </c>
      <c r="BE1427" s="31">
        <f>IF(BE$4=first_reg_period, INDEX(Inputs!$J$94:$J$121,MATCH(AX1417,Inputs!$C$94:$C$121,0)),0)</f>
        <v>0</v>
      </c>
      <c r="BF1427" s="31">
        <f>IF(BF$4=first_reg_period, INDEX(Inputs!$J$94:$J$121,MATCH(AY1417,Inputs!$C$94:$C$121,0)),0)</f>
        <v>0</v>
      </c>
      <c r="BG1427" s="31">
        <f>IF(BG$4=first_reg_period, INDEX(Inputs!$J$94:$J$121,MATCH(AZ1417,Inputs!$C$94:$C$121,0)),0)</f>
        <v>0</v>
      </c>
      <c r="BH1427" s="31">
        <f>IF(BH$4=first_reg_period, INDEX(Inputs!$J$94:$J$121,MATCH(BA1417,Inputs!$C$94:$C$121,0)),0)</f>
        <v>0</v>
      </c>
      <c r="BI1427" s="31">
        <f>IF(BI$4=first_reg_period, INDEX(Inputs!$J$94:$J$121,MATCH(BB1417,Inputs!$C$94:$C$121,0)),0)</f>
        <v>0</v>
      </c>
      <c r="BJ1427" s="31">
        <f>IF(BJ$4=first_reg_period, INDEX(Inputs!$J$94:$J$121,MATCH(BC1417,Inputs!$C$94:$C$121,0)),0)</f>
        <v>0</v>
      </c>
      <c r="BK1427" s="31">
        <f>IF(BK$4=first_reg_period, INDEX(Inputs!$J$94:$J$121,MATCH(BD1417,Inputs!$C$94:$C$121,0)),0)</f>
        <v>0</v>
      </c>
      <c r="BL1427" s="31">
        <f>IF(BL$4=first_reg_period, INDEX(Inputs!$J$94:$J$121,MATCH(BE1417,Inputs!$C$94:$C$121,0)),0)</f>
        <v>0</v>
      </c>
      <c r="BM1427" s="31">
        <f>IF(BM$4=first_reg_period, INDEX(Inputs!$J$94:$J$121,MATCH(BF1417,Inputs!$C$94:$C$121,0)),0)</f>
        <v>0</v>
      </c>
      <c r="BN1427" s="31">
        <f>IF(BN$4=first_reg_period, INDEX(Inputs!$J$94:$J$121,MATCH(BG1417,Inputs!$C$94:$C$121,0)),0)</f>
        <v>0</v>
      </c>
      <c r="BO1427" s="31">
        <f>IF(BO$4=first_reg_period, INDEX(Inputs!$J$94:$J$121,MATCH(BH1417,Inputs!$C$94:$C$121,0)),0)</f>
        <v>0</v>
      </c>
      <c r="BP1427" s="31">
        <f>IF(BP$4=first_reg_period, INDEX(Inputs!$J$94:$J$121,MATCH(BI1417,Inputs!$C$94:$C$121,0)),0)</f>
        <v>0</v>
      </c>
      <c r="BQ1427" s="31">
        <f>IF(BQ$4=first_reg_period, INDEX(Inputs!$J$94:$J$121,MATCH(BJ1417,Inputs!$C$94:$C$121,0)),0)</f>
        <v>0</v>
      </c>
      <c r="BR1427" s="31">
        <f>IF(BR$4=first_reg_period, INDEX(Inputs!$J$94:$J$121,MATCH(BK1417,Inputs!$C$94:$C$121,0)),0)</f>
        <v>0</v>
      </c>
      <c r="BS1427" s="31">
        <f>IF(BS$4=first_reg_period, INDEX(Inputs!$J$94:$J$121,MATCH(BL1417,Inputs!$C$94:$C$121,0)),0)</f>
        <v>0</v>
      </c>
      <c r="BT1427" s="31">
        <f>IF(BT$4=first_reg_period, INDEX(Inputs!$J$94:$J$121,MATCH(BM1417,Inputs!$C$94:$C$121,0)),0)</f>
        <v>0</v>
      </c>
      <c r="BU1427" s="31">
        <f>IF(BU$4=first_reg_period, INDEX(Inputs!$J$94:$J$121,MATCH(BN1417,Inputs!$C$94:$C$121,0)),0)</f>
        <v>0</v>
      </c>
      <c r="BV1427" s="31">
        <f>IF(BV$4=first_reg_period, INDEX(Inputs!$J$94:$J$121,MATCH(BO1417,Inputs!$C$94:$C$121,0)),0)</f>
        <v>0</v>
      </c>
      <c r="BW1427" s="31">
        <f>IF(BW$4=first_reg_period, INDEX(Inputs!$J$94:$J$121,MATCH(BP1417,Inputs!$C$94:$C$121,0)),0)</f>
        <v>0</v>
      </c>
      <c r="BX1427" s="31">
        <f>IF(BX$4=first_reg_period, INDEX(Inputs!$J$94:$J$121,MATCH(BQ1417,Inputs!$C$94:$C$121,0)),0)</f>
        <v>0</v>
      </c>
      <c r="BY1427" s="31">
        <f>IF(BY$4=first_reg_period, INDEX(Inputs!$J$94:$J$121,MATCH(BR1417,Inputs!$C$94:$C$121,0)),0)</f>
        <v>0</v>
      </c>
      <c r="BZ1427" s="31">
        <f>IF(BZ$4=first_reg_period, INDEX(Inputs!$J$94:$J$121,MATCH(BS1417,Inputs!$C$94:$C$121,0)),0)</f>
        <v>0</v>
      </c>
      <c r="CA1427" s="31">
        <f>IF(CA$4=first_reg_period, INDEX(Inputs!$J$94:$J$121,MATCH(BT1417,Inputs!$C$94:$C$121,0)),0)</f>
        <v>0</v>
      </c>
      <c r="CB1427" s="31">
        <f>IF(CB$4=first_reg_period, INDEX(Inputs!$J$94:$J$121,MATCH(BU1417,Inputs!$C$94:$C$121,0)),0)</f>
        <v>0</v>
      </c>
      <c r="CC1427" s="31">
        <f>IF(CC$4=first_reg_period, INDEX(Inputs!$J$94:$J$121,MATCH(BV1417,Inputs!$C$94:$C$121,0)),0)</f>
        <v>0</v>
      </c>
      <c r="CD1427" s="31">
        <f>IF(CD$4=first_reg_period, INDEX(Inputs!$J$94:$J$121,MATCH(BW1417,Inputs!$C$94:$C$121,0)),0)</f>
        <v>0</v>
      </c>
      <c r="CE1427" s="31">
        <f>IF(CE$4=first_reg_period, INDEX(Inputs!$J$94:$J$121,MATCH(BX1417,Inputs!$C$94:$C$121,0)),0)</f>
        <v>0</v>
      </c>
      <c r="CF1427" s="31">
        <f>IF(CF$4=first_reg_period, INDEX(Inputs!$J$94:$J$121,MATCH(BY1417,Inputs!$C$94:$C$121,0)),0)</f>
        <v>0</v>
      </c>
    </row>
    <row r="1428" spans="1:2018" s="153" customFormat="1" ht="12.75" customHeight="1">
      <c r="C1428" s="164"/>
      <c r="D1428" s="155" t="s">
        <v>205</v>
      </c>
      <c r="E1428" s="155"/>
      <c r="I1428" s="31">
        <f>IF(I$4=first_reg_period, INDEX(Inputs!$K$94:$K$121,MATCH(B1417,Inputs!$C$94:$C$121,0)),0)</f>
        <v>8.0853648436024521</v>
      </c>
      <c r="J1428" s="31">
        <f>IF(J$4=first_reg_period, INDEX(Inputs!$K$94:$K$121,MATCH(C1417,Inputs!$C$94:$C$121,0)),0)</f>
        <v>0</v>
      </c>
      <c r="K1428" s="31">
        <f>IF(K$4=first_reg_period, INDEX(Inputs!$K$94:$K$121,MATCH(D1417,Inputs!$C$94:$C$121,0)),0)</f>
        <v>0</v>
      </c>
      <c r="L1428" s="31">
        <f>IF(L$4=first_reg_period, INDEX(Inputs!$K$94:$K$121,MATCH(E1417,Inputs!$C$94:$C$121,0)),0)</f>
        <v>0</v>
      </c>
      <c r="M1428" s="31">
        <f>IF(M$4=first_reg_period, INDEX(Inputs!$K$94:$K$121,MATCH(F1417,Inputs!$C$94:$C$121,0)),0)</f>
        <v>0</v>
      </c>
      <c r="N1428" s="31">
        <f>IF(N$4=first_reg_period, INDEX(Inputs!$K$94:$K$121,MATCH(G1417,Inputs!$C$94:$C$121,0)),0)</f>
        <v>0</v>
      </c>
      <c r="O1428" s="31">
        <f>IF(O$4=first_reg_period, INDEX(Inputs!$K$94:$K$121,MATCH(H1417,Inputs!$C$94:$C$121,0)),0)</f>
        <v>0</v>
      </c>
      <c r="P1428" s="31">
        <f>IF(P$4=first_reg_period, INDEX(Inputs!$K$94:$K$121,MATCH(I1417,Inputs!$C$94:$C$121,0)),0)</f>
        <v>0</v>
      </c>
      <c r="Q1428" s="31">
        <f>IF(Q$4=first_reg_period, INDEX(Inputs!$K$94:$K$121,MATCH(J1417,Inputs!$C$94:$C$121,0)),0)</f>
        <v>0</v>
      </c>
      <c r="R1428" s="31">
        <f>IF(R$4=first_reg_period, INDEX(Inputs!$K$94:$K$121,MATCH(K1417,Inputs!$C$94:$C$121,0)),0)</f>
        <v>0</v>
      </c>
      <c r="S1428" s="31">
        <f>IF(S$4=first_reg_period, INDEX(Inputs!$K$94:$K$121,MATCH(L1417,Inputs!$C$94:$C$121,0)),0)</f>
        <v>0</v>
      </c>
      <c r="T1428" s="31">
        <f>IF(T$4=first_reg_period, INDEX(Inputs!$K$94:$K$121,MATCH(M1417,Inputs!$C$94:$C$121,0)),0)</f>
        <v>0</v>
      </c>
      <c r="U1428" s="31">
        <f>IF(U$4=first_reg_period, INDEX(Inputs!$K$94:$K$121,MATCH(N1417,Inputs!$C$94:$C$121,0)),0)</f>
        <v>0</v>
      </c>
      <c r="V1428" s="31">
        <f>IF(V$4=first_reg_period, INDEX(Inputs!$K$94:$K$121,MATCH(O1417,Inputs!$C$94:$C$121,0)),0)</f>
        <v>0</v>
      </c>
      <c r="W1428" s="31">
        <f>IF(W$4=first_reg_period, INDEX(Inputs!$K$94:$K$121,MATCH(P1417,Inputs!$C$94:$C$121,0)),0)</f>
        <v>0</v>
      </c>
      <c r="X1428" s="31">
        <f>IF(X$4=first_reg_period, INDEX(Inputs!$K$94:$K$121,MATCH(Q1417,Inputs!$C$94:$C$121,0)),0)</f>
        <v>0</v>
      </c>
      <c r="Y1428" s="31">
        <f>IF(Y$4=first_reg_period, INDEX(Inputs!$K$94:$K$121,MATCH(R1417,Inputs!$C$94:$C$121,0)),0)</f>
        <v>0</v>
      </c>
      <c r="Z1428" s="31">
        <f>IF(Z$4=first_reg_period, INDEX(Inputs!$K$94:$K$121,MATCH(S1417,Inputs!$C$94:$C$121,0)),0)</f>
        <v>0</v>
      </c>
      <c r="AA1428" s="31">
        <f>IF(AA$4=first_reg_period, INDEX(Inputs!$K$94:$K$121,MATCH(T1417,Inputs!$C$94:$C$121,0)),0)</f>
        <v>0</v>
      </c>
      <c r="AB1428" s="31">
        <f>IF(AB$4=first_reg_period, INDEX(Inputs!$K$94:$K$121,MATCH(U1417,Inputs!$C$94:$C$121,0)),0)</f>
        <v>0</v>
      </c>
      <c r="AC1428" s="31">
        <f>IF(AC$4=first_reg_period, INDEX(Inputs!$K$94:$K$121,MATCH(V1417,Inputs!$C$94:$C$121,0)),0)</f>
        <v>0</v>
      </c>
      <c r="AD1428" s="31">
        <f>IF(AD$4=first_reg_period, INDEX(Inputs!$K$94:$K$121,MATCH(W1417,Inputs!$C$94:$C$121,0)),0)</f>
        <v>0</v>
      </c>
      <c r="AE1428" s="31">
        <f>IF(AE$4=first_reg_period, INDEX(Inputs!$K$94:$K$121,MATCH(X1417,Inputs!$C$94:$C$121,0)),0)</f>
        <v>0</v>
      </c>
      <c r="AF1428" s="31">
        <f>IF(AF$4=first_reg_period, INDEX(Inputs!$K$94:$K$121,MATCH(Y1417,Inputs!$C$94:$C$121,0)),0)</f>
        <v>0</v>
      </c>
      <c r="AG1428" s="31">
        <f>IF(AG$4=first_reg_period, INDEX(Inputs!$K$94:$K$121,MATCH(Z1417,Inputs!$C$94:$C$121,0)),0)</f>
        <v>0</v>
      </c>
      <c r="AH1428" s="31">
        <f>IF(AH$4=first_reg_period, INDEX(Inputs!$K$94:$K$121,MATCH(AA1417,Inputs!$C$94:$C$121,0)),0)</f>
        <v>0</v>
      </c>
      <c r="AI1428" s="31">
        <f>IF(AI$4=first_reg_period, INDEX(Inputs!$K$94:$K$121,MATCH(AB1417,Inputs!$C$94:$C$121,0)),0)</f>
        <v>0</v>
      </c>
      <c r="AJ1428" s="31">
        <f>IF(AJ$4=first_reg_period, INDEX(Inputs!$K$94:$K$121,MATCH(AC1417,Inputs!$C$94:$C$121,0)),0)</f>
        <v>0</v>
      </c>
      <c r="AK1428" s="31">
        <f>IF(AK$4=first_reg_period, INDEX(Inputs!$K$94:$K$121,MATCH(AD1417,Inputs!$C$94:$C$121,0)),0)</f>
        <v>0</v>
      </c>
      <c r="AL1428" s="31">
        <f>IF(AL$4=first_reg_period, INDEX(Inputs!$K$94:$K$121,MATCH(AE1417,Inputs!$C$94:$C$121,0)),0)</f>
        <v>0</v>
      </c>
      <c r="AM1428" s="31">
        <f>IF(AM$4=first_reg_period, INDEX(Inputs!$K$94:$K$121,MATCH(AF1417,Inputs!$C$94:$C$121,0)),0)</f>
        <v>0</v>
      </c>
      <c r="AN1428" s="31">
        <f>IF(AN$4=first_reg_period, INDEX(Inputs!$K$94:$K$121,MATCH(AG1417,Inputs!$C$94:$C$121,0)),0)</f>
        <v>0</v>
      </c>
      <c r="AO1428" s="31">
        <f>IF(AO$4=first_reg_period, INDEX(Inputs!$K$94:$K$121,MATCH(AH1417,Inputs!$C$94:$C$121,0)),0)</f>
        <v>0</v>
      </c>
      <c r="AP1428" s="31">
        <f>IF(AP$4=first_reg_period, INDEX(Inputs!$K$94:$K$121,MATCH(AI1417,Inputs!$C$94:$C$121,0)),0)</f>
        <v>0</v>
      </c>
      <c r="AQ1428" s="31">
        <f>IF(AQ$4=first_reg_period, INDEX(Inputs!$K$94:$K$121,MATCH(AJ1417,Inputs!$C$94:$C$121,0)),0)</f>
        <v>0</v>
      </c>
      <c r="AR1428" s="31">
        <f>IF(AR$4=first_reg_period, INDEX(Inputs!$K$94:$K$121,MATCH(AK1417,Inputs!$C$94:$C$121,0)),0)</f>
        <v>0</v>
      </c>
      <c r="AS1428" s="31">
        <f>IF(AS$4=first_reg_period, INDEX(Inputs!$K$94:$K$121,MATCH(AL1417,Inputs!$C$94:$C$121,0)),0)</f>
        <v>0</v>
      </c>
      <c r="AT1428" s="31">
        <f>IF(AT$4=first_reg_period, INDEX(Inputs!$K$94:$K$121,MATCH(AM1417,Inputs!$C$94:$C$121,0)),0)</f>
        <v>0</v>
      </c>
      <c r="AU1428" s="31">
        <f>IF(AU$4=first_reg_period, INDEX(Inputs!$K$94:$K$121,MATCH(AN1417,Inputs!$C$94:$C$121,0)),0)</f>
        <v>0</v>
      </c>
      <c r="AV1428" s="31">
        <f>IF(AV$4=first_reg_period, INDEX(Inputs!$K$94:$K$121,MATCH(AO1417,Inputs!$C$94:$C$121,0)),0)</f>
        <v>0</v>
      </c>
      <c r="AW1428" s="31">
        <f>IF(AW$4=first_reg_period, INDEX(Inputs!$K$94:$K$121,MATCH(AP1417,Inputs!$C$94:$C$121,0)),0)</f>
        <v>0</v>
      </c>
      <c r="AX1428" s="31">
        <f>IF(AX$4=first_reg_period, INDEX(Inputs!$K$94:$K$121,MATCH(AQ1417,Inputs!$C$94:$C$121,0)),0)</f>
        <v>0</v>
      </c>
      <c r="AY1428" s="31">
        <f>IF(AY$4=first_reg_period, INDEX(Inputs!$K$94:$K$121,MATCH(AR1417,Inputs!$C$94:$C$121,0)),0)</f>
        <v>0</v>
      </c>
      <c r="AZ1428" s="31">
        <f>IF(AZ$4=first_reg_period, INDEX(Inputs!$K$94:$K$121,MATCH(AS1417,Inputs!$C$94:$C$121,0)),0)</f>
        <v>0</v>
      </c>
      <c r="BA1428" s="31">
        <f>IF(BA$4=first_reg_period, INDEX(Inputs!$K$94:$K$121,MATCH(AT1417,Inputs!$C$94:$C$121,0)),0)</f>
        <v>0</v>
      </c>
      <c r="BB1428" s="31">
        <f>IF(BB$4=first_reg_period, INDEX(Inputs!$K$94:$K$121,MATCH(AU1417,Inputs!$C$94:$C$121,0)),0)</f>
        <v>0</v>
      </c>
      <c r="BC1428" s="31">
        <f>IF(BC$4=first_reg_period, INDEX(Inputs!$K$94:$K$121,MATCH(AV1417,Inputs!$C$94:$C$121,0)),0)</f>
        <v>0</v>
      </c>
      <c r="BD1428" s="31">
        <f>IF(BD$4=first_reg_period, INDEX(Inputs!$K$94:$K$121,MATCH(AW1417,Inputs!$C$94:$C$121,0)),0)</f>
        <v>0</v>
      </c>
      <c r="BE1428" s="31">
        <f>IF(BE$4=first_reg_period, INDEX(Inputs!$K$94:$K$121,MATCH(AX1417,Inputs!$C$94:$C$121,0)),0)</f>
        <v>0</v>
      </c>
      <c r="BF1428" s="31">
        <f>IF(BF$4=first_reg_period, INDEX(Inputs!$K$94:$K$121,MATCH(AY1417,Inputs!$C$94:$C$121,0)),0)</f>
        <v>0</v>
      </c>
      <c r="BG1428" s="31">
        <f>IF(BG$4=first_reg_period, INDEX(Inputs!$K$94:$K$121,MATCH(AZ1417,Inputs!$C$94:$C$121,0)),0)</f>
        <v>0</v>
      </c>
      <c r="BH1428" s="31">
        <f>IF(BH$4=first_reg_period, INDEX(Inputs!$K$94:$K$121,MATCH(BA1417,Inputs!$C$94:$C$121,0)),0)</f>
        <v>0</v>
      </c>
      <c r="BI1428" s="31">
        <f>IF(BI$4=first_reg_period, INDEX(Inputs!$K$94:$K$121,MATCH(BB1417,Inputs!$C$94:$C$121,0)),0)</f>
        <v>0</v>
      </c>
      <c r="BJ1428" s="31">
        <f>IF(BJ$4=first_reg_period, INDEX(Inputs!$K$94:$K$121,MATCH(BC1417,Inputs!$C$94:$C$121,0)),0)</f>
        <v>0</v>
      </c>
      <c r="BK1428" s="31">
        <f>IF(BK$4=first_reg_period, INDEX(Inputs!$K$94:$K$121,MATCH(BD1417,Inputs!$C$94:$C$121,0)),0)</f>
        <v>0</v>
      </c>
      <c r="BL1428" s="31">
        <f>IF(BL$4=first_reg_period, INDEX(Inputs!$K$94:$K$121,MATCH(BE1417,Inputs!$C$94:$C$121,0)),0)</f>
        <v>0</v>
      </c>
      <c r="BM1428" s="31">
        <f>IF(BM$4=first_reg_period, INDEX(Inputs!$K$94:$K$121,MATCH(BF1417,Inputs!$C$94:$C$121,0)),0)</f>
        <v>0</v>
      </c>
      <c r="BN1428" s="31">
        <f>IF(BN$4=first_reg_period, INDEX(Inputs!$K$94:$K$121,MATCH(BG1417,Inputs!$C$94:$C$121,0)),0)</f>
        <v>0</v>
      </c>
      <c r="BO1428" s="31">
        <f>IF(BO$4=first_reg_period, INDEX(Inputs!$K$94:$K$121,MATCH(BH1417,Inputs!$C$94:$C$121,0)),0)</f>
        <v>0</v>
      </c>
      <c r="BP1428" s="31">
        <f>IF(BP$4=first_reg_period, INDEX(Inputs!$K$94:$K$121,MATCH(BI1417,Inputs!$C$94:$C$121,0)),0)</f>
        <v>0</v>
      </c>
      <c r="BQ1428" s="31">
        <f>IF(BQ$4=first_reg_period, INDEX(Inputs!$K$94:$K$121,MATCH(BJ1417,Inputs!$C$94:$C$121,0)),0)</f>
        <v>0</v>
      </c>
      <c r="BR1428" s="31">
        <f>IF(BR$4=first_reg_period, INDEX(Inputs!$K$94:$K$121,MATCH(BK1417,Inputs!$C$94:$C$121,0)),0)</f>
        <v>0</v>
      </c>
      <c r="BS1428" s="31">
        <f>IF(BS$4=first_reg_period, INDEX(Inputs!$K$94:$K$121,MATCH(BL1417,Inputs!$C$94:$C$121,0)),0)</f>
        <v>0</v>
      </c>
      <c r="BT1428" s="31">
        <f>IF(BT$4=first_reg_period, INDEX(Inputs!$K$94:$K$121,MATCH(BM1417,Inputs!$C$94:$C$121,0)),0)</f>
        <v>0</v>
      </c>
      <c r="BU1428" s="31">
        <f>IF(BU$4=first_reg_period, INDEX(Inputs!$K$94:$K$121,MATCH(BN1417,Inputs!$C$94:$C$121,0)),0)</f>
        <v>0</v>
      </c>
      <c r="BV1428" s="31">
        <f>IF(BV$4=first_reg_period, INDEX(Inputs!$K$94:$K$121,MATCH(BO1417,Inputs!$C$94:$C$121,0)),0)</f>
        <v>0</v>
      </c>
      <c r="BW1428" s="31">
        <f>IF(BW$4=first_reg_period, INDEX(Inputs!$K$94:$K$121,MATCH(BP1417,Inputs!$C$94:$C$121,0)),0)</f>
        <v>0</v>
      </c>
      <c r="BX1428" s="31">
        <f>IF(BX$4=first_reg_period, INDEX(Inputs!$K$94:$K$121,MATCH(BQ1417,Inputs!$C$94:$C$121,0)),0)</f>
        <v>0</v>
      </c>
      <c r="BY1428" s="31">
        <f>IF(BY$4=first_reg_period, INDEX(Inputs!$K$94:$K$121,MATCH(BR1417,Inputs!$C$94:$C$121,0)),0)</f>
        <v>0</v>
      </c>
      <c r="BZ1428" s="31">
        <f>IF(BZ$4=first_reg_period, INDEX(Inputs!$K$94:$K$121,MATCH(BS1417,Inputs!$C$94:$C$121,0)),0)</f>
        <v>0</v>
      </c>
      <c r="CA1428" s="31">
        <f>IF(CA$4=first_reg_period, INDEX(Inputs!$K$94:$K$121,MATCH(BT1417,Inputs!$C$94:$C$121,0)),0)</f>
        <v>0</v>
      </c>
      <c r="CB1428" s="31">
        <f>IF(CB$4=first_reg_period, INDEX(Inputs!$K$94:$K$121,MATCH(BU1417,Inputs!$C$94:$C$121,0)),0)</f>
        <v>0</v>
      </c>
      <c r="CC1428" s="31">
        <f>IF(CC$4=first_reg_period, INDEX(Inputs!$K$94:$K$121,MATCH(BV1417,Inputs!$C$94:$C$121,0)),0)</f>
        <v>0</v>
      </c>
      <c r="CD1428" s="31">
        <f>IF(CD$4=first_reg_period, INDEX(Inputs!$K$94:$K$121,MATCH(BW1417,Inputs!$C$94:$C$121,0)),0)</f>
        <v>0</v>
      </c>
      <c r="CE1428" s="31">
        <f>IF(CE$4=first_reg_period, INDEX(Inputs!$K$94:$K$121,MATCH(BX1417,Inputs!$C$94:$C$121,0)),0)</f>
        <v>0</v>
      </c>
      <c r="CF1428" s="31">
        <f>IF(CF$4=first_reg_period, INDEX(Inputs!$K$94:$K$121,MATCH(BY1417,Inputs!$C$94:$C$121,0)),0)</f>
        <v>0</v>
      </c>
    </row>
    <row r="1429" spans="1:2018" s="97" customFormat="1" ht="12.75" customHeight="1">
      <c r="C1429" s="176"/>
      <c r="D1429" s="176" t="s">
        <v>230</v>
      </c>
      <c r="E1429" s="176" t="s">
        <v>185</v>
      </c>
      <c r="I1429" s="99"/>
      <c r="J1429" s="269">
        <f>IF(J$4=second_reg_period, INDEX(Inputs!$P$292:$P$320,MATCH($B1417,Inputs!$C$292:$C$320,0)),0)/conv_2020_2015</f>
        <v>0</v>
      </c>
      <c r="K1429" s="269">
        <f>IF(K$4=second_reg_period, INDEX(Inputs!$P$292:$P$320,MATCH($B1417,Inputs!$C$292:$C$320,0)),0)/conv_2020_2015</f>
        <v>0</v>
      </c>
      <c r="L1429" s="269">
        <f>IF(L$4=second_reg_period, INDEX(Inputs!$P$292:$P$320,MATCH($B1417,Inputs!$C$292:$C$320,0)),0)/conv_2020_2015</f>
        <v>0</v>
      </c>
      <c r="M1429" s="269">
        <f>IF(M$4=second_reg_period, INDEX(Inputs!$P$292:$P$320,MATCH($B1417,Inputs!$C$292:$C$320,0)),0)/conv_2020_2015</f>
        <v>0</v>
      </c>
      <c r="N1429" s="269">
        <f>IF(N$4=second_reg_period, INDEX(Inputs!$P$292:$P$320,MATCH($B1417,Inputs!$C$292:$C$320,0)),0)/conv_2020_2015</f>
        <v>0</v>
      </c>
      <c r="O1429" s="100">
        <f>IF(O$4=second_reg_period, INDEX(Inputs!$P$292:$P$320,MATCH($B1417,Inputs!$C$292:$C$320,0)),0)/conv_2020_2015</f>
        <v>0</v>
      </c>
      <c r="P1429" s="100">
        <f>IF(P$4=second_reg_period, INDEX(Inputs!$P$292:$P$320,MATCH($B1417,Inputs!$C$292:$C$320,0)),0)/conv_2020_2015</f>
        <v>0</v>
      </c>
      <c r="Q1429" s="100">
        <f>IF(Q$4=second_reg_period, INDEX(Inputs!$P$292:$P$320,MATCH($B1417,Inputs!$C$292:$C$320,0)),0)/conv_2020_2015</f>
        <v>0</v>
      </c>
      <c r="R1429" s="100">
        <f>IF(R$4=second_reg_period, INDEX(Inputs!$P$292:$P$320,MATCH($B1417,Inputs!$C$292:$C$320,0)),0)/conv_2020_2015</f>
        <v>0</v>
      </c>
      <c r="S1429" s="100">
        <f>IF(S$4=second_reg_period, INDEX(Inputs!$P$292:$P$320,MATCH($B1417,Inputs!$C$292:$C$320,0)),0)/conv_2020_2015</f>
        <v>0</v>
      </c>
      <c r="T1429" s="100">
        <f>IF(T$4=second_reg_period, INDEX(Inputs!$P$292:$P$320,MATCH($B1417,Inputs!$C$292:$C$320,0)),0)/conv_2020_2015</f>
        <v>0</v>
      </c>
      <c r="U1429" s="100">
        <f>IF(U$4=second_reg_period, INDEX(Inputs!$P$292:$P$320,MATCH($B1417,Inputs!$C$292:$C$320,0)),0)/conv_2020_2015</f>
        <v>0</v>
      </c>
      <c r="V1429" s="100">
        <f>IF(V$4=second_reg_period, INDEX(Inputs!$P$292:$P$320,MATCH($B1417,Inputs!$C$292:$C$320,0)),0)/conv_2020_2015</f>
        <v>0</v>
      </c>
      <c r="W1429" s="100">
        <f>IF(W$4=second_reg_period, INDEX(Inputs!$P$292:$P$320,MATCH($B1417,Inputs!$C$292:$C$320,0)),0)/conv_2020_2015</f>
        <v>0</v>
      </c>
      <c r="X1429" s="100">
        <f>IF(X$4=second_reg_period, INDEX(Inputs!$P$292:$P$320,MATCH($B1417,Inputs!$C$292:$C$320,0)),0)/conv_2020_2015</f>
        <v>0</v>
      </c>
      <c r="Y1429" s="100">
        <f>IF(Y$4=second_reg_period, INDEX(Inputs!$P$292:$P$320,MATCH($B1417,Inputs!$C$292:$C$320,0)),0)/conv_2020_2015</f>
        <v>0</v>
      </c>
      <c r="Z1429" s="100">
        <f>IF(Z$4=second_reg_period, INDEX(Inputs!$P$292:$P$320,MATCH($B1417,Inputs!$C$292:$C$320,0)),0)/conv_2020_2015</f>
        <v>0</v>
      </c>
      <c r="AA1429" s="100">
        <f>IF(AA$4=second_reg_period, INDEX(Inputs!$P$292:$P$320,MATCH($B1417,Inputs!$C$292:$C$320,0)),0)/conv_2020_2015</f>
        <v>0</v>
      </c>
      <c r="AB1429" s="100">
        <f>IF(AB$4=second_reg_period, INDEX(Inputs!$P$292:$P$320,MATCH($B1417,Inputs!$C$292:$C$320,0)),0)/conv_2020_2015</f>
        <v>0</v>
      </c>
      <c r="AC1429" s="100">
        <f>IF(AC$4=second_reg_period, INDEX(Inputs!$P$292:$P$320,MATCH($B1417,Inputs!$C$292:$C$320,0)),0)/conv_2020_2015</f>
        <v>0</v>
      </c>
      <c r="AD1429" s="100">
        <f>IF(AD$4=second_reg_period, INDEX(Inputs!$P$292:$P$320,MATCH($B1417,Inputs!$C$292:$C$320,0)),0)/conv_2020_2015</f>
        <v>0</v>
      </c>
      <c r="AE1429" s="100">
        <f>IF(AE$4=second_reg_period, INDEX(Inputs!$P$292:$P$320,MATCH($B1417,Inputs!$C$292:$C$320,0)),0)/conv_2020_2015</f>
        <v>0</v>
      </c>
      <c r="AF1429" s="100">
        <f>IF(AF$4=second_reg_period, INDEX(Inputs!$P$292:$P$320,MATCH($B1417,Inputs!$C$292:$C$320,0)),0)/conv_2020_2015</f>
        <v>0</v>
      </c>
      <c r="AG1429" s="100">
        <f>IF(AG$4=second_reg_period, INDEX(Inputs!$P$292:$P$320,MATCH($B1417,Inputs!$C$292:$C$320,0)),0)/conv_2020_2015</f>
        <v>0</v>
      </c>
      <c r="AH1429" s="100">
        <f>IF(AH$4=second_reg_period, INDEX(Inputs!$P$292:$P$320,MATCH($B1417,Inputs!$C$292:$C$320,0)),0)/conv_2020_2015</f>
        <v>0</v>
      </c>
      <c r="AI1429" s="100">
        <f>IF(AI$4=second_reg_period, INDEX(Inputs!$P$292:$P$320,MATCH($B1417,Inputs!$C$292:$C$320,0)),0)/conv_2020_2015</f>
        <v>0</v>
      </c>
      <c r="AJ1429" s="100">
        <f>IF(AJ$4=second_reg_period, INDEX(Inputs!$P$292:$P$320,MATCH($B1417,Inputs!$C$292:$C$320,0)),0)/conv_2020_2015</f>
        <v>0</v>
      </c>
      <c r="AK1429" s="100">
        <f>IF(AK$4=second_reg_period, INDEX(Inputs!$P$292:$P$320,MATCH($B1417,Inputs!$C$292:$C$320,0)),0)/conv_2020_2015</f>
        <v>0</v>
      </c>
      <c r="AL1429" s="100">
        <f>IF(AL$4=second_reg_period, INDEX(Inputs!$P$292:$P$320,MATCH($B1417,Inputs!$C$292:$C$320,0)),0)/conv_2020_2015</f>
        <v>0</v>
      </c>
      <c r="AM1429" s="100">
        <f>IF(AM$4=second_reg_period, INDEX(Inputs!$P$292:$P$320,MATCH($B1417,Inputs!$C$292:$C$320,0)),0)/conv_2020_2015</f>
        <v>0</v>
      </c>
      <c r="AN1429" s="100">
        <f>IF(AN$4=second_reg_period, INDEX(Inputs!$P$292:$P$320,MATCH($B1417,Inputs!$C$292:$C$320,0)),0)/conv_2020_2015</f>
        <v>0</v>
      </c>
      <c r="AO1429" s="100">
        <f>IF(AO$4=second_reg_period, INDEX(Inputs!$P$292:$P$320,MATCH($B1417,Inputs!$C$292:$C$320,0)),0)/conv_2020_2015</f>
        <v>0</v>
      </c>
      <c r="AP1429" s="100">
        <f>IF(AP$4=second_reg_period, INDEX(Inputs!$P$292:$P$320,MATCH($B1417,Inputs!$C$292:$C$320,0)),0)/conv_2020_2015</f>
        <v>0</v>
      </c>
      <c r="AQ1429" s="100">
        <f>IF(AQ$4=second_reg_period, INDEX(Inputs!$P$292:$P$320,MATCH($B1417,Inputs!$C$292:$C$320,0)),0)/conv_2020_2015</f>
        <v>0</v>
      </c>
      <c r="AR1429" s="100">
        <f>IF(AR$4=second_reg_period, INDEX(Inputs!$P$292:$P$320,MATCH($B1417,Inputs!$C$292:$C$320,0)),0)/conv_2020_2015</f>
        <v>0</v>
      </c>
      <c r="AS1429" s="100">
        <f>IF(AS$4=second_reg_period, INDEX(Inputs!$P$292:$P$320,MATCH($B1417,Inputs!$C$292:$C$320,0)),0)/conv_2020_2015</f>
        <v>0</v>
      </c>
      <c r="AT1429" s="100">
        <f>IF(AT$4=second_reg_period, INDEX(Inputs!$P$292:$P$320,MATCH($B1417,Inputs!$C$292:$C$320,0)),0)/conv_2020_2015</f>
        <v>0</v>
      </c>
      <c r="AU1429" s="100">
        <f>IF(AU$4=second_reg_period, INDEX(Inputs!$P$292:$P$320,MATCH($B1417,Inputs!$C$292:$C$320,0)),0)/conv_2020_2015</f>
        <v>0</v>
      </c>
      <c r="AV1429" s="100">
        <f>IF(AV$4=second_reg_period, INDEX(Inputs!$P$292:$P$320,MATCH($B1417,Inputs!$C$292:$C$320,0)),0)/conv_2020_2015</f>
        <v>0</v>
      </c>
      <c r="AW1429" s="100">
        <f>IF(AW$4=second_reg_period, INDEX(Inputs!$P$292:$P$320,MATCH($B1417,Inputs!$C$292:$C$320,0)),0)/conv_2020_2015</f>
        <v>0</v>
      </c>
      <c r="AX1429" s="100">
        <f>IF(AX$4=second_reg_period, INDEX(Inputs!$P$292:$P$320,MATCH($B1417,Inputs!$C$292:$C$320,0)),0)/conv_2020_2015</f>
        <v>0</v>
      </c>
      <c r="AY1429" s="100">
        <f>IF(AY$4=second_reg_period, INDEX(Inputs!$P$292:$P$320,MATCH($B1417,Inputs!$C$292:$C$320,0)),0)/conv_2020_2015</f>
        <v>0</v>
      </c>
      <c r="AZ1429" s="100">
        <f>IF(AZ$4=second_reg_period, INDEX(Inputs!$P$292:$P$320,MATCH($B1417,Inputs!$C$292:$C$320,0)),0)/conv_2020_2015</f>
        <v>0</v>
      </c>
      <c r="BA1429" s="100">
        <f>IF(BA$4=second_reg_period, INDEX(Inputs!$P$292:$P$320,MATCH($B1417,Inputs!$C$292:$C$320,0)),0)/conv_2020_2015</f>
        <v>0</v>
      </c>
      <c r="BB1429" s="100">
        <f>IF(BB$4=second_reg_period, INDEX(Inputs!$P$292:$P$320,MATCH($B1417,Inputs!$C$292:$C$320,0)),0)/conv_2020_2015</f>
        <v>0</v>
      </c>
      <c r="BC1429" s="100">
        <f>IF(BC$4=second_reg_period, INDEX(Inputs!$P$292:$P$320,MATCH($B1417,Inputs!$C$292:$C$320,0)),0)/conv_2020_2015</f>
        <v>0</v>
      </c>
      <c r="BD1429" s="100">
        <f>IF(BD$4=second_reg_period, INDEX(Inputs!$P$292:$P$320,MATCH($B1417,Inputs!$C$292:$C$320,0)),0)/conv_2020_2015</f>
        <v>0</v>
      </c>
      <c r="BE1429" s="100">
        <f>IF(BE$4=second_reg_period, INDEX(Inputs!$P$292:$P$320,MATCH($B1417,Inputs!$C$292:$C$320,0)),0)/conv_2020_2015</f>
        <v>0</v>
      </c>
      <c r="BF1429" s="100">
        <f>IF(BF$4=second_reg_period, INDEX(Inputs!$P$292:$P$320,MATCH($B1417,Inputs!$C$292:$C$320,0)),0)/conv_2020_2015</f>
        <v>0</v>
      </c>
      <c r="BG1429" s="100">
        <f>IF(BG$4=second_reg_period, INDEX(Inputs!$P$292:$P$320,MATCH($B1417,Inputs!$C$292:$C$320,0)),0)/conv_2020_2015</f>
        <v>0</v>
      </c>
      <c r="BH1429" s="100">
        <f>IF(BH$4=second_reg_period, INDEX(Inputs!$P$292:$P$320,MATCH($B1417,Inputs!$C$292:$C$320,0)),0)/conv_2020_2015</f>
        <v>0</v>
      </c>
      <c r="BI1429" s="100">
        <f>IF(BI$4=second_reg_period, INDEX(Inputs!$P$292:$P$320,MATCH($B1417,Inputs!$C$292:$C$320,0)),0)/conv_2020_2015</f>
        <v>0</v>
      </c>
      <c r="BJ1429" s="100">
        <f>IF(BJ$4=second_reg_period, INDEX(Inputs!$P$292:$P$320,MATCH($B1417,Inputs!$C$292:$C$320,0)),0)/conv_2020_2015</f>
        <v>0</v>
      </c>
      <c r="BK1429" s="100">
        <f>IF(BK$4=second_reg_period, INDEX(Inputs!$P$292:$P$320,MATCH($B1417,Inputs!$C$292:$C$320,0)),0)/conv_2020_2015</f>
        <v>0</v>
      </c>
      <c r="BL1429" s="100">
        <f>IF(BL$4=second_reg_period, INDEX(Inputs!$P$292:$P$320,MATCH($B1417,Inputs!$C$292:$C$320,0)),0)/conv_2020_2015</f>
        <v>0</v>
      </c>
      <c r="BM1429" s="100">
        <f>IF(BM$4=second_reg_period, INDEX(Inputs!$P$292:$P$320,MATCH($B1417,Inputs!$C$292:$C$320,0)),0)/conv_2020_2015</f>
        <v>0</v>
      </c>
      <c r="BN1429" s="100">
        <f>IF(BN$4=second_reg_period, INDEX(Inputs!$P$292:$P$320,MATCH($B1417,Inputs!$C$292:$C$320,0)),0)/conv_2020_2015</f>
        <v>0</v>
      </c>
      <c r="BO1429" s="100">
        <f>IF(BO$4=second_reg_period, INDEX(Inputs!$P$292:$P$320,MATCH($B1417,Inputs!$C$292:$C$320,0)),0)/conv_2020_2015</f>
        <v>0</v>
      </c>
      <c r="BP1429" s="100">
        <f>IF(BP$4=second_reg_period, INDEX(Inputs!$P$292:$P$320,MATCH($B1417,Inputs!$C$292:$C$320,0)),0)/conv_2020_2015</f>
        <v>0</v>
      </c>
      <c r="BQ1429" s="100">
        <f>IF(BQ$4=second_reg_period, INDEX(Inputs!$P$292:$P$320,MATCH($B1417,Inputs!$C$292:$C$320,0)),0)/conv_2020_2015</f>
        <v>0</v>
      </c>
      <c r="BR1429" s="100">
        <f>IF(BR$4=second_reg_period, INDEX(Inputs!$P$292:$P$320,MATCH($B1417,Inputs!$C$292:$C$320,0)),0)/conv_2020_2015</f>
        <v>0</v>
      </c>
      <c r="BS1429" s="100">
        <f>IF(BS$4=second_reg_period, INDEX(Inputs!$P$292:$P$320,MATCH($B1417,Inputs!$C$292:$C$320,0)),0)/conv_2020_2015</f>
        <v>0</v>
      </c>
      <c r="BT1429" s="100">
        <f>IF(BT$4=second_reg_period, INDEX(Inputs!$P$292:$P$320,MATCH($B1417,Inputs!$C$292:$C$320,0)),0)/conv_2020_2015</f>
        <v>0</v>
      </c>
      <c r="BU1429" s="100">
        <f>IF(BU$4=second_reg_period, INDEX(Inputs!$P$292:$P$320,MATCH($B1417,Inputs!$C$292:$C$320,0)),0)/conv_2020_2015</f>
        <v>0</v>
      </c>
      <c r="BV1429" s="100">
        <f>IF(BV$4=second_reg_period, INDEX(Inputs!$P$292:$P$320,MATCH($B1417,Inputs!$C$292:$C$320,0)),0)/conv_2020_2015</f>
        <v>0</v>
      </c>
      <c r="BW1429" s="100">
        <f>IF(BW$4=second_reg_period, INDEX(Inputs!$P$292:$P$320,MATCH($B1417,Inputs!$C$292:$C$320,0)),0)/conv_2020_2015</f>
        <v>0</v>
      </c>
      <c r="BX1429" s="100">
        <f>IF(BX$4=second_reg_period, INDEX(Inputs!$P$292:$P$320,MATCH($B1417,Inputs!$C$292:$C$320,0)),0)/conv_2020_2015</f>
        <v>0</v>
      </c>
      <c r="BY1429" s="100">
        <f>IF(BY$4=second_reg_period, INDEX(Inputs!$P$292:$P$320,MATCH($B1417,Inputs!$C$292:$C$320,0)),0)/conv_2020_2015</f>
        <v>0</v>
      </c>
      <c r="BZ1429" s="100">
        <f>IF(BZ$4=second_reg_period, INDEX(Inputs!$P$292:$P$320,MATCH($B1417,Inputs!$C$292:$C$320,0)),0)/conv_2020_2015</f>
        <v>0</v>
      </c>
      <c r="CA1429" s="100">
        <f>IF(CA$4=second_reg_period, INDEX(Inputs!$P$292:$P$320,MATCH($B1417,Inputs!$C$292:$C$320,0)),0)/conv_2020_2015</f>
        <v>0</v>
      </c>
      <c r="CB1429" s="100">
        <f>IF(CB$4=second_reg_period, INDEX(Inputs!$P$292:$P$320,MATCH($B1417,Inputs!$C$292:$C$320,0)),0)/conv_2020_2015</f>
        <v>0</v>
      </c>
      <c r="CC1429" s="100">
        <f>IF(CC$4=second_reg_period, INDEX(Inputs!$P$292:$P$320,MATCH($B1417,Inputs!$C$292:$C$320,0)),0)/conv_2020_2015</f>
        <v>0</v>
      </c>
      <c r="CD1429" s="100">
        <f>IF(CD$4=second_reg_period, INDEX(Inputs!$P$292:$P$320,MATCH($B1417,Inputs!$C$292:$C$320,0)),0)/conv_2020_2015</f>
        <v>0</v>
      </c>
      <c r="CE1429" s="100">
        <f>IF(CE$4=second_reg_period, INDEX(Inputs!$P$292:$P$320,MATCH($B1417,Inputs!$C$292:$C$320,0)),0)/conv_2020_2015</f>
        <v>0</v>
      </c>
      <c r="CF1429" s="100">
        <f>IF(CF$4=second_reg_period, INDEX(Inputs!$P$292:$P$320,MATCH($B1417,Inputs!$C$292:$C$320,0)),0)/conv_2020_2015</f>
        <v>0</v>
      </c>
      <c r="CG1429" s="153"/>
      <c r="CH1429" s="153"/>
      <c r="CI1429" s="153"/>
      <c r="CJ1429" s="153"/>
      <c r="CK1429" s="153"/>
      <c r="CL1429" s="153"/>
      <c r="CM1429" s="153"/>
      <c r="CN1429" s="153"/>
      <c r="CO1429" s="153"/>
      <c r="CP1429" s="153"/>
      <c r="CQ1429" s="153"/>
      <c r="CR1429" s="153"/>
      <c r="CS1429" s="153"/>
      <c r="CT1429" s="153"/>
      <c r="CU1429" s="153"/>
      <c r="CV1429" s="153"/>
      <c r="CW1429" s="153"/>
      <c r="CX1429" s="153"/>
      <c r="CY1429" s="153"/>
      <c r="CZ1429" s="153"/>
      <c r="DA1429" s="153"/>
      <c r="DB1429" s="153"/>
      <c r="DC1429" s="153"/>
      <c r="DD1429" s="153"/>
      <c r="DE1429" s="153"/>
      <c r="DF1429" s="153"/>
      <c r="DG1429" s="153"/>
      <c r="DH1429" s="153"/>
      <c r="DI1429" s="153"/>
      <c r="DJ1429" s="153"/>
      <c r="DK1429" s="153"/>
      <c r="DL1429" s="153"/>
      <c r="DM1429" s="153"/>
      <c r="DN1429" s="153"/>
      <c r="DO1429" s="153"/>
      <c r="DP1429" s="153"/>
      <c r="DQ1429" s="153"/>
      <c r="DR1429" s="153"/>
      <c r="DS1429" s="153"/>
      <c r="DT1429" s="153"/>
      <c r="DU1429" s="153"/>
      <c r="DV1429" s="153"/>
      <c r="DW1429" s="153"/>
      <c r="DX1429" s="153"/>
      <c r="DY1429" s="153"/>
      <c r="DZ1429" s="153"/>
      <c r="EA1429" s="153"/>
      <c r="EB1429" s="153"/>
      <c r="EC1429" s="153"/>
      <c r="ED1429" s="153"/>
      <c r="EE1429" s="153"/>
      <c r="EF1429" s="153"/>
      <c r="EG1429" s="153"/>
      <c r="EH1429" s="153"/>
      <c r="EI1429" s="153"/>
      <c r="EJ1429" s="153"/>
      <c r="EK1429" s="153"/>
      <c r="EL1429" s="153"/>
      <c r="EM1429" s="153"/>
      <c r="EN1429" s="153"/>
      <c r="EO1429" s="153"/>
      <c r="EP1429" s="153"/>
      <c r="EQ1429" s="153"/>
      <c r="ER1429" s="153"/>
      <c r="ES1429" s="153"/>
      <c r="ET1429" s="153"/>
      <c r="EU1429" s="153"/>
      <c r="EV1429" s="153"/>
      <c r="EW1429" s="153"/>
      <c r="EX1429" s="153"/>
      <c r="EY1429" s="153"/>
      <c r="EZ1429" s="153"/>
      <c r="FA1429" s="153"/>
      <c r="FB1429" s="153"/>
      <c r="FC1429" s="153"/>
      <c r="FD1429" s="153"/>
      <c r="FE1429" s="153"/>
      <c r="FF1429" s="153"/>
      <c r="FG1429" s="153"/>
      <c r="FH1429" s="153"/>
      <c r="FI1429" s="153"/>
      <c r="FJ1429" s="153"/>
      <c r="FK1429" s="153"/>
      <c r="FL1429" s="153"/>
      <c r="FM1429" s="153"/>
      <c r="FN1429" s="153"/>
      <c r="FO1429" s="153"/>
      <c r="FP1429" s="153"/>
      <c r="FQ1429" s="153"/>
      <c r="FR1429" s="153"/>
      <c r="FS1429" s="153"/>
      <c r="FT1429" s="153"/>
      <c r="FU1429" s="153"/>
      <c r="FV1429" s="153"/>
      <c r="FW1429" s="153"/>
      <c r="FX1429" s="153"/>
      <c r="FY1429" s="153"/>
      <c r="FZ1429" s="153"/>
      <c r="GA1429" s="153"/>
      <c r="GB1429" s="153"/>
      <c r="GC1429" s="153"/>
      <c r="GD1429" s="153"/>
      <c r="GE1429" s="153"/>
      <c r="GF1429" s="153"/>
      <c r="GG1429" s="153"/>
      <c r="GH1429" s="153"/>
      <c r="GI1429" s="153"/>
      <c r="GJ1429" s="153"/>
      <c r="GK1429" s="153"/>
      <c r="GL1429" s="153"/>
      <c r="GM1429" s="153"/>
      <c r="GN1429" s="153"/>
      <c r="GO1429" s="153"/>
      <c r="GP1429" s="153"/>
      <c r="GQ1429" s="153"/>
      <c r="GR1429" s="153"/>
      <c r="GS1429" s="153"/>
      <c r="GT1429" s="153"/>
      <c r="GU1429" s="153"/>
      <c r="GV1429" s="153"/>
      <c r="GW1429" s="153"/>
      <c r="GX1429" s="153"/>
      <c r="GY1429" s="153"/>
      <c r="GZ1429" s="153"/>
      <c r="HA1429" s="153"/>
      <c r="HB1429" s="153"/>
      <c r="HC1429" s="153"/>
      <c r="HD1429" s="153"/>
      <c r="HE1429" s="153"/>
      <c r="HF1429" s="153"/>
      <c r="HG1429" s="153"/>
      <c r="HH1429" s="153"/>
      <c r="HI1429" s="153"/>
      <c r="HJ1429" s="153"/>
      <c r="HK1429" s="153"/>
      <c r="HL1429" s="153"/>
      <c r="HM1429" s="153"/>
      <c r="HN1429" s="153"/>
      <c r="HO1429" s="153"/>
      <c r="HP1429" s="153"/>
      <c r="HQ1429" s="153"/>
      <c r="HR1429" s="153"/>
      <c r="HS1429" s="153"/>
      <c r="HT1429" s="153"/>
      <c r="HU1429" s="153"/>
      <c r="HV1429" s="153"/>
      <c r="HW1429" s="153"/>
      <c r="HX1429" s="153"/>
      <c r="HY1429" s="153"/>
      <c r="HZ1429" s="153"/>
      <c r="IA1429" s="153"/>
      <c r="IB1429" s="153"/>
      <c r="IC1429" s="153"/>
      <c r="ID1429" s="153"/>
      <c r="IE1429" s="153"/>
      <c r="IF1429" s="153"/>
      <c r="IG1429" s="153"/>
      <c r="IH1429" s="153"/>
      <c r="II1429" s="153"/>
      <c r="IJ1429" s="153"/>
      <c r="IK1429" s="153"/>
      <c r="IL1429" s="153"/>
      <c r="IM1429" s="153"/>
      <c r="IN1429" s="153"/>
      <c r="IO1429" s="153"/>
      <c r="IP1429" s="153"/>
      <c r="IQ1429" s="153"/>
      <c r="IR1429" s="153"/>
      <c r="IS1429" s="153"/>
      <c r="IT1429" s="153"/>
      <c r="IU1429" s="153"/>
      <c r="IV1429" s="153"/>
      <c r="IW1429" s="153"/>
      <c r="IX1429" s="153"/>
      <c r="IY1429" s="153"/>
      <c r="IZ1429" s="153"/>
      <c r="JA1429" s="153"/>
      <c r="JB1429" s="153"/>
      <c r="JC1429" s="153"/>
      <c r="JD1429" s="153"/>
      <c r="JE1429" s="153"/>
      <c r="JF1429" s="153"/>
      <c r="JG1429" s="153"/>
      <c r="JH1429" s="153"/>
      <c r="JI1429" s="153"/>
      <c r="JJ1429" s="153"/>
      <c r="JK1429" s="153"/>
      <c r="JL1429" s="153"/>
      <c r="JM1429" s="153"/>
      <c r="JN1429" s="153"/>
      <c r="JO1429" s="153"/>
      <c r="JP1429" s="153"/>
      <c r="JQ1429" s="153"/>
      <c r="JR1429" s="153"/>
      <c r="JS1429" s="153"/>
      <c r="JT1429" s="153"/>
      <c r="JU1429" s="153"/>
      <c r="JV1429" s="153"/>
      <c r="JW1429" s="153"/>
      <c r="JX1429" s="153"/>
      <c r="JY1429" s="153"/>
      <c r="JZ1429" s="153"/>
      <c r="KA1429" s="153"/>
      <c r="KB1429" s="153"/>
      <c r="KC1429" s="153"/>
      <c r="KD1429" s="153"/>
      <c r="KE1429" s="153"/>
      <c r="KF1429" s="153"/>
      <c r="KG1429" s="153"/>
      <c r="KH1429" s="153"/>
      <c r="KI1429" s="153"/>
      <c r="KJ1429" s="153"/>
      <c r="KK1429" s="153"/>
      <c r="KL1429" s="153"/>
      <c r="KM1429" s="153"/>
      <c r="KN1429" s="153"/>
      <c r="KO1429" s="153"/>
      <c r="KP1429" s="153"/>
      <c r="KQ1429" s="153"/>
      <c r="KR1429" s="153"/>
      <c r="KS1429" s="153"/>
      <c r="KT1429" s="153"/>
      <c r="KU1429" s="153"/>
      <c r="KV1429" s="153"/>
      <c r="KW1429" s="153"/>
      <c r="KX1429" s="153"/>
      <c r="KY1429" s="153"/>
      <c r="KZ1429" s="153"/>
      <c r="LA1429" s="153"/>
      <c r="LB1429" s="153"/>
      <c r="LC1429" s="153"/>
      <c r="LD1429" s="153"/>
      <c r="LE1429" s="153"/>
      <c r="LF1429" s="153"/>
      <c r="LG1429" s="153"/>
      <c r="LH1429" s="153"/>
      <c r="LI1429" s="153"/>
      <c r="LJ1429" s="153"/>
      <c r="LK1429" s="153"/>
      <c r="LL1429" s="153"/>
      <c r="LM1429" s="153"/>
      <c r="LN1429" s="153"/>
      <c r="LO1429" s="153"/>
      <c r="LP1429" s="153"/>
      <c r="LQ1429" s="153"/>
      <c r="LR1429" s="153"/>
      <c r="LS1429" s="153"/>
      <c r="LT1429" s="153"/>
      <c r="LU1429" s="153"/>
      <c r="LV1429" s="153"/>
      <c r="LW1429" s="153"/>
      <c r="LX1429" s="153"/>
      <c r="LY1429" s="153"/>
      <c r="LZ1429" s="153"/>
      <c r="MA1429" s="153"/>
      <c r="MB1429" s="153"/>
      <c r="MC1429" s="153"/>
      <c r="MD1429" s="153"/>
      <c r="ME1429" s="153"/>
      <c r="MF1429" s="153"/>
      <c r="MG1429" s="153"/>
      <c r="MH1429" s="153"/>
      <c r="MI1429" s="153"/>
      <c r="MJ1429" s="153"/>
      <c r="MK1429" s="153"/>
      <c r="ML1429" s="153"/>
      <c r="MM1429" s="153"/>
      <c r="MN1429" s="153"/>
      <c r="MO1429" s="153"/>
      <c r="MP1429" s="153"/>
      <c r="MQ1429" s="153"/>
      <c r="MR1429" s="153"/>
      <c r="MS1429" s="153"/>
      <c r="MT1429" s="153"/>
      <c r="MU1429" s="153"/>
      <c r="MV1429" s="153"/>
      <c r="MW1429" s="153"/>
      <c r="MX1429" s="153"/>
      <c r="MY1429" s="153"/>
      <c r="MZ1429" s="153"/>
      <c r="NA1429" s="153"/>
      <c r="NB1429" s="153"/>
      <c r="NC1429" s="153"/>
      <c r="ND1429" s="153"/>
      <c r="NE1429" s="153"/>
      <c r="NF1429" s="153"/>
      <c r="NG1429" s="153"/>
      <c r="NH1429" s="153"/>
      <c r="NI1429" s="153"/>
      <c r="NJ1429" s="153"/>
      <c r="NK1429" s="153"/>
      <c r="NL1429" s="153"/>
      <c r="NM1429" s="153"/>
      <c r="NN1429" s="153"/>
      <c r="NO1429" s="153"/>
      <c r="NP1429" s="153"/>
      <c r="NQ1429" s="153"/>
      <c r="NR1429" s="153"/>
      <c r="NS1429" s="153"/>
      <c r="NT1429" s="153"/>
      <c r="NU1429" s="153"/>
      <c r="NV1429" s="153"/>
      <c r="NW1429" s="153"/>
      <c r="NX1429" s="153"/>
      <c r="NY1429" s="153"/>
      <c r="NZ1429" s="153"/>
      <c r="OA1429" s="153"/>
      <c r="OB1429" s="153"/>
      <c r="OC1429" s="153"/>
      <c r="OD1429" s="153"/>
      <c r="OE1429" s="153"/>
      <c r="OF1429" s="153"/>
      <c r="OG1429" s="153"/>
      <c r="OH1429" s="153"/>
      <c r="OI1429" s="153"/>
      <c r="OJ1429" s="153"/>
      <c r="OK1429" s="153"/>
      <c r="OL1429" s="153"/>
      <c r="OM1429" s="153"/>
      <c r="ON1429" s="153"/>
      <c r="OO1429" s="153"/>
      <c r="OP1429" s="153"/>
      <c r="OQ1429" s="153"/>
      <c r="OR1429" s="153"/>
      <c r="OS1429" s="153"/>
      <c r="OT1429" s="153"/>
      <c r="OU1429" s="153"/>
      <c r="OV1429" s="153"/>
      <c r="OW1429" s="153"/>
      <c r="OX1429" s="153"/>
      <c r="OY1429" s="153"/>
      <c r="OZ1429" s="153"/>
      <c r="PA1429" s="153"/>
      <c r="PB1429" s="153"/>
      <c r="PC1429" s="153"/>
      <c r="PD1429" s="153"/>
      <c r="PE1429" s="153"/>
      <c r="PF1429" s="153"/>
      <c r="PG1429" s="153"/>
      <c r="PH1429" s="153"/>
      <c r="PI1429" s="153"/>
      <c r="PJ1429" s="153"/>
      <c r="PK1429" s="153"/>
      <c r="PL1429" s="153"/>
      <c r="PM1429" s="153"/>
      <c r="PN1429" s="153"/>
      <c r="PO1429" s="153"/>
      <c r="PP1429" s="153"/>
      <c r="PQ1429" s="153"/>
      <c r="PR1429" s="153"/>
      <c r="PS1429" s="153"/>
      <c r="PT1429" s="153"/>
      <c r="PU1429" s="153"/>
      <c r="PV1429" s="153"/>
      <c r="PW1429" s="153"/>
      <c r="PX1429" s="153"/>
      <c r="PY1429" s="153"/>
      <c r="PZ1429" s="153"/>
      <c r="QA1429" s="153"/>
      <c r="QB1429" s="153"/>
      <c r="QC1429" s="153"/>
      <c r="QD1429" s="153"/>
      <c r="QE1429" s="153"/>
      <c r="QF1429" s="153"/>
      <c r="QG1429" s="153"/>
      <c r="QH1429" s="153"/>
      <c r="QI1429" s="153"/>
      <c r="QJ1429" s="153"/>
      <c r="QK1429" s="153"/>
      <c r="QL1429" s="153"/>
      <c r="QM1429" s="153"/>
      <c r="QN1429" s="153"/>
      <c r="QO1429" s="153"/>
      <c r="QP1429" s="153"/>
      <c r="QQ1429" s="153"/>
      <c r="QR1429" s="153"/>
      <c r="QS1429" s="153"/>
      <c r="QT1429" s="153"/>
      <c r="QU1429" s="153"/>
      <c r="QV1429" s="153"/>
      <c r="QW1429" s="153"/>
      <c r="QX1429" s="153"/>
      <c r="QY1429" s="153"/>
      <c r="QZ1429" s="153"/>
      <c r="RA1429" s="153"/>
      <c r="RB1429" s="153"/>
      <c r="RC1429" s="153"/>
      <c r="RD1429" s="153"/>
      <c r="RE1429" s="153"/>
      <c r="RF1429" s="153"/>
      <c r="RG1429" s="153"/>
      <c r="RH1429" s="153"/>
      <c r="RI1429" s="153"/>
      <c r="RJ1429" s="153"/>
      <c r="RK1429" s="153"/>
      <c r="RL1429" s="153"/>
      <c r="RM1429" s="153"/>
      <c r="RN1429" s="153"/>
      <c r="RO1429" s="153"/>
      <c r="RP1429" s="153"/>
      <c r="RQ1429" s="153"/>
      <c r="RR1429" s="153"/>
      <c r="RS1429" s="153"/>
      <c r="RT1429" s="153"/>
      <c r="RU1429" s="153"/>
      <c r="RV1429" s="153"/>
      <c r="RW1429" s="153"/>
      <c r="RX1429" s="153"/>
      <c r="RY1429" s="153"/>
      <c r="RZ1429" s="153"/>
      <c r="SA1429" s="153"/>
      <c r="SB1429" s="153"/>
      <c r="SC1429" s="153"/>
      <c r="SD1429" s="153"/>
      <c r="SE1429" s="153"/>
      <c r="SF1429" s="153"/>
      <c r="SG1429" s="153"/>
      <c r="SH1429" s="153"/>
      <c r="SI1429" s="153"/>
      <c r="SJ1429" s="153"/>
      <c r="SK1429" s="153"/>
      <c r="SL1429" s="153"/>
      <c r="SM1429" s="153"/>
      <c r="SN1429" s="153"/>
      <c r="SO1429" s="153"/>
      <c r="SP1429" s="153"/>
      <c r="SQ1429" s="153"/>
      <c r="SR1429" s="153"/>
      <c r="SS1429" s="153"/>
      <c r="ST1429" s="153"/>
      <c r="SU1429" s="153"/>
      <c r="SV1429" s="153"/>
      <c r="SW1429" s="153"/>
      <c r="SX1429" s="153"/>
      <c r="SY1429" s="153"/>
      <c r="SZ1429" s="153"/>
      <c r="TA1429" s="153"/>
      <c r="TB1429" s="153"/>
      <c r="TC1429" s="153"/>
      <c r="TD1429" s="153"/>
      <c r="TE1429" s="153"/>
      <c r="TF1429" s="153"/>
      <c r="TG1429" s="153"/>
      <c r="TH1429" s="153"/>
      <c r="TI1429" s="153"/>
      <c r="TJ1429" s="153"/>
      <c r="TK1429" s="153"/>
      <c r="TL1429" s="153"/>
      <c r="TM1429" s="153"/>
      <c r="TN1429" s="153"/>
      <c r="TO1429" s="153"/>
      <c r="TP1429" s="153"/>
      <c r="TQ1429" s="153"/>
      <c r="TR1429" s="153"/>
      <c r="TS1429" s="153"/>
      <c r="TT1429" s="153"/>
      <c r="TU1429" s="153"/>
      <c r="TV1429" s="153"/>
      <c r="TW1429" s="153"/>
      <c r="TX1429" s="153"/>
      <c r="TY1429" s="153"/>
      <c r="TZ1429" s="153"/>
      <c r="UA1429" s="153"/>
      <c r="UB1429" s="153"/>
      <c r="UC1429" s="153"/>
      <c r="UD1429" s="153"/>
      <c r="UE1429" s="153"/>
      <c r="UF1429" s="153"/>
      <c r="UG1429" s="153"/>
      <c r="UH1429" s="153"/>
      <c r="UI1429" s="153"/>
      <c r="UJ1429" s="153"/>
      <c r="UK1429" s="153"/>
      <c r="UL1429" s="153"/>
      <c r="UM1429" s="153"/>
      <c r="UN1429" s="153"/>
      <c r="UO1429" s="153"/>
      <c r="UP1429" s="153"/>
      <c r="UQ1429" s="153"/>
      <c r="UR1429" s="153"/>
      <c r="US1429" s="153"/>
      <c r="UT1429" s="153"/>
      <c r="UU1429" s="153"/>
      <c r="UV1429" s="153"/>
      <c r="UW1429" s="153"/>
      <c r="UX1429" s="153"/>
      <c r="UY1429" s="153"/>
      <c r="UZ1429" s="153"/>
      <c r="VA1429" s="153"/>
      <c r="VB1429" s="153"/>
      <c r="VC1429" s="153"/>
      <c r="VD1429" s="153"/>
      <c r="VE1429" s="153"/>
      <c r="VF1429" s="153"/>
      <c r="VG1429" s="153"/>
      <c r="VH1429" s="153"/>
      <c r="VI1429" s="153"/>
      <c r="VJ1429" s="153"/>
      <c r="VK1429" s="153"/>
      <c r="VL1429" s="153"/>
      <c r="VM1429" s="153"/>
      <c r="VN1429" s="153"/>
      <c r="VO1429" s="153"/>
      <c r="VP1429" s="153"/>
      <c r="VQ1429" s="153"/>
      <c r="VR1429" s="153"/>
      <c r="VS1429" s="153"/>
      <c r="VT1429" s="153"/>
      <c r="VU1429" s="153"/>
      <c r="VV1429" s="153"/>
      <c r="VW1429" s="153"/>
      <c r="VX1429" s="153"/>
      <c r="VY1429" s="153"/>
      <c r="VZ1429" s="153"/>
      <c r="WA1429" s="153"/>
      <c r="WB1429" s="153"/>
      <c r="WC1429" s="153"/>
      <c r="WD1429" s="153"/>
      <c r="WE1429" s="153"/>
      <c r="WF1429" s="153"/>
      <c r="WG1429" s="153"/>
      <c r="WH1429" s="153"/>
      <c r="WI1429" s="153"/>
      <c r="WJ1429" s="153"/>
      <c r="WK1429" s="153"/>
      <c r="WL1429" s="153"/>
      <c r="WM1429" s="153"/>
      <c r="WN1429" s="153"/>
      <c r="WO1429" s="153"/>
      <c r="WP1429" s="153"/>
      <c r="WQ1429" s="153"/>
      <c r="WR1429" s="153"/>
      <c r="WS1429" s="153"/>
      <c r="WT1429" s="153"/>
      <c r="WU1429" s="153"/>
      <c r="WV1429" s="153"/>
      <c r="WW1429" s="153"/>
      <c r="WX1429" s="153"/>
      <c r="WY1429" s="153"/>
      <c r="WZ1429" s="153"/>
      <c r="XA1429" s="153"/>
      <c r="XB1429" s="153"/>
      <c r="XC1429" s="153"/>
      <c r="XD1429" s="153"/>
      <c r="XE1429" s="153"/>
      <c r="XF1429" s="153"/>
      <c r="XG1429" s="153"/>
      <c r="XH1429" s="153"/>
      <c r="XI1429" s="153"/>
      <c r="XJ1429" s="153"/>
      <c r="XK1429" s="153"/>
      <c r="XL1429" s="153"/>
      <c r="XM1429" s="153"/>
      <c r="XN1429" s="153"/>
      <c r="XO1429" s="153"/>
      <c r="XP1429" s="153"/>
      <c r="XQ1429" s="153"/>
      <c r="XR1429" s="153"/>
      <c r="XS1429" s="153"/>
      <c r="XT1429" s="153"/>
      <c r="XU1429" s="153"/>
      <c r="XV1429" s="153"/>
      <c r="XW1429" s="153"/>
      <c r="XX1429" s="153"/>
      <c r="XY1429" s="153"/>
      <c r="XZ1429" s="153"/>
      <c r="YA1429" s="153"/>
      <c r="YB1429" s="153"/>
      <c r="YC1429" s="153"/>
      <c r="YD1429" s="153"/>
      <c r="YE1429" s="153"/>
      <c r="YF1429" s="153"/>
      <c r="YG1429" s="153"/>
      <c r="YH1429" s="153"/>
      <c r="YI1429" s="153"/>
      <c r="YJ1429" s="153"/>
      <c r="YK1429" s="153"/>
      <c r="YL1429" s="153"/>
      <c r="YM1429" s="153"/>
      <c r="YN1429" s="153"/>
      <c r="YO1429" s="153"/>
      <c r="YP1429" s="153"/>
      <c r="YQ1429" s="153"/>
      <c r="YR1429" s="153"/>
      <c r="YS1429" s="153"/>
      <c r="YT1429" s="153"/>
      <c r="YU1429" s="153"/>
      <c r="YV1429" s="153"/>
      <c r="YW1429" s="153"/>
      <c r="YX1429" s="153"/>
      <c r="YY1429" s="153"/>
      <c r="YZ1429" s="153"/>
      <c r="ZA1429" s="153"/>
      <c r="ZB1429" s="153"/>
      <c r="ZC1429" s="153"/>
      <c r="ZD1429" s="153"/>
      <c r="ZE1429" s="153"/>
      <c r="ZF1429" s="153"/>
      <c r="ZG1429" s="153"/>
      <c r="ZH1429" s="153"/>
      <c r="ZI1429" s="153"/>
      <c r="ZJ1429" s="153"/>
      <c r="ZK1429" s="153"/>
      <c r="ZL1429" s="153"/>
      <c r="ZM1429" s="153"/>
      <c r="ZN1429" s="153"/>
      <c r="ZO1429" s="153"/>
      <c r="ZP1429" s="153"/>
      <c r="ZQ1429" s="153"/>
      <c r="ZR1429" s="153"/>
      <c r="ZS1429" s="153"/>
      <c r="ZT1429" s="153"/>
      <c r="ZU1429" s="153"/>
      <c r="ZV1429" s="153"/>
      <c r="ZW1429" s="153"/>
      <c r="ZX1429" s="153"/>
      <c r="ZY1429" s="153"/>
      <c r="ZZ1429" s="153"/>
      <c r="AAA1429" s="153"/>
      <c r="AAB1429" s="153"/>
      <c r="AAC1429" s="153"/>
      <c r="AAD1429" s="153"/>
      <c r="AAE1429" s="153"/>
      <c r="AAF1429" s="153"/>
      <c r="AAG1429" s="153"/>
      <c r="AAH1429" s="153"/>
      <c r="AAI1429" s="153"/>
      <c r="AAJ1429" s="153"/>
      <c r="AAK1429" s="153"/>
      <c r="AAL1429" s="153"/>
      <c r="AAM1429" s="153"/>
      <c r="AAN1429" s="153"/>
      <c r="AAO1429" s="153"/>
      <c r="AAP1429" s="153"/>
      <c r="AAQ1429" s="153"/>
      <c r="AAR1429" s="153"/>
      <c r="AAS1429" s="153"/>
      <c r="AAT1429" s="153"/>
      <c r="AAU1429" s="153"/>
      <c r="AAV1429" s="153"/>
      <c r="AAW1429" s="153"/>
      <c r="AAX1429" s="153"/>
      <c r="AAY1429" s="153"/>
      <c r="AAZ1429" s="153"/>
      <c r="ABA1429" s="153"/>
      <c r="ABB1429" s="153"/>
      <c r="ABC1429" s="153"/>
      <c r="ABD1429" s="153"/>
      <c r="ABE1429" s="153"/>
      <c r="ABF1429" s="153"/>
      <c r="ABG1429" s="153"/>
      <c r="ABH1429" s="153"/>
      <c r="ABI1429" s="153"/>
      <c r="ABJ1429" s="153"/>
      <c r="ABK1429" s="153"/>
      <c r="ABL1429" s="153"/>
      <c r="ABM1429" s="153"/>
      <c r="ABN1429" s="153"/>
      <c r="ABO1429" s="153"/>
      <c r="ABP1429" s="153"/>
      <c r="ABQ1429" s="153"/>
      <c r="ABR1429" s="153"/>
      <c r="ABS1429" s="153"/>
      <c r="ABT1429" s="153"/>
      <c r="ABU1429" s="153"/>
      <c r="ABV1429" s="153"/>
      <c r="ABW1429" s="153"/>
      <c r="ABX1429" s="153"/>
      <c r="ABY1429" s="153"/>
      <c r="ABZ1429" s="153"/>
      <c r="ACA1429" s="153"/>
      <c r="ACB1429" s="153"/>
      <c r="ACC1429" s="153"/>
      <c r="ACD1429" s="153"/>
      <c r="ACE1429" s="153"/>
      <c r="ACF1429" s="153"/>
      <c r="ACG1429" s="153"/>
      <c r="ACH1429" s="153"/>
      <c r="ACI1429" s="153"/>
      <c r="ACJ1429" s="153"/>
      <c r="ACK1429" s="153"/>
      <c r="ACL1429" s="153"/>
      <c r="ACM1429" s="153"/>
      <c r="ACN1429" s="153"/>
      <c r="ACO1429" s="153"/>
      <c r="ACP1429" s="153"/>
      <c r="ACQ1429" s="153"/>
      <c r="ACR1429" s="153"/>
      <c r="ACS1429" s="153"/>
      <c r="ACT1429" s="153"/>
      <c r="ACU1429" s="153"/>
      <c r="ACV1429" s="153"/>
      <c r="ACW1429" s="153"/>
      <c r="ACX1429" s="153"/>
      <c r="ACY1429" s="153"/>
      <c r="ACZ1429" s="153"/>
      <c r="ADA1429" s="153"/>
      <c r="ADB1429" s="153"/>
      <c r="ADC1429" s="153"/>
      <c r="ADD1429" s="153"/>
      <c r="ADE1429" s="153"/>
      <c r="ADF1429" s="153"/>
      <c r="ADG1429" s="153"/>
      <c r="ADH1429" s="153"/>
      <c r="ADI1429" s="153"/>
      <c r="ADJ1429" s="153"/>
      <c r="ADK1429" s="153"/>
      <c r="ADL1429" s="153"/>
      <c r="ADM1429" s="153"/>
      <c r="ADN1429" s="153"/>
      <c r="ADO1429" s="153"/>
      <c r="ADP1429" s="153"/>
      <c r="ADQ1429" s="153"/>
      <c r="ADR1429" s="153"/>
      <c r="ADS1429" s="153"/>
      <c r="ADT1429" s="153"/>
      <c r="ADU1429" s="153"/>
      <c r="ADV1429" s="153"/>
      <c r="ADW1429" s="153"/>
      <c r="ADX1429" s="153"/>
      <c r="ADY1429" s="153"/>
      <c r="ADZ1429" s="153"/>
      <c r="AEA1429" s="153"/>
      <c r="AEB1429" s="153"/>
      <c r="AEC1429" s="153"/>
      <c r="AED1429" s="153"/>
      <c r="AEE1429" s="153"/>
      <c r="AEF1429" s="153"/>
      <c r="AEG1429" s="153"/>
      <c r="AEH1429" s="153"/>
      <c r="AEI1429" s="153"/>
      <c r="AEJ1429" s="153"/>
      <c r="AEK1429" s="153"/>
      <c r="AEL1429" s="153"/>
      <c r="AEM1429" s="153"/>
      <c r="AEN1429" s="153"/>
      <c r="AEO1429" s="153"/>
      <c r="AEP1429" s="153"/>
      <c r="AEQ1429" s="153"/>
      <c r="AER1429" s="153"/>
      <c r="AES1429" s="153"/>
      <c r="AET1429" s="153"/>
      <c r="AEU1429" s="153"/>
      <c r="AEV1429" s="153"/>
      <c r="AEW1429" s="153"/>
      <c r="AEX1429" s="153"/>
      <c r="AEY1429" s="153"/>
      <c r="AEZ1429" s="153"/>
      <c r="AFA1429" s="153"/>
      <c r="AFB1429" s="153"/>
      <c r="AFC1429" s="153"/>
      <c r="AFD1429" s="153"/>
      <c r="AFE1429" s="153"/>
      <c r="AFF1429" s="153"/>
      <c r="AFG1429" s="153"/>
      <c r="AFH1429" s="153"/>
      <c r="AFI1429" s="153"/>
      <c r="AFJ1429" s="153"/>
      <c r="AFK1429" s="153"/>
      <c r="AFL1429" s="153"/>
      <c r="AFM1429" s="153"/>
      <c r="AFN1429" s="153"/>
      <c r="AFO1429" s="153"/>
      <c r="AFP1429" s="153"/>
      <c r="AFQ1429" s="153"/>
      <c r="AFR1429" s="153"/>
      <c r="AFS1429" s="153"/>
      <c r="AFT1429" s="153"/>
      <c r="AFU1429" s="153"/>
      <c r="AFV1429" s="153"/>
      <c r="AFW1429" s="153"/>
      <c r="AFX1429" s="153"/>
      <c r="AFY1429" s="153"/>
      <c r="AFZ1429" s="153"/>
      <c r="AGA1429" s="153"/>
      <c r="AGB1429" s="153"/>
      <c r="AGC1429" s="153"/>
      <c r="AGD1429" s="153"/>
      <c r="AGE1429" s="153"/>
      <c r="AGF1429" s="153"/>
      <c r="AGG1429" s="153"/>
      <c r="AGH1429" s="153"/>
      <c r="AGI1429" s="153"/>
      <c r="AGJ1429" s="153"/>
      <c r="AGK1429" s="153"/>
      <c r="AGL1429" s="153"/>
      <c r="AGM1429" s="153"/>
      <c r="AGN1429" s="153"/>
      <c r="AGO1429" s="153"/>
      <c r="AGP1429" s="153"/>
      <c r="AGQ1429" s="153"/>
      <c r="AGR1429" s="153"/>
      <c r="AGS1429" s="153"/>
      <c r="AGT1429" s="153"/>
      <c r="AGU1429" s="153"/>
      <c r="AGV1429" s="153"/>
      <c r="AGW1429" s="153"/>
      <c r="AGX1429" s="153"/>
      <c r="AGY1429" s="153"/>
      <c r="AGZ1429" s="153"/>
      <c r="AHA1429" s="153"/>
      <c r="AHB1429" s="153"/>
      <c r="AHC1429" s="153"/>
      <c r="AHD1429" s="153"/>
      <c r="AHE1429" s="153"/>
      <c r="AHF1429" s="153"/>
      <c r="AHG1429" s="153"/>
      <c r="AHH1429" s="153"/>
      <c r="AHI1429" s="153"/>
      <c r="AHJ1429" s="153"/>
      <c r="AHK1429" s="153"/>
      <c r="AHL1429" s="153"/>
      <c r="AHM1429" s="153"/>
      <c r="AHN1429" s="153"/>
      <c r="AHO1429" s="153"/>
      <c r="AHP1429" s="153"/>
      <c r="AHQ1429" s="153"/>
      <c r="AHR1429" s="153"/>
      <c r="AHS1429" s="153"/>
      <c r="AHT1429" s="153"/>
      <c r="AHU1429" s="153"/>
      <c r="AHV1429" s="153"/>
      <c r="AHW1429" s="153"/>
      <c r="AHX1429" s="153"/>
      <c r="AHY1429" s="153"/>
      <c r="AHZ1429" s="153"/>
      <c r="AIA1429" s="153"/>
      <c r="AIB1429" s="153"/>
      <c r="AIC1429" s="153"/>
      <c r="AID1429" s="153"/>
      <c r="AIE1429" s="153"/>
      <c r="AIF1429" s="153"/>
      <c r="AIG1429" s="153"/>
      <c r="AIH1429" s="153"/>
      <c r="AII1429" s="153"/>
      <c r="AIJ1429" s="153"/>
      <c r="AIK1429" s="153"/>
      <c r="AIL1429" s="153"/>
      <c r="AIM1429" s="153"/>
      <c r="AIN1429" s="153"/>
      <c r="AIO1429" s="153"/>
      <c r="AIP1429" s="153"/>
      <c r="AIQ1429" s="153"/>
      <c r="AIR1429" s="153"/>
      <c r="AIS1429" s="153"/>
      <c r="AIT1429" s="153"/>
      <c r="AIU1429" s="153"/>
      <c r="AIV1429" s="153"/>
      <c r="AIW1429" s="153"/>
      <c r="AIX1429" s="153"/>
      <c r="AIY1429" s="153"/>
      <c r="AIZ1429" s="153"/>
      <c r="AJA1429" s="153"/>
      <c r="AJB1429" s="153"/>
      <c r="AJC1429" s="153"/>
      <c r="AJD1429" s="153"/>
      <c r="AJE1429" s="153"/>
      <c r="AJF1429" s="153"/>
      <c r="AJG1429" s="153"/>
      <c r="AJH1429" s="153"/>
      <c r="AJI1429" s="153"/>
      <c r="AJJ1429" s="153"/>
      <c r="AJK1429" s="153"/>
      <c r="AJL1429" s="153"/>
      <c r="AJM1429" s="153"/>
      <c r="AJN1429" s="153"/>
      <c r="AJO1429" s="153"/>
      <c r="AJP1429" s="153"/>
      <c r="AJQ1429" s="153"/>
      <c r="AJR1429" s="153"/>
      <c r="AJS1429" s="153"/>
      <c r="AJT1429" s="153"/>
      <c r="AJU1429" s="153"/>
      <c r="AJV1429" s="153"/>
      <c r="AJW1429" s="153"/>
      <c r="AJX1429" s="153"/>
      <c r="AJY1429" s="153"/>
      <c r="AJZ1429" s="153"/>
      <c r="AKA1429" s="153"/>
      <c r="AKB1429" s="153"/>
      <c r="AKC1429" s="153"/>
      <c r="AKD1429" s="153"/>
      <c r="AKE1429" s="153"/>
      <c r="AKF1429" s="153"/>
      <c r="AKG1429" s="153"/>
      <c r="AKH1429" s="153"/>
      <c r="AKI1429" s="153"/>
      <c r="AKJ1429" s="153"/>
      <c r="AKK1429" s="153"/>
      <c r="AKL1429" s="153"/>
      <c r="AKM1429" s="153"/>
      <c r="AKN1429" s="153"/>
      <c r="AKO1429" s="153"/>
      <c r="AKP1429" s="153"/>
      <c r="AKQ1429" s="153"/>
      <c r="AKR1429" s="153"/>
      <c r="AKS1429" s="153"/>
      <c r="AKT1429" s="153"/>
      <c r="AKU1429" s="153"/>
      <c r="AKV1429" s="153"/>
      <c r="AKW1429" s="153"/>
      <c r="AKX1429" s="153"/>
      <c r="AKY1429" s="153"/>
      <c r="AKZ1429" s="153"/>
      <c r="ALA1429" s="153"/>
      <c r="ALB1429" s="153"/>
      <c r="ALC1429" s="153"/>
      <c r="ALD1429" s="153"/>
      <c r="ALE1429" s="153"/>
      <c r="ALF1429" s="153"/>
      <c r="ALG1429" s="153"/>
      <c r="ALH1429" s="153"/>
      <c r="ALI1429" s="153"/>
      <c r="ALJ1429" s="153"/>
      <c r="ALK1429" s="153"/>
      <c r="ALL1429" s="153"/>
      <c r="ALM1429" s="153"/>
      <c r="ALN1429" s="153"/>
      <c r="ALO1429" s="153"/>
      <c r="ALP1429" s="153"/>
      <c r="ALQ1429" s="153"/>
      <c r="ALR1429" s="153"/>
      <c r="ALS1429" s="153"/>
      <c r="ALT1429" s="153"/>
      <c r="ALU1429" s="153"/>
      <c r="ALV1429" s="153"/>
      <c r="ALW1429" s="153"/>
      <c r="ALX1429" s="153"/>
      <c r="ALY1429" s="153"/>
      <c r="ALZ1429" s="153"/>
      <c r="AMA1429" s="153"/>
      <c r="AMB1429" s="153"/>
      <c r="AMC1429" s="153"/>
      <c r="AMD1429" s="153"/>
      <c r="AME1429" s="153"/>
      <c r="AMF1429" s="153"/>
      <c r="AMG1429" s="153"/>
      <c r="AMH1429" s="153"/>
      <c r="AMI1429" s="153"/>
      <c r="AMJ1429" s="153"/>
      <c r="AMK1429" s="153"/>
      <c r="AML1429" s="153"/>
      <c r="AMM1429" s="153"/>
      <c r="AMN1429" s="153"/>
      <c r="AMO1429" s="153"/>
      <c r="AMP1429" s="153"/>
      <c r="AMQ1429" s="153"/>
      <c r="AMR1429" s="153"/>
      <c r="AMS1429" s="153"/>
      <c r="AMT1429" s="153"/>
      <c r="AMU1429" s="153"/>
      <c r="AMV1429" s="153"/>
      <c r="AMW1429" s="153"/>
      <c r="AMX1429" s="153"/>
      <c r="AMY1429" s="153"/>
      <c r="AMZ1429" s="153"/>
      <c r="ANA1429" s="153"/>
      <c r="ANB1429" s="153"/>
      <c r="ANC1429" s="153"/>
      <c r="AND1429" s="153"/>
      <c r="ANE1429" s="153"/>
      <c r="ANF1429" s="153"/>
      <c r="ANG1429" s="153"/>
      <c r="ANH1429" s="153"/>
      <c r="ANI1429" s="153"/>
      <c r="ANJ1429" s="153"/>
      <c r="ANK1429" s="153"/>
      <c r="ANL1429" s="153"/>
      <c r="ANM1429" s="153"/>
      <c r="ANN1429" s="153"/>
      <c r="ANO1429" s="153"/>
      <c r="ANP1429" s="153"/>
      <c r="ANQ1429" s="153"/>
      <c r="ANR1429" s="153"/>
      <c r="ANS1429" s="153"/>
      <c r="ANT1429" s="153"/>
      <c r="ANU1429" s="153"/>
      <c r="ANV1429" s="153"/>
      <c r="ANW1429" s="153"/>
      <c r="ANX1429" s="153"/>
      <c r="ANY1429" s="153"/>
      <c r="ANZ1429" s="153"/>
      <c r="AOA1429" s="153"/>
      <c r="AOB1429" s="153"/>
      <c r="AOC1429" s="153"/>
      <c r="AOD1429" s="153"/>
      <c r="AOE1429" s="153"/>
      <c r="AOF1429" s="153"/>
      <c r="AOG1429" s="153"/>
      <c r="AOH1429" s="153"/>
      <c r="AOI1429" s="153"/>
      <c r="AOJ1429" s="153"/>
      <c r="AOK1429" s="153"/>
      <c r="AOL1429" s="153"/>
      <c r="AOM1429" s="153"/>
      <c r="AON1429" s="153"/>
      <c r="AOO1429" s="153"/>
      <c r="AOP1429" s="153"/>
      <c r="AOQ1429" s="153"/>
      <c r="AOR1429" s="153"/>
      <c r="AOS1429" s="153"/>
      <c r="AOT1429" s="153"/>
      <c r="AOU1429" s="153"/>
      <c r="AOV1429" s="153"/>
      <c r="AOW1429" s="153"/>
      <c r="AOX1429" s="153"/>
      <c r="AOY1429" s="153"/>
      <c r="AOZ1429" s="153"/>
      <c r="APA1429" s="153"/>
      <c r="APB1429" s="153"/>
      <c r="APC1429" s="153"/>
      <c r="APD1429" s="153"/>
      <c r="APE1429" s="153"/>
      <c r="APF1429" s="153"/>
      <c r="APG1429" s="153"/>
      <c r="APH1429" s="153"/>
      <c r="API1429" s="153"/>
      <c r="APJ1429" s="153"/>
      <c r="APK1429" s="153"/>
      <c r="APL1429" s="153"/>
      <c r="APM1429" s="153"/>
      <c r="APN1429" s="153"/>
      <c r="APO1429" s="153"/>
      <c r="APP1429" s="153"/>
      <c r="APQ1429" s="153"/>
      <c r="APR1429" s="153"/>
      <c r="APS1429" s="153"/>
      <c r="APT1429" s="153"/>
      <c r="APU1429" s="153"/>
      <c r="APV1429" s="153"/>
      <c r="APW1429" s="153"/>
      <c r="APX1429" s="153"/>
      <c r="APY1429" s="153"/>
      <c r="APZ1429" s="153"/>
      <c r="AQA1429" s="153"/>
      <c r="AQB1429" s="153"/>
      <c r="AQC1429" s="153"/>
      <c r="AQD1429" s="153"/>
      <c r="AQE1429" s="153"/>
      <c r="AQF1429" s="153"/>
      <c r="AQG1429" s="153"/>
      <c r="AQH1429" s="153"/>
      <c r="AQI1429" s="153"/>
      <c r="AQJ1429" s="153"/>
      <c r="AQK1429" s="153"/>
      <c r="AQL1429" s="153"/>
      <c r="AQM1429" s="153"/>
      <c r="AQN1429" s="153"/>
      <c r="AQO1429" s="153"/>
      <c r="AQP1429" s="153"/>
      <c r="AQQ1429" s="153"/>
      <c r="AQR1429" s="153"/>
      <c r="AQS1429" s="153"/>
      <c r="AQT1429" s="153"/>
      <c r="AQU1429" s="153"/>
      <c r="AQV1429" s="153"/>
      <c r="AQW1429" s="153"/>
      <c r="AQX1429" s="153"/>
      <c r="AQY1429" s="153"/>
      <c r="AQZ1429" s="153"/>
      <c r="ARA1429" s="153"/>
      <c r="ARB1429" s="153"/>
      <c r="ARC1429" s="153"/>
      <c r="ARD1429" s="153"/>
      <c r="ARE1429" s="153"/>
      <c r="ARF1429" s="153"/>
      <c r="ARG1429" s="153"/>
      <c r="ARH1429" s="153"/>
      <c r="ARI1429" s="153"/>
      <c r="ARJ1429" s="153"/>
      <c r="ARK1429" s="153"/>
      <c r="ARL1429" s="153"/>
      <c r="ARM1429" s="153"/>
      <c r="ARN1429" s="153"/>
      <c r="ARO1429" s="153"/>
      <c r="ARP1429" s="153"/>
      <c r="ARQ1429" s="153"/>
      <c r="ARR1429" s="153"/>
      <c r="ARS1429" s="153"/>
      <c r="ART1429" s="153"/>
      <c r="ARU1429" s="153"/>
      <c r="ARV1429" s="153"/>
      <c r="ARW1429" s="153"/>
      <c r="ARX1429" s="153"/>
      <c r="ARY1429" s="153"/>
      <c r="ARZ1429" s="153"/>
      <c r="ASA1429" s="153"/>
      <c r="ASB1429" s="153"/>
      <c r="ASC1429" s="153"/>
      <c r="ASD1429" s="153"/>
      <c r="ASE1429" s="153"/>
      <c r="ASF1429" s="153"/>
      <c r="ASG1429" s="153"/>
      <c r="ASH1429" s="153"/>
      <c r="ASI1429" s="153"/>
      <c r="ASJ1429" s="153"/>
      <c r="ASK1429" s="153"/>
      <c r="ASL1429" s="153"/>
      <c r="ASM1429" s="153"/>
      <c r="ASN1429" s="153"/>
      <c r="ASO1429" s="153"/>
      <c r="ASP1429" s="153"/>
      <c r="ASQ1429" s="153"/>
      <c r="ASR1429" s="153"/>
      <c r="ASS1429" s="153"/>
      <c r="AST1429" s="153"/>
      <c r="ASU1429" s="153"/>
      <c r="ASV1429" s="153"/>
      <c r="ASW1429" s="153"/>
      <c r="ASX1429" s="153"/>
      <c r="ASY1429" s="153"/>
      <c r="ASZ1429" s="153"/>
      <c r="ATA1429" s="153"/>
      <c r="ATB1429" s="153"/>
      <c r="ATC1429" s="153"/>
      <c r="ATD1429" s="153"/>
      <c r="ATE1429" s="153"/>
      <c r="ATF1429" s="153"/>
      <c r="ATG1429" s="153"/>
      <c r="ATH1429" s="153"/>
      <c r="ATI1429" s="153"/>
      <c r="ATJ1429" s="153"/>
      <c r="ATK1429" s="153"/>
      <c r="ATL1429" s="153"/>
      <c r="ATM1429" s="153"/>
      <c r="ATN1429" s="153"/>
      <c r="ATO1429" s="153"/>
      <c r="ATP1429" s="153"/>
      <c r="ATQ1429" s="153"/>
      <c r="ATR1429" s="153"/>
      <c r="ATS1429" s="153"/>
      <c r="ATT1429" s="153"/>
      <c r="ATU1429" s="153"/>
      <c r="ATV1429" s="153"/>
      <c r="ATW1429" s="153"/>
      <c r="ATX1429" s="153"/>
      <c r="ATY1429" s="153"/>
      <c r="ATZ1429" s="153"/>
      <c r="AUA1429" s="153"/>
      <c r="AUB1429" s="153"/>
      <c r="AUC1429" s="153"/>
      <c r="AUD1429" s="153"/>
      <c r="AUE1429" s="153"/>
      <c r="AUF1429" s="153"/>
      <c r="AUG1429" s="153"/>
      <c r="AUH1429" s="153"/>
      <c r="AUI1429" s="153"/>
      <c r="AUJ1429" s="153"/>
      <c r="AUK1429" s="153"/>
      <c r="AUL1429" s="153"/>
      <c r="AUM1429" s="153"/>
      <c r="AUN1429" s="153"/>
      <c r="AUO1429" s="153"/>
      <c r="AUP1429" s="153"/>
      <c r="AUQ1429" s="153"/>
      <c r="AUR1429" s="153"/>
      <c r="AUS1429" s="153"/>
      <c r="AUT1429" s="153"/>
      <c r="AUU1429" s="153"/>
      <c r="AUV1429" s="153"/>
      <c r="AUW1429" s="153"/>
      <c r="AUX1429" s="153"/>
      <c r="AUY1429" s="153"/>
      <c r="AUZ1429" s="153"/>
      <c r="AVA1429" s="153"/>
      <c r="AVB1429" s="153"/>
      <c r="AVC1429" s="153"/>
      <c r="AVD1429" s="153"/>
      <c r="AVE1429" s="153"/>
      <c r="AVF1429" s="153"/>
      <c r="AVG1429" s="153"/>
      <c r="AVH1429" s="153"/>
      <c r="AVI1429" s="153"/>
      <c r="AVJ1429" s="153"/>
      <c r="AVK1429" s="153"/>
      <c r="AVL1429" s="153"/>
      <c r="AVM1429" s="153"/>
      <c r="AVN1429" s="153"/>
      <c r="AVO1429" s="153"/>
      <c r="AVP1429" s="153"/>
      <c r="AVQ1429" s="153"/>
      <c r="AVR1429" s="153"/>
      <c r="AVS1429" s="153"/>
      <c r="AVT1429" s="153"/>
      <c r="AVU1429" s="153"/>
      <c r="AVV1429" s="153"/>
      <c r="AVW1429" s="153"/>
      <c r="AVX1429" s="153"/>
      <c r="AVY1429" s="153"/>
      <c r="AVZ1429" s="153"/>
      <c r="AWA1429" s="153"/>
      <c r="AWB1429" s="153"/>
      <c r="AWC1429" s="153"/>
      <c r="AWD1429" s="153"/>
      <c r="AWE1429" s="153"/>
      <c r="AWF1429" s="153"/>
      <c r="AWG1429" s="153"/>
      <c r="AWH1429" s="153"/>
      <c r="AWI1429" s="153"/>
      <c r="AWJ1429" s="153"/>
      <c r="AWK1429" s="153"/>
      <c r="AWL1429" s="153"/>
      <c r="AWM1429" s="153"/>
      <c r="AWN1429" s="153"/>
      <c r="AWO1429" s="153"/>
      <c r="AWP1429" s="153"/>
      <c r="AWQ1429" s="153"/>
      <c r="AWR1429" s="153"/>
      <c r="AWS1429" s="153"/>
      <c r="AWT1429" s="153"/>
      <c r="AWU1429" s="153"/>
      <c r="AWV1429" s="153"/>
      <c r="AWW1429" s="153"/>
      <c r="AWX1429" s="153"/>
      <c r="AWY1429" s="153"/>
      <c r="AWZ1429" s="153"/>
      <c r="AXA1429" s="153"/>
      <c r="AXB1429" s="153"/>
      <c r="AXC1429" s="153"/>
      <c r="AXD1429" s="153"/>
      <c r="AXE1429" s="153"/>
      <c r="AXF1429" s="153"/>
      <c r="AXG1429" s="153"/>
      <c r="AXH1429" s="153"/>
      <c r="AXI1429" s="153"/>
      <c r="AXJ1429" s="153"/>
      <c r="AXK1429" s="153"/>
      <c r="AXL1429" s="153"/>
      <c r="AXM1429" s="153"/>
      <c r="AXN1429" s="153"/>
      <c r="AXO1429" s="153"/>
      <c r="AXP1429" s="153"/>
      <c r="AXQ1429" s="153"/>
      <c r="AXR1429" s="153"/>
      <c r="AXS1429" s="153"/>
      <c r="AXT1429" s="153"/>
      <c r="AXU1429" s="153"/>
      <c r="AXV1429" s="153"/>
      <c r="AXW1429" s="153"/>
      <c r="AXX1429" s="153"/>
      <c r="AXY1429" s="153"/>
      <c r="AXZ1429" s="153"/>
      <c r="AYA1429" s="153"/>
      <c r="AYB1429" s="153"/>
      <c r="AYC1429" s="153"/>
      <c r="AYD1429" s="153"/>
      <c r="AYE1429" s="153"/>
      <c r="AYF1429" s="153"/>
      <c r="AYG1429" s="153"/>
      <c r="AYH1429" s="153"/>
      <c r="AYI1429" s="153"/>
      <c r="AYJ1429" s="153"/>
      <c r="AYK1429" s="153"/>
      <c r="AYL1429" s="153"/>
      <c r="AYM1429" s="153"/>
      <c r="AYN1429" s="153"/>
      <c r="AYO1429" s="153"/>
      <c r="AYP1429" s="153"/>
      <c r="AYQ1429" s="153"/>
      <c r="AYR1429" s="153"/>
      <c r="AYS1429" s="153"/>
      <c r="AYT1429" s="153"/>
      <c r="AYU1429" s="153"/>
      <c r="AYV1429" s="153"/>
      <c r="AYW1429" s="153"/>
      <c r="AYX1429" s="153"/>
      <c r="AYY1429" s="153"/>
      <c r="AYZ1429" s="153"/>
      <c r="AZA1429" s="153"/>
      <c r="AZB1429" s="153"/>
      <c r="AZC1429" s="153"/>
      <c r="AZD1429" s="153"/>
      <c r="AZE1429" s="153"/>
      <c r="AZF1429" s="153"/>
      <c r="AZG1429" s="153"/>
      <c r="AZH1429" s="153"/>
      <c r="AZI1429" s="153"/>
      <c r="AZJ1429" s="153"/>
      <c r="AZK1429" s="153"/>
      <c r="AZL1429" s="153"/>
      <c r="AZM1429" s="153"/>
      <c r="AZN1429" s="153"/>
      <c r="AZO1429" s="153"/>
      <c r="AZP1429" s="153"/>
      <c r="AZQ1429" s="153"/>
      <c r="AZR1429" s="153"/>
      <c r="AZS1429" s="153"/>
      <c r="AZT1429" s="153"/>
      <c r="AZU1429" s="153"/>
      <c r="AZV1429" s="153"/>
      <c r="AZW1429" s="153"/>
      <c r="AZX1429" s="153"/>
      <c r="AZY1429" s="153"/>
      <c r="AZZ1429" s="153"/>
      <c r="BAA1429" s="153"/>
      <c r="BAB1429" s="153"/>
      <c r="BAC1429" s="153"/>
      <c r="BAD1429" s="153"/>
      <c r="BAE1429" s="153"/>
      <c r="BAF1429" s="153"/>
      <c r="BAG1429" s="153"/>
      <c r="BAH1429" s="153"/>
      <c r="BAI1429" s="153"/>
      <c r="BAJ1429" s="153"/>
      <c r="BAK1429" s="153"/>
      <c r="BAL1429" s="153"/>
      <c r="BAM1429" s="153"/>
      <c r="BAN1429" s="153"/>
      <c r="BAO1429" s="153"/>
      <c r="BAP1429" s="153"/>
      <c r="BAQ1429" s="153"/>
      <c r="BAR1429" s="153"/>
      <c r="BAS1429" s="153"/>
      <c r="BAT1429" s="153"/>
      <c r="BAU1429" s="153"/>
      <c r="BAV1429" s="153"/>
      <c r="BAW1429" s="153"/>
      <c r="BAX1429" s="153"/>
      <c r="BAY1429" s="153"/>
      <c r="BAZ1429" s="153"/>
      <c r="BBA1429" s="153"/>
      <c r="BBB1429" s="153"/>
      <c r="BBC1429" s="153"/>
      <c r="BBD1429" s="153"/>
      <c r="BBE1429" s="153"/>
      <c r="BBF1429" s="153"/>
      <c r="BBG1429" s="153"/>
      <c r="BBH1429" s="153"/>
      <c r="BBI1429" s="153"/>
      <c r="BBJ1429" s="153"/>
      <c r="BBK1429" s="153"/>
      <c r="BBL1429" s="153"/>
      <c r="BBM1429" s="153"/>
      <c r="BBN1429" s="153"/>
      <c r="BBO1429" s="153"/>
      <c r="BBP1429" s="153"/>
      <c r="BBQ1429" s="153"/>
      <c r="BBR1429" s="153"/>
      <c r="BBS1429" s="153"/>
      <c r="BBT1429" s="153"/>
      <c r="BBU1429" s="153"/>
      <c r="BBV1429" s="153"/>
      <c r="BBW1429" s="153"/>
      <c r="BBX1429" s="153"/>
      <c r="BBY1429" s="153"/>
      <c r="BBZ1429" s="153"/>
      <c r="BCA1429" s="153"/>
      <c r="BCB1429" s="153"/>
      <c r="BCC1429" s="153"/>
      <c r="BCD1429" s="153"/>
      <c r="BCE1429" s="153"/>
      <c r="BCF1429" s="153"/>
      <c r="BCG1429" s="153"/>
      <c r="BCH1429" s="153"/>
      <c r="BCI1429" s="153"/>
      <c r="BCJ1429" s="153"/>
      <c r="BCK1429" s="153"/>
      <c r="BCL1429" s="153"/>
      <c r="BCM1429" s="153"/>
      <c r="BCN1429" s="153"/>
      <c r="BCO1429" s="153"/>
      <c r="BCP1429" s="153"/>
      <c r="BCQ1429" s="153"/>
      <c r="BCR1429" s="153"/>
      <c r="BCS1429" s="153"/>
      <c r="BCT1429" s="153"/>
      <c r="BCU1429" s="153"/>
      <c r="BCV1429" s="153"/>
      <c r="BCW1429" s="153"/>
      <c r="BCX1429" s="153"/>
      <c r="BCY1429" s="153"/>
      <c r="BCZ1429" s="153"/>
      <c r="BDA1429" s="153"/>
      <c r="BDB1429" s="153"/>
      <c r="BDC1429" s="153"/>
      <c r="BDD1429" s="153"/>
      <c r="BDE1429" s="153"/>
      <c r="BDF1429" s="153"/>
      <c r="BDG1429" s="153"/>
      <c r="BDH1429" s="153"/>
      <c r="BDI1429" s="153"/>
      <c r="BDJ1429" s="153"/>
      <c r="BDK1429" s="153"/>
      <c r="BDL1429" s="153"/>
      <c r="BDM1429" s="153"/>
      <c r="BDN1429" s="153"/>
      <c r="BDO1429" s="153"/>
      <c r="BDP1429" s="153"/>
      <c r="BDQ1429" s="153"/>
      <c r="BDR1429" s="153"/>
      <c r="BDS1429" s="153"/>
      <c r="BDT1429" s="153"/>
      <c r="BDU1429" s="153"/>
      <c r="BDV1429" s="153"/>
      <c r="BDW1429" s="153"/>
      <c r="BDX1429" s="153"/>
      <c r="BDY1429" s="153"/>
      <c r="BDZ1429" s="153"/>
      <c r="BEA1429" s="153"/>
      <c r="BEB1429" s="153"/>
      <c r="BEC1429" s="153"/>
      <c r="BED1429" s="153"/>
      <c r="BEE1429" s="153"/>
      <c r="BEF1429" s="153"/>
      <c r="BEG1429" s="153"/>
      <c r="BEH1429" s="153"/>
      <c r="BEI1429" s="153"/>
      <c r="BEJ1429" s="153"/>
      <c r="BEK1429" s="153"/>
      <c r="BEL1429" s="153"/>
      <c r="BEM1429" s="153"/>
      <c r="BEN1429" s="153"/>
      <c r="BEO1429" s="153"/>
      <c r="BEP1429" s="153"/>
      <c r="BEQ1429" s="153"/>
      <c r="BER1429" s="153"/>
      <c r="BES1429" s="153"/>
      <c r="BET1429" s="153"/>
      <c r="BEU1429" s="153"/>
      <c r="BEV1429" s="153"/>
      <c r="BEW1429" s="153"/>
      <c r="BEX1429" s="153"/>
      <c r="BEY1429" s="153"/>
      <c r="BEZ1429" s="153"/>
      <c r="BFA1429" s="153"/>
      <c r="BFB1429" s="153"/>
      <c r="BFC1429" s="153"/>
      <c r="BFD1429" s="153"/>
      <c r="BFE1429" s="153"/>
      <c r="BFF1429" s="153"/>
      <c r="BFG1429" s="153"/>
      <c r="BFH1429" s="153"/>
      <c r="BFI1429" s="153"/>
      <c r="BFJ1429" s="153"/>
      <c r="BFK1429" s="153"/>
      <c r="BFL1429" s="153"/>
      <c r="BFM1429" s="153"/>
      <c r="BFN1429" s="153"/>
      <c r="BFO1429" s="153"/>
      <c r="BFP1429" s="153"/>
      <c r="BFQ1429" s="153"/>
      <c r="BFR1429" s="153"/>
      <c r="BFS1429" s="153"/>
      <c r="BFT1429" s="153"/>
      <c r="BFU1429" s="153"/>
      <c r="BFV1429" s="153"/>
      <c r="BFW1429" s="153"/>
      <c r="BFX1429" s="153"/>
      <c r="BFY1429" s="153"/>
      <c r="BFZ1429" s="153"/>
      <c r="BGA1429" s="153"/>
      <c r="BGB1429" s="153"/>
      <c r="BGC1429" s="153"/>
      <c r="BGD1429" s="153"/>
      <c r="BGE1429" s="153"/>
      <c r="BGF1429" s="153"/>
      <c r="BGG1429" s="153"/>
      <c r="BGH1429" s="153"/>
      <c r="BGI1429" s="153"/>
      <c r="BGJ1429" s="153"/>
      <c r="BGK1429" s="153"/>
      <c r="BGL1429" s="153"/>
      <c r="BGM1429" s="153"/>
      <c r="BGN1429" s="153"/>
      <c r="BGO1429" s="153"/>
      <c r="BGP1429" s="153"/>
      <c r="BGQ1429" s="153"/>
      <c r="BGR1429" s="153"/>
      <c r="BGS1429" s="153"/>
      <c r="BGT1429" s="153"/>
      <c r="BGU1429" s="153"/>
      <c r="BGV1429" s="153"/>
      <c r="BGW1429" s="153"/>
      <c r="BGX1429" s="153"/>
      <c r="BGY1429" s="153"/>
      <c r="BGZ1429" s="153"/>
      <c r="BHA1429" s="153"/>
      <c r="BHB1429" s="153"/>
      <c r="BHC1429" s="153"/>
      <c r="BHD1429" s="153"/>
      <c r="BHE1429" s="153"/>
      <c r="BHF1429" s="153"/>
      <c r="BHG1429" s="153"/>
      <c r="BHH1429" s="153"/>
      <c r="BHI1429" s="153"/>
      <c r="BHJ1429" s="153"/>
      <c r="BHK1429" s="153"/>
      <c r="BHL1429" s="153"/>
      <c r="BHM1429" s="153"/>
      <c r="BHN1429" s="153"/>
      <c r="BHO1429" s="153"/>
      <c r="BHP1429" s="153"/>
      <c r="BHQ1429" s="153"/>
      <c r="BHR1429" s="153"/>
      <c r="BHS1429" s="153"/>
      <c r="BHT1429" s="153"/>
      <c r="BHU1429" s="153"/>
      <c r="BHV1429" s="153"/>
      <c r="BHW1429" s="153"/>
      <c r="BHX1429" s="153"/>
      <c r="BHY1429" s="153"/>
      <c r="BHZ1429" s="153"/>
      <c r="BIA1429" s="153"/>
      <c r="BIB1429" s="153"/>
      <c r="BIC1429" s="153"/>
      <c r="BID1429" s="153"/>
      <c r="BIE1429" s="153"/>
      <c r="BIF1429" s="153"/>
      <c r="BIG1429" s="153"/>
      <c r="BIH1429" s="153"/>
      <c r="BII1429" s="153"/>
      <c r="BIJ1429" s="153"/>
      <c r="BIK1429" s="153"/>
      <c r="BIL1429" s="153"/>
      <c r="BIM1429" s="153"/>
      <c r="BIN1429" s="153"/>
      <c r="BIO1429" s="153"/>
      <c r="BIP1429" s="153"/>
      <c r="BIQ1429" s="153"/>
      <c r="BIR1429" s="153"/>
      <c r="BIS1429" s="153"/>
      <c r="BIT1429" s="153"/>
      <c r="BIU1429" s="153"/>
      <c r="BIV1429" s="153"/>
      <c r="BIW1429" s="153"/>
      <c r="BIX1429" s="153"/>
      <c r="BIY1429" s="153"/>
      <c r="BIZ1429" s="153"/>
      <c r="BJA1429" s="153"/>
      <c r="BJB1429" s="153"/>
      <c r="BJC1429" s="153"/>
      <c r="BJD1429" s="153"/>
      <c r="BJE1429" s="153"/>
      <c r="BJF1429" s="153"/>
      <c r="BJG1429" s="153"/>
      <c r="BJH1429" s="153"/>
      <c r="BJI1429" s="153"/>
      <c r="BJJ1429" s="153"/>
      <c r="BJK1429" s="153"/>
      <c r="BJL1429" s="153"/>
      <c r="BJM1429" s="153"/>
      <c r="BJN1429" s="153"/>
      <c r="BJO1429" s="153"/>
      <c r="BJP1429" s="153"/>
      <c r="BJQ1429" s="153"/>
      <c r="BJR1429" s="153"/>
      <c r="BJS1429" s="153"/>
      <c r="BJT1429" s="153"/>
      <c r="BJU1429" s="153"/>
      <c r="BJV1429" s="153"/>
      <c r="BJW1429" s="153"/>
      <c r="BJX1429" s="153"/>
      <c r="BJY1429" s="153"/>
      <c r="BJZ1429" s="153"/>
      <c r="BKA1429" s="153"/>
      <c r="BKB1429" s="153"/>
      <c r="BKC1429" s="153"/>
      <c r="BKD1429" s="153"/>
      <c r="BKE1429" s="153"/>
      <c r="BKF1429" s="153"/>
      <c r="BKG1429" s="153"/>
      <c r="BKH1429" s="153"/>
      <c r="BKI1429" s="153"/>
      <c r="BKJ1429" s="153"/>
      <c r="BKK1429" s="153"/>
      <c r="BKL1429" s="153"/>
      <c r="BKM1429" s="153"/>
      <c r="BKN1429" s="153"/>
      <c r="BKO1429" s="153"/>
      <c r="BKP1429" s="153"/>
      <c r="BKQ1429" s="153"/>
      <c r="BKR1429" s="153"/>
      <c r="BKS1429" s="153"/>
      <c r="BKT1429" s="153"/>
      <c r="BKU1429" s="153"/>
      <c r="BKV1429" s="153"/>
      <c r="BKW1429" s="153"/>
      <c r="BKX1429" s="153"/>
      <c r="BKY1429" s="153"/>
      <c r="BKZ1429" s="153"/>
      <c r="BLA1429" s="153"/>
      <c r="BLB1429" s="153"/>
      <c r="BLC1429" s="153"/>
      <c r="BLD1429" s="153"/>
      <c r="BLE1429" s="153"/>
      <c r="BLF1429" s="153"/>
      <c r="BLG1429" s="153"/>
      <c r="BLH1429" s="153"/>
      <c r="BLI1429" s="153"/>
      <c r="BLJ1429" s="153"/>
      <c r="BLK1429" s="153"/>
      <c r="BLL1429" s="153"/>
      <c r="BLM1429" s="153"/>
      <c r="BLN1429" s="153"/>
      <c r="BLO1429" s="153"/>
      <c r="BLP1429" s="153"/>
      <c r="BLQ1429" s="153"/>
      <c r="BLR1429" s="153"/>
      <c r="BLS1429" s="153"/>
      <c r="BLT1429" s="153"/>
      <c r="BLU1429" s="153"/>
      <c r="BLV1429" s="153"/>
      <c r="BLW1429" s="153"/>
      <c r="BLX1429" s="153"/>
      <c r="BLY1429" s="153"/>
      <c r="BLZ1429" s="153"/>
      <c r="BMA1429" s="153"/>
      <c r="BMB1429" s="153"/>
      <c r="BMC1429" s="153"/>
      <c r="BMD1429" s="153"/>
      <c r="BME1429" s="153"/>
      <c r="BMF1429" s="153"/>
      <c r="BMG1429" s="153"/>
      <c r="BMH1429" s="153"/>
      <c r="BMI1429" s="153"/>
      <c r="BMJ1429" s="153"/>
      <c r="BMK1429" s="153"/>
      <c r="BML1429" s="153"/>
      <c r="BMM1429" s="153"/>
      <c r="BMN1429" s="153"/>
      <c r="BMO1429" s="153"/>
      <c r="BMP1429" s="153"/>
      <c r="BMQ1429" s="153"/>
      <c r="BMR1429" s="153"/>
      <c r="BMS1429" s="153"/>
      <c r="BMT1429" s="153"/>
      <c r="BMU1429" s="153"/>
      <c r="BMV1429" s="153"/>
      <c r="BMW1429" s="153"/>
      <c r="BMX1429" s="153"/>
      <c r="BMY1429" s="153"/>
      <c r="BMZ1429" s="153"/>
      <c r="BNA1429" s="153"/>
      <c r="BNB1429" s="153"/>
      <c r="BNC1429" s="153"/>
      <c r="BND1429" s="153"/>
      <c r="BNE1429" s="153"/>
      <c r="BNF1429" s="153"/>
      <c r="BNG1429" s="153"/>
      <c r="BNH1429" s="153"/>
      <c r="BNI1429" s="153"/>
      <c r="BNJ1429" s="153"/>
      <c r="BNK1429" s="153"/>
      <c r="BNL1429" s="153"/>
      <c r="BNM1429" s="153"/>
      <c r="BNN1429" s="153"/>
      <c r="BNO1429" s="153"/>
      <c r="BNP1429" s="153"/>
      <c r="BNQ1429" s="153"/>
      <c r="BNR1429" s="153"/>
      <c r="BNS1429" s="153"/>
      <c r="BNT1429" s="153"/>
      <c r="BNU1429" s="153"/>
      <c r="BNV1429" s="153"/>
      <c r="BNW1429" s="153"/>
      <c r="BNX1429" s="153"/>
      <c r="BNY1429" s="153"/>
      <c r="BNZ1429" s="153"/>
      <c r="BOA1429" s="153"/>
      <c r="BOB1429" s="153"/>
      <c r="BOC1429" s="153"/>
      <c r="BOD1429" s="153"/>
      <c r="BOE1429" s="153"/>
      <c r="BOF1429" s="153"/>
      <c r="BOG1429" s="153"/>
      <c r="BOH1429" s="153"/>
      <c r="BOI1429" s="153"/>
      <c r="BOJ1429" s="153"/>
      <c r="BOK1429" s="153"/>
      <c r="BOL1429" s="153"/>
      <c r="BOM1429" s="153"/>
      <c r="BON1429" s="153"/>
      <c r="BOO1429" s="153"/>
      <c r="BOP1429" s="153"/>
      <c r="BOQ1429" s="153"/>
      <c r="BOR1429" s="153"/>
      <c r="BOS1429" s="153"/>
      <c r="BOT1429" s="153"/>
      <c r="BOU1429" s="153"/>
      <c r="BOV1429" s="153"/>
      <c r="BOW1429" s="153"/>
      <c r="BOX1429" s="153"/>
      <c r="BOY1429" s="153"/>
      <c r="BOZ1429" s="153"/>
      <c r="BPA1429" s="153"/>
      <c r="BPB1429" s="153"/>
      <c r="BPC1429" s="153"/>
      <c r="BPD1429" s="153"/>
      <c r="BPE1429" s="153"/>
      <c r="BPF1429" s="153"/>
      <c r="BPG1429" s="153"/>
      <c r="BPH1429" s="153"/>
      <c r="BPI1429" s="153"/>
      <c r="BPJ1429" s="153"/>
      <c r="BPK1429" s="153"/>
      <c r="BPL1429" s="153"/>
      <c r="BPM1429" s="153"/>
      <c r="BPN1429" s="153"/>
      <c r="BPO1429" s="153"/>
      <c r="BPP1429" s="153"/>
      <c r="BPQ1429" s="153"/>
      <c r="BPR1429" s="153"/>
      <c r="BPS1429" s="153"/>
      <c r="BPT1429" s="153"/>
      <c r="BPU1429" s="153"/>
      <c r="BPV1429" s="153"/>
      <c r="BPW1429" s="153"/>
      <c r="BPX1429" s="153"/>
      <c r="BPY1429" s="153"/>
      <c r="BPZ1429" s="153"/>
      <c r="BQA1429" s="153"/>
      <c r="BQB1429" s="153"/>
      <c r="BQC1429" s="153"/>
      <c r="BQD1429" s="153"/>
      <c r="BQE1429" s="153"/>
      <c r="BQF1429" s="153"/>
      <c r="BQG1429" s="153"/>
      <c r="BQH1429" s="153"/>
      <c r="BQI1429" s="153"/>
      <c r="BQJ1429" s="153"/>
      <c r="BQK1429" s="153"/>
      <c r="BQL1429" s="153"/>
      <c r="BQM1429" s="153"/>
      <c r="BQN1429" s="153"/>
      <c r="BQO1429" s="153"/>
      <c r="BQP1429" s="153"/>
      <c r="BQQ1429" s="153"/>
      <c r="BQR1429" s="153"/>
      <c r="BQS1429" s="153"/>
      <c r="BQT1429" s="153"/>
      <c r="BQU1429" s="153"/>
      <c r="BQV1429" s="153"/>
      <c r="BQW1429" s="153"/>
      <c r="BQX1429" s="153"/>
      <c r="BQY1429" s="153"/>
      <c r="BQZ1429" s="153"/>
      <c r="BRA1429" s="153"/>
      <c r="BRB1429" s="153"/>
      <c r="BRC1429" s="153"/>
      <c r="BRD1429" s="153"/>
      <c r="BRE1429" s="153"/>
      <c r="BRF1429" s="153"/>
      <c r="BRG1429" s="153"/>
      <c r="BRH1429" s="153"/>
      <c r="BRI1429" s="153"/>
      <c r="BRJ1429" s="153"/>
      <c r="BRK1429" s="153"/>
      <c r="BRL1429" s="153"/>
      <c r="BRM1429" s="153"/>
      <c r="BRN1429" s="153"/>
      <c r="BRO1429" s="153"/>
      <c r="BRP1429" s="153"/>
      <c r="BRQ1429" s="153"/>
      <c r="BRR1429" s="153"/>
      <c r="BRS1429" s="153"/>
      <c r="BRT1429" s="153"/>
      <c r="BRU1429" s="153"/>
      <c r="BRV1429" s="153"/>
      <c r="BRW1429" s="153"/>
      <c r="BRX1429" s="153"/>
      <c r="BRY1429" s="153"/>
      <c r="BRZ1429" s="153"/>
      <c r="BSA1429" s="153"/>
      <c r="BSB1429" s="153"/>
      <c r="BSC1429" s="153"/>
      <c r="BSD1429" s="153"/>
      <c r="BSE1429" s="153"/>
      <c r="BSF1429" s="153"/>
      <c r="BSG1429" s="153"/>
      <c r="BSH1429" s="153"/>
      <c r="BSI1429" s="153"/>
      <c r="BSJ1429" s="153"/>
      <c r="BSK1429" s="153"/>
      <c r="BSL1429" s="153"/>
      <c r="BSM1429" s="153"/>
      <c r="BSN1429" s="153"/>
      <c r="BSO1429" s="153"/>
      <c r="BSP1429" s="153"/>
      <c r="BSQ1429" s="153"/>
      <c r="BSR1429" s="153"/>
      <c r="BSS1429" s="153"/>
      <c r="BST1429" s="153"/>
      <c r="BSU1429" s="153"/>
      <c r="BSV1429" s="153"/>
      <c r="BSW1429" s="153"/>
      <c r="BSX1429" s="153"/>
      <c r="BSY1429" s="153"/>
      <c r="BSZ1429" s="153"/>
      <c r="BTA1429" s="153"/>
      <c r="BTB1429" s="153"/>
      <c r="BTC1429" s="153"/>
      <c r="BTD1429" s="153"/>
      <c r="BTE1429" s="153"/>
      <c r="BTF1429" s="153"/>
      <c r="BTG1429" s="153"/>
      <c r="BTH1429" s="153"/>
      <c r="BTI1429" s="153"/>
      <c r="BTJ1429" s="153"/>
      <c r="BTK1429" s="153"/>
      <c r="BTL1429" s="153"/>
      <c r="BTM1429" s="153"/>
      <c r="BTN1429" s="153"/>
      <c r="BTO1429" s="153"/>
      <c r="BTP1429" s="153"/>
      <c r="BTQ1429" s="153"/>
      <c r="BTR1429" s="153"/>
      <c r="BTS1429" s="153"/>
      <c r="BTT1429" s="153"/>
      <c r="BTU1429" s="153"/>
      <c r="BTV1429" s="153"/>
      <c r="BTW1429" s="153"/>
      <c r="BTX1429" s="153"/>
      <c r="BTY1429" s="153"/>
      <c r="BTZ1429" s="153"/>
      <c r="BUA1429" s="153"/>
      <c r="BUB1429" s="153"/>
      <c r="BUC1429" s="153"/>
      <c r="BUD1429" s="153"/>
      <c r="BUE1429" s="153"/>
      <c r="BUF1429" s="153"/>
      <c r="BUG1429" s="153"/>
      <c r="BUH1429" s="153"/>
      <c r="BUI1429" s="153"/>
      <c r="BUJ1429" s="153"/>
      <c r="BUK1429" s="153"/>
      <c r="BUL1429" s="153"/>
      <c r="BUM1429" s="153"/>
      <c r="BUN1429" s="153"/>
      <c r="BUO1429" s="153"/>
      <c r="BUP1429" s="153"/>
      <c r="BUQ1429" s="153"/>
      <c r="BUR1429" s="153"/>
      <c r="BUS1429" s="153"/>
      <c r="BUT1429" s="153"/>
      <c r="BUU1429" s="153"/>
      <c r="BUV1429" s="153"/>
      <c r="BUW1429" s="153"/>
      <c r="BUX1429" s="153"/>
      <c r="BUY1429" s="153"/>
      <c r="BUZ1429" s="153"/>
      <c r="BVA1429" s="153"/>
      <c r="BVB1429" s="153"/>
      <c r="BVC1429" s="153"/>
      <c r="BVD1429" s="153"/>
      <c r="BVE1429" s="153"/>
      <c r="BVF1429" s="153"/>
      <c r="BVG1429" s="153"/>
      <c r="BVH1429" s="153"/>
      <c r="BVI1429" s="153"/>
      <c r="BVJ1429" s="153"/>
      <c r="BVK1429" s="153"/>
      <c r="BVL1429" s="153"/>
      <c r="BVM1429" s="153"/>
      <c r="BVN1429" s="153"/>
      <c r="BVO1429" s="153"/>
      <c r="BVP1429" s="153"/>
      <c r="BVQ1429" s="153"/>
      <c r="BVR1429" s="153"/>
      <c r="BVS1429" s="153"/>
      <c r="BVT1429" s="153"/>
      <c r="BVU1429" s="153"/>
      <c r="BVV1429" s="153"/>
      <c r="BVW1429" s="153"/>
      <c r="BVX1429" s="153"/>
      <c r="BVY1429" s="153"/>
      <c r="BVZ1429" s="153"/>
      <c r="BWA1429" s="153"/>
      <c r="BWB1429" s="153"/>
      <c r="BWC1429" s="153"/>
      <c r="BWD1429" s="153"/>
      <c r="BWE1429" s="153"/>
      <c r="BWF1429" s="153"/>
      <c r="BWG1429" s="153"/>
      <c r="BWH1429" s="153"/>
      <c r="BWI1429" s="153"/>
      <c r="BWJ1429" s="153"/>
      <c r="BWK1429" s="153"/>
      <c r="BWL1429" s="153"/>
      <c r="BWM1429" s="153"/>
      <c r="BWN1429" s="153"/>
      <c r="BWO1429" s="153"/>
      <c r="BWP1429" s="153"/>
      <c r="BWQ1429" s="153"/>
      <c r="BWR1429" s="153"/>
      <c r="BWS1429" s="153"/>
      <c r="BWT1429" s="153"/>
      <c r="BWU1429" s="153"/>
      <c r="BWV1429" s="153"/>
      <c r="BWW1429" s="153"/>
      <c r="BWX1429" s="153"/>
      <c r="BWY1429" s="153"/>
      <c r="BWZ1429" s="153"/>
      <c r="BXA1429" s="153"/>
      <c r="BXB1429" s="153"/>
      <c r="BXC1429" s="153"/>
      <c r="BXD1429" s="153"/>
      <c r="BXE1429" s="153"/>
      <c r="BXF1429" s="153"/>
      <c r="BXG1429" s="153"/>
      <c r="BXH1429" s="153"/>
      <c r="BXI1429" s="153"/>
      <c r="BXJ1429" s="153"/>
      <c r="BXK1429" s="153"/>
      <c r="BXL1429" s="153"/>
      <c r="BXM1429" s="153"/>
      <c r="BXN1429" s="153"/>
      <c r="BXO1429" s="153"/>
      <c r="BXP1429" s="153"/>
      <c r="BXQ1429" s="153"/>
      <c r="BXR1429" s="153"/>
      <c r="BXS1429" s="153"/>
      <c r="BXT1429" s="153"/>
      <c r="BXU1429" s="153"/>
      <c r="BXV1429" s="153"/>
      <c r="BXW1429" s="153"/>
      <c r="BXX1429" s="153"/>
      <c r="BXY1429" s="153"/>
      <c r="BXZ1429" s="153"/>
      <c r="BYA1429" s="153"/>
      <c r="BYB1429" s="153"/>
      <c r="BYC1429" s="153"/>
      <c r="BYD1429" s="153"/>
      <c r="BYE1429" s="153"/>
      <c r="BYF1429" s="153"/>
      <c r="BYG1429" s="153"/>
      <c r="BYH1429" s="153"/>
      <c r="BYI1429" s="153"/>
      <c r="BYJ1429" s="153"/>
      <c r="BYK1429" s="153"/>
      <c r="BYL1429" s="153"/>
      <c r="BYM1429" s="153"/>
      <c r="BYN1429" s="153"/>
      <c r="BYO1429" s="153"/>
      <c r="BYP1429" s="153"/>
    </row>
    <row r="1430" spans="1:2018" s="153" customFormat="1" ht="12.75" customHeight="1">
      <c r="C1430" s="164"/>
      <c r="D1430" s="155" t="s">
        <v>206</v>
      </c>
      <c r="E1430" s="155" t="s">
        <v>185</v>
      </c>
      <c r="I1430" s="153">
        <f>H1430-I1423+I1427+I1429</f>
        <v>0</v>
      </c>
      <c r="J1430" s="153">
        <f>I1430-J1423+J1427+J1429</f>
        <v>0</v>
      </c>
      <c r="K1430" s="153">
        <f t="shared" ref="K1430" si="7306">J1430-K1423+K1427+K1429</f>
        <v>0</v>
      </c>
      <c r="L1430" s="153">
        <f t="shared" ref="L1430" si="7307">K1430-L1423+L1427+L1429</f>
        <v>0</v>
      </c>
      <c r="M1430" s="153">
        <f t="shared" ref="M1430" si="7308">L1430-M1423+M1427+M1429</f>
        <v>0</v>
      </c>
      <c r="N1430" s="153">
        <f t="shared" ref="N1430" si="7309">M1430-N1423+N1427+N1429</f>
        <v>0</v>
      </c>
      <c r="O1430" s="153">
        <f t="shared" ref="O1430" si="7310">N1430-O1423+O1427+O1429</f>
        <v>0</v>
      </c>
      <c r="P1430" s="153">
        <f t="shared" ref="P1430" si="7311">O1430-P1423+P1427+P1429</f>
        <v>0</v>
      </c>
      <c r="Q1430" s="153">
        <f t="shared" ref="Q1430" si="7312">P1430-Q1423+Q1427+Q1429</f>
        <v>0</v>
      </c>
      <c r="R1430" s="153">
        <f t="shared" ref="R1430" si="7313">Q1430-R1423+R1427+R1429</f>
        <v>0</v>
      </c>
      <c r="S1430" s="153">
        <f t="shared" ref="S1430" si="7314">R1430-S1423+S1427+S1429</f>
        <v>0</v>
      </c>
      <c r="T1430" s="153">
        <f t="shared" ref="T1430" si="7315">S1430-T1423+T1427+T1429</f>
        <v>0</v>
      </c>
      <c r="U1430" s="153">
        <f t="shared" ref="U1430" si="7316">T1430-U1423+U1427+U1429</f>
        <v>0</v>
      </c>
      <c r="V1430" s="153">
        <f t="shared" ref="V1430" si="7317">U1430-V1423+V1427+V1429</f>
        <v>0</v>
      </c>
      <c r="W1430" s="153">
        <f t="shared" ref="W1430" si="7318">V1430-W1423+W1427+W1429</f>
        <v>0</v>
      </c>
      <c r="X1430" s="153">
        <f t="shared" ref="X1430" si="7319">W1430-X1423+X1427+X1429</f>
        <v>0</v>
      </c>
      <c r="Y1430" s="153">
        <f t="shared" ref="Y1430" si="7320">X1430-Y1423+Y1427+Y1429</f>
        <v>0</v>
      </c>
      <c r="Z1430" s="153">
        <f t="shared" ref="Z1430" si="7321">Y1430-Z1423+Z1427+Z1429</f>
        <v>0</v>
      </c>
      <c r="AA1430" s="153">
        <f t="shared" ref="AA1430" si="7322">Z1430-AA1423+AA1427+AA1429</f>
        <v>0</v>
      </c>
      <c r="AB1430" s="153">
        <f t="shared" ref="AB1430" si="7323">AA1430-AB1423+AB1427+AB1429</f>
        <v>0</v>
      </c>
      <c r="AC1430" s="153">
        <f t="shared" ref="AC1430" si="7324">AB1430-AC1423+AC1427+AC1429</f>
        <v>0</v>
      </c>
      <c r="AD1430" s="153">
        <f t="shared" ref="AD1430" si="7325">AC1430-AD1423+AD1427+AD1429</f>
        <v>0</v>
      </c>
      <c r="AE1430" s="153">
        <f t="shared" ref="AE1430" si="7326">AD1430-AE1423+AE1427+AE1429</f>
        <v>0</v>
      </c>
      <c r="AF1430" s="153">
        <f t="shared" ref="AF1430" si="7327">AE1430-AF1423+AF1427+AF1429</f>
        <v>0</v>
      </c>
      <c r="AG1430" s="153">
        <f t="shared" ref="AG1430" si="7328">AF1430-AG1423+AG1427+AG1429</f>
        <v>0</v>
      </c>
      <c r="AH1430" s="153">
        <f t="shared" ref="AH1430" si="7329">AG1430-AH1423+AH1427+AH1429</f>
        <v>0</v>
      </c>
      <c r="AI1430" s="153">
        <f t="shared" ref="AI1430" si="7330">AH1430-AI1423+AI1427+AI1429</f>
        <v>0</v>
      </c>
      <c r="AJ1430" s="153">
        <f t="shared" ref="AJ1430" si="7331">AI1430-AJ1423+AJ1427+AJ1429</f>
        <v>0</v>
      </c>
      <c r="AK1430" s="153">
        <f t="shared" ref="AK1430" si="7332">AJ1430-AK1423+AK1427+AK1429</f>
        <v>0</v>
      </c>
      <c r="AL1430" s="153">
        <f t="shared" ref="AL1430" si="7333">AK1430-AL1423+AL1427+AL1429</f>
        <v>0</v>
      </c>
      <c r="AM1430" s="153">
        <f t="shared" ref="AM1430" si="7334">AL1430-AM1423+AM1427+AM1429</f>
        <v>0</v>
      </c>
      <c r="AN1430" s="153">
        <f t="shared" ref="AN1430" si="7335">AM1430-AN1423+AN1427+AN1429</f>
        <v>0</v>
      </c>
      <c r="AO1430" s="153">
        <f t="shared" ref="AO1430" si="7336">AN1430-AO1423+AO1427+AO1429</f>
        <v>0</v>
      </c>
      <c r="AP1430" s="153">
        <f t="shared" ref="AP1430" si="7337">AO1430-AP1423+AP1427+AP1429</f>
        <v>0</v>
      </c>
      <c r="AQ1430" s="153">
        <f t="shared" ref="AQ1430" si="7338">AP1430-AQ1423+AQ1427+AQ1429</f>
        <v>0</v>
      </c>
      <c r="AR1430" s="153">
        <f t="shared" ref="AR1430" si="7339">AQ1430-AR1423+AR1427+AR1429</f>
        <v>0</v>
      </c>
      <c r="AS1430" s="153">
        <f t="shared" ref="AS1430" si="7340">AR1430-AS1423+AS1427+AS1429</f>
        <v>0</v>
      </c>
      <c r="AT1430" s="153">
        <f t="shared" ref="AT1430" si="7341">AS1430-AT1423+AT1427+AT1429</f>
        <v>0</v>
      </c>
      <c r="AU1430" s="153">
        <f t="shared" ref="AU1430" si="7342">AT1430-AU1423+AU1427+AU1429</f>
        <v>0</v>
      </c>
      <c r="AV1430" s="153">
        <f t="shared" ref="AV1430" si="7343">AU1430-AV1423+AV1427+AV1429</f>
        <v>0</v>
      </c>
      <c r="AW1430" s="153">
        <f t="shared" ref="AW1430" si="7344">AV1430-AW1423+AW1427+AW1429</f>
        <v>0</v>
      </c>
      <c r="AX1430" s="153">
        <f t="shared" ref="AX1430" si="7345">AW1430-AX1423+AX1427+AX1429</f>
        <v>0</v>
      </c>
      <c r="AY1430" s="153">
        <f t="shared" ref="AY1430" si="7346">AX1430-AY1423+AY1427+AY1429</f>
        <v>0</v>
      </c>
      <c r="AZ1430" s="153">
        <f t="shared" ref="AZ1430" si="7347">AY1430-AZ1423+AZ1427+AZ1429</f>
        <v>0</v>
      </c>
      <c r="BA1430" s="153">
        <f t="shared" ref="BA1430" si="7348">AZ1430-BA1423+BA1427+BA1429</f>
        <v>0</v>
      </c>
      <c r="BB1430" s="153">
        <f t="shared" ref="BB1430" si="7349">BA1430-BB1423+BB1427+BB1429</f>
        <v>0</v>
      </c>
      <c r="BC1430" s="153">
        <f t="shared" ref="BC1430" si="7350">BB1430-BC1423+BC1427+BC1429</f>
        <v>0</v>
      </c>
      <c r="BD1430" s="153">
        <f t="shared" ref="BD1430" si="7351">BC1430-BD1423+BD1427+BD1429</f>
        <v>0</v>
      </c>
      <c r="BE1430" s="153">
        <f t="shared" ref="BE1430" si="7352">BD1430-BE1423+BE1427+BE1429</f>
        <v>0</v>
      </c>
      <c r="BF1430" s="153">
        <f t="shared" ref="BF1430" si="7353">BE1430-BF1423+BF1427+BF1429</f>
        <v>0</v>
      </c>
      <c r="BG1430" s="153">
        <f t="shared" ref="BG1430" si="7354">BF1430-BG1423+BG1427+BG1429</f>
        <v>0</v>
      </c>
      <c r="BH1430" s="153">
        <f t="shared" ref="BH1430" si="7355">BG1430-BH1423+BH1427+BH1429</f>
        <v>0</v>
      </c>
      <c r="BI1430" s="153">
        <f t="shared" ref="BI1430" si="7356">BH1430-BI1423+BI1427+BI1429</f>
        <v>0</v>
      </c>
      <c r="BJ1430" s="153">
        <f t="shared" ref="BJ1430" si="7357">BI1430-BJ1423+BJ1427+BJ1429</f>
        <v>0</v>
      </c>
      <c r="BK1430" s="153">
        <f t="shared" ref="BK1430" si="7358">BJ1430-BK1423+BK1427+BK1429</f>
        <v>0</v>
      </c>
      <c r="BL1430" s="153">
        <f t="shared" ref="BL1430" si="7359">BK1430-BL1423+BL1427+BL1429</f>
        <v>0</v>
      </c>
      <c r="BM1430" s="153">
        <f t="shared" ref="BM1430" si="7360">BL1430-BM1423+BM1427+BM1429</f>
        <v>0</v>
      </c>
      <c r="BN1430" s="153">
        <f t="shared" ref="BN1430" si="7361">BM1430-BN1423+BN1427+BN1429</f>
        <v>0</v>
      </c>
      <c r="BO1430" s="153">
        <f t="shared" ref="BO1430" si="7362">BN1430-BO1423+BO1427+BO1429</f>
        <v>0</v>
      </c>
      <c r="BP1430" s="153">
        <f t="shared" ref="BP1430" si="7363">BO1430-BP1423+BP1427+BP1429</f>
        <v>0</v>
      </c>
      <c r="BQ1430" s="153">
        <f t="shared" ref="BQ1430" si="7364">BP1430-BQ1423+BQ1427+BQ1429</f>
        <v>0</v>
      </c>
      <c r="BR1430" s="153">
        <f t="shared" ref="BR1430" si="7365">BQ1430-BR1423+BR1427+BR1429</f>
        <v>0</v>
      </c>
      <c r="BS1430" s="153">
        <f t="shared" ref="BS1430" si="7366">BR1430-BS1423+BS1427+BS1429</f>
        <v>0</v>
      </c>
      <c r="BT1430" s="153">
        <f t="shared" ref="BT1430" si="7367">BS1430-BT1423+BT1427+BT1429</f>
        <v>0</v>
      </c>
      <c r="BU1430" s="153">
        <f t="shared" ref="BU1430" si="7368">BT1430-BU1423+BU1427+BU1429</f>
        <v>0</v>
      </c>
      <c r="BV1430" s="153">
        <f t="shared" ref="BV1430" si="7369">BU1430-BV1423+BV1427+BV1429</f>
        <v>0</v>
      </c>
      <c r="BW1430" s="153">
        <f t="shared" ref="BW1430" si="7370">BV1430-BW1423+BW1427+BW1429</f>
        <v>0</v>
      </c>
      <c r="BX1430" s="153">
        <f t="shared" ref="BX1430" si="7371">BW1430-BX1423+BX1427+BX1429</f>
        <v>0</v>
      </c>
      <c r="BY1430" s="153">
        <f t="shared" ref="BY1430" si="7372">BX1430-BY1423+BY1427+BY1429</f>
        <v>0</v>
      </c>
      <c r="BZ1430" s="153">
        <f t="shared" ref="BZ1430" si="7373">BY1430-BZ1423+BZ1427+BZ1429</f>
        <v>0</v>
      </c>
      <c r="CA1430" s="153">
        <f t="shared" ref="CA1430" si="7374">BZ1430-CA1423+CA1427+CA1429</f>
        <v>0</v>
      </c>
      <c r="CB1430" s="153">
        <f t="shared" ref="CB1430" si="7375">CA1430-CB1423+CB1427+CB1429</f>
        <v>0</v>
      </c>
      <c r="CC1430" s="153">
        <f t="shared" ref="CC1430" si="7376">CB1430-CC1423+CC1427+CC1429</f>
        <v>0</v>
      </c>
      <c r="CD1430" s="153">
        <f t="shared" ref="CD1430" si="7377">CC1430-CD1423+CD1427+CD1429</f>
        <v>0</v>
      </c>
      <c r="CE1430" s="153">
        <f t="shared" ref="CE1430" si="7378">CD1430-CE1423+CE1427+CE1429</f>
        <v>0</v>
      </c>
      <c r="CF1430" s="153">
        <f t="shared" ref="CF1430" si="7379">CE1430-CF1423+CF1427+CF1429</f>
        <v>0</v>
      </c>
    </row>
    <row r="1431" spans="1:2018" s="153" customFormat="1" ht="12.75" customHeight="1">
      <c r="C1431" s="164"/>
      <c r="D1431" s="155" t="s">
        <v>207</v>
      </c>
      <c r="E1431" s="155" t="s">
        <v>185</v>
      </c>
      <c r="I1431" s="153">
        <f>H1431-I1424+I1428</f>
        <v>8.0853648436024521</v>
      </c>
      <c r="J1431" s="153">
        <f>I1431-J1424+J1428</f>
        <v>7.9015135610568317</v>
      </c>
      <c r="K1431" s="153">
        <f t="shared" ref="K1431:BV1431" si="7380">J1431-K1424+K1428</f>
        <v>7.7176622785112112</v>
      </c>
      <c r="L1431" s="153">
        <f t="shared" si="7380"/>
        <v>7.5338109959655908</v>
      </c>
      <c r="M1431" s="153">
        <f t="shared" si="7380"/>
        <v>7.3499597134199703</v>
      </c>
      <c r="N1431" s="153">
        <f t="shared" si="7380"/>
        <v>7.1661084308743499</v>
      </c>
      <c r="O1431" s="153">
        <f t="shared" si="7380"/>
        <v>6.9822571483287295</v>
      </c>
      <c r="P1431" s="153">
        <f t="shared" si="7380"/>
        <v>6.798405865783109</v>
      </c>
      <c r="Q1431" s="153">
        <f t="shared" si="7380"/>
        <v>6.6145545832374886</v>
      </c>
      <c r="R1431" s="153">
        <f t="shared" si="7380"/>
        <v>6.4307033006918681</v>
      </c>
      <c r="S1431" s="153">
        <f t="shared" si="7380"/>
        <v>6.2468520181462477</v>
      </c>
      <c r="T1431" s="153">
        <f t="shared" si="7380"/>
        <v>6.0630007356006272</v>
      </c>
      <c r="U1431" s="153">
        <f t="shared" si="7380"/>
        <v>5.8791494530550068</v>
      </c>
      <c r="V1431" s="153">
        <f t="shared" si="7380"/>
        <v>5.6952981705093864</v>
      </c>
      <c r="W1431" s="153">
        <f t="shared" si="7380"/>
        <v>5.5114468879637659</v>
      </c>
      <c r="X1431" s="153">
        <f t="shared" si="7380"/>
        <v>5.3275956054181455</v>
      </c>
      <c r="Y1431" s="153">
        <f t="shared" si="7380"/>
        <v>5.143744322872525</v>
      </c>
      <c r="Z1431" s="153">
        <f t="shared" si="7380"/>
        <v>4.9598930403269046</v>
      </c>
      <c r="AA1431" s="153">
        <f t="shared" si="7380"/>
        <v>4.7760417577812841</v>
      </c>
      <c r="AB1431" s="153">
        <f t="shared" si="7380"/>
        <v>4.5921904752356637</v>
      </c>
      <c r="AC1431" s="153">
        <f t="shared" si="7380"/>
        <v>4.4083391926900433</v>
      </c>
      <c r="AD1431" s="153">
        <f t="shared" si="7380"/>
        <v>4.2244879101444228</v>
      </c>
      <c r="AE1431" s="153">
        <f t="shared" si="7380"/>
        <v>4.0406366275988024</v>
      </c>
      <c r="AF1431" s="153">
        <f t="shared" si="7380"/>
        <v>3.8567853450531824</v>
      </c>
      <c r="AG1431" s="153">
        <f t="shared" si="7380"/>
        <v>3.6729340625075624</v>
      </c>
      <c r="AH1431" s="153">
        <f t="shared" si="7380"/>
        <v>3.4890827799619424</v>
      </c>
      <c r="AI1431" s="153">
        <f t="shared" si="7380"/>
        <v>3.3052314974163224</v>
      </c>
      <c r="AJ1431" s="153">
        <f t="shared" si="7380"/>
        <v>3.1213802148707024</v>
      </c>
      <c r="AK1431" s="153">
        <f t="shared" si="7380"/>
        <v>2.9375289323250824</v>
      </c>
      <c r="AL1431" s="153">
        <f t="shared" si="7380"/>
        <v>2.7536776497794624</v>
      </c>
      <c r="AM1431" s="153">
        <f t="shared" si="7380"/>
        <v>2.5698263672338424</v>
      </c>
      <c r="AN1431" s="153">
        <f t="shared" si="7380"/>
        <v>2.3859750846882224</v>
      </c>
      <c r="AO1431" s="153">
        <f t="shared" si="7380"/>
        <v>2.2021238021426024</v>
      </c>
      <c r="AP1431" s="153">
        <f t="shared" si="7380"/>
        <v>2.0182725195969824</v>
      </c>
      <c r="AQ1431" s="153">
        <f t="shared" si="7380"/>
        <v>1.8344212370513624</v>
      </c>
      <c r="AR1431" s="153">
        <f t="shared" si="7380"/>
        <v>1.6505699545057424</v>
      </c>
      <c r="AS1431" s="153">
        <f t="shared" si="7380"/>
        <v>1.4667186719601224</v>
      </c>
      <c r="AT1431" s="153">
        <f t="shared" si="7380"/>
        <v>1.2828673894145024</v>
      </c>
      <c r="AU1431" s="153">
        <f t="shared" si="7380"/>
        <v>1.0990161068688824</v>
      </c>
      <c r="AV1431" s="153">
        <f t="shared" si="7380"/>
        <v>0.91516482432326229</v>
      </c>
      <c r="AW1431" s="153">
        <f t="shared" si="7380"/>
        <v>0.73131354177764218</v>
      </c>
      <c r="AX1431" s="153">
        <f t="shared" si="7380"/>
        <v>0.54746225923202207</v>
      </c>
      <c r="AY1431" s="153">
        <f t="shared" si="7380"/>
        <v>0.36361097668640197</v>
      </c>
      <c r="AZ1431" s="153">
        <f t="shared" si="7380"/>
        <v>0.17975969414078186</v>
      </c>
      <c r="BA1431" s="153">
        <f t="shared" si="7380"/>
        <v>-1.1102230246251565E-16</v>
      </c>
      <c r="BB1431" s="153">
        <f t="shared" si="7380"/>
        <v>-1.1102230246251565E-16</v>
      </c>
      <c r="BC1431" s="153">
        <f t="shared" si="7380"/>
        <v>-1.1102230246251565E-16</v>
      </c>
      <c r="BD1431" s="153">
        <f t="shared" si="7380"/>
        <v>-1.1102230246251565E-16</v>
      </c>
      <c r="BE1431" s="153">
        <f t="shared" si="7380"/>
        <v>-1.1102230246251565E-16</v>
      </c>
      <c r="BF1431" s="153">
        <f t="shared" si="7380"/>
        <v>-1.1102230246251565E-16</v>
      </c>
      <c r="BG1431" s="153">
        <f t="shared" si="7380"/>
        <v>-1.1102230246251565E-16</v>
      </c>
      <c r="BH1431" s="153">
        <f t="shared" si="7380"/>
        <v>-1.1102230246251565E-16</v>
      </c>
      <c r="BI1431" s="153">
        <f t="shared" si="7380"/>
        <v>-1.1102230246251565E-16</v>
      </c>
      <c r="BJ1431" s="153">
        <f t="shared" si="7380"/>
        <v>-1.1102230246251565E-16</v>
      </c>
      <c r="BK1431" s="153">
        <f t="shared" si="7380"/>
        <v>-1.1102230246251565E-16</v>
      </c>
      <c r="BL1431" s="153">
        <f t="shared" si="7380"/>
        <v>-1.1102230246251565E-16</v>
      </c>
      <c r="BM1431" s="153">
        <f t="shared" si="7380"/>
        <v>-1.1102230246251565E-16</v>
      </c>
      <c r="BN1431" s="153">
        <f t="shared" si="7380"/>
        <v>-1.1102230246251565E-16</v>
      </c>
      <c r="BO1431" s="153">
        <f t="shared" si="7380"/>
        <v>-1.1102230246251565E-16</v>
      </c>
      <c r="BP1431" s="153">
        <f t="shared" si="7380"/>
        <v>-1.1102230246251565E-16</v>
      </c>
      <c r="BQ1431" s="153">
        <f t="shared" si="7380"/>
        <v>-1.1102230246251565E-16</v>
      </c>
      <c r="BR1431" s="153">
        <f t="shared" si="7380"/>
        <v>-1.1102230246251565E-16</v>
      </c>
      <c r="BS1431" s="153">
        <f t="shared" si="7380"/>
        <v>-1.1102230246251565E-16</v>
      </c>
      <c r="BT1431" s="153">
        <f t="shared" si="7380"/>
        <v>-1.1102230246251565E-16</v>
      </c>
      <c r="BU1431" s="153">
        <f t="shared" si="7380"/>
        <v>-1.1102230246251565E-16</v>
      </c>
      <c r="BV1431" s="153">
        <f t="shared" si="7380"/>
        <v>-1.1102230246251565E-16</v>
      </c>
      <c r="BW1431" s="153">
        <f t="shared" ref="BW1431:CF1431" si="7381">BV1431-BW1424+BW1428</f>
        <v>-1.1102230246251565E-16</v>
      </c>
      <c r="BX1431" s="153">
        <f t="shared" si="7381"/>
        <v>-1.1102230246251565E-16</v>
      </c>
      <c r="BY1431" s="153">
        <f t="shared" si="7381"/>
        <v>-1.1102230246251565E-16</v>
      </c>
      <c r="BZ1431" s="153">
        <f t="shared" si="7381"/>
        <v>-1.1102230246251565E-16</v>
      </c>
      <c r="CA1431" s="153">
        <f t="shared" si="7381"/>
        <v>-1.1102230246251565E-16</v>
      </c>
      <c r="CB1431" s="153">
        <f t="shared" si="7381"/>
        <v>-1.1102230246251565E-16</v>
      </c>
      <c r="CC1431" s="153">
        <f t="shared" si="7381"/>
        <v>-1.1102230246251565E-16</v>
      </c>
      <c r="CD1431" s="153">
        <f t="shared" si="7381"/>
        <v>-1.1102230246251565E-16</v>
      </c>
      <c r="CE1431" s="153">
        <f t="shared" si="7381"/>
        <v>-1.1102230246251565E-16</v>
      </c>
      <c r="CF1431" s="153">
        <f t="shared" si="7381"/>
        <v>-1.1102230246251565E-16</v>
      </c>
    </row>
    <row r="1432" spans="1:2018" s="153" customFormat="1" ht="12.75" customHeight="1">
      <c r="A1432"/>
      <c r="C1432" s="164"/>
      <c r="D1432" s="155"/>
      <c r="E1432" s="155"/>
      <c r="I1432" s="31"/>
    </row>
    <row r="1433" spans="1:2018" s="153" customFormat="1" ht="12.75" customHeight="1">
      <c r="A1433"/>
      <c r="C1433" s="164"/>
      <c r="D1433" s="155"/>
      <c r="E1433" s="155"/>
      <c r="I1433" s="134"/>
    </row>
    <row r="1434" spans="1:2018" s="153" customFormat="1" ht="12.75" customHeight="1">
      <c r="C1434" s="164" t="s">
        <v>6</v>
      </c>
      <c r="D1434" s="155"/>
      <c r="E1434" s="155" t="s">
        <v>185</v>
      </c>
      <c r="I1434" s="31"/>
      <c r="J1434" s="267">
        <f>INDEX(Inputs!L$94:L$121,MATCH($B1417,Inputs!$C$94:$C$121,0))*(1+J$7)^0.5</f>
        <v>0</v>
      </c>
      <c r="K1434" s="267">
        <f>INDEX(Inputs!M$94:M$121,MATCH($B1417,Inputs!$C$94:$C$121,0))*(1+K$7)^0.5</f>
        <v>0</v>
      </c>
      <c r="L1434" s="267">
        <f>INDEX(Inputs!N$94:N$121,MATCH($B1417,Inputs!$C$94:$C$121,0))*(1+L$7)^0.5</f>
        <v>0</v>
      </c>
      <c r="M1434" s="267">
        <f>INDEX(Inputs!O$94:O$121,MATCH($B1417,Inputs!$C$94:$C$121,0))*(1+M$7)^0.5</f>
        <v>0</v>
      </c>
      <c r="N1434" s="267">
        <f>INDEX(Inputs!P$94:P$121,MATCH($B1417,Inputs!$C$94:$C$121,0))*(1+N$7)^0.5</f>
        <v>0</v>
      </c>
      <c r="O1434" s="267">
        <f>INDEX(Inputs!Q$94:Q$121,MATCH($B1417,Inputs!$C$94:$C$121,0))*(1+O$7)^0.5</f>
        <v>0</v>
      </c>
      <c r="P1434" s="267">
        <f>INDEX(Inputs!R$94:R$121,MATCH($B1417,Inputs!$C$94:$C$121,0))*(1+P$7)^0.5</f>
        <v>0</v>
      </c>
      <c r="Q1434" s="267">
        <f>INDEX(Inputs!S$94:S$121,MATCH($B1417,Inputs!$C$94:$C$121,0))*(1+Q$7)^0.5</f>
        <v>0</v>
      </c>
      <c r="R1434" s="267">
        <f>INDEX(Inputs!T$94:T$121,MATCH($B1417,Inputs!$C$94:$C$121,0))*(1+R$7)^0.5</f>
        <v>0</v>
      </c>
      <c r="S1434" s="267">
        <f>INDEX(Inputs!U$94:U$121,MATCH($B1417,Inputs!$C$94:$C$121,0))*(1+S$7)^0.5</f>
        <v>0</v>
      </c>
      <c r="T1434" s="267">
        <f>INDEX(Inputs!V$94:V$121,MATCH($B1417,Inputs!$C$94:$C$121,0))*(1+T$7)^0.5</f>
        <v>0</v>
      </c>
      <c r="U1434" s="267">
        <f>INDEX(Inputs!W$94:W$121,MATCH($B1417,Inputs!$C$94:$C$121,0))*(1+U$7)^0.5</f>
        <v>0</v>
      </c>
      <c r="V1434" s="267">
        <f>INDEX(Inputs!X$94:X$121,MATCH($B1417,Inputs!$C$94:$C$121,0))*(1+V$7)^0.5</f>
        <v>0</v>
      </c>
      <c r="W1434" s="267">
        <f>INDEX(Inputs!Y$94:Y$121,MATCH($B1417,Inputs!$C$94:$C$121,0))*(1+W$7)^0.5</f>
        <v>0</v>
      </c>
      <c r="X1434" s="267">
        <f>INDEX(Inputs!Z$94:Z$121,MATCH($B1417,Inputs!$C$94:$C$121,0))*(1+X$7)^0.5</f>
        <v>0</v>
      </c>
      <c r="Y1434" s="267">
        <f>INDEX(Inputs!AA$94:AA$121,MATCH($B1417,Inputs!$C$94:$C$121,0))*(1+Y$7)^0.5</f>
        <v>0</v>
      </c>
      <c r="Z1434" s="267">
        <f>INDEX(Inputs!AB$94:AB$121,MATCH($B1417,Inputs!$C$94:$C$121,0))*(1+Z$7)^0.5</f>
        <v>0</v>
      </c>
      <c r="AA1434" s="267">
        <f>INDEX(Inputs!AC$94:AC$121,MATCH($B1417,Inputs!$C$94:$C$121,0))*(1+AA$7)^0.5</f>
        <v>0</v>
      </c>
      <c r="AB1434" s="267">
        <f>INDEX(Inputs!AD$94:AD$121,MATCH($B1417,Inputs!$C$94:$C$121,0))*(1+AB$7)^0.5</f>
        <v>0</v>
      </c>
      <c r="AC1434" s="267">
        <f>INDEX(Inputs!AE$94:AE$121,MATCH($B1417,Inputs!$C$94:$C$121,0))*(1+AC$7)^0.5</f>
        <v>0</v>
      </c>
      <c r="AD1434" s="267">
        <f>INDEX(Inputs!AF$94:AF$121,MATCH($B1417,Inputs!$C$94:$C$121,0))*(1+AD$7)^0.5</f>
        <v>0</v>
      </c>
      <c r="AE1434" s="267">
        <f>INDEX(Inputs!AG$94:AG$121,MATCH($B1417,Inputs!$C$94:$C$121,0))*(1+AE$7)^0.5</f>
        <v>0</v>
      </c>
      <c r="AF1434" s="267">
        <f>INDEX(Inputs!AH$94:AH$121,MATCH($B1417,Inputs!$C$94:$C$121,0))*(1+AF$7)^0.5</f>
        <v>0</v>
      </c>
      <c r="AG1434" s="267">
        <f>INDEX(Inputs!AI$94:AI$121,MATCH($B1417,Inputs!$C$94:$C$121,0))*(1+AG$7)^0.5</f>
        <v>0</v>
      </c>
      <c r="AH1434" s="267">
        <f>INDEX(Inputs!AJ$94:AJ$121,MATCH($B1417,Inputs!$C$94:$C$121,0))*(1+AH$7)^0.5</f>
        <v>0</v>
      </c>
      <c r="AI1434" s="267">
        <f>INDEX(Inputs!AK$94:AK$121,MATCH($B1417,Inputs!$C$94:$C$121,0))*(1+AI$7)^0.5</f>
        <v>0</v>
      </c>
      <c r="AJ1434" s="267">
        <f>INDEX(Inputs!AL$94:AL$121,MATCH($B1417,Inputs!$C$94:$C$121,0))*(1+AJ$7)^0.5</f>
        <v>0</v>
      </c>
      <c r="AK1434" s="267">
        <f>INDEX(Inputs!AM$94:AM$121,MATCH($B1417,Inputs!$C$94:$C$121,0))*(1+AK$7)^0.5</f>
        <v>0</v>
      </c>
      <c r="AL1434" s="267">
        <f>INDEX(Inputs!AN$94:AN$121,MATCH($B1417,Inputs!$C$94:$C$121,0))*(1+AL$7)^0.5</f>
        <v>0</v>
      </c>
      <c r="AM1434" s="267">
        <f>INDEX(Inputs!AO$94:AO$121,MATCH($B1417,Inputs!$C$94:$C$121,0))*(1+AM$7)^0.5</f>
        <v>0</v>
      </c>
      <c r="AN1434" s="267">
        <f>INDEX(Inputs!AP$94:AP$121,MATCH($B1417,Inputs!$C$94:$C$121,0))*(1+AN$7)^0.5</f>
        <v>0</v>
      </c>
      <c r="AO1434" s="267">
        <f>INDEX(Inputs!AQ$94:AQ$121,MATCH($B1417,Inputs!$C$94:$C$121,0))*(1+AO$7)^0.5</f>
        <v>0</v>
      </c>
      <c r="AP1434" s="267">
        <f>INDEX(Inputs!AR$94:AR$121,MATCH($B1417,Inputs!$C$94:$C$121,0))*(1+AP$7)^0.5</f>
        <v>0</v>
      </c>
      <c r="AQ1434" s="267">
        <f>INDEX(Inputs!AS$94:AS$121,MATCH($B1417,Inputs!$C$94:$C$121,0))*(1+AQ$7)^0.5</f>
        <v>0</v>
      </c>
      <c r="AR1434" s="267">
        <f>INDEX(Inputs!AT$94:AT$121,MATCH($B1417,Inputs!$C$94:$C$121,0))*(1+AR$7)^0.5</f>
        <v>0</v>
      </c>
      <c r="AS1434" s="267">
        <f>INDEX(Inputs!AU$94:AU$121,MATCH($B1417,Inputs!$C$94:$C$121,0))*(1+AS$7)^0.5</f>
        <v>0</v>
      </c>
      <c r="AT1434" s="267">
        <f>INDEX(Inputs!AV$94:AV$121,MATCH($B1417,Inputs!$C$94:$C$121,0))*(1+AT$7)^0.5</f>
        <v>0</v>
      </c>
      <c r="AU1434" s="267">
        <f>INDEX(Inputs!AW$94:AW$121,MATCH($B1417,Inputs!$C$94:$C$121,0))*(1+AU$7)^0.5</f>
        <v>0</v>
      </c>
      <c r="AV1434" s="267">
        <f>INDEX(Inputs!AX$94:AX$121,MATCH($B1417,Inputs!$C$94:$C$121,0))*(1+AV$7)^0.5</f>
        <v>0</v>
      </c>
      <c r="AW1434" s="267">
        <f>INDEX(Inputs!AY$94:AY$121,MATCH($B1417,Inputs!$C$94:$C$121,0))*(1+AW$7)^0.5</f>
        <v>0</v>
      </c>
      <c r="AX1434" s="267">
        <f>INDEX(Inputs!AZ$94:AZ$121,MATCH($B1417,Inputs!$C$94:$C$121,0))*(1+AX$7)^0.5</f>
        <v>0</v>
      </c>
      <c r="AY1434" s="267">
        <f>INDEX(Inputs!BA$94:BA$121,MATCH($B1417,Inputs!$C$94:$C$121,0))*(1+AY$7)^0.5</f>
        <v>0</v>
      </c>
      <c r="AZ1434" s="267">
        <f>INDEX(Inputs!BB$94:BB$121,MATCH($B1417,Inputs!$C$94:$C$121,0))*(1+AZ$7)^0.5</f>
        <v>0</v>
      </c>
      <c r="BA1434" s="267">
        <f>INDEX(Inputs!BC$94:BC$121,MATCH($B1417,Inputs!$C$94:$C$121,0))*(1+BA$7)^0.5</f>
        <v>0</v>
      </c>
      <c r="BB1434" s="267">
        <f>INDEX(Inputs!BD$94:BD$121,MATCH($B1417,Inputs!$C$94:$C$121,0))*(1+BB$7)^0.5</f>
        <v>0</v>
      </c>
      <c r="BC1434" s="267">
        <f>INDEX(Inputs!BE$94:BE$121,MATCH($B1417,Inputs!$C$94:$C$121,0))*(1+BC$7)^0.5</f>
        <v>0</v>
      </c>
      <c r="BD1434" s="267">
        <f>INDEX(Inputs!BF$94:BF$121,MATCH($B1417,Inputs!$C$94:$C$121,0))*(1+BD$7)^0.5</f>
        <v>0</v>
      </c>
      <c r="BE1434" s="267">
        <f>INDEX(Inputs!BG$94:BG$121,MATCH($B1417,Inputs!$C$94:$C$121,0))*(1+BE$7)^0.5</f>
        <v>0</v>
      </c>
      <c r="BF1434" s="267">
        <f>INDEX(Inputs!BH$94:BH$121,MATCH($B1417,Inputs!$C$94:$C$121,0))*(1+BF$7)^0.5</f>
        <v>0</v>
      </c>
      <c r="BG1434" s="267">
        <f>INDEX(Inputs!BI$94:BI$121,MATCH($B1417,Inputs!$C$94:$C$121,0))*(1+BG$7)^0.5</f>
        <v>0</v>
      </c>
      <c r="BH1434" s="267">
        <f>INDEX(Inputs!BJ$94:BJ$121,MATCH($B1417,Inputs!$C$94:$C$121,0))*(1+BH$7)^0.5</f>
        <v>0</v>
      </c>
      <c r="BI1434" s="267">
        <f>INDEX(Inputs!BK$94:BK$121,MATCH($B1417,Inputs!$C$94:$C$121,0))*(1+BI$7)^0.5</f>
        <v>0</v>
      </c>
      <c r="BJ1434" s="267">
        <f>INDEX(Inputs!BL$94:BL$121,MATCH($B1417,Inputs!$C$94:$C$121,0))*(1+BJ$7)^0.5</f>
        <v>0</v>
      </c>
      <c r="BK1434" s="267">
        <f>INDEX(Inputs!BM$94:BM$121,MATCH($B1417,Inputs!$C$94:$C$121,0))*(1+BK$7)^0.5</f>
        <v>0</v>
      </c>
      <c r="BL1434" s="267">
        <f>INDEX(Inputs!BN$94:BN$121,MATCH($B1417,Inputs!$C$94:$C$121,0))*(1+BL$7)^0.5</f>
        <v>0</v>
      </c>
      <c r="BM1434" s="267">
        <f>INDEX(Inputs!BO$94:BO$121,MATCH($B1417,Inputs!$C$94:$C$121,0))*(1+BM$7)^0.5</f>
        <v>0</v>
      </c>
      <c r="BN1434" s="267">
        <f>INDEX(Inputs!BP$94:BP$121,MATCH($B1417,Inputs!$C$94:$C$121,0))*(1+BN$7)^0.5</f>
        <v>0</v>
      </c>
      <c r="BO1434" s="267">
        <f>INDEX(Inputs!BQ$94:BQ$121,MATCH($B1417,Inputs!$C$94:$C$121,0))*(1+BO$7)^0.5</f>
        <v>0</v>
      </c>
      <c r="BP1434" s="267">
        <f>INDEX(Inputs!BR$94:BR$121,MATCH($B1417,Inputs!$C$94:$C$121,0))*(1+BP$7)^0.5</f>
        <v>0</v>
      </c>
      <c r="BQ1434" s="267">
        <f>INDEX(Inputs!BS$94:BS$121,MATCH($B1417,Inputs!$C$94:$C$121,0))*(1+BQ$7)^0.5</f>
        <v>0</v>
      </c>
      <c r="BR1434" s="267">
        <f>INDEX(Inputs!BT$94:BT$121,MATCH($B1417,Inputs!$C$94:$C$121,0))*(1+BR$7)^0.5</f>
        <v>0</v>
      </c>
      <c r="BS1434" s="267">
        <f>INDEX(Inputs!BU$94:BU$121,MATCH($B1417,Inputs!$C$94:$C$121,0))*(1+BS$7)^0.5</f>
        <v>0</v>
      </c>
      <c r="BT1434" s="267">
        <f>INDEX(Inputs!BV$94:BV$121,MATCH($B1417,Inputs!$C$94:$C$121,0))*(1+BT$7)^0.5</f>
        <v>0</v>
      </c>
      <c r="BU1434" s="267">
        <f>INDEX(Inputs!BW$94:BW$121,MATCH($B1417,Inputs!$C$94:$C$121,0))*(1+BU$7)^0.5</f>
        <v>0</v>
      </c>
      <c r="BV1434" s="267">
        <f>INDEX(Inputs!BX$94:BX$121,MATCH($B1417,Inputs!$C$94:$C$121,0))*(1+BV$7)^0.5</f>
        <v>0</v>
      </c>
      <c r="BW1434" s="267">
        <f>INDEX(Inputs!BY$94:BY$121,MATCH($B1417,Inputs!$C$94:$C$121,0))*(1+BW$7)^0.5</f>
        <v>0</v>
      </c>
      <c r="BX1434" s="267">
        <f>INDEX(Inputs!BZ$94:BZ$121,MATCH($B1417,Inputs!$C$94:$C$121,0))*(1+BX$7)^0.5</f>
        <v>0</v>
      </c>
      <c r="BY1434" s="267">
        <f>INDEX(Inputs!CA$94:CA$121,MATCH($B1417,Inputs!$C$94:$C$121,0))*(1+BY$7)^0.5</f>
        <v>0</v>
      </c>
      <c r="BZ1434" s="267">
        <f>INDEX(Inputs!CB$94:CB$121,MATCH($B1417,Inputs!$C$94:$C$121,0))*(1+BZ$7)^0.5</f>
        <v>0</v>
      </c>
      <c r="CA1434" s="267">
        <f>INDEX(Inputs!CC$94:CC$121,MATCH($B1417,Inputs!$C$94:$C$121,0))*(1+CA$7)^0.5</f>
        <v>0</v>
      </c>
      <c r="CB1434" s="267">
        <f>INDEX(Inputs!CD$94:CD$121,MATCH($B1417,Inputs!$C$94:$C$121,0))*(1+CB$7)^0.5</f>
        <v>0</v>
      </c>
      <c r="CC1434" s="267">
        <f>INDEX(Inputs!CE$94:CE$121,MATCH($B1417,Inputs!$C$94:$C$121,0))*(1+CC$7)^0.5</f>
        <v>0</v>
      </c>
      <c r="CD1434" s="267">
        <f>INDEX(Inputs!CF$94:CF$121,MATCH($B1417,Inputs!$C$94:$C$121,0))*(1+CD$7)^0.5</f>
        <v>0</v>
      </c>
      <c r="CE1434" s="267">
        <f>INDEX(Inputs!CG$94:CG$121,MATCH($B1417,Inputs!$C$94:$C$121,0))*(1+CE$7)^0.5</f>
        <v>0</v>
      </c>
      <c r="CF1434" s="267">
        <f>INDEX(Inputs!CH$94:CH$121,MATCH($B1417,Inputs!$C$94:$C$121,0))*(1+CF$7)^0.5</f>
        <v>0</v>
      </c>
    </row>
    <row r="1435" spans="1:2018" s="153" customFormat="1" ht="12.75" customHeight="1">
      <c r="A1435"/>
      <c r="C1435" s="164"/>
      <c r="D1435" s="155" t="s">
        <v>10</v>
      </c>
      <c r="E1435" s="155"/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97" customFormat="1" ht="12.75" customHeight="1">
      <c r="C1436" s="237">
        <v>2015</v>
      </c>
      <c r="D1436" s="101" t="s">
        <v>139</v>
      </c>
      <c r="E1436" s="101" t="s">
        <v>185</v>
      </c>
      <c r="H1436" s="182">
        <f>INDEX(Inputs!$P$260:$P$287,MATCH($B1417,Inputs!$C$260:$C$287,0))/conv_2020_2015</f>
        <v>0</v>
      </c>
      <c r="I1436" s="171"/>
      <c r="J1436" s="171">
        <f t="shared" ref="J1436" si="7382">IF($I1420="n/a",0,IF(J$4&gt;second_reg_period,IF(J$4&lt;=$I1420+$C1436,$H1436/($I1420-5),IF(AND($H1436&lt;&gt;0,I1436=0,J$4=$C1436+$I1420+1),$H1436,0)),0))</f>
        <v>0</v>
      </c>
      <c r="K1436" s="171">
        <f t="shared" ref="K1436" si="7383">IF($I1420="n/a",0,IF(K$4&gt;second_reg_period,IF(K$4&lt;=$I1420+$C1436,$H1436/($I1420-5),IF(AND($H1436&lt;&gt;0,J1436=0,K$4=$C1436+$I1420+1),$H1436,0)),0))</f>
        <v>0</v>
      </c>
      <c r="L1436" s="171">
        <f t="shared" ref="L1436" si="7384">IF($I1420="n/a",0,IF(L$4&gt;second_reg_period,IF(L$4&lt;=$I1420+$C1436,$H1436/($I1420-5),IF(AND($H1436&lt;&gt;0,K1436=0,L$4=$C1436+$I1420+1),$H1436,0)),0))</f>
        <v>0</v>
      </c>
      <c r="M1436" s="171">
        <f t="shared" ref="M1436" si="7385">IF($I1420="n/a",0,IF(M$4&gt;second_reg_period,IF(M$4&lt;=$I1420+$C1436,$H1436/($I1420-5),IF(AND($H1436&lt;&gt;0,L1436=0,M$4=$C1436+$I1420+1),$H1436,0)),0))</f>
        <v>0</v>
      </c>
      <c r="N1436" s="171">
        <f t="shared" ref="N1436" si="7386">IF($I1420="n/a",0,IF(N$4&gt;second_reg_period,IF(N$4&lt;=$I1420+$C1436,$H1436/($I1420-5),IF(AND($H1436&lt;&gt;0,M1436=0,N$4=$C1436+$I1420+1),$H1436,0)),0))</f>
        <v>0</v>
      </c>
      <c r="O1436" s="171">
        <f t="shared" ref="O1436" si="7387">IF($I1420="n/a",0,IF(O$4&gt;second_reg_period,IF(O$4&lt;=$I1420+$C1436,$H1436/($I1420-5),IF(AND($H1436&lt;&gt;0,N1436=0,O$4=$C1436+$I1420+1),$H1436,0)),0))</f>
        <v>0</v>
      </c>
      <c r="P1436" s="171">
        <f t="shared" ref="P1436" si="7388">IF($I1420="n/a",0,IF(P$4&gt;second_reg_period,IF(P$4&lt;=$I1420+$C1436,$H1436/($I1420-5),IF(AND($H1436&lt;&gt;0,O1436=0,P$4=$C1436+$I1420+1),$H1436,0)),0))</f>
        <v>0</v>
      </c>
      <c r="Q1436" s="171">
        <f t="shared" ref="Q1436" si="7389">IF($I1420="n/a",0,IF(Q$4&gt;second_reg_period,IF(Q$4&lt;=$I1420+$C1436,$H1436/($I1420-5),IF(AND($H1436&lt;&gt;0,P1436=0,Q$4=$C1436+$I1420+1),$H1436,0)),0))</f>
        <v>0</v>
      </c>
      <c r="R1436" s="171">
        <f t="shared" ref="R1436" si="7390">IF($I1420="n/a",0,IF(R$4&gt;second_reg_period,IF(R$4&lt;=$I1420+$C1436,$H1436/($I1420-5),IF(AND($H1436&lt;&gt;0,Q1436=0,R$4=$C1436+$I1420+1),$H1436,0)),0))</f>
        <v>0</v>
      </c>
      <c r="S1436" s="171">
        <f t="shared" ref="S1436" si="7391">IF($I1420="n/a",0,IF(S$4&gt;second_reg_period,IF(S$4&lt;=$I1420+$C1436,$H1436/($I1420-5),IF(AND($H1436&lt;&gt;0,R1436=0,S$4=$C1436+$I1420+1),$H1436,0)),0))</f>
        <v>0</v>
      </c>
      <c r="T1436" s="171">
        <f t="shared" ref="T1436" si="7392">IF($I1420="n/a",0,IF(T$4&gt;second_reg_period,IF(T$4&lt;=$I1420+$C1436,$H1436/($I1420-5),IF(AND($H1436&lt;&gt;0,S1436=0,T$4=$C1436+$I1420+1),$H1436,0)),0))</f>
        <v>0</v>
      </c>
      <c r="U1436" s="171">
        <f t="shared" ref="U1436" si="7393">IF($I1420="n/a",0,IF(U$4&gt;second_reg_period,IF(U$4&lt;=$I1420+$C1436,$H1436/($I1420-5),IF(AND($H1436&lt;&gt;0,T1436=0,U$4=$C1436+$I1420+1),$H1436,0)),0))</f>
        <v>0</v>
      </c>
      <c r="V1436" s="171">
        <f t="shared" ref="V1436" si="7394">IF($I1420="n/a",0,IF(V$4&gt;second_reg_period,IF(V$4&lt;=$I1420+$C1436,$H1436/($I1420-5),IF(AND($H1436&lt;&gt;0,U1436=0,V$4=$C1436+$I1420+1),$H1436,0)),0))</f>
        <v>0</v>
      </c>
      <c r="W1436" s="171">
        <f t="shared" ref="W1436" si="7395">IF($I1420="n/a",0,IF(W$4&gt;second_reg_period,IF(W$4&lt;=$I1420+$C1436,$H1436/($I1420-5),IF(AND($H1436&lt;&gt;0,V1436=0,W$4=$C1436+$I1420+1),$H1436,0)),0))</f>
        <v>0</v>
      </c>
      <c r="X1436" s="171">
        <f t="shared" ref="X1436" si="7396">IF($I1420="n/a",0,IF(X$4&gt;second_reg_period,IF(X$4&lt;=$I1420+$C1436,$H1436/($I1420-5),IF(AND($H1436&lt;&gt;0,W1436=0,X$4=$C1436+$I1420+1),$H1436,0)),0))</f>
        <v>0</v>
      </c>
      <c r="Y1436" s="171">
        <f t="shared" ref="Y1436" si="7397">IF($I1420="n/a",0,IF(Y$4&gt;second_reg_period,IF(Y$4&lt;=$I1420+$C1436,$H1436/($I1420-5),IF(AND($H1436&lt;&gt;0,X1436=0,Y$4=$C1436+$I1420+1),$H1436,0)),0))</f>
        <v>0</v>
      </c>
      <c r="Z1436" s="171">
        <f t="shared" ref="Z1436" si="7398">IF($I1420="n/a",0,IF(Z$4&gt;second_reg_period,IF(Z$4&lt;=$I1420+$C1436,$H1436/($I1420-5),IF(AND($H1436&lt;&gt;0,Y1436=0,Z$4=$C1436+$I1420+1),$H1436,0)),0))</f>
        <v>0</v>
      </c>
      <c r="AA1436" s="171">
        <f t="shared" ref="AA1436" si="7399">IF($I1420="n/a",0,IF(AA$4&gt;second_reg_period,IF(AA$4&lt;=$I1420+$C1436,$H1436/($I1420-5),IF(AND($H1436&lt;&gt;0,Z1436=0,AA$4=$C1436+$I1420+1),$H1436,0)),0))</f>
        <v>0</v>
      </c>
      <c r="AB1436" s="171">
        <f t="shared" ref="AB1436" si="7400">IF($I1420="n/a",0,IF(AB$4&gt;second_reg_period,IF(AB$4&lt;=$I1420+$C1436,$H1436/($I1420-5),IF(AND($H1436&lt;&gt;0,AA1436=0,AB$4=$C1436+$I1420+1),$H1436,0)),0))</f>
        <v>0</v>
      </c>
      <c r="AC1436" s="171">
        <f t="shared" ref="AC1436" si="7401">IF($I1420="n/a",0,IF(AC$4&gt;second_reg_period,IF(AC$4&lt;=$I1420+$C1436,$H1436/($I1420-5),IF(AND($H1436&lt;&gt;0,AB1436=0,AC$4=$C1436+$I1420+1),$H1436,0)),0))</f>
        <v>0</v>
      </c>
      <c r="AD1436" s="171">
        <f t="shared" ref="AD1436" si="7402">IF($I1420="n/a",0,IF(AD$4&gt;second_reg_period,IF(AD$4&lt;=$I1420+$C1436,$H1436/($I1420-5),IF(AND($H1436&lt;&gt;0,AC1436=0,AD$4=$C1436+$I1420+1),$H1436,0)),0))</f>
        <v>0</v>
      </c>
      <c r="AE1436" s="171">
        <f t="shared" ref="AE1436" si="7403">IF($I1420="n/a",0,IF(AE$4&gt;second_reg_period,IF(AE$4&lt;=$I1420+$C1436,$H1436/($I1420-5),IF(AND($H1436&lt;&gt;0,AD1436=0,AE$4=$C1436+$I1420+1),$H1436,0)),0))</f>
        <v>0</v>
      </c>
      <c r="AF1436" s="171">
        <f t="shared" ref="AF1436" si="7404">IF($I1420="n/a",0,IF(AF$4&gt;second_reg_period,IF(AF$4&lt;=$I1420+$C1436,$H1436/($I1420-5),IF(AND($H1436&lt;&gt;0,AE1436=0,AF$4=$C1436+$I1420+1),$H1436,0)),0))</f>
        <v>0</v>
      </c>
      <c r="AG1436" s="171">
        <f t="shared" ref="AG1436" si="7405">IF($I1420="n/a",0,IF(AG$4&gt;second_reg_period,IF(AG$4&lt;=$I1420+$C1436,$H1436/($I1420-5),IF(AND($H1436&lt;&gt;0,AF1436=0,AG$4=$C1436+$I1420+1),$H1436,0)),0))</f>
        <v>0</v>
      </c>
      <c r="AH1436" s="171">
        <f t="shared" ref="AH1436" si="7406">IF($I1420="n/a",0,IF(AH$4&gt;second_reg_period,IF(AH$4&lt;=$I1420+$C1436,$H1436/($I1420-5),IF(AND($H1436&lt;&gt;0,AG1436=0,AH$4=$C1436+$I1420+1),$H1436,0)),0))</f>
        <v>0</v>
      </c>
      <c r="AI1436" s="171">
        <f t="shared" ref="AI1436" si="7407">IF($I1420="n/a",0,IF(AI$4&gt;second_reg_period,IF(AI$4&lt;=$I1420+$C1436,$H1436/($I1420-5),IF(AND($H1436&lt;&gt;0,AH1436=0,AI$4=$C1436+$I1420+1),$H1436,0)),0))</f>
        <v>0</v>
      </c>
      <c r="AJ1436" s="171">
        <f t="shared" ref="AJ1436" si="7408">IF($I1420="n/a",0,IF(AJ$4&gt;second_reg_period,IF(AJ$4&lt;=$I1420+$C1436,$H1436/($I1420-5),IF(AND($H1436&lt;&gt;0,AI1436=0,AJ$4=$C1436+$I1420+1),$H1436,0)),0))</f>
        <v>0</v>
      </c>
      <c r="AK1436" s="171">
        <f t="shared" ref="AK1436" si="7409">IF($I1420="n/a",0,IF(AK$4&gt;second_reg_period,IF(AK$4&lt;=$I1420+$C1436,$H1436/($I1420-5),IF(AND($H1436&lt;&gt;0,AJ1436=0,AK$4=$C1436+$I1420+1),$H1436,0)),0))</f>
        <v>0</v>
      </c>
      <c r="AL1436" s="171">
        <f t="shared" ref="AL1436" si="7410">IF($I1420="n/a",0,IF(AL$4&gt;second_reg_period,IF(AL$4&lt;=$I1420+$C1436,$H1436/($I1420-5),IF(AND($H1436&lt;&gt;0,AK1436=0,AL$4=$C1436+$I1420+1),$H1436,0)),0))</f>
        <v>0</v>
      </c>
      <c r="AM1436" s="171">
        <f t="shared" ref="AM1436" si="7411">IF($I1420="n/a",0,IF(AM$4&gt;second_reg_period,IF(AM$4&lt;=$I1420+$C1436,$H1436/($I1420-5),IF(AND($H1436&lt;&gt;0,AL1436=0,AM$4=$C1436+$I1420+1),$H1436,0)),0))</f>
        <v>0</v>
      </c>
      <c r="AN1436" s="171">
        <f t="shared" ref="AN1436" si="7412">IF($I1420="n/a",0,IF(AN$4&gt;second_reg_period,IF(AN$4&lt;=$I1420+$C1436,$H1436/($I1420-5),IF(AND($H1436&lt;&gt;0,AM1436=0,AN$4=$C1436+$I1420+1),$H1436,0)),0))</f>
        <v>0</v>
      </c>
      <c r="AO1436" s="171">
        <f t="shared" ref="AO1436" si="7413">IF($I1420="n/a",0,IF(AO$4&gt;second_reg_period,IF(AO$4&lt;=$I1420+$C1436,$H1436/($I1420-5),IF(AND($H1436&lt;&gt;0,AN1436=0,AO$4=$C1436+$I1420+1),$H1436,0)),0))</f>
        <v>0</v>
      </c>
      <c r="AP1436" s="171">
        <f t="shared" ref="AP1436" si="7414">IF($I1420="n/a",0,IF(AP$4&gt;second_reg_period,IF(AP$4&lt;=$I1420+$C1436,$H1436/($I1420-5),IF(AND($H1436&lt;&gt;0,AO1436=0,AP$4=$C1436+$I1420+1),$H1436,0)),0))</f>
        <v>0</v>
      </c>
      <c r="AQ1436" s="171">
        <f t="shared" ref="AQ1436" si="7415">IF($I1420="n/a",0,IF(AQ$4&gt;second_reg_period,IF(AQ$4&lt;=$I1420+$C1436,$H1436/($I1420-5),IF(AND($H1436&lt;&gt;0,AP1436=0,AQ$4=$C1436+$I1420+1),$H1436,0)),0))</f>
        <v>0</v>
      </c>
      <c r="AR1436" s="171">
        <f t="shared" ref="AR1436" si="7416">IF($I1420="n/a",0,IF(AR$4&gt;second_reg_period,IF(AR$4&lt;=$I1420+$C1436,$H1436/($I1420-5),IF(AND($H1436&lt;&gt;0,AQ1436=0,AR$4=$C1436+$I1420+1),$H1436,0)),0))</f>
        <v>0</v>
      </c>
      <c r="AS1436" s="171">
        <f t="shared" ref="AS1436" si="7417">IF($I1420="n/a",0,IF(AS$4&gt;second_reg_period,IF(AS$4&lt;=$I1420+$C1436,$H1436/($I1420-5),IF(AND($H1436&lt;&gt;0,AR1436=0,AS$4=$C1436+$I1420+1),$H1436,0)),0))</f>
        <v>0</v>
      </c>
      <c r="AT1436" s="171">
        <f t="shared" ref="AT1436" si="7418">IF($I1420="n/a",0,IF(AT$4&gt;second_reg_period,IF(AT$4&lt;=$I1420+$C1436,$H1436/($I1420-5),IF(AND($H1436&lt;&gt;0,AS1436=0,AT$4=$C1436+$I1420+1),$H1436,0)),0))</f>
        <v>0</v>
      </c>
      <c r="AU1436" s="171">
        <f t="shared" ref="AU1436" si="7419">IF($I1420="n/a",0,IF(AU$4&gt;second_reg_period,IF(AU$4&lt;=$I1420+$C1436,$H1436/($I1420-5),IF(AND($H1436&lt;&gt;0,AT1436=0,AU$4=$C1436+$I1420+1),$H1436,0)),0))</f>
        <v>0</v>
      </c>
      <c r="AV1436" s="171">
        <f t="shared" ref="AV1436" si="7420">IF($I1420="n/a",0,IF(AV$4&gt;second_reg_period,IF(AV$4&lt;=$I1420+$C1436,$H1436/($I1420-5),IF(AND($H1436&lt;&gt;0,AU1436=0,AV$4=$C1436+$I1420+1),$H1436,0)),0))</f>
        <v>0</v>
      </c>
      <c r="AW1436" s="171">
        <f t="shared" ref="AW1436" si="7421">IF($I1420="n/a",0,IF(AW$4&gt;second_reg_period,IF(AW$4&lt;=$I1420+$C1436,$H1436/($I1420-5),IF(AND($H1436&lt;&gt;0,AV1436=0,AW$4=$C1436+$I1420+1),$H1436,0)),0))</f>
        <v>0</v>
      </c>
      <c r="AX1436" s="171">
        <f t="shared" ref="AX1436" si="7422">IF($I1420="n/a",0,IF(AX$4&gt;second_reg_period,IF(AX$4&lt;=$I1420+$C1436,$H1436/($I1420-5),IF(AND($H1436&lt;&gt;0,AW1436=0,AX$4=$C1436+$I1420+1),$H1436,0)),0))</f>
        <v>0</v>
      </c>
      <c r="AY1436" s="171">
        <f t="shared" ref="AY1436" si="7423">IF($I1420="n/a",0,IF(AY$4&gt;second_reg_period,IF(AY$4&lt;=$I1420+$C1436,$H1436/($I1420-5),IF(AND($H1436&lt;&gt;0,AX1436=0,AY$4=$C1436+$I1420+1),$H1436,0)),0))</f>
        <v>0</v>
      </c>
      <c r="AZ1436" s="171">
        <f t="shared" ref="AZ1436" si="7424">IF($I1420="n/a",0,IF(AZ$4&gt;second_reg_period,IF(AZ$4&lt;=$I1420+$C1436,$H1436/($I1420-5),IF(AND($H1436&lt;&gt;0,AY1436=0,AZ$4=$C1436+$I1420+1),$H1436,0)),0))</f>
        <v>0</v>
      </c>
      <c r="BA1436" s="171">
        <f t="shared" ref="BA1436" si="7425">IF($I1420="n/a",0,IF(BA$4&gt;second_reg_period,IF(BA$4&lt;=$I1420+$C1436,$H1436/($I1420-5),IF(AND($H1436&lt;&gt;0,AZ1436=0,BA$4=$C1436+$I1420+1),$H1436,0)),0))</f>
        <v>0</v>
      </c>
      <c r="BB1436" s="171">
        <f t="shared" ref="BB1436" si="7426">IF($I1420="n/a",0,IF(BB$4&gt;second_reg_period,IF(BB$4&lt;=$I1420+$C1436,$H1436/($I1420-5),IF(AND($H1436&lt;&gt;0,BA1436=0,BB$4=$C1436+$I1420+1),$H1436,0)),0))</f>
        <v>0</v>
      </c>
      <c r="BC1436" s="171">
        <f t="shared" ref="BC1436" si="7427">IF($I1420="n/a",0,IF(BC$4&gt;second_reg_period,IF(BC$4&lt;=$I1420+$C1436,$H1436/($I1420-5),IF(AND($H1436&lt;&gt;0,BB1436=0,BC$4=$C1436+$I1420+1),$H1436,0)),0))</f>
        <v>0</v>
      </c>
      <c r="BD1436" s="171">
        <f t="shared" ref="BD1436" si="7428">IF($I1420="n/a",0,IF(BD$4&gt;second_reg_period,IF(BD$4&lt;=$I1420+$C1436,$H1436/($I1420-5),IF(AND($H1436&lt;&gt;0,BC1436=0,BD$4=$C1436+$I1420+1),$H1436,0)),0))</f>
        <v>0</v>
      </c>
      <c r="BE1436" s="171">
        <f t="shared" ref="BE1436" si="7429">IF($I1420="n/a",0,IF(BE$4&gt;second_reg_period,IF(BE$4&lt;=$I1420+$C1436,$H1436/($I1420-5),IF(AND($H1436&lt;&gt;0,BD1436=0,BE$4=$C1436+$I1420+1),$H1436,0)),0))</f>
        <v>0</v>
      </c>
      <c r="BF1436" s="171">
        <f t="shared" ref="BF1436" si="7430">IF($I1420="n/a",0,IF(BF$4&gt;second_reg_period,IF(BF$4&lt;=$I1420+$C1436,$H1436/($I1420-5),IF(AND($H1436&lt;&gt;0,BE1436=0,BF$4=$C1436+$I1420+1),$H1436,0)),0))</f>
        <v>0</v>
      </c>
      <c r="BG1436" s="171">
        <f t="shared" ref="BG1436" si="7431">IF($I1420="n/a",0,IF(BG$4&gt;second_reg_period,IF(BG$4&lt;=$I1420+$C1436,$H1436/($I1420-5),IF(AND($H1436&lt;&gt;0,BF1436=0,BG$4=$C1436+$I1420+1),$H1436,0)),0))</f>
        <v>0</v>
      </c>
      <c r="BH1436" s="171">
        <f t="shared" ref="BH1436" si="7432">IF($I1420="n/a",0,IF(BH$4&gt;second_reg_period,IF(BH$4&lt;=$I1420+$C1436,$H1436/($I1420-5),IF(AND($H1436&lt;&gt;0,BG1436=0,BH$4=$C1436+$I1420+1),$H1436,0)),0))</f>
        <v>0</v>
      </c>
      <c r="BI1436" s="171">
        <f t="shared" ref="BI1436" si="7433">IF($I1420="n/a",0,IF(BI$4&gt;second_reg_period,IF(BI$4&lt;=$I1420+$C1436,$H1436/($I1420-5),IF(AND($H1436&lt;&gt;0,BH1436=0,BI$4=$C1436+$I1420+1),$H1436,0)),0))</f>
        <v>0</v>
      </c>
      <c r="BJ1436" s="171">
        <f t="shared" ref="BJ1436" si="7434">IF($I1420="n/a",0,IF(BJ$4&gt;second_reg_period,IF(BJ$4&lt;=$I1420+$C1436,$H1436/($I1420-5),IF(AND($H1436&lt;&gt;0,BI1436=0,BJ$4=$C1436+$I1420+1),$H1436,0)),0))</f>
        <v>0</v>
      </c>
      <c r="BK1436" s="171">
        <f t="shared" ref="BK1436" si="7435">IF($I1420="n/a",0,IF(BK$4&gt;second_reg_period,IF(BK$4&lt;=$I1420+$C1436,$H1436/($I1420-5),IF(AND($H1436&lt;&gt;0,BJ1436=0,BK$4=$C1436+$I1420+1),$H1436,0)),0))</f>
        <v>0</v>
      </c>
      <c r="BL1436" s="171">
        <f t="shared" ref="BL1436" si="7436">IF($I1420="n/a",0,IF(BL$4&gt;second_reg_period,IF(BL$4&lt;=$I1420+$C1436,$H1436/($I1420-5),IF(AND($H1436&lt;&gt;0,BK1436=0,BL$4=$C1436+$I1420+1),$H1436,0)),0))</f>
        <v>0</v>
      </c>
      <c r="BM1436" s="171">
        <f t="shared" ref="BM1436" si="7437">IF($I1420="n/a",0,IF(BM$4&gt;second_reg_period,IF(BM$4&lt;=$I1420+$C1436,$H1436/($I1420-5),IF(AND($H1436&lt;&gt;0,BL1436=0,BM$4=$C1436+$I1420+1),$H1436,0)),0))</f>
        <v>0</v>
      </c>
      <c r="BN1436" s="171">
        <f t="shared" ref="BN1436" si="7438">IF($I1420="n/a",0,IF(BN$4&gt;second_reg_period,IF(BN$4&lt;=$I1420+$C1436,$H1436/($I1420-5),IF(AND($H1436&lt;&gt;0,BM1436=0,BN$4=$C1436+$I1420+1),$H1436,0)),0))</f>
        <v>0</v>
      </c>
      <c r="BO1436" s="171">
        <f t="shared" ref="BO1436" si="7439">IF($I1420="n/a",0,IF(BO$4&gt;second_reg_period,IF(BO$4&lt;=$I1420+$C1436,$H1436/($I1420-5),IF(AND($H1436&lt;&gt;0,BN1436=0,BO$4=$C1436+$I1420+1),$H1436,0)),0))</f>
        <v>0</v>
      </c>
      <c r="BP1436" s="171">
        <f t="shared" ref="BP1436" si="7440">IF($I1420="n/a",0,IF(BP$4&gt;second_reg_period,IF(BP$4&lt;=$I1420+$C1436,$H1436/($I1420-5),IF(AND($H1436&lt;&gt;0,BO1436=0,BP$4=$C1436+$I1420+1),$H1436,0)),0))</f>
        <v>0</v>
      </c>
      <c r="BQ1436" s="171">
        <f t="shared" ref="BQ1436" si="7441">IF($I1420="n/a",0,IF(BQ$4&gt;second_reg_period,IF(BQ$4&lt;=$I1420+$C1436,$H1436/($I1420-5),IF(AND($H1436&lt;&gt;0,BP1436=0,BQ$4=$C1436+$I1420+1),$H1436,0)),0))</f>
        <v>0</v>
      </c>
      <c r="BR1436" s="171">
        <f t="shared" ref="BR1436" si="7442">IF($I1420="n/a",0,IF(BR$4&gt;second_reg_period,IF(BR$4&lt;=$I1420+$C1436,$H1436/($I1420-5),IF(AND($H1436&lt;&gt;0,BQ1436=0,BR$4=$C1436+$I1420+1),$H1436,0)),0))</f>
        <v>0</v>
      </c>
      <c r="BS1436" s="171">
        <f t="shared" ref="BS1436" si="7443">IF($I1420="n/a",0,IF(BS$4&gt;second_reg_period,IF(BS$4&lt;=$I1420+$C1436,$H1436/($I1420-5),IF(AND($H1436&lt;&gt;0,BR1436=0,BS$4=$C1436+$I1420+1),$H1436,0)),0))</f>
        <v>0</v>
      </c>
      <c r="BT1436" s="171">
        <f t="shared" ref="BT1436" si="7444">IF($I1420="n/a",0,IF(BT$4&gt;second_reg_period,IF(BT$4&lt;=$I1420+$C1436,$H1436/($I1420-5),IF(AND($H1436&lt;&gt;0,BS1436=0,BT$4=$C1436+$I1420+1),$H1436,0)),0))</f>
        <v>0</v>
      </c>
      <c r="BU1436" s="171">
        <f t="shared" ref="BU1436" si="7445">IF($I1420="n/a",0,IF(BU$4&gt;second_reg_period,IF(BU$4&lt;=$I1420+$C1436,$H1436/($I1420-5),IF(AND($H1436&lt;&gt;0,BT1436=0,BU$4=$C1436+$I1420+1),$H1436,0)),0))</f>
        <v>0</v>
      </c>
      <c r="BV1436" s="171">
        <f t="shared" ref="BV1436" si="7446">IF($I1420="n/a",0,IF(BV$4&gt;second_reg_period,IF(BV$4&lt;=$I1420+$C1436,$H1436/($I1420-5),IF(AND($H1436&lt;&gt;0,BU1436=0,BV$4=$C1436+$I1420+1),$H1436,0)),0))</f>
        <v>0</v>
      </c>
      <c r="BW1436" s="171">
        <f t="shared" ref="BW1436" si="7447">IF($I1420="n/a",0,IF(BW$4&gt;second_reg_period,IF(BW$4&lt;=$I1420+$C1436,$H1436/($I1420-5),IF(AND($H1436&lt;&gt;0,BV1436=0,BW$4=$C1436+$I1420+1),$H1436,0)),0))</f>
        <v>0</v>
      </c>
      <c r="BX1436" s="171">
        <f t="shared" ref="BX1436" si="7448">IF($I1420="n/a",0,IF(BX$4&gt;second_reg_period,IF(BX$4&lt;=$I1420+$C1436,$H1436/($I1420-5),IF(AND($H1436&lt;&gt;0,BW1436=0,BX$4=$C1436+$I1420+1),$H1436,0)),0))</f>
        <v>0</v>
      </c>
      <c r="BY1436" s="171">
        <f t="shared" ref="BY1436" si="7449">IF($I1420="n/a",0,IF(BY$4&gt;second_reg_period,IF(BY$4&lt;=$I1420+$C1436,$H1436/($I1420-5),IF(AND($H1436&lt;&gt;0,BX1436=0,BY$4=$C1436+$I1420+1),$H1436,0)),0))</f>
        <v>0</v>
      </c>
      <c r="BZ1436" s="171">
        <f t="shared" ref="BZ1436" si="7450">IF($I1420="n/a",0,IF(BZ$4&gt;second_reg_period,IF(BZ$4&lt;=$I1420+$C1436,$H1436/($I1420-5),IF(AND($H1436&lt;&gt;0,BY1436=0,BZ$4=$C1436+$I1420+1),$H1436,0)),0))</f>
        <v>0</v>
      </c>
      <c r="CA1436" s="171">
        <f t="shared" ref="CA1436" si="7451">IF($I1420="n/a",0,IF(CA$4&gt;second_reg_period,IF(CA$4&lt;=$I1420+$C1436,$H1436/($I1420-5),IF(AND($H1436&lt;&gt;0,BZ1436=0,CA$4=$C1436+$I1420+1),$H1436,0)),0))</f>
        <v>0</v>
      </c>
      <c r="CB1436" s="171">
        <f t="shared" ref="CB1436" si="7452">IF($I1420="n/a",0,IF(CB$4&gt;second_reg_period,IF(CB$4&lt;=$I1420+$C1436,$H1436/($I1420-5),IF(AND($H1436&lt;&gt;0,CA1436=0,CB$4=$C1436+$I1420+1),$H1436,0)),0))</f>
        <v>0</v>
      </c>
      <c r="CC1436" s="171">
        <f t="shared" ref="CC1436" si="7453">IF($I1420="n/a",0,IF(CC$4&gt;second_reg_period,IF(CC$4&lt;=$I1420+$C1436,$H1436/($I1420-5),IF(AND($H1436&lt;&gt;0,CB1436=0,CC$4=$C1436+$I1420+1),$H1436,0)),0))</f>
        <v>0</v>
      </c>
      <c r="CD1436" s="171">
        <f t="shared" ref="CD1436" si="7454">IF($I1420="n/a",0,IF(CD$4&gt;second_reg_period,IF(CD$4&lt;=$I1420+$C1436,$H1436/($I1420-5),IF(AND($H1436&lt;&gt;0,CC1436=0,CD$4=$C1436+$I1420+1),$H1436,0)),0))</f>
        <v>0</v>
      </c>
      <c r="CE1436" s="171">
        <f t="shared" ref="CE1436" si="7455">IF($I1420="n/a",0,IF(CE$4&gt;second_reg_period,IF(CE$4&lt;=$I1420+$C1436,$H1436/($I1420-5),IF(AND($H1436&lt;&gt;0,CD1436=0,CE$4=$C1436+$I1420+1),$H1436,0)),0))</f>
        <v>0</v>
      </c>
      <c r="CF1436" s="171">
        <f t="shared" ref="CF1436" si="7456">IF($I1420="n/a",0,IF(CF$4&gt;second_reg_period,IF(CF$4&lt;=$I1420+$C1436,$H1436/($I1420-5),IF(AND($H1436&lt;&gt;0,CE1436=0,CF$4=$C1436+$I1420+1),$H1436,0)),0))</f>
        <v>0</v>
      </c>
      <c r="CG1436" s="153"/>
      <c r="CH1436" s="153"/>
      <c r="CI1436" s="153"/>
      <c r="CJ1436" s="153"/>
      <c r="CK1436" s="153"/>
      <c r="CL1436" s="153"/>
      <c r="CM1436" s="153"/>
      <c r="CN1436" s="153"/>
      <c r="CO1436" s="153"/>
      <c r="CP1436" s="153"/>
      <c r="CQ1436" s="153"/>
      <c r="CR1436" s="153"/>
      <c r="CS1436" s="153"/>
      <c r="CT1436" s="153"/>
      <c r="CU1436" s="153"/>
      <c r="CV1436" s="153"/>
      <c r="CW1436" s="153"/>
      <c r="CX1436" s="153"/>
      <c r="CY1436" s="153"/>
      <c r="CZ1436" s="153"/>
      <c r="DA1436" s="153"/>
      <c r="DB1436" s="153"/>
      <c r="DC1436" s="153"/>
      <c r="DD1436" s="153"/>
      <c r="DE1436" s="153"/>
      <c r="DF1436" s="153"/>
      <c r="DG1436" s="153"/>
      <c r="DH1436" s="153"/>
      <c r="DI1436" s="153"/>
      <c r="DJ1436" s="153"/>
      <c r="DK1436" s="153"/>
      <c r="DL1436" s="153"/>
      <c r="DM1436" s="153"/>
      <c r="DN1436" s="153"/>
      <c r="DO1436" s="153"/>
      <c r="DP1436" s="153"/>
      <c r="DQ1436" s="153"/>
      <c r="DR1436" s="153"/>
      <c r="DS1436" s="153"/>
      <c r="DT1436" s="153"/>
      <c r="DU1436" s="153"/>
      <c r="DV1436" s="153"/>
      <c r="DW1436" s="153"/>
      <c r="DX1436" s="153"/>
      <c r="DY1436" s="153"/>
      <c r="DZ1436" s="153"/>
      <c r="EA1436" s="153"/>
      <c r="EB1436" s="153"/>
      <c r="EC1436" s="153"/>
      <c r="ED1436" s="153"/>
      <c r="EE1436" s="153"/>
      <c r="EF1436" s="153"/>
      <c r="EG1436" s="153"/>
      <c r="EH1436" s="153"/>
      <c r="EI1436" s="153"/>
      <c r="EJ1436" s="153"/>
      <c r="EK1436" s="153"/>
      <c r="EL1436" s="153"/>
      <c r="EM1436" s="153"/>
      <c r="EN1436" s="153"/>
      <c r="EO1436" s="153"/>
      <c r="EP1436" s="153"/>
      <c r="EQ1436" s="153"/>
      <c r="ER1436" s="153"/>
      <c r="ES1436" s="153"/>
      <c r="ET1436" s="153"/>
      <c r="EU1436" s="153"/>
      <c r="EV1436" s="153"/>
      <c r="EW1436" s="153"/>
      <c r="EX1436" s="153"/>
      <c r="EY1436" s="153"/>
      <c r="EZ1436" s="153"/>
      <c r="FA1436" s="153"/>
      <c r="FB1436" s="153"/>
      <c r="FC1436" s="153"/>
      <c r="FD1436" s="153"/>
      <c r="FE1436" s="153"/>
      <c r="FF1436" s="153"/>
      <c r="FG1436" s="153"/>
      <c r="FH1436" s="153"/>
      <c r="FI1436" s="153"/>
      <c r="FJ1436" s="153"/>
      <c r="FK1436" s="153"/>
      <c r="FL1436" s="153"/>
      <c r="FM1436" s="153"/>
      <c r="FN1436" s="153"/>
      <c r="FO1436" s="153"/>
      <c r="FP1436" s="153"/>
      <c r="FQ1436" s="153"/>
      <c r="FR1436" s="153"/>
      <c r="FS1436" s="153"/>
      <c r="FT1436" s="153"/>
      <c r="FU1436" s="153"/>
      <c r="FV1436" s="153"/>
      <c r="FW1436" s="153"/>
      <c r="FX1436" s="153"/>
      <c r="FY1436" s="153"/>
      <c r="FZ1436" s="153"/>
      <c r="GA1436" s="153"/>
      <c r="GB1436" s="153"/>
      <c r="GC1436" s="153"/>
      <c r="GD1436" s="153"/>
      <c r="GE1436" s="153"/>
      <c r="GF1436" s="153"/>
      <c r="GG1436" s="153"/>
      <c r="GH1436" s="153"/>
      <c r="GI1436" s="153"/>
      <c r="GJ1436" s="153"/>
      <c r="GK1436" s="153"/>
      <c r="GL1436" s="153"/>
      <c r="GM1436" s="153"/>
      <c r="GN1436" s="153"/>
      <c r="GO1436" s="153"/>
      <c r="GP1436" s="153"/>
      <c r="GQ1436" s="153"/>
      <c r="GR1436" s="153"/>
      <c r="GS1436" s="153"/>
      <c r="GT1436" s="153"/>
      <c r="GU1436" s="153"/>
      <c r="GV1436" s="153"/>
      <c r="GW1436" s="153"/>
      <c r="GX1436" s="153"/>
      <c r="GY1436" s="153"/>
      <c r="GZ1436" s="153"/>
      <c r="HA1436" s="153"/>
      <c r="HB1436" s="153"/>
      <c r="HC1436" s="153"/>
      <c r="HD1436" s="153"/>
      <c r="HE1436" s="153"/>
      <c r="HF1436" s="153"/>
      <c r="HG1436" s="153"/>
      <c r="HH1436" s="153"/>
      <c r="HI1436" s="153"/>
      <c r="HJ1436" s="153"/>
      <c r="HK1436" s="153"/>
      <c r="HL1436" s="153"/>
      <c r="HM1436" s="153"/>
      <c r="HN1436" s="153"/>
      <c r="HO1436" s="153"/>
      <c r="HP1436" s="153"/>
      <c r="HQ1436" s="153"/>
      <c r="HR1436" s="153"/>
      <c r="HS1436" s="153"/>
      <c r="HT1436" s="153"/>
      <c r="HU1436" s="153"/>
      <c r="HV1436" s="153"/>
      <c r="HW1436" s="153"/>
      <c r="HX1436" s="153"/>
      <c r="HY1436" s="153"/>
      <c r="HZ1436" s="153"/>
      <c r="IA1436" s="153"/>
      <c r="IB1436" s="153"/>
      <c r="IC1436" s="153"/>
      <c r="ID1436" s="153"/>
      <c r="IE1436" s="153"/>
      <c r="IF1436" s="153"/>
      <c r="IG1436" s="153"/>
      <c r="IH1436" s="153"/>
      <c r="II1436" s="153"/>
      <c r="IJ1436" s="153"/>
      <c r="IK1436" s="153"/>
      <c r="IL1436" s="153"/>
      <c r="IM1436" s="153"/>
      <c r="IN1436" s="153"/>
      <c r="IO1436" s="153"/>
      <c r="IP1436" s="153"/>
      <c r="IQ1436" s="153"/>
      <c r="IR1436" s="153"/>
      <c r="IS1436" s="153"/>
      <c r="IT1436" s="153"/>
      <c r="IU1436" s="153"/>
      <c r="IV1436" s="153"/>
      <c r="IW1436" s="153"/>
      <c r="IX1436" s="153"/>
      <c r="IY1436" s="153"/>
      <c r="IZ1436" s="153"/>
      <c r="JA1436" s="153"/>
      <c r="JB1436" s="153"/>
      <c r="JC1436" s="153"/>
      <c r="JD1436" s="153"/>
      <c r="JE1436" s="153"/>
      <c r="JF1436" s="153"/>
      <c r="JG1436" s="153"/>
      <c r="JH1436" s="153"/>
      <c r="JI1436" s="153"/>
      <c r="JJ1436" s="153"/>
      <c r="JK1436" s="153"/>
      <c r="JL1436" s="153"/>
      <c r="JM1436" s="153"/>
      <c r="JN1436" s="153"/>
      <c r="JO1436" s="153"/>
      <c r="JP1436" s="153"/>
      <c r="JQ1436" s="153"/>
      <c r="JR1436" s="153"/>
      <c r="JS1436" s="153"/>
      <c r="JT1436" s="153"/>
      <c r="JU1436" s="153"/>
      <c r="JV1436" s="153"/>
      <c r="JW1436" s="153"/>
      <c r="JX1436" s="153"/>
      <c r="JY1436" s="153"/>
      <c r="JZ1436" s="153"/>
      <c r="KA1436" s="153"/>
      <c r="KB1436" s="153"/>
      <c r="KC1436" s="153"/>
      <c r="KD1436" s="153"/>
      <c r="KE1436" s="153"/>
      <c r="KF1436" s="153"/>
      <c r="KG1436" s="153"/>
      <c r="KH1436" s="153"/>
      <c r="KI1436" s="153"/>
      <c r="KJ1436" s="153"/>
      <c r="KK1436" s="153"/>
      <c r="KL1436" s="153"/>
      <c r="KM1436" s="153"/>
      <c r="KN1436" s="153"/>
      <c r="KO1436" s="153"/>
      <c r="KP1436" s="153"/>
      <c r="KQ1436" s="153"/>
      <c r="KR1436" s="153"/>
      <c r="KS1436" s="153"/>
      <c r="KT1436" s="153"/>
      <c r="KU1436" s="153"/>
      <c r="KV1436" s="153"/>
      <c r="KW1436" s="153"/>
      <c r="KX1436" s="153"/>
      <c r="KY1436" s="153"/>
      <c r="KZ1436" s="153"/>
      <c r="LA1436" s="153"/>
      <c r="LB1436" s="153"/>
      <c r="LC1436" s="153"/>
      <c r="LD1436" s="153"/>
      <c r="LE1436" s="153"/>
      <c r="LF1436" s="153"/>
      <c r="LG1436" s="153"/>
      <c r="LH1436" s="153"/>
      <c r="LI1436" s="153"/>
      <c r="LJ1436" s="153"/>
      <c r="LK1436" s="153"/>
      <c r="LL1436" s="153"/>
      <c r="LM1436" s="153"/>
      <c r="LN1436" s="153"/>
      <c r="LO1436" s="153"/>
      <c r="LP1436" s="153"/>
      <c r="LQ1436" s="153"/>
      <c r="LR1436" s="153"/>
      <c r="LS1436" s="153"/>
      <c r="LT1436" s="153"/>
      <c r="LU1436" s="153"/>
      <c r="LV1436" s="153"/>
      <c r="LW1436" s="153"/>
      <c r="LX1436" s="153"/>
      <c r="LY1436" s="153"/>
      <c r="LZ1436" s="153"/>
      <c r="MA1436" s="153"/>
      <c r="MB1436" s="153"/>
      <c r="MC1436" s="153"/>
      <c r="MD1436" s="153"/>
      <c r="ME1436" s="153"/>
      <c r="MF1436" s="153"/>
      <c r="MG1436" s="153"/>
      <c r="MH1436" s="153"/>
      <c r="MI1436" s="153"/>
      <c r="MJ1436" s="153"/>
      <c r="MK1436" s="153"/>
      <c r="ML1436" s="153"/>
      <c r="MM1436" s="153"/>
      <c r="MN1436" s="153"/>
      <c r="MO1436" s="153"/>
      <c r="MP1436" s="153"/>
      <c r="MQ1436" s="153"/>
      <c r="MR1436" s="153"/>
      <c r="MS1436" s="153"/>
      <c r="MT1436" s="153"/>
      <c r="MU1436" s="153"/>
      <c r="MV1436" s="153"/>
      <c r="MW1436" s="153"/>
      <c r="MX1436" s="153"/>
      <c r="MY1436" s="153"/>
      <c r="MZ1436" s="153"/>
      <c r="NA1436" s="153"/>
      <c r="NB1436" s="153"/>
      <c r="NC1436" s="153"/>
      <c r="ND1436" s="153"/>
      <c r="NE1436" s="153"/>
      <c r="NF1436" s="153"/>
      <c r="NG1436" s="153"/>
      <c r="NH1436" s="153"/>
      <c r="NI1436" s="153"/>
      <c r="NJ1436" s="153"/>
      <c r="NK1436" s="153"/>
      <c r="NL1436" s="153"/>
      <c r="NM1436" s="153"/>
      <c r="NN1436" s="153"/>
      <c r="NO1436" s="153"/>
      <c r="NP1436" s="153"/>
      <c r="NQ1436" s="153"/>
      <c r="NR1436" s="153"/>
      <c r="NS1436" s="153"/>
      <c r="NT1436" s="153"/>
      <c r="NU1436" s="153"/>
      <c r="NV1436" s="153"/>
      <c r="NW1436" s="153"/>
      <c r="NX1436" s="153"/>
      <c r="NY1436" s="153"/>
      <c r="NZ1436" s="153"/>
      <c r="OA1436" s="153"/>
      <c r="OB1436" s="153"/>
      <c r="OC1436" s="153"/>
      <c r="OD1436" s="153"/>
      <c r="OE1436" s="153"/>
      <c r="OF1436" s="153"/>
      <c r="OG1436" s="153"/>
      <c r="OH1436" s="153"/>
      <c r="OI1436" s="153"/>
      <c r="OJ1436" s="153"/>
      <c r="OK1436" s="153"/>
      <c r="OL1436" s="153"/>
      <c r="OM1436" s="153"/>
      <c r="ON1436" s="153"/>
      <c r="OO1436" s="153"/>
      <c r="OP1436" s="153"/>
      <c r="OQ1436" s="153"/>
      <c r="OR1436" s="153"/>
      <c r="OS1436" s="153"/>
      <c r="OT1436" s="153"/>
      <c r="OU1436" s="153"/>
      <c r="OV1436" s="153"/>
      <c r="OW1436" s="153"/>
      <c r="OX1436" s="153"/>
      <c r="OY1436" s="153"/>
      <c r="OZ1436" s="153"/>
      <c r="PA1436" s="153"/>
      <c r="PB1436" s="153"/>
      <c r="PC1436" s="153"/>
      <c r="PD1436" s="153"/>
      <c r="PE1436" s="153"/>
      <c r="PF1436" s="153"/>
      <c r="PG1436" s="153"/>
      <c r="PH1436" s="153"/>
      <c r="PI1436" s="153"/>
      <c r="PJ1436" s="153"/>
      <c r="PK1436" s="153"/>
      <c r="PL1436" s="153"/>
      <c r="PM1436" s="153"/>
      <c r="PN1436" s="153"/>
      <c r="PO1436" s="153"/>
      <c r="PP1436" s="153"/>
      <c r="PQ1436" s="153"/>
      <c r="PR1436" s="153"/>
      <c r="PS1436" s="153"/>
      <c r="PT1436" s="153"/>
      <c r="PU1436" s="153"/>
      <c r="PV1436" s="153"/>
      <c r="PW1436" s="153"/>
      <c r="PX1436" s="153"/>
      <c r="PY1436" s="153"/>
      <c r="PZ1436" s="153"/>
      <c r="QA1436" s="153"/>
      <c r="QB1436" s="153"/>
      <c r="QC1436" s="153"/>
      <c r="QD1436" s="153"/>
      <c r="QE1436" s="153"/>
      <c r="QF1436" s="153"/>
      <c r="QG1436" s="153"/>
      <c r="QH1436" s="153"/>
      <c r="QI1436" s="153"/>
      <c r="QJ1436" s="153"/>
      <c r="QK1436" s="153"/>
      <c r="QL1436" s="153"/>
      <c r="QM1436" s="153"/>
      <c r="QN1436" s="153"/>
      <c r="QO1436" s="153"/>
      <c r="QP1436" s="153"/>
      <c r="QQ1436" s="153"/>
      <c r="QR1436" s="153"/>
      <c r="QS1436" s="153"/>
      <c r="QT1436" s="153"/>
      <c r="QU1436" s="153"/>
      <c r="QV1436" s="153"/>
      <c r="QW1436" s="153"/>
      <c r="QX1436" s="153"/>
      <c r="QY1436" s="153"/>
      <c r="QZ1436" s="153"/>
      <c r="RA1436" s="153"/>
      <c r="RB1436" s="153"/>
      <c r="RC1436" s="153"/>
      <c r="RD1436" s="153"/>
      <c r="RE1436" s="153"/>
      <c r="RF1436" s="153"/>
      <c r="RG1436" s="153"/>
      <c r="RH1436" s="153"/>
      <c r="RI1436" s="153"/>
      <c r="RJ1436" s="153"/>
      <c r="RK1436" s="153"/>
      <c r="RL1436" s="153"/>
      <c r="RM1436" s="153"/>
      <c r="RN1436" s="153"/>
      <c r="RO1436" s="153"/>
      <c r="RP1436" s="153"/>
      <c r="RQ1436" s="153"/>
      <c r="RR1436" s="153"/>
      <c r="RS1436" s="153"/>
      <c r="RT1436" s="153"/>
      <c r="RU1436" s="153"/>
      <c r="RV1436" s="153"/>
      <c r="RW1436" s="153"/>
      <c r="RX1436" s="153"/>
      <c r="RY1436" s="153"/>
      <c r="RZ1436" s="153"/>
      <c r="SA1436" s="153"/>
      <c r="SB1436" s="153"/>
      <c r="SC1436" s="153"/>
      <c r="SD1436" s="153"/>
      <c r="SE1436" s="153"/>
      <c r="SF1436" s="153"/>
      <c r="SG1436" s="153"/>
      <c r="SH1436" s="153"/>
      <c r="SI1436" s="153"/>
      <c r="SJ1436" s="153"/>
      <c r="SK1436" s="153"/>
      <c r="SL1436" s="153"/>
      <c r="SM1436" s="153"/>
      <c r="SN1436" s="153"/>
      <c r="SO1436" s="153"/>
      <c r="SP1436" s="153"/>
      <c r="SQ1436" s="153"/>
      <c r="SR1436" s="153"/>
      <c r="SS1436" s="153"/>
      <c r="ST1436" s="153"/>
      <c r="SU1436" s="153"/>
      <c r="SV1436" s="153"/>
      <c r="SW1436" s="153"/>
      <c r="SX1436" s="153"/>
      <c r="SY1436" s="153"/>
      <c r="SZ1436" s="153"/>
      <c r="TA1436" s="153"/>
      <c r="TB1436" s="153"/>
      <c r="TC1436" s="153"/>
      <c r="TD1436" s="153"/>
      <c r="TE1436" s="153"/>
      <c r="TF1436" s="153"/>
      <c r="TG1436" s="153"/>
      <c r="TH1436" s="153"/>
      <c r="TI1436" s="153"/>
      <c r="TJ1436" s="153"/>
      <c r="TK1436" s="153"/>
      <c r="TL1436" s="153"/>
      <c r="TM1436" s="153"/>
      <c r="TN1436" s="153"/>
      <c r="TO1436" s="153"/>
      <c r="TP1436" s="153"/>
      <c r="TQ1436" s="153"/>
      <c r="TR1436" s="153"/>
      <c r="TS1436" s="153"/>
      <c r="TT1436" s="153"/>
      <c r="TU1436" s="153"/>
      <c r="TV1436" s="153"/>
      <c r="TW1436" s="153"/>
      <c r="TX1436" s="153"/>
      <c r="TY1436" s="153"/>
      <c r="TZ1436" s="153"/>
      <c r="UA1436" s="153"/>
      <c r="UB1436" s="153"/>
      <c r="UC1436" s="153"/>
      <c r="UD1436" s="153"/>
      <c r="UE1436" s="153"/>
      <c r="UF1436" s="153"/>
      <c r="UG1436" s="153"/>
      <c r="UH1436" s="153"/>
      <c r="UI1436" s="153"/>
      <c r="UJ1436" s="153"/>
      <c r="UK1436" s="153"/>
      <c r="UL1436" s="153"/>
      <c r="UM1436" s="153"/>
      <c r="UN1436" s="153"/>
      <c r="UO1436" s="153"/>
      <c r="UP1436" s="153"/>
      <c r="UQ1436" s="153"/>
      <c r="UR1436" s="153"/>
      <c r="US1436" s="153"/>
      <c r="UT1436" s="153"/>
      <c r="UU1436" s="153"/>
      <c r="UV1436" s="153"/>
      <c r="UW1436" s="153"/>
      <c r="UX1436" s="153"/>
      <c r="UY1436" s="153"/>
      <c r="UZ1436" s="153"/>
      <c r="VA1436" s="153"/>
      <c r="VB1436" s="153"/>
      <c r="VC1436" s="153"/>
      <c r="VD1436" s="153"/>
      <c r="VE1436" s="153"/>
      <c r="VF1436" s="153"/>
      <c r="VG1436" s="153"/>
      <c r="VH1436" s="153"/>
      <c r="VI1436" s="153"/>
      <c r="VJ1436" s="153"/>
      <c r="VK1436" s="153"/>
      <c r="VL1436" s="153"/>
      <c r="VM1436" s="153"/>
      <c r="VN1436" s="153"/>
      <c r="VO1436" s="153"/>
      <c r="VP1436" s="153"/>
      <c r="VQ1436" s="153"/>
      <c r="VR1436" s="153"/>
      <c r="VS1436" s="153"/>
      <c r="VT1436" s="153"/>
      <c r="VU1436" s="153"/>
      <c r="VV1436" s="153"/>
      <c r="VW1436" s="153"/>
      <c r="VX1436" s="153"/>
      <c r="VY1436" s="153"/>
      <c r="VZ1436" s="153"/>
      <c r="WA1436" s="153"/>
      <c r="WB1436" s="153"/>
      <c r="WC1436" s="153"/>
      <c r="WD1436" s="153"/>
      <c r="WE1436" s="153"/>
      <c r="WF1436" s="153"/>
      <c r="WG1436" s="153"/>
      <c r="WH1436" s="153"/>
      <c r="WI1436" s="153"/>
      <c r="WJ1436" s="153"/>
      <c r="WK1436" s="153"/>
      <c r="WL1436" s="153"/>
      <c r="WM1436" s="153"/>
      <c r="WN1436" s="153"/>
      <c r="WO1436" s="153"/>
      <c r="WP1436" s="153"/>
      <c r="WQ1436" s="153"/>
      <c r="WR1436" s="153"/>
      <c r="WS1436" s="153"/>
      <c r="WT1436" s="153"/>
      <c r="WU1436" s="153"/>
      <c r="WV1436" s="153"/>
      <c r="WW1436" s="153"/>
      <c r="WX1436" s="153"/>
      <c r="WY1436" s="153"/>
      <c r="WZ1436" s="153"/>
      <c r="XA1436" s="153"/>
      <c r="XB1436" s="153"/>
      <c r="XC1436" s="153"/>
      <c r="XD1436" s="153"/>
      <c r="XE1436" s="153"/>
      <c r="XF1436" s="153"/>
      <c r="XG1436" s="153"/>
      <c r="XH1436" s="153"/>
      <c r="XI1436" s="153"/>
      <c r="XJ1436" s="153"/>
      <c r="XK1436" s="153"/>
      <c r="XL1436" s="153"/>
      <c r="XM1436" s="153"/>
      <c r="XN1436" s="153"/>
      <c r="XO1436" s="153"/>
      <c r="XP1436" s="153"/>
      <c r="XQ1436" s="153"/>
      <c r="XR1436" s="153"/>
      <c r="XS1436" s="153"/>
      <c r="XT1436" s="153"/>
      <c r="XU1436" s="153"/>
      <c r="XV1436" s="153"/>
      <c r="XW1436" s="153"/>
      <c r="XX1436" s="153"/>
      <c r="XY1436" s="153"/>
      <c r="XZ1436" s="153"/>
      <c r="YA1436" s="153"/>
      <c r="YB1436" s="153"/>
      <c r="YC1436" s="153"/>
      <c r="YD1436" s="153"/>
      <c r="YE1436" s="153"/>
      <c r="YF1436" s="153"/>
      <c r="YG1436" s="153"/>
      <c r="YH1436" s="153"/>
      <c r="YI1436" s="153"/>
      <c r="YJ1436" s="153"/>
      <c r="YK1436" s="153"/>
      <c r="YL1436" s="153"/>
      <c r="YM1436" s="153"/>
      <c r="YN1436" s="153"/>
      <c r="YO1436" s="153"/>
      <c r="YP1436" s="153"/>
      <c r="YQ1436" s="153"/>
      <c r="YR1436" s="153"/>
      <c r="YS1436" s="153"/>
      <c r="YT1436" s="153"/>
      <c r="YU1436" s="153"/>
      <c r="YV1436" s="153"/>
      <c r="YW1436" s="153"/>
      <c r="YX1436" s="153"/>
      <c r="YY1436" s="153"/>
      <c r="YZ1436" s="153"/>
      <c r="ZA1436" s="153"/>
      <c r="ZB1436" s="153"/>
      <c r="ZC1436" s="153"/>
      <c r="ZD1436" s="153"/>
      <c r="ZE1436" s="153"/>
      <c r="ZF1436" s="153"/>
      <c r="ZG1436" s="153"/>
      <c r="ZH1436" s="153"/>
      <c r="ZI1436" s="153"/>
      <c r="ZJ1436" s="153"/>
      <c r="ZK1436" s="153"/>
      <c r="ZL1436" s="153"/>
      <c r="ZM1436" s="153"/>
      <c r="ZN1436" s="153"/>
      <c r="ZO1436" s="153"/>
      <c r="ZP1436" s="153"/>
      <c r="ZQ1436" s="153"/>
      <c r="ZR1436" s="153"/>
      <c r="ZS1436" s="153"/>
      <c r="ZT1436" s="153"/>
      <c r="ZU1436" s="153"/>
      <c r="ZV1436" s="153"/>
      <c r="ZW1436" s="153"/>
      <c r="ZX1436" s="153"/>
      <c r="ZY1436" s="153"/>
      <c r="ZZ1436" s="153"/>
      <c r="AAA1436" s="153"/>
      <c r="AAB1436" s="153"/>
      <c r="AAC1436" s="153"/>
      <c r="AAD1436" s="153"/>
      <c r="AAE1436" s="153"/>
      <c r="AAF1436" s="153"/>
      <c r="AAG1436" s="153"/>
      <c r="AAH1436" s="153"/>
      <c r="AAI1436" s="153"/>
      <c r="AAJ1436" s="153"/>
      <c r="AAK1436" s="153"/>
      <c r="AAL1436" s="153"/>
      <c r="AAM1436" s="153"/>
      <c r="AAN1436" s="153"/>
      <c r="AAO1436" s="153"/>
      <c r="AAP1436" s="153"/>
      <c r="AAQ1436" s="153"/>
      <c r="AAR1436" s="153"/>
      <c r="AAS1436" s="153"/>
      <c r="AAT1436" s="153"/>
      <c r="AAU1436" s="153"/>
      <c r="AAV1436" s="153"/>
      <c r="AAW1436" s="153"/>
      <c r="AAX1436" s="153"/>
      <c r="AAY1436" s="153"/>
      <c r="AAZ1436" s="153"/>
      <c r="ABA1436" s="153"/>
      <c r="ABB1436" s="153"/>
      <c r="ABC1436" s="153"/>
      <c r="ABD1436" s="153"/>
      <c r="ABE1436" s="153"/>
      <c r="ABF1436" s="153"/>
      <c r="ABG1436" s="153"/>
      <c r="ABH1436" s="153"/>
      <c r="ABI1436" s="153"/>
      <c r="ABJ1436" s="153"/>
      <c r="ABK1436" s="153"/>
      <c r="ABL1436" s="153"/>
      <c r="ABM1436" s="153"/>
      <c r="ABN1436" s="153"/>
      <c r="ABO1436" s="153"/>
      <c r="ABP1436" s="153"/>
      <c r="ABQ1436" s="153"/>
      <c r="ABR1436" s="153"/>
      <c r="ABS1436" s="153"/>
      <c r="ABT1436" s="153"/>
      <c r="ABU1436" s="153"/>
      <c r="ABV1436" s="153"/>
      <c r="ABW1436" s="153"/>
      <c r="ABX1436" s="153"/>
      <c r="ABY1436" s="153"/>
      <c r="ABZ1436" s="153"/>
      <c r="ACA1436" s="153"/>
      <c r="ACB1436" s="153"/>
      <c r="ACC1436" s="153"/>
      <c r="ACD1436" s="153"/>
      <c r="ACE1436" s="153"/>
      <c r="ACF1436" s="153"/>
      <c r="ACG1436" s="153"/>
      <c r="ACH1436" s="153"/>
      <c r="ACI1436" s="153"/>
      <c r="ACJ1436" s="153"/>
      <c r="ACK1436" s="153"/>
      <c r="ACL1436" s="153"/>
      <c r="ACM1436" s="153"/>
      <c r="ACN1436" s="153"/>
      <c r="ACO1436" s="153"/>
      <c r="ACP1436" s="153"/>
      <c r="ACQ1436" s="153"/>
      <c r="ACR1436" s="153"/>
      <c r="ACS1436" s="153"/>
      <c r="ACT1436" s="153"/>
      <c r="ACU1436" s="153"/>
      <c r="ACV1436" s="153"/>
      <c r="ACW1436" s="153"/>
      <c r="ACX1436" s="153"/>
      <c r="ACY1436" s="153"/>
      <c r="ACZ1436" s="153"/>
      <c r="ADA1436" s="153"/>
      <c r="ADB1436" s="153"/>
      <c r="ADC1436" s="153"/>
      <c r="ADD1436" s="153"/>
      <c r="ADE1436" s="153"/>
      <c r="ADF1436" s="153"/>
      <c r="ADG1436" s="153"/>
      <c r="ADH1436" s="153"/>
      <c r="ADI1436" s="153"/>
      <c r="ADJ1436" s="153"/>
      <c r="ADK1436" s="153"/>
      <c r="ADL1436" s="153"/>
      <c r="ADM1436" s="153"/>
      <c r="ADN1436" s="153"/>
      <c r="ADO1436" s="153"/>
      <c r="ADP1436" s="153"/>
      <c r="ADQ1436" s="153"/>
      <c r="ADR1436" s="153"/>
      <c r="ADS1436" s="153"/>
      <c r="ADT1436" s="153"/>
      <c r="ADU1436" s="153"/>
      <c r="ADV1436" s="153"/>
      <c r="ADW1436" s="153"/>
      <c r="ADX1436" s="153"/>
      <c r="ADY1436" s="153"/>
      <c r="ADZ1436" s="153"/>
      <c r="AEA1436" s="153"/>
      <c r="AEB1436" s="153"/>
      <c r="AEC1436" s="153"/>
      <c r="AED1436" s="153"/>
      <c r="AEE1436" s="153"/>
      <c r="AEF1436" s="153"/>
      <c r="AEG1436" s="153"/>
      <c r="AEH1436" s="153"/>
      <c r="AEI1436" s="153"/>
      <c r="AEJ1436" s="153"/>
      <c r="AEK1436" s="153"/>
      <c r="AEL1436" s="153"/>
      <c r="AEM1436" s="153"/>
      <c r="AEN1436" s="153"/>
      <c r="AEO1436" s="153"/>
      <c r="AEP1436" s="153"/>
      <c r="AEQ1436" s="153"/>
      <c r="AER1436" s="153"/>
      <c r="AES1436" s="153"/>
      <c r="AET1436" s="153"/>
      <c r="AEU1436" s="153"/>
      <c r="AEV1436" s="153"/>
      <c r="AEW1436" s="153"/>
      <c r="AEX1436" s="153"/>
      <c r="AEY1436" s="153"/>
      <c r="AEZ1436" s="153"/>
      <c r="AFA1436" s="153"/>
      <c r="AFB1436" s="153"/>
      <c r="AFC1436" s="153"/>
      <c r="AFD1436" s="153"/>
      <c r="AFE1436" s="153"/>
      <c r="AFF1436" s="153"/>
      <c r="AFG1436" s="153"/>
      <c r="AFH1436" s="153"/>
      <c r="AFI1436" s="153"/>
      <c r="AFJ1436" s="153"/>
      <c r="AFK1436" s="153"/>
      <c r="AFL1436" s="153"/>
      <c r="AFM1436" s="153"/>
      <c r="AFN1436" s="153"/>
      <c r="AFO1436" s="153"/>
      <c r="AFP1436" s="153"/>
      <c r="AFQ1436" s="153"/>
      <c r="AFR1436" s="153"/>
      <c r="AFS1436" s="153"/>
      <c r="AFT1436" s="153"/>
      <c r="AFU1436" s="153"/>
      <c r="AFV1436" s="153"/>
      <c r="AFW1436" s="153"/>
      <c r="AFX1436" s="153"/>
      <c r="AFY1436" s="153"/>
      <c r="AFZ1436" s="153"/>
      <c r="AGA1436" s="153"/>
      <c r="AGB1436" s="153"/>
      <c r="AGC1436" s="153"/>
      <c r="AGD1436" s="153"/>
      <c r="AGE1436" s="153"/>
      <c r="AGF1436" s="153"/>
      <c r="AGG1436" s="153"/>
      <c r="AGH1436" s="153"/>
      <c r="AGI1436" s="153"/>
      <c r="AGJ1436" s="153"/>
      <c r="AGK1436" s="153"/>
      <c r="AGL1436" s="153"/>
      <c r="AGM1436" s="153"/>
      <c r="AGN1436" s="153"/>
      <c r="AGO1436" s="153"/>
      <c r="AGP1436" s="153"/>
      <c r="AGQ1436" s="153"/>
      <c r="AGR1436" s="153"/>
      <c r="AGS1436" s="153"/>
      <c r="AGT1436" s="153"/>
      <c r="AGU1436" s="153"/>
      <c r="AGV1436" s="153"/>
      <c r="AGW1436" s="153"/>
      <c r="AGX1436" s="153"/>
      <c r="AGY1436" s="153"/>
      <c r="AGZ1436" s="153"/>
      <c r="AHA1436" s="153"/>
      <c r="AHB1436" s="153"/>
      <c r="AHC1436" s="153"/>
      <c r="AHD1436" s="153"/>
      <c r="AHE1436" s="153"/>
      <c r="AHF1436" s="153"/>
      <c r="AHG1436" s="153"/>
      <c r="AHH1436" s="153"/>
      <c r="AHI1436" s="153"/>
      <c r="AHJ1436" s="153"/>
      <c r="AHK1436" s="153"/>
      <c r="AHL1436" s="153"/>
      <c r="AHM1436" s="153"/>
      <c r="AHN1436" s="153"/>
      <c r="AHO1436" s="153"/>
      <c r="AHP1436" s="153"/>
      <c r="AHQ1436" s="153"/>
      <c r="AHR1436" s="153"/>
      <c r="AHS1436" s="153"/>
      <c r="AHT1436" s="153"/>
      <c r="AHU1436" s="153"/>
      <c r="AHV1436" s="153"/>
      <c r="AHW1436" s="153"/>
      <c r="AHX1436" s="153"/>
      <c r="AHY1436" s="153"/>
      <c r="AHZ1436" s="153"/>
      <c r="AIA1436" s="153"/>
      <c r="AIB1436" s="153"/>
      <c r="AIC1436" s="153"/>
      <c r="AID1436" s="153"/>
      <c r="AIE1436" s="153"/>
      <c r="AIF1436" s="153"/>
      <c r="AIG1436" s="153"/>
      <c r="AIH1436" s="153"/>
      <c r="AII1436" s="153"/>
      <c r="AIJ1436" s="153"/>
      <c r="AIK1436" s="153"/>
      <c r="AIL1436" s="153"/>
      <c r="AIM1436" s="153"/>
      <c r="AIN1436" s="153"/>
      <c r="AIO1436" s="153"/>
      <c r="AIP1436" s="153"/>
      <c r="AIQ1436" s="153"/>
      <c r="AIR1436" s="153"/>
      <c r="AIS1436" s="153"/>
      <c r="AIT1436" s="153"/>
      <c r="AIU1436" s="153"/>
      <c r="AIV1436" s="153"/>
      <c r="AIW1436" s="153"/>
      <c r="AIX1436" s="153"/>
      <c r="AIY1436" s="153"/>
      <c r="AIZ1436" s="153"/>
      <c r="AJA1436" s="153"/>
      <c r="AJB1436" s="153"/>
      <c r="AJC1436" s="153"/>
      <c r="AJD1436" s="153"/>
      <c r="AJE1436" s="153"/>
      <c r="AJF1436" s="153"/>
      <c r="AJG1436" s="153"/>
      <c r="AJH1436" s="153"/>
      <c r="AJI1436" s="153"/>
      <c r="AJJ1436" s="153"/>
      <c r="AJK1436" s="153"/>
      <c r="AJL1436" s="153"/>
      <c r="AJM1436" s="153"/>
      <c r="AJN1436" s="153"/>
      <c r="AJO1436" s="153"/>
      <c r="AJP1436" s="153"/>
      <c r="AJQ1436" s="153"/>
      <c r="AJR1436" s="153"/>
      <c r="AJS1436" s="153"/>
      <c r="AJT1436" s="153"/>
      <c r="AJU1436" s="153"/>
      <c r="AJV1436" s="153"/>
      <c r="AJW1436" s="153"/>
      <c r="AJX1436" s="153"/>
      <c r="AJY1436" s="153"/>
      <c r="AJZ1436" s="153"/>
      <c r="AKA1436" s="153"/>
      <c r="AKB1436" s="153"/>
      <c r="AKC1436" s="153"/>
      <c r="AKD1436" s="153"/>
      <c r="AKE1436" s="153"/>
      <c r="AKF1436" s="153"/>
      <c r="AKG1436" s="153"/>
      <c r="AKH1436" s="153"/>
      <c r="AKI1436" s="153"/>
      <c r="AKJ1436" s="153"/>
      <c r="AKK1436" s="153"/>
      <c r="AKL1436" s="153"/>
      <c r="AKM1436" s="153"/>
      <c r="AKN1436" s="153"/>
      <c r="AKO1436" s="153"/>
      <c r="AKP1436" s="153"/>
      <c r="AKQ1436" s="153"/>
      <c r="AKR1436" s="153"/>
      <c r="AKS1436" s="153"/>
      <c r="AKT1436" s="153"/>
      <c r="AKU1436" s="153"/>
      <c r="AKV1436" s="153"/>
      <c r="AKW1436" s="153"/>
      <c r="AKX1436" s="153"/>
      <c r="AKY1436" s="153"/>
      <c r="AKZ1436" s="153"/>
      <c r="ALA1436" s="153"/>
      <c r="ALB1436" s="153"/>
      <c r="ALC1436" s="153"/>
      <c r="ALD1436" s="153"/>
      <c r="ALE1436" s="153"/>
      <c r="ALF1436" s="153"/>
      <c r="ALG1436" s="153"/>
      <c r="ALH1436" s="153"/>
      <c r="ALI1436" s="153"/>
      <c r="ALJ1436" s="153"/>
      <c r="ALK1436" s="153"/>
      <c r="ALL1436" s="153"/>
      <c r="ALM1436" s="153"/>
      <c r="ALN1436" s="153"/>
      <c r="ALO1436" s="153"/>
      <c r="ALP1436" s="153"/>
      <c r="ALQ1436" s="153"/>
      <c r="ALR1436" s="153"/>
      <c r="ALS1436" s="153"/>
      <c r="ALT1436" s="153"/>
      <c r="ALU1436" s="153"/>
      <c r="ALV1436" s="153"/>
      <c r="ALW1436" s="153"/>
      <c r="ALX1436" s="153"/>
      <c r="ALY1436" s="153"/>
      <c r="ALZ1436" s="153"/>
      <c r="AMA1436" s="153"/>
      <c r="AMB1436" s="153"/>
      <c r="AMC1436" s="153"/>
      <c r="AMD1436" s="153"/>
      <c r="AME1436" s="153"/>
      <c r="AMF1436" s="153"/>
      <c r="AMG1436" s="153"/>
      <c r="AMH1436" s="153"/>
      <c r="AMI1436" s="153"/>
      <c r="AMJ1436" s="153"/>
      <c r="AMK1436" s="153"/>
      <c r="AML1436" s="153"/>
      <c r="AMM1436" s="153"/>
      <c r="AMN1436" s="153"/>
      <c r="AMO1436" s="153"/>
      <c r="AMP1436" s="153"/>
      <c r="AMQ1436" s="153"/>
      <c r="AMR1436" s="153"/>
      <c r="AMS1436" s="153"/>
      <c r="AMT1436" s="153"/>
      <c r="AMU1436" s="153"/>
      <c r="AMV1436" s="153"/>
      <c r="AMW1436" s="153"/>
      <c r="AMX1436" s="153"/>
      <c r="AMY1436" s="153"/>
      <c r="AMZ1436" s="153"/>
      <c r="ANA1436" s="153"/>
      <c r="ANB1436" s="153"/>
      <c r="ANC1436" s="153"/>
      <c r="AND1436" s="153"/>
      <c r="ANE1436" s="153"/>
      <c r="ANF1436" s="153"/>
      <c r="ANG1436" s="153"/>
      <c r="ANH1436" s="153"/>
      <c r="ANI1436" s="153"/>
      <c r="ANJ1436" s="153"/>
      <c r="ANK1436" s="153"/>
      <c r="ANL1436" s="153"/>
      <c r="ANM1436" s="153"/>
      <c r="ANN1436" s="153"/>
      <c r="ANO1436" s="153"/>
      <c r="ANP1436" s="153"/>
      <c r="ANQ1436" s="153"/>
      <c r="ANR1436" s="153"/>
      <c r="ANS1436" s="153"/>
      <c r="ANT1436" s="153"/>
      <c r="ANU1436" s="153"/>
      <c r="ANV1436" s="153"/>
      <c r="ANW1436" s="153"/>
      <c r="ANX1436" s="153"/>
      <c r="ANY1436" s="153"/>
      <c r="ANZ1436" s="153"/>
      <c r="AOA1436" s="153"/>
      <c r="AOB1436" s="153"/>
      <c r="AOC1436" s="153"/>
      <c r="AOD1436" s="153"/>
      <c r="AOE1436" s="153"/>
      <c r="AOF1436" s="153"/>
      <c r="AOG1436" s="153"/>
      <c r="AOH1436" s="153"/>
      <c r="AOI1436" s="153"/>
      <c r="AOJ1436" s="153"/>
      <c r="AOK1436" s="153"/>
      <c r="AOL1436" s="153"/>
      <c r="AOM1436" s="153"/>
      <c r="AON1436" s="153"/>
      <c r="AOO1436" s="153"/>
      <c r="AOP1436" s="153"/>
      <c r="AOQ1436" s="153"/>
      <c r="AOR1436" s="153"/>
      <c r="AOS1436" s="153"/>
      <c r="AOT1436" s="153"/>
      <c r="AOU1436" s="153"/>
      <c r="AOV1436" s="153"/>
      <c r="AOW1436" s="153"/>
      <c r="AOX1436" s="153"/>
      <c r="AOY1436" s="153"/>
      <c r="AOZ1436" s="153"/>
      <c r="APA1436" s="153"/>
      <c r="APB1436" s="153"/>
      <c r="APC1436" s="153"/>
      <c r="APD1436" s="153"/>
      <c r="APE1436" s="153"/>
      <c r="APF1436" s="153"/>
      <c r="APG1436" s="153"/>
      <c r="APH1436" s="153"/>
      <c r="API1436" s="153"/>
      <c r="APJ1436" s="153"/>
      <c r="APK1436" s="153"/>
      <c r="APL1436" s="153"/>
      <c r="APM1436" s="153"/>
      <c r="APN1436" s="153"/>
      <c r="APO1436" s="153"/>
      <c r="APP1436" s="153"/>
      <c r="APQ1436" s="153"/>
      <c r="APR1436" s="153"/>
      <c r="APS1436" s="153"/>
      <c r="APT1436" s="153"/>
      <c r="APU1436" s="153"/>
      <c r="APV1436" s="153"/>
      <c r="APW1436" s="153"/>
      <c r="APX1436" s="153"/>
      <c r="APY1436" s="153"/>
      <c r="APZ1436" s="153"/>
      <c r="AQA1436" s="153"/>
      <c r="AQB1436" s="153"/>
      <c r="AQC1436" s="153"/>
      <c r="AQD1436" s="153"/>
      <c r="AQE1436" s="153"/>
      <c r="AQF1436" s="153"/>
      <c r="AQG1436" s="153"/>
      <c r="AQH1436" s="153"/>
      <c r="AQI1436" s="153"/>
      <c r="AQJ1436" s="153"/>
      <c r="AQK1436" s="153"/>
      <c r="AQL1436" s="153"/>
      <c r="AQM1436" s="153"/>
      <c r="AQN1436" s="153"/>
      <c r="AQO1436" s="153"/>
      <c r="AQP1436" s="153"/>
      <c r="AQQ1436" s="153"/>
      <c r="AQR1436" s="153"/>
      <c r="AQS1436" s="153"/>
      <c r="AQT1436" s="153"/>
      <c r="AQU1436" s="153"/>
      <c r="AQV1436" s="153"/>
      <c r="AQW1436" s="153"/>
      <c r="AQX1436" s="153"/>
      <c r="AQY1436" s="153"/>
      <c r="AQZ1436" s="153"/>
      <c r="ARA1436" s="153"/>
      <c r="ARB1436" s="153"/>
      <c r="ARC1436" s="153"/>
      <c r="ARD1436" s="153"/>
      <c r="ARE1436" s="153"/>
      <c r="ARF1436" s="153"/>
      <c r="ARG1436" s="153"/>
      <c r="ARH1436" s="153"/>
      <c r="ARI1436" s="153"/>
      <c r="ARJ1436" s="153"/>
      <c r="ARK1436" s="153"/>
      <c r="ARL1436" s="153"/>
      <c r="ARM1436" s="153"/>
      <c r="ARN1436" s="153"/>
      <c r="ARO1436" s="153"/>
      <c r="ARP1436" s="153"/>
      <c r="ARQ1436" s="153"/>
      <c r="ARR1436" s="153"/>
      <c r="ARS1436" s="153"/>
      <c r="ART1436" s="153"/>
      <c r="ARU1436" s="153"/>
      <c r="ARV1436" s="153"/>
      <c r="ARW1436" s="153"/>
      <c r="ARX1436" s="153"/>
      <c r="ARY1436" s="153"/>
      <c r="ARZ1436" s="153"/>
      <c r="ASA1436" s="153"/>
      <c r="ASB1436" s="153"/>
      <c r="ASC1436" s="153"/>
      <c r="ASD1436" s="153"/>
      <c r="ASE1436" s="153"/>
      <c r="ASF1436" s="153"/>
      <c r="ASG1436" s="153"/>
      <c r="ASH1436" s="153"/>
      <c r="ASI1436" s="153"/>
      <c r="ASJ1436" s="153"/>
      <c r="ASK1436" s="153"/>
      <c r="ASL1436" s="153"/>
      <c r="ASM1436" s="153"/>
      <c r="ASN1436" s="153"/>
      <c r="ASO1436" s="153"/>
      <c r="ASP1436" s="153"/>
      <c r="ASQ1436" s="153"/>
      <c r="ASR1436" s="153"/>
      <c r="ASS1436" s="153"/>
      <c r="AST1436" s="153"/>
      <c r="ASU1436" s="153"/>
      <c r="ASV1436" s="153"/>
      <c r="ASW1436" s="153"/>
      <c r="ASX1436" s="153"/>
      <c r="ASY1436" s="153"/>
      <c r="ASZ1436" s="153"/>
      <c r="ATA1436" s="153"/>
      <c r="ATB1436" s="153"/>
      <c r="ATC1436" s="153"/>
      <c r="ATD1436" s="153"/>
      <c r="ATE1436" s="153"/>
      <c r="ATF1436" s="153"/>
      <c r="ATG1436" s="153"/>
      <c r="ATH1436" s="153"/>
      <c r="ATI1436" s="153"/>
      <c r="ATJ1436" s="153"/>
      <c r="ATK1436" s="153"/>
      <c r="ATL1436" s="153"/>
      <c r="ATM1436" s="153"/>
      <c r="ATN1436" s="153"/>
      <c r="ATO1436" s="153"/>
      <c r="ATP1436" s="153"/>
      <c r="ATQ1436" s="153"/>
      <c r="ATR1436" s="153"/>
      <c r="ATS1436" s="153"/>
      <c r="ATT1436" s="153"/>
      <c r="ATU1436" s="153"/>
      <c r="ATV1436" s="153"/>
      <c r="ATW1436" s="153"/>
      <c r="ATX1436" s="153"/>
      <c r="ATY1436" s="153"/>
      <c r="ATZ1436" s="153"/>
      <c r="AUA1436" s="153"/>
      <c r="AUB1436" s="153"/>
      <c r="AUC1436" s="153"/>
      <c r="AUD1436" s="153"/>
      <c r="AUE1436" s="153"/>
      <c r="AUF1436" s="153"/>
      <c r="AUG1436" s="153"/>
      <c r="AUH1436" s="153"/>
      <c r="AUI1436" s="153"/>
      <c r="AUJ1436" s="153"/>
      <c r="AUK1436" s="153"/>
      <c r="AUL1436" s="153"/>
      <c r="AUM1436" s="153"/>
      <c r="AUN1436" s="153"/>
      <c r="AUO1436" s="153"/>
      <c r="AUP1436" s="153"/>
      <c r="AUQ1436" s="153"/>
      <c r="AUR1436" s="153"/>
      <c r="AUS1436" s="153"/>
      <c r="AUT1436" s="153"/>
      <c r="AUU1436" s="153"/>
      <c r="AUV1436" s="153"/>
      <c r="AUW1436" s="153"/>
      <c r="AUX1436" s="153"/>
      <c r="AUY1436" s="153"/>
      <c r="AUZ1436" s="153"/>
      <c r="AVA1436" s="153"/>
      <c r="AVB1436" s="153"/>
      <c r="AVC1436" s="153"/>
      <c r="AVD1436" s="153"/>
      <c r="AVE1436" s="153"/>
      <c r="AVF1436" s="153"/>
      <c r="AVG1436" s="153"/>
      <c r="AVH1436" s="153"/>
      <c r="AVI1436" s="153"/>
      <c r="AVJ1436" s="153"/>
      <c r="AVK1436" s="153"/>
      <c r="AVL1436" s="153"/>
      <c r="AVM1436" s="153"/>
      <c r="AVN1436" s="153"/>
      <c r="AVO1436" s="153"/>
      <c r="AVP1436" s="153"/>
      <c r="AVQ1436" s="153"/>
      <c r="AVR1436" s="153"/>
      <c r="AVS1436" s="153"/>
      <c r="AVT1436" s="153"/>
      <c r="AVU1436" s="153"/>
      <c r="AVV1436" s="153"/>
      <c r="AVW1436" s="153"/>
      <c r="AVX1436" s="153"/>
      <c r="AVY1436" s="153"/>
      <c r="AVZ1436" s="153"/>
      <c r="AWA1436" s="153"/>
      <c r="AWB1436" s="153"/>
      <c r="AWC1436" s="153"/>
      <c r="AWD1436" s="153"/>
      <c r="AWE1436" s="153"/>
      <c r="AWF1436" s="153"/>
      <c r="AWG1436" s="153"/>
      <c r="AWH1436" s="153"/>
      <c r="AWI1436" s="153"/>
      <c r="AWJ1436" s="153"/>
      <c r="AWK1436" s="153"/>
      <c r="AWL1436" s="153"/>
      <c r="AWM1436" s="153"/>
      <c r="AWN1436" s="153"/>
      <c r="AWO1436" s="153"/>
      <c r="AWP1436" s="153"/>
      <c r="AWQ1436" s="153"/>
      <c r="AWR1436" s="153"/>
      <c r="AWS1436" s="153"/>
      <c r="AWT1436" s="153"/>
      <c r="AWU1436" s="153"/>
      <c r="AWV1436" s="153"/>
      <c r="AWW1436" s="153"/>
      <c r="AWX1436" s="153"/>
      <c r="AWY1436" s="153"/>
      <c r="AWZ1436" s="153"/>
      <c r="AXA1436" s="153"/>
      <c r="AXB1436" s="153"/>
      <c r="AXC1436" s="153"/>
      <c r="AXD1436" s="153"/>
      <c r="AXE1436" s="153"/>
      <c r="AXF1436" s="153"/>
      <c r="AXG1436" s="153"/>
      <c r="AXH1436" s="153"/>
      <c r="AXI1436" s="153"/>
      <c r="AXJ1436" s="153"/>
      <c r="AXK1436" s="153"/>
      <c r="AXL1436" s="153"/>
      <c r="AXM1436" s="153"/>
      <c r="AXN1436" s="153"/>
      <c r="AXO1436" s="153"/>
      <c r="AXP1436" s="153"/>
      <c r="AXQ1436" s="153"/>
      <c r="AXR1436" s="153"/>
      <c r="AXS1436" s="153"/>
      <c r="AXT1436" s="153"/>
      <c r="AXU1436" s="153"/>
      <c r="AXV1436" s="153"/>
      <c r="AXW1436" s="153"/>
      <c r="AXX1436" s="153"/>
      <c r="AXY1436" s="153"/>
      <c r="AXZ1436" s="153"/>
      <c r="AYA1436" s="153"/>
      <c r="AYB1436" s="153"/>
      <c r="AYC1436" s="153"/>
      <c r="AYD1436" s="153"/>
      <c r="AYE1436" s="153"/>
      <c r="AYF1436" s="153"/>
      <c r="AYG1436" s="153"/>
      <c r="AYH1436" s="153"/>
      <c r="AYI1436" s="153"/>
      <c r="AYJ1436" s="153"/>
      <c r="AYK1436" s="153"/>
      <c r="AYL1436" s="153"/>
      <c r="AYM1436" s="153"/>
      <c r="AYN1436" s="153"/>
      <c r="AYO1436" s="153"/>
      <c r="AYP1436" s="153"/>
      <c r="AYQ1436" s="153"/>
      <c r="AYR1436" s="153"/>
      <c r="AYS1436" s="153"/>
      <c r="AYT1436" s="153"/>
      <c r="AYU1436" s="153"/>
      <c r="AYV1436" s="153"/>
      <c r="AYW1436" s="153"/>
      <c r="AYX1436" s="153"/>
      <c r="AYY1436" s="153"/>
      <c r="AYZ1436" s="153"/>
      <c r="AZA1436" s="153"/>
      <c r="AZB1436" s="153"/>
      <c r="AZC1436" s="153"/>
      <c r="AZD1436" s="153"/>
      <c r="AZE1436" s="153"/>
      <c r="AZF1436" s="153"/>
      <c r="AZG1436" s="153"/>
      <c r="AZH1436" s="153"/>
      <c r="AZI1436" s="153"/>
      <c r="AZJ1436" s="153"/>
      <c r="AZK1436" s="153"/>
      <c r="AZL1436" s="153"/>
      <c r="AZM1436" s="153"/>
      <c r="AZN1436" s="153"/>
      <c r="AZO1436" s="153"/>
      <c r="AZP1436" s="153"/>
      <c r="AZQ1436" s="153"/>
      <c r="AZR1436" s="153"/>
      <c r="AZS1436" s="153"/>
      <c r="AZT1436" s="153"/>
      <c r="AZU1436" s="153"/>
      <c r="AZV1436" s="153"/>
      <c r="AZW1436" s="153"/>
      <c r="AZX1436" s="153"/>
      <c r="AZY1436" s="153"/>
      <c r="AZZ1436" s="153"/>
      <c r="BAA1436" s="153"/>
      <c r="BAB1436" s="153"/>
      <c r="BAC1436" s="153"/>
      <c r="BAD1436" s="153"/>
      <c r="BAE1436" s="153"/>
      <c r="BAF1436" s="153"/>
      <c r="BAG1436" s="153"/>
      <c r="BAH1436" s="153"/>
      <c r="BAI1436" s="153"/>
      <c r="BAJ1436" s="153"/>
      <c r="BAK1436" s="153"/>
      <c r="BAL1436" s="153"/>
      <c r="BAM1436" s="153"/>
      <c r="BAN1436" s="153"/>
      <c r="BAO1436" s="153"/>
      <c r="BAP1436" s="153"/>
      <c r="BAQ1436" s="153"/>
      <c r="BAR1436" s="153"/>
      <c r="BAS1436" s="153"/>
      <c r="BAT1436" s="153"/>
      <c r="BAU1436" s="153"/>
      <c r="BAV1436" s="153"/>
      <c r="BAW1436" s="153"/>
      <c r="BAX1436" s="153"/>
      <c r="BAY1436" s="153"/>
      <c r="BAZ1436" s="153"/>
      <c r="BBA1436" s="153"/>
      <c r="BBB1436" s="153"/>
      <c r="BBC1436" s="153"/>
      <c r="BBD1436" s="153"/>
      <c r="BBE1436" s="153"/>
      <c r="BBF1436" s="153"/>
      <c r="BBG1436" s="153"/>
      <c r="BBH1436" s="153"/>
      <c r="BBI1436" s="153"/>
      <c r="BBJ1436" s="153"/>
      <c r="BBK1436" s="153"/>
      <c r="BBL1436" s="153"/>
      <c r="BBM1436" s="153"/>
      <c r="BBN1436" s="153"/>
      <c r="BBO1436" s="153"/>
      <c r="BBP1436" s="153"/>
      <c r="BBQ1436" s="153"/>
      <c r="BBR1436" s="153"/>
      <c r="BBS1436" s="153"/>
      <c r="BBT1436" s="153"/>
      <c r="BBU1436" s="153"/>
      <c r="BBV1436" s="153"/>
      <c r="BBW1436" s="153"/>
      <c r="BBX1436" s="153"/>
      <c r="BBY1436" s="153"/>
      <c r="BBZ1436" s="153"/>
      <c r="BCA1436" s="153"/>
      <c r="BCB1436" s="153"/>
      <c r="BCC1436" s="153"/>
      <c r="BCD1436" s="153"/>
      <c r="BCE1436" s="153"/>
      <c r="BCF1436" s="153"/>
      <c r="BCG1436" s="153"/>
      <c r="BCH1436" s="153"/>
      <c r="BCI1436" s="153"/>
      <c r="BCJ1436" s="153"/>
      <c r="BCK1436" s="153"/>
      <c r="BCL1436" s="153"/>
      <c r="BCM1436" s="153"/>
      <c r="BCN1436" s="153"/>
      <c r="BCO1436" s="153"/>
      <c r="BCP1436" s="153"/>
      <c r="BCQ1436" s="153"/>
      <c r="BCR1436" s="153"/>
      <c r="BCS1436" s="153"/>
      <c r="BCT1436" s="153"/>
      <c r="BCU1436" s="153"/>
      <c r="BCV1436" s="153"/>
      <c r="BCW1436" s="153"/>
      <c r="BCX1436" s="153"/>
      <c r="BCY1436" s="153"/>
      <c r="BCZ1436" s="153"/>
      <c r="BDA1436" s="153"/>
      <c r="BDB1436" s="153"/>
      <c r="BDC1436" s="153"/>
      <c r="BDD1436" s="153"/>
      <c r="BDE1436" s="153"/>
      <c r="BDF1436" s="153"/>
      <c r="BDG1436" s="153"/>
      <c r="BDH1436" s="153"/>
      <c r="BDI1436" s="153"/>
      <c r="BDJ1436" s="153"/>
      <c r="BDK1436" s="153"/>
      <c r="BDL1436" s="153"/>
      <c r="BDM1436" s="153"/>
      <c r="BDN1436" s="153"/>
      <c r="BDO1436" s="153"/>
      <c r="BDP1436" s="153"/>
      <c r="BDQ1436" s="153"/>
      <c r="BDR1436" s="153"/>
      <c r="BDS1436" s="153"/>
      <c r="BDT1436" s="153"/>
      <c r="BDU1436" s="153"/>
      <c r="BDV1436" s="153"/>
      <c r="BDW1436" s="153"/>
      <c r="BDX1436" s="153"/>
      <c r="BDY1436" s="153"/>
      <c r="BDZ1436" s="153"/>
      <c r="BEA1436" s="153"/>
      <c r="BEB1436" s="153"/>
      <c r="BEC1436" s="153"/>
      <c r="BED1436" s="153"/>
      <c r="BEE1436" s="153"/>
      <c r="BEF1436" s="153"/>
      <c r="BEG1436" s="153"/>
      <c r="BEH1436" s="153"/>
      <c r="BEI1436" s="153"/>
      <c r="BEJ1436" s="153"/>
      <c r="BEK1436" s="153"/>
      <c r="BEL1436" s="153"/>
      <c r="BEM1436" s="153"/>
      <c r="BEN1436" s="153"/>
      <c r="BEO1436" s="153"/>
      <c r="BEP1436" s="153"/>
      <c r="BEQ1436" s="153"/>
      <c r="BER1436" s="153"/>
      <c r="BES1436" s="153"/>
      <c r="BET1436" s="153"/>
      <c r="BEU1436" s="153"/>
      <c r="BEV1436" s="153"/>
      <c r="BEW1436" s="153"/>
      <c r="BEX1436" s="153"/>
      <c r="BEY1436" s="153"/>
      <c r="BEZ1436" s="153"/>
      <c r="BFA1436" s="153"/>
      <c r="BFB1436" s="153"/>
      <c r="BFC1436" s="153"/>
      <c r="BFD1436" s="153"/>
      <c r="BFE1436" s="153"/>
      <c r="BFF1436" s="153"/>
      <c r="BFG1436" s="153"/>
      <c r="BFH1436" s="153"/>
      <c r="BFI1436" s="153"/>
      <c r="BFJ1436" s="153"/>
      <c r="BFK1436" s="153"/>
      <c r="BFL1436" s="153"/>
      <c r="BFM1436" s="153"/>
      <c r="BFN1436" s="153"/>
      <c r="BFO1436" s="153"/>
      <c r="BFP1436" s="153"/>
      <c r="BFQ1436" s="153"/>
      <c r="BFR1436" s="153"/>
      <c r="BFS1436" s="153"/>
      <c r="BFT1436" s="153"/>
      <c r="BFU1436" s="153"/>
      <c r="BFV1436" s="153"/>
      <c r="BFW1436" s="153"/>
      <c r="BFX1436" s="153"/>
      <c r="BFY1436" s="153"/>
      <c r="BFZ1436" s="153"/>
      <c r="BGA1436" s="153"/>
      <c r="BGB1436" s="153"/>
      <c r="BGC1436" s="153"/>
      <c r="BGD1436" s="153"/>
      <c r="BGE1436" s="153"/>
      <c r="BGF1436" s="153"/>
      <c r="BGG1436" s="153"/>
      <c r="BGH1436" s="153"/>
      <c r="BGI1436" s="153"/>
      <c r="BGJ1436" s="153"/>
      <c r="BGK1436" s="153"/>
      <c r="BGL1436" s="153"/>
      <c r="BGM1436" s="153"/>
      <c r="BGN1436" s="153"/>
      <c r="BGO1436" s="153"/>
      <c r="BGP1436" s="153"/>
      <c r="BGQ1436" s="153"/>
      <c r="BGR1436" s="153"/>
      <c r="BGS1436" s="153"/>
      <c r="BGT1436" s="153"/>
      <c r="BGU1436" s="153"/>
      <c r="BGV1436" s="153"/>
      <c r="BGW1436" s="153"/>
      <c r="BGX1436" s="153"/>
      <c r="BGY1436" s="153"/>
      <c r="BGZ1436" s="153"/>
      <c r="BHA1436" s="153"/>
      <c r="BHB1436" s="153"/>
      <c r="BHC1436" s="153"/>
      <c r="BHD1436" s="153"/>
      <c r="BHE1436" s="153"/>
      <c r="BHF1436" s="153"/>
      <c r="BHG1436" s="153"/>
      <c r="BHH1436" s="153"/>
      <c r="BHI1436" s="153"/>
      <c r="BHJ1436" s="153"/>
      <c r="BHK1436" s="153"/>
      <c r="BHL1436" s="153"/>
      <c r="BHM1436" s="153"/>
      <c r="BHN1436" s="153"/>
      <c r="BHO1436" s="153"/>
      <c r="BHP1436" s="153"/>
      <c r="BHQ1436" s="153"/>
      <c r="BHR1436" s="153"/>
      <c r="BHS1436" s="153"/>
      <c r="BHT1436" s="153"/>
      <c r="BHU1436" s="153"/>
      <c r="BHV1436" s="153"/>
      <c r="BHW1436" s="153"/>
      <c r="BHX1436" s="153"/>
      <c r="BHY1436" s="153"/>
      <c r="BHZ1436" s="153"/>
      <c r="BIA1436" s="153"/>
      <c r="BIB1436" s="153"/>
      <c r="BIC1436" s="153"/>
      <c r="BID1436" s="153"/>
      <c r="BIE1436" s="153"/>
      <c r="BIF1436" s="153"/>
      <c r="BIG1436" s="153"/>
      <c r="BIH1436" s="153"/>
      <c r="BII1436" s="153"/>
      <c r="BIJ1436" s="153"/>
      <c r="BIK1436" s="153"/>
      <c r="BIL1436" s="153"/>
      <c r="BIM1436" s="153"/>
      <c r="BIN1436" s="153"/>
      <c r="BIO1436" s="153"/>
      <c r="BIP1436" s="153"/>
      <c r="BIQ1436" s="153"/>
      <c r="BIR1436" s="153"/>
      <c r="BIS1436" s="153"/>
      <c r="BIT1436" s="153"/>
      <c r="BIU1436" s="153"/>
      <c r="BIV1436" s="153"/>
      <c r="BIW1436" s="153"/>
      <c r="BIX1436" s="153"/>
      <c r="BIY1436" s="153"/>
      <c r="BIZ1436" s="153"/>
      <c r="BJA1436" s="153"/>
      <c r="BJB1436" s="153"/>
      <c r="BJC1436" s="153"/>
      <c r="BJD1436" s="153"/>
      <c r="BJE1436" s="153"/>
      <c r="BJF1436" s="153"/>
      <c r="BJG1436" s="153"/>
      <c r="BJH1436" s="153"/>
      <c r="BJI1436" s="153"/>
      <c r="BJJ1436" s="153"/>
      <c r="BJK1436" s="153"/>
      <c r="BJL1436" s="153"/>
      <c r="BJM1436" s="153"/>
      <c r="BJN1436" s="153"/>
      <c r="BJO1436" s="153"/>
      <c r="BJP1436" s="153"/>
      <c r="BJQ1436" s="153"/>
      <c r="BJR1436" s="153"/>
      <c r="BJS1436" s="153"/>
      <c r="BJT1436" s="153"/>
      <c r="BJU1436" s="153"/>
      <c r="BJV1436" s="153"/>
      <c r="BJW1436" s="153"/>
      <c r="BJX1436" s="153"/>
      <c r="BJY1436" s="153"/>
      <c r="BJZ1436" s="153"/>
      <c r="BKA1436" s="153"/>
      <c r="BKB1436" s="153"/>
      <c r="BKC1436" s="153"/>
      <c r="BKD1436" s="153"/>
      <c r="BKE1436" s="153"/>
      <c r="BKF1436" s="153"/>
      <c r="BKG1436" s="153"/>
      <c r="BKH1436" s="153"/>
      <c r="BKI1436" s="153"/>
      <c r="BKJ1436" s="153"/>
      <c r="BKK1436" s="153"/>
      <c r="BKL1436" s="153"/>
      <c r="BKM1436" s="153"/>
      <c r="BKN1436" s="153"/>
      <c r="BKO1436" s="153"/>
      <c r="BKP1436" s="153"/>
      <c r="BKQ1436" s="153"/>
      <c r="BKR1436" s="153"/>
      <c r="BKS1436" s="153"/>
      <c r="BKT1436" s="153"/>
      <c r="BKU1436" s="153"/>
      <c r="BKV1436" s="153"/>
      <c r="BKW1436" s="153"/>
      <c r="BKX1436" s="153"/>
      <c r="BKY1436" s="153"/>
      <c r="BKZ1436" s="153"/>
      <c r="BLA1436" s="153"/>
      <c r="BLB1436" s="153"/>
      <c r="BLC1436" s="153"/>
      <c r="BLD1436" s="153"/>
      <c r="BLE1436" s="153"/>
      <c r="BLF1436" s="153"/>
      <c r="BLG1436" s="153"/>
      <c r="BLH1436" s="153"/>
      <c r="BLI1436" s="153"/>
      <c r="BLJ1436" s="153"/>
      <c r="BLK1436" s="153"/>
      <c r="BLL1436" s="153"/>
      <c r="BLM1436" s="153"/>
      <c r="BLN1436" s="153"/>
      <c r="BLO1436" s="153"/>
      <c r="BLP1436" s="153"/>
      <c r="BLQ1436" s="153"/>
      <c r="BLR1436" s="153"/>
      <c r="BLS1436" s="153"/>
      <c r="BLT1436" s="153"/>
      <c r="BLU1436" s="153"/>
      <c r="BLV1436" s="153"/>
      <c r="BLW1436" s="153"/>
      <c r="BLX1436" s="153"/>
      <c r="BLY1436" s="153"/>
      <c r="BLZ1436" s="153"/>
      <c r="BMA1436" s="153"/>
      <c r="BMB1436" s="153"/>
      <c r="BMC1436" s="153"/>
      <c r="BMD1436" s="153"/>
      <c r="BME1436" s="153"/>
      <c r="BMF1436" s="153"/>
      <c r="BMG1436" s="153"/>
      <c r="BMH1436" s="153"/>
      <c r="BMI1436" s="153"/>
      <c r="BMJ1436" s="153"/>
      <c r="BMK1436" s="153"/>
      <c r="BML1436" s="153"/>
      <c r="BMM1436" s="153"/>
      <c r="BMN1436" s="153"/>
      <c r="BMO1436" s="153"/>
      <c r="BMP1436" s="153"/>
      <c r="BMQ1436" s="153"/>
      <c r="BMR1436" s="153"/>
      <c r="BMS1436" s="153"/>
      <c r="BMT1436" s="153"/>
      <c r="BMU1436" s="153"/>
      <c r="BMV1436" s="153"/>
      <c r="BMW1436" s="153"/>
      <c r="BMX1436" s="153"/>
      <c r="BMY1436" s="153"/>
      <c r="BMZ1436" s="153"/>
      <c r="BNA1436" s="153"/>
      <c r="BNB1436" s="153"/>
      <c r="BNC1436" s="153"/>
      <c r="BND1436" s="153"/>
      <c r="BNE1436" s="153"/>
      <c r="BNF1436" s="153"/>
      <c r="BNG1436" s="153"/>
      <c r="BNH1436" s="153"/>
      <c r="BNI1436" s="153"/>
      <c r="BNJ1436" s="153"/>
      <c r="BNK1436" s="153"/>
      <c r="BNL1436" s="153"/>
      <c r="BNM1436" s="153"/>
      <c r="BNN1436" s="153"/>
      <c r="BNO1436" s="153"/>
      <c r="BNP1436" s="153"/>
      <c r="BNQ1436" s="153"/>
      <c r="BNR1436" s="153"/>
      <c r="BNS1436" s="153"/>
      <c r="BNT1436" s="153"/>
      <c r="BNU1436" s="153"/>
      <c r="BNV1436" s="153"/>
      <c r="BNW1436" s="153"/>
      <c r="BNX1436" s="153"/>
      <c r="BNY1436" s="153"/>
      <c r="BNZ1436" s="153"/>
      <c r="BOA1436" s="153"/>
      <c r="BOB1436" s="153"/>
      <c r="BOC1436" s="153"/>
      <c r="BOD1436" s="153"/>
      <c r="BOE1436" s="153"/>
      <c r="BOF1436" s="153"/>
      <c r="BOG1436" s="153"/>
      <c r="BOH1436" s="153"/>
      <c r="BOI1436" s="153"/>
      <c r="BOJ1436" s="153"/>
      <c r="BOK1436" s="153"/>
      <c r="BOL1436" s="153"/>
      <c r="BOM1436" s="153"/>
      <c r="BON1436" s="153"/>
      <c r="BOO1436" s="153"/>
      <c r="BOP1436" s="153"/>
      <c r="BOQ1436" s="153"/>
      <c r="BOR1436" s="153"/>
      <c r="BOS1436" s="153"/>
      <c r="BOT1436" s="153"/>
      <c r="BOU1436" s="153"/>
      <c r="BOV1436" s="153"/>
      <c r="BOW1436" s="153"/>
      <c r="BOX1436" s="153"/>
      <c r="BOY1436" s="153"/>
      <c r="BOZ1436" s="153"/>
      <c r="BPA1436" s="153"/>
      <c r="BPB1436" s="153"/>
      <c r="BPC1436" s="153"/>
      <c r="BPD1436" s="153"/>
      <c r="BPE1436" s="153"/>
      <c r="BPF1436" s="153"/>
      <c r="BPG1436" s="153"/>
      <c r="BPH1436" s="153"/>
      <c r="BPI1436" s="153"/>
      <c r="BPJ1436" s="153"/>
      <c r="BPK1436" s="153"/>
      <c r="BPL1436" s="153"/>
      <c r="BPM1436" s="153"/>
      <c r="BPN1436" s="153"/>
      <c r="BPO1436" s="153"/>
      <c r="BPP1436" s="153"/>
      <c r="BPQ1436" s="153"/>
      <c r="BPR1436" s="153"/>
      <c r="BPS1436" s="153"/>
      <c r="BPT1436" s="153"/>
      <c r="BPU1436" s="153"/>
      <c r="BPV1436" s="153"/>
      <c r="BPW1436" s="153"/>
      <c r="BPX1436" s="153"/>
      <c r="BPY1436" s="153"/>
      <c r="BPZ1436" s="153"/>
      <c r="BQA1436" s="153"/>
      <c r="BQB1436" s="153"/>
      <c r="BQC1436" s="153"/>
      <c r="BQD1436" s="153"/>
      <c r="BQE1436" s="153"/>
      <c r="BQF1436" s="153"/>
      <c r="BQG1436" s="153"/>
      <c r="BQH1436" s="153"/>
      <c r="BQI1436" s="153"/>
      <c r="BQJ1436" s="153"/>
      <c r="BQK1436" s="153"/>
      <c r="BQL1436" s="153"/>
      <c r="BQM1436" s="153"/>
      <c r="BQN1436" s="153"/>
      <c r="BQO1436" s="153"/>
      <c r="BQP1436" s="153"/>
      <c r="BQQ1436" s="153"/>
      <c r="BQR1436" s="153"/>
      <c r="BQS1436" s="153"/>
      <c r="BQT1436" s="153"/>
      <c r="BQU1436" s="153"/>
      <c r="BQV1436" s="153"/>
      <c r="BQW1436" s="153"/>
      <c r="BQX1436" s="153"/>
      <c r="BQY1436" s="153"/>
      <c r="BQZ1436" s="153"/>
      <c r="BRA1436" s="153"/>
      <c r="BRB1436" s="153"/>
      <c r="BRC1436" s="153"/>
      <c r="BRD1436" s="153"/>
      <c r="BRE1436" s="153"/>
      <c r="BRF1436" s="153"/>
      <c r="BRG1436" s="153"/>
      <c r="BRH1436" s="153"/>
      <c r="BRI1436" s="153"/>
      <c r="BRJ1436" s="153"/>
      <c r="BRK1436" s="153"/>
      <c r="BRL1436" s="153"/>
      <c r="BRM1436" s="153"/>
      <c r="BRN1436" s="153"/>
      <c r="BRO1436" s="153"/>
      <c r="BRP1436" s="153"/>
      <c r="BRQ1436" s="153"/>
      <c r="BRR1436" s="153"/>
      <c r="BRS1436" s="153"/>
      <c r="BRT1436" s="153"/>
      <c r="BRU1436" s="153"/>
      <c r="BRV1436" s="153"/>
      <c r="BRW1436" s="153"/>
      <c r="BRX1436" s="153"/>
      <c r="BRY1436" s="153"/>
      <c r="BRZ1436" s="153"/>
      <c r="BSA1436" s="153"/>
      <c r="BSB1436" s="153"/>
      <c r="BSC1436" s="153"/>
      <c r="BSD1436" s="153"/>
      <c r="BSE1436" s="153"/>
      <c r="BSF1436" s="153"/>
      <c r="BSG1436" s="153"/>
      <c r="BSH1436" s="153"/>
      <c r="BSI1436" s="153"/>
      <c r="BSJ1436" s="153"/>
      <c r="BSK1436" s="153"/>
      <c r="BSL1436" s="153"/>
      <c r="BSM1436" s="153"/>
      <c r="BSN1436" s="153"/>
      <c r="BSO1436" s="153"/>
      <c r="BSP1436" s="153"/>
      <c r="BSQ1436" s="153"/>
      <c r="BSR1436" s="153"/>
      <c r="BSS1436" s="153"/>
      <c r="BST1436" s="153"/>
      <c r="BSU1436" s="153"/>
      <c r="BSV1436" s="153"/>
      <c r="BSW1436" s="153"/>
      <c r="BSX1436" s="153"/>
      <c r="BSY1436" s="153"/>
      <c r="BSZ1436" s="153"/>
      <c r="BTA1436" s="153"/>
      <c r="BTB1436" s="153"/>
      <c r="BTC1436" s="153"/>
      <c r="BTD1436" s="153"/>
      <c r="BTE1436" s="153"/>
      <c r="BTF1436" s="153"/>
      <c r="BTG1436" s="153"/>
      <c r="BTH1436" s="153"/>
      <c r="BTI1436" s="153"/>
      <c r="BTJ1436" s="153"/>
      <c r="BTK1436" s="153"/>
      <c r="BTL1436" s="153"/>
      <c r="BTM1436" s="153"/>
      <c r="BTN1436" s="153"/>
      <c r="BTO1436" s="153"/>
      <c r="BTP1436" s="153"/>
      <c r="BTQ1436" s="153"/>
      <c r="BTR1436" s="153"/>
      <c r="BTS1436" s="153"/>
      <c r="BTT1436" s="153"/>
      <c r="BTU1436" s="153"/>
      <c r="BTV1436" s="153"/>
      <c r="BTW1436" s="153"/>
      <c r="BTX1436" s="153"/>
      <c r="BTY1436" s="153"/>
      <c r="BTZ1436" s="153"/>
      <c r="BUA1436" s="153"/>
      <c r="BUB1436" s="153"/>
      <c r="BUC1436" s="153"/>
      <c r="BUD1436" s="153"/>
      <c r="BUE1436" s="153"/>
      <c r="BUF1436" s="153"/>
      <c r="BUG1436" s="153"/>
      <c r="BUH1436" s="153"/>
      <c r="BUI1436" s="153"/>
      <c r="BUJ1436" s="153"/>
      <c r="BUK1436" s="153"/>
      <c r="BUL1436" s="153"/>
      <c r="BUM1436" s="153"/>
      <c r="BUN1436" s="153"/>
      <c r="BUO1436" s="153"/>
      <c r="BUP1436" s="153"/>
      <c r="BUQ1436" s="153"/>
      <c r="BUR1436" s="153"/>
      <c r="BUS1436" s="153"/>
      <c r="BUT1436" s="153"/>
      <c r="BUU1436" s="153"/>
      <c r="BUV1436" s="153"/>
      <c r="BUW1436" s="153"/>
      <c r="BUX1436" s="153"/>
      <c r="BUY1436" s="153"/>
      <c r="BUZ1436" s="153"/>
      <c r="BVA1436" s="153"/>
      <c r="BVB1436" s="153"/>
      <c r="BVC1436" s="153"/>
      <c r="BVD1436" s="153"/>
      <c r="BVE1436" s="153"/>
      <c r="BVF1436" s="153"/>
      <c r="BVG1436" s="153"/>
      <c r="BVH1436" s="153"/>
      <c r="BVI1436" s="153"/>
      <c r="BVJ1436" s="153"/>
      <c r="BVK1436" s="153"/>
      <c r="BVL1436" s="153"/>
      <c r="BVM1436" s="153"/>
      <c r="BVN1436" s="153"/>
      <c r="BVO1436" s="153"/>
      <c r="BVP1436" s="153"/>
      <c r="BVQ1436" s="153"/>
      <c r="BVR1436" s="153"/>
      <c r="BVS1436" s="153"/>
      <c r="BVT1436" s="153"/>
      <c r="BVU1436" s="153"/>
      <c r="BVV1436" s="153"/>
      <c r="BVW1436" s="153"/>
      <c r="BVX1436" s="153"/>
      <c r="BVY1436" s="153"/>
      <c r="BVZ1436" s="153"/>
      <c r="BWA1436" s="153"/>
      <c r="BWB1436" s="153"/>
      <c r="BWC1436" s="153"/>
      <c r="BWD1436" s="153"/>
      <c r="BWE1436" s="153"/>
      <c r="BWF1436" s="153"/>
      <c r="BWG1436" s="153"/>
      <c r="BWH1436" s="153"/>
      <c r="BWI1436" s="153"/>
      <c r="BWJ1436" s="153"/>
      <c r="BWK1436" s="153"/>
      <c r="BWL1436" s="153"/>
      <c r="BWM1436" s="153"/>
      <c r="BWN1436" s="153"/>
      <c r="BWO1436" s="153"/>
      <c r="BWP1436" s="153"/>
      <c r="BWQ1436" s="153"/>
      <c r="BWR1436" s="153"/>
      <c r="BWS1436" s="153"/>
      <c r="BWT1436" s="153"/>
      <c r="BWU1436" s="153"/>
      <c r="BWV1436" s="153"/>
      <c r="BWW1436" s="153"/>
      <c r="BWX1436" s="153"/>
      <c r="BWY1436" s="153"/>
      <c r="BWZ1436" s="153"/>
      <c r="BXA1436" s="153"/>
      <c r="BXB1436" s="153"/>
      <c r="BXC1436" s="153"/>
      <c r="BXD1436" s="153"/>
      <c r="BXE1436" s="153"/>
      <c r="BXF1436" s="153"/>
      <c r="BXG1436" s="153"/>
      <c r="BXH1436" s="153"/>
      <c r="BXI1436" s="153"/>
      <c r="BXJ1436" s="153"/>
      <c r="BXK1436" s="153"/>
      <c r="BXL1436" s="153"/>
      <c r="BXM1436" s="153"/>
      <c r="BXN1436" s="153"/>
      <c r="BXO1436" s="153"/>
      <c r="BXP1436" s="153"/>
      <c r="BXQ1436" s="153"/>
      <c r="BXR1436" s="153"/>
      <c r="BXS1436" s="153"/>
      <c r="BXT1436" s="153"/>
      <c r="BXU1436" s="153"/>
      <c r="BXV1436" s="153"/>
      <c r="BXW1436" s="153"/>
      <c r="BXX1436" s="153"/>
      <c r="BXY1436" s="153"/>
      <c r="BXZ1436" s="153"/>
      <c r="BYA1436" s="153"/>
      <c r="BYB1436" s="153"/>
      <c r="BYC1436" s="153"/>
      <c r="BYD1436" s="153"/>
      <c r="BYE1436" s="153"/>
      <c r="BYF1436" s="153"/>
      <c r="BYG1436" s="153"/>
      <c r="BYH1436" s="153"/>
      <c r="BYI1436" s="153"/>
      <c r="BYJ1436" s="153"/>
      <c r="BYK1436" s="153"/>
      <c r="BYL1436" s="153"/>
      <c r="BYM1436" s="153"/>
      <c r="BYN1436" s="153"/>
      <c r="BYO1436" s="153"/>
      <c r="BYP1436" s="153"/>
    </row>
    <row r="1437" spans="1:2018" s="97" customFormat="1" ht="12.75" customHeight="1">
      <c r="C1437" s="237">
        <v>2020</v>
      </c>
      <c r="D1437" s="101" t="s">
        <v>191</v>
      </c>
      <c r="E1437" s="101" t="s">
        <v>185</v>
      </c>
      <c r="H1437" s="182">
        <f>INDEX(Inputs!$V$260:$V$287,MATCH($B1417,Inputs!$C$260:$C$287,0))/conv_2020_2015</f>
        <v>0</v>
      </c>
      <c r="I1437" s="171"/>
      <c r="J1437" s="171">
        <f t="shared" ref="J1437" si="7457">IF($I1420="n/a",0,IF(J$4&gt;third_reg_period,IF(J$4&lt;=$I1420+$C1437,$H1437/($I1420-5),IF(AND($H1437&lt;&gt;0,I1437=0,J$4=$C1437+$I1420+1),$H1437,0)),0))</f>
        <v>0</v>
      </c>
      <c r="K1437" s="171">
        <f t="shared" ref="K1437" si="7458">IF($I1420="n/a",0,IF(K$4&gt;third_reg_period,IF(K$4&lt;=$I1420+$C1437,$H1437/($I1420-5),IF(AND($H1437&lt;&gt;0,J1437=0,K$4=$C1437+$I1420+1),$H1437,0)),0))</f>
        <v>0</v>
      </c>
      <c r="L1437" s="171">
        <f t="shared" ref="L1437" si="7459">IF($I1420="n/a",0,IF(L$4&gt;third_reg_period,IF(L$4&lt;=$I1420+$C1437,$H1437/($I1420-5),IF(AND($H1437&lt;&gt;0,K1437=0,L$4=$C1437+$I1420+1),$H1437,0)),0))</f>
        <v>0</v>
      </c>
      <c r="M1437" s="171">
        <f t="shared" ref="M1437" si="7460">IF($I1420="n/a",0,IF(M$4&gt;third_reg_period,IF(M$4&lt;=$I1420+$C1437,$H1437/($I1420-5),IF(AND($H1437&lt;&gt;0,L1437=0,M$4=$C1437+$I1420+1),$H1437,0)),0))</f>
        <v>0</v>
      </c>
      <c r="N1437" s="171">
        <f t="shared" ref="N1437" si="7461">IF($I1420="n/a",0,IF(N$4&gt;third_reg_period,IF(N$4&lt;=$I1420+$C1437,$H1437/($I1420-5),IF(AND($H1437&lt;&gt;0,M1437=0,N$4=$C1437+$I1420+1),$H1437,0)),0))</f>
        <v>0</v>
      </c>
      <c r="O1437" s="171">
        <f t="shared" ref="O1437" si="7462">IF($I1420="n/a",0,IF(O$4&gt;third_reg_period,IF(O$4&lt;=$I1420+$C1437,$H1437/($I1420-5),IF(AND($H1437&lt;&gt;0,N1437=0,O$4=$C1437+$I1420+1),$H1437,0)),0))</f>
        <v>0</v>
      </c>
      <c r="P1437" s="171">
        <f t="shared" ref="P1437" si="7463">IF($I1420="n/a",0,IF(P$4&gt;third_reg_period,IF(P$4&lt;=$I1420+$C1437,$H1437/($I1420-5),IF(AND($H1437&lt;&gt;0,O1437=0,P$4=$C1437+$I1420+1),$H1437,0)),0))</f>
        <v>0</v>
      </c>
      <c r="Q1437" s="171">
        <f t="shared" ref="Q1437" si="7464">IF($I1420="n/a",0,IF(Q$4&gt;third_reg_period,IF(Q$4&lt;=$I1420+$C1437,$H1437/($I1420-5),IF(AND($H1437&lt;&gt;0,P1437=0,Q$4=$C1437+$I1420+1),$H1437,0)),0))</f>
        <v>0</v>
      </c>
      <c r="R1437" s="171">
        <f t="shared" ref="R1437" si="7465">IF($I1420="n/a",0,IF(R$4&gt;third_reg_period,IF(R$4&lt;=$I1420+$C1437,$H1437/($I1420-5),IF(AND($H1437&lt;&gt;0,Q1437=0,R$4=$C1437+$I1420+1),$H1437,0)),0))</f>
        <v>0</v>
      </c>
      <c r="S1437" s="171">
        <f t="shared" ref="S1437" si="7466">IF($I1420="n/a",0,IF(S$4&gt;third_reg_period,IF(S$4&lt;=$I1420+$C1437,$H1437/($I1420-5),IF(AND($H1437&lt;&gt;0,R1437=0,S$4=$C1437+$I1420+1),$H1437,0)),0))</f>
        <v>0</v>
      </c>
      <c r="T1437" s="171">
        <f t="shared" ref="T1437" si="7467">IF($I1420="n/a",0,IF(T$4&gt;third_reg_period,IF(T$4&lt;=$I1420+$C1437,$H1437/($I1420-5),IF(AND($H1437&lt;&gt;0,S1437=0,T$4=$C1437+$I1420+1),$H1437,0)),0))</f>
        <v>0</v>
      </c>
      <c r="U1437" s="171">
        <f t="shared" ref="U1437" si="7468">IF($I1420="n/a",0,IF(U$4&gt;third_reg_period,IF(U$4&lt;=$I1420+$C1437,$H1437/($I1420-5),IF(AND($H1437&lt;&gt;0,T1437=0,U$4=$C1437+$I1420+1),$H1437,0)),0))</f>
        <v>0</v>
      </c>
      <c r="V1437" s="171">
        <f t="shared" ref="V1437" si="7469">IF($I1420="n/a",0,IF(V$4&gt;third_reg_period,IF(V$4&lt;=$I1420+$C1437,$H1437/($I1420-5),IF(AND($H1437&lt;&gt;0,U1437=0,V$4=$C1437+$I1420+1),$H1437,0)),0))</f>
        <v>0</v>
      </c>
      <c r="W1437" s="171">
        <f t="shared" ref="W1437" si="7470">IF($I1420="n/a",0,IF(W$4&gt;third_reg_period,IF(W$4&lt;=$I1420+$C1437,$H1437/($I1420-5),IF(AND($H1437&lt;&gt;0,V1437=0,W$4=$C1437+$I1420+1),$H1437,0)),0))</f>
        <v>0</v>
      </c>
      <c r="X1437" s="171">
        <f t="shared" ref="X1437" si="7471">IF($I1420="n/a",0,IF(X$4&gt;third_reg_period,IF(X$4&lt;=$I1420+$C1437,$H1437/($I1420-5),IF(AND($H1437&lt;&gt;0,W1437=0,X$4=$C1437+$I1420+1),$H1437,0)),0))</f>
        <v>0</v>
      </c>
      <c r="Y1437" s="171">
        <f t="shared" ref="Y1437" si="7472">IF($I1420="n/a",0,IF(Y$4&gt;third_reg_period,IF(Y$4&lt;=$I1420+$C1437,$H1437/($I1420-5),IF(AND($H1437&lt;&gt;0,X1437=0,Y$4=$C1437+$I1420+1),$H1437,0)),0))</f>
        <v>0</v>
      </c>
      <c r="Z1437" s="171">
        <f t="shared" ref="Z1437" si="7473">IF($I1420="n/a",0,IF(Z$4&gt;third_reg_period,IF(Z$4&lt;=$I1420+$C1437,$H1437/($I1420-5),IF(AND($H1437&lt;&gt;0,Y1437=0,Z$4=$C1437+$I1420+1),$H1437,0)),0))</f>
        <v>0</v>
      </c>
      <c r="AA1437" s="171">
        <f t="shared" ref="AA1437" si="7474">IF($I1420="n/a",0,IF(AA$4&gt;third_reg_period,IF(AA$4&lt;=$I1420+$C1437,$H1437/($I1420-5),IF(AND($H1437&lt;&gt;0,Z1437=0,AA$4=$C1437+$I1420+1),$H1437,0)),0))</f>
        <v>0</v>
      </c>
      <c r="AB1437" s="171">
        <f t="shared" ref="AB1437" si="7475">IF($I1420="n/a",0,IF(AB$4&gt;third_reg_period,IF(AB$4&lt;=$I1420+$C1437,$H1437/($I1420-5),IF(AND($H1437&lt;&gt;0,AA1437=0,AB$4=$C1437+$I1420+1),$H1437,0)),0))</f>
        <v>0</v>
      </c>
      <c r="AC1437" s="171">
        <f t="shared" ref="AC1437" si="7476">IF($I1420="n/a",0,IF(AC$4&gt;third_reg_period,IF(AC$4&lt;=$I1420+$C1437,$H1437/($I1420-5),IF(AND($H1437&lt;&gt;0,AB1437=0,AC$4=$C1437+$I1420+1),$H1437,0)),0))</f>
        <v>0</v>
      </c>
      <c r="AD1437" s="171">
        <f t="shared" ref="AD1437" si="7477">IF($I1420="n/a",0,IF(AD$4&gt;third_reg_period,IF(AD$4&lt;=$I1420+$C1437,$H1437/($I1420-5),IF(AND($H1437&lt;&gt;0,AC1437=0,AD$4=$C1437+$I1420+1),$H1437,0)),0))</f>
        <v>0</v>
      </c>
      <c r="AE1437" s="171">
        <f t="shared" ref="AE1437" si="7478">IF($I1420="n/a",0,IF(AE$4&gt;third_reg_period,IF(AE$4&lt;=$I1420+$C1437,$H1437/($I1420-5),IF(AND($H1437&lt;&gt;0,AD1437=0,AE$4=$C1437+$I1420+1),$H1437,0)),0))</f>
        <v>0</v>
      </c>
      <c r="AF1437" s="171">
        <f t="shared" ref="AF1437" si="7479">IF($I1420="n/a",0,IF(AF$4&gt;third_reg_period,IF(AF$4&lt;=$I1420+$C1437,$H1437/($I1420-5),IF(AND($H1437&lt;&gt;0,AE1437=0,AF$4=$C1437+$I1420+1),$H1437,0)),0))</f>
        <v>0</v>
      </c>
      <c r="AG1437" s="171">
        <f t="shared" ref="AG1437" si="7480">IF($I1420="n/a",0,IF(AG$4&gt;third_reg_period,IF(AG$4&lt;=$I1420+$C1437,$H1437/($I1420-5),IF(AND($H1437&lt;&gt;0,AF1437=0,AG$4=$C1437+$I1420+1),$H1437,0)),0))</f>
        <v>0</v>
      </c>
      <c r="AH1437" s="171">
        <f t="shared" ref="AH1437" si="7481">IF($I1420="n/a",0,IF(AH$4&gt;third_reg_period,IF(AH$4&lt;=$I1420+$C1437,$H1437/($I1420-5),IF(AND($H1437&lt;&gt;0,AG1437=0,AH$4=$C1437+$I1420+1),$H1437,0)),0))</f>
        <v>0</v>
      </c>
      <c r="AI1437" s="171">
        <f t="shared" ref="AI1437" si="7482">IF($I1420="n/a",0,IF(AI$4&gt;third_reg_period,IF(AI$4&lt;=$I1420+$C1437,$H1437/($I1420-5),IF(AND($H1437&lt;&gt;0,AH1437=0,AI$4=$C1437+$I1420+1),$H1437,0)),0))</f>
        <v>0</v>
      </c>
      <c r="AJ1437" s="171">
        <f t="shared" ref="AJ1437" si="7483">IF($I1420="n/a",0,IF(AJ$4&gt;third_reg_period,IF(AJ$4&lt;=$I1420+$C1437,$H1437/($I1420-5),IF(AND($H1437&lt;&gt;0,AI1437=0,AJ$4=$C1437+$I1420+1),$H1437,0)),0))</f>
        <v>0</v>
      </c>
      <c r="AK1437" s="171">
        <f t="shared" ref="AK1437" si="7484">IF($I1420="n/a",0,IF(AK$4&gt;third_reg_period,IF(AK$4&lt;=$I1420+$C1437,$H1437/($I1420-5),IF(AND($H1437&lt;&gt;0,AJ1437=0,AK$4=$C1437+$I1420+1),$H1437,0)),0))</f>
        <v>0</v>
      </c>
      <c r="AL1437" s="171">
        <f t="shared" ref="AL1437" si="7485">IF($I1420="n/a",0,IF(AL$4&gt;third_reg_period,IF(AL$4&lt;=$I1420+$C1437,$H1437/($I1420-5),IF(AND($H1437&lt;&gt;0,AK1437=0,AL$4=$C1437+$I1420+1),$H1437,0)),0))</f>
        <v>0</v>
      </c>
      <c r="AM1437" s="171">
        <f t="shared" ref="AM1437" si="7486">IF($I1420="n/a",0,IF(AM$4&gt;third_reg_period,IF(AM$4&lt;=$I1420+$C1437,$H1437/($I1420-5),IF(AND($H1437&lt;&gt;0,AL1437=0,AM$4=$C1437+$I1420+1),$H1437,0)),0))</f>
        <v>0</v>
      </c>
      <c r="AN1437" s="171">
        <f t="shared" ref="AN1437" si="7487">IF($I1420="n/a",0,IF(AN$4&gt;third_reg_period,IF(AN$4&lt;=$I1420+$C1437,$H1437/($I1420-5),IF(AND($H1437&lt;&gt;0,AM1437=0,AN$4=$C1437+$I1420+1),$H1437,0)),0))</f>
        <v>0</v>
      </c>
      <c r="AO1437" s="171">
        <f t="shared" ref="AO1437" si="7488">IF($I1420="n/a",0,IF(AO$4&gt;third_reg_period,IF(AO$4&lt;=$I1420+$C1437,$H1437/($I1420-5),IF(AND($H1437&lt;&gt;0,AN1437=0,AO$4=$C1437+$I1420+1),$H1437,0)),0))</f>
        <v>0</v>
      </c>
      <c r="AP1437" s="171">
        <f t="shared" ref="AP1437" si="7489">IF($I1420="n/a",0,IF(AP$4&gt;third_reg_period,IF(AP$4&lt;=$I1420+$C1437,$H1437/($I1420-5),IF(AND($H1437&lt;&gt;0,AO1437=0,AP$4=$C1437+$I1420+1),$H1437,0)),0))</f>
        <v>0</v>
      </c>
      <c r="AQ1437" s="171">
        <f t="shared" ref="AQ1437" si="7490">IF($I1420="n/a",0,IF(AQ$4&gt;third_reg_period,IF(AQ$4&lt;=$I1420+$C1437,$H1437/($I1420-5),IF(AND($H1437&lt;&gt;0,AP1437=0,AQ$4=$C1437+$I1420+1),$H1437,0)),0))</f>
        <v>0</v>
      </c>
      <c r="AR1437" s="171">
        <f t="shared" ref="AR1437" si="7491">IF($I1420="n/a",0,IF(AR$4&gt;third_reg_period,IF(AR$4&lt;=$I1420+$C1437,$H1437/($I1420-5),IF(AND($H1437&lt;&gt;0,AQ1437=0,AR$4=$C1437+$I1420+1),$H1437,0)),0))</f>
        <v>0</v>
      </c>
      <c r="AS1437" s="171">
        <f t="shared" ref="AS1437" si="7492">IF($I1420="n/a",0,IF(AS$4&gt;third_reg_period,IF(AS$4&lt;=$I1420+$C1437,$H1437/($I1420-5),IF(AND($H1437&lt;&gt;0,AR1437=0,AS$4=$C1437+$I1420+1),$H1437,0)),0))</f>
        <v>0</v>
      </c>
      <c r="AT1437" s="171">
        <f t="shared" ref="AT1437" si="7493">IF($I1420="n/a",0,IF(AT$4&gt;third_reg_period,IF(AT$4&lt;=$I1420+$C1437,$H1437/($I1420-5),IF(AND($H1437&lt;&gt;0,AS1437=0,AT$4=$C1437+$I1420+1),$H1437,0)),0))</f>
        <v>0</v>
      </c>
      <c r="AU1437" s="171">
        <f t="shared" ref="AU1437" si="7494">IF($I1420="n/a",0,IF(AU$4&gt;third_reg_period,IF(AU$4&lt;=$I1420+$C1437,$H1437/($I1420-5),IF(AND($H1437&lt;&gt;0,AT1437=0,AU$4=$C1437+$I1420+1),$H1437,0)),0))</f>
        <v>0</v>
      </c>
      <c r="AV1437" s="171">
        <f t="shared" ref="AV1437" si="7495">IF($I1420="n/a",0,IF(AV$4&gt;third_reg_period,IF(AV$4&lt;=$I1420+$C1437,$H1437/($I1420-5),IF(AND($H1437&lt;&gt;0,AU1437=0,AV$4=$C1437+$I1420+1),$H1437,0)),0))</f>
        <v>0</v>
      </c>
      <c r="AW1437" s="171">
        <f t="shared" ref="AW1437" si="7496">IF($I1420="n/a",0,IF(AW$4&gt;third_reg_period,IF(AW$4&lt;=$I1420+$C1437,$H1437/($I1420-5),IF(AND($H1437&lt;&gt;0,AV1437=0,AW$4=$C1437+$I1420+1),$H1437,0)),0))</f>
        <v>0</v>
      </c>
      <c r="AX1437" s="171">
        <f t="shared" ref="AX1437" si="7497">IF($I1420="n/a",0,IF(AX$4&gt;third_reg_period,IF(AX$4&lt;=$I1420+$C1437,$H1437/($I1420-5),IF(AND($H1437&lt;&gt;0,AW1437=0,AX$4=$C1437+$I1420+1),$H1437,0)),0))</f>
        <v>0</v>
      </c>
      <c r="AY1437" s="171">
        <f t="shared" ref="AY1437" si="7498">IF($I1420="n/a",0,IF(AY$4&gt;third_reg_period,IF(AY$4&lt;=$I1420+$C1437,$H1437/($I1420-5),IF(AND($H1437&lt;&gt;0,AX1437=0,AY$4=$C1437+$I1420+1),$H1437,0)),0))</f>
        <v>0</v>
      </c>
      <c r="AZ1437" s="171">
        <f t="shared" ref="AZ1437" si="7499">IF($I1420="n/a",0,IF(AZ$4&gt;third_reg_period,IF(AZ$4&lt;=$I1420+$C1437,$H1437/($I1420-5),IF(AND($H1437&lt;&gt;0,AY1437=0,AZ$4=$C1437+$I1420+1),$H1437,0)),0))</f>
        <v>0</v>
      </c>
      <c r="BA1437" s="171">
        <f t="shared" ref="BA1437" si="7500">IF($I1420="n/a",0,IF(BA$4&gt;third_reg_period,IF(BA$4&lt;=$I1420+$C1437,$H1437/($I1420-5),IF(AND($H1437&lt;&gt;0,AZ1437=0,BA$4=$C1437+$I1420+1),$H1437,0)),0))</f>
        <v>0</v>
      </c>
      <c r="BB1437" s="171">
        <f t="shared" ref="BB1437" si="7501">IF($I1420="n/a",0,IF(BB$4&gt;third_reg_period,IF(BB$4&lt;=$I1420+$C1437,$H1437/($I1420-5),IF(AND($H1437&lt;&gt;0,BA1437=0,BB$4=$C1437+$I1420+1),$H1437,0)),0))</f>
        <v>0</v>
      </c>
      <c r="BC1437" s="171">
        <f t="shared" ref="BC1437" si="7502">IF($I1420="n/a",0,IF(BC$4&gt;third_reg_period,IF(BC$4&lt;=$I1420+$C1437,$H1437/($I1420-5),IF(AND($H1437&lt;&gt;0,BB1437=0,BC$4=$C1437+$I1420+1),$H1437,0)),0))</f>
        <v>0</v>
      </c>
      <c r="BD1437" s="171">
        <f t="shared" ref="BD1437" si="7503">IF($I1420="n/a",0,IF(BD$4&gt;third_reg_period,IF(BD$4&lt;=$I1420+$C1437,$H1437/($I1420-5),IF(AND($H1437&lt;&gt;0,BC1437=0,BD$4=$C1437+$I1420+1),$H1437,0)),0))</f>
        <v>0</v>
      </c>
      <c r="BE1437" s="171">
        <f t="shared" ref="BE1437" si="7504">IF($I1420="n/a",0,IF(BE$4&gt;third_reg_period,IF(BE$4&lt;=$I1420+$C1437,$H1437/($I1420-5),IF(AND($H1437&lt;&gt;0,BD1437=0,BE$4=$C1437+$I1420+1),$H1437,0)),0))</f>
        <v>0</v>
      </c>
      <c r="BF1437" s="171">
        <f t="shared" ref="BF1437" si="7505">IF($I1420="n/a",0,IF(BF$4&gt;third_reg_period,IF(BF$4&lt;=$I1420+$C1437,$H1437/($I1420-5),IF(AND($H1437&lt;&gt;0,BE1437=0,BF$4=$C1437+$I1420+1),$H1437,0)),0))</f>
        <v>0</v>
      </c>
      <c r="BG1437" s="171">
        <f t="shared" ref="BG1437" si="7506">IF($I1420="n/a",0,IF(BG$4&gt;third_reg_period,IF(BG$4&lt;=$I1420+$C1437,$H1437/($I1420-5),IF(AND($H1437&lt;&gt;0,BF1437=0,BG$4=$C1437+$I1420+1),$H1437,0)),0))</f>
        <v>0</v>
      </c>
      <c r="BH1437" s="171">
        <f t="shared" ref="BH1437" si="7507">IF($I1420="n/a",0,IF(BH$4&gt;third_reg_period,IF(BH$4&lt;=$I1420+$C1437,$H1437/($I1420-5),IF(AND($H1437&lt;&gt;0,BG1437=0,BH$4=$C1437+$I1420+1),$H1437,0)),0))</f>
        <v>0</v>
      </c>
      <c r="BI1437" s="171">
        <f t="shared" ref="BI1437" si="7508">IF($I1420="n/a",0,IF(BI$4&gt;third_reg_period,IF(BI$4&lt;=$I1420+$C1437,$H1437/($I1420-5),IF(AND($H1437&lt;&gt;0,BH1437=0,BI$4=$C1437+$I1420+1),$H1437,0)),0))</f>
        <v>0</v>
      </c>
      <c r="BJ1437" s="171">
        <f t="shared" ref="BJ1437" si="7509">IF($I1420="n/a",0,IF(BJ$4&gt;third_reg_period,IF(BJ$4&lt;=$I1420+$C1437,$H1437/($I1420-5),IF(AND($H1437&lt;&gt;0,BI1437=0,BJ$4=$C1437+$I1420+1),$H1437,0)),0))</f>
        <v>0</v>
      </c>
      <c r="BK1437" s="171">
        <f t="shared" ref="BK1437" si="7510">IF($I1420="n/a",0,IF(BK$4&gt;third_reg_period,IF(BK$4&lt;=$I1420+$C1437,$H1437/($I1420-5),IF(AND($H1437&lt;&gt;0,BJ1437=0,BK$4=$C1437+$I1420+1),$H1437,0)),0))</f>
        <v>0</v>
      </c>
      <c r="BL1437" s="171">
        <f t="shared" ref="BL1437" si="7511">IF($I1420="n/a",0,IF(BL$4&gt;third_reg_period,IF(BL$4&lt;=$I1420+$C1437,$H1437/($I1420-5),IF(AND($H1437&lt;&gt;0,BK1437=0,BL$4=$C1437+$I1420+1),$H1437,0)),0))</f>
        <v>0</v>
      </c>
      <c r="BM1437" s="171">
        <f t="shared" ref="BM1437" si="7512">IF($I1420="n/a",0,IF(BM$4&gt;third_reg_period,IF(BM$4&lt;=$I1420+$C1437,$H1437/($I1420-5),IF(AND($H1437&lt;&gt;0,BL1437=0,BM$4=$C1437+$I1420+1),$H1437,0)),0))</f>
        <v>0</v>
      </c>
      <c r="BN1437" s="171">
        <f t="shared" ref="BN1437" si="7513">IF($I1420="n/a",0,IF(BN$4&gt;third_reg_period,IF(BN$4&lt;=$I1420+$C1437,$H1437/($I1420-5),IF(AND($H1437&lt;&gt;0,BM1437=0,BN$4=$C1437+$I1420+1),$H1437,0)),0))</f>
        <v>0</v>
      </c>
      <c r="BO1437" s="171">
        <f t="shared" ref="BO1437" si="7514">IF($I1420="n/a",0,IF(BO$4&gt;third_reg_period,IF(BO$4&lt;=$I1420+$C1437,$H1437/($I1420-5),IF(AND($H1437&lt;&gt;0,BN1437=0,BO$4=$C1437+$I1420+1),$H1437,0)),0))</f>
        <v>0</v>
      </c>
      <c r="BP1437" s="171">
        <f t="shared" ref="BP1437" si="7515">IF($I1420="n/a",0,IF(BP$4&gt;third_reg_period,IF(BP$4&lt;=$I1420+$C1437,$H1437/($I1420-5),IF(AND($H1437&lt;&gt;0,BO1437=0,BP$4=$C1437+$I1420+1),$H1437,0)),0))</f>
        <v>0</v>
      </c>
      <c r="BQ1437" s="171">
        <f t="shared" ref="BQ1437" si="7516">IF($I1420="n/a",0,IF(BQ$4&gt;third_reg_period,IF(BQ$4&lt;=$I1420+$C1437,$H1437/($I1420-5),IF(AND($H1437&lt;&gt;0,BP1437=0,BQ$4=$C1437+$I1420+1),$H1437,0)),0))</f>
        <v>0</v>
      </c>
      <c r="BR1437" s="171">
        <f t="shared" ref="BR1437" si="7517">IF($I1420="n/a",0,IF(BR$4&gt;third_reg_period,IF(BR$4&lt;=$I1420+$C1437,$H1437/($I1420-5),IF(AND($H1437&lt;&gt;0,BQ1437=0,BR$4=$C1437+$I1420+1),$H1437,0)),0))</f>
        <v>0</v>
      </c>
      <c r="BS1437" s="171">
        <f t="shared" ref="BS1437" si="7518">IF($I1420="n/a",0,IF(BS$4&gt;third_reg_period,IF(BS$4&lt;=$I1420+$C1437,$H1437/($I1420-5),IF(AND($H1437&lt;&gt;0,BR1437=0,BS$4=$C1437+$I1420+1),$H1437,0)),0))</f>
        <v>0</v>
      </c>
      <c r="BT1437" s="171">
        <f t="shared" ref="BT1437" si="7519">IF($I1420="n/a",0,IF(BT$4&gt;third_reg_period,IF(BT$4&lt;=$I1420+$C1437,$H1437/($I1420-5),IF(AND($H1437&lt;&gt;0,BS1437=0,BT$4=$C1437+$I1420+1),$H1437,0)),0))</f>
        <v>0</v>
      </c>
      <c r="BU1437" s="171">
        <f t="shared" ref="BU1437" si="7520">IF($I1420="n/a",0,IF(BU$4&gt;third_reg_period,IF(BU$4&lt;=$I1420+$C1437,$H1437/($I1420-5),IF(AND($H1437&lt;&gt;0,BT1437=0,BU$4=$C1437+$I1420+1),$H1437,0)),0))</f>
        <v>0</v>
      </c>
      <c r="BV1437" s="171">
        <f t="shared" ref="BV1437" si="7521">IF($I1420="n/a",0,IF(BV$4&gt;third_reg_period,IF(BV$4&lt;=$I1420+$C1437,$H1437/($I1420-5),IF(AND($H1437&lt;&gt;0,BU1437=0,BV$4=$C1437+$I1420+1),$H1437,0)),0))</f>
        <v>0</v>
      </c>
      <c r="BW1437" s="171">
        <f t="shared" ref="BW1437" si="7522">IF($I1420="n/a",0,IF(BW$4&gt;third_reg_period,IF(BW$4&lt;=$I1420+$C1437,$H1437/($I1420-5),IF(AND($H1437&lt;&gt;0,BV1437=0,BW$4=$C1437+$I1420+1),$H1437,0)),0))</f>
        <v>0</v>
      </c>
      <c r="BX1437" s="171">
        <f t="shared" ref="BX1437" si="7523">IF($I1420="n/a",0,IF(BX$4&gt;third_reg_period,IF(BX$4&lt;=$I1420+$C1437,$H1437/($I1420-5),IF(AND($H1437&lt;&gt;0,BW1437=0,BX$4=$C1437+$I1420+1),$H1437,0)),0))</f>
        <v>0</v>
      </c>
      <c r="BY1437" s="171">
        <f t="shared" ref="BY1437" si="7524">IF($I1420="n/a",0,IF(BY$4&gt;third_reg_period,IF(BY$4&lt;=$I1420+$C1437,$H1437/($I1420-5),IF(AND($H1437&lt;&gt;0,BX1437=0,BY$4=$C1437+$I1420+1),$H1437,0)),0))</f>
        <v>0</v>
      </c>
      <c r="BZ1437" s="171">
        <f t="shared" ref="BZ1437" si="7525">IF($I1420="n/a",0,IF(BZ$4&gt;third_reg_period,IF(BZ$4&lt;=$I1420+$C1437,$H1437/($I1420-5),IF(AND($H1437&lt;&gt;0,BY1437=0,BZ$4=$C1437+$I1420+1),$H1437,0)),0))</f>
        <v>0</v>
      </c>
      <c r="CA1437" s="171">
        <f t="shared" ref="CA1437" si="7526">IF($I1420="n/a",0,IF(CA$4&gt;third_reg_period,IF(CA$4&lt;=$I1420+$C1437,$H1437/($I1420-5),IF(AND($H1437&lt;&gt;0,BZ1437=0,CA$4=$C1437+$I1420+1),$H1437,0)),0))</f>
        <v>0</v>
      </c>
      <c r="CB1437" s="171">
        <f t="shared" ref="CB1437" si="7527">IF($I1420="n/a",0,IF(CB$4&gt;third_reg_period,IF(CB$4&lt;=$I1420+$C1437,$H1437/($I1420-5),IF(AND($H1437&lt;&gt;0,CA1437=0,CB$4=$C1437+$I1420+1),$H1437,0)),0))</f>
        <v>0</v>
      </c>
      <c r="CC1437" s="171">
        <f t="shared" ref="CC1437" si="7528">IF($I1420="n/a",0,IF(CC$4&gt;third_reg_period,IF(CC$4&lt;=$I1420+$C1437,$H1437/($I1420-5),IF(AND($H1437&lt;&gt;0,CB1437=0,CC$4=$C1437+$I1420+1),$H1437,0)),0))</f>
        <v>0</v>
      </c>
      <c r="CD1437" s="171">
        <f t="shared" ref="CD1437" si="7529">IF($I1420="n/a",0,IF(CD$4&gt;third_reg_period,IF(CD$4&lt;=$I1420+$C1437,$H1437/($I1420-5),IF(AND($H1437&lt;&gt;0,CC1437=0,CD$4=$C1437+$I1420+1),$H1437,0)),0))</f>
        <v>0</v>
      </c>
      <c r="CE1437" s="171">
        <f t="shared" ref="CE1437" si="7530">IF($I1420="n/a",0,IF(CE$4&gt;third_reg_period,IF(CE$4&lt;=$I1420+$C1437,$H1437/($I1420-5),IF(AND($H1437&lt;&gt;0,CD1437=0,CE$4=$C1437+$I1420+1),$H1437,0)),0))</f>
        <v>0</v>
      </c>
      <c r="CF1437" s="171">
        <f t="shared" ref="CF1437" si="7531">IF($I1420="n/a",0,IF(CF$4&gt;third_reg_period,IF(CF$4&lt;=$I1420+$C1437,$H1437/($I1420-5),IF(AND($H1437&lt;&gt;0,CE1437=0,CF$4=$C1437+$I1420+1),$H1437,0)),0))</f>
        <v>0</v>
      </c>
      <c r="CG1437" s="153"/>
      <c r="CH1437" s="153"/>
      <c r="CI1437" s="153"/>
      <c r="CJ1437" s="153"/>
      <c r="CK1437" s="153"/>
      <c r="CL1437" s="153"/>
      <c r="CM1437" s="153"/>
      <c r="CN1437" s="153"/>
      <c r="CO1437" s="153"/>
      <c r="CP1437" s="153"/>
      <c r="CQ1437" s="153"/>
      <c r="CR1437" s="153"/>
      <c r="CS1437" s="153"/>
      <c r="CT1437" s="153"/>
      <c r="CU1437" s="153"/>
      <c r="CV1437" s="153"/>
      <c r="CW1437" s="153"/>
      <c r="CX1437" s="153"/>
      <c r="CY1437" s="153"/>
      <c r="CZ1437" s="153"/>
      <c r="DA1437" s="153"/>
      <c r="DB1437" s="153"/>
      <c r="DC1437" s="153"/>
      <c r="DD1437" s="153"/>
      <c r="DE1437" s="153"/>
      <c r="DF1437" s="153"/>
      <c r="DG1437" s="153"/>
      <c r="DH1437" s="153"/>
      <c r="DI1437" s="153"/>
      <c r="DJ1437" s="153"/>
      <c r="DK1437" s="153"/>
      <c r="DL1437" s="153"/>
      <c r="DM1437" s="153"/>
      <c r="DN1437" s="153"/>
      <c r="DO1437" s="153"/>
      <c r="DP1437" s="153"/>
      <c r="DQ1437" s="153"/>
      <c r="DR1437" s="153"/>
      <c r="DS1437" s="153"/>
      <c r="DT1437" s="153"/>
      <c r="DU1437" s="153"/>
      <c r="DV1437" s="153"/>
      <c r="DW1437" s="153"/>
      <c r="DX1437" s="153"/>
      <c r="DY1437" s="153"/>
      <c r="DZ1437" s="153"/>
      <c r="EA1437" s="153"/>
      <c r="EB1437" s="153"/>
      <c r="EC1437" s="153"/>
      <c r="ED1437" s="153"/>
      <c r="EE1437" s="153"/>
      <c r="EF1437" s="153"/>
      <c r="EG1437" s="153"/>
      <c r="EH1437" s="153"/>
      <c r="EI1437" s="153"/>
      <c r="EJ1437" s="153"/>
      <c r="EK1437" s="153"/>
      <c r="EL1437" s="153"/>
      <c r="EM1437" s="153"/>
      <c r="EN1437" s="153"/>
      <c r="EO1437" s="153"/>
      <c r="EP1437" s="153"/>
      <c r="EQ1437" s="153"/>
      <c r="ER1437" s="153"/>
      <c r="ES1437" s="153"/>
      <c r="ET1437" s="153"/>
      <c r="EU1437" s="153"/>
      <c r="EV1437" s="153"/>
      <c r="EW1437" s="153"/>
      <c r="EX1437" s="153"/>
      <c r="EY1437" s="153"/>
      <c r="EZ1437" s="153"/>
      <c r="FA1437" s="153"/>
      <c r="FB1437" s="153"/>
      <c r="FC1437" s="153"/>
      <c r="FD1437" s="153"/>
      <c r="FE1437" s="153"/>
      <c r="FF1437" s="153"/>
      <c r="FG1437" s="153"/>
      <c r="FH1437" s="153"/>
      <c r="FI1437" s="153"/>
      <c r="FJ1437" s="153"/>
      <c r="FK1437" s="153"/>
      <c r="FL1437" s="153"/>
      <c r="FM1437" s="153"/>
      <c r="FN1437" s="153"/>
      <c r="FO1437" s="153"/>
      <c r="FP1437" s="153"/>
      <c r="FQ1437" s="153"/>
      <c r="FR1437" s="153"/>
      <c r="FS1437" s="153"/>
      <c r="FT1437" s="153"/>
      <c r="FU1437" s="153"/>
      <c r="FV1437" s="153"/>
      <c r="FW1437" s="153"/>
      <c r="FX1437" s="153"/>
      <c r="FY1437" s="153"/>
      <c r="FZ1437" s="153"/>
      <c r="GA1437" s="153"/>
      <c r="GB1437" s="153"/>
      <c r="GC1437" s="153"/>
      <c r="GD1437" s="153"/>
      <c r="GE1437" s="153"/>
      <c r="GF1437" s="153"/>
      <c r="GG1437" s="153"/>
      <c r="GH1437" s="153"/>
      <c r="GI1437" s="153"/>
      <c r="GJ1437" s="153"/>
      <c r="GK1437" s="153"/>
      <c r="GL1437" s="153"/>
      <c r="GM1437" s="153"/>
      <c r="GN1437" s="153"/>
      <c r="GO1437" s="153"/>
      <c r="GP1437" s="153"/>
      <c r="GQ1437" s="153"/>
      <c r="GR1437" s="153"/>
      <c r="GS1437" s="153"/>
      <c r="GT1437" s="153"/>
      <c r="GU1437" s="153"/>
      <c r="GV1437" s="153"/>
      <c r="GW1437" s="153"/>
      <c r="GX1437" s="153"/>
      <c r="GY1437" s="153"/>
      <c r="GZ1437" s="153"/>
      <c r="HA1437" s="153"/>
      <c r="HB1437" s="153"/>
      <c r="HC1437" s="153"/>
      <c r="HD1437" s="153"/>
      <c r="HE1437" s="153"/>
      <c r="HF1437" s="153"/>
      <c r="HG1437" s="153"/>
      <c r="HH1437" s="153"/>
      <c r="HI1437" s="153"/>
      <c r="HJ1437" s="153"/>
      <c r="HK1437" s="153"/>
      <c r="HL1437" s="153"/>
      <c r="HM1437" s="153"/>
      <c r="HN1437" s="153"/>
      <c r="HO1437" s="153"/>
      <c r="HP1437" s="153"/>
      <c r="HQ1437" s="153"/>
      <c r="HR1437" s="153"/>
      <c r="HS1437" s="153"/>
      <c r="HT1437" s="153"/>
      <c r="HU1437" s="153"/>
      <c r="HV1437" s="153"/>
      <c r="HW1437" s="153"/>
      <c r="HX1437" s="153"/>
      <c r="HY1437" s="153"/>
      <c r="HZ1437" s="153"/>
      <c r="IA1437" s="153"/>
      <c r="IB1437" s="153"/>
      <c r="IC1437" s="153"/>
      <c r="ID1437" s="153"/>
      <c r="IE1437" s="153"/>
      <c r="IF1437" s="153"/>
      <c r="IG1437" s="153"/>
      <c r="IH1437" s="153"/>
      <c r="II1437" s="153"/>
      <c r="IJ1437" s="153"/>
      <c r="IK1437" s="153"/>
      <c r="IL1437" s="153"/>
      <c r="IM1437" s="153"/>
      <c r="IN1437" s="153"/>
      <c r="IO1437" s="153"/>
      <c r="IP1437" s="153"/>
      <c r="IQ1437" s="153"/>
      <c r="IR1437" s="153"/>
      <c r="IS1437" s="153"/>
      <c r="IT1437" s="153"/>
      <c r="IU1437" s="153"/>
      <c r="IV1437" s="153"/>
      <c r="IW1437" s="153"/>
      <c r="IX1437" s="153"/>
      <c r="IY1437" s="153"/>
      <c r="IZ1437" s="153"/>
      <c r="JA1437" s="153"/>
      <c r="JB1437" s="153"/>
      <c r="JC1437" s="153"/>
      <c r="JD1437" s="153"/>
      <c r="JE1437" s="153"/>
      <c r="JF1437" s="153"/>
      <c r="JG1437" s="153"/>
      <c r="JH1437" s="153"/>
      <c r="JI1437" s="153"/>
      <c r="JJ1437" s="153"/>
      <c r="JK1437" s="153"/>
      <c r="JL1437" s="153"/>
      <c r="JM1437" s="153"/>
      <c r="JN1437" s="153"/>
      <c r="JO1437" s="153"/>
      <c r="JP1437" s="153"/>
      <c r="JQ1437" s="153"/>
      <c r="JR1437" s="153"/>
      <c r="JS1437" s="153"/>
      <c r="JT1437" s="153"/>
      <c r="JU1437" s="153"/>
      <c r="JV1437" s="153"/>
      <c r="JW1437" s="153"/>
      <c r="JX1437" s="153"/>
      <c r="JY1437" s="153"/>
      <c r="JZ1437" s="153"/>
      <c r="KA1437" s="153"/>
      <c r="KB1437" s="153"/>
      <c r="KC1437" s="153"/>
      <c r="KD1437" s="153"/>
      <c r="KE1437" s="153"/>
      <c r="KF1437" s="153"/>
      <c r="KG1437" s="153"/>
      <c r="KH1437" s="153"/>
      <c r="KI1437" s="153"/>
      <c r="KJ1437" s="153"/>
      <c r="KK1437" s="153"/>
      <c r="KL1437" s="153"/>
      <c r="KM1437" s="153"/>
      <c r="KN1437" s="153"/>
      <c r="KO1437" s="153"/>
      <c r="KP1437" s="153"/>
      <c r="KQ1437" s="153"/>
      <c r="KR1437" s="153"/>
      <c r="KS1437" s="153"/>
      <c r="KT1437" s="153"/>
      <c r="KU1437" s="153"/>
      <c r="KV1437" s="153"/>
      <c r="KW1437" s="153"/>
      <c r="KX1437" s="153"/>
      <c r="KY1437" s="153"/>
      <c r="KZ1437" s="153"/>
      <c r="LA1437" s="153"/>
      <c r="LB1437" s="153"/>
      <c r="LC1437" s="153"/>
      <c r="LD1437" s="153"/>
      <c r="LE1437" s="153"/>
      <c r="LF1437" s="153"/>
      <c r="LG1437" s="153"/>
      <c r="LH1437" s="153"/>
      <c r="LI1437" s="153"/>
      <c r="LJ1437" s="153"/>
      <c r="LK1437" s="153"/>
      <c r="LL1437" s="153"/>
      <c r="LM1437" s="153"/>
      <c r="LN1437" s="153"/>
      <c r="LO1437" s="153"/>
      <c r="LP1437" s="153"/>
      <c r="LQ1437" s="153"/>
      <c r="LR1437" s="153"/>
      <c r="LS1437" s="153"/>
      <c r="LT1437" s="153"/>
      <c r="LU1437" s="153"/>
      <c r="LV1437" s="153"/>
      <c r="LW1437" s="153"/>
      <c r="LX1437" s="153"/>
      <c r="LY1437" s="153"/>
      <c r="LZ1437" s="153"/>
      <c r="MA1437" s="153"/>
      <c r="MB1437" s="153"/>
      <c r="MC1437" s="153"/>
      <c r="MD1437" s="153"/>
      <c r="ME1437" s="153"/>
      <c r="MF1437" s="153"/>
      <c r="MG1437" s="153"/>
      <c r="MH1437" s="153"/>
      <c r="MI1437" s="153"/>
      <c r="MJ1437" s="153"/>
      <c r="MK1437" s="153"/>
      <c r="ML1437" s="153"/>
      <c r="MM1437" s="153"/>
      <c r="MN1437" s="153"/>
      <c r="MO1437" s="153"/>
      <c r="MP1437" s="153"/>
      <c r="MQ1437" s="153"/>
      <c r="MR1437" s="153"/>
      <c r="MS1437" s="153"/>
      <c r="MT1437" s="153"/>
      <c r="MU1437" s="153"/>
      <c r="MV1437" s="153"/>
      <c r="MW1437" s="153"/>
      <c r="MX1437" s="153"/>
      <c r="MY1437" s="153"/>
      <c r="MZ1437" s="153"/>
      <c r="NA1437" s="153"/>
      <c r="NB1437" s="153"/>
      <c r="NC1437" s="153"/>
      <c r="ND1437" s="153"/>
      <c r="NE1437" s="153"/>
      <c r="NF1437" s="153"/>
      <c r="NG1437" s="153"/>
      <c r="NH1437" s="153"/>
      <c r="NI1437" s="153"/>
      <c r="NJ1437" s="153"/>
      <c r="NK1437" s="153"/>
      <c r="NL1437" s="153"/>
      <c r="NM1437" s="153"/>
      <c r="NN1437" s="153"/>
      <c r="NO1437" s="153"/>
      <c r="NP1437" s="153"/>
      <c r="NQ1437" s="153"/>
      <c r="NR1437" s="153"/>
      <c r="NS1437" s="153"/>
      <c r="NT1437" s="153"/>
      <c r="NU1437" s="153"/>
      <c r="NV1437" s="153"/>
      <c r="NW1437" s="153"/>
      <c r="NX1437" s="153"/>
      <c r="NY1437" s="153"/>
      <c r="NZ1437" s="153"/>
      <c r="OA1437" s="153"/>
      <c r="OB1437" s="153"/>
      <c r="OC1437" s="153"/>
      <c r="OD1437" s="153"/>
      <c r="OE1437" s="153"/>
      <c r="OF1437" s="153"/>
      <c r="OG1437" s="153"/>
      <c r="OH1437" s="153"/>
      <c r="OI1437" s="153"/>
      <c r="OJ1437" s="153"/>
      <c r="OK1437" s="153"/>
      <c r="OL1437" s="153"/>
      <c r="OM1437" s="153"/>
      <c r="ON1437" s="153"/>
      <c r="OO1437" s="153"/>
      <c r="OP1437" s="153"/>
      <c r="OQ1437" s="153"/>
      <c r="OR1437" s="153"/>
      <c r="OS1437" s="153"/>
      <c r="OT1437" s="153"/>
      <c r="OU1437" s="153"/>
      <c r="OV1437" s="153"/>
      <c r="OW1437" s="153"/>
      <c r="OX1437" s="153"/>
      <c r="OY1437" s="153"/>
      <c r="OZ1437" s="153"/>
      <c r="PA1437" s="153"/>
      <c r="PB1437" s="153"/>
      <c r="PC1437" s="153"/>
      <c r="PD1437" s="153"/>
      <c r="PE1437" s="153"/>
      <c r="PF1437" s="153"/>
      <c r="PG1437" s="153"/>
      <c r="PH1437" s="153"/>
      <c r="PI1437" s="153"/>
      <c r="PJ1437" s="153"/>
      <c r="PK1437" s="153"/>
      <c r="PL1437" s="153"/>
      <c r="PM1437" s="153"/>
      <c r="PN1437" s="153"/>
      <c r="PO1437" s="153"/>
      <c r="PP1437" s="153"/>
      <c r="PQ1437" s="153"/>
      <c r="PR1437" s="153"/>
      <c r="PS1437" s="153"/>
      <c r="PT1437" s="153"/>
      <c r="PU1437" s="153"/>
      <c r="PV1437" s="153"/>
      <c r="PW1437" s="153"/>
      <c r="PX1437" s="153"/>
      <c r="PY1437" s="153"/>
      <c r="PZ1437" s="153"/>
      <c r="QA1437" s="153"/>
      <c r="QB1437" s="153"/>
      <c r="QC1437" s="153"/>
      <c r="QD1437" s="153"/>
      <c r="QE1437" s="153"/>
      <c r="QF1437" s="153"/>
      <c r="QG1437" s="153"/>
      <c r="QH1437" s="153"/>
      <c r="QI1437" s="153"/>
      <c r="QJ1437" s="153"/>
      <c r="QK1437" s="153"/>
      <c r="QL1437" s="153"/>
      <c r="QM1437" s="153"/>
      <c r="QN1437" s="153"/>
      <c r="QO1437" s="153"/>
      <c r="QP1437" s="153"/>
      <c r="QQ1437" s="153"/>
      <c r="QR1437" s="153"/>
      <c r="QS1437" s="153"/>
      <c r="QT1437" s="153"/>
      <c r="QU1437" s="153"/>
      <c r="QV1437" s="153"/>
      <c r="QW1437" s="153"/>
      <c r="QX1437" s="153"/>
      <c r="QY1437" s="153"/>
      <c r="QZ1437" s="153"/>
      <c r="RA1437" s="153"/>
      <c r="RB1437" s="153"/>
      <c r="RC1437" s="153"/>
      <c r="RD1437" s="153"/>
      <c r="RE1437" s="153"/>
      <c r="RF1437" s="153"/>
      <c r="RG1437" s="153"/>
      <c r="RH1437" s="153"/>
      <c r="RI1437" s="153"/>
      <c r="RJ1437" s="153"/>
      <c r="RK1437" s="153"/>
      <c r="RL1437" s="153"/>
      <c r="RM1437" s="153"/>
      <c r="RN1437" s="153"/>
      <c r="RO1437" s="153"/>
      <c r="RP1437" s="153"/>
      <c r="RQ1437" s="153"/>
      <c r="RR1437" s="153"/>
      <c r="RS1437" s="153"/>
      <c r="RT1437" s="153"/>
      <c r="RU1437" s="153"/>
      <c r="RV1437" s="153"/>
      <c r="RW1437" s="153"/>
      <c r="RX1437" s="153"/>
      <c r="RY1437" s="153"/>
      <c r="RZ1437" s="153"/>
      <c r="SA1437" s="153"/>
      <c r="SB1437" s="153"/>
      <c r="SC1437" s="153"/>
      <c r="SD1437" s="153"/>
      <c r="SE1437" s="153"/>
      <c r="SF1437" s="153"/>
      <c r="SG1437" s="153"/>
      <c r="SH1437" s="153"/>
      <c r="SI1437" s="153"/>
      <c r="SJ1437" s="153"/>
      <c r="SK1437" s="153"/>
      <c r="SL1437" s="153"/>
      <c r="SM1437" s="153"/>
      <c r="SN1437" s="153"/>
      <c r="SO1437" s="153"/>
      <c r="SP1437" s="153"/>
      <c r="SQ1437" s="153"/>
      <c r="SR1437" s="153"/>
      <c r="SS1437" s="153"/>
      <c r="ST1437" s="153"/>
      <c r="SU1437" s="153"/>
      <c r="SV1437" s="153"/>
      <c r="SW1437" s="153"/>
      <c r="SX1437" s="153"/>
      <c r="SY1437" s="153"/>
      <c r="SZ1437" s="153"/>
      <c r="TA1437" s="153"/>
      <c r="TB1437" s="153"/>
      <c r="TC1437" s="153"/>
      <c r="TD1437" s="153"/>
      <c r="TE1437" s="153"/>
      <c r="TF1437" s="153"/>
      <c r="TG1437" s="153"/>
      <c r="TH1437" s="153"/>
      <c r="TI1437" s="153"/>
      <c r="TJ1437" s="153"/>
      <c r="TK1437" s="153"/>
      <c r="TL1437" s="153"/>
      <c r="TM1437" s="153"/>
      <c r="TN1437" s="153"/>
      <c r="TO1437" s="153"/>
      <c r="TP1437" s="153"/>
      <c r="TQ1437" s="153"/>
      <c r="TR1437" s="153"/>
      <c r="TS1437" s="153"/>
      <c r="TT1437" s="153"/>
      <c r="TU1437" s="153"/>
      <c r="TV1437" s="153"/>
      <c r="TW1437" s="153"/>
      <c r="TX1437" s="153"/>
      <c r="TY1437" s="153"/>
      <c r="TZ1437" s="153"/>
      <c r="UA1437" s="153"/>
      <c r="UB1437" s="153"/>
      <c r="UC1437" s="153"/>
      <c r="UD1437" s="153"/>
      <c r="UE1437" s="153"/>
      <c r="UF1437" s="153"/>
      <c r="UG1437" s="153"/>
      <c r="UH1437" s="153"/>
      <c r="UI1437" s="153"/>
      <c r="UJ1437" s="153"/>
      <c r="UK1437" s="153"/>
      <c r="UL1437" s="153"/>
      <c r="UM1437" s="153"/>
      <c r="UN1437" s="153"/>
      <c r="UO1437" s="153"/>
      <c r="UP1437" s="153"/>
      <c r="UQ1437" s="153"/>
      <c r="UR1437" s="153"/>
      <c r="US1437" s="153"/>
      <c r="UT1437" s="153"/>
      <c r="UU1437" s="153"/>
      <c r="UV1437" s="153"/>
      <c r="UW1437" s="153"/>
      <c r="UX1437" s="153"/>
      <c r="UY1437" s="153"/>
      <c r="UZ1437" s="153"/>
      <c r="VA1437" s="153"/>
      <c r="VB1437" s="153"/>
      <c r="VC1437" s="153"/>
      <c r="VD1437" s="153"/>
      <c r="VE1437" s="153"/>
      <c r="VF1437" s="153"/>
      <c r="VG1437" s="153"/>
      <c r="VH1437" s="153"/>
      <c r="VI1437" s="153"/>
      <c r="VJ1437" s="153"/>
      <c r="VK1437" s="153"/>
      <c r="VL1437" s="153"/>
      <c r="VM1437" s="153"/>
      <c r="VN1437" s="153"/>
      <c r="VO1437" s="153"/>
      <c r="VP1437" s="153"/>
      <c r="VQ1437" s="153"/>
      <c r="VR1437" s="153"/>
      <c r="VS1437" s="153"/>
      <c r="VT1437" s="153"/>
      <c r="VU1437" s="153"/>
      <c r="VV1437" s="153"/>
      <c r="VW1437" s="153"/>
      <c r="VX1437" s="153"/>
      <c r="VY1437" s="153"/>
      <c r="VZ1437" s="153"/>
      <c r="WA1437" s="153"/>
      <c r="WB1437" s="153"/>
      <c r="WC1437" s="153"/>
      <c r="WD1437" s="153"/>
      <c r="WE1437" s="153"/>
      <c r="WF1437" s="153"/>
      <c r="WG1437" s="153"/>
      <c r="WH1437" s="153"/>
      <c r="WI1437" s="153"/>
      <c r="WJ1437" s="153"/>
      <c r="WK1437" s="153"/>
      <c r="WL1437" s="153"/>
      <c r="WM1437" s="153"/>
      <c r="WN1437" s="153"/>
      <c r="WO1437" s="153"/>
      <c r="WP1437" s="153"/>
      <c r="WQ1437" s="153"/>
      <c r="WR1437" s="153"/>
      <c r="WS1437" s="153"/>
      <c r="WT1437" s="153"/>
      <c r="WU1437" s="153"/>
      <c r="WV1437" s="153"/>
      <c r="WW1437" s="153"/>
      <c r="WX1437" s="153"/>
      <c r="WY1437" s="153"/>
      <c r="WZ1437" s="153"/>
      <c r="XA1437" s="153"/>
      <c r="XB1437" s="153"/>
      <c r="XC1437" s="153"/>
      <c r="XD1437" s="153"/>
      <c r="XE1437" s="153"/>
      <c r="XF1437" s="153"/>
      <c r="XG1437" s="153"/>
      <c r="XH1437" s="153"/>
      <c r="XI1437" s="153"/>
      <c r="XJ1437" s="153"/>
      <c r="XK1437" s="153"/>
      <c r="XL1437" s="153"/>
      <c r="XM1437" s="153"/>
      <c r="XN1437" s="153"/>
      <c r="XO1437" s="153"/>
      <c r="XP1437" s="153"/>
      <c r="XQ1437" s="153"/>
      <c r="XR1437" s="153"/>
      <c r="XS1437" s="153"/>
      <c r="XT1437" s="153"/>
      <c r="XU1437" s="153"/>
      <c r="XV1437" s="153"/>
      <c r="XW1437" s="153"/>
      <c r="XX1437" s="153"/>
      <c r="XY1437" s="153"/>
      <c r="XZ1437" s="153"/>
      <c r="YA1437" s="153"/>
      <c r="YB1437" s="153"/>
      <c r="YC1437" s="153"/>
      <c r="YD1437" s="153"/>
      <c r="YE1437" s="153"/>
      <c r="YF1437" s="153"/>
      <c r="YG1437" s="153"/>
      <c r="YH1437" s="153"/>
      <c r="YI1437" s="153"/>
      <c r="YJ1437" s="153"/>
      <c r="YK1437" s="153"/>
      <c r="YL1437" s="153"/>
      <c r="YM1437" s="153"/>
      <c r="YN1437" s="153"/>
      <c r="YO1437" s="153"/>
      <c r="YP1437" s="153"/>
      <c r="YQ1437" s="153"/>
      <c r="YR1437" s="153"/>
      <c r="YS1437" s="153"/>
      <c r="YT1437" s="153"/>
      <c r="YU1437" s="153"/>
      <c r="YV1437" s="153"/>
      <c r="YW1437" s="153"/>
      <c r="YX1437" s="153"/>
      <c r="YY1437" s="153"/>
      <c r="YZ1437" s="153"/>
      <c r="ZA1437" s="153"/>
      <c r="ZB1437" s="153"/>
      <c r="ZC1437" s="153"/>
      <c r="ZD1437" s="153"/>
      <c r="ZE1437" s="153"/>
      <c r="ZF1437" s="153"/>
      <c r="ZG1437" s="153"/>
      <c r="ZH1437" s="153"/>
      <c r="ZI1437" s="153"/>
      <c r="ZJ1437" s="153"/>
      <c r="ZK1437" s="153"/>
      <c r="ZL1437" s="153"/>
      <c r="ZM1437" s="153"/>
      <c r="ZN1437" s="153"/>
      <c r="ZO1437" s="153"/>
      <c r="ZP1437" s="153"/>
      <c r="ZQ1437" s="153"/>
      <c r="ZR1437" s="153"/>
      <c r="ZS1437" s="153"/>
      <c r="ZT1437" s="153"/>
      <c r="ZU1437" s="153"/>
      <c r="ZV1437" s="153"/>
      <c r="ZW1437" s="153"/>
      <c r="ZX1437" s="153"/>
      <c r="ZY1437" s="153"/>
      <c r="ZZ1437" s="153"/>
      <c r="AAA1437" s="153"/>
      <c r="AAB1437" s="153"/>
      <c r="AAC1437" s="153"/>
      <c r="AAD1437" s="153"/>
      <c r="AAE1437" s="153"/>
      <c r="AAF1437" s="153"/>
      <c r="AAG1437" s="153"/>
      <c r="AAH1437" s="153"/>
      <c r="AAI1437" s="153"/>
      <c r="AAJ1437" s="153"/>
      <c r="AAK1437" s="153"/>
      <c r="AAL1437" s="153"/>
      <c r="AAM1437" s="153"/>
      <c r="AAN1437" s="153"/>
      <c r="AAO1437" s="153"/>
      <c r="AAP1437" s="153"/>
      <c r="AAQ1437" s="153"/>
      <c r="AAR1437" s="153"/>
      <c r="AAS1437" s="153"/>
      <c r="AAT1437" s="153"/>
      <c r="AAU1437" s="153"/>
      <c r="AAV1437" s="153"/>
      <c r="AAW1437" s="153"/>
      <c r="AAX1437" s="153"/>
      <c r="AAY1437" s="153"/>
      <c r="AAZ1437" s="153"/>
      <c r="ABA1437" s="153"/>
      <c r="ABB1437" s="153"/>
      <c r="ABC1437" s="153"/>
      <c r="ABD1437" s="153"/>
      <c r="ABE1437" s="153"/>
      <c r="ABF1437" s="153"/>
      <c r="ABG1437" s="153"/>
      <c r="ABH1437" s="153"/>
      <c r="ABI1437" s="153"/>
      <c r="ABJ1437" s="153"/>
      <c r="ABK1437" s="153"/>
      <c r="ABL1437" s="153"/>
      <c r="ABM1437" s="153"/>
      <c r="ABN1437" s="153"/>
      <c r="ABO1437" s="153"/>
      <c r="ABP1437" s="153"/>
      <c r="ABQ1437" s="153"/>
      <c r="ABR1437" s="153"/>
      <c r="ABS1437" s="153"/>
      <c r="ABT1437" s="153"/>
      <c r="ABU1437" s="153"/>
      <c r="ABV1437" s="153"/>
      <c r="ABW1437" s="153"/>
      <c r="ABX1437" s="153"/>
      <c r="ABY1437" s="153"/>
      <c r="ABZ1437" s="153"/>
      <c r="ACA1437" s="153"/>
      <c r="ACB1437" s="153"/>
      <c r="ACC1437" s="153"/>
      <c r="ACD1437" s="153"/>
      <c r="ACE1437" s="153"/>
      <c r="ACF1437" s="153"/>
      <c r="ACG1437" s="153"/>
      <c r="ACH1437" s="153"/>
      <c r="ACI1437" s="153"/>
      <c r="ACJ1437" s="153"/>
      <c r="ACK1437" s="153"/>
      <c r="ACL1437" s="153"/>
      <c r="ACM1437" s="153"/>
      <c r="ACN1437" s="153"/>
      <c r="ACO1437" s="153"/>
      <c r="ACP1437" s="153"/>
      <c r="ACQ1437" s="153"/>
      <c r="ACR1437" s="153"/>
      <c r="ACS1437" s="153"/>
      <c r="ACT1437" s="153"/>
      <c r="ACU1437" s="153"/>
      <c r="ACV1437" s="153"/>
      <c r="ACW1437" s="153"/>
      <c r="ACX1437" s="153"/>
      <c r="ACY1437" s="153"/>
      <c r="ACZ1437" s="153"/>
      <c r="ADA1437" s="153"/>
      <c r="ADB1437" s="153"/>
      <c r="ADC1437" s="153"/>
      <c r="ADD1437" s="153"/>
      <c r="ADE1437" s="153"/>
      <c r="ADF1437" s="153"/>
      <c r="ADG1437" s="153"/>
      <c r="ADH1437" s="153"/>
      <c r="ADI1437" s="153"/>
      <c r="ADJ1437" s="153"/>
      <c r="ADK1437" s="153"/>
      <c r="ADL1437" s="153"/>
      <c r="ADM1437" s="153"/>
      <c r="ADN1437" s="153"/>
      <c r="ADO1437" s="153"/>
      <c r="ADP1437" s="153"/>
      <c r="ADQ1437" s="153"/>
      <c r="ADR1437" s="153"/>
      <c r="ADS1437" s="153"/>
      <c r="ADT1437" s="153"/>
      <c r="ADU1437" s="153"/>
      <c r="ADV1437" s="153"/>
      <c r="ADW1437" s="153"/>
      <c r="ADX1437" s="153"/>
      <c r="ADY1437" s="153"/>
      <c r="ADZ1437" s="153"/>
      <c r="AEA1437" s="153"/>
      <c r="AEB1437" s="153"/>
      <c r="AEC1437" s="153"/>
      <c r="AED1437" s="153"/>
      <c r="AEE1437" s="153"/>
      <c r="AEF1437" s="153"/>
      <c r="AEG1437" s="153"/>
      <c r="AEH1437" s="153"/>
      <c r="AEI1437" s="153"/>
      <c r="AEJ1437" s="153"/>
      <c r="AEK1437" s="153"/>
      <c r="AEL1437" s="153"/>
      <c r="AEM1437" s="153"/>
      <c r="AEN1437" s="153"/>
      <c r="AEO1437" s="153"/>
      <c r="AEP1437" s="153"/>
      <c r="AEQ1437" s="153"/>
      <c r="AER1437" s="153"/>
      <c r="AES1437" s="153"/>
      <c r="AET1437" s="153"/>
      <c r="AEU1437" s="153"/>
      <c r="AEV1437" s="153"/>
      <c r="AEW1437" s="153"/>
      <c r="AEX1437" s="153"/>
      <c r="AEY1437" s="153"/>
      <c r="AEZ1437" s="153"/>
      <c r="AFA1437" s="153"/>
      <c r="AFB1437" s="153"/>
      <c r="AFC1437" s="153"/>
      <c r="AFD1437" s="153"/>
      <c r="AFE1437" s="153"/>
      <c r="AFF1437" s="153"/>
      <c r="AFG1437" s="153"/>
      <c r="AFH1437" s="153"/>
      <c r="AFI1437" s="153"/>
      <c r="AFJ1437" s="153"/>
      <c r="AFK1437" s="153"/>
      <c r="AFL1437" s="153"/>
      <c r="AFM1437" s="153"/>
      <c r="AFN1437" s="153"/>
      <c r="AFO1437" s="153"/>
      <c r="AFP1437" s="153"/>
      <c r="AFQ1437" s="153"/>
      <c r="AFR1437" s="153"/>
      <c r="AFS1437" s="153"/>
      <c r="AFT1437" s="153"/>
      <c r="AFU1437" s="153"/>
      <c r="AFV1437" s="153"/>
      <c r="AFW1437" s="153"/>
      <c r="AFX1437" s="153"/>
      <c r="AFY1437" s="153"/>
      <c r="AFZ1437" s="153"/>
      <c r="AGA1437" s="153"/>
      <c r="AGB1437" s="153"/>
      <c r="AGC1437" s="153"/>
      <c r="AGD1437" s="153"/>
      <c r="AGE1437" s="153"/>
      <c r="AGF1437" s="153"/>
      <c r="AGG1437" s="153"/>
      <c r="AGH1437" s="153"/>
      <c r="AGI1437" s="153"/>
      <c r="AGJ1437" s="153"/>
      <c r="AGK1437" s="153"/>
      <c r="AGL1437" s="153"/>
      <c r="AGM1437" s="153"/>
      <c r="AGN1437" s="153"/>
      <c r="AGO1437" s="153"/>
      <c r="AGP1437" s="153"/>
      <c r="AGQ1437" s="153"/>
      <c r="AGR1437" s="153"/>
      <c r="AGS1437" s="153"/>
      <c r="AGT1437" s="153"/>
      <c r="AGU1437" s="153"/>
      <c r="AGV1437" s="153"/>
      <c r="AGW1437" s="153"/>
      <c r="AGX1437" s="153"/>
      <c r="AGY1437" s="153"/>
      <c r="AGZ1437" s="153"/>
      <c r="AHA1437" s="153"/>
      <c r="AHB1437" s="153"/>
      <c r="AHC1437" s="153"/>
      <c r="AHD1437" s="153"/>
      <c r="AHE1437" s="153"/>
      <c r="AHF1437" s="153"/>
      <c r="AHG1437" s="153"/>
      <c r="AHH1437" s="153"/>
      <c r="AHI1437" s="153"/>
      <c r="AHJ1437" s="153"/>
      <c r="AHK1437" s="153"/>
      <c r="AHL1437" s="153"/>
      <c r="AHM1437" s="153"/>
      <c r="AHN1437" s="153"/>
      <c r="AHO1437" s="153"/>
      <c r="AHP1437" s="153"/>
      <c r="AHQ1437" s="153"/>
      <c r="AHR1437" s="153"/>
      <c r="AHS1437" s="153"/>
      <c r="AHT1437" s="153"/>
      <c r="AHU1437" s="153"/>
      <c r="AHV1437" s="153"/>
      <c r="AHW1437" s="153"/>
      <c r="AHX1437" s="153"/>
      <c r="AHY1437" s="153"/>
      <c r="AHZ1437" s="153"/>
      <c r="AIA1437" s="153"/>
      <c r="AIB1437" s="153"/>
      <c r="AIC1437" s="153"/>
      <c r="AID1437" s="153"/>
      <c r="AIE1437" s="153"/>
      <c r="AIF1437" s="153"/>
      <c r="AIG1437" s="153"/>
      <c r="AIH1437" s="153"/>
      <c r="AII1437" s="153"/>
      <c r="AIJ1437" s="153"/>
      <c r="AIK1437" s="153"/>
      <c r="AIL1437" s="153"/>
      <c r="AIM1437" s="153"/>
      <c r="AIN1437" s="153"/>
      <c r="AIO1437" s="153"/>
      <c r="AIP1437" s="153"/>
      <c r="AIQ1437" s="153"/>
      <c r="AIR1437" s="153"/>
      <c r="AIS1437" s="153"/>
      <c r="AIT1437" s="153"/>
      <c r="AIU1437" s="153"/>
      <c r="AIV1437" s="153"/>
      <c r="AIW1437" s="153"/>
      <c r="AIX1437" s="153"/>
      <c r="AIY1437" s="153"/>
      <c r="AIZ1437" s="153"/>
      <c r="AJA1437" s="153"/>
      <c r="AJB1437" s="153"/>
      <c r="AJC1437" s="153"/>
      <c r="AJD1437" s="153"/>
      <c r="AJE1437" s="153"/>
      <c r="AJF1437" s="153"/>
      <c r="AJG1437" s="153"/>
      <c r="AJH1437" s="153"/>
      <c r="AJI1437" s="153"/>
      <c r="AJJ1437" s="153"/>
      <c r="AJK1437" s="153"/>
      <c r="AJL1437" s="153"/>
      <c r="AJM1437" s="153"/>
      <c r="AJN1437" s="153"/>
      <c r="AJO1437" s="153"/>
      <c r="AJP1437" s="153"/>
      <c r="AJQ1437" s="153"/>
      <c r="AJR1437" s="153"/>
      <c r="AJS1437" s="153"/>
      <c r="AJT1437" s="153"/>
      <c r="AJU1437" s="153"/>
      <c r="AJV1437" s="153"/>
      <c r="AJW1437" s="153"/>
      <c r="AJX1437" s="153"/>
      <c r="AJY1437" s="153"/>
      <c r="AJZ1437" s="153"/>
      <c r="AKA1437" s="153"/>
      <c r="AKB1437" s="153"/>
      <c r="AKC1437" s="153"/>
      <c r="AKD1437" s="153"/>
      <c r="AKE1437" s="153"/>
      <c r="AKF1437" s="153"/>
      <c r="AKG1437" s="153"/>
      <c r="AKH1437" s="153"/>
      <c r="AKI1437" s="153"/>
      <c r="AKJ1437" s="153"/>
      <c r="AKK1437" s="153"/>
      <c r="AKL1437" s="153"/>
      <c r="AKM1437" s="153"/>
      <c r="AKN1437" s="153"/>
      <c r="AKO1437" s="153"/>
      <c r="AKP1437" s="153"/>
      <c r="AKQ1437" s="153"/>
      <c r="AKR1437" s="153"/>
      <c r="AKS1437" s="153"/>
      <c r="AKT1437" s="153"/>
      <c r="AKU1437" s="153"/>
      <c r="AKV1437" s="153"/>
      <c r="AKW1437" s="153"/>
      <c r="AKX1437" s="153"/>
      <c r="AKY1437" s="153"/>
      <c r="AKZ1437" s="153"/>
      <c r="ALA1437" s="153"/>
      <c r="ALB1437" s="153"/>
      <c r="ALC1437" s="153"/>
      <c r="ALD1437" s="153"/>
      <c r="ALE1437" s="153"/>
      <c r="ALF1437" s="153"/>
      <c r="ALG1437" s="153"/>
      <c r="ALH1437" s="153"/>
      <c r="ALI1437" s="153"/>
      <c r="ALJ1437" s="153"/>
      <c r="ALK1437" s="153"/>
      <c r="ALL1437" s="153"/>
      <c r="ALM1437" s="153"/>
      <c r="ALN1437" s="153"/>
      <c r="ALO1437" s="153"/>
      <c r="ALP1437" s="153"/>
      <c r="ALQ1437" s="153"/>
      <c r="ALR1437" s="153"/>
      <c r="ALS1437" s="153"/>
      <c r="ALT1437" s="153"/>
      <c r="ALU1437" s="153"/>
      <c r="ALV1437" s="153"/>
      <c r="ALW1437" s="153"/>
      <c r="ALX1437" s="153"/>
      <c r="ALY1437" s="153"/>
      <c r="ALZ1437" s="153"/>
      <c r="AMA1437" s="153"/>
      <c r="AMB1437" s="153"/>
      <c r="AMC1437" s="153"/>
      <c r="AMD1437" s="153"/>
      <c r="AME1437" s="153"/>
      <c r="AMF1437" s="153"/>
      <c r="AMG1437" s="153"/>
      <c r="AMH1437" s="153"/>
      <c r="AMI1437" s="153"/>
      <c r="AMJ1437" s="153"/>
      <c r="AMK1437" s="153"/>
      <c r="AML1437" s="153"/>
      <c r="AMM1437" s="153"/>
      <c r="AMN1437" s="153"/>
      <c r="AMO1437" s="153"/>
      <c r="AMP1437" s="153"/>
      <c r="AMQ1437" s="153"/>
      <c r="AMR1437" s="153"/>
      <c r="AMS1437" s="153"/>
      <c r="AMT1437" s="153"/>
      <c r="AMU1437" s="153"/>
      <c r="AMV1437" s="153"/>
      <c r="AMW1437" s="153"/>
      <c r="AMX1437" s="153"/>
      <c r="AMY1437" s="153"/>
      <c r="AMZ1437" s="153"/>
      <c r="ANA1437" s="153"/>
      <c r="ANB1437" s="153"/>
      <c r="ANC1437" s="153"/>
      <c r="AND1437" s="153"/>
      <c r="ANE1437" s="153"/>
      <c r="ANF1437" s="153"/>
      <c r="ANG1437" s="153"/>
      <c r="ANH1437" s="153"/>
      <c r="ANI1437" s="153"/>
      <c r="ANJ1437" s="153"/>
      <c r="ANK1437" s="153"/>
      <c r="ANL1437" s="153"/>
      <c r="ANM1437" s="153"/>
      <c r="ANN1437" s="153"/>
      <c r="ANO1437" s="153"/>
      <c r="ANP1437" s="153"/>
      <c r="ANQ1437" s="153"/>
      <c r="ANR1437" s="153"/>
      <c r="ANS1437" s="153"/>
      <c r="ANT1437" s="153"/>
      <c r="ANU1437" s="153"/>
      <c r="ANV1437" s="153"/>
      <c r="ANW1437" s="153"/>
      <c r="ANX1437" s="153"/>
      <c r="ANY1437" s="153"/>
      <c r="ANZ1437" s="153"/>
      <c r="AOA1437" s="153"/>
      <c r="AOB1437" s="153"/>
      <c r="AOC1437" s="153"/>
      <c r="AOD1437" s="153"/>
      <c r="AOE1437" s="153"/>
      <c r="AOF1437" s="153"/>
      <c r="AOG1437" s="153"/>
      <c r="AOH1437" s="153"/>
      <c r="AOI1437" s="153"/>
      <c r="AOJ1437" s="153"/>
      <c r="AOK1437" s="153"/>
      <c r="AOL1437" s="153"/>
      <c r="AOM1437" s="153"/>
      <c r="AON1437" s="153"/>
      <c r="AOO1437" s="153"/>
      <c r="AOP1437" s="153"/>
      <c r="AOQ1437" s="153"/>
      <c r="AOR1437" s="153"/>
      <c r="AOS1437" s="153"/>
      <c r="AOT1437" s="153"/>
      <c r="AOU1437" s="153"/>
      <c r="AOV1437" s="153"/>
      <c r="AOW1437" s="153"/>
      <c r="AOX1437" s="153"/>
      <c r="AOY1437" s="153"/>
      <c r="AOZ1437" s="153"/>
      <c r="APA1437" s="153"/>
      <c r="APB1437" s="153"/>
      <c r="APC1437" s="153"/>
      <c r="APD1437" s="153"/>
      <c r="APE1437" s="153"/>
      <c r="APF1437" s="153"/>
      <c r="APG1437" s="153"/>
      <c r="APH1437" s="153"/>
      <c r="API1437" s="153"/>
      <c r="APJ1437" s="153"/>
      <c r="APK1437" s="153"/>
      <c r="APL1437" s="153"/>
      <c r="APM1437" s="153"/>
      <c r="APN1437" s="153"/>
      <c r="APO1437" s="153"/>
      <c r="APP1437" s="153"/>
      <c r="APQ1437" s="153"/>
      <c r="APR1437" s="153"/>
      <c r="APS1437" s="153"/>
      <c r="APT1437" s="153"/>
      <c r="APU1437" s="153"/>
      <c r="APV1437" s="153"/>
      <c r="APW1437" s="153"/>
      <c r="APX1437" s="153"/>
      <c r="APY1437" s="153"/>
      <c r="APZ1437" s="153"/>
      <c r="AQA1437" s="153"/>
      <c r="AQB1437" s="153"/>
      <c r="AQC1437" s="153"/>
      <c r="AQD1437" s="153"/>
      <c r="AQE1437" s="153"/>
      <c r="AQF1437" s="153"/>
      <c r="AQG1437" s="153"/>
      <c r="AQH1437" s="153"/>
      <c r="AQI1437" s="153"/>
      <c r="AQJ1437" s="153"/>
      <c r="AQK1437" s="153"/>
      <c r="AQL1437" s="153"/>
      <c r="AQM1437" s="153"/>
      <c r="AQN1437" s="153"/>
      <c r="AQO1437" s="153"/>
      <c r="AQP1437" s="153"/>
      <c r="AQQ1437" s="153"/>
      <c r="AQR1437" s="153"/>
      <c r="AQS1437" s="153"/>
      <c r="AQT1437" s="153"/>
      <c r="AQU1437" s="153"/>
      <c r="AQV1437" s="153"/>
      <c r="AQW1437" s="153"/>
      <c r="AQX1437" s="153"/>
      <c r="AQY1437" s="153"/>
      <c r="AQZ1437" s="153"/>
      <c r="ARA1437" s="153"/>
      <c r="ARB1437" s="153"/>
      <c r="ARC1437" s="153"/>
      <c r="ARD1437" s="153"/>
      <c r="ARE1437" s="153"/>
      <c r="ARF1437" s="153"/>
      <c r="ARG1437" s="153"/>
      <c r="ARH1437" s="153"/>
      <c r="ARI1437" s="153"/>
      <c r="ARJ1437" s="153"/>
      <c r="ARK1437" s="153"/>
      <c r="ARL1437" s="153"/>
      <c r="ARM1437" s="153"/>
      <c r="ARN1437" s="153"/>
      <c r="ARO1437" s="153"/>
      <c r="ARP1437" s="153"/>
      <c r="ARQ1437" s="153"/>
      <c r="ARR1437" s="153"/>
      <c r="ARS1437" s="153"/>
      <c r="ART1437" s="153"/>
      <c r="ARU1437" s="153"/>
      <c r="ARV1437" s="153"/>
      <c r="ARW1437" s="153"/>
      <c r="ARX1437" s="153"/>
      <c r="ARY1437" s="153"/>
      <c r="ARZ1437" s="153"/>
      <c r="ASA1437" s="153"/>
      <c r="ASB1437" s="153"/>
      <c r="ASC1437" s="153"/>
      <c r="ASD1437" s="153"/>
      <c r="ASE1437" s="153"/>
      <c r="ASF1437" s="153"/>
      <c r="ASG1437" s="153"/>
      <c r="ASH1437" s="153"/>
      <c r="ASI1437" s="153"/>
      <c r="ASJ1437" s="153"/>
      <c r="ASK1437" s="153"/>
      <c r="ASL1437" s="153"/>
      <c r="ASM1437" s="153"/>
      <c r="ASN1437" s="153"/>
      <c r="ASO1437" s="153"/>
      <c r="ASP1437" s="153"/>
      <c r="ASQ1437" s="153"/>
      <c r="ASR1437" s="153"/>
      <c r="ASS1437" s="153"/>
      <c r="AST1437" s="153"/>
      <c r="ASU1437" s="153"/>
      <c r="ASV1437" s="153"/>
      <c r="ASW1437" s="153"/>
      <c r="ASX1437" s="153"/>
      <c r="ASY1437" s="153"/>
      <c r="ASZ1437" s="153"/>
      <c r="ATA1437" s="153"/>
      <c r="ATB1437" s="153"/>
      <c r="ATC1437" s="153"/>
      <c r="ATD1437" s="153"/>
      <c r="ATE1437" s="153"/>
      <c r="ATF1437" s="153"/>
      <c r="ATG1437" s="153"/>
      <c r="ATH1437" s="153"/>
      <c r="ATI1437" s="153"/>
      <c r="ATJ1437" s="153"/>
      <c r="ATK1437" s="153"/>
      <c r="ATL1437" s="153"/>
      <c r="ATM1437" s="153"/>
      <c r="ATN1437" s="153"/>
      <c r="ATO1437" s="153"/>
      <c r="ATP1437" s="153"/>
      <c r="ATQ1437" s="153"/>
      <c r="ATR1437" s="153"/>
      <c r="ATS1437" s="153"/>
      <c r="ATT1437" s="153"/>
      <c r="ATU1437" s="153"/>
      <c r="ATV1437" s="153"/>
      <c r="ATW1437" s="153"/>
      <c r="ATX1437" s="153"/>
      <c r="ATY1437" s="153"/>
      <c r="ATZ1437" s="153"/>
      <c r="AUA1437" s="153"/>
      <c r="AUB1437" s="153"/>
      <c r="AUC1437" s="153"/>
      <c r="AUD1437" s="153"/>
      <c r="AUE1437" s="153"/>
      <c r="AUF1437" s="153"/>
      <c r="AUG1437" s="153"/>
      <c r="AUH1437" s="153"/>
      <c r="AUI1437" s="153"/>
      <c r="AUJ1437" s="153"/>
      <c r="AUK1437" s="153"/>
      <c r="AUL1437" s="153"/>
      <c r="AUM1437" s="153"/>
      <c r="AUN1437" s="153"/>
      <c r="AUO1437" s="153"/>
      <c r="AUP1437" s="153"/>
      <c r="AUQ1437" s="153"/>
      <c r="AUR1437" s="153"/>
      <c r="AUS1437" s="153"/>
      <c r="AUT1437" s="153"/>
      <c r="AUU1437" s="153"/>
      <c r="AUV1437" s="153"/>
      <c r="AUW1437" s="153"/>
      <c r="AUX1437" s="153"/>
      <c r="AUY1437" s="153"/>
      <c r="AUZ1437" s="153"/>
      <c r="AVA1437" s="153"/>
      <c r="AVB1437" s="153"/>
      <c r="AVC1437" s="153"/>
      <c r="AVD1437" s="153"/>
      <c r="AVE1437" s="153"/>
      <c r="AVF1437" s="153"/>
      <c r="AVG1437" s="153"/>
      <c r="AVH1437" s="153"/>
      <c r="AVI1437" s="153"/>
      <c r="AVJ1437" s="153"/>
      <c r="AVK1437" s="153"/>
      <c r="AVL1437" s="153"/>
      <c r="AVM1437" s="153"/>
      <c r="AVN1437" s="153"/>
      <c r="AVO1437" s="153"/>
      <c r="AVP1437" s="153"/>
      <c r="AVQ1437" s="153"/>
      <c r="AVR1437" s="153"/>
      <c r="AVS1437" s="153"/>
      <c r="AVT1437" s="153"/>
      <c r="AVU1437" s="153"/>
      <c r="AVV1437" s="153"/>
      <c r="AVW1437" s="153"/>
      <c r="AVX1437" s="153"/>
      <c r="AVY1437" s="153"/>
      <c r="AVZ1437" s="153"/>
      <c r="AWA1437" s="153"/>
      <c r="AWB1437" s="153"/>
      <c r="AWC1437" s="153"/>
      <c r="AWD1437" s="153"/>
      <c r="AWE1437" s="153"/>
      <c r="AWF1437" s="153"/>
      <c r="AWG1437" s="153"/>
      <c r="AWH1437" s="153"/>
      <c r="AWI1437" s="153"/>
      <c r="AWJ1437" s="153"/>
      <c r="AWK1437" s="153"/>
      <c r="AWL1437" s="153"/>
      <c r="AWM1437" s="153"/>
      <c r="AWN1437" s="153"/>
      <c r="AWO1437" s="153"/>
      <c r="AWP1437" s="153"/>
      <c r="AWQ1437" s="153"/>
      <c r="AWR1437" s="153"/>
      <c r="AWS1437" s="153"/>
      <c r="AWT1437" s="153"/>
      <c r="AWU1437" s="153"/>
      <c r="AWV1437" s="153"/>
      <c r="AWW1437" s="153"/>
      <c r="AWX1437" s="153"/>
      <c r="AWY1437" s="153"/>
      <c r="AWZ1437" s="153"/>
      <c r="AXA1437" s="153"/>
      <c r="AXB1437" s="153"/>
      <c r="AXC1437" s="153"/>
      <c r="AXD1437" s="153"/>
      <c r="AXE1437" s="153"/>
      <c r="AXF1437" s="153"/>
      <c r="AXG1437" s="153"/>
      <c r="AXH1437" s="153"/>
      <c r="AXI1437" s="153"/>
      <c r="AXJ1437" s="153"/>
      <c r="AXK1437" s="153"/>
      <c r="AXL1437" s="153"/>
      <c r="AXM1437" s="153"/>
      <c r="AXN1437" s="153"/>
      <c r="AXO1437" s="153"/>
      <c r="AXP1437" s="153"/>
      <c r="AXQ1437" s="153"/>
      <c r="AXR1437" s="153"/>
      <c r="AXS1437" s="153"/>
      <c r="AXT1437" s="153"/>
      <c r="AXU1437" s="153"/>
      <c r="AXV1437" s="153"/>
      <c r="AXW1437" s="153"/>
      <c r="AXX1437" s="153"/>
      <c r="AXY1437" s="153"/>
      <c r="AXZ1437" s="153"/>
      <c r="AYA1437" s="153"/>
      <c r="AYB1437" s="153"/>
      <c r="AYC1437" s="153"/>
      <c r="AYD1437" s="153"/>
      <c r="AYE1437" s="153"/>
      <c r="AYF1437" s="153"/>
      <c r="AYG1437" s="153"/>
      <c r="AYH1437" s="153"/>
      <c r="AYI1437" s="153"/>
      <c r="AYJ1437" s="153"/>
      <c r="AYK1437" s="153"/>
      <c r="AYL1437" s="153"/>
      <c r="AYM1437" s="153"/>
      <c r="AYN1437" s="153"/>
      <c r="AYO1437" s="153"/>
      <c r="AYP1437" s="153"/>
      <c r="AYQ1437" s="153"/>
      <c r="AYR1437" s="153"/>
      <c r="AYS1437" s="153"/>
      <c r="AYT1437" s="153"/>
      <c r="AYU1437" s="153"/>
      <c r="AYV1437" s="153"/>
      <c r="AYW1437" s="153"/>
      <c r="AYX1437" s="153"/>
      <c r="AYY1437" s="153"/>
      <c r="AYZ1437" s="153"/>
      <c r="AZA1437" s="153"/>
      <c r="AZB1437" s="153"/>
      <c r="AZC1437" s="153"/>
      <c r="AZD1437" s="153"/>
      <c r="AZE1437" s="153"/>
      <c r="AZF1437" s="153"/>
      <c r="AZG1437" s="153"/>
      <c r="AZH1437" s="153"/>
      <c r="AZI1437" s="153"/>
      <c r="AZJ1437" s="153"/>
      <c r="AZK1437" s="153"/>
      <c r="AZL1437" s="153"/>
      <c r="AZM1437" s="153"/>
      <c r="AZN1437" s="153"/>
      <c r="AZO1437" s="153"/>
      <c r="AZP1437" s="153"/>
      <c r="AZQ1437" s="153"/>
      <c r="AZR1437" s="153"/>
      <c r="AZS1437" s="153"/>
      <c r="AZT1437" s="153"/>
      <c r="AZU1437" s="153"/>
      <c r="AZV1437" s="153"/>
      <c r="AZW1437" s="153"/>
      <c r="AZX1437" s="153"/>
      <c r="AZY1437" s="153"/>
      <c r="AZZ1437" s="153"/>
      <c r="BAA1437" s="153"/>
      <c r="BAB1437" s="153"/>
      <c r="BAC1437" s="153"/>
      <c r="BAD1437" s="153"/>
      <c r="BAE1437" s="153"/>
      <c r="BAF1437" s="153"/>
      <c r="BAG1437" s="153"/>
      <c r="BAH1437" s="153"/>
      <c r="BAI1437" s="153"/>
      <c r="BAJ1437" s="153"/>
      <c r="BAK1437" s="153"/>
      <c r="BAL1437" s="153"/>
      <c r="BAM1437" s="153"/>
      <c r="BAN1437" s="153"/>
      <c r="BAO1437" s="153"/>
      <c r="BAP1437" s="153"/>
      <c r="BAQ1437" s="153"/>
      <c r="BAR1437" s="153"/>
      <c r="BAS1437" s="153"/>
      <c r="BAT1437" s="153"/>
      <c r="BAU1437" s="153"/>
      <c r="BAV1437" s="153"/>
      <c r="BAW1437" s="153"/>
      <c r="BAX1437" s="153"/>
      <c r="BAY1437" s="153"/>
      <c r="BAZ1437" s="153"/>
      <c r="BBA1437" s="153"/>
      <c r="BBB1437" s="153"/>
      <c r="BBC1437" s="153"/>
      <c r="BBD1437" s="153"/>
      <c r="BBE1437" s="153"/>
      <c r="BBF1437" s="153"/>
      <c r="BBG1437" s="153"/>
      <c r="BBH1437" s="153"/>
      <c r="BBI1437" s="153"/>
      <c r="BBJ1437" s="153"/>
      <c r="BBK1437" s="153"/>
      <c r="BBL1437" s="153"/>
      <c r="BBM1437" s="153"/>
      <c r="BBN1437" s="153"/>
      <c r="BBO1437" s="153"/>
      <c r="BBP1437" s="153"/>
      <c r="BBQ1437" s="153"/>
      <c r="BBR1437" s="153"/>
      <c r="BBS1437" s="153"/>
      <c r="BBT1437" s="153"/>
      <c r="BBU1437" s="153"/>
      <c r="BBV1437" s="153"/>
      <c r="BBW1437" s="153"/>
      <c r="BBX1437" s="153"/>
      <c r="BBY1437" s="153"/>
      <c r="BBZ1437" s="153"/>
      <c r="BCA1437" s="153"/>
      <c r="BCB1437" s="153"/>
      <c r="BCC1437" s="153"/>
      <c r="BCD1437" s="153"/>
      <c r="BCE1437" s="153"/>
      <c r="BCF1437" s="153"/>
      <c r="BCG1437" s="153"/>
      <c r="BCH1437" s="153"/>
      <c r="BCI1437" s="153"/>
      <c r="BCJ1437" s="153"/>
      <c r="BCK1437" s="153"/>
      <c r="BCL1437" s="153"/>
      <c r="BCM1437" s="153"/>
      <c r="BCN1437" s="153"/>
      <c r="BCO1437" s="153"/>
      <c r="BCP1437" s="153"/>
      <c r="BCQ1437" s="153"/>
      <c r="BCR1437" s="153"/>
      <c r="BCS1437" s="153"/>
      <c r="BCT1437" s="153"/>
      <c r="BCU1437" s="153"/>
      <c r="BCV1437" s="153"/>
      <c r="BCW1437" s="153"/>
      <c r="BCX1437" s="153"/>
      <c r="BCY1437" s="153"/>
      <c r="BCZ1437" s="153"/>
      <c r="BDA1437" s="153"/>
      <c r="BDB1437" s="153"/>
      <c r="BDC1437" s="153"/>
      <c r="BDD1437" s="153"/>
      <c r="BDE1437" s="153"/>
      <c r="BDF1437" s="153"/>
      <c r="BDG1437" s="153"/>
      <c r="BDH1437" s="153"/>
      <c r="BDI1437" s="153"/>
      <c r="BDJ1437" s="153"/>
      <c r="BDK1437" s="153"/>
      <c r="BDL1437" s="153"/>
      <c r="BDM1437" s="153"/>
      <c r="BDN1437" s="153"/>
      <c r="BDO1437" s="153"/>
      <c r="BDP1437" s="153"/>
      <c r="BDQ1437" s="153"/>
      <c r="BDR1437" s="153"/>
      <c r="BDS1437" s="153"/>
      <c r="BDT1437" s="153"/>
      <c r="BDU1437" s="153"/>
      <c r="BDV1437" s="153"/>
      <c r="BDW1437" s="153"/>
      <c r="BDX1437" s="153"/>
      <c r="BDY1437" s="153"/>
      <c r="BDZ1437" s="153"/>
      <c r="BEA1437" s="153"/>
      <c r="BEB1437" s="153"/>
      <c r="BEC1437" s="153"/>
      <c r="BED1437" s="153"/>
      <c r="BEE1437" s="153"/>
      <c r="BEF1437" s="153"/>
      <c r="BEG1437" s="153"/>
      <c r="BEH1437" s="153"/>
      <c r="BEI1437" s="153"/>
      <c r="BEJ1437" s="153"/>
      <c r="BEK1437" s="153"/>
      <c r="BEL1437" s="153"/>
      <c r="BEM1437" s="153"/>
      <c r="BEN1437" s="153"/>
      <c r="BEO1437" s="153"/>
      <c r="BEP1437" s="153"/>
      <c r="BEQ1437" s="153"/>
      <c r="BER1437" s="153"/>
      <c r="BES1437" s="153"/>
      <c r="BET1437" s="153"/>
      <c r="BEU1437" s="153"/>
      <c r="BEV1437" s="153"/>
      <c r="BEW1437" s="153"/>
      <c r="BEX1437" s="153"/>
      <c r="BEY1437" s="153"/>
      <c r="BEZ1437" s="153"/>
      <c r="BFA1437" s="153"/>
      <c r="BFB1437" s="153"/>
      <c r="BFC1437" s="153"/>
      <c r="BFD1437" s="153"/>
      <c r="BFE1437" s="153"/>
      <c r="BFF1437" s="153"/>
      <c r="BFG1437" s="153"/>
      <c r="BFH1437" s="153"/>
      <c r="BFI1437" s="153"/>
      <c r="BFJ1437" s="153"/>
      <c r="BFK1437" s="153"/>
      <c r="BFL1437" s="153"/>
      <c r="BFM1437" s="153"/>
      <c r="BFN1437" s="153"/>
      <c r="BFO1437" s="153"/>
      <c r="BFP1437" s="153"/>
      <c r="BFQ1437" s="153"/>
      <c r="BFR1437" s="153"/>
      <c r="BFS1437" s="153"/>
      <c r="BFT1437" s="153"/>
      <c r="BFU1437" s="153"/>
      <c r="BFV1437" s="153"/>
      <c r="BFW1437" s="153"/>
      <c r="BFX1437" s="153"/>
      <c r="BFY1437" s="153"/>
      <c r="BFZ1437" s="153"/>
      <c r="BGA1437" s="153"/>
      <c r="BGB1437" s="153"/>
      <c r="BGC1437" s="153"/>
      <c r="BGD1437" s="153"/>
      <c r="BGE1437" s="153"/>
      <c r="BGF1437" s="153"/>
      <c r="BGG1437" s="153"/>
      <c r="BGH1437" s="153"/>
      <c r="BGI1437" s="153"/>
      <c r="BGJ1437" s="153"/>
      <c r="BGK1437" s="153"/>
      <c r="BGL1437" s="153"/>
      <c r="BGM1437" s="153"/>
      <c r="BGN1437" s="153"/>
      <c r="BGO1437" s="153"/>
      <c r="BGP1437" s="153"/>
      <c r="BGQ1437" s="153"/>
      <c r="BGR1437" s="153"/>
      <c r="BGS1437" s="153"/>
      <c r="BGT1437" s="153"/>
      <c r="BGU1437" s="153"/>
      <c r="BGV1437" s="153"/>
      <c r="BGW1437" s="153"/>
      <c r="BGX1437" s="153"/>
      <c r="BGY1437" s="153"/>
      <c r="BGZ1437" s="153"/>
      <c r="BHA1437" s="153"/>
      <c r="BHB1437" s="153"/>
      <c r="BHC1437" s="153"/>
      <c r="BHD1437" s="153"/>
      <c r="BHE1437" s="153"/>
      <c r="BHF1437" s="153"/>
      <c r="BHG1437" s="153"/>
      <c r="BHH1437" s="153"/>
      <c r="BHI1437" s="153"/>
      <c r="BHJ1437" s="153"/>
      <c r="BHK1437" s="153"/>
      <c r="BHL1437" s="153"/>
      <c r="BHM1437" s="153"/>
      <c r="BHN1437" s="153"/>
      <c r="BHO1437" s="153"/>
      <c r="BHP1437" s="153"/>
      <c r="BHQ1437" s="153"/>
      <c r="BHR1437" s="153"/>
      <c r="BHS1437" s="153"/>
      <c r="BHT1437" s="153"/>
      <c r="BHU1437" s="153"/>
      <c r="BHV1437" s="153"/>
      <c r="BHW1437" s="153"/>
      <c r="BHX1437" s="153"/>
      <c r="BHY1437" s="153"/>
      <c r="BHZ1437" s="153"/>
      <c r="BIA1437" s="153"/>
      <c r="BIB1437" s="153"/>
      <c r="BIC1437" s="153"/>
      <c r="BID1437" s="153"/>
      <c r="BIE1437" s="153"/>
      <c r="BIF1437" s="153"/>
      <c r="BIG1437" s="153"/>
      <c r="BIH1437" s="153"/>
      <c r="BII1437" s="153"/>
      <c r="BIJ1437" s="153"/>
      <c r="BIK1437" s="153"/>
      <c r="BIL1437" s="153"/>
      <c r="BIM1437" s="153"/>
      <c r="BIN1437" s="153"/>
      <c r="BIO1437" s="153"/>
      <c r="BIP1437" s="153"/>
      <c r="BIQ1437" s="153"/>
      <c r="BIR1437" s="153"/>
      <c r="BIS1437" s="153"/>
      <c r="BIT1437" s="153"/>
      <c r="BIU1437" s="153"/>
      <c r="BIV1437" s="153"/>
      <c r="BIW1437" s="153"/>
      <c r="BIX1437" s="153"/>
      <c r="BIY1437" s="153"/>
      <c r="BIZ1437" s="153"/>
      <c r="BJA1437" s="153"/>
      <c r="BJB1437" s="153"/>
      <c r="BJC1437" s="153"/>
      <c r="BJD1437" s="153"/>
      <c r="BJE1437" s="153"/>
      <c r="BJF1437" s="153"/>
      <c r="BJG1437" s="153"/>
      <c r="BJH1437" s="153"/>
      <c r="BJI1437" s="153"/>
      <c r="BJJ1437" s="153"/>
      <c r="BJK1437" s="153"/>
      <c r="BJL1437" s="153"/>
      <c r="BJM1437" s="153"/>
      <c r="BJN1437" s="153"/>
      <c r="BJO1437" s="153"/>
      <c r="BJP1437" s="153"/>
      <c r="BJQ1437" s="153"/>
      <c r="BJR1437" s="153"/>
      <c r="BJS1437" s="153"/>
      <c r="BJT1437" s="153"/>
      <c r="BJU1437" s="153"/>
      <c r="BJV1437" s="153"/>
      <c r="BJW1437" s="153"/>
      <c r="BJX1437" s="153"/>
      <c r="BJY1437" s="153"/>
      <c r="BJZ1437" s="153"/>
      <c r="BKA1437" s="153"/>
      <c r="BKB1437" s="153"/>
      <c r="BKC1437" s="153"/>
      <c r="BKD1437" s="153"/>
      <c r="BKE1437" s="153"/>
      <c r="BKF1437" s="153"/>
      <c r="BKG1437" s="153"/>
      <c r="BKH1437" s="153"/>
      <c r="BKI1437" s="153"/>
      <c r="BKJ1437" s="153"/>
      <c r="BKK1437" s="153"/>
      <c r="BKL1437" s="153"/>
      <c r="BKM1437" s="153"/>
      <c r="BKN1437" s="153"/>
      <c r="BKO1437" s="153"/>
      <c r="BKP1437" s="153"/>
      <c r="BKQ1437" s="153"/>
      <c r="BKR1437" s="153"/>
      <c r="BKS1437" s="153"/>
      <c r="BKT1437" s="153"/>
      <c r="BKU1437" s="153"/>
      <c r="BKV1437" s="153"/>
      <c r="BKW1437" s="153"/>
      <c r="BKX1437" s="153"/>
      <c r="BKY1437" s="153"/>
      <c r="BKZ1437" s="153"/>
      <c r="BLA1437" s="153"/>
      <c r="BLB1437" s="153"/>
      <c r="BLC1437" s="153"/>
      <c r="BLD1437" s="153"/>
      <c r="BLE1437" s="153"/>
      <c r="BLF1437" s="153"/>
      <c r="BLG1437" s="153"/>
      <c r="BLH1437" s="153"/>
      <c r="BLI1437" s="153"/>
      <c r="BLJ1437" s="153"/>
      <c r="BLK1437" s="153"/>
      <c r="BLL1437" s="153"/>
      <c r="BLM1437" s="153"/>
      <c r="BLN1437" s="153"/>
      <c r="BLO1437" s="153"/>
      <c r="BLP1437" s="153"/>
      <c r="BLQ1437" s="153"/>
      <c r="BLR1437" s="153"/>
      <c r="BLS1437" s="153"/>
      <c r="BLT1437" s="153"/>
      <c r="BLU1437" s="153"/>
      <c r="BLV1437" s="153"/>
      <c r="BLW1437" s="153"/>
      <c r="BLX1437" s="153"/>
      <c r="BLY1437" s="153"/>
      <c r="BLZ1437" s="153"/>
      <c r="BMA1437" s="153"/>
      <c r="BMB1437" s="153"/>
      <c r="BMC1437" s="153"/>
      <c r="BMD1437" s="153"/>
      <c r="BME1437" s="153"/>
      <c r="BMF1437" s="153"/>
      <c r="BMG1437" s="153"/>
      <c r="BMH1437" s="153"/>
      <c r="BMI1437" s="153"/>
      <c r="BMJ1437" s="153"/>
      <c r="BMK1437" s="153"/>
      <c r="BML1437" s="153"/>
      <c r="BMM1437" s="153"/>
      <c r="BMN1437" s="153"/>
      <c r="BMO1437" s="153"/>
      <c r="BMP1437" s="153"/>
      <c r="BMQ1437" s="153"/>
      <c r="BMR1437" s="153"/>
      <c r="BMS1437" s="153"/>
      <c r="BMT1437" s="153"/>
      <c r="BMU1437" s="153"/>
      <c r="BMV1437" s="153"/>
      <c r="BMW1437" s="153"/>
      <c r="BMX1437" s="153"/>
      <c r="BMY1437" s="153"/>
      <c r="BMZ1437" s="153"/>
      <c r="BNA1437" s="153"/>
      <c r="BNB1437" s="153"/>
      <c r="BNC1437" s="153"/>
      <c r="BND1437" s="153"/>
      <c r="BNE1437" s="153"/>
      <c r="BNF1437" s="153"/>
      <c r="BNG1437" s="153"/>
      <c r="BNH1437" s="153"/>
      <c r="BNI1437" s="153"/>
      <c r="BNJ1437" s="153"/>
      <c r="BNK1437" s="153"/>
      <c r="BNL1437" s="153"/>
      <c r="BNM1437" s="153"/>
      <c r="BNN1437" s="153"/>
      <c r="BNO1437" s="153"/>
      <c r="BNP1437" s="153"/>
      <c r="BNQ1437" s="153"/>
      <c r="BNR1437" s="153"/>
      <c r="BNS1437" s="153"/>
      <c r="BNT1437" s="153"/>
      <c r="BNU1437" s="153"/>
      <c r="BNV1437" s="153"/>
      <c r="BNW1437" s="153"/>
      <c r="BNX1437" s="153"/>
      <c r="BNY1437" s="153"/>
      <c r="BNZ1437" s="153"/>
      <c r="BOA1437" s="153"/>
      <c r="BOB1437" s="153"/>
      <c r="BOC1437" s="153"/>
      <c r="BOD1437" s="153"/>
      <c r="BOE1437" s="153"/>
      <c r="BOF1437" s="153"/>
      <c r="BOG1437" s="153"/>
      <c r="BOH1437" s="153"/>
      <c r="BOI1437" s="153"/>
      <c r="BOJ1437" s="153"/>
      <c r="BOK1437" s="153"/>
      <c r="BOL1437" s="153"/>
      <c r="BOM1437" s="153"/>
      <c r="BON1437" s="153"/>
      <c r="BOO1437" s="153"/>
      <c r="BOP1437" s="153"/>
      <c r="BOQ1437" s="153"/>
      <c r="BOR1437" s="153"/>
      <c r="BOS1437" s="153"/>
      <c r="BOT1437" s="153"/>
      <c r="BOU1437" s="153"/>
      <c r="BOV1437" s="153"/>
      <c r="BOW1437" s="153"/>
      <c r="BOX1437" s="153"/>
      <c r="BOY1437" s="153"/>
      <c r="BOZ1437" s="153"/>
      <c r="BPA1437" s="153"/>
      <c r="BPB1437" s="153"/>
      <c r="BPC1437" s="153"/>
      <c r="BPD1437" s="153"/>
      <c r="BPE1437" s="153"/>
      <c r="BPF1437" s="153"/>
      <c r="BPG1437" s="153"/>
      <c r="BPH1437" s="153"/>
      <c r="BPI1437" s="153"/>
      <c r="BPJ1437" s="153"/>
      <c r="BPK1437" s="153"/>
      <c r="BPL1437" s="153"/>
      <c r="BPM1437" s="153"/>
      <c r="BPN1437" s="153"/>
      <c r="BPO1437" s="153"/>
      <c r="BPP1437" s="153"/>
      <c r="BPQ1437" s="153"/>
      <c r="BPR1437" s="153"/>
      <c r="BPS1437" s="153"/>
      <c r="BPT1437" s="153"/>
      <c r="BPU1437" s="153"/>
      <c r="BPV1437" s="153"/>
      <c r="BPW1437" s="153"/>
      <c r="BPX1437" s="153"/>
      <c r="BPY1437" s="153"/>
      <c r="BPZ1437" s="153"/>
      <c r="BQA1437" s="153"/>
      <c r="BQB1437" s="153"/>
      <c r="BQC1437" s="153"/>
      <c r="BQD1437" s="153"/>
      <c r="BQE1437" s="153"/>
      <c r="BQF1437" s="153"/>
      <c r="BQG1437" s="153"/>
      <c r="BQH1437" s="153"/>
      <c r="BQI1437" s="153"/>
      <c r="BQJ1437" s="153"/>
      <c r="BQK1437" s="153"/>
      <c r="BQL1437" s="153"/>
      <c r="BQM1437" s="153"/>
      <c r="BQN1437" s="153"/>
      <c r="BQO1437" s="153"/>
      <c r="BQP1437" s="153"/>
      <c r="BQQ1437" s="153"/>
      <c r="BQR1437" s="153"/>
      <c r="BQS1437" s="153"/>
      <c r="BQT1437" s="153"/>
      <c r="BQU1437" s="153"/>
      <c r="BQV1437" s="153"/>
      <c r="BQW1437" s="153"/>
      <c r="BQX1437" s="153"/>
      <c r="BQY1437" s="153"/>
      <c r="BQZ1437" s="153"/>
      <c r="BRA1437" s="153"/>
      <c r="BRB1437" s="153"/>
      <c r="BRC1437" s="153"/>
      <c r="BRD1437" s="153"/>
      <c r="BRE1437" s="153"/>
      <c r="BRF1437" s="153"/>
      <c r="BRG1437" s="153"/>
      <c r="BRH1437" s="153"/>
      <c r="BRI1437" s="153"/>
      <c r="BRJ1437" s="153"/>
      <c r="BRK1437" s="153"/>
      <c r="BRL1437" s="153"/>
      <c r="BRM1437" s="153"/>
      <c r="BRN1437" s="153"/>
      <c r="BRO1437" s="153"/>
      <c r="BRP1437" s="153"/>
      <c r="BRQ1437" s="153"/>
      <c r="BRR1437" s="153"/>
      <c r="BRS1437" s="153"/>
      <c r="BRT1437" s="153"/>
      <c r="BRU1437" s="153"/>
      <c r="BRV1437" s="153"/>
      <c r="BRW1437" s="153"/>
      <c r="BRX1437" s="153"/>
      <c r="BRY1437" s="153"/>
      <c r="BRZ1437" s="153"/>
      <c r="BSA1437" s="153"/>
      <c r="BSB1437" s="153"/>
      <c r="BSC1437" s="153"/>
      <c r="BSD1437" s="153"/>
      <c r="BSE1437" s="153"/>
      <c r="BSF1437" s="153"/>
      <c r="BSG1437" s="153"/>
      <c r="BSH1437" s="153"/>
      <c r="BSI1437" s="153"/>
      <c r="BSJ1437" s="153"/>
      <c r="BSK1437" s="153"/>
      <c r="BSL1437" s="153"/>
      <c r="BSM1437" s="153"/>
      <c r="BSN1437" s="153"/>
      <c r="BSO1437" s="153"/>
      <c r="BSP1437" s="153"/>
      <c r="BSQ1437" s="153"/>
      <c r="BSR1437" s="153"/>
      <c r="BSS1437" s="153"/>
      <c r="BST1437" s="153"/>
      <c r="BSU1437" s="153"/>
      <c r="BSV1437" s="153"/>
      <c r="BSW1437" s="153"/>
      <c r="BSX1437" s="153"/>
      <c r="BSY1437" s="153"/>
      <c r="BSZ1437" s="153"/>
      <c r="BTA1437" s="153"/>
      <c r="BTB1437" s="153"/>
      <c r="BTC1437" s="153"/>
      <c r="BTD1437" s="153"/>
      <c r="BTE1437" s="153"/>
      <c r="BTF1437" s="153"/>
      <c r="BTG1437" s="153"/>
      <c r="BTH1437" s="153"/>
      <c r="BTI1437" s="153"/>
      <c r="BTJ1437" s="153"/>
      <c r="BTK1437" s="153"/>
      <c r="BTL1437" s="153"/>
      <c r="BTM1437" s="153"/>
      <c r="BTN1437" s="153"/>
      <c r="BTO1437" s="153"/>
      <c r="BTP1437" s="153"/>
      <c r="BTQ1437" s="153"/>
      <c r="BTR1437" s="153"/>
      <c r="BTS1437" s="153"/>
      <c r="BTT1437" s="153"/>
      <c r="BTU1437" s="153"/>
      <c r="BTV1437" s="153"/>
      <c r="BTW1437" s="153"/>
      <c r="BTX1437" s="153"/>
      <c r="BTY1437" s="153"/>
      <c r="BTZ1437" s="153"/>
      <c r="BUA1437" s="153"/>
      <c r="BUB1437" s="153"/>
      <c r="BUC1437" s="153"/>
      <c r="BUD1437" s="153"/>
      <c r="BUE1437" s="153"/>
      <c r="BUF1437" s="153"/>
      <c r="BUG1437" s="153"/>
      <c r="BUH1437" s="153"/>
      <c r="BUI1437" s="153"/>
      <c r="BUJ1437" s="153"/>
      <c r="BUK1437" s="153"/>
      <c r="BUL1437" s="153"/>
      <c r="BUM1437" s="153"/>
      <c r="BUN1437" s="153"/>
      <c r="BUO1437" s="153"/>
      <c r="BUP1437" s="153"/>
      <c r="BUQ1437" s="153"/>
      <c r="BUR1437" s="153"/>
      <c r="BUS1437" s="153"/>
      <c r="BUT1437" s="153"/>
      <c r="BUU1437" s="153"/>
      <c r="BUV1437" s="153"/>
      <c r="BUW1437" s="153"/>
      <c r="BUX1437" s="153"/>
      <c r="BUY1437" s="153"/>
      <c r="BUZ1437" s="153"/>
      <c r="BVA1437" s="153"/>
      <c r="BVB1437" s="153"/>
      <c r="BVC1437" s="153"/>
      <c r="BVD1437" s="153"/>
      <c r="BVE1437" s="153"/>
      <c r="BVF1437" s="153"/>
      <c r="BVG1437" s="153"/>
      <c r="BVH1437" s="153"/>
      <c r="BVI1437" s="153"/>
      <c r="BVJ1437" s="153"/>
      <c r="BVK1437" s="153"/>
      <c r="BVL1437" s="153"/>
      <c r="BVM1437" s="153"/>
      <c r="BVN1437" s="153"/>
      <c r="BVO1437" s="153"/>
      <c r="BVP1437" s="153"/>
      <c r="BVQ1437" s="153"/>
      <c r="BVR1437" s="153"/>
      <c r="BVS1437" s="153"/>
      <c r="BVT1437" s="153"/>
      <c r="BVU1437" s="153"/>
      <c r="BVV1437" s="153"/>
      <c r="BVW1437" s="153"/>
      <c r="BVX1437" s="153"/>
      <c r="BVY1437" s="153"/>
      <c r="BVZ1437" s="153"/>
      <c r="BWA1437" s="153"/>
      <c r="BWB1437" s="153"/>
      <c r="BWC1437" s="153"/>
      <c r="BWD1437" s="153"/>
      <c r="BWE1437" s="153"/>
      <c r="BWF1437" s="153"/>
      <c r="BWG1437" s="153"/>
      <c r="BWH1437" s="153"/>
      <c r="BWI1437" s="153"/>
      <c r="BWJ1437" s="153"/>
      <c r="BWK1437" s="153"/>
      <c r="BWL1437" s="153"/>
      <c r="BWM1437" s="153"/>
      <c r="BWN1437" s="153"/>
      <c r="BWO1437" s="153"/>
      <c r="BWP1437" s="153"/>
      <c r="BWQ1437" s="153"/>
      <c r="BWR1437" s="153"/>
      <c r="BWS1437" s="153"/>
      <c r="BWT1437" s="153"/>
      <c r="BWU1437" s="153"/>
      <c r="BWV1437" s="153"/>
      <c r="BWW1437" s="153"/>
      <c r="BWX1437" s="153"/>
      <c r="BWY1437" s="153"/>
      <c r="BWZ1437" s="153"/>
      <c r="BXA1437" s="153"/>
      <c r="BXB1437" s="153"/>
      <c r="BXC1437" s="153"/>
      <c r="BXD1437" s="153"/>
      <c r="BXE1437" s="153"/>
      <c r="BXF1437" s="153"/>
      <c r="BXG1437" s="153"/>
      <c r="BXH1437" s="153"/>
      <c r="BXI1437" s="153"/>
      <c r="BXJ1437" s="153"/>
      <c r="BXK1437" s="153"/>
      <c r="BXL1437" s="153"/>
      <c r="BXM1437" s="153"/>
      <c r="BXN1437" s="153"/>
      <c r="BXO1437" s="153"/>
      <c r="BXP1437" s="153"/>
      <c r="BXQ1437" s="153"/>
      <c r="BXR1437" s="153"/>
      <c r="BXS1437" s="153"/>
      <c r="BXT1437" s="153"/>
      <c r="BXU1437" s="153"/>
      <c r="BXV1437" s="153"/>
      <c r="BXW1437" s="153"/>
      <c r="BXX1437" s="153"/>
      <c r="BXY1437" s="153"/>
      <c r="BXZ1437" s="153"/>
      <c r="BYA1437" s="153"/>
      <c r="BYB1437" s="153"/>
      <c r="BYC1437" s="153"/>
      <c r="BYD1437" s="153"/>
      <c r="BYE1437" s="153"/>
      <c r="BYF1437" s="153"/>
      <c r="BYG1437" s="153"/>
      <c r="BYH1437" s="153"/>
      <c r="BYI1437" s="153"/>
      <c r="BYJ1437" s="153"/>
      <c r="BYK1437" s="153"/>
      <c r="BYL1437" s="153"/>
      <c r="BYM1437" s="153"/>
      <c r="BYN1437" s="153"/>
      <c r="BYO1437" s="153"/>
      <c r="BYP1437" s="153"/>
    </row>
    <row r="1438" spans="1:2018" s="153" customFormat="1" ht="12.75" customHeight="1">
      <c r="A1438"/>
      <c r="C1438" s="197">
        <v>2016</v>
      </c>
      <c r="D1438" s="21" t="s">
        <v>46</v>
      </c>
      <c r="E1438" s="20" t="s">
        <v>185</v>
      </c>
      <c r="I1438" s="31"/>
      <c r="J1438" s="165">
        <f>IF($I1420="n/a",0,IF(J$4&lt;=$C1438,0,IF(SUM($C1438,$I1420)&gt;J$4,$J1434/$I1420,$J1434-SUM($I1438:I1438))))</f>
        <v>0</v>
      </c>
      <c r="K1438" s="165">
        <f>IF($I1420="n/a",0,IF(K$4&lt;=$C1438,0,IF(SUM($C1438,$I1420)&gt;K$4,$J1434/$I1420,$J1434-SUM($I1438:J1438))))</f>
        <v>0</v>
      </c>
      <c r="L1438" s="165">
        <f>IF($I1420="n/a",0,IF(L$4&lt;=$C1438,0,IF(SUM($C1438,$I1420)&gt;L$4,$J1434/$I1420,$J1434-SUM($I1438:K1438))))</f>
        <v>0</v>
      </c>
      <c r="M1438" s="165">
        <f>IF($I1420="n/a",0,IF(M$4&lt;=$C1438,0,IF(SUM($C1438,$I1420)&gt;M$4,$J1434/$I1420,$J1434-SUM($I1438:L1438))))</f>
        <v>0</v>
      </c>
      <c r="N1438" s="165">
        <f>IF($I1420="n/a",0,IF(N$4&lt;=$C1438,0,IF(SUM($C1438,$I1420)&gt;N$4,$J1434/$I1420,$J1434-SUM($I1438:M1438))))</f>
        <v>0</v>
      </c>
      <c r="O1438" s="165">
        <f>IF($I1420="n/a",0,IF(O$4&lt;=$C1438,0,IF(SUM($C1438,$I1420)&gt;O$4,$J1434/$I1420,$J1434-SUM($I1438:N1438))))</f>
        <v>0</v>
      </c>
      <c r="P1438" s="165">
        <f>IF($I1420="n/a",0,IF(P$4&lt;=$C1438,0,IF(SUM($C1438,$I1420)&gt;P$4,$J1434/$I1420,$J1434-SUM($I1438:O1438))))</f>
        <v>0</v>
      </c>
      <c r="Q1438" s="165">
        <f>IF($I1420="n/a",0,IF(Q$4&lt;=$C1438,0,IF(SUM($C1438,$I1420)&gt;Q$4,$J1434/$I1420,$J1434-SUM($I1438:P1438))))</f>
        <v>0</v>
      </c>
      <c r="R1438" s="165">
        <f>IF($I1420="n/a",0,IF(R$4&lt;=$C1438,0,IF(SUM($C1438,$I1420)&gt;R$4,$J1434/$I1420,$J1434-SUM($I1438:Q1438))))</f>
        <v>0</v>
      </c>
      <c r="S1438" s="165">
        <f>IF($I1420="n/a",0,IF(S$4&lt;=$C1438,0,IF(SUM($C1438,$I1420)&gt;S$4,$J1434/$I1420,$J1434-SUM($I1438:R1438))))</f>
        <v>0</v>
      </c>
      <c r="T1438" s="165">
        <f>IF($I1420="n/a",0,IF(T$4&lt;=$C1438,0,IF(SUM($C1438,$I1420)&gt;T$4,$J1434/$I1420,$J1434-SUM($I1438:S1438))))</f>
        <v>0</v>
      </c>
      <c r="U1438" s="165">
        <f>IF($I1420="n/a",0,IF(U$4&lt;=$C1438,0,IF(SUM($C1438,$I1420)&gt;U$4,$J1434/$I1420,$J1434-SUM($I1438:T1438))))</f>
        <v>0</v>
      </c>
      <c r="V1438" s="165">
        <f>IF($I1420="n/a",0,IF(V$4&lt;=$C1438,0,IF(SUM($C1438,$I1420)&gt;V$4,$J1434/$I1420,$J1434-SUM($I1438:U1438))))</f>
        <v>0</v>
      </c>
      <c r="W1438" s="165">
        <f>IF($I1420="n/a",0,IF(W$4&lt;=$C1438,0,IF(SUM($C1438,$I1420)&gt;W$4,$J1434/$I1420,$J1434-SUM($I1438:V1438))))</f>
        <v>0</v>
      </c>
      <c r="X1438" s="165">
        <f>IF($I1420="n/a",0,IF(X$4&lt;=$C1438,0,IF(SUM($C1438,$I1420)&gt;X$4,$J1434/$I1420,$J1434-SUM($I1438:W1438))))</f>
        <v>0</v>
      </c>
      <c r="Y1438" s="165">
        <f>IF($I1420="n/a",0,IF(Y$4&lt;=$C1438,0,IF(SUM($C1438,$I1420)&gt;Y$4,$J1434/$I1420,$J1434-SUM($I1438:X1438))))</f>
        <v>0</v>
      </c>
      <c r="Z1438" s="165">
        <f>IF($I1420="n/a",0,IF(Z$4&lt;=$C1438,0,IF(SUM($C1438,$I1420)&gt;Z$4,$J1434/$I1420,$J1434-SUM($I1438:Y1438))))</f>
        <v>0</v>
      </c>
      <c r="AA1438" s="165">
        <f>IF($I1420="n/a",0,IF(AA$4&lt;=$C1438,0,IF(SUM($C1438,$I1420)&gt;AA$4,$J1434/$I1420,$J1434-SUM($I1438:Z1438))))</f>
        <v>0</v>
      </c>
      <c r="AB1438" s="165">
        <f>IF($I1420="n/a",0,IF(AB$4&lt;=$C1438,0,IF(SUM($C1438,$I1420)&gt;AB$4,$J1434/$I1420,$J1434-SUM($I1438:AA1438))))</f>
        <v>0</v>
      </c>
      <c r="AC1438" s="165">
        <f>IF($I1420="n/a",0,IF(AC$4&lt;=$C1438,0,IF(SUM($C1438,$I1420)&gt;AC$4,$J1434/$I1420,$J1434-SUM($I1438:AB1438))))</f>
        <v>0</v>
      </c>
      <c r="AD1438" s="165">
        <f>IF($I1420="n/a",0,IF(AD$4&lt;=$C1438,0,IF(SUM($C1438,$I1420)&gt;AD$4,$J1434/$I1420,$J1434-SUM($I1438:AC1438))))</f>
        <v>0</v>
      </c>
      <c r="AE1438" s="165">
        <f>IF($I1420="n/a",0,IF(AE$4&lt;=$C1438,0,IF(SUM($C1438,$I1420)&gt;AE$4,$J1434/$I1420,$J1434-SUM($I1438:AD1438))))</f>
        <v>0</v>
      </c>
      <c r="AF1438" s="165">
        <f>IF($I1420="n/a",0,IF(AF$4&lt;=$C1438,0,IF(SUM($C1438,$I1420)&gt;AF$4,$J1434/$I1420,$J1434-SUM($I1438:AE1438))))</f>
        <v>0</v>
      </c>
      <c r="AG1438" s="165">
        <f>IF($I1420="n/a",0,IF(AG$4&lt;=$C1438,0,IF(SUM($C1438,$I1420)&gt;AG$4,$J1434/$I1420,$J1434-SUM($I1438:AF1438))))</f>
        <v>0</v>
      </c>
      <c r="AH1438" s="165">
        <f>IF($I1420="n/a",0,IF(AH$4&lt;=$C1438,0,IF(SUM($C1438,$I1420)&gt;AH$4,$J1434/$I1420,$J1434-SUM($I1438:AG1438))))</f>
        <v>0</v>
      </c>
      <c r="AI1438" s="165">
        <f>IF($I1420="n/a",0,IF(AI$4&lt;=$C1438,0,IF(SUM($C1438,$I1420)&gt;AI$4,$J1434/$I1420,$J1434-SUM($I1438:AH1438))))</f>
        <v>0</v>
      </c>
      <c r="AJ1438" s="165">
        <f>IF($I1420="n/a",0,IF(AJ$4&lt;=$C1438,0,IF(SUM($C1438,$I1420)&gt;AJ$4,$J1434/$I1420,$J1434-SUM($I1438:AI1438))))</f>
        <v>0</v>
      </c>
      <c r="AK1438" s="165">
        <f>IF($I1420="n/a",0,IF(AK$4&lt;=$C1438,0,IF(SUM($C1438,$I1420)&gt;AK$4,$J1434/$I1420,$J1434-SUM($I1438:AJ1438))))</f>
        <v>0</v>
      </c>
      <c r="AL1438" s="165">
        <f>IF($I1420="n/a",0,IF(AL$4&lt;=$C1438,0,IF(SUM($C1438,$I1420)&gt;AL$4,$J1434/$I1420,$J1434-SUM($I1438:AK1438))))</f>
        <v>0</v>
      </c>
      <c r="AM1438" s="165">
        <f>IF($I1420="n/a",0,IF(AM$4&lt;=$C1438,0,IF(SUM($C1438,$I1420)&gt;AM$4,$J1434/$I1420,$J1434-SUM($I1438:AL1438))))</f>
        <v>0</v>
      </c>
      <c r="AN1438" s="165">
        <f>IF($I1420="n/a",0,IF(AN$4&lt;=$C1438,0,IF(SUM($C1438,$I1420)&gt;AN$4,$J1434/$I1420,$J1434-SUM($I1438:AM1438))))</f>
        <v>0</v>
      </c>
      <c r="AO1438" s="165">
        <f>IF($I1420="n/a",0,IF(AO$4&lt;=$C1438,0,IF(SUM($C1438,$I1420)&gt;AO$4,$J1434/$I1420,$J1434-SUM($I1438:AN1438))))</f>
        <v>0</v>
      </c>
      <c r="AP1438" s="165">
        <f>IF($I1420="n/a",0,IF(AP$4&lt;=$C1438,0,IF(SUM($C1438,$I1420)&gt;AP$4,$J1434/$I1420,$J1434-SUM($I1438:AO1438))))</f>
        <v>0</v>
      </c>
      <c r="AQ1438" s="165">
        <f>IF($I1420="n/a",0,IF(AQ$4&lt;=$C1438,0,IF(SUM($C1438,$I1420)&gt;AQ$4,$J1434/$I1420,$J1434-SUM($I1438:AP1438))))</f>
        <v>0</v>
      </c>
      <c r="AR1438" s="165">
        <f>IF($I1420="n/a",0,IF(AR$4&lt;=$C1438,0,IF(SUM($C1438,$I1420)&gt;AR$4,$J1434/$I1420,$J1434-SUM($I1438:AQ1438))))</f>
        <v>0</v>
      </c>
      <c r="AS1438" s="165">
        <f>IF($I1420="n/a",0,IF(AS$4&lt;=$C1438,0,IF(SUM($C1438,$I1420)&gt;AS$4,$J1434/$I1420,$J1434-SUM($I1438:AR1438))))</f>
        <v>0</v>
      </c>
      <c r="AT1438" s="165">
        <f>IF($I1420="n/a",0,IF(AT$4&lt;=$C1438,0,IF(SUM($C1438,$I1420)&gt;AT$4,$J1434/$I1420,$J1434-SUM($I1438:AS1438))))</f>
        <v>0</v>
      </c>
      <c r="AU1438" s="165">
        <f>IF($I1420="n/a",0,IF(AU$4&lt;=$C1438,0,IF(SUM($C1438,$I1420)&gt;AU$4,$J1434/$I1420,$J1434-SUM($I1438:AT1438))))</f>
        <v>0</v>
      </c>
      <c r="AV1438" s="165">
        <f>IF($I1420="n/a",0,IF(AV$4&lt;=$C1438,0,IF(SUM($C1438,$I1420)&gt;AV$4,$J1434/$I1420,$J1434-SUM($I1438:AU1438))))</f>
        <v>0</v>
      </c>
      <c r="AW1438" s="165">
        <f>IF($I1420="n/a",0,IF(AW$4&lt;=$C1438,0,IF(SUM($C1438,$I1420)&gt;AW$4,$J1434/$I1420,$J1434-SUM($I1438:AV1438))))</f>
        <v>0</v>
      </c>
      <c r="AX1438" s="165">
        <f>IF($I1420="n/a",0,IF(AX$4&lt;=$C1438,0,IF(SUM($C1438,$I1420)&gt;AX$4,$J1434/$I1420,$J1434-SUM($I1438:AW1438))))</f>
        <v>0</v>
      </c>
      <c r="AY1438" s="165">
        <f>IF($I1420="n/a",0,IF(AY$4&lt;=$C1438,0,IF(SUM($C1438,$I1420)&gt;AY$4,$J1434/$I1420,$J1434-SUM($I1438:AX1438))))</f>
        <v>0</v>
      </c>
      <c r="AZ1438" s="165">
        <f>IF($I1420="n/a",0,IF(AZ$4&lt;=$C1438,0,IF(SUM($C1438,$I1420)&gt;AZ$4,$J1434/$I1420,$J1434-SUM($I1438:AY1438))))</f>
        <v>0</v>
      </c>
      <c r="BA1438" s="165">
        <f>IF($I1420="n/a",0,IF(BA$4&lt;=$C1438,0,IF(SUM($C1438,$I1420)&gt;BA$4,$J1434/$I1420,$J1434-SUM($I1438:AZ1438))))</f>
        <v>0</v>
      </c>
      <c r="BB1438" s="165">
        <f>IF($I1420="n/a",0,IF(BB$4&lt;=$C1438,0,IF(SUM($C1438,$I1420)&gt;BB$4,$J1434/$I1420,$J1434-SUM($I1438:BA1438))))</f>
        <v>0</v>
      </c>
      <c r="BC1438" s="165">
        <f>IF($I1420="n/a",0,IF(BC$4&lt;=$C1438,0,IF(SUM($C1438,$I1420)&gt;BC$4,$J1434/$I1420,$J1434-SUM($I1438:BB1438))))</f>
        <v>0</v>
      </c>
      <c r="BD1438" s="165">
        <f>IF($I1420="n/a",0,IF(BD$4&lt;=$C1438,0,IF(SUM($C1438,$I1420)&gt;BD$4,$J1434/$I1420,$J1434-SUM($I1438:BC1438))))</f>
        <v>0</v>
      </c>
      <c r="BE1438" s="165">
        <f>IF($I1420="n/a",0,IF(BE$4&lt;=$C1438,0,IF(SUM($C1438,$I1420)&gt;BE$4,$J1434/$I1420,$J1434-SUM($I1438:BD1438))))</f>
        <v>0</v>
      </c>
      <c r="BF1438" s="165">
        <f>IF($I1420="n/a",0,IF(BF$4&lt;=$C1438,0,IF(SUM($C1438,$I1420)&gt;BF$4,$J1434/$I1420,$J1434-SUM($I1438:BE1438))))</f>
        <v>0</v>
      </c>
      <c r="BG1438" s="165">
        <f>IF($I1420="n/a",0,IF(BG$4&lt;=$C1438,0,IF(SUM($C1438,$I1420)&gt;BG$4,$J1434/$I1420,$J1434-SUM($I1438:BF1438))))</f>
        <v>0</v>
      </c>
      <c r="BH1438" s="165">
        <f>IF($I1420="n/a",0,IF(BH$4&lt;=$C1438,0,IF(SUM($C1438,$I1420)&gt;BH$4,$J1434/$I1420,$J1434-SUM($I1438:BG1438))))</f>
        <v>0</v>
      </c>
      <c r="BI1438" s="165">
        <f>IF($I1420="n/a",0,IF(BI$4&lt;=$C1438,0,IF(SUM($C1438,$I1420)&gt;BI$4,$J1434/$I1420,$J1434-SUM($I1438:BH1438))))</f>
        <v>0</v>
      </c>
      <c r="BJ1438" s="165">
        <f>IF($I1420="n/a",0,IF(BJ$4&lt;=$C1438,0,IF(SUM($C1438,$I1420)&gt;BJ$4,$J1434/$I1420,$J1434-SUM($I1438:BI1438))))</f>
        <v>0</v>
      </c>
      <c r="BK1438" s="165">
        <f>IF($I1420="n/a",0,IF(BK$4&lt;=$C1438,0,IF(SUM($C1438,$I1420)&gt;BK$4,$J1434/$I1420,$J1434-SUM($I1438:BJ1438))))</f>
        <v>0</v>
      </c>
      <c r="BL1438" s="165">
        <f>IF($I1420="n/a",0,IF(BL$4&lt;=$C1438,0,IF(SUM($C1438,$I1420)&gt;BL$4,$J1434/$I1420,$J1434-SUM($I1438:BK1438))))</f>
        <v>0</v>
      </c>
      <c r="BM1438" s="165">
        <f>IF($I1420="n/a",0,IF(BM$4&lt;=$C1438,0,IF(SUM($C1438,$I1420)&gt;BM$4,$J1434/$I1420,$J1434-SUM($I1438:BL1438))))</f>
        <v>0</v>
      </c>
      <c r="BN1438" s="165">
        <f>IF($I1420="n/a",0,IF(BN$4&lt;=$C1438,0,IF(SUM($C1438,$I1420)&gt;BN$4,$J1434/$I1420,$J1434-SUM($I1438:BM1438))))</f>
        <v>0</v>
      </c>
      <c r="BO1438" s="165">
        <f>IF($I1420="n/a",0,IF(BO$4&lt;=$C1438,0,IF(SUM($C1438,$I1420)&gt;BO$4,$J1434/$I1420,$J1434-SUM($I1438:BN1438))))</f>
        <v>0</v>
      </c>
      <c r="BP1438" s="165">
        <f>IF($I1420="n/a",0,IF(BP$4&lt;=$C1438,0,IF(SUM($C1438,$I1420)&gt;BP$4,$J1434/$I1420,$J1434-SUM($I1438:BO1438))))</f>
        <v>0</v>
      </c>
      <c r="BQ1438" s="165">
        <f>IF($I1420="n/a",0,IF(BQ$4&lt;=$C1438,0,IF(SUM($C1438,$I1420)&gt;BQ$4,$J1434/$I1420,$J1434-SUM($I1438:BP1438))))</f>
        <v>0</v>
      </c>
      <c r="BR1438" s="165">
        <f>IF($I1420="n/a",0,IF(BR$4&lt;=$C1438,0,IF(SUM($C1438,$I1420)&gt;BR$4,$J1434/$I1420,$J1434-SUM($I1438:BQ1438))))</f>
        <v>0</v>
      </c>
      <c r="BS1438" s="165">
        <f>IF($I1420="n/a",0,IF(BS$4&lt;=$C1438,0,IF(SUM($C1438,$I1420)&gt;BS$4,$J1434/$I1420,$J1434-SUM($I1438:BR1438))))</f>
        <v>0</v>
      </c>
      <c r="BT1438" s="165">
        <f>IF($I1420="n/a",0,IF(BT$4&lt;=$C1438,0,IF(SUM($C1438,$I1420)&gt;BT$4,$J1434/$I1420,$J1434-SUM($I1438:BS1438))))</f>
        <v>0</v>
      </c>
      <c r="BU1438" s="165">
        <f>IF($I1420="n/a",0,IF(BU$4&lt;=$C1438,0,IF(SUM($C1438,$I1420)&gt;BU$4,$J1434/$I1420,$J1434-SUM($I1438:BT1438))))</f>
        <v>0</v>
      </c>
      <c r="BV1438" s="165">
        <f>IF($I1420="n/a",0,IF(BV$4&lt;=$C1438,0,IF(SUM($C1438,$I1420)&gt;BV$4,$J1434/$I1420,$J1434-SUM($I1438:BU1438))))</f>
        <v>0</v>
      </c>
      <c r="BW1438" s="165">
        <f>IF($I1420="n/a",0,IF(BW$4&lt;=$C1438,0,IF(SUM($C1438,$I1420)&gt;BW$4,$J1434/$I1420,$J1434-SUM($I1438:BV1438))))</f>
        <v>0</v>
      </c>
      <c r="BX1438" s="165">
        <f>IF($I1420="n/a",0,IF(BX$4&lt;=$C1438,0,IF(SUM($C1438,$I1420)&gt;BX$4,$J1434/$I1420,$J1434-SUM($I1438:BW1438))))</f>
        <v>0</v>
      </c>
      <c r="BY1438" s="165">
        <f>IF($I1420="n/a",0,IF(BY$4&lt;=$C1438,0,IF(SUM($C1438,$I1420)&gt;BY$4,$J1434/$I1420,$J1434-SUM($I1438:BX1438))))</f>
        <v>0</v>
      </c>
      <c r="BZ1438" s="165">
        <f>IF($I1420="n/a",0,IF(BZ$4&lt;=$C1438,0,IF(SUM($C1438,$I1420)&gt;BZ$4,$J1434/$I1420,$J1434-SUM($I1438:BY1438))))</f>
        <v>0</v>
      </c>
      <c r="CA1438" s="165">
        <f>IF($I1420="n/a",0,IF(CA$4&lt;=$C1438,0,IF(SUM($C1438,$I1420)&gt;CA$4,$J1434/$I1420,$J1434-SUM($I1438:BZ1438))))</f>
        <v>0</v>
      </c>
      <c r="CB1438" s="165">
        <f>IF($I1420="n/a",0,IF(CB$4&lt;=$C1438,0,IF(SUM($C1438,$I1420)&gt;CB$4,$J1434/$I1420,$J1434-SUM($I1438:CA1438))))</f>
        <v>0</v>
      </c>
      <c r="CC1438" s="165">
        <f>IF($I1420="n/a",0,IF(CC$4&lt;=$C1438,0,IF(SUM($C1438,$I1420)&gt;CC$4,$J1434/$I1420,$J1434-SUM($I1438:CB1438))))</f>
        <v>0</v>
      </c>
      <c r="CD1438" s="165">
        <f>IF($I1420="n/a",0,IF(CD$4&lt;=$C1438,0,IF(SUM($C1438,$I1420)&gt;CD$4,$J1434/$I1420,$J1434-SUM($I1438:CC1438))))</f>
        <v>0</v>
      </c>
      <c r="CE1438" s="165">
        <f>IF($I1420="n/a",0,IF(CE$4&lt;=$C1438,0,IF(SUM($C1438,$I1420)&gt;CE$4,$J1434/$I1420,$J1434-SUM($I1438:CD1438))))</f>
        <v>0</v>
      </c>
      <c r="CF1438" s="165">
        <f>IF($I1420="n/a",0,IF(CF$4&lt;=$C1438,0,IF(SUM($C1438,$I1420)&gt;CF$4,$J1434/$I1420,$J1434-SUM($I1438:CE1438))))</f>
        <v>0</v>
      </c>
    </row>
    <row r="1439" spans="1:2018" s="153" customFormat="1" ht="12.75" customHeight="1">
      <c r="A1439"/>
      <c r="C1439" s="197">
        <v>2017</v>
      </c>
      <c r="D1439" s="21" t="s">
        <v>45</v>
      </c>
      <c r="E1439" s="21" t="s">
        <v>185</v>
      </c>
      <c r="I1439" s="31"/>
      <c r="J1439" s="165">
        <f>IF($I1420="n/a",0,IF(J$4&lt;=$C1439,0,IF(SUM($C1439,$I1420)&gt;J$4,$K1434/$I1420,$K1434-SUM($I1439:I1439))))</f>
        <v>0</v>
      </c>
      <c r="K1439" s="165">
        <f>IF($I1420="n/a",0,IF(K$4&lt;=$C1439,0,IF(SUM($C1439,$I1420)&gt;K$4,$K1434/$I1420,$K1434-SUM($I1439:J1439))))</f>
        <v>0</v>
      </c>
      <c r="L1439" s="165">
        <f>IF($I1420="n/a",0,IF(L$4&lt;=$C1439,0,IF(SUM($C1439,$I1420)&gt;L$4,$K1434/$I1420,$K1434-SUM($I1439:K1439))))</f>
        <v>0</v>
      </c>
      <c r="M1439" s="165">
        <f>IF($I1420="n/a",0,IF(M$4&lt;=$C1439,0,IF(SUM($C1439,$I1420)&gt;M$4,$K1434/$I1420,$K1434-SUM($I1439:L1439))))</f>
        <v>0</v>
      </c>
      <c r="N1439" s="165">
        <f>IF($I1420="n/a",0,IF(N$4&lt;=$C1439,0,IF(SUM($C1439,$I1420)&gt;N$4,$K1434/$I1420,$K1434-SUM($I1439:M1439))))</f>
        <v>0</v>
      </c>
      <c r="O1439" s="165">
        <f>IF($I1420="n/a",0,IF(O$4&lt;=$C1439,0,IF(SUM($C1439,$I1420)&gt;O$4,$K1434/$I1420,$K1434-SUM($I1439:N1439))))</f>
        <v>0</v>
      </c>
      <c r="P1439" s="165">
        <f>IF($I1420="n/a",0,IF(P$4&lt;=$C1439,0,IF(SUM($C1439,$I1420)&gt;P$4,$K1434/$I1420,$K1434-SUM($I1439:O1439))))</f>
        <v>0</v>
      </c>
      <c r="Q1439" s="165">
        <f>IF($I1420="n/a",0,IF(Q$4&lt;=$C1439,0,IF(SUM($C1439,$I1420)&gt;Q$4,$K1434/$I1420,$K1434-SUM($I1439:P1439))))</f>
        <v>0</v>
      </c>
      <c r="R1439" s="165">
        <f>IF($I1420="n/a",0,IF(R$4&lt;=$C1439,0,IF(SUM($C1439,$I1420)&gt;R$4,$K1434/$I1420,$K1434-SUM($I1439:Q1439))))</f>
        <v>0</v>
      </c>
      <c r="S1439" s="165">
        <f>IF($I1420="n/a",0,IF(S$4&lt;=$C1439,0,IF(SUM($C1439,$I1420)&gt;S$4,$K1434/$I1420,$K1434-SUM($I1439:R1439))))</f>
        <v>0</v>
      </c>
      <c r="T1439" s="165">
        <f>IF($I1420="n/a",0,IF(T$4&lt;=$C1439,0,IF(SUM($C1439,$I1420)&gt;T$4,$K1434/$I1420,$K1434-SUM($I1439:S1439))))</f>
        <v>0</v>
      </c>
      <c r="U1439" s="165">
        <f>IF($I1420="n/a",0,IF(U$4&lt;=$C1439,0,IF(SUM($C1439,$I1420)&gt;U$4,$K1434/$I1420,$K1434-SUM($I1439:T1439))))</f>
        <v>0</v>
      </c>
      <c r="V1439" s="165">
        <f>IF($I1420="n/a",0,IF(V$4&lt;=$C1439,0,IF(SUM($C1439,$I1420)&gt;V$4,$K1434/$I1420,$K1434-SUM($I1439:U1439))))</f>
        <v>0</v>
      </c>
      <c r="W1439" s="165">
        <f>IF($I1420="n/a",0,IF(W$4&lt;=$C1439,0,IF(SUM($C1439,$I1420)&gt;W$4,$K1434/$I1420,$K1434-SUM($I1439:V1439))))</f>
        <v>0</v>
      </c>
      <c r="X1439" s="165">
        <f>IF($I1420="n/a",0,IF(X$4&lt;=$C1439,0,IF(SUM($C1439,$I1420)&gt;X$4,$K1434/$I1420,$K1434-SUM($I1439:W1439))))</f>
        <v>0</v>
      </c>
      <c r="Y1439" s="165">
        <f>IF($I1420="n/a",0,IF(Y$4&lt;=$C1439,0,IF(SUM($C1439,$I1420)&gt;Y$4,$K1434/$I1420,$K1434-SUM($I1439:X1439))))</f>
        <v>0</v>
      </c>
      <c r="Z1439" s="165">
        <f>IF($I1420="n/a",0,IF(Z$4&lt;=$C1439,0,IF(SUM($C1439,$I1420)&gt;Z$4,$K1434/$I1420,$K1434-SUM($I1439:Y1439))))</f>
        <v>0</v>
      </c>
      <c r="AA1439" s="165">
        <f>IF($I1420="n/a",0,IF(AA$4&lt;=$C1439,0,IF(SUM($C1439,$I1420)&gt;AA$4,$K1434/$I1420,$K1434-SUM($I1439:Z1439))))</f>
        <v>0</v>
      </c>
      <c r="AB1439" s="165">
        <f>IF($I1420="n/a",0,IF(AB$4&lt;=$C1439,0,IF(SUM($C1439,$I1420)&gt;AB$4,$K1434/$I1420,$K1434-SUM($I1439:AA1439))))</f>
        <v>0</v>
      </c>
      <c r="AC1439" s="165">
        <f>IF($I1420="n/a",0,IF(AC$4&lt;=$C1439,0,IF(SUM($C1439,$I1420)&gt;AC$4,$K1434/$I1420,$K1434-SUM($I1439:AB1439))))</f>
        <v>0</v>
      </c>
      <c r="AD1439" s="165">
        <f>IF($I1420="n/a",0,IF(AD$4&lt;=$C1439,0,IF(SUM($C1439,$I1420)&gt;AD$4,$K1434/$I1420,$K1434-SUM($I1439:AC1439))))</f>
        <v>0</v>
      </c>
      <c r="AE1439" s="165">
        <f>IF($I1420="n/a",0,IF(AE$4&lt;=$C1439,0,IF(SUM($C1439,$I1420)&gt;AE$4,$K1434/$I1420,$K1434-SUM($I1439:AD1439))))</f>
        <v>0</v>
      </c>
      <c r="AF1439" s="165">
        <f>IF($I1420="n/a",0,IF(AF$4&lt;=$C1439,0,IF(SUM($C1439,$I1420)&gt;AF$4,$K1434/$I1420,$K1434-SUM($I1439:AE1439))))</f>
        <v>0</v>
      </c>
      <c r="AG1439" s="165">
        <f>IF($I1420="n/a",0,IF(AG$4&lt;=$C1439,0,IF(SUM($C1439,$I1420)&gt;AG$4,$K1434/$I1420,$K1434-SUM($I1439:AF1439))))</f>
        <v>0</v>
      </c>
      <c r="AH1439" s="165">
        <f>IF($I1420="n/a",0,IF(AH$4&lt;=$C1439,0,IF(SUM($C1439,$I1420)&gt;AH$4,$K1434/$I1420,$K1434-SUM($I1439:AG1439))))</f>
        <v>0</v>
      </c>
      <c r="AI1439" s="165">
        <f>IF($I1420="n/a",0,IF(AI$4&lt;=$C1439,0,IF(SUM($C1439,$I1420)&gt;AI$4,$K1434/$I1420,$K1434-SUM($I1439:AH1439))))</f>
        <v>0</v>
      </c>
      <c r="AJ1439" s="165">
        <f>IF($I1420="n/a",0,IF(AJ$4&lt;=$C1439,0,IF(SUM($C1439,$I1420)&gt;AJ$4,$K1434/$I1420,$K1434-SUM($I1439:AI1439))))</f>
        <v>0</v>
      </c>
      <c r="AK1439" s="165">
        <f>IF($I1420="n/a",0,IF(AK$4&lt;=$C1439,0,IF(SUM($C1439,$I1420)&gt;AK$4,$K1434/$I1420,$K1434-SUM($I1439:AJ1439))))</f>
        <v>0</v>
      </c>
      <c r="AL1439" s="165">
        <f>IF($I1420="n/a",0,IF(AL$4&lt;=$C1439,0,IF(SUM($C1439,$I1420)&gt;AL$4,$K1434/$I1420,$K1434-SUM($I1439:AK1439))))</f>
        <v>0</v>
      </c>
      <c r="AM1439" s="165">
        <f>IF($I1420="n/a",0,IF(AM$4&lt;=$C1439,0,IF(SUM($C1439,$I1420)&gt;AM$4,$K1434/$I1420,$K1434-SUM($I1439:AL1439))))</f>
        <v>0</v>
      </c>
      <c r="AN1439" s="165">
        <f>IF($I1420="n/a",0,IF(AN$4&lt;=$C1439,0,IF(SUM($C1439,$I1420)&gt;AN$4,$K1434/$I1420,$K1434-SUM($I1439:AM1439))))</f>
        <v>0</v>
      </c>
      <c r="AO1439" s="165">
        <f>IF($I1420="n/a",0,IF(AO$4&lt;=$C1439,0,IF(SUM($C1439,$I1420)&gt;AO$4,$K1434/$I1420,$K1434-SUM($I1439:AN1439))))</f>
        <v>0</v>
      </c>
      <c r="AP1439" s="165">
        <f>IF($I1420="n/a",0,IF(AP$4&lt;=$C1439,0,IF(SUM($C1439,$I1420)&gt;AP$4,$K1434/$I1420,$K1434-SUM($I1439:AO1439))))</f>
        <v>0</v>
      </c>
      <c r="AQ1439" s="165">
        <f>IF($I1420="n/a",0,IF(AQ$4&lt;=$C1439,0,IF(SUM($C1439,$I1420)&gt;AQ$4,$K1434/$I1420,$K1434-SUM($I1439:AP1439))))</f>
        <v>0</v>
      </c>
      <c r="AR1439" s="165">
        <f>IF($I1420="n/a",0,IF(AR$4&lt;=$C1439,0,IF(SUM($C1439,$I1420)&gt;AR$4,$K1434/$I1420,$K1434-SUM($I1439:AQ1439))))</f>
        <v>0</v>
      </c>
      <c r="AS1439" s="165">
        <f>IF($I1420="n/a",0,IF(AS$4&lt;=$C1439,0,IF(SUM($C1439,$I1420)&gt;AS$4,$K1434/$I1420,$K1434-SUM($I1439:AR1439))))</f>
        <v>0</v>
      </c>
      <c r="AT1439" s="165">
        <f>IF($I1420="n/a",0,IF(AT$4&lt;=$C1439,0,IF(SUM($C1439,$I1420)&gt;AT$4,$K1434/$I1420,$K1434-SUM($I1439:AS1439))))</f>
        <v>0</v>
      </c>
      <c r="AU1439" s="165">
        <f>IF($I1420="n/a",0,IF(AU$4&lt;=$C1439,0,IF(SUM($C1439,$I1420)&gt;AU$4,$K1434/$I1420,$K1434-SUM($I1439:AT1439))))</f>
        <v>0</v>
      </c>
      <c r="AV1439" s="165">
        <f>IF($I1420="n/a",0,IF(AV$4&lt;=$C1439,0,IF(SUM($C1439,$I1420)&gt;AV$4,$K1434/$I1420,$K1434-SUM($I1439:AU1439))))</f>
        <v>0</v>
      </c>
      <c r="AW1439" s="165">
        <f>IF($I1420="n/a",0,IF(AW$4&lt;=$C1439,0,IF(SUM($C1439,$I1420)&gt;AW$4,$K1434/$I1420,$K1434-SUM($I1439:AV1439))))</f>
        <v>0</v>
      </c>
      <c r="AX1439" s="165">
        <f>IF($I1420="n/a",0,IF(AX$4&lt;=$C1439,0,IF(SUM($C1439,$I1420)&gt;AX$4,$K1434/$I1420,$K1434-SUM($I1439:AW1439))))</f>
        <v>0</v>
      </c>
      <c r="AY1439" s="165">
        <f>IF($I1420="n/a",0,IF(AY$4&lt;=$C1439,0,IF(SUM($C1439,$I1420)&gt;AY$4,$K1434/$I1420,$K1434-SUM($I1439:AX1439))))</f>
        <v>0</v>
      </c>
      <c r="AZ1439" s="165">
        <f>IF($I1420="n/a",0,IF(AZ$4&lt;=$C1439,0,IF(SUM($C1439,$I1420)&gt;AZ$4,$K1434/$I1420,$K1434-SUM($I1439:AY1439))))</f>
        <v>0</v>
      </c>
      <c r="BA1439" s="165">
        <f>IF($I1420="n/a",0,IF(BA$4&lt;=$C1439,0,IF(SUM($C1439,$I1420)&gt;BA$4,$K1434/$I1420,$K1434-SUM($I1439:AZ1439))))</f>
        <v>0</v>
      </c>
      <c r="BB1439" s="165">
        <f>IF($I1420="n/a",0,IF(BB$4&lt;=$C1439,0,IF(SUM($C1439,$I1420)&gt;BB$4,$K1434/$I1420,$K1434-SUM($I1439:BA1439))))</f>
        <v>0</v>
      </c>
      <c r="BC1439" s="165">
        <f>IF($I1420="n/a",0,IF(BC$4&lt;=$C1439,0,IF(SUM($C1439,$I1420)&gt;BC$4,$K1434/$I1420,$K1434-SUM($I1439:BB1439))))</f>
        <v>0</v>
      </c>
      <c r="BD1439" s="165">
        <f>IF($I1420="n/a",0,IF(BD$4&lt;=$C1439,0,IF(SUM($C1439,$I1420)&gt;BD$4,$K1434/$I1420,$K1434-SUM($I1439:BC1439))))</f>
        <v>0</v>
      </c>
      <c r="BE1439" s="165">
        <f>IF($I1420="n/a",0,IF(BE$4&lt;=$C1439,0,IF(SUM($C1439,$I1420)&gt;BE$4,$K1434/$I1420,$K1434-SUM($I1439:BD1439))))</f>
        <v>0</v>
      </c>
      <c r="BF1439" s="165">
        <f>IF($I1420="n/a",0,IF(BF$4&lt;=$C1439,0,IF(SUM($C1439,$I1420)&gt;BF$4,$K1434/$I1420,$K1434-SUM($I1439:BE1439))))</f>
        <v>0</v>
      </c>
      <c r="BG1439" s="165">
        <f>IF($I1420="n/a",0,IF(BG$4&lt;=$C1439,0,IF(SUM($C1439,$I1420)&gt;BG$4,$K1434/$I1420,$K1434-SUM($I1439:BF1439))))</f>
        <v>0</v>
      </c>
      <c r="BH1439" s="165">
        <f>IF($I1420="n/a",0,IF(BH$4&lt;=$C1439,0,IF(SUM($C1439,$I1420)&gt;BH$4,$K1434/$I1420,$K1434-SUM($I1439:BG1439))))</f>
        <v>0</v>
      </c>
      <c r="BI1439" s="165">
        <f>IF($I1420="n/a",0,IF(BI$4&lt;=$C1439,0,IF(SUM($C1439,$I1420)&gt;BI$4,$K1434/$I1420,$K1434-SUM($I1439:BH1439))))</f>
        <v>0</v>
      </c>
      <c r="BJ1439" s="165">
        <f>IF($I1420="n/a",0,IF(BJ$4&lt;=$C1439,0,IF(SUM($C1439,$I1420)&gt;BJ$4,$K1434/$I1420,$K1434-SUM($I1439:BI1439))))</f>
        <v>0</v>
      </c>
      <c r="BK1439" s="165">
        <f>IF($I1420="n/a",0,IF(BK$4&lt;=$C1439,0,IF(SUM($C1439,$I1420)&gt;BK$4,$K1434/$I1420,$K1434-SUM($I1439:BJ1439))))</f>
        <v>0</v>
      </c>
      <c r="BL1439" s="165">
        <f>IF($I1420="n/a",0,IF(BL$4&lt;=$C1439,0,IF(SUM($C1439,$I1420)&gt;BL$4,$K1434/$I1420,$K1434-SUM($I1439:BK1439))))</f>
        <v>0</v>
      </c>
      <c r="BM1439" s="165">
        <f>IF($I1420="n/a",0,IF(BM$4&lt;=$C1439,0,IF(SUM($C1439,$I1420)&gt;BM$4,$K1434/$I1420,$K1434-SUM($I1439:BL1439))))</f>
        <v>0</v>
      </c>
      <c r="BN1439" s="165">
        <f>IF($I1420="n/a",0,IF(BN$4&lt;=$C1439,0,IF(SUM($C1439,$I1420)&gt;BN$4,$K1434/$I1420,$K1434-SUM($I1439:BM1439))))</f>
        <v>0</v>
      </c>
      <c r="BO1439" s="165">
        <f>IF($I1420="n/a",0,IF(BO$4&lt;=$C1439,0,IF(SUM($C1439,$I1420)&gt;BO$4,$K1434/$I1420,$K1434-SUM($I1439:BN1439))))</f>
        <v>0</v>
      </c>
      <c r="BP1439" s="165">
        <f>IF($I1420="n/a",0,IF(BP$4&lt;=$C1439,0,IF(SUM($C1439,$I1420)&gt;BP$4,$K1434/$I1420,$K1434-SUM($I1439:BO1439))))</f>
        <v>0</v>
      </c>
      <c r="BQ1439" s="165">
        <f>IF($I1420="n/a",0,IF(BQ$4&lt;=$C1439,0,IF(SUM($C1439,$I1420)&gt;BQ$4,$K1434/$I1420,$K1434-SUM($I1439:BP1439))))</f>
        <v>0</v>
      </c>
      <c r="BR1439" s="165">
        <f>IF($I1420="n/a",0,IF(BR$4&lt;=$C1439,0,IF(SUM($C1439,$I1420)&gt;BR$4,$K1434/$I1420,$K1434-SUM($I1439:BQ1439))))</f>
        <v>0</v>
      </c>
      <c r="BS1439" s="165">
        <f>IF($I1420="n/a",0,IF(BS$4&lt;=$C1439,0,IF(SUM($C1439,$I1420)&gt;BS$4,$K1434/$I1420,$K1434-SUM($I1439:BR1439))))</f>
        <v>0</v>
      </c>
      <c r="BT1439" s="165">
        <f>IF($I1420="n/a",0,IF(BT$4&lt;=$C1439,0,IF(SUM($C1439,$I1420)&gt;BT$4,$K1434/$I1420,$K1434-SUM($I1439:BS1439))))</f>
        <v>0</v>
      </c>
      <c r="BU1439" s="165">
        <f>IF($I1420="n/a",0,IF(BU$4&lt;=$C1439,0,IF(SUM($C1439,$I1420)&gt;BU$4,$K1434/$I1420,$K1434-SUM($I1439:BT1439))))</f>
        <v>0</v>
      </c>
      <c r="BV1439" s="165">
        <f>IF($I1420="n/a",0,IF(BV$4&lt;=$C1439,0,IF(SUM($C1439,$I1420)&gt;BV$4,$K1434/$I1420,$K1434-SUM($I1439:BU1439))))</f>
        <v>0</v>
      </c>
      <c r="BW1439" s="165">
        <f>IF($I1420="n/a",0,IF(BW$4&lt;=$C1439,0,IF(SUM($C1439,$I1420)&gt;BW$4,$K1434/$I1420,$K1434-SUM($I1439:BV1439))))</f>
        <v>0</v>
      </c>
      <c r="BX1439" s="165">
        <f>IF($I1420="n/a",0,IF(BX$4&lt;=$C1439,0,IF(SUM($C1439,$I1420)&gt;BX$4,$K1434/$I1420,$K1434-SUM($I1439:BW1439))))</f>
        <v>0</v>
      </c>
      <c r="BY1439" s="165">
        <f>IF($I1420="n/a",0,IF(BY$4&lt;=$C1439,0,IF(SUM($C1439,$I1420)&gt;BY$4,$K1434/$I1420,$K1434-SUM($I1439:BX1439))))</f>
        <v>0</v>
      </c>
      <c r="BZ1439" s="165">
        <f>IF($I1420="n/a",0,IF(BZ$4&lt;=$C1439,0,IF(SUM($C1439,$I1420)&gt;BZ$4,$K1434/$I1420,$K1434-SUM($I1439:BY1439))))</f>
        <v>0</v>
      </c>
      <c r="CA1439" s="165">
        <f>IF($I1420="n/a",0,IF(CA$4&lt;=$C1439,0,IF(SUM($C1439,$I1420)&gt;CA$4,$K1434/$I1420,$K1434-SUM($I1439:BZ1439))))</f>
        <v>0</v>
      </c>
      <c r="CB1439" s="165">
        <f>IF($I1420="n/a",0,IF(CB$4&lt;=$C1439,0,IF(SUM($C1439,$I1420)&gt;CB$4,$K1434/$I1420,$K1434-SUM($I1439:CA1439))))</f>
        <v>0</v>
      </c>
      <c r="CC1439" s="165">
        <f>IF($I1420="n/a",0,IF(CC$4&lt;=$C1439,0,IF(SUM($C1439,$I1420)&gt;CC$4,$K1434/$I1420,$K1434-SUM($I1439:CB1439))))</f>
        <v>0</v>
      </c>
      <c r="CD1439" s="165">
        <f>IF($I1420="n/a",0,IF(CD$4&lt;=$C1439,0,IF(SUM($C1439,$I1420)&gt;CD$4,$K1434/$I1420,$K1434-SUM($I1439:CC1439))))</f>
        <v>0</v>
      </c>
      <c r="CE1439" s="165">
        <f>IF($I1420="n/a",0,IF(CE$4&lt;=$C1439,0,IF(SUM($C1439,$I1420)&gt;CE$4,$K1434/$I1420,$K1434-SUM($I1439:CD1439))))</f>
        <v>0</v>
      </c>
      <c r="CF1439" s="165">
        <f>IF($I1420="n/a",0,IF(CF$4&lt;=$C1439,0,IF(SUM($C1439,$I1420)&gt;CF$4,$K1434/$I1420,$K1434-SUM($I1439:CE1439))))</f>
        <v>0</v>
      </c>
    </row>
    <row r="1440" spans="1:2018" s="153" customFormat="1" ht="12.75" customHeight="1">
      <c r="A1440"/>
      <c r="C1440" s="197">
        <v>2018</v>
      </c>
      <c r="D1440" s="214" t="s">
        <v>47</v>
      </c>
      <c r="E1440" s="21" t="s">
        <v>185</v>
      </c>
      <c r="I1440" s="31"/>
      <c r="J1440" s="167">
        <f>IF($I1420="n/a",0,IF(J$4&lt;=$C1440,0,IF(SUM($C1440,$I1420)&gt;J$4,$L1434/$I1420,$L1434-SUM($I1440:I1440))))</f>
        <v>0</v>
      </c>
      <c r="K1440" s="167">
        <f>IF($I1420="n/a",0,IF(K$4&lt;=$C1440,0,IF(SUM($C1440,$I1420)&gt;K$4,$L1434/$I1420,$L1434-SUM($I1440:J1440))))</f>
        <v>0</v>
      </c>
      <c r="L1440" s="167">
        <f>IF($I1420="n/a",0,IF(L$4&lt;=$C1440,0,IF(SUM($C1440,$I1420)&gt;L$4,$L1434/$I1420,$L1434-SUM($I1440:K1440))))</f>
        <v>0</v>
      </c>
      <c r="M1440" s="167">
        <f>IF($I1420="n/a",0,IF(M$4&lt;=$C1440,0,IF(SUM($C1440,$I1420)&gt;M$4,$L1434/$I1420,$L1434-SUM($I1440:L1440))))</f>
        <v>0</v>
      </c>
      <c r="N1440" s="167">
        <f>IF($I1420="n/a",0,IF(N$4&lt;=$C1440,0,IF(SUM($C1440,$I1420)&gt;N$4,$L1434/$I1420,$L1434-SUM($I1440:M1440))))</f>
        <v>0</v>
      </c>
      <c r="O1440" s="167">
        <f>IF($I1420="n/a",0,IF(O$4&lt;=$C1440,0,IF(SUM($C1440,$I1420)&gt;O$4,$L1434/$I1420,$L1434-SUM($I1440:N1440))))</f>
        <v>0</v>
      </c>
      <c r="P1440" s="167">
        <f>IF($I1420="n/a",0,IF(P$4&lt;=$C1440,0,IF(SUM($C1440,$I1420)&gt;P$4,$L1434/$I1420,$L1434-SUM($I1440:O1440))))</f>
        <v>0</v>
      </c>
      <c r="Q1440" s="167">
        <f>IF($I1420="n/a",0,IF(Q$4&lt;=$C1440,0,IF(SUM($C1440,$I1420)&gt;Q$4,$L1434/$I1420,$L1434-SUM($I1440:P1440))))</f>
        <v>0</v>
      </c>
      <c r="R1440" s="167">
        <f>IF($I1420="n/a",0,IF(R$4&lt;=$C1440,0,IF(SUM($C1440,$I1420)&gt;R$4,$L1434/$I1420,$L1434-SUM($I1440:Q1440))))</f>
        <v>0</v>
      </c>
      <c r="S1440" s="167">
        <f>IF($I1420="n/a",0,IF(S$4&lt;=$C1440,0,IF(SUM($C1440,$I1420)&gt;S$4,$L1434/$I1420,$L1434-SUM($I1440:R1440))))</f>
        <v>0</v>
      </c>
      <c r="T1440" s="167">
        <f>IF($I1420="n/a",0,IF(T$4&lt;=$C1440,0,IF(SUM($C1440,$I1420)&gt;T$4,$L1434/$I1420,$L1434-SUM($I1440:S1440))))</f>
        <v>0</v>
      </c>
      <c r="U1440" s="167">
        <f>IF($I1420="n/a",0,IF(U$4&lt;=$C1440,0,IF(SUM($C1440,$I1420)&gt;U$4,$L1434/$I1420,$L1434-SUM($I1440:T1440))))</f>
        <v>0</v>
      </c>
      <c r="V1440" s="167">
        <f>IF($I1420="n/a",0,IF(V$4&lt;=$C1440,0,IF(SUM($C1440,$I1420)&gt;V$4,$L1434/$I1420,$L1434-SUM($I1440:U1440))))</f>
        <v>0</v>
      </c>
      <c r="W1440" s="167">
        <f>IF($I1420="n/a",0,IF(W$4&lt;=$C1440,0,IF(SUM($C1440,$I1420)&gt;W$4,$L1434/$I1420,$L1434-SUM($I1440:V1440))))</f>
        <v>0</v>
      </c>
      <c r="X1440" s="167">
        <f>IF($I1420="n/a",0,IF(X$4&lt;=$C1440,0,IF(SUM($C1440,$I1420)&gt;X$4,$L1434/$I1420,$L1434-SUM($I1440:W1440))))</f>
        <v>0</v>
      </c>
      <c r="Y1440" s="167">
        <f>IF($I1420="n/a",0,IF(Y$4&lt;=$C1440,0,IF(SUM($C1440,$I1420)&gt;Y$4,$L1434/$I1420,$L1434-SUM($I1440:X1440))))</f>
        <v>0</v>
      </c>
      <c r="Z1440" s="167">
        <f>IF($I1420="n/a",0,IF(Z$4&lt;=$C1440,0,IF(SUM($C1440,$I1420)&gt;Z$4,$L1434/$I1420,$L1434-SUM($I1440:Y1440))))</f>
        <v>0</v>
      </c>
      <c r="AA1440" s="167">
        <f>IF($I1420="n/a",0,IF(AA$4&lt;=$C1440,0,IF(SUM($C1440,$I1420)&gt;AA$4,$L1434/$I1420,$L1434-SUM($I1440:Z1440))))</f>
        <v>0</v>
      </c>
      <c r="AB1440" s="167">
        <f>IF($I1420="n/a",0,IF(AB$4&lt;=$C1440,0,IF(SUM($C1440,$I1420)&gt;AB$4,$L1434/$I1420,$L1434-SUM($I1440:AA1440))))</f>
        <v>0</v>
      </c>
      <c r="AC1440" s="167">
        <f>IF($I1420="n/a",0,IF(AC$4&lt;=$C1440,0,IF(SUM($C1440,$I1420)&gt;AC$4,$L1434/$I1420,$L1434-SUM($I1440:AB1440))))</f>
        <v>0</v>
      </c>
      <c r="AD1440" s="167">
        <f>IF($I1420="n/a",0,IF(AD$4&lt;=$C1440,0,IF(SUM($C1440,$I1420)&gt;AD$4,$L1434/$I1420,$L1434-SUM($I1440:AC1440))))</f>
        <v>0</v>
      </c>
      <c r="AE1440" s="167">
        <f>IF($I1420="n/a",0,IF(AE$4&lt;=$C1440,0,IF(SUM($C1440,$I1420)&gt;AE$4,$L1434/$I1420,$L1434-SUM($I1440:AD1440))))</f>
        <v>0</v>
      </c>
      <c r="AF1440" s="167">
        <f>IF($I1420="n/a",0,IF(AF$4&lt;=$C1440,0,IF(SUM($C1440,$I1420)&gt;AF$4,$L1434/$I1420,$L1434-SUM($I1440:AE1440))))</f>
        <v>0</v>
      </c>
      <c r="AG1440" s="167">
        <f>IF($I1420="n/a",0,IF(AG$4&lt;=$C1440,0,IF(SUM($C1440,$I1420)&gt;AG$4,$L1434/$I1420,$L1434-SUM($I1440:AF1440))))</f>
        <v>0</v>
      </c>
      <c r="AH1440" s="167">
        <f>IF($I1420="n/a",0,IF(AH$4&lt;=$C1440,0,IF(SUM($C1440,$I1420)&gt;AH$4,$L1434/$I1420,$L1434-SUM($I1440:AG1440))))</f>
        <v>0</v>
      </c>
      <c r="AI1440" s="167">
        <f>IF($I1420="n/a",0,IF(AI$4&lt;=$C1440,0,IF(SUM($C1440,$I1420)&gt;AI$4,$L1434/$I1420,$L1434-SUM($I1440:AH1440))))</f>
        <v>0</v>
      </c>
      <c r="AJ1440" s="167">
        <f>IF($I1420="n/a",0,IF(AJ$4&lt;=$C1440,0,IF(SUM($C1440,$I1420)&gt;AJ$4,$L1434/$I1420,$L1434-SUM($I1440:AI1440))))</f>
        <v>0</v>
      </c>
      <c r="AK1440" s="167">
        <f>IF($I1420="n/a",0,IF(AK$4&lt;=$C1440,0,IF(SUM($C1440,$I1420)&gt;AK$4,$L1434/$I1420,$L1434-SUM($I1440:AJ1440))))</f>
        <v>0</v>
      </c>
      <c r="AL1440" s="167">
        <f>IF($I1420="n/a",0,IF(AL$4&lt;=$C1440,0,IF(SUM($C1440,$I1420)&gt;AL$4,$L1434/$I1420,$L1434-SUM($I1440:AK1440))))</f>
        <v>0</v>
      </c>
      <c r="AM1440" s="167">
        <f>IF($I1420="n/a",0,IF(AM$4&lt;=$C1440,0,IF(SUM($C1440,$I1420)&gt;AM$4,$L1434/$I1420,$L1434-SUM($I1440:AL1440))))</f>
        <v>0</v>
      </c>
      <c r="AN1440" s="167">
        <f>IF($I1420="n/a",0,IF(AN$4&lt;=$C1440,0,IF(SUM($C1440,$I1420)&gt;AN$4,$L1434/$I1420,$L1434-SUM($I1440:AM1440))))</f>
        <v>0</v>
      </c>
      <c r="AO1440" s="167">
        <f>IF($I1420="n/a",0,IF(AO$4&lt;=$C1440,0,IF(SUM($C1440,$I1420)&gt;AO$4,$L1434/$I1420,$L1434-SUM($I1440:AN1440))))</f>
        <v>0</v>
      </c>
      <c r="AP1440" s="167">
        <f>IF($I1420="n/a",0,IF(AP$4&lt;=$C1440,0,IF(SUM($C1440,$I1420)&gt;AP$4,$L1434/$I1420,$L1434-SUM($I1440:AO1440))))</f>
        <v>0</v>
      </c>
      <c r="AQ1440" s="167">
        <f>IF($I1420="n/a",0,IF(AQ$4&lt;=$C1440,0,IF(SUM($C1440,$I1420)&gt;AQ$4,$L1434/$I1420,$L1434-SUM($I1440:AP1440))))</f>
        <v>0</v>
      </c>
      <c r="AR1440" s="167">
        <f>IF($I1420="n/a",0,IF(AR$4&lt;=$C1440,0,IF(SUM($C1440,$I1420)&gt;AR$4,$L1434/$I1420,$L1434-SUM($I1440:AQ1440))))</f>
        <v>0</v>
      </c>
      <c r="AS1440" s="167">
        <f>IF($I1420="n/a",0,IF(AS$4&lt;=$C1440,0,IF(SUM($C1440,$I1420)&gt;AS$4,$L1434/$I1420,$L1434-SUM($I1440:AR1440))))</f>
        <v>0</v>
      </c>
      <c r="AT1440" s="167">
        <f>IF($I1420="n/a",0,IF(AT$4&lt;=$C1440,0,IF(SUM($C1440,$I1420)&gt;AT$4,$L1434/$I1420,$L1434-SUM($I1440:AS1440))))</f>
        <v>0</v>
      </c>
      <c r="AU1440" s="167">
        <f>IF($I1420="n/a",0,IF(AU$4&lt;=$C1440,0,IF(SUM($C1440,$I1420)&gt;AU$4,$L1434/$I1420,$L1434-SUM($I1440:AT1440))))</f>
        <v>0</v>
      </c>
      <c r="AV1440" s="167">
        <f>IF($I1420="n/a",0,IF(AV$4&lt;=$C1440,0,IF(SUM($C1440,$I1420)&gt;AV$4,$L1434/$I1420,$L1434-SUM($I1440:AU1440))))</f>
        <v>0</v>
      </c>
      <c r="AW1440" s="167">
        <f>IF($I1420="n/a",0,IF(AW$4&lt;=$C1440,0,IF(SUM($C1440,$I1420)&gt;AW$4,$L1434/$I1420,$L1434-SUM($I1440:AV1440))))</f>
        <v>0</v>
      </c>
      <c r="AX1440" s="167">
        <f>IF($I1420="n/a",0,IF(AX$4&lt;=$C1440,0,IF(SUM($C1440,$I1420)&gt;AX$4,$L1434/$I1420,$L1434-SUM($I1440:AW1440))))</f>
        <v>0</v>
      </c>
      <c r="AY1440" s="167">
        <f>IF($I1420="n/a",0,IF(AY$4&lt;=$C1440,0,IF(SUM($C1440,$I1420)&gt;AY$4,$L1434/$I1420,$L1434-SUM($I1440:AX1440))))</f>
        <v>0</v>
      </c>
      <c r="AZ1440" s="167">
        <f>IF($I1420="n/a",0,IF(AZ$4&lt;=$C1440,0,IF(SUM($C1440,$I1420)&gt;AZ$4,$L1434/$I1420,$L1434-SUM($I1440:AY1440))))</f>
        <v>0</v>
      </c>
      <c r="BA1440" s="167">
        <f>IF($I1420="n/a",0,IF(BA$4&lt;=$C1440,0,IF(SUM($C1440,$I1420)&gt;BA$4,$L1434/$I1420,$L1434-SUM($I1440:AZ1440))))</f>
        <v>0</v>
      </c>
      <c r="BB1440" s="167">
        <f>IF($I1420="n/a",0,IF(BB$4&lt;=$C1440,0,IF(SUM($C1440,$I1420)&gt;BB$4,$L1434/$I1420,$L1434-SUM($I1440:BA1440))))</f>
        <v>0</v>
      </c>
      <c r="BC1440" s="167">
        <f>IF($I1420="n/a",0,IF(BC$4&lt;=$C1440,0,IF(SUM($C1440,$I1420)&gt;BC$4,$L1434/$I1420,$L1434-SUM($I1440:BB1440))))</f>
        <v>0</v>
      </c>
      <c r="BD1440" s="167">
        <f>IF($I1420="n/a",0,IF(BD$4&lt;=$C1440,0,IF(SUM($C1440,$I1420)&gt;BD$4,$L1434/$I1420,$L1434-SUM($I1440:BC1440))))</f>
        <v>0</v>
      </c>
      <c r="BE1440" s="167">
        <f>IF($I1420="n/a",0,IF(BE$4&lt;=$C1440,0,IF(SUM($C1440,$I1420)&gt;BE$4,$L1434/$I1420,$L1434-SUM($I1440:BD1440))))</f>
        <v>0</v>
      </c>
      <c r="BF1440" s="167">
        <f>IF($I1420="n/a",0,IF(BF$4&lt;=$C1440,0,IF(SUM($C1440,$I1420)&gt;BF$4,$L1434/$I1420,$L1434-SUM($I1440:BE1440))))</f>
        <v>0</v>
      </c>
      <c r="BG1440" s="167">
        <f>IF($I1420="n/a",0,IF(BG$4&lt;=$C1440,0,IF(SUM($C1440,$I1420)&gt;BG$4,$L1434/$I1420,$L1434-SUM($I1440:BF1440))))</f>
        <v>0</v>
      </c>
      <c r="BH1440" s="167">
        <f>IF($I1420="n/a",0,IF(BH$4&lt;=$C1440,0,IF(SUM($C1440,$I1420)&gt;BH$4,$L1434/$I1420,$L1434-SUM($I1440:BG1440))))</f>
        <v>0</v>
      </c>
      <c r="BI1440" s="167">
        <f>IF($I1420="n/a",0,IF(BI$4&lt;=$C1440,0,IF(SUM($C1440,$I1420)&gt;BI$4,$L1434/$I1420,$L1434-SUM($I1440:BH1440))))</f>
        <v>0</v>
      </c>
      <c r="BJ1440" s="167">
        <f>IF($I1420="n/a",0,IF(BJ$4&lt;=$C1440,0,IF(SUM($C1440,$I1420)&gt;BJ$4,$L1434/$I1420,$L1434-SUM($I1440:BI1440))))</f>
        <v>0</v>
      </c>
      <c r="BK1440" s="167">
        <f>IF($I1420="n/a",0,IF(BK$4&lt;=$C1440,0,IF(SUM($C1440,$I1420)&gt;BK$4,$L1434/$I1420,$L1434-SUM($I1440:BJ1440))))</f>
        <v>0</v>
      </c>
      <c r="BL1440" s="167">
        <f>IF($I1420="n/a",0,IF(BL$4&lt;=$C1440,0,IF(SUM($C1440,$I1420)&gt;BL$4,$L1434/$I1420,$L1434-SUM($I1440:BK1440))))</f>
        <v>0</v>
      </c>
      <c r="BM1440" s="167">
        <f>IF($I1420="n/a",0,IF(BM$4&lt;=$C1440,0,IF(SUM($C1440,$I1420)&gt;BM$4,$L1434/$I1420,$L1434-SUM($I1440:BL1440))))</f>
        <v>0</v>
      </c>
      <c r="BN1440" s="167">
        <f>IF($I1420="n/a",0,IF(BN$4&lt;=$C1440,0,IF(SUM($C1440,$I1420)&gt;BN$4,$L1434/$I1420,$L1434-SUM($I1440:BM1440))))</f>
        <v>0</v>
      </c>
      <c r="BO1440" s="167">
        <f>IF($I1420="n/a",0,IF(BO$4&lt;=$C1440,0,IF(SUM($C1440,$I1420)&gt;BO$4,$L1434/$I1420,$L1434-SUM($I1440:BN1440))))</f>
        <v>0</v>
      </c>
      <c r="BP1440" s="167">
        <f>IF($I1420="n/a",0,IF(BP$4&lt;=$C1440,0,IF(SUM($C1440,$I1420)&gt;BP$4,$L1434/$I1420,$L1434-SUM($I1440:BO1440))))</f>
        <v>0</v>
      </c>
      <c r="BQ1440" s="167">
        <f>IF($I1420="n/a",0,IF(BQ$4&lt;=$C1440,0,IF(SUM($C1440,$I1420)&gt;BQ$4,$L1434/$I1420,$L1434-SUM($I1440:BP1440))))</f>
        <v>0</v>
      </c>
      <c r="BR1440" s="167">
        <f>IF($I1420="n/a",0,IF(BR$4&lt;=$C1440,0,IF(SUM($C1440,$I1420)&gt;BR$4,$L1434/$I1420,$L1434-SUM($I1440:BQ1440))))</f>
        <v>0</v>
      </c>
      <c r="BS1440" s="167">
        <f>IF($I1420="n/a",0,IF(BS$4&lt;=$C1440,0,IF(SUM($C1440,$I1420)&gt;BS$4,$L1434/$I1420,$L1434-SUM($I1440:BR1440))))</f>
        <v>0</v>
      </c>
      <c r="BT1440" s="167">
        <f>IF($I1420="n/a",0,IF(BT$4&lt;=$C1440,0,IF(SUM($C1440,$I1420)&gt;BT$4,$L1434/$I1420,$L1434-SUM($I1440:BS1440))))</f>
        <v>0</v>
      </c>
      <c r="BU1440" s="167">
        <f>IF($I1420="n/a",0,IF(BU$4&lt;=$C1440,0,IF(SUM($C1440,$I1420)&gt;BU$4,$L1434/$I1420,$L1434-SUM($I1440:BT1440))))</f>
        <v>0</v>
      </c>
      <c r="BV1440" s="167">
        <f>IF($I1420="n/a",0,IF(BV$4&lt;=$C1440,0,IF(SUM($C1440,$I1420)&gt;BV$4,$L1434/$I1420,$L1434-SUM($I1440:BU1440))))</f>
        <v>0</v>
      </c>
      <c r="BW1440" s="167">
        <f>IF($I1420="n/a",0,IF(BW$4&lt;=$C1440,0,IF(SUM($C1440,$I1420)&gt;BW$4,$L1434/$I1420,$L1434-SUM($I1440:BV1440))))</f>
        <v>0</v>
      </c>
      <c r="BX1440" s="167">
        <f>IF($I1420="n/a",0,IF(BX$4&lt;=$C1440,0,IF(SUM($C1440,$I1420)&gt;BX$4,$L1434/$I1420,$L1434-SUM($I1440:BW1440))))</f>
        <v>0</v>
      </c>
      <c r="BY1440" s="167">
        <f>IF($I1420="n/a",0,IF(BY$4&lt;=$C1440,0,IF(SUM($C1440,$I1420)&gt;BY$4,$L1434/$I1420,$L1434-SUM($I1440:BX1440))))</f>
        <v>0</v>
      </c>
      <c r="BZ1440" s="167">
        <f>IF($I1420="n/a",0,IF(BZ$4&lt;=$C1440,0,IF(SUM($C1440,$I1420)&gt;BZ$4,$L1434/$I1420,$L1434-SUM($I1440:BY1440))))</f>
        <v>0</v>
      </c>
      <c r="CA1440" s="167">
        <f>IF($I1420="n/a",0,IF(CA$4&lt;=$C1440,0,IF(SUM($C1440,$I1420)&gt;CA$4,$L1434/$I1420,$L1434-SUM($I1440:BZ1440))))</f>
        <v>0</v>
      </c>
      <c r="CB1440" s="167">
        <f>IF($I1420="n/a",0,IF(CB$4&lt;=$C1440,0,IF(SUM($C1440,$I1420)&gt;CB$4,$L1434/$I1420,$L1434-SUM($I1440:CA1440))))</f>
        <v>0</v>
      </c>
      <c r="CC1440" s="167">
        <f>IF($I1420="n/a",0,IF(CC$4&lt;=$C1440,0,IF(SUM($C1440,$I1420)&gt;CC$4,$L1434/$I1420,$L1434-SUM($I1440:CB1440))))</f>
        <v>0</v>
      </c>
      <c r="CD1440" s="167">
        <f>IF($I1420="n/a",0,IF(CD$4&lt;=$C1440,0,IF(SUM($C1440,$I1420)&gt;CD$4,$L1434/$I1420,$L1434-SUM($I1440:CC1440))))</f>
        <v>0</v>
      </c>
      <c r="CE1440" s="167">
        <f>IF($I1420="n/a",0,IF(CE$4&lt;=$C1440,0,IF(SUM($C1440,$I1420)&gt;CE$4,$L1434/$I1420,$L1434-SUM($I1440:CD1440))))</f>
        <v>0</v>
      </c>
      <c r="CF1440" s="167">
        <f>IF($I1420="n/a",0,IF(CF$4&lt;=$C1440,0,IF(SUM($C1440,$I1420)&gt;CF$4,$L1434/$I1420,$L1434-SUM($I1440:CE1440))))</f>
        <v>0</v>
      </c>
    </row>
    <row r="1441" spans="1:84" s="153" customFormat="1" ht="12.75" customHeight="1">
      <c r="A1441"/>
      <c r="C1441" s="197">
        <v>2019</v>
      </c>
      <c r="D1441" s="214" t="s">
        <v>48</v>
      </c>
      <c r="E1441" s="21" t="s">
        <v>185</v>
      </c>
      <c r="I1441" s="31"/>
      <c r="J1441" s="166">
        <f>IF($I1420="n/a",0,IF(J$4&lt;=$C1441,0,IF(SUM($C1441,$I1420)&gt;J$4,$M1434/$I1420,$M1434-SUM($I1441:I1441))))</f>
        <v>0</v>
      </c>
      <c r="K1441" s="166">
        <f>IF($I1420="n/a",0,IF(K$4&lt;=$C1441,0,IF(SUM($C1441,$I1420)&gt;K$4,$M1434/$I1420,$M1434-SUM($I1441:J1441))))</f>
        <v>0</v>
      </c>
      <c r="L1441" s="166">
        <f>IF($I1420="n/a",0,IF(L$4&lt;=$C1441,0,IF(SUM($C1441,$I1420)&gt;L$4,$M1434/$I1420,$M1434-SUM($I1441:K1441))))</f>
        <v>0</v>
      </c>
      <c r="M1441" s="166">
        <f>IF($I1420="n/a",0,IF(M$4&lt;=$C1441,0,IF(SUM($C1441,$I1420)&gt;M$4,$M1434/$I1420,$M1434-SUM($I1441:L1441))))</f>
        <v>0</v>
      </c>
      <c r="N1441" s="166">
        <f>IF($I1420="n/a",0,IF(N$4&lt;=$C1441,0,IF(SUM($C1441,$I1420)&gt;N$4,$M1434/$I1420,$M1434-SUM($I1441:M1441))))</f>
        <v>0</v>
      </c>
      <c r="O1441" s="166">
        <f>IF($I1420="n/a",0,IF(O$4&lt;=$C1441,0,IF(SUM($C1441,$I1420)&gt;O$4,$M1434/$I1420,$M1434-SUM($I1441:N1441))))</f>
        <v>0</v>
      </c>
      <c r="P1441" s="166">
        <f>IF($I1420="n/a",0,IF(P$4&lt;=$C1441,0,IF(SUM($C1441,$I1420)&gt;P$4,$M1434/$I1420,$M1434-SUM($I1441:O1441))))</f>
        <v>0</v>
      </c>
      <c r="Q1441" s="166">
        <f>IF($I1420="n/a",0,IF(Q$4&lt;=$C1441,0,IF(SUM($C1441,$I1420)&gt;Q$4,$M1434/$I1420,$M1434-SUM($I1441:P1441))))</f>
        <v>0</v>
      </c>
      <c r="R1441" s="166">
        <f>IF($I1420="n/a",0,IF(R$4&lt;=$C1441,0,IF(SUM($C1441,$I1420)&gt;R$4,$M1434/$I1420,$M1434-SUM($I1441:Q1441))))</f>
        <v>0</v>
      </c>
      <c r="S1441" s="166">
        <f>IF($I1420="n/a",0,IF(S$4&lt;=$C1441,0,IF(SUM($C1441,$I1420)&gt;S$4,$M1434/$I1420,$M1434-SUM($I1441:R1441))))</f>
        <v>0</v>
      </c>
      <c r="T1441" s="166">
        <f>IF($I1420="n/a",0,IF(T$4&lt;=$C1441,0,IF(SUM($C1441,$I1420)&gt;T$4,$M1434/$I1420,$M1434-SUM($I1441:S1441))))</f>
        <v>0</v>
      </c>
      <c r="U1441" s="166">
        <f>IF($I1420="n/a",0,IF(U$4&lt;=$C1441,0,IF(SUM($C1441,$I1420)&gt;U$4,$M1434/$I1420,$M1434-SUM($I1441:T1441))))</f>
        <v>0</v>
      </c>
      <c r="V1441" s="166">
        <f>IF($I1420="n/a",0,IF(V$4&lt;=$C1441,0,IF(SUM($C1441,$I1420)&gt;V$4,$M1434/$I1420,$M1434-SUM($I1441:U1441))))</f>
        <v>0</v>
      </c>
      <c r="W1441" s="166">
        <f>IF($I1420="n/a",0,IF(W$4&lt;=$C1441,0,IF(SUM($C1441,$I1420)&gt;W$4,$M1434/$I1420,$M1434-SUM($I1441:V1441))))</f>
        <v>0</v>
      </c>
      <c r="X1441" s="166">
        <f>IF($I1420="n/a",0,IF(X$4&lt;=$C1441,0,IF(SUM($C1441,$I1420)&gt;X$4,$M1434/$I1420,$M1434-SUM($I1441:W1441))))</f>
        <v>0</v>
      </c>
      <c r="Y1441" s="166">
        <f>IF($I1420="n/a",0,IF(Y$4&lt;=$C1441,0,IF(SUM($C1441,$I1420)&gt;Y$4,$M1434/$I1420,$M1434-SUM($I1441:X1441))))</f>
        <v>0</v>
      </c>
      <c r="Z1441" s="166">
        <f>IF($I1420="n/a",0,IF(Z$4&lt;=$C1441,0,IF(SUM($C1441,$I1420)&gt;Z$4,$M1434/$I1420,$M1434-SUM($I1441:Y1441))))</f>
        <v>0</v>
      </c>
      <c r="AA1441" s="166">
        <f>IF($I1420="n/a",0,IF(AA$4&lt;=$C1441,0,IF(SUM($C1441,$I1420)&gt;AA$4,$M1434/$I1420,$M1434-SUM($I1441:Z1441))))</f>
        <v>0</v>
      </c>
      <c r="AB1441" s="166">
        <f>IF($I1420="n/a",0,IF(AB$4&lt;=$C1441,0,IF(SUM($C1441,$I1420)&gt;AB$4,$M1434/$I1420,$M1434-SUM($I1441:AA1441))))</f>
        <v>0</v>
      </c>
      <c r="AC1441" s="166">
        <f>IF($I1420="n/a",0,IF(AC$4&lt;=$C1441,0,IF(SUM($C1441,$I1420)&gt;AC$4,$M1434/$I1420,$M1434-SUM($I1441:AB1441))))</f>
        <v>0</v>
      </c>
      <c r="AD1441" s="166">
        <f>IF($I1420="n/a",0,IF(AD$4&lt;=$C1441,0,IF(SUM($C1441,$I1420)&gt;AD$4,$M1434/$I1420,$M1434-SUM($I1441:AC1441))))</f>
        <v>0</v>
      </c>
      <c r="AE1441" s="166">
        <f>IF($I1420="n/a",0,IF(AE$4&lt;=$C1441,0,IF(SUM($C1441,$I1420)&gt;AE$4,$M1434/$I1420,$M1434-SUM($I1441:AD1441))))</f>
        <v>0</v>
      </c>
      <c r="AF1441" s="166">
        <f>IF($I1420="n/a",0,IF(AF$4&lt;=$C1441,0,IF(SUM($C1441,$I1420)&gt;AF$4,$M1434/$I1420,$M1434-SUM($I1441:AE1441))))</f>
        <v>0</v>
      </c>
      <c r="AG1441" s="166">
        <f>IF($I1420="n/a",0,IF(AG$4&lt;=$C1441,0,IF(SUM($C1441,$I1420)&gt;AG$4,$M1434/$I1420,$M1434-SUM($I1441:AF1441))))</f>
        <v>0</v>
      </c>
      <c r="AH1441" s="166">
        <f>IF($I1420="n/a",0,IF(AH$4&lt;=$C1441,0,IF(SUM($C1441,$I1420)&gt;AH$4,$M1434/$I1420,$M1434-SUM($I1441:AG1441))))</f>
        <v>0</v>
      </c>
      <c r="AI1441" s="166">
        <f>IF($I1420="n/a",0,IF(AI$4&lt;=$C1441,0,IF(SUM($C1441,$I1420)&gt;AI$4,$M1434/$I1420,$M1434-SUM($I1441:AH1441))))</f>
        <v>0</v>
      </c>
      <c r="AJ1441" s="166">
        <f>IF($I1420="n/a",0,IF(AJ$4&lt;=$C1441,0,IF(SUM($C1441,$I1420)&gt;AJ$4,$M1434/$I1420,$M1434-SUM($I1441:AI1441))))</f>
        <v>0</v>
      </c>
      <c r="AK1441" s="166">
        <f>IF($I1420="n/a",0,IF(AK$4&lt;=$C1441,0,IF(SUM($C1441,$I1420)&gt;AK$4,$M1434/$I1420,$M1434-SUM($I1441:AJ1441))))</f>
        <v>0</v>
      </c>
      <c r="AL1441" s="166">
        <f>IF($I1420="n/a",0,IF(AL$4&lt;=$C1441,0,IF(SUM($C1441,$I1420)&gt;AL$4,$M1434/$I1420,$M1434-SUM($I1441:AK1441))))</f>
        <v>0</v>
      </c>
      <c r="AM1441" s="166">
        <f>IF($I1420="n/a",0,IF(AM$4&lt;=$C1441,0,IF(SUM($C1441,$I1420)&gt;AM$4,$M1434/$I1420,$M1434-SUM($I1441:AL1441))))</f>
        <v>0</v>
      </c>
      <c r="AN1441" s="166">
        <f>IF($I1420="n/a",0,IF(AN$4&lt;=$C1441,0,IF(SUM($C1441,$I1420)&gt;AN$4,$M1434/$I1420,$M1434-SUM($I1441:AM1441))))</f>
        <v>0</v>
      </c>
      <c r="AO1441" s="166">
        <f>IF($I1420="n/a",0,IF(AO$4&lt;=$C1441,0,IF(SUM($C1441,$I1420)&gt;AO$4,$M1434/$I1420,$M1434-SUM($I1441:AN1441))))</f>
        <v>0</v>
      </c>
      <c r="AP1441" s="166">
        <f>IF($I1420="n/a",0,IF(AP$4&lt;=$C1441,0,IF(SUM($C1441,$I1420)&gt;AP$4,$M1434/$I1420,$M1434-SUM($I1441:AO1441))))</f>
        <v>0</v>
      </c>
      <c r="AQ1441" s="166">
        <f>IF($I1420="n/a",0,IF(AQ$4&lt;=$C1441,0,IF(SUM($C1441,$I1420)&gt;AQ$4,$M1434/$I1420,$M1434-SUM($I1441:AP1441))))</f>
        <v>0</v>
      </c>
      <c r="AR1441" s="166">
        <f>IF($I1420="n/a",0,IF(AR$4&lt;=$C1441,0,IF(SUM($C1441,$I1420)&gt;AR$4,$M1434/$I1420,$M1434-SUM($I1441:AQ1441))))</f>
        <v>0</v>
      </c>
      <c r="AS1441" s="166">
        <f>IF($I1420="n/a",0,IF(AS$4&lt;=$C1441,0,IF(SUM($C1441,$I1420)&gt;AS$4,$M1434/$I1420,$M1434-SUM($I1441:AR1441))))</f>
        <v>0</v>
      </c>
      <c r="AT1441" s="166">
        <f>IF($I1420="n/a",0,IF(AT$4&lt;=$C1441,0,IF(SUM($C1441,$I1420)&gt;AT$4,$M1434/$I1420,$M1434-SUM($I1441:AS1441))))</f>
        <v>0</v>
      </c>
      <c r="AU1441" s="166">
        <f>IF($I1420="n/a",0,IF(AU$4&lt;=$C1441,0,IF(SUM($C1441,$I1420)&gt;AU$4,$M1434/$I1420,$M1434-SUM($I1441:AT1441))))</f>
        <v>0</v>
      </c>
      <c r="AV1441" s="166">
        <f>IF($I1420="n/a",0,IF(AV$4&lt;=$C1441,0,IF(SUM($C1441,$I1420)&gt;AV$4,$M1434/$I1420,$M1434-SUM($I1441:AU1441))))</f>
        <v>0</v>
      </c>
      <c r="AW1441" s="166">
        <f>IF($I1420="n/a",0,IF(AW$4&lt;=$C1441,0,IF(SUM($C1441,$I1420)&gt;AW$4,$M1434/$I1420,$M1434-SUM($I1441:AV1441))))</f>
        <v>0</v>
      </c>
      <c r="AX1441" s="166">
        <f>IF($I1420="n/a",0,IF(AX$4&lt;=$C1441,0,IF(SUM($C1441,$I1420)&gt;AX$4,$M1434/$I1420,$M1434-SUM($I1441:AW1441))))</f>
        <v>0</v>
      </c>
      <c r="AY1441" s="166">
        <f>IF($I1420="n/a",0,IF(AY$4&lt;=$C1441,0,IF(SUM($C1441,$I1420)&gt;AY$4,$M1434/$I1420,$M1434-SUM($I1441:AX1441))))</f>
        <v>0</v>
      </c>
      <c r="AZ1441" s="166">
        <f>IF($I1420="n/a",0,IF(AZ$4&lt;=$C1441,0,IF(SUM($C1441,$I1420)&gt;AZ$4,$M1434/$I1420,$M1434-SUM($I1441:AY1441))))</f>
        <v>0</v>
      </c>
      <c r="BA1441" s="166">
        <f>IF($I1420="n/a",0,IF(BA$4&lt;=$C1441,0,IF(SUM($C1441,$I1420)&gt;BA$4,$M1434/$I1420,$M1434-SUM($I1441:AZ1441))))</f>
        <v>0</v>
      </c>
      <c r="BB1441" s="166">
        <f>IF($I1420="n/a",0,IF(BB$4&lt;=$C1441,0,IF(SUM($C1441,$I1420)&gt;BB$4,$M1434/$I1420,$M1434-SUM($I1441:BA1441))))</f>
        <v>0</v>
      </c>
      <c r="BC1441" s="166">
        <f>IF($I1420="n/a",0,IF(BC$4&lt;=$C1441,0,IF(SUM($C1441,$I1420)&gt;BC$4,$M1434/$I1420,$M1434-SUM($I1441:BB1441))))</f>
        <v>0</v>
      </c>
      <c r="BD1441" s="166">
        <f>IF($I1420="n/a",0,IF(BD$4&lt;=$C1441,0,IF(SUM($C1441,$I1420)&gt;BD$4,$M1434/$I1420,$M1434-SUM($I1441:BC1441))))</f>
        <v>0</v>
      </c>
      <c r="BE1441" s="166">
        <f>IF($I1420="n/a",0,IF(BE$4&lt;=$C1441,0,IF(SUM($C1441,$I1420)&gt;BE$4,$M1434/$I1420,$M1434-SUM($I1441:BD1441))))</f>
        <v>0</v>
      </c>
      <c r="BF1441" s="166">
        <f>IF($I1420="n/a",0,IF(BF$4&lt;=$C1441,0,IF(SUM($C1441,$I1420)&gt;BF$4,$M1434/$I1420,$M1434-SUM($I1441:BE1441))))</f>
        <v>0</v>
      </c>
      <c r="BG1441" s="166">
        <f>IF($I1420="n/a",0,IF(BG$4&lt;=$C1441,0,IF(SUM($C1441,$I1420)&gt;BG$4,$M1434/$I1420,$M1434-SUM($I1441:BF1441))))</f>
        <v>0</v>
      </c>
      <c r="BH1441" s="166">
        <f>IF($I1420="n/a",0,IF(BH$4&lt;=$C1441,0,IF(SUM($C1441,$I1420)&gt;BH$4,$M1434/$I1420,$M1434-SUM($I1441:BG1441))))</f>
        <v>0</v>
      </c>
      <c r="BI1441" s="166">
        <f>IF($I1420="n/a",0,IF(BI$4&lt;=$C1441,0,IF(SUM($C1441,$I1420)&gt;BI$4,$M1434/$I1420,$M1434-SUM($I1441:BH1441))))</f>
        <v>0</v>
      </c>
      <c r="BJ1441" s="166">
        <f>IF($I1420="n/a",0,IF(BJ$4&lt;=$C1441,0,IF(SUM($C1441,$I1420)&gt;BJ$4,$M1434/$I1420,$M1434-SUM($I1441:BI1441))))</f>
        <v>0</v>
      </c>
      <c r="BK1441" s="166">
        <f>IF($I1420="n/a",0,IF(BK$4&lt;=$C1441,0,IF(SUM($C1441,$I1420)&gt;BK$4,$M1434/$I1420,$M1434-SUM($I1441:BJ1441))))</f>
        <v>0</v>
      </c>
      <c r="BL1441" s="166">
        <f>IF($I1420="n/a",0,IF(BL$4&lt;=$C1441,0,IF(SUM($C1441,$I1420)&gt;BL$4,$M1434/$I1420,$M1434-SUM($I1441:BK1441))))</f>
        <v>0</v>
      </c>
      <c r="BM1441" s="166">
        <f>IF($I1420="n/a",0,IF(BM$4&lt;=$C1441,0,IF(SUM($C1441,$I1420)&gt;BM$4,$M1434/$I1420,$M1434-SUM($I1441:BL1441))))</f>
        <v>0</v>
      </c>
      <c r="BN1441" s="166">
        <f>IF($I1420="n/a",0,IF(BN$4&lt;=$C1441,0,IF(SUM($C1441,$I1420)&gt;BN$4,$M1434/$I1420,$M1434-SUM($I1441:BM1441))))</f>
        <v>0</v>
      </c>
      <c r="BO1441" s="166">
        <f>IF($I1420="n/a",0,IF(BO$4&lt;=$C1441,0,IF(SUM($C1441,$I1420)&gt;BO$4,$M1434/$I1420,$M1434-SUM($I1441:BN1441))))</f>
        <v>0</v>
      </c>
      <c r="BP1441" s="166">
        <f>IF($I1420="n/a",0,IF(BP$4&lt;=$C1441,0,IF(SUM($C1441,$I1420)&gt;BP$4,$M1434/$I1420,$M1434-SUM($I1441:BO1441))))</f>
        <v>0</v>
      </c>
      <c r="BQ1441" s="166">
        <f>IF($I1420="n/a",0,IF(BQ$4&lt;=$C1441,0,IF(SUM($C1441,$I1420)&gt;BQ$4,$M1434/$I1420,$M1434-SUM($I1441:BP1441))))</f>
        <v>0</v>
      </c>
      <c r="BR1441" s="166">
        <f>IF($I1420="n/a",0,IF(BR$4&lt;=$C1441,0,IF(SUM($C1441,$I1420)&gt;BR$4,$M1434/$I1420,$M1434-SUM($I1441:BQ1441))))</f>
        <v>0</v>
      </c>
      <c r="BS1441" s="166">
        <f>IF($I1420="n/a",0,IF(BS$4&lt;=$C1441,0,IF(SUM($C1441,$I1420)&gt;BS$4,$M1434/$I1420,$M1434-SUM($I1441:BR1441))))</f>
        <v>0</v>
      </c>
      <c r="BT1441" s="166">
        <f>IF($I1420="n/a",0,IF(BT$4&lt;=$C1441,0,IF(SUM($C1441,$I1420)&gt;BT$4,$M1434/$I1420,$M1434-SUM($I1441:BS1441))))</f>
        <v>0</v>
      </c>
      <c r="BU1441" s="166">
        <f>IF($I1420="n/a",0,IF(BU$4&lt;=$C1441,0,IF(SUM($C1441,$I1420)&gt;BU$4,$M1434/$I1420,$M1434-SUM($I1441:BT1441))))</f>
        <v>0</v>
      </c>
      <c r="BV1441" s="166">
        <f>IF($I1420="n/a",0,IF(BV$4&lt;=$C1441,0,IF(SUM($C1441,$I1420)&gt;BV$4,$M1434/$I1420,$M1434-SUM($I1441:BU1441))))</f>
        <v>0</v>
      </c>
      <c r="BW1441" s="166">
        <f>IF($I1420="n/a",0,IF(BW$4&lt;=$C1441,0,IF(SUM($C1441,$I1420)&gt;BW$4,$M1434/$I1420,$M1434-SUM($I1441:BV1441))))</f>
        <v>0</v>
      </c>
      <c r="BX1441" s="166">
        <f>IF($I1420="n/a",0,IF(BX$4&lt;=$C1441,0,IF(SUM($C1441,$I1420)&gt;BX$4,$M1434/$I1420,$M1434-SUM($I1441:BW1441))))</f>
        <v>0</v>
      </c>
      <c r="BY1441" s="166">
        <f>IF($I1420="n/a",0,IF(BY$4&lt;=$C1441,0,IF(SUM($C1441,$I1420)&gt;BY$4,$M1434/$I1420,$M1434-SUM($I1441:BX1441))))</f>
        <v>0</v>
      </c>
      <c r="BZ1441" s="166">
        <f>IF($I1420="n/a",0,IF(BZ$4&lt;=$C1441,0,IF(SUM($C1441,$I1420)&gt;BZ$4,$M1434/$I1420,$M1434-SUM($I1441:BY1441))))</f>
        <v>0</v>
      </c>
      <c r="CA1441" s="166">
        <f>IF($I1420="n/a",0,IF(CA$4&lt;=$C1441,0,IF(SUM($C1441,$I1420)&gt;CA$4,$M1434/$I1420,$M1434-SUM($I1441:BZ1441))))</f>
        <v>0</v>
      </c>
      <c r="CB1441" s="166">
        <f>IF($I1420="n/a",0,IF(CB$4&lt;=$C1441,0,IF(SUM($C1441,$I1420)&gt;CB$4,$M1434/$I1420,$M1434-SUM($I1441:CA1441))))</f>
        <v>0</v>
      </c>
      <c r="CC1441" s="166">
        <f>IF($I1420="n/a",0,IF(CC$4&lt;=$C1441,0,IF(SUM($C1441,$I1420)&gt;CC$4,$M1434/$I1420,$M1434-SUM($I1441:CB1441))))</f>
        <v>0</v>
      </c>
      <c r="CD1441" s="166">
        <f>IF($I1420="n/a",0,IF(CD$4&lt;=$C1441,0,IF(SUM($C1441,$I1420)&gt;CD$4,$M1434/$I1420,$M1434-SUM($I1441:CC1441))))</f>
        <v>0</v>
      </c>
      <c r="CE1441" s="166">
        <f>IF($I1420="n/a",0,IF(CE$4&lt;=$C1441,0,IF(SUM($C1441,$I1420)&gt;CE$4,$M1434/$I1420,$M1434-SUM($I1441:CD1441))))</f>
        <v>0</v>
      </c>
      <c r="CF1441" s="166">
        <f>IF($I1420="n/a",0,IF(CF$4&lt;=$C1441,0,IF(SUM($C1441,$I1420)&gt;CF$4,$M1434/$I1420,$M1434-SUM($I1441:CE1441))))</f>
        <v>0</v>
      </c>
    </row>
    <row r="1442" spans="1:84" s="153" customFormat="1" ht="12.75" customHeight="1">
      <c r="A1442"/>
      <c r="C1442" s="197">
        <v>2020</v>
      </c>
      <c r="D1442" s="21" t="s">
        <v>49</v>
      </c>
      <c r="E1442" s="21" t="s">
        <v>185</v>
      </c>
      <c r="I1442" s="31"/>
      <c r="J1442" s="167">
        <f>IF($I1420="n/a",0,IF(J$4&lt;=$C1442,0,IF(SUM($C1442,$I1420)&gt;J$4,$N1434/$I1420,$N1434-SUM($I1442:I1442))))</f>
        <v>0</v>
      </c>
      <c r="K1442" s="167">
        <f>IF($I1420="n/a",0,IF(K$4&lt;=$C1442,0,IF(SUM($C1442,$I1420)&gt;K$4,$N1434/$I1420,$N1434-SUM($I1442:J1442))))</f>
        <v>0</v>
      </c>
      <c r="L1442" s="167">
        <f>IF($I1420="n/a",0,IF(L$4&lt;=$C1442,0,IF(SUM($C1442,$I1420)&gt;L$4,$N1434/$I1420,$N1434-SUM($I1442:K1442))))</f>
        <v>0</v>
      </c>
      <c r="M1442" s="167">
        <f>IF($I1420="n/a",0,IF(M$4&lt;=$C1442,0,IF(SUM($C1442,$I1420)&gt;M$4,$N1434/$I1420,$N1434-SUM($I1442:L1442))))</f>
        <v>0</v>
      </c>
      <c r="N1442" s="167">
        <f>IF($I1420="n/a",0,IF(N$4&lt;=$C1442,0,IF(SUM($C1442,$I1420)&gt;N$4,$N1434/$I1420,$N1434-SUM($I1442:M1442))))</f>
        <v>0</v>
      </c>
      <c r="O1442" s="167">
        <f>IF($I1420="n/a",0,IF(O$4&lt;=$C1442,0,IF(SUM($C1442,$I1420)&gt;O$4,$N1434/$I1420,$N1434-SUM($I1442:N1442))))</f>
        <v>0</v>
      </c>
      <c r="P1442" s="167">
        <f>IF($I1420="n/a",0,IF(P$4&lt;=$C1442,0,IF(SUM($C1442,$I1420)&gt;P$4,$N1434/$I1420,$N1434-SUM($I1442:O1442))))</f>
        <v>0</v>
      </c>
      <c r="Q1442" s="167">
        <f>IF($I1420="n/a",0,IF(Q$4&lt;=$C1442,0,IF(SUM($C1442,$I1420)&gt;Q$4,$N1434/$I1420,$N1434-SUM($I1442:P1442))))</f>
        <v>0</v>
      </c>
      <c r="R1442" s="167">
        <f>IF($I1420="n/a",0,IF(R$4&lt;=$C1442,0,IF(SUM($C1442,$I1420)&gt;R$4,$N1434/$I1420,$N1434-SUM($I1442:Q1442))))</f>
        <v>0</v>
      </c>
      <c r="S1442" s="167">
        <f>IF($I1420="n/a",0,IF(S$4&lt;=$C1442,0,IF(SUM($C1442,$I1420)&gt;S$4,$N1434/$I1420,$N1434-SUM($I1442:R1442))))</f>
        <v>0</v>
      </c>
      <c r="T1442" s="167">
        <f>IF($I1420="n/a",0,IF(T$4&lt;=$C1442,0,IF(SUM($C1442,$I1420)&gt;T$4,$N1434/$I1420,$N1434-SUM($I1442:S1442))))</f>
        <v>0</v>
      </c>
      <c r="U1442" s="167">
        <f>IF($I1420="n/a",0,IF(U$4&lt;=$C1442,0,IF(SUM($C1442,$I1420)&gt;U$4,$N1434/$I1420,$N1434-SUM($I1442:T1442))))</f>
        <v>0</v>
      </c>
      <c r="V1442" s="167">
        <f>IF($I1420="n/a",0,IF(V$4&lt;=$C1442,0,IF(SUM($C1442,$I1420)&gt;V$4,$N1434/$I1420,$N1434-SUM($I1442:U1442))))</f>
        <v>0</v>
      </c>
      <c r="W1442" s="167">
        <f>IF($I1420="n/a",0,IF(W$4&lt;=$C1442,0,IF(SUM($C1442,$I1420)&gt;W$4,$N1434/$I1420,$N1434-SUM($I1442:V1442))))</f>
        <v>0</v>
      </c>
      <c r="X1442" s="167">
        <f>IF($I1420="n/a",0,IF(X$4&lt;=$C1442,0,IF(SUM($C1442,$I1420)&gt;X$4,$N1434/$I1420,$N1434-SUM($I1442:W1442))))</f>
        <v>0</v>
      </c>
      <c r="Y1442" s="167">
        <f>IF($I1420="n/a",0,IF(Y$4&lt;=$C1442,0,IF(SUM($C1442,$I1420)&gt;Y$4,$N1434/$I1420,$N1434-SUM($I1442:X1442))))</f>
        <v>0</v>
      </c>
      <c r="Z1442" s="167">
        <f>IF($I1420="n/a",0,IF(Z$4&lt;=$C1442,0,IF(SUM($C1442,$I1420)&gt;Z$4,$N1434/$I1420,$N1434-SUM($I1442:Y1442))))</f>
        <v>0</v>
      </c>
      <c r="AA1442" s="167">
        <f>IF($I1420="n/a",0,IF(AA$4&lt;=$C1442,0,IF(SUM($C1442,$I1420)&gt;AA$4,$N1434/$I1420,$N1434-SUM($I1442:Z1442))))</f>
        <v>0</v>
      </c>
      <c r="AB1442" s="167">
        <f>IF($I1420="n/a",0,IF(AB$4&lt;=$C1442,0,IF(SUM($C1442,$I1420)&gt;AB$4,$N1434/$I1420,$N1434-SUM($I1442:AA1442))))</f>
        <v>0</v>
      </c>
      <c r="AC1442" s="167">
        <f>IF($I1420="n/a",0,IF(AC$4&lt;=$C1442,0,IF(SUM($C1442,$I1420)&gt;AC$4,$N1434/$I1420,$N1434-SUM($I1442:AB1442))))</f>
        <v>0</v>
      </c>
      <c r="AD1442" s="167">
        <f>IF($I1420="n/a",0,IF(AD$4&lt;=$C1442,0,IF(SUM($C1442,$I1420)&gt;AD$4,$N1434/$I1420,$N1434-SUM($I1442:AC1442))))</f>
        <v>0</v>
      </c>
      <c r="AE1442" s="167">
        <f>IF($I1420="n/a",0,IF(AE$4&lt;=$C1442,0,IF(SUM($C1442,$I1420)&gt;AE$4,$N1434/$I1420,$N1434-SUM($I1442:AD1442))))</f>
        <v>0</v>
      </c>
      <c r="AF1442" s="167">
        <f>IF($I1420="n/a",0,IF(AF$4&lt;=$C1442,0,IF(SUM($C1442,$I1420)&gt;AF$4,$N1434/$I1420,$N1434-SUM($I1442:AE1442))))</f>
        <v>0</v>
      </c>
      <c r="AG1442" s="167">
        <f>IF($I1420="n/a",0,IF(AG$4&lt;=$C1442,0,IF(SUM($C1442,$I1420)&gt;AG$4,$N1434/$I1420,$N1434-SUM($I1442:AF1442))))</f>
        <v>0</v>
      </c>
      <c r="AH1442" s="167">
        <f>IF($I1420="n/a",0,IF(AH$4&lt;=$C1442,0,IF(SUM($C1442,$I1420)&gt;AH$4,$N1434/$I1420,$N1434-SUM($I1442:AG1442))))</f>
        <v>0</v>
      </c>
      <c r="AI1442" s="167">
        <f>IF($I1420="n/a",0,IF(AI$4&lt;=$C1442,0,IF(SUM($C1442,$I1420)&gt;AI$4,$N1434/$I1420,$N1434-SUM($I1442:AH1442))))</f>
        <v>0</v>
      </c>
      <c r="AJ1442" s="167">
        <f>IF($I1420="n/a",0,IF(AJ$4&lt;=$C1442,0,IF(SUM($C1442,$I1420)&gt;AJ$4,$N1434/$I1420,$N1434-SUM($I1442:AI1442))))</f>
        <v>0</v>
      </c>
      <c r="AK1442" s="167">
        <f>IF($I1420="n/a",0,IF(AK$4&lt;=$C1442,0,IF(SUM($C1442,$I1420)&gt;AK$4,$N1434/$I1420,$N1434-SUM($I1442:AJ1442))))</f>
        <v>0</v>
      </c>
      <c r="AL1442" s="167">
        <f>IF($I1420="n/a",0,IF(AL$4&lt;=$C1442,0,IF(SUM($C1442,$I1420)&gt;AL$4,$N1434/$I1420,$N1434-SUM($I1442:AK1442))))</f>
        <v>0</v>
      </c>
      <c r="AM1442" s="167">
        <f>IF($I1420="n/a",0,IF(AM$4&lt;=$C1442,0,IF(SUM($C1442,$I1420)&gt;AM$4,$N1434/$I1420,$N1434-SUM($I1442:AL1442))))</f>
        <v>0</v>
      </c>
      <c r="AN1442" s="167">
        <f>IF($I1420="n/a",0,IF(AN$4&lt;=$C1442,0,IF(SUM($C1442,$I1420)&gt;AN$4,$N1434/$I1420,$N1434-SUM($I1442:AM1442))))</f>
        <v>0</v>
      </c>
      <c r="AO1442" s="167">
        <f>IF($I1420="n/a",0,IF(AO$4&lt;=$C1442,0,IF(SUM($C1442,$I1420)&gt;AO$4,$N1434/$I1420,$N1434-SUM($I1442:AN1442))))</f>
        <v>0</v>
      </c>
      <c r="AP1442" s="167">
        <f>IF($I1420="n/a",0,IF(AP$4&lt;=$C1442,0,IF(SUM($C1442,$I1420)&gt;AP$4,$N1434/$I1420,$N1434-SUM($I1442:AO1442))))</f>
        <v>0</v>
      </c>
      <c r="AQ1442" s="167">
        <f>IF($I1420="n/a",0,IF(AQ$4&lt;=$C1442,0,IF(SUM($C1442,$I1420)&gt;AQ$4,$N1434/$I1420,$N1434-SUM($I1442:AP1442))))</f>
        <v>0</v>
      </c>
      <c r="AR1442" s="167">
        <f>IF($I1420="n/a",0,IF(AR$4&lt;=$C1442,0,IF(SUM($C1442,$I1420)&gt;AR$4,$N1434/$I1420,$N1434-SUM($I1442:AQ1442))))</f>
        <v>0</v>
      </c>
      <c r="AS1442" s="167">
        <f>IF($I1420="n/a",0,IF(AS$4&lt;=$C1442,0,IF(SUM($C1442,$I1420)&gt;AS$4,$N1434/$I1420,$N1434-SUM($I1442:AR1442))))</f>
        <v>0</v>
      </c>
      <c r="AT1442" s="167">
        <f>IF($I1420="n/a",0,IF(AT$4&lt;=$C1442,0,IF(SUM($C1442,$I1420)&gt;AT$4,$N1434/$I1420,$N1434-SUM($I1442:AS1442))))</f>
        <v>0</v>
      </c>
      <c r="AU1442" s="167">
        <f>IF($I1420="n/a",0,IF(AU$4&lt;=$C1442,0,IF(SUM($C1442,$I1420)&gt;AU$4,$N1434/$I1420,$N1434-SUM($I1442:AT1442))))</f>
        <v>0</v>
      </c>
      <c r="AV1442" s="167">
        <f>IF($I1420="n/a",0,IF(AV$4&lt;=$C1442,0,IF(SUM($C1442,$I1420)&gt;AV$4,$N1434/$I1420,$N1434-SUM($I1442:AU1442))))</f>
        <v>0</v>
      </c>
      <c r="AW1442" s="167">
        <f>IF($I1420="n/a",0,IF(AW$4&lt;=$C1442,0,IF(SUM($C1442,$I1420)&gt;AW$4,$N1434/$I1420,$N1434-SUM($I1442:AV1442))))</f>
        <v>0</v>
      </c>
      <c r="AX1442" s="167">
        <f>IF($I1420="n/a",0,IF(AX$4&lt;=$C1442,0,IF(SUM($C1442,$I1420)&gt;AX$4,$N1434/$I1420,$N1434-SUM($I1442:AW1442))))</f>
        <v>0</v>
      </c>
      <c r="AY1442" s="167">
        <f>IF($I1420="n/a",0,IF(AY$4&lt;=$C1442,0,IF(SUM($C1442,$I1420)&gt;AY$4,$N1434/$I1420,$N1434-SUM($I1442:AX1442))))</f>
        <v>0</v>
      </c>
      <c r="AZ1442" s="167">
        <f>IF($I1420="n/a",0,IF(AZ$4&lt;=$C1442,0,IF(SUM($C1442,$I1420)&gt;AZ$4,$N1434/$I1420,$N1434-SUM($I1442:AY1442))))</f>
        <v>0</v>
      </c>
      <c r="BA1442" s="167">
        <f>IF($I1420="n/a",0,IF(BA$4&lt;=$C1442,0,IF(SUM($C1442,$I1420)&gt;BA$4,$N1434/$I1420,$N1434-SUM($I1442:AZ1442))))</f>
        <v>0</v>
      </c>
      <c r="BB1442" s="167">
        <f>IF($I1420="n/a",0,IF(BB$4&lt;=$C1442,0,IF(SUM($C1442,$I1420)&gt;BB$4,$N1434/$I1420,$N1434-SUM($I1442:BA1442))))</f>
        <v>0</v>
      </c>
      <c r="BC1442" s="167">
        <f>IF($I1420="n/a",0,IF(BC$4&lt;=$C1442,0,IF(SUM($C1442,$I1420)&gt;BC$4,$N1434/$I1420,$N1434-SUM($I1442:BB1442))))</f>
        <v>0</v>
      </c>
      <c r="BD1442" s="167">
        <f>IF($I1420="n/a",0,IF(BD$4&lt;=$C1442,0,IF(SUM($C1442,$I1420)&gt;BD$4,$N1434/$I1420,$N1434-SUM($I1442:BC1442))))</f>
        <v>0</v>
      </c>
      <c r="BE1442" s="167">
        <f>IF($I1420="n/a",0,IF(BE$4&lt;=$C1442,0,IF(SUM($C1442,$I1420)&gt;BE$4,$N1434/$I1420,$N1434-SUM($I1442:BD1442))))</f>
        <v>0</v>
      </c>
      <c r="BF1442" s="167">
        <f>IF($I1420="n/a",0,IF(BF$4&lt;=$C1442,0,IF(SUM($C1442,$I1420)&gt;BF$4,$N1434/$I1420,$N1434-SUM($I1442:BE1442))))</f>
        <v>0</v>
      </c>
      <c r="BG1442" s="167">
        <f>IF($I1420="n/a",0,IF(BG$4&lt;=$C1442,0,IF(SUM($C1442,$I1420)&gt;BG$4,$N1434/$I1420,$N1434-SUM($I1442:BF1442))))</f>
        <v>0</v>
      </c>
      <c r="BH1442" s="167">
        <f>IF($I1420="n/a",0,IF(BH$4&lt;=$C1442,0,IF(SUM($C1442,$I1420)&gt;BH$4,$N1434/$I1420,$N1434-SUM($I1442:BG1442))))</f>
        <v>0</v>
      </c>
      <c r="BI1442" s="167">
        <f>IF($I1420="n/a",0,IF(BI$4&lt;=$C1442,0,IF(SUM($C1442,$I1420)&gt;BI$4,$N1434/$I1420,$N1434-SUM($I1442:BH1442))))</f>
        <v>0</v>
      </c>
      <c r="BJ1442" s="167">
        <f>IF($I1420="n/a",0,IF(BJ$4&lt;=$C1442,0,IF(SUM($C1442,$I1420)&gt;BJ$4,$N1434/$I1420,$N1434-SUM($I1442:BI1442))))</f>
        <v>0</v>
      </c>
      <c r="BK1442" s="167">
        <f>IF($I1420="n/a",0,IF(BK$4&lt;=$C1442,0,IF(SUM($C1442,$I1420)&gt;BK$4,$N1434/$I1420,$N1434-SUM($I1442:BJ1442))))</f>
        <v>0</v>
      </c>
      <c r="BL1442" s="167">
        <f>IF($I1420="n/a",0,IF(BL$4&lt;=$C1442,0,IF(SUM($C1442,$I1420)&gt;BL$4,$N1434/$I1420,$N1434-SUM($I1442:BK1442))))</f>
        <v>0</v>
      </c>
      <c r="BM1442" s="167">
        <f>IF($I1420="n/a",0,IF(BM$4&lt;=$C1442,0,IF(SUM($C1442,$I1420)&gt;BM$4,$N1434/$I1420,$N1434-SUM($I1442:BL1442))))</f>
        <v>0</v>
      </c>
      <c r="BN1442" s="167">
        <f>IF($I1420="n/a",0,IF(BN$4&lt;=$C1442,0,IF(SUM($C1442,$I1420)&gt;BN$4,$N1434/$I1420,$N1434-SUM($I1442:BM1442))))</f>
        <v>0</v>
      </c>
      <c r="BO1442" s="167">
        <f>IF($I1420="n/a",0,IF(BO$4&lt;=$C1442,0,IF(SUM($C1442,$I1420)&gt;BO$4,$N1434/$I1420,$N1434-SUM($I1442:BN1442))))</f>
        <v>0</v>
      </c>
      <c r="BP1442" s="167">
        <f>IF($I1420="n/a",0,IF(BP$4&lt;=$C1442,0,IF(SUM($C1442,$I1420)&gt;BP$4,$N1434/$I1420,$N1434-SUM($I1442:BO1442))))</f>
        <v>0</v>
      </c>
      <c r="BQ1442" s="167">
        <f>IF($I1420="n/a",0,IF(BQ$4&lt;=$C1442,0,IF(SUM($C1442,$I1420)&gt;BQ$4,$N1434/$I1420,$N1434-SUM($I1442:BP1442))))</f>
        <v>0</v>
      </c>
      <c r="BR1442" s="167">
        <f>IF($I1420="n/a",0,IF(BR$4&lt;=$C1442,0,IF(SUM($C1442,$I1420)&gt;BR$4,$N1434/$I1420,$N1434-SUM($I1442:BQ1442))))</f>
        <v>0</v>
      </c>
      <c r="BS1442" s="167">
        <f>IF($I1420="n/a",0,IF(BS$4&lt;=$C1442,0,IF(SUM($C1442,$I1420)&gt;BS$4,$N1434/$I1420,$N1434-SUM($I1442:BR1442))))</f>
        <v>0</v>
      </c>
      <c r="BT1442" s="167">
        <f>IF($I1420="n/a",0,IF(BT$4&lt;=$C1442,0,IF(SUM($C1442,$I1420)&gt;BT$4,$N1434/$I1420,$N1434-SUM($I1442:BS1442))))</f>
        <v>0</v>
      </c>
      <c r="BU1442" s="167">
        <f>IF($I1420="n/a",0,IF(BU$4&lt;=$C1442,0,IF(SUM($C1442,$I1420)&gt;BU$4,$N1434/$I1420,$N1434-SUM($I1442:BT1442))))</f>
        <v>0</v>
      </c>
      <c r="BV1442" s="167">
        <f>IF($I1420="n/a",0,IF(BV$4&lt;=$C1442,0,IF(SUM($C1442,$I1420)&gt;BV$4,$N1434/$I1420,$N1434-SUM($I1442:BU1442))))</f>
        <v>0</v>
      </c>
      <c r="BW1442" s="167">
        <f>IF($I1420="n/a",0,IF(BW$4&lt;=$C1442,0,IF(SUM($C1442,$I1420)&gt;BW$4,$N1434/$I1420,$N1434-SUM($I1442:BV1442))))</f>
        <v>0</v>
      </c>
      <c r="BX1442" s="167">
        <f>IF($I1420="n/a",0,IF(BX$4&lt;=$C1442,0,IF(SUM($C1442,$I1420)&gt;BX$4,$N1434/$I1420,$N1434-SUM($I1442:BW1442))))</f>
        <v>0</v>
      </c>
      <c r="BY1442" s="167">
        <f>IF($I1420="n/a",0,IF(BY$4&lt;=$C1442,0,IF(SUM($C1442,$I1420)&gt;BY$4,$N1434/$I1420,$N1434-SUM($I1442:BX1442))))</f>
        <v>0</v>
      </c>
      <c r="BZ1442" s="167">
        <f>IF($I1420="n/a",0,IF(BZ$4&lt;=$C1442,0,IF(SUM($C1442,$I1420)&gt;BZ$4,$N1434/$I1420,$N1434-SUM($I1442:BY1442))))</f>
        <v>0</v>
      </c>
      <c r="CA1442" s="167">
        <f>IF($I1420="n/a",0,IF(CA$4&lt;=$C1442,0,IF(SUM($C1442,$I1420)&gt;CA$4,$N1434/$I1420,$N1434-SUM($I1442:BZ1442))))</f>
        <v>0</v>
      </c>
      <c r="CB1442" s="167">
        <f>IF($I1420="n/a",0,IF(CB$4&lt;=$C1442,0,IF(SUM($C1442,$I1420)&gt;CB$4,$N1434/$I1420,$N1434-SUM($I1442:CA1442))))</f>
        <v>0</v>
      </c>
      <c r="CC1442" s="167">
        <f>IF($I1420="n/a",0,IF(CC$4&lt;=$C1442,0,IF(SUM($C1442,$I1420)&gt;CC$4,$N1434/$I1420,$N1434-SUM($I1442:CB1442))))</f>
        <v>0</v>
      </c>
      <c r="CD1442" s="167">
        <f>IF($I1420="n/a",0,IF(CD$4&lt;=$C1442,0,IF(SUM($C1442,$I1420)&gt;CD$4,$N1434/$I1420,$N1434-SUM($I1442:CC1442))))</f>
        <v>0</v>
      </c>
      <c r="CE1442" s="167">
        <f>IF($I1420="n/a",0,IF(CE$4&lt;=$C1442,0,IF(SUM($C1442,$I1420)&gt;CE$4,$N1434/$I1420,$N1434-SUM($I1442:CD1442))))</f>
        <v>0</v>
      </c>
      <c r="CF1442" s="167">
        <f>IF($I1420="n/a",0,IF(CF$4&lt;=$C1442,0,IF(SUM($C1442,$I1420)&gt;CF$4,$N1434/$I1420,$N1434-SUM($I1442:CE1442))))</f>
        <v>0</v>
      </c>
    </row>
    <row r="1443" spans="1:84" s="7" customFormat="1" ht="12.75" customHeight="1">
      <c r="A1443" s="213"/>
      <c r="C1443" s="197">
        <v>2021</v>
      </c>
      <c r="D1443" s="21" t="s">
        <v>50</v>
      </c>
      <c r="E1443" s="214" t="s">
        <v>185</v>
      </c>
      <c r="I1443" s="33"/>
      <c r="J1443" s="33">
        <f>IF($I1420="n/a",0,IF(J$4&lt;=$C1443,0,IF(SUM($C1443,$I1420)&gt;J$4,$O1434/$I1420,$O1434-SUM($I1443:I1443))))</f>
        <v>0</v>
      </c>
      <c r="K1443" s="33">
        <f>IF($I1420="n/a",0,IF(K$4&lt;=$C1443,0,IF(SUM($C1443,$I1420)&gt;K$4,$O1434/$I1420,$O1434-SUM($I1443:J1443))))</f>
        <v>0</v>
      </c>
      <c r="L1443" s="33">
        <f>IF($I1420="n/a",0,IF(L$4&lt;=$C1443,0,IF(SUM($C1443,$I1420)&gt;L$4,$O1434/$I1420,$O1434-SUM($I1443:K1443))))</f>
        <v>0</v>
      </c>
      <c r="M1443" s="33">
        <f>IF($I1420="n/a",0,IF(M$4&lt;=$C1443,0,IF(SUM($C1443,$I1420)&gt;M$4,$O1434/$I1420,$O1434-SUM($I1443:L1443))))</f>
        <v>0</v>
      </c>
      <c r="N1443" s="33">
        <f>IF($I1420="n/a",0,IF(N$4&lt;=$C1443,0,IF(SUM($C1443,$I1420)&gt;N$4,$O1434/$I1420,$O1434-SUM($I1443:M1443))))</f>
        <v>0</v>
      </c>
      <c r="O1443" s="33">
        <f>IF($I1420="n/a",0,IF(O$4&lt;=$C1443,0,IF(SUM($C1443,$I1420)&gt;O$4,$O1434/$I1420,$O1434-SUM($I1443:N1443))))</f>
        <v>0</v>
      </c>
      <c r="P1443" s="33">
        <f>IF($I1420="n/a",0,IF(P$4&lt;=$C1443,0,IF(SUM($C1443,$I1420)&gt;P$4,$O1434/$I1420,$O1434-SUM($I1443:O1443))))</f>
        <v>0</v>
      </c>
      <c r="Q1443" s="33">
        <f>IF($I1420="n/a",0,IF(Q$4&lt;=$C1443,0,IF(SUM($C1443,$I1420)&gt;Q$4,$O1434/$I1420,$O1434-SUM($I1443:P1443))))</f>
        <v>0</v>
      </c>
      <c r="R1443" s="33">
        <f>IF($I1420="n/a",0,IF(R$4&lt;=$C1443,0,IF(SUM($C1443,$I1420)&gt;R$4,$O1434/$I1420,$O1434-SUM($I1443:Q1443))))</f>
        <v>0</v>
      </c>
      <c r="S1443" s="33">
        <f>IF($I1420="n/a",0,IF(S$4&lt;=$C1443,0,IF(SUM($C1443,$I1420)&gt;S$4,$O1434/$I1420,$O1434-SUM($I1443:R1443))))</f>
        <v>0</v>
      </c>
      <c r="T1443" s="33">
        <f>IF($I1420="n/a",0,IF(T$4&lt;=$C1443,0,IF(SUM($C1443,$I1420)&gt;T$4,$O1434/$I1420,$O1434-SUM($I1443:S1443))))</f>
        <v>0</v>
      </c>
      <c r="U1443" s="33">
        <f>IF($I1420="n/a",0,IF(U$4&lt;=$C1443,0,IF(SUM($C1443,$I1420)&gt;U$4,$O1434/$I1420,$O1434-SUM($I1443:T1443))))</f>
        <v>0</v>
      </c>
      <c r="V1443" s="33">
        <f>IF($I1420="n/a",0,IF(V$4&lt;=$C1443,0,IF(SUM($C1443,$I1420)&gt;V$4,$O1434/$I1420,$O1434-SUM($I1443:U1443))))</f>
        <v>0</v>
      </c>
      <c r="W1443" s="33">
        <f>IF($I1420="n/a",0,IF(W$4&lt;=$C1443,0,IF(SUM($C1443,$I1420)&gt;W$4,$O1434/$I1420,$O1434-SUM($I1443:V1443))))</f>
        <v>0</v>
      </c>
      <c r="X1443" s="33">
        <f>IF($I1420="n/a",0,IF(X$4&lt;=$C1443,0,IF(SUM($C1443,$I1420)&gt;X$4,$O1434/$I1420,$O1434-SUM($I1443:W1443))))</f>
        <v>0</v>
      </c>
      <c r="Y1443" s="33">
        <f>IF($I1420="n/a",0,IF(Y$4&lt;=$C1443,0,IF(SUM($C1443,$I1420)&gt;Y$4,$O1434/$I1420,$O1434-SUM($I1443:X1443))))</f>
        <v>0</v>
      </c>
      <c r="Z1443" s="33">
        <f>IF($I1420="n/a",0,IF(Z$4&lt;=$C1443,0,IF(SUM($C1443,$I1420)&gt;Z$4,$O1434/$I1420,$O1434-SUM($I1443:Y1443))))</f>
        <v>0</v>
      </c>
      <c r="AA1443" s="33">
        <f>IF($I1420="n/a",0,IF(AA$4&lt;=$C1443,0,IF(SUM($C1443,$I1420)&gt;AA$4,$O1434/$I1420,$O1434-SUM($I1443:Z1443))))</f>
        <v>0</v>
      </c>
      <c r="AB1443" s="33">
        <f>IF($I1420="n/a",0,IF(AB$4&lt;=$C1443,0,IF(SUM($C1443,$I1420)&gt;AB$4,$O1434/$I1420,$O1434-SUM($I1443:AA1443))))</f>
        <v>0</v>
      </c>
      <c r="AC1443" s="33">
        <f>IF($I1420="n/a",0,IF(AC$4&lt;=$C1443,0,IF(SUM($C1443,$I1420)&gt;AC$4,$O1434/$I1420,$O1434-SUM($I1443:AB1443))))</f>
        <v>0</v>
      </c>
      <c r="AD1443" s="33">
        <f>IF($I1420="n/a",0,IF(AD$4&lt;=$C1443,0,IF(SUM($C1443,$I1420)&gt;AD$4,$O1434/$I1420,$O1434-SUM($I1443:AC1443))))</f>
        <v>0</v>
      </c>
      <c r="AE1443" s="33">
        <f>IF($I1420="n/a",0,IF(AE$4&lt;=$C1443,0,IF(SUM($C1443,$I1420)&gt;AE$4,$O1434/$I1420,$O1434-SUM($I1443:AD1443))))</f>
        <v>0</v>
      </c>
      <c r="AF1443" s="33">
        <f>IF($I1420="n/a",0,IF(AF$4&lt;=$C1443,0,IF(SUM($C1443,$I1420)&gt;AF$4,$O1434/$I1420,$O1434-SUM($I1443:AE1443))))</f>
        <v>0</v>
      </c>
      <c r="AG1443" s="33">
        <f>IF($I1420="n/a",0,IF(AG$4&lt;=$C1443,0,IF(SUM($C1443,$I1420)&gt;AG$4,$O1434/$I1420,$O1434-SUM($I1443:AF1443))))</f>
        <v>0</v>
      </c>
      <c r="AH1443" s="33">
        <f>IF($I1420="n/a",0,IF(AH$4&lt;=$C1443,0,IF(SUM($C1443,$I1420)&gt;AH$4,$O1434/$I1420,$O1434-SUM($I1443:AG1443))))</f>
        <v>0</v>
      </c>
      <c r="AI1443" s="33">
        <f>IF($I1420="n/a",0,IF(AI$4&lt;=$C1443,0,IF(SUM($C1443,$I1420)&gt;AI$4,$O1434/$I1420,$O1434-SUM($I1443:AH1443))))</f>
        <v>0</v>
      </c>
      <c r="AJ1443" s="33">
        <f>IF($I1420="n/a",0,IF(AJ$4&lt;=$C1443,0,IF(SUM($C1443,$I1420)&gt;AJ$4,$O1434/$I1420,$O1434-SUM($I1443:AI1443))))</f>
        <v>0</v>
      </c>
      <c r="AK1443" s="33">
        <f>IF($I1420="n/a",0,IF(AK$4&lt;=$C1443,0,IF(SUM($C1443,$I1420)&gt;AK$4,$O1434/$I1420,$O1434-SUM($I1443:AJ1443))))</f>
        <v>0</v>
      </c>
      <c r="AL1443" s="33">
        <f>IF($I1420="n/a",0,IF(AL$4&lt;=$C1443,0,IF(SUM($C1443,$I1420)&gt;AL$4,$O1434/$I1420,$O1434-SUM($I1443:AK1443))))</f>
        <v>0</v>
      </c>
      <c r="AM1443" s="33">
        <f>IF($I1420="n/a",0,IF(AM$4&lt;=$C1443,0,IF(SUM($C1443,$I1420)&gt;AM$4,$O1434/$I1420,$O1434-SUM($I1443:AL1443))))</f>
        <v>0</v>
      </c>
      <c r="AN1443" s="33">
        <f>IF($I1420="n/a",0,IF(AN$4&lt;=$C1443,0,IF(SUM($C1443,$I1420)&gt;AN$4,$O1434/$I1420,$O1434-SUM($I1443:AM1443))))</f>
        <v>0</v>
      </c>
      <c r="AO1443" s="33">
        <f>IF($I1420="n/a",0,IF(AO$4&lt;=$C1443,0,IF(SUM($C1443,$I1420)&gt;AO$4,$O1434/$I1420,$O1434-SUM($I1443:AN1443))))</f>
        <v>0</v>
      </c>
      <c r="AP1443" s="33">
        <f>IF($I1420="n/a",0,IF(AP$4&lt;=$C1443,0,IF(SUM($C1443,$I1420)&gt;AP$4,$O1434/$I1420,$O1434-SUM($I1443:AO1443))))</f>
        <v>0</v>
      </c>
      <c r="AQ1443" s="33">
        <f>IF($I1420="n/a",0,IF(AQ$4&lt;=$C1443,0,IF(SUM($C1443,$I1420)&gt;AQ$4,$O1434/$I1420,$O1434-SUM($I1443:AP1443))))</f>
        <v>0</v>
      </c>
      <c r="AR1443" s="33">
        <f>IF($I1420="n/a",0,IF(AR$4&lt;=$C1443,0,IF(SUM($C1443,$I1420)&gt;AR$4,$O1434/$I1420,$O1434-SUM($I1443:AQ1443))))</f>
        <v>0</v>
      </c>
      <c r="AS1443" s="33">
        <f>IF($I1420="n/a",0,IF(AS$4&lt;=$C1443,0,IF(SUM($C1443,$I1420)&gt;AS$4,$O1434/$I1420,$O1434-SUM($I1443:AR1443))))</f>
        <v>0</v>
      </c>
      <c r="AT1443" s="33">
        <f>IF($I1420="n/a",0,IF(AT$4&lt;=$C1443,0,IF(SUM($C1443,$I1420)&gt;AT$4,$O1434/$I1420,$O1434-SUM($I1443:AS1443))))</f>
        <v>0</v>
      </c>
      <c r="AU1443" s="33">
        <f>IF($I1420="n/a",0,IF(AU$4&lt;=$C1443,0,IF(SUM($C1443,$I1420)&gt;AU$4,$O1434/$I1420,$O1434-SUM($I1443:AT1443))))</f>
        <v>0</v>
      </c>
      <c r="AV1443" s="33">
        <f>IF($I1420="n/a",0,IF(AV$4&lt;=$C1443,0,IF(SUM($C1443,$I1420)&gt;AV$4,$O1434/$I1420,$O1434-SUM($I1443:AU1443))))</f>
        <v>0</v>
      </c>
      <c r="AW1443" s="33">
        <f>IF($I1420="n/a",0,IF(AW$4&lt;=$C1443,0,IF(SUM($C1443,$I1420)&gt;AW$4,$O1434/$I1420,$O1434-SUM($I1443:AV1443))))</f>
        <v>0</v>
      </c>
      <c r="AX1443" s="33">
        <f>IF($I1420="n/a",0,IF(AX$4&lt;=$C1443,0,IF(SUM($C1443,$I1420)&gt;AX$4,$O1434/$I1420,$O1434-SUM($I1443:AW1443))))</f>
        <v>0</v>
      </c>
      <c r="AY1443" s="33">
        <f>IF($I1420="n/a",0,IF(AY$4&lt;=$C1443,0,IF(SUM($C1443,$I1420)&gt;AY$4,$O1434/$I1420,$O1434-SUM($I1443:AX1443))))</f>
        <v>0</v>
      </c>
      <c r="AZ1443" s="33">
        <f>IF($I1420="n/a",0,IF(AZ$4&lt;=$C1443,0,IF(SUM($C1443,$I1420)&gt;AZ$4,$O1434/$I1420,$O1434-SUM($I1443:AY1443))))</f>
        <v>0</v>
      </c>
      <c r="BA1443" s="33">
        <f>IF($I1420="n/a",0,IF(BA$4&lt;=$C1443,0,IF(SUM($C1443,$I1420)&gt;BA$4,$O1434/$I1420,$O1434-SUM($I1443:AZ1443))))</f>
        <v>0</v>
      </c>
      <c r="BB1443" s="33">
        <f>IF($I1420="n/a",0,IF(BB$4&lt;=$C1443,0,IF(SUM($C1443,$I1420)&gt;BB$4,$O1434/$I1420,$O1434-SUM($I1443:BA1443))))</f>
        <v>0</v>
      </c>
      <c r="BC1443" s="33">
        <f>IF($I1420="n/a",0,IF(BC$4&lt;=$C1443,0,IF(SUM($C1443,$I1420)&gt;BC$4,$O1434/$I1420,$O1434-SUM($I1443:BB1443))))</f>
        <v>0</v>
      </c>
      <c r="BD1443" s="33">
        <f>IF($I1420="n/a",0,IF(BD$4&lt;=$C1443,0,IF(SUM($C1443,$I1420)&gt;BD$4,$O1434/$I1420,$O1434-SUM($I1443:BC1443))))</f>
        <v>0</v>
      </c>
      <c r="BE1443" s="33">
        <f>IF($I1420="n/a",0,IF(BE$4&lt;=$C1443,0,IF(SUM($C1443,$I1420)&gt;BE$4,$O1434/$I1420,$O1434-SUM($I1443:BD1443))))</f>
        <v>0</v>
      </c>
      <c r="BF1443" s="33">
        <f>IF($I1420="n/a",0,IF(BF$4&lt;=$C1443,0,IF(SUM($C1443,$I1420)&gt;BF$4,$O1434/$I1420,$O1434-SUM($I1443:BE1443))))</f>
        <v>0</v>
      </c>
      <c r="BG1443" s="33">
        <f>IF($I1420="n/a",0,IF(BG$4&lt;=$C1443,0,IF(SUM($C1443,$I1420)&gt;BG$4,$O1434/$I1420,$O1434-SUM($I1443:BF1443))))</f>
        <v>0</v>
      </c>
      <c r="BH1443" s="33">
        <f>IF($I1420="n/a",0,IF(BH$4&lt;=$C1443,0,IF(SUM($C1443,$I1420)&gt;BH$4,$O1434/$I1420,$O1434-SUM($I1443:BG1443))))</f>
        <v>0</v>
      </c>
      <c r="BI1443" s="33">
        <f>IF($I1420="n/a",0,IF(BI$4&lt;=$C1443,0,IF(SUM($C1443,$I1420)&gt;BI$4,$O1434/$I1420,$O1434-SUM($I1443:BH1443))))</f>
        <v>0</v>
      </c>
      <c r="BJ1443" s="33">
        <f>IF($I1420="n/a",0,IF(BJ$4&lt;=$C1443,0,IF(SUM($C1443,$I1420)&gt;BJ$4,$O1434/$I1420,$O1434-SUM($I1443:BI1443))))</f>
        <v>0</v>
      </c>
      <c r="BK1443" s="33">
        <f>IF($I1420="n/a",0,IF(BK$4&lt;=$C1443,0,IF(SUM($C1443,$I1420)&gt;BK$4,$O1434/$I1420,$O1434-SUM($I1443:BJ1443))))</f>
        <v>0</v>
      </c>
      <c r="BL1443" s="33">
        <f>IF($I1420="n/a",0,IF(BL$4&lt;=$C1443,0,IF(SUM($C1443,$I1420)&gt;BL$4,$O1434/$I1420,$O1434-SUM($I1443:BK1443))))</f>
        <v>0</v>
      </c>
      <c r="BM1443" s="33">
        <f>IF($I1420="n/a",0,IF(BM$4&lt;=$C1443,0,IF(SUM($C1443,$I1420)&gt;BM$4,$O1434/$I1420,$O1434-SUM($I1443:BL1443))))</f>
        <v>0</v>
      </c>
      <c r="BN1443" s="33">
        <f>IF($I1420="n/a",0,IF(BN$4&lt;=$C1443,0,IF(SUM($C1443,$I1420)&gt;BN$4,$O1434/$I1420,$O1434-SUM($I1443:BM1443))))</f>
        <v>0</v>
      </c>
      <c r="BO1443" s="33">
        <f>IF($I1420="n/a",0,IF(BO$4&lt;=$C1443,0,IF(SUM($C1443,$I1420)&gt;BO$4,$O1434/$I1420,$O1434-SUM($I1443:BN1443))))</f>
        <v>0</v>
      </c>
      <c r="BP1443" s="33">
        <f>IF($I1420="n/a",0,IF(BP$4&lt;=$C1443,0,IF(SUM($C1443,$I1420)&gt;BP$4,$O1434/$I1420,$O1434-SUM($I1443:BO1443))))</f>
        <v>0</v>
      </c>
      <c r="BQ1443" s="33">
        <f>IF($I1420="n/a",0,IF(BQ$4&lt;=$C1443,0,IF(SUM($C1443,$I1420)&gt;BQ$4,$O1434/$I1420,$O1434-SUM($I1443:BP1443))))</f>
        <v>0</v>
      </c>
      <c r="BR1443" s="33">
        <f>IF($I1420="n/a",0,IF(BR$4&lt;=$C1443,0,IF(SUM($C1443,$I1420)&gt;BR$4,$O1434/$I1420,$O1434-SUM($I1443:BQ1443))))</f>
        <v>0</v>
      </c>
      <c r="BS1443" s="33">
        <f>IF($I1420="n/a",0,IF(BS$4&lt;=$C1443,0,IF(SUM($C1443,$I1420)&gt;BS$4,$O1434/$I1420,$O1434-SUM($I1443:BR1443))))</f>
        <v>0</v>
      </c>
      <c r="BT1443" s="33">
        <f>IF($I1420="n/a",0,IF(BT$4&lt;=$C1443,0,IF(SUM($C1443,$I1420)&gt;BT$4,$O1434/$I1420,$O1434-SUM($I1443:BS1443))))</f>
        <v>0</v>
      </c>
      <c r="BU1443" s="33">
        <f>IF($I1420="n/a",0,IF(BU$4&lt;=$C1443,0,IF(SUM($C1443,$I1420)&gt;BU$4,$O1434/$I1420,$O1434-SUM($I1443:BT1443))))</f>
        <v>0</v>
      </c>
      <c r="BV1443" s="33">
        <f>IF($I1420="n/a",0,IF(BV$4&lt;=$C1443,0,IF(SUM($C1443,$I1420)&gt;BV$4,$O1434/$I1420,$O1434-SUM($I1443:BU1443))))</f>
        <v>0</v>
      </c>
      <c r="BW1443" s="33">
        <f>IF($I1420="n/a",0,IF(BW$4&lt;=$C1443,0,IF(SUM($C1443,$I1420)&gt;BW$4,$O1434/$I1420,$O1434-SUM($I1443:BV1443))))</f>
        <v>0</v>
      </c>
      <c r="BX1443" s="33">
        <f>IF($I1420="n/a",0,IF(BX$4&lt;=$C1443,0,IF(SUM($C1443,$I1420)&gt;BX$4,$O1434/$I1420,$O1434-SUM($I1443:BW1443))))</f>
        <v>0</v>
      </c>
      <c r="BY1443" s="33">
        <f>IF($I1420="n/a",0,IF(BY$4&lt;=$C1443,0,IF(SUM($C1443,$I1420)&gt;BY$4,$O1434/$I1420,$O1434-SUM($I1443:BX1443))))</f>
        <v>0</v>
      </c>
      <c r="BZ1443" s="33">
        <f>IF($I1420="n/a",0,IF(BZ$4&lt;=$C1443,0,IF(SUM($C1443,$I1420)&gt;BZ$4,$O1434/$I1420,$O1434-SUM($I1443:BY1443))))</f>
        <v>0</v>
      </c>
      <c r="CA1443" s="33">
        <f>IF($I1420="n/a",0,IF(CA$4&lt;=$C1443,0,IF(SUM($C1443,$I1420)&gt;CA$4,$O1434/$I1420,$O1434-SUM($I1443:BZ1443))))</f>
        <v>0</v>
      </c>
      <c r="CB1443" s="33">
        <f>IF($I1420="n/a",0,IF(CB$4&lt;=$C1443,0,IF(SUM($C1443,$I1420)&gt;CB$4,$O1434/$I1420,$O1434-SUM($I1443:CA1443))))</f>
        <v>0</v>
      </c>
      <c r="CC1443" s="33">
        <f>IF($I1420="n/a",0,IF(CC$4&lt;=$C1443,0,IF(SUM($C1443,$I1420)&gt;CC$4,$O1434/$I1420,$O1434-SUM($I1443:CB1443))))</f>
        <v>0</v>
      </c>
      <c r="CD1443" s="33">
        <f>IF($I1420="n/a",0,IF(CD$4&lt;=$C1443,0,IF(SUM($C1443,$I1420)&gt;CD$4,$O1434/$I1420,$O1434-SUM($I1443:CC1443))))</f>
        <v>0</v>
      </c>
      <c r="CE1443" s="33">
        <f>IF($I1420="n/a",0,IF(CE$4&lt;=$C1443,0,IF(SUM($C1443,$I1420)&gt;CE$4,$O1434/$I1420,$O1434-SUM($I1443:CD1443))))</f>
        <v>0</v>
      </c>
      <c r="CF1443" s="33">
        <f>IF($I1420="n/a",0,IF(CF$4&lt;=$C1443,0,IF(SUM($C1443,$I1420)&gt;CF$4,$O1434/$I1420,$O1434-SUM($I1443:CE1443))))</f>
        <v>0</v>
      </c>
    </row>
    <row r="1444" spans="1:84" s="7" customFormat="1" ht="12.75" customHeight="1">
      <c r="A1444" s="213"/>
      <c r="C1444" s="197">
        <v>2022</v>
      </c>
      <c r="D1444" s="21" t="s">
        <v>51</v>
      </c>
      <c r="E1444" s="214" t="s">
        <v>185</v>
      </c>
      <c r="I1444" s="33"/>
      <c r="J1444" s="33">
        <f>IF($I1420="n/a",0,IF(J$4&lt;=$C1444,0,IF(SUM($C1444,$I1420)&gt;J$4,$P1434/$I1420,$P1434-SUM($I1444:I1444))))</f>
        <v>0</v>
      </c>
      <c r="K1444" s="33">
        <f>IF($I1420="n/a",0,IF(K$4&lt;=$C1444,0,IF(SUM($C1444,$I1420)&gt;K$4,$P1434/$I1420,$P1434-SUM($I1444:J1444))))</f>
        <v>0</v>
      </c>
      <c r="L1444" s="33">
        <f>IF($I1420="n/a",0,IF(L$4&lt;=$C1444,0,IF(SUM($C1444,$I1420)&gt;L$4,$P1434/$I1420,$P1434-SUM($I1444:K1444))))</f>
        <v>0</v>
      </c>
      <c r="M1444" s="33">
        <f>IF($I1420="n/a",0,IF(M$4&lt;=$C1444,0,IF(SUM($C1444,$I1420)&gt;M$4,$P1434/$I1420,$P1434-SUM($I1444:L1444))))</f>
        <v>0</v>
      </c>
      <c r="N1444" s="33">
        <f>IF($I1420="n/a",0,IF(N$4&lt;=$C1444,0,IF(SUM($C1444,$I1420)&gt;N$4,$P1434/$I1420,$P1434-SUM($I1444:M1444))))</f>
        <v>0</v>
      </c>
      <c r="O1444" s="33">
        <f>IF($I1420="n/a",0,IF(O$4&lt;=$C1444,0,IF(SUM($C1444,$I1420)&gt;O$4,$P1434/$I1420,$P1434-SUM($I1444:N1444))))</f>
        <v>0</v>
      </c>
      <c r="P1444" s="33">
        <f>IF($I1420="n/a",0,IF(P$4&lt;=$C1444,0,IF(SUM($C1444,$I1420)&gt;P$4,$P1434/$I1420,$P1434-SUM($I1444:O1444))))</f>
        <v>0</v>
      </c>
      <c r="Q1444" s="33">
        <f>IF($I1420="n/a",0,IF(Q$4&lt;=$C1444,0,IF(SUM($C1444,$I1420)&gt;Q$4,$P1434/$I1420,$P1434-SUM($I1444:P1444))))</f>
        <v>0</v>
      </c>
      <c r="R1444" s="33">
        <f>IF($I1420="n/a",0,IF(R$4&lt;=$C1444,0,IF(SUM($C1444,$I1420)&gt;R$4,$P1434/$I1420,$P1434-SUM($I1444:Q1444))))</f>
        <v>0</v>
      </c>
      <c r="S1444" s="33">
        <f>IF($I1420="n/a",0,IF(S$4&lt;=$C1444,0,IF(SUM($C1444,$I1420)&gt;S$4,$P1434/$I1420,$P1434-SUM($I1444:R1444))))</f>
        <v>0</v>
      </c>
      <c r="T1444" s="33">
        <f>IF($I1420="n/a",0,IF(T$4&lt;=$C1444,0,IF(SUM($C1444,$I1420)&gt;T$4,$P1434/$I1420,$P1434-SUM($I1444:S1444))))</f>
        <v>0</v>
      </c>
      <c r="U1444" s="33">
        <f>IF($I1420="n/a",0,IF(U$4&lt;=$C1444,0,IF(SUM($C1444,$I1420)&gt;U$4,$P1434/$I1420,$P1434-SUM($I1444:T1444))))</f>
        <v>0</v>
      </c>
      <c r="V1444" s="33">
        <f>IF($I1420="n/a",0,IF(V$4&lt;=$C1444,0,IF(SUM($C1444,$I1420)&gt;V$4,$P1434/$I1420,$P1434-SUM($I1444:U1444))))</f>
        <v>0</v>
      </c>
      <c r="W1444" s="33">
        <f>IF($I1420="n/a",0,IF(W$4&lt;=$C1444,0,IF(SUM($C1444,$I1420)&gt;W$4,$P1434/$I1420,$P1434-SUM($I1444:V1444))))</f>
        <v>0</v>
      </c>
      <c r="X1444" s="33">
        <f>IF($I1420="n/a",0,IF(X$4&lt;=$C1444,0,IF(SUM($C1444,$I1420)&gt;X$4,$P1434/$I1420,$P1434-SUM($I1444:W1444))))</f>
        <v>0</v>
      </c>
      <c r="Y1444" s="33">
        <f>IF($I1420="n/a",0,IF(Y$4&lt;=$C1444,0,IF(SUM($C1444,$I1420)&gt;Y$4,$P1434/$I1420,$P1434-SUM($I1444:X1444))))</f>
        <v>0</v>
      </c>
      <c r="Z1444" s="33">
        <f>IF($I1420="n/a",0,IF(Z$4&lt;=$C1444,0,IF(SUM($C1444,$I1420)&gt;Z$4,$P1434/$I1420,$P1434-SUM($I1444:Y1444))))</f>
        <v>0</v>
      </c>
      <c r="AA1444" s="33">
        <f>IF($I1420="n/a",0,IF(AA$4&lt;=$C1444,0,IF(SUM($C1444,$I1420)&gt;AA$4,$P1434/$I1420,$P1434-SUM($I1444:Z1444))))</f>
        <v>0</v>
      </c>
      <c r="AB1444" s="33">
        <f>IF($I1420="n/a",0,IF(AB$4&lt;=$C1444,0,IF(SUM($C1444,$I1420)&gt;AB$4,$P1434/$I1420,$P1434-SUM($I1444:AA1444))))</f>
        <v>0</v>
      </c>
      <c r="AC1444" s="33">
        <f>IF($I1420="n/a",0,IF(AC$4&lt;=$C1444,0,IF(SUM($C1444,$I1420)&gt;AC$4,$P1434/$I1420,$P1434-SUM($I1444:AB1444))))</f>
        <v>0</v>
      </c>
      <c r="AD1444" s="33">
        <f>IF($I1420="n/a",0,IF(AD$4&lt;=$C1444,0,IF(SUM($C1444,$I1420)&gt;AD$4,$P1434/$I1420,$P1434-SUM($I1444:AC1444))))</f>
        <v>0</v>
      </c>
      <c r="AE1444" s="33">
        <f>IF($I1420="n/a",0,IF(AE$4&lt;=$C1444,0,IF(SUM($C1444,$I1420)&gt;AE$4,$P1434/$I1420,$P1434-SUM($I1444:AD1444))))</f>
        <v>0</v>
      </c>
      <c r="AF1444" s="33">
        <f>IF($I1420="n/a",0,IF(AF$4&lt;=$C1444,0,IF(SUM($C1444,$I1420)&gt;AF$4,$P1434/$I1420,$P1434-SUM($I1444:AE1444))))</f>
        <v>0</v>
      </c>
      <c r="AG1444" s="33">
        <f>IF($I1420="n/a",0,IF(AG$4&lt;=$C1444,0,IF(SUM($C1444,$I1420)&gt;AG$4,$P1434/$I1420,$P1434-SUM($I1444:AF1444))))</f>
        <v>0</v>
      </c>
      <c r="AH1444" s="33">
        <f>IF($I1420="n/a",0,IF(AH$4&lt;=$C1444,0,IF(SUM($C1444,$I1420)&gt;AH$4,$P1434/$I1420,$P1434-SUM($I1444:AG1444))))</f>
        <v>0</v>
      </c>
      <c r="AI1444" s="33">
        <f>IF($I1420="n/a",0,IF(AI$4&lt;=$C1444,0,IF(SUM($C1444,$I1420)&gt;AI$4,$P1434/$I1420,$P1434-SUM($I1444:AH1444))))</f>
        <v>0</v>
      </c>
      <c r="AJ1444" s="33">
        <f>IF($I1420="n/a",0,IF(AJ$4&lt;=$C1444,0,IF(SUM($C1444,$I1420)&gt;AJ$4,$P1434/$I1420,$P1434-SUM($I1444:AI1444))))</f>
        <v>0</v>
      </c>
      <c r="AK1444" s="33">
        <f>IF($I1420="n/a",0,IF(AK$4&lt;=$C1444,0,IF(SUM($C1444,$I1420)&gt;AK$4,$P1434/$I1420,$P1434-SUM($I1444:AJ1444))))</f>
        <v>0</v>
      </c>
      <c r="AL1444" s="33">
        <f>IF($I1420="n/a",0,IF(AL$4&lt;=$C1444,0,IF(SUM($C1444,$I1420)&gt;AL$4,$P1434/$I1420,$P1434-SUM($I1444:AK1444))))</f>
        <v>0</v>
      </c>
      <c r="AM1444" s="33">
        <f>IF($I1420="n/a",0,IF(AM$4&lt;=$C1444,0,IF(SUM($C1444,$I1420)&gt;AM$4,$P1434/$I1420,$P1434-SUM($I1444:AL1444))))</f>
        <v>0</v>
      </c>
      <c r="AN1444" s="33">
        <f>IF($I1420="n/a",0,IF(AN$4&lt;=$C1444,0,IF(SUM($C1444,$I1420)&gt;AN$4,$P1434/$I1420,$P1434-SUM($I1444:AM1444))))</f>
        <v>0</v>
      </c>
      <c r="AO1444" s="33">
        <f>IF($I1420="n/a",0,IF(AO$4&lt;=$C1444,0,IF(SUM($C1444,$I1420)&gt;AO$4,$P1434/$I1420,$P1434-SUM($I1444:AN1444))))</f>
        <v>0</v>
      </c>
      <c r="AP1444" s="33">
        <f>IF($I1420="n/a",0,IF(AP$4&lt;=$C1444,0,IF(SUM($C1444,$I1420)&gt;AP$4,$P1434/$I1420,$P1434-SUM($I1444:AO1444))))</f>
        <v>0</v>
      </c>
      <c r="AQ1444" s="33">
        <f>IF($I1420="n/a",0,IF(AQ$4&lt;=$C1444,0,IF(SUM($C1444,$I1420)&gt;AQ$4,$P1434/$I1420,$P1434-SUM($I1444:AP1444))))</f>
        <v>0</v>
      </c>
      <c r="AR1444" s="33">
        <f>IF($I1420="n/a",0,IF(AR$4&lt;=$C1444,0,IF(SUM($C1444,$I1420)&gt;AR$4,$P1434/$I1420,$P1434-SUM($I1444:AQ1444))))</f>
        <v>0</v>
      </c>
      <c r="AS1444" s="33">
        <f>IF($I1420="n/a",0,IF(AS$4&lt;=$C1444,0,IF(SUM($C1444,$I1420)&gt;AS$4,$P1434/$I1420,$P1434-SUM($I1444:AR1444))))</f>
        <v>0</v>
      </c>
      <c r="AT1444" s="33">
        <f>IF($I1420="n/a",0,IF(AT$4&lt;=$C1444,0,IF(SUM($C1444,$I1420)&gt;AT$4,$P1434/$I1420,$P1434-SUM($I1444:AS1444))))</f>
        <v>0</v>
      </c>
      <c r="AU1444" s="33">
        <f>IF($I1420="n/a",0,IF(AU$4&lt;=$C1444,0,IF(SUM($C1444,$I1420)&gt;AU$4,$P1434/$I1420,$P1434-SUM($I1444:AT1444))))</f>
        <v>0</v>
      </c>
      <c r="AV1444" s="33">
        <f>IF($I1420="n/a",0,IF(AV$4&lt;=$C1444,0,IF(SUM($C1444,$I1420)&gt;AV$4,$P1434/$I1420,$P1434-SUM($I1444:AU1444))))</f>
        <v>0</v>
      </c>
      <c r="AW1444" s="33">
        <f>IF($I1420="n/a",0,IF(AW$4&lt;=$C1444,0,IF(SUM($C1444,$I1420)&gt;AW$4,$P1434/$I1420,$P1434-SUM($I1444:AV1444))))</f>
        <v>0</v>
      </c>
      <c r="AX1444" s="33">
        <f>IF($I1420="n/a",0,IF(AX$4&lt;=$C1444,0,IF(SUM($C1444,$I1420)&gt;AX$4,$P1434/$I1420,$P1434-SUM($I1444:AW1444))))</f>
        <v>0</v>
      </c>
      <c r="AY1444" s="33">
        <f>IF($I1420="n/a",0,IF(AY$4&lt;=$C1444,0,IF(SUM($C1444,$I1420)&gt;AY$4,$P1434/$I1420,$P1434-SUM($I1444:AX1444))))</f>
        <v>0</v>
      </c>
      <c r="AZ1444" s="33">
        <f>IF($I1420="n/a",0,IF(AZ$4&lt;=$C1444,0,IF(SUM($C1444,$I1420)&gt;AZ$4,$P1434/$I1420,$P1434-SUM($I1444:AY1444))))</f>
        <v>0</v>
      </c>
      <c r="BA1444" s="33">
        <f>IF($I1420="n/a",0,IF(BA$4&lt;=$C1444,0,IF(SUM($C1444,$I1420)&gt;BA$4,$P1434/$I1420,$P1434-SUM($I1444:AZ1444))))</f>
        <v>0</v>
      </c>
      <c r="BB1444" s="33">
        <f>IF($I1420="n/a",0,IF(BB$4&lt;=$C1444,0,IF(SUM($C1444,$I1420)&gt;BB$4,$P1434/$I1420,$P1434-SUM($I1444:BA1444))))</f>
        <v>0</v>
      </c>
      <c r="BC1444" s="33">
        <f>IF($I1420="n/a",0,IF(BC$4&lt;=$C1444,0,IF(SUM($C1444,$I1420)&gt;BC$4,$P1434/$I1420,$P1434-SUM($I1444:BB1444))))</f>
        <v>0</v>
      </c>
      <c r="BD1444" s="33">
        <f>IF($I1420="n/a",0,IF(BD$4&lt;=$C1444,0,IF(SUM($C1444,$I1420)&gt;BD$4,$P1434/$I1420,$P1434-SUM($I1444:BC1444))))</f>
        <v>0</v>
      </c>
      <c r="BE1444" s="33">
        <f>IF($I1420="n/a",0,IF(BE$4&lt;=$C1444,0,IF(SUM($C1444,$I1420)&gt;BE$4,$P1434/$I1420,$P1434-SUM($I1444:BD1444))))</f>
        <v>0</v>
      </c>
      <c r="BF1444" s="33">
        <f>IF($I1420="n/a",0,IF(BF$4&lt;=$C1444,0,IF(SUM($C1444,$I1420)&gt;BF$4,$P1434/$I1420,$P1434-SUM($I1444:BE1444))))</f>
        <v>0</v>
      </c>
      <c r="BG1444" s="33">
        <f>IF($I1420="n/a",0,IF(BG$4&lt;=$C1444,0,IF(SUM($C1444,$I1420)&gt;BG$4,$P1434/$I1420,$P1434-SUM($I1444:BF1444))))</f>
        <v>0</v>
      </c>
      <c r="BH1444" s="33">
        <f>IF($I1420="n/a",0,IF(BH$4&lt;=$C1444,0,IF(SUM($C1444,$I1420)&gt;BH$4,$P1434/$I1420,$P1434-SUM($I1444:BG1444))))</f>
        <v>0</v>
      </c>
      <c r="BI1444" s="33">
        <f>IF($I1420="n/a",0,IF(BI$4&lt;=$C1444,0,IF(SUM($C1444,$I1420)&gt;BI$4,$P1434/$I1420,$P1434-SUM($I1444:BH1444))))</f>
        <v>0</v>
      </c>
      <c r="BJ1444" s="33">
        <f>IF($I1420="n/a",0,IF(BJ$4&lt;=$C1444,0,IF(SUM($C1444,$I1420)&gt;BJ$4,$P1434/$I1420,$P1434-SUM($I1444:BI1444))))</f>
        <v>0</v>
      </c>
      <c r="BK1444" s="33">
        <f>IF($I1420="n/a",0,IF(BK$4&lt;=$C1444,0,IF(SUM($C1444,$I1420)&gt;BK$4,$P1434/$I1420,$P1434-SUM($I1444:BJ1444))))</f>
        <v>0</v>
      </c>
      <c r="BL1444" s="33">
        <f>IF($I1420="n/a",0,IF(BL$4&lt;=$C1444,0,IF(SUM($C1444,$I1420)&gt;BL$4,$P1434/$I1420,$P1434-SUM($I1444:BK1444))))</f>
        <v>0</v>
      </c>
      <c r="BM1444" s="33">
        <f>IF($I1420="n/a",0,IF(BM$4&lt;=$C1444,0,IF(SUM($C1444,$I1420)&gt;BM$4,$P1434/$I1420,$P1434-SUM($I1444:BL1444))))</f>
        <v>0</v>
      </c>
      <c r="BN1444" s="33">
        <f>IF($I1420="n/a",0,IF(BN$4&lt;=$C1444,0,IF(SUM($C1444,$I1420)&gt;BN$4,$P1434/$I1420,$P1434-SUM($I1444:BM1444))))</f>
        <v>0</v>
      </c>
      <c r="BO1444" s="33">
        <f>IF($I1420="n/a",0,IF(BO$4&lt;=$C1444,0,IF(SUM($C1444,$I1420)&gt;BO$4,$P1434/$I1420,$P1434-SUM($I1444:BN1444))))</f>
        <v>0</v>
      </c>
      <c r="BP1444" s="33">
        <f>IF($I1420="n/a",0,IF(BP$4&lt;=$C1444,0,IF(SUM($C1444,$I1420)&gt;BP$4,$P1434/$I1420,$P1434-SUM($I1444:BO1444))))</f>
        <v>0</v>
      </c>
      <c r="BQ1444" s="33">
        <f>IF($I1420="n/a",0,IF(BQ$4&lt;=$C1444,0,IF(SUM($C1444,$I1420)&gt;BQ$4,$P1434/$I1420,$P1434-SUM($I1444:BP1444))))</f>
        <v>0</v>
      </c>
      <c r="BR1444" s="33">
        <f>IF($I1420="n/a",0,IF(BR$4&lt;=$C1444,0,IF(SUM($C1444,$I1420)&gt;BR$4,$P1434/$I1420,$P1434-SUM($I1444:BQ1444))))</f>
        <v>0</v>
      </c>
      <c r="BS1444" s="33">
        <f>IF($I1420="n/a",0,IF(BS$4&lt;=$C1444,0,IF(SUM($C1444,$I1420)&gt;BS$4,$P1434/$I1420,$P1434-SUM($I1444:BR1444))))</f>
        <v>0</v>
      </c>
      <c r="BT1444" s="33">
        <f>IF($I1420="n/a",0,IF(BT$4&lt;=$C1444,0,IF(SUM($C1444,$I1420)&gt;BT$4,$P1434/$I1420,$P1434-SUM($I1444:BS1444))))</f>
        <v>0</v>
      </c>
      <c r="BU1444" s="33">
        <f>IF($I1420="n/a",0,IF(BU$4&lt;=$C1444,0,IF(SUM($C1444,$I1420)&gt;BU$4,$P1434/$I1420,$P1434-SUM($I1444:BT1444))))</f>
        <v>0</v>
      </c>
      <c r="BV1444" s="33">
        <f>IF($I1420="n/a",0,IF(BV$4&lt;=$C1444,0,IF(SUM($C1444,$I1420)&gt;BV$4,$P1434/$I1420,$P1434-SUM($I1444:BU1444))))</f>
        <v>0</v>
      </c>
      <c r="BW1444" s="33">
        <f>IF($I1420="n/a",0,IF(BW$4&lt;=$C1444,0,IF(SUM($C1444,$I1420)&gt;BW$4,$P1434/$I1420,$P1434-SUM($I1444:BV1444))))</f>
        <v>0</v>
      </c>
      <c r="BX1444" s="33">
        <f>IF($I1420="n/a",0,IF(BX$4&lt;=$C1444,0,IF(SUM($C1444,$I1420)&gt;BX$4,$P1434/$I1420,$P1434-SUM($I1444:BW1444))))</f>
        <v>0</v>
      </c>
      <c r="BY1444" s="33">
        <f>IF($I1420="n/a",0,IF(BY$4&lt;=$C1444,0,IF(SUM($C1444,$I1420)&gt;BY$4,$P1434/$I1420,$P1434-SUM($I1444:BX1444))))</f>
        <v>0</v>
      </c>
      <c r="BZ1444" s="33">
        <f>IF($I1420="n/a",0,IF(BZ$4&lt;=$C1444,0,IF(SUM($C1444,$I1420)&gt;BZ$4,$P1434/$I1420,$P1434-SUM($I1444:BY1444))))</f>
        <v>0</v>
      </c>
      <c r="CA1444" s="33">
        <f>IF($I1420="n/a",0,IF(CA$4&lt;=$C1444,0,IF(SUM($C1444,$I1420)&gt;CA$4,$P1434/$I1420,$P1434-SUM($I1444:BZ1444))))</f>
        <v>0</v>
      </c>
      <c r="CB1444" s="33">
        <f>IF($I1420="n/a",0,IF(CB$4&lt;=$C1444,0,IF(SUM($C1444,$I1420)&gt;CB$4,$P1434/$I1420,$P1434-SUM($I1444:CA1444))))</f>
        <v>0</v>
      </c>
      <c r="CC1444" s="33">
        <f>IF($I1420="n/a",0,IF(CC$4&lt;=$C1444,0,IF(SUM($C1444,$I1420)&gt;CC$4,$P1434/$I1420,$P1434-SUM($I1444:CB1444))))</f>
        <v>0</v>
      </c>
      <c r="CD1444" s="33">
        <f>IF($I1420="n/a",0,IF(CD$4&lt;=$C1444,0,IF(SUM($C1444,$I1420)&gt;CD$4,$P1434/$I1420,$P1434-SUM($I1444:CC1444))))</f>
        <v>0</v>
      </c>
      <c r="CE1444" s="33">
        <f>IF($I1420="n/a",0,IF(CE$4&lt;=$C1444,0,IF(SUM($C1444,$I1420)&gt;CE$4,$P1434/$I1420,$P1434-SUM($I1444:CD1444))))</f>
        <v>0</v>
      </c>
      <c r="CF1444" s="33">
        <f>IF($I1420="n/a",0,IF(CF$4&lt;=$C1444,0,IF(SUM($C1444,$I1420)&gt;CF$4,$P1434/$I1420,$P1434-SUM($I1444:CE1444))))</f>
        <v>0</v>
      </c>
    </row>
    <row r="1445" spans="1:84" s="153" customFormat="1" ht="12.75" customHeight="1">
      <c r="A1445"/>
      <c r="C1445" s="197">
        <v>2023</v>
      </c>
      <c r="D1445" s="21" t="s">
        <v>52</v>
      </c>
      <c r="E1445" s="21" t="s">
        <v>185</v>
      </c>
      <c r="I1445" s="31"/>
      <c r="J1445" s="31">
        <f>IF($I1420="n/a",0,IF(J$4&lt;=$C1445,0,IF(SUM($C1445,$I1420)&gt;J$4,$Q1434/$I1420,$Q1434-SUM($I1445:I1445))))</f>
        <v>0</v>
      </c>
      <c r="K1445" s="31">
        <f>IF($I1420="n/a",0,IF(K$4&lt;=$C1445,0,IF(SUM($C1445,$I1420)&gt;K$4,$Q1434/$I1420,$Q1434-SUM($I1445:J1445))))</f>
        <v>0</v>
      </c>
      <c r="L1445" s="31">
        <f>IF($I1420="n/a",0,IF(L$4&lt;=$C1445,0,IF(SUM($C1445,$I1420)&gt;L$4,$Q1434/$I1420,$Q1434-SUM($I1445:K1445))))</f>
        <v>0</v>
      </c>
      <c r="M1445" s="31">
        <f>IF($I1420="n/a",0,IF(M$4&lt;=$C1445,0,IF(SUM($C1445,$I1420)&gt;M$4,$Q1434/$I1420,$Q1434-SUM($I1445:L1445))))</f>
        <v>0</v>
      </c>
      <c r="N1445" s="31">
        <f>IF($I1420="n/a",0,IF(N$4&lt;=$C1445,0,IF(SUM($C1445,$I1420)&gt;N$4,$Q1434/$I1420,$Q1434-SUM($I1445:M1445))))</f>
        <v>0</v>
      </c>
      <c r="O1445" s="31">
        <f>IF($I1420="n/a",0,IF(O$4&lt;=$C1445,0,IF(SUM($C1445,$I1420)&gt;O$4,$Q1434/$I1420,$Q1434-SUM($I1445:N1445))))</f>
        <v>0</v>
      </c>
      <c r="P1445" s="31">
        <f>IF($I1420="n/a",0,IF(P$4&lt;=$C1445,0,IF(SUM($C1445,$I1420)&gt;P$4,$Q1434/$I1420,$Q1434-SUM($I1445:O1445))))</f>
        <v>0</v>
      </c>
      <c r="Q1445" s="31">
        <f>IF($I1420="n/a",0,IF(Q$4&lt;=$C1445,0,IF(SUM($C1445,$I1420)&gt;Q$4,$Q1434/$I1420,$Q1434-SUM($I1445:P1445))))</f>
        <v>0</v>
      </c>
      <c r="R1445" s="31">
        <f>IF($I1420="n/a",0,IF(R$4&lt;=$C1445,0,IF(SUM($C1445,$I1420)&gt;R$4,$Q1434/$I1420,$Q1434-SUM($I1445:Q1445))))</f>
        <v>0</v>
      </c>
      <c r="S1445" s="31">
        <f>IF($I1420="n/a",0,IF(S$4&lt;=$C1445,0,IF(SUM($C1445,$I1420)&gt;S$4,$Q1434/$I1420,$Q1434-SUM($I1445:R1445))))</f>
        <v>0</v>
      </c>
      <c r="T1445" s="31">
        <f>IF($I1420="n/a",0,IF(T$4&lt;=$C1445,0,IF(SUM($C1445,$I1420)&gt;T$4,$Q1434/$I1420,$Q1434-SUM($I1445:S1445))))</f>
        <v>0</v>
      </c>
      <c r="U1445" s="31">
        <f>IF($I1420="n/a",0,IF(U$4&lt;=$C1445,0,IF(SUM($C1445,$I1420)&gt;U$4,$Q1434/$I1420,$Q1434-SUM($I1445:T1445))))</f>
        <v>0</v>
      </c>
      <c r="V1445" s="31">
        <f>IF($I1420="n/a",0,IF(V$4&lt;=$C1445,0,IF(SUM($C1445,$I1420)&gt;V$4,$Q1434/$I1420,$Q1434-SUM($I1445:U1445))))</f>
        <v>0</v>
      </c>
      <c r="W1445" s="31">
        <f>IF($I1420="n/a",0,IF(W$4&lt;=$C1445,0,IF(SUM($C1445,$I1420)&gt;W$4,$Q1434/$I1420,$Q1434-SUM($I1445:V1445))))</f>
        <v>0</v>
      </c>
      <c r="X1445" s="31">
        <f>IF($I1420="n/a",0,IF(X$4&lt;=$C1445,0,IF(SUM($C1445,$I1420)&gt;X$4,$Q1434/$I1420,$Q1434-SUM($I1445:W1445))))</f>
        <v>0</v>
      </c>
      <c r="Y1445" s="31">
        <f>IF($I1420="n/a",0,IF(Y$4&lt;=$C1445,0,IF(SUM($C1445,$I1420)&gt;Y$4,$Q1434/$I1420,$Q1434-SUM($I1445:X1445))))</f>
        <v>0</v>
      </c>
      <c r="Z1445" s="31">
        <f>IF($I1420="n/a",0,IF(Z$4&lt;=$C1445,0,IF(SUM($C1445,$I1420)&gt;Z$4,$Q1434/$I1420,$Q1434-SUM($I1445:Y1445))))</f>
        <v>0</v>
      </c>
      <c r="AA1445" s="31">
        <f>IF($I1420="n/a",0,IF(AA$4&lt;=$C1445,0,IF(SUM($C1445,$I1420)&gt;AA$4,$Q1434/$I1420,$Q1434-SUM($I1445:Z1445))))</f>
        <v>0</v>
      </c>
      <c r="AB1445" s="31">
        <f>IF($I1420="n/a",0,IF(AB$4&lt;=$C1445,0,IF(SUM($C1445,$I1420)&gt;AB$4,$Q1434/$I1420,$Q1434-SUM($I1445:AA1445))))</f>
        <v>0</v>
      </c>
      <c r="AC1445" s="31">
        <f>IF($I1420="n/a",0,IF(AC$4&lt;=$C1445,0,IF(SUM($C1445,$I1420)&gt;AC$4,$Q1434/$I1420,$Q1434-SUM($I1445:AB1445))))</f>
        <v>0</v>
      </c>
      <c r="AD1445" s="31">
        <f>IF($I1420="n/a",0,IF(AD$4&lt;=$C1445,0,IF(SUM($C1445,$I1420)&gt;AD$4,$Q1434/$I1420,$Q1434-SUM($I1445:AC1445))))</f>
        <v>0</v>
      </c>
      <c r="AE1445" s="31">
        <f>IF($I1420="n/a",0,IF(AE$4&lt;=$C1445,0,IF(SUM($C1445,$I1420)&gt;AE$4,$Q1434/$I1420,$Q1434-SUM($I1445:AD1445))))</f>
        <v>0</v>
      </c>
      <c r="AF1445" s="31">
        <f>IF($I1420="n/a",0,IF(AF$4&lt;=$C1445,0,IF(SUM($C1445,$I1420)&gt;AF$4,$Q1434/$I1420,$Q1434-SUM($I1445:AE1445))))</f>
        <v>0</v>
      </c>
      <c r="AG1445" s="31">
        <f>IF($I1420="n/a",0,IF(AG$4&lt;=$C1445,0,IF(SUM($C1445,$I1420)&gt;AG$4,$Q1434/$I1420,$Q1434-SUM($I1445:AF1445))))</f>
        <v>0</v>
      </c>
      <c r="AH1445" s="31">
        <f>IF($I1420="n/a",0,IF(AH$4&lt;=$C1445,0,IF(SUM($C1445,$I1420)&gt;AH$4,$Q1434/$I1420,$Q1434-SUM($I1445:AG1445))))</f>
        <v>0</v>
      </c>
      <c r="AI1445" s="31">
        <f>IF($I1420="n/a",0,IF(AI$4&lt;=$C1445,0,IF(SUM($C1445,$I1420)&gt;AI$4,$Q1434/$I1420,$Q1434-SUM($I1445:AH1445))))</f>
        <v>0</v>
      </c>
      <c r="AJ1445" s="31">
        <f>IF($I1420="n/a",0,IF(AJ$4&lt;=$C1445,0,IF(SUM($C1445,$I1420)&gt;AJ$4,$Q1434/$I1420,$Q1434-SUM($I1445:AI1445))))</f>
        <v>0</v>
      </c>
      <c r="AK1445" s="31">
        <f>IF($I1420="n/a",0,IF(AK$4&lt;=$C1445,0,IF(SUM($C1445,$I1420)&gt;AK$4,$Q1434/$I1420,$Q1434-SUM($I1445:AJ1445))))</f>
        <v>0</v>
      </c>
      <c r="AL1445" s="31">
        <f>IF($I1420="n/a",0,IF(AL$4&lt;=$C1445,0,IF(SUM($C1445,$I1420)&gt;AL$4,$Q1434/$I1420,$Q1434-SUM($I1445:AK1445))))</f>
        <v>0</v>
      </c>
      <c r="AM1445" s="31">
        <f>IF($I1420="n/a",0,IF(AM$4&lt;=$C1445,0,IF(SUM($C1445,$I1420)&gt;AM$4,$Q1434/$I1420,$Q1434-SUM($I1445:AL1445))))</f>
        <v>0</v>
      </c>
      <c r="AN1445" s="31">
        <f>IF($I1420="n/a",0,IF(AN$4&lt;=$C1445,0,IF(SUM($C1445,$I1420)&gt;AN$4,$Q1434/$I1420,$Q1434-SUM($I1445:AM1445))))</f>
        <v>0</v>
      </c>
      <c r="AO1445" s="31">
        <f>IF($I1420="n/a",0,IF(AO$4&lt;=$C1445,0,IF(SUM($C1445,$I1420)&gt;AO$4,$Q1434/$I1420,$Q1434-SUM($I1445:AN1445))))</f>
        <v>0</v>
      </c>
      <c r="AP1445" s="31">
        <f>IF($I1420="n/a",0,IF(AP$4&lt;=$C1445,0,IF(SUM($C1445,$I1420)&gt;AP$4,$Q1434/$I1420,$Q1434-SUM($I1445:AO1445))))</f>
        <v>0</v>
      </c>
      <c r="AQ1445" s="31">
        <f>IF($I1420="n/a",0,IF(AQ$4&lt;=$C1445,0,IF(SUM($C1445,$I1420)&gt;AQ$4,$Q1434/$I1420,$Q1434-SUM($I1445:AP1445))))</f>
        <v>0</v>
      </c>
      <c r="AR1445" s="31">
        <f>IF($I1420="n/a",0,IF(AR$4&lt;=$C1445,0,IF(SUM($C1445,$I1420)&gt;AR$4,$Q1434/$I1420,$Q1434-SUM($I1445:AQ1445))))</f>
        <v>0</v>
      </c>
      <c r="AS1445" s="31">
        <f>IF($I1420="n/a",0,IF(AS$4&lt;=$C1445,0,IF(SUM($C1445,$I1420)&gt;AS$4,$Q1434/$I1420,$Q1434-SUM($I1445:AR1445))))</f>
        <v>0</v>
      </c>
      <c r="AT1445" s="31">
        <f>IF($I1420="n/a",0,IF(AT$4&lt;=$C1445,0,IF(SUM($C1445,$I1420)&gt;AT$4,$Q1434/$I1420,$Q1434-SUM($I1445:AS1445))))</f>
        <v>0</v>
      </c>
      <c r="AU1445" s="31">
        <f>IF($I1420="n/a",0,IF(AU$4&lt;=$C1445,0,IF(SUM($C1445,$I1420)&gt;AU$4,$Q1434/$I1420,$Q1434-SUM($I1445:AT1445))))</f>
        <v>0</v>
      </c>
      <c r="AV1445" s="31">
        <f>IF($I1420="n/a",0,IF(AV$4&lt;=$C1445,0,IF(SUM($C1445,$I1420)&gt;AV$4,$Q1434/$I1420,$Q1434-SUM($I1445:AU1445))))</f>
        <v>0</v>
      </c>
      <c r="AW1445" s="31">
        <f>IF($I1420="n/a",0,IF(AW$4&lt;=$C1445,0,IF(SUM($C1445,$I1420)&gt;AW$4,$Q1434/$I1420,$Q1434-SUM($I1445:AV1445))))</f>
        <v>0</v>
      </c>
      <c r="AX1445" s="31">
        <f>IF($I1420="n/a",0,IF(AX$4&lt;=$C1445,0,IF(SUM($C1445,$I1420)&gt;AX$4,$Q1434/$I1420,$Q1434-SUM($I1445:AW1445))))</f>
        <v>0</v>
      </c>
      <c r="AY1445" s="31">
        <f>IF($I1420="n/a",0,IF(AY$4&lt;=$C1445,0,IF(SUM($C1445,$I1420)&gt;AY$4,$Q1434/$I1420,$Q1434-SUM($I1445:AX1445))))</f>
        <v>0</v>
      </c>
      <c r="AZ1445" s="31">
        <f>IF($I1420="n/a",0,IF(AZ$4&lt;=$C1445,0,IF(SUM($C1445,$I1420)&gt;AZ$4,$Q1434/$I1420,$Q1434-SUM($I1445:AY1445))))</f>
        <v>0</v>
      </c>
      <c r="BA1445" s="31">
        <f>IF($I1420="n/a",0,IF(BA$4&lt;=$C1445,0,IF(SUM($C1445,$I1420)&gt;BA$4,$Q1434/$I1420,$Q1434-SUM($I1445:AZ1445))))</f>
        <v>0</v>
      </c>
      <c r="BB1445" s="31">
        <f>IF($I1420="n/a",0,IF(BB$4&lt;=$C1445,0,IF(SUM($C1445,$I1420)&gt;BB$4,$Q1434/$I1420,$Q1434-SUM($I1445:BA1445))))</f>
        <v>0</v>
      </c>
      <c r="BC1445" s="31">
        <f>IF($I1420="n/a",0,IF(BC$4&lt;=$C1445,0,IF(SUM($C1445,$I1420)&gt;BC$4,$Q1434/$I1420,$Q1434-SUM($I1445:BB1445))))</f>
        <v>0</v>
      </c>
      <c r="BD1445" s="31">
        <f>IF($I1420="n/a",0,IF(BD$4&lt;=$C1445,0,IF(SUM($C1445,$I1420)&gt;BD$4,$Q1434/$I1420,$Q1434-SUM($I1445:BC1445))))</f>
        <v>0</v>
      </c>
      <c r="BE1445" s="31">
        <f>IF($I1420="n/a",0,IF(BE$4&lt;=$C1445,0,IF(SUM($C1445,$I1420)&gt;BE$4,$Q1434/$I1420,$Q1434-SUM($I1445:BD1445))))</f>
        <v>0</v>
      </c>
      <c r="BF1445" s="31">
        <f>IF($I1420="n/a",0,IF(BF$4&lt;=$C1445,0,IF(SUM($C1445,$I1420)&gt;BF$4,$Q1434/$I1420,$Q1434-SUM($I1445:BE1445))))</f>
        <v>0</v>
      </c>
      <c r="BG1445" s="31">
        <f>IF($I1420="n/a",0,IF(BG$4&lt;=$C1445,0,IF(SUM($C1445,$I1420)&gt;BG$4,$Q1434/$I1420,$Q1434-SUM($I1445:BF1445))))</f>
        <v>0</v>
      </c>
      <c r="BH1445" s="31">
        <f>IF($I1420="n/a",0,IF(BH$4&lt;=$C1445,0,IF(SUM($C1445,$I1420)&gt;BH$4,$Q1434/$I1420,$Q1434-SUM($I1445:BG1445))))</f>
        <v>0</v>
      </c>
      <c r="BI1445" s="31">
        <f>IF($I1420="n/a",0,IF(BI$4&lt;=$C1445,0,IF(SUM($C1445,$I1420)&gt;BI$4,$Q1434/$I1420,$Q1434-SUM($I1445:BH1445))))</f>
        <v>0</v>
      </c>
      <c r="BJ1445" s="31">
        <f>IF($I1420="n/a",0,IF(BJ$4&lt;=$C1445,0,IF(SUM($C1445,$I1420)&gt;BJ$4,$Q1434/$I1420,$Q1434-SUM($I1445:BI1445))))</f>
        <v>0</v>
      </c>
      <c r="BK1445" s="31">
        <f>IF($I1420="n/a",0,IF(BK$4&lt;=$C1445,0,IF(SUM($C1445,$I1420)&gt;BK$4,$Q1434/$I1420,$Q1434-SUM($I1445:BJ1445))))</f>
        <v>0</v>
      </c>
      <c r="BL1445" s="31">
        <f>IF($I1420="n/a",0,IF(BL$4&lt;=$C1445,0,IF(SUM($C1445,$I1420)&gt;BL$4,$Q1434/$I1420,$Q1434-SUM($I1445:BK1445))))</f>
        <v>0</v>
      </c>
      <c r="BM1445" s="31">
        <f>IF($I1420="n/a",0,IF(BM$4&lt;=$C1445,0,IF(SUM($C1445,$I1420)&gt;BM$4,$Q1434/$I1420,$Q1434-SUM($I1445:BL1445))))</f>
        <v>0</v>
      </c>
      <c r="BN1445" s="31">
        <f>IF($I1420="n/a",0,IF(BN$4&lt;=$C1445,0,IF(SUM($C1445,$I1420)&gt;BN$4,$Q1434/$I1420,$Q1434-SUM($I1445:BM1445))))</f>
        <v>0</v>
      </c>
      <c r="BO1445" s="31">
        <f>IF($I1420="n/a",0,IF(BO$4&lt;=$C1445,0,IF(SUM($C1445,$I1420)&gt;BO$4,$Q1434/$I1420,$Q1434-SUM($I1445:BN1445))))</f>
        <v>0</v>
      </c>
      <c r="BP1445" s="31">
        <f>IF($I1420="n/a",0,IF(BP$4&lt;=$C1445,0,IF(SUM($C1445,$I1420)&gt;BP$4,$Q1434/$I1420,$Q1434-SUM($I1445:BO1445))))</f>
        <v>0</v>
      </c>
      <c r="BQ1445" s="31">
        <f>IF($I1420="n/a",0,IF(BQ$4&lt;=$C1445,0,IF(SUM($C1445,$I1420)&gt;BQ$4,$Q1434/$I1420,$Q1434-SUM($I1445:BP1445))))</f>
        <v>0</v>
      </c>
      <c r="BR1445" s="31">
        <f>IF($I1420="n/a",0,IF(BR$4&lt;=$C1445,0,IF(SUM($C1445,$I1420)&gt;BR$4,$Q1434/$I1420,$Q1434-SUM($I1445:BQ1445))))</f>
        <v>0</v>
      </c>
      <c r="BS1445" s="31">
        <f>IF($I1420="n/a",0,IF(BS$4&lt;=$C1445,0,IF(SUM($C1445,$I1420)&gt;BS$4,$Q1434/$I1420,$Q1434-SUM($I1445:BR1445))))</f>
        <v>0</v>
      </c>
      <c r="BT1445" s="31">
        <f>IF($I1420="n/a",0,IF(BT$4&lt;=$C1445,0,IF(SUM($C1445,$I1420)&gt;BT$4,$Q1434/$I1420,$Q1434-SUM($I1445:BS1445))))</f>
        <v>0</v>
      </c>
      <c r="BU1445" s="31">
        <f>IF($I1420="n/a",0,IF(BU$4&lt;=$C1445,0,IF(SUM($C1445,$I1420)&gt;BU$4,$Q1434/$I1420,$Q1434-SUM($I1445:BT1445))))</f>
        <v>0</v>
      </c>
      <c r="BV1445" s="31">
        <f>IF($I1420="n/a",0,IF(BV$4&lt;=$C1445,0,IF(SUM($C1445,$I1420)&gt;BV$4,$Q1434/$I1420,$Q1434-SUM($I1445:BU1445))))</f>
        <v>0</v>
      </c>
      <c r="BW1445" s="31">
        <f>IF($I1420="n/a",0,IF(BW$4&lt;=$C1445,0,IF(SUM($C1445,$I1420)&gt;BW$4,$Q1434/$I1420,$Q1434-SUM($I1445:BV1445))))</f>
        <v>0</v>
      </c>
      <c r="BX1445" s="31">
        <f>IF($I1420="n/a",0,IF(BX$4&lt;=$C1445,0,IF(SUM($C1445,$I1420)&gt;BX$4,$Q1434/$I1420,$Q1434-SUM($I1445:BW1445))))</f>
        <v>0</v>
      </c>
      <c r="BY1445" s="31">
        <f>IF($I1420="n/a",0,IF(BY$4&lt;=$C1445,0,IF(SUM($C1445,$I1420)&gt;BY$4,$Q1434/$I1420,$Q1434-SUM($I1445:BX1445))))</f>
        <v>0</v>
      </c>
      <c r="BZ1445" s="31">
        <f>IF($I1420="n/a",0,IF(BZ$4&lt;=$C1445,0,IF(SUM($C1445,$I1420)&gt;BZ$4,$Q1434/$I1420,$Q1434-SUM($I1445:BY1445))))</f>
        <v>0</v>
      </c>
      <c r="CA1445" s="31">
        <f>IF($I1420="n/a",0,IF(CA$4&lt;=$C1445,0,IF(SUM($C1445,$I1420)&gt;CA$4,$Q1434/$I1420,$Q1434-SUM($I1445:BZ1445))))</f>
        <v>0</v>
      </c>
      <c r="CB1445" s="31">
        <f>IF($I1420="n/a",0,IF(CB$4&lt;=$C1445,0,IF(SUM($C1445,$I1420)&gt;CB$4,$Q1434/$I1420,$Q1434-SUM($I1445:CA1445))))</f>
        <v>0</v>
      </c>
      <c r="CC1445" s="31">
        <f>IF($I1420="n/a",0,IF(CC$4&lt;=$C1445,0,IF(SUM($C1445,$I1420)&gt;CC$4,$Q1434/$I1420,$Q1434-SUM($I1445:CB1445))))</f>
        <v>0</v>
      </c>
      <c r="CD1445" s="31">
        <f>IF($I1420="n/a",0,IF(CD$4&lt;=$C1445,0,IF(SUM($C1445,$I1420)&gt;CD$4,$Q1434/$I1420,$Q1434-SUM($I1445:CC1445))))</f>
        <v>0</v>
      </c>
      <c r="CE1445" s="31">
        <f>IF($I1420="n/a",0,IF(CE$4&lt;=$C1445,0,IF(SUM($C1445,$I1420)&gt;CE$4,$Q1434/$I1420,$Q1434-SUM($I1445:CD1445))))</f>
        <v>0</v>
      </c>
      <c r="CF1445" s="31">
        <f>IF($I1420="n/a",0,IF(CF$4&lt;=$C1445,0,IF(SUM($C1445,$I1420)&gt;CF$4,$Q1434/$I1420,$Q1434-SUM($I1445:CE1445))))</f>
        <v>0</v>
      </c>
    </row>
    <row r="1446" spans="1:84" s="153" customFormat="1" ht="12.75" customHeight="1">
      <c r="A1446"/>
      <c r="C1446" s="197">
        <v>2024</v>
      </c>
      <c r="D1446" s="21" t="s">
        <v>53</v>
      </c>
      <c r="E1446" s="21" t="s">
        <v>185</v>
      </c>
      <c r="I1446" s="31"/>
      <c r="J1446" s="31">
        <f>IF($I1420="n/a",0,IF(J$4&lt;=$C1446,0,IF(SUM($C1446,$I1420)&gt;J$4,$R1434/$I1420,$R1434-SUM($I1446:I1446))))</f>
        <v>0</v>
      </c>
      <c r="K1446" s="31">
        <f>IF($I1420="n/a",0,IF(K$4&lt;=$C1446,0,IF(SUM($C1446,$I1420)&gt;K$4,$R1434/$I1420,$R1434-SUM($I1446:J1446))))</f>
        <v>0</v>
      </c>
      <c r="L1446" s="31">
        <f>IF($I1420="n/a",0,IF(L$4&lt;=$C1446,0,IF(SUM($C1446,$I1420)&gt;L$4,$R1434/$I1420,$R1434-SUM($I1446:K1446))))</f>
        <v>0</v>
      </c>
      <c r="M1446" s="31">
        <f>IF($I1420="n/a",0,IF(M$4&lt;=$C1446,0,IF(SUM($C1446,$I1420)&gt;M$4,$R1434/$I1420,$R1434-SUM($I1446:L1446))))</f>
        <v>0</v>
      </c>
      <c r="N1446" s="31">
        <f>IF($I1420="n/a",0,IF(N$4&lt;=$C1446,0,IF(SUM($C1446,$I1420)&gt;N$4,$R1434/$I1420,$R1434-SUM($I1446:M1446))))</f>
        <v>0</v>
      </c>
      <c r="O1446" s="31">
        <f>IF($I1420="n/a",0,IF(O$4&lt;=$C1446,0,IF(SUM($C1446,$I1420)&gt;O$4,$R1434/$I1420,$R1434-SUM($I1446:N1446))))</f>
        <v>0</v>
      </c>
      <c r="P1446" s="31">
        <f>IF($I1420="n/a",0,IF(P$4&lt;=$C1446,0,IF(SUM($C1446,$I1420)&gt;P$4,$R1434/$I1420,$R1434-SUM($I1446:O1446))))</f>
        <v>0</v>
      </c>
      <c r="Q1446" s="31">
        <f>IF($I1420="n/a",0,IF(Q$4&lt;=$C1446,0,IF(SUM($C1446,$I1420)&gt;Q$4,$R1434/$I1420,$R1434-SUM($I1446:P1446))))</f>
        <v>0</v>
      </c>
      <c r="R1446" s="31">
        <f>IF($I1420="n/a",0,IF(R$4&lt;=$C1446,0,IF(SUM($C1446,$I1420)&gt;R$4,$R1434/$I1420,$R1434-SUM($I1446:Q1446))))</f>
        <v>0</v>
      </c>
      <c r="S1446" s="31">
        <f>IF($I1420="n/a",0,IF(S$4&lt;=$C1446,0,IF(SUM($C1446,$I1420)&gt;S$4,$R1434/$I1420,$R1434-SUM($I1446:R1446))))</f>
        <v>0</v>
      </c>
      <c r="T1446" s="31">
        <f>IF($I1420="n/a",0,IF(T$4&lt;=$C1446,0,IF(SUM($C1446,$I1420)&gt;T$4,$R1434/$I1420,$R1434-SUM($I1446:S1446))))</f>
        <v>0</v>
      </c>
      <c r="U1446" s="31">
        <f>IF($I1420="n/a",0,IF(U$4&lt;=$C1446,0,IF(SUM($C1446,$I1420)&gt;U$4,$R1434/$I1420,$R1434-SUM($I1446:T1446))))</f>
        <v>0</v>
      </c>
      <c r="V1446" s="31">
        <f>IF($I1420="n/a",0,IF(V$4&lt;=$C1446,0,IF(SUM($C1446,$I1420)&gt;V$4,$R1434/$I1420,$R1434-SUM($I1446:U1446))))</f>
        <v>0</v>
      </c>
      <c r="W1446" s="31">
        <f>IF($I1420="n/a",0,IF(W$4&lt;=$C1446,0,IF(SUM($C1446,$I1420)&gt;W$4,$R1434/$I1420,$R1434-SUM($I1446:V1446))))</f>
        <v>0</v>
      </c>
      <c r="X1446" s="31">
        <f>IF($I1420="n/a",0,IF(X$4&lt;=$C1446,0,IF(SUM($C1446,$I1420)&gt;X$4,$R1434/$I1420,$R1434-SUM($I1446:W1446))))</f>
        <v>0</v>
      </c>
      <c r="Y1446" s="31">
        <f>IF($I1420="n/a",0,IF(Y$4&lt;=$C1446,0,IF(SUM($C1446,$I1420)&gt;Y$4,$R1434/$I1420,$R1434-SUM($I1446:X1446))))</f>
        <v>0</v>
      </c>
      <c r="Z1446" s="31">
        <f>IF($I1420="n/a",0,IF(Z$4&lt;=$C1446,0,IF(SUM($C1446,$I1420)&gt;Z$4,$R1434/$I1420,$R1434-SUM($I1446:Y1446))))</f>
        <v>0</v>
      </c>
      <c r="AA1446" s="31">
        <f>IF($I1420="n/a",0,IF(AA$4&lt;=$C1446,0,IF(SUM($C1446,$I1420)&gt;AA$4,$R1434/$I1420,$R1434-SUM($I1446:Z1446))))</f>
        <v>0</v>
      </c>
      <c r="AB1446" s="31">
        <f>IF($I1420="n/a",0,IF(AB$4&lt;=$C1446,0,IF(SUM($C1446,$I1420)&gt;AB$4,$R1434/$I1420,$R1434-SUM($I1446:AA1446))))</f>
        <v>0</v>
      </c>
      <c r="AC1446" s="31">
        <f>IF($I1420="n/a",0,IF(AC$4&lt;=$C1446,0,IF(SUM($C1446,$I1420)&gt;AC$4,$R1434/$I1420,$R1434-SUM($I1446:AB1446))))</f>
        <v>0</v>
      </c>
      <c r="AD1446" s="31">
        <f>IF($I1420="n/a",0,IF(AD$4&lt;=$C1446,0,IF(SUM($C1446,$I1420)&gt;AD$4,$R1434/$I1420,$R1434-SUM($I1446:AC1446))))</f>
        <v>0</v>
      </c>
      <c r="AE1446" s="31">
        <f>IF($I1420="n/a",0,IF(AE$4&lt;=$C1446,0,IF(SUM($C1446,$I1420)&gt;AE$4,$R1434/$I1420,$R1434-SUM($I1446:AD1446))))</f>
        <v>0</v>
      </c>
      <c r="AF1446" s="31">
        <f>IF($I1420="n/a",0,IF(AF$4&lt;=$C1446,0,IF(SUM($C1446,$I1420)&gt;AF$4,$R1434/$I1420,$R1434-SUM($I1446:AE1446))))</f>
        <v>0</v>
      </c>
      <c r="AG1446" s="31">
        <f>IF($I1420="n/a",0,IF(AG$4&lt;=$C1446,0,IF(SUM($C1446,$I1420)&gt;AG$4,$R1434/$I1420,$R1434-SUM($I1446:AF1446))))</f>
        <v>0</v>
      </c>
      <c r="AH1446" s="31">
        <f>IF($I1420="n/a",0,IF(AH$4&lt;=$C1446,0,IF(SUM($C1446,$I1420)&gt;AH$4,$R1434/$I1420,$R1434-SUM($I1446:AG1446))))</f>
        <v>0</v>
      </c>
      <c r="AI1446" s="31">
        <f>IF($I1420="n/a",0,IF(AI$4&lt;=$C1446,0,IF(SUM($C1446,$I1420)&gt;AI$4,$R1434/$I1420,$R1434-SUM($I1446:AH1446))))</f>
        <v>0</v>
      </c>
      <c r="AJ1446" s="31">
        <f>IF($I1420="n/a",0,IF(AJ$4&lt;=$C1446,0,IF(SUM($C1446,$I1420)&gt;AJ$4,$R1434/$I1420,$R1434-SUM($I1446:AI1446))))</f>
        <v>0</v>
      </c>
      <c r="AK1446" s="31">
        <f>IF($I1420="n/a",0,IF(AK$4&lt;=$C1446,0,IF(SUM($C1446,$I1420)&gt;AK$4,$R1434/$I1420,$R1434-SUM($I1446:AJ1446))))</f>
        <v>0</v>
      </c>
      <c r="AL1446" s="31">
        <f>IF($I1420="n/a",0,IF(AL$4&lt;=$C1446,0,IF(SUM($C1446,$I1420)&gt;AL$4,$R1434/$I1420,$R1434-SUM($I1446:AK1446))))</f>
        <v>0</v>
      </c>
      <c r="AM1446" s="31">
        <f>IF($I1420="n/a",0,IF(AM$4&lt;=$C1446,0,IF(SUM($C1446,$I1420)&gt;AM$4,$R1434/$I1420,$R1434-SUM($I1446:AL1446))))</f>
        <v>0</v>
      </c>
      <c r="AN1446" s="31">
        <f>IF($I1420="n/a",0,IF(AN$4&lt;=$C1446,0,IF(SUM($C1446,$I1420)&gt;AN$4,$R1434/$I1420,$R1434-SUM($I1446:AM1446))))</f>
        <v>0</v>
      </c>
      <c r="AO1446" s="31">
        <f>IF($I1420="n/a",0,IF(AO$4&lt;=$C1446,0,IF(SUM($C1446,$I1420)&gt;AO$4,$R1434/$I1420,$R1434-SUM($I1446:AN1446))))</f>
        <v>0</v>
      </c>
      <c r="AP1446" s="31">
        <f>IF($I1420="n/a",0,IF(AP$4&lt;=$C1446,0,IF(SUM($C1446,$I1420)&gt;AP$4,$R1434/$I1420,$R1434-SUM($I1446:AO1446))))</f>
        <v>0</v>
      </c>
      <c r="AQ1446" s="31">
        <f>IF($I1420="n/a",0,IF(AQ$4&lt;=$C1446,0,IF(SUM($C1446,$I1420)&gt;AQ$4,$R1434/$I1420,$R1434-SUM($I1446:AP1446))))</f>
        <v>0</v>
      </c>
      <c r="AR1446" s="31">
        <f>IF($I1420="n/a",0,IF(AR$4&lt;=$C1446,0,IF(SUM($C1446,$I1420)&gt;AR$4,$R1434/$I1420,$R1434-SUM($I1446:AQ1446))))</f>
        <v>0</v>
      </c>
      <c r="AS1446" s="31">
        <f>IF($I1420="n/a",0,IF(AS$4&lt;=$C1446,0,IF(SUM($C1446,$I1420)&gt;AS$4,$R1434/$I1420,$R1434-SUM($I1446:AR1446))))</f>
        <v>0</v>
      </c>
      <c r="AT1446" s="31">
        <f>IF($I1420="n/a",0,IF(AT$4&lt;=$C1446,0,IF(SUM($C1446,$I1420)&gt;AT$4,$R1434/$I1420,$R1434-SUM($I1446:AS1446))))</f>
        <v>0</v>
      </c>
      <c r="AU1446" s="31">
        <f>IF($I1420="n/a",0,IF(AU$4&lt;=$C1446,0,IF(SUM($C1446,$I1420)&gt;AU$4,$R1434/$I1420,$R1434-SUM($I1446:AT1446))))</f>
        <v>0</v>
      </c>
      <c r="AV1446" s="31">
        <f>IF($I1420="n/a",0,IF(AV$4&lt;=$C1446,0,IF(SUM($C1446,$I1420)&gt;AV$4,$R1434/$I1420,$R1434-SUM($I1446:AU1446))))</f>
        <v>0</v>
      </c>
      <c r="AW1446" s="31">
        <f>IF($I1420="n/a",0,IF(AW$4&lt;=$C1446,0,IF(SUM($C1446,$I1420)&gt;AW$4,$R1434/$I1420,$R1434-SUM($I1446:AV1446))))</f>
        <v>0</v>
      </c>
      <c r="AX1446" s="31">
        <f>IF($I1420="n/a",0,IF(AX$4&lt;=$C1446,0,IF(SUM($C1446,$I1420)&gt;AX$4,$R1434/$I1420,$R1434-SUM($I1446:AW1446))))</f>
        <v>0</v>
      </c>
      <c r="AY1446" s="31">
        <f>IF($I1420="n/a",0,IF(AY$4&lt;=$C1446,0,IF(SUM($C1446,$I1420)&gt;AY$4,$R1434/$I1420,$R1434-SUM($I1446:AX1446))))</f>
        <v>0</v>
      </c>
      <c r="AZ1446" s="31">
        <f>IF($I1420="n/a",0,IF(AZ$4&lt;=$C1446,0,IF(SUM($C1446,$I1420)&gt;AZ$4,$R1434/$I1420,$R1434-SUM($I1446:AY1446))))</f>
        <v>0</v>
      </c>
      <c r="BA1446" s="31">
        <f>IF($I1420="n/a",0,IF(BA$4&lt;=$C1446,0,IF(SUM($C1446,$I1420)&gt;BA$4,$R1434/$I1420,$R1434-SUM($I1446:AZ1446))))</f>
        <v>0</v>
      </c>
      <c r="BB1446" s="31">
        <f>IF($I1420="n/a",0,IF(BB$4&lt;=$C1446,0,IF(SUM($C1446,$I1420)&gt;BB$4,$R1434/$I1420,$R1434-SUM($I1446:BA1446))))</f>
        <v>0</v>
      </c>
      <c r="BC1446" s="31">
        <f>IF($I1420="n/a",0,IF(BC$4&lt;=$C1446,0,IF(SUM($C1446,$I1420)&gt;BC$4,$R1434/$I1420,$R1434-SUM($I1446:BB1446))))</f>
        <v>0</v>
      </c>
      <c r="BD1446" s="31">
        <f>IF($I1420="n/a",0,IF(BD$4&lt;=$C1446,0,IF(SUM($C1446,$I1420)&gt;BD$4,$R1434/$I1420,$R1434-SUM($I1446:BC1446))))</f>
        <v>0</v>
      </c>
      <c r="BE1446" s="31">
        <f>IF($I1420="n/a",0,IF(BE$4&lt;=$C1446,0,IF(SUM($C1446,$I1420)&gt;BE$4,$R1434/$I1420,$R1434-SUM($I1446:BD1446))))</f>
        <v>0</v>
      </c>
      <c r="BF1446" s="31">
        <f>IF($I1420="n/a",0,IF(BF$4&lt;=$C1446,0,IF(SUM($C1446,$I1420)&gt;BF$4,$R1434/$I1420,$R1434-SUM($I1446:BE1446))))</f>
        <v>0</v>
      </c>
      <c r="BG1446" s="31">
        <f>IF($I1420="n/a",0,IF(BG$4&lt;=$C1446,0,IF(SUM($C1446,$I1420)&gt;BG$4,$R1434/$I1420,$R1434-SUM($I1446:BF1446))))</f>
        <v>0</v>
      </c>
      <c r="BH1446" s="31">
        <f>IF($I1420="n/a",0,IF(BH$4&lt;=$C1446,0,IF(SUM($C1446,$I1420)&gt;BH$4,$R1434/$I1420,$R1434-SUM($I1446:BG1446))))</f>
        <v>0</v>
      </c>
      <c r="BI1446" s="31">
        <f>IF($I1420="n/a",0,IF(BI$4&lt;=$C1446,0,IF(SUM($C1446,$I1420)&gt;BI$4,$R1434/$I1420,$R1434-SUM($I1446:BH1446))))</f>
        <v>0</v>
      </c>
      <c r="BJ1446" s="31">
        <f>IF($I1420="n/a",0,IF(BJ$4&lt;=$C1446,0,IF(SUM($C1446,$I1420)&gt;BJ$4,$R1434/$I1420,$R1434-SUM($I1446:BI1446))))</f>
        <v>0</v>
      </c>
      <c r="BK1446" s="31">
        <f>IF($I1420="n/a",0,IF(BK$4&lt;=$C1446,0,IF(SUM($C1446,$I1420)&gt;BK$4,$R1434/$I1420,$R1434-SUM($I1446:BJ1446))))</f>
        <v>0</v>
      </c>
      <c r="BL1446" s="31">
        <f>IF($I1420="n/a",0,IF(BL$4&lt;=$C1446,0,IF(SUM($C1446,$I1420)&gt;BL$4,$R1434/$I1420,$R1434-SUM($I1446:BK1446))))</f>
        <v>0</v>
      </c>
      <c r="BM1446" s="31">
        <f>IF($I1420="n/a",0,IF(BM$4&lt;=$C1446,0,IF(SUM($C1446,$I1420)&gt;BM$4,$R1434/$I1420,$R1434-SUM($I1446:BL1446))))</f>
        <v>0</v>
      </c>
      <c r="BN1446" s="31">
        <f>IF($I1420="n/a",0,IF(BN$4&lt;=$C1446,0,IF(SUM($C1446,$I1420)&gt;BN$4,$R1434/$I1420,$R1434-SUM($I1446:BM1446))))</f>
        <v>0</v>
      </c>
      <c r="BO1446" s="31">
        <f>IF($I1420="n/a",0,IF(BO$4&lt;=$C1446,0,IF(SUM($C1446,$I1420)&gt;BO$4,$R1434/$I1420,$R1434-SUM($I1446:BN1446))))</f>
        <v>0</v>
      </c>
      <c r="BP1446" s="31">
        <f>IF($I1420="n/a",0,IF(BP$4&lt;=$C1446,0,IF(SUM($C1446,$I1420)&gt;BP$4,$R1434/$I1420,$R1434-SUM($I1446:BO1446))))</f>
        <v>0</v>
      </c>
      <c r="BQ1446" s="31">
        <f>IF($I1420="n/a",0,IF(BQ$4&lt;=$C1446,0,IF(SUM($C1446,$I1420)&gt;BQ$4,$R1434/$I1420,$R1434-SUM($I1446:BP1446))))</f>
        <v>0</v>
      </c>
      <c r="BR1446" s="31">
        <f>IF($I1420="n/a",0,IF(BR$4&lt;=$C1446,0,IF(SUM($C1446,$I1420)&gt;BR$4,$R1434/$I1420,$R1434-SUM($I1446:BQ1446))))</f>
        <v>0</v>
      </c>
      <c r="BS1446" s="31">
        <f>IF($I1420="n/a",0,IF(BS$4&lt;=$C1446,0,IF(SUM($C1446,$I1420)&gt;BS$4,$R1434/$I1420,$R1434-SUM($I1446:BR1446))))</f>
        <v>0</v>
      </c>
      <c r="BT1446" s="31">
        <f>IF($I1420="n/a",0,IF(BT$4&lt;=$C1446,0,IF(SUM($C1446,$I1420)&gt;BT$4,$R1434/$I1420,$R1434-SUM($I1446:BS1446))))</f>
        <v>0</v>
      </c>
      <c r="BU1446" s="31">
        <f>IF($I1420="n/a",0,IF(BU$4&lt;=$C1446,0,IF(SUM($C1446,$I1420)&gt;BU$4,$R1434/$I1420,$R1434-SUM($I1446:BT1446))))</f>
        <v>0</v>
      </c>
      <c r="BV1446" s="31">
        <f>IF($I1420="n/a",0,IF(BV$4&lt;=$C1446,0,IF(SUM($C1446,$I1420)&gt;BV$4,$R1434/$I1420,$R1434-SUM($I1446:BU1446))))</f>
        <v>0</v>
      </c>
      <c r="BW1446" s="31">
        <f>IF($I1420="n/a",0,IF(BW$4&lt;=$C1446,0,IF(SUM($C1446,$I1420)&gt;BW$4,$R1434/$I1420,$R1434-SUM($I1446:BV1446))))</f>
        <v>0</v>
      </c>
      <c r="BX1446" s="31">
        <f>IF($I1420="n/a",0,IF(BX$4&lt;=$C1446,0,IF(SUM($C1446,$I1420)&gt;BX$4,$R1434/$I1420,$R1434-SUM($I1446:BW1446))))</f>
        <v>0</v>
      </c>
      <c r="BY1446" s="31">
        <f>IF($I1420="n/a",0,IF(BY$4&lt;=$C1446,0,IF(SUM($C1446,$I1420)&gt;BY$4,$R1434/$I1420,$R1434-SUM($I1446:BX1446))))</f>
        <v>0</v>
      </c>
      <c r="BZ1446" s="31">
        <f>IF($I1420="n/a",0,IF(BZ$4&lt;=$C1446,0,IF(SUM($C1446,$I1420)&gt;BZ$4,$R1434/$I1420,$R1434-SUM($I1446:BY1446))))</f>
        <v>0</v>
      </c>
      <c r="CA1446" s="31">
        <f>IF($I1420="n/a",0,IF(CA$4&lt;=$C1446,0,IF(SUM($C1446,$I1420)&gt;CA$4,$R1434/$I1420,$R1434-SUM($I1446:BZ1446))))</f>
        <v>0</v>
      </c>
      <c r="CB1446" s="31">
        <f>IF($I1420="n/a",0,IF(CB$4&lt;=$C1446,0,IF(SUM($C1446,$I1420)&gt;CB$4,$R1434/$I1420,$R1434-SUM($I1446:CA1446))))</f>
        <v>0</v>
      </c>
      <c r="CC1446" s="31">
        <f>IF($I1420="n/a",0,IF(CC$4&lt;=$C1446,0,IF(SUM($C1446,$I1420)&gt;CC$4,$R1434/$I1420,$R1434-SUM($I1446:CB1446))))</f>
        <v>0</v>
      </c>
      <c r="CD1446" s="31">
        <f>IF($I1420="n/a",0,IF(CD$4&lt;=$C1446,0,IF(SUM($C1446,$I1420)&gt;CD$4,$R1434/$I1420,$R1434-SUM($I1446:CC1446))))</f>
        <v>0</v>
      </c>
      <c r="CE1446" s="31">
        <f>IF($I1420="n/a",0,IF(CE$4&lt;=$C1446,0,IF(SUM($C1446,$I1420)&gt;CE$4,$R1434/$I1420,$R1434-SUM($I1446:CD1446))))</f>
        <v>0</v>
      </c>
      <c r="CF1446" s="31">
        <f>IF($I1420="n/a",0,IF(CF$4&lt;=$C1446,0,IF(SUM($C1446,$I1420)&gt;CF$4,$R1434/$I1420,$R1434-SUM($I1446:CE1446))))</f>
        <v>0</v>
      </c>
    </row>
    <row r="1447" spans="1:84" s="153" customFormat="1" ht="12.75" customHeight="1">
      <c r="A1447"/>
      <c r="C1447" s="197">
        <v>2025</v>
      </c>
      <c r="D1447" s="21" t="s">
        <v>54</v>
      </c>
      <c r="E1447" s="21" t="s">
        <v>185</v>
      </c>
      <c r="I1447" s="31"/>
      <c r="J1447" s="31">
        <f>IF($I1420="n/a",0,IF(J$4&lt;=$C1447,0,IF(SUM($C1447,$I1420)&gt;J$4,$S1434/$I1420,$S1434-SUM($I1447:I1447))))</f>
        <v>0</v>
      </c>
      <c r="K1447" s="31">
        <f>IF($I1420="n/a",0,IF(K$4&lt;=$C1447,0,IF(SUM($C1447,$I1420)&gt;K$4,$S1434/$I1420,$S1434-SUM($I1447:J1447))))</f>
        <v>0</v>
      </c>
      <c r="L1447" s="31">
        <f>IF($I1420="n/a",0,IF(L$4&lt;=$C1447,0,IF(SUM($C1447,$I1420)&gt;L$4,$S1434/$I1420,$S1434-SUM($I1447:K1447))))</f>
        <v>0</v>
      </c>
      <c r="M1447" s="31">
        <f>IF($I1420="n/a",0,IF(M$4&lt;=$C1447,0,IF(SUM($C1447,$I1420)&gt;M$4,$S1434/$I1420,$S1434-SUM($I1447:L1447))))</f>
        <v>0</v>
      </c>
      <c r="N1447" s="31">
        <f>IF($I1420="n/a",0,IF(N$4&lt;=$C1447,0,IF(SUM($C1447,$I1420)&gt;N$4,$S1434/$I1420,$S1434-SUM($I1447:M1447))))</f>
        <v>0</v>
      </c>
      <c r="O1447" s="31">
        <f>IF($I1420="n/a",0,IF(O$4&lt;=$C1447,0,IF(SUM($C1447,$I1420)&gt;O$4,$S1434/$I1420,$S1434-SUM($I1447:N1447))))</f>
        <v>0</v>
      </c>
      <c r="P1447" s="31">
        <f>IF($I1420="n/a",0,IF(P$4&lt;=$C1447,0,IF(SUM($C1447,$I1420)&gt;P$4,$S1434/$I1420,$S1434-SUM($I1447:O1447))))</f>
        <v>0</v>
      </c>
      <c r="Q1447" s="31">
        <f>IF($I1420="n/a",0,IF(Q$4&lt;=$C1447,0,IF(SUM($C1447,$I1420)&gt;Q$4,$S1434/$I1420,$S1434-SUM($I1447:P1447))))</f>
        <v>0</v>
      </c>
      <c r="R1447" s="31">
        <f>IF($I1420="n/a",0,IF(R$4&lt;=$C1447,0,IF(SUM($C1447,$I1420)&gt;R$4,$S1434/$I1420,$S1434-SUM($I1447:Q1447))))</f>
        <v>0</v>
      </c>
      <c r="S1447" s="31">
        <f>IF($I1420="n/a",0,IF(S$4&lt;=$C1447,0,IF(SUM($C1447,$I1420)&gt;S$4,$S1434/$I1420,$S1434-SUM($I1447:R1447))))</f>
        <v>0</v>
      </c>
      <c r="T1447" s="31">
        <f>IF($I1420="n/a",0,IF(T$4&lt;=$C1447,0,IF(SUM($C1447,$I1420)&gt;T$4,$S1434/$I1420,$S1434-SUM($I1447:S1447))))</f>
        <v>0</v>
      </c>
      <c r="U1447" s="31">
        <f>IF($I1420="n/a",0,IF(U$4&lt;=$C1447,0,IF(SUM($C1447,$I1420)&gt;U$4,$S1434/$I1420,$S1434-SUM($I1447:T1447))))</f>
        <v>0</v>
      </c>
      <c r="V1447" s="31">
        <f>IF($I1420="n/a",0,IF(V$4&lt;=$C1447,0,IF(SUM($C1447,$I1420)&gt;V$4,$S1434/$I1420,$S1434-SUM($I1447:U1447))))</f>
        <v>0</v>
      </c>
      <c r="W1447" s="31">
        <f>IF($I1420="n/a",0,IF(W$4&lt;=$C1447,0,IF(SUM($C1447,$I1420)&gt;W$4,$S1434/$I1420,$S1434-SUM($I1447:V1447))))</f>
        <v>0</v>
      </c>
      <c r="X1447" s="31">
        <f>IF($I1420="n/a",0,IF(X$4&lt;=$C1447,0,IF(SUM($C1447,$I1420)&gt;X$4,$S1434/$I1420,$S1434-SUM($I1447:W1447))))</f>
        <v>0</v>
      </c>
      <c r="Y1447" s="31">
        <f>IF($I1420="n/a",0,IF(Y$4&lt;=$C1447,0,IF(SUM($C1447,$I1420)&gt;Y$4,$S1434/$I1420,$S1434-SUM($I1447:X1447))))</f>
        <v>0</v>
      </c>
      <c r="Z1447" s="31">
        <f>IF($I1420="n/a",0,IF(Z$4&lt;=$C1447,0,IF(SUM($C1447,$I1420)&gt;Z$4,$S1434/$I1420,$S1434-SUM($I1447:Y1447))))</f>
        <v>0</v>
      </c>
      <c r="AA1447" s="31">
        <f>IF($I1420="n/a",0,IF(AA$4&lt;=$C1447,0,IF(SUM($C1447,$I1420)&gt;AA$4,$S1434/$I1420,$S1434-SUM($I1447:Z1447))))</f>
        <v>0</v>
      </c>
      <c r="AB1447" s="31">
        <f>IF($I1420="n/a",0,IF(AB$4&lt;=$C1447,0,IF(SUM($C1447,$I1420)&gt;AB$4,$S1434/$I1420,$S1434-SUM($I1447:AA1447))))</f>
        <v>0</v>
      </c>
      <c r="AC1447" s="31">
        <f>IF($I1420="n/a",0,IF(AC$4&lt;=$C1447,0,IF(SUM($C1447,$I1420)&gt;AC$4,$S1434/$I1420,$S1434-SUM($I1447:AB1447))))</f>
        <v>0</v>
      </c>
      <c r="AD1447" s="31">
        <f>IF($I1420="n/a",0,IF(AD$4&lt;=$C1447,0,IF(SUM($C1447,$I1420)&gt;AD$4,$S1434/$I1420,$S1434-SUM($I1447:AC1447))))</f>
        <v>0</v>
      </c>
      <c r="AE1447" s="31">
        <f>IF($I1420="n/a",0,IF(AE$4&lt;=$C1447,0,IF(SUM($C1447,$I1420)&gt;AE$4,$S1434/$I1420,$S1434-SUM($I1447:AD1447))))</f>
        <v>0</v>
      </c>
      <c r="AF1447" s="31">
        <f>IF($I1420="n/a",0,IF(AF$4&lt;=$C1447,0,IF(SUM($C1447,$I1420)&gt;AF$4,$S1434/$I1420,$S1434-SUM($I1447:AE1447))))</f>
        <v>0</v>
      </c>
      <c r="AG1447" s="31">
        <f>IF($I1420="n/a",0,IF(AG$4&lt;=$C1447,0,IF(SUM($C1447,$I1420)&gt;AG$4,$S1434/$I1420,$S1434-SUM($I1447:AF1447))))</f>
        <v>0</v>
      </c>
      <c r="AH1447" s="31">
        <f>IF($I1420="n/a",0,IF(AH$4&lt;=$C1447,0,IF(SUM($C1447,$I1420)&gt;AH$4,$S1434/$I1420,$S1434-SUM($I1447:AG1447))))</f>
        <v>0</v>
      </c>
      <c r="AI1447" s="31">
        <f>IF($I1420="n/a",0,IF(AI$4&lt;=$C1447,0,IF(SUM($C1447,$I1420)&gt;AI$4,$S1434/$I1420,$S1434-SUM($I1447:AH1447))))</f>
        <v>0</v>
      </c>
      <c r="AJ1447" s="31">
        <f>IF($I1420="n/a",0,IF(AJ$4&lt;=$C1447,0,IF(SUM($C1447,$I1420)&gt;AJ$4,$S1434/$I1420,$S1434-SUM($I1447:AI1447))))</f>
        <v>0</v>
      </c>
      <c r="AK1447" s="31">
        <f>IF($I1420="n/a",0,IF(AK$4&lt;=$C1447,0,IF(SUM($C1447,$I1420)&gt;AK$4,$S1434/$I1420,$S1434-SUM($I1447:AJ1447))))</f>
        <v>0</v>
      </c>
      <c r="AL1447" s="31">
        <f>IF($I1420="n/a",0,IF(AL$4&lt;=$C1447,0,IF(SUM($C1447,$I1420)&gt;AL$4,$S1434/$I1420,$S1434-SUM($I1447:AK1447))))</f>
        <v>0</v>
      </c>
      <c r="AM1447" s="31">
        <f>IF($I1420="n/a",0,IF(AM$4&lt;=$C1447,0,IF(SUM($C1447,$I1420)&gt;AM$4,$S1434/$I1420,$S1434-SUM($I1447:AL1447))))</f>
        <v>0</v>
      </c>
      <c r="AN1447" s="31">
        <f>IF($I1420="n/a",0,IF(AN$4&lt;=$C1447,0,IF(SUM($C1447,$I1420)&gt;AN$4,$S1434/$I1420,$S1434-SUM($I1447:AM1447))))</f>
        <v>0</v>
      </c>
      <c r="AO1447" s="31">
        <f>IF($I1420="n/a",0,IF(AO$4&lt;=$C1447,0,IF(SUM($C1447,$I1420)&gt;AO$4,$S1434/$I1420,$S1434-SUM($I1447:AN1447))))</f>
        <v>0</v>
      </c>
      <c r="AP1447" s="31">
        <f>IF($I1420="n/a",0,IF(AP$4&lt;=$C1447,0,IF(SUM($C1447,$I1420)&gt;AP$4,$S1434/$I1420,$S1434-SUM($I1447:AO1447))))</f>
        <v>0</v>
      </c>
      <c r="AQ1447" s="31">
        <f>IF($I1420="n/a",0,IF(AQ$4&lt;=$C1447,0,IF(SUM($C1447,$I1420)&gt;AQ$4,$S1434/$I1420,$S1434-SUM($I1447:AP1447))))</f>
        <v>0</v>
      </c>
      <c r="AR1447" s="31">
        <f>IF($I1420="n/a",0,IF(AR$4&lt;=$C1447,0,IF(SUM($C1447,$I1420)&gt;AR$4,$S1434/$I1420,$S1434-SUM($I1447:AQ1447))))</f>
        <v>0</v>
      </c>
      <c r="AS1447" s="31">
        <f>IF($I1420="n/a",0,IF(AS$4&lt;=$C1447,0,IF(SUM($C1447,$I1420)&gt;AS$4,$S1434/$I1420,$S1434-SUM($I1447:AR1447))))</f>
        <v>0</v>
      </c>
      <c r="AT1447" s="31">
        <f>IF($I1420="n/a",0,IF(AT$4&lt;=$C1447,0,IF(SUM($C1447,$I1420)&gt;AT$4,$S1434/$I1420,$S1434-SUM($I1447:AS1447))))</f>
        <v>0</v>
      </c>
      <c r="AU1447" s="31">
        <f>IF($I1420="n/a",0,IF(AU$4&lt;=$C1447,0,IF(SUM($C1447,$I1420)&gt;AU$4,$S1434/$I1420,$S1434-SUM($I1447:AT1447))))</f>
        <v>0</v>
      </c>
      <c r="AV1447" s="31">
        <f>IF($I1420="n/a",0,IF(AV$4&lt;=$C1447,0,IF(SUM($C1447,$I1420)&gt;AV$4,$S1434/$I1420,$S1434-SUM($I1447:AU1447))))</f>
        <v>0</v>
      </c>
      <c r="AW1447" s="31">
        <f>IF($I1420="n/a",0,IF(AW$4&lt;=$C1447,0,IF(SUM($C1447,$I1420)&gt;AW$4,$S1434/$I1420,$S1434-SUM($I1447:AV1447))))</f>
        <v>0</v>
      </c>
      <c r="AX1447" s="31">
        <f>IF($I1420="n/a",0,IF(AX$4&lt;=$C1447,0,IF(SUM($C1447,$I1420)&gt;AX$4,$S1434/$I1420,$S1434-SUM($I1447:AW1447))))</f>
        <v>0</v>
      </c>
      <c r="AY1447" s="31">
        <f>IF($I1420="n/a",0,IF(AY$4&lt;=$C1447,0,IF(SUM($C1447,$I1420)&gt;AY$4,$S1434/$I1420,$S1434-SUM($I1447:AX1447))))</f>
        <v>0</v>
      </c>
      <c r="AZ1447" s="31">
        <f>IF($I1420="n/a",0,IF(AZ$4&lt;=$C1447,0,IF(SUM($C1447,$I1420)&gt;AZ$4,$S1434/$I1420,$S1434-SUM($I1447:AY1447))))</f>
        <v>0</v>
      </c>
      <c r="BA1447" s="31">
        <f>IF($I1420="n/a",0,IF(BA$4&lt;=$C1447,0,IF(SUM($C1447,$I1420)&gt;BA$4,$S1434/$I1420,$S1434-SUM($I1447:AZ1447))))</f>
        <v>0</v>
      </c>
      <c r="BB1447" s="31">
        <f>IF($I1420="n/a",0,IF(BB$4&lt;=$C1447,0,IF(SUM($C1447,$I1420)&gt;BB$4,$S1434/$I1420,$S1434-SUM($I1447:BA1447))))</f>
        <v>0</v>
      </c>
      <c r="BC1447" s="31">
        <f>IF($I1420="n/a",0,IF(BC$4&lt;=$C1447,0,IF(SUM($C1447,$I1420)&gt;BC$4,$S1434/$I1420,$S1434-SUM($I1447:BB1447))))</f>
        <v>0</v>
      </c>
      <c r="BD1447" s="31">
        <f>IF($I1420="n/a",0,IF(BD$4&lt;=$C1447,0,IF(SUM($C1447,$I1420)&gt;BD$4,$S1434/$I1420,$S1434-SUM($I1447:BC1447))))</f>
        <v>0</v>
      </c>
      <c r="BE1447" s="31">
        <f>IF($I1420="n/a",0,IF(BE$4&lt;=$C1447,0,IF(SUM($C1447,$I1420)&gt;BE$4,$S1434/$I1420,$S1434-SUM($I1447:BD1447))))</f>
        <v>0</v>
      </c>
      <c r="BF1447" s="31">
        <f>IF($I1420="n/a",0,IF(BF$4&lt;=$C1447,0,IF(SUM($C1447,$I1420)&gt;BF$4,$S1434/$I1420,$S1434-SUM($I1447:BE1447))))</f>
        <v>0</v>
      </c>
      <c r="BG1447" s="31">
        <f>IF($I1420="n/a",0,IF(BG$4&lt;=$C1447,0,IF(SUM($C1447,$I1420)&gt;BG$4,$S1434/$I1420,$S1434-SUM($I1447:BF1447))))</f>
        <v>0</v>
      </c>
      <c r="BH1447" s="31">
        <f>IF($I1420="n/a",0,IF(BH$4&lt;=$C1447,0,IF(SUM($C1447,$I1420)&gt;BH$4,$S1434/$I1420,$S1434-SUM($I1447:BG1447))))</f>
        <v>0</v>
      </c>
      <c r="BI1447" s="31">
        <f>IF($I1420="n/a",0,IF(BI$4&lt;=$C1447,0,IF(SUM($C1447,$I1420)&gt;BI$4,$S1434/$I1420,$S1434-SUM($I1447:BH1447))))</f>
        <v>0</v>
      </c>
      <c r="BJ1447" s="31">
        <f>IF($I1420="n/a",0,IF(BJ$4&lt;=$C1447,0,IF(SUM($C1447,$I1420)&gt;BJ$4,$S1434/$I1420,$S1434-SUM($I1447:BI1447))))</f>
        <v>0</v>
      </c>
      <c r="BK1447" s="31">
        <f>IF($I1420="n/a",0,IF(BK$4&lt;=$C1447,0,IF(SUM($C1447,$I1420)&gt;BK$4,$S1434/$I1420,$S1434-SUM($I1447:BJ1447))))</f>
        <v>0</v>
      </c>
      <c r="BL1447" s="31">
        <f>IF($I1420="n/a",0,IF(BL$4&lt;=$C1447,0,IF(SUM($C1447,$I1420)&gt;BL$4,$S1434/$I1420,$S1434-SUM($I1447:BK1447))))</f>
        <v>0</v>
      </c>
      <c r="BM1447" s="31">
        <f>IF($I1420="n/a",0,IF(BM$4&lt;=$C1447,0,IF(SUM($C1447,$I1420)&gt;BM$4,$S1434/$I1420,$S1434-SUM($I1447:BL1447))))</f>
        <v>0</v>
      </c>
      <c r="BN1447" s="31">
        <f>IF($I1420="n/a",0,IF(BN$4&lt;=$C1447,0,IF(SUM($C1447,$I1420)&gt;BN$4,$S1434/$I1420,$S1434-SUM($I1447:BM1447))))</f>
        <v>0</v>
      </c>
      <c r="BO1447" s="31">
        <f>IF($I1420="n/a",0,IF(BO$4&lt;=$C1447,0,IF(SUM($C1447,$I1420)&gt;BO$4,$S1434/$I1420,$S1434-SUM($I1447:BN1447))))</f>
        <v>0</v>
      </c>
      <c r="BP1447" s="31">
        <f>IF($I1420="n/a",0,IF(BP$4&lt;=$C1447,0,IF(SUM($C1447,$I1420)&gt;BP$4,$S1434/$I1420,$S1434-SUM($I1447:BO1447))))</f>
        <v>0</v>
      </c>
      <c r="BQ1447" s="31">
        <f>IF($I1420="n/a",0,IF(BQ$4&lt;=$C1447,0,IF(SUM($C1447,$I1420)&gt;BQ$4,$S1434/$I1420,$S1434-SUM($I1447:BP1447))))</f>
        <v>0</v>
      </c>
      <c r="BR1447" s="31">
        <f>IF($I1420="n/a",0,IF(BR$4&lt;=$C1447,0,IF(SUM($C1447,$I1420)&gt;BR$4,$S1434/$I1420,$S1434-SUM($I1447:BQ1447))))</f>
        <v>0</v>
      </c>
      <c r="BS1447" s="31">
        <f>IF($I1420="n/a",0,IF(BS$4&lt;=$C1447,0,IF(SUM($C1447,$I1420)&gt;BS$4,$S1434/$I1420,$S1434-SUM($I1447:BR1447))))</f>
        <v>0</v>
      </c>
      <c r="BT1447" s="31">
        <f>IF($I1420="n/a",0,IF(BT$4&lt;=$C1447,0,IF(SUM($C1447,$I1420)&gt;BT$4,$S1434/$I1420,$S1434-SUM($I1447:BS1447))))</f>
        <v>0</v>
      </c>
      <c r="BU1447" s="31">
        <f>IF($I1420="n/a",0,IF(BU$4&lt;=$C1447,0,IF(SUM($C1447,$I1420)&gt;BU$4,$S1434/$I1420,$S1434-SUM($I1447:BT1447))))</f>
        <v>0</v>
      </c>
      <c r="BV1447" s="31">
        <f>IF($I1420="n/a",0,IF(BV$4&lt;=$C1447,0,IF(SUM($C1447,$I1420)&gt;BV$4,$S1434/$I1420,$S1434-SUM($I1447:BU1447))))</f>
        <v>0</v>
      </c>
      <c r="BW1447" s="31">
        <f>IF($I1420="n/a",0,IF(BW$4&lt;=$C1447,0,IF(SUM($C1447,$I1420)&gt;BW$4,$S1434/$I1420,$S1434-SUM($I1447:BV1447))))</f>
        <v>0</v>
      </c>
      <c r="BX1447" s="31">
        <f>IF($I1420="n/a",0,IF(BX$4&lt;=$C1447,0,IF(SUM($C1447,$I1420)&gt;BX$4,$S1434/$I1420,$S1434-SUM($I1447:BW1447))))</f>
        <v>0</v>
      </c>
      <c r="BY1447" s="31">
        <f>IF($I1420="n/a",0,IF(BY$4&lt;=$C1447,0,IF(SUM($C1447,$I1420)&gt;BY$4,$S1434/$I1420,$S1434-SUM($I1447:BX1447))))</f>
        <v>0</v>
      </c>
      <c r="BZ1447" s="31">
        <f>IF($I1420="n/a",0,IF(BZ$4&lt;=$C1447,0,IF(SUM($C1447,$I1420)&gt;BZ$4,$S1434/$I1420,$S1434-SUM($I1447:BY1447))))</f>
        <v>0</v>
      </c>
      <c r="CA1447" s="31">
        <f>IF($I1420="n/a",0,IF(CA$4&lt;=$C1447,0,IF(SUM($C1447,$I1420)&gt;CA$4,$S1434/$I1420,$S1434-SUM($I1447:BZ1447))))</f>
        <v>0</v>
      </c>
      <c r="CB1447" s="31">
        <f>IF($I1420="n/a",0,IF(CB$4&lt;=$C1447,0,IF(SUM($C1447,$I1420)&gt;CB$4,$S1434/$I1420,$S1434-SUM($I1447:CA1447))))</f>
        <v>0</v>
      </c>
      <c r="CC1447" s="31">
        <f>IF($I1420="n/a",0,IF(CC$4&lt;=$C1447,0,IF(SUM($C1447,$I1420)&gt;CC$4,$S1434/$I1420,$S1434-SUM($I1447:CB1447))))</f>
        <v>0</v>
      </c>
      <c r="CD1447" s="31">
        <f>IF($I1420="n/a",0,IF(CD$4&lt;=$C1447,0,IF(SUM($C1447,$I1420)&gt;CD$4,$S1434/$I1420,$S1434-SUM($I1447:CC1447))))</f>
        <v>0</v>
      </c>
      <c r="CE1447" s="31">
        <f>IF($I1420="n/a",0,IF(CE$4&lt;=$C1447,0,IF(SUM($C1447,$I1420)&gt;CE$4,$S1434/$I1420,$S1434-SUM($I1447:CD1447))))</f>
        <v>0</v>
      </c>
      <c r="CF1447" s="31">
        <f>IF($I1420="n/a",0,IF(CF$4&lt;=$C1447,0,IF(SUM($C1447,$I1420)&gt;CF$4,$S1434/$I1420,$S1434-SUM($I1447:CE1447))))</f>
        <v>0</v>
      </c>
    </row>
    <row r="1448" spans="1:84" s="153" customFormat="1" ht="12.75" customHeight="1">
      <c r="A1448"/>
      <c r="C1448" s="197">
        <v>2026</v>
      </c>
      <c r="D1448" s="21" t="s">
        <v>55</v>
      </c>
      <c r="E1448" s="21" t="s">
        <v>185</v>
      </c>
      <c r="I1448" s="31"/>
      <c r="J1448" s="31">
        <f>IF($I1420="n/a",0,IF(J$4&lt;=$C1448,0,IF(SUM($C1448,$I1420)&gt;J$4,$T1434/$I1420,$T1434-SUM($I1448:I1448))))</f>
        <v>0</v>
      </c>
      <c r="K1448" s="31">
        <f>IF($I1420="n/a",0,IF(K$4&lt;=$C1448,0,IF(SUM($C1448,$I1420)&gt;K$4,$T1434/$I1420,$T1434-SUM($I1448:J1448))))</f>
        <v>0</v>
      </c>
      <c r="L1448" s="31">
        <f>IF($I1420="n/a",0,IF(L$4&lt;=$C1448,0,IF(SUM($C1448,$I1420)&gt;L$4,$T1434/$I1420,$T1434-SUM($I1448:K1448))))</f>
        <v>0</v>
      </c>
      <c r="M1448" s="31">
        <f>IF($I1420="n/a",0,IF(M$4&lt;=$C1448,0,IF(SUM($C1448,$I1420)&gt;M$4,$T1434/$I1420,$T1434-SUM($I1448:L1448))))</f>
        <v>0</v>
      </c>
      <c r="N1448" s="31">
        <f>IF($I1420="n/a",0,IF(N$4&lt;=$C1448,0,IF(SUM($C1448,$I1420)&gt;N$4,$T1434/$I1420,$T1434-SUM($I1448:M1448))))</f>
        <v>0</v>
      </c>
      <c r="O1448" s="31">
        <f>IF($I1420="n/a",0,IF(O$4&lt;=$C1448,0,IF(SUM($C1448,$I1420)&gt;O$4,$T1434/$I1420,$T1434-SUM($I1448:N1448))))</f>
        <v>0</v>
      </c>
      <c r="P1448" s="31">
        <f>IF($I1420="n/a",0,IF(P$4&lt;=$C1448,0,IF(SUM($C1448,$I1420)&gt;P$4,$T1434/$I1420,$T1434-SUM($I1448:O1448))))</f>
        <v>0</v>
      </c>
      <c r="Q1448" s="31">
        <f>IF($I1420="n/a",0,IF(Q$4&lt;=$C1448,0,IF(SUM($C1448,$I1420)&gt;Q$4,$T1434/$I1420,$T1434-SUM($I1448:P1448))))</f>
        <v>0</v>
      </c>
      <c r="R1448" s="31">
        <f>IF($I1420="n/a",0,IF(R$4&lt;=$C1448,0,IF(SUM($C1448,$I1420)&gt;R$4,$T1434/$I1420,$T1434-SUM($I1448:Q1448))))</f>
        <v>0</v>
      </c>
      <c r="S1448" s="31">
        <f>IF($I1420="n/a",0,IF(S$4&lt;=$C1448,0,IF(SUM($C1448,$I1420)&gt;S$4,$T1434/$I1420,$T1434-SUM($I1448:R1448))))</f>
        <v>0</v>
      </c>
      <c r="T1448" s="31">
        <f>IF($I1420="n/a",0,IF(T$4&lt;=$C1448,0,IF(SUM($C1448,$I1420)&gt;T$4,$T1434/$I1420,$T1434-SUM($I1448:S1448))))</f>
        <v>0</v>
      </c>
      <c r="U1448" s="31">
        <f>IF($I1420="n/a",0,IF(U$4&lt;=$C1448,0,IF(SUM($C1448,$I1420)&gt;U$4,$T1434/$I1420,$T1434-SUM($I1448:T1448))))</f>
        <v>0</v>
      </c>
      <c r="V1448" s="31">
        <f>IF($I1420="n/a",0,IF(V$4&lt;=$C1448,0,IF(SUM($C1448,$I1420)&gt;V$4,$T1434/$I1420,$T1434-SUM($I1448:U1448))))</f>
        <v>0</v>
      </c>
      <c r="W1448" s="31">
        <f>IF($I1420="n/a",0,IF(W$4&lt;=$C1448,0,IF(SUM($C1448,$I1420)&gt;W$4,$T1434/$I1420,$T1434-SUM($I1448:V1448))))</f>
        <v>0</v>
      </c>
      <c r="X1448" s="31">
        <f>IF($I1420="n/a",0,IF(X$4&lt;=$C1448,0,IF(SUM($C1448,$I1420)&gt;X$4,$T1434/$I1420,$T1434-SUM($I1448:W1448))))</f>
        <v>0</v>
      </c>
      <c r="Y1448" s="31">
        <f>IF($I1420="n/a",0,IF(Y$4&lt;=$C1448,0,IF(SUM($C1448,$I1420)&gt;Y$4,$T1434/$I1420,$T1434-SUM($I1448:X1448))))</f>
        <v>0</v>
      </c>
      <c r="Z1448" s="31">
        <f>IF($I1420="n/a",0,IF(Z$4&lt;=$C1448,0,IF(SUM($C1448,$I1420)&gt;Z$4,$T1434/$I1420,$T1434-SUM($I1448:Y1448))))</f>
        <v>0</v>
      </c>
      <c r="AA1448" s="31">
        <f>IF($I1420="n/a",0,IF(AA$4&lt;=$C1448,0,IF(SUM($C1448,$I1420)&gt;AA$4,$T1434/$I1420,$T1434-SUM($I1448:Z1448))))</f>
        <v>0</v>
      </c>
      <c r="AB1448" s="31">
        <f>IF($I1420="n/a",0,IF(AB$4&lt;=$C1448,0,IF(SUM($C1448,$I1420)&gt;AB$4,$T1434/$I1420,$T1434-SUM($I1448:AA1448))))</f>
        <v>0</v>
      </c>
      <c r="AC1448" s="31">
        <f>IF($I1420="n/a",0,IF(AC$4&lt;=$C1448,0,IF(SUM($C1448,$I1420)&gt;AC$4,$T1434/$I1420,$T1434-SUM($I1448:AB1448))))</f>
        <v>0</v>
      </c>
      <c r="AD1448" s="31">
        <f>IF($I1420="n/a",0,IF(AD$4&lt;=$C1448,0,IF(SUM($C1448,$I1420)&gt;AD$4,$T1434/$I1420,$T1434-SUM($I1448:AC1448))))</f>
        <v>0</v>
      </c>
      <c r="AE1448" s="31">
        <f>IF($I1420="n/a",0,IF(AE$4&lt;=$C1448,0,IF(SUM($C1448,$I1420)&gt;AE$4,$T1434/$I1420,$T1434-SUM($I1448:AD1448))))</f>
        <v>0</v>
      </c>
      <c r="AF1448" s="31">
        <f>IF($I1420="n/a",0,IF(AF$4&lt;=$C1448,0,IF(SUM($C1448,$I1420)&gt;AF$4,$T1434/$I1420,$T1434-SUM($I1448:AE1448))))</f>
        <v>0</v>
      </c>
      <c r="AG1448" s="31">
        <f>IF($I1420="n/a",0,IF(AG$4&lt;=$C1448,0,IF(SUM($C1448,$I1420)&gt;AG$4,$T1434/$I1420,$T1434-SUM($I1448:AF1448))))</f>
        <v>0</v>
      </c>
      <c r="AH1448" s="31">
        <f>IF($I1420="n/a",0,IF(AH$4&lt;=$C1448,0,IF(SUM($C1448,$I1420)&gt;AH$4,$T1434/$I1420,$T1434-SUM($I1448:AG1448))))</f>
        <v>0</v>
      </c>
      <c r="AI1448" s="31">
        <f>IF($I1420="n/a",0,IF(AI$4&lt;=$C1448,0,IF(SUM($C1448,$I1420)&gt;AI$4,$T1434/$I1420,$T1434-SUM($I1448:AH1448))))</f>
        <v>0</v>
      </c>
      <c r="AJ1448" s="31">
        <f>IF($I1420="n/a",0,IF(AJ$4&lt;=$C1448,0,IF(SUM($C1448,$I1420)&gt;AJ$4,$T1434/$I1420,$T1434-SUM($I1448:AI1448))))</f>
        <v>0</v>
      </c>
      <c r="AK1448" s="31">
        <f>IF($I1420="n/a",0,IF(AK$4&lt;=$C1448,0,IF(SUM($C1448,$I1420)&gt;AK$4,$T1434/$I1420,$T1434-SUM($I1448:AJ1448))))</f>
        <v>0</v>
      </c>
      <c r="AL1448" s="31">
        <f>IF($I1420="n/a",0,IF(AL$4&lt;=$C1448,0,IF(SUM($C1448,$I1420)&gt;AL$4,$T1434/$I1420,$T1434-SUM($I1448:AK1448))))</f>
        <v>0</v>
      </c>
      <c r="AM1448" s="31">
        <f>IF($I1420="n/a",0,IF(AM$4&lt;=$C1448,0,IF(SUM($C1448,$I1420)&gt;AM$4,$T1434/$I1420,$T1434-SUM($I1448:AL1448))))</f>
        <v>0</v>
      </c>
      <c r="AN1448" s="31">
        <f>IF($I1420="n/a",0,IF(AN$4&lt;=$C1448,0,IF(SUM($C1448,$I1420)&gt;AN$4,$T1434/$I1420,$T1434-SUM($I1448:AM1448))))</f>
        <v>0</v>
      </c>
      <c r="AO1448" s="31">
        <f>IF($I1420="n/a",0,IF(AO$4&lt;=$C1448,0,IF(SUM($C1448,$I1420)&gt;AO$4,$T1434/$I1420,$T1434-SUM($I1448:AN1448))))</f>
        <v>0</v>
      </c>
      <c r="AP1448" s="31">
        <f>IF($I1420="n/a",0,IF(AP$4&lt;=$C1448,0,IF(SUM($C1448,$I1420)&gt;AP$4,$T1434/$I1420,$T1434-SUM($I1448:AO1448))))</f>
        <v>0</v>
      </c>
      <c r="AQ1448" s="31">
        <f>IF($I1420="n/a",0,IF(AQ$4&lt;=$C1448,0,IF(SUM($C1448,$I1420)&gt;AQ$4,$T1434/$I1420,$T1434-SUM($I1448:AP1448))))</f>
        <v>0</v>
      </c>
      <c r="AR1448" s="31">
        <f>IF($I1420="n/a",0,IF(AR$4&lt;=$C1448,0,IF(SUM($C1448,$I1420)&gt;AR$4,$T1434/$I1420,$T1434-SUM($I1448:AQ1448))))</f>
        <v>0</v>
      </c>
      <c r="AS1448" s="31">
        <f>IF($I1420="n/a",0,IF(AS$4&lt;=$C1448,0,IF(SUM($C1448,$I1420)&gt;AS$4,$T1434/$I1420,$T1434-SUM($I1448:AR1448))))</f>
        <v>0</v>
      </c>
      <c r="AT1448" s="31">
        <f>IF($I1420="n/a",0,IF(AT$4&lt;=$C1448,0,IF(SUM($C1448,$I1420)&gt;AT$4,$T1434/$I1420,$T1434-SUM($I1448:AS1448))))</f>
        <v>0</v>
      </c>
      <c r="AU1448" s="31">
        <f>IF($I1420="n/a",0,IF(AU$4&lt;=$C1448,0,IF(SUM($C1448,$I1420)&gt;AU$4,$T1434/$I1420,$T1434-SUM($I1448:AT1448))))</f>
        <v>0</v>
      </c>
      <c r="AV1448" s="31">
        <f>IF($I1420="n/a",0,IF(AV$4&lt;=$C1448,0,IF(SUM($C1448,$I1420)&gt;AV$4,$T1434/$I1420,$T1434-SUM($I1448:AU1448))))</f>
        <v>0</v>
      </c>
      <c r="AW1448" s="31">
        <f>IF($I1420="n/a",0,IF(AW$4&lt;=$C1448,0,IF(SUM($C1448,$I1420)&gt;AW$4,$T1434/$I1420,$T1434-SUM($I1448:AV1448))))</f>
        <v>0</v>
      </c>
      <c r="AX1448" s="31">
        <f>IF($I1420="n/a",0,IF(AX$4&lt;=$C1448,0,IF(SUM($C1448,$I1420)&gt;AX$4,$T1434/$I1420,$T1434-SUM($I1448:AW1448))))</f>
        <v>0</v>
      </c>
      <c r="AY1448" s="31">
        <f>IF($I1420="n/a",0,IF(AY$4&lt;=$C1448,0,IF(SUM($C1448,$I1420)&gt;AY$4,$T1434/$I1420,$T1434-SUM($I1448:AX1448))))</f>
        <v>0</v>
      </c>
      <c r="AZ1448" s="31">
        <f>IF($I1420="n/a",0,IF(AZ$4&lt;=$C1448,0,IF(SUM($C1448,$I1420)&gt;AZ$4,$T1434/$I1420,$T1434-SUM($I1448:AY1448))))</f>
        <v>0</v>
      </c>
      <c r="BA1448" s="31">
        <f>IF($I1420="n/a",0,IF(BA$4&lt;=$C1448,0,IF(SUM($C1448,$I1420)&gt;BA$4,$T1434/$I1420,$T1434-SUM($I1448:AZ1448))))</f>
        <v>0</v>
      </c>
      <c r="BB1448" s="31">
        <f>IF($I1420="n/a",0,IF(BB$4&lt;=$C1448,0,IF(SUM($C1448,$I1420)&gt;BB$4,$T1434/$I1420,$T1434-SUM($I1448:BA1448))))</f>
        <v>0</v>
      </c>
      <c r="BC1448" s="31">
        <f>IF($I1420="n/a",0,IF(BC$4&lt;=$C1448,0,IF(SUM($C1448,$I1420)&gt;BC$4,$T1434/$I1420,$T1434-SUM($I1448:BB1448))))</f>
        <v>0</v>
      </c>
      <c r="BD1448" s="31">
        <f>IF($I1420="n/a",0,IF(BD$4&lt;=$C1448,0,IF(SUM($C1448,$I1420)&gt;BD$4,$T1434/$I1420,$T1434-SUM($I1448:BC1448))))</f>
        <v>0</v>
      </c>
      <c r="BE1448" s="31">
        <f>IF($I1420="n/a",0,IF(BE$4&lt;=$C1448,0,IF(SUM($C1448,$I1420)&gt;BE$4,$T1434/$I1420,$T1434-SUM($I1448:BD1448))))</f>
        <v>0</v>
      </c>
      <c r="BF1448" s="31">
        <f>IF($I1420="n/a",0,IF(BF$4&lt;=$C1448,0,IF(SUM($C1448,$I1420)&gt;BF$4,$T1434/$I1420,$T1434-SUM($I1448:BE1448))))</f>
        <v>0</v>
      </c>
      <c r="BG1448" s="31">
        <f>IF($I1420="n/a",0,IF(BG$4&lt;=$C1448,0,IF(SUM($C1448,$I1420)&gt;BG$4,$T1434/$I1420,$T1434-SUM($I1448:BF1448))))</f>
        <v>0</v>
      </c>
      <c r="BH1448" s="31">
        <f>IF($I1420="n/a",0,IF(BH$4&lt;=$C1448,0,IF(SUM($C1448,$I1420)&gt;BH$4,$T1434/$I1420,$T1434-SUM($I1448:BG1448))))</f>
        <v>0</v>
      </c>
      <c r="BI1448" s="31">
        <f>IF($I1420="n/a",0,IF(BI$4&lt;=$C1448,0,IF(SUM($C1448,$I1420)&gt;BI$4,$T1434/$I1420,$T1434-SUM($I1448:BH1448))))</f>
        <v>0</v>
      </c>
      <c r="BJ1448" s="31">
        <f>IF($I1420="n/a",0,IF(BJ$4&lt;=$C1448,0,IF(SUM($C1448,$I1420)&gt;BJ$4,$T1434/$I1420,$T1434-SUM($I1448:BI1448))))</f>
        <v>0</v>
      </c>
      <c r="BK1448" s="31">
        <f>IF($I1420="n/a",0,IF(BK$4&lt;=$C1448,0,IF(SUM($C1448,$I1420)&gt;BK$4,$T1434/$I1420,$T1434-SUM($I1448:BJ1448))))</f>
        <v>0</v>
      </c>
      <c r="BL1448" s="31">
        <f>IF($I1420="n/a",0,IF(BL$4&lt;=$C1448,0,IF(SUM($C1448,$I1420)&gt;BL$4,$T1434/$I1420,$T1434-SUM($I1448:BK1448))))</f>
        <v>0</v>
      </c>
      <c r="BM1448" s="31">
        <f>IF($I1420="n/a",0,IF(BM$4&lt;=$C1448,0,IF(SUM($C1448,$I1420)&gt;BM$4,$T1434/$I1420,$T1434-SUM($I1448:BL1448))))</f>
        <v>0</v>
      </c>
      <c r="BN1448" s="31">
        <f>IF($I1420="n/a",0,IF(BN$4&lt;=$C1448,0,IF(SUM($C1448,$I1420)&gt;BN$4,$T1434/$I1420,$T1434-SUM($I1448:BM1448))))</f>
        <v>0</v>
      </c>
      <c r="BO1448" s="31">
        <f>IF($I1420="n/a",0,IF(BO$4&lt;=$C1448,0,IF(SUM($C1448,$I1420)&gt;BO$4,$T1434/$I1420,$T1434-SUM($I1448:BN1448))))</f>
        <v>0</v>
      </c>
      <c r="BP1448" s="31">
        <f>IF($I1420="n/a",0,IF(BP$4&lt;=$C1448,0,IF(SUM($C1448,$I1420)&gt;BP$4,$T1434/$I1420,$T1434-SUM($I1448:BO1448))))</f>
        <v>0</v>
      </c>
      <c r="BQ1448" s="31">
        <f>IF($I1420="n/a",0,IF(BQ$4&lt;=$C1448,0,IF(SUM($C1448,$I1420)&gt;BQ$4,$T1434/$I1420,$T1434-SUM($I1448:BP1448))))</f>
        <v>0</v>
      </c>
      <c r="BR1448" s="31">
        <f>IF($I1420="n/a",0,IF(BR$4&lt;=$C1448,0,IF(SUM($C1448,$I1420)&gt;BR$4,$T1434/$I1420,$T1434-SUM($I1448:BQ1448))))</f>
        <v>0</v>
      </c>
      <c r="BS1448" s="31">
        <f>IF($I1420="n/a",0,IF(BS$4&lt;=$C1448,0,IF(SUM($C1448,$I1420)&gt;BS$4,$T1434/$I1420,$T1434-SUM($I1448:BR1448))))</f>
        <v>0</v>
      </c>
      <c r="BT1448" s="31">
        <f>IF($I1420="n/a",0,IF(BT$4&lt;=$C1448,0,IF(SUM($C1448,$I1420)&gt;BT$4,$T1434/$I1420,$T1434-SUM($I1448:BS1448))))</f>
        <v>0</v>
      </c>
      <c r="BU1448" s="31">
        <f>IF($I1420="n/a",0,IF(BU$4&lt;=$C1448,0,IF(SUM($C1448,$I1420)&gt;BU$4,$T1434/$I1420,$T1434-SUM($I1448:BT1448))))</f>
        <v>0</v>
      </c>
      <c r="BV1448" s="31">
        <f>IF($I1420="n/a",0,IF(BV$4&lt;=$C1448,0,IF(SUM($C1448,$I1420)&gt;BV$4,$T1434/$I1420,$T1434-SUM($I1448:BU1448))))</f>
        <v>0</v>
      </c>
      <c r="BW1448" s="31">
        <f>IF($I1420="n/a",0,IF(BW$4&lt;=$C1448,0,IF(SUM($C1448,$I1420)&gt;BW$4,$T1434/$I1420,$T1434-SUM($I1448:BV1448))))</f>
        <v>0</v>
      </c>
      <c r="BX1448" s="31">
        <f>IF($I1420="n/a",0,IF(BX$4&lt;=$C1448,0,IF(SUM($C1448,$I1420)&gt;BX$4,$T1434/$I1420,$T1434-SUM($I1448:BW1448))))</f>
        <v>0</v>
      </c>
      <c r="BY1448" s="31">
        <f>IF($I1420="n/a",0,IF(BY$4&lt;=$C1448,0,IF(SUM($C1448,$I1420)&gt;BY$4,$T1434/$I1420,$T1434-SUM($I1448:BX1448))))</f>
        <v>0</v>
      </c>
      <c r="BZ1448" s="31">
        <f>IF($I1420="n/a",0,IF(BZ$4&lt;=$C1448,0,IF(SUM($C1448,$I1420)&gt;BZ$4,$T1434/$I1420,$T1434-SUM($I1448:BY1448))))</f>
        <v>0</v>
      </c>
      <c r="CA1448" s="31">
        <f>IF($I1420="n/a",0,IF(CA$4&lt;=$C1448,0,IF(SUM($C1448,$I1420)&gt;CA$4,$T1434/$I1420,$T1434-SUM($I1448:BZ1448))))</f>
        <v>0</v>
      </c>
      <c r="CB1448" s="31">
        <f>IF($I1420="n/a",0,IF(CB$4&lt;=$C1448,0,IF(SUM($C1448,$I1420)&gt;CB$4,$T1434/$I1420,$T1434-SUM($I1448:CA1448))))</f>
        <v>0</v>
      </c>
      <c r="CC1448" s="31">
        <f>IF($I1420="n/a",0,IF(CC$4&lt;=$C1448,0,IF(SUM($C1448,$I1420)&gt;CC$4,$T1434/$I1420,$T1434-SUM($I1448:CB1448))))</f>
        <v>0</v>
      </c>
      <c r="CD1448" s="31">
        <f>IF($I1420="n/a",0,IF(CD$4&lt;=$C1448,0,IF(SUM($C1448,$I1420)&gt;CD$4,$T1434/$I1420,$T1434-SUM($I1448:CC1448))))</f>
        <v>0</v>
      </c>
      <c r="CE1448" s="31">
        <f>IF($I1420="n/a",0,IF(CE$4&lt;=$C1448,0,IF(SUM($C1448,$I1420)&gt;CE$4,$T1434/$I1420,$T1434-SUM($I1448:CD1448))))</f>
        <v>0</v>
      </c>
      <c r="CF1448" s="31">
        <f>IF($I1420="n/a",0,IF(CF$4&lt;=$C1448,0,IF(SUM($C1448,$I1420)&gt;CF$4,$T1434/$I1420,$T1434-SUM($I1448:CE1448))))</f>
        <v>0</v>
      </c>
    </row>
    <row r="1449" spans="1:84" s="153" customFormat="1" ht="12.75" customHeight="1">
      <c r="A1449"/>
      <c r="C1449" s="197">
        <v>2027</v>
      </c>
      <c r="D1449" s="21" t="s">
        <v>56</v>
      </c>
      <c r="E1449" s="21" t="s">
        <v>185</v>
      </c>
      <c r="I1449" s="31"/>
      <c r="J1449" s="31">
        <f>IF($I1420="n/a",0,IF(J$4&lt;=$C1449,0,IF(SUM($C1449,$I1420)&gt;J$4,$U1434/$I1420,$U1434-SUM($I1449:I1449))))</f>
        <v>0</v>
      </c>
      <c r="K1449" s="31">
        <f>IF($I1420="n/a",0,IF(K$4&lt;=$C1449,0,IF(SUM($C1449,$I1420)&gt;K$4,$U1434/$I1420,$U1434-SUM($I1449:J1449))))</f>
        <v>0</v>
      </c>
      <c r="L1449" s="31">
        <f>IF($I1420="n/a",0,IF(L$4&lt;=$C1449,0,IF(SUM($C1449,$I1420)&gt;L$4,$U1434/$I1420,$U1434-SUM($I1449:K1449))))</f>
        <v>0</v>
      </c>
      <c r="M1449" s="31">
        <f>IF($I1420="n/a",0,IF(M$4&lt;=$C1449,0,IF(SUM($C1449,$I1420)&gt;M$4,$U1434/$I1420,$U1434-SUM($I1449:L1449))))</f>
        <v>0</v>
      </c>
      <c r="N1449" s="31">
        <f>IF($I1420="n/a",0,IF(N$4&lt;=$C1449,0,IF(SUM($C1449,$I1420)&gt;N$4,$U1434/$I1420,$U1434-SUM($I1449:M1449))))</f>
        <v>0</v>
      </c>
      <c r="O1449" s="31">
        <f>IF($I1420="n/a",0,IF(O$4&lt;=$C1449,0,IF(SUM($C1449,$I1420)&gt;O$4,$U1434/$I1420,$U1434-SUM($I1449:N1449))))</f>
        <v>0</v>
      </c>
      <c r="P1449" s="31">
        <f>IF($I1420="n/a",0,IF(P$4&lt;=$C1449,0,IF(SUM($C1449,$I1420)&gt;P$4,$U1434/$I1420,$U1434-SUM($I1449:O1449))))</f>
        <v>0</v>
      </c>
      <c r="Q1449" s="31">
        <f>IF($I1420="n/a",0,IF(Q$4&lt;=$C1449,0,IF(SUM($C1449,$I1420)&gt;Q$4,$U1434/$I1420,$U1434-SUM($I1449:P1449))))</f>
        <v>0</v>
      </c>
      <c r="R1449" s="31">
        <f>IF($I1420="n/a",0,IF(R$4&lt;=$C1449,0,IF(SUM($C1449,$I1420)&gt;R$4,$U1434/$I1420,$U1434-SUM($I1449:Q1449))))</f>
        <v>0</v>
      </c>
      <c r="S1449" s="31">
        <f>IF($I1420="n/a",0,IF(S$4&lt;=$C1449,0,IF(SUM($C1449,$I1420)&gt;S$4,$U1434/$I1420,$U1434-SUM($I1449:R1449))))</f>
        <v>0</v>
      </c>
      <c r="T1449" s="31">
        <f>IF($I1420="n/a",0,IF(T$4&lt;=$C1449,0,IF(SUM($C1449,$I1420)&gt;T$4,$U1434/$I1420,$U1434-SUM($I1449:S1449))))</f>
        <v>0</v>
      </c>
      <c r="U1449" s="31">
        <f>IF($I1420="n/a",0,IF(U$4&lt;=$C1449,0,IF(SUM($C1449,$I1420)&gt;U$4,$U1434/$I1420,$U1434-SUM($I1449:T1449))))</f>
        <v>0</v>
      </c>
      <c r="V1449" s="31">
        <f>IF($I1420="n/a",0,IF(V$4&lt;=$C1449,0,IF(SUM($C1449,$I1420)&gt;V$4,$U1434/$I1420,$U1434-SUM($I1449:U1449))))</f>
        <v>0</v>
      </c>
      <c r="W1449" s="31">
        <f>IF($I1420="n/a",0,IF(W$4&lt;=$C1449,0,IF(SUM($C1449,$I1420)&gt;W$4,$U1434/$I1420,$U1434-SUM($I1449:V1449))))</f>
        <v>0</v>
      </c>
      <c r="X1449" s="31">
        <f>IF($I1420="n/a",0,IF(X$4&lt;=$C1449,0,IF(SUM($C1449,$I1420)&gt;X$4,$U1434/$I1420,$U1434-SUM($I1449:W1449))))</f>
        <v>0</v>
      </c>
      <c r="Y1449" s="31">
        <f>IF($I1420="n/a",0,IF(Y$4&lt;=$C1449,0,IF(SUM($C1449,$I1420)&gt;Y$4,$U1434/$I1420,$U1434-SUM($I1449:X1449))))</f>
        <v>0</v>
      </c>
      <c r="Z1449" s="31">
        <f>IF($I1420="n/a",0,IF(Z$4&lt;=$C1449,0,IF(SUM($C1449,$I1420)&gt;Z$4,$U1434/$I1420,$U1434-SUM($I1449:Y1449))))</f>
        <v>0</v>
      </c>
      <c r="AA1449" s="31">
        <f>IF($I1420="n/a",0,IF(AA$4&lt;=$C1449,0,IF(SUM($C1449,$I1420)&gt;AA$4,$U1434/$I1420,$U1434-SUM($I1449:Z1449))))</f>
        <v>0</v>
      </c>
      <c r="AB1449" s="31">
        <f>IF($I1420="n/a",0,IF(AB$4&lt;=$C1449,0,IF(SUM($C1449,$I1420)&gt;AB$4,$U1434/$I1420,$U1434-SUM($I1449:AA1449))))</f>
        <v>0</v>
      </c>
      <c r="AC1449" s="31">
        <f>IF($I1420="n/a",0,IF(AC$4&lt;=$C1449,0,IF(SUM($C1449,$I1420)&gt;AC$4,$U1434/$I1420,$U1434-SUM($I1449:AB1449))))</f>
        <v>0</v>
      </c>
      <c r="AD1449" s="31">
        <f>IF($I1420="n/a",0,IF(AD$4&lt;=$C1449,0,IF(SUM($C1449,$I1420)&gt;AD$4,$U1434/$I1420,$U1434-SUM($I1449:AC1449))))</f>
        <v>0</v>
      </c>
      <c r="AE1449" s="31">
        <f>IF($I1420="n/a",0,IF(AE$4&lt;=$C1449,0,IF(SUM($C1449,$I1420)&gt;AE$4,$U1434/$I1420,$U1434-SUM($I1449:AD1449))))</f>
        <v>0</v>
      </c>
      <c r="AF1449" s="31">
        <f>IF($I1420="n/a",0,IF(AF$4&lt;=$C1449,0,IF(SUM($C1449,$I1420)&gt;AF$4,$U1434/$I1420,$U1434-SUM($I1449:AE1449))))</f>
        <v>0</v>
      </c>
      <c r="AG1449" s="31">
        <f>IF($I1420="n/a",0,IF(AG$4&lt;=$C1449,0,IF(SUM($C1449,$I1420)&gt;AG$4,$U1434/$I1420,$U1434-SUM($I1449:AF1449))))</f>
        <v>0</v>
      </c>
      <c r="AH1449" s="31">
        <f>IF($I1420="n/a",0,IF(AH$4&lt;=$C1449,0,IF(SUM($C1449,$I1420)&gt;AH$4,$U1434/$I1420,$U1434-SUM($I1449:AG1449))))</f>
        <v>0</v>
      </c>
      <c r="AI1449" s="31">
        <f>IF($I1420="n/a",0,IF(AI$4&lt;=$C1449,0,IF(SUM($C1449,$I1420)&gt;AI$4,$U1434/$I1420,$U1434-SUM($I1449:AH1449))))</f>
        <v>0</v>
      </c>
      <c r="AJ1449" s="31">
        <f>IF($I1420="n/a",0,IF(AJ$4&lt;=$C1449,0,IF(SUM($C1449,$I1420)&gt;AJ$4,$U1434/$I1420,$U1434-SUM($I1449:AI1449))))</f>
        <v>0</v>
      </c>
      <c r="AK1449" s="31">
        <f>IF($I1420="n/a",0,IF(AK$4&lt;=$C1449,0,IF(SUM($C1449,$I1420)&gt;AK$4,$U1434/$I1420,$U1434-SUM($I1449:AJ1449))))</f>
        <v>0</v>
      </c>
      <c r="AL1449" s="31">
        <f>IF($I1420="n/a",0,IF(AL$4&lt;=$C1449,0,IF(SUM($C1449,$I1420)&gt;AL$4,$U1434/$I1420,$U1434-SUM($I1449:AK1449))))</f>
        <v>0</v>
      </c>
      <c r="AM1449" s="31">
        <f>IF($I1420="n/a",0,IF(AM$4&lt;=$C1449,0,IF(SUM($C1449,$I1420)&gt;AM$4,$U1434/$I1420,$U1434-SUM($I1449:AL1449))))</f>
        <v>0</v>
      </c>
      <c r="AN1449" s="31">
        <f>IF($I1420="n/a",0,IF(AN$4&lt;=$C1449,0,IF(SUM($C1449,$I1420)&gt;AN$4,$U1434/$I1420,$U1434-SUM($I1449:AM1449))))</f>
        <v>0</v>
      </c>
      <c r="AO1449" s="31">
        <f>IF($I1420="n/a",0,IF(AO$4&lt;=$C1449,0,IF(SUM($C1449,$I1420)&gt;AO$4,$U1434/$I1420,$U1434-SUM($I1449:AN1449))))</f>
        <v>0</v>
      </c>
      <c r="AP1449" s="31">
        <f>IF($I1420="n/a",0,IF(AP$4&lt;=$C1449,0,IF(SUM($C1449,$I1420)&gt;AP$4,$U1434/$I1420,$U1434-SUM($I1449:AO1449))))</f>
        <v>0</v>
      </c>
      <c r="AQ1449" s="31">
        <f>IF($I1420="n/a",0,IF(AQ$4&lt;=$C1449,0,IF(SUM($C1449,$I1420)&gt;AQ$4,$U1434/$I1420,$U1434-SUM($I1449:AP1449))))</f>
        <v>0</v>
      </c>
      <c r="AR1449" s="31">
        <f>IF($I1420="n/a",0,IF(AR$4&lt;=$C1449,0,IF(SUM($C1449,$I1420)&gt;AR$4,$U1434/$I1420,$U1434-SUM($I1449:AQ1449))))</f>
        <v>0</v>
      </c>
      <c r="AS1449" s="31">
        <f>IF($I1420="n/a",0,IF(AS$4&lt;=$C1449,0,IF(SUM($C1449,$I1420)&gt;AS$4,$U1434/$I1420,$U1434-SUM($I1449:AR1449))))</f>
        <v>0</v>
      </c>
      <c r="AT1449" s="31">
        <f>IF($I1420="n/a",0,IF(AT$4&lt;=$C1449,0,IF(SUM($C1449,$I1420)&gt;AT$4,$U1434/$I1420,$U1434-SUM($I1449:AS1449))))</f>
        <v>0</v>
      </c>
      <c r="AU1449" s="31">
        <f>IF($I1420="n/a",0,IF(AU$4&lt;=$C1449,0,IF(SUM($C1449,$I1420)&gt;AU$4,$U1434/$I1420,$U1434-SUM($I1449:AT1449))))</f>
        <v>0</v>
      </c>
      <c r="AV1449" s="31">
        <f>IF($I1420="n/a",0,IF(AV$4&lt;=$C1449,0,IF(SUM($C1449,$I1420)&gt;AV$4,$U1434/$I1420,$U1434-SUM($I1449:AU1449))))</f>
        <v>0</v>
      </c>
      <c r="AW1449" s="31">
        <f>IF($I1420="n/a",0,IF(AW$4&lt;=$C1449,0,IF(SUM($C1449,$I1420)&gt;AW$4,$U1434/$I1420,$U1434-SUM($I1449:AV1449))))</f>
        <v>0</v>
      </c>
      <c r="AX1449" s="31">
        <f>IF($I1420="n/a",0,IF(AX$4&lt;=$C1449,0,IF(SUM($C1449,$I1420)&gt;AX$4,$U1434/$I1420,$U1434-SUM($I1449:AW1449))))</f>
        <v>0</v>
      </c>
      <c r="AY1449" s="31">
        <f>IF($I1420="n/a",0,IF(AY$4&lt;=$C1449,0,IF(SUM($C1449,$I1420)&gt;AY$4,$U1434/$I1420,$U1434-SUM($I1449:AX1449))))</f>
        <v>0</v>
      </c>
      <c r="AZ1449" s="31">
        <f>IF($I1420="n/a",0,IF(AZ$4&lt;=$C1449,0,IF(SUM($C1449,$I1420)&gt;AZ$4,$U1434/$I1420,$U1434-SUM($I1449:AY1449))))</f>
        <v>0</v>
      </c>
      <c r="BA1449" s="31">
        <f>IF($I1420="n/a",0,IF(BA$4&lt;=$C1449,0,IF(SUM($C1449,$I1420)&gt;BA$4,$U1434/$I1420,$U1434-SUM($I1449:AZ1449))))</f>
        <v>0</v>
      </c>
      <c r="BB1449" s="31">
        <f>IF($I1420="n/a",0,IF(BB$4&lt;=$C1449,0,IF(SUM($C1449,$I1420)&gt;BB$4,$U1434/$I1420,$U1434-SUM($I1449:BA1449))))</f>
        <v>0</v>
      </c>
      <c r="BC1449" s="31">
        <f>IF($I1420="n/a",0,IF(BC$4&lt;=$C1449,0,IF(SUM($C1449,$I1420)&gt;BC$4,$U1434/$I1420,$U1434-SUM($I1449:BB1449))))</f>
        <v>0</v>
      </c>
      <c r="BD1449" s="31">
        <f>IF($I1420="n/a",0,IF(BD$4&lt;=$C1449,0,IF(SUM($C1449,$I1420)&gt;BD$4,$U1434/$I1420,$U1434-SUM($I1449:BC1449))))</f>
        <v>0</v>
      </c>
      <c r="BE1449" s="31">
        <f>IF($I1420="n/a",0,IF(BE$4&lt;=$C1449,0,IF(SUM($C1449,$I1420)&gt;BE$4,$U1434/$I1420,$U1434-SUM($I1449:BD1449))))</f>
        <v>0</v>
      </c>
      <c r="BF1449" s="31">
        <f>IF($I1420="n/a",0,IF(BF$4&lt;=$C1449,0,IF(SUM($C1449,$I1420)&gt;BF$4,$U1434/$I1420,$U1434-SUM($I1449:BE1449))))</f>
        <v>0</v>
      </c>
      <c r="BG1449" s="31">
        <f>IF($I1420="n/a",0,IF(BG$4&lt;=$C1449,0,IF(SUM($C1449,$I1420)&gt;BG$4,$U1434/$I1420,$U1434-SUM($I1449:BF1449))))</f>
        <v>0</v>
      </c>
      <c r="BH1449" s="31">
        <f>IF($I1420="n/a",0,IF(BH$4&lt;=$C1449,0,IF(SUM($C1449,$I1420)&gt;BH$4,$U1434/$I1420,$U1434-SUM($I1449:BG1449))))</f>
        <v>0</v>
      </c>
      <c r="BI1449" s="31">
        <f>IF($I1420="n/a",0,IF(BI$4&lt;=$C1449,0,IF(SUM($C1449,$I1420)&gt;BI$4,$U1434/$I1420,$U1434-SUM($I1449:BH1449))))</f>
        <v>0</v>
      </c>
      <c r="BJ1449" s="31">
        <f>IF($I1420="n/a",0,IF(BJ$4&lt;=$C1449,0,IF(SUM($C1449,$I1420)&gt;BJ$4,$U1434/$I1420,$U1434-SUM($I1449:BI1449))))</f>
        <v>0</v>
      </c>
      <c r="BK1449" s="31">
        <f>IF($I1420="n/a",0,IF(BK$4&lt;=$C1449,0,IF(SUM($C1449,$I1420)&gt;BK$4,$U1434/$I1420,$U1434-SUM($I1449:BJ1449))))</f>
        <v>0</v>
      </c>
      <c r="BL1449" s="31">
        <f>IF($I1420="n/a",0,IF(BL$4&lt;=$C1449,0,IF(SUM($C1449,$I1420)&gt;BL$4,$U1434/$I1420,$U1434-SUM($I1449:BK1449))))</f>
        <v>0</v>
      </c>
      <c r="BM1449" s="31">
        <f>IF($I1420="n/a",0,IF(BM$4&lt;=$C1449,0,IF(SUM($C1449,$I1420)&gt;BM$4,$U1434/$I1420,$U1434-SUM($I1449:BL1449))))</f>
        <v>0</v>
      </c>
      <c r="BN1449" s="31">
        <f>IF($I1420="n/a",0,IF(BN$4&lt;=$C1449,0,IF(SUM($C1449,$I1420)&gt;BN$4,$U1434/$I1420,$U1434-SUM($I1449:BM1449))))</f>
        <v>0</v>
      </c>
      <c r="BO1449" s="31">
        <f>IF($I1420="n/a",0,IF(BO$4&lt;=$C1449,0,IF(SUM($C1449,$I1420)&gt;BO$4,$U1434/$I1420,$U1434-SUM($I1449:BN1449))))</f>
        <v>0</v>
      </c>
      <c r="BP1449" s="31">
        <f>IF($I1420="n/a",0,IF(BP$4&lt;=$C1449,0,IF(SUM($C1449,$I1420)&gt;BP$4,$U1434/$I1420,$U1434-SUM($I1449:BO1449))))</f>
        <v>0</v>
      </c>
      <c r="BQ1449" s="31">
        <f>IF($I1420="n/a",0,IF(BQ$4&lt;=$C1449,0,IF(SUM($C1449,$I1420)&gt;BQ$4,$U1434/$I1420,$U1434-SUM($I1449:BP1449))))</f>
        <v>0</v>
      </c>
      <c r="BR1449" s="31">
        <f>IF($I1420="n/a",0,IF(BR$4&lt;=$C1449,0,IF(SUM($C1449,$I1420)&gt;BR$4,$U1434/$I1420,$U1434-SUM($I1449:BQ1449))))</f>
        <v>0</v>
      </c>
      <c r="BS1449" s="31">
        <f>IF($I1420="n/a",0,IF(BS$4&lt;=$C1449,0,IF(SUM($C1449,$I1420)&gt;BS$4,$U1434/$I1420,$U1434-SUM($I1449:BR1449))))</f>
        <v>0</v>
      </c>
      <c r="BT1449" s="31">
        <f>IF($I1420="n/a",0,IF(BT$4&lt;=$C1449,0,IF(SUM($C1449,$I1420)&gt;BT$4,$U1434/$I1420,$U1434-SUM($I1449:BS1449))))</f>
        <v>0</v>
      </c>
      <c r="BU1449" s="31">
        <f>IF($I1420="n/a",0,IF(BU$4&lt;=$C1449,0,IF(SUM($C1449,$I1420)&gt;BU$4,$U1434/$I1420,$U1434-SUM($I1449:BT1449))))</f>
        <v>0</v>
      </c>
      <c r="BV1449" s="31">
        <f>IF($I1420="n/a",0,IF(BV$4&lt;=$C1449,0,IF(SUM($C1449,$I1420)&gt;BV$4,$U1434/$I1420,$U1434-SUM($I1449:BU1449))))</f>
        <v>0</v>
      </c>
      <c r="BW1449" s="31">
        <f>IF($I1420="n/a",0,IF(BW$4&lt;=$C1449,0,IF(SUM($C1449,$I1420)&gt;BW$4,$U1434/$I1420,$U1434-SUM($I1449:BV1449))))</f>
        <v>0</v>
      </c>
      <c r="BX1449" s="31">
        <f>IF($I1420="n/a",0,IF(BX$4&lt;=$C1449,0,IF(SUM($C1449,$I1420)&gt;BX$4,$U1434/$I1420,$U1434-SUM($I1449:BW1449))))</f>
        <v>0</v>
      </c>
      <c r="BY1449" s="31">
        <f>IF($I1420="n/a",0,IF(BY$4&lt;=$C1449,0,IF(SUM($C1449,$I1420)&gt;BY$4,$U1434/$I1420,$U1434-SUM($I1449:BX1449))))</f>
        <v>0</v>
      </c>
      <c r="BZ1449" s="31">
        <f>IF($I1420="n/a",0,IF(BZ$4&lt;=$C1449,0,IF(SUM($C1449,$I1420)&gt;BZ$4,$U1434/$I1420,$U1434-SUM($I1449:BY1449))))</f>
        <v>0</v>
      </c>
      <c r="CA1449" s="31">
        <f>IF($I1420="n/a",0,IF(CA$4&lt;=$C1449,0,IF(SUM($C1449,$I1420)&gt;CA$4,$U1434/$I1420,$U1434-SUM($I1449:BZ1449))))</f>
        <v>0</v>
      </c>
      <c r="CB1449" s="31">
        <f>IF($I1420="n/a",0,IF(CB$4&lt;=$C1449,0,IF(SUM($C1449,$I1420)&gt;CB$4,$U1434/$I1420,$U1434-SUM($I1449:CA1449))))</f>
        <v>0</v>
      </c>
      <c r="CC1449" s="31">
        <f>IF($I1420="n/a",0,IF(CC$4&lt;=$C1449,0,IF(SUM($C1449,$I1420)&gt;CC$4,$U1434/$I1420,$U1434-SUM($I1449:CB1449))))</f>
        <v>0</v>
      </c>
      <c r="CD1449" s="31">
        <f>IF($I1420="n/a",0,IF(CD$4&lt;=$C1449,0,IF(SUM($C1449,$I1420)&gt;CD$4,$U1434/$I1420,$U1434-SUM($I1449:CC1449))))</f>
        <v>0</v>
      </c>
      <c r="CE1449" s="31">
        <f>IF($I1420="n/a",0,IF(CE$4&lt;=$C1449,0,IF(SUM($C1449,$I1420)&gt;CE$4,$U1434/$I1420,$U1434-SUM($I1449:CD1449))))</f>
        <v>0</v>
      </c>
      <c r="CF1449" s="31">
        <f>IF($I1420="n/a",0,IF(CF$4&lt;=$C1449,0,IF(SUM($C1449,$I1420)&gt;CF$4,$U1434/$I1420,$U1434-SUM($I1449:CE1449))))</f>
        <v>0</v>
      </c>
    </row>
    <row r="1450" spans="1:84" s="153" customFormat="1" ht="12.75" customHeight="1">
      <c r="A1450"/>
      <c r="C1450" s="197">
        <v>2028</v>
      </c>
      <c r="D1450" s="21" t="s">
        <v>57</v>
      </c>
      <c r="E1450" s="21" t="s">
        <v>185</v>
      </c>
      <c r="I1450" s="31"/>
      <c r="J1450" s="31">
        <f>IF($I1420="n/a",0,IF(J$4&lt;=$C1450,0,IF(SUM($C1450,$I1420)&gt;J$4,$V1434/$I1420,$V1434-SUM($I1450:I1450))))</f>
        <v>0</v>
      </c>
      <c r="K1450" s="31">
        <f>IF($I1420="n/a",0,IF(K$4&lt;=$C1450,0,IF(SUM($C1450,$I1420)&gt;K$4,$V1434/$I1420,$V1434-SUM($I1450:J1450))))</f>
        <v>0</v>
      </c>
      <c r="L1450" s="31">
        <f>IF($I1420="n/a",0,IF(L$4&lt;=$C1450,0,IF(SUM($C1450,$I1420)&gt;L$4,$V1434/$I1420,$V1434-SUM($I1450:K1450))))</f>
        <v>0</v>
      </c>
      <c r="M1450" s="31">
        <f>IF($I1420="n/a",0,IF(M$4&lt;=$C1450,0,IF(SUM($C1450,$I1420)&gt;M$4,$V1434/$I1420,$V1434-SUM($I1450:L1450))))</f>
        <v>0</v>
      </c>
      <c r="N1450" s="31">
        <f>IF($I1420="n/a",0,IF(N$4&lt;=$C1450,0,IF(SUM($C1450,$I1420)&gt;N$4,$V1434/$I1420,$V1434-SUM($I1450:M1450))))</f>
        <v>0</v>
      </c>
      <c r="O1450" s="31">
        <f>IF($I1420="n/a",0,IF(O$4&lt;=$C1450,0,IF(SUM($C1450,$I1420)&gt;O$4,$V1434/$I1420,$V1434-SUM($I1450:N1450))))</f>
        <v>0</v>
      </c>
      <c r="P1450" s="31">
        <f>IF($I1420="n/a",0,IF(P$4&lt;=$C1450,0,IF(SUM($C1450,$I1420)&gt;P$4,$V1434/$I1420,$V1434-SUM($I1450:O1450))))</f>
        <v>0</v>
      </c>
      <c r="Q1450" s="31">
        <f>IF($I1420="n/a",0,IF(Q$4&lt;=$C1450,0,IF(SUM($C1450,$I1420)&gt;Q$4,$V1434/$I1420,$V1434-SUM($I1450:P1450))))</f>
        <v>0</v>
      </c>
      <c r="R1450" s="31">
        <f>IF($I1420="n/a",0,IF(R$4&lt;=$C1450,0,IF(SUM($C1450,$I1420)&gt;R$4,$V1434/$I1420,$V1434-SUM($I1450:Q1450))))</f>
        <v>0</v>
      </c>
      <c r="S1450" s="31">
        <f>IF($I1420="n/a",0,IF(S$4&lt;=$C1450,0,IF(SUM($C1450,$I1420)&gt;S$4,$V1434/$I1420,$V1434-SUM($I1450:R1450))))</f>
        <v>0</v>
      </c>
      <c r="T1450" s="31">
        <f>IF($I1420="n/a",0,IF(T$4&lt;=$C1450,0,IF(SUM($C1450,$I1420)&gt;T$4,$V1434/$I1420,$V1434-SUM($I1450:S1450))))</f>
        <v>0</v>
      </c>
      <c r="U1450" s="31">
        <f>IF($I1420="n/a",0,IF(U$4&lt;=$C1450,0,IF(SUM($C1450,$I1420)&gt;U$4,$V1434/$I1420,$V1434-SUM($I1450:T1450))))</f>
        <v>0</v>
      </c>
      <c r="V1450" s="31">
        <f>IF($I1420="n/a",0,IF(V$4&lt;=$C1450,0,IF(SUM($C1450,$I1420)&gt;V$4,$V1434/$I1420,$V1434-SUM($I1450:U1450))))</f>
        <v>0</v>
      </c>
      <c r="W1450" s="31">
        <f>IF($I1420="n/a",0,IF(W$4&lt;=$C1450,0,IF(SUM($C1450,$I1420)&gt;W$4,$V1434/$I1420,$V1434-SUM($I1450:V1450))))</f>
        <v>0</v>
      </c>
      <c r="X1450" s="31">
        <f>IF($I1420="n/a",0,IF(X$4&lt;=$C1450,0,IF(SUM($C1450,$I1420)&gt;X$4,$V1434/$I1420,$V1434-SUM($I1450:W1450))))</f>
        <v>0</v>
      </c>
      <c r="Y1450" s="31">
        <f>IF($I1420="n/a",0,IF(Y$4&lt;=$C1450,0,IF(SUM($C1450,$I1420)&gt;Y$4,$V1434/$I1420,$V1434-SUM($I1450:X1450))))</f>
        <v>0</v>
      </c>
      <c r="Z1450" s="31">
        <f>IF($I1420="n/a",0,IF(Z$4&lt;=$C1450,0,IF(SUM($C1450,$I1420)&gt;Z$4,$V1434/$I1420,$V1434-SUM($I1450:Y1450))))</f>
        <v>0</v>
      </c>
      <c r="AA1450" s="31">
        <f>IF($I1420="n/a",0,IF(AA$4&lt;=$C1450,0,IF(SUM($C1450,$I1420)&gt;AA$4,$V1434/$I1420,$V1434-SUM($I1450:Z1450))))</f>
        <v>0</v>
      </c>
      <c r="AB1450" s="31">
        <f>IF($I1420="n/a",0,IF(AB$4&lt;=$C1450,0,IF(SUM($C1450,$I1420)&gt;AB$4,$V1434/$I1420,$V1434-SUM($I1450:AA1450))))</f>
        <v>0</v>
      </c>
      <c r="AC1450" s="31">
        <f>IF($I1420="n/a",0,IF(AC$4&lt;=$C1450,0,IF(SUM($C1450,$I1420)&gt;AC$4,$V1434/$I1420,$V1434-SUM($I1450:AB1450))))</f>
        <v>0</v>
      </c>
      <c r="AD1450" s="31">
        <f>IF($I1420="n/a",0,IF(AD$4&lt;=$C1450,0,IF(SUM($C1450,$I1420)&gt;AD$4,$V1434/$I1420,$V1434-SUM($I1450:AC1450))))</f>
        <v>0</v>
      </c>
      <c r="AE1450" s="31">
        <f>IF($I1420="n/a",0,IF(AE$4&lt;=$C1450,0,IF(SUM($C1450,$I1420)&gt;AE$4,$V1434/$I1420,$V1434-SUM($I1450:AD1450))))</f>
        <v>0</v>
      </c>
      <c r="AF1450" s="31">
        <f>IF($I1420="n/a",0,IF(AF$4&lt;=$C1450,0,IF(SUM($C1450,$I1420)&gt;AF$4,$V1434/$I1420,$V1434-SUM($I1450:AE1450))))</f>
        <v>0</v>
      </c>
      <c r="AG1450" s="31">
        <f>IF($I1420="n/a",0,IF(AG$4&lt;=$C1450,0,IF(SUM($C1450,$I1420)&gt;AG$4,$V1434/$I1420,$V1434-SUM($I1450:AF1450))))</f>
        <v>0</v>
      </c>
      <c r="AH1450" s="31">
        <f>IF($I1420="n/a",0,IF(AH$4&lt;=$C1450,0,IF(SUM($C1450,$I1420)&gt;AH$4,$V1434/$I1420,$V1434-SUM($I1450:AG1450))))</f>
        <v>0</v>
      </c>
      <c r="AI1450" s="31">
        <f>IF($I1420="n/a",0,IF(AI$4&lt;=$C1450,0,IF(SUM($C1450,$I1420)&gt;AI$4,$V1434/$I1420,$V1434-SUM($I1450:AH1450))))</f>
        <v>0</v>
      </c>
      <c r="AJ1450" s="31">
        <f>IF($I1420="n/a",0,IF(AJ$4&lt;=$C1450,0,IF(SUM($C1450,$I1420)&gt;AJ$4,$V1434/$I1420,$V1434-SUM($I1450:AI1450))))</f>
        <v>0</v>
      </c>
      <c r="AK1450" s="31">
        <f>IF($I1420="n/a",0,IF(AK$4&lt;=$C1450,0,IF(SUM($C1450,$I1420)&gt;AK$4,$V1434/$I1420,$V1434-SUM($I1450:AJ1450))))</f>
        <v>0</v>
      </c>
      <c r="AL1450" s="31">
        <f>IF($I1420="n/a",0,IF(AL$4&lt;=$C1450,0,IF(SUM($C1450,$I1420)&gt;AL$4,$V1434/$I1420,$V1434-SUM($I1450:AK1450))))</f>
        <v>0</v>
      </c>
      <c r="AM1450" s="31">
        <f>IF($I1420="n/a",0,IF(AM$4&lt;=$C1450,0,IF(SUM($C1450,$I1420)&gt;AM$4,$V1434/$I1420,$V1434-SUM($I1450:AL1450))))</f>
        <v>0</v>
      </c>
      <c r="AN1450" s="31">
        <f>IF($I1420="n/a",0,IF(AN$4&lt;=$C1450,0,IF(SUM($C1450,$I1420)&gt;AN$4,$V1434/$I1420,$V1434-SUM($I1450:AM1450))))</f>
        <v>0</v>
      </c>
      <c r="AO1450" s="31">
        <f>IF($I1420="n/a",0,IF(AO$4&lt;=$C1450,0,IF(SUM($C1450,$I1420)&gt;AO$4,$V1434/$I1420,$V1434-SUM($I1450:AN1450))))</f>
        <v>0</v>
      </c>
      <c r="AP1450" s="31">
        <f>IF($I1420="n/a",0,IF(AP$4&lt;=$C1450,0,IF(SUM($C1450,$I1420)&gt;AP$4,$V1434/$I1420,$V1434-SUM($I1450:AO1450))))</f>
        <v>0</v>
      </c>
      <c r="AQ1450" s="31">
        <f>IF($I1420="n/a",0,IF(AQ$4&lt;=$C1450,0,IF(SUM($C1450,$I1420)&gt;AQ$4,$V1434/$I1420,$V1434-SUM($I1450:AP1450))))</f>
        <v>0</v>
      </c>
      <c r="AR1450" s="31">
        <f>IF($I1420="n/a",0,IF(AR$4&lt;=$C1450,0,IF(SUM($C1450,$I1420)&gt;AR$4,$V1434/$I1420,$V1434-SUM($I1450:AQ1450))))</f>
        <v>0</v>
      </c>
      <c r="AS1450" s="31">
        <f>IF($I1420="n/a",0,IF(AS$4&lt;=$C1450,0,IF(SUM($C1450,$I1420)&gt;AS$4,$V1434/$I1420,$V1434-SUM($I1450:AR1450))))</f>
        <v>0</v>
      </c>
      <c r="AT1450" s="31">
        <f>IF($I1420="n/a",0,IF(AT$4&lt;=$C1450,0,IF(SUM($C1450,$I1420)&gt;AT$4,$V1434/$I1420,$V1434-SUM($I1450:AS1450))))</f>
        <v>0</v>
      </c>
      <c r="AU1450" s="31">
        <f>IF($I1420="n/a",0,IF(AU$4&lt;=$C1450,0,IF(SUM($C1450,$I1420)&gt;AU$4,$V1434/$I1420,$V1434-SUM($I1450:AT1450))))</f>
        <v>0</v>
      </c>
      <c r="AV1450" s="31">
        <f>IF($I1420="n/a",0,IF(AV$4&lt;=$C1450,0,IF(SUM($C1450,$I1420)&gt;AV$4,$V1434/$I1420,$V1434-SUM($I1450:AU1450))))</f>
        <v>0</v>
      </c>
      <c r="AW1450" s="31">
        <f>IF($I1420="n/a",0,IF(AW$4&lt;=$C1450,0,IF(SUM($C1450,$I1420)&gt;AW$4,$V1434/$I1420,$V1434-SUM($I1450:AV1450))))</f>
        <v>0</v>
      </c>
      <c r="AX1450" s="31">
        <f>IF($I1420="n/a",0,IF(AX$4&lt;=$C1450,0,IF(SUM($C1450,$I1420)&gt;AX$4,$V1434/$I1420,$V1434-SUM($I1450:AW1450))))</f>
        <v>0</v>
      </c>
      <c r="AY1450" s="31">
        <f>IF($I1420="n/a",0,IF(AY$4&lt;=$C1450,0,IF(SUM($C1450,$I1420)&gt;AY$4,$V1434/$I1420,$V1434-SUM($I1450:AX1450))))</f>
        <v>0</v>
      </c>
      <c r="AZ1450" s="31">
        <f>IF($I1420="n/a",0,IF(AZ$4&lt;=$C1450,0,IF(SUM($C1450,$I1420)&gt;AZ$4,$V1434/$I1420,$V1434-SUM($I1450:AY1450))))</f>
        <v>0</v>
      </c>
      <c r="BA1450" s="31">
        <f>IF($I1420="n/a",0,IF(BA$4&lt;=$C1450,0,IF(SUM($C1450,$I1420)&gt;BA$4,$V1434/$I1420,$V1434-SUM($I1450:AZ1450))))</f>
        <v>0</v>
      </c>
      <c r="BB1450" s="31">
        <f>IF($I1420="n/a",0,IF(BB$4&lt;=$C1450,0,IF(SUM($C1450,$I1420)&gt;BB$4,$V1434/$I1420,$V1434-SUM($I1450:BA1450))))</f>
        <v>0</v>
      </c>
      <c r="BC1450" s="31">
        <f>IF($I1420="n/a",0,IF(BC$4&lt;=$C1450,0,IF(SUM($C1450,$I1420)&gt;BC$4,$V1434/$I1420,$V1434-SUM($I1450:BB1450))))</f>
        <v>0</v>
      </c>
      <c r="BD1450" s="31">
        <f>IF($I1420="n/a",0,IF(BD$4&lt;=$C1450,0,IF(SUM($C1450,$I1420)&gt;BD$4,$V1434/$I1420,$V1434-SUM($I1450:BC1450))))</f>
        <v>0</v>
      </c>
      <c r="BE1450" s="31">
        <f>IF($I1420="n/a",0,IF(BE$4&lt;=$C1450,0,IF(SUM($C1450,$I1420)&gt;BE$4,$V1434/$I1420,$V1434-SUM($I1450:BD1450))))</f>
        <v>0</v>
      </c>
      <c r="BF1450" s="31">
        <f>IF($I1420="n/a",0,IF(BF$4&lt;=$C1450,0,IF(SUM($C1450,$I1420)&gt;BF$4,$V1434/$I1420,$V1434-SUM($I1450:BE1450))))</f>
        <v>0</v>
      </c>
      <c r="BG1450" s="31">
        <f>IF($I1420="n/a",0,IF(BG$4&lt;=$C1450,0,IF(SUM($C1450,$I1420)&gt;BG$4,$V1434/$I1420,$V1434-SUM($I1450:BF1450))))</f>
        <v>0</v>
      </c>
      <c r="BH1450" s="31">
        <f>IF($I1420="n/a",0,IF(BH$4&lt;=$C1450,0,IF(SUM($C1450,$I1420)&gt;BH$4,$V1434/$I1420,$V1434-SUM($I1450:BG1450))))</f>
        <v>0</v>
      </c>
      <c r="BI1450" s="31">
        <f>IF($I1420="n/a",0,IF(BI$4&lt;=$C1450,0,IF(SUM($C1450,$I1420)&gt;BI$4,$V1434/$I1420,$V1434-SUM($I1450:BH1450))))</f>
        <v>0</v>
      </c>
      <c r="BJ1450" s="31">
        <f>IF($I1420="n/a",0,IF(BJ$4&lt;=$C1450,0,IF(SUM($C1450,$I1420)&gt;BJ$4,$V1434/$I1420,$V1434-SUM($I1450:BI1450))))</f>
        <v>0</v>
      </c>
      <c r="BK1450" s="31">
        <f>IF($I1420="n/a",0,IF(BK$4&lt;=$C1450,0,IF(SUM($C1450,$I1420)&gt;BK$4,$V1434/$I1420,$V1434-SUM($I1450:BJ1450))))</f>
        <v>0</v>
      </c>
      <c r="BL1450" s="31">
        <f>IF($I1420="n/a",0,IF(BL$4&lt;=$C1450,0,IF(SUM($C1450,$I1420)&gt;BL$4,$V1434/$I1420,$V1434-SUM($I1450:BK1450))))</f>
        <v>0</v>
      </c>
      <c r="BM1450" s="31">
        <f>IF($I1420="n/a",0,IF(BM$4&lt;=$C1450,0,IF(SUM($C1450,$I1420)&gt;BM$4,$V1434/$I1420,$V1434-SUM($I1450:BL1450))))</f>
        <v>0</v>
      </c>
      <c r="BN1450" s="31">
        <f>IF($I1420="n/a",0,IF(BN$4&lt;=$C1450,0,IF(SUM($C1450,$I1420)&gt;BN$4,$V1434/$I1420,$V1434-SUM($I1450:BM1450))))</f>
        <v>0</v>
      </c>
      <c r="BO1450" s="31">
        <f>IF($I1420="n/a",0,IF(BO$4&lt;=$C1450,0,IF(SUM($C1450,$I1420)&gt;BO$4,$V1434/$I1420,$V1434-SUM($I1450:BN1450))))</f>
        <v>0</v>
      </c>
      <c r="BP1450" s="31">
        <f>IF($I1420="n/a",0,IF(BP$4&lt;=$C1450,0,IF(SUM($C1450,$I1420)&gt;BP$4,$V1434/$I1420,$V1434-SUM($I1450:BO1450))))</f>
        <v>0</v>
      </c>
      <c r="BQ1450" s="31">
        <f>IF($I1420="n/a",0,IF(BQ$4&lt;=$C1450,0,IF(SUM($C1450,$I1420)&gt;BQ$4,$V1434/$I1420,$V1434-SUM($I1450:BP1450))))</f>
        <v>0</v>
      </c>
      <c r="BR1450" s="31">
        <f>IF($I1420="n/a",0,IF(BR$4&lt;=$C1450,0,IF(SUM($C1450,$I1420)&gt;BR$4,$V1434/$I1420,$V1434-SUM($I1450:BQ1450))))</f>
        <v>0</v>
      </c>
      <c r="BS1450" s="31">
        <f>IF($I1420="n/a",0,IF(BS$4&lt;=$C1450,0,IF(SUM($C1450,$I1420)&gt;BS$4,$V1434/$I1420,$V1434-SUM($I1450:BR1450))))</f>
        <v>0</v>
      </c>
      <c r="BT1450" s="31">
        <f>IF($I1420="n/a",0,IF(BT$4&lt;=$C1450,0,IF(SUM($C1450,$I1420)&gt;BT$4,$V1434/$I1420,$V1434-SUM($I1450:BS1450))))</f>
        <v>0</v>
      </c>
      <c r="BU1450" s="31">
        <f>IF($I1420="n/a",0,IF(BU$4&lt;=$C1450,0,IF(SUM($C1450,$I1420)&gt;BU$4,$V1434/$I1420,$V1434-SUM($I1450:BT1450))))</f>
        <v>0</v>
      </c>
      <c r="BV1450" s="31">
        <f>IF($I1420="n/a",0,IF(BV$4&lt;=$C1450,0,IF(SUM($C1450,$I1420)&gt;BV$4,$V1434/$I1420,$V1434-SUM($I1450:BU1450))))</f>
        <v>0</v>
      </c>
      <c r="BW1450" s="31">
        <f>IF($I1420="n/a",0,IF(BW$4&lt;=$C1450,0,IF(SUM($C1450,$I1420)&gt;BW$4,$V1434/$I1420,$V1434-SUM($I1450:BV1450))))</f>
        <v>0</v>
      </c>
      <c r="BX1450" s="31">
        <f>IF($I1420="n/a",0,IF(BX$4&lt;=$C1450,0,IF(SUM($C1450,$I1420)&gt;BX$4,$V1434/$I1420,$V1434-SUM($I1450:BW1450))))</f>
        <v>0</v>
      </c>
      <c r="BY1450" s="31">
        <f>IF($I1420="n/a",0,IF(BY$4&lt;=$C1450,0,IF(SUM($C1450,$I1420)&gt;BY$4,$V1434/$I1420,$V1434-SUM($I1450:BX1450))))</f>
        <v>0</v>
      </c>
      <c r="BZ1450" s="31">
        <f>IF($I1420="n/a",0,IF(BZ$4&lt;=$C1450,0,IF(SUM($C1450,$I1420)&gt;BZ$4,$V1434/$I1420,$V1434-SUM($I1450:BY1450))))</f>
        <v>0</v>
      </c>
      <c r="CA1450" s="31">
        <f>IF($I1420="n/a",0,IF(CA$4&lt;=$C1450,0,IF(SUM($C1450,$I1420)&gt;CA$4,$V1434/$I1420,$V1434-SUM($I1450:BZ1450))))</f>
        <v>0</v>
      </c>
      <c r="CB1450" s="31">
        <f>IF($I1420="n/a",0,IF(CB$4&lt;=$C1450,0,IF(SUM($C1450,$I1420)&gt;CB$4,$V1434/$I1420,$V1434-SUM($I1450:CA1450))))</f>
        <v>0</v>
      </c>
      <c r="CC1450" s="31">
        <f>IF($I1420="n/a",0,IF(CC$4&lt;=$C1450,0,IF(SUM($C1450,$I1420)&gt;CC$4,$V1434/$I1420,$V1434-SUM($I1450:CB1450))))</f>
        <v>0</v>
      </c>
      <c r="CD1450" s="31">
        <f>IF($I1420="n/a",0,IF(CD$4&lt;=$C1450,0,IF(SUM($C1450,$I1420)&gt;CD$4,$V1434/$I1420,$V1434-SUM($I1450:CC1450))))</f>
        <v>0</v>
      </c>
      <c r="CE1450" s="31">
        <f>IF($I1420="n/a",0,IF(CE$4&lt;=$C1450,0,IF(SUM($C1450,$I1420)&gt;CE$4,$V1434/$I1420,$V1434-SUM($I1450:CD1450))))</f>
        <v>0</v>
      </c>
      <c r="CF1450" s="31">
        <f>IF($I1420="n/a",0,IF(CF$4&lt;=$C1450,0,IF(SUM($C1450,$I1420)&gt;CF$4,$V1434/$I1420,$V1434-SUM($I1450:CE1450))))</f>
        <v>0</v>
      </c>
    </row>
    <row r="1451" spans="1:84" s="153" customFormat="1" ht="12.75" customHeight="1">
      <c r="A1451"/>
      <c r="C1451" s="197">
        <v>2029</v>
      </c>
      <c r="D1451" s="21" t="s">
        <v>58</v>
      </c>
      <c r="E1451" s="21" t="s">
        <v>185</v>
      </c>
      <c r="I1451" s="31"/>
      <c r="J1451" s="31">
        <f>IF($I1420="n/a",0,IF(J$4&lt;=$C1451,0,IF(SUM($C1451,$I1420)&gt;J$4,$W1434/$I1420,$W1434-SUM($I1451:I1451))))</f>
        <v>0</v>
      </c>
      <c r="K1451" s="31">
        <f>IF($I1420="n/a",0,IF(K$4&lt;=$C1451,0,IF(SUM($C1451,$I1420)&gt;K$4,$W1434/$I1420,$W1434-SUM($I1451:J1451))))</f>
        <v>0</v>
      </c>
      <c r="L1451" s="31">
        <f>IF($I1420="n/a",0,IF(L$4&lt;=$C1451,0,IF(SUM($C1451,$I1420)&gt;L$4,$W1434/$I1420,$W1434-SUM($I1451:K1451))))</f>
        <v>0</v>
      </c>
      <c r="M1451" s="31">
        <f>IF($I1420="n/a",0,IF(M$4&lt;=$C1451,0,IF(SUM($C1451,$I1420)&gt;M$4,$W1434/$I1420,$W1434-SUM($I1451:L1451))))</f>
        <v>0</v>
      </c>
      <c r="N1451" s="31">
        <f>IF($I1420="n/a",0,IF(N$4&lt;=$C1451,0,IF(SUM($C1451,$I1420)&gt;N$4,$W1434/$I1420,$W1434-SUM($I1451:M1451))))</f>
        <v>0</v>
      </c>
      <c r="O1451" s="31">
        <f>IF($I1420="n/a",0,IF(O$4&lt;=$C1451,0,IF(SUM($C1451,$I1420)&gt;O$4,$W1434/$I1420,$W1434-SUM($I1451:N1451))))</f>
        <v>0</v>
      </c>
      <c r="P1451" s="31">
        <f>IF($I1420="n/a",0,IF(P$4&lt;=$C1451,0,IF(SUM($C1451,$I1420)&gt;P$4,$W1434/$I1420,$W1434-SUM($I1451:O1451))))</f>
        <v>0</v>
      </c>
      <c r="Q1451" s="31">
        <f>IF($I1420="n/a",0,IF(Q$4&lt;=$C1451,0,IF(SUM($C1451,$I1420)&gt;Q$4,$W1434/$I1420,$W1434-SUM($I1451:P1451))))</f>
        <v>0</v>
      </c>
      <c r="R1451" s="31">
        <f>IF($I1420="n/a",0,IF(R$4&lt;=$C1451,0,IF(SUM($C1451,$I1420)&gt;R$4,$W1434/$I1420,$W1434-SUM($I1451:Q1451))))</f>
        <v>0</v>
      </c>
      <c r="S1451" s="31">
        <f>IF($I1420="n/a",0,IF(S$4&lt;=$C1451,0,IF(SUM($C1451,$I1420)&gt;S$4,$W1434/$I1420,$W1434-SUM($I1451:R1451))))</f>
        <v>0</v>
      </c>
      <c r="T1451" s="31">
        <f>IF($I1420="n/a",0,IF(T$4&lt;=$C1451,0,IF(SUM($C1451,$I1420)&gt;T$4,$W1434/$I1420,$W1434-SUM($I1451:S1451))))</f>
        <v>0</v>
      </c>
      <c r="U1451" s="31">
        <f>IF($I1420="n/a",0,IF(U$4&lt;=$C1451,0,IF(SUM($C1451,$I1420)&gt;U$4,$W1434/$I1420,$W1434-SUM($I1451:T1451))))</f>
        <v>0</v>
      </c>
      <c r="V1451" s="31">
        <f>IF($I1420="n/a",0,IF(V$4&lt;=$C1451,0,IF(SUM($C1451,$I1420)&gt;V$4,$W1434/$I1420,$W1434-SUM($I1451:U1451))))</f>
        <v>0</v>
      </c>
      <c r="W1451" s="31">
        <f>IF($I1420="n/a",0,IF(W$4&lt;=$C1451,0,IF(SUM($C1451,$I1420)&gt;W$4,$W1434/$I1420,$W1434-SUM($I1451:V1451))))</f>
        <v>0</v>
      </c>
      <c r="X1451" s="31">
        <f>IF($I1420="n/a",0,IF(X$4&lt;=$C1451,0,IF(SUM($C1451,$I1420)&gt;X$4,$W1434/$I1420,$W1434-SUM($I1451:W1451))))</f>
        <v>0</v>
      </c>
      <c r="Y1451" s="31">
        <f>IF($I1420="n/a",0,IF(Y$4&lt;=$C1451,0,IF(SUM($C1451,$I1420)&gt;Y$4,$W1434/$I1420,$W1434-SUM($I1451:X1451))))</f>
        <v>0</v>
      </c>
      <c r="Z1451" s="31">
        <f>IF($I1420="n/a",0,IF(Z$4&lt;=$C1451,0,IF(SUM($C1451,$I1420)&gt;Z$4,$W1434/$I1420,$W1434-SUM($I1451:Y1451))))</f>
        <v>0</v>
      </c>
      <c r="AA1451" s="31">
        <f>IF($I1420="n/a",0,IF(AA$4&lt;=$C1451,0,IF(SUM($C1451,$I1420)&gt;AA$4,$W1434/$I1420,$W1434-SUM($I1451:Z1451))))</f>
        <v>0</v>
      </c>
      <c r="AB1451" s="31">
        <f>IF($I1420="n/a",0,IF(AB$4&lt;=$C1451,0,IF(SUM($C1451,$I1420)&gt;AB$4,$W1434/$I1420,$W1434-SUM($I1451:AA1451))))</f>
        <v>0</v>
      </c>
      <c r="AC1451" s="31">
        <f>IF($I1420="n/a",0,IF(AC$4&lt;=$C1451,0,IF(SUM($C1451,$I1420)&gt;AC$4,$W1434/$I1420,$W1434-SUM($I1451:AB1451))))</f>
        <v>0</v>
      </c>
      <c r="AD1451" s="31">
        <f>IF($I1420="n/a",0,IF(AD$4&lt;=$C1451,0,IF(SUM($C1451,$I1420)&gt;AD$4,$W1434/$I1420,$W1434-SUM($I1451:AC1451))))</f>
        <v>0</v>
      </c>
      <c r="AE1451" s="31">
        <f>IF($I1420="n/a",0,IF(AE$4&lt;=$C1451,0,IF(SUM($C1451,$I1420)&gt;AE$4,$W1434/$I1420,$W1434-SUM($I1451:AD1451))))</f>
        <v>0</v>
      </c>
      <c r="AF1451" s="31">
        <f>IF($I1420="n/a",0,IF(AF$4&lt;=$C1451,0,IF(SUM($C1451,$I1420)&gt;AF$4,$W1434/$I1420,$W1434-SUM($I1451:AE1451))))</f>
        <v>0</v>
      </c>
      <c r="AG1451" s="31">
        <f>IF($I1420="n/a",0,IF(AG$4&lt;=$C1451,0,IF(SUM($C1451,$I1420)&gt;AG$4,$W1434/$I1420,$W1434-SUM($I1451:AF1451))))</f>
        <v>0</v>
      </c>
      <c r="AH1451" s="31">
        <f>IF($I1420="n/a",0,IF(AH$4&lt;=$C1451,0,IF(SUM($C1451,$I1420)&gt;AH$4,$W1434/$I1420,$W1434-SUM($I1451:AG1451))))</f>
        <v>0</v>
      </c>
      <c r="AI1451" s="31">
        <f>IF($I1420="n/a",0,IF(AI$4&lt;=$C1451,0,IF(SUM($C1451,$I1420)&gt;AI$4,$W1434/$I1420,$W1434-SUM($I1451:AH1451))))</f>
        <v>0</v>
      </c>
      <c r="AJ1451" s="31">
        <f>IF($I1420="n/a",0,IF(AJ$4&lt;=$C1451,0,IF(SUM($C1451,$I1420)&gt;AJ$4,$W1434/$I1420,$W1434-SUM($I1451:AI1451))))</f>
        <v>0</v>
      </c>
      <c r="AK1451" s="31">
        <f>IF($I1420="n/a",0,IF(AK$4&lt;=$C1451,0,IF(SUM($C1451,$I1420)&gt;AK$4,$W1434/$I1420,$W1434-SUM($I1451:AJ1451))))</f>
        <v>0</v>
      </c>
      <c r="AL1451" s="31">
        <f>IF($I1420="n/a",0,IF(AL$4&lt;=$C1451,0,IF(SUM($C1451,$I1420)&gt;AL$4,$W1434/$I1420,$W1434-SUM($I1451:AK1451))))</f>
        <v>0</v>
      </c>
      <c r="AM1451" s="31">
        <f>IF($I1420="n/a",0,IF(AM$4&lt;=$C1451,0,IF(SUM($C1451,$I1420)&gt;AM$4,$W1434/$I1420,$W1434-SUM($I1451:AL1451))))</f>
        <v>0</v>
      </c>
      <c r="AN1451" s="31">
        <f>IF($I1420="n/a",0,IF(AN$4&lt;=$C1451,0,IF(SUM($C1451,$I1420)&gt;AN$4,$W1434/$I1420,$W1434-SUM($I1451:AM1451))))</f>
        <v>0</v>
      </c>
      <c r="AO1451" s="31">
        <f>IF($I1420="n/a",0,IF(AO$4&lt;=$C1451,0,IF(SUM($C1451,$I1420)&gt;AO$4,$W1434/$I1420,$W1434-SUM($I1451:AN1451))))</f>
        <v>0</v>
      </c>
      <c r="AP1451" s="31">
        <f>IF($I1420="n/a",0,IF(AP$4&lt;=$C1451,0,IF(SUM($C1451,$I1420)&gt;AP$4,$W1434/$I1420,$W1434-SUM($I1451:AO1451))))</f>
        <v>0</v>
      </c>
      <c r="AQ1451" s="31">
        <f>IF($I1420="n/a",0,IF(AQ$4&lt;=$C1451,0,IF(SUM($C1451,$I1420)&gt;AQ$4,$W1434/$I1420,$W1434-SUM($I1451:AP1451))))</f>
        <v>0</v>
      </c>
      <c r="AR1451" s="31">
        <f>IF($I1420="n/a",0,IF(AR$4&lt;=$C1451,0,IF(SUM($C1451,$I1420)&gt;AR$4,$W1434/$I1420,$W1434-SUM($I1451:AQ1451))))</f>
        <v>0</v>
      </c>
      <c r="AS1451" s="31">
        <f>IF($I1420="n/a",0,IF(AS$4&lt;=$C1451,0,IF(SUM($C1451,$I1420)&gt;AS$4,$W1434/$I1420,$W1434-SUM($I1451:AR1451))))</f>
        <v>0</v>
      </c>
      <c r="AT1451" s="31">
        <f>IF($I1420="n/a",0,IF(AT$4&lt;=$C1451,0,IF(SUM($C1451,$I1420)&gt;AT$4,$W1434/$I1420,$W1434-SUM($I1451:AS1451))))</f>
        <v>0</v>
      </c>
      <c r="AU1451" s="31">
        <f>IF($I1420="n/a",0,IF(AU$4&lt;=$C1451,0,IF(SUM($C1451,$I1420)&gt;AU$4,$W1434/$I1420,$W1434-SUM($I1451:AT1451))))</f>
        <v>0</v>
      </c>
      <c r="AV1451" s="31">
        <f>IF($I1420="n/a",0,IF(AV$4&lt;=$C1451,0,IF(SUM($C1451,$I1420)&gt;AV$4,$W1434/$I1420,$W1434-SUM($I1451:AU1451))))</f>
        <v>0</v>
      </c>
      <c r="AW1451" s="31">
        <f>IF($I1420="n/a",0,IF(AW$4&lt;=$C1451,0,IF(SUM($C1451,$I1420)&gt;AW$4,$W1434/$I1420,$W1434-SUM($I1451:AV1451))))</f>
        <v>0</v>
      </c>
      <c r="AX1451" s="31">
        <f>IF($I1420="n/a",0,IF(AX$4&lt;=$C1451,0,IF(SUM($C1451,$I1420)&gt;AX$4,$W1434/$I1420,$W1434-SUM($I1451:AW1451))))</f>
        <v>0</v>
      </c>
      <c r="AY1451" s="31">
        <f>IF($I1420="n/a",0,IF(AY$4&lt;=$C1451,0,IF(SUM($C1451,$I1420)&gt;AY$4,$W1434/$I1420,$W1434-SUM($I1451:AX1451))))</f>
        <v>0</v>
      </c>
      <c r="AZ1451" s="31">
        <f>IF($I1420="n/a",0,IF(AZ$4&lt;=$C1451,0,IF(SUM($C1451,$I1420)&gt;AZ$4,$W1434/$I1420,$W1434-SUM($I1451:AY1451))))</f>
        <v>0</v>
      </c>
      <c r="BA1451" s="31">
        <f>IF($I1420="n/a",0,IF(BA$4&lt;=$C1451,0,IF(SUM($C1451,$I1420)&gt;BA$4,$W1434/$I1420,$W1434-SUM($I1451:AZ1451))))</f>
        <v>0</v>
      </c>
      <c r="BB1451" s="31">
        <f>IF($I1420="n/a",0,IF(BB$4&lt;=$C1451,0,IF(SUM($C1451,$I1420)&gt;BB$4,$W1434/$I1420,$W1434-SUM($I1451:BA1451))))</f>
        <v>0</v>
      </c>
      <c r="BC1451" s="31">
        <f>IF($I1420="n/a",0,IF(BC$4&lt;=$C1451,0,IF(SUM($C1451,$I1420)&gt;BC$4,$W1434/$I1420,$W1434-SUM($I1451:BB1451))))</f>
        <v>0</v>
      </c>
      <c r="BD1451" s="31">
        <f>IF($I1420="n/a",0,IF(BD$4&lt;=$C1451,0,IF(SUM($C1451,$I1420)&gt;BD$4,$W1434/$I1420,$W1434-SUM($I1451:BC1451))))</f>
        <v>0</v>
      </c>
      <c r="BE1451" s="31">
        <f>IF($I1420="n/a",0,IF(BE$4&lt;=$C1451,0,IF(SUM($C1451,$I1420)&gt;BE$4,$W1434/$I1420,$W1434-SUM($I1451:BD1451))))</f>
        <v>0</v>
      </c>
      <c r="BF1451" s="31">
        <f>IF($I1420="n/a",0,IF(BF$4&lt;=$C1451,0,IF(SUM($C1451,$I1420)&gt;BF$4,$W1434/$I1420,$W1434-SUM($I1451:BE1451))))</f>
        <v>0</v>
      </c>
      <c r="BG1451" s="31">
        <f>IF($I1420="n/a",0,IF(BG$4&lt;=$C1451,0,IF(SUM($C1451,$I1420)&gt;BG$4,$W1434/$I1420,$W1434-SUM($I1451:BF1451))))</f>
        <v>0</v>
      </c>
      <c r="BH1451" s="31">
        <f>IF($I1420="n/a",0,IF(BH$4&lt;=$C1451,0,IF(SUM($C1451,$I1420)&gt;BH$4,$W1434/$I1420,$W1434-SUM($I1451:BG1451))))</f>
        <v>0</v>
      </c>
      <c r="BI1451" s="31">
        <f>IF($I1420="n/a",0,IF(BI$4&lt;=$C1451,0,IF(SUM($C1451,$I1420)&gt;BI$4,$W1434/$I1420,$W1434-SUM($I1451:BH1451))))</f>
        <v>0</v>
      </c>
      <c r="BJ1451" s="31">
        <f>IF($I1420="n/a",0,IF(BJ$4&lt;=$C1451,0,IF(SUM($C1451,$I1420)&gt;BJ$4,$W1434/$I1420,$W1434-SUM($I1451:BI1451))))</f>
        <v>0</v>
      </c>
      <c r="BK1451" s="31">
        <f>IF($I1420="n/a",0,IF(BK$4&lt;=$C1451,0,IF(SUM($C1451,$I1420)&gt;BK$4,$W1434/$I1420,$W1434-SUM($I1451:BJ1451))))</f>
        <v>0</v>
      </c>
      <c r="BL1451" s="31">
        <f>IF($I1420="n/a",0,IF(BL$4&lt;=$C1451,0,IF(SUM($C1451,$I1420)&gt;BL$4,$W1434/$I1420,$W1434-SUM($I1451:BK1451))))</f>
        <v>0</v>
      </c>
      <c r="BM1451" s="31">
        <f>IF($I1420="n/a",0,IF(BM$4&lt;=$C1451,0,IF(SUM($C1451,$I1420)&gt;BM$4,$W1434/$I1420,$W1434-SUM($I1451:BL1451))))</f>
        <v>0</v>
      </c>
      <c r="BN1451" s="31">
        <f>IF($I1420="n/a",0,IF(BN$4&lt;=$C1451,0,IF(SUM($C1451,$I1420)&gt;BN$4,$W1434/$I1420,$W1434-SUM($I1451:BM1451))))</f>
        <v>0</v>
      </c>
      <c r="BO1451" s="31">
        <f>IF($I1420="n/a",0,IF(BO$4&lt;=$C1451,0,IF(SUM($C1451,$I1420)&gt;BO$4,$W1434/$I1420,$W1434-SUM($I1451:BN1451))))</f>
        <v>0</v>
      </c>
      <c r="BP1451" s="31">
        <f>IF($I1420="n/a",0,IF(BP$4&lt;=$C1451,0,IF(SUM($C1451,$I1420)&gt;BP$4,$W1434/$I1420,$W1434-SUM($I1451:BO1451))))</f>
        <v>0</v>
      </c>
      <c r="BQ1451" s="31">
        <f>IF($I1420="n/a",0,IF(BQ$4&lt;=$C1451,0,IF(SUM($C1451,$I1420)&gt;BQ$4,$W1434/$I1420,$W1434-SUM($I1451:BP1451))))</f>
        <v>0</v>
      </c>
      <c r="BR1451" s="31">
        <f>IF($I1420="n/a",0,IF(BR$4&lt;=$C1451,0,IF(SUM($C1451,$I1420)&gt;BR$4,$W1434/$I1420,$W1434-SUM($I1451:BQ1451))))</f>
        <v>0</v>
      </c>
      <c r="BS1451" s="31">
        <f>IF($I1420="n/a",0,IF(BS$4&lt;=$C1451,0,IF(SUM($C1451,$I1420)&gt;BS$4,$W1434/$I1420,$W1434-SUM($I1451:BR1451))))</f>
        <v>0</v>
      </c>
      <c r="BT1451" s="31">
        <f>IF($I1420="n/a",0,IF(BT$4&lt;=$C1451,0,IF(SUM($C1451,$I1420)&gt;BT$4,$W1434/$I1420,$W1434-SUM($I1451:BS1451))))</f>
        <v>0</v>
      </c>
      <c r="BU1451" s="31">
        <f>IF($I1420="n/a",0,IF(BU$4&lt;=$C1451,0,IF(SUM($C1451,$I1420)&gt;BU$4,$W1434/$I1420,$W1434-SUM($I1451:BT1451))))</f>
        <v>0</v>
      </c>
      <c r="BV1451" s="31">
        <f>IF($I1420="n/a",0,IF(BV$4&lt;=$C1451,0,IF(SUM($C1451,$I1420)&gt;BV$4,$W1434/$I1420,$W1434-SUM($I1451:BU1451))))</f>
        <v>0</v>
      </c>
      <c r="BW1451" s="31">
        <f>IF($I1420="n/a",0,IF(BW$4&lt;=$C1451,0,IF(SUM($C1451,$I1420)&gt;BW$4,$W1434/$I1420,$W1434-SUM($I1451:BV1451))))</f>
        <v>0</v>
      </c>
      <c r="BX1451" s="31">
        <f>IF($I1420="n/a",0,IF(BX$4&lt;=$C1451,0,IF(SUM($C1451,$I1420)&gt;BX$4,$W1434/$I1420,$W1434-SUM($I1451:BW1451))))</f>
        <v>0</v>
      </c>
      <c r="BY1451" s="31">
        <f>IF($I1420="n/a",0,IF(BY$4&lt;=$C1451,0,IF(SUM($C1451,$I1420)&gt;BY$4,$W1434/$I1420,$W1434-SUM($I1451:BX1451))))</f>
        <v>0</v>
      </c>
      <c r="BZ1451" s="31">
        <f>IF($I1420="n/a",0,IF(BZ$4&lt;=$C1451,0,IF(SUM($C1451,$I1420)&gt;BZ$4,$W1434/$I1420,$W1434-SUM($I1451:BY1451))))</f>
        <v>0</v>
      </c>
      <c r="CA1451" s="31">
        <f>IF($I1420="n/a",0,IF(CA$4&lt;=$C1451,0,IF(SUM($C1451,$I1420)&gt;CA$4,$W1434/$I1420,$W1434-SUM($I1451:BZ1451))))</f>
        <v>0</v>
      </c>
      <c r="CB1451" s="31">
        <f>IF($I1420="n/a",0,IF(CB$4&lt;=$C1451,0,IF(SUM($C1451,$I1420)&gt;CB$4,$W1434/$I1420,$W1434-SUM($I1451:CA1451))))</f>
        <v>0</v>
      </c>
      <c r="CC1451" s="31">
        <f>IF($I1420="n/a",0,IF(CC$4&lt;=$C1451,0,IF(SUM($C1451,$I1420)&gt;CC$4,$W1434/$I1420,$W1434-SUM($I1451:CB1451))))</f>
        <v>0</v>
      </c>
      <c r="CD1451" s="31">
        <f>IF($I1420="n/a",0,IF(CD$4&lt;=$C1451,0,IF(SUM($C1451,$I1420)&gt;CD$4,$W1434/$I1420,$W1434-SUM($I1451:CC1451))))</f>
        <v>0</v>
      </c>
      <c r="CE1451" s="31">
        <f>IF($I1420="n/a",0,IF(CE$4&lt;=$C1451,0,IF(SUM($C1451,$I1420)&gt;CE$4,$W1434/$I1420,$W1434-SUM($I1451:CD1451))))</f>
        <v>0</v>
      </c>
      <c r="CF1451" s="31">
        <f>IF($I1420="n/a",0,IF(CF$4&lt;=$C1451,0,IF(SUM($C1451,$I1420)&gt;CF$4,$W1434/$I1420,$W1434-SUM($I1451:CE1451))))</f>
        <v>0</v>
      </c>
    </row>
    <row r="1452" spans="1:84" s="153" customFormat="1" ht="12.75" customHeight="1">
      <c r="A1452"/>
      <c r="C1452" s="197">
        <v>2030</v>
      </c>
      <c r="D1452" s="21" t="s">
        <v>59</v>
      </c>
      <c r="E1452" s="21" t="s">
        <v>185</v>
      </c>
      <c r="I1452" s="31"/>
      <c r="J1452" s="31">
        <f>IF($I1420="n/a",0,IF(J$4&lt;=$C1452,0,IF(SUM($C1452,$I1420)&gt;J$4,$X1434/$I1420,$X1434-SUM($I1452:I1452))))</f>
        <v>0</v>
      </c>
      <c r="K1452" s="31">
        <f>IF($I1420="n/a",0,IF(K$4&lt;=$C1452,0,IF(SUM($C1452,$I1420)&gt;K$4,$X1434/$I1420,$X1434-SUM($I1452:J1452))))</f>
        <v>0</v>
      </c>
      <c r="L1452" s="31">
        <f>IF($I1420="n/a",0,IF(L$4&lt;=$C1452,0,IF(SUM($C1452,$I1420)&gt;L$4,$X1434/$I1420,$X1434-SUM($I1452:K1452))))</f>
        <v>0</v>
      </c>
      <c r="M1452" s="31">
        <f>IF($I1420="n/a",0,IF(M$4&lt;=$C1452,0,IF(SUM($C1452,$I1420)&gt;M$4,$X1434/$I1420,$X1434-SUM($I1452:L1452))))</f>
        <v>0</v>
      </c>
      <c r="N1452" s="31">
        <f>IF($I1420="n/a",0,IF(N$4&lt;=$C1452,0,IF(SUM($C1452,$I1420)&gt;N$4,$X1434/$I1420,$X1434-SUM($I1452:M1452))))</f>
        <v>0</v>
      </c>
      <c r="O1452" s="31">
        <f>IF($I1420="n/a",0,IF(O$4&lt;=$C1452,0,IF(SUM($C1452,$I1420)&gt;O$4,$X1434/$I1420,$X1434-SUM($I1452:N1452))))</f>
        <v>0</v>
      </c>
      <c r="P1452" s="31">
        <f>IF($I1420="n/a",0,IF(P$4&lt;=$C1452,0,IF(SUM($C1452,$I1420)&gt;P$4,$X1434/$I1420,$X1434-SUM($I1452:O1452))))</f>
        <v>0</v>
      </c>
      <c r="Q1452" s="31">
        <f>IF($I1420="n/a",0,IF(Q$4&lt;=$C1452,0,IF(SUM($C1452,$I1420)&gt;Q$4,$X1434/$I1420,$X1434-SUM($I1452:P1452))))</f>
        <v>0</v>
      </c>
      <c r="R1452" s="31">
        <f>IF($I1420="n/a",0,IF(R$4&lt;=$C1452,0,IF(SUM($C1452,$I1420)&gt;R$4,$X1434/$I1420,$X1434-SUM($I1452:Q1452))))</f>
        <v>0</v>
      </c>
      <c r="S1452" s="31">
        <f>IF($I1420="n/a",0,IF(S$4&lt;=$C1452,0,IF(SUM($C1452,$I1420)&gt;S$4,$X1434/$I1420,$X1434-SUM($I1452:R1452))))</f>
        <v>0</v>
      </c>
      <c r="T1452" s="31">
        <f>IF($I1420="n/a",0,IF(T$4&lt;=$C1452,0,IF(SUM($C1452,$I1420)&gt;T$4,$X1434/$I1420,$X1434-SUM($I1452:S1452))))</f>
        <v>0</v>
      </c>
      <c r="U1452" s="31">
        <f>IF($I1420="n/a",0,IF(U$4&lt;=$C1452,0,IF(SUM($C1452,$I1420)&gt;U$4,$X1434/$I1420,$X1434-SUM($I1452:T1452))))</f>
        <v>0</v>
      </c>
      <c r="V1452" s="31">
        <f>IF($I1420="n/a",0,IF(V$4&lt;=$C1452,0,IF(SUM($C1452,$I1420)&gt;V$4,$X1434/$I1420,$X1434-SUM($I1452:U1452))))</f>
        <v>0</v>
      </c>
      <c r="W1452" s="31">
        <f>IF($I1420="n/a",0,IF(W$4&lt;=$C1452,0,IF(SUM($C1452,$I1420)&gt;W$4,$X1434/$I1420,$X1434-SUM($I1452:V1452))))</f>
        <v>0</v>
      </c>
      <c r="X1452" s="31">
        <f>IF($I1420="n/a",0,IF(X$4&lt;=$C1452,0,IF(SUM($C1452,$I1420)&gt;X$4,$X1434/$I1420,$X1434-SUM($I1452:W1452))))</f>
        <v>0</v>
      </c>
      <c r="Y1452" s="31">
        <f>IF($I1420="n/a",0,IF(Y$4&lt;=$C1452,0,IF(SUM($C1452,$I1420)&gt;Y$4,$X1434/$I1420,$X1434-SUM($I1452:X1452))))</f>
        <v>0</v>
      </c>
      <c r="Z1452" s="31">
        <f>IF($I1420="n/a",0,IF(Z$4&lt;=$C1452,0,IF(SUM($C1452,$I1420)&gt;Z$4,$X1434/$I1420,$X1434-SUM($I1452:Y1452))))</f>
        <v>0</v>
      </c>
      <c r="AA1452" s="31">
        <f>IF($I1420="n/a",0,IF(AA$4&lt;=$C1452,0,IF(SUM($C1452,$I1420)&gt;AA$4,$X1434/$I1420,$X1434-SUM($I1452:Z1452))))</f>
        <v>0</v>
      </c>
      <c r="AB1452" s="31">
        <f>IF($I1420="n/a",0,IF(AB$4&lt;=$C1452,0,IF(SUM($C1452,$I1420)&gt;AB$4,$X1434/$I1420,$X1434-SUM($I1452:AA1452))))</f>
        <v>0</v>
      </c>
      <c r="AC1452" s="31">
        <f>IF($I1420="n/a",0,IF(AC$4&lt;=$C1452,0,IF(SUM($C1452,$I1420)&gt;AC$4,$X1434/$I1420,$X1434-SUM($I1452:AB1452))))</f>
        <v>0</v>
      </c>
      <c r="AD1452" s="31">
        <f>IF($I1420="n/a",0,IF(AD$4&lt;=$C1452,0,IF(SUM($C1452,$I1420)&gt;AD$4,$X1434/$I1420,$X1434-SUM($I1452:AC1452))))</f>
        <v>0</v>
      </c>
      <c r="AE1452" s="31">
        <f>IF($I1420="n/a",0,IF(AE$4&lt;=$C1452,0,IF(SUM($C1452,$I1420)&gt;AE$4,$X1434/$I1420,$X1434-SUM($I1452:AD1452))))</f>
        <v>0</v>
      </c>
      <c r="AF1452" s="31">
        <f>IF($I1420="n/a",0,IF(AF$4&lt;=$C1452,0,IF(SUM($C1452,$I1420)&gt;AF$4,$X1434/$I1420,$X1434-SUM($I1452:AE1452))))</f>
        <v>0</v>
      </c>
      <c r="AG1452" s="31">
        <f>IF($I1420="n/a",0,IF(AG$4&lt;=$C1452,0,IF(SUM($C1452,$I1420)&gt;AG$4,$X1434/$I1420,$X1434-SUM($I1452:AF1452))))</f>
        <v>0</v>
      </c>
      <c r="AH1452" s="31">
        <f>IF($I1420="n/a",0,IF(AH$4&lt;=$C1452,0,IF(SUM($C1452,$I1420)&gt;AH$4,$X1434/$I1420,$X1434-SUM($I1452:AG1452))))</f>
        <v>0</v>
      </c>
      <c r="AI1452" s="31">
        <f>IF($I1420="n/a",0,IF(AI$4&lt;=$C1452,0,IF(SUM($C1452,$I1420)&gt;AI$4,$X1434/$I1420,$X1434-SUM($I1452:AH1452))))</f>
        <v>0</v>
      </c>
      <c r="AJ1452" s="31">
        <f>IF($I1420="n/a",0,IF(AJ$4&lt;=$C1452,0,IF(SUM($C1452,$I1420)&gt;AJ$4,$X1434/$I1420,$X1434-SUM($I1452:AI1452))))</f>
        <v>0</v>
      </c>
      <c r="AK1452" s="31">
        <f>IF($I1420="n/a",0,IF(AK$4&lt;=$C1452,0,IF(SUM($C1452,$I1420)&gt;AK$4,$X1434/$I1420,$X1434-SUM($I1452:AJ1452))))</f>
        <v>0</v>
      </c>
      <c r="AL1452" s="31">
        <f>IF($I1420="n/a",0,IF(AL$4&lt;=$C1452,0,IF(SUM($C1452,$I1420)&gt;AL$4,$X1434/$I1420,$X1434-SUM($I1452:AK1452))))</f>
        <v>0</v>
      </c>
      <c r="AM1452" s="31">
        <f>IF($I1420="n/a",0,IF(AM$4&lt;=$C1452,0,IF(SUM($C1452,$I1420)&gt;AM$4,$X1434/$I1420,$X1434-SUM($I1452:AL1452))))</f>
        <v>0</v>
      </c>
      <c r="AN1452" s="31">
        <f>IF($I1420="n/a",0,IF(AN$4&lt;=$C1452,0,IF(SUM($C1452,$I1420)&gt;AN$4,$X1434/$I1420,$X1434-SUM($I1452:AM1452))))</f>
        <v>0</v>
      </c>
      <c r="AO1452" s="31">
        <f>IF($I1420="n/a",0,IF(AO$4&lt;=$C1452,0,IF(SUM($C1452,$I1420)&gt;AO$4,$X1434/$I1420,$X1434-SUM($I1452:AN1452))))</f>
        <v>0</v>
      </c>
      <c r="AP1452" s="31">
        <f>IF($I1420="n/a",0,IF(AP$4&lt;=$C1452,0,IF(SUM($C1452,$I1420)&gt;AP$4,$X1434/$I1420,$X1434-SUM($I1452:AO1452))))</f>
        <v>0</v>
      </c>
      <c r="AQ1452" s="31">
        <f>IF($I1420="n/a",0,IF(AQ$4&lt;=$C1452,0,IF(SUM($C1452,$I1420)&gt;AQ$4,$X1434/$I1420,$X1434-SUM($I1452:AP1452))))</f>
        <v>0</v>
      </c>
      <c r="AR1452" s="31">
        <f>IF($I1420="n/a",0,IF(AR$4&lt;=$C1452,0,IF(SUM($C1452,$I1420)&gt;AR$4,$X1434/$I1420,$X1434-SUM($I1452:AQ1452))))</f>
        <v>0</v>
      </c>
      <c r="AS1452" s="31">
        <f>IF($I1420="n/a",0,IF(AS$4&lt;=$C1452,0,IF(SUM($C1452,$I1420)&gt;AS$4,$X1434/$I1420,$X1434-SUM($I1452:AR1452))))</f>
        <v>0</v>
      </c>
      <c r="AT1452" s="31">
        <f>IF($I1420="n/a",0,IF(AT$4&lt;=$C1452,0,IF(SUM($C1452,$I1420)&gt;AT$4,$X1434/$I1420,$X1434-SUM($I1452:AS1452))))</f>
        <v>0</v>
      </c>
      <c r="AU1452" s="31">
        <f>IF($I1420="n/a",0,IF(AU$4&lt;=$C1452,0,IF(SUM($C1452,$I1420)&gt;AU$4,$X1434/$I1420,$X1434-SUM($I1452:AT1452))))</f>
        <v>0</v>
      </c>
      <c r="AV1452" s="31">
        <f>IF($I1420="n/a",0,IF(AV$4&lt;=$C1452,0,IF(SUM($C1452,$I1420)&gt;AV$4,$X1434/$I1420,$X1434-SUM($I1452:AU1452))))</f>
        <v>0</v>
      </c>
      <c r="AW1452" s="31">
        <f>IF($I1420="n/a",0,IF(AW$4&lt;=$C1452,0,IF(SUM($C1452,$I1420)&gt;AW$4,$X1434/$I1420,$X1434-SUM($I1452:AV1452))))</f>
        <v>0</v>
      </c>
      <c r="AX1452" s="31">
        <f>IF($I1420="n/a",0,IF(AX$4&lt;=$C1452,0,IF(SUM($C1452,$I1420)&gt;AX$4,$X1434/$I1420,$X1434-SUM($I1452:AW1452))))</f>
        <v>0</v>
      </c>
      <c r="AY1452" s="31">
        <f>IF($I1420="n/a",0,IF(AY$4&lt;=$C1452,0,IF(SUM($C1452,$I1420)&gt;AY$4,$X1434/$I1420,$X1434-SUM($I1452:AX1452))))</f>
        <v>0</v>
      </c>
      <c r="AZ1452" s="31">
        <f>IF($I1420="n/a",0,IF(AZ$4&lt;=$C1452,0,IF(SUM($C1452,$I1420)&gt;AZ$4,$X1434/$I1420,$X1434-SUM($I1452:AY1452))))</f>
        <v>0</v>
      </c>
      <c r="BA1452" s="31">
        <f>IF($I1420="n/a",0,IF(BA$4&lt;=$C1452,0,IF(SUM($C1452,$I1420)&gt;BA$4,$X1434/$I1420,$X1434-SUM($I1452:AZ1452))))</f>
        <v>0</v>
      </c>
      <c r="BB1452" s="31">
        <f>IF($I1420="n/a",0,IF(BB$4&lt;=$C1452,0,IF(SUM($C1452,$I1420)&gt;BB$4,$X1434/$I1420,$X1434-SUM($I1452:BA1452))))</f>
        <v>0</v>
      </c>
      <c r="BC1452" s="31">
        <f>IF($I1420="n/a",0,IF(BC$4&lt;=$C1452,0,IF(SUM($C1452,$I1420)&gt;BC$4,$X1434/$I1420,$X1434-SUM($I1452:BB1452))))</f>
        <v>0</v>
      </c>
      <c r="BD1452" s="31">
        <f>IF($I1420="n/a",0,IF(BD$4&lt;=$C1452,0,IF(SUM($C1452,$I1420)&gt;BD$4,$X1434/$I1420,$X1434-SUM($I1452:BC1452))))</f>
        <v>0</v>
      </c>
      <c r="BE1452" s="31">
        <f>IF($I1420="n/a",0,IF(BE$4&lt;=$C1452,0,IF(SUM($C1452,$I1420)&gt;BE$4,$X1434/$I1420,$X1434-SUM($I1452:BD1452))))</f>
        <v>0</v>
      </c>
      <c r="BF1452" s="31">
        <f>IF($I1420="n/a",0,IF(BF$4&lt;=$C1452,0,IF(SUM($C1452,$I1420)&gt;BF$4,$X1434/$I1420,$X1434-SUM($I1452:BE1452))))</f>
        <v>0</v>
      </c>
      <c r="BG1452" s="31">
        <f>IF($I1420="n/a",0,IF(BG$4&lt;=$C1452,0,IF(SUM($C1452,$I1420)&gt;BG$4,$X1434/$I1420,$X1434-SUM($I1452:BF1452))))</f>
        <v>0</v>
      </c>
      <c r="BH1452" s="31">
        <f>IF($I1420="n/a",0,IF(BH$4&lt;=$C1452,0,IF(SUM($C1452,$I1420)&gt;BH$4,$X1434/$I1420,$X1434-SUM($I1452:BG1452))))</f>
        <v>0</v>
      </c>
      <c r="BI1452" s="31">
        <f>IF($I1420="n/a",0,IF(BI$4&lt;=$C1452,0,IF(SUM($C1452,$I1420)&gt;BI$4,$X1434/$I1420,$X1434-SUM($I1452:BH1452))))</f>
        <v>0</v>
      </c>
      <c r="BJ1452" s="31">
        <f>IF($I1420="n/a",0,IF(BJ$4&lt;=$C1452,0,IF(SUM($C1452,$I1420)&gt;BJ$4,$X1434/$I1420,$X1434-SUM($I1452:BI1452))))</f>
        <v>0</v>
      </c>
      <c r="BK1452" s="31">
        <f>IF($I1420="n/a",0,IF(BK$4&lt;=$C1452,0,IF(SUM($C1452,$I1420)&gt;BK$4,$X1434/$I1420,$X1434-SUM($I1452:BJ1452))))</f>
        <v>0</v>
      </c>
      <c r="BL1452" s="31">
        <f>IF($I1420="n/a",0,IF(BL$4&lt;=$C1452,0,IF(SUM($C1452,$I1420)&gt;BL$4,$X1434/$I1420,$X1434-SUM($I1452:BK1452))))</f>
        <v>0</v>
      </c>
      <c r="BM1452" s="31">
        <f>IF($I1420="n/a",0,IF(BM$4&lt;=$C1452,0,IF(SUM($C1452,$I1420)&gt;BM$4,$X1434/$I1420,$X1434-SUM($I1452:BL1452))))</f>
        <v>0</v>
      </c>
      <c r="BN1452" s="31">
        <f>IF($I1420="n/a",0,IF(BN$4&lt;=$C1452,0,IF(SUM($C1452,$I1420)&gt;BN$4,$X1434/$I1420,$X1434-SUM($I1452:BM1452))))</f>
        <v>0</v>
      </c>
      <c r="BO1452" s="31">
        <f>IF($I1420="n/a",0,IF(BO$4&lt;=$C1452,0,IF(SUM($C1452,$I1420)&gt;BO$4,$X1434/$I1420,$X1434-SUM($I1452:BN1452))))</f>
        <v>0</v>
      </c>
      <c r="BP1452" s="31">
        <f>IF($I1420="n/a",0,IF(BP$4&lt;=$C1452,0,IF(SUM($C1452,$I1420)&gt;BP$4,$X1434/$I1420,$X1434-SUM($I1452:BO1452))))</f>
        <v>0</v>
      </c>
      <c r="BQ1452" s="31">
        <f>IF($I1420="n/a",0,IF(BQ$4&lt;=$C1452,0,IF(SUM($C1452,$I1420)&gt;BQ$4,$X1434/$I1420,$X1434-SUM($I1452:BP1452))))</f>
        <v>0</v>
      </c>
      <c r="BR1452" s="31">
        <f>IF($I1420="n/a",0,IF(BR$4&lt;=$C1452,0,IF(SUM($C1452,$I1420)&gt;BR$4,$X1434/$I1420,$X1434-SUM($I1452:BQ1452))))</f>
        <v>0</v>
      </c>
      <c r="BS1452" s="31">
        <f>IF($I1420="n/a",0,IF(BS$4&lt;=$C1452,0,IF(SUM($C1452,$I1420)&gt;BS$4,$X1434/$I1420,$X1434-SUM($I1452:BR1452))))</f>
        <v>0</v>
      </c>
      <c r="BT1452" s="31">
        <f>IF($I1420="n/a",0,IF(BT$4&lt;=$C1452,0,IF(SUM($C1452,$I1420)&gt;BT$4,$X1434/$I1420,$X1434-SUM($I1452:BS1452))))</f>
        <v>0</v>
      </c>
      <c r="BU1452" s="31">
        <f>IF($I1420="n/a",0,IF(BU$4&lt;=$C1452,0,IF(SUM($C1452,$I1420)&gt;BU$4,$X1434/$I1420,$X1434-SUM($I1452:BT1452))))</f>
        <v>0</v>
      </c>
      <c r="BV1452" s="31">
        <f>IF($I1420="n/a",0,IF(BV$4&lt;=$C1452,0,IF(SUM($C1452,$I1420)&gt;BV$4,$X1434/$I1420,$X1434-SUM($I1452:BU1452))))</f>
        <v>0</v>
      </c>
      <c r="BW1452" s="31">
        <f>IF($I1420="n/a",0,IF(BW$4&lt;=$C1452,0,IF(SUM($C1452,$I1420)&gt;BW$4,$X1434/$I1420,$X1434-SUM($I1452:BV1452))))</f>
        <v>0</v>
      </c>
      <c r="BX1452" s="31">
        <f>IF($I1420="n/a",0,IF(BX$4&lt;=$C1452,0,IF(SUM($C1452,$I1420)&gt;BX$4,$X1434/$I1420,$X1434-SUM($I1452:BW1452))))</f>
        <v>0</v>
      </c>
      <c r="BY1452" s="31">
        <f>IF($I1420="n/a",0,IF(BY$4&lt;=$C1452,0,IF(SUM($C1452,$I1420)&gt;BY$4,$X1434/$I1420,$X1434-SUM($I1452:BX1452))))</f>
        <v>0</v>
      </c>
      <c r="BZ1452" s="31">
        <f>IF($I1420="n/a",0,IF(BZ$4&lt;=$C1452,0,IF(SUM($C1452,$I1420)&gt;BZ$4,$X1434/$I1420,$X1434-SUM($I1452:BY1452))))</f>
        <v>0</v>
      </c>
      <c r="CA1452" s="31">
        <f>IF($I1420="n/a",0,IF(CA$4&lt;=$C1452,0,IF(SUM($C1452,$I1420)&gt;CA$4,$X1434/$I1420,$X1434-SUM($I1452:BZ1452))))</f>
        <v>0</v>
      </c>
      <c r="CB1452" s="31">
        <f>IF($I1420="n/a",0,IF(CB$4&lt;=$C1452,0,IF(SUM($C1452,$I1420)&gt;CB$4,$X1434/$I1420,$X1434-SUM($I1452:CA1452))))</f>
        <v>0</v>
      </c>
      <c r="CC1452" s="31">
        <f>IF($I1420="n/a",0,IF(CC$4&lt;=$C1452,0,IF(SUM($C1452,$I1420)&gt;CC$4,$X1434/$I1420,$X1434-SUM($I1452:CB1452))))</f>
        <v>0</v>
      </c>
      <c r="CD1452" s="31">
        <f>IF($I1420="n/a",0,IF(CD$4&lt;=$C1452,0,IF(SUM($C1452,$I1420)&gt;CD$4,$X1434/$I1420,$X1434-SUM($I1452:CC1452))))</f>
        <v>0</v>
      </c>
      <c r="CE1452" s="31">
        <f>IF($I1420="n/a",0,IF(CE$4&lt;=$C1452,0,IF(SUM($C1452,$I1420)&gt;CE$4,$X1434/$I1420,$X1434-SUM($I1452:CD1452))))</f>
        <v>0</v>
      </c>
      <c r="CF1452" s="31">
        <f>IF($I1420="n/a",0,IF(CF$4&lt;=$C1452,0,IF(SUM($C1452,$I1420)&gt;CF$4,$X1434/$I1420,$X1434-SUM($I1452:CE1452))))</f>
        <v>0</v>
      </c>
    </row>
    <row r="1453" spans="1:84" s="153" customFormat="1" ht="12.75" customHeight="1">
      <c r="A1453"/>
      <c r="C1453" s="197">
        <v>2031</v>
      </c>
      <c r="D1453" s="21" t="s">
        <v>60</v>
      </c>
      <c r="E1453" s="21" t="s">
        <v>185</v>
      </c>
      <c r="I1453" s="31"/>
      <c r="J1453" s="31">
        <f>IF($I1420="n/a",0,IF(J$4&lt;=$C1453,0,IF(SUM($C1453,$I1420)&gt;J$4,$Y1434/$I1420,$Y1434-SUM($I1453:I1453))))</f>
        <v>0</v>
      </c>
      <c r="K1453" s="31">
        <f>IF($I1420="n/a",0,IF(K$4&lt;=$C1453,0,IF(SUM($C1453,$I1420)&gt;K$4,$Y1434/$I1420,$Y1434-SUM($I1453:J1453))))</f>
        <v>0</v>
      </c>
      <c r="L1453" s="31">
        <f>IF($I1420="n/a",0,IF(L$4&lt;=$C1453,0,IF(SUM($C1453,$I1420)&gt;L$4,$Y1434/$I1420,$Y1434-SUM($I1453:K1453))))</f>
        <v>0</v>
      </c>
      <c r="M1453" s="31">
        <f>IF($I1420="n/a",0,IF(M$4&lt;=$C1453,0,IF(SUM($C1453,$I1420)&gt;M$4,$Y1434/$I1420,$Y1434-SUM($I1453:L1453))))</f>
        <v>0</v>
      </c>
      <c r="N1453" s="31">
        <f>IF($I1420="n/a",0,IF(N$4&lt;=$C1453,0,IF(SUM($C1453,$I1420)&gt;N$4,$Y1434/$I1420,$Y1434-SUM($I1453:M1453))))</f>
        <v>0</v>
      </c>
      <c r="O1453" s="31">
        <f>IF($I1420="n/a",0,IF(O$4&lt;=$C1453,0,IF(SUM($C1453,$I1420)&gt;O$4,$Y1434/$I1420,$Y1434-SUM($I1453:N1453))))</f>
        <v>0</v>
      </c>
      <c r="P1453" s="31">
        <f>IF($I1420="n/a",0,IF(P$4&lt;=$C1453,0,IF(SUM($C1453,$I1420)&gt;P$4,$Y1434/$I1420,$Y1434-SUM($I1453:O1453))))</f>
        <v>0</v>
      </c>
      <c r="Q1453" s="31">
        <f>IF($I1420="n/a",0,IF(Q$4&lt;=$C1453,0,IF(SUM($C1453,$I1420)&gt;Q$4,$Y1434/$I1420,$Y1434-SUM($I1453:P1453))))</f>
        <v>0</v>
      </c>
      <c r="R1453" s="31">
        <f>IF($I1420="n/a",0,IF(R$4&lt;=$C1453,0,IF(SUM($C1453,$I1420)&gt;R$4,$Y1434/$I1420,$Y1434-SUM($I1453:Q1453))))</f>
        <v>0</v>
      </c>
      <c r="S1453" s="31">
        <f>IF($I1420="n/a",0,IF(S$4&lt;=$C1453,0,IF(SUM($C1453,$I1420)&gt;S$4,$Y1434/$I1420,$Y1434-SUM($I1453:R1453))))</f>
        <v>0</v>
      </c>
      <c r="T1453" s="31">
        <f>IF($I1420="n/a",0,IF(T$4&lt;=$C1453,0,IF(SUM($C1453,$I1420)&gt;T$4,$Y1434/$I1420,$Y1434-SUM($I1453:S1453))))</f>
        <v>0</v>
      </c>
      <c r="U1453" s="31">
        <f>IF($I1420="n/a",0,IF(U$4&lt;=$C1453,0,IF(SUM($C1453,$I1420)&gt;U$4,$Y1434/$I1420,$Y1434-SUM($I1453:T1453))))</f>
        <v>0</v>
      </c>
      <c r="V1453" s="31">
        <f>IF($I1420="n/a",0,IF(V$4&lt;=$C1453,0,IF(SUM($C1453,$I1420)&gt;V$4,$Y1434/$I1420,$Y1434-SUM($I1453:U1453))))</f>
        <v>0</v>
      </c>
      <c r="W1453" s="31">
        <f>IF($I1420="n/a",0,IF(W$4&lt;=$C1453,0,IF(SUM($C1453,$I1420)&gt;W$4,$Y1434/$I1420,$Y1434-SUM($I1453:V1453))))</f>
        <v>0</v>
      </c>
      <c r="X1453" s="31">
        <f>IF($I1420="n/a",0,IF(X$4&lt;=$C1453,0,IF(SUM($C1453,$I1420)&gt;X$4,$Y1434/$I1420,$Y1434-SUM($I1453:W1453))))</f>
        <v>0</v>
      </c>
      <c r="Y1453" s="31">
        <f>IF($I1420="n/a",0,IF(Y$4&lt;=$C1453,0,IF(SUM($C1453,$I1420)&gt;Y$4,$Y1434/$I1420,$Y1434-SUM($I1453:X1453))))</f>
        <v>0</v>
      </c>
      <c r="Z1453" s="31">
        <f>IF($I1420="n/a",0,IF(Z$4&lt;=$C1453,0,IF(SUM($C1453,$I1420)&gt;Z$4,$Y1434/$I1420,$Y1434-SUM($I1453:Y1453))))</f>
        <v>0</v>
      </c>
      <c r="AA1453" s="31">
        <f>IF($I1420="n/a",0,IF(AA$4&lt;=$C1453,0,IF(SUM($C1453,$I1420)&gt;AA$4,$Y1434/$I1420,$Y1434-SUM($I1453:Z1453))))</f>
        <v>0</v>
      </c>
      <c r="AB1453" s="31">
        <f>IF($I1420="n/a",0,IF(AB$4&lt;=$C1453,0,IF(SUM($C1453,$I1420)&gt;AB$4,$Y1434/$I1420,$Y1434-SUM($I1453:AA1453))))</f>
        <v>0</v>
      </c>
      <c r="AC1453" s="31">
        <f>IF($I1420="n/a",0,IF(AC$4&lt;=$C1453,0,IF(SUM($C1453,$I1420)&gt;AC$4,$Y1434/$I1420,$Y1434-SUM($I1453:AB1453))))</f>
        <v>0</v>
      </c>
      <c r="AD1453" s="31">
        <f>IF($I1420="n/a",0,IF(AD$4&lt;=$C1453,0,IF(SUM($C1453,$I1420)&gt;AD$4,$Y1434/$I1420,$Y1434-SUM($I1453:AC1453))))</f>
        <v>0</v>
      </c>
      <c r="AE1453" s="31">
        <f>IF($I1420="n/a",0,IF(AE$4&lt;=$C1453,0,IF(SUM($C1453,$I1420)&gt;AE$4,$Y1434/$I1420,$Y1434-SUM($I1453:AD1453))))</f>
        <v>0</v>
      </c>
      <c r="AF1453" s="31">
        <f>IF($I1420="n/a",0,IF(AF$4&lt;=$C1453,0,IF(SUM($C1453,$I1420)&gt;AF$4,$Y1434/$I1420,$Y1434-SUM($I1453:AE1453))))</f>
        <v>0</v>
      </c>
      <c r="AG1453" s="31">
        <f>IF($I1420="n/a",0,IF(AG$4&lt;=$C1453,0,IF(SUM($C1453,$I1420)&gt;AG$4,$Y1434/$I1420,$Y1434-SUM($I1453:AF1453))))</f>
        <v>0</v>
      </c>
      <c r="AH1453" s="31">
        <f>IF($I1420="n/a",0,IF(AH$4&lt;=$C1453,0,IF(SUM($C1453,$I1420)&gt;AH$4,$Y1434/$I1420,$Y1434-SUM($I1453:AG1453))))</f>
        <v>0</v>
      </c>
      <c r="AI1453" s="31">
        <f>IF($I1420="n/a",0,IF(AI$4&lt;=$C1453,0,IF(SUM($C1453,$I1420)&gt;AI$4,$Y1434/$I1420,$Y1434-SUM($I1453:AH1453))))</f>
        <v>0</v>
      </c>
      <c r="AJ1453" s="31">
        <f>IF($I1420="n/a",0,IF(AJ$4&lt;=$C1453,0,IF(SUM($C1453,$I1420)&gt;AJ$4,$Y1434/$I1420,$Y1434-SUM($I1453:AI1453))))</f>
        <v>0</v>
      </c>
      <c r="AK1453" s="31">
        <f>IF($I1420="n/a",0,IF(AK$4&lt;=$C1453,0,IF(SUM($C1453,$I1420)&gt;AK$4,$Y1434/$I1420,$Y1434-SUM($I1453:AJ1453))))</f>
        <v>0</v>
      </c>
      <c r="AL1453" s="31">
        <f>IF($I1420="n/a",0,IF(AL$4&lt;=$C1453,0,IF(SUM($C1453,$I1420)&gt;AL$4,$Y1434/$I1420,$Y1434-SUM($I1453:AK1453))))</f>
        <v>0</v>
      </c>
      <c r="AM1453" s="31">
        <f>IF($I1420="n/a",0,IF(AM$4&lt;=$C1453,0,IF(SUM($C1453,$I1420)&gt;AM$4,$Y1434/$I1420,$Y1434-SUM($I1453:AL1453))))</f>
        <v>0</v>
      </c>
      <c r="AN1453" s="31">
        <f>IF($I1420="n/a",0,IF(AN$4&lt;=$C1453,0,IF(SUM($C1453,$I1420)&gt;AN$4,$Y1434/$I1420,$Y1434-SUM($I1453:AM1453))))</f>
        <v>0</v>
      </c>
      <c r="AO1453" s="31">
        <f>IF($I1420="n/a",0,IF(AO$4&lt;=$C1453,0,IF(SUM($C1453,$I1420)&gt;AO$4,$Y1434/$I1420,$Y1434-SUM($I1453:AN1453))))</f>
        <v>0</v>
      </c>
      <c r="AP1453" s="31">
        <f>IF($I1420="n/a",0,IF(AP$4&lt;=$C1453,0,IF(SUM($C1453,$I1420)&gt;AP$4,$Y1434/$I1420,$Y1434-SUM($I1453:AO1453))))</f>
        <v>0</v>
      </c>
      <c r="AQ1453" s="31">
        <f>IF($I1420="n/a",0,IF(AQ$4&lt;=$C1453,0,IF(SUM($C1453,$I1420)&gt;AQ$4,$Y1434/$I1420,$Y1434-SUM($I1453:AP1453))))</f>
        <v>0</v>
      </c>
      <c r="AR1453" s="31">
        <f>IF($I1420="n/a",0,IF(AR$4&lt;=$C1453,0,IF(SUM($C1453,$I1420)&gt;AR$4,$Y1434/$I1420,$Y1434-SUM($I1453:AQ1453))))</f>
        <v>0</v>
      </c>
      <c r="AS1453" s="31">
        <f>IF($I1420="n/a",0,IF(AS$4&lt;=$C1453,0,IF(SUM($C1453,$I1420)&gt;AS$4,$Y1434/$I1420,$Y1434-SUM($I1453:AR1453))))</f>
        <v>0</v>
      </c>
      <c r="AT1453" s="31">
        <f>IF($I1420="n/a",0,IF(AT$4&lt;=$C1453,0,IF(SUM($C1453,$I1420)&gt;AT$4,$Y1434/$I1420,$Y1434-SUM($I1453:AS1453))))</f>
        <v>0</v>
      </c>
      <c r="AU1453" s="31">
        <f>IF($I1420="n/a",0,IF(AU$4&lt;=$C1453,0,IF(SUM($C1453,$I1420)&gt;AU$4,$Y1434/$I1420,$Y1434-SUM($I1453:AT1453))))</f>
        <v>0</v>
      </c>
      <c r="AV1453" s="31">
        <f>IF($I1420="n/a",0,IF(AV$4&lt;=$C1453,0,IF(SUM($C1453,$I1420)&gt;AV$4,$Y1434/$I1420,$Y1434-SUM($I1453:AU1453))))</f>
        <v>0</v>
      </c>
      <c r="AW1453" s="31">
        <f>IF($I1420="n/a",0,IF(AW$4&lt;=$C1453,0,IF(SUM($C1453,$I1420)&gt;AW$4,$Y1434/$I1420,$Y1434-SUM($I1453:AV1453))))</f>
        <v>0</v>
      </c>
      <c r="AX1453" s="31">
        <f>IF($I1420="n/a",0,IF(AX$4&lt;=$C1453,0,IF(SUM($C1453,$I1420)&gt;AX$4,$Y1434/$I1420,$Y1434-SUM($I1453:AW1453))))</f>
        <v>0</v>
      </c>
      <c r="AY1453" s="31">
        <f>IF($I1420="n/a",0,IF(AY$4&lt;=$C1453,0,IF(SUM($C1453,$I1420)&gt;AY$4,$Y1434/$I1420,$Y1434-SUM($I1453:AX1453))))</f>
        <v>0</v>
      </c>
      <c r="AZ1453" s="31">
        <f>IF($I1420="n/a",0,IF(AZ$4&lt;=$C1453,0,IF(SUM($C1453,$I1420)&gt;AZ$4,$Y1434/$I1420,$Y1434-SUM($I1453:AY1453))))</f>
        <v>0</v>
      </c>
      <c r="BA1453" s="31">
        <f>IF($I1420="n/a",0,IF(BA$4&lt;=$C1453,0,IF(SUM($C1453,$I1420)&gt;BA$4,$Y1434/$I1420,$Y1434-SUM($I1453:AZ1453))))</f>
        <v>0</v>
      </c>
      <c r="BB1453" s="31">
        <f>IF($I1420="n/a",0,IF(BB$4&lt;=$C1453,0,IF(SUM($C1453,$I1420)&gt;BB$4,$Y1434/$I1420,$Y1434-SUM($I1453:BA1453))))</f>
        <v>0</v>
      </c>
      <c r="BC1453" s="31">
        <f>IF($I1420="n/a",0,IF(BC$4&lt;=$C1453,0,IF(SUM($C1453,$I1420)&gt;BC$4,$Y1434/$I1420,$Y1434-SUM($I1453:BB1453))))</f>
        <v>0</v>
      </c>
      <c r="BD1453" s="31">
        <f>IF($I1420="n/a",0,IF(BD$4&lt;=$C1453,0,IF(SUM($C1453,$I1420)&gt;BD$4,$Y1434/$I1420,$Y1434-SUM($I1453:BC1453))))</f>
        <v>0</v>
      </c>
      <c r="BE1453" s="31">
        <f>IF($I1420="n/a",0,IF(BE$4&lt;=$C1453,0,IF(SUM($C1453,$I1420)&gt;BE$4,$Y1434/$I1420,$Y1434-SUM($I1453:BD1453))))</f>
        <v>0</v>
      </c>
      <c r="BF1453" s="31">
        <f>IF($I1420="n/a",0,IF(BF$4&lt;=$C1453,0,IF(SUM($C1453,$I1420)&gt;BF$4,$Y1434/$I1420,$Y1434-SUM($I1453:BE1453))))</f>
        <v>0</v>
      </c>
      <c r="BG1453" s="31">
        <f>IF($I1420="n/a",0,IF(BG$4&lt;=$C1453,0,IF(SUM($C1453,$I1420)&gt;BG$4,$Y1434/$I1420,$Y1434-SUM($I1453:BF1453))))</f>
        <v>0</v>
      </c>
      <c r="BH1453" s="31">
        <f>IF($I1420="n/a",0,IF(BH$4&lt;=$C1453,0,IF(SUM($C1453,$I1420)&gt;BH$4,$Y1434/$I1420,$Y1434-SUM($I1453:BG1453))))</f>
        <v>0</v>
      </c>
      <c r="BI1453" s="31">
        <f>IF($I1420="n/a",0,IF(BI$4&lt;=$C1453,0,IF(SUM($C1453,$I1420)&gt;BI$4,$Y1434/$I1420,$Y1434-SUM($I1453:BH1453))))</f>
        <v>0</v>
      </c>
      <c r="BJ1453" s="31">
        <f>IF($I1420="n/a",0,IF(BJ$4&lt;=$C1453,0,IF(SUM($C1453,$I1420)&gt;BJ$4,$Y1434/$I1420,$Y1434-SUM($I1453:BI1453))))</f>
        <v>0</v>
      </c>
      <c r="BK1453" s="31">
        <f>IF($I1420="n/a",0,IF(BK$4&lt;=$C1453,0,IF(SUM($C1453,$I1420)&gt;BK$4,$Y1434/$I1420,$Y1434-SUM($I1453:BJ1453))))</f>
        <v>0</v>
      </c>
      <c r="BL1453" s="31">
        <f>IF($I1420="n/a",0,IF(BL$4&lt;=$C1453,0,IF(SUM($C1453,$I1420)&gt;BL$4,$Y1434/$I1420,$Y1434-SUM($I1453:BK1453))))</f>
        <v>0</v>
      </c>
      <c r="BM1453" s="31">
        <f>IF($I1420="n/a",0,IF(BM$4&lt;=$C1453,0,IF(SUM($C1453,$I1420)&gt;BM$4,$Y1434/$I1420,$Y1434-SUM($I1453:BL1453))))</f>
        <v>0</v>
      </c>
      <c r="BN1453" s="31">
        <f>IF($I1420="n/a",0,IF(BN$4&lt;=$C1453,0,IF(SUM($C1453,$I1420)&gt;BN$4,$Y1434/$I1420,$Y1434-SUM($I1453:BM1453))))</f>
        <v>0</v>
      </c>
      <c r="BO1453" s="31">
        <f>IF($I1420="n/a",0,IF(BO$4&lt;=$C1453,0,IF(SUM($C1453,$I1420)&gt;BO$4,$Y1434/$I1420,$Y1434-SUM($I1453:BN1453))))</f>
        <v>0</v>
      </c>
      <c r="BP1453" s="31">
        <f>IF($I1420="n/a",0,IF(BP$4&lt;=$C1453,0,IF(SUM($C1453,$I1420)&gt;BP$4,$Y1434/$I1420,$Y1434-SUM($I1453:BO1453))))</f>
        <v>0</v>
      </c>
      <c r="BQ1453" s="31">
        <f>IF($I1420="n/a",0,IF(BQ$4&lt;=$C1453,0,IF(SUM($C1453,$I1420)&gt;BQ$4,$Y1434/$I1420,$Y1434-SUM($I1453:BP1453))))</f>
        <v>0</v>
      </c>
      <c r="BR1453" s="31">
        <f>IF($I1420="n/a",0,IF(BR$4&lt;=$C1453,0,IF(SUM($C1453,$I1420)&gt;BR$4,$Y1434/$I1420,$Y1434-SUM($I1453:BQ1453))))</f>
        <v>0</v>
      </c>
      <c r="BS1453" s="31">
        <f>IF($I1420="n/a",0,IF(BS$4&lt;=$C1453,0,IF(SUM($C1453,$I1420)&gt;BS$4,$Y1434/$I1420,$Y1434-SUM($I1453:BR1453))))</f>
        <v>0</v>
      </c>
      <c r="BT1453" s="31">
        <f>IF($I1420="n/a",0,IF(BT$4&lt;=$C1453,0,IF(SUM($C1453,$I1420)&gt;BT$4,$Y1434/$I1420,$Y1434-SUM($I1453:BS1453))))</f>
        <v>0</v>
      </c>
      <c r="BU1453" s="31">
        <f>IF($I1420="n/a",0,IF(BU$4&lt;=$C1453,0,IF(SUM($C1453,$I1420)&gt;BU$4,$Y1434/$I1420,$Y1434-SUM($I1453:BT1453))))</f>
        <v>0</v>
      </c>
      <c r="BV1453" s="31">
        <f>IF($I1420="n/a",0,IF(BV$4&lt;=$C1453,0,IF(SUM($C1453,$I1420)&gt;BV$4,$Y1434/$I1420,$Y1434-SUM($I1453:BU1453))))</f>
        <v>0</v>
      </c>
      <c r="BW1453" s="31">
        <f>IF($I1420="n/a",0,IF(BW$4&lt;=$C1453,0,IF(SUM($C1453,$I1420)&gt;BW$4,$Y1434/$I1420,$Y1434-SUM($I1453:BV1453))))</f>
        <v>0</v>
      </c>
      <c r="BX1453" s="31">
        <f>IF($I1420="n/a",0,IF(BX$4&lt;=$C1453,0,IF(SUM($C1453,$I1420)&gt;BX$4,$Y1434/$I1420,$Y1434-SUM($I1453:BW1453))))</f>
        <v>0</v>
      </c>
      <c r="BY1453" s="31">
        <f>IF($I1420="n/a",0,IF(BY$4&lt;=$C1453,0,IF(SUM($C1453,$I1420)&gt;BY$4,$Y1434/$I1420,$Y1434-SUM($I1453:BX1453))))</f>
        <v>0</v>
      </c>
      <c r="BZ1453" s="31">
        <f>IF($I1420="n/a",0,IF(BZ$4&lt;=$C1453,0,IF(SUM($C1453,$I1420)&gt;BZ$4,$Y1434/$I1420,$Y1434-SUM($I1453:BY1453))))</f>
        <v>0</v>
      </c>
      <c r="CA1453" s="31">
        <f>IF($I1420="n/a",0,IF(CA$4&lt;=$C1453,0,IF(SUM($C1453,$I1420)&gt;CA$4,$Y1434/$I1420,$Y1434-SUM($I1453:BZ1453))))</f>
        <v>0</v>
      </c>
      <c r="CB1453" s="31">
        <f>IF($I1420="n/a",0,IF(CB$4&lt;=$C1453,0,IF(SUM($C1453,$I1420)&gt;CB$4,$Y1434/$I1420,$Y1434-SUM($I1453:CA1453))))</f>
        <v>0</v>
      </c>
      <c r="CC1453" s="31">
        <f>IF($I1420="n/a",0,IF(CC$4&lt;=$C1453,0,IF(SUM($C1453,$I1420)&gt;CC$4,$Y1434/$I1420,$Y1434-SUM($I1453:CB1453))))</f>
        <v>0</v>
      </c>
      <c r="CD1453" s="31">
        <f>IF($I1420="n/a",0,IF(CD$4&lt;=$C1453,0,IF(SUM($C1453,$I1420)&gt;CD$4,$Y1434/$I1420,$Y1434-SUM($I1453:CC1453))))</f>
        <v>0</v>
      </c>
      <c r="CE1453" s="31">
        <f>IF($I1420="n/a",0,IF(CE$4&lt;=$C1453,0,IF(SUM($C1453,$I1420)&gt;CE$4,$Y1434/$I1420,$Y1434-SUM($I1453:CD1453))))</f>
        <v>0</v>
      </c>
      <c r="CF1453" s="31">
        <f>IF($I1420="n/a",0,IF(CF$4&lt;=$C1453,0,IF(SUM($C1453,$I1420)&gt;CF$4,$Y1434/$I1420,$Y1434-SUM($I1453:CE1453))))</f>
        <v>0</v>
      </c>
    </row>
    <row r="1454" spans="1:84" s="153" customFormat="1" ht="12.75" customHeight="1">
      <c r="A1454"/>
      <c r="C1454" s="197">
        <v>2032</v>
      </c>
      <c r="D1454" s="21" t="s">
        <v>61</v>
      </c>
      <c r="E1454" s="21" t="s">
        <v>185</v>
      </c>
      <c r="I1454" s="31"/>
      <c r="J1454" s="31">
        <f>IF($I1420="n/a",0,IF(J$4&lt;=$C1454,0,IF(SUM($C1454,$I1420)&gt;J$4,$Z1434/$I1420,$Z1434-SUM($I1454:I1454))))</f>
        <v>0</v>
      </c>
      <c r="K1454" s="31">
        <f>IF($I1420="n/a",0,IF(K$4&lt;=$C1454,0,IF(SUM($C1454,$I1420)&gt;K$4,$Z1434/$I1420,$Z1434-SUM($I1454:J1454))))</f>
        <v>0</v>
      </c>
      <c r="L1454" s="31">
        <f>IF($I1420="n/a",0,IF(L$4&lt;=$C1454,0,IF(SUM($C1454,$I1420)&gt;L$4,$Z1434/$I1420,$Z1434-SUM($I1454:K1454))))</f>
        <v>0</v>
      </c>
      <c r="M1454" s="31">
        <f>IF($I1420="n/a",0,IF(M$4&lt;=$C1454,0,IF(SUM($C1454,$I1420)&gt;M$4,$Z1434/$I1420,$Z1434-SUM($I1454:L1454))))</f>
        <v>0</v>
      </c>
      <c r="N1454" s="31">
        <f>IF($I1420="n/a",0,IF(N$4&lt;=$C1454,0,IF(SUM($C1454,$I1420)&gt;N$4,$Z1434/$I1420,$Z1434-SUM($I1454:M1454))))</f>
        <v>0</v>
      </c>
      <c r="O1454" s="31">
        <f>IF($I1420="n/a",0,IF(O$4&lt;=$C1454,0,IF(SUM($C1454,$I1420)&gt;O$4,$Z1434/$I1420,$Z1434-SUM($I1454:N1454))))</f>
        <v>0</v>
      </c>
      <c r="P1454" s="31">
        <f>IF($I1420="n/a",0,IF(P$4&lt;=$C1454,0,IF(SUM($C1454,$I1420)&gt;P$4,$Z1434/$I1420,$Z1434-SUM($I1454:O1454))))</f>
        <v>0</v>
      </c>
      <c r="Q1454" s="31">
        <f>IF($I1420="n/a",0,IF(Q$4&lt;=$C1454,0,IF(SUM($C1454,$I1420)&gt;Q$4,$Z1434/$I1420,$Z1434-SUM($I1454:P1454))))</f>
        <v>0</v>
      </c>
      <c r="R1454" s="31">
        <f>IF($I1420="n/a",0,IF(R$4&lt;=$C1454,0,IF(SUM($C1454,$I1420)&gt;R$4,$Z1434/$I1420,$Z1434-SUM($I1454:Q1454))))</f>
        <v>0</v>
      </c>
      <c r="S1454" s="31">
        <f>IF($I1420="n/a",0,IF(S$4&lt;=$C1454,0,IF(SUM($C1454,$I1420)&gt;S$4,$Z1434/$I1420,$Z1434-SUM($I1454:R1454))))</f>
        <v>0</v>
      </c>
      <c r="T1454" s="31">
        <f>IF($I1420="n/a",0,IF(T$4&lt;=$C1454,0,IF(SUM($C1454,$I1420)&gt;T$4,$Z1434/$I1420,$Z1434-SUM($I1454:S1454))))</f>
        <v>0</v>
      </c>
      <c r="U1454" s="31">
        <f>IF($I1420="n/a",0,IF(U$4&lt;=$C1454,0,IF(SUM($C1454,$I1420)&gt;U$4,$Z1434/$I1420,$Z1434-SUM($I1454:T1454))))</f>
        <v>0</v>
      </c>
      <c r="V1454" s="31">
        <f>IF($I1420="n/a",0,IF(V$4&lt;=$C1454,0,IF(SUM($C1454,$I1420)&gt;V$4,$Z1434/$I1420,$Z1434-SUM($I1454:U1454))))</f>
        <v>0</v>
      </c>
      <c r="W1454" s="31">
        <f>IF($I1420="n/a",0,IF(W$4&lt;=$C1454,0,IF(SUM($C1454,$I1420)&gt;W$4,$Z1434/$I1420,$Z1434-SUM($I1454:V1454))))</f>
        <v>0</v>
      </c>
      <c r="X1454" s="31">
        <f>IF($I1420="n/a",0,IF(X$4&lt;=$C1454,0,IF(SUM($C1454,$I1420)&gt;X$4,$Z1434/$I1420,$Z1434-SUM($I1454:W1454))))</f>
        <v>0</v>
      </c>
      <c r="Y1454" s="31">
        <f>IF($I1420="n/a",0,IF(Y$4&lt;=$C1454,0,IF(SUM($C1454,$I1420)&gt;Y$4,$Z1434/$I1420,$Z1434-SUM($I1454:X1454))))</f>
        <v>0</v>
      </c>
      <c r="Z1454" s="31">
        <f>IF($I1420="n/a",0,IF(Z$4&lt;=$C1454,0,IF(SUM($C1454,$I1420)&gt;Z$4,$Z1434/$I1420,$Z1434-SUM($I1454:Y1454))))</f>
        <v>0</v>
      </c>
      <c r="AA1454" s="31">
        <f>IF($I1420="n/a",0,IF(AA$4&lt;=$C1454,0,IF(SUM($C1454,$I1420)&gt;AA$4,$Z1434/$I1420,$Z1434-SUM($I1454:Z1454))))</f>
        <v>0</v>
      </c>
      <c r="AB1454" s="31">
        <f>IF($I1420="n/a",0,IF(AB$4&lt;=$C1454,0,IF(SUM($C1454,$I1420)&gt;AB$4,$Z1434/$I1420,$Z1434-SUM($I1454:AA1454))))</f>
        <v>0</v>
      </c>
      <c r="AC1454" s="31">
        <f>IF($I1420="n/a",0,IF(AC$4&lt;=$C1454,0,IF(SUM($C1454,$I1420)&gt;AC$4,$Z1434/$I1420,$Z1434-SUM($I1454:AB1454))))</f>
        <v>0</v>
      </c>
      <c r="AD1454" s="31">
        <f>IF($I1420="n/a",0,IF(AD$4&lt;=$C1454,0,IF(SUM($C1454,$I1420)&gt;AD$4,$Z1434/$I1420,$Z1434-SUM($I1454:AC1454))))</f>
        <v>0</v>
      </c>
      <c r="AE1454" s="31">
        <f>IF($I1420="n/a",0,IF(AE$4&lt;=$C1454,0,IF(SUM($C1454,$I1420)&gt;AE$4,$Z1434/$I1420,$Z1434-SUM($I1454:AD1454))))</f>
        <v>0</v>
      </c>
      <c r="AF1454" s="31">
        <f>IF($I1420="n/a",0,IF(AF$4&lt;=$C1454,0,IF(SUM($C1454,$I1420)&gt;AF$4,$Z1434/$I1420,$Z1434-SUM($I1454:AE1454))))</f>
        <v>0</v>
      </c>
      <c r="AG1454" s="31">
        <f>IF($I1420="n/a",0,IF(AG$4&lt;=$C1454,0,IF(SUM($C1454,$I1420)&gt;AG$4,$Z1434/$I1420,$Z1434-SUM($I1454:AF1454))))</f>
        <v>0</v>
      </c>
      <c r="AH1454" s="31">
        <f>IF($I1420="n/a",0,IF(AH$4&lt;=$C1454,0,IF(SUM($C1454,$I1420)&gt;AH$4,$Z1434/$I1420,$Z1434-SUM($I1454:AG1454))))</f>
        <v>0</v>
      </c>
      <c r="AI1454" s="31">
        <f>IF($I1420="n/a",0,IF(AI$4&lt;=$C1454,0,IF(SUM($C1454,$I1420)&gt;AI$4,$Z1434/$I1420,$Z1434-SUM($I1454:AH1454))))</f>
        <v>0</v>
      </c>
      <c r="AJ1454" s="31">
        <f>IF($I1420="n/a",0,IF(AJ$4&lt;=$C1454,0,IF(SUM($C1454,$I1420)&gt;AJ$4,$Z1434/$I1420,$Z1434-SUM($I1454:AI1454))))</f>
        <v>0</v>
      </c>
      <c r="AK1454" s="31">
        <f>IF($I1420="n/a",0,IF(AK$4&lt;=$C1454,0,IF(SUM($C1454,$I1420)&gt;AK$4,$Z1434/$I1420,$Z1434-SUM($I1454:AJ1454))))</f>
        <v>0</v>
      </c>
      <c r="AL1454" s="31">
        <f>IF($I1420="n/a",0,IF(AL$4&lt;=$C1454,0,IF(SUM($C1454,$I1420)&gt;AL$4,$Z1434/$I1420,$Z1434-SUM($I1454:AK1454))))</f>
        <v>0</v>
      </c>
      <c r="AM1454" s="31">
        <f>IF($I1420="n/a",0,IF(AM$4&lt;=$C1454,0,IF(SUM($C1454,$I1420)&gt;AM$4,$Z1434/$I1420,$Z1434-SUM($I1454:AL1454))))</f>
        <v>0</v>
      </c>
      <c r="AN1454" s="31">
        <f>IF($I1420="n/a",0,IF(AN$4&lt;=$C1454,0,IF(SUM($C1454,$I1420)&gt;AN$4,$Z1434/$I1420,$Z1434-SUM($I1454:AM1454))))</f>
        <v>0</v>
      </c>
      <c r="AO1454" s="31">
        <f>IF($I1420="n/a",0,IF(AO$4&lt;=$C1454,0,IF(SUM($C1454,$I1420)&gt;AO$4,$Z1434/$I1420,$Z1434-SUM($I1454:AN1454))))</f>
        <v>0</v>
      </c>
      <c r="AP1454" s="31">
        <f>IF($I1420="n/a",0,IF(AP$4&lt;=$C1454,0,IF(SUM($C1454,$I1420)&gt;AP$4,$Z1434/$I1420,$Z1434-SUM($I1454:AO1454))))</f>
        <v>0</v>
      </c>
      <c r="AQ1454" s="31">
        <f>IF($I1420="n/a",0,IF(AQ$4&lt;=$C1454,0,IF(SUM($C1454,$I1420)&gt;AQ$4,$Z1434/$I1420,$Z1434-SUM($I1454:AP1454))))</f>
        <v>0</v>
      </c>
      <c r="AR1454" s="31">
        <f>IF($I1420="n/a",0,IF(AR$4&lt;=$C1454,0,IF(SUM($C1454,$I1420)&gt;AR$4,$Z1434/$I1420,$Z1434-SUM($I1454:AQ1454))))</f>
        <v>0</v>
      </c>
      <c r="AS1454" s="31">
        <f>IF($I1420="n/a",0,IF(AS$4&lt;=$C1454,0,IF(SUM($C1454,$I1420)&gt;AS$4,$Z1434/$I1420,$Z1434-SUM($I1454:AR1454))))</f>
        <v>0</v>
      </c>
      <c r="AT1454" s="31">
        <f>IF($I1420="n/a",0,IF(AT$4&lt;=$C1454,0,IF(SUM($C1454,$I1420)&gt;AT$4,$Z1434/$I1420,$Z1434-SUM($I1454:AS1454))))</f>
        <v>0</v>
      </c>
      <c r="AU1454" s="31">
        <f>IF($I1420="n/a",0,IF(AU$4&lt;=$C1454,0,IF(SUM($C1454,$I1420)&gt;AU$4,$Z1434/$I1420,$Z1434-SUM($I1454:AT1454))))</f>
        <v>0</v>
      </c>
      <c r="AV1454" s="31">
        <f>IF($I1420="n/a",0,IF(AV$4&lt;=$C1454,0,IF(SUM($C1454,$I1420)&gt;AV$4,$Z1434/$I1420,$Z1434-SUM($I1454:AU1454))))</f>
        <v>0</v>
      </c>
      <c r="AW1454" s="31">
        <f>IF($I1420="n/a",0,IF(AW$4&lt;=$C1454,0,IF(SUM($C1454,$I1420)&gt;AW$4,$Z1434/$I1420,$Z1434-SUM($I1454:AV1454))))</f>
        <v>0</v>
      </c>
      <c r="AX1454" s="31">
        <f>IF($I1420="n/a",0,IF(AX$4&lt;=$C1454,0,IF(SUM($C1454,$I1420)&gt;AX$4,$Z1434/$I1420,$Z1434-SUM($I1454:AW1454))))</f>
        <v>0</v>
      </c>
      <c r="AY1454" s="31">
        <f>IF($I1420="n/a",0,IF(AY$4&lt;=$C1454,0,IF(SUM($C1454,$I1420)&gt;AY$4,$Z1434/$I1420,$Z1434-SUM($I1454:AX1454))))</f>
        <v>0</v>
      </c>
      <c r="AZ1454" s="31">
        <f>IF($I1420="n/a",0,IF(AZ$4&lt;=$C1454,0,IF(SUM($C1454,$I1420)&gt;AZ$4,$Z1434/$I1420,$Z1434-SUM($I1454:AY1454))))</f>
        <v>0</v>
      </c>
      <c r="BA1454" s="31">
        <f>IF($I1420="n/a",0,IF(BA$4&lt;=$C1454,0,IF(SUM($C1454,$I1420)&gt;BA$4,$Z1434/$I1420,$Z1434-SUM($I1454:AZ1454))))</f>
        <v>0</v>
      </c>
      <c r="BB1454" s="31">
        <f>IF($I1420="n/a",0,IF(BB$4&lt;=$C1454,0,IF(SUM($C1454,$I1420)&gt;BB$4,$Z1434/$I1420,$Z1434-SUM($I1454:BA1454))))</f>
        <v>0</v>
      </c>
      <c r="BC1454" s="31">
        <f>IF($I1420="n/a",0,IF(BC$4&lt;=$C1454,0,IF(SUM($C1454,$I1420)&gt;BC$4,$Z1434/$I1420,$Z1434-SUM($I1454:BB1454))))</f>
        <v>0</v>
      </c>
      <c r="BD1454" s="31">
        <f>IF($I1420="n/a",0,IF(BD$4&lt;=$C1454,0,IF(SUM($C1454,$I1420)&gt;BD$4,$Z1434/$I1420,$Z1434-SUM($I1454:BC1454))))</f>
        <v>0</v>
      </c>
      <c r="BE1454" s="31">
        <f>IF($I1420="n/a",0,IF(BE$4&lt;=$C1454,0,IF(SUM($C1454,$I1420)&gt;BE$4,$Z1434/$I1420,$Z1434-SUM($I1454:BD1454))))</f>
        <v>0</v>
      </c>
      <c r="BF1454" s="31">
        <f>IF($I1420="n/a",0,IF(BF$4&lt;=$C1454,0,IF(SUM($C1454,$I1420)&gt;BF$4,$Z1434/$I1420,$Z1434-SUM($I1454:BE1454))))</f>
        <v>0</v>
      </c>
      <c r="BG1454" s="31">
        <f>IF($I1420="n/a",0,IF(BG$4&lt;=$C1454,0,IF(SUM($C1454,$I1420)&gt;BG$4,$Z1434/$I1420,$Z1434-SUM($I1454:BF1454))))</f>
        <v>0</v>
      </c>
      <c r="BH1454" s="31">
        <f>IF($I1420="n/a",0,IF(BH$4&lt;=$C1454,0,IF(SUM($C1454,$I1420)&gt;BH$4,$Z1434/$I1420,$Z1434-SUM($I1454:BG1454))))</f>
        <v>0</v>
      </c>
      <c r="BI1454" s="31">
        <f>IF($I1420="n/a",0,IF(BI$4&lt;=$C1454,0,IF(SUM($C1454,$I1420)&gt;BI$4,$Z1434/$I1420,$Z1434-SUM($I1454:BH1454))))</f>
        <v>0</v>
      </c>
      <c r="BJ1454" s="31">
        <f>IF($I1420="n/a",0,IF(BJ$4&lt;=$C1454,0,IF(SUM($C1454,$I1420)&gt;BJ$4,$Z1434/$I1420,$Z1434-SUM($I1454:BI1454))))</f>
        <v>0</v>
      </c>
      <c r="BK1454" s="31">
        <f>IF($I1420="n/a",0,IF(BK$4&lt;=$C1454,0,IF(SUM($C1454,$I1420)&gt;BK$4,$Z1434/$I1420,$Z1434-SUM($I1454:BJ1454))))</f>
        <v>0</v>
      </c>
      <c r="BL1454" s="31">
        <f>IF($I1420="n/a",0,IF(BL$4&lt;=$C1454,0,IF(SUM($C1454,$I1420)&gt;BL$4,$Z1434/$I1420,$Z1434-SUM($I1454:BK1454))))</f>
        <v>0</v>
      </c>
      <c r="BM1454" s="31">
        <f>IF($I1420="n/a",0,IF(BM$4&lt;=$C1454,0,IF(SUM($C1454,$I1420)&gt;BM$4,$Z1434/$I1420,$Z1434-SUM($I1454:BL1454))))</f>
        <v>0</v>
      </c>
      <c r="BN1454" s="31">
        <f>IF($I1420="n/a",0,IF(BN$4&lt;=$C1454,0,IF(SUM($C1454,$I1420)&gt;BN$4,$Z1434/$I1420,$Z1434-SUM($I1454:BM1454))))</f>
        <v>0</v>
      </c>
      <c r="BO1454" s="31">
        <f>IF($I1420="n/a",0,IF(BO$4&lt;=$C1454,0,IF(SUM($C1454,$I1420)&gt;BO$4,$Z1434/$I1420,$Z1434-SUM($I1454:BN1454))))</f>
        <v>0</v>
      </c>
      <c r="BP1454" s="31">
        <f>IF($I1420="n/a",0,IF(BP$4&lt;=$C1454,0,IF(SUM($C1454,$I1420)&gt;BP$4,$Z1434/$I1420,$Z1434-SUM($I1454:BO1454))))</f>
        <v>0</v>
      </c>
      <c r="BQ1454" s="31">
        <f>IF($I1420="n/a",0,IF(BQ$4&lt;=$C1454,0,IF(SUM($C1454,$I1420)&gt;BQ$4,$Z1434/$I1420,$Z1434-SUM($I1454:BP1454))))</f>
        <v>0</v>
      </c>
      <c r="BR1454" s="31">
        <f>IF($I1420="n/a",0,IF(BR$4&lt;=$C1454,0,IF(SUM($C1454,$I1420)&gt;BR$4,$Z1434/$I1420,$Z1434-SUM($I1454:BQ1454))))</f>
        <v>0</v>
      </c>
      <c r="BS1454" s="31">
        <f>IF($I1420="n/a",0,IF(BS$4&lt;=$C1454,0,IF(SUM($C1454,$I1420)&gt;BS$4,$Z1434/$I1420,$Z1434-SUM($I1454:BR1454))))</f>
        <v>0</v>
      </c>
      <c r="BT1454" s="31">
        <f>IF($I1420="n/a",0,IF(BT$4&lt;=$C1454,0,IF(SUM($C1454,$I1420)&gt;BT$4,$Z1434/$I1420,$Z1434-SUM($I1454:BS1454))))</f>
        <v>0</v>
      </c>
      <c r="BU1454" s="31">
        <f>IF($I1420="n/a",0,IF(BU$4&lt;=$C1454,0,IF(SUM($C1454,$I1420)&gt;BU$4,$Z1434/$I1420,$Z1434-SUM($I1454:BT1454))))</f>
        <v>0</v>
      </c>
      <c r="BV1454" s="31">
        <f>IF($I1420="n/a",0,IF(BV$4&lt;=$C1454,0,IF(SUM($C1454,$I1420)&gt;BV$4,$Z1434/$I1420,$Z1434-SUM($I1454:BU1454))))</f>
        <v>0</v>
      </c>
      <c r="BW1454" s="31">
        <f>IF($I1420="n/a",0,IF(BW$4&lt;=$C1454,0,IF(SUM($C1454,$I1420)&gt;BW$4,$Z1434/$I1420,$Z1434-SUM($I1454:BV1454))))</f>
        <v>0</v>
      </c>
      <c r="BX1454" s="31">
        <f>IF($I1420="n/a",0,IF(BX$4&lt;=$C1454,0,IF(SUM($C1454,$I1420)&gt;BX$4,$Z1434/$I1420,$Z1434-SUM($I1454:BW1454))))</f>
        <v>0</v>
      </c>
      <c r="BY1454" s="31">
        <f>IF($I1420="n/a",0,IF(BY$4&lt;=$C1454,0,IF(SUM($C1454,$I1420)&gt;BY$4,$Z1434/$I1420,$Z1434-SUM($I1454:BX1454))))</f>
        <v>0</v>
      </c>
      <c r="BZ1454" s="31">
        <f>IF($I1420="n/a",0,IF(BZ$4&lt;=$C1454,0,IF(SUM($C1454,$I1420)&gt;BZ$4,$Z1434/$I1420,$Z1434-SUM($I1454:BY1454))))</f>
        <v>0</v>
      </c>
      <c r="CA1454" s="31">
        <f>IF($I1420="n/a",0,IF(CA$4&lt;=$C1454,0,IF(SUM($C1454,$I1420)&gt;CA$4,$Z1434/$I1420,$Z1434-SUM($I1454:BZ1454))))</f>
        <v>0</v>
      </c>
      <c r="CB1454" s="31">
        <f>IF($I1420="n/a",0,IF(CB$4&lt;=$C1454,0,IF(SUM($C1454,$I1420)&gt;CB$4,$Z1434/$I1420,$Z1434-SUM($I1454:CA1454))))</f>
        <v>0</v>
      </c>
      <c r="CC1454" s="31">
        <f>IF($I1420="n/a",0,IF(CC$4&lt;=$C1454,0,IF(SUM($C1454,$I1420)&gt;CC$4,$Z1434/$I1420,$Z1434-SUM($I1454:CB1454))))</f>
        <v>0</v>
      </c>
      <c r="CD1454" s="31">
        <f>IF($I1420="n/a",0,IF(CD$4&lt;=$C1454,0,IF(SUM($C1454,$I1420)&gt;CD$4,$Z1434/$I1420,$Z1434-SUM($I1454:CC1454))))</f>
        <v>0</v>
      </c>
      <c r="CE1454" s="31">
        <f>IF($I1420="n/a",0,IF(CE$4&lt;=$C1454,0,IF(SUM($C1454,$I1420)&gt;CE$4,$Z1434/$I1420,$Z1434-SUM($I1454:CD1454))))</f>
        <v>0</v>
      </c>
      <c r="CF1454" s="31">
        <f>IF($I1420="n/a",0,IF(CF$4&lt;=$C1454,0,IF(SUM($C1454,$I1420)&gt;CF$4,$Z1434/$I1420,$Z1434-SUM($I1454:CE1454))))</f>
        <v>0</v>
      </c>
    </row>
    <row r="1455" spans="1:84" s="153" customFormat="1" ht="12.75" customHeight="1">
      <c r="A1455"/>
      <c r="C1455" s="197">
        <v>2033</v>
      </c>
      <c r="D1455" s="21" t="s">
        <v>62</v>
      </c>
      <c r="E1455" s="21" t="s">
        <v>185</v>
      </c>
      <c r="I1455" s="31"/>
      <c r="J1455" s="31">
        <f>IF($I1420="n/a",0,IF(J$4&lt;=$C1455,0,IF(SUM($C1455,$I1420)&gt;J$4,$AA1434/$I1420,$AA1434-SUM($I1455:I1455))))</f>
        <v>0</v>
      </c>
      <c r="K1455" s="31">
        <f>IF($I1420="n/a",0,IF(K$4&lt;=$C1455,0,IF(SUM($C1455,$I1420)&gt;K$4,$AA1434/$I1420,$AA1434-SUM($I1455:J1455))))</f>
        <v>0</v>
      </c>
      <c r="L1455" s="31">
        <f>IF($I1420="n/a",0,IF(L$4&lt;=$C1455,0,IF(SUM($C1455,$I1420)&gt;L$4,$AA1434/$I1420,$AA1434-SUM($I1455:K1455))))</f>
        <v>0</v>
      </c>
      <c r="M1455" s="31">
        <f>IF($I1420="n/a",0,IF(M$4&lt;=$C1455,0,IF(SUM($C1455,$I1420)&gt;M$4,$AA1434/$I1420,$AA1434-SUM($I1455:L1455))))</f>
        <v>0</v>
      </c>
      <c r="N1455" s="31">
        <f>IF($I1420="n/a",0,IF(N$4&lt;=$C1455,0,IF(SUM($C1455,$I1420)&gt;N$4,$AA1434/$I1420,$AA1434-SUM($I1455:M1455))))</f>
        <v>0</v>
      </c>
      <c r="O1455" s="31">
        <f>IF($I1420="n/a",0,IF(O$4&lt;=$C1455,0,IF(SUM($C1455,$I1420)&gt;O$4,$AA1434/$I1420,$AA1434-SUM($I1455:N1455))))</f>
        <v>0</v>
      </c>
      <c r="P1455" s="31">
        <f>IF($I1420="n/a",0,IF(P$4&lt;=$C1455,0,IF(SUM($C1455,$I1420)&gt;P$4,$AA1434/$I1420,$AA1434-SUM($I1455:O1455))))</f>
        <v>0</v>
      </c>
      <c r="Q1455" s="31">
        <f>IF($I1420="n/a",0,IF(Q$4&lt;=$C1455,0,IF(SUM($C1455,$I1420)&gt;Q$4,$AA1434/$I1420,$AA1434-SUM($I1455:P1455))))</f>
        <v>0</v>
      </c>
      <c r="R1455" s="31">
        <f>IF($I1420="n/a",0,IF(R$4&lt;=$C1455,0,IF(SUM($C1455,$I1420)&gt;R$4,$AA1434/$I1420,$AA1434-SUM($I1455:Q1455))))</f>
        <v>0</v>
      </c>
      <c r="S1455" s="31">
        <f>IF($I1420="n/a",0,IF(S$4&lt;=$C1455,0,IF(SUM($C1455,$I1420)&gt;S$4,$AA1434/$I1420,$AA1434-SUM($I1455:R1455))))</f>
        <v>0</v>
      </c>
      <c r="T1455" s="31">
        <f>IF($I1420="n/a",0,IF(T$4&lt;=$C1455,0,IF(SUM($C1455,$I1420)&gt;T$4,$AA1434/$I1420,$AA1434-SUM($I1455:S1455))))</f>
        <v>0</v>
      </c>
      <c r="U1455" s="31">
        <f>IF($I1420="n/a",0,IF(U$4&lt;=$C1455,0,IF(SUM($C1455,$I1420)&gt;U$4,$AA1434/$I1420,$AA1434-SUM($I1455:T1455))))</f>
        <v>0</v>
      </c>
      <c r="V1455" s="31">
        <f>IF($I1420="n/a",0,IF(V$4&lt;=$C1455,0,IF(SUM($C1455,$I1420)&gt;V$4,$AA1434/$I1420,$AA1434-SUM($I1455:U1455))))</f>
        <v>0</v>
      </c>
      <c r="W1455" s="31">
        <f>IF($I1420="n/a",0,IF(W$4&lt;=$C1455,0,IF(SUM($C1455,$I1420)&gt;W$4,$AA1434/$I1420,$AA1434-SUM($I1455:V1455))))</f>
        <v>0</v>
      </c>
      <c r="X1455" s="31">
        <f>IF($I1420="n/a",0,IF(X$4&lt;=$C1455,0,IF(SUM($C1455,$I1420)&gt;X$4,$AA1434/$I1420,$AA1434-SUM($I1455:W1455))))</f>
        <v>0</v>
      </c>
      <c r="Y1455" s="31">
        <f>IF($I1420="n/a",0,IF(Y$4&lt;=$C1455,0,IF(SUM($C1455,$I1420)&gt;Y$4,$AA1434/$I1420,$AA1434-SUM($I1455:X1455))))</f>
        <v>0</v>
      </c>
      <c r="Z1455" s="31">
        <f>IF($I1420="n/a",0,IF(Z$4&lt;=$C1455,0,IF(SUM($C1455,$I1420)&gt;Z$4,$AA1434/$I1420,$AA1434-SUM($I1455:Y1455))))</f>
        <v>0</v>
      </c>
      <c r="AA1455" s="31">
        <f>IF($I1420="n/a",0,IF(AA$4&lt;=$C1455,0,IF(SUM($C1455,$I1420)&gt;AA$4,$AA1434/$I1420,$AA1434-SUM($I1455:Z1455))))</f>
        <v>0</v>
      </c>
      <c r="AB1455" s="31">
        <f>IF($I1420="n/a",0,IF(AB$4&lt;=$C1455,0,IF(SUM($C1455,$I1420)&gt;AB$4,$AA1434/$I1420,$AA1434-SUM($I1455:AA1455))))</f>
        <v>0</v>
      </c>
      <c r="AC1455" s="31">
        <f>IF($I1420="n/a",0,IF(AC$4&lt;=$C1455,0,IF(SUM($C1455,$I1420)&gt;AC$4,$AA1434/$I1420,$AA1434-SUM($I1455:AB1455))))</f>
        <v>0</v>
      </c>
      <c r="AD1455" s="31">
        <f>IF($I1420="n/a",0,IF(AD$4&lt;=$C1455,0,IF(SUM($C1455,$I1420)&gt;AD$4,$AA1434/$I1420,$AA1434-SUM($I1455:AC1455))))</f>
        <v>0</v>
      </c>
      <c r="AE1455" s="31">
        <f>IF($I1420="n/a",0,IF(AE$4&lt;=$C1455,0,IF(SUM($C1455,$I1420)&gt;AE$4,$AA1434/$I1420,$AA1434-SUM($I1455:AD1455))))</f>
        <v>0</v>
      </c>
      <c r="AF1455" s="31">
        <f>IF($I1420="n/a",0,IF(AF$4&lt;=$C1455,0,IF(SUM($C1455,$I1420)&gt;AF$4,$AA1434/$I1420,$AA1434-SUM($I1455:AE1455))))</f>
        <v>0</v>
      </c>
      <c r="AG1455" s="31">
        <f>IF($I1420="n/a",0,IF(AG$4&lt;=$C1455,0,IF(SUM($C1455,$I1420)&gt;AG$4,$AA1434/$I1420,$AA1434-SUM($I1455:AF1455))))</f>
        <v>0</v>
      </c>
      <c r="AH1455" s="31">
        <f>IF($I1420="n/a",0,IF(AH$4&lt;=$C1455,0,IF(SUM($C1455,$I1420)&gt;AH$4,$AA1434/$I1420,$AA1434-SUM($I1455:AG1455))))</f>
        <v>0</v>
      </c>
      <c r="AI1455" s="31">
        <f>IF($I1420="n/a",0,IF(AI$4&lt;=$C1455,0,IF(SUM($C1455,$I1420)&gt;AI$4,$AA1434/$I1420,$AA1434-SUM($I1455:AH1455))))</f>
        <v>0</v>
      </c>
      <c r="AJ1455" s="31">
        <f>IF($I1420="n/a",0,IF(AJ$4&lt;=$C1455,0,IF(SUM($C1455,$I1420)&gt;AJ$4,$AA1434/$I1420,$AA1434-SUM($I1455:AI1455))))</f>
        <v>0</v>
      </c>
      <c r="AK1455" s="31">
        <f>IF($I1420="n/a",0,IF(AK$4&lt;=$C1455,0,IF(SUM($C1455,$I1420)&gt;AK$4,$AA1434/$I1420,$AA1434-SUM($I1455:AJ1455))))</f>
        <v>0</v>
      </c>
      <c r="AL1455" s="31">
        <f>IF($I1420="n/a",0,IF(AL$4&lt;=$C1455,0,IF(SUM($C1455,$I1420)&gt;AL$4,$AA1434/$I1420,$AA1434-SUM($I1455:AK1455))))</f>
        <v>0</v>
      </c>
      <c r="AM1455" s="31">
        <f>IF($I1420="n/a",0,IF(AM$4&lt;=$C1455,0,IF(SUM($C1455,$I1420)&gt;AM$4,$AA1434/$I1420,$AA1434-SUM($I1455:AL1455))))</f>
        <v>0</v>
      </c>
      <c r="AN1455" s="31">
        <f>IF($I1420="n/a",0,IF(AN$4&lt;=$C1455,0,IF(SUM($C1455,$I1420)&gt;AN$4,$AA1434/$I1420,$AA1434-SUM($I1455:AM1455))))</f>
        <v>0</v>
      </c>
      <c r="AO1455" s="31">
        <f>IF($I1420="n/a",0,IF(AO$4&lt;=$C1455,0,IF(SUM($C1455,$I1420)&gt;AO$4,$AA1434/$I1420,$AA1434-SUM($I1455:AN1455))))</f>
        <v>0</v>
      </c>
      <c r="AP1455" s="31">
        <f>IF($I1420="n/a",0,IF(AP$4&lt;=$C1455,0,IF(SUM($C1455,$I1420)&gt;AP$4,$AA1434/$I1420,$AA1434-SUM($I1455:AO1455))))</f>
        <v>0</v>
      </c>
      <c r="AQ1455" s="31">
        <f>IF($I1420="n/a",0,IF(AQ$4&lt;=$C1455,0,IF(SUM($C1455,$I1420)&gt;AQ$4,$AA1434/$I1420,$AA1434-SUM($I1455:AP1455))))</f>
        <v>0</v>
      </c>
      <c r="AR1455" s="31">
        <f>IF($I1420="n/a",0,IF(AR$4&lt;=$C1455,0,IF(SUM($C1455,$I1420)&gt;AR$4,$AA1434/$I1420,$AA1434-SUM($I1455:AQ1455))))</f>
        <v>0</v>
      </c>
      <c r="AS1455" s="31">
        <f>IF($I1420="n/a",0,IF(AS$4&lt;=$C1455,0,IF(SUM($C1455,$I1420)&gt;AS$4,$AA1434/$I1420,$AA1434-SUM($I1455:AR1455))))</f>
        <v>0</v>
      </c>
      <c r="AT1455" s="31">
        <f>IF($I1420="n/a",0,IF(AT$4&lt;=$C1455,0,IF(SUM($C1455,$I1420)&gt;AT$4,$AA1434/$I1420,$AA1434-SUM($I1455:AS1455))))</f>
        <v>0</v>
      </c>
      <c r="AU1455" s="31">
        <f>IF($I1420="n/a",0,IF(AU$4&lt;=$C1455,0,IF(SUM($C1455,$I1420)&gt;AU$4,$AA1434/$I1420,$AA1434-SUM($I1455:AT1455))))</f>
        <v>0</v>
      </c>
      <c r="AV1455" s="31">
        <f>IF($I1420="n/a",0,IF(AV$4&lt;=$C1455,0,IF(SUM($C1455,$I1420)&gt;AV$4,$AA1434/$I1420,$AA1434-SUM($I1455:AU1455))))</f>
        <v>0</v>
      </c>
      <c r="AW1455" s="31">
        <f>IF($I1420="n/a",0,IF(AW$4&lt;=$C1455,0,IF(SUM($C1455,$I1420)&gt;AW$4,$AA1434/$I1420,$AA1434-SUM($I1455:AV1455))))</f>
        <v>0</v>
      </c>
      <c r="AX1455" s="31">
        <f>IF($I1420="n/a",0,IF(AX$4&lt;=$C1455,0,IF(SUM($C1455,$I1420)&gt;AX$4,$AA1434/$I1420,$AA1434-SUM($I1455:AW1455))))</f>
        <v>0</v>
      </c>
      <c r="AY1455" s="31">
        <f>IF($I1420="n/a",0,IF(AY$4&lt;=$C1455,0,IF(SUM($C1455,$I1420)&gt;AY$4,$AA1434/$I1420,$AA1434-SUM($I1455:AX1455))))</f>
        <v>0</v>
      </c>
      <c r="AZ1455" s="31">
        <f>IF($I1420="n/a",0,IF(AZ$4&lt;=$C1455,0,IF(SUM($C1455,$I1420)&gt;AZ$4,$AA1434/$I1420,$AA1434-SUM($I1455:AY1455))))</f>
        <v>0</v>
      </c>
      <c r="BA1455" s="31">
        <f>IF($I1420="n/a",0,IF(BA$4&lt;=$C1455,0,IF(SUM($C1455,$I1420)&gt;BA$4,$AA1434/$I1420,$AA1434-SUM($I1455:AZ1455))))</f>
        <v>0</v>
      </c>
      <c r="BB1455" s="31">
        <f>IF($I1420="n/a",0,IF(BB$4&lt;=$C1455,0,IF(SUM($C1455,$I1420)&gt;BB$4,$AA1434/$I1420,$AA1434-SUM($I1455:BA1455))))</f>
        <v>0</v>
      </c>
      <c r="BC1455" s="31">
        <f>IF($I1420="n/a",0,IF(BC$4&lt;=$C1455,0,IF(SUM($C1455,$I1420)&gt;BC$4,$AA1434/$I1420,$AA1434-SUM($I1455:BB1455))))</f>
        <v>0</v>
      </c>
      <c r="BD1455" s="31">
        <f>IF($I1420="n/a",0,IF(BD$4&lt;=$C1455,0,IF(SUM($C1455,$I1420)&gt;BD$4,$AA1434/$I1420,$AA1434-SUM($I1455:BC1455))))</f>
        <v>0</v>
      </c>
      <c r="BE1455" s="31">
        <f>IF($I1420="n/a",0,IF(BE$4&lt;=$C1455,0,IF(SUM($C1455,$I1420)&gt;BE$4,$AA1434/$I1420,$AA1434-SUM($I1455:BD1455))))</f>
        <v>0</v>
      </c>
      <c r="BF1455" s="31">
        <f>IF($I1420="n/a",0,IF(BF$4&lt;=$C1455,0,IF(SUM($C1455,$I1420)&gt;BF$4,$AA1434/$I1420,$AA1434-SUM($I1455:BE1455))))</f>
        <v>0</v>
      </c>
      <c r="BG1455" s="31">
        <f>IF($I1420="n/a",0,IF(BG$4&lt;=$C1455,0,IF(SUM($C1455,$I1420)&gt;BG$4,$AA1434/$I1420,$AA1434-SUM($I1455:BF1455))))</f>
        <v>0</v>
      </c>
      <c r="BH1455" s="31">
        <f>IF($I1420="n/a",0,IF(BH$4&lt;=$C1455,0,IF(SUM($C1455,$I1420)&gt;BH$4,$AA1434/$I1420,$AA1434-SUM($I1455:BG1455))))</f>
        <v>0</v>
      </c>
      <c r="BI1455" s="31">
        <f>IF($I1420="n/a",0,IF(BI$4&lt;=$C1455,0,IF(SUM($C1455,$I1420)&gt;BI$4,$AA1434/$I1420,$AA1434-SUM($I1455:BH1455))))</f>
        <v>0</v>
      </c>
      <c r="BJ1455" s="31">
        <f>IF($I1420="n/a",0,IF(BJ$4&lt;=$C1455,0,IF(SUM($C1455,$I1420)&gt;BJ$4,$AA1434/$I1420,$AA1434-SUM($I1455:BI1455))))</f>
        <v>0</v>
      </c>
      <c r="BK1455" s="31">
        <f>IF($I1420="n/a",0,IF(BK$4&lt;=$C1455,0,IF(SUM($C1455,$I1420)&gt;BK$4,$AA1434/$I1420,$AA1434-SUM($I1455:BJ1455))))</f>
        <v>0</v>
      </c>
      <c r="BL1455" s="31">
        <f>IF($I1420="n/a",0,IF(BL$4&lt;=$C1455,0,IF(SUM($C1455,$I1420)&gt;BL$4,$AA1434/$I1420,$AA1434-SUM($I1455:BK1455))))</f>
        <v>0</v>
      </c>
      <c r="BM1455" s="31">
        <f>IF($I1420="n/a",0,IF(BM$4&lt;=$C1455,0,IF(SUM($C1455,$I1420)&gt;BM$4,$AA1434/$I1420,$AA1434-SUM($I1455:BL1455))))</f>
        <v>0</v>
      </c>
      <c r="BN1455" s="31">
        <f>IF($I1420="n/a",0,IF(BN$4&lt;=$C1455,0,IF(SUM($C1455,$I1420)&gt;BN$4,$AA1434/$I1420,$AA1434-SUM($I1455:BM1455))))</f>
        <v>0</v>
      </c>
      <c r="BO1455" s="31">
        <f>IF($I1420="n/a",0,IF(BO$4&lt;=$C1455,0,IF(SUM($C1455,$I1420)&gt;BO$4,$AA1434/$I1420,$AA1434-SUM($I1455:BN1455))))</f>
        <v>0</v>
      </c>
      <c r="BP1455" s="31">
        <f>IF($I1420="n/a",0,IF(BP$4&lt;=$C1455,0,IF(SUM($C1455,$I1420)&gt;BP$4,$AA1434/$I1420,$AA1434-SUM($I1455:BO1455))))</f>
        <v>0</v>
      </c>
      <c r="BQ1455" s="31">
        <f>IF($I1420="n/a",0,IF(BQ$4&lt;=$C1455,0,IF(SUM($C1455,$I1420)&gt;BQ$4,$AA1434/$I1420,$AA1434-SUM($I1455:BP1455))))</f>
        <v>0</v>
      </c>
      <c r="BR1455" s="31">
        <f>IF($I1420="n/a",0,IF(BR$4&lt;=$C1455,0,IF(SUM($C1455,$I1420)&gt;BR$4,$AA1434/$I1420,$AA1434-SUM($I1455:BQ1455))))</f>
        <v>0</v>
      </c>
      <c r="BS1455" s="31">
        <f>IF($I1420="n/a",0,IF(BS$4&lt;=$C1455,0,IF(SUM($C1455,$I1420)&gt;BS$4,$AA1434/$I1420,$AA1434-SUM($I1455:BR1455))))</f>
        <v>0</v>
      </c>
      <c r="BT1455" s="31">
        <f>IF($I1420="n/a",0,IF(BT$4&lt;=$C1455,0,IF(SUM($C1455,$I1420)&gt;BT$4,$AA1434/$I1420,$AA1434-SUM($I1455:BS1455))))</f>
        <v>0</v>
      </c>
      <c r="BU1455" s="31">
        <f>IF($I1420="n/a",0,IF(BU$4&lt;=$C1455,0,IF(SUM($C1455,$I1420)&gt;BU$4,$AA1434/$I1420,$AA1434-SUM($I1455:BT1455))))</f>
        <v>0</v>
      </c>
      <c r="BV1455" s="31">
        <f>IF($I1420="n/a",0,IF(BV$4&lt;=$C1455,0,IF(SUM($C1455,$I1420)&gt;BV$4,$AA1434/$I1420,$AA1434-SUM($I1455:BU1455))))</f>
        <v>0</v>
      </c>
      <c r="BW1455" s="31">
        <f>IF($I1420="n/a",0,IF(BW$4&lt;=$C1455,0,IF(SUM($C1455,$I1420)&gt;BW$4,$AA1434/$I1420,$AA1434-SUM($I1455:BV1455))))</f>
        <v>0</v>
      </c>
      <c r="BX1455" s="31">
        <f>IF($I1420="n/a",0,IF(BX$4&lt;=$C1455,0,IF(SUM($C1455,$I1420)&gt;BX$4,$AA1434/$I1420,$AA1434-SUM($I1455:BW1455))))</f>
        <v>0</v>
      </c>
      <c r="BY1455" s="31">
        <f>IF($I1420="n/a",0,IF(BY$4&lt;=$C1455,0,IF(SUM($C1455,$I1420)&gt;BY$4,$AA1434/$I1420,$AA1434-SUM($I1455:BX1455))))</f>
        <v>0</v>
      </c>
      <c r="BZ1455" s="31">
        <f>IF($I1420="n/a",0,IF(BZ$4&lt;=$C1455,0,IF(SUM($C1455,$I1420)&gt;BZ$4,$AA1434/$I1420,$AA1434-SUM($I1455:BY1455))))</f>
        <v>0</v>
      </c>
      <c r="CA1455" s="31">
        <f>IF($I1420="n/a",0,IF(CA$4&lt;=$C1455,0,IF(SUM($C1455,$I1420)&gt;CA$4,$AA1434/$I1420,$AA1434-SUM($I1455:BZ1455))))</f>
        <v>0</v>
      </c>
      <c r="CB1455" s="31">
        <f>IF($I1420="n/a",0,IF(CB$4&lt;=$C1455,0,IF(SUM($C1455,$I1420)&gt;CB$4,$AA1434/$I1420,$AA1434-SUM($I1455:CA1455))))</f>
        <v>0</v>
      </c>
      <c r="CC1455" s="31">
        <f>IF($I1420="n/a",0,IF(CC$4&lt;=$C1455,0,IF(SUM($C1455,$I1420)&gt;CC$4,$AA1434/$I1420,$AA1434-SUM($I1455:CB1455))))</f>
        <v>0</v>
      </c>
      <c r="CD1455" s="31">
        <f>IF($I1420="n/a",0,IF(CD$4&lt;=$C1455,0,IF(SUM($C1455,$I1420)&gt;CD$4,$AA1434/$I1420,$AA1434-SUM($I1455:CC1455))))</f>
        <v>0</v>
      </c>
      <c r="CE1455" s="31">
        <f>IF($I1420="n/a",0,IF(CE$4&lt;=$C1455,0,IF(SUM($C1455,$I1420)&gt;CE$4,$AA1434/$I1420,$AA1434-SUM($I1455:CD1455))))</f>
        <v>0</v>
      </c>
      <c r="CF1455" s="31">
        <f>IF($I1420="n/a",0,IF(CF$4&lt;=$C1455,0,IF(SUM($C1455,$I1420)&gt;CF$4,$AA1434/$I1420,$AA1434-SUM($I1455:CE1455))))</f>
        <v>0</v>
      </c>
    </row>
    <row r="1456" spans="1:84" s="153" customFormat="1" ht="12.75" customHeight="1">
      <c r="A1456"/>
      <c r="C1456" s="197">
        <v>2034</v>
      </c>
      <c r="D1456" s="21" t="s">
        <v>63</v>
      </c>
      <c r="E1456" s="21" t="s">
        <v>185</v>
      </c>
      <c r="I1456" s="31"/>
      <c r="J1456" s="31">
        <f>IF($I1420="n/a",0,IF(J$4&lt;=$C1456,0,IF(SUM($C1456,$I1420)&gt;J$4,$AB1434/$I1420,$AB1434-SUM($I1456:I1456))))</f>
        <v>0</v>
      </c>
      <c r="K1456" s="31">
        <f>IF($I1420="n/a",0,IF(K$4&lt;=$C1456,0,IF(SUM($C1456,$I1420)&gt;K$4,$AB1434/$I1420,$AB1434-SUM($I1456:J1456))))</f>
        <v>0</v>
      </c>
      <c r="L1456" s="31">
        <f>IF($I1420="n/a",0,IF(L$4&lt;=$C1456,0,IF(SUM($C1456,$I1420)&gt;L$4,$AB1434/$I1420,$AB1434-SUM($I1456:K1456))))</f>
        <v>0</v>
      </c>
      <c r="M1456" s="31">
        <f>IF($I1420="n/a",0,IF(M$4&lt;=$C1456,0,IF(SUM($C1456,$I1420)&gt;M$4,$AB1434/$I1420,$AB1434-SUM($I1456:L1456))))</f>
        <v>0</v>
      </c>
      <c r="N1456" s="31">
        <f>IF($I1420="n/a",0,IF(N$4&lt;=$C1456,0,IF(SUM($C1456,$I1420)&gt;N$4,$AB1434/$I1420,$AB1434-SUM($I1456:M1456))))</f>
        <v>0</v>
      </c>
      <c r="O1456" s="31">
        <f>IF($I1420="n/a",0,IF(O$4&lt;=$C1456,0,IF(SUM($C1456,$I1420)&gt;O$4,$AB1434/$I1420,$AB1434-SUM($I1456:N1456))))</f>
        <v>0</v>
      </c>
      <c r="P1456" s="31">
        <f>IF($I1420="n/a",0,IF(P$4&lt;=$C1456,0,IF(SUM($C1456,$I1420)&gt;P$4,$AB1434/$I1420,$AB1434-SUM($I1456:O1456))))</f>
        <v>0</v>
      </c>
      <c r="Q1456" s="31">
        <f>IF($I1420="n/a",0,IF(Q$4&lt;=$C1456,0,IF(SUM($C1456,$I1420)&gt;Q$4,$AB1434/$I1420,$AB1434-SUM($I1456:P1456))))</f>
        <v>0</v>
      </c>
      <c r="R1456" s="31">
        <f>IF($I1420="n/a",0,IF(R$4&lt;=$C1456,0,IF(SUM($C1456,$I1420)&gt;R$4,$AB1434/$I1420,$AB1434-SUM($I1456:Q1456))))</f>
        <v>0</v>
      </c>
      <c r="S1456" s="31">
        <f>IF($I1420="n/a",0,IF(S$4&lt;=$C1456,0,IF(SUM($C1456,$I1420)&gt;S$4,$AB1434/$I1420,$AB1434-SUM($I1456:R1456))))</f>
        <v>0</v>
      </c>
      <c r="T1456" s="31">
        <f>IF($I1420="n/a",0,IF(T$4&lt;=$C1456,0,IF(SUM($C1456,$I1420)&gt;T$4,$AB1434/$I1420,$AB1434-SUM($I1456:S1456))))</f>
        <v>0</v>
      </c>
      <c r="U1456" s="31">
        <f>IF($I1420="n/a",0,IF(U$4&lt;=$C1456,0,IF(SUM($C1456,$I1420)&gt;U$4,$AB1434/$I1420,$AB1434-SUM($I1456:T1456))))</f>
        <v>0</v>
      </c>
      <c r="V1456" s="31">
        <f>IF($I1420="n/a",0,IF(V$4&lt;=$C1456,0,IF(SUM($C1456,$I1420)&gt;V$4,$AB1434/$I1420,$AB1434-SUM($I1456:U1456))))</f>
        <v>0</v>
      </c>
      <c r="W1456" s="31">
        <f>IF($I1420="n/a",0,IF(W$4&lt;=$C1456,0,IF(SUM($C1456,$I1420)&gt;W$4,$AB1434/$I1420,$AB1434-SUM($I1456:V1456))))</f>
        <v>0</v>
      </c>
      <c r="X1456" s="31">
        <f>IF($I1420="n/a",0,IF(X$4&lt;=$C1456,0,IF(SUM($C1456,$I1420)&gt;X$4,$AB1434/$I1420,$AB1434-SUM($I1456:W1456))))</f>
        <v>0</v>
      </c>
      <c r="Y1456" s="31">
        <f>IF($I1420="n/a",0,IF(Y$4&lt;=$C1456,0,IF(SUM($C1456,$I1420)&gt;Y$4,$AB1434/$I1420,$AB1434-SUM($I1456:X1456))))</f>
        <v>0</v>
      </c>
      <c r="Z1456" s="31">
        <f>IF($I1420="n/a",0,IF(Z$4&lt;=$C1456,0,IF(SUM($C1456,$I1420)&gt;Z$4,$AB1434/$I1420,$AB1434-SUM($I1456:Y1456))))</f>
        <v>0</v>
      </c>
      <c r="AA1456" s="31">
        <f>IF($I1420="n/a",0,IF(AA$4&lt;=$C1456,0,IF(SUM($C1456,$I1420)&gt;AA$4,$AB1434/$I1420,$AB1434-SUM($I1456:Z1456))))</f>
        <v>0</v>
      </c>
      <c r="AB1456" s="31">
        <f>IF($I1420="n/a",0,IF(AB$4&lt;=$C1456,0,IF(SUM($C1456,$I1420)&gt;AB$4,$AB1434/$I1420,$AB1434-SUM($I1456:AA1456))))</f>
        <v>0</v>
      </c>
      <c r="AC1456" s="31">
        <f>IF($I1420="n/a",0,IF(AC$4&lt;=$C1456,0,IF(SUM($C1456,$I1420)&gt;AC$4,$AB1434/$I1420,$AB1434-SUM($I1456:AB1456))))</f>
        <v>0</v>
      </c>
      <c r="AD1456" s="31">
        <f>IF($I1420="n/a",0,IF(AD$4&lt;=$C1456,0,IF(SUM($C1456,$I1420)&gt;AD$4,$AB1434/$I1420,$AB1434-SUM($I1456:AC1456))))</f>
        <v>0</v>
      </c>
      <c r="AE1456" s="31">
        <f>IF($I1420="n/a",0,IF(AE$4&lt;=$C1456,0,IF(SUM($C1456,$I1420)&gt;AE$4,$AB1434/$I1420,$AB1434-SUM($I1456:AD1456))))</f>
        <v>0</v>
      </c>
      <c r="AF1456" s="31">
        <f>IF($I1420="n/a",0,IF(AF$4&lt;=$C1456,0,IF(SUM($C1456,$I1420)&gt;AF$4,$AB1434/$I1420,$AB1434-SUM($I1456:AE1456))))</f>
        <v>0</v>
      </c>
      <c r="AG1456" s="31">
        <f>IF($I1420="n/a",0,IF(AG$4&lt;=$C1456,0,IF(SUM($C1456,$I1420)&gt;AG$4,$AB1434/$I1420,$AB1434-SUM($I1456:AF1456))))</f>
        <v>0</v>
      </c>
      <c r="AH1456" s="31">
        <f>IF($I1420="n/a",0,IF(AH$4&lt;=$C1456,0,IF(SUM($C1456,$I1420)&gt;AH$4,$AB1434/$I1420,$AB1434-SUM($I1456:AG1456))))</f>
        <v>0</v>
      </c>
      <c r="AI1456" s="31">
        <f>IF($I1420="n/a",0,IF(AI$4&lt;=$C1456,0,IF(SUM($C1456,$I1420)&gt;AI$4,$AB1434/$I1420,$AB1434-SUM($I1456:AH1456))))</f>
        <v>0</v>
      </c>
      <c r="AJ1456" s="31">
        <f>IF($I1420="n/a",0,IF(AJ$4&lt;=$C1456,0,IF(SUM($C1456,$I1420)&gt;AJ$4,$AB1434/$I1420,$AB1434-SUM($I1456:AI1456))))</f>
        <v>0</v>
      </c>
      <c r="AK1456" s="31">
        <f>IF($I1420="n/a",0,IF(AK$4&lt;=$C1456,0,IF(SUM($C1456,$I1420)&gt;AK$4,$AB1434/$I1420,$AB1434-SUM($I1456:AJ1456))))</f>
        <v>0</v>
      </c>
      <c r="AL1456" s="31">
        <f>IF($I1420="n/a",0,IF(AL$4&lt;=$C1456,0,IF(SUM($C1456,$I1420)&gt;AL$4,$AB1434/$I1420,$AB1434-SUM($I1456:AK1456))))</f>
        <v>0</v>
      </c>
      <c r="AM1456" s="31">
        <f>IF($I1420="n/a",0,IF(AM$4&lt;=$C1456,0,IF(SUM($C1456,$I1420)&gt;AM$4,$AB1434/$I1420,$AB1434-SUM($I1456:AL1456))))</f>
        <v>0</v>
      </c>
      <c r="AN1456" s="31">
        <f>IF($I1420="n/a",0,IF(AN$4&lt;=$C1456,0,IF(SUM($C1456,$I1420)&gt;AN$4,$AB1434/$I1420,$AB1434-SUM($I1456:AM1456))))</f>
        <v>0</v>
      </c>
      <c r="AO1456" s="31">
        <f>IF($I1420="n/a",0,IF(AO$4&lt;=$C1456,0,IF(SUM($C1456,$I1420)&gt;AO$4,$AB1434/$I1420,$AB1434-SUM($I1456:AN1456))))</f>
        <v>0</v>
      </c>
      <c r="AP1456" s="31">
        <f>IF($I1420="n/a",0,IF(AP$4&lt;=$C1456,0,IF(SUM($C1456,$I1420)&gt;AP$4,$AB1434/$I1420,$AB1434-SUM($I1456:AO1456))))</f>
        <v>0</v>
      </c>
      <c r="AQ1456" s="31">
        <f>IF($I1420="n/a",0,IF(AQ$4&lt;=$C1456,0,IF(SUM($C1456,$I1420)&gt;AQ$4,$AB1434/$I1420,$AB1434-SUM($I1456:AP1456))))</f>
        <v>0</v>
      </c>
      <c r="AR1456" s="31">
        <f>IF($I1420="n/a",0,IF(AR$4&lt;=$C1456,0,IF(SUM($C1456,$I1420)&gt;AR$4,$AB1434/$I1420,$AB1434-SUM($I1456:AQ1456))))</f>
        <v>0</v>
      </c>
      <c r="AS1456" s="31">
        <f>IF($I1420="n/a",0,IF(AS$4&lt;=$C1456,0,IF(SUM($C1456,$I1420)&gt;AS$4,$AB1434/$I1420,$AB1434-SUM($I1456:AR1456))))</f>
        <v>0</v>
      </c>
      <c r="AT1456" s="31">
        <f>IF($I1420="n/a",0,IF(AT$4&lt;=$C1456,0,IF(SUM($C1456,$I1420)&gt;AT$4,$AB1434/$I1420,$AB1434-SUM($I1456:AS1456))))</f>
        <v>0</v>
      </c>
      <c r="AU1456" s="31">
        <f>IF($I1420="n/a",0,IF(AU$4&lt;=$C1456,0,IF(SUM($C1456,$I1420)&gt;AU$4,$AB1434/$I1420,$AB1434-SUM($I1456:AT1456))))</f>
        <v>0</v>
      </c>
      <c r="AV1456" s="31">
        <f>IF($I1420="n/a",0,IF(AV$4&lt;=$C1456,0,IF(SUM($C1456,$I1420)&gt;AV$4,$AB1434/$I1420,$AB1434-SUM($I1456:AU1456))))</f>
        <v>0</v>
      </c>
      <c r="AW1456" s="31">
        <f>IF($I1420="n/a",0,IF(AW$4&lt;=$C1456,0,IF(SUM($C1456,$I1420)&gt;AW$4,$AB1434/$I1420,$AB1434-SUM($I1456:AV1456))))</f>
        <v>0</v>
      </c>
      <c r="AX1456" s="31">
        <f>IF($I1420="n/a",0,IF(AX$4&lt;=$C1456,0,IF(SUM($C1456,$I1420)&gt;AX$4,$AB1434/$I1420,$AB1434-SUM($I1456:AW1456))))</f>
        <v>0</v>
      </c>
      <c r="AY1456" s="31">
        <f>IF($I1420="n/a",0,IF(AY$4&lt;=$C1456,0,IF(SUM($C1456,$I1420)&gt;AY$4,$AB1434/$I1420,$AB1434-SUM($I1456:AX1456))))</f>
        <v>0</v>
      </c>
      <c r="AZ1456" s="31">
        <f>IF($I1420="n/a",0,IF(AZ$4&lt;=$C1456,0,IF(SUM($C1456,$I1420)&gt;AZ$4,$AB1434/$I1420,$AB1434-SUM($I1456:AY1456))))</f>
        <v>0</v>
      </c>
      <c r="BA1456" s="31">
        <f>IF($I1420="n/a",0,IF(BA$4&lt;=$C1456,0,IF(SUM($C1456,$I1420)&gt;BA$4,$AB1434/$I1420,$AB1434-SUM($I1456:AZ1456))))</f>
        <v>0</v>
      </c>
      <c r="BB1456" s="31">
        <f>IF($I1420="n/a",0,IF(BB$4&lt;=$C1456,0,IF(SUM($C1456,$I1420)&gt;BB$4,$AB1434/$I1420,$AB1434-SUM($I1456:BA1456))))</f>
        <v>0</v>
      </c>
      <c r="BC1456" s="31">
        <f>IF($I1420="n/a",0,IF(BC$4&lt;=$C1456,0,IF(SUM($C1456,$I1420)&gt;BC$4,$AB1434/$I1420,$AB1434-SUM($I1456:BB1456))))</f>
        <v>0</v>
      </c>
      <c r="BD1456" s="31">
        <f>IF($I1420="n/a",0,IF(BD$4&lt;=$C1456,0,IF(SUM($C1456,$I1420)&gt;BD$4,$AB1434/$I1420,$AB1434-SUM($I1456:BC1456))))</f>
        <v>0</v>
      </c>
      <c r="BE1456" s="31">
        <f>IF($I1420="n/a",0,IF(BE$4&lt;=$C1456,0,IF(SUM($C1456,$I1420)&gt;BE$4,$AB1434/$I1420,$AB1434-SUM($I1456:BD1456))))</f>
        <v>0</v>
      </c>
      <c r="BF1456" s="31">
        <f>IF($I1420="n/a",0,IF(BF$4&lt;=$C1456,0,IF(SUM($C1456,$I1420)&gt;BF$4,$AB1434/$I1420,$AB1434-SUM($I1456:BE1456))))</f>
        <v>0</v>
      </c>
      <c r="BG1456" s="31">
        <f>IF($I1420="n/a",0,IF(BG$4&lt;=$C1456,0,IF(SUM($C1456,$I1420)&gt;BG$4,$AB1434/$I1420,$AB1434-SUM($I1456:BF1456))))</f>
        <v>0</v>
      </c>
      <c r="BH1456" s="31">
        <f>IF($I1420="n/a",0,IF(BH$4&lt;=$C1456,0,IF(SUM($C1456,$I1420)&gt;BH$4,$AB1434/$I1420,$AB1434-SUM($I1456:BG1456))))</f>
        <v>0</v>
      </c>
      <c r="BI1456" s="31">
        <f>IF($I1420="n/a",0,IF(BI$4&lt;=$C1456,0,IF(SUM($C1456,$I1420)&gt;BI$4,$AB1434/$I1420,$AB1434-SUM($I1456:BH1456))))</f>
        <v>0</v>
      </c>
      <c r="BJ1456" s="31">
        <f>IF($I1420="n/a",0,IF(BJ$4&lt;=$C1456,0,IF(SUM($C1456,$I1420)&gt;BJ$4,$AB1434/$I1420,$AB1434-SUM($I1456:BI1456))))</f>
        <v>0</v>
      </c>
      <c r="BK1456" s="31">
        <f>IF($I1420="n/a",0,IF(BK$4&lt;=$C1456,0,IF(SUM($C1456,$I1420)&gt;BK$4,$AB1434/$I1420,$AB1434-SUM($I1456:BJ1456))))</f>
        <v>0</v>
      </c>
      <c r="BL1456" s="31">
        <f>IF($I1420="n/a",0,IF(BL$4&lt;=$C1456,0,IF(SUM($C1456,$I1420)&gt;BL$4,$AB1434/$I1420,$AB1434-SUM($I1456:BK1456))))</f>
        <v>0</v>
      </c>
      <c r="BM1456" s="31">
        <f>IF($I1420="n/a",0,IF(BM$4&lt;=$C1456,0,IF(SUM($C1456,$I1420)&gt;BM$4,$AB1434/$I1420,$AB1434-SUM($I1456:BL1456))))</f>
        <v>0</v>
      </c>
      <c r="BN1456" s="31">
        <f>IF($I1420="n/a",0,IF(BN$4&lt;=$C1456,0,IF(SUM($C1456,$I1420)&gt;BN$4,$AB1434/$I1420,$AB1434-SUM($I1456:BM1456))))</f>
        <v>0</v>
      </c>
      <c r="BO1456" s="31">
        <f>IF($I1420="n/a",0,IF(BO$4&lt;=$C1456,0,IF(SUM($C1456,$I1420)&gt;BO$4,$AB1434/$I1420,$AB1434-SUM($I1456:BN1456))))</f>
        <v>0</v>
      </c>
      <c r="BP1456" s="31">
        <f>IF($I1420="n/a",0,IF(BP$4&lt;=$C1456,0,IF(SUM($C1456,$I1420)&gt;BP$4,$AB1434/$I1420,$AB1434-SUM($I1456:BO1456))))</f>
        <v>0</v>
      </c>
      <c r="BQ1456" s="31">
        <f>IF($I1420="n/a",0,IF(BQ$4&lt;=$C1456,0,IF(SUM($C1456,$I1420)&gt;BQ$4,$AB1434/$I1420,$AB1434-SUM($I1456:BP1456))))</f>
        <v>0</v>
      </c>
      <c r="BR1456" s="31">
        <f>IF($I1420="n/a",0,IF(BR$4&lt;=$C1456,0,IF(SUM($C1456,$I1420)&gt;BR$4,$AB1434/$I1420,$AB1434-SUM($I1456:BQ1456))))</f>
        <v>0</v>
      </c>
      <c r="BS1456" s="31">
        <f>IF($I1420="n/a",0,IF(BS$4&lt;=$C1456,0,IF(SUM($C1456,$I1420)&gt;BS$4,$AB1434/$I1420,$AB1434-SUM($I1456:BR1456))))</f>
        <v>0</v>
      </c>
      <c r="BT1456" s="31">
        <f>IF($I1420="n/a",0,IF(BT$4&lt;=$C1456,0,IF(SUM($C1456,$I1420)&gt;BT$4,$AB1434/$I1420,$AB1434-SUM($I1456:BS1456))))</f>
        <v>0</v>
      </c>
      <c r="BU1456" s="31">
        <f>IF($I1420="n/a",0,IF(BU$4&lt;=$C1456,0,IF(SUM($C1456,$I1420)&gt;BU$4,$AB1434/$I1420,$AB1434-SUM($I1456:BT1456))))</f>
        <v>0</v>
      </c>
      <c r="BV1456" s="31">
        <f>IF($I1420="n/a",0,IF(BV$4&lt;=$C1456,0,IF(SUM($C1456,$I1420)&gt;BV$4,$AB1434/$I1420,$AB1434-SUM($I1456:BU1456))))</f>
        <v>0</v>
      </c>
      <c r="BW1456" s="31">
        <f>IF($I1420="n/a",0,IF(BW$4&lt;=$C1456,0,IF(SUM($C1456,$I1420)&gt;BW$4,$AB1434/$I1420,$AB1434-SUM($I1456:BV1456))))</f>
        <v>0</v>
      </c>
      <c r="BX1456" s="31">
        <f>IF($I1420="n/a",0,IF(BX$4&lt;=$C1456,0,IF(SUM($C1456,$I1420)&gt;BX$4,$AB1434/$I1420,$AB1434-SUM($I1456:BW1456))))</f>
        <v>0</v>
      </c>
      <c r="BY1456" s="31">
        <f>IF($I1420="n/a",0,IF(BY$4&lt;=$C1456,0,IF(SUM($C1456,$I1420)&gt;BY$4,$AB1434/$I1420,$AB1434-SUM($I1456:BX1456))))</f>
        <v>0</v>
      </c>
      <c r="BZ1456" s="31">
        <f>IF($I1420="n/a",0,IF(BZ$4&lt;=$C1456,0,IF(SUM($C1456,$I1420)&gt;BZ$4,$AB1434/$I1420,$AB1434-SUM($I1456:BY1456))))</f>
        <v>0</v>
      </c>
      <c r="CA1456" s="31">
        <f>IF($I1420="n/a",0,IF(CA$4&lt;=$C1456,0,IF(SUM($C1456,$I1420)&gt;CA$4,$AB1434/$I1420,$AB1434-SUM($I1456:BZ1456))))</f>
        <v>0</v>
      </c>
      <c r="CB1456" s="31">
        <f>IF($I1420="n/a",0,IF(CB$4&lt;=$C1456,0,IF(SUM($C1456,$I1420)&gt;CB$4,$AB1434/$I1420,$AB1434-SUM($I1456:CA1456))))</f>
        <v>0</v>
      </c>
      <c r="CC1456" s="31">
        <f>IF($I1420="n/a",0,IF(CC$4&lt;=$C1456,0,IF(SUM($C1456,$I1420)&gt;CC$4,$AB1434/$I1420,$AB1434-SUM($I1456:CB1456))))</f>
        <v>0</v>
      </c>
      <c r="CD1456" s="31">
        <f>IF($I1420="n/a",0,IF(CD$4&lt;=$C1456,0,IF(SUM($C1456,$I1420)&gt;CD$4,$AB1434/$I1420,$AB1434-SUM($I1456:CC1456))))</f>
        <v>0</v>
      </c>
      <c r="CE1456" s="31">
        <f>IF($I1420="n/a",0,IF(CE$4&lt;=$C1456,0,IF(SUM($C1456,$I1420)&gt;CE$4,$AB1434/$I1420,$AB1434-SUM($I1456:CD1456))))</f>
        <v>0</v>
      </c>
      <c r="CF1456" s="31">
        <f>IF($I1420="n/a",0,IF(CF$4&lt;=$C1456,0,IF(SUM($C1456,$I1420)&gt;CF$4,$AB1434/$I1420,$AB1434-SUM($I1456:CE1456))))</f>
        <v>0</v>
      </c>
    </row>
    <row r="1457" spans="1:84" s="153" customFormat="1" ht="12.75" customHeight="1">
      <c r="A1457"/>
      <c r="C1457" s="197">
        <v>2035</v>
      </c>
      <c r="D1457" s="21" t="s">
        <v>64</v>
      </c>
      <c r="E1457" s="21" t="s">
        <v>185</v>
      </c>
      <c r="I1457" s="31"/>
      <c r="J1457" s="31">
        <f>IF($I1420="n/a",0,IF(J$4&lt;=$C1457,0,IF(SUM($C1457,$I1420)&gt;J$4,$AC1434/$I1420,$AC1434-SUM($I1457:I1457))))</f>
        <v>0</v>
      </c>
      <c r="K1457" s="31">
        <f>IF($I1420="n/a",0,IF(K$4&lt;=$C1457,0,IF(SUM($C1457,$I1420)&gt;K$4,$AC1434/$I1420,$AC1434-SUM($I1457:J1457))))</f>
        <v>0</v>
      </c>
      <c r="L1457" s="31">
        <f>IF($I1420="n/a",0,IF(L$4&lt;=$C1457,0,IF(SUM($C1457,$I1420)&gt;L$4,$AC1434/$I1420,$AC1434-SUM($I1457:K1457))))</f>
        <v>0</v>
      </c>
      <c r="M1457" s="31">
        <f>IF($I1420="n/a",0,IF(M$4&lt;=$C1457,0,IF(SUM($C1457,$I1420)&gt;M$4,$AC1434/$I1420,$AC1434-SUM($I1457:L1457))))</f>
        <v>0</v>
      </c>
      <c r="N1457" s="31">
        <f>IF($I1420="n/a",0,IF(N$4&lt;=$C1457,0,IF(SUM($C1457,$I1420)&gt;N$4,$AC1434/$I1420,$AC1434-SUM($I1457:M1457))))</f>
        <v>0</v>
      </c>
      <c r="O1457" s="31">
        <f>IF($I1420="n/a",0,IF(O$4&lt;=$C1457,0,IF(SUM($C1457,$I1420)&gt;O$4,$AC1434/$I1420,$AC1434-SUM($I1457:N1457))))</f>
        <v>0</v>
      </c>
      <c r="P1457" s="31">
        <f>IF($I1420="n/a",0,IF(P$4&lt;=$C1457,0,IF(SUM($C1457,$I1420)&gt;P$4,$AC1434/$I1420,$AC1434-SUM($I1457:O1457))))</f>
        <v>0</v>
      </c>
      <c r="Q1457" s="31">
        <f>IF($I1420="n/a",0,IF(Q$4&lt;=$C1457,0,IF(SUM($C1457,$I1420)&gt;Q$4,$AC1434/$I1420,$AC1434-SUM($I1457:P1457))))</f>
        <v>0</v>
      </c>
      <c r="R1457" s="31">
        <f>IF($I1420="n/a",0,IF(R$4&lt;=$C1457,0,IF(SUM($C1457,$I1420)&gt;R$4,$AC1434/$I1420,$AC1434-SUM($I1457:Q1457))))</f>
        <v>0</v>
      </c>
      <c r="S1457" s="31">
        <f>IF($I1420="n/a",0,IF(S$4&lt;=$C1457,0,IF(SUM($C1457,$I1420)&gt;S$4,$AC1434/$I1420,$AC1434-SUM($I1457:R1457))))</f>
        <v>0</v>
      </c>
      <c r="T1457" s="31">
        <f>IF($I1420="n/a",0,IF(T$4&lt;=$C1457,0,IF(SUM($C1457,$I1420)&gt;T$4,$AC1434/$I1420,$AC1434-SUM($I1457:S1457))))</f>
        <v>0</v>
      </c>
      <c r="U1457" s="31">
        <f>IF($I1420="n/a",0,IF(U$4&lt;=$C1457,0,IF(SUM($C1457,$I1420)&gt;U$4,$AC1434/$I1420,$AC1434-SUM($I1457:T1457))))</f>
        <v>0</v>
      </c>
      <c r="V1457" s="31">
        <f>IF($I1420="n/a",0,IF(V$4&lt;=$C1457,0,IF(SUM($C1457,$I1420)&gt;V$4,$AC1434/$I1420,$AC1434-SUM($I1457:U1457))))</f>
        <v>0</v>
      </c>
      <c r="W1457" s="31">
        <f>IF($I1420="n/a",0,IF(W$4&lt;=$C1457,0,IF(SUM($C1457,$I1420)&gt;W$4,$AC1434/$I1420,$AC1434-SUM($I1457:V1457))))</f>
        <v>0</v>
      </c>
      <c r="X1457" s="31">
        <f>IF($I1420="n/a",0,IF(X$4&lt;=$C1457,0,IF(SUM($C1457,$I1420)&gt;X$4,$AC1434/$I1420,$AC1434-SUM($I1457:W1457))))</f>
        <v>0</v>
      </c>
      <c r="Y1457" s="31">
        <f>IF($I1420="n/a",0,IF(Y$4&lt;=$C1457,0,IF(SUM($C1457,$I1420)&gt;Y$4,$AC1434/$I1420,$AC1434-SUM($I1457:X1457))))</f>
        <v>0</v>
      </c>
      <c r="Z1457" s="31">
        <f>IF($I1420="n/a",0,IF(Z$4&lt;=$C1457,0,IF(SUM($C1457,$I1420)&gt;Z$4,$AC1434/$I1420,$AC1434-SUM($I1457:Y1457))))</f>
        <v>0</v>
      </c>
      <c r="AA1457" s="31">
        <f>IF($I1420="n/a",0,IF(AA$4&lt;=$C1457,0,IF(SUM($C1457,$I1420)&gt;AA$4,$AC1434/$I1420,$AC1434-SUM($I1457:Z1457))))</f>
        <v>0</v>
      </c>
      <c r="AB1457" s="31">
        <f>IF($I1420="n/a",0,IF(AB$4&lt;=$C1457,0,IF(SUM($C1457,$I1420)&gt;AB$4,$AC1434/$I1420,$AC1434-SUM($I1457:AA1457))))</f>
        <v>0</v>
      </c>
      <c r="AC1457" s="31">
        <f>IF($I1420="n/a",0,IF(AC$4&lt;=$C1457,0,IF(SUM($C1457,$I1420)&gt;AC$4,$AC1434/$I1420,$AC1434-SUM($I1457:AB1457))))</f>
        <v>0</v>
      </c>
      <c r="AD1457" s="31">
        <f>IF($I1420="n/a",0,IF(AD$4&lt;=$C1457,0,IF(SUM($C1457,$I1420)&gt;AD$4,$AC1434/$I1420,$AC1434-SUM($I1457:AC1457))))</f>
        <v>0</v>
      </c>
      <c r="AE1457" s="31">
        <f>IF($I1420="n/a",0,IF(AE$4&lt;=$C1457,0,IF(SUM($C1457,$I1420)&gt;AE$4,$AC1434/$I1420,$AC1434-SUM($I1457:AD1457))))</f>
        <v>0</v>
      </c>
      <c r="AF1457" s="31">
        <f>IF($I1420="n/a",0,IF(AF$4&lt;=$C1457,0,IF(SUM($C1457,$I1420)&gt;AF$4,$AC1434/$I1420,$AC1434-SUM($I1457:AE1457))))</f>
        <v>0</v>
      </c>
      <c r="AG1457" s="31">
        <f>IF($I1420="n/a",0,IF(AG$4&lt;=$C1457,0,IF(SUM($C1457,$I1420)&gt;AG$4,$AC1434/$I1420,$AC1434-SUM($I1457:AF1457))))</f>
        <v>0</v>
      </c>
      <c r="AH1457" s="31">
        <f>IF($I1420="n/a",0,IF(AH$4&lt;=$C1457,0,IF(SUM($C1457,$I1420)&gt;AH$4,$AC1434/$I1420,$AC1434-SUM($I1457:AG1457))))</f>
        <v>0</v>
      </c>
      <c r="AI1457" s="31">
        <f>IF($I1420="n/a",0,IF(AI$4&lt;=$C1457,0,IF(SUM($C1457,$I1420)&gt;AI$4,$AC1434/$I1420,$AC1434-SUM($I1457:AH1457))))</f>
        <v>0</v>
      </c>
      <c r="AJ1457" s="31">
        <f>IF($I1420="n/a",0,IF(AJ$4&lt;=$C1457,0,IF(SUM($C1457,$I1420)&gt;AJ$4,$AC1434/$I1420,$AC1434-SUM($I1457:AI1457))))</f>
        <v>0</v>
      </c>
      <c r="AK1457" s="31">
        <f>IF($I1420="n/a",0,IF(AK$4&lt;=$C1457,0,IF(SUM($C1457,$I1420)&gt;AK$4,$AC1434/$I1420,$AC1434-SUM($I1457:AJ1457))))</f>
        <v>0</v>
      </c>
      <c r="AL1457" s="31">
        <f>IF($I1420="n/a",0,IF(AL$4&lt;=$C1457,0,IF(SUM($C1457,$I1420)&gt;AL$4,$AC1434/$I1420,$AC1434-SUM($I1457:AK1457))))</f>
        <v>0</v>
      </c>
      <c r="AM1457" s="31">
        <f>IF($I1420="n/a",0,IF(AM$4&lt;=$C1457,0,IF(SUM($C1457,$I1420)&gt;AM$4,$AC1434/$I1420,$AC1434-SUM($I1457:AL1457))))</f>
        <v>0</v>
      </c>
      <c r="AN1457" s="31">
        <f>IF($I1420="n/a",0,IF(AN$4&lt;=$C1457,0,IF(SUM($C1457,$I1420)&gt;AN$4,$AC1434/$I1420,$AC1434-SUM($I1457:AM1457))))</f>
        <v>0</v>
      </c>
      <c r="AO1457" s="31">
        <f>IF($I1420="n/a",0,IF(AO$4&lt;=$C1457,0,IF(SUM($C1457,$I1420)&gt;AO$4,$AC1434/$I1420,$AC1434-SUM($I1457:AN1457))))</f>
        <v>0</v>
      </c>
      <c r="AP1457" s="31">
        <f>IF($I1420="n/a",0,IF(AP$4&lt;=$C1457,0,IF(SUM($C1457,$I1420)&gt;AP$4,$AC1434/$I1420,$AC1434-SUM($I1457:AO1457))))</f>
        <v>0</v>
      </c>
      <c r="AQ1457" s="31">
        <f>IF($I1420="n/a",0,IF(AQ$4&lt;=$C1457,0,IF(SUM($C1457,$I1420)&gt;AQ$4,$AC1434/$I1420,$AC1434-SUM($I1457:AP1457))))</f>
        <v>0</v>
      </c>
      <c r="AR1457" s="31">
        <f>IF($I1420="n/a",0,IF(AR$4&lt;=$C1457,0,IF(SUM($C1457,$I1420)&gt;AR$4,$AC1434/$I1420,$AC1434-SUM($I1457:AQ1457))))</f>
        <v>0</v>
      </c>
      <c r="AS1457" s="31">
        <f>IF($I1420="n/a",0,IF(AS$4&lt;=$C1457,0,IF(SUM($C1457,$I1420)&gt;AS$4,$AC1434/$I1420,$AC1434-SUM($I1457:AR1457))))</f>
        <v>0</v>
      </c>
      <c r="AT1457" s="31">
        <f>IF($I1420="n/a",0,IF(AT$4&lt;=$C1457,0,IF(SUM($C1457,$I1420)&gt;AT$4,$AC1434/$I1420,$AC1434-SUM($I1457:AS1457))))</f>
        <v>0</v>
      </c>
      <c r="AU1457" s="31">
        <f>IF($I1420="n/a",0,IF(AU$4&lt;=$C1457,0,IF(SUM($C1457,$I1420)&gt;AU$4,$AC1434/$I1420,$AC1434-SUM($I1457:AT1457))))</f>
        <v>0</v>
      </c>
      <c r="AV1457" s="31">
        <f>IF($I1420="n/a",0,IF(AV$4&lt;=$C1457,0,IF(SUM($C1457,$I1420)&gt;AV$4,$AC1434/$I1420,$AC1434-SUM($I1457:AU1457))))</f>
        <v>0</v>
      </c>
      <c r="AW1457" s="31">
        <f>IF($I1420="n/a",0,IF(AW$4&lt;=$C1457,0,IF(SUM($C1457,$I1420)&gt;AW$4,$AC1434/$I1420,$AC1434-SUM($I1457:AV1457))))</f>
        <v>0</v>
      </c>
      <c r="AX1457" s="31">
        <f>IF($I1420="n/a",0,IF(AX$4&lt;=$C1457,0,IF(SUM($C1457,$I1420)&gt;AX$4,$AC1434/$I1420,$AC1434-SUM($I1457:AW1457))))</f>
        <v>0</v>
      </c>
      <c r="AY1457" s="31">
        <f>IF($I1420="n/a",0,IF(AY$4&lt;=$C1457,0,IF(SUM($C1457,$I1420)&gt;AY$4,$AC1434/$I1420,$AC1434-SUM($I1457:AX1457))))</f>
        <v>0</v>
      </c>
      <c r="AZ1457" s="31">
        <f>IF($I1420="n/a",0,IF(AZ$4&lt;=$C1457,0,IF(SUM($C1457,$I1420)&gt;AZ$4,$AC1434/$I1420,$AC1434-SUM($I1457:AY1457))))</f>
        <v>0</v>
      </c>
      <c r="BA1457" s="31">
        <f>IF($I1420="n/a",0,IF(BA$4&lt;=$C1457,0,IF(SUM($C1457,$I1420)&gt;BA$4,$AC1434/$I1420,$AC1434-SUM($I1457:AZ1457))))</f>
        <v>0</v>
      </c>
      <c r="BB1457" s="31">
        <f>IF($I1420="n/a",0,IF(BB$4&lt;=$C1457,0,IF(SUM($C1457,$I1420)&gt;BB$4,$AC1434/$I1420,$AC1434-SUM($I1457:BA1457))))</f>
        <v>0</v>
      </c>
      <c r="BC1457" s="31">
        <f>IF($I1420="n/a",0,IF(BC$4&lt;=$C1457,0,IF(SUM($C1457,$I1420)&gt;BC$4,$AC1434/$I1420,$AC1434-SUM($I1457:BB1457))))</f>
        <v>0</v>
      </c>
      <c r="BD1457" s="31">
        <f>IF($I1420="n/a",0,IF(BD$4&lt;=$C1457,0,IF(SUM($C1457,$I1420)&gt;BD$4,$AC1434/$I1420,$AC1434-SUM($I1457:BC1457))))</f>
        <v>0</v>
      </c>
      <c r="BE1457" s="31">
        <f>IF($I1420="n/a",0,IF(BE$4&lt;=$C1457,0,IF(SUM($C1457,$I1420)&gt;BE$4,$AC1434/$I1420,$AC1434-SUM($I1457:BD1457))))</f>
        <v>0</v>
      </c>
      <c r="BF1457" s="31">
        <f>IF($I1420="n/a",0,IF(BF$4&lt;=$C1457,0,IF(SUM($C1457,$I1420)&gt;BF$4,$AC1434/$I1420,$AC1434-SUM($I1457:BE1457))))</f>
        <v>0</v>
      </c>
      <c r="BG1457" s="31">
        <f>IF($I1420="n/a",0,IF(BG$4&lt;=$C1457,0,IF(SUM($C1457,$I1420)&gt;BG$4,$AC1434/$I1420,$AC1434-SUM($I1457:BF1457))))</f>
        <v>0</v>
      </c>
      <c r="BH1457" s="31">
        <f>IF($I1420="n/a",0,IF(BH$4&lt;=$C1457,0,IF(SUM($C1457,$I1420)&gt;BH$4,$AC1434/$I1420,$AC1434-SUM($I1457:BG1457))))</f>
        <v>0</v>
      </c>
      <c r="BI1457" s="31">
        <f>IF($I1420="n/a",0,IF(BI$4&lt;=$C1457,0,IF(SUM($C1457,$I1420)&gt;BI$4,$AC1434/$I1420,$AC1434-SUM($I1457:BH1457))))</f>
        <v>0</v>
      </c>
      <c r="BJ1457" s="31">
        <f>IF($I1420="n/a",0,IF(BJ$4&lt;=$C1457,0,IF(SUM($C1457,$I1420)&gt;BJ$4,$AC1434/$I1420,$AC1434-SUM($I1457:BI1457))))</f>
        <v>0</v>
      </c>
      <c r="BK1457" s="31">
        <f>IF($I1420="n/a",0,IF(BK$4&lt;=$C1457,0,IF(SUM($C1457,$I1420)&gt;BK$4,$AC1434/$I1420,$AC1434-SUM($I1457:BJ1457))))</f>
        <v>0</v>
      </c>
      <c r="BL1457" s="31">
        <f>IF($I1420="n/a",0,IF(BL$4&lt;=$C1457,0,IF(SUM($C1457,$I1420)&gt;BL$4,$AC1434/$I1420,$AC1434-SUM($I1457:BK1457))))</f>
        <v>0</v>
      </c>
      <c r="BM1457" s="31">
        <f>IF($I1420="n/a",0,IF(BM$4&lt;=$C1457,0,IF(SUM($C1457,$I1420)&gt;BM$4,$AC1434/$I1420,$AC1434-SUM($I1457:BL1457))))</f>
        <v>0</v>
      </c>
      <c r="BN1457" s="31">
        <f>IF($I1420="n/a",0,IF(BN$4&lt;=$C1457,0,IF(SUM($C1457,$I1420)&gt;BN$4,$AC1434/$I1420,$AC1434-SUM($I1457:BM1457))))</f>
        <v>0</v>
      </c>
      <c r="BO1457" s="31">
        <f>IF($I1420="n/a",0,IF(BO$4&lt;=$C1457,0,IF(SUM($C1457,$I1420)&gt;BO$4,$AC1434/$I1420,$AC1434-SUM($I1457:BN1457))))</f>
        <v>0</v>
      </c>
      <c r="BP1457" s="31">
        <f>IF($I1420="n/a",0,IF(BP$4&lt;=$C1457,0,IF(SUM($C1457,$I1420)&gt;BP$4,$AC1434/$I1420,$AC1434-SUM($I1457:BO1457))))</f>
        <v>0</v>
      </c>
      <c r="BQ1457" s="31">
        <f>IF($I1420="n/a",0,IF(BQ$4&lt;=$C1457,0,IF(SUM($C1457,$I1420)&gt;BQ$4,$AC1434/$I1420,$AC1434-SUM($I1457:BP1457))))</f>
        <v>0</v>
      </c>
      <c r="BR1457" s="31">
        <f>IF($I1420="n/a",0,IF(BR$4&lt;=$C1457,0,IF(SUM($C1457,$I1420)&gt;BR$4,$AC1434/$I1420,$AC1434-SUM($I1457:BQ1457))))</f>
        <v>0</v>
      </c>
      <c r="BS1457" s="31">
        <f>IF($I1420="n/a",0,IF(BS$4&lt;=$C1457,0,IF(SUM($C1457,$I1420)&gt;BS$4,$AC1434/$I1420,$AC1434-SUM($I1457:BR1457))))</f>
        <v>0</v>
      </c>
      <c r="BT1457" s="31">
        <f>IF($I1420="n/a",0,IF(BT$4&lt;=$C1457,0,IF(SUM($C1457,$I1420)&gt;BT$4,$AC1434/$I1420,$AC1434-SUM($I1457:BS1457))))</f>
        <v>0</v>
      </c>
      <c r="BU1457" s="31">
        <f>IF($I1420="n/a",0,IF(BU$4&lt;=$C1457,0,IF(SUM($C1457,$I1420)&gt;BU$4,$AC1434/$I1420,$AC1434-SUM($I1457:BT1457))))</f>
        <v>0</v>
      </c>
      <c r="BV1457" s="31">
        <f>IF($I1420="n/a",0,IF(BV$4&lt;=$C1457,0,IF(SUM($C1457,$I1420)&gt;BV$4,$AC1434/$I1420,$AC1434-SUM($I1457:BU1457))))</f>
        <v>0</v>
      </c>
      <c r="BW1457" s="31">
        <f>IF($I1420="n/a",0,IF(BW$4&lt;=$C1457,0,IF(SUM($C1457,$I1420)&gt;BW$4,$AC1434/$I1420,$AC1434-SUM($I1457:BV1457))))</f>
        <v>0</v>
      </c>
      <c r="BX1457" s="31">
        <f>IF($I1420="n/a",0,IF(BX$4&lt;=$C1457,0,IF(SUM($C1457,$I1420)&gt;BX$4,$AC1434/$I1420,$AC1434-SUM($I1457:BW1457))))</f>
        <v>0</v>
      </c>
      <c r="BY1457" s="31">
        <f>IF($I1420="n/a",0,IF(BY$4&lt;=$C1457,0,IF(SUM($C1457,$I1420)&gt;BY$4,$AC1434/$I1420,$AC1434-SUM($I1457:BX1457))))</f>
        <v>0</v>
      </c>
      <c r="BZ1457" s="31">
        <f>IF($I1420="n/a",0,IF(BZ$4&lt;=$C1457,0,IF(SUM($C1457,$I1420)&gt;BZ$4,$AC1434/$I1420,$AC1434-SUM($I1457:BY1457))))</f>
        <v>0</v>
      </c>
      <c r="CA1457" s="31">
        <f>IF($I1420="n/a",0,IF(CA$4&lt;=$C1457,0,IF(SUM($C1457,$I1420)&gt;CA$4,$AC1434/$I1420,$AC1434-SUM($I1457:BZ1457))))</f>
        <v>0</v>
      </c>
      <c r="CB1457" s="31">
        <f>IF($I1420="n/a",0,IF(CB$4&lt;=$C1457,0,IF(SUM($C1457,$I1420)&gt;CB$4,$AC1434/$I1420,$AC1434-SUM($I1457:CA1457))))</f>
        <v>0</v>
      </c>
      <c r="CC1457" s="31">
        <f>IF($I1420="n/a",0,IF(CC$4&lt;=$C1457,0,IF(SUM($C1457,$I1420)&gt;CC$4,$AC1434/$I1420,$AC1434-SUM($I1457:CB1457))))</f>
        <v>0</v>
      </c>
      <c r="CD1457" s="31">
        <f>IF($I1420="n/a",0,IF(CD$4&lt;=$C1457,0,IF(SUM($C1457,$I1420)&gt;CD$4,$AC1434/$I1420,$AC1434-SUM($I1457:CC1457))))</f>
        <v>0</v>
      </c>
      <c r="CE1457" s="31">
        <f>IF($I1420="n/a",0,IF(CE$4&lt;=$C1457,0,IF(SUM($C1457,$I1420)&gt;CE$4,$AC1434/$I1420,$AC1434-SUM($I1457:CD1457))))</f>
        <v>0</v>
      </c>
      <c r="CF1457" s="31">
        <f>IF($I1420="n/a",0,IF(CF$4&lt;=$C1457,0,IF(SUM($C1457,$I1420)&gt;CF$4,$AC1434/$I1420,$AC1434-SUM($I1457:CE1457))))</f>
        <v>0</v>
      </c>
    </row>
    <row r="1458" spans="1:84" s="153" customFormat="1" ht="12.75" customHeight="1">
      <c r="A1458"/>
      <c r="C1458" s="197">
        <v>2036</v>
      </c>
      <c r="D1458" s="21" t="s">
        <v>65</v>
      </c>
      <c r="E1458" s="21" t="s">
        <v>185</v>
      </c>
      <c r="I1458" s="31"/>
      <c r="J1458" s="31">
        <f>IF($I1420="n/a",0,IF(J$4&lt;=$C1458,0,IF(SUM($C1458,$I1420)&gt;J$4,$AD1434/$I1420,$AD1434-SUM($I1458:I1458))))</f>
        <v>0</v>
      </c>
      <c r="K1458" s="31">
        <f>IF($I1420="n/a",0,IF(K$4&lt;=$C1458,0,IF(SUM($C1458,$I1420)&gt;K$4,$AD1434/$I1420,$AD1434-SUM($I1458:J1458))))</f>
        <v>0</v>
      </c>
      <c r="L1458" s="31">
        <f>IF($I1420="n/a",0,IF(L$4&lt;=$C1458,0,IF(SUM($C1458,$I1420)&gt;L$4,$AD1434/$I1420,$AD1434-SUM($I1458:K1458))))</f>
        <v>0</v>
      </c>
      <c r="M1458" s="31">
        <f>IF($I1420="n/a",0,IF(M$4&lt;=$C1458,0,IF(SUM($C1458,$I1420)&gt;M$4,$AD1434/$I1420,$AD1434-SUM($I1458:L1458))))</f>
        <v>0</v>
      </c>
      <c r="N1458" s="31">
        <f>IF($I1420="n/a",0,IF(N$4&lt;=$C1458,0,IF(SUM($C1458,$I1420)&gt;N$4,$AD1434/$I1420,$AD1434-SUM($I1458:M1458))))</f>
        <v>0</v>
      </c>
      <c r="O1458" s="31">
        <f>IF($I1420="n/a",0,IF(O$4&lt;=$C1458,0,IF(SUM($C1458,$I1420)&gt;O$4,$AD1434/$I1420,$AD1434-SUM($I1458:N1458))))</f>
        <v>0</v>
      </c>
      <c r="P1458" s="31">
        <f>IF($I1420="n/a",0,IF(P$4&lt;=$C1458,0,IF(SUM($C1458,$I1420)&gt;P$4,$AD1434/$I1420,$AD1434-SUM($I1458:O1458))))</f>
        <v>0</v>
      </c>
      <c r="Q1458" s="31">
        <f>IF($I1420="n/a",0,IF(Q$4&lt;=$C1458,0,IF(SUM($C1458,$I1420)&gt;Q$4,$AD1434/$I1420,$AD1434-SUM($I1458:P1458))))</f>
        <v>0</v>
      </c>
      <c r="R1458" s="31">
        <f>IF($I1420="n/a",0,IF(R$4&lt;=$C1458,0,IF(SUM($C1458,$I1420)&gt;R$4,$AD1434/$I1420,$AD1434-SUM($I1458:Q1458))))</f>
        <v>0</v>
      </c>
      <c r="S1458" s="31">
        <f>IF($I1420="n/a",0,IF(S$4&lt;=$C1458,0,IF(SUM($C1458,$I1420)&gt;S$4,$AD1434/$I1420,$AD1434-SUM($I1458:R1458))))</f>
        <v>0</v>
      </c>
      <c r="T1458" s="31">
        <f>IF($I1420="n/a",0,IF(T$4&lt;=$C1458,0,IF(SUM($C1458,$I1420)&gt;T$4,$AD1434/$I1420,$AD1434-SUM($I1458:S1458))))</f>
        <v>0</v>
      </c>
      <c r="U1458" s="31">
        <f>IF($I1420="n/a",0,IF(U$4&lt;=$C1458,0,IF(SUM($C1458,$I1420)&gt;U$4,$AD1434/$I1420,$AD1434-SUM($I1458:T1458))))</f>
        <v>0</v>
      </c>
      <c r="V1458" s="31">
        <f>IF($I1420="n/a",0,IF(V$4&lt;=$C1458,0,IF(SUM($C1458,$I1420)&gt;V$4,$AD1434/$I1420,$AD1434-SUM($I1458:U1458))))</f>
        <v>0</v>
      </c>
      <c r="W1458" s="31">
        <f>IF($I1420="n/a",0,IF(W$4&lt;=$C1458,0,IF(SUM($C1458,$I1420)&gt;W$4,$AD1434/$I1420,$AD1434-SUM($I1458:V1458))))</f>
        <v>0</v>
      </c>
      <c r="X1458" s="31">
        <f>IF($I1420="n/a",0,IF(X$4&lt;=$C1458,0,IF(SUM($C1458,$I1420)&gt;X$4,$AD1434/$I1420,$AD1434-SUM($I1458:W1458))))</f>
        <v>0</v>
      </c>
      <c r="Y1458" s="31">
        <f>IF($I1420="n/a",0,IF(Y$4&lt;=$C1458,0,IF(SUM($C1458,$I1420)&gt;Y$4,$AD1434/$I1420,$AD1434-SUM($I1458:X1458))))</f>
        <v>0</v>
      </c>
      <c r="Z1458" s="31">
        <f>IF($I1420="n/a",0,IF(Z$4&lt;=$C1458,0,IF(SUM($C1458,$I1420)&gt;Z$4,$AD1434/$I1420,$AD1434-SUM($I1458:Y1458))))</f>
        <v>0</v>
      </c>
      <c r="AA1458" s="31">
        <f>IF($I1420="n/a",0,IF(AA$4&lt;=$C1458,0,IF(SUM($C1458,$I1420)&gt;AA$4,$AD1434/$I1420,$AD1434-SUM($I1458:Z1458))))</f>
        <v>0</v>
      </c>
      <c r="AB1458" s="31">
        <f>IF($I1420="n/a",0,IF(AB$4&lt;=$C1458,0,IF(SUM($C1458,$I1420)&gt;AB$4,$AD1434/$I1420,$AD1434-SUM($I1458:AA1458))))</f>
        <v>0</v>
      </c>
      <c r="AC1458" s="31">
        <f>IF($I1420="n/a",0,IF(AC$4&lt;=$C1458,0,IF(SUM($C1458,$I1420)&gt;AC$4,$AD1434/$I1420,$AD1434-SUM($I1458:AB1458))))</f>
        <v>0</v>
      </c>
      <c r="AD1458" s="31">
        <f>IF($I1420="n/a",0,IF(AD$4&lt;=$C1458,0,IF(SUM($C1458,$I1420)&gt;AD$4,$AD1434/$I1420,$AD1434-SUM($I1458:AC1458))))</f>
        <v>0</v>
      </c>
      <c r="AE1458" s="31">
        <f>IF($I1420="n/a",0,IF(AE$4&lt;=$C1458,0,IF(SUM($C1458,$I1420)&gt;AE$4,$AD1434/$I1420,$AD1434-SUM($I1458:AD1458))))</f>
        <v>0</v>
      </c>
      <c r="AF1458" s="31">
        <f>IF($I1420="n/a",0,IF(AF$4&lt;=$C1458,0,IF(SUM($C1458,$I1420)&gt;AF$4,$AD1434/$I1420,$AD1434-SUM($I1458:AE1458))))</f>
        <v>0</v>
      </c>
      <c r="AG1458" s="31">
        <f>IF($I1420="n/a",0,IF(AG$4&lt;=$C1458,0,IF(SUM($C1458,$I1420)&gt;AG$4,$AD1434/$I1420,$AD1434-SUM($I1458:AF1458))))</f>
        <v>0</v>
      </c>
      <c r="AH1458" s="31">
        <f>IF($I1420="n/a",0,IF(AH$4&lt;=$C1458,0,IF(SUM($C1458,$I1420)&gt;AH$4,$AD1434/$I1420,$AD1434-SUM($I1458:AG1458))))</f>
        <v>0</v>
      </c>
      <c r="AI1458" s="31">
        <f>IF($I1420="n/a",0,IF(AI$4&lt;=$C1458,0,IF(SUM($C1458,$I1420)&gt;AI$4,$AD1434/$I1420,$AD1434-SUM($I1458:AH1458))))</f>
        <v>0</v>
      </c>
      <c r="AJ1458" s="31">
        <f>IF($I1420="n/a",0,IF(AJ$4&lt;=$C1458,0,IF(SUM($C1458,$I1420)&gt;AJ$4,$AD1434/$I1420,$AD1434-SUM($I1458:AI1458))))</f>
        <v>0</v>
      </c>
      <c r="AK1458" s="31">
        <f>IF($I1420="n/a",0,IF(AK$4&lt;=$C1458,0,IF(SUM($C1458,$I1420)&gt;AK$4,$AD1434/$I1420,$AD1434-SUM($I1458:AJ1458))))</f>
        <v>0</v>
      </c>
      <c r="AL1458" s="31">
        <f>IF($I1420="n/a",0,IF(AL$4&lt;=$C1458,0,IF(SUM($C1458,$I1420)&gt;AL$4,$AD1434/$I1420,$AD1434-SUM($I1458:AK1458))))</f>
        <v>0</v>
      </c>
      <c r="AM1458" s="31">
        <f>IF($I1420="n/a",0,IF(AM$4&lt;=$C1458,0,IF(SUM($C1458,$I1420)&gt;AM$4,$AD1434/$I1420,$AD1434-SUM($I1458:AL1458))))</f>
        <v>0</v>
      </c>
      <c r="AN1458" s="31">
        <f>IF($I1420="n/a",0,IF(AN$4&lt;=$C1458,0,IF(SUM($C1458,$I1420)&gt;AN$4,$AD1434/$I1420,$AD1434-SUM($I1458:AM1458))))</f>
        <v>0</v>
      </c>
      <c r="AO1458" s="31">
        <f>IF($I1420="n/a",0,IF(AO$4&lt;=$C1458,0,IF(SUM($C1458,$I1420)&gt;AO$4,$AD1434/$I1420,$AD1434-SUM($I1458:AN1458))))</f>
        <v>0</v>
      </c>
      <c r="AP1458" s="31">
        <f>IF($I1420="n/a",0,IF(AP$4&lt;=$C1458,0,IF(SUM($C1458,$I1420)&gt;AP$4,$AD1434/$I1420,$AD1434-SUM($I1458:AO1458))))</f>
        <v>0</v>
      </c>
      <c r="AQ1458" s="31">
        <f>IF($I1420="n/a",0,IF(AQ$4&lt;=$C1458,0,IF(SUM($C1458,$I1420)&gt;AQ$4,$AD1434/$I1420,$AD1434-SUM($I1458:AP1458))))</f>
        <v>0</v>
      </c>
      <c r="AR1458" s="31">
        <f>IF($I1420="n/a",0,IF(AR$4&lt;=$C1458,0,IF(SUM($C1458,$I1420)&gt;AR$4,$AD1434/$I1420,$AD1434-SUM($I1458:AQ1458))))</f>
        <v>0</v>
      </c>
      <c r="AS1458" s="31">
        <f>IF($I1420="n/a",0,IF(AS$4&lt;=$C1458,0,IF(SUM($C1458,$I1420)&gt;AS$4,$AD1434/$I1420,$AD1434-SUM($I1458:AR1458))))</f>
        <v>0</v>
      </c>
      <c r="AT1458" s="31">
        <f>IF($I1420="n/a",0,IF(AT$4&lt;=$C1458,0,IF(SUM($C1458,$I1420)&gt;AT$4,$AD1434/$I1420,$AD1434-SUM($I1458:AS1458))))</f>
        <v>0</v>
      </c>
      <c r="AU1458" s="31">
        <f>IF($I1420="n/a",0,IF(AU$4&lt;=$C1458,0,IF(SUM($C1458,$I1420)&gt;AU$4,$AD1434/$I1420,$AD1434-SUM($I1458:AT1458))))</f>
        <v>0</v>
      </c>
      <c r="AV1458" s="31">
        <f>IF($I1420="n/a",0,IF(AV$4&lt;=$C1458,0,IF(SUM($C1458,$I1420)&gt;AV$4,$AD1434/$I1420,$AD1434-SUM($I1458:AU1458))))</f>
        <v>0</v>
      </c>
      <c r="AW1458" s="31">
        <f>IF($I1420="n/a",0,IF(AW$4&lt;=$C1458,0,IF(SUM($C1458,$I1420)&gt;AW$4,$AD1434/$I1420,$AD1434-SUM($I1458:AV1458))))</f>
        <v>0</v>
      </c>
      <c r="AX1458" s="31">
        <f>IF($I1420="n/a",0,IF(AX$4&lt;=$C1458,0,IF(SUM($C1458,$I1420)&gt;AX$4,$AD1434/$I1420,$AD1434-SUM($I1458:AW1458))))</f>
        <v>0</v>
      </c>
      <c r="AY1458" s="31">
        <f>IF($I1420="n/a",0,IF(AY$4&lt;=$C1458,0,IF(SUM($C1458,$I1420)&gt;AY$4,$AD1434/$I1420,$AD1434-SUM($I1458:AX1458))))</f>
        <v>0</v>
      </c>
      <c r="AZ1458" s="31">
        <f>IF($I1420="n/a",0,IF(AZ$4&lt;=$C1458,0,IF(SUM($C1458,$I1420)&gt;AZ$4,$AD1434/$I1420,$AD1434-SUM($I1458:AY1458))))</f>
        <v>0</v>
      </c>
      <c r="BA1458" s="31">
        <f>IF($I1420="n/a",0,IF(BA$4&lt;=$C1458,0,IF(SUM($C1458,$I1420)&gt;BA$4,$AD1434/$I1420,$AD1434-SUM($I1458:AZ1458))))</f>
        <v>0</v>
      </c>
      <c r="BB1458" s="31">
        <f>IF($I1420="n/a",0,IF(BB$4&lt;=$C1458,0,IF(SUM($C1458,$I1420)&gt;BB$4,$AD1434/$I1420,$AD1434-SUM($I1458:BA1458))))</f>
        <v>0</v>
      </c>
      <c r="BC1458" s="31">
        <f>IF($I1420="n/a",0,IF(BC$4&lt;=$C1458,0,IF(SUM($C1458,$I1420)&gt;BC$4,$AD1434/$I1420,$AD1434-SUM($I1458:BB1458))))</f>
        <v>0</v>
      </c>
      <c r="BD1458" s="31">
        <f>IF($I1420="n/a",0,IF(BD$4&lt;=$C1458,0,IF(SUM($C1458,$I1420)&gt;BD$4,$AD1434/$I1420,$AD1434-SUM($I1458:BC1458))))</f>
        <v>0</v>
      </c>
      <c r="BE1458" s="31">
        <f>IF($I1420="n/a",0,IF(BE$4&lt;=$C1458,0,IF(SUM($C1458,$I1420)&gt;BE$4,$AD1434/$I1420,$AD1434-SUM($I1458:BD1458))))</f>
        <v>0</v>
      </c>
      <c r="BF1458" s="31">
        <f>IF($I1420="n/a",0,IF(BF$4&lt;=$C1458,0,IF(SUM($C1458,$I1420)&gt;BF$4,$AD1434/$I1420,$AD1434-SUM($I1458:BE1458))))</f>
        <v>0</v>
      </c>
      <c r="BG1458" s="31">
        <f>IF($I1420="n/a",0,IF(BG$4&lt;=$C1458,0,IF(SUM($C1458,$I1420)&gt;BG$4,$AD1434/$I1420,$AD1434-SUM($I1458:BF1458))))</f>
        <v>0</v>
      </c>
      <c r="BH1458" s="31">
        <f>IF($I1420="n/a",0,IF(BH$4&lt;=$C1458,0,IF(SUM($C1458,$I1420)&gt;BH$4,$AD1434/$I1420,$AD1434-SUM($I1458:BG1458))))</f>
        <v>0</v>
      </c>
      <c r="BI1458" s="31">
        <f>IF($I1420="n/a",0,IF(BI$4&lt;=$C1458,0,IF(SUM($C1458,$I1420)&gt;BI$4,$AD1434/$I1420,$AD1434-SUM($I1458:BH1458))))</f>
        <v>0</v>
      </c>
      <c r="BJ1458" s="31">
        <f>IF($I1420="n/a",0,IF(BJ$4&lt;=$C1458,0,IF(SUM($C1458,$I1420)&gt;BJ$4,$AD1434/$I1420,$AD1434-SUM($I1458:BI1458))))</f>
        <v>0</v>
      </c>
      <c r="BK1458" s="31">
        <f>IF($I1420="n/a",0,IF(BK$4&lt;=$C1458,0,IF(SUM($C1458,$I1420)&gt;BK$4,$AD1434/$I1420,$AD1434-SUM($I1458:BJ1458))))</f>
        <v>0</v>
      </c>
      <c r="BL1458" s="31">
        <f>IF($I1420="n/a",0,IF(BL$4&lt;=$C1458,0,IF(SUM($C1458,$I1420)&gt;BL$4,$AD1434/$I1420,$AD1434-SUM($I1458:BK1458))))</f>
        <v>0</v>
      </c>
      <c r="BM1458" s="31">
        <f>IF($I1420="n/a",0,IF(BM$4&lt;=$C1458,0,IF(SUM($C1458,$I1420)&gt;BM$4,$AD1434/$I1420,$AD1434-SUM($I1458:BL1458))))</f>
        <v>0</v>
      </c>
      <c r="BN1458" s="31">
        <f>IF($I1420="n/a",0,IF(BN$4&lt;=$C1458,0,IF(SUM($C1458,$I1420)&gt;BN$4,$AD1434/$I1420,$AD1434-SUM($I1458:BM1458))))</f>
        <v>0</v>
      </c>
      <c r="BO1458" s="31">
        <f>IF($I1420="n/a",0,IF(BO$4&lt;=$C1458,0,IF(SUM($C1458,$I1420)&gt;BO$4,$AD1434/$I1420,$AD1434-SUM($I1458:BN1458))))</f>
        <v>0</v>
      </c>
      <c r="BP1458" s="31">
        <f>IF($I1420="n/a",0,IF(BP$4&lt;=$C1458,0,IF(SUM($C1458,$I1420)&gt;BP$4,$AD1434/$I1420,$AD1434-SUM($I1458:BO1458))))</f>
        <v>0</v>
      </c>
      <c r="BQ1458" s="31">
        <f>IF($I1420="n/a",0,IF(BQ$4&lt;=$C1458,0,IF(SUM($C1458,$I1420)&gt;BQ$4,$AD1434/$I1420,$AD1434-SUM($I1458:BP1458))))</f>
        <v>0</v>
      </c>
      <c r="BR1458" s="31">
        <f>IF($I1420="n/a",0,IF(BR$4&lt;=$C1458,0,IF(SUM($C1458,$I1420)&gt;BR$4,$AD1434/$I1420,$AD1434-SUM($I1458:BQ1458))))</f>
        <v>0</v>
      </c>
      <c r="BS1458" s="31">
        <f>IF($I1420="n/a",0,IF(BS$4&lt;=$C1458,0,IF(SUM($C1458,$I1420)&gt;BS$4,$AD1434/$I1420,$AD1434-SUM($I1458:BR1458))))</f>
        <v>0</v>
      </c>
      <c r="BT1458" s="31">
        <f>IF($I1420="n/a",0,IF(BT$4&lt;=$C1458,0,IF(SUM($C1458,$I1420)&gt;BT$4,$AD1434/$I1420,$AD1434-SUM($I1458:BS1458))))</f>
        <v>0</v>
      </c>
      <c r="BU1458" s="31">
        <f>IF($I1420="n/a",0,IF(BU$4&lt;=$C1458,0,IF(SUM($C1458,$I1420)&gt;BU$4,$AD1434/$I1420,$AD1434-SUM($I1458:BT1458))))</f>
        <v>0</v>
      </c>
      <c r="BV1458" s="31">
        <f>IF($I1420="n/a",0,IF(BV$4&lt;=$C1458,0,IF(SUM($C1458,$I1420)&gt;BV$4,$AD1434/$I1420,$AD1434-SUM($I1458:BU1458))))</f>
        <v>0</v>
      </c>
      <c r="BW1458" s="31">
        <f>IF($I1420="n/a",0,IF(BW$4&lt;=$C1458,0,IF(SUM($C1458,$I1420)&gt;BW$4,$AD1434/$I1420,$AD1434-SUM($I1458:BV1458))))</f>
        <v>0</v>
      </c>
      <c r="BX1458" s="31">
        <f>IF($I1420="n/a",0,IF(BX$4&lt;=$C1458,0,IF(SUM($C1458,$I1420)&gt;BX$4,$AD1434/$I1420,$AD1434-SUM($I1458:BW1458))))</f>
        <v>0</v>
      </c>
      <c r="BY1458" s="31">
        <f>IF($I1420="n/a",0,IF(BY$4&lt;=$C1458,0,IF(SUM($C1458,$I1420)&gt;BY$4,$AD1434/$I1420,$AD1434-SUM($I1458:BX1458))))</f>
        <v>0</v>
      </c>
      <c r="BZ1458" s="31">
        <f>IF($I1420="n/a",0,IF(BZ$4&lt;=$C1458,0,IF(SUM($C1458,$I1420)&gt;BZ$4,$AD1434/$I1420,$AD1434-SUM($I1458:BY1458))))</f>
        <v>0</v>
      </c>
      <c r="CA1458" s="31">
        <f>IF($I1420="n/a",0,IF(CA$4&lt;=$C1458,0,IF(SUM($C1458,$I1420)&gt;CA$4,$AD1434/$I1420,$AD1434-SUM($I1458:BZ1458))))</f>
        <v>0</v>
      </c>
      <c r="CB1458" s="31">
        <f>IF($I1420="n/a",0,IF(CB$4&lt;=$C1458,0,IF(SUM($C1458,$I1420)&gt;CB$4,$AD1434/$I1420,$AD1434-SUM($I1458:CA1458))))</f>
        <v>0</v>
      </c>
      <c r="CC1458" s="31">
        <f>IF($I1420="n/a",0,IF(CC$4&lt;=$C1458,0,IF(SUM($C1458,$I1420)&gt;CC$4,$AD1434/$I1420,$AD1434-SUM($I1458:CB1458))))</f>
        <v>0</v>
      </c>
      <c r="CD1458" s="31">
        <f>IF($I1420="n/a",0,IF(CD$4&lt;=$C1458,0,IF(SUM($C1458,$I1420)&gt;CD$4,$AD1434/$I1420,$AD1434-SUM($I1458:CC1458))))</f>
        <v>0</v>
      </c>
      <c r="CE1458" s="31">
        <f>IF($I1420="n/a",0,IF(CE$4&lt;=$C1458,0,IF(SUM($C1458,$I1420)&gt;CE$4,$AD1434/$I1420,$AD1434-SUM($I1458:CD1458))))</f>
        <v>0</v>
      </c>
      <c r="CF1458" s="31">
        <f>IF($I1420="n/a",0,IF(CF$4&lt;=$C1458,0,IF(SUM($C1458,$I1420)&gt;CF$4,$AD1434/$I1420,$AD1434-SUM($I1458:CE1458))))</f>
        <v>0</v>
      </c>
    </row>
    <row r="1459" spans="1:84" s="153" customFormat="1" ht="12.75" customHeight="1">
      <c r="A1459"/>
      <c r="C1459" s="197">
        <v>2037</v>
      </c>
      <c r="D1459" s="21" t="s">
        <v>66</v>
      </c>
      <c r="E1459" s="21" t="s">
        <v>185</v>
      </c>
      <c r="I1459" s="31"/>
      <c r="J1459" s="31">
        <f>IF($I1420="n/a",0,IF(J$4&lt;=$C1459,0,IF(SUM($C1459,$I1420)&gt;J$4,$AE1434/$I1420,$AE1434-SUM($I1459:I1459))))</f>
        <v>0</v>
      </c>
      <c r="K1459" s="31">
        <f>IF($I1420="n/a",0,IF(K$4&lt;=$C1459,0,IF(SUM($C1459,$I1420)&gt;K$4,$AE1434/$I1420,$AE1434-SUM($I1459:J1459))))</f>
        <v>0</v>
      </c>
      <c r="L1459" s="31">
        <f>IF($I1420="n/a",0,IF(L$4&lt;=$C1459,0,IF(SUM($C1459,$I1420)&gt;L$4,$AE1434/$I1420,$AE1434-SUM($I1459:K1459))))</f>
        <v>0</v>
      </c>
      <c r="M1459" s="31">
        <f>IF($I1420="n/a",0,IF(M$4&lt;=$C1459,0,IF(SUM($C1459,$I1420)&gt;M$4,$AE1434/$I1420,$AE1434-SUM($I1459:L1459))))</f>
        <v>0</v>
      </c>
      <c r="N1459" s="31">
        <f>IF($I1420="n/a",0,IF(N$4&lt;=$C1459,0,IF(SUM($C1459,$I1420)&gt;N$4,$AE1434/$I1420,$AE1434-SUM($I1459:M1459))))</f>
        <v>0</v>
      </c>
      <c r="O1459" s="31">
        <f>IF($I1420="n/a",0,IF(O$4&lt;=$C1459,0,IF(SUM($C1459,$I1420)&gt;O$4,$AE1434/$I1420,$AE1434-SUM($I1459:N1459))))</f>
        <v>0</v>
      </c>
      <c r="P1459" s="31">
        <f>IF($I1420="n/a",0,IF(P$4&lt;=$C1459,0,IF(SUM($C1459,$I1420)&gt;P$4,$AE1434/$I1420,$AE1434-SUM($I1459:O1459))))</f>
        <v>0</v>
      </c>
      <c r="Q1459" s="31">
        <f>IF($I1420="n/a",0,IF(Q$4&lt;=$C1459,0,IF(SUM($C1459,$I1420)&gt;Q$4,$AE1434/$I1420,$AE1434-SUM($I1459:P1459))))</f>
        <v>0</v>
      </c>
      <c r="R1459" s="31">
        <f>IF($I1420="n/a",0,IF(R$4&lt;=$C1459,0,IF(SUM($C1459,$I1420)&gt;R$4,$AE1434/$I1420,$AE1434-SUM($I1459:Q1459))))</f>
        <v>0</v>
      </c>
      <c r="S1459" s="31">
        <f>IF($I1420="n/a",0,IF(S$4&lt;=$C1459,0,IF(SUM($C1459,$I1420)&gt;S$4,$AE1434/$I1420,$AE1434-SUM($I1459:R1459))))</f>
        <v>0</v>
      </c>
      <c r="T1459" s="31">
        <f>IF($I1420="n/a",0,IF(T$4&lt;=$C1459,0,IF(SUM($C1459,$I1420)&gt;T$4,$AE1434/$I1420,$AE1434-SUM($I1459:S1459))))</f>
        <v>0</v>
      </c>
      <c r="U1459" s="31">
        <f>IF($I1420="n/a",0,IF(U$4&lt;=$C1459,0,IF(SUM($C1459,$I1420)&gt;U$4,$AE1434/$I1420,$AE1434-SUM($I1459:T1459))))</f>
        <v>0</v>
      </c>
      <c r="V1459" s="31">
        <f>IF($I1420="n/a",0,IF(V$4&lt;=$C1459,0,IF(SUM($C1459,$I1420)&gt;V$4,$AE1434/$I1420,$AE1434-SUM($I1459:U1459))))</f>
        <v>0</v>
      </c>
      <c r="W1459" s="31">
        <f>IF($I1420="n/a",0,IF(W$4&lt;=$C1459,0,IF(SUM($C1459,$I1420)&gt;W$4,$AE1434/$I1420,$AE1434-SUM($I1459:V1459))))</f>
        <v>0</v>
      </c>
      <c r="X1459" s="31">
        <f>IF($I1420="n/a",0,IF(X$4&lt;=$C1459,0,IF(SUM($C1459,$I1420)&gt;X$4,$AE1434/$I1420,$AE1434-SUM($I1459:W1459))))</f>
        <v>0</v>
      </c>
      <c r="Y1459" s="31">
        <f>IF($I1420="n/a",0,IF(Y$4&lt;=$C1459,0,IF(SUM($C1459,$I1420)&gt;Y$4,$AE1434/$I1420,$AE1434-SUM($I1459:X1459))))</f>
        <v>0</v>
      </c>
      <c r="Z1459" s="31">
        <f>IF($I1420="n/a",0,IF(Z$4&lt;=$C1459,0,IF(SUM($C1459,$I1420)&gt;Z$4,$AE1434/$I1420,$AE1434-SUM($I1459:Y1459))))</f>
        <v>0</v>
      </c>
      <c r="AA1459" s="31">
        <f>IF($I1420="n/a",0,IF(AA$4&lt;=$C1459,0,IF(SUM($C1459,$I1420)&gt;AA$4,$AE1434/$I1420,$AE1434-SUM($I1459:Z1459))))</f>
        <v>0</v>
      </c>
      <c r="AB1459" s="31">
        <f>IF($I1420="n/a",0,IF(AB$4&lt;=$C1459,0,IF(SUM($C1459,$I1420)&gt;AB$4,$AE1434/$I1420,$AE1434-SUM($I1459:AA1459))))</f>
        <v>0</v>
      </c>
      <c r="AC1459" s="31">
        <f>IF($I1420="n/a",0,IF(AC$4&lt;=$C1459,0,IF(SUM($C1459,$I1420)&gt;AC$4,$AE1434/$I1420,$AE1434-SUM($I1459:AB1459))))</f>
        <v>0</v>
      </c>
      <c r="AD1459" s="31">
        <f>IF($I1420="n/a",0,IF(AD$4&lt;=$C1459,0,IF(SUM($C1459,$I1420)&gt;AD$4,$AE1434/$I1420,$AE1434-SUM($I1459:AC1459))))</f>
        <v>0</v>
      </c>
      <c r="AE1459" s="31">
        <f>IF($I1420="n/a",0,IF(AE$4&lt;=$C1459,0,IF(SUM($C1459,$I1420)&gt;AE$4,$AE1434/$I1420,$AE1434-SUM($I1459:AD1459))))</f>
        <v>0</v>
      </c>
      <c r="AF1459" s="31">
        <f>IF($I1420="n/a",0,IF(AF$4&lt;=$C1459,0,IF(SUM($C1459,$I1420)&gt;AF$4,$AE1434/$I1420,$AE1434-SUM($I1459:AE1459))))</f>
        <v>0</v>
      </c>
      <c r="AG1459" s="31">
        <f>IF($I1420="n/a",0,IF(AG$4&lt;=$C1459,0,IF(SUM($C1459,$I1420)&gt;AG$4,$AE1434/$I1420,$AE1434-SUM($I1459:AF1459))))</f>
        <v>0</v>
      </c>
      <c r="AH1459" s="31">
        <f>IF($I1420="n/a",0,IF(AH$4&lt;=$C1459,0,IF(SUM($C1459,$I1420)&gt;AH$4,$AE1434/$I1420,$AE1434-SUM($I1459:AG1459))))</f>
        <v>0</v>
      </c>
      <c r="AI1459" s="31">
        <f>IF($I1420="n/a",0,IF(AI$4&lt;=$C1459,0,IF(SUM($C1459,$I1420)&gt;AI$4,$AE1434/$I1420,$AE1434-SUM($I1459:AH1459))))</f>
        <v>0</v>
      </c>
      <c r="AJ1459" s="31">
        <f>IF($I1420="n/a",0,IF(AJ$4&lt;=$C1459,0,IF(SUM($C1459,$I1420)&gt;AJ$4,$AE1434/$I1420,$AE1434-SUM($I1459:AI1459))))</f>
        <v>0</v>
      </c>
      <c r="AK1459" s="31">
        <f>IF($I1420="n/a",0,IF(AK$4&lt;=$C1459,0,IF(SUM($C1459,$I1420)&gt;AK$4,$AE1434/$I1420,$AE1434-SUM($I1459:AJ1459))))</f>
        <v>0</v>
      </c>
      <c r="AL1459" s="31">
        <f>IF($I1420="n/a",0,IF(AL$4&lt;=$C1459,0,IF(SUM($C1459,$I1420)&gt;AL$4,$AE1434/$I1420,$AE1434-SUM($I1459:AK1459))))</f>
        <v>0</v>
      </c>
      <c r="AM1459" s="31">
        <f>IF($I1420="n/a",0,IF(AM$4&lt;=$C1459,0,IF(SUM($C1459,$I1420)&gt;AM$4,$AE1434/$I1420,$AE1434-SUM($I1459:AL1459))))</f>
        <v>0</v>
      </c>
      <c r="AN1459" s="31">
        <f>IF($I1420="n/a",0,IF(AN$4&lt;=$C1459,0,IF(SUM($C1459,$I1420)&gt;AN$4,$AE1434/$I1420,$AE1434-SUM($I1459:AM1459))))</f>
        <v>0</v>
      </c>
      <c r="AO1459" s="31">
        <f>IF($I1420="n/a",0,IF(AO$4&lt;=$C1459,0,IF(SUM($C1459,$I1420)&gt;AO$4,$AE1434/$I1420,$AE1434-SUM($I1459:AN1459))))</f>
        <v>0</v>
      </c>
      <c r="AP1459" s="31">
        <f>IF($I1420="n/a",0,IF(AP$4&lt;=$C1459,0,IF(SUM($C1459,$I1420)&gt;AP$4,$AE1434/$I1420,$AE1434-SUM($I1459:AO1459))))</f>
        <v>0</v>
      </c>
      <c r="AQ1459" s="31">
        <f>IF($I1420="n/a",0,IF(AQ$4&lt;=$C1459,0,IF(SUM($C1459,$I1420)&gt;AQ$4,$AE1434/$I1420,$AE1434-SUM($I1459:AP1459))))</f>
        <v>0</v>
      </c>
      <c r="AR1459" s="31">
        <f>IF($I1420="n/a",0,IF(AR$4&lt;=$C1459,0,IF(SUM($C1459,$I1420)&gt;AR$4,$AE1434/$I1420,$AE1434-SUM($I1459:AQ1459))))</f>
        <v>0</v>
      </c>
      <c r="AS1459" s="31">
        <f>IF($I1420="n/a",0,IF(AS$4&lt;=$C1459,0,IF(SUM($C1459,$I1420)&gt;AS$4,$AE1434/$I1420,$AE1434-SUM($I1459:AR1459))))</f>
        <v>0</v>
      </c>
      <c r="AT1459" s="31">
        <f>IF($I1420="n/a",0,IF(AT$4&lt;=$C1459,0,IF(SUM($C1459,$I1420)&gt;AT$4,$AE1434/$I1420,$AE1434-SUM($I1459:AS1459))))</f>
        <v>0</v>
      </c>
      <c r="AU1459" s="31">
        <f>IF($I1420="n/a",0,IF(AU$4&lt;=$C1459,0,IF(SUM($C1459,$I1420)&gt;AU$4,$AE1434/$I1420,$AE1434-SUM($I1459:AT1459))))</f>
        <v>0</v>
      </c>
      <c r="AV1459" s="31">
        <f>IF($I1420="n/a",0,IF(AV$4&lt;=$C1459,0,IF(SUM($C1459,$I1420)&gt;AV$4,$AE1434/$I1420,$AE1434-SUM($I1459:AU1459))))</f>
        <v>0</v>
      </c>
      <c r="AW1459" s="31">
        <f>IF($I1420="n/a",0,IF(AW$4&lt;=$C1459,0,IF(SUM($C1459,$I1420)&gt;AW$4,$AE1434/$I1420,$AE1434-SUM($I1459:AV1459))))</f>
        <v>0</v>
      </c>
      <c r="AX1459" s="31">
        <f>IF($I1420="n/a",0,IF(AX$4&lt;=$C1459,0,IF(SUM($C1459,$I1420)&gt;AX$4,$AE1434/$I1420,$AE1434-SUM($I1459:AW1459))))</f>
        <v>0</v>
      </c>
      <c r="AY1459" s="31">
        <f>IF($I1420="n/a",0,IF(AY$4&lt;=$C1459,0,IF(SUM($C1459,$I1420)&gt;AY$4,$AE1434/$I1420,$AE1434-SUM($I1459:AX1459))))</f>
        <v>0</v>
      </c>
      <c r="AZ1459" s="31">
        <f>IF($I1420="n/a",0,IF(AZ$4&lt;=$C1459,0,IF(SUM($C1459,$I1420)&gt;AZ$4,$AE1434/$I1420,$AE1434-SUM($I1459:AY1459))))</f>
        <v>0</v>
      </c>
      <c r="BA1459" s="31">
        <f>IF($I1420="n/a",0,IF(BA$4&lt;=$C1459,0,IF(SUM($C1459,$I1420)&gt;BA$4,$AE1434/$I1420,$AE1434-SUM($I1459:AZ1459))))</f>
        <v>0</v>
      </c>
      <c r="BB1459" s="31">
        <f>IF($I1420="n/a",0,IF(BB$4&lt;=$C1459,0,IF(SUM($C1459,$I1420)&gt;BB$4,$AE1434/$I1420,$AE1434-SUM($I1459:BA1459))))</f>
        <v>0</v>
      </c>
      <c r="BC1459" s="31">
        <f>IF($I1420="n/a",0,IF(BC$4&lt;=$C1459,0,IF(SUM($C1459,$I1420)&gt;BC$4,$AE1434/$I1420,$AE1434-SUM($I1459:BB1459))))</f>
        <v>0</v>
      </c>
      <c r="BD1459" s="31">
        <f>IF($I1420="n/a",0,IF(BD$4&lt;=$C1459,0,IF(SUM($C1459,$I1420)&gt;BD$4,$AE1434/$I1420,$AE1434-SUM($I1459:BC1459))))</f>
        <v>0</v>
      </c>
      <c r="BE1459" s="31">
        <f>IF($I1420="n/a",0,IF(BE$4&lt;=$C1459,0,IF(SUM($C1459,$I1420)&gt;BE$4,$AE1434/$I1420,$AE1434-SUM($I1459:BD1459))))</f>
        <v>0</v>
      </c>
      <c r="BF1459" s="31">
        <f>IF($I1420="n/a",0,IF(BF$4&lt;=$C1459,0,IF(SUM($C1459,$I1420)&gt;BF$4,$AE1434/$I1420,$AE1434-SUM($I1459:BE1459))))</f>
        <v>0</v>
      </c>
      <c r="BG1459" s="31">
        <f>IF($I1420="n/a",0,IF(BG$4&lt;=$C1459,0,IF(SUM($C1459,$I1420)&gt;BG$4,$AE1434/$I1420,$AE1434-SUM($I1459:BF1459))))</f>
        <v>0</v>
      </c>
      <c r="BH1459" s="31">
        <f>IF($I1420="n/a",0,IF(BH$4&lt;=$C1459,0,IF(SUM($C1459,$I1420)&gt;BH$4,$AE1434/$I1420,$AE1434-SUM($I1459:BG1459))))</f>
        <v>0</v>
      </c>
      <c r="BI1459" s="31">
        <f>IF($I1420="n/a",0,IF(BI$4&lt;=$C1459,0,IF(SUM($C1459,$I1420)&gt;BI$4,$AE1434/$I1420,$AE1434-SUM($I1459:BH1459))))</f>
        <v>0</v>
      </c>
      <c r="BJ1459" s="31">
        <f>IF($I1420="n/a",0,IF(BJ$4&lt;=$C1459,0,IF(SUM($C1459,$I1420)&gt;BJ$4,$AE1434/$I1420,$AE1434-SUM($I1459:BI1459))))</f>
        <v>0</v>
      </c>
      <c r="BK1459" s="31">
        <f>IF($I1420="n/a",0,IF(BK$4&lt;=$C1459,0,IF(SUM($C1459,$I1420)&gt;BK$4,$AE1434/$I1420,$AE1434-SUM($I1459:BJ1459))))</f>
        <v>0</v>
      </c>
      <c r="BL1459" s="31">
        <f>IF($I1420="n/a",0,IF(BL$4&lt;=$C1459,0,IF(SUM($C1459,$I1420)&gt;BL$4,$AE1434/$I1420,$AE1434-SUM($I1459:BK1459))))</f>
        <v>0</v>
      </c>
      <c r="BM1459" s="31">
        <f>IF($I1420="n/a",0,IF(BM$4&lt;=$C1459,0,IF(SUM($C1459,$I1420)&gt;BM$4,$AE1434/$I1420,$AE1434-SUM($I1459:BL1459))))</f>
        <v>0</v>
      </c>
      <c r="BN1459" s="31">
        <f>IF($I1420="n/a",0,IF(BN$4&lt;=$C1459,0,IF(SUM($C1459,$I1420)&gt;BN$4,$AE1434/$I1420,$AE1434-SUM($I1459:BM1459))))</f>
        <v>0</v>
      </c>
      <c r="BO1459" s="31">
        <f>IF($I1420="n/a",0,IF(BO$4&lt;=$C1459,0,IF(SUM($C1459,$I1420)&gt;BO$4,$AE1434/$I1420,$AE1434-SUM($I1459:BN1459))))</f>
        <v>0</v>
      </c>
      <c r="BP1459" s="31">
        <f>IF($I1420="n/a",0,IF(BP$4&lt;=$C1459,0,IF(SUM($C1459,$I1420)&gt;BP$4,$AE1434/$I1420,$AE1434-SUM($I1459:BO1459))))</f>
        <v>0</v>
      </c>
      <c r="BQ1459" s="31">
        <f>IF($I1420="n/a",0,IF(BQ$4&lt;=$C1459,0,IF(SUM($C1459,$I1420)&gt;BQ$4,$AE1434/$I1420,$AE1434-SUM($I1459:BP1459))))</f>
        <v>0</v>
      </c>
      <c r="BR1459" s="31">
        <f>IF($I1420="n/a",0,IF(BR$4&lt;=$C1459,0,IF(SUM($C1459,$I1420)&gt;BR$4,$AE1434/$I1420,$AE1434-SUM($I1459:BQ1459))))</f>
        <v>0</v>
      </c>
      <c r="BS1459" s="31">
        <f>IF($I1420="n/a",0,IF(BS$4&lt;=$C1459,0,IF(SUM($C1459,$I1420)&gt;BS$4,$AE1434/$I1420,$AE1434-SUM($I1459:BR1459))))</f>
        <v>0</v>
      </c>
      <c r="BT1459" s="31">
        <f>IF($I1420="n/a",0,IF(BT$4&lt;=$C1459,0,IF(SUM($C1459,$I1420)&gt;BT$4,$AE1434/$I1420,$AE1434-SUM($I1459:BS1459))))</f>
        <v>0</v>
      </c>
      <c r="BU1459" s="31">
        <f>IF($I1420="n/a",0,IF(BU$4&lt;=$C1459,0,IF(SUM($C1459,$I1420)&gt;BU$4,$AE1434/$I1420,$AE1434-SUM($I1459:BT1459))))</f>
        <v>0</v>
      </c>
      <c r="BV1459" s="31">
        <f>IF($I1420="n/a",0,IF(BV$4&lt;=$C1459,0,IF(SUM($C1459,$I1420)&gt;BV$4,$AE1434/$I1420,$AE1434-SUM($I1459:BU1459))))</f>
        <v>0</v>
      </c>
      <c r="BW1459" s="31">
        <f>IF($I1420="n/a",0,IF(BW$4&lt;=$C1459,0,IF(SUM($C1459,$I1420)&gt;BW$4,$AE1434/$I1420,$AE1434-SUM($I1459:BV1459))))</f>
        <v>0</v>
      </c>
      <c r="BX1459" s="31">
        <f>IF($I1420="n/a",0,IF(BX$4&lt;=$C1459,0,IF(SUM($C1459,$I1420)&gt;BX$4,$AE1434/$I1420,$AE1434-SUM($I1459:BW1459))))</f>
        <v>0</v>
      </c>
      <c r="BY1459" s="31">
        <f>IF($I1420="n/a",0,IF(BY$4&lt;=$C1459,0,IF(SUM($C1459,$I1420)&gt;BY$4,$AE1434/$I1420,$AE1434-SUM($I1459:BX1459))))</f>
        <v>0</v>
      </c>
      <c r="BZ1459" s="31">
        <f>IF($I1420="n/a",0,IF(BZ$4&lt;=$C1459,0,IF(SUM($C1459,$I1420)&gt;BZ$4,$AE1434/$I1420,$AE1434-SUM($I1459:BY1459))))</f>
        <v>0</v>
      </c>
      <c r="CA1459" s="31">
        <f>IF($I1420="n/a",0,IF(CA$4&lt;=$C1459,0,IF(SUM($C1459,$I1420)&gt;CA$4,$AE1434/$I1420,$AE1434-SUM($I1459:BZ1459))))</f>
        <v>0</v>
      </c>
      <c r="CB1459" s="31">
        <f>IF($I1420="n/a",0,IF(CB$4&lt;=$C1459,0,IF(SUM($C1459,$I1420)&gt;CB$4,$AE1434/$I1420,$AE1434-SUM($I1459:CA1459))))</f>
        <v>0</v>
      </c>
      <c r="CC1459" s="31">
        <f>IF($I1420="n/a",0,IF(CC$4&lt;=$C1459,0,IF(SUM($C1459,$I1420)&gt;CC$4,$AE1434/$I1420,$AE1434-SUM($I1459:CB1459))))</f>
        <v>0</v>
      </c>
      <c r="CD1459" s="31">
        <f>IF($I1420="n/a",0,IF(CD$4&lt;=$C1459,0,IF(SUM($C1459,$I1420)&gt;CD$4,$AE1434/$I1420,$AE1434-SUM($I1459:CC1459))))</f>
        <v>0</v>
      </c>
      <c r="CE1459" s="31">
        <f>IF($I1420="n/a",0,IF(CE$4&lt;=$C1459,0,IF(SUM($C1459,$I1420)&gt;CE$4,$AE1434/$I1420,$AE1434-SUM($I1459:CD1459))))</f>
        <v>0</v>
      </c>
      <c r="CF1459" s="31">
        <f>IF($I1420="n/a",0,IF(CF$4&lt;=$C1459,0,IF(SUM($C1459,$I1420)&gt;CF$4,$AE1434/$I1420,$AE1434-SUM($I1459:CE1459))))</f>
        <v>0</v>
      </c>
    </row>
    <row r="1460" spans="1:84" s="153" customFormat="1" ht="12.75" customHeight="1">
      <c r="A1460"/>
      <c r="C1460" s="197">
        <v>2038</v>
      </c>
      <c r="D1460" s="21" t="s">
        <v>67</v>
      </c>
      <c r="E1460" s="21" t="s">
        <v>185</v>
      </c>
      <c r="I1460" s="31"/>
      <c r="J1460" s="31">
        <f>IF($I1420="n/a",0,IF(J$4&lt;=$C1460,0,IF(SUM($C1460,$I1420)&gt;J$4,$AF1434/$I1420,$AF1434-SUM($I1460:I1460))))</f>
        <v>0</v>
      </c>
      <c r="K1460" s="31">
        <f>IF($I1420="n/a",0,IF(K$4&lt;=$C1460,0,IF(SUM($C1460,$I1420)&gt;K$4,$AF1434/$I1420,$AF1434-SUM($I1460:J1460))))</f>
        <v>0</v>
      </c>
      <c r="L1460" s="31">
        <f>IF($I1420="n/a",0,IF(L$4&lt;=$C1460,0,IF(SUM($C1460,$I1420)&gt;L$4,$AF1434/$I1420,$AF1434-SUM($I1460:K1460))))</f>
        <v>0</v>
      </c>
      <c r="M1460" s="31">
        <f>IF($I1420="n/a",0,IF(M$4&lt;=$C1460,0,IF(SUM($C1460,$I1420)&gt;M$4,$AF1434/$I1420,$AF1434-SUM($I1460:L1460))))</f>
        <v>0</v>
      </c>
      <c r="N1460" s="31">
        <f>IF($I1420="n/a",0,IF(N$4&lt;=$C1460,0,IF(SUM($C1460,$I1420)&gt;N$4,$AF1434/$I1420,$AF1434-SUM($I1460:M1460))))</f>
        <v>0</v>
      </c>
      <c r="O1460" s="31">
        <f>IF($I1420="n/a",0,IF(O$4&lt;=$C1460,0,IF(SUM($C1460,$I1420)&gt;O$4,$AF1434/$I1420,$AF1434-SUM($I1460:N1460))))</f>
        <v>0</v>
      </c>
      <c r="P1460" s="31">
        <f>IF($I1420="n/a",0,IF(P$4&lt;=$C1460,0,IF(SUM($C1460,$I1420)&gt;P$4,$AF1434/$I1420,$AF1434-SUM($I1460:O1460))))</f>
        <v>0</v>
      </c>
      <c r="Q1460" s="31">
        <f>IF($I1420="n/a",0,IF(Q$4&lt;=$C1460,0,IF(SUM($C1460,$I1420)&gt;Q$4,$AF1434/$I1420,$AF1434-SUM($I1460:P1460))))</f>
        <v>0</v>
      </c>
      <c r="R1460" s="31">
        <f>IF($I1420="n/a",0,IF(R$4&lt;=$C1460,0,IF(SUM($C1460,$I1420)&gt;R$4,$AF1434/$I1420,$AF1434-SUM($I1460:Q1460))))</f>
        <v>0</v>
      </c>
      <c r="S1460" s="31">
        <f>IF($I1420="n/a",0,IF(S$4&lt;=$C1460,0,IF(SUM($C1460,$I1420)&gt;S$4,$AF1434/$I1420,$AF1434-SUM($I1460:R1460))))</f>
        <v>0</v>
      </c>
      <c r="T1460" s="31">
        <f>IF($I1420="n/a",0,IF(T$4&lt;=$C1460,0,IF(SUM($C1460,$I1420)&gt;T$4,$AF1434/$I1420,$AF1434-SUM($I1460:S1460))))</f>
        <v>0</v>
      </c>
      <c r="U1460" s="31">
        <f>IF($I1420="n/a",0,IF(U$4&lt;=$C1460,0,IF(SUM($C1460,$I1420)&gt;U$4,$AF1434/$I1420,$AF1434-SUM($I1460:T1460))))</f>
        <v>0</v>
      </c>
      <c r="V1460" s="31">
        <f>IF($I1420="n/a",0,IF(V$4&lt;=$C1460,0,IF(SUM($C1460,$I1420)&gt;V$4,$AF1434/$I1420,$AF1434-SUM($I1460:U1460))))</f>
        <v>0</v>
      </c>
      <c r="W1460" s="31">
        <f>IF($I1420="n/a",0,IF(W$4&lt;=$C1460,0,IF(SUM($C1460,$I1420)&gt;W$4,$AF1434/$I1420,$AF1434-SUM($I1460:V1460))))</f>
        <v>0</v>
      </c>
      <c r="X1460" s="31">
        <f>IF($I1420="n/a",0,IF(X$4&lt;=$C1460,0,IF(SUM($C1460,$I1420)&gt;X$4,$AF1434/$I1420,$AF1434-SUM($I1460:W1460))))</f>
        <v>0</v>
      </c>
      <c r="Y1460" s="31">
        <f>IF($I1420="n/a",0,IF(Y$4&lt;=$C1460,0,IF(SUM($C1460,$I1420)&gt;Y$4,$AF1434/$I1420,$AF1434-SUM($I1460:X1460))))</f>
        <v>0</v>
      </c>
      <c r="Z1460" s="31">
        <f>IF($I1420="n/a",0,IF(Z$4&lt;=$C1460,0,IF(SUM($C1460,$I1420)&gt;Z$4,$AF1434/$I1420,$AF1434-SUM($I1460:Y1460))))</f>
        <v>0</v>
      </c>
      <c r="AA1460" s="31">
        <f>IF($I1420="n/a",0,IF(AA$4&lt;=$C1460,0,IF(SUM($C1460,$I1420)&gt;AA$4,$AF1434/$I1420,$AF1434-SUM($I1460:Z1460))))</f>
        <v>0</v>
      </c>
      <c r="AB1460" s="31">
        <f>IF($I1420="n/a",0,IF(AB$4&lt;=$C1460,0,IF(SUM($C1460,$I1420)&gt;AB$4,$AF1434/$I1420,$AF1434-SUM($I1460:AA1460))))</f>
        <v>0</v>
      </c>
      <c r="AC1460" s="31">
        <f>IF($I1420="n/a",0,IF(AC$4&lt;=$C1460,0,IF(SUM($C1460,$I1420)&gt;AC$4,$AF1434/$I1420,$AF1434-SUM($I1460:AB1460))))</f>
        <v>0</v>
      </c>
      <c r="AD1460" s="31">
        <f>IF($I1420="n/a",0,IF(AD$4&lt;=$C1460,0,IF(SUM($C1460,$I1420)&gt;AD$4,$AF1434/$I1420,$AF1434-SUM($I1460:AC1460))))</f>
        <v>0</v>
      </c>
      <c r="AE1460" s="31">
        <f>IF($I1420="n/a",0,IF(AE$4&lt;=$C1460,0,IF(SUM($C1460,$I1420)&gt;AE$4,$AF1434/$I1420,$AF1434-SUM($I1460:AD1460))))</f>
        <v>0</v>
      </c>
      <c r="AF1460" s="31">
        <f>IF($I1420="n/a",0,IF(AF$4&lt;=$C1460,0,IF(SUM($C1460,$I1420)&gt;AF$4,$AF1434/$I1420,$AF1434-SUM($I1460:AE1460))))</f>
        <v>0</v>
      </c>
      <c r="AG1460" s="31">
        <f>IF($I1420="n/a",0,IF(AG$4&lt;=$C1460,0,IF(SUM($C1460,$I1420)&gt;AG$4,$AF1434/$I1420,$AF1434-SUM($I1460:AF1460))))</f>
        <v>0</v>
      </c>
      <c r="AH1460" s="31">
        <f>IF($I1420="n/a",0,IF(AH$4&lt;=$C1460,0,IF(SUM($C1460,$I1420)&gt;AH$4,$AF1434/$I1420,$AF1434-SUM($I1460:AG1460))))</f>
        <v>0</v>
      </c>
      <c r="AI1460" s="31">
        <f>IF($I1420="n/a",0,IF(AI$4&lt;=$C1460,0,IF(SUM($C1460,$I1420)&gt;AI$4,$AF1434/$I1420,$AF1434-SUM($I1460:AH1460))))</f>
        <v>0</v>
      </c>
      <c r="AJ1460" s="31">
        <f>IF($I1420="n/a",0,IF(AJ$4&lt;=$C1460,0,IF(SUM($C1460,$I1420)&gt;AJ$4,$AF1434/$I1420,$AF1434-SUM($I1460:AI1460))))</f>
        <v>0</v>
      </c>
      <c r="AK1460" s="31">
        <f>IF($I1420="n/a",0,IF(AK$4&lt;=$C1460,0,IF(SUM($C1460,$I1420)&gt;AK$4,$AF1434/$I1420,$AF1434-SUM($I1460:AJ1460))))</f>
        <v>0</v>
      </c>
      <c r="AL1460" s="31">
        <f>IF($I1420="n/a",0,IF(AL$4&lt;=$C1460,0,IF(SUM($C1460,$I1420)&gt;AL$4,$AF1434/$I1420,$AF1434-SUM($I1460:AK1460))))</f>
        <v>0</v>
      </c>
      <c r="AM1460" s="31">
        <f>IF($I1420="n/a",0,IF(AM$4&lt;=$C1460,0,IF(SUM($C1460,$I1420)&gt;AM$4,$AF1434/$I1420,$AF1434-SUM($I1460:AL1460))))</f>
        <v>0</v>
      </c>
      <c r="AN1460" s="31">
        <f>IF($I1420="n/a",0,IF(AN$4&lt;=$C1460,0,IF(SUM($C1460,$I1420)&gt;AN$4,$AF1434/$I1420,$AF1434-SUM($I1460:AM1460))))</f>
        <v>0</v>
      </c>
      <c r="AO1460" s="31">
        <f>IF($I1420="n/a",0,IF(AO$4&lt;=$C1460,0,IF(SUM($C1460,$I1420)&gt;AO$4,$AF1434/$I1420,$AF1434-SUM($I1460:AN1460))))</f>
        <v>0</v>
      </c>
      <c r="AP1460" s="31">
        <f>IF($I1420="n/a",0,IF(AP$4&lt;=$C1460,0,IF(SUM($C1460,$I1420)&gt;AP$4,$AF1434/$I1420,$AF1434-SUM($I1460:AO1460))))</f>
        <v>0</v>
      </c>
      <c r="AQ1460" s="31">
        <f>IF($I1420="n/a",0,IF(AQ$4&lt;=$C1460,0,IF(SUM($C1460,$I1420)&gt;AQ$4,$AF1434/$I1420,$AF1434-SUM($I1460:AP1460))))</f>
        <v>0</v>
      </c>
      <c r="AR1460" s="31">
        <f>IF($I1420="n/a",0,IF(AR$4&lt;=$C1460,0,IF(SUM($C1460,$I1420)&gt;AR$4,$AF1434/$I1420,$AF1434-SUM($I1460:AQ1460))))</f>
        <v>0</v>
      </c>
      <c r="AS1460" s="31">
        <f>IF($I1420="n/a",0,IF(AS$4&lt;=$C1460,0,IF(SUM($C1460,$I1420)&gt;AS$4,$AF1434/$I1420,$AF1434-SUM($I1460:AR1460))))</f>
        <v>0</v>
      </c>
      <c r="AT1460" s="31">
        <f>IF($I1420="n/a",0,IF(AT$4&lt;=$C1460,0,IF(SUM($C1460,$I1420)&gt;AT$4,$AF1434/$I1420,$AF1434-SUM($I1460:AS1460))))</f>
        <v>0</v>
      </c>
      <c r="AU1460" s="31">
        <f>IF($I1420="n/a",0,IF(AU$4&lt;=$C1460,0,IF(SUM($C1460,$I1420)&gt;AU$4,$AF1434/$I1420,$AF1434-SUM($I1460:AT1460))))</f>
        <v>0</v>
      </c>
      <c r="AV1460" s="31">
        <f>IF($I1420="n/a",0,IF(AV$4&lt;=$C1460,0,IF(SUM($C1460,$I1420)&gt;AV$4,$AF1434/$I1420,$AF1434-SUM($I1460:AU1460))))</f>
        <v>0</v>
      </c>
      <c r="AW1460" s="31">
        <f>IF($I1420="n/a",0,IF(AW$4&lt;=$C1460,0,IF(SUM($C1460,$I1420)&gt;AW$4,$AF1434/$I1420,$AF1434-SUM($I1460:AV1460))))</f>
        <v>0</v>
      </c>
      <c r="AX1460" s="31">
        <f>IF($I1420="n/a",0,IF(AX$4&lt;=$C1460,0,IF(SUM($C1460,$I1420)&gt;AX$4,$AF1434/$I1420,$AF1434-SUM($I1460:AW1460))))</f>
        <v>0</v>
      </c>
      <c r="AY1460" s="31">
        <f>IF($I1420="n/a",0,IF(AY$4&lt;=$C1460,0,IF(SUM($C1460,$I1420)&gt;AY$4,$AF1434/$I1420,$AF1434-SUM($I1460:AX1460))))</f>
        <v>0</v>
      </c>
      <c r="AZ1460" s="31">
        <f>IF($I1420="n/a",0,IF(AZ$4&lt;=$C1460,0,IF(SUM($C1460,$I1420)&gt;AZ$4,$AF1434/$I1420,$AF1434-SUM($I1460:AY1460))))</f>
        <v>0</v>
      </c>
      <c r="BA1460" s="31">
        <f>IF($I1420="n/a",0,IF(BA$4&lt;=$C1460,0,IF(SUM($C1460,$I1420)&gt;BA$4,$AF1434/$I1420,$AF1434-SUM($I1460:AZ1460))))</f>
        <v>0</v>
      </c>
      <c r="BB1460" s="31">
        <f>IF($I1420="n/a",0,IF(BB$4&lt;=$C1460,0,IF(SUM($C1460,$I1420)&gt;BB$4,$AF1434/$I1420,$AF1434-SUM($I1460:BA1460))))</f>
        <v>0</v>
      </c>
      <c r="BC1460" s="31">
        <f>IF($I1420="n/a",0,IF(BC$4&lt;=$C1460,0,IF(SUM($C1460,$I1420)&gt;BC$4,$AF1434/$I1420,$AF1434-SUM($I1460:BB1460))))</f>
        <v>0</v>
      </c>
      <c r="BD1460" s="31">
        <f>IF($I1420="n/a",0,IF(BD$4&lt;=$C1460,0,IF(SUM($C1460,$I1420)&gt;BD$4,$AF1434/$I1420,$AF1434-SUM($I1460:BC1460))))</f>
        <v>0</v>
      </c>
      <c r="BE1460" s="31">
        <f>IF($I1420="n/a",0,IF(BE$4&lt;=$C1460,0,IF(SUM($C1460,$I1420)&gt;BE$4,$AF1434/$I1420,$AF1434-SUM($I1460:BD1460))))</f>
        <v>0</v>
      </c>
      <c r="BF1460" s="31">
        <f>IF($I1420="n/a",0,IF(BF$4&lt;=$C1460,0,IF(SUM($C1460,$I1420)&gt;BF$4,$AF1434/$I1420,$AF1434-SUM($I1460:BE1460))))</f>
        <v>0</v>
      </c>
      <c r="BG1460" s="31">
        <f>IF($I1420="n/a",0,IF(BG$4&lt;=$C1460,0,IF(SUM($C1460,$I1420)&gt;BG$4,$AF1434/$I1420,$AF1434-SUM($I1460:BF1460))))</f>
        <v>0</v>
      </c>
      <c r="BH1460" s="31">
        <f>IF($I1420="n/a",0,IF(BH$4&lt;=$C1460,0,IF(SUM($C1460,$I1420)&gt;BH$4,$AF1434/$I1420,$AF1434-SUM($I1460:BG1460))))</f>
        <v>0</v>
      </c>
      <c r="BI1460" s="31">
        <f>IF($I1420="n/a",0,IF(BI$4&lt;=$C1460,0,IF(SUM($C1460,$I1420)&gt;BI$4,$AF1434/$I1420,$AF1434-SUM($I1460:BH1460))))</f>
        <v>0</v>
      </c>
      <c r="BJ1460" s="31">
        <f>IF($I1420="n/a",0,IF(BJ$4&lt;=$C1460,0,IF(SUM($C1460,$I1420)&gt;BJ$4,$AF1434/$I1420,$AF1434-SUM($I1460:BI1460))))</f>
        <v>0</v>
      </c>
      <c r="BK1460" s="31">
        <f>IF($I1420="n/a",0,IF(BK$4&lt;=$C1460,0,IF(SUM($C1460,$I1420)&gt;BK$4,$AF1434/$I1420,$AF1434-SUM($I1460:BJ1460))))</f>
        <v>0</v>
      </c>
      <c r="BL1460" s="31">
        <f>IF($I1420="n/a",0,IF(BL$4&lt;=$C1460,0,IF(SUM($C1460,$I1420)&gt;BL$4,$AF1434/$I1420,$AF1434-SUM($I1460:BK1460))))</f>
        <v>0</v>
      </c>
      <c r="BM1460" s="31">
        <f>IF($I1420="n/a",0,IF(BM$4&lt;=$C1460,0,IF(SUM($C1460,$I1420)&gt;BM$4,$AF1434/$I1420,$AF1434-SUM($I1460:BL1460))))</f>
        <v>0</v>
      </c>
      <c r="BN1460" s="31">
        <f>IF($I1420="n/a",0,IF(BN$4&lt;=$C1460,0,IF(SUM($C1460,$I1420)&gt;BN$4,$AF1434/$I1420,$AF1434-SUM($I1460:BM1460))))</f>
        <v>0</v>
      </c>
      <c r="BO1460" s="31">
        <f>IF($I1420="n/a",0,IF(BO$4&lt;=$C1460,0,IF(SUM($C1460,$I1420)&gt;BO$4,$AF1434/$I1420,$AF1434-SUM($I1460:BN1460))))</f>
        <v>0</v>
      </c>
      <c r="BP1460" s="31">
        <f>IF($I1420="n/a",0,IF(BP$4&lt;=$C1460,0,IF(SUM($C1460,$I1420)&gt;BP$4,$AF1434/$I1420,$AF1434-SUM($I1460:BO1460))))</f>
        <v>0</v>
      </c>
      <c r="BQ1460" s="31">
        <f>IF($I1420="n/a",0,IF(BQ$4&lt;=$C1460,0,IF(SUM($C1460,$I1420)&gt;BQ$4,$AF1434/$I1420,$AF1434-SUM($I1460:BP1460))))</f>
        <v>0</v>
      </c>
      <c r="BR1460" s="31">
        <f>IF($I1420="n/a",0,IF(BR$4&lt;=$C1460,0,IF(SUM($C1460,$I1420)&gt;BR$4,$AF1434/$I1420,$AF1434-SUM($I1460:BQ1460))))</f>
        <v>0</v>
      </c>
      <c r="BS1460" s="31">
        <f>IF($I1420="n/a",0,IF(BS$4&lt;=$C1460,0,IF(SUM($C1460,$I1420)&gt;BS$4,$AF1434/$I1420,$AF1434-SUM($I1460:BR1460))))</f>
        <v>0</v>
      </c>
      <c r="BT1460" s="31">
        <f>IF($I1420="n/a",0,IF(BT$4&lt;=$C1460,0,IF(SUM($C1460,$I1420)&gt;BT$4,$AF1434/$I1420,$AF1434-SUM($I1460:BS1460))))</f>
        <v>0</v>
      </c>
      <c r="BU1460" s="31">
        <f>IF($I1420="n/a",0,IF(BU$4&lt;=$C1460,0,IF(SUM($C1460,$I1420)&gt;BU$4,$AF1434/$I1420,$AF1434-SUM($I1460:BT1460))))</f>
        <v>0</v>
      </c>
      <c r="BV1460" s="31">
        <f>IF($I1420="n/a",0,IF(BV$4&lt;=$C1460,0,IF(SUM($C1460,$I1420)&gt;BV$4,$AF1434/$I1420,$AF1434-SUM($I1460:BU1460))))</f>
        <v>0</v>
      </c>
      <c r="BW1460" s="31">
        <f>IF($I1420="n/a",0,IF(BW$4&lt;=$C1460,0,IF(SUM($C1460,$I1420)&gt;BW$4,$AF1434/$I1420,$AF1434-SUM($I1460:BV1460))))</f>
        <v>0</v>
      </c>
      <c r="BX1460" s="31">
        <f>IF($I1420="n/a",0,IF(BX$4&lt;=$C1460,0,IF(SUM($C1460,$I1420)&gt;BX$4,$AF1434/$I1420,$AF1434-SUM($I1460:BW1460))))</f>
        <v>0</v>
      </c>
      <c r="BY1460" s="31">
        <f>IF($I1420="n/a",0,IF(BY$4&lt;=$C1460,0,IF(SUM($C1460,$I1420)&gt;BY$4,$AF1434/$I1420,$AF1434-SUM($I1460:BX1460))))</f>
        <v>0</v>
      </c>
      <c r="BZ1460" s="31">
        <f>IF($I1420="n/a",0,IF(BZ$4&lt;=$C1460,0,IF(SUM($C1460,$I1420)&gt;BZ$4,$AF1434/$I1420,$AF1434-SUM($I1460:BY1460))))</f>
        <v>0</v>
      </c>
      <c r="CA1460" s="31">
        <f>IF($I1420="n/a",0,IF(CA$4&lt;=$C1460,0,IF(SUM($C1460,$I1420)&gt;CA$4,$AF1434/$I1420,$AF1434-SUM($I1460:BZ1460))))</f>
        <v>0</v>
      </c>
      <c r="CB1460" s="31">
        <f>IF($I1420="n/a",0,IF(CB$4&lt;=$C1460,0,IF(SUM($C1460,$I1420)&gt;CB$4,$AF1434/$I1420,$AF1434-SUM($I1460:CA1460))))</f>
        <v>0</v>
      </c>
      <c r="CC1460" s="31">
        <f>IF($I1420="n/a",0,IF(CC$4&lt;=$C1460,0,IF(SUM($C1460,$I1420)&gt;CC$4,$AF1434/$I1420,$AF1434-SUM($I1460:CB1460))))</f>
        <v>0</v>
      </c>
      <c r="CD1460" s="31">
        <f>IF($I1420="n/a",0,IF(CD$4&lt;=$C1460,0,IF(SUM($C1460,$I1420)&gt;CD$4,$AF1434/$I1420,$AF1434-SUM($I1460:CC1460))))</f>
        <v>0</v>
      </c>
      <c r="CE1460" s="31">
        <f>IF($I1420="n/a",0,IF(CE$4&lt;=$C1460,0,IF(SUM($C1460,$I1420)&gt;CE$4,$AF1434/$I1420,$AF1434-SUM($I1460:CD1460))))</f>
        <v>0</v>
      </c>
      <c r="CF1460" s="31">
        <f>IF($I1420="n/a",0,IF(CF$4&lt;=$C1460,0,IF(SUM($C1460,$I1420)&gt;CF$4,$AF1434/$I1420,$AF1434-SUM($I1460:CE1460))))</f>
        <v>0</v>
      </c>
    </row>
    <row r="1461" spans="1:84" s="153" customFormat="1" ht="12.75" customHeight="1">
      <c r="A1461"/>
      <c r="C1461" s="197">
        <v>2039</v>
      </c>
      <c r="D1461" s="21" t="s">
        <v>68</v>
      </c>
      <c r="E1461" s="21" t="s">
        <v>185</v>
      </c>
      <c r="I1461" s="31"/>
      <c r="J1461" s="31">
        <f>IF($I1420="n/a",0,IF(J$4&lt;=$C1461,0,IF(SUM($C1461,$I1420)&gt;J$4,$AG1434/$I1420,$AG1434-SUM($I1461:I1461))))</f>
        <v>0</v>
      </c>
      <c r="K1461" s="31">
        <f>IF($I1420="n/a",0,IF(K$4&lt;=$C1461,0,IF(SUM($C1461,$I1420)&gt;K$4,$AG1434/$I1420,$AG1434-SUM($I1461:J1461))))</f>
        <v>0</v>
      </c>
      <c r="L1461" s="31">
        <f>IF($I1420="n/a",0,IF(L$4&lt;=$C1461,0,IF(SUM($C1461,$I1420)&gt;L$4,$AG1434/$I1420,$AG1434-SUM($I1461:K1461))))</f>
        <v>0</v>
      </c>
      <c r="M1461" s="31">
        <f>IF($I1420="n/a",0,IF(M$4&lt;=$C1461,0,IF(SUM($C1461,$I1420)&gt;M$4,$AG1434/$I1420,$AG1434-SUM($I1461:L1461))))</f>
        <v>0</v>
      </c>
      <c r="N1461" s="31">
        <f>IF($I1420="n/a",0,IF(N$4&lt;=$C1461,0,IF(SUM($C1461,$I1420)&gt;N$4,$AG1434/$I1420,$AG1434-SUM($I1461:M1461))))</f>
        <v>0</v>
      </c>
      <c r="O1461" s="31">
        <f>IF($I1420="n/a",0,IF(O$4&lt;=$C1461,0,IF(SUM($C1461,$I1420)&gt;O$4,$AG1434/$I1420,$AG1434-SUM($I1461:N1461))))</f>
        <v>0</v>
      </c>
      <c r="P1461" s="31">
        <f>IF($I1420="n/a",0,IF(P$4&lt;=$C1461,0,IF(SUM($C1461,$I1420)&gt;P$4,$AG1434/$I1420,$AG1434-SUM($I1461:O1461))))</f>
        <v>0</v>
      </c>
      <c r="Q1461" s="31">
        <f>IF($I1420="n/a",0,IF(Q$4&lt;=$C1461,0,IF(SUM($C1461,$I1420)&gt;Q$4,$AG1434/$I1420,$AG1434-SUM($I1461:P1461))))</f>
        <v>0</v>
      </c>
      <c r="R1461" s="31">
        <f>IF($I1420="n/a",0,IF(R$4&lt;=$C1461,0,IF(SUM($C1461,$I1420)&gt;R$4,$AG1434/$I1420,$AG1434-SUM($I1461:Q1461))))</f>
        <v>0</v>
      </c>
      <c r="S1461" s="31">
        <f>IF($I1420="n/a",0,IF(S$4&lt;=$C1461,0,IF(SUM($C1461,$I1420)&gt;S$4,$AG1434/$I1420,$AG1434-SUM($I1461:R1461))))</f>
        <v>0</v>
      </c>
      <c r="T1461" s="31">
        <f>IF($I1420="n/a",0,IF(T$4&lt;=$C1461,0,IF(SUM($C1461,$I1420)&gt;T$4,$AG1434/$I1420,$AG1434-SUM($I1461:S1461))))</f>
        <v>0</v>
      </c>
      <c r="U1461" s="31">
        <f>IF($I1420="n/a",0,IF(U$4&lt;=$C1461,0,IF(SUM($C1461,$I1420)&gt;U$4,$AG1434/$I1420,$AG1434-SUM($I1461:T1461))))</f>
        <v>0</v>
      </c>
      <c r="V1461" s="31">
        <f>IF($I1420="n/a",0,IF(V$4&lt;=$C1461,0,IF(SUM($C1461,$I1420)&gt;V$4,$AG1434/$I1420,$AG1434-SUM($I1461:U1461))))</f>
        <v>0</v>
      </c>
      <c r="W1461" s="31">
        <f>IF($I1420="n/a",0,IF(W$4&lt;=$C1461,0,IF(SUM($C1461,$I1420)&gt;W$4,$AG1434/$I1420,$AG1434-SUM($I1461:V1461))))</f>
        <v>0</v>
      </c>
      <c r="X1461" s="31">
        <f>IF($I1420="n/a",0,IF(X$4&lt;=$C1461,0,IF(SUM($C1461,$I1420)&gt;X$4,$AG1434/$I1420,$AG1434-SUM($I1461:W1461))))</f>
        <v>0</v>
      </c>
      <c r="Y1461" s="31">
        <f>IF($I1420="n/a",0,IF(Y$4&lt;=$C1461,0,IF(SUM($C1461,$I1420)&gt;Y$4,$AG1434/$I1420,$AG1434-SUM($I1461:X1461))))</f>
        <v>0</v>
      </c>
      <c r="Z1461" s="31">
        <f>IF($I1420="n/a",0,IF(Z$4&lt;=$C1461,0,IF(SUM($C1461,$I1420)&gt;Z$4,$AG1434/$I1420,$AG1434-SUM($I1461:Y1461))))</f>
        <v>0</v>
      </c>
      <c r="AA1461" s="31">
        <f>IF($I1420="n/a",0,IF(AA$4&lt;=$C1461,0,IF(SUM($C1461,$I1420)&gt;AA$4,$AG1434/$I1420,$AG1434-SUM($I1461:Z1461))))</f>
        <v>0</v>
      </c>
      <c r="AB1461" s="31">
        <f>IF($I1420="n/a",0,IF(AB$4&lt;=$C1461,0,IF(SUM($C1461,$I1420)&gt;AB$4,$AG1434/$I1420,$AG1434-SUM($I1461:AA1461))))</f>
        <v>0</v>
      </c>
      <c r="AC1461" s="31">
        <f>IF($I1420="n/a",0,IF(AC$4&lt;=$C1461,0,IF(SUM($C1461,$I1420)&gt;AC$4,$AG1434/$I1420,$AG1434-SUM($I1461:AB1461))))</f>
        <v>0</v>
      </c>
      <c r="AD1461" s="31">
        <f>IF($I1420="n/a",0,IF(AD$4&lt;=$C1461,0,IF(SUM($C1461,$I1420)&gt;AD$4,$AG1434/$I1420,$AG1434-SUM($I1461:AC1461))))</f>
        <v>0</v>
      </c>
      <c r="AE1461" s="31">
        <f>IF($I1420="n/a",0,IF(AE$4&lt;=$C1461,0,IF(SUM($C1461,$I1420)&gt;AE$4,$AG1434/$I1420,$AG1434-SUM($I1461:AD1461))))</f>
        <v>0</v>
      </c>
      <c r="AF1461" s="31">
        <f>IF($I1420="n/a",0,IF(AF$4&lt;=$C1461,0,IF(SUM($C1461,$I1420)&gt;AF$4,$AG1434/$I1420,$AG1434-SUM($I1461:AE1461))))</f>
        <v>0</v>
      </c>
      <c r="AG1461" s="31">
        <f>IF($I1420="n/a",0,IF(AG$4&lt;=$C1461,0,IF(SUM($C1461,$I1420)&gt;AG$4,$AG1434/$I1420,$AG1434-SUM($I1461:AF1461))))</f>
        <v>0</v>
      </c>
      <c r="AH1461" s="31">
        <f>IF($I1420="n/a",0,IF(AH$4&lt;=$C1461,0,IF(SUM($C1461,$I1420)&gt;AH$4,$AG1434/$I1420,$AG1434-SUM($I1461:AG1461))))</f>
        <v>0</v>
      </c>
      <c r="AI1461" s="31">
        <f>IF($I1420="n/a",0,IF(AI$4&lt;=$C1461,0,IF(SUM($C1461,$I1420)&gt;AI$4,$AG1434/$I1420,$AG1434-SUM($I1461:AH1461))))</f>
        <v>0</v>
      </c>
      <c r="AJ1461" s="31">
        <f>IF($I1420="n/a",0,IF(AJ$4&lt;=$C1461,0,IF(SUM($C1461,$I1420)&gt;AJ$4,$AG1434/$I1420,$AG1434-SUM($I1461:AI1461))))</f>
        <v>0</v>
      </c>
      <c r="AK1461" s="31">
        <f>IF($I1420="n/a",0,IF(AK$4&lt;=$C1461,0,IF(SUM($C1461,$I1420)&gt;AK$4,$AG1434/$I1420,$AG1434-SUM($I1461:AJ1461))))</f>
        <v>0</v>
      </c>
      <c r="AL1461" s="31">
        <f>IF($I1420="n/a",0,IF(AL$4&lt;=$C1461,0,IF(SUM($C1461,$I1420)&gt;AL$4,$AG1434/$I1420,$AG1434-SUM($I1461:AK1461))))</f>
        <v>0</v>
      </c>
      <c r="AM1461" s="31">
        <f>IF($I1420="n/a",0,IF(AM$4&lt;=$C1461,0,IF(SUM($C1461,$I1420)&gt;AM$4,$AG1434/$I1420,$AG1434-SUM($I1461:AL1461))))</f>
        <v>0</v>
      </c>
      <c r="AN1461" s="31">
        <f>IF($I1420="n/a",0,IF(AN$4&lt;=$C1461,0,IF(SUM($C1461,$I1420)&gt;AN$4,$AG1434/$I1420,$AG1434-SUM($I1461:AM1461))))</f>
        <v>0</v>
      </c>
      <c r="AO1461" s="31">
        <f>IF($I1420="n/a",0,IF(AO$4&lt;=$C1461,0,IF(SUM($C1461,$I1420)&gt;AO$4,$AG1434/$I1420,$AG1434-SUM($I1461:AN1461))))</f>
        <v>0</v>
      </c>
      <c r="AP1461" s="31">
        <f>IF($I1420="n/a",0,IF(AP$4&lt;=$C1461,0,IF(SUM($C1461,$I1420)&gt;AP$4,$AG1434/$I1420,$AG1434-SUM($I1461:AO1461))))</f>
        <v>0</v>
      </c>
      <c r="AQ1461" s="31">
        <f>IF($I1420="n/a",0,IF(AQ$4&lt;=$C1461,0,IF(SUM($C1461,$I1420)&gt;AQ$4,$AG1434/$I1420,$AG1434-SUM($I1461:AP1461))))</f>
        <v>0</v>
      </c>
      <c r="AR1461" s="31">
        <f>IF($I1420="n/a",0,IF(AR$4&lt;=$C1461,0,IF(SUM($C1461,$I1420)&gt;AR$4,$AG1434/$I1420,$AG1434-SUM($I1461:AQ1461))))</f>
        <v>0</v>
      </c>
      <c r="AS1461" s="31">
        <f>IF($I1420="n/a",0,IF(AS$4&lt;=$C1461,0,IF(SUM($C1461,$I1420)&gt;AS$4,$AG1434/$I1420,$AG1434-SUM($I1461:AR1461))))</f>
        <v>0</v>
      </c>
      <c r="AT1461" s="31">
        <f>IF($I1420="n/a",0,IF(AT$4&lt;=$C1461,0,IF(SUM($C1461,$I1420)&gt;AT$4,$AG1434/$I1420,$AG1434-SUM($I1461:AS1461))))</f>
        <v>0</v>
      </c>
      <c r="AU1461" s="31">
        <f>IF($I1420="n/a",0,IF(AU$4&lt;=$C1461,0,IF(SUM($C1461,$I1420)&gt;AU$4,$AG1434/$I1420,$AG1434-SUM($I1461:AT1461))))</f>
        <v>0</v>
      </c>
      <c r="AV1461" s="31">
        <f>IF($I1420="n/a",0,IF(AV$4&lt;=$C1461,0,IF(SUM($C1461,$I1420)&gt;AV$4,$AG1434/$I1420,$AG1434-SUM($I1461:AU1461))))</f>
        <v>0</v>
      </c>
      <c r="AW1461" s="31">
        <f>IF($I1420="n/a",0,IF(AW$4&lt;=$C1461,0,IF(SUM($C1461,$I1420)&gt;AW$4,$AG1434/$I1420,$AG1434-SUM($I1461:AV1461))))</f>
        <v>0</v>
      </c>
      <c r="AX1461" s="31">
        <f>IF($I1420="n/a",0,IF(AX$4&lt;=$C1461,0,IF(SUM($C1461,$I1420)&gt;AX$4,$AG1434/$I1420,$AG1434-SUM($I1461:AW1461))))</f>
        <v>0</v>
      </c>
      <c r="AY1461" s="31">
        <f>IF($I1420="n/a",0,IF(AY$4&lt;=$C1461,0,IF(SUM($C1461,$I1420)&gt;AY$4,$AG1434/$I1420,$AG1434-SUM($I1461:AX1461))))</f>
        <v>0</v>
      </c>
      <c r="AZ1461" s="31">
        <f>IF($I1420="n/a",0,IF(AZ$4&lt;=$C1461,0,IF(SUM($C1461,$I1420)&gt;AZ$4,$AG1434/$I1420,$AG1434-SUM($I1461:AY1461))))</f>
        <v>0</v>
      </c>
      <c r="BA1461" s="31">
        <f>IF($I1420="n/a",0,IF(BA$4&lt;=$C1461,0,IF(SUM($C1461,$I1420)&gt;BA$4,$AG1434/$I1420,$AG1434-SUM($I1461:AZ1461))))</f>
        <v>0</v>
      </c>
      <c r="BB1461" s="31">
        <f>IF($I1420="n/a",0,IF(BB$4&lt;=$C1461,0,IF(SUM($C1461,$I1420)&gt;BB$4,$AG1434/$I1420,$AG1434-SUM($I1461:BA1461))))</f>
        <v>0</v>
      </c>
      <c r="BC1461" s="31">
        <f>IF($I1420="n/a",0,IF(BC$4&lt;=$C1461,0,IF(SUM($C1461,$I1420)&gt;BC$4,$AG1434/$I1420,$AG1434-SUM($I1461:BB1461))))</f>
        <v>0</v>
      </c>
      <c r="BD1461" s="31">
        <f>IF($I1420="n/a",0,IF(BD$4&lt;=$C1461,0,IF(SUM($C1461,$I1420)&gt;BD$4,$AG1434/$I1420,$AG1434-SUM($I1461:BC1461))))</f>
        <v>0</v>
      </c>
      <c r="BE1461" s="31">
        <f>IF($I1420="n/a",0,IF(BE$4&lt;=$C1461,0,IF(SUM($C1461,$I1420)&gt;BE$4,$AG1434/$I1420,$AG1434-SUM($I1461:BD1461))))</f>
        <v>0</v>
      </c>
      <c r="BF1461" s="31">
        <f>IF($I1420="n/a",0,IF(BF$4&lt;=$C1461,0,IF(SUM($C1461,$I1420)&gt;BF$4,$AG1434/$I1420,$AG1434-SUM($I1461:BE1461))))</f>
        <v>0</v>
      </c>
      <c r="BG1461" s="31">
        <f>IF($I1420="n/a",0,IF(BG$4&lt;=$C1461,0,IF(SUM($C1461,$I1420)&gt;BG$4,$AG1434/$I1420,$AG1434-SUM($I1461:BF1461))))</f>
        <v>0</v>
      </c>
      <c r="BH1461" s="31">
        <f>IF($I1420="n/a",0,IF(BH$4&lt;=$C1461,0,IF(SUM($C1461,$I1420)&gt;BH$4,$AG1434/$I1420,$AG1434-SUM($I1461:BG1461))))</f>
        <v>0</v>
      </c>
      <c r="BI1461" s="31">
        <f>IF($I1420="n/a",0,IF(BI$4&lt;=$C1461,0,IF(SUM($C1461,$I1420)&gt;BI$4,$AG1434/$I1420,$AG1434-SUM($I1461:BH1461))))</f>
        <v>0</v>
      </c>
      <c r="BJ1461" s="31">
        <f>IF($I1420="n/a",0,IF(BJ$4&lt;=$C1461,0,IF(SUM($C1461,$I1420)&gt;BJ$4,$AG1434/$I1420,$AG1434-SUM($I1461:BI1461))))</f>
        <v>0</v>
      </c>
      <c r="BK1461" s="31">
        <f>IF($I1420="n/a",0,IF(BK$4&lt;=$C1461,0,IF(SUM($C1461,$I1420)&gt;BK$4,$AG1434/$I1420,$AG1434-SUM($I1461:BJ1461))))</f>
        <v>0</v>
      </c>
      <c r="BL1461" s="31">
        <f>IF($I1420="n/a",0,IF(BL$4&lt;=$C1461,0,IF(SUM($C1461,$I1420)&gt;BL$4,$AG1434/$I1420,$AG1434-SUM($I1461:BK1461))))</f>
        <v>0</v>
      </c>
      <c r="BM1461" s="31">
        <f>IF($I1420="n/a",0,IF(BM$4&lt;=$C1461,0,IF(SUM($C1461,$I1420)&gt;BM$4,$AG1434/$I1420,$AG1434-SUM($I1461:BL1461))))</f>
        <v>0</v>
      </c>
      <c r="BN1461" s="31">
        <f>IF($I1420="n/a",0,IF(BN$4&lt;=$C1461,0,IF(SUM($C1461,$I1420)&gt;BN$4,$AG1434/$I1420,$AG1434-SUM($I1461:BM1461))))</f>
        <v>0</v>
      </c>
      <c r="BO1461" s="31">
        <f>IF($I1420="n/a",0,IF(BO$4&lt;=$C1461,0,IF(SUM($C1461,$I1420)&gt;BO$4,$AG1434/$I1420,$AG1434-SUM($I1461:BN1461))))</f>
        <v>0</v>
      </c>
      <c r="BP1461" s="31">
        <f>IF($I1420="n/a",0,IF(BP$4&lt;=$C1461,0,IF(SUM($C1461,$I1420)&gt;BP$4,$AG1434/$I1420,$AG1434-SUM($I1461:BO1461))))</f>
        <v>0</v>
      </c>
      <c r="BQ1461" s="31">
        <f>IF($I1420="n/a",0,IF(BQ$4&lt;=$C1461,0,IF(SUM($C1461,$I1420)&gt;BQ$4,$AG1434/$I1420,$AG1434-SUM($I1461:BP1461))))</f>
        <v>0</v>
      </c>
      <c r="BR1461" s="31">
        <f>IF($I1420="n/a",0,IF(BR$4&lt;=$C1461,0,IF(SUM($C1461,$I1420)&gt;BR$4,$AG1434/$I1420,$AG1434-SUM($I1461:BQ1461))))</f>
        <v>0</v>
      </c>
      <c r="BS1461" s="31">
        <f>IF($I1420="n/a",0,IF(BS$4&lt;=$C1461,0,IF(SUM($C1461,$I1420)&gt;BS$4,$AG1434/$I1420,$AG1434-SUM($I1461:BR1461))))</f>
        <v>0</v>
      </c>
      <c r="BT1461" s="31">
        <f>IF($I1420="n/a",0,IF(BT$4&lt;=$C1461,0,IF(SUM($C1461,$I1420)&gt;BT$4,$AG1434/$I1420,$AG1434-SUM($I1461:BS1461))))</f>
        <v>0</v>
      </c>
      <c r="BU1461" s="31">
        <f>IF($I1420="n/a",0,IF(BU$4&lt;=$C1461,0,IF(SUM($C1461,$I1420)&gt;BU$4,$AG1434/$I1420,$AG1434-SUM($I1461:BT1461))))</f>
        <v>0</v>
      </c>
      <c r="BV1461" s="31">
        <f>IF($I1420="n/a",0,IF(BV$4&lt;=$C1461,0,IF(SUM($C1461,$I1420)&gt;BV$4,$AG1434/$I1420,$AG1434-SUM($I1461:BU1461))))</f>
        <v>0</v>
      </c>
      <c r="BW1461" s="31">
        <f>IF($I1420="n/a",0,IF(BW$4&lt;=$C1461,0,IF(SUM($C1461,$I1420)&gt;BW$4,$AG1434/$I1420,$AG1434-SUM($I1461:BV1461))))</f>
        <v>0</v>
      </c>
      <c r="BX1461" s="31">
        <f>IF($I1420="n/a",0,IF(BX$4&lt;=$C1461,0,IF(SUM($C1461,$I1420)&gt;BX$4,$AG1434/$I1420,$AG1434-SUM($I1461:BW1461))))</f>
        <v>0</v>
      </c>
      <c r="BY1461" s="31">
        <f>IF($I1420="n/a",0,IF(BY$4&lt;=$C1461,0,IF(SUM($C1461,$I1420)&gt;BY$4,$AG1434/$I1420,$AG1434-SUM($I1461:BX1461))))</f>
        <v>0</v>
      </c>
      <c r="BZ1461" s="31">
        <f>IF($I1420="n/a",0,IF(BZ$4&lt;=$C1461,0,IF(SUM($C1461,$I1420)&gt;BZ$4,$AG1434/$I1420,$AG1434-SUM($I1461:BY1461))))</f>
        <v>0</v>
      </c>
      <c r="CA1461" s="31">
        <f>IF($I1420="n/a",0,IF(CA$4&lt;=$C1461,0,IF(SUM($C1461,$I1420)&gt;CA$4,$AG1434/$I1420,$AG1434-SUM($I1461:BZ1461))))</f>
        <v>0</v>
      </c>
      <c r="CB1461" s="31">
        <f>IF($I1420="n/a",0,IF(CB$4&lt;=$C1461,0,IF(SUM($C1461,$I1420)&gt;CB$4,$AG1434/$I1420,$AG1434-SUM($I1461:CA1461))))</f>
        <v>0</v>
      </c>
      <c r="CC1461" s="31">
        <f>IF($I1420="n/a",0,IF(CC$4&lt;=$C1461,0,IF(SUM($C1461,$I1420)&gt;CC$4,$AG1434/$I1420,$AG1434-SUM($I1461:CB1461))))</f>
        <v>0</v>
      </c>
      <c r="CD1461" s="31">
        <f>IF($I1420="n/a",0,IF(CD$4&lt;=$C1461,0,IF(SUM($C1461,$I1420)&gt;CD$4,$AG1434/$I1420,$AG1434-SUM($I1461:CC1461))))</f>
        <v>0</v>
      </c>
      <c r="CE1461" s="31">
        <f>IF($I1420="n/a",0,IF(CE$4&lt;=$C1461,0,IF(SUM($C1461,$I1420)&gt;CE$4,$AG1434/$I1420,$AG1434-SUM($I1461:CD1461))))</f>
        <v>0</v>
      </c>
      <c r="CF1461" s="31">
        <f>IF($I1420="n/a",0,IF(CF$4&lt;=$C1461,0,IF(SUM($C1461,$I1420)&gt;CF$4,$AG1434/$I1420,$AG1434-SUM($I1461:CE1461))))</f>
        <v>0</v>
      </c>
    </row>
    <row r="1462" spans="1:84" s="153" customFormat="1" ht="12.75" customHeight="1">
      <c r="A1462"/>
      <c r="C1462" s="197">
        <v>2040</v>
      </c>
      <c r="D1462" s="21" t="s">
        <v>69</v>
      </c>
      <c r="E1462" s="21" t="s">
        <v>185</v>
      </c>
      <c r="I1462" s="31"/>
      <c r="J1462" s="31">
        <f>IF($I1420="n/a",0,IF(J$4&lt;=$C1462,0,IF(SUM($C1462,$I1420)&gt;J$4,$AH1434/$I1420,$AH1434-SUM($I1462:I1462))))</f>
        <v>0</v>
      </c>
      <c r="K1462" s="31">
        <f>IF($I1420="n/a",0,IF(K$4&lt;=$C1462,0,IF(SUM($C1462,$I1420)&gt;K$4,$AH1434/$I1420,$AH1434-SUM($I1462:J1462))))</f>
        <v>0</v>
      </c>
      <c r="L1462" s="31">
        <f>IF($I1420="n/a",0,IF(L$4&lt;=$C1462,0,IF(SUM($C1462,$I1420)&gt;L$4,$AH1434/$I1420,$AH1434-SUM($I1462:K1462))))</f>
        <v>0</v>
      </c>
      <c r="M1462" s="31">
        <f>IF($I1420="n/a",0,IF(M$4&lt;=$C1462,0,IF(SUM($C1462,$I1420)&gt;M$4,$AH1434/$I1420,$AH1434-SUM($I1462:L1462))))</f>
        <v>0</v>
      </c>
      <c r="N1462" s="31">
        <f>IF($I1420="n/a",0,IF(N$4&lt;=$C1462,0,IF(SUM($C1462,$I1420)&gt;N$4,$AH1434/$I1420,$AH1434-SUM($I1462:M1462))))</f>
        <v>0</v>
      </c>
      <c r="O1462" s="31">
        <f>IF($I1420="n/a",0,IF(O$4&lt;=$C1462,0,IF(SUM($C1462,$I1420)&gt;O$4,$AH1434/$I1420,$AH1434-SUM($I1462:N1462))))</f>
        <v>0</v>
      </c>
      <c r="P1462" s="31">
        <f>IF($I1420="n/a",0,IF(P$4&lt;=$C1462,0,IF(SUM($C1462,$I1420)&gt;P$4,$AH1434/$I1420,$AH1434-SUM($I1462:O1462))))</f>
        <v>0</v>
      </c>
      <c r="Q1462" s="31">
        <f>IF($I1420="n/a",0,IF(Q$4&lt;=$C1462,0,IF(SUM($C1462,$I1420)&gt;Q$4,$AH1434/$I1420,$AH1434-SUM($I1462:P1462))))</f>
        <v>0</v>
      </c>
      <c r="R1462" s="31">
        <f>IF($I1420="n/a",0,IF(R$4&lt;=$C1462,0,IF(SUM($C1462,$I1420)&gt;R$4,$AH1434/$I1420,$AH1434-SUM($I1462:Q1462))))</f>
        <v>0</v>
      </c>
      <c r="S1462" s="31">
        <f>IF($I1420="n/a",0,IF(S$4&lt;=$C1462,0,IF(SUM($C1462,$I1420)&gt;S$4,$AH1434/$I1420,$AH1434-SUM($I1462:R1462))))</f>
        <v>0</v>
      </c>
      <c r="T1462" s="31">
        <f>IF($I1420="n/a",0,IF(T$4&lt;=$C1462,0,IF(SUM($C1462,$I1420)&gt;T$4,$AH1434/$I1420,$AH1434-SUM($I1462:S1462))))</f>
        <v>0</v>
      </c>
      <c r="U1462" s="31">
        <f>IF($I1420="n/a",0,IF(U$4&lt;=$C1462,0,IF(SUM($C1462,$I1420)&gt;U$4,$AH1434/$I1420,$AH1434-SUM($I1462:T1462))))</f>
        <v>0</v>
      </c>
      <c r="V1462" s="31">
        <f>IF($I1420="n/a",0,IF(V$4&lt;=$C1462,0,IF(SUM($C1462,$I1420)&gt;V$4,$AH1434/$I1420,$AH1434-SUM($I1462:U1462))))</f>
        <v>0</v>
      </c>
      <c r="W1462" s="31">
        <f>IF($I1420="n/a",0,IF(W$4&lt;=$C1462,0,IF(SUM($C1462,$I1420)&gt;W$4,$AH1434/$I1420,$AH1434-SUM($I1462:V1462))))</f>
        <v>0</v>
      </c>
      <c r="X1462" s="31">
        <f>IF($I1420="n/a",0,IF(X$4&lt;=$C1462,0,IF(SUM($C1462,$I1420)&gt;X$4,$AH1434/$I1420,$AH1434-SUM($I1462:W1462))))</f>
        <v>0</v>
      </c>
      <c r="Y1462" s="31">
        <f>IF($I1420="n/a",0,IF(Y$4&lt;=$C1462,0,IF(SUM($C1462,$I1420)&gt;Y$4,$AH1434/$I1420,$AH1434-SUM($I1462:X1462))))</f>
        <v>0</v>
      </c>
      <c r="Z1462" s="31">
        <f>IF($I1420="n/a",0,IF(Z$4&lt;=$C1462,0,IF(SUM($C1462,$I1420)&gt;Z$4,$AH1434/$I1420,$AH1434-SUM($I1462:Y1462))))</f>
        <v>0</v>
      </c>
      <c r="AA1462" s="31">
        <f>IF($I1420="n/a",0,IF(AA$4&lt;=$C1462,0,IF(SUM($C1462,$I1420)&gt;AA$4,$AH1434/$I1420,$AH1434-SUM($I1462:Z1462))))</f>
        <v>0</v>
      </c>
      <c r="AB1462" s="31">
        <f>IF($I1420="n/a",0,IF(AB$4&lt;=$C1462,0,IF(SUM($C1462,$I1420)&gt;AB$4,$AH1434/$I1420,$AH1434-SUM($I1462:AA1462))))</f>
        <v>0</v>
      </c>
      <c r="AC1462" s="31">
        <f>IF($I1420="n/a",0,IF(AC$4&lt;=$C1462,0,IF(SUM($C1462,$I1420)&gt;AC$4,$AH1434/$I1420,$AH1434-SUM($I1462:AB1462))))</f>
        <v>0</v>
      </c>
      <c r="AD1462" s="31">
        <f>IF($I1420="n/a",0,IF(AD$4&lt;=$C1462,0,IF(SUM($C1462,$I1420)&gt;AD$4,$AH1434/$I1420,$AH1434-SUM($I1462:AC1462))))</f>
        <v>0</v>
      </c>
      <c r="AE1462" s="31">
        <f>IF($I1420="n/a",0,IF(AE$4&lt;=$C1462,0,IF(SUM($C1462,$I1420)&gt;AE$4,$AH1434/$I1420,$AH1434-SUM($I1462:AD1462))))</f>
        <v>0</v>
      </c>
      <c r="AF1462" s="31">
        <f>IF($I1420="n/a",0,IF(AF$4&lt;=$C1462,0,IF(SUM($C1462,$I1420)&gt;AF$4,$AH1434/$I1420,$AH1434-SUM($I1462:AE1462))))</f>
        <v>0</v>
      </c>
      <c r="AG1462" s="31">
        <f>IF($I1420="n/a",0,IF(AG$4&lt;=$C1462,0,IF(SUM($C1462,$I1420)&gt;AG$4,$AH1434/$I1420,$AH1434-SUM($I1462:AF1462))))</f>
        <v>0</v>
      </c>
      <c r="AH1462" s="31">
        <f>IF($I1420="n/a",0,IF(AH$4&lt;=$C1462,0,IF(SUM($C1462,$I1420)&gt;AH$4,$AH1434/$I1420,$AH1434-SUM($I1462:AG1462))))</f>
        <v>0</v>
      </c>
      <c r="AI1462" s="31">
        <f>IF($I1420="n/a",0,IF(AI$4&lt;=$C1462,0,IF(SUM($C1462,$I1420)&gt;AI$4,$AH1434/$I1420,$AH1434-SUM($I1462:AH1462))))</f>
        <v>0</v>
      </c>
      <c r="AJ1462" s="31">
        <f>IF($I1420="n/a",0,IF(AJ$4&lt;=$C1462,0,IF(SUM($C1462,$I1420)&gt;AJ$4,$AH1434/$I1420,$AH1434-SUM($I1462:AI1462))))</f>
        <v>0</v>
      </c>
      <c r="AK1462" s="31">
        <f>IF($I1420="n/a",0,IF(AK$4&lt;=$C1462,0,IF(SUM($C1462,$I1420)&gt;AK$4,$AH1434/$I1420,$AH1434-SUM($I1462:AJ1462))))</f>
        <v>0</v>
      </c>
      <c r="AL1462" s="31">
        <f>IF($I1420="n/a",0,IF(AL$4&lt;=$C1462,0,IF(SUM($C1462,$I1420)&gt;AL$4,$AH1434/$I1420,$AH1434-SUM($I1462:AK1462))))</f>
        <v>0</v>
      </c>
      <c r="AM1462" s="31">
        <f>IF($I1420="n/a",0,IF(AM$4&lt;=$C1462,0,IF(SUM($C1462,$I1420)&gt;AM$4,$AH1434/$I1420,$AH1434-SUM($I1462:AL1462))))</f>
        <v>0</v>
      </c>
      <c r="AN1462" s="31">
        <f>IF($I1420="n/a",0,IF(AN$4&lt;=$C1462,0,IF(SUM($C1462,$I1420)&gt;AN$4,$AH1434/$I1420,$AH1434-SUM($I1462:AM1462))))</f>
        <v>0</v>
      </c>
      <c r="AO1462" s="31">
        <f>IF($I1420="n/a",0,IF(AO$4&lt;=$C1462,0,IF(SUM($C1462,$I1420)&gt;AO$4,$AH1434/$I1420,$AH1434-SUM($I1462:AN1462))))</f>
        <v>0</v>
      </c>
      <c r="AP1462" s="31">
        <f>IF($I1420="n/a",0,IF(AP$4&lt;=$C1462,0,IF(SUM($C1462,$I1420)&gt;AP$4,$AH1434/$I1420,$AH1434-SUM($I1462:AO1462))))</f>
        <v>0</v>
      </c>
      <c r="AQ1462" s="31">
        <f>IF($I1420="n/a",0,IF(AQ$4&lt;=$C1462,0,IF(SUM($C1462,$I1420)&gt;AQ$4,$AH1434/$I1420,$AH1434-SUM($I1462:AP1462))))</f>
        <v>0</v>
      </c>
      <c r="AR1462" s="31">
        <f>IF($I1420="n/a",0,IF(AR$4&lt;=$C1462,0,IF(SUM($C1462,$I1420)&gt;AR$4,$AH1434/$I1420,$AH1434-SUM($I1462:AQ1462))))</f>
        <v>0</v>
      </c>
      <c r="AS1462" s="31">
        <f>IF($I1420="n/a",0,IF(AS$4&lt;=$C1462,0,IF(SUM($C1462,$I1420)&gt;AS$4,$AH1434/$I1420,$AH1434-SUM($I1462:AR1462))))</f>
        <v>0</v>
      </c>
      <c r="AT1462" s="31">
        <f>IF($I1420="n/a",0,IF(AT$4&lt;=$C1462,0,IF(SUM($C1462,$I1420)&gt;AT$4,$AH1434/$I1420,$AH1434-SUM($I1462:AS1462))))</f>
        <v>0</v>
      </c>
      <c r="AU1462" s="31">
        <f>IF($I1420="n/a",0,IF(AU$4&lt;=$C1462,0,IF(SUM($C1462,$I1420)&gt;AU$4,$AH1434/$I1420,$AH1434-SUM($I1462:AT1462))))</f>
        <v>0</v>
      </c>
      <c r="AV1462" s="31">
        <f>IF($I1420="n/a",0,IF(AV$4&lt;=$C1462,0,IF(SUM($C1462,$I1420)&gt;AV$4,$AH1434/$I1420,$AH1434-SUM($I1462:AU1462))))</f>
        <v>0</v>
      </c>
      <c r="AW1462" s="31">
        <f>IF($I1420="n/a",0,IF(AW$4&lt;=$C1462,0,IF(SUM($C1462,$I1420)&gt;AW$4,$AH1434/$I1420,$AH1434-SUM($I1462:AV1462))))</f>
        <v>0</v>
      </c>
      <c r="AX1462" s="31">
        <f>IF($I1420="n/a",0,IF(AX$4&lt;=$C1462,0,IF(SUM($C1462,$I1420)&gt;AX$4,$AH1434/$I1420,$AH1434-SUM($I1462:AW1462))))</f>
        <v>0</v>
      </c>
      <c r="AY1462" s="31">
        <f>IF($I1420="n/a",0,IF(AY$4&lt;=$C1462,0,IF(SUM($C1462,$I1420)&gt;AY$4,$AH1434/$I1420,$AH1434-SUM($I1462:AX1462))))</f>
        <v>0</v>
      </c>
      <c r="AZ1462" s="31">
        <f>IF($I1420="n/a",0,IF(AZ$4&lt;=$C1462,0,IF(SUM($C1462,$I1420)&gt;AZ$4,$AH1434/$I1420,$AH1434-SUM($I1462:AY1462))))</f>
        <v>0</v>
      </c>
      <c r="BA1462" s="31">
        <f>IF($I1420="n/a",0,IF(BA$4&lt;=$C1462,0,IF(SUM($C1462,$I1420)&gt;BA$4,$AH1434/$I1420,$AH1434-SUM($I1462:AZ1462))))</f>
        <v>0</v>
      </c>
      <c r="BB1462" s="31">
        <f>IF($I1420="n/a",0,IF(BB$4&lt;=$C1462,0,IF(SUM($C1462,$I1420)&gt;BB$4,$AH1434/$I1420,$AH1434-SUM($I1462:BA1462))))</f>
        <v>0</v>
      </c>
      <c r="BC1462" s="31">
        <f>IF($I1420="n/a",0,IF(BC$4&lt;=$C1462,0,IF(SUM($C1462,$I1420)&gt;BC$4,$AH1434/$I1420,$AH1434-SUM($I1462:BB1462))))</f>
        <v>0</v>
      </c>
      <c r="BD1462" s="31">
        <f>IF($I1420="n/a",0,IF(BD$4&lt;=$C1462,0,IF(SUM($C1462,$I1420)&gt;BD$4,$AH1434/$I1420,$AH1434-SUM($I1462:BC1462))))</f>
        <v>0</v>
      </c>
      <c r="BE1462" s="31">
        <f>IF($I1420="n/a",0,IF(BE$4&lt;=$C1462,0,IF(SUM($C1462,$I1420)&gt;BE$4,$AH1434/$I1420,$AH1434-SUM($I1462:BD1462))))</f>
        <v>0</v>
      </c>
      <c r="BF1462" s="31">
        <f>IF($I1420="n/a",0,IF(BF$4&lt;=$C1462,0,IF(SUM($C1462,$I1420)&gt;BF$4,$AH1434/$I1420,$AH1434-SUM($I1462:BE1462))))</f>
        <v>0</v>
      </c>
      <c r="BG1462" s="31">
        <f>IF($I1420="n/a",0,IF(BG$4&lt;=$C1462,0,IF(SUM($C1462,$I1420)&gt;BG$4,$AH1434/$I1420,$AH1434-SUM($I1462:BF1462))))</f>
        <v>0</v>
      </c>
      <c r="BH1462" s="31">
        <f>IF($I1420="n/a",0,IF(BH$4&lt;=$C1462,0,IF(SUM($C1462,$I1420)&gt;BH$4,$AH1434/$I1420,$AH1434-SUM($I1462:BG1462))))</f>
        <v>0</v>
      </c>
      <c r="BI1462" s="31">
        <f>IF($I1420="n/a",0,IF(BI$4&lt;=$C1462,0,IF(SUM($C1462,$I1420)&gt;BI$4,$AH1434/$I1420,$AH1434-SUM($I1462:BH1462))))</f>
        <v>0</v>
      </c>
      <c r="BJ1462" s="31">
        <f>IF($I1420="n/a",0,IF(BJ$4&lt;=$C1462,0,IF(SUM($C1462,$I1420)&gt;BJ$4,$AH1434/$I1420,$AH1434-SUM($I1462:BI1462))))</f>
        <v>0</v>
      </c>
      <c r="BK1462" s="31">
        <f>IF($I1420="n/a",0,IF(BK$4&lt;=$C1462,0,IF(SUM($C1462,$I1420)&gt;BK$4,$AH1434/$I1420,$AH1434-SUM($I1462:BJ1462))))</f>
        <v>0</v>
      </c>
      <c r="BL1462" s="31">
        <f>IF($I1420="n/a",0,IF(BL$4&lt;=$C1462,0,IF(SUM($C1462,$I1420)&gt;BL$4,$AH1434/$I1420,$AH1434-SUM($I1462:BK1462))))</f>
        <v>0</v>
      </c>
      <c r="BM1462" s="31">
        <f>IF($I1420="n/a",0,IF(BM$4&lt;=$C1462,0,IF(SUM($C1462,$I1420)&gt;BM$4,$AH1434/$I1420,$AH1434-SUM($I1462:BL1462))))</f>
        <v>0</v>
      </c>
      <c r="BN1462" s="31">
        <f>IF($I1420="n/a",0,IF(BN$4&lt;=$C1462,0,IF(SUM($C1462,$I1420)&gt;BN$4,$AH1434/$I1420,$AH1434-SUM($I1462:BM1462))))</f>
        <v>0</v>
      </c>
      <c r="BO1462" s="31">
        <f>IF($I1420="n/a",0,IF(BO$4&lt;=$C1462,0,IF(SUM($C1462,$I1420)&gt;BO$4,$AH1434/$I1420,$AH1434-SUM($I1462:BN1462))))</f>
        <v>0</v>
      </c>
      <c r="BP1462" s="31">
        <f>IF($I1420="n/a",0,IF(BP$4&lt;=$C1462,0,IF(SUM($C1462,$I1420)&gt;BP$4,$AH1434/$I1420,$AH1434-SUM($I1462:BO1462))))</f>
        <v>0</v>
      </c>
      <c r="BQ1462" s="31">
        <f>IF($I1420="n/a",0,IF(BQ$4&lt;=$C1462,0,IF(SUM($C1462,$I1420)&gt;BQ$4,$AH1434/$I1420,$AH1434-SUM($I1462:BP1462))))</f>
        <v>0</v>
      </c>
      <c r="BR1462" s="31">
        <f>IF($I1420="n/a",0,IF(BR$4&lt;=$C1462,0,IF(SUM($C1462,$I1420)&gt;BR$4,$AH1434/$I1420,$AH1434-SUM($I1462:BQ1462))))</f>
        <v>0</v>
      </c>
      <c r="BS1462" s="31">
        <f>IF($I1420="n/a",0,IF(BS$4&lt;=$C1462,0,IF(SUM($C1462,$I1420)&gt;BS$4,$AH1434/$I1420,$AH1434-SUM($I1462:BR1462))))</f>
        <v>0</v>
      </c>
      <c r="BT1462" s="31">
        <f>IF($I1420="n/a",0,IF(BT$4&lt;=$C1462,0,IF(SUM($C1462,$I1420)&gt;BT$4,$AH1434/$I1420,$AH1434-SUM($I1462:BS1462))))</f>
        <v>0</v>
      </c>
      <c r="BU1462" s="31">
        <f>IF($I1420="n/a",0,IF(BU$4&lt;=$C1462,0,IF(SUM($C1462,$I1420)&gt;BU$4,$AH1434/$I1420,$AH1434-SUM($I1462:BT1462))))</f>
        <v>0</v>
      </c>
      <c r="BV1462" s="31">
        <f>IF($I1420="n/a",0,IF(BV$4&lt;=$C1462,0,IF(SUM($C1462,$I1420)&gt;BV$4,$AH1434/$I1420,$AH1434-SUM($I1462:BU1462))))</f>
        <v>0</v>
      </c>
      <c r="BW1462" s="31">
        <f>IF($I1420="n/a",0,IF(BW$4&lt;=$C1462,0,IF(SUM($C1462,$I1420)&gt;BW$4,$AH1434/$I1420,$AH1434-SUM($I1462:BV1462))))</f>
        <v>0</v>
      </c>
      <c r="BX1462" s="31">
        <f>IF($I1420="n/a",0,IF(BX$4&lt;=$C1462,0,IF(SUM($C1462,$I1420)&gt;BX$4,$AH1434/$I1420,$AH1434-SUM($I1462:BW1462))))</f>
        <v>0</v>
      </c>
      <c r="BY1462" s="31">
        <f>IF($I1420="n/a",0,IF(BY$4&lt;=$C1462,0,IF(SUM($C1462,$I1420)&gt;BY$4,$AH1434/$I1420,$AH1434-SUM($I1462:BX1462))))</f>
        <v>0</v>
      </c>
      <c r="BZ1462" s="31">
        <f>IF($I1420="n/a",0,IF(BZ$4&lt;=$C1462,0,IF(SUM($C1462,$I1420)&gt;BZ$4,$AH1434/$I1420,$AH1434-SUM($I1462:BY1462))))</f>
        <v>0</v>
      </c>
      <c r="CA1462" s="31">
        <f>IF($I1420="n/a",0,IF(CA$4&lt;=$C1462,0,IF(SUM($C1462,$I1420)&gt;CA$4,$AH1434/$I1420,$AH1434-SUM($I1462:BZ1462))))</f>
        <v>0</v>
      </c>
      <c r="CB1462" s="31">
        <f>IF($I1420="n/a",0,IF(CB$4&lt;=$C1462,0,IF(SUM($C1462,$I1420)&gt;CB$4,$AH1434/$I1420,$AH1434-SUM($I1462:CA1462))))</f>
        <v>0</v>
      </c>
      <c r="CC1462" s="31">
        <f>IF($I1420="n/a",0,IF(CC$4&lt;=$C1462,0,IF(SUM($C1462,$I1420)&gt;CC$4,$AH1434/$I1420,$AH1434-SUM($I1462:CB1462))))</f>
        <v>0</v>
      </c>
      <c r="CD1462" s="31">
        <f>IF($I1420="n/a",0,IF(CD$4&lt;=$C1462,0,IF(SUM($C1462,$I1420)&gt;CD$4,$AH1434/$I1420,$AH1434-SUM($I1462:CC1462))))</f>
        <v>0</v>
      </c>
      <c r="CE1462" s="31">
        <f>IF($I1420="n/a",0,IF(CE$4&lt;=$C1462,0,IF(SUM($C1462,$I1420)&gt;CE$4,$AH1434/$I1420,$AH1434-SUM($I1462:CD1462))))</f>
        <v>0</v>
      </c>
      <c r="CF1462" s="31">
        <f>IF($I1420="n/a",0,IF(CF$4&lt;=$C1462,0,IF(SUM($C1462,$I1420)&gt;CF$4,$AH1434/$I1420,$AH1434-SUM($I1462:CE1462))))</f>
        <v>0</v>
      </c>
    </row>
    <row r="1463" spans="1:84" s="153" customFormat="1" ht="12.75" customHeight="1">
      <c r="A1463"/>
      <c r="C1463" s="197">
        <v>2041</v>
      </c>
      <c r="D1463" s="21" t="s">
        <v>186</v>
      </c>
      <c r="E1463" s="21" t="s">
        <v>185</v>
      </c>
      <c r="I1463" s="31"/>
      <c r="J1463" s="31">
        <f>IF($I1420="n/a",0,IF(J$4&lt;=$C1463,0,IF(SUM($C1463,$I1420)&gt;J$4,$AI1434/$I1420,$AI1434-SUM($I1463:I1463))))</f>
        <v>0</v>
      </c>
      <c r="K1463" s="31">
        <f>IF($I1420="n/a",0,IF(K$4&lt;=$C1463,0,IF(SUM($C1463,$I1420)&gt;K$4,$AI1434/$I1420,$AI1434-SUM($I1463:J1463))))</f>
        <v>0</v>
      </c>
      <c r="L1463" s="31">
        <f>IF($I1420="n/a",0,IF(L$4&lt;=$C1463,0,IF(SUM($C1463,$I1420)&gt;L$4,$AI1434/$I1420,$AI1434-SUM($I1463:K1463))))</f>
        <v>0</v>
      </c>
      <c r="M1463" s="31">
        <f>IF($I1420="n/a",0,IF(M$4&lt;=$C1463,0,IF(SUM($C1463,$I1420)&gt;M$4,$AI1434/$I1420,$AI1434-SUM($I1463:L1463))))</f>
        <v>0</v>
      </c>
      <c r="N1463" s="31">
        <f>IF($I1420="n/a",0,IF(N$4&lt;=$C1463,0,IF(SUM($C1463,$I1420)&gt;N$4,$AI1434/$I1420,$AI1434-SUM($I1463:M1463))))</f>
        <v>0</v>
      </c>
      <c r="O1463" s="31">
        <f>IF($I1420="n/a",0,IF(O$4&lt;=$C1463,0,IF(SUM($C1463,$I1420)&gt;O$4,$AI1434/$I1420,$AI1434-SUM($I1463:N1463))))</f>
        <v>0</v>
      </c>
      <c r="P1463" s="31">
        <f>IF($I1420="n/a",0,IF(P$4&lt;=$C1463,0,IF(SUM($C1463,$I1420)&gt;P$4,$AI1434/$I1420,$AI1434-SUM($I1463:O1463))))</f>
        <v>0</v>
      </c>
      <c r="Q1463" s="31">
        <f>IF($I1420="n/a",0,IF(Q$4&lt;=$C1463,0,IF(SUM($C1463,$I1420)&gt;Q$4,$AI1434/$I1420,$AI1434-SUM($I1463:P1463))))</f>
        <v>0</v>
      </c>
      <c r="R1463" s="31">
        <f>IF($I1420="n/a",0,IF(R$4&lt;=$C1463,0,IF(SUM($C1463,$I1420)&gt;R$4,$AI1434/$I1420,$AI1434-SUM($I1463:Q1463))))</f>
        <v>0</v>
      </c>
      <c r="S1463" s="31">
        <f>IF($I1420="n/a",0,IF(S$4&lt;=$C1463,0,IF(SUM($C1463,$I1420)&gt;S$4,$AI1434/$I1420,$AI1434-SUM($I1463:R1463))))</f>
        <v>0</v>
      </c>
      <c r="T1463" s="31">
        <f>IF($I1420="n/a",0,IF(T$4&lt;=$C1463,0,IF(SUM($C1463,$I1420)&gt;T$4,$AI1434/$I1420,$AI1434-SUM($I1463:S1463))))</f>
        <v>0</v>
      </c>
      <c r="U1463" s="31">
        <f>IF($I1420="n/a",0,IF(U$4&lt;=$C1463,0,IF(SUM($C1463,$I1420)&gt;U$4,$AI1434/$I1420,$AI1434-SUM($I1463:T1463))))</f>
        <v>0</v>
      </c>
      <c r="V1463" s="31">
        <f>IF($I1420="n/a",0,IF(V$4&lt;=$C1463,0,IF(SUM($C1463,$I1420)&gt;V$4,$AI1434/$I1420,$AI1434-SUM($I1463:U1463))))</f>
        <v>0</v>
      </c>
      <c r="W1463" s="31">
        <f>IF($I1420="n/a",0,IF(W$4&lt;=$C1463,0,IF(SUM($C1463,$I1420)&gt;W$4,$AI1434/$I1420,$AI1434-SUM($I1463:V1463))))</f>
        <v>0</v>
      </c>
      <c r="X1463" s="31">
        <f>IF($I1420="n/a",0,IF(X$4&lt;=$C1463,0,IF(SUM($C1463,$I1420)&gt;X$4,$AI1434/$I1420,$AI1434-SUM($I1463:W1463))))</f>
        <v>0</v>
      </c>
      <c r="Y1463" s="31">
        <f>IF($I1420="n/a",0,IF(Y$4&lt;=$C1463,0,IF(SUM($C1463,$I1420)&gt;Y$4,$AI1434/$I1420,$AI1434-SUM($I1463:X1463))))</f>
        <v>0</v>
      </c>
      <c r="Z1463" s="31">
        <f>IF($I1420="n/a",0,IF(Z$4&lt;=$C1463,0,IF(SUM($C1463,$I1420)&gt;Z$4,$AI1434/$I1420,$AI1434-SUM($I1463:Y1463))))</f>
        <v>0</v>
      </c>
      <c r="AA1463" s="31">
        <f>IF($I1420="n/a",0,IF(AA$4&lt;=$C1463,0,IF(SUM($C1463,$I1420)&gt;AA$4,$AI1434/$I1420,$AI1434-SUM($I1463:Z1463))))</f>
        <v>0</v>
      </c>
      <c r="AB1463" s="31">
        <f>IF($I1420="n/a",0,IF(AB$4&lt;=$C1463,0,IF(SUM($C1463,$I1420)&gt;AB$4,$AI1434/$I1420,$AI1434-SUM($I1463:AA1463))))</f>
        <v>0</v>
      </c>
      <c r="AC1463" s="31">
        <f>IF($I1420="n/a",0,IF(AC$4&lt;=$C1463,0,IF(SUM($C1463,$I1420)&gt;AC$4,$AI1434/$I1420,$AI1434-SUM($I1463:AB1463))))</f>
        <v>0</v>
      </c>
      <c r="AD1463" s="31">
        <f>IF($I1420="n/a",0,IF(AD$4&lt;=$C1463,0,IF(SUM($C1463,$I1420)&gt;AD$4,$AI1434/$I1420,$AI1434-SUM($I1463:AC1463))))</f>
        <v>0</v>
      </c>
      <c r="AE1463" s="31">
        <f>IF($I1420="n/a",0,IF(AE$4&lt;=$C1463,0,IF(SUM($C1463,$I1420)&gt;AE$4,$AI1434/$I1420,$AI1434-SUM($I1463:AD1463))))</f>
        <v>0</v>
      </c>
      <c r="AF1463" s="31">
        <f>IF($I1420="n/a",0,IF(AF$4&lt;=$C1463,0,IF(SUM($C1463,$I1420)&gt;AF$4,$AI1434/$I1420,$AI1434-SUM($I1463:AE1463))))</f>
        <v>0</v>
      </c>
      <c r="AG1463" s="31">
        <f>IF($I1420="n/a",0,IF(AG$4&lt;=$C1463,0,IF(SUM($C1463,$I1420)&gt;AG$4,$AI1434/$I1420,$AI1434-SUM($I1463:AF1463))))</f>
        <v>0</v>
      </c>
      <c r="AH1463" s="31">
        <f>IF($I1420="n/a",0,IF(AH$4&lt;=$C1463,0,IF(SUM($C1463,$I1420)&gt;AH$4,$AI1434/$I1420,$AI1434-SUM($I1463:AG1463))))</f>
        <v>0</v>
      </c>
      <c r="AI1463" s="31">
        <f>IF($I1420="n/a",0,IF(AI$4&lt;=$C1463,0,IF(SUM($C1463,$I1420)&gt;AI$4,$AI1434/$I1420,$AI1434-SUM($I1463:AH1463))))</f>
        <v>0</v>
      </c>
      <c r="AJ1463" s="31">
        <f>IF($I1420="n/a",0,IF(AJ$4&lt;=$C1463,0,IF(SUM($C1463,$I1420)&gt;AJ$4,$AI1434/$I1420,$AI1434-SUM($I1463:AI1463))))</f>
        <v>0</v>
      </c>
      <c r="AK1463" s="31">
        <f>IF($I1420="n/a",0,IF(AK$4&lt;=$C1463,0,IF(SUM($C1463,$I1420)&gt;AK$4,$AI1434/$I1420,$AI1434-SUM($I1463:AJ1463))))</f>
        <v>0</v>
      </c>
      <c r="AL1463" s="31">
        <f>IF($I1420="n/a",0,IF(AL$4&lt;=$C1463,0,IF(SUM($C1463,$I1420)&gt;AL$4,$AI1434/$I1420,$AI1434-SUM($I1463:AK1463))))</f>
        <v>0</v>
      </c>
      <c r="AM1463" s="31">
        <f>IF($I1420="n/a",0,IF(AM$4&lt;=$C1463,0,IF(SUM($C1463,$I1420)&gt;AM$4,$AI1434/$I1420,$AI1434-SUM($I1463:AL1463))))</f>
        <v>0</v>
      </c>
      <c r="AN1463" s="31">
        <f>IF($I1420="n/a",0,IF(AN$4&lt;=$C1463,0,IF(SUM($C1463,$I1420)&gt;AN$4,$AI1434/$I1420,$AI1434-SUM($I1463:AM1463))))</f>
        <v>0</v>
      </c>
      <c r="AO1463" s="31">
        <f>IF($I1420="n/a",0,IF(AO$4&lt;=$C1463,0,IF(SUM($C1463,$I1420)&gt;AO$4,$AI1434/$I1420,$AI1434-SUM($I1463:AN1463))))</f>
        <v>0</v>
      </c>
      <c r="AP1463" s="31">
        <f>IF($I1420="n/a",0,IF(AP$4&lt;=$C1463,0,IF(SUM($C1463,$I1420)&gt;AP$4,$AI1434/$I1420,$AI1434-SUM($I1463:AO1463))))</f>
        <v>0</v>
      </c>
      <c r="AQ1463" s="31">
        <f>IF($I1420="n/a",0,IF(AQ$4&lt;=$C1463,0,IF(SUM($C1463,$I1420)&gt;AQ$4,$AI1434/$I1420,$AI1434-SUM($I1463:AP1463))))</f>
        <v>0</v>
      </c>
      <c r="AR1463" s="31">
        <f>IF($I1420="n/a",0,IF(AR$4&lt;=$C1463,0,IF(SUM($C1463,$I1420)&gt;AR$4,$AI1434/$I1420,$AI1434-SUM($I1463:AQ1463))))</f>
        <v>0</v>
      </c>
      <c r="AS1463" s="31">
        <f>IF($I1420="n/a",0,IF(AS$4&lt;=$C1463,0,IF(SUM($C1463,$I1420)&gt;AS$4,$AI1434/$I1420,$AI1434-SUM($I1463:AR1463))))</f>
        <v>0</v>
      </c>
      <c r="AT1463" s="31">
        <f>IF($I1420="n/a",0,IF(AT$4&lt;=$C1463,0,IF(SUM($C1463,$I1420)&gt;AT$4,$AI1434/$I1420,$AI1434-SUM($I1463:AS1463))))</f>
        <v>0</v>
      </c>
      <c r="AU1463" s="31">
        <f>IF($I1420="n/a",0,IF(AU$4&lt;=$C1463,0,IF(SUM($C1463,$I1420)&gt;AU$4,$AI1434/$I1420,$AI1434-SUM($I1463:AT1463))))</f>
        <v>0</v>
      </c>
      <c r="AV1463" s="31">
        <f>IF($I1420="n/a",0,IF(AV$4&lt;=$C1463,0,IF(SUM($C1463,$I1420)&gt;AV$4,$AI1434/$I1420,$AI1434-SUM($I1463:AU1463))))</f>
        <v>0</v>
      </c>
      <c r="AW1463" s="31">
        <f>IF($I1420="n/a",0,IF(AW$4&lt;=$C1463,0,IF(SUM($C1463,$I1420)&gt;AW$4,$AI1434/$I1420,$AI1434-SUM($I1463:AV1463))))</f>
        <v>0</v>
      </c>
      <c r="AX1463" s="31">
        <f>IF($I1420="n/a",0,IF(AX$4&lt;=$C1463,0,IF(SUM($C1463,$I1420)&gt;AX$4,$AI1434/$I1420,$AI1434-SUM($I1463:AW1463))))</f>
        <v>0</v>
      </c>
      <c r="AY1463" s="31">
        <f>IF($I1420="n/a",0,IF(AY$4&lt;=$C1463,0,IF(SUM($C1463,$I1420)&gt;AY$4,$AI1434/$I1420,$AI1434-SUM($I1463:AX1463))))</f>
        <v>0</v>
      </c>
      <c r="AZ1463" s="31">
        <f>IF($I1420="n/a",0,IF(AZ$4&lt;=$C1463,0,IF(SUM($C1463,$I1420)&gt;AZ$4,$AI1434/$I1420,$AI1434-SUM($I1463:AY1463))))</f>
        <v>0</v>
      </c>
      <c r="BA1463" s="31">
        <f>IF($I1420="n/a",0,IF(BA$4&lt;=$C1463,0,IF(SUM($C1463,$I1420)&gt;BA$4,$AI1434/$I1420,$AI1434-SUM($I1463:AZ1463))))</f>
        <v>0</v>
      </c>
      <c r="BB1463" s="31">
        <f>IF($I1420="n/a",0,IF(BB$4&lt;=$C1463,0,IF(SUM($C1463,$I1420)&gt;BB$4,$AI1434/$I1420,$AI1434-SUM($I1463:BA1463))))</f>
        <v>0</v>
      </c>
      <c r="BC1463" s="31">
        <f>IF($I1420="n/a",0,IF(BC$4&lt;=$C1463,0,IF(SUM($C1463,$I1420)&gt;BC$4,$AI1434/$I1420,$AI1434-SUM($I1463:BB1463))))</f>
        <v>0</v>
      </c>
      <c r="BD1463" s="31">
        <f>IF($I1420="n/a",0,IF(BD$4&lt;=$C1463,0,IF(SUM($C1463,$I1420)&gt;BD$4,$AI1434/$I1420,$AI1434-SUM($I1463:BC1463))))</f>
        <v>0</v>
      </c>
      <c r="BE1463" s="31">
        <f>IF($I1420="n/a",0,IF(BE$4&lt;=$C1463,0,IF(SUM($C1463,$I1420)&gt;BE$4,$AI1434/$I1420,$AI1434-SUM($I1463:BD1463))))</f>
        <v>0</v>
      </c>
      <c r="BF1463" s="31">
        <f>IF($I1420="n/a",0,IF(BF$4&lt;=$C1463,0,IF(SUM($C1463,$I1420)&gt;BF$4,$AI1434/$I1420,$AI1434-SUM($I1463:BE1463))))</f>
        <v>0</v>
      </c>
      <c r="BG1463" s="31">
        <f>IF($I1420="n/a",0,IF(BG$4&lt;=$C1463,0,IF(SUM($C1463,$I1420)&gt;BG$4,$AI1434/$I1420,$AI1434-SUM($I1463:BF1463))))</f>
        <v>0</v>
      </c>
      <c r="BH1463" s="31">
        <f>IF($I1420="n/a",0,IF(BH$4&lt;=$C1463,0,IF(SUM($C1463,$I1420)&gt;BH$4,$AI1434/$I1420,$AI1434-SUM($I1463:BG1463))))</f>
        <v>0</v>
      </c>
      <c r="BI1463" s="31">
        <f>IF($I1420="n/a",0,IF(BI$4&lt;=$C1463,0,IF(SUM($C1463,$I1420)&gt;BI$4,$AI1434/$I1420,$AI1434-SUM($I1463:BH1463))))</f>
        <v>0</v>
      </c>
      <c r="BJ1463" s="31">
        <f>IF($I1420="n/a",0,IF(BJ$4&lt;=$C1463,0,IF(SUM($C1463,$I1420)&gt;BJ$4,$AI1434/$I1420,$AI1434-SUM($I1463:BI1463))))</f>
        <v>0</v>
      </c>
      <c r="BK1463" s="31">
        <f>IF($I1420="n/a",0,IF(BK$4&lt;=$C1463,0,IF(SUM($C1463,$I1420)&gt;BK$4,$AI1434/$I1420,$AI1434-SUM($I1463:BJ1463))))</f>
        <v>0</v>
      </c>
      <c r="BL1463" s="31">
        <f>IF($I1420="n/a",0,IF(BL$4&lt;=$C1463,0,IF(SUM($C1463,$I1420)&gt;BL$4,$AI1434/$I1420,$AI1434-SUM($I1463:BK1463))))</f>
        <v>0</v>
      </c>
      <c r="BM1463" s="31">
        <f>IF($I1420="n/a",0,IF(BM$4&lt;=$C1463,0,IF(SUM($C1463,$I1420)&gt;BM$4,$AI1434/$I1420,$AI1434-SUM($I1463:BL1463))))</f>
        <v>0</v>
      </c>
      <c r="BN1463" s="31">
        <f>IF($I1420="n/a",0,IF(BN$4&lt;=$C1463,0,IF(SUM($C1463,$I1420)&gt;BN$4,$AI1434/$I1420,$AI1434-SUM($I1463:BM1463))))</f>
        <v>0</v>
      </c>
      <c r="BO1463" s="31">
        <f>IF($I1420="n/a",0,IF(BO$4&lt;=$C1463,0,IF(SUM($C1463,$I1420)&gt;BO$4,$AI1434/$I1420,$AI1434-SUM($I1463:BN1463))))</f>
        <v>0</v>
      </c>
      <c r="BP1463" s="31">
        <f>IF($I1420="n/a",0,IF(BP$4&lt;=$C1463,0,IF(SUM($C1463,$I1420)&gt;BP$4,$AI1434/$I1420,$AI1434-SUM($I1463:BO1463))))</f>
        <v>0</v>
      </c>
      <c r="BQ1463" s="31">
        <f>IF($I1420="n/a",0,IF(BQ$4&lt;=$C1463,0,IF(SUM($C1463,$I1420)&gt;BQ$4,$AI1434/$I1420,$AI1434-SUM($I1463:BP1463))))</f>
        <v>0</v>
      </c>
      <c r="BR1463" s="31">
        <f>IF($I1420="n/a",0,IF(BR$4&lt;=$C1463,0,IF(SUM($C1463,$I1420)&gt;BR$4,$AI1434/$I1420,$AI1434-SUM($I1463:BQ1463))))</f>
        <v>0</v>
      </c>
      <c r="BS1463" s="31">
        <f>IF($I1420="n/a",0,IF(BS$4&lt;=$C1463,0,IF(SUM($C1463,$I1420)&gt;BS$4,$AI1434/$I1420,$AI1434-SUM($I1463:BR1463))))</f>
        <v>0</v>
      </c>
      <c r="BT1463" s="31">
        <f>IF($I1420="n/a",0,IF(BT$4&lt;=$C1463,0,IF(SUM($C1463,$I1420)&gt;BT$4,$AI1434/$I1420,$AI1434-SUM($I1463:BS1463))))</f>
        <v>0</v>
      </c>
      <c r="BU1463" s="31">
        <f>IF($I1420="n/a",0,IF(BU$4&lt;=$C1463,0,IF(SUM($C1463,$I1420)&gt;BU$4,$AI1434/$I1420,$AI1434-SUM($I1463:BT1463))))</f>
        <v>0</v>
      </c>
      <c r="BV1463" s="31">
        <f>IF($I1420="n/a",0,IF(BV$4&lt;=$C1463,0,IF(SUM($C1463,$I1420)&gt;BV$4,$AI1434/$I1420,$AI1434-SUM($I1463:BU1463))))</f>
        <v>0</v>
      </c>
      <c r="BW1463" s="31">
        <f>IF($I1420="n/a",0,IF(BW$4&lt;=$C1463,0,IF(SUM($C1463,$I1420)&gt;BW$4,$AI1434/$I1420,$AI1434-SUM($I1463:BV1463))))</f>
        <v>0</v>
      </c>
      <c r="BX1463" s="31">
        <f>IF($I1420="n/a",0,IF(BX$4&lt;=$C1463,0,IF(SUM($C1463,$I1420)&gt;BX$4,$AI1434/$I1420,$AI1434-SUM($I1463:BW1463))))</f>
        <v>0</v>
      </c>
      <c r="BY1463" s="31">
        <f>IF($I1420="n/a",0,IF(BY$4&lt;=$C1463,0,IF(SUM($C1463,$I1420)&gt;BY$4,$AI1434/$I1420,$AI1434-SUM($I1463:BX1463))))</f>
        <v>0</v>
      </c>
      <c r="BZ1463" s="31">
        <f>IF($I1420="n/a",0,IF(BZ$4&lt;=$C1463,0,IF(SUM($C1463,$I1420)&gt;BZ$4,$AI1434/$I1420,$AI1434-SUM($I1463:BY1463))))</f>
        <v>0</v>
      </c>
      <c r="CA1463" s="31">
        <f>IF($I1420="n/a",0,IF(CA$4&lt;=$C1463,0,IF(SUM($C1463,$I1420)&gt;CA$4,$AI1434/$I1420,$AI1434-SUM($I1463:BZ1463))))</f>
        <v>0</v>
      </c>
      <c r="CB1463" s="31">
        <f>IF($I1420="n/a",0,IF(CB$4&lt;=$C1463,0,IF(SUM($C1463,$I1420)&gt;CB$4,$AI1434/$I1420,$AI1434-SUM($I1463:CA1463))))</f>
        <v>0</v>
      </c>
      <c r="CC1463" s="31">
        <f>IF($I1420="n/a",0,IF(CC$4&lt;=$C1463,0,IF(SUM($C1463,$I1420)&gt;CC$4,$AI1434/$I1420,$AI1434-SUM($I1463:CB1463))))</f>
        <v>0</v>
      </c>
      <c r="CD1463" s="31">
        <f>IF($I1420="n/a",0,IF(CD$4&lt;=$C1463,0,IF(SUM($C1463,$I1420)&gt;CD$4,$AI1434/$I1420,$AI1434-SUM($I1463:CC1463))))</f>
        <v>0</v>
      </c>
      <c r="CE1463" s="31">
        <f>IF($I1420="n/a",0,IF(CE$4&lt;=$C1463,0,IF(SUM($C1463,$I1420)&gt;CE$4,$AI1434/$I1420,$AI1434-SUM($I1463:CD1463))))</f>
        <v>0</v>
      </c>
      <c r="CF1463" s="31">
        <f>IF($I1420="n/a",0,IF(CF$4&lt;=$C1463,0,IF(SUM($C1463,$I1420)&gt;CF$4,$AI1434/$I1420,$AI1434-SUM($I1463:CE1463))))</f>
        <v>0</v>
      </c>
    </row>
    <row r="1464" spans="1:84" s="153" customFormat="1" ht="12.75" customHeight="1">
      <c r="A1464"/>
      <c r="C1464" s="197">
        <v>2042</v>
      </c>
      <c r="D1464" s="21" t="s">
        <v>187</v>
      </c>
      <c r="E1464" s="21" t="s">
        <v>185</v>
      </c>
      <c r="I1464" s="31"/>
      <c r="J1464" s="31">
        <f>IF($I1420="n/a",0,IF(J$4&lt;=$C1464,0,IF(SUM($C1464,$I1420)&gt;J$4,$AJ1434/$I1420,$AJ1434-SUM($I1464:I1464))))</f>
        <v>0</v>
      </c>
      <c r="K1464" s="31">
        <f>IF($I1420="n/a",0,IF(K$4&lt;=$C1464,0,IF(SUM($C1464,$I1420)&gt;K$4,$AJ1434/$I1420,$AJ1434-SUM($I1464:J1464))))</f>
        <v>0</v>
      </c>
      <c r="L1464" s="31">
        <f>IF($I1420="n/a",0,IF(L$4&lt;=$C1464,0,IF(SUM($C1464,$I1420)&gt;L$4,$AJ1434/$I1420,$AJ1434-SUM($I1464:K1464))))</f>
        <v>0</v>
      </c>
      <c r="M1464" s="31">
        <f>IF($I1420="n/a",0,IF(M$4&lt;=$C1464,0,IF(SUM($C1464,$I1420)&gt;M$4,$AJ1434/$I1420,$AJ1434-SUM($I1464:L1464))))</f>
        <v>0</v>
      </c>
      <c r="N1464" s="31">
        <f>IF($I1420="n/a",0,IF(N$4&lt;=$C1464,0,IF(SUM($C1464,$I1420)&gt;N$4,$AJ1434/$I1420,$AJ1434-SUM($I1464:M1464))))</f>
        <v>0</v>
      </c>
      <c r="O1464" s="31">
        <f>IF($I1420="n/a",0,IF(O$4&lt;=$C1464,0,IF(SUM($C1464,$I1420)&gt;O$4,$AJ1434/$I1420,$AJ1434-SUM($I1464:N1464))))</f>
        <v>0</v>
      </c>
      <c r="P1464" s="31">
        <f>IF($I1420="n/a",0,IF(P$4&lt;=$C1464,0,IF(SUM($C1464,$I1420)&gt;P$4,$AJ1434/$I1420,$AJ1434-SUM($I1464:O1464))))</f>
        <v>0</v>
      </c>
      <c r="Q1464" s="31">
        <f>IF($I1420="n/a",0,IF(Q$4&lt;=$C1464,0,IF(SUM($C1464,$I1420)&gt;Q$4,$AJ1434/$I1420,$AJ1434-SUM($I1464:P1464))))</f>
        <v>0</v>
      </c>
      <c r="R1464" s="31">
        <f>IF($I1420="n/a",0,IF(R$4&lt;=$C1464,0,IF(SUM($C1464,$I1420)&gt;R$4,$AJ1434/$I1420,$AJ1434-SUM($I1464:Q1464))))</f>
        <v>0</v>
      </c>
      <c r="S1464" s="31">
        <f>IF($I1420="n/a",0,IF(S$4&lt;=$C1464,0,IF(SUM($C1464,$I1420)&gt;S$4,$AJ1434/$I1420,$AJ1434-SUM($I1464:R1464))))</f>
        <v>0</v>
      </c>
      <c r="T1464" s="31">
        <f>IF($I1420="n/a",0,IF(T$4&lt;=$C1464,0,IF(SUM($C1464,$I1420)&gt;T$4,$AJ1434/$I1420,$AJ1434-SUM($I1464:S1464))))</f>
        <v>0</v>
      </c>
      <c r="U1464" s="31">
        <f>IF($I1420="n/a",0,IF(U$4&lt;=$C1464,0,IF(SUM($C1464,$I1420)&gt;U$4,$AJ1434/$I1420,$AJ1434-SUM($I1464:T1464))))</f>
        <v>0</v>
      </c>
      <c r="V1464" s="31">
        <f>IF($I1420="n/a",0,IF(V$4&lt;=$C1464,0,IF(SUM($C1464,$I1420)&gt;V$4,$AJ1434/$I1420,$AJ1434-SUM($I1464:U1464))))</f>
        <v>0</v>
      </c>
      <c r="W1464" s="31">
        <f>IF($I1420="n/a",0,IF(W$4&lt;=$C1464,0,IF(SUM($C1464,$I1420)&gt;W$4,$AJ1434/$I1420,$AJ1434-SUM($I1464:V1464))))</f>
        <v>0</v>
      </c>
      <c r="X1464" s="31">
        <f>IF($I1420="n/a",0,IF(X$4&lt;=$C1464,0,IF(SUM($C1464,$I1420)&gt;X$4,$AJ1434/$I1420,$AJ1434-SUM($I1464:W1464))))</f>
        <v>0</v>
      </c>
      <c r="Y1464" s="31">
        <f>IF($I1420="n/a",0,IF(Y$4&lt;=$C1464,0,IF(SUM($C1464,$I1420)&gt;Y$4,$AJ1434/$I1420,$AJ1434-SUM($I1464:X1464))))</f>
        <v>0</v>
      </c>
      <c r="Z1464" s="31">
        <f>IF($I1420="n/a",0,IF(Z$4&lt;=$C1464,0,IF(SUM($C1464,$I1420)&gt;Z$4,$AJ1434/$I1420,$AJ1434-SUM($I1464:Y1464))))</f>
        <v>0</v>
      </c>
      <c r="AA1464" s="31">
        <f>IF($I1420="n/a",0,IF(AA$4&lt;=$C1464,0,IF(SUM($C1464,$I1420)&gt;AA$4,$AJ1434/$I1420,$AJ1434-SUM($I1464:Z1464))))</f>
        <v>0</v>
      </c>
      <c r="AB1464" s="31">
        <f>IF($I1420="n/a",0,IF(AB$4&lt;=$C1464,0,IF(SUM($C1464,$I1420)&gt;AB$4,$AJ1434/$I1420,$AJ1434-SUM($I1464:AA1464))))</f>
        <v>0</v>
      </c>
      <c r="AC1464" s="31">
        <f>IF($I1420="n/a",0,IF(AC$4&lt;=$C1464,0,IF(SUM($C1464,$I1420)&gt;AC$4,$AJ1434/$I1420,$AJ1434-SUM($I1464:AB1464))))</f>
        <v>0</v>
      </c>
      <c r="AD1464" s="31">
        <f>IF($I1420="n/a",0,IF(AD$4&lt;=$C1464,0,IF(SUM($C1464,$I1420)&gt;AD$4,$AJ1434/$I1420,$AJ1434-SUM($I1464:AC1464))))</f>
        <v>0</v>
      </c>
      <c r="AE1464" s="31">
        <f>IF($I1420="n/a",0,IF(AE$4&lt;=$C1464,0,IF(SUM($C1464,$I1420)&gt;AE$4,$AJ1434/$I1420,$AJ1434-SUM($I1464:AD1464))))</f>
        <v>0</v>
      </c>
      <c r="AF1464" s="31">
        <f>IF($I1420="n/a",0,IF(AF$4&lt;=$C1464,0,IF(SUM($C1464,$I1420)&gt;AF$4,$AJ1434/$I1420,$AJ1434-SUM($I1464:AE1464))))</f>
        <v>0</v>
      </c>
      <c r="AG1464" s="31">
        <f>IF($I1420="n/a",0,IF(AG$4&lt;=$C1464,0,IF(SUM($C1464,$I1420)&gt;AG$4,$AJ1434/$I1420,$AJ1434-SUM($I1464:AF1464))))</f>
        <v>0</v>
      </c>
      <c r="AH1464" s="31">
        <f>IF($I1420="n/a",0,IF(AH$4&lt;=$C1464,0,IF(SUM($C1464,$I1420)&gt;AH$4,$AJ1434/$I1420,$AJ1434-SUM($I1464:AG1464))))</f>
        <v>0</v>
      </c>
      <c r="AI1464" s="31">
        <f>IF($I1420="n/a",0,IF(AI$4&lt;=$C1464,0,IF(SUM($C1464,$I1420)&gt;AI$4,$AJ1434/$I1420,$AJ1434-SUM($I1464:AH1464))))</f>
        <v>0</v>
      </c>
      <c r="AJ1464" s="31">
        <f>IF($I1420="n/a",0,IF(AJ$4&lt;=$C1464,0,IF(SUM($C1464,$I1420)&gt;AJ$4,$AJ1434/$I1420,$AJ1434-SUM($I1464:AI1464))))</f>
        <v>0</v>
      </c>
      <c r="AK1464" s="31">
        <f>IF($I1420="n/a",0,IF(AK$4&lt;=$C1464,0,IF(SUM($C1464,$I1420)&gt;AK$4,$AJ1434/$I1420,$AJ1434-SUM($I1464:AJ1464))))</f>
        <v>0</v>
      </c>
      <c r="AL1464" s="31">
        <f>IF($I1420="n/a",0,IF(AL$4&lt;=$C1464,0,IF(SUM($C1464,$I1420)&gt;AL$4,$AJ1434/$I1420,$AJ1434-SUM($I1464:AK1464))))</f>
        <v>0</v>
      </c>
      <c r="AM1464" s="31">
        <f>IF($I1420="n/a",0,IF(AM$4&lt;=$C1464,0,IF(SUM($C1464,$I1420)&gt;AM$4,$AJ1434/$I1420,$AJ1434-SUM($I1464:AL1464))))</f>
        <v>0</v>
      </c>
      <c r="AN1464" s="31">
        <f>IF($I1420="n/a",0,IF(AN$4&lt;=$C1464,0,IF(SUM($C1464,$I1420)&gt;AN$4,$AJ1434/$I1420,$AJ1434-SUM($I1464:AM1464))))</f>
        <v>0</v>
      </c>
      <c r="AO1464" s="31">
        <f>IF($I1420="n/a",0,IF(AO$4&lt;=$C1464,0,IF(SUM($C1464,$I1420)&gt;AO$4,$AJ1434/$I1420,$AJ1434-SUM($I1464:AN1464))))</f>
        <v>0</v>
      </c>
      <c r="AP1464" s="31">
        <f>IF($I1420="n/a",0,IF(AP$4&lt;=$C1464,0,IF(SUM($C1464,$I1420)&gt;AP$4,$AJ1434/$I1420,$AJ1434-SUM($I1464:AO1464))))</f>
        <v>0</v>
      </c>
      <c r="AQ1464" s="31">
        <f>IF($I1420="n/a",0,IF(AQ$4&lt;=$C1464,0,IF(SUM($C1464,$I1420)&gt;AQ$4,$AJ1434/$I1420,$AJ1434-SUM($I1464:AP1464))))</f>
        <v>0</v>
      </c>
      <c r="AR1464" s="31">
        <f>IF($I1420="n/a",0,IF(AR$4&lt;=$C1464,0,IF(SUM($C1464,$I1420)&gt;AR$4,$AJ1434/$I1420,$AJ1434-SUM($I1464:AQ1464))))</f>
        <v>0</v>
      </c>
      <c r="AS1464" s="31">
        <f>IF($I1420="n/a",0,IF(AS$4&lt;=$C1464,0,IF(SUM($C1464,$I1420)&gt;AS$4,$AJ1434/$I1420,$AJ1434-SUM($I1464:AR1464))))</f>
        <v>0</v>
      </c>
      <c r="AT1464" s="31">
        <f>IF($I1420="n/a",0,IF(AT$4&lt;=$C1464,0,IF(SUM($C1464,$I1420)&gt;AT$4,$AJ1434/$I1420,$AJ1434-SUM($I1464:AS1464))))</f>
        <v>0</v>
      </c>
      <c r="AU1464" s="31">
        <f>IF($I1420="n/a",0,IF(AU$4&lt;=$C1464,0,IF(SUM($C1464,$I1420)&gt;AU$4,$AJ1434/$I1420,$AJ1434-SUM($I1464:AT1464))))</f>
        <v>0</v>
      </c>
      <c r="AV1464" s="31">
        <f>IF($I1420="n/a",0,IF(AV$4&lt;=$C1464,0,IF(SUM($C1464,$I1420)&gt;AV$4,$AJ1434/$I1420,$AJ1434-SUM($I1464:AU1464))))</f>
        <v>0</v>
      </c>
      <c r="AW1464" s="31">
        <f>IF($I1420="n/a",0,IF(AW$4&lt;=$C1464,0,IF(SUM($C1464,$I1420)&gt;AW$4,$AJ1434/$I1420,$AJ1434-SUM($I1464:AV1464))))</f>
        <v>0</v>
      </c>
      <c r="AX1464" s="31">
        <f>IF($I1420="n/a",0,IF(AX$4&lt;=$C1464,0,IF(SUM($C1464,$I1420)&gt;AX$4,$AJ1434/$I1420,$AJ1434-SUM($I1464:AW1464))))</f>
        <v>0</v>
      </c>
      <c r="AY1464" s="31">
        <f>IF($I1420="n/a",0,IF(AY$4&lt;=$C1464,0,IF(SUM($C1464,$I1420)&gt;AY$4,$AJ1434/$I1420,$AJ1434-SUM($I1464:AX1464))))</f>
        <v>0</v>
      </c>
      <c r="AZ1464" s="31">
        <f>IF($I1420="n/a",0,IF(AZ$4&lt;=$C1464,0,IF(SUM($C1464,$I1420)&gt;AZ$4,$AJ1434/$I1420,$AJ1434-SUM($I1464:AY1464))))</f>
        <v>0</v>
      </c>
      <c r="BA1464" s="31">
        <f>IF($I1420="n/a",0,IF(BA$4&lt;=$C1464,0,IF(SUM($C1464,$I1420)&gt;BA$4,$AJ1434/$I1420,$AJ1434-SUM($I1464:AZ1464))))</f>
        <v>0</v>
      </c>
      <c r="BB1464" s="31">
        <f>IF($I1420="n/a",0,IF(BB$4&lt;=$C1464,0,IF(SUM($C1464,$I1420)&gt;BB$4,$AJ1434/$I1420,$AJ1434-SUM($I1464:BA1464))))</f>
        <v>0</v>
      </c>
      <c r="BC1464" s="31">
        <f>IF($I1420="n/a",0,IF(BC$4&lt;=$C1464,0,IF(SUM($C1464,$I1420)&gt;BC$4,$AJ1434/$I1420,$AJ1434-SUM($I1464:BB1464))))</f>
        <v>0</v>
      </c>
      <c r="BD1464" s="31">
        <f>IF($I1420="n/a",0,IF(BD$4&lt;=$C1464,0,IF(SUM($C1464,$I1420)&gt;BD$4,$AJ1434/$I1420,$AJ1434-SUM($I1464:BC1464))))</f>
        <v>0</v>
      </c>
      <c r="BE1464" s="31">
        <f>IF($I1420="n/a",0,IF(BE$4&lt;=$C1464,0,IF(SUM($C1464,$I1420)&gt;BE$4,$AJ1434/$I1420,$AJ1434-SUM($I1464:BD1464))))</f>
        <v>0</v>
      </c>
      <c r="BF1464" s="31">
        <f>IF($I1420="n/a",0,IF(BF$4&lt;=$C1464,0,IF(SUM($C1464,$I1420)&gt;BF$4,$AJ1434/$I1420,$AJ1434-SUM($I1464:BE1464))))</f>
        <v>0</v>
      </c>
      <c r="BG1464" s="31">
        <f>IF($I1420="n/a",0,IF(BG$4&lt;=$C1464,0,IF(SUM($C1464,$I1420)&gt;BG$4,$AJ1434/$I1420,$AJ1434-SUM($I1464:BF1464))))</f>
        <v>0</v>
      </c>
      <c r="BH1464" s="31">
        <f>IF($I1420="n/a",0,IF(BH$4&lt;=$C1464,0,IF(SUM($C1464,$I1420)&gt;BH$4,$AJ1434/$I1420,$AJ1434-SUM($I1464:BG1464))))</f>
        <v>0</v>
      </c>
      <c r="BI1464" s="31">
        <f>IF($I1420="n/a",0,IF(BI$4&lt;=$C1464,0,IF(SUM($C1464,$I1420)&gt;BI$4,$AJ1434/$I1420,$AJ1434-SUM($I1464:BH1464))))</f>
        <v>0</v>
      </c>
      <c r="BJ1464" s="31">
        <f>IF($I1420="n/a",0,IF(BJ$4&lt;=$C1464,0,IF(SUM($C1464,$I1420)&gt;BJ$4,$AJ1434/$I1420,$AJ1434-SUM($I1464:BI1464))))</f>
        <v>0</v>
      </c>
      <c r="BK1464" s="31">
        <f>IF($I1420="n/a",0,IF(BK$4&lt;=$C1464,0,IF(SUM($C1464,$I1420)&gt;BK$4,$AJ1434/$I1420,$AJ1434-SUM($I1464:BJ1464))))</f>
        <v>0</v>
      </c>
      <c r="BL1464" s="31">
        <f>IF($I1420="n/a",0,IF(BL$4&lt;=$C1464,0,IF(SUM($C1464,$I1420)&gt;BL$4,$AJ1434/$I1420,$AJ1434-SUM($I1464:BK1464))))</f>
        <v>0</v>
      </c>
      <c r="BM1464" s="31">
        <f>IF($I1420="n/a",0,IF(BM$4&lt;=$C1464,0,IF(SUM($C1464,$I1420)&gt;BM$4,$AJ1434/$I1420,$AJ1434-SUM($I1464:BL1464))))</f>
        <v>0</v>
      </c>
      <c r="BN1464" s="31">
        <f>IF($I1420="n/a",0,IF(BN$4&lt;=$C1464,0,IF(SUM($C1464,$I1420)&gt;BN$4,$AJ1434/$I1420,$AJ1434-SUM($I1464:BM1464))))</f>
        <v>0</v>
      </c>
      <c r="BO1464" s="31">
        <f>IF($I1420="n/a",0,IF(BO$4&lt;=$C1464,0,IF(SUM($C1464,$I1420)&gt;BO$4,$AJ1434/$I1420,$AJ1434-SUM($I1464:BN1464))))</f>
        <v>0</v>
      </c>
      <c r="BP1464" s="31">
        <f>IF($I1420="n/a",0,IF(BP$4&lt;=$C1464,0,IF(SUM($C1464,$I1420)&gt;BP$4,$AJ1434/$I1420,$AJ1434-SUM($I1464:BO1464))))</f>
        <v>0</v>
      </c>
      <c r="BQ1464" s="31">
        <f>IF($I1420="n/a",0,IF(BQ$4&lt;=$C1464,0,IF(SUM($C1464,$I1420)&gt;BQ$4,$AJ1434/$I1420,$AJ1434-SUM($I1464:BP1464))))</f>
        <v>0</v>
      </c>
      <c r="BR1464" s="31">
        <f>IF($I1420="n/a",0,IF(BR$4&lt;=$C1464,0,IF(SUM($C1464,$I1420)&gt;BR$4,$AJ1434/$I1420,$AJ1434-SUM($I1464:BQ1464))))</f>
        <v>0</v>
      </c>
      <c r="BS1464" s="31">
        <f>IF($I1420="n/a",0,IF(BS$4&lt;=$C1464,0,IF(SUM($C1464,$I1420)&gt;BS$4,$AJ1434/$I1420,$AJ1434-SUM($I1464:BR1464))))</f>
        <v>0</v>
      </c>
      <c r="BT1464" s="31">
        <f>IF($I1420="n/a",0,IF(BT$4&lt;=$C1464,0,IF(SUM($C1464,$I1420)&gt;BT$4,$AJ1434/$I1420,$AJ1434-SUM($I1464:BS1464))))</f>
        <v>0</v>
      </c>
      <c r="BU1464" s="31">
        <f>IF($I1420="n/a",0,IF(BU$4&lt;=$C1464,0,IF(SUM($C1464,$I1420)&gt;BU$4,$AJ1434/$I1420,$AJ1434-SUM($I1464:BT1464))))</f>
        <v>0</v>
      </c>
      <c r="BV1464" s="31">
        <f>IF($I1420="n/a",0,IF(BV$4&lt;=$C1464,0,IF(SUM($C1464,$I1420)&gt;BV$4,$AJ1434/$I1420,$AJ1434-SUM($I1464:BU1464))))</f>
        <v>0</v>
      </c>
      <c r="BW1464" s="31">
        <f>IF($I1420="n/a",0,IF(BW$4&lt;=$C1464,0,IF(SUM($C1464,$I1420)&gt;BW$4,$AJ1434/$I1420,$AJ1434-SUM($I1464:BV1464))))</f>
        <v>0</v>
      </c>
      <c r="BX1464" s="31">
        <f>IF($I1420="n/a",0,IF(BX$4&lt;=$C1464,0,IF(SUM($C1464,$I1420)&gt;BX$4,$AJ1434/$I1420,$AJ1434-SUM($I1464:BW1464))))</f>
        <v>0</v>
      </c>
      <c r="BY1464" s="31">
        <f>IF($I1420="n/a",0,IF(BY$4&lt;=$C1464,0,IF(SUM($C1464,$I1420)&gt;BY$4,$AJ1434/$I1420,$AJ1434-SUM($I1464:BX1464))))</f>
        <v>0</v>
      </c>
      <c r="BZ1464" s="31">
        <f>IF($I1420="n/a",0,IF(BZ$4&lt;=$C1464,0,IF(SUM($C1464,$I1420)&gt;BZ$4,$AJ1434/$I1420,$AJ1434-SUM($I1464:BY1464))))</f>
        <v>0</v>
      </c>
      <c r="CA1464" s="31">
        <f>IF($I1420="n/a",0,IF(CA$4&lt;=$C1464,0,IF(SUM($C1464,$I1420)&gt;CA$4,$AJ1434/$I1420,$AJ1434-SUM($I1464:BZ1464))))</f>
        <v>0</v>
      </c>
      <c r="CB1464" s="31">
        <f>IF($I1420="n/a",0,IF(CB$4&lt;=$C1464,0,IF(SUM($C1464,$I1420)&gt;CB$4,$AJ1434/$I1420,$AJ1434-SUM($I1464:CA1464))))</f>
        <v>0</v>
      </c>
      <c r="CC1464" s="31">
        <f>IF($I1420="n/a",0,IF(CC$4&lt;=$C1464,0,IF(SUM($C1464,$I1420)&gt;CC$4,$AJ1434/$I1420,$AJ1434-SUM($I1464:CB1464))))</f>
        <v>0</v>
      </c>
      <c r="CD1464" s="31">
        <f>IF($I1420="n/a",0,IF(CD$4&lt;=$C1464,0,IF(SUM($C1464,$I1420)&gt;CD$4,$AJ1434/$I1420,$AJ1434-SUM($I1464:CC1464))))</f>
        <v>0</v>
      </c>
      <c r="CE1464" s="31">
        <f>IF($I1420="n/a",0,IF(CE$4&lt;=$C1464,0,IF(SUM($C1464,$I1420)&gt;CE$4,$AJ1434/$I1420,$AJ1434-SUM($I1464:CD1464))))</f>
        <v>0</v>
      </c>
      <c r="CF1464" s="31">
        <f>IF($I1420="n/a",0,IF(CF$4&lt;=$C1464,0,IF(SUM($C1464,$I1420)&gt;CF$4,$AJ1434/$I1420,$AJ1434-SUM($I1464:CE1464))))</f>
        <v>0</v>
      </c>
    </row>
    <row r="1465" spans="1:84" s="153" customFormat="1" ht="12.75" customHeight="1">
      <c r="A1465"/>
      <c r="C1465" s="197">
        <v>2043</v>
      </c>
      <c r="D1465" s="21" t="s">
        <v>188</v>
      </c>
      <c r="E1465" s="21" t="s">
        <v>185</v>
      </c>
      <c r="I1465" s="31"/>
      <c r="J1465" s="31">
        <f>IF($I1420="n/a",0,IF(J$4&lt;=$C1465,0,IF(SUM($C1465,$I1420)&gt;J$4,$AK1434/$I1420,$AK1434-SUM($I1465:I1465))))</f>
        <v>0</v>
      </c>
      <c r="K1465" s="31">
        <f>IF($I1420="n/a",0,IF(K$4&lt;=$C1465,0,IF(SUM($C1465,$I1420)&gt;K$4,$AK1434/$I1420,$AK1434-SUM($I1465:J1465))))</f>
        <v>0</v>
      </c>
      <c r="L1465" s="31">
        <f>IF($I1420="n/a",0,IF(L$4&lt;=$C1465,0,IF(SUM($C1465,$I1420)&gt;L$4,$AK1434/$I1420,$AK1434-SUM($I1465:K1465))))</f>
        <v>0</v>
      </c>
      <c r="M1465" s="31">
        <f>IF($I1420="n/a",0,IF(M$4&lt;=$C1465,0,IF(SUM($C1465,$I1420)&gt;M$4,$AK1434/$I1420,$AK1434-SUM($I1465:L1465))))</f>
        <v>0</v>
      </c>
      <c r="N1465" s="31">
        <f>IF($I1420="n/a",0,IF(N$4&lt;=$C1465,0,IF(SUM($C1465,$I1420)&gt;N$4,$AK1434/$I1420,$AK1434-SUM($I1465:M1465))))</f>
        <v>0</v>
      </c>
      <c r="O1465" s="31">
        <f>IF($I1420="n/a",0,IF(O$4&lt;=$C1465,0,IF(SUM($C1465,$I1420)&gt;O$4,$AK1434/$I1420,$AK1434-SUM($I1465:N1465))))</f>
        <v>0</v>
      </c>
      <c r="P1465" s="31">
        <f>IF($I1420="n/a",0,IF(P$4&lt;=$C1465,0,IF(SUM($C1465,$I1420)&gt;P$4,$AK1434/$I1420,$AK1434-SUM($I1465:O1465))))</f>
        <v>0</v>
      </c>
      <c r="Q1465" s="31">
        <f>IF($I1420="n/a",0,IF(Q$4&lt;=$C1465,0,IF(SUM($C1465,$I1420)&gt;Q$4,$AK1434/$I1420,$AK1434-SUM($I1465:P1465))))</f>
        <v>0</v>
      </c>
      <c r="R1465" s="31">
        <f>IF($I1420="n/a",0,IF(R$4&lt;=$C1465,0,IF(SUM($C1465,$I1420)&gt;R$4,$AK1434/$I1420,$AK1434-SUM($I1465:Q1465))))</f>
        <v>0</v>
      </c>
      <c r="S1465" s="31">
        <f>IF($I1420="n/a",0,IF(S$4&lt;=$C1465,0,IF(SUM($C1465,$I1420)&gt;S$4,$AK1434/$I1420,$AK1434-SUM($I1465:R1465))))</f>
        <v>0</v>
      </c>
      <c r="T1465" s="31">
        <f>IF($I1420="n/a",0,IF(T$4&lt;=$C1465,0,IF(SUM($C1465,$I1420)&gt;T$4,$AK1434/$I1420,$AK1434-SUM($I1465:S1465))))</f>
        <v>0</v>
      </c>
      <c r="U1465" s="31">
        <f>IF($I1420="n/a",0,IF(U$4&lt;=$C1465,0,IF(SUM($C1465,$I1420)&gt;U$4,$AK1434/$I1420,$AK1434-SUM($I1465:T1465))))</f>
        <v>0</v>
      </c>
      <c r="V1465" s="31">
        <f>IF($I1420="n/a",0,IF(V$4&lt;=$C1465,0,IF(SUM($C1465,$I1420)&gt;V$4,$AK1434/$I1420,$AK1434-SUM($I1465:U1465))))</f>
        <v>0</v>
      </c>
      <c r="W1465" s="31">
        <f>IF($I1420="n/a",0,IF(W$4&lt;=$C1465,0,IF(SUM($C1465,$I1420)&gt;W$4,$AK1434/$I1420,$AK1434-SUM($I1465:V1465))))</f>
        <v>0</v>
      </c>
      <c r="X1465" s="31">
        <f>IF($I1420="n/a",0,IF(X$4&lt;=$C1465,0,IF(SUM($C1465,$I1420)&gt;X$4,$AK1434/$I1420,$AK1434-SUM($I1465:W1465))))</f>
        <v>0</v>
      </c>
      <c r="Y1465" s="31">
        <f>IF($I1420="n/a",0,IF(Y$4&lt;=$C1465,0,IF(SUM($C1465,$I1420)&gt;Y$4,$AK1434/$I1420,$AK1434-SUM($I1465:X1465))))</f>
        <v>0</v>
      </c>
      <c r="Z1465" s="31">
        <f>IF($I1420="n/a",0,IF(Z$4&lt;=$C1465,0,IF(SUM($C1465,$I1420)&gt;Z$4,$AK1434/$I1420,$AK1434-SUM($I1465:Y1465))))</f>
        <v>0</v>
      </c>
      <c r="AA1465" s="31">
        <f>IF($I1420="n/a",0,IF(AA$4&lt;=$C1465,0,IF(SUM($C1465,$I1420)&gt;AA$4,$AK1434/$I1420,$AK1434-SUM($I1465:Z1465))))</f>
        <v>0</v>
      </c>
      <c r="AB1465" s="31">
        <f>IF($I1420="n/a",0,IF(AB$4&lt;=$C1465,0,IF(SUM($C1465,$I1420)&gt;AB$4,$AK1434/$I1420,$AK1434-SUM($I1465:AA1465))))</f>
        <v>0</v>
      </c>
      <c r="AC1465" s="31">
        <f>IF($I1420="n/a",0,IF(AC$4&lt;=$C1465,0,IF(SUM($C1465,$I1420)&gt;AC$4,$AK1434/$I1420,$AK1434-SUM($I1465:AB1465))))</f>
        <v>0</v>
      </c>
      <c r="AD1465" s="31">
        <f>IF($I1420="n/a",0,IF(AD$4&lt;=$C1465,0,IF(SUM($C1465,$I1420)&gt;AD$4,$AK1434/$I1420,$AK1434-SUM($I1465:AC1465))))</f>
        <v>0</v>
      </c>
      <c r="AE1465" s="31">
        <f>IF($I1420="n/a",0,IF(AE$4&lt;=$C1465,0,IF(SUM($C1465,$I1420)&gt;AE$4,$AK1434/$I1420,$AK1434-SUM($I1465:AD1465))))</f>
        <v>0</v>
      </c>
      <c r="AF1465" s="31">
        <f>IF($I1420="n/a",0,IF(AF$4&lt;=$C1465,0,IF(SUM($C1465,$I1420)&gt;AF$4,$AK1434/$I1420,$AK1434-SUM($I1465:AE1465))))</f>
        <v>0</v>
      </c>
      <c r="AG1465" s="31">
        <f>IF($I1420="n/a",0,IF(AG$4&lt;=$C1465,0,IF(SUM($C1465,$I1420)&gt;AG$4,$AK1434/$I1420,$AK1434-SUM($I1465:AF1465))))</f>
        <v>0</v>
      </c>
      <c r="AH1465" s="31">
        <f>IF($I1420="n/a",0,IF(AH$4&lt;=$C1465,0,IF(SUM($C1465,$I1420)&gt;AH$4,$AK1434/$I1420,$AK1434-SUM($I1465:AG1465))))</f>
        <v>0</v>
      </c>
      <c r="AI1465" s="31">
        <f>IF($I1420="n/a",0,IF(AI$4&lt;=$C1465,0,IF(SUM($C1465,$I1420)&gt;AI$4,$AK1434/$I1420,$AK1434-SUM($I1465:AH1465))))</f>
        <v>0</v>
      </c>
      <c r="AJ1465" s="31">
        <f>IF($I1420="n/a",0,IF(AJ$4&lt;=$C1465,0,IF(SUM($C1465,$I1420)&gt;AJ$4,$AK1434/$I1420,$AK1434-SUM($I1465:AI1465))))</f>
        <v>0</v>
      </c>
      <c r="AK1465" s="31">
        <f>IF($I1420="n/a",0,IF(AK$4&lt;=$C1465,0,IF(SUM($C1465,$I1420)&gt;AK$4,$AK1434/$I1420,$AK1434-SUM($I1465:AJ1465))))</f>
        <v>0</v>
      </c>
      <c r="AL1465" s="31">
        <f>IF($I1420="n/a",0,IF(AL$4&lt;=$C1465,0,IF(SUM($C1465,$I1420)&gt;AL$4,$AK1434/$I1420,$AK1434-SUM($I1465:AK1465))))</f>
        <v>0</v>
      </c>
      <c r="AM1465" s="31">
        <f>IF($I1420="n/a",0,IF(AM$4&lt;=$C1465,0,IF(SUM($C1465,$I1420)&gt;AM$4,$AK1434/$I1420,$AK1434-SUM($I1465:AL1465))))</f>
        <v>0</v>
      </c>
      <c r="AN1465" s="31">
        <f>IF($I1420="n/a",0,IF(AN$4&lt;=$C1465,0,IF(SUM($C1465,$I1420)&gt;AN$4,$AK1434/$I1420,$AK1434-SUM($I1465:AM1465))))</f>
        <v>0</v>
      </c>
      <c r="AO1465" s="31">
        <f>IF($I1420="n/a",0,IF(AO$4&lt;=$C1465,0,IF(SUM($C1465,$I1420)&gt;AO$4,$AK1434/$I1420,$AK1434-SUM($I1465:AN1465))))</f>
        <v>0</v>
      </c>
      <c r="AP1465" s="31">
        <f>IF($I1420="n/a",0,IF(AP$4&lt;=$C1465,0,IF(SUM($C1465,$I1420)&gt;AP$4,$AK1434/$I1420,$AK1434-SUM($I1465:AO1465))))</f>
        <v>0</v>
      </c>
      <c r="AQ1465" s="31">
        <f>IF($I1420="n/a",0,IF(AQ$4&lt;=$C1465,0,IF(SUM($C1465,$I1420)&gt;AQ$4,$AK1434/$I1420,$AK1434-SUM($I1465:AP1465))))</f>
        <v>0</v>
      </c>
      <c r="AR1465" s="31">
        <f>IF($I1420="n/a",0,IF(AR$4&lt;=$C1465,0,IF(SUM($C1465,$I1420)&gt;AR$4,$AK1434/$I1420,$AK1434-SUM($I1465:AQ1465))))</f>
        <v>0</v>
      </c>
      <c r="AS1465" s="31">
        <f>IF($I1420="n/a",0,IF(AS$4&lt;=$C1465,0,IF(SUM($C1465,$I1420)&gt;AS$4,$AK1434/$I1420,$AK1434-SUM($I1465:AR1465))))</f>
        <v>0</v>
      </c>
      <c r="AT1465" s="31">
        <f>IF($I1420="n/a",0,IF(AT$4&lt;=$C1465,0,IF(SUM($C1465,$I1420)&gt;AT$4,$AK1434/$I1420,$AK1434-SUM($I1465:AS1465))))</f>
        <v>0</v>
      </c>
      <c r="AU1465" s="31">
        <f>IF($I1420="n/a",0,IF(AU$4&lt;=$C1465,0,IF(SUM($C1465,$I1420)&gt;AU$4,$AK1434/$I1420,$AK1434-SUM($I1465:AT1465))))</f>
        <v>0</v>
      </c>
      <c r="AV1465" s="31">
        <f>IF($I1420="n/a",0,IF(AV$4&lt;=$C1465,0,IF(SUM($C1465,$I1420)&gt;AV$4,$AK1434/$I1420,$AK1434-SUM($I1465:AU1465))))</f>
        <v>0</v>
      </c>
      <c r="AW1465" s="31">
        <f>IF($I1420="n/a",0,IF(AW$4&lt;=$C1465,0,IF(SUM($C1465,$I1420)&gt;AW$4,$AK1434/$I1420,$AK1434-SUM($I1465:AV1465))))</f>
        <v>0</v>
      </c>
      <c r="AX1465" s="31">
        <f>IF($I1420="n/a",0,IF(AX$4&lt;=$C1465,0,IF(SUM($C1465,$I1420)&gt;AX$4,$AK1434/$I1420,$AK1434-SUM($I1465:AW1465))))</f>
        <v>0</v>
      </c>
      <c r="AY1465" s="31">
        <f>IF($I1420="n/a",0,IF(AY$4&lt;=$C1465,0,IF(SUM($C1465,$I1420)&gt;AY$4,$AK1434/$I1420,$AK1434-SUM($I1465:AX1465))))</f>
        <v>0</v>
      </c>
      <c r="AZ1465" s="31">
        <f>IF($I1420="n/a",0,IF(AZ$4&lt;=$C1465,0,IF(SUM($C1465,$I1420)&gt;AZ$4,$AK1434/$I1420,$AK1434-SUM($I1465:AY1465))))</f>
        <v>0</v>
      </c>
      <c r="BA1465" s="31">
        <f>IF($I1420="n/a",0,IF(BA$4&lt;=$C1465,0,IF(SUM($C1465,$I1420)&gt;BA$4,$AK1434/$I1420,$AK1434-SUM($I1465:AZ1465))))</f>
        <v>0</v>
      </c>
      <c r="BB1465" s="31">
        <f>IF($I1420="n/a",0,IF(BB$4&lt;=$C1465,0,IF(SUM($C1465,$I1420)&gt;BB$4,$AK1434/$I1420,$AK1434-SUM($I1465:BA1465))))</f>
        <v>0</v>
      </c>
      <c r="BC1465" s="31">
        <f>IF($I1420="n/a",0,IF(BC$4&lt;=$C1465,0,IF(SUM($C1465,$I1420)&gt;BC$4,$AK1434/$I1420,$AK1434-SUM($I1465:BB1465))))</f>
        <v>0</v>
      </c>
      <c r="BD1465" s="31">
        <f>IF($I1420="n/a",0,IF(BD$4&lt;=$C1465,0,IF(SUM($C1465,$I1420)&gt;BD$4,$AK1434/$I1420,$AK1434-SUM($I1465:BC1465))))</f>
        <v>0</v>
      </c>
      <c r="BE1465" s="31">
        <f>IF($I1420="n/a",0,IF(BE$4&lt;=$C1465,0,IF(SUM($C1465,$I1420)&gt;BE$4,$AK1434/$I1420,$AK1434-SUM($I1465:BD1465))))</f>
        <v>0</v>
      </c>
      <c r="BF1465" s="31">
        <f>IF($I1420="n/a",0,IF(BF$4&lt;=$C1465,0,IF(SUM($C1465,$I1420)&gt;BF$4,$AK1434/$I1420,$AK1434-SUM($I1465:BE1465))))</f>
        <v>0</v>
      </c>
      <c r="BG1465" s="31">
        <f>IF($I1420="n/a",0,IF(BG$4&lt;=$C1465,0,IF(SUM($C1465,$I1420)&gt;BG$4,$AK1434/$I1420,$AK1434-SUM($I1465:BF1465))))</f>
        <v>0</v>
      </c>
      <c r="BH1465" s="31">
        <f>IF($I1420="n/a",0,IF(BH$4&lt;=$C1465,0,IF(SUM($C1465,$I1420)&gt;BH$4,$AK1434/$I1420,$AK1434-SUM($I1465:BG1465))))</f>
        <v>0</v>
      </c>
      <c r="BI1465" s="31">
        <f>IF($I1420="n/a",0,IF(BI$4&lt;=$C1465,0,IF(SUM($C1465,$I1420)&gt;BI$4,$AK1434/$I1420,$AK1434-SUM($I1465:BH1465))))</f>
        <v>0</v>
      </c>
      <c r="BJ1465" s="31">
        <f>IF($I1420="n/a",0,IF(BJ$4&lt;=$C1465,0,IF(SUM($C1465,$I1420)&gt;BJ$4,$AK1434/$I1420,$AK1434-SUM($I1465:BI1465))))</f>
        <v>0</v>
      </c>
      <c r="BK1465" s="31">
        <f>IF($I1420="n/a",0,IF(BK$4&lt;=$C1465,0,IF(SUM($C1465,$I1420)&gt;BK$4,$AK1434/$I1420,$AK1434-SUM($I1465:BJ1465))))</f>
        <v>0</v>
      </c>
      <c r="BL1465" s="31">
        <f>IF($I1420="n/a",0,IF(BL$4&lt;=$C1465,0,IF(SUM($C1465,$I1420)&gt;BL$4,$AK1434/$I1420,$AK1434-SUM($I1465:BK1465))))</f>
        <v>0</v>
      </c>
      <c r="BM1465" s="31">
        <f>IF($I1420="n/a",0,IF(BM$4&lt;=$C1465,0,IF(SUM($C1465,$I1420)&gt;BM$4,$AK1434/$I1420,$AK1434-SUM($I1465:BL1465))))</f>
        <v>0</v>
      </c>
      <c r="BN1465" s="31">
        <f>IF($I1420="n/a",0,IF(BN$4&lt;=$C1465,0,IF(SUM($C1465,$I1420)&gt;BN$4,$AK1434/$I1420,$AK1434-SUM($I1465:BM1465))))</f>
        <v>0</v>
      </c>
      <c r="BO1465" s="31">
        <f>IF($I1420="n/a",0,IF(BO$4&lt;=$C1465,0,IF(SUM($C1465,$I1420)&gt;BO$4,$AK1434/$I1420,$AK1434-SUM($I1465:BN1465))))</f>
        <v>0</v>
      </c>
      <c r="BP1465" s="31">
        <f>IF($I1420="n/a",0,IF(BP$4&lt;=$C1465,0,IF(SUM($C1465,$I1420)&gt;BP$4,$AK1434/$I1420,$AK1434-SUM($I1465:BO1465))))</f>
        <v>0</v>
      </c>
      <c r="BQ1465" s="31">
        <f>IF($I1420="n/a",0,IF(BQ$4&lt;=$C1465,0,IF(SUM($C1465,$I1420)&gt;BQ$4,$AK1434/$I1420,$AK1434-SUM($I1465:BP1465))))</f>
        <v>0</v>
      </c>
      <c r="BR1465" s="31">
        <f>IF($I1420="n/a",0,IF(BR$4&lt;=$C1465,0,IF(SUM($C1465,$I1420)&gt;BR$4,$AK1434/$I1420,$AK1434-SUM($I1465:BQ1465))))</f>
        <v>0</v>
      </c>
      <c r="BS1465" s="31">
        <f>IF($I1420="n/a",0,IF(BS$4&lt;=$C1465,0,IF(SUM($C1465,$I1420)&gt;BS$4,$AK1434/$I1420,$AK1434-SUM($I1465:BR1465))))</f>
        <v>0</v>
      </c>
      <c r="BT1465" s="31">
        <f>IF($I1420="n/a",0,IF(BT$4&lt;=$C1465,0,IF(SUM($C1465,$I1420)&gt;BT$4,$AK1434/$I1420,$AK1434-SUM($I1465:BS1465))))</f>
        <v>0</v>
      </c>
      <c r="BU1465" s="31">
        <f>IF($I1420="n/a",0,IF(BU$4&lt;=$C1465,0,IF(SUM($C1465,$I1420)&gt;BU$4,$AK1434/$I1420,$AK1434-SUM($I1465:BT1465))))</f>
        <v>0</v>
      </c>
      <c r="BV1465" s="31">
        <f>IF($I1420="n/a",0,IF(BV$4&lt;=$C1465,0,IF(SUM($C1465,$I1420)&gt;BV$4,$AK1434/$I1420,$AK1434-SUM($I1465:BU1465))))</f>
        <v>0</v>
      </c>
      <c r="BW1465" s="31">
        <f>IF($I1420="n/a",0,IF(BW$4&lt;=$C1465,0,IF(SUM($C1465,$I1420)&gt;BW$4,$AK1434/$I1420,$AK1434-SUM($I1465:BV1465))))</f>
        <v>0</v>
      </c>
      <c r="BX1465" s="31">
        <f>IF($I1420="n/a",0,IF(BX$4&lt;=$C1465,0,IF(SUM($C1465,$I1420)&gt;BX$4,$AK1434/$I1420,$AK1434-SUM($I1465:BW1465))))</f>
        <v>0</v>
      </c>
      <c r="BY1465" s="31">
        <f>IF($I1420="n/a",0,IF(BY$4&lt;=$C1465,0,IF(SUM($C1465,$I1420)&gt;BY$4,$AK1434/$I1420,$AK1434-SUM($I1465:BX1465))))</f>
        <v>0</v>
      </c>
      <c r="BZ1465" s="31">
        <f>IF($I1420="n/a",0,IF(BZ$4&lt;=$C1465,0,IF(SUM($C1465,$I1420)&gt;BZ$4,$AK1434/$I1420,$AK1434-SUM($I1465:BY1465))))</f>
        <v>0</v>
      </c>
      <c r="CA1465" s="31">
        <f>IF($I1420="n/a",0,IF(CA$4&lt;=$C1465,0,IF(SUM($C1465,$I1420)&gt;CA$4,$AK1434/$I1420,$AK1434-SUM($I1465:BZ1465))))</f>
        <v>0</v>
      </c>
      <c r="CB1465" s="31">
        <f>IF($I1420="n/a",0,IF(CB$4&lt;=$C1465,0,IF(SUM($C1465,$I1420)&gt;CB$4,$AK1434/$I1420,$AK1434-SUM($I1465:CA1465))))</f>
        <v>0</v>
      </c>
      <c r="CC1465" s="31">
        <f>IF($I1420="n/a",0,IF(CC$4&lt;=$C1465,0,IF(SUM($C1465,$I1420)&gt;CC$4,$AK1434/$I1420,$AK1434-SUM($I1465:CB1465))))</f>
        <v>0</v>
      </c>
      <c r="CD1465" s="31">
        <f>IF($I1420="n/a",0,IF(CD$4&lt;=$C1465,0,IF(SUM($C1465,$I1420)&gt;CD$4,$AK1434/$I1420,$AK1434-SUM($I1465:CC1465))))</f>
        <v>0</v>
      </c>
      <c r="CE1465" s="31">
        <f>IF($I1420="n/a",0,IF(CE$4&lt;=$C1465,0,IF(SUM($C1465,$I1420)&gt;CE$4,$AK1434/$I1420,$AK1434-SUM($I1465:CD1465))))</f>
        <v>0</v>
      </c>
      <c r="CF1465" s="31">
        <f>IF($I1420="n/a",0,IF(CF$4&lt;=$C1465,0,IF(SUM($C1465,$I1420)&gt;CF$4,$AK1434/$I1420,$AK1434-SUM($I1465:CE1465))))</f>
        <v>0</v>
      </c>
    </row>
    <row r="1466" spans="1:84" s="153" customFormat="1" ht="12.75" customHeight="1">
      <c r="A1466"/>
      <c r="C1466" s="197">
        <v>2044</v>
      </c>
      <c r="D1466" s="21" t="s">
        <v>189</v>
      </c>
      <c r="E1466" s="21" t="s">
        <v>185</v>
      </c>
      <c r="I1466" s="31"/>
      <c r="J1466" s="31">
        <f>IF($I1420="n/a",0,IF(J$4&lt;=$C1466,0,IF(SUM($C1466,$I1420)&gt;J$4,$AL1434/$I1420,$AL1434-SUM($I1466:I1466))))</f>
        <v>0</v>
      </c>
      <c r="K1466" s="31">
        <f>IF($I1420="n/a",0,IF(K$4&lt;=$C1466,0,IF(SUM($C1466,$I1420)&gt;K$4,$AL1434/$I1420,$AL1434-SUM($I1466:J1466))))</f>
        <v>0</v>
      </c>
      <c r="L1466" s="31">
        <f>IF($I1420="n/a",0,IF(L$4&lt;=$C1466,0,IF(SUM($C1466,$I1420)&gt;L$4,$AL1434/$I1420,$AL1434-SUM($I1466:K1466))))</f>
        <v>0</v>
      </c>
      <c r="M1466" s="31">
        <f>IF($I1420="n/a",0,IF(M$4&lt;=$C1466,0,IF(SUM($C1466,$I1420)&gt;M$4,$AL1434/$I1420,$AL1434-SUM($I1466:L1466))))</f>
        <v>0</v>
      </c>
      <c r="N1466" s="31">
        <f>IF($I1420="n/a",0,IF(N$4&lt;=$C1466,0,IF(SUM($C1466,$I1420)&gt;N$4,$AL1434/$I1420,$AL1434-SUM($I1466:M1466))))</f>
        <v>0</v>
      </c>
      <c r="O1466" s="31">
        <f>IF($I1420="n/a",0,IF(O$4&lt;=$C1466,0,IF(SUM($C1466,$I1420)&gt;O$4,$AL1434/$I1420,$AL1434-SUM($I1466:N1466))))</f>
        <v>0</v>
      </c>
      <c r="P1466" s="31">
        <f>IF($I1420="n/a",0,IF(P$4&lt;=$C1466,0,IF(SUM($C1466,$I1420)&gt;P$4,$AL1434/$I1420,$AL1434-SUM($I1466:O1466))))</f>
        <v>0</v>
      </c>
      <c r="Q1466" s="31">
        <f>IF($I1420="n/a",0,IF(Q$4&lt;=$C1466,0,IF(SUM($C1466,$I1420)&gt;Q$4,$AL1434/$I1420,$AL1434-SUM($I1466:P1466))))</f>
        <v>0</v>
      </c>
      <c r="R1466" s="31">
        <f>IF($I1420="n/a",0,IF(R$4&lt;=$C1466,0,IF(SUM($C1466,$I1420)&gt;R$4,$AL1434/$I1420,$AL1434-SUM($I1466:Q1466))))</f>
        <v>0</v>
      </c>
      <c r="S1466" s="31">
        <f>IF($I1420="n/a",0,IF(S$4&lt;=$C1466,0,IF(SUM($C1466,$I1420)&gt;S$4,$AL1434/$I1420,$AL1434-SUM($I1466:R1466))))</f>
        <v>0</v>
      </c>
      <c r="T1466" s="31">
        <f>IF($I1420="n/a",0,IF(T$4&lt;=$C1466,0,IF(SUM($C1466,$I1420)&gt;T$4,$AL1434/$I1420,$AL1434-SUM($I1466:S1466))))</f>
        <v>0</v>
      </c>
      <c r="U1466" s="31">
        <f>IF($I1420="n/a",0,IF(U$4&lt;=$C1466,0,IF(SUM($C1466,$I1420)&gt;U$4,$AL1434/$I1420,$AL1434-SUM($I1466:T1466))))</f>
        <v>0</v>
      </c>
      <c r="V1466" s="31">
        <f>IF($I1420="n/a",0,IF(V$4&lt;=$C1466,0,IF(SUM($C1466,$I1420)&gt;V$4,$AL1434/$I1420,$AL1434-SUM($I1466:U1466))))</f>
        <v>0</v>
      </c>
      <c r="W1466" s="31">
        <f>IF($I1420="n/a",0,IF(W$4&lt;=$C1466,0,IF(SUM($C1466,$I1420)&gt;W$4,$AL1434/$I1420,$AL1434-SUM($I1466:V1466))))</f>
        <v>0</v>
      </c>
      <c r="X1466" s="31">
        <f>IF($I1420="n/a",0,IF(X$4&lt;=$C1466,0,IF(SUM($C1466,$I1420)&gt;X$4,$AL1434/$I1420,$AL1434-SUM($I1466:W1466))))</f>
        <v>0</v>
      </c>
      <c r="Y1466" s="31">
        <f>IF($I1420="n/a",0,IF(Y$4&lt;=$C1466,0,IF(SUM($C1466,$I1420)&gt;Y$4,$AL1434/$I1420,$AL1434-SUM($I1466:X1466))))</f>
        <v>0</v>
      </c>
      <c r="Z1466" s="31">
        <f>IF($I1420="n/a",0,IF(Z$4&lt;=$C1466,0,IF(SUM($C1466,$I1420)&gt;Z$4,$AL1434/$I1420,$AL1434-SUM($I1466:Y1466))))</f>
        <v>0</v>
      </c>
      <c r="AA1466" s="31">
        <f>IF($I1420="n/a",0,IF(AA$4&lt;=$C1466,0,IF(SUM($C1466,$I1420)&gt;AA$4,$AL1434/$I1420,$AL1434-SUM($I1466:Z1466))))</f>
        <v>0</v>
      </c>
      <c r="AB1466" s="31">
        <f>IF($I1420="n/a",0,IF(AB$4&lt;=$C1466,0,IF(SUM($C1466,$I1420)&gt;AB$4,$AL1434/$I1420,$AL1434-SUM($I1466:AA1466))))</f>
        <v>0</v>
      </c>
      <c r="AC1466" s="31">
        <f>IF($I1420="n/a",0,IF(AC$4&lt;=$C1466,0,IF(SUM($C1466,$I1420)&gt;AC$4,$AL1434/$I1420,$AL1434-SUM($I1466:AB1466))))</f>
        <v>0</v>
      </c>
      <c r="AD1466" s="31">
        <f>IF($I1420="n/a",0,IF(AD$4&lt;=$C1466,0,IF(SUM($C1466,$I1420)&gt;AD$4,$AL1434/$I1420,$AL1434-SUM($I1466:AC1466))))</f>
        <v>0</v>
      </c>
      <c r="AE1466" s="31">
        <f>IF($I1420="n/a",0,IF(AE$4&lt;=$C1466,0,IF(SUM($C1466,$I1420)&gt;AE$4,$AL1434/$I1420,$AL1434-SUM($I1466:AD1466))))</f>
        <v>0</v>
      </c>
      <c r="AF1466" s="31">
        <f>IF($I1420="n/a",0,IF(AF$4&lt;=$C1466,0,IF(SUM($C1466,$I1420)&gt;AF$4,$AL1434/$I1420,$AL1434-SUM($I1466:AE1466))))</f>
        <v>0</v>
      </c>
      <c r="AG1466" s="31">
        <f>IF($I1420="n/a",0,IF(AG$4&lt;=$C1466,0,IF(SUM($C1466,$I1420)&gt;AG$4,$AL1434/$I1420,$AL1434-SUM($I1466:AF1466))))</f>
        <v>0</v>
      </c>
      <c r="AH1466" s="31">
        <f>IF($I1420="n/a",0,IF(AH$4&lt;=$C1466,0,IF(SUM($C1466,$I1420)&gt;AH$4,$AL1434/$I1420,$AL1434-SUM($I1466:AG1466))))</f>
        <v>0</v>
      </c>
      <c r="AI1466" s="31">
        <f>IF($I1420="n/a",0,IF(AI$4&lt;=$C1466,0,IF(SUM($C1466,$I1420)&gt;AI$4,$AL1434/$I1420,$AL1434-SUM($I1466:AH1466))))</f>
        <v>0</v>
      </c>
      <c r="AJ1466" s="31">
        <f>IF($I1420="n/a",0,IF(AJ$4&lt;=$C1466,0,IF(SUM($C1466,$I1420)&gt;AJ$4,$AL1434/$I1420,$AL1434-SUM($I1466:AI1466))))</f>
        <v>0</v>
      </c>
      <c r="AK1466" s="31">
        <f>IF($I1420="n/a",0,IF(AK$4&lt;=$C1466,0,IF(SUM($C1466,$I1420)&gt;AK$4,$AL1434/$I1420,$AL1434-SUM($I1466:AJ1466))))</f>
        <v>0</v>
      </c>
      <c r="AL1466" s="31">
        <f>IF($I1420="n/a",0,IF(AL$4&lt;=$C1466,0,IF(SUM($C1466,$I1420)&gt;AL$4,$AL1434/$I1420,$AL1434-SUM($I1466:AK1466))))</f>
        <v>0</v>
      </c>
      <c r="AM1466" s="31">
        <f>IF($I1420="n/a",0,IF(AM$4&lt;=$C1466,0,IF(SUM($C1466,$I1420)&gt;AM$4,$AL1434/$I1420,$AL1434-SUM($I1466:AL1466))))</f>
        <v>0</v>
      </c>
      <c r="AN1466" s="31">
        <f>IF($I1420="n/a",0,IF(AN$4&lt;=$C1466,0,IF(SUM($C1466,$I1420)&gt;AN$4,$AL1434/$I1420,$AL1434-SUM($I1466:AM1466))))</f>
        <v>0</v>
      </c>
      <c r="AO1466" s="31">
        <f>IF($I1420="n/a",0,IF(AO$4&lt;=$C1466,0,IF(SUM($C1466,$I1420)&gt;AO$4,$AL1434/$I1420,$AL1434-SUM($I1466:AN1466))))</f>
        <v>0</v>
      </c>
      <c r="AP1466" s="31">
        <f>IF($I1420="n/a",0,IF(AP$4&lt;=$C1466,0,IF(SUM($C1466,$I1420)&gt;AP$4,$AL1434/$I1420,$AL1434-SUM($I1466:AO1466))))</f>
        <v>0</v>
      </c>
      <c r="AQ1466" s="31">
        <f>IF($I1420="n/a",0,IF(AQ$4&lt;=$C1466,0,IF(SUM($C1466,$I1420)&gt;AQ$4,$AL1434/$I1420,$AL1434-SUM($I1466:AP1466))))</f>
        <v>0</v>
      </c>
      <c r="AR1466" s="31">
        <f>IF($I1420="n/a",0,IF(AR$4&lt;=$C1466,0,IF(SUM($C1466,$I1420)&gt;AR$4,$AL1434/$I1420,$AL1434-SUM($I1466:AQ1466))))</f>
        <v>0</v>
      </c>
      <c r="AS1466" s="31">
        <f>IF($I1420="n/a",0,IF(AS$4&lt;=$C1466,0,IF(SUM($C1466,$I1420)&gt;AS$4,$AL1434/$I1420,$AL1434-SUM($I1466:AR1466))))</f>
        <v>0</v>
      </c>
      <c r="AT1466" s="31">
        <f>IF($I1420="n/a",0,IF(AT$4&lt;=$C1466,0,IF(SUM($C1466,$I1420)&gt;AT$4,$AL1434/$I1420,$AL1434-SUM($I1466:AS1466))))</f>
        <v>0</v>
      </c>
      <c r="AU1466" s="31">
        <f>IF($I1420="n/a",0,IF(AU$4&lt;=$C1466,0,IF(SUM($C1466,$I1420)&gt;AU$4,$AL1434/$I1420,$AL1434-SUM($I1466:AT1466))))</f>
        <v>0</v>
      </c>
      <c r="AV1466" s="31">
        <f>IF($I1420="n/a",0,IF(AV$4&lt;=$C1466,0,IF(SUM($C1466,$I1420)&gt;AV$4,$AL1434/$I1420,$AL1434-SUM($I1466:AU1466))))</f>
        <v>0</v>
      </c>
      <c r="AW1466" s="31">
        <f>IF($I1420="n/a",0,IF(AW$4&lt;=$C1466,0,IF(SUM($C1466,$I1420)&gt;AW$4,$AL1434/$I1420,$AL1434-SUM($I1466:AV1466))))</f>
        <v>0</v>
      </c>
      <c r="AX1466" s="31">
        <f>IF($I1420="n/a",0,IF(AX$4&lt;=$C1466,0,IF(SUM($C1466,$I1420)&gt;AX$4,$AL1434/$I1420,$AL1434-SUM($I1466:AW1466))))</f>
        <v>0</v>
      </c>
      <c r="AY1466" s="31">
        <f>IF($I1420="n/a",0,IF(AY$4&lt;=$C1466,0,IF(SUM($C1466,$I1420)&gt;AY$4,$AL1434/$I1420,$AL1434-SUM($I1466:AX1466))))</f>
        <v>0</v>
      </c>
      <c r="AZ1466" s="31">
        <f>IF($I1420="n/a",0,IF(AZ$4&lt;=$C1466,0,IF(SUM($C1466,$I1420)&gt;AZ$4,$AL1434/$I1420,$AL1434-SUM($I1466:AY1466))))</f>
        <v>0</v>
      </c>
      <c r="BA1466" s="31">
        <f>IF($I1420="n/a",0,IF(BA$4&lt;=$C1466,0,IF(SUM($C1466,$I1420)&gt;BA$4,$AL1434/$I1420,$AL1434-SUM($I1466:AZ1466))))</f>
        <v>0</v>
      </c>
      <c r="BB1466" s="31">
        <f>IF($I1420="n/a",0,IF(BB$4&lt;=$C1466,0,IF(SUM($C1466,$I1420)&gt;BB$4,$AL1434/$I1420,$AL1434-SUM($I1466:BA1466))))</f>
        <v>0</v>
      </c>
      <c r="BC1466" s="31">
        <f>IF($I1420="n/a",0,IF(BC$4&lt;=$C1466,0,IF(SUM($C1466,$I1420)&gt;BC$4,$AL1434/$I1420,$AL1434-SUM($I1466:BB1466))))</f>
        <v>0</v>
      </c>
      <c r="BD1466" s="31">
        <f>IF($I1420="n/a",0,IF(BD$4&lt;=$C1466,0,IF(SUM($C1466,$I1420)&gt;BD$4,$AL1434/$I1420,$AL1434-SUM($I1466:BC1466))))</f>
        <v>0</v>
      </c>
      <c r="BE1466" s="31">
        <f>IF($I1420="n/a",0,IF(BE$4&lt;=$C1466,0,IF(SUM($C1466,$I1420)&gt;BE$4,$AL1434/$I1420,$AL1434-SUM($I1466:BD1466))))</f>
        <v>0</v>
      </c>
      <c r="BF1466" s="31">
        <f>IF($I1420="n/a",0,IF(BF$4&lt;=$C1466,0,IF(SUM($C1466,$I1420)&gt;BF$4,$AL1434/$I1420,$AL1434-SUM($I1466:BE1466))))</f>
        <v>0</v>
      </c>
      <c r="BG1466" s="31">
        <f>IF($I1420="n/a",0,IF(BG$4&lt;=$C1466,0,IF(SUM($C1466,$I1420)&gt;BG$4,$AL1434/$I1420,$AL1434-SUM($I1466:BF1466))))</f>
        <v>0</v>
      </c>
      <c r="BH1466" s="31">
        <f>IF($I1420="n/a",0,IF(BH$4&lt;=$C1466,0,IF(SUM($C1466,$I1420)&gt;BH$4,$AL1434/$I1420,$AL1434-SUM($I1466:BG1466))))</f>
        <v>0</v>
      </c>
      <c r="BI1466" s="31">
        <f>IF($I1420="n/a",0,IF(BI$4&lt;=$C1466,0,IF(SUM($C1466,$I1420)&gt;BI$4,$AL1434/$I1420,$AL1434-SUM($I1466:BH1466))))</f>
        <v>0</v>
      </c>
      <c r="BJ1466" s="31">
        <f>IF($I1420="n/a",0,IF(BJ$4&lt;=$C1466,0,IF(SUM($C1466,$I1420)&gt;BJ$4,$AL1434/$I1420,$AL1434-SUM($I1466:BI1466))))</f>
        <v>0</v>
      </c>
      <c r="BK1466" s="31">
        <f>IF($I1420="n/a",0,IF(BK$4&lt;=$C1466,0,IF(SUM($C1466,$I1420)&gt;BK$4,$AL1434/$I1420,$AL1434-SUM($I1466:BJ1466))))</f>
        <v>0</v>
      </c>
      <c r="BL1466" s="31">
        <f>IF($I1420="n/a",0,IF(BL$4&lt;=$C1466,0,IF(SUM($C1466,$I1420)&gt;BL$4,$AL1434/$I1420,$AL1434-SUM($I1466:BK1466))))</f>
        <v>0</v>
      </c>
      <c r="BM1466" s="31">
        <f>IF($I1420="n/a",0,IF(BM$4&lt;=$C1466,0,IF(SUM($C1466,$I1420)&gt;BM$4,$AL1434/$I1420,$AL1434-SUM($I1466:BL1466))))</f>
        <v>0</v>
      </c>
      <c r="BN1466" s="31">
        <f>IF($I1420="n/a",0,IF(BN$4&lt;=$C1466,0,IF(SUM($C1466,$I1420)&gt;BN$4,$AL1434/$I1420,$AL1434-SUM($I1466:BM1466))))</f>
        <v>0</v>
      </c>
      <c r="BO1466" s="31">
        <f>IF($I1420="n/a",0,IF(BO$4&lt;=$C1466,0,IF(SUM($C1466,$I1420)&gt;BO$4,$AL1434/$I1420,$AL1434-SUM($I1466:BN1466))))</f>
        <v>0</v>
      </c>
      <c r="BP1466" s="31">
        <f>IF($I1420="n/a",0,IF(BP$4&lt;=$C1466,0,IF(SUM($C1466,$I1420)&gt;BP$4,$AL1434/$I1420,$AL1434-SUM($I1466:BO1466))))</f>
        <v>0</v>
      </c>
      <c r="BQ1466" s="31">
        <f>IF($I1420="n/a",0,IF(BQ$4&lt;=$C1466,0,IF(SUM($C1466,$I1420)&gt;BQ$4,$AL1434/$I1420,$AL1434-SUM($I1466:BP1466))))</f>
        <v>0</v>
      </c>
      <c r="BR1466" s="31">
        <f>IF($I1420="n/a",0,IF(BR$4&lt;=$C1466,0,IF(SUM($C1466,$I1420)&gt;BR$4,$AL1434/$I1420,$AL1434-SUM($I1466:BQ1466))))</f>
        <v>0</v>
      </c>
      <c r="BS1466" s="31">
        <f>IF($I1420="n/a",0,IF(BS$4&lt;=$C1466,0,IF(SUM($C1466,$I1420)&gt;BS$4,$AL1434/$I1420,$AL1434-SUM($I1466:BR1466))))</f>
        <v>0</v>
      </c>
      <c r="BT1466" s="31">
        <f>IF($I1420="n/a",0,IF(BT$4&lt;=$C1466,0,IF(SUM($C1466,$I1420)&gt;BT$4,$AL1434/$I1420,$AL1434-SUM($I1466:BS1466))))</f>
        <v>0</v>
      </c>
      <c r="BU1466" s="31">
        <f>IF($I1420="n/a",0,IF(BU$4&lt;=$C1466,0,IF(SUM($C1466,$I1420)&gt;BU$4,$AL1434/$I1420,$AL1434-SUM($I1466:BT1466))))</f>
        <v>0</v>
      </c>
      <c r="BV1466" s="31">
        <f>IF($I1420="n/a",0,IF(BV$4&lt;=$C1466,0,IF(SUM($C1466,$I1420)&gt;BV$4,$AL1434/$I1420,$AL1434-SUM($I1466:BU1466))))</f>
        <v>0</v>
      </c>
      <c r="BW1466" s="31">
        <f>IF($I1420="n/a",0,IF(BW$4&lt;=$C1466,0,IF(SUM($C1466,$I1420)&gt;BW$4,$AL1434/$I1420,$AL1434-SUM($I1466:BV1466))))</f>
        <v>0</v>
      </c>
      <c r="BX1466" s="31">
        <f>IF($I1420="n/a",0,IF(BX$4&lt;=$C1466,0,IF(SUM($C1466,$I1420)&gt;BX$4,$AL1434/$I1420,$AL1434-SUM($I1466:BW1466))))</f>
        <v>0</v>
      </c>
      <c r="BY1466" s="31">
        <f>IF($I1420="n/a",0,IF(BY$4&lt;=$C1466,0,IF(SUM($C1466,$I1420)&gt;BY$4,$AL1434/$I1420,$AL1434-SUM($I1466:BX1466))))</f>
        <v>0</v>
      </c>
      <c r="BZ1466" s="31">
        <f>IF($I1420="n/a",0,IF(BZ$4&lt;=$C1466,0,IF(SUM($C1466,$I1420)&gt;BZ$4,$AL1434/$I1420,$AL1434-SUM($I1466:BY1466))))</f>
        <v>0</v>
      </c>
      <c r="CA1466" s="31">
        <f>IF($I1420="n/a",0,IF(CA$4&lt;=$C1466,0,IF(SUM($C1466,$I1420)&gt;CA$4,$AL1434/$I1420,$AL1434-SUM($I1466:BZ1466))))</f>
        <v>0</v>
      </c>
      <c r="CB1466" s="31">
        <f>IF($I1420="n/a",0,IF(CB$4&lt;=$C1466,0,IF(SUM($C1466,$I1420)&gt;CB$4,$AL1434/$I1420,$AL1434-SUM($I1466:CA1466))))</f>
        <v>0</v>
      </c>
      <c r="CC1466" s="31">
        <f>IF($I1420="n/a",0,IF(CC$4&lt;=$C1466,0,IF(SUM($C1466,$I1420)&gt;CC$4,$AL1434/$I1420,$AL1434-SUM($I1466:CB1466))))</f>
        <v>0</v>
      </c>
      <c r="CD1466" s="31">
        <f>IF($I1420="n/a",0,IF(CD$4&lt;=$C1466,0,IF(SUM($C1466,$I1420)&gt;CD$4,$AL1434/$I1420,$AL1434-SUM($I1466:CC1466))))</f>
        <v>0</v>
      </c>
      <c r="CE1466" s="31">
        <f>IF($I1420="n/a",0,IF(CE$4&lt;=$C1466,0,IF(SUM($C1466,$I1420)&gt;CE$4,$AL1434/$I1420,$AL1434-SUM($I1466:CD1466))))</f>
        <v>0</v>
      </c>
      <c r="CF1466" s="31">
        <f>IF($I1420="n/a",0,IF(CF$4&lt;=$C1466,0,IF(SUM($C1466,$I1420)&gt;CF$4,$AL1434/$I1420,$AL1434-SUM($I1466:CE1466))))</f>
        <v>0</v>
      </c>
    </row>
    <row r="1467" spans="1:84" s="153" customFormat="1" ht="12.75" customHeight="1">
      <c r="A1467"/>
      <c r="C1467" s="197">
        <v>2045</v>
      </c>
      <c r="D1467" s="21" t="s">
        <v>190</v>
      </c>
      <c r="E1467" s="21" t="s">
        <v>185</v>
      </c>
      <c r="I1467" s="31"/>
      <c r="J1467" s="31">
        <f>IF($I1420="n/a",0,IF(J$4&lt;=$C1467,0,IF(SUM($C1467,$I1420)&gt;J$4,$AM1434/$I1420,$AM1434-SUM($I1467:I1467))))</f>
        <v>0</v>
      </c>
      <c r="K1467" s="31">
        <f>IF($I1420="n/a",0,IF(K$4&lt;=$C1467,0,IF(SUM($C1467,$I1420)&gt;K$4,$AM1434/$I1420,$AM1434-SUM($I1467:J1467))))</f>
        <v>0</v>
      </c>
      <c r="L1467" s="31">
        <f>IF($I1420="n/a",0,IF(L$4&lt;=$C1467,0,IF(SUM($C1467,$I1420)&gt;L$4,$AM1434/$I1420,$AM1434-SUM($I1467:K1467))))</f>
        <v>0</v>
      </c>
      <c r="M1467" s="31">
        <f>IF($I1420="n/a",0,IF(M$4&lt;=$C1467,0,IF(SUM($C1467,$I1420)&gt;M$4,$AM1434/$I1420,$AM1434-SUM($I1467:L1467))))</f>
        <v>0</v>
      </c>
      <c r="N1467" s="31">
        <f>IF($I1420="n/a",0,IF(N$4&lt;=$C1467,0,IF(SUM($C1467,$I1420)&gt;N$4,$AM1434/$I1420,$AM1434-SUM($I1467:M1467))))</f>
        <v>0</v>
      </c>
      <c r="O1467" s="31">
        <f>IF($I1420="n/a",0,IF(O$4&lt;=$C1467,0,IF(SUM($C1467,$I1420)&gt;O$4,$AM1434/$I1420,$AM1434-SUM($I1467:N1467))))</f>
        <v>0</v>
      </c>
      <c r="P1467" s="31">
        <f>IF($I1420="n/a",0,IF(P$4&lt;=$C1467,0,IF(SUM($C1467,$I1420)&gt;P$4,$AM1434/$I1420,$AM1434-SUM($I1467:O1467))))</f>
        <v>0</v>
      </c>
      <c r="Q1467" s="31">
        <f>IF($I1420="n/a",0,IF(Q$4&lt;=$C1467,0,IF(SUM($C1467,$I1420)&gt;Q$4,$AM1434/$I1420,$AM1434-SUM($I1467:P1467))))</f>
        <v>0</v>
      </c>
      <c r="R1467" s="31">
        <f>IF($I1420="n/a",0,IF(R$4&lt;=$C1467,0,IF(SUM($C1467,$I1420)&gt;R$4,$AM1434/$I1420,$AM1434-SUM($I1467:Q1467))))</f>
        <v>0</v>
      </c>
      <c r="S1467" s="31">
        <f>IF($I1420="n/a",0,IF(S$4&lt;=$C1467,0,IF(SUM($C1467,$I1420)&gt;S$4,$AM1434/$I1420,$AM1434-SUM($I1467:R1467))))</f>
        <v>0</v>
      </c>
      <c r="T1467" s="31">
        <f>IF($I1420="n/a",0,IF(T$4&lt;=$C1467,0,IF(SUM($C1467,$I1420)&gt;T$4,$AM1434/$I1420,$AM1434-SUM($I1467:S1467))))</f>
        <v>0</v>
      </c>
      <c r="U1467" s="31">
        <f>IF($I1420="n/a",0,IF(U$4&lt;=$C1467,0,IF(SUM($C1467,$I1420)&gt;U$4,$AM1434/$I1420,$AM1434-SUM($I1467:T1467))))</f>
        <v>0</v>
      </c>
      <c r="V1467" s="31">
        <f>IF($I1420="n/a",0,IF(V$4&lt;=$C1467,0,IF(SUM($C1467,$I1420)&gt;V$4,$AM1434/$I1420,$AM1434-SUM($I1467:U1467))))</f>
        <v>0</v>
      </c>
      <c r="W1467" s="31">
        <f>IF($I1420="n/a",0,IF(W$4&lt;=$C1467,0,IF(SUM($C1467,$I1420)&gt;W$4,$AM1434/$I1420,$AM1434-SUM($I1467:V1467))))</f>
        <v>0</v>
      </c>
      <c r="X1467" s="31">
        <f>IF($I1420="n/a",0,IF(X$4&lt;=$C1467,0,IF(SUM($C1467,$I1420)&gt;X$4,$AM1434/$I1420,$AM1434-SUM($I1467:W1467))))</f>
        <v>0</v>
      </c>
      <c r="Y1467" s="31">
        <f>IF($I1420="n/a",0,IF(Y$4&lt;=$C1467,0,IF(SUM($C1467,$I1420)&gt;Y$4,$AM1434/$I1420,$AM1434-SUM($I1467:X1467))))</f>
        <v>0</v>
      </c>
      <c r="Z1467" s="31">
        <f>IF($I1420="n/a",0,IF(Z$4&lt;=$C1467,0,IF(SUM($C1467,$I1420)&gt;Z$4,$AM1434/$I1420,$AM1434-SUM($I1467:Y1467))))</f>
        <v>0</v>
      </c>
      <c r="AA1467" s="31">
        <f>IF($I1420="n/a",0,IF(AA$4&lt;=$C1467,0,IF(SUM($C1467,$I1420)&gt;AA$4,$AM1434/$I1420,$AM1434-SUM($I1467:Z1467))))</f>
        <v>0</v>
      </c>
      <c r="AB1467" s="31">
        <f>IF($I1420="n/a",0,IF(AB$4&lt;=$C1467,0,IF(SUM($C1467,$I1420)&gt;AB$4,$AM1434/$I1420,$AM1434-SUM($I1467:AA1467))))</f>
        <v>0</v>
      </c>
      <c r="AC1467" s="31">
        <f>IF($I1420="n/a",0,IF(AC$4&lt;=$C1467,0,IF(SUM($C1467,$I1420)&gt;AC$4,$AM1434/$I1420,$AM1434-SUM($I1467:AB1467))))</f>
        <v>0</v>
      </c>
      <c r="AD1467" s="31">
        <f>IF($I1420="n/a",0,IF(AD$4&lt;=$C1467,0,IF(SUM($C1467,$I1420)&gt;AD$4,$AM1434/$I1420,$AM1434-SUM($I1467:AC1467))))</f>
        <v>0</v>
      </c>
      <c r="AE1467" s="31">
        <f>IF($I1420="n/a",0,IF(AE$4&lt;=$C1467,0,IF(SUM($C1467,$I1420)&gt;AE$4,$AM1434/$I1420,$AM1434-SUM($I1467:AD1467))))</f>
        <v>0</v>
      </c>
      <c r="AF1467" s="31">
        <f>IF($I1420="n/a",0,IF(AF$4&lt;=$C1467,0,IF(SUM($C1467,$I1420)&gt;AF$4,$AM1434/$I1420,$AM1434-SUM($I1467:AE1467))))</f>
        <v>0</v>
      </c>
      <c r="AG1467" s="31">
        <f>IF($I1420="n/a",0,IF(AG$4&lt;=$C1467,0,IF(SUM($C1467,$I1420)&gt;AG$4,$AM1434/$I1420,$AM1434-SUM($I1467:AF1467))))</f>
        <v>0</v>
      </c>
      <c r="AH1467" s="31">
        <f>IF($I1420="n/a",0,IF(AH$4&lt;=$C1467,0,IF(SUM($C1467,$I1420)&gt;AH$4,$AM1434/$I1420,$AM1434-SUM($I1467:AG1467))))</f>
        <v>0</v>
      </c>
      <c r="AI1467" s="31">
        <f>IF($I1420="n/a",0,IF(AI$4&lt;=$C1467,0,IF(SUM($C1467,$I1420)&gt;AI$4,$AM1434/$I1420,$AM1434-SUM($I1467:AH1467))))</f>
        <v>0</v>
      </c>
      <c r="AJ1467" s="31">
        <f>IF($I1420="n/a",0,IF(AJ$4&lt;=$C1467,0,IF(SUM($C1467,$I1420)&gt;AJ$4,$AM1434/$I1420,$AM1434-SUM($I1467:AI1467))))</f>
        <v>0</v>
      </c>
      <c r="AK1467" s="31">
        <f>IF($I1420="n/a",0,IF(AK$4&lt;=$C1467,0,IF(SUM($C1467,$I1420)&gt;AK$4,$AM1434/$I1420,$AM1434-SUM($I1467:AJ1467))))</f>
        <v>0</v>
      </c>
      <c r="AL1467" s="31">
        <f>IF($I1420="n/a",0,IF(AL$4&lt;=$C1467,0,IF(SUM($C1467,$I1420)&gt;AL$4,$AM1434/$I1420,$AM1434-SUM($I1467:AK1467))))</f>
        <v>0</v>
      </c>
      <c r="AM1467" s="31">
        <f>IF($I1420="n/a",0,IF(AM$4&lt;=$C1467,0,IF(SUM($C1467,$I1420)&gt;AM$4,$AM1434/$I1420,$AM1434-SUM($I1467:AL1467))))</f>
        <v>0</v>
      </c>
      <c r="AN1467" s="31">
        <f>IF($I1420="n/a",0,IF(AN$4&lt;=$C1467,0,IF(SUM($C1467,$I1420)&gt;AN$4,$AM1434/$I1420,$AM1434-SUM($I1467:AM1467))))</f>
        <v>0</v>
      </c>
      <c r="AO1467" s="31">
        <f>IF($I1420="n/a",0,IF(AO$4&lt;=$C1467,0,IF(SUM($C1467,$I1420)&gt;AO$4,$AM1434/$I1420,$AM1434-SUM($I1467:AN1467))))</f>
        <v>0</v>
      </c>
      <c r="AP1467" s="31">
        <f>IF($I1420="n/a",0,IF(AP$4&lt;=$C1467,0,IF(SUM($C1467,$I1420)&gt;AP$4,$AM1434/$I1420,$AM1434-SUM($I1467:AO1467))))</f>
        <v>0</v>
      </c>
      <c r="AQ1467" s="31">
        <f>IF($I1420="n/a",0,IF(AQ$4&lt;=$C1467,0,IF(SUM($C1467,$I1420)&gt;AQ$4,$AM1434/$I1420,$AM1434-SUM($I1467:AP1467))))</f>
        <v>0</v>
      </c>
      <c r="AR1467" s="31">
        <f>IF($I1420="n/a",0,IF(AR$4&lt;=$C1467,0,IF(SUM($C1467,$I1420)&gt;AR$4,$AM1434/$I1420,$AM1434-SUM($I1467:AQ1467))))</f>
        <v>0</v>
      </c>
      <c r="AS1467" s="31">
        <f>IF($I1420="n/a",0,IF(AS$4&lt;=$C1467,0,IF(SUM($C1467,$I1420)&gt;AS$4,$AM1434/$I1420,$AM1434-SUM($I1467:AR1467))))</f>
        <v>0</v>
      </c>
      <c r="AT1467" s="31">
        <f>IF($I1420="n/a",0,IF(AT$4&lt;=$C1467,0,IF(SUM($C1467,$I1420)&gt;AT$4,$AM1434/$I1420,$AM1434-SUM($I1467:AS1467))))</f>
        <v>0</v>
      </c>
      <c r="AU1467" s="31">
        <f>IF($I1420="n/a",0,IF(AU$4&lt;=$C1467,0,IF(SUM($C1467,$I1420)&gt;AU$4,$AM1434/$I1420,$AM1434-SUM($I1467:AT1467))))</f>
        <v>0</v>
      </c>
      <c r="AV1467" s="31">
        <f>IF($I1420="n/a",0,IF(AV$4&lt;=$C1467,0,IF(SUM($C1467,$I1420)&gt;AV$4,$AM1434/$I1420,$AM1434-SUM($I1467:AU1467))))</f>
        <v>0</v>
      </c>
      <c r="AW1467" s="31">
        <f>IF($I1420="n/a",0,IF(AW$4&lt;=$C1467,0,IF(SUM($C1467,$I1420)&gt;AW$4,$AM1434/$I1420,$AM1434-SUM($I1467:AV1467))))</f>
        <v>0</v>
      </c>
      <c r="AX1467" s="31">
        <f>IF($I1420="n/a",0,IF(AX$4&lt;=$C1467,0,IF(SUM($C1467,$I1420)&gt;AX$4,$AM1434/$I1420,$AM1434-SUM($I1467:AW1467))))</f>
        <v>0</v>
      </c>
      <c r="AY1467" s="31">
        <f>IF($I1420="n/a",0,IF(AY$4&lt;=$C1467,0,IF(SUM($C1467,$I1420)&gt;AY$4,$AM1434/$I1420,$AM1434-SUM($I1467:AX1467))))</f>
        <v>0</v>
      </c>
      <c r="AZ1467" s="31">
        <f>IF($I1420="n/a",0,IF(AZ$4&lt;=$C1467,0,IF(SUM($C1467,$I1420)&gt;AZ$4,$AM1434/$I1420,$AM1434-SUM($I1467:AY1467))))</f>
        <v>0</v>
      </c>
      <c r="BA1467" s="31">
        <f>IF($I1420="n/a",0,IF(BA$4&lt;=$C1467,0,IF(SUM($C1467,$I1420)&gt;BA$4,$AM1434/$I1420,$AM1434-SUM($I1467:AZ1467))))</f>
        <v>0</v>
      </c>
      <c r="BB1467" s="31">
        <f>IF($I1420="n/a",0,IF(BB$4&lt;=$C1467,0,IF(SUM($C1467,$I1420)&gt;BB$4,$AM1434/$I1420,$AM1434-SUM($I1467:BA1467))))</f>
        <v>0</v>
      </c>
      <c r="BC1467" s="31">
        <f>IF($I1420="n/a",0,IF(BC$4&lt;=$C1467,0,IF(SUM($C1467,$I1420)&gt;BC$4,$AM1434/$I1420,$AM1434-SUM($I1467:BB1467))))</f>
        <v>0</v>
      </c>
      <c r="BD1467" s="31">
        <f>IF($I1420="n/a",0,IF(BD$4&lt;=$C1467,0,IF(SUM($C1467,$I1420)&gt;BD$4,$AM1434/$I1420,$AM1434-SUM($I1467:BC1467))))</f>
        <v>0</v>
      </c>
      <c r="BE1467" s="31">
        <f>IF($I1420="n/a",0,IF(BE$4&lt;=$C1467,0,IF(SUM($C1467,$I1420)&gt;BE$4,$AM1434/$I1420,$AM1434-SUM($I1467:BD1467))))</f>
        <v>0</v>
      </c>
      <c r="BF1467" s="31">
        <f>IF($I1420="n/a",0,IF(BF$4&lt;=$C1467,0,IF(SUM($C1467,$I1420)&gt;BF$4,$AM1434/$I1420,$AM1434-SUM($I1467:BE1467))))</f>
        <v>0</v>
      </c>
      <c r="BG1467" s="31">
        <f>IF($I1420="n/a",0,IF(BG$4&lt;=$C1467,0,IF(SUM($C1467,$I1420)&gt;BG$4,$AM1434/$I1420,$AM1434-SUM($I1467:BF1467))))</f>
        <v>0</v>
      </c>
      <c r="BH1467" s="31">
        <f>IF($I1420="n/a",0,IF(BH$4&lt;=$C1467,0,IF(SUM($C1467,$I1420)&gt;BH$4,$AM1434/$I1420,$AM1434-SUM($I1467:BG1467))))</f>
        <v>0</v>
      </c>
      <c r="BI1467" s="31">
        <f>IF($I1420="n/a",0,IF(BI$4&lt;=$C1467,0,IF(SUM($C1467,$I1420)&gt;BI$4,$AM1434/$I1420,$AM1434-SUM($I1467:BH1467))))</f>
        <v>0</v>
      </c>
      <c r="BJ1467" s="31">
        <f>IF($I1420="n/a",0,IF(BJ$4&lt;=$C1467,0,IF(SUM($C1467,$I1420)&gt;BJ$4,$AM1434/$I1420,$AM1434-SUM($I1467:BI1467))))</f>
        <v>0</v>
      </c>
      <c r="BK1467" s="31">
        <f>IF($I1420="n/a",0,IF(BK$4&lt;=$C1467,0,IF(SUM($C1467,$I1420)&gt;BK$4,$AM1434/$I1420,$AM1434-SUM($I1467:BJ1467))))</f>
        <v>0</v>
      </c>
      <c r="BL1467" s="31">
        <f>IF($I1420="n/a",0,IF(BL$4&lt;=$C1467,0,IF(SUM($C1467,$I1420)&gt;BL$4,$AM1434/$I1420,$AM1434-SUM($I1467:BK1467))))</f>
        <v>0</v>
      </c>
      <c r="BM1467" s="31">
        <f>IF($I1420="n/a",0,IF(BM$4&lt;=$C1467,0,IF(SUM($C1467,$I1420)&gt;BM$4,$AM1434/$I1420,$AM1434-SUM($I1467:BL1467))))</f>
        <v>0</v>
      </c>
      <c r="BN1467" s="31">
        <f>IF($I1420="n/a",0,IF(BN$4&lt;=$C1467,0,IF(SUM($C1467,$I1420)&gt;BN$4,$AM1434/$I1420,$AM1434-SUM($I1467:BM1467))))</f>
        <v>0</v>
      </c>
      <c r="BO1467" s="31">
        <f>IF($I1420="n/a",0,IF(BO$4&lt;=$C1467,0,IF(SUM($C1467,$I1420)&gt;BO$4,$AM1434/$I1420,$AM1434-SUM($I1467:BN1467))))</f>
        <v>0</v>
      </c>
      <c r="BP1467" s="31">
        <f>IF($I1420="n/a",0,IF(BP$4&lt;=$C1467,0,IF(SUM($C1467,$I1420)&gt;BP$4,$AM1434/$I1420,$AM1434-SUM($I1467:BO1467))))</f>
        <v>0</v>
      </c>
      <c r="BQ1467" s="31">
        <f>IF($I1420="n/a",0,IF(BQ$4&lt;=$C1467,0,IF(SUM($C1467,$I1420)&gt;BQ$4,$AM1434/$I1420,$AM1434-SUM($I1467:BP1467))))</f>
        <v>0</v>
      </c>
      <c r="BR1467" s="31">
        <f>IF($I1420="n/a",0,IF(BR$4&lt;=$C1467,0,IF(SUM($C1467,$I1420)&gt;BR$4,$AM1434/$I1420,$AM1434-SUM($I1467:BQ1467))))</f>
        <v>0</v>
      </c>
      <c r="BS1467" s="31">
        <f>IF($I1420="n/a",0,IF(BS$4&lt;=$C1467,0,IF(SUM($C1467,$I1420)&gt;BS$4,$AM1434/$I1420,$AM1434-SUM($I1467:BR1467))))</f>
        <v>0</v>
      </c>
      <c r="BT1467" s="31">
        <f>IF($I1420="n/a",0,IF(BT$4&lt;=$C1467,0,IF(SUM($C1467,$I1420)&gt;BT$4,$AM1434/$I1420,$AM1434-SUM($I1467:BS1467))))</f>
        <v>0</v>
      </c>
      <c r="BU1467" s="31">
        <f>IF($I1420="n/a",0,IF(BU$4&lt;=$C1467,0,IF(SUM($C1467,$I1420)&gt;BU$4,$AM1434/$I1420,$AM1434-SUM($I1467:BT1467))))</f>
        <v>0</v>
      </c>
      <c r="BV1467" s="31">
        <f>IF($I1420="n/a",0,IF(BV$4&lt;=$C1467,0,IF(SUM($C1467,$I1420)&gt;BV$4,$AM1434/$I1420,$AM1434-SUM($I1467:BU1467))))</f>
        <v>0</v>
      </c>
      <c r="BW1467" s="31">
        <f>IF($I1420="n/a",0,IF(BW$4&lt;=$C1467,0,IF(SUM($C1467,$I1420)&gt;BW$4,$AM1434/$I1420,$AM1434-SUM($I1467:BV1467))))</f>
        <v>0</v>
      </c>
      <c r="BX1467" s="31">
        <f>IF($I1420="n/a",0,IF(BX$4&lt;=$C1467,0,IF(SUM($C1467,$I1420)&gt;BX$4,$AM1434/$I1420,$AM1434-SUM($I1467:BW1467))))</f>
        <v>0</v>
      </c>
      <c r="BY1467" s="31">
        <f>IF($I1420="n/a",0,IF(BY$4&lt;=$C1467,0,IF(SUM($C1467,$I1420)&gt;BY$4,$AM1434/$I1420,$AM1434-SUM($I1467:BX1467))))</f>
        <v>0</v>
      </c>
      <c r="BZ1467" s="31">
        <f>IF($I1420="n/a",0,IF(BZ$4&lt;=$C1467,0,IF(SUM($C1467,$I1420)&gt;BZ$4,$AM1434/$I1420,$AM1434-SUM($I1467:BY1467))))</f>
        <v>0</v>
      </c>
      <c r="CA1467" s="31">
        <f>IF($I1420="n/a",0,IF(CA$4&lt;=$C1467,0,IF(SUM($C1467,$I1420)&gt;CA$4,$AM1434/$I1420,$AM1434-SUM($I1467:BZ1467))))</f>
        <v>0</v>
      </c>
      <c r="CB1467" s="31">
        <f>IF($I1420="n/a",0,IF(CB$4&lt;=$C1467,0,IF(SUM($C1467,$I1420)&gt;CB$4,$AM1434/$I1420,$AM1434-SUM($I1467:CA1467))))</f>
        <v>0</v>
      </c>
      <c r="CC1467" s="31">
        <f>IF($I1420="n/a",0,IF(CC$4&lt;=$C1467,0,IF(SUM($C1467,$I1420)&gt;CC$4,$AM1434/$I1420,$AM1434-SUM($I1467:CB1467))))</f>
        <v>0</v>
      </c>
      <c r="CD1467" s="31">
        <f>IF($I1420="n/a",0,IF(CD$4&lt;=$C1467,0,IF(SUM($C1467,$I1420)&gt;CD$4,$AM1434/$I1420,$AM1434-SUM($I1467:CC1467))))</f>
        <v>0</v>
      </c>
      <c r="CE1467" s="31">
        <f>IF($I1420="n/a",0,IF(CE$4&lt;=$C1467,0,IF(SUM($C1467,$I1420)&gt;CE$4,$AM1434/$I1420,$AM1434-SUM($I1467:CD1467))))</f>
        <v>0</v>
      </c>
      <c r="CF1467" s="31">
        <f>IF($I1420="n/a",0,IF(CF$4&lt;=$C1467,0,IF(SUM($C1467,$I1420)&gt;CF$4,$AM1434/$I1420,$AM1434-SUM($I1467:CE1467))))</f>
        <v>0</v>
      </c>
    </row>
    <row r="1468" spans="1:84" s="153" customFormat="1" ht="12.75" customHeight="1">
      <c r="A1468"/>
      <c r="C1468" s="164"/>
      <c r="D1468" s="155"/>
      <c r="E1468" s="155"/>
      <c r="I1468" s="31"/>
    </row>
    <row r="1469" spans="1:84" s="153" customFormat="1" ht="12.75" customHeight="1">
      <c r="A1469"/>
      <c r="B1469" s="97"/>
      <c r="C1469" s="97"/>
      <c r="D1469" s="97" t="s">
        <v>9</v>
      </c>
      <c r="E1469" s="97" t="s">
        <v>185</v>
      </c>
      <c r="F1469" s="97"/>
      <c r="G1469" s="97"/>
      <c r="H1469" s="97"/>
      <c r="I1469" s="97"/>
      <c r="J1469" s="267">
        <f t="shared" ref="J1469:AO1469" si="7532">J1426+SUM(J1436:J1467)</f>
        <v>0.18385128254562011</v>
      </c>
      <c r="K1469" s="267">
        <f t="shared" si="7532"/>
        <v>0.18385128254562011</v>
      </c>
      <c r="L1469" s="267">
        <f t="shared" si="7532"/>
        <v>0.18385128254562011</v>
      </c>
      <c r="M1469" s="267">
        <f t="shared" si="7532"/>
        <v>0.18385128254562011</v>
      </c>
      <c r="N1469" s="267">
        <f t="shared" si="7532"/>
        <v>0.18385128254562011</v>
      </c>
      <c r="O1469" s="204">
        <f t="shared" si="7532"/>
        <v>0.18385128254562011</v>
      </c>
      <c r="P1469" s="204">
        <f t="shared" si="7532"/>
        <v>0.18385128254562011</v>
      </c>
      <c r="Q1469" s="204">
        <f t="shared" si="7532"/>
        <v>0.18385128254562011</v>
      </c>
      <c r="R1469" s="204">
        <f t="shared" si="7532"/>
        <v>0.18385128254562011</v>
      </c>
      <c r="S1469" s="204">
        <f t="shared" si="7532"/>
        <v>0.18385128254562011</v>
      </c>
      <c r="T1469" s="204">
        <f t="shared" si="7532"/>
        <v>0.18385128254562011</v>
      </c>
      <c r="U1469" s="204">
        <f t="shared" si="7532"/>
        <v>0.18385128254562011</v>
      </c>
      <c r="V1469" s="204">
        <f t="shared" si="7532"/>
        <v>0.18385128254562011</v>
      </c>
      <c r="W1469" s="204">
        <f t="shared" si="7532"/>
        <v>0.18385128254562011</v>
      </c>
      <c r="X1469" s="204">
        <f t="shared" si="7532"/>
        <v>0.18385128254562011</v>
      </c>
      <c r="Y1469" s="204">
        <f t="shared" si="7532"/>
        <v>0.18385128254562011</v>
      </c>
      <c r="Z1469" s="204">
        <f t="shared" si="7532"/>
        <v>0.18385128254562011</v>
      </c>
      <c r="AA1469" s="204">
        <f t="shared" si="7532"/>
        <v>0.18385128254562011</v>
      </c>
      <c r="AB1469" s="204">
        <f t="shared" si="7532"/>
        <v>0.18385128254562011</v>
      </c>
      <c r="AC1469" s="204">
        <f t="shared" si="7532"/>
        <v>0.18385128254562011</v>
      </c>
      <c r="AD1469" s="204">
        <f t="shared" si="7532"/>
        <v>0.18385128254562011</v>
      </c>
      <c r="AE1469" s="204">
        <f t="shared" si="7532"/>
        <v>0.18385128254562011</v>
      </c>
      <c r="AF1469" s="204">
        <f t="shared" si="7532"/>
        <v>0.18385128254562011</v>
      </c>
      <c r="AG1469" s="204">
        <f t="shared" si="7532"/>
        <v>0.18385128254562011</v>
      </c>
      <c r="AH1469" s="204">
        <f t="shared" si="7532"/>
        <v>0.18385128254562011</v>
      </c>
      <c r="AI1469" s="204">
        <f t="shared" si="7532"/>
        <v>0.18385128254562011</v>
      </c>
      <c r="AJ1469" s="204">
        <f t="shared" si="7532"/>
        <v>0.18385128254562011</v>
      </c>
      <c r="AK1469" s="204">
        <f t="shared" si="7532"/>
        <v>0.18385128254562011</v>
      </c>
      <c r="AL1469" s="204">
        <f t="shared" si="7532"/>
        <v>0.18385128254562011</v>
      </c>
      <c r="AM1469" s="204">
        <f t="shared" si="7532"/>
        <v>0.18385128254562011</v>
      </c>
      <c r="AN1469" s="204">
        <f t="shared" si="7532"/>
        <v>0.18385128254562011</v>
      </c>
      <c r="AO1469" s="204">
        <f t="shared" si="7532"/>
        <v>0.18385128254562011</v>
      </c>
      <c r="AP1469" s="204">
        <f t="shared" ref="AP1469:BU1469" si="7533">AP1426+SUM(AP1436:AP1467)</f>
        <v>0.18385128254562011</v>
      </c>
      <c r="AQ1469" s="204">
        <f t="shared" si="7533"/>
        <v>0.18385128254562011</v>
      </c>
      <c r="AR1469" s="204">
        <f t="shared" si="7533"/>
        <v>0.18385128254562011</v>
      </c>
      <c r="AS1469" s="204">
        <f t="shared" si="7533"/>
        <v>0.18385128254562011</v>
      </c>
      <c r="AT1469" s="204">
        <f t="shared" si="7533"/>
        <v>0.18385128254562011</v>
      </c>
      <c r="AU1469" s="204">
        <f t="shared" si="7533"/>
        <v>0.18385128254562011</v>
      </c>
      <c r="AV1469" s="204">
        <f t="shared" si="7533"/>
        <v>0.18385128254562011</v>
      </c>
      <c r="AW1469" s="204">
        <f t="shared" si="7533"/>
        <v>0.18385128254562011</v>
      </c>
      <c r="AX1469" s="204">
        <f t="shared" si="7533"/>
        <v>0.18385128254562011</v>
      </c>
      <c r="AY1469" s="204">
        <f t="shared" si="7533"/>
        <v>0.18385128254562011</v>
      </c>
      <c r="AZ1469" s="204">
        <f t="shared" si="7533"/>
        <v>0.18385128254562011</v>
      </c>
      <c r="BA1469" s="204">
        <f t="shared" si="7533"/>
        <v>0.17975969414078197</v>
      </c>
      <c r="BB1469" s="204">
        <f t="shared" si="7533"/>
        <v>0</v>
      </c>
      <c r="BC1469" s="204">
        <f t="shared" si="7533"/>
        <v>0</v>
      </c>
      <c r="BD1469" s="204">
        <f t="shared" si="7533"/>
        <v>0</v>
      </c>
      <c r="BE1469" s="204">
        <f t="shared" si="7533"/>
        <v>0</v>
      </c>
      <c r="BF1469" s="204">
        <f t="shared" si="7533"/>
        <v>0</v>
      </c>
      <c r="BG1469" s="204">
        <f t="shared" si="7533"/>
        <v>0</v>
      </c>
      <c r="BH1469" s="204">
        <f t="shared" si="7533"/>
        <v>0</v>
      </c>
      <c r="BI1469" s="204">
        <f t="shared" si="7533"/>
        <v>0</v>
      </c>
      <c r="BJ1469" s="204">
        <f t="shared" si="7533"/>
        <v>0</v>
      </c>
      <c r="BK1469" s="204">
        <f t="shared" si="7533"/>
        <v>0</v>
      </c>
      <c r="BL1469" s="204">
        <f t="shared" si="7533"/>
        <v>0</v>
      </c>
      <c r="BM1469" s="204">
        <f t="shared" si="7533"/>
        <v>0</v>
      </c>
      <c r="BN1469" s="204">
        <f t="shared" si="7533"/>
        <v>0</v>
      </c>
      <c r="BO1469" s="204">
        <f t="shared" si="7533"/>
        <v>0</v>
      </c>
      <c r="BP1469" s="204">
        <f t="shared" si="7533"/>
        <v>0</v>
      </c>
      <c r="BQ1469" s="204">
        <f t="shared" si="7533"/>
        <v>0</v>
      </c>
      <c r="BR1469" s="204">
        <f t="shared" si="7533"/>
        <v>0</v>
      </c>
      <c r="BS1469" s="204">
        <f t="shared" si="7533"/>
        <v>0</v>
      </c>
      <c r="BT1469" s="204">
        <f t="shared" si="7533"/>
        <v>0</v>
      </c>
      <c r="BU1469" s="204">
        <f t="shared" si="7533"/>
        <v>0</v>
      </c>
      <c r="BV1469" s="204">
        <f t="shared" ref="BV1469:CF1469" si="7534">BV1426+SUM(BV1436:BV1467)</f>
        <v>0</v>
      </c>
      <c r="BW1469" s="204">
        <f t="shared" si="7534"/>
        <v>0</v>
      </c>
      <c r="BX1469" s="204">
        <f t="shared" si="7534"/>
        <v>0</v>
      </c>
      <c r="BY1469" s="204">
        <f t="shared" si="7534"/>
        <v>0</v>
      </c>
      <c r="BZ1469" s="204">
        <f t="shared" si="7534"/>
        <v>0</v>
      </c>
      <c r="CA1469" s="204">
        <f t="shared" si="7534"/>
        <v>0</v>
      </c>
      <c r="CB1469" s="204">
        <f t="shared" si="7534"/>
        <v>0</v>
      </c>
      <c r="CC1469" s="204">
        <f t="shared" si="7534"/>
        <v>0</v>
      </c>
      <c r="CD1469" s="204">
        <f t="shared" si="7534"/>
        <v>0</v>
      </c>
      <c r="CE1469" s="204">
        <f t="shared" si="7534"/>
        <v>0</v>
      </c>
      <c r="CF1469" s="204">
        <f t="shared" si="7534"/>
        <v>0</v>
      </c>
    </row>
    <row r="1470" spans="1:84" s="153" customFormat="1" ht="12.75" customHeight="1">
      <c r="A1470"/>
      <c r="C1470" s="164"/>
      <c r="D1470" s="155" t="s">
        <v>8</v>
      </c>
      <c r="E1470" s="155" t="s">
        <v>185</v>
      </c>
      <c r="I1470" s="31"/>
      <c r="J1470" s="205">
        <f t="shared" ref="J1470" si="7535">J1434-SUM(J1438:J1467)+I1470</f>
        <v>0</v>
      </c>
      <c r="K1470" s="205">
        <f t="shared" ref="K1470" si="7536">K1434-SUM(K1438:K1467)+J1470</f>
        <v>0</v>
      </c>
      <c r="L1470" s="205">
        <f t="shared" ref="L1470" si="7537">L1434-SUM(L1438:L1467)+K1470</f>
        <v>0</v>
      </c>
      <c r="M1470" s="205">
        <f t="shared" ref="M1470" si="7538">M1434-SUM(M1438:M1467)+L1470</f>
        <v>0</v>
      </c>
      <c r="N1470" s="205">
        <f t="shared" ref="N1470" si="7539">N1434-SUM(N1438:N1467)+M1470</f>
        <v>0</v>
      </c>
      <c r="O1470" s="205">
        <f t="shared" ref="O1470" si="7540">O1434-SUM(O1438:O1467)+N1470</f>
        <v>0</v>
      </c>
      <c r="P1470" s="205">
        <f t="shared" ref="P1470" si="7541">P1434-SUM(P1438:P1467)+O1470</f>
        <v>0</v>
      </c>
      <c r="Q1470" s="205">
        <f t="shared" ref="Q1470" si="7542">Q1434-SUM(Q1438:Q1467)+P1470</f>
        <v>0</v>
      </c>
      <c r="R1470" s="205">
        <f t="shared" ref="R1470" si="7543">R1434-SUM(R1438:R1467)+Q1470</f>
        <v>0</v>
      </c>
      <c r="S1470" s="205">
        <f t="shared" ref="S1470" si="7544">S1434-SUM(S1438:S1467)+R1470</f>
        <v>0</v>
      </c>
      <c r="T1470" s="205">
        <f t="shared" ref="T1470" si="7545">T1434-SUM(T1438:T1467)+S1470</f>
        <v>0</v>
      </c>
      <c r="U1470" s="205">
        <f t="shared" ref="U1470" si="7546">U1434-SUM(U1438:U1467)+T1470</f>
        <v>0</v>
      </c>
      <c r="V1470" s="205">
        <f t="shared" ref="V1470" si="7547">V1434-SUM(V1438:V1467)+U1470</f>
        <v>0</v>
      </c>
      <c r="W1470" s="205">
        <f t="shared" ref="W1470" si="7548">W1434-SUM(W1438:W1467)+V1470</f>
        <v>0</v>
      </c>
      <c r="X1470" s="205">
        <f t="shared" ref="X1470" si="7549">X1434-SUM(X1438:X1467)+W1470</f>
        <v>0</v>
      </c>
      <c r="Y1470" s="205">
        <f t="shared" ref="Y1470" si="7550">Y1434-SUM(Y1438:Y1467)+X1470</f>
        <v>0</v>
      </c>
      <c r="Z1470" s="205">
        <f t="shared" ref="Z1470" si="7551">Z1434-SUM(Z1438:Z1467)+Y1470</f>
        <v>0</v>
      </c>
      <c r="AA1470" s="205">
        <f t="shared" ref="AA1470" si="7552">AA1434-SUM(AA1438:AA1467)+Z1470</f>
        <v>0</v>
      </c>
      <c r="AB1470" s="205">
        <f t="shared" ref="AB1470" si="7553">AB1434-SUM(AB1438:AB1467)+AA1470</f>
        <v>0</v>
      </c>
      <c r="AC1470" s="205">
        <f t="shared" ref="AC1470" si="7554">AC1434-SUM(AC1438:AC1467)+AB1470</f>
        <v>0</v>
      </c>
      <c r="AD1470" s="205">
        <f t="shared" ref="AD1470" si="7555">AD1434-SUM(AD1438:AD1467)+AC1470</f>
        <v>0</v>
      </c>
      <c r="AE1470" s="205">
        <f t="shared" ref="AE1470" si="7556">AE1434-SUM(AE1438:AE1467)+AD1470</f>
        <v>0</v>
      </c>
      <c r="AF1470" s="205">
        <f t="shared" ref="AF1470" si="7557">AF1434-SUM(AF1438:AF1467)+AE1470</f>
        <v>0</v>
      </c>
      <c r="AG1470" s="205">
        <f t="shared" ref="AG1470" si="7558">AG1434-SUM(AG1438:AG1467)+AF1470</f>
        <v>0</v>
      </c>
      <c r="AH1470" s="205">
        <f t="shared" ref="AH1470" si="7559">AH1434-SUM(AH1438:AH1467)+AG1470</f>
        <v>0</v>
      </c>
      <c r="AI1470" s="205">
        <f t="shared" ref="AI1470" si="7560">AI1434-SUM(AI1438:AI1467)+AH1470</f>
        <v>0</v>
      </c>
      <c r="AJ1470" s="205">
        <f t="shared" ref="AJ1470" si="7561">AJ1434-SUM(AJ1438:AJ1467)+AI1470</f>
        <v>0</v>
      </c>
      <c r="AK1470" s="205">
        <f t="shared" ref="AK1470" si="7562">AK1434-SUM(AK1438:AK1467)+AJ1470</f>
        <v>0</v>
      </c>
      <c r="AL1470" s="205">
        <f t="shared" ref="AL1470" si="7563">AL1434-SUM(AL1438:AL1467)+AK1470</f>
        <v>0</v>
      </c>
      <c r="AM1470" s="205">
        <f t="shared" ref="AM1470" si="7564">AM1434-SUM(AM1438:AM1467)+AL1470</f>
        <v>0</v>
      </c>
      <c r="AN1470" s="205">
        <f t="shared" ref="AN1470" si="7565">AN1434-SUM(AN1438:AN1467)+AM1470</f>
        <v>0</v>
      </c>
      <c r="AO1470" s="205">
        <f t="shared" ref="AO1470" si="7566">AO1434-SUM(AO1438:AO1467)+AN1470</f>
        <v>0</v>
      </c>
      <c r="AP1470" s="205">
        <f t="shared" ref="AP1470" si="7567">AP1434-SUM(AP1438:AP1467)+AO1470</f>
        <v>0</v>
      </c>
      <c r="AQ1470" s="205">
        <f t="shared" ref="AQ1470" si="7568">AQ1434-SUM(AQ1438:AQ1467)+AP1470</f>
        <v>0</v>
      </c>
      <c r="AR1470" s="205">
        <f t="shared" ref="AR1470" si="7569">AR1434-SUM(AR1438:AR1467)+AQ1470</f>
        <v>0</v>
      </c>
      <c r="AS1470" s="205">
        <f t="shared" ref="AS1470" si="7570">AS1434-SUM(AS1438:AS1467)+AR1470</f>
        <v>0</v>
      </c>
      <c r="AT1470" s="205">
        <f t="shared" ref="AT1470" si="7571">AT1434-SUM(AT1438:AT1467)+AS1470</f>
        <v>0</v>
      </c>
      <c r="AU1470" s="205">
        <f t="shared" ref="AU1470" si="7572">AU1434-SUM(AU1438:AU1467)+AT1470</f>
        <v>0</v>
      </c>
      <c r="AV1470" s="205">
        <f t="shared" ref="AV1470" si="7573">AV1434-SUM(AV1438:AV1467)+AU1470</f>
        <v>0</v>
      </c>
      <c r="AW1470" s="205">
        <f t="shared" ref="AW1470" si="7574">AW1434-SUM(AW1438:AW1467)+AV1470</f>
        <v>0</v>
      </c>
      <c r="AX1470" s="205">
        <f t="shared" ref="AX1470" si="7575">AX1434-SUM(AX1438:AX1467)+AW1470</f>
        <v>0</v>
      </c>
      <c r="AY1470" s="205">
        <f t="shared" ref="AY1470" si="7576">AY1434-SUM(AY1438:AY1467)+AX1470</f>
        <v>0</v>
      </c>
      <c r="AZ1470" s="205">
        <f t="shared" ref="AZ1470" si="7577">AZ1434-SUM(AZ1438:AZ1467)+AY1470</f>
        <v>0</v>
      </c>
      <c r="BA1470" s="205">
        <f t="shared" ref="BA1470" si="7578">BA1434-SUM(BA1438:BA1467)+AZ1470</f>
        <v>0</v>
      </c>
      <c r="BB1470" s="205">
        <f t="shared" ref="BB1470" si="7579">BB1434-SUM(BB1438:BB1467)+BA1470</f>
        <v>0</v>
      </c>
      <c r="BC1470" s="205">
        <f t="shared" ref="BC1470" si="7580">BC1434-SUM(BC1438:BC1467)+BB1470</f>
        <v>0</v>
      </c>
      <c r="BD1470" s="205">
        <f t="shared" ref="BD1470" si="7581">BD1434-SUM(BD1438:BD1467)+BC1470</f>
        <v>0</v>
      </c>
      <c r="BE1470" s="205">
        <f t="shared" ref="BE1470" si="7582">BE1434-SUM(BE1438:BE1467)+BD1470</f>
        <v>0</v>
      </c>
      <c r="BF1470" s="205">
        <f t="shared" ref="BF1470" si="7583">BF1434-SUM(BF1438:BF1467)+BE1470</f>
        <v>0</v>
      </c>
      <c r="BG1470" s="205">
        <f t="shared" ref="BG1470" si="7584">BG1434-SUM(BG1438:BG1467)+BF1470</f>
        <v>0</v>
      </c>
      <c r="BH1470" s="205">
        <f t="shared" ref="BH1470" si="7585">BH1434-SUM(BH1438:BH1467)+BG1470</f>
        <v>0</v>
      </c>
      <c r="BI1470" s="205">
        <f t="shared" ref="BI1470" si="7586">BI1434-SUM(BI1438:BI1467)+BH1470</f>
        <v>0</v>
      </c>
      <c r="BJ1470" s="205">
        <f t="shared" ref="BJ1470" si="7587">BJ1434-SUM(BJ1438:BJ1467)+BI1470</f>
        <v>0</v>
      </c>
      <c r="BK1470" s="205">
        <f t="shared" ref="BK1470" si="7588">BK1434-SUM(BK1438:BK1467)+BJ1470</f>
        <v>0</v>
      </c>
      <c r="BL1470" s="205">
        <f t="shared" ref="BL1470" si="7589">BL1434-SUM(BL1438:BL1467)+BK1470</f>
        <v>0</v>
      </c>
      <c r="BM1470" s="205">
        <f t="shared" ref="BM1470" si="7590">BM1434-SUM(BM1438:BM1467)+BL1470</f>
        <v>0</v>
      </c>
      <c r="BN1470" s="205">
        <f t="shared" ref="BN1470" si="7591">BN1434-SUM(BN1438:BN1467)+BM1470</f>
        <v>0</v>
      </c>
      <c r="BO1470" s="205">
        <f t="shared" ref="BO1470" si="7592">BO1434-SUM(BO1438:BO1467)+BN1470</f>
        <v>0</v>
      </c>
      <c r="BP1470" s="205">
        <f t="shared" ref="BP1470" si="7593">BP1434-SUM(BP1438:BP1467)+BO1470</f>
        <v>0</v>
      </c>
      <c r="BQ1470" s="205">
        <f t="shared" ref="BQ1470" si="7594">BQ1434-SUM(BQ1438:BQ1467)+BP1470</f>
        <v>0</v>
      </c>
      <c r="BR1470" s="205">
        <f t="shared" ref="BR1470" si="7595">BR1434-SUM(BR1438:BR1467)+BQ1470</f>
        <v>0</v>
      </c>
      <c r="BS1470" s="205">
        <f t="shared" ref="BS1470" si="7596">BS1434-SUM(BS1438:BS1467)+BR1470</f>
        <v>0</v>
      </c>
      <c r="BT1470" s="205">
        <f t="shared" ref="BT1470" si="7597">BT1434-SUM(BT1438:BT1467)+BS1470</f>
        <v>0</v>
      </c>
      <c r="BU1470" s="205">
        <f t="shared" ref="BU1470" si="7598">BU1434-SUM(BU1438:BU1467)+BT1470</f>
        <v>0</v>
      </c>
      <c r="BV1470" s="205">
        <f t="shared" ref="BV1470" si="7599">BV1434-SUM(BV1438:BV1467)+BU1470</f>
        <v>0</v>
      </c>
      <c r="BW1470" s="205">
        <f t="shared" ref="BW1470" si="7600">BW1434-SUM(BW1438:BW1467)+BV1470</f>
        <v>0</v>
      </c>
      <c r="BX1470" s="205">
        <f t="shared" ref="BX1470" si="7601">BX1434-SUM(BX1438:BX1467)+BW1470</f>
        <v>0</v>
      </c>
      <c r="BY1470" s="205">
        <f t="shared" ref="BY1470" si="7602">BY1434-SUM(BY1438:BY1467)+BX1470</f>
        <v>0</v>
      </c>
      <c r="BZ1470" s="205">
        <f t="shared" ref="BZ1470" si="7603">BZ1434-SUM(BZ1438:BZ1467)+BY1470</f>
        <v>0</v>
      </c>
      <c r="CA1470" s="205">
        <f t="shared" ref="CA1470" si="7604">CA1434-SUM(CA1438:CA1467)+BZ1470</f>
        <v>0</v>
      </c>
      <c r="CB1470" s="205">
        <f t="shared" ref="CB1470" si="7605">CB1434-SUM(CB1438:CB1467)+CA1470</f>
        <v>0</v>
      </c>
      <c r="CC1470" s="205">
        <f t="shared" ref="CC1470" si="7606">CC1434-SUM(CC1438:CC1467)+CB1470</f>
        <v>0</v>
      </c>
      <c r="CD1470" s="205">
        <f t="shared" ref="CD1470" si="7607">CD1434-SUM(CD1438:CD1467)+CC1470</f>
        <v>0</v>
      </c>
      <c r="CE1470" s="205">
        <f t="shared" ref="CE1470" si="7608">CE1434-SUM(CE1438:CE1467)+CD1470</f>
        <v>0</v>
      </c>
      <c r="CF1470" s="205">
        <f t="shared" ref="CF1470" si="7609">CF1434-SUM(CF1438:CF1467)+CE1470</f>
        <v>0</v>
      </c>
    </row>
    <row r="1471" spans="1:84" s="153" customFormat="1" ht="12.75" customHeight="1">
      <c r="A1471"/>
      <c r="C1471" s="164"/>
      <c r="D1471" s="155" t="str">
        <f>"Total Closing RAB - "&amp;B1417</f>
        <v>Total Closing RAB - Equity Raising Costs</v>
      </c>
      <c r="E1471" s="155" t="s">
        <v>185</v>
      </c>
      <c r="I1471" s="31"/>
      <c r="J1471" s="4">
        <f t="shared" ref="J1471:BU1471" si="7610">J1470+J1430</f>
        <v>0</v>
      </c>
      <c r="K1471" s="4">
        <f t="shared" si="7610"/>
        <v>0</v>
      </c>
      <c r="L1471" s="4">
        <f t="shared" si="7610"/>
        <v>0</v>
      </c>
      <c r="M1471" s="4">
        <f t="shared" si="7610"/>
        <v>0</v>
      </c>
      <c r="N1471" s="4">
        <f t="shared" si="7610"/>
        <v>0</v>
      </c>
      <c r="O1471" s="4">
        <f t="shared" si="7610"/>
        <v>0</v>
      </c>
      <c r="P1471" s="4">
        <f t="shared" si="7610"/>
        <v>0</v>
      </c>
      <c r="Q1471" s="4">
        <f t="shared" si="7610"/>
        <v>0</v>
      </c>
      <c r="R1471" s="4">
        <f t="shared" si="7610"/>
        <v>0</v>
      </c>
      <c r="S1471" s="4">
        <f t="shared" si="7610"/>
        <v>0</v>
      </c>
      <c r="T1471" s="4">
        <f t="shared" si="7610"/>
        <v>0</v>
      </c>
      <c r="U1471" s="4">
        <f t="shared" si="7610"/>
        <v>0</v>
      </c>
      <c r="V1471" s="4">
        <f t="shared" si="7610"/>
        <v>0</v>
      </c>
      <c r="W1471" s="4">
        <f t="shared" si="7610"/>
        <v>0</v>
      </c>
      <c r="X1471" s="4">
        <f t="shared" si="7610"/>
        <v>0</v>
      </c>
      <c r="Y1471" s="4">
        <f t="shared" si="7610"/>
        <v>0</v>
      </c>
      <c r="Z1471" s="4">
        <f t="shared" si="7610"/>
        <v>0</v>
      </c>
      <c r="AA1471" s="4">
        <f t="shared" si="7610"/>
        <v>0</v>
      </c>
      <c r="AB1471" s="4">
        <f t="shared" si="7610"/>
        <v>0</v>
      </c>
      <c r="AC1471" s="4">
        <f t="shared" si="7610"/>
        <v>0</v>
      </c>
      <c r="AD1471" s="4">
        <f t="shared" si="7610"/>
        <v>0</v>
      </c>
      <c r="AE1471" s="4">
        <f t="shared" si="7610"/>
        <v>0</v>
      </c>
      <c r="AF1471" s="4">
        <f t="shared" si="7610"/>
        <v>0</v>
      </c>
      <c r="AG1471" s="4">
        <f t="shared" si="7610"/>
        <v>0</v>
      </c>
      <c r="AH1471" s="4">
        <f t="shared" si="7610"/>
        <v>0</v>
      </c>
      <c r="AI1471" s="4">
        <f t="shared" si="7610"/>
        <v>0</v>
      </c>
      <c r="AJ1471" s="4">
        <f t="shared" si="7610"/>
        <v>0</v>
      </c>
      <c r="AK1471" s="4">
        <f t="shared" si="7610"/>
        <v>0</v>
      </c>
      <c r="AL1471" s="4">
        <f t="shared" si="7610"/>
        <v>0</v>
      </c>
      <c r="AM1471" s="4">
        <f t="shared" si="7610"/>
        <v>0</v>
      </c>
      <c r="AN1471" s="4">
        <f t="shared" si="7610"/>
        <v>0</v>
      </c>
      <c r="AO1471" s="4">
        <f t="shared" si="7610"/>
        <v>0</v>
      </c>
      <c r="AP1471" s="4">
        <f t="shared" si="7610"/>
        <v>0</v>
      </c>
      <c r="AQ1471" s="4">
        <f t="shared" si="7610"/>
        <v>0</v>
      </c>
      <c r="AR1471" s="4">
        <f t="shared" si="7610"/>
        <v>0</v>
      </c>
      <c r="AS1471" s="4">
        <f t="shared" si="7610"/>
        <v>0</v>
      </c>
      <c r="AT1471" s="4">
        <f t="shared" si="7610"/>
        <v>0</v>
      </c>
      <c r="AU1471" s="4">
        <f t="shared" si="7610"/>
        <v>0</v>
      </c>
      <c r="AV1471" s="4">
        <f t="shared" si="7610"/>
        <v>0</v>
      </c>
      <c r="AW1471" s="4">
        <f t="shared" si="7610"/>
        <v>0</v>
      </c>
      <c r="AX1471" s="4">
        <f t="shared" si="7610"/>
        <v>0</v>
      </c>
      <c r="AY1471" s="4">
        <f t="shared" si="7610"/>
        <v>0</v>
      </c>
      <c r="AZ1471" s="4">
        <f t="shared" si="7610"/>
        <v>0</v>
      </c>
      <c r="BA1471" s="4">
        <f t="shared" si="7610"/>
        <v>0</v>
      </c>
      <c r="BB1471" s="4">
        <f t="shared" si="7610"/>
        <v>0</v>
      </c>
      <c r="BC1471" s="4">
        <f t="shared" si="7610"/>
        <v>0</v>
      </c>
      <c r="BD1471" s="4">
        <f t="shared" si="7610"/>
        <v>0</v>
      </c>
      <c r="BE1471" s="4">
        <f t="shared" si="7610"/>
        <v>0</v>
      </c>
      <c r="BF1471" s="4">
        <f t="shared" si="7610"/>
        <v>0</v>
      </c>
      <c r="BG1471" s="4">
        <f t="shared" si="7610"/>
        <v>0</v>
      </c>
      <c r="BH1471" s="4">
        <f t="shared" si="7610"/>
        <v>0</v>
      </c>
      <c r="BI1471" s="4">
        <f t="shared" si="7610"/>
        <v>0</v>
      </c>
      <c r="BJ1471" s="4">
        <f t="shared" si="7610"/>
        <v>0</v>
      </c>
      <c r="BK1471" s="4">
        <f t="shared" si="7610"/>
        <v>0</v>
      </c>
      <c r="BL1471" s="4">
        <f t="shared" si="7610"/>
        <v>0</v>
      </c>
      <c r="BM1471" s="4">
        <f t="shared" si="7610"/>
        <v>0</v>
      </c>
      <c r="BN1471" s="4">
        <f t="shared" si="7610"/>
        <v>0</v>
      </c>
      <c r="BO1471" s="4">
        <f t="shared" si="7610"/>
        <v>0</v>
      </c>
      <c r="BP1471" s="4">
        <f t="shared" si="7610"/>
        <v>0</v>
      </c>
      <c r="BQ1471" s="4">
        <f t="shared" si="7610"/>
        <v>0</v>
      </c>
      <c r="BR1471" s="4">
        <f t="shared" si="7610"/>
        <v>0</v>
      </c>
      <c r="BS1471" s="4">
        <f t="shared" si="7610"/>
        <v>0</v>
      </c>
      <c r="BT1471" s="4">
        <f t="shared" si="7610"/>
        <v>0</v>
      </c>
      <c r="BU1471" s="4">
        <f t="shared" si="7610"/>
        <v>0</v>
      </c>
      <c r="BV1471" s="4">
        <f t="shared" ref="BV1471:CF1471" si="7611">BV1470+BV1430</f>
        <v>0</v>
      </c>
      <c r="BW1471" s="4">
        <f t="shared" si="7611"/>
        <v>0</v>
      </c>
      <c r="BX1471" s="4">
        <f t="shared" si="7611"/>
        <v>0</v>
      </c>
      <c r="BY1471" s="4">
        <f t="shared" si="7611"/>
        <v>0</v>
      </c>
      <c r="BZ1471" s="4">
        <f t="shared" si="7611"/>
        <v>0</v>
      </c>
      <c r="CA1471" s="4">
        <f t="shared" si="7611"/>
        <v>0</v>
      </c>
      <c r="CB1471" s="4">
        <f t="shared" si="7611"/>
        <v>0</v>
      </c>
      <c r="CC1471" s="4">
        <f t="shared" si="7611"/>
        <v>0</v>
      </c>
      <c r="CD1471" s="4">
        <f t="shared" si="7611"/>
        <v>0</v>
      </c>
      <c r="CE1471" s="4">
        <f t="shared" si="7611"/>
        <v>0</v>
      </c>
      <c r="CF1471" s="4">
        <f t="shared" si="7611"/>
        <v>0</v>
      </c>
    </row>
    <row r="1473" spans="1:2018" s="14" customFormat="1" ht="12.75" customHeight="1">
      <c r="A1473"/>
      <c r="B1473" s="16" t="s">
        <v>225</v>
      </c>
      <c r="C1473" s="174"/>
      <c r="D1473" s="19"/>
      <c r="E1473" s="19"/>
      <c r="F1473" s="15"/>
      <c r="G1473" s="15"/>
      <c r="H1473" s="15"/>
      <c r="I1473" s="32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</row>
    <row r="1474" spans="1:2018" ht="12.75" customHeight="1">
      <c r="B1474" s="6"/>
      <c r="C1474" s="175" t="s">
        <v>1</v>
      </c>
      <c r="I1474" s="1">
        <v>10</v>
      </c>
    </row>
    <row r="1475" spans="1:2018" ht="12.75" customHeight="1">
      <c r="B1475" s="6"/>
      <c r="C1475" s="175" t="s">
        <v>2</v>
      </c>
      <c r="I1475" s="153">
        <v>10</v>
      </c>
    </row>
    <row r="1476" spans="1:2018" ht="12.75" customHeight="1">
      <c r="B1476" s="6"/>
      <c r="C1476" s="175"/>
      <c r="I1476" s="31"/>
    </row>
    <row r="1477" spans="1:2018" ht="12.75" customHeight="1">
      <c r="C1477" s="164" t="s">
        <v>3</v>
      </c>
      <c r="I1477" s="31"/>
    </row>
    <row r="1478" spans="1:2018" s="153" customFormat="1" ht="12.75" customHeight="1">
      <c r="A1478"/>
      <c r="C1478" s="164"/>
      <c r="D1478" s="98" t="s">
        <v>203</v>
      </c>
      <c r="E1478" s="98" t="s">
        <v>185</v>
      </c>
      <c r="F1478" s="97"/>
      <c r="G1478" s="97"/>
      <c r="H1478" s="97"/>
      <c r="I1478" s="99"/>
      <c r="J1478" s="267">
        <f>IF(ISERROR(IF(OR($I1474=0,I1485=0,$I1474="n/a"),0,SIGN($I1485)*MIN(ABS($I1485/$I1474),ABS($I1485-SUM($I1478:I1478))))),0,IF(OR($I1474=0,I1485=0,$I1474="n/a"),0,SIGN($I1485)*MIN(ABS($I1485/$I1474),ABS($I1485-SUM($I1478:I1478)))))</f>
        <v>0</v>
      </c>
      <c r="K1478" s="267">
        <f>IF(ISERROR(IF(OR($I1474=0,J1485=0,$I1474="n/a"),0,SIGN($I1485)*MIN(ABS($I1485/$I1474),ABS($I1485-SUM($I1478:J1478))))),0,IF(OR($I1474=0,J1485=0,$I1474="n/a"),0,SIGN($I1485)*MIN(ABS($I1485/$I1474),ABS($I1485-SUM($I1478:J1478)))))</f>
        <v>0</v>
      </c>
      <c r="L1478" s="267">
        <f>IF(ISERROR(IF(OR($I1474=0,K1485=0,$I1474="n/a"),0,SIGN($I1485)*MIN(ABS($I1485/$I1474),ABS($I1485-SUM($I1478:K1478))))),0,IF(OR($I1474=0,K1485=0,$I1474="n/a"),0,SIGN($I1485)*MIN(ABS($I1485/$I1474),ABS($I1485-SUM($I1478:K1478)))))</f>
        <v>0</v>
      </c>
      <c r="M1478" s="267">
        <f>IF(ISERROR(IF(OR($I1474=0,L1485=0,$I1474="n/a"),0,SIGN($I1485)*MIN(ABS($I1485/$I1474),ABS($I1485-SUM($I1478:L1478))))),0,IF(OR($I1474=0,L1485=0,$I1474="n/a"),0,SIGN($I1485)*MIN(ABS($I1485/$I1474),ABS($I1485-SUM($I1478:L1478)))))</f>
        <v>0</v>
      </c>
      <c r="N1478" s="267">
        <f>IF(ISERROR(IF(OR($I1474=0,M1485=0,$I1474="n/a"),0,SIGN($I1485)*MIN(ABS($I1485/$I1474),ABS($I1485-SUM($I1478:M1478))))),0,IF(OR($I1474=0,M1485=0,$I1474="n/a"),0,SIGN($I1485)*MIN(ABS($I1485/$I1474),ABS($I1485-SUM($I1478:M1478)))))</f>
        <v>0</v>
      </c>
      <c r="O1478" s="267">
        <f>IF(ISERROR(IF(OR($I1474=0,N1485=0,$I1474="n/a"),0,SIGN($I1485)*MIN(ABS($I1485/$I1474),ABS($I1485-SUM($I1478:N1478))))),0,IF(OR($I1474=0,N1485=0,$I1474="n/a"),0,SIGN($I1485)*MIN(ABS($I1485/$I1474),ABS($I1485-SUM($I1478:N1478)))))</f>
        <v>0</v>
      </c>
      <c r="P1478" s="267">
        <f>IF(ISERROR(IF(OR($I1474=0,O1485=0,$I1474="n/a"),0,SIGN($I1485)*MIN(ABS($I1485/$I1474),ABS($I1485-SUM($I1478:O1478))))),0,IF(OR($I1474=0,O1485=0,$I1474="n/a"),0,SIGN($I1485)*MIN(ABS($I1485/$I1474),ABS($I1485-SUM($I1478:O1478)))))</f>
        <v>0</v>
      </c>
      <c r="Q1478" s="267">
        <f>IF(ISERROR(IF(OR($I1474=0,P1485=0,$I1474="n/a"),0,SIGN($I1485)*MIN(ABS($I1485/$I1474),ABS($I1485-SUM($I1478:P1478))))),0,IF(OR($I1474=0,P1485=0,$I1474="n/a"),0,SIGN($I1485)*MIN(ABS($I1485/$I1474),ABS($I1485-SUM($I1478:P1478)))))</f>
        <v>0</v>
      </c>
      <c r="R1478" s="267">
        <f>IF(ISERROR(IF(OR($I1474=0,Q1485=0,$I1474="n/a"),0,SIGN($I1485)*MIN(ABS($I1485/$I1474),ABS($I1485-SUM($I1478:Q1478))))),0,IF(OR($I1474=0,Q1485=0,$I1474="n/a"),0,SIGN($I1485)*MIN(ABS($I1485/$I1474),ABS($I1485-SUM($I1478:Q1478)))))</f>
        <v>0</v>
      </c>
      <c r="S1478" s="267">
        <f>IF(ISERROR(IF(OR($I1474=0,R1485=0,$I1474="n/a"),0,SIGN($I1485)*MIN(ABS($I1485/$I1474),ABS($I1485-SUM($I1478:R1478))))),0,IF(OR($I1474=0,R1485=0,$I1474="n/a"),0,SIGN($I1485)*MIN(ABS($I1485/$I1474),ABS($I1485-SUM($I1478:R1478)))))</f>
        <v>0</v>
      </c>
      <c r="T1478" s="267">
        <f>IF(ISERROR(IF(OR($I1474=0,S1485=0,$I1474="n/a"),0,SIGN($I1485)*MIN(ABS($I1485/$I1474),ABS($I1485-SUM($I1478:S1478))))),0,IF(OR($I1474=0,S1485=0,$I1474="n/a"),0,SIGN($I1485)*MIN(ABS($I1485/$I1474),ABS($I1485-SUM($I1478:S1478)))))</f>
        <v>0</v>
      </c>
      <c r="U1478" s="267">
        <f>IF(ISERROR(IF(OR($I1474=0,T1485=0,$I1474="n/a"),0,SIGN($I1485)*MIN(ABS($I1485/$I1474),ABS($I1485-SUM($I1478:T1478))))),0,IF(OR($I1474=0,T1485=0,$I1474="n/a"),0,SIGN($I1485)*MIN(ABS($I1485/$I1474),ABS($I1485-SUM($I1478:T1478)))))</f>
        <v>0</v>
      </c>
      <c r="V1478" s="267">
        <f>IF(ISERROR(IF(OR($I1474=0,U1485=0,$I1474="n/a"),0,SIGN($I1485)*MIN(ABS($I1485/$I1474),ABS($I1485-SUM($I1478:U1478))))),0,IF(OR($I1474=0,U1485=0,$I1474="n/a"),0,SIGN($I1485)*MIN(ABS($I1485/$I1474),ABS($I1485-SUM($I1478:U1478)))))</f>
        <v>0</v>
      </c>
      <c r="W1478" s="267">
        <f>IF(ISERROR(IF(OR($I1474=0,V1485=0,$I1474="n/a"),0,SIGN($I1485)*MIN(ABS($I1485/$I1474),ABS($I1485-SUM($I1478:V1478))))),0,IF(OR($I1474=0,V1485=0,$I1474="n/a"),0,SIGN($I1485)*MIN(ABS($I1485/$I1474),ABS($I1485-SUM($I1478:V1478)))))</f>
        <v>0</v>
      </c>
      <c r="X1478" s="267">
        <f>IF(ISERROR(IF(OR($I1474=0,W1485=0,$I1474="n/a"),0,SIGN($I1485)*MIN(ABS($I1485/$I1474),ABS($I1485-SUM($I1478:W1478))))),0,IF(OR($I1474=0,W1485=0,$I1474="n/a"),0,SIGN($I1485)*MIN(ABS($I1485/$I1474),ABS($I1485-SUM($I1478:W1478)))))</f>
        <v>0</v>
      </c>
      <c r="Y1478" s="267">
        <f>IF(ISERROR(IF(OR($I1474=0,X1485=0,$I1474="n/a"),0,SIGN($I1485)*MIN(ABS($I1485/$I1474),ABS($I1485-SUM($I1478:X1478))))),0,IF(OR($I1474=0,X1485=0,$I1474="n/a"),0,SIGN($I1485)*MIN(ABS($I1485/$I1474),ABS($I1485-SUM($I1478:X1478)))))</f>
        <v>0</v>
      </c>
      <c r="Z1478" s="267">
        <f>IF(ISERROR(IF(OR($I1474=0,Y1485=0,$I1474="n/a"),0,SIGN($I1485)*MIN(ABS($I1485/$I1474),ABS($I1485-SUM($I1478:Y1478))))),0,IF(OR($I1474=0,Y1485=0,$I1474="n/a"),0,SIGN($I1485)*MIN(ABS($I1485/$I1474),ABS($I1485-SUM($I1478:Y1478)))))</f>
        <v>0</v>
      </c>
      <c r="AA1478" s="267">
        <f>IF(ISERROR(IF(OR($I1474=0,Z1485=0,$I1474="n/a"),0,SIGN($I1485)*MIN(ABS($I1485/$I1474),ABS($I1485-SUM($I1478:Z1478))))),0,IF(OR($I1474=0,Z1485=0,$I1474="n/a"),0,SIGN($I1485)*MIN(ABS($I1485/$I1474),ABS($I1485-SUM($I1478:Z1478)))))</f>
        <v>0</v>
      </c>
      <c r="AB1478" s="267">
        <f>IF(ISERROR(IF(OR($I1474=0,AA1485=0,$I1474="n/a"),0,SIGN($I1485)*MIN(ABS($I1485/$I1474),ABS($I1485-SUM($I1478:AA1478))))),0,IF(OR($I1474=0,AA1485=0,$I1474="n/a"),0,SIGN($I1485)*MIN(ABS($I1485/$I1474),ABS($I1485-SUM($I1478:AA1478)))))</f>
        <v>0</v>
      </c>
      <c r="AC1478" s="267">
        <f>IF(ISERROR(IF(OR($I1474=0,AB1485=0,$I1474="n/a"),0,SIGN($I1485)*MIN(ABS($I1485/$I1474),ABS($I1485-SUM($I1478:AB1478))))),0,IF(OR($I1474=0,AB1485=0,$I1474="n/a"),0,SIGN($I1485)*MIN(ABS($I1485/$I1474),ABS($I1485-SUM($I1478:AB1478)))))</f>
        <v>0</v>
      </c>
      <c r="AD1478" s="267">
        <f>IF(ISERROR(IF(OR($I1474=0,AC1485=0,$I1474="n/a"),0,SIGN($I1485)*MIN(ABS($I1485/$I1474),ABS($I1485-SUM($I1478:AC1478))))),0,IF(OR($I1474=0,AC1485=0,$I1474="n/a"),0,SIGN($I1485)*MIN(ABS($I1485/$I1474),ABS($I1485-SUM($I1478:AC1478)))))</f>
        <v>0</v>
      </c>
      <c r="AE1478" s="267">
        <f>IF(ISERROR(IF(OR($I1474=0,AD1485=0,$I1474="n/a"),0,SIGN($I1485)*MIN(ABS($I1485/$I1474),ABS($I1485-SUM($I1478:AD1478))))),0,IF(OR($I1474=0,AD1485=0,$I1474="n/a"),0,SIGN($I1485)*MIN(ABS($I1485/$I1474),ABS($I1485-SUM($I1478:AD1478)))))</f>
        <v>0</v>
      </c>
      <c r="AF1478" s="267">
        <f>IF(ISERROR(IF(OR($I1474=0,AE1485=0,$I1474="n/a"),0,SIGN($I1485)*MIN(ABS($I1485/$I1474),ABS($I1485-SUM($I1478:AE1478))))),0,IF(OR($I1474=0,AE1485=0,$I1474="n/a"),0,SIGN($I1485)*MIN(ABS($I1485/$I1474),ABS($I1485-SUM($I1478:AE1478)))))</f>
        <v>0</v>
      </c>
      <c r="AG1478" s="267">
        <f>IF(ISERROR(IF(OR($I1474=0,AF1485=0,$I1474="n/a"),0,SIGN($I1485)*MIN(ABS($I1485/$I1474),ABS($I1485-SUM($I1478:AF1478))))),0,IF(OR($I1474=0,AF1485=0,$I1474="n/a"),0,SIGN($I1485)*MIN(ABS($I1485/$I1474),ABS($I1485-SUM($I1478:AF1478)))))</f>
        <v>0</v>
      </c>
      <c r="AH1478" s="267">
        <f>IF(ISERROR(IF(OR($I1474=0,AG1485=0,$I1474="n/a"),0,SIGN($I1485)*MIN(ABS($I1485/$I1474),ABS($I1485-SUM($I1478:AG1478))))),0,IF(OR($I1474=0,AG1485=0,$I1474="n/a"),0,SIGN($I1485)*MIN(ABS($I1485/$I1474),ABS($I1485-SUM($I1478:AG1478)))))</f>
        <v>0</v>
      </c>
      <c r="AI1478" s="267">
        <f>IF(ISERROR(IF(OR($I1474=0,AH1485=0,$I1474="n/a"),0,SIGN($I1485)*MIN(ABS($I1485/$I1474),ABS($I1485-SUM($I1478:AH1478))))),0,IF(OR($I1474=0,AH1485=0,$I1474="n/a"),0,SIGN($I1485)*MIN(ABS($I1485/$I1474),ABS($I1485-SUM($I1478:AH1478)))))</f>
        <v>0</v>
      </c>
      <c r="AJ1478" s="267">
        <f>IF(ISERROR(IF(OR($I1474=0,AI1485=0,$I1474="n/a"),0,SIGN($I1485)*MIN(ABS($I1485/$I1474),ABS($I1485-SUM($I1478:AI1478))))),0,IF(OR($I1474=0,AI1485=0,$I1474="n/a"),0,SIGN($I1485)*MIN(ABS($I1485/$I1474),ABS($I1485-SUM($I1478:AI1478)))))</f>
        <v>0</v>
      </c>
      <c r="AK1478" s="267">
        <f>IF(ISERROR(IF(OR($I1474=0,AJ1485=0,$I1474="n/a"),0,SIGN($I1485)*MIN(ABS($I1485/$I1474),ABS($I1485-SUM($I1478:AJ1478))))),0,IF(OR($I1474=0,AJ1485=0,$I1474="n/a"),0,SIGN($I1485)*MIN(ABS($I1485/$I1474),ABS($I1485-SUM($I1478:AJ1478)))))</f>
        <v>0</v>
      </c>
      <c r="AL1478" s="267">
        <f>IF(ISERROR(IF(OR($I1474=0,AK1485=0,$I1474="n/a"),0,SIGN($I1485)*MIN(ABS($I1485/$I1474),ABS($I1485-SUM($I1478:AK1478))))),0,IF(OR($I1474=0,AK1485=0,$I1474="n/a"),0,SIGN($I1485)*MIN(ABS($I1485/$I1474),ABS($I1485-SUM($I1478:AK1478)))))</f>
        <v>0</v>
      </c>
      <c r="AM1478" s="267">
        <f>IF(ISERROR(IF(OR($I1474=0,AL1485=0,$I1474="n/a"),0,SIGN($I1485)*MIN(ABS($I1485/$I1474),ABS($I1485-SUM($I1478:AL1478))))),0,IF(OR($I1474=0,AL1485=0,$I1474="n/a"),0,SIGN($I1485)*MIN(ABS($I1485/$I1474),ABS($I1485-SUM($I1478:AL1478)))))</f>
        <v>0</v>
      </c>
      <c r="AN1478" s="267">
        <f>IF(ISERROR(IF(OR($I1474=0,AM1485=0,$I1474="n/a"),0,SIGN($I1485)*MIN(ABS($I1485/$I1474),ABS($I1485-SUM($I1478:AM1478))))),0,IF(OR($I1474=0,AM1485=0,$I1474="n/a"),0,SIGN($I1485)*MIN(ABS($I1485/$I1474),ABS($I1485-SUM($I1478:AM1478)))))</f>
        <v>0</v>
      </c>
      <c r="AO1478" s="267">
        <f>IF(ISERROR(IF(OR($I1474=0,AN1485=0,$I1474="n/a"),0,SIGN($I1485)*MIN(ABS($I1485/$I1474),ABS($I1485-SUM($I1478:AN1478))))),0,IF(OR($I1474=0,AN1485=0,$I1474="n/a"),0,SIGN($I1485)*MIN(ABS($I1485/$I1474),ABS($I1485-SUM($I1478:AN1478)))))</f>
        <v>0</v>
      </c>
      <c r="AP1478" s="267">
        <f>IF(ISERROR(IF(OR($I1474=0,AO1485=0,$I1474="n/a"),0,SIGN($I1485)*MIN(ABS($I1485/$I1474),ABS($I1485-SUM($I1478:AO1478))))),0,IF(OR($I1474=0,AO1485=0,$I1474="n/a"),0,SIGN($I1485)*MIN(ABS($I1485/$I1474),ABS($I1485-SUM($I1478:AO1478)))))</f>
        <v>0</v>
      </c>
      <c r="AQ1478" s="267">
        <f>IF(ISERROR(IF(OR($I1474=0,AP1485=0,$I1474="n/a"),0,SIGN($I1485)*MIN(ABS($I1485/$I1474),ABS($I1485-SUM($I1478:AP1478))))),0,IF(OR($I1474=0,AP1485=0,$I1474="n/a"),0,SIGN($I1485)*MIN(ABS($I1485/$I1474),ABS($I1485-SUM($I1478:AP1478)))))</f>
        <v>0</v>
      </c>
      <c r="AR1478" s="267">
        <f>IF(ISERROR(IF(OR($I1474=0,AQ1485=0,$I1474="n/a"),0,SIGN($I1485)*MIN(ABS($I1485/$I1474),ABS($I1485-SUM($I1478:AQ1478))))),0,IF(OR($I1474=0,AQ1485=0,$I1474="n/a"),0,SIGN($I1485)*MIN(ABS($I1485/$I1474),ABS($I1485-SUM($I1478:AQ1478)))))</f>
        <v>0</v>
      </c>
      <c r="AS1478" s="267">
        <f>IF(ISERROR(IF(OR($I1474=0,AR1485=0,$I1474="n/a"),0,SIGN($I1485)*MIN(ABS($I1485/$I1474),ABS($I1485-SUM($I1478:AR1478))))),0,IF(OR($I1474=0,AR1485=0,$I1474="n/a"),0,SIGN($I1485)*MIN(ABS($I1485/$I1474),ABS($I1485-SUM($I1478:AR1478)))))</f>
        <v>0</v>
      </c>
      <c r="AT1478" s="267">
        <f>IF(ISERROR(IF(OR($I1474=0,AS1485=0,$I1474="n/a"),0,SIGN($I1485)*MIN(ABS($I1485/$I1474),ABS($I1485-SUM($I1478:AS1478))))),0,IF(OR($I1474=0,AS1485=0,$I1474="n/a"),0,SIGN($I1485)*MIN(ABS($I1485/$I1474),ABS($I1485-SUM($I1478:AS1478)))))</f>
        <v>0</v>
      </c>
      <c r="AU1478" s="267">
        <f>IF(ISERROR(IF(OR($I1474=0,AT1485=0,$I1474="n/a"),0,SIGN($I1485)*MIN(ABS($I1485/$I1474),ABS($I1485-SUM($I1478:AT1478))))),0,IF(OR($I1474=0,AT1485=0,$I1474="n/a"),0,SIGN($I1485)*MIN(ABS($I1485/$I1474),ABS($I1485-SUM($I1478:AT1478)))))</f>
        <v>0</v>
      </c>
      <c r="AV1478" s="267">
        <f>IF(ISERROR(IF(OR($I1474=0,AU1485=0,$I1474="n/a"),0,SIGN($I1485)*MIN(ABS($I1485/$I1474),ABS($I1485-SUM($I1478:AU1478))))),0,IF(OR($I1474=0,AU1485=0,$I1474="n/a"),0,SIGN($I1485)*MIN(ABS($I1485/$I1474),ABS($I1485-SUM($I1478:AU1478)))))</f>
        <v>0</v>
      </c>
      <c r="AW1478" s="267">
        <f>IF(ISERROR(IF(OR($I1474=0,AV1485=0,$I1474="n/a"),0,SIGN($I1485)*MIN(ABS($I1485/$I1474),ABS($I1485-SUM($I1478:AV1478))))),0,IF(OR($I1474=0,AV1485=0,$I1474="n/a"),0,SIGN($I1485)*MIN(ABS($I1485/$I1474),ABS($I1485-SUM($I1478:AV1478)))))</f>
        <v>0</v>
      </c>
      <c r="AX1478" s="267">
        <f>IF(ISERROR(IF(OR($I1474=0,AW1485=0,$I1474="n/a"),0,SIGN($I1485)*MIN(ABS($I1485/$I1474),ABS($I1485-SUM($I1478:AW1478))))),0,IF(OR($I1474=0,AW1485=0,$I1474="n/a"),0,SIGN($I1485)*MIN(ABS($I1485/$I1474),ABS($I1485-SUM($I1478:AW1478)))))</f>
        <v>0</v>
      </c>
      <c r="AY1478" s="267">
        <f>IF(ISERROR(IF(OR($I1474=0,AX1485=0,$I1474="n/a"),0,SIGN($I1485)*MIN(ABS($I1485/$I1474),ABS($I1485-SUM($I1478:AX1478))))),0,IF(OR($I1474=0,AX1485=0,$I1474="n/a"),0,SIGN($I1485)*MIN(ABS($I1485/$I1474),ABS($I1485-SUM($I1478:AX1478)))))</f>
        <v>0</v>
      </c>
      <c r="AZ1478" s="267">
        <f>IF(ISERROR(IF(OR($I1474=0,AY1485=0,$I1474="n/a"),0,SIGN($I1485)*MIN(ABS($I1485/$I1474),ABS($I1485-SUM($I1478:AY1478))))),0,IF(OR($I1474=0,AY1485=0,$I1474="n/a"),0,SIGN($I1485)*MIN(ABS($I1485/$I1474),ABS($I1485-SUM($I1478:AY1478)))))</f>
        <v>0</v>
      </c>
      <c r="BA1478" s="267">
        <f>IF(ISERROR(IF(OR($I1474=0,AZ1485=0,$I1474="n/a"),0,SIGN($I1485)*MIN(ABS($I1485/$I1474),ABS($I1485-SUM($I1478:AZ1478))))),0,IF(OR($I1474=0,AZ1485=0,$I1474="n/a"),0,SIGN($I1485)*MIN(ABS($I1485/$I1474),ABS($I1485-SUM($I1478:AZ1478)))))</f>
        <v>0</v>
      </c>
      <c r="BB1478" s="267">
        <f>IF(ISERROR(IF(OR($I1474=0,BA1485=0,$I1474="n/a"),0,SIGN($I1485)*MIN(ABS($I1485/$I1474),ABS($I1485-SUM($I1478:BA1478))))),0,IF(OR($I1474=0,BA1485=0,$I1474="n/a"),0,SIGN($I1485)*MIN(ABS($I1485/$I1474),ABS($I1485-SUM($I1478:BA1478)))))</f>
        <v>0</v>
      </c>
      <c r="BC1478" s="267">
        <f>IF(ISERROR(IF(OR($I1474=0,BB1485=0,$I1474="n/a"),0,SIGN($I1485)*MIN(ABS($I1485/$I1474),ABS($I1485-SUM($I1478:BB1478))))),0,IF(OR($I1474=0,BB1485=0,$I1474="n/a"),0,SIGN($I1485)*MIN(ABS($I1485/$I1474),ABS($I1485-SUM($I1478:BB1478)))))</f>
        <v>0</v>
      </c>
      <c r="BD1478" s="267">
        <f>IF(ISERROR(IF(OR($I1474=0,BC1485=0,$I1474="n/a"),0,SIGN($I1485)*MIN(ABS($I1485/$I1474),ABS($I1485-SUM($I1478:BC1478))))),0,IF(OR($I1474=0,BC1485=0,$I1474="n/a"),0,SIGN($I1485)*MIN(ABS($I1485/$I1474),ABS($I1485-SUM($I1478:BC1478)))))</f>
        <v>0</v>
      </c>
      <c r="BE1478" s="267">
        <f>IF(ISERROR(IF(OR($I1474=0,BD1485=0,$I1474="n/a"),0,SIGN($I1485)*MIN(ABS($I1485/$I1474),ABS($I1485-SUM($I1478:BD1478))))),0,IF(OR($I1474=0,BD1485=0,$I1474="n/a"),0,SIGN($I1485)*MIN(ABS($I1485/$I1474),ABS($I1485-SUM($I1478:BD1478)))))</f>
        <v>0</v>
      </c>
      <c r="BF1478" s="267">
        <f>IF(ISERROR(IF(OR($I1474=0,BE1485=0,$I1474="n/a"),0,SIGN($I1485)*MIN(ABS($I1485/$I1474),ABS($I1485-SUM($I1478:BE1478))))),0,IF(OR($I1474=0,BE1485=0,$I1474="n/a"),0,SIGN($I1485)*MIN(ABS($I1485/$I1474),ABS($I1485-SUM($I1478:BE1478)))))</f>
        <v>0</v>
      </c>
      <c r="BG1478" s="267">
        <f>IF(ISERROR(IF(OR($I1474=0,BF1485=0,$I1474="n/a"),0,SIGN($I1485)*MIN(ABS($I1485/$I1474),ABS($I1485-SUM($I1478:BF1478))))),0,IF(OR($I1474=0,BF1485=0,$I1474="n/a"),0,SIGN($I1485)*MIN(ABS($I1485/$I1474),ABS($I1485-SUM($I1478:BF1478)))))</f>
        <v>0</v>
      </c>
      <c r="BH1478" s="267">
        <f>IF(ISERROR(IF(OR($I1474=0,BG1485=0,$I1474="n/a"),0,SIGN($I1485)*MIN(ABS($I1485/$I1474),ABS($I1485-SUM($I1478:BG1478))))),0,IF(OR($I1474=0,BG1485=0,$I1474="n/a"),0,SIGN($I1485)*MIN(ABS($I1485/$I1474),ABS($I1485-SUM($I1478:BG1478)))))</f>
        <v>0</v>
      </c>
      <c r="BI1478" s="267">
        <f>IF(ISERROR(IF(OR($I1474=0,BH1485=0,$I1474="n/a"),0,SIGN($I1485)*MIN(ABS($I1485/$I1474),ABS($I1485-SUM($I1478:BH1478))))),0,IF(OR($I1474=0,BH1485=0,$I1474="n/a"),0,SIGN($I1485)*MIN(ABS($I1485/$I1474),ABS($I1485-SUM($I1478:BH1478)))))</f>
        <v>0</v>
      </c>
      <c r="BJ1478" s="267">
        <f>IF(ISERROR(IF(OR($I1474=0,BI1485=0,$I1474="n/a"),0,SIGN($I1485)*MIN(ABS($I1485/$I1474),ABS($I1485-SUM($I1478:BI1478))))),0,IF(OR($I1474=0,BI1485=0,$I1474="n/a"),0,SIGN($I1485)*MIN(ABS($I1485/$I1474),ABS($I1485-SUM($I1478:BI1478)))))</f>
        <v>0</v>
      </c>
      <c r="BK1478" s="267">
        <f>IF(ISERROR(IF(OR($I1474=0,BJ1485=0,$I1474="n/a"),0,SIGN($I1485)*MIN(ABS($I1485/$I1474),ABS($I1485-SUM($I1478:BJ1478))))),0,IF(OR($I1474=0,BJ1485=0,$I1474="n/a"),0,SIGN($I1485)*MIN(ABS($I1485/$I1474),ABS($I1485-SUM($I1478:BJ1478)))))</f>
        <v>0</v>
      </c>
      <c r="BL1478" s="267">
        <f>IF(ISERROR(IF(OR($I1474=0,BK1485=0,$I1474="n/a"),0,SIGN($I1485)*MIN(ABS($I1485/$I1474),ABS($I1485-SUM($I1478:BK1478))))),0,IF(OR($I1474=0,BK1485=0,$I1474="n/a"),0,SIGN($I1485)*MIN(ABS($I1485/$I1474),ABS($I1485-SUM($I1478:BK1478)))))</f>
        <v>0</v>
      </c>
      <c r="BM1478" s="267">
        <f>IF(ISERROR(IF(OR($I1474=0,BL1485=0,$I1474="n/a"),0,SIGN($I1485)*MIN(ABS($I1485/$I1474),ABS($I1485-SUM($I1478:BL1478))))),0,IF(OR($I1474=0,BL1485=0,$I1474="n/a"),0,SIGN($I1485)*MIN(ABS($I1485/$I1474),ABS($I1485-SUM($I1478:BL1478)))))</f>
        <v>0</v>
      </c>
      <c r="BN1478" s="267">
        <f>IF(ISERROR(IF(OR($I1474=0,BM1485=0,$I1474="n/a"),0,SIGN($I1485)*MIN(ABS($I1485/$I1474),ABS($I1485-SUM($I1478:BM1478))))),0,IF(OR($I1474=0,BM1485=0,$I1474="n/a"),0,SIGN($I1485)*MIN(ABS($I1485/$I1474),ABS($I1485-SUM($I1478:BM1478)))))</f>
        <v>0</v>
      </c>
      <c r="BO1478" s="267">
        <f>IF(ISERROR(IF(OR($I1474=0,BN1485=0,$I1474="n/a"),0,SIGN($I1485)*MIN(ABS($I1485/$I1474),ABS($I1485-SUM($I1478:BN1478))))),0,IF(OR($I1474=0,BN1485=0,$I1474="n/a"),0,SIGN($I1485)*MIN(ABS($I1485/$I1474),ABS($I1485-SUM($I1478:BN1478)))))</f>
        <v>0</v>
      </c>
      <c r="BP1478" s="267">
        <f>IF(ISERROR(IF(OR($I1474=0,BO1485=0,$I1474="n/a"),0,SIGN($I1485)*MIN(ABS($I1485/$I1474),ABS($I1485-SUM($I1478:BO1478))))),0,IF(OR($I1474=0,BO1485=0,$I1474="n/a"),0,SIGN($I1485)*MIN(ABS($I1485/$I1474),ABS($I1485-SUM($I1478:BO1478)))))</f>
        <v>0</v>
      </c>
      <c r="BQ1478" s="267">
        <f>IF(ISERROR(IF(OR($I1474=0,BP1485=0,$I1474="n/a"),0,SIGN($I1485)*MIN(ABS($I1485/$I1474),ABS($I1485-SUM($I1478:BP1478))))),0,IF(OR($I1474=0,BP1485=0,$I1474="n/a"),0,SIGN($I1485)*MIN(ABS($I1485/$I1474),ABS($I1485-SUM($I1478:BP1478)))))</f>
        <v>0</v>
      </c>
      <c r="BR1478" s="267">
        <f>IF(ISERROR(IF(OR($I1474=0,BQ1485=0,$I1474="n/a"),0,SIGN($I1485)*MIN(ABS($I1485/$I1474),ABS($I1485-SUM($I1478:BQ1478))))),0,IF(OR($I1474=0,BQ1485=0,$I1474="n/a"),0,SIGN($I1485)*MIN(ABS($I1485/$I1474),ABS($I1485-SUM($I1478:BQ1478)))))</f>
        <v>0</v>
      </c>
      <c r="BS1478" s="267">
        <f>IF(ISERROR(IF(OR($I1474=0,BR1485=0,$I1474="n/a"),0,SIGN($I1485)*MIN(ABS($I1485/$I1474),ABS($I1485-SUM($I1478:BR1478))))),0,IF(OR($I1474=0,BR1485=0,$I1474="n/a"),0,SIGN($I1485)*MIN(ABS($I1485/$I1474),ABS($I1485-SUM($I1478:BR1478)))))</f>
        <v>0</v>
      </c>
      <c r="BT1478" s="267">
        <f>IF(ISERROR(IF(OR($I1474=0,BS1485=0,$I1474="n/a"),0,SIGN($I1485)*MIN(ABS($I1485/$I1474),ABS($I1485-SUM($I1478:BS1478))))),0,IF(OR($I1474=0,BS1485=0,$I1474="n/a"),0,SIGN($I1485)*MIN(ABS($I1485/$I1474),ABS($I1485-SUM($I1478:BS1478)))))</f>
        <v>0</v>
      </c>
      <c r="BU1478" s="267">
        <f>IF(ISERROR(IF(OR($I1474=0,BT1485=0,$I1474="n/a"),0,SIGN($I1485)*MIN(ABS($I1485/$I1474),ABS($I1485-SUM($I1478:BT1478))))),0,IF(OR($I1474=0,BT1485=0,$I1474="n/a"),0,SIGN($I1485)*MIN(ABS($I1485/$I1474),ABS($I1485-SUM($I1478:BT1478)))))</f>
        <v>0</v>
      </c>
      <c r="BV1478" s="267">
        <f>IF(ISERROR(IF(OR($I1474=0,BU1485=0,$I1474="n/a"),0,SIGN($I1485)*MIN(ABS($I1485/$I1474),ABS($I1485-SUM($I1478:BU1478))))),0,IF(OR($I1474=0,BU1485=0,$I1474="n/a"),0,SIGN($I1485)*MIN(ABS($I1485/$I1474),ABS($I1485-SUM($I1478:BU1478)))))</f>
        <v>0</v>
      </c>
      <c r="BW1478" s="267">
        <f>IF(ISERROR(IF(OR($I1474=0,BV1485=0,$I1474="n/a"),0,SIGN($I1485)*MIN(ABS($I1485/$I1474),ABS($I1485-SUM($I1478:BV1478))))),0,IF(OR($I1474=0,BV1485=0,$I1474="n/a"),0,SIGN($I1485)*MIN(ABS($I1485/$I1474),ABS($I1485-SUM($I1478:BV1478)))))</f>
        <v>0</v>
      </c>
      <c r="BX1478" s="267">
        <f>IF(ISERROR(IF(OR($I1474=0,BW1485=0,$I1474="n/a"),0,SIGN($I1485)*MIN(ABS($I1485/$I1474),ABS($I1485-SUM($I1478:BW1478))))),0,IF(OR($I1474=0,BW1485=0,$I1474="n/a"),0,SIGN($I1485)*MIN(ABS($I1485/$I1474),ABS($I1485-SUM($I1478:BW1478)))))</f>
        <v>0</v>
      </c>
      <c r="BY1478" s="267">
        <f>IF(ISERROR(IF(OR($I1474=0,BX1485=0,$I1474="n/a"),0,SIGN($I1485)*MIN(ABS($I1485/$I1474),ABS($I1485-SUM($I1478:BX1478))))),0,IF(OR($I1474=0,BX1485=0,$I1474="n/a"),0,SIGN($I1485)*MIN(ABS($I1485/$I1474),ABS($I1485-SUM($I1478:BX1478)))))</f>
        <v>0</v>
      </c>
      <c r="BZ1478" s="267">
        <f>IF(ISERROR(IF(OR($I1474=0,BY1485=0,$I1474="n/a"),0,SIGN($I1485)*MIN(ABS($I1485/$I1474),ABS($I1485-SUM($I1478:BY1478))))),0,IF(OR($I1474=0,BY1485=0,$I1474="n/a"),0,SIGN($I1485)*MIN(ABS($I1485/$I1474),ABS($I1485-SUM($I1478:BY1478)))))</f>
        <v>0</v>
      </c>
      <c r="CA1478" s="267">
        <f>IF(ISERROR(IF(OR($I1474=0,BZ1485=0,$I1474="n/a"),0,SIGN($I1485)*MIN(ABS($I1485/$I1474),ABS($I1485-SUM($I1478:BZ1478))))),0,IF(OR($I1474=0,BZ1485=0,$I1474="n/a"),0,SIGN($I1485)*MIN(ABS($I1485/$I1474),ABS($I1485-SUM($I1478:BZ1478)))))</f>
        <v>0</v>
      </c>
      <c r="CB1478" s="267">
        <f>IF(ISERROR(IF(OR($I1474=0,CA1485=0,$I1474="n/a"),0,SIGN($I1485)*MIN(ABS($I1485/$I1474),ABS($I1485-SUM($I1478:CA1478))))),0,IF(OR($I1474=0,CA1485=0,$I1474="n/a"),0,SIGN($I1485)*MIN(ABS($I1485/$I1474),ABS($I1485-SUM($I1478:CA1478)))))</f>
        <v>0</v>
      </c>
      <c r="CC1478" s="267">
        <f>IF(ISERROR(IF(OR($I1474=0,CB1485=0,$I1474="n/a"),0,SIGN($I1485)*MIN(ABS($I1485/$I1474),ABS($I1485-SUM($I1478:CB1478))))),0,IF(OR($I1474=0,CB1485=0,$I1474="n/a"),0,SIGN($I1485)*MIN(ABS($I1485/$I1474),ABS($I1485-SUM($I1478:CB1478)))))</f>
        <v>0</v>
      </c>
      <c r="CD1478" s="267">
        <f>IF(ISERROR(IF(OR($I1474=0,CC1485=0,$I1474="n/a"),0,SIGN($I1485)*MIN(ABS($I1485/$I1474),ABS($I1485-SUM($I1478:CC1478))))),0,IF(OR($I1474=0,CC1485=0,$I1474="n/a"),0,SIGN($I1485)*MIN(ABS($I1485/$I1474),ABS($I1485-SUM($I1478:CC1478)))))</f>
        <v>0</v>
      </c>
      <c r="CE1478" s="267">
        <f>IF(ISERROR(IF(OR($I1474=0,CD1485=0,$I1474="n/a"),0,SIGN($I1485)*MIN(ABS($I1485/$I1474),ABS($I1485-SUM($I1478:CD1478))))),0,IF(OR($I1474=0,CD1485=0,$I1474="n/a"),0,SIGN($I1485)*MIN(ABS($I1485/$I1474),ABS($I1485-SUM($I1478:CD1478)))))</f>
        <v>0</v>
      </c>
      <c r="CF1478" s="267">
        <f>IF(ISERROR(IF(OR($I1474=0,CE1485=0,$I1474="n/a"),0,SIGN($I1485)*MIN(ABS($I1485/$I1474),ABS($I1485-SUM($I1478:CE1478))))),0,IF(OR($I1474=0,CE1485=0,$I1474="n/a"),0,SIGN($I1485)*MIN(ABS($I1485/$I1474),ABS($I1485-SUM($I1478:CE1478)))))</f>
        <v>0</v>
      </c>
    </row>
    <row r="1479" spans="1:2018" s="153" customFormat="1" ht="12.75" customHeight="1">
      <c r="A1479"/>
      <c r="C1479" s="164"/>
      <c r="D1479" s="98" t="s">
        <v>208</v>
      </c>
      <c r="E1479" s="98"/>
      <c r="F1479" s="97"/>
      <c r="G1479" s="97"/>
      <c r="H1479" s="97"/>
      <c r="I1479" s="99"/>
      <c r="J1479" s="267">
        <f>IF(ISERROR(IF(OR($I1474=0,I1486=0,$I1474="n/a"),0,SIGN($I1486)*MIN(ABS($I1486/$I1474), ABS($I1486-SUM($I1479:I1479))))),0,IF(OR($I1474=0,I1486=0,$I1474="n/a"),0,SIGN($I1486)*MIN(ABS($I1486/$I1474), ABS($I1486-SUM($I1479:I1479)))))</f>
        <v>0</v>
      </c>
      <c r="K1479" s="267">
        <f>IF(ISERROR(IF(OR($I1474=0,J1486=0,$I1474="n/a"),0,SIGN($I1486)*MIN(ABS($I1486/$I1474), ABS($I1486-SUM($I1479:J1479))))),0,IF(OR($I1474=0,J1486=0,$I1474="n/a"),0,SIGN($I1486)*MIN(ABS($I1486/$I1474), ABS($I1486-SUM($I1479:J1479)))))</f>
        <v>0</v>
      </c>
      <c r="L1479" s="267">
        <f>IF(ISERROR(IF(OR($I1474=0,K1486=0,$I1474="n/a"),0,SIGN($I1486)*MIN(ABS($I1486/$I1474), ABS($I1486-SUM($I1479:K1479))))),0,IF(OR($I1474=0,K1486=0,$I1474="n/a"),0,SIGN($I1486)*MIN(ABS($I1486/$I1474), ABS($I1486-SUM($I1479:K1479)))))</f>
        <v>0</v>
      </c>
      <c r="M1479" s="267">
        <f>IF(ISERROR(IF(OR($I1474=0,L1486=0,$I1474="n/a"),0,SIGN($I1486)*MIN(ABS($I1486/$I1474), ABS($I1486-SUM($I1479:L1479))))),0,IF(OR($I1474=0,L1486=0,$I1474="n/a"),0,SIGN($I1486)*MIN(ABS($I1486/$I1474), ABS($I1486-SUM($I1479:L1479)))))</f>
        <v>0</v>
      </c>
      <c r="N1479" s="267">
        <f>IF(ISERROR(IF(OR($I1474=0,M1486=0,$I1474="n/a"),0,SIGN($I1486)*MIN(ABS($I1486/$I1474), ABS($I1486-SUM($I1479:M1479))))),0,IF(OR($I1474=0,M1486=0,$I1474="n/a"),0,SIGN($I1486)*MIN(ABS($I1486/$I1474), ABS($I1486-SUM($I1479:M1479)))))</f>
        <v>0</v>
      </c>
      <c r="O1479" s="267">
        <f>IF(ISERROR(IF(OR($I1474=0,N1486=0,$I1474="n/a"),0,SIGN($I1486)*MIN(ABS($I1486/$I1474), ABS($I1486-SUM($I1479:N1479))))),0,IF(OR($I1474=0,N1486=0,$I1474="n/a"),0,SIGN($I1486)*MIN(ABS($I1486/$I1474), ABS($I1486-SUM($I1479:N1479)))))</f>
        <v>0</v>
      </c>
      <c r="P1479" s="267">
        <f>IF(ISERROR(IF(OR($I1474=0,O1486=0,$I1474="n/a"),0,SIGN($I1486)*MIN(ABS($I1486/$I1474), ABS($I1486-SUM($I1479:O1479))))),0,IF(OR($I1474=0,O1486=0,$I1474="n/a"),0,SIGN($I1486)*MIN(ABS($I1486/$I1474), ABS($I1486-SUM($I1479:O1479)))))</f>
        <v>0</v>
      </c>
      <c r="Q1479" s="267">
        <f>IF(ISERROR(IF(OR($I1474=0,P1486=0,$I1474="n/a"),0,SIGN($I1486)*MIN(ABS($I1486/$I1474), ABS($I1486-SUM($I1479:P1479))))),0,IF(OR($I1474=0,P1486=0,$I1474="n/a"),0,SIGN($I1486)*MIN(ABS($I1486/$I1474), ABS($I1486-SUM($I1479:P1479)))))</f>
        <v>0</v>
      </c>
      <c r="R1479" s="267">
        <f>IF(ISERROR(IF(OR($I1474=0,Q1486=0,$I1474="n/a"),0,SIGN($I1486)*MIN(ABS($I1486/$I1474), ABS($I1486-SUM($I1479:Q1479))))),0,IF(OR($I1474=0,Q1486=0,$I1474="n/a"),0,SIGN($I1486)*MIN(ABS($I1486/$I1474), ABS($I1486-SUM($I1479:Q1479)))))</f>
        <v>0</v>
      </c>
      <c r="S1479" s="267">
        <f>IF(ISERROR(IF(OR($I1474=0,R1486=0,$I1474="n/a"),0,SIGN($I1486)*MIN(ABS($I1486/$I1474), ABS($I1486-SUM($I1479:R1479))))),0,IF(OR($I1474=0,R1486=0,$I1474="n/a"),0,SIGN($I1486)*MIN(ABS($I1486/$I1474), ABS($I1486-SUM($I1479:R1479)))))</f>
        <v>0</v>
      </c>
      <c r="T1479" s="267">
        <f>IF(ISERROR(IF(OR($I1474=0,S1486=0,$I1474="n/a"),0,SIGN($I1486)*MIN(ABS($I1486/$I1474), ABS($I1486-SUM($I1479:S1479))))),0,IF(OR($I1474=0,S1486=0,$I1474="n/a"),0,SIGN($I1486)*MIN(ABS($I1486/$I1474), ABS($I1486-SUM($I1479:S1479)))))</f>
        <v>0</v>
      </c>
      <c r="U1479" s="267">
        <f>IF(ISERROR(IF(OR($I1474=0,T1486=0,$I1474="n/a"),0,SIGN($I1486)*MIN(ABS($I1486/$I1474), ABS($I1486-SUM($I1479:T1479))))),0,IF(OR($I1474=0,T1486=0,$I1474="n/a"),0,SIGN($I1486)*MIN(ABS($I1486/$I1474), ABS($I1486-SUM($I1479:T1479)))))</f>
        <v>0</v>
      </c>
      <c r="V1479" s="267">
        <f>IF(ISERROR(IF(OR($I1474=0,U1486=0,$I1474="n/a"),0,SIGN($I1486)*MIN(ABS($I1486/$I1474), ABS($I1486-SUM($I1479:U1479))))),0,IF(OR($I1474=0,U1486=0,$I1474="n/a"),0,SIGN($I1486)*MIN(ABS($I1486/$I1474), ABS($I1486-SUM($I1479:U1479)))))</f>
        <v>0</v>
      </c>
      <c r="W1479" s="267">
        <f>IF(ISERROR(IF(OR($I1474=0,V1486=0,$I1474="n/a"),0,SIGN($I1486)*MIN(ABS($I1486/$I1474), ABS($I1486-SUM($I1479:V1479))))),0,IF(OR($I1474=0,V1486=0,$I1474="n/a"),0,SIGN($I1486)*MIN(ABS($I1486/$I1474), ABS($I1486-SUM($I1479:V1479)))))</f>
        <v>0</v>
      </c>
      <c r="X1479" s="267">
        <f>IF(ISERROR(IF(OR($I1474=0,W1486=0,$I1474="n/a"),0,SIGN($I1486)*MIN(ABS($I1486/$I1474), ABS($I1486-SUM($I1479:W1479))))),0,IF(OR($I1474=0,W1486=0,$I1474="n/a"),0,SIGN($I1486)*MIN(ABS($I1486/$I1474), ABS($I1486-SUM($I1479:W1479)))))</f>
        <v>0</v>
      </c>
      <c r="Y1479" s="267">
        <f>IF(ISERROR(IF(OR($I1474=0,X1486=0,$I1474="n/a"),0,SIGN($I1486)*MIN(ABS($I1486/$I1474), ABS($I1486-SUM($I1479:X1479))))),0,IF(OR($I1474=0,X1486=0,$I1474="n/a"),0,SIGN($I1486)*MIN(ABS($I1486/$I1474), ABS($I1486-SUM($I1479:X1479)))))</f>
        <v>0</v>
      </c>
      <c r="Z1479" s="267">
        <f>IF(ISERROR(IF(OR($I1474=0,Y1486=0,$I1474="n/a"),0,SIGN($I1486)*MIN(ABS($I1486/$I1474), ABS($I1486-SUM($I1479:Y1479))))),0,IF(OR($I1474=0,Y1486=0,$I1474="n/a"),0,SIGN($I1486)*MIN(ABS($I1486/$I1474), ABS($I1486-SUM($I1479:Y1479)))))</f>
        <v>0</v>
      </c>
      <c r="AA1479" s="267">
        <f>IF(ISERROR(IF(OR($I1474=0,Z1486=0,$I1474="n/a"),0,SIGN($I1486)*MIN(ABS($I1486/$I1474), ABS($I1486-SUM($I1479:Z1479))))),0,IF(OR($I1474=0,Z1486=0,$I1474="n/a"),0,SIGN($I1486)*MIN(ABS($I1486/$I1474), ABS($I1486-SUM($I1479:Z1479)))))</f>
        <v>0</v>
      </c>
      <c r="AB1479" s="267">
        <f>IF(ISERROR(IF(OR($I1474=0,AA1486=0,$I1474="n/a"),0,SIGN($I1486)*MIN(ABS($I1486/$I1474), ABS($I1486-SUM($I1479:AA1479))))),0,IF(OR($I1474=0,AA1486=0,$I1474="n/a"),0,SIGN($I1486)*MIN(ABS($I1486/$I1474), ABS($I1486-SUM($I1479:AA1479)))))</f>
        <v>0</v>
      </c>
      <c r="AC1479" s="267">
        <f>IF(ISERROR(IF(OR($I1474=0,AB1486=0,$I1474="n/a"),0,SIGN($I1486)*MIN(ABS($I1486/$I1474), ABS($I1486-SUM($I1479:AB1479))))),0,IF(OR($I1474=0,AB1486=0,$I1474="n/a"),0,SIGN($I1486)*MIN(ABS($I1486/$I1474), ABS($I1486-SUM($I1479:AB1479)))))</f>
        <v>0</v>
      </c>
      <c r="AD1479" s="267">
        <f>IF(ISERROR(IF(OR($I1474=0,AC1486=0,$I1474="n/a"),0,SIGN($I1486)*MIN(ABS($I1486/$I1474), ABS($I1486-SUM($I1479:AC1479))))),0,IF(OR($I1474=0,AC1486=0,$I1474="n/a"),0,SIGN($I1486)*MIN(ABS($I1486/$I1474), ABS($I1486-SUM($I1479:AC1479)))))</f>
        <v>0</v>
      </c>
      <c r="AE1479" s="267">
        <f>IF(ISERROR(IF(OR($I1474=0,AD1486=0,$I1474="n/a"),0,SIGN($I1486)*MIN(ABS($I1486/$I1474), ABS($I1486-SUM($I1479:AD1479))))),0,IF(OR($I1474=0,AD1486=0,$I1474="n/a"),0,SIGN($I1486)*MIN(ABS($I1486/$I1474), ABS($I1486-SUM($I1479:AD1479)))))</f>
        <v>0</v>
      </c>
      <c r="AF1479" s="267">
        <f>IF(ISERROR(IF(OR($I1474=0,AE1486=0,$I1474="n/a"),0,SIGN($I1486)*MIN(ABS($I1486/$I1474), ABS($I1486-SUM($I1479:AE1479))))),0,IF(OR($I1474=0,AE1486=0,$I1474="n/a"),0,SIGN($I1486)*MIN(ABS($I1486/$I1474), ABS($I1486-SUM($I1479:AE1479)))))</f>
        <v>0</v>
      </c>
      <c r="AG1479" s="267">
        <f>IF(ISERROR(IF(OR($I1474=0,AF1486=0,$I1474="n/a"),0,SIGN($I1486)*MIN(ABS($I1486/$I1474), ABS($I1486-SUM($I1479:AF1479))))),0,IF(OR($I1474=0,AF1486=0,$I1474="n/a"),0,SIGN($I1486)*MIN(ABS($I1486/$I1474), ABS($I1486-SUM($I1479:AF1479)))))</f>
        <v>0</v>
      </c>
      <c r="AH1479" s="267">
        <f>IF(ISERROR(IF(OR($I1474=0,AG1486=0,$I1474="n/a"),0,SIGN($I1486)*MIN(ABS($I1486/$I1474), ABS($I1486-SUM($I1479:AG1479))))),0,IF(OR($I1474=0,AG1486=0,$I1474="n/a"),0,SIGN($I1486)*MIN(ABS($I1486/$I1474), ABS($I1486-SUM($I1479:AG1479)))))</f>
        <v>0</v>
      </c>
      <c r="AI1479" s="267">
        <f>IF(ISERROR(IF(OR($I1474=0,AH1486=0,$I1474="n/a"),0,SIGN($I1486)*MIN(ABS($I1486/$I1474), ABS($I1486-SUM($I1479:AH1479))))),0,IF(OR($I1474=0,AH1486=0,$I1474="n/a"),0,SIGN($I1486)*MIN(ABS($I1486/$I1474), ABS($I1486-SUM($I1479:AH1479)))))</f>
        <v>0</v>
      </c>
      <c r="AJ1479" s="267">
        <f>IF(ISERROR(IF(OR($I1474=0,AI1486=0,$I1474="n/a"),0,SIGN($I1486)*MIN(ABS($I1486/$I1474), ABS($I1486-SUM($I1479:AI1479))))),0,IF(OR($I1474=0,AI1486=0,$I1474="n/a"),0,SIGN($I1486)*MIN(ABS($I1486/$I1474), ABS($I1486-SUM($I1479:AI1479)))))</f>
        <v>0</v>
      </c>
      <c r="AK1479" s="267">
        <f>IF(ISERROR(IF(OR($I1474=0,AJ1486=0,$I1474="n/a"),0,SIGN($I1486)*MIN(ABS($I1486/$I1474), ABS($I1486-SUM($I1479:AJ1479))))),0,IF(OR($I1474=0,AJ1486=0,$I1474="n/a"),0,SIGN($I1486)*MIN(ABS($I1486/$I1474), ABS($I1486-SUM($I1479:AJ1479)))))</f>
        <v>0</v>
      </c>
      <c r="AL1479" s="267">
        <f>IF(ISERROR(IF(OR($I1474=0,AK1486=0,$I1474="n/a"),0,SIGN($I1486)*MIN(ABS($I1486/$I1474), ABS($I1486-SUM($I1479:AK1479))))),0,IF(OR($I1474=0,AK1486=0,$I1474="n/a"),0,SIGN($I1486)*MIN(ABS($I1486/$I1474), ABS($I1486-SUM($I1479:AK1479)))))</f>
        <v>0</v>
      </c>
      <c r="AM1479" s="267">
        <f>IF(ISERROR(IF(OR($I1474=0,AL1486=0,$I1474="n/a"),0,SIGN($I1486)*MIN(ABS($I1486/$I1474), ABS($I1486-SUM($I1479:AL1479))))),0,IF(OR($I1474=0,AL1486=0,$I1474="n/a"),0,SIGN($I1486)*MIN(ABS($I1486/$I1474), ABS($I1486-SUM($I1479:AL1479)))))</f>
        <v>0</v>
      </c>
      <c r="AN1479" s="267">
        <f>IF(ISERROR(IF(OR($I1474=0,AM1486=0,$I1474="n/a"),0,SIGN($I1486)*MIN(ABS($I1486/$I1474), ABS($I1486-SUM($I1479:AM1479))))),0,IF(OR($I1474=0,AM1486=0,$I1474="n/a"),0,SIGN($I1486)*MIN(ABS($I1486/$I1474), ABS($I1486-SUM($I1479:AM1479)))))</f>
        <v>0</v>
      </c>
      <c r="AO1479" s="267">
        <f>IF(ISERROR(IF(OR($I1474=0,AN1486=0,$I1474="n/a"),0,SIGN($I1486)*MIN(ABS($I1486/$I1474), ABS($I1486-SUM($I1479:AN1479))))),0,IF(OR($I1474=0,AN1486=0,$I1474="n/a"),0,SIGN($I1486)*MIN(ABS($I1486/$I1474), ABS($I1486-SUM($I1479:AN1479)))))</f>
        <v>0</v>
      </c>
      <c r="AP1479" s="267">
        <f>IF(ISERROR(IF(OR($I1474=0,AO1486=0,$I1474="n/a"),0,SIGN($I1486)*MIN(ABS($I1486/$I1474), ABS($I1486-SUM($I1479:AO1479))))),0,IF(OR($I1474=0,AO1486=0,$I1474="n/a"),0,SIGN($I1486)*MIN(ABS($I1486/$I1474), ABS($I1486-SUM($I1479:AO1479)))))</f>
        <v>0</v>
      </c>
      <c r="AQ1479" s="267">
        <f>IF(ISERROR(IF(OR($I1474=0,AP1486=0,$I1474="n/a"),0,SIGN($I1486)*MIN(ABS($I1486/$I1474), ABS($I1486-SUM($I1479:AP1479))))),0,IF(OR($I1474=0,AP1486=0,$I1474="n/a"),0,SIGN($I1486)*MIN(ABS($I1486/$I1474), ABS($I1486-SUM($I1479:AP1479)))))</f>
        <v>0</v>
      </c>
      <c r="AR1479" s="267">
        <f>IF(ISERROR(IF(OR($I1474=0,AQ1486=0,$I1474="n/a"),0,SIGN($I1486)*MIN(ABS($I1486/$I1474), ABS($I1486-SUM($I1479:AQ1479))))),0,IF(OR($I1474=0,AQ1486=0,$I1474="n/a"),0,SIGN($I1486)*MIN(ABS($I1486/$I1474), ABS($I1486-SUM($I1479:AQ1479)))))</f>
        <v>0</v>
      </c>
      <c r="AS1479" s="267">
        <f>IF(ISERROR(IF(OR($I1474=0,AR1486=0,$I1474="n/a"),0,SIGN($I1486)*MIN(ABS($I1486/$I1474), ABS($I1486-SUM($I1479:AR1479))))),0,IF(OR($I1474=0,AR1486=0,$I1474="n/a"),0,SIGN($I1486)*MIN(ABS($I1486/$I1474), ABS($I1486-SUM($I1479:AR1479)))))</f>
        <v>0</v>
      </c>
      <c r="AT1479" s="267">
        <f>IF(ISERROR(IF(OR($I1474=0,AS1486=0,$I1474="n/a"),0,SIGN($I1486)*MIN(ABS($I1486/$I1474), ABS($I1486-SUM($I1479:AS1479))))),0,IF(OR($I1474=0,AS1486=0,$I1474="n/a"),0,SIGN($I1486)*MIN(ABS($I1486/$I1474), ABS($I1486-SUM($I1479:AS1479)))))</f>
        <v>0</v>
      </c>
      <c r="AU1479" s="267">
        <f>IF(ISERROR(IF(OR($I1474=0,AT1486=0,$I1474="n/a"),0,SIGN($I1486)*MIN(ABS($I1486/$I1474), ABS($I1486-SUM($I1479:AT1479))))),0,IF(OR($I1474=0,AT1486=0,$I1474="n/a"),0,SIGN($I1486)*MIN(ABS($I1486/$I1474), ABS($I1486-SUM($I1479:AT1479)))))</f>
        <v>0</v>
      </c>
      <c r="AV1479" s="267">
        <f>IF(ISERROR(IF(OR($I1474=0,AU1486=0,$I1474="n/a"),0,SIGN($I1486)*MIN(ABS($I1486/$I1474), ABS($I1486-SUM($I1479:AU1479))))),0,IF(OR($I1474=0,AU1486=0,$I1474="n/a"),0,SIGN($I1486)*MIN(ABS($I1486/$I1474), ABS($I1486-SUM($I1479:AU1479)))))</f>
        <v>0</v>
      </c>
      <c r="AW1479" s="267">
        <f>IF(ISERROR(IF(OR($I1474=0,AV1486=0,$I1474="n/a"),0,SIGN($I1486)*MIN(ABS($I1486/$I1474), ABS($I1486-SUM($I1479:AV1479))))),0,IF(OR($I1474=0,AV1486=0,$I1474="n/a"),0,SIGN($I1486)*MIN(ABS($I1486/$I1474), ABS($I1486-SUM($I1479:AV1479)))))</f>
        <v>0</v>
      </c>
      <c r="AX1479" s="267">
        <f>IF(ISERROR(IF(OR($I1474=0,AW1486=0,$I1474="n/a"),0,SIGN($I1486)*MIN(ABS($I1486/$I1474), ABS($I1486-SUM($I1479:AW1479))))),0,IF(OR($I1474=0,AW1486=0,$I1474="n/a"),0,SIGN($I1486)*MIN(ABS($I1486/$I1474), ABS($I1486-SUM($I1479:AW1479)))))</f>
        <v>0</v>
      </c>
      <c r="AY1479" s="267">
        <f>IF(ISERROR(IF(OR($I1474=0,AX1486=0,$I1474="n/a"),0,SIGN($I1486)*MIN(ABS($I1486/$I1474), ABS($I1486-SUM($I1479:AX1479))))),0,IF(OR($I1474=0,AX1486=0,$I1474="n/a"),0,SIGN($I1486)*MIN(ABS($I1486/$I1474), ABS($I1486-SUM($I1479:AX1479)))))</f>
        <v>0</v>
      </c>
      <c r="AZ1479" s="267">
        <f>IF(ISERROR(IF(OR($I1474=0,AY1486=0,$I1474="n/a"),0,SIGN($I1486)*MIN(ABS($I1486/$I1474), ABS($I1486-SUM($I1479:AY1479))))),0,IF(OR($I1474=0,AY1486=0,$I1474="n/a"),0,SIGN($I1486)*MIN(ABS($I1486/$I1474), ABS($I1486-SUM($I1479:AY1479)))))</f>
        <v>0</v>
      </c>
      <c r="BA1479" s="267">
        <f>IF(ISERROR(IF(OR($I1474=0,AZ1486=0,$I1474="n/a"),0,SIGN($I1486)*MIN(ABS($I1486/$I1474), ABS($I1486-SUM($I1479:AZ1479))))),0,IF(OR($I1474=0,AZ1486=0,$I1474="n/a"),0,SIGN($I1486)*MIN(ABS($I1486/$I1474), ABS($I1486-SUM($I1479:AZ1479)))))</f>
        <v>0</v>
      </c>
      <c r="BB1479" s="267">
        <f>IF(ISERROR(IF(OR($I1474=0,BA1486=0,$I1474="n/a"),0,SIGN($I1486)*MIN(ABS($I1486/$I1474), ABS($I1486-SUM($I1479:BA1479))))),0,IF(OR($I1474=0,BA1486=0,$I1474="n/a"),0,SIGN($I1486)*MIN(ABS($I1486/$I1474), ABS($I1486-SUM($I1479:BA1479)))))</f>
        <v>0</v>
      </c>
      <c r="BC1479" s="267">
        <f>IF(ISERROR(IF(OR($I1474=0,BB1486=0,$I1474="n/a"),0,SIGN($I1486)*MIN(ABS($I1486/$I1474), ABS($I1486-SUM($I1479:BB1479))))),0,IF(OR($I1474=0,BB1486=0,$I1474="n/a"),0,SIGN($I1486)*MIN(ABS($I1486/$I1474), ABS($I1486-SUM($I1479:BB1479)))))</f>
        <v>0</v>
      </c>
      <c r="BD1479" s="267">
        <f>IF(ISERROR(IF(OR($I1474=0,BC1486=0,$I1474="n/a"),0,SIGN($I1486)*MIN(ABS($I1486/$I1474), ABS($I1486-SUM($I1479:BC1479))))),0,IF(OR($I1474=0,BC1486=0,$I1474="n/a"),0,SIGN($I1486)*MIN(ABS($I1486/$I1474), ABS($I1486-SUM($I1479:BC1479)))))</f>
        <v>0</v>
      </c>
      <c r="BE1479" s="267">
        <f>IF(ISERROR(IF(OR($I1474=0,BD1486=0,$I1474="n/a"),0,SIGN($I1486)*MIN(ABS($I1486/$I1474), ABS($I1486-SUM($I1479:BD1479))))),0,IF(OR($I1474=0,BD1486=0,$I1474="n/a"),0,SIGN($I1486)*MIN(ABS($I1486/$I1474), ABS($I1486-SUM($I1479:BD1479)))))</f>
        <v>0</v>
      </c>
      <c r="BF1479" s="267">
        <f>IF(ISERROR(IF(OR($I1474=0,BE1486=0,$I1474="n/a"),0,SIGN($I1486)*MIN(ABS($I1486/$I1474), ABS($I1486-SUM($I1479:BE1479))))),0,IF(OR($I1474=0,BE1486=0,$I1474="n/a"),0,SIGN($I1486)*MIN(ABS($I1486/$I1474), ABS($I1486-SUM($I1479:BE1479)))))</f>
        <v>0</v>
      </c>
      <c r="BG1479" s="267">
        <f>IF(ISERROR(IF(OR($I1474=0,BF1486=0,$I1474="n/a"),0,SIGN($I1486)*MIN(ABS($I1486/$I1474), ABS($I1486-SUM($I1479:BF1479))))),0,IF(OR($I1474=0,BF1486=0,$I1474="n/a"),0,SIGN($I1486)*MIN(ABS($I1486/$I1474), ABS($I1486-SUM($I1479:BF1479)))))</f>
        <v>0</v>
      </c>
      <c r="BH1479" s="267">
        <f>IF(ISERROR(IF(OR($I1474=0,BG1486=0,$I1474="n/a"),0,SIGN($I1486)*MIN(ABS($I1486/$I1474), ABS($I1486-SUM($I1479:BG1479))))),0,IF(OR($I1474=0,BG1486=0,$I1474="n/a"),0,SIGN($I1486)*MIN(ABS($I1486/$I1474), ABS($I1486-SUM($I1479:BG1479)))))</f>
        <v>0</v>
      </c>
      <c r="BI1479" s="267">
        <f>IF(ISERROR(IF(OR($I1474=0,BH1486=0,$I1474="n/a"),0,SIGN($I1486)*MIN(ABS($I1486/$I1474), ABS($I1486-SUM($I1479:BH1479))))),0,IF(OR($I1474=0,BH1486=0,$I1474="n/a"),0,SIGN($I1486)*MIN(ABS($I1486/$I1474), ABS($I1486-SUM($I1479:BH1479)))))</f>
        <v>0</v>
      </c>
      <c r="BJ1479" s="267">
        <f>IF(ISERROR(IF(OR($I1474=0,BI1486=0,$I1474="n/a"),0,SIGN($I1486)*MIN(ABS($I1486/$I1474), ABS($I1486-SUM($I1479:BI1479))))),0,IF(OR($I1474=0,BI1486=0,$I1474="n/a"),0,SIGN($I1486)*MIN(ABS($I1486/$I1474), ABS($I1486-SUM($I1479:BI1479)))))</f>
        <v>0</v>
      </c>
      <c r="BK1479" s="267">
        <f>IF(ISERROR(IF(OR($I1474=0,BJ1486=0,$I1474="n/a"),0,SIGN($I1486)*MIN(ABS($I1486/$I1474), ABS($I1486-SUM($I1479:BJ1479))))),0,IF(OR($I1474=0,BJ1486=0,$I1474="n/a"),0,SIGN($I1486)*MIN(ABS($I1486/$I1474), ABS($I1486-SUM($I1479:BJ1479)))))</f>
        <v>0</v>
      </c>
      <c r="BL1479" s="267">
        <f>IF(ISERROR(IF(OR($I1474=0,BK1486=0,$I1474="n/a"),0,SIGN($I1486)*MIN(ABS($I1486/$I1474), ABS($I1486-SUM($I1479:BK1479))))),0,IF(OR($I1474=0,BK1486=0,$I1474="n/a"),0,SIGN($I1486)*MIN(ABS($I1486/$I1474), ABS($I1486-SUM($I1479:BK1479)))))</f>
        <v>0</v>
      </c>
      <c r="BM1479" s="267">
        <f>IF(ISERROR(IF(OR($I1474=0,BL1486=0,$I1474="n/a"),0,SIGN($I1486)*MIN(ABS($I1486/$I1474), ABS($I1486-SUM($I1479:BL1479))))),0,IF(OR($I1474=0,BL1486=0,$I1474="n/a"),0,SIGN($I1486)*MIN(ABS($I1486/$I1474), ABS($I1486-SUM($I1479:BL1479)))))</f>
        <v>0</v>
      </c>
      <c r="BN1479" s="267">
        <f>IF(ISERROR(IF(OR($I1474=0,BM1486=0,$I1474="n/a"),0,SIGN($I1486)*MIN(ABS($I1486/$I1474), ABS($I1486-SUM($I1479:BM1479))))),0,IF(OR($I1474=0,BM1486=0,$I1474="n/a"),0,SIGN($I1486)*MIN(ABS($I1486/$I1474), ABS($I1486-SUM($I1479:BM1479)))))</f>
        <v>0</v>
      </c>
      <c r="BO1479" s="267">
        <f>IF(ISERROR(IF(OR($I1474=0,BN1486=0,$I1474="n/a"),0,SIGN($I1486)*MIN(ABS($I1486/$I1474), ABS($I1486-SUM($I1479:BN1479))))),0,IF(OR($I1474=0,BN1486=0,$I1474="n/a"),0,SIGN($I1486)*MIN(ABS($I1486/$I1474), ABS($I1486-SUM($I1479:BN1479)))))</f>
        <v>0</v>
      </c>
      <c r="BP1479" s="267">
        <f>IF(ISERROR(IF(OR($I1474=0,BO1486=0,$I1474="n/a"),0,SIGN($I1486)*MIN(ABS($I1486/$I1474), ABS($I1486-SUM($I1479:BO1479))))),0,IF(OR($I1474=0,BO1486=0,$I1474="n/a"),0,SIGN($I1486)*MIN(ABS($I1486/$I1474), ABS($I1486-SUM($I1479:BO1479)))))</f>
        <v>0</v>
      </c>
      <c r="BQ1479" s="267">
        <f>IF(ISERROR(IF(OR($I1474=0,BP1486=0,$I1474="n/a"),0,SIGN($I1486)*MIN(ABS($I1486/$I1474), ABS($I1486-SUM($I1479:BP1479))))),0,IF(OR($I1474=0,BP1486=0,$I1474="n/a"),0,SIGN($I1486)*MIN(ABS($I1486/$I1474), ABS($I1486-SUM($I1479:BP1479)))))</f>
        <v>0</v>
      </c>
      <c r="BR1479" s="267">
        <f>IF(ISERROR(IF(OR($I1474=0,BQ1486=0,$I1474="n/a"),0,SIGN($I1486)*MIN(ABS($I1486/$I1474), ABS($I1486-SUM($I1479:BQ1479))))),0,IF(OR($I1474=0,BQ1486=0,$I1474="n/a"),0,SIGN($I1486)*MIN(ABS($I1486/$I1474), ABS($I1486-SUM($I1479:BQ1479)))))</f>
        <v>0</v>
      </c>
      <c r="BS1479" s="267">
        <f>IF(ISERROR(IF(OR($I1474=0,BR1486=0,$I1474="n/a"),0,SIGN($I1486)*MIN(ABS($I1486/$I1474), ABS($I1486-SUM($I1479:BR1479))))),0,IF(OR($I1474=0,BR1486=0,$I1474="n/a"),0,SIGN($I1486)*MIN(ABS($I1486/$I1474), ABS($I1486-SUM($I1479:BR1479)))))</f>
        <v>0</v>
      </c>
      <c r="BT1479" s="267">
        <f>IF(ISERROR(IF(OR($I1474=0,BS1486=0,$I1474="n/a"),0,SIGN($I1486)*MIN(ABS($I1486/$I1474), ABS($I1486-SUM($I1479:BS1479))))),0,IF(OR($I1474=0,BS1486=0,$I1474="n/a"),0,SIGN($I1486)*MIN(ABS($I1486/$I1474), ABS($I1486-SUM($I1479:BS1479)))))</f>
        <v>0</v>
      </c>
      <c r="BU1479" s="267">
        <f>IF(ISERROR(IF(OR($I1474=0,BT1486=0,$I1474="n/a"),0,SIGN($I1486)*MIN(ABS($I1486/$I1474), ABS($I1486-SUM($I1479:BT1479))))),0,IF(OR($I1474=0,BT1486=0,$I1474="n/a"),0,SIGN($I1486)*MIN(ABS($I1486/$I1474), ABS($I1486-SUM($I1479:BT1479)))))</f>
        <v>0</v>
      </c>
      <c r="BV1479" s="267">
        <f>IF(ISERROR(IF(OR($I1474=0,BU1486=0,$I1474="n/a"),0,SIGN($I1486)*MIN(ABS($I1486/$I1474), ABS($I1486-SUM($I1479:BU1479))))),0,IF(OR($I1474=0,BU1486=0,$I1474="n/a"),0,SIGN($I1486)*MIN(ABS($I1486/$I1474), ABS($I1486-SUM($I1479:BU1479)))))</f>
        <v>0</v>
      </c>
      <c r="BW1479" s="267">
        <f>IF(ISERROR(IF(OR($I1474=0,BV1486=0,$I1474="n/a"),0,SIGN($I1486)*MIN(ABS($I1486/$I1474), ABS($I1486-SUM($I1479:BV1479))))),0,IF(OR($I1474=0,BV1486=0,$I1474="n/a"),0,SIGN($I1486)*MIN(ABS($I1486/$I1474), ABS($I1486-SUM($I1479:BV1479)))))</f>
        <v>0</v>
      </c>
      <c r="BX1479" s="267">
        <f>IF(ISERROR(IF(OR($I1474=0,BW1486=0,$I1474="n/a"),0,SIGN($I1486)*MIN(ABS($I1486/$I1474), ABS($I1486-SUM($I1479:BW1479))))),0,IF(OR($I1474=0,BW1486=0,$I1474="n/a"),0,SIGN($I1486)*MIN(ABS($I1486/$I1474), ABS($I1486-SUM($I1479:BW1479)))))</f>
        <v>0</v>
      </c>
      <c r="BY1479" s="267">
        <f>IF(ISERROR(IF(OR($I1474=0,BX1486=0,$I1474="n/a"),0,SIGN($I1486)*MIN(ABS($I1486/$I1474), ABS($I1486-SUM($I1479:BX1479))))),0,IF(OR($I1474=0,BX1486=0,$I1474="n/a"),0,SIGN($I1486)*MIN(ABS($I1486/$I1474), ABS($I1486-SUM($I1479:BX1479)))))</f>
        <v>0</v>
      </c>
      <c r="BZ1479" s="267">
        <f>IF(ISERROR(IF(OR($I1474=0,BY1486=0,$I1474="n/a"),0,SIGN($I1486)*MIN(ABS($I1486/$I1474), ABS($I1486-SUM($I1479:BY1479))))),0,IF(OR($I1474=0,BY1486=0,$I1474="n/a"),0,SIGN($I1486)*MIN(ABS($I1486/$I1474), ABS($I1486-SUM($I1479:BY1479)))))</f>
        <v>0</v>
      </c>
      <c r="CA1479" s="267">
        <f>IF(ISERROR(IF(OR($I1474=0,BZ1486=0,$I1474="n/a"),0,SIGN($I1486)*MIN(ABS($I1486/$I1474), ABS($I1486-SUM($I1479:BZ1479))))),0,IF(OR($I1474=0,BZ1486=0,$I1474="n/a"),0,SIGN($I1486)*MIN(ABS($I1486/$I1474), ABS($I1486-SUM($I1479:BZ1479)))))</f>
        <v>0</v>
      </c>
      <c r="CB1479" s="267">
        <f>IF(ISERROR(IF(OR($I1474=0,CA1486=0,$I1474="n/a"),0,SIGN($I1486)*MIN(ABS($I1486/$I1474), ABS($I1486-SUM($I1479:CA1479))))),0,IF(OR($I1474=0,CA1486=0,$I1474="n/a"),0,SIGN($I1486)*MIN(ABS($I1486/$I1474), ABS($I1486-SUM($I1479:CA1479)))))</f>
        <v>0</v>
      </c>
      <c r="CC1479" s="267">
        <f>IF(ISERROR(IF(OR($I1474=0,CB1486=0,$I1474="n/a"),0,SIGN($I1486)*MIN(ABS($I1486/$I1474), ABS($I1486-SUM($I1479:CB1479))))),0,IF(OR($I1474=0,CB1486=0,$I1474="n/a"),0,SIGN($I1486)*MIN(ABS($I1486/$I1474), ABS($I1486-SUM($I1479:CB1479)))))</f>
        <v>0</v>
      </c>
      <c r="CD1479" s="267">
        <f>IF(ISERROR(IF(OR($I1474=0,CC1486=0,$I1474="n/a"),0,SIGN($I1486)*MIN(ABS($I1486/$I1474), ABS($I1486-SUM($I1479:CC1479))))),0,IF(OR($I1474=0,CC1486=0,$I1474="n/a"),0,SIGN($I1486)*MIN(ABS($I1486/$I1474), ABS($I1486-SUM($I1479:CC1479)))))</f>
        <v>0</v>
      </c>
      <c r="CE1479" s="267">
        <f>IF(ISERROR(IF(OR($I1474=0,CD1486=0,$I1474="n/a"),0,SIGN($I1486)*MIN(ABS($I1486/$I1474), ABS($I1486-SUM($I1479:CD1479))))),0,IF(OR($I1474=0,CD1486=0,$I1474="n/a"),0,SIGN($I1486)*MIN(ABS($I1486/$I1474), ABS($I1486-SUM($I1479:CD1479)))))</f>
        <v>0</v>
      </c>
      <c r="CF1479" s="267">
        <f>IF(ISERROR(IF(OR($I1474=0,CE1486=0,$I1474="n/a"),0,SIGN($I1486)*MIN(ABS($I1486/$I1474), ABS($I1486-SUM($I1479:CE1479))))),0,IF(OR($I1474=0,CE1486=0,$I1474="n/a"),0,SIGN($I1486)*MIN(ABS($I1486/$I1474), ABS($I1486-SUM($I1479:CE1479)))))</f>
        <v>0</v>
      </c>
    </row>
    <row r="1480" spans="1:2018" s="153" customFormat="1" ht="12.75" customHeight="1">
      <c r="D1480" s="98" t="s">
        <v>151</v>
      </c>
      <c r="E1480" s="97" t="s">
        <v>185</v>
      </c>
      <c r="F1480" s="97"/>
      <c r="G1480" s="97"/>
      <c r="H1480" s="97"/>
      <c r="I1480" s="99"/>
      <c r="J1480" s="99"/>
      <c r="K1480" s="99"/>
      <c r="L1480" s="99"/>
      <c r="M1480" s="99"/>
      <c r="N1480" s="99"/>
      <c r="O1480" s="105">
        <f>IFERROR(IF(OR($I1474=0,N1485=0),0,IF($N1484&gt;0,(MIN($N1484/IF($I1474&lt;=5,1,($I1474-5)),$N1484-SUM($N1480:N1480))), (MAX($N1484/IF($I1474&lt;=5,1,($I1474-5)),$N1484-SUM($N1480:N1480))))),0)</f>
        <v>24.002236413427973</v>
      </c>
      <c r="P1480" s="105">
        <f>IFERROR(IF(OR($I1474=0,O1485=0),0,IF($N1484&gt;0,(MIN($N1484/IF($I1474&lt;=5,1,($I1474-5)),$N1484-SUM($N1480:O1480))), (MAX($N1484/IF($I1474&lt;=5,1,($I1474-5)),$N1484-SUM($N1480:O1480))))),0)</f>
        <v>24.002236413427973</v>
      </c>
      <c r="Q1480" s="105">
        <f>IFERROR(IF(OR($I1474=0,P1485=0),0,IF($N1484&gt;0,(MIN($N1484/IF($I1474&lt;=5,1,($I1474-5)),$N1484-SUM($N1480:P1480))), (MAX($N1484/IF($I1474&lt;=5,1,($I1474-5)),$N1484-SUM($N1480:P1480))))),0)</f>
        <v>24.002236413427973</v>
      </c>
      <c r="R1480" s="105">
        <f>IFERROR(IF(OR($I1474=0,Q1485=0),0,IF($N1484&gt;0,(MIN($N1484/IF($I1474&lt;=5,1,($I1474-5)),$N1484-SUM($N1480:Q1480))), (MAX($N1484/IF($I1474&lt;=5,1,($I1474-5)),$N1484-SUM($N1480:Q1480))))),0)</f>
        <v>24.002236413427973</v>
      </c>
      <c r="S1480" s="105">
        <f>IFERROR(IF(OR($I1474=0,R1485=0),0,IF($N1484&gt;0,(MIN($N1484/IF($I1474&lt;=5,1,($I1474-5)),$N1484-SUM($N1480:R1480))), (MAX($N1484/IF($I1474&lt;=5,1,($I1474-5)),$N1484-SUM($N1480:R1480))))),0)</f>
        <v>24.002236413427973</v>
      </c>
      <c r="T1480" s="105">
        <f>IFERROR(IF(OR($I1474=0,S1485=0),0,IF($N1484&gt;0,(MIN($N1484/IF($I1474&lt;=5,1,($I1474-5)),$N1484-SUM($N1480:S1480))), (MAX($N1484/IF($I1474&lt;=5,1,($I1474-5)),$N1484-SUM($N1480:S1480))))),0)</f>
        <v>1.4210854715202004E-14</v>
      </c>
      <c r="U1480" s="105">
        <f>IFERROR(IF(OR($I1474=0,T1485=0),0,IF($N1484&gt;0,(MIN($N1484/IF($I1474&lt;=5,1,($I1474-5)),$N1484-SUM($N1480:T1480))), (MAX($N1484/IF($I1474&lt;=5,1,($I1474-5)),$N1484-SUM($N1480:T1480))))),0)</f>
        <v>0</v>
      </c>
      <c r="V1480" s="105">
        <f>IFERROR(IF(OR($I1474=0,U1485=0),0,IF($N1484&gt;0,(MIN($N1484/IF($I1474&lt;=5,1,($I1474-5)),$N1484-SUM($N1480:U1480))), (MAX($N1484/IF($I1474&lt;=5,1,($I1474-5)),$N1484-SUM($N1480:U1480))))),0)</f>
        <v>0</v>
      </c>
      <c r="W1480" s="105">
        <f>IFERROR(IF(OR($I1474=0,V1485=0),0,IF($N1484&gt;0,(MIN($N1484/IF($I1474&lt;=5,1,($I1474-5)),$N1484-SUM($N1480:V1480))), (MAX($N1484/IF($I1474&lt;=5,1,($I1474-5)),$N1484-SUM($N1480:V1480))))),0)</f>
        <v>0</v>
      </c>
      <c r="X1480" s="105">
        <f>IFERROR(IF(OR($I1474=0,W1485=0),0,IF($N1484&gt;0,(MIN($N1484/IF($I1474&lt;=5,1,($I1474-5)),$N1484-SUM($N1480:W1480))), (MAX($N1484/IF($I1474&lt;=5,1,($I1474-5)),$N1484-SUM($N1480:W1480))))),0)</f>
        <v>0</v>
      </c>
      <c r="Y1480" s="105">
        <f>IFERROR(IF(OR($I1474=0,X1485=0),0,IF($N1484&gt;0,(MIN($N1484/IF($I1474&lt;=5,1,($I1474-5)),$N1484-SUM($N1480:X1480))), (MAX($N1484/IF($I1474&lt;=5,1,($I1474-5)),$N1484-SUM($N1480:X1480))))),0)</f>
        <v>0</v>
      </c>
      <c r="Z1480" s="105">
        <f>IFERROR(IF(OR($I1474=0,Y1485=0),0,IF($N1484&gt;0,(MIN($N1484/IF($I1474&lt;=5,1,($I1474-5)),$N1484-SUM($N1480:Y1480))), (MAX($N1484/IF($I1474&lt;=5,1,($I1474-5)),$N1484-SUM($N1480:Y1480))))),0)</f>
        <v>0</v>
      </c>
      <c r="AA1480" s="105">
        <f>IFERROR(IF(OR($I1474=0,Z1485=0),0,IF($N1484&gt;0,(MIN($N1484/IF($I1474&lt;=5,1,($I1474-5)),$N1484-SUM($N1480:Z1480))), (MAX($N1484/IF($I1474&lt;=5,1,($I1474-5)),$N1484-SUM($N1480:Z1480))))),0)</f>
        <v>0</v>
      </c>
      <c r="AB1480" s="105">
        <f>IFERROR(IF(OR($I1474=0,AA1485=0),0,IF($N1484&gt;0,(MIN($N1484/IF($I1474&lt;=5,1,($I1474-5)),$N1484-SUM($N1480:AA1480))), (MAX($N1484/IF($I1474&lt;=5,1,($I1474-5)),$N1484-SUM($N1480:AA1480))))),0)</f>
        <v>0</v>
      </c>
      <c r="AC1480" s="105">
        <f>IFERROR(IF(OR($I1474=0,AB1485=0),0,IF($N1484&gt;0,(MIN($N1484/IF($I1474&lt;=5,1,($I1474-5)),$N1484-SUM($N1480:AB1480))), (MAX($N1484/IF($I1474&lt;=5,1,($I1474-5)),$N1484-SUM($N1480:AB1480))))),0)</f>
        <v>0</v>
      </c>
      <c r="AD1480" s="105">
        <f>IFERROR(IF(OR($I1474=0,AC1485=0),0,IF($N1484&gt;0,(MIN($N1484/IF($I1474&lt;=5,1,($I1474-5)),$N1484-SUM($N1480:AC1480))), (MAX($N1484/IF($I1474&lt;=5,1,($I1474-5)),$N1484-SUM($N1480:AC1480))))),0)</f>
        <v>0</v>
      </c>
      <c r="AE1480" s="105">
        <f>IFERROR(IF(OR($I1474=0,AD1485=0),0,IF($N1484&gt;0,(MIN($N1484/IF($I1474&lt;=5,1,($I1474-5)),$N1484-SUM($N1480:AD1480))), (MAX($N1484/IF($I1474&lt;=5,1,($I1474-5)),$N1484-SUM($N1480:AD1480))))),0)</f>
        <v>0</v>
      </c>
      <c r="AF1480" s="105">
        <f>IFERROR(IF(OR($I1474=0,AE1485=0),0,IF($N1484&gt;0,(MIN($N1484/IF($I1474&lt;=5,1,($I1474-5)),$N1484-SUM($N1480:AE1480))), (MAX($N1484/IF($I1474&lt;=5,1,($I1474-5)),$N1484-SUM($N1480:AE1480))))),0)</f>
        <v>0</v>
      </c>
      <c r="AG1480" s="105">
        <f>IFERROR(IF(OR($I1474=0,AF1485=0),0,IF($N1484&gt;0,(MIN($N1484/IF($I1474&lt;=5,1,($I1474-5)),$N1484-SUM($N1480:AF1480))), (MAX($N1484/IF($I1474&lt;=5,1,($I1474-5)),$N1484-SUM($N1480:AF1480))))),0)</f>
        <v>0</v>
      </c>
      <c r="AH1480" s="105">
        <f>IFERROR(IF(OR($I1474=0,AG1485=0),0,IF($N1484&gt;0,(MIN($N1484/IF($I1474&lt;=5,1,($I1474-5)),$N1484-SUM($N1480:AG1480))), (MAX($N1484/IF($I1474&lt;=5,1,($I1474-5)),$N1484-SUM($N1480:AG1480))))),0)</f>
        <v>0</v>
      </c>
      <c r="AI1480" s="105">
        <f>IFERROR(IF(OR($I1474=0,AH1485=0),0,IF($N1484&gt;0,(MIN($N1484/IF($I1474&lt;=5,1,($I1474-5)),$N1484-SUM($N1480:AH1480))), (MAX($N1484/IF($I1474&lt;=5,1,($I1474-5)),$N1484-SUM($N1480:AH1480))))),0)</f>
        <v>0</v>
      </c>
      <c r="AJ1480" s="105">
        <f>IFERROR(IF(OR($I1474=0,AI1485=0),0,IF($N1484&gt;0,(MIN($N1484/IF($I1474&lt;=5,1,($I1474-5)),$N1484-SUM($N1480:AI1480))), (MAX($N1484/IF($I1474&lt;=5,1,($I1474-5)),$N1484-SUM($N1480:AI1480))))),0)</f>
        <v>0</v>
      </c>
      <c r="AK1480" s="105">
        <f>IFERROR(IF(OR($I1474=0,AJ1485=0),0,IF($N1484&gt;0,(MIN($N1484/IF($I1474&lt;=5,1,($I1474-5)),$N1484-SUM($N1480:AJ1480))), (MAX($N1484/IF($I1474&lt;=5,1,($I1474-5)),$N1484-SUM($N1480:AJ1480))))),0)</f>
        <v>0</v>
      </c>
      <c r="AL1480" s="105">
        <f>IFERROR(IF(OR($I1474=0,AK1485=0),0,IF($N1484&gt;0,(MIN($N1484/IF($I1474&lt;=5,1,($I1474-5)),$N1484-SUM($N1480:AK1480))), (MAX($N1484/IF($I1474&lt;=5,1,($I1474-5)),$N1484-SUM($N1480:AK1480))))),0)</f>
        <v>0</v>
      </c>
      <c r="AM1480" s="105">
        <f>IFERROR(IF(OR($I1474=0,AL1485=0),0,IF($N1484&gt;0,(MIN($N1484/IF($I1474&lt;=5,1,($I1474-5)),$N1484-SUM($N1480:AL1480))), (MAX($N1484/IF($I1474&lt;=5,1,($I1474-5)),$N1484-SUM($N1480:AL1480))))),0)</f>
        <v>0</v>
      </c>
      <c r="AN1480" s="105">
        <f>IFERROR(IF(OR($I1474=0,AM1485=0),0,IF($N1484&gt;0,(MIN($N1484/IF($I1474&lt;=5,1,($I1474-5)),$N1484-SUM($N1480:AM1480))), (MAX($N1484/IF($I1474&lt;=5,1,($I1474-5)),$N1484-SUM($N1480:AM1480))))),0)</f>
        <v>0</v>
      </c>
      <c r="AO1480" s="105">
        <f>IFERROR(IF(OR($I1474=0,AN1485=0),0,IF($N1484&gt;0,(MIN($N1484/IF($I1474&lt;=5,1,($I1474-5)),$N1484-SUM($N1480:AN1480))), (MAX($N1484/IF($I1474&lt;=5,1,($I1474-5)),$N1484-SUM($N1480:AN1480))))),0)</f>
        <v>0</v>
      </c>
      <c r="AP1480" s="105">
        <f>IFERROR(IF(OR($I1474=0,AO1485=0),0,IF($N1484&gt;0,(MIN($N1484/IF($I1474&lt;=5,1,($I1474-5)),$N1484-SUM($N1480:AO1480))), (MAX($N1484/IF($I1474&lt;=5,1,($I1474-5)),$N1484-SUM($N1480:AO1480))))),0)</f>
        <v>0</v>
      </c>
      <c r="AQ1480" s="105">
        <f>IFERROR(IF(OR($I1474=0,AP1485=0),0,IF($N1484&gt;0,(MIN($N1484/IF($I1474&lt;=5,1,($I1474-5)),$N1484-SUM($N1480:AP1480))), (MAX($N1484/IF($I1474&lt;=5,1,($I1474-5)),$N1484-SUM($N1480:AP1480))))),0)</f>
        <v>0</v>
      </c>
      <c r="AR1480" s="105">
        <f>IFERROR(IF(OR($I1474=0,AQ1485=0),0,IF($N1484&gt;0,(MIN($N1484/IF($I1474&lt;=5,1,($I1474-5)),$N1484-SUM($N1480:AQ1480))), (MAX($N1484/IF($I1474&lt;=5,1,($I1474-5)),$N1484-SUM($N1480:AQ1480))))),0)</f>
        <v>0</v>
      </c>
      <c r="AS1480" s="105">
        <f>IFERROR(IF(OR($I1474=0,AR1485=0),0,IF($N1484&gt;0,(MIN($N1484/IF($I1474&lt;=5,1,($I1474-5)),$N1484-SUM($N1480:AR1480))), (MAX($N1484/IF($I1474&lt;=5,1,($I1474-5)),$N1484-SUM($N1480:AR1480))))),0)</f>
        <v>0</v>
      </c>
      <c r="AT1480" s="105">
        <f>IFERROR(IF(OR($I1474=0,AS1485=0),0,IF($N1484&gt;0,(MIN($N1484/IF($I1474&lt;=5,1,($I1474-5)),$N1484-SUM($N1480:AS1480))), (MAX($N1484/IF($I1474&lt;=5,1,($I1474-5)),$N1484-SUM($N1480:AS1480))))),0)</f>
        <v>0</v>
      </c>
      <c r="AU1480" s="105">
        <f>IFERROR(IF(OR($I1474=0,AT1485=0),0,IF($N1484&gt;0,(MIN($N1484/IF($I1474&lt;=5,1,($I1474-5)),$N1484-SUM($N1480:AT1480))), (MAX($N1484/IF($I1474&lt;=5,1,($I1474-5)),$N1484-SUM($N1480:AT1480))))),0)</f>
        <v>0</v>
      </c>
      <c r="AV1480" s="105">
        <f>IFERROR(IF(OR($I1474=0,AU1485=0),0,IF($N1484&gt;0,(MIN($N1484/IF($I1474&lt;=5,1,($I1474-5)),$N1484-SUM($N1480:AU1480))), (MAX($N1484/IF($I1474&lt;=5,1,($I1474-5)),$N1484-SUM($N1480:AU1480))))),0)</f>
        <v>0</v>
      </c>
      <c r="AW1480" s="105">
        <f>IFERROR(IF(OR($I1474=0,AV1485=0),0,IF($N1484&gt;0,(MIN($N1484/IF($I1474&lt;=5,1,($I1474-5)),$N1484-SUM($N1480:AV1480))), (MAX($N1484/IF($I1474&lt;=5,1,($I1474-5)),$N1484-SUM($N1480:AV1480))))),0)</f>
        <v>0</v>
      </c>
      <c r="AX1480" s="105">
        <f>IFERROR(IF(OR($I1474=0,AW1485=0),0,IF($N1484&gt;0,(MIN($N1484/IF($I1474&lt;=5,1,($I1474-5)),$N1484-SUM($N1480:AW1480))), (MAX($N1484/IF($I1474&lt;=5,1,($I1474-5)),$N1484-SUM($N1480:AW1480))))),0)</f>
        <v>0</v>
      </c>
      <c r="AY1480" s="105">
        <f>IFERROR(IF(OR($I1474=0,AX1485=0),0,IF($N1484&gt;0,(MIN($N1484/IF($I1474&lt;=5,1,($I1474-5)),$N1484-SUM($N1480:AX1480))), (MAX($N1484/IF($I1474&lt;=5,1,($I1474-5)),$N1484-SUM($N1480:AX1480))))),0)</f>
        <v>0</v>
      </c>
      <c r="AZ1480" s="105">
        <f>IFERROR(IF(OR($I1474=0,AY1485=0),0,IF($N1484&gt;0,(MIN($N1484/IF($I1474&lt;=5,1,($I1474-5)),$N1484-SUM($N1480:AY1480))), (MAX($N1484/IF($I1474&lt;=5,1,($I1474-5)),$N1484-SUM($N1480:AY1480))))),0)</f>
        <v>0</v>
      </c>
      <c r="BA1480" s="105">
        <f>IFERROR(IF(OR($I1474=0,AZ1485=0),0,IF($N1484&gt;0,(MIN($N1484/IF($I1474&lt;=5,1,($I1474-5)),$N1484-SUM($N1480:AZ1480))), (MAX($N1484/IF($I1474&lt;=5,1,($I1474-5)),$N1484-SUM($N1480:AZ1480))))),0)</f>
        <v>0</v>
      </c>
      <c r="BB1480" s="105">
        <f>IFERROR(IF(OR($I1474=0,BA1485=0),0,IF($N1484&gt;0,(MIN($N1484/IF($I1474&lt;=5,1,($I1474-5)),$N1484-SUM($N1480:BA1480))), (MAX($N1484/IF($I1474&lt;=5,1,($I1474-5)),$N1484-SUM($N1480:BA1480))))),0)</f>
        <v>0</v>
      </c>
      <c r="BC1480" s="105">
        <f>IFERROR(IF(OR($I1474=0,BB1485=0),0,IF($N1484&gt;0,(MIN($N1484/IF($I1474&lt;=5,1,($I1474-5)),$N1484-SUM($N1480:BB1480))), (MAX($N1484/IF($I1474&lt;=5,1,($I1474-5)),$N1484-SUM($N1480:BB1480))))),0)</f>
        <v>0</v>
      </c>
      <c r="BD1480" s="105">
        <f>IFERROR(IF(OR($I1474=0,BC1485=0),0,IF($N1484&gt;0,(MIN($N1484/IF($I1474&lt;=5,1,($I1474-5)),$N1484-SUM($N1480:BC1480))), (MAX($N1484/IF($I1474&lt;=5,1,($I1474-5)),$N1484-SUM($N1480:BC1480))))),0)</f>
        <v>0</v>
      </c>
      <c r="BE1480" s="105">
        <f>IFERROR(IF(OR($I1474=0,BD1485=0),0,IF($N1484&gt;0,(MIN($N1484/IF($I1474&lt;=5,1,($I1474-5)),$N1484-SUM($N1480:BD1480))), (MAX($N1484/IF($I1474&lt;=5,1,($I1474-5)),$N1484-SUM($N1480:BD1480))))),0)</f>
        <v>0</v>
      </c>
      <c r="BF1480" s="105">
        <f>IFERROR(IF(OR($I1474=0,BE1485=0),0,IF($N1484&gt;0,(MIN($N1484/IF($I1474&lt;=5,1,($I1474-5)),$N1484-SUM($N1480:BE1480))), (MAX($N1484/IF($I1474&lt;=5,1,($I1474-5)),$N1484-SUM($N1480:BE1480))))),0)</f>
        <v>0</v>
      </c>
      <c r="BG1480" s="105">
        <f>IFERROR(IF(OR($I1474=0,BF1485=0),0,IF($N1484&gt;0,(MIN($N1484/IF($I1474&lt;=5,1,($I1474-5)),$N1484-SUM($N1480:BF1480))), (MAX($N1484/IF($I1474&lt;=5,1,($I1474-5)),$N1484-SUM($N1480:BF1480))))),0)</f>
        <v>0</v>
      </c>
      <c r="BH1480" s="105">
        <f>IFERROR(IF(OR($I1474=0,BG1485=0),0,IF($N1484&gt;0,(MIN($N1484/IF($I1474&lt;=5,1,($I1474-5)),$N1484-SUM($N1480:BG1480))), (MAX($N1484/IF($I1474&lt;=5,1,($I1474-5)),$N1484-SUM($N1480:BG1480))))),0)</f>
        <v>0</v>
      </c>
      <c r="BI1480" s="105">
        <f>IFERROR(IF(OR($I1474=0,BH1485=0),0,IF($N1484&gt;0,(MIN($N1484/IF($I1474&lt;=5,1,($I1474-5)),$N1484-SUM($N1480:BH1480))), (MAX($N1484/IF($I1474&lt;=5,1,($I1474-5)),$N1484-SUM($N1480:BH1480))))),0)</f>
        <v>0</v>
      </c>
      <c r="BJ1480" s="105">
        <f>IFERROR(IF(OR($I1474=0,BI1485=0),0,IF($N1484&gt;0,(MIN($N1484/IF($I1474&lt;=5,1,($I1474-5)),$N1484-SUM($N1480:BI1480))), (MAX($N1484/IF($I1474&lt;=5,1,($I1474-5)),$N1484-SUM($N1480:BI1480))))),0)</f>
        <v>0</v>
      </c>
      <c r="BK1480" s="105">
        <f>IFERROR(IF(OR($I1474=0,BJ1485=0),0,IF($N1484&gt;0,(MIN($N1484/IF($I1474&lt;=5,1,($I1474-5)),$N1484-SUM($N1480:BJ1480))), (MAX($N1484/IF($I1474&lt;=5,1,($I1474-5)),$N1484-SUM($N1480:BJ1480))))),0)</f>
        <v>0</v>
      </c>
      <c r="BL1480" s="105">
        <f>IFERROR(IF(OR($I1474=0,BK1485=0),0,IF($N1484&gt;0,(MIN($N1484/IF($I1474&lt;=5,1,($I1474-5)),$N1484-SUM($N1480:BK1480))), (MAX($N1484/IF($I1474&lt;=5,1,($I1474-5)),$N1484-SUM($N1480:BK1480))))),0)</f>
        <v>0</v>
      </c>
      <c r="BM1480" s="105">
        <f>IFERROR(IF(OR($I1474=0,BL1485=0),0,IF($N1484&gt;0,(MIN($N1484/IF($I1474&lt;=5,1,($I1474-5)),$N1484-SUM($N1480:BL1480))), (MAX($N1484/IF($I1474&lt;=5,1,($I1474-5)),$N1484-SUM($N1480:BL1480))))),0)</f>
        <v>0</v>
      </c>
      <c r="BN1480" s="105">
        <f>IFERROR(IF(OR($I1474=0,BM1485=0),0,IF($N1484&gt;0,(MIN($N1484/IF($I1474&lt;=5,1,($I1474-5)),$N1484-SUM($N1480:BM1480))), (MAX($N1484/IF($I1474&lt;=5,1,($I1474-5)),$N1484-SUM($N1480:BM1480))))),0)</f>
        <v>0</v>
      </c>
      <c r="BO1480" s="105">
        <f>IFERROR(IF(OR($I1474=0,BN1485=0),0,IF($N1484&gt;0,(MIN($N1484/IF($I1474&lt;=5,1,($I1474-5)),$N1484-SUM($N1480:BN1480))), (MAX($N1484/IF($I1474&lt;=5,1,($I1474-5)),$N1484-SUM($N1480:BN1480))))),0)</f>
        <v>0</v>
      </c>
      <c r="BP1480" s="105">
        <f>IFERROR(IF(OR($I1474=0,BO1485=0),0,IF($N1484&gt;0,(MIN($N1484/IF($I1474&lt;=5,1,($I1474-5)),$N1484-SUM($N1480:BO1480))), (MAX($N1484/IF($I1474&lt;=5,1,($I1474-5)),$N1484-SUM($N1480:BO1480))))),0)</f>
        <v>0</v>
      </c>
      <c r="BQ1480" s="105">
        <f>IFERROR(IF(OR($I1474=0,BP1485=0),0,IF($N1484&gt;0,(MIN($N1484/IF($I1474&lt;=5,1,($I1474-5)),$N1484-SUM($N1480:BP1480))), (MAX($N1484/IF($I1474&lt;=5,1,($I1474-5)),$N1484-SUM($N1480:BP1480))))),0)</f>
        <v>0</v>
      </c>
      <c r="BR1480" s="105">
        <f>IFERROR(IF(OR($I1474=0,BQ1485=0),0,IF($N1484&gt;0,(MIN($N1484/IF($I1474&lt;=5,1,($I1474-5)),$N1484-SUM($N1480:BQ1480))), (MAX($N1484/IF($I1474&lt;=5,1,($I1474-5)),$N1484-SUM($N1480:BQ1480))))),0)</f>
        <v>0</v>
      </c>
      <c r="BS1480" s="105">
        <f>IFERROR(IF(OR($I1474=0,BR1485=0),0,IF($N1484&gt;0,(MIN($N1484/IF($I1474&lt;=5,1,($I1474-5)),$N1484-SUM($N1480:BR1480))), (MAX($N1484/IF($I1474&lt;=5,1,($I1474-5)),$N1484-SUM($N1480:BR1480))))),0)</f>
        <v>0</v>
      </c>
      <c r="BT1480" s="105">
        <f>IFERROR(IF(OR($I1474=0,BS1485=0),0,IF($N1484&gt;0,(MIN($N1484/IF($I1474&lt;=5,1,($I1474-5)),$N1484-SUM($N1480:BS1480))), (MAX($N1484/IF($I1474&lt;=5,1,($I1474-5)),$N1484-SUM($N1480:BS1480))))),0)</f>
        <v>0</v>
      </c>
      <c r="BU1480" s="105">
        <f>IFERROR(IF(OR($I1474=0,BT1485=0),0,IF($N1484&gt;0,(MIN($N1484/IF($I1474&lt;=5,1,($I1474-5)),$N1484-SUM($N1480:BT1480))), (MAX($N1484/IF($I1474&lt;=5,1,($I1474-5)),$N1484-SUM($N1480:BT1480))))),0)</f>
        <v>0</v>
      </c>
      <c r="BV1480" s="105">
        <f>IFERROR(IF(OR($I1474=0,BU1485=0),0,IF($N1484&gt;0,(MIN($N1484/IF($I1474&lt;=5,1,($I1474-5)),$N1484-SUM($N1480:BU1480))), (MAX($N1484/IF($I1474&lt;=5,1,($I1474-5)),$N1484-SUM($N1480:BU1480))))),0)</f>
        <v>0</v>
      </c>
      <c r="BW1480" s="105">
        <f>IFERROR(IF(OR($I1474=0,BV1485=0),0,IF($N1484&gt;0,(MIN($N1484/IF($I1474&lt;=5,1,($I1474-5)),$N1484-SUM($N1480:BV1480))), (MAX($N1484/IF($I1474&lt;=5,1,($I1474-5)),$N1484-SUM($N1480:BV1480))))),0)</f>
        <v>0</v>
      </c>
      <c r="BX1480" s="105">
        <f>IFERROR(IF(OR($I1474=0,BW1485=0),0,IF($N1484&gt;0,(MIN($N1484/IF($I1474&lt;=5,1,($I1474-5)),$N1484-SUM($N1480:BW1480))), (MAX($N1484/IF($I1474&lt;=5,1,($I1474-5)),$N1484-SUM($N1480:BW1480))))),0)</f>
        <v>0</v>
      </c>
      <c r="BY1480" s="105">
        <f>IFERROR(IF(OR($I1474=0,BX1485=0),0,IF($N1484&gt;0,(MIN($N1484/IF($I1474&lt;=5,1,($I1474-5)),$N1484-SUM($N1480:BX1480))), (MAX($N1484/IF($I1474&lt;=5,1,($I1474-5)),$N1484-SUM($N1480:BX1480))))),0)</f>
        <v>0</v>
      </c>
      <c r="BZ1480" s="105">
        <f>IFERROR(IF(OR($I1474=0,BY1485=0),0,IF($N1484&gt;0,(MIN($N1484/IF($I1474&lt;=5,1,($I1474-5)),$N1484-SUM($N1480:BY1480))), (MAX($N1484/IF($I1474&lt;=5,1,($I1474-5)),$N1484-SUM($N1480:BY1480))))),0)</f>
        <v>0</v>
      </c>
      <c r="CA1480" s="105">
        <f>IFERROR(IF(OR($I1474=0,BZ1485=0),0,IF($N1484&gt;0,(MIN($N1484/IF($I1474&lt;=5,1,($I1474-5)),$N1484-SUM($N1480:BZ1480))), (MAX($N1484/IF($I1474&lt;=5,1,($I1474-5)),$N1484-SUM($N1480:BZ1480))))),0)</f>
        <v>0</v>
      </c>
      <c r="CB1480" s="105">
        <f>IFERROR(IF(OR($I1474=0,CA1485=0),0,IF($N1484&gt;0,(MIN($N1484/IF($I1474&lt;=5,1,($I1474-5)),$N1484-SUM($N1480:CA1480))), (MAX($N1484/IF($I1474&lt;=5,1,($I1474-5)),$N1484-SUM($N1480:CA1480))))),0)</f>
        <v>0</v>
      </c>
      <c r="CC1480" s="105">
        <f>IFERROR(IF(OR($I1474=0,CB1485=0),0,IF($N1484&gt;0,(MIN($N1484/IF($I1474&lt;=5,1,($I1474-5)),$N1484-SUM($N1480:CB1480))), (MAX($N1484/IF($I1474&lt;=5,1,($I1474-5)),$N1484-SUM($N1480:CB1480))))),0)</f>
        <v>0</v>
      </c>
      <c r="CD1480" s="105">
        <f>IFERROR(IF(OR($I1474=0,CC1485=0),0,IF($N1484&gt;0,(MIN($N1484/IF($I1474&lt;=5,1,($I1474-5)),$N1484-SUM($N1480:CC1480))), (MAX($N1484/IF($I1474&lt;=5,1,($I1474-5)),$N1484-SUM($N1480:CC1480))))),0)</f>
        <v>0</v>
      </c>
      <c r="CE1480" s="105">
        <f>IFERROR(IF(OR($I1474=0,CD1485=0),0,IF($N1484&gt;0,(MIN($N1484/IF($I1474&lt;=5,1,($I1474-5)),$N1484-SUM($N1480:CD1480))), (MAX($N1484/IF($I1474&lt;=5,1,($I1474-5)),$N1484-SUM($N1480:CD1480))))),0)</f>
        <v>0</v>
      </c>
      <c r="CF1480" s="105">
        <f>IFERROR(IF(OR($I1474=0,CE1485=0),0,IF($N1484&gt;0,(MIN($N1484/IF($I1474&lt;=5,1,($I1474-5)),$N1484-SUM($N1480:CE1480))), (MAX($N1484/IF($I1474&lt;=5,1,($I1474-5)),$N1484-SUM($N1480:CE1480))))),0)</f>
        <v>0</v>
      </c>
    </row>
    <row r="1481" spans="1:2018" s="153" customFormat="1" ht="12.75" customHeight="1">
      <c r="C1481" s="164"/>
      <c r="D1481" s="104" t="s">
        <v>32</v>
      </c>
      <c r="E1481" s="104" t="s">
        <v>185</v>
      </c>
      <c r="F1481" s="106"/>
      <c r="G1481" s="106"/>
      <c r="H1481" s="106"/>
      <c r="I1481" s="107"/>
      <c r="J1481" s="268">
        <f>SUM(J1478:J1479)</f>
        <v>0</v>
      </c>
      <c r="K1481" s="268">
        <f t="shared" ref="K1481:BV1481" si="7612">SUM(K1478:K1479)</f>
        <v>0</v>
      </c>
      <c r="L1481" s="268">
        <f t="shared" si="7612"/>
        <v>0</v>
      </c>
      <c r="M1481" s="268">
        <f t="shared" si="7612"/>
        <v>0</v>
      </c>
      <c r="N1481" s="268">
        <f t="shared" si="7612"/>
        <v>0</v>
      </c>
      <c r="O1481" s="268">
        <f t="shared" si="7612"/>
        <v>0</v>
      </c>
      <c r="P1481" s="268">
        <f t="shared" si="7612"/>
        <v>0</v>
      </c>
      <c r="Q1481" s="268">
        <f t="shared" si="7612"/>
        <v>0</v>
      </c>
      <c r="R1481" s="268">
        <f t="shared" si="7612"/>
        <v>0</v>
      </c>
      <c r="S1481" s="268">
        <f t="shared" si="7612"/>
        <v>0</v>
      </c>
      <c r="T1481" s="268">
        <f t="shared" si="7612"/>
        <v>0</v>
      </c>
      <c r="U1481" s="268">
        <f t="shared" si="7612"/>
        <v>0</v>
      </c>
      <c r="V1481" s="268">
        <f t="shared" si="7612"/>
        <v>0</v>
      </c>
      <c r="W1481" s="268">
        <f t="shared" si="7612"/>
        <v>0</v>
      </c>
      <c r="X1481" s="268">
        <f t="shared" si="7612"/>
        <v>0</v>
      </c>
      <c r="Y1481" s="268">
        <f t="shared" si="7612"/>
        <v>0</v>
      </c>
      <c r="Z1481" s="268">
        <f t="shared" si="7612"/>
        <v>0</v>
      </c>
      <c r="AA1481" s="268">
        <f t="shared" si="7612"/>
        <v>0</v>
      </c>
      <c r="AB1481" s="268">
        <f t="shared" si="7612"/>
        <v>0</v>
      </c>
      <c r="AC1481" s="268">
        <f t="shared" si="7612"/>
        <v>0</v>
      </c>
      <c r="AD1481" s="268">
        <f t="shared" si="7612"/>
        <v>0</v>
      </c>
      <c r="AE1481" s="268">
        <f t="shared" si="7612"/>
        <v>0</v>
      </c>
      <c r="AF1481" s="268">
        <f t="shared" si="7612"/>
        <v>0</v>
      </c>
      <c r="AG1481" s="268">
        <f t="shared" si="7612"/>
        <v>0</v>
      </c>
      <c r="AH1481" s="268">
        <f t="shared" si="7612"/>
        <v>0</v>
      </c>
      <c r="AI1481" s="268">
        <f t="shared" si="7612"/>
        <v>0</v>
      </c>
      <c r="AJ1481" s="268">
        <f t="shared" si="7612"/>
        <v>0</v>
      </c>
      <c r="AK1481" s="268">
        <f t="shared" si="7612"/>
        <v>0</v>
      </c>
      <c r="AL1481" s="268">
        <f t="shared" si="7612"/>
        <v>0</v>
      </c>
      <c r="AM1481" s="268">
        <f t="shared" si="7612"/>
        <v>0</v>
      </c>
      <c r="AN1481" s="268">
        <f t="shared" si="7612"/>
        <v>0</v>
      </c>
      <c r="AO1481" s="268">
        <f t="shared" si="7612"/>
        <v>0</v>
      </c>
      <c r="AP1481" s="268">
        <f t="shared" si="7612"/>
        <v>0</v>
      </c>
      <c r="AQ1481" s="268">
        <f t="shared" si="7612"/>
        <v>0</v>
      </c>
      <c r="AR1481" s="268">
        <f t="shared" si="7612"/>
        <v>0</v>
      </c>
      <c r="AS1481" s="268">
        <f t="shared" si="7612"/>
        <v>0</v>
      </c>
      <c r="AT1481" s="268">
        <f t="shared" si="7612"/>
        <v>0</v>
      </c>
      <c r="AU1481" s="268">
        <f t="shared" si="7612"/>
        <v>0</v>
      </c>
      <c r="AV1481" s="268">
        <f t="shared" si="7612"/>
        <v>0</v>
      </c>
      <c r="AW1481" s="268">
        <f t="shared" si="7612"/>
        <v>0</v>
      </c>
      <c r="AX1481" s="268">
        <f t="shared" si="7612"/>
        <v>0</v>
      </c>
      <c r="AY1481" s="268">
        <f t="shared" si="7612"/>
        <v>0</v>
      </c>
      <c r="AZ1481" s="268">
        <f t="shared" si="7612"/>
        <v>0</v>
      </c>
      <c r="BA1481" s="268">
        <f t="shared" si="7612"/>
        <v>0</v>
      </c>
      <c r="BB1481" s="268">
        <f t="shared" si="7612"/>
        <v>0</v>
      </c>
      <c r="BC1481" s="268">
        <f t="shared" si="7612"/>
        <v>0</v>
      </c>
      <c r="BD1481" s="268">
        <f t="shared" si="7612"/>
        <v>0</v>
      </c>
      <c r="BE1481" s="268">
        <f t="shared" si="7612"/>
        <v>0</v>
      </c>
      <c r="BF1481" s="268">
        <f t="shared" si="7612"/>
        <v>0</v>
      </c>
      <c r="BG1481" s="268">
        <f t="shared" si="7612"/>
        <v>0</v>
      </c>
      <c r="BH1481" s="268">
        <f t="shared" si="7612"/>
        <v>0</v>
      </c>
      <c r="BI1481" s="268">
        <f t="shared" si="7612"/>
        <v>0</v>
      </c>
      <c r="BJ1481" s="268">
        <f t="shared" si="7612"/>
        <v>0</v>
      </c>
      <c r="BK1481" s="268">
        <f t="shared" si="7612"/>
        <v>0</v>
      </c>
      <c r="BL1481" s="268">
        <f t="shared" si="7612"/>
        <v>0</v>
      </c>
      <c r="BM1481" s="268">
        <f t="shared" si="7612"/>
        <v>0</v>
      </c>
      <c r="BN1481" s="268">
        <f t="shared" si="7612"/>
        <v>0</v>
      </c>
      <c r="BO1481" s="268">
        <f t="shared" si="7612"/>
        <v>0</v>
      </c>
      <c r="BP1481" s="268">
        <f t="shared" si="7612"/>
        <v>0</v>
      </c>
      <c r="BQ1481" s="268">
        <f t="shared" si="7612"/>
        <v>0</v>
      </c>
      <c r="BR1481" s="268">
        <f t="shared" si="7612"/>
        <v>0</v>
      </c>
      <c r="BS1481" s="268">
        <f t="shared" si="7612"/>
        <v>0</v>
      </c>
      <c r="BT1481" s="268">
        <f t="shared" si="7612"/>
        <v>0</v>
      </c>
      <c r="BU1481" s="268">
        <f t="shared" si="7612"/>
        <v>0</v>
      </c>
      <c r="BV1481" s="268">
        <f t="shared" si="7612"/>
        <v>0</v>
      </c>
      <c r="BW1481" s="268">
        <f t="shared" ref="BW1481:CF1481" si="7613">SUM(BW1478:BW1479)</f>
        <v>0</v>
      </c>
      <c r="BX1481" s="268">
        <f t="shared" si="7613"/>
        <v>0</v>
      </c>
      <c r="BY1481" s="268">
        <f t="shared" si="7613"/>
        <v>0</v>
      </c>
      <c r="BZ1481" s="268">
        <f t="shared" si="7613"/>
        <v>0</v>
      </c>
      <c r="CA1481" s="268">
        <f t="shared" si="7613"/>
        <v>0</v>
      </c>
      <c r="CB1481" s="268">
        <f t="shared" si="7613"/>
        <v>0</v>
      </c>
      <c r="CC1481" s="268">
        <f t="shared" si="7613"/>
        <v>0</v>
      </c>
      <c r="CD1481" s="268">
        <f t="shared" si="7613"/>
        <v>0</v>
      </c>
      <c r="CE1481" s="268">
        <f t="shared" si="7613"/>
        <v>0</v>
      </c>
      <c r="CF1481" s="268">
        <f t="shared" si="7613"/>
        <v>0</v>
      </c>
    </row>
    <row r="1482" spans="1:2018" s="153" customFormat="1" ht="12.75" customHeight="1">
      <c r="C1482" s="164"/>
      <c r="D1482" s="155" t="s">
        <v>204</v>
      </c>
      <c r="E1482" s="155"/>
      <c r="I1482" s="31">
        <f>IF(ISERROR(IF(I$4=first_reg_period, INDEX(Inputs!$J$94:$J$121,MATCH(B1473,Inputs!$C$94:$C$121,0)),0)),0,IF(I$4=first_reg_period, INDEX(Inputs!$J$94:$J$121,MATCH(B1473,Inputs!$C$94:$C$121,0)),0))</f>
        <v>0</v>
      </c>
      <c r="J1482" s="166">
        <f>IF(J$4=first_reg_period, INDEX(Inputs!$J$94:$J$121,MATCH(C1473,Inputs!$C$94:$C$121,0)),0)</f>
        <v>0</v>
      </c>
      <c r="K1482" s="166">
        <f>IF(K$4=first_reg_period, INDEX(Inputs!$J$94:$J$121,MATCH(D1473,Inputs!$C$94:$C$121,0)),0)</f>
        <v>0</v>
      </c>
      <c r="L1482" s="166">
        <f>IF(L$4=first_reg_period, INDEX(Inputs!$J$94:$J$121,MATCH(E1473,Inputs!$C$94:$C$121,0)),0)</f>
        <v>0</v>
      </c>
      <c r="M1482" s="166">
        <f>IF(M$4=first_reg_period, INDEX(Inputs!$J$94:$J$121,MATCH(F1473,Inputs!$C$94:$C$121,0)),0)</f>
        <v>0</v>
      </c>
      <c r="N1482" s="166">
        <f>IF(N$4=first_reg_period, INDEX(Inputs!$J$94:$J$121,MATCH(G1473,Inputs!$C$94:$C$121,0)),0)</f>
        <v>0</v>
      </c>
      <c r="O1482" s="31">
        <f>IF(O$4=first_reg_period, INDEX(Inputs!$J$94:$J$121,MATCH(H1473,Inputs!$C$94:$C$121,0)),0)</f>
        <v>0</v>
      </c>
      <c r="P1482" s="31">
        <f>IF(P$4=first_reg_period, INDEX(Inputs!$J$94:$J$121,MATCH(I1473,Inputs!$C$94:$C$121,0)),0)</f>
        <v>0</v>
      </c>
      <c r="Q1482" s="31">
        <f>IF(Q$4=first_reg_period, INDEX(Inputs!$J$94:$J$121,MATCH(J1473,Inputs!$C$94:$C$121,0)),0)</f>
        <v>0</v>
      </c>
      <c r="R1482" s="31">
        <f>IF(R$4=first_reg_period, INDEX(Inputs!$J$94:$J$121,MATCH(K1473,Inputs!$C$94:$C$121,0)),0)</f>
        <v>0</v>
      </c>
      <c r="S1482" s="31">
        <f>IF(S$4=first_reg_period, INDEX(Inputs!$J$94:$J$121,MATCH(L1473,Inputs!$C$94:$C$121,0)),0)</f>
        <v>0</v>
      </c>
      <c r="T1482" s="31">
        <f>IF(T$4=first_reg_period, INDEX(Inputs!$J$94:$J$121,MATCH(M1473,Inputs!$C$94:$C$121,0)),0)</f>
        <v>0</v>
      </c>
      <c r="U1482" s="31">
        <f>IF(U$4=first_reg_period, INDEX(Inputs!$J$94:$J$121,MATCH(N1473,Inputs!$C$94:$C$121,0)),0)</f>
        <v>0</v>
      </c>
      <c r="V1482" s="31">
        <f>IF(V$4=first_reg_period, INDEX(Inputs!$J$94:$J$121,MATCH(O1473,Inputs!$C$94:$C$121,0)),0)</f>
        <v>0</v>
      </c>
      <c r="W1482" s="31">
        <f>IF(W$4=first_reg_period, INDEX(Inputs!$J$94:$J$121,MATCH(P1473,Inputs!$C$94:$C$121,0)),0)</f>
        <v>0</v>
      </c>
      <c r="X1482" s="31">
        <f>IF(X$4=first_reg_period, INDEX(Inputs!$J$94:$J$121,MATCH(Q1473,Inputs!$C$94:$C$121,0)),0)</f>
        <v>0</v>
      </c>
      <c r="Y1482" s="31">
        <f>IF(Y$4=first_reg_period, INDEX(Inputs!$J$94:$J$121,MATCH(R1473,Inputs!$C$94:$C$121,0)),0)</f>
        <v>0</v>
      </c>
      <c r="Z1482" s="31">
        <f>IF(Z$4=first_reg_period, INDEX(Inputs!$J$94:$J$121,MATCH(S1473,Inputs!$C$94:$C$121,0)),0)</f>
        <v>0</v>
      </c>
      <c r="AA1482" s="31">
        <f>IF(AA$4=first_reg_period, INDEX(Inputs!$J$94:$J$121,MATCH(T1473,Inputs!$C$94:$C$121,0)),0)</f>
        <v>0</v>
      </c>
      <c r="AB1482" s="31">
        <f>IF(AB$4=first_reg_period, INDEX(Inputs!$J$94:$J$121,MATCH(U1473,Inputs!$C$94:$C$121,0)),0)</f>
        <v>0</v>
      </c>
      <c r="AC1482" s="31">
        <f>IF(AC$4=first_reg_period, INDEX(Inputs!$J$94:$J$121,MATCH(V1473,Inputs!$C$94:$C$121,0)),0)</f>
        <v>0</v>
      </c>
      <c r="AD1482" s="31">
        <f>IF(AD$4=first_reg_period, INDEX(Inputs!$J$94:$J$121,MATCH(W1473,Inputs!$C$94:$C$121,0)),0)</f>
        <v>0</v>
      </c>
      <c r="AE1482" s="31">
        <f>IF(AE$4=first_reg_period, INDEX(Inputs!$J$94:$J$121,MATCH(X1473,Inputs!$C$94:$C$121,0)),0)</f>
        <v>0</v>
      </c>
      <c r="AF1482" s="31">
        <f>IF(AF$4=first_reg_period, INDEX(Inputs!$J$94:$J$121,MATCH(Y1473,Inputs!$C$94:$C$121,0)),0)</f>
        <v>0</v>
      </c>
      <c r="AG1482" s="31">
        <f>IF(AG$4=first_reg_period, INDEX(Inputs!$J$94:$J$121,MATCH(Z1473,Inputs!$C$94:$C$121,0)),0)</f>
        <v>0</v>
      </c>
      <c r="AH1482" s="31">
        <f>IF(AH$4=first_reg_period, INDEX(Inputs!$J$94:$J$121,MATCH(AA1473,Inputs!$C$94:$C$121,0)),0)</f>
        <v>0</v>
      </c>
      <c r="AI1482" s="31">
        <f>IF(AI$4=first_reg_period, INDEX(Inputs!$J$94:$J$121,MATCH(AB1473,Inputs!$C$94:$C$121,0)),0)</f>
        <v>0</v>
      </c>
      <c r="AJ1482" s="31">
        <f>IF(AJ$4=first_reg_period, INDEX(Inputs!$J$94:$J$121,MATCH(AC1473,Inputs!$C$94:$C$121,0)),0)</f>
        <v>0</v>
      </c>
      <c r="AK1482" s="31">
        <f>IF(AK$4=first_reg_period, INDEX(Inputs!$J$94:$J$121,MATCH(AD1473,Inputs!$C$94:$C$121,0)),0)</f>
        <v>0</v>
      </c>
      <c r="AL1482" s="31">
        <f>IF(AL$4=first_reg_period, INDEX(Inputs!$J$94:$J$121,MATCH(AE1473,Inputs!$C$94:$C$121,0)),0)</f>
        <v>0</v>
      </c>
      <c r="AM1482" s="31">
        <f>IF(AM$4=first_reg_period, INDEX(Inputs!$J$94:$J$121,MATCH(AF1473,Inputs!$C$94:$C$121,0)),0)</f>
        <v>0</v>
      </c>
      <c r="AN1482" s="31">
        <f>IF(AN$4=first_reg_period, INDEX(Inputs!$J$94:$J$121,MATCH(AG1473,Inputs!$C$94:$C$121,0)),0)</f>
        <v>0</v>
      </c>
      <c r="AO1482" s="31">
        <f>IF(AO$4=first_reg_period, INDEX(Inputs!$J$94:$J$121,MATCH(AH1473,Inputs!$C$94:$C$121,0)),0)</f>
        <v>0</v>
      </c>
      <c r="AP1482" s="31">
        <f>IF(AP$4=first_reg_period, INDEX(Inputs!$J$94:$J$121,MATCH(AI1473,Inputs!$C$94:$C$121,0)),0)</f>
        <v>0</v>
      </c>
      <c r="AQ1482" s="31">
        <f>IF(AQ$4=first_reg_period, INDEX(Inputs!$J$94:$J$121,MATCH(AJ1473,Inputs!$C$94:$C$121,0)),0)</f>
        <v>0</v>
      </c>
      <c r="AR1482" s="31">
        <f>IF(AR$4=first_reg_period, INDEX(Inputs!$J$94:$J$121,MATCH(AK1473,Inputs!$C$94:$C$121,0)),0)</f>
        <v>0</v>
      </c>
      <c r="AS1482" s="31">
        <f>IF(AS$4=first_reg_period, INDEX(Inputs!$J$94:$J$121,MATCH(AL1473,Inputs!$C$94:$C$121,0)),0)</f>
        <v>0</v>
      </c>
      <c r="AT1482" s="31">
        <f>IF(AT$4=first_reg_period, INDEX(Inputs!$J$94:$J$121,MATCH(AM1473,Inputs!$C$94:$C$121,0)),0)</f>
        <v>0</v>
      </c>
      <c r="AU1482" s="31">
        <f>IF(AU$4=first_reg_period, INDEX(Inputs!$J$94:$J$121,MATCH(AN1473,Inputs!$C$94:$C$121,0)),0)</f>
        <v>0</v>
      </c>
      <c r="AV1482" s="31">
        <f>IF(AV$4=first_reg_period, INDEX(Inputs!$J$94:$J$121,MATCH(AO1473,Inputs!$C$94:$C$121,0)),0)</f>
        <v>0</v>
      </c>
      <c r="AW1482" s="31">
        <f>IF(AW$4=first_reg_period, INDEX(Inputs!$J$94:$J$121,MATCH(AP1473,Inputs!$C$94:$C$121,0)),0)</f>
        <v>0</v>
      </c>
      <c r="AX1482" s="31">
        <f>IF(AX$4=first_reg_period, INDEX(Inputs!$J$94:$J$121,MATCH(AQ1473,Inputs!$C$94:$C$121,0)),0)</f>
        <v>0</v>
      </c>
      <c r="AY1482" s="31">
        <f>IF(AY$4=first_reg_period, INDEX(Inputs!$J$94:$J$121,MATCH(AR1473,Inputs!$C$94:$C$121,0)),0)</f>
        <v>0</v>
      </c>
      <c r="AZ1482" s="31">
        <f>IF(AZ$4=first_reg_period, INDEX(Inputs!$J$94:$J$121,MATCH(AS1473,Inputs!$C$94:$C$121,0)),0)</f>
        <v>0</v>
      </c>
      <c r="BA1482" s="31">
        <f>IF(BA$4=first_reg_period, INDEX(Inputs!$J$94:$J$121,MATCH(AT1473,Inputs!$C$94:$C$121,0)),0)</f>
        <v>0</v>
      </c>
      <c r="BB1482" s="31">
        <f>IF(BB$4=first_reg_period, INDEX(Inputs!$J$94:$J$121,MATCH(AU1473,Inputs!$C$94:$C$121,0)),0)</f>
        <v>0</v>
      </c>
      <c r="BC1482" s="31">
        <f>IF(BC$4=first_reg_period, INDEX(Inputs!$J$94:$J$121,MATCH(AV1473,Inputs!$C$94:$C$121,0)),0)</f>
        <v>0</v>
      </c>
      <c r="BD1482" s="31">
        <f>IF(BD$4=first_reg_period, INDEX(Inputs!$J$94:$J$121,MATCH(AW1473,Inputs!$C$94:$C$121,0)),0)</f>
        <v>0</v>
      </c>
      <c r="BE1482" s="31">
        <f>IF(BE$4=first_reg_period, INDEX(Inputs!$J$94:$J$121,MATCH(AX1473,Inputs!$C$94:$C$121,0)),0)</f>
        <v>0</v>
      </c>
      <c r="BF1482" s="31">
        <f>IF(BF$4=first_reg_period, INDEX(Inputs!$J$94:$J$121,MATCH(AY1473,Inputs!$C$94:$C$121,0)),0)</f>
        <v>0</v>
      </c>
      <c r="BG1482" s="31">
        <f>IF(BG$4=first_reg_period, INDEX(Inputs!$J$94:$J$121,MATCH(AZ1473,Inputs!$C$94:$C$121,0)),0)</f>
        <v>0</v>
      </c>
      <c r="BH1482" s="31">
        <f>IF(BH$4=first_reg_period, INDEX(Inputs!$J$94:$J$121,MATCH(BA1473,Inputs!$C$94:$C$121,0)),0)</f>
        <v>0</v>
      </c>
      <c r="BI1482" s="31">
        <f>IF(BI$4=first_reg_period, INDEX(Inputs!$J$94:$J$121,MATCH(BB1473,Inputs!$C$94:$C$121,0)),0)</f>
        <v>0</v>
      </c>
      <c r="BJ1482" s="31">
        <f>IF(BJ$4=first_reg_period, INDEX(Inputs!$J$94:$J$121,MATCH(BC1473,Inputs!$C$94:$C$121,0)),0)</f>
        <v>0</v>
      </c>
      <c r="BK1482" s="31">
        <f>IF(BK$4=first_reg_period, INDEX(Inputs!$J$94:$J$121,MATCH(BD1473,Inputs!$C$94:$C$121,0)),0)</f>
        <v>0</v>
      </c>
      <c r="BL1482" s="31">
        <f>IF(BL$4=first_reg_period, INDEX(Inputs!$J$94:$J$121,MATCH(BE1473,Inputs!$C$94:$C$121,0)),0)</f>
        <v>0</v>
      </c>
      <c r="BM1482" s="31">
        <f>IF(BM$4=first_reg_period, INDEX(Inputs!$J$94:$J$121,MATCH(BF1473,Inputs!$C$94:$C$121,0)),0)</f>
        <v>0</v>
      </c>
      <c r="BN1482" s="31">
        <f>IF(BN$4=first_reg_period, INDEX(Inputs!$J$94:$J$121,MATCH(BG1473,Inputs!$C$94:$C$121,0)),0)</f>
        <v>0</v>
      </c>
      <c r="BO1482" s="31">
        <f>IF(BO$4=first_reg_period, INDEX(Inputs!$J$94:$J$121,MATCH(BH1473,Inputs!$C$94:$C$121,0)),0)</f>
        <v>0</v>
      </c>
      <c r="BP1482" s="31">
        <f>IF(BP$4=first_reg_period, INDEX(Inputs!$J$94:$J$121,MATCH(BI1473,Inputs!$C$94:$C$121,0)),0)</f>
        <v>0</v>
      </c>
      <c r="BQ1482" s="31">
        <f>IF(BQ$4=first_reg_period, INDEX(Inputs!$J$94:$J$121,MATCH(BJ1473,Inputs!$C$94:$C$121,0)),0)</f>
        <v>0</v>
      </c>
      <c r="BR1482" s="31">
        <f>IF(BR$4=first_reg_period, INDEX(Inputs!$J$94:$J$121,MATCH(BK1473,Inputs!$C$94:$C$121,0)),0)</f>
        <v>0</v>
      </c>
      <c r="BS1482" s="31">
        <f>IF(BS$4=first_reg_period, INDEX(Inputs!$J$94:$J$121,MATCH(BL1473,Inputs!$C$94:$C$121,0)),0)</f>
        <v>0</v>
      </c>
      <c r="BT1482" s="31">
        <f>IF(BT$4=first_reg_period, INDEX(Inputs!$J$94:$J$121,MATCH(BM1473,Inputs!$C$94:$C$121,0)),0)</f>
        <v>0</v>
      </c>
      <c r="BU1482" s="31">
        <f>IF(BU$4=first_reg_period, INDEX(Inputs!$J$94:$J$121,MATCH(BN1473,Inputs!$C$94:$C$121,0)),0)</f>
        <v>0</v>
      </c>
      <c r="BV1482" s="31">
        <f>IF(BV$4=first_reg_period, INDEX(Inputs!$J$94:$J$121,MATCH(BO1473,Inputs!$C$94:$C$121,0)),0)</f>
        <v>0</v>
      </c>
      <c r="BW1482" s="31">
        <f>IF(BW$4=first_reg_period, INDEX(Inputs!$J$94:$J$121,MATCH(BP1473,Inputs!$C$94:$C$121,0)),0)</f>
        <v>0</v>
      </c>
      <c r="BX1482" s="31">
        <f>IF(BX$4=first_reg_period, INDEX(Inputs!$J$94:$J$121,MATCH(BQ1473,Inputs!$C$94:$C$121,0)),0)</f>
        <v>0</v>
      </c>
      <c r="BY1482" s="31">
        <f>IF(BY$4=first_reg_period, INDEX(Inputs!$J$94:$J$121,MATCH(BR1473,Inputs!$C$94:$C$121,0)),0)</f>
        <v>0</v>
      </c>
      <c r="BZ1482" s="31">
        <f>IF(BZ$4=first_reg_period, INDEX(Inputs!$J$94:$J$121,MATCH(BS1473,Inputs!$C$94:$C$121,0)),0)</f>
        <v>0</v>
      </c>
      <c r="CA1482" s="31">
        <f>IF(CA$4=first_reg_period, INDEX(Inputs!$J$94:$J$121,MATCH(BT1473,Inputs!$C$94:$C$121,0)),0)</f>
        <v>0</v>
      </c>
      <c r="CB1482" s="31">
        <f>IF(CB$4=first_reg_period, INDEX(Inputs!$J$94:$J$121,MATCH(BU1473,Inputs!$C$94:$C$121,0)),0)</f>
        <v>0</v>
      </c>
      <c r="CC1482" s="31">
        <f>IF(CC$4=first_reg_period, INDEX(Inputs!$J$94:$J$121,MATCH(BV1473,Inputs!$C$94:$C$121,0)),0)</f>
        <v>0</v>
      </c>
      <c r="CD1482" s="31">
        <f>IF(CD$4=first_reg_period, INDEX(Inputs!$J$94:$J$121,MATCH(BW1473,Inputs!$C$94:$C$121,0)),0)</f>
        <v>0</v>
      </c>
      <c r="CE1482" s="31">
        <f>IF(CE$4=first_reg_period, INDEX(Inputs!$J$94:$J$121,MATCH(BX1473,Inputs!$C$94:$C$121,0)),0)</f>
        <v>0</v>
      </c>
      <c r="CF1482" s="31">
        <f>IF(CF$4=first_reg_period, INDEX(Inputs!$J$94:$J$121,MATCH(BY1473,Inputs!$C$94:$C$121,0)),0)</f>
        <v>0</v>
      </c>
    </row>
    <row r="1483" spans="1:2018" s="153" customFormat="1" ht="12.75" customHeight="1">
      <c r="C1483" s="164"/>
      <c r="D1483" s="155" t="s">
        <v>205</v>
      </c>
      <c r="E1483" s="155"/>
      <c r="I1483" s="31">
        <f>IF(ISERROR(IF(I$4=first_reg_period, INDEX(Inputs!$K$94:$K$121,MATCH(B1473,Inputs!$C$94:$C$121,0)),0)),0,IF(I$4=first_reg_period, INDEX(Inputs!$K$94:$K$121,MATCH(B1473,Inputs!$C$94:$C$121,0)),0))</f>
        <v>0</v>
      </c>
      <c r="J1483" s="31">
        <f>IF(J$4=first_reg_period, INDEX(Inputs!$K$94:$K$121,MATCH(C1473,Inputs!$C$94:$C$121,0)),0)</f>
        <v>0</v>
      </c>
      <c r="K1483" s="31">
        <f>IF(K$4=first_reg_period, INDEX(Inputs!$K$94:$K$121,MATCH(D1473,Inputs!$C$94:$C$121,0)),0)</f>
        <v>0</v>
      </c>
      <c r="L1483" s="31">
        <f>IF(L$4=first_reg_period, INDEX(Inputs!$K$94:$K$121,MATCH(E1473,Inputs!$C$94:$C$121,0)),0)</f>
        <v>0</v>
      </c>
      <c r="M1483" s="31">
        <f>IF(M$4=first_reg_period, INDEX(Inputs!$K$94:$K$121,MATCH(F1473,Inputs!$C$94:$C$121,0)),0)</f>
        <v>0</v>
      </c>
      <c r="N1483" s="31">
        <f>IF(N$4=first_reg_period, INDEX(Inputs!$K$94:$K$121,MATCH(G1473,Inputs!$C$94:$C$121,0)),0)</f>
        <v>0</v>
      </c>
      <c r="O1483" s="31">
        <f>IF(O$4=first_reg_period, INDEX(Inputs!$K$94:$K$121,MATCH(H1473,Inputs!$C$94:$C$121,0)),0)</f>
        <v>0</v>
      </c>
      <c r="P1483" s="31">
        <f>IF(P$4=first_reg_period, INDEX(Inputs!$K$94:$K$121,MATCH(I1473,Inputs!$C$94:$C$121,0)),0)</f>
        <v>0</v>
      </c>
      <c r="Q1483" s="31">
        <f>IF(Q$4=first_reg_period, INDEX(Inputs!$K$94:$K$121,MATCH(J1473,Inputs!$C$94:$C$121,0)),0)</f>
        <v>0</v>
      </c>
      <c r="R1483" s="31">
        <f>IF(R$4=first_reg_period, INDEX(Inputs!$K$94:$K$121,MATCH(K1473,Inputs!$C$94:$C$121,0)),0)</f>
        <v>0</v>
      </c>
      <c r="S1483" s="31">
        <f>IF(S$4=first_reg_period, INDEX(Inputs!$K$94:$K$121,MATCH(L1473,Inputs!$C$94:$C$121,0)),0)</f>
        <v>0</v>
      </c>
      <c r="T1483" s="31">
        <f>IF(T$4=first_reg_period, INDEX(Inputs!$K$94:$K$121,MATCH(M1473,Inputs!$C$94:$C$121,0)),0)</f>
        <v>0</v>
      </c>
      <c r="U1483" s="31">
        <f>IF(U$4=first_reg_period, INDEX(Inputs!$K$94:$K$121,MATCH(N1473,Inputs!$C$94:$C$121,0)),0)</f>
        <v>0</v>
      </c>
      <c r="V1483" s="31">
        <f>IF(V$4=first_reg_period, INDEX(Inputs!$K$94:$K$121,MATCH(O1473,Inputs!$C$94:$C$121,0)),0)</f>
        <v>0</v>
      </c>
      <c r="W1483" s="31">
        <f>IF(W$4=first_reg_period, INDEX(Inputs!$K$94:$K$121,MATCH(P1473,Inputs!$C$94:$C$121,0)),0)</f>
        <v>0</v>
      </c>
      <c r="X1483" s="31">
        <f>IF(X$4=first_reg_period, INDEX(Inputs!$K$94:$K$121,MATCH(Q1473,Inputs!$C$94:$C$121,0)),0)</f>
        <v>0</v>
      </c>
      <c r="Y1483" s="31">
        <f>IF(Y$4=first_reg_period, INDEX(Inputs!$K$94:$K$121,MATCH(R1473,Inputs!$C$94:$C$121,0)),0)</f>
        <v>0</v>
      </c>
      <c r="Z1483" s="31">
        <f>IF(Z$4=first_reg_period, INDEX(Inputs!$K$94:$K$121,MATCH(S1473,Inputs!$C$94:$C$121,0)),0)</f>
        <v>0</v>
      </c>
      <c r="AA1483" s="31">
        <f>IF(AA$4=first_reg_period, INDEX(Inputs!$K$94:$K$121,MATCH(T1473,Inputs!$C$94:$C$121,0)),0)</f>
        <v>0</v>
      </c>
      <c r="AB1483" s="31">
        <f>IF(AB$4=first_reg_period, INDEX(Inputs!$K$94:$K$121,MATCH(U1473,Inputs!$C$94:$C$121,0)),0)</f>
        <v>0</v>
      </c>
      <c r="AC1483" s="31">
        <f>IF(AC$4=first_reg_period, INDEX(Inputs!$K$94:$K$121,MATCH(V1473,Inputs!$C$94:$C$121,0)),0)</f>
        <v>0</v>
      </c>
      <c r="AD1483" s="31">
        <f>IF(AD$4=first_reg_period, INDEX(Inputs!$K$94:$K$121,MATCH(W1473,Inputs!$C$94:$C$121,0)),0)</f>
        <v>0</v>
      </c>
      <c r="AE1483" s="31">
        <f>IF(AE$4=first_reg_period, INDEX(Inputs!$K$94:$K$121,MATCH(X1473,Inputs!$C$94:$C$121,0)),0)</f>
        <v>0</v>
      </c>
      <c r="AF1483" s="31">
        <f>IF(AF$4=first_reg_period, INDEX(Inputs!$K$94:$K$121,MATCH(Y1473,Inputs!$C$94:$C$121,0)),0)</f>
        <v>0</v>
      </c>
      <c r="AG1483" s="31">
        <f>IF(AG$4=first_reg_period, INDEX(Inputs!$K$94:$K$121,MATCH(Z1473,Inputs!$C$94:$C$121,0)),0)</f>
        <v>0</v>
      </c>
      <c r="AH1483" s="31">
        <f>IF(AH$4=first_reg_period, INDEX(Inputs!$K$94:$K$121,MATCH(AA1473,Inputs!$C$94:$C$121,0)),0)</f>
        <v>0</v>
      </c>
      <c r="AI1483" s="31">
        <f>IF(AI$4=first_reg_period, INDEX(Inputs!$K$94:$K$121,MATCH(AB1473,Inputs!$C$94:$C$121,0)),0)</f>
        <v>0</v>
      </c>
      <c r="AJ1483" s="31">
        <f>IF(AJ$4=first_reg_period, INDEX(Inputs!$K$94:$K$121,MATCH(AC1473,Inputs!$C$94:$C$121,0)),0)</f>
        <v>0</v>
      </c>
      <c r="AK1483" s="31">
        <f>IF(AK$4=first_reg_period, INDEX(Inputs!$K$94:$K$121,MATCH(AD1473,Inputs!$C$94:$C$121,0)),0)</f>
        <v>0</v>
      </c>
      <c r="AL1483" s="31">
        <f>IF(AL$4=first_reg_period, INDEX(Inputs!$K$94:$K$121,MATCH(AE1473,Inputs!$C$94:$C$121,0)),0)</f>
        <v>0</v>
      </c>
      <c r="AM1483" s="31">
        <f>IF(AM$4=first_reg_period, INDEX(Inputs!$K$94:$K$121,MATCH(AF1473,Inputs!$C$94:$C$121,0)),0)</f>
        <v>0</v>
      </c>
      <c r="AN1483" s="31">
        <f>IF(AN$4=first_reg_period, INDEX(Inputs!$K$94:$K$121,MATCH(AG1473,Inputs!$C$94:$C$121,0)),0)</f>
        <v>0</v>
      </c>
      <c r="AO1483" s="31">
        <f>IF(AO$4=first_reg_period, INDEX(Inputs!$K$94:$K$121,MATCH(AH1473,Inputs!$C$94:$C$121,0)),0)</f>
        <v>0</v>
      </c>
      <c r="AP1483" s="31">
        <f>IF(AP$4=first_reg_period, INDEX(Inputs!$K$94:$K$121,MATCH(AI1473,Inputs!$C$94:$C$121,0)),0)</f>
        <v>0</v>
      </c>
      <c r="AQ1483" s="31">
        <f>IF(AQ$4=first_reg_period, INDEX(Inputs!$K$94:$K$121,MATCH(AJ1473,Inputs!$C$94:$C$121,0)),0)</f>
        <v>0</v>
      </c>
      <c r="AR1483" s="31">
        <f>IF(AR$4=first_reg_period, INDEX(Inputs!$K$94:$K$121,MATCH(AK1473,Inputs!$C$94:$C$121,0)),0)</f>
        <v>0</v>
      </c>
      <c r="AS1483" s="31">
        <f>IF(AS$4=first_reg_period, INDEX(Inputs!$K$94:$K$121,MATCH(AL1473,Inputs!$C$94:$C$121,0)),0)</f>
        <v>0</v>
      </c>
      <c r="AT1483" s="31">
        <f>IF(AT$4=first_reg_period, INDEX(Inputs!$K$94:$K$121,MATCH(AM1473,Inputs!$C$94:$C$121,0)),0)</f>
        <v>0</v>
      </c>
      <c r="AU1483" s="31">
        <f>IF(AU$4=first_reg_period, INDEX(Inputs!$K$94:$K$121,MATCH(AN1473,Inputs!$C$94:$C$121,0)),0)</f>
        <v>0</v>
      </c>
      <c r="AV1483" s="31">
        <f>IF(AV$4=first_reg_period, INDEX(Inputs!$K$94:$K$121,MATCH(AO1473,Inputs!$C$94:$C$121,0)),0)</f>
        <v>0</v>
      </c>
      <c r="AW1483" s="31">
        <f>IF(AW$4=first_reg_period, INDEX(Inputs!$K$94:$K$121,MATCH(AP1473,Inputs!$C$94:$C$121,0)),0)</f>
        <v>0</v>
      </c>
      <c r="AX1483" s="31">
        <f>IF(AX$4=first_reg_period, INDEX(Inputs!$K$94:$K$121,MATCH(AQ1473,Inputs!$C$94:$C$121,0)),0)</f>
        <v>0</v>
      </c>
      <c r="AY1483" s="31">
        <f>IF(AY$4=first_reg_period, INDEX(Inputs!$K$94:$K$121,MATCH(AR1473,Inputs!$C$94:$C$121,0)),0)</f>
        <v>0</v>
      </c>
      <c r="AZ1483" s="31">
        <f>IF(AZ$4=first_reg_period, INDEX(Inputs!$K$94:$K$121,MATCH(AS1473,Inputs!$C$94:$C$121,0)),0)</f>
        <v>0</v>
      </c>
      <c r="BA1483" s="31">
        <f>IF(BA$4=first_reg_period, INDEX(Inputs!$K$94:$K$121,MATCH(AT1473,Inputs!$C$94:$C$121,0)),0)</f>
        <v>0</v>
      </c>
      <c r="BB1483" s="31">
        <f>IF(BB$4=first_reg_period, INDEX(Inputs!$K$94:$K$121,MATCH(AU1473,Inputs!$C$94:$C$121,0)),0)</f>
        <v>0</v>
      </c>
      <c r="BC1483" s="31">
        <f>IF(BC$4=first_reg_period, INDEX(Inputs!$K$94:$K$121,MATCH(AV1473,Inputs!$C$94:$C$121,0)),0)</f>
        <v>0</v>
      </c>
      <c r="BD1483" s="31">
        <f>IF(BD$4=first_reg_period, INDEX(Inputs!$K$94:$K$121,MATCH(AW1473,Inputs!$C$94:$C$121,0)),0)</f>
        <v>0</v>
      </c>
      <c r="BE1483" s="31">
        <f>IF(BE$4=first_reg_period, INDEX(Inputs!$K$94:$K$121,MATCH(AX1473,Inputs!$C$94:$C$121,0)),0)</f>
        <v>0</v>
      </c>
      <c r="BF1483" s="31">
        <f>IF(BF$4=first_reg_period, INDEX(Inputs!$K$94:$K$121,MATCH(AY1473,Inputs!$C$94:$C$121,0)),0)</f>
        <v>0</v>
      </c>
      <c r="BG1483" s="31">
        <f>IF(BG$4=first_reg_period, INDEX(Inputs!$K$94:$K$121,MATCH(AZ1473,Inputs!$C$94:$C$121,0)),0)</f>
        <v>0</v>
      </c>
      <c r="BH1483" s="31">
        <f>IF(BH$4=first_reg_period, INDEX(Inputs!$K$94:$K$121,MATCH(BA1473,Inputs!$C$94:$C$121,0)),0)</f>
        <v>0</v>
      </c>
      <c r="BI1483" s="31">
        <f>IF(BI$4=first_reg_period, INDEX(Inputs!$K$94:$K$121,MATCH(BB1473,Inputs!$C$94:$C$121,0)),0)</f>
        <v>0</v>
      </c>
      <c r="BJ1483" s="31">
        <f>IF(BJ$4=first_reg_period, INDEX(Inputs!$K$94:$K$121,MATCH(BC1473,Inputs!$C$94:$C$121,0)),0)</f>
        <v>0</v>
      </c>
      <c r="BK1483" s="31">
        <f>IF(BK$4=first_reg_period, INDEX(Inputs!$K$94:$K$121,MATCH(BD1473,Inputs!$C$94:$C$121,0)),0)</f>
        <v>0</v>
      </c>
      <c r="BL1483" s="31">
        <f>IF(BL$4=first_reg_period, INDEX(Inputs!$K$94:$K$121,MATCH(BE1473,Inputs!$C$94:$C$121,0)),0)</f>
        <v>0</v>
      </c>
      <c r="BM1483" s="31">
        <f>IF(BM$4=first_reg_period, INDEX(Inputs!$K$94:$K$121,MATCH(BF1473,Inputs!$C$94:$C$121,0)),0)</f>
        <v>0</v>
      </c>
      <c r="BN1483" s="31">
        <f>IF(BN$4=first_reg_period, INDEX(Inputs!$K$94:$K$121,MATCH(BG1473,Inputs!$C$94:$C$121,0)),0)</f>
        <v>0</v>
      </c>
      <c r="BO1483" s="31">
        <f>IF(BO$4=first_reg_period, INDEX(Inputs!$K$94:$K$121,MATCH(BH1473,Inputs!$C$94:$C$121,0)),0)</f>
        <v>0</v>
      </c>
      <c r="BP1483" s="31">
        <f>IF(BP$4=first_reg_period, INDEX(Inputs!$K$94:$K$121,MATCH(BI1473,Inputs!$C$94:$C$121,0)),0)</f>
        <v>0</v>
      </c>
      <c r="BQ1483" s="31">
        <f>IF(BQ$4=first_reg_period, INDEX(Inputs!$K$94:$K$121,MATCH(BJ1473,Inputs!$C$94:$C$121,0)),0)</f>
        <v>0</v>
      </c>
      <c r="BR1483" s="31">
        <f>IF(BR$4=first_reg_period, INDEX(Inputs!$K$94:$K$121,MATCH(BK1473,Inputs!$C$94:$C$121,0)),0)</f>
        <v>0</v>
      </c>
      <c r="BS1483" s="31">
        <f>IF(BS$4=first_reg_period, INDEX(Inputs!$K$94:$K$121,MATCH(BL1473,Inputs!$C$94:$C$121,0)),0)</f>
        <v>0</v>
      </c>
      <c r="BT1483" s="31">
        <f>IF(BT$4=first_reg_period, INDEX(Inputs!$K$94:$K$121,MATCH(BM1473,Inputs!$C$94:$C$121,0)),0)</f>
        <v>0</v>
      </c>
      <c r="BU1483" s="31">
        <f>IF(BU$4=first_reg_period, INDEX(Inputs!$K$94:$K$121,MATCH(BN1473,Inputs!$C$94:$C$121,0)),0)</f>
        <v>0</v>
      </c>
      <c r="BV1483" s="31">
        <f>IF(BV$4=first_reg_period, INDEX(Inputs!$K$94:$K$121,MATCH(BO1473,Inputs!$C$94:$C$121,0)),0)</f>
        <v>0</v>
      </c>
      <c r="BW1483" s="31">
        <f>IF(BW$4=first_reg_period, INDEX(Inputs!$K$94:$K$121,MATCH(BP1473,Inputs!$C$94:$C$121,0)),0)</f>
        <v>0</v>
      </c>
      <c r="BX1483" s="31">
        <f>IF(BX$4=first_reg_period, INDEX(Inputs!$K$94:$K$121,MATCH(BQ1473,Inputs!$C$94:$C$121,0)),0)</f>
        <v>0</v>
      </c>
      <c r="BY1483" s="31">
        <f>IF(BY$4=first_reg_period, INDEX(Inputs!$K$94:$K$121,MATCH(BR1473,Inputs!$C$94:$C$121,0)),0)</f>
        <v>0</v>
      </c>
      <c r="BZ1483" s="31">
        <f>IF(BZ$4=first_reg_period, INDEX(Inputs!$K$94:$K$121,MATCH(BS1473,Inputs!$C$94:$C$121,0)),0)</f>
        <v>0</v>
      </c>
      <c r="CA1483" s="31">
        <f>IF(CA$4=first_reg_period, INDEX(Inputs!$K$94:$K$121,MATCH(BT1473,Inputs!$C$94:$C$121,0)),0)</f>
        <v>0</v>
      </c>
      <c r="CB1483" s="31">
        <f>IF(CB$4=first_reg_period, INDEX(Inputs!$K$94:$K$121,MATCH(BU1473,Inputs!$C$94:$C$121,0)),0)</f>
        <v>0</v>
      </c>
      <c r="CC1483" s="31">
        <f>IF(CC$4=first_reg_period, INDEX(Inputs!$K$94:$K$121,MATCH(BV1473,Inputs!$C$94:$C$121,0)),0)</f>
        <v>0</v>
      </c>
      <c r="CD1483" s="31">
        <f>IF(CD$4=first_reg_period, INDEX(Inputs!$K$94:$K$121,MATCH(BW1473,Inputs!$C$94:$C$121,0)),0)</f>
        <v>0</v>
      </c>
      <c r="CE1483" s="31">
        <f>IF(CE$4=first_reg_period, INDEX(Inputs!$K$94:$K$121,MATCH(BX1473,Inputs!$C$94:$C$121,0)),0)</f>
        <v>0</v>
      </c>
      <c r="CF1483" s="31">
        <f>IF(CF$4=first_reg_period, INDEX(Inputs!$K$94:$K$121,MATCH(BY1473,Inputs!$C$94:$C$121,0)),0)</f>
        <v>0</v>
      </c>
    </row>
    <row r="1484" spans="1:2018" s="97" customFormat="1" ht="12.75" customHeight="1">
      <c r="C1484" s="176"/>
      <c r="D1484" s="176" t="s">
        <v>230</v>
      </c>
      <c r="E1484" s="176" t="s">
        <v>185</v>
      </c>
      <c r="I1484" s="99"/>
      <c r="J1484" s="269">
        <f>IF(J$4=second_reg_period, INDEX(Inputs!$P$292:$P$320,MATCH($B1473,Inputs!$C$292:$C$320,0)),0)/conv_2020_2015</f>
        <v>0</v>
      </c>
      <c r="K1484" s="269">
        <f>IF(K$4=second_reg_period, INDEX(Inputs!$P$292:$P$320,MATCH($B1473,Inputs!$C$292:$C$320,0)),0)/conv_2020_2015</f>
        <v>0</v>
      </c>
      <c r="L1484" s="269">
        <f>IF(L$4=second_reg_period, INDEX(Inputs!$P$292:$P$320,MATCH($B1473,Inputs!$C$292:$C$320,0)),0)/conv_2020_2015</f>
        <v>0</v>
      </c>
      <c r="M1484" s="269">
        <f>IF(M$4=second_reg_period, INDEX(Inputs!$P$292:$P$320,MATCH($B1473,Inputs!$C$292:$C$320,0)),0)/conv_2020_2015</f>
        <v>0</v>
      </c>
      <c r="N1484" s="269">
        <f>IF(ISERROR(IF(N$4=second_reg_period,INDEX(Inputs!$P$292:$P$320,MATCH($B1473,Inputs!$C$292:$C$320,0)),0)/conv_2020_2015),0,IF(N$4=second_reg_period,INDEX(Inputs!$P$292:$P$320,MATCH($B1473,Inputs!$C$292:$C$320,0)),0)/conv_2020_2015)</f>
        <v>120.01118206713987</v>
      </c>
      <c r="O1484" s="269">
        <f>IF(ISERROR(IF(O$4=second_reg_period,INDEX(Inputs!$P$292:$P$320,MATCH($B1473,Inputs!$C$292:$C$320,0)),0)/conv_2020_2015),0,IF(O$4=second_reg_period,INDEX(Inputs!$P$292:$P$320,MATCH($B1473,Inputs!$C$292:$C$320,0)),0)/conv_2020_2015)</f>
        <v>0</v>
      </c>
      <c r="P1484" s="269">
        <f>IF(ISERROR(IF(P$4=second_reg_period,INDEX(Inputs!$P$292:$P$320,MATCH($B1473,Inputs!$C$292:$C$320,0)),0)/conv_2020_2015),0,IF(P$4=second_reg_period,INDEX(Inputs!$P$292:$P$320,MATCH($B1473,Inputs!$C$292:$C$320,0)),0)/conv_2020_2015)</f>
        <v>0</v>
      </c>
      <c r="Q1484" s="269">
        <f>IF(ISERROR(IF(Q$4=second_reg_period,INDEX(Inputs!$P$292:$P$320,MATCH($B1473,Inputs!$C$292:$C$320,0)),0)/conv_2020_2015),0,IF(Q$4=second_reg_period,INDEX(Inputs!$P$292:$P$320,MATCH($B1473,Inputs!$C$292:$C$320,0)),0)/conv_2020_2015)</f>
        <v>0</v>
      </c>
      <c r="R1484" s="269">
        <f>IF(ISERROR(IF(R$4=second_reg_period,INDEX(Inputs!$P$292:$P$320,MATCH($B1473,Inputs!$C$292:$C$320,0)),0)/conv_2020_2015),0,IF(R$4=second_reg_period,INDEX(Inputs!$P$292:$P$320,MATCH($B1473,Inputs!$C$292:$C$320,0)),0)/conv_2020_2015)</f>
        <v>0</v>
      </c>
      <c r="S1484" s="269">
        <f>IF(ISERROR(IF(S$4=second_reg_period,INDEX(Inputs!$P$292:$P$320,MATCH($B1473,Inputs!$C$292:$C$320,0)),0)/conv_2020_2015),0,IF(S$4=second_reg_period,INDEX(Inputs!$P$292:$P$320,MATCH($B1473,Inputs!$C$292:$C$320,0)),0)/conv_2020_2015)</f>
        <v>0</v>
      </c>
      <c r="T1484" s="269">
        <f>IF(ISERROR(IF(T$4=second_reg_period,INDEX(Inputs!$P$292:$P$320,MATCH($B1473,Inputs!$C$292:$C$320,0)),0)/conv_2020_2015),0,IF(T$4=second_reg_period,INDEX(Inputs!$P$292:$P$320,MATCH($B1473,Inputs!$C$292:$C$320,0)),0)/conv_2020_2015)</f>
        <v>0</v>
      </c>
      <c r="U1484" s="269">
        <f>IF(ISERROR(IF(U$4=second_reg_period,INDEX(Inputs!$P$292:$P$320,MATCH($B1473,Inputs!$C$292:$C$320,0)),0)/conv_2020_2015),0,IF(U$4=second_reg_period,INDEX(Inputs!$P$292:$P$320,MATCH($B1473,Inputs!$C$292:$C$320,0)),0)/conv_2020_2015)</f>
        <v>0</v>
      </c>
      <c r="V1484" s="269">
        <f>IF(ISERROR(IF(V$4=second_reg_period,INDEX(Inputs!$P$292:$P$320,MATCH($B1473,Inputs!$C$292:$C$320,0)),0)/conv_2020_2015),0,IF(V$4=second_reg_period,INDEX(Inputs!$P$292:$P$320,MATCH($B1473,Inputs!$C$292:$C$320,0)),0)/conv_2020_2015)</f>
        <v>0</v>
      </c>
      <c r="W1484" s="269">
        <f>IF(ISERROR(IF(W$4=second_reg_period,INDEX(Inputs!$P$292:$P$320,MATCH($B1473,Inputs!$C$292:$C$320,0)),0)/conv_2020_2015),0,IF(W$4=second_reg_period,INDEX(Inputs!$P$292:$P$320,MATCH($B1473,Inputs!$C$292:$C$320,0)),0)/conv_2020_2015)</f>
        <v>0</v>
      </c>
      <c r="X1484" s="269">
        <f>IF(ISERROR(IF(X$4=second_reg_period,INDEX(Inputs!$P$292:$P$320,MATCH($B1473,Inputs!$C$292:$C$320,0)),0)/conv_2020_2015),0,IF(X$4=second_reg_period,INDEX(Inputs!$P$292:$P$320,MATCH($B1473,Inputs!$C$292:$C$320,0)),0)/conv_2020_2015)</f>
        <v>0</v>
      </c>
      <c r="Y1484" s="269">
        <f>IF(ISERROR(IF(Y$4=second_reg_period,INDEX(Inputs!$P$292:$P$320,MATCH($B1473,Inputs!$C$292:$C$320,0)),0)/conv_2020_2015),0,IF(Y$4=second_reg_period,INDEX(Inputs!$P$292:$P$320,MATCH($B1473,Inputs!$C$292:$C$320,0)),0)/conv_2020_2015)</f>
        <v>0</v>
      </c>
      <c r="Z1484" s="269">
        <f>IF(ISERROR(IF(Z$4=second_reg_period,INDEX(Inputs!$P$292:$P$320,MATCH($B1473,Inputs!$C$292:$C$320,0)),0)/conv_2020_2015),0,IF(Z$4=second_reg_period,INDEX(Inputs!$P$292:$P$320,MATCH($B1473,Inputs!$C$292:$C$320,0)),0)/conv_2020_2015)</f>
        <v>0</v>
      </c>
      <c r="AA1484" s="269">
        <f>IF(ISERROR(IF(AA$4=second_reg_period,INDEX(Inputs!$P$292:$P$320,MATCH($B1473,Inputs!$C$292:$C$320,0)),0)/conv_2020_2015),0,IF(AA$4=second_reg_period,INDEX(Inputs!$P$292:$P$320,MATCH($B1473,Inputs!$C$292:$C$320,0)),0)/conv_2020_2015)</f>
        <v>0</v>
      </c>
      <c r="AB1484" s="269">
        <f>IF(ISERROR(IF(AB$4=second_reg_period,INDEX(Inputs!$P$292:$P$320,MATCH($B1473,Inputs!$C$292:$C$320,0)),0)/conv_2020_2015),0,IF(AB$4=second_reg_period,INDEX(Inputs!$P$292:$P$320,MATCH($B1473,Inputs!$C$292:$C$320,0)),0)/conv_2020_2015)</f>
        <v>0</v>
      </c>
      <c r="AC1484" s="269">
        <f>IF(ISERROR(IF(AC$4=second_reg_period,INDEX(Inputs!$P$292:$P$320,MATCH($B1473,Inputs!$C$292:$C$320,0)),0)/conv_2020_2015),0,IF(AC$4=second_reg_period,INDEX(Inputs!$P$292:$P$320,MATCH($B1473,Inputs!$C$292:$C$320,0)),0)/conv_2020_2015)</f>
        <v>0</v>
      </c>
      <c r="AD1484" s="269">
        <f>IF(ISERROR(IF(AD$4=second_reg_period,INDEX(Inputs!$P$292:$P$320,MATCH($B1473,Inputs!$C$292:$C$320,0)),0)/conv_2020_2015),0,IF(AD$4=second_reg_period,INDEX(Inputs!$P$292:$P$320,MATCH($B1473,Inputs!$C$292:$C$320,0)),0)/conv_2020_2015)</f>
        <v>0</v>
      </c>
      <c r="AE1484" s="269">
        <f>IF(ISERROR(IF(AE$4=second_reg_period,INDEX(Inputs!$P$292:$P$320,MATCH($B1473,Inputs!$C$292:$C$320,0)),0)/conv_2020_2015),0,IF(AE$4=second_reg_period,INDEX(Inputs!$P$292:$P$320,MATCH($B1473,Inputs!$C$292:$C$320,0)),0)/conv_2020_2015)</f>
        <v>0</v>
      </c>
      <c r="AF1484" s="269">
        <f>IF(ISERROR(IF(AF$4=second_reg_period,INDEX(Inputs!$P$292:$P$320,MATCH($B1473,Inputs!$C$292:$C$320,0)),0)/conv_2020_2015),0,IF(AF$4=second_reg_period,INDEX(Inputs!$P$292:$P$320,MATCH($B1473,Inputs!$C$292:$C$320,0)),0)/conv_2020_2015)</f>
        <v>0</v>
      </c>
      <c r="AG1484" s="269">
        <f>IF(ISERROR(IF(AG$4=second_reg_period,INDEX(Inputs!$P$292:$P$320,MATCH($B1473,Inputs!$C$292:$C$320,0)),0)/conv_2020_2015),0,IF(AG$4=second_reg_period,INDEX(Inputs!$P$292:$P$320,MATCH($B1473,Inputs!$C$292:$C$320,0)),0)/conv_2020_2015)</f>
        <v>0</v>
      </c>
      <c r="AH1484" s="269">
        <f>IF(ISERROR(IF(AH$4=second_reg_period,INDEX(Inputs!$P$292:$P$320,MATCH($B1473,Inputs!$C$292:$C$320,0)),0)/conv_2020_2015),0,IF(AH$4=second_reg_period,INDEX(Inputs!$P$292:$P$320,MATCH($B1473,Inputs!$C$292:$C$320,0)),0)/conv_2020_2015)</f>
        <v>0</v>
      </c>
      <c r="AI1484" s="269">
        <f>IF(ISERROR(IF(AI$4=second_reg_period,INDEX(Inputs!$P$292:$P$320,MATCH($B1473,Inputs!$C$292:$C$320,0)),0)/conv_2020_2015),0,IF(AI$4=second_reg_period,INDEX(Inputs!$P$292:$P$320,MATCH($B1473,Inputs!$C$292:$C$320,0)),0)/conv_2020_2015)</f>
        <v>0</v>
      </c>
      <c r="AJ1484" s="269">
        <f>IF(ISERROR(IF(AJ$4=second_reg_period,INDEX(Inputs!$P$292:$P$320,MATCH($B1473,Inputs!$C$292:$C$320,0)),0)/conv_2020_2015),0,IF(AJ$4=second_reg_period,INDEX(Inputs!$P$292:$P$320,MATCH($B1473,Inputs!$C$292:$C$320,0)),0)/conv_2020_2015)</f>
        <v>0</v>
      </c>
      <c r="AK1484" s="269">
        <f>IF(ISERROR(IF(AK$4=second_reg_period,INDEX(Inputs!$P$292:$P$320,MATCH($B1473,Inputs!$C$292:$C$320,0)),0)/conv_2020_2015),0,IF(AK$4=second_reg_period,INDEX(Inputs!$P$292:$P$320,MATCH($B1473,Inputs!$C$292:$C$320,0)),0)/conv_2020_2015)</f>
        <v>0</v>
      </c>
      <c r="AL1484" s="269">
        <f>IF(ISERROR(IF(AL$4=second_reg_period,INDEX(Inputs!$P$292:$P$320,MATCH($B1473,Inputs!$C$292:$C$320,0)),0)/conv_2020_2015),0,IF(AL$4=second_reg_period,INDEX(Inputs!$P$292:$P$320,MATCH($B1473,Inputs!$C$292:$C$320,0)),0)/conv_2020_2015)</f>
        <v>0</v>
      </c>
      <c r="AM1484" s="269">
        <f>IF(ISERROR(IF(AM$4=second_reg_period,INDEX(Inputs!$P$292:$P$320,MATCH($B1473,Inputs!$C$292:$C$320,0)),0)/conv_2020_2015),0,IF(AM$4=second_reg_period,INDEX(Inputs!$P$292:$P$320,MATCH($B1473,Inputs!$C$292:$C$320,0)),0)/conv_2020_2015)</f>
        <v>0</v>
      </c>
      <c r="AN1484" s="269">
        <f>IF(ISERROR(IF(AN$4=second_reg_period,INDEX(Inputs!$P$292:$P$320,MATCH($B1473,Inputs!$C$292:$C$320,0)),0)/conv_2020_2015),0,IF(AN$4=second_reg_period,INDEX(Inputs!$P$292:$P$320,MATCH($B1473,Inputs!$C$292:$C$320,0)),0)/conv_2020_2015)</f>
        <v>0</v>
      </c>
      <c r="AO1484" s="269">
        <f>IF(ISERROR(IF(AO$4=second_reg_period,INDEX(Inputs!$P$292:$P$320,MATCH($B1473,Inputs!$C$292:$C$320,0)),0)/conv_2020_2015),0,IF(AO$4=second_reg_period,INDEX(Inputs!$P$292:$P$320,MATCH($B1473,Inputs!$C$292:$C$320,0)),0)/conv_2020_2015)</f>
        <v>0</v>
      </c>
      <c r="AP1484" s="269">
        <f>IF(ISERROR(IF(AP$4=second_reg_period,INDEX(Inputs!$P$292:$P$320,MATCH($B1473,Inputs!$C$292:$C$320,0)),0)/conv_2020_2015),0,IF(AP$4=second_reg_period,INDEX(Inputs!$P$292:$P$320,MATCH($B1473,Inputs!$C$292:$C$320,0)),0)/conv_2020_2015)</f>
        <v>0</v>
      </c>
      <c r="AQ1484" s="269">
        <f>IF(ISERROR(IF(AQ$4=second_reg_period,INDEX(Inputs!$P$292:$P$320,MATCH($B1473,Inputs!$C$292:$C$320,0)),0)/conv_2020_2015),0,IF(AQ$4=second_reg_period,INDEX(Inputs!$P$292:$P$320,MATCH($B1473,Inputs!$C$292:$C$320,0)),0)/conv_2020_2015)</f>
        <v>0</v>
      </c>
      <c r="AR1484" s="269">
        <f>IF(ISERROR(IF(AR$4=second_reg_period,INDEX(Inputs!$P$292:$P$320,MATCH($B1473,Inputs!$C$292:$C$320,0)),0)/conv_2020_2015),0,IF(AR$4=second_reg_period,INDEX(Inputs!$P$292:$P$320,MATCH($B1473,Inputs!$C$292:$C$320,0)),0)/conv_2020_2015)</f>
        <v>0</v>
      </c>
      <c r="AS1484" s="269">
        <f>IF(ISERROR(IF(AS$4=second_reg_period,INDEX(Inputs!$P$292:$P$320,MATCH($B1473,Inputs!$C$292:$C$320,0)),0)/conv_2020_2015),0,IF(AS$4=second_reg_period,INDEX(Inputs!$P$292:$P$320,MATCH($B1473,Inputs!$C$292:$C$320,0)),0)/conv_2020_2015)</f>
        <v>0</v>
      </c>
      <c r="AT1484" s="269">
        <f>IF(ISERROR(IF(AT$4=second_reg_period,INDEX(Inputs!$P$292:$P$320,MATCH($B1473,Inputs!$C$292:$C$320,0)),0)/conv_2020_2015),0,IF(AT$4=second_reg_period,INDEX(Inputs!$P$292:$P$320,MATCH($B1473,Inputs!$C$292:$C$320,0)),0)/conv_2020_2015)</f>
        <v>0</v>
      </c>
      <c r="AU1484" s="269">
        <f>IF(ISERROR(IF(AU$4=second_reg_period,INDEX(Inputs!$P$292:$P$320,MATCH($B1473,Inputs!$C$292:$C$320,0)),0)/conv_2020_2015),0,IF(AU$4=second_reg_period,INDEX(Inputs!$P$292:$P$320,MATCH($B1473,Inputs!$C$292:$C$320,0)),0)/conv_2020_2015)</f>
        <v>0</v>
      </c>
      <c r="AV1484" s="269">
        <f>IF(ISERROR(IF(AV$4=second_reg_period,INDEX(Inputs!$P$292:$P$320,MATCH($B1473,Inputs!$C$292:$C$320,0)),0)/conv_2020_2015),0,IF(AV$4=second_reg_period,INDEX(Inputs!$P$292:$P$320,MATCH($B1473,Inputs!$C$292:$C$320,0)),0)/conv_2020_2015)</f>
        <v>0</v>
      </c>
      <c r="AW1484" s="269">
        <f>IF(ISERROR(IF(AW$4=second_reg_period,INDEX(Inputs!$P$292:$P$320,MATCH($B1473,Inputs!$C$292:$C$320,0)),0)/conv_2020_2015),0,IF(AW$4=second_reg_period,INDEX(Inputs!$P$292:$P$320,MATCH($B1473,Inputs!$C$292:$C$320,0)),0)/conv_2020_2015)</f>
        <v>0</v>
      </c>
      <c r="AX1484" s="269">
        <f>IF(ISERROR(IF(AX$4=second_reg_period,INDEX(Inputs!$P$292:$P$320,MATCH($B1473,Inputs!$C$292:$C$320,0)),0)/conv_2020_2015),0,IF(AX$4=second_reg_period,INDEX(Inputs!$P$292:$P$320,MATCH($B1473,Inputs!$C$292:$C$320,0)),0)/conv_2020_2015)</f>
        <v>0</v>
      </c>
      <c r="AY1484" s="269">
        <f>IF(ISERROR(IF(AY$4=second_reg_period,INDEX(Inputs!$P$292:$P$320,MATCH($B1473,Inputs!$C$292:$C$320,0)),0)/conv_2020_2015),0,IF(AY$4=second_reg_period,INDEX(Inputs!$P$292:$P$320,MATCH($B1473,Inputs!$C$292:$C$320,0)),0)/conv_2020_2015)</f>
        <v>0</v>
      </c>
      <c r="AZ1484" s="269">
        <f>IF(ISERROR(IF(AZ$4=second_reg_period,INDEX(Inputs!$P$292:$P$320,MATCH($B1473,Inputs!$C$292:$C$320,0)),0)/conv_2020_2015),0,IF(AZ$4=second_reg_period,INDEX(Inputs!$P$292:$P$320,MATCH($B1473,Inputs!$C$292:$C$320,0)),0)/conv_2020_2015)</f>
        <v>0</v>
      </c>
      <c r="BA1484" s="269">
        <f>IF(ISERROR(IF(BA$4=second_reg_period,INDEX(Inputs!$P$292:$P$320,MATCH($B1473,Inputs!$C$292:$C$320,0)),0)/conv_2020_2015),0,IF(BA$4=second_reg_period,INDEX(Inputs!$P$292:$P$320,MATCH($B1473,Inputs!$C$292:$C$320,0)),0)/conv_2020_2015)</f>
        <v>0</v>
      </c>
      <c r="BB1484" s="269">
        <f>IF(ISERROR(IF(BB$4=second_reg_period,INDEX(Inputs!$P$292:$P$320,MATCH($B1473,Inputs!$C$292:$C$320,0)),0)/conv_2020_2015),0,IF(BB$4=second_reg_period,INDEX(Inputs!$P$292:$P$320,MATCH($B1473,Inputs!$C$292:$C$320,0)),0)/conv_2020_2015)</f>
        <v>0</v>
      </c>
      <c r="BC1484" s="269">
        <f>IF(ISERROR(IF(BC$4=second_reg_period,INDEX(Inputs!$P$292:$P$320,MATCH($B1473,Inputs!$C$292:$C$320,0)),0)/conv_2020_2015),0,IF(BC$4=second_reg_period,INDEX(Inputs!$P$292:$P$320,MATCH($B1473,Inputs!$C$292:$C$320,0)),0)/conv_2020_2015)</f>
        <v>0</v>
      </c>
      <c r="BD1484" s="269">
        <f>IF(ISERROR(IF(BD$4=second_reg_period,INDEX(Inputs!$P$292:$P$320,MATCH($B1473,Inputs!$C$292:$C$320,0)),0)/conv_2020_2015),0,IF(BD$4=second_reg_period,INDEX(Inputs!$P$292:$P$320,MATCH($B1473,Inputs!$C$292:$C$320,0)),0)/conv_2020_2015)</f>
        <v>0</v>
      </c>
      <c r="BE1484" s="269">
        <f>IF(ISERROR(IF(BE$4=second_reg_period,INDEX(Inputs!$P$292:$P$320,MATCH($B1473,Inputs!$C$292:$C$320,0)),0)/conv_2020_2015),0,IF(BE$4=second_reg_period,INDEX(Inputs!$P$292:$P$320,MATCH($B1473,Inputs!$C$292:$C$320,0)),0)/conv_2020_2015)</f>
        <v>0</v>
      </c>
      <c r="BF1484" s="269">
        <f>IF(ISERROR(IF(BF$4=second_reg_period,INDEX(Inputs!$P$292:$P$320,MATCH($B1473,Inputs!$C$292:$C$320,0)),0)/conv_2020_2015),0,IF(BF$4=second_reg_period,INDEX(Inputs!$P$292:$P$320,MATCH($B1473,Inputs!$C$292:$C$320,0)),0)/conv_2020_2015)</f>
        <v>0</v>
      </c>
      <c r="BG1484" s="269">
        <f>IF(ISERROR(IF(BG$4=second_reg_period,INDEX(Inputs!$P$292:$P$320,MATCH($B1473,Inputs!$C$292:$C$320,0)),0)/conv_2020_2015),0,IF(BG$4=second_reg_period,INDEX(Inputs!$P$292:$P$320,MATCH($B1473,Inputs!$C$292:$C$320,0)),0)/conv_2020_2015)</f>
        <v>0</v>
      </c>
      <c r="BH1484" s="269">
        <f>IF(ISERROR(IF(BH$4=second_reg_period,INDEX(Inputs!$P$292:$P$320,MATCH($B1473,Inputs!$C$292:$C$320,0)),0)/conv_2020_2015),0,IF(BH$4=second_reg_period,INDEX(Inputs!$P$292:$P$320,MATCH($B1473,Inputs!$C$292:$C$320,0)),0)/conv_2020_2015)</f>
        <v>0</v>
      </c>
      <c r="BI1484" s="269">
        <f>IF(ISERROR(IF(BI$4=second_reg_period,INDEX(Inputs!$P$292:$P$320,MATCH($B1473,Inputs!$C$292:$C$320,0)),0)/conv_2020_2015),0,IF(BI$4=second_reg_period,INDEX(Inputs!$P$292:$P$320,MATCH($B1473,Inputs!$C$292:$C$320,0)),0)/conv_2020_2015)</f>
        <v>0</v>
      </c>
      <c r="BJ1484" s="269">
        <f>IF(ISERROR(IF(BJ$4=second_reg_period,INDEX(Inputs!$P$292:$P$320,MATCH($B1473,Inputs!$C$292:$C$320,0)),0)/conv_2020_2015),0,IF(BJ$4=second_reg_period,INDEX(Inputs!$P$292:$P$320,MATCH($B1473,Inputs!$C$292:$C$320,0)),0)/conv_2020_2015)</f>
        <v>0</v>
      </c>
      <c r="BK1484" s="269">
        <f>IF(ISERROR(IF(BK$4=second_reg_period,INDEX(Inputs!$P$292:$P$320,MATCH($B1473,Inputs!$C$292:$C$320,0)),0)/conv_2020_2015),0,IF(BK$4=second_reg_period,INDEX(Inputs!$P$292:$P$320,MATCH($B1473,Inputs!$C$292:$C$320,0)),0)/conv_2020_2015)</f>
        <v>0</v>
      </c>
      <c r="BL1484" s="269">
        <f>IF(ISERROR(IF(BL$4=second_reg_period,INDEX(Inputs!$P$292:$P$320,MATCH($B1473,Inputs!$C$292:$C$320,0)),0)/conv_2020_2015),0,IF(BL$4=second_reg_period,INDEX(Inputs!$P$292:$P$320,MATCH($B1473,Inputs!$C$292:$C$320,0)),0)/conv_2020_2015)</f>
        <v>0</v>
      </c>
      <c r="BM1484" s="269">
        <f>IF(ISERROR(IF(BM$4=second_reg_period,INDEX(Inputs!$P$292:$P$320,MATCH($B1473,Inputs!$C$292:$C$320,0)),0)/conv_2020_2015),0,IF(BM$4=second_reg_period,INDEX(Inputs!$P$292:$P$320,MATCH($B1473,Inputs!$C$292:$C$320,0)),0)/conv_2020_2015)</f>
        <v>0</v>
      </c>
      <c r="BN1484" s="269">
        <f>IF(ISERROR(IF(BN$4=second_reg_period,INDEX(Inputs!$P$292:$P$320,MATCH($B1473,Inputs!$C$292:$C$320,0)),0)/conv_2020_2015),0,IF(BN$4=second_reg_period,INDEX(Inputs!$P$292:$P$320,MATCH($B1473,Inputs!$C$292:$C$320,0)),0)/conv_2020_2015)</f>
        <v>0</v>
      </c>
      <c r="BO1484" s="269">
        <f>IF(ISERROR(IF(BO$4=second_reg_period,INDEX(Inputs!$P$292:$P$320,MATCH($B1473,Inputs!$C$292:$C$320,0)),0)/conv_2020_2015),0,IF(BO$4=second_reg_period,INDEX(Inputs!$P$292:$P$320,MATCH($B1473,Inputs!$C$292:$C$320,0)),0)/conv_2020_2015)</f>
        <v>0</v>
      </c>
      <c r="BP1484" s="269">
        <f>IF(ISERROR(IF(BP$4=second_reg_period,INDEX(Inputs!$P$292:$P$320,MATCH($B1473,Inputs!$C$292:$C$320,0)),0)/conv_2020_2015),0,IF(BP$4=second_reg_period,INDEX(Inputs!$P$292:$P$320,MATCH($B1473,Inputs!$C$292:$C$320,0)),0)/conv_2020_2015)</f>
        <v>0</v>
      </c>
      <c r="BQ1484" s="269">
        <f>IF(ISERROR(IF(BQ$4=second_reg_period,INDEX(Inputs!$P$292:$P$320,MATCH($B1473,Inputs!$C$292:$C$320,0)),0)/conv_2020_2015),0,IF(BQ$4=second_reg_period,INDEX(Inputs!$P$292:$P$320,MATCH($B1473,Inputs!$C$292:$C$320,0)),0)/conv_2020_2015)</f>
        <v>0</v>
      </c>
      <c r="BR1484" s="269">
        <f>IF(ISERROR(IF(BR$4=second_reg_period,INDEX(Inputs!$P$292:$P$320,MATCH($B1473,Inputs!$C$292:$C$320,0)),0)/conv_2020_2015),0,IF(BR$4=second_reg_period,INDEX(Inputs!$P$292:$P$320,MATCH($B1473,Inputs!$C$292:$C$320,0)),0)/conv_2020_2015)</f>
        <v>0</v>
      </c>
      <c r="BS1484" s="269">
        <f>IF(ISERROR(IF(BS$4=second_reg_period,INDEX(Inputs!$P$292:$P$320,MATCH($B1473,Inputs!$C$292:$C$320,0)),0)/conv_2020_2015),0,IF(BS$4=second_reg_period,INDEX(Inputs!$P$292:$P$320,MATCH($B1473,Inputs!$C$292:$C$320,0)),0)/conv_2020_2015)</f>
        <v>0</v>
      </c>
      <c r="BT1484" s="269">
        <f>IF(ISERROR(IF(BT$4=second_reg_period,INDEX(Inputs!$P$292:$P$320,MATCH($B1473,Inputs!$C$292:$C$320,0)),0)/conv_2020_2015),0,IF(BT$4=second_reg_period,INDEX(Inputs!$P$292:$P$320,MATCH($B1473,Inputs!$C$292:$C$320,0)),0)/conv_2020_2015)</f>
        <v>0</v>
      </c>
      <c r="BU1484" s="269">
        <f>IF(ISERROR(IF(BU$4=second_reg_period,INDEX(Inputs!$P$292:$P$320,MATCH($B1473,Inputs!$C$292:$C$320,0)),0)/conv_2020_2015),0,IF(BU$4=second_reg_period,INDEX(Inputs!$P$292:$P$320,MATCH($B1473,Inputs!$C$292:$C$320,0)),0)/conv_2020_2015)</f>
        <v>0</v>
      </c>
      <c r="BV1484" s="269">
        <f>IF(ISERROR(IF(BV$4=second_reg_period,INDEX(Inputs!$P$292:$P$320,MATCH($B1473,Inputs!$C$292:$C$320,0)),0)/conv_2020_2015),0,IF(BV$4=second_reg_period,INDEX(Inputs!$P$292:$P$320,MATCH($B1473,Inputs!$C$292:$C$320,0)),0)/conv_2020_2015)</f>
        <v>0</v>
      </c>
      <c r="BW1484" s="269">
        <f>IF(ISERROR(IF(BW$4=second_reg_period,INDEX(Inputs!$P$292:$P$320,MATCH($B1473,Inputs!$C$292:$C$320,0)),0)/conv_2020_2015),0,IF(BW$4=second_reg_period,INDEX(Inputs!$P$292:$P$320,MATCH($B1473,Inputs!$C$292:$C$320,0)),0)/conv_2020_2015)</f>
        <v>0</v>
      </c>
      <c r="BX1484" s="269">
        <f>IF(ISERROR(IF(BX$4=second_reg_period,INDEX(Inputs!$P$292:$P$320,MATCH($B1473,Inputs!$C$292:$C$320,0)),0)/conv_2020_2015),0,IF(BX$4=second_reg_period,INDEX(Inputs!$P$292:$P$320,MATCH($B1473,Inputs!$C$292:$C$320,0)),0)/conv_2020_2015)</f>
        <v>0</v>
      </c>
      <c r="BY1484" s="269">
        <f>IF(ISERROR(IF(BY$4=second_reg_period,INDEX(Inputs!$P$292:$P$320,MATCH($B1473,Inputs!$C$292:$C$320,0)),0)/conv_2020_2015),0,IF(BY$4=second_reg_period,INDEX(Inputs!$P$292:$P$320,MATCH($B1473,Inputs!$C$292:$C$320,0)),0)/conv_2020_2015)</f>
        <v>0</v>
      </c>
      <c r="BZ1484" s="269">
        <f>IF(ISERROR(IF(BZ$4=second_reg_period,INDEX(Inputs!$P$292:$P$320,MATCH($B1473,Inputs!$C$292:$C$320,0)),0)/conv_2020_2015),0,IF(BZ$4=second_reg_period,INDEX(Inputs!$P$292:$P$320,MATCH($B1473,Inputs!$C$292:$C$320,0)),0)/conv_2020_2015)</f>
        <v>0</v>
      </c>
      <c r="CA1484" s="269">
        <f>IF(ISERROR(IF(CA$4=second_reg_period,INDEX(Inputs!$P$292:$P$320,MATCH($B1473,Inputs!$C$292:$C$320,0)),0)/conv_2020_2015),0,IF(CA$4=second_reg_period,INDEX(Inputs!$P$292:$P$320,MATCH($B1473,Inputs!$C$292:$C$320,0)),0)/conv_2020_2015)</f>
        <v>0</v>
      </c>
      <c r="CB1484" s="269">
        <f>IF(ISERROR(IF(CB$4=second_reg_period,INDEX(Inputs!$P$292:$P$320,MATCH($B1473,Inputs!$C$292:$C$320,0)),0)/conv_2020_2015),0,IF(CB$4=second_reg_period,INDEX(Inputs!$P$292:$P$320,MATCH($B1473,Inputs!$C$292:$C$320,0)),0)/conv_2020_2015)</f>
        <v>0</v>
      </c>
      <c r="CC1484" s="269">
        <f>IF(ISERROR(IF(CC$4=second_reg_period,INDEX(Inputs!$P$292:$P$320,MATCH($B1473,Inputs!$C$292:$C$320,0)),0)/conv_2020_2015),0,IF(CC$4=second_reg_period,INDEX(Inputs!$P$292:$P$320,MATCH($B1473,Inputs!$C$292:$C$320,0)),0)/conv_2020_2015)</f>
        <v>0</v>
      </c>
      <c r="CD1484" s="269">
        <f>IF(ISERROR(IF(CD$4=second_reg_period,INDEX(Inputs!$P$292:$P$320,MATCH($B1473,Inputs!$C$292:$C$320,0)),0)/conv_2020_2015),0,IF(CD$4=second_reg_period,INDEX(Inputs!$P$292:$P$320,MATCH($B1473,Inputs!$C$292:$C$320,0)),0)/conv_2020_2015)</f>
        <v>0</v>
      </c>
      <c r="CE1484" s="269">
        <f>IF(ISERROR(IF(CE$4=second_reg_period,INDEX(Inputs!$P$292:$P$320,MATCH($B1473,Inputs!$C$292:$C$320,0)),0)/conv_2020_2015),0,IF(CE$4=second_reg_period,INDEX(Inputs!$P$292:$P$320,MATCH($B1473,Inputs!$C$292:$C$320,0)),0)/conv_2020_2015)</f>
        <v>0</v>
      </c>
      <c r="CF1484" s="269">
        <f>IF(ISERROR(IF(CF$4=second_reg_period,INDEX(Inputs!$P$292:$P$320,MATCH($B1473,Inputs!$C$292:$C$320,0)),0)/conv_2020_2015),0,IF(CF$4=second_reg_period,INDEX(Inputs!$P$292:$P$320,MATCH($B1473,Inputs!$C$292:$C$320,0)),0)/conv_2020_2015)</f>
        <v>0</v>
      </c>
      <c r="CG1484" s="153"/>
      <c r="CH1484" s="153"/>
      <c r="CI1484" s="153"/>
      <c r="CJ1484" s="153"/>
      <c r="CK1484" s="153"/>
      <c r="CL1484" s="153"/>
      <c r="CM1484" s="153"/>
      <c r="CN1484" s="153"/>
      <c r="CO1484" s="153"/>
      <c r="CP1484" s="153"/>
      <c r="CQ1484" s="153"/>
      <c r="CR1484" s="153"/>
      <c r="CS1484" s="153"/>
      <c r="CT1484" s="153"/>
      <c r="CU1484" s="153"/>
      <c r="CV1484" s="153"/>
      <c r="CW1484" s="153"/>
      <c r="CX1484" s="153"/>
      <c r="CY1484" s="153"/>
      <c r="CZ1484" s="153"/>
      <c r="DA1484" s="153"/>
      <c r="DB1484" s="153"/>
      <c r="DC1484" s="153"/>
      <c r="DD1484" s="153"/>
      <c r="DE1484" s="153"/>
      <c r="DF1484" s="153"/>
      <c r="DG1484" s="153"/>
      <c r="DH1484" s="153"/>
      <c r="DI1484" s="153"/>
      <c r="DJ1484" s="153"/>
      <c r="DK1484" s="153"/>
      <c r="DL1484" s="153"/>
      <c r="DM1484" s="153"/>
      <c r="DN1484" s="153"/>
      <c r="DO1484" s="153"/>
      <c r="DP1484" s="153"/>
      <c r="DQ1484" s="153"/>
      <c r="DR1484" s="153"/>
      <c r="DS1484" s="153"/>
      <c r="DT1484" s="153"/>
      <c r="DU1484" s="153"/>
      <c r="DV1484" s="153"/>
      <c r="DW1484" s="153"/>
      <c r="DX1484" s="153"/>
      <c r="DY1484" s="153"/>
      <c r="DZ1484" s="153"/>
      <c r="EA1484" s="153"/>
      <c r="EB1484" s="153"/>
      <c r="EC1484" s="153"/>
      <c r="ED1484" s="153"/>
      <c r="EE1484" s="153"/>
      <c r="EF1484" s="153"/>
      <c r="EG1484" s="153"/>
      <c r="EH1484" s="153"/>
      <c r="EI1484" s="153"/>
      <c r="EJ1484" s="153"/>
      <c r="EK1484" s="153"/>
      <c r="EL1484" s="153"/>
      <c r="EM1484" s="153"/>
      <c r="EN1484" s="153"/>
      <c r="EO1484" s="153"/>
      <c r="EP1484" s="153"/>
      <c r="EQ1484" s="153"/>
      <c r="ER1484" s="153"/>
      <c r="ES1484" s="153"/>
      <c r="ET1484" s="153"/>
      <c r="EU1484" s="153"/>
      <c r="EV1484" s="153"/>
      <c r="EW1484" s="153"/>
      <c r="EX1484" s="153"/>
      <c r="EY1484" s="153"/>
      <c r="EZ1484" s="153"/>
      <c r="FA1484" s="153"/>
      <c r="FB1484" s="153"/>
      <c r="FC1484" s="153"/>
      <c r="FD1484" s="153"/>
      <c r="FE1484" s="153"/>
      <c r="FF1484" s="153"/>
      <c r="FG1484" s="153"/>
      <c r="FH1484" s="153"/>
      <c r="FI1484" s="153"/>
      <c r="FJ1484" s="153"/>
      <c r="FK1484" s="153"/>
      <c r="FL1484" s="153"/>
      <c r="FM1484" s="153"/>
      <c r="FN1484" s="153"/>
      <c r="FO1484" s="153"/>
      <c r="FP1484" s="153"/>
      <c r="FQ1484" s="153"/>
      <c r="FR1484" s="153"/>
      <c r="FS1484" s="153"/>
      <c r="FT1484" s="153"/>
      <c r="FU1484" s="153"/>
      <c r="FV1484" s="153"/>
      <c r="FW1484" s="153"/>
      <c r="FX1484" s="153"/>
      <c r="FY1484" s="153"/>
      <c r="FZ1484" s="153"/>
      <c r="GA1484" s="153"/>
      <c r="GB1484" s="153"/>
      <c r="GC1484" s="153"/>
      <c r="GD1484" s="153"/>
      <c r="GE1484" s="153"/>
      <c r="GF1484" s="153"/>
      <c r="GG1484" s="153"/>
      <c r="GH1484" s="153"/>
      <c r="GI1484" s="153"/>
      <c r="GJ1484" s="153"/>
      <c r="GK1484" s="153"/>
      <c r="GL1484" s="153"/>
      <c r="GM1484" s="153"/>
      <c r="GN1484" s="153"/>
      <c r="GO1484" s="153"/>
      <c r="GP1484" s="153"/>
      <c r="GQ1484" s="153"/>
      <c r="GR1484" s="153"/>
      <c r="GS1484" s="153"/>
      <c r="GT1484" s="153"/>
      <c r="GU1484" s="153"/>
      <c r="GV1484" s="153"/>
      <c r="GW1484" s="153"/>
      <c r="GX1484" s="153"/>
      <c r="GY1484" s="153"/>
      <c r="GZ1484" s="153"/>
      <c r="HA1484" s="153"/>
      <c r="HB1484" s="153"/>
      <c r="HC1484" s="153"/>
      <c r="HD1484" s="153"/>
      <c r="HE1484" s="153"/>
      <c r="HF1484" s="153"/>
      <c r="HG1484" s="153"/>
      <c r="HH1484" s="153"/>
      <c r="HI1484" s="153"/>
      <c r="HJ1484" s="153"/>
      <c r="HK1484" s="153"/>
      <c r="HL1484" s="153"/>
      <c r="HM1484" s="153"/>
      <c r="HN1484" s="153"/>
      <c r="HO1484" s="153"/>
      <c r="HP1484" s="153"/>
      <c r="HQ1484" s="153"/>
      <c r="HR1484" s="153"/>
      <c r="HS1484" s="153"/>
      <c r="HT1484" s="153"/>
      <c r="HU1484" s="153"/>
      <c r="HV1484" s="153"/>
      <c r="HW1484" s="153"/>
      <c r="HX1484" s="153"/>
      <c r="HY1484" s="153"/>
      <c r="HZ1484" s="153"/>
      <c r="IA1484" s="153"/>
      <c r="IB1484" s="153"/>
      <c r="IC1484" s="153"/>
      <c r="ID1484" s="153"/>
      <c r="IE1484" s="153"/>
      <c r="IF1484" s="153"/>
      <c r="IG1484" s="153"/>
      <c r="IH1484" s="153"/>
      <c r="II1484" s="153"/>
      <c r="IJ1484" s="153"/>
      <c r="IK1484" s="153"/>
      <c r="IL1484" s="153"/>
      <c r="IM1484" s="153"/>
      <c r="IN1484" s="153"/>
      <c r="IO1484" s="153"/>
      <c r="IP1484" s="153"/>
      <c r="IQ1484" s="153"/>
      <c r="IR1484" s="153"/>
      <c r="IS1484" s="153"/>
      <c r="IT1484" s="153"/>
      <c r="IU1484" s="153"/>
      <c r="IV1484" s="153"/>
      <c r="IW1484" s="153"/>
      <c r="IX1484" s="153"/>
      <c r="IY1484" s="153"/>
      <c r="IZ1484" s="153"/>
      <c r="JA1484" s="153"/>
      <c r="JB1484" s="153"/>
      <c r="JC1484" s="153"/>
      <c r="JD1484" s="153"/>
      <c r="JE1484" s="153"/>
      <c r="JF1484" s="153"/>
      <c r="JG1484" s="153"/>
      <c r="JH1484" s="153"/>
      <c r="JI1484" s="153"/>
      <c r="JJ1484" s="153"/>
      <c r="JK1484" s="153"/>
      <c r="JL1484" s="153"/>
      <c r="JM1484" s="153"/>
      <c r="JN1484" s="153"/>
      <c r="JO1484" s="153"/>
      <c r="JP1484" s="153"/>
      <c r="JQ1484" s="153"/>
      <c r="JR1484" s="153"/>
      <c r="JS1484" s="153"/>
      <c r="JT1484" s="153"/>
      <c r="JU1484" s="153"/>
      <c r="JV1484" s="153"/>
      <c r="JW1484" s="153"/>
      <c r="JX1484" s="153"/>
      <c r="JY1484" s="153"/>
      <c r="JZ1484" s="153"/>
      <c r="KA1484" s="153"/>
      <c r="KB1484" s="153"/>
      <c r="KC1484" s="153"/>
      <c r="KD1484" s="153"/>
      <c r="KE1484" s="153"/>
      <c r="KF1484" s="153"/>
      <c r="KG1484" s="153"/>
      <c r="KH1484" s="153"/>
      <c r="KI1484" s="153"/>
      <c r="KJ1484" s="153"/>
      <c r="KK1484" s="153"/>
      <c r="KL1484" s="153"/>
      <c r="KM1484" s="153"/>
      <c r="KN1484" s="153"/>
      <c r="KO1484" s="153"/>
      <c r="KP1484" s="153"/>
      <c r="KQ1484" s="153"/>
      <c r="KR1484" s="153"/>
      <c r="KS1484" s="153"/>
      <c r="KT1484" s="153"/>
      <c r="KU1484" s="153"/>
      <c r="KV1484" s="153"/>
      <c r="KW1484" s="153"/>
      <c r="KX1484" s="153"/>
      <c r="KY1484" s="153"/>
      <c r="KZ1484" s="153"/>
      <c r="LA1484" s="153"/>
      <c r="LB1484" s="153"/>
      <c r="LC1484" s="153"/>
      <c r="LD1484" s="153"/>
      <c r="LE1484" s="153"/>
      <c r="LF1484" s="153"/>
      <c r="LG1484" s="153"/>
      <c r="LH1484" s="153"/>
      <c r="LI1484" s="153"/>
      <c r="LJ1484" s="153"/>
      <c r="LK1484" s="153"/>
      <c r="LL1484" s="153"/>
      <c r="LM1484" s="153"/>
      <c r="LN1484" s="153"/>
      <c r="LO1484" s="153"/>
      <c r="LP1484" s="153"/>
      <c r="LQ1484" s="153"/>
      <c r="LR1484" s="153"/>
      <c r="LS1484" s="153"/>
      <c r="LT1484" s="153"/>
      <c r="LU1484" s="153"/>
      <c r="LV1484" s="153"/>
      <c r="LW1484" s="153"/>
      <c r="LX1484" s="153"/>
      <c r="LY1484" s="153"/>
      <c r="LZ1484" s="153"/>
      <c r="MA1484" s="153"/>
      <c r="MB1484" s="153"/>
      <c r="MC1484" s="153"/>
      <c r="MD1484" s="153"/>
      <c r="ME1484" s="153"/>
      <c r="MF1484" s="153"/>
      <c r="MG1484" s="153"/>
      <c r="MH1484" s="153"/>
      <c r="MI1484" s="153"/>
      <c r="MJ1484" s="153"/>
      <c r="MK1484" s="153"/>
      <c r="ML1484" s="153"/>
      <c r="MM1484" s="153"/>
      <c r="MN1484" s="153"/>
      <c r="MO1484" s="153"/>
      <c r="MP1484" s="153"/>
      <c r="MQ1484" s="153"/>
      <c r="MR1484" s="153"/>
      <c r="MS1484" s="153"/>
      <c r="MT1484" s="153"/>
      <c r="MU1484" s="153"/>
      <c r="MV1484" s="153"/>
      <c r="MW1484" s="153"/>
      <c r="MX1484" s="153"/>
      <c r="MY1484" s="153"/>
      <c r="MZ1484" s="153"/>
      <c r="NA1484" s="153"/>
      <c r="NB1484" s="153"/>
      <c r="NC1484" s="153"/>
      <c r="ND1484" s="153"/>
      <c r="NE1484" s="153"/>
      <c r="NF1484" s="153"/>
      <c r="NG1484" s="153"/>
      <c r="NH1484" s="153"/>
      <c r="NI1484" s="153"/>
      <c r="NJ1484" s="153"/>
      <c r="NK1484" s="153"/>
      <c r="NL1484" s="153"/>
      <c r="NM1484" s="153"/>
      <c r="NN1484" s="153"/>
      <c r="NO1484" s="153"/>
      <c r="NP1484" s="153"/>
      <c r="NQ1484" s="153"/>
      <c r="NR1484" s="153"/>
      <c r="NS1484" s="153"/>
      <c r="NT1484" s="153"/>
      <c r="NU1484" s="153"/>
      <c r="NV1484" s="153"/>
      <c r="NW1484" s="153"/>
      <c r="NX1484" s="153"/>
      <c r="NY1484" s="153"/>
      <c r="NZ1484" s="153"/>
      <c r="OA1484" s="153"/>
      <c r="OB1484" s="153"/>
      <c r="OC1484" s="153"/>
      <c r="OD1484" s="153"/>
      <c r="OE1484" s="153"/>
      <c r="OF1484" s="153"/>
      <c r="OG1484" s="153"/>
      <c r="OH1484" s="153"/>
      <c r="OI1484" s="153"/>
      <c r="OJ1484" s="153"/>
      <c r="OK1484" s="153"/>
      <c r="OL1484" s="153"/>
      <c r="OM1484" s="153"/>
      <c r="ON1484" s="153"/>
      <c r="OO1484" s="153"/>
      <c r="OP1484" s="153"/>
      <c r="OQ1484" s="153"/>
      <c r="OR1484" s="153"/>
      <c r="OS1484" s="153"/>
      <c r="OT1484" s="153"/>
      <c r="OU1484" s="153"/>
      <c r="OV1484" s="153"/>
      <c r="OW1484" s="153"/>
      <c r="OX1484" s="153"/>
      <c r="OY1484" s="153"/>
      <c r="OZ1484" s="153"/>
      <c r="PA1484" s="153"/>
      <c r="PB1484" s="153"/>
      <c r="PC1484" s="153"/>
      <c r="PD1484" s="153"/>
      <c r="PE1484" s="153"/>
      <c r="PF1484" s="153"/>
      <c r="PG1484" s="153"/>
      <c r="PH1484" s="153"/>
      <c r="PI1484" s="153"/>
      <c r="PJ1484" s="153"/>
      <c r="PK1484" s="153"/>
      <c r="PL1484" s="153"/>
      <c r="PM1484" s="153"/>
      <c r="PN1484" s="153"/>
      <c r="PO1484" s="153"/>
      <c r="PP1484" s="153"/>
      <c r="PQ1484" s="153"/>
      <c r="PR1484" s="153"/>
      <c r="PS1484" s="153"/>
      <c r="PT1484" s="153"/>
      <c r="PU1484" s="153"/>
      <c r="PV1484" s="153"/>
      <c r="PW1484" s="153"/>
      <c r="PX1484" s="153"/>
      <c r="PY1484" s="153"/>
      <c r="PZ1484" s="153"/>
      <c r="QA1484" s="153"/>
      <c r="QB1484" s="153"/>
      <c r="QC1484" s="153"/>
      <c r="QD1484" s="153"/>
      <c r="QE1484" s="153"/>
      <c r="QF1484" s="153"/>
      <c r="QG1484" s="153"/>
      <c r="QH1484" s="153"/>
      <c r="QI1484" s="153"/>
      <c r="QJ1484" s="153"/>
      <c r="QK1484" s="153"/>
      <c r="QL1484" s="153"/>
      <c r="QM1484" s="153"/>
      <c r="QN1484" s="153"/>
      <c r="QO1484" s="153"/>
      <c r="QP1484" s="153"/>
      <c r="QQ1484" s="153"/>
      <c r="QR1484" s="153"/>
      <c r="QS1484" s="153"/>
      <c r="QT1484" s="153"/>
      <c r="QU1484" s="153"/>
      <c r="QV1484" s="153"/>
      <c r="QW1484" s="153"/>
      <c r="QX1484" s="153"/>
      <c r="QY1484" s="153"/>
      <c r="QZ1484" s="153"/>
      <c r="RA1484" s="153"/>
      <c r="RB1484" s="153"/>
      <c r="RC1484" s="153"/>
      <c r="RD1484" s="153"/>
      <c r="RE1484" s="153"/>
      <c r="RF1484" s="153"/>
      <c r="RG1484" s="153"/>
      <c r="RH1484" s="153"/>
      <c r="RI1484" s="153"/>
      <c r="RJ1484" s="153"/>
      <c r="RK1484" s="153"/>
      <c r="RL1484" s="153"/>
      <c r="RM1484" s="153"/>
      <c r="RN1484" s="153"/>
      <c r="RO1484" s="153"/>
      <c r="RP1484" s="153"/>
      <c r="RQ1484" s="153"/>
      <c r="RR1484" s="153"/>
      <c r="RS1484" s="153"/>
      <c r="RT1484" s="153"/>
      <c r="RU1484" s="153"/>
      <c r="RV1484" s="153"/>
      <c r="RW1484" s="153"/>
      <c r="RX1484" s="153"/>
      <c r="RY1484" s="153"/>
      <c r="RZ1484" s="153"/>
      <c r="SA1484" s="153"/>
      <c r="SB1484" s="153"/>
      <c r="SC1484" s="153"/>
      <c r="SD1484" s="153"/>
      <c r="SE1484" s="153"/>
      <c r="SF1484" s="153"/>
      <c r="SG1484" s="153"/>
      <c r="SH1484" s="153"/>
      <c r="SI1484" s="153"/>
      <c r="SJ1484" s="153"/>
      <c r="SK1484" s="153"/>
      <c r="SL1484" s="153"/>
      <c r="SM1484" s="153"/>
      <c r="SN1484" s="153"/>
      <c r="SO1484" s="153"/>
      <c r="SP1484" s="153"/>
      <c r="SQ1484" s="153"/>
      <c r="SR1484" s="153"/>
      <c r="SS1484" s="153"/>
      <c r="ST1484" s="153"/>
      <c r="SU1484" s="153"/>
      <c r="SV1484" s="153"/>
      <c r="SW1484" s="153"/>
      <c r="SX1484" s="153"/>
      <c r="SY1484" s="153"/>
      <c r="SZ1484" s="153"/>
      <c r="TA1484" s="153"/>
      <c r="TB1484" s="153"/>
      <c r="TC1484" s="153"/>
      <c r="TD1484" s="153"/>
      <c r="TE1484" s="153"/>
      <c r="TF1484" s="153"/>
      <c r="TG1484" s="153"/>
      <c r="TH1484" s="153"/>
      <c r="TI1484" s="153"/>
      <c r="TJ1484" s="153"/>
      <c r="TK1484" s="153"/>
      <c r="TL1484" s="153"/>
      <c r="TM1484" s="153"/>
      <c r="TN1484" s="153"/>
      <c r="TO1484" s="153"/>
      <c r="TP1484" s="153"/>
      <c r="TQ1484" s="153"/>
      <c r="TR1484" s="153"/>
      <c r="TS1484" s="153"/>
      <c r="TT1484" s="153"/>
      <c r="TU1484" s="153"/>
      <c r="TV1484" s="153"/>
      <c r="TW1484" s="153"/>
      <c r="TX1484" s="153"/>
      <c r="TY1484" s="153"/>
      <c r="TZ1484" s="153"/>
      <c r="UA1484" s="153"/>
      <c r="UB1484" s="153"/>
      <c r="UC1484" s="153"/>
      <c r="UD1484" s="153"/>
      <c r="UE1484" s="153"/>
      <c r="UF1484" s="153"/>
      <c r="UG1484" s="153"/>
      <c r="UH1484" s="153"/>
      <c r="UI1484" s="153"/>
      <c r="UJ1484" s="153"/>
      <c r="UK1484" s="153"/>
      <c r="UL1484" s="153"/>
      <c r="UM1484" s="153"/>
      <c r="UN1484" s="153"/>
      <c r="UO1484" s="153"/>
      <c r="UP1484" s="153"/>
      <c r="UQ1484" s="153"/>
      <c r="UR1484" s="153"/>
      <c r="US1484" s="153"/>
      <c r="UT1484" s="153"/>
      <c r="UU1484" s="153"/>
      <c r="UV1484" s="153"/>
      <c r="UW1484" s="153"/>
      <c r="UX1484" s="153"/>
      <c r="UY1484" s="153"/>
      <c r="UZ1484" s="153"/>
      <c r="VA1484" s="153"/>
      <c r="VB1484" s="153"/>
      <c r="VC1484" s="153"/>
      <c r="VD1484" s="153"/>
      <c r="VE1484" s="153"/>
      <c r="VF1484" s="153"/>
      <c r="VG1484" s="153"/>
      <c r="VH1484" s="153"/>
      <c r="VI1484" s="153"/>
      <c r="VJ1484" s="153"/>
      <c r="VK1484" s="153"/>
      <c r="VL1484" s="153"/>
      <c r="VM1484" s="153"/>
      <c r="VN1484" s="153"/>
      <c r="VO1484" s="153"/>
      <c r="VP1484" s="153"/>
      <c r="VQ1484" s="153"/>
      <c r="VR1484" s="153"/>
      <c r="VS1484" s="153"/>
      <c r="VT1484" s="153"/>
      <c r="VU1484" s="153"/>
      <c r="VV1484" s="153"/>
      <c r="VW1484" s="153"/>
      <c r="VX1484" s="153"/>
      <c r="VY1484" s="153"/>
      <c r="VZ1484" s="153"/>
      <c r="WA1484" s="153"/>
      <c r="WB1484" s="153"/>
      <c r="WC1484" s="153"/>
      <c r="WD1484" s="153"/>
      <c r="WE1484" s="153"/>
      <c r="WF1484" s="153"/>
      <c r="WG1484" s="153"/>
      <c r="WH1484" s="153"/>
      <c r="WI1484" s="153"/>
      <c r="WJ1484" s="153"/>
      <c r="WK1484" s="153"/>
      <c r="WL1484" s="153"/>
      <c r="WM1484" s="153"/>
      <c r="WN1484" s="153"/>
      <c r="WO1484" s="153"/>
      <c r="WP1484" s="153"/>
      <c r="WQ1484" s="153"/>
      <c r="WR1484" s="153"/>
      <c r="WS1484" s="153"/>
      <c r="WT1484" s="153"/>
      <c r="WU1484" s="153"/>
      <c r="WV1484" s="153"/>
      <c r="WW1484" s="153"/>
      <c r="WX1484" s="153"/>
      <c r="WY1484" s="153"/>
      <c r="WZ1484" s="153"/>
      <c r="XA1484" s="153"/>
      <c r="XB1484" s="153"/>
      <c r="XC1484" s="153"/>
      <c r="XD1484" s="153"/>
      <c r="XE1484" s="153"/>
      <c r="XF1484" s="153"/>
      <c r="XG1484" s="153"/>
      <c r="XH1484" s="153"/>
      <c r="XI1484" s="153"/>
      <c r="XJ1484" s="153"/>
      <c r="XK1484" s="153"/>
      <c r="XL1484" s="153"/>
      <c r="XM1484" s="153"/>
      <c r="XN1484" s="153"/>
      <c r="XO1484" s="153"/>
      <c r="XP1484" s="153"/>
      <c r="XQ1484" s="153"/>
      <c r="XR1484" s="153"/>
      <c r="XS1484" s="153"/>
      <c r="XT1484" s="153"/>
      <c r="XU1484" s="153"/>
      <c r="XV1484" s="153"/>
      <c r="XW1484" s="153"/>
      <c r="XX1484" s="153"/>
      <c r="XY1484" s="153"/>
      <c r="XZ1484" s="153"/>
      <c r="YA1484" s="153"/>
      <c r="YB1484" s="153"/>
      <c r="YC1484" s="153"/>
      <c r="YD1484" s="153"/>
      <c r="YE1484" s="153"/>
      <c r="YF1484" s="153"/>
      <c r="YG1484" s="153"/>
      <c r="YH1484" s="153"/>
      <c r="YI1484" s="153"/>
      <c r="YJ1484" s="153"/>
      <c r="YK1484" s="153"/>
      <c r="YL1484" s="153"/>
      <c r="YM1484" s="153"/>
      <c r="YN1484" s="153"/>
      <c r="YO1484" s="153"/>
      <c r="YP1484" s="153"/>
      <c r="YQ1484" s="153"/>
      <c r="YR1484" s="153"/>
      <c r="YS1484" s="153"/>
      <c r="YT1484" s="153"/>
      <c r="YU1484" s="153"/>
      <c r="YV1484" s="153"/>
      <c r="YW1484" s="153"/>
      <c r="YX1484" s="153"/>
      <c r="YY1484" s="153"/>
      <c r="YZ1484" s="153"/>
      <c r="ZA1484" s="153"/>
      <c r="ZB1484" s="153"/>
      <c r="ZC1484" s="153"/>
      <c r="ZD1484" s="153"/>
      <c r="ZE1484" s="153"/>
      <c r="ZF1484" s="153"/>
      <c r="ZG1484" s="153"/>
      <c r="ZH1484" s="153"/>
      <c r="ZI1484" s="153"/>
      <c r="ZJ1484" s="153"/>
      <c r="ZK1484" s="153"/>
      <c r="ZL1484" s="153"/>
      <c r="ZM1484" s="153"/>
      <c r="ZN1484" s="153"/>
      <c r="ZO1484" s="153"/>
      <c r="ZP1484" s="153"/>
      <c r="ZQ1484" s="153"/>
      <c r="ZR1484" s="153"/>
      <c r="ZS1484" s="153"/>
      <c r="ZT1484" s="153"/>
      <c r="ZU1484" s="153"/>
      <c r="ZV1484" s="153"/>
      <c r="ZW1484" s="153"/>
      <c r="ZX1484" s="153"/>
      <c r="ZY1484" s="153"/>
      <c r="ZZ1484" s="153"/>
      <c r="AAA1484" s="153"/>
      <c r="AAB1484" s="153"/>
      <c r="AAC1484" s="153"/>
      <c r="AAD1484" s="153"/>
      <c r="AAE1484" s="153"/>
      <c r="AAF1484" s="153"/>
      <c r="AAG1484" s="153"/>
      <c r="AAH1484" s="153"/>
      <c r="AAI1484" s="153"/>
      <c r="AAJ1484" s="153"/>
      <c r="AAK1484" s="153"/>
      <c r="AAL1484" s="153"/>
      <c r="AAM1484" s="153"/>
      <c r="AAN1484" s="153"/>
      <c r="AAO1484" s="153"/>
      <c r="AAP1484" s="153"/>
      <c r="AAQ1484" s="153"/>
      <c r="AAR1484" s="153"/>
      <c r="AAS1484" s="153"/>
      <c r="AAT1484" s="153"/>
      <c r="AAU1484" s="153"/>
      <c r="AAV1484" s="153"/>
      <c r="AAW1484" s="153"/>
      <c r="AAX1484" s="153"/>
      <c r="AAY1484" s="153"/>
      <c r="AAZ1484" s="153"/>
      <c r="ABA1484" s="153"/>
      <c r="ABB1484" s="153"/>
      <c r="ABC1484" s="153"/>
      <c r="ABD1484" s="153"/>
      <c r="ABE1484" s="153"/>
      <c r="ABF1484" s="153"/>
      <c r="ABG1484" s="153"/>
      <c r="ABH1484" s="153"/>
      <c r="ABI1484" s="153"/>
      <c r="ABJ1484" s="153"/>
      <c r="ABK1484" s="153"/>
      <c r="ABL1484" s="153"/>
      <c r="ABM1484" s="153"/>
      <c r="ABN1484" s="153"/>
      <c r="ABO1484" s="153"/>
      <c r="ABP1484" s="153"/>
      <c r="ABQ1484" s="153"/>
      <c r="ABR1484" s="153"/>
      <c r="ABS1484" s="153"/>
      <c r="ABT1484" s="153"/>
      <c r="ABU1484" s="153"/>
      <c r="ABV1484" s="153"/>
      <c r="ABW1484" s="153"/>
      <c r="ABX1484" s="153"/>
      <c r="ABY1484" s="153"/>
      <c r="ABZ1484" s="153"/>
      <c r="ACA1484" s="153"/>
      <c r="ACB1484" s="153"/>
      <c r="ACC1484" s="153"/>
      <c r="ACD1484" s="153"/>
      <c r="ACE1484" s="153"/>
      <c r="ACF1484" s="153"/>
      <c r="ACG1484" s="153"/>
      <c r="ACH1484" s="153"/>
      <c r="ACI1484" s="153"/>
      <c r="ACJ1484" s="153"/>
      <c r="ACK1484" s="153"/>
      <c r="ACL1484" s="153"/>
      <c r="ACM1484" s="153"/>
      <c r="ACN1484" s="153"/>
      <c r="ACO1484" s="153"/>
      <c r="ACP1484" s="153"/>
      <c r="ACQ1484" s="153"/>
      <c r="ACR1484" s="153"/>
      <c r="ACS1484" s="153"/>
      <c r="ACT1484" s="153"/>
      <c r="ACU1484" s="153"/>
      <c r="ACV1484" s="153"/>
      <c r="ACW1484" s="153"/>
      <c r="ACX1484" s="153"/>
      <c r="ACY1484" s="153"/>
      <c r="ACZ1484" s="153"/>
      <c r="ADA1484" s="153"/>
      <c r="ADB1484" s="153"/>
      <c r="ADC1484" s="153"/>
      <c r="ADD1484" s="153"/>
      <c r="ADE1484" s="153"/>
      <c r="ADF1484" s="153"/>
      <c r="ADG1484" s="153"/>
      <c r="ADH1484" s="153"/>
      <c r="ADI1484" s="153"/>
      <c r="ADJ1484" s="153"/>
      <c r="ADK1484" s="153"/>
      <c r="ADL1484" s="153"/>
      <c r="ADM1484" s="153"/>
      <c r="ADN1484" s="153"/>
      <c r="ADO1484" s="153"/>
      <c r="ADP1484" s="153"/>
      <c r="ADQ1484" s="153"/>
      <c r="ADR1484" s="153"/>
      <c r="ADS1484" s="153"/>
      <c r="ADT1484" s="153"/>
      <c r="ADU1484" s="153"/>
      <c r="ADV1484" s="153"/>
      <c r="ADW1484" s="153"/>
      <c r="ADX1484" s="153"/>
      <c r="ADY1484" s="153"/>
      <c r="ADZ1484" s="153"/>
      <c r="AEA1484" s="153"/>
      <c r="AEB1484" s="153"/>
      <c r="AEC1484" s="153"/>
      <c r="AED1484" s="153"/>
      <c r="AEE1484" s="153"/>
      <c r="AEF1484" s="153"/>
      <c r="AEG1484" s="153"/>
      <c r="AEH1484" s="153"/>
      <c r="AEI1484" s="153"/>
      <c r="AEJ1484" s="153"/>
      <c r="AEK1484" s="153"/>
      <c r="AEL1484" s="153"/>
      <c r="AEM1484" s="153"/>
      <c r="AEN1484" s="153"/>
      <c r="AEO1484" s="153"/>
      <c r="AEP1484" s="153"/>
      <c r="AEQ1484" s="153"/>
      <c r="AER1484" s="153"/>
      <c r="AES1484" s="153"/>
      <c r="AET1484" s="153"/>
      <c r="AEU1484" s="153"/>
      <c r="AEV1484" s="153"/>
      <c r="AEW1484" s="153"/>
      <c r="AEX1484" s="153"/>
      <c r="AEY1484" s="153"/>
      <c r="AEZ1484" s="153"/>
      <c r="AFA1484" s="153"/>
      <c r="AFB1484" s="153"/>
      <c r="AFC1484" s="153"/>
      <c r="AFD1484" s="153"/>
      <c r="AFE1484" s="153"/>
      <c r="AFF1484" s="153"/>
      <c r="AFG1484" s="153"/>
      <c r="AFH1484" s="153"/>
      <c r="AFI1484" s="153"/>
      <c r="AFJ1484" s="153"/>
      <c r="AFK1484" s="153"/>
      <c r="AFL1484" s="153"/>
      <c r="AFM1484" s="153"/>
      <c r="AFN1484" s="153"/>
      <c r="AFO1484" s="153"/>
      <c r="AFP1484" s="153"/>
      <c r="AFQ1484" s="153"/>
      <c r="AFR1484" s="153"/>
      <c r="AFS1484" s="153"/>
      <c r="AFT1484" s="153"/>
      <c r="AFU1484" s="153"/>
      <c r="AFV1484" s="153"/>
      <c r="AFW1484" s="153"/>
      <c r="AFX1484" s="153"/>
      <c r="AFY1484" s="153"/>
      <c r="AFZ1484" s="153"/>
      <c r="AGA1484" s="153"/>
      <c r="AGB1484" s="153"/>
      <c r="AGC1484" s="153"/>
      <c r="AGD1484" s="153"/>
      <c r="AGE1484" s="153"/>
      <c r="AGF1484" s="153"/>
      <c r="AGG1484" s="153"/>
      <c r="AGH1484" s="153"/>
      <c r="AGI1484" s="153"/>
      <c r="AGJ1484" s="153"/>
      <c r="AGK1484" s="153"/>
      <c r="AGL1484" s="153"/>
      <c r="AGM1484" s="153"/>
      <c r="AGN1484" s="153"/>
      <c r="AGO1484" s="153"/>
      <c r="AGP1484" s="153"/>
      <c r="AGQ1484" s="153"/>
      <c r="AGR1484" s="153"/>
      <c r="AGS1484" s="153"/>
      <c r="AGT1484" s="153"/>
      <c r="AGU1484" s="153"/>
      <c r="AGV1484" s="153"/>
      <c r="AGW1484" s="153"/>
      <c r="AGX1484" s="153"/>
      <c r="AGY1484" s="153"/>
      <c r="AGZ1484" s="153"/>
      <c r="AHA1484" s="153"/>
      <c r="AHB1484" s="153"/>
      <c r="AHC1484" s="153"/>
      <c r="AHD1484" s="153"/>
      <c r="AHE1484" s="153"/>
      <c r="AHF1484" s="153"/>
      <c r="AHG1484" s="153"/>
      <c r="AHH1484" s="153"/>
      <c r="AHI1484" s="153"/>
      <c r="AHJ1484" s="153"/>
      <c r="AHK1484" s="153"/>
      <c r="AHL1484" s="153"/>
      <c r="AHM1484" s="153"/>
      <c r="AHN1484" s="153"/>
      <c r="AHO1484" s="153"/>
      <c r="AHP1484" s="153"/>
      <c r="AHQ1484" s="153"/>
      <c r="AHR1484" s="153"/>
      <c r="AHS1484" s="153"/>
      <c r="AHT1484" s="153"/>
      <c r="AHU1484" s="153"/>
      <c r="AHV1484" s="153"/>
      <c r="AHW1484" s="153"/>
      <c r="AHX1484" s="153"/>
      <c r="AHY1484" s="153"/>
      <c r="AHZ1484" s="153"/>
      <c r="AIA1484" s="153"/>
      <c r="AIB1484" s="153"/>
      <c r="AIC1484" s="153"/>
      <c r="AID1484" s="153"/>
      <c r="AIE1484" s="153"/>
      <c r="AIF1484" s="153"/>
      <c r="AIG1484" s="153"/>
      <c r="AIH1484" s="153"/>
      <c r="AII1484" s="153"/>
      <c r="AIJ1484" s="153"/>
      <c r="AIK1484" s="153"/>
      <c r="AIL1484" s="153"/>
      <c r="AIM1484" s="153"/>
      <c r="AIN1484" s="153"/>
      <c r="AIO1484" s="153"/>
      <c r="AIP1484" s="153"/>
      <c r="AIQ1484" s="153"/>
      <c r="AIR1484" s="153"/>
      <c r="AIS1484" s="153"/>
      <c r="AIT1484" s="153"/>
      <c r="AIU1484" s="153"/>
      <c r="AIV1484" s="153"/>
      <c r="AIW1484" s="153"/>
      <c r="AIX1484" s="153"/>
      <c r="AIY1484" s="153"/>
      <c r="AIZ1484" s="153"/>
      <c r="AJA1484" s="153"/>
      <c r="AJB1484" s="153"/>
      <c r="AJC1484" s="153"/>
      <c r="AJD1484" s="153"/>
      <c r="AJE1484" s="153"/>
      <c r="AJF1484" s="153"/>
      <c r="AJG1484" s="153"/>
      <c r="AJH1484" s="153"/>
      <c r="AJI1484" s="153"/>
      <c r="AJJ1484" s="153"/>
      <c r="AJK1484" s="153"/>
      <c r="AJL1484" s="153"/>
      <c r="AJM1484" s="153"/>
      <c r="AJN1484" s="153"/>
      <c r="AJO1484" s="153"/>
      <c r="AJP1484" s="153"/>
      <c r="AJQ1484" s="153"/>
      <c r="AJR1484" s="153"/>
      <c r="AJS1484" s="153"/>
      <c r="AJT1484" s="153"/>
      <c r="AJU1484" s="153"/>
      <c r="AJV1484" s="153"/>
      <c r="AJW1484" s="153"/>
      <c r="AJX1484" s="153"/>
      <c r="AJY1484" s="153"/>
      <c r="AJZ1484" s="153"/>
      <c r="AKA1484" s="153"/>
      <c r="AKB1484" s="153"/>
      <c r="AKC1484" s="153"/>
      <c r="AKD1484" s="153"/>
      <c r="AKE1484" s="153"/>
      <c r="AKF1484" s="153"/>
      <c r="AKG1484" s="153"/>
      <c r="AKH1484" s="153"/>
      <c r="AKI1484" s="153"/>
      <c r="AKJ1484" s="153"/>
      <c r="AKK1484" s="153"/>
      <c r="AKL1484" s="153"/>
      <c r="AKM1484" s="153"/>
      <c r="AKN1484" s="153"/>
      <c r="AKO1484" s="153"/>
      <c r="AKP1484" s="153"/>
      <c r="AKQ1484" s="153"/>
      <c r="AKR1484" s="153"/>
      <c r="AKS1484" s="153"/>
      <c r="AKT1484" s="153"/>
      <c r="AKU1484" s="153"/>
      <c r="AKV1484" s="153"/>
      <c r="AKW1484" s="153"/>
      <c r="AKX1484" s="153"/>
      <c r="AKY1484" s="153"/>
      <c r="AKZ1484" s="153"/>
      <c r="ALA1484" s="153"/>
      <c r="ALB1484" s="153"/>
      <c r="ALC1484" s="153"/>
      <c r="ALD1484" s="153"/>
      <c r="ALE1484" s="153"/>
      <c r="ALF1484" s="153"/>
      <c r="ALG1484" s="153"/>
      <c r="ALH1484" s="153"/>
      <c r="ALI1484" s="153"/>
      <c r="ALJ1484" s="153"/>
      <c r="ALK1484" s="153"/>
      <c r="ALL1484" s="153"/>
      <c r="ALM1484" s="153"/>
      <c r="ALN1484" s="153"/>
      <c r="ALO1484" s="153"/>
      <c r="ALP1484" s="153"/>
      <c r="ALQ1484" s="153"/>
      <c r="ALR1484" s="153"/>
      <c r="ALS1484" s="153"/>
      <c r="ALT1484" s="153"/>
      <c r="ALU1484" s="153"/>
      <c r="ALV1484" s="153"/>
      <c r="ALW1484" s="153"/>
      <c r="ALX1484" s="153"/>
      <c r="ALY1484" s="153"/>
      <c r="ALZ1484" s="153"/>
      <c r="AMA1484" s="153"/>
      <c r="AMB1484" s="153"/>
      <c r="AMC1484" s="153"/>
      <c r="AMD1484" s="153"/>
      <c r="AME1484" s="153"/>
      <c r="AMF1484" s="153"/>
      <c r="AMG1484" s="153"/>
      <c r="AMH1484" s="153"/>
      <c r="AMI1484" s="153"/>
      <c r="AMJ1484" s="153"/>
      <c r="AMK1484" s="153"/>
      <c r="AML1484" s="153"/>
      <c r="AMM1484" s="153"/>
      <c r="AMN1484" s="153"/>
      <c r="AMO1484" s="153"/>
      <c r="AMP1484" s="153"/>
      <c r="AMQ1484" s="153"/>
      <c r="AMR1484" s="153"/>
      <c r="AMS1484" s="153"/>
      <c r="AMT1484" s="153"/>
      <c r="AMU1484" s="153"/>
      <c r="AMV1484" s="153"/>
      <c r="AMW1484" s="153"/>
      <c r="AMX1484" s="153"/>
      <c r="AMY1484" s="153"/>
      <c r="AMZ1484" s="153"/>
      <c r="ANA1484" s="153"/>
      <c r="ANB1484" s="153"/>
      <c r="ANC1484" s="153"/>
      <c r="AND1484" s="153"/>
      <c r="ANE1484" s="153"/>
      <c r="ANF1484" s="153"/>
      <c r="ANG1484" s="153"/>
      <c r="ANH1484" s="153"/>
      <c r="ANI1484" s="153"/>
      <c r="ANJ1484" s="153"/>
      <c r="ANK1484" s="153"/>
      <c r="ANL1484" s="153"/>
      <c r="ANM1484" s="153"/>
      <c r="ANN1484" s="153"/>
      <c r="ANO1484" s="153"/>
      <c r="ANP1484" s="153"/>
      <c r="ANQ1484" s="153"/>
      <c r="ANR1484" s="153"/>
      <c r="ANS1484" s="153"/>
      <c r="ANT1484" s="153"/>
      <c r="ANU1484" s="153"/>
      <c r="ANV1484" s="153"/>
      <c r="ANW1484" s="153"/>
      <c r="ANX1484" s="153"/>
      <c r="ANY1484" s="153"/>
      <c r="ANZ1484" s="153"/>
      <c r="AOA1484" s="153"/>
      <c r="AOB1484" s="153"/>
      <c r="AOC1484" s="153"/>
      <c r="AOD1484" s="153"/>
      <c r="AOE1484" s="153"/>
      <c r="AOF1484" s="153"/>
      <c r="AOG1484" s="153"/>
      <c r="AOH1484" s="153"/>
      <c r="AOI1484" s="153"/>
      <c r="AOJ1484" s="153"/>
      <c r="AOK1484" s="153"/>
      <c r="AOL1484" s="153"/>
      <c r="AOM1484" s="153"/>
      <c r="AON1484" s="153"/>
      <c r="AOO1484" s="153"/>
      <c r="AOP1484" s="153"/>
      <c r="AOQ1484" s="153"/>
      <c r="AOR1484" s="153"/>
      <c r="AOS1484" s="153"/>
      <c r="AOT1484" s="153"/>
      <c r="AOU1484" s="153"/>
      <c r="AOV1484" s="153"/>
      <c r="AOW1484" s="153"/>
      <c r="AOX1484" s="153"/>
      <c r="AOY1484" s="153"/>
      <c r="AOZ1484" s="153"/>
      <c r="APA1484" s="153"/>
      <c r="APB1484" s="153"/>
      <c r="APC1484" s="153"/>
      <c r="APD1484" s="153"/>
      <c r="APE1484" s="153"/>
      <c r="APF1484" s="153"/>
      <c r="APG1484" s="153"/>
      <c r="APH1484" s="153"/>
      <c r="API1484" s="153"/>
      <c r="APJ1484" s="153"/>
      <c r="APK1484" s="153"/>
      <c r="APL1484" s="153"/>
      <c r="APM1484" s="153"/>
      <c r="APN1484" s="153"/>
      <c r="APO1484" s="153"/>
      <c r="APP1484" s="153"/>
      <c r="APQ1484" s="153"/>
      <c r="APR1484" s="153"/>
      <c r="APS1484" s="153"/>
      <c r="APT1484" s="153"/>
      <c r="APU1484" s="153"/>
      <c r="APV1484" s="153"/>
      <c r="APW1484" s="153"/>
      <c r="APX1484" s="153"/>
      <c r="APY1484" s="153"/>
      <c r="APZ1484" s="153"/>
      <c r="AQA1484" s="153"/>
      <c r="AQB1484" s="153"/>
      <c r="AQC1484" s="153"/>
      <c r="AQD1484" s="153"/>
      <c r="AQE1484" s="153"/>
      <c r="AQF1484" s="153"/>
      <c r="AQG1484" s="153"/>
      <c r="AQH1484" s="153"/>
      <c r="AQI1484" s="153"/>
      <c r="AQJ1484" s="153"/>
      <c r="AQK1484" s="153"/>
      <c r="AQL1484" s="153"/>
      <c r="AQM1484" s="153"/>
      <c r="AQN1484" s="153"/>
      <c r="AQO1484" s="153"/>
      <c r="AQP1484" s="153"/>
      <c r="AQQ1484" s="153"/>
      <c r="AQR1484" s="153"/>
      <c r="AQS1484" s="153"/>
      <c r="AQT1484" s="153"/>
      <c r="AQU1484" s="153"/>
      <c r="AQV1484" s="153"/>
      <c r="AQW1484" s="153"/>
      <c r="AQX1484" s="153"/>
      <c r="AQY1484" s="153"/>
      <c r="AQZ1484" s="153"/>
      <c r="ARA1484" s="153"/>
      <c r="ARB1484" s="153"/>
      <c r="ARC1484" s="153"/>
      <c r="ARD1484" s="153"/>
      <c r="ARE1484" s="153"/>
      <c r="ARF1484" s="153"/>
      <c r="ARG1484" s="153"/>
      <c r="ARH1484" s="153"/>
      <c r="ARI1484" s="153"/>
      <c r="ARJ1484" s="153"/>
      <c r="ARK1484" s="153"/>
      <c r="ARL1484" s="153"/>
      <c r="ARM1484" s="153"/>
      <c r="ARN1484" s="153"/>
      <c r="ARO1484" s="153"/>
      <c r="ARP1484" s="153"/>
      <c r="ARQ1484" s="153"/>
      <c r="ARR1484" s="153"/>
      <c r="ARS1484" s="153"/>
      <c r="ART1484" s="153"/>
      <c r="ARU1484" s="153"/>
      <c r="ARV1484" s="153"/>
      <c r="ARW1484" s="153"/>
      <c r="ARX1484" s="153"/>
      <c r="ARY1484" s="153"/>
      <c r="ARZ1484" s="153"/>
      <c r="ASA1484" s="153"/>
      <c r="ASB1484" s="153"/>
      <c r="ASC1484" s="153"/>
      <c r="ASD1484" s="153"/>
      <c r="ASE1484" s="153"/>
      <c r="ASF1484" s="153"/>
      <c r="ASG1484" s="153"/>
      <c r="ASH1484" s="153"/>
      <c r="ASI1484" s="153"/>
      <c r="ASJ1484" s="153"/>
      <c r="ASK1484" s="153"/>
      <c r="ASL1484" s="153"/>
      <c r="ASM1484" s="153"/>
      <c r="ASN1484" s="153"/>
      <c r="ASO1484" s="153"/>
      <c r="ASP1484" s="153"/>
      <c r="ASQ1484" s="153"/>
      <c r="ASR1484" s="153"/>
      <c r="ASS1484" s="153"/>
      <c r="AST1484" s="153"/>
      <c r="ASU1484" s="153"/>
      <c r="ASV1484" s="153"/>
      <c r="ASW1484" s="153"/>
      <c r="ASX1484" s="153"/>
      <c r="ASY1484" s="153"/>
      <c r="ASZ1484" s="153"/>
      <c r="ATA1484" s="153"/>
      <c r="ATB1484" s="153"/>
      <c r="ATC1484" s="153"/>
      <c r="ATD1484" s="153"/>
      <c r="ATE1484" s="153"/>
      <c r="ATF1484" s="153"/>
      <c r="ATG1484" s="153"/>
      <c r="ATH1484" s="153"/>
      <c r="ATI1484" s="153"/>
      <c r="ATJ1484" s="153"/>
      <c r="ATK1484" s="153"/>
      <c r="ATL1484" s="153"/>
      <c r="ATM1484" s="153"/>
      <c r="ATN1484" s="153"/>
      <c r="ATO1484" s="153"/>
      <c r="ATP1484" s="153"/>
      <c r="ATQ1484" s="153"/>
      <c r="ATR1484" s="153"/>
      <c r="ATS1484" s="153"/>
      <c r="ATT1484" s="153"/>
      <c r="ATU1484" s="153"/>
      <c r="ATV1484" s="153"/>
      <c r="ATW1484" s="153"/>
      <c r="ATX1484" s="153"/>
      <c r="ATY1484" s="153"/>
      <c r="ATZ1484" s="153"/>
      <c r="AUA1484" s="153"/>
      <c r="AUB1484" s="153"/>
      <c r="AUC1484" s="153"/>
      <c r="AUD1484" s="153"/>
      <c r="AUE1484" s="153"/>
      <c r="AUF1484" s="153"/>
      <c r="AUG1484" s="153"/>
      <c r="AUH1484" s="153"/>
      <c r="AUI1484" s="153"/>
      <c r="AUJ1484" s="153"/>
      <c r="AUK1484" s="153"/>
      <c r="AUL1484" s="153"/>
      <c r="AUM1484" s="153"/>
      <c r="AUN1484" s="153"/>
      <c r="AUO1484" s="153"/>
      <c r="AUP1484" s="153"/>
      <c r="AUQ1484" s="153"/>
      <c r="AUR1484" s="153"/>
      <c r="AUS1484" s="153"/>
      <c r="AUT1484" s="153"/>
      <c r="AUU1484" s="153"/>
      <c r="AUV1484" s="153"/>
      <c r="AUW1484" s="153"/>
      <c r="AUX1484" s="153"/>
      <c r="AUY1484" s="153"/>
      <c r="AUZ1484" s="153"/>
      <c r="AVA1484" s="153"/>
      <c r="AVB1484" s="153"/>
      <c r="AVC1484" s="153"/>
      <c r="AVD1484" s="153"/>
      <c r="AVE1484" s="153"/>
      <c r="AVF1484" s="153"/>
      <c r="AVG1484" s="153"/>
      <c r="AVH1484" s="153"/>
      <c r="AVI1484" s="153"/>
      <c r="AVJ1484" s="153"/>
      <c r="AVK1484" s="153"/>
      <c r="AVL1484" s="153"/>
      <c r="AVM1484" s="153"/>
      <c r="AVN1484" s="153"/>
      <c r="AVO1484" s="153"/>
      <c r="AVP1484" s="153"/>
      <c r="AVQ1484" s="153"/>
      <c r="AVR1484" s="153"/>
      <c r="AVS1484" s="153"/>
      <c r="AVT1484" s="153"/>
      <c r="AVU1484" s="153"/>
      <c r="AVV1484" s="153"/>
      <c r="AVW1484" s="153"/>
      <c r="AVX1484" s="153"/>
      <c r="AVY1484" s="153"/>
      <c r="AVZ1484" s="153"/>
      <c r="AWA1484" s="153"/>
      <c r="AWB1484" s="153"/>
      <c r="AWC1484" s="153"/>
      <c r="AWD1484" s="153"/>
      <c r="AWE1484" s="153"/>
      <c r="AWF1484" s="153"/>
      <c r="AWG1484" s="153"/>
      <c r="AWH1484" s="153"/>
      <c r="AWI1484" s="153"/>
      <c r="AWJ1484" s="153"/>
      <c r="AWK1484" s="153"/>
      <c r="AWL1484" s="153"/>
      <c r="AWM1484" s="153"/>
      <c r="AWN1484" s="153"/>
      <c r="AWO1484" s="153"/>
      <c r="AWP1484" s="153"/>
      <c r="AWQ1484" s="153"/>
      <c r="AWR1484" s="153"/>
      <c r="AWS1484" s="153"/>
      <c r="AWT1484" s="153"/>
      <c r="AWU1484" s="153"/>
      <c r="AWV1484" s="153"/>
      <c r="AWW1484" s="153"/>
      <c r="AWX1484" s="153"/>
      <c r="AWY1484" s="153"/>
      <c r="AWZ1484" s="153"/>
      <c r="AXA1484" s="153"/>
      <c r="AXB1484" s="153"/>
      <c r="AXC1484" s="153"/>
      <c r="AXD1484" s="153"/>
      <c r="AXE1484" s="153"/>
      <c r="AXF1484" s="153"/>
      <c r="AXG1484" s="153"/>
      <c r="AXH1484" s="153"/>
      <c r="AXI1484" s="153"/>
      <c r="AXJ1484" s="153"/>
      <c r="AXK1484" s="153"/>
      <c r="AXL1484" s="153"/>
      <c r="AXM1484" s="153"/>
      <c r="AXN1484" s="153"/>
      <c r="AXO1484" s="153"/>
      <c r="AXP1484" s="153"/>
      <c r="AXQ1484" s="153"/>
      <c r="AXR1484" s="153"/>
      <c r="AXS1484" s="153"/>
      <c r="AXT1484" s="153"/>
      <c r="AXU1484" s="153"/>
      <c r="AXV1484" s="153"/>
      <c r="AXW1484" s="153"/>
      <c r="AXX1484" s="153"/>
      <c r="AXY1484" s="153"/>
      <c r="AXZ1484" s="153"/>
      <c r="AYA1484" s="153"/>
      <c r="AYB1484" s="153"/>
      <c r="AYC1484" s="153"/>
      <c r="AYD1484" s="153"/>
      <c r="AYE1484" s="153"/>
      <c r="AYF1484" s="153"/>
      <c r="AYG1484" s="153"/>
      <c r="AYH1484" s="153"/>
      <c r="AYI1484" s="153"/>
      <c r="AYJ1484" s="153"/>
      <c r="AYK1484" s="153"/>
      <c r="AYL1484" s="153"/>
      <c r="AYM1484" s="153"/>
      <c r="AYN1484" s="153"/>
      <c r="AYO1484" s="153"/>
      <c r="AYP1484" s="153"/>
      <c r="AYQ1484" s="153"/>
      <c r="AYR1484" s="153"/>
      <c r="AYS1484" s="153"/>
      <c r="AYT1484" s="153"/>
      <c r="AYU1484" s="153"/>
      <c r="AYV1484" s="153"/>
      <c r="AYW1484" s="153"/>
      <c r="AYX1484" s="153"/>
      <c r="AYY1484" s="153"/>
      <c r="AYZ1484" s="153"/>
      <c r="AZA1484" s="153"/>
      <c r="AZB1484" s="153"/>
      <c r="AZC1484" s="153"/>
      <c r="AZD1484" s="153"/>
      <c r="AZE1484" s="153"/>
      <c r="AZF1484" s="153"/>
      <c r="AZG1484" s="153"/>
      <c r="AZH1484" s="153"/>
      <c r="AZI1484" s="153"/>
      <c r="AZJ1484" s="153"/>
      <c r="AZK1484" s="153"/>
      <c r="AZL1484" s="153"/>
      <c r="AZM1484" s="153"/>
      <c r="AZN1484" s="153"/>
      <c r="AZO1484" s="153"/>
      <c r="AZP1484" s="153"/>
      <c r="AZQ1484" s="153"/>
      <c r="AZR1484" s="153"/>
      <c r="AZS1484" s="153"/>
      <c r="AZT1484" s="153"/>
      <c r="AZU1484" s="153"/>
      <c r="AZV1484" s="153"/>
      <c r="AZW1484" s="153"/>
      <c r="AZX1484" s="153"/>
      <c r="AZY1484" s="153"/>
      <c r="AZZ1484" s="153"/>
      <c r="BAA1484" s="153"/>
      <c r="BAB1484" s="153"/>
      <c r="BAC1484" s="153"/>
      <c r="BAD1484" s="153"/>
      <c r="BAE1484" s="153"/>
      <c r="BAF1484" s="153"/>
      <c r="BAG1484" s="153"/>
      <c r="BAH1484" s="153"/>
      <c r="BAI1484" s="153"/>
      <c r="BAJ1484" s="153"/>
      <c r="BAK1484" s="153"/>
      <c r="BAL1484" s="153"/>
      <c r="BAM1484" s="153"/>
      <c r="BAN1484" s="153"/>
      <c r="BAO1484" s="153"/>
      <c r="BAP1484" s="153"/>
      <c r="BAQ1484" s="153"/>
      <c r="BAR1484" s="153"/>
      <c r="BAS1484" s="153"/>
      <c r="BAT1484" s="153"/>
      <c r="BAU1484" s="153"/>
      <c r="BAV1484" s="153"/>
      <c r="BAW1484" s="153"/>
      <c r="BAX1484" s="153"/>
      <c r="BAY1484" s="153"/>
      <c r="BAZ1484" s="153"/>
      <c r="BBA1484" s="153"/>
      <c r="BBB1484" s="153"/>
      <c r="BBC1484" s="153"/>
      <c r="BBD1484" s="153"/>
      <c r="BBE1484" s="153"/>
      <c r="BBF1484" s="153"/>
      <c r="BBG1484" s="153"/>
      <c r="BBH1484" s="153"/>
      <c r="BBI1484" s="153"/>
      <c r="BBJ1484" s="153"/>
      <c r="BBK1484" s="153"/>
      <c r="BBL1484" s="153"/>
      <c r="BBM1484" s="153"/>
      <c r="BBN1484" s="153"/>
      <c r="BBO1484" s="153"/>
      <c r="BBP1484" s="153"/>
      <c r="BBQ1484" s="153"/>
      <c r="BBR1484" s="153"/>
      <c r="BBS1484" s="153"/>
      <c r="BBT1484" s="153"/>
      <c r="BBU1484" s="153"/>
      <c r="BBV1484" s="153"/>
      <c r="BBW1484" s="153"/>
      <c r="BBX1484" s="153"/>
      <c r="BBY1484" s="153"/>
      <c r="BBZ1484" s="153"/>
      <c r="BCA1484" s="153"/>
      <c r="BCB1484" s="153"/>
      <c r="BCC1484" s="153"/>
      <c r="BCD1484" s="153"/>
      <c r="BCE1484" s="153"/>
      <c r="BCF1484" s="153"/>
      <c r="BCG1484" s="153"/>
      <c r="BCH1484" s="153"/>
      <c r="BCI1484" s="153"/>
      <c r="BCJ1484" s="153"/>
      <c r="BCK1484" s="153"/>
      <c r="BCL1484" s="153"/>
      <c r="BCM1484" s="153"/>
      <c r="BCN1484" s="153"/>
      <c r="BCO1484" s="153"/>
      <c r="BCP1484" s="153"/>
      <c r="BCQ1484" s="153"/>
      <c r="BCR1484" s="153"/>
      <c r="BCS1484" s="153"/>
      <c r="BCT1484" s="153"/>
      <c r="BCU1484" s="153"/>
      <c r="BCV1484" s="153"/>
      <c r="BCW1484" s="153"/>
      <c r="BCX1484" s="153"/>
      <c r="BCY1484" s="153"/>
      <c r="BCZ1484" s="153"/>
      <c r="BDA1484" s="153"/>
      <c r="BDB1484" s="153"/>
      <c r="BDC1484" s="153"/>
      <c r="BDD1484" s="153"/>
      <c r="BDE1484" s="153"/>
      <c r="BDF1484" s="153"/>
      <c r="BDG1484" s="153"/>
      <c r="BDH1484" s="153"/>
      <c r="BDI1484" s="153"/>
      <c r="BDJ1484" s="153"/>
      <c r="BDK1484" s="153"/>
      <c r="BDL1484" s="153"/>
      <c r="BDM1484" s="153"/>
      <c r="BDN1484" s="153"/>
      <c r="BDO1484" s="153"/>
      <c r="BDP1484" s="153"/>
      <c r="BDQ1484" s="153"/>
      <c r="BDR1484" s="153"/>
      <c r="BDS1484" s="153"/>
      <c r="BDT1484" s="153"/>
      <c r="BDU1484" s="153"/>
      <c r="BDV1484" s="153"/>
      <c r="BDW1484" s="153"/>
      <c r="BDX1484" s="153"/>
      <c r="BDY1484" s="153"/>
      <c r="BDZ1484" s="153"/>
      <c r="BEA1484" s="153"/>
      <c r="BEB1484" s="153"/>
      <c r="BEC1484" s="153"/>
      <c r="BED1484" s="153"/>
      <c r="BEE1484" s="153"/>
      <c r="BEF1484" s="153"/>
      <c r="BEG1484" s="153"/>
      <c r="BEH1484" s="153"/>
      <c r="BEI1484" s="153"/>
      <c r="BEJ1484" s="153"/>
      <c r="BEK1484" s="153"/>
      <c r="BEL1484" s="153"/>
      <c r="BEM1484" s="153"/>
      <c r="BEN1484" s="153"/>
      <c r="BEO1484" s="153"/>
      <c r="BEP1484" s="153"/>
      <c r="BEQ1484" s="153"/>
      <c r="BER1484" s="153"/>
      <c r="BES1484" s="153"/>
      <c r="BET1484" s="153"/>
      <c r="BEU1484" s="153"/>
      <c r="BEV1484" s="153"/>
      <c r="BEW1484" s="153"/>
      <c r="BEX1484" s="153"/>
      <c r="BEY1484" s="153"/>
      <c r="BEZ1484" s="153"/>
      <c r="BFA1484" s="153"/>
      <c r="BFB1484" s="153"/>
      <c r="BFC1484" s="153"/>
      <c r="BFD1484" s="153"/>
      <c r="BFE1484" s="153"/>
      <c r="BFF1484" s="153"/>
      <c r="BFG1484" s="153"/>
      <c r="BFH1484" s="153"/>
      <c r="BFI1484" s="153"/>
      <c r="BFJ1484" s="153"/>
      <c r="BFK1484" s="153"/>
      <c r="BFL1484" s="153"/>
      <c r="BFM1484" s="153"/>
      <c r="BFN1484" s="153"/>
      <c r="BFO1484" s="153"/>
      <c r="BFP1484" s="153"/>
      <c r="BFQ1484" s="153"/>
      <c r="BFR1484" s="153"/>
      <c r="BFS1484" s="153"/>
      <c r="BFT1484" s="153"/>
      <c r="BFU1484" s="153"/>
      <c r="BFV1484" s="153"/>
      <c r="BFW1484" s="153"/>
      <c r="BFX1484" s="153"/>
      <c r="BFY1484" s="153"/>
      <c r="BFZ1484" s="153"/>
      <c r="BGA1484" s="153"/>
      <c r="BGB1484" s="153"/>
      <c r="BGC1484" s="153"/>
      <c r="BGD1484" s="153"/>
      <c r="BGE1484" s="153"/>
      <c r="BGF1484" s="153"/>
      <c r="BGG1484" s="153"/>
      <c r="BGH1484" s="153"/>
      <c r="BGI1484" s="153"/>
      <c r="BGJ1484" s="153"/>
      <c r="BGK1484" s="153"/>
      <c r="BGL1484" s="153"/>
      <c r="BGM1484" s="153"/>
      <c r="BGN1484" s="153"/>
      <c r="BGO1484" s="153"/>
      <c r="BGP1484" s="153"/>
      <c r="BGQ1484" s="153"/>
      <c r="BGR1484" s="153"/>
      <c r="BGS1484" s="153"/>
      <c r="BGT1484" s="153"/>
      <c r="BGU1484" s="153"/>
      <c r="BGV1484" s="153"/>
      <c r="BGW1484" s="153"/>
      <c r="BGX1484" s="153"/>
      <c r="BGY1484" s="153"/>
      <c r="BGZ1484" s="153"/>
      <c r="BHA1484" s="153"/>
      <c r="BHB1484" s="153"/>
      <c r="BHC1484" s="153"/>
      <c r="BHD1484" s="153"/>
      <c r="BHE1484" s="153"/>
      <c r="BHF1484" s="153"/>
      <c r="BHG1484" s="153"/>
      <c r="BHH1484" s="153"/>
      <c r="BHI1484" s="153"/>
      <c r="BHJ1484" s="153"/>
      <c r="BHK1484" s="153"/>
      <c r="BHL1484" s="153"/>
      <c r="BHM1484" s="153"/>
      <c r="BHN1484" s="153"/>
      <c r="BHO1484" s="153"/>
      <c r="BHP1484" s="153"/>
      <c r="BHQ1484" s="153"/>
      <c r="BHR1484" s="153"/>
      <c r="BHS1484" s="153"/>
      <c r="BHT1484" s="153"/>
      <c r="BHU1484" s="153"/>
      <c r="BHV1484" s="153"/>
      <c r="BHW1484" s="153"/>
      <c r="BHX1484" s="153"/>
      <c r="BHY1484" s="153"/>
      <c r="BHZ1484" s="153"/>
      <c r="BIA1484" s="153"/>
      <c r="BIB1484" s="153"/>
      <c r="BIC1484" s="153"/>
      <c r="BID1484" s="153"/>
      <c r="BIE1484" s="153"/>
      <c r="BIF1484" s="153"/>
      <c r="BIG1484" s="153"/>
      <c r="BIH1484" s="153"/>
      <c r="BII1484" s="153"/>
      <c r="BIJ1484" s="153"/>
      <c r="BIK1484" s="153"/>
      <c r="BIL1484" s="153"/>
      <c r="BIM1484" s="153"/>
      <c r="BIN1484" s="153"/>
      <c r="BIO1484" s="153"/>
      <c r="BIP1484" s="153"/>
      <c r="BIQ1484" s="153"/>
      <c r="BIR1484" s="153"/>
      <c r="BIS1484" s="153"/>
      <c r="BIT1484" s="153"/>
      <c r="BIU1484" s="153"/>
      <c r="BIV1484" s="153"/>
      <c r="BIW1484" s="153"/>
      <c r="BIX1484" s="153"/>
      <c r="BIY1484" s="153"/>
      <c r="BIZ1484" s="153"/>
      <c r="BJA1484" s="153"/>
      <c r="BJB1484" s="153"/>
      <c r="BJC1484" s="153"/>
      <c r="BJD1484" s="153"/>
      <c r="BJE1484" s="153"/>
      <c r="BJF1484" s="153"/>
      <c r="BJG1484" s="153"/>
      <c r="BJH1484" s="153"/>
      <c r="BJI1484" s="153"/>
      <c r="BJJ1484" s="153"/>
      <c r="BJK1484" s="153"/>
      <c r="BJL1484" s="153"/>
      <c r="BJM1484" s="153"/>
      <c r="BJN1484" s="153"/>
      <c r="BJO1484" s="153"/>
      <c r="BJP1484" s="153"/>
      <c r="BJQ1484" s="153"/>
      <c r="BJR1484" s="153"/>
      <c r="BJS1484" s="153"/>
      <c r="BJT1484" s="153"/>
      <c r="BJU1484" s="153"/>
      <c r="BJV1484" s="153"/>
      <c r="BJW1484" s="153"/>
      <c r="BJX1484" s="153"/>
      <c r="BJY1484" s="153"/>
      <c r="BJZ1484" s="153"/>
      <c r="BKA1484" s="153"/>
      <c r="BKB1484" s="153"/>
      <c r="BKC1484" s="153"/>
      <c r="BKD1484" s="153"/>
      <c r="BKE1484" s="153"/>
      <c r="BKF1484" s="153"/>
      <c r="BKG1484" s="153"/>
      <c r="BKH1484" s="153"/>
      <c r="BKI1484" s="153"/>
      <c r="BKJ1484" s="153"/>
      <c r="BKK1484" s="153"/>
      <c r="BKL1484" s="153"/>
      <c r="BKM1484" s="153"/>
      <c r="BKN1484" s="153"/>
      <c r="BKO1484" s="153"/>
      <c r="BKP1484" s="153"/>
      <c r="BKQ1484" s="153"/>
      <c r="BKR1484" s="153"/>
      <c r="BKS1484" s="153"/>
      <c r="BKT1484" s="153"/>
      <c r="BKU1484" s="153"/>
      <c r="BKV1484" s="153"/>
      <c r="BKW1484" s="153"/>
      <c r="BKX1484" s="153"/>
      <c r="BKY1484" s="153"/>
      <c r="BKZ1484" s="153"/>
      <c r="BLA1484" s="153"/>
      <c r="BLB1484" s="153"/>
      <c r="BLC1484" s="153"/>
      <c r="BLD1484" s="153"/>
      <c r="BLE1484" s="153"/>
      <c r="BLF1484" s="153"/>
      <c r="BLG1484" s="153"/>
      <c r="BLH1484" s="153"/>
      <c r="BLI1484" s="153"/>
      <c r="BLJ1484" s="153"/>
      <c r="BLK1484" s="153"/>
      <c r="BLL1484" s="153"/>
      <c r="BLM1484" s="153"/>
      <c r="BLN1484" s="153"/>
      <c r="BLO1484" s="153"/>
      <c r="BLP1484" s="153"/>
      <c r="BLQ1484" s="153"/>
      <c r="BLR1484" s="153"/>
      <c r="BLS1484" s="153"/>
      <c r="BLT1484" s="153"/>
      <c r="BLU1484" s="153"/>
      <c r="BLV1484" s="153"/>
      <c r="BLW1484" s="153"/>
      <c r="BLX1484" s="153"/>
      <c r="BLY1484" s="153"/>
      <c r="BLZ1484" s="153"/>
      <c r="BMA1484" s="153"/>
      <c r="BMB1484" s="153"/>
      <c r="BMC1484" s="153"/>
      <c r="BMD1484" s="153"/>
      <c r="BME1484" s="153"/>
      <c r="BMF1484" s="153"/>
      <c r="BMG1484" s="153"/>
      <c r="BMH1484" s="153"/>
      <c r="BMI1484" s="153"/>
      <c r="BMJ1484" s="153"/>
      <c r="BMK1484" s="153"/>
      <c r="BML1484" s="153"/>
      <c r="BMM1484" s="153"/>
      <c r="BMN1484" s="153"/>
      <c r="BMO1484" s="153"/>
      <c r="BMP1484" s="153"/>
      <c r="BMQ1484" s="153"/>
      <c r="BMR1484" s="153"/>
      <c r="BMS1484" s="153"/>
      <c r="BMT1484" s="153"/>
      <c r="BMU1484" s="153"/>
      <c r="BMV1484" s="153"/>
      <c r="BMW1484" s="153"/>
      <c r="BMX1484" s="153"/>
      <c r="BMY1484" s="153"/>
      <c r="BMZ1484" s="153"/>
      <c r="BNA1484" s="153"/>
      <c r="BNB1484" s="153"/>
      <c r="BNC1484" s="153"/>
      <c r="BND1484" s="153"/>
      <c r="BNE1484" s="153"/>
      <c r="BNF1484" s="153"/>
      <c r="BNG1484" s="153"/>
      <c r="BNH1484" s="153"/>
      <c r="BNI1484" s="153"/>
      <c r="BNJ1484" s="153"/>
      <c r="BNK1484" s="153"/>
      <c r="BNL1484" s="153"/>
      <c r="BNM1484" s="153"/>
      <c r="BNN1484" s="153"/>
      <c r="BNO1484" s="153"/>
      <c r="BNP1484" s="153"/>
      <c r="BNQ1484" s="153"/>
      <c r="BNR1484" s="153"/>
      <c r="BNS1484" s="153"/>
      <c r="BNT1484" s="153"/>
      <c r="BNU1484" s="153"/>
      <c r="BNV1484" s="153"/>
      <c r="BNW1484" s="153"/>
      <c r="BNX1484" s="153"/>
      <c r="BNY1484" s="153"/>
      <c r="BNZ1484" s="153"/>
      <c r="BOA1484" s="153"/>
      <c r="BOB1484" s="153"/>
      <c r="BOC1484" s="153"/>
      <c r="BOD1484" s="153"/>
      <c r="BOE1484" s="153"/>
      <c r="BOF1484" s="153"/>
      <c r="BOG1484" s="153"/>
      <c r="BOH1484" s="153"/>
      <c r="BOI1484" s="153"/>
      <c r="BOJ1484" s="153"/>
      <c r="BOK1484" s="153"/>
      <c r="BOL1484" s="153"/>
      <c r="BOM1484" s="153"/>
      <c r="BON1484" s="153"/>
      <c r="BOO1484" s="153"/>
      <c r="BOP1484" s="153"/>
      <c r="BOQ1484" s="153"/>
      <c r="BOR1484" s="153"/>
      <c r="BOS1484" s="153"/>
      <c r="BOT1484" s="153"/>
      <c r="BOU1484" s="153"/>
      <c r="BOV1484" s="153"/>
      <c r="BOW1484" s="153"/>
      <c r="BOX1484" s="153"/>
      <c r="BOY1484" s="153"/>
      <c r="BOZ1484" s="153"/>
      <c r="BPA1484" s="153"/>
      <c r="BPB1484" s="153"/>
      <c r="BPC1484" s="153"/>
      <c r="BPD1484" s="153"/>
      <c r="BPE1484" s="153"/>
      <c r="BPF1484" s="153"/>
      <c r="BPG1484" s="153"/>
      <c r="BPH1484" s="153"/>
      <c r="BPI1484" s="153"/>
      <c r="BPJ1484" s="153"/>
      <c r="BPK1484" s="153"/>
      <c r="BPL1484" s="153"/>
      <c r="BPM1484" s="153"/>
      <c r="BPN1484" s="153"/>
      <c r="BPO1484" s="153"/>
      <c r="BPP1484" s="153"/>
      <c r="BPQ1484" s="153"/>
      <c r="BPR1484" s="153"/>
      <c r="BPS1484" s="153"/>
      <c r="BPT1484" s="153"/>
      <c r="BPU1484" s="153"/>
      <c r="BPV1484" s="153"/>
      <c r="BPW1484" s="153"/>
      <c r="BPX1484" s="153"/>
      <c r="BPY1484" s="153"/>
      <c r="BPZ1484" s="153"/>
      <c r="BQA1484" s="153"/>
      <c r="BQB1484" s="153"/>
      <c r="BQC1484" s="153"/>
      <c r="BQD1484" s="153"/>
      <c r="BQE1484" s="153"/>
      <c r="BQF1484" s="153"/>
      <c r="BQG1484" s="153"/>
      <c r="BQH1484" s="153"/>
      <c r="BQI1484" s="153"/>
      <c r="BQJ1484" s="153"/>
      <c r="BQK1484" s="153"/>
      <c r="BQL1484" s="153"/>
      <c r="BQM1484" s="153"/>
      <c r="BQN1484" s="153"/>
      <c r="BQO1484" s="153"/>
      <c r="BQP1484" s="153"/>
      <c r="BQQ1484" s="153"/>
      <c r="BQR1484" s="153"/>
      <c r="BQS1484" s="153"/>
      <c r="BQT1484" s="153"/>
      <c r="BQU1484" s="153"/>
      <c r="BQV1484" s="153"/>
      <c r="BQW1484" s="153"/>
      <c r="BQX1484" s="153"/>
      <c r="BQY1484" s="153"/>
      <c r="BQZ1484" s="153"/>
      <c r="BRA1484" s="153"/>
      <c r="BRB1484" s="153"/>
      <c r="BRC1484" s="153"/>
      <c r="BRD1484" s="153"/>
      <c r="BRE1484" s="153"/>
      <c r="BRF1484" s="153"/>
      <c r="BRG1484" s="153"/>
      <c r="BRH1484" s="153"/>
      <c r="BRI1484" s="153"/>
      <c r="BRJ1484" s="153"/>
      <c r="BRK1484" s="153"/>
      <c r="BRL1484" s="153"/>
      <c r="BRM1484" s="153"/>
      <c r="BRN1484" s="153"/>
      <c r="BRO1484" s="153"/>
      <c r="BRP1484" s="153"/>
      <c r="BRQ1484" s="153"/>
      <c r="BRR1484" s="153"/>
      <c r="BRS1484" s="153"/>
      <c r="BRT1484" s="153"/>
      <c r="BRU1484" s="153"/>
      <c r="BRV1484" s="153"/>
      <c r="BRW1484" s="153"/>
      <c r="BRX1484" s="153"/>
      <c r="BRY1484" s="153"/>
      <c r="BRZ1484" s="153"/>
      <c r="BSA1484" s="153"/>
      <c r="BSB1484" s="153"/>
      <c r="BSC1484" s="153"/>
      <c r="BSD1484" s="153"/>
      <c r="BSE1484" s="153"/>
      <c r="BSF1484" s="153"/>
      <c r="BSG1484" s="153"/>
      <c r="BSH1484" s="153"/>
      <c r="BSI1484" s="153"/>
      <c r="BSJ1484" s="153"/>
      <c r="BSK1484" s="153"/>
      <c r="BSL1484" s="153"/>
      <c r="BSM1484" s="153"/>
      <c r="BSN1484" s="153"/>
      <c r="BSO1484" s="153"/>
      <c r="BSP1484" s="153"/>
      <c r="BSQ1484" s="153"/>
      <c r="BSR1484" s="153"/>
      <c r="BSS1484" s="153"/>
      <c r="BST1484" s="153"/>
      <c r="BSU1484" s="153"/>
      <c r="BSV1484" s="153"/>
      <c r="BSW1484" s="153"/>
      <c r="BSX1484" s="153"/>
      <c r="BSY1484" s="153"/>
      <c r="BSZ1484" s="153"/>
      <c r="BTA1484" s="153"/>
      <c r="BTB1484" s="153"/>
      <c r="BTC1484" s="153"/>
      <c r="BTD1484" s="153"/>
      <c r="BTE1484" s="153"/>
      <c r="BTF1484" s="153"/>
      <c r="BTG1484" s="153"/>
      <c r="BTH1484" s="153"/>
      <c r="BTI1484" s="153"/>
      <c r="BTJ1484" s="153"/>
      <c r="BTK1484" s="153"/>
      <c r="BTL1484" s="153"/>
      <c r="BTM1484" s="153"/>
      <c r="BTN1484" s="153"/>
      <c r="BTO1484" s="153"/>
      <c r="BTP1484" s="153"/>
      <c r="BTQ1484" s="153"/>
      <c r="BTR1484" s="153"/>
      <c r="BTS1484" s="153"/>
      <c r="BTT1484" s="153"/>
      <c r="BTU1484" s="153"/>
      <c r="BTV1484" s="153"/>
      <c r="BTW1484" s="153"/>
      <c r="BTX1484" s="153"/>
      <c r="BTY1484" s="153"/>
      <c r="BTZ1484" s="153"/>
      <c r="BUA1484" s="153"/>
      <c r="BUB1484" s="153"/>
      <c r="BUC1484" s="153"/>
      <c r="BUD1484" s="153"/>
      <c r="BUE1484" s="153"/>
      <c r="BUF1484" s="153"/>
      <c r="BUG1484" s="153"/>
      <c r="BUH1484" s="153"/>
      <c r="BUI1484" s="153"/>
      <c r="BUJ1484" s="153"/>
      <c r="BUK1484" s="153"/>
      <c r="BUL1484" s="153"/>
      <c r="BUM1484" s="153"/>
      <c r="BUN1484" s="153"/>
      <c r="BUO1484" s="153"/>
      <c r="BUP1484" s="153"/>
      <c r="BUQ1484" s="153"/>
      <c r="BUR1484" s="153"/>
      <c r="BUS1484" s="153"/>
      <c r="BUT1484" s="153"/>
      <c r="BUU1484" s="153"/>
      <c r="BUV1484" s="153"/>
      <c r="BUW1484" s="153"/>
      <c r="BUX1484" s="153"/>
      <c r="BUY1484" s="153"/>
      <c r="BUZ1484" s="153"/>
      <c r="BVA1484" s="153"/>
      <c r="BVB1484" s="153"/>
      <c r="BVC1484" s="153"/>
      <c r="BVD1484" s="153"/>
      <c r="BVE1484" s="153"/>
      <c r="BVF1484" s="153"/>
      <c r="BVG1484" s="153"/>
      <c r="BVH1484" s="153"/>
      <c r="BVI1484" s="153"/>
      <c r="BVJ1484" s="153"/>
      <c r="BVK1484" s="153"/>
      <c r="BVL1484" s="153"/>
      <c r="BVM1484" s="153"/>
      <c r="BVN1484" s="153"/>
      <c r="BVO1484" s="153"/>
      <c r="BVP1484" s="153"/>
      <c r="BVQ1484" s="153"/>
      <c r="BVR1484" s="153"/>
      <c r="BVS1484" s="153"/>
      <c r="BVT1484" s="153"/>
      <c r="BVU1484" s="153"/>
      <c r="BVV1484" s="153"/>
      <c r="BVW1484" s="153"/>
      <c r="BVX1484" s="153"/>
      <c r="BVY1484" s="153"/>
      <c r="BVZ1484" s="153"/>
      <c r="BWA1484" s="153"/>
      <c r="BWB1484" s="153"/>
      <c r="BWC1484" s="153"/>
      <c r="BWD1484" s="153"/>
      <c r="BWE1484" s="153"/>
      <c r="BWF1484" s="153"/>
      <c r="BWG1484" s="153"/>
      <c r="BWH1484" s="153"/>
      <c r="BWI1484" s="153"/>
      <c r="BWJ1484" s="153"/>
      <c r="BWK1484" s="153"/>
      <c r="BWL1484" s="153"/>
      <c r="BWM1484" s="153"/>
      <c r="BWN1484" s="153"/>
      <c r="BWO1484" s="153"/>
      <c r="BWP1484" s="153"/>
      <c r="BWQ1484" s="153"/>
      <c r="BWR1484" s="153"/>
      <c r="BWS1484" s="153"/>
      <c r="BWT1484" s="153"/>
      <c r="BWU1484" s="153"/>
      <c r="BWV1484" s="153"/>
      <c r="BWW1484" s="153"/>
      <c r="BWX1484" s="153"/>
      <c r="BWY1484" s="153"/>
      <c r="BWZ1484" s="153"/>
      <c r="BXA1484" s="153"/>
      <c r="BXB1484" s="153"/>
      <c r="BXC1484" s="153"/>
      <c r="BXD1484" s="153"/>
      <c r="BXE1484" s="153"/>
      <c r="BXF1484" s="153"/>
      <c r="BXG1484" s="153"/>
      <c r="BXH1484" s="153"/>
      <c r="BXI1484" s="153"/>
      <c r="BXJ1484" s="153"/>
      <c r="BXK1484" s="153"/>
      <c r="BXL1484" s="153"/>
      <c r="BXM1484" s="153"/>
      <c r="BXN1484" s="153"/>
      <c r="BXO1484" s="153"/>
      <c r="BXP1484" s="153"/>
      <c r="BXQ1484" s="153"/>
      <c r="BXR1484" s="153"/>
      <c r="BXS1484" s="153"/>
      <c r="BXT1484" s="153"/>
      <c r="BXU1484" s="153"/>
      <c r="BXV1484" s="153"/>
      <c r="BXW1484" s="153"/>
      <c r="BXX1484" s="153"/>
      <c r="BXY1484" s="153"/>
      <c r="BXZ1484" s="153"/>
      <c r="BYA1484" s="153"/>
      <c r="BYB1484" s="153"/>
      <c r="BYC1484" s="153"/>
      <c r="BYD1484" s="153"/>
      <c r="BYE1484" s="153"/>
      <c r="BYF1484" s="153"/>
      <c r="BYG1484" s="153"/>
      <c r="BYH1484" s="153"/>
      <c r="BYI1484" s="153"/>
      <c r="BYJ1484" s="153"/>
      <c r="BYK1484" s="153"/>
      <c r="BYL1484" s="153"/>
      <c r="BYM1484" s="153"/>
      <c r="BYN1484" s="153"/>
      <c r="BYO1484" s="153"/>
      <c r="BYP1484" s="153"/>
    </row>
    <row r="1485" spans="1:2018" s="153" customFormat="1" ht="12.75" customHeight="1">
      <c r="C1485" s="164"/>
      <c r="D1485" s="155" t="s">
        <v>206</v>
      </c>
      <c r="E1485" s="155" t="s">
        <v>185</v>
      </c>
      <c r="I1485" s="153">
        <f>H1485-I1478+I1482+I1484</f>
        <v>0</v>
      </c>
      <c r="J1485" s="153">
        <f>I1485-J1478+J1482+J1484</f>
        <v>0</v>
      </c>
      <c r="K1485" s="153">
        <f t="shared" ref="K1485" si="7614">J1485-K1478+K1482+K1484</f>
        <v>0</v>
      </c>
      <c r="L1485" s="153">
        <f t="shared" ref="L1485" si="7615">K1485-L1478+L1482+L1484</f>
        <v>0</v>
      </c>
      <c r="M1485" s="153">
        <f t="shared" ref="M1485" si="7616">L1485-M1478+M1482+M1484</f>
        <v>0</v>
      </c>
      <c r="N1485" s="153">
        <f t="shared" ref="N1485" si="7617">M1485-N1478+N1482+N1484</f>
        <v>120.01118206713987</v>
      </c>
      <c r="O1485" s="153">
        <f t="shared" ref="O1485" si="7618">N1485-O1478+O1482+O1484</f>
        <v>120.01118206713987</v>
      </c>
      <c r="P1485" s="153">
        <f t="shared" ref="P1485" si="7619">O1485-P1478+P1482+P1484</f>
        <v>120.01118206713987</v>
      </c>
      <c r="Q1485" s="153">
        <f t="shared" ref="Q1485" si="7620">P1485-Q1478+Q1482+Q1484</f>
        <v>120.01118206713987</v>
      </c>
      <c r="R1485" s="153">
        <f t="shared" ref="R1485" si="7621">Q1485-R1478+R1482+R1484</f>
        <v>120.01118206713987</v>
      </c>
      <c r="S1485" s="153">
        <f t="shared" ref="S1485" si="7622">R1485-S1478+S1482+S1484</f>
        <v>120.01118206713987</v>
      </c>
      <c r="T1485" s="153">
        <f t="shared" ref="T1485" si="7623">S1485-T1478+T1482+T1484</f>
        <v>120.01118206713987</v>
      </c>
      <c r="U1485" s="153">
        <f t="shared" ref="U1485" si="7624">T1485-U1478+U1482+U1484</f>
        <v>120.01118206713987</v>
      </c>
      <c r="V1485" s="153">
        <f t="shared" ref="V1485" si="7625">U1485-V1478+V1482+V1484</f>
        <v>120.01118206713987</v>
      </c>
      <c r="W1485" s="153">
        <f t="shared" ref="W1485" si="7626">V1485-W1478+W1482+W1484</f>
        <v>120.01118206713987</v>
      </c>
      <c r="X1485" s="153">
        <f t="shared" ref="X1485" si="7627">W1485-X1478+X1482+X1484</f>
        <v>120.01118206713987</v>
      </c>
      <c r="Y1485" s="153">
        <f t="shared" ref="Y1485" si="7628">X1485-Y1478+Y1482+Y1484</f>
        <v>120.01118206713987</v>
      </c>
      <c r="Z1485" s="153">
        <f t="shared" ref="Z1485" si="7629">Y1485-Z1478+Z1482+Z1484</f>
        <v>120.01118206713987</v>
      </c>
      <c r="AA1485" s="153">
        <f t="shared" ref="AA1485" si="7630">Z1485-AA1478+AA1482+AA1484</f>
        <v>120.01118206713987</v>
      </c>
      <c r="AB1485" s="153">
        <f t="shared" ref="AB1485" si="7631">AA1485-AB1478+AB1482+AB1484</f>
        <v>120.01118206713987</v>
      </c>
      <c r="AC1485" s="153">
        <f t="shared" ref="AC1485" si="7632">AB1485-AC1478+AC1482+AC1484</f>
        <v>120.01118206713987</v>
      </c>
      <c r="AD1485" s="153">
        <f t="shared" ref="AD1485" si="7633">AC1485-AD1478+AD1482+AD1484</f>
        <v>120.01118206713987</v>
      </c>
      <c r="AE1485" s="153">
        <f t="shared" ref="AE1485" si="7634">AD1485-AE1478+AE1482+AE1484</f>
        <v>120.01118206713987</v>
      </c>
      <c r="AF1485" s="153">
        <f t="shared" ref="AF1485" si="7635">AE1485-AF1478+AF1482+AF1484</f>
        <v>120.01118206713987</v>
      </c>
      <c r="AG1485" s="153">
        <f t="shared" ref="AG1485" si="7636">AF1485-AG1478+AG1482+AG1484</f>
        <v>120.01118206713987</v>
      </c>
      <c r="AH1485" s="153">
        <f t="shared" ref="AH1485" si="7637">AG1485-AH1478+AH1482+AH1484</f>
        <v>120.01118206713987</v>
      </c>
      <c r="AI1485" s="153">
        <f t="shared" ref="AI1485" si="7638">AH1485-AI1478+AI1482+AI1484</f>
        <v>120.01118206713987</v>
      </c>
      <c r="AJ1485" s="153">
        <f t="shared" ref="AJ1485" si="7639">AI1485-AJ1478+AJ1482+AJ1484</f>
        <v>120.01118206713987</v>
      </c>
      <c r="AK1485" s="153">
        <f t="shared" ref="AK1485" si="7640">AJ1485-AK1478+AK1482+AK1484</f>
        <v>120.01118206713987</v>
      </c>
      <c r="AL1485" s="153">
        <f t="shared" ref="AL1485" si="7641">AK1485-AL1478+AL1482+AL1484</f>
        <v>120.01118206713987</v>
      </c>
      <c r="AM1485" s="153">
        <f t="shared" ref="AM1485" si="7642">AL1485-AM1478+AM1482+AM1484</f>
        <v>120.01118206713987</v>
      </c>
      <c r="AN1485" s="153">
        <f t="shared" ref="AN1485" si="7643">AM1485-AN1478+AN1482+AN1484</f>
        <v>120.01118206713987</v>
      </c>
      <c r="AO1485" s="153">
        <f t="shared" ref="AO1485" si="7644">AN1485-AO1478+AO1482+AO1484</f>
        <v>120.01118206713987</v>
      </c>
      <c r="AP1485" s="153">
        <f t="shared" ref="AP1485" si="7645">AO1485-AP1478+AP1482+AP1484</f>
        <v>120.01118206713987</v>
      </c>
      <c r="AQ1485" s="153">
        <f t="shared" ref="AQ1485" si="7646">AP1485-AQ1478+AQ1482+AQ1484</f>
        <v>120.01118206713987</v>
      </c>
      <c r="AR1485" s="153">
        <f t="shared" ref="AR1485" si="7647">AQ1485-AR1478+AR1482+AR1484</f>
        <v>120.01118206713987</v>
      </c>
      <c r="AS1485" s="153">
        <f t="shared" ref="AS1485" si="7648">AR1485-AS1478+AS1482+AS1484</f>
        <v>120.01118206713987</v>
      </c>
      <c r="AT1485" s="153">
        <f t="shared" ref="AT1485" si="7649">AS1485-AT1478+AT1482+AT1484</f>
        <v>120.01118206713987</v>
      </c>
      <c r="AU1485" s="153">
        <f t="shared" ref="AU1485" si="7650">AT1485-AU1478+AU1482+AU1484</f>
        <v>120.01118206713987</v>
      </c>
      <c r="AV1485" s="153">
        <f t="shared" ref="AV1485" si="7651">AU1485-AV1478+AV1482+AV1484</f>
        <v>120.01118206713987</v>
      </c>
      <c r="AW1485" s="153">
        <f t="shared" ref="AW1485" si="7652">AV1485-AW1478+AW1482+AW1484</f>
        <v>120.01118206713987</v>
      </c>
      <c r="AX1485" s="153">
        <f t="shared" ref="AX1485" si="7653">AW1485-AX1478+AX1482+AX1484</f>
        <v>120.01118206713987</v>
      </c>
      <c r="AY1485" s="153">
        <f t="shared" ref="AY1485" si="7654">AX1485-AY1478+AY1482+AY1484</f>
        <v>120.01118206713987</v>
      </c>
      <c r="AZ1485" s="153">
        <f t="shared" ref="AZ1485" si="7655">AY1485-AZ1478+AZ1482+AZ1484</f>
        <v>120.01118206713987</v>
      </c>
      <c r="BA1485" s="153">
        <f t="shared" ref="BA1485" si="7656">AZ1485-BA1478+BA1482+BA1484</f>
        <v>120.01118206713987</v>
      </c>
      <c r="BB1485" s="153">
        <f t="shared" ref="BB1485" si="7657">BA1485-BB1478+BB1482+BB1484</f>
        <v>120.01118206713987</v>
      </c>
      <c r="BC1485" s="153">
        <f t="shared" ref="BC1485" si="7658">BB1485-BC1478+BC1482+BC1484</f>
        <v>120.01118206713987</v>
      </c>
      <c r="BD1485" s="153">
        <f t="shared" ref="BD1485" si="7659">BC1485-BD1478+BD1482+BD1484</f>
        <v>120.01118206713987</v>
      </c>
      <c r="BE1485" s="153">
        <f t="shared" ref="BE1485" si="7660">BD1485-BE1478+BE1482+BE1484</f>
        <v>120.01118206713987</v>
      </c>
      <c r="BF1485" s="153">
        <f t="shared" ref="BF1485" si="7661">BE1485-BF1478+BF1482+BF1484</f>
        <v>120.01118206713987</v>
      </c>
      <c r="BG1485" s="153">
        <f t="shared" ref="BG1485" si="7662">BF1485-BG1478+BG1482+BG1484</f>
        <v>120.01118206713987</v>
      </c>
      <c r="BH1485" s="153">
        <f t="shared" ref="BH1485" si="7663">BG1485-BH1478+BH1482+BH1484</f>
        <v>120.01118206713987</v>
      </c>
      <c r="BI1485" s="153">
        <f t="shared" ref="BI1485" si="7664">BH1485-BI1478+BI1482+BI1484</f>
        <v>120.01118206713987</v>
      </c>
      <c r="BJ1485" s="153">
        <f t="shared" ref="BJ1485" si="7665">BI1485-BJ1478+BJ1482+BJ1484</f>
        <v>120.01118206713987</v>
      </c>
      <c r="BK1485" s="153">
        <f t="shared" ref="BK1485" si="7666">BJ1485-BK1478+BK1482+BK1484</f>
        <v>120.01118206713987</v>
      </c>
      <c r="BL1485" s="153">
        <f t="shared" ref="BL1485" si="7667">BK1485-BL1478+BL1482+BL1484</f>
        <v>120.01118206713987</v>
      </c>
      <c r="BM1485" s="153">
        <f t="shared" ref="BM1485" si="7668">BL1485-BM1478+BM1482+BM1484</f>
        <v>120.01118206713987</v>
      </c>
      <c r="BN1485" s="153">
        <f t="shared" ref="BN1485" si="7669">BM1485-BN1478+BN1482+BN1484</f>
        <v>120.01118206713987</v>
      </c>
      <c r="BO1485" s="153">
        <f t="shared" ref="BO1485" si="7670">BN1485-BO1478+BO1482+BO1484</f>
        <v>120.01118206713987</v>
      </c>
      <c r="BP1485" s="153">
        <f t="shared" ref="BP1485" si="7671">BO1485-BP1478+BP1482+BP1484</f>
        <v>120.01118206713987</v>
      </c>
      <c r="BQ1485" s="153">
        <f t="shared" ref="BQ1485" si="7672">BP1485-BQ1478+BQ1482+BQ1484</f>
        <v>120.01118206713987</v>
      </c>
      <c r="BR1485" s="153">
        <f t="shared" ref="BR1485" si="7673">BQ1485-BR1478+BR1482+BR1484</f>
        <v>120.01118206713987</v>
      </c>
      <c r="BS1485" s="153">
        <f t="shared" ref="BS1485" si="7674">BR1485-BS1478+BS1482+BS1484</f>
        <v>120.01118206713987</v>
      </c>
      <c r="BT1485" s="153">
        <f t="shared" ref="BT1485" si="7675">BS1485-BT1478+BT1482+BT1484</f>
        <v>120.01118206713987</v>
      </c>
      <c r="BU1485" s="153">
        <f t="shared" ref="BU1485" si="7676">BT1485-BU1478+BU1482+BU1484</f>
        <v>120.01118206713987</v>
      </c>
      <c r="BV1485" s="153">
        <f t="shared" ref="BV1485" si="7677">BU1485-BV1478+BV1482+BV1484</f>
        <v>120.01118206713987</v>
      </c>
      <c r="BW1485" s="153">
        <f t="shared" ref="BW1485" si="7678">BV1485-BW1478+BW1482+BW1484</f>
        <v>120.01118206713987</v>
      </c>
      <c r="BX1485" s="153">
        <f t="shared" ref="BX1485" si="7679">BW1485-BX1478+BX1482+BX1484</f>
        <v>120.01118206713987</v>
      </c>
      <c r="BY1485" s="153">
        <f t="shared" ref="BY1485" si="7680">BX1485-BY1478+BY1482+BY1484</f>
        <v>120.01118206713987</v>
      </c>
      <c r="BZ1485" s="153">
        <f t="shared" ref="BZ1485" si="7681">BY1485-BZ1478+BZ1482+BZ1484</f>
        <v>120.01118206713987</v>
      </c>
      <c r="CA1485" s="153">
        <f t="shared" ref="CA1485" si="7682">BZ1485-CA1478+CA1482+CA1484</f>
        <v>120.01118206713987</v>
      </c>
      <c r="CB1485" s="153">
        <f t="shared" ref="CB1485" si="7683">CA1485-CB1478+CB1482+CB1484</f>
        <v>120.01118206713987</v>
      </c>
      <c r="CC1485" s="153">
        <f t="shared" ref="CC1485" si="7684">CB1485-CC1478+CC1482+CC1484</f>
        <v>120.01118206713987</v>
      </c>
      <c r="CD1485" s="153">
        <f t="shared" ref="CD1485" si="7685">CC1485-CD1478+CD1482+CD1484</f>
        <v>120.01118206713987</v>
      </c>
      <c r="CE1485" s="153">
        <f t="shared" ref="CE1485" si="7686">CD1485-CE1478+CE1482+CE1484</f>
        <v>120.01118206713987</v>
      </c>
      <c r="CF1485" s="153">
        <f t="shared" ref="CF1485" si="7687">CE1485-CF1478+CF1482+CF1484</f>
        <v>120.01118206713987</v>
      </c>
    </row>
    <row r="1486" spans="1:2018" s="153" customFormat="1" ht="12.75" customHeight="1">
      <c r="C1486" s="164"/>
      <c r="D1486" s="155" t="s">
        <v>207</v>
      </c>
      <c r="E1486" s="155" t="s">
        <v>185</v>
      </c>
      <c r="I1486" s="153">
        <f>H1486-I1479+I1483</f>
        <v>0</v>
      </c>
      <c r="J1486" s="153">
        <f>I1486-J1479+J1483</f>
        <v>0</v>
      </c>
      <c r="K1486" s="153">
        <f t="shared" ref="K1486:BV1486" si="7688">J1486-K1479+K1483</f>
        <v>0</v>
      </c>
      <c r="L1486" s="153">
        <f t="shared" si="7688"/>
        <v>0</v>
      </c>
      <c r="M1486" s="153">
        <f t="shared" si="7688"/>
        <v>0</v>
      </c>
      <c r="N1486" s="153">
        <f t="shared" si="7688"/>
        <v>0</v>
      </c>
      <c r="O1486" s="153">
        <f t="shared" si="7688"/>
        <v>0</v>
      </c>
      <c r="P1486" s="153">
        <f t="shared" si="7688"/>
        <v>0</v>
      </c>
      <c r="Q1486" s="153">
        <f t="shared" si="7688"/>
        <v>0</v>
      </c>
      <c r="R1486" s="153">
        <f t="shared" si="7688"/>
        <v>0</v>
      </c>
      <c r="S1486" s="153">
        <f t="shared" si="7688"/>
        <v>0</v>
      </c>
      <c r="T1486" s="153">
        <f t="shared" si="7688"/>
        <v>0</v>
      </c>
      <c r="U1486" s="153">
        <f t="shared" si="7688"/>
        <v>0</v>
      </c>
      <c r="V1486" s="153">
        <f t="shared" si="7688"/>
        <v>0</v>
      </c>
      <c r="W1486" s="153">
        <f t="shared" si="7688"/>
        <v>0</v>
      </c>
      <c r="X1486" s="153">
        <f t="shared" si="7688"/>
        <v>0</v>
      </c>
      <c r="Y1486" s="153">
        <f t="shared" si="7688"/>
        <v>0</v>
      </c>
      <c r="Z1486" s="153">
        <f t="shared" si="7688"/>
        <v>0</v>
      </c>
      <c r="AA1486" s="153">
        <f t="shared" si="7688"/>
        <v>0</v>
      </c>
      <c r="AB1486" s="153">
        <f t="shared" si="7688"/>
        <v>0</v>
      </c>
      <c r="AC1486" s="153">
        <f t="shared" si="7688"/>
        <v>0</v>
      </c>
      <c r="AD1486" s="153">
        <f t="shared" si="7688"/>
        <v>0</v>
      </c>
      <c r="AE1486" s="153">
        <f t="shared" si="7688"/>
        <v>0</v>
      </c>
      <c r="AF1486" s="153">
        <f t="shared" si="7688"/>
        <v>0</v>
      </c>
      <c r="AG1486" s="153">
        <f t="shared" si="7688"/>
        <v>0</v>
      </c>
      <c r="AH1486" s="153">
        <f t="shared" si="7688"/>
        <v>0</v>
      </c>
      <c r="AI1486" s="153">
        <f t="shared" si="7688"/>
        <v>0</v>
      </c>
      <c r="AJ1486" s="153">
        <f t="shared" si="7688"/>
        <v>0</v>
      </c>
      <c r="AK1486" s="153">
        <f t="shared" si="7688"/>
        <v>0</v>
      </c>
      <c r="AL1486" s="153">
        <f t="shared" si="7688"/>
        <v>0</v>
      </c>
      <c r="AM1486" s="153">
        <f t="shared" si="7688"/>
        <v>0</v>
      </c>
      <c r="AN1486" s="153">
        <f t="shared" si="7688"/>
        <v>0</v>
      </c>
      <c r="AO1486" s="153">
        <f t="shared" si="7688"/>
        <v>0</v>
      </c>
      <c r="AP1486" s="153">
        <f t="shared" si="7688"/>
        <v>0</v>
      </c>
      <c r="AQ1486" s="153">
        <f t="shared" si="7688"/>
        <v>0</v>
      </c>
      <c r="AR1486" s="153">
        <f t="shared" si="7688"/>
        <v>0</v>
      </c>
      <c r="AS1486" s="153">
        <f t="shared" si="7688"/>
        <v>0</v>
      </c>
      <c r="AT1486" s="153">
        <f t="shared" si="7688"/>
        <v>0</v>
      </c>
      <c r="AU1486" s="153">
        <f t="shared" si="7688"/>
        <v>0</v>
      </c>
      <c r="AV1486" s="153">
        <f t="shared" si="7688"/>
        <v>0</v>
      </c>
      <c r="AW1486" s="153">
        <f t="shared" si="7688"/>
        <v>0</v>
      </c>
      <c r="AX1486" s="153">
        <f t="shared" si="7688"/>
        <v>0</v>
      </c>
      <c r="AY1486" s="153">
        <f t="shared" si="7688"/>
        <v>0</v>
      </c>
      <c r="AZ1486" s="153">
        <f t="shared" si="7688"/>
        <v>0</v>
      </c>
      <c r="BA1486" s="153">
        <f t="shared" si="7688"/>
        <v>0</v>
      </c>
      <c r="BB1486" s="153">
        <f t="shared" si="7688"/>
        <v>0</v>
      </c>
      <c r="BC1486" s="153">
        <f t="shared" si="7688"/>
        <v>0</v>
      </c>
      <c r="BD1486" s="153">
        <f t="shared" si="7688"/>
        <v>0</v>
      </c>
      <c r="BE1486" s="153">
        <f t="shared" si="7688"/>
        <v>0</v>
      </c>
      <c r="BF1486" s="153">
        <f t="shared" si="7688"/>
        <v>0</v>
      </c>
      <c r="BG1486" s="153">
        <f t="shared" si="7688"/>
        <v>0</v>
      </c>
      <c r="BH1486" s="153">
        <f t="shared" si="7688"/>
        <v>0</v>
      </c>
      <c r="BI1486" s="153">
        <f t="shared" si="7688"/>
        <v>0</v>
      </c>
      <c r="BJ1486" s="153">
        <f t="shared" si="7688"/>
        <v>0</v>
      </c>
      <c r="BK1486" s="153">
        <f t="shared" si="7688"/>
        <v>0</v>
      </c>
      <c r="BL1486" s="153">
        <f t="shared" si="7688"/>
        <v>0</v>
      </c>
      <c r="BM1486" s="153">
        <f t="shared" si="7688"/>
        <v>0</v>
      </c>
      <c r="BN1486" s="153">
        <f t="shared" si="7688"/>
        <v>0</v>
      </c>
      <c r="BO1486" s="153">
        <f t="shared" si="7688"/>
        <v>0</v>
      </c>
      <c r="BP1486" s="153">
        <f t="shared" si="7688"/>
        <v>0</v>
      </c>
      <c r="BQ1486" s="153">
        <f t="shared" si="7688"/>
        <v>0</v>
      </c>
      <c r="BR1486" s="153">
        <f t="shared" si="7688"/>
        <v>0</v>
      </c>
      <c r="BS1486" s="153">
        <f t="shared" si="7688"/>
        <v>0</v>
      </c>
      <c r="BT1486" s="153">
        <f t="shared" si="7688"/>
        <v>0</v>
      </c>
      <c r="BU1486" s="153">
        <f t="shared" si="7688"/>
        <v>0</v>
      </c>
      <c r="BV1486" s="153">
        <f t="shared" si="7688"/>
        <v>0</v>
      </c>
      <c r="BW1486" s="153">
        <f t="shared" ref="BW1486:CF1486" si="7689">BV1486-BW1479+BW1483</f>
        <v>0</v>
      </c>
      <c r="BX1486" s="153">
        <f t="shared" si="7689"/>
        <v>0</v>
      </c>
      <c r="BY1486" s="153">
        <f t="shared" si="7689"/>
        <v>0</v>
      </c>
      <c r="BZ1486" s="153">
        <f t="shared" si="7689"/>
        <v>0</v>
      </c>
      <c r="CA1486" s="153">
        <f t="shared" si="7689"/>
        <v>0</v>
      </c>
      <c r="CB1486" s="153">
        <f t="shared" si="7689"/>
        <v>0</v>
      </c>
      <c r="CC1486" s="153">
        <f t="shared" si="7689"/>
        <v>0</v>
      </c>
      <c r="CD1486" s="153">
        <f t="shared" si="7689"/>
        <v>0</v>
      </c>
      <c r="CE1486" s="153">
        <f t="shared" si="7689"/>
        <v>0</v>
      </c>
      <c r="CF1486" s="153">
        <f t="shared" si="7689"/>
        <v>0</v>
      </c>
    </row>
    <row r="1487" spans="1:2018" s="153" customFormat="1" ht="12.75" customHeight="1">
      <c r="A1487"/>
      <c r="C1487" s="164"/>
      <c r="D1487" s="155"/>
      <c r="E1487" s="155"/>
      <c r="I1487" s="31"/>
    </row>
    <row r="1488" spans="1:2018" s="153" customFormat="1" ht="12.75" customHeight="1">
      <c r="A1488"/>
      <c r="C1488" s="164"/>
      <c r="D1488" s="155"/>
      <c r="E1488" s="155"/>
      <c r="I1488" s="134"/>
    </row>
    <row r="1489" spans="1:2018" s="153" customFormat="1" ht="12.75" customHeight="1">
      <c r="C1489" s="164" t="s">
        <v>6</v>
      </c>
      <c r="D1489" s="155"/>
      <c r="E1489" s="155" t="s">
        <v>185</v>
      </c>
      <c r="I1489" s="31"/>
      <c r="J1489" s="267">
        <f>IF(ISERROR(INDEX(Inputs!L$94:L$121,MATCH($B1473,Inputs!$C$94:$C$121,0))*(1+J$7)^0.5),0,INDEX(Inputs!L$94:L$121,MATCH($B1473,Inputs!$C$94:$C$121,0))*(1+J$7)^0.5)</f>
        <v>0</v>
      </c>
      <c r="K1489" s="267">
        <f>IF(ISERROR(INDEX(Inputs!M$94:M$121,MATCH($B1473,Inputs!$C$94:$C$121,0))*(1+K$7)^0.5),0,INDEX(Inputs!M$94:M$121,MATCH($B1473,Inputs!$C$94:$C$121,0))*(1+K$7)^0.5)</f>
        <v>0</v>
      </c>
      <c r="L1489" s="267">
        <f>IF(ISERROR(INDEX(Inputs!N$94:N$121,MATCH($B1473,Inputs!$C$94:$C$121,0))*(1+L$7)^0.5),0,INDEX(Inputs!N$94:N$121,MATCH($B1473,Inputs!$C$94:$C$121,0))*(1+L$7)^0.5)</f>
        <v>0</v>
      </c>
      <c r="M1489" s="267">
        <f>IF(ISERROR(INDEX(Inputs!O$94:O$121,MATCH($B1473,Inputs!$C$94:$C$121,0))*(1+M$7)^0.5),0,INDEX(Inputs!O$94:O$121,MATCH($B1473,Inputs!$C$94:$C$121,0))*(1+M$7)^0.5)</f>
        <v>0</v>
      </c>
      <c r="N1489" s="267">
        <f>N1484</f>
        <v>120.01118206713987</v>
      </c>
      <c r="O1489" s="267">
        <f>IF(ISERROR(INDEX(Inputs!Q$94:Q$121,MATCH($B1473,Inputs!$C$94:$C$121,0))*(1+O$7)^0.5),0,INDEX(Inputs!Q$94:Q$121,MATCH($B1473,Inputs!$C$94:$C$121,0))*(1+O$7)^0.5)</f>
        <v>0</v>
      </c>
      <c r="P1489" s="267">
        <f>IF(ISERROR(INDEX(Inputs!R$94:R$121,MATCH($B1473,Inputs!$C$94:$C$121,0))*(1+P$7)^0.5),0,INDEX(Inputs!R$94:R$121,MATCH($B1473,Inputs!$C$94:$C$121,0))*(1+P$7)^0.5)</f>
        <v>0</v>
      </c>
      <c r="Q1489" s="267">
        <f>IF(ISERROR(INDEX(Inputs!S$94:S$121,MATCH($B1473,Inputs!$C$94:$C$121,0))*(1+Q$7)^0.5),0,INDEX(Inputs!S$94:S$121,MATCH($B1473,Inputs!$C$94:$C$121,0))*(1+Q$7)^0.5)</f>
        <v>0</v>
      </c>
      <c r="R1489" s="267">
        <f>IF(ISERROR(INDEX(Inputs!T$94:T$121,MATCH($B1473,Inputs!$C$94:$C$121,0))*(1+R$7)^0.5),0,INDEX(Inputs!T$94:T$121,MATCH($B1473,Inputs!$C$94:$C$121,0))*(1+R$7)^0.5)</f>
        <v>0</v>
      </c>
      <c r="S1489" s="267">
        <f>IF(ISERROR(INDEX(Inputs!U$94:U$121,MATCH($B1473,Inputs!$C$94:$C$121,0))*(1+S$7)^0.5),0,INDEX(Inputs!U$94:U$121,MATCH($B1473,Inputs!$C$94:$C$121,0))*(1+S$7)^0.5)</f>
        <v>0</v>
      </c>
      <c r="T1489" s="267">
        <f>IF(ISERROR(INDEX(Inputs!V$94:V$121,MATCH($B1473,Inputs!$C$94:$C$121,0))*(1+T$7)^0.5),0,INDEX(Inputs!V$94:V$121,MATCH($B1473,Inputs!$C$94:$C$121,0))*(1+T$7)^0.5)</f>
        <v>0</v>
      </c>
      <c r="U1489" s="267">
        <f>IF(ISERROR(INDEX(Inputs!W$94:W$121,MATCH($B1473,Inputs!$C$94:$C$121,0))*(1+U$7)^0.5),0,INDEX(Inputs!W$94:W$121,MATCH($B1473,Inputs!$C$94:$C$121,0))*(1+U$7)^0.5)</f>
        <v>0</v>
      </c>
      <c r="V1489" s="267">
        <f>IF(ISERROR(INDEX(Inputs!X$94:X$121,MATCH($B1473,Inputs!$C$94:$C$121,0))*(1+V$7)^0.5),0,INDEX(Inputs!X$94:X$121,MATCH($B1473,Inputs!$C$94:$C$121,0))*(1+V$7)^0.5)</f>
        <v>0</v>
      </c>
      <c r="W1489" s="267">
        <f>IF(ISERROR(INDEX(Inputs!Y$94:Y$121,MATCH($B1473,Inputs!$C$94:$C$121,0))*(1+W$7)^0.5),0,INDEX(Inputs!Y$94:Y$121,MATCH($B1473,Inputs!$C$94:$C$121,0))*(1+W$7)^0.5)</f>
        <v>0</v>
      </c>
      <c r="X1489" s="267">
        <f>IF(ISERROR(INDEX(Inputs!Z$94:Z$121,MATCH($B1473,Inputs!$C$94:$C$121,0))*(1+X$7)^0.5),0,INDEX(Inputs!Z$94:Z$121,MATCH($B1473,Inputs!$C$94:$C$121,0))*(1+X$7)^0.5)</f>
        <v>0</v>
      </c>
      <c r="Y1489" s="267">
        <f>IF(ISERROR(INDEX(Inputs!AA$94:AA$121,MATCH($B1473,Inputs!$C$94:$C$121,0))*(1+Y$7)^0.5),0,INDEX(Inputs!AA$94:AA$121,MATCH($B1473,Inputs!$C$94:$C$121,0))*(1+Y$7)^0.5)</f>
        <v>0</v>
      </c>
      <c r="Z1489" s="267">
        <f>IF(ISERROR(INDEX(Inputs!AB$94:AB$121,MATCH($B1473,Inputs!$C$94:$C$121,0))*(1+Z$7)^0.5),0,INDEX(Inputs!AB$94:AB$121,MATCH($B1473,Inputs!$C$94:$C$121,0))*(1+Z$7)^0.5)</f>
        <v>0</v>
      </c>
      <c r="AA1489" s="267">
        <f>IF(ISERROR(INDEX(Inputs!AC$94:AC$121,MATCH($B1473,Inputs!$C$94:$C$121,0))*(1+AA$7)^0.5),0,INDEX(Inputs!AC$94:AC$121,MATCH($B1473,Inputs!$C$94:$C$121,0))*(1+AA$7)^0.5)</f>
        <v>0</v>
      </c>
      <c r="AB1489" s="267">
        <f>IF(ISERROR(INDEX(Inputs!AD$94:AD$121,MATCH($B1473,Inputs!$C$94:$C$121,0))*(1+AB$7)^0.5),0,INDEX(Inputs!AD$94:AD$121,MATCH($B1473,Inputs!$C$94:$C$121,0))*(1+AB$7)^0.5)</f>
        <v>0</v>
      </c>
      <c r="AC1489" s="267">
        <f>IF(ISERROR(INDEX(Inputs!AE$94:AE$121,MATCH($B1473,Inputs!$C$94:$C$121,0))*(1+AC$7)^0.5),0,INDEX(Inputs!AE$94:AE$121,MATCH($B1473,Inputs!$C$94:$C$121,0))*(1+AC$7)^0.5)</f>
        <v>0</v>
      </c>
      <c r="AD1489" s="267">
        <f>IF(ISERROR(INDEX(Inputs!AF$94:AF$121,MATCH($B1473,Inputs!$C$94:$C$121,0))*(1+AD$7)^0.5),0,INDEX(Inputs!AF$94:AF$121,MATCH($B1473,Inputs!$C$94:$C$121,0))*(1+AD$7)^0.5)</f>
        <v>0</v>
      </c>
      <c r="AE1489" s="267">
        <f>IF(ISERROR(INDEX(Inputs!AG$94:AG$121,MATCH($B1473,Inputs!$C$94:$C$121,0))*(1+AE$7)^0.5),0,INDEX(Inputs!AG$94:AG$121,MATCH($B1473,Inputs!$C$94:$C$121,0))*(1+AE$7)^0.5)</f>
        <v>0</v>
      </c>
      <c r="AF1489" s="267">
        <f>IF(ISERROR(INDEX(Inputs!AH$94:AH$121,MATCH($B1473,Inputs!$C$94:$C$121,0))*(1+AF$7)^0.5),0,INDEX(Inputs!AH$94:AH$121,MATCH($B1473,Inputs!$C$94:$C$121,0))*(1+AF$7)^0.5)</f>
        <v>0</v>
      </c>
      <c r="AG1489" s="267">
        <f>IF(ISERROR(INDEX(Inputs!AI$94:AI$121,MATCH($B1473,Inputs!$C$94:$C$121,0))*(1+AG$7)^0.5),0,INDEX(Inputs!AI$94:AI$121,MATCH($B1473,Inputs!$C$94:$C$121,0))*(1+AG$7)^0.5)</f>
        <v>0</v>
      </c>
      <c r="AH1489" s="267">
        <f>IF(ISERROR(INDEX(Inputs!AJ$94:AJ$121,MATCH($B1473,Inputs!$C$94:$C$121,0))*(1+AH$7)^0.5),0,INDEX(Inputs!AJ$94:AJ$121,MATCH($B1473,Inputs!$C$94:$C$121,0))*(1+AH$7)^0.5)</f>
        <v>0</v>
      </c>
      <c r="AI1489" s="267">
        <f>IF(ISERROR(INDEX(Inputs!AK$94:AK$121,MATCH($B1473,Inputs!$C$94:$C$121,0))*(1+AI$7)^0.5),0,INDEX(Inputs!AK$94:AK$121,MATCH($B1473,Inputs!$C$94:$C$121,0))*(1+AI$7)^0.5)</f>
        <v>0</v>
      </c>
      <c r="AJ1489" s="267">
        <f>IF(ISERROR(INDEX(Inputs!AL$94:AL$121,MATCH($B1473,Inputs!$C$94:$C$121,0))*(1+AJ$7)^0.5),0,INDEX(Inputs!AL$94:AL$121,MATCH($B1473,Inputs!$C$94:$C$121,0))*(1+AJ$7)^0.5)</f>
        <v>0</v>
      </c>
      <c r="AK1489" s="267">
        <f>IF(ISERROR(INDEX(Inputs!AM$94:AM$121,MATCH($B1473,Inputs!$C$94:$C$121,0))*(1+AK$7)^0.5),0,INDEX(Inputs!AM$94:AM$121,MATCH($B1473,Inputs!$C$94:$C$121,0))*(1+AK$7)^0.5)</f>
        <v>0</v>
      </c>
      <c r="AL1489" s="267">
        <f>IF(ISERROR(INDEX(Inputs!AN$94:AN$121,MATCH($B1473,Inputs!$C$94:$C$121,0))*(1+AL$7)^0.5),0,INDEX(Inputs!AN$94:AN$121,MATCH($B1473,Inputs!$C$94:$C$121,0))*(1+AL$7)^0.5)</f>
        <v>0</v>
      </c>
      <c r="AM1489" s="267">
        <f>IF(ISERROR(INDEX(Inputs!AO$94:AO$121,MATCH($B1473,Inputs!$C$94:$C$121,0))*(1+AM$7)^0.5),0,INDEX(Inputs!AO$94:AO$121,MATCH($B1473,Inputs!$C$94:$C$121,0))*(1+AM$7)^0.5)</f>
        <v>0</v>
      </c>
      <c r="AN1489" s="267">
        <f>IF(ISERROR(INDEX(Inputs!AP$94:AP$121,MATCH($B1473,Inputs!$C$94:$C$121,0))*(1+AN$7)^0.5),0,INDEX(Inputs!AP$94:AP$121,MATCH($B1473,Inputs!$C$94:$C$121,0))*(1+AN$7)^0.5)</f>
        <v>0</v>
      </c>
      <c r="AO1489" s="267">
        <f>IF(ISERROR(INDEX(Inputs!AQ$94:AQ$121,MATCH($B1473,Inputs!$C$94:$C$121,0))*(1+AO$7)^0.5),0,INDEX(Inputs!AQ$94:AQ$121,MATCH($B1473,Inputs!$C$94:$C$121,0))*(1+AO$7)^0.5)</f>
        <v>0</v>
      </c>
      <c r="AP1489" s="267">
        <f>IF(ISERROR(INDEX(Inputs!AR$94:AR$121,MATCH($B1473,Inputs!$C$94:$C$121,0))*(1+AP$7)^0.5),0,INDEX(Inputs!AR$94:AR$121,MATCH($B1473,Inputs!$C$94:$C$121,0))*(1+AP$7)^0.5)</f>
        <v>0</v>
      </c>
      <c r="AQ1489" s="267">
        <f>IF(ISERROR(INDEX(Inputs!AS$94:AS$121,MATCH($B1473,Inputs!$C$94:$C$121,0))*(1+AQ$7)^0.5),0,INDEX(Inputs!AS$94:AS$121,MATCH($B1473,Inputs!$C$94:$C$121,0))*(1+AQ$7)^0.5)</f>
        <v>0</v>
      </c>
      <c r="AR1489" s="267">
        <f>IF(ISERROR(INDEX(Inputs!AT$94:AT$121,MATCH($B1473,Inputs!$C$94:$C$121,0))*(1+AR$7)^0.5),0,INDEX(Inputs!AT$94:AT$121,MATCH($B1473,Inputs!$C$94:$C$121,0))*(1+AR$7)^0.5)</f>
        <v>0</v>
      </c>
      <c r="AS1489" s="267">
        <f>IF(ISERROR(INDEX(Inputs!AU$94:AU$121,MATCH($B1473,Inputs!$C$94:$C$121,0))*(1+AS$7)^0.5),0,INDEX(Inputs!AU$94:AU$121,MATCH($B1473,Inputs!$C$94:$C$121,0))*(1+AS$7)^0.5)</f>
        <v>0</v>
      </c>
      <c r="AT1489" s="267">
        <f>IF(ISERROR(INDEX(Inputs!AV$94:AV$121,MATCH($B1473,Inputs!$C$94:$C$121,0))*(1+AT$7)^0.5),0,INDEX(Inputs!AV$94:AV$121,MATCH($B1473,Inputs!$C$94:$C$121,0))*(1+AT$7)^0.5)</f>
        <v>0</v>
      </c>
      <c r="AU1489" s="267">
        <f>IF(ISERROR(INDEX(Inputs!AW$94:AW$121,MATCH($B1473,Inputs!$C$94:$C$121,0))*(1+AU$7)^0.5),0,INDEX(Inputs!AW$94:AW$121,MATCH($B1473,Inputs!$C$94:$C$121,0))*(1+AU$7)^0.5)</f>
        <v>0</v>
      </c>
      <c r="AV1489" s="267">
        <f>IF(ISERROR(INDEX(Inputs!AX$94:AX$121,MATCH($B1473,Inputs!$C$94:$C$121,0))*(1+AV$7)^0.5),0,INDEX(Inputs!AX$94:AX$121,MATCH($B1473,Inputs!$C$94:$C$121,0))*(1+AV$7)^0.5)</f>
        <v>0</v>
      </c>
      <c r="AW1489" s="267">
        <f>IF(ISERROR(INDEX(Inputs!AY$94:AY$121,MATCH($B1473,Inputs!$C$94:$C$121,0))*(1+AW$7)^0.5),0,INDEX(Inputs!AY$94:AY$121,MATCH($B1473,Inputs!$C$94:$C$121,0))*(1+AW$7)^0.5)</f>
        <v>0</v>
      </c>
      <c r="AX1489" s="267">
        <f>IF(ISERROR(INDEX(Inputs!AZ$94:AZ$121,MATCH($B1473,Inputs!$C$94:$C$121,0))*(1+AX$7)^0.5),0,INDEX(Inputs!AZ$94:AZ$121,MATCH($B1473,Inputs!$C$94:$C$121,0))*(1+AX$7)^0.5)</f>
        <v>0</v>
      </c>
      <c r="AY1489" s="267">
        <f>IF(ISERROR(INDEX(Inputs!BA$94:BA$121,MATCH($B1473,Inputs!$C$94:$C$121,0))*(1+AY$7)^0.5),0,INDEX(Inputs!BA$94:BA$121,MATCH($B1473,Inputs!$C$94:$C$121,0))*(1+AY$7)^0.5)</f>
        <v>0</v>
      </c>
      <c r="AZ1489" s="267">
        <f>IF(ISERROR(INDEX(Inputs!BB$94:BB$121,MATCH($B1473,Inputs!$C$94:$C$121,0))*(1+AZ$7)^0.5),0,INDEX(Inputs!BB$94:BB$121,MATCH($B1473,Inputs!$C$94:$C$121,0))*(1+AZ$7)^0.5)</f>
        <v>0</v>
      </c>
      <c r="BA1489" s="267">
        <f>IF(ISERROR(INDEX(Inputs!BC$94:BC$121,MATCH($B1473,Inputs!$C$94:$C$121,0))*(1+BA$7)^0.5),0,INDEX(Inputs!BC$94:BC$121,MATCH($B1473,Inputs!$C$94:$C$121,0))*(1+BA$7)^0.5)</f>
        <v>0</v>
      </c>
      <c r="BB1489" s="267">
        <f>IF(ISERROR(INDEX(Inputs!BD$94:BD$121,MATCH($B1473,Inputs!$C$94:$C$121,0))*(1+BB$7)^0.5),0,INDEX(Inputs!BD$94:BD$121,MATCH($B1473,Inputs!$C$94:$C$121,0))*(1+BB$7)^0.5)</f>
        <v>0</v>
      </c>
      <c r="BC1489" s="267">
        <f>IF(ISERROR(INDEX(Inputs!BE$94:BE$121,MATCH($B1473,Inputs!$C$94:$C$121,0))*(1+BC$7)^0.5),0,INDEX(Inputs!BE$94:BE$121,MATCH($B1473,Inputs!$C$94:$C$121,0))*(1+BC$7)^0.5)</f>
        <v>0</v>
      </c>
      <c r="BD1489" s="267">
        <f>IF(ISERROR(INDEX(Inputs!BF$94:BF$121,MATCH($B1473,Inputs!$C$94:$C$121,0))*(1+BD$7)^0.5),0,INDEX(Inputs!BF$94:BF$121,MATCH($B1473,Inputs!$C$94:$C$121,0))*(1+BD$7)^0.5)</f>
        <v>0</v>
      </c>
      <c r="BE1489" s="267">
        <f>IF(ISERROR(INDEX(Inputs!BG$94:BG$121,MATCH($B1473,Inputs!$C$94:$C$121,0))*(1+BE$7)^0.5),0,INDEX(Inputs!BG$94:BG$121,MATCH($B1473,Inputs!$C$94:$C$121,0))*(1+BE$7)^0.5)</f>
        <v>0</v>
      </c>
      <c r="BF1489" s="267">
        <f>IF(ISERROR(INDEX(Inputs!BH$94:BH$121,MATCH($B1473,Inputs!$C$94:$C$121,0))*(1+BF$7)^0.5),0,INDEX(Inputs!BH$94:BH$121,MATCH($B1473,Inputs!$C$94:$C$121,0))*(1+BF$7)^0.5)</f>
        <v>0</v>
      </c>
      <c r="BG1489" s="267">
        <f>IF(ISERROR(INDEX(Inputs!BI$94:BI$121,MATCH($B1473,Inputs!$C$94:$C$121,0))*(1+BG$7)^0.5),0,INDEX(Inputs!BI$94:BI$121,MATCH($B1473,Inputs!$C$94:$C$121,0))*(1+BG$7)^0.5)</f>
        <v>0</v>
      </c>
      <c r="BH1489" s="267">
        <f>IF(ISERROR(INDEX(Inputs!BJ$94:BJ$121,MATCH($B1473,Inputs!$C$94:$C$121,0))*(1+BH$7)^0.5),0,INDEX(Inputs!BJ$94:BJ$121,MATCH($B1473,Inputs!$C$94:$C$121,0))*(1+BH$7)^0.5)</f>
        <v>0</v>
      </c>
      <c r="BI1489" s="267">
        <f>IF(ISERROR(INDEX(Inputs!BK$94:BK$121,MATCH($B1473,Inputs!$C$94:$C$121,0))*(1+BI$7)^0.5),0,INDEX(Inputs!BK$94:BK$121,MATCH($B1473,Inputs!$C$94:$C$121,0))*(1+BI$7)^0.5)</f>
        <v>0</v>
      </c>
      <c r="BJ1489" s="267">
        <f>IF(ISERROR(INDEX(Inputs!BL$94:BL$121,MATCH($B1473,Inputs!$C$94:$C$121,0))*(1+BJ$7)^0.5),0,INDEX(Inputs!BL$94:BL$121,MATCH($B1473,Inputs!$C$94:$C$121,0))*(1+BJ$7)^0.5)</f>
        <v>0</v>
      </c>
      <c r="BK1489" s="267">
        <f>IF(ISERROR(INDEX(Inputs!BM$94:BM$121,MATCH($B1473,Inputs!$C$94:$C$121,0))*(1+BK$7)^0.5),0,INDEX(Inputs!BM$94:BM$121,MATCH($B1473,Inputs!$C$94:$C$121,0))*(1+BK$7)^0.5)</f>
        <v>0</v>
      </c>
      <c r="BL1489" s="267">
        <f>IF(ISERROR(INDEX(Inputs!BN$94:BN$121,MATCH($B1473,Inputs!$C$94:$C$121,0))*(1+BL$7)^0.5),0,INDEX(Inputs!BN$94:BN$121,MATCH($B1473,Inputs!$C$94:$C$121,0))*(1+BL$7)^0.5)</f>
        <v>0</v>
      </c>
      <c r="BM1489" s="267">
        <f>IF(ISERROR(INDEX(Inputs!BO$94:BO$121,MATCH($B1473,Inputs!$C$94:$C$121,0))*(1+BM$7)^0.5),0,INDEX(Inputs!BO$94:BO$121,MATCH($B1473,Inputs!$C$94:$C$121,0))*(1+BM$7)^0.5)</f>
        <v>0</v>
      </c>
      <c r="BN1489" s="267">
        <f>IF(ISERROR(INDEX(Inputs!BP$94:BP$121,MATCH($B1473,Inputs!$C$94:$C$121,0))*(1+BN$7)^0.5),0,INDEX(Inputs!BP$94:BP$121,MATCH($B1473,Inputs!$C$94:$C$121,0))*(1+BN$7)^0.5)</f>
        <v>0</v>
      </c>
      <c r="BO1489" s="267">
        <f>IF(ISERROR(INDEX(Inputs!BQ$94:BQ$121,MATCH($B1473,Inputs!$C$94:$C$121,0))*(1+BO$7)^0.5),0,INDEX(Inputs!BQ$94:BQ$121,MATCH($B1473,Inputs!$C$94:$C$121,0))*(1+BO$7)^0.5)</f>
        <v>0</v>
      </c>
      <c r="BP1489" s="267">
        <f>IF(ISERROR(INDEX(Inputs!BR$94:BR$121,MATCH($B1473,Inputs!$C$94:$C$121,0))*(1+BP$7)^0.5),0,INDEX(Inputs!BR$94:BR$121,MATCH($B1473,Inputs!$C$94:$C$121,0))*(1+BP$7)^0.5)</f>
        <v>0</v>
      </c>
      <c r="BQ1489" s="267">
        <f>IF(ISERROR(INDEX(Inputs!BS$94:BS$121,MATCH($B1473,Inputs!$C$94:$C$121,0))*(1+BQ$7)^0.5),0,INDEX(Inputs!BS$94:BS$121,MATCH($B1473,Inputs!$C$94:$C$121,0))*(1+BQ$7)^0.5)</f>
        <v>0</v>
      </c>
      <c r="BR1489" s="267">
        <f>IF(ISERROR(INDEX(Inputs!BT$94:BT$121,MATCH($B1473,Inputs!$C$94:$C$121,0))*(1+BR$7)^0.5),0,INDEX(Inputs!BT$94:BT$121,MATCH($B1473,Inputs!$C$94:$C$121,0))*(1+BR$7)^0.5)</f>
        <v>0</v>
      </c>
      <c r="BS1489" s="267">
        <f>IF(ISERROR(INDEX(Inputs!BU$94:BU$121,MATCH($B1473,Inputs!$C$94:$C$121,0))*(1+BS$7)^0.5),0,INDEX(Inputs!BU$94:BU$121,MATCH($B1473,Inputs!$C$94:$C$121,0))*(1+BS$7)^0.5)</f>
        <v>0</v>
      </c>
      <c r="BT1489" s="267">
        <f>IF(ISERROR(INDEX(Inputs!BV$94:BV$121,MATCH($B1473,Inputs!$C$94:$C$121,0))*(1+BT$7)^0.5),0,INDEX(Inputs!BV$94:BV$121,MATCH($B1473,Inputs!$C$94:$C$121,0))*(1+BT$7)^0.5)</f>
        <v>0</v>
      </c>
      <c r="BU1489" s="267">
        <f>IF(ISERROR(INDEX(Inputs!BW$94:BW$121,MATCH($B1473,Inputs!$C$94:$C$121,0))*(1+BU$7)^0.5),0,INDEX(Inputs!BW$94:BW$121,MATCH($B1473,Inputs!$C$94:$C$121,0))*(1+BU$7)^0.5)</f>
        <v>0</v>
      </c>
      <c r="BV1489" s="267">
        <f>IF(ISERROR(INDEX(Inputs!BX$94:BX$121,MATCH($B1473,Inputs!$C$94:$C$121,0))*(1+BV$7)^0.5),0,INDEX(Inputs!BX$94:BX$121,MATCH($B1473,Inputs!$C$94:$C$121,0))*(1+BV$7)^0.5)</f>
        <v>0</v>
      </c>
      <c r="BW1489" s="267">
        <f>IF(ISERROR(INDEX(Inputs!BY$94:BY$121,MATCH($B1473,Inputs!$C$94:$C$121,0))*(1+BW$7)^0.5),0,INDEX(Inputs!BY$94:BY$121,MATCH($B1473,Inputs!$C$94:$C$121,0))*(1+BW$7)^0.5)</f>
        <v>0</v>
      </c>
      <c r="BX1489" s="267">
        <f>IF(ISERROR(INDEX(Inputs!BZ$94:BZ$121,MATCH($B1473,Inputs!$C$94:$C$121,0))*(1+BX$7)^0.5),0,INDEX(Inputs!BZ$94:BZ$121,MATCH($B1473,Inputs!$C$94:$C$121,0))*(1+BX$7)^0.5)</f>
        <v>0</v>
      </c>
      <c r="BY1489" s="267">
        <f>IF(ISERROR(INDEX(Inputs!CA$94:CA$121,MATCH($B1473,Inputs!$C$94:$C$121,0))*(1+BY$7)^0.5),0,INDEX(Inputs!CA$94:CA$121,MATCH($B1473,Inputs!$C$94:$C$121,0))*(1+BY$7)^0.5)</f>
        <v>0</v>
      </c>
      <c r="BZ1489" s="267">
        <f>IF(ISERROR(INDEX(Inputs!CB$94:CB$121,MATCH($B1473,Inputs!$C$94:$C$121,0))*(1+BZ$7)^0.5),0,INDEX(Inputs!CB$94:CB$121,MATCH($B1473,Inputs!$C$94:$C$121,0))*(1+BZ$7)^0.5)</f>
        <v>0</v>
      </c>
      <c r="CA1489" s="267">
        <f>IF(ISERROR(INDEX(Inputs!CC$94:CC$121,MATCH($B1473,Inputs!$C$94:$C$121,0))*(1+CA$7)^0.5),0,INDEX(Inputs!CC$94:CC$121,MATCH($B1473,Inputs!$C$94:$C$121,0))*(1+CA$7)^0.5)</f>
        <v>0</v>
      </c>
      <c r="CB1489" s="267">
        <f>IF(ISERROR(INDEX(Inputs!CD$94:CD$121,MATCH($B1473,Inputs!$C$94:$C$121,0))*(1+CB$7)^0.5),0,INDEX(Inputs!CD$94:CD$121,MATCH($B1473,Inputs!$C$94:$C$121,0))*(1+CB$7)^0.5)</f>
        <v>0</v>
      </c>
      <c r="CC1489" s="267">
        <f>IF(ISERROR(INDEX(Inputs!CE$94:CE$121,MATCH($B1473,Inputs!$C$94:$C$121,0))*(1+CC$7)^0.5),0,INDEX(Inputs!CE$94:CE$121,MATCH($B1473,Inputs!$C$94:$C$121,0))*(1+CC$7)^0.5)</f>
        <v>0</v>
      </c>
      <c r="CD1489" s="267">
        <f>IF(ISERROR(INDEX(Inputs!CF$94:CF$121,MATCH($B1473,Inputs!$C$94:$C$121,0))*(1+CD$7)^0.5),0,INDEX(Inputs!CF$94:CF$121,MATCH($B1473,Inputs!$C$94:$C$121,0))*(1+CD$7)^0.5)</f>
        <v>0</v>
      </c>
      <c r="CE1489" s="267">
        <f>IF(ISERROR(INDEX(Inputs!CG$94:CG$121,MATCH($B1473,Inputs!$C$94:$C$121,0))*(1+CE$7)^0.5),0,INDEX(Inputs!CG$94:CG$121,MATCH($B1473,Inputs!$C$94:$C$121,0))*(1+CE$7)^0.5)</f>
        <v>0</v>
      </c>
      <c r="CF1489" s="267">
        <f>IF(ISERROR(INDEX(Inputs!CH$94:CH$121,MATCH($B1473,Inputs!$C$94:$C$121,0))*(1+CF$7)^0.5),0,INDEX(Inputs!CH$94:CH$121,MATCH($B1473,Inputs!$C$94:$C$121,0))*(1+CF$7)^0.5)</f>
        <v>0</v>
      </c>
    </row>
    <row r="1490" spans="1:2018" s="153" customFormat="1" ht="12.75" customHeight="1">
      <c r="A1490"/>
      <c r="C1490" s="164"/>
      <c r="D1490" s="155" t="s">
        <v>10</v>
      </c>
      <c r="E1490" s="155"/>
      <c r="I1490" s="31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</row>
    <row r="1491" spans="1:2018" s="97" customFormat="1" ht="12.75" customHeight="1">
      <c r="C1491" s="237">
        <v>2015</v>
      </c>
      <c r="D1491" s="101" t="s">
        <v>139</v>
      </c>
      <c r="E1491" s="101" t="s">
        <v>185</v>
      </c>
      <c r="H1491" s="182" t="e">
        <f>INDEX(Inputs!$P$260:$P$287,MATCH($B1473,Inputs!$C$260:$C$287,0))/conv_2020_2015</f>
        <v>#N/A</v>
      </c>
      <c r="I1491" s="171"/>
      <c r="J1491" s="171">
        <f t="shared" ref="J1491:AO1491" si="7690">IF(ISERROR(IF($I1475="n/a",0,IF(J$4&gt;second_reg_period,IF(J$4&lt;=$I1475+$C1491,$H1491/($I1475-5),IF(AND($H1491&lt;&gt;0,I1491=0,J$4=$C1491+$I1475+1),$H1491,0)),0))),0,IF($I1475="n/a",0,IF(J$4&gt;second_reg_period,IF(J$4&lt;=$I1475+$C1491,$H1491/($I1475-5),IF(AND($H1491&lt;&gt;0,I1491=0,J$4=$C1491+$I1475+1),$H1491,0)),0)))</f>
        <v>0</v>
      </c>
      <c r="K1491" s="171">
        <f t="shared" si="7690"/>
        <v>0</v>
      </c>
      <c r="L1491" s="171">
        <f t="shared" si="7690"/>
        <v>0</v>
      </c>
      <c r="M1491" s="171">
        <f t="shared" si="7690"/>
        <v>0</v>
      </c>
      <c r="N1491" s="171">
        <f t="shared" si="7690"/>
        <v>0</v>
      </c>
      <c r="O1491" s="171">
        <f t="shared" si="7690"/>
        <v>0</v>
      </c>
      <c r="P1491" s="171">
        <f t="shared" si="7690"/>
        <v>0</v>
      </c>
      <c r="Q1491" s="171">
        <f t="shared" si="7690"/>
        <v>0</v>
      </c>
      <c r="R1491" s="171">
        <f t="shared" si="7690"/>
        <v>0</v>
      </c>
      <c r="S1491" s="171">
        <f t="shared" si="7690"/>
        <v>0</v>
      </c>
      <c r="T1491" s="171">
        <f t="shared" si="7690"/>
        <v>0</v>
      </c>
      <c r="U1491" s="171">
        <f t="shared" si="7690"/>
        <v>0</v>
      </c>
      <c r="V1491" s="171">
        <f t="shared" si="7690"/>
        <v>0</v>
      </c>
      <c r="W1491" s="171">
        <f t="shared" si="7690"/>
        <v>0</v>
      </c>
      <c r="X1491" s="171">
        <f t="shared" si="7690"/>
        <v>0</v>
      </c>
      <c r="Y1491" s="171">
        <f t="shared" si="7690"/>
        <v>0</v>
      </c>
      <c r="Z1491" s="171">
        <f t="shared" si="7690"/>
        <v>0</v>
      </c>
      <c r="AA1491" s="171">
        <f t="shared" si="7690"/>
        <v>0</v>
      </c>
      <c r="AB1491" s="171">
        <f t="shared" si="7690"/>
        <v>0</v>
      </c>
      <c r="AC1491" s="171">
        <f t="shared" si="7690"/>
        <v>0</v>
      </c>
      <c r="AD1491" s="171">
        <f t="shared" si="7690"/>
        <v>0</v>
      </c>
      <c r="AE1491" s="171">
        <f t="shared" si="7690"/>
        <v>0</v>
      </c>
      <c r="AF1491" s="171">
        <f t="shared" si="7690"/>
        <v>0</v>
      </c>
      <c r="AG1491" s="171">
        <f t="shared" si="7690"/>
        <v>0</v>
      </c>
      <c r="AH1491" s="171">
        <f t="shared" si="7690"/>
        <v>0</v>
      </c>
      <c r="AI1491" s="171">
        <f t="shared" si="7690"/>
        <v>0</v>
      </c>
      <c r="AJ1491" s="171">
        <f t="shared" si="7690"/>
        <v>0</v>
      </c>
      <c r="AK1491" s="171">
        <f t="shared" si="7690"/>
        <v>0</v>
      </c>
      <c r="AL1491" s="171">
        <f t="shared" si="7690"/>
        <v>0</v>
      </c>
      <c r="AM1491" s="171">
        <f t="shared" si="7690"/>
        <v>0</v>
      </c>
      <c r="AN1491" s="171">
        <f t="shared" si="7690"/>
        <v>0</v>
      </c>
      <c r="AO1491" s="171">
        <f t="shared" si="7690"/>
        <v>0</v>
      </c>
      <c r="AP1491" s="171">
        <f t="shared" ref="AP1491:BU1491" si="7691">IF(ISERROR(IF($I1475="n/a",0,IF(AP$4&gt;second_reg_period,IF(AP$4&lt;=$I1475+$C1491,$H1491/($I1475-5),IF(AND($H1491&lt;&gt;0,AO1491=0,AP$4=$C1491+$I1475+1),$H1491,0)),0))),0,IF($I1475="n/a",0,IF(AP$4&gt;second_reg_period,IF(AP$4&lt;=$I1475+$C1491,$H1491/($I1475-5),IF(AND($H1491&lt;&gt;0,AO1491=0,AP$4=$C1491+$I1475+1),$H1491,0)),0)))</f>
        <v>0</v>
      </c>
      <c r="AQ1491" s="171">
        <f t="shared" si="7691"/>
        <v>0</v>
      </c>
      <c r="AR1491" s="171">
        <f t="shared" si="7691"/>
        <v>0</v>
      </c>
      <c r="AS1491" s="171">
        <f t="shared" si="7691"/>
        <v>0</v>
      </c>
      <c r="AT1491" s="171">
        <f t="shared" si="7691"/>
        <v>0</v>
      </c>
      <c r="AU1491" s="171">
        <f t="shared" si="7691"/>
        <v>0</v>
      </c>
      <c r="AV1491" s="171">
        <f t="shared" si="7691"/>
        <v>0</v>
      </c>
      <c r="AW1491" s="171">
        <f t="shared" si="7691"/>
        <v>0</v>
      </c>
      <c r="AX1491" s="171">
        <f t="shared" si="7691"/>
        <v>0</v>
      </c>
      <c r="AY1491" s="171">
        <f t="shared" si="7691"/>
        <v>0</v>
      </c>
      <c r="AZ1491" s="171">
        <f t="shared" si="7691"/>
        <v>0</v>
      </c>
      <c r="BA1491" s="171">
        <f t="shared" si="7691"/>
        <v>0</v>
      </c>
      <c r="BB1491" s="171">
        <f t="shared" si="7691"/>
        <v>0</v>
      </c>
      <c r="BC1491" s="171">
        <f t="shared" si="7691"/>
        <v>0</v>
      </c>
      <c r="BD1491" s="171">
        <f t="shared" si="7691"/>
        <v>0</v>
      </c>
      <c r="BE1491" s="171">
        <f t="shared" si="7691"/>
        <v>0</v>
      </c>
      <c r="BF1491" s="171">
        <f t="shared" si="7691"/>
        <v>0</v>
      </c>
      <c r="BG1491" s="171">
        <f t="shared" si="7691"/>
        <v>0</v>
      </c>
      <c r="BH1491" s="171">
        <f t="shared" si="7691"/>
        <v>0</v>
      </c>
      <c r="BI1491" s="171">
        <f t="shared" si="7691"/>
        <v>0</v>
      </c>
      <c r="BJ1491" s="171">
        <f t="shared" si="7691"/>
        <v>0</v>
      </c>
      <c r="BK1491" s="171">
        <f t="shared" si="7691"/>
        <v>0</v>
      </c>
      <c r="BL1491" s="171">
        <f t="shared" si="7691"/>
        <v>0</v>
      </c>
      <c r="BM1491" s="171">
        <f t="shared" si="7691"/>
        <v>0</v>
      </c>
      <c r="BN1491" s="171">
        <f t="shared" si="7691"/>
        <v>0</v>
      </c>
      <c r="BO1491" s="171">
        <f t="shared" si="7691"/>
        <v>0</v>
      </c>
      <c r="BP1491" s="171">
        <f t="shared" si="7691"/>
        <v>0</v>
      </c>
      <c r="BQ1491" s="171">
        <f t="shared" si="7691"/>
        <v>0</v>
      </c>
      <c r="BR1491" s="171">
        <f t="shared" si="7691"/>
        <v>0</v>
      </c>
      <c r="BS1491" s="171">
        <f t="shared" si="7691"/>
        <v>0</v>
      </c>
      <c r="BT1491" s="171">
        <f t="shared" si="7691"/>
        <v>0</v>
      </c>
      <c r="BU1491" s="171">
        <f t="shared" si="7691"/>
        <v>0</v>
      </c>
      <c r="BV1491" s="171">
        <f t="shared" ref="BV1491:CF1491" si="7692">IF(ISERROR(IF($I1475="n/a",0,IF(BV$4&gt;second_reg_period,IF(BV$4&lt;=$I1475+$C1491,$H1491/($I1475-5),IF(AND($H1491&lt;&gt;0,BU1491=0,BV$4=$C1491+$I1475+1),$H1491,0)),0))),0,IF($I1475="n/a",0,IF(BV$4&gt;second_reg_period,IF(BV$4&lt;=$I1475+$C1491,$H1491/($I1475-5),IF(AND($H1491&lt;&gt;0,BU1491=0,BV$4=$C1491+$I1475+1),$H1491,0)),0)))</f>
        <v>0</v>
      </c>
      <c r="BW1491" s="171">
        <f t="shared" si="7692"/>
        <v>0</v>
      </c>
      <c r="BX1491" s="171">
        <f t="shared" si="7692"/>
        <v>0</v>
      </c>
      <c r="BY1491" s="171">
        <f t="shared" si="7692"/>
        <v>0</v>
      </c>
      <c r="BZ1491" s="171">
        <f t="shared" si="7692"/>
        <v>0</v>
      </c>
      <c r="CA1491" s="171">
        <f t="shared" si="7692"/>
        <v>0</v>
      </c>
      <c r="CB1491" s="171">
        <f t="shared" si="7692"/>
        <v>0</v>
      </c>
      <c r="CC1491" s="171">
        <f t="shared" si="7692"/>
        <v>0</v>
      </c>
      <c r="CD1491" s="171">
        <f t="shared" si="7692"/>
        <v>0</v>
      </c>
      <c r="CE1491" s="171">
        <f t="shared" si="7692"/>
        <v>0</v>
      </c>
      <c r="CF1491" s="171">
        <f t="shared" si="7692"/>
        <v>0</v>
      </c>
      <c r="CG1491" s="153"/>
      <c r="CH1491" s="153"/>
      <c r="CI1491" s="153"/>
      <c r="CJ1491" s="153"/>
      <c r="CK1491" s="153"/>
      <c r="CL1491" s="153"/>
      <c r="CM1491" s="153"/>
      <c r="CN1491" s="153"/>
      <c r="CO1491" s="153"/>
      <c r="CP1491" s="153"/>
      <c r="CQ1491" s="153"/>
      <c r="CR1491" s="153"/>
      <c r="CS1491" s="153"/>
      <c r="CT1491" s="153"/>
      <c r="CU1491" s="153"/>
      <c r="CV1491" s="153"/>
      <c r="CW1491" s="153"/>
      <c r="CX1491" s="153"/>
      <c r="CY1491" s="153"/>
      <c r="CZ1491" s="153"/>
      <c r="DA1491" s="153"/>
      <c r="DB1491" s="153"/>
      <c r="DC1491" s="153"/>
      <c r="DD1491" s="153"/>
      <c r="DE1491" s="153"/>
      <c r="DF1491" s="153"/>
      <c r="DG1491" s="153"/>
      <c r="DH1491" s="153"/>
      <c r="DI1491" s="153"/>
      <c r="DJ1491" s="153"/>
      <c r="DK1491" s="153"/>
      <c r="DL1491" s="153"/>
      <c r="DM1491" s="153"/>
      <c r="DN1491" s="153"/>
      <c r="DO1491" s="153"/>
      <c r="DP1491" s="153"/>
      <c r="DQ1491" s="153"/>
      <c r="DR1491" s="153"/>
      <c r="DS1491" s="153"/>
      <c r="DT1491" s="153"/>
      <c r="DU1491" s="153"/>
      <c r="DV1491" s="153"/>
      <c r="DW1491" s="153"/>
      <c r="DX1491" s="153"/>
      <c r="DY1491" s="153"/>
      <c r="DZ1491" s="153"/>
      <c r="EA1491" s="153"/>
      <c r="EB1491" s="153"/>
      <c r="EC1491" s="153"/>
      <c r="ED1491" s="153"/>
      <c r="EE1491" s="153"/>
      <c r="EF1491" s="153"/>
      <c r="EG1491" s="153"/>
      <c r="EH1491" s="153"/>
      <c r="EI1491" s="153"/>
      <c r="EJ1491" s="153"/>
      <c r="EK1491" s="153"/>
      <c r="EL1491" s="153"/>
      <c r="EM1491" s="153"/>
      <c r="EN1491" s="153"/>
      <c r="EO1491" s="153"/>
      <c r="EP1491" s="153"/>
      <c r="EQ1491" s="153"/>
      <c r="ER1491" s="153"/>
      <c r="ES1491" s="153"/>
      <c r="ET1491" s="153"/>
      <c r="EU1491" s="153"/>
      <c r="EV1491" s="153"/>
      <c r="EW1491" s="153"/>
      <c r="EX1491" s="153"/>
      <c r="EY1491" s="153"/>
      <c r="EZ1491" s="153"/>
      <c r="FA1491" s="153"/>
      <c r="FB1491" s="153"/>
      <c r="FC1491" s="153"/>
      <c r="FD1491" s="153"/>
      <c r="FE1491" s="153"/>
      <c r="FF1491" s="153"/>
      <c r="FG1491" s="153"/>
      <c r="FH1491" s="153"/>
      <c r="FI1491" s="153"/>
      <c r="FJ1491" s="153"/>
      <c r="FK1491" s="153"/>
      <c r="FL1491" s="153"/>
      <c r="FM1491" s="153"/>
      <c r="FN1491" s="153"/>
      <c r="FO1491" s="153"/>
      <c r="FP1491" s="153"/>
      <c r="FQ1491" s="153"/>
      <c r="FR1491" s="153"/>
      <c r="FS1491" s="153"/>
      <c r="FT1491" s="153"/>
      <c r="FU1491" s="153"/>
      <c r="FV1491" s="153"/>
      <c r="FW1491" s="153"/>
      <c r="FX1491" s="153"/>
      <c r="FY1491" s="153"/>
      <c r="FZ1491" s="153"/>
      <c r="GA1491" s="153"/>
      <c r="GB1491" s="153"/>
      <c r="GC1491" s="153"/>
      <c r="GD1491" s="153"/>
      <c r="GE1491" s="153"/>
      <c r="GF1491" s="153"/>
      <c r="GG1491" s="153"/>
      <c r="GH1491" s="153"/>
      <c r="GI1491" s="153"/>
      <c r="GJ1491" s="153"/>
      <c r="GK1491" s="153"/>
      <c r="GL1491" s="153"/>
      <c r="GM1491" s="153"/>
      <c r="GN1491" s="153"/>
      <c r="GO1491" s="153"/>
      <c r="GP1491" s="153"/>
      <c r="GQ1491" s="153"/>
      <c r="GR1491" s="153"/>
      <c r="GS1491" s="153"/>
      <c r="GT1491" s="153"/>
      <c r="GU1491" s="153"/>
      <c r="GV1491" s="153"/>
      <c r="GW1491" s="153"/>
      <c r="GX1491" s="153"/>
      <c r="GY1491" s="153"/>
      <c r="GZ1491" s="153"/>
      <c r="HA1491" s="153"/>
      <c r="HB1491" s="153"/>
      <c r="HC1491" s="153"/>
      <c r="HD1491" s="153"/>
      <c r="HE1491" s="153"/>
      <c r="HF1491" s="153"/>
      <c r="HG1491" s="153"/>
      <c r="HH1491" s="153"/>
      <c r="HI1491" s="153"/>
      <c r="HJ1491" s="153"/>
      <c r="HK1491" s="153"/>
      <c r="HL1491" s="153"/>
      <c r="HM1491" s="153"/>
      <c r="HN1491" s="153"/>
      <c r="HO1491" s="153"/>
      <c r="HP1491" s="153"/>
      <c r="HQ1491" s="153"/>
      <c r="HR1491" s="153"/>
      <c r="HS1491" s="153"/>
      <c r="HT1491" s="153"/>
      <c r="HU1491" s="153"/>
      <c r="HV1491" s="153"/>
      <c r="HW1491" s="153"/>
      <c r="HX1491" s="153"/>
      <c r="HY1491" s="153"/>
      <c r="HZ1491" s="153"/>
      <c r="IA1491" s="153"/>
      <c r="IB1491" s="153"/>
      <c r="IC1491" s="153"/>
      <c r="ID1491" s="153"/>
      <c r="IE1491" s="153"/>
      <c r="IF1491" s="153"/>
      <c r="IG1491" s="153"/>
      <c r="IH1491" s="153"/>
      <c r="II1491" s="153"/>
      <c r="IJ1491" s="153"/>
      <c r="IK1491" s="153"/>
      <c r="IL1491" s="153"/>
      <c r="IM1491" s="153"/>
      <c r="IN1491" s="153"/>
      <c r="IO1491" s="153"/>
      <c r="IP1491" s="153"/>
      <c r="IQ1491" s="153"/>
      <c r="IR1491" s="153"/>
      <c r="IS1491" s="153"/>
      <c r="IT1491" s="153"/>
      <c r="IU1491" s="153"/>
      <c r="IV1491" s="153"/>
      <c r="IW1491" s="153"/>
      <c r="IX1491" s="153"/>
      <c r="IY1491" s="153"/>
      <c r="IZ1491" s="153"/>
      <c r="JA1491" s="153"/>
      <c r="JB1491" s="153"/>
      <c r="JC1491" s="153"/>
      <c r="JD1491" s="153"/>
      <c r="JE1491" s="153"/>
      <c r="JF1491" s="153"/>
      <c r="JG1491" s="153"/>
      <c r="JH1491" s="153"/>
      <c r="JI1491" s="153"/>
      <c r="JJ1491" s="153"/>
      <c r="JK1491" s="153"/>
      <c r="JL1491" s="153"/>
      <c r="JM1491" s="153"/>
      <c r="JN1491" s="153"/>
      <c r="JO1491" s="153"/>
      <c r="JP1491" s="153"/>
      <c r="JQ1491" s="153"/>
      <c r="JR1491" s="153"/>
      <c r="JS1491" s="153"/>
      <c r="JT1491" s="153"/>
      <c r="JU1491" s="153"/>
      <c r="JV1491" s="153"/>
      <c r="JW1491" s="153"/>
      <c r="JX1491" s="153"/>
      <c r="JY1491" s="153"/>
      <c r="JZ1491" s="153"/>
      <c r="KA1491" s="153"/>
      <c r="KB1491" s="153"/>
      <c r="KC1491" s="153"/>
      <c r="KD1491" s="153"/>
      <c r="KE1491" s="153"/>
      <c r="KF1491" s="153"/>
      <c r="KG1491" s="153"/>
      <c r="KH1491" s="153"/>
      <c r="KI1491" s="153"/>
      <c r="KJ1491" s="153"/>
      <c r="KK1491" s="153"/>
      <c r="KL1491" s="153"/>
      <c r="KM1491" s="153"/>
      <c r="KN1491" s="153"/>
      <c r="KO1491" s="153"/>
      <c r="KP1491" s="153"/>
      <c r="KQ1491" s="153"/>
      <c r="KR1491" s="153"/>
      <c r="KS1491" s="153"/>
      <c r="KT1491" s="153"/>
      <c r="KU1491" s="153"/>
      <c r="KV1491" s="153"/>
      <c r="KW1491" s="153"/>
      <c r="KX1491" s="153"/>
      <c r="KY1491" s="153"/>
      <c r="KZ1491" s="153"/>
      <c r="LA1491" s="153"/>
      <c r="LB1491" s="153"/>
      <c r="LC1491" s="153"/>
      <c r="LD1491" s="153"/>
      <c r="LE1491" s="153"/>
      <c r="LF1491" s="153"/>
      <c r="LG1491" s="153"/>
      <c r="LH1491" s="153"/>
      <c r="LI1491" s="153"/>
      <c r="LJ1491" s="153"/>
      <c r="LK1491" s="153"/>
      <c r="LL1491" s="153"/>
      <c r="LM1491" s="153"/>
      <c r="LN1491" s="153"/>
      <c r="LO1491" s="153"/>
      <c r="LP1491" s="153"/>
      <c r="LQ1491" s="153"/>
      <c r="LR1491" s="153"/>
      <c r="LS1491" s="153"/>
      <c r="LT1491" s="153"/>
      <c r="LU1491" s="153"/>
      <c r="LV1491" s="153"/>
      <c r="LW1491" s="153"/>
      <c r="LX1491" s="153"/>
      <c r="LY1491" s="153"/>
      <c r="LZ1491" s="153"/>
      <c r="MA1491" s="153"/>
      <c r="MB1491" s="153"/>
      <c r="MC1491" s="153"/>
      <c r="MD1491" s="153"/>
      <c r="ME1491" s="153"/>
      <c r="MF1491" s="153"/>
      <c r="MG1491" s="153"/>
      <c r="MH1491" s="153"/>
      <c r="MI1491" s="153"/>
      <c r="MJ1491" s="153"/>
      <c r="MK1491" s="153"/>
      <c r="ML1491" s="153"/>
      <c r="MM1491" s="153"/>
      <c r="MN1491" s="153"/>
      <c r="MO1491" s="153"/>
      <c r="MP1491" s="153"/>
      <c r="MQ1491" s="153"/>
      <c r="MR1491" s="153"/>
      <c r="MS1491" s="153"/>
      <c r="MT1491" s="153"/>
      <c r="MU1491" s="153"/>
      <c r="MV1491" s="153"/>
      <c r="MW1491" s="153"/>
      <c r="MX1491" s="153"/>
      <c r="MY1491" s="153"/>
      <c r="MZ1491" s="153"/>
      <c r="NA1491" s="153"/>
      <c r="NB1491" s="153"/>
      <c r="NC1491" s="153"/>
      <c r="ND1491" s="153"/>
      <c r="NE1491" s="153"/>
      <c r="NF1491" s="153"/>
      <c r="NG1491" s="153"/>
      <c r="NH1491" s="153"/>
      <c r="NI1491" s="153"/>
      <c r="NJ1491" s="153"/>
      <c r="NK1491" s="153"/>
      <c r="NL1491" s="153"/>
      <c r="NM1491" s="153"/>
      <c r="NN1491" s="153"/>
      <c r="NO1491" s="153"/>
      <c r="NP1491" s="153"/>
      <c r="NQ1491" s="153"/>
      <c r="NR1491" s="153"/>
      <c r="NS1491" s="153"/>
      <c r="NT1491" s="153"/>
      <c r="NU1491" s="153"/>
      <c r="NV1491" s="153"/>
      <c r="NW1491" s="153"/>
      <c r="NX1491" s="153"/>
      <c r="NY1491" s="153"/>
      <c r="NZ1491" s="153"/>
      <c r="OA1491" s="153"/>
      <c r="OB1491" s="153"/>
      <c r="OC1491" s="153"/>
      <c r="OD1491" s="153"/>
      <c r="OE1491" s="153"/>
      <c r="OF1491" s="153"/>
      <c r="OG1491" s="153"/>
      <c r="OH1491" s="153"/>
      <c r="OI1491" s="153"/>
      <c r="OJ1491" s="153"/>
      <c r="OK1491" s="153"/>
      <c r="OL1491" s="153"/>
      <c r="OM1491" s="153"/>
      <c r="ON1491" s="153"/>
      <c r="OO1491" s="153"/>
      <c r="OP1491" s="153"/>
      <c r="OQ1491" s="153"/>
      <c r="OR1491" s="153"/>
      <c r="OS1491" s="153"/>
      <c r="OT1491" s="153"/>
      <c r="OU1491" s="153"/>
      <c r="OV1491" s="153"/>
      <c r="OW1491" s="153"/>
      <c r="OX1491" s="153"/>
      <c r="OY1491" s="153"/>
      <c r="OZ1491" s="153"/>
      <c r="PA1491" s="153"/>
      <c r="PB1491" s="153"/>
      <c r="PC1491" s="153"/>
      <c r="PD1491" s="153"/>
      <c r="PE1491" s="153"/>
      <c r="PF1491" s="153"/>
      <c r="PG1491" s="153"/>
      <c r="PH1491" s="153"/>
      <c r="PI1491" s="153"/>
      <c r="PJ1491" s="153"/>
      <c r="PK1491" s="153"/>
      <c r="PL1491" s="153"/>
      <c r="PM1491" s="153"/>
      <c r="PN1491" s="153"/>
      <c r="PO1491" s="153"/>
      <c r="PP1491" s="153"/>
      <c r="PQ1491" s="153"/>
      <c r="PR1491" s="153"/>
      <c r="PS1491" s="153"/>
      <c r="PT1491" s="153"/>
      <c r="PU1491" s="153"/>
      <c r="PV1491" s="153"/>
      <c r="PW1491" s="153"/>
      <c r="PX1491" s="153"/>
      <c r="PY1491" s="153"/>
      <c r="PZ1491" s="153"/>
      <c r="QA1491" s="153"/>
      <c r="QB1491" s="153"/>
      <c r="QC1491" s="153"/>
      <c r="QD1491" s="153"/>
      <c r="QE1491" s="153"/>
      <c r="QF1491" s="153"/>
      <c r="QG1491" s="153"/>
      <c r="QH1491" s="153"/>
      <c r="QI1491" s="153"/>
      <c r="QJ1491" s="153"/>
      <c r="QK1491" s="153"/>
      <c r="QL1491" s="153"/>
      <c r="QM1491" s="153"/>
      <c r="QN1491" s="153"/>
      <c r="QO1491" s="153"/>
      <c r="QP1491" s="153"/>
      <c r="QQ1491" s="153"/>
      <c r="QR1491" s="153"/>
      <c r="QS1491" s="153"/>
      <c r="QT1491" s="153"/>
      <c r="QU1491" s="153"/>
      <c r="QV1491" s="153"/>
      <c r="QW1491" s="153"/>
      <c r="QX1491" s="153"/>
      <c r="QY1491" s="153"/>
      <c r="QZ1491" s="153"/>
      <c r="RA1491" s="153"/>
      <c r="RB1491" s="153"/>
      <c r="RC1491" s="153"/>
      <c r="RD1491" s="153"/>
      <c r="RE1491" s="153"/>
      <c r="RF1491" s="153"/>
      <c r="RG1491" s="153"/>
      <c r="RH1491" s="153"/>
      <c r="RI1491" s="153"/>
      <c r="RJ1491" s="153"/>
      <c r="RK1491" s="153"/>
      <c r="RL1491" s="153"/>
      <c r="RM1491" s="153"/>
      <c r="RN1491" s="153"/>
      <c r="RO1491" s="153"/>
      <c r="RP1491" s="153"/>
      <c r="RQ1491" s="153"/>
      <c r="RR1491" s="153"/>
      <c r="RS1491" s="153"/>
      <c r="RT1491" s="153"/>
      <c r="RU1491" s="153"/>
      <c r="RV1491" s="153"/>
      <c r="RW1491" s="153"/>
      <c r="RX1491" s="153"/>
      <c r="RY1491" s="153"/>
      <c r="RZ1491" s="153"/>
      <c r="SA1491" s="153"/>
      <c r="SB1491" s="153"/>
      <c r="SC1491" s="153"/>
      <c r="SD1491" s="153"/>
      <c r="SE1491" s="153"/>
      <c r="SF1491" s="153"/>
      <c r="SG1491" s="153"/>
      <c r="SH1491" s="153"/>
      <c r="SI1491" s="153"/>
      <c r="SJ1491" s="153"/>
      <c r="SK1491" s="153"/>
      <c r="SL1491" s="153"/>
      <c r="SM1491" s="153"/>
      <c r="SN1491" s="153"/>
      <c r="SO1491" s="153"/>
      <c r="SP1491" s="153"/>
      <c r="SQ1491" s="153"/>
      <c r="SR1491" s="153"/>
      <c r="SS1491" s="153"/>
      <c r="ST1491" s="153"/>
      <c r="SU1491" s="153"/>
      <c r="SV1491" s="153"/>
      <c r="SW1491" s="153"/>
      <c r="SX1491" s="153"/>
      <c r="SY1491" s="153"/>
      <c r="SZ1491" s="153"/>
      <c r="TA1491" s="153"/>
      <c r="TB1491" s="153"/>
      <c r="TC1491" s="153"/>
      <c r="TD1491" s="153"/>
      <c r="TE1491" s="153"/>
      <c r="TF1491" s="153"/>
      <c r="TG1491" s="153"/>
      <c r="TH1491" s="153"/>
      <c r="TI1491" s="153"/>
      <c r="TJ1491" s="153"/>
      <c r="TK1491" s="153"/>
      <c r="TL1491" s="153"/>
      <c r="TM1491" s="153"/>
      <c r="TN1491" s="153"/>
      <c r="TO1491" s="153"/>
      <c r="TP1491" s="153"/>
      <c r="TQ1491" s="153"/>
      <c r="TR1491" s="153"/>
      <c r="TS1491" s="153"/>
      <c r="TT1491" s="153"/>
      <c r="TU1491" s="153"/>
      <c r="TV1491" s="153"/>
      <c r="TW1491" s="153"/>
      <c r="TX1491" s="153"/>
      <c r="TY1491" s="153"/>
      <c r="TZ1491" s="153"/>
      <c r="UA1491" s="153"/>
      <c r="UB1491" s="153"/>
      <c r="UC1491" s="153"/>
      <c r="UD1491" s="153"/>
      <c r="UE1491" s="153"/>
      <c r="UF1491" s="153"/>
      <c r="UG1491" s="153"/>
      <c r="UH1491" s="153"/>
      <c r="UI1491" s="153"/>
      <c r="UJ1491" s="153"/>
      <c r="UK1491" s="153"/>
      <c r="UL1491" s="153"/>
      <c r="UM1491" s="153"/>
      <c r="UN1491" s="153"/>
      <c r="UO1491" s="153"/>
      <c r="UP1491" s="153"/>
      <c r="UQ1491" s="153"/>
      <c r="UR1491" s="153"/>
      <c r="US1491" s="153"/>
      <c r="UT1491" s="153"/>
      <c r="UU1491" s="153"/>
      <c r="UV1491" s="153"/>
      <c r="UW1491" s="153"/>
      <c r="UX1491" s="153"/>
      <c r="UY1491" s="153"/>
      <c r="UZ1491" s="153"/>
      <c r="VA1491" s="153"/>
      <c r="VB1491" s="153"/>
      <c r="VC1491" s="153"/>
      <c r="VD1491" s="153"/>
      <c r="VE1491" s="153"/>
      <c r="VF1491" s="153"/>
      <c r="VG1491" s="153"/>
      <c r="VH1491" s="153"/>
      <c r="VI1491" s="153"/>
      <c r="VJ1491" s="153"/>
      <c r="VK1491" s="153"/>
      <c r="VL1491" s="153"/>
      <c r="VM1491" s="153"/>
      <c r="VN1491" s="153"/>
      <c r="VO1491" s="153"/>
      <c r="VP1491" s="153"/>
      <c r="VQ1491" s="153"/>
      <c r="VR1491" s="153"/>
      <c r="VS1491" s="153"/>
      <c r="VT1491" s="153"/>
      <c r="VU1491" s="153"/>
      <c r="VV1491" s="153"/>
      <c r="VW1491" s="153"/>
      <c r="VX1491" s="153"/>
      <c r="VY1491" s="153"/>
      <c r="VZ1491" s="153"/>
      <c r="WA1491" s="153"/>
      <c r="WB1491" s="153"/>
      <c r="WC1491" s="153"/>
      <c r="WD1491" s="153"/>
      <c r="WE1491" s="153"/>
      <c r="WF1491" s="153"/>
      <c r="WG1491" s="153"/>
      <c r="WH1491" s="153"/>
      <c r="WI1491" s="153"/>
      <c r="WJ1491" s="153"/>
      <c r="WK1491" s="153"/>
      <c r="WL1491" s="153"/>
      <c r="WM1491" s="153"/>
      <c r="WN1491" s="153"/>
      <c r="WO1491" s="153"/>
      <c r="WP1491" s="153"/>
      <c r="WQ1491" s="153"/>
      <c r="WR1491" s="153"/>
      <c r="WS1491" s="153"/>
      <c r="WT1491" s="153"/>
      <c r="WU1491" s="153"/>
      <c r="WV1491" s="153"/>
      <c r="WW1491" s="153"/>
      <c r="WX1491" s="153"/>
      <c r="WY1491" s="153"/>
      <c r="WZ1491" s="153"/>
      <c r="XA1491" s="153"/>
      <c r="XB1491" s="153"/>
      <c r="XC1491" s="153"/>
      <c r="XD1491" s="153"/>
      <c r="XE1491" s="153"/>
      <c r="XF1491" s="153"/>
      <c r="XG1491" s="153"/>
      <c r="XH1491" s="153"/>
      <c r="XI1491" s="153"/>
      <c r="XJ1491" s="153"/>
      <c r="XK1491" s="153"/>
      <c r="XL1491" s="153"/>
      <c r="XM1491" s="153"/>
      <c r="XN1491" s="153"/>
      <c r="XO1491" s="153"/>
      <c r="XP1491" s="153"/>
      <c r="XQ1491" s="153"/>
      <c r="XR1491" s="153"/>
      <c r="XS1491" s="153"/>
      <c r="XT1491" s="153"/>
      <c r="XU1491" s="153"/>
      <c r="XV1491" s="153"/>
      <c r="XW1491" s="153"/>
      <c r="XX1491" s="153"/>
      <c r="XY1491" s="153"/>
      <c r="XZ1491" s="153"/>
      <c r="YA1491" s="153"/>
      <c r="YB1491" s="153"/>
      <c r="YC1491" s="153"/>
      <c r="YD1491" s="153"/>
      <c r="YE1491" s="153"/>
      <c r="YF1491" s="153"/>
      <c r="YG1491" s="153"/>
      <c r="YH1491" s="153"/>
      <c r="YI1491" s="153"/>
      <c r="YJ1491" s="153"/>
      <c r="YK1491" s="153"/>
      <c r="YL1491" s="153"/>
      <c r="YM1491" s="153"/>
      <c r="YN1491" s="153"/>
      <c r="YO1491" s="153"/>
      <c r="YP1491" s="153"/>
      <c r="YQ1491" s="153"/>
      <c r="YR1491" s="153"/>
      <c r="YS1491" s="153"/>
      <c r="YT1491" s="153"/>
      <c r="YU1491" s="153"/>
      <c r="YV1491" s="153"/>
      <c r="YW1491" s="153"/>
      <c r="YX1491" s="153"/>
      <c r="YY1491" s="153"/>
      <c r="YZ1491" s="153"/>
      <c r="ZA1491" s="153"/>
      <c r="ZB1491" s="153"/>
      <c r="ZC1491" s="153"/>
      <c r="ZD1491" s="153"/>
      <c r="ZE1491" s="153"/>
      <c r="ZF1491" s="153"/>
      <c r="ZG1491" s="153"/>
      <c r="ZH1491" s="153"/>
      <c r="ZI1491" s="153"/>
      <c r="ZJ1491" s="153"/>
      <c r="ZK1491" s="153"/>
      <c r="ZL1491" s="153"/>
      <c r="ZM1491" s="153"/>
      <c r="ZN1491" s="153"/>
      <c r="ZO1491" s="153"/>
      <c r="ZP1491" s="153"/>
      <c r="ZQ1491" s="153"/>
      <c r="ZR1491" s="153"/>
      <c r="ZS1491" s="153"/>
      <c r="ZT1491" s="153"/>
      <c r="ZU1491" s="153"/>
      <c r="ZV1491" s="153"/>
      <c r="ZW1491" s="153"/>
      <c r="ZX1491" s="153"/>
      <c r="ZY1491" s="153"/>
      <c r="ZZ1491" s="153"/>
      <c r="AAA1491" s="153"/>
      <c r="AAB1491" s="153"/>
      <c r="AAC1491" s="153"/>
      <c r="AAD1491" s="153"/>
      <c r="AAE1491" s="153"/>
      <c r="AAF1491" s="153"/>
      <c r="AAG1491" s="153"/>
      <c r="AAH1491" s="153"/>
      <c r="AAI1491" s="153"/>
      <c r="AAJ1491" s="153"/>
      <c r="AAK1491" s="153"/>
      <c r="AAL1491" s="153"/>
      <c r="AAM1491" s="153"/>
      <c r="AAN1491" s="153"/>
      <c r="AAO1491" s="153"/>
      <c r="AAP1491" s="153"/>
      <c r="AAQ1491" s="153"/>
      <c r="AAR1491" s="153"/>
      <c r="AAS1491" s="153"/>
      <c r="AAT1491" s="153"/>
      <c r="AAU1491" s="153"/>
      <c r="AAV1491" s="153"/>
      <c r="AAW1491" s="153"/>
      <c r="AAX1491" s="153"/>
      <c r="AAY1491" s="153"/>
      <c r="AAZ1491" s="153"/>
      <c r="ABA1491" s="153"/>
      <c r="ABB1491" s="153"/>
      <c r="ABC1491" s="153"/>
      <c r="ABD1491" s="153"/>
      <c r="ABE1491" s="153"/>
      <c r="ABF1491" s="153"/>
      <c r="ABG1491" s="153"/>
      <c r="ABH1491" s="153"/>
      <c r="ABI1491" s="153"/>
      <c r="ABJ1491" s="153"/>
      <c r="ABK1491" s="153"/>
      <c r="ABL1491" s="153"/>
      <c r="ABM1491" s="153"/>
      <c r="ABN1491" s="153"/>
      <c r="ABO1491" s="153"/>
      <c r="ABP1491" s="153"/>
      <c r="ABQ1491" s="153"/>
      <c r="ABR1491" s="153"/>
      <c r="ABS1491" s="153"/>
      <c r="ABT1491" s="153"/>
      <c r="ABU1491" s="153"/>
      <c r="ABV1491" s="153"/>
      <c r="ABW1491" s="153"/>
      <c r="ABX1491" s="153"/>
      <c r="ABY1491" s="153"/>
      <c r="ABZ1491" s="153"/>
      <c r="ACA1491" s="153"/>
      <c r="ACB1491" s="153"/>
      <c r="ACC1491" s="153"/>
      <c r="ACD1491" s="153"/>
      <c r="ACE1491" s="153"/>
      <c r="ACF1491" s="153"/>
      <c r="ACG1491" s="153"/>
      <c r="ACH1491" s="153"/>
      <c r="ACI1491" s="153"/>
      <c r="ACJ1491" s="153"/>
      <c r="ACK1491" s="153"/>
      <c r="ACL1491" s="153"/>
      <c r="ACM1491" s="153"/>
      <c r="ACN1491" s="153"/>
      <c r="ACO1491" s="153"/>
      <c r="ACP1491" s="153"/>
      <c r="ACQ1491" s="153"/>
      <c r="ACR1491" s="153"/>
      <c r="ACS1491" s="153"/>
      <c r="ACT1491" s="153"/>
      <c r="ACU1491" s="153"/>
      <c r="ACV1491" s="153"/>
      <c r="ACW1491" s="153"/>
      <c r="ACX1491" s="153"/>
      <c r="ACY1491" s="153"/>
      <c r="ACZ1491" s="153"/>
      <c r="ADA1491" s="153"/>
      <c r="ADB1491" s="153"/>
      <c r="ADC1491" s="153"/>
      <c r="ADD1491" s="153"/>
      <c r="ADE1491" s="153"/>
      <c r="ADF1491" s="153"/>
      <c r="ADG1491" s="153"/>
      <c r="ADH1491" s="153"/>
      <c r="ADI1491" s="153"/>
      <c r="ADJ1491" s="153"/>
      <c r="ADK1491" s="153"/>
      <c r="ADL1491" s="153"/>
      <c r="ADM1491" s="153"/>
      <c r="ADN1491" s="153"/>
      <c r="ADO1491" s="153"/>
      <c r="ADP1491" s="153"/>
      <c r="ADQ1491" s="153"/>
      <c r="ADR1491" s="153"/>
      <c r="ADS1491" s="153"/>
      <c r="ADT1491" s="153"/>
      <c r="ADU1491" s="153"/>
      <c r="ADV1491" s="153"/>
      <c r="ADW1491" s="153"/>
      <c r="ADX1491" s="153"/>
      <c r="ADY1491" s="153"/>
      <c r="ADZ1491" s="153"/>
      <c r="AEA1491" s="153"/>
      <c r="AEB1491" s="153"/>
      <c r="AEC1491" s="153"/>
      <c r="AED1491" s="153"/>
      <c r="AEE1491" s="153"/>
      <c r="AEF1491" s="153"/>
      <c r="AEG1491" s="153"/>
      <c r="AEH1491" s="153"/>
      <c r="AEI1491" s="153"/>
      <c r="AEJ1491" s="153"/>
      <c r="AEK1491" s="153"/>
      <c r="AEL1491" s="153"/>
      <c r="AEM1491" s="153"/>
      <c r="AEN1491" s="153"/>
      <c r="AEO1491" s="153"/>
      <c r="AEP1491" s="153"/>
      <c r="AEQ1491" s="153"/>
      <c r="AER1491" s="153"/>
      <c r="AES1491" s="153"/>
      <c r="AET1491" s="153"/>
      <c r="AEU1491" s="153"/>
      <c r="AEV1491" s="153"/>
      <c r="AEW1491" s="153"/>
      <c r="AEX1491" s="153"/>
      <c r="AEY1491" s="153"/>
      <c r="AEZ1491" s="153"/>
      <c r="AFA1491" s="153"/>
      <c r="AFB1491" s="153"/>
      <c r="AFC1491" s="153"/>
      <c r="AFD1491" s="153"/>
      <c r="AFE1491" s="153"/>
      <c r="AFF1491" s="153"/>
      <c r="AFG1491" s="153"/>
      <c r="AFH1491" s="153"/>
      <c r="AFI1491" s="153"/>
      <c r="AFJ1491" s="153"/>
      <c r="AFK1491" s="153"/>
      <c r="AFL1491" s="153"/>
      <c r="AFM1491" s="153"/>
      <c r="AFN1491" s="153"/>
      <c r="AFO1491" s="153"/>
      <c r="AFP1491" s="153"/>
      <c r="AFQ1491" s="153"/>
      <c r="AFR1491" s="153"/>
      <c r="AFS1491" s="153"/>
      <c r="AFT1491" s="153"/>
      <c r="AFU1491" s="153"/>
      <c r="AFV1491" s="153"/>
      <c r="AFW1491" s="153"/>
      <c r="AFX1491" s="153"/>
      <c r="AFY1491" s="153"/>
      <c r="AFZ1491" s="153"/>
      <c r="AGA1491" s="153"/>
      <c r="AGB1491" s="153"/>
      <c r="AGC1491" s="153"/>
      <c r="AGD1491" s="153"/>
      <c r="AGE1491" s="153"/>
      <c r="AGF1491" s="153"/>
      <c r="AGG1491" s="153"/>
      <c r="AGH1491" s="153"/>
      <c r="AGI1491" s="153"/>
      <c r="AGJ1491" s="153"/>
      <c r="AGK1491" s="153"/>
      <c r="AGL1491" s="153"/>
      <c r="AGM1491" s="153"/>
      <c r="AGN1491" s="153"/>
      <c r="AGO1491" s="153"/>
      <c r="AGP1491" s="153"/>
      <c r="AGQ1491" s="153"/>
      <c r="AGR1491" s="153"/>
      <c r="AGS1491" s="153"/>
      <c r="AGT1491" s="153"/>
      <c r="AGU1491" s="153"/>
      <c r="AGV1491" s="153"/>
      <c r="AGW1491" s="153"/>
      <c r="AGX1491" s="153"/>
      <c r="AGY1491" s="153"/>
      <c r="AGZ1491" s="153"/>
      <c r="AHA1491" s="153"/>
      <c r="AHB1491" s="153"/>
      <c r="AHC1491" s="153"/>
      <c r="AHD1491" s="153"/>
      <c r="AHE1491" s="153"/>
      <c r="AHF1491" s="153"/>
      <c r="AHG1491" s="153"/>
      <c r="AHH1491" s="153"/>
      <c r="AHI1491" s="153"/>
      <c r="AHJ1491" s="153"/>
      <c r="AHK1491" s="153"/>
      <c r="AHL1491" s="153"/>
      <c r="AHM1491" s="153"/>
      <c r="AHN1491" s="153"/>
      <c r="AHO1491" s="153"/>
      <c r="AHP1491" s="153"/>
      <c r="AHQ1491" s="153"/>
      <c r="AHR1491" s="153"/>
      <c r="AHS1491" s="153"/>
      <c r="AHT1491" s="153"/>
      <c r="AHU1491" s="153"/>
      <c r="AHV1491" s="153"/>
      <c r="AHW1491" s="153"/>
      <c r="AHX1491" s="153"/>
      <c r="AHY1491" s="153"/>
      <c r="AHZ1491" s="153"/>
      <c r="AIA1491" s="153"/>
      <c r="AIB1491" s="153"/>
      <c r="AIC1491" s="153"/>
      <c r="AID1491" s="153"/>
      <c r="AIE1491" s="153"/>
      <c r="AIF1491" s="153"/>
      <c r="AIG1491" s="153"/>
      <c r="AIH1491" s="153"/>
      <c r="AII1491" s="153"/>
      <c r="AIJ1491" s="153"/>
      <c r="AIK1491" s="153"/>
      <c r="AIL1491" s="153"/>
      <c r="AIM1491" s="153"/>
      <c r="AIN1491" s="153"/>
      <c r="AIO1491" s="153"/>
      <c r="AIP1491" s="153"/>
      <c r="AIQ1491" s="153"/>
      <c r="AIR1491" s="153"/>
      <c r="AIS1491" s="153"/>
      <c r="AIT1491" s="153"/>
      <c r="AIU1491" s="153"/>
      <c r="AIV1491" s="153"/>
      <c r="AIW1491" s="153"/>
      <c r="AIX1491" s="153"/>
      <c r="AIY1491" s="153"/>
      <c r="AIZ1491" s="153"/>
      <c r="AJA1491" s="153"/>
      <c r="AJB1491" s="153"/>
      <c r="AJC1491" s="153"/>
      <c r="AJD1491" s="153"/>
      <c r="AJE1491" s="153"/>
      <c r="AJF1491" s="153"/>
      <c r="AJG1491" s="153"/>
      <c r="AJH1491" s="153"/>
      <c r="AJI1491" s="153"/>
      <c r="AJJ1491" s="153"/>
      <c r="AJK1491" s="153"/>
      <c r="AJL1491" s="153"/>
      <c r="AJM1491" s="153"/>
      <c r="AJN1491" s="153"/>
      <c r="AJO1491" s="153"/>
      <c r="AJP1491" s="153"/>
      <c r="AJQ1491" s="153"/>
      <c r="AJR1491" s="153"/>
      <c r="AJS1491" s="153"/>
      <c r="AJT1491" s="153"/>
      <c r="AJU1491" s="153"/>
      <c r="AJV1491" s="153"/>
      <c r="AJW1491" s="153"/>
      <c r="AJX1491" s="153"/>
      <c r="AJY1491" s="153"/>
      <c r="AJZ1491" s="153"/>
      <c r="AKA1491" s="153"/>
      <c r="AKB1491" s="153"/>
      <c r="AKC1491" s="153"/>
      <c r="AKD1491" s="153"/>
      <c r="AKE1491" s="153"/>
      <c r="AKF1491" s="153"/>
      <c r="AKG1491" s="153"/>
      <c r="AKH1491" s="153"/>
      <c r="AKI1491" s="153"/>
      <c r="AKJ1491" s="153"/>
      <c r="AKK1491" s="153"/>
      <c r="AKL1491" s="153"/>
      <c r="AKM1491" s="153"/>
      <c r="AKN1491" s="153"/>
      <c r="AKO1491" s="153"/>
      <c r="AKP1491" s="153"/>
      <c r="AKQ1491" s="153"/>
      <c r="AKR1491" s="153"/>
      <c r="AKS1491" s="153"/>
      <c r="AKT1491" s="153"/>
      <c r="AKU1491" s="153"/>
      <c r="AKV1491" s="153"/>
      <c r="AKW1491" s="153"/>
      <c r="AKX1491" s="153"/>
      <c r="AKY1491" s="153"/>
      <c r="AKZ1491" s="153"/>
      <c r="ALA1491" s="153"/>
      <c r="ALB1491" s="153"/>
      <c r="ALC1491" s="153"/>
      <c r="ALD1491" s="153"/>
      <c r="ALE1491" s="153"/>
      <c r="ALF1491" s="153"/>
      <c r="ALG1491" s="153"/>
      <c r="ALH1491" s="153"/>
      <c r="ALI1491" s="153"/>
      <c r="ALJ1491" s="153"/>
      <c r="ALK1491" s="153"/>
      <c r="ALL1491" s="153"/>
      <c r="ALM1491" s="153"/>
      <c r="ALN1491" s="153"/>
      <c r="ALO1491" s="153"/>
      <c r="ALP1491" s="153"/>
      <c r="ALQ1491" s="153"/>
      <c r="ALR1491" s="153"/>
      <c r="ALS1491" s="153"/>
      <c r="ALT1491" s="153"/>
      <c r="ALU1491" s="153"/>
      <c r="ALV1491" s="153"/>
      <c r="ALW1491" s="153"/>
      <c r="ALX1491" s="153"/>
      <c r="ALY1491" s="153"/>
      <c r="ALZ1491" s="153"/>
      <c r="AMA1491" s="153"/>
      <c r="AMB1491" s="153"/>
      <c r="AMC1491" s="153"/>
      <c r="AMD1491" s="153"/>
      <c r="AME1491" s="153"/>
      <c r="AMF1491" s="153"/>
      <c r="AMG1491" s="153"/>
      <c r="AMH1491" s="153"/>
      <c r="AMI1491" s="153"/>
      <c r="AMJ1491" s="153"/>
      <c r="AMK1491" s="153"/>
      <c r="AML1491" s="153"/>
      <c r="AMM1491" s="153"/>
      <c r="AMN1491" s="153"/>
      <c r="AMO1491" s="153"/>
      <c r="AMP1491" s="153"/>
      <c r="AMQ1491" s="153"/>
      <c r="AMR1491" s="153"/>
      <c r="AMS1491" s="153"/>
      <c r="AMT1491" s="153"/>
      <c r="AMU1491" s="153"/>
      <c r="AMV1491" s="153"/>
      <c r="AMW1491" s="153"/>
      <c r="AMX1491" s="153"/>
      <c r="AMY1491" s="153"/>
      <c r="AMZ1491" s="153"/>
      <c r="ANA1491" s="153"/>
      <c r="ANB1491" s="153"/>
      <c r="ANC1491" s="153"/>
      <c r="AND1491" s="153"/>
      <c r="ANE1491" s="153"/>
      <c r="ANF1491" s="153"/>
      <c r="ANG1491" s="153"/>
      <c r="ANH1491" s="153"/>
      <c r="ANI1491" s="153"/>
      <c r="ANJ1491" s="153"/>
      <c r="ANK1491" s="153"/>
      <c r="ANL1491" s="153"/>
      <c r="ANM1491" s="153"/>
      <c r="ANN1491" s="153"/>
      <c r="ANO1491" s="153"/>
      <c r="ANP1491" s="153"/>
      <c r="ANQ1491" s="153"/>
      <c r="ANR1491" s="153"/>
      <c r="ANS1491" s="153"/>
      <c r="ANT1491" s="153"/>
      <c r="ANU1491" s="153"/>
      <c r="ANV1491" s="153"/>
      <c r="ANW1491" s="153"/>
      <c r="ANX1491" s="153"/>
      <c r="ANY1491" s="153"/>
      <c r="ANZ1491" s="153"/>
      <c r="AOA1491" s="153"/>
      <c r="AOB1491" s="153"/>
      <c r="AOC1491" s="153"/>
      <c r="AOD1491" s="153"/>
      <c r="AOE1491" s="153"/>
      <c r="AOF1491" s="153"/>
      <c r="AOG1491" s="153"/>
      <c r="AOH1491" s="153"/>
      <c r="AOI1491" s="153"/>
      <c r="AOJ1491" s="153"/>
      <c r="AOK1491" s="153"/>
      <c r="AOL1491" s="153"/>
      <c r="AOM1491" s="153"/>
      <c r="AON1491" s="153"/>
      <c r="AOO1491" s="153"/>
      <c r="AOP1491" s="153"/>
      <c r="AOQ1491" s="153"/>
      <c r="AOR1491" s="153"/>
      <c r="AOS1491" s="153"/>
      <c r="AOT1491" s="153"/>
      <c r="AOU1491" s="153"/>
      <c r="AOV1491" s="153"/>
      <c r="AOW1491" s="153"/>
      <c r="AOX1491" s="153"/>
      <c r="AOY1491" s="153"/>
      <c r="AOZ1491" s="153"/>
      <c r="APA1491" s="153"/>
      <c r="APB1491" s="153"/>
      <c r="APC1491" s="153"/>
      <c r="APD1491" s="153"/>
      <c r="APE1491" s="153"/>
      <c r="APF1491" s="153"/>
      <c r="APG1491" s="153"/>
      <c r="APH1491" s="153"/>
      <c r="API1491" s="153"/>
      <c r="APJ1491" s="153"/>
      <c r="APK1491" s="153"/>
      <c r="APL1491" s="153"/>
      <c r="APM1491" s="153"/>
      <c r="APN1491" s="153"/>
      <c r="APO1491" s="153"/>
      <c r="APP1491" s="153"/>
      <c r="APQ1491" s="153"/>
      <c r="APR1491" s="153"/>
      <c r="APS1491" s="153"/>
      <c r="APT1491" s="153"/>
      <c r="APU1491" s="153"/>
      <c r="APV1491" s="153"/>
      <c r="APW1491" s="153"/>
      <c r="APX1491" s="153"/>
      <c r="APY1491" s="153"/>
      <c r="APZ1491" s="153"/>
      <c r="AQA1491" s="153"/>
      <c r="AQB1491" s="153"/>
      <c r="AQC1491" s="153"/>
      <c r="AQD1491" s="153"/>
      <c r="AQE1491" s="153"/>
      <c r="AQF1491" s="153"/>
      <c r="AQG1491" s="153"/>
      <c r="AQH1491" s="153"/>
      <c r="AQI1491" s="153"/>
      <c r="AQJ1491" s="153"/>
      <c r="AQK1491" s="153"/>
      <c r="AQL1491" s="153"/>
      <c r="AQM1491" s="153"/>
      <c r="AQN1491" s="153"/>
      <c r="AQO1491" s="153"/>
      <c r="AQP1491" s="153"/>
      <c r="AQQ1491" s="153"/>
      <c r="AQR1491" s="153"/>
      <c r="AQS1491" s="153"/>
      <c r="AQT1491" s="153"/>
      <c r="AQU1491" s="153"/>
      <c r="AQV1491" s="153"/>
      <c r="AQW1491" s="153"/>
      <c r="AQX1491" s="153"/>
      <c r="AQY1491" s="153"/>
      <c r="AQZ1491" s="153"/>
      <c r="ARA1491" s="153"/>
      <c r="ARB1491" s="153"/>
      <c r="ARC1491" s="153"/>
      <c r="ARD1491" s="153"/>
      <c r="ARE1491" s="153"/>
      <c r="ARF1491" s="153"/>
      <c r="ARG1491" s="153"/>
      <c r="ARH1491" s="153"/>
      <c r="ARI1491" s="153"/>
      <c r="ARJ1491" s="153"/>
      <c r="ARK1491" s="153"/>
      <c r="ARL1491" s="153"/>
      <c r="ARM1491" s="153"/>
      <c r="ARN1491" s="153"/>
      <c r="ARO1491" s="153"/>
      <c r="ARP1491" s="153"/>
      <c r="ARQ1491" s="153"/>
      <c r="ARR1491" s="153"/>
      <c r="ARS1491" s="153"/>
      <c r="ART1491" s="153"/>
      <c r="ARU1491" s="153"/>
      <c r="ARV1491" s="153"/>
      <c r="ARW1491" s="153"/>
      <c r="ARX1491" s="153"/>
      <c r="ARY1491" s="153"/>
      <c r="ARZ1491" s="153"/>
      <c r="ASA1491" s="153"/>
      <c r="ASB1491" s="153"/>
      <c r="ASC1491" s="153"/>
      <c r="ASD1491" s="153"/>
      <c r="ASE1491" s="153"/>
      <c r="ASF1491" s="153"/>
      <c r="ASG1491" s="153"/>
      <c r="ASH1491" s="153"/>
      <c r="ASI1491" s="153"/>
      <c r="ASJ1491" s="153"/>
      <c r="ASK1491" s="153"/>
      <c r="ASL1491" s="153"/>
      <c r="ASM1491" s="153"/>
      <c r="ASN1491" s="153"/>
      <c r="ASO1491" s="153"/>
      <c r="ASP1491" s="153"/>
      <c r="ASQ1491" s="153"/>
      <c r="ASR1491" s="153"/>
      <c r="ASS1491" s="153"/>
      <c r="AST1491" s="153"/>
      <c r="ASU1491" s="153"/>
      <c r="ASV1491" s="153"/>
      <c r="ASW1491" s="153"/>
      <c r="ASX1491" s="153"/>
      <c r="ASY1491" s="153"/>
      <c r="ASZ1491" s="153"/>
      <c r="ATA1491" s="153"/>
      <c r="ATB1491" s="153"/>
      <c r="ATC1491" s="153"/>
      <c r="ATD1491" s="153"/>
      <c r="ATE1491" s="153"/>
      <c r="ATF1491" s="153"/>
      <c r="ATG1491" s="153"/>
      <c r="ATH1491" s="153"/>
      <c r="ATI1491" s="153"/>
      <c r="ATJ1491" s="153"/>
      <c r="ATK1491" s="153"/>
      <c r="ATL1491" s="153"/>
      <c r="ATM1491" s="153"/>
      <c r="ATN1491" s="153"/>
      <c r="ATO1491" s="153"/>
      <c r="ATP1491" s="153"/>
      <c r="ATQ1491" s="153"/>
      <c r="ATR1491" s="153"/>
      <c r="ATS1491" s="153"/>
      <c r="ATT1491" s="153"/>
      <c r="ATU1491" s="153"/>
      <c r="ATV1491" s="153"/>
      <c r="ATW1491" s="153"/>
      <c r="ATX1491" s="153"/>
      <c r="ATY1491" s="153"/>
      <c r="ATZ1491" s="153"/>
      <c r="AUA1491" s="153"/>
      <c r="AUB1491" s="153"/>
      <c r="AUC1491" s="153"/>
      <c r="AUD1491" s="153"/>
      <c r="AUE1491" s="153"/>
      <c r="AUF1491" s="153"/>
      <c r="AUG1491" s="153"/>
      <c r="AUH1491" s="153"/>
      <c r="AUI1491" s="153"/>
      <c r="AUJ1491" s="153"/>
      <c r="AUK1491" s="153"/>
      <c r="AUL1491" s="153"/>
      <c r="AUM1491" s="153"/>
      <c r="AUN1491" s="153"/>
      <c r="AUO1491" s="153"/>
      <c r="AUP1491" s="153"/>
      <c r="AUQ1491" s="153"/>
      <c r="AUR1491" s="153"/>
      <c r="AUS1491" s="153"/>
      <c r="AUT1491" s="153"/>
      <c r="AUU1491" s="153"/>
      <c r="AUV1491" s="153"/>
      <c r="AUW1491" s="153"/>
      <c r="AUX1491" s="153"/>
      <c r="AUY1491" s="153"/>
      <c r="AUZ1491" s="153"/>
      <c r="AVA1491" s="153"/>
      <c r="AVB1491" s="153"/>
      <c r="AVC1491" s="153"/>
      <c r="AVD1491" s="153"/>
      <c r="AVE1491" s="153"/>
      <c r="AVF1491" s="153"/>
      <c r="AVG1491" s="153"/>
      <c r="AVH1491" s="153"/>
      <c r="AVI1491" s="153"/>
      <c r="AVJ1491" s="153"/>
      <c r="AVK1491" s="153"/>
      <c r="AVL1491" s="153"/>
      <c r="AVM1491" s="153"/>
      <c r="AVN1491" s="153"/>
      <c r="AVO1491" s="153"/>
      <c r="AVP1491" s="153"/>
      <c r="AVQ1491" s="153"/>
      <c r="AVR1491" s="153"/>
      <c r="AVS1491" s="153"/>
      <c r="AVT1491" s="153"/>
      <c r="AVU1491" s="153"/>
      <c r="AVV1491" s="153"/>
      <c r="AVW1491" s="153"/>
      <c r="AVX1491" s="153"/>
      <c r="AVY1491" s="153"/>
      <c r="AVZ1491" s="153"/>
      <c r="AWA1491" s="153"/>
      <c r="AWB1491" s="153"/>
      <c r="AWC1491" s="153"/>
      <c r="AWD1491" s="153"/>
      <c r="AWE1491" s="153"/>
      <c r="AWF1491" s="153"/>
      <c r="AWG1491" s="153"/>
      <c r="AWH1491" s="153"/>
      <c r="AWI1491" s="153"/>
      <c r="AWJ1491" s="153"/>
      <c r="AWK1491" s="153"/>
      <c r="AWL1491" s="153"/>
      <c r="AWM1491" s="153"/>
      <c r="AWN1491" s="153"/>
      <c r="AWO1491" s="153"/>
      <c r="AWP1491" s="153"/>
      <c r="AWQ1491" s="153"/>
      <c r="AWR1491" s="153"/>
      <c r="AWS1491" s="153"/>
      <c r="AWT1491" s="153"/>
      <c r="AWU1491" s="153"/>
      <c r="AWV1491" s="153"/>
      <c r="AWW1491" s="153"/>
      <c r="AWX1491" s="153"/>
      <c r="AWY1491" s="153"/>
      <c r="AWZ1491" s="153"/>
      <c r="AXA1491" s="153"/>
      <c r="AXB1491" s="153"/>
      <c r="AXC1491" s="153"/>
      <c r="AXD1491" s="153"/>
      <c r="AXE1491" s="153"/>
      <c r="AXF1491" s="153"/>
      <c r="AXG1491" s="153"/>
      <c r="AXH1491" s="153"/>
      <c r="AXI1491" s="153"/>
      <c r="AXJ1491" s="153"/>
      <c r="AXK1491" s="153"/>
      <c r="AXL1491" s="153"/>
      <c r="AXM1491" s="153"/>
      <c r="AXN1491" s="153"/>
      <c r="AXO1491" s="153"/>
      <c r="AXP1491" s="153"/>
      <c r="AXQ1491" s="153"/>
      <c r="AXR1491" s="153"/>
      <c r="AXS1491" s="153"/>
      <c r="AXT1491" s="153"/>
      <c r="AXU1491" s="153"/>
      <c r="AXV1491" s="153"/>
      <c r="AXW1491" s="153"/>
      <c r="AXX1491" s="153"/>
      <c r="AXY1491" s="153"/>
      <c r="AXZ1491" s="153"/>
      <c r="AYA1491" s="153"/>
      <c r="AYB1491" s="153"/>
      <c r="AYC1491" s="153"/>
      <c r="AYD1491" s="153"/>
      <c r="AYE1491" s="153"/>
      <c r="AYF1491" s="153"/>
      <c r="AYG1491" s="153"/>
      <c r="AYH1491" s="153"/>
      <c r="AYI1491" s="153"/>
      <c r="AYJ1491" s="153"/>
      <c r="AYK1491" s="153"/>
      <c r="AYL1491" s="153"/>
      <c r="AYM1491" s="153"/>
      <c r="AYN1491" s="153"/>
      <c r="AYO1491" s="153"/>
      <c r="AYP1491" s="153"/>
      <c r="AYQ1491" s="153"/>
      <c r="AYR1491" s="153"/>
      <c r="AYS1491" s="153"/>
      <c r="AYT1491" s="153"/>
      <c r="AYU1491" s="153"/>
      <c r="AYV1491" s="153"/>
      <c r="AYW1491" s="153"/>
      <c r="AYX1491" s="153"/>
      <c r="AYY1491" s="153"/>
      <c r="AYZ1491" s="153"/>
      <c r="AZA1491" s="153"/>
      <c r="AZB1491" s="153"/>
      <c r="AZC1491" s="153"/>
      <c r="AZD1491" s="153"/>
      <c r="AZE1491" s="153"/>
      <c r="AZF1491" s="153"/>
      <c r="AZG1491" s="153"/>
      <c r="AZH1491" s="153"/>
      <c r="AZI1491" s="153"/>
      <c r="AZJ1491" s="153"/>
      <c r="AZK1491" s="153"/>
      <c r="AZL1491" s="153"/>
      <c r="AZM1491" s="153"/>
      <c r="AZN1491" s="153"/>
      <c r="AZO1491" s="153"/>
      <c r="AZP1491" s="153"/>
      <c r="AZQ1491" s="153"/>
      <c r="AZR1491" s="153"/>
      <c r="AZS1491" s="153"/>
      <c r="AZT1491" s="153"/>
      <c r="AZU1491" s="153"/>
      <c r="AZV1491" s="153"/>
      <c r="AZW1491" s="153"/>
      <c r="AZX1491" s="153"/>
      <c r="AZY1491" s="153"/>
      <c r="AZZ1491" s="153"/>
      <c r="BAA1491" s="153"/>
      <c r="BAB1491" s="153"/>
      <c r="BAC1491" s="153"/>
      <c r="BAD1491" s="153"/>
      <c r="BAE1491" s="153"/>
      <c r="BAF1491" s="153"/>
      <c r="BAG1491" s="153"/>
      <c r="BAH1491" s="153"/>
      <c r="BAI1491" s="153"/>
      <c r="BAJ1491" s="153"/>
      <c r="BAK1491" s="153"/>
      <c r="BAL1491" s="153"/>
      <c r="BAM1491" s="153"/>
      <c r="BAN1491" s="153"/>
      <c r="BAO1491" s="153"/>
      <c r="BAP1491" s="153"/>
      <c r="BAQ1491" s="153"/>
      <c r="BAR1491" s="153"/>
      <c r="BAS1491" s="153"/>
      <c r="BAT1491" s="153"/>
      <c r="BAU1491" s="153"/>
      <c r="BAV1491" s="153"/>
      <c r="BAW1491" s="153"/>
      <c r="BAX1491" s="153"/>
      <c r="BAY1491" s="153"/>
      <c r="BAZ1491" s="153"/>
      <c r="BBA1491" s="153"/>
      <c r="BBB1491" s="153"/>
      <c r="BBC1491" s="153"/>
      <c r="BBD1491" s="153"/>
      <c r="BBE1491" s="153"/>
      <c r="BBF1491" s="153"/>
      <c r="BBG1491" s="153"/>
      <c r="BBH1491" s="153"/>
      <c r="BBI1491" s="153"/>
      <c r="BBJ1491" s="153"/>
      <c r="BBK1491" s="153"/>
      <c r="BBL1491" s="153"/>
      <c r="BBM1491" s="153"/>
      <c r="BBN1491" s="153"/>
      <c r="BBO1491" s="153"/>
      <c r="BBP1491" s="153"/>
      <c r="BBQ1491" s="153"/>
      <c r="BBR1491" s="153"/>
      <c r="BBS1491" s="153"/>
      <c r="BBT1491" s="153"/>
      <c r="BBU1491" s="153"/>
      <c r="BBV1491" s="153"/>
      <c r="BBW1491" s="153"/>
      <c r="BBX1491" s="153"/>
      <c r="BBY1491" s="153"/>
      <c r="BBZ1491" s="153"/>
      <c r="BCA1491" s="153"/>
      <c r="BCB1491" s="153"/>
      <c r="BCC1491" s="153"/>
      <c r="BCD1491" s="153"/>
      <c r="BCE1491" s="153"/>
      <c r="BCF1491" s="153"/>
      <c r="BCG1491" s="153"/>
      <c r="BCH1491" s="153"/>
      <c r="BCI1491" s="153"/>
      <c r="BCJ1491" s="153"/>
      <c r="BCK1491" s="153"/>
      <c r="BCL1491" s="153"/>
      <c r="BCM1491" s="153"/>
      <c r="BCN1491" s="153"/>
      <c r="BCO1491" s="153"/>
      <c r="BCP1491" s="153"/>
      <c r="BCQ1491" s="153"/>
      <c r="BCR1491" s="153"/>
      <c r="BCS1491" s="153"/>
      <c r="BCT1491" s="153"/>
      <c r="BCU1491" s="153"/>
      <c r="BCV1491" s="153"/>
      <c r="BCW1491" s="153"/>
      <c r="BCX1491" s="153"/>
      <c r="BCY1491" s="153"/>
      <c r="BCZ1491" s="153"/>
      <c r="BDA1491" s="153"/>
      <c r="BDB1491" s="153"/>
      <c r="BDC1491" s="153"/>
      <c r="BDD1491" s="153"/>
      <c r="BDE1491" s="153"/>
      <c r="BDF1491" s="153"/>
      <c r="BDG1491" s="153"/>
      <c r="BDH1491" s="153"/>
      <c r="BDI1491" s="153"/>
      <c r="BDJ1491" s="153"/>
      <c r="BDK1491" s="153"/>
      <c r="BDL1491" s="153"/>
      <c r="BDM1491" s="153"/>
      <c r="BDN1491" s="153"/>
      <c r="BDO1491" s="153"/>
      <c r="BDP1491" s="153"/>
      <c r="BDQ1491" s="153"/>
      <c r="BDR1491" s="153"/>
      <c r="BDS1491" s="153"/>
      <c r="BDT1491" s="153"/>
      <c r="BDU1491" s="153"/>
      <c r="BDV1491" s="153"/>
      <c r="BDW1491" s="153"/>
      <c r="BDX1491" s="153"/>
      <c r="BDY1491" s="153"/>
      <c r="BDZ1491" s="153"/>
      <c r="BEA1491" s="153"/>
      <c r="BEB1491" s="153"/>
      <c r="BEC1491" s="153"/>
      <c r="BED1491" s="153"/>
      <c r="BEE1491" s="153"/>
      <c r="BEF1491" s="153"/>
      <c r="BEG1491" s="153"/>
      <c r="BEH1491" s="153"/>
      <c r="BEI1491" s="153"/>
      <c r="BEJ1491" s="153"/>
      <c r="BEK1491" s="153"/>
      <c r="BEL1491" s="153"/>
      <c r="BEM1491" s="153"/>
      <c r="BEN1491" s="153"/>
      <c r="BEO1491" s="153"/>
      <c r="BEP1491" s="153"/>
      <c r="BEQ1491" s="153"/>
      <c r="BER1491" s="153"/>
      <c r="BES1491" s="153"/>
      <c r="BET1491" s="153"/>
      <c r="BEU1491" s="153"/>
      <c r="BEV1491" s="153"/>
      <c r="BEW1491" s="153"/>
      <c r="BEX1491" s="153"/>
      <c r="BEY1491" s="153"/>
      <c r="BEZ1491" s="153"/>
      <c r="BFA1491" s="153"/>
      <c r="BFB1491" s="153"/>
      <c r="BFC1491" s="153"/>
      <c r="BFD1491" s="153"/>
      <c r="BFE1491" s="153"/>
      <c r="BFF1491" s="153"/>
      <c r="BFG1491" s="153"/>
      <c r="BFH1491" s="153"/>
      <c r="BFI1491" s="153"/>
      <c r="BFJ1491" s="153"/>
      <c r="BFK1491" s="153"/>
      <c r="BFL1491" s="153"/>
      <c r="BFM1491" s="153"/>
      <c r="BFN1491" s="153"/>
      <c r="BFO1491" s="153"/>
      <c r="BFP1491" s="153"/>
      <c r="BFQ1491" s="153"/>
      <c r="BFR1491" s="153"/>
      <c r="BFS1491" s="153"/>
      <c r="BFT1491" s="153"/>
      <c r="BFU1491" s="153"/>
      <c r="BFV1491" s="153"/>
      <c r="BFW1491" s="153"/>
      <c r="BFX1491" s="153"/>
      <c r="BFY1491" s="153"/>
      <c r="BFZ1491" s="153"/>
      <c r="BGA1491" s="153"/>
      <c r="BGB1491" s="153"/>
      <c r="BGC1491" s="153"/>
      <c r="BGD1491" s="153"/>
      <c r="BGE1491" s="153"/>
      <c r="BGF1491" s="153"/>
      <c r="BGG1491" s="153"/>
      <c r="BGH1491" s="153"/>
      <c r="BGI1491" s="153"/>
      <c r="BGJ1491" s="153"/>
      <c r="BGK1491" s="153"/>
      <c r="BGL1491" s="153"/>
      <c r="BGM1491" s="153"/>
      <c r="BGN1491" s="153"/>
      <c r="BGO1491" s="153"/>
      <c r="BGP1491" s="153"/>
      <c r="BGQ1491" s="153"/>
      <c r="BGR1491" s="153"/>
      <c r="BGS1491" s="153"/>
      <c r="BGT1491" s="153"/>
      <c r="BGU1491" s="153"/>
      <c r="BGV1491" s="153"/>
      <c r="BGW1491" s="153"/>
      <c r="BGX1491" s="153"/>
      <c r="BGY1491" s="153"/>
      <c r="BGZ1491" s="153"/>
      <c r="BHA1491" s="153"/>
      <c r="BHB1491" s="153"/>
      <c r="BHC1491" s="153"/>
      <c r="BHD1491" s="153"/>
      <c r="BHE1491" s="153"/>
      <c r="BHF1491" s="153"/>
      <c r="BHG1491" s="153"/>
      <c r="BHH1491" s="153"/>
      <c r="BHI1491" s="153"/>
      <c r="BHJ1491" s="153"/>
      <c r="BHK1491" s="153"/>
      <c r="BHL1491" s="153"/>
      <c r="BHM1491" s="153"/>
      <c r="BHN1491" s="153"/>
      <c r="BHO1491" s="153"/>
      <c r="BHP1491" s="153"/>
      <c r="BHQ1491" s="153"/>
      <c r="BHR1491" s="153"/>
      <c r="BHS1491" s="153"/>
      <c r="BHT1491" s="153"/>
      <c r="BHU1491" s="153"/>
      <c r="BHV1491" s="153"/>
      <c r="BHW1491" s="153"/>
      <c r="BHX1491" s="153"/>
      <c r="BHY1491" s="153"/>
      <c r="BHZ1491" s="153"/>
      <c r="BIA1491" s="153"/>
      <c r="BIB1491" s="153"/>
      <c r="BIC1491" s="153"/>
      <c r="BID1491" s="153"/>
      <c r="BIE1491" s="153"/>
      <c r="BIF1491" s="153"/>
      <c r="BIG1491" s="153"/>
      <c r="BIH1491" s="153"/>
      <c r="BII1491" s="153"/>
      <c r="BIJ1491" s="153"/>
      <c r="BIK1491" s="153"/>
      <c r="BIL1491" s="153"/>
      <c r="BIM1491" s="153"/>
      <c r="BIN1491" s="153"/>
      <c r="BIO1491" s="153"/>
      <c r="BIP1491" s="153"/>
      <c r="BIQ1491" s="153"/>
      <c r="BIR1491" s="153"/>
      <c r="BIS1491" s="153"/>
      <c r="BIT1491" s="153"/>
      <c r="BIU1491" s="153"/>
      <c r="BIV1491" s="153"/>
      <c r="BIW1491" s="153"/>
      <c r="BIX1491" s="153"/>
      <c r="BIY1491" s="153"/>
      <c r="BIZ1491" s="153"/>
      <c r="BJA1491" s="153"/>
      <c r="BJB1491" s="153"/>
      <c r="BJC1491" s="153"/>
      <c r="BJD1491" s="153"/>
      <c r="BJE1491" s="153"/>
      <c r="BJF1491" s="153"/>
      <c r="BJG1491" s="153"/>
      <c r="BJH1491" s="153"/>
      <c r="BJI1491" s="153"/>
      <c r="BJJ1491" s="153"/>
      <c r="BJK1491" s="153"/>
      <c r="BJL1491" s="153"/>
      <c r="BJM1491" s="153"/>
      <c r="BJN1491" s="153"/>
      <c r="BJO1491" s="153"/>
      <c r="BJP1491" s="153"/>
      <c r="BJQ1491" s="153"/>
      <c r="BJR1491" s="153"/>
      <c r="BJS1491" s="153"/>
      <c r="BJT1491" s="153"/>
      <c r="BJU1491" s="153"/>
      <c r="BJV1491" s="153"/>
      <c r="BJW1491" s="153"/>
      <c r="BJX1491" s="153"/>
      <c r="BJY1491" s="153"/>
      <c r="BJZ1491" s="153"/>
      <c r="BKA1491" s="153"/>
      <c r="BKB1491" s="153"/>
      <c r="BKC1491" s="153"/>
      <c r="BKD1491" s="153"/>
      <c r="BKE1491" s="153"/>
      <c r="BKF1491" s="153"/>
      <c r="BKG1491" s="153"/>
      <c r="BKH1491" s="153"/>
      <c r="BKI1491" s="153"/>
      <c r="BKJ1491" s="153"/>
      <c r="BKK1491" s="153"/>
      <c r="BKL1491" s="153"/>
      <c r="BKM1491" s="153"/>
      <c r="BKN1491" s="153"/>
      <c r="BKO1491" s="153"/>
      <c r="BKP1491" s="153"/>
      <c r="BKQ1491" s="153"/>
      <c r="BKR1491" s="153"/>
      <c r="BKS1491" s="153"/>
      <c r="BKT1491" s="153"/>
      <c r="BKU1491" s="153"/>
      <c r="BKV1491" s="153"/>
      <c r="BKW1491" s="153"/>
      <c r="BKX1491" s="153"/>
      <c r="BKY1491" s="153"/>
      <c r="BKZ1491" s="153"/>
      <c r="BLA1491" s="153"/>
      <c r="BLB1491" s="153"/>
      <c r="BLC1491" s="153"/>
      <c r="BLD1491" s="153"/>
      <c r="BLE1491" s="153"/>
      <c r="BLF1491" s="153"/>
      <c r="BLG1491" s="153"/>
      <c r="BLH1491" s="153"/>
      <c r="BLI1491" s="153"/>
      <c r="BLJ1491" s="153"/>
      <c r="BLK1491" s="153"/>
      <c r="BLL1491" s="153"/>
      <c r="BLM1491" s="153"/>
      <c r="BLN1491" s="153"/>
      <c r="BLO1491" s="153"/>
      <c r="BLP1491" s="153"/>
      <c r="BLQ1491" s="153"/>
      <c r="BLR1491" s="153"/>
      <c r="BLS1491" s="153"/>
      <c r="BLT1491" s="153"/>
      <c r="BLU1491" s="153"/>
      <c r="BLV1491" s="153"/>
      <c r="BLW1491" s="153"/>
      <c r="BLX1491" s="153"/>
      <c r="BLY1491" s="153"/>
      <c r="BLZ1491" s="153"/>
      <c r="BMA1491" s="153"/>
      <c r="BMB1491" s="153"/>
      <c r="BMC1491" s="153"/>
      <c r="BMD1491" s="153"/>
      <c r="BME1491" s="153"/>
      <c r="BMF1491" s="153"/>
      <c r="BMG1491" s="153"/>
      <c r="BMH1491" s="153"/>
      <c r="BMI1491" s="153"/>
      <c r="BMJ1491" s="153"/>
      <c r="BMK1491" s="153"/>
      <c r="BML1491" s="153"/>
      <c r="BMM1491" s="153"/>
      <c r="BMN1491" s="153"/>
      <c r="BMO1491" s="153"/>
      <c r="BMP1491" s="153"/>
      <c r="BMQ1491" s="153"/>
      <c r="BMR1491" s="153"/>
      <c r="BMS1491" s="153"/>
      <c r="BMT1491" s="153"/>
      <c r="BMU1491" s="153"/>
      <c r="BMV1491" s="153"/>
      <c r="BMW1491" s="153"/>
      <c r="BMX1491" s="153"/>
      <c r="BMY1491" s="153"/>
      <c r="BMZ1491" s="153"/>
      <c r="BNA1491" s="153"/>
      <c r="BNB1491" s="153"/>
      <c r="BNC1491" s="153"/>
      <c r="BND1491" s="153"/>
      <c r="BNE1491" s="153"/>
      <c r="BNF1491" s="153"/>
      <c r="BNG1491" s="153"/>
      <c r="BNH1491" s="153"/>
      <c r="BNI1491" s="153"/>
      <c r="BNJ1491" s="153"/>
      <c r="BNK1491" s="153"/>
      <c r="BNL1491" s="153"/>
      <c r="BNM1491" s="153"/>
      <c r="BNN1491" s="153"/>
      <c r="BNO1491" s="153"/>
      <c r="BNP1491" s="153"/>
      <c r="BNQ1491" s="153"/>
      <c r="BNR1491" s="153"/>
      <c r="BNS1491" s="153"/>
      <c r="BNT1491" s="153"/>
      <c r="BNU1491" s="153"/>
      <c r="BNV1491" s="153"/>
      <c r="BNW1491" s="153"/>
      <c r="BNX1491" s="153"/>
      <c r="BNY1491" s="153"/>
      <c r="BNZ1491" s="153"/>
      <c r="BOA1491" s="153"/>
      <c r="BOB1491" s="153"/>
      <c r="BOC1491" s="153"/>
      <c r="BOD1491" s="153"/>
      <c r="BOE1491" s="153"/>
      <c r="BOF1491" s="153"/>
      <c r="BOG1491" s="153"/>
      <c r="BOH1491" s="153"/>
      <c r="BOI1491" s="153"/>
      <c r="BOJ1491" s="153"/>
      <c r="BOK1491" s="153"/>
      <c r="BOL1491" s="153"/>
      <c r="BOM1491" s="153"/>
      <c r="BON1491" s="153"/>
      <c r="BOO1491" s="153"/>
      <c r="BOP1491" s="153"/>
      <c r="BOQ1491" s="153"/>
      <c r="BOR1491" s="153"/>
      <c r="BOS1491" s="153"/>
      <c r="BOT1491" s="153"/>
      <c r="BOU1491" s="153"/>
      <c r="BOV1491" s="153"/>
      <c r="BOW1491" s="153"/>
      <c r="BOX1491" s="153"/>
      <c r="BOY1491" s="153"/>
      <c r="BOZ1491" s="153"/>
      <c r="BPA1491" s="153"/>
      <c r="BPB1491" s="153"/>
      <c r="BPC1491" s="153"/>
      <c r="BPD1491" s="153"/>
      <c r="BPE1491" s="153"/>
      <c r="BPF1491" s="153"/>
      <c r="BPG1491" s="153"/>
      <c r="BPH1491" s="153"/>
      <c r="BPI1491" s="153"/>
      <c r="BPJ1491" s="153"/>
      <c r="BPK1491" s="153"/>
      <c r="BPL1491" s="153"/>
      <c r="BPM1491" s="153"/>
      <c r="BPN1491" s="153"/>
      <c r="BPO1491" s="153"/>
      <c r="BPP1491" s="153"/>
      <c r="BPQ1491" s="153"/>
      <c r="BPR1491" s="153"/>
      <c r="BPS1491" s="153"/>
      <c r="BPT1491" s="153"/>
      <c r="BPU1491" s="153"/>
      <c r="BPV1491" s="153"/>
      <c r="BPW1491" s="153"/>
      <c r="BPX1491" s="153"/>
      <c r="BPY1491" s="153"/>
      <c r="BPZ1491" s="153"/>
      <c r="BQA1491" s="153"/>
      <c r="BQB1491" s="153"/>
      <c r="BQC1491" s="153"/>
      <c r="BQD1491" s="153"/>
      <c r="BQE1491" s="153"/>
      <c r="BQF1491" s="153"/>
      <c r="BQG1491" s="153"/>
      <c r="BQH1491" s="153"/>
      <c r="BQI1491" s="153"/>
      <c r="BQJ1491" s="153"/>
      <c r="BQK1491" s="153"/>
      <c r="BQL1491" s="153"/>
      <c r="BQM1491" s="153"/>
      <c r="BQN1491" s="153"/>
      <c r="BQO1491" s="153"/>
      <c r="BQP1491" s="153"/>
      <c r="BQQ1491" s="153"/>
      <c r="BQR1491" s="153"/>
      <c r="BQS1491" s="153"/>
      <c r="BQT1491" s="153"/>
      <c r="BQU1491" s="153"/>
      <c r="BQV1491" s="153"/>
      <c r="BQW1491" s="153"/>
      <c r="BQX1491" s="153"/>
      <c r="BQY1491" s="153"/>
      <c r="BQZ1491" s="153"/>
      <c r="BRA1491" s="153"/>
      <c r="BRB1491" s="153"/>
      <c r="BRC1491" s="153"/>
      <c r="BRD1491" s="153"/>
      <c r="BRE1491" s="153"/>
      <c r="BRF1491" s="153"/>
      <c r="BRG1491" s="153"/>
      <c r="BRH1491" s="153"/>
      <c r="BRI1491" s="153"/>
      <c r="BRJ1491" s="153"/>
      <c r="BRK1491" s="153"/>
      <c r="BRL1491" s="153"/>
      <c r="BRM1491" s="153"/>
      <c r="BRN1491" s="153"/>
      <c r="BRO1491" s="153"/>
      <c r="BRP1491" s="153"/>
      <c r="BRQ1491" s="153"/>
      <c r="BRR1491" s="153"/>
      <c r="BRS1491" s="153"/>
      <c r="BRT1491" s="153"/>
      <c r="BRU1491" s="153"/>
      <c r="BRV1491" s="153"/>
      <c r="BRW1491" s="153"/>
      <c r="BRX1491" s="153"/>
      <c r="BRY1491" s="153"/>
      <c r="BRZ1491" s="153"/>
      <c r="BSA1491" s="153"/>
      <c r="BSB1491" s="153"/>
      <c r="BSC1491" s="153"/>
      <c r="BSD1491" s="153"/>
      <c r="BSE1491" s="153"/>
      <c r="BSF1491" s="153"/>
      <c r="BSG1491" s="153"/>
      <c r="BSH1491" s="153"/>
      <c r="BSI1491" s="153"/>
      <c r="BSJ1491" s="153"/>
      <c r="BSK1491" s="153"/>
      <c r="BSL1491" s="153"/>
      <c r="BSM1491" s="153"/>
      <c r="BSN1491" s="153"/>
      <c r="BSO1491" s="153"/>
      <c r="BSP1491" s="153"/>
      <c r="BSQ1491" s="153"/>
      <c r="BSR1491" s="153"/>
      <c r="BSS1491" s="153"/>
      <c r="BST1491" s="153"/>
      <c r="BSU1491" s="153"/>
      <c r="BSV1491" s="153"/>
      <c r="BSW1491" s="153"/>
      <c r="BSX1491" s="153"/>
      <c r="BSY1491" s="153"/>
      <c r="BSZ1491" s="153"/>
      <c r="BTA1491" s="153"/>
      <c r="BTB1491" s="153"/>
      <c r="BTC1491" s="153"/>
      <c r="BTD1491" s="153"/>
      <c r="BTE1491" s="153"/>
      <c r="BTF1491" s="153"/>
      <c r="BTG1491" s="153"/>
      <c r="BTH1491" s="153"/>
      <c r="BTI1491" s="153"/>
      <c r="BTJ1491" s="153"/>
      <c r="BTK1491" s="153"/>
      <c r="BTL1491" s="153"/>
      <c r="BTM1491" s="153"/>
      <c r="BTN1491" s="153"/>
      <c r="BTO1491" s="153"/>
      <c r="BTP1491" s="153"/>
      <c r="BTQ1491" s="153"/>
      <c r="BTR1491" s="153"/>
      <c r="BTS1491" s="153"/>
      <c r="BTT1491" s="153"/>
      <c r="BTU1491" s="153"/>
      <c r="BTV1491" s="153"/>
      <c r="BTW1491" s="153"/>
      <c r="BTX1491" s="153"/>
      <c r="BTY1491" s="153"/>
      <c r="BTZ1491" s="153"/>
      <c r="BUA1491" s="153"/>
      <c r="BUB1491" s="153"/>
      <c r="BUC1491" s="153"/>
      <c r="BUD1491" s="153"/>
      <c r="BUE1491" s="153"/>
      <c r="BUF1491" s="153"/>
      <c r="BUG1491" s="153"/>
      <c r="BUH1491" s="153"/>
      <c r="BUI1491" s="153"/>
      <c r="BUJ1491" s="153"/>
      <c r="BUK1491" s="153"/>
      <c r="BUL1491" s="153"/>
      <c r="BUM1491" s="153"/>
      <c r="BUN1491" s="153"/>
      <c r="BUO1491" s="153"/>
      <c r="BUP1491" s="153"/>
      <c r="BUQ1491" s="153"/>
      <c r="BUR1491" s="153"/>
      <c r="BUS1491" s="153"/>
      <c r="BUT1491" s="153"/>
      <c r="BUU1491" s="153"/>
      <c r="BUV1491" s="153"/>
      <c r="BUW1491" s="153"/>
      <c r="BUX1491" s="153"/>
      <c r="BUY1491" s="153"/>
      <c r="BUZ1491" s="153"/>
      <c r="BVA1491" s="153"/>
      <c r="BVB1491" s="153"/>
      <c r="BVC1491" s="153"/>
      <c r="BVD1491" s="153"/>
      <c r="BVE1491" s="153"/>
      <c r="BVF1491" s="153"/>
      <c r="BVG1491" s="153"/>
      <c r="BVH1491" s="153"/>
      <c r="BVI1491" s="153"/>
      <c r="BVJ1491" s="153"/>
      <c r="BVK1491" s="153"/>
      <c r="BVL1491" s="153"/>
      <c r="BVM1491" s="153"/>
      <c r="BVN1491" s="153"/>
      <c r="BVO1491" s="153"/>
      <c r="BVP1491" s="153"/>
      <c r="BVQ1491" s="153"/>
      <c r="BVR1491" s="153"/>
      <c r="BVS1491" s="153"/>
      <c r="BVT1491" s="153"/>
      <c r="BVU1491" s="153"/>
      <c r="BVV1491" s="153"/>
      <c r="BVW1491" s="153"/>
      <c r="BVX1491" s="153"/>
      <c r="BVY1491" s="153"/>
      <c r="BVZ1491" s="153"/>
      <c r="BWA1491" s="153"/>
      <c r="BWB1491" s="153"/>
      <c r="BWC1491" s="153"/>
      <c r="BWD1491" s="153"/>
      <c r="BWE1491" s="153"/>
      <c r="BWF1491" s="153"/>
      <c r="BWG1491" s="153"/>
      <c r="BWH1491" s="153"/>
      <c r="BWI1491" s="153"/>
      <c r="BWJ1491" s="153"/>
      <c r="BWK1491" s="153"/>
      <c r="BWL1491" s="153"/>
      <c r="BWM1491" s="153"/>
      <c r="BWN1491" s="153"/>
      <c r="BWO1491" s="153"/>
      <c r="BWP1491" s="153"/>
      <c r="BWQ1491" s="153"/>
      <c r="BWR1491" s="153"/>
      <c r="BWS1491" s="153"/>
      <c r="BWT1491" s="153"/>
      <c r="BWU1491" s="153"/>
      <c r="BWV1491" s="153"/>
      <c r="BWW1491" s="153"/>
      <c r="BWX1491" s="153"/>
      <c r="BWY1491" s="153"/>
      <c r="BWZ1491" s="153"/>
      <c r="BXA1491" s="153"/>
      <c r="BXB1491" s="153"/>
      <c r="BXC1491" s="153"/>
      <c r="BXD1491" s="153"/>
      <c r="BXE1491" s="153"/>
      <c r="BXF1491" s="153"/>
      <c r="BXG1491" s="153"/>
      <c r="BXH1491" s="153"/>
      <c r="BXI1491" s="153"/>
      <c r="BXJ1491" s="153"/>
      <c r="BXK1491" s="153"/>
      <c r="BXL1491" s="153"/>
      <c r="BXM1491" s="153"/>
      <c r="BXN1491" s="153"/>
      <c r="BXO1491" s="153"/>
      <c r="BXP1491" s="153"/>
      <c r="BXQ1491" s="153"/>
      <c r="BXR1491" s="153"/>
      <c r="BXS1491" s="153"/>
      <c r="BXT1491" s="153"/>
      <c r="BXU1491" s="153"/>
      <c r="BXV1491" s="153"/>
      <c r="BXW1491" s="153"/>
      <c r="BXX1491" s="153"/>
      <c r="BXY1491" s="153"/>
      <c r="BXZ1491" s="153"/>
      <c r="BYA1491" s="153"/>
      <c r="BYB1491" s="153"/>
      <c r="BYC1491" s="153"/>
      <c r="BYD1491" s="153"/>
      <c r="BYE1491" s="153"/>
      <c r="BYF1491" s="153"/>
      <c r="BYG1491" s="153"/>
      <c r="BYH1491" s="153"/>
      <c r="BYI1491" s="153"/>
      <c r="BYJ1491" s="153"/>
      <c r="BYK1491" s="153"/>
      <c r="BYL1491" s="153"/>
      <c r="BYM1491" s="153"/>
      <c r="BYN1491" s="153"/>
      <c r="BYO1491" s="153"/>
      <c r="BYP1491" s="153"/>
    </row>
    <row r="1492" spans="1:2018" s="97" customFormat="1" ht="12.75" customHeight="1">
      <c r="C1492" s="237">
        <v>2020</v>
      </c>
      <c r="D1492" s="101" t="s">
        <v>191</v>
      </c>
      <c r="E1492" s="101" t="s">
        <v>185</v>
      </c>
      <c r="H1492" s="182" t="e">
        <f>INDEX(Inputs!$V$260:$V$287,MATCH($B1473,Inputs!$C$260:$C$287,0))/conv_2020_2015</f>
        <v>#N/A</v>
      </c>
      <c r="I1492" s="171"/>
      <c r="J1492" s="171">
        <f t="shared" ref="J1492:AO1492" si="7693">IF(ISERROR(IF($I1475="n/a",0,IF(J$4&gt;third_reg_period,IF(J$4&lt;=$I1475+$C1492,$H1492/($I1475-5),IF(AND($H1492&lt;&gt;0,I1492=0,J$4=$C1492+$I1475+1),$H1492,0)),0))),0,IF($I1475="n/a",0,IF(J$4&gt;third_reg_period,IF(J$4&lt;=$I1475+$C1492,$H1492/($I1475-5),IF(AND($H1492&lt;&gt;0,I1492=0,J$4=$C1492+$I1475+1),$H1492,0)),0)))</f>
        <v>0</v>
      </c>
      <c r="K1492" s="171">
        <f t="shared" si="7693"/>
        <v>0</v>
      </c>
      <c r="L1492" s="171">
        <f t="shared" si="7693"/>
        <v>0</v>
      </c>
      <c r="M1492" s="171">
        <f t="shared" si="7693"/>
        <v>0</v>
      </c>
      <c r="N1492" s="171">
        <f t="shared" si="7693"/>
        <v>0</v>
      </c>
      <c r="O1492" s="171">
        <f t="shared" si="7693"/>
        <v>0</v>
      </c>
      <c r="P1492" s="171">
        <f t="shared" si="7693"/>
        <v>0</v>
      </c>
      <c r="Q1492" s="171">
        <f t="shared" si="7693"/>
        <v>0</v>
      </c>
      <c r="R1492" s="171">
        <f t="shared" si="7693"/>
        <v>0</v>
      </c>
      <c r="S1492" s="171">
        <f t="shared" si="7693"/>
        <v>0</v>
      </c>
      <c r="T1492" s="171">
        <f t="shared" si="7693"/>
        <v>0</v>
      </c>
      <c r="U1492" s="171">
        <f t="shared" si="7693"/>
        <v>0</v>
      </c>
      <c r="V1492" s="171">
        <f t="shared" si="7693"/>
        <v>0</v>
      </c>
      <c r="W1492" s="171">
        <f t="shared" si="7693"/>
        <v>0</v>
      </c>
      <c r="X1492" s="171">
        <f t="shared" si="7693"/>
        <v>0</v>
      </c>
      <c r="Y1492" s="171">
        <f t="shared" si="7693"/>
        <v>0</v>
      </c>
      <c r="Z1492" s="171">
        <f t="shared" si="7693"/>
        <v>0</v>
      </c>
      <c r="AA1492" s="171">
        <f t="shared" si="7693"/>
        <v>0</v>
      </c>
      <c r="AB1492" s="171">
        <f t="shared" si="7693"/>
        <v>0</v>
      </c>
      <c r="AC1492" s="171">
        <f t="shared" si="7693"/>
        <v>0</v>
      </c>
      <c r="AD1492" s="171">
        <f t="shared" si="7693"/>
        <v>0</v>
      </c>
      <c r="AE1492" s="171">
        <f t="shared" si="7693"/>
        <v>0</v>
      </c>
      <c r="AF1492" s="171">
        <f t="shared" si="7693"/>
        <v>0</v>
      </c>
      <c r="AG1492" s="171">
        <f t="shared" si="7693"/>
        <v>0</v>
      </c>
      <c r="AH1492" s="171">
        <f t="shared" si="7693"/>
        <v>0</v>
      </c>
      <c r="AI1492" s="171">
        <f t="shared" si="7693"/>
        <v>0</v>
      </c>
      <c r="AJ1492" s="171">
        <f t="shared" si="7693"/>
        <v>0</v>
      </c>
      <c r="AK1492" s="171">
        <f t="shared" si="7693"/>
        <v>0</v>
      </c>
      <c r="AL1492" s="171">
        <f t="shared" si="7693"/>
        <v>0</v>
      </c>
      <c r="AM1492" s="171">
        <f t="shared" si="7693"/>
        <v>0</v>
      </c>
      <c r="AN1492" s="171">
        <f t="shared" si="7693"/>
        <v>0</v>
      </c>
      <c r="AO1492" s="171">
        <f t="shared" si="7693"/>
        <v>0</v>
      </c>
      <c r="AP1492" s="171">
        <f t="shared" ref="AP1492:BU1492" si="7694">IF(ISERROR(IF($I1475="n/a",0,IF(AP$4&gt;third_reg_period,IF(AP$4&lt;=$I1475+$C1492,$H1492/($I1475-5),IF(AND($H1492&lt;&gt;0,AO1492=0,AP$4=$C1492+$I1475+1),$H1492,0)),0))),0,IF($I1475="n/a",0,IF(AP$4&gt;third_reg_period,IF(AP$4&lt;=$I1475+$C1492,$H1492/($I1475-5),IF(AND($H1492&lt;&gt;0,AO1492=0,AP$4=$C1492+$I1475+1),$H1492,0)),0)))</f>
        <v>0</v>
      </c>
      <c r="AQ1492" s="171">
        <f t="shared" si="7694"/>
        <v>0</v>
      </c>
      <c r="AR1492" s="171">
        <f t="shared" si="7694"/>
        <v>0</v>
      </c>
      <c r="AS1492" s="171">
        <f t="shared" si="7694"/>
        <v>0</v>
      </c>
      <c r="AT1492" s="171">
        <f t="shared" si="7694"/>
        <v>0</v>
      </c>
      <c r="AU1492" s="171">
        <f t="shared" si="7694"/>
        <v>0</v>
      </c>
      <c r="AV1492" s="171">
        <f t="shared" si="7694"/>
        <v>0</v>
      </c>
      <c r="AW1492" s="171">
        <f t="shared" si="7694"/>
        <v>0</v>
      </c>
      <c r="AX1492" s="171">
        <f t="shared" si="7694"/>
        <v>0</v>
      </c>
      <c r="AY1492" s="171">
        <f t="shared" si="7694"/>
        <v>0</v>
      </c>
      <c r="AZ1492" s="171">
        <f t="shared" si="7694"/>
        <v>0</v>
      </c>
      <c r="BA1492" s="171">
        <f t="shared" si="7694"/>
        <v>0</v>
      </c>
      <c r="BB1492" s="171">
        <f t="shared" si="7694"/>
        <v>0</v>
      </c>
      <c r="BC1492" s="171">
        <f t="shared" si="7694"/>
        <v>0</v>
      </c>
      <c r="BD1492" s="171">
        <f t="shared" si="7694"/>
        <v>0</v>
      </c>
      <c r="BE1492" s="171">
        <f t="shared" si="7694"/>
        <v>0</v>
      </c>
      <c r="BF1492" s="171">
        <f t="shared" si="7694"/>
        <v>0</v>
      </c>
      <c r="BG1492" s="171">
        <f t="shared" si="7694"/>
        <v>0</v>
      </c>
      <c r="BH1492" s="171">
        <f t="shared" si="7694"/>
        <v>0</v>
      </c>
      <c r="BI1492" s="171">
        <f t="shared" si="7694"/>
        <v>0</v>
      </c>
      <c r="BJ1492" s="171">
        <f t="shared" si="7694"/>
        <v>0</v>
      </c>
      <c r="BK1492" s="171">
        <f t="shared" si="7694"/>
        <v>0</v>
      </c>
      <c r="BL1492" s="171">
        <f t="shared" si="7694"/>
        <v>0</v>
      </c>
      <c r="BM1492" s="171">
        <f t="shared" si="7694"/>
        <v>0</v>
      </c>
      <c r="BN1492" s="171">
        <f t="shared" si="7694"/>
        <v>0</v>
      </c>
      <c r="BO1492" s="171">
        <f t="shared" si="7694"/>
        <v>0</v>
      </c>
      <c r="BP1492" s="171">
        <f t="shared" si="7694"/>
        <v>0</v>
      </c>
      <c r="BQ1492" s="171">
        <f t="shared" si="7694"/>
        <v>0</v>
      </c>
      <c r="BR1492" s="171">
        <f t="shared" si="7694"/>
        <v>0</v>
      </c>
      <c r="BS1492" s="171">
        <f t="shared" si="7694"/>
        <v>0</v>
      </c>
      <c r="BT1492" s="171">
        <f t="shared" si="7694"/>
        <v>0</v>
      </c>
      <c r="BU1492" s="171">
        <f t="shared" si="7694"/>
        <v>0</v>
      </c>
      <c r="BV1492" s="171">
        <f t="shared" ref="BV1492:CF1492" si="7695">IF(ISERROR(IF($I1475="n/a",0,IF(BV$4&gt;third_reg_period,IF(BV$4&lt;=$I1475+$C1492,$H1492/($I1475-5),IF(AND($H1492&lt;&gt;0,BU1492=0,BV$4=$C1492+$I1475+1),$H1492,0)),0))),0,IF($I1475="n/a",0,IF(BV$4&gt;third_reg_period,IF(BV$4&lt;=$I1475+$C1492,$H1492/($I1475-5),IF(AND($H1492&lt;&gt;0,BU1492=0,BV$4=$C1492+$I1475+1),$H1492,0)),0)))</f>
        <v>0</v>
      </c>
      <c r="BW1492" s="171">
        <f t="shared" si="7695"/>
        <v>0</v>
      </c>
      <c r="BX1492" s="171">
        <f t="shared" si="7695"/>
        <v>0</v>
      </c>
      <c r="BY1492" s="171">
        <f t="shared" si="7695"/>
        <v>0</v>
      </c>
      <c r="BZ1492" s="171">
        <f t="shared" si="7695"/>
        <v>0</v>
      </c>
      <c r="CA1492" s="171">
        <f t="shared" si="7695"/>
        <v>0</v>
      </c>
      <c r="CB1492" s="171">
        <f t="shared" si="7695"/>
        <v>0</v>
      </c>
      <c r="CC1492" s="171">
        <f t="shared" si="7695"/>
        <v>0</v>
      </c>
      <c r="CD1492" s="171">
        <f t="shared" si="7695"/>
        <v>0</v>
      </c>
      <c r="CE1492" s="171">
        <f t="shared" si="7695"/>
        <v>0</v>
      </c>
      <c r="CF1492" s="171">
        <f t="shared" si="7695"/>
        <v>0</v>
      </c>
      <c r="CG1492" s="153"/>
      <c r="CH1492" s="153"/>
      <c r="CI1492" s="153"/>
      <c r="CJ1492" s="153"/>
      <c r="CK1492" s="153"/>
      <c r="CL1492" s="153"/>
      <c r="CM1492" s="153"/>
      <c r="CN1492" s="153"/>
      <c r="CO1492" s="153"/>
      <c r="CP1492" s="153"/>
      <c r="CQ1492" s="153"/>
      <c r="CR1492" s="153"/>
      <c r="CS1492" s="153"/>
      <c r="CT1492" s="153"/>
      <c r="CU1492" s="153"/>
      <c r="CV1492" s="153"/>
      <c r="CW1492" s="153"/>
      <c r="CX1492" s="153"/>
      <c r="CY1492" s="153"/>
      <c r="CZ1492" s="153"/>
      <c r="DA1492" s="153"/>
      <c r="DB1492" s="153"/>
      <c r="DC1492" s="153"/>
      <c r="DD1492" s="153"/>
      <c r="DE1492" s="153"/>
      <c r="DF1492" s="153"/>
      <c r="DG1492" s="153"/>
      <c r="DH1492" s="153"/>
      <c r="DI1492" s="153"/>
      <c r="DJ1492" s="153"/>
      <c r="DK1492" s="153"/>
      <c r="DL1492" s="153"/>
      <c r="DM1492" s="153"/>
      <c r="DN1492" s="153"/>
      <c r="DO1492" s="153"/>
      <c r="DP1492" s="153"/>
      <c r="DQ1492" s="153"/>
      <c r="DR1492" s="153"/>
      <c r="DS1492" s="153"/>
      <c r="DT1492" s="153"/>
      <c r="DU1492" s="153"/>
      <c r="DV1492" s="153"/>
      <c r="DW1492" s="153"/>
      <c r="DX1492" s="153"/>
      <c r="DY1492" s="153"/>
      <c r="DZ1492" s="153"/>
      <c r="EA1492" s="153"/>
      <c r="EB1492" s="153"/>
      <c r="EC1492" s="153"/>
      <c r="ED1492" s="153"/>
      <c r="EE1492" s="153"/>
      <c r="EF1492" s="153"/>
      <c r="EG1492" s="153"/>
      <c r="EH1492" s="153"/>
      <c r="EI1492" s="153"/>
      <c r="EJ1492" s="153"/>
      <c r="EK1492" s="153"/>
      <c r="EL1492" s="153"/>
      <c r="EM1492" s="153"/>
      <c r="EN1492" s="153"/>
      <c r="EO1492" s="153"/>
      <c r="EP1492" s="153"/>
      <c r="EQ1492" s="153"/>
      <c r="ER1492" s="153"/>
      <c r="ES1492" s="153"/>
      <c r="ET1492" s="153"/>
      <c r="EU1492" s="153"/>
      <c r="EV1492" s="153"/>
      <c r="EW1492" s="153"/>
      <c r="EX1492" s="153"/>
      <c r="EY1492" s="153"/>
      <c r="EZ1492" s="153"/>
      <c r="FA1492" s="153"/>
      <c r="FB1492" s="153"/>
      <c r="FC1492" s="153"/>
      <c r="FD1492" s="153"/>
      <c r="FE1492" s="153"/>
      <c r="FF1492" s="153"/>
      <c r="FG1492" s="153"/>
      <c r="FH1492" s="153"/>
      <c r="FI1492" s="153"/>
      <c r="FJ1492" s="153"/>
      <c r="FK1492" s="153"/>
      <c r="FL1492" s="153"/>
      <c r="FM1492" s="153"/>
      <c r="FN1492" s="153"/>
      <c r="FO1492" s="153"/>
      <c r="FP1492" s="153"/>
      <c r="FQ1492" s="153"/>
      <c r="FR1492" s="153"/>
      <c r="FS1492" s="153"/>
      <c r="FT1492" s="153"/>
      <c r="FU1492" s="153"/>
      <c r="FV1492" s="153"/>
      <c r="FW1492" s="153"/>
      <c r="FX1492" s="153"/>
      <c r="FY1492" s="153"/>
      <c r="FZ1492" s="153"/>
      <c r="GA1492" s="153"/>
      <c r="GB1492" s="153"/>
      <c r="GC1492" s="153"/>
      <c r="GD1492" s="153"/>
      <c r="GE1492" s="153"/>
      <c r="GF1492" s="153"/>
      <c r="GG1492" s="153"/>
      <c r="GH1492" s="153"/>
      <c r="GI1492" s="153"/>
      <c r="GJ1492" s="153"/>
      <c r="GK1492" s="153"/>
      <c r="GL1492" s="153"/>
      <c r="GM1492" s="153"/>
      <c r="GN1492" s="153"/>
      <c r="GO1492" s="153"/>
      <c r="GP1492" s="153"/>
      <c r="GQ1492" s="153"/>
      <c r="GR1492" s="153"/>
      <c r="GS1492" s="153"/>
      <c r="GT1492" s="153"/>
      <c r="GU1492" s="153"/>
      <c r="GV1492" s="153"/>
      <c r="GW1492" s="153"/>
      <c r="GX1492" s="153"/>
      <c r="GY1492" s="153"/>
      <c r="GZ1492" s="153"/>
      <c r="HA1492" s="153"/>
      <c r="HB1492" s="153"/>
      <c r="HC1492" s="153"/>
      <c r="HD1492" s="153"/>
      <c r="HE1492" s="153"/>
      <c r="HF1492" s="153"/>
      <c r="HG1492" s="153"/>
      <c r="HH1492" s="153"/>
      <c r="HI1492" s="153"/>
      <c r="HJ1492" s="153"/>
      <c r="HK1492" s="153"/>
      <c r="HL1492" s="153"/>
      <c r="HM1492" s="153"/>
      <c r="HN1492" s="153"/>
      <c r="HO1492" s="153"/>
      <c r="HP1492" s="153"/>
      <c r="HQ1492" s="153"/>
      <c r="HR1492" s="153"/>
      <c r="HS1492" s="153"/>
      <c r="HT1492" s="153"/>
      <c r="HU1492" s="153"/>
      <c r="HV1492" s="153"/>
      <c r="HW1492" s="153"/>
      <c r="HX1492" s="153"/>
      <c r="HY1492" s="153"/>
      <c r="HZ1492" s="153"/>
      <c r="IA1492" s="153"/>
      <c r="IB1492" s="153"/>
      <c r="IC1492" s="153"/>
      <c r="ID1492" s="153"/>
      <c r="IE1492" s="153"/>
      <c r="IF1492" s="153"/>
      <c r="IG1492" s="153"/>
      <c r="IH1492" s="153"/>
      <c r="II1492" s="153"/>
      <c r="IJ1492" s="153"/>
      <c r="IK1492" s="153"/>
      <c r="IL1492" s="153"/>
      <c r="IM1492" s="153"/>
      <c r="IN1492" s="153"/>
      <c r="IO1492" s="153"/>
      <c r="IP1492" s="153"/>
      <c r="IQ1492" s="153"/>
      <c r="IR1492" s="153"/>
      <c r="IS1492" s="153"/>
      <c r="IT1492" s="153"/>
      <c r="IU1492" s="153"/>
      <c r="IV1492" s="153"/>
      <c r="IW1492" s="153"/>
      <c r="IX1492" s="153"/>
      <c r="IY1492" s="153"/>
      <c r="IZ1492" s="153"/>
      <c r="JA1492" s="153"/>
      <c r="JB1492" s="153"/>
      <c r="JC1492" s="153"/>
      <c r="JD1492" s="153"/>
      <c r="JE1492" s="153"/>
      <c r="JF1492" s="153"/>
      <c r="JG1492" s="153"/>
      <c r="JH1492" s="153"/>
      <c r="JI1492" s="153"/>
      <c r="JJ1492" s="153"/>
      <c r="JK1492" s="153"/>
      <c r="JL1492" s="153"/>
      <c r="JM1492" s="153"/>
      <c r="JN1492" s="153"/>
      <c r="JO1492" s="153"/>
      <c r="JP1492" s="153"/>
      <c r="JQ1492" s="153"/>
      <c r="JR1492" s="153"/>
      <c r="JS1492" s="153"/>
      <c r="JT1492" s="153"/>
      <c r="JU1492" s="153"/>
      <c r="JV1492" s="153"/>
      <c r="JW1492" s="153"/>
      <c r="JX1492" s="153"/>
      <c r="JY1492" s="153"/>
      <c r="JZ1492" s="153"/>
      <c r="KA1492" s="153"/>
      <c r="KB1492" s="153"/>
      <c r="KC1492" s="153"/>
      <c r="KD1492" s="153"/>
      <c r="KE1492" s="153"/>
      <c r="KF1492" s="153"/>
      <c r="KG1492" s="153"/>
      <c r="KH1492" s="153"/>
      <c r="KI1492" s="153"/>
      <c r="KJ1492" s="153"/>
      <c r="KK1492" s="153"/>
      <c r="KL1492" s="153"/>
      <c r="KM1492" s="153"/>
      <c r="KN1492" s="153"/>
      <c r="KO1492" s="153"/>
      <c r="KP1492" s="153"/>
      <c r="KQ1492" s="153"/>
      <c r="KR1492" s="153"/>
      <c r="KS1492" s="153"/>
      <c r="KT1492" s="153"/>
      <c r="KU1492" s="153"/>
      <c r="KV1492" s="153"/>
      <c r="KW1492" s="153"/>
      <c r="KX1492" s="153"/>
      <c r="KY1492" s="153"/>
      <c r="KZ1492" s="153"/>
      <c r="LA1492" s="153"/>
      <c r="LB1492" s="153"/>
      <c r="LC1492" s="153"/>
      <c r="LD1492" s="153"/>
      <c r="LE1492" s="153"/>
      <c r="LF1492" s="153"/>
      <c r="LG1492" s="153"/>
      <c r="LH1492" s="153"/>
      <c r="LI1492" s="153"/>
      <c r="LJ1492" s="153"/>
      <c r="LK1492" s="153"/>
      <c r="LL1492" s="153"/>
      <c r="LM1492" s="153"/>
      <c r="LN1492" s="153"/>
      <c r="LO1492" s="153"/>
      <c r="LP1492" s="153"/>
      <c r="LQ1492" s="153"/>
      <c r="LR1492" s="153"/>
      <c r="LS1492" s="153"/>
      <c r="LT1492" s="153"/>
      <c r="LU1492" s="153"/>
      <c r="LV1492" s="153"/>
      <c r="LW1492" s="153"/>
      <c r="LX1492" s="153"/>
      <c r="LY1492" s="153"/>
      <c r="LZ1492" s="153"/>
      <c r="MA1492" s="153"/>
      <c r="MB1492" s="153"/>
      <c r="MC1492" s="153"/>
      <c r="MD1492" s="153"/>
      <c r="ME1492" s="153"/>
      <c r="MF1492" s="153"/>
      <c r="MG1492" s="153"/>
      <c r="MH1492" s="153"/>
      <c r="MI1492" s="153"/>
      <c r="MJ1492" s="153"/>
      <c r="MK1492" s="153"/>
      <c r="ML1492" s="153"/>
      <c r="MM1492" s="153"/>
      <c r="MN1492" s="153"/>
      <c r="MO1492" s="153"/>
      <c r="MP1492" s="153"/>
      <c r="MQ1492" s="153"/>
      <c r="MR1492" s="153"/>
      <c r="MS1492" s="153"/>
      <c r="MT1492" s="153"/>
      <c r="MU1492" s="153"/>
      <c r="MV1492" s="153"/>
      <c r="MW1492" s="153"/>
      <c r="MX1492" s="153"/>
      <c r="MY1492" s="153"/>
      <c r="MZ1492" s="153"/>
      <c r="NA1492" s="153"/>
      <c r="NB1492" s="153"/>
      <c r="NC1492" s="153"/>
      <c r="ND1492" s="153"/>
      <c r="NE1492" s="153"/>
      <c r="NF1492" s="153"/>
      <c r="NG1492" s="153"/>
      <c r="NH1492" s="153"/>
      <c r="NI1492" s="153"/>
      <c r="NJ1492" s="153"/>
      <c r="NK1492" s="153"/>
      <c r="NL1492" s="153"/>
      <c r="NM1492" s="153"/>
      <c r="NN1492" s="153"/>
      <c r="NO1492" s="153"/>
      <c r="NP1492" s="153"/>
      <c r="NQ1492" s="153"/>
      <c r="NR1492" s="153"/>
      <c r="NS1492" s="153"/>
      <c r="NT1492" s="153"/>
      <c r="NU1492" s="153"/>
      <c r="NV1492" s="153"/>
      <c r="NW1492" s="153"/>
      <c r="NX1492" s="153"/>
      <c r="NY1492" s="153"/>
      <c r="NZ1492" s="153"/>
      <c r="OA1492" s="153"/>
      <c r="OB1492" s="153"/>
      <c r="OC1492" s="153"/>
      <c r="OD1492" s="153"/>
      <c r="OE1492" s="153"/>
      <c r="OF1492" s="153"/>
      <c r="OG1492" s="153"/>
      <c r="OH1492" s="153"/>
      <c r="OI1492" s="153"/>
      <c r="OJ1492" s="153"/>
      <c r="OK1492" s="153"/>
      <c r="OL1492" s="153"/>
      <c r="OM1492" s="153"/>
      <c r="ON1492" s="153"/>
      <c r="OO1492" s="153"/>
      <c r="OP1492" s="153"/>
      <c r="OQ1492" s="153"/>
      <c r="OR1492" s="153"/>
      <c r="OS1492" s="153"/>
      <c r="OT1492" s="153"/>
      <c r="OU1492" s="153"/>
      <c r="OV1492" s="153"/>
      <c r="OW1492" s="153"/>
      <c r="OX1492" s="153"/>
      <c r="OY1492" s="153"/>
      <c r="OZ1492" s="153"/>
      <c r="PA1492" s="153"/>
      <c r="PB1492" s="153"/>
      <c r="PC1492" s="153"/>
      <c r="PD1492" s="153"/>
      <c r="PE1492" s="153"/>
      <c r="PF1492" s="153"/>
      <c r="PG1492" s="153"/>
      <c r="PH1492" s="153"/>
      <c r="PI1492" s="153"/>
      <c r="PJ1492" s="153"/>
      <c r="PK1492" s="153"/>
      <c r="PL1492" s="153"/>
      <c r="PM1492" s="153"/>
      <c r="PN1492" s="153"/>
      <c r="PO1492" s="153"/>
      <c r="PP1492" s="153"/>
      <c r="PQ1492" s="153"/>
      <c r="PR1492" s="153"/>
      <c r="PS1492" s="153"/>
      <c r="PT1492" s="153"/>
      <c r="PU1492" s="153"/>
      <c r="PV1492" s="153"/>
      <c r="PW1492" s="153"/>
      <c r="PX1492" s="153"/>
      <c r="PY1492" s="153"/>
      <c r="PZ1492" s="153"/>
      <c r="QA1492" s="153"/>
      <c r="QB1492" s="153"/>
      <c r="QC1492" s="153"/>
      <c r="QD1492" s="153"/>
      <c r="QE1492" s="153"/>
      <c r="QF1492" s="153"/>
      <c r="QG1492" s="153"/>
      <c r="QH1492" s="153"/>
      <c r="QI1492" s="153"/>
      <c r="QJ1492" s="153"/>
      <c r="QK1492" s="153"/>
      <c r="QL1492" s="153"/>
      <c r="QM1492" s="153"/>
      <c r="QN1492" s="153"/>
      <c r="QO1492" s="153"/>
      <c r="QP1492" s="153"/>
      <c r="QQ1492" s="153"/>
      <c r="QR1492" s="153"/>
      <c r="QS1492" s="153"/>
      <c r="QT1492" s="153"/>
      <c r="QU1492" s="153"/>
      <c r="QV1492" s="153"/>
      <c r="QW1492" s="153"/>
      <c r="QX1492" s="153"/>
      <c r="QY1492" s="153"/>
      <c r="QZ1492" s="153"/>
      <c r="RA1492" s="153"/>
      <c r="RB1492" s="153"/>
      <c r="RC1492" s="153"/>
      <c r="RD1492" s="153"/>
      <c r="RE1492" s="153"/>
      <c r="RF1492" s="153"/>
      <c r="RG1492" s="153"/>
      <c r="RH1492" s="153"/>
      <c r="RI1492" s="153"/>
      <c r="RJ1492" s="153"/>
      <c r="RK1492" s="153"/>
      <c r="RL1492" s="153"/>
      <c r="RM1492" s="153"/>
      <c r="RN1492" s="153"/>
      <c r="RO1492" s="153"/>
      <c r="RP1492" s="153"/>
      <c r="RQ1492" s="153"/>
      <c r="RR1492" s="153"/>
      <c r="RS1492" s="153"/>
      <c r="RT1492" s="153"/>
      <c r="RU1492" s="153"/>
      <c r="RV1492" s="153"/>
      <c r="RW1492" s="153"/>
      <c r="RX1492" s="153"/>
      <c r="RY1492" s="153"/>
      <c r="RZ1492" s="153"/>
      <c r="SA1492" s="153"/>
      <c r="SB1492" s="153"/>
      <c r="SC1492" s="153"/>
      <c r="SD1492" s="153"/>
      <c r="SE1492" s="153"/>
      <c r="SF1492" s="153"/>
      <c r="SG1492" s="153"/>
      <c r="SH1492" s="153"/>
      <c r="SI1492" s="153"/>
      <c r="SJ1492" s="153"/>
      <c r="SK1492" s="153"/>
      <c r="SL1492" s="153"/>
      <c r="SM1492" s="153"/>
      <c r="SN1492" s="153"/>
      <c r="SO1492" s="153"/>
      <c r="SP1492" s="153"/>
      <c r="SQ1492" s="153"/>
      <c r="SR1492" s="153"/>
      <c r="SS1492" s="153"/>
      <c r="ST1492" s="153"/>
      <c r="SU1492" s="153"/>
      <c r="SV1492" s="153"/>
      <c r="SW1492" s="153"/>
      <c r="SX1492" s="153"/>
      <c r="SY1492" s="153"/>
      <c r="SZ1492" s="153"/>
      <c r="TA1492" s="153"/>
      <c r="TB1492" s="153"/>
      <c r="TC1492" s="153"/>
      <c r="TD1492" s="153"/>
      <c r="TE1492" s="153"/>
      <c r="TF1492" s="153"/>
      <c r="TG1492" s="153"/>
      <c r="TH1492" s="153"/>
      <c r="TI1492" s="153"/>
      <c r="TJ1492" s="153"/>
      <c r="TK1492" s="153"/>
      <c r="TL1492" s="153"/>
      <c r="TM1492" s="153"/>
      <c r="TN1492" s="153"/>
      <c r="TO1492" s="153"/>
      <c r="TP1492" s="153"/>
      <c r="TQ1492" s="153"/>
      <c r="TR1492" s="153"/>
      <c r="TS1492" s="153"/>
      <c r="TT1492" s="153"/>
      <c r="TU1492" s="153"/>
      <c r="TV1492" s="153"/>
      <c r="TW1492" s="153"/>
      <c r="TX1492" s="153"/>
      <c r="TY1492" s="153"/>
      <c r="TZ1492" s="153"/>
      <c r="UA1492" s="153"/>
      <c r="UB1492" s="153"/>
      <c r="UC1492" s="153"/>
      <c r="UD1492" s="153"/>
      <c r="UE1492" s="153"/>
      <c r="UF1492" s="153"/>
      <c r="UG1492" s="153"/>
      <c r="UH1492" s="153"/>
      <c r="UI1492" s="153"/>
      <c r="UJ1492" s="153"/>
      <c r="UK1492" s="153"/>
      <c r="UL1492" s="153"/>
      <c r="UM1492" s="153"/>
      <c r="UN1492" s="153"/>
      <c r="UO1492" s="153"/>
      <c r="UP1492" s="153"/>
      <c r="UQ1492" s="153"/>
      <c r="UR1492" s="153"/>
      <c r="US1492" s="153"/>
      <c r="UT1492" s="153"/>
      <c r="UU1492" s="153"/>
      <c r="UV1492" s="153"/>
      <c r="UW1492" s="153"/>
      <c r="UX1492" s="153"/>
      <c r="UY1492" s="153"/>
      <c r="UZ1492" s="153"/>
      <c r="VA1492" s="153"/>
      <c r="VB1492" s="153"/>
      <c r="VC1492" s="153"/>
      <c r="VD1492" s="153"/>
      <c r="VE1492" s="153"/>
      <c r="VF1492" s="153"/>
      <c r="VG1492" s="153"/>
      <c r="VH1492" s="153"/>
      <c r="VI1492" s="153"/>
      <c r="VJ1492" s="153"/>
      <c r="VK1492" s="153"/>
      <c r="VL1492" s="153"/>
      <c r="VM1492" s="153"/>
      <c r="VN1492" s="153"/>
      <c r="VO1492" s="153"/>
      <c r="VP1492" s="153"/>
      <c r="VQ1492" s="153"/>
      <c r="VR1492" s="153"/>
      <c r="VS1492" s="153"/>
      <c r="VT1492" s="153"/>
      <c r="VU1492" s="153"/>
      <c r="VV1492" s="153"/>
      <c r="VW1492" s="153"/>
      <c r="VX1492" s="153"/>
      <c r="VY1492" s="153"/>
      <c r="VZ1492" s="153"/>
      <c r="WA1492" s="153"/>
      <c r="WB1492" s="153"/>
      <c r="WC1492" s="153"/>
      <c r="WD1492" s="153"/>
      <c r="WE1492" s="153"/>
      <c r="WF1492" s="153"/>
      <c r="WG1492" s="153"/>
      <c r="WH1492" s="153"/>
      <c r="WI1492" s="153"/>
      <c r="WJ1492" s="153"/>
      <c r="WK1492" s="153"/>
      <c r="WL1492" s="153"/>
      <c r="WM1492" s="153"/>
      <c r="WN1492" s="153"/>
      <c r="WO1492" s="153"/>
      <c r="WP1492" s="153"/>
      <c r="WQ1492" s="153"/>
      <c r="WR1492" s="153"/>
      <c r="WS1492" s="153"/>
      <c r="WT1492" s="153"/>
      <c r="WU1492" s="153"/>
      <c r="WV1492" s="153"/>
      <c r="WW1492" s="153"/>
      <c r="WX1492" s="153"/>
      <c r="WY1492" s="153"/>
      <c r="WZ1492" s="153"/>
      <c r="XA1492" s="153"/>
      <c r="XB1492" s="153"/>
      <c r="XC1492" s="153"/>
      <c r="XD1492" s="153"/>
      <c r="XE1492" s="153"/>
      <c r="XF1492" s="153"/>
      <c r="XG1492" s="153"/>
      <c r="XH1492" s="153"/>
      <c r="XI1492" s="153"/>
      <c r="XJ1492" s="153"/>
      <c r="XK1492" s="153"/>
      <c r="XL1492" s="153"/>
      <c r="XM1492" s="153"/>
      <c r="XN1492" s="153"/>
      <c r="XO1492" s="153"/>
      <c r="XP1492" s="153"/>
      <c r="XQ1492" s="153"/>
      <c r="XR1492" s="153"/>
      <c r="XS1492" s="153"/>
      <c r="XT1492" s="153"/>
      <c r="XU1492" s="153"/>
      <c r="XV1492" s="153"/>
      <c r="XW1492" s="153"/>
      <c r="XX1492" s="153"/>
      <c r="XY1492" s="153"/>
      <c r="XZ1492" s="153"/>
      <c r="YA1492" s="153"/>
      <c r="YB1492" s="153"/>
      <c r="YC1492" s="153"/>
      <c r="YD1492" s="153"/>
      <c r="YE1492" s="153"/>
      <c r="YF1492" s="153"/>
      <c r="YG1492" s="153"/>
      <c r="YH1492" s="153"/>
      <c r="YI1492" s="153"/>
      <c r="YJ1492" s="153"/>
      <c r="YK1492" s="153"/>
      <c r="YL1492" s="153"/>
      <c r="YM1492" s="153"/>
      <c r="YN1492" s="153"/>
      <c r="YO1492" s="153"/>
      <c r="YP1492" s="153"/>
      <c r="YQ1492" s="153"/>
      <c r="YR1492" s="153"/>
      <c r="YS1492" s="153"/>
      <c r="YT1492" s="153"/>
      <c r="YU1492" s="153"/>
      <c r="YV1492" s="153"/>
      <c r="YW1492" s="153"/>
      <c r="YX1492" s="153"/>
      <c r="YY1492" s="153"/>
      <c r="YZ1492" s="153"/>
      <c r="ZA1492" s="153"/>
      <c r="ZB1492" s="153"/>
      <c r="ZC1492" s="153"/>
      <c r="ZD1492" s="153"/>
      <c r="ZE1492" s="153"/>
      <c r="ZF1492" s="153"/>
      <c r="ZG1492" s="153"/>
      <c r="ZH1492" s="153"/>
      <c r="ZI1492" s="153"/>
      <c r="ZJ1492" s="153"/>
      <c r="ZK1492" s="153"/>
      <c r="ZL1492" s="153"/>
      <c r="ZM1492" s="153"/>
      <c r="ZN1492" s="153"/>
      <c r="ZO1492" s="153"/>
      <c r="ZP1492" s="153"/>
      <c r="ZQ1492" s="153"/>
      <c r="ZR1492" s="153"/>
      <c r="ZS1492" s="153"/>
      <c r="ZT1492" s="153"/>
      <c r="ZU1492" s="153"/>
      <c r="ZV1492" s="153"/>
      <c r="ZW1492" s="153"/>
      <c r="ZX1492" s="153"/>
      <c r="ZY1492" s="153"/>
      <c r="ZZ1492" s="153"/>
      <c r="AAA1492" s="153"/>
      <c r="AAB1492" s="153"/>
      <c r="AAC1492" s="153"/>
      <c r="AAD1492" s="153"/>
      <c r="AAE1492" s="153"/>
      <c r="AAF1492" s="153"/>
      <c r="AAG1492" s="153"/>
      <c r="AAH1492" s="153"/>
      <c r="AAI1492" s="153"/>
      <c r="AAJ1492" s="153"/>
      <c r="AAK1492" s="153"/>
      <c r="AAL1492" s="153"/>
      <c r="AAM1492" s="153"/>
      <c r="AAN1492" s="153"/>
      <c r="AAO1492" s="153"/>
      <c r="AAP1492" s="153"/>
      <c r="AAQ1492" s="153"/>
      <c r="AAR1492" s="153"/>
      <c r="AAS1492" s="153"/>
      <c r="AAT1492" s="153"/>
      <c r="AAU1492" s="153"/>
      <c r="AAV1492" s="153"/>
      <c r="AAW1492" s="153"/>
      <c r="AAX1492" s="153"/>
      <c r="AAY1492" s="153"/>
      <c r="AAZ1492" s="153"/>
      <c r="ABA1492" s="153"/>
      <c r="ABB1492" s="153"/>
      <c r="ABC1492" s="153"/>
      <c r="ABD1492" s="153"/>
      <c r="ABE1492" s="153"/>
      <c r="ABF1492" s="153"/>
      <c r="ABG1492" s="153"/>
      <c r="ABH1492" s="153"/>
      <c r="ABI1492" s="153"/>
      <c r="ABJ1492" s="153"/>
      <c r="ABK1492" s="153"/>
      <c r="ABL1492" s="153"/>
      <c r="ABM1492" s="153"/>
      <c r="ABN1492" s="153"/>
      <c r="ABO1492" s="153"/>
      <c r="ABP1492" s="153"/>
      <c r="ABQ1492" s="153"/>
      <c r="ABR1492" s="153"/>
      <c r="ABS1492" s="153"/>
      <c r="ABT1492" s="153"/>
      <c r="ABU1492" s="153"/>
      <c r="ABV1492" s="153"/>
      <c r="ABW1492" s="153"/>
      <c r="ABX1492" s="153"/>
      <c r="ABY1492" s="153"/>
      <c r="ABZ1492" s="153"/>
      <c r="ACA1492" s="153"/>
      <c r="ACB1492" s="153"/>
      <c r="ACC1492" s="153"/>
      <c r="ACD1492" s="153"/>
      <c r="ACE1492" s="153"/>
      <c r="ACF1492" s="153"/>
      <c r="ACG1492" s="153"/>
      <c r="ACH1492" s="153"/>
      <c r="ACI1492" s="153"/>
      <c r="ACJ1492" s="153"/>
      <c r="ACK1492" s="153"/>
      <c r="ACL1492" s="153"/>
      <c r="ACM1492" s="153"/>
      <c r="ACN1492" s="153"/>
      <c r="ACO1492" s="153"/>
      <c r="ACP1492" s="153"/>
      <c r="ACQ1492" s="153"/>
      <c r="ACR1492" s="153"/>
      <c r="ACS1492" s="153"/>
      <c r="ACT1492" s="153"/>
      <c r="ACU1492" s="153"/>
      <c r="ACV1492" s="153"/>
      <c r="ACW1492" s="153"/>
      <c r="ACX1492" s="153"/>
      <c r="ACY1492" s="153"/>
      <c r="ACZ1492" s="153"/>
      <c r="ADA1492" s="153"/>
      <c r="ADB1492" s="153"/>
      <c r="ADC1492" s="153"/>
      <c r="ADD1492" s="153"/>
      <c r="ADE1492" s="153"/>
      <c r="ADF1492" s="153"/>
      <c r="ADG1492" s="153"/>
      <c r="ADH1492" s="153"/>
      <c r="ADI1492" s="153"/>
      <c r="ADJ1492" s="153"/>
      <c r="ADK1492" s="153"/>
      <c r="ADL1492" s="153"/>
      <c r="ADM1492" s="153"/>
      <c r="ADN1492" s="153"/>
      <c r="ADO1492" s="153"/>
      <c r="ADP1492" s="153"/>
      <c r="ADQ1492" s="153"/>
      <c r="ADR1492" s="153"/>
      <c r="ADS1492" s="153"/>
      <c r="ADT1492" s="153"/>
      <c r="ADU1492" s="153"/>
      <c r="ADV1492" s="153"/>
      <c r="ADW1492" s="153"/>
      <c r="ADX1492" s="153"/>
      <c r="ADY1492" s="153"/>
      <c r="ADZ1492" s="153"/>
      <c r="AEA1492" s="153"/>
      <c r="AEB1492" s="153"/>
      <c r="AEC1492" s="153"/>
      <c r="AED1492" s="153"/>
      <c r="AEE1492" s="153"/>
      <c r="AEF1492" s="153"/>
      <c r="AEG1492" s="153"/>
      <c r="AEH1492" s="153"/>
      <c r="AEI1492" s="153"/>
      <c r="AEJ1492" s="153"/>
      <c r="AEK1492" s="153"/>
      <c r="AEL1492" s="153"/>
      <c r="AEM1492" s="153"/>
      <c r="AEN1492" s="153"/>
      <c r="AEO1492" s="153"/>
      <c r="AEP1492" s="153"/>
      <c r="AEQ1492" s="153"/>
      <c r="AER1492" s="153"/>
      <c r="AES1492" s="153"/>
      <c r="AET1492" s="153"/>
      <c r="AEU1492" s="153"/>
      <c r="AEV1492" s="153"/>
      <c r="AEW1492" s="153"/>
      <c r="AEX1492" s="153"/>
      <c r="AEY1492" s="153"/>
      <c r="AEZ1492" s="153"/>
      <c r="AFA1492" s="153"/>
      <c r="AFB1492" s="153"/>
      <c r="AFC1492" s="153"/>
      <c r="AFD1492" s="153"/>
      <c r="AFE1492" s="153"/>
      <c r="AFF1492" s="153"/>
      <c r="AFG1492" s="153"/>
      <c r="AFH1492" s="153"/>
      <c r="AFI1492" s="153"/>
      <c r="AFJ1492" s="153"/>
      <c r="AFK1492" s="153"/>
      <c r="AFL1492" s="153"/>
      <c r="AFM1492" s="153"/>
      <c r="AFN1492" s="153"/>
      <c r="AFO1492" s="153"/>
      <c r="AFP1492" s="153"/>
      <c r="AFQ1492" s="153"/>
      <c r="AFR1492" s="153"/>
      <c r="AFS1492" s="153"/>
      <c r="AFT1492" s="153"/>
      <c r="AFU1492" s="153"/>
      <c r="AFV1492" s="153"/>
      <c r="AFW1492" s="153"/>
      <c r="AFX1492" s="153"/>
      <c r="AFY1492" s="153"/>
      <c r="AFZ1492" s="153"/>
      <c r="AGA1492" s="153"/>
      <c r="AGB1492" s="153"/>
      <c r="AGC1492" s="153"/>
      <c r="AGD1492" s="153"/>
      <c r="AGE1492" s="153"/>
      <c r="AGF1492" s="153"/>
      <c r="AGG1492" s="153"/>
      <c r="AGH1492" s="153"/>
      <c r="AGI1492" s="153"/>
      <c r="AGJ1492" s="153"/>
      <c r="AGK1492" s="153"/>
      <c r="AGL1492" s="153"/>
      <c r="AGM1492" s="153"/>
      <c r="AGN1492" s="153"/>
      <c r="AGO1492" s="153"/>
      <c r="AGP1492" s="153"/>
      <c r="AGQ1492" s="153"/>
      <c r="AGR1492" s="153"/>
      <c r="AGS1492" s="153"/>
      <c r="AGT1492" s="153"/>
      <c r="AGU1492" s="153"/>
      <c r="AGV1492" s="153"/>
      <c r="AGW1492" s="153"/>
      <c r="AGX1492" s="153"/>
      <c r="AGY1492" s="153"/>
      <c r="AGZ1492" s="153"/>
      <c r="AHA1492" s="153"/>
      <c r="AHB1492" s="153"/>
      <c r="AHC1492" s="153"/>
      <c r="AHD1492" s="153"/>
      <c r="AHE1492" s="153"/>
      <c r="AHF1492" s="153"/>
      <c r="AHG1492" s="153"/>
      <c r="AHH1492" s="153"/>
      <c r="AHI1492" s="153"/>
      <c r="AHJ1492" s="153"/>
      <c r="AHK1492" s="153"/>
      <c r="AHL1492" s="153"/>
      <c r="AHM1492" s="153"/>
      <c r="AHN1492" s="153"/>
      <c r="AHO1492" s="153"/>
      <c r="AHP1492" s="153"/>
      <c r="AHQ1492" s="153"/>
      <c r="AHR1492" s="153"/>
      <c r="AHS1492" s="153"/>
      <c r="AHT1492" s="153"/>
      <c r="AHU1492" s="153"/>
      <c r="AHV1492" s="153"/>
      <c r="AHW1492" s="153"/>
      <c r="AHX1492" s="153"/>
      <c r="AHY1492" s="153"/>
      <c r="AHZ1492" s="153"/>
      <c r="AIA1492" s="153"/>
      <c r="AIB1492" s="153"/>
      <c r="AIC1492" s="153"/>
      <c r="AID1492" s="153"/>
      <c r="AIE1492" s="153"/>
      <c r="AIF1492" s="153"/>
      <c r="AIG1492" s="153"/>
      <c r="AIH1492" s="153"/>
      <c r="AII1492" s="153"/>
      <c r="AIJ1492" s="153"/>
      <c r="AIK1492" s="153"/>
      <c r="AIL1492" s="153"/>
      <c r="AIM1492" s="153"/>
      <c r="AIN1492" s="153"/>
      <c r="AIO1492" s="153"/>
      <c r="AIP1492" s="153"/>
      <c r="AIQ1492" s="153"/>
      <c r="AIR1492" s="153"/>
      <c r="AIS1492" s="153"/>
      <c r="AIT1492" s="153"/>
      <c r="AIU1492" s="153"/>
      <c r="AIV1492" s="153"/>
      <c r="AIW1492" s="153"/>
      <c r="AIX1492" s="153"/>
      <c r="AIY1492" s="153"/>
      <c r="AIZ1492" s="153"/>
      <c r="AJA1492" s="153"/>
      <c r="AJB1492" s="153"/>
      <c r="AJC1492" s="153"/>
      <c r="AJD1492" s="153"/>
      <c r="AJE1492" s="153"/>
      <c r="AJF1492" s="153"/>
      <c r="AJG1492" s="153"/>
      <c r="AJH1492" s="153"/>
      <c r="AJI1492" s="153"/>
      <c r="AJJ1492" s="153"/>
      <c r="AJK1492" s="153"/>
      <c r="AJL1492" s="153"/>
      <c r="AJM1492" s="153"/>
      <c r="AJN1492" s="153"/>
      <c r="AJO1492" s="153"/>
      <c r="AJP1492" s="153"/>
      <c r="AJQ1492" s="153"/>
      <c r="AJR1492" s="153"/>
      <c r="AJS1492" s="153"/>
      <c r="AJT1492" s="153"/>
      <c r="AJU1492" s="153"/>
      <c r="AJV1492" s="153"/>
      <c r="AJW1492" s="153"/>
      <c r="AJX1492" s="153"/>
      <c r="AJY1492" s="153"/>
      <c r="AJZ1492" s="153"/>
      <c r="AKA1492" s="153"/>
      <c r="AKB1492" s="153"/>
      <c r="AKC1492" s="153"/>
      <c r="AKD1492" s="153"/>
      <c r="AKE1492" s="153"/>
      <c r="AKF1492" s="153"/>
      <c r="AKG1492" s="153"/>
      <c r="AKH1492" s="153"/>
      <c r="AKI1492" s="153"/>
      <c r="AKJ1492" s="153"/>
      <c r="AKK1492" s="153"/>
      <c r="AKL1492" s="153"/>
      <c r="AKM1492" s="153"/>
      <c r="AKN1492" s="153"/>
      <c r="AKO1492" s="153"/>
      <c r="AKP1492" s="153"/>
      <c r="AKQ1492" s="153"/>
      <c r="AKR1492" s="153"/>
      <c r="AKS1492" s="153"/>
      <c r="AKT1492" s="153"/>
      <c r="AKU1492" s="153"/>
      <c r="AKV1492" s="153"/>
      <c r="AKW1492" s="153"/>
      <c r="AKX1492" s="153"/>
      <c r="AKY1492" s="153"/>
      <c r="AKZ1492" s="153"/>
      <c r="ALA1492" s="153"/>
      <c r="ALB1492" s="153"/>
      <c r="ALC1492" s="153"/>
      <c r="ALD1492" s="153"/>
      <c r="ALE1492" s="153"/>
      <c r="ALF1492" s="153"/>
      <c r="ALG1492" s="153"/>
      <c r="ALH1492" s="153"/>
      <c r="ALI1492" s="153"/>
      <c r="ALJ1492" s="153"/>
      <c r="ALK1492" s="153"/>
      <c r="ALL1492" s="153"/>
      <c r="ALM1492" s="153"/>
      <c r="ALN1492" s="153"/>
      <c r="ALO1492" s="153"/>
      <c r="ALP1492" s="153"/>
      <c r="ALQ1492" s="153"/>
      <c r="ALR1492" s="153"/>
      <c r="ALS1492" s="153"/>
      <c r="ALT1492" s="153"/>
      <c r="ALU1492" s="153"/>
      <c r="ALV1492" s="153"/>
      <c r="ALW1492" s="153"/>
      <c r="ALX1492" s="153"/>
      <c r="ALY1492" s="153"/>
      <c r="ALZ1492" s="153"/>
      <c r="AMA1492" s="153"/>
      <c r="AMB1492" s="153"/>
      <c r="AMC1492" s="153"/>
      <c r="AMD1492" s="153"/>
      <c r="AME1492" s="153"/>
      <c r="AMF1492" s="153"/>
      <c r="AMG1492" s="153"/>
      <c r="AMH1492" s="153"/>
      <c r="AMI1492" s="153"/>
      <c r="AMJ1492" s="153"/>
      <c r="AMK1492" s="153"/>
      <c r="AML1492" s="153"/>
      <c r="AMM1492" s="153"/>
      <c r="AMN1492" s="153"/>
      <c r="AMO1492" s="153"/>
      <c r="AMP1492" s="153"/>
      <c r="AMQ1492" s="153"/>
      <c r="AMR1492" s="153"/>
      <c r="AMS1492" s="153"/>
      <c r="AMT1492" s="153"/>
      <c r="AMU1492" s="153"/>
      <c r="AMV1492" s="153"/>
      <c r="AMW1492" s="153"/>
      <c r="AMX1492" s="153"/>
      <c r="AMY1492" s="153"/>
      <c r="AMZ1492" s="153"/>
      <c r="ANA1492" s="153"/>
      <c r="ANB1492" s="153"/>
      <c r="ANC1492" s="153"/>
      <c r="AND1492" s="153"/>
      <c r="ANE1492" s="153"/>
      <c r="ANF1492" s="153"/>
      <c r="ANG1492" s="153"/>
      <c r="ANH1492" s="153"/>
      <c r="ANI1492" s="153"/>
      <c r="ANJ1492" s="153"/>
      <c r="ANK1492" s="153"/>
      <c r="ANL1492" s="153"/>
      <c r="ANM1492" s="153"/>
      <c r="ANN1492" s="153"/>
      <c r="ANO1492" s="153"/>
      <c r="ANP1492" s="153"/>
      <c r="ANQ1492" s="153"/>
      <c r="ANR1492" s="153"/>
      <c r="ANS1492" s="153"/>
      <c r="ANT1492" s="153"/>
      <c r="ANU1492" s="153"/>
      <c r="ANV1492" s="153"/>
      <c r="ANW1492" s="153"/>
      <c r="ANX1492" s="153"/>
      <c r="ANY1492" s="153"/>
      <c r="ANZ1492" s="153"/>
      <c r="AOA1492" s="153"/>
      <c r="AOB1492" s="153"/>
      <c r="AOC1492" s="153"/>
      <c r="AOD1492" s="153"/>
      <c r="AOE1492" s="153"/>
      <c r="AOF1492" s="153"/>
      <c r="AOG1492" s="153"/>
      <c r="AOH1492" s="153"/>
      <c r="AOI1492" s="153"/>
      <c r="AOJ1492" s="153"/>
      <c r="AOK1492" s="153"/>
      <c r="AOL1492" s="153"/>
      <c r="AOM1492" s="153"/>
      <c r="AON1492" s="153"/>
      <c r="AOO1492" s="153"/>
      <c r="AOP1492" s="153"/>
      <c r="AOQ1492" s="153"/>
      <c r="AOR1492" s="153"/>
      <c r="AOS1492" s="153"/>
      <c r="AOT1492" s="153"/>
      <c r="AOU1492" s="153"/>
      <c r="AOV1492" s="153"/>
      <c r="AOW1492" s="153"/>
      <c r="AOX1492" s="153"/>
      <c r="AOY1492" s="153"/>
      <c r="AOZ1492" s="153"/>
      <c r="APA1492" s="153"/>
      <c r="APB1492" s="153"/>
      <c r="APC1492" s="153"/>
      <c r="APD1492" s="153"/>
      <c r="APE1492" s="153"/>
      <c r="APF1492" s="153"/>
      <c r="APG1492" s="153"/>
      <c r="APH1492" s="153"/>
      <c r="API1492" s="153"/>
      <c r="APJ1492" s="153"/>
      <c r="APK1492" s="153"/>
      <c r="APL1492" s="153"/>
      <c r="APM1492" s="153"/>
      <c r="APN1492" s="153"/>
      <c r="APO1492" s="153"/>
      <c r="APP1492" s="153"/>
      <c r="APQ1492" s="153"/>
      <c r="APR1492" s="153"/>
      <c r="APS1492" s="153"/>
      <c r="APT1492" s="153"/>
      <c r="APU1492" s="153"/>
      <c r="APV1492" s="153"/>
      <c r="APW1492" s="153"/>
      <c r="APX1492" s="153"/>
      <c r="APY1492" s="153"/>
      <c r="APZ1492" s="153"/>
      <c r="AQA1492" s="153"/>
      <c r="AQB1492" s="153"/>
      <c r="AQC1492" s="153"/>
      <c r="AQD1492" s="153"/>
      <c r="AQE1492" s="153"/>
      <c r="AQF1492" s="153"/>
      <c r="AQG1492" s="153"/>
      <c r="AQH1492" s="153"/>
      <c r="AQI1492" s="153"/>
      <c r="AQJ1492" s="153"/>
      <c r="AQK1492" s="153"/>
      <c r="AQL1492" s="153"/>
      <c r="AQM1492" s="153"/>
      <c r="AQN1492" s="153"/>
      <c r="AQO1492" s="153"/>
      <c r="AQP1492" s="153"/>
      <c r="AQQ1492" s="153"/>
      <c r="AQR1492" s="153"/>
      <c r="AQS1492" s="153"/>
      <c r="AQT1492" s="153"/>
      <c r="AQU1492" s="153"/>
      <c r="AQV1492" s="153"/>
      <c r="AQW1492" s="153"/>
      <c r="AQX1492" s="153"/>
      <c r="AQY1492" s="153"/>
      <c r="AQZ1492" s="153"/>
      <c r="ARA1492" s="153"/>
      <c r="ARB1492" s="153"/>
      <c r="ARC1492" s="153"/>
      <c r="ARD1492" s="153"/>
      <c r="ARE1492" s="153"/>
      <c r="ARF1492" s="153"/>
      <c r="ARG1492" s="153"/>
      <c r="ARH1492" s="153"/>
      <c r="ARI1492" s="153"/>
      <c r="ARJ1492" s="153"/>
      <c r="ARK1492" s="153"/>
      <c r="ARL1492" s="153"/>
      <c r="ARM1492" s="153"/>
      <c r="ARN1492" s="153"/>
      <c r="ARO1492" s="153"/>
      <c r="ARP1492" s="153"/>
      <c r="ARQ1492" s="153"/>
      <c r="ARR1492" s="153"/>
      <c r="ARS1492" s="153"/>
      <c r="ART1492" s="153"/>
      <c r="ARU1492" s="153"/>
      <c r="ARV1492" s="153"/>
      <c r="ARW1492" s="153"/>
      <c r="ARX1492" s="153"/>
      <c r="ARY1492" s="153"/>
      <c r="ARZ1492" s="153"/>
      <c r="ASA1492" s="153"/>
      <c r="ASB1492" s="153"/>
      <c r="ASC1492" s="153"/>
      <c r="ASD1492" s="153"/>
      <c r="ASE1492" s="153"/>
      <c r="ASF1492" s="153"/>
      <c r="ASG1492" s="153"/>
      <c r="ASH1492" s="153"/>
      <c r="ASI1492" s="153"/>
      <c r="ASJ1492" s="153"/>
      <c r="ASK1492" s="153"/>
      <c r="ASL1492" s="153"/>
      <c r="ASM1492" s="153"/>
      <c r="ASN1492" s="153"/>
      <c r="ASO1492" s="153"/>
      <c r="ASP1492" s="153"/>
      <c r="ASQ1492" s="153"/>
      <c r="ASR1492" s="153"/>
      <c r="ASS1492" s="153"/>
      <c r="AST1492" s="153"/>
      <c r="ASU1492" s="153"/>
      <c r="ASV1492" s="153"/>
      <c r="ASW1492" s="153"/>
      <c r="ASX1492" s="153"/>
      <c r="ASY1492" s="153"/>
      <c r="ASZ1492" s="153"/>
      <c r="ATA1492" s="153"/>
      <c r="ATB1492" s="153"/>
      <c r="ATC1492" s="153"/>
      <c r="ATD1492" s="153"/>
      <c r="ATE1492" s="153"/>
      <c r="ATF1492" s="153"/>
      <c r="ATG1492" s="153"/>
      <c r="ATH1492" s="153"/>
      <c r="ATI1492" s="153"/>
      <c r="ATJ1492" s="153"/>
      <c r="ATK1492" s="153"/>
      <c r="ATL1492" s="153"/>
      <c r="ATM1492" s="153"/>
      <c r="ATN1492" s="153"/>
      <c r="ATO1492" s="153"/>
      <c r="ATP1492" s="153"/>
      <c r="ATQ1492" s="153"/>
      <c r="ATR1492" s="153"/>
      <c r="ATS1492" s="153"/>
      <c r="ATT1492" s="153"/>
      <c r="ATU1492" s="153"/>
      <c r="ATV1492" s="153"/>
      <c r="ATW1492" s="153"/>
      <c r="ATX1492" s="153"/>
      <c r="ATY1492" s="153"/>
      <c r="ATZ1492" s="153"/>
      <c r="AUA1492" s="153"/>
      <c r="AUB1492" s="153"/>
      <c r="AUC1492" s="153"/>
      <c r="AUD1492" s="153"/>
      <c r="AUE1492" s="153"/>
      <c r="AUF1492" s="153"/>
      <c r="AUG1492" s="153"/>
      <c r="AUH1492" s="153"/>
      <c r="AUI1492" s="153"/>
      <c r="AUJ1492" s="153"/>
      <c r="AUK1492" s="153"/>
      <c r="AUL1492" s="153"/>
      <c r="AUM1492" s="153"/>
      <c r="AUN1492" s="153"/>
      <c r="AUO1492" s="153"/>
      <c r="AUP1492" s="153"/>
      <c r="AUQ1492" s="153"/>
      <c r="AUR1492" s="153"/>
      <c r="AUS1492" s="153"/>
      <c r="AUT1492" s="153"/>
      <c r="AUU1492" s="153"/>
      <c r="AUV1492" s="153"/>
      <c r="AUW1492" s="153"/>
      <c r="AUX1492" s="153"/>
      <c r="AUY1492" s="153"/>
      <c r="AUZ1492" s="153"/>
      <c r="AVA1492" s="153"/>
      <c r="AVB1492" s="153"/>
      <c r="AVC1492" s="153"/>
      <c r="AVD1492" s="153"/>
      <c r="AVE1492" s="153"/>
      <c r="AVF1492" s="153"/>
      <c r="AVG1492" s="153"/>
      <c r="AVH1492" s="153"/>
      <c r="AVI1492" s="153"/>
      <c r="AVJ1492" s="153"/>
      <c r="AVK1492" s="153"/>
      <c r="AVL1492" s="153"/>
      <c r="AVM1492" s="153"/>
      <c r="AVN1492" s="153"/>
      <c r="AVO1492" s="153"/>
      <c r="AVP1492" s="153"/>
      <c r="AVQ1492" s="153"/>
      <c r="AVR1492" s="153"/>
      <c r="AVS1492" s="153"/>
      <c r="AVT1492" s="153"/>
      <c r="AVU1492" s="153"/>
      <c r="AVV1492" s="153"/>
      <c r="AVW1492" s="153"/>
      <c r="AVX1492" s="153"/>
      <c r="AVY1492" s="153"/>
      <c r="AVZ1492" s="153"/>
      <c r="AWA1492" s="153"/>
      <c r="AWB1492" s="153"/>
      <c r="AWC1492" s="153"/>
      <c r="AWD1492" s="153"/>
      <c r="AWE1492" s="153"/>
      <c r="AWF1492" s="153"/>
      <c r="AWG1492" s="153"/>
      <c r="AWH1492" s="153"/>
      <c r="AWI1492" s="153"/>
      <c r="AWJ1492" s="153"/>
      <c r="AWK1492" s="153"/>
      <c r="AWL1492" s="153"/>
      <c r="AWM1492" s="153"/>
      <c r="AWN1492" s="153"/>
      <c r="AWO1492" s="153"/>
      <c r="AWP1492" s="153"/>
      <c r="AWQ1492" s="153"/>
      <c r="AWR1492" s="153"/>
      <c r="AWS1492" s="153"/>
      <c r="AWT1492" s="153"/>
      <c r="AWU1492" s="153"/>
      <c r="AWV1492" s="153"/>
      <c r="AWW1492" s="153"/>
      <c r="AWX1492" s="153"/>
      <c r="AWY1492" s="153"/>
      <c r="AWZ1492" s="153"/>
      <c r="AXA1492" s="153"/>
      <c r="AXB1492" s="153"/>
      <c r="AXC1492" s="153"/>
      <c r="AXD1492" s="153"/>
      <c r="AXE1492" s="153"/>
      <c r="AXF1492" s="153"/>
      <c r="AXG1492" s="153"/>
      <c r="AXH1492" s="153"/>
      <c r="AXI1492" s="153"/>
      <c r="AXJ1492" s="153"/>
      <c r="AXK1492" s="153"/>
      <c r="AXL1492" s="153"/>
      <c r="AXM1492" s="153"/>
      <c r="AXN1492" s="153"/>
      <c r="AXO1492" s="153"/>
      <c r="AXP1492" s="153"/>
      <c r="AXQ1492" s="153"/>
      <c r="AXR1492" s="153"/>
      <c r="AXS1492" s="153"/>
      <c r="AXT1492" s="153"/>
      <c r="AXU1492" s="153"/>
      <c r="AXV1492" s="153"/>
      <c r="AXW1492" s="153"/>
      <c r="AXX1492" s="153"/>
      <c r="AXY1492" s="153"/>
      <c r="AXZ1492" s="153"/>
      <c r="AYA1492" s="153"/>
      <c r="AYB1492" s="153"/>
      <c r="AYC1492" s="153"/>
      <c r="AYD1492" s="153"/>
      <c r="AYE1492" s="153"/>
      <c r="AYF1492" s="153"/>
      <c r="AYG1492" s="153"/>
      <c r="AYH1492" s="153"/>
      <c r="AYI1492" s="153"/>
      <c r="AYJ1492" s="153"/>
      <c r="AYK1492" s="153"/>
      <c r="AYL1492" s="153"/>
      <c r="AYM1492" s="153"/>
      <c r="AYN1492" s="153"/>
      <c r="AYO1492" s="153"/>
      <c r="AYP1492" s="153"/>
      <c r="AYQ1492" s="153"/>
      <c r="AYR1492" s="153"/>
      <c r="AYS1492" s="153"/>
      <c r="AYT1492" s="153"/>
      <c r="AYU1492" s="153"/>
      <c r="AYV1492" s="153"/>
      <c r="AYW1492" s="153"/>
      <c r="AYX1492" s="153"/>
      <c r="AYY1492" s="153"/>
      <c r="AYZ1492" s="153"/>
      <c r="AZA1492" s="153"/>
      <c r="AZB1492" s="153"/>
      <c r="AZC1492" s="153"/>
      <c r="AZD1492" s="153"/>
      <c r="AZE1492" s="153"/>
      <c r="AZF1492" s="153"/>
      <c r="AZG1492" s="153"/>
      <c r="AZH1492" s="153"/>
      <c r="AZI1492" s="153"/>
      <c r="AZJ1492" s="153"/>
      <c r="AZK1492" s="153"/>
      <c r="AZL1492" s="153"/>
      <c r="AZM1492" s="153"/>
      <c r="AZN1492" s="153"/>
      <c r="AZO1492" s="153"/>
      <c r="AZP1492" s="153"/>
      <c r="AZQ1492" s="153"/>
      <c r="AZR1492" s="153"/>
      <c r="AZS1492" s="153"/>
      <c r="AZT1492" s="153"/>
      <c r="AZU1492" s="153"/>
      <c r="AZV1492" s="153"/>
      <c r="AZW1492" s="153"/>
      <c r="AZX1492" s="153"/>
      <c r="AZY1492" s="153"/>
      <c r="AZZ1492" s="153"/>
      <c r="BAA1492" s="153"/>
      <c r="BAB1492" s="153"/>
      <c r="BAC1492" s="153"/>
      <c r="BAD1492" s="153"/>
      <c r="BAE1492" s="153"/>
      <c r="BAF1492" s="153"/>
      <c r="BAG1492" s="153"/>
      <c r="BAH1492" s="153"/>
      <c r="BAI1492" s="153"/>
      <c r="BAJ1492" s="153"/>
      <c r="BAK1492" s="153"/>
      <c r="BAL1492" s="153"/>
      <c r="BAM1492" s="153"/>
      <c r="BAN1492" s="153"/>
      <c r="BAO1492" s="153"/>
      <c r="BAP1492" s="153"/>
      <c r="BAQ1492" s="153"/>
      <c r="BAR1492" s="153"/>
      <c r="BAS1492" s="153"/>
      <c r="BAT1492" s="153"/>
      <c r="BAU1492" s="153"/>
      <c r="BAV1492" s="153"/>
      <c r="BAW1492" s="153"/>
      <c r="BAX1492" s="153"/>
      <c r="BAY1492" s="153"/>
      <c r="BAZ1492" s="153"/>
      <c r="BBA1492" s="153"/>
      <c r="BBB1492" s="153"/>
      <c r="BBC1492" s="153"/>
      <c r="BBD1492" s="153"/>
      <c r="BBE1492" s="153"/>
      <c r="BBF1492" s="153"/>
      <c r="BBG1492" s="153"/>
      <c r="BBH1492" s="153"/>
      <c r="BBI1492" s="153"/>
      <c r="BBJ1492" s="153"/>
      <c r="BBK1492" s="153"/>
      <c r="BBL1492" s="153"/>
      <c r="BBM1492" s="153"/>
      <c r="BBN1492" s="153"/>
      <c r="BBO1492" s="153"/>
      <c r="BBP1492" s="153"/>
      <c r="BBQ1492" s="153"/>
      <c r="BBR1492" s="153"/>
      <c r="BBS1492" s="153"/>
      <c r="BBT1492" s="153"/>
      <c r="BBU1492" s="153"/>
      <c r="BBV1492" s="153"/>
      <c r="BBW1492" s="153"/>
      <c r="BBX1492" s="153"/>
      <c r="BBY1492" s="153"/>
      <c r="BBZ1492" s="153"/>
      <c r="BCA1492" s="153"/>
      <c r="BCB1492" s="153"/>
      <c r="BCC1492" s="153"/>
      <c r="BCD1492" s="153"/>
      <c r="BCE1492" s="153"/>
      <c r="BCF1492" s="153"/>
      <c r="BCG1492" s="153"/>
      <c r="BCH1492" s="153"/>
      <c r="BCI1492" s="153"/>
      <c r="BCJ1492" s="153"/>
      <c r="BCK1492" s="153"/>
      <c r="BCL1492" s="153"/>
      <c r="BCM1492" s="153"/>
      <c r="BCN1492" s="153"/>
      <c r="BCO1492" s="153"/>
      <c r="BCP1492" s="153"/>
      <c r="BCQ1492" s="153"/>
      <c r="BCR1492" s="153"/>
      <c r="BCS1492" s="153"/>
      <c r="BCT1492" s="153"/>
      <c r="BCU1492" s="153"/>
      <c r="BCV1492" s="153"/>
      <c r="BCW1492" s="153"/>
      <c r="BCX1492" s="153"/>
      <c r="BCY1492" s="153"/>
      <c r="BCZ1492" s="153"/>
      <c r="BDA1492" s="153"/>
      <c r="BDB1492" s="153"/>
      <c r="BDC1492" s="153"/>
      <c r="BDD1492" s="153"/>
      <c r="BDE1492" s="153"/>
      <c r="BDF1492" s="153"/>
      <c r="BDG1492" s="153"/>
      <c r="BDH1492" s="153"/>
      <c r="BDI1492" s="153"/>
      <c r="BDJ1492" s="153"/>
      <c r="BDK1492" s="153"/>
      <c r="BDL1492" s="153"/>
      <c r="BDM1492" s="153"/>
      <c r="BDN1492" s="153"/>
      <c r="BDO1492" s="153"/>
      <c r="BDP1492" s="153"/>
      <c r="BDQ1492" s="153"/>
      <c r="BDR1492" s="153"/>
      <c r="BDS1492" s="153"/>
      <c r="BDT1492" s="153"/>
      <c r="BDU1492" s="153"/>
      <c r="BDV1492" s="153"/>
      <c r="BDW1492" s="153"/>
      <c r="BDX1492" s="153"/>
      <c r="BDY1492" s="153"/>
      <c r="BDZ1492" s="153"/>
      <c r="BEA1492" s="153"/>
      <c r="BEB1492" s="153"/>
      <c r="BEC1492" s="153"/>
      <c r="BED1492" s="153"/>
      <c r="BEE1492" s="153"/>
      <c r="BEF1492" s="153"/>
      <c r="BEG1492" s="153"/>
      <c r="BEH1492" s="153"/>
      <c r="BEI1492" s="153"/>
      <c r="BEJ1492" s="153"/>
      <c r="BEK1492" s="153"/>
      <c r="BEL1492" s="153"/>
      <c r="BEM1492" s="153"/>
      <c r="BEN1492" s="153"/>
      <c r="BEO1492" s="153"/>
      <c r="BEP1492" s="153"/>
      <c r="BEQ1492" s="153"/>
      <c r="BER1492" s="153"/>
      <c r="BES1492" s="153"/>
      <c r="BET1492" s="153"/>
      <c r="BEU1492" s="153"/>
      <c r="BEV1492" s="153"/>
      <c r="BEW1492" s="153"/>
      <c r="BEX1492" s="153"/>
      <c r="BEY1492" s="153"/>
      <c r="BEZ1492" s="153"/>
      <c r="BFA1492" s="153"/>
      <c r="BFB1492" s="153"/>
      <c r="BFC1492" s="153"/>
      <c r="BFD1492" s="153"/>
      <c r="BFE1492" s="153"/>
      <c r="BFF1492" s="153"/>
      <c r="BFG1492" s="153"/>
      <c r="BFH1492" s="153"/>
      <c r="BFI1492" s="153"/>
      <c r="BFJ1492" s="153"/>
      <c r="BFK1492" s="153"/>
      <c r="BFL1492" s="153"/>
      <c r="BFM1492" s="153"/>
      <c r="BFN1492" s="153"/>
      <c r="BFO1492" s="153"/>
      <c r="BFP1492" s="153"/>
      <c r="BFQ1492" s="153"/>
      <c r="BFR1492" s="153"/>
      <c r="BFS1492" s="153"/>
      <c r="BFT1492" s="153"/>
      <c r="BFU1492" s="153"/>
      <c r="BFV1492" s="153"/>
      <c r="BFW1492" s="153"/>
      <c r="BFX1492" s="153"/>
      <c r="BFY1492" s="153"/>
      <c r="BFZ1492" s="153"/>
      <c r="BGA1492" s="153"/>
      <c r="BGB1492" s="153"/>
      <c r="BGC1492" s="153"/>
      <c r="BGD1492" s="153"/>
      <c r="BGE1492" s="153"/>
      <c r="BGF1492" s="153"/>
      <c r="BGG1492" s="153"/>
      <c r="BGH1492" s="153"/>
      <c r="BGI1492" s="153"/>
      <c r="BGJ1492" s="153"/>
      <c r="BGK1492" s="153"/>
      <c r="BGL1492" s="153"/>
      <c r="BGM1492" s="153"/>
      <c r="BGN1492" s="153"/>
      <c r="BGO1492" s="153"/>
      <c r="BGP1492" s="153"/>
      <c r="BGQ1492" s="153"/>
      <c r="BGR1492" s="153"/>
      <c r="BGS1492" s="153"/>
      <c r="BGT1492" s="153"/>
      <c r="BGU1492" s="153"/>
      <c r="BGV1492" s="153"/>
      <c r="BGW1492" s="153"/>
      <c r="BGX1492" s="153"/>
      <c r="BGY1492" s="153"/>
      <c r="BGZ1492" s="153"/>
      <c r="BHA1492" s="153"/>
      <c r="BHB1492" s="153"/>
      <c r="BHC1492" s="153"/>
      <c r="BHD1492" s="153"/>
      <c r="BHE1492" s="153"/>
      <c r="BHF1492" s="153"/>
      <c r="BHG1492" s="153"/>
      <c r="BHH1492" s="153"/>
      <c r="BHI1492" s="153"/>
      <c r="BHJ1492" s="153"/>
      <c r="BHK1492" s="153"/>
      <c r="BHL1492" s="153"/>
      <c r="BHM1492" s="153"/>
      <c r="BHN1492" s="153"/>
      <c r="BHO1492" s="153"/>
      <c r="BHP1492" s="153"/>
      <c r="BHQ1492" s="153"/>
      <c r="BHR1492" s="153"/>
      <c r="BHS1492" s="153"/>
      <c r="BHT1492" s="153"/>
      <c r="BHU1492" s="153"/>
      <c r="BHV1492" s="153"/>
      <c r="BHW1492" s="153"/>
      <c r="BHX1492" s="153"/>
      <c r="BHY1492" s="153"/>
      <c r="BHZ1492" s="153"/>
      <c r="BIA1492" s="153"/>
      <c r="BIB1492" s="153"/>
      <c r="BIC1492" s="153"/>
      <c r="BID1492" s="153"/>
      <c r="BIE1492" s="153"/>
      <c r="BIF1492" s="153"/>
      <c r="BIG1492" s="153"/>
      <c r="BIH1492" s="153"/>
      <c r="BII1492" s="153"/>
      <c r="BIJ1492" s="153"/>
      <c r="BIK1492" s="153"/>
      <c r="BIL1492" s="153"/>
      <c r="BIM1492" s="153"/>
      <c r="BIN1492" s="153"/>
      <c r="BIO1492" s="153"/>
      <c r="BIP1492" s="153"/>
      <c r="BIQ1492" s="153"/>
      <c r="BIR1492" s="153"/>
      <c r="BIS1492" s="153"/>
      <c r="BIT1492" s="153"/>
      <c r="BIU1492" s="153"/>
      <c r="BIV1492" s="153"/>
      <c r="BIW1492" s="153"/>
      <c r="BIX1492" s="153"/>
      <c r="BIY1492" s="153"/>
      <c r="BIZ1492" s="153"/>
      <c r="BJA1492" s="153"/>
      <c r="BJB1492" s="153"/>
      <c r="BJC1492" s="153"/>
      <c r="BJD1492" s="153"/>
      <c r="BJE1492" s="153"/>
      <c r="BJF1492" s="153"/>
      <c r="BJG1492" s="153"/>
      <c r="BJH1492" s="153"/>
      <c r="BJI1492" s="153"/>
      <c r="BJJ1492" s="153"/>
      <c r="BJK1492" s="153"/>
      <c r="BJL1492" s="153"/>
      <c r="BJM1492" s="153"/>
      <c r="BJN1492" s="153"/>
      <c r="BJO1492" s="153"/>
      <c r="BJP1492" s="153"/>
      <c r="BJQ1492" s="153"/>
      <c r="BJR1492" s="153"/>
      <c r="BJS1492" s="153"/>
      <c r="BJT1492" s="153"/>
      <c r="BJU1492" s="153"/>
      <c r="BJV1492" s="153"/>
      <c r="BJW1492" s="153"/>
      <c r="BJX1492" s="153"/>
      <c r="BJY1492" s="153"/>
      <c r="BJZ1492" s="153"/>
      <c r="BKA1492" s="153"/>
      <c r="BKB1492" s="153"/>
      <c r="BKC1492" s="153"/>
      <c r="BKD1492" s="153"/>
      <c r="BKE1492" s="153"/>
      <c r="BKF1492" s="153"/>
      <c r="BKG1492" s="153"/>
      <c r="BKH1492" s="153"/>
      <c r="BKI1492" s="153"/>
      <c r="BKJ1492" s="153"/>
      <c r="BKK1492" s="153"/>
      <c r="BKL1492" s="153"/>
      <c r="BKM1492" s="153"/>
      <c r="BKN1492" s="153"/>
      <c r="BKO1492" s="153"/>
      <c r="BKP1492" s="153"/>
      <c r="BKQ1492" s="153"/>
      <c r="BKR1492" s="153"/>
      <c r="BKS1492" s="153"/>
      <c r="BKT1492" s="153"/>
      <c r="BKU1492" s="153"/>
      <c r="BKV1492" s="153"/>
      <c r="BKW1492" s="153"/>
      <c r="BKX1492" s="153"/>
      <c r="BKY1492" s="153"/>
      <c r="BKZ1492" s="153"/>
      <c r="BLA1492" s="153"/>
      <c r="BLB1492" s="153"/>
      <c r="BLC1492" s="153"/>
      <c r="BLD1492" s="153"/>
      <c r="BLE1492" s="153"/>
      <c r="BLF1492" s="153"/>
      <c r="BLG1492" s="153"/>
      <c r="BLH1492" s="153"/>
      <c r="BLI1492" s="153"/>
      <c r="BLJ1492" s="153"/>
      <c r="BLK1492" s="153"/>
      <c r="BLL1492" s="153"/>
      <c r="BLM1492" s="153"/>
      <c r="BLN1492" s="153"/>
      <c r="BLO1492" s="153"/>
      <c r="BLP1492" s="153"/>
      <c r="BLQ1492" s="153"/>
      <c r="BLR1492" s="153"/>
      <c r="BLS1492" s="153"/>
      <c r="BLT1492" s="153"/>
      <c r="BLU1492" s="153"/>
      <c r="BLV1492" s="153"/>
      <c r="BLW1492" s="153"/>
      <c r="BLX1492" s="153"/>
      <c r="BLY1492" s="153"/>
      <c r="BLZ1492" s="153"/>
      <c r="BMA1492" s="153"/>
      <c r="BMB1492" s="153"/>
      <c r="BMC1492" s="153"/>
      <c r="BMD1492" s="153"/>
      <c r="BME1492" s="153"/>
      <c r="BMF1492" s="153"/>
      <c r="BMG1492" s="153"/>
      <c r="BMH1492" s="153"/>
      <c r="BMI1492" s="153"/>
      <c r="BMJ1492" s="153"/>
      <c r="BMK1492" s="153"/>
      <c r="BML1492" s="153"/>
      <c r="BMM1492" s="153"/>
      <c r="BMN1492" s="153"/>
      <c r="BMO1492" s="153"/>
      <c r="BMP1492" s="153"/>
      <c r="BMQ1492" s="153"/>
      <c r="BMR1492" s="153"/>
      <c r="BMS1492" s="153"/>
      <c r="BMT1492" s="153"/>
      <c r="BMU1492" s="153"/>
      <c r="BMV1492" s="153"/>
      <c r="BMW1492" s="153"/>
      <c r="BMX1492" s="153"/>
      <c r="BMY1492" s="153"/>
      <c r="BMZ1492" s="153"/>
      <c r="BNA1492" s="153"/>
      <c r="BNB1492" s="153"/>
      <c r="BNC1492" s="153"/>
      <c r="BND1492" s="153"/>
      <c r="BNE1492" s="153"/>
      <c r="BNF1492" s="153"/>
      <c r="BNG1492" s="153"/>
      <c r="BNH1492" s="153"/>
      <c r="BNI1492" s="153"/>
      <c r="BNJ1492" s="153"/>
      <c r="BNK1492" s="153"/>
      <c r="BNL1492" s="153"/>
      <c r="BNM1492" s="153"/>
      <c r="BNN1492" s="153"/>
      <c r="BNO1492" s="153"/>
      <c r="BNP1492" s="153"/>
      <c r="BNQ1492" s="153"/>
      <c r="BNR1492" s="153"/>
      <c r="BNS1492" s="153"/>
      <c r="BNT1492" s="153"/>
      <c r="BNU1492" s="153"/>
      <c r="BNV1492" s="153"/>
      <c r="BNW1492" s="153"/>
      <c r="BNX1492" s="153"/>
      <c r="BNY1492" s="153"/>
      <c r="BNZ1492" s="153"/>
      <c r="BOA1492" s="153"/>
      <c r="BOB1492" s="153"/>
      <c r="BOC1492" s="153"/>
      <c r="BOD1492" s="153"/>
      <c r="BOE1492" s="153"/>
      <c r="BOF1492" s="153"/>
      <c r="BOG1492" s="153"/>
      <c r="BOH1492" s="153"/>
      <c r="BOI1492" s="153"/>
      <c r="BOJ1492" s="153"/>
      <c r="BOK1492" s="153"/>
      <c r="BOL1492" s="153"/>
      <c r="BOM1492" s="153"/>
      <c r="BON1492" s="153"/>
      <c r="BOO1492" s="153"/>
      <c r="BOP1492" s="153"/>
      <c r="BOQ1492" s="153"/>
      <c r="BOR1492" s="153"/>
      <c r="BOS1492" s="153"/>
      <c r="BOT1492" s="153"/>
      <c r="BOU1492" s="153"/>
      <c r="BOV1492" s="153"/>
      <c r="BOW1492" s="153"/>
      <c r="BOX1492" s="153"/>
      <c r="BOY1492" s="153"/>
      <c r="BOZ1492" s="153"/>
      <c r="BPA1492" s="153"/>
      <c r="BPB1492" s="153"/>
      <c r="BPC1492" s="153"/>
      <c r="BPD1492" s="153"/>
      <c r="BPE1492" s="153"/>
      <c r="BPF1492" s="153"/>
      <c r="BPG1492" s="153"/>
      <c r="BPH1492" s="153"/>
      <c r="BPI1492" s="153"/>
      <c r="BPJ1492" s="153"/>
      <c r="BPK1492" s="153"/>
      <c r="BPL1492" s="153"/>
      <c r="BPM1492" s="153"/>
      <c r="BPN1492" s="153"/>
      <c r="BPO1492" s="153"/>
      <c r="BPP1492" s="153"/>
      <c r="BPQ1492" s="153"/>
      <c r="BPR1492" s="153"/>
      <c r="BPS1492" s="153"/>
      <c r="BPT1492" s="153"/>
      <c r="BPU1492" s="153"/>
      <c r="BPV1492" s="153"/>
      <c r="BPW1492" s="153"/>
      <c r="BPX1492" s="153"/>
      <c r="BPY1492" s="153"/>
      <c r="BPZ1492" s="153"/>
      <c r="BQA1492" s="153"/>
      <c r="BQB1492" s="153"/>
      <c r="BQC1492" s="153"/>
      <c r="BQD1492" s="153"/>
      <c r="BQE1492" s="153"/>
      <c r="BQF1492" s="153"/>
      <c r="BQG1492" s="153"/>
      <c r="BQH1492" s="153"/>
      <c r="BQI1492" s="153"/>
      <c r="BQJ1492" s="153"/>
      <c r="BQK1492" s="153"/>
      <c r="BQL1492" s="153"/>
      <c r="BQM1492" s="153"/>
      <c r="BQN1492" s="153"/>
      <c r="BQO1492" s="153"/>
      <c r="BQP1492" s="153"/>
      <c r="BQQ1492" s="153"/>
      <c r="BQR1492" s="153"/>
      <c r="BQS1492" s="153"/>
      <c r="BQT1492" s="153"/>
      <c r="BQU1492" s="153"/>
      <c r="BQV1492" s="153"/>
      <c r="BQW1492" s="153"/>
      <c r="BQX1492" s="153"/>
      <c r="BQY1492" s="153"/>
      <c r="BQZ1492" s="153"/>
      <c r="BRA1492" s="153"/>
      <c r="BRB1492" s="153"/>
      <c r="BRC1492" s="153"/>
      <c r="BRD1492" s="153"/>
      <c r="BRE1492" s="153"/>
      <c r="BRF1492" s="153"/>
      <c r="BRG1492" s="153"/>
      <c r="BRH1492" s="153"/>
      <c r="BRI1492" s="153"/>
      <c r="BRJ1492" s="153"/>
      <c r="BRK1492" s="153"/>
      <c r="BRL1492" s="153"/>
      <c r="BRM1492" s="153"/>
      <c r="BRN1492" s="153"/>
      <c r="BRO1492" s="153"/>
      <c r="BRP1492" s="153"/>
      <c r="BRQ1492" s="153"/>
      <c r="BRR1492" s="153"/>
      <c r="BRS1492" s="153"/>
      <c r="BRT1492" s="153"/>
      <c r="BRU1492" s="153"/>
      <c r="BRV1492" s="153"/>
      <c r="BRW1492" s="153"/>
      <c r="BRX1492" s="153"/>
      <c r="BRY1492" s="153"/>
      <c r="BRZ1492" s="153"/>
      <c r="BSA1492" s="153"/>
      <c r="BSB1492" s="153"/>
      <c r="BSC1492" s="153"/>
      <c r="BSD1492" s="153"/>
      <c r="BSE1492" s="153"/>
      <c r="BSF1492" s="153"/>
      <c r="BSG1492" s="153"/>
      <c r="BSH1492" s="153"/>
      <c r="BSI1492" s="153"/>
      <c r="BSJ1492" s="153"/>
      <c r="BSK1492" s="153"/>
      <c r="BSL1492" s="153"/>
      <c r="BSM1492" s="153"/>
      <c r="BSN1492" s="153"/>
      <c r="BSO1492" s="153"/>
      <c r="BSP1492" s="153"/>
      <c r="BSQ1492" s="153"/>
      <c r="BSR1492" s="153"/>
      <c r="BSS1492" s="153"/>
      <c r="BST1492" s="153"/>
      <c r="BSU1492" s="153"/>
      <c r="BSV1492" s="153"/>
      <c r="BSW1492" s="153"/>
      <c r="BSX1492" s="153"/>
      <c r="BSY1492" s="153"/>
      <c r="BSZ1492" s="153"/>
      <c r="BTA1492" s="153"/>
      <c r="BTB1492" s="153"/>
      <c r="BTC1492" s="153"/>
      <c r="BTD1492" s="153"/>
      <c r="BTE1492" s="153"/>
      <c r="BTF1492" s="153"/>
      <c r="BTG1492" s="153"/>
      <c r="BTH1492" s="153"/>
      <c r="BTI1492" s="153"/>
      <c r="BTJ1492" s="153"/>
      <c r="BTK1492" s="153"/>
      <c r="BTL1492" s="153"/>
      <c r="BTM1492" s="153"/>
      <c r="BTN1492" s="153"/>
      <c r="BTO1492" s="153"/>
      <c r="BTP1492" s="153"/>
      <c r="BTQ1492" s="153"/>
      <c r="BTR1492" s="153"/>
      <c r="BTS1492" s="153"/>
      <c r="BTT1492" s="153"/>
      <c r="BTU1492" s="153"/>
      <c r="BTV1492" s="153"/>
      <c r="BTW1492" s="153"/>
      <c r="BTX1492" s="153"/>
      <c r="BTY1492" s="153"/>
      <c r="BTZ1492" s="153"/>
      <c r="BUA1492" s="153"/>
      <c r="BUB1492" s="153"/>
      <c r="BUC1492" s="153"/>
      <c r="BUD1492" s="153"/>
      <c r="BUE1492" s="153"/>
      <c r="BUF1492" s="153"/>
      <c r="BUG1492" s="153"/>
      <c r="BUH1492" s="153"/>
      <c r="BUI1492" s="153"/>
      <c r="BUJ1492" s="153"/>
      <c r="BUK1492" s="153"/>
      <c r="BUL1492" s="153"/>
      <c r="BUM1492" s="153"/>
      <c r="BUN1492" s="153"/>
      <c r="BUO1492" s="153"/>
      <c r="BUP1492" s="153"/>
      <c r="BUQ1492" s="153"/>
      <c r="BUR1492" s="153"/>
      <c r="BUS1492" s="153"/>
      <c r="BUT1492" s="153"/>
      <c r="BUU1492" s="153"/>
      <c r="BUV1492" s="153"/>
      <c r="BUW1492" s="153"/>
      <c r="BUX1492" s="153"/>
      <c r="BUY1492" s="153"/>
      <c r="BUZ1492" s="153"/>
      <c r="BVA1492" s="153"/>
      <c r="BVB1492" s="153"/>
      <c r="BVC1492" s="153"/>
      <c r="BVD1492" s="153"/>
      <c r="BVE1492" s="153"/>
      <c r="BVF1492" s="153"/>
      <c r="BVG1492" s="153"/>
      <c r="BVH1492" s="153"/>
      <c r="BVI1492" s="153"/>
      <c r="BVJ1492" s="153"/>
      <c r="BVK1492" s="153"/>
      <c r="BVL1492" s="153"/>
      <c r="BVM1492" s="153"/>
      <c r="BVN1492" s="153"/>
      <c r="BVO1492" s="153"/>
      <c r="BVP1492" s="153"/>
      <c r="BVQ1492" s="153"/>
      <c r="BVR1492" s="153"/>
      <c r="BVS1492" s="153"/>
      <c r="BVT1492" s="153"/>
      <c r="BVU1492" s="153"/>
      <c r="BVV1492" s="153"/>
      <c r="BVW1492" s="153"/>
      <c r="BVX1492" s="153"/>
      <c r="BVY1492" s="153"/>
      <c r="BVZ1492" s="153"/>
      <c r="BWA1492" s="153"/>
      <c r="BWB1492" s="153"/>
      <c r="BWC1492" s="153"/>
      <c r="BWD1492" s="153"/>
      <c r="BWE1492" s="153"/>
      <c r="BWF1492" s="153"/>
      <c r="BWG1492" s="153"/>
      <c r="BWH1492" s="153"/>
      <c r="BWI1492" s="153"/>
      <c r="BWJ1492" s="153"/>
      <c r="BWK1492" s="153"/>
      <c r="BWL1492" s="153"/>
      <c r="BWM1492" s="153"/>
      <c r="BWN1492" s="153"/>
      <c r="BWO1492" s="153"/>
      <c r="BWP1492" s="153"/>
      <c r="BWQ1492" s="153"/>
      <c r="BWR1492" s="153"/>
      <c r="BWS1492" s="153"/>
      <c r="BWT1492" s="153"/>
      <c r="BWU1492" s="153"/>
      <c r="BWV1492" s="153"/>
      <c r="BWW1492" s="153"/>
      <c r="BWX1492" s="153"/>
      <c r="BWY1492" s="153"/>
      <c r="BWZ1492" s="153"/>
      <c r="BXA1492" s="153"/>
      <c r="BXB1492" s="153"/>
      <c r="BXC1492" s="153"/>
      <c r="BXD1492" s="153"/>
      <c r="BXE1492" s="153"/>
      <c r="BXF1492" s="153"/>
      <c r="BXG1492" s="153"/>
      <c r="BXH1492" s="153"/>
      <c r="BXI1492" s="153"/>
      <c r="BXJ1492" s="153"/>
      <c r="BXK1492" s="153"/>
      <c r="BXL1492" s="153"/>
      <c r="BXM1492" s="153"/>
      <c r="BXN1492" s="153"/>
      <c r="BXO1492" s="153"/>
      <c r="BXP1492" s="153"/>
      <c r="BXQ1492" s="153"/>
      <c r="BXR1492" s="153"/>
      <c r="BXS1492" s="153"/>
      <c r="BXT1492" s="153"/>
      <c r="BXU1492" s="153"/>
      <c r="BXV1492" s="153"/>
      <c r="BXW1492" s="153"/>
      <c r="BXX1492" s="153"/>
      <c r="BXY1492" s="153"/>
      <c r="BXZ1492" s="153"/>
      <c r="BYA1492" s="153"/>
      <c r="BYB1492" s="153"/>
      <c r="BYC1492" s="153"/>
      <c r="BYD1492" s="153"/>
      <c r="BYE1492" s="153"/>
      <c r="BYF1492" s="153"/>
      <c r="BYG1492" s="153"/>
      <c r="BYH1492" s="153"/>
      <c r="BYI1492" s="153"/>
      <c r="BYJ1492" s="153"/>
      <c r="BYK1492" s="153"/>
      <c r="BYL1492" s="153"/>
      <c r="BYM1492" s="153"/>
      <c r="BYN1492" s="153"/>
      <c r="BYO1492" s="153"/>
      <c r="BYP1492" s="153"/>
    </row>
    <row r="1493" spans="1:2018" s="153" customFormat="1" ht="12.75" customHeight="1">
      <c r="A1493"/>
      <c r="C1493" s="197">
        <v>2016</v>
      </c>
      <c r="D1493" s="21" t="s">
        <v>46</v>
      </c>
      <c r="E1493" s="20" t="s">
        <v>185</v>
      </c>
      <c r="I1493" s="31"/>
      <c r="J1493" s="165">
        <f>IF(ISERROR(IF($I1475="n/a",0,IF(J$4&lt;=$C1493,0,IF(SUM($C1493,$I1475)&gt;J$4,$J1489/$I1475,$J1489-SUM($I1493:I1493))))),0,IF($I1475="n/a",0,IF(J$4&lt;=$C1493,0,IF(SUM($C1493,$I1475)&gt;J$4,$J1489/$I1475,$J1489-SUM($I1493:I1493)))))</f>
        <v>0</v>
      </c>
      <c r="K1493" s="165">
        <f>IF(ISERROR(IF($I1475="n/a",0,IF(K$4&lt;=$C1493,0,IF(SUM($C1493,$I1475)&gt;K$4,$J1489/$I1475,$J1489-SUM($I1493:J1493))))),0,IF($I1475="n/a",0,IF(K$4&lt;=$C1493,0,IF(SUM($C1493,$I1475)&gt;K$4,$J1489/$I1475,$J1489-SUM($I1493:J1493)))))</f>
        <v>0</v>
      </c>
      <c r="L1493" s="165">
        <f>IF(ISERROR(IF($I1475="n/a",0,IF(L$4&lt;=$C1493,0,IF(SUM($C1493,$I1475)&gt;L$4,$J1489/$I1475,$J1489-SUM($I1493:K1493))))),0,IF($I1475="n/a",0,IF(L$4&lt;=$C1493,0,IF(SUM($C1493,$I1475)&gt;L$4,$J1489/$I1475,$J1489-SUM($I1493:K1493)))))</f>
        <v>0</v>
      </c>
      <c r="M1493" s="165">
        <f>IF(ISERROR(IF($I1475="n/a",0,IF(M$4&lt;=$C1493,0,IF(SUM($C1493,$I1475)&gt;M$4,$J1489/$I1475,$J1489-SUM($I1493:L1493))))),0,IF($I1475="n/a",0,IF(M$4&lt;=$C1493,0,IF(SUM($C1493,$I1475)&gt;M$4,$J1489/$I1475,$J1489-SUM($I1493:L1493)))))</f>
        <v>0</v>
      </c>
      <c r="N1493" s="165">
        <f>IF(ISERROR(IF($I1475="n/a",0,IF(N$4&lt;=$C1493,0,IF(SUM($C1493,$I1475)&gt;N$4,$J1489/$I1475,$J1489-SUM($I1493:M1493))))),0,IF($I1475="n/a",0,IF(N$4&lt;=$C1493,0,IF(SUM($C1493,$I1475)&gt;N$4,$J1489/$I1475,$J1489-SUM($I1493:M1493)))))</f>
        <v>0</v>
      </c>
      <c r="O1493" s="165">
        <f>IF(ISERROR(IF($I1475="n/a",0,IF(O$4&lt;=$C1493,0,IF(SUM($C1493,$I1475)&gt;O$4,$J1489/$I1475,$J1489-SUM($I1493:N1493))))),0,IF($I1475="n/a",0,IF(O$4&lt;=$C1493,0,IF(SUM($C1493,$I1475)&gt;O$4,$J1489/$I1475,$J1489-SUM($I1493:N1493)))))</f>
        <v>0</v>
      </c>
      <c r="P1493" s="165">
        <f>IF(ISERROR(IF($I1475="n/a",0,IF(P$4&lt;=$C1493,0,IF(SUM($C1493,$I1475)&gt;P$4,$J1489/$I1475,$J1489-SUM($I1493:O1493))))),0,IF($I1475="n/a",0,IF(P$4&lt;=$C1493,0,IF(SUM($C1493,$I1475)&gt;P$4,$J1489/$I1475,$J1489-SUM($I1493:O1493)))))</f>
        <v>0</v>
      </c>
      <c r="Q1493" s="165">
        <f>IF(ISERROR(IF($I1475="n/a",0,IF(Q$4&lt;=$C1493,0,IF(SUM($C1493,$I1475)&gt;Q$4,$J1489/$I1475,$J1489-SUM($I1493:P1493))))),0,IF($I1475="n/a",0,IF(Q$4&lt;=$C1493,0,IF(SUM($C1493,$I1475)&gt;Q$4,$J1489/$I1475,$J1489-SUM($I1493:P1493)))))</f>
        <v>0</v>
      </c>
      <c r="R1493" s="165">
        <f>IF(ISERROR(IF($I1475="n/a",0,IF(R$4&lt;=$C1493,0,IF(SUM($C1493,$I1475)&gt;R$4,$J1489/$I1475,$J1489-SUM($I1493:Q1493))))),0,IF($I1475="n/a",0,IF(R$4&lt;=$C1493,0,IF(SUM($C1493,$I1475)&gt;R$4,$J1489/$I1475,$J1489-SUM($I1493:Q1493)))))</f>
        <v>0</v>
      </c>
      <c r="S1493" s="165">
        <f>IF(ISERROR(IF($I1475="n/a",0,IF(S$4&lt;=$C1493,0,IF(SUM($C1493,$I1475)&gt;S$4,$J1489/$I1475,$J1489-SUM($I1493:R1493))))),0,IF($I1475="n/a",0,IF(S$4&lt;=$C1493,0,IF(SUM($C1493,$I1475)&gt;S$4,$J1489/$I1475,$J1489-SUM($I1493:R1493)))))</f>
        <v>0</v>
      </c>
      <c r="T1493" s="165">
        <f>IF(ISERROR(IF($I1475="n/a",0,IF(T$4&lt;=$C1493,0,IF(SUM($C1493,$I1475)&gt;T$4,$J1489/$I1475,$J1489-SUM($I1493:S1493))))),0,IF($I1475="n/a",0,IF(T$4&lt;=$C1493,0,IF(SUM($C1493,$I1475)&gt;T$4,$J1489/$I1475,$J1489-SUM($I1493:S1493)))))</f>
        <v>0</v>
      </c>
      <c r="U1493" s="165">
        <f>IF(ISERROR(IF($I1475="n/a",0,IF(U$4&lt;=$C1493,0,IF(SUM($C1493,$I1475)&gt;U$4,$J1489/$I1475,$J1489-SUM($I1493:T1493))))),0,IF($I1475="n/a",0,IF(U$4&lt;=$C1493,0,IF(SUM($C1493,$I1475)&gt;U$4,$J1489/$I1475,$J1489-SUM($I1493:T1493)))))</f>
        <v>0</v>
      </c>
      <c r="V1493" s="165">
        <f>IF(ISERROR(IF($I1475="n/a",0,IF(V$4&lt;=$C1493,0,IF(SUM($C1493,$I1475)&gt;V$4,$J1489/$I1475,$J1489-SUM($I1493:U1493))))),0,IF($I1475="n/a",0,IF(V$4&lt;=$C1493,0,IF(SUM($C1493,$I1475)&gt;V$4,$J1489/$I1475,$J1489-SUM($I1493:U1493)))))</f>
        <v>0</v>
      </c>
      <c r="W1493" s="165">
        <f>IF(ISERROR(IF($I1475="n/a",0,IF(W$4&lt;=$C1493,0,IF(SUM($C1493,$I1475)&gt;W$4,$J1489/$I1475,$J1489-SUM($I1493:V1493))))),0,IF($I1475="n/a",0,IF(W$4&lt;=$C1493,0,IF(SUM($C1493,$I1475)&gt;W$4,$J1489/$I1475,$J1489-SUM($I1493:V1493)))))</f>
        <v>0</v>
      </c>
      <c r="X1493" s="165">
        <f>IF(ISERROR(IF($I1475="n/a",0,IF(X$4&lt;=$C1493,0,IF(SUM($C1493,$I1475)&gt;X$4,$J1489/$I1475,$J1489-SUM($I1493:W1493))))),0,IF($I1475="n/a",0,IF(X$4&lt;=$C1493,0,IF(SUM($C1493,$I1475)&gt;X$4,$J1489/$I1475,$J1489-SUM($I1493:W1493)))))</f>
        <v>0</v>
      </c>
      <c r="Y1493" s="165">
        <f>IF(ISERROR(IF($I1475="n/a",0,IF(Y$4&lt;=$C1493,0,IF(SUM($C1493,$I1475)&gt;Y$4,$J1489/$I1475,$J1489-SUM($I1493:X1493))))),0,IF($I1475="n/a",0,IF(Y$4&lt;=$C1493,0,IF(SUM($C1493,$I1475)&gt;Y$4,$J1489/$I1475,$J1489-SUM($I1493:X1493)))))</f>
        <v>0</v>
      </c>
      <c r="Z1493" s="165">
        <f>IF(ISERROR(IF($I1475="n/a",0,IF(Z$4&lt;=$C1493,0,IF(SUM($C1493,$I1475)&gt;Z$4,$J1489/$I1475,$J1489-SUM($I1493:Y1493))))),0,IF($I1475="n/a",0,IF(Z$4&lt;=$C1493,0,IF(SUM($C1493,$I1475)&gt;Z$4,$J1489/$I1475,$J1489-SUM($I1493:Y1493)))))</f>
        <v>0</v>
      </c>
      <c r="AA1493" s="165">
        <f>IF(ISERROR(IF($I1475="n/a",0,IF(AA$4&lt;=$C1493,0,IF(SUM($C1493,$I1475)&gt;AA$4,$J1489/$I1475,$J1489-SUM($I1493:Z1493))))),0,IF($I1475="n/a",0,IF(AA$4&lt;=$C1493,0,IF(SUM($C1493,$I1475)&gt;AA$4,$J1489/$I1475,$J1489-SUM($I1493:Z1493)))))</f>
        <v>0</v>
      </c>
      <c r="AB1493" s="165">
        <f>IF(ISERROR(IF($I1475="n/a",0,IF(AB$4&lt;=$C1493,0,IF(SUM($C1493,$I1475)&gt;AB$4,$J1489/$I1475,$J1489-SUM($I1493:AA1493))))),0,IF($I1475="n/a",0,IF(AB$4&lt;=$C1493,0,IF(SUM($C1493,$I1475)&gt;AB$4,$J1489/$I1475,$J1489-SUM($I1493:AA1493)))))</f>
        <v>0</v>
      </c>
      <c r="AC1493" s="165">
        <f>IF(ISERROR(IF($I1475="n/a",0,IF(AC$4&lt;=$C1493,0,IF(SUM($C1493,$I1475)&gt;AC$4,$J1489/$I1475,$J1489-SUM($I1493:AB1493))))),0,IF($I1475="n/a",0,IF(AC$4&lt;=$C1493,0,IF(SUM($C1493,$I1475)&gt;AC$4,$J1489/$I1475,$J1489-SUM($I1493:AB1493)))))</f>
        <v>0</v>
      </c>
      <c r="AD1493" s="165">
        <f>IF(ISERROR(IF($I1475="n/a",0,IF(AD$4&lt;=$C1493,0,IF(SUM($C1493,$I1475)&gt;AD$4,$J1489/$I1475,$J1489-SUM($I1493:AC1493))))),0,IF($I1475="n/a",0,IF(AD$4&lt;=$C1493,0,IF(SUM($C1493,$I1475)&gt;AD$4,$J1489/$I1475,$J1489-SUM($I1493:AC1493)))))</f>
        <v>0</v>
      </c>
      <c r="AE1493" s="165">
        <f>IF(ISERROR(IF($I1475="n/a",0,IF(AE$4&lt;=$C1493,0,IF(SUM($C1493,$I1475)&gt;AE$4,$J1489/$I1475,$J1489-SUM($I1493:AD1493))))),0,IF($I1475="n/a",0,IF(AE$4&lt;=$C1493,0,IF(SUM($C1493,$I1475)&gt;AE$4,$J1489/$I1475,$J1489-SUM($I1493:AD1493)))))</f>
        <v>0</v>
      </c>
      <c r="AF1493" s="165">
        <f>IF(ISERROR(IF($I1475="n/a",0,IF(AF$4&lt;=$C1493,0,IF(SUM($C1493,$I1475)&gt;AF$4,$J1489/$I1475,$J1489-SUM($I1493:AE1493))))),0,IF($I1475="n/a",0,IF(AF$4&lt;=$C1493,0,IF(SUM($C1493,$I1475)&gt;AF$4,$J1489/$I1475,$J1489-SUM($I1493:AE1493)))))</f>
        <v>0</v>
      </c>
      <c r="AG1493" s="165">
        <f>IF(ISERROR(IF($I1475="n/a",0,IF(AG$4&lt;=$C1493,0,IF(SUM($C1493,$I1475)&gt;AG$4,$J1489/$I1475,$J1489-SUM($I1493:AF1493))))),0,IF($I1475="n/a",0,IF(AG$4&lt;=$C1493,0,IF(SUM($C1493,$I1475)&gt;AG$4,$J1489/$I1475,$J1489-SUM($I1493:AF1493)))))</f>
        <v>0</v>
      </c>
      <c r="AH1493" s="165">
        <f>IF(ISERROR(IF($I1475="n/a",0,IF(AH$4&lt;=$C1493,0,IF(SUM($C1493,$I1475)&gt;AH$4,$J1489/$I1475,$J1489-SUM($I1493:AG1493))))),0,IF($I1475="n/a",0,IF(AH$4&lt;=$C1493,0,IF(SUM($C1493,$I1475)&gt;AH$4,$J1489/$I1475,$J1489-SUM($I1493:AG1493)))))</f>
        <v>0</v>
      </c>
      <c r="AI1493" s="165">
        <f>IF(ISERROR(IF($I1475="n/a",0,IF(AI$4&lt;=$C1493,0,IF(SUM($C1493,$I1475)&gt;AI$4,$J1489/$I1475,$J1489-SUM($I1493:AH1493))))),0,IF($I1475="n/a",0,IF(AI$4&lt;=$C1493,0,IF(SUM($C1493,$I1475)&gt;AI$4,$J1489/$I1475,$J1489-SUM($I1493:AH1493)))))</f>
        <v>0</v>
      </c>
      <c r="AJ1493" s="165">
        <f>IF(ISERROR(IF($I1475="n/a",0,IF(AJ$4&lt;=$C1493,0,IF(SUM($C1493,$I1475)&gt;AJ$4,$J1489/$I1475,$J1489-SUM($I1493:AI1493))))),0,IF($I1475="n/a",0,IF(AJ$4&lt;=$C1493,0,IF(SUM($C1493,$I1475)&gt;AJ$4,$J1489/$I1475,$J1489-SUM($I1493:AI1493)))))</f>
        <v>0</v>
      </c>
      <c r="AK1493" s="165">
        <f>IF(ISERROR(IF($I1475="n/a",0,IF(AK$4&lt;=$C1493,0,IF(SUM($C1493,$I1475)&gt;AK$4,$J1489/$I1475,$J1489-SUM($I1493:AJ1493))))),0,IF($I1475="n/a",0,IF(AK$4&lt;=$C1493,0,IF(SUM($C1493,$I1475)&gt;AK$4,$J1489/$I1475,$J1489-SUM($I1493:AJ1493)))))</f>
        <v>0</v>
      </c>
      <c r="AL1493" s="165">
        <f>IF(ISERROR(IF($I1475="n/a",0,IF(AL$4&lt;=$C1493,0,IF(SUM($C1493,$I1475)&gt;AL$4,$J1489/$I1475,$J1489-SUM($I1493:AK1493))))),0,IF($I1475="n/a",0,IF(AL$4&lt;=$C1493,0,IF(SUM($C1493,$I1475)&gt;AL$4,$J1489/$I1475,$J1489-SUM($I1493:AK1493)))))</f>
        <v>0</v>
      </c>
      <c r="AM1493" s="165">
        <f>IF(ISERROR(IF($I1475="n/a",0,IF(AM$4&lt;=$C1493,0,IF(SUM($C1493,$I1475)&gt;AM$4,$J1489/$I1475,$J1489-SUM($I1493:AL1493))))),0,IF($I1475="n/a",0,IF(AM$4&lt;=$C1493,0,IF(SUM($C1493,$I1475)&gt;AM$4,$J1489/$I1475,$J1489-SUM($I1493:AL1493)))))</f>
        <v>0</v>
      </c>
      <c r="AN1493" s="165">
        <f>IF(ISERROR(IF($I1475="n/a",0,IF(AN$4&lt;=$C1493,0,IF(SUM($C1493,$I1475)&gt;AN$4,$J1489/$I1475,$J1489-SUM($I1493:AM1493))))),0,IF($I1475="n/a",0,IF(AN$4&lt;=$C1493,0,IF(SUM($C1493,$I1475)&gt;AN$4,$J1489/$I1475,$J1489-SUM($I1493:AM1493)))))</f>
        <v>0</v>
      </c>
      <c r="AO1493" s="165">
        <f>IF(ISERROR(IF($I1475="n/a",0,IF(AO$4&lt;=$C1493,0,IF(SUM($C1493,$I1475)&gt;AO$4,$J1489/$I1475,$J1489-SUM($I1493:AN1493))))),0,IF($I1475="n/a",0,IF(AO$4&lt;=$C1493,0,IF(SUM($C1493,$I1475)&gt;AO$4,$J1489/$I1475,$J1489-SUM($I1493:AN1493)))))</f>
        <v>0</v>
      </c>
      <c r="AP1493" s="165">
        <f>IF(ISERROR(IF($I1475="n/a",0,IF(AP$4&lt;=$C1493,0,IF(SUM($C1493,$I1475)&gt;AP$4,$J1489/$I1475,$J1489-SUM($I1493:AO1493))))),0,IF($I1475="n/a",0,IF(AP$4&lt;=$C1493,0,IF(SUM($C1493,$I1475)&gt;AP$4,$J1489/$I1475,$J1489-SUM($I1493:AO1493)))))</f>
        <v>0</v>
      </c>
      <c r="AQ1493" s="165">
        <f>IF(ISERROR(IF($I1475="n/a",0,IF(AQ$4&lt;=$C1493,0,IF(SUM($C1493,$I1475)&gt;AQ$4,$J1489/$I1475,$J1489-SUM($I1493:AP1493))))),0,IF($I1475="n/a",0,IF(AQ$4&lt;=$C1493,0,IF(SUM($C1493,$I1475)&gt;AQ$4,$J1489/$I1475,$J1489-SUM($I1493:AP1493)))))</f>
        <v>0</v>
      </c>
      <c r="AR1493" s="165">
        <f>IF(ISERROR(IF($I1475="n/a",0,IF(AR$4&lt;=$C1493,0,IF(SUM($C1493,$I1475)&gt;AR$4,$J1489/$I1475,$J1489-SUM($I1493:AQ1493))))),0,IF($I1475="n/a",0,IF(AR$4&lt;=$C1493,0,IF(SUM($C1493,$I1475)&gt;AR$4,$J1489/$I1475,$J1489-SUM($I1493:AQ1493)))))</f>
        <v>0</v>
      </c>
      <c r="AS1493" s="165">
        <f>IF(ISERROR(IF($I1475="n/a",0,IF(AS$4&lt;=$C1493,0,IF(SUM($C1493,$I1475)&gt;AS$4,$J1489/$I1475,$J1489-SUM($I1493:AR1493))))),0,IF($I1475="n/a",0,IF(AS$4&lt;=$C1493,0,IF(SUM($C1493,$I1475)&gt;AS$4,$J1489/$I1475,$J1489-SUM($I1493:AR1493)))))</f>
        <v>0</v>
      </c>
      <c r="AT1493" s="165">
        <f>IF(ISERROR(IF($I1475="n/a",0,IF(AT$4&lt;=$C1493,0,IF(SUM($C1493,$I1475)&gt;AT$4,$J1489/$I1475,$J1489-SUM($I1493:AS1493))))),0,IF($I1475="n/a",0,IF(AT$4&lt;=$C1493,0,IF(SUM($C1493,$I1475)&gt;AT$4,$J1489/$I1475,$J1489-SUM($I1493:AS1493)))))</f>
        <v>0</v>
      </c>
      <c r="AU1493" s="165">
        <f>IF(ISERROR(IF($I1475="n/a",0,IF(AU$4&lt;=$C1493,0,IF(SUM($C1493,$I1475)&gt;AU$4,$J1489/$I1475,$J1489-SUM($I1493:AT1493))))),0,IF($I1475="n/a",0,IF(AU$4&lt;=$C1493,0,IF(SUM($C1493,$I1475)&gt;AU$4,$J1489/$I1475,$J1489-SUM($I1493:AT1493)))))</f>
        <v>0</v>
      </c>
      <c r="AV1493" s="165">
        <f>IF(ISERROR(IF($I1475="n/a",0,IF(AV$4&lt;=$C1493,0,IF(SUM($C1493,$I1475)&gt;AV$4,$J1489/$I1475,$J1489-SUM($I1493:AU1493))))),0,IF($I1475="n/a",0,IF(AV$4&lt;=$C1493,0,IF(SUM($C1493,$I1475)&gt;AV$4,$J1489/$I1475,$J1489-SUM($I1493:AU1493)))))</f>
        <v>0</v>
      </c>
      <c r="AW1493" s="165">
        <f>IF(ISERROR(IF($I1475="n/a",0,IF(AW$4&lt;=$C1493,0,IF(SUM($C1493,$I1475)&gt;AW$4,$J1489/$I1475,$J1489-SUM($I1493:AV1493))))),0,IF($I1475="n/a",0,IF(AW$4&lt;=$C1493,0,IF(SUM($C1493,$I1475)&gt;AW$4,$J1489/$I1475,$J1489-SUM($I1493:AV1493)))))</f>
        <v>0</v>
      </c>
      <c r="AX1493" s="165">
        <f>IF(ISERROR(IF($I1475="n/a",0,IF(AX$4&lt;=$C1493,0,IF(SUM($C1493,$I1475)&gt;AX$4,$J1489/$I1475,$J1489-SUM($I1493:AW1493))))),0,IF($I1475="n/a",0,IF(AX$4&lt;=$C1493,0,IF(SUM($C1493,$I1475)&gt;AX$4,$J1489/$I1475,$J1489-SUM($I1493:AW1493)))))</f>
        <v>0</v>
      </c>
      <c r="AY1493" s="165">
        <f>IF(ISERROR(IF($I1475="n/a",0,IF(AY$4&lt;=$C1493,0,IF(SUM($C1493,$I1475)&gt;AY$4,$J1489/$I1475,$J1489-SUM($I1493:AX1493))))),0,IF($I1475="n/a",0,IF(AY$4&lt;=$C1493,0,IF(SUM($C1493,$I1475)&gt;AY$4,$J1489/$I1475,$J1489-SUM($I1493:AX1493)))))</f>
        <v>0</v>
      </c>
      <c r="AZ1493" s="165">
        <f>IF(ISERROR(IF($I1475="n/a",0,IF(AZ$4&lt;=$C1493,0,IF(SUM($C1493,$I1475)&gt;AZ$4,$J1489/$I1475,$J1489-SUM($I1493:AY1493))))),0,IF($I1475="n/a",0,IF(AZ$4&lt;=$C1493,0,IF(SUM($C1493,$I1475)&gt;AZ$4,$J1489/$I1475,$J1489-SUM($I1493:AY1493)))))</f>
        <v>0</v>
      </c>
      <c r="BA1493" s="165">
        <f>IF(ISERROR(IF($I1475="n/a",0,IF(BA$4&lt;=$C1493,0,IF(SUM($C1493,$I1475)&gt;BA$4,$J1489/$I1475,$J1489-SUM($I1493:AZ1493))))),0,IF($I1475="n/a",0,IF(BA$4&lt;=$C1493,0,IF(SUM($C1493,$I1475)&gt;BA$4,$J1489/$I1475,$J1489-SUM($I1493:AZ1493)))))</f>
        <v>0</v>
      </c>
      <c r="BB1493" s="165">
        <f>IF(ISERROR(IF($I1475="n/a",0,IF(BB$4&lt;=$C1493,0,IF(SUM($C1493,$I1475)&gt;BB$4,$J1489/$I1475,$J1489-SUM($I1493:BA1493))))),0,IF($I1475="n/a",0,IF(BB$4&lt;=$C1493,0,IF(SUM($C1493,$I1475)&gt;BB$4,$J1489/$I1475,$J1489-SUM($I1493:BA1493)))))</f>
        <v>0</v>
      </c>
      <c r="BC1493" s="165">
        <f>IF(ISERROR(IF($I1475="n/a",0,IF(BC$4&lt;=$C1493,0,IF(SUM($C1493,$I1475)&gt;BC$4,$J1489/$I1475,$J1489-SUM($I1493:BB1493))))),0,IF($I1475="n/a",0,IF(BC$4&lt;=$C1493,0,IF(SUM($C1493,$I1475)&gt;BC$4,$J1489/$I1475,$J1489-SUM($I1493:BB1493)))))</f>
        <v>0</v>
      </c>
      <c r="BD1493" s="165">
        <f>IF(ISERROR(IF($I1475="n/a",0,IF(BD$4&lt;=$C1493,0,IF(SUM($C1493,$I1475)&gt;BD$4,$J1489/$I1475,$J1489-SUM($I1493:BC1493))))),0,IF($I1475="n/a",0,IF(BD$4&lt;=$C1493,0,IF(SUM($C1493,$I1475)&gt;BD$4,$J1489/$I1475,$J1489-SUM($I1493:BC1493)))))</f>
        <v>0</v>
      </c>
      <c r="BE1493" s="165">
        <f>IF(ISERROR(IF($I1475="n/a",0,IF(BE$4&lt;=$C1493,0,IF(SUM($C1493,$I1475)&gt;BE$4,$J1489/$I1475,$J1489-SUM($I1493:BD1493))))),0,IF($I1475="n/a",0,IF(BE$4&lt;=$C1493,0,IF(SUM($C1493,$I1475)&gt;BE$4,$J1489/$I1475,$J1489-SUM($I1493:BD1493)))))</f>
        <v>0</v>
      </c>
      <c r="BF1493" s="165">
        <f>IF(ISERROR(IF($I1475="n/a",0,IF(BF$4&lt;=$C1493,0,IF(SUM($C1493,$I1475)&gt;BF$4,$J1489/$I1475,$J1489-SUM($I1493:BE1493))))),0,IF($I1475="n/a",0,IF(BF$4&lt;=$C1493,0,IF(SUM($C1493,$I1475)&gt;BF$4,$J1489/$I1475,$J1489-SUM($I1493:BE1493)))))</f>
        <v>0</v>
      </c>
      <c r="BG1493" s="165">
        <f>IF(ISERROR(IF($I1475="n/a",0,IF(BG$4&lt;=$C1493,0,IF(SUM($C1493,$I1475)&gt;BG$4,$J1489/$I1475,$J1489-SUM($I1493:BF1493))))),0,IF($I1475="n/a",0,IF(BG$4&lt;=$C1493,0,IF(SUM($C1493,$I1475)&gt;BG$4,$J1489/$I1475,$J1489-SUM($I1493:BF1493)))))</f>
        <v>0</v>
      </c>
      <c r="BH1493" s="165">
        <f>IF(ISERROR(IF($I1475="n/a",0,IF(BH$4&lt;=$C1493,0,IF(SUM($C1493,$I1475)&gt;BH$4,$J1489/$I1475,$J1489-SUM($I1493:BG1493))))),0,IF($I1475="n/a",0,IF(BH$4&lt;=$C1493,0,IF(SUM($C1493,$I1475)&gt;BH$4,$J1489/$I1475,$J1489-SUM($I1493:BG1493)))))</f>
        <v>0</v>
      </c>
      <c r="BI1493" s="165">
        <f>IF(ISERROR(IF($I1475="n/a",0,IF(BI$4&lt;=$C1493,0,IF(SUM($C1493,$I1475)&gt;BI$4,$J1489/$I1475,$J1489-SUM($I1493:BH1493))))),0,IF($I1475="n/a",0,IF(BI$4&lt;=$C1493,0,IF(SUM($C1493,$I1475)&gt;BI$4,$J1489/$I1475,$J1489-SUM($I1493:BH1493)))))</f>
        <v>0</v>
      </c>
      <c r="BJ1493" s="165">
        <f>IF(ISERROR(IF($I1475="n/a",0,IF(BJ$4&lt;=$C1493,0,IF(SUM($C1493,$I1475)&gt;BJ$4,$J1489/$I1475,$J1489-SUM($I1493:BI1493))))),0,IF($I1475="n/a",0,IF(BJ$4&lt;=$C1493,0,IF(SUM($C1493,$I1475)&gt;BJ$4,$J1489/$I1475,$J1489-SUM($I1493:BI1493)))))</f>
        <v>0</v>
      </c>
      <c r="BK1493" s="165">
        <f>IF(ISERROR(IF($I1475="n/a",0,IF(BK$4&lt;=$C1493,0,IF(SUM($C1493,$I1475)&gt;BK$4,$J1489/$I1475,$J1489-SUM($I1493:BJ1493))))),0,IF($I1475="n/a",0,IF(BK$4&lt;=$C1493,0,IF(SUM($C1493,$I1475)&gt;BK$4,$J1489/$I1475,$J1489-SUM($I1493:BJ1493)))))</f>
        <v>0</v>
      </c>
      <c r="BL1493" s="165">
        <f>IF(ISERROR(IF($I1475="n/a",0,IF(BL$4&lt;=$C1493,0,IF(SUM($C1493,$I1475)&gt;BL$4,$J1489/$I1475,$J1489-SUM($I1493:BK1493))))),0,IF($I1475="n/a",0,IF(BL$4&lt;=$C1493,0,IF(SUM($C1493,$I1475)&gt;BL$4,$J1489/$I1475,$J1489-SUM($I1493:BK1493)))))</f>
        <v>0</v>
      </c>
      <c r="BM1493" s="165">
        <f>IF(ISERROR(IF($I1475="n/a",0,IF(BM$4&lt;=$C1493,0,IF(SUM($C1493,$I1475)&gt;BM$4,$J1489/$I1475,$J1489-SUM($I1493:BL1493))))),0,IF($I1475="n/a",0,IF(BM$4&lt;=$C1493,0,IF(SUM($C1493,$I1475)&gt;BM$4,$J1489/$I1475,$J1489-SUM($I1493:BL1493)))))</f>
        <v>0</v>
      </c>
      <c r="BN1493" s="165">
        <f>IF(ISERROR(IF($I1475="n/a",0,IF(BN$4&lt;=$C1493,0,IF(SUM($C1493,$I1475)&gt;BN$4,$J1489/$I1475,$J1489-SUM($I1493:BM1493))))),0,IF($I1475="n/a",0,IF(BN$4&lt;=$C1493,0,IF(SUM($C1493,$I1475)&gt;BN$4,$J1489/$I1475,$J1489-SUM($I1493:BM1493)))))</f>
        <v>0</v>
      </c>
      <c r="BO1493" s="165">
        <f>IF(ISERROR(IF($I1475="n/a",0,IF(BO$4&lt;=$C1493,0,IF(SUM($C1493,$I1475)&gt;BO$4,$J1489/$I1475,$J1489-SUM($I1493:BN1493))))),0,IF($I1475="n/a",0,IF(BO$4&lt;=$C1493,0,IF(SUM($C1493,$I1475)&gt;BO$4,$J1489/$I1475,$J1489-SUM($I1493:BN1493)))))</f>
        <v>0</v>
      </c>
      <c r="BP1493" s="165">
        <f>IF(ISERROR(IF($I1475="n/a",0,IF(BP$4&lt;=$C1493,0,IF(SUM($C1493,$I1475)&gt;BP$4,$J1489/$I1475,$J1489-SUM($I1493:BO1493))))),0,IF($I1475="n/a",0,IF(BP$4&lt;=$C1493,0,IF(SUM($C1493,$I1475)&gt;BP$4,$J1489/$I1475,$J1489-SUM($I1493:BO1493)))))</f>
        <v>0</v>
      </c>
      <c r="BQ1493" s="165">
        <f>IF(ISERROR(IF($I1475="n/a",0,IF(BQ$4&lt;=$C1493,0,IF(SUM($C1493,$I1475)&gt;BQ$4,$J1489/$I1475,$J1489-SUM($I1493:BP1493))))),0,IF($I1475="n/a",0,IF(BQ$4&lt;=$C1493,0,IF(SUM($C1493,$I1475)&gt;BQ$4,$J1489/$I1475,$J1489-SUM($I1493:BP1493)))))</f>
        <v>0</v>
      </c>
      <c r="BR1493" s="165">
        <f>IF(ISERROR(IF($I1475="n/a",0,IF(BR$4&lt;=$C1493,0,IF(SUM($C1493,$I1475)&gt;BR$4,$J1489/$I1475,$J1489-SUM($I1493:BQ1493))))),0,IF($I1475="n/a",0,IF(BR$4&lt;=$C1493,0,IF(SUM($C1493,$I1475)&gt;BR$4,$J1489/$I1475,$J1489-SUM($I1493:BQ1493)))))</f>
        <v>0</v>
      </c>
      <c r="BS1493" s="165">
        <f>IF(ISERROR(IF($I1475="n/a",0,IF(BS$4&lt;=$C1493,0,IF(SUM($C1493,$I1475)&gt;BS$4,$J1489/$I1475,$J1489-SUM($I1493:BR1493))))),0,IF($I1475="n/a",0,IF(BS$4&lt;=$C1493,0,IF(SUM($C1493,$I1475)&gt;BS$4,$J1489/$I1475,$J1489-SUM($I1493:BR1493)))))</f>
        <v>0</v>
      </c>
      <c r="BT1493" s="165">
        <f>IF(ISERROR(IF($I1475="n/a",0,IF(BT$4&lt;=$C1493,0,IF(SUM($C1493,$I1475)&gt;BT$4,$J1489/$I1475,$J1489-SUM($I1493:BS1493))))),0,IF($I1475="n/a",0,IF(BT$4&lt;=$C1493,0,IF(SUM($C1493,$I1475)&gt;BT$4,$J1489/$I1475,$J1489-SUM($I1493:BS1493)))))</f>
        <v>0</v>
      </c>
      <c r="BU1493" s="165">
        <f>IF(ISERROR(IF($I1475="n/a",0,IF(BU$4&lt;=$C1493,0,IF(SUM($C1493,$I1475)&gt;BU$4,$J1489/$I1475,$J1489-SUM($I1493:BT1493))))),0,IF($I1475="n/a",0,IF(BU$4&lt;=$C1493,0,IF(SUM($C1493,$I1475)&gt;BU$4,$J1489/$I1475,$J1489-SUM($I1493:BT1493)))))</f>
        <v>0</v>
      </c>
      <c r="BV1493" s="165">
        <f>IF(ISERROR(IF($I1475="n/a",0,IF(BV$4&lt;=$C1493,0,IF(SUM($C1493,$I1475)&gt;BV$4,$J1489/$I1475,$J1489-SUM($I1493:BU1493))))),0,IF($I1475="n/a",0,IF(BV$4&lt;=$C1493,0,IF(SUM($C1493,$I1475)&gt;BV$4,$J1489/$I1475,$J1489-SUM($I1493:BU1493)))))</f>
        <v>0</v>
      </c>
      <c r="BW1493" s="165">
        <f>IF(ISERROR(IF($I1475="n/a",0,IF(BW$4&lt;=$C1493,0,IF(SUM($C1493,$I1475)&gt;BW$4,$J1489/$I1475,$J1489-SUM($I1493:BV1493))))),0,IF($I1475="n/a",0,IF(BW$4&lt;=$C1493,0,IF(SUM($C1493,$I1475)&gt;BW$4,$J1489/$I1475,$J1489-SUM($I1493:BV1493)))))</f>
        <v>0</v>
      </c>
      <c r="BX1493" s="165">
        <f>IF(ISERROR(IF($I1475="n/a",0,IF(BX$4&lt;=$C1493,0,IF(SUM($C1493,$I1475)&gt;BX$4,$J1489/$I1475,$J1489-SUM($I1493:BW1493))))),0,IF($I1475="n/a",0,IF(BX$4&lt;=$C1493,0,IF(SUM($C1493,$I1475)&gt;BX$4,$J1489/$I1475,$J1489-SUM($I1493:BW1493)))))</f>
        <v>0</v>
      </c>
      <c r="BY1493" s="165">
        <f>IF(ISERROR(IF($I1475="n/a",0,IF(BY$4&lt;=$C1493,0,IF(SUM($C1493,$I1475)&gt;BY$4,$J1489/$I1475,$J1489-SUM($I1493:BX1493))))),0,IF($I1475="n/a",0,IF(BY$4&lt;=$C1493,0,IF(SUM($C1493,$I1475)&gt;BY$4,$J1489/$I1475,$J1489-SUM($I1493:BX1493)))))</f>
        <v>0</v>
      </c>
      <c r="BZ1493" s="165">
        <f>IF(ISERROR(IF($I1475="n/a",0,IF(BZ$4&lt;=$C1493,0,IF(SUM($C1493,$I1475)&gt;BZ$4,$J1489/$I1475,$J1489-SUM($I1493:BY1493))))),0,IF($I1475="n/a",0,IF(BZ$4&lt;=$C1493,0,IF(SUM($C1493,$I1475)&gt;BZ$4,$J1489/$I1475,$J1489-SUM($I1493:BY1493)))))</f>
        <v>0</v>
      </c>
      <c r="CA1493" s="165">
        <f>IF(ISERROR(IF($I1475="n/a",0,IF(CA$4&lt;=$C1493,0,IF(SUM($C1493,$I1475)&gt;CA$4,$J1489/$I1475,$J1489-SUM($I1493:BZ1493))))),0,IF($I1475="n/a",0,IF(CA$4&lt;=$C1493,0,IF(SUM($C1493,$I1475)&gt;CA$4,$J1489/$I1475,$J1489-SUM($I1493:BZ1493)))))</f>
        <v>0</v>
      </c>
      <c r="CB1493" s="165">
        <f>IF(ISERROR(IF($I1475="n/a",0,IF(CB$4&lt;=$C1493,0,IF(SUM($C1493,$I1475)&gt;CB$4,$J1489/$I1475,$J1489-SUM($I1493:CA1493))))),0,IF($I1475="n/a",0,IF(CB$4&lt;=$C1493,0,IF(SUM($C1493,$I1475)&gt;CB$4,$J1489/$I1475,$J1489-SUM($I1493:CA1493)))))</f>
        <v>0</v>
      </c>
      <c r="CC1493" s="165">
        <f>IF(ISERROR(IF($I1475="n/a",0,IF(CC$4&lt;=$C1493,0,IF(SUM($C1493,$I1475)&gt;CC$4,$J1489/$I1475,$J1489-SUM($I1493:CB1493))))),0,IF($I1475="n/a",0,IF(CC$4&lt;=$C1493,0,IF(SUM($C1493,$I1475)&gt;CC$4,$J1489/$I1475,$J1489-SUM($I1493:CB1493)))))</f>
        <v>0</v>
      </c>
      <c r="CD1493" s="165">
        <f>IF(ISERROR(IF($I1475="n/a",0,IF(CD$4&lt;=$C1493,0,IF(SUM($C1493,$I1475)&gt;CD$4,$J1489/$I1475,$J1489-SUM($I1493:CC1493))))),0,IF($I1475="n/a",0,IF(CD$4&lt;=$C1493,0,IF(SUM($C1493,$I1475)&gt;CD$4,$J1489/$I1475,$J1489-SUM($I1493:CC1493)))))</f>
        <v>0</v>
      </c>
      <c r="CE1493" s="165">
        <f>IF(ISERROR(IF($I1475="n/a",0,IF(CE$4&lt;=$C1493,0,IF(SUM($C1493,$I1475)&gt;CE$4,$J1489/$I1475,$J1489-SUM($I1493:CD1493))))),0,IF($I1475="n/a",0,IF(CE$4&lt;=$C1493,0,IF(SUM($C1493,$I1475)&gt;CE$4,$J1489/$I1475,$J1489-SUM($I1493:CD1493)))))</f>
        <v>0</v>
      </c>
      <c r="CF1493" s="165">
        <f>IF(ISERROR(IF($I1475="n/a",0,IF(CF$4&lt;=$C1493,0,IF(SUM($C1493,$I1475)&gt;CF$4,$J1489/$I1475,$J1489-SUM($I1493:CE1493))))),0,IF($I1475="n/a",0,IF(CF$4&lt;=$C1493,0,IF(SUM($C1493,$I1475)&gt;CF$4,$J1489/$I1475,$J1489-SUM($I1493:CE1493)))))</f>
        <v>0</v>
      </c>
    </row>
    <row r="1494" spans="1:2018" s="153" customFormat="1" ht="12.75" customHeight="1">
      <c r="A1494"/>
      <c r="C1494" s="197">
        <v>2017</v>
      </c>
      <c r="D1494" s="21" t="s">
        <v>45</v>
      </c>
      <c r="E1494" s="21" t="s">
        <v>185</v>
      </c>
      <c r="I1494" s="31"/>
      <c r="J1494" s="165">
        <f>IF($I1475="n/a",0,IF(J$4&lt;=$C1494,0,IF(SUM($C1494,$I1475)&gt;J$4,$K1489/$I1475,$K1489-SUM($I1494:I1494))))</f>
        <v>0</v>
      </c>
      <c r="K1494" s="165">
        <f>IF($I1475="n/a",0,IF(K$4&lt;=$C1494,0,IF(SUM($C1494,$I1475)&gt;K$4,$K1489/$I1475,$K1489-SUM($I1494:J1494))))</f>
        <v>0</v>
      </c>
      <c r="L1494" s="165">
        <f>IF($I1475="n/a",0,IF(L$4&lt;=$C1494,0,IF(SUM($C1494,$I1475)&gt;L$4,$K1489/$I1475,$K1489-SUM($I1494:K1494))))</f>
        <v>0</v>
      </c>
      <c r="M1494" s="165">
        <f>IF($I1475="n/a",0,IF(M$4&lt;=$C1494,0,IF(SUM($C1494,$I1475)&gt;M$4,$K1489/$I1475,$K1489-SUM($I1494:L1494))))</f>
        <v>0</v>
      </c>
      <c r="N1494" s="165">
        <f>IF($I1475="n/a",0,IF(N$4&lt;=$C1494,0,IF(SUM($C1494,$I1475)&gt;N$4,$K1489/$I1475,$K1489-SUM($I1494:M1494))))</f>
        <v>0</v>
      </c>
      <c r="O1494" s="165">
        <f>IF($I1475="n/a",0,IF(O$4&lt;=$C1494,0,IF(SUM($C1494,$I1475)&gt;O$4,$K1489/$I1475,$K1489-SUM($I1494:N1494))))</f>
        <v>0</v>
      </c>
      <c r="P1494" s="165">
        <f>IF($I1475="n/a",0,IF(P$4&lt;=$C1494,0,IF(SUM($C1494,$I1475)&gt;P$4,$K1489/$I1475,$K1489-SUM($I1494:O1494))))</f>
        <v>0</v>
      </c>
      <c r="Q1494" s="165">
        <f>IF($I1475="n/a",0,IF(Q$4&lt;=$C1494,0,IF(SUM($C1494,$I1475)&gt;Q$4,$K1489/$I1475,$K1489-SUM($I1494:P1494))))</f>
        <v>0</v>
      </c>
      <c r="R1494" s="165">
        <f>IF($I1475="n/a",0,IF(R$4&lt;=$C1494,0,IF(SUM($C1494,$I1475)&gt;R$4,$K1489/$I1475,$K1489-SUM($I1494:Q1494))))</f>
        <v>0</v>
      </c>
      <c r="S1494" s="165">
        <f>IF($I1475="n/a",0,IF(S$4&lt;=$C1494,0,IF(SUM($C1494,$I1475)&gt;S$4,$K1489/$I1475,$K1489-SUM($I1494:R1494))))</f>
        <v>0</v>
      </c>
      <c r="T1494" s="165">
        <f>IF($I1475="n/a",0,IF(T$4&lt;=$C1494,0,IF(SUM($C1494,$I1475)&gt;T$4,$K1489/$I1475,$K1489-SUM($I1494:S1494))))</f>
        <v>0</v>
      </c>
      <c r="U1494" s="165">
        <f>IF($I1475="n/a",0,IF(U$4&lt;=$C1494,0,IF(SUM($C1494,$I1475)&gt;U$4,$K1489/$I1475,$K1489-SUM($I1494:T1494))))</f>
        <v>0</v>
      </c>
      <c r="V1494" s="165">
        <f>IF($I1475="n/a",0,IF(V$4&lt;=$C1494,0,IF(SUM($C1494,$I1475)&gt;V$4,$K1489/$I1475,$K1489-SUM($I1494:U1494))))</f>
        <v>0</v>
      </c>
      <c r="W1494" s="165">
        <f>IF($I1475="n/a",0,IF(W$4&lt;=$C1494,0,IF(SUM($C1494,$I1475)&gt;W$4,$K1489/$I1475,$K1489-SUM($I1494:V1494))))</f>
        <v>0</v>
      </c>
      <c r="X1494" s="165">
        <f>IF($I1475="n/a",0,IF(X$4&lt;=$C1494,0,IF(SUM($C1494,$I1475)&gt;X$4,$K1489/$I1475,$K1489-SUM($I1494:W1494))))</f>
        <v>0</v>
      </c>
      <c r="Y1494" s="165">
        <f>IF($I1475="n/a",0,IF(Y$4&lt;=$C1494,0,IF(SUM($C1494,$I1475)&gt;Y$4,$K1489/$I1475,$K1489-SUM($I1494:X1494))))</f>
        <v>0</v>
      </c>
      <c r="Z1494" s="165">
        <f>IF($I1475="n/a",0,IF(Z$4&lt;=$C1494,0,IF(SUM($C1494,$I1475)&gt;Z$4,$K1489/$I1475,$K1489-SUM($I1494:Y1494))))</f>
        <v>0</v>
      </c>
      <c r="AA1494" s="165">
        <f>IF($I1475="n/a",0,IF(AA$4&lt;=$C1494,0,IF(SUM($C1494,$I1475)&gt;AA$4,$K1489/$I1475,$K1489-SUM($I1494:Z1494))))</f>
        <v>0</v>
      </c>
      <c r="AB1494" s="165">
        <f>IF($I1475="n/a",0,IF(AB$4&lt;=$C1494,0,IF(SUM($C1494,$I1475)&gt;AB$4,$K1489/$I1475,$K1489-SUM($I1494:AA1494))))</f>
        <v>0</v>
      </c>
      <c r="AC1494" s="165">
        <f>IF($I1475="n/a",0,IF(AC$4&lt;=$C1494,0,IF(SUM($C1494,$I1475)&gt;AC$4,$K1489/$I1475,$K1489-SUM($I1494:AB1494))))</f>
        <v>0</v>
      </c>
      <c r="AD1494" s="165">
        <f>IF($I1475="n/a",0,IF(AD$4&lt;=$C1494,0,IF(SUM($C1494,$I1475)&gt;AD$4,$K1489/$I1475,$K1489-SUM($I1494:AC1494))))</f>
        <v>0</v>
      </c>
      <c r="AE1494" s="165">
        <f>IF($I1475="n/a",0,IF(AE$4&lt;=$C1494,0,IF(SUM($C1494,$I1475)&gt;AE$4,$K1489/$I1475,$K1489-SUM($I1494:AD1494))))</f>
        <v>0</v>
      </c>
      <c r="AF1494" s="165">
        <f>IF($I1475="n/a",0,IF(AF$4&lt;=$C1494,0,IF(SUM($C1494,$I1475)&gt;AF$4,$K1489/$I1475,$K1489-SUM($I1494:AE1494))))</f>
        <v>0</v>
      </c>
      <c r="AG1494" s="165">
        <f>IF($I1475="n/a",0,IF(AG$4&lt;=$C1494,0,IF(SUM($C1494,$I1475)&gt;AG$4,$K1489/$I1475,$K1489-SUM($I1494:AF1494))))</f>
        <v>0</v>
      </c>
      <c r="AH1494" s="165">
        <f>IF($I1475="n/a",0,IF(AH$4&lt;=$C1494,0,IF(SUM($C1494,$I1475)&gt;AH$4,$K1489/$I1475,$K1489-SUM($I1494:AG1494))))</f>
        <v>0</v>
      </c>
      <c r="AI1494" s="165">
        <f>IF($I1475="n/a",0,IF(AI$4&lt;=$C1494,0,IF(SUM($C1494,$I1475)&gt;AI$4,$K1489/$I1475,$K1489-SUM($I1494:AH1494))))</f>
        <v>0</v>
      </c>
      <c r="AJ1494" s="165">
        <f>IF($I1475="n/a",0,IF(AJ$4&lt;=$C1494,0,IF(SUM($C1494,$I1475)&gt;AJ$4,$K1489/$I1475,$K1489-SUM($I1494:AI1494))))</f>
        <v>0</v>
      </c>
      <c r="AK1494" s="165">
        <f>IF($I1475="n/a",0,IF(AK$4&lt;=$C1494,0,IF(SUM($C1494,$I1475)&gt;AK$4,$K1489/$I1475,$K1489-SUM($I1494:AJ1494))))</f>
        <v>0</v>
      </c>
      <c r="AL1494" s="165">
        <f>IF($I1475="n/a",0,IF(AL$4&lt;=$C1494,0,IF(SUM($C1494,$I1475)&gt;AL$4,$K1489/$I1475,$K1489-SUM($I1494:AK1494))))</f>
        <v>0</v>
      </c>
      <c r="AM1494" s="165">
        <f>IF($I1475="n/a",0,IF(AM$4&lt;=$C1494,0,IF(SUM($C1494,$I1475)&gt;AM$4,$K1489/$I1475,$K1489-SUM($I1494:AL1494))))</f>
        <v>0</v>
      </c>
      <c r="AN1494" s="165">
        <f>IF($I1475="n/a",0,IF(AN$4&lt;=$C1494,0,IF(SUM($C1494,$I1475)&gt;AN$4,$K1489/$I1475,$K1489-SUM($I1494:AM1494))))</f>
        <v>0</v>
      </c>
      <c r="AO1494" s="165">
        <f>IF($I1475="n/a",0,IF(AO$4&lt;=$C1494,0,IF(SUM($C1494,$I1475)&gt;AO$4,$K1489/$I1475,$K1489-SUM($I1494:AN1494))))</f>
        <v>0</v>
      </c>
      <c r="AP1494" s="165">
        <f>IF($I1475="n/a",0,IF(AP$4&lt;=$C1494,0,IF(SUM($C1494,$I1475)&gt;AP$4,$K1489/$I1475,$K1489-SUM($I1494:AO1494))))</f>
        <v>0</v>
      </c>
      <c r="AQ1494" s="165">
        <f>IF($I1475="n/a",0,IF(AQ$4&lt;=$C1494,0,IF(SUM($C1494,$I1475)&gt;AQ$4,$K1489/$I1475,$K1489-SUM($I1494:AP1494))))</f>
        <v>0</v>
      </c>
      <c r="AR1494" s="165">
        <f>IF($I1475="n/a",0,IF(AR$4&lt;=$C1494,0,IF(SUM($C1494,$I1475)&gt;AR$4,$K1489/$I1475,$K1489-SUM($I1494:AQ1494))))</f>
        <v>0</v>
      </c>
      <c r="AS1494" s="165">
        <f>IF($I1475="n/a",0,IF(AS$4&lt;=$C1494,0,IF(SUM($C1494,$I1475)&gt;AS$4,$K1489/$I1475,$K1489-SUM($I1494:AR1494))))</f>
        <v>0</v>
      </c>
      <c r="AT1494" s="165">
        <f>IF($I1475="n/a",0,IF(AT$4&lt;=$C1494,0,IF(SUM($C1494,$I1475)&gt;AT$4,$K1489/$I1475,$K1489-SUM($I1494:AS1494))))</f>
        <v>0</v>
      </c>
      <c r="AU1494" s="165">
        <f>IF($I1475="n/a",0,IF(AU$4&lt;=$C1494,0,IF(SUM($C1494,$I1475)&gt;AU$4,$K1489/$I1475,$K1489-SUM($I1494:AT1494))))</f>
        <v>0</v>
      </c>
      <c r="AV1494" s="165">
        <f>IF($I1475="n/a",0,IF(AV$4&lt;=$C1494,0,IF(SUM($C1494,$I1475)&gt;AV$4,$K1489/$I1475,$K1489-SUM($I1494:AU1494))))</f>
        <v>0</v>
      </c>
      <c r="AW1494" s="165">
        <f>IF($I1475="n/a",0,IF(AW$4&lt;=$C1494,0,IF(SUM($C1494,$I1475)&gt;AW$4,$K1489/$I1475,$K1489-SUM($I1494:AV1494))))</f>
        <v>0</v>
      </c>
      <c r="AX1494" s="165">
        <f>IF($I1475="n/a",0,IF(AX$4&lt;=$C1494,0,IF(SUM($C1494,$I1475)&gt;AX$4,$K1489/$I1475,$K1489-SUM($I1494:AW1494))))</f>
        <v>0</v>
      </c>
      <c r="AY1494" s="165">
        <f>IF($I1475="n/a",0,IF(AY$4&lt;=$C1494,0,IF(SUM($C1494,$I1475)&gt;AY$4,$K1489/$I1475,$K1489-SUM($I1494:AX1494))))</f>
        <v>0</v>
      </c>
      <c r="AZ1494" s="165">
        <f>IF($I1475="n/a",0,IF(AZ$4&lt;=$C1494,0,IF(SUM($C1494,$I1475)&gt;AZ$4,$K1489/$I1475,$K1489-SUM($I1494:AY1494))))</f>
        <v>0</v>
      </c>
      <c r="BA1494" s="165">
        <f>IF($I1475="n/a",0,IF(BA$4&lt;=$C1494,0,IF(SUM($C1494,$I1475)&gt;BA$4,$K1489/$I1475,$K1489-SUM($I1494:AZ1494))))</f>
        <v>0</v>
      </c>
      <c r="BB1494" s="165">
        <f>IF($I1475="n/a",0,IF(BB$4&lt;=$C1494,0,IF(SUM($C1494,$I1475)&gt;BB$4,$K1489/$I1475,$K1489-SUM($I1494:BA1494))))</f>
        <v>0</v>
      </c>
      <c r="BC1494" s="165">
        <f>IF($I1475="n/a",0,IF(BC$4&lt;=$C1494,0,IF(SUM($C1494,$I1475)&gt;BC$4,$K1489/$I1475,$K1489-SUM($I1494:BB1494))))</f>
        <v>0</v>
      </c>
      <c r="BD1494" s="165">
        <f>IF($I1475="n/a",0,IF(BD$4&lt;=$C1494,0,IF(SUM($C1494,$I1475)&gt;BD$4,$K1489/$I1475,$K1489-SUM($I1494:BC1494))))</f>
        <v>0</v>
      </c>
      <c r="BE1494" s="165">
        <f>IF($I1475="n/a",0,IF(BE$4&lt;=$C1494,0,IF(SUM($C1494,$I1475)&gt;BE$4,$K1489/$I1475,$K1489-SUM($I1494:BD1494))))</f>
        <v>0</v>
      </c>
      <c r="BF1494" s="165">
        <f>IF($I1475="n/a",0,IF(BF$4&lt;=$C1494,0,IF(SUM($C1494,$I1475)&gt;BF$4,$K1489/$I1475,$K1489-SUM($I1494:BE1494))))</f>
        <v>0</v>
      </c>
      <c r="BG1494" s="165">
        <f>IF($I1475="n/a",0,IF(BG$4&lt;=$C1494,0,IF(SUM($C1494,$I1475)&gt;BG$4,$K1489/$I1475,$K1489-SUM($I1494:BF1494))))</f>
        <v>0</v>
      </c>
      <c r="BH1494" s="165">
        <f>IF($I1475="n/a",0,IF(BH$4&lt;=$C1494,0,IF(SUM($C1494,$I1475)&gt;BH$4,$K1489/$I1475,$K1489-SUM($I1494:BG1494))))</f>
        <v>0</v>
      </c>
      <c r="BI1494" s="165">
        <f>IF($I1475="n/a",0,IF(BI$4&lt;=$C1494,0,IF(SUM($C1494,$I1475)&gt;BI$4,$K1489/$I1475,$K1489-SUM($I1494:BH1494))))</f>
        <v>0</v>
      </c>
      <c r="BJ1494" s="165">
        <f>IF($I1475="n/a",0,IF(BJ$4&lt;=$C1494,0,IF(SUM($C1494,$I1475)&gt;BJ$4,$K1489/$I1475,$K1489-SUM($I1494:BI1494))))</f>
        <v>0</v>
      </c>
      <c r="BK1494" s="165">
        <f>IF($I1475="n/a",0,IF(BK$4&lt;=$C1494,0,IF(SUM($C1494,$I1475)&gt;BK$4,$K1489/$I1475,$K1489-SUM($I1494:BJ1494))))</f>
        <v>0</v>
      </c>
      <c r="BL1494" s="165">
        <f>IF($I1475="n/a",0,IF(BL$4&lt;=$C1494,0,IF(SUM($C1494,$I1475)&gt;BL$4,$K1489/$I1475,$K1489-SUM($I1494:BK1494))))</f>
        <v>0</v>
      </c>
      <c r="BM1494" s="165">
        <f>IF($I1475="n/a",0,IF(BM$4&lt;=$C1494,0,IF(SUM($C1494,$I1475)&gt;BM$4,$K1489/$I1475,$K1489-SUM($I1494:BL1494))))</f>
        <v>0</v>
      </c>
      <c r="BN1494" s="165">
        <f>IF($I1475="n/a",0,IF(BN$4&lt;=$C1494,0,IF(SUM($C1494,$I1475)&gt;BN$4,$K1489/$I1475,$K1489-SUM($I1494:BM1494))))</f>
        <v>0</v>
      </c>
      <c r="BO1494" s="165">
        <f>IF($I1475="n/a",0,IF(BO$4&lt;=$C1494,0,IF(SUM($C1494,$I1475)&gt;BO$4,$K1489/$I1475,$K1489-SUM($I1494:BN1494))))</f>
        <v>0</v>
      </c>
      <c r="BP1494" s="165">
        <f>IF($I1475="n/a",0,IF(BP$4&lt;=$C1494,0,IF(SUM($C1494,$I1475)&gt;BP$4,$K1489/$I1475,$K1489-SUM($I1494:BO1494))))</f>
        <v>0</v>
      </c>
      <c r="BQ1494" s="165">
        <f>IF($I1475="n/a",0,IF(BQ$4&lt;=$C1494,0,IF(SUM($C1494,$I1475)&gt;BQ$4,$K1489/$I1475,$K1489-SUM($I1494:BP1494))))</f>
        <v>0</v>
      </c>
      <c r="BR1494" s="165">
        <f>IF($I1475="n/a",0,IF(BR$4&lt;=$C1494,0,IF(SUM($C1494,$I1475)&gt;BR$4,$K1489/$I1475,$K1489-SUM($I1494:BQ1494))))</f>
        <v>0</v>
      </c>
      <c r="BS1494" s="165">
        <f>IF($I1475="n/a",0,IF(BS$4&lt;=$C1494,0,IF(SUM($C1494,$I1475)&gt;BS$4,$K1489/$I1475,$K1489-SUM($I1494:BR1494))))</f>
        <v>0</v>
      </c>
      <c r="BT1494" s="165">
        <f>IF($I1475="n/a",0,IF(BT$4&lt;=$C1494,0,IF(SUM($C1494,$I1475)&gt;BT$4,$K1489/$I1475,$K1489-SUM($I1494:BS1494))))</f>
        <v>0</v>
      </c>
      <c r="BU1494" s="165">
        <f>IF($I1475="n/a",0,IF(BU$4&lt;=$C1494,0,IF(SUM($C1494,$I1475)&gt;BU$4,$K1489/$I1475,$K1489-SUM($I1494:BT1494))))</f>
        <v>0</v>
      </c>
      <c r="BV1494" s="165">
        <f>IF($I1475="n/a",0,IF(BV$4&lt;=$C1494,0,IF(SUM($C1494,$I1475)&gt;BV$4,$K1489/$I1475,$K1489-SUM($I1494:BU1494))))</f>
        <v>0</v>
      </c>
      <c r="BW1494" s="165">
        <f>IF($I1475="n/a",0,IF(BW$4&lt;=$C1494,0,IF(SUM($C1494,$I1475)&gt;BW$4,$K1489/$I1475,$K1489-SUM($I1494:BV1494))))</f>
        <v>0</v>
      </c>
      <c r="BX1494" s="165">
        <f>IF($I1475="n/a",0,IF(BX$4&lt;=$C1494,0,IF(SUM($C1494,$I1475)&gt;BX$4,$K1489/$I1475,$K1489-SUM($I1494:BW1494))))</f>
        <v>0</v>
      </c>
      <c r="BY1494" s="165">
        <f>IF($I1475="n/a",0,IF(BY$4&lt;=$C1494,0,IF(SUM($C1494,$I1475)&gt;BY$4,$K1489/$I1475,$K1489-SUM($I1494:BX1494))))</f>
        <v>0</v>
      </c>
      <c r="BZ1494" s="165">
        <f>IF($I1475="n/a",0,IF(BZ$4&lt;=$C1494,0,IF(SUM($C1494,$I1475)&gt;BZ$4,$K1489/$I1475,$K1489-SUM($I1494:BY1494))))</f>
        <v>0</v>
      </c>
      <c r="CA1494" s="165">
        <f>IF($I1475="n/a",0,IF(CA$4&lt;=$C1494,0,IF(SUM($C1494,$I1475)&gt;CA$4,$K1489/$I1475,$K1489-SUM($I1494:BZ1494))))</f>
        <v>0</v>
      </c>
      <c r="CB1494" s="165">
        <f>IF($I1475="n/a",0,IF(CB$4&lt;=$C1494,0,IF(SUM($C1494,$I1475)&gt;CB$4,$K1489/$I1475,$K1489-SUM($I1494:CA1494))))</f>
        <v>0</v>
      </c>
      <c r="CC1494" s="165">
        <f>IF($I1475="n/a",0,IF(CC$4&lt;=$C1494,0,IF(SUM($C1494,$I1475)&gt;CC$4,$K1489/$I1475,$K1489-SUM($I1494:CB1494))))</f>
        <v>0</v>
      </c>
      <c r="CD1494" s="165">
        <f>IF($I1475="n/a",0,IF(CD$4&lt;=$C1494,0,IF(SUM($C1494,$I1475)&gt;CD$4,$K1489/$I1475,$K1489-SUM($I1494:CC1494))))</f>
        <v>0</v>
      </c>
      <c r="CE1494" s="165">
        <f>IF($I1475="n/a",0,IF(CE$4&lt;=$C1494,0,IF(SUM($C1494,$I1475)&gt;CE$4,$K1489/$I1475,$K1489-SUM($I1494:CD1494))))</f>
        <v>0</v>
      </c>
      <c r="CF1494" s="165">
        <f>IF($I1475="n/a",0,IF(CF$4&lt;=$C1494,0,IF(SUM($C1494,$I1475)&gt;CF$4,$K1489/$I1475,$K1489-SUM($I1494:CE1494))))</f>
        <v>0</v>
      </c>
    </row>
    <row r="1495" spans="1:2018" s="153" customFormat="1" ht="12.75" customHeight="1">
      <c r="A1495"/>
      <c r="C1495" s="197">
        <v>2018</v>
      </c>
      <c r="D1495" s="214" t="s">
        <v>47</v>
      </c>
      <c r="E1495" s="21" t="s">
        <v>185</v>
      </c>
      <c r="I1495" s="31"/>
      <c r="J1495" s="167">
        <f>IF($I1475="n/a",0,IF(J$4&lt;=$C1495,0,IF(SUM($C1495,$I1475)&gt;J$4,$L1489/$I1475,$L1489-SUM($I1495:I1495))))</f>
        <v>0</v>
      </c>
      <c r="K1495" s="167">
        <f>IF($I1475="n/a",0,IF(K$4&lt;=$C1495,0,IF(SUM($C1495,$I1475)&gt;K$4,$L1489/$I1475,$L1489-SUM($I1495:J1495))))</f>
        <v>0</v>
      </c>
      <c r="L1495" s="167">
        <f>IF($I1475="n/a",0,IF(L$4&lt;=$C1495,0,IF(SUM($C1495,$I1475)&gt;L$4,$L1489/$I1475,$L1489-SUM($I1495:K1495))))</f>
        <v>0</v>
      </c>
      <c r="M1495" s="167">
        <f>IF($I1475="n/a",0,IF(M$4&lt;=$C1495,0,IF(SUM($C1495,$I1475)&gt;M$4,$L1489/$I1475,$L1489-SUM($I1495:L1495))))</f>
        <v>0</v>
      </c>
      <c r="N1495" s="167">
        <f>IF($I1475="n/a",0,IF(N$4&lt;=$C1495,0,IF(SUM($C1495,$I1475)&gt;N$4,$L1489/$I1475,$L1489-SUM($I1495:M1495))))</f>
        <v>0</v>
      </c>
      <c r="O1495" s="167">
        <f>IF($I1475="n/a",0,IF(O$4&lt;=$C1495,0,IF(SUM($C1495,$I1475)&gt;O$4,$L1489/$I1475,$L1489-SUM($I1495:N1495))))</f>
        <v>0</v>
      </c>
      <c r="P1495" s="167">
        <f>IF($I1475="n/a",0,IF(P$4&lt;=$C1495,0,IF(SUM($C1495,$I1475)&gt;P$4,$L1489/$I1475,$L1489-SUM($I1495:O1495))))</f>
        <v>0</v>
      </c>
      <c r="Q1495" s="167">
        <f>IF($I1475="n/a",0,IF(Q$4&lt;=$C1495,0,IF(SUM($C1495,$I1475)&gt;Q$4,$L1489/$I1475,$L1489-SUM($I1495:P1495))))</f>
        <v>0</v>
      </c>
      <c r="R1495" s="167">
        <f>IF($I1475="n/a",0,IF(R$4&lt;=$C1495,0,IF(SUM($C1495,$I1475)&gt;R$4,$L1489/$I1475,$L1489-SUM($I1495:Q1495))))</f>
        <v>0</v>
      </c>
      <c r="S1495" s="167">
        <f>IF($I1475="n/a",0,IF(S$4&lt;=$C1495,0,IF(SUM($C1495,$I1475)&gt;S$4,$L1489/$I1475,$L1489-SUM($I1495:R1495))))</f>
        <v>0</v>
      </c>
      <c r="T1495" s="167">
        <f>IF($I1475="n/a",0,IF(T$4&lt;=$C1495,0,IF(SUM($C1495,$I1475)&gt;T$4,$L1489/$I1475,$L1489-SUM($I1495:S1495))))</f>
        <v>0</v>
      </c>
      <c r="U1495" s="167">
        <f>IF($I1475="n/a",0,IF(U$4&lt;=$C1495,0,IF(SUM($C1495,$I1475)&gt;U$4,$L1489/$I1475,$L1489-SUM($I1495:T1495))))</f>
        <v>0</v>
      </c>
      <c r="V1495" s="167">
        <f>IF($I1475="n/a",0,IF(V$4&lt;=$C1495,0,IF(SUM($C1495,$I1475)&gt;V$4,$L1489/$I1475,$L1489-SUM($I1495:U1495))))</f>
        <v>0</v>
      </c>
      <c r="W1495" s="167">
        <f>IF($I1475="n/a",0,IF(W$4&lt;=$C1495,0,IF(SUM($C1495,$I1475)&gt;W$4,$L1489/$I1475,$L1489-SUM($I1495:V1495))))</f>
        <v>0</v>
      </c>
      <c r="X1495" s="167">
        <f>IF($I1475="n/a",0,IF(X$4&lt;=$C1495,0,IF(SUM($C1495,$I1475)&gt;X$4,$L1489/$I1475,$L1489-SUM($I1495:W1495))))</f>
        <v>0</v>
      </c>
      <c r="Y1495" s="167">
        <f>IF($I1475="n/a",0,IF(Y$4&lt;=$C1495,0,IF(SUM($C1495,$I1475)&gt;Y$4,$L1489/$I1475,$L1489-SUM($I1495:X1495))))</f>
        <v>0</v>
      </c>
      <c r="Z1495" s="167">
        <f>IF($I1475="n/a",0,IF(Z$4&lt;=$C1495,0,IF(SUM($C1495,$I1475)&gt;Z$4,$L1489/$I1475,$L1489-SUM($I1495:Y1495))))</f>
        <v>0</v>
      </c>
      <c r="AA1495" s="167">
        <f>IF($I1475="n/a",0,IF(AA$4&lt;=$C1495,0,IF(SUM($C1495,$I1475)&gt;AA$4,$L1489/$I1475,$L1489-SUM($I1495:Z1495))))</f>
        <v>0</v>
      </c>
      <c r="AB1495" s="167">
        <f>IF($I1475="n/a",0,IF(AB$4&lt;=$C1495,0,IF(SUM($C1495,$I1475)&gt;AB$4,$L1489/$I1475,$L1489-SUM($I1495:AA1495))))</f>
        <v>0</v>
      </c>
      <c r="AC1495" s="167">
        <f>IF($I1475="n/a",0,IF(AC$4&lt;=$C1495,0,IF(SUM($C1495,$I1475)&gt;AC$4,$L1489/$I1475,$L1489-SUM($I1495:AB1495))))</f>
        <v>0</v>
      </c>
      <c r="AD1495" s="167">
        <f>IF($I1475="n/a",0,IF(AD$4&lt;=$C1495,0,IF(SUM($C1495,$I1475)&gt;AD$4,$L1489/$I1475,$L1489-SUM($I1495:AC1495))))</f>
        <v>0</v>
      </c>
      <c r="AE1495" s="167">
        <f>IF($I1475="n/a",0,IF(AE$4&lt;=$C1495,0,IF(SUM($C1495,$I1475)&gt;AE$4,$L1489/$I1475,$L1489-SUM($I1495:AD1495))))</f>
        <v>0</v>
      </c>
      <c r="AF1495" s="167">
        <f>IF($I1475="n/a",0,IF(AF$4&lt;=$C1495,0,IF(SUM($C1495,$I1475)&gt;AF$4,$L1489/$I1475,$L1489-SUM($I1495:AE1495))))</f>
        <v>0</v>
      </c>
      <c r="AG1495" s="167">
        <f>IF($I1475="n/a",0,IF(AG$4&lt;=$C1495,0,IF(SUM($C1495,$I1475)&gt;AG$4,$L1489/$I1475,$L1489-SUM($I1495:AF1495))))</f>
        <v>0</v>
      </c>
      <c r="AH1495" s="167">
        <f>IF($I1475="n/a",0,IF(AH$4&lt;=$C1495,0,IF(SUM($C1495,$I1475)&gt;AH$4,$L1489/$I1475,$L1489-SUM($I1495:AG1495))))</f>
        <v>0</v>
      </c>
      <c r="AI1495" s="167">
        <f>IF($I1475="n/a",0,IF(AI$4&lt;=$C1495,0,IF(SUM($C1495,$I1475)&gt;AI$4,$L1489/$I1475,$L1489-SUM($I1495:AH1495))))</f>
        <v>0</v>
      </c>
      <c r="AJ1495" s="167">
        <f>IF($I1475="n/a",0,IF(AJ$4&lt;=$C1495,0,IF(SUM($C1495,$I1475)&gt;AJ$4,$L1489/$I1475,$L1489-SUM($I1495:AI1495))))</f>
        <v>0</v>
      </c>
      <c r="AK1495" s="167">
        <f>IF($I1475="n/a",0,IF(AK$4&lt;=$C1495,0,IF(SUM($C1495,$I1475)&gt;AK$4,$L1489/$I1475,$L1489-SUM($I1495:AJ1495))))</f>
        <v>0</v>
      </c>
      <c r="AL1495" s="167">
        <f>IF($I1475="n/a",0,IF(AL$4&lt;=$C1495,0,IF(SUM($C1495,$I1475)&gt;AL$4,$L1489/$I1475,$L1489-SUM($I1495:AK1495))))</f>
        <v>0</v>
      </c>
      <c r="AM1495" s="167">
        <f>IF($I1475="n/a",0,IF(AM$4&lt;=$C1495,0,IF(SUM($C1495,$I1475)&gt;AM$4,$L1489/$I1475,$L1489-SUM($I1495:AL1495))))</f>
        <v>0</v>
      </c>
      <c r="AN1495" s="167">
        <f>IF($I1475="n/a",0,IF(AN$4&lt;=$C1495,0,IF(SUM($C1495,$I1475)&gt;AN$4,$L1489/$I1475,$L1489-SUM($I1495:AM1495))))</f>
        <v>0</v>
      </c>
      <c r="AO1495" s="167">
        <f>IF($I1475="n/a",0,IF(AO$4&lt;=$C1495,0,IF(SUM($C1495,$I1475)&gt;AO$4,$L1489/$I1475,$L1489-SUM($I1495:AN1495))))</f>
        <v>0</v>
      </c>
      <c r="AP1495" s="167">
        <f>IF($I1475="n/a",0,IF(AP$4&lt;=$C1495,0,IF(SUM($C1495,$I1475)&gt;AP$4,$L1489/$I1475,$L1489-SUM($I1495:AO1495))))</f>
        <v>0</v>
      </c>
      <c r="AQ1495" s="167">
        <f>IF($I1475="n/a",0,IF(AQ$4&lt;=$C1495,0,IF(SUM($C1495,$I1475)&gt;AQ$4,$L1489/$I1475,$L1489-SUM($I1495:AP1495))))</f>
        <v>0</v>
      </c>
      <c r="AR1495" s="167">
        <f>IF($I1475="n/a",0,IF(AR$4&lt;=$C1495,0,IF(SUM($C1495,$I1475)&gt;AR$4,$L1489/$I1475,$L1489-SUM($I1495:AQ1495))))</f>
        <v>0</v>
      </c>
      <c r="AS1495" s="167">
        <f>IF($I1475="n/a",0,IF(AS$4&lt;=$C1495,0,IF(SUM($C1495,$I1475)&gt;AS$4,$L1489/$I1475,$L1489-SUM($I1495:AR1495))))</f>
        <v>0</v>
      </c>
      <c r="AT1495" s="167">
        <f>IF($I1475="n/a",0,IF(AT$4&lt;=$C1495,0,IF(SUM($C1495,$I1475)&gt;AT$4,$L1489/$I1475,$L1489-SUM($I1495:AS1495))))</f>
        <v>0</v>
      </c>
      <c r="AU1495" s="167">
        <f>IF($I1475="n/a",0,IF(AU$4&lt;=$C1495,0,IF(SUM($C1495,$I1475)&gt;AU$4,$L1489/$I1475,$L1489-SUM($I1495:AT1495))))</f>
        <v>0</v>
      </c>
      <c r="AV1495" s="167">
        <f>IF($I1475="n/a",0,IF(AV$4&lt;=$C1495,0,IF(SUM($C1495,$I1475)&gt;AV$4,$L1489/$I1475,$L1489-SUM($I1495:AU1495))))</f>
        <v>0</v>
      </c>
      <c r="AW1495" s="167">
        <f>IF($I1475="n/a",0,IF(AW$4&lt;=$C1495,0,IF(SUM($C1495,$I1475)&gt;AW$4,$L1489/$I1475,$L1489-SUM($I1495:AV1495))))</f>
        <v>0</v>
      </c>
      <c r="AX1495" s="167">
        <f>IF($I1475="n/a",0,IF(AX$4&lt;=$C1495,0,IF(SUM($C1495,$I1475)&gt;AX$4,$L1489/$I1475,$L1489-SUM($I1495:AW1495))))</f>
        <v>0</v>
      </c>
      <c r="AY1495" s="167">
        <f>IF($I1475="n/a",0,IF(AY$4&lt;=$C1495,0,IF(SUM($C1495,$I1475)&gt;AY$4,$L1489/$I1475,$L1489-SUM($I1495:AX1495))))</f>
        <v>0</v>
      </c>
      <c r="AZ1495" s="167">
        <f>IF($I1475="n/a",0,IF(AZ$4&lt;=$C1495,0,IF(SUM($C1495,$I1475)&gt;AZ$4,$L1489/$I1475,$L1489-SUM($I1495:AY1495))))</f>
        <v>0</v>
      </c>
      <c r="BA1495" s="167">
        <f>IF($I1475="n/a",0,IF(BA$4&lt;=$C1495,0,IF(SUM($C1495,$I1475)&gt;BA$4,$L1489/$I1475,$L1489-SUM($I1495:AZ1495))))</f>
        <v>0</v>
      </c>
      <c r="BB1495" s="167">
        <f>IF($I1475="n/a",0,IF(BB$4&lt;=$C1495,0,IF(SUM($C1495,$I1475)&gt;BB$4,$L1489/$I1475,$L1489-SUM($I1495:BA1495))))</f>
        <v>0</v>
      </c>
      <c r="BC1495" s="167">
        <f>IF($I1475="n/a",0,IF(BC$4&lt;=$C1495,0,IF(SUM($C1495,$I1475)&gt;BC$4,$L1489/$I1475,$L1489-SUM($I1495:BB1495))))</f>
        <v>0</v>
      </c>
      <c r="BD1495" s="167">
        <f>IF($I1475="n/a",0,IF(BD$4&lt;=$C1495,0,IF(SUM($C1495,$I1475)&gt;BD$4,$L1489/$I1475,$L1489-SUM($I1495:BC1495))))</f>
        <v>0</v>
      </c>
      <c r="BE1495" s="167">
        <f>IF($I1475="n/a",0,IF(BE$4&lt;=$C1495,0,IF(SUM($C1495,$I1475)&gt;BE$4,$L1489/$I1475,$L1489-SUM($I1495:BD1495))))</f>
        <v>0</v>
      </c>
      <c r="BF1495" s="167">
        <f>IF($I1475="n/a",0,IF(BF$4&lt;=$C1495,0,IF(SUM($C1495,$I1475)&gt;BF$4,$L1489/$I1475,$L1489-SUM($I1495:BE1495))))</f>
        <v>0</v>
      </c>
      <c r="BG1495" s="167">
        <f>IF($I1475="n/a",0,IF(BG$4&lt;=$C1495,0,IF(SUM($C1495,$I1475)&gt;BG$4,$L1489/$I1475,$L1489-SUM($I1495:BF1495))))</f>
        <v>0</v>
      </c>
      <c r="BH1495" s="167">
        <f>IF($I1475="n/a",0,IF(BH$4&lt;=$C1495,0,IF(SUM($C1495,$I1475)&gt;BH$4,$L1489/$I1475,$L1489-SUM($I1495:BG1495))))</f>
        <v>0</v>
      </c>
      <c r="BI1495" s="167">
        <f>IF($I1475="n/a",0,IF(BI$4&lt;=$C1495,0,IF(SUM($C1495,$I1475)&gt;BI$4,$L1489/$I1475,$L1489-SUM($I1495:BH1495))))</f>
        <v>0</v>
      </c>
      <c r="BJ1495" s="167">
        <f>IF($I1475="n/a",0,IF(BJ$4&lt;=$C1495,0,IF(SUM($C1495,$I1475)&gt;BJ$4,$L1489/$I1475,$L1489-SUM($I1495:BI1495))))</f>
        <v>0</v>
      </c>
      <c r="BK1495" s="167">
        <f>IF($I1475="n/a",0,IF(BK$4&lt;=$C1495,0,IF(SUM($C1495,$I1475)&gt;BK$4,$L1489/$I1475,$L1489-SUM($I1495:BJ1495))))</f>
        <v>0</v>
      </c>
      <c r="BL1495" s="167">
        <f>IF($I1475="n/a",0,IF(BL$4&lt;=$C1495,0,IF(SUM($C1495,$I1475)&gt;BL$4,$L1489/$I1475,$L1489-SUM($I1495:BK1495))))</f>
        <v>0</v>
      </c>
      <c r="BM1495" s="167">
        <f>IF($I1475="n/a",0,IF(BM$4&lt;=$C1495,0,IF(SUM($C1495,$I1475)&gt;BM$4,$L1489/$I1475,$L1489-SUM($I1495:BL1495))))</f>
        <v>0</v>
      </c>
      <c r="BN1495" s="167">
        <f>IF($I1475="n/a",0,IF(BN$4&lt;=$C1495,0,IF(SUM($C1495,$I1475)&gt;BN$4,$L1489/$I1475,$L1489-SUM($I1495:BM1495))))</f>
        <v>0</v>
      </c>
      <c r="BO1495" s="167">
        <f>IF($I1475="n/a",0,IF(BO$4&lt;=$C1495,0,IF(SUM($C1495,$I1475)&gt;BO$4,$L1489/$I1475,$L1489-SUM($I1495:BN1495))))</f>
        <v>0</v>
      </c>
      <c r="BP1495" s="167">
        <f>IF($I1475="n/a",0,IF(BP$4&lt;=$C1495,0,IF(SUM($C1495,$I1475)&gt;BP$4,$L1489/$I1475,$L1489-SUM($I1495:BO1495))))</f>
        <v>0</v>
      </c>
      <c r="BQ1495" s="167">
        <f>IF($I1475="n/a",0,IF(BQ$4&lt;=$C1495,0,IF(SUM($C1495,$I1475)&gt;BQ$4,$L1489/$I1475,$L1489-SUM($I1495:BP1495))))</f>
        <v>0</v>
      </c>
      <c r="BR1495" s="167">
        <f>IF($I1475="n/a",0,IF(BR$4&lt;=$C1495,0,IF(SUM($C1495,$I1475)&gt;BR$4,$L1489/$I1475,$L1489-SUM($I1495:BQ1495))))</f>
        <v>0</v>
      </c>
      <c r="BS1495" s="167">
        <f>IF($I1475="n/a",0,IF(BS$4&lt;=$C1495,0,IF(SUM($C1495,$I1475)&gt;BS$4,$L1489/$I1475,$L1489-SUM($I1495:BR1495))))</f>
        <v>0</v>
      </c>
      <c r="BT1495" s="167">
        <f>IF($I1475="n/a",0,IF(BT$4&lt;=$C1495,0,IF(SUM($C1495,$I1475)&gt;BT$4,$L1489/$I1475,$L1489-SUM($I1495:BS1495))))</f>
        <v>0</v>
      </c>
      <c r="BU1495" s="167">
        <f>IF($I1475="n/a",0,IF(BU$4&lt;=$C1495,0,IF(SUM($C1495,$I1475)&gt;BU$4,$L1489/$I1475,$L1489-SUM($I1495:BT1495))))</f>
        <v>0</v>
      </c>
      <c r="BV1495" s="167">
        <f>IF($I1475="n/a",0,IF(BV$4&lt;=$C1495,0,IF(SUM($C1495,$I1475)&gt;BV$4,$L1489/$I1475,$L1489-SUM($I1495:BU1495))))</f>
        <v>0</v>
      </c>
      <c r="BW1495" s="167">
        <f>IF($I1475="n/a",0,IF(BW$4&lt;=$C1495,0,IF(SUM($C1495,$I1475)&gt;BW$4,$L1489/$I1475,$L1489-SUM($I1495:BV1495))))</f>
        <v>0</v>
      </c>
      <c r="BX1495" s="167">
        <f>IF($I1475="n/a",0,IF(BX$4&lt;=$C1495,0,IF(SUM($C1495,$I1475)&gt;BX$4,$L1489/$I1475,$L1489-SUM($I1495:BW1495))))</f>
        <v>0</v>
      </c>
      <c r="BY1495" s="167">
        <f>IF($I1475="n/a",0,IF(BY$4&lt;=$C1495,0,IF(SUM($C1495,$I1475)&gt;BY$4,$L1489/$I1475,$L1489-SUM($I1495:BX1495))))</f>
        <v>0</v>
      </c>
      <c r="BZ1495" s="167">
        <f>IF($I1475="n/a",0,IF(BZ$4&lt;=$C1495,0,IF(SUM($C1495,$I1475)&gt;BZ$4,$L1489/$I1475,$L1489-SUM($I1495:BY1495))))</f>
        <v>0</v>
      </c>
      <c r="CA1495" s="167">
        <f>IF($I1475="n/a",0,IF(CA$4&lt;=$C1495,0,IF(SUM($C1495,$I1475)&gt;CA$4,$L1489/$I1475,$L1489-SUM($I1495:BZ1495))))</f>
        <v>0</v>
      </c>
      <c r="CB1495" s="167">
        <f>IF($I1475="n/a",0,IF(CB$4&lt;=$C1495,0,IF(SUM($C1495,$I1475)&gt;CB$4,$L1489/$I1475,$L1489-SUM($I1495:CA1495))))</f>
        <v>0</v>
      </c>
      <c r="CC1495" s="167">
        <f>IF($I1475="n/a",0,IF(CC$4&lt;=$C1495,0,IF(SUM($C1495,$I1475)&gt;CC$4,$L1489/$I1475,$L1489-SUM($I1495:CB1495))))</f>
        <v>0</v>
      </c>
      <c r="CD1495" s="167">
        <f>IF($I1475="n/a",0,IF(CD$4&lt;=$C1495,0,IF(SUM($C1495,$I1475)&gt;CD$4,$L1489/$I1475,$L1489-SUM($I1495:CC1495))))</f>
        <v>0</v>
      </c>
      <c r="CE1495" s="167">
        <f>IF($I1475="n/a",0,IF(CE$4&lt;=$C1495,0,IF(SUM($C1495,$I1475)&gt;CE$4,$L1489/$I1475,$L1489-SUM($I1495:CD1495))))</f>
        <v>0</v>
      </c>
      <c r="CF1495" s="167">
        <f>IF($I1475="n/a",0,IF(CF$4&lt;=$C1495,0,IF(SUM($C1495,$I1475)&gt;CF$4,$L1489/$I1475,$L1489-SUM($I1495:CE1495))))</f>
        <v>0</v>
      </c>
    </row>
    <row r="1496" spans="1:2018" s="153" customFormat="1" ht="12.75" customHeight="1">
      <c r="A1496"/>
      <c r="C1496" s="197">
        <v>2019</v>
      </c>
      <c r="D1496" s="214" t="s">
        <v>48</v>
      </c>
      <c r="E1496" s="21" t="s">
        <v>185</v>
      </c>
      <c r="I1496" s="31"/>
      <c r="J1496" s="166">
        <f>IF($I1475="n/a",0,IF(J$4&lt;=$C1496,0,IF(SUM($C1496,$I1475)&gt;J$4,$M1489/$I1475,$M1489-SUM($I1496:I1496))))</f>
        <v>0</v>
      </c>
      <c r="K1496" s="166">
        <f>IF($I1475="n/a",0,IF(K$4&lt;=$C1496,0,IF(SUM($C1496,$I1475)&gt;K$4,$M1489/$I1475,$M1489-SUM($I1496:J1496))))</f>
        <v>0</v>
      </c>
      <c r="L1496" s="166">
        <f>IF($I1475="n/a",0,IF(L$4&lt;=$C1496,0,IF(SUM($C1496,$I1475)&gt;L$4,$M1489/$I1475,$M1489-SUM($I1496:K1496))))</f>
        <v>0</v>
      </c>
      <c r="M1496" s="166">
        <f>IF($I1475="n/a",0,IF(M$4&lt;=$C1496,0,IF(SUM($C1496,$I1475)&gt;M$4,$M1489/$I1475,$M1489-SUM($I1496:L1496))))</f>
        <v>0</v>
      </c>
      <c r="N1496" s="166">
        <f>IF($I1475="n/a",0,IF(N$4&lt;=$C1496,0,IF(SUM($C1496,$I1475)&gt;N$4,$M1489/$I1475,$M1489-SUM($I1496:M1496))))</f>
        <v>0</v>
      </c>
      <c r="O1496" s="166">
        <f>IF($I1475="n/a",0,IF(O$4&lt;=$C1496,0,IF(SUM($C1496,$I1475)&gt;O$4,$M1489/$I1475,$M1489-SUM($I1496:N1496))))</f>
        <v>0</v>
      </c>
      <c r="P1496" s="166">
        <f>IF($I1475="n/a",0,IF(P$4&lt;=$C1496,0,IF(SUM($C1496,$I1475)&gt;P$4,$M1489/$I1475,$M1489-SUM($I1496:O1496))))</f>
        <v>0</v>
      </c>
      <c r="Q1496" s="166">
        <f>IF($I1475="n/a",0,IF(Q$4&lt;=$C1496,0,IF(SUM($C1496,$I1475)&gt;Q$4,$M1489/$I1475,$M1489-SUM($I1496:P1496))))</f>
        <v>0</v>
      </c>
      <c r="R1496" s="166">
        <f>IF($I1475="n/a",0,IF(R$4&lt;=$C1496,0,IF(SUM($C1496,$I1475)&gt;R$4,$M1489/$I1475,$M1489-SUM($I1496:Q1496))))</f>
        <v>0</v>
      </c>
      <c r="S1496" s="166">
        <f>IF($I1475="n/a",0,IF(S$4&lt;=$C1496,0,IF(SUM($C1496,$I1475)&gt;S$4,$M1489/$I1475,$M1489-SUM($I1496:R1496))))</f>
        <v>0</v>
      </c>
      <c r="T1496" s="166">
        <f>IF($I1475="n/a",0,IF(T$4&lt;=$C1496,0,IF(SUM($C1496,$I1475)&gt;T$4,$M1489/$I1475,$M1489-SUM($I1496:S1496))))</f>
        <v>0</v>
      </c>
      <c r="U1496" s="166">
        <f>IF($I1475="n/a",0,IF(U$4&lt;=$C1496,0,IF(SUM($C1496,$I1475)&gt;U$4,$M1489/$I1475,$M1489-SUM($I1496:T1496))))</f>
        <v>0</v>
      </c>
      <c r="V1496" s="166">
        <f>IF($I1475="n/a",0,IF(V$4&lt;=$C1496,0,IF(SUM($C1496,$I1475)&gt;V$4,$M1489/$I1475,$M1489-SUM($I1496:U1496))))</f>
        <v>0</v>
      </c>
      <c r="W1496" s="166">
        <f>IF($I1475="n/a",0,IF(W$4&lt;=$C1496,0,IF(SUM($C1496,$I1475)&gt;W$4,$M1489/$I1475,$M1489-SUM($I1496:V1496))))</f>
        <v>0</v>
      </c>
      <c r="X1496" s="166">
        <f>IF($I1475="n/a",0,IF(X$4&lt;=$C1496,0,IF(SUM($C1496,$I1475)&gt;X$4,$M1489/$I1475,$M1489-SUM($I1496:W1496))))</f>
        <v>0</v>
      </c>
      <c r="Y1496" s="166">
        <f>IF($I1475="n/a",0,IF(Y$4&lt;=$C1496,0,IF(SUM($C1496,$I1475)&gt;Y$4,$M1489/$I1475,$M1489-SUM($I1496:X1496))))</f>
        <v>0</v>
      </c>
      <c r="Z1496" s="166">
        <f>IF($I1475="n/a",0,IF(Z$4&lt;=$C1496,0,IF(SUM($C1496,$I1475)&gt;Z$4,$M1489/$I1475,$M1489-SUM($I1496:Y1496))))</f>
        <v>0</v>
      </c>
      <c r="AA1496" s="166">
        <f>IF($I1475="n/a",0,IF(AA$4&lt;=$C1496,0,IF(SUM($C1496,$I1475)&gt;AA$4,$M1489/$I1475,$M1489-SUM($I1496:Z1496))))</f>
        <v>0</v>
      </c>
      <c r="AB1496" s="166">
        <f>IF($I1475="n/a",0,IF(AB$4&lt;=$C1496,0,IF(SUM($C1496,$I1475)&gt;AB$4,$M1489/$I1475,$M1489-SUM($I1496:AA1496))))</f>
        <v>0</v>
      </c>
      <c r="AC1496" s="166">
        <f>IF($I1475="n/a",0,IF(AC$4&lt;=$C1496,0,IF(SUM($C1496,$I1475)&gt;AC$4,$M1489/$I1475,$M1489-SUM($I1496:AB1496))))</f>
        <v>0</v>
      </c>
      <c r="AD1496" s="166">
        <f>IF($I1475="n/a",0,IF(AD$4&lt;=$C1496,0,IF(SUM($C1496,$I1475)&gt;AD$4,$M1489/$I1475,$M1489-SUM($I1496:AC1496))))</f>
        <v>0</v>
      </c>
      <c r="AE1496" s="166">
        <f>IF($I1475="n/a",0,IF(AE$4&lt;=$C1496,0,IF(SUM($C1496,$I1475)&gt;AE$4,$M1489/$I1475,$M1489-SUM($I1496:AD1496))))</f>
        <v>0</v>
      </c>
      <c r="AF1496" s="166">
        <f>IF($I1475="n/a",0,IF(AF$4&lt;=$C1496,0,IF(SUM($C1496,$I1475)&gt;AF$4,$M1489/$I1475,$M1489-SUM($I1496:AE1496))))</f>
        <v>0</v>
      </c>
      <c r="AG1496" s="166">
        <f>IF($I1475="n/a",0,IF(AG$4&lt;=$C1496,0,IF(SUM($C1496,$I1475)&gt;AG$4,$M1489/$I1475,$M1489-SUM($I1496:AF1496))))</f>
        <v>0</v>
      </c>
      <c r="AH1496" s="166">
        <f>IF($I1475="n/a",0,IF(AH$4&lt;=$C1496,0,IF(SUM($C1496,$I1475)&gt;AH$4,$M1489/$I1475,$M1489-SUM($I1496:AG1496))))</f>
        <v>0</v>
      </c>
      <c r="AI1496" s="166">
        <f>IF($I1475="n/a",0,IF(AI$4&lt;=$C1496,0,IF(SUM($C1496,$I1475)&gt;AI$4,$M1489/$I1475,$M1489-SUM($I1496:AH1496))))</f>
        <v>0</v>
      </c>
      <c r="AJ1496" s="166">
        <f>IF($I1475="n/a",0,IF(AJ$4&lt;=$C1496,0,IF(SUM($C1496,$I1475)&gt;AJ$4,$M1489/$I1475,$M1489-SUM($I1496:AI1496))))</f>
        <v>0</v>
      </c>
      <c r="AK1496" s="166">
        <f>IF($I1475="n/a",0,IF(AK$4&lt;=$C1496,0,IF(SUM($C1496,$I1475)&gt;AK$4,$M1489/$I1475,$M1489-SUM($I1496:AJ1496))))</f>
        <v>0</v>
      </c>
      <c r="AL1496" s="166">
        <f>IF($I1475="n/a",0,IF(AL$4&lt;=$C1496,0,IF(SUM($C1496,$I1475)&gt;AL$4,$M1489/$I1475,$M1489-SUM($I1496:AK1496))))</f>
        <v>0</v>
      </c>
      <c r="AM1496" s="166">
        <f>IF($I1475="n/a",0,IF(AM$4&lt;=$C1496,0,IF(SUM($C1496,$I1475)&gt;AM$4,$M1489/$I1475,$M1489-SUM($I1496:AL1496))))</f>
        <v>0</v>
      </c>
      <c r="AN1496" s="166">
        <f>IF($I1475="n/a",0,IF(AN$4&lt;=$C1496,0,IF(SUM($C1496,$I1475)&gt;AN$4,$M1489/$I1475,$M1489-SUM($I1496:AM1496))))</f>
        <v>0</v>
      </c>
      <c r="AO1496" s="166">
        <f>IF($I1475="n/a",0,IF(AO$4&lt;=$C1496,0,IF(SUM($C1496,$I1475)&gt;AO$4,$M1489/$I1475,$M1489-SUM($I1496:AN1496))))</f>
        <v>0</v>
      </c>
      <c r="AP1496" s="166">
        <f>IF($I1475="n/a",0,IF(AP$4&lt;=$C1496,0,IF(SUM($C1496,$I1475)&gt;AP$4,$M1489/$I1475,$M1489-SUM($I1496:AO1496))))</f>
        <v>0</v>
      </c>
      <c r="AQ1496" s="166">
        <f>IF($I1475="n/a",0,IF(AQ$4&lt;=$C1496,0,IF(SUM($C1496,$I1475)&gt;AQ$4,$M1489/$I1475,$M1489-SUM($I1496:AP1496))))</f>
        <v>0</v>
      </c>
      <c r="AR1496" s="166">
        <f>IF($I1475="n/a",0,IF(AR$4&lt;=$C1496,0,IF(SUM($C1496,$I1475)&gt;AR$4,$M1489/$I1475,$M1489-SUM($I1496:AQ1496))))</f>
        <v>0</v>
      </c>
      <c r="AS1496" s="166">
        <f>IF($I1475="n/a",0,IF(AS$4&lt;=$C1496,0,IF(SUM($C1496,$I1475)&gt;AS$4,$M1489/$I1475,$M1489-SUM($I1496:AR1496))))</f>
        <v>0</v>
      </c>
      <c r="AT1496" s="166">
        <f>IF($I1475="n/a",0,IF(AT$4&lt;=$C1496,0,IF(SUM($C1496,$I1475)&gt;AT$4,$M1489/$I1475,$M1489-SUM($I1496:AS1496))))</f>
        <v>0</v>
      </c>
      <c r="AU1496" s="166">
        <f>IF($I1475="n/a",0,IF(AU$4&lt;=$C1496,0,IF(SUM($C1496,$I1475)&gt;AU$4,$M1489/$I1475,$M1489-SUM($I1496:AT1496))))</f>
        <v>0</v>
      </c>
      <c r="AV1496" s="166">
        <f>IF($I1475="n/a",0,IF(AV$4&lt;=$C1496,0,IF(SUM($C1496,$I1475)&gt;AV$4,$M1489/$I1475,$M1489-SUM($I1496:AU1496))))</f>
        <v>0</v>
      </c>
      <c r="AW1496" s="166">
        <f>IF($I1475="n/a",0,IF(AW$4&lt;=$C1496,0,IF(SUM($C1496,$I1475)&gt;AW$4,$M1489/$I1475,$M1489-SUM($I1496:AV1496))))</f>
        <v>0</v>
      </c>
      <c r="AX1496" s="166">
        <f>IF($I1475="n/a",0,IF(AX$4&lt;=$C1496,0,IF(SUM($C1496,$I1475)&gt;AX$4,$M1489/$I1475,$M1489-SUM($I1496:AW1496))))</f>
        <v>0</v>
      </c>
      <c r="AY1496" s="166">
        <f>IF($I1475="n/a",0,IF(AY$4&lt;=$C1496,0,IF(SUM($C1496,$I1475)&gt;AY$4,$M1489/$I1475,$M1489-SUM($I1496:AX1496))))</f>
        <v>0</v>
      </c>
      <c r="AZ1496" s="166">
        <f>IF($I1475="n/a",0,IF(AZ$4&lt;=$C1496,0,IF(SUM($C1496,$I1475)&gt;AZ$4,$M1489/$I1475,$M1489-SUM($I1496:AY1496))))</f>
        <v>0</v>
      </c>
      <c r="BA1496" s="166">
        <f>IF($I1475="n/a",0,IF(BA$4&lt;=$C1496,0,IF(SUM($C1496,$I1475)&gt;BA$4,$M1489/$I1475,$M1489-SUM($I1496:AZ1496))))</f>
        <v>0</v>
      </c>
      <c r="BB1496" s="166">
        <f>IF($I1475="n/a",0,IF(BB$4&lt;=$C1496,0,IF(SUM($C1496,$I1475)&gt;BB$4,$M1489/$I1475,$M1489-SUM($I1496:BA1496))))</f>
        <v>0</v>
      </c>
      <c r="BC1496" s="166">
        <f>IF($I1475="n/a",0,IF(BC$4&lt;=$C1496,0,IF(SUM($C1496,$I1475)&gt;BC$4,$M1489/$I1475,$M1489-SUM($I1496:BB1496))))</f>
        <v>0</v>
      </c>
      <c r="BD1496" s="166">
        <f>IF($I1475="n/a",0,IF(BD$4&lt;=$C1496,0,IF(SUM($C1496,$I1475)&gt;BD$4,$M1489/$I1475,$M1489-SUM($I1496:BC1496))))</f>
        <v>0</v>
      </c>
      <c r="BE1496" s="166">
        <f>IF($I1475="n/a",0,IF(BE$4&lt;=$C1496,0,IF(SUM($C1496,$I1475)&gt;BE$4,$M1489/$I1475,$M1489-SUM($I1496:BD1496))))</f>
        <v>0</v>
      </c>
      <c r="BF1496" s="166">
        <f>IF($I1475="n/a",0,IF(BF$4&lt;=$C1496,0,IF(SUM($C1496,$I1475)&gt;BF$4,$M1489/$I1475,$M1489-SUM($I1496:BE1496))))</f>
        <v>0</v>
      </c>
      <c r="BG1496" s="166">
        <f>IF($I1475="n/a",0,IF(BG$4&lt;=$C1496,0,IF(SUM($C1496,$I1475)&gt;BG$4,$M1489/$I1475,$M1489-SUM($I1496:BF1496))))</f>
        <v>0</v>
      </c>
      <c r="BH1496" s="166">
        <f>IF($I1475="n/a",0,IF(BH$4&lt;=$C1496,0,IF(SUM($C1496,$I1475)&gt;BH$4,$M1489/$I1475,$M1489-SUM($I1496:BG1496))))</f>
        <v>0</v>
      </c>
      <c r="BI1496" s="166">
        <f>IF($I1475="n/a",0,IF(BI$4&lt;=$C1496,0,IF(SUM($C1496,$I1475)&gt;BI$4,$M1489/$I1475,$M1489-SUM($I1496:BH1496))))</f>
        <v>0</v>
      </c>
      <c r="BJ1496" s="166">
        <f>IF($I1475="n/a",0,IF(BJ$4&lt;=$C1496,0,IF(SUM($C1496,$I1475)&gt;BJ$4,$M1489/$I1475,$M1489-SUM($I1496:BI1496))))</f>
        <v>0</v>
      </c>
      <c r="BK1496" s="166">
        <f>IF($I1475="n/a",0,IF(BK$4&lt;=$C1496,0,IF(SUM($C1496,$I1475)&gt;BK$4,$M1489/$I1475,$M1489-SUM($I1496:BJ1496))))</f>
        <v>0</v>
      </c>
      <c r="BL1496" s="166">
        <f>IF($I1475="n/a",0,IF(BL$4&lt;=$C1496,0,IF(SUM($C1496,$I1475)&gt;BL$4,$M1489/$I1475,$M1489-SUM($I1496:BK1496))))</f>
        <v>0</v>
      </c>
      <c r="BM1496" s="166">
        <f>IF($I1475="n/a",0,IF(BM$4&lt;=$C1496,0,IF(SUM($C1496,$I1475)&gt;BM$4,$M1489/$I1475,$M1489-SUM($I1496:BL1496))))</f>
        <v>0</v>
      </c>
      <c r="BN1496" s="166">
        <f>IF($I1475="n/a",0,IF(BN$4&lt;=$C1496,0,IF(SUM($C1496,$I1475)&gt;BN$4,$M1489/$I1475,$M1489-SUM($I1496:BM1496))))</f>
        <v>0</v>
      </c>
      <c r="BO1496" s="166">
        <f>IF($I1475="n/a",0,IF(BO$4&lt;=$C1496,0,IF(SUM($C1496,$I1475)&gt;BO$4,$M1489/$I1475,$M1489-SUM($I1496:BN1496))))</f>
        <v>0</v>
      </c>
      <c r="BP1496" s="166">
        <f>IF($I1475="n/a",0,IF(BP$4&lt;=$C1496,0,IF(SUM($C1496,$I1475)&gt;BP$4,$M1489/$I1475,$M1489-SUM($I1496:BO1496))))</f>
        <v>0</v>
      </c>
      <c r="BQ1496" s="166">
        <f>IF($I1475="n/a",0,IF(BQ$4&lt;=$C1496,0,IF(SUM($C1496,$I1475)&gt;BQ$4,$M1489/$I1475,$M1489-SUM($I1496:BP1496))))</f>
        <v>0</v>
      </c>
      <c r="BR1496" s="166">
        <f>IF($I1475="n/a",0,IF(BR$4&lt;=$C1496,0,IF(SUM($C1496,$I1475)&gt;BR$4,$M1489/$I1475,$M1489-SUM($I1496:BQ1496))))</f>
        <v>0</v>
      </c>
      <c r="BS1496" s="166">
        <f>IF($I1475="n/a",0,IF(BS$4&lt;=$C1496,0,IF(SUM($C1496,$I1475)&gt;BS$4,$M1489/$I1475,$M1489-SUM($I1496:BR1496))))</f>
        <v>0</v>
      </c>
      <c r="BT1496" s="166">
        <f>IF($I1475="n/a",0,IF(BT$4&lt;=$C1496,0,IF(SUM($C1496,$I1475)&gt;BT$4,$M1489/$I1475,$M1489-SUM($I1496:BS1496))))</f>
        <v>0</v>
      </c>
      <c r="BU1496" s="166">
        <f>IF($I1475="n/a",0,IF(BU$4&lt;=$C1496,0,IF(SUM($C1496,$I1475)&gt;BU$4,$M1489/$I1475,$M1489-SUM($I1496:BT1496))))</f>
        <v>0</v>
      </c>
      <c r="BV1496" s="166">
        <f>IF($I1475="n/a",0,IF(BV$4&lt;=$C1496,0,IF(SUM($C1496,$I1475)&gt;BV$4,$M1489/$I1475,$M1489-SUM($I1496:BU1496))))</f>
        <v>0</v>
      </c>
      <c r="BW1496" s="166">
        <f>IF($I1475="n/a",0,IF(BW$4&lt;=$C1496,0,IF(SUM($C1496,$I1475)&gt;BW$4,$M1489/$I1475,$M1489-SUM($I1496:BV1496))))</f>
        <v>0</v>
      </c>
      <c r="BX1496" s="166">
        <f>IF($I1475="n/a",0,IF(BX$4&lt;=$C1496,0,IF(SUM($C1496,$I1475)&gt;BX$4,$M1489/$I1475,$M1489-SUM($I1496:BW1496))))</f>
        <v>0</v>
      </c>
      <c r="BY1496" s="166">
        <f>IF($I1475="n/a",0,IF(BY$4&lt;=$C1496,0,IF(SUM($C1496,$I1475)&gt;BY$4,$M1489/$I1475,$M1489-SUM($I1496:BX1496))))</f>
        <v>0</v>
      </c>
      <c r="BZ1496" s="166">
        <f>IF($I1475="n/a",0,IF(BZ$4&lt;=$C1496,0,IF(SUM($C1496,$I1475)&gt;BZ$4,$M1489/$I1475,$M1489-SUM($I1496:BY1496))))</f>
        <v>0</v>
      </c>
      <c r="CA1496" s="166">
        <f>IF($I1475="n/a",0,IF(CA$4&lt;=$C1496,0,IF(SUM($C1496,$I1475)&gt;CA$4,$M1489/$I1475,$M1489-SUM($I1496:BZ1496))))</f>
        <v>0</v>
      </c>
      <c r="CB1496" s="166">
        <f>IF($I1475="n/a",0,IF(CB$4&lt;=$C1496,0,IF(SUM($C1496,$I1475)&gt;CB$4,$M1489/$I1475,$M1489-SUM($I1496:CA1496))))</f>
        <v>0</v>
      </c>
      <c r="CC1496" s="166">
        <f>IF($I1475="n/a",0,IF(CC$4&lt;=$C1496,0,IF(SUM($C1496,$I1475)&gt;CC$4,$M1489/$I1475,$M1489-SUM($I1496:CB1496))))</f>
        <v>0</v>
      </c>
      <c r="CD1496" s="166">
        <f>IF($I1475="n/a",0,IF(CD$4&lt;=$C1496,0,IF(SUM($C1496,$I1475)&gt;CD$4,$M1489/$I1475,$M1489-SUM($I1496:CC1496))))</f>
        <v>0</v>
      </c>
      <c r="CE1496" s="166">
        <f>IF($I1475="n/a",0,IF(CE$4&lt;=$C1496,0,IF(SUM($C1496,$I1475)&gt;CE$4,$M1489/$I1475,$M1489-SUM($I1496:CD1496))))</f>
        <v>0</v>
      </c>
      <c r="CF1496" s="166">
        <f>IF($I1475="n/a",0,IF(CF$4&lt;=$C1496,0,IF(SUM($C1496,$I1475)&gt;CF$4,$M1489/$I1475,$M1489-SUM($I1496:CE1496))))</f>
        <v>0</v>
      </c>
    </row>
    <row r="1497" spans="1:2018" s="153" customFormat="1" ht="12.75" customHeight="1">
      <c r="A1497"/>
      <c r="C1497" s="197">
        <v>2020</v>
      </c>
      <c r="D1497" s="21" t="s">
        <v>49</v>
      </c>
      <c r="E1497" s="21" t="s">
        <v>185</v>
      </c>
      <c r="I1497" s="31"/>
      <c r="J1497" s="167">
        <f>IF($I1475="n/a",0,IF(J$4&lt;=$C1497,0,IF(SUM($C1497,$I1475)&gt;J$4,$N1489/$I1475,$N1489-SUM($I1497:I1497))))</f>
        <v>0</v>
      </c>
      <c r="K1497" s="167">
        <f>IF($I1475="n/a",0,IF(K$4&lt;=$C1497,0,IF(SUM($C1497,$I1475)&gt;K$4,$N1489/$I1475,$N1489-SUM($I1497:J1497))))</f>
        <v>0</v>
      </c>
      <c r="L1497" s="167">
        <f>IF($I1475="n/a",0,IF(L$4&lt;=$C1497,0,IF(SUM($C1497,$I1475)&gt;L$4,$N1489/$I1475,$N1489-SUM($I1497:K1497))))</f>
        <v>0</v>
      </c>
      <c r="M1497" s="167">
        <f>IF($I1475="n/a",0,IF(M$4&lt;=$C1497,0,IF(SUM($C1497,$I1475)&gt;M$4,$N1489/$I1475,$N1489-SUM($I1497:L1497))))</f>
        <v>0</v>
      </c>
      <c r="N1497" s="167">
        <f>IF($I1475="n/a",0,IF(N$4&lt;=$C1497,0,IF(SUM($C1497,$I1475)&gt;N$4,$N1489/$I1475,$N1489-SUM($I1497:M1497))))</f>
        <v>0</v>
      </c>
      <c r="O1497" s="167">
        <f>IF($I1475="n/a",0,IF(O$4&lt;=$C1497,0,IF(SUM($C1497,$I1475)&gt;O$4,$N1489/$I1475,$N1489-SUM($I1497:N1497))))</f>
        <v>12.001118206713986</v>
      </c>
      <c r="P1497" s="167">
        <f>IF($I1475="n/a",0,IF(P$4&lt;=$C1497,0,IF(SUM($C1497,$I1475)&gt;P$4,$N1489/$I1475,$N1489-SUM($I1497:O1497))))</f>
        <v>12.001118206713986</v>
      </c>
      <c r="Q1497" s="167">
        <f>IF($I1475="n/a",0,IF(Q$4&lt;=$C1497,0,IF(SUM($C1497,$I1475)&gt;Q$4,$N1489/$I1475,$N1489-SUM($I1497:P1497))))</f>
        <v>12.001118206713986</v>
      </c>
      <c r="R1497" s="167">
        <f>IF($I1475="n/a",0,IF(R$4&lt;=$C1497,0,IF(SUM($C1497,$I1475)&gt;R$4,$N1489/$I1475,$N1489-SUM($I1497:Q1497))))</f>
        <v>12.001118206713986</v>
      </c>
      <c r="S1497" s="167">
        <f>IF($I1475="n/a",0,IF(S$4&lt;=$C1497,0,IF(SUM($C1497,$I1475)&gt;S$4,$N1489/$I1475,$N1489-SUM($I1497:R1497))))</f>
        <v>12.001118206713986</v>
      </c>
      <c r="T1497" s="167">
        <f>IF($I1475="n/a",0,IF(T$4&lt;=$C1497,0,IF(SUM($C1497,$I1475)&gt;T$4,$N1489/$I1475,$N1489-SUM($I1497:S1497))))</f>
        <v>12.001118206713986</v>
      </c>
      <c r="U1497" s="167">
        <f>IF($I1475="n/a",0,IF(U$4&lt;=$C1497,0,IF(SUM($C1497,$I1475)&gt;U$4,$N1489/$I1475,$N1489-SUM($I1497:T1497))))</f>
        <v>12.001118206713986</v>
      </c>
      <c r="V1497" s="167">
        <f>IF($I1475="n/a",0,IF(V$4&lt;=$C1497,0,IF(SUM($C1497,$I1475)&gt;V$4,$N1489/$I1475,$N1489-SUM($I1497:U1497))))</f>
        <v>12.001118206713986</v>
      </c>
      <c r="W1497" s="167">
        <f>IF($I1475="n/a",0,IF(W$4&lt;=$C1497,0,IF(SUM($C1497,$I1475)&gt;W$4,$N1489/$I1475,$N1489-SUM($I1497:V1497))))</f>
        <v>12.001118206713986</v>
      </c>
      <c r="X1497" s="167">
        <f>IF($I1475="n/a",0,IF(X$4&lt;=$C1497,0,IF(SUM($C1497,$I1475)&gt;X$4,$N1489/$I1475,$N1489-SUM($I1497:W1497))))</f>
        <v>12.001118206714011</v>
      </c>
      <c r="Y1497" s="167">
        <f>IF($I1475="n/a",0,IF(Y$4&lt;=$C1497,0,IF(SUM($C1497,$I1475)&gt;Y$4,$N1489/$I1475,$N1489-SUM($I1497:X1497))))</f>
        <v>0</v>
      </c>
      <c r="Z1497" s="167">
        <f>IF($I1475="n/a",0,IF(Z$4&lt;=$C1497,0,IF(SUM($C1497,$I1475)&gt;Z$4,$N1489/$I1475,$N1489-SUM($I1497:Y1497))))</f>
        <v>0</v>
      </c>
      <c r="AA1497" s="167">
        <f>IF($I1475="n/a",0,IF(AA$4&lt;=$C1497,0,IF(SUM($C1497,$I1475)&gt;AA$4,$N1489/$I1475,$N1489-SUM($I1497:Z1497))))</f>
        <v>0</v>
      </c>
      <c r="AB1497" s="167">
        <f>IF($I1475="n/a",0,IF(AB$4&lt;=$C1497,0,IF(SUM($C1497,$I1475)&gt;AB$4,$N1489/$I1475,$N1489-SUM($I1497:AA1497))))</f>
        <v>0</v>
      </c>
      <c r="AC1497" s="167">
        <f>IF($I1475="n/a",0,IF(AC$4&lt;=$C1497,0,IF(SUM($C1497,$I1475)&gt;AC$4,$N1489/$I1475,$N1489-SUM($I1497:AB1497))))</f>
        <v>0</v>
      </c>
      <c r="AD1497" s="167">
        <f>IF($I1475="n/a",0,IF(AD$4&lt;=$C1497,0,IF(SUM($C1497,$I1475)&gt;AD$4,$N1489/$I1475,$N1489-SUM($I1497:AC1497))))</f>
        <v>0</v>
      </c>
      <c r="AE1497" s="167">
        <f>IF($I1475="n/a",0,IF(AE$4&lt;=$C1497,0,IF(SUM($C1497,$I1475)&gt;AE$4,$N1489/$I1475,$N1489-SUM($I1497:AD1497))))</f>
        <v>0</v>
      </c>
      <c r="AF1497" s="167">
        <f>IF($I1475="n/a",0,IF(AF$4&lt;=$C1497,0,IF(SUM($C1497,$I1475)&gt;AF$4,$N1489/$I1475,$N1489-SUM($I1497:AE1497))))</f>
        <v>0</v>
      </c>
      <c r="AG1497" s="167">
        <f>IF($I1475="n/a",0,IF(AG$4&lt;=$C1497,0,IF(SUM($C1497,$I1475)&gt;AG$4,$N1489/$I1475,$N1489-SUM($I1497:AF1497))))</f>
        <v>0</v>
      </c>
      <c r="AH1497" s="167">
        <f>IF($I1475="n/a",0,IF(AH$4&lt;=$C1497,0,IF(SUM($C1497,$I1475)&gt;AH$4,$N1489/$I1475,$N1489-SUM($I1497:AG1497))))</f>
        <v>0</v>
      </c>
      <c r="AI1497" s="167">
        <f>IF($I1475="n/a",0,IF(AI$4&lt;=$C1497,0,IF(SUM($C1497,$I1475)&gt;AI$4,$N1489/$I1475,$N1489-SUM($I1497:AH1497))))</f>
        <v>0</v>
      </c>
      <c r="AJ1497" s="167">
        <f>IF($I1475="n/a",0,IF(AJ$4&lt;=$C1497,0,IF(SUM($C1497,$I1475)&gt;AJ$4,$N1489/$I1475,$N1489-SUM($I1497:AI1497))))</f>
        <v>0</v>
      </c>
      <c r="AK1497" s="167">
        <f>IF($I1475="n/a",0,IF(AK$4&lt;=$C1497,0,IF(SUM($C1497,$I1475)&gt;AK$4,$N1489/$I1475,$N1489-SUM($I1497:AJ1497))))</f>
        <v>0</v>
      </c>
      <c r="AL1497" s="167">
        <f>IF($I1475="n/a",0,IF(AL$4&lt;=$C1497,0,IF(SUM($C1497,$I1475)&gt;AL$4,$N1489/$I1475,$N1489-SUM($I1497:AK1497))))</f>
        <v>0</v>
      </c>
      <c r="AM1497" s="167">
        <f>IF($I1475="n/a",0,IF(AM$4&lt;=$C1497,0,IF(SUM($C1497,$I1475)&gt;AM$4,$N1489/$I1475,$N1489-SUM($I1497:AL1497))))</f>
        <v>0</v>
      </c>
      <c r="AN1497" s="167">
        <f>IF($I1475="n/a",0,IF(AN$4&lt;=$C1497,0,IF(SUM($C1497,$I1475)&gt;AN$4,$N1489/$I1475,$N1489-SUM($I1497:AM1497))))</f>
        <v>0</v>
      </c>
      <c r="AO1497" s="167">
        <f>IF($I1475="n/a",0,IF(AO$4&lt;=$C1497,0,IF(SUM($C1497,$I1475)&gt;AO$4,$N1489/$I1475,$N1489-SUM($I1497:AN1497))))</f>
        <v>0</v>
      </c>
      <c r="AP1497" s="167">
        <f>IF($I1475="n/a",0,IF(AP$4&lt;=$C1497,0,IF(SUM($C1497,$I1475)&gt;AP$4,$N1489/$I1475,$N1489-SUM($I1497:AO1497))))</f>
        <v>0</v>
      </c>
      <c r="AQ1497" s="167">
        <f>IF($I1475="n/a",0,IF(AQ$4&lt;=$C1497,0,IF(SUM($C1497,$I1475)&gt;AQ$4,$N1489/$I1475,$N1489-SUM($I1497:AP1497))))</f>
        <v>0</v>
      </c>
      <c r="AR1497" s="167">
        <f>IF($I1475="n/a",0,IF(AR$4&lt;=$C1497,0,IF(SUM($C1497,$I1475)&gt;AR$4,$N1489/$I1475,$N1489-SUM($I1497:AQ1497))))</f>
        <v>0</v>
      </c>
      <c r="AS1497" s="167">
        <f>IF($I1475="n/a",0,IF(AS$4&lt;=$C1497,0,IF(SUM($C1497,$I1475)&gt;AS$4,$N1489/$I1475,$N1489-SUM($I1497:AR1497))))</f>
        <v>0</v>
      </c>
      <c r="AT1497" s="167">
        <f>IF($I1475="n/a",0,IF(AT$4&lt;=$C1497,0,IF(SUM($C1497,$I1475)&gt;AT$4,$N1489/$I1475,$N1489-SUM($I1497:AS1497))))</f>
        <v>0</v>
      </c>
      <c r="AU1497" s="167">
        <f>IF($I1475="n/a",0,IF(AU$4&lt;=$C1497,0,IF(SUM($C1497,$I1475)&gt;AU$4,$N1489/$I1475,$N1489-SUM($I1497:AT1497))))</f>
        <v>0</v>
      </c>
      <c r="AV1497" s="167">
        <f>IF($I1475="n/a",0,IF(AV$4&lt;=$C1497,0,IF(SUM($C1497,$I1475)&gt;AV$4,$N1489/$I1475,$N1489-SUM($I1497:AU1497))))</f>
        <v>0</v>
      </c>
      <c r="AW1497" s="167">
        <f>IF($I1475="n/a",0,IF(AW$4&lt;=$C1497,0,IF(SUM($C1497,$I1475)&gt;AW$4,$N1489/$I1475,$N1489-SUM($I1497:AV1497))))</f>
        <v>0</v>
      </c>
      <c r="AX1497" s="167">
        <f>IF($I1475="n/a",0,IF(AX$4&lt;=$C1497,0,IF(SUM($C1497,$I1475)&gt;AX$4,$N1489/$I1475,$N1489-SUM($I1497:AW1497))))</f>
        <v>0</v>
      </c>
      <c r="AY1497" s="167">
        <f>IF($I1475="n/a",0,IF(AY$4&lt;=$C1497,0,IF(SUM($C1497,$I1475)&gt;AY$4,$N1489/$I1475,$N1489-SUM($I1497:AX1497))))</f>
        <v>0</v>
      </c>
      <c r="AZ1497" s="167">
        <f>IF($I1475="n/a",0,IF(AZ$4&lt;=$C1497,0,IF(SUM($C1497,$I1475)&gt;AZ$4,$N1489/$I1475,$N1489-SUM($I1497:AY1497))))</f>
        <v>0</v>
      </c>
      <c r="BA1497" s="167">
        <f>IF($I1475="n/a",0,IF(BA$4&lt;=$C1497,0,IF(SUM($C1497,$I1475)&gt;BA$4,$N1489/$I1475,$N1489-SUM($I1497:AZ1497))))</f>
        <v>0</v>
      </c>
      <c r="BB1497" s="167">
        <f>IF($I1475="n/a",0,IF(BB$4&lt;=$C1497,0,IF(SUM($C1497,$I1475)&gt;BB$4,$N1489/$I1475,$N1489-SUM($I1497:BA1497))))</f>
        <v>0</v>
      </c>
      <c r="BC1497" s="167">
        <f>IF($I1475="n/a",0,IF(BC$4&lt;=$C1497,0,IF(SUM($C1497,$I1475)&gt;BC$4,$N1489/$I1475,$N1489-SUM($I1497:BB1497))))</f>
        <v>0</v>
      </c>
      <c r="BD1497" s="167">
        <f>IF($I1475="n/a",0,IF(BD$4&lt;=$C1497,0,IF(SUM($C1497,$I1475)&gt;BD$4,$N1489/$I1475,$N1489-SUM($I1497:BC1497))))</f>
        <v>0</v>
      </c>
      <c r="BE1497" s="167">
        <f>IF($I1475="n/a",0,IF(BE$4&lt;=$C1497,0,IF(SUM($C1497,$I1475)&gt;BE$4,$N1489/$I1475,$N1489-SUM($I1497:BD1497))))</f>
        <v>0</v>
      </c>
      <c r="BF1497" s="167">
        <f>IF($I1475="n/a",0,IF(BF$4&lt;=$C1497,0,IF(SUM($C1497,$I1475)&gt;BF$4,$N1489/$I1475,$N1489-SUM($I1497:BE1497))))</f>
        <v>0</v>
      </c>
      <c r="BG1497" s="167">
        <f>IF($I1475="n/a",0,IF(BG$4&lt;=$C1497,0,IF(SUM($C1497,$I1475)&gt;BG$4,$N1489/$I1475,$N1489-SUM($I1497:BF1497))))</f>
        <v>0</v>
      </c>
      <c r="BH1497" s="167">
        <f>IF($I1475="n/a",0,IF(BH$4&lt;=$C1497,0,IF(SUM($C1497,$I1475)&gt;BH$4,$N1489/$I1475,$N1489-SUM($I1497:BG1497))))</f>
        <v>0</v>
      </c>
      <c r="BI1497" s="167">
        <f>IF($I1475="n/a",0,IF(BI$4&lt;=$C1497,0,IF(SUM($C1497,$I1475)&gt;BI$4,$N1489/$I1475,$N1489-SUM($I1497:BH1497))))</f>
        <v>0</v>
      </c>
      <c r="BJ1497" s="167">
        <f>IF($I1475="n/a",0,IF(BJ$4&lt;=$C1497,0,IF(SUM($C1497,$I1475)&gt;BJ$4,$N1489/$I1475,$N1489-SUM($I1497:BI1497))))</f>
        <v>0</v>
      </c>
      <c r="BK1497" s="167">
        <f>IF($I1475="n/a",0,IF(BK$4&lt;=$C1497,0,IF(SUM($C1497,$I1475)&gt;BK$4,$N1489/$I1475,$N1489-SUM($I1497:BJ1497))))</f>
        <v>0</v>
      </c>
      <c r="BL1497" s="167">
        <f>IF($I1475="n/a",0,IF(BL$4&lt;=$C1497,0,IF(SUM($C1497,$I1475)&gt;BL$4,$N1489/$I1475,$N1489-SUM($I1497:BK1497))))</f>
        <v>0</v>
      </c>
      <c r="BM1497" s="167">
        <f>IF($I1475="n/a",0,IF(BM$4&lt;=$C1497,0,IF(SUM($C1497,$I1475)&gt;BM$4,$N1489/$I1475,$N1489-SUM($I1497:BL1497))))</f>
        <v>0</v>
      </c>
      <c r="BN1497" s="167">
        <f>IF($I1475="n/a",0,IF(BN$4&lt;=$C1497,0,IF(SUM($C1497,$I1475)&gt;BN$4,$N1489/$I1475,$N1489-SUM($I1497:BM1497))))</f>
        <v>0</v>
      </c>
      <c r="BO1497" s="167">
        <f>IF($I1475="n/a",0,IF(BO$4&lt;=$C1497,0,IF(SUM($C1497,$I1475)&gt;BO$4,$N1489/$I1475,$N1489-SUM($I1497:BN1497))))</f>
        <v>0</v>
      </c>
      <c r="BP1497" s="167">
        <f>IF($I1475="n/a",0,IF(BP$4&lt;=$C1497,0,IF(SUM($C1497,$I1475)&gt;BP$4,$N1489/$I1475,$N1489-SUM($I1497:BO1497))))</f>
        <v>0</v>
      </c>
      <c r="BQ1497" s="167">
        <f>IF($I1475="n/a",0,IF(BQ$4&lt;=$C1497,0,IF(SUM($C1497,$I1475)&gt;BQ$4,$N1489/$I1475,$N1489-SUM($I1497:BP1497))))</f>
        <v>0</v>
      </c>
      <c r="BR1497" s="167">
        <f>IF($I1475="n/a",0,IF(BR$4&lt;=$C1497,0,IF(SUM($C1497,$I1475)&gt;BR$4,$N1489/$I1475,$N1489-SUM($I1497:BQ1497))))</f>
        <v>0</v>
      </c>
      <c r="BS1497" s="167">
        <f>IF($I1475="n/a",0,IF(BS$4&lt;=$C1497,0,IF(SUM($C1497,$I1475)&gt;BS$4,$N1489/$I1475,$N1489-SUM($I1497:BR1497))))</f>
        <v>0</v>
      </c>
      <c r="BT1497" s="167">
        <f>IF($I1475="n/a",0,IF(BT$4&lt;=$C1497,0,IF(SUM($C1497,$I1475)&gt;BT$4,$N1489/$I1475,$N1489-SUM($I1497:BS1497))))</f>
        <v>0</v>
      </c>
      <c r="BU1497" s="167">
        <f>IF($I1475="n/a",0,IF(BU$4&lt;=$C1497,0,IF(SUM($C1497,$I1475)&gt;BU$4,$N1489/$I1475,$N1489-SUM($I1497:BT1497))))</f>
        <v>0</v>
      </c>
      <c r="BV1497" s="167">
        <f>IF($I1475="n/a",0,IF(BV$4&lt;=$C1497,0,IF(SUM($C1497,$I1475)&gt;BV$4,$N1489/$I1475,$N1489-SUM($I1497:BU1497))))</f>
        <v>0</v>
      </c>
      <c r="BW1497" s="167">
        <f>IF($I1475="n/a",0,IF(BW$4&lt;=$C1497,0,IF(SUM($C1497,$I1475)&gt;BW$4,$N1489/$I1475,$N1489-SUM($I1497:BV1497))))</f>
        <v>0</v>
      </c>
      <c r="BX1497" s="167">
        <f>IF($I1475="n/a",0,IF(BX$4&lt;=$C1497,0,IF(SUM($C1497,$I1475)&gt;BX$4,$N1489/$I1475,$N1489-SUM($I1497:BW1497))))</f>
        <v>0</v>
      </c>
      <c r="BY1497" s="167">
        <f>IF($I1475="n/a",0,IF(BY$4&lt;=$C1497,0,IF(SUM($C1497,$I1475)&gt;BY$4,$N1489/$I1475,$N1489-SUM($I1497:BX1497))))</f>
        <v>0</v>
      </c>
      <c r="BZ1497" s="167">
        <f>IF($I1475="n/a",0,IF(BZ$4&lt;=$C1497,0,IF(SUM($C1497,$I1475)&gt;BZ$4,$N1489/$I1475,$N1489-SUM($I1497:BY1497))))</f>
        <v>0</v>
      </c>
      <c r="CA1497" s="167">
        <f>IF($I1475="n/a",0,IF(CA$4&lt;=$C1497,0,IF(SUM($C1497,$I1475)&gt;CA$4,$N1489/$I1475,$N1489-SUM($I1497:BZ1497))))</f>
        <v>0</v>
      </c>
      <c r="CB1497" s="167">
        <f>IF($I1475="n/a",0,IF(CB$4&lt;=$C1497,0,IF(SUM($C1497,$I1475)&gt;CB$4,$N1489/$I1475,$N1489-SUM($I1497:CA1497))))</f>
        <v>0</v>
      </c>
      <c r="CC1497" s="167">
        <f>IF($I1475="n/a",0,IF(CC$4&lt;=$C1497,0,IF(SUM($C1497,$I1475)&gt;CC$4,$N1489/$I1475,$N1489-SUM($I1497:CB1497))))</f>
        <v>0</v>
      </c>
      <c r="CD1497" s="167">
        <f>IF($I1475="n/a",0,IF(CD$4&lt;=$C1497,0,IF(SUM($C1497,$I1475)&gt;CD$4,$N1489/$I1475,$N1489-SUM($I1497:CC1497))))</f>
        <v>0</v>
      </c>
      <c r="CE1497" s="167">
        <f>IF($I1475="n/a",0,IF(CE$4&lt;=$C1497,0,IF(SUM($C1497,$I1475)&gt;CE$4,$N1489/$I1475,$N1489-SUM($I1497:CD1497))))</f>
        <v>0</v>
      </c>
      <c r="CF1497" s="167">
        <f>IF($I1475="n/a",0,IF(CF$4&lt;=$C1497,0,IF(SUM($C1497,$I1475)&gt;CF$4,$N1489/$I1475,$N1489-SUM($I1497:CE1497))))</f>
        <v>0</v>
      </c>
    </row>
    <row r="1498" spans="1:2018" s="7" customFormat="1" ht="12.75" customHeight="1">
      <c r="A1498" s="213"/>
      <c r="C1498" s="197">
        <v>2021</v>
      </c>
      <c r="D1498" s="21" t="s">
        <v>50</v>
      </c>
      <c r="E1498" s="214" t="s">
        <v>185</v>
      </c>
      <c r="I1498" s="33"/>
      <c r="J1498" s="33">
        <f>IF($I1475="n/a",0,IF(J$4&lt;=$C1498,0,IF(SUM($C1498,$I1475)&gt;J$4,$O1489/$I1475,$O1489-SUM($I1498:I1498))))</f>
        <v>0</v>
      </c>
      <c r="K1498" s="33">
        <f>IF($I1475="n/a",0,IF(K$4&lt;=$C1498,0,IF(SUM($C1498,$I1475)&gt;K$4,$O1489/$I1475,$O1489-SUM($I1498:J1498))))</f>
        <v>0</v>
      </c>
      <c r="L1498" s="33">
        <f>IF($I1475="n/a",0,IF(L$4&lt;=$C1498,0,IF(SUM($C1498,$I1475)&gt;L$4,$O1489/$I1475,$O1489-SUM($I1498:K1498))))</f>
        <v>0</v>
      </c>
      <c r="M1498" s="33">
        <f>IF($I1475="n/a",0,IF(M$4&lt;=$C1498,0,IF(SUM($C1498,$I1475)&gt;M$4,$O1489/$I1475,$O1489-SUM($I1498:L1498))))</f>
        <v>0</v>
      </c>
      <c r="N1498" s="33">
        <f>IF($I1475="n/a",0,IF(N$4&lt;=$C1498,0,IF(SUM($C1498,$I1475)&gt;N$4,$O1489/$I1475,$O1489-SUM($I1498:M1498))))</f>
        <v>0</v>
      </c>
      <c r="O1498" s="33">
        <f>IF($I1475="n/a",0,IF(O$4&lt;=$C1498,0,IF(SUM($C1498,$I1475)&gt;O$4,$O1489/$I1475,$O1489-SUM($I1498:N1498))))</f>
        <v>0</v>
      </c>
      <c r="P1498" s="33">
        <f>IF($I1475="n/a",0,IF(P$4&lt;=$C1498,0,IF(SUM($C1498,$I1475)&gt;P$4,$O1489/$I1475,$O1489-SUM($I1498:O1498))))</f>
        <v>0</v>
      </c>
      <c r="Q1498" s="33">
        <f>IF($I1475="n/a",0,IF(Q$4&lt;=$C1498,0,IF(SUM($C1498,$I1475)&gt;Q$4,$O1489/$I1475,$O1489-SUM($I1498:P1498))))</f>
        <v>0</v>
      </c>
      <c r="R1498" s="33">
        <f>IF($I1475="n/a",0,IF(R$4&lt;=$C1498,0,IF(SUM($C1498,$I1475)&gt;R$4,$O1489/$I1475,$O1489-SUM($I1498:Q1498))))</f>
        <v>0</v>
      </c>
      <c r="S1498" s="33">
        <f>IF($I1475="n/a",0,IF(S$4&lt;=$C1498,0,IF(SUM($C1498,$I1475)&gt;S$4,$O1489/$I1475,$O1489-SUM($I1498:R1498))))</f>
        <v>0</v>
      </c>
      <c r="T1498" s="33">
        <f>IF($I1475="n/a",0,IF(T$4&lt;=$C1498,0,IF(SUM($C1498,$I1475)&gt;T$4,$O1489/$I1475,$O1489-SUM($I1498:S1498))))</f>
        <v>0</v>
      </c>
      <c r="U1498" s="33">
        <f>IF($I1475="n/a",0,IF(U$4&lt;=$C1498,0,IF(SUM($C1498,$I1475)&gt;U$4,$O1489/$I1475,$O1489-SUM($I1498:T1498))))</f>
        <v>0</v>
      </c>
      <c r="V1498" s="33">
        <f>IF($I1475="n/a",0,IF(V$4&lt;=$C1498,0,IF(SUM($C1498,$I1475)&gt;V$4,$O1489/$I1475,$O1489-SUM($I1498:U1498))))</f>
        <v>0</v>
      </c>
      <c r="W1498" s="33">
        <f>IF($I1475="n/a",0,IF(W$4&lt;=$C1498,0,IF(SUM($C1498,$I1475)&gt;W$4,$O1489/$I1475,$O1489-SUM($I1498:V1498))))</f>
        <v>0</v>
      </c>
      <c r="X1498" s="33">
        <f>IF($I1475="n/a",0,IF(X$4&lt;=$C1498,0,IF(SUM($C1498,$I1475)&gt;X$4,$O1489/$I1475,$O1489-SUM($I1498:W1498))))</f>
        <v>0</v>
      </c>
      <c r="Y1498" s="33">
        <f>IF($I1475="n/a",0,IF(Y$4&lt;=$C1498,0,IF(SUM($C1498,$I1475)&gt;Y$4,$O1489/$I1475,$O1489-SUM($I1498:X1498))))</f>
        <v>0</v>
      </c>
      <c r="Z1498" s="33">
        <f>IF($I1475="n/a",0,IF(Z$4&lt;=$C1498,0,IF(SUM($C1498,$I1475)&gt;Z$4,$O1489/$I1475,$O1489-SUM($I1498:Y1498))))</f>
        <v>0</v>
      </c>
      <c r="AA1498" s="33">
        <f>IF($I1475="n/a",0,IF(AA$4&lt;=$C1498,0,IF(SUM($C1498,$I1475)&gt;AA$4,$O1489/$I1475,$O1489-SUM($I1498:Z1498))))</f>
        <v>0</v>
      </c>
      <c r="AB1498" s="33">
        <f>IF($I1475="n/a",0,IF(AB$4&lt;=$C1498,0,IF(SUM($C1498,$I1475)&gt;AB$4,$O1489/$I1475,$O1489-SUM($I1498:AA1498))))</f>
        <v>0</v>
      </c>
      <c r="AC1498" s="33">
        <f>IF($I1475="n/a",0,IF(AC$4&lt;=$C1498,0,IF(SUM($C1498,$I1475)&gt;AC$4,$O1489/$I1475,$O1489-SUM($I1498:AB1498))))</f>
        <v>0</v>
      </c>
      <c r="AD1498" s="33">
        <f>IF($I1475="n/a",0,IF(AD$4&lt;=$C1498,0,IF(SUM($C1498,$I1475)&gt;AD$4,$O1489/$I1475,$O1489-SUM($I1498:AC1498))))</f>
        <v>0</v>
      </c>
      <c r="AE1498" s="33">
        <f>IF($I1475="n/a",0,IF(AE$4&lt;=$C1498,0,IF(SUM($C1498,$I1475)&gt;AE$4,$O1489/$I1475,$O1489-SUM($I1498:AD1498))))</f>
        <v>0</v>
      </c>
      <c r="AF1498" s="33">
        <f>IF($I1475="n/a",0,IF(AF$4&lt;=$C1498,0,IF(SUM($C1498,$I1475)&gt;AF$4,$O1489/$I1475,$O1489-SUM($I1498:AE1498))))</f>
        <v>0</v>
      </c>
      <c r="AG1498" s="33">
        <f>IF($I1475="n/a",0,IF(AG$4&lt;=$C1498,0,IF(SUM($C1498,$I1475)&gt;AG$4,$O1489/$I1475,$O1489-SUM($I1498:AF1498))))</f>
        <v>0</v>
      </c>
      <c r="AH1498" s="33">
        <f>IF($I1475="n/a",0,IF(AH$4&lt;=$C1498,0,IF(SUM($C1498,$I1475)&gt;AH$4,$O1489/$I1475,$O1489-SUM($I1498:AG1498))))</f>
        <v>0</v>
      </c>
      <c r="AI1498" s="33">
        <f>IF($I1475="n/a",0,IF(AI$4&lt;=$C1498,0,IF(SUM($C1498,$I1475)&gt;AI$4,$O1489/$I1475,$O1489-SUM($I1498:AH1498))))</f>
        <v>0</v>
      </c>
      <c r="AJ1498" s="33">
        <f>IF($I1475="n/a",0,IF(AJ$4&lt;=$C1498,0,IF(SUM($C1498,$I1475)&gt;AJ$4,$O1489/$I1475,$O1489-SUM($I1498:AI1498))))</f>
        <v>0</v>
      </c>
      <c r="AK1498" s="33">
        <f>IF($I1475="n/a",0,IF(AK$4&lt;=$C1498,0,IF(SUM($C1498,$I1475)&gt;AK$4,$O1489/$I1475,$O1489-SUM($I1498:AJ1498))))</f>
        <v>0</v>
      </c>
      <c r="AL1498" s="33">
        <f>IF($I1475="n/a",0,IF(AL$4&lt;=$C1498,0,IF(SUM($C1498,$I1475)&gt;AL$4,$O1489/$I1475,$O1489-SUM($I1498:AK1498))))</f>
        <v>0</v>
      </c>
      <c r="AM1498" s="33">
        <f>IF($I1475="n/a",0,IF(AM$4&lt;=$C1498,0,IF(SUM($C1498,$I1475)&gt;AM$4,$O1489/$I1475,$O1489-SUM($I1498:AL1498))))</f>
        <v>0</v>
      </c>
      <c r="AN1498" s="33">
        <f>IF($I1475="n/a",0,IF(AN$4&lt;=$C1498,0,IF(SUM($C1498,$I1475)&gt;AN$4,$O1489/$I1475,$O1489-SUM($I1498:AM1498))))</f>
        <v>0</v>
      </c>
      <c r="AO1498" s="33">
        <f>IF($I1475="n/a",0,IF(AO$4&lt;=$C1498,0,IF(SUM($C1498,$I1475)&gt;AO$4,$O1489/$I1475,$O1489-SUM($I1498:AN1498))))</f>
        <v>0</v>
      </c>
      <c r="AP1498" s="33">
        <f>IF($I1475="n/a",0,IF(AP$4&lt;=$C1498,0,IF(SUM($C1498,$I1475)&gt;AP$4,$O1489/$I1475,$O1489-SUM($I1498:AO1498))))</f>
        <v>0</v>
      </c>
      <c r="AQ1498" s="33">
        <f>IF($I1475="n/a",0,IF(AQ$4&lt;=$C1498,0,IF(SUM($C1498,$I1475)&gt;AQ$4,$O1489/$I1475,$O1489-SUM($I1498:AP1498))))</f>
        <v>0</v>
      </c>
      <c r="AR1498" s="33">
        <f>IF($I1475="n/a",0,IF(AR$4&lt;=$C1498,0,IF(SUM($C1498,$I1475)&gt;AR$4,$O1489/$I1475,$O1489-SUM($I1498:AQ1498))))</f>
        <v>0</v>
      </c>
      <c r="AS1498" s="33">
        <f>IF($I1475="n/a",0,IF(AS$4&lt;=$C1498,0,IF(SUM($C1498,$I1475)&gt;AS$4,$O1489/$I1475,$O1489-SUM($I1498:AR1498))))</f>
        <v>0</v>
      </c>
      <c r="AT1498" s="33">
        <f>IF($I1475="n/a",0,IF(AT$4&lt;=$C1498,0,IF(SUM($C1498,$I1475)&gt;AT$4,$O1489/$I1475,$O1489-SUM($I1498:AS1498))))</f>
        <v>0</v>
      </c>
      <c r="AU1498" s="33">
        <f>IF($I1475="n/a",0,IF(AU$4&lt;=$C1498,0,IF(SUM($C1498,$I1475)&gt;AU$4,$O1489/$I1475,$O1489-SUM($I1498:AT1498))))</f>
        <v>0</v>
      </c>
      <c r="AV1498" s="33">
        <f>IF($I1475="n/a",0,IF(AV$4&lt;=$C1498,0,IF(SUM($C1498,$I1475)&gt;AV$4,$O1489/$I1475,$O1489-SUM($I1498:AU1498))))</f>
        <v>0</v>
      </c>
      <c r="AW1498" s="33">
        <f>IF($I1475="n/a",0,IF(AW$4&lt;=$C1498,0,IF(SUM($C1498,$I1475)&gt;AW$4,$O1489/$I1475,$O1489-SUM($I1498:AV1498))))</f>
        <v>0</v>
      </c>
      <c r="AX1498" s="33">
        <f>IF($I1475="n/a",0,IF(AX$4&lt;=$C1498,0,IF(SUM($C1498,$I1475)&gt;AX$4,$O1489/$I1475,$O1489-SUM($I1498:AW1498))))</f>
        <v>0</v>
      </c>
      <c r="AY1498" s="33">
        <f>IF($I1475="n/a",0,IF(AY$4&lt;=$C1498,0,IF(SUM($C1498,$I1475)&gt;AY$4,$O1489/$I1475,$O1489-SUM($I1498:AX1498))))</f>
        <v>0</v>
      </c>
      <c r="AZ1498" s="33">
        <f>IF($I1475="n/a",0,IF(AZ$4&lt;=$C1498,0,IF(SUM($C1498,$I1475)&gt;AZ$4,$O1489/$I1475,$O1489-SUM($I1498:AY1498))))</f>
        <v>0</v>
      </c>
      <c r="BA1498" s="33">
        <f>IF($I1475="n/a",0,IF(BA$4&lt;=$C1498,0,IF(SUM($C1498,$I1475)&gt;BA$4,$O1489/$I1475,$O1489-SUM($I1498:AZ1498))))</f>
        <v>0</v>
      </c>
      <c r="BB1498" s="33">
        <f>IF($I1475="n/a",0,IF(BB$4&lt;=$C1498,0,IF(SUM($C1498,$I1475)&gt;BB$4,$O1489/$I1475,$O1489-SUM($I1498:BA1498))))</f>
        <v>0</v>
      </c>
      <c r="BC1498" s="33">
        <f>IF($I1475="n/a",0,IF(BC$4&lt;=$C1498,0,IF(SUM($C1498,$I1475)&gt;BC$4,$O1489/$I1475,$O1489-SUM($I1498:BB1498))))</f>
        <v>0</v>
      </c>
      <c r="BD1498" s="33">
        <f>IF($I1475="n/a",0,IF(BD$4&lt;=$C1498,0,IF(SUM($C1498,$I1475)&gt;BD$4,$O1489/$I1475,$O1489-SUM($I1498:BC1498))))</f>
        <v>0</v>
      </c>
      <c r="BE1498" s="33">
        <f>IF($I1475="n/a",0,IF(BE$4&lt;=$C1498,0,IF(SUM($C1498,$I1475)&gt;BE$4,$O1489/$I1475,$O1489-SUM($I1498:BD1498))))</f>
        <v>0</v>
      </c>
      <c r="BF1498" s="33">
        <f>IF($I1475="n/a",0,IF(BF$4&lt;=$C1498,0,IF(SUM($C1498,$I1475)&gt;BF$4,$O1489/$I1475,$O1489-SUM($I1498:BE1498))))</f>
        <v>0</v>
      </c>
      <c r="BG1498" s="33">
        <f>IF($I1475="n/a",0,IF(BG$4&lt;=$C1498,0,IF(SUM($C1498,$I1475)&gt;BG$4,$O1489/$I1475,$O1489-SUM($I1498:BF1498))))</f>
        <v>0</v>
      </c>
      <c r="BH1498" s="33">
        <f>IF($I1475="n/a",0,IF(BH$4&lt;=$C1498,0,IF(SUM($C1498,$I1475)&gt;BH$4,$O1489/$I1475,$O1489-SUM($I1498:BG1498))))</f>
        <v>0</v>
      </c>
      <c r="BI1498" s="33">
        <f>IF($I1475="n/a",0,IF(BI$4&lt;=$C1498,0,IF(SUM($C1498,$I1475)&gt;BI$4,$O1489/$I1475,$O1489-SUM($I1498:BH1498))))</f>
        <v>0</v>
      </c>
      <c r="BJ1498" s="33">
        <f>IF($I1475="n/a",0,IF(BJ$4&lt;=$C1498,0,IF(SUM($C1498,$I1475)&gt;BJ$4,$O1489/$I1475,$O1489-SUM($I1498:BI1498))))</f>
        <v>0</v>
      </c>
      <c r="BK1498" s="33">
        <f>IF($I1475="n/a",0,IF(BK$4&lt;=$C1498,0,IF(SUM($C1498,$I1475)&gt;BK$4,$O1489/$I1475,$O1489-SUM($I1498:BJ1498))))</f>
        <v>0</v>
      </c>
      <c r="BL1498" s="33">
        <f>IF($I1475="n/a",0,IF(BL$4&lt;=$C1498,0,IF(SUM($C1498,$I1475)&gt;BL$4,$O1489/$I1475,$O1489-SUM($I1498:BK1498))))</f>
        <v>0</v>
      </c>
      <c r="BM1498" s="33">
        <f>IF($I1475="n/a",0,IF(BM$4&lt;=$C1498,0,IF(SUM($C1498,$I1475)&gt;BM$4,$O1489/$I1475,$O1489-SUM($I1498:BL1498))))</f>
        <v>0</v>
      </c>
      <c r="BN1498" s="33">
        <f>IF($I1475="n/a",0,IF(BN$4&lt;=$C1498,0,IF(SUM($C1498,$I1475)&gt;BN$4,$O1489/$I1475,$O1489-SUM($I1498:BM1498))))</f>
        <v>0</v>
      </c>
      <c r="BO1498" s="33">
        <f>IF($I1475="n/a",0,IF(BO$4&lt;=$C1498,0,IF(SUM($C1498,$I1475)&gt;BO$4,$O1489/$I1475,$O1489-SUM($I1498:BN1498))))</f>
        <v>0</v>
      </c>
      <c r="BP1498" s="33">
        <f>IF($I1475="n/a",0,IF(BP$4&lt;=$C1498,0,IF(SUM($C1498,$I1475)&gt;BP$4,$O1489/$I1475,$O1489-SUM($I1498:BO1498))))</f>
        <v>0</v>
      </c>
      <c r="BQ1498" s="33">
        <f>IF($I1475="n/a",0,IF(BQ$4&lt;=$C1498,0,IF(SUM($C1498,$I1475)&gt;BQ$4,$O1489/$I1475,$O1489-SUM($I1498:BP1498))))</f>
        <v>0</v>
      </c>
      <c r="BR1498" s="33">
        <f>IF($I1475="n/a",0,IF(BR$4&lt;=$C1498,0,IF(SUM($C1498,$I1475)&gt;BR$4,$O1489/$I1475,$O1489-SUM($I1498:BQ1498))))</f>
        <v>0</v>
      </c>
      <c r="BS1498" s="33">
        <f>IF($I1475="n/a",0,IF(BS$4&lt;=$C1498,0,IF(SUM($C1498,$I1475)&gt;BS$4,$O1489/$I1475,$O1489-SUM($I1498:BR1498))))</f>
        <v>0</v>
      </c>
      <c r="BT1498" s="33">
        <f>IF($I1475="n/a",0,IF(BT$4&lt;=$C1498,0,IF(SUM($C1498,$I1475)&gt;BT$4,$O1489/$I1475,$O1489-SUM($I1498:BS1498))))</f>
        <v>0</v>
      </c>
      <c r="BU1498" s="33">
        <f>IF($I1475="n/a",0,IF(BU$4&lt;=$C1498,0,IF(SUM($C1498,$I1475)&gt;BU$4,$O1489/$I1475,$O1489-SUM($I1498:BT1498))))</f>
        <v>0</v>
      </c>
      <c r="BV1498" s="33">
        <f>IF($I1475="n/a",0,IF(BV$4&lt;=$C1498,0,IF(SUM($C1498,$I1475)&gt;BV$4,$O1489/$I1475,$O1489-SUM($I1498:BU1498))))</f>
        <v>0</v>
      </c>
      <c r="BW1498" s="33">
        <f>IF($I1475="n/a",0,IF(BW$4&lt;=$C1498,0,IF(SUM($C1498,$I1475)&gt;BW$4,$O1489/$I1475,$O1489-SUM($I1498:BV1498))))</f>
        <v>0</v>
      </c>
      <c r="BX1498" s="33">
        <f>IF($I1475="n/a",0,IF(BX$4&lt;=$C1498,0,IF(SUM($C1498,$I1475)&gt;BX$4,$O1489/$I1475,$O1489-SUM($I1498:BW1498))))</f>
        <v>0</v>
      </c>
      <c r="BY1498" s="33">
        <f>IF($I1475="n/a",0,IF(BY$4&lt;=$C1498,0,IF(SUM($C1498,$I1475)&gt;BY$4,$O1489/$I1475,$O1489-SUM($I1498:BX1498))))</f>
        <v>0</v>
      </c>
      <c r="BZ1498" s="33">
        <f>IF($I1475="n/a",0,IF(BZ$4&lt;=$C1498,0,IF(SUM($C1498,$I1475)&gt;BZ$4,$O1489/$I1475,$O1489-SUM($I1498:BY1498))))</f>
        <v>0</v>
      </c>
      <c r="CA1498" s="33">
        <f>IF($I1475="n/a",0,IF(CA$4&lt;=$C1498,0,IF(SUM($C1498,$I1475)&gt;CA$4,$O1489/$I1475,$O1489-SUM($I1498:BZ1498))))</f>
        <v>0</v>
      </c>
      <c r="CB1498" s="33">
        <f>IF($I1475="n/a",0,IF(CB$4&lt;=$C1498,0,IF(SUM($C1498,$I1475)&gt;CB$4,$O1489/$I1475,$O1489-SUM($I1498:CA1498))))</f>
        <v>0</v>
      </c>
      <c r="CC1498" s="33">
        <f>IF($I1475="n/a",0,IF(CC$4&lt;=$C1498,0,IF(SUM($C1498,$I1475)&gt;CC$4,$O1489/$I1475,$O1489-SUM($I1498:CB1498))))</f>
        <v>0</v>
      </c>
      <c r="CD1498" s="33">
        <f>IF($I1475="n/a",0,IF(CD$4&lt;=$C1498,0,IF(SUM($C1498,$I1475)&gt;CD$4,$O1489/$I1475,$O1489-SUM($I1498:CC1498))))</f>
        <v>0</v>
      </c>
      <c r="CE1498" s="33">
        <f>IF($I1475="n/a",0,IF(CE$4&lt;=$C1498,0,IF(SUM($C1498,$I1475)&gt;CE$4,$O1489/$I1475,$O1489-SUM($I1498:CD1498))))</f>
        <v>0</v>
      </c>
      <c r="CF1498" s="33">
        <f>IF($I1475="n/a",0,IF(CF$4&lt;=$C1498,0,IF(SUM($C1498,$I1475)&gt;CF$4,$O1489/$I1475,$O1489-SUM($I1498:CE1498))))</f>
        <v>0</v>
      </c>
    </row>
    <row r="1499" spans="1:2018" s="7" customFormat="1" ht="12.75" customHeight="1">
      <c r="A1499" s="213"/>
      <c r="C1499" s="197">
        <v>2022</v>
      </c>
      <c r="D1499" s="21" t="s">
        <v>51</v>
      </c>
      <c r="E1499" s="214" t="s">
        <v>185</v>
      </c>
      <c r="I1499" s="33"/>
      <c r="J1499" s="33">
        <f>IF($I1475="n/a",0,IF(J$4&lt;=$C1499,0,IF(SUM($C1499,$I1475)&gt;J$4,$P1489/$I1475,$P1489-SUM($I1499:I1499))))</f>
        <v>0</v>
      </c>
      <c r="K1499" s="33">
        <f>IF($I1475="n/a",0,IF(K$4&lt;=$C1499,0,IF(SUM($C1499,$I1475)&gt;K$4,$P1489/$I1475,$P1489-SUM($I1499:J1499))))</f>
        <v>0</v>
      </c>
      <c r="L1499" s="33">
        <f>IF($I1475="n/a",0,IF(L$4&lt;=$C1499,0,IF(SUM($C1499,$I1475)&gt;L$4,$P1489/$I1475,$P1489-SUM($I1499:K1499))))</f>
        <v>0</v>
      </c>
      <c r="M1499" s="33">
        <f>IF($I1475="n/a",0,IF(M$4&lt;=$C1499,0,IF(SUM($C1499,$I1475)&gt;M$4,$P1489/$I1475,$P1489-SUM($I1499:L1499))))</f>
        <v>0</v>
      </c>
      <c r="N1499" s="33">
        <f>IF($I1475="n/a",0,IF(N$4&lt;=$C1499,0,IF(SUM($C1499,$I1475)&gt;N$4,$P1489/$I1475,$P1489-SUM($I1499:M1499))))</f>
        <v>0</v>
      </c>
      <c r="O1499" s="33">
        <f>IF($I1475="n/a",0,IF(O$4&lt;=$C1499,0,IF(SUM($C1499,$I1475)&gt;O$4,$P1489/$I1475,$P1489-SUM($I1499:N1499))))</f>
        <v>0</v>
      </c>
      <c r="P1499" s="33">
        <f>IF($I1475="n/a",0,IF(P$4&lt;=$C1499,0,IF(SUM($C1499,$I1475)&gt;P$4,$P1489/$I1475,$P1489-SUM($I1499:O1499))))</f>
        <v>0</v>
      </c>
      <c r="Q1499" s="33">
        <f>IF($I1475="n/a",0,IF(Q$4&lt;=$C1499,0,IF(SUM($C1499,$I1475)&gt;Q$4,$P1489/$I1475,$P1489-SUM($I1499:P1499))))</f>
        <v>0</v>
      </c>
      <c r="R1499" s="33">
        <f>IF($I1475="n/a",0,IF(R$4&lt;=$C1499,0,IF(SUM($C1499,$I1475)&gt;R$4,$P1489/$I1475,$P1489-SUM($I1499:Q1499))))</f>
        <v>0</v>
      </c>
      <c r="S1499" s="33">
        <f>IF($I1475="n/a",0,IF(S$4&lt;=$C1499,0,IF(SUM($C1499,$I1475)&gt;S$4,$P1489/$I1475,$P1489-SUM($I1499:R1499))))</f>
        <v>0</v>
      </c>
      <c r="T1499" s="33">
        <f>IF($I1475="n/a",0,IF(T$4&lt;=$C1499,0,IF(SUM($C1499,$I1475)&gt;T$4,$P1489/$I1475,$P1489-SUM($I1499:S1499))))</f>
        <v>0</v>
      </c>
      <c r="U1499" s="33">
        <f>IF($I1475="n/a",0,IF(U$4&lt;=$C1499,0,IF(SUM($C1499,$I1475)&gt;U$4,$P1489/$I1475,$P1489-SUM($I1499:T1499))))</f>
        <v>0</v>
      </c>
      <c r="V1499" s="33">
        <f>IF($I1475="n/a",0,IF(V$4&lt;=$C1499,0,IF(SUM($C1499,$I1475)&gt;V$4,$P1489/$I1475,$P1489-SUM($I1499:U1499))))</f>
        <v>0</v>
      </c>
      <c r="W1499" s="33">
        <f>IF($I1475="n/a",0,IF(W$4&lt;=$C1499,0,IF(SUM($C1499,$I1475)&gt;W$4,$P1489/$I1475,$P1489-SUM($I1499:V1499))))</f>
        <v>0</v>
      </c>
      <c r="X1499" s="33">
        <f>IF($I1475="n/a",0,IF(X$4&lt;=$C1499,0,IF(SUM($C1499,$I1475)&gt;X$4,$P1489/$I1475,$P1489-SUM($I1499:W1499))))</f>
        <v>0</v>
      </c>
      <c r="Y1499" s="33">
        <f>IF($I1475="n/a",0,IF(Y$4&lt;=$C1499,0,IF(SUM($C1499,$I1475)&gt;Y$4,$P1489/$I1475,$P1489-SUM($I1499:X1499))))</f>
        <v>0</v>
      </c>
      <c r="Z1499" s="33">
        <f>IF($I1475="n/a",0,IF(Z$4&lt;=$C1499,0,IF(SUM($C1499,$I1475)&gt;Z$4,$P1489/$I1475,$P1489-SUM($I1499:Y1499))))</f>
        <v>0</v>
      </c>
      <c r="AA1499" s="33">
        <f>IF($I1475="n/a",0,IF(AA$4&lt;=$C1499,0,IF(SUM($C1499,$I1475)&gt;AA$4,$P1489/$I1475,$P1489-SUM($I1499:Z1499))))</f>
        <v>0</v>
      </c>
      <c r="AB1499" s="33">
        <f>IF($I1475="n/a",0,IF(AB$4&lt;=$C1499,0,IF(SUM($C1499,$I1475)&gt;AB$4,$P1489/$I1475,$P1489-SUM($I1499:AA1499))))</f>
        <v>0</v>
      </c>
      <c r="AC1499" s="33">
        <f>IF($I1475="n/a",0,IF(AC$4&lt;=$C1499,0,IF(SUM($C1499,$I1475)&gt;AC$4,$P1489/$I1475,$P1489-SUM($I1499:AB1499))))</f>
        <v>0</v>
      </c>
      <c r="AD1499" s="33">
        <f>IF($I1475="n/a",0,IF(AD$4&lt;=$C1499,0,IF(SUM($C1499,$I1475)&gt;AD$4,$P1489/$I1475,$P1489-SUM($I1499:AC1499))))</f>
        <v>0</v>
      </c>
      <c r="AE1499" s="33">
        <f>IF($I1475="n/a",0,IF(AE$4&lt;=$C1499,0,IF(SUM($C1499,$I1475)&gt;AE$4,$P1489/$I1475,$P1489-SUM($I1499:AD1499))))</f>
        <v>0</v>
      </c>
      <c r="AF1499" s="33">
        <f>IF($I1475="n/a",0,IF(AF$4&lt;=$C1499,0,IF(SUM($C1499,$I1475)&gt;AF$4,$P1489/$I1475,$P1489-SUM($I1499:AE1499))))</f>
        <v>0</v>
      </c>
      <c r="AG1499" s="33">
        <f>IF($I1475="n/a",0,IF(AG$4&lt;=$C1499,0,IF(SUM($C1499,$I1475)&gt;AG$4,$P1489/$I1475,$P1489-SUM($I1499:AF1499))))</f>
        <v>0</v>
      </c>
      <c r="AH1499" s="33">
        <f>IF($I1475="n/a",0,IF(AH$4&lt;=$C1499,0,IF(SUM($C1499,$I1475)&gt;AH$4,$P1489/$I1475,$P1489-SUM($I1499:AG1499))))</f>
        <v>0</v>
      </c>
      <c r="AI1499" s="33">
        <f>IF($I1475="n/a",0,IF(AI$4&lt;=$C1499,0,IF(SUM($C1499,$I1475)&gt;AI$4,$P1489/$I1475,$P1489-SUM($I1499:AH1499))))</f>
        <v>0</v>
      </c>
      <c r="AJ1499" s="33">
        <f>IF($I1475="n/a",0,IF(AJ$4&lt;=$C1499,0,IF(SUM($C1499,$I1475)&gt;AJ$4,$P1489/$I1475,$P1489-SUM($I1499:AI1499))))</f>
        <v>0</v>
      </c>
      <c r="AK1499" s="33">
        <f>IF($I1475="n/a",0,IF(AK$4&lt;=$C1499,0,IF(SUM($C1499,$I1475)&gt;AK$4,$P1489/$I1475,$P1489-SUM($I1499:AJ1499))))</f>
        <v>0</v>
      </c>
      <c r="AL1499" s="33">
        <f>IF($I1475="n/a",0,IF(AL$4&lt;=$C1499,0,IF(SUM($C1499,$I1475)&gt;AL$4,$P1489/$I1475,$P1489-SUM($I1499:AK1499))))</f>
        <v>0</v>
      </c>
      <c r="AM1499" s="33">
        <f>IF($I1475="n/a",0,IF(AM$4&lt;=$C1499,0,IF(SUM($C1499,$I1475)&gt;AM$4,$P1489/$I1475,$P1489-SUM($I1499:AL1499))))</f>
        <v>0</v>
      </c>
      <c r="AN1499" s="33">
        <f>IF($I1475="n/a",0,IF(AN$4&lt;=$C1499,0,IF(SUM($C1499,$I1475)&gt;AN$4,$P1489/$I1475,$P1489-SUM($I1499:AM1499))))</f>
        <v>0</v>
      </c>
      <c r="AO1499" s="33">
        <f>IF($I1475="n/a",0,IF(AO$4&lt;=$C1499,0,IF(SUM($C1499,$I1475)&gt;AO$4,$P1489/$I1475,$P1489-SUM($I1499:AN1499))))</f>
        <v>0</v>
      </c>
      <c r="AP1499" s="33">
        <f>IF($I1475="n/a",0,IF(AP$4&lt;=$C1499,0,IF(SUM($C1499,$I1475)&gt;AP$4,$P1489/$I1475,$P1489-SUM($I1499:AO1499))))</f>
        <v>0</v>
      </c>
      <c r="AQ1499" s="33">
        <f>IF($I1475="n/a",0,IF(AQ$4&lt;=$C1499,0,IF(SUM($C1499,$I1475)&gt;AQ$4,$P1489/$I1475,$P1489-SUM($I1499:AP1499))))</f>
        <v>0</v>
      </c>
      <c r="AR1499" s="33">
        <f>IF($I1475="n/a",0,IF(AR$4&lt;=$C1499,0,IF(SUM($C1499,$I1475)&gt;AR$4,$P1489/$I1475,$P1489-SUM($I1499:AQ1499))))</f>
        <v>0</v>
      </c>
      <c r="AS1499" s="33">
        <f>IF($I1475="n/a",0,IF(AS$4&lt;=$C1499,0,IF(SUM($C1499,$I1475)&gt;AS$4,$P1489/$I1475,$P1489-SUM($I1499:AR1499))))</f>
        <v>0</v>
      </c>
      <c r="AT1499" s="33">
        <f>IF($I1475="n/a",0,IF(AT$4&lt;=$C1499,0,IF(SUM($C1499,$I1475)&gt;AT$4,$P1489/$I1475,$P1489-SUM($I1499:AS1499))))</f>
        <v>0</v>
      </c>
      <c r="AU1499" s="33">
        <f>IF($I1475="n/a",0,IF(AU$4&lt;=$C1499,0,IF(SUM($C1499,$I1475)&gt;AU$4,$P1489/$I1475,$P1489-SUM($I1499:AT1499))))</f>
        <v>0</v>
      </c>
      <c r="AV1499" s="33">
        <f>IF($I1475="n/a",0,IF(AV$4&lt;=$C1499,0,IF(SUM($C1499,$I1475)&gt;AV$4,$P1489/$I1475,$P1489-SUM($I1499:AU1499))))</f>
        <v>0</v>
      </c>
      <c r="AW1499" s="33">
        <f>IF($I1475="n/a",0,IF(AW$4&lt;=$C1499,0,IF(SUM($C1499,$I1475)&gt;AW$4,$P1489/$I1475,$P1489-SUM($I1499:AV1499))))</f>
        <v>0</v>
      </c>
      <c r="AX1499" s="33">
        <f>IF($I1475="n/a",0,IF(AX$4&lt;=$C1499,0,IF(SUM($C1499,$I1475)&gt;AX$4,$P1489/$I1475,$P1489-SUM($I1499:AW1499))))</f>
        <v>0</v>
      </c>
      <c r="AY1499" s="33">
        <f>IF($I1475="n/a",0,IF(AY$4&lt;=$C1499,0,IF(SUM($C1499,$I1475)&gt;AY$4,$P1489/$I1475,$P1489-SUM($I1499:AX1499))))</f>
        <v>0</v>
      </c>
      <c r="AZ1499" s="33">
        <f>IF($I1475="n/a",0,IF(AZ$4&lt;=$C1499,0,IF(SUM($C1499,$I1475)&gt;AZ$4,$P1489/$I1475,$P1489-SUM($I1499:AY1499))))</f>
        <v>0</v>
      </c>
      <c r="BA1499" s="33">
        <f>IF($I1475="n/a",0,IF(BA$4&lt;=$C1499,0,IF(SUM($C1499,$I1475)&gt;BA$4,$P1489/$I1475,$P1489-SUM($I1499:AZ1499))))</f>
        <v>0</v>
      </c>
      <c r="BB1499" s="33">
        <f>IF($I1475="n/a",0,IF(BB$4&lt;=$C1499,0,IF(SUM($C1499,$I1475)&gt;BB$4,$P1489/$I1475,$P1489-SUM($I1499:BA1499))))</f>
        <v>0</v>
      </c>
      <c r="BC1499" s="33">
        <f>IF($I1475="n/a",0,IF(BC$4&lt;=$C1499,0,IF(SUM($C1499,$I1475)&gt;BC$4,$P1489/$I1475,$P1489-SUM($I1499:BB1499))))</f>
        <v>0</v>
      </c>
      <c r="BD1499" s="33">
        <f>IF($I1475="n/a",0,IF(BD$4&lt;=$C1499,0,IF(SUM($C1499,$I1475)&gt;BD$4,$P1489/$I1475,$P1489-SUM($I1499:BC1499))))</f>
        <v>0</v>
      </c>
      <c r="BE1499" s="33">
        <f>IF($I1475="n/a",0,IF(BE$4&lt;=$C1499,0,IF(SUM($C1499,$I1475)&gt;BE$4,$P1489/$I1475,$P1489-SUM($I1499:BD1499))))</f>
        <v>0</v>
      </c>
      <c r="BF1499" s="33">
        <f>IF($I1475="n/a",0,IF(BF$4&lt;=$C1499,0,IF(SUM($C1499,$I1475)&gt;BF$4,$P1489/$I1475,$P1489-SUM($I1499:BE1499))))</f>
        <v>0</v>
      </c>
      <c r="BG1499" s="33">
        <f>IF($I1475="n/a",0,IF(BG$4&lt;=$C1499,0,IF(SUM($C1499,$I1475)&gt;BG$4,$P1489/$I1475,$P1489-SUM($I1499:BF1499))))</f>
        <v>0</v>
      </c>
      <c r="BH1499" s="33">
        <f>IF($I1475="n/a",0,IF(BH$4&lt;=$C1499,0,IF(SUM($C1499,$I1475)&gt;BH$4,$P1489/$I1475,$P1489-SUM($I1499:BG1499))))</f>
        <v>0</v>
      </c>
      <c r="BI1499" s="33">
        <f>IF($I1475="n/a",0,IF(BI$4&lt;=$C1499,0,IF(SUM($C1499,$I1475)&gt;BI$4,$P1489/$I1475,$P1489-SUM($I1499:BH1499))))</f>
        <v>0</v>
      </c>
      <c r="BJ1499" s="33">
        <f>IF($I1475="n/a",0,IF(BJ$4&lt;=$C1499,0,IF(SUM($C1499,$I1475)&gt;BJ$4,$P1489/$I1475,$P1489-SUM($I1499:BI1499))))</f>
        <v>0</v>
      </c>
      <c r="BK1499" s="33">
        <f>IF($I1475="n/a",0,IF(BK$4&lt;=$C1499,0,IF(SUM($C1499,$I1475)&gt;BK$4,$P1489/$I1475,$P1489-SUM($I1499:BJ1499))))</f>
        <v>0</v>
      </c>
      <c r="BL1499" s="33">
        <f>IF($I1475="n/a",0,IF(BL$4&lt;=$C1499,0,IF(SUM($C1499,$I1475)&gt;BL$4,$P1489/$I1475,$P1489-SUM($I1499:BK1499))))</f>
        <v>0</v>
      </c>
      <c r="BM1499" s="33">
        <f>IF($I1475="n/a",0,IF(BM$4&lt;=$C1499,0,IF(SUM($C1499,$I1475)&gt;BM$4,$P1489/$I1475,$P1489-SUM($I1499:BL1499))))</f>
        <v>0</v>
      </c>
      <c r="BN1499" s="33">
        <f>IF($I1475="n/a",0,IF(BN$4&lt;=$C1499,0,IF(SUM($C1499,$I1475)&gt;BN$4,$P1489/$I1475,$P1489-SUM($I1499:BM1499))))</f>
        <v>0</v>
      </c>
      <c r="BO1499" s="33">
        <f>IF($I1475="n/a",0,IF(BO$4&lt;=$C1499,0,IF(SUM($C1499,$I1475)&gt;BO$4,$P1489/$I1475,$P1489-SUM($I1499:BN1499))))</f>
        <v>0</v>
      </c>
      <c r="BP1499" s="33">
        <f>IF($I1475="n/a",0,IF(BP$4&lt;=$C1499,0,IF(SUM($C1499,$I1475)&gt;BP$4,$P1489/$I1475,$P1489-SUM($I1499:BO1499))))</f>
        <v>0</v>
      </c>
      <c r="BQ1499" s="33">
        <f>IF($I1475="n/a",0,IF(BQ$4&lt;=$C1499,0,IF(SUM($C1499,$I1475)&gt;BQ$4,$P1489/$I1475,$P1489-SUM($I1499:BP1499))))</f>
        <v>0</v>
      </c>
      <c r="BR1499" s="33">
        <f>IF($I1475="n/a",0,IF(BR$4&lt;=$C1499,0,IF(SUM($C1499,$I1475)&gt;BR$4,$P1489/$I1475,$P1489-SUM($I1499:BQ1499))))</f>
        <v>0</v>
      </c>
      <c r="BS1499" s="33">
        <f>IF($I1475="n/a",0,IF(BS$4&lt;=$C1499,0,IF(SUM($C1499,$I1475)&gt;BS$4,$P1489/$I1475,$P1489-SUM($I1499:BR1499))))</f>
        <v>0</v>
      </c>
      <c r="BT1499" s="33">
        <f>IF($I1475="n/a",0,IF(BT$4&lt;=$C1499,0,IF(SUM($C1499,$I1475)&gt;BT$4,$P1489/$I1475,$P1489-SUM($I1499:BS1499))))</f>
        <v>0</v>
      </c>
      <c r="BU1499" s="33">
        <f>IF($I1475="n/a",0,IF(BU$4&lt;=$C1499,0,IF(SUM($C1499,$I1475)&gt;BU$4,$P1489/$I1475,$P1489-SUM($I1499:BT1499))))</f>
        <v>0</v>
      </c>
      <c r="BV1499" s="33">
        <f>IF($I1475="n/a",0,IF(BV$4&lt;=$C1499,0,IF(SUM($C1499,$I1475)&gt;BV$4,$P1489/$I1475,$P1489-SUM($I1499:BU1499))))</f>
        <v>0</v>
      </c>
      <c r="BW1499" s="33">
        <f>IF($I1475="n/a",0,IF(BW$4&lt;=$C1499,0,IF(SUM($C1499,$I1475)&gt;BW$4,$P1489/$I1475,$P1489-SUM($I1499:BV1499))))</f>
        <v>0</v>
      </c>
      <c r="BX1499" s="33">
        <f>IF($I1475="n/a",0,IF(BX$4&lt;=$C1499,0,IF(SUM($C1499,$I1475)&gt;BX$4,$P1489/$I1475,$P1489-SUM($I1499:BW1499))))</f>
        <v>0</v>
      </c>
      <c r="BY1499" s="33">
        <f>IF($I1475="n/a",0,IF(BY$4&lt;=$C1499,0,IF(SUM($C1499,$I1475)&gt;BY$4,$P1489/$I1475,$P1489-SUM($I1499:BX1499))))</f>
        <v>0</v>
      </c>
      <c r="BZ1499" s="33">
        <f>IF($I1475="n/a",0,IF(BZ$4&lt;=$C1499,0,IF(SUM($C1499,$I1475)&gt;BZ$4,$P1489/$I1475,$P1489-SUM($I1499:BY1499))))</f>
        <v>0</v>
      </c>
      <c r="CA1499" s="33">
        <f>IF($I1475="n/a",0,IF(CA$4&lt;=$C1499,0,IF(SUM($C1499,$I1475)&gt;CA$4,$P1489/$I1475,$P1489-SUM($I1499:BZ1499))))</f>
        <v>0</v>
      </c>
      <c r="CB1499" s="33">
        <f>IF($I1475="n/a",0,IF(CB$4&lt;=$C1499,0,IF(SUM($C1499,$I1475)&gt;CB$4,$P1489/$I1475,$P1489-SUM($I1499:CA1499))))</f>
        <v>0</v>
      </c>
      <c r="CC1499" s="33">
        <f>IF($I1475="n/a",0,IF(CC$4&lt;=$C1499,0,IF(SUM($C1499,$I1475)&gt;CC$4,$P1489/$I1475,$P1489-SUM($I1499:CB1499))))</f>
        <v>0</v>
      </c>
      <c r="CD1499" s="33">
        <f>IF($I1475="n/a",0,IF(CD$4&lt;=$C1499,0,IF(SUM($C1499,$I1475)&gt;CD$4,$P1489/$I1475,$P1489-SUM($I1499:CC1499))))</f>
        <v>0</v>
      </c>
      <c r="CE1499" s="33">
        <f>IF($I1475="n/a",0,IF(CE$4&lt;=$C1499,0,IF(SUM($C1499,$I1475)&gt;CE$4,$P1489/$I1475,$P1489-SUM($I1499:CD1499))))</f>
        <v>0</v>
      </c>
      <c r="CF1499" s="33">
        <f>IF($I1475="n/a",0,IF(CF$4&lt;=$C1499,0,IF(SUM($C1499,$I1475)&gt;CF$4,$P1489/$I1475,$P1489-SUM($I1499:CE1499))))</f>
        <v>0</v>
      </c>
    </row>
    <row r="1500" spans="1:2018" s="153" customFormat="1" ht="12.75" customHeight="1">
      <c r="A1500"/>
      <c r="C1500" s="197">
        <v>2023</v>
      </c>
      <c r="D1500" s="21" t="s">
        <v>52</v>
      </c>
      <c r="E1500" s="21" t="s">
        <v>185</v>
      </c>
      <c r="I1500" s="31"/>
      <c r="J1500" s="31">
        <f>IF($I1475="n/a",0,IF(J$4&lt;=$C1500,0,IF(SUM($C1500,$I1475)&gt;J$4,$Q1489/$I1475,$Q1489-SUM($I1500:I1500))))</f>
        <v>0</v>
      </c>
      <c r="K1500" s="31">
        <f>IF($I1475="n/a",0,IF(K$4&lt;=$C1500,0,IF(SUM($C1500,$I1475)&gt;K$4,$Q1489/$I1475,$Q1489-SUM($I1500:J1500))))</f>
        <v>0</v>
      </c>
      <c r="L1500" s="31">
        <f>IF($I1475="n/a",0,IF(L$4&lt;=$C1500,0,IF(SUM($C1500,$I1475)&gt;L$4,$Q1489/$I1475,$Q1489-SUM($I1500:K1500))))</f>
        <v>0</v>
      </c>
      <c r="M1500" s="31">
        <f>IF($I1475="n/a",0,IF(M$4&lt;=$C1500,0,IF(SUM($C1500,$I1475)&gt;M$4,$Q1489/$I1475,$Q1489-SUM($I1500:L1500))))</f>
        <v>0</v>
      </c>
      <c r="N1500" s="31">
        <f>IF($I1475="n/a",0,IF(N$4&lt;=$C1500,0,IF(SUM($C1500,$I1475)&gt;N$4,$Q1489/$I1475,$Q1489-SUM($I1500:M1500))))</f>
        <v>0</v>
      </c>
      <c r="O1500" s="31">
        <f>IF($I1475="n/a",0,IF(O$4&lt;=$C1500,0,IF(SUM($C1500,$I1475)&gt;O$4,$Q1489/$I1475,$Q1489-SUM($I1500:N1500))))</f>
        <v>0</v>
      </c>
      <c r="P1500" s="31">
        <f>IF($I1475="n/a",0,IF(P$4&lt;=$C1500,0,IF(SUM($C1500,$I1475)&gt;P$4,$Q1489/$I1475,$Q1489-SUM($I1500:O1500))))</f>
        <v>0</v>
      </c>
      <c r="Q1500" s="31">
        <f>IF($I1475="n/a",0,IF(Q$4&lt;=$C1500,0,IF(SUM($C1500,$I1475)&gt;Q$4,$Q1489/$I1475,$Q1489-SUM($I1500:P1500))))</f>
        <v>0</v>
      </c>
      <c r="R1500" s="31">
        <f>IF($I1475="n/a",0,IF(R$4&lt;=$C1500,0,IF(SUM($C1500,$I1475)&gt;R$4,$Q1489/$I1475,$Q1489-SUM($I1500:Q1500))))</f>
        <v>0</v>
      </c>
      <c r="S1500" s="31">
        <f>IF($I1475="n/a",0,IF(S$4&lt;=$C1500,0,IF(SUM($C1500,$I1475)&gt;S$4,$Q1489/$I1475,$Q1489-SUM($I1500:R1500))))</f>
        <v>0</v>
      </c>
      <c r="T1500" s="31">
        <f>IF($I1475="n/a",0,IF(T$4&lt;=$C1500,0,IF(SUM($C1500,$I1475)&gt;T$4,$Q1489/$I1475,$Q1489-SUM($I1500:S1500))))</f>
        <v>0</v>
      </c>
      <c r="U1500" s="31">
        <f>IF($I1475="n/a",0,IF(U$4&lt;=$C1500,0,IF(SUM($C1500,$I1475)&gt;U$4,$Q1489/$I1475,$Q1489-SUM($I1500:T1500))))</f>
        <v>0</v>
      </c>
      <c r="V1500" s="31">
        <f>IF($I1475="n/a",0,IF(V$4&lt;=$C1500,0,IF(SUM($C1500,$I1475)&gt;V$4,$Q1489/$I1475,$Q1489-SUM($I1500:U1500))))</f>
        <v>0</v>
      </c>
      <c r="W1500" s="31">
        <f>IF($I1475="n/a",0,IF(W$4&lt;=$C1500,0,IF(SUM($C1500,$I1475)&gt;W$4,$Q1489/$I1475,$Q1489-SUM($I1500:V1500))))</f>
        <v>0</v>
      </c>
      <c r="X1500" s="31">
        <f>IF($I1475="n/a",0,IF(X$4&lt;=$C1500,0,IF(SUM($C1500,$I1475)&gt;X$4,$Q1489/$I1475,$Q1489-SUM($I1500:W1500))))</f>
        <v>0</v>
      </c>
      <c r="Y1500" s="31">
        <f>IF($I1475="n/a",0,IF(Y$4&lt;=$C1500,0,IF(SUM($C1500,$I1475)&gt;Y$4,$Q1489/$I1475,$Q1489-SUM($I1500:X1500))))</f>
        <v>0</v>
      </c>
      <c r="Z1500" s="31">
        <f>IF($I1475="n/a",0,IF(Z$4&lt;=$C1500,0,IF(SUM($C1500,$I1475)&gt;Z$4,$Q1489/$I1475,$Q1489-SUM($I1500:Y1500))))</f>
        <v>0</v>
      </c>
      <c r="AA1500" s="31">
        <f>IF($I1475="n/a",0,IF(AA$4&lt;=$C1500,0,IF(SUM($C1500,$I1475)&gt;AA$4,$Q1489/$I1475,$Q1489-SUM($I1500:Z1500))))</f>
        <v>0</v>
      </c>
      <c r="AB1500" s="31">
        <f>IF($I1475="n/a",0,IF(AB$4&lt;=$C1500,0,IF(SUM($C1500,$I1475)&gt;AB$4,$Q1489/$I1475,$Q1489-SUM($I1500:AA1500))))</f>
        <v>0</v>
      </c>
      <c r="AC1500" s="31">
        <f>IF($I1475="n/a",0,IF(AC$4&lt;=$C1500,0,IF(SUM($C1500,$I1475)&gt;AC$4,$Q1489/$I1475,$Q1489-SUM($I1500:AB1500))))</f>
        <v>0</v>
      </c>
      <c r="AD1500" s="31">
        <f>IF($I1475="n/a",0,IF(AD$4&lt;=$C1500,0,IF(SUM($C1500,$I1475)&gt;AD$4,$Q1489/$I1475,$Q1489-SUM($I1500:AC1500))))</f>
        <v>0</v>
      </c>
      <c r="AE1500" s="31">
        <f>IF($I1475="n/a",0,IF(AE$4&lt;=$C1500,0,IF(SUM($C1500,$I1475)&gt;AE$4,$Q1489/$I1475,$Q1489-SUM($I1500:AD1500))))</f>
        <v>0</v>
      </c>
      <c r="AF1500" s="31">
        <f>IF($I1475="n/a",0,IF(AF$4&lt;=$C1500,0,IF(SUM($C1500,$I1475)&gt;AF$4,$Q1489/$I1475,$Q1489-SUM($I1500:AE1500))))</f>
        <v>0</v>
      </c>
      <c r="AG1500" s="31">
        <f>IF($I1475="n/a",0,IF(AG$4&lt;=$C1500,0,IF(SUM($C1500,$I1475)&gt;AG$4,$Q1489/$I1475,$Q1489-SUM($I1500:AF1500))))</f>
        <v>0</v>
      </c>
      <c r="AH1500" s="31">
        <f>IF($I1475="n/a",0,IF(AH$4&lt;=$C1500,0,IF(SUM($C1500,$I1475)&gt;AH$4,$Q1489/$I1475,$Q1489-SUM($I1500:AG1500))))</f>
        <v>0</v>
      </c>
      <c r="AI1500" s="31">
        <f>IF($I1475="n/a",0,IF(AI$4&lt;=$C1500,0,IF(SUM($C1500,$I1475)&gt;AI$4,$Q1489/$I1475,$Q1489-SUM($I1500:AH1500))))</f>
        <v>0</v>
      </c>
      <c r="AJ1500" s="31">
        <f>IF($I1475="n/a",0,IF(AJ$4&lt;=$C1500,0,IF(SUM($C1500,$I1475)&gt;AJ$4,$Q1489/$I1475,$Q1489-SUM($I1500:AI1500))))</f>
        <v>0</v>
      </c>
      <c r="AK1500" s="31">
        <f>IF($I1475="n/a",0,IF(AK$4&lt;=$C1500,0,IF(SUM($C1500,$I1475)&gt;AK$4,$Q1489/$I1475,$Q1489-SUM($I1500:AJ1500))))</f>
        <v>0</v>
      </c>
      <c r="AL1500" s="31">
        <f>IF($I1475="n/a",0,IF(AL$4&lt;=$C1500,0,IF(SUM($C1500,$I1475)&gt;AL$4,$Q1489/$I1475,$Q1489-SUM($I1500:AK1500))))</f>
        <v>0</v>
      </c>
      <c r="AM1500" s="31">
        <f>IF($I1475="n/a",0,IF(AM$4&lt;=$C1500,0,IF(SUM($C1500,$I1475)&gt;AM$4,$Q1489/$I1475,$Q1489-SUM($I1500:AL1500))))</f>
        <v>0</v>
      </c>
      <c r="AN1500" s="31">
        <f>IF($I1475="n/a",0,IF(AN$4&lt;=$C1500,0,IF(SUM($C1500,$I1475)&gt;AN$4,$Q1489/$I1475,$Q1489-SUM($I1500:AM1500))))</f>
        <v>0</v>
      </c>
      <c r="AO1500" s="31">
        <f>IF($I1475="n/a",0,IF(AO$4&lt;=$C1500,0,IF(SUM($C1500,$I1475)&gt;AO$4,$Q1489/$I1475,$Q1489-SUM($I1500:AN1500))))</f>
        <v>0</v>
      </c>
      <c r="AP1500" s="31">
        <f>IF($I1475="n/a",0,IF(AP$4&lt;=$C1500,0,IF(SUM($C1500,$I1475)&gt;AP$4,$Q1489/$I1475,$Q1489-SUM($I1500:AO1500))))</f>
        <v>0</v>
      </c>
      <c r="AQ1500" s="31">
        <f>IF($I1475="n/a",0,IF(AQ$4&lt;=$C1500,0,IF(SUM($C1500,$I1475)&gt;AQ$4,$Q1489/$I1475,$Q1489-SUM($I1500:AP1500))))</f>
        <v>0</v>
      </c>
      <c r="AR1500" s="31">
        <f>IF($I1475="n/a",0,IF(AR$4&lt;=$C1500,0,IF(SUM($C1500,$I1475)&gt;AR$4,$Q1489/$I1475,$Q1489-SUM($I1500:AQ1500))))</f>
        <v>0</v>
      </c>
      <c r="AS1500" s="31">
        <f>IF($I1475="n/a",0,IF(AS$4&lt;=$C1500,0,IF(SUM($C1500,$I1475)&gt;AS$4,$Q1489/$I1475,$Q1489-SUM($I1500:AR1500))))</f>
        <v>0</v>
      </c>
      <c r="AT1500" s="31">
        <f>IF($I1475="n/a",0,IF(AT$4&lt;=$C1500,0,IF(SUM($C1500,$I1475)&gt;AT$4,$Q1489/$I1475,$Q1489-SUM($I1500:AS1500))))</f>
        <v>0</v>
      </c>
      <c r="AU1500" s="31">
        <f>IF($I1475="n/a",0,IF(AU$4&lt;=$C1500,0,IF(SUM($C1500,$I1475)&gt;AU$4,$Q1489/$I1475,$Q1489-SUM($I1500:AT1500))))</f>
        <v>0</v>
      </c>
      <c r="AV1500" s="31">
        <f>IF($I1475="n/a",0,IF(AV$4&lt;=$C1500,0,IF(SUM($C1500,$I1475)&gt;AV$4,$Q1489/$I1475,$Q1489-SUM($I1500:AU1500))))</f>
        <v>0</v>
      </c>
      <c r="AW1500" s="31">
        <f>IF($I1475="n/a",0,IF(AW$4&lt;=$C1500,0,IF(SUM($C1500,$I1475)&gt;AW$4,$Q1489/$I1475,$Q1489-SUM($I1500:AV1500))))</f>
        <v>0</v>
      </c>
      <c r="AX1500" s="31">
        <f>IF($I1475="n/a",0,IF(AX$4&lt;=$C1500,0,IF(SUM($C1500,$I1475)&gt;AX$4,$Q1489/$I1475,$Q1489-SUM($I1500:AW1500))))</f>
        <v>0</v>
      </c>
      <c r="AY1500" s="31">
        <f>IF($I1475="n/a",0,IF(AY$4&lt;=$C1500,0,IF(SUM($C1500,$I1475)&gt;AY$4,$Q1489/$I1475,$Q1489-SUM($I1500:AX1500))))</f>
        <v>0</v>
      </c>
      <c r="AZ1500" s="31">
        <f>IF($I1475="n/a",0,IF(AZ$4&lt;=$C1500,0,IF(SUM($C1500,$I1475)&gt;AZ$4,$Q1489/$I1475,$Q1489-SUM($I1500:AY1500))))</f>
        <v>0</v>
      </c>
      <c r="BA1500" s="31">
        <f>IF($I1475="n/a",0,IF(BA$4&lt;=$C1500,0,IF(SUM($C1500,$I1475)&gt;BA$4,$Q1489/$I1475,$Q1489-SUM($I1500:AZ1500))))</f>
        <v>0</v>
      </c>
      <c r="BB1500" s="31">
        <f>IF($I1475="n/a",0,IF(BB$4&lt;=$C1500,0,IF(SUM($C1500,$I1475)&gt;BB$4,$Q1489/$I1475,$Q1489-SUM($I1500:BA1500))))</f>
        <v>0</v>
      </c>
      <c r="BC1500" s="31">
        <f>IF($I1475="n/a",0,IF(BC$4&lt;=$C1500,0,IF(SUM($C1500,$I1475)&gt;BC$4,$Q1489/$I1475,$Q1489-SUM($I1500:BB1500))))</f>
        <v>0</v>
      </c>
      <c r="BD1500" s="31">
        <f>IF($I1475="n/a",0,IF(BD$4&lt;=$C1500,0,IF(SUM($C1500,$I1475)&gt;BD$4,$Q1489/$I1475,$Q1489-SUM($I1500:BC1500))))</f>
        <v>0</v>
      </c>
      <c r="BE1500" s="31">
        <f>IF($I1475="n/a",0,IF(BE$4&lt;=$C1500,0,IF(SUM($C1500,$I1475)&gt;BE$4,$Q1489/$I1475,$Q1489-SUM($I1500:BD1500))))</f>
        <v>0</v>
      </c>
      <c r="BF1500" s="31">
        <f>IF($I1475="n/a",0,IF(BF$4&lt;=$C1500,0,IF(SUM($C1500,$I1475)&gt;BF$4,$Q1489/$I1475,$Q1489-SUM($I1500:BE1500))))</f>
        <v>0</v>
      </c>
      <c r="BG1500" s="31">
        <f>IF($I1475="n/a",0,IF(BG$4&lt;=$C1500,0,IF(SUM($C1500,$I1475)&gt;BG$4,$Q1489/$I1475,$Q1489-SUM($I1500:BF1500))))</f>
        <v>0</v>
      </c>
      <c r="BH1500" s="31">
        <f>IF($I1475="n/a",0,IF(BH$4&lt;=$C1500,0,IF(SUM($C1500,$I1475)&gt;BH$4,$Q1489/$I1475,$Q1489-SUM($I1500:BG1500))))</f>
        <v>0</v>
      </c>
      <c r="BI1500" s="31">
        <f>IF($I1475="n/a",0,IF(BI$4&lt;=$C1500,0,IF(SUM($C1500,$I1475)&gt;BI$4,$Q1489/$I1475,$Q1489-SUM($I1500:BH1500))))</f>
        <v>0</v>
      </c>
      <c r="BJ1500" s="31">
        <f>IF($I1475="n/a",0,IF(BJ$4&lt;=$C1500,0,IF(SUM($C1500,$I1475)&gt;BJ$4,$Q1489/$I1475,$Q1489-SUM($I1500:BI1500))))</f>
        <v>0</v>
      </c>
      <c r="BK1500" s="31">
        <f>IF($I1475="n/a",0,IF(BK$4&lt;=$C1500,0,IF(SUM($C1500,$I1475)&gt;BK$4,$Q1489/$I1475,$Q1489-SUM($I1500:BJ1500))))</f>
        <v>0</v>
      </c>
      <c r="BL1500" s="31">
        <f>IF($I1475="n/a",0,IF(BL$4&lt;=$C1500,0,IF(SUM($C1500,$I1475)&gt;BL$4,$Q1489/$I1475,$Q1489-SUM($I1500:BK1500))))</f>
        <v>0</v>
      </c>
      <c r="BM1500" s="31">
        <f>IF($I1475="n/a",0,IF(BM$4&lt;=$C1500,0,IF(SUM($C1500,$I1475)&gt;BM$4,$Q1489/$I1475,$Q1489-SUM($I1500:BL1500))))</f>
        <v>0</v>
      </c>
      <c r="BN1500" s="31">
        <f>IF($I1475="n/a",0,IF(BN$4&lt;=$C1500,0,IF(SUM($C1500,$I1475)&gt;BN$4,$Q1489/$I1475,$Q1489-SUM($I1500:BM1500))))</f>
        <v>0</v>
      </c>
      <c r="BO1500" s="31">
        <f>IF($I1475="n/a",0,IF(BO$4&lt;=$C1500,0,IF(SUM($C1500,$I1475)&gt;BO$4,$Q1489/$I1475,$Q1489-SUM($I1500:BN1500))))</f>
        <v>0</v>
      </c>
      <c r="BP1500" s="31">
        <f>IF($I1475="n/a",0,IF(BP$4&lt;=$C1500,0,IF(SUM($C1500,$I1475)&gt;BP$4,$Q1489/$I1475,$Q1489-SUM($I1500:BO1500))))</f>
        <v>0</v>
      </c>
      <c r="BQ1500" s="31">
        <f>IF($I1475="n/a",0,IF(BQ$4&lt;=$C1500,0,IF(SUM($C1500,$I1475)&gt;BQ$4,$Q1489/$I1475,$Q1489-SUM($I1500:BP1500))))</f>
        <v>0</v>
      </c>
      <c r="BR1500" s="31">
        <f>IF($I1475="n/a",0,IF(BR$4&lt;=$C1500,0,IF(SUM($C1500,$I1475)&gt;BR$4,$Q1489/$I1475,$Q1489-SUM($I1500:BQ1500))))</f>
        <v>0</v>
      </c>
      <c r="BS1500" s="31">
        <f>IF($I1475="n/a",0,IF(BS$4&lt;=$C1500,0,IF(SUM($C1500,$I1475)&gt;BS$4,$Q1489/$I1475,$Q1489-SUM($I1500:BR1500))))</f>
        <v>0</v>
      </c>
      <c r="BT1500" s="31">
        <f>IF($I1475="n/a",0,IF(BT$4&lt;=$C1500,0,IF(SUM($C1500,$I1475)&gt;BT$4,$Q1489/$I1475,$Q1489-SUM($I1500:BS1500))))</f>
        <v>0</v>
      </c>
      <c r="BU1500" s="31">
        <f>IF($I1475="n/a",0,IF(BU$4&lt;=$C1500,0,IF(SUM($C1500,$I1475)&gt;BU$4,$Q1489/$I1475,$Q1489-SUM($I1500:BT1500))))</f>
        <v>0</v>
      </c>
      <c r="BV1500" s="31">
        <f>IF($I1475="n/a",0,IF(BV$4&lt;=$C1500,0,IF(SUM($C1500,$I1475)&gt;BV$4,$Q1489/$I1475,$Q1489-SUM($I1500:BU1500))))</f>
        <v>0</v>
      </c>
      <c r="BW1500" s="31">
        <f>IF($I1475="n/a",0,IF(BW$4&lt;=$C1500,0,IF(SUM($C1500,$I1475)&gt;BW$4,$Q1489/$I1475,$Q1489-SUM($I1500:BV1500))))</f>
        <v>0</v>
      </c>
      <c r="BX1500" s="31">
        <f>IF($I1475="n/a",0,IF(BX$4&lt;=$C1500,0,IF(SUM($C1500,$I1475)&gt;BX$4,$Q1489/$I1475,$Q1489-SUM($I1500:BW1500))))</f>
        <v>0</v>
      </c>
      <c r="BY1500" s="31">
        <f>IF($I1475="n/a",0,IF(BY$4&lt;=$C1500,0,IF(SUM($C1500,$I1475)&gt;BY$4,$Q1489/$I1475,$Q1489-SUM($I1500:BX1500))))</f>
        <v>0</v>
      </c>
      <c r="BZ1500" s="31">
        <f>IF($I1475="n/a",0,IF(BZ$4&lt;=$C1500,0,IF(SUM($C1500,$I1475)&gt;BZ$4,$Q1489/$I1475,$Q1489-SUM($I1500:BY1500))))</f>
        <v>0</v>
      </c>
      <c r="CA1500" s="31">
        <f>IF($I1475="n/a",0,IF(CA$4&lt;=$C1500,0,IF(SUM($C1500,$I1475)&gt;CA$4,$Q1489/$I1475,$Q1489-SUM($I1500:BZ1500))))</f>
        <v>0</v>
      </c>
      <c r="CB1500" s="31">
        <f>IF($I1475="n/a",0,IF(CB$4&lt;=$C1500,0,IF(SUM($C1500,$I1475)&gt;CB$4,$Q1489/$I1475,$Q1489-SUM($I1500:CA1500))))</f>
        <v>0</v>
      </c>
      <c r="CC1500" s="31">
        <f>IF($I1475="n/a",0,IF(CC$4&lt;=$C1500,0,IF(SUM($C1500,$I1475)&gt;CC$4,$Q1489/$I1475,$Q1489-SUM($I1500:CB1500))))</f>
        <v>0</v>
      </c>
      <c r="CD1500" s="31">
        <f>IF($I1475="n/a",0,IF(CD$4&lt;=$C1500,0,IF(SUM($C1500,$I1475)&gt;CD$4,$Q1489/$I1475,$Q1489-SUM($I1500:CC1500))))</f>
        <v>0</v>
      </c>
      <c r="CE1500" s="31">
        <f>IF($I1475="n/a",0,IF(CE$4&lt;=$C1500,0,IF(SUM($C1500,$I1475)&gt;CE$4,$Q1489/$I1475,$Q1489-SUM($I1500:CD1500))))</f>
        <v>0</v>
      </c>
      <c r="CF1500" s="31">
        <f>IF($I1475="n/a",0,IF(CF$4&lt;=$C1500,0,IF(SUM($C1500,$I1475)&gt;CF$4,$Q1489/$I1475,$Q1489-SUM($I1500:CE1500))))</f>
        <v>0</v>
      </c>
    </row>
    <row r="1501" spans="1:2018" s="153" customFormat="1" ht="12.75" customHeight="1">
      <c r="A1501"/>
      <c r="C1501" s="197">
        <v>2024</v>
      </c>
      <c r="D1501" s="21" t="s">
        <v>53</v>
      </c>
      <c r="E1501" s="21" t="s">
        <v>185</v>
      </c>
      <c r="I1501" s="31"/>
      <c r="J1501" s="31">
        <f>IF($I1475="n/a",0,IF(J$4&lt;=$C1501,0,IF(SUM($C1501,$I1475)&gt;J$4,$R1489/$I1475,$R1489-SUM($I1501:I1501))))</f>
        <v>0</v>
      </c>
      <c r="K1501" s="31">
        <f>IF($I1475="n/a",0,IF(K$4&lt;=$C1501,0,IF(SUM($C1501,$I1475)&gt;K$4,$R1489/$I1475,$R1489-SUM($I1501:J1501))))</f>
        <v>0</v>
      </c>
      <c r="L1501" s="31">
        <f>IF($I1475="n/a",0,IF(L$4&lt;=$C1501,0,IF(SUM($C1501,$I1475)&gt;L$4,$R1489/$I1475,$R1489-SUM($I1501:K1501))))</f>
        <v>0</v>
      </c>
      <c r="M1501" s="31">
        <f>IF($I1475="n/a",0,IF(M$4&lt;=$C1501,0,IF(SUM($C1501,$I1475)&gt;M$4,$R1489/$I1475,$R1489-SUM($I1501:L1501))))</f>
        <v>0</v>
      </c>
      <c r="N1501" s="31">
        <f>IF($I1475="n/a",0,IF(N$4&lt;=$C1501,0,IF(SUM($C1501,$I1475)&gt;N$4,$R1489/$I1475,$R1489-SUM($I1501:M1501))))</f>
        <v>0</v>
      </c>
      <c r="O1501" s="31">
        <f>IF($I1475="n/a",0,IF(O$4&lt;=$C1501,0,IF(SUM($C1501,$I1475)&gt;O$4,$R1489/$I1475,$R1489-SUM($I1501:N1501))))</f>
        <v>0</v>
      </c>
      <c r="P1501" s="31">
        <f>IF($I1475="n/a",0,IF(P$4&lt;=$C1501,0,IF(SUM($C1501,$I1475)&gt;P$4,$R1489/$I1475,$R1489-SUM($I1501:O1501))))</f>
        <v>0</v>
      </c>
      <c r="Q1501" s="31">
        <f>IF($I1475="n/a",0,IF(Q$4&lt;=$C1501,0,IF(SUM($C1501,$I1475)&gt;Q$4,$R1489/$I1475,$R1489-SUM($I1501:P1501))))</f>
        <v>0</v>
      </c>
      <c r="R1501" s="31">
        <f>IF($I1475="n/a",0,IF(R$4&lt;=$C1501,0,IF(SUM($C1501,$I1475)&gt;R$4,$R1489/$I1475,$R1489-SUM($I1501:Q1501))))</f>
        <v>0</v>
      </c>
      <c r="S1501" s="31">
        <f>IF($I1475="n/a",0,IF(S$4&lt;=$C1501,0,IF(SUM($C1501,$I1475)&gt;S$4,$R1489/$I1475,$R1489-SUM($I1501:R1501))))</f>
        <v>0</v>
      </c>
      <c r="T1501" s="31">
        <f>IF($I1475="n/a",0,IF(T$4&lt;=$C1501,0,IF(SUM($C1501,$I1475)&gt;T$4,$R1489/$I1475,$R1489-SUM($I1501:S1501))))</f>
        <v>0</v>
      </c>
      <c r="U1501" s="31">
        <f>IF($I1475="n/a",0,IF(U$4&lt;=$C1501,0,IF(SUM($C1501,$I1475)&gt;U$4,$R1489/$I1475,$R1489-SUM($I1501:T1501))))</f>
        <v>0</v>
      </c>
      <c r="V1501" s="31">
        <f>IF($I1475="n/a",0,IF(V$4&lt;=$C1501,0,IF(SUM($C1501,$I1475)&gt;V$4,$R1489/$I1475,$R1489-SUM($I1501:U1501))))</f>
        <v>0</v>
      </c>
      <c r="W1501" s="31">
        <f>IF($I1475="n/a",0,IF(W$4&lt;=$C1501,0,IF(SUM($C1501,$I1475)&gt;W$4,$R1489/$I1475,$R1489-SUM($I1501:V1501))))</f>
        <v>0</v>
      </c>
      <c r="X1501" s="31">
        <f>IF($I1475="n/a",0,IF(X$4&lt;=$C1501,0,IF(SUM($C1501,$I1475)&gt;X$4,$R1489/$I1475,$R1489-SUM($I1501:W1501))))</f>
        <v>0</v>
      </c>
      <c r="Y1501" s="31">
        <f>IF($I1475="n/a",0,IF(Y$4&lt;=$C1501,0,IF(SUM($C1501,$I1475)&gt;Y$4,$R1489/$I1475,$R1489-SUM($I1501:X1501))))</f>
        <v>0</v>
      </c>
      <c r="Z1501" s="31">
        <f>IF($I1475="n/a",0,IF(Z$4&lt;=$C1501,0,IF(SUM($C1501,$I1475)&gt;Z$4,$R1489/$I1475,$R1489-SUM($I1501:Y1501))))</f>
        <v>0</v>
      </c>
      <c r="AA1501" s="31">
        <f>IF($I1475="n/a",0,IF(AA$4&lt;=$C1501,0,IF(SUM($C1501,$I1475)&gt;AA$4,$R1489/$I1475,$R1489-SUM($I1501:Z1501))))</f>
        <v>0</v>
      </c>
      <c r="AB1501" s="31">
        <f>IF($I1475="n/a",0,IF(AB$4&lt;=$C1501,0,IF(SUM($C1501,$I1475)&gt;AB$4,$R1489/$I1475,$R1489-SUM($I1501:AA1501))))</f>
        <v>0</v>
      </c>
      <c r="AC1501" s="31">
        <f>IF($I1475="n/a",0,IF(AC$4&lt;=$C1501,0,IF(SUM($C1501,$I1475)&gt;AC$4,$R1489/$I1475,$R1489-SUM($I1501:AB1501))))</f>
        <v>0</v>
      </c>
      <c r="AD1501" s="31">
        <f>IF($I1475="n/a",0,IF(AD$4&lt;=$C1501,0,IF(SUM($C1501,$I1475)&gt;AD$4,$R1489/$I1475,$R1489-SUM($I1501:AC1501))))</f>
        <v>0</v>
      </c>
      <c r="AE1501" s="31">
        <f>IF($I1475="n/a",0,IF(AE$4&lt;=$C1501,0,IF(SUM($C1501,$I1475)&gt;AE$4,$R1489/$I1475,$R1489-SUM($I1501:AD1501))))</f>
        <v>0</v>
      </c>
      <c r="AF1501" s="31">
        <f>IF($I1475="n/a",0,IF(AF$4&lt;=$C1501,0,IF(SUM($C1501,$I1475)&gt;AF$4,$R1489/$I1475,$R1489-SUM($I1501:AE1501))))</f>
        <v>0</v>
      </c>
      <c r="AG1501" s="31">
        <f>IF($I1475="n/a",0,IF(AG$4&lt;=$C1501,0,IF(SUM($C1501,$I1475)&gt;AG$4,$R1489/$I1475,$R1489-SUM($I1501:AF1501))))</f>
        <v>0</v>
      </c>
      <c r="AH1501" s="31">
        <f>IF($I1475="n/a",0,IF(AH$4&lt;=$C1501,0,IF(SUM($C1501,$I1475)&gt;AH$4,$R1489/$I1475,$R1489-SUM($I1501:AG1501))))</f>
        <v>0</v>
      </c>
      <c r="AI1501" s="31">
        <f>IF($I1475="n/a",0,IF(AI$4&lt;=$C1501,0,IF(SUM($C1501,$I1475)&gt;AI$4,$R1489/$I1475,$R1489-SUM($I1501:AH1501))))</f>
        <v>0</v>
      </c>
      <c r="AJ1501" s="31">
        <f>IF($I1475="n/a",0,IF(AJ$4&lt;=$C1501,0,IF(SUM($C1501,$I1475)&gt;AJ$4,$R1489/$I1475,$R1489-SUM($I1501:AI1501))))</f>
        <v>0</v>
      </c>
      <c r="AK1501" s="31">
        <f>IF($I1475="n/a",0,IF(AK$4&lt;=$C1501,0,IF(SUM($C1501,$I1475)&gt;AK$4,$R1489/$I1475,$R1489-SUM($I1501:AJ1501))))</f>
        <v>0</v>
      </c>
      <c r="AL1501" s="31">
        <f>IF($I1475="n/a",0,IF(AL$4&lt;=$C1501,0,IF(SUM($C1501,$I1475)&gt;AL$4,$R1489/$I1475,$R1489-SUM($I1501:AK1501))))</f>
        <v>0</v>
      </c>
      <c r="AM1501" s="31">
        <f>IF($I1475="n/a",0,IF(AM$4&lt;=$C1501,0,IF(SUM($C1501,$I1475)&gt;AM$4,$R1489/$I1475,$R1489-SUM($I1501:AL1501))))</f>
        <v>0</v>
      </c>
      <c r="AN1501" s="31">
        <f>IF($I1475="n/a",0,IF(AN$4&lt;=$C1501,0,IF(SUM($C1501,$I1475)&gt;AN$4,$R1489/$I1475,$R1489-SUM($I1501:AM1501))))</f>
        <v>0</v>
      </c>
      <c r="AO1501" s="31">
        <f>IF($I1475="n/a",0,IF(AO$4&lt;=$C1501,0,IF(SUM($C1501,$I1475)&gt;AO$4,$R1489/$I1475,$R1489-SUM($I1501:AN1501))))</f>
        <v>0</v>
      </c>
      <c r="AP1501" s="31">
        <f>IF($I1475="n/a",0,IF(AP$4&lt;=$C1501,0,IF(SUM($C1501,$I1475)&gt;AP$4,$R1489/$I1475,$R1489-SUM($I1501:AO1501))))</f>
        <v>0</v>
      </c>
      <c r="AQ1501" s="31">
        <f>IF($I1475="n/a",0,IF(AQ$4&lt;=$C1501,0,IF(SUM($C1501,$I1475)&gt;AQ$4,$R1489/$I1475,$R1489-SUM($I1501:AP1501))))</f>
        <v>0</v>
      </c>
      <c r="AR1501" s="31">
        <f>IF($I1475="n/a",0,IF(AR$4&lt;=$C1501,0,IF(SUM($C1501,$I1475)&gt;AR$4,$R1489/$I1475,$R1489-SUM($I1501:AQ1501))))</f>
        <v>0</v>
      </c>
      <c r="AS1501" s="31">
        <f>IF($I1475="n/a",0,IF(AS$4&lt;=$C1501,0,IF(SUM($C1501,$I1475)&gt;AS$4,$R1489/$I1475,$R1489-SUM($I1501:AR1501))))</f>
        <v>0</v>
      </c>
      <c r="AT1501" s="31">
        <f>IF($I1475="n/a",0,IF(AT$4&lt;=$C1501,0,IF(SUM($C1501,$I1475)&gt;AT$4,$R1489/$I1475,$R1489-SUM($I1501:AS1501))))</f>
        <v>0</v>
      </c>
      <c r="AU1501" s="31">
        <f>IF($I1475="n/a",0,IF(AU$4&lt;=$C1501,0,IF(SUM($C1501,$I1475)&gt;AU$4,$R1489/$I1475,$R1489-SUM($I1501:AT1501))))</f>
        <v>0</v>
      </c>
      <c r="AV1501" s="31">
        <f>IF($I1475="n/a",0,IF(AV$4&lt;=$C1501,0,IF(SUM($C1501,$I1475)&gt;AV$4,$R1489/$I1475,$R1489-SUM($I1501:AU1501))))</f>
        <v>0</v>
      </c>
      <c r="AW1501" s="31">
        <f>IF($I1475="n/a",0,IF(AW$4&lt;=$C1501,0,IF(SUM($C1501,$I1475)&gt;AW$4,$R1489/$I1475,$R1489-SUM($I1501:AV1501))))</f>
        <v>0</v>
      </c>
      <c r="AX1501" s="31">
        <f>IF($I1475="n/a",0,IF(AX$4&lt;=$C1501,0,IF(SUM($C1501,$I1475)&gt;AX$4,$R1489/$I1475,$R1489-SUM($I1501:AW1501))))</f>
        <v>0</v>
      </c>
      <c r="AY1501" s="31">
        <f>IF($I1475="n/a",0,IF(AY$4&lt;=$C1501,0,IF(SUM($C1501,$I1475)&gt;AY$4,$R1489/$I1475,$R1489-SUM($I1501:AX1501))))</f>
        <v>0</v>
      </c>
      <c r="AZ1501" s="31">
        <f>IF($I1475="n/a",0,IF(AZ$4&lt;=$C1501,0,IF(SUM($C1501,$I1475)&gt;AZ$4,$R1489/$I1475,$R1489-SUM($I1501:AY1501))))</f>
        <v>0</v>
      </c>
      <c r="BA1501" s="31">
        <f>IF($I1475="n/a",0,IF(BA$4&lt;=$C1501,0,IF(SUM($C1501,$I1475)&gt;BA$4,$R1489/$I1475,$R1489-SUM($I1501:AZ1501))))</f>
        <v>0</v>
      </c>
      <c r="BB1501" s="31">
        <f>IF($I1475="n/a",0,IF(BB$4&lt;=$C1501,0,IF(SUM($C1501,$I1475)&gt;BB$4,$R1489/$I1475,$R1489-SUM($I1501:BA1501))))</f>
        <v>0</v>
      </c>
      <c r="BC1501" s="31">
        <f>IF($I1475="n/a",0,IF(BC$4&lt;=$C1501,0,IF(SUM($C1501,$I1475)&gt;BC$4,$R1489/$I1475,$R1489-SUM($I1501:BB1501))))</f>
        <v>0</v>
      </c>
      <c r="BD1501" s="31">
        <f>IF($I1475="n/a",0,IF(BD$4&lt;=$C1501,0,IF(SUM($C1501,$I1475)&gt;BD$4,$R1489/$I1475,$R1489-SUM($I1501:BC1501))))</f>
        <v>0</v>
      </c>
      <c r="BE1501" s="31">
        <f>IF($I1475="n/a",0,IF(BE$4&lt;=$C1501,0,IF(SUM($C1501,$I1475)&gt;BE$4,$R1489/$I1475,$R1489-SUM($I1501:BD1501))))</f>
        <v>0</v>
      </c>
      <c r="BF1501" s="31">
        <f>IF($I1475="n/a",0,IF(BF$4&lt;=$C1501,0,IF(SUM($C1501,$I1475)&gt;BF$4,$R1489/$I1475,$R1489-SUM($I1501:BE1501))))</f>
        <v>0</v>
      </c>
      <c r="BG1501" s="31">
        <f>IF($I1475="n/a",0,IF(BG$4&lt;=$C1501,0,IF(SUM($C1501,$I1475)&gt;BG$4,$R1489/$I1475,$R1489-SUM($I1501:BF1501))))</f>
        <v>0</v>
      </c>
      <c r="BH1501" s="31">
        <f>IF($I1475="n/a",0,IF(BH$4&lt;=$C1501,0,IF(SUM($C1501,$I1475)&gt;BH$4,$R1489/$I1475,$R1489-SUM($I1501:BG1501))))</f>
        <v>0</v>
      </c>
      <c r="BI1501" s="31">
        <f>IF($I1475="n/a",0,IF(BI$4&lt;=$C1501,0,IF(SUM($C1501,$I1475)&gt;BI$4,$R1489/$I1475,$R1489-SUM($I1501:BH1501))))</f>
        <v>0</v>
      </c>
      <c r="BJ1501" s="31">
        <f>IF($I1475="n/a",0,IF(BJ$4&lt;=$C1501,0,IF(SUM($C1501,$I1475)&gt;BJ$4,$R1489/$I1475,$R1489-SUM($I1501:BI1501))))</f>
        <v>0</v>
      </c>
      <c r="BK1501" s="31">
        <f>IF($I1475="n/a",0,IF(BK$4&lt;=$C1501,0,IF(SUM($C1501,$I1475)&gt;BK$4,$R1489/$I1475,$R1489-SUM($I1501:BJ1501))))</f>
        <v>0</v>
      </c>
      <c r="BL1501" s="31">
        <f>IF($I1475="n/a",0,IF(BL$4&lt;=$C1501,0,IF(SUM($C1501,$I1475)&gt;BL$4,$R1489/$I1475,$R1489-SUM($I1501:BK1501))))</f>
        <v>0</v>
      </c>
      <c r="BM1501" s="31">
        <f>IF($I1475="n/a",0,IF(BM$4&lt;=$C1501,0,IF(SUM($C1501,$I1475)&gt;BM$4,$R1489/$I1475,$R1489-SUM($I1501:BL1501))))</f>
        <v>0</v>
      </c>
      <c r="BN1501" s="31">
        <f>IF($I1475="n/a",0,IF(BN$4&lt;=$C1501,0,IF(SUM($C1501,$I1475)&gt;BN$4,$R1489/$I1475,$R1489-SUM($I1501:BM1501))))</f>
        <v>0</v>
      </c>
      <c r="BO1501" s="31">
        <f>IF($I1475="n/a",0,IF(BO$4&lt;=$C1501,0,IF(SUM($C1501,$I1475)&gt;BO$4,$R1489/$I1475,$R1489-SUM($I1501:BN1501))))</f>
        <v>0</v>
      </c>
      <c r="BP1501" s="31">
        <f>IF($I1475="n/a",0,IF(BP$4&lt;=$C1501,0,IF(SUM($C1501,$I1475)&gt;BP$4,$R1489/$I1475,$R1489-SUM($I1501:BO1501))))</f>
        <v>0</v>
      </c>
      <c r="BQ1501" s="31">
        <f>IF($I1475="n/a",0,IF(BQ$4&lt;=$C1501,0,IF(SUM($C1501,$I1475)&gt;BQ$4,$R1489/$I1475,$R1489-SUM($I1501:BP1501))))</f>
        <v>0</v>
      </c>
      <c r="BR1501" s="31">
        <f>IF($I1475="n/a",0,IF(BR$4&lt;=$C1501,0,IF(SUM($C1501,$I1475)&gt;BR$4,$R1489/$I1475,$R1489-SUM($I1501:BQ1501))))</f>
        <v>0</v>
      </c>
      <c r="BS1501" s="31">
        <f>IF($I1475="n/a",0,IF(BS$4&lt;=$C1501,0,IF(SUM($C1501,$I1475)&gt;BS$4,$R1489/$I1475,$R1489-SUM($I1501:BR1501))))</f>
        <v>0</v>
      </c>
      <c r="BT1501" s="31">
        <f>IF($I1475="n/a",0,IF(BT$4&lt;=$C1501,0,IF(SUM($C1501,$I1475)&gt;BT$4,$R1489/$I1475,$R1489-SUM($I1501:BS1501))))</f>
        <v>0</v>
      </c>
      <c r="BU1501" s="31">
        <f>IF($I1475="n/a",0,IF(BU$4&lt;=$C1501,0,IF(SUM($C1501,$I1475)&gt;BU$4,$R1489/$I1475,$R1489-SUM($I1501:BT1501))))</f>
        <v>0</v>
      </c>
      <c r="BV1501" s="31">
        <f>IF($I1475="n/a",0,IF(BV$4&lt;=$C1501,0,IF(SUM($C1501,$I1475)&gt;BV$4,$R1489/$I1475,$R1489-SUM($I1501:BU1501))))</f>
        <v>0</v>
      </c>
      <c r="BW1501" s="31">
        <f>IF($I1475="n/a",0,IF(BW$4&lt;=$C1501,0,IF(SUM($C1501,$I1475)&gt;BW$4,$R1489/$I1475,$R1489-SUM($I1501:BV1501))))</f>
        <v>0</v>
      </c>
      <c r="BX1501" s="31">
        <f>IF($I1475="n/a",0,IF(BX$4&lt;=$C1501,0,IF(SUM($C1501,$I1475)&gt;BX$4,$R1489/$I1475,$R1489-SUM($I1501:BW1501))))</f>
        <v>0</v>
      </c>
      <c r="BY1501" s="31">
        <f>IF($I1475="n/a",0,IF(BY$4&lt;=$C1501,0,IF(SUM($C1501,$I1475)&gt;BY$4,$R1489/$I1475,$R1489-SUM($I1501:BX1501))))</f>
        <v>0</v>
      </c>
      <c r="BZ1501" s="31">
        <f>IF($I1475="n/a",0,IF(BZ$4&lt;=$C1501,0,IF(SUM($C1501,$I1475)&gt;BZ$4,$R1489/$I1475,$R1489-SUM($I1501:BY1501))))</f>
        <v>0</v>
      </c>
      <c r="CA1501" s="31">
        <f>IF($I1475="n/a",0,IF(CA$4&lt;=$C1501,0,IF(SUM($C1501,$I1475)&gt;CA$4,$R1489/$I1475,$R1489-SUM($I1501:BZ1501))))</f>
        <v>0</v>
      </c>
      <c r="CB1501" s="31">
        <f>IF($I1475="n/a",0,IF(CB$4&lt;=$C1501,0,IF(SUM($C1501,$I1475)&gt;CB$4,$R1489/$I1475,$R1489-SUM($I1501:CA1501))))</f>
        <v>0</v>
      </c>
      <c r="CC1501" s="31">
        <f>IF($I1475="n/a",0,IF(CC$4&lt;=$C1501,0,IF(SUM($C1501,$I1475)&gt;CC$4,$R1489/$I1475,$R1489-SUM($I1501:CB1501))))</f>
        <v>0</v>
      </c>
      <c r="CD1501" s="31">
        <f>IF($I1475="n/a",0,IF(CD$4&lt;=$C1501,0,IF(SUM($C1501,$I1475)&gt;CD$4,$R1489/$I1475,$R1489-SUM($I1501:CC1501))))</f>
        <v>0</v>
      </c>
      <c r="CE1501" s="31">
        <f>IF($I1475="n/a",0,IF(CE$4&lt;=$C1501,0,IF(SUM($C1501,$I1475)&gt;CE$4,$R1489/$I1475,$R1489-SUM($I1501:CD1501))))</f>
        <v>0</v>
      </c>
      <c r="CF1501" s="31">
        <f>IF($I1475="n/a",0,IF(CF$4&lt;=$C1501,0,IF(SUM($C1501,$I1475)&gt;CF$4,$R1489/$I1475,$R1489-SUM($I1501:CE1501))))</f>
        <v>0</v>
      </c>
    </row>
    <row r="1502" spans="1:2018" s="153" customFormat="1" ht="12.75" customHeight="1">
      <c r="A1502"/>
      <c r="C1502" s="197">
        <v>2025</v>
      </c>
      <c r="D1502" s="21" t="s">
        <v>54</v>
      </c>
      <c r="E1502" s="21" t="s">
        <v>185</v>
      </c>
      <c r="I1502" s="31"/>
      <c r="J1502" s="31">
        <f>IF($I1475="n/a",0,IF(J$4&lt;=$C1502,0,IF(SUM($C1502,$I1475)&gt;J$4,$S1489/$I1475,$S1489-SUM($I1502:I1502))))</f>
        <v>0</v>
      </c>
      <c r="K1502" s="31">
        <f>IF($I1475="n/a",0,IF(K$4&lt;=$C1502,0,IF(SUM($C1502,$I1475)&gt;K$4,$S1489/$I1475,$S1489-SUM($I1502:J1502))))</f>
        <v>0</v>
      </c>
      <c r="L1502" s="31">
        <f>IF($I1475="n/a",0,IF(L$4&lt;=$C1502,0,IF(SUM($C1502,$I1475)&gt;L$4,$S1489/$I1475,$S1489-SUM($I1502:K1502))))</f>
        <v>0</v>
      </c>
      <c r="M1502" s="31">
        <f>IF($I1475="n/a",0,IF(M$4&lt;=$C1502,0,IF(SUM($C1502,$I1475)&gt;M$4,$S1489/$I1475,$S1489-SUM($I1502:L1502))))</f>
        <v>0</v>
      </c>
      <c r="N1502" s="31">
        <f>IF($I1475="n/a",0,IF(N$4&lt;=$C1502,0,IF(SUM($C1502,$I1475)&gt;N$4,$S1489/$I1475,$S1489-SUM($I1502:M1502))))</f>
        <v>0</v>
      </c>
      <c r="O1502" s="31">
        <f>IF($I1475="n/a",0,IF(O$4&lt;=$C1502,0,IF(SUM($C1502,$I1475)&gt;O$4,$S1489/$I1475,$S1489-SUM($I1502:N1502))))</f>
        <v>0</v>
      </c>
      <c r="P1502" s="31">
        <f>IF($I1475="n/a",0,IF(P$4&lt;=$C1502,0,IF(SUM($C1502,$I1475)&gt;P$4,$S1489/$I1475,$S1489-SUM($I1502:O1502))))</f>
        <v>0</v>
      </c>
      <c r="Q1502" s="31">
        <f>IF($I1475="n/a",0,IF(Q$4&lt;=$C1502,0,IF(SUM($C1502,$I1475)&gt;Q$4,$S1489/$I1475,$S1489-SUM($I1502:P1502))))</f>
        <v>0</v>
      </c>
      <c r="R1502" s="31">
        <f>IF($I1475="n/a",0,IF(R$4&lt;=$C1502,0,IF(SUM($C1502,$I1475)&gt;R$4,$S1489/$I1475,$S1489-SUM($I1502:Q1502))))</f>
        <v>0</v>
      </c>
      <c r="S1502" s="31">
        <f>IF($I1475="n/a",0,IF(S$4&lt;=$C1502,0,IF(SUM($C1502,$I1475)&gt;S$4,$S1489/$I1475,$S1489-SUM($I1502:R1502))))</f>
        <v>0</v>
      </c>
      <c r="T1502" s="31">
        <f>IF($I1475="n/a",0,IF(T$4&lt;=$C1502,0,IF(SUM($C1502,$I1475)&gt;T$4,$S1489/$I1475,$S1489-SUM($I1502:S1502))))</f>
        <v>0</v>
      </c>
      <c r="U1502" s="31">
        <f>IF($I1475="n/a",0,IF(U$4&lt;=$C1502,0,IF(SUM($C1502,$I1475)&gt;U$4,$S1489/$I1475,$S1489-SUM($I1502:T1502))))</f>
        <v>0</v>
      </c>
      <c r="V1502" s="31">
        <f>IF($I1475="n/a",0,IF(V$4&lt;=$C1502,0,IF(SUM($C1502,$I1475)&gt;V$4,$S1489/$I1475,$S1489-SUM($I1502:U1502))))</f>
        <v>0</v>
      </c>
      <c r="W1502" s="31">
        <f>IF($I1475="n/a",0,IF(W$4&lt;=$C1502,0,IF(SUM($C1502,$I1475)&gt;W$4,$S1489/$I1475,$S1489-SUM($I1502:V1502))))</f>
        <v>0</v>
      </c>
      <c r="X1502" s="31">
        <f>IF($I1475="n/a",0,IF(X$4&lt;=$C1502,0,IF(SUM($C1502,$I1475)&gt;X$4,$S1489/$I1475,$S1489-SUM($I1502:W1502))))</f>
        <v>0</v>
      </c>
      <c r="Y1502" s="31">
        <f>IF($I1475="n/a",0,IF(Y$4&lt;=$C1502,0,IF(SUM($C1502,$I1475)&gt;Y$4,$S1489/$I1475,$S1489-SUM($I1502:X1502))))</f>
        <v>0</v>
      </c>
      <c r="Z1502" s="31">
        <f>IF($I1475="n/a",0,IF(Z$4&lt;=$C1502,0,IF(SUM($C1502,$I1475)&gt;Z$4,$S1489/$I1475,$S1489-SUM($I1502:Y1502))))</f>
        <v>0</v>
      </c>
      <c r="AA1502" s="31">
        <f>IF($I1475="n/a",0,IF(AA$4&lt;=$C1502,0,IF(SUM($C1502,$I1475)&gt;AA$4,$S1489/$I1475,$S1489-SUM($I1502:Z1502))))</f>
        <v>0</v>
      </c>
      <c r="AB1502" s="31">
        <f>IF($I1475="n/a",0,IF(AB$4&lt;=$C1502,0,IF(SUM($C1502,$I1475)&gt;AB$4,$S1489/$I1475,$S1489-SUM($I1502:AA1502))))</f>
        <v>0</v>
      </c>
      <c r="AC1502" s="31">
        <f>IF($I1475="n/a",0,IF(AC$4&lt;=$C1502,0,IF(SUM($C1502,$I1475)&gt;AC$4,$S1489/$I1475,$S1489-SUM($I1502:AB1502))))</f>
        <v>0</v>
      </c>
      <c r="AD1502" s="31">
        <f>IF($I1475="n/a",0,IF(AD$4&lt;=$C1502,0,IF(SUM($C1502,$I1475)&gt;AD$4,$S1489/$I1475,$S1489-SUM($I1502:AC1502))))</f>
        <v>0</v>
      </c>
      <c r="AE1502" s="31">
        <f>IF($I1475="n/a",0,IF(AE$4&lt;=$C1502,0,IF(SUM($C1502,$I1475)&gt;AE$4,$S1489/$I1475,$S1489-SUM($I1502:AD1502))))</f>
        <v>0</v>
      </c>
      <c r="AF1502" s="31">
        <f>IF($I1475="n/a",0,IF(AF$4&lt;=$C1502,0,IF(SUM($C1502,$I1475)&gt;AF$4,$S1489/$I1475,$S1489-SUM($I1502:AE1502))))</f>
        <v>0</v>
      </c>
      <c r="AG1502" s="31">
        <f>IF($I1475="n/a",0,IF(AG$4&lt;=$C1502,0,IF(SUM($C1502,$I1475)&gt;AG$4,$S1489/$I1475,$S1489-SUM($I1502:AF1502))))</f>
        <v>0</v>
      </c>
      <c r="AH1502" s="31">
        <f>IF($I1475="n/a",0,IF(AH$4&lt;=$C1502,0,IF(SUM($C1502,$I1475)&gt;AH$4,$S1489/$I1475,$S1489-SUM($I1502:AG1502))))</f>
        <v>0</v>
      </c>
      <c r="AI1502" s="31">
        <f>IF($I1475="n/a",0,IF(AI$4&lt;=$C1502,0,IF(SUM($C1502,$I1475)&gt;AI$4,$S1489/$I1475,$S1489-SUM($I1502:AH1502))))</f>
        <v>0</v>
      </c>
      <c r="AJ1502" s="31">
        <f>IF($I1475="n/a",0,IF(AJ$4&lt;=$C1502,0,IF(SUM($C1502,$I1475)&gt;AJ$4,$S1489/$I1475,$S1489-SUM($I1502:AI1502))))</f>
        <v>0</v>
      </c>
      <c r="AK1502" s="31">
        <f>IF($I1475="n/a",0,IF(AK$4&lt;=$C1502,0,IF(SUM($C1502,$I1475)&gt;AK$4,$S1489/$I1475,$S1489-SUM($I1502:AJ1502))))</f>
        <v>0</v>
      </c>
      <c r="AL1502" s="31">
        <f>IF($I1475="n/a",0,IF(AL$4&lt;=$C1502,0,IF(SUM($C1502,$I1475)&gt;AL$4,$S1489/$I1475,$S1489-SUM($I1502:AK1502))))</f>
        <v>0</v>
      </c>
      <c r="AM1502" s="31">
        <f>IF($I1475="n/a",0,IF(AM$4&lt;=$C1502,0,IF(SUM($C1502,$I1475)&gt;AM$4,$S1489/$I1475,$S1489-SUM($I1502:AL1502))))</f>
        <v>0</v>
      </c>
      <c r="AN1502" s="31">
        <f>IF($I1475="n/a",0,IF(AN$4&lt;=$C1502,0,IF(SUM($C1502,$I1475)&gt;AN$4,$S1489/$I1475,$S1489-SUM($I1502:AM1502))))</f>
        <v>0</v>
      </c>
      <c r="AO1502" s="31">
        <f>IF($I1475="n/a",0,IF(AO$4&lt;=$C1502,0,IF(SUM($C1502,$I1475)&gt;AO$4,$S1489/$I1475,$S1489-SUM($I1502:AN1502))))</f>
        <v>0</v>
      </c>
      <c r="AP1502" s="31">
        <f>IF($I1475="n/a",0,IF(AP$4&lt;=$C1502,0,IF(SUM($C1502,$I1475)&gt;AP$4,$S1489/$I1475,$S1489-SUM($I1502:AO1502))))</f>
        <v>0</v>
      </c>
      <c r="AQ1502" s="31">
        <f>IF($I1475="n/a",0,IF(AQ$4&lt;=$C1502,0,IF(SUM($C1502,$I1475)&gt;AQ$4,$S1489/$I1475,$S1489-SUM($I1502:AP1502))))</f>
        <v>0</v>
      </c>
      <c r="AR1502" s="31">
        <f>IF($I1475="n/a",0,IF(AR$4&lt;=$C1502,0,IF(SUM($C1502,$I1475)&gt;AR$4,$S1489/$I1475,$S1489-SUM($I1502:AQ1502))))</f>
        <v>0</v>
      </c>
      <c r="AS1502" s="31">
        <f>IF($I1475="n/a",0,IF(AS$4&lt;=$C1502,0,IF(SUM($C1502,$I1475)&gt;AS$4,$S1489/$I1475,$S1489-SUM($I1502:AR1502))))</f>
        <v>0</v>
      </c>
      <c r="AT1502" s="31">
        <f>IF($I1475="n/a",0,IF(AT$4&lt;=$C1502,0,IF(SUM($C1502,$I1475)&gt;AT$4,$S1489/$I1475,$S1489-SUM($I1502:AS1502))))</f>
        <v>0</v>
      </c>
      <c r="AU1502" s="31">
        <f>IF($I1475="n/a",0,IF(AU$4&lt;=$C1502,0,IF(SUM($C1502,$I1475)&gt;AU$4,$S1489/$I1475,$S1489-SUM($I1502:AT1502))))</f>
        <v>0</v>
      </c>
      <c r="AV1502" s="31">
        <f>IF($I1475="n/a",0,IF(AV$4&lt;=$C1502,0,IF(SUM($C1502,$I1475)&gt;AV$4,$S1489/$I1475,$S1489-SUM($I1502:AU1502))))</f>
        <v>0</v>
      </c>
      <c r="AW1502" s="31">
        <f>IF($I1475="n/a",0,IF(AW$4&lt;=$C1502,0,IF(SUM($C1502,$I1475)&gt;AW$4,$S1489/$I1475,$S1489-SUM($I1502:AV1502))))</f>
        <v>0</v>
      </c>
      <c r="AX1502" s="31">
        <f>IF($I1475="n/a",0,IF(AX$4&lt;=$C1502,0,IF(SUM($C1502,$I1475)&gt;AX$4,$S1489/$I1475,$S1489-SUM($I1502:AW1502))))</f>
        <v>0</v>
      </c>
      <c r="AY1502" s="31">
        <f>IF($I1475="n/a",0,IF(AY$4&lt;=$C1502,0,IF(SUM($C1502,$I1475)&gt;AY$4,$S1489/$I1475,$S1489-SUM($I1502:AX1502))))</f>
        <v>0</v>
      </c>
      <c r="AZ1502" s="31">
        <f>IF($I1475="n/a",0,IF(AZ$4&lt;=$C1502,0,IF(SUM($C1502,$I1475)&gt;AZ$4,$S1489/$I1475,$S1489-SUM($I1502:AY1502))))</f>
        <v>0</v>
      </c>
      <c r="BA1502" s="31">
        <f>IF($I1475="n/a",0,IF(BA$4&lt;=$C1502,0,IF(SUM($C1502,$I1475)&gt;BA$4,$S1489/$I1475,$S1489-SUM($I1502:AZ1502))))</f>
        <v>0</v>
      </c>
      <c r="BB1502" s="31">
        <f>IF($I1475="n/a",0,IF(BB$4&lt;=$C1502,0,IF(SUM($C1502,$I1475)&gt;BB$4,$S1489/$I1475,$S1489-SUM($I1502:BA1502))))</f>
        <v>0</v>
      </c>
      <c r="BC1502" s="31">
        <f>IF($I1475="n/a",0,IF(BC$4&lt;=$C1502,0,IF(SUM($C1502,$I1475)&gt;BC$4,$S1489/$I1475,$S1489-SUM($I1502:BB1502))))</f>
        <v>0</v>
      </c>
      <c r="BD1502" s="31">
        <f>IF($I1475="n/a",0,IF(BD$4&lt;=$C1502,0,IF(SUM($C1502,$I1475)&gt;BD$4,$S1489/$I1475,$S1489-SUM($I1502:BC1502))))</f>
        <v>0</v>
      </c>
      <c r="BE1502" s="31">
        <f>IF($I1475="n/a",0,IF(BE$4&lt;=$C1502,0,IF(SUM($C1502,$I1475)&gt;BE$4,$S1489/$I1475,$S1489-SUM($I1502:BD1502))))</f>
        <v>0</v>
      </c>
      <c r="BF1502" s="31">
        <f>IF($I1475="n/a",0,IF(BF$4&lt;=$C1502,0,IF(SUM($C1502,$I1475)&gt;BF$4,$S1489/$I1475,$S1489-SUM($I1502:BE1502))))</f>
        <v>0</v>
      </c>
      <c r="BG1502" s="31">
        <f>IF($I1475="n/a",0,IF(BG$4&lt;=$C1502,0,IF(SUM($C1502,$I1475)&gt;BG$4,$S1489/$I1475,$S1489-SUM($I1502:BF1502))))</f>
        <v>0</v>
      </c>
      <c r="BH1502" s="31">
        <f>IF($I1475="n/a",0,IF(BH$4&lt;=$C1502,0,IF(SUM($C1502,$I1475)&gt;BH$4,$S1489/$I1475,$S1489-SUM($I1502:BG1502))))</f>
        <v>0</v>
      </c>
      <c r="BI1502" s="31">
        <f>IF($I1475="n/a",0,IF(BI$4&lt;=$C1502,0,IF(SUM($C1502,$I1475)&gt;BI$4,$S1489/$I1475,$S1489-SUM($I1502:BH1502))))</f>
        <v>0</v>
      </c>
      <c r="BJ1502" s="31">
        <f>IF($I1475="n/a",0,IF(BJ$4&lt;=$C1502,0,IF(SUM($C1502,$I1475)&gt;BJ$4,$S1489/$I1475,$S1489-SUM($I1502:BI1502))))</f>
        <v>0</v>
      </c>
      <c r="BK1502" s="31">
        <f>IF($I1475="n/a",0,IF(BK$4&lt;=$C1502,0,IF(SUM($C1502,$I1475)&gt;BK$4,$S1489/$I1475,$S1489-SUM($I1502:BJ1502))))</f>
        <v>0</v>
      </c>
      <c r="BL1502" s="31">
        <f>IF($I1475="n/a",0,IF(BL$4&lt;=$C1502,0,IF(SUM($C1502,$I1475)&gt;BL$4,$S1489/$I1475,$S1489-SUM($I1502:BK1502))))</f>
        <v>0</v>
      </c>
      <c r="BM1502" s="31">
        <f>IF($I1475="n/a",0,IF(BM$4&lt;=$C1502,0,IF(SUM($C1502,$I1475)&gt;BM$4,$S1489/$I1475,$S1489-SUM($I1502:BL1502))))</f>
        <v>0</v>
      </c>
      <c r="BN1502" s="31">
        <f>IF($I1475="n/a",0,IF(BN$4&lt;=$C1502,0,IF(SUM($C1502,$I1475)&gt;BN$4,$S1489/$I1475,$S1489-SUM($I1502:BM1502))))</f>
        <v>0</v>
      </c>
      <c r="BO1502" s="31">
        <f>IF($I1475="n/a",0,IF(BO$4&lt;=$C1502,0,IF(SUM($C1502,$I1475)&gt;BO$4,$S1489/$I1475,$S1489-SUM($I1502:BN1502))))</f>
        <v>0</v>
      </c>
      <c r="BP1502" s="31">
        <f>IF($I1475="n/a",0,IF(BP$4&lt;=$C1502,0,IF(SUM($C1502,$I1475)&gt;BP$4,$S1489/$I1475,$S1489-SUM($I1502:BO1502))))</f>
        <v>0</v>
      </c>
      <c r="BQ1502" s="31">
        <f>IF($I1475="n/a",0,IF(BQ$4&lt;=$C1502,0,IF(SUM($C1502,$I1475)&gt;BQ$4,$S1489/$I1475,$S1489-SUM($I1502:BP1502))))</f>
        <v>0</v>
      </c>
      <c r="BR1502" s="31">
        <f>IF($I1475="n/a",0,IF(BR$4&lt;=$C1502,0,IF(SUM($C1502,$I1475)&gt;BR$4,$S1489/$I1475,$S1489-SUM($I1502:BQ1502))))</f>
        <v>0</v>
      </c>
      <c r="BS1502" s="31">
        <f>IF($I1475="n/a",0,IF(BS$4&lt;=$C1502,0,IF(SUM($C1502,$I1475)&gt;BS$4,$S1489/$I1475,$S1489-SUM($I1502:BR1502))))</f>
        <v>0</v>
      </c>
      <c r="BT1502" s="31">
        <f>IF($I1475="n/a",0,IF(BT$4&lt;=$C1502,0,IF(SUM($C1502,$I1475)&gt;BT$4,$S1489/$I1475,$S1489-SUM($I1502:BS1502))))</f>
        <v>0</v>
      </c>
      <c r="BU1502" s="31">
        <f>IF($I1475="n/a",0,IF(BU$4&lt;=$C1502,0,IF(SUM($C1502,$I1475)&gt;BU$4,$S1489/$I1475,$S1489-SUM($I1502:BT1502))))</f>
        <v>0</v>
      </c>
      <c r="BV1502" s="31">
        <f>IF($I1475="n/a",0,IF(BV$4&lt;=$C1502,0,IF(SUM($C1502,$I1475)&gt;BV$4,$S1489/$I1475,$S1489-SUM($I1502:BU1502))))</f>
        <v>0</v>
      </c>
      <c r="BW1502" s="31">
        <f>IF($I1475="n/a",0,IF(BW$4&lt;=$C1502,0,IF(SUM($C1502,$I1475)&gt;BW$4,$S1489/$I1475,$S1489-SUM($I1502:BV1502))))</f>
        <v>0</v>
      </c>
      <c r="BX1502" s="31">
        <f>IF($I1475="n/a",0,IF(BX$4&lt;=$C1502,0,IF(SUM($C1502,$I1475)&gt;BX$4,$S1489/$I1475,$S1489-SUM($I1502:BW1502))))</f>
        <v>0</v>
      </c>
      <c r="BY1502" s="31">
        <f>IF($I1475="n/a",0,IF(BY$4&lt;=$C1502,0,IF(SUM($C1502,$I1475)&gt;BY$4,$S1489/$I1475,$S1489-SUM($I1502:BX1502))))</f>
        <v>0</v>
      </c>
      <c r="BZ1502" s="31">
        <f>IF($I1475="n/a",0,IF(BZ$4&lt;=$C1502,0,IF(SUM($C1502,$I1475)&gt;BZ$4,$S1489/$I1475,$S1489-SUM($I1502:BY1502))))</f>
        <v>0</v>
      </c>
      <c r="CA1502" s="31">
        <f>IF($I1475="n/a",0,IF(CA$4&lt;=$C1502,0,IF(SUM($C1502,$I1475)&gt;CA$4,$S1489/$I1475,$S1489-SUM($I1502:BZ1502))))</f>
        <v>0</v>
      </c>
      <c r="CB1502" s="31">
        <f>IF($I1475="n/a",0,IF(CB$4&lt;=$C1502,0,IF(SUM($C1502,$I1475)&gt;CB$4,$S1489/$I1475,$S1489-SUM($I1502:CA1502))))</f>
        <v>0</v>
      </c>
      <c r="CC1502" s="31">
        <f>IF($I1475="n/a",0,IF(CC$4&lt;=$C1502,0,IF(SUM($C1502,$I1475)&gt;CC$4,$S1489/$I1475,$S1489-SUM($I1502:CB1502))))</f>
        <v>0</v>
      </c>
      <c r="CD1502" s="31">
        <f>IF($I1475="n/a",0,IF(CD$4&lt;=$C1502,0,IF(SUM($C1502,$I1475)&gt;CD$4,$S1489/$I1475,$S1489-SUM($I1502:CC1502))))</f>
        <v>0</v>
      </c>
      <c r="CE1502" s="31">
        <f>IF($I1475="n/a",0,IF(CE$4&lt;=$C1502,0,IF(SUM($C1502,$I1475)&gt;CE$4,$S1489/$I1475,$S1489-SUM($I1502:CD1502))))</f>
        <v>0</v>
      </c>
      <c r="CF1502" s="31">
        <f>IF($I1475="n/a",0,IF(CF$4&lt;=$C1502,0,IF(SUM($C1502,$I1475)&gt;CF$4,$S1489/$I1475,$S1489-SUM($I1502:CE1502))))</f>
        <v>0</v>
      </c>
    </row>
    <row r="1503" spans="1:2018" s="153" customFormat="1" ht="12.75" customHeight="1">
      <c r="A1503"/>
      <c r="C1503" s="197">
        <v>2026</v>
      </c>
      <c r="D1503" s="21" t="s">
        <v>55</v>
      </c>
      <c r="E1503" s="21" t="s">
        <v>185</v>
      </c>
      <c r="I1503" s="31"/>
      <c r="J1503" s="31">
        <f>IF($I1475="n/a",0,IF(J$4&lt;=$C1503,0,IF(SUM($C1503,$I1475)&gt;J$4,$T1489/$I1475,$T1489-SUM($I1503:I1503))))</f>
        <v>0</v>
      </c>
      <c r="K1503" s="31">
        <f>IF($I1475="n/a",0,IF(K$4&lt;=$C1503,0,IF(SUM($C1503,$I1475)&gt;K$4,$T1489/$I1475,$T1489-SUM($I1503:J1503))))</f>
        <v>0</v>
      </c>
      <c r="L1503" s="31">
        <f>IF($I1475="n/a",0,IF(L$4&lt;=$C1503,0,IF(SUM($C1503,$I1475)&gt;L$4,$T1489/$I1475,$T1489-SUM($I1503:K1503))))</f>
        <v>0</v>
      </c>
      <c r="M1503" s="31">
        <f>IF($I1475="n/a",0,IF(M$4&lt;=$C1503,0,IF(SUM($C1503,$I1475)&gt;M$4,$T1489/$I1475,$T1489-SUM($I1503:L1503))))</f>
        <v>0</v>
      </c>
      <c r="N1503" s="31">
        <f>IF($I1475="n/a",0,IF(N$4&lt;=$C1503,0,IF(SUM($C1503,$I1475)&gt;N$4,$T1489/$I1475,$T1489-SUM($I1503:M1503))))</f>
        <v>0</v>
      </c>
      <c r="O1503" s="31">
        <f>IF($I1475="n/a",0,IF(O$4&lt;=$C1503,0,IF(SUM($C1503,$I1475)&gt;O$4,$T1489/$I1475,$T1489-SUM($I1503:N1503))))</f>
        <v>0</v>
      </c>
      <c r="P1503" s="31">
        <f>IF($I1475="n/a",0,IF(P$4&lt;=$C1503,0,IF(SUM($C1503,$I1475)&gt;P$4,$T1489/$I1475,$T1489-SUM($I1503:O1503))))</f>
        <v>0</v>
      </c>
      <c r="Q1503" s="31">
        <f>IF($I1475="n/a",0,IF(Q$4&lt;=$C1503,0,IF(SUM($C1503,$I1475)&gt;Q$4,$T1489/$I1475,$T1489-SUM($I1503:P1503))))</f>
        <v>0</v>
      </c>
      <c r="R1503" s="31">
        <f>IF($I1475="n/a",0,IF(R$4&lt;=$C1503,0,IF(SUM($C1503,$I1475)&gt;R$4,$T1489/$I1475,$T1489-SUM($I1503:Q1503))))</f>
        <v>0</v>
      </c>
      <c r="S1503" s="31">
        <f>IF($I1475="n/a",0,IF(S$4&lt;=$C1503,0,IF(SUM($C1503,$I1475)&gt;S$4,$T1489/$I1475,$T1489-SUM($I1503:R1503))))</f>
        <v>0</v>
      </c>
      <c r="T1503" s="31">
        <f>IF($I1475="n/a",0,IF(T$4&lt;=$C1503,0,IF(SUM($C1503,$I1475)&gt;T$4,$T1489/$I1475,$T1489-SUM($I1503:S1503))))</f>
        <v>0</v>
      </c>
      <c r="U1503" s="31">
        <f>IF($I1475="n/a",0,IF(U$4&lt;=$C1503,0,IF(SUM($C1503,$I1475)&gt;U$4,$T1489/$I1475,$T1489-SUM($I1503:T1503))))</f>
        <v>0</v>
      </c>
      <c r="V1503" s="31">
        <f>IF($I1475="n/a",0,IF(V$4&lt;=$C1503,0,IF(SUM($C1503,$I1475)&gt;V$4,$T1489/$I1475,$T1489-SUM($I1503:U1503))))</f>
        <v>0</v>
      </c>
      <c r="W1503" s="31">
        <f>IF($I1475="n/a",0,IF(W$4&lt;=$C1503,0,IF(SUM($C1503,$I1475)&gt;W$4,$T1489/$I1475,$T1489-SUM($I1503:V1503))))</f>
        <v>0</v>
      </c>
      <c r="X1503" s="31">
        <f>IF($I1475="n/a",0,IF(X$4&lt;=$C1503,0,IF(SUM($C1503,$I1475)&gt;X$4,$T1489/$I1475,$T1489-SUM($I1503:W1503))))</f>
        <v>0</v>
      </c>
      <c r="Y1503" s="31">
        <f>IF($I1475="n/a",0,IF(Y$4&lt;=$C1503,0,IF(SUM($C1503,$I1475)&gt;Y$4,$T1489/$I1475,$T1489-SUM($I1503:X1503))))</f>
        <v>0</v>
      </c>
      <c r="Z1503" s="31">
        <f>IF($I1475="n/a",0,IF(Z$4&lt;=$C1503,0,IF(SUM($C1503,$I1475)&gt;Z$4,$T1489/$I1475,$T1489-SUM($I1503:Y1503))))</f>
        <v>0</v>
      </c>
      <c r="AA1503" s="31">
        <f>IF($I1475="n/a",0,IF(AA$4&lt;=$C1503,0,IF(SUM($C1503,$I1475)&gt;AA$4,$T1489/$I1475,$T1489-SUM($I1503:Z1503))))</f>
        <v>0</v>
      </c>
      <c r="AB1503" s="31">
        <f>IF($I1475="n/a",0,IF(AB$4&lt;=$C1503,0,IF(SUM($C1503,$I1475)&gt;AB$4,$T1489/$I1475,$T1489-SUM($I1503:AA1503))))</f>
        <v>0</v>
      </c>
      <c r="AC1503" s="31">
        <f>IF($I1475="n/a",0,IF(AC$4&lt;=$C1503,0,IF(SUM($C1503,$I1475)&gt;AC$4,$T1489/$I1475,$T1489-SUM($I1503:AB1503))))</f>
        <v>0</v>
      </c>
      <c r="AD1503" s="31">
        <f>IF($I1475="n/a",0,IF(AD$4&lt;=$C1503,0,IF(SUM($C1503,$I1475)&gt;AD$4,$T1489/$I1475,$T1489-SUM($I1503:AC1503))))</f>
        <v>0</v>
      </c>
      <c r="AE1503" s="31">
        <f>IF($I1475="n/a",0,IF(AE$4&lt;=$C1503,0,IF(SUM($C1503,$I1475)&gt;AE$4,$T1489/$I1475,$T1489-SUM($I1503:AD1503))))</f>
        <v>0</v>
      </c>
      <c r="AF1503" s="31">
        <f>IF($I1475="n/a",0,IF(AF$4&lt;=$C1503,0,IF(SUM($C1503,$I1475)&gt;AF$4,$T1489/$I1475,$T1489-SUM($I1503:AE1503))))</f>
        <v>0</v>
      </c>
      <c r="AG1503" s="31">
        <f>IF($I1475="n/a",0,IF(AG$4&lt;=$C1503,0,IF(SUM($C1503,$I1475)&gt;AG$4,$T1489/$I1475,$T1489-SUM($I1503:AF1503))))</f>
        <v>0</v>
      </c>
      <c r="AH1503" s="31">
        <f>IF($I1475="n/a",0,IF(AH$4&lt;=$C1503,0,IF(SUM($C1503,$I1475)&gt;AH$4,$T1489/$I1475,$T1489-SUM($I1503:AG1503))))</f>
        <v>0</v>
      </c>
      <c r="AI1503" s="31">
        <f>IF($I1475="n/a",0,IF(AI$4&lt;=$C1503,0,IF(SUM($C1503,$I1475)&gt;AI$4,$T1489/$I1475,$T1489-SUM($I1503:AH1503))))</f>
        <v>0</v>
      </c>
      <c r="AJ1503" s="31">
        <f>IF($I1475="n/a",0,IF(AJ$4&lt;=$C1503,0,IF(SUM($C1503,$I1475)&gt;AJ$4,$T1489/$I1475,$T1489-SUM($I1503:AI1503))))</f>
        <v>0</v>
      </c>
      <c r="AK1503" s="31">
        <f>IF($I1475="n/a",0,IF(AK$4&lt;=$C1503,0,IF(SUM($C1503,$I1475)&gt;AK$4,$T1489/$I1475,$T1489-SUM($I1503:AJ1503))))</f>
        <v>0</v>
      </c>
      <c r="AL1503" s="31">
        <f>IF($I1475="n/a",0,IF(AL$4&lt;=$C1503,0,IF(SUM($C1503,$I1475)&gt;AL$4,$T1489/$I1475,$T1489-SUM($I1503:AK1503))))</f>
        <v>0</v>
      </c>
      <c r="AM1503" s="31">
        <f>IF($I1475="n/a",0,IF(AM$4&lt;=$C1503,0,IF(SUM($C1503,$I1475)&gt;AM$4,$T1489/$I1475,$T1489-SUM($I1503:AL1503))))</f>
        <v>0</v>
      </c>
      <c r="AN1503" s="31">
        <f>IF($I1475="n/a",0,IF(AN$4&lt;=$C1503,0,IF(SUM($C1503,$I1475)&gt;AN$4,$T1489/$I1475,$T1489-SUM($I1503:AM1503))))</f>
        <v>0</v>
      </c>
      <c r="AO1503" s="31">
        <f>IF($I1475="n/a",0,IF(AO$4&lt;=$C1503,0,IF(SUM($C1503,$I1475)&gt;AO$4,$T1489/$I1475,$T1489-SUM($I1503:AN1503))))</f>
        <v>0</v>
      </c>
      <c r="AP1503" s="31">
        <f>IF($I1475="n/a",0,IF(AP$4&lt;=$C1503,0,IF(SUM($C1503,$I1475)&gt;AP$4,$T1489/$I1475,$T1489-SUM($I1503:AO1503))))</f>
        <v>0</v>
      </c>
      <c r="AQ1503" s="31">
        <f>IF($I1475="n/a",0,IF(AQ$4&lt;=$C1503,0,IF(SUM($C1503,$I1475)&gt;AQ$4,$T1489/$I1475,$T1489-SUM($I1503:AP1503))))</f>
        <v>0</v>
      </c>
      <c r="AR1503" s="31">
        <f>IF($I1475="n/a",0,IF(AR$4&lt;=$C1503,0,IF(SUM($C1503,$I1475)&gt;AR$4,$T1489/$I1475,$T1489-SUM($I1503:AQ1503))))</f>
        <v>0</v>
      </c>
      <c r="AS1503" s="31">
        <f>IF($I1475="n/a",0,IF(AS$4&lt;=$C1503,0,IF(SUM($C1503,$I1475)&gt;AS$4,$T1489/$I1475,$T1489-SUM($I1503:AR1503))))</f>
        <v>0</v>
      </c>
      <c r="AT1503" s="31">
        <f>IF($I1475="n/a",0,IF(AT$4&lt;=$C1503,0,IF(SUM($C1503,$I1475)&gt;AT$4,$T1489/$I1475,$T1489-SUM($I1503:AS1503))))</f>
        <v>0</v>
      </c>
      <c r="AU1503" s="31">
        <f>IF($I1475="n/a",0,IF(AU$4&lt;=$C1503,0,IF(SUM($C1503,$I1475)&gt;AU$4,$T1489/$I1475,$T1489-SUM($I1503:AT1503))))</f>
        <v>0</v>
      </c>
      <c r="AV1503" s="31">
        <f>IF($I1475="n/a",0,IF(AV$4&lt;=$C1503,0,IF(SUM($C1503,$I1475)&gt;AV$4,$T1489/$I1475,$T1489-SUM($I1503:AU1503))))</f>
        <v>0</v>
      </c>
      <c r="AW1503" s="31">
        <f>IF($I1475="n/a",0,IF(AW$4&lt;=$C1503,0,IF(SUM($C1503,$I1475)&gt;AW$4,$T1489/$I1475,$T1489-SUM($I1503:AV1503))))</f>
        <v>0</v>
      </c>
      <c r="AX1503" s="31">
        <f>IF($I1475="n/a",0,IF(AX$4&lt;=$C1503,0,IF(SUM($C1503,$I1475)&gt;AX$4,$T1489/$I1475,$T1489-SUM($I1503:AW1503))))</f>
        <v>0</v>
      </c>
      <c r="AY1503" s="31">
        <f>IF($I1475="n/a",0,IF(AY$4&lt;=$C1503,0,IF(SUM($C1503,$I1475)&gt;AY$4,$T1489/$I1475,$T1489-SUM($I1503:AX1503))))</f>
        <v>0</v>
      </c>
      <c r="AZ1503" s="31">
        <f>IF($I1475="n/a",0,IF(AZ$4&lt;=$C1503,0,IF(SUM($C1503,$I1475)&gt;AZ$4,$T1489/$I1475,$T1489-SUM($I1503:AY1503))))</f>
        <v>0</v>
      </c>
      <c r="BA1503" s="31">
        <f>IF($I1475="n/a",0,IF(BA$4&lt;=$C1503,0,IF(SUM($C1503,$I1475)&gt;BA$4,$T1489/$I1475,$T1489-SUM($I1503:AZ1503))))</f>
        <v>0</v>
      </c>
      <c r="BB1503" s="31">
        <f>IF($I1475="n/a",0,IF(BB$4&lt;=$C1503,0,IF(SUM($C1503,$I1475)&gt;BB$4,$T1489/$I1475,$T1489-SUM($I1503:BA1503))))</f>
        <v>0</v>
      </c>
      <c r="BC1503" s="31">
        <f>IF($I1475="n/a",0,IF(BC$4&lt;=$C1503,0,IF(SUM($C1503,$I1475)&gt;BC$4,$T1489/$I1475,$T1489-SUM($I1503:BB1503))))</f>
        <v>0</v>
      </c>
      <c r="BD1503" s="31">
        <f>IF($I1475="n/a",0,IF(BD$4&lt;=$C1503,0,IF(SUM($C1503,$I1475)&gt;BD$4,$T1489/$I1475,$T1489-SUM($I1503:BC1503))))</f>
        <v>0</v>
      </c>
      <c r="BE1503" s="31">
        <f>IF($I1475="n/a",0,IF(BE$4&lt;=$C1503,0,IF(SUM($C1503,$I1475)&gt;BE$4,$T1489/$I1475,$T1489-SUM($I1503:BD1503))))</f>
        <v>0</v>
      </c>
      <c r="BF1503" s="31">
        <f>IF($I1475="n/a",0,IF(BF$4&lt;=$C1503,0,IF(SUM($C1503,$I1475)&gt;BF$4,$T1489/$I1475,$T1489-SUM($I1503:BE1503))))</f>
        <v>0</v>
      </c>
      <c r="BG1503" s="31">
        <f>IF($I1475="n/a",0,IF(BG$4&lt;=$C1503,0,IF(SUM($C1503,$I1475)&gt;BG$4,$T1489/$I1475,$T1489-SUM($I1503:BF1503))))</f>
        <v>0</v>
      </c>
      <c r="BH1503" s="31">
        <f>IF($I1475="n/a",0,IF(BH$4&lt;=$C1503,0,IF(SUM($C1503,$I1475)&gt;BH$4,$T1489/$I1475,$T1489-SUM($I1503:BG1503))))</f>
        <v>0</v>
      </c>
      <c r="BI1503" s="31">
        <f>IF($I1475="n/a",0,IF(BI$4&lt;=$C1503,0,IF(SUM($C1503,$I1475)&gt;BI$4,$T1489/$I1475,$T1489-SUM($I1503:BH1503))))</f>
        <v>0</v>
      </c>
      <c r="BJ1503" s="31">
        <f>IF($I1475="n/a",0,IF(BJ$4&lt;=$C1503,0,IF(SUM($C1503,$I1475)&gt;BJ$4,$T1489/$I1475,$T1489-SUM($I1503:BI1503))))</f>
        <v>0</v>
      </c>
      <c r="BK1503" s="31">
        <f>IF($I1475="n/a",0,IF(BK$4&lt;=$C1503,0,IF(SUM($C1503,$I1475)&gt;BK$4,$T1489/$I1475,$T1489-SUM($I1503:BJ1503))))</f>
        <v>0</v>
      </c>
      <c r="BL1503" s="31">
        <f>IF($I1475="n/a",0,IF(BL$4&lt;=$C1503,0,IF(SUM($C1503,$I1475)&gt;BL$4,$T1489/$I1475,$T1489-SUM($I1503:BK1503))))</f>
        <v>0</v>
      </c>
      <c r="BM1503" s="31">
        <f>IF($I1475="n/a",0,IF(BM$4&lt;=$C1503,0,IF(SUM($C1503,$I1475)&gt;BM$4,$T1489/$I1475,$T1489-SUM($I1503:BL1503))))</f>
        <v>0</v>
      </c>
      <c r="BN1503" s="31">
        <f>IF($I1475="n/a",0,IF(BN$4&lt;=$C1503,0,IF(SUM($C1503,$I1475)&gt;BN$4,$T1489/$I1475,$T1489-SUM($I1503:BM1503))))</f>
        <v>0</v>
      </c>
      <c r="BO1503" s="31">
        <f>IF($I1475="n/a",0,IF(BO$4&lt;=$C1503,0,IF(SUM($C1503,$I1475)&gt;BO$4,$T1489/$I1475,$T1489-SUM($I1503:BN1503))))</f>
        <v>0</v>
      </c>
      <c r="BP1503" s="31">
        <f>IF($I1475="n/a",0,IF(BP$4&lt;=$C1503,0,IF(SUM($C1503,$I1475)&gt;BP$4,$T1489/$I1475,$T1489-SUM($I1503:BO1503))))</f>
        <v>0</v>
      </c>
      <c r="BQ1503" s="31">
        <f>IF($I1475="n/a",0,IF(BQ$4&lt;=$C1503,0,IF(SUM($C1503,$I1475)&gt;BQ$4,$T1489/$I1475,$T1489-SUM($I1503:BP1503))))</f>
        <v>0</v>
      </c>
      <c r="BR1503" s="31">
        <f>IF($I1475="n/a",0,IF(BR$4&lt;=$C1503,0,IF(SUM($C1503,$I1475)&gt;BR$4,$T1489/$I1475,$T1489-SUM($I1503:BQ1503))))</f>
        <v>0</v>
      </c>
      <c r="BS1503" s="31">
        <f>IF($I1475="n/a",0,IF(BS$4&lt;=$C1503,0,IF(SUM($C1503,$I1475)&gt;BS$4,$T1489/$I1475,$T1489-SUM($I1503:BR1503))))</f>
        <v>0</v>
      </c>
      <c r="BT1503" s="31">
        <f>IF($I1475="n/a",0,IF(BT$4&lt;=$C1503,0,IF(SUM($C1503,$I1475)&gt;BT$4,$T1489/$I1475,$T1489-SUM($I1503:BS1503))))</f>
        <v>0</v>
      </c>
      <c r="BU1503" s="31">
        <f>IF($I1475="n/a",0,IF(BU$4&lt;=$C1503,0,IF(SUM($C1503,$I1475)&gt;BU$4,$T1489/$I1475,$T1489-SUM($I1503:BT1503))))</f>
        <v>0</v>
      </c>
      <c r="BV1503" s="31">
        <f>IF($I1475="n/a",0,IF(BV$4&lt;=$C1503,0,IF(SUM($C1503,$I1475)&gt;BV$4,$T1489/$I1475,$T1489-SUM($I1503:BU1503))))</f>
        <v>0</v>
      </c>
      <c r="BW1503" s="31">
        <f>IF($I1475="n/a",0,IF(BW$4&lt;=$C1503,0,IF(SUM($C1503,$I1475)&gt;BW$4,$T1489/$I1475,$T1489-SUM($I1503:BV1503))))</f>
        <v>0</v>
      </c>
      <c r="BX1503" s="31">
        <f>IF($I1475="n/a",0,IF(BX$4&lt;=$C1503,0,IF(SUM($C1503,$I1475)&gt;BX$4,$T1489/$I1475,$T1489-SUM($I1503:BW1503))))</f>
        <v>0</v>
      </c>
      <c r="BY1503" s="31">
        <f>IF($I1475="n/a",0,IF(BY$4&lt;=$C1503,0,IF(SUM($C1503,$I1475)&gt;BY$4,$T1489/$I1475,$T1489-SUM($I1503:BX1503))))</f>
        <v>0</v>
      </c>
      <c r="BZ1503" s="31">
        <f>IF($I1475="n/a",0,IF(BZ$4&lt;=$C1503,0,IF(SUM($C1503,$I1475)&gt;BZ$4,$T1489/$I1475,$T1489-SUM($I1503:BY1503))))</f>
        <v>0</v>
      </c>
      <c r="CA1503" s="31">
        <f>IF($I1475="n/a",0,IF(CA$4&lt;=$C1503,0,IF(SUM($C1503,$I1475)&gt;CA$4,$T1489/$I1475,$T1489-SUM($I1503:BZ1503))))</f>
        <v>0</v>
      </c>
      <c r="CB1503" s="31">
        <f>IF($I1475="n/a",0,IF(CB$4&lt;=$C1503,0,IF(SUM($C1503,$I1475)&gt;CB$4,$T1489/$I1475,$T1489-SUM($I1503:CA1503))))</f>
        <v>0</v>
      </c>
      <c r="CC1503" s="31">
        <f>IF($I1475="n/a",0,IF(CC$4&lt;=$C1503,0,IF(SUM($C1503,$I1475)&gt;CC$4,$T1489/$I1475,$T1489-SUM($I1503:CB1503))))</f>
        <v>0</v>
      </c>
      <c r="CD1503" s="31">
        <f>IF($I1475="n/a",0,IF(CD$4&lt;=$C1503,0,IF(SUM($C1503,$I1475)&gt;CD$4,$T1489/$I1475,$T1489-SUM($I1503:CC1503))))</f>
        <v>0</v>
      </c>
      <c r="CE1503" s="31">
        <f>IF($I1475="n/a",0,IF(CE$4&lt;=$C1503,0,IF(SUM($C1503,$I1475)&gt;CE$4,$T1489/$I1475,$T1489-SUM($I1503:CD1503))))</f>
        <v>0</v>
      </c>
      <c r="CF1503" s="31">
        <f>IF($I1475="n/a",0,IF(CF$4&lt;=$C1503,0,IF(SUM($C1503,$I1475)&gt;CF$4,$T1489/$I1475,$T1489-SUM($I1503:CE1503))))</f>
        <v>0</v>
      </c>
    </row>
    <row r="1504" spans="1:2018" s="153" customFormat="1" ht="12.75" customHeight="1">
      <c r="A1504"/>
      <c r="C1504" s="197">
        <v>2027</v>
      </c>
      <c r="D1504" s="21" t="s">
        <v>56</v>
      </c>
      <c r="E1504" s="21" t="s">
        <v>185</v>
      </c>
      <c r="I1504" s="31"/>
      <c r="J1504" s="31">
        <f>IF($I1475="n/a",0,IF(J$4&lt;=$C1504,0,IF(SUM($C1504,$I1475)&gt;J$4,$U1489/$I1475,$U1489-SUM($I1504:I1504))))</f>
        <v>0</v>
      </c>
      <c r="K1504" s="31">
        <f>IF($I1475="n/a",0,IF(K$4&lt;=$C1504,0,IF(SUM($C1504,$I1475)&gt;K$4,$U1489/$I1475,$U1489-SUM($I1504:J1504))))</f>
        <v>0</v>
      </c>
      <c r="L1504" s="31">
        <f>IF($I1475="n/a",0,IF(L$4&lt;=$C1504,0,IF(SUM($C1504,$I1475)&gt;L$4,$U1489/$I1475,$U1489-SUM($I1504:K1504))))</f>
        <v>0</v>
      </c>
      <c r="M1504" s="31">
        <f>IF($I1475="n/a",0,IF(M$4&lt;=$C1504,0,IF(SUM($C1504,$I1475)&gt;M$4,$U1489/$I1475,$U1489-SUM($I1504:L1504))))</f>
        <v>0</v>
      </c>
      <c r="N1504" s="31">
        <f>IF($I1475="n/a",0,IF(N$4&lt;=$C1504,0,IF(SUM($C1504,$I1475)&gt;N$4,$U1489/$I1475,$U1489-SUM($I1504:M1504))))</f>
        <v>0</v>
      </c>
      <c r="O1504" s="31">
        <f>IF($I1475="n/a",0,IF(O$4&lt;=$C1504,0,IF(SUM($C1504,$I1475)&gt;O$4,$U1489/$I1475,$U1489-SUM($I1504:N1504))))</f>
        <v>0</v>
      </c>
      <c r="P1504" s="31">
        <f>IF($I1475="n/a",0,IF(P$4&lt;=$C1504,0,IF(SUM($C1504,$I1475)&gt;P$4,$U1489/$I1475,$U1489-SUM($I1504:O1504))))</f>
        <v>0</v>
      </c>
      <c r="Q1504" s="31">
        <f>IF($I1475="n/a",0,IF(Q$4&lt;=$C1504,0,IF(SUM($C1504,$I1475)&gt;Q$4,$U1489/$I1475,$U1489-SUM($I1504:P1504))))</f>
        <v>0</v>
      </c>
      <c r="R1504" s="31">
        <f>IF($I1475="n/a",0,IF(R$4&lt;=$C1504,0,IF(SUM($C1504,$I1475)&gt;R$4,$U1489/$I1475,$U1489-SUM($I1504:Q1504))))</f>
        <v>0</v>
      </c>
      <c r="S1504" s="31">
        <f>IF($I1475="n/a",0,IF(S$4&lt;=$C1504,0,IF(SUM($C1504,$I1475)&gt;S$4,$U1489/$I1475,$U1489-SUM($I1504:R1504))))</f>
        <v>0</v>
      </c>
      <c r="T1504" s="31">
        <f>IF($I1475="n/a",0,IF(T$4&lt;=$C1504,0,IF(SUM($C1504,$I1475)&gt;T$4,$U1489/$I1475,$U1489-SUM($I1504:S1504))))</f>
        <v>0</v>
      </c>
      <c r="U1504" s="31">
        <f>IF($I1475="n/a",0,IF(U$4&lt;=$C1504,0,IF(SUM($C1504,$I1475)&gt;U$4,$U1489/$I1475,$U1489-SUM($I1504:T1504))))</f>
        <v>0</v>
      </c>
      <c r="V1504" s="31">
        <f>IF($I1475="n/a",0,IF(V$4&lt;=$C1504,0,IF(SUM($C1504,$I1475)&gt;V$4,$U1489/$I1475,$U1489-SUM($I1504:U1504))))</f>
        <v>0</v>
      </c>
      <c r="W1504" s="31">
        <f>IF($I1475="n/a",0,IF(W$4&lt;=$C1504,0,IF(SUM($C1504,$I1475)&gt;W$4,$U1489/$I1475,$U1489-SUM($I1504:V1504))))</f>
        <v>0</v>
      </c>
      <c r="X1504" s="31">
        <f>IF($I1475="n/a",0,IF(X$4&lt;=$C1504,0,IF(SUM($C1504,$I1475)&gt;X$4,$U1489/$I1475,$U1489-SUM($I1504:W1504))))</f>
        <v>0</v>
      </c>
      <c r="Y1504" s="31">
        <f>IF($I1475="n/a",0,IF(Y$4&lt;=$C1504,0,IF(SUM($C1504,$I1475)&gt;Y$4,$U1489/$I1475,$U1489-SUM($I1504:X1504))))</f>
        <v>0</v>
      </c>
      <c r="Z1504" s="31">
        <f>IF($I1475="n/a",0,IF(Z$4&lt;=$C1504,0,IF(SUM($C1504,$I1475)&gt;Z$4,$U1489/$I1475,$U1489-SUM($I1504:Y1504))))</f>
        <v>0</v>
      </c>
      <c r="AA1504" s="31">
        <f>IF($I1475="n/a",0,IF(AA$4&lt;=$C1504,0,IF(SUM($C1504,$I1475)&gt;AA$4,$U1489/$I1475,$U1489-SUM($I1504:Z1504))))</f>
        <v>0</v>
      </c>
      <c r="AB1504" s="31">
        <f>IF($I1475="n/a",0,IF(AB$4&lt;=$C1504,0,IF(SUM($C1504,$I1475)&gt;AB$4,$U1489/$I1475,$U1489-SUM($I1504:AA1504))))</f>
        <v>0</v>
      </c>
      <c r="AC1504" s="31">
        <f>IF($I1475="n/a",0,IF(AC$4&lt;=$C1504,0,IF(SUM($C1504,$I1475)&gt;AC$4,$U1489/$I1475,$U1489-SUM($I1504:AB1504))))</f>
        <v>0</v>
      </c>
      <c r="AD1504" s="31">
        <f>IF($I1475="n/a",0,IF(AD$4&lt;=$C1504,0,IF(SUM($C1504,$I1475)&gt;AD$4,$U1489/$I1475,$U1489-SUM($I1504:AC1504))))</f>
        <v>0</v>
      </c>
      <c r="AE1504" s="31">
        <f>IF($I1475="n/a",0,IF(AE$4&lt;=$C1504,0,IF(SUM($C1504,$I1475)&gt;AE$4,$U1489/$I1475,$U1489-SUM($I1504:AD1504))))</f>
        <v>0</v>
      </c>
      <c r="AF1504" s="31">
        <f>IF($I1475="n/a",0,IF(AF$4&lt;=$C1504,0,IF(SUM($C1504,$I1475)&gt;AF$4,$U1489/$I1475,$U1489-SUM($I1504:AE1504))))</f>
        <v>0</v>
      </c>
      <c r="AG1504" s="31">
        <f>IF($I1475="n/a",0,IF(AG$4&lt;=$C1504,0,IF(SUM($C1504,$I1475)&gt;AG$4,$U1489/$I1475,$U1489-SUM($I1504:AF1504))))</f>
        <v>0</v>
      </c>
      <c r="AH1504" s="31">
        <f>IF($I1475="n/a",0,IF(AH$4&lt;=$C1504,0,IF(SUM($C1504,$I1475)&gt;AH$4,$U1489/$I1475,$U1489-SUM($I1504:AG1504))))</f>
        <v>0</v>
      </c>
      <c r="AI1504" s="31">
        <f>IF($I1475="n/a",0,IF(AI$4&lt;=$C1504,0,IF(SUM($C1504,$I1475)&gt;AI$4,$U1489/$I1475,$U1489-SUM($I1504:AH1504))))</f>
        <v>0</v>
      </c>
      <c r="AJ1504" s="31">
        <f>IF($I1475="n/a",0,IF(AJ$4&lt;=$C1504,0,IF(SUM($C1504,$I1475)&gt;AJ$4,$U1489/$I1475,$U1489-SUM($I1504:AI1504))))</f>
        <v>0</v>
      </c>
      <c r="AK1504" s="31">
        <f>IF($I1475="n/a",0,IF(AK$4&lt;=$C1504,0,IF(SUM($C1504,$I1475)&gt;AK$4,$U1489/$I1475,$U1489-SUM($I1504:AJ1504))))</f>
        <v>0</v>
      </c>
      <c r="AL1504" s="31">
        <f>IF($I1475="n/a",0,IF(AL$4&lt;=$C1504,0,IF(SUM($C1504,$I1475)&gt;AL$4,$U1489/$I1475,$U1489-SUM($I1504:AK1504))))</f>
        <v>0</v>
      </c>
      <c r="AM1504" s="31">
        <f>IF($I1475="n/a",0,IF(AM$4&lt;=$C1504,0,IF(SUM($C1504,$I1475)&gt;AM$4,$U1489/$I1475,$U1489-SUM($I1504:AL1504))))</f>
        <v>0</v>
      </c>
      <c r="AN1504" s="31">
        <f>IF($I1475="n/a",0,IF(AN$4&lt;=$C1504,0,IF(SUM($C1504,$I1475)&gt;AN$4,$U1489/$I1475,$U1489-SUM($I1504:AM1504))))</f>
        <v>0</v>
      </c>
      <c r="AO1504" s="31">
        <f>IF($I1475="n/a",0,IF(AO$4&lt;=$C1504,0,IF(SUM($C1504,$I1475)&gt;AO$4,$U1489/$I1475,$U1489-SUM($I1504:AN1504))))</f>
        <v>0</v>
      </c>
      <c r="AP1504" s="31">
        <f>IF($I1475="n/a",0,IF(AP$4&lt;=$C1504,0,IF(SUM($C1504,$I1475)&gt;AP$4,$U1489/$I1475,$U1489-SUM($I1504:AO1504))))</f>
        <v>0</v>
      </c>
      <c r="AQ1504" s="31">
        <f>IF($I1475="n/a",0,IF(AQ$4&lt;=$C1504,0,IF(SUM($C1504,$I1475)&gt;AQ$4,$U1489/$I1475,$U1489-SUM($I1504:AP1504))))</f>
        <v>0</v>
      </c>
      <c r="AR1504" s="31">
        <f>IF($I1475="n/a",0,IF(AR$4&lt;=$C1504,0,IF(SUM($C1504,$I1475)&gt;AR$4,$U1489/$I1475,$U1489-SUM($I1504:AQ1504))))</f>
        <v>0</v>
      </c>
      <c r="AS1504" s="31">
        <f>IF($I1475="n/a",0,IF(AS$4&lt;=$C1504,0,IF(SUM($C1504,$I1475)&gt;AS$4,$U1489/$I1475,$U1489-SUM($I1504:AR1504))))</f>
        <v>0</v>
      </c>
      <c r="AT1504" s="31">
        <f>IF($I1475="n/a",0,IF(AT$4&lt;=$C1504,0,IF(SUM($C1504,$I1475)&gt;AT$4,$U1489/$I1475,$U1489-SUM($I1504:AS1504))))</f>
        <v>0</v>
      </c>
      <c r="AU1504" s="31">
        <f>IF($I1475="n/a",0,IF(AU$4&lt;=$C1504,0,IF(SUM($C1504,$I1475)&gt;AU$4,$U1489/$I1475,$U1489-SUM($I1504:AT1504))))</f>
        <v>0</v>
      </c>
      <c r="AV1504" s="31">
        <f>IF($I1475="n/a",0,IF(AV$4&lt;=$C1504,0,IF(SUM($C1504,$I1475)&gt;AV$4,$U1489/$I1475,$U1489-SUM($I1504:AU1504))))</f>
        <v>0</v>
      </c>
      <c r="AW1504" s="31">
        <f>IF($I1475="n/a",0,IF(AW$4&lt;=$C1504,0,IF(SUM($C1504,$I1475)&gt;AW$4,$U1489/$I1475,$U1489-SUM($I1504:AV1504))))</f>
        <v>0</v>
      </c>
      <c r="AX1504" s="31">
        <f>IF($I1475="n/a",0,IF(AX$4&lt;=$C1504,0,IF(SUM($C1504,$I1475)&gt;AX$4,$U1489/$I1475,$U1489-SUM($I1504:AW1504))))</f>
        <v>0</v>
      </c>
      <c r="AY1504" s="31">
        <f>IF($I1475="n/a",0,IF(AY$4&lt;=$C1504,0,IF(SUM($C1504,$I1475)&gt;AY$4,$U1489/$I1475,$U1489-SUM($I1504:AX1504))))</f>
        <v>0</v>
      </c>
      <c r="AZ1504" s="31">
        <f>IF($I1475="n/a",0,IF(AZ$4&lt;=$C1504,0,IF(SUM($C1504,$I1475)&gt;AZ$4,$U1489/$I1475,$U1489-SUM($I1504:AY1504))))</f>
        <v>0</v>
      </c>
      <c r="BA1504" s="31">
        <f>IF($I1475="n/a",0,IF(BA$4&lt;=$C1504,0,IF(SUM($C1504,$I1475)&gt;BA$4,$U1489/$I1475,$U1489-SUM($I1504:AZ1504))))</f>
        <v>0</v>
      </c>
      <c r="BB1504" s="31">
        <f>IF($I1475="n/a",0,IF(BB$4&lt;=$C1504,0,IF(SUM($C1504,$I1475)&gt;BB$4,$U1489/$I1475,$U1489-SUM($I1504:BA1504))))</f>
        <v>0</v>
      </c>
      <c r="BC1504" s="31">
        <f>IF($I1475="n/a",0,IF(BC$4&lt;=$C1504,0,IF(SUM($C1504,$I1475)&gt;BC$4,$U1489/$I1475,$U1489-SUM($I1504:BB1504))))</f>
        <v>0</v>
      </c>
      <c r="BD1504" s="31">
        <f>IF($I1475="n/a",0,IF(BD$4&lt;=$C1504,0,IF(SUM($C1504,$I1475)&gt;BD$4,$U1489/$I1475,$U1489-SUM($I1504:BC1504))))</f>
        <v>0</v>
      </c>
      <c r="BE1504" s="31">
        <f>IF($I1475="n/a",0,IF(BE$4&lt;=$C1504,0,IF(SUM($C1504,$I1475)&gt;BE$4,$U1489/$I1475,$U1489-SUM($I1504:BD1504))))</f>
        <v>0</v>
      </c>
      <c r="BF1504" s="31">
        <f>IF($I1475="n/a",0,IF(BF$4&lt;=$C1504,0,IF(SUM($C1504,$I1475)&gt;BF$4,$U1489/$I1475,$U1489-SUM($I1504:BE1504))))</f>
        <v>0</v>
      </c>
      <c r="BG1504" s="31">
        <f>IF($I1475="n/a",0,IF(BG$4&lt;=$C1504,0,IF(SUM($C1504,$I1475)&gt;BG$4,$U1489/$I1475,$U1489-SUM($I1504:BF1504))))</f>
        <v>0</v>
      </c>
      <c r="BH1504" s="31">
        <f>IF($I1475="n/a",0,IF(BH$4&lt;=$C1504,0,IF(SUM($C1504,$I1475)&gt;BH$4,$U1489/$I1475,$U1489-SUM($I1504:BG1504))))</f>
        <v>0</v>
      </c>
      <c r="BI1504" s="31">
        <f>IF($I1475="n/a",0,IF(BI$4&lt;=$C1504,0,IF(SUM($C1504,$I1475)&gt;BI$4,$U1489/$I1475,$U1489-SUM($I1504:BH1504))))</f>
        <v>0</v>
      </c>
      <c r="BJ1504" s="31">
        <f>IF($I1475="n/a",0,IF(BJ$4&lt;=$C1504,0,IF(SUM($C1504,$I1475)&gt;BJ$4,$U1489/$I1475,$U1489-SUM($I1504:BI1504))))</f>
        <v>0</v>
      </c>
      <c r="BK1504" s="31">
        <f>IF($I1475="n/a",0,IF(BK$4&lt;=$C1504,0,IF(SUM($C1504,$I1475)&gt;BK$4,$U1489/$I1475,$U1489-SUM($I1504:BJ1504))))</f>
        <v>0</v>
      </c>
      <c r="BL1504" s="31">
        <f>IF($I1475="n/a",0,IF(BL$4&lt;=$C1504,0,IF(SUM($C1504,$I1475)&gt;BL$4,$U1489/$I1475,$U1489-SUM($I1504:BK1504))))</f>
        <v>0</v>
      </c>
      <c r="BM1504" s="31">
        <f>IF($I1475="n/a",0,IF(BM$4&lt;=$C1504,0,IF(SUM($C1504,$I1475)&gt;BM$4,$U1489/$I1475,$U1489-SUM($I1504:BL1504))))</f>
        <v>0</v>
      </c>
      <c r="BN1504" s="31">
        <f>IF($I1475="n/a",0,IF(BN$4&lt;=$C1504,0,IF(SUM($C1504,$I1475)&gt;BN$4,$U1489/$I1475,$U1489-SUM($I1504:BM1504))))</f>
        <v>0</v>
      </c>
      <c r="BO1504" s="31">
        <f>IF($I1475="n/a",0,IF(BO$4&lt;=$C1504,0,IF(SUM($C1504,$I1475)&gt;BO$4,$U1489/$I1475,$U1489-SUM($I1504:BN1504))))</f>
        <v>0</v>
      </c>
      <c r="BP1504" s="31">
        <f>IF($I1475="n/a",0,IF(BP$4&lt;=$C1504,0,IF(SUM($C1504,$I1475)&gt;BP$4,$U1489/$I1475,$U1489-SUM($I1504:BO1504))))</f>
        <v>0</v>
      </c>
      <c r="BQ1504" s="31">
        <f>IF($I1475="n/a",0,IF(BQ$4&lt;=$C1504,0,IF(SUM($C1504,$I1475)&gt;BQ$4,$U1489/$I1475,$U1489-SUM($I1504:BP1504))))</f>
        <v>0</v>
      </c>
      <c r="BR1504" s="31">
        <f>IF($I1475="n/a",0,IF(BR$4&lt;=$C1504,0,IF(SUM($C1504,$I1475)&gt;BR$4,$U1489/$I1475,$U1489-SUM($I1504:BQ1504))))</f>
        <v>0</v>
      </c>
      <c r="BS1504" s="31">
        <f>IF($I1475="n/a",0,IF(BS$4&lt;=$C1504,0,IF(SUM($C1504,$I1475)&gt;BS$4,$U1489/$I1475,$U1489-SUM($I1504:BR1504))))</f>
        <v>0</v>
      </c>
      <c r="BT1504" s="31">
        <f>IF($I1475="n/a",0,IF(BT$4&lt;=$C1504,0,IF(SUM($C1504,$I1475)&gt;BT$4,$U1489/$I1475,$U1489-SUM($I1504:BS1504))))</f>
        <v>0</v>
      </c>
      <c r="BU1504" s="31">
        <f>IF($I1475="n/a",0,IF(BU$4&lt;=$C1504,0,IF(SUM($C1504,$I1475)&gt;BU$4,$U1489/$I1475,$U1489-SUM($I1504:BT1504))))</f>
        <v>0</v>
      </c>
      <c r="BV1504" s="31">
        <f>IF($I1475="n/a",0,IF(BV$4&lt;=$C1504,0,IF(SUM($C1504,$I1475)&gt;BV$4,$U1489/$I1475,$U1489-SUM($I1504:BU1504))))</f>
        <v>0</v>
      </c>
      <c r="BW1504" s="31">
        <f>IF($I1475="n/a",0,IF(BW$4&lt;=$C1504,0,IF(SUM($C1504,$I1475)&gt;BW$4,$U1489/$I1475,$U1489-SUM($I1504:BV1504))))</f>
        <v>0</v>
      </c>
      <c r="BX1504" s="31">
        <f>IF($I1475="n/a",0,IF(BX$4&lt;=$C1504,0,IF(SUM($C1504,$I1475)&gt;BX$4,$U1489/$I1475,$U1489-SUM($I1504:BW1504))))</f>
        <v>0</v>
      </c>
      <c r="BY1504" s="31">
        <f>IF($I1475="n/a",0,IF(BY$4&lt;=$C1504,0,IF(SUM($C1504,$I1475)&gt;BY$4,$U1489/$I1475,$U1489-SUM($I1504:BX1504))))</f>
        <v>0</v>
      </c>
      <c r="BZ1504" s="31">
        <f>IF($I1475="n/a",0,IF(BZ$4&lt;=$C1504,0,IF(SUM($C1504,$I1475)&gt;BZ$4,$U1489/$I1475,$U1489-SUM($I1504:BY1504))))</f>
        <v>0</v>
      </c>
      <c r="CA1504" s="31">
        <f>IF($I1475="n/a",0,IF(CA$4&lt;=$C1504,0,IF(SUM($C1504,$I1475)&gt;CA$4,$U1489/$I1475,$U1489-SUM($I1504:BZ1504))))</f>
        <v>0</v>
      </c>
      <c r="CB1504" s="31">
        <f>IF($I1475="n/a",0,IF(CB$4&lt;=$C1504,0,IF(SUM($C1504,$I1475)&gt;CB$4,$U1489/$I1475,$U1489-SUM($I1504:CA1504))))</f>
        <v>0</v>
      </c>
      <c r="CC1504" s="31">
        <f>IF($I1475="n/a",0,IF(CC$4&lt;=$C1504,0,IF(SUM($C1504,$I1475)&gt;CC$4,$U1489/$I1475,$U1489-SUM($I1504:CB1504))))</f>
        <v>0</v>
      </c>
      <c r="CD1504" s="31">
        <f>IF($I1475="n/a",0,IF(CD$4&lt;=$C1504,0,IF(SUM($C1504,$I1475)&gt;CD$4,$U1489/$I1475,$U1489-SUM($I1504:CC1504))))</f>
        <v>0</v>
      </c>
      <c r="CE1504" s="31">
        <f>IF($I1475="n/a",0,IF(CE$4&lt;=$C1504,0,IF(SUM($C1504,$I1475)&gt;CE$4,$U1489/$I1475,$U1489-SUM($I1504:CD1504))))</f>
        <v>0</v>
      </c>
      <c r="CF1504" s="31">
        <f>IF($I1475="n/a",0,IF(CF$4&lt;=$C1504,0,IF(SUM($C1504,$I1475)&gt;CF$4,$U1489/$I1475,$U1489-SUM($I1504:CE1504))))</f>
        <v>0</v>
      </c>
    </row>
    <row r="1505" spans="1:84" s="153" customFormat="1" ht="12.75" customHeight="1">
      <c r="A1505"/>
      <c r="C1505" s="197">
        <v>2028</v>
      </c>
      <c r="D1505" s="21" t="s">
        <v>57</v>
      </c>
      <c r="E1505" s="21" t="s">
        <v>185</v>
      </c>
      <c r="I1505" s="31"/>
      <c r="J1505" s="31">
        <f>IF($I1475="n/a",0,IF(J$4&lt;=$C1505,0,IF(SUM($C1505,$I1475)&gt;J$4,$V1489/$I1475,$V1489-SUM($I1505:I1505))))</f>
        <v>0</v>
      </c>
      <c r="K1505" s="31">
        <f>IF($I1475="n/a",0,IF(K$4&lt;=$C1505,0,IF(SUM($C1505,$I1475)&gt;K$4,$V1489/$I1475,$V1489-SUM($I1505:J1505))))</f>
        <v>0</v>
      </c>
      <c r="L1505" s="31">
        <f>IF($I1475="n/a",0,IF(L$4&lt;=$C1505,0,IF(SUM($C1505,$I1475)&gt;L$4,$V1489/$I1475,$V1489-SUM($I1505:K1505))))</f>
        <v>0</v>
      </c>
      <c r="M1505" s="31">
        <f>IF($I1475="n/a",0,IF(M$4&lt;=$C1505,0,IF(SUM($C1505,$I1475)&gt;M$4,$V1489/$I1475,$V1489-SUM($I1505:L1505))))</f>
        <v>0</v>
      </c>
      <c r="N1505" s="31">
        <f>IF($I1475="n/a",0,IF(N$4&lt;=$C1505,0,IF(SUM($C1505,$I1475)&gt;N$4,$V1489/$I1475,$V1489-SUM($I1505:M1505))))</f>
        <v>0</v>
      </c>
      <c r="O1505" s="31">
        <f>IF($I1475="n/a",0,IF(O$4&lt;=$C1505,0,IF(SUM($C1505,$I1475)&gt;O$4,$V1489/$I1475,$V1489-SUM($I1505:N1505))))</f>
        <v>0</v>
      </c>
      <c r="P1505" s="31">
        <f>IF($I1475="n/a",0,IF(P$4&lt;=$C1505,0,IF(SUM($C1505,$I1475)&gt;P$4,$V1489/$I1475,$V1489-SUM($I1505:O1505))))</f>
        <v>0</v>
      </c>
      <c r="Q1505" s="31">
        <f>IF($I1475="n/a",0,IF(Q$4&lt;=$C1505,0,IF(SUM($C1505,$I1475)&gt;Q$4,$V1489/$I1475,$V1489-SUM($I1505:P1505))))</f>
        <v>0</v>
      </c>
      <c r="R1505" s="31">
        <f>IF($I1475="n/a",0,IF(R$4&lt;=$C1505,0,IF(SUM($C1505,$I1475)&gt;R$4,$V1489/$I1475,$V1489-SUM($I1505:Q1505))))</f>
        <v>0</v>
      </c>
      <c r="S1505" s="31">
        <f>IF($I1475="n/a",0,IF(S$4&lt;=$C1505,0,IF(SUM($C1505,$I1475)&gt;S$4,$V1489/$I1475,$V1489-SUM($I1505:R1505))))</f>
        <v>0</v>
      </c>
      <c r="T1505" s="31">
        <f>IF($I1475="n/a",0,IF(T$4&lt;=$C1505,0,IF(SUM($C1505,$I1475)&gt;T$4,$V1489/$I1475,$V1489-SUM($I1505:S1505))))</f>
        <v>0</v>
      </c>
      <c r="U1505" s="31">
        <f>IF($I1475="n/a",0,IF(U$4&lt;=$C1505,0,IF(SUM($C1505,$I1475)&gt;U$4,$V1489/$I1475,$V1489-SUM($I1505:T1505))))</f>
        <v>0</v>
      </c>
      <c r="V1505" s="31">
        <f>IF($I1475="n/a",0,IF(V$4&lt;=$C1505,0,IF(SUM($C1505,$I1475)&gt;V$4,$V1489/$I1475,$V1489-SUM($I1505:U1505))))</f>
        <v>0</v>
      </c>
      <c r="W1505" s="31">
        <f>IF($I1475="n/a",0,IF(W$4&lt;=$C1505,0,IF(SUM($C1505,$I1475)&gt;W$4,$V1489/$I1475,$V1489-SUM($I1505:V1505))))</f>
        <v>0</v>
      </c>
      <c r="X1505" s="31">
        <f>IF($I1475="n/a",0,IF(X$4&lt;=$C1505,0,IF(SUM($C1505,$I1475)&gt;X$4,$V1489/$I1475,$V1489-SUM($I1505:W1505))))</f>
        <v>0</v>
      </c>
      <c r="Y1505" s="31">
        <f>IF($I1475="n/a",0,IF(Y$4&lt;=$C1505,0,IF(SUM($C1505,$I1475)&gt;Y$4,$V1489/$I1475,$V1489-SUM($I1505:X1505))))</f>
        <v>0</v>
      </c>
      <c r="Z1505" s="31">
        <f>IF($I1475="n/a",0,IF(Z$4&lt;=$C1505,0,IF(SUM($C1505,$I1475)&gt;Z$4,$V1489/$I1475,$V1489-SUM($I1505:Y1505))))</f>
        <v>0</v>
      </c>
      <c r="AA1505" s="31">
        <f>IF($I1475="n/a",0,IF(AA$4&lt;=$C1505,0,IF(SUM($C1505,$I1475)&gt;AA$4,$V1489/$I1475,$V1489-SUM($I1505:Z1505))))</f>
        <v>0</v>
      </c>
      <c r="AB1505" s="31">
        <f>IF($I1475="n/a",0,IF(AB$4&lt;=$C1505,0,IF(SUM($C1505,$I1475)&gt;AB$4,$V1489/$I1475,$V1489-SUM($I1505:AA1505))))</f>
        <v>0</v>
      </c>
      <c r="AC1505" s="31">
        <f>IF($I1475="n/a",0,IF(AC$4&lt;=$C1505,0,IF(SUM($C1505,$I1475)&gt;AC$4,$V1489/$I1475,$V1489-SUM($I1505:AB1505))))</f>
        <v>0</v>
      </c>
      <c r="AD1505" s="31">
        <f>IF($I1475="n/a",0,IF(AD$4&lt;=$C1505,0,IF(SUM($C1505,$I1475)&gt;AD$4,$V1489/$I1475,$V1489-SUM($I1505:AC1505))))</f>
        <v>0</v>
      </c>
      <c r="AE1505" s="31">
        <f>IF($I1475="n/a",0,IF(AE$4&lt;=$C1505,0,IF(SUM($C1505,$I1475)&gt;AE$4,$V1489/$I1475,$V1489-SUM($I1505:AD1505))))</f>
        <v>0</v>
      </c>
      <c r="AF1505" s="31">
        <f>IF($I1475="n/a",0,IF(AF$4&lt;=$C1505,0,IF(SUM($C1505,$I1475)&gt;AF$4,$V1489/$I1475,$V1489-SUM($I1505:AE1505))))</f>
        <v>0</v>
      </c>
      <c r="AG1505" s="31">
        <f>IF($I1475="n/a",0,IF(AG$4&lt;=$C1505,0,IF(SUM($C1505,$I1475)&gt;AG$4,$V1489/$I1475,$V1489-SUM($I1505:AF1505))))</f>
        <v>0</v>
      </c>
      <c r="AH1505" s="31">
        <f>IF($I1475="n/a",0,IF(AH$4&lt;=$C1505,0,IF(SUM($C1505,$I1475)&gt;AH$4,$V1489/$I1475,$V1489-SUM($I1505:AG1505))))</f>
        <v>0</v>
      </c>
      <c r="AI1505" s="31">
        <f>IF($I1475="n/a",0,IF(AI$4&lt;=$C1505,0,IF(SUM($C1505,$I1475)&gt;AI$4,$V1489/$I1475,$V1489-SUM($I1505:AH1505))))</f>
        <v>0</v>
      </c>
      <c r="AJ1505" s="31">
        <f>IF($I1475="n/a",0,IF(AJ$4&lt;=$C1505,0,IF(SUM($C1505,$I1475)&gt;AJ$4,$V1489/$I1475,$V1489-SUM($I1505:AI1505))))</f>
        <v>0</v>
      </c>
      <c r="AK1505" s="31">
        <f>IF($I1475="n/a",0,IF(AK$4&lt;=$C1505,0,IF(SUM($C1505,$I1475)&gt;AK$4,$V1489/$I1475,$V1489-SUM($I1505:AJ1505))))</f>
        <v>0</v>
      </c>
      <c r="AL1505" s="31">
        <f>IF($I1475="n/a",0,IF(AL$4&lt;=$C1505,0,IF(SUM($C1505,$I1475)&gt;AL$4,$V1489/$I1475,$V1489-SUM($I1505:AK1505))))</f>
        <v>0</v>
      </c>
      <c r="AM1505" s="31">
        <f>IF($I1475="n/a",0,IF(AM$4&lt;=$C1505,0,IF(SUM($C1505,$I1475)&gt;AM$4,$V1489/$I1475,$V1489-SUM($I1505:AL1505))))</f>
        <v>0</v>
      </c>
      <c r="AN1505" s="31">
        <f>IF($I1475="n/a",0,IF(AN$4&lt;=$C1505,0,IF(SUM($C1505,$I1475)&gt;AN$4,$V1489/$I1475,$V1489-SUM($I1505:AM1505))))</f>
        <v>0</v>
      </c>
      <c r="AO1505" s="31">
        <f>IF($I1475="n/a",0,IF(AO$4&lt;=$C1505,0,IF(SUM($C1505,$I1475)&gt;AO$4,$V1489/$I1475,$V1489-SUM($I1505:AN1505))))</f>
        <v>0</v>
      </c>
      <c r="AP1505" s="31">
        <f>IF($I1475="n/a",0,IF(AP$4&lt;=$C1505,0,IF(SUM($C1505,$I1475)&gt;AP$4,$V1489/$I1475,$V1489-SUM($I1505:AO1505))))</f>
        <v>0</v>
      </c>
      <c r="AQ1505" s="31">
        <f>IF($I1475="n/a",0,IF(AQ$4&lt;=$C1505,0,IF(SUM($C1505,$I1475)&gt;AQ$4,$V1489/$I1475,$V1489-SUM($I1505:AP1505))))</f>
        <v>0</v>
      </c>
      <c r="AR1505" s="31">
        <f>IF($I1475="n/a",0,IF(AR$4&lt;=$C1505,0,IF(SUM($C1505,$I1475)&gt;AR$4,$V1489/$I1475,$V1489-SUM($I1505:AQ1505))))</f>
        <v>0</v>
      </c>
      <c r="AS1505" s="31">
        <f>IF($I1475="n/a",0,IF(AS$4&lt;=$C1505,0,IF(SUM($C1505,$I1475)&gt;AS$4,$V1489/$I1475,$V1489-SUM($I1505:AR1505))))</f>
        <v>0</v>
      </c>
      <c r="AT1505" s="31">
        <f>IF($I1475="n/a",0,IF(AT$4&lt;=$C1505,0,IF(SUM($C1505,$I1475)&gt;AT$4,$V1489/$I1475,$V1489-SUM($I1505:AS1505))))</f>
        <v>0</v>
      </c>
      <c r="AU1505" s="31">
        <f>IF($I1475="n/a",0,IF(AU$4&lt;=$C1505,0,IF(SUM($C1505,$I1475)&gt;AU$4,$V1489/$I1475,$V1489-SUM($I1505:AT1505))))</f>
        <v>0</v>
      </c>
      <c r="AV1505" s="31">
        <f>IF($I1475="n/a",0,IF(AV$4&lt;=$C1505,0,IF(SUM($C1505,$I1475)&gt;AV$4,$V1489/$I1475,$V1489-SUM($I1505:AU1505))))</f>
        <v>0</v>
      </c>
      <c r="AW1505" s="31">
        <f>IF($I1475="n/a",0,IF(AW$4&lt;=$C1505,0,IF(SUM($C1505,$I1475)&gt;AW$4,$V1489/$I1475,$V1489-SUM($I1505:AV1505))))</f>
        <v>0</v>
      </c>
      <c r="AX1505" s="31">
        <f>IF($I1475="n/a",0,IF(AX$4&lt;=$C1505,0,IF(SUM($C1505,$I1475)&gt;AX$4,$V1489/$I1475,$V1489-SUM($I1505:AW1505))))</f>
        <v>0</v>
      </c>
      <c r="AY1505" s="31">
        <f>IF($I1475="n/a",0,IF(AY$4&lt;=$C1505,0,IF(SUM($C1505,$I1475)&gt;AY$4,$V1489/$I1475,$V1489-SUM($I1505:AX1505))))</f>
        <v>0</v>
      </c>
      <c r="AZ1505" s="31">
        <f>IF($I1475="n/a",0,IF(AZ$4&lt;=$C1505,0,IF(SUM($C1505,$I1475)&gt;AZ$4,$V1489/$I1475,$V1489-SUM($I1505:AY1505))))</f>
        <v>0</v>
      </c>
      <c r="BA1505" s="31">
        <f>IF($I1475="n/a",0,IF(BA$4&lt;=$C1505,0,IF(SUM($C1505,$I1475)&gt;BA$4,$V1489/$I1475,$V1489-SUM($I1505:AZ1505))))</f>
        <v>0</v>
      </c>
      <c r="BB1505" s="31">
        <f>IF($I1475="n/a",0,IF(BB$4&lt;=$C1505,0,IF(SUM($C1505,$I1475)&gt;BB$4,$V1489/$I1475,$V1489-SUM($I1505:BA1505))))</f>
        <v>0</v>
      </c>
      <c r="BC1505" s="31">
        <f>IF($I1475="n/a",0,IF(BC$4&lt;=$C1505,0,IF(SUM($C1505,$I1475)&gt;BC$4,$V1489/$I1475,$V1489-SUM($I1505:BB1505))))</f>
        <v>0</v>
      </c>
      <c r="BD1505" s="31">
        <f>IF($I1475="n/a",0,IF(BD$4&lt;=$C1505,0,IF(SUM($C1505,$I1475)&gt;BD$4,$V1489/$I1475,$V1489-SUM($I1505:BC1505))))</f>
        <v>0</v>
      </c>
      <c r="BE1505" s="31">
        <f>IF($I1475="n/a",0,IF(BE$4&lt;=$C1505,0,IF(SUM($C1505,$I1475)&gt;BE$4,$V1489/$I1475,$V1489-SUM($I1505:BD1505))))</f>
        <v>0</v>
      </c>
      <c r="BF1505" s="31">
        <f>IF($I1475="n/a",0,IF(BF$4&lt;=$C1505,0,IF(SUM($C1505,$I1475)&gt;BF$4,$V1489/$I1475,$V1489-SUM($I1505:BE1505))))</f>
        <v>0</v>
      </c>
      <c r="BG1505" s="31">
        <f>IF($I1475="n/a",0,IF(BG$4&lt;=$C1505,0,IF(SUM($C1505,$I1475)&gt;BG$4,$V1489/$I1475,$V1489-SUM($I1505:BF1505))))</f>
        <v>0</v>
      </c>
      <c r="BH1505" s="31">
        <f>IF($I1475="n/a",0,IF(BH$4&lt;=$C1505,0,IF(SUM($C1505,$I1475)&gt;BH$4,$V1489/$I1475,$V1489-SUM($I1505:BG1505))))</f>
        <v>0</v>
      </c>
      <c r="BI1505" s="31">
        <f>IF($I1475="n/a",0,IF(BI$4&lt;=$C1505,0,IF(SUM($C1505,$I1475)&gt;BI$4,$V1489/$I1475,$V1489-SUM($I1505:BH1505))))</f>
        <v>0</v>
      </c>
      <c r="BJ1505" s="31">
        <f>IF($I1475="n/a",0,IF(BJ$4&lt;=$C1505,0,IF(SUM($C1505,$I1475)&gt;BJ$4,$V1489/$I1475,$V1489-SUM($I1505:BI1505))))</f>
        <v>0</v>
      </c>
      <c r="BK1505" s="31">
        <f>IF($I1475="n/a",0,IF(BK$4&lt;=$C1505,0,IF(SUM($C1505,$I1475)&gt;BK$4,$V1489/$I1475,$V1489-SUM($I1505:BJ1505))))</f>
        <v>0</v>
      </c>
      <c r="BL1505" s="31">
        <f>IF($I1475="n/a",0,IF(BL$4&lt;=$C1505,0,IF(SUM($C1505,$I1475)&gt;BL$4,$V1489/$I1475,$V1489-SUM($I1505:BK1505))))</f>
        <v>0</v>
      </c>
      <c r="BM1505" s="31">
        <f>IF($I1475="n/a",0,IF(BM$4&lt;=$C1505,0,IF(SUM($C1505,$I1475)&gt;BM$4,$V1489/$I1475,$V1489-SUM($I1505:BL1505))))</f>
        <v>0</v>
      </c>
      <c r="BN1505" s="31">
        <f>IF($I1475="n/a",0,IF(BN$4&lt;=$C1505,0,IF(SUM($C1505,$I1475)&gt;BN$4,$V1489/$I1475,$V1489-SUM($I1505:BM1505))))</f>
        <v>0</v>
      </c>
      <c r="BO1505" s="31">
        <f>IF($I1475="n/a",0,IF(BO$4&lt;=$C1505,0,IF(SUM($C1505,$I1475)&gt;BO$4,$V1489/$I1475,$V1489-SUM($I1505:BN1505))))</f>
        <v>0</v>
      </c>
      <c r="BP1505" s="31">
        <f>IF($I1475="n/a",0,IF(BP$4&lt;=$C1505,0,IF(SUM($C1505,$I1475)&gt;BP$4,$V1489/$I1475,$V1489-SUM($I1505:BO1505))))</f>
        <v>0</v>
      </c>
      <c r="BQ1505" s="31">
        <f>IF($I1475="n/a",0,IF(BQ$4&lt;=$C1505,0,IF(SUM($C1505,$I1475)&gt;BQ$4,$V1489/$I1475,$V1489-SUM($I1505:BP1505))))</f>
        <v>0</v>
      </c>
      <c r="BR1505" s="31">
        <f>IF($I1475="n/a",0,IF(BR$4&lt;=$C1505,0,IF(SUM($C1505,$I1475)&gt;BR$4,$V1489/$I1475,$V1489-SUM($I1505:BQ1505))))</f>
        <v>0</v>
      </c>
      <c r="BS1505" s="31">
        <f>IF($I1475="n/a",0,IF(BS$4&lt;=$C1505,0,IF(SUM($C1505,$I1475)&gt;BS$4,$V1489/$I1475,$V1489-SUM($I1505:BR1505))))</f>
        <v>0</v>
      </c>
      <c r="BT1505" s="31">
        <f>IF($I1475="n/a",0,IF(BT$4&lt;=$C1505,0,IF(SUM($C1505,$I1475)&gt;BT$4,$V1489/$I1475,$V1489-SUM($I1505:BS1505))))</f>
        <v>0</v>
      </c>
      <c r="BU1505" s="31">
        <f>IF($I1475="n/a",0,IF(BU$4&lt;=$C1505,0,IF(SUM($C1505,$I1475)&gt;BU$4,$V1489/$I1475,$V1489-SUM($I1505:BT1505))))</f>
        <v>0</v>
      </c>
      <c r="BV1505" s="31">
        <f>IF($I1475="n/a",0,IF(BV$4&lt;=$C1505,0,IF(SUM($C1505,$I1475)&gt;BV$4,$V1489/$I1475,$V1489-SUM($I1505:BU1505))))</f>
        <v>0</v>
      </c>
      <c r="BW1505" s="31">
        <f>IF($I1475="n/a",0,IF(BW$4&lt;=$C1505,0,IF(SUM($C1505,$I1475)&gt;BW$4,$V1489/$I1475,$V1489-SUM($I1505:BV1505))))</f>
        <v>0</v>
      </c>
      <c r="BX1505" s="31">
        <f>IF($I1475="n/a",0,IF(BX$4&lt;=$C1505,0,IF(SUM($C1505,$I1475)&gt;BX$4,$V1489/$I1475,$V1489-SUM($I1505:BW1505))))</f>
        <v>0</v>
      </c>
      <c r="BY1505" s="31">
        <f>IF($I1475="n/a",0,IF(BY$4&lt;=$C1505,0,IF(SUM($C1505,$I1475)&gt;BY$4,$V1489/$I1475,$V1489-SUM($I1505:BX1505))))</f>
        <v>0</v>
      </c>
      <c r="BZ1505" s="31">
        <f>IF($I1475="n/a",0,IF(BZ$4&lt;=$C1505,0,IF(SUM($C1505,$I1475)&gt;BZ$4,$V1489/$I1475,$V1489-SUM($I1505:BY1505))))</f>
        <v>0</v>
      </c>
      <c r="CA1505" s="31">
        <f>IF($I1475="n/a",0,IF(CA$4&lt;=$C1505,0,IF(SUM($C1505,$I1475)&gt;CA$4,$V1489/$I1475,$V1489-SUM($I1505:BZ1505))))</f>
        <v>0</v>
      </c>
      <c r="CB1505" s="31">
        <f>IF($I1475="n/a",0,IF(CB$4&lt;=$C1505,0,IF(SUM($C1505,$I1475)&gt;CB$4,$V1489/$I1475,$V1489-SUM($I1505:CA1505))))</f>
        <v>0</v>
      </c>
      <c r="CC1505" s="31">
        <f>IF($I1475="n/a",0,IF(CC$4&lt;=$C1505,0,IF(SUM($C1505,$I1475)&gt;CC$4,$V1489/$I1475,$V1489-SUM($I1505:CB1505))))</f>
        <v>0</v>
      </c>
      <c r="CD1505" s="31">
        <f>IF($I1475="n/a",0,IF(CD$4&lt;=$C1505,0,IF(SUM($C1505,$I1475)&gt;CD$4,$V1489/$I1475,$V1489-SUM($I1505:CC1505))))</f>
        <v>0</v>
      </c>
      <c r="CE1505" s="31">
        <f>IF($I1475="n/a",0,IF(CE$4&lt;=$C1505,0,IF(SUM($C1505,$I1475)&gt;CE$4,$V1489/$I1475,$V1489-SUM($I1505:CD1505))))</f>
        <v>0</v>
      </c>
      <c r="CF1505" s="31">
        <f>IF($I1475="n/a",0,IF(CF$4&lt;=$C1505,0,IF(SUM($C1505,$I1475)&gt;CF$4,$V1489/$I1475,$V1489-SUM($I1505:CE1505))))</f>
        <v>0</v>
      </c>
    </row>
    <row r="1506" spans="1:84" s="153" customFormat="1" ht="12.75" customHeight="1">
      <c r="A1506"/>
      <c r="C1506" s="197">
        <v>2029</v>
      </c>
      <c r="D1506" s="21" t="s">
        <v>58</v>
      </c>
      <c r="E1506" s="21" t="s">
        <v>185</v>
      </c>
      <c r="I1506" s="31"/>
      <c r="J1506" s="31">
        <f>IF($I1475="n/a",0,IF(J$4&lt;=$C1506,0,IF(SUM($C1506,$I1475)&gt;J$4,$W1489/$I1475,$W1489-SUM($I1506:I1506))))</f>
        <v>0</v>
      </c>
      <c r="K1506" s="31">
        <f>IF($I1475="n/a",0,IF(K$4&lt;=$C1506,0,IF(SUM($C1506,$I1475)&gt;K$4,$W1489/$I1475,$W1489-SUM($I1506:J1506))))</f>
        <v>0</v>
      </c>
      <c r="L1506" s="31">
        <f>IF($I1475="n/a",0,IF(L$4&lt;=$C1506,0,IF(SUM($C1506,$I1475)&gt;L$4,$W1489/$I1475,$W1489-SUM($I1506:K1506))))</f>
        <v>0</v>
      </c>
      <c r="M1506" s="31">
        <f>IF($I1475="n/a",0,IF(M$4&lt;=$C1506,0,IF(SUM($C1506,$I1475)&gt;M$4,$W1489/$I1475,$W1489-SUM($I1506:L1506))))</f>
        <v>0</v>
      </c>
      <c r="N1506" s="31">
        <f>IF($I1475="n/a",0,IF(N$4&lt;=$C1506,0,IF(SUM($C1506,$I1475)&gt;N$4,$W1489/$I1475,$W1489-SUM($I1506:M1506))))</f>
        <v>0</v>
      </c>
      <c r="O1506" s="31">
        <f>IF($I1475="n/a",0,IF(O$4&lt;=$C1506,0,IF(SUM($C1506,$I1475)&gt;O$4,$W1489/$I1475,$W1489-SUM($I1506:N1506))))</f>
        <v>0</v>
      </c>
      <c r="P1506" s="31">
        <f>IF($I1475="n/a",0,IF(P$4&lt;=$C1506,0,IF(SUM($C1506,$I1475)&gt;P$4,$W1489/$I1475,$W1489-SUM($I1506:O1506))))</f>
        <v>0</v>
      </c>
      <c r="Q1506" s="31">
        <f>IF($I1475="n/a",0,IF(Q$4&lt;=$C1506,0,IF(SUM($C1506,$I1475)&gt;Q$4,$W1489/$I1475,$W1489-SUM($I1506:P1506))))</f>
        <v>0</v>
      </c>
      <c r="R1506" s="31">
        <f>IF($I1475="n/a",0,IF(R$4&lt;=$C1506,0,IF(SUM($C1506,$I1475)&gt;R$4,$W1489/$I1475,$W1489-SUM($I1506:Q1506))))</f>
        <v>0</v>
      </c>
      <c r="S1506" s="31">
        <f>IF($I1475="n/a",0,IF(S$4&lt;=$C1506,0,IF(SUM($C1506,$I1475)&gt;S$4,$W1489/$I1475,$W1489-SUM($I1506:R1506))))</f>
        <v>0</v>
      </c>
      <c r="T1506" s="31">
        <f>IF($I1475="n/a",0,IF(T$4&lt;=$C1506,0,IF(SUM($C1506,$I1475)&gt;T$4,$W1489/$I1475,$W1489-SUM($I1506:S1506))))</f>
        <v>0</v>
      </c>
      <c r="U1506" s="31">
        <f>IF($I1475="n/a",0,IF(U$4&lt;=$C1506,0,IF(SUM($C1506,$I1475)&gt;U$4,$W1489/$I1475,$W1489-SUM($I1506:T1506))))</f>
        <v>0</v>
      </c>
      <c r="V1506" s="31">
        <f>IF($I1475="n/a",0,IF(V$4&lt;=$C1506,0,IF(SUM($C1506,$I1475)&gt;V$4,$W1489/$I1475,$W1489-SUM($I1506:U1506))))</f>
        <v>0</v>
      </c>
      <c r="W1506" s="31">
        <f>IF($I1475="n/a",0,IF(W$4&lt;=$C1506,0,IF(SUM($C1506,$I1475)&gt;W$4,$W1489/$I1475,$W1489-SUM($I1506:V1506))))</f>
        <v>0</v>
      </c>
      <c r="X1506" s="31">
        <f>IF($I1475="n/a",0,IF(X$4&lt;=$C1506,0,IF(SUM($C1506,$I1475)&gt;X$4,$W1489/$I1475,$W1489-SUM($I1506:W1506))))</f>
        <v>0</v>
      </c>
      <c r="Y1506" s="31">
        <f>IF($I1475="n/a",0,IF(Y$4&lt;=$C1506,0,IF(SUM($C1506,$I1475)&gt;Y$4,$W1489/$I1475,$W1489-SUM($I1506:X1506))))</f>
        <v>0</v>
      </c>
      <c r="Z1506" s="31">
        <f>IF($I1475="n/a",0,IF(Z$4&lt;=$C1506,0,IF(SUM($C1506,$I1475)&gt;Z$4,$W1489/$I1475,$W1489-SUM($I1506:Y1506))))</f>
        <v>0</v>
      </c>
      <c r="AA1506" s="31">
        <f>IF($I1475="n/a",0,IF(AA$4&lt;=$C1506,0,IF(SUM($C1506,$I1475)&gt;AA$4,$W1489/$I1475,$W1489-SUM($I1506:Z1506))))</f>
        <v>0</v>
      </c>
      <c r="AB1506" s="31">
        <f>IF($I1475="n/a",0,IF(AB$4&lt;=$C1506,0,IF(SUM($C1506,$I1475)&gt;AB$4,$W1489/$I1475,$W1489-SUM($I1506:AA1506))))</f>
        <v>0</v>
      </c>
      <c r="AC1506" s="31">
        <f>IF($I1475="n/a",0,IF(AC$4&lt;=$C1506,0,IF(SUM($C1506,$I1475)&gt;AC$4,$W1489/$I1475,$W1489-SUM($I1506:AB1506))))</f>
        <v>0</v>
      </c>
      <c r="AD1506" s="31">
        <f>IF($I1475="n/a",0,IF(AD$4&lt;=$C1506,0,IF(SUM($C1506,$I1475)&gt;AD$4,$W1489/$I1475,$W1489-SUM($I1506:AC1506))))</f>
        <v>0</v>
      </c>
      <c r="AE1506" s="31">
        <f>IF($I1475="n/a",0,IF(AE$4&lt;=$C1506,0,IF(SUM($C1506,$I1475)&gt;AE$4,$W1489/$I1475,$W1489-SUM($I1506:AD1506))))</f>
        <v>0</v>
      </c>
      <c r="AF1506" s="31">
        <f>IF($I1475="n/a",0,IF(AF$4&lt;=$C1506,0,IF(SUM($C1506,$I1475)&gt;AF$4,$W1489/$I1475,$W1489-SUM($I1506:AE1506))))</f>
        <v>0</v>
      </c>
      <c r="AG1506" s="31">
        <f>IF($I1475="n/a",0,IF(AG$4&lt;=$C1506,0,IF(SUM($C1506,$I1475)&gt;AG$4,$W1489/$I1475,$W1489-SUM($I1506:AF1506))))</f>
        <v>0</v>
      </c>
      <c r="AH1506" s="31">
        <f>IF($I1475="n/a",0,IF(AH$4&lt;=$C1506,0,IF(SUM($C1506,$I1475)&gt;AH$4,$W1489/$I1475,$W1489-SUM($I1506:AG1506))))</f>
        <v>0</v>
      </c>
      <c r="AI1506" s="31">
        <f>IF($I1475="n/a",0,IF(AI$4&lt;=$C1506,0,IF(SUM($C1506,$I1475)&gt;AI$4,$W1489/$I1475,$W1489-SUM($I1506:AH1506))))</f>
        <v>0</v>
      </c>
      <c r="AJ1506" s="31">
        <f>IF($I1475="n/a",0,IF(AJ$4&lt;=$C1506,0,IF(SUM($C1506,$I1475)&gt;AJ$4,$W1489/$I1475,$W1489-SUM($I1506:AI1506))))</f>
        <v>0</v>
      </c>
      <c r="AK1506" s="31">
        <f>IF($I1475="n/a",0,IF(AK$4&lt;=$C1506,0,IF(SUM($C1506,$I1475)&gt;AK$4,$W1489/$I1475,$W1489-SUM($I1506:AJ1506))))</f>
        <v>0</v>
      </c>
      <c r="AL1506" s="31">
        <f>IF($I1475="n/a",0,IF(AL$4&lt;=$C1506,0,IF(SUM($C1506,$I1475)&gt;AL$4,$W1489/$I1475,$W1489-SUM($I1506:AK1506))))</f>
        <v>0</v>
      </c>
      <c r="AM1506" s="31">
        <f>IF($I1475="n/a",0,IF(AM$4&lt;=$C1506,0,IF(SUM($C1506,$I1475)&gt;AM$4,$W1489/$I1475,$W1489-SUM($I1506:AL1506))))</f>
        <v>0</v>
      </c>
      <c r="AN1506" s="31">
        <f>IF($I1475="n/a",0,IF(AN$4&lt;=$C1506,0,IF(SUM($C1506,$I1475)&gt;AN$4,$W1489/$I1475,$W1489-SUM($I1506:AM1506))))</f>
        <v>0</v>
      </c>
      <c r="AO1506" s="31">
        <f>IF($I1475="n/a",0,IF(AO$4&lt;=$C1506,0,IF(SUM($C1506,$I1475)&gt;AO$4,$W1489/$I1475,$W1489-SUM($I1506:AN1506))))</f>
        <v>0</v>
      </c>
      <c r="AP1506" s="31">
        <f>IF($I1475="n/a",0,IF(AP$4&lt;=$C1506,0,IF(SUM($C1506,$I1475)&gt;AP$4,$W1489/$I1475,$W1489-SUM($I1506:AO1506))))</f>
        <v>0</v>
      </c>
      <c r="AQ1506" s="31">
        <f>IF($I1475="n/a",0,IF(AQ$4&lt;=$C1506,0,IF(SUM($C1506,$I1475)&gt;AQ$4,$W1489/$I1475,$W1489-SUM($I1506:AP1506))))</f>
        <v>0</v>
      </c>
      <c r="AR1506" s="31">
        <f>IF($I1475="n/a",0,IF(AR$4&lt;=$C1506,0,IF(SUM($C1506,$I1475)&gt;AR$4,$W1489/$I1475,$W1489-SUM($I1506:AQ1506))))</f>
        <v>0</v>
      </c>
      <c r="AS1506" s="31">
        <f>IF($I1475="n/a",0,IF(AS$4&lt;=$C1506,0,IF(SUM($C1506,$I1475)&gt;AS$4,$W1489/$I1475,$W1489-SUM($I1506:AR1506))))</f>
        <v>0</v>
      </c>
      <c r="AT1506" s="31">
        <f>IF($I1475="n/a",0,IF(AT$4&lt;=$C1506,0,IF(SUM($C1506,$I1475)&gt;AT$4,$W1489/$I1475,$W1489-SUM($I1506:AS1506))))</f>
        <v>0</v>
      </c>
      <c r="AU1506" s="31">
        <f>IF($I1475="n/a",0,IF(AU$4&lt;=$C1506,0,IF(SUM($C1506,$I1475)&gt;AU$4,$W1489/$I1475,$W1489-SUM($I1506:AT1506))))</f>
        <v>0</v>
      </c>
      <c r="AV1506" s="31">
        <f>IF($I1475="n/a",0,IF(AV$4&lt;=$C1506,0,IF(SUM($C1506,$I1475)&gt;AV$4,$W1489/$I1475,$W1489-SUM($I1506:AU1506))))</f>
        <v>0</v>
      </c>
      <c r="AW1506" s="31">
        <f>IF($I1475="n/a",0,IF(AW$4&lt;=$C1506,0,IF(SUM($C1506,$I1475)&gt;AW$4,$W1489/$I1475,$W1489-SUM($I1506:AV1506))))</f>
        <v>0</v>
      </c>
      <c r="AX1506" s="31">
        <f>IF($I1475="n/a",0,IF(AX$4&lt;=$C1506,0,IF(SUM($C1506,$I1475)&gt;AX$4,$W1489/$I1475,$W1489-SUM($I1506:AW1506))))</f>
        <v>0</v>
      </c>
      <c r="AY1506" s="31">
        <f>IF($I1475="n/a",0,IF(AY$4&lt;=$C1506,0,IF(SUM($C1506,$I1475)&gt;AY$4,$W1489/$I1475,$W1489-SUM($I1506:AX1506))))</f>
        <v>0</v>
      </c>
      <c r="AZ1506" s="31">
        <f>IF($I1475="n/a",0,IF(AZ$4&lt;=$C1506,0,IF(SUM($C1506,$I1475)&gt;AZ$4,$W1489/$I1475,$W1489-SUM($I1506:AY1506))))</f>
        <v>0</v>
      </c>
      <c r="BA1506" s="31">
        <f>IF($I1475="n/a",0,IF(BA$4&lt;=$C1506,0,IF(SUM($C1506,$I1475)&gt;BA$4,$W1489/$I1475,$W1489-SUM($I1506:AZ1506))))</f>
        <v>0</v>
      </c>
      <c r="BB1506" s="31">
        <f>IF($I1475="n/a",0,IF(BB$4&lt;=$C1506,0,IF(SUM($C1506,$I1475)&gt;BB$4,$W1489/$I1475,$W1489-SUM($I1506:BA1506))))</f>
        <v>0</v>
      </c>
      <c r="BC1506" s="31">
        <f>IF($I1475="n/a",0,IF(BC$4&lt;=$C1506,0,IF(SUM($C1506,$I1475)&gt;BC$4,$W1489/$I1475,$W1489-SUM($I1506:BB1506))))</f>
        <v>0</v>
      </c>
      <c r="BD1506" s="31">
        <f>IF($I1475="n/a",0,IF(BD$4&lt;=$C1506,0,IF(SUM($C1506,$I1475)&gt;BD$4,$W1489/$I1475,$W1489-SUM($I1506:BC1506))))</f>
        <v>0</v>
      </c>
      <c r="BE1506" s="31">
        <f>IF($I1475="n/a",0,IF(BE$4&lt;=$C1506,0,IF(SUM($C1506,$I1475)&gt;BE$4,$W1489/$I1475,$W1489-SUM($I1506:BD1506))))</f>
        <v>0</v>
      </c>
      <c r="BF1506" s="31">
        <f>IF($I1475="n/a",0,IF(BF$4&lt;=$C1506,0,IF(SUM($C1506,$I1475)&gt;BF$4,$W1489/$I1475,$W1489-SUM($I1506:BE1506))))</f>
        <v>0</v>
      </c>
      <c r="BG1506" s="31">
        <f>IF($I1475="n/a",0,IF(BG$4&lt;=$C1506,0,IF(SUM($C1506,$I1475)&gt;BG$4,$W1489/$I1475,$W1489-SUM($I1506:BF1506))))</f>
        <v>0</v>
      </c>
      <c r="BH1506" s="31">
        <f>IF($I1475="n/a",0,IF(BH$4&lt;=$C1506,0,IF(SUM($C1506,$I1475)&gt;BH$4,$W1489/$I1475,$W1489-SUM($I1506:BG1506))))</f>
        <v>0</v>
      </c>
      <c r="BI1506" s="31">
        <f>IF($I1475="n/a",0,IF(BI$4&lt;=$C1506,0,IF(SUM($C1506,$I1475)&gt;BI$4,$W1489/$I1475,$W1489-SUM($I1506:BH1506))))</f>
        <v>0</v>
      </c>
      <c r="BJ1506" s="31">
        <f>IF($I1475="n/a",0,IF(BJ$4&lt;=$C1506,0,IF(SUM($C1506,$I1475)&gt;BJ$4,$W1489/$I1475,$W1489-SUM($I1506:BI1506))))</f>
        <v>0</v>
      </c>
      <c r="BK1506" s="31">
        <f>IF($I1475="n/a",0,IF(BK$4&lt;=$C1506,0,IF(SUM($C1506,$I1475)&gt;BK$4,$W1489/$I1475,$W1489-SUM($I1506:BJ1506))))</f>
        <v>0</v>
      </c>
      <c r="BL1506" s="31">
        <f>IF($I1475="n/a",0,IF(BL$4&lt;=$C1506,0,IF(SUM($C1506,$I1475)&gt;BL$4,$W1489/$I1475,$W1489-SUM($I1506:BK1506))))</f>
        <v>0</v>
      </c>
      <c r="BM1506" s="31">
        <f>IF($I1475="n/a",0,IF(BM$4&lt;=$C1506,0,IF(SUM($C1506,$I1475)&gt;BM$4,$W1489/$I1475,$W1489-SUM($I1506:BL1506))))</f>
        <v>0</v>
      </c>
      <c r="BN1506" s="31">
        <f>IF($I1475="n/a",0,IF(BN$4&lt;=$C1506,0,IF(SUM($C1506,$I1475)&gt;BN$4,$W1489/$I1475,$W1489-SUM($I1506:BM1506))))</f>
        <v>0</v>
      </c>
      <c r="BO1506" s="31">
        <f>IF($I1475="n/a",0,IF(BO$4&lt;=$C1506,0,IF(SUM($C1506,$I1475)&gt;BO$4,$W1489/$I1475,$W1489-SUM($I1506:BN1506))))</f>
        <v>0</v>
      </c>
      <c r="BP1506" s="31">
        <f>IF($I1475="n/a",0,IF(BP$4&lt;=$C1506,0,IF(SUM($C1506,$I1475)&gt;BP$4,$W1489/$I1475,$W1489-SUM($I1506:BO1506))))</f>
        <v>0</v>
      </c>
      <c r="BQ1506" s="31">
        <f>IF($I1475="n/a",0,IF(BQ$4&lt;=$C1506,0,IF(SUM($C1506,$I1475)&gt;BQ$4,$W1489/$I1475,$W1489-SUM($I1506:BP1506))))</f>
        <v>0</v>
      </c>
      <c r="BR1506" s="31">
        <f>IF($I1475="n/a",0,IF(BR$4&lt;=$C1506,0,IF(SUM($C1506,$I1475)&gt;BR$4,$W1489/$I1475,$W1489-SUM($I1506:BQ1506))))</f>
        <v>0</v>
      </c>
      <c r="BS1506" s="31">
        <f>IF($I1475="n/a",0,IF(BS$4&lt;=$C1506,0,IF(SUM($C1506,$I1475)&gt;BS$4,$W1489/$I1475,$W1489-SUM($I1506:BR1506))))</f>
        <v>0</v>
      </c>
      <c r="BT1506" s="31">
        <f>IF($I1475="n/a",0,IF(BT$4&lt;=$C1506,0,IF(SUM($C1506,$I1475)&gt;BT$4,$W1489/$I1475,$W1489-SUM($I1506:BS1506))))</f>
        <v>0</v>
      </c>
      <c r="BU1506" s="31">
        <f>IF($I1475="n/a",0,IF(BU$4&lt;=$C1506,0,IF(SUM($C1506,$I1475)&gt;BU$4,$W1489/$I1475,$W1489-SUM($I1506:BT1506))))</f>
        <v>0</v>
      </c>
      <c r="BV1506" s="31">
        <f>IF($I1475="n/a",0,IF(BV$4&lt;=$C1506,0,IF(SUM($C1506,$I1475)&gt;BV$4,$W1489/$I1475,$W1489-SUM($I1506:BU1506))))</f>
        <v>0</v>
      </c>
      <c r="BW1506" s="31">
        <f>IF($I1475="n/a",0,IF(BW$4&lt;=$C1506,0,IF(SUM($C1506,$I1475)&gt;BW$4,$W1489/$I1475,$W1489-SUM($I1506:BV1506))))</f>
        <v>0</v>
      </c>
      <c r="BX1506" s="31">
        <f>IF($I1475="n/a",0,IF(BX$4&lt;=$C1506,0,IF(SUM($C1506,$I1475)&gt;BX$4,$W1489/$I1475,$W1489-SUM($I1506:BW1506))))</f>
        <v>0</v>
      </c>
      <c r="BY1506" s="31">
        <f>IF($I1475="n/a",0,IF(BY$4&lt;=$C1506,0,IF(SUM($C1506,$I1475)&gt;BY$4,$W1489/$I1475,$W1489-SUM($I1506:BX1506))))</f>
        <v>0</v>
      </c>
      <c r="BZ1506" s="31">
        <f>IF($I1475="n/a",0,IF(BZ$4&lt;=$C1506,0,IF(SUM($C1506,$I1475)&gt;BZ$4,$W1489/$I1475,$W1489-SUM($I1506:BY1506))))</f>
        <v>0</v>
      </c>
      <c r="CA1506" s="31">
        <f>IF($I1475="n/a",0,IF(CA$4&lt;=$C1506,0,IF(SUM($C1506,$I1475)&gt;CA$4,$W1489/$I1475,$W1489-SUM($I1506:BZ1506))))</f>
        <v>0</v>
      </c>
      <c r="CB1506" s="31">
        <f>IF($I1475="n/a",0,IF(CB$4&lt;=$C1506,0,IF(SUM($C1506,$I1475)&gt;CB$4,$W1489/$I1475,$W1489-SUM($I1506:CA1506))))</f>
        <v>0</v>
      </c>
      <c r="CC1506" s="31">
        <f>IF($I1475="n/a",0,IF(CC$4&lt;=$C1506,0,IF(SUM($C1506,$I1475)&gt;CC$4,$W1489/$I1475,$W1489-SUM($I1506:CB1506))))</f>
        <v>0</v>
      </c>
      <c r="CD1506" s="31">
        <f>IF($I1475="n/a",0,IF(CD$4&lt;=$C1506,0,IF(SUM($C1506,$I1475)&gt;CD$4,$W1489/$I1475,$W1489-SUM($I1506:CC1506))))</f>
        <v>0</v>
      </c>
      <c r="CE1506" s="31">
        <f>IF($I1475="n/a",0,IF(CE$4&lt;=$C1506,0,IF(SUM($C1506,$I1475)&gt;CE$4,$W1489/$I1475,$W1489-SUM($I1506:CD1506))))</f>
        <v>0</v>
      </c>
      <c r="CF1506" s="31">
        <f>IF($I1475="n/a",0,IF(CF$4&lt;=$C1506,0,IF(SUM($C1506,$I1475)&gt;CF$4,$W1489/$I1475,$W1489-SUM($I1506:CE1506))))</f>
        <v>0</v>
      </c>
    </row>
    <row r="1507" spans="1:84" s="153" customFormat="1" ht="12.75" customHeight="1">
      <c r="A1507"/>
      <c r="C1507" s="197">
        <v>2030</v>
      </c>
      <c r="D1507" s="21" t="s">
        <v>59</v>
      </c>
      <c r="E1507" s="21" t="s">
        <v>185</v>
      </c>
      <c r="I1507" s="31"/>
      <c r="J1507" s="31">
        <f>IF($I1475="n/a",0,IF(J$4&lt;=$C1507,0,IF(SUM($C1507,$I1475)&gt;J$4,$X1489/$I1475,$X1489-SUM($I1507:I1507))))</f>
        <v>0</v>
      </c>
      <c r="K1507" s="31">
        <f>IF($I1475="n/a",0,IF(K$4&lt;=$C1507,0,IF(SUM($C1507,$I1475)&gt;K$4,$X1489/$I1475,$X1489-SUM($I1507:J1507))))</f>
        <v>0</v>
      </c>
      <c r="L1507" s="31">
        <f>IF($I1475="n/a",0,IF(L$4&lt;=$C1507,0,IF(SUM($C1507,$I1475)&gt;L$4,$X1489/$I1475,$X1489-SUM($I1507:K1507))))</f>
        <v>0</v>
      </c>
      <c r="M1507" s="31">
        <f>IF($I1475="n/a",0,IF(M$4&lt;=$C1507,0,IF(SUM($C1507,$I1475)&gt;M$4,$X1489/$I1475,$X1489-SUM($I1507:L1507))))</f>
        <v>0</v>
      </c>
      <c r="N1507" s="31">
        <f>IF($I1475="n/a",0,IF(N$4&lt;=$C1507,0,IF(SUM($C1507,$I1475)&gt;N$4,$X1489/$I1475,$X1489-SUM($I1507:M1507))))</f>
        <v>0</v>
      </c>
      <c r="O1507" s="31">
        <f>IF($I1475="n/a",0,IF(O$4&lt;=$C1507,0,IF(SUM($C1507,$I1475)&gt;O$4,$X1489/$I1475,$X1489-SUM($I1507:N1507))))</f>
        <v>0</v>
      </c>
      <c r="P1507" s="31">
        <f>IF($I1475="n/a",0,IF(P$4&lt;=$C1507,0,IF(SUM($C1507,$I1475)&gt;P$4,$X1489/$I1475,$X1489-SUM($I1507:O1507))))</f>
        <v>0</v>
      </c>
      <c r="Q1507" s="31">
        <f>IF($I1475="n/a",0,IF(Q$4&lt;=$C1507,0,IF(SUM($C1507,$I1475)&gt;Q$4,$X1489/$I1475,$X1489-SUM($I1507:P1507))))</f>
        <v>0</v>
      </c>
      <c r="R1507" s="31">
        <f>IF($I1475="n/a",0,IF(R$4&lt;=$C1507,0,IF(SUM($C1507,$I1475)&gt;R$4,$X1489/$I1475,$X1489-SUM($I1507:Q1507))))</f>
        <v>0</v>
      </c>
      <c r="S1507" s="31">
        <f>IF($I1475="n/a",0,IF(S$4&lt;=$C1507,0,IF(SUM($C1507,$I1475)&gt;S$4,$X1489/$I1475,$X1489-SUM($I1507:R1507))))</f>
        <v>0</v>
      </c>
      <c r="T1507" s="31">
        <f>IF($I1475="n/a",0,IF(T$4&lt;=$C1507,0,IF(SUM($C1507,$I1475)&gt;T$4,$X1489/$I1475,$X1489-SUM($I1507:S1507))))</f>
        <v>0</v>
      </c>
      <c r="U1507" s="31">
        <f>IF($I1475="n/a",0,IF(U$4&lt;=$C1507,0,IF(SUM($C1507,$I1475)&gt;U$4,$X1489/$I1475,$X1489-SUM($I1507:T1507))))</f>
        <v>0</v>
      </c>
      <c r="V1507" s="31">
        <f>IF($I1475="n/a",0,IF(V$4&lt;=$C1507,0,IF(SUM($C1507,$I1475)&gt;V$4,$X1489/$I1475,$X1489-SUM($I1507:U1507))))</f>
        <v>0</v>
      </c>
      <c r="W1507" s="31">
        <f>IF($I1475="n/a",0,IF(W$4&lt;=$C1507,0,IF(SUM($C1507,$I1475)&gt;W$4,$X1489/$I1475,$X1489-SUM($I1507:V1507))))</f>
        <v>0</v>
      </c>
      <c r="X1507" s="31">
        <f>IF($I1475="n/a",0,IF(X$4&lt;=$C1507,0,IF(SUM($C1507,$I1475)&gt;X$4,$X1489/$I1475,$X1489-SUM($I1507:W1507))))</f>
        <v>0</v>
      </c>
      <c r="Y1507" s="31">
        <f>IF($I1475="n/a",0,IF(Y$4&lt;=$C1507,0,IF(SUM($C1507,$I1475)&gt;Y$4,$X1489/$I1475,$X1489-SUM($I1507:X1507))))</f>
        <v>0</v>
      </c>
      <c r="Z1507" s="31">
        <f>IF($I1475="n/a",0,IF(Z$4&lt;=$C1507,0,IF(SUM($C1507,$I1475)&gt;Z$4,$X1489/$I1475,$X1489-SUM($I1507:Y1507))))</f>
        <v>0</v>
      </c>
      <c r="AA1507" s="31">
        <f>IF($I1475="n/a",0,IF(AA$4&lt;=$C1507,0,IF(SUM($C1507,$I1475)&gt;AA$4,$X1489/$I1475,$X1489-SUM($I1507:Z1507))))</f>
        <v>0</v>
      </c>
      <c r="AB1507" s="31">
        <f>IF($I1475="n/a",0,IF(AB$4&lt;=$C1507,0,IF(SUM($C1507,$I1475)&gt;AB$4,$X1489/$I1475,$X1489-SUM($I1507:AA1507))))</f>
        <v>0</v>
      </c>
      <c r="AC1507" s="31">
        <f>IF($I1475="n/a",0,IF(AC$4&lt;=$C1507,0,IF(SUM($C1507,$I1475)&gt;AC$4,$X1489/$I1475,$X1489-SUM($I1507:AB1507))))</f>
        <v>0</v>
      </c>
      <c r="AD1507" s="31">
        <f>IF($I1475="n/a",0,IF(AD$4&lt;=$C1507,0,IF(SUM($C1507,$I1475)&gt;AD$4,$X1489/$I1475,$X1489-SUM($I1507:AC1507))))</f>
        <v>0</v>
      </c>
      <c r="AE1507" s="31">
        <f>IF($I1475="n/a",0,IF(AE$4&lt;=$C1507,0,IF(SUM($C1507,$I1475)&gt;AE$4,$X1489/$I1475,$X1489-SUM($I1507:AD1507))))</f>
        <v>0</v>
      </c>
      <c r="AF1507" s="31">
        <f>IF($I1475="n/a",0,IF(AF$4&lt;=$C1507,0,IF(SUM($C1507,$I1475)&gt;AF$4,$X1489/$I1475,$X1489-SUM($I1507:AE1507))))</f>
        <v>0</v>
      </c>
      <c r="AG1507" s="31">
        <f>IF($I1475="n/a",0,IF(AG$4&lt;=$C1507,0,IF(SUM($C1507,$I1475)&gt;AG$4,$X1489/$I1475,$X1489-SUM($I1507:AF1507))))</f>
        <v>0</v>
      </c>
      <c r="AH1507" s="31">
        <f>IF($I1475="n/a",0,IF(AH$4&lt;=$C1507,0,IF(SUM($C1507,$I1475)&gt;AH$4,$X1489/$I1475,$X1489-SUM($I1507:AG1507))))</f>
        <v>0</v>
      </c>
      <c r="AI1507" s="31">
        <f>IF($I1475="n/a",0,IF(AI$4&lt;=$C1507,0,IF(SUM($C1507,$I1475)&gt;AI$4,$X1489/$I1475,$X1489-SUM($I1507:AH1507))))</f>
        <v>0</v>
      </c>
      <c r="AJ1507" s="31">
        <f>IF($I1475="n/a",0,IF(AJ$4&lt;=$C1507,0,IF(SUM($C1507,$I1475)&gt;AJ$4,$X1489/$I1475,$X1489-SUM($I1507:AI1507))))</f>
        <v>0</v>
      </c>
      <c r="AK1507" s="31">
        <f>IF($I1475="n/a",0,IF(AK$4&lt;=$C1507,0,IF(SUM($C1507,$I1475)&gt;AK$4,$X1489/$I1475,$X1489-SUM($I1507:AJ1507))))</f>
        <v>0</v>
      </c>
      <c r="AL1507" s="31">
        <f>IF($I1475="n/a",0,IF(AL$4&lt;=$C1507,0,IF(SUM($C1507,$I1475)&gt;AL$4,$X1489/$I1475,$X1489-SUM($I1507:AK1507))))</f>
        <v>0</v>
      </c>
      <c r="AM1507" s="31">
        <f>IF($I1475="n/a",0,IF(AM$4&lt;=$C1507,0,IF(SUM($C1507,$I1475)&gt;AM$4,$X1489/$I1475,$X1489-SUM($I1507:AL1507))))</f>
        <v>0</v>
      </c>
      <c r="AN1507" s="31">
        <f>IF($I1475="n/a",0,IF(AN$4&lt;=$C1507,0,IF(SUM($C1507,$I1475)&gt;AN$4,$X1489/$I1475,$X1489-SUM($I1507:AM1507))))</f>
        <v>0</v>
      </c>
      <c r="AO1507" s="31">
        <f>IF($I1475="n/a",0,IF(AO$4&lt;=$C1507,0,IF(SUM($C1507,$I1475)&gt;AO$4,$X1489/$I1475,$X1489-SUM($I1507:AN1507))))</f>
        <v>0</v>
      </c>
      <c r="AP1507" s="31">
        <f>IF($I1475="n/a",0,IF(AP$4&lt;=$C1507,0,IF(SUM($C1507,$I1475)&gt;AP$4,$X1489/$I1475,$X1489-SUM($I1507:AO1507))))</f>
        <v>0</v>
      </c>
      <c r="AQ1507" s="31">
        <f>IF($I1475="n/a",0,IF(AQ$4&lt;=$C1507,0,IF(SUM($C1507,$I1475)&gt;AQ$4,$X1489/$I1475,$X1489-SUM($I1507:AP1507))))</f>
        <v>0</v>
      </c>
      <c r="AR1507" s="31">
        <f>IF($I1475="n/a",0,IF(AR$4&lt;=$C1507,0,IF(SUM($C1507,$I1475)&gt;AR$4,$X1489/$I1475,$X1489-SUM($I1507:AQ1507))))</f>
        <v>0</v>
      </c>
      <c r="AS1507" s="31">
        <f>IF($I1475="n/a",0,IF(AS$4&lt;=$C1507,0,IF(SUM($C1507,$I1475)&gt;AS$4,$X1489/$I1475,$X1489-SUM($I1507:AR1507))))</f>
        <v>0</v>
      </c>
      <c r="AT1507" s="31">
        <f>IF($I1475="n/a",0,IF(AT$4&lt;=$C1507,0,IF(SUM($C1507,$I1475)&gt;AT$4,$X1489/$I1475,$X1489-SUM($I1507:AS1507))))</f>
        <v>0</v>
      </c>
      <c r="AU1507" s="31">
        <f>IF($I1475="n/a",0,IF(AU$4&lt;=$C1507,0,IF(SUM($C1507,$I1475)&gt;AU$4,$X1489/$I1475,$X1489-SUM($I1507:AT1507))))</f>
        <v>0</v>
      </c>
      <c r="AV1507" s="31">
        <f>IF($I1475="n/a",0,IF(AV$4&lt;=$C1507,0,IF(SUM($C1507,$I1475)&gt;AV$4,$X1489/$I1475,$X1489-SUM($I1507:AU1507))))</f>
        <v>0</v>
      </c>
      <c r="AW1507" s="31">
        <f>IF($I1475="n/a",0,IF(AW$4&lt;=$C1507,0,IF(SUM($C1507,$I1475)&gt;AW$4,$X1489/$I1475,$X1489-SUM($I1507:AV1507))))</f>
        <v>0</v>
      </c>
      <c r="AX1507" s="31">
        <f>IF($I1475="n/a",0,IF(AX$4&lt;=$C1507,0,IF(SUM($C1507,$I1475)&gt;AX$4,$X1489/$I1475,$X1489-SUM($I1507:AW1507))))</f>
        <v>0</v>
      </c>
      <c r="AY1507" s="31">
        <f>IF($I1475="n/a",0,IF(AY$4&lt;=$C1507,0,IF(SUM($C1507,$I1475)&gt;AY$4,$X1489/$I1475,$X1489-SUM($I1507:AX1507))))</f>
        <v>0</v>
      </c>
      <c r="AZ1507" s="31">
        <f>IF($I1475="n/a",0,IF(AZ$4&lt;=$C1507,0,IF(SUM($C1507,$I1475)&gt;AZ$4,$X1489/$I1475,$X1489-SUM($I1507:AY1507))))</f>
        <v>0</v>
      </c>
      <c r="BA1507" s="31">
        <f>IF($I1475="n/a",0,IF(BA$4&lt;=$C1507,0,IF(SUM($C1507,$I1475)&gt;BA$4,$X1489/$I1475,$X1489-SUM($I1507:AZ1507))))</f>
        <v>0</v>
      </c>
      <c r="BB1507" s="31">
        <f>IF($I1475="n/a",0,IF(BB$4&lt;=$C1507,0,IF(SUM($C1507,$I1475)&gt;BB$4,$X1489/$I1475,$X1489-SUM($I1507:BA1507))))</f>
        <v>0</v>
      </c>
      <c r="BC1507" s="31">
        <f>IF($I1475="n/a",0,IF(BC$4&lt;=$C1507,0,IF(SUM($C1507,$I1475)&gt;BC$4,$X1489/$I1475,$X1489-SUM($I1507:BB1507))))</f>
        <v>0</v>
      </c>
      <c r="BD1507" s="31">
        <f>IF($I1475="n/a",0,IF(BD$4&lt;=$C1507,0,IF(SUM($C1507,$I1475)&gt;BD$4,$X1489/$I1475,$X1489-SUM($I1507:BC1507))))</f>
        <v>0</v>
      </c>
      <c r="BE1507" s="31">
        <f>IF($I1475="n/a",0,IF(BE$4&lt;=$C1507,0,IF(SUM($C1507,$I1475)&gt;BE$4,$X1489/$I1475,$X1489-SUM($I1507:BD1507))))</f>
        <v>0</v>
      </c>
      <c r="BF1507" s="31">
        <f>IF($I1475="n/a",0,IF(BF$4&lt;=$C1507,0,IF(SUM($C1507,$I1475)&gt;BF$4,$X1489/$I1475,$X1489-SUM($I1507:BE1507))))</f>
        <v>0</v>
      </c>
      <c r="BG1507" s="31">
        <f>IF($I1475="n/a",0,IF(BG$4&lt;=$C1507,0,IF(SUM($C1507,$I1475)&gt;BG$4,$X1489/$I1475,$X1489-SUM($I1507:BF1507))))</f>
        <v>0</v>
      </c>
      <c r="BH1507" s="31">
        <f>IF($I1475="n/a",0,IF(BH$4&lt;=$C1507,0,IF(SUM($C1507,$I1475)&gt;BH$4,$X1489/$I1475,$X1489-SUM($I1507:BG1507))))</f>
        <v>0</v>
      </c>
      <c r="BI1507" s="31">
        <f>IF($I1475="n/a",0,IF(BI$4&lt;=$C1507,0,IF(SUM($C1507,$I1475)&gt;BI$4,$X1489/$I1475,$X1489-SUM($I1507:BH1507))))</f>
        <v>0</v>
      </c>
      <c r="BJ1507" s="31">
        <f>IF($I1475="n/a",0,IF(BJ$4&lt;=$C1507,0,IF(SUM($C1507,$I1475)&gt;BJ$4,$X1489/$I1475,$X1489-SUM($I1507:BI1507))))</f>
        <v>0</v>
      </c>
      <c r="BK1507" s="31">
        <f>IF($I1475="n/a",0,IF(BK$4&lt;=$C1507,0,IF(SUM($C1507,$I1475)&gt;BK$4,$X1489/$I1475,$X1489-SUM($I1507:BJ1507))))</f>
        <v>0</v>
      </c>
      <c r="BL1507" s="31">
        <f>IF($I1475="n/a",0,IF(BL$4&lt;=$C1507,0,IF(SUM($C1507,$I1475)&gt;BL$4,$X1489/$I1475,$X1489-SUM($I1507:BK1507))))</f>
        <v>0</v>
      </c>
      <c r="BM1507" s="31">
        <f>IF($I1475="n/a",0,IF(BM$4&lt;=$C1507,0,IF(SUM($C1507,$I1475)&gt;BM$4,$X1489/$I1475,$X1489-SUM($I1507:BL1507))))</f>
        <v>0</v>
      </c>
      <c r="BN1507" s="31">
        <f>IF($I1475="n/a",0,IF(BN$4&lt;=$C1507,0,IF(SUM($C1507,$I1475)&gt;BN$4,$X1489/$I1475,$X1489-SUM($I1507:BM1507))))</f>
        <v>0</v>
      </c>
      <c r="BO1507" s="31">
        <f>IF($I1475="n/a",0,IF(BO$4&lt;=$C1507,0,IF(SUM($C1507,$I1475)&gt;BO$4,$X1489/$I1475,$X1489-SUM($I1507:BN1507))))</f>
        <v>0</v>
      </c>
      <c r="BP1507" s="31">
        <f>IF($I1475="n/a",0,IF(BP$4&lt;=$C1507,0,IF(SUM($C1507,$I1475)&gt;BP$4,$X1489/$I1475,$X1489-SUM($I1507:BO1507))))</f>
        <v>0</v>
      </c>
      <c r="BQ1507" s="31">
        <f>IF($I1475="n/a",0,IF(BQ$4&lt;=$C1507,0,IF(SUM($C1507,$I1475)&gt;BQ$4,$X1489/$I1475,$X1489-SUM($I1507:BP1507))))</f>
        <v>0</v>
      </c>
      <c r="BR1507" s="31">
        <f>IF($I1475="n/a",0,IF(BR$4&lt;=$C1507,0,IF(SUM($C1507,$I1475)&gt;BR$4,$X1489/$I1475,$X1489-SUM($I1507:BQ1507))))</f>
        <v>0</v>
      </c>
      <c r="BS1507" s="31">
        <f>IF($I1475="n/a",0,IF(BS$4&lt;=$C1507,0,IF(SUM($C1507,$I1475)&gt;BS$4,$X1489/$I1475,$X1489-SUM($I1507:BR1507))))</f>
        <v>0</v>
      </c>
      <c r="BT1507" s="31">
        <f>IF($I1475="n/a",0,IF(BT$4&lt;=$C1507,0,IF(SUM($C1507,$I1475)&gt;BT$4,$X1489/$I1475,$X1489-SUM($I1507:BS1507))))</f>
        <v>0</v>
      </c>
      <c r="BU1507" s="31">
        <f>IF($I1475="n/a",0,IF(BU$4&lt;=$C1507,0,IF(SUM($C1507,$I1475)&gt;BU$4,$X1489/$I1475,$X1489-SUM($I1507:BT1507))))</f>
        <v>0</v>
      </c>
      <c r="BV1507" s="31">
        <f>IF($I1475="n/a",0,IF(BV$4&lt;=$C1507,0,IF(SUM($C1507,$I1475)&gt;BV$4,$X1489/$I1475,$X1489-SUM($I1507:BU1507))))</f>
        <v>0</v>
      </c>
      <c r="BW1507" s="31">
        <f>IF($I1475="n/a",0,IF(BW$4&lt;=$C1507,0,IF(SUM($C1507,$I1475)&gt;BW$4,$X1489/$I1475,$X1489-SUM($I1507:BV1507))))</f>
        <v>0</v>
      </c>
      <c r="BX1507" s="31">
        <f>IF($I1475="n/a",0,IF(BX$4&lt;=$C1507,0,IF(SUM($C1507,$I1475)&gt;BX$4,$X1489/$I1475,$X1489-SUM($I1507:BW1507))))</f>
        <v>0</v>
      </c>
      <c r="BY1507" s="31">
        <f>IF($I1475="n/a",0,IF(BY$4&lt;=$C1507,0,IF(SUM($C1507,$I1475)&gt;BY$4,$X1489/$I1475,$X1489-SUM($I1507:BX1507))))</f>
        <v>0</v>
      </c>
      <c r="BZ1507" s="31">
        <f>IF($I1475="n/a",0,IF(BZ$4&lt;=$C1507,0,IF(SUM($C1507,$I1475)&gt;BZ$4,$X1489/$I1475,$X1489-SUM($I1507:BY1507))))</f>
        <v>0</v>
      </c>
      <c r="CA1507" s="31">
        <f>IF($I1475="n/a",0,IF(CA$4&lt;=$C1507,0,IF(SUM($C1507,$I1475)&gt;CA$4,$X1489/$I1475,$X1489-SUM($I1507:BZ1507))))</f>
        <v>0</v>
      </c>
      <c r="CB1507" s="31">
        <f>IF($I1475="n/a",0,IF(CB$4&lt;=$C1507,0,IF(SUM($C1507,$I1475)&gt;CB$4,$X1489/$I1475,$X1489-SUM($I1507:CA1507))))</f>
        <v>0</v>
      </c>
      <c r="CC1507" s="31">
        <f>IF($I1475="n/a",0,IF(CC$4&lt;=$C1507,0,IF(SUM($C1507,$I1475)&gt;CC$4,$X1489/$I1475,$X1489-SUM($I1507:CB1507))))</f>
        <v>0</v>
      </c>
      <c r="CD1507" s="31">
        <f>IF($I1475="n/a",0,IF(CD$4&lt;=$C1507,0,IF(SUM($C1507,$I1475)&gt;CD$4,$X1489/$I1475,$X1489-SUM($I1507:CC1507))))</f>
        <v>0</v>
      </c>
      <c r="CE1507" s="31">
        <f>IF($I1475="n/a",0,IF(CE$4&lt;=$C1507,0,IF(SUM($C1507,$I1475)&gt;CE$4,$X1489/$I1475,$X1489-SUM($I1507:CD1507))))</f>
        <v>0</v>
      </c>
      <c r="CF1507" s="31">
        <f>IF($I1475="n/a",0,IF(CF$4&lt;=$C1507,0,IF(SUM($C1507,$I1475)&gt;CF$4,$X1489/$I1475,$X1489-SUM($I1507:CE1507))))</f>
        <v>0</v>
      </c>
    </row>
    <row r="1508" spans="1:84" s="153" customFormat="1" ht="12.75" customHeight="1">
      <c r="A1508"/>
      <c r="C1508" s="197">
        <v>2031</v>
      </c>
      <c r="D1508" s="21" t="s">
        <v>60</v>
      </c>
      <c r="E1508" s="21" t="s">
        <v>185</v>
      </c>
      <c r="I1508" s="31"/>
      <c r="J1508" s="31">
        <f>IF($I1475="n/a",0,IF(J$4&lt;=$C1508,0,IF(SUM($C1508,$I1475)&gt;J$4,$Y1489/$I1475,$Y1489-SUM($I1508:I1508))))</f>
        <v>0</v>
      </c>
      <c r="K1508" s="31">
        <f>IF($I1475="n/a",0,IF(K$4&lt;=$C1508,0,IF(SUM($C1508,$I1475)&gt;K$4,$Y1489/$I1475,$Y1489-SUM($I1508:J1508))))</f>
        <v>0</v>
      </c>
      <c r="L1508" s="31">
        <f>IF($I1475="n/a",0,IF(L$4&lt;=$C1508,0,IF(SUM($C1508,$I1475)&gt;L$4,$Y1489/$I1475,$Y1489-SUM($I1508:K1508))))</f>
        <v>0</v>
      </c>
      <c r="M1508" s="31">
        <f>IF($I1475="n/a",0,IF(M$4&lt;=$C1508,0,IF(SUM($C1508,$I1475)&gt;M$4,$Y1489/$I1475,$Y1489-SUM($I1508:L1508))))</f>
        <v>0</v>
      </c>
      <c r="N1508" s="31">
        <f>IF($I1475="n/a",0,IF(N$4&lt;=$C1508,0,IF(SUM($C1508,$I1475)&gt;N$4,$Y1489/$I1475,$Y1489-SUM($I1508:M1508))))</f>
        <v>0</v>
      </c>
      <c r="O1508" s="31">
        <f>IF($I1475="n/a",0,IF(O$4&lt;=$C1508,0,IF(SUM($C1508,$I1475)&gt;O$4,$Y1489/$I1475,$Y1489-SUM($I1508:N1508))))</f>
        <v>0</v>
      </c>
      <c r="P1508" s="31">
        <f>IF($I1475="n/a",0,IF(P$4&lt;=$C1508,0,IF(SUM($C1508,$I1475)&gt;P$4,$Y1489/$I1475,$Y1489-SUM($I1508:O1508))))</f>
        <v>0</v>
      </c>
      <c r="Q1508" s="31">
        <f>IF($I1475="n/a",0,IF(Q$4&lt;=$C1508,0,IF(SUM($C1508,$I1475)&gt;Q$4,$Y1489/$I1475,$Y1489-SUM($I1508:P1508))))</f>
        <v>0</v>
      </c>
      <c r="R1508" s="31">
        <f>IF($I1475="n/a",0,IF(R$4&lt;=$C1508,0,IF(SUM($C1508,$I1475)&gt;R$4,$Y1489/$I1475,$Y1489-SUM($I1508:Q1508))))</f>
        <v>0</v>
      </c>
      <c r="S1508" s="31">
        <f>IF($I1475="n/a",0,IF(S$4&lt;=$C1508,0,IF(SUM($C1508,$I1475)&gt;S$4,$Y1489/$I1475,$Y1489-SUM($I1508:R1508))))</f>
        <v>0</v>
      </c>
      <c r="T1508" s="31">
        <f>IF($I1475="n/a",0,IF(T$4&lt;=$C1508,0,IF(SUM($C1508,$I1475)&gt;T$4,$Y1489/$I1475,$Y1489-SUM($I1508:S1508))))</f>
        <v>0</v>
      </c>
      <c r="U1508" s="31">
        <f>IF($I1475="n/a",0,IF(U$4&lt;=$C1508,0,IF(SUM($C1508,$I1475)&gt;U$4,$Y1489/$I1475,$Y1489-SUM($I1508:T1508))))</f>
        <v>0</v>
      </c>
      <c r="V1508" s="31">
        <f>IF($I1475="n/a",0,IF(V$4&lt;=$C1508,0,IF(SUM($C1508,$I1475)&gt;V$4,$Y1489/$I1475,$Y1489-SUM($I1508:U1508))))</f>
        <v>0</v>
      </c>
      <c r="W1508" s="31">
        <f>IF($I1475="n/a",0,IF(W$4&lt;=$C1508,0,IF(SUM($C1508,$I1475)&gt;W$4,$Y1489/$I1475,$Y1489-SUM($I1508:V1508))))</f>
        <v>0</v>
      </c>
      <c r="X1508" s="31">
        <f>IF($I1475="n/a",0,IF(X$4&lt;=$C1508,0,IF(SUM($C1508,$I1475)&gt;X$4,$Y1489/$I1475,$Y1489-SUM($I1508:W1508))))</f>
        <v>0</v>
      </c>
      <c r="Y1508" s="31">
        <f>IF($I1475="n/a",0,IF(Y$4&lt;=$C1508,0,IF(SUM($C1508,$I1475)&gt;Y$4,$Y1489/$I1475,$Y1489-SUM($I1508:X1508))))</f>
        <v>0</v>
      </c>
      <c r="Z1508" s="31">
        <f>IF($I1475="n/a",0,IF(Z$4&lt;=$C1508,0,IF(SUM($C1508,$I1475)&gt;Z$4,$Y1489/$I1475,$Y1489-SUM($I1508:Y1508))))</f>
        <v>0</v>
      </c>
      <c r="AA1508" s="31">
        <f>IF($I1475="n/a",0,IF(AA$4&lt;=$C1508,0,IF(SUM($C1508,$I1475)&gt;AA$4,$Y1489/$I1475,$Y1489-SUM($I1508:Z1508))))</f>
        <v>0</v>
      </c>
      <c r="AB1508" s="31">
        <f>IF($I1475="n/a",0,IF(AB$4&lt;=$C1508,0,IF(SUM($C1508,$I1475)&gt;AB$4,$Y1489/$I1475,$Y1489-SUM($I1508:AA1508))))</f>
        <v>0</v>
      </c>
      <c r="AC1508" s="31">
        <f>IF($I1475="n/a",0,IF(AC$4&lt;=$C1508,0,IF(SUM($C1508,$I1475)&gt;AC$4,$Y1489/$I1475,$Y1489-SUM($I1508:AB1508))))</f>
        <v>0</v>
      </c>
      <c r="AD1508" s="31">
        <f>IF($I1475="n/a",0,IF(AD$4&lt;=$C1508,0,IF(SUM($C1508,$I1475)&gt;AD$4,$Y1489/$I1475,$Y1489-SUM($I1508:AC1508))))</f>
        <v>0</v>
      </c>
      <c r="AE1508" s="31">
        <f>IF($I1475="n/a",0,IF(AE$4&lt;=$C1508,0,IF(SUM($C1508,$I1475)&gt;AE$4,$Y1489/$I1475,$Y1489-SUM($I1508:AD1508))))</f>
        <v>0</v>
      </c>
      <c r="AF1508" s="31">
        <f>IF($I1475="n/a",0,IF(AF$4&lt;=$C1508,0,IF(SUM($C1508,$I1475)&gt;AF$4,$Y1489/$I1475,$Y1489-SUM($I1508:AE1508))))</f>
        <v>0</v>
      </c>
      <c r="AG1508" s="31">
        <f>IF($I1475="n/a",0,IF(AG$4&lt;=$C1508,0,IF(SUM($C1508,$I1475)&gt;AG$4,$Y1489/$I1475,$Y1489-SUM($I1508:AF1508))))</f>
        <v>0</v>
      </c>
      <c r="AH1508" s="31">
        <f>IF($I1475="n/a",0,IF(AH$4&lt;=$C1508,0,IF(SUM($C1508,$I1475)&gt;AH$4,$Y1489/$I1475,$Y1489-SUM($I1508:AG1508))))</f>
        <v>0</v>
      </c>
      <c r="AI1508" s="31">
        <f>IF($I1475="n/a",0,IF(AI$4&lt;=$C1508,0,IF(SUM($C1508,$I1475)&gt;AI$4,$Y1489/$I1475,$Y1489-SUM($I1508:AH1508))))</f>
        <v>0</v>
      </c>
      <c r="AJ1508" s="31">
        <f>IF($I1475="n/a",0,IF(AJ$4&lt;=$C1508,0,IF(SUM($C1508,$I1475)&gt;AJ$4,$Y1489/$I1475,$Y1489-SUM($I1508:AI1508))))</f>
        <v>0</v>
      </c>
      <c r="AK1508" s="31">
        <f>IF($I1475="n/a",0,IF(AK$4&lt;=$C1508,0,IF(SUM($C1508,$I1475)&gt;AK$4,$Y1489/$I1475,$Y1489-SUM($I1508:AJ1508))))</f>
        <v>0</v>
      </c>
      <c r="AL1508" s="31">
        <f>IF($I1475="n/a",0,IF(AL$4&lt;=$C1508,0,IF(SUM($C1508,$I1475)&gt;AL$4,$Y1489/$I1475,$Y1489-SUM($I1508:AK1508))))</f>
        <v>0</v>
      </c>
      <c r="AM1508" s="31">
        <f>IF($I1475="n/a",0,IF(AM$4&lt;=$C1508,0,IF(SUM($C1508,$I1475)&gt;AM$4,$Y1489/$I1475,$Y1489-SUM($I1508:AL1508))))</f>
        <v>0</v>
      </c>
      <c r="AN1508" s="31">
        <f>IF($I1475="n/a",0,IF(AN$4&lt;=$C1508,0,IF(SUM($C1508,$I1475)&gt;AN$4,$Y1489/$I1475,$Y1489-SUM($I1508:AM1508))))</f>
        <v>0</v>
      </c>
      <c r="AO1508" s="31">
        <f>IF($I1475="n/a",0,IF(AO$4&lt;=$C1508,0,IF(SUM($C1508,$I1475)&gt;AO$4,$Y1489/$I1475,$Y1489-SUM($I1508:AN1508))))</f>
        <v>0</v>
      </c>
      <c r="AP1508" s="31">
        <f>IF($I1475="n/a",0,IF(AP$4&lt;=$C1508,0,IF(SUM($C1508,$I1475)&gt;AP$4,$Y1489/$I1475,$Y1489-SUM($I1508:AO1508))))</f>
        <v>0</v>
      </c>
      <c r="AQ1508" s="31">
        <f>IF($I1475="n/a",0,IF(AQ$4&lt;=$C1508,0,IF(SUM($C1508,$I1475)&gt;AQ$4,$Y1489/$I1475,$Y1489-SUM($I1508:AP1508))))</f>
        <v>0</v>
      </c>
      <c r="AR1508" s="31">
        <f>IF($I1475="n/a",0,IF(AR$4&lt;=$C1508,0,IF(SUM($C1508,$I1475)&gt;AR$4,$Y1489/$I1475,$Y1489-SUM($I1508:AQ1508))))</f>
        <v>0</v>
      </c>
      <c r="AS1508" s="31">
        <f>IF($I1475="n/a",0,IF(AS$4&lt;=$C1508,0,IF(SUM($C1508,$I1475)&gt;AS$4,$Y1489/$I1475,$Y1489-SUM($I1508:AR1508))))</f>
        <v>0</v>
      </c>
      <c r="AT1508" s="31">
        <f>IF($I1475="n/a",0,IF(AT$4&lt;=$C1508,0,IF(SUM($C1508,$I1475)&gt;AT$4,$Y1489/$I1475,$Y1489-SUM($I1508:AS1508))))</f>
        <v>0</v>
      </c>
      <c r="AU1508" s="31">
        <f>IF($I1475="n/a",0,IF(AU$4&lt;=$C1508,0,IF(SUM($C1508,$I1475)&gt;AU$4,$Y1489/$I1475,$Y1489-SUM($I1508:AT1508))))</f>
        <v>0</v>
      </c>
      <c r="AV1508" s="31">
        <f>IF($I1475="n/a",0,IF(AV$4&lt;=$C1508,0,IF(SUM($C1508,$I1475)&gt;AV$4,$Y1489/$I1475,$Y1489-SUM($I1508:AU1508))))</f>
        <v>0</v>
      </c>
      <c r="AW1508" s="31">
        <f>IF($I1475="n/a",0,IF(AW$4&lt;=$C1508,0,IF(SUM($C1508,$I1475)&gt;AW$4,$Y1489/$I1475,$Y1489-SUM($I1508:AV1508))))</f>
        <v>0</v>
      </c>
      <c r="AX1508" s="31">
        <f>IF($I1475="n/a",0,IF(AX$4&lt;=$C1508,0,IF(SUM($C1508,$I1475)&gt;AX$4,$Y1489/$I1475,$Y1489-SUM($I1508:AW1508))))</f>
        <v>0</v>
      </c>
      <c r="AY1508" s="31">
        <f>IF($I1475="n/a",0,IF(AY$4&lt;=$C1508,0,IF(SUM($C1508,$I1475)&gt;AY$4,$Y1489/$I1475,$Y1489-SUM($I1508:AX1508))))</f>
        <v>0</v>
      </c>
      <c r="AZ1508" s="31">
        <f>IF($I1475="n/a",0,IF(AZ$4&lt;=$C1508,0,IF(SUM($C1508,$I1475)&gt;AZ$4,$Y1489/$I1475,$Y1489-SUM($I1508:AY1508))))</f>
        <v>0</v>
      </c>
      <c r="BA1508" s="31">
        <f>IF($I1475="n/a",0,IF(BA$4&lt;=$C1508,0,IF(SUM($C1508,$I1475)&gt;BA$4,$Y1489/$I1475,$Y1489-SUM($I1508:AZ1508))))</f>
        <v>0</v>
      </c>
      <c r="BB1508" s="31">
        <f>IF($I1475="n/a",0,IF(BB$4&lt;=$C1508,0,IF(SUM($C1508,$I1475)&gt;BB$4,$Y1489/$I1475,$Y1489-SUM($I1508:BA1508))))</f>
        <v>0</v>
      </c>
      <c r="BC1508" s="31">
        <f>IF($I1475="n/a",0,IF(BC$4&lt;=$C1508,0,IF(SUM($C1508,$I1475)&gt;BC$4,$Y1489/$I1475,$Y1489-SUM($I1508:BB1508))))</f>
        <v>0</v>
      </c>
      <c r="BD1508" s="31">
        <f>IF($I1475="n/a",0,IF(BD$4&lt;=$C1508,0,IF(SUM($C1508,$I1475)&gt;BD$4,$Y1489/$I1475,$Y1489-SUM($I1508:BC1508))))</f>
        <v>0</v>
      </c>
      <c r="BE1508" s="31">
        <f>IF($I1475="n/a",0,IF(BE$4&lt;=$C1508,0,IF(SUM($C1508,$I1475)&gt;BE$4,$Y1489/$I1475,$Y1489-SUM($I1508:BD1508))))</f>
        <v>0</v>
      </c>
      <c r="BF1508" s="31">
        <f>IF($I1475="n/a",0,IF(BF$4&lt;=$C1508,0,IF(SUM($C1508,$I1475)&gt;BF$4,$Y1489/$I1475,$Y1489-SUM($I1508:BE1508))))</f>
        <v>0</v>
      </c>
      <c r="BG1508" s="31">
        <f>IF($I1475="n/a",0,IF(BG$4&lt;=$C1508,0,IF(SUM($C1508,$I1475)&gt;BG$4,$Y1489/$I1475,$Y1489-SUM($I1508:BF1508))))</f>
        <v>0</v>
      </c>
      <c r="BH1508" s="31">
        <f>IF($I1475="n/a",0,IF(BH$4&lt;=$C1508,0,IF(SUM($C1508,$I1475)&gt;BH$4,$Y1489/$I1475,$Y1489-SUM($I1508:BG1508))))</f>
        <v>0</v>
      </c>
      <c r="BI1508" s="31">
        <f>IF($I1475="n/a",0,IF(BI$4&lt;=$C1508,0,IF(SUM($C1508,$I1475)&gt;BI$4,$Y1489/$I1475,$Y1489-SUM($I1508:BH1508))))</f>
        <v>0</v>
      </c>
      <c r="BJ1508" s="31">
        <f>IF($I1475="n/a",0,IF(BJ$4&lt;=$C1508,0,IF(SUM($C1508,$I1475)&gt;BJ$4,$Y1489/$I1475,$Y1489-SUM($I1508:BI1508))))</f>
        <v>0</v>
      </c>
      <c r="BK1508" s="31">
        <f>IF($I1475="n/a",0,IF(BK$4&lt;=$C1508,0,IF(SUM($C1508,$I1475)&gt;BK$4,$Y1489/$I1475,$Y1489-SUM($I1508:BJ1508))))</f>
        <v>0</v>
      </c>
      <c r="BL1508" s="31">
        <f>IF($I1475="n/a",0,IF(BL$4&lt;=$C1508,0,IF(SUM($C1508,$I1475)&gt;BL$4,$Y1489/$I1475,$Y1489-SUM($I1508:BK1508))))</f>
        <v>0</v>
      </c>
      <c r="BM1508" s="31">
        <f>IF($I1475="n/a",0,IF(BM$4&lt;=$C1508,0,IF(SUM($C1508,$I1475)&gt;BM$4,$Y1489/$I1475,$Y1489-SUM($I1508:BL1508))))</f>
        <v>0</v>
      </c>
      <c r="BN1508" s="31">
        <f>IF($I1475="n/a",0,IF(BN$4&lt;=$C1508,0,IF(SUM($C1508,$I1475)&gt;BN$4,$Y1489/$I1475,$Y1489-SUM($I1508:BM1508))))</f>
        <v>0</v>
      </c>
      <c r="BO1508" s="31">
        <f>IF($I1475="n/a",0,IF(BO$4&lt;=$C1508,0,IF(SUM($C1508,$I1475)&gt;BO$4,$Y1489/$I1475,$Y1489-SUM($I1508:BN1508))))</f>
        <v>0</v>
      </c>
      <c r="BP1508" s="31">
        <f>IF($I1475="n/a",0,IF(BP$4&lt;=$C1508,0,IF(SUM($C1508,$I1475)&gt;BP$4,$Y1489/$I1475,$Y1489-SUM($I1508:BO1508))))</f>
        <v>0</v>
      </c>
      <c r="BQ1508" s="31">
        <f>IF($I1475="n/a",0,IF(BQ$4&lt;=$C1508,0,IF(SUM($C1508,$I1475)&gt;BQ$4,$Y1489/$I1475,$Y1489-SUM($I1508:BP1508))))</f>
        <v>0</v>
      </c>
      <c r="BR1508" s="31">
        <f>IF($I1475="n/a",0,IF(BR$4&lt;=$C1508,0,IF(SUM($C1508,$I1475)&gt;BR$4,$Y1489/$I1475,$Y1489-SUM($I1508:BQ1508))))</f>
        <v>0</v>
      </c>
      <c r="BS1508" s="31">
        <f>IF($I1475="n/a",0,IF(BS$4&lt;=$C1508,0,IF(SUM($C1508,$I1475)&gt;BS$4,$Y1489/$I1475,$Y1489-SUM($I1508:BR1508))))</f>
        <v>0</v>
      </c>
      <c r="BT1508" s="31">
        <f>IF($I1475="n/a",0,IF(BT$4&lt;=$C1508,0,IF(SUM($C1508,$I1475)&gt;BT$4,$Y1489/$I1475,$Y1489-SUM($I1508:BS1508))))</f>
        <v>0</v>
      </c>
      <c r="BU1508" s="31">
        <f>IF($I1475="n/a",0,IF(BU$4&lt;=$C1508,0,IF(SUM($C1508,$I1475)&gt;BU$4,$Y1489/$I1475,$Y1489-SUM($I1508:BT1508))))</f>
        <v>0</v>
      </c>
      <c r="BV1508" s="31">
        <f>IF($I1475="n/a",0,IF(BV$4&lt;=$C1508,0,IF(SUM($C1508,$I1475)&gt;BV$4,$Y1489/$I1475,$Y1489-SUM($I1508:BU1508))))</f>
        <v>0</v>
      </c>
      <c r="BW1508" s="31">
        <f>IF($I1475="n/a",0,IF(BW$4&lt;=$C1508,0,IF(SUM($C1508,$I1475)&gt;BW$4,$Y1489/$I1475,$Y1489-SUM($I1508:BV1508))))</f>
        <v>0</v>
      </c>
      <c r="BX1508" s="31">
        <f>IF($I1475="n/a",0,IF(BX$4&lt;=$C1508,0,IF(SUM($C1508,$I1475)&gt;BX$4,$Y1489/$I1475,$Y1489-SUM($I1508:BW1508))))</f>
        <v>0</v>
      </c>
      <c r="BY1508" s="31">
        <f>IF($I1475="n/a",0,IF(BY$4&lt;=$C1508,0,IF(SUM($C1508,$I1475)&gt;BY$4,$Y1489/$I1475,$Y1489-SUM($I1508:BX1508))))</f>
        <v>0</v>
      </c>
      <c r="BZ1508" s="31">
        <f>IF($I1475="n/a",0,IF(BZ$4&lt;=$C1508,0,IF(SUM($C1508,$I1475)&gt;BZ$4,$Y1489/$I1475,$Y1489-SUM($I1508:BY1508))))</f>
        <v>0</v>
      </c>
      <c r="CA1508" s="31">
        <f>IF($I1475="n/a",0,IF(CA$4&lt;=$C1508,0,IF(SUM($C1508,$I1475)&gt;CA$4,$Y1489/$I1475,$Y1489-SUM($I1508:BZ1508))))</f>
        <v>0</v>
      </c>
      <c r="CB1508" s="31">
        <f>IF($I1475="n/a",0,IF(CB$4&lt;=$C1508,0,IF(SUM($C1508,$I1475)&gt;CB$4,$Y1489/$I1475,$Y1489-SUM($I1508:CA1508))))</f>
        <v>0</v>
      </c>
      <c r="CC1508" s="31">
        <f>IF($I1475="n/a",0,IF(CC$4&lt;=$C1508,0,IF(SUM($C1508,$I1475)&gt;CC$4,$Y1489/$I1475,$Y1489-SUM($I1508:CB1508))))</f>
        <v>0</v>
      </c>
      <c r="CD1508" s="31">
        <f>IF($I1475="n/a",0,IF(CD$4&lt;=$C1508,0,IF(SUM($C1508,$I1475)&gt;CD$4,$Y1489/$I1475,$Y1489-SUM($I1508:CC1508))))</f>
        <v>0</v>
      </c>
      <c r="CE1508" s="31">
        <f>IF($I1475="n/a",0,IF(CE$4&lt;=$C1508,0,IF(SUM($C1508,$I1475)&gt;CE$4,$Y1489/$I1475,$Y1489-SUM($I1508:CD1508))))</f>
        <v>0</v>
      </c>
      <c r="CF1508" s="31">
        <f>IF($I1475="n/a",0,IF(CF$4&lt;=$C1508,0,IF(SUM($C1508,$I1475)&gt;CF$4,$Y1489/$I1475,$Y1489-SUM($I1508:CE1508))))</f>
        <v>0</v>
      </c>
    </row>
    <row r="1509" spans="1:84" s="153" customFormat="1" ht="12.75" customHeight="1">
      <c r="A1509"/>
      <c r="C1509" s="197">
        <v>2032</v>
      </c>
      <c r="D1509" s="21" t="s">
        <v>61</v>
      </c>
      <c r="E1509" s="21" t="s">
        <v>185</v>
      </c>
      <c r="I1509" s="31"/>
      <c r="J1509" s="31">
        <f>IF($I1475="n/a",0,IF(J$4&lt;=$C1509,0,IF(SUM($C1509,$I1475)&gt;J$4,$Z1489/$I1475,$Z1489-SUM($I1509:I1509))))</f>
        <v>0</v>
      </c>
      <c r="K1509" s="31">
        <f>IF($I1475="n/a",0,IF(K$4&lt;=$C1509,0,IF(SUM($C1509,$I1475)&gt;K$4,$Z1489/$I1475,$Z1489-SUM($I1509:J1509))))</f>
        <v>0</v>
      </c>
      <c r="L1509" s="31">
        <f>IF($I1475="n/a",0,IF(L$4&lt;=$C1509,0,IF(SUM($C1509,$I1475)&gt;L$4,$Z1489/$I1475,$Z1489-SUM($I1509:K1509))))</f>
        <v>0</v>
      </c>
      <c r="M1509" s="31">
        <f>IF($I1475="n/a",0,IF(M$4&lt;=$C1509,0,IF(SUM($C1509,$I1475)&gt;M$4,$Z1489/$I1475,$Z1489-SUM($I1509:L1509))))</f>
        <v>0</v>
      </c>
      <c r="N1509" s="31">
        <f>IF($I1475="n/a",0,IF(N$4&lt;=$C1509,0,IF(SUM($C1509,$I1475)&gt;N$4,$Z1489/$I1475,$Z1489-SUM($I1509:M1509))))</f>
        <v>0</v>
      </c>
      <c r="O1509" s="31">
        <f>IF($I1475="n/a",0,IF(O$4&lt;=$C1509,0,IF(SUM($C1509,$I1475)&gt;O$4,$Z1489/$I1475,$Z1489-SUM($I1509:N1509))))</f>
        <v>0</v>
      </c>
      <c r="P1509" s="31">
        <f>IF($I1475="n/a",0,IF(P$4&lt;=$C1509,0,IF(SUM($C1509,$I1475)&gt;P$4,$Z1489/$I1475,$Z1489-SUM($I1509:O1509))))</f>
        <v>0</v>
      </c>
      <c r="Q1509" s="31">
        <f>IF($I1475="n/a",0,IF(Q$4&lt;=$C1509,0,IF(SUM($C1509,$I1475)&gt;Q$4,$Z1489/$I1475,$Z1489-SUM($I1509:P1509))))</f>
        <v>0</v>
      </c>
      <c r="R1509" s="31">
        <f>IF($I1475="n/a",0,IF(R$4&lt;=$C1509,0,IF(SUM($C1509,$I1475)&gt;R$4,$Z1489/$I1475,$Z1489-SUM($I1509:Q1509))))</f>
        <v>0</v>
      </c>
      <c r="S1509" s="31">
        <f>IF($I1475="n/a",0,IF(S$4&lt;=$C1509,0,IF(SUM($C1509,$I1475)&gt;S$4,$Z1489/$I1475,$Z1489-SUM($I1509:R1509))))</f>
        <v>0</v>
      </c>
      <c r="T1509" s="31">
        <f>IF($I1475="n/a",0,IF(T$4&lt;=$C1509,0,IF(SUM($C1509,$I1475)&gt;T$4,$Z1489/$I1475,$Z1489-SUM($I1509:S1509))))</f>
        <v>0</v>
      </c>
      <c r="U1509" s="31">
        <f>IF($I1475="n/a",0,IF(U$4&lt;=$C1509,0,IF(SUM($C1509,$I1475)&gt;U$4,$Z1489/$I1475,$Z1489-SUM($I1509:T1509))))</f>
        <v>0</v>
      </c>
      <c r="V1509" s="31">
        <f>IF($I1475="n/a",0,IF(V$4&lt;=$C1509,0,IF(SUM($C1509,$I1475)&gt;V$4,$Z1489/$I1475,$Z1489-SUM($I1509:U1509))))</f>
        <v>0</v>
      </c>
      <c r="W1509" s="31">
        <f>IF($I1475="n/a",0,IF(W$4&lt;=$C1509,0,IF(SUM($C1509,$I1475)&gt;W$4,$Z1489/$I1475,$Z1489-SUM($I1509:V1509))))</f>
        <v>0</v>
      </c>
      <c r="X1509" s="31">
        <f>IF($I1475="n/a",0,IF(X$4&lt;=$C1509,0,IF(SUM($C1509,$I1475)&gt;X$4,$Z1489/$I1475,$Z1489-SUM($I1509:W1509))))</f>
        <v>0</v>
      </c>
      <c r="Y1509" s="31">
        <f>IF($I1475="n/a",0,IF(Y$4&lt;=$C1509,0,IF(SUM($C1509,$I1475)&gt;Y$4,$Z1489/$I1475,$Z1489-SUM($I1509:X1509))))</f>
        <v>0</v>
      </c>
      <c r="Z1509" s="31">
        <f>IF($I1475="n/a",0,IF(Z$4&lt;=$C1509,0,IF(SUM($C1509,$I1475)&gt;Z$4,$Z1489/$I1475,$Z1489-SUM($I1509:Y1509))))</f>
        <v>0</v>
      </c>
      <c r="AA1509" s="31">
        <f>IF($I1475="n/a",0,IF(AA$4&lt;=$C1509,0,IF(SUM($C1509,$I1475)&gt;AA$4,$Z1489/$I1475,$Z1489-SUM($I1509:Z1509))))</f>
        <v>0</v>
      </c>
      <c r="AB1509" s="31">
        <f>IF($I1475="n/a",0,IF(AB$4&lt;=$C1509,0,IF(SUM($C1509,$I1475)&gt;AB$4,$Z1489/$I1475,$Z1489-SUM($I1509:AA1509))))</f>
        <v>0</v>
      </c>
      <c r="AC1509" s="31">
        <f>IF($I1475="n/a",0,IF(AC$4&lt;=$C1509,0,IF(SUM($C1509,$I1475)&gt;AC$4,$Z1489/$I1475,$Z1489-SUM($I1509:AB1509))))</f>
        <v>0</v>
      </c>
      <c r="AD1509" s="31">
        <f>IF($I1475="n/a",0,IF(AD$4&lt;=$C1509,0,IF(SUM($C1509,$I1475)&gt;AD$4,$Z1489/$I1475,$Z1489-SUM($I1509:AC1509))))</f>
        <v>0</v>
      </c>
      <c r="AE1509" s="31">
        <f>IF($I1475="n/a",0,IF(AE$4&lt;=$C1509,0,IF(SUM($C1509,$I1475)&gt;AE$4,$Z1489/$I1475,$Z1489-SUM($I1509:AD1509))))</f>
        <v>0</v>
      </c>
      <c r="AF1509" s="31">
        <f>IF($I1475="n/a",0,IF(AF$4&lt;=$C1509,0,IF(SUM($C1509,$I1475)&gt;AF$4,$Z1489/$I1475,$Z1489-SUM($I1509:AE1509))))</f>
        <v>0</v>
      </c>
      <c r="AG1509" s="31">
        <f>IF($I1475="n/a",0,IF(AG$4&lt;=$C1509,0,IF(SUM($C1509,$I1475)&gt;AG$4,$Z1489/$I1475,$Z1489-SUM($I1509:AF1509))))</f>
        <v>0</v>
      </c>
      <c r="AH1509" s="31">
        <f>IF($I1475="n/a",0,IF(AH$4&lt;=$C1509,0,IF(SUM($C1509,$I1475)&gt;AH$4,$Z1489/$I1475,$Z1489-SUM($I1509:AG1509))))</f>
        <v>0</v>
      </c>
      <c r="AI1509" s="31">
        <f>IF($I1475="n/a",0,IF(AI$4&lt;=$C1509,0,IF(SUM($C1509,$I1475)&gt;AI$4,$Z1489/$I1475,$Z1489-SUM($I1509:AH1509))))</f>
        <v>0</v>
      </c>
      <c r="AJ1509" s="31">
        <f>IF($I1475="n/a",0,IF(AJ$4&lt;=$C1509,0,IF(SUM($C1509,$I1475)&gt;AJ$4,$Z1489/$I1475,$Z1489-SUM($I1509:AI1509))))</f>
        <v>0</v>
      </c>
      <c r="AK1509" s="31">
        <f>IF($I1475="n/a",0,IF(AK$4&lt;=$C1509,0,IF(SUM($C1509,$I1475)&gt;AK$4,$Z1489/$I1475,$Z1489-SUM($I1509:AJ1509))))</f>
        <v>0</v>
      </c>
      <c r="AL1509" s="31">
        <f>IF($I1475="n/a",0,IF(AL$4&lt;=$C1509,0,IF(SUM($C1509,$I1475)&gt;AL$4,$Z1489/$I1475,$Z1489-SUM($I1509:AK1509))))</f>
        <v>0</v>
      </c>
      <c r="AM1509" s="31">
        <f>IF($I1475="n/a",0,IF(AM$4&lt;=$C1509,0,IF(SUM($C1509,$I1475)&gt;AM$4,$Z1489/$I1475,$Z1489-SUM($I1509:AL1509))))</f>
        <v>0</v>
      </c>
      <c r="AN1509" s="31">
        <f>IF($I1475="n/a",0,IF(AN$4&lt;=$C1509,0,IF(SUM($C1509,$I1475)&gt;AN$4,$Z1489/$I1475,$Z1489-SUM($I1509:AM1509))))</f>
        <v>0</v>
      </c>
      <c r="AO1509" s="31">
        <f>IF($I1475="n/a",0,IF(AO$4&lt;=$C1509,0,IF(SUM($C1509,$I1475)&gt;AO$4,$Z1489/$I1475,$Z1489-SUM($I1509:AN1509))))</f>
        <v>0</v>
      </c>
      <c r="AP1509" s="31">
        <f>IF($I1475="n/a",0,IF(AP$4&lt;=$C1509,0,IF(SUM($C1509,$I1475)&gt;AP$4,$Z1489/$I1475,$Z1489-SUM($I1509:AO1509))))</f>
        <v>0</v>
      </c>
      <c r="AQ1509" s="31">
        <f>IF($I1475="n/a",0,IF(AQ$4&lt;=$C1509,0,IF(SUM($C1509,$I1475)&gt;AQ$4,$Z1489/$I1475,$Z1489-SUM($I1509:AP1509))))</f>
        <v>0</v>
      </c>
      <c r="AR1509" s="31">
        <f>IF($I1475="n/a",0,IF(AR$4&lt;=$C1509,0,IF(SUM($C1509,$I1475)&gt;AR$4,$Z1489/$I1475,$Z1489-SUM($I1509:AQ1509))))</f>
        <v>0</v>
      </c>
      <c r="AS1509" s="31">
        <f>IF($I1475="n/a",0,IF(AS$4&lt;=$C1509,0,IF(SUM($C1509,$I1475)&gt;AS$4,$Z1489/$I1475,$Z1489-SUM($I1509:AR1509))))</f>
        <v>0</v>
      </c>
      <c r="AT1509" s="31">
        <f>IF($I1475="n/a",0,IF(AT$4&lt;=$C1509,0,IF(SUM($C1509,$I1475)&gt;AT$4,$Z1489/$I1475,$Z1489-SUM($I1509:AS1509))))</f>
        <v>0</v>
      </c>
      <c r="AU1509" s="31">
        <f>IF($I1475="n/a",0,IF(AU$4&lt;=$C1509,0,IF(SUM($C1509,$I1475)&gt;AU$4,$Z1489/$I1475,$Z1489-SUM($I1509:AT1509))))</f>
        <v>0</v>
      </c>
      <c r="AV1509" s="31">
        <f>IF($I1475="n/a",0,IF(AV$4&lt;=$C1509,0,IF(SUM($C1509,$I1475)&gt;AV$4,$Z1489/$I1475,$Z1489-SUM($I1509:AU1509))))</f>
        <v>0</v>
      </c>
      <c r="AW1509" s="31">
        <f>IF($I1475="n/a",0,IF(AW$4&lt;=$C1509,0,IF(SUM($C1509,$I1475)&gt;AW$4,$Z1489/$I1475,$Z1489-SUM($I1509:AV1509))))</f>
        <v>0</v>
      </c>
      <c r="AX1509" s="31">
        <f>IF($I1475="n/a",0,IF(AX$4&lt;=$C1509,0,IF(SUM($C1509,$I1475)&gt;AX$4,$Z1489/$I1475,$Z1489-SUM($I1509:AW1509))))</f>
        <v>0</v>
      </c>
      <c r="AY1509" s="31">
        <f>IF($I1475="n/a",0,IF(AY$4&lt;=$C1509,0,IF(SUM($C1509,$I1475)&gt;AY$4,$Z1489/$I1475,$Z1489-SUM($I1509:AX1509))))</f>
        <v>0</v>
      </c>
      <c r="AZ1509" s="31">
        <f>IF($I1475="n/a",0,IF(AZ$4&lt;=$C1509,0,IF(SUM($C1509,$I1475)&gt;AZ$4,$Z1489/$I1475,$Z1489-SUM($I1509:AY1509))))</f>
        <v>0</v>
      </c>
      <c r="BA1509" s="31">
        <f>IF($I1475="n/a",0,IF(BA$4&lt;=$C1509,0,IF(SUM($C1509,$I1475)&gt;BA$4,$Z1489/$I1475,$Z1489-SUM($I1509:AZ1509))))</f>
        <v>0</v>
      </c>
      <c r="BB1509" s="31">
        <f>IF($I1475="n/a",0,IF(BB$4&lt;=$C1509,0,IF(SUM($C1509,$I1475)&gt;BB$4,$Z1489/$I1475,$Z1489-SUM($I1509:BA1509))))</f>
        <v>0</v>
      </c>
      <c r="BC1509" s="31">
        <f>IF($I1475="n/a",0,IF(BC$4&lt;=$C1509,0,IF(SUM($C1509,$I1475)&gt;BC$4,$Z1489/$I1475,$Z1489-SUM($I1509:BB1509))))</f>
        <v>0</v>
      </c>
      <c r="BD1509" s="31">
        <f>IF($I1475="n/a",0,IF(BD$4&lt;=$C1509,0,IF(SUM($C1509,$I1475)&gt;BD$4,$Z1489/$I1475,$Z1489-SUM($I1509:BC1509))))</f>
        <v>0</v>
      </c>
      <c r="BE1509" s="31">
        <f>IF($I1475="n/a",0,IF(BE$4&lt;=$C1509,0,IF(SUM($C1509,$I1475)&gt;BE$4,$Z1489/$I1475,$Z1489-SUM($I1509:BD1509))))</f>
        <v>0</v>
      </c>
      <c r="BF1509" s="31">
        <f>IF($I1475="n/a",0,IF(BF$4&lt;=$C1509,0,IF(SUM($C1509,$I1475)&gt;BF$4,$Z1489/$I1475,$Z1489-SUM($I1509:BE1509))))</f>
        <v>0</v>
      </c>
      <c r="BG1509" s="31">
        <f>IF($I1475="n/a",0,IF(BG$4&lt;=$C1509,0,IF(SUM($C1509,$I1475)&gt;BG$4,$Z1489/$I1475,$Z1489-SUM($I1509:BF1509))))</f>
        <v>0</v>
      </c>
      <c r="BH1509" s="31">
        <f>IF($I1475="n/a",0,IF(BH$4&lt;=$C1509,0,IF(SUM($C1509,$I1475)&gt;BH$4,$Z1489/$I1475,$Z1489-SUM($I1509:BG1509))))</f>
        <v>0</v>
      </c>
      <c r="BI1509" s="31">
        <f>IF($I1475="n/a",0,IF(BI$4&lt;=$C1509,0,IF(SUM($C1509,$I1475)&gt;BI$4,$Z1489/$I1475,$Z1489-SUM($I1509:BH1509))))</f>
        <v>0</v>
      </c>
      <c r="BJ1509" s="31">
        <f>IF($I1475="n/a",0,IF(BJ$4&lt;=$C1509,0,IF(SUM($C1509,$I1475)&gt;BJ$4,$Z1489/$I1475,$Z1489-SUM($I1509:BI1509))))</f>
        <v>0</v>
      </c>
      <c r="BK1509" s="31">
        <f>IF($I1475="n/a",0,IF(BK$4&lt;=$C1509,0,IF(SUM($C1509,$I1475)&gt;BK$4,$Z1489/$I1475,$Z1489-SUM($I1509:BJ1509))))</f>
        <v>0</v>
      </c>
      <c r="BL1509" s="31">
        <f>IF($I1475="n/a",0,IF(BL$4&lt;=$C1509,0,IF(SUM($C1509,$I1475)&gt;BL$4,$Z1489/$I1475,$Z1489-SUM($I1509:BK1509))))</f>
        <v>0</v>
      </c>
      <c r="BM1509" s="31">
        <f>IF($I1475="n/a",0,IF(BM$4&lt;=$C1509,0,IF(SUM($C1509,$I1475)&gt;BM$4,$Z1489/$I1475,$Z1489-SUM($I1509:BL1509))))</f>
        <v>0</v>
      </c>
      <c r="BN1509" s="31">
        <f>IF($I1475="n/a",0,IF(BN$4&lt;=$C1509,0,IF(SUM($C1509,$I1475)&gt;BN$4,$Z1489/$I1475,$Z1489-SUM($I1509:BM1509))))</f>
        <v>0</v>
      </c>
      <c r="BO1509" s="31">
        <f>IF($I1475="n/a",0,IF(BO$4&lt;=$C1509,0,IF(SUM($C1509,$I1475)&gt;BO$4,$Z1489/$I1475,$Z1489-SUM($I1509:BN1509))))</f>
        <v>0</v>
      </c>
      <c r="BP1509" s="31">
        <f>IF($I1475="n/a",0,IF(BP$4&lt;=$C1509,0,IF(SUM($C1509,$I1475)&gt;BP$4,$Z1489/$I1475,$Z1489-SUM($I1509:BO1509))))</f>
        <v>0</v>
      </c>
      <c r="BQ1509" s="31">
        <f>IF($I1475="n/a",0,IF(BQ$4&lt;=$C1509,0,IF(SUM($C1509,$I1475)&gt;BQ$4,$Z1489/$I1475,$Z1489-SUM($I1509:BP1509))))</f>
        <v>0</v>
      </c>
      <c r="BR1509" s="31">
        <f>IF($I1475="n/a",0,IF(BR$4&lt;=$C1509,0,IF(SUM($C1509,$I1475)&gt;BR$4,$Z1489/$I1475,$Z1489-SUM($I1509:BQ1509))))</f>
        <v>0</v>
      </c>
      <c r="BS1509" s="31">
        <f>IF($I1475="n/a",0,IF(BS$4&lt;=$C1509,0,IF(SUM($C1509,$I1475)&gt;BS$4,$Z1489/$I1475,$Z1489-SUM($I1509:BR1509))))</f>
        <v>0</v>
      </c>
      <c r="BT1509" s="31">
        <f>IF($I1475="n/a",0,IF(BT$4&lt;=$C1509,0,IF(SUM($C1509,$I1475)&gt;BT$4,$Z1489/$I1475,$Z1489-SUM($I1509:BS1509))))</f>
        <v>0</v>
      </c>
      <c r="BU1509" s="31">
        <f>IF($I1475="n/a",0,IF(BU$4&lt;=$C1509,0,IF(SUM($C1509,$I1475)&gt;BU$4,$Z1489/$I1475,$Z1489-SUM($I1509:BT1509))))</f>
        <v>0</v>
      </c>
      <c r="BV1509" s="31">
        <f>IF($I1475="n/a",0,IF(BV$4&lt;=$C1509,0,IF(SUM($C1509,$I1475)&gt;BV$4,$Z1489/$I1475,$Z1489-SUM($I1509:BU1509))))</f>
        <v>0</v>
      </c>
      <c r="BW1509" s="31">
        <f>IF($I1475="n/a",0,IF(BW$4&lt;=$C1509,0,IF(SUM($C1509,$I1475)&gt;BW$4,$Z1489/$I1475,$Z1489-SUM($I1509:BV1509))))</f>
        <v>0</v>
      </c>
      <c r="BX1509" s="31">
        <f>IF($I1475="n/a",0,IF(BX$4&lt;=$C1509,0,IF(SUM($C1509,$I1475)&gt;BX$4,$Z1489/$I1475,$Z1489-SUM($I1509:BW1509))))</f>
        <v>0</v>
      </c>
      <c r="BY1509" s="31">
        <f>IF($I1475="n/a",0,IF(BY$4&lt;=$C1509,0,IF(SUM($C1509,$I1475)&gt;BY$4,$Z1489/$I1475,$Z1489-SUM($I1509:BX1509))))</f>
        <v>0</v>
      </c>
      <c r="BZ1509" s="31">
        <f>IF($I1475="n/a",0,IF(BZ$4&lt;=$C1509,0,IF(SUM($C1509,$I1475)&gt;BZ$4,$Z1489/$I1475,$Z1489-SUM($I1509:BY1509))))</f>
        <v>0</v>
      </c>
      <c r="CA1509" s="31">
        <f>IF($I1475="n/a",0,IF(CA$4&lt;=$C1509,0,IF(SUM($C1509,$I1475)&gt;CA$4,$Z1489/$I1475,$Z1489-SUM($I1509:BZ1509))))</f>
        <v>0</v>
      </c>
      <c r="CB1509" s="31">
        <f>IF($I1475="n/a",0,IF(CB$4&lt;=$C1509,0,IF(SUM($C1509,$I1475)&gt;CB$4,$Z1489/$I1475,$Z1489-SUM($I1509:CA1509))))</f>
        <v>0</v>
      </c>
      <c r="CC1509" s="31">
        <f>IF($I1475="n/a",0,IF(CC$4&lt;=$C1509,0,IF(SUM($C1509,$I1475)&gt;CC$4,$Z1489/$I1475,$Z1489-SUM($I1509:CB1509))))</f>
        <v>0</v>
      </c>
      <c r="CD1509" s="31">
        <f>IF($I1475="n/a",0,IF(CD$4&lt;=$C1509,0,IF(SUM($C1509,$I1475)&gt;CD$4,$Z1489/$I1475,$Z1489-SUM($I1509:CC1509))))</f>
        <v>0</v>
      </c>
      <c r="CE1509" s="31">
        <f>IF($I1475="n/a",0,IF(CE$4&lt;=$C1509,0,IF(SUM($C1509,$I1475)&gt;CE$4,$Z1489/$I1475,$Z1489-SUM($I1509:CD1509))))</f>
        <v>0</v>
      </c>
      <c r="CF1509" s="31">
        <f>IF($I1475="n/a",0,IF(CF$4&lt;=$C1509,0,IF(SUM($C1509,$I1475)&gt;CF$4,$Z1489/$I1475,$Z1489-SUM($I1509:CE1509))))</f>
        <v>0</v>
      </c>
    </row>
    <row r="1510" spans="1:84" s="153" customFormat="1" ht="12.75" customHeight="1">
      <c r="A1510"/>
      <c r="C1510" s="197">
        <v>2033</v>
      </c>
      <c r="D1510" s="21" t="s">
        <v>62</v>
      </c>
      <c r="E1510" s="21" t="s">
        <v>185</v>
      </c>
      <c r="I1510" s="31"/>
      <c r="J1510" s="31">
        <f>IF($I1475="n/a",0,IF(J$4&lt;=$C1510,0,IF(SUM($C1510,$I1475)&gt;J$4,$AA1489/$I1475,$AA1489-SUM($I1510:I1510))))</f>
        <v>0</v>
      </c>
      <c r="K1510" s="31">
        <f>IF($I1475="n/a",0,IF(K$4&lt;=$C1510,0,IF(SUM($C1510,$I1475)&gt;K$4,$AA1489/$I1475,$AA1489-SUM($I1510:J1510))))</f>
        <v>0</v>
      </c>
      <c r="L1510" s="31">
        <f>IF($I1475="n/a",0,IF(L$4&lt;=$C1510,0,IF(SUM($C1510,$I1475)&gt;L$4,$AA1489/$I1475,$AA1489-SUM($I1510:K1510))))</f>
        <v>0</v>
      </c>
      <c r="M1510" s="31">
        <f>IF($I1475="n/a",0,IF(M$4&lt;=$C1510,0,IF(SUM($C1510,$I1475)&gt;M$4,$AA1489/$I1475,$AA1489-SUM($I1510:L1510))))</f>
        <v>0</v>
      </c>
      <c r="N1510" s="31">
        <f>IF($I1475="n/a",0,IF(N$4&lt;=$C1510,0,IF(SUM($C1510,$I1475)&gt;N$4,$AA1489/$I1475,$AA1489-SUM($I1510:M1510))))</f>
        <v>0</v>
      </c>
      <c r="O1510" s="31">
        <f>IF($I1475="n/a",0,IF(O$4&lt;=$C1510,0,IF(SUM($C1510,$I1475)&gt;O$4,$AA1489/$I1475,$AA1489-SUM($I1510:N1510))))</f>
        <v>0</v>
      </c>
      <c r="P1510" s="31">
        <f>IF($I1475="n/a",0,IF(P$4&lt;=$C1510,0,IF(SUM($C1510,$I1475)&gt;P$4,$AA1489/$I1475,$AA1489-SUM($I1510:O1510))))</f>
        <v>0</v>
      </c>
      <c r="Q1510" s="31">
        <f>IF($I1475="n/a",0,IF(Q$4&lt;=$C1510,0,IF(SUM($C1510,$I1475)&gt;Q$4,$AA1489/$I1475,$AA1489-SUM($I1510:P1510))))</f>
        <v>0</v>
      </c>
      <c r="R1510" s="31">
        <f>IF($I1475="n/a",0,IF(R$4&lt;=$C1510,0,IF(SUM($C1510,$I1475)&gt;R$4,$AA1489/$I1475,$AA1489-SUM($I1510:Q1510))))</f>
        <v>0</v>
      </c>
      <c r="S1510" s="31">
        <f>IF($I1475="n/a",0,IF(S$4&lt;=$C1510,0,IF(SUM($C1510,$I1475)&gt;S$4,$AA1489/$I1475,$AA1489-SUM($I1510:R1510))))</f>
        <v>0</v>
      </c>
      <c r="T1510" s="31">
        <f>IF($I1475="n/a",0,IF(T$4&lt;=$C1510,0,IF(SUM($C1510,$I1475)&gt;T$4,$AA1489/$I1475,$AA1489-SUM($I1510:S1510))))</f>
        <v>0</v>
      </c>
      <c r="U1510" s="31">
        <f>IF($I1475="n/a",0,IF(U$4&lt;=$C1510,0,IF(SUM($C1510,$I1475)&gt;U$4,$AA1489/$I1475,$AA1489-SUM($I1510:T1510))))</f>
        <v>0</v>
      </c>
      <c r="V1510" s="31">
        <f>IF($I1475="n/a",0,IF(V$4&lt;=$C1510,0,IF(SUM($C1510,$I1475)&gt;V$4,$AA1489/$I1475,$AA1489-SUM($I1510:U1510))))</f>
        <v>0</v>
      </c>
      <c r="W1510" s="31">
        <f>IF($I1475="n/a",0,IF(W$4&lt;=$C1510,0,IF(SUM($C1510,$I1475)&gt;W$4,$AA1489/$I1475,$AA1489-SUM($I1510:V1510))))</f>
        <v>0</v>
      </c>
      <c r="X1510" s="31">
        <f>IF($I1475="n/a",0,IF(X$4&lt;=$C1510,0,IF(SUM($C1510,$I1475)&gt;X$4,$AA1489/$I1475,$AA1489-SUM($I1510:W1510))))</f>
        <v>0</v>
      </c>
      <c r="Y1510" s="31">
        <f>IF($I1475="n/a",0,IF(Y$4&lt;=$C1510,0,IF(SUM($C1510,$I1475)&gt;Y$4,$AA1489/$I1475,$AA1489-SUM($I1510:X1510))))</f>
        <v>0</v>
      </c>
      <c r="Z1510" s="31">
        <f>IF($I1475="n/a",0,IF(Z$4&lt;=$C1510,0,IF(SUM($C1510,$I1475)&gt;Z$4,$AA1489/$I1475,$AA1489-SUM($I1510:Y1510))))</f>
        <v>0</v>
      </c>
      <c r="AA1510" s="31">
        <f>IF($I1475="n/a",0,IF(AA$4&lt;=$C1510,0,IF(SUM($C1510,$I1475)&gt;AA$4,$AA1489/$I1475,$AA1489-SUM($I1510:Z1510))))</f>
        <v>0</v>
      </c>
      <c r="AB1510" s="31">
        <f>IF($I1475="n/a",0,IF(AB$4&lt;=$C1510,0,IF(SUM($C1510,$I1475)&gt;AB$4,$AA1489/$I1475,$AA1489-SUM($I1510:AA1510))))</f>
        <v>0</v>
      </c>
      <c r="AC1510" s="31">
        <f>IF($I1475="n/a",0,IF(AC$4&lt;=$C1510,0,IF(SUM($C1510,$I1475)&gt;AC$4,$AA1489/$I1475,$AA1489-SUM($I1510:AB1510))))</f>
        <v>0</v>
      </c>
      <c r="AD1510" s="31">
        <f>IF($I1475="n/a",0,IF(AD$4&lt;=$C1510,0,IF(SUM($C1510,$I1475)&gt;AD$4,$AA1489/$I1475,$AA1489-SUM($I1510:AC1510))))</f>
        <v>0</v>
      </c>
      <c r="AE1510" s="31">
        <f>IF($I1475="n/a",0,IF(AE$4&lt;=$C1510,0,IF(SUM($C1510,$I1475)&gt;AE$4,$AA1489/$I1475,$AA1489-SUM($I1510:AD1510))))</f>
        <v>0</v>
      </c>
      <c r="AF1510" s="31">
        <f>IF($I1475="n/a",0,IF(AF$4&lt;=$C1510,0,IF(SUM($C1510,$I1475)&gt;AF$4,$AA1489/$I1475,$AA1489-SUM($I1510:AE1510))))</f>
        <v>0</v>
      </c>
      <c r="AG1510" s="31">
        <f>IF($I1475="n/a",0,IF(AG$4&lt;=$C1510,0,IF(SUM($C1510,$I1475)&gt;AG$4,$AA1489/$I1475,$AA1489-SUM($I1510:AF1510))))</f>
        <v>0</v>
      </c>
      <c r="AH1510" s="31">
        <f>IF($I1475="n/a",0,IF(AH$4&lt;=$C1510,0,IF(SUM($C1510,$I1475)&gt;AH$4,$AA1489/$I1475,$AA1489-SUM($I1510:AG1510))))</f>
        <v>0</v>
      </c>
      <c r="AI1510" s="31">
        <f>IF($I1475="n/a",0,IF(AI$4&lt;=$C1510,0,IF(SUM($C1510,$I1475)&gt;AI$4,$AA1489/$I1475,$AA1489-SUM($I1510:AH1510))))</f>
        <v>0</v>
      </c>
      <c r="AJ1510" s="31">
        <f>IF($I1475="n/a",0,IF(AJ$4&lt;=$C1510,0,IF(SUM($C1510,$I1475)&gt;AJ$4,$AA1489/$I1475,$AA1489-SUM($I1510:AI1510))))</f>
        <v>0</v>
      </c>
      <c r="AK1510" s="31">
        <f>IF($I1475="n/a",0,IF(AK$4&lt;=$C1510,0,IF(SUM($C1510,$I1475)&gt;AK$4,$AA1489/$I1475,$AA1489-SUM($I1510:AJ1510))))</f>
        <v>0</v>
      </c>
      <c r="AL1510" s="31">
        <f>IF($I1475="n/a",0,IF(AL$4&lt;=$C1510,0,IF(SUM($C1510,$I1475)&gt;AL$4,$AA1489/$I1475,$AA1489-SUM($I1510:AK1510))))</f>
        <v>0</v>
      </c>
      <c r="AM1510" s="31">
        <f>IF($I1475="n/a",0,IF(AM$4&lt;=$C1510,0,IF(SUM($C1510,$I1475)&gt;AM$4,$AA1489/$I1475,$AA1489-SUM($I1510:AL1510))))</f>
        <v>0</v>
      </c>
      <c r="AN1510" s="31">
        <f>IF($I1475="n/a",0,IF(AN$4&lt;=$C1510,0,IF(SUM($C1510,$I1475)&gt;AN$4,$AA1489/$I1475,$AA1489-SUM($I1510:AM1510))))</f>
        <v>0</v>
      </c>
      <c r="AO1510" s="31">
        <f>IF($I1475="n/a",0,IF(AO$4&lt;=$C1510,0,IF(SUM($C1510,$I1475)&gt;AO$4,$AA1489/$I1475,$AA1489-SUM($I1510:AN1510))))</f>
        <v>0</v>
      </c>
      <c r="AP1510" s="31">
        <f>IF($I1475="n/a",0,IF(AP$4&lt;=$C1510,0,IF(SUM($C1510,$I1475)&gt;AP$4,$AA1489/$I1475,$AA1489-SUM($I1510:AO1510))))</f>
        <v>0</v>
      </c>
      <c r="AQ1510" s="31">
        <f>IF($I1475="n/a",0,IF(AQ$4&lt;=$C1510,0,IF(SUM($C1510,$I1475)&gt;AQ$4,$AA1489/$I1475,$AA1489-SUM($I1510:AP1510))))</f>
        <v>0</v>
      </c>
      <c r="AR1510" s="31">
        <f>IF($I1475="n/a",0,IF(AR$4&lt;=$C1510,0,IF(SUM($C1510,$I1475)&gt;AR$4,$AA1489/$I1475,$AA1489-SUM($I1510:AQ1510))))</f>
        <v>0</v>
      </c>
      <c r="AS1510" s="31">
        <f>IF($I1475="n/a",0,IF(AS$4&lt;=$C1510,0,IF(SUM($C1510,$I1475)&gt;AS$4,$AA1489/$I1475,$AA1489-SUM($I1510:AR1510))))</f>
        <v>0</v>
      </c>
      <c r="AT1510" s="31">
        <f>IF($I1475="n/a",0,IF(AT$4&lt;=$C1510,0,IF(SUM($C1510,$I1475)&gt;AT$4,$AA1489/$I1475,$AA1489-SUM($I1510:AS1510))))</f>
        <v>0</v>
      </c>
      <c r="AU1510" s="31">
        <f>IF($I1475="n/a",0,IF(AU$4&lt;=$C1510,0,IF(SUM($C1510,$I1475)&gt;AU$4,$AA1489/$I1475,$AA1489-SUM($I1510:AT1510))))</f>
        <v>0</v>
      </c>
      <c r="AV1510" s="31">
        <f>IF($I1475="n/a",0,IF(AV$4&lt;=$C1510,0,IF(SUM($C1510,$I1475)&gt;AV$4,$AA1489/$I1475,$AA1489-SUM($I1510:AU1510))))</f>
        <v>0</v>
      </c>
      <c r="AW1510" s="31">
        <f>IF($I1475="n/a",0,IF(AW$4&lt;=$C1510,0,IF(SUM($C1510,$I1475)&gt;AW$4,$AA1489/$I1475,$AA1489-SUM($I1510:AV1510))))</f>
        <v>0</v>
      </c>
      <c r="AX1510" s="31">
        <f>IF($I1475="n/a",0,IF(AX$4&lt;=$C1510,0,IF(SUM($C1510,$I1475)&gt;AX$4,$AA1489/$I1475,$AA1489-SUM($I1510:AW1510))))</f>
        <v>0</v>
      </c>
      <c r="AY1510" s="31">
        <f>IF($I1475="n/a",0,IF(AY$4&lt;=$C1510,0,IF(SUM($C1510,$I1475)&gt;AY$4,$AA1489/$I1475,$AA1489-SUM($I1510:AX1510))))</f>
        <v>0</v>
      </c>
      <c r="AZ1510" s="31">
        <f>IF($I1475="n/a",0,IF(AZ$4&lt;=$C1510,0,IF(SUM($C1510,$I1475)&gt;AZ$4,$AA1489/$I1475,$AA1489-SUM($I1510:AY1510))))</f>
        <v>0</v>
      </c>
      <c r="BA1510" s="31">
        <f>IF($I1475="n/a",0,IF(BA$4&lt;=$C1510,0,IF(SUM($C1510,$I1475)&gt;BA$4,$AA1489/$I1475,$AA1489-SUM($I1510:AZ1510))))</f>
        <v>0</v>
      </c>
      <c r="BB1510" s="31">
        <f>IF($I1475="n/a",0,IF(BB$4&lt;=$C1510,0,IF(SUM($C1510,$I1475)&gt;BB$4,$AA1489/$I1475,$AA1489-SUM($I1510:BA1510))))</f>
        <v>0</v>
      </c>
      <c r="BC1510" s="31">
        <f>IF($I1475="n/a",0,IF(BC$4&lt;=$C1510,0,IF(SUM($C1510,$I1475)&gt;BC$4,$AA1489/$I1475,$AA1489-SUM($I1510:BB1510))))</f>
        <v>0</v>
      </c>
      <c r="BD1510" s="31">
        <f>IF($I1475="n/a",0,IF(BD$4&lt;=$C1510,0,IF(SUM($C1510,$I1475)&gt;BD$4,$AA1489/$I1475,$AA1489-SUM($I1510:BC1510))))</f>
        <v>0</v>
      </c>
      <c r="BE1510" s="31">
        <f>IF($I1475="n/a",0,IF(BE$4&lt;=$C1510,0,IF(SUM($C1510,$I1475)&gt;BE$4,$AA1489/$I1475,$AA1489-SUM($I1510:BD1510))))</f>
        <v>0</v>
      </c>
      <c r="BF1510" s="31">
        <f>IF($I1475="n/a",0,IF(BF$4&lt;=$C1510,0,IF(SUM($C1510,$I1475)&gt;BF$4,$AA1489/$I1475,$AA1489-SUM($I1510:BE1510))))</f>
        <v>0</v>
      </c>
      <c r="BG1510" s="31">
        <f>IF($I1475="n/a",0,IF(BG$4&lt;=$C1510,0,IF(SUM($C1510,$I1475)&gt;BG$4,$AA1489/$I1475,$AA1489-SUM($I1510:BF1510))))</f>
        <v>0</v>
      </c>
      <c r="BH1510" s="31">
        <f>IF($I1475="n/a",0,IF(BH$4&lt;=$C1510,0,IF(SUM($C1510,$I1475)&gt;BH$4,$AA1489/$I1475,$AA1489-SUM($I1510:BG1510))))</f>
        <v>0</v>
      </c>
      <c r="BI1510" s="31">
        <f>IF($I1475="n/a",0,IF(BI$4&lt;=$C1510,0,IF(SUM($C1510,$I1475)&gt;BI$4,$AA1489/$I1475,$AA1489-SUM($I1510:BH1510))))</f>
        <v>0</v>
      </c>
      <c r="BJ1510" s="31">
        <f>IF($I1475="n/a",0,IF(BJ$4&lt;=$C1510,0,IF(SUM($C1510,$I1475)&gt;BJ$4,$AA1489/$I1475,$AA1489-SUM($I1510:BI1510))))</f>
        <v>0</v>
      </c>
      <c r="BK1510" s="31">
        <f>IF($I1475="n/a",0,IF(BK$4&lt;=$C1510,0,IF(SUM($C1510,$I1475)&gt;BK$4,$AA1489/$I1475,$AA1489-SUM($I1510:BJ1510))))</f>
        <v>0</v>
      </c>
      <c r="BL1510" s="31">
        <f>IF($I1475="n/a",0,IF(BL$4&lt;=$C1510,0,IF(SUM($C1510,$I1475)&gt;BL$4,$AA1489/$I1475,$AA1489-SUM($I1510:BK1510))))</f>
        <v>0</v>
      </c>
      <c r="BM1510" s="31">
        <f>IF($I1475="n/a",0,IF(BM$4&lt;=$C1510,0,IF(SUM($C1510,$I1475)&gt;BM$4,$AA1489/$I1475,$AA1489-SUM($I1510:BL1510))))</f>
        <v>0</v>
      </c>
      <c r="BN1510" s="31">
        <f>IF($I1475="n/a",0,IF(BN$4&lt;=$C1510,0,IF(SUM($C1510,$I1475)&gt;BN$4,$AA1489/$I1475,$AA1489-SUM($I1510:BM1510))))</f>
        <v>0</v>
      </c>
      <c r="BO1510" s="31">
        <f>IF($I1475="n/a",0,IF(BO$4&lt;=$C1510,0,IF(SUM($C1510,$I1475)&gt;BO$4,$AA1489/$I1475,$AA1489-SUM($I1510:BN1510))))</f>
        <v>0</v>
      </c>
      <c r="BP1510" s="31">
        <f>IF($I1475="n/a",0,IF(BP$4&lt;=$C1510,0,IF(SUM($C1510,$I1475)&gt;BP$4,$AA1489/$I1475,$AA1489-SUM($I1510:BO1510))))</f>
        <v>0</v>
      </c>
      <c r="BQ1510" s="31">
        <f>IF($I1475="n/a",0,IF(BQ$4&lt;=$C1510,0,IF(SUM($C1510,$I1475)&gt;BQ$4,$AA1489/$I1475,$AA1489-SUM($I1510:BP1510))))</f>
        <v>0</v>
      </c>
      <c r="BR1510" s="31">
        <f>IF($I1475="n/a",0,IF(BR$4&lt;=$C1510,0,IF(SUM($C1510,$I1475)&gt;BR$4,$AA1489/$I1475,$AA1489-SUM($I1510:BQ1510))))</f>
        <v>0</v>
      </c>
      <c r="BS1510" s="31">
        <f>IF($I1475="n/a",0,IF(BS$4&lt;=$C1510,0,IF(SUM($C1510,$I1475)&gt;BS$4,$AA1489/$I1475,$AA1489-SUM($I1510:BR1510))))</f>
        <v>0</v>
      </c>
      <c r="BT1510" s="31">
        <f>IF($I1475="n/a",0,IF(BT$4&lt;=$C1510,0,IF(SUM($C1510,$I1475)&gt;BT$4,$AA1489/$I1475,$AA1489-SUM($I1510:BS1510))))</f>
        <v>0</v>
      </c>
      <c r="BU1510" s="31">
        <f>IF($I1475="n/a",0,IF(BU$4&lt;=$C1510,0,IF(SUM($C1510,$I1475)&gt;BU$4,$AA1489/$I1475,$AA1489-SUM($I1510:BT1510))))</f>
        <v>0</v>
      </c>
      <c r="BV1510" s="31">
        <f>IF($I1475="n/a",0,IF(BV$4&lt;=$C1510,0,IF(SUM($C1510,$I1475)&gt;BV$4,$AA1489/$I1475,$AA1489-SUM($I1510:BU1510))))</f>
        <v>0</v>
      </c>
      <c r="BW1510" s="31">
        <f>IF($I1475="n/a",0,IF(BW$4&lt;=$C1510,0,IF(SUM($C1510,$I1475)&gt;BW$4,$AA1489/$I1475,$AA1489-SUM($I1510:BV1510))))</f>
        <v>0</v>
      </c>
      <c r="BX1510" s="31">
        <f>IF($I1475="n/a",0,IF(BX$4&lt;=$C1510,0,IF(SUM($C1510,$I1475)&gt;BX$4,$AA1489/$I1475,$AA1489-SUM($I1510:BW1510))))</f>
        <v>0</v>
      </c>
      <c r="BY1510" s="31">
        <f>IF($I1475="n/a",0,IF(BY$4&lt;=$C1510,0,IF(SUM($C1510,$I1475)&gt;BY$4,$AA1489/$I1475,$AA1489-SUM($I1510:BX1510))))</f>
        <v>0</v>
      </c>
      <c r="BZ1510" s="31">
        <f>IF($I1475="n/a",0,IF(BZ$4&lt;=$C1510,0,IF(SUM($C1510,$I1475)&gt;BZ$4,$AA1489/$I1475,$AA1489-SUM($I1510:BY1510))))</f>
        <v>0</v>
      </c>
      <c r="CA1510" s="31">
        <f>IF($I1475="n/a",0,IF(CA$4&lt;=$C1510,0,IF(SUM($C1510,$I1475)&gt;CA$4,$AA1489/$I1475,$AA1489-SUM($I1510:BZ1510))))</f>
        <v>0</v>
      </c>
      <c r="CB1510" s="31">
        <f>IF($I1475="n/a",0,IF(CB$4&lt;=$C1510,0,IF(SUM($C1510,$I1475)&gt;CB$4,$AA1489/$I1475,$AA1489-SUM($I1510:CA1510))))</f>
        <v>0</v>
      </c>
      <c r="CC1510" s="31">
        <f>IF($I1475="n/a",0,IF(CC$4&lt;=$C1510,0,IF(SUM($C1510,$I1475)&gt;CC$4,$AA1489/$I1475,$AA1489-SUM($I1510:CB1510))))</f>
        <v>0</v>
      </c>
      <c r="CD1510" s="31">
        <f>IF($I1475="n/a",0,IF(CD$4&lt;=$C1510,0,IF(SUM($C1510,$I1475)&gt;CD$4,$AA1489/$I1475,$AA1489-SUM($I1510:CC1510))))</f>
        <v>0</v>
      </c>
      <c r="CE1510" s="31">
        <f>IF($I1475="n/a",0,IF(CE$4&lt;=$C1510,0,IF(SUM($C1510,$I1475)&gt;CE$4,$AA1489/$I1475,$AA1489-SUM($I1510:CD1510))))</f>
        <v>0</v>
      </c>
      <c r="CF1510" s="31">
        <f>IF($I1475="n/a",0,IF(CF$4&lt;=$C1510,0,IF(SUM($C1510,$I1475)&gt;CF$4,$AA1489/$I1475,$AA1489-SUM($I1510:CE1510))))</f>
        <v>0</v>
      </c>
    </row>
    <row r="1511" spans="1:84" s="153" customFormat="1" ht="12.75" customHeight="1">
      <c r="A1511"/>
      <c r="C1511" s="197">
        <v>2034</v>
      </c>
      <c r="D1511" s="21" t="s">
        <v>63</v>
      </c>
      <c r="E1511" s="21" t="s">
        <v>185</v>
      </c>
      <c r="I1511" s="31"/>
      <c r="J1511" s="31">
        <f>IF($I1475="n/a",0,IF(J$4&lt;=$C1511,0,IF(SUM($C1511,$I1475)&gt;J$4,$AB1489/$I1475,$AB1489-SUM($I1511:I1511))))</f>
        <v>0</v>
      </c>
      <c r="K1511" s="31">
        <f>IF($I1475="n/a",0,IF(K$4&lt;=$C1511,0,IF(SUM($C1511,$I1475)&gt;K$4,$AB1489/$I1475,$AB1489-SUM($I1511:J1511))))</f>
        <v>0</v>
      </c>
      <c r="L1511" s="31">
        <f>IF($I1475="n/a",0,IF(L$4&lt;=$C1511,0,IF(SUM($C1511,$I1475)&gt;L$4,$AB1489/$I1475,$AB1489-SUM($I1511:K1511))))</f>
        <v>0</v>
      </c>
      <c r="M1511" s="31">
        <f>IF($I1475="n/a",0,IF(M$4&lt;=$C1511,0,IF(SUM($C1511,$I1475)&gt;M$4,$AB1489/$I1475,$AB1489-SUM($I1511:L1511))))</f>
        <v>0</v>
      </c>
      <c r="N1511" s="31">
        <f>IF($I1475="n/a",0,IF(N$4&lt;=$C1511,0,IF(SUM($C1511,$I1475)&gt;N$4,$AB1489/$I1475,$AB1489-SUM($I1511:M1511))))</f>
        <v>0</v>
      </c>
      <c r="O1511" s="31">
        <f>IF($I1475="n/a",0,IF(O$4&lt;=$C1511,0,IF(SUM($C1511,$I1475)&gt;O$4,$AB1489/$I1475,$AB1489-SUM($I1511:N1511))))</f>
        <v>0</v>
      </c>
      <c r="P1511" s="31">
        <f>IF($I1475="n/a",0,IF(P$4&lt;=$C1511,0,IF(SUM($C1511,$I1475)&gt;P$4,$AB1489/$I1475,$AB1489-SUM($I1511:O1511))))</f>
        <v>0</v>
      </c>
      <c r="Q1511" s="31">
        <f>IF($I1475="n/a",0,IF(Q$4&lt;=$C1511,0,IF(SUM($C1511,$I1475)&gt;Q$4,$AB1489/$I1475,$AB1489-SUM($I1511:P1511))))</f>
        <v>0</v>
      </c>
      <c r="R1511" s="31">
        <f>IF($I1475="n/a",0,IF(R$4&lt;=$C1511,0,IF(SUM($C1511,$I1475)&gt;R$4,$AB1489/$I1475,$AB1489-SUM($I1511:Q1511))))</f>
        <v>0</v>
      </c>
      <c r="S1511" s="31">
        <f>IF($I1475="n/a",0,IF(S$4&lt;=$C1511,0,IF(SUM($C1511,$I1475)&gt;S$4,$AB1489/$I1475,$AB1489-SUM($I1511:R1511))))</f>
        <v>0</v>
      </c>
      <c r="T1511" s="31">
        <f>IF($I1475="n/a",0,IF(T$4&lt;=$C1511,0,IF(SUM($C1511,$I1475)&gt;T$4,$AB1489/$I1475,$AB1489-SUM($I1511:S1511))))</f>
        <v>0</v>
      </c>
      <c r="U1511" s="31">
        <f>IF($I1475="n/a",0,IF(U$4&lt;=$C1511,0,IF(SUM($C1511,$I1475)&gt;U$4,$AB1489/$I1475,$AB1489-SUM($I1511:T1511))))</f>
        <v>0</v>
      </c>
      <c r="V1511" s="31">
        <f>IF($I1475="n/a",0,IF(V$4&lt;=$C1511,0,IF(SUM($C1511,$I1475)&gt;V$4,$AB1489/$I1475,$AB1489-SUM($I1511:U1511))))</f>
        <v>0</v>
      </c>
      <c r="W1511" s="31">
        <f>IF($I1475="n/a",0,IF(W$4&lt;=$C1511,0,IF(SUM($C1511,$I1475)&gt;W$4,$AB1489/$I1475,$AB1489-SUM($I1511:V1511))))</f>
        <v>0</v>
      </c>
      <c r="X1511" s="31">
        <f>IF($I1475="n/a",0,IF(X$4&lt;=$C1511,0,IF(SUM($C1511,$I1475)&gt;X$4,$AB1489/$I1475,$AB1489-SUM($I1511:W1511))))</f>
        <v>0</v>
      </c>
      <c r="Y1511" s="31">
        <f>IF($I1475="n/a",0,IF(Y$4&lt;=$C1511,0,IF(SUM($C1511,$I1475)&gt;Y$4,$AB1489/$I1475,$AB1489-SUM($I1511:X1511))))</f>
        <v>0</v>
      </c>
      <c r="Z1511" s="31">
        <f>IF($I1475="n/a",0,IF(Z$4&lt;=$C1511,0,IF(SUM($C1511,$I1475)&gt;Z$4,$AB1489/$I1475,$AB1489-SUM($I1511:Y1511))))</f>
        <v>0</v>
      </c>
      <c r="AA1511" s="31">
        <f>IF($I1475="n/a",0,IF(AA$4&lt;=$C1511,0,IF(SUM($C1511,$I1475)&gt;AA$4,$AB1489/$I1475,$AB1489-SUM($I1511:Z1511))))</f>
        <v>0</v>
      </c>
      <c r="AB1511" s="31">
        <f>IF($I1475="n/a",0,IF(AB$4&lt;=$C1511,0,IF(SUM($C1511,$I1475)&gt;AB$4,$AB1489/$I1475,$AB1489-SUM($I1511:AA1511))))</f>
        <v>0</v>
      </c>
      <c r="AC1511" s="31">
        <f>IF($I1475="n/a",0,IF(AC$4&lt;=$C1511,0,IF(SUM($C1511,$I1475)&gt;AC$4,$AB1489/$I1475,$AB1489-SUM($I1511:AB1511))))</f>
        <v>0</v>
      </c>
      <c r="AD1511" s="31">
        <f>IF($I1475="n/a",0,IF(AD$4&lt;=$C1511,0,IF(SUM($C1511,$I1475)&gt;AD$4,$AB1489/$I1475,$AB1489-SUM($I1511:AC1511))))</f>
        <v>0</v>
      </c>
      <c r="AE1511" s="31">
        <f>IF($I1475="n/a",0,IF(AE$4&lt;=$C1511,0,IF(SUM($C1511,$I1475)&gt;AE$4,$AB1489/$I1475,$AB1489-SUM($I1511:AD1511))))</f>
        <v>0</v>
      </c>
      <c r="AF1511" s="31">
        <f>IF($I1475="n/a",0,IF(AF$4&lt;=$C1511,0,IF(SUM($C1511,$I1475)&gt;AF$4,$AB1489/$I1475,$AB1489-SUM($I1511:AE1511))))</f>
        <v>0</v>
      </c>
      <c r="AG1511" s="31">
        <f>IF($I1475="n/a",0,IF(AG$4&lt;=$C1511,0,IF(SUM($C1511,$I1475)&gt;AG$4,$AB1489/$I1475,$AB1489-SUM($I1511:AF1511))))</f>
        <v>0</v>
      </c>
      <c r="AH1511" s="31">
        <f>IF($I1475="n/a",0,IF(AH$4&lt;=$C1511,0,IF(SUM($C1511,$I1475)&gt;AH$4,$AB1489/$I1475,$AB1489-SUM($I1511:AG1511))))</f>
        <v>0</v>
      </c>
      <c r="AI1511" s="31">
        <f>IF($I1475="n/a",0,IF(AI$4&lt;=$C1511,0,IF(SUM($C1511,$I1475)&gt;AI$4,$AB1489/$I1475,$AB1489-SUM($I1511:AH1511))))</f>
        <v>0</v>
      </c>
      <c r="AJ1511" s="31">
        <f>IF($I1475="n/a",0,IF(AJ$4&lt;=$C1511,0,IF(SUM($C1511,$I1475)&gt;AJ$4,$AB1489/$I1475,$AB1489-SUM($I1511:AI1511))))</f>
        <v>0</v>
      </c>
      <c r="AK1511" s="31">
        <f>IF($I1475="n/a",0,IF(AK$4&lt;=$C1511,0,IF(SUM($C1511,$I1475)&gt;AK$4,$AB1489/$I1475,$AB1489-SUM($I1511:AJ1511))))</f>
        <v>0</v>
      </c>
      <c r="AL1511" s="31">
        <f>IF($I1475="n/a",0,IF(AL$4&lt;=$C1511,0,IF(SUM($C1511,$I1475)&gt;AL$4,$AB1489/$I1475,$AB1489-SUM($I1511:AK1511))))</f>
        <v>0</v>
      </c>
      <c r="AM1511" s="31">
        <f>IF($I1475="n/a",0,IF(AM$4&lt;=$C1511,0,IF(SUM($C1511,$I1475)&gt;AM$4,$AB1489/$I1475,$AB1489-SUM($I1511:AL1511))))</f>
        <v>0</v>
      </c>
      <c r="AN1511" s="31">
        <f>IF($I1475="n/a",0,IF(AN$4&lt;=$C1511,0,IF(SUM($C1511,$I1475)&gt;AN$4,$AB1489/$I1475,$AB1489-SUM($I1511:AM1511))))</f>
        <v>0</v>
      </c>
      <c r="AO1511" s="31">
        <f>IF($I1475="n/a",0,IF(AO$4&lt;=$C1511,0,IF(SUM($C1511,$I1475)&gt;AO$4,$AB1489/$I1475,$AB1489-SUM($I1511:AN1511))))</f>
        <v>0</v>
      </c>
      <c r="AP1511" s="31">
        <f>IF($I1475="n/a",0,IF(AP$4&lt;=$C1511,0,IF(SUM($C1511,$I1475)&gt;AP$4,$AB1489/$I1475,$AB1489-SUM($I1511:AO1511))))</f>
        <v>0</v>
      </c>
      <c r="AQ1511" s="31">
        <f>IF($I1475="n/a",0,IF(AQ$4&lt;=$C1511,0,IF(SUM($C1511,$I1475)&gt;AQ$4,$AB1489/$I1475,$AB1489-SUM($I1511:AP1511))))</f>
        <v>0</v>
      </c>
      <c r="AR1511" s="31">
        <f>IF($I1475="n/a",0,IF(AR$4&lt;=$C1511,0,IF(SUM($C1511,$I1475)&gt;AR$4,$AB1489/$I1475,$AB1489-SUM($I1511:AQ1511))))</f>
        <v>0</v>
      </c>
      <c r="AS1511" s="31">
        <f>IF($I1475="n/a",0,IF(AS$4&lt;=$C1511,0,IF(SUM($C1511,$I1475)&gt;AS$4,$AB1489/$I1475,$AB1489-SUM($I1511:AR1511))))</f>
        <v>0</v>
      </c>
      <c r="AT1511" s="31">
        <f>IF($I1475="n/a",0,IF(AT$4&lt;=$C1511,0,IF(SUM($C1511,$I1475)&gt;AT$4,$AB1489/$I1475,$AB1489-SUM($I1511:AS1511))))</f>
        <v>0</v>
      </c>
      <c r="AU1511" s="31">
        <f>IF($I1475="n/a",0,IF(AU$4&lt;=$C1511,0,IF(SUM($C1511,$I1475)&gt;AU$4,$AB1489/$I1475,$AB1489-SUM($I1511:AT1511))))</f>
        <v>0</v>
      </c>
      <c r="AV1511" s="31">
        <f>IF($I1475="n/a",0,IF(AV$4&lt;=$C1511,0,IF(SUM($C1511,$I1475)&gt;AV$4,$AB1489/$I1475,$AB1489-SUM($I1511:AU1511))))</f>
        <v>0</v>
      </c>
      <c r="AW1511" s="31">
        <f>IF($I1475="n/a",0,IF(AW$4&lt;=$C1511,0,IF(SUM($C1511,$I1475)&gt;AW$4,$AB1489/$I1475,$AB1489-SUM($I1511:AV1511))))</f>
        <v>0</v>
      </c>
      <c r="AX1511" s="31">
        <f>IF($I1475="n/a",0,IF(AX$4&lt;=$C1511,0,IF(SUM($C1511,$I1475)&gt;AX$4,$AB1489/$I1475,$AB1489-SUM($I1511:AW1511))))</f>
        <v>0</v>
      </c>
      <c r="AY1511" s="31">
        <f>IF($I1475="n/a",0,IF(AY$4&lt;=$C1511,0,IF(SUM($C1511,$I1475)&gt;AY$4,$AB1489/$I1475,$AB1489-SUM($I1511:AX1511))))</f>
        <v>0</v>
      </c>
      <c r="AZ1511" s="31">
        <f>IF($I1475="n/a",0,IF(AZ$4&lt;=$C1511,0,IF(SUM($C1511,$I1475)&gt;AZ$4,$AB1489/$I1475,$AB1489-SUM($I1511:AY1511))))</f>
        <v>0</v>
      </c>
      <c r="BA1511" s="31">
        <f>IF($I1475="n/a",0,IF(BA$4&lt;=$C1511,0,IF(SUM($C1511,$I1475)&gt;BA$4,$AB1489/$I1475,$AB1489-SUM($I1511:AZ1511))))</f>
        <v>0</v>
      </c>
      <c r="BB1511" s="31">
        <f>IF($I1475="n/a",0,IF(BB$4&lt;=$C1511,0,IF(SUM($C1511,$I1475)&gt;BB$4,$AB1489/$I1475,$AB1489-SUM($I1511:BA1511))))</f>
        <v>0</v>
      </c>
      <c r="BC1511" s="31">
        <f>IF($I1475="n/a",0,IF(BC$4&lt;=$C1511,0,IF(SUM($C1511,$I1475)&gt;BC$4,$AB1489/$I1475,$AB1489-SUM($I1511:BB1511))))</f>
        <v>0</v>
      </c>
      <c r="BD1511" s="31">
        <f>IF($I1475="n/a",0,IF(BD$4&lt;=$C1511,0,IF(SUM($C1511,$I1475)&gt;BD$4,$AB1489/$I1475,$AB1489-SUM($I1511:BC1511))))</f>
        <v>0</v>
      </c>
      <c r="BE1511" s="31">
        <f>IF($I1475="n/a",0,IF(BE$4&lt;=$C1511,0,IF(SUM($C1511,$I1475)&gt;BE$4,$AB1489/$I1475,$AB1489-SUM($I1511:BD1511))))</f>
        <v>0</v>
      </c>
      <c r="BF1511" s="31">
        <f>IF($I1475="n/a",0,IF(BF$4&lt;=$C1511,0,IF(SUM($C1511,$I1475)&gt;BF$4,$AB1489/$I1475,$AB1489-SUM($I1511:BE1511))))</f>
        <v>0</v>
      </c>
      <c r="BG1511" s="31">
        <f>IF($I1475="n/a",0,IF(BG$4&lt;=$C1511,0,IF(SUM($C1511,$I1475)&gt;BG$4,$AB1489/$I1475,$AB1489-SUM($I1511:BF1511))))</f>
        <v>0</v>
      </c>
      <c r="BH1511" s="31">
        <f>IF($I1475="n/a",0,IF(BH$4&lt;=$C1511,0,IF(SUM($C1511,$I1475)&gt;BH$4,$AB1489/$I1475,$AB1489-SUM($I1511:BG1511))))</f>
        <v>0</v>
      </c>
      <c r="BI1511" s="31">
        <f>IF($I1475="n/a",0,IF(BI$4&lt;=$C1511,0,IF(SUM($C1511,$I1475)&gt;BI$4,$AB1489/$I1475,$AB1489-SUM($I1511:BH1511))))</f>
        <v>0</v>
      </c>
      <c r="BJ1511" s="31">
        <f>IF($I1475="n/a",0,IF(BJ$4&lt;=$C1511,0,IF(SUM($C1511,$I1475)&gt;BJ$4,$AB1489/$I1475,$AB1489-SUM($I1511:BI1511))))</f>
        <v>0</v>
      </c>
      <c r="BK1511" s="31">
        <f>IF($I1475="n/a",0,IF(BK$4&lt;=$C1511,0,IF(SUM($C1511,$I1475)&gt;BK$4,$AB1489/$I1475,$AB1489-SUM($I1511:BJ1511))))</f>
        <v>0</v>
      </c>
      <c r="BL1511" s="31">
        <f>IF($I1475="n/a",0,IF(BL$4&lt;=$C1511,0,IF(SUM($C1511,$I1475)&gt;BL$4,$AB1489/$I1475,$AB1489-SUM($I1511:BK1511))))</f>
        <v>0</v>
      </c>
      <c r="BM1511" s="31">
        <f>IF($I1475="n/a",0,IF(BM$4&lt;=$C1511,0,IF(SUM($C1511,$I1475)&gt;BM$4,$AB1489/$I1475,$AB1489-SUM($I1511:BL1511))))</f>
        <v>0</v>
      </c>
      <c r="BN1511" s="31">
        <f>IF($I1475="n/a",0,IF(BN$4&lt;=$C1511,0,IF(SUM($C1511,$I1475)&gt;BN$4,$AB1489/$I1475,$AB1489-SUM($I1511:BM1511))))</f>
        <v>0</v>
      </c>
      <c r="BO1511" s="31">
        <f>IF($I1475="n/a",0,IF(BO$4&lt;=$C1511,0,IF(SUM($C1511,$I1475)&gt;BO$4,$AB1489/$I1475,$AB1489-SUM($I1511:BN1511))))</f>
        <v>0</v>
      </c>
      <c r="BP1511" s="31">
        <f>IF($I1475="n/a",0,IF(BP$4&lt;=$C1511,0,IF(SUM($C1511,$I1475)&gt;BP$4,$AB1489/$I1475,$AB1489-SUM($I1511:BO1511))))</f>
        <v>0</v>
      </c>
      <c r="BQ1511" s="31">
        <f>IF($I1475="n/a",0,IF(BQ$4&lt;=$C1511,0,IF(SUM($C1511,$I1475)&gt;BQ$4,$AB1489/$I1475,$AB1489-SUM($I1511:BP1511))))</f>
        <v>0</v>
      </c>
      <c r="BR1511" s="31">
        <f>IF($I1475="n/a",0,IF(BR$4&lt;=$C1511,0,IF(SUM($C1511,$I1475)&gt;BR$4,$AB1489/$I1475,$AB1489-SUM($I1511:BQ1511))))</f>
        <v>0</v>
      </c>
      <c r="BS1511" s="31">
        <f>IF($I1475="n/a",0,IF(BS$4&lt;=$C1511,0,IF(SUM($C1511,$I1475)&gt;BS$4,$AB1489/$I1475,$AB1489-SUM($I1511:BR1511))))</f>
        <v>0</v>
      </c>
      <c r="BT1511" s="31">
        <f>IF($I1475="n/a",0,IF(BT$4&lt;=$C1511,0,IF(SUM($C1511,$I1475)&gt;BT$4,$AB1489/$I1475,$AB1489-SUM($I1511:BS1511))))</f>
        <v>0</v>
      </c>
      <c r="BU1511" s="31">
        <f>IF($I1475="n/a",0,IF(BU$4&lt;=$C1511,0,IF(SUM($C1511,$I1475)&gt;BU$4,$AB1489/$I1475,$AB1489-SUM($I1511:BT1511))))</f>
        <v>0</v>
      </c>
      <c r="BV1511" s="31">
        <f>IF($I1475="n/a",0,IF(BV$4&lt;=$C1511,0,IF(SUM($C1511,$I1475)&gt;BV$4,$AB1489/$I1475,$AB1489-SUM($I1511:BU1511))))</f>
        <v>0</v>
      </c>
      <c r="BW1511" s="31">
        <f>IF($I1475="n/a",0,IF(BW$4&lt;=$C1511,0,IF(SUM($C1511,$I1475)&gt;BW$4,$AB1489/$I1475,$AB1489-SUM($I1511:BV1511))))</f>
        <v>0</v>
      </c>
      <c r="BX1511" s="31">
        <f>IF($I1475="n/a",0,IF(BX$4&lt;=$C1511,0,IF(SUM($C1511,$I1475)&gt;BX$4,$AB1489/$I1475,$AB1489-SUM($I1511:BW1511))))</f>
        <v>0</v>
      </c>
      <c r="BY1511" s="31">
        <f>IF($I1475="n/a",0,IF(BY$4&lt;=$C1511,0,IF(SUM($C1511,$I1475)&gt;BY$4,$AB1489/$I1475,$AB1489-SUM($I1511:BX1511))))</f>
        <v>0</v>
      </c>
      <c r="BZ1511" s="31">
        <f>IF($I1475="n/a",0,IF(BZ$4&lt;=$C1511,0,IF(SUM($C1511,$I1475)&gt;BZ$4,$AB1489/$I1475,$AB1489-SUM($I1511:BY1511))))</f>
        <v>0</v>
      </c>
      <c r="CA1511" s="31">
        <f>IF($I1475="n/a",0,IF(CA$4&lt;=$C1511,0,IF(SUM($C1511,$I1475)&gt;CA$4,$AB1489/$I1475,$AB1489-SUM($I1511:BZ1511))))</f>
        <v>0</v>
      </c>
      <c r="CB1511" s="31">
        <f>IF($I1475="n/a",0,IF(CB$4&lt;=$C1511,0,IF(SUM($C1511,$I1475)&gt;CB$4,$AB1489/$I1475,$AB1489-SUM($I1511:CA1511))))</f>
        <v>0</v>
      </c>
      <c r="CC1511" s="31">
        <f>IF($I1475="n/a",0,IF(CC$4&lt;=$C1511,0,IF(SUM($C1511,$I1475)&gt;CC$4,$AB1489/$I1475,$AB1489-SUM($I1511:CB1511))))</f>
        <v>0</v>
      </c>
      <c r="CD1511" s="31">
        <f>IF($I1475="n/a",0,IF(CD$4&lt;=$C1511,0,IF(SUM($C1511,$I1475)&gt;CD$4,$AB1489/$I1475,$AB1489-SUM($I1511:CC1511))))</f>
        <v>0</v>
      </c>
      <c r="CE1511" s="31">
        <f>IF($I1475="n/a",0,IF(CE$4&lt;=$C1511,0,IF(SUM($C1511,$I1475)&gt;CE$4,$AB1489/$I1475,$AB1489-SUM($I1511:CD1511))))</f>
        <v>0</v>
      </c>
      <c r="CF1511" s="31">
        <f>IF($I1475="n/a",0,IF(CF$4&lt;=$C1511,0,IF(SUM($C1511,$I1475)&gt;CF$4,$AB1489/$I1475,$AB1489-SUM($I1511:CE1511))))</f>
        <v>0</v>
      </c>
    </row>
    <row r="1512" spans="1:84" s="153" customFormat="1" ht="12.75" customHeight="1">
      <c r="A1512"/>
      <c r="C1512" s="197">
        <v>2035</v>
      </c>
      <c r="D1512" s="21" t="s">
        <v>64</v>
      </c>
      <c r="E1512" s="21" t="s">
        <v>185</v>
      </c>
      <c r="I1512" s="31"/>
      <c r="J1512" s="31">
        <f>IF($I1475="n/a",0,IF(J$4&lt;=$C1512,0,IF(SUM($C1512,$I1475)&gt;J$4,$AC1489/$I1475,$AC1489-SUM($I1512:I1512))))</f>
        <v>0</v>
      </c>
      <c r="K1512" s="31">
        <f>IF($I1475="n/a",0,IF(K$4&lt;=$C1512,0,IF(SUM($C1512,$I1475)&gt;K$4,$AC1489/$I1475,$AC1489-SUM($I1512:J1512))))</f>
        <v>0</v>
      </c>
      <c r="L1512" s="31">
        <f>IF($I1475="n/a",0,IF(L$4&lt;=$C1512,0,IF(SUM($C1512,$I1475)&gt;L$4,$AC1489/$I1475,$AC1489-SUM($I1512:K1512))))</f>
        <v>0</v>
      </c>
      <c r="M1512" s="31">
        <f>IF($I1475="n/a",0,IF(M$4&lt;=$C1512,0,IF(SUM($C1512,$I1475)&gt;M$4,$AC1489/$I1475,$AC1489-SUM($I1512:L1512))))</f>
        <v>0</v>
      </c>
      <c r="N1512" s="31">
        <f>IF($I1475="n/a",0,IF(N$4&lt;=$C1512,0,IF(SUM($C1512,$I1475)&gt;N$4,$AC1489/$I1475,$AC1489-SUM($I1512:M1512))))</f>
        <v>0</v>
      </c>
      <c r="O1512" s="31">
        <f>IF($I1475="n/a",0,IF(O$4&lt;=$C1512,0,IF(SUM($C1512,$I1475)&gt;O$4,$AC1489/$I1475,$AC1489-SUM($I1512:N1512))))</f>
        <v>0</v>
      </c>
      <c r="P1512" s="31">
        <f>IF($I1475="n/a",0,IF(P$4&lt;=$C1512,0,IF(SUM($C1512,$I1475)&gt;P$4,$AC1489/$I1475,$AC1489-SUM($I1512:O1512))))</f>
        <v>0</v>
      </c>
      <c r="Q1512" s="31">
        <f>IF($I1475="n/a",0,IF(Q$4&lt;=$C1512,0,IF(SUM($C1512,$I1475)&gt;Q$4,$AC1489/$I1475,$AC1489-SUM($I1512:P1512))))</f>
        <v>0</v>
      </c>
      <c r="R1512" s="31">
        <f>IF($I1475="n/a",0,IF(R$4&lt;=$C1512,0,IF(SUM($C1512,$I1475)&gt;R$4,$AC1489/$I1475,$AC1489-SUM($I1512:Q1512))))</f>
        <v>0</v>
      </c>
      <c r="S1512" s="31">
        <f>IF($I1475="n/a",0,IF(S$4&lt;=$C1512,0,IF(SUM($C1512,$I1475)&gt;S$4,$AC1489/$I1475,$AC1489-SUM($I1512:R1512))))</f>
        <v>0</v>
      </c>
      <c r="T1512" s="31">
        <f>IF($I1475="n/a",0,IF(T$4&lt;=$C1512,0,IF(SUM($C1512,$I1475)&gt;T$4,$AC1489/$I1475,$AC1489-SUM($I1512:S1512))))</f>
        <v>0</v>
      </c>
      <c r="U1512" s="31">
        <f>IF($I1475="n/a",0,IF(U$4&lt;=$C1512,0,IF(SUM($C1512,$I1475)&gt;U$4,$AC1489/$I1475,$AC1489-SUM($I1512:T1512))))</f>
        <v>0</v>
      </c>
      <c r="V1512" s="31">
        <f>IF($I1475="n/a",0,IF(V$4&lt;=$C1512,0,IF(SUM($C1512,$I1475)&gt;V$4,$AC1489/$I1475,$AC1489-SUM($I1512:U1512))))</f>
        <v>0</v>
      </c>
      <c r="W1512" s="31">
        <f>IF($I1475="n/a",0,IF(W$4&lt;=$C1512,0,IF(SUM($C1512,$I1475)&gt;W$4,$AC1489/$I1475,$AC1489-SUM($I1512:V1512))))</f>
        <v>0</v>
      </c>
      <c r="X1512" s="31">
        <f>IF($I1475="n/a",0,IF(X$4&lt;=$C1512,0,IF(SUM($C1512,$I1475)&gt;X$4,$AC1489/$I1475,$AC1489-SUM($I1512:W1512))))</f>
        <v>0</v>
      </c>
      <c r="Y1512" s="31">
        <f>IF($I1475="n/a",0,IF(Y$4&lt;=$C1512,0,IF(SUM($C1512,$I1475)&gt;Y$4,$AC1489/$I1475,$AC1489-SUM($I1512:X1512))))</f>
        <v>0</v>
      </c>
      <c r="Z1512" s="31">
        <f>IF($I1475="n/a",0,IF(Z$4&lt;=$C1512,0,IF(SUM($C1512,$I1475)&gt;Z$4,$AC1489/$I1475,$AC1489-SUM($I1512:Y1512))))</f>
        <v>0</v>
      </c>
      <c r="AA1512" s="31">
        <f>IF($I1475="n/a",0,IF(AA$4&lt;=$C1512,0,IF(SUM($C1512,$I1475)&gt;AA$4,$AC1489/$I1475,$AC1489-SUM($I1512:Z1512))))</f>
        <v>0</v>
      </c>
      <c r="AB1512" s="31">
        <f>IF($I1475="n/a",0,IF(AB$4&lt;=$C1512,0,IF(SUM($C1512,$I1475)&gt;AB$4,$AC1489/$I1475,$AC1489-SUM($I1512:AA1512))))</f>
        <v>0</v>
      </c>
      <c r="AC1512" s="31">
        <f>IF($I1475="n/a",0,IF(AC$4&lt;=$C1512,0,IF(SUM($C1512,$I1475)&gt;AC$4,$AC1489/$I1475,$AC1489-SUM($I1512:AB1512))))</f>
        <v>0</v>
      </c>
      <c r="AD1512" s="31">
        <f>IF($I1475="n/a",0,IF(AD$4&lt;=$C1512,0,IF(SUM($C1512,$I1475)&gt;AD$4,$AC1489/$I1475,$AC1489-SUM($I1512:AC1512))))</f>
        <v>0</v>
      </c>
      <c r="AE1512" s="31">
        <f>IF($I1475="n/a",0,IF(AE$4&lt;=$C1512,0,IF(SUM($C1512,$I1475)&gt;AE$4,$AC1489/$I1475,$AC1489-SUM($I1512:AD1512))))</f>
        <v>0</v>
      </c>
      <c r="AF1512" s="31">
        <f>IF($I1475="n/a",0,IF(AF$4&lt;=$C1512,0,IF(SUM($C1512,$I1475)&gt;AF$4,$AC1489/$I1475,$AC1489-SUM($I1512:AE1512))))</f>
        <v>0</v>
      </c>
      <c r="AG1512" s="31">
        <f>IF($I1475="n/a",0,IF(AG$4&lt;=$C1512,0,IF(SUM($C1512,$I1475)&gt;AG$4,$AC1489/$I1475,$AC1489-SUM($I1512:AF1512))))</f>
        <v>0</v>
      </c>
      <c r="AH1512" s="31">
        <f>IF($I1475="n/a",0,IF(AH$4&lt;=$C1512,0,IF(SUM($C1512,$I1475)&gt;AH$4,$AC1489/$I1475,$AC1489-SUM($I1512:AG1512))))</f>
        <v>0</v>
      </c>
      <c r="AI1512" s="31">
        <f>IF($I1475="n/a",0,IF(AI$4&lt;=$C1512,0,IF(SUM($C1512,$I1475)&gt;AI$4,$AC1489/$I1475,$AC1489-SUM($I1512:AH1512))))</f>
        <v>0</v>
      </c>
      <c r="AJ1512" s="31">
        <f>IF($I1475="n/a",0,IF(AJ$4&lt;=$C1512,0,IF(SUM($C1512,$I1475)&gt;AJ$4,$AC1489/$I1475,$AC1489-SUM($I1512:AI1512))))</f>
        <v>0</v>
      </c>
      <c r="AK1512" s="31">
        <f>IF($I1475="n/a",0,IF(AK$4&lt;=$C1512,0,IF(SUM($C1512,$I1475)&gt;AK$4,$AC1489/$I1475,$AC1489-SUM($I1512:AJ1512))))</f>
        <v>0</v>
      </c>
      <c r="AL1512" s="31">
        <f>IF($I1475="n/a",0,IF(AL$4&lt;=$C1512,0,IF(SUM($C1512,$I1475)&gt;AL$4,$AC1489/$I1475,$AC1489-SUM($I1512:AK1512))))</f>
        <v>0</v>
      </c>
      <c r="AM1512" s="31">
        <f>IF($I1475="n/a",0,IF(AM$4&lt;=$C1512,0,IF(SUM($C1512,$I1475)&gt;AM$4,$AC1489/$I1475,$AC1489-SUM($I1512:AL1512))))</f>
        <v>0</v>
      </c>
      <c r="AN1512" s="31">
        <f>IF($I1475="n/a",0,IF(AN$4&lt;=$C1512,0,IF(SUM($C1512,$I1475)&gt;AN$4,$AC1489/$I1475,$AC1489-SUM($I1512:AM1512))))</f>
        <v>0</v>
      </c>
      <c r="AO1512" s="31">
        <f>IF($I1475="n/a",0,IF(AO$4&lt;=$C1512,0,IF(SUM($C1512,$I1475)&gt;AO$4,$AC1489/$I1475,$AC1489-SUM($I1512:AN1512))))</f>
        <v>0</v>
      </c>
      <c r="AP1512" s="31">
        <f>IF($I1475="n/a",0,IF(AP$4&lt;=$C1512,0,IF(SUM($C1512,$I1475)&gt;AP$4,$AC1489/$I1475,$AC1489-SUM($I1512:AO1512))))</f>
        <v>0</v>
      </c>
      <c r="AQ1512" s="31">
        <f>IF($I1475="n/a",0,IF(AQ$4&lt;=$C1512,0,IF(SUM($C1512,$I1475)&gt;AQ$4,$AC1489/$I1475,$AC1489-SUM($I1512:AP1512))))</f>
        <v>0</v>
      </c>
      <c r="AR1512" s="31">
        <f>IF($I1475="n/a",0,IF(AR$4&lt;=$C1512,0,IF(SUM($C1512,$I1475)&gt;AR$4,$AC1489/$I1475,$AC1489-SUM($I1512:AQ1512))))</f>
        <v>0</v>
      </c>
      <c r="AS1512" s="31">
        <f>IF($I1475="n/a",0,IF(AS$4&lt;=$C1512,0,IF(SUM($C1512,$I1475)&gt;AS$4,$AC1489/$I1475,$AC1489-SUM($I1512:AR1512))))</f>
        <v>0</v>
      </c>
      <c r="AT1512" s="31">
        <f>IF($I1475="n/a",0,IF(AT$4&lt;=$C1512,0,IF(SUM($C1512,$I1475)&gt;AT$4,$AC1489/$I1475,$AC1489-SUM($I1512:AS1512))))</f>
        <v>0</v>
      </c>
      <c r="AU1512" s="31">
        <f>IF($I1475="n/a",0,IF(AU$4&lt;=$C1512,0,IF(SUM($C1512,$I1475)&gt;AU$4,$AC1489/$I1475,$AC1489-SUM($I1512:AT1512))))</f>
        <v>0</v>
      </c>
      <c r="AV1512" s="31">
        <f>IF($I1475="n/a",0,IF(AV$4&lt;=$C1512,0,IF(SUM($C1512,$I1475)&gt;AV$4,$AC1489/$I1475,$AC1489-SUM($I1512:AU1512))))</f>
        <v>0</v>
      </c>
      <c r="AW1512" s="31">
        <f>IF($I1475="n/a",0,IF(AW$4&lt;=$C1512,0,IF(SUM($C1512,$I1475)&gt;AW$4,$AC1489/$I1475,$AC1489-SUM($I1512:AV1512))))</f>
        <v>0</v>
      </c>
      <c r="AX1512" s="31">
        <f>IF($I1475="n/a",0,IF(AX$4&lt;=$C1512,0,IF(SUM($C1512,$I1475)&gt;AX$4,$AC1489/$I1475,$AC1489-SUM($I1512:AW1512))))</f>
        <v>0</v>
      </c>
      <c r="AY1512" s="31">
        <f>IF($I1475="n/a",0,IF(AY$4&lt;=$C1512,0,IF(SUM($C1512,$I1475)&gt;AY$4,$AC1489/$I1475,$AC1489-SUM($I1512:AX1512))))</f>
        <v>0</v>
      </c>
      <c r="AZ1512" s="31">
        <f>IF($I1475="n/a",0,IF(AZ$4&lt;=$C1512,0,IF(SUM($C1512,$I1475)&gt;AZ$4,$AC1489/$I1475,$AC1489-SUM($I1512:AY1512))))</f>
        <v>0</v>
      </c>
      <c r="BA1512" s="31">
        <f>IF($I1475="n/a",0,IF(BA$4&lt;=$C1512,0,IF(SUM($C1512,$I1475)&gt;BA$4,$AC1489/$I1475,$AC1489-SUM($I1512:AZ1512))))</f>
        <v>0</v>
      </c>
      <c r="BB1512" s="31">
        <f>IF($I1475="n/a",0,IF(BB$4&lt;=$C1512,0,IF(SUM($C1512,$I1475)&gt;BB$4,$AC1489/$I1475,$AC1489-SUM($I1512:BA1512))))</f>
        <v>0</v>
      </c>
      <c r="BC1512" s="31">
        <f>IF($I1475="n/a",0,IF(BC$4&lt;=$C1512,0,IF(SUM($C1512,$I1475)&gt;BC$4,$AC1489/$I1475,$AC1489-SUM($I1512:BB1512))))</f>
        <v>0</v>
      </c>
      <c r="BD1512" s="31">
        <f>IF($I1475="n/a",0,IF(BD$4&lt;=$C1512,0,IF(SUM($C1512,$I1475)&gt;BD$4,$AC1489/$I1475,$AC1489-SUM($I1512:BC1512))))</f>
        <v>0</v>
      </c>
      <c r="BE1512" s="31">
        <f>IF($I1475="n/a",0,IF(BE$4&lt;=$C1512,0,IF(SUM($C1512,$I1475)&gt;BE$4,$AC1489/$I1475,$AC1489-SUM($I1512:BD1512))))</f>
        <v>0</v>
      </c>
      <c r="BF1512" s="31">
        <f>IF($I1475="n/a",0,IF(BF$4&lt;=$C1512,0,IF(SUM($C1512,$I1475)&gt;BF$4,$AC1489/$I1475,$AC1489-SUM($I1512:BE1512))))</f>
        <v>0</v>
      </c>
      <c r="BG1512" s="31">
        <f>IF($I1475="n/a",0,IF(BG$4&lt;=$C1512,0,IF(SUM($C1512,$I1475)&gt;BG$4,$AC1489/$I1475,$AC1489-SUM($I1512:BF1512))))</f>
        <v>0</v>
      </c>
      <c r="BH1512" s="31">
        <f>IF($I1475="n/a",0,IF(BH$4&lt;=$C1512,0,IF(SUM($C1512,$I1475)&gt;BH$4,$AC1489/$I1475,$AC1489-SUM($I1512:BG1512))))</f>
        <v>0</v>
      </c>
      <c r="BI1512" s="31">
        <f>IF($I1475="n/a",0,IF(BI$4&lt;=$C1512,0,IF(SUM($C1512,$I1475)&gt;BI$4,$AC1489/$I1475,$AC1489-SUM($I1512:BH1512))))</f>
        <v>0</v>
      </c>
      <c r="BJ1512" s="31">
        <f>IF($I1475="n/a",0,IF(BJ$4&lt;=$C1512,0,IF(SUM($C1512,$I1475)&gt;BJ$4,$AC1489/$I1475,$AC1489-SUM($I1512:BI1512))))</f>
        <v>0</v>
      </c>
      <c r="BK1512" s="31">
        <f>IF($I1475="n/a",0,IF(BK$4&lt;=$C1512,0,IF(SUM($C1512,$I1475)&gt;BK$4,$AC1489/$I1475,$AC1489-SUM($I1512:BJ1512))))</f>
        <v>0</v>
      </c>
      <c r="BL1512" s="31">
        <f>IF($I1475="n/a",0,IF(BL$4&lt;=$C1512,0,IF(SUM($C1512,$I1475)&gt;BL$4,$AC1489/$I1475,$AC1489-SUM($I1512:BK1512))))</f>
        <v>0</v>
      </c>
      <c r="BM1512" s="31">
        <f>IF($I1475="n/a",0,IF(BM$4&lt;=$C1512,0,IF(SUM($C1512,$I1475)&gt;BM$4,$AC1489/$I1475,$AC1489-SUM($I1512:BL1512))))</f>
        <v>0</v>
      </c>
      <c r="BN1512" s="31">
        <f>IF($I1475="n/a",0,IF(BN$4&lt;=$C1512,0,IF(SUM($C1512,$I1475)&gt;BN$4,$AC1489/$I1475,$AC1489-SUM($I1512:BM1512))))</f>
        <v>0</v>
      </c>
      <c r="BO1512" s="31">
        <f>IF($I1475="n/a",0,IF(BO$4&lt;=$C1512,0,IF(SUM($C1512,$I1475)&gt;BO$4,$AC1489/$I1475,$AC1489-SUM($I1512:BN1512))))</f>
        <v>0</v>
      </c>
      <c r="BP1512" s="31">
        <f>IF($I1475="n/a",0,IF(BP$4&lt;=$C1512,0,IF(SUM($C1512,$I1475)&gt;BP$4,$AC1489/$I1475,$AC1489-SUM($I1512:BO1512))))</f>
        <v>0</v>
      </c>
      <c r="BQ1512" s="31">
        <f>IF($I1475="n/a",0,IF(BQ$4&lt;=$C1512,0,IF(SUM($C1512,$I1475)&gt;BQ$4,$AC1489/$I1475,$AC1489-SUM($I1512:BP1512))))</f>
        <v>0</v>
      </c>
      <c r="BR1512" s="31">
        <f>IF($I1475="n/a",0,IF(BR$4&lt;=$C1512,0,IF(SUM($C1512,$I1475)&gt;BR$4,$AC1489/$I1475,$AC1489-SUM($I1512:BQ1512))))</f>
        <v>0</v>
      </c>
      <c r="BS1512" s="31">
        <f>IF($I1475="n/a",0,IF(BS$4&lt;=$C1512,0,IF(SUM($C1512,$I1475)&gt;BS$4,$AC1489/$I1475,$AC1489-SUM($I1512:BR1512))))</f>
        <v>0</v>
      </c>
      <c r="BT1512" s="31">
        <f>IF($I1475="n/a",0,IF(BT$4&lt;=$C1512,0,IF(SUM($C1512,$I1475)&gt;BT$4,$AC1489/$I1475,$AC1489-SUM($I1512:BS1512))))</f>
        <v>0</v>
      </c>
      <c r="BU1512" s="31">
        <f>IF($I1475="n/a",0,IF(BU$4&lt;=$C1512,0,IF(SUM($C1512,$I1475)&gt;BU$4,$AC1489/$I1475,$AC1489-SUM($I1512:BT1512))))</f>
        <v>0</v>
      </c>
      <c r="BV1512" s="31">
        <f>IF($I1475="n/a",0,IF(BV$4&lt;=$C1512,0,IF(SUM($C1512,$I1475)&gt;BV$4,$AC1489/$I1475,$AC1489-SUM($I1512:BU1512))))</f>
        <v>0</v>
      </c>
      <c r="BW1512" s="31">
        <f>IF($I1475="n/a",0,IF(BW$4&lt;=$C1512,0,IF(SUM($C1512,$I1475)&gt;BW$4,$AC1489/$I1475,$AC1489-SUM($I1512:BV1512))))</f>
        <v>0</v>
      </c>
      <c r="BX1512" s="31">
        <f>IF($I1475="n/a",0,IF(BX$4&lt;=$C1512,0,IF(SUM($C1512,$I1475)&gt;BX$4,$AC1489/$I1475,$AC1489-SUM($I1512:BW1512))))</f>
        <v>0</v>
      </c>
      <c r="BY1512" s="31">
        <f>IF($I1475="n/a",0,IF(BY$4&lt;=$C1512,0,IF(SUM($C1512,$I1475)&gt;BY$4,$AC1489/$I1475,$AC1489-SUM($I1512:BX1512))))</f>
        <v>0</v>
      </c>
      <c r="BZ1512" s="31">
        <f>IF($I1475="n/a",0,IF(BZ$4&lt;=$C1512,0,IF(SUM($C1512,$I1475)&gt;BZ$4,$AC1489/$I1475,$AC1489-SUM($I1512:BY1512))))</f>
        <v>0</v>
      </c>
      <c r="CA1512" s="31">
        <f>IF($I1475="n/a",0,IF(CA$4&lt;=$C1512,0,IF(SUM($C1512,$I1475)&gt;CA$4,$AC1489/$I1475,$AC1489-SUM($I1512:BZ1512))))</f>
        <v>0</v>
      </c>
      <c r="CB1512" s="31">
        <f>IF($I1475="n/a",0,IF(CB$4&lt;=$C1512,0,IF(SUM($C1512,$I1475)&gt;CB$4,$AC1489/$I1475,$AC1489-SUM($I1512:CA1512))))</f>
        <v>0</v>
      </c>
      <c r="CC1512" s="31">
        <f>IF($I1475="n/a",0,IF(CC$4&lt;=$C1512,0,IF(SUM($C1512,$I1475)&gt;CC$4,$AC1489/$I1475,$AC1489-SUM($I1512:CB1512))))</f>
        <v>0</v>
      </c>
      <c r="CD1512" s="31">
        <f>IF($I1475="n/a",0,IF(CD$4&lt;=$C1512,0,IF(SUM($C1512,$I1475)&gt;CD$4,$AC1489/$I1475,$AC1489-SUM($I1512:CC1512))))</f>
        <v>0</v>
      </c>
      <c r="CE1512" s="31">
        <f>IF($I1475="n/a",0,IF(CE$4&lt;=$C1512,0,IF(SUM($C1512,$I1475)&gt;CE$4,$AC1489/$I1475,$AC1489-SUM($I1512:CD1512))))</f>
        <v>0</v>
      </c>
      <c r="CF1512" s="31">
        <f>IF($I1475="n/a",0,IF(CF$4&lt;=$C1512,0,IF(SUM($C1512,$I1475)&gt;CF$4,$AC1489/$I1475,$AC1489-SUM($I1512:CE1512))))</f>
        <v>0</v>
      </c>
    </row>
    <row r="1513" spans="1:84" s="153" customFormat="1" ht="12.75" customHeight="1">
      <c r="A1513"/>
      <c r="C1513" s="197">
        <v>2036</v>
      </c>
      <c r="D1513" s="21" t="s">
        <v>65</v>
      </c>
      <c r="E1513" s="21" t="s">
        <v>185</v>
      </c>
      <c r="I1513" s="31"/>
      <c r="J1513" s="31">
        <f>IF($I1475="n/a",0,IF(J$4&lt;=$C1513,0,IF(SUM($C1513,$I1475)&gt;J$4,$AD1489/$I1475,$AD1489-SUM($I1513:I1513))))</f>
        <v>0</v>
      </c>
      <c r="K1513" s="31">
        <f>IF($I1475="n/a",0,IF(K$4&lt;=$C1513,0,IF(SUM($C1513,$I1475)&gt;K$4,$AD1489/$I1475,$AD1489-SUM($I1513:J1513))))</f>
        <v>0</v>
      </c>
      <c r="L1513" s="31">
        <f>IF($I1475="n/a",0,IF(L$4&lt;=$C1513,0,IF(SUM($C1513,$I1475)&gt;L$4,$AD1489/$I1475,$AD1489-SUM($I1513:K1513))))</f>
        <v>0</v>
      </c>
      <c r="M1513" s="31">
        <f>IF($I1475="n/a",0,IF(M$4&lt;=$C1513,0,IF(SUM($C1513,$I1475)&gt;M$4,$AD1489/$I1475,$AD1489-SUM($I1513:L1513))))</f>
        <v>0</v>
      </c>
      <c r="N1513" s="31">
        <f>IF($I1475="n/a",0,IF(N$4&lt;=$C1513,0,IF(SUM($C1513,$I1475)&gt;N$4,$AD1489/$I1475,$AD1489-SUM($I1513:M1513))))</f>
        <v>0</v>
      </c>
      <c r="O1513" s="31">
        <f>IF($I1475="n/a",0,IF(O$4&lt;=$C1513,0,IF(SUM($C1513,$I1475)&gt;O$4,$AD1489/$I1475,$AD1489-SUM($I1513:N1513))))</f>
        <v>0</v>
      </c>
      <c r="P1513" s="31">
        <f>IF($I1475="n/a",0,IF(P$4&lt;=$C1513,0,IF(SUM($C1513,$I1475)&gt;P$4,$AD1489/$I1475,$AD1489-SUM($I1513:O1513))))</f>
        <v>0</v>
      </c>
      <c r="Q1513" s="31">
        <f>IF($I1475="n/a",0,IF(Q$4&lt;=$C1513,0,IF(SUM($C1513,$I1475)&gt;Q$4,$AD1489/$I1475,$AD1489-SUM($I1513:P1513))))</f>
        <v>0</v>
      </c>
      <c r="R1513" s="31">
        <f>IF($I1475="n/a",0,IF(R$4&lt;=$C1513,0,IF(SUM($C1513,$I1475)&gt;R$4,$AD1489/$I1475,$AD1489-SUM($I1513:Q1513))))</f>
        <v>0</v>
      </c>
      <c r="S1513" s="31">
        <f>IF($I1475="n/a",0,IF(S$4&lt;=$C1513,0,IF(SUM($C1513,$I1475)&gt;S$4,$AD1489/$I1475,$AD1489-SUM($I1513:R1513))))</f>
        <v>0</v>
      </c>
      <c r="T1513" s="31">
        <f>IF($I1475="n/a",0,IF(T$4&lt;=$C1513,0,IF(SUM($C1513,$I1475)&gt;T$4,$AD1489/$I1475,$AD1489-SUM($I1513:S1513))))</f>
        <v>0</v>
      </c>
      <c r="U1513" s="31">
        <f>IF($I1475="n/a",0,IF(U$4&lt;=$C1513,0,IF(SUM($C1513,$I1475)&gt;U$4,$AD1489/$I1475,$AD1489-SUM($I1513:T1513))))</f>
        <v>0</v>
      </c>
      <c r="V1513" s="31">
        <f>IF($I1475="n/a",0,IF(V$4&lt;=$C1513,0,IF(SUM($C1513,$I1475)&gt;V$4,$AD1489/$I1475,$AD1489-SUM($I1513:U1513))))</f>
        <v>0</v>
      </c>
      <c r="W1513" s="31">
        <f>IF($I1475="n/a",0,IF(W$4&lt;=$C1513,0,IF(SUM($C1513,$I1475)&gt;W$4,$AD1489/$I1475,$AD1489-SUM($I1513:V1513))))</f>
        <v>0</v>
      </c>
      <c r="X1513" s="31">
        <f>IF($I1475="n/a",0,IF(X$4&lt;=$C1513,0,IF(SUM($C1513,$I1475)&gt;X$4,$AD1489/$I1475,$AD1489-SUM($I1513:W1513))))</f>
        <v>0</v>
      </c>
      <c r="Y1513" s="31">
        <f>IF($I1475="n/a",0,IF(Y$4&lt;=$C1513,0,IF(SUM($C1513,$I1475)&gt;Y$4,$AD1489/$I1475,$AD1489-SUM($I1513:X1513))))</f>
        <v>0</v>
      </c>
      <c r="Z1513" s="31">
        <f>IF($I1475="n/a",0,IF(Z$4&lt;=$C1513,0,IF(SUM($C1513,$I1475)&gt;Z$4,$AD1489/$I1475,$AD1489-SUM($I1513:Y1513))))</f>
        <v>0</v>
      </c>
      <c r="AA1513" s="31">
        <f>IF($I1475="n/a",0,IF(AA$4&lt;=$C1513,0,IF(SUM($C1513,$I1475)&gt;AA$4,$AD1489/$I1475,$AD1489-SUM($I1513:Z1513))))</f>
        <v>0</v>
      </c>
      <c r="AB1513" s="31">
        <f>IF($I1475="n/a",0,IF(AB$4&lt;=$C1513,0,IF(SUM($C1513,$I1475)&gt;AB$4,$AD1489/$I1475,$AD1489-SUM($I1513:AA1513))))</f>
        <v>0</v>
      </c>
      <c r="AC1513" s="31">
        <f>IF($I1475="n/a",0,IF(AC$4&lt;=$C1513,0,IF(SUM($C1513,$I1475)&gt;AC$4,$AD1489/$I1475,$AD1489-SUM($I1513:AB1513))))</f>
        <v>0</v>
      </c>
      <c r="AD1513" s="31">
        <f>IF($I1475="n/a",0,IF(AD$4&lt;=$C1513,0,IF(SUM($C1513,$I1475)&gt;AD$4,$AD1489/$I1475,$AD1489-SUM($I1513:AC1513))))</f>
        <v>0</v>
      </c>
      <c r="AE1513" s="31">
        <f>IF($I1475="n/a",0,IF(AE$4&lt;=$C1513,0,IF(SUM($C1513,$I1475)&gt;AE$4,$AD1489/$I1475,$AD1489-SUM($I1513:AD1513))))</f>
        <v>0</v>
      </c>
      <c r="AF1513" s="31">
        <f>IF($I1475="n/a",0,IF(AF$4&lt;=$C1513,0,IF(SUM($C1513,$I1475)&gt;AF$4,$AD1489/$I1475,$AD1489-SUM($I1513:AE1513))))</f>
        <v>0</v>
      </c>
      <c r="AG1513" s="31">
        <f>IF($I1475="n/a",0,IF(AG$4&lt;=$C1513,0,IF(SUM($C1513,$I1475)&gt;AG$4,$AD1489/$I1475,$AD1489-SUM($I1513:AF1513))))</f>
        <v>0</v>
      </c>
      <c r="AH1513" s="31">
        <f>IF($I1475="n/a",0,IF(AH$4&lt;=$C1513,0,IF(SUM($C1513,$I1475)&gt;AH$4,$AD1489/$I1475,$AD1489-SUM($I1513:AG1513))))</f>
        <v>0</v>
      </c>
      <c r="AI1513" s="31">
        <f>IF($I1475="n/a",0,IF(AI$4&lt;=$C1513,0,IF(SUM($C1513,$I1475)&gt;AI$4,$AD1489/$I1475,$AD1489-SUM($I1513:AH1513))))</f>
        <v>0</v>
      </c>
      <c r="AJ1513" s="31">
        <f>IF($I1475="n/a",0,IF(AJ$4&lt;=$C1513,0,IF(SUM($C1513,$I1475)&gt;AJ$4,$AD1489/$I1475,$AD1489-SUM($I1513:AI1513))))</f>
        <v>0</v>
      </c>
      <c r="AK1513" s="31">
        <f>IF($I1475="n/a",0,IF(AK$4&lt;=$C1513,0,IF(SUM($C1513,$I1475)&gt;AK$4,$AD1489/$I1475,$AD1489-SUM($I1513:AJ1513))))</f>
        <v>0</v>
      </c>
      <c r="AL1513" s="31">
        <f>IF($I1475="n/a",0,IF(AL$4&lt;=$C1513,0,IF(SUM($C1513,$I1475)&gt;AL$4,$AD1489/$I1475,$AD1489-SUM($I1513:AK1513))))</f>
        <v>0</v>
      </c>
      <c r="AM1513" s="31">
        <f>IF($I1475="n/a",0,IF(AM$4&lt;=$C1513,0,IF(SUM($C1513,$I1475)&gt;AM$4,$AD1489/$I1475,$AD1489-SUM($I1513:AL1513))))</f>
        <v>0</v>
      </c>
      <c r="AN1513" s="31">
        <f>IF($I1475="n/a",0,IF(AN$4&lt;=$C1513,0,IF(SUM($C1513,$I1475)&gt;AN$4,$AD1489/$I1475,$AD1489-SUM($I1513:AM1513))))</f>
        <v>0</v>
      </c>
      <c r="AO1513" s="31">
        <f>IF($I1475="n/a",0,IF(AO$4&lt;=$C1513,0,IF(SUM($C1513,$I1475)&gt;AO$4,$AD1489/$I1475,$AD1489-SUM($I1513:AN1513))))</f>
        <v>0</v>
      </c>
      <c r="AP1513" s="31">
        <f>IF($I1475="n/a",0,IF(AP$4&lt;=$C1513,0,IF(SUM($C1513,$I1475)&gt;AP$4,$AD1489/$I1475,$AD1489-SUM($I1513:AO1513))))</f>
        <v>0</v>
      </c>
      <c r="AQ1513" s="31">
        <f>IF($I1475="n/a",0,IF(AQ$4&lt;=$C1513,0,IF(SUM($C1513,$I1475)&gt;AQ$4,$AD1489/$I1475,$AD1489-SUM($I1513:AP1513))))</f>
        <v>0</v>
      </c>
      <c r="AR1513" s="31">
        <f>IF($I1475="n/a",0,IF(AR$4&lt;=$C1513,0,IF(SUM($C1513,$I1475)&gt;AR$4,$AD1489/$I1475,$AD1489-SUM($I1513:AQ1513))))</f>
        <v>0</v>
      </c>
      <c r="AS1513" s="31">
        <f>IF($I1475="n/a",0,IF(AS$4&lt;=$C1513,0,IF(SUM($C1513,$I1475)&gt;AS$4,$AD1489/$I1475,$AD1489-SUM($I1513:AR1513))))</f>
        <v>0</v>
      </c>
      <c r="AT1513" s="31">
        <f>IF($I1475="n/a",0,IF(AT$4&lt;=$C1513,0,IF(SUM($C1513,$I1475)&gt;AT$4,$AD1489/$I1475,$AD1489-SUM($I1513:AS1513))))</f>
        <v>0</v>
      </c>
      <c r="AU1513" s="31">
        <f>IF($I1475="n/a",0,IF(AU$4&lt;=$C1513,0,IF(SUM($C1513,$I1475)&gt;AU$4,$AD1489/$I1475,$AD1489-SUM($I1513:AT1513))))</f>
        <v>0</v>
      </c>
      <c r="AV1513" s="31">
        <f>IF($I1475="n/a",0,IF(AV$4&lt;=$C1513,0,IF(SUM($C1513,$I1475)&gt;AV$4,$AD1489/$I1475,$AD1489-SUM($I1513:AU1513))))</f>
        <v>0</v>
      </c>
      <c r="AW1513" s="31">
        <f>IF($I1475="n/a",0,IF(AW$4&lt;=$C1513,0,IF(SUM($C1513,$I1475)&gt;AW$4,$AD1489/$I1475,$AD1489-SUM($I1513:AV1513))))</f>
        <v>0</v>
      </c>
      <c r="AX1513" s="31">
        <f>IF($I1475="n/a",0,IF(AX$4&lt;=$C1513,0,IF(SUM($C1513,$I1475)&gt;AX$4,$AD1489/$I1475,$AD1489-SUM($I1513:AW1513))))</f>
        <v>0</v>
      </c>
      <c r="AY1513" s="31">
        <f>IF($I1475="n/a",0,IF(AY$4&lt;=$C1513,0,IF(SUM($C1513,$I1475)&gt;AY$4,$AD1489/$I1475,$AD1489-SUM($I1513:AX1513))))</f>
        <v>0</v>
      </c>
      <c r="AZ1513" s="31">
        <f>IF($I1475="n/a",0,IF(AZ$4&lt;=$C1513,0,IF(SUM($C1513,$I1475)&gt;AZ$4,$AD1489/$I1475,$AD1489-SUM($I1513:AY1513))))</f>
        <v>0</v>
      </c>
      <c r="BA1513" s="31">
        <f>IF($I1475="n/a",0,IF(BA$4&lt;=$C1513,0,IF(SUM($C1513,$I1475)&gt;BA$4,$AD1489/$I1475,$AD1489-SUM($I1513:AZ1513))))</f>
        <v>0</v>
      </c>
      <c r="BB1513" s="31">
        <f>IF($I1475="n/a",0,IF(BB$4&lt;=$C1513,0,IF(SUM($C1513,$I1475)&gt;BB$4,$AD1489/$I1475,$AD1489-SUM($I1513:BA1513))))</f>
        <v>0</v>
      </c>
      <c r="BC1513" s="31">
        <f>IF($I1475="n/a",0,IF(BC$4&lt;=$C1513,0,IF(SUM($C1513,$I1475)&gt;BC$4,$AD1489/$I1475,$AD1489-SUM($I1513:BB1513))))</f>
        <v>0</v>
      </c>
      <c r="BD1513" s="31">
        <f>IF($I1475="n/a",0,IF(BD$4&lt;=$C1513,0,IF(SUM($C1513,$I1475)&gt;BD$4,$AD1489/$I1475,$AD1489-SUM($I1513:BC1513))))</f>
        <v>0</v>
      </c>
      <c r="BE1513" s="31">
        <f>IF($I1475="n/a",0,IF(BE$4&lt;=$C1513,0,IF(SUM($C1513,$I1475)&gt;BE$4,$AD1489/$I1475,$AD1489-SUM($I1513:BD1513))))</f>
        <v>0</v>
      </c>
      <c r="BF1513" s="31">
        <f>IF($I1475="n/a",0,IF(BF$4&lt;=$C1513,0,IF(SUM($C1513,$I1475)&gt;BF$4,$AD1489/$I1475,$AD1489-SUM($I1513:BE1513))))</f>
        <v>0</v>
      </c>
      <c r="BG1513" s="31">
        <f>IF($I1475="n/a",0,IF(BG$4&lt;=$C1513,0,IF(SUM($C1513,$I1475)&gt;BG$4,$AD1489/$I1475,$AD1489-SUM($I1513:BF1513))))</f>
        <v>0</v>
      </c>
      <c r="BH1513" s="31">
        <f>IF($I1475="n/a",0,IF(BH$4&lt;=$C1513,0,IF(SUM($C1513,$I1475)&gt;BH$4,$AD1489/$I1475,$AD1489-SUM($I1513:BG1513))))</f>
        <v>0</v>
      </c>
      <c r="BI1513" s="31">
        <f>IF($I1475="n/a",0,IF(BI$4&lt;=$C1513,0,IF(SUM($C1513,$I1475)&gt;BI$4,$AD1489/$I1475,$AD1489-SUM($I1513:BH1513))))</f>
        <v>0</v>
      </c>
      <c r="BJ1513" s="31">
        <f>IF($I1475="n/a",0,IF(BJ$4&lt;=$C1513,0,IF(SUM($C1513,$I1475)&gt;BJ$4,$AD1489/$I1475,$AD1489-SUM($I1513:BI1513))))</f>
        <v>0</v>
      </c>
      <c r="BK1513" s="31">
        <f>IF($I1475="n/a",0,IF(BK$4&lt;=$C1513,0,IF(SUM($C1513,$I1475)&gt;BK$4,$AD1489/$I1475,$AD1489-SUM($I1513:BJ1513))))</f>
        <v>0</v>
      </c>
      <c r="BL1513" s="31">
        <f>IF($I1475="n/a",0,IF(BL$4&lt;=$C1513,0,IF(SUM($C1513,$I1475)&gt;BL$4,$AD1489/$I1475,$AD1489-SUM($I1513:BK1513))))</f>
        <v>0</v>
      </c>
      <c r="BM1513" s="31">
        <f>IF($I1475="n/a",0,IF(BM$4&lt;=$C1513,0,IF(SUM($C1513,$I1475)&gt;BM$4,$AD1489/$I1475,$AD1489-SUM($I1513:BL1513))))</f>
        <v>0</v>
      </c>
      <c r="BN1513" s="31">
        <f>IF($I1475="n/a",0,IF(BN$4&lt;=$C1513,0,IF(SUM($C1513,$I1475)&gt;BN$4,$AD1489/$I1475,$AD1489-SUM($I1513:BM1513))))</f>
        <v>0</v>
      </c>
      <c r="BO1513" s="31">
        <f>IF($I1475="n/a",0,IF(BO$4&lt;=$C1513,0,IF(SUM($C1513,$I1475)&gt;BO$4,$AD1489/$I1475,$AD1489-SUM($I1513:BN1513))))</f>
        <v>0</v>
      </c>
      <c r="BP1513" s="31">
        <f>IF($I1475="n/a",0,IF(BP$4&lt;=$C1513,0,IF(SUM($C1513,$I1475)&gt;BP$4,$AD1489/$I1475,$AD1489-SUM($I1513:BO1513))))</f>
        <v>0</v>
      </c>
      <c r="BQ1513" s="31">
        <f>IF($I1475="n/a",0,IF(BQ$4&lt;=$C1513,0,IF(SUM($C1513,$I1475)&gt;BQ$4,$AD1489/$I1475,$AD1489-SUM($I1513:BP1513))))</f>
        <v>0</v>
      </c>
      <c r="BR1513" s="31">
        <f>IF($I1475="n/a",0,IF(BR$4&lt;=$C1513,0,IF(SUM($C1513,$I1475)&gt;BR$4,$AD1489/$I1475,$AD1489-SUM($I1513:BQ1513))))</f>
        <v>0</v>
      </c>
      <c r="BS1513" s="31">
        <f>IF($I1475="n/a",0,IF(BS$4&lt;=$C1513,0,IF(SUM($C1513,$I1475)&gt;BS$4,$AD1489/$I1475,$AD1489-SUM($I1513:BR1513))))</f>
        <v>0</v>
      </c>
      <c r="BT1513" s="31">
        <f>IF($I1475="n/a",0,IF(BT$4&lt;=$C1513,0,IF(SUM($C1513,$I1475)&gt;BT$4,$AD1489/$I1475,$AD1489-SUM($I1513:BS1513))))</f>
        <v>0</v>
      </c>
      <c r="BU1513" s="31">
        <f>IF($I1475="n/a",0,IF(BU$4&lt;=$C1513,0,IF(SUM($C1513,$I1475)&gt;BU$4,$AD1489/$I1475,$AD1489-SUM($I1513:BT1513))))</f>
        <v>0</v>
      </c>
      <c r="BV1513" s="31">
        <f>IF($I1475="n/a",0,IF(BV$4&lt;=$C1513,0,IF(SUM($C1513,$I1475)&gt;BV$4,$AD1489/$I1475,$AD1489-SUM($I1513:BU1513))))</f>
        <v>0</v>
      </c>
      <c r="BW1513" s="31">
        <f>IF($I1475="n/a",0,IF(BW$4&lt;=$C1513,0,IF(SUM($C1513,$I1475)&gt;BW$4,$AD1489/$I1475,$AD1489-SUM($I1513:BV1513))))</f>
        <v>0</v>
      </c>
      <c r="BX1513" s="31">
        <f>IF($I1475="n/a",0,IF(BX$4&lt;=$C1513,0,IF(SUM($C1513,$I1475)&gt;BX$4,$AD1489/$I1475,$AD1489-SUM($I1513:BW1513))))</f>
        <v>0</v>
      </c>
      <c r="BY1513" s="31">
        <f>IF($I1475="n/a",0,IF(BY$4&lt;=$C1513,0,IF(SUM($C1513,$I1475)&gt;BY$4,$AD1489/$I1475,$AD1489-SUM($I1513:BX1513))))</f>
        <v>0</v>
      </c>
      <c r="BZ1513" s="31">
        <f>IF($I1475="n/a",0,IF(BZ$4&lt;=$C1513,0,IF(SUM($C1513,$I1475)&gt;BZ$4,$AD1489/$I1475,$AD1489-SUM($I1513:BY1513))))</f>
        <v>0</v>
      </c>
      <c r="CA1513" s="31">
        <f>IF($I1475="n/a",0,IF(CA$4&lt;=$C1513,0,IF(SUM($C1513,$I1475)&gt;CA$4,$AD1489/$I1475,$AD1489-SUM($I1513:BZ1513))))</f>
        <v>0</v>
      </c>
      <c r="CB1513" s="31">
        <f>IF($I1475="n/a",0,IF(CB$4&lt;=$C1513,0,IF(SUM($C1513,$I1475)&gt;CB$4,$AD1489/$I1475,$AD1489-SUM($I1513:CA1513))))</f>
        <v>0</v>
      </c>
      <c r="CC1513" s="31">
        <f>IF($I1475="n/a",0,IF(CC$4&lt;=$C1513,0,IF(SUM($C1513,$I1475)&gt;CC$4,$AD1489/$I1475,$AD1489-SUM($I1513:CB1513))))</f>
        <v>0</v>
      </c>
      <c r="CD1513" s="31">
        <f>IF($I1475="n/a",0,IF(CD$4&lt;=$C1513,0,IF(SUM($C1513,$I1475)&gt;CD$4,$AD1489/$I1475,$AD1489-SUM($I1513:CC1513))))</f>
        <v>0</v>
      </c>
      <c r="CE1513" s="31">
        <f>IF($I1475="n/a",0,IF(CE$4&lt;=$C1513,0,IF(SUM($C1513,$I1475)&gt;CE$4,$AD1489/$I1475,$AD1489-SUM($I1513:CD1513))))</f>
        <v>0</v>
      </c>
      <c r="CF1513" s="31">
        <f>IF($I1475="n/a",0,IF(CF$4&lt;=$C1513,0,IF(SUM($C1513,$I1475)&gt;CF$4,$AD1489/$I1475,$AD1489-SUM($I1513:CE1513))))</f>
        <v>0</v>
      </c>
    </row>
    <row r="1514" spans="1:84" s="153" customFormat="1" ht="12.75" customHeight="1">
      <c r="A1514"/>
      <c r="C1514" s="197">
        <v>2037</v>
      </c>
      <c r="D1514" s="21" t="s">
        <v>66</v>
      </c>
      <c r="E1514" s="21" t="s">
        <v>185</v>
      </c>
      <c r="I1514" s="31"/>
      <c r="J1514" s="31">
        <f>IF($I1475="n/a",0,IF(J$4&lt;=$C1514,0,IF(SUM($C1514,$I1475)&gt;J$4,$AE1489/$I1475,$AE1489-SUM($I1514:I1514))))</f>
        <v>0</v>
      </c>
      <c r="K1514" s="31">
        <f>IF($I1475="n/a",0,IF(K$4&lt;=$C1514,0,IF(SUM($C1514,$I1475)&gt;K$4,$AE1489/$I1475,$AE1489-SUM($I1514:J1514))))</f>
        <v>0</v>
      </c>
      <c r="L1514" s="31">
        <f>IF($I1475="n/a",0,IF(L$4&lt;=$C1514,0,IF(SUM($C1514,$I1475)&gt;L$4,$AE1489/$I1475,$AE1489-SUM($I1514:K1514))))</f>
        <v>0</v>
      </c>
      <c r="M1514" s="31">
        <f>IF($I1475="n/a",0,IF(M$4&lt;=$C1514,0,IF(SUM($C1514,$I1475)&gt;M$4,$AE1489/$I1475,$AE1489-SUM($I1514:L1514))))</f>
        <v>0</v>
      </c>
      <c r="N1514" s="31">
        <f>IF($I1475="n/a",0,IF(N$4&lt;=$C1514,0,IF(SUM($C1514,$I1475)&gt;N$4,$AE1489/$I1475,$AE1489-SUM($I1514:M1514))))</f>
        <v>0</v>
      </c>
      <c r="O1514" s="31">
        <f>IF($I1475="n/a",0,IF(O$4&lt;=$C1514,0,IF(SUM($C1514,$I1475)&gt;O$4,$AE1489/$I1475,$AE1489-SUM($I1514:N1514))))</f>
        <v>0</v>
      </c>
      <c r="P1514" s="31">
        <f>IF($I1475="n/a",0,IF(P$4&lt;=$C1514,0,IF(SUM($C1514,$I1475)&gt;P$4,$AE1489/$I1475,$AE1489-SUM($I1514:O1514))))</f>
        <v>0</v>
      </c>
      <c r="Q1514" s="31">
        <f>IF($I1475="n/a",0,IF(Q$4&lt;=$C1514,0,IF(SUM($C1514,$I1475)&gt;Q$4,$AE1489/$I1475,$AE1489-SUM($I1514:P1514))))</f>
        <v>0</v>
      </c>
      <c r="R1514" s="31">
        <f>IF($I1475="n/a",0,IF(R$4&lt;=$C1514,0,IF(SUM($C1514,$I1475)&gt;R$4,$AE1489/$I1475,$AE1489-SUM($I1514:Q1514))))</f>
        <v>0</v>
      </c>
      <c r="S1514" s="31">
        <f>IF($I1475="n/a",0,IF(S$4&lt;=$C1514,0,IF(SUM($C1514,$I1475)&gt;S$4,$AE1489/$I1475,$AE1489-SUM($I1514:R1514))))</f>
        <v>0</v>
      </c>
      <c r="T1514" s="31">
        <f>IF($I1475="n/a",0,IF(T$4&lt;=$C1514,0,IF(SUM($C1514,$I1475)&gt;T$4,$AE1489/$I1475,$AE1489-SUM($I1514:S1514))))</f>
        <v>0</v>
      </c>
      <c r="U1514" s="31">
        <f>IF($I1475="n/a",0,IF(U$4&lt;=$C1514,0,IF(SUM($C1514,$I1475)&gt;U$4,$AE1489/$I1475,$AE1489-SUM($I1514:T1514))))</f>
        <v>0</v>
      </c>
      <c r="V1514" s="31">
        <f>IF($I1475="n/a",0,IF(V$4&lt;=$C1514,0,IF(SUM($C1514,$I1475)&gt;V$4,$AE1489/$I1475,$AE1489-SUM($I1514:U1514))))</f>
        <v>0</v>
      </c>
      <c r="W1514" s="31">
        <f>IF($I1475="n/a",0,IF(W$4&lt;=$C1514,0,IF(SUM($C1514,$I1475)&gt;W$4,$AE1489/$I1475,$AE1489-SUM($I1514:V1514))))</f>
        <v>0</v>
      </c>
      <c r="X1514" s="31">
        <f>IF($I1475="n/a",0,IF(X$4&lt;=$C1514,0,IF(SUM($C1514,$I1475)&gt;X$4,$AE1489/$I1475,$AE1489-SUM($I1514:W1514))))</f>
        <v>0</v>
      </c>
      <c r="Y1514" s="31">
        <f>IF($I1475="n/a",0,IF(Y$4&lt;=$C1514,0,IF(SUM($C1514,$I1475)&gt;Y$4,$AE1489/$I1475,$AE1489-SUM($I1514:X1514))))</f>
        <v>0</v>
      </c>
      <c r="Z1514" s="31">
        <f>IF($I1475="n/a",0,IF(Z$4&lt;=$C1514,0,IF(SUM($C1514,$I1475)&gt;Z$4,$AE1489/$I1475,$AE1489-SUM($I1514:Y1514))))</f>
        <v>0</v>
      </c>
      <c r="AA1514" s="31">
        <f>IF($I1475="n/a",0,IF(AA$4&lt;=$C1514,0,IF(SUM($C1514,$I1475)&gt;AA$4,$AE1489/$I1475,$AE1489-SUM($I1514:Z1514))))</f>
        <v>0</v>
      </c>
      <c r="AB1514" s="31">
        <f>IF($I1475="n/a",0,IF(AB$4&lt;=$C1514,0,IF(SUM($C1514,$I1475)&gt;AB$4,$AE1489/$I1475,$AE1489-SUM($I1514:AA1514))))</f>
        <v>0</v>
      </c>
      <c r="AC1514" s="31">
        <f>IF($I1475="n/a",0,IF(AC$4&lt;=$C1514,0,IF(SUM($C1514,$I1475)&gt;AC$4,$AE1489/$I1475,$AE1489-SUM($I1514:AB1514))))</f>
        <v>0</v>
      </c>
      <c r="AD1514" s="31">
        <f>IF($I1475="n/a",0,IF(AD$4&lt;=$C1514,0,IF(SUM($C1514,$I1475)&gt;AD$4,$AE1489/$I1475,$AE1489-SUM($I1514:AC1514))))</f>
        <v>0</v>
      </c>
      <c r="AE1514" s="31">
        <f>IF($I1475="n/a",0,IF(AE$4&lt;=$C1514,0,IF(SUM($C1514,$I1475)&gt;AE$4,$AE1489/$I1475,$AE1489-SUM($I1514:AD1514))))</f>
        <v>0</v>
      </c>
      <c r="AF1514" s="31">
        <f>IF($I1475="n/a",0,IF(AF$4&lt;=$C1514,0,IF(SUM($C1514,$I1475)&gt;AF$4,$AE1489/$I1475,$AE1489-SUM($I1514:AE1514))))</f>
        <v>0</v>
      </c>
      <c r="AG1514" s="31">
        <f>IF($I1475="n/a",0,IF(AG$4&lt;=$C1514,0,IF(SUM($C1514,$I1475)&gt;AG$4,$AE1489/$I1475,$AE1489-SUM($I1514:AF1514))))</f>
        <v>0</v>
      </c>
      <c r="AH1514" s="31">
        <f>IF($I1475="n/a",0,IF(AH$4&lt;=$C1514,0,IF(SUM($C1514,$I1475)&gt;AH$4,$AE1489/$I1475,$AE1489-SUM($I1514:AG1514))))</f>
        <v>0</v>
      </c>
      <c r="AI1514" s="31">
        <f>IF($I1475="n/a",0,IF(AI$4&lt;=$C1514,0,IF(SUM($C1514,$I1475)&gt;AI$4,$AE1489/$I1475,$AE1489-SUM($I1514:AH1514))))</f>
        <v>0</v>
      </c>
      <c r="AJ1514" s="31">
        <f>IF($I1475="n/a",0,IF(AJ$4&lt;=$C1514,0,IF(SUM($C1514,$I1475)&gt;AJ$4,$AE1489/$I1475,$AE1489-SUM($I1514:AI1514))))</f>
        <v>0</v>
      </c>
      <c r="AK1514" s="31">
        <f>IF($I1475="n/a",0,IF(AK$4&lt;=$C1514,0,IF(SUM($C1514,$I1475)&gt;AK$4,$AE1489/$I1475,$AE1489-SUM($I1514:AJ1514))))</f>
        <v>0</v>
      </c>
      <c r="AL1514" s="31">
        <f>IF($I1475="n/a",0,IF(AL$4&lt;=$C1514,0,IF(SUM($C1514,$I1475)&gt;AL$4,$AE1489/$I1475,$AE1489-SUM($I1514:AK1514))))</f>
        <v>0</v>
      </c>
      <c r="AM1514" s="31">
        <f>IF($I1475="n/a",0,IF(AM$4&lt;=$C1514,0,IF(SUM($C1514,$I1475)&gt;AM$4,$AE1489/$I1475,$AE1489-SUM($I1514:AL1514))))</f>
        <v>0</v>
      </c>
      <c r="AN1514" s="31">
        <f>IF($I1475="n/a",0,IF(AN$4&lt;=$C1514,0,IF(SUM($C1514,$I1475)&gt;AN$4,$AE1489/$I1475,$AE1489-SUM($I1514:AM1514))))</f>
        <v>0</v>
      </c>
      <c r="AO1514" s="31">
        <f>IF($I1475="n/a",0,IF(AO$4&lt;=$C1514,0,IF(SUM($C1514,$I1475)&gt;AO$4,$AE1489/$I1475,$AE1489-SUM($I1514:AN1514))))</f>
        <v>0</v>
      </c>
      <c r="AP1514" s="31">
        <f>IF($I1475="n/a",0,IF(AP$4&lt;=$C1514,0,IF(SUM($C1514,$I1475)&gt;AP$4,$AE1489/$I1475,$AE1489-SUM($I1514:AO1514))))</f>
        <v>0</v>
      </c>
      <c r="AQ1514" s="31">
        <f>IF($I1475="n/a",0,IF(AQ$4&lt;=$C1514,0,IF(SUM($C1514,$I1475)&gt;AQ$4,$AE1489/$I1475,$AE1489-SUM($I1514:AP1514))))</f>
        <v>0</v>
      </c>
      <c r="AR1514" s="31">
        <f>IF($I1475="n/a",0,IF(AR$4&lt;=$C1514,0,IF(SUM($C1514,$I1475)&gt;AR$4,$AE1489/$I1475,$AE1489-SUM($I1514:AQ1514))))</f>
        <v>0</v>
      </c>
      <c r="AS1514" s="31">
        <f>IF($I1475="n/a",0,IF(AS$4&lt;=$C1514,0,IF(SUM($C1514,$I1475)&gt;AS$4,$AE1489/$I1475,$AE1489-SUM($I1514:AR1514))))</f>
        <v>0</v>
      </c>
      <c r="AT1514" s="31">
        <f>IF($I1475="n/a",0,IF(AT$4&lt;=$C1514,0,IF(SUM($C1514,$I1475)&gt;AT$4,$AE1489/$I1475,$AE1489-SUM($I1514:AS1514))))</f>
        <v>0</v>
      </c>
      <c r="AU1514" s="31">
        <f>IF($I1475="n/a",0,IF(AU$4&lt;=$C1514,0,IF(SUM($C1514,$I1475)&gt;AU$4,$AE1489/$I1475,$AE1489-SUM($I1514:AT1514))))</f>
        <v>0</v>
      </c>
      <c r="AV1514" s="31">
        <f>IF($I1475="n/a",0,IF(AV$4&lt;=$C1514,0,IF(SUM($C1514,$I1475)&gt;AV$4,$AE1489/$I1475,$AE1489-SUM($I1514:AU1514))))</f>
        <v>0</v>
      </c>
      <c r="AW1514" s="31">
        <f>IF($I1475="n/a",0,IF(AW$4&lt;=$C1514,0,IF(SUM($C1514,$I1475)&gt;AW$4,$AE1489/$I1475,$AE1489-SUM($I1514:AV1514))))</f>
        <v>0</v>
      </c>
      <c r="AX1514" s="31">
        <f>IF($I1475="n/a",0,IF(AX$4&lt;=$C1514,0,IF(SUM($C1514,$I1475)&gt;AX$4,$AE1489/$I1475,$AE1489-SUM($I1514:AW1514))))</f>
        <v>0</v>
      </c>
      <c r="AY1514" s="31">
        <f>IF($I1475="n/a",0,IF(AY$4&lt;=$C1514,0,IF(SUM($C1514,$I1475)&gt;AY$4,$AE1489/$I1475,$AE1489-SUM($I1514:AX1514))))</f>
        <v>0</v>
      </c>
      <c r="AZ1514" s="31">
        <f>IF($I1475="n/a",0,IF(AZ$4&lt;=$C1514,0,IF(SUM($C1514,$I1475)&gt;AZ$4,$AE1489/$I1475,$AE1489-SUM($I1514:AY1514))))</f>
        <v>0</v>
      </c>
      <c r="BA1514" s="31">
        <f>IF($I1475="n/a",0,IF(BA$4&lt;=$C1514,0,IF(SUM($C1514,$I1475)&gt;BA$4,$AE1489/$I1475,$AE1489-SUM($I1514:AZ1514))))</f>
        <v>0</v>
      </c>
      <c r="BB1514" s="31">
        <f>IF($I1475="n/a",0,IF(BB$4&lt;=$C1514,0,IF(SUM($C1514,$I1475)&gt;BB$4,$AE1489/$I1475,$AE1489-SUM($I1514:BA1514))))</f>
        <v>0</v>
      </c>
      <c r="BC1514" s="31">
        <f>IF($I1475="n/a",0,IF(BC$4&lt;=$C1514,0,IF(SUM($C1514,$I1475)&gt;BC$4,$AE1489/$I1475,$AE1489-SUM($I1514:BB1514))))</f>
        <v>0</v>
      </c>
      <c r="BD1514" s="31">
        <f>IF($I1475="n/a",0,IF(BD$4&lt;=$C1514,0,IF(SUM($C1514,$I1475)&gt;BD$4,$AE1489/$I1475,$AE1489-SUM($I1514:BC1514))))</f>
        <v>0</v>
      </c>
      <c r="BE1514" s="31">
        <f>IF($I1475="n/a",0,IF(BE$4&lt;=$C1514,0,IF(SUM($C1514,$I1475)&gt;BE$4,$AE1489/$I1475,$AE1489-SUM($I1514:BD1514))))</f>
        <v>0</v>
      </c>
      <c r="BF1514" s="31">
        <f>IF($I1475="n/a",0,IF(BF$4&lt;=$C1514,0,IF(SUM($C1514,$I1475)&gt;BF$4,$AE1489/$I1475,$AE1489-SUM($I1514:BE1514))))</f>
        <v>0</v>
      </c>
      <c r="BG1514" s="31">
        <f>IF($I1475="n/a",0,IF(BG$4&lt;=$C1514,0,IF(SUM($C1514,$I1475)&gt;BG$4,$AE1489/$I1475,$AE1489-SUM($I1514:BF1514))))</f>
        <v>0</v>
      </c>
      <c r="BH1514" s="31">
        <f>IF($I1475="n/a",0,IF(BH$4&lt;=$C1514,0,IF(SUM($C1514,$I1475)&gt;BH$4,$AE1489/$I1475,$AE1489-SUM($I1514:BG1514))))</f>
        <v>0</v>
      </c>
      <c r="BI1514" s="31">
        <f>IF($I1475="n/a",0,IF(BI$4&lt;=$C1514,0,IF(SUM($C1514,$I1475)&gt;BI$4,$AE1489/$I1475,$AE1489-SUM($I1514:BH1514))))</f>
        <v>0</v>
      </c>
      <c r="BJ1514" s="31">
        <f>IF($I1475="n/a",0,IF(BJ$4&lt;=$C1514,0,IF(SUM($C1514,$I1475)&gt;BJ$4,$AE1489/$I1475,$AE1489-SUM($I1514:BI1514))))</f>
        <v>0</v>
      </c>
      <c r="BK1514" s="31">
        <f>IF($I1475="n/a",0,IF(BK$4&lt;=$C1514,0,IF(SUM($C1514,$I1475)&gt;BK$4,$AE1489/$I1475,$AE1489-SUM($I1514:BJ1514))))</f>
        <v>0</v>
      </c>
      <c r="BL1514" s="31">
        <f>IF($I1475="n/a",0,IF(BL$4&lt;=$C1514,0,IF(SUM($C1514,$I1475)&gt;BL$4,$AE1489/$I1475,$AE1489-SUM($I1514:BK1514))))</f>
        <v>0</v>
      </c>
      <c r="BM1514" s="31">
        <f>IF($I1475="n/a",0,IF(BM$4&lt;=$C1514,0,IF(SUM($C1514,$I1475)&gt;BM$4,$AE1489/$I1475,$AE1489-SUM($I1514:BL1514))))</f>
        <v>0</v>
      </c>
      <c r="BN1514" s="31">
        <f>IF($I1475="n/a",0,IF(BN$4&lt;=$C1514,0,IF(SUM($C1514,$I1475)&gt;BN$4,$AE1489/$I1475,$AE1489-SUM($I1514:BM1514))))</f>
        <v>0</v>
      </c>
      <c r="BO1514" s="31">
        <f>IF($I1475="n/a",0,IF(BO$4&lt;=$C1514,0,IF(SUM($C1514,$I1475)&gt;BO$4,$AE1489/$I1475,$AE1489-SUM($I1514:BN1514))))</f>
        <v>0</v>
      </c>
      <c r="BP1514" s="31">
        <f>IF($I1475="n/a",0,IF(BP$4&lt;=$C1514,0,IF(SUM($C1514,$I1475)&gt;BP$4,$AE1489/$I1475,$AE1489-SUM($I1514:BO1514))))</f>
        <v>0</v>
      </c>
      <c r="BQ1514" s="31">
        <f>IF($I1475="n/a",0,IF(BQ$4&lt;=$C1514,0,IF(SUM($C1514,$I1475)&gt;BQ$4,$AE1489/$I1475,$AE1489-SUM($I1514:BP1514))))</f>
        <v>0</v>
      </c>
      <c r="BR1514" s="31">
        <f>IF($I1475="n/a",0,IF(BR$4&lt;=$C1514,0,IF(SUM($C1514,$I1475)&gt;BR$4,$AE1489/$I1475,$AE1489-SUM($I1514:BQ1514))))</f>
        <v>0</v>
      </c>
      <c r="BS1514" s="31">
        <f>IF($I1475="n/a",0,IF(BS$4&lt;=$C1514,0,IF(SUM($C1514,$I1475)&gt;BS$4,$AE1489/$I1475,$AE1489-SUM($I1514:BR1514))))</f>
        <v>0</v>
      </c>
      <c r="BT1514" s="31">
        <f>IF($I1475="n/a",0,IF(BT$4&lt;=$C1514,0,IF(SUM($C1514,$I1475)&gt;BT$4,$AE1489/$I1475,$AE1489-SUM($I1514:BS1514))))</f>
        <v>0</v>
      </c>
      <c r="BU1514" s="31">
        <f>IF($I1475="n/a",0,IF(BU$4&lt;=$C1514,0,IF(SUM($C1514,$I1475)&gt;BU$4,$AE1489/$I1475,$AE1489-SUM($I1514:BT1514))))</f>
        <v>0</v>
      </c>
      <c r="BV1514" s="31">
        <f>IF($I1475="n/a",0,IF(BV$4&lt;=$C1514,0,IF(SUM($C1514,$I1475)&gt;BV$4,$AE1489/$I1475,$AE1489-SUM($I1514:BU1514))))</f>
        <v>0</v>
      </c>
      <c r="BW1514" s="31">
        <f>IF($I1475="n/a",0,IF(BW$4&lt;=$C1514,0,IF(SUM($C1514,$I1475)&gt;BW$4,$AE1489/$I1475,$AE1489-SUM($I1514:BV1514))))</f>
        <v>0</v>
      </c>
      <c r="BX1514" s="31">
        <f>IF($I1475="n/a",0,IF(BX$4&lt;=$C1514,0,IF(SUM($C1514,$I1475)&gt;BX$4,$AE1489/$I1475,$AE1489-SUM($I1514:BW1514))))</f>
        <v>0</v>
      </c>
      <c r="BY1514" s="31">
        <f>IF($I1475="n/a",0,IF(BY$4&lt;=$C1514,0,IF(SUM($C1514,$I1475)&gt;BY$4,$AE1489/$I1475,$AE1489-SUM($I1514:BX1514))))</f>
        <v>0</v>
      </c>
      <c r="BZ1514" s="31">
        <f>IF($I1475="n/a",0,IF(BZ$4&lt;=$C1514,0,IF(SUM($C1514,$I1475)&gt;BZ$4,$AE1489/$I1475,$AE1489-SUM($I1514:BY1514))))</f>
        <v>0</v>
      </c>
      <c r="CA1514" s="31">
        <f>IF($I1475="n/a",0,IF(CA$4&lt;=$C1514,0,IF(SUM($C1514,$I1475)&gt;CA$4,$AE1489/$I1475,$AE1489-SUM($I1514:BZ1514))))</f>
        <v>0</v>
      </c>
      <c r="CB1514" s="31">
        <f>IF($I1475="n/a",0,IF(CB$4&lt;=$C1514,0,IF(SUM($C1514,$I1475)&gt;CB$4,$AE1489/$I1475,$AE1489-SUM($I1514:CA1514))))</f>
        <v>0</v>
      </c>
      <c r="CC1514" s="31">
        <f>IF($I1475="n/a",0,IF(CC$4&lt;=$C1514,0,IF(SUM($C1514,$I1475)&gt;CC$4,$AE1489/$I1475,$AE1489-SUM($I1514:CB1514))))</f>
        <v>0</v>
      </c>
      <c r="CD1514" s="31">
        <f>IF($I1475="n/a",0,IF(CD$4&lt;=$C1514,0,IF(SUM($C1514,$I1475)&gt;CD$4,$AE1489/$I1475,$AE1489-SUM($I1514:CC1514))))</f>
        <v>0</v>
      </c>
      <c r="CE1514" s="31">
        <f>IF($I1475="n/a",0,IF(CE$4&lt;=$C1514,0,IF(SUM($C1514,$I1475)&gt;CE$4,$AE1489/$I1475,$AE1489-SUM($I1514:CD1514))))</f>
        <v>0</v>
      </c>
      <c r="CF1514" s="31">
        <f>IF($I1475="n/a",0,IF(CF$4&lt;=$C1514,0,IF(SUM($C1514,$I1475)&gt;CF$4,$AE1489/$I1475,$AE1489-SUM($I1514:CE1514))))</f>
        <v>0</v>
      </c>
    </row>
    <row r="1515" spans="1:84" s="153" customFormat="1" ht="12.75" customHeight="1">
      <c r="A1515"/>
      <c r="C1515" s="197">
        <v>2038</v>
      </c>
      <c r="D1515" s="21" t="s">
        <v>67</v>
      </c>
      <c r="E1515" s="21" t="s">
        <v>185</v>
      </c>
      <c r="I1515" s="31"/>
      <c r="J1515" s="31">
        <f>IF($I1475="n/a",0,IF(J$4&lt;=$C1515,0,IF(SUM($C1515,$I1475)&gt;J$4,$AF1489/$I1475,$AF1489-SUM($I1515:I1515))))</f>
        <v>0</v>
      </c>
      <c r="K1515" s="31">
        <f>IF($I1475="n/a",0,IF(K$4&lt;=$C1515,0,IF(SUM($C1515,$I1475)&gt;K$4,$AF1489/$I1475,$AF1489-SUM($I1515:J1515))))</f>
        <v>0</v>
      </c>
      <c r="L1515" s="31">
        <f>IF($I1475="n/a",0,IF(L$4&lt;=$C1515,0,IF(SUM($C1515,$I1475)&gt;L$4,$AF1489/$I1475,$AF1489-SUM($I1515:K1515))))</f>
        <v>0</v>
      </c>
      <c r="M1515" s="31">
        <f>IF($I1475="n/a",0,IF(M$4&lt;=$C1515,0,IF(SUM($C1515,$I1475)&gt;M$4,$AF1489/$I1475,$AF1489-SUM($I1515:L1515))))</f>
        <v>0</v>
      </c>
      <c r="N1515" s="31">
        <f>IF($I1475="n/a",0,IF(N$4&lt;=$C1515,0,IF(SUM($C1515,$I1475)&gt;N$4,$AF1489/$I1475,$AF1489-SUM($I1515:M1515))))</f>
        <v>0</v>
      </c>
      <c r="O1515" s="31">
        <f>IF($I1475="n/a",0,IF(O$4&lt;=$C1515,0,IF(SUM($C1515,$I1475)&gt;O$4,$AF1489/$I1475,$AF1489-SUM($I1515:N1515))))</f>
        <v>0</v>
      </c>
      <c r="P1515" s="31">
        <f>IF($I1475="n/a",0,IF(P$4&lt;=$C1515,0,IF(SUM($C1515,$I1475)&gt;P$4,$AF1489/$I1475,$AF1489-SUM($I1515:O1515))))</f>
        <v>0</v>
      </c>
      <c r="Q1515" s="31">
        <f>IF($I1475="n/a",0,IF(Q$4&lt;=$C1515,0,IF(SUM($C1515,$I1475)&gt;Q$4,$AF1489/$I1475,$AF1489-SUM($I1515:P1515))))</f>
        <v>0</v>
      </c>
      <c r="R1515" s="31">
        <f>IF($I1475="n/a",0,IF(R$4&lt;=$C1515,0,IF(SUM($C1515,$I1475)&gt;R$4,$AF1489/$I1475,$AF1489-SUM($I1515:Q1515))))</f>
        <v>0</v>
      </c>
      <c r="S1515" s="31">
        <f>IF($I1475="n/a",0,IF(S$4&lt;=$C1515,0,IF(SUM($C1515,$I1475)&gt;S$4,$AF1489/$I1475,$AF1489-SUM($I1515:R1515))))</f>
        <v>0</v>
      </c>
      <c r="T1515" s="31">
        <f>IF($I1475="n/a",0,IF(T$4&lt;=$C1515,0,IF(SUM($C1515,$I1475)&gt;T$4,$AF1489/$I1475,$AF1489-SUM($I1515:S1515))))</f>
        <v>0</v>
      </c>
      <c r="U1515" s="31">
        <f>IF($I1475="n/a",0,IF(U$4&lt;=$C1515,0,IF(SUM($C1515,$I1475)&gt;U$4,$AF1489/$I1475,$AF1489-SUM($I1515:T1515))))</f>
        <v>0</v>
      </c>
      <c r="V1515" s="31">
        <f>IF($I1475="n/a",0,IF(V$4&lt;=$C1515,0,IF(SUM($C1515,$I1475)&gt;V$4,$AF1489/$I1475,$AF1489-SUM($I1515:U1515))))</f>
        <v>0</v>
      </c>
      <c r="W1515" s="31">
        <f>IF($I1475="n/a",0,IF(W$4&lt;=$C1515,0,IF(SUM($C1515,$I1475)&gt;W$4,$AF1489/$I1475,$AF1489-SUM($I1515:V1515))))</f>
        <v>0</v>
      </c>
      <c r="X1515" s="31">
        <f>IF($I1475="n/a",0,IF(X$4&lt;=$C1515,0,IF(SUM($C1515,$I1475)&gt;X$4,$AF1489/$I1475,$AF1489-SUM($I1515:W1515))))</f>
        <v>0</v>
      </c>
      <c r="Y1515" s="31">
        <f>IF($I1475="n/a",0,IF(Y$4&lt;=$C1515,0,IF(SUM($C1515,$I1475)&gt;Y$4,$AF1489/$I1475,$AF1489-SUM($I1515:X1515))))</f>
        <v>0</v>
      </c>
      <c r="Z1515" s="31">
        <f>IF($I1475="n/a",0,IF(Z$4&lt;=$C1515,0,IF(SUM($C1515,$I1475)&gt;Z$4,$AF1489/$I1475,$AF1489-SUM($I1515:Y1515))))</f>
        <v>0</v>
      </c>
      <c r="AA1515" s="31">
        <f>IF($I1475="n/a",0,IF(AA$4&lt;=$C1515,0,IF(SUM($C1515,$I1475)&gt;AA$4,$AF1489/$I1475,$AF1489-SUM($I1515:Z1515))))</f>
        <v>0</v>
      </c>
      <c r="AB1515" s="31">
        <f>IF($I1475="n/a",0,IF(AB$4&lt;=$C1515,0,IF(SUM($C1515,$I1475)&gt;AB$4,$AF1489/$I1475,$AF1489-SUM($I1515:AA1515))))</f>
        <v>0</v>
      </c>
      <c r="AC1515" s="31">
        <f>IF($I1475="n/a",0,IF(AC$4&lt;=$C1515,0,IF(SUM($C1515,$I1475)&gt;AC$4,$AF1489/$I1475,$AF1489-SUM($I1515:AB1515))))</f>
        <v>0</v>
      </c>
      <c r="AD1515" s="31">
        <f>IF($I1475="n/a",0,IF(AD$4&lt;=$C1515,0,IF(SUM($C1515,$I1475)&gt;AD$4,$AF1489/$I1475,$AF1489-SUM($I1515:AC1515))))</f>
        <v>0</v>
      </c>
      <c r="AE1515" s="31">
        <f>IF($I1475="n/a",0,IF(AE$4&lt;=$C1515,0,IF(SUM($C1515,$I1475)&gt;AE$4,$AF1489/$I1475,$AF1489-SUM($I1515:AD1515))))</f>
        <v>0</v>
      </c>
      <c r="AF1515" s="31">
        <f>IF($I1475="n/a",0,IF(AF$4&lt;=$C1515,0,IF(SUM($C1515,$I1475)&gt;AF$4,$AF1489/$I1475,$AF1489-SUM($I1515:AE1515))))</f>
        <v>0</v>
      </c>
      <c r="AG1515" s="31">
        <f>IF($I1475="n/a",0,IF(AG$4&lt;=$C1515,0,IF(SUM($C1515,$I1475)&gt;AG$4,$AF1489/$I1475,$AF1489-SUM($I1515:AF1515))))</f>
        <v>0</v>
      </c>
      <c r="AH1515" s="31">
        <f>IF($I1475="n/a",0,IF(AH$4&lt;=$C1515,0,IF(SUM($C1515,$I1475)&gt;AH$4,$AF1489/$I1475,$AF1489-SUM($I1515:AG1515))))</f>
        <v>0</v>
      </c>
      <c r="AI1515" s="31">
        <f>IF($I1475="n/a",0,IF(AI$4&lt;=$C1515,0,IF(SUM($C1515,$I1475)&gt;AI$4,$AF1489/$I1475,$AF1489-SUM($I1515:AH1515))))</f>
        <v>0</v>
      </c>
      <c r="AJ1515" s="31">
        <f>IF($I1475="n/a",0,IF(AJ$4&lt;=$C1515,0,IF(SUM($C1515,$I1475)&gt;AJ$4,$AF1489/$I1475,$AF1489-SUM($I1515:AI1515))))</f>
        <v>0</v>
      </c>
      <c r="AK1515" s="31">
        <f>IF($I1475="n/a",0,IF(AK$4&lt;=$C1515,0,IF(SUM($C1515,$I1475)&gt;AK$4,$AF1489/$I1475,$AF1489-SUM($I1515:AJ1515))))</f>
        <v>0</v>
      </c>
      <c r="AL1515" s="31">
        <f>IF($I1475="n/a",0,IF(AL$4&lt;=$C1515,0,IF(SUM($C1515,$I1475)&gt;AL$4,$AF1489/$I1475,$AF1489-SUM($I1515:AK1515))))</f>
        <v>0</v>
      </c>
      <c r="AM1515" s="31">
        <f>IF($I1475="n/a",0,IF(AM$4&lt;=$C1515,0,IF(SUM($C1515,$I1475)&gt;AM$4,$AF1489/$I1475,$AF1489-SUM($I1515:AL1515))))</f>
        <v>0</v>
      </c>
      <c r="AN1515" s="31">
        <f>IF($I1475="n/a",0,IF(AN$4&lt;=$C1515,0,IF(SUM($C1515,$I1475)&gt;AN$4,$AF1489/$I1475,$AF1489-SUM($I1515:AM1515))))</f>
        <v>0</v>
      </c>
      <c r="AO1515" s="31">
        <f>IF($I1475="n/a",0,IF(AO$4&lt;=$C1515,0,IF(SUM($C1515,$I1475)&gt;AO$4,$AF1489/$I1475,$AF1489-SUM($I1515:AN1515))))</f>
        <v>0</v>
      </c>
      <c r="AP1515" s="31">
        <f>IF($I1475="n/a",0,IF(AP$4&lt;=$C1515,0,IF(SUM($C1515,$I1475)&gt;AP$4,$AF1489/$I1475,$AF1489-SUM($I1515:AO1515))))</f>
        <v>0</v>
      </c>
      <c r="AQ1515" s="31">
        <f>IF($I1475="n/a",0,IF(AQ$4&lt;=$C1515,0,IF(SUM($C1515,$I1475)&gt;AQ$4,$AF1489/$I1475,$AF1489-SUM($I1515:AP1515))))</f>
        <v>0</v>
      </c>
      <c r="AR1515" s="31">
        <f>IF($I1475="n/a",0,IF(AR$4&lt;=$C1515,0,IF(SUM($C1515,$I1475)&gt;AR$4,$AF1489/$I1475,$AF1489-SUM($I1515:AQ1515))))</f>
        <v>0</v>
      </c>
      <c r="AS1515" s="31">
        <f>IF($I1475="n/a",0,IF(AS$4&lt;=$C1515,0,IF(SUM($C1515,$I1475)&gt;AS$4,$AF1489/$I1475,$AF1489-SUM($I1515:AR1515))))</f>
        <v>0</v>
      </c>
      <c r="AT1515" s="31">
        <f>IF($I1475="n/a",0,IF(AT$4&lt;=$C1515,0,IF(SUM($C1515,$I1475)&gt;AT$4,$AF1489/$I1475,$AF1489-SUM($I1515:AS1515))))</f>
        <v>0</v>
      </c>
      <c r="AU1515" s="31">
        <f>IF($I1475="n/a",0,IF(AU$4&lt;=$C1515,0,IF(SUM($C1515,$I1475)&gt;AU$4,$AF1489/$I1475,$AF1489-SUM($I1515:AT1515))))</f>
        <v>0</v>
      </c>
      <c r="AV1515" s="31">
        <f>IF($I1475="n/a",0,IF(AV$4&lt;=$C1515,0,IF(SUM($C1515,$I1475)&gt;AV$4,$AF1489/$I1475,$AF1489-SUM($I1515:AU1515))))</f>
        <v>0</v>
      </c>
      <c r="AW1515" s="31">
        <f>IF($I1475="n/a",0,IF(AW$4&lt;=$C1515,0,IF(SUM($C1515,$I1475)&gt;AW$4,$AF1489/$I1475,$AF1489-SUM($I1515:AV1515))))</f>
        <v>0</v>
      </c>
      <c r="AX1515" s="31">
        <f>IF($I1475="n/a",0,IF(AX$4&lt;=$C1515,0,IF(SUM($C1515,$I1475)&gt;AX$4,$AF1489/$I1475,$AF1489-SUM($I1515:AW1515))))</f>
        <v>0</v>
      </c>
      <c r="AY1515" s="31">
        <f>IF($I1475="n/a",0,IF(AY$4&lt;=$C1515,0,IF(SUM($C1515,$I1475)&gt;AY$4,$AF1489/$I1475,$AF1489-SUM($I1515:AX1515))))</f>
        <v>0</v>
      </c>
      <c r="AZ1515" s="31">
        <f>IF($I1475="n/a",0,IF(AZ$4&lt;=$C1515,0,IF(SUM($C1515,$I1475)&gt;AZ$4,$AF1489/$I1475,$AF1489-SUM($I1515:AY1515))))</f>
        <v>0</v>
      </c>
      <c r="BA1515" s="31">
        <f>IF($I1475="n/a",0,IF(BA$4&lt;=$C1515,0,IF(SUM($C1515,$I1475)&gt;BA$4,$AF1489/$I1475,$AF1489-SUM($I1515:AZ1515))))</f>
        <v>0</v>
      </c>
      <c r="BB1515" s="31">
        <f>IF($I1475="n/a",0,IF(BB$4&lt;=$C1515,0,IF(SUM($C1515,$I1475)&gt;BB$4,$AF1489/$I1475,$AF1489-SUM($I1515:BA1515))))</f>
        <v>0</v>
      </c>
      <c r="BC1515" s="31">
        <f>IF($I1475="n/a",0,IF(BC$4&lt;=$C1515,0,IF(SUM($C1515,$I1475)&gt;BC$4,$AF1489/$I1475,$AF1489-SUM($I1515:BB1515))))</f>
        <v>0</v>
      </c>
      <c r="BD1515" s="31">
        <f>IF($I1475="n/a",0,IF(BD$4&lt;=$C1515,0,IF(SUM($C1515,$I1475)&gt;BD$4,$AF1489/$I1475,$AF1489-SUM($I1515:BC1515))))</f>
        <v>0</v>
      </c>
      <c r="BE1515" s="31">
        <f>IF($I1475="n/a",0,IF(BE$4&lt;=$C1515,0,IF(SUM($C1515,$I1475)&gt;BE$4,$AF1489/$I1475,$AF1489-SUM($I1515:BD1515))))</f>
        <v>0</v>
      </c>
      <c r="BF1515" s="31">
        <f>IF($I1475="n/a",0,IF(BF$4&lt;=$C1515,0,IF(SUM($C1515,$I1475)&gt;BF$4,$AF1489/$I1475,$AF1489-SUM($I1515:BE1515))))</f>
        <v>0</v>
      </c>
      <c r="BG1515" s="31">
        <f>IF($I1475="n/a",0,IF(BG$4&lt;=$C1515,0,IF(SUM($C1515,$I1475)&gt;BG$4,$AF1489/$I1475,$AF1489-SUM($I1515:BF1515))))</f>
        <v>0</v>
      </c>
      <c r="BH1515" s="31">
        <f>IF($I1475="n/a",0,IF(BH$4&lt;=$C1515,0,IF(SUM($C1515,$I1475)&gt;BH$4,$AF1489/$I1475,$AF1489-SUM($I1515:BG1515))))</f>
        <v>0</v>
      </c>
      <c r="BI1515" s="31">
        <f>IF($I1475="n/a",0,IF(BI$4&lt;=$C1515,0,IF(SUM($C1515,$I1475)&gt;BI$4,$AF1489/$I1475,$AF1489-SUM($I1515:BH1515))))</f>
        <v>0</v>
      </c>
      <c r="BJ1515" s="31">
        <f>IF($I1475="n/a",0,IF(BJ$4&lt;=$C1515,0,IF(SUM($C1515,$I1475)&gt;BJ$4,$AF1489/$I1475,$AF1489-SUM($I1515:BI1515))))</f>
        <v>0</v>
      </c>
      <c r="BK1515" s="31">
        <f>IF($I1475="n/a",0,IF(BK$4&lt;=$C1515,0,IF(SUM($C1515,$I1475)&gt;BK$4,$AF1489/$I1475,$AF1489-SUM($I1515:BJ1515))))</f>
        <v>0</v>
      </c>
      <c r="BL1515" s="31">
        <f>IF($I1475="n/a",0,IF(BL$4&lt;=$C1515,0,IF(SUM($C1515,$I1475)&gt;BL$4,$AF1489/$I1475,$AF1489-SUM($I1515:BK1515))))</f>
        <v>0</v>
      </c>
      <c r="BM1515" s="31">
        <f>IF($I1475="n/a",0,IF(BM$4&lt;=$C1515,0,IF(SUM($C1515,$I1475)&gt;BM$4,$AF1489/$I1475,$AF1489-SUM($I1515:BL1515))))</f>
        <v>0</v>
      </c>
      <c r="BN1515" s="31">
        <f>IF($I1475="n/a",0,IF(BN$4&lt;=$C1515,0,IF(SUM($C1515,$I1475)&gt;BN$4,$AF1489/$I1475,$AF1489-SUM($I1515:BM1515))))</f>
        <v>0</v>
      </c>
      <c r="BO1515" s="31">
        <f>IF($I1475="n/a",0,IF(BO$4&lt;=$C1515,0,IF(SUM($C1515,$I1475)&gt;BO$4,$AF1489/$I1475,$AF1489-SUM($I1515:BN1515))))</f>
        <v>0</v>
      </c>
      <c r="BP1515" s="31">
        <f>IF($I1475="n/a",0,IF(BP$4&lt;=$C1515,0,IF(SUM($C1515,$I1475)&gt;BP$4,$AF1489/$I1475,$AF1489-SUM($I1515:BO1515))))</f>
        <v>0</v>
      </c>
      <c r="BQ1515" s="31">
        <f>IF($I1475="n/a",0,IF(BQ$4&lt;=$C1515,0,IF(SUM($C1515,$I1475)&gt;BQ$4,$AF1489/$I1475,$AF1489-SUM($I1515:BP1515))))</f>
        <v>0</v>
      </c>
      <c r="BR1515" s="31">
        <f>IF($I1475="n/a",0,IF(BR$4&lt;=$C1515,0,IF(SUM($C1515,$I1475)&gt;BR$4,$AF1489/$I1475,$AF1489-SUM($I1515:BQ1515))))</f>
        <v>0</v>
      </c>
      <c r="BS1515" s="31">
        <f>IF($I1475="n/a",0,IF(BS$4&lt;=$C1515,0,IF(SUM($C1515,$I1475)&gt;BS$4,$AF1489/$I1475,$AF1489-SUM($I1515:BR1515))))</f>
        <v>0</v>
      </c>
      <c r="BT1515" s="31">
        <f>IF($I1475="n/a",0,IF(BT$4&lt;=$C1515,0,IF(SUM($C1515,$I1475)&gt;BT$4,$AF1489/$I1475,$AF1489-SUM($I1515:BS1515))))</f>
        <v>0</v>
      </c>
      <c r="BU1515" s="31">
        <f>IF($I1475="n/a",0,IF(BU$4&lt;=$C1515,0,IF(SUM($C1515,$I1475)&gt;BU$4,$AF1489/$I1475,$AF1489-SUM($I1515:BT1515))))</f>
        <v>0</v>
      </c>
      <c r="BV1515" s="31">
        <f>IF($I1475="n/a",0,IF(BV$4&lt;=$C1515,0,IF(SUM($C1515,$I1475)&gt;BV$4,$AF1489/$I1475,$AF1489-SUM($I1515:BU1515))))</f>
        <v>0</v>
      </c>
      <c r="BW1515" s="31">
        <f>IF($I1475="n/a",0,IF(BW$4&lt;=$C1515,0,IF(SUM($C1515,$I1475)&gt;BW$4,$AF1489/$I1475,$AF1489-SUM($I1515:BV1515))))</f>
        <v>0</v>
      </c>
      <c r="BX1515" s="31">
        <f>IF($I1475="n/a",0,IF(BX$4&lt;=$C1515,0,IF(SUM($C1515,$I1475)&gt;BX$4,$AF1489/$I1475,$AF1489-SUM($I1515:BW1515))))</f>
        <v>0</v>
      </c>
      <c r="BY1515" s="31">
        <f>IF($I1475="n/a",0,IF(BY$4&lt;=$C1515,0,IF(SUM($C1515,$I1475)&gt;BY$4,$AF1489/$I1475,$AF1489-SUM($I1515:BX1515))))</f>
        <v>0</v>
      </c>
      <c r="BZ1515" s="31">
        <f>IF($I1475="n/a",0,IF(BZ$4&lt;=$C1515,0,IF(SUM($C1515,$I1475)&gt;BZ$4,$AF1489/$I1475,$AF1489-SUM($I1515:BY1515))))</f>
        <v>0</v>
      </c>
      <c r="CA1515" s="31">
        <f>IF($I1475="n/a",0,IF(CA$4&lt;=$C1515,0,IF(SUM($C1515,$I1475)&gt;CA$4,$AF1489/$I1475,$AF1489-SUM($I1515:BZ1515))))</f>
        <v>0</v>
      </c>
      <c r="CB1515" s="31">
        <f>IF($I1475="n/a",0,IF(CB$4&lt;=$C1515,0,IF(SUM($C1515,$I1475)&gt;CB$4,$AF1489/$I1475,$AF1489-SUM($I1515:CA1515))))</f>
        <v>0</v>
      </c>
      <c r="CC1515" s="31">
        <f>IF($I1475="n/a",0,IF(CC$4&lt;=$C1515,0,IF(SUM($C1515,$I1475)&gt;CC$4,$AF1489/$I1475,$AF1489-SUM($I1515:CB1515))))</f>
        <v>0</v>
      </c>
      <c r="CD1515" s="31">
        <f>IF($I1475="n/a",0,IF(CD$4&lt;=$C1515,0,IF(SUM($C1515,$I1475)&gt;CD$4,$AF1489/$I1475,$AF1489-SUM($I1515:CC1515))))</f>
        <v>0</v>
      </c>
      <c r="CE1515" s="31">
        <f>IF($I1475="n/a",0,IF(CE$4&lt;=$C1515,0,IF(SUM($C1515,$I1475)&gt;CE$4,$AF1489/$I1475,$AF1489-SUM($I1515:CD1515))))</f>
        <v>0</v>
      </c>
      <c r="CF1515" s="31">
        <f>IF($I1475="n/a",0,IF(CF$4&lt;=$C1515,0,IF(SUM($C1515,$I1475)&gt;CF$4,$AF1489/$I1475,$AF1489-SUM($I1515:CE1515))))</f>
        <v>0</v>
      </c>
    </row>
    <row r="1516" spans="1:84" s="153" customFormat="1" ht="12.75" customHeight="1">
      <c r="A1516"/>
      <c r="C1516" s="197">
        <v>2039</v>
      </c>
      <c r="D1516" s="21" t="s">
        <v>68</v>
      </c>
      <c r="E1516" s="21" t="s">
        <v>185</v>
      </c>
      <c r="I1516" s="31"/>
      <c r="J1516" s="31">
        <f>IF($I1475="n/a",0,IF(J$4&lt;=$C1516,0,IF(SUM($C1516,$I1475)&gt;J$4,$AG1489/$I1475,$AG1489-SUM($I1516:I1516))))</f>
        <v>0</v>
      </c>
      <c r="K1516" s="31">
        <f>IF($I1475="n/a",0,IF(K$4&lt;=$C1516,0,IF(SUM($C1516,$I1475)&gt;K$4,$AG1489/$I1475,$AG1489-SUM($I1516:J1516))))</f>
        <v>0</v>
      </c>
      <c r="L1516" s="31">
        <f>IF($I1475="n/a",0,IF(L$4&lt;=$C1516,0,IF(SUM($C1516,$I1475)&gt;L$4,$AG1489/$I1475,$AG1489-SUM($I1516:K1516))))</f>
        <v>0</v>
      </c>
      <c r="M1516" s="31">
        <f>IF($I1475="n/a",0,IF(M$4&lt;=$C1516,0,IF(SUM($C1516,$I1475)&gt;M$4,$AG1489/$I1475,$AG1489-SUM($I1516:L1516))))</f>
        <v>0</v>
      </c>
      <c r="N1516" s="31">
        <f>IF($I1475="n/a",0,IF(N$4&lt;=$C1516,0,IF(SUM($C1516,$I1475)&gt;N$4,$AG1489/$I1475,$AG1489-SUM($I1516:M1516))))</f>
        <v>0</v>
      </c>
      <c r="O1516" s="31">
        <f>IF($I1475="n/a",0,IF(O$4&lt;=$C1516,0,IF(SUM($C1516,$I1475)&gt;O$4,$AG1489/$I1475,$AG1489-SUM($I1516:N1516))))</f>
        <v>0</v>
      </c>
      <c r="P1516" s="31">
        <f>IF($I1475="n/a",0,IF(P$4&lt;=$C1516,0,IF(SUM($C1516,$I1475)&gt;P$4,$AG1489/$I1475,$AG1489-SUM($I1516:O1516))))</f>
        <v>0</v>
      </c>
      <c r="Q1516" s="31">
        <f>IF($I1475="n/a",0,IF(Q$4&lt;=$C1516,0,IF(SUM($C1516,$I1475)&gt;Q$4,$AG1489/$I1475,$AG1489-SUM($I1516:P1516))))</f>
        <v>0</v>
      </c>
      <c r="R1516" s="31">
        <f>IF($I1475="n/a",0,IF(R$4&lt;=$C1516,0,IF(SUM($C1516,$I1475)&gt;R$4,$AG1489/$I1475,$AG1489-SUM($I1516:Q1516))))</f>
        <v>0</v>
      </c>
      <c r="S1516" s="31">
        <f>IF($I1475="n/a",0,IF(S$4&lt;=$C1516,0,IF(SUM($C1516,$I1475)&gt;S$4,$AG1489/$I1475,$AG1489-SUM($I1516:R1516))))</f>
        <v>0</v>
      </c>
      <c r="T1516" s="31">
        <f>IF($I1475="n/a",0,IF(T$4&lt;=$C1516,0,IF(SUM($C1516,$I1475)&gt;T$4,$AG1489/$I1475,$AG1489-SUM($I1516:S1516))))</f>
        <v>0</v>
      </c>
      <c r="U1516" s="31">
        <f>IF($I1475="n/a",0,IF(U$4&lt;=$C1516,0,IF(SUM($C1516,$I1475)&gt;U$4,$AG1489/$I1475,$AG1489-SUM($I1516:T1516))))</f>
        <v>0</v>
      </c>
      <c r="V1516" s="31">
        <f>IF($I1475="n/a",0,IF(V$4&lt;=$C1516,0,IF(SUM($C1516,$I1475)&gt;V$4,$AG1489/$I1475,$AG1489-SUM($I1516:U1516))))</f>
        <v>0</v>
      </c>
      <c r="W1516" s="31">
        <f>IF($I1475="n/a",0,IF(W$4&lt;=$C1516,0,IF(SUM($C1516,$I1475)&gt;W$4,$AG1489/$I1475,$AG1489-SUM($I1516:V1516))))</f>
        <v>0</v>
      </c>
      <c r="X1516" s="31">
        <f>IF($I1475="n/a",0,IF(X$4&lt;=$C1516,0,IF(SUM($C1516,$I1475)&gt;X$4,$AG1489/$I1475,$AG1489-SUM($I1516:W1516))))</f>
        <v>0</v>
      </c>
      <c r="Y1516" s="31">
        <f>IF($I1475="n/a",0,IF(Y$4&lt;=$C1516,0,IF(SUM($C1516,$I1475)&gt;Y$4,$AG1489/$I1475,$AG1489-SUM($I1516:X1516))))</f>
        <v>0</v>
      </c>
      <c r="Z1516" s="31">
        <f>IF($I1475="n/a",0,IF(Z$4&lt;=$C1516,0,IF(SUM($C1516,$I1475)&gt;Z$4,$AG1489/$I1475,$AG1489-SUM($I1516:Y1516))))</f>
        <v>0</v>
      </c>
      <c r="AA1516" s="31">
        <f>IF($I1475="n/a",0,IF(AA$4&lt;=$C1516,0,IF(SUM($C1516,$I1475)&gt;AA$4,$AG1489/$I1475,$AG1489-SUM($I1516:Z1516))))</f>
        <v>0</v>
      </c>
      <c r="AB1516" s="31">
        <f>IF($I1475="n/a",0,IF(AB$4&lt;=$C1516,0,IF(SUM($C1516,$I1475)&gt;AB$4,$AG1489/$I1475,$AG1489-SUM($I1516:AA1516))))</f>
        <v>0</v>
      </c>
      <c r="AC1516" s="31">
        <f>IF($I1475="n/a",0,IF(AC$4&lt;=$C1516,0,IF(SUM($C1516,$I1475)&gt;AC$4,$AG1489/$I1475,$AG1489-SUM($I1516:AB1516))))</f>
        <v>0</v>
      </c>
      <c r="AD1516" s="31">
        <f>IF($I1475="n/a",0,IF(AD$4&lt;=$C1516,0,IF(SUM($C1516,$I1475)&gt;AD$4,$AG1489/$I1475,$AG1489-SUM($I1516:AC1516))))</f>
        <v>0</v>
      </c>
      <c r="AE1516" s="31">
        <f>IF($I1475="n/a",0,IF(AE$4&lt;=$C1516,0,IF(SUM($C1516,$I1475)&gt;AE$4,$AG1489/$I1475,$AG1489-SUM($I1516:AD1516))))</f>
        <v>0</v>
      </c>
      <c r="AF1516" s="31">
        <f>IF($I1475="n/a",0,IF(AF$4&lt;=$C1516,0,IF(SUM($C1516,$I1475)&gt;AF$4,$AG1489/$I1475,$AG1489-SUM($I1516:AE1516))))</f>
        <v>0</v>
      </c>
      <c r="AG1516" s="31">
        <f>IF($I1475="n/a",0,IF(AG$4&lt;=$C1516,0,IF(SUM($C1516,$I1475)&gt;AG$4,$AG1489/$I1475,$AG1489-SUM($I1516:AF1516))))</f>
        <v>0</v>
      </c>
      <c r="AH1516" s="31">
        <f>IF($I1475="n/a",0,IF(AH$4&lt;=$C1516,0,IF(SUM($C1516,$I1475)&gt;AH$4,$AG1489/$I1475,$AG1489-SUM($I1516:AG1516))))</f>
        <v>0</v>
      </c>
      <c r="AI1516" s="31">
        <f>IF($I1475="n/a",0,IF(AI$4&lt;=$C1516,0,IF(SUM($C1516,$I1475)&gt;AI$4,$AG1489/$I1475,$AG1489-SUM($I1516:AH1516))))</f>
        <v>0</v>
      </c>
      <c r="AJ1516" s="31">
        <f>IF($I1475="n/a",0,IF(AJ$4&lt;=$C1516,0,IF(SUM($C1516,$I1475)&gt;AJ$4,$AG1489/$I1475,$AG1489-SUM($I1516:AI1516))))</f>
        <v>0</v>
      </c>
      <c r="AK1516" s="31">
        <f>IF($I1475="n/a",0,IF(AK$4&lt;=$C1516,0,IF(SUM($C1516,$I1475)&gt;AK$4,$AG1489/$I1475,$AG1489-SUM($I1516:AJ1516))))</f>
        <v>0</v>
      </c>
      <c r="AL1516" s="31">
        <f>IF($I1475="n/a",0,IF(AL$4&lt;=$C1516,0,IF(SUM($C1516,$I1475)&gt;AL$4,$AG1489/$I1475,$AG1489-SUM($I1516:AK1516))))</f>
        <v>0</v>
      </c>
      <c r="AM1516" s="31">
        <f>IF($I1475="n/a",0,IF(AM$4&lt;=$C1516,0,IF(SUM($C1516,$I1475)&gt;AM$4,$AG1489/$I1475,$AG1489-SUM($I1516:AL1516))))</f>
        <v>0</v>
      </c>
      <c r="AN1516" s="31">
        <f>IF($I1475="n/a",0,IF(AN$4&lt;=$C1516,0,IF(SUM($C1516,$I1475)&gt;AN$4,$AG1489/$I1475,$AG1489-SUM($I1516:AM1516))))</f>
        <v>0</v>
      </c>
      <c r="AO1516" s="31">
        <f>IF($I1475="n/a",0,IF(AO$4&lt;=$C1516,0,IF(SUM($C1516,$I1475)&gt;AO$4,$AG1489/$I1475,$AG1489-SUM($I1516:AN1516))))</f>
        <v>0</v>
      </c>
      <c r="AP1516" s="31">
        <f>IF($I1475="n/a",0,IF(AP$4&lt;=$C1516,0,IF(SUM($C1516,$I1475)&gt;AP$4,$AG1489/$I1475,$AG1489-SUM($I1516:AO1516))))</f>
        <v>0</v>
      </c>
      <c r="AQ1516" s="31">
        <f>IF($I1475="n/a",0,IF(AQ$4&lt;=$C1516,0,IF(SUM($C1516,$I1475)&gt;AQ$4,$AG1489/$I1475,$AG1489-SUM($I1516:AP1516))))</f>
        <v>0</v>
      </c>
      <c r="AR1516" s="31">
        <f>IF($I1475="n/a",0,IF(AR$4&lt;=$C1516,0,IF(SUM($C1516,$I1475)&gt;AR$4,$AG1489/$I1475,$AG1489-SUM($I1516:AQ1516))))</f>
        <v>0</v>
      </c>
      <c r="AS1516" s="31">
        <f>IF($I1475="n/a",0,IF(AS$4&lt;=$C1516,0,IF(SUM($C1516,$I1475)&gt;AS$4,$AG1489/$I1475,$AG1489-SUM($I1516:AR1516))))</f>
        <v>0</v>
      </c>
      <c r="AT1516" s="31">
        <f>IF($I1475="n/a",0,IF(AT$4&lt;=$C1516,0,IF(SUM($C1516,$I1475)&gt;AT$4,$AG1489/$I1475,$AG1489-SUM($I1516:AS1516))))</f>
        <v>0</v>
      </c>
      <c r="AU1516" s="31">
        <f>IF($I1475="n/a",0,IF(AU$4&lt;=$C1516,0,IF(SUM($C1516,$I1475)&gt;AU$4,$AG1489/$I1475,$AG1489-SUM($I1516:AT1516))))</f>
        <v>0</v>
      </c>
      <c r="AV1516" s="31">
        <f>IF($I1475="n/a",0,IF(AV$4&lt;=$C1516,0,IF(SUM($C1516,$I1475)&gt;AV$4,$AG1489/$I1475,$AG1489-SUM($I1516:AU1516))))</f>
        <v>0</v>
      </c>
      <c r="AW1516" s="31">
        <f>IF($I1475="n/a",0,IF(AW$4&lt;=$C1516,0,IF(SUM($C1516,$I1475)&gt;AW$4,$AG1489/$I1475,$AG1489-SUM($I1516:AV1516))))</f>
        <v>0</v>
      </c>
      <c r="AX1516" s="31">
        <f>IF($I1475="n/a",0,IF(AX$4&lt;=$C1516,0,IF(SUM($C1516,$I1475)&gt;AX$4,$AG1489/$I1475,$AG1489-SUM($I1516:AW1516))))</f>
        <v>0</v>
      </c>
      <c r="AY1516" s="31">
        <f>IF($I1475="n/a",0,IF(AY$4&lt;=$C1516,0,IF(SUM($C1516,$I1475)&gt;AY$4,$AG1489/$I1475,$AG1489-SUM($I1516:AX1516))))</f>
        <v>0</v>
      </c>
      <c r="AZ1516" s="31">
        <f>IF($I1475="n/a",0,IF(AZ$4&lt;=$C1516,0,IF(SUM($C1516,$I1475)&gt;AZ$4,$AG1489/$I1475,$AG1489-SUM($I1516:AY1516))))</f>
        <v>0</v>
      </c>
      <c r="BA1516" s="31">
        <f>IF($I1475="n/a",0,IF(BA$4&lt;=$C1516,0,IF(SUM($C1516,$I1475)&gt;BA$4,$AG1489/$I1475,$AG1489-SUM($I1516:AZ1516))))</f>
        <v>0</v>
      </c>
      <c r="BB1516" s="31">
        <f>IF($I1475="n/a",0,IF(BB$4&lt;=$C1516,0,IF(SUM($C1516,$I1475)&gt;BB$4,$AG1489/$I1475,$AG1489-SUM($I1516:BA1516))))</f>
        <v>0</v>
      </c>
      <c r="BC1516" s="31">
        <f>IF($I1475="n/a",0,IF(BC$4&lt;=$C1516,0,IF(SUM($C1516,$I1475)&gt;BC$4,$AG1489/$I1475,$AG1489-SUM($I1516:BB1516))))</f>
        <v>0</v>
      </c>
      <c r="BD1516" s="31">
        <f>IF($I1475="n/a",0,IF(BD$4&lt;=$C1516,0,IF(SUM($C1516,$I1475)&gt;BD$4,$AG1489/$I1475,$AG1489-SUM($I1516:BC1516))))</f>
        <v>0</v>
      </c>
      <c r="BE1516" s="31">
        <f>IF($I1475="n/a",0,IF(BE$4&lt;=$C1516,0,IF(SUM($C1516,$I1475)&gt;BE$4,$AG1489/$I1475,$AG1489-SUM($I1516:BD1516))))</f>
        <v>0</v>
      </c>
      <c r="BF1516" s="31">
        <f>IF($I1475="n/a",0,IF(BF$4&lt;=$C1516,0,IF(SUM($C1516,$I1475)&gt;BF$4,$AG1489/$I1475,$AG1489-SUM($I1516:BE1516))))</f>
        <v>0</v>
      </c>
      <c r="BG1516" s="31">
        <f>IF($I1475="n/a",0,IF(BG$4&lt;=$C1516,0,IF(SUM($C1516,$I1475)&gt;BG$4,$AG1489/$I1475,$AG1489-SUM($I1516:BF1516))))</f>
        <v>0</v>
      </c>
      <c r="BH1516" s="31">
        <f>IF($I1475="n/a",0,IF(BH$4&lt;=$C1516,0,IF(SUM($C1516,$I1475)&gt;BH$4,$AG1489/$I1475,$AG1489-SUM($I1516:BG1516))))</f>
        <v>0</v>
      </c>
      <c r="BI1516" s="31">
        <f>IF($I1475="n/a",0,IF(BI$4&lt;=$C1516,0,IF(SUM($C1516,$I1475)&gt;BI$4,$AG1489/$I1475,$AG1489-SUM($I1516:BH1516))))</f>
        <v>0</v>
      </c>
      <c r="BJ1516" s="31">
        <f>IF($I1475="n/a",0,IF(BJ$4&lt;=$C1516,0,IF(SUM($C1516,$I1475)&gt;BJ$4,$AG1489/$I1475,$AG1489-SUM($I1516:BI1516))))</f>
        <v>0</v>
      </c>
      <c r="BK1516" s="31">
        <f>IF($I1475="n/a",0,IF(BK$4&lt;=$C1516,0,IF(SUM($C1516,$I1475)&gt;BK$4,$AG1489/$I1475,$AG1489-SUM($I1516:BJ1516))))</f>
        <v>0</v>
      </c>
      <c r="BL1516" s="31">
        <f>IF($I1475="n/a",0,IF(BL$4&lt;=$C1516,0,IF(SUM($C1516,$I1475)&gt;BL$4,$AG1489/$I1475,$AG1489-SUM($I1516:BK1516))))</f>
        <v>0</v>
      </c>
      <c r="BM1516" s="31">
        <f>IF($I1475="n/a",0,IF(BM$4&lt;=$C1516,0,IF(SUM($C1516,$I1475)&gt;BM$4,$AG1489/$I1475,$AG1489-SUM($I1516:BL1516))))</f>
        <v>0</v>
      </c>
      <c r="BN1516" s="31">
        <f>IF($I1475="n/a",0,IF(BN$4&lt;=$C1516,0,IF(SUM($C1516,$I1475)&gt;BN$4,$AG1489/$I1475,$AG1489-SUM($I1516:BM1516))))</f>
        <v>0</v>
      </c>
      <c r="BO1516" s="31">
        <f>IF($I1475="n/a",0,IF(BO$4&lt;=$C1516,0,IF(SUM($C1516,$I1475)&gt;BO$4,$AG1489/$I1475,$AG1489-SUM($I1516:BN1516))))</f>
        <v>0</v>
      </c>
      <c r="BP1516" s="31">
        <f>IF($I1475="n/a",0,IF(BP$4&lt;=$C1516,0,IF(SUM($C1516,$I1475)&gt;BP$4,$AG1489/$I1475,$AG1489-SUM($I1516:BO1516))))</f>
        <v>0</v>
      </c>
      <c r="BQ1516" s="31">
        <f>IF($I1475="n/a",0,IF(BQ$4&lt;=$C1516,0,IF(SUM($C1516,$I1475)&gt;BQ$4,$AG1489/$I1475,$AG1489-SUM($I1516:BP1516))))</f>
        <v>0</v>
      </c>
      <c r="BR1516" s="31">
        <f>IF($I1475="n/a",0,IF(BR$4&lt;=$C1516,0,IF(SUM($C1516,$I1475)&gt;BR$4,$AG1489/$I1475,$AG1489-SUM($I1516:BQ1516))))</f>
        <v>0</v>
      </c>
      <c r="BS1516" s="31">
        <f>IF($I1475="n/a",0,IF(BS$4&lt;=$C1516,0,IF(SUM($C1516,$I1475)&gt;BS$4,$AG1489/$I1475,$AG1489-SUM($I1516:BR1516))))</f>
        <v>0</v>
      </c>
      <c r="BT1516" s="31">
        <f>IF($I1475="n/a",0,IF(BT$4&lt;=$C1516,0,IF(SUM($C1516,$I1475)&gt;BT$4,$AG1489/$I1475,$AG1489-SUM($I1516:BS1516))))</f>
        <v>0</v>
      </c>
      <c r="BU1516" s="31">
        <f>IF($I1475="n/a",0,IF(BU$4&lt;=$C1516,0,IF(SUM($C1516,$I1475)&gt;BU$4,$AG1489/$I1475,$AG1489-SUM($I1516:BT1516))))</f>
        <v>0</v>
      </c>
      <c r="BV1516" s="31">
        <f>IF($I1475="n/a",0,IF(BV$4&lt;=$C1516,0,IF(SUM($C1516,$I1475)&gt;BV$4,$AG1489/$I1475,$AG1489-SUM($I1516:BU1516))))</f>
        <v>0</v>
      </c>
      <c r="BW1516" s="31">
        <f>IF($I1475="n/a",0,IF(BW$4&lt;=$C1516,0,IF(SUM($C1516,$I1475)&gt;BW$4,$AG1489/$I1475,$AG1489-SUM($I1516:BV1516))))</f>
        <v>0</v>
      </c>
      <c r="BX1516" s="31">
        <f>IF($I1475="n/a",0,IF(BX$4&lt;=$C1516,0,IF(SUM($C1516,$I1475)&gt;BX$4,$AG1489/$I1475,$AG1489-SUM($I1516:BW1516))))</f>
        <v>0</v>
      </c>
      <c r="BY1516" s="31">
        <f>IF($I1475="n/a",0,IF(BY$4&lt;=$C1516,0,IF(SUM($C1516,$I1475)&gt;BY$4,$AG1489/$I1475,$AG1489-SUM($I1516:BX1516))))</f>
        <v>0</v>
      </c>
      <c r="BZ1516" s="31">
        <f>IF($I1475="n/a",0,IF(BZ$4&lt;=$C1516,0,IF(SUM($C1516,$I1475)&gt;BZ$4,$AG1489/$I1475,$AG1489-SUM($I1516:BY1516))))</f>
        <v>0</v>
      </c>
      <c r="CA1516" s="31">
        <f>IF($I1475="n/a",0,IF(CA$4&lt;=$C1516,0,IF(SUM($C1516,$I1475)&gt;CA$4,$AG1489/$I1475,$AG1489-SUM($I1516:BZ1516))))</f>
        <v>0</v>
      </c>
      <c r="CB1516" s="31">
        <f>IF($I1475="n/a",0,IF(CB$4&lt;=$C1516,0,IF(SUM($C1516,$I1475)&gt;CB$4,$AG1489/$I1475,$AG1489-SUM($I1516:CA1516))))</f>
        <v>0</v>
      </c>
      <c r="CC1516" s="31">
        <f>IF($I1475="n/a",0,IF(CC$4&lt;=$C1516,0,IF(SUM($C1516,$I1475)&gt;CC$4,$AG1489/$I1475,$AG1489-SUM($I1516:CB1516))))</f>
        <v>0</v>
      </c>
      <c r="CD1516" s="31">
        <f>IF($I1475="n/a",0,IF(CD$4&lt;=$C1516,0,IF(SUM($C1516,$I1475)&gt;CD$4,$AG1489/$I1475,$AG1489-SUM($I1516:CC1516))))</f>
        <v>0</v>
      </c>
      <c r="CE1516" s="31">
        <f>IF($I1475="n/a",0,IF(CE$4&lt;=$C1516,0,IF(SUM($C1516,$I1475)&gt;CE$4,$AG1489/$I1475,$AG1489-SUM($I1516:CD1516))))</f>
        <v>0</v>
      </c>
      <c r="CF1516" s="31">
        <f>IF($I1475="n/a",0,IF(CF$4&lt;=$C1516,0,IF(SUM($C1516,$I1475)&gt;CF$4,$AG1489/$I1475,$AG1489-SUM($I1516:CE1516))))</f>
        <v>0</v>
      </c>
    </row>
    <row r="1517" spans="1:84" s="153" customFormat="1" ht="12.75" customHeight="1">
      <c r="A1517"/>
      <c r="C1517" s="197">
        <v>2040</v>
      </c>
      <c r="D1517" s="21" t="s">
        <v>69</v>
      </c>
      <c r="E1517" s="21" t="s">
        <v>185</v>
      </c>
      <c r="I1517" s="31"/>
      <c r="J1517" s="31">
        <f>IF($I1475="n/a",0,IF(J$4&lt;=$C1517,0,IF(SUM($C1517,$I1475)&gt;J$4,$AH1489/$I1475,$AH1489-SUM($I1517:I1517))))</f>
        <v>0</v>
      </c>
      <c r="K1517" s="31">
        <f>IF($I1475="n/a",0,IF(K$4&lt;=$C1517,0,IF(SUM($C1517,$I1475)&gt;K$4,$AH1489/$I1475,$AH1489-SUM($I1517:J1517))))</f>
        <v>0</v>
      </c>
      <c r="L1517" s="31">
        <f>IF($I1475="n/a",0,IF(L$4&lt;=$C1517,0,IF(SUM($C1517,$I1475)&gt;L$4,$AH1489/$I1475,$AH1489-SUM($I1517:K1517))))</f>
        <v>0</v>
      </c>
      <c r="M1517" s="31">
        <f>IF($I1475="n/a",0,IF(M$4&lt;=$C1517,0,IF(SUM($C1517,$I1475)&gt;M$4,$AH1489/$I1475,$AH1489-SUM($I1517:L1517))))</f>
        <v>0</v>
      </c>
      <c r="N1517" s="31">
        <f>IF($I1475="n/a",0,IF(N$4&lt;=$C1517,0,IF(SUM($C1517,$I1475)&gt;N$4,$AH1489/$I1475,$AH1489-SUM($I1517:M1517))))</f>
        <v>0</v>
      </c>
      <c r="O1517" s="31">
        <f>IF($I1475="n/a",0,IF(O$4&lt;=$C1517,0,IF(SUM($C1517,$I1475)&gt;O$4,$AH1489/$I1475,$AH1489-SUM($I1517:N1517))))</f>
        <v>0</v>
      </c>
      <c r="P1517" s="31">
        <f>IF($I1475="n/a",0,IF(P$4&lt;=$C1517,0,IF(SUM($C1517,$I1475)&gt;P$4,$AH1489/$I1475,$AH1489-SUM($I1517:O1517))))</f>
        <v>0</v>
      </c>
      <c r="Q1517" s="31">
        <f>IF($I1475="n/a",0,IF(Q$4&lt;=$C1517,0,IF(SUM($C1517,$I1475)&gt;Q$4,$AH1489/$I1475,$AH1489-SUM($I1517:P1517))))</f>
        <v>0</v>
      </c>
      <c r="R1517" s="31">
        <f>IF($I1475="n/a",0,IF(R$4&lt;=$C1517,0,IF(SUM($C1517,$I1475)&gt;R$4,$AH1489/$I1475,$AH1489-SUM($I1517:Q1517))))</f>
        <v>0</v>
      </c>
      <c r="S1517" s="31">
        <f>IF($I1475="n/a",0,IF(S$4&lt;=$C1517,0,IF(SUM($C1517,$I1475)&gt;S$4,$AH1489/$I1475,$AH1489-SUM($I1517:R1517))))</f>
        <v>0</v>
      </c>
      <c r="T1517" s="31">
        <f>IF($I1475="n/a",0,IF(T$4&lt;=$C1517,0,IF(SUM($C1517,$I1475)&gt;T$4,$AH1489/$I1475,$AH1489-SUM($I1517:S1517))))</f>
        <v>0</v>
      </c>
      <c r="U1517" s="31">
        <f>IF($I1475="n/a",0,IF(U$4&lt;=$C1517,0,IF(SUM($C1517,$I1475)&gt;U$4,$AH1489/$I1475,$AH1489-SUM($I1517:T1517))))</f>
        <v>0</v>
      </c>
      <c r="V1517" s="31">
        <f>IF($I1475="n/a",0,IF(V$4&lt;=$C1517,0,IF(SUM($C1517,$I1475)&gt;V$4,$AH1489/$I1475,$AH1489-SUM($I1517:U1517))))</f>
        <v>0</v>
      </c>
      <c r="W1517" s="31">
        <f>IF($I1475="n/a",0,IF(W$4&lt;=$C1517,0,IF(SUM($C1517,$I1475)&gt;W$4,$AH1489/$I1475,$AH1489-SUM($I1517:V1517))))</f>
        <v>0</v>
      </c>
      <c r="X1517" s="31">
        <f>IF($I1475="n/a",0,IF(X$4&lt;=$C1517,0,IF(SUM($C1517,$I1475)&gt;X$4,$AH1489/$I1475,$AH1489-SUM($I1517:W1517))))</f>
        <v>0</v>
      </c>
      <c r="Y1517" s="31">
        <f>IF($I1475="n/a",0,IF(Y$4&lt;=$C1517,0,IF(SUM($C1517,$I1475)&gt;Y$4,$AH1489/$I1475,$AH1489-SUM($I1517:X1517))))</f>
        <v>0</v>
      </c>
      <c r="Z1517" s="31">
        <f>IF($I1475="n/a",0,IF(Z$4&lt;=$C1517,0,IF(SUM($C1517,$I1475)&gt;Z$4,$AH1489/$I1475,$AH1489-SUM($I1517:Y1517))))</f>
        <v>0</v>
      </c>
      <c r="AA1517" s="31">
        <f>IF($I1475="n/a",0,IF(AA$4&lt;=$C1517,0,IF(SUM($C1517,$I1475)&gt;AA$4,$AH1489/$I1475,$AH1489-SUM($I1517:Z1517))))</f>
        <v>0</v>
      </c>
      <c r="AB1517" s="31">
        <f>IF($I1475="n/a",0,IF(AB$4&lt;=$C1517,0,IF(SUM($C1517,$I1475)&gt;AB$4,$AH1489/$I1475,$AH1489-SUM($I1517:AA1517))))</f>
        <v>0</v>
      </c>
      <c r="AC1517" s="31">
        <f>IF($I1475="n/a",0,IF(AC$4&lt;=$C1517,0,IF(SUM($C1517,$I1475)&gt;AC$4,$AH1489/$I1475,$AH1489-SUM($I1517:AB1517))))</f>
        <v>0</v>
      </c>
      <c r="AD1517" s="31">
        <f>IF($I1475="n/a",0,IF(AD$4&lt;=$C1517,0,IF(SUM($C1517,$I1475)&gt;AD$4,$AH1489/$I1475,$AH1489-SUM($I1517:AC1517))))</f>
        <v>0</v>
      </c>
      <c r="AE1517" s="31">
        <f>IF($I1475="n/a",0,IF(AE$4&lt;=$C1517,0,IF(SUM($C1517,$I1475)&gt;AE$4,$AH1489/$I1475,$AH1489-SUM($I1517:AD1517))))</f>
        <v>0</v>
      </c>
      <c r="AF1517" s="31">
        <f>IF($I1475="n/a",0,IF(AF$4&lt;=$C1517,0,IF(SUM($C1517,$I1475)&gt;AF$4,$AH1489/$I1475,$AH1489-SUM($I1517:AE1517))))</f>
        <v>0</v>
      </c>
      <c r="AG1517" s="31">
        <f>IF($I1475="n/a",0,IF(AG$4&lt;=$C1517,0,IF(SUM($C1517,$I1475)&gt;AG$4,$AH1489/$I1475,$AH1489-SUM($I1517:AF1517))))</f>
        <v>0</v>
      </c>
      <c r="AH1517" s="31">
        <f>IF($I1475="n/a",0,IF(AH$4&lt;=$C1517,0,IF(SUM($C1517,$I1475)&gt;AH$4,$AH1489/$I1475,$AH1489-SUM($I1517:AG1517))))</f>
        <v>0</v>
      </c>
      <c r="AI1517" s="31">
        <f>IF($I1475="n/a",0,IF(AI$4&lt;=$C1517,0,IF(SUM($C1517,$I1475)&gt;AI$4,$AH1489/$I1475,$AH1489-SUM($I1517:AH1517))))</f>
        <v>0</v>
      </c>
      <c r="AJ1517" s="31">
        <f>IF($I1475="n/a",0,IF(AJ$4&lt;=$C1517,0,IF(SUM($C1517,$I1475)&gt;AJ$4,$AH1489/$I1475,$AH1489-SUM($I1517:AI1517))))</f>
        <v>0</v>
      </c>
      <c r="AK1517" s="31">
        <f>IF($I1475="n/a",0,IF(AK$4&lt;=$C1517,0,IF(SUM($C1517,$I1475)&gt;AK$4,$AH1489/$I1475,$AH1489-SUM($I1517:AJ1517))))</f>
        <v>0</v>
      </c>
      <c r="AL1517" s="31">
        <f>IF($I1475="n/a",0,IF(AL$4&lt;=$C1517,0,IF(SUM($C1517,$I1475)&gt;AL$4,$AH1489/$I1475,$AH1489-SUM($I1517:AK1517))))</f>
        <v>0</v>
      </c>
      <c r="AM1517" s="31">
        <f>IF($I1475="n/a",0,IF(AM$4&lt;=$C1517,0,IF(SUM($C1517,$I1475)&gt;AM$4,$AH1489/$I1475,$AH1489-SUM($I1517:AL1517))))</f>
        <v>0</v>
      </c>
      <c r="AN1517" s="31">
        <f>IF($I1475="n/a",0,IF(AN$4&lt;=$C1517,0,IF(SUM($C1517,$I1475)&gt;AN$4,$AH1489/$I1475,$AH1489-SUM($I1517:AM1517))))</f>
        <v>0</v>
      </c>
      <c r="AO1517" s="31">
        <f>IF($I1475="n/a",0,IF(AO$4&lt;=$C1517,0,IF(SUM($C1517,$I1475)&gt;AO$4,$AH1489/$I1475,$AH1489-SUM($I1517:AN1517))))</f>
        <v>0</v>
      </c>
      <c r="AP1517" s="31">
        <f>IF($I1475="n/a",0,IF(AP$4&lt;=$C1517,0,IF(SUM($C1517,$I1475)&gt;AP$4,$AH1489/$I1475,$AH1489-SUM($I1517:AO1517))))</f>
        <v>0</v>
      </c>
      <c r="AQ1517" s="31">
        <f>IF($I1475="n/a",0,IF(AQ$4&lt;=$C1517,0,IF(SUM($C1517,$I1475)&gt;AQ$4,$AH1489/$I1475,$AH1489-SUM($I1517:AP1517))))</f>
        <v>0</v>
      </c>
      <c r="AR1517" s="31">
        <f>IF($I1475="n/a",0,IF(AR$4&lt;=$C1517,0,IF(SUM($C1517,$I1475)&gt;AR$4,$AH1489/$I1475,$AH1489-SUM($I1517:AQ1517))))</f>
        <v>0</v>
      </c>
      <c r="AS1517" s="31">
        <f>IF($I1475="n/a",0,IF(AS$4&lt;=$C1517,0,IF(SUM($C1517,$I1475)&gt;AS$4,$AH1489/$I1475,$AH1489-SUM($I1517:AR1517))))</f>
        <v>0</v>
      </c>
      <c r="AT1517" s="31">
        <f>IF($I1475="n/a",0,IF(AT$4&lt;=$C1517,0,IF(SUM($C1517,$I1475)&gt;AT$4,$AH1489/$I1475,$AH1489-SUM($I1517:AS1517))))</f>
        <v>0</v>
      </c>
      <c r="AU1517" s="31">
        <f>IF($I1475="n/a",0,IF(AU$4&lt;=$C1517,0,IF(SUM($C1517,$I1475)&gt;AU$4,$AH1489/$I1475,$AH1489-SUM($I1517:AT1517))))</f>
        <v>0</v>
      </c>
      <c r="AV1517" s="31">
        <f>IF($I1475="n/a",0,IF(AV$4&lt;=$C1517,0,IF(SUM($C1517,$I1475)&gt;AV$4,$AH1489/$I1475,$AH1489-SUM($I1517:AU1517))))</f>
        <v>0</v>
      </c>
      <c r="AW1517" s="31">
        <f>IF($I1475="n/a",0,IF(AW$4&lt;=$C1517,0,IF(SUM($C1517,$I1475)&gt;AW$4,$AH1489/$I1475,$AH1489-SUM($I1517:AV1517))))</f>
        <v>0</v>
      </c>
      <c r="AX1517" s="31">
        <f>IF($I1475="n/a",0,IF(AX$4&lt;=$C1517,0,IF(SUM($C1517,$I1475)&gt;AX$4,$AH1489/$I1475,$AH1489-SUM($I1517:AW1517))))</f>
        <v>0</v>
      </c>
      <c r="AY1517" s="31">
        <f>IF($I1475="n/a",0,IF(AY$4&lt;=$C1517,0,IF(SUM($C1517,$I1475)&gt;AY$4,$AH1489/$I1475,$AH1489-SUM($I1517:AX1517))))</f>
        <v>0</v>
      </c>
      <c r="AZ1517" s="31">
        <f>IF($I1475="n/a",0,IF(AZ$4&lt;=$C1517,0,IF(SUM($C1517,$I1475)&gt;AZ$4,$AH1489/$I1475,$AH1489-SUM($I1517:AY1517))))</f>
        <v>0</v>
      </c>
      <c r="BA1517" s="31">
        <f>IF($I1475="n/a",0,IF(BA$4&lt;=$C1517,0,IF(SUM($C1517,$I1475)&gt;BA$4,$AH1489/$I1475,$AH1489-SUM($I1517:AZ1517))))</f>
        <v>0</v>
      </c>
      <c r="BB1517" s="31">
        <f>IF($I1475="n/a",0,IF(BB$4&lt;=$C1517,0,IF(SUM($C1517,$I1475)&gt;BB$4,$AH1489/$I1475,$AH1489-SUM($I1517:BA1517))))</f>
        <v>0</v>
      </c>
      <c r="BC1517" s="31">
        <f>IF($I1475="n/a",0,IF(BC$4&lt;=$C1517,0,IF(SUM($C1517,$I1475)&gt;BC$4,$AH1489/$I1475,$AH1489-SUM($I1517:BB1517))))</f>
        <v>0</v>
      </c>
      <c r="BD1517" s="31">
        <f>IF($I1475="n/a",0,IF(BD$4&lt;=$C1517,0,IF(SUM($C1517,$I1475)&gt;BD$4,$AH1489/$I1475,$AH1489-SUM($I1517:BC1517))))</f>
        <v>0</v>
      </c>
      <c r="BE1517" s="31">
        <f>IF($I1475="n/a",0,IF(BE$4&lt;=$C1517,0,IF(SUM($C1517,$I1475)&gt;BE$4,$AH1489/$I1475,$AH1489-SUM($I1517:BD1517))))</f>
        <v>0</v>
      </c>
      <c r="BF1517" s="31">
        <f>IF($I1475="n/a",0,IF(BF$4&lt;=$C1517,0,IF(SUM($C1517,$I1475)&gt;BF$4,$AH1489/$I1475,$AH1489-SUM($I1517:BE1517))))</f>
        <v>0</v>
      </c>
      <c r="BG1517" s="31">
        <f>IF($I1475="n/a",0,IF(BG$4&lt;=$C1517,0,IF(SUM($C1517,$I1475)&gt;BG$4,$AH1489/$I1475,$AH1489-SUM($I1517:BF1517))))</f>
        <v>0</v>
      </c>
      <c r="BH1517" s="31">
        <f>IF($I1475="n/a",0,IF(BH$4&lt;=$C1517,0,IF(SUM($C1517,$I1475)&gt;BH$4,$AH1489/$I1475,$AH1489-SUM($I1517:BG1517))))</f>
        <v>0</v>
      </c>
      <c r="BI1517" s="31">
        <f>IF($I1475="n/a",0,IF(BI$4&lt;=$C1517,0,IF(SUM($C1517,$I1475)&gt;BI$4,$AH1489/$I1475,$AH1489-SUM($I1517:BH1517))))</f>
        <v>0</v>
      </c>
      <c r="BJ1517" s="31">
        <f>IF($I1475="n/a",0,IF(BJ$4&lt;=$C1517,0,IF(SUM($C1517,$I1475)&gt;BJ$4,$AH1489/$I1475,$AH1489-SUM($I1517:BI1517))))</f>
        <v>0</v>
      </c>
      <c r="BK1517" s="31">
        <f>IF($I1475="n/a",0,IF(BK$4&lt;=$C1517,0,IF(SUM($C1517,$I1475)&gt;BK$4,$AH1489/$I1475,$AH1489-SUM($I1517:BJ1517))))</f>
        <v>0</v>
      </c>
      <c r="BL1517" s="31">
        <f>IF($I1475="n/a",0,IF(BL$4&lt;=$C1517,0,IF(SUM($C1517,$I1475)&gt;BL$4,$AH1489/$I1475,$AH1489-SUM($I1517:BK1517))))</f>
        <v>0</v>
      </c>
      <c r="BM1517" s="31">
        <f>IF($I1475="n/a",0,IF(BM$4&lt;=$C1517,0,IF(SUM($C1517,$I1475)&gt;BM$4,$AH1489/$I1475,$AH1489-SUM($I1517:BL1517))))</f>
        <v>0</v>
      </c>
      <c r="BN1517" s="31">
        <f>IF($I1475="n/a",0,IF(BN$4&lt;=$C1517,0,IF(SUM($C1517,$I1475)&gt;BN$4,$AH1489/$I1475,$AH1489-SUM($I1517:BM1517))))</f>
        <v>0</v>
      </c>
      <c r="BO1517" s="31">
        <f>IF($I1475="n/a",0,IF(BO$4&lt;=$C1517,0,IF(SUM($C1517,$I1475)&gt;BO$4,$AH1489/$I1475,$AH1489-SUM($I1517:BN1517))))</f>
        <v>0</v>
      </c>
      <c r="BP1517" s="31">
        <f>IF($I1475="n/a",0,IF(BP$4&lt;=$C1517,0,IF(SUM($C1517,$I1475)&gt;BP$4,$AH1489/$I1475,$AH1489-SUM($I1517:BO1517))))</f>
        <v>0</v>
      </c>
      <c r="BQ1517" s="31">
        <f>IF($I1475="n/a",0,IF(BQ$4&lt;=$C1517,0,IF(SUM($C1517,$I1475)&gt;BQ$4,$AH1489/$I1475,$AH1489-SUM($I1517:BP1517))))</f>
        <v>0</v>
      </c>
      <c r="BR1517" s="31">
        <f>IF($I1475="n/a",0,IF(BR$4&lt;=$C1517,0,IF(SUM($C1517,$I1475)&gt;BR$4,$AH1489/$I1475,$AH1489-SUM($I1517:BQ1517))))</f>
        <v>0</v>
      </c>
      <c r="BS1517" s="31">
        <f>IF($I1475="n/a",0,IF(BS$4&lt;=$C1517,0,IF(SUM($C1517,$I1475)&gt;BS$4,$AH1489/$I1475,$AH1489-SUM($I1517:BR1517))))</f>
        <v>0</v>
      </c>
      <c r="BT1517" s="31">
        <f>IF($I1475="n/a",0,IF(BT$4&lt;=$C1517,0,IF(SUM($C1517,$I1475)&gt;BT$4,$AH1489/$I1475,$AH1489-SUM($I1517:BS1517))))</f>
        <v>0</v>
      </c>
      <c r="BU1517" s="31">
        <f>IF($I1475="n/a",0,IF(BU$4&lt;=$C1517,0,IF(SUM($C1517,$I1475)&gt;BU$4,$AH1489/$I1475,$AH1489-SUM($I1517:BT1517))))</f>
        <v>0</v>
      </c>
      <c r="BV1517" s="31">
        <f>IF($I1475="n/a",0,IF(BV$4&lt;=$C1517,0,IF(SUM($C1517,$I1475)&gt;BV$4,$AH1489/$I1475,$AH1489-SUM($I1517:BU1517))))</f>
        <v>0</v>
      </c>
      <c r="BW1517" s="31">
        <f>IF($I1475="n/a",0,IF(BW$4&lt;=$C1517,0,IF(SUM($C1517,$I1475)&gt;BW$4,$AH1489/$I1475,$AH1489-SUM($I1517:BV1517))))</f>
        <v>0</v>
      </c>
      <c r="BX1517" s="31">
        <f>IF($I1475="n/a",0,IF(BX$4&lt;=$C1517,0,IF(SUM($C1517,$I1475)&gt;BX$4,$AH1489/$I1475,$AH1489-SUM($I1517:BW1517))))</f>
        <v>0</v>
      </c>
      <c r="BY1517" s="31">
        <f>IF($I1475="n/a",0,IF(BY$4&lt;=$C1517,0,IF(SUM($C1517,$I1475)&gt;BY$4,$AH1489/$I1475,$AH1489-SUM($I1517:BX1517))))</f>
        <v>0</v>
      </c>
      <c r="BZ1517" s="31">
        <f>IF($I1475="n/a",0,IF(BZ$4&lt;=$C1517,0,IF(SUM($C1517,$I1475)&gt;BZ$4,$AH1489/$I1475,$AH1489-SUM($I1517:BY1517))))</f>
        <v>0</v>
      </c>
      <c r="CA1517" s="31">
        <f>IF($I1475="n/a",0,IF(CA$4&lt;=$C1517,0,IF(SUM($C1517,$I1475)&gt;CA$4,$AH1489/$I1475,$AH1489-SUM($I1517:BZ1517))))</f>
        <v>0</v>
      </c>
      <c r="CB1517" s="31">
        <f>IF($I1475="n/a",0,IF(CB$4&lt;=$C1517,0,IF(SUM($C1517,$I1475)&gt;CB$4,$AH1489/$I1475,$AH1489-SUM($I1517:CA1517))))</f>
        <v>0</v>
      </c>
      <c r="CC1517" s="31">
        <f>IF($I1475="n/a",0,IF(CC$4&lt;=$C1517,0,IF(SUM($C1517,$I1475)&gt;CC$4,$AH1489/$I1475,$AH1489-SUM($I1517:CB1517))))</f>
        <v>0</v>
      </c>
      <c r="CD1517" s="31">
        <f>IF($I1475="n/a",0,IF(CD$4&lt;=$C1517,0,IF(SUM($C1517,$I1475)&gt;CD$4,$AH1489/$I1475,$AH1489-SUM($I1517:CC1517))))</f>
        <v>0</v>
      </c>
      <c r="CE1517" s="31">
        <f>IF($I1475="n/a",0,IF(CE$4&lt;=$C1517,0,IF(SUM($C1517,$I1475)&gt;CE$4,$AH1489/$I1475,$AH1489-SUM($I1517:CD1517))))</f>
        <v>0</v>
      </c>
      <c r="CF1517" s="31">
        <f>IF($I1475="n/a",0,IF(CF$4&lt;=$C1517,0,IF(SUM($C1517,$I1475)&gt;CF$4,$AH1489/$I1475,$AH1489-SUM($I1517:CE1517))))</f>
        <v>0</v>
      </c>
    </row>
    <row r="1518" spans="1:84" s="153" customFormat="1" ht="12.75" customHeight="1">
      <c r="A1518"/>
      <c r="C1518" s="197">
        <v>2041</v>
      </c>
      <c r="D1518" s="21" t="s">
        <v>186</v>
      </c>
      <c r="E1518" s="21" t="s">
        <v>185</v>
      </c>
      <c r="I1518" s="31"/>
      <c r="J1518" s="31">
        <f>IF($I1475="n/a",0,IF(J$4&lt;=$C1518,0,IF(SUM($C1518,$I1475)&gt;J$4,$AI1489/$I1475,$AI1489-SUM($I1518:I1518))))</f>
        <v>0</v>
      </c>
      <c r="K1518" s="31">
        <f>IF($I1475="n/a",0,IF(K$4&lt;=$C1518,0,IF(SUM($C1518,$I1475)&gt;K$4,$AI1489/$I1475,$AI1489-SUM($I1518:J1518))))</f>
        <v>0</v>
      </c>
      <c r="L1518" s="31">
        <f>IF($I1475="n/a",0,IF(L$4&lt;=$C1518,0,IF(SUM($C1518,$I1475)&gt;L$4,$AI1489/$I1475,$AI1489-SUM($I1518:K1518))))</f>
        <v>0</v>
      </c>
      <c r="M1518" s="31">
        <f>IF($I1475="n/a",0,IF(M$4&lt;=$C1518,0,IF(SUM($C1518,$I1475)&gt;M$4,$AI1489/$I1475,$AI1489-SUM($I1518:L1518))))</f>
        <v>0</v>
      </c>
      <c r="N1518" s="31">
        <f>IF($I1475="n/a",0,IF(N$4&lt;=$C1518,0,IF(SUM($C1518,$I1475)&gt;N$4,$AI1489/$I1475,$AI1489-SUM($I1518:M1518))))</f>
        <v>0</v>
      </c>
      <c r="O1518" s="31">
        <f>IF($I1475="n/a",0,IF(O$4&lt;=$C1518,0,IF(SUM($C1518,$I1475)&gt;O$4,$AI1489/$I1475,$AI1489-SUM($I1518:N1518))))</f>
        <v>0</v>
      </c>
      <c r="P1518" s="31">
        <f>IF($I1475="n/a",0,IF(P$4&lt;=$C1518,0,IF(SUM($C1518,$I1475)&gt;P$4,$AI1489/$I1475,$AI1489-SUM($I1518:O1518))))</f>
        <v>0</v>
      </c>
      <c r="Q1518" s="31">
        <f>IF($I1475="n/a",0,IF(Q$4&lt;=$C1518,0,IF(SUM($C1518,$I1475)&gt;Q$4,$AI1489/$I1475,$AI1489-SUM($I1518:P1518))))</f>
        <v>0</v>
      </c>
      <c r="R1518" s="31">
        <f>IF($I1475="n/a",0,IF(R$4&lt;=$C1518,0,IF(SUM($C1518,$I1475)&gt;R$4,$AI1489/$I1475,$AI1489-SUM($I1518:Q1518))))</f>
        <v>0</v>
      </c>
      <c r="S1518" s="31">
        <f>IF($I1475="n/a",0,IF(S$4&lt;=$C1518,0,IF(SUM($C1518,$I1475)&gt;S$4,$AI1489/$I1475,$AI1489-SUM($I1518:R1518))))</f>
        <v>0</v>
      </c>
      <c r="T1518" s="31">
        <f>IF($I1475="n/a",0,IF(T$4&lt;=$C1518,0,IF(SUM($C1518,$I1475)&gt;T$4,$AI1489/$I1475,$AI1489-SUM($I1518:S1518))))</f>
        <v>0</v>
      </c>
      <c r="U1518" s="31">
        <f>IF($I1475="n/a",0,IF(U$4&lt;=$C1518,0,IF(SUM($C1518,$I1475)&gt;U$4,$AI1489/$I1475,$AI1489-SUM($I1518:T1518))))</f>
        <v>0</v>
      </c>
      <c r="V1518" s="31">
        <f>IF($I1475="n/a",0,IF(V$4&lt;=$C1518,0,IF(SUM($C1518,$I1475)&gt;V$4,$AI1489/$I1475,$AI1489-SUM($I1518:U1518))))</f>
        <v>0</v>
      </c>
      <c r="W1518" s="31">
        <f>IF($I1475="n/a",0,IF(W$4&lt;=$C1518,0,IF(SUM($C1518,$I1475)&gt;W$4,$AI1489/$I1475,$AI1489-SUM($I1518:V1518))))</f>
        <v>0</v>
      </c>
      <c r="X1518" s="31">
        <f>IF($I1475="n/a",0,IF(X$4&lt;=$C1518,0,IF(SUM($C1518,$I1475)&gt;X$4,$AI1489/$I1475,$AI1489-SUM($I1518:W1518))))</f>
        <v>0</v>
      </c>
      <c r="Y1518" s="31">
        <f>IF($I1475="n/a",0,IF(Y$4&lt;=$C1518,0,IF(SUM($C1518,$I1475)&gt;Y$4,$AI1489/$I1475,$AI1489-SUM($I1518:X1518))))</f>
        <v>0</v>
      </c>
      <c r="Z1518" s="31">
        <f>IF($I1475="n/a",0,IF(Z$4&lt;=$C1518,0,IF(SUM($C1518,$I1475)&gt;Z$4,$AI1489/$I1475,$AI1489-SUM($I1518:Y1518))))</f>
        <v>0</v>
      </c>
      <c r="AA1518" s="31">
        <f>IF($I1475="n/a",0,IF(AA$4&lt;=$C1518,0,IF(SUM($C1518,$I1475)&gt;AA$4,$AI1489/$I1475,$AI1489-SUM($I1518:Z1518))))</f>
        <v>0</v>
      </c>
      <c r="AB1518" s="31">
        <f>IF($I1475="n/a",0,IF(AB$4&lt;=$C1518,0,IF(SUM($C1518,$I1475)&gt;AB$4,$AI1489/$I1475,$AI1489-SUM($I1518:AA1518))))</f>
        <v>0</v>
      </c>
      <c r="AC1518" s="31">
        <f>IF($I1475="n/a",0,IF(AC$4&lt;=$C1518,0,IF(SUM($C1518,$I1475)&gt;AC$4,$AI1489/$I1475,$AI1489-SUM($I1518:AB1518))))</f>
        <v>0</v>
      </c>
      <c r="AD1518" s="31">
        <f>IF($I1475="n/a",0,IF(AD$4&lt;=$C1518,0,IF(SUM($C1518,$I1475)&gt;AD$4,$AI1489/$I1475,$AI1489-SUM($I1518:AC1518))))</f>
        <v>0</v>
      </c>
      <c r="AE1518" s="31">
        <f>IF($I1475="n/a",0,IF(AE$4&lt;=$C1518,0,IF(SUM($C1518,$I1475)&gt;AE$4,$AI1489/$I1475,$AI1489-SUM($I1518:AD1518))))</f>
        <v>0</v>
      </c>
      <c r="AF1518" s="31">
        <f>IF($I1475="n/a",0,IF(AF$4&lt;=$C1518,0,IF(SUM($C1518,$I1475)&gt;AF$4,$AI1489/$I1475,$AI1489-SUM($I1518:AE1518))))</f>
        <v>0</v>
      </c>
      <c r="AG1518" s="31">
        <f>IF($I1475="n/a",0,IF(AG$4&lt;=$C1518,0,IF(SUM($C1518,$I1475)&gt;AG$4,$AI1489/$I1475,$AI1489-SUM($I1518:AF1518))))</f>
        <v>0</v>
      </c>
      <c r="AH1518" s="31">
        <f>IF($I1475="n/a",0,IF(AH$4&lt;=$C1518,0,IF(SUM($C1518,$I1475)&gt;AH$4,$AI1489/$I1475,$AI1489-SUM($I1518:AG1518))))</f>
        <v>0</v>
      </c>
      <c r="AI1518" s="31">
        <f>IF($I1475="n/a",0,IF(AI$4&lt;=$C1518,0,IF(SUM($C1518,$I1475)&gt;AI$4,$AI1489/$I1475,$AI1489-SUM($I1518:AH1518))))</f>
        <v>0</v>
      </c>
      <c r="AJ1518" s="31">
        <f>IF($I1475="n/a",0,IF(AJ$4&lt;=$C1518,0,IF(SUM($C1518,$I1475)&gt;AJ$4,$AI1489/$I1475,$AI1489-SUM($I1518:AI1518))))</f>
        <v>0</v>
      </c>
      <c r="AK1518" s="31">
        <f>IF($I1475="n/a",0,IF(AK$4&lt;=$C1518,0,IF(SUM($C1518,$I1475)&gt;AK$4,$AI1489/$I1475,$AI1489-SUM($I1518:AJ1518))))</f>
        <v>0</v>
      </c>
      <c r="AL1518" s="31">
        <f>IF($I1475="n/a",0,IF(AL$4&lt;=$C1518,0,IF(SUM($C1518,$I1475)&gt;AL$4,$AI1489/$I1475,$AI1489-SUM($I1518:AK1518))))</f>
        <v>0</v>
      </c>
      <c r="AM1518" s="31">
        <f>IF($I1475="n/a",0,IF(AM$4&lt;=$C1518,0,IF(SUM($C1518,$I1475)&gt;AM$4,$AI1489/$I1475,$AI1489-SUM($I1518:AL1518))))</f>
        <v>0</v>
      </c>
      <c r="AN1518" s="31">
        <f>IF($I1475="n/a",0,IF(AN$4&lt;=$C1518,0,IF(SUM($C1518,$I1475)&gt;AN$4,$AI1489/$I1475,$AI1489-SUM($I1518:AM1518))))</f>
        <v>0</v>
      </c>
      <c r="AO1518" s="31">
        <f>IF($I1475="n/a",0,IF(AO$4&lt;=$C1518,0,IF(SUM($C1518,$I1475)&gt;AO$4,$AI1489/$I1475,$AI1489-SUM($I1518:AN1518))))</f>
        <v>0</v>
      </c>
      <c r="AP1518" s="31">
        <f>IF($I1475="n/a",0,IF(AP$4&lt;=$C1518,0,IF(SUM($C1518,$I1475)&gt;AP$4,$AI1489/$I1475,$AI1489-SUM($I1518:AO1518))))</f>
        <v>0</v>
      </c>
      <c r="AQ1518" s="31">
        <f>IF($I1475="n/a",0,IF(AQ$4&lt;=$C1518,0,IF(SUM($C1518,$I1475)&gt;AQ$4,$AI1489/$I1475,$AI1489-SUM($I1518:AP1518))))</f>
        <v>0</v>
      </c>
      <c r="AR1518" s="31">
        <f>IF($I1475="n/a",0,IF(AR$4&lt;=$C1518,0,IF(SUM($C1518,$I1475)&gt;AR$4,$AI1489/$I1475,$AI1489-SUM($I1518:AQ1518))))</f>
        <v>0</v>
      </c>
      <c r="AS1518" s="31">
        <f>IF($I1475="n/a",0,IF(AS$4&lt;=$C1518,0,IF(SUM($C1518,$I1475)&gt;AS$4,$AI1489/$I1475,$AI1489-SUM($I1518:AR1518))))</f>
        <v>0</v>
      </c>
      <c r="AT1518" s="31">
        <f>IF($I1475="n/a",0,IF(AT$4&lt;=$C1518,0,IF(SUM($C1518,$I1475)&gt;AT$4,$AI1489/$I1475,$AI1489-SUM($I1518:AS1518))))</f>
        <v>0</v>
      </c>
      <c r="AU1518" s="31">
        <f>IF($I1475="n/a",0,IF(AU$4&lt;=$C1518,0,IF(SUM($C1518,$I1475)&gt;AU$4,$AI1489/$I1475,$AI1489-SUM($I1518:AT1518))))</f>
        <v>0</v>
      </c>
      <c r="AV1518" s="31">
        <f>IF($I1475="n/a",0,IF(AV$4&lt;=$C1518,0,IF(SUM($C1518,$I1475)&gt;AV$4,$AI1489/$I1475,$AI1489-SUM($I1518:AU1518))))</f>
        <v>0</v>
      </c>
      <c r="AW1518" s="31">
        <f>IF($I1475="n/a",0,IF(AW$4&lt;=$C1518,0,IF(SUM($C1518,$I1475)&gt;AW$4,$AI1489/$I1475,$AI1489-SUM($I1518:AV1518))))</f>
        <v>0</v>
      </c>
      <c r="AX1518" s="31">
        <f>IF($I1475="n/a",0,IF(AX$4&lt;=$C1518,0,IF(SUM($C1518,$I1475)&gt;AX$4,$AI1489/$I1475,$AI1489-SUM($I1518:AW1518))))</f>
        <v>0</v>
      </c>
      <c r="AY1518" s="31">
        <f>IF($I1475="n/a",0,IF(AY$4&lt;=$C1518,0,IF(SUM($C1518,$I1475)&gt;AY$4,$AI1489/$I1475,$AI1489-SUM($I1518:AX1518))))</f>
        <v>0</v>
      </c>
      <c r="AZ1518" s="31">
        <f>IF($I1475="n/a",0,IF(AZ$4&lt;=$C1518,0,IF(SUM($C1518,$I1475)&gt;AZ$4,$AI1489/$I1475,$AI1489-SUM($I1518:AY1518))))</f>
        <v>0</v>
      </c>
      <c r="BA1518" s="31">
        <f>IF($I1475="n/a",0,IF(BA$4&lt;=$C1518,0,IF(SUM($C1518,$I1475)&gt;BA$4,$AI1489/$I1475,$AI1489-SUM($I1518:AZ1518))))</f>
        <v>0</v>
      </c>
      <c r="BB1518" s="31">
        <f>IF($I1475="n/a",0,IF(BB$4&lt;=$C1518,0,IF(SUM($C1518,$I1475)&gt;BB$4,$AI1489/$I1475,$AI1489-SUM($I1518:BA1518))))</f>
        <v>0</v>
      </c>
      <c r="BC1518" s="31">
        <f>IF($I1475="n/a",0,IF(BC$4&lt;=$C1518,0,IF(SUM($C1518,$I1475)&gt;BC$4,$AI1489/$I1475,$AI1489-SUM($I1518:BB1518))))</f>
        <v>0</v>
      </c>
      <c r="BD1518" s="31">
        <f>IF($I1475="n/a",0,IF(BD$4&lt;=$C1518,0,IF(SUM($C1518,$I1475)&gt;BD$4,$AI1489/$I1475,$AI1489-SUM($I1518:BC1518))))</f>
        <v>0</v>
      </c>
      <c r="BE1518" s="31">
        <f>IF($I1475="n/a",0,IF(BE$4&lt;=$C1518,0,IF(SUM($C1518,$I1475)&gt;BE$4,$AI1489/$I1475,$AI1489-SUM($I1518:BD1518))))</f>
        <v>0</v>
      </c>
      <c r="BF1518" s="31">
        <f>IF($I1475="n/a",0,IF(BF$4&lt;=$C1518,0,IF(SUM($C1518,$I1475)&gt;BF$4,$AI1489/$I1475,$AI1489-SUM($I1518:BE1518))))</f>
        <v>0</v>
      </c>
      <c r="BG1518" s="31">
        <f>IF($I1475="n/a",0,IF(BG$4&lt;=$C1518,0,IF(SUM($C1518,$I1475)&gt;BG$4,$AI1489/$I1475,$AI1489-SUM($I1518:BF1518))))</f>
        <v>0</v>
      </c>
      <c r="BH1518" s="31">
        <f>IF($I1475="n/a",0,IF(BH$4&lt;=$C1518,0,IF(SUM($C1518,$I1475)&gt;BH$4,$AI1489/$I1475,$AI1489-SUM($I1518:BG1518))))</f>
        <v>0</v>
      </c>
      <c r="BI1518" s="31">
        <f>IF($I1475="n/a",0,IF(BI$4&lt;=$C1518,0,IF(SUM($C1518,$I1475)&gt;BI$4,$AI1489/$I1475,$AI1489-SUM($I1518:BH1518))))</f>
        <v>0</v>
      </c>
      <c r="BJ1518" s="31">
        <f>IF($I1475="n/a",0,IF(BJ$4&lt;=$C1518,0,IF(SUM($C1518,$I1475)&gt;BJ$4,$AI1489/$I1475,$AI1489-SUM($I1518:BI1518))))</f>
        <v>0</v>
      </c>
      <c r="BK1518" s="31">
        <f>IF($I1475="n/a",0,IF(BK$4&lt;=$C1518,0,IF(SUM($C1518,$I1475)&gt;BK$4,$AI1489/$I1475,$AI1489-SUM($I1518:BJ1518))))</f>
        <v>0</v>
      </c>
      <c r="BL1518" s="31">
        <f>IF($I1475="n/a",0,IF(BL$4&lt;=$C1518,0,IF(SUM($C1518,$I1475)&gt;BL$4,$AI1489/$I1475,$AI1489-SUM($I1518:BK1518))))</f>
        <v>0</v>
      </c>
      <c r="BM1518" s="31">
        <f>IF($I1475="n/a",0,IF(BM$4&lt;=$C1518,0,IF(SUM($C1518,$I1475)&gt;BM$4,$AI1489/$I1475,$AI1489-SUM($I1518:BL1518))))</f>
        <v>0</v>
      </c>
      <c r="BN1518" s="31">
        <f>IF($I1475="n/a",0,IF(BN$4&lt;=$C1518,0,IF(SUM($C1518,$I1475)&gt;BN$4,$AI1489/$I1475,$AI1489-SUM($I1518:BM1518))))</f>
        <v>0</v>
      </c>
      <c r="BO1518" s="31">
        <f>IF($I1475="n/a",0,IF(BO$4&lt;=$C1518,0,IF(SUM($C1518,$I1475)&gt;BO$4,$AI1489/$I1475,$AI1489-SUM($I1518:BN1518))))</f>
        <v>0</v>
      </c>
      <c r="BP1518" s="31">
        <f>IF($I1475="n/a",0,IF(BP$4&lt;=$C1518,0,IF(SUM($C1518,$I1475)&gt;BP$4,$AI1489/$I1475,$AI1489-SUM($I1518:BO1518))))</f>
        <v>0</v>
      </c>
      <c r="BQ1518" s="31">
        <f>IF($I1475="n/a",0,IF(BQ$4&lt;=$C1518,0,IF(SUM($C1518,$I1475)&gt;BQ$4,$AI1489/$I1475,$AI1489-SUM($I1518:BP1518))))</f>
        <v>0</v>
      </c>
      <c r="BR1518" s="31">
        <f>IF($I1475="n/a",0,IF(BR$4&lt;=$C1518,0,IF(SUM($C1518,$I1475)&gt;BR$4,$AI1489/$I1475,$AI1489-SUM($I1518:BQ1518))))</f>
        <v>0</v>
      </c>
      <c r="BS1518" s="31">
        <f>IF($I1475="n/a",0,IF(BS$4&lt;=$C1518,0,IF(SUM($C1518,$I1475)&gt;BS$4,$AI1489/$I1475,$AI1489-SUM($I1518:BR1518))))</f>
        <v>0</v>
      </c>
      <c r="BT1518" s="31">
        <f>IF($I1475="n/a",0,IF(BT$4&lt;=$C1518,0,IF(SUM($C1518,$I1475)&gt;BT$4,$AI1489/$I1475,$AI1489-SUM($I1518:BS1518))))</f>
        <v>0</v>
      </c>
      <c r="BU1518" s="31">
        <f>IF($I1475="n/a",0,IF(BU$4&lt;=$C1518,0,IF(SUM($C1518,$I1475)&gt;BU$4,$AI1489/$I1475,$AI1489-SUM($I1518:BT1518))))</f>
        <v>0</v>
      </c>
      <c r="BV1518" s="31">
        <f>IF($I1475="n/a",0,IF(BV$4&lt;=$C1518,0,IF(SUM($C1518,$I1475)&gt;BV$4,$AI1489/$I1475,$AI1489-SUM($I1518:BU1518))))</f>
        <v>0</v>
      </c>
      <c r="BW1518" s="31">
        <f>IF($I1475="n/a",0,IF(BW$4&lt;=$C1518,0,IF(SUM($C1518,$I1475)&gt;BW$4,$AI1489/$I1475,$AI1489-SUM($I1518:BV1518))))</f>
        <v>0</v>
      </c>
      <c r="BX1518" s="31">
        <f>IF($I1475="n/a",0,IF(BX$4&lt;=$C1518,0,IF(SUM($C1518,$I1475)&gt;BX$4,$AI1489/$I1475,$AI1489-SUM($I1518:BW1518))))</f>
        <v>0</v>
      </c>
      <c r="BY1518" s="31">
        <f>IF($I1475="n/a",0,IF(BY$4&lt;=$C1518,0,IF(SUM($C1518,$I1475)&gt;BY$4,$AI1489/$I1475,$AI1489-SUM($I1518:BX1518))))</f>
        <v>0</v>
      </c>
      <c r="BZ1518" s="31">
        <f>IF($I1475="n/a",0,IF(BZ$4&lt;=$C1518,0,IF(SUM($C1518,$I1475)&gt;BZ$4,$AI1489/$I1475,$AI1489-SUM($I1518:BY1518))))</f>
        <v>0</v>
      </c>
      <c r="CA1518" s="31">
        <f>IF($I1475="n/a",0,IF(CA$4&lt;=$C1518,0,IF(SUM($C1518,$I1475)&gt;CA$4,$AI1489/$I1475,$AI1489-SUM($I1518:BZ1518))))</f>
        <v>0</v>
      </c>
      <c r="CB1518" s="31">
        <f>IF($I1475="n/a",0,IF(CB$4&lt;=$C1518,0,IF(SUM($C1518,$I1475)&gt;CB$4,$AI1489/$I1475,$AI1489-SUM($I1518:CA1518))))</f>
        <v>0</v>
      </c>
      <c r="CC1518" s="31">
        <f>IF($I1475="n/a",0,IF(CC$4&lt;=$C1518,0,IF(SUM($C1518,$I1475)&gt;CC$4,$AI1489/$I1475,$AI1489-SUM($I1518:CB1518))))</f>
        <v>0</v>
      </c>
      <c r="CD1518" s="31">
        <f>IF($I1475="n/a",0,IF(CD$4&lt;=$C1518,0,IF(SUM($C1518,$I1475)&gt;CD$4,$AI1489/$I1475,$AI1489-SUM($I1518:CC1518))))</f>
        <v>0</v>
      </c>
      <c r="CE1518" s="31">
        <f>IF($I1475="n/a",0,IF(CE$4&lt;=$C1518,0,IF(SUM($C1518,$I1475)&gt;CE$4,$AI1489/$I1475,$AI1489-SUM($I1518:CD1518))))</f>
        <v>0</v>
      </c>
      <c r="CF1518" s="31">
        <f>IF($I1475="n/a",0,IF(CF$4&lt;=$C1518,0,IF(SUM($C1518,$I1475)&gt;CF$4,$AI1489/$I1475,$AI1489-SUM($I1518:CE1518))))</f>
        <v>0</v>
      </c>
    </row>
    <row r="1519" spans="1:84" s="153" customFormat="1" ht="12.75" customHeight="1">
      <c r="A1519"/>
      <c r="C1519" s="197">
        <v>2042</v>
      </c>
      <c r="D1519" s="21" t="s">
        <v>187</v>
      </c>
      <c r="E1519" s="21" t="s">
        <v>185</v>
      </c>
      <c r="I1519" s="31"/>
      <c r="J1519" s="31">
        <f>IF($I1475="n/a",0,IF(J$4&lt;=$C1519,0,IF(SUM($C1519,$I1475)&gt;J$4,$AJ1489/$I1475,$AJ1489-SUM($I1519:I1519))))</f>
        <v>0</v>
      </c>
      <c r="K1519" s="31">
        <f>IF($I1475="n/a",0,IF(K$4&lt;=$C1519,0,IF(SUM($C1519,$I1475)&gt;K$4,$AJ1489/$I1475,$AJ1489-SUM($I1519:J1519))))</f>
        <v>0</v>
      </c>
      <c r="L1519" s="31">
        <f>IF($I1475="n/a",0,IF(L$4&lt;=$C1519,0,IF(SUM($C1519,$I1475)&gt;L$4,$AJ1489/$I1475,$AJ1489-SUM($I1519:K1519))))</f>
        <v>0</v>
      </c>
      <c r="M1519" s="31">
        <f>IF($I1475="n/a",0,IF(M$4&lt;=$C1519,0,IF(SUM($C1519,$I1475)&gt;M$4,$AJ1489/$I1475,$AJ1489-SUM($I1519:L1519))))</f>
        <v>0</v>
      </c>
      <c r="N1519" s="31">
        <f>IF($I1475="n/a",0,IF(N$4&lt;=$C1519,0,IF(SUM($C1519,$I1475)&gt;N$4,$AJ1489/$I1475,$AJ1489-SUM($I1519:M1519))))</f>
        <v>0</v>
      </c>
      <c r="O1519" s="31">
        <f>IF($I1475="n/a",0,IF(O$4&lt;=$C1519,0,IF(SUM($C1519,$I1475)&gt;O$4,$AJ1489/$I1475,$AJ1489-SUM($I1519:N1519))))</f>
        <v>0</v>
      </c>
      <c r="P1519" s="31">
        <f>IF($I1475="n/a",0,IF(P$4&lt;=$C1519,0,IF(SUM($C1519,$I1475)&gt;P$4,$AJ1489/$I1475,$AJ1489-SUM($I1519:O1519))))</f>
        <v>0</v>
      </c>
      <c r="Q1519" s="31">
        <f>IF($I1475="n/a",0,IF(Q$4&lt;=$C1519,0,IF(SUM($C1519,$I1475)&gt;Q$4,$AJ1489/$I1475,$AJ1489-SUM($I1519:P1519))))</f>
        <v>0</v>
      </c>
      <c r="R1519" s="31">
        <f>IF($I1475="n/a",0,IF(R$4&lt;=$C1519,0,IF(SUM($C1519,$I1475)&gt;R$4,$AJ1489/$I1475,$AJ1489-SUM($I1519:Q1519))))</f>
        <v>0</v>
      </c>
      <c r="S1519" s="31">
        <f>IF($I1475="n/a",0,IF(S$4&lt;=$C1519,0,IF(SUM($C1519,$I1475)&gt;S$4,$AJ1489/$I1475,$AJ1489-SUM($I1519:R1519))))</f>
        <v>0</v>
      </c>
      <c r="T1519" s="31">
        <f>IF($I1475="n/a",0,IF(T$4&lt;=$C1519,0,IF(SUM($C1519,$I1475)&gt;T$4,$AJ1489/$I1475,$AJ1489-SUM($I1519:S1519))))</f>
        <v>0</v>
      </c>
      <c r="U1519" s="31">
        <f>IF($I1475="n/a",0,IF(U$4&lt;=$C1519,0,IF(SUM($C1519,$I1475)&gt;U$4,$AJ1489/$I1475,$AJ1489-SUM($I1519:T1519))))</f>
        <v>0</v>
      </c>
      <c r="V1519" s="31">
        <f>IF($I1475="n/a",0,IF(V$4&lt;=$C1519,0,IF(SUM($C1519,$I1475)&gt;V$4,$AJ1489/$I1475,$AJ1489-SUM($I1519:U1519))))</f>
        <v>0</v>
      </c>
      <c r="W1519" s="31">
        <f>IF($I1475="n/a",0,IF(W$4&lt;=$C1519,0,IF(SUM($C1519,$I1475)&gt;W$4,$AJ1489/$I1475,$AJ1489-SUM($I1519:V1519))))</f>
        <v>0</v>
      </c>
      <c r="X1519" s="31">
        <f>IF($I1475="n/a",0,IF(X$4&lt;=$C1519,0,IF(SUM($C1519,$I1475)&gt;X$4,$AJ1489/$I1475,$AJ1489-SUM($I1519:W1519))))</f>
        <v>0</v>
      </c>
      <c r="Y1519" s="31">
        <f>IF($I1475="n/a",0,IF(Y$4&lt;=$C1519,0,IF(SUM($C1519,$I1475)&gt;Y$4,$AJ1489/$I1475,$AJ1489-SUM($I1519:X1519))))</f>
        <v>0</v>
      </c>
      <c r="Z1519" s="31">
        <f>IF($I1475="n/a",0,IF(Z$4&lt;=$C1519,0,IF(SUM($C1519,$I1475)&gt;Z$4,$AJ1489/$I1475,$AJ1489-SUM($I1519:Y1519))))</f>
        <v>0</v>
      </c>
      <c r="AA1519" s="31">
        <f>IF($I1475="n/a",0,IF(AA$4&lt;=$C1519,0,IF(SUM($C1519,$I1475)&gt;AA$4,$AJ1489/$I1475,$AJ1489-SUM($I1519:Z1519))))</f>
        <v>0</v>
      </c>
      <c r="AB1519" s="31">
        <f>IF($I1475="n/a",0,IF(AB$4&lt;=$C1519,0,IF(SUM($C1519,$I1475)&gt;AB$4,$AJ1489/$I1475,$AJ1489-SUM($I1519:AA1519))))</f>
        <v>0</v>
      </c>
      <c r="AC1519" s="31">
        <f>IF($I1475="n/a",0,IF(AC$4&lt;=$C1519,0,IF(SUM($C1519,$I1475)&gt;AC$4,$AJ1489/$I1475,$AJ1489-SUM($I1519:AB1519))))</f>
        <v>0</v>
      </c>
      <c r="AD1519" s="31">
        <f>IF($I1475="n/a",0,IF(AD$4&lt;=$C1519,0,IF(SUM($C1519,$I1475)&gt;AD$4,$AJ1489/$I1475,$AJ1489-SUM($I1519:AC1519))))</f>
        <v>0</v>
      </c>
      <c r="AE1519" s="31">
        <f>IF($I1475="n/a",0,IF(AE$4&lt;=$C1519,0,IF(SUM($C1519,$I1475)&gt;AE$4,$AJ1489/$I1475,$AJ1489-SUM($I1519:AD1519))))</f>
        <v>0</v>
      </c>
      <c r="AF1519" s="31">
        <f>IF($I1475="n/a",0,IF(AF$4&lt;=$C1519,0,IF(SUM($C1519,$I1475)&gt;AF$4,$AJ1489/$I1475,$AJ1489-SUM($I1519:AE1519))))</f>
        <v>0</v>
      </c>
      <c r="AG1519" s="31">
        <f>IF($I1475="n/a",0,IF(AG$4&lt;=$C1519,0,IF(SUM($C1519,$I1475)&gt;AG$4,$AJ1489/$I1475,$AJ1489-SUM($I1519:AF1519))))</f>
        <v>0</v>
      </c>
      <c r="AH1519" s="31">
        <f>IF($I1475="n/a",0,IF(AH$4&lt;=$C1519,0,IF(SUM($C1519,$I1475)&gt;AH$4,$AJ1489/$I1475,$AJ1489-SUM($I1519:AG1519))))</f>
        <v>0</v>
      </c>
      <c r="AI1519" s="31">
        <f>IF($I1475="n/a",0,IF(AI$4&lt;=$C1519,0,IF(SUM($C1519,$I1475)&gt;AI$4,$AJ1489/$I1475,$AJ1489-SUM($I1519:AH1519))))</f>
        <v>0</v>
      </c>
      <c r="AJ1519" s="31">
        <f>IF($I1475="n/a",0,IF(AJ$4&lt;=$C1519,0,IF(SUM($C1519,$I1475)&gt;AJ$4,$AJ1489/$I1475,$AJ1489-SUM($I1519:AI1519))))</f>
        <v>0</v>
      </c>
      <c r="AK1519" s="31">
        <f>IF($I1475="n/a",0,IF(AK$4&lt;=$C1519,0,IF(SUM($C1519,$I1475)&gt;AK$4,$AJ1489/$I1475,$AJ1489-SUM($I1519:AJ1519))))</f>
        <v>0</v>
      </c>
      <c r="AL1519" s="31">
        <f>IF($I1475="n/a",0,IF(AL$4&lt;=$C1519,0,IF(SUM($C1519,$I1475)&gt;AL$4,$AJ1489/$I1475,$AJ1489-SUM($I1519:AK1519))))</f>
        <v>0</v>
      </c>
      <c r="AM1519" s="31">
        <f>IF($I1475="n/a",0,IF(AM$4&lt;=$C1519,0,IF(SUM($C1519,$I1475)&gt;AM$4,$AJ1489/$I1475,$AJ1489-SUM($I1519:AL1519))))</f>
        <v>0</v>
      </c>
      <c r="AN1519" s="31">
        <f>IF($I1475="n/a",0,IF(AN$4&lt;=$C1519,0,IF(SUM($C1519,$I1475)&gt;AN$4,$AJ1489/$I1475,$AJ1489-SUM($I1519:AM1519))))</f>
        <v>0</v>
      </c>
      <c r="AO1519" s="31">
        <f>IF($I1475="n/a",0,IF(AO$4&lt;=$C1519,0,IF(SUM($C1519,$I1475)&gt;AO$4,$AJ1489/$I1475,$AJ1489-SUM($I1519:AN1519))))</f>
        <v>0</v>
      </c>
      <c r="AP1519" s="31">
        <f>IF($I1475="n/a",0,IF(AP$4&lt;=$C1519,0,IF(SUM($C1519,$I1475)&gt;AP$4,$AJ1489/$I1475,$AJ1489-SUM($I1519:AO1519))))</f>
        <v>0</v>
      </c>
      <c r="AQ1519" s="31">
        <f>IF($I1475="n/a",0,IF(AQ$4&lt;=$C1519,0,IF(SUM($C1519,$I1475)&gt;AQ$4,$AJ1489/$I1475,$AJ1489-SUM($I1519:AP1519))))</f>
        <v>0</v>
      </c>
      <c r="AR1519" s="31">
        <f>IF($I1475="n/a",0,IF(AR$4&lt;=$C1519,0,IF(SUM($C1519,$I1475)&gt;AR$4,$AJ1489/$I1475,$AJ1489-SUM($I1519:AQ1519))))</f>
        <v>0</v>
      </c>
      <c r="AS1519" s="31">
        <f>IF($I1475="n/a",0,IF(AS$4&lt;=$C1519,0,IF(SUM($C1519,$I1475)&gt;AS$4,$AJ1489/$I1475,$AJ1489-SUM($I1519:AR1519))))</f>
        <v>0</v>
      </c>
      <c r="AT1519" s="31">
        <f>IF($I1475="n/a",0,IF(AT$4&lt;=$C1519,0,IF(SUM($C1519,$I1475)&gt;AT$4,$AJ1489/$I1475,$AJ1489-SUM($I1519:AS1519))))</f>
        <v>0</v>
      </c>
      <c r="AU1519" s="31">
        <f>IF($I1475="n/a",0,IF(AU$4&lt;=$C1519,0,IF(SUM($C1519,$I1475)&gt;AU$4,$AJ1489/$I1475,$AJ1489-SUM($I1519:AT1519))))</f>
        <v>0</v>
      </c>
      <c r="AV1519" s="31">
        <f>IF($I1475="n/a",0,IF(AV$4&lt;=$C1519,0,IF(SUM($C1519,$I1475)&gt;AV$4,$AJ1489/$I1475,$AJ1489-SUM($I1519:AU1519))))</f>
        <v>0</v>
      </c>
      <c r="AW1519" s="31">
        <f>IF($I1475="n/a",0,IF(AW$4&lt;=$C1519,0,IF(SUM($C1519,$I1475)&gt;AW$4,$AJ1489/$I1475,$AJ1489-SUM($I1519:AV1519))))</f>
        <v>0</v>
      </c>
      <c r="AX1519" s="31">
        <f>IF($I1475="n/a",0,IF(AX$4&lt;=$C1519,0,IF(SUM($C1519,$I1475)&gt;AX$4,$AJ1489/$I1475,$AJ1489-SUM($I1519:AW1519))))</f>
        <v>0</v>
      </c>
      <c r="AY1519" s="31">
        <f>IF($I1475="n/a",0,IF(AY$4&lt;=$C1519,0,IF(SUM($C1519,$I1475)&gt;AY$4,$AJ1489/$I1475,$AJ1489-SUM($I1519:AX1519))))</f>
        <v>0</v>
      </c>
      <c r="AZ1519" s="31">
        <f>IF($I1475="n/a",0,IF(AZ$4&lt;=$C1519,0,IF(SUM($C1519,$I1475)&gt;AZ$4,$AJ1489/$I1475,$AJ1489-SUM($I1519:AY1519))))</f>
        <v>0</v>
      </c>
      <c r="BA1519" s="31">
        <f>IF($I1475="n/a",0,IF(BA$4&lt;=$C1519,0,IF(SUM($C1519,$I1475)&gt;BA$4,$AJ1489/$I1475,$AJ1489-SUM($I1519:AZ1519))))</f>
        <v>0</v>
      </c>
      <c r="BB1519" s="31">
        <f>IF($I1475="n/a",0,IF(BB$4&lt;=$C1519,0,IF(SUM($C1519,$I1475)&gt;BB$4,$AJ1489/$I1475,$AJ1489-SUM($I1519:BA1519))))</f>
        <v>0</v>
      </c>
      <c r="BC1519" s="31">
        <f>IF($I1475="n/a",0,IF(BC$4&lt;=$C1519,0,IF(SUM($C1519,$I1475)&gt;BC$4,$AJ1489/$I1475,$AJ1489-SUM($I1519:BB1519))))</f>
        <v>0</v>
      </c>
      <c r="BD1519" s="31">
        <f>IF($I1475="n/a",0,IF(BD$4&lt;=$C1519,0,IF(SUM($C1519,$I1475)&gt;BD$4,$AJ1489/$I1475,$AJ1489-SUM($I1519:BC1519))))</f>
        <v>0</v>
      </c>
      <c r="BE1519" s="31">
        <f>IF($I1475="n/a",0,IF(BE$4&lt;=$C1519,0,IF(SUM($C1519,$I1475)&gt;BE$4,$AJ1489/$I1475,$AJ1489-SUM($I1519:BD1519))))</f>
        <v>0</v>
      </c>
      <c r="BF1519" s="31">
        <f>IF($I1475="n/a",0,IF(BF$4&lt;=$C1519,0,IF(SUM($C1519,$I1475)&gt;BF$4,$AJ1489/$I1475,$AJ1489-SUM($I1519:BE1519))))</f>
        <v>0</v>
      </c>
      <c r="BG1519" s="31">
        <f>IF($I1475="n/a",0,IF(BG$4&lt;=$C1519,0,IF(SUM($C1519,$I1475)&gt;BG$4,$AJ1489/$I1475,$AJ1489-SUM($I1519:BF1519))))</f>
        <v>0</v>
      </c>
      <c r="BH1519" s="31">
        <f>IF($I1475="n/a",0,IF(BH$4&lt;=$C1519,0,IF(SUM($C1519,$I1475)&gt;BH$4,$AJ1489/$I1475,$AJ1489-SUM($I1519:BG1519))))</f>
        <v>0</v>
      </c>
      <c r="BI1519" s="31">
        <f>IF($I1475="n/a",0,IF(BI$4&lt;=$C1519,0,IF(SUM($C1519,$I1475)&gt;BI$4,$AJ1489/$I1475,$AJ1489-SUM($I1519:BH1519))))</f>
        <v>0</v>
      </c>
      <c r="BJ1519" s="31">
        <f>IF($I1475="n/a",0,IF(BJ$4&lt;=$C1519,0,IF(SUM($C1519,$I1475)&gt;BJ$4,$AJ1489/$I1475,$AJ1489-SUM($I1519:BI1519))))</f>
        <v>0</v>
      </c>
      <c r="BK1519" s="31">
        <f>IF($I1475="n/a",0,IF(BK$4&lt;=$C1519,0,IF(SUM($C1519,$I1475)&gt;BK$4,$AJ1489/$I1475,$AJ1489-SUM($I1519:BJ1519))))</f>
        <v>0</v>
      </c>
      <c r="BL1519" s="31">
        <f>IF($I1475="n/a",0,IF(BL$4&lt;=$C1519,0,IF(SUM($C1519,$I1475)&gt;BL$4,$AJ1489/$I1475,$AJ1489-SUM($I1519:BK1519))))</f>
        <v>0</v>
      </c>
      <c r="BM1519" s="31">
        <f>IF($I1475="n/a",0,IF(BM$4&lt;=$C1519,0,IF(SUM($C1519,$I1475)&gt;BM$4,$AJ1489/$I1475,$AJ1489-SUM($I1519:BL1519))))</f>
        <v>0</v>
      </c>
      <c r="BN1519" s="31">
        <f>IF($I1475="n/a",0,IF(BN$4&lt;=$C1519,0,IF(SUM($C1519,$I1475)&gt;BN$4,$AJ1489/$I1475,$AJ1489-SUM($I1519:BM1519))))</f>
        <v>0</v>
      </c>
      <c r="BO1519" s="31">
        <f>IF($I1475="n/a",0,IF(BO$4&lt;=$C1519,0,IF(SUM($C1519,$I1475)&gt;BO$4,$AJ1489/$I1475,$AJ1489-SUM($I1519:BN1519))))</f>
        <v>0</v>
      </c>
      <c r="BP1519" s="31">
        <f>IF($I1475="n/a",0,IF(BP$4&lt;=$C1519,0,IF(SUM($C1519,$I1475)&gt;BP$4,$AJ1489/$I1475,$AJ1489-SUM($I1519:BO1519))))</f>
        <v>0</v>
      </c>
      <c r="BQ1519" s="31">
        <f>IF($I1475="n/a",0,IF(BQ$4&lt;=$C1519,0,IF(SUM($C1519,$I1475)&gt;BQ$4,$AJ1489/$I1475,$AJ1489-SUM($I1519:BP1519))))</f>
        <v>0</v>
      </c>
      <c r="BR1519" s="31">
        <f>IF($I1475="n/a",0,IF(BR$4&lt;=$C1519,0,IF(SUM($C1519,$I1475)&gt;BR$4,$AJ1489/$I1475,$AJ1489-SUM($I1519:BQ1519))))</f>
        <v>0</v>
      </c>
      <c r="BS1519" s="31">
        <f>IF($I1475="n/a",0,IF(BS$4&lt;=$C1519,0,IF(SUM($C1519,$I1475)&gt;BS$4,$AJ1489/$I1475,$AJ1489-SUM($I1519:BR1519))))</f>
        <v>0</v>
      </c>
      <c r="BT1519" s="31">
        <f>IF($I1475="n/a",0,IF(BT$4&lt;=$C1519,0,IF(SUM($C1519,$I1475)&gt;BT$4,$AJ1489/$I1475,$AJ1489-SUM($I1519:BS1519))))</f>
        <v>0</v>
      </c>
      <c r="BU1519" s="31">
        <f>IF($I1475="n/a",0,IF(BU$4&lt;=$C1519,0,IF(SUM($C1519,$I1475)&gt;BU$4,$AJ1489/$I1475,$AJ1489-SUM($I1519:BT1519))))</f>
        <v>0</v>
      </c>
      <c r="BV1519" s="31">
        <f>IF($I1475="n/a",0,IF(BV$4&lt;=$C1519,0,IF(SUM($C1519,$I1475)&gt;BV$4,$AJ1489/$I1475,$AJ1489-SUM($I1519:BU1519))))</f>
        <v>0</v>
      </c>
      <c r="BW1519" s="31">
        <f>IF($I1475="n/a",0,IF(BW$4&lt;=$C1519,0,IF(SUM($C1519,$I1475)&gt;BW$4,$AJ1489/$I1475,$AJ1489-SUM($I1519:BV1519))))</f>
        <v>0</v>
      </c>
      <c r="BX1519" s="31">
        <f>IF($I1475="n/a",0,IF(BX$4&lt;=$C1519,0,IF(SUM($C1519,$I1475)&gt;BX$4,$AJ1489/$I1475,$AJ1489-SUM($I1519:BW1519))))</f>
        <v>0</v>
      </c>
      <c r="BY1519" s="31">
        <f>IF($I1475="n/a",0,IF(BY$4&lt;=$C1519,0,IF(SUM($C1519,$I1475)&gt;BY$4,$AJ1489/$I1475,$AJ1489-SUM($I1519:BX1519))))</f>
        <v>0</v>
      </c>
      <c r="BZ1519" s="31">
        <f>IF($I1475="n/a",0,IF(BZ$4&lt;=$C1519,0,IF(SUM($C1519,$I1475)&gt;BZ$4,$AJ1489/$I1475,$AJ1489-SUM($I1519:BY1519))))</f>
        <v>0</v>
      </c>
      <c r="CA1519" s="31">
        <f>IF($I1475="n/a",0,IF(CA$4&lt;=$C1519,0,IF(SUM($C1519,$I1475)&gt;CA$4,$AJ1489/$I1475,$AJ1489-SUM($I1519:BZ1519))))</f>
        <v>0</v>
      </c>
      <c r="CB1519" s="31">
        <f>IF($I1475="n/a",0,IF(CB$4&lt;=$C1519,0,IF(SUM($C1519,$I1475)&gt;CB$4,$AJ1489/$I1475,$AJ1489-SUM($I1519:CA1519))))</f>
        <v>0</v>
      </c>
      <c r="CC1519" s="31">
        <f>IF($I1475="n/a",0,IF(CC$4&lt;=$C1519,0,IF(SUM($C1519,$I1475)&gt;CC$4,$AJ1489/$I1475,$AJ1489-SUM($I1519:CB1519))))</f>
        <v>0</v>
      </c>
      <c r="CD1519" s="31">
        <f>IF($I1475="n/a",0,IF(CD$4&lt;=$C1519,0,IF(SUM($C1519,$I1475)&gt;CD$4,$AJ1489/$I1475,$AJ1489-SUM($I1519:CC1519))))</f>
        <v>0</v>
      </c>
      <c r="CE1519" s="31">
        <f>IF($I1475="n/a",0,IF(CE$4&lt;=$C1519,0,IF(SUM($C1519,$I1475)&gt;CE$4,$AJ1489/$I1475,$AJ1489-SUM($I1519:CD1519))))</f>
        <v>0</v>
      </c>
      <c r="CF1519" s="31">
        <f>IF($I1475="n/a",0,IF(CF$4&lt;=$C1519,0,IF(SUM($C1519,$I1475)&gt;CF$4,$AJ1489/$I1475,$AJ1489-SUM($I1519:CE1519))))</f>
        <v>0</v>
      </c>
    </row>
    <row r="1520" spans="1:84" s="153" customFormat="1" ht="12.75" customHeight="1">
      <c r="A1520"/>
      <c r="C1520" s="197">
        <v>2043</v>
      </c>
      <c r="D1520" s="21" t="s">
        <v>188</v>
      </c>
      <c r="E1520" s="21" t="s">
        <v>185</v>
      </c>
      <c r="I1520" s="31"/>
      <c r="J1520" s="31">
        <f>IF($I1475="n/a",0,IF(J$4&lt;=$C1520,0,IF(SUM($C1520,$I1475)&gt;J$4,$AK1489/$I1475,$AK1489-SUM($I1520:I1520))))</f>
        <v>0</v>
      </c>
      <c r="K1520" s="31">
        <f>IF($I1475="n/a",0,IF(K$4&lt;=$C1520,0,IF(SUM($C1520,$I1475)&gt;K$4,$AK1489/$I1475,$AK1489-SUM($I1520:J1520))))</f>
        <v>0</v>
      </c>
      <c r="L1520" s="31">
        <f>IF($I1475="n/a",0,IF(L$4&lt;=$C1520,0,IF(SUM($C1520,$I1475)&gt;L$4,$AK1489/$I1475,$AK1489-SUM($I1520:K1520))))</f>
        <v>0</v>
      </c>
      <c r="M1520" s="31">
        <f>IF($I1475="n/a",0,IF(M$4&lt;=$C1520,0,IF(SUM($C1520,$I1475)&gt;M$4,$AK1489/$I1475,$AK1489-SUM($I1520:L1520))))</f>
        <v>0</v>
      </c>
      <c r="N1520" s="31">
        <f>IF($I1475="n/a",0,IF(N$4&lt;=$C1520,0,IF(SUM($C1520,$I1475)&gt;N$4,$AK1489/$I1475,$AK1489-SUM($I1520:M1520))))</f>
        <v>0</v>
      </c>
      <c r="O1520" s="31">
        <f>IF($I1475="n/a",0,IF(O$4&lt;=$C1520,0,IF(SUM($C1520,$I1475)&gt;O$4,$AK1489/$I1475,$AK1489-SUM($I1520:N1520))))</f>
        <v>0</v>
      </c>
      <c r="P1520" s="31">
        <f>IF($I1475="n/a",0,IF(P$4&lt;=$C1520,0,IF(SUM($C1520,$I1475)&gt;P$4,$AK1489/$I1475,$AK1489-SUM($I1520:O1520))))</f>
        <v>0</v>
      </c>
      <c r="Q1520" s="31">
        <f>IF($I1475="n/a",0,IF(Q$4&lt;=$C1520,0,IF(SUM($C1520,$I1475)&gt;Q$4,$AK1489/$I1475,$AK1489-SUM($I1520:P1520))))</f>
        <v>0</v>
      </c>
      <c r="R1520" s="31">
        <f>IF($I1475="n/a",0,IF(R$4&lt;=$C1520,0,IF(SUM($C1520,$I1475)&gt;R$4,$AK1489/$I1475,$AK1489-SUM($I1520:Q1520))))</f>
        <v>0</v>
      </c>
      <c r="S1520" s="31">
        <f>IF($I1475="n/a",0,IF(S$4&lt;=$C1520,0,IF(SUM($C1520,$I1475)&gt;S$4,$AK1489/$I1475,$AK1489-SUM($I1520:R1520))))</f>
        <v>0</v>
      </c>
      <c r="T1520" s="31">
        <f>IF($I1475="n/a",0,IF(T$4&lt;=$C1520,0,IF(SUM($C1520,$I1475)&gt;T$4,$AK1489/$I1475,$AK1489-SUM($I1520:S1520))))</f>
        <v>0</v>
      </c>
      <c r="U1520" s="31">
        <f>IF($I1475="n/a",0,IF(U$4&lt;=$C1520,0,IF(SUM($C1520,$I1475)&gt;U$4,$AK1489/$I1475,$AK1489-SUM($I1520:T1520))))</f>
        <v>0</v>
      </c>
      <c r="V1520" s="31">
        <f>IF($I1475="n/a",0,IF(V$4&lt;=$C1520,0,IF(SUM($C1520,$I1475)&gt;V$4,$AK1489/$I1475,$AK1489-SUM($I1520:U1520))))</f>
        <v>0</v>
      </c>
      <c r="W1520" s="31">
        <f>IF($I1475="n/a",0,IF(W$4&lt;=$C1520,0,IF(SUM($C1520,$I1475)&gt;W$4,$AK1489/$I1475,$AK1489-SUM($I1520:V1520))))</f>
        <v>0</v>
      </c>
      <c r="X1520" s="31">
        <f>IF($I1475="n/a",0,IF(X$4&lt;=$C1520,0,IF(SUM($C1520,$I1475)&gt;X$4,$AK1489/$I1475,$AK1489-SUM($I1520:W1520))))</f>
        <v>0</v>
      </c>
      <c r="Y1520" s="31">
        <f>IF($I1475="n/a",0,IF(Y$4&lt;=$C1520,0,IF(SUM($C1520,$I1475)&gt;Y$4,$AK1489/$I1475,$AK1489-SUM($I1520:X1520))))</f>
        <v>0</v>
      </c>
      <c r="Z1520" s="31">
        <f>IF($I1475="n/a",0,IF(Z$4&lt;=$C1520,0,IF(SUM($C1520,$I1475)&gt;Z$4,$AK1489/$I1475,$AK1489-SUM($I1520:Y1520))))</f>
        <v>0</v>
      </c>
      <c r="AA1520" s="31">
        <f>IF($I1475="n/a",0,IF(AA$4&lt;=$C1520,0,IF(SUM($C1520,$I1475)&gt;AA$4,$AK1489/$I1475,$AK1489-SUM($I1520:Z1520))))</f>
        <v>0</v>
      </c>
      <c r="AB1520" s="31">
        <f>IF($I1475="n/a",0,IF(AB$4&lt;=$C1520,0,IF(SUM($C1520,$I1475)&gt;AB$4,$AK1489/$I1475,$AK1489-SUM($I1520:AA1520))))</f>
        <v>0</v>
      </c>
      <c r="AC1520" s="31">
        <f>IF($I1475="n/a",0,IF(AC$4&lt;=$C1520,0,IF(SUM($C1520,$I1475)&gt;AC$4,$AK1489/$I1475,$AK1489-SUM($I1520:AB1520))))</f>
        <v>0</v>
      </c>
      <c r="AD1520" s="31">
        <f>IF($I1475="n/a",0,IF(AD$4&lt;=$C1520,0,IF(SUM($C1520,$I1475)&gt;AD$4,$AK1489/$I1475,$AK1489-SUM($I1520:AC1520))))</f>
        <v>0</v>
      </c>
      <c r="AE1520" s="31">
        <f>IF($I1475="n/a",0,IF(AE$4&lt;=$C1520,0,IF(SUM($C1520,$I1475)&gt;AE$4,$AK1489/$I1475,$AK1489-SUM($I1520:AD1520))))</f>
        <v>0</v>
      </c>
      <c r="AF1520" s="31">
        <f>IF($I1475="n/a",0,IF(AF$4&lt;=$C1520,0,IF(SUM($C1520,$I1475)&gt;AF$4,$AK1489/$I1475,$AK1489-SUM($I1520:AE1520))))</f>
        <v>0</v>
      </c>
      <c r="AG1520" s="31">
        <f>IF($I1475="n/a",0,IF(AG$4&lt;=$C1520,0,IF(SUM($C1520,$I1475)&gt;AG$4,$AK1489/$I1475,$AK1489-SUM($I1520:AF1520))))</f>
        <v>0</v>
      </c>
      <c r="AH1520" s="31">
        <f>IF($I1475="n/a",0,IF(AH$4&lt;=$C1520,0,IF(SUM($C1520,$I1475)&gt;AH$4,$AK1489/$I1475,$AK1489-SUM($I1520:AG1520))))</f>
        <v>0</v>
      </c>
      <c r="AI1520" s="31">
        <f>IF($I1475="n/a",0,IF(AI$4&lt;=$C1520,0,IF(SUM($C1520,$I1475)&gt;AI$4,$AK1489/$I1475,$AK1489-SUM($I1520:AH1520))))</f>
        <v>0</v>
      </c>
      <c r="AJ1520" s="31">
        <f>IF($I1475="n/a",0,IF(AJ$4&lt;=$C1520,0,IF(SUM($C1520,$I1475)&gt;AJ$4,$AK1489/$I1475,$AK1489-SUM($I1520:AI1520))))</f>
        <v>0</v>
      </c>
      <c r="AK1520" s="31">
        <f>IF($I1475="n/a",0,IF(AK$4&lt;=$C1520,0,IF(SUM($C1520,$I1475)&gt;AK$4,$AK1489/$I1475,$AK1489-SUM($I1520:AJ1520))))</f>
        <v>0</v>
      </c>
      <c r="AL1520" s="31">
        <f>IF($I1475="n/a",0,IF(AL$4&lt;=$C1520,0,IF(SUM($C1520,$I1475)&gt;AL$4,$AK1489/$I1475,$AK1489-SUM($I1520:AK1520))))</f>
        <v>0</v>
      </c>
      <c r="AM1520" s="31">
        <f>IF($I1475="n/a",0,IF(AM$4&lt;=$C1520,0,IF(SUM($C1520,$I1475)&gt;AM$4,$AK1489/$I1475,$AK1489-SUM($I1520:AL1520))))</f>
        <v>0</v>
      </c>
      <c r="AN1520" s="31">
        <f>IF($I1475="n/a",0,IF(AN$4&lt;=$C1520,0,IF(SUM($C1520,$I1475)&gt;AN$4,$AK1489/$I1475,$AK1489-SUM($I1520:AM1520))))</f>
        <v>0</v>
      </c>
      <c r="AO1520" s="31">
        <f>IF($I1475="n/a",0,IF(AO$4&lt;=$C1520,0,IF(SUM($C1520,$I1475)&gt;AO$4,$AK1489/$I1475,$AK1489-SUM($I1520:AN1520))))</f>
        <v>0</v>
      </c>
      <c r="AP1520" s="31">
        <f>IF($I1475="n/a",0,IF(AP$4&lt;=$C1520,0,IF(SUM($C1520,$I1475)&gt;AP$4,$AK1489/$I1475,$AK1489-SUM($I1520:AO1520))))</f>
        <v>0</v>
      </c>
      <c r="AQ1520" s="31">
        <f>IF($I1475="n/a",0,IF(AQ$4&lt;=$C1520,0,IF(SUM($C1520,$I1475)&gt;AQ$4,$AK1489/$I1475,$AK1489-SUM($I1520:AP1520))))</f>
        <v>0</v>
      </c>
      <c r="AR1520" s="31">
        <f>IF($I1475="n/a",0,IF(AR$4&lt;=$C1520,0,IF(SUM($C1520,$I1475)&gt;AR$4,$AK1489/$I1475,$AK1489-SUM($I1520:AQ1520))))</f>
        <v>0</v>
      </c>
      <c r="AS1520" s="31">
        <f>IF($I1475="n/a",0,IF(AS$4&lt;=$C1520,0,IF(SUM($C1520,$I1475)&gt;AS$4,$AK1489/$I1475,$AK1489-SUM($I1520:AR1520))))</f>
        <v>0</v>
      </c>
      <c r="AT1520" s="31">
        <f>IF($I1475="n/a",0,IF(AT$4&lt;=$C1520,0,IF(SUM($C1520,$I1475)&gt;AT$4,$AK1489/$I1475,$AK1489-SUM($I1520:AS1520))))</f>
        <v>0</v>
      </c>
      <c r="AU1520" s="31">
        <f>IF($I1475="n/a",0,IF(AU$4&lt;=$C1520,0,IF(SUM($C1520,$I1475)&gt;AU$4,$AK1489/$I1475,$AK1489-SUM($I1520:AT1520))))</f>
        <v>0</v>
      </c>
      <c r="AV1520" s="31">
        <f>IF($I1475="n/a",0,IF(AV$4&lt;=$C1520,0,IF(SUM($C1520,$I1475)&gt;AV$4,$AK1489/$I1475,$AK1489-SUM($I1520:AU1520))))</f>
        <v>0</v>
      </c>
      <c r="AW1520" s="31">
        <f>IF($I1475="n/a",0,IF(AW$4&lt;=$C1520,0,IF(SUM($C1520,$I1475)&gt;AW$4,$AK1489/$I1475,$AK1489-SUM($I1520:AV1520))))</f>
        <v>0</v>
      </c>
      <c r="AX1520" s="31">
        <f>IF($I1475="n/a",0,IF(AX$4&lt;=$C1520,0,IF(SUM($C1520,$I1475)&gt;AX$4,$AK1489/$I1475,$AK1489-SUM($I1520:AW1520))))</f>
        <v>0</v>
      </c>
      <c r="AY1520" s="31">
        <f>IF($I1475="n/a",0,IF(AY$4&lt;=$C1520,0,IF(SUM($C1520,$I1475)&gt;AY$4,$AK1489/$I1475,$AK1489-SUM($I1520:AX1520))))</f>
        <v>0</v>
      </c>
      <c r="AZ1520" s="31">
        <f>IF($I1475="n/a",0,IF(AZ$4&lt;=$C1520,0,IF(SUM($C1520,$I1475)&gt;AZ$4,$AK1489/$I1475,$AK1489-SUM($I1520:AY1520))))</f>
        <v>0</v>
      </c>
      <c r="BA1520" s="31">
        <f>IF($I1475="n/a",0,IF(BA$4&lt;=$C1520,0,IF(SUM($C1520,$I1475)&gt;BA$4,$AK1489/$I1475,$AK1489-SUM($I1520:AZ1520))))</f>
        <v>0</v>
      </c>
      <c r="BB1520" s="31">
        <f>IF($I1475="n/a",0,IF(BB$4&lt;=$C1520,0,IF(SUM($C1520,$I1475)&gt;BB$4,$AK1489/$I1475,$AK1489-SUM($I1520:BA1520))))</f>
        <v>0</v>
      </c>
      <c r="BC1520" s="31">
        <f>IF($I1475="n/a",0,IF(BC$4&lt;=$C1520,0,IF(SUM($C1520,$I1475)&gt;BC$4,$AK1489/$I1475,$AK1489-SUM($I1520:BB1520))))</f>
        <v>0</v>
      </c>
      <c r="BD1520" s="31">
        <f>IF($I1475="n/a",0,IF(BD$4&lt;=$C1520,0,IF(SUM($C1520,$I1475)&gt;BD$4,$AK1489/$I1475,$AK1489-SUM($I1520:BC1520))))</f>
        <v>0</v>
      </c>
      <c r="BE1520" s="31">
        <f>IF($I1475="n/a",0,IF(BE$4&lt;=$C1520,0,IF(SUM($C1520,$I1475)&gt;BE$4,$AK1489/$I1475,$AK1489-SUM($I1520:BD1520))))</f>
        <v>0</v>
      </c>
      <c r="BF1520" s="31">
        <f>IF($I1475="n/a",0,IF(BF$4&lt;=$C1520,0,IF(SUM($C1520,$I1475)&gt;BF$4,$AK1489/$I1475,$AK1489-SUM($I1520:BE1520))))</f>
        <v>0</v>
      </c>
      <c r="BG1520" s="31">
        <f>IF($I1475="n/a",0,IF(BG$4&lt;=$C1520,0,IF(SUM($C1520,$I1475)&gt;BG$4,$AK1489/$I1475,$AK1489-SUM($I1520:BF1520))))</f>
        <v>0</v>
      </c>
      <c r="BH1520" s="31">
        <f>IF($I1475="n/a",0,IF(BH$4&lt;=$C1520,0,IF(SUM($C1520,$I1475)&gt;BH$4,$AK1489/$I1475,$AK1489-SUM($I1520:BG1520))))</f>
        <v>0</v>
      </c>
      <c r="BI1520" s="31">
        <f>IF($I1475="n/a",0,IF(BI$4&lt;=$C1520,0,IF(SUM($C1520,$I1475)&gt;BI$4,$AK1489/$I1475,$AK1489-SUM($I1520:BH1520))))</f>
        <v>0</v>
      </c>
      <c r="BJ1520" s="31">
        <f>IF($I1475="n/a",0,IF(BJ$4&lt;=$C1520,0,IF(SUM($C1520,$I1475)&gt;BJ$4,$AK1489/$I1475,$AK1489-SUM($I1520:BI1520))))</f>
        <v>0</v>
      </c>
      <c r="BK1520" s="31">
        <f>IF($I1475="n/a",0,IF(BK$4&lt;=$C1520,0,IF(SUM($C1520,$I1475)&gt;BK$4,$AK1489/$I1475,$AK1489-SUM($I1520:BJ1520))))</f>
        <v>0</v>
      </c>
      <c r="BL1520" s="31">
        <f>IF($I1475="n/a",0,IF(BL$4&lt;=$C1520,0,IF(SUM($C1520,$I1475)&gt;BL$4,$AK1489/$I1475,$AK1489-SUM($I1520:BK1520))))</f>
        <v>0</v>
      </c>
      <c r="BM1520" s="31">
        <f>IF($I1475="n/a",0,IF(BM$4&lt;=$C1520,0,IF(SUM($C1520,$I1475)&gt;BM$4,$AK1489/$I1475,$AK1489-SUM($I1520:BL1520))))</f>
        <v>0</v>
      </c>
      <c r="BN1520" s="31">
        <f>IF($I1475="n/a",0,IF(BN$4&lt;=$C1520,0,IF(SUM($C1520,$I1475)&gt;BN$4,$AK1489/$I1475,$AK1489-SUM($I1520:BM1520))))</f>
        <v>0</v>
      </c>
      <c r="BO1520" s="31">
        <f>IF($I1475="n/a",0,IF(BO$4&lt;=$C1520,0,IF(SUM($C1520,$I1475)&gt;BO$4,$AK1489/$I1475,$AK1489-SUM($I1520:BN1520))))</f>
        <v>0</v>
      </c>
      <c r="BP1520" s="31">
        <f>IF($I1475="n/a",0,IF(BP$4&lt;=$C1520,0,IF(SUM($C1520,$I1475)&gt;BP$4,$AK1489/$I1475,$AK1489-SUM($I1520:BO1520))))</f>
        <v>0</v>
      </c>
      <c r="BQ1520" s="31">
        <f>IF($I1475="n/a",0,IF(BQ$4&lt;=$C1520,0,IF(SUM($C1520,$I1475)&gt;BQ$4,$AK1489/$I1475,$AK1489-SUM($I1520:BP1520))))</f>
        <v>0</v>
      </c>
      <c r="BR1520" s="31">
        <f>IF($I1475="n/a",0,IF(BR$4&lt;=$C1520,0,IF(SUM($C1520,$I1475)&gt;BR$4,$AK1489/$I1475,$AK1489-SUM($I1520:BQ1520))))</f>
        <v>0</v>
      </c>
      <c r="BS1520" s="31">
        <f>IF($I1475="n/a",0,IF(BS$4&lt;=$C1520,0,IF(SUM($C1520,$I1475)&gt;BS$4,$AK1489/$I1475,$AK1489-SUM($I1520:BR1520))))</f>
        <v>0</v>
      </c>
      <c r="BT1520" s="31">
        <f>IF($I1475="n/a",0,IF(BT$4&lt;=$C1520,0,IF(SUM($C1520,$I1475)&gt;BT$4,$AK1489/$I1475,$AK1489-SUM($I1520:BS1520))))</f>
        <v>0</v>
      </c>
      <c r="BU1520" s="31">
        <f>IF($I1475="n/a",0,IF(BU$4&lt;=$C1520,0,IF(SUM($C1520,$I1475)&gt;BU$4,$AK1489/$I1475,$AK1489-SUM($I1520:BT1520))))</f>
        <v>0</v>
      </c>
      <c r="BV1520" s="31">
        <f>IF($I1475="n/a",0,IF(BV$4&lt;=$C1520,0,IF(SUM($C1520,$I1475)&gt;BV$4,$AK1489/$I1475,$AK1489-SUM($I1520:BU1520))))</f>
        <v>0</v>
      </c>
      <c r="BW1520" s="31">
        <f>IF($I1475="n/a",0,IF(BW$4&lt;=$C1520,0,IF(SUM($C1520,$I1475)&gt;BW$4,$AK1489/$I1475,$AK1489-SUM($I1520:BV1520))))</f>
        <v>0</v>
      </c>
      <c r="BX1520" s="31">
        <f>IF($I1475="n/a",0,IF(BX$4&lt;=$C1520,0,IF(SUM($C1520,$I1475)&gt;BX$4,$AK1489/$I1475,$AK1489-SUM($I1520:BW1520))))</f>
        <v>0</v>
      </c>
      <c r="BY1520" s="31">
        <f>IF($I1475="n/a",0,IF(BY$4&lt;=$C1520,0,IF(SUM($C1520,$I1475)&gt;BY$4,$AK1489/$I1475,$AK1489-SUM($I1520:BX1520))))</f>
        <v>0</v>
      </c>
      <c r="BZ1520" s="31">
        <f>IF($I1475="n/a",0,IF(BZ$4&lt;=$C1520,0,IF(SUM($C1520,$I1475)&gt;BZ$4,$AK1489/$I1475,$AK1489-SUM($I1520:BY1520))))</f>
        <v>0</v>
      </c>
      <c r="CA1520" s="31">
        <f>IF($I1475="n/a",0,IF(CA$4&lt;=$C1520,0,IF(SUM($C1520,$I1475)&gt;CA$4,$AK1489/$I1475,$AK1489-SUM($I1520:BZ1520))))</f>
        <v>0</v>
      </c>
      <c r="CB1520" s="31">
        <f>IF($I1475="n/a",0,IF(CB$4&lt;=$C1520,0,IF(SUM($C1520,$I1475)&gt;CB$4,$AK1489/$I1475,$AK1489-SUM($I1520:CA1520))))</f>
        <v>0</v>
      </c>
      <c r="CC1520" s="31">
        <f>IF($I1475="n/a",0,IF(CC$4&lt;=$C1520,0,IF(SUM($C1520,$I1475)&gt;CC$4,$AK1489/$I1475,$AK1489-SUM($I1520:CB1520))))</f>
        <v>0</v>
      </c>
      <c r="CD1520" s="31">
        <f>IF($I1475="n/a",0,IF(CD$4&lt;=$C1520,0,IF(SUM($C1520,$I1475)&gt;CD$4,$AK1489/$I1475,$AK1489-SUM($I1520:CC1520))))</f>
        <v>0</v>
      </c>
      <c r="CE1520" s="31">
        <f>IF($I1475="n/a",0,IF(CE$4&lt;=$C1520,0,IF(SUM($C1520,$I1475)&gt;CE$4,$AK1489/$I1475,$AK1489-SUM($I1520:CD1520))))</f>
        <v>0</v>
      </c>
      <c r="CF1520" s="31">
        <f>IF($I1475="n/a",0,IF(CF$4&lt;=$C1520,0,IF(SUM($C1520,$I1475)&gt;CF$4,$AK1489/$I1475,$AK1489-SUM($I1520:CE1520))))</f>
        <v>0</v>
      </c>
    </row>
    <row r="1521" spans="1:84" s="153" customFormat="1" ht="12.75" customHeight="1">
      <c r="A1521"/>
      <c r="C1521" s="197">
        <v>2044</v>
      </c>
      <c r="D1521" s="21" t="s">
        <v>189</v>
      </c>
      <c r="E1521" s="21" t="s">
        <v>185</v>
      </c>
      <c r="I1521" s="31"/>
      <c r="J1521" s="31">
        <f>IF($I1475="n/a",0,IF(J$4&lt;=$C1521,0,IF(SUM($C1521,$I1475)&gt;J$4,$AL1489/$I1475,$AL1489-SUM($I1521:I1521))))</f>
        <v>0</v>
      </c>
      <c r="K1521" s="31">
        <f>IF($I1475="n/a",0,IF(K$4&lt;=$C1521,0,IF(SUM($C1521,$I1475)&gt;K$4,$AL1489/$I1475,$AL1489-SUM($I1521:J1521))))</f>
        <v>0</v>
      </c>
      <c r="L1521" s="31">
        <f>IF($I1475="n/a",0,IF(L$4&lt;=$C1521,0,IF(SUM($C1521,$I1475)&gt;L$4,$AL1489/$I1475,$AL1489-SUM($I1521:K1521))))</f>
        <v>0</v>
      </c>
      <c r="M1521" s="31">
        <f>IF($I1475="n/a",0,IF(M$4&lt;=$C1521,0,IF(SUM($C1521,$I1475)&gt;M$4,$AL1489/$I1475,$AL1489-SUM($I1521:L1521))))</f>
        <v>0</v>
      </c>
      <c r="N1521" s="31">
        <f>IF($I1475="n/a",0,IF(N$4&lt;=$C1521,0,IF(SUM($C1521,$I1475)&gt;N$4,$AL1489/$I1475,$AL1489-SUM($I1521:M1521))))</f>
        <v>0</v>
      </c>
      <c r="O1521" s="31">
        <f>IF($I1475="n/a",0,IF(O$4&lt;=$C1521,0,IF(SUM($C1521,$I1475)&gt;O$4,$AL1489/$I1475,$AL1489-SUM($I1521:N1521))))</f>
        <v>0</v>
      </c>
      <c r="P1521" s="31">
        <f>IF($I1475="n/a",0,IF(P$4&lt;=$C1521,0,IF(SUM($C1521,$I1475)&gt;P$4,$AL1489/$I1475,$AL1489-SUM($I1521:O1521))))</f>
        <v>0</v>
      </c>
      <c r="Q1521" s="31">
        <f>IF($I1475="n/a",0,IF(Q$4&lt;=$C1521,0,IF(SUM($C1521,$I1475)&gt;Q$4,$AL1489/$I1475,$AL1489-SUM($I1521:P1521))))</f>
        <v>0</v>
      </c>
      <c r="R1521" s="31">
        <f>IF($I1475="n/a",0,IF(R$4&lt;=$C1521,0,IF(SUM($C1521,$I1475)&gt;R$4,$AL1489/$I1475,$AL1489-SUM($I1521:Q1521))))</f>
        <v>0</v>
      </c>
      <c r="S1521" s="31">
        <f>IF($I1475="n/a",0,IF(S$4&lt;=$C1521,0,IF(SUM($C1521,$I1475)&gt;S$4,$AL1489/$I1475,$AL1489-SUM($I1521:R1521))))</f>
        <v>0</v>
      </c>
      <c r="T1521" s="31">
        <f>IF($I1475="n/a",0,IF(T$4&lt;=$C1521,0,IF(SUM($C1521,$I1475)&gt;T$4,$AL1489/$I1475,$AL1489-SUM($I1521:S1521))))</f>
        <v>0</v>
      </c>
      <c r="U1521" s="31">
        <f>IF($I1475="n/a",0,IF(U$4&lt;=$C1521,0,IF(SUM($C1521,$I1475)&gt;U$4,$AL1489/$I1475,$AL1489-SUM($I1521:T1521))))</f>
        <v>0</v>
      </c>
      <c r="V1521" s="31">
        <f>IF($I1475="n/a",0,IF(V$4&lt;=$C1521,0,IF(SUM($C1521,$I1475)&gt;V$4,$AL1489/$I1475,$AL1489-SUM($I1521:U1521))))</f>
        <v>0</v>
      </c>
      <c r="W1521" s="31">
        <f>IF($I1475="n/a",0,IF(W$4&lt;=$C1521,0,IF(SUM($C1521,$I1475)&gt;W$4,$AL1489/$I1475,$AL1489-SUM($I1521:V1521))))</f>
        <v>0</v>
      </c>
      <c r="X1521" s="31">
        <f>IF($I1475="n/a",0,IF(X$4&lt;=$C1521,0,IF(SUM($C1521,$I1475)&gt;X$4,$AL1489/$I1475,$AL1489-SUM($I1521:W1521))))</f>
        <v>0</v>
      </c>
      <c r="Y1521" s="31">
        <f>IF($I1475="n/a",0,IF(Y$4&lt;=$C1521,0,IF(SUM($C1521,$I1475)&gt;Y$4,$AL1489/$I1475,$AL1489-SUM($I1521:X1521))))</f>
        <v>0</v>
      </c>
      <c r="Z1521" s="31">
        <f>IF($I1475="n/a",0,IF(Z$4&lt;=$C1521,0,IF(SUM($C1521,$I1475)&gt;Z$4,$AL1489/$I1475,$AL1489-SUM($I1521:Y1521))))</f>
        <v>0</v>
      </c>
      <c r="AA1521" s="31">
        <f>IF($I1475="n/a",0,IF(AA$4&lt;=$C1521,0,IF(SUM($C1521,$I1475)&gt;AA$4,$AL1489/$I1475,$AL1489-SUM($I1521:Z1521))))</f>
        <v>0</v>
      </c>
      <c r="AB1521" s="31">
        <f>IF($I1475="n/a",0,IF(AB$4&lt;=$C1521,0,IF(SUM($C1521,$I1475)&gt;AB$4,$AL1489/$I1475,$AL1489-SUM($I1521:AA1521))))</f>
        <v>0</v>
      </c>
      <c r="AC1521" s="31">
        <f>IF($I1475="n/a",0,IF(AC$4&lt;=$C1521,0,IF(SUM($C1521,$I1475)&gt;AC$4,$AL1489/$I1475,$AL1489-SUM($I1521:AB1521))))</f>
        <v>0</v>
      </c>
      <c r="AD1521" s="31">
        <f>IF($I1475="n/a",0,IF(AD$4&lt;=$C1521,0,IF(SUM($C1521,$I1475)&gt;AD$4,$AL1489/$I1475,$AL1489-SUM($I1521:AC1521))))</f>
        <v>0</v>
      </c>
      <c r="AE1521" s="31">
        <f>IF($I1475="n/a",0,IF(AE$4&lt;=$C1521,0,IF(SUM($C1521,$I1475)&gt;AE$4,$AL1489/$I1475,$AL1489-SUM($I1521:AD1521))))</f>
        <v>0</v>
      </c>
      <c r="AF1521" s="31">
        <f>IF($I1475="n/a",0,IF(AF$4&lt;=$C1521,0,IF(SUM($C1521,$I1475)&gt;AF$4,$AL1489/$I1475,$AL1489-SUM($I1521:AE1521))))</f>
        <v>0</v>
      </c>
      <c r="AG1521" s="31">
        <f>IF($I1475="n/a",0,IF(AG$4&lt;=$C1521,0,IF(SUM($C1521,$I1475)&gt;AG$4,$AL1489/$I1475,$AL1489-SUM($I1521:AF1521))))</f>
        <v>0</v>
      </c>
      <c r="AH1521" s="31">
        <f>IF($I1475="n/a",0,IF(AH$4&lt;=$C1521,0,IF(SUM($C1521,$I1475)&gt;AH$4,$AL1489/$I1475,$AL1489-SUM($I1521:AG1521))))</f>
        <v>0</v>
      </c>
      <c r="AI1521" s="31">
        <f>IF($I1475="n/a",0,IF(AI$4&lt;=$C1521,0,IF(SUM($C1521,$I1475)&gt;AI$4,$AL1489/$I1475,$AL1489-SUM($I1521:AH1521))))</f>
        <v>0</v>
      </c>
      <c r="AJ1521" s="31">
        <f>IF($I1475="n/a",0,IF(AJ$4&lt;=$C1521,0,IF(SUM($C1521,$I1475)&gt;AJ$4,$AL1489/$I1475,$AL1489-SUM($I1521:AI1521))))</f>
        <v>0</v>
      </c>
      <c r="AK1521" s="31">
        <f>IF($I1475="n/a",0,IF(AK$4&lt;=$C1521,0,IF(SUM($C1521,$I1475)&gt;AK$4,$AL1489/$I1475,$AL1489-SUM($I1521:AJ1521))))</f>
        <v>0</v>
      </c>
      <c r="AL1521" s="31">
        <f>IF($I1475="n/a",0,IF(AL$4&lt;=$C1521,0,IF(SUM($C1521,$I1475)&gt;AL$4,$AL1489/$I1475,$AL1489-SUM($I1521:AK1521))))</f>
        <v>0</v>
      </c>
      <c r="AM1521" s="31">
        <f>IF($I1475="n/a",0,IF(AM$4&lt;=$C1521,0,IF(SUM($C1521,$I1475)&gt;AM$4,$AL1489/$I1475,$AL1489-SUM($I1521:AL1521))))</f>
        <v>0</v>
      </c>
      <c r="AN1521" s="31">
        <f>IF($I1475="n/a",0,IF(AN$4&lt;=$C1521,0,IF(SUM($C1521,$I1475)&gt;AN$4,$AL1489/$I1475,$AL1489-SUM($I1521:AM1521))))</f>
        <v>0</v>
      </c>
      <c r="AO1521" s="31">
        <f>IF($I1475="n/a",0,IF(AO$4&lt;=$C1521,0,IF(SUM($C1521,$I1475)&gt;AO$4,$AL1489/$I1475,$AL1489-SUM($I1521:AN1521))))</f>
        <v>0</v>
      </c>
      <c r="AP1521" s="31">
        <f>IF($I1475="n/a",0,IF(AP$4&lt;=$C1521,0,IF(SUM($C1521,$I1475)&gt;AP$4,$AL1489/$I1475,$AL1489-SUM($I1521:AO1521))))</f>
        <v>0</v>
      </c>
      <c r="AQ1521" s="31">
        <f>IF($I1475="n/a",0,IF(AQ$4&lt;=$C1521,0,IF(SUM($C1521,$I1475)&gt;AQ$4,$AL1489/$I1475,$AL1489-SUM($I1521:AP1521))))</f>
        <v>0</v>
      </c>
      <c r="AR1521" s="31">
        <f>IF($I1475="n/a",0,IF(AR$4&lt;=$C1521,0,IF(SUM($C1521,$I1475)&gt;AR$4,$AL1489/$I1475,$AL1489-SUM($I1521:AQ1521))))</f>
        <v>0</v>
      </c>
      <c r="AS1521" s="31">
        <f>IF($I1475="n/a",0,IF(AS$4&lt;=$C1521,0,IF(SUM($C1521,$I1475)&gt;AS$4,$AL1489/$I1475,$AL1489-SUM($I1521:AR1521))))</f>
        <v>0</v>
      </c>
      <c r="AT1521" s="31">
        <f>IF($I1475="n/a",0,IF(AT$4&lt;=$C1521,0,IF(SUM($C1521,$I1475)&gt;AT$4,$AL1489/$I1475,$AL1489-SUM($I1521:AS1521))))</f>
        <v>0</v>
      </c>
      <c r="AU1521" s="31">
        <f>IF($I1475="n/a",0,IF(AU$4&lt;=$C1521,0,IF(SUM($C1521,$I1475)&gt;AU$4,$AL1489/$I1475,$AL1489-SUM($I1521:AT1521))))</f>
        <v>0</v>
      </c>
      <c r="AV1521" s="31">
        <f>IF($I1475="n/a",0,IF(AV$4&lt;=$C1521,0,IF(SUM($C1521,$I1475)&gt;AV$4,$AL1489/$I1475,$AL1489-SUM($I1521:AU1521))))</f>
        <v>0</v>
      </c>
      <c r="AW1521" s="31">
        <f>IF($I1475="n/a",0,IF(AW$4&lt;=$C1521,0,IF(SUM($C1521,$I1475)&gt;AW$4,$AL1489/$I1475,$AL1489-SUM($I1521:AV1521))))</f>
        <v>0</v>
      </c>
      <c r="AX1521" s="31">
        <f>IF($I1475="n/a",0,IF(AX$4&lt;=$C1521,0,IF(SUM($C1521,$I1475)&gt;AX$4,$AL1489/$I1475,$AL1489-SUM($I1521:AW1521))))</f>
        <v>0</v>
      </c>
      <c r="AY1521" s="31">
        <f>IF($I1475="n/a",0,IF(AY$4&lt;=$C1521,0,IF(SUM($C1521,$I1475)&gt;AY$4,$AL1489/$I1475,$AL1489-SUM($I1521:AX1521))))</f>
        <v>0</v>
      </c>
      <c r="AZ1521" s="31">
        <f>IF($I1475="n/a",0,IF(AZ$4&lt;=$C1521,0,IF(SUM($C1521,$I1475)&gt;AZ$4,$AL1489/$I1475,$AL1489-SUM($I1521:AY1521))))</f>
        <v>0</v>
      </c>
      <c r="BA1521" s="31">
        <f>IF($I1475="n/a",0,IF(BA$4&lt;=$C1521,0,IF(SUM($C1521,$I1475)&gt;BA$4,$AL1489/$I1475,$AL1489-SUM($I1521:AZ1521))))</f>
        <v>0</v>
      </c>
      <c r="BB1521" s="31">
        <f>IF($I1475="n/a",0,IF(BB$4&lt;=$C1521,0,IF(SUM($C1521,$I1475)&gt;BB$4,$AL1489/$I1475,$AL1489-SUM($I1521:BA1521))))</f>
        <v>0</v>
      </c>
      <c r="BC1521" s="31">
        <f>IF($I1475="n/a",0,IF(BC$4&lt;=$C1521,0,IF(SUM($C1521,$I1475)&gt;BC$4,$AL1489/$I1475,$AL1489-SUM($I1521:BB1521))))</f>
        <v>0</v>
      </c>
      <c r="BD1521" s="31">
        <f>IF($I1475="n/a",0,IF(BD$4&lt;=$C1521,0,IF(SUM($C1521,$I1475)&gt;BD$4,$AL1489/$I1475,$AL1489-SUM($I1521:BC1521))))</f>
        <v>0</v>
      </c>
      <c r="BE1521" s="31">
        <f>IF($I1475="n/a",0,IF(BE$4&lt;=$C1521,0,IF(SUM($C1521,$I1475)&gt;BE$4,$AL1489/$I1475,$AL1489-SUM($I1521:BD1521))))</f>
        <v>0</v>
      </c>
      <c r="BF1521" s="31">
        <f>IF($I1475="n/a",0,IF(BF$4&lt;=$C1521,0,IF(SUM($C1521,$I1475)&gt;BF$4,$AL1489/$I1475,$AL1489-SUM($I1521:BE1521))))</f>
        <v>0</v>
      </c>
      <c r="BG1521" s="31">
        <f>IF($I1475="n/a",0,IF(BG$4&lt;=$C1521,0,IF(SUM($C1521,$I1475)&gt;BG$4,$AL1489/$I1475,$AL1489-SUM($I1521:BF1521))))</f>
        <v>0</v>
      </c>
      <c r="BH1521" s="31">
        <f>IF($I1475="n/a",0,IF(BH$4&lt;=$C1521,0,IF(SUM($C1521,$I1475)&gt;BH$4,$AL1489/$I1475,$AL1489-SUM($I1521:BG1521))))</f>
        <v>0</v>
      </c>
      <c r="BI1521" s="31">
        <f>IF($I1475="n/a",0,IF(BI$4&lt;=$C1521,0,IF(SUM($C1521,$I1475)&gt;BI$4,$AL1489/$I1475,$AL1489-SUM($I1521:BH1521))))</f>
        <v>0</v>
      </c>
      <c r="BJ1521" s="31">
        <f>IF($I1475="n/a",0,IF(BJ$4&lt;=$C1521,0,IF(SUM($C1521,$I1475)&gt;BJ$4,$AL1489/$I1475,$AL1489-SUM($I1521:BI1521))))</f>
        <v>0</v>
      </c>
      <c r="BK1521" s="31">
        <f>IF($I1475="n/a",0,IF(BK$4&lt;=$C1521,0,IF(SUM($C1521,$I1475)&gt;BK$4,$AL1489/$I1475,$AL1489-SUM($I1521:BJ1521))))</f>
        <v>0</v>
      </c>
      <c r="BL1521" s="31">
        <f>IF($I1475="n/a",0,IF(BL$4&lt;=$C1521,0,IF(SUM($C1521,$I1475)&gt;BL$4,$AL1489/$I1475,$AL1489-SUM($I1521:BK1521))))</f>
        <v>0</v>
      </c>
      <c r="BM1521" s="31">
        <f>IF($I1475="n/a",0,IF(BM$4&lt;=$C1521,0,IF(SUM($C1521,$I1475)&gt;BM$4,$AL1489/$I1475,$AL1489-SUM($I1521:BL1521))))</f>
        <v>0</v>
      </c>
      <c r="BN1521" s="31">
        <f>IF($I1475="n/a",0,IF(BN$4&lt;=$C1521,0,IF(SUM($C1521,$I1475)&gt;BN$4,$AL1489/$I1475,$AL1489-SUM($I1521:BM1521))))</f>
        <v>0</v>
      </c>
      <c r="BO1521" s="31">
        <f>IF($I1475="n/a",0,IF(BO$4&lt;=$C1521,0,IF(SUM($C1521,$I1475)&gt;BO$4,$AL1489/$I1475,$AL1489-SUM($I1521:BN1521))))</f>
        <v>0</v>
      </c>
      <c r="BP1521" s="31">
        <f>IF($I1475="n/a",0,IF(BP$4&lt;=$C1521,0,IF(SUM($C1521,$I1475)&gt;BP$4,$AL1489/$I1475,$AL1489-SUM($I1521:BO1521))))</f>
        <v>0</v>
      </c>
      <c r="BQ1521" s="31">
        <f>IF($I1475="n/a",0,IF(BQ$4&lt;=$C1521,0,IF(SUM($C1521,$I1475)&gt;BQ$4,$AL1489/$I1475,$AL1489-SUM($I1521:BP1521))))</f>
        <v>0</v>
      </c>
      <c r="BR1521" s="31">
        <f>IF($I1475="n/a",0,IF(BR$4&lt;=$C1521,0,IF(SUM($C1521,$I1475)&gt;BR$4,$AL1489/$I1475,$AL1489-SUM($I1521:BQ1521))))</f>
        <v>0</v>
      </c>
      <c r="BS1521" s="31">
        <f>IF($I1475="n/a",0,IF(BS$4&lt;=$C1521,0,IF(SUM($C1521,$I1475)&gt;BS$4,$AL1489/$I1475,$AL1489-SUM($I1521:BR1521))))</f>
        <v>0</v>
      </c>
      <c r="BT1521" s="31">
        <f>IF($I1475="n/a",0,IF(BT$4&lt;=$C1521,0,IF(SUM($C1521,$I1475)&gt;BT$4,$AL1489/$I1475,$AL1489-SUM($I1521:BS1521))))</f>
        <v>0</v>
      </c>
      <c r="BU1521" s="31">
        <f>IF($I1475="n/a",0,IF(BU$4&lt;=$C1521,0,IF(SUM($C1521,$I1475)&gt;BU$4,$AL1489/$I1475,$AL1489-SUM($I1521:BT1521))))</f>
        <v>0</v>
      </c>
      <c r="BV1521" s="31">
        <f>IF($I1475="n/a",0,IF(BV$4&lt;=$C1521,0,IF(SUM($C1521,$I1475)&gt;BV$4,$AL1489/$I1475,$AL1489-SUM($I1521:BU1521))))</f>
        <v>0</v>
      </c>
      <c r="BW1521" s="31">
        <f>IF($I1475="n/a",0,IF(BW$4&lt;=$C1521,0,IF(SUM($C1521,$I1475)&gt;BW$4,$AL1489/$I1475,$AL1489-SUM($I1521:BV1521))))</f>
        <v>0</v>
      </c>
      <c r="BX1521" s="31">
        <f>IF($I1475="n/a",0,IF(BX$4&lt;=$C1521,0,IF(SUM($C1521,$I1475)&gt;BX$4,$AL1489/$I1475,$AL1489-SUM($I1521:BW1521))))</f>
        <v>0</v>
      </c>
      <c r="BY1521" s="31">
        <f>IF($I1475="n/a",0,IF(BY$4&lt;=$C1521,0,IF(SUM($C1521,$I1475)&gt;BY$4,$AL1489/$I1475,$AL1489-SUM($I1521:BX1521))))</f>
        <v>0</v>
      </c>
      <c r="BZ1521" s="31">
        <f>IF($I1475="n/a",0,IF(BZ$4&lt;=$C1521,0,IF(SUM($C1521,$I1475)&gt;BZ$4,$AL1489/$I1475,$AL1489-SUM($I1521:BY1521))))</f>
        <v>0</v>
      </c>
      <c r="CA1521" s="31">
        <f>IF($I1475="n/a",0,IF(CA$4&lt;=$C1521,0,IF(SUM($C1521,$I1475)&gt;CA$4,$AL1489/$I1475,$AL1489-SUM($I1521:BZ1521))))</f>
        <v>0</v>
      </c>
      <c r="CB1521" s="31">
        <f>IF($I1475="n/a",0,IF(CB$4&lt;=$C1521,0,IF(SUM($C1521,$I1475)&gt;CB$4,$AL1489/$I1475,$AL1489-SUM($I1521:CA1521))))</f>
        <v>0</v>
      </c>
      <c r="CC1521" s="31">
        <f>IF($I1475="n/a",0,IF(CC$4&lt;=$C1521,0,IF(SUM($C1521,$I1475)&gt;CC$4,$AL1489/$I1475,$AL1489-SUM($I1521:CB1521))))</f>
        <v>0</v>
      </c>
      <c r="CD1521" s="31">
        <f>IF($I1475="n/a",0,IF(CD$4&lt;=$C1521,0,IF(SUM($C1521,$I1475)&gt;CD$4,$AL1489/$I1475,$AL1489-SUM($I1521:CC1521))))</f>
        <v>0</v>
      </c>
      <c r="CE1521" s="31">
        <f>IF($I1475="n/a",0,IF(CE$4&lt;=$C1521,0,IF(SUM($C1521,$I1475)&gt;CE$4,$AL1489/$I1475,$AL1489-SUM($I1521:CD1521))))</f>
        <v>0</v>
      </c>
      <c r="CF1521" s="31">
        <f>IF($I1475="n/a",0,IF(CF$4&lt;=$C1521,0,IF(SUM($C1521,$I1475)&gt;CF$4,$AL1489/$I1475,$AL1489-SUM($I1521:CE1521))))</f>
        <v>0</v>
      </c>
    </row>
    <row r="1522" spans="1:84" s="153" customFormat="1" ht="12.75" customHeight="1">
      <c r="A1522"/>
      <c r="C1522" s="197">
        <v>2045</v>
      </c>
      <c r="D1522" s="21" t="s">
        <v>190</v>
      </c>
      <c r="E1522" s="21" t="s">
        <v>185</v>
      </c>
      <c r="I1522" s="31"/>
      <c r="J1522" s="31">
        <f>IF($I1475="n/a",0,IF(J$4&lt;=$C1522,0,IF(SUM($C1522,$I1475)&gt;J$4,$AM1489/$I1475,$AM1489-SUM($I1522:I1522))))</f>
        <v>0</v>
      </c>
      <c r="K1522" s="31">
        <f>IF($I1475="n/a",0,IF(K$4&lt;=$C1522,0,IF(SUM($C1522,$I1475)&gt;K$4,$AM1489/$I1475,$AM1489-SUM($I1522:J1522))))</f>
        <v>0</v>
      </c>
      <c r="L1522" s="31">
        <f>IF($I1475="n/a",0,IF(L$4&lt;=$C1522,0,IF(SUM($C1522,$I1475)&gt;L$4,$AM1489/$I1475,$AM1489-SUM($I1522:K1522))))</f>
        <v>0</v>
      </c>
      <c r="M1522" s="31">
        <f>IF($I1475="n/a",0,IF(M$4&lt;=$C1522,0,IF(SUM($C1522,$I1475)&gt;M$4,$AM1489/$I1475,$AM1489-SUM($I1522:L1522))))</f>
        <v>0</v>
      </c>
      <c r="N1522" s="31">
        <f>IF($I1475="n/a",0,IF(N$4&lt;=$C1522,0,IF(SUM($C1522,$I1475)&gt;N$4,$AM1489/$I1475,$AM1489-SUM($I1522:M1522))))</f>
        <v>0</v>
      </c>
      <c r="O1522" s="31">
        <f>IF($I1475="n/a",0,IF(O$4&lt;=$C1522,0,IF(SUM($C1522,$I1475)&gt;O$4,$AM1489/$I1475,$AM1489-SUM($I1522:N1522))))</f>
        <v>0</v>
      </c>
      <c r="P1522" s="31">
        <f>IF($I1475="n/a",0,IF(P$4&lt;=$C1522,0,IF(SUM($C1522,$I1475)&gt;P$4,$AM1489/$I1475,$AM1489-SUM($I1522:O1522))))</f>
        <v>0</v>
      </c>
      <c r="Q1522" s="31">
        <f>IF($I1475="n/a",0,IF(Q$4&lt;=$C1522,0,IF(SUM($C1522,$I1475)&gt;Q$4,$AM1489/$I1475,$AM1489-SUM($I1522:P1522))))</f>
        <v>0</v>
      </c>
      <c r="R1522" s="31">
        <f>IF($I1475="n/a",0,IF(R$4&lt;=$C1522,0,IF(SUM($C1522,$I1475)&gt;R$4,$AM1489/$I1475,$AM1489-SUM($I1522:Q1522))))</f>
        <v>0</v>
      </c>
      <c r="S1522" s="31">
        <f>IF($I1475="n/a",0,IF(S$4&lt;=$C1522,0,IF(SUM($C1522,$I1475)&gt;S$4,$AM1489/$I1475,$AM1489-SUM($I1522:R1522))))</f>
        <v>0</v>
      </c>
      <c r="T1522" s="31">
        <f>IF($I1475="n/a",0,IF(T$4&lt;=$C1522,0,IF(SUM($C1522,$I1475)&gt;T$4,$AM1489/$I1475,$AM1489-SUM($I1522:S1522))))</f>
        <v>0</v>
      </c>
      <c r="U1522" s="31">
        <f>IF($I1475="n/a",0,IF(U$4&lt;=$C1522,0,IF(SUM($C1522,$I1475)&gt;U$4,$AM1489/$I1475,$AM1489-SUM($I1522:T1522))))</f>
        <v>0</v>
      </c>
      <c r="V1522" s="31">
        <f>IF($I1475="n/a",0,IF(V$4&lt;=$C1522,0,IF(SUM($C1522,$I1475)&gt;V$4,$AM1489/$I1475,$AM1489-SUM($I1522:U1522))))</f>
        <v>0</v>
      </c>
      <c r="W1522" s="31">
        <f>IF($I1475="n/a",0,IF(W$4&lt;=$C1522,0,IF(SUM($C1522,$I1475)&gt;W$4,$AM1489/$I1475,$AM1489-SUM($I1522:V1522))))</f>
        <v>0</v>
      </c>
      <c r="X1522" s="31">
        <f>IF($I1475="n/a",0,IF(X$4&lt;=$C1522,0,IF(SUM($C1522,$I1475)&gt;X$4,$AM1489/$I1475,$AM1489-SUM($I1522:W1522))))</f>
        <v>0</v>
      </c>
      <c r="Y1522" s="31">
        <f>IF($I1475="n/a",0,IF(Y$4&lt;=$C1522,0,IF(SUM($C1522,$I1475)&gt;Y$4,$AM1489/$I1475,$AM1489-SUM($I1522:X1522))))</f>
        <v>0</v>
      </c>
      <c r="Z1522" s="31">
        <f>IF($I1475="n/a",0,IF(Z$4&lt;=$C1522,0,IF(SUM($C1522,$I1475)&gt;Z$4,$AM1489/$I1475,$AM1489-SUM($I1522:Y1522))))</f>
        <v>0</v>
      </c>
      <c r="AA1522" s="31">
        <f>IF($I1475="n/a",0,IF(AA$4&lt;=$C1522,0,IF(SUM($C1522,$I1475)&gt;AA$4,$AM1489/$I1475,$AM1489-SUM($I1522:Z1522))))</f>
        <v>0</v>
      </c>
      <c r="AB1522" s="31">
        <f>IF($I1475="n/a",0,IF(AB$4&lt;=$C1522,0,IF(SUM($C1522,$I1475)&gt;AB$4,$AM1489/$I1475,$AM1489-SUM($I1522:AA1522))))</f>
        <v>0</v>
      </c>
      <c r="AC1522" s="31">
        <f>IF($I1475="n/a",0,IF(AC$4&lt;=$C1522,0,IF(SUM($C1522,$I1475)&gt;AC$4,$AM1489/$I1475,$AM1489-SUM($I1522:AB1522))))</f>
        <v>0</v>
      </c>
      <c r="AD1522" s="31">
        <f>IF($I1475="n/a",0,IF(AD$4&lt;=$C1522,0,IF(SUM($C1522,$I1475)&gt;AD$4,$AM1489/$I1475,$AM1489-SUM($I1522:AC1522))))</f>
        <v>0</v>
      </c>
      <c r="AE1522" s="31">
        <f>IF($I1475="n/a",0,IF(AE$4&lt;=$C1522,0,IF(SUM($C1522,$I1475)&gt;AE$4,$AM1489/$I1475,$AM1489-SUM($I1522:AD1522))))</f>
        <v>0</v>
      </c>
      <c r="AF1522" s="31">
        <f>IF($I1475="n/a",0,IF(AF$4&lt;=$C1522,0,IF(SUM($C1522,$I1475)&gt;AF$4,$AM1489/$I1475,$AM1489-SUM($I1522:AE1522))))</f>
        <v>0</v>
      </c>
      <c r="AG1522" s="31">
        <f>IF($I1475="n/a",0,IF(AG$4&lt;=$C1522,0,IF(SUM($C1522,$I1475)&gt;AG$4,$AM1489/$I1475,$AM1489-SUM($I1522:AF1522))))</f>
        <v>0</v>
      </c>
      <c r="AH1522" s="31">
        <f>IF($I1475="n/a",0,IF(AH$4&lt;=$C1522,0,IF(SUM($C1522,$I1475)&gt;AH$4,$AM1489/$I1475,$AM1489-SUM($I1522:AG1522))))</f>
        <v>0</v>
      </c>
      <c r="AI1522" s="31">
        <f>IF($I1475="n/a",0,IF(AI$4&lt;=$C1522,0,IF(SUM($C1522,$I1475)&gt;AI$4,$AM1489/$I1475,$AM1489-SUM($I1522:AH1522))))</f>
        <v>0</v>
      </c>
      <c r="AJ1522" s="31">
        <f>IF($I1475="n/a",0,IF(AJ$4&lt;=$C1522,0,IF(SUM($C1522,$I1475)&gt;AJ$4,$AM1489/$I1475,$AM1489-SUM($I1522:AI1522))))</f>
        <v>0</v>
      </c>
      <c r="AK1522" s="31">
        <f>IF($I1475="n/a",0,IF(AK$4&lt;=$C1522,0,IF(SUM($C1522,$I1475)&gt;AK$4,$AM1489/$I1475,$AM1489-SUM($I1522:AJ1522))))</f>
        <v>0</v>
      </c>
      <c r="AL1522" s="31">
        <f>IF($I1475="n/a",0,IF(AL$4&lt;=$C1522,0,IF(SUM($C1522,$I1475)&gt;AL$4,$AM1489/$I1475,$AM1489-SUM($I1522:AK1522))))</f>
        <v>0</v>
      </c>
      <c r="AM1522" s="31">
        <f>IF($I1475="n/a",0,IF(AM$4&lt;=$C1522,0,IF(SUM($C1522,$I1475)&gt;AM$4,$AM1489/$I1475,$AM1489-SUM($I1522:AL1522))))</f>
        <v>0</v>
      </c>
      <c r="AN1522" s="31">
        <f>IF($I1475="n/a",0,IF(AN$4&lt;=$C1522,0,IF(SUM($C1522,$I1475)&gt;AN$4,$AM1489/$I1475,$AM1489-SUM($I1522:AM1522))))</f>
        <v>0</v>
      </c>
      <c r="AO1522" s="31">
        <f>IF($I1475="n/a",0,IF(AO$4&lt;=$C1522,0,IF(SUM($C1522,$I1475)&gt;AO$4,$AM1489/$I1475,$AM1489-SUM($I1522:AN1522))))</f>
        <v>0</v>
      </c>
      <c r="AP1522" s="31">
        <f>IF($I1475="n/a",0,IF(AP$4&lt;=$C1522,0,IF(SUM($C1522,$I1475)&gt;AP$4,$AM1489/$I1475,$AM1489-SUM($I1522:AO1522))))</f>
        <v>0</v>
      </c>
      <c r="AQ1522" s="31">
        <f>IF($I1475="n/a",0,IF(AQ$4&lt;=$C1522,0,IF(SUM($C1522,$I1475)&gt;AQ$4,$AM1489/$I1475,$AM1489-SUM($I1522:AP1522))))</f>
        <v>0</v>
      </c>
      <c r="AR1522" s="31">
        <f>IF($I1475="n/a",0,IF(AR$4&lt;=$C1522,0,IF(SUM($C1522,$I1475)&gt;AR$4,$AM1489/$I1475,$AM1489-SUM($I1522:AQ1522))))</f>
        <v>0</v>
      </c>
      <c r="AS1522" s="31">
        <f>IF($I1475="n/a",0,IF(AS$4&lt;=$C1522,0,IF(SUM($C1522,$I1475)&gt;AS$4,$AM1489/$I1475,$AM1489-SUM($I1522:AR1522))))</f>
        <v>0</v>
      </c>
      <c r="AT1522" s="31">
        <f>IF($I1475="n/a",0,IF(AT$4&lt;=$C1522,0,IF(SUM($C1522,$I1475)&gt;AT$4,$AM1489/$I1475,$AM1489-SUM($I1522:AS1522))))</f>
        <v>0</v>
      </c>
      <c r="AU1522" s="31">
        <f>IF($I1475="n/a",0,IF(AU$4&lt;=$C1522,0,IF(SUM($C1522,$I1475)&gt;AU$4,$AM1489/$I1475,$AM1489-SUM($I1522:AT1522))))</f>
        <v>0</v>
      </c>
      <c r="AV1522" s="31">
        <f>IF($I1475="n/a",0,IF(AV$4&lt;=$C1522,0,IF(SUM($C1522,$I1475)&gt;AV$4,$AM1489/$I1475,$AM1489-SUM($I1522:AU1522))))</f>
        <v>0</v>
      </c>
      <c r="AW1522" s="31">
        <f>IF($I1475="n/a",0,IF(AW$4&lt;=$C1522,0,IF(SUM($C1522,$I1475)&gt;AW$4,$AM1489/$I1475,$AM1489-SUM($I1522:AV1522))))</f>
        <v>0</v>
      </c>
      <c r="AX1522" s="31">
        <f>IF($I1475="n/a",0,IF(AX$4&lt;=$C1522,0,IF(SUM($C1522,$I1475)&gt;AX$4,$AM1489/$I1475,$AM1489-SUM($I1522:AW1522))))</f>
        <v>0</v>
      </c>
      <c r="AY1522" s="31">
        <f>IF($I1475="n/a",0,IF(AY$4&lt;=$C1522,0,IF(SUM($C1522,$I1475)&gt;AY$4,$AM1489/$I1475,$AM1489-SUM($I1522:AX1522))))</f>
        <v>0</v>
      </c>
      <c r="AZ1522" s="31">
        <f>IF($I1475="n/a",0,IF(AZ$4&lt;=$C1522,0,IF(SUM($C1522,$I1475)&gt;AZ$4,$AM1489/$I1475,$AM1489-SUM($I1522:AY1522))))</f>
        <v>0</v>
      </c>
      <c r="BA1522" s="31">
        <f>IF($I1475="n/a",0,IF(BA$4&lt;=$C1522,0,IF(SUM($C1522,$I1475)&gt;BA$4,$AM1489/$I1475,$AM1489-SUM($I1522:AZ1522))))</f>
        <v>0</v>
      </c>
      <c r="BB1522" s="31">
        <f>IF($I1475="n/a",0,IF(BB$4&lt;=$C1522,0,IF(SUM($C1522,$I1475)&gt;BB$4,$AM1489/$I1475,$AM1489-SUM($I1522:BA1522))))</f>
        <v>0</v>
      </c>
      <c r="BC1522" s="31">
        <f>IF($I1475="n/a",0,IF(BC$4&lt;=$C1522,0,IF(SUM($C1522,$I1475)&gt;BC$4,$AM1489/$I1475,$AM1489-SUM($I1522:BB1522))))</f>
        <v>0</v>
      </c>
      <c r="BD1522" s="31">
        <f>IF($I1475="n/a",0,IF(BD$4&lt;=$C1522,0,IF(SUM($C1522,$I1475)&gt;BD$4,$AM1489/$I1475,$AM1489-SUM($I1522:BC1522))))</f>
        <v>0</v>
      </c>
      <c r="BE1522" s="31">
        <f>IF($I1475="n/a",0,IF(BE$4&lt;=$C1522,0,IF(SUM($C1522,$I1475)&gt;BE$4,$AM1489/$I1475,$AM1489-SUM($I1522:BD1522))))</f>
        <v>0</v>
      </c>
      <c r="BF1522" s="31">
        <f>IF($I1475="n/a",0,IF(BF$4&lt;=$C1522,0,IF(SUM($C1522,$I1475)&gt;BF$4,$AM1489/$I1475,$AM1489-SUM($I1522:BE1522))))</f>
        <v>0</v>
      </c>
      <c r="BG1522" s="31">
        <f>IF($I1475="n/a",0,IF(BG$4&lt;=$C1522,0,IF(SUM($C1522,$I1475)&gt;BG$4,$AM1489/$I1475,$AM1489-SUM($I1522:BF1522))))</f>
        <v>0</v>
      </c>
      <c r="BH1522" s="31">
        <f>IF($I1475="n/a",0,IF(BH$4&lt;=$C1522,0,IF(SUM($C1522,$I1475)&gt;BH$4,$AM1489/$I1475,$AM1489-SUM($I1522:BG1522))))</f>
        <v>0</v>
      </c>
      <c r="BI1522" s="31">
        <f>IF($I1475="n/a",0,IF(BI$4&lt;=$C1522,0,IF(SUM($C1522,$I1475)&gt;BI$4,$AM1489/$I1475,$AM1489-SUM($I1522:BH1522))))</f>
        <v>0</v>
      </c>
      <c r="BJ1522" s="31">
        <f>IF($I1475="n/a",0,IF(BJ$4&lt;=$C1522,0,IF(SUM($C1522,$I1475)&gt;BJ$4,$AM1489/$I1475,$AM1489-SUM($I1522:BI1522))))</f>
        <v>0</v>
      </c>
      <c r="BK1522" s="31">
        <f>IF($I1475="n/a",0,IF(BK$4&lt;=$C1522,0,IF(SUM($C1522,$I1475)&gt;BK$4,$AM1489/$I1475,$AM1489-SUM($I1522:BJ1522))))</f>
        <v>0</v>
      </c>
      <c r="BL1522" s="31">
        <f>IF($I1475="n/a",0,IF(BL$4&lt;=$C1522,0,IF(SUM($C1522,$I1475)&gt;BL$4,$AM1489/$I1475,$AM1489-SUM($I1522:BK1522))))</f>
        <v>0</v>
      </c>
      <c r="BM1522" s="31">
        <f>IF($I1475="n/a",0,IF(BM$4&lt;=$C1522,0,IF(SUM($C1522,$I1475)&gt;BM$4,$AM1489/$I1475,$AM1489-SUM($I1522:BL1522))))</f>
        <v>0</v>
      </c>
      <c r="BN1522" s="31">
        <f>IF($I1475="n/a",0,IF(BN$4&lt;=$C1522,0,IF(SUM($C1522,$I1475)&gt;BN$4,$AM1489/$I1475,$AM1489-SUM($I1522:BM1522))))</f>
        <v>0</v>
      </c>
      <c r="BO1522" s="31">
        <f>IF($I1475="n/a",0,IF(BO$4&lt;=$C1522,0,IF(SUM($C1522,$I1475)&gt;BO$4,$AM1489/$I1475,$AM1489-SUM($I1522:BN1522))))</f>
        <v>0</v>
      </c>
      <c r="BP1522" s="31">
        <f>IF($I1475="n/a",0,IF(BP$4&lt;=$C1522,0,IF(SUM($C1522,$I1475)&gt;BP$4,$AM1489/$I1475,$AM1489-SUM($I1522:BO1522))))</f>
        <v>0</v>
      </c>
      <c r="BQ1522" s="31">
        <f>IF($I1475="n/a",0,IF(BQ$4&lt;=$C1522,0,IF(SUM($C1522,$I1475)&gt;BQ$4,$AM1489/$I1475,$AM1489-SUM($I1522:BP1522))))</f>
        <v>0</v>
      </c>
      <c r="BR1522" s="31">
        <f>IF($I1475="n/a",0,IF(BR$4&lt;=$C1522,0,IF(SUM($C1522,$I1475)&gt;BR$4,$AM1489/$I1475,$AM1489-SUM($I1522:BQ1522))))</f>
        <v>0</v>
      </c>
      <c r="BS1522" s="31">
        <f>IF($I1475="n/a",0,IF(BS$4&lt;=$C1522,0,IF(SUM($C1522,$I1475)&gt;BS$4,$AM1489/$I1475,$AM1489-SUM($I1522:BR1522))))</f>
        <v>0</v>
      </c>
      <c r="BT1522" s="31">
        <f>IF($I1475="n/a",0,IF(BT$4&lt;=$C1522,0,IF(SUM($C1522,$I1475)&gt;BT$4,$AM1489/$I1475,$AM1489-SUM($I1522:BS1522))))</f>
        <v>0</v>
      </c>
      <c r="BU1522" s="31">
        <f>IF($I1475="n/a",0,IF(BU$4&lt;=$C1522,0,IF(SUM($C1522,$I1475)&gt;BU$4,$AM1489/$I1475,$AM1489-SUM($I1522:BT1522))))</f>
        <v>0</v>
      </c>
      <c r="BV1522" s="31">
        <f>IF($I1475="n/a",0,IF(BV$4&lt;=$C1522,0,IF(SUM($C1522,$I1475)&gt;BV$4,$AM1489/$I1475,$AM1489-SUM($I1522:BU1522))))</f>
        <v>0</v>
      </c>
      <c r="BW1522" s="31">
        <f>IF($I1475="n/a",0,IF(BW$4&lt;=$C1522,0,IF(SUM($C1522,$I1475)&gt;BW$4,$AM1489/$I1475,$AM1489-SUM($I1522:BV1522))))</f>
        <v>0</v>
      </c>
      <c r="BX1522" s="31">
        <f>IF($I1475="n/a",0,IF(BX$4&lt;=$C1522,0,IF(SUM($C1522,$I1475)&gt;BX$4,$AM1489/$I1475,$AM1489-SUM($I1522:BW1522))))</f>
        <v>0</v>
      </c>
      <c r="BY1522" s="31">
        <f>IF($I1475="n/a",0,IF(BY$4&lt;=$C1522,0,IF(SUM($C1522,$I1475)&gt;BY$4,$AM1489/$I1475,$AM1489-SUM($I1522:BX1522))))</f>
        <v>0</v>
      </c>
      <c r="BZ1522" s="31">
        <f>IF($I1475="n/a",0,IF(BZ$4&lt;=$C1522,0,IF(SUM($C1522,$I1475)&gt;BZ$4,$AM1489/$I1475,$AM1489-SUM($I1522:BY1522))))</f>
        <v>0</v>
      </c>
      <c r="CA1522" s="31">
        <f>IF($I1475="n/a",0,IF(CA$4&lt;=$C1522,0,IF(SUM($C1522,$I1475)&gt;CA$4,$AM1489/$I1475,$AM1489-SUM($I1522:BZ1522))))</f>
        <v>0</v>
      </c>
      <c r="CB1522" s="31">
        <f>IF($I1475="n/a",0,IF(CB$4&lt;=$C1522,0,IF(SUM($C1522,$I1475)&gt;CB$4,$AM1489/$I1475,$AM1489-SUM($I1522:CA1522))))</f>
        <v>0</v>
      </c>
      <c r="CC1522" s="31">
        <f>IF($I1475="n/a",0,IF(CC$4&lt;=$C1522,0,IF(SUM($C1522,$I1475)&gt;CC$4,$AM1489/$I1475,$AM1489-SUM($I1522:CB1522))))</f>
        <v>0</v>
      </c>
      <c r="CD1522" s="31">
        <f>IF($I1475="n/a",0,IF(CD$4&lt;=$C1522,0,IF(SUM($C1522,$I1475)&gt;CD$4,$AM1489/$I1475,$AM1489-SUM($I1522:CC1522))))</f>
        <v>0</v>
      </c>
      <c r="CE1522" s="31">
        <f>IF($I1475="n/a",0,IF(CE$4&lt;=$C1522,0,IF(SUM($C1522,$I1475)&gt;CE$4,$AM1489/$I1475,$AM1489-SUM($I1522:CD1522))))</f>
        <v>0</v>
      </c>
      <c r="CF1522" s="31">
        <f>IF($I1475="n/a",0,IF(CF$4&lt;=$C1522,0,IF(SUM($C1522,$I1475)&gt;CF$4,$AM1489/$I1475,$AM1489-SUM($I1522:CE1522))))</f>
        <v>0</v>
      </c>
    </row>
    <row r="1523" spans="1:84" s="153" customFormat="1" ht="12.75" customHeight="1">
      <c r="A1523"/>
      <c r="C1523" s="164"/>
      <c r="D1523" s="155"/>
      <c r="E1523" s="155"/>
      <c r="I1523" s="31"/>
    </row>
    <row r="1524" spans="1:84" s="153" customFormat="1" ht="12.75" customHeight="1">
      <c r="A1524"/>
      <c r="B1524" s="97"/>
      <c r="C1524" s="97"/>
      <c r="D1524" s="97" t="s">
        <v>9</v>
      </c>
      <c r="E1524" s="97" t="s">
        <v>185</v>
      </c>
      <c r="F1524" s="97"/>
      <c r="G1524" s="97"/>
      <c r="H1524" s="97"/>
      <c r="I1524" s="97"/>
      <c r="J1524" s="267">
        <f t="shared" ref="J1524:AO1524" si="7696">J1481+SUM(J1491:J1522)</f>
        <v>0</v>
      </c>
      <c r="K1524" s="267">
        <f t="shared" si="7696"/>
        <v>0</v>
      </c>
      <c r="L1524" s="267">
        <f t="shared" si="7696"/>
        <v>0</v>
      </c>
      <c r="M1524" s="267">
        <f t="shared" si="7696"/>
        <v>0</v>
      </c>
      <c r="N1524" s="267">
        <f t="shared" si="7696"/>
        <v>0</v>
      </c>
      <c r="O1524" s="204">
        <f t="shared" si="7696"/>
        <v>12.001118206713986</v>
      </c>
      <c r="P1524" s="204">
        <f t="shared" si="7696"/>
        <v>12.001118206713986</v>
      </c>
      <c r="Q1524" s="204">
        <f t="shared" si="7696"/>
        <v>12.001118206713986</v>
      </c>
      <c r="R1524" s="204">
        <f t="shared" si="7696"/>
        <v>12.001118206713986</v>
      </c>
      <c r="S1524" s="204">
        <f t="shared" si="7696"/>
        <v>12.001118206713986</v>
      </c>
      <c r="T1524" s="204">
        <f t="shared" si="7696"/>
        <v>12.001118206713986</v>
      </c>
      <c r="U1524" s="204">
        <f t="shared" si="7696"/>
        <v>12.001118206713986</v>
      </c>
      <c r="V1524" s="204">
        <f t="shared" si="7696"/>
        <v>12.001118206713986</v>
      </c>
      <c r="W1524" s="204">
        <f t="shared" si="7696"/>
        <v>12.001118206713986</v>
      </c>
      <c r="X1524" s="204">
        <f t="shared" si="7696"/>
        <v>12.001118206714011</v>
      </c>
      <c r="Y1524" s="204">
        <f t="shared" si="7696"/>
        <v>0</v>
      </c>
      <c r="Z1524" s="204">
        <f t="shared" si="7696"/>
        <v>0</v>
      </c>
      <c r="AA1524" s="204">
        <f t="shared" si="7696"/>
        <v>0</v>
      </c>
      <c r="AB1524" s="204">
        <f t="shared" si="7696"/>
        <v>0</v>
      </c>
      <c r="AC1524" s="204">
        <f t="shared" si="7696"/>
        <v>0</v>
      </c>
      <c r="AD1524" s="204">
        <f t="shared" si="7696"/>
        <v>0</v>
      </c>
      <c r="AE1524" s="204">
        <f t="shared" si="7696"/>
        <v>0</v>
      </c>
      <c r="AF1524" s="204">
        <f t="shared" si="7696"/>
        <v>0</v>
      </c>
      <c r="AG1524" s="204">
        <f t="shared" si="7696"/>
        <v>0</v>
      </c>
      <c r="AH1524" s="204">
        <f t="shared" si="7696"/>
        <v>0</v>
      </c>
      <c r="AI1524" s="204">
        <f t="shared" si="7696"/>
        <v>0</v>
      </c>
      <c r="AJ1524" s="204">
        <f t="shared" si="7696"/>
        <v>0</v>
      </c>
      <c r="AK1524" s="204">
        <f t="shared" si="7696"/>
        <v>0</v>
      </c>
      <c r="AL1524" s="204">
        <f t="shared" si="7696"/>
        <v>0</v>
      </c>
      <c r="AM1524" s="204">
        <f t="shared" si="7696"/>
        <v>0</v>
      </c>
      <c r="AN1524" s="204">
        <f t="shared" si="7696"/>
        <v>0</v>
      </c>
      <c r="AO1524" s="204">
        <f t="shared" si="7696"/>
        <v>0</v>
      </c>
      <c r="AP1524" s="204">
        <f t="shared" ref="AP1524:BU1524" si="7697">AP1481+SUM(AP1491:AP1522)</f>
        <v>0</v>
      </c>
      <c r="AQ1524" s="204">
        <f t="shared" si="7697"/>
        <v>0</v>
      </c>
      <c r="AR1524" s="204">
        <f t="shared" si="7697"/>
        <v>0</v>
      </c>
      <c r="AS1524" s="204">
        <f t="shared" si="7697"/>
        <v>0</v>
      </c>
      <c r="AT1524" s="204">
        <f t="shared" si="7697"/>
        <v>0</v>
      </c>
      <c r="AU1524" s="204">
        <f t="shared" si="7697"/>
        <v>0</v>
      </c>
      <c r="AV1524" s="204">
        <f t="shared" si="7697"/>
        <v>0</v>
      </c>
      <c r="AW1524" s="204">
        <f t="shared" si="7697"/>
        <v>0</v>
      </c>
      <c r="AX1524" s="204">
        <f t="shared" si="7697"/>
        <v>0</v>
      </c>
      <c r="AY1524" s="204">
        <f t="shared" si="7697"/>
        <v>0</v>
      </c>
      <c r="AZ1524" s="204">
        <f t="shared" si="7697"/>
        <v>0</v>
      </c>
      <c r="BA1524" s="204">
        <f t="shared" si="7697"/>
        <v>0</v>
      </c>
      <c r="BB1524" s="204">
        <f t="shared" si="7697"/>
        <v>0</v>
      </c>
      <c r="BC1524" s="204">
        <f t="shared" si="7697"/>
        <v>0</v>
      </c>
      <c r="BD1524" s="204">
        <f t="shared" si="7697"/>
        <v>0</v>
      </c>
      <c r="BE1524" s="204">
        <f t="shared" si="7697"/>
        <v>0</v>
      </c>
      <c r="BF1524" s="204">
        <f t="shared" si="7697"/>
        <v>0</v>
      </c>
      <c r="BG1524" s="204">
        <f t="shared" si="7697"/>
        <v>0</v>
      </c>
      <c r="BH1524" s="204">
        <f t="shared" si="7697"/>
        <v>0</v>
      </c>
      <c r="BI1524" s="204">
        <f t="shared" si="7697"/>
        <v>0</v>
      </c>
      <c r="BJ1524" s="204">
        <f t="shared" si="7697"/>
        <v>0</v>
      </c>
      <c r="BK1524" s="204">
        <f t="shared" si="7697"/>
        <v>0</v>
      </c>
      <c r="BL1524" s="204">
        <f t="shared" si="7697"/>
        <v>0</v>
      </c>
      <c r="BM1524" s="204">
        <f t="shared" si="7697"/>
        <v>0</v>
      </c>
      <c r="BN1524" s="204">
        <f t="shared" si="7697"/>
        <v>0</v>
      </c>
      <c r="BO1524" s="204">
        <f t="shared" si="7697"/>
        <v>0</v>
      </c>
      <c r="BP1524" s="204">
        <f t="shared" si="7697"/>
        <v>0</v>
      </c>
      <c r="BQ1524" s="204">
        <f t="shared" si="7697"/>
        <v>0</v>
      </c>
      <c r="BR1524" s="204">
        <f t="shared" si="7697"/>
        <v>0</v>
      </c>
      <c r="BS1524" s="204">
        <f t="shared" si="7697"/>
        <v>0</v>
      </c>
      <c r="BT1524" s="204">
        <f t="shared" si="7697"/>
        <v>0</v>
      </c>
      <c r="BU1524" s="204">
        <f t="shared" si="7697"/>
        <v>0</v>
      </c>
      <c r="BV1524" s="204">
        <f t="shared" ref="BV1524:CF1524" si="7698">BV1481+SUM(BV1491:BV1522)</f>
        <v>0</v>
      </c>
      <c r="BW1524" s="204">
        <f t="shared" si="7698"/>
        <v>0</v>
      </c>
      <c r="BX1524" s="204">
        <f t="shared" si="7698"/>
        <v>0</v>
      </c>
      <c r="BY1524" s="204">
        <f t="shared" si="7698"/>
        <v>0</v>
      </c>
      <c r="BZ1524" s="204">
        <f t="shared" si="7698"/>
        <v>0</v>
      </c>
      <c r="CA1524" s="204">
        <f t="shared" si="7698"/>
        <v>0</v>
      </c>
      <c r="CB1524" s="204">
        <f t="shared" si="7698"/>
        <v>0</v>
      </c>
      <c r="CC1524" s="204">
        <f t="shared" si="7698"/>
        <v>0</v>
      </c>
      <c r="CD1524" s="204">
        <f t="shared" si="7698"/>
        <v>0</v>
      </c>
      <c r="CE1524" s="204">
        <f t="shared" si="7698"/>
        <v>0</v>
      </c>
      <c r="CF1524" s="204">
        <f t="shared" si="7698"/>
        <v>0</v>
      </c>
    </row>
    <row r="1525" spans="1:84" s="153" customFormat="1" ht="12.75" customHeight="1">
      <c r="A1525"/>
      <c r="C1525" s="164"/>
      <c r="D1525" s="155" t="s">
        <v>8</v>
      </c>
      <c r="E1525" s="155" t="s">
        <v>185</v>
      </c>
      <c r="I1525" s="31"/>
      <c r="J1525" s="205">
        <f t="shared" ref="J1525" si="7699">J1489-SUM(J1493:J1522)+I1525</f>
        <v>0</v>
      </c>
      <c r="K1525" s="205">
        <f t="shared" ref="K1525" si="7700">K1489-SUM(K1493:K1522)+J1525</f>
        <v>0</v>
      </c>
      <c r="L1525" s="205">
        <f t="shared" ref="L1525" si="7701">L1489-SUM(L1493:L1522)+K1525</f>
        <v>0</v>
      </c>
      <c r="M1525" s="205">
        <f t="shared" ref="M1525" si="7702">M1489-SUM(M1493:M1522)+L1525</f>
        <v>0</v>
      </c>
      <c r="N1525" s="205">
        <f t="shared" ref="N1525" si="7703">N1489-SUM(N1493:N1522)+M1525</f>
        <v>120.01118206713987</v>
      </c>
      <c r="O1525" s="205">
        <f t="shared" ref="O1525" si="7704">O1489-SUM(O1493:O1522)+N1525</f>
        <v>108.01006386042589</v>
      </c>
      <c r="P1525" s="205">
        <f t="shared" ref="P1525" si="7705">P1489-SUM(P1493:P1522)+O1525</f>
        <v>96.008945653711905</v>
      </c>
      <c r="Q1525" s="205">
        <f t="shared" ref="Q1525" si="7706">Q1489-SUM(Q1493:Q1522)+P1525</f>
        <v>84.007827446997922</v>
      </c>
      <c r="R1525" s="205">
        <f t="shared" ref="R1525" si="7707">R1489-SUM(R1493:R1522)+Q1525</f>
        <v>72.006709240283939</v>
      </c>
      <c r="S1525" s="205">
        <f t="shared" ref="S1525" si="7708">S1489-SUM(S1493:S1522)+R1525</f>
        <v>60.005591033569956</v>
      </c>
      <c r="T1525" s="205">
        <f t="shared" ref="T1525" si="7709">T1489-SUM(T1493:T1522)+S1525</f>
        <v>48.004472826855974</v>
      </c>
      <c r="U1525" s="205">
        <f t="shared" ref="U1525" si="7710">U1489-SUM(U1493:U1522)+T1525</f>
        <v>36.003354620141991</v>
      </c>
      <c r="V1525" s="205">
        <f t="shared" ref="V1525" si="7711">V1489-SUM(V1493:V1522)+U1525</f>
        <v>24.002236413428005</v>
      </c>
      <c r="W1525" s="205">
        <f t="shared" ref="W1525" si="7712">W1489-SUM(W1493:W1522)+V1525</f>
        <v>12.001118206714018</v>
      </c>
      <c r="X1525" s="205">
        <f t="shared" ref="X1525" si="7713">X1489-SUM(X1493:X1522)+W1525</f>
        <v>0</v>
      </c>
      <c r="Y1525" s="205">
        <f t="shared" ref="Y1525" si="7714">Y1489-SUM(Y1493:Y1522)+X1525</f>
        <v>0</v>
      </c>
      <c r="Z1525" s="205">
        <f t="shared" ref="Z1525" si="7715">Z1489-SUM(Z1493:Z1522)+Y1525</f>
        <v>0</v>
      </c>
      <c r="AA1525" s="205">
        <f t="shared" ref="AA1525" si="7716">AA1489-SUM(AA1493:AA1522)+Z1525</f>
        <v>0</v>
      </c>
      <c r="AB1525" s="205">
        <f t="shared" ref="AB1525" si="7717">AB1489-SUM(AB1493:AB1522)+AA1525</f>
        <v>0</v>
      </c>
      <c r="AC1525" s="205">
        <f t="shared" ref="AC1525" si="7718">AC1489-SUM(AC1493:AC1522)+AB1525</f>
        <v>0</v>
      </c>
      <c r="AD1525" s="205">
        <f t="shared" ref="AD1525" si="7719">AD1489-SUM(AD1493:AD1522)+AC1525</f>
        <v>0</v>
      </c>
      <c r="AE1525" s="205">
        <f t="shared" ref="AE1525" si="7720">AE1489-SUM(AE1493:AE1522)+AD1525</f>
        <v>0</v>
      </c>
      <c r="AF1525" s="205">
        <f t="shared" ref="AF1525" si="7721">AF1489-SUM(AF1493:AF1522)+AE1525</f>
        <v>0</v>
      </c>
      <c r="AG1525" s="205">
        <f t="shared" ref="AG1525" si="7722">AG1489-SUM(AG1493:AG1522)+AF1525</f>
        <v>0</v>
      </c>
      <c r="AH1525" s="205">
        <f t="shared" ref="AH1525" si="7723">AH1489-SUM(AH1493:AH1522)+AG1525</f>
        <v>0</v>
      </c>
      <c r="AI1525" s="205">
        <f t="shared" ref="AI1525" si="7724">AI1489-SUM(AI1493:AI1522)+AH1525</f>
        <v>0</v>
      </c>
      <c r="AJ1525" s="205">
        <f t="shared" ref="AJ1525" si="7725">AJ1489-SUM(AJ1493:AJ1522)+AI1525</f>
        <v>0</v>
      </c>
      <c r="AK1525" s="205">
        <f t="shared" ref="AK1525" si="7726">AK1489-SUM(AK1493:AK1522)+AJ1525</f>
        <v>0</v>
      </c>
      <c r="AL1525" s="205">
        <f t="shared" ref="AL1525" si="7727">AL1489-SUM(AL1493:AL1522)+AK1525</f>
        <v>0</v>
      </c>
      <c r="AM1525" s="205">
        <f t="shared" ref="AM1525" si="7728">AM1489-SUM(AM1493:AM1522)+AL1525</f>
        <v>0</v>
      </c>
      <c r="AN1525" s="205">
        <f t="shared" ref="AN1525" si="7729">AN1489-SUM(AN1493:AN1522)+AM1525</f>
        <v>0</v>
      </c>
      <c r="AO1525" s="205">
        <f t="shared" ref="AO1525" si="7730">AO1489-SUM(AO1493:AO1522)+AN1525</f>
        <v>0</v>
      </c>
      <c r="AP1525" s="205">
        <f t="shared" ref="AP1525" si="7731">AP1489-SUM(AP1493:AP1522)+AO1525</f>
        <v>0</v>
      </c>
      <c r="AQ1525" s="205">
        <f t="shared" ref="AQ1525" si="7732">AQ1489-SUM(AQ1493:AQ1522)+AP1525</f>
        <v>0</v>
      </c>
      <c r="AR1525" s="205">
        <f t="shared" ref="AR1525" si="7733">AR1489-SUM(AR1493:AR1522)+AQ1525</f>
        <v>0</v>
      </c>
      <c r="AS1525" s="205">
        <f t="shared" ref="AS1525" si="7734">AS1489-SUM(AS1493:AS1522)+AR1525</f>
        <v>0</v>
      </c>
      <c r="AT1525" s="205">
        <f t="shared" ref="AT1525" si="7735">AT1489-SUM(AT1493:AT1522)+AS1525</f>
        <v>0</v>
      </c>
      <c r="AU1525" s="205">
        <f t="shared" ref="AU1525" si="7736">AU1489-SUM(AU1493:AU1522)+AT1525</f>
        <v>0</v>
      </c>
      <c r="AV1525" s="205">
        <f t="shared" ref="AV1525" si="7737">AV1489-SUM(AV1493:AV1522)+AU1525</f>
        <v>0</v>
      </c>
      <c r="AW1525" s="205">
        <f t="shared" ref="AW1525" si="7738">AW1489-SUM(AW1493:AW1522)+AV1525</f>
        <v>0</v>
      </c>
      <c r="AX1525" s="205">
        <f t="shared" ref="AX1525" si="7739">AX1489-SUM(AX1493:AX1522)+AW1525</f>
        <v>0</v>
      </c>
      <c r="AY1525" s="205">
        <f t="shared" ref="AY1525" si="7740">AY1489-SUM(AY1493:AY1522)+AX1525</f>
        <v>0</v>
      </c>
      <c r="AZ1525" s="205">
        <f t="shared" ref="AZ1525" si="7741">AZ1489-SUM(AZ1493:AZ1522)+AY1525</f>
        <v>0</v>
      </c>
      <c r="BA1525" s="205">
        <f t="shared" ref="BA1525" si="7742">BA1489-SUM(BA1493:BA1522)+AZ1525</f>
        <v>0</v>
      </c>
      <c r="BB1525" s="205">
        <f t="shared" ref="BB1525" si="7743">BB1489-SUM(BB1493:BB1522)+BA1525</f>
        <v>0</v>
      </c>
      <c r="BC1525" s="205">
        <f t="shared" ref="BC1525" si="7744">BC1489-SUM(BC1493:BC1522)+BB1525</f>
        <v>0</v>
      </c>
      <c r="BD1525" s="205">
        <f t="shared" ref="BD1525" si="7745">BD1489-SUM(BD1493:BD1522)+BC1525</f>
        <v>0</v>
      </c>
      <c r="BE1525" s="205">
        <f t="shared" ref="BE1525" si="7746">BE1489-SUM(BE1493:BE1522)+BD1525</f>
        <v>0</v>
      </c>
      <c r="BF1525" s="205">
        <f t="shared" ref="BF1525" si="7747">BF1489-SUM(BF1493:BF1522)+BE1525</f>
        <v>0</v>
      </c>
      <c r="BG1525" s="205">
        <f t="shared" ref="BG1525" si="7748">BG1489-SUM(BG1493:BG1522)+BF1525</f>
        <v>0</v>
      </c>
      <c r="BH1525" s="205">
        <f t="shared" ref="BH1525" si="7749">BH1489-SUM(BH1493:BH1522)+BG1525</f>
        <v>0</v>
      </c>
      <c r="BI1525" s="205">
        <f t="shared" ref="BI1525" si="7750">BI1489-SUM(BI1493:BI1522)+BH1525</f>
        <v>0</v>
      </c>
      <c r="BJ1525" s="205">
        <f t="shared" ref="BJ1525" si="7751">BJ1489-SUM(BJ1493:BJ1522)+BI1525</f>
        <v>0</v>
      </c>
      <c r="BK1525" s="205">
        <f t="shared" ref="BK1525" si="7752">BK1489-SUM(BK1493:BK1522)+BJ1525</f>
        <v>0</v>
      </c>
      <c r="BL1525" s="205">
        <f t="shared" ref="BL1525" si="7753">BL1489-SUM(BL1493:BL1522)+BK1525</f>
        <v>0</v>
      </c>
      <c r="BM1525" s="205">
        <f t="shared" ref="BM1525" si="7754">BM1489-SUM(BM1493:BM1522)+BL1525</f>
        <v>0</v>
      </c>
      <c r="BN1525" s="205">
        <f t="shared" ref="BN1525" si="7755">BN1489-SUM(BN1493:BN1522)+BM1525</f>
        <v>0</v>
      </c>
      <c r="BO1525" s="205">
        <f t="shared" ref="BO1525" si="7756">BO1489-SUM(BO1493:BO1522)+BN1525</f>
        <v>0</v>
      </c>
      <c r="BP1525" s="205">
        <f t="shared" ref="BP1525" si="7757">BP1489-SUM(BP1493:BP1522)+BO1525</f>
        <v>0</v>
      </c>
      <c r="BQ1525" s="205">
        <f t="shared" ref="BQ1525" si="7758">BQ1489-SUM(BQ1493:BQ1522)+BP1525</f>
        <v>0</v>
      </c>
      <c r="BR1525" s="205">
        <f t="shared" ref="BR1525" si="7759">BR1489-SUM(BR1493:BR1522)+BQ1525</f>
        <v>0</v>
      </c>
      <c r="BS1525" s="205">
        <f t="shared" ref="BS1525" si="7760">BS1489-SUM(BS1493:BS1522)+BR1525</f>
        <v>0</v>
      </c>
      <c r="BT1525" s="205">
        <f t="shared" ref="BT1525" si="7761">BT1489-SUM(BT1493:BT1522)+BS1525</f>
        <v>0</v>
      </c>
      <c r="BU1525" s="205">
        <f t="shared" ref="BU1525" si="7762">BU1489-SUM(BU1493:BU1522)+BT1525</f>
        <v>0</v>
      </c>
      <c r="BV1525" s="205">
        <f t="shared" ref="BV1525" si="7763">BV1489-SUM(BV1493:BV1522)+BU1525</f>
        <v>0</v>
      </c>
      <c r="BW1525" s="205">
        <f t="shared" ref="BW1525" si="7764">BW1489-SUM(BW1493:BW1522)+BV1525</f>
        <v>0</v>
      </c>
      <c r="BX1525" s="205">
        <f t="shared" ref="BX1525" si="7765">BX1489-SUM(BX1493:BX1522)+BW1525</f>
        <v>0</v>
      </c>
      <c r="BY1525" s="205">
        <f t="shared" ref="BY1525" si="7766">BY1489-SUM(BY1493:BY1522)+BX1525</f>
        <v>0</v>
      </c>
      <c r="BZ1525" s="205">
        <f t="shared" ref="BZ1525" si="7767">BZ1489-SUM(BZ1493:BZ1522)+BY1525</f>
        <v>0</v>
      </c>
      <c r="CA1525" s="205">
        <f t="shared" ref="CA1525" si="7768">CA1489-SUM(CA1493:CA1522)+BZ1525</f>
        <v>0</v>
      </c>
      <c r="CB1525" s="205">
        <f t="shared" ref="CB1525" si="7769">CB1489-SUM(CB1493:CB1522)+CA1525</f>
        <v>0</v>
      </c>
      <c r="CC1525" s="205">
        <f t="shared" ref="CC1525" si="7770">CC1489-SUM(CC1493:CC1522)+CB1525</f>
        <v>0</v>
      </c>
      <c r="CD1525" s="205">
        <f t="shared" ref="CD1525" si="7771">CD1489-SUM(CD1493:CD1522)+CC1525</f>
        <v>0</v>
      </c>
      <c r="CE1525" s="205">
        <f t="shared" ref="CE1525" si="7772">CE1489-SUM(CE1493:CE1522)+CD1525</f>
        <v>0</v>
      </c>
      <c r="CF1525" s="205">
        <f t="shared" ref="CF1525" si="7773">CF1489-SUM(CF1493:CF1522)+CE1525</f>
        <v>0</v>
      </c>
    </row>
    <row r="1526" spans="1:84" s="153" customFormat="1" ht="12.75" customHeight="1">
      <c r="A1526"/>
      <c r="C1526" s="164"/>
      <c r="D1526" s="155" t="str">
        <f>"Total Closing RAB - "&amp;B1473</f>
        <v>Total Closing RAB - Legacy ICT Assets</v>
      </c>
      <c r="E1526" s="155" t="s">
        <v>185</v>
      </c>
      <c r="I1526" s="31"/>
      <c r="J1526" s="4">
        <f t="shared" ref="J1526:BU1526" si="7774">J1525+J1485</f>
        <v>0</v>
      </c>
      <c r="K1526" s="4">
        <f t="shared" si="7774"/>
        <v>0</v>
      </c>
      <c r="L1526" s="4">
        <f t="shared" si="7774"/>
        <v>0</v>
      </c>
      <c r="M1526" s="4">
        <f t="shared" si="7774"/>
        <v>0</v>
      </c>
      <c r="N1526" s="4">
        <f t="shared" si="7774"/>
        <v>240.02236413427974</v>
      </c>
      <c r="O1526" s="4">
        <f t="shared" si="7774"/>
        <v>228.02124592756576</v>
      </c>
      <c r="P1526" s="4">
        <f t="shared" si="7774"/>
        <v>216.02012772085178</v>
      </c>
      <c r="Q1526" s="4">
        <f t="shared" si="7774"/>
        <v>204.01900951413779</v>
      </c>
      <c r="R1526" s="4">
        <f t="shared" si="7774"/>
        <v>192.01789130742381</v>
      </c>
      <c r="S1526" s="4">
        <f t="shared" si="7774"/>
        <v>180.01677310070983</v>
      </c>
      <c r="T1526" s="4">
        <f t="shared" si="7774"/>
        <v>168.01565489399584</v>
      </c>
      <c r="U1526" s="4">
        <f t="shared" si="7774"/>
        <v>156.01453668728186</v>
      </c>
      <c r="V1526" s="4">
        <f t="shared" si="7774"/>
        <v>144.01341848056788</v>
      </c>
      <c r="W1526" s="4">
        <f t="shared" si="7774"/>
        <v>132.0123002738539</v>
      </c>
      <c r="X1526" s="4">
        <f t="shared" si="7774"/>
        <v>120.01118206713987</v>
      </c>
      <c r="Y1526" s="4">
        <f t="shared" si="7774"/>
        <v>120.01118206713987</v>
      </c>
      <c r="Z1526" s="4">
        <f t="shared" si="7774"/>
        <v>120.01118206713987</v>
      </c>
      <c r="AA1526" s="4">
        <f t="shared" si="7774"/>
        <v>120.01118206713987</v>
      </c>
      <c r="AB1526" s="4">
        <f t="shared" si="7774"/>
        <v>120.01118206713987</v>
      </c>
      <c r="AC1526" s="4">
        <f t="shared" si="7774"/>
        <v>120.01118206713987</v>
      </c>
      <c r="AD1526" s="4">
        <f t="shared" si="7774"/>
        <v>120.01118206713987</v>
      </c>
      <c r="AE1526" s="4">
        <f t="shared" si="7774"/>
        <v>120.01118206713987</v>
      </c>
      <c r="AF1526" s="4">
        <f t="shared" si="7774"/>
        <v>120.01118206713987</v>
      </c>
      <c r="AG1526" s="4">
        <f t="shared" si="7774"/>
        <v>120.01118206713987</v>
      </c>
      <c r="AH1526" s="4">
        <f t="shared" si="7774"/>
        <v>120.01118206713987</v>
      </c>
      <c r="AI1526" s="4">
        <f t="shared" si="7774"/>
        <v>120.01118206713987</v>
      </c>
      <c r="AJ1526" s="4">
        <f t="shared" si="7774"/>
        <v>120.01118206713987</v>
      </c>
      <c r="AK1526" s="4">
        <f t="shared" si="7774"/>
        <v>120.01118206713987</v>
      </c>
      <c r="AL1526" s="4">
        <f t="shared" si="7774"/>
        <v>120.01118206713987</v>
      </c>
      <c r="AM1526" s="4">
        <f t="shared" si="7774"/>
        <v>120.01118206713987</v>
      </c>
      <c r="AN1526" s="4">
        <f t="shared" si="7774"/>
        <v>120.01118206713987</v>
      </c>
      <c r="AO1526" s="4">
        <f t="shared" si="7774"/>
        <v>120.01118206713987</v>
      </c>
      <c r="AP1526" s="4">
        <f t="shared" si="7774"/>
        <v>120.01118206713987</v>
      </c>
      <c r="AQ1526" s="4">
        <f t="shared" si="7774"/>
        <v>120.01118206713987</v>
      </c>
      <c r="AR1526" s="4">
        <f t="shared" si="7774"/>
        <v>120.01118206713987</v>
      </c>
      <c r="AS1526" s="4">
        <f t="shared" si="7774"/>
        <v>120.01118206713987</v>
      </c>
      <c r="AT1526" s="4">
        <f t="shared" si="7774"/>
        <v>120.01118206713987</v>
      </c>
      <c r="AU1526" s="4">
        <f t="shared" si="7774"/>
        <v>120.01118206713987</v>
      </c>
      <c r="AV1526" s="4">
        <f t="shared" si="7774"/>
        <v>120.01118206713987</v>
      </c>
      <c r="AW1526" s="4">
        <f t="shared" si="7774"/>
        <v>120.01118206713987</v>
      </c>
      <c r="AX1526" s="4">
        <f t="shared" si="7774"/>
        <v>120.01118206713987</v>
      </c>
      <c r="AY1526" s="4">
        <f t="shared" si="7774"/>
        <v>120.01118206713987</v>
      </c>
      <c r="AZ1526" s="4">
        <f t="shared" si="7774"/>
        <v>120.01118206713987</v>
      </c>
      <c r="BA1526" s="4">
        <f t="shared" si="7774"/>
        <v>120.01118206713987</v>
      </c>
      <c r="BB1526" s="4">
        <f t="shared" si="7774"/>
        <v>120.01118206713987</v>
      </c>
      <c r="BC1526" s="4">
        <f t="shared" si="7774"/>
        <v>120.01118206713987</v>
      </c>
      <c r="BD1526" s="4">
        <f t="shared" si="7774"/>
        <v>120.01118206713987</v>
      </c>
      <c r="BE1526" s="4">
        <f t="shared" si="7774"/>
        <v>120.01118206713987</v>
      </c>
      <c r="BF1526" s="4">
        <f t="shared" si="7774"/>
        <v>120.01118206713987</v>
      </c>
      <c r="BG1526" s="4">
        <f t="shared" si="7774"/>
        <v>120.01118206713987</v>
      </c>
      <c r="BH1526" s="4">
        <f t="shared" si="7774"/>
        <v>120.01118206713987</v>
      </c>
      <c r="BI1526" s="4">
        <f t="shared" si="7774"/>
        <v>120.01118206713987</v>
      </c>
      <c r="BJ1526" s="4">
        <f t="shared" si="7774"/>
        <v>120.01118206713987</v>
      </c>
      <c r="BK1526" s="4">
        <f t="shared" si="7774"/>
        <v>120.01118206713987</v>
      </c>
      <c r="BL1526" s="4">
        <f t="shared" si="7774"/>
        <v>120.01118206713987</v>
      </c>
      <c r="BM1526" s="4">
        <f t="shared" si="7774"/>
        <v>120.01118206713987</v>
      </c>
      <c r="BN1526" s="4">
        <f t="shared" si="7774"/>
        <v>120.01118206713987</v>
      </c>
      <c r="BO1526" s="4">
        <f t="shared" si="7774"/>
        <v>120.01118206713987</v>
      </c>
      <c r="BP1526" s="4">
        <f t="shared" si="7774"/>
        <v>120.01118206713987</v>
      </c>
      <c r="BQ1526" s="4">
        <f t="shared" si="7774"/>
        <v>120.01118206713987</v>
      </c>
      <c r="BR1526" s="4">
        <f t="shared" si="7774"/>
        <v>120.01118206713987</v>
      </c>
      <c r="BS1526" s="4">
        <f t="shared" si="7774"/>
        <v>120.01118206713987</v>
      </c>
      <c r="BT1526" s="4">
        <f t="shared" si="7774"/>
        <v>120.01118206713987</v>
      </c>
      <c r="BU1526" s="4">
        <f t="shared" si="7774"/>
        <v>120.01118206713987</v>
      </c>
      <c r="BV1526" s="4">
        <f t="shared" ref="BV1526:CF1526" si="7775">BV1525+BV1485</f>
        <v>120.01118206713987</v>
      </c>
      <c r="BW1526" s="4">
        <f t="shared" si="7775"/>
        <v>120.01118206713987</v>
      </c>
      <c r="BX1526" s="4">
        <f t="shared" si="7775"/>
        <v>120.01118206713987</v>
      </c>
      <c r="BY1526" s="4">
        <f t="shared" si="7775"/>
        <v>120.01118206713987</v>
      </c>
      <c r="BZ1526" s="4">
        <f t="shared" si="7775"/>
        <v>120.01118206713987</v>
      </c>
      <c r="CA1526" s="4">
        <f t="shared" si="7775"/>
        <v>120.01118206713987</v>
      </c>
      <c r="CB1526" s="4">
        <f t="shared" si="7775"/>
        <v>120.01118206713987</v>
      </c>
      <c r="CC1526" s="4">
        <f t="shared" si="7775"/>
        <v>120.01118206713987</v>
      </c>
      <c r="CD1526" s="4">
        <f t="shared" si="7775"/>
        <v>120.01118206713987</v>
      </c>
      <c r="CE1526" s="4">
        <f t="shared" si="7775"/>
        <v>120.01118206713987</v>
      </c>
      <c r="CF1526" s="4">
        <f t="shared" si="7775"/>
        <v>120.01118206713987</v>
      </c>
    </row>
    <row r="1528" spans="1:84" s="14" customFormat="1" ht="12.75" customHeight="1">
      <c r="A1528"/>
      <c r="B1528" s="16">
        <f>Inputs!C121</f>
        <v>0</v>
      </c>
      <c r="C1528" s="174"/>
      <c r="D1528" s="19"/>
      <c r="E1528" s="19"/>
      <c r="F1528" s="15"/>
      <c r="G1528" s="15"/>
      <c r="H1528" s="15"/>
      <c r="I1528" s="32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</row>
    <row r="1529" spans="1:84" ht="12.75" customHeight="1">
      <c r="B1529" s="6"/>
      <c r="C1529" s="175" t="s">
        <v>1</v>
      </c>
      <c r="I1529" s="1">
        <f>INDEX(Inputs!$E$94:$E$121, MATCH(B1528, Inputs!$C$94:$C$121,0))</f>
        <v>0</v>
      </c>
    </row>
    <row r="1530" spans="1:84" ht="12.75" customHeight="1">
      <c r="B1530" s="6"/>
      <c r="C1530" s="175" t="s">
        <v>2</v>
      </c>
      <c r="I1530" s="1">
        <f>INDEX(Inputs!$G$94:$G$121, MATCH(B1528, Inputs!$C$94:$C$121,0))</f>
        <v>0</v>
      </c>
    </row>
    <row r="1531" spans="1:84" ht="12.75" customHeight="1">
      <c r="B1531" s="6"/>
      <c r="C1531" s="175"/>
      <c r="I1531" s="31"/>
    </row>
    <row r="1532" spans="1:84" ht="12.75" customHeight="1">
      <c r="C1532" s="164" t="s">
        <v>3</v>
      </c>
      <c r="I1532" s="31"/>
    </row>
    <row r="1533" spans="1:84" s="153" customFormat="1" ht="12.75" customHeight="1">
      <c r="A1533"/>
      <c r="C1533" s="164"/>
      <c r="D1533" s="98" t="s">
        <v>203</v>
      </c>
      <c r="E1533" s="98" t="s">
        <v>185</v>
      </c>
      <c r="F1533" s="97"/>
      <c r="G1533" s="97"/>
      <c r="H1533" s="97"/>
      <c r="I1533" s="99"/>
      <c r="J1533" s="267">
        <f>IF(OR($I1529=0,I1540=0,$I1529="n/a"),0,SIGN($I1540)*MIN(ABS($I1540/$I1529), ABS($I1540-SUM($I1533:I1533))))</f>
        <v>0</v>
      </c>
      <c r="K1533" s="267">
        <f>IF(OR($I1529=0,J1540=0,$I1529="n/a"),0,SIGN($I1540)*MIN(ABS($I1540/$I1529), ABS($I1540-SUM($I1533:J1533))))</f>
        <v>0</v>
      </c>
      <c r="L1533" s="267">
        <f>IF(OR($I1529=0,K1540=0,$I1529="n/a"),0,SIGN($I1540)*MIN(ABS($I1540/$I1529), ABS($I1540-SUM($I1533:K1533))))</f>
        <v>0</v>
      </c>
      <c r="M1533" s="267">
        <f>IF(OR($I1529=0,L1540=0,$I1529="n/a"),0,SIGN($I1540)*MIN(ABS($I1540/$I1529), ABS($I1540-SUM($I1533:L1533))))</f>
        <v>0</v>
      </c>
      <c r="N1533" s="267">
        <f>IF(OR($I1529=0,M1540=0,$I1529="n/a"),0,SIGN($I1540)*MIN(ABS($I1540/$I1529), ABS($I1540-SUM($I1533:M1533))))</f>
        <v>0</v>
      </c>
      <c r="O1533" s="105">
        <f>IF(OR($I1529=0,N1540=0,$I1529="n/a"),0,SIGN($I1540)*MIN(ABS($I1540/$I1529), ABS($I1540-SUM($I1533:N1533))))</f>
        <v>0</v>
      </c>
      <c r="P1533" s="105">
        <f>IF(OR($I1529=0,O1540=0,$I1529="n/a"),0,SIGN($I1540)*MIN(ABS($I1540/$I1529), ABS($I1540-SUM($I1533:O1533))))</f>
        <v>0</v>
      </c>
      <c r="Q1533" s="105">
        <f>IF(OR($I1529=0,P1540=0,$I1529="n/a"),0,SIGN($I1540)*MIN(ABS($I1540/$I1529), ABS($I1540-SUM($I1533:P1533))))</f>
        <v>0</v>
      </c>
      <c r="R1533" s="105">
        <f>IF(OR($I1529=0,Q1540=0,$I1529="n/a"),0,SIGN($I1540)*MIN(ABS($I1540/$I1529), ABS($I1540-SUM($I1533:Q1533))))</f>
        <v>0</v>
      </c>
      <c r="S1533" s="105">
        <f>IF(OR($I1529=0,R1540=0,$I1529="n/a"),0,SIGN($I1540)*MIN(ABS($I1540/$I1529), ABS($I1540-SUM($I1533:R1533))))</f>
        <v>0</v>
      </c>
      <c r="T1533" s="105">
        <f>IF(OR($I1529=0,S1540=0,$I1529="n/a"),0,SIGN($I1540)*MIN(ABS($I1540/$I1529), ABS($I1540-SUM($I1533:S1533))))</f>
        <v>0</v>
      </c>
      <c r="U1533" s="105">
        <f>IF(OR($I1529=0,T1540=0,$I1529="n/a"),0,SIGN($I1540)*MIN(ABS($I1540/$I1529), ABS($I1540-SUM($I1533:T1533))))</f>
        <v>0</v>
      </c>
      <c r="V1533" s="105">
        <f>IF(OR($I1529=0,U1540=0,$I1529="n/a"),0,SIGN($I1540)*MIN(ABS($I1540/$I1529), ABS($I1540-SUM($I1533:U1533))))</f>
        <v>0</v>
      </c>
      <c r="W1533" s="105">
        <f>IF(OR($I1529=0,V1540=0,$I1529="n/a"),0,SIGN($I1540)*MIN(ABS($I1540/$I1529), ABS($I1540-SUM($I1533:V1533))))</f>
        <v>0</v>
      </c>
      <c r="X1533" s="105">
        <f>IF(OR($I1529=0,W1540=0,$I1529="n/a"),0,SIGN($I1540)*MIN(ABS($I1540/$I1529), ABS($I1540-SUM($I1533:W1533))))</f>
        <v>0</v>
      </c>
      <c r="Y1533" s="105">
        <f>IF(OR($I1529=0,X1540=0,$I1529="n/a"),0,SIGN($I1540)*MIN(ABS($I1540/$I1529), ABS($I1540-SUM($I1533:X1533))))</f>
        <v>0</v>
      </c>
      <c r="Z1533" s="105">
        <f>IF(OR($I1529=0,Y1540=0,$I1529="n/a"),0,SIGN($I1540)*MIN(ABS($I1540/$I1529), ABS($I1540-SUM($I1533:Y1533))))</f>
        <v>0</v>
      </c>
      <c r="AA1533" s="105">
        <f>IF(OR($I1529=0,Z1540=0,$I1529="n/a"),0,SIGN($I1540)*MIN(ABS($I1540/$I1529), ABS($I1540-SUM($I1533:Z1533))))</f>
        <v>0</v>
      </c>
      <c r="AB1533" s="105">
        <f>IF(OR($I1529=0,AA1540=0,$I1529="n/a"),0,SIGN($I1540)*MIN(ABS($I1540/$I1529), ABS($I1540-SUM($I1533:AA1533))))</f>
        <v>0</v>
      </c>
      <c r="AC1533" s="105">
        <f>IF(OR($I1529=0,AB1540=0,$I1529="n/a"),0,SIGN($I1540)*MIN(ABS($I1540/$I1529), ABS($I1540-SUM($I1533:AB1533))))</f>
        <v>0</v>
      </c>
      <c r="AD1533" s="105">
        <f>IF(OR($I1529=0,AC1540=0,$I1529="n/a"),0,SIGN($I1540)*MIN(ABS($I1540/$I1529), ABS($I1540-SUM($I1533:AC1533))))</f>
        <v>0</v>
      </c>
      <c r="AE1533" s="105">
        <f>IF(OR($I1529=0,AD1540=0,$I1529="n/a"),0,SIGN($I1540)*MIN(ABS($I1540/$I1529), ABS($I1540-SUM($I1533:AD1533))))</f>
        <v>0</v>
      </c>
      <c r="AF1533" s="105">
        <f>IF(OR($I1529=0,AE1540=0,$I1529="n/a"),0,SIGN($I1540)*MIN(ABS($I1540/$I1529), ABS($I1540-SUM($I1533:AE1533))))</f>
        <v>0</v>
      </c>
      <c r="AG1533" s="105">
        <f>IF(OR($I1529=0,AF1540=0,$I1529="n/a"),0,SIGN($I1540)*MIN(ABS($I1540/$I1529), ABS($I1540-SUM($I1533:AF1533))))</f>
        <v>0</v>
      </c>
      <c r="AH1533" s="105">
        <f>IF(OR($I1529=0,AG1540=0,$I1529="n/a"),0,SIGN($I1540)*MIN(ABS($I1540/$I1529), ABS($I1540-SUM($I1533:AG1533))))</f>
        <v>0</v>
      </c>
      <c r="AI1533" s="105">
        <f>IF(OR($I1529=0,AH1540=0,$I1529="n/a"),0,SIGN($I1540)*MIN(ABS($I1540/$I1529), ABS($I1540-SUM($I1533:AH1533))))</f>
        <v>0</v>
      </c>
      <c r="AJ1533" s="105">
        <f>IF(OR($I1529=0,AI1540=0,$I1529="n/a"),0,SIGN($I1540)*MIN(ABS($I1540/$I1529), ABS($I1540-SUM($I1533:AI1533))))</f>
        <v>0</v>
      </c>
      <c r="AK1533" s="105">
        <f>IF(OR($I1529=0,AJ1540=0,$I1529="n/a"),0,SIGN($I1540)*MIN(ABS($I1540/$I1529), ABS($I1540-SUM($I1533:AJ1533))))</f>
        <v>0</v>
      </c>
      <c r="AL1533" s="105">
        <f>IF(OR($I1529=0,AK1540=0,$I1529="n/a"),0,SIGN($I1540)*MIN(ABS($I1540/$I1529), ABS($I1540-SUM($I1533:AK1533))))</f>
        <v>0</v>
      </c>
      <c r="AM1533" s="105">
        <f>IF(OR($I1529=0,AL1540=0,$I1529="n/a"),0,SIGN($I1540)*MIN(ABS($I1540/$I1529), ABS($I1540-SUM($I1533:AL1533))))</f>
        <v>0</v>
      </c>
      <c r="AN1533" s="105">
        <f>IF(OR($I1529=0,AM1540=0,$I1529="n/a"),0,SIGN($I1540)*MIN(ABS($I1540/$I1529), ABS($I1540-SUM($I1533:AM1533))))</f>
        <v>0</v>
      </c>
      <c r="AO1533" s="105">
        <f>IF(OR($I1529=0,AN1540=0,$I1529="n/a"),0,SIGN($I1540)*MIN(ABS($I1540/$I1529), ABS($I1540-SUM($I1533:AN1533))))</f>
        <v>0</v>
      </c>
      <c r="AP1533" s="105">
        <f>IF(OR($I1529=0,AO1540=0,$I1529="n/a"),0,SIGN($I1540)*MIN(ABS($I1540/$I1529), ABS($I1540-SUM($I1533:AO1533))))</f>
        <v>0</v>
      </c>
      <c r="AQ1533" s="105">
        <f>IF(OR($I1529=0,AP1540=0,$I1529="n/a"),0,SIGN($I1540)*MIN(ABS($I1540/$I1529), ABS($I1540-SUM($I1533:AP1533))))</f>
        <v>0</v>
      </c>
      <c r="AR1533" s="105">
        <f>IF(OR($I1529=0,AQ1540=0,$I1529="n/a"),0,SIGN($I1540)*MIN(ABS($I1540/$I1529), ABS($I1540-SUM($I1533:AQ1533))))</f>
        <v>0</v>
      </c>
      <c r="AS1533" s="105">
        <f>IF(OR($I1529=0,AR1540=0,$I1529="n/a"),0,SIGN($I1540)*MIN(ABS($I1540/$I1529), ABS($I1540-SUM($I1533:AR1533))))</f>
        <v>0</v>
      </c>
      <c r="AT1533" s="105">
        <f>IF(OR($I1529=0,AS1540=0,$I1529="n/a"),0,SIGN($I1540)*MIN(ABS($I1540/$I1529), ABS($I1540-SUM($I1533:AS1533))))</f>
        <v>0</v>
      </c>
      <c r="AU1533" s="105">
        <f>IF(OR($I1529=0,AT1540=0,$I1529="n/a"),0,SIGN($I1540)*MIN(ABS($I1540/$I1529), ABS($I1540-SUM($I1533:AT1533))))</f>
        <v>0</v>
      </c>
      <c r="AV1533" s="105">
        <f>IF(OR($I1529=0,AU1540=0,$I1529="n/a"),0,SIGN($I1540)*MIN(ABS($I1540/$I1529), ABS($I1540-SUM($I1533:AU1533))))</f>
        <v>0</v>
      </c>
      <c r="AW1533" s="105">
        <f>IF(OR($I1529=0,AV1540=0,$I1529="n/a"),0,SIGN($I1540)*MIN(ABS($I1540/$I1529), ABS($I1540-SUM($I1533:AV1533))))</f>
        <v>0</v>
      </c>
      <c r="AX1533" s="105">
        <f>IF(OR($I1529=0,AW1540=0,$I1529="n/a"),0,SIGN($I1540)*MIN(ABS($I1540/$I1529), ABS($I1540-SUM($I1533:AW1533))))</f>
        <v>0</v>
      </c>
      <c r="AY1533" s="105">
        <f>IF(OR($I1529=0,AX1540=0,$I1529="n/a"),0,SIGN($I1540)*MIN(ABS($I1540/$I1529), ABS($I1540-SUM($I1533:AX1533))))</f>
        <v>0</v>
      </c>
      <c r="AZ1533" s="105">
        <f>IF(OR($I1529=0,AY1540=0,$I1529="n/a"),0,SIGN($I1540)*MIN(ABS($I1540/$I1529), ABS($I1540-SUM($I1533:AY1533))))</f>
        <v>0</v>
      </c>
      <c r="BA1533" s="105">
        <f>IF(OR($I1529=0,AZ1540=0,$I1529="n/a"),0,SIGN($I1540)*MIN(ABS($I1540/$I1529), ABS($I1540-SUM($I1533:AZ1533))))</f>
        <v>0</v>
      </c>
      <c r="BB1533" s="105">
        <f>IF(OR($I1529=0,BA1540=0,$I1529="n/a"),0,SIGN($I1540)*MIN(ABS($I1540/$I1529), ABS($I1540-SUM($I1533:BA1533))))</f>
        <v>0</v>
      </c>
      <c r="BC1533" s="105">
        <f>IF(OR($I1529=0,BB1540=0,$I1529="n/a"),0,SIGN($I1540)*MIN(ABS($I1540/$I1529), ABS($I1540-SUM($I1533:BB1533))))</f>
        <v>0</v>
      </c>
      <c r="BD1533" s="105">
        <f>IF(OR($I1529=0,BC1540=0,$I1529="n/a"),0,SIGN($I1540)*MIN(ABS($I1540/$I1529), ABS($I1540-SUM($I1533:BC1533))))</f>
        <v>0</v>
      </c>
      <c r="BE1533" s="105">
        <f>IF(OR($I1529=0,BD1540=0,$I1529="n/a"),0,SIGN($I1540)*MIN(ABS($I1540/$I1529), ABS($I1540-SUM($I1533:BD1533))))</f>
        <v>0</v>
      </c>
      <c r="BF1533" s="105">
        <f>IF(OR($I1529=0,BE1540=0,$I1529="n/a"),0,SIGN($I1540)*MIN(ABS($I1540/$I1529), ABS($I1540-SUM($I1533:BE1533))))</f>
        <v>0</v>
      </c>
      <c r="BG1533" s="105">
        <f>IF(OR($I1529=0,BF1540=0,$I1529="n/a"),0,SIGN($I1540)*MIN(ABS($I1540/$I1529), ABS($I1540-SUM($I1533:BF1533))))</f>
        <v>0</v>
      </c>
      <c r="BH1533" s="105">
        <f>IF(OR($I1529=0,BG1540=0,$I1529="n/a"),0,SIGN($I1540)*MIN(ABS($I1540/$I1529), ABS($I1540-SUM($I1533:BG1533))))</f>
        <v>0</v>
      </c>
      <c r="BI1533" s="105">
        <f>IF(OR($I1529=0,BH1540=0,$I1529="n/a"),0,SIGN($I1540)*MIN(ABS($I1540/$I1529), ABS($I1540-SUM($I1533:BH1533))))</f>
        <v>0</v>
      </c>
      <c r="BJ1533" s="105">
        <f>IF(OR($I1529=0,BI1540=0,$I1529="n/a"),0,SIGN($I1540)*MIN(ABS($I1540/$I1529), ABS($I1540-SUM($I1533:BI1533))))</f>
        <v>0</v>
      </c>
      <c r="BK1533" s="105">
        <f>IF(OR($I1529=0,BJ1540=0,$I1529="n/a"),0,SIGN($I1540)*MIN(ABS($I1540/$I1529), ABS($I1540-SUM($I1533:BJ1533))))</f>
        <v>0</v>
      </c>
      <c r="BL1533" s="105">
        <f>IF(OR($I1529=0,BK1540=0,$I1529="n/a"),0,SIGN($I1540)*MIN(ABS($I1540/$I1529), ABS($I1540-SUM($I1533:BK1533))))</f>
        <v>0</v>
      </c>
      <c r="BM1533" s="105">
        <f>IF(OR($I1529=0,BL1540=0,$I1529="n/a"),0,SIGN($I1540)*MIN(ABS($I1540/$I1529), ABS($I1540-SUM($I1533:BL1533))))</f>
        <v>0</v>
      </c>
      <c r="BN1533" s="105">
        <f>IF(OR($I1529=0,BM1540=0,$I1529="n/a"),0,SIGN($I1540)*MIN(ABS($I1540/$I1529), ABS($I1540-SUM($I1533:BM1533))))</f>
        <v>0</v>
      </c>
      <c r="BO1533" s="105">
        <f>IF(OR($I1529=0,BN1540=0,$I1529="n/a"),0,SIGN($I1540)*MIN(ABS($I1540/$I1529), ABS($I1540-SUM($I1533:BN1533))))</f>
        <v>0</v>
      </c>
      <c r="BP1533" s="105">
        <f>IF(OR($I1529=0,BO1540=0,$I1529="n/a"),0,SIGN($I1540)*MIN(ABS($I1540/$I1529), ABS($I1540-SUM($I1533:BO1533))))</f>
        <v>0</v>
      </c>
      <c r="BQ1533" s="105">
        <f>IF(OR($I1529=0,BP1540=0,$I1529="n/a"),0,SIGN($I1540)*MIN(ABS($I1540/$I1529), ABS($I1540-SUM($I1533:BP1533))))</f>
        <v>0</v>
      </c>
      <c r="BR1533" s="105">
        <f>IF(OR($I1529=0,BQ1540=0,$I1529="n/a"),0,SIGN($I1540)*MIN(ABS($I1540/$I1529), ABS($I1540-SUM($I1533:BQ1533))))</f>
        <v>0</v>
      </c>
      <c r="BS1533" s="105">
        <f>IF(OR($I1529=0,BR1540=0,$I1529="n/a"),0,SIGN($I1540)*MIN(ABS($I1540/$I1529), ABS($I1540-SUM($I1533:BR1533))))</f>
        <v>0</v>
      </c>
      <c r="BT1533" s="105">
        <f>IF(OR($I1529=0,BS1540=0,$I1529="n/a"),0,SIGN($I1540)*MIN(ABS($I1540/$I1529), ABS($I1540-SUM($I1533:BS1533))))</f>
        <v>0</v>
      </c>
      <c r="BU1533" s="105">
        <f>IF(OR($I1529=0,BT1540=0,$I1529="n/a"),0,SIGN($I1540)*MIN(ABS($I1540/$I1529), ABS($I1540-SUM($I1533:BT1533))))</f>
        <v>0</v>
      </c>
      <c r="BV1533" s="105">
        <f>IF(OR($I1529=0,BU1540=0,$I1529="n/a"),0,SIGN($I1540)*MIN(ABS($I1540/$I1529), ABS($I1540-SUM($I1533:BU1533))))</f>
        <v>0</v>
      </c>
      <c r="BW1533" s="105">
        <f>IF(OR($I1529=0,BV1540=0,$I1529="n/a"),0,SIGN($I1540)*MIN(ABS($I1540/$I1529), ABS($I1540-SUM($I1533:BV1533))))</f>
        <v>0</v>
      </c>
      <c r="BX1533" s="105">
        <f>IF(OR($I1529=0,BW1540=0,$I1529="n/a"),0,SIGN($I1540)*MIN(ABS($I1540/$I1529), ABS($I1540-SUM($I1533:BW1533))))</f>
        <v>0</v>
      </c>
      <c r="BY1533" s="105">
        <f>IF(OR($I1529=0,BX1540=0,$I1529="n/a"),0,SIGN($I1540)*MIN(ABS($I1540/$I1529), ABS($I1540-SUM($I1533:BX1533))))</f>
        <v>0</v>
      </c>
      <c r="BZ1533" s="105">
        <f>IF(OR($I1529=0,BY1540=0,$I1529="n/a"),0,SIGN($I1540)*MIN(ABS($I1540/$I1529), ABS($I1540-SUM($I1533:BY1533))))</f>
        <v>0</v>
      </c>
      <c r="CA1533" s="105">
        <f>IF(OR($I1529=0,BZ1540=0,$I1529="n/a"),0,SIGN($I1540)*MIN(ABS($I1540/$I1529), ABS($I1540-SUM($I1533:BZ1533))))</f>
        <v>0</v>
      </c>
      <c r="CB1533" s="105">
        <f>IF(OR($I1529=0,CA1540=0,$I1529="n/a"),0,SIGN($I1540)*MIN(ABS($I1540/$I1529), ABS($I1540-SUM($I1533:CA1533))))</f>
        <v>0</v>
      </c>
      <c r="CC1533" s="105">
        <f>IF(OR($I1529=0,CB1540=0,$I1529="n/a"),0,SIGN($I1540)*MIN(ABS($I1540/$I1529), ABS($I1540-SUM($I1533:CB1533))))</f>
        <v>0</v>
      </c>
      <c r="CD1533" s="105">
        <f>IF(OR($I1529=0,CC1540=0,$I1529="n/a"),0,SIGN($I1540)*MIN(ABS($I1540/$I1529), ABS($I1540-SUM($I1533:CC1533))))</f>
        <v>0</v>
      </c>
      <c r="CE1533" s="105">
        <f>IF(OR($I1529=0,CD1540=0,$I1529="n/a"),0,SIGN($I1540)*MIN(ABS($I1540/$I1529), ABS($I1540-SUM($I1533:CD1533))))</f>
        <v>0</v>
      </c>
      <c r="CF1533" s="105">
        <f>IF(OR($I1529=0,CE1540=0,$I1529="n/a"),0,SIGN($I1540)*MIN(ABS($I1540/$I1529), ABS($I1540-SUM($I1533:CE1533))))</f>
        <v>0</v>
      </c>
    </row>
    <row r="1534" spans="1:84" s="153" customFormat="1" ht="12.75" customHeight="1">
      <c r="A1534"/>
      <c r="C1534" s="164"/>
      <c r="D1534" s="98" t="s">
        <v>208</v>
      </c>
      <c r="E1534" s="98"/>
      <c r="F1534" s="97"/>
      <c r="G1534" s="97"/>
      <c r="H1534" s="97"/>
      <c r="I1534" s="99"/>
      <c r="J1534" s="267">
        <f>IF(OR($I1529=0,I1541=0,$I1529="n/a"),0,SIGN($I1541)*MIN(ABS($I1541/$I1529), ABS($I1541-SUM($I1534:I1534))))</f>
        <v>0</v>
      </c>
      <c r="K1534" s="267">
        <f>IF(OR($I1529=0,J1541=0,$I1529="n/a"),0,SIGN($I1541)*MIN(ABS($I1541/$I1529), ABS($I1541-SUM($I1534:J1534))))</f>
        <v>0</v>
      </c>
      <c r="L1534" s="267">
        <f>IF(OR($I1529=0,K1541=0,$I1529="n/a"),0,SIGN($I1541)*MIN(ABS($I1541/$I1529), ABS($I1541-SUM($I1534:K1534))))</f>
        <v>0</v>
      </c>
      <c r="M1534" s="267">
        <f>IF(OR($I1529=0,L1541=0,$I1529="n/a"),0,SIGN($I1541)*MIN(ABS($I1541/$I1529), ABS($I1541-SUM($I1534:L1534))))</f>
        <v>0</v>
      </c>
      <c r="N1534" s="267">
        <f>IF(OR($I1529=0,M1541=0,$I1529="n/a"),0,SIGN($I1541)*MIN(ABS($I1541/$I1529), ABS($I1541-SUM($I1534:M1534))))</f>
        <v>0</v>
      </c>
      <c r="O1534" s="267">
        <f>IF(OR($I1529=0,N1541=0,$I1529="n/a"),0,SIGN($I1541)*MIN(ABS($I1541/$I1529), ABS($I1541-SUM($I1534:N1534))))</f>
        <v>0</v>
      </c>
      <c r="P1534" s="267">
        <f>IF(OR($I1529=0,O1541=0,$I1529="n/a"),0,SIGN($I1541)*MIN(ABS($I1541/$I1529), ABS($I1541-SUM($I1534:O1534))))</f>
        <v>0</v>
      </c>
      <c r="Q1534" s="267">
        <f>IF(OR($I1529=0,P1541=0,$I1529="n/a"),0,SIGN($I1541)*MIN(ABS($I1541/$I1529), ABS($I1541-SUM($I1534:P1534))))</f>
        <v>0</v>
      </c>
      <c r="R1534" s="267">
        <f>IF(OR($I1529=0,Q1541=0,$I1529="n/a"),0,SIGN($I1541)*MIN(ABS($I1541/$I1529), ABS($I1541-SUM($I1534:Q1534))))</f>
        <v>0</v>
      </c>
      <c r="S1534" s="267">
        <f>IF(OR($I1529=0,R1541=0,$I1529="n/a"),0,SIGN($I1541)*MIN(ABS($I1541/$I1529), ABS($I1541-SUM($I1534:R1534))))</f>
        <v>0</v>
      </c>
      <c r="T1534" s="267">
        <f>IF(OR($I1529=0,S1541=0,$I1529="n/a"),0,SIGN($I1541)*MIN(ABS($I1541/$I1529), ABS($I1541-SUM($I1534:S1534))))</f>
        <v>0</v>
      </c>
      <c r="U1534" s="267">
        <f>IF(OR($I1529=0,T1541=0,$I1529="n/a"),0,SIGN($I1541)*MIN(ABS($I1541/$I1529), ABS($I1541-SUM($I1534:T1534))))</f>
        <v>0</v>
      </c>
      <c r="V1534" s="267">
        <f>IF(OR($I1529=0,U1541=0,$I1529="n/a"),0,SIGN($I1541)*MIN(ABS($I1541/$I1529), ABS($I1541-SUM($I1534:U1534))))</f>
        <v>0</v>
      </c>
      <c r="W1534" s="267">
        <f>IF(OR($I1529=0,V1541=0,$I1529="n/a"),0,SIGN($I1541)*MIN(ABS($I1541/$I1529), ABS($I1541-SUM($I1534:V1534))))</f>
        <v>0</v>
      </c>
      <c r="X1534" s="267">
        <f>IF(OR($I1529=0,W1541=0,$I1529="n/a"),0,SIGN($I1541)*MIN(ABS($I1541/$I1529), ABS($I1541-SUM($I1534:W1534))))</f>
        <v>0</v>
      </c>
      <c r="Y1534" s="267">
        <f>IF(OR($I1529=0,X1541=0,$I1529="n/a"),0,SIGN($I1541)*MIN(ABS($I1541/$I1529), ABS($I1541-SUM($I1534:X1534))))</f>
        <v>0</v>
      </c>
      <c r="Z1534" s="267">
        <f>IF(OR($I1529=0,Y1541=0,$I1529="n/a"),0,SIGN($I1541)*MIN(ABS($I1541/$I1529), ABS($I1541-SUM($I1534:Y1534))))</f>
        <v>0</v>
      </c>
      <c r="AA1534" s="267">
        <f>IF(OR($I1529=0,Z1541=0,$I1529="n/a"),0,SIGN($I1541)*MIN(ABS($I1541/$I1529), ABS($I1541-SUM($I1534:Z1534))))</f>
        <v>0</v>
      </c>
      <c r="AB1534" s="267">
        <f>IF(OR($I1529=0,AA1541=0,$I1529="n/a"),0,SIGN($I1541)*MIN(ABS($I1541/$I1529), ABS($I1541-SUM($I1534:AA1534))))</f>
        <v>0</v>
      </c>
      <c r="AC1534" s="267">
        <f>IF(OR($I1529=0,AB1541=0,$I1529="n/a"),0,SIGN($I1541)*MIN(ABS($I1541/$I1529), ABS($I1541-SUM($I1534:AB1534))))</f>
        <v>0</v>
      </c>
      <c r="AD1534" s="267">
        <f>IF(OR($I1529=0,AC1541=0,$I1529="n/a"),0,SIGN($I1541)*MIN(ABS($I1541/$I1529), ABS($I1541-SUM($I1534:AC1534))))</f>
        <v>0</v>
      </c>
      <c r="AE1534" s="267">
        <f>IF(OR($I1529=0,AD1541=0,$I1529="n/a"),0,SIGN($I1541)*MIN(ABS($I1541/$I1529), ABS($I1541-SUM($I1534:AD1534))))</f>
        <v>0</v>
      </c>
      <c r="AF1534" s="267">
        <f>IF(OR($I1529=0,AE1541=0,$I1529="n/a"),0,SIGN($I1541)*MIN(ABS($I1541/$I1529), ABS($I1541-SUM($I1534:AE1534))))</f>
        <v>0</v>
      </c>
      <c r="AG1534" s="267">
        <f>IF(OR($I1529=0,AF1541=0,$I1529="n/a"),0,SIGN($I1541)*MIN(ABS($I1541/$I1529), ABS($I1541-SUM($I1534:AF1534))))</f>
        <v>0</v>
      </c>
      <c r="AH1534" s="267">
        <f>IF(OR($I1529=0,AG1541=0,$I1529="n/a"),0,SIGN($I1541)*MIN(ABS($I1541/$I1529), ABS($I1541-SUM($I1534:AG1534))))</f>
        <v>0</v>
      </c>
      <c r="AI1534" s="267">
        <f>IF(OR($I1529=0,AH1541=0,$I1529="n/a"),0,SIGN($I1541)*MIN(ABS($I1541/$I1529), ABS($I1541-SUM($I1534:AH1534))))</f>
        <v>0</v>
      </c>
      <c r="AJ1534" s="267">
        <f>IF(OR($I1529=0,AI1541=0,$I1529="n/a"),0,SIGN($I1541)*MIN(ABS($I1541/$I1529), ABS($I1541-SUM($I1534:AI1534))))</f>
        <v>0</v>
      </c>
      <c r="AK1534" s="267">
        <f>IF(OR($I1529=0,AJ1541=0,$I1529="n/a"),0,SIGN($I1541)*MIN(ABS($I1541/$I1529), ABS($I1541-SUM($I1534:AJ1534))))</f>
        <v>0</v>
      </c>
      <c r="AL1534" s="267">
        <f>IF(OR($I1529=0,AK1541=0,$I1529="n/a"),0,SIGN($I1541)*MIN(ABS($I1541/$I1529), ABS($I1541-SUM($I1534:AK1534))))</f>
        <v>0</v>
      </c>
      <c r="AM1534" s="267">
        <f>IF(OR($I1529=0,AL1541=0,$I1529="n/a"),0,SIGN($I1541)*MIN(ABS($I1541/$I1529), ABS($I1541-SUM($I1534:AL1534))))</f>
        <v>0</v>
      </c>
      <c r="AN1534" s="267">
        <f>IF(OR($I1529=0,AM1541=0,$I1529="n/a"),0,SIGN($I1541)*MIN(ABS($I1541/$I1529), ABS($I1541-SUM($I1534:AM1534))))</f>
        <v>0</v>
      </c>
      <c r="AO1534" s="267">
        <f>IF(OR($I1529=0,AN1541=0,$I1529="n/a"),0,SIGN($I1541)*MIN(ABS($I1541/$I1529), ABS($I1541-SUM($I1534:AN1534))))</f>
        <v>0</v>
      </c>
      <c r="AP1534" s="267">
        <f>IF(OR($I1529=0,AO1541=0,$I1529="n/a"),0,SIGN($I1541)*MIN(ABS($I1541/$I1529), ABS($I1541-SUM($I1534:AO1534))))</f>
        <v>0</v>
      </c>
      <c r="AQ1534" s="267">
        <f>IF(OR($I1529=0,AP1541=0,$I1529="n/a"),0,SIGN($I1541)*MIN(ABS($I1541/$I1529), ABS($I1541-SUM($I1534:AP1534))))</f>
        <v>0</v>
      </c>
      <c r="AR1534" s="267">
        <f>IF(OR($I1529=0,AQ1541=0,$I1529="n/a"),0,SIGN($I1541)*MIN(ABS($I1541/$I1529), ABS($I1541-SUM($I1534:AQ1534))))</f>
        <v>0</v>
      </c>
      <c r="AS1534" s="267">
        <f>IF(OR($I1529=0,AR1541=0,$I1529="n/a"),0,SIGN($I1541)*MIN(ABS($I1541/$I1529), ABS($I1541-SUM($I1534:AR1534))))</f>
        <v>0</v>
      </c>
      <c r="AT1534" s="267">
        <f>IF(OR($I1529=0,AS1541=0,$I1529="n/a"),0,SIGN($I1541)*MIN(ABS($I1541/$I1529), ABS($I1541-SUM($I1534:AS1534))))</f>
        <v>0</v>
      </c>
      <c r="AU1534" s="267">
        <f>IF(OR($I1529=0,AT1541=0,$I1529="n/a"),0,SIGN($I1541)*MIN(ABS($I1541/$I1529), ABS($I1541-SUM($I1534:AT1534))))</f>
        <v>0</v>
      </c>
      <c r="AV1534" s="267">
        <f>IF(OR($I1529=0,AU1541=0,$I1529="n/a"),0,SIGN($I1541)*MIN(ABS($I1541/$I1529), ABS($I1541-SUM($I1534:AU1534))))</f>
        <v>0</v>
      </c>
      <c r="AW1534" s="267">
        <f>IF(OR($I1529=0,AV1541=0,$I1529="n/a"),0,SIGN($I1541)*MIN(ABS($I1541/$I1529), ABS($I1541-SUM($I1534:AV1534))))</f>
        <v>0</v>
      </c>
      <c r="AX1534" s="267">
        <f>IF(OR($I1529=0,AW1541=0,$I1529="n/a"),0,SIGN($I1541)*MIN(ABS($I1541/$I1529), ABS($I1541-SUM($I1534:AW1534))))</f>
        <v>0</v>
      </c>
      <c r="AY1534" s="267">
        <f>IF(OR($I1529=0,AX1541=0,$I1529="n/a"),0,SIGN($I1541)*MIN(ABS($I1541/$I1529), ABS($I1541-SUM($I1534:AX1534))))</f>
        <v>0</v>
      </c>
      <c r="AZ1534" s="267">
        <f>IF(OR($I1529=0,AY1541=0,$I1529="n/a"),0,SIGN($I1541)*MIN(ABS($I1541/$I1529), ABS($I1541-SUM($I1534:AY1534))))</f>
        <v>0</v>
      </c>
      <c r="BA1534" s="267">
        <f>IF(OR($I1529=0,AZ1541=0,$I1529="n/a"),0,SIGN($I1541)*MIN(ABS($I1541/$I1529), ABS($I1541-SUM($I1534:AZ1534))))</f>
        <v>0</v>
      </c>
      <c r="BB1534" s="267">
        <f>IF(OR($I1529=0,BA1541=0,$I1529="n/a"),0,SIGN($I1541)*MIN(ABS($I1541/$I1529), ABS($I1541-SUM($I1534:BA1534))))</f>
        <v>0</v>
      </c>
      <c r="BC1534" s="267">
        <f>IF(OR($I1529=0,BB1541=0,$I1529="n/a"),0,SIGN($I1541)*MIN(ABS($I1541/$I1529), ABS($I1541-SUM($I1534:BB1534))))</f>
        <v>0</v>
      </c>
      <c r="BD1534" s="267">
        <f>IF(OR($I1529=0,BC1541=0,$I1529="n/a"),0,SIGN($I1541)*MIN(ABS($I1541/$I1529), ABS($I1541-SUM($I1534:BC1534))))</f>
        <v>0</v>
      </c>
      <c r="BE1534" s="267">
        <f>IF(OR($I1529=0,BD1541=0,$I1529="n/a"),0,SIGN($I1541)*MIN(ABS($I1541/$I1529), ABS($I1541-SUM($I1534:BD1534))))</f>
        <v>0</v>
      </c>
      <c r="BF1534" s="267">
        <f>IF(OR($I1529=0,BE1541=0,$I1529="n/a"),0,SIGN($I1541)*MIN(ABS($I1541/$I1529), ABS($I1541-SUM($I1534:BE1534))))</f>
        <v>0</v>
      </c>
      <c r="BG1534" s="267">
        <f>IF(OR($I1529=0,BF1541=0,$I1529="n/a"),0,SIGN($I1541)*MIN(ABS($I1541/$I1529), ABS($I1541-SUM($I1534:BF1534))))</f>
        <v>0</v>
      </c>
      <c r="BH1534" s="267">
        <f>IF(OR($I1529=0,BG1541=0,$I1529="n/a"),0,SIGN($I1541)*MIN(ABS($I1541/$I1529), ABS($I1541-SUM($I1534:BG1534))))</f>
        <v>0</v>
      </c>
      <c r="BI1534" s="267">
        <f>IF(OR($I1529=0,BH1541=0,$I1529="n/a"),0,SIGN($I1541)*MIN(ABS($I1541/$I1529), ABS($I1541-SUM($I1534:BH1534))))</f>
        <v>0</v>
      </c>
      <c r="BJ1534" s="267">
        <f>IF(OR($I1529=0,BI1541=0,$I1529="n/a"),0,SIGN($I1541)*MIN(ABS($I1541/$I1529), ABS($I1541-SUM($I1534:BI1534))))</f>
        <v>0</v>
      </c>
      <c r="BK1534" s="267">
        <f>IF(OR($I1529=0,BJ1541=0,$I1529="n/a"),0,SIGN($I1541)*MIN(ABS($I1541/$I1529), ABS($I1541-SUM($I1534:BJ1534))))</f>
        <v>0</v>
      </c>
      <c r="BL1534" s="267">
        <f>IF(OR($I1529=0,BK1541=0,$I1529="n/a"),0,SIGN($I1541)*MIN(ABS($I1541/$I1529), ABS($I1541-SUM($I1534:BK1534))))</f>
        <v>0</v>
      </c>
      <c r="BM1534" s="267">
        <f>IF(OR($I1529=0,BL1541=0,$I1529="n/a"),0,SIGN($I1541)*MIN(ABS($I1541/$I1529), ABS($I1541-SUM($I1534:BL1534))))</f>
        <v>0</v>
      </c>
      <c r="BN1534" s="267">
        <f>IF(OR($I1529=0,BM1541=0,$I1529="n/a"),0,SIGN($I1541)*MIN(ABS($I1541/$I1529), ABS($I1541-SUM($I1534:BM1534))))</f>
        <v>0</v>
      </c>
      <c r="BO1534" s="267">
        <f>IF(OR($I1529=0,BN1541=0,$I1529="n/a"),0,SIGN($I1541)*MIN(ABS($I1541/$I1529), ABS($I1541-SUM($I1534:BN1534))))</f>
        <v>0</v>
      </c>
      <c r="BP1534" s="267">
        <f>IF(OR($I1529=0,BO1541=0,$I1529="n/a"),0,SIGN($I1541)*MIN(ABS($I1541/$I1529), ABS($I1541-SUM($I1534:BO1534))))</f>
        <v>0</v>
      </c>
      <c r="BQ1534" s="267">
        <f>IF(OR($I1529=0,BP1541=0,$I1529="n/a"),0,SIGN($I1541)*MIN(ABS($I1541/$I1529), ABS($I1541-SUM($I1534:BP1534))))</f>
        <v>0</v>
      </c>
      <c r="BR1534" s="267">
        <f>IF(OR($I1529=0,BQ1541=0,$I1529="n/a"),0,SIGN($I1541)*MIN(ABS($I1541/$I1529), ABS($I1541-SUM($I1534:BQ1534))))</f>
        <v>0</v>
      </c>
      <c r="BS1534" s="267">
        <f>IF(OR($I1529=0,BR1541=0,$I1529="n/a"),0,SIGN($I1541)*MIN(ABS($I1541/$I1529), ABS($I1541-SUM($I1534:BR1534))))</f>
        <v>0</v>
      </c>
      <c r="BT1534" s="267">
        <f>IF(OR($I1529=0,BS1541=0,$I1529="n/a"),0,SIGN($I1541)*MIN(ABS($I1541/$I1529), ABS($I1541-SUM($I1534:BS1534))))</f>
        <v>0</v>
      </c>
      <c r="BU1534" s="267">
        <f>IF(OR($I1529=0,BT1541=0,$I1529="n/a"),0,SIGN($I1541)*MIN(ABS($I1541/$I1529), ABS($I1541-SUM($I1534:BT1534))))</f>
        <v>0</v>
      </c>
      <c r="BV1534" s="267">
        <f>IF(OR($I1529=0,BU1541=0,$I1529="n/a"),0,SIGN($I1541)*MIN(ABS($I1541/$I1529), ABS($I1541-SUM($I1534:BU1534))))</f>
        <v>0</v>
      </c>
      <c r="BW1534" s="267">
        <f>IF(OR($I1529=0,BV1541=0,$I1529="n/a"),0,SIGN($I1541)*MIN(ABS($I1541/$I1529), ABS($I1541-SUM($I1534:BV1534))))</f>
        <v>0</v>
      </c>
      <c r="BX1534" s="267">
        <f>IF(OR($I1529=0,BW1541=0,$I1529="n/a"),0,SIGN($I1541)*MIN(ABS($I1541/$I1529), ABS($I1541-SUM($I1534:BW1534))))</f>
        <v>0</v>
      </c>
      <c r="BY1534" s="267">
        <f>IF(OR($I1529=0,BX1541=0,$I1529="n/a"),0,SIGN($I1541)*MIN(ABS($I1541/$I1529), ABS($I1541-SUM($I1534:BX1534))))</f>
        <v>0</v>
      </c>
      <c r="BZ1534" s="267">
        <f>IF(OR($I1529=0,BY1541=0,$I1529="n/a"),0,SIGN($I1541)*MIN(ABS($I1541/$I1529), ABS($I1541-SUM($I1534:BY1534))))</f>
        <v>0</v>
      </c>
      <c r="CA1534" s="267">
        <f>IF(OR($I1529=0,BZ1541=0,$I1529="n/a"),0,SIGN($I1541)*MIN(ABS($I1541/$I1529), ABS($I1541-SUM($I1534:BZ1534))))</f>
        <v>0</v>
      </c>
      <c r="CB1534" s="267">
        <f>IF(OR($I1529=0,CA1541=0,$I1529="n/a"),0,SIGN($I1541)*MIN(ABS($I1541/$I1529), ABS($I1541-SUM($I1534:CA1534))))</f>
        <v>0</v>
      </c>
      <c r="CC1534" s="267">
        <f>IF(OR($I1529=0,CB1541=0,$I1529="n/a"),0,SIGN($I1541)*MIN(ABS($I1541/$I1529), ABS($I1541-SUM($I1534:CB1534))))</f>
        <v>0</v>
      </c>
      <c r="CD1534" s="267">
        <f>IF(OR($I1529=0,CC1541=0,$I1529="n/a"),0,SIGN($I1541)*MIN(ABS($I1541/$I1529), ABS($I1541-SUM($I1534:CC1534))))</f>
        <v>0</v>
      </c>
      <c r="CE1534" s="267">
        <f>IF(OR($I1529=0,CD1541=0,$I1529="n/a"),0,SIGN($I1541)*MIN(ABS($I1541/$I1529), ABS($I1541-SUM($I1534:CD1534))))</f>
        <v>0</v>
      </c>
      <c r="CF1534" s="267">
        <f>IF(OR($I1529=0,CE1541=0,$I1529="n/a"),0,SIGN($I1541)*MIN(ABS($I1541/$I1529), ABS($I1541-SUM($I1534:CE1534))))</f>
        <v>0</v>
      </c>
    </row>
    <row r="1535" spans="1:84" s="153" customFormat="1" ht="12.75" customHeight="1">
      <c r="D1535" s="98" t="s">
        <v>151</v>
      </c>
      <c r="E1535" s="97" t="s">
        <v>185</v>
      </c>
      <c r="F1535" s="97"/>
      <c r="G1535" s="97"/>
      <c r="H1535" s="97"/>
      <c r="I1535" s="99"/>
      <c r="J1535" s="99"/>
      <c r="K1535" s="99"/>
      <c r="L1535" s="99"/>
      <c r="M1535" s="99"/>
      <c r="N1535" s="99"/>
      <c r="O1535" s="105">
        <f>IFERROR(IF(OR($I1529=0,N1540=0),0,IF($N1539&gt;0,(MIN($N1539/IF($I1529&lt;=5,1,($I1529-5)),$N1539-SUM($N1535:N1535))), (MAX($N1539/IF($I1529&lt;=5,1,($I1529-5)),$N1539-SUM($N1535:N1535))))),0)</f>
        <v>0</v>
      </c>
      <c r="P1535" s="105">
        <f>IFERROR(IF(OR($I1529=0,O1540=0),0,IF($N1539&gt;0,(MIN($N1539/IF($I1529&lt;=5,1,($I1529-5)),$N1539-SUM($N1535:O1535))), (MAX($N1539/IF($I1529&lt;=5,1,($I1529-5)),$N1539-SUM($N1535:O1535))))),0)</f>
        <v>0</v>
      </c>
      <c r="Q1535" s="105">
        <f>IFERROR(IF(OR($I1529=0,P1540=0),0,IF($N1539&gt;0,(MIN($N1539/IF($I1529&lt;=5,1,($I1529-5)),$N1539-SUM($N1535:P1535))), (MAX($N1539/IF($I1529&lt;=5,1,($I1529-5)),$N1539-SUM($N1535:P1535))))),0)</f>
        <v>0</v>
      </c>
      <c r="R1535" s="105">
        <f>IFERROR(IF(OR($I1529=0,Q1540=0),0,IF($N1539&gt;0,(MIN($N1539/IF($I1529&lt;=5,1,($I1529-5)),$N1539-SUM($N1535:Q1535))), (MAX($N1539/IF($I1529&lt;=5,1,($I1529-5)),$N1539-SUM($N1535:Q1535))))),0)</f>
        <v>0</v>
      </c>
      <c r="S1535" s="105">
        <f>IFERROR(IF(OR($I1529=0,R1540=0),0,IF($N1539&gt;0,(MIN($N1539/IF($I1529&lt;=5,1,($I1529-5)),$N1539-SUM($N1535:R1535))), (MAX($N1539/IF($I1529&lt;=5,1,($I1529-5)),$N1539-SUM($N1535:R1535))))),0)</f>
        <v>0</v>
      </c>
      <c r="T1535" s="105">
        <f>IFERROR(IF(OR($I1529=0,S1540=0),0,IF($N1539&gt;0,(MIN($N1539/IF($I1529&lt;=5,1,($I1529-5)),$N1539-SUM($N1535:S1535))), (MAX($N1539/IF($I1529&lt;=5,1,($I1529-5)),$N1539-SUM($N1535:S1535))))),0)</f>
        <v>0</v>
      </c>
      <c r="U1535" s="105">
        <f>IFERROR(IF(OR($I1529=0,T1540=0),0,IF($N1539&gt;0,(MIN($N1539/IF($I1529&lt;=5,1,($I1529-5)),$N1539-SUM($N1535:T1535))), (MAX($N1539/IF($I1529&lt;=5,1,($I1529-5)),$N1539-SUM($N1535:T1535))))),0)</f>
        <v>0</v>
      </c>
      <c r="V1535" s="105">
        <f>IFERROR(IF(OR($I1529=0,U1540=0),0,IF($N1539&gt;0,(MIN($N1539/IF($I1529&lt;=5,1,($I1529-5)),$N1539-SUM($N1535:U1535))), (MAX($N1539/IF($I1529&lt;=5,1,($I1529-5)),$N1539-SUM($N1535:U1535))))),0)</f>
        <v>0</v>
      </c>
      <c r="W1535" s="105">
        <f>IFERROR(IF(OR($I1529=0,V1540=0),0,IF($N1539&gt;0,(MIN($N1539/IF($I1529&lt;=5,1,($I1529-5)),$N1539-SUM($N1535:V1535))), (MAX($N1539/IF($I1529&lt;=5,1,($I1529-5)),$N1539-SUM($N1535:V1535))))),0)</f>
        <v>0</v>
      </c>
      <c r="X1535" s="105">
        <f>IFERROR(IF(OR($I1529=0,W1540=0),0,IF($N1539&gt;0,(MIN($N1539/IF($I1529&lt;=5,1,($I1529-5)),$N1539-SUM($N1535:W1535))), (MAX($N1539/IF($I1529&lt;=5,1,($I1529-5)),$N1539-SUM($N1535:W1535))))),0)</f>
        <v>0</v>
      </c>
      <c r="Y1535" s="105">
        <f>IFERROR(IF(OR($I1529=0,X1540=0),0,IF($N1539&gt;0,(MIN($N1539/IF($I1529&lt;=5,1,($I1529-5)),$N1539-SUM($N1535:X1535))), (MAX($N1539/IF($I1529&lt;=5,1,($I1529-5)),$N1539-SUM($N1535:X1535))))),0)</f>
        <v>0</v>
      </c>
      <c r="Z1535" s="105">
        <f>IFERROR(IF(OR($I1529=0,Y1540=0),0,IF($N1539&gt;0,(MIN($N1539/IF($I1529&lt;=5,1,($I1529-5)),$N1539-SUM($N1535:Y1535))), (MAX($N1539/IF($I1529&lt;=5,1,($I1529-5)),$N1539-SUM($N1535:Y1535))))),0)</f>
        <v>0</v>
      </c>
      <c r="AA1535" s="105">
        <f>IFERROR(IF(OR($I1529=0,Z1540=0),0,IF($N1539&gt;0,(MIN($N1539/IF($I1529&lt;=5,1,($I1529-5)),$N1539-SUM($N1535:Z1535))), (MAX($N1539/IF($I1529&lt;=5,1,($I1529-5)),$N1539-SUM($N1535:Z1535))))),0)</f>
        <v>0</v>
      </c>
      <c r="AB1535" s="105">
        <f>IFERROR(IF(OR($I1529=0,AA1540=0),0,IF($N1539&gt;0,(MIN($N1539/IF($I1529&lt;=5,1,($I1529-5)),$N1539-SUM($N1535:AA1535))), (MAX($N1539/IF($I1529&lt;=5,1,($I1529-5)),$N1539-SUM($N1535:AA1535))))),0)</f>
        <v>0</v>
      </c>
      <c r="AC1535" s="105">
        <f>IFERROR(IF(OR($I1529=0,AB1540=0),0,IF($N1539&gt;0,(MIN($N1539/IF($I1529&lt;=5,1,($I1529-5)),$N1539-SUM($N1535:AB1535))), (MAX($N1539/IF($I1529&lt;=5,1,($I1529-5)),$N1539-SUM($N1535:AB1535))))),0)</f>
        <v>0</v>
      </c>
      <c r="AD1535" s="105">
        <f>IFERROR(IF(OR($I1529=0,AC1540=0),0,IF($N1539&gt;0,(MIN($N1539/IF($I1529&lt;=5,1,($I1529-5)),$N1539-SUM($N1535:AC1535))), (MAX($N1539/IF($I1529&lt;=5,1,($I1529-5)),$N1539-SUM($N1535:AC1535))))),0)</f>
        <v>0</v>
      </c>
      <c r="AE1535" s="105">
        <f>IFERROR(IF(OR($I1529=0,AD1540=0),0,IF($N1539&gt;0,(MIN($N1539/IF($I1529&lt;=5,1,($I1529-5)),$N1539-SUM($N1535:AD1535))), (MAX($N1539/IF($I1529&lt;=5,1,($I1529-5)),$N1539-SUM($N1535:AD1535))))),0)</f>
        <v>0</v>
      </c>
      <c r="AF1535" s="105">
        <f>IFERROR(IF(OR($I1529=0,AE1540=0),0,IF($N1539&gt;0,(MIN($N1539/IF($I1529&lt;=5,1,($I1529-5)),$N1539-SUM($N1535:AE1535))), (MAX($N1539/IF($I1529&lt;=5,1,($I1529-5)),$N1539-SUM($N1535:AE1535))))),0)</f>
        <v>0</v>
      </c>
      <c r="AG1535" s="105">
        <f>IFERROR(IF(OR($I1529=0,AF1540=0),0,IF($N1539&gt;0,(MIN($N1539/IF($I1529&lt;=5,1,($I1529-5)),$N1539-SUM($N1535:AF1535))), (MAX($N1539/IF($I1529&lt;=5,1,($I1529-5)),$N1539-SUM($N1535:AF1535))))),0)</f>
        <v>0</v>
      </c>
      <c r="AH1535" s="105">
        <f>IFERROR(IF(OR($I1529=0,AG1540=0),0,IF($N1539&gt;0,(MIN($N1539/IF($I1529&lt;=5,1,($I1529-5)),$N1539-SUM($N1535:AG1535))), (MAX($N1539/IF($I1529&lt;=5,1,($I1529-5)),$N1539-SUM($N1535:AG1535))))),0)</f>
        <v>0</v>
      </c>
      <c r="AI1535" s="105">
        <f>IFERROR(IF(OR($I1529=0,AH1540=0),0,IF($N1539&gt;0,(MIN($N1539/IF($I1529&lt;=5,1,($I1529-5)),$N1539-SUM($N1535:AH1535))), (MAX($N1539/IF($I1529&lt;=5,1,($I1529-5)),$N1539-SUM($N1535:AH1535))))),0)</f>
        <v>0</v>
      </c>
      <c r="AJ1535" s="105">
        <f>IFERROR(IF(OR($I1529=0,AI1540=0),0,IF($N1539&gt;0,(MIN($N1539/IF($I1529&lt;=5,1,($I1529-5)),$N1539-SUM($N1535:AI1535))), (MAX($N1539/IF($I1529&lt;=5,1,($I1529-5)),$N1539-SUM($N1535:AI1535))))),0)</f>
        <v>0</v>
      </c>
      <c r="AK1535" s="105">
        <f>IFERROR(IF(OR($I1529=0,AJ1540=0),0,IF($N1539&gt;0,(MIN($N1539/IF($I1529&lt;=5,1,($I1529-5)),$N1539-SUM($N1535:AJ1535))), (MAX($N1539/IF($I1529&lt;=5,1,($I1529-5)),$N1539-SUM($N1535:AJ1535))))),0)</f>
        <v>0</v>
      </c>
      <c r="AL1535" s="105">
        <f>IFERROR(IF(OR($I1529=0,AK1540=0),0,IF($N1539&gt;0,(MIN($N1539/IF($I1529&lt;=5,1,($I1529-5)),$N1539-SUM($N1535:AK1535))), (MAX($N1539/IF($I1529&lt;=5,1,($I1529-5)),$N1539-SUM($N1535:AK1535))))),0)</f>
        <v>0</v>
      </c>
      <c r="AM1535" s="105">
        <f>IFERROR(IF(OR($I1529=0,AL1540=0),0,IF($N1539&gt;0,(MIN($N1539/IF($I1529&lt;=5,1,($I1529-5)),$N1539-SUM($N1535:AL1535))), (MAX($N1539/IF($I1529&lt;=5,1,($I1529-5)),$N1539-SUM($N1535:AL1535))))),0)</f>
        <v>0</v>
      </c>
      <c r="AN1535" s="105">
        <f>IFERROR(IF(OR($I1529=0,AM1540=0),0,IF($N1539&gt;0,(MIN($N1539/IF($I1529&lt;=5,1,($I1529-5)),$N1539-SUM($N1535:AM1535))), (MAX($N1539/IF($I1529&lt;=5,1,($I1529-5)),$N1539-SUM($N1535:AM1535))))),0)</f>
        <v>0</v>
      </c>
      <c r="AO1535" s="105">
        <f>IFERROR(IF(OR($I1529=0,AN1540=0),0,IF($N1539&gt;0,(MIN($N1539/IF($I1529&lt;=5,1,($I1529-5)),$N1539-SUM($N1535:AN1535))), (MAX($N1539/IF($I1529&lt;=5,1,($I1529-5)),$N1539-SUM($N1535:AN1535))))),0)</f>
        <v>0</v>
      </c>
      <c r="AP1535" s="105">
        <f>IFERROR(IF(OR($I1529=0,AO1540=0),0,IF($N1539&gt;0,(MIN($N1539/IF($I1529&lt;=5,1,($I1529-5)),$N1539-SUM($N1535:AO1535))), (MAX($N1539/IF($I1529&lt;=5,1,($I1529-5)),$N1539-SUM($N1535:AO1535))))),0)</f>
        <v>0</v>
      </c>
      <c r="AQ1535" s="105">
        <f>IFERROR(IF(OR($I1529=0,AP1540=0),0,IF($N1539&gt;0,(MIN($N1539/IF($I1529&lt;=5,1,($I1529-5)),$N1539-SUM($N1535:AP1535))), (MAX($N1539/IF($I1529&lt;=5,1,($I1529-5)),$N1539-SUM($N1535:AP1535))))),0)</f>
        <v>0</v>
      </c>
      <c r="AR1535" s="105">
        <f>IFERROR(IF(OR($I1529=0,AQ1540=0),0,IF($N1539&gt;0,(MIN($N1539/IF($I1529&lt;=5,1,($I1529-5)),$N1539-SUM($N1535:AQ1535))), (MAX($N1539/IF($I1529&lt;=5,1,($I1529-5)),$N1539-SUM($N1535:AQ1535))))),0)</f>
        <v>0</v>
      </c>
      <c r="AS1535" s="105">
        <f>IFERROR(IF(OR($I1529=0,AR1540=0),0,IF($N1539&gt;0,(MIN($N1539/IF($I1529&lt;=5,1,($I1529-5)),$N1539-SUM($N1535:AR1535))), (MAX($N1539/IF($I1529&lt;=5,1,($I1529-5)),$N1539-SUM($N1535:AR1535))))),0)</f>
        <v>0</v>
      </c>
      <c r="AT1535" s="105">
        <f>IFERROR(IF(OR($I1529=0,AS1540=0),0,IF($N1539&gt;0,(MIN($N1539/IF($I1529&lt;=5,1,($I1529-5)),$N1539-SUM($N1535:AS1535))), (MAX($N1539/IF($I1529&lt;=5,1,($I1529-5)),$N1539-SUM($N1535:AS1535))))),0)</f>
        <v>0</v>
      </c>
      <c r="AU1535" s="105">
        <f>IFERROR(IF(OR($I1529=0,AT1540=0),0,IF($N1539&gt;0,(MIN($N1539/IF($I1529&lt;=5,1,($I1529-5)),$N1539-SUM($N1535:AT1535))), (MAX($N1539/IF($I1529&lt;=5,1,($I1529-5)),$N1539-SUM($N1535:AT1535))))),0)</f>
        <v>0</v>
      </c>
      <c r="AV1535" s="105">
        <f>IFERROR(IF(OR($I1529=0,AU1540=0),0,IF($N1539&gt;0,(MIN($N1539/IF($I1529&lt;=5,1,($I1529-5)),$N1539-SUM($N1535:AU1535))), (MAX($N1539/IF($I1529&lt;=5,1,($I1529-5)),$N1539-SUM($N1535:AU1535))))),0)</f>
        <v>0</v>
      </c>
      <c r="AW1535" s="105">
        <f>IFERROR(IF(OR($I1529=0,AV1540=0),0,IF($N1539&gt;0,(MIN($N1539/IF($I1529&lt;=5,1,($I1529-5)),$N1539-SUM($N1535:AV1535))), (MAX($N1539/IF($I1529&lt;=5,1,($I1529-5)),$N1539-SUM($N1535:AV1535))))),0)</f>
        <v>0</v>
      </c>
      <c r="AX1535" s="105">
        <f>IFERROR(IF(OR($I1529=0,AW1540=0),0,IF($N1539&gt;0,(MIN($N1539/IF($I1529&lt;=5,1,($I1529-5)),$N1539-SUM($N1535:AW1535))), (MAX($N1539/IF($I1529&lt;=5,1,($I1529-5)),$N1539-SUM($N1535:AW1535))))),0)</f>
        <v>0</v>
      </c>
      <c r="AY1535" s="105">
        <f>IFERROR(IF(OR($I1529=0,AX1540=0),0,IF($N1539&gt;0,(MIN($N1539/IF($I1529&lt;=5,1,($I1529-5)),$N1539-SUM($N1535:AX1535))), (MAX($N1539/IF($I1529&lt;=5,1,($I1529-5)),$N1539-SUM($N1535:AX1535))))),0)</f>
        <v>0</v>
      </c>
      <c r="AZ1535" s="105">
        <f>IFERROR(IF(OR($I1529=0,AY1540=0),0,IF($N1539&gt;0,(MIN($N1539/IF($I1529&lt;=5,1,($I1529-5)),$N1539-SUM($N1535:AY1535))), (MAX($N1539/IF($I1529&lt;=5,1,($I1529-5)),$N1539-SUM($N1535:AY1535))))),0)</f>
        <v>0</v>
      </c>
      <c r="BA1535" s="105">
        <f>IFERROR(IF(OR($I1529=0,AZ1540=0),0,IF($N1539&gt;0,(MIN($N1539/IF($I1529&lt;=5,1,($I1529-5)),$N1539-SUM($N1535:AZ1535))), (MAX($N1539/IF($I1529&lt;=5,1,($I1529-5)),$N1539-SUM($N1535:AZ1535))))),0)</f>
        <v>0</v>
      </c>
      <c r="BB1535" s="105">
        <f>IFERROR(IF(OR($I1529=0,BA1540=0),0,IF($N1539&gt;0,(MIN($N1539/IF($I1529&lt;=5,1,($I1529-5)),$N1539-SUM($N1535:BA1535))), (MAX($N1539/IF($I1529&lt;=5,1,($I1529-5)),$N1539-SUM($N1535:BA1535))))),0)</f>
        <v>0</v>
      </c>
      <c r="BC1535" s="105">
        <f>IFERROR(IF(OR($I1529=0,BB1540=0),0,IF($N1539&gt;0,(MIN($N1539/IF($I1529&lt;=5,1,($I1529-5)),$N1539-SUM($N1535:BB1535))), (MAX($N1539/IF($I1529&lt;=5,1,($I1529-5)),$N1539-SUM($N1535:BB1535))))),0)</f>
        <v>0</v>
      </c>
      <c r="BD1535" s="105">
        <f>IFERROR(IF(OR($I1529=0,BC1540=0),0,IF($N1539&gt;0,(MIN($N1539/IF($I1529&lt;=5,1,($I1529-5)),$N1539-SUM($N1535:BC1535))), (MAX($N1539/IF($I1529&lt;=5,1,($I1529-5)),$N1539-SUM($N1535:BC1535))))),0)</f>
        <v>0</v>
      </c>
      <c r="BE1535" s="105">
        <f>IFERROR(IF(OR($I1529=0,BD1540=0),0,IF($N1539&gt;0,(MIN($N1539/IF($I1529&lt;=5,1,($I1529-5)),$N1539-SUM($N1535:BD1535))), (MAX($N1539/IF($I1529&lt;=5,1,($I1529-5)),$N1539-SUM($N1535:BD1535))))),0)</f>
        <v>0</v>
      </c>
      <c r="BF1535" s="105">
        <f>IFERROR(IF(OR($I1529=0,BE1540=0),0,IF($N1539&gt;0,(MIN($N1539/IF($I1529&lt;=5,1,($I1529-5)),$N1539-SUM($N1535:BE1535))), (MAX($N1539/IF($I1529&lt;=5,1,($I1529-5)),$N1539-SUM($N1535:BE1535))))),0)</f>
        <v>0</v>
      </c>
      <c r="BG1535" s="105">
        <f>IFERROR(IF(OR($I1529=0,BF1540=0),0,IF($N1539&gt;0,(MIN($N1539/IF($I1529&lt;=5,1,($I1529-5)),$N1539-SUM($N1535:BF1535))), (MAX($N1539/IF($I1529&lt;=5,1,($I1529-5)),$N1539-SUM($N1535:BF1535))))),0)</f>
        <v>0</v>
      </c>
      <c r="BH1535" s="105">
        <f>IFERROR(IF(OR($I1529=0,BG1540=0),0,IF($N1539&gt;0,(MIN($N1539/IF($I1529&lt;=5,1,($I1529-5)),$N1539-SUM($N1535:BG1535))), (MAX($N1539/IF($I1529&lt;=5,1,($I1529-5)),$N1539-SUM($N1535:BG1535))))),0)</f>
        <v>0</v>
      </c>
      <c r="BI1535" s="105">
        <f>IFERROR(IF(OR($I1529=0,BH1540=0),0,IF($N1539&gt;0,(MIN($N1539/IF($I1529&lt;=5,1,($I1529-5)),$N1539-SUM($N1535:BH1535))), (MAX($N1539/IF($I1529&lt;=5,1,($I1529-5)),$N1539-SUM($N1535:BH1535))))),0)</f>
        <v>0</v>
      </c>
      <c r="BJ1535" s="105">
        <f>IFERROR(IF(OR($I1529=0,BI1540=0),0,IF($N1539&gt;0,(MIN($N1539/IF($I1529&lt;=5,1,($I1529-5)),$N1539-SUM($N1535:BI1535))), (MAX($N1539/IF($I1529&lt;=5,1,($I1529-5)),$N1539-SUM($N1535:BI1535))))),0)</f>
        <v>0</v>
      </c>
      <c r="BK1535" s="105">
        <f>IFERROR(IF(OR($I1529=0,BJ1540=0),0,IF($N1539&gt;0,(MIN($N1539/IF($I1529&lt;=5,1,($I1529-5)),$N1539-SUM($N1535:BJ1535))), (MAX($N1539/IF($I1529&lt;=5,1,($I1529-5)),$N1539-SUM($N1535:BJ1535))))),0)</f>
        <v>0</v>
      </c>
      <c r="BL1535" s="105">
        <f>IFERROR(IF(OR($I1529=0,BK1540=0),0,IF($N1539&gt;0,(MIN($N1539/IF($I1529&lt;=5,1,($I1529-5)),$N1539-SUM($N1535:BK1535))), (MAX($N1539/IF($I1529&lt;=5,1,($I1529-5)),$N1539-SUM($N1535:BK1535))))),0)</f>
        <v>0</v>
      </c>
      <c r="BM1535" s="105">
        <f>IFERROR(IF(OR($I1529=0,BL1540=0),0,IF($N1539&gt;0,(MIN($N1539/IF($I1529&lt;=5,1,($I1529-5)),$N1539-SUM($N1535:BL1535))), (MAX($N1539/IF($I1529&lt;=5,1,($I1529-5)),$N1539-SUM($N1535:BL1535))))),0)</f>
        <v>0</v>
      </c>
      <c r="BN1535" s="105">
        <f>IFERROR(IF(OR($I1529=0,BM1540=0),0,IF($N1539&gt;0,(MIN($N1539/IF($I1529&lt;=5,1,($I1529-5)),$N1539-SUM($N1535:BM1535))), (MAX($N1539/IF($I1529&lt;=5,1,($I1529-5)),$N1539-SUM($N1535:BM1535))))),0)</f>
        <v>0</v>
      </c>
      <c r="BO1535" s="105">
        <f>IFERROR(IF(OR($I1529=0,BN1540=0),0,IF($N1539&gt;0,(MIN($N1539/IF($I1529&lt;=5,1,($I1529-5)),$N1539-SUM($N1535:BN1535))), (MAX($N1539/IF($I1529&lt;=5,1,($I1529-5)),$N1539-SUM($N1535:BN1535))))),0)</f>
        <v>0</v>
      </c>
      <c r="BP1535" s="105">
        <f>IFERROR(IF(OR($I1529=0,BO1540=0),0,IF($N1539&gt;0,(MIN($N1539/IF($I1529&lt;=5,1,($I1529-5)),$N1539-SUM($N1535:BO1535))), (MAX($N1539/IF($I1529&lt;=5,1,($I1529-5)),$N1539-SUM($N1535:BO1535))))),0)</f>
        <v>0</v>
      </c>
      <c r="BQ1535" s="105">
        <f>IFERROR(IF(OR($I1529=0,BP1540=0),0,IF($N1539&gt;0,(MIN($N1539/IF($I1529&lt;=5,1,($I1529-5)),$N1539-SUM($N1535:BP1535))), (MAX($N1539/IF($I1529&lt;=5,1,($I1529-5)),$N1539-SUM($N1535:BP1535))))),0)</f>
        <v>0</v>
      </c>
      <c r="BR1535" s="105">
        <f>IFERROR(IF(OR($I1529=0,BQ1540=0),0,IF($N1539&gt;0,(MIN($N1539/IF($I1529&lt;=5,1,($I1529-5)),$N1539-SUM($N1535:BQ1535))), (MAX($N1539/IF($I1529&lt;=5,1,($I1529-5)),$N1539-SUM($N1535:BQ1535))))),0)</f>
        <v>0</v>
      </c>
      <c r="BS1535" s="105">
        <f>IFERROR(IF(OR($I1529=0,BR1540=0),0,IF($N1539&gt;0,(MIN($N1539/IF($I1529&lt;=5,1,($I1529-5)),$N1539-SUM($N1535:BR1535))), (MAX($N1539/IF($I1529&lt;=5,1,($I1529-5)),$N1539-SUM($N1535:BR1535))))),0)</f>
        <v>0</v>
      </c>
      <c r="BT1535" s="105">
        <f>IFERROR(IF(OR($I1529=0,BS1540=0),0,IF($N1539&gt;0,(MIN($N1539/IF($I1529&lt;=5,1,($I1529-5)),$N1539-SUM($N1535:BS1535))), (MAX($N1539/IF($I1529&lt;=5,1,($I1529-5)),$N1539-SUM($N1535:BS1535))))),0)</f>
        <v>0</v>
      </c>
      <c r="BU1535" s="105">
        <f>IFERROR(IF(OR($I1529=0,BT1540=0),0,IF($N1539&gt;0,(MIN($N1539/IF($I1529&lt;=5,1,($I1529-5)),$N1539-SUM($N1535:BT1535))), (MAX($N1539/IF($I1529&lt;=5,1,($I1529-5)),$N1539-SUM($N1535:BT1535))))),0)</f>
        <v>0</v>
      </c>
      <c r="BV1535" s="105">
        <f>IFERROR(IF(OR($I1529=0,BU1540=0),0,IF($N1539&gt;0,(MIN($N1539/IF($I1529&lt;=5,1,($I1529-5)),$N1539-SUM($N1535:BU1535))), (MAX($N1539/IF($I1529&lt;=5,1,($I1529-5)),$N1539-SUM($N1535:BU1535))))),0)</f>
        <v>0</v>
      </c>
      <c r="BW1535" s="105">
        <f>IFERROR(IF(OR($I1529=0,BV1540=0),0,IF($N1539&gt;0,(MIN($N1539/IF($I1529&lt;=5,1,($I1529-5)),$N1539-SUM($N1535:BV1535))), (MAX($N1539/IF($I1529&lt;=5,1,($I1529-5)),$N1539-SUM($N1535:BV1535))))),0)</f>
        <v>0</v>
      </c>
      <c r="BX1535" s="105">
        <f>IFERROR(IF(OR($I1529=0,BW1540=0),0,IF($N1539&gt;0,(MIN($N1539/IF($I1529&lt;=5,1,($I1529-5)),$N1539-SUM($N1535:BW1535))), (MAX($N1539/IF($I1529&lt;=5,1,($I1529-5)),$N1539-SUM($N1535:BW1535))))),0)</f>
        <v>0</v>
      </c>
      <c r="BY1535" s="105">
        <f>IFERROR(IF(OR($I1529=0,BX1540=0),0,IF($N1539&gt;0,(MIN($N1539/IF($I1529&lt;=5,1,($I1529-5)),$N1539-SUM($N1535:BX1535))), (MAX($N1539/IF($I1529&lt;=5,1,($I1529-5)),$N1539-SUM($N1535:BX1535))))),0)</f>
        <v>0</v>
      </c>
      <c r="BZ1535" s="105">
        <f>IFERROR(IF(OR($I1529=0,BY1540=0),0,IF($N1539&gt;0,(MIN($N1539/IF($I1529&lt;=5,1,($I1529-5)),$N1539-SUM($N1535:BY1535))), (MAX($N1539/IF($I1529&lt;=5,1,($I1529-5)),$N1539-SUM($N1535:BY1535))))),0)</f>
        <v>0</v>
      </c>
      <c r="CA1535" s="105">
        <f>IFERROR(IF(OR($I1529=0,BZ1540=0),0,IF($N1539&gt;0,(MIN($N1539/IF($I1529&lt;=5,1,($I1529-5)),$N1539-SUM($N1535:BZ1535))), (MAX($N1539/IF($I1529&lt;=5,1,($I1529-5)),$N1539-SUM($N1535:BZ1535))))),0)</f>
        <v>0</v>
      </c>
      <c r="CB1535" s="105">
        <f>IFERROR(IF(OR($I1529=0,CA1540=0),0,IF($N1539&gt;0,(MIN($N1539/IF($I1529&lt;=5,1,($I1529-5)),$N1539-SUM($N1535:CA1535))), (MAX($N1539/IF($I1529&lt;=5,1,($I1529-5)),$N1539-SUM($N1535:CA1535))))),0)</f>
        <v>0</v>
      </c>
      <c r="CC1535" s="105">
        <f>IFERROR(IF(OR($I1529=0,CB1540=0),0,IF($N1539&gt;0,(MIN($N1539/IF($I1529&lt;=5,1,($I1529-5)),$N1539-SUM($N1535:CB1535))), (MAX($N1539/IF($I1529&lt;=5,1,($I1529-5)),$N1539-SUM($N1535:CB1535))))),0)</f>
        <v>0</v>
      </c>
      <c r="CD1535" s="105">
        <f>IFERROR(IF(OR($I1529=0,CC1540=0),0,IF($N1539&gt;0,(MIN($N1539/IF($I1529&lt;=5,1,($I1529-5)),$N1539-SUM($N1535:CC1535))), (MAX($N1539/IF($I1529&lt;=5,1,($I1529-5)),$N1539-SUM($N1535:CC1535))))),0)</f>
        <v>0</v>
      </c>
      <c r="CE1535" s="105">
        <f>IFERROR(IF(OR($I1529=0,CD1540=0),0,IF($N1539&gt;0,(MIN($N1539/IF($I1529&lt;=5,1,($I1529-5)),$N1539-SUM($N1535:CD1535))), (MAX($N1539/IF($I1529&lt;=5,1,($I1529-5)),$N1539-SUM($N1535:CD1535))))),0)</f>
        <v>0</v>
      </c>
      <c r="CF1535" s="105">
        <f>IFERROR(IF(OR($I1529=0,CE1540=0),0,IF($N1539&gt;0,(MIN($N1539/IF($I1529&lt;=5,1,($I1529-5)),$N1539-SUM($N1535:CE1535))), (MAX($N1539/IF($I1529&lt;=5,1,($I1529-5)),$N1539-SUM($N1535:CE1535))))),0)</f>
        <v>0</v>
      </c>
    </row>
    <row r="1536" spans="1:84" s="153" customFormat="1" ht="12.75" customHeight="1">
      <c r="C1536" s="164"/>
      <c r="D1536" s="104" t="s">
        <v>32</v>
      </c>
      <c r="E1536" s="104" t="s">
        <v>185</v>
      </c>
      <c r="F1536" s="106"/>
      <c r="G1536" s="106"/>
      <c r="H1536" s="106"/>
      <c r="I1536" s="107"/>
      <c r="J1536" s="268">
        <f>SUM(J1533:J1534)</f>
        <v>0</v>
      </c>
      <c r="K1536" s="268">
        <f t="shared" ref="K1536:BV1536" si="7776">SUM(K1533:K1534)</f>
        <v>0</v>
      </c>
      <c r="L1536" s="268">
        <f t="shared" si="7776"/>
        <v>0</v>
      </c>
      <c r="M1536" s="268">
        <f t="shared" si="7776"/>
        <v>0</v>
      </c>
      <c r="N1536" s="268">
        <f t="shared" si="7776"/>
        <v>0</v>
      </c>
      <c r="O1536" s="268">
        <f t="shared" si="7776"/>
        <v>0</v>
      </c>
      <c r="P1536" s="268">
        <f t="shared" si="7776"/>
        <v>0</v>
      </c>
      <c r="Q1536" s="268">
        <f t="shared" si="7776"/>
        <v>0</v>
      </c>
      <c r="R1536" s="268">
        <f t="shared" si="7776"/>
        <v>0</v>
      </c>
      <c r="S1536" s="268">
        <f t="shared" si="7776"/>
        <v>0</v>
      </c>
      <c r="T1536" s="268">
        <f t="shared" si="7776"/>
        <v>0</v>
      </c>
      <c r="U1536" s="268">
        <f t="shared" si="7776"/>
        <v>0</v>
      </c>
      <c r="V1536" s="268">
        <f t="shared" si="7776"/>
        <v>0</v>
      </c>
      <c r="W1536" s="268">
        <f t="shared" si="7776"/>
        <v>0</v>
      </c>
      <c r="X1536" s="268">
        <f t="shared" si="7776"/>
        <v>0</v>
      </c>
      <c r="Y1536" s="268">
        <f t="shared" si="7776"/>
        <v>0</v>
      </c>
      <c r="Z1536" s="268">
        <f t="shared" si="7776"/>
        <v>0</v>
      </c>
      <c r="AA1536" s="268">
        <f t="shared" si="7776"/>
        <v>0</v>
      </c>
      <c r="AB1536" s="268">
        <f t="shared" si="7776"/>
        <v>0</v>
      </c>
      <c r="AC1536" s="268">
        <f t="shared" si="7776"/>
        <v>0</v>
      </c>
      <c r="AD1536" s="268">
        <f t="shared" si="7776"/>
        <v>0</v>
      </c>
      <c r="AE1536" s="268">
        <f t="shared" si="7776"/>
        <v>0</v>
      </c>
      <c r="AF1536" s="268">
        <f t="shared" si="7776"/>
        <v>0</v>
      </c>
      <c r="AG1536" s="268">
        <f t="shared" si="7776"/>
        <v>0</v>
      </c>
      <c r="AH1536" s="268">
        <f t="shared" si="7776"/>
        <v>0</v>
      </c>
      <c r="AI1536" s="268">
        <f t="shared" si="7776"/>
        <v>0</v>
      </c>
      <c r="AJ1536" s="268">
        <f t="shared" si="7776"/>
        <v>0</v>
      </c>
      <c r="AK1536" s="268">
        <f t="shared" si="7776"/>
        <v>0</v>
      </c>
      <c r="AL1536" s="268">
        <f t="shared" si="7776"/>
        <v>0</v>
      </c>
      <c r="AM1536" s="268">
        <f t="shared" si="7776"/>
        <v>0</v>
      </c>
      <c r="AN1536" s="268">
        <f t="shared" si="7776"/>
        <v>0</v>
      </c>
      <c r="AO1536" s="268">
        <f t="shared" si="7776"/>
        <v>0</v>
      </c>
      <c r="AP1536" s="268">
        <f t="shared" si="7776"/>
        <v>0</v>
      </c>
      <c r="AQ1536" s="268">
        <f t="shared" si="7776"/>
        <v>0</v>
      </c>
      <c r="AR1536" s="268">
        <f t="shared" si="7776"/>
        <v>0</v>
      </c>
      <c r="AS1536" s="268">
        <f t="shared" si="7776"/>
        <v>0</v>
      </c>
      <c r="AT1536" s="268">
        <f t="shared" si="7776"/>
        <v>0</v>
      </c>
      <c r="AU1536" s="268">
        <f t="shared" si="7776"/>
        <v>0</v>
      </c>
      <c r="AV1536" s="268">
        <f t="shared" si="7776"/>
        <v>0</v>
      </c>
      <c r="AW1536" s="268">
        <f t="shared" si="7776"/>
        <v>0</v>
      </c>
      <c r="AX1536" s="268">
        <f t="shared" si="7776"/>
        <v>0</v>
      </c>
      <c r="AY1536" s="268">
        <f t="shared" si="7776"/>
        <v>0</v>
      </c>
      <c r="AZ1536" s="268">
        <f t="shared" si="7776"/>
        <v>0</v>
      </c>
      <c r="BA1536" s="268">
        <f t="shared" si="7776"/>
        <v>0</v>
      </c>
      <c r="BB1536" s="268">
        <f t="shared" si="7776"/>
        <v>0</v>
      </c>
      <c r="BC1536" s="268">
        <f t="shared" si="7776"/>
        <v>0</v>
      </c>
      <c r="BD1536" s="268">
        <f t="shared" si="7776"/>
        <v>0</v>
      </c>
      <c r="BE1536" s="268">
        <f t="shared" si="7776"/>
        <v>0</v>
      </c>
      <c r="BF1536" s="268">
        <f t="shared" si="7776"/>
        <v>0</v>
      </c>
      <c r="BG1536" s="268">
        <f t="shared" si="7776"/>
        <v>0</v>
      </c>
      <c r="BH1536" s="268">
        <f t="shared" si="7776"/>
        <v>0</v>
      </c>
      <c r="BI1536" s="268">
        <f t="shared" si="7776"/>
        <v>0</v>
      </c>
      <c r="BJ1536" s="268">
        <f t="shared" si="7776"/>
        <v>0</v>
      </c>
      <c r="BK1536" s="268">
        <f t="shared" si="7776"/>
        <v>0</v>
      </c>
      <c r="BL1536" s="268">
        <f t="shared" si="7776"/>
        <v>0</v>
      </c>
      <c r="BM1536" s="268">
        <f t="shared" si="7776"/>
        <v>0</v>
      </c>
      <c r="BN1536" s="268">
        <f t="shared" si="7776"/>
        <v>0</v>
      </c>
      <c r="BO1536" s="268">
        <f t="shared" si="7776"/>
        <v>0</v>
      </c>
      <c r="BP1536" s="268">
        <f t="shared" si="7776"/>
        <v>0</v>
      </c>
      <c r="BQ1536" s="268">
        <f t="shared" si="7776"/>
        <v>0</v>
      </c>
      <c r="BR1536" s="268">
        <f t="shared" si="7776"/>
        <v>0</v>
      </c>
      <c r="BS1536" s="268">
        <f t="shared" si="7776"/>
        <v>0</v>
      </c>
      <c r="BT1536" s="268">
        <f t="shared" si="7776"/>
        <v>0</v>
      </c>
      <c r="BU1536" s="268">
        <f t="shared" si="7776"/>
        <v>0</v>
      </c>
      <c r="BV1536" s="268">
        <f t="shared" si="7776"/>
        <v>0</v>
      </c>
      <c r="BW1536" s="268">
        <f t="shared" ref="BW1536:CF1536" si="7777">SUM(BW1533:BW1534)</f>
        <v>0</v>
      </c>
      <c r="BX1536" s="268">
        <f t="shared" si="7777"/>
        <v>0</v>
      </c>
      <c r="BY1536" s="268">
        <f t="shared" si="7777"/>
        <v>0</v>
      </c>
      <c r="BZ1536" s="268">
        <f t="shared" si="7777"/>
        <v>0</v>
      </c>
      <c r="CA1536" s="268">
        <f t="shared" si="7777"/>
        <v>0</v>
      </c>
      <c r="CB1536" s="268">
        <f t="shared" si="7777"/>
        <v>0</v>
      </c>
      <c r="CC1536" s="268">
        <f t="shared" si="7777"/>
        <v>0</v>
      </c>
      <c r="CD1536" s="268">
        <f t="shared" si="7777"/>
        <v>0</v>
      </c>
      <c r="CE1536" s="268">
        <f t="shared" si="7777"/>
        <v>0</v>
      </c>
      <c r="CF1536" s="268">
        <f t="shared" si="7777"/>
        <v>0</v>
      </c>
    </row>
    <row r="1537" spans="1:2018" s="153" customFormat="1" ht="12.75" customHeight="1">
      <c r="C1537" s="164"/>
      <c r="D1537" s="155" t="s">
        <v>204</v>
      </c>
      <c r="E1537" s="155"/>
      <c r="I1537" s="31">
        <f>IF(I$4=first_reg_period, INDEX(Inputs!$J$94:$J$121,MATCH(B1528,Inputs!$C$94:$C$121,0)),0)</f>
        <v>0</v>
      </c>
      <c r="J1537" s="166">
        <f>IF(J$4=first_reg_period, INDEX(Inputs!$J$94:$J$121,MATCH(C1528,Inputs!$C$94:$C$121,0)),0)</f>
        <v>0</v>
      </c>
      <c r="K1537" s="166">
        <f>IF(K$4=first_reg_period, INDEX(Inputs!$J$94:$J$121,MATCH(D1528,Inputs!$C$94:$C$121,0)),0)</f>
        <v>0</v>
      </c>
      <c r="L1537" s="166">
        <f>IF(L$4=first_reg_period, INDEX(Inputs!$J$94:$J$121,MATCH(E1528,Inputs!$C$94:$C$121,0)),0)</f>
        <v>0</v>
      </c>
      <c r="M1537" s="166">
        <f>IF(M$4=first_reg_period, INDEX(Inputs!$J$94:$J$121,MATCH(F1528,Inputs!$C$94:$C$121,0)),0)</f>
        <v>0</v>
      </c>
      <c r="N1537" s="166">
        <f>IF(N$4=first_reg_period, INDEX(Inputs!$J$94:$J$121,MATCH(G1528,Inputs!$C$94:$C$121,0)),0)</f>
        <v>0</v>
      </c>
      <c r="O1537" s="31">
        <f>IF(O$4=first_reg_period, INDEX(Inputs!$J$94:$J$121,MATCH(H1528,Inputs!$C$94:$C$121,0)),0)</f>
        <v>0</v>
      </c>
      <c r="P1537" s="31">
        <f>IF(P$4=first_reg_period, INDEX(Inputs!$J$94:$J$121,MATCH(I1528,Inputs!$C$94:$C$121,0)),0)</f>
        <v>0</v>
      </c>
      <c r="Q1537" s="31">
        <f>IF(Q$4=first_reg_period, INDEX(Inputs!$J$94:$J$121,MATCH(J1528,Inputs!$C$94:$C$121,0)),0)</f>
        <v>0</v>
      </c>
      <c r="R1537" s="31">
        <f>IF(R$4=first_reg_period, INDEX(Inputs!$J$94:$J$121,MATCH(K1528,Inputs!$C$94:$C$121,0)),0)</f>
        <v>0</v>
      </c>
      <c r="S1537" s="31">
        <f>IF(S$4=first_reg_period, INDEX(Inputs!$J$94:$J$121,MATCH(L1528,Inputs!$C$94:$C$121,0)),0)</f>
        <v>0</v>
      </c>
      <c r="T1537" s="31">
        <f>IF(T$4=first_reg_period, INDEX(Inputs!$J$94:$J$121,MATCH(M1528,Inputs!$C$94:$C$121,0)),0)</f>
        <v>0</v>
      </c>
      <c r="U1537" s="31">
        <f>IF(U$4=first_reg_period, INDEX(Inputs!$J$94:$J$121,MATCH(N1528,Inputs!$C$94:$C$121,0)),0)</f>
        <v>0</v>
      </c>
      <c r="V1537" s="31">
        <f>IF(V$4=first_reg_period, INDEX(Inputs!$J$94:$J$121,MATCH(O1528,Inputs!$C$94:$C$121,0)),0)</f>
        <v>0</v>
      </c>
      <c r="W1537" s="31">
        <f>IF(W$4=first_reg_period, INDEX(Inputs!$J$94:$J$121,MATCH(P1528,Inputs!$C$94:$C$121,0)),0)</f>
        <v>0</v>
      </c>
      <c r="X1537" s="31">
        <f>IF(X$4=first_reg_period, INDEX(Inputs!$J$94:$J$121,MATCH(Q1528,Inputs!$C$94:$C$121,0)),0)</f>
        <v>0</v>
      </c>
      <c r="Y1537" s="31">
        <f>IF(Y$4=first_reg_period, INDEX(Inputs!$J$94:$J$121,MATCH(R1528,Inputs!$C$94:$C$121,0)),0)</f>
        <v>0</v>
      </c>
      <c r="Z1537" s="31">
        <f>IF(Z$4=first_reg_period, INDEX(Inputs!$J$94:$J$121,MATCH(S1528,Inputs!$C$94:$C$121,0)),0)</f>
        <v>0</v>
      </c>
      <c r="AA1537" s="31">
        <f>IF(AA$4=first_reg_period, INDEX(Inputs!$J$94:$J$121,MATCH(T1528,Inputs!$C$94:$C$121,0)),0)</f>
        <v>0</v>
      </c>
      <c r="AB1537" s="31">
        <f>IF(AB$4=first_reg_period, INDEX(Inputs!$J$94:$J$121,MATCH(U1528,Inputs!$C$94:$C$121,0)),0)</f>
        <v>0</v>
      </c>
      <c r="AC1537" s="31">
        <f>IF(AC$4=first_reg_period, INDEX(Inputs!$J$94:$J$121,MATCH(V1528,Inputs!$C$94:$C$121,0)),0)</f>
        <v>0</v>
      </c>
      <c r="AD1537" s="31">
        <f>IF(AD$4=first_reg_period, INDEX(Inputs!$J$94:$J$121,MATCH(W1528,Inputs!$C$94:$C$121,0)),0)</f>
        <v>0</v>
      </c>
      <c r="AE1537" s="31">
        <f>IF(AE$4=first_reg_period, INDEX(Inputs!$J$94:$J$121,MATCH(X1528,Inputs!$C$94:$C$121,0)),0)</f>
        <v>0</v>
      </c>
      <c r="AF1537" s="31">
        <f>IF(AF$4=first_reg_period, INDEX(Inputs!$J$94:$J$121,MATCH(Y1528,Inputs!$C$94:$C$121,0)),0)</f>
        <v>0</v>
      </c>
      <c r="AG1537" s="31">
        <f>IF(AG$4=first_reg_period, INDEX(Inputs!$J$94:$J$121,MATCH(Z1528,Inputs!$C$94:$C$121,0)),0)</f>
        <v>0</v>
      </c>
      <c r="AH1537" s="31">
        <f>IF(AH$4=first_reg_period, INDEX(Inputs!$J$94:$J$121,MATCH(AA1528,Inputs!$C$94:$C$121,0)),0)</f>
        <v>0</v>
      </c>
      <c r="AI1537" s="31">
        <f>IF(AI$4=first_reg_period, INDEX(Inputs!$J$94:$J$121,MATCH(AB1528,Inputs!$C$94:$C$121,0)),0)</f>
        <v>0</v>
      </c>
      <c r="AJ1537" s="31">
        <f>IF(AJ$4=first_reg_period, INDEX(Inputs!$J$94:$J$121,MATCH(AC1528,Inputs!$C$94:$C$121,0)),0)</f>
        <v>0</v>
      </c>
      <c r="AK1537" s="31">
        <f>IF(AK$4=first_reg_period, INDEX(Inputs!$J$94:$J$121,MATCH(AD1528,Inputs!$C$94:$C$121,0)),0)</f>
        <v>0</v>
      </c>
      <c r="AL1537" s="31">
        <f>IF(AL$4=first_reg_period, INDEX(Inputs!$J$94:$J$121,MATCH(AE1528,Inputs!$C$94:$C$121,0)),0)</f>
        <v>0</v>
      </c>
      <c r="AM1537" s="31">
        <f>IF(AM$4=first_reg_period, INDEX(Inputs!$J$94:$J$121,MATCH(AF1528,Inputs!$C$94:$C$121,0)),0)</f>
        <v>0</v>
      </c>
      <c r="AN1537" s="31">
        <f>IF(AN$4=first_reg_period, INDEX(Inputs!$J$94:$J$121,MATCH(AG1528,Inputs!$C$94:$C$121,0)),0)</f>
        <v>0</v>
      </c>
      <c r="AO1537" s="31">
        <f>IF(AO$4=first_reg_period, INDEX(Inputs!$J$94:$J$121,MATCH(AH1528,Inputs!$C$94:$C$121,0)),0)</f>
        <v>0</v>
      </c>
      <c r="AP1537" s="31">
        <f>IF(AP$4=first_reg_period, INDEX(Inputs!$J$94:$J$121,MATCH(AI1528,Inputs!$C$94:$C$121,0)),0)</f>
        <v>0</v>
      </c>
      <c r="AQ1537" s="31">
        <f>IF(AQ$4=first_reg_period, INDEX(Inputs!$J$94:$J$121,MATCH(AJ1528,Inputs!$C$94:$C$121,0)),0)</f>
        <v>0</v>
      </c>
      <c r="AR1537" s="31">
        <f>IF(AR$4=first_reg_period, INDEX(Inputs!$J$94:$J$121,MATCH(AK1528,Inputs!$C$94:$C$121,0)),0)</f>
        <v>0</v>
      </c>
      <c r="AS1537" s="31">
        <f>IF(AS$4=first_reg_period, INDEX(Inputs!$J$94:$J$121,MATCH(AL1528,Inputs!$C$94:$C$121,0)),0)</f>
        <v>0</v>
      </c>
      <c r="AT1537" s="31">
        <f>IF(AT$4=first_reg_period, INDEX(Inputs!$J$94:$J$121,MATCH(AM1528,Inputs!$C$94:$C$121,0)),0)</f>
        <v>0</v>
      </c>
      <c r="AU1537" s="31">
        <f>IF(AU$4=first_reg_period, INDEX(Inputs!$J$94:$J$121,MATCH(AN1528,Inputs!$C$94:$C$121,0)),0)</f>
        <v>0</v>
      </c>
      <c r="AV1537" s="31">
        <f>IF(AV$4=first_reg_period, INDEX(Inputs!$J$94:$J$121,MATCH(AO1528,Inputs!$C$94:$C$121,0)),0)</f>
        <v>0</v>
      </c>
      <c r="AW1537" s="31">
        <f>IF(AW$4=first_reg_period, INDEX(Inputs!$J$94:$J$121,MATCH(AP1528,Inputs!$C$94:$C$121,0)),0)</f>
        <v>0</v>
      </c>
      <c r="AX1537" s="31">
        <f>IF(AX$4=first_reg_period, INDEX(Inputs!$J$94:$J$121,MATCH(AQ1528,Inputs!$C$94:$C$121,0)),0)</f>
        <v>0</v>
      </c>
      <c r="AY1537" s="31">
        <f>IF(AY$4=first_reg_period, INDEX(Inputs!$J$94:$J$121,MATCH(AR1528,Inputs!$C$94:$C$121,0)),0)</f>
        <v>0</v>
      </c>
      <c r="AZ1537" s="31">
        <f>IF(AZ$4=first_reg_period, INDEX(Inputs!$J$94:$J$121,MATCH(AS1528,Inputs!$C$94:$C$121,0)),0)</f>
        <v>0</v>
      </c>
      <c r="BA1537" s="31">
        <f>IF(BA$4=first_reg_period, INDEX(Inputs!$J$94:$J$121,MATCH(AT1528,Inputs!$C$94:$C$121,0)),0)</f>
        <v>0</v>
      </c>
      <c r="BB1537" s="31">
        <f>IF(BB$4=first_reg_period, INDEX(Inputs!$J$94:$J$121,MATCH(AU1528,Inputs!$C$94:$C$121,0)),0)</f>
        <v>0</v>
      </c>
      <c r="BC1537" s="31">
        <f>IF(BC$4=first_reg_period, INDEX(Inputs!$J$94:$J$121,MATCH(AV1528,Inputs!$C$94:$C$121,0)),0)</f>
        <v>0</v>
      </c>
      <c r="BD1537" s="31">
        <f>IF(BD$4=first_reg_period, INDEX(Inputs!$J$94:$J$121,MATCH(AW1528,Inputs!$C$94:$C$121,0)),0)</f>
        <v>0</v>
      </c>
      <c r="BE1537" s="31">
        <f>IF(BE$4=first_reg_period, INDEX(Inputs!$J$94:$J$121,MATCH(AX1528,Inputs!$C$94:$C$121,0)),0)</f>
        <v>0</v>
      </c>
      <c r="BF1537" s="31">
        <f>IF(BF$4=first_reg_period, INDEX(Inputs!$J$94:$J$121,MATCH(AY1528,Inputs!$C$94:$C$121,0)),0)</f>
        <v>0</v>
      </c>
      <c r="BG1537" s="31">
        <f>IF(BG$4=first_reg_period, INDEX(Inputs!$J$94:$J$121,MATCH(AZ1528,Inputs!$C$94:$C$121,0)),0)</f>
        <v>0</v>
      </c>
      <c r="BH1537" s="31">
        <f>IF(BH$4=first_reg_period, INDEX(Inputs!$J$94:$J$121,MATCH(BA1528,Inputs!$C$94:$C$121,0)),0)</f>
        <v>0</v>
      </c>
      <c r="BI1537" s="31">
        <f>IF(BI$4=first_reg_period, INDEX(Inputs!$J$94:$J$121,MATCH(BB1528,Inputs!$C$94:$C$121,0)),0)</f>
        <v>0</v>
      </c>
      <c r="BJ1537" s="31">
        <f>IF(BJ$4=first_reg_period, INDEX(Inputs!$J$94:$J$121,MATCH(BC1528,Inputs!$C$94:$C$121,0)),0)</f>
        <v>0</v>
      </c>
      <c r="BK1537" s="31">
        <f>IF(BK$4=first_reg_period, INDEX(Inputs!$J$94:$J$121,MATCH(BD1528,Inputs!$C$94:$C$121,0)),0)</f>
        <v>0</v>
      </c>
      <c r="BL1537" s="31">
        <f>IF(BL$4=first_reg_period, INDEX(Inputs!$J$94:$J$121,MATCH(BE1528,Inputs!$C$94:$C$121,0)),0)</f>
        <v>0</v>
      </c>
      <c r="BM1537" s="31">
        <f>IF(BM$4=first_reg_period, INDEX(Inputs!$J$94:$J$121,MATCH(BF1528,Inputs!$C$94:$C$121,0)),0)</f>
        <v>0</v>
      </c>
      <c r="BN1537" s="31">
        <f>IF(BN$4=first_reg_period, INDEX(Inputs!$J$94:$J$121,MATCH(BG1528,Inputs!$C$94:$C$121,0)),0)</f>
        <v>0</v>
      </c>
      <c r="BO1537" s="31">
        <f>IF(BO$4=first_reg_period, INDEX(Inputs!$J$94:$J$121,MATCH(BH1528,Inputs!$C$94:$C$121,0)),0)</f>
        <v>0</v>
      </c>
      <c r="BP1537" s="31">
        <f>IF(BP$4=first_reg_period, INDEX(Inputs!$J$94:$J$121,MATCH(BI1528,Inputs!$C$94:$C$121,0)),0)</f>
        <v>0</v>
      </c>
      <c r="BQ1537" s="31">
        <f>IF(BQ$4=first_reg_period, INDEX(Inputs!$J$94:$J$121,MATCH(BJ1528,Inputs!$C$94:$C$121,0)),0)</f>
        <v>0</v>
      </c>
      <c r="BR1537" s="31">
        <f>IF(BR$4=first_reg_period, INDEX(Inputs!$J$94:$J$121,MATCH(BK1528,Inputs!$C$94:$C$121,0)),0)</f>
        <v>0</v>
      </c>
      <c r="BS1537" s="31">
        <f>IF(BS$4=first_reg_period, INDEX(Inputs!$J$94:$J$121,MATCH(BL1528,Inputs!$C$94:$C$121,0)),0)</f>
        <v>0</v>
      </c>
      <c r="BT1537" s="31">
        <f>IF(BT$4=first_reg_period, INDEX(Inputs!$J$94:$J$121,MATCH(BM1528,Inputs!$C$94:$C$121,0)),0)</f>
        <v>0</v>
      </c>
      <c r="BU1537" s="31">
        <f>IF(BU$4=first_reg_period, INDEX(Inputs!$J$94:$J$121,MATCH(BN1528,Inputs!$C$94:$C$121,0)),0)</f>
        <v>0</v>
      </c>
      <c r="BV1537" s="31">
        <f>IF(BV$4=first_reg_period, INDEX(Inputs!$J$94:$J$121,MATCH(BO1528,Inputs!$C$94:$C$121,0)),0)</f>
        <v>0</v>
      </c>
      <c r="BW1537" s="31">
        <f>IF(BW$4=first_reg_period, INDEX(Inputs!$J$94:$J$121,MATCH(BP1528,Inputs!$C$94:$C$121,0)),0)</f>
        <v>0</v>
      </c>
      <c r="BX1537" s="31">
        <f>IF(BX$4=first_reg_period, INDEX(Inputs!$J$94:$J$121,MATCH(BQ1528,Inputs!$C$94:$C$121,0)),0)</f>
        <v>0</v>
      </c>
      <c r="BY1537" s="31">
        <f>IF(BY$4=first_reg_period, INDEX(Inputs!$J$94:$J$121,MATCH(BR1528,Inputs!$C$94:$C$121,0)),0)</f>
        <v>0</v>
      </c>
      <c r="BZ1537" s="31">
        <f>IF(BZ$4=first_reg_period, INDEX(Inputs!$J$94:$J$121,MATCH(BS1528,Inputs!$C$94:$C$121,0)),0)</f>
        <v>0</v>
      </c>
      <c r="CA1537" s="31">
        <f>IF(CA$4=first_reg_period, INDEX(Inputs!$J$94:$J$121,MATCH(BT1528,Inputs!$C$94:$C$121,0)),0)</f>
        <v>0</v>
      </c>
      <c r="CB1537" s="31">
        <f>IF(CB$4=first_reg_period, INDEX(Inputs!$J$94:$J$121,MATCH(BU1528,Inputs!$C$94:$C$121,0)),0)</f>
        <v>0</v>
      </c>
      <c r="CC1537" s="31">
        <f>IF(CC$4=first_reg_period, INDEX(Inputs!$J$94:$J$121,MATCH(BV1528,Inputs!$C$94:$C$121,0)),0)</f>
        <v>0</v>
      </c>
      <c r="CD1537" s="31">
        <f>IF(CD$4=first_reg_period, INDEX(Inputs!$J$94:$J$121,MATCH(BW1528,Inputs!$C$94:$C$121,0)),0)</f>
        <v>0</v>
      </c>
      <c r="CE1537" s="31">
        <f>IF(CE$4=first_reg_period, INDEX(Inputs!$J$94:$J$121,MATCH(BX1528,Inputs!$C$94:$C$121,0)),0)</f>
        <v>0</v>
      </c>
      <c r="CF1537" s="31">
        <f>IF(CF$4=first_reg_period, INDEX(Inputs!$J$94:$J$121,MATCH(BY1528,Inputs!$C$94:$C$121,0)),0)</f>
        <v>0</v>
      </c>
    </row>
    <row r="1538" spans="1:2018" s="153" customFormat="1" ht="12.75" customHeight="1">
      <c r="C1538" s="164"/>
      <c r="D1538" s="155" t="s">
        <v>205</v>
      </c>
      <c r="E1538" s="155"/>
      <c r="I1538" s="31">
        <f>IF(I$4=first_reg_period, INDEX(Inputs!$K$94:$K$121,MATCH(B1528,Inputs!$C$94:$C$121,0)),0)</f>
        <v>0</v>
      </c>
      <c r="J1538" s="31">
        <f>IF(J$4=first_reg_period, INDEX(Inputs!$K$94:$K$121,MATCH(C1528,Inputs!$C$94:$C$121,0)),0)</f>
        <v>0</v>
      </c>
      <c r="K1538" s="31">
        <f>IF(K$4=first_reg_period, INDEX(Inputs!$K$94:$K$121,MATCH(D1528,Inputs!$C$94:$C$121,0)),0)</f>
        <v>0</v>
      </c>
      <c r="L1538" s="31">
        <f>IF(L$4=first_reg_period, INDEX(Inputs!$K$94:$K$121,MATCH(E1528,Inputs!$C$94:$C$121,0)),0)</f>
        <v>0</v>
      </c>
      <c r="M1538" s="31">
        <f>IF(M$4=first_reg_period, INDEX(Inputs!$K$94:$K$121,MATCH(F1528,Inputs!$C$94:$C$121,0)),0)</f>
        <v>0</v>
      </c>
      <c r="N1538" s="31">
        <f>IF(N$4=first_reg_period, INDEX(Inputs!$K$94:$K$121,MATCH(G1528,Inputs!$C$94:$C$121,0)),0)</f>
        <v>0</v>
      </c>
      <c r="O1538" s="31">
        <f>IF(O$4=first_reg_period, INDEX(Inputs!$K$94:$K$121,MATCH(H1528,Inputs!$C$94:$C$121,0)),0)</f>
        <v>0</v>
      </c>
      <c r="P1538" s="31">
        <f>IF(P$4=first_reg_period, INDEX(Inputs!$K$94:$K$121,MATCH(I1528,Inputs!$C$94:$C$121,0)),0)</f>
        <v>0</v>
      </c>
      <c r="Q1538" s="31">
        <f>IF(Q$4=first_reg_period, INDEX(Inputs!$K$94:$K$121,MATCH(J1528,Inputs!$C$94:$C$121,0)),0)</f>
        <v>0</v>
      </c>
      <c r="R1538" s="31">
        <f>IF(R$4=first_reg_period, INDEX(Inputs!$K$94:$K$121,MATCH(K1528,Inputs!$C$94:$C$121,0)),0)</f>
        <v>0</v>
      </c>
      <c r="S1538" s="31">
        <f>IF(S$4=first_reg_period, INDEX(Inputs!$K$94:$K$121,MATCH(L1528,Inputs!$C$94:$C$121,0)),0)</f>
        <v>0</v>
      </c>
      <c r="T1538" s="31">
        <f>IF(T$4=first_reg_period, INDEX(Inputs!$K$94:$K$121,MATCH(M1528,Inputs!$C$94:$C$121,0)),0)</f>
        <v>0</v>
      </c>
      <c r="U1538" s="31">
        <f>IF(U$4=first_reg_period, INDEX(Inputs!$K$94:$K$121,MATCH(N1528,Inputs!$C$94:$C$121,0)),0)</f>
        <v>0</v>
      </c>
      <c r="V1538" s="31">
        <f>IF(V$4=first_reg_period, INDEX(Inputs!$K$94:$K$121,MATCH(O1528,Inputs!$C$94:$C$121,0)),0)</f>
        <v>0</v>
      </c>
      <c r="W1538" s="31">
        <f>IF(W$4=first_reg_period, INDEX(Inputs!$K$94:$K$121,MATCH(P1528,Inputs!$C$94:$C$121,0)),0)</f>
        <v>0</v>
      </c>
      <c r="X1538" s="31">
        <f>IF(X$4=first_reg_period, INDEX(Inputs!$K$94:$K$121,MATCH(Q1528,Inputs!$C$94:$C$121,0)),0)</f>
        <v>0</v>
      </c>
      <c r="Y1538" s="31">
        <f>IF(Y$4=first_reg_period, INDEX(Inputs!$K$94:$K$121,MATCH(R1528,Inputs!$C$94:$C$121,0)),0)</f>
        <v>0</v>
      </c>
      <c r="Z1538" s="31">
        <f>IF(Z$4=first_reg_period, INDEX(Inputs!$K$94:$K$121,MATCH(S1528,Inputs!$C$94:$C$121,0)),0)</f>
        <v>0</v>
      </c>
      <c r="AA1538" s="31">
        <f>IF(AA$4=first_reg_period, INDEX(Inputs!$K$94:$K$121,MATCH(T1528,Inputs!$C$94:$C$121,0)),0)</f>
        <v>0</v>
      </c>
      <c r="AB1538" s="31">
        <f>IF(AB$4=first_reg_period, INDEX(Inputs!$K$94:$K$121,MATCH(U1528,Inputs!$C$94:$C$121,0)),0)</f>
        <v>0</v>
      </c>
      <c r="AC1538" s="31">
        <f>IF(AC$4=first_reg_period, INDEX(Inputs!$K$94:$K$121,MATCH(V1528,Inputs!$C$94:$C$121,0)),0)</f>
        <v>0</v>
      </c>
      <c r="AD1538" s="31">
        <f>IF(AD$4=first_reg_period, INDEX(Inputs!$K$94:$K$121,MATCH(W1528,Inputs!$C$94:$C$121,0)),0)</f>
        <v>0</v>
      </c>
      <c r="AE1538" s="31">
        <f>IF(AE$4=first_reg_period, INDEX(Inputs!$K$94:$K$121,MATCH(X1528,Inputs!$C$94:$C$121,0)),0)</f>
        <v>0</v>
      </c>
      <c r="AF1538" s="31">
        <f>IF(AF$4=first_reg_period, INDEX(Inputs!$K$94:$K$121,MATCH(Y1528,Inputs!$C$94:$C$121,0)),0)</f>
        <v>0</v>
      </c>
      <c r="AG1538" s="31">
        <f>IF(AG$4=first_reg_period, INDEX(Inputs!$K$94:$K$121,MATCH(Z1528,Inputs!$C$94:$C$121,0)),0)</f>
        <v>0</v>
      </c>
      <c r="AH1538" s="31">
        <f>IF(AH$4=first_reg_period, INDEX(Inputs!$K$94:$K$121,MATCH(AA1528,Inputs!$C$94:$C$121,0)),0)</f>
        <v>0</v>
      </c>
      <c r="AI1538" s="31">
        <f>IF(AI$4=first_reg_period, INDEX(Inputs!$K$94:$K$121,MATCH(AB1528,Inputs!$C$94:$C$121,0)),0)</f>
        <v>0</v>
      </c>
      <c r="AJ1538" s="31">
        <f>IF(AJ$4=first_reg_period, INDEX(Inputs!$K$94:$K$121,MATCH(AC1528,Inputs!$C$94:$C$121,0)),0)</f>
        <v>0</v>
      </c>
      <c r="AK1538" s="31">
        <f>IF(AK$4=first_reg_period, INDEX(Inputs!$K$94:$K$121,MATCH(AD1528,Inputs!$C$94:$C$121,0)),0)</f>
        <v>0</v>
      </c>
      <c r="AL1538" s="31">
        <f>IF(AL$4=first_reg_period, INDEX(Inputs!$K$94:$K$121,MATCH(AE1528,Inputs!$C$94:$C$121,0)),0)</f>
        <v>0</v>
      </c>
      <c r="AM1538" s="31">
        <f>IF(AM$4=first_reg_period, INDEX(Inputs!$K$94:$K$121,MATCH(AF1528,Inputs!$C$94:$C$121,0)),0)</f>
        <v>0</v>
      </c>
      <c r="AN1538" s="31">
        <f>IF(AN$4=first_reg_period, INDEX(Inputs!$K$94:$K$121,MATCH(AG1528,Inputs!$C$94:$C$121,0)),0)</f>
        <v>0</v>
      </c>
      <c r="AO1538" s="31">
        <f>IF(AO$4=first_reg_period, INDEX(Inputs!$K$94:$K$121,MATCH(AH1528,Inputs!$C$94:$C$121,0)),0)</f>
        <v>0</v>
      </c>
      <c r="AP1538" s="31">
        <f>IF(AP$4=first_reg_period, INDEX(Inputs!$K$94:$K$121,MATCH(AI1528,Inputs!$C$94:$C$121,0)),0)</f>
        <v>0</v>
      </c>
      <c r="AQ1538" s="31">
        <f>IF(AQ$4=first_reg_period, INDEX(Inputs!$K$94:$K$121,MATCH(AJ1528,Inputs!$C$94:$C$121,0)),0)</f>
        <v>0</v>
      </c>
      <c r="AR1538" s="31">
        <f>IF(AR$4=first_reg_period, INDEX(Inputs!$K$94:$K$121,MATCH(AK1528,Inputs!$C$94:$C$121,0)),0)</f>
        <v>0</v>
      </c>
      <c r="AS1538" s="31">
        <f>IF(AS$4=first_reg_period, INDEX(Inputs!$K$94:$K$121,MATCH(AL1528,Inputs!$C$94:$C$121,0)),0)</f>
        <v>0</v>
      </c>
      <c r="AT1538" s="31">
        <f>IF(AT$4=first_reg_period, INDEX(Inputs!$K$94:$K$121,MATCH(AM1528,Inputs!$C$94:$C$121,0)),0)</f>
        <v>0</v>
      </c>
      <c r="AU1538" s="31">
        <f>IF(AU$4=first_reg_period, INDEX(Inputs!$K$94:$K$121,MATCH(AN1528,Inputs!$C$94:$C$121,0)),0)</f>
        <v>0</v>
      </c>
      <c r="AV1538" s="31">
        <f>IF(AV$4=first_reg_period, INDEX(Inputs!$K$94:$K$121,MATCH(AO1528,Inputs!$C$94:$C$121,0)),0)</f>
        <v>0</v>
      </c>
      <c r="AW1538" s="31">
        <f>IF(AW$4=first_reg_period, INDEX(Inputs!$K$94:$K$121,MATCH(AP1528,Inputs!$C$94:$C$121,0)),0)</f>
        <v>0</v>
      </c>
      <c r="AX1538" s="31">
        <f>IF(AX$4=first_reg_period, INDEX(Inputs!$K$94:$K$121,MATCH(AQ1528,Inputs!$C$94:$C$121,0)),0)</f>
        <v>0</v>
      </c>
      <c r="AY1538" s="31">
        <f>IF(AY$4=first_reg_period, INDEX(Inputs!$K$94:$K$121,MATCH(AR1528,Inputs!$C$94:$C$121,0)),0)</f>
        <v>0</v>
      </c>
      <c r="AZ1538" s="31">
        <f>IF(AZ$4=first_reg_period, INDEX(Inputs!$K$94:$K$121,MATCH(AS1528,Inputs!$C$94:$C$121,0)),0)</f>
        <v>0</v>
      </c>
      <c r="BA1538" s="31">
        <f>IF(BA$4=first_reg_period, INDEX(Inputs!$K$94:$K$121,MATCH(AT1528,Inputs!$C$94:$C$121,0)),0)</f>
        <v>0</v>
      </c>
      <c r="BB1538" s="31">
        <f>IF(BB$4=first_reg_period, INDEX(Inputs!$K$94:$K$121,MATCH(AU1528,Inputs!$C$94:$C$121,0)),0)</f>
        <v>0</v>
      </c>
      <c r="BC1538" s="31">
        <f>IF(BC$4=first_reg_period, INDEX(Inputs!$K$94:$K$121,MATCH(AV1528,Inputs!$C$94:$C$121,0)),0)</f>
        <v>0</v>
      </c>
      <c r="BD1538" s="31">
        <f>IF(BD$4=first_reg_period, INDEX(Inputs!$K$94:$K$121,MATCH(AW1528,Inputs!$C$94:$C$121,0)),0)</f>
        <v>0</v>
      </c>
      <c r="BE1538" s="31">
        <f>IF(BE$4=first_reg_period, INDEX(Inputs!$K$94:$K$121,MATCH(AX1528,Inputs!$C$94:$C$121,0)),0)</f>
        <v>0</v>
      </c>
      <c r="BF1538" s="31">
        <f>IF(BF$4=first_reg_period, INDEX(Inputs!$K$94:$K$121,MATCH(AY1528,Inputs!$C$94:$C$121,0)),0)</f>
        <v>0</v>
      </c>
      <c r="BG1538" s="31">
        <f>IF(BG$4=first_reg_period, INDEX(Inputs!$K$94:$K$121,MATCH(AZ1528,Inputs!$C$94:$C$121,0)),0)</f>
        <v>0</v>
      </c>
      <c r="BH1538" s="31">
        <f>IF(BH$4=first_reg_period, INDEX(Inputs!$K$94:$K$121,MATCH(BA1528,Inputs!$C$94:$C$121,0)),0)</f>
        <v>0</v>
      </c>
      <c r="BI1538" s="31">
        <f>IF(BI$4=first_reg_period, INDEX(Inputs!$K$94:$K$121,MATCH(BB1528,Inputs!$C$94:$C$121,0)),0)</f>
        <v>0</v>
      </c>
      <c r="BJ1538" s="31">
        <f>IF(BJ$4=first_reg_period, INDEX(Inputs!$K$94:$K$121,MATCH(BC1528,Inputs!$C$94:$C$121,0)),0)</f>
        <v>0</v>
      </c>
      <c r="BK1538" s="31">
        <f>IF(BK$4=first_reg_period, INDEX(Inputs!$K$94:$K$121,MATCH(BD1528,Inputs!$C$94:$C$121,0)),0)</f>
        <v>0</v>
      </c>
      <c r="BL1538" s="31">
        <f>IF(BL$4=first_reg_period, INDEX(Inputs!$K$94:$K$121,MATCH(BE1528,Inputs!$C$94:$C$121,0)),0)</f>
        <v>0</v>
      </c>
      <c r="BM1538" s="31">
        <f>IF(BM$4=first_reg_period, INDEX(Inputs!$K$94:$K$121,MATCH(BF1528,Inputs!$C$94:$C$121,0)),0)</f>
        <v>0</v>
      </c>
      <c r="BN1538" s="31">
        <f>IF(BN$4=first_reg_period, INDEX(Inputs!$K$94:$K$121,MATCH(BG1528,Inputs!$C$94:$C$121,0)),0)</f>
        <v>0</v>
      </c>
      <c r="BO1538" s="31">
        <f>IF(BO$4=first_reg_period, INDEX(Inputs!$K$94:$K$121,MATCH(BH1528,Inputs!$C$94:$C$121,0)),0)</f>
        <v>0</v>
      </c>
      <c r="BP1538" s="31">
        <f>IF(BP$4=first_reg_period, INDEX(Inputs!$K$94:$K$121,MATCH(BI1528,Inputs!$C$94:$C$121,0)),0)</f>
        <v>0</v>
      </c>
      <c r="BQ1538" s="31">
        <f>IF(BQ$4=first_reg_period, INDEX(Inputs!$K$94:$K$121,MATCH(BJ1528,Inputs!$C$94:$C$121,0)),0)</f>
        <v>0</v>
      </c>
      <c r="BR1538" s="31">
        <f>IF(BR$4=first_reg_period, INDEX(Inputs!$K$94:$K$121,MATCH(BK1528,Inputs!$C$94:$C$121,0)),0)</f>
        <v>0</v>
      </c>
      <c r="BS1538" s="31">
        <f>IF(BS$4=first_reg_period, INDEX(Inputs!$K$94:$K$121,MATCH(BL1528,Inputs!$C$94:$C$121,0)),0)</f>
        <v>0</v>
      </c>
      <c r="BT1538" s="31">
        <f>IF(BT$4=first_reg_period, INDEX(Inputs!$K$94:$K$121,MATCH(BM1528,Inputs!$C$94:$C$121,0)),0)</f>
        <v>0</v>
      </c>
      <c r="BU1538" s="31">
        <f>IF(BU$4=first_reg_period, INDEX(Inputs!$K$94:$K$121,MATCH(BN1528,Inputs!$C$94:$C$121,0)),0)</f>
        <v>0</v>
      </c>
      <c r="BV1538" s="31">
        <f>IF(BV$4=first_reg_period, INDEX(Inputs!$K$94:$K$121,MATCH(BO1528,Inputs!$C$94:$C$121,0)),0)</f>
        <v>0</v>
      </c>
      <c r="BW1538" s="31">
        <f>IF(BW$4=first_reg_period, INDEX(Inputs!$K$94:$K$121,MATCH(BP1528,Inputs!$C$94:$C$121,0)),0)</f>
        <v>0</v>
      </c>
      <c r="BX1538" s="31">
        <f>IF(BX$4=first_reg_period, INDEX(Inputs!$K$94:$K$121,MATCH(BQ1528,Inputs!$C$94:$C$121,0)),0)</f>
        <v>0</v>
      </c>
      <c r="BY1538" s="31">
        <f>IF(BY$4=first_reg_period, INDEX(Inputs!$K$94:$K$121,MATCH(BR1528,Inputs!$C$94:$C$121,0)),0)</f>
        <v>0</v>
      </c>
      <c r="BZ1538" s="31">
        <f>IF(BZ$4=first_reg_period, INDEX(Inputs!$K$94:$K$121,MATCH(BS1528,Inputs!$C$94:$C$121,0)),0)</f>
        <v>0</v>
      </c>
      <c r="CA1538" s="31">
        <f>IF(CA$4=first_reg_period, INDEX(Inputs!$K$94:$K$121,MATCH(BT1528,Inputs!$C$94:$C$121,0)),0)</f>
        <v>0</v>
      </c>
      <c r="CB1538" s="31">
        <f>IF(CB$4=first_reg_period, INDEX(Inputs!$K$94:$K$121,MATCH(BU1528,Inputs!$C$94:$C$121,0)),0)</f>
        <v>0</v>
      </c>
      <c r="CC1538" s="31">
        <f>IF(CC$4=first_reg_period, INDEX(Inputs!$K$94:$K$121,MATCH(BV1528,Inputs!$C$94:$C$121,0)),0)</f>
        <v>0</v>
      </c>
      <c r="CD1538" s="31">
        <f>IF(CD$4=first_reg_period, INDEX(Inputs!$K$94:$K$121,MATCH(BW1528,Inputs!$C$94:$C$121,0)),0)</f>
        <v>0</v>
      </c>
      <c r="CE1538" s="31">
        <f>IF(CE$4=first_reg_period, INDEX(Inputs!$K$94:$K$121,MATCH(BX1528,Inputs!$C$94:$C$121,0)),0)</f>
        <v>0</v>
      </c>
      <c r="CF1538" s="31">
        <f>IF(CF$4=first_reg_period, INDEX(Inputs!$K$94:$K$121,MATCH(BY1528,Inputs!$C$94:$C$121,0)),0)</f>
        <v>0</v>
      </c>
    </row>
    <row r="1539" spans="1:2018" s="97" customFormat="1" ht="12.75" customHeight="1">
      <c r="C1539" s="176"/>
      <c r="D1539" s="98" t="s">
        <v>31</v>
      </c>
      <c r="E1539" s="98"/>
      <c r="I1539" s="99"/>
      <c r="J1539" s="269">
        <f>IF(J$4=second_reg_period, INDEX(Inputs!$P$292:$P$320,MATCH($B1528,Inputs!$C$292:$C$320,0)),0)/conv_2020_2015</f>
        <v>0</v>
      </c>
      <c r="K1539" s="269">
        <f>IF(K$4=second_reg_period, INDEX(Inputs!$P$292:$P$320,MATCH($B1528,Inputs!$C$292:$C$320,0)),0)/conv_2020_2015</f>
        <v>0</v>
      </c>
      <c r="L1539" s="269">
        <f>IF(L$4=second_reg_period, INDEX(Inputs!$P$292:$P$320,MATCH($B1528,Inputs!$C$292:$C$320,0)),0)/conv_2020_2015</f>
        <v>0</v>
      </c>
      <c r="M1539" s="269">
        <f>IF(M$4=second_reg_period, INDEX(Inputs!$P$292:$P$320,MATCH($B1528,Inputs!$C$292:$C$320,0)),0)/conv_2020_2015</f>
        <v>0</v>
      </c>
      <c r="N1539" s="269">
        <f>IF(N$4=second_reg_period, INDEX(Inputs!$P$292:$P$320,MATCH($B1528,Inputs!$C$292:$C$320,0)),0)/conv_2020_2015</f>
        <v>0</v>
      </c>
      <c r="O1539" s="100">
        <f>IF(O$4=second_reg_period, INDEX(Inputs!$P$292:$P$320,MATCH($B1528,Inputs!$C$292:$C$320,0)),0)/conv_2020_2015</f>
        <v>0</v>
      </c>
      <c r="P1539" s="100">
        <f>IF(P$4=second_reg_period, INDEX(Inputs!$P$292:$P$320,MATCH($B1528,Inputs!$C$292:$C$320,0)),0)/conv_2020_2015</f>
        <v>0</v>
      </c>
      <c r="Q1539" s="100">
        <f>IF(Q$4=second_reg_period, INDEX(Inputs!$P$292:$P$320,MATCH($B1528,Inputs!$C$292:$C$320,0)),0)/conv_2020_2015</f>
        <v>0</v>
      </c>
      <c r="R1539" s="100">
        <f>IF(R$4=second_reg_period, INDEX(Inputs!$P$292:$P$320,MATCH($B1528,Inputs!$C$292:$C$320,0)),0)/conv_2020_2015</f>
        <v>0</v>
      </c>
      <c r="S1539" s="100">
        <f>IF(S$4=second_reg_period, INDEX(Inputs!$P$292:$P$320,MATCH($B1528,Inputs!$C$292:$C$320,0)),0)/conv_2020_2015</f>
        <v>0</v>
      </c>
      <c r="T1539" s="100">
        <f>IF(T$4=second_reg_period, INDEX(Inputs!$P$292:$P$320,MATCH($B1528,Inputs!$C$292:$C$320,0)),0)/conv_2020_2015</f>
        <v>0</v>
      </c>
      <c r="U1539" s="100">
        <f>IF(U$4=second_reg_period, INDEX(Inputs!$P$292:$P$320,MATCH($B1528,Inputs!$C$292:$C$320,0)),0)/conv_2020_2015</f>
        <v>0</v>
      </c>
      <c r="V1539" s="100">
        <f>IF(V$4=second_reg_period, INDEX(Inputs!$P$292:$P$320,MATCH($B1528,Inputs!$C$292:$C$320,0)),0)/conv_2020_2015</f>
        <v>0</v>
      </c>
      <c r="W1539" s="100">
        <f>IF(W$4=second_reg_period, INDEX(Inputs!$P$292:$P$320,MATCH($B1528,Inputs!$C$292:$C$320,0)),0)/conv_2020_2015</f>
        <v>0</v>
      </c>
      <c r="X1539" s="100">
        <f>IF(X$4=second_reg_period, INDEX(Inputs!$P$292:$P$320,MATCH($B1528,Inputs!$C$292:$C$320,0)),0)/conv_2020_2015</f>
        <v>0</v>
      </c>
      <c r="Y1539" s="100">
        <f>IF(Y$4=second_reg_period, INDEX(Inputs!$P$292:$P$320,MATCH($B1528,Inputs!$C$292:$C$320,0)),0)/conv_2020_2015</f>
        <v>0</v>
      </c>
      <c r="Z1539" s="100">
        <f>IF(Z$4=second_reg_period, INDEX(Inputs!$P$292:$P$320,MATCH($B1528,Inputs!$C$292:$C$320,0)),0)/conv_2020_2015</f>
        <v>0</v>
      </c>
      <c r="AA1539" s="100">
        <f>IF(AA$4=second_reg_period, INDEX(Inputs!$P$292:$P$320,MATCH($B1528,Inputs!$C$292:$C$320,0)),0)/conv_2020_2015</f>
        <v>0</v>
      </c>
      <c r="AB1539" s="100">
        <f>IF(AB$4=second_reg_period, INDEX(Inputs!$P$292:$P$320,MATCH($B1528,Inputs!$C$292:$C$320,0)),0)/conv_2020_2015</f>
        <v>0</v>
      </c>
      <c r="AC1539" s="100">
        <f>IF(AC$4=second_reg_period, INDEX(Inputs!$P$292:$P$320,MATCH($B1528,Inputs!$C$292:$C$320,0)),0)/conv_2020_2015</f>
        <v>0</v>
      </c>
      <c r="AD1539" s="100">
        <f>IF(AD$4=second_reg_period, INDEX(Inputs!$P$292:$P$320,MATCH($B1528,Inputs!$C$292:$C$320,0)),0)/conv_2020_2015</f>
        <v>0</v>
      </c>
      <c r="AE1539" s="100">
        <f>IF(AE$4=second_reg_period, INDEX(Inputs!$P$292:$P$320,MATCH($B1528,Inputs!$C$292:$C$320,0)),0)/conv_2020_2015</f>
        <v>0</v>
      </c>
      <c r="AF1539" s="100">
        <f>IF(AF$4=second_reg_period, INDEX(Inputs!$P$292:$P$320,MATCH($B1528,Inputs!$C$292:$C$320,0)),0)/conv_2020_2015</f>
        <v>0</v>
      </c>
      <c r="AG1539" s="100">
        <f>IF(AG$4=second_reg_period, INDEX(Inputs!$P$292:$P$320,MATCH($B1528,Inputs!$C$292:$C$320,0)),0)/conv_2020_2015</f>
        <v>0</v>
      </c>
      <c r="AH1539" s="100">
        <f>IF(AH$4=second_reg_period, INDEX(Inputs!$P$292:$P$320,MATCH($B1528,Inputs!$C$292:$C$320,0)),0)/conv_2020_2015</f>
        <v>0</v>
      </c>
      <c r="AI1539" s="100">
        <f>IF(AI$4=second_reg_period, INDEX(Inputs!$P$292:$P$320,MATCH($B1528,Inputs!$C$292:$C$320,0)),0)/conv_2020_2015</f>
        <v>0</v>
      </c>
      <c r="AJ1539" s="100">
        <f>IF(AJ$4=second_reg_period, INDEX(Inputs!$P$292:$P$320,MATCH($B1528,Inputs!$C$292:$C$320,0)),0)/conv_2020_2015</f>
        <v>0</v>
      </c>
      <c r="AK1539" s="100">
        <f>IF(AK$4=second_reg_period, INDEX(Inputs!$P$292:$P$320,MATCH($B1528,Inputs!$C$292:$C$320,0)),0)/conv_2020_2015</f>
        <v>0</v>
      </c>
      <c r="AL1539" s="100">
        <f>IF(AL$4=second_reg_period, INDEX(Inputs!$P$292:$P$320,MATCH($B1528,Inputs!$C$292:$C$320,0)),0)/conv_2020_2015</f>
        <v>0</v>
      </c>
      <c r="AM1539" s="100">
        <f>IF(AM$4=second_reg_period, INDEX(Inputs!$P$292:$P$320,MATCH($B1528,Inputs!$C$292:$C$320,0)),0)/conv_2020_2015</f>
        <v>0</v>
      </c>
      <c r="AN1539" s="100">
        <f>IF(AN$4=second_reg_period, INDEX(Inputs!$P$292:$P$320,MATCH($B1528,Inputs!$C$292:$C$320,0)),0)/conv_2020_2015</f>
        <v>0</v>
      </c>
      <c r="AO1539" s="100">
        <f>IF(AO$4=second_reg_period, INDEX(Inputs!$P$292:$P$320,MATCH($B1528,Inputs!$C$292:$C$320,0)),0)/conv_2020_2015</f>
        <v>0</v>
      </c>
      <c r="AP1539" s="100">
        <f>IF(AP$4=second_reg_period, INDEX(Inputs!$P$292:$P$320,MATCH($B1528,Inputs!$C$292:$C$320,0)),0)/conv_2020_2015</f>
        <v>0</v>
      </c>
      <c r="AQ1539" s="100">
        <f>IF(AQ$4=second_reg_period, INDEX(Inputs!$P$292:$P$320,MATCH($B1528,Inputs!$C$292:$C$320,0)),0)/conv_2020_2015</f>
        <v>0</v>
      </c>
      <c r="AR1539" s="100">
        <f>IF(AR$4=second_reg_period, INDEX(Inputs!$P$292:$P$320,MATCH($B1528,Inputs!$C$292:$C$320,0)),0)/conv_2020_2015</f>
        <v>0</v>
      </c>
      <c r="AS1539" s="100">
        <f>IF(AS$4=second_reg_period, INDEX(Inputs!$P$292:$P$320,MATCH($B1528,Inputs!$C$292:$C$320,0)),0)/conv_2020_2015</f>
        <v>0</v>
      </c>
      <c r="AT1539" s="100">
        <f>IF(AT$4=second_reg_period, INDEX(Inputs!$P$292:$P$320,MATCH($B1528,Inputs!$C$292:$C$320,0)),0)/conv_2020_2015</f>
        <v>0</v>
      </c>
      <c r="AU1539" s="100">
        <f>IF(AU$4=second_reg_period, INDEX(Inputs!$P$292:$P$320,MATCH($B1528,Inputs!$C$292:$C$320,0)),0)/conv_2020_2015</f>
        <v>0</v>
      </c>
      <c r="AV1539" s="100">
        <f>IF(AV$4=second_reg_period, INDEX(Inputs!$P$292:$P$320,MATCH($B1528,Inputs!$C$292:$C$320,0)),0)/conv_2020_2015</f>
        <v>0</v>
      </c>
      <c r="AW1539" s="100">
        <f>IF(AW$4=second_reg_period, INDEX(Inputs!$P$292:$P$320,MATCH($B1528,Inputs!$C$292:$C$320,0)),0)/conv_2020_2015</f>
        <v>0</v>
      </c>
      <c r="AX1539" s="100">
        <f>IF(AX$4=second_reg_period, INDEX(Inputs!$P$292:$P$320,MATCH($B1528,Inputs!$C$292:$C$320,0)),0)/conv_2020_2015</f>
        <v>0</v>
      </c>
      <c r="AY1539" s="100">
        <f>IF(AY$4=second_reg_period, INDEX(Inputs!$P$292:$P$320,MATCH($B1528,Inputs!$C$292:$C$320,0)),0)/conv_2020_2015</f>
        <v>0</v>
      </c>
      <c r="AZ1539" s="100">
        <f>IF(AZ$4=second_reg_period, INDEX(Inputs!$P$292:$P$320,MATCH($B1528,Inputs!$C$292:$C$320,0)),0)/conv_2020_2015</f>
        <v>0</v>
      </c>
      <c r="BA1539" s="100">
        <f>IF(BA$4=second_reg_period, INDEX(Inputs!$P$292:$P$320,MATCH($B1528,Inputs!$C$292:$C$320,0)),0)/conv_2020_2015</f>
        <v>0</v>
      </c>
      <c r="BB1539" s="100">
        <f>IF(BB$4=second_reg_period, INDEX(Inputs!$P$292:$P$320,MATCH($B1528,Inputs!$C$292:$C$320,0)),0)/conv_2020_2015</f>
        <v>0</v>
      </c>
      <c r="BC1539" s="100">
        <f>IF(BC$4=second_reg_period, INDEX(Inputs!$P$292:$P$320,MATCH($B1528,Inputs!$C$292:$C$320,0)),0)/conv_2020_2015</f>
        <v>0</v>
      </c>
      <c r="BD1539" s="100">
        <f>IF(BD$4=second_reg_period, INDEX(Inputs!$P$292:$P$320,MATCH($B1528,Inputs!$C$292:$C$320,0)),0)/conv_2020_2015</f>
        <v>0</v>
      </c>
      <c r="BE1539" s="100">
        <f>IF(BE$4=second_reg_period, INDEX(Inputs!$P$292:$P$320,MATCH($B1528,Inputs!$C$292:$C$320,0)),0)/conv_2020_2015</f>
        <v>0</v>
      </c>
      <c r="BF1539" s="100">
        <f>IF(BF$4=second_reg_period, INDEX(Inputs!$P$292:$P$320,MATCH($B1528,Inputs!$C$292:$C$320,0)),0)/conv_2020_2015</f>
        <v>0</v>
      </c>
      <c r="BG1539" s="100">
        <f>IF(BG$4=second_reg_period, INDEX(Inputs!$P$292:$P$320,MATCH($B1528,Inputs!$C$292:$C$320,0)),0)/conv_2020_2015</f>
        <v>0</v>
      </c>
      <c r="BH1539" s="100">
        <f>IF(BH$4=second_reg_period, INDEX(Inputs!$P$292:$P$320,MATCH($B1528,Inputs!$C$292:$C$320,0)),0)/conv_2020_2015</f>
        <v>0</v>
      </c>
      <c r="BI1539" s="100">
        <f>IF(BI$4=second_reg_period, INDEX(Inputs!$P$292:$P$320,MATCH($B1528,Inputs!$C$292:$C$320,0)),0)/conv_2020_2015</f>
        <v>0</v>
      </c>
      <c r="BJ1539" s="100">
        <f>IF(BJ$4=second_reg_period, INDEX(Inputs!$P$292:$P$320,MATCH($B1528,Inputs!$C$292:$C$320,0)),0)/conv_2020_2015</f>
        <v>0</v>
      </c>
      <c r="BK1539" s="100">
        <f>IF(BK$4=second_reg_period, INDEX(Inputs!$P$292:$P$320,MATCH($B1528,Inputs!$C$292:$C$320,0)),0)/conv_2020_2015</f>
        <v>0</v>
      </c>
      <c r="BL1539" s="100">
        <f>IF(BL$4=second_reg_period, INDEX(Inputs!$P$292:$P$320,MATCH($B1528,Inputs!$C$292:$C$320,0)),0)/conv_2020_2015</f>
        <v>0</v>
      </c>
      <c r="BM1539" s="100">
        <f>IF(BM$4=second_reg_period, INDEX(Inputs!$P$292:$P$320,MATCH($B1528,Inputs!$C$292:$C$320,0)),0)/conv_2020_2015</f>
        <v>0</v>
      </c>
      <c r="BN1539" s="100">
        <f>IF(BN$4=second_reg_period, INDEX(Inputs!$P$292:$P$320,MATCH($B1528,Inputs!$C$292:$C$320,0)),0)/conv_2020_2015</f>
        <v>0</v>
      </c>
      <c r="BO1539" s="100">
        <f>IF(BO$4=second_reg_period, INDEX(Inputs!$P$292:$P$320,MATCH($B1528,Inputs!$C$292:$C$320,0)),0)/conv_2020_2015</f>
        <v>0</v>
      </c>
      <c r="BP1539" s="100">
        <f>IF(BP$4=second_reg_period, INDEX(Inputs!$P$292:$P$320,MATCH($B1528,Inputs!$C$292:$C$320,0)),0)/conv_2020_2015</f>
        <v>0</v>
      </c>
      <c r="BQ1539" s="100">
        <f>IF(BQ$4=second_reg_period, INDEX(Inputs!$P$292:$P$320,MATCH($B1528,Inputs!$C$292:$C$320,0)),0)/conv_2020_2015</f>
        <v>0</v>
      </c>
      <c r="BR1539" s="100">
        <f>IF(BR$4=second_reg_period, INDEX(Inputs!$P$292:$P$320,MATCH($B1528,Inputs!$C$292:$C$320,0)),0)/conv_2020_2015</f>
        <v>0</v>
      </c>
      <c r="BS1539" s="100">
        <f>IF(BS$4=second_reg_period, INDEX(Inputs!$P$292:$P$320,MATCH($B1528,Inputs!$C$292:$C$320,0)),0)/conv_2020_2015</f>
        <v>0</v>
      </c>
      <c r="BT1539" s="100">
        <f>IF(BT$4=second_reg_period, INDEX(Inputs!$P$292:$P$320,MATCH($B1528,Inputs!$C$292:$C$320,0)),0)/conv_2020_2015</f>
        <v>0</v>
      </c>
      <c r="BU1539" s="100">
        <f>IF(BU$4=second_reg_period, INDEX(Inputs!$P$292:$P$320,MATCH($B1528,Inputs!$C$292:$C$320,0)),0)/conv_2020_2015</f>
        <v>0</v>
      </c>
      <c r="BV1539" s="100">
        <f>IF(BV$4=second_reg_period, INDEX(Inputs!$P$292:$P$320,MATCH($B1528,Inputs!$C$292:$C$320,0)),0)/conv_2020_2015</f>
        <v>0</v>
      </c>
      <c r="BW1539" s="100">
        <f>IF(BW$4=second_reg_period, INDEX(Inputs!$P$292:$P$320,MATCH($B1528,Inputs!$C$292:$C$320,0)),0)/conv_2020_2015</f>
        <v>0</v>
      </c>
      <c r="BX1539" s="100">
        <f>IF(BX$4=second_reg_period, INDEX(Inputs!$P$292:$P$320,MATCH($B1528,Inputs!$C$292:$C$320,0)),0)/conv_2020_2015</f>
        <v>0</v>
      </c>
      <c r="BY1539" s="100">
        <f>IF(BY$4=second_reg_period, INDEX(Inputs!$P$292:$P$320,MATCH($B1528,Inputs!$C$292:$C$320,0)),0)/conv_2020_2015</f>
        <v>0</v>
      </c>
      <c r="BZ1539" s="100">
        <f>IF(BZ$4=second_reg_period, INDEX(Inputs!$P$292:$P$320,MATCH($B1528,Inputs!$C$292:$C$320,0)),0)/conv_2020_2015</f>
        <v>0</v>
      </c>
      <c r="CA1539" s="100">
        <f>IF(CA$4=second_reg_period, INDEX(Inputs!$P$292:$P$320,MATCH($B1528,Inputs!$C$292:$C$320,0)),0)/conv_2020_2015</f>
        <v>0</v>
      </c>
      <c r="CB1539" s="100">
        <f>IF(CB$4=second_reg_period, INDEX(Inputs!$P$292:$P$320,MATCH($B1528,Inputs!$C$292:$C$320,0)),0)/conv_2020_2015</f>
        <v>0</v>
      </c>
      <c r="CC1539" s="100">
        <f>IF(CC$4=second_reg_period, INDEX(Inputs!$P$292:$P$320,MATCH($B1528,Inputs!$C$292:$C$320,0)),0)/conv_2020_2015</f>
        <v>0</v>
      </c>
      <c r="CD1539" s="100">
        <f>IF(CD$4=second_reg_period, INDEX(Inputs!$P$292:$P$320,MATCH($B1528,Inputs!$C$292:$C$320,0)),0)/conv_2020_2015</f>
        <v>0</v>
      </c>
      <c r="CE1539" s="100">
        <f>IF(CE$4=second_reg_period, INDEX(Inputs!$P$292:$P$320,MATCH($B1528,Inputs!$C$292:$C$320,0)),0)/conv_2020_2015</f>
        <v>0</v>
      </c>
      <c r="CF1539" s="100">
        <f>IF(CF$4=second_reg_period, INDEX(Inputs!$P$292:$P$320,MATCH($B1528,Inputs!$C$292:$C$320,0)),0)/conv_2020_2015</f>
        <v>0</v>
      </c>
      <c r="CG1539" s="153"/>
      <c r="CH1539" s="153"/>
      <c r="CI1539" s="153"/>
      <c r="CJ1539" s="153"/>
      <c r="CK1539" s="153"/>
      <c r="CL1539" s="153"/>
      <c r="CM1539" s="153"/>
      <c r="CN1539" s="153"/>
      <c r="CO1539" s="153"/>
      <c r="CP1539" s="153"/>
      <c r="CQ1539" s="153"/>
      <c r="CR1539" s="153"/>
      <c r="CS1539" s="153"/>
      <c r="CT1539" s="153"/>
      <c r="CU1539" s="153"/>
      <c r="CV1539" s="153"/>
      <c r="CW1539" s="153"/>
      <c r="CX1539" s="153"/>
      <c r="CY1539" s="153"/>
      <c r="CZ1539" s="153"/>
      <c r="DA1539" s="153"/>
      <c r="DB1539" s="153"/>
      <c r="DC1539" s="153"/>
      <c r="DD1539" s="153"/>
      <c r="DE1539" s="153"/>
      <c r="DF1539" s="153"/>
      <c r="DG1539" s="153"/>
      <c r="DH1539" s="153"/>
      <c r="DI1539" s="153"/>
      <c r="DJ1539" s="153"/>
      <c r="DK1539" s="153"/>
      <c r="DL1539" s="153"/>
      <c r="DM1539" s="153"/>
      <c r="DN1539" s="153"/>
      <c r="DO1539" s="153"/>
      <c r="DP1539" s="153"/>
      <c r="DQ1539" s="153"/>
      <c r="DR1539" s="153"/>
      <c r="DS1539" s="153"/>
      <c r="DT1539" s="153"/>
      <c r="DU1539" s="153"/>
      <c r="DV1539" s="153"/>
      <c r="DW1539" s="153"/>
      <c r="DX1539" s="153"/>
      <c r="DY1539" s="153"/>
      <c r="DZ1539" s="153"/>
      <c r="EA1539" s="153"/>
      <c r="EB1539" s="153"/>
      <c r="EC1539" s="153"/>
      <c r="ED1539" s="153"/>
      <c r="EE1539" s="153"/>
      <c r="EF1539" s="153"/>
      <c r="EG1539" s="153"/>
      <c r="EH1539" s="153"/>
      <c r="EI1539" s="153"/>
      <c r="EJ1539" s="153"/>
      <c r="EK1539" s="153"/>
      <c r="EL1539" s="153"/>
      <c r="EM1539" s="153"/>
      <c r="EN1539" s="153"/>
      <c r="EO1539" s="153"/>
      <c r="EP1539" s="153"/>
      <c r="EQ1539" s="153"/>
      <c r="ER1539" s="153"/>
      <c r="ES1539" s="153"/>
      <c r="ET1539" s="153"/>
      <c r="EU1539" s="153"/>
      <c r="EV1539" s="153"/>
      <c r="EW1539" s="153"/>
      <c r="EX1539" s="153"/>
      <c r="EY1539" s="153"/>
      <c r="EZ1539" s="153"/>
      <c r="FA1539" s="153"/>
      <c r="FB1539" s="153"/>
      <c r="FC1539" s="153"/>
      <c r="FD1539" s="153"/>
      <c r="FE1539" s="153"/>
      <c r="FF1539" s="153"/>
      <c r="FG1539" s="153"/>
      <c r="FH1539" s="153"/>
      <c r="FI1539" s="153"/>
      <c r="FJ1539" s="153"/>
      <c r="FK1539" s="153"/>
      <c r="FL1539" s="153"/>
      <c r="FM1539" s="153"/>
      <c r="FN1539" s="153"/>
      <c r="FO1539" s="153"/>
      <c r="FP1539" s="153"/>
      <c r="FQ1539" s="153"/>
      <c r="FR1539" s="153"/>
      <c r="FS1539" s="153"/>
      <c r="FT1539" s="153"/>
      <c r="FU1539" s="153"/>
      <c r="FV1539" s="153"/>
      <c r="FW1539" s="153"/>
      <c r="FX1539" s="153"/>
      <c r="FY1539" s="153"/>
      <c r="FZ1539" s="153"/>
      <c r="GA1539" s="153"/>
      <c r="GB1539" s="153"/>
      <c r="GC1539" s="153"/>
      <c r="GD1539" s="153"/>
      <c r="GE1539" s="153"/>
      <c r="GF1539" s="153"/>
      <c r="GG1539" s="153"/>
      <c r="GH1539" s="153"/>
      <c r="GI1539" s="153"/>
      <c r="GJ1539" s="153"/>
      <c r="GK1539" s="153"/>
      <c r="GL1539" s="153"/>
      <c r="GM1539" s="153"/>
      <c r="GN1539" s="153"/>
      <c r="GO1539" s="153"/>
      <c r="GP1539" s="153"/>
      <c r="GQ1539" s="153"/>
      <c r="GR1539" s="153"/>
      <c r="GS1539" s="153"/>
      <c r="GT1539" s="153"/>
      <c r="GU1539" s="153"/>
      <c r="GV1539" s="153"/>
      <c r="GW1539" s="153"/>
      <c r="GX1539" s="153"/>
      <c r="GY1539" s="153"/>
      <c r="GZ1539" s="153"/>
      <c r="HA1539" s="153"/>
      <c r="HB1539" s="153"/>
      <c r="HC1539" s="153"/>
      <c r="HD1539" s="153"/>
      <c r="HE1539" s="153"/>
      <c r="HF1539" s="153"/>
      <c r="HG1539" s="153"/>
      <c r="HH1539" s="153"/>
      <c r="HI1539" s="153"/>
      <c r="HJ1539" s="153"/>
      <c r="HK1539" s="153"/>
      <c r="HL1539" s="153"/>
      <c r="HM1539" s="153"/>
      <c r="HN1539" s="153"/>
      <c r="HO1539" s="153"/>
      <c r="HP1539" s="153"/>
      <c r="HQ1539" s="153"/>
      <c r="HR1539" s="153"/>
      <c r="HS1539" s="153"/>
      <c r="HT1539" s="153"/>
      <c r="HU1539" s="153"/>
      <c r="HV1539" s="153"/>
      <c r="HW1539" s="153"/>
      <c r="HX1539" s="153"/>
      <c r="HY1539" s="153"/>
      <c r="HZ1539" s="153"/>
      <c r="IA1539" s="153"/>
      <c r="IB1539" s="153"/>
      <c r="IC1539" s="153"/>
      <c r="ID1539" s="153"/>
      <c r="IE1539" s="153"/>
      <c r="IF1539" s="153"/>
      <c r="IG1539" s="153"/>
      <c r="IH1539" s="153"/>
      <c r="II1539" s="153"/>
      <c r="IJ1539" s="153"/>
      <c r="IK1539" s="153"/>
      <c r="IL1539" s="153"/>
      <c r="IM1539" s="153"/>
      <c r="IN1539" s="153"/>
      <c r="IO1539" s="153"/>
      <c r="IP1539" s="153"/>
      <c r="IQ1539" s="153"/>
      <c r="IR1539" s="153"/>
      <c r="IS1539" s="153"/>
      <c r="IT1539" s="153"/>
      <c r="IU1539" s="153"/>
      <c r="IV1539" s="153"/>
      <c r="IW1539" s="153"/>
      <c r="IX1539" s="153"/>
      <c r="IY1539" s="153"/>
      <c r="IZ1539" s="153"/>
      <c r="JA1539" s="153"/>
      <c r="JB1539" s="153"/>
      <c r="JC1539" s="153"/>
      <c r="JD1539" s="153"/>
      <c r="JE1539" s="153"/>
      <c r="JF1539" s="153"/>
      <c r="JG1539" s="153"/>
      <c r="JH1539" s="153"/>
      <c r="JI1539" s="153"/>
      <c r="JJ1539" s="153"/>
      <c r="JK1539" s="153"/>
      <c r="JL1539" s="153"/>
      <c r="JM1539" s="153"/>
      <c r="JN1539" s="153"/>
      <c r="JO1539" s="153"/>
      <c r="JP1539" s="153"/>
      <c r="JQ1539" s="153"/>
      <c r="JR1539" s="153"/>
      <c r="JS1539" s="153"/>
      <c r="JT1539" s="153"/>
      <c r="JU1539" s="153"/>
      <c r="JV1539" s="153"/>
      <c r="JW1539" s="153"/>
      <c r="JX1539" s="153"/>
      <c r="JY1539" s="153"/>
      <c r="JZ1539" s="153"/>
      <c r="KA1539" s="153"/>
      <c r="KB1539" s="153"/>
      <c r="KC1539" s="153"/>
      <c r="KD1539" s="153"/>
      <c r="KE1539" s="153"/>
      <c r="KF1539" s="153"/>
      <c r="KG1539" s="153"/>
      <c r="KH1539" s="153"/>
      <c r="KI1539" s="153"/>
      <c r="KJ1539" s="153"/>
      <c r="KK1539" s="153"/>
      <c r="KL1539" s="153"/>
      <c r="KM1539" s="153"/>
      <c r="KN1539" s="153"/>
      <c r="KO1539" s="153"/>
      <c r="KP1539" s="153"/>
      <c r="KQ1539" s="153"/>
      <c r="KR1539" s="153"/>
      <c r="KS1539" s="153"/>
      <c r="KT1539" s="153"/>
      <c r="KU1539" s="153"/>
      <c r="KV1539" s="153"/>
      <c r="KW1539" s="153"/>
      <c r="KX1539" s="153"/>
      <c r="KY1539" s="153"/>
      <c r="KZ1539" s="153"/>
      <c r="LA1539" s="153"/>
      <c r="LB1539" s="153"/>
      <c r="LC1539" s="153"/>
      <c r="LD1539" s="153"/>
      <c r="LE1539" s="153"/>
      <c r="LF1539" s="153"/>
      <c r="LG1539" s="153"/>
      <c r="LH1539" s="153"/>
      <c r="LI1539" s="153"/>
      <c r="LJ1539" s="153"/>
      <c r="LK1539" s="153"/>
      <c r="LL1539" s="153"/>
      <c r="LM1539" s="153"/>
      <c r="LN1539" s="153"/>
      <c r="LO1539" s="153"/>
      <c r="LP1539" s="153"/>
      <c r="LQ1539" s="153"/>
      <c r="LR1539" s="153"/>
      <c r="LS1539" s="153"/>
      <c r="LT1539" s="153"/>
      <c r="LU1539" s="153"/>
      <c r="LV1539" s="153"/>
      <c r="LW1539" s="153"/>
      <c r="LX1539" s="153"/>
      <c r="LY1539" s="153"/>
      <c r="LZ1539" s="153"/>
      <c r="MA1539" s="153"/>
      <c r="MB1539" s="153"/>
      <c r="MC1539" s="153"/>
      <c r="MD1539" s="153"/>
      <c r="ME1539" s="153"/>
      <c r="MF1539" s="153"/>
      <c r="MG1539" s="153"/>
      <c r="MH1539" s="153"/>
      <c r="MI1539" s="153"/>
      <c r="MJ1539" s="153"/>
      <c r="MK1539" s="153"/>
      <c r="ML1539" s="153"/>
      <c r="MM1539" s="153"/>
      <c r="MN1539" s="153"/>
      <c r="MO1539" s="153"/>
      <c r="MP1539" s="153"/>
      <c r="MQ1539" s="153"/>
      <c r="MR1539" s="153"/>
      <c r="MS1539" s="153"/>
      <c r="MT1539" s="153"/>
      <c r="MU1539" s="153"/>
      <c r="MV1539" s="153"/>
      <c r="MW1539" s="153"/>
      <c r="MX1539" s="153"/>
      <c r="MY1539" s="153"/>
      <c r="MZ1539" s="153"/>
      <c r="NA1539" s="153"/>
      <c r="NB1539" s="153"/>
      <c r="NC1539" s="153"/>
      <c r="ND1539" s="153"/>
      <c r="NE1539" s="153"/>
      <c r="NF1539" s="153"/>
      <c r="NG1539" s="153"/>
      <c r="NH1539" s="153"/>
      <c r="NI1539" s="153"/>
      <c r="NJ1539" s="153"/>
      <c r="NK1539" s="153"/>
      <c r="NL1539" s="153"/>
      <c r="NM1539" s="153"/>
      <c r="NN1539" s="153"/>
      <c r="NO1539" s="153"/>
      <c r="NP1539" s="153"/>
      <c r="NQ1539" s="153"/>
      <c r="NR1539" s="153"/>
      <c r="NS1539" s="153"/>
      <c r="NT1539" s="153"/>
      <c r="NU1539" s="153"/>
      <c r="NV1539" s="153"/>
      <c r="NW1539" s="153"/>
      <c r="NX1539" s="153"/>
      <c r="NY1539" s="153"/>
      <c r="NZ1539" s="153"/>
      <c r="OA1539" s="153"/>
      <c r="OB1539" s="153"/>
      <c r="OC1539" s="153"/>
      <c r="OD1539" s="153"/>
      <c r="OE1539" s="153"/>
      <c r="OF1539" s="153"/>
      <c r="OG1539" s="153"/>
      <c r="OH1539" s="153"/>
      <c r="OI1539" s="153"/>
      <c r="OJ1539" s="153"/>
      <c r="OK1539" s="153"/>
      <c r="OL1539" s="153"/>
      <c r="OM1539" s="153"/>
      <c r="ON1539" s="153"/>
      <c r="OO1539" s="153"/>
      <c r="OP1539" s="153"/>
      <c r="OQ1539" s="153"/>
      <c r="OR1539" s="153"/>
      <c r="OS1539" s="153"/>
      <c r="OT1539" s="153"/>
      <c r="OU1539" s="153"/>
      <c r="OV1539" s="153"/>
      <c r="OW1539" s="153"/>
      <c r="OX1539" s="153"/>
      <c r="OY1539" s="153"/>
      <c r="OZ1539" s="153"/>
      <c r="PA1539" s="153"/>
      <c r="PB1539" s="153"/>
      <c r="PC1539" s="153"/>
      <c r="PD1539" s="153"/>
      <c r="PE1539" s="153"/>
      <c r="PF1539" s="153"/>
      <c r="PG1539" s="153"/>
      <c r="PH1539" s="153"/>
      <c r="PI1539" s="153"/>
      <c r="PJ1539" s="153"/>
      <c r="PK1539" s="153"/>
      <c r="PL1539" s="153"/>
      <c r="PM1539" s="153"/>
      <c r="PN1539" s="153"/>
      <c r="PO1539" s="153"/>
      <c r="PP1539" s="153"/>
      <c r="PQ1539" s="153"/>
      <c r="PR1539" s="153"/>
      <c r="PS1539" s="153"/>
      <c r="PT1539" s="153"/>
      <c r="PU1539" s="153"/>
      <c r="PV1539" s="153"/>
      <c r="PW1539" s="153"/>
      <c r="PX1539" s="153"/>
      <c r="PY1539" s="153"/>
      <c r="PZ1539" s="153"/>
      <c r="QA1539" s="153"/>
      <c r="QB1539" s="153"/>
      <c r="QC1539" s="153"/>
      <c r="QD1539" s="153"/>
      <c r="QE1539" s="153"/>
      <c r="QF1539" s="153"/>
      <c r="QG1539" s="153"/>
      <c r="QH1539" s="153"/>
      <c r="QI1539" s="153"/>
      <c r="QJ1539" s="153"/>
      <c r="QK1539" s="153"/>
      <c r="QL1539" s="153"/>
      <c r="QM1539" s="153"/>
      <c r="QN1539" s="153"/>
      <c r="QO1539" s="153"/>
      <c r="QP1539" s="153"/>
      <c r="QQ1539" s="153"/>
      <c r="QR1539" s="153"/>
      <c r="QS1539" s="153"/>
      <c r="QT1539" s="153"/>
      <c r="QU1539" s="153"/>
      <c r="QV1539" s="153"/>
      <c r="QW1539" s="153"/>
      <c r="QX1539" s="153"/>
      <c r="QY1539" s="153"/>
      <c r="QZ1539" s="153"/>
      <c r="RA1539" s="153"/>
      <c r="RB1539" s="153"/>
      <c r="RC1539" s="153"/>
      <c r="RD1539" s="153"/>
      <c r="RE1539" s="153"/>
      <c r="RF1539" s="153"/>
      <c r="RG1539" s="153"/>
      <c r="RH1539" s="153"/>
      <c r="RI1539" s="153"/>
      <c r="RJ1539" s="153"/>
      <c r="RK1539" s="153"/>
      <c r="RL1539" s="153"/>
      <c r="RM1539" s="153"/>
      <c r="RN1539" s="153"/>
      <c r="RO1539" s="153"/>
      <c r="RP1539" s="153"/>
      <c r="RQ1539" s="153"/>
      <c r="RR1539" s="153"/>
      <c r="RS1539" s="153"/>
      <c r="RT1539" s="153"/>
      <c r="RU1539" s="153"/>
      <c r="RV1539" s="153"/>
      <c r="RW1539" s="153"/>
      <c r="RX1539" s="153"/>
      <c r="RY1539" s="153"/>
      <c r="RZ1539" s="153"/>
      <c r="SA1539" s="153"/>
      <c r="SB1539" s="153"/>
      <c r="SC1539" s="153"/>
      <c r="SD1539" s="153"/>
      <c r="SE1539" s="153"/>
      <c r="SF1539" s="153"/>
      <c r="SG1539" s="153"/>
      <c r="SH1539" s="153"/>
      <c r="SI1539" s="153"/>
      <c r="SJ1539" s="153"/>
      <c r="SK1539" s="153"/>
      <c r="SL1539" s="153"/>
      <c r="SM1539" s="153"/>
      <c r="SN1539" s="153"/>
      <c r="SO1539" s="153"/>
      <c r="SP1539" s="153"/>
      <c r="SQ1539" s="153"/>
      <c r="SR1539" s="153"/>
      <c r="SS1539" s="153"/>
      <c r="ST1539" s="153"/>
      <c r="SU1539" s="153"/>
      <c r="SV1539" s="153"/>
      <c r="SW1539" s="153"/>
      <c r="SX1539" s="153"/>
      <c r="SY1539" s="153"/>
      <c r="SZ1539" s="153"/>
      <c r="TA1539" s="153"/>
      <c r="TB1539" s="153"/>
      <c r="TC1539" s="153"/>
      <c r="TD1539" s="153"/>
      <c r="TE1539" s="153"/>
      <c r="TF1539" s="153"/>
      <c r="TG1539" s="153"/>
      <c r="TH1539" s="153"/>
      <c r="TI1539" s="153"/>
      <c r="TJ1539" s="153"/>
      <c r="TK1539" s="153"/>
      <c r="TL1539" s="153"/>
      <c r="TM1539" s="153"/>
      <c r="TN1539" s="153"/>
      <c r="TO1539" s="153"/>
      <c r="TP1539" s="153"/>
      <c r="TQ1539" s="153"/>
      <c r="TR1539" s="153"/>
      <c r="TS1539" s="153"/>
      <c r="TT1539" s="153"/>
      <c r="TU1539" s="153"/>
      <c r="TV1539" s="153"/>
      <c r="TW1539" s="153"/>
      <c r="TX1539" s="153"/>
      <c r="TY1539" s="153"/>
      <c r="TZ1539" s="153"/>
      <c r="UA1539" s="153"/>
      <c r="UB1539" s="153"/>
      <c r="UC1539" s="153"/>
      <c r="UD1539" s="153"/>
      <c r="UE1539" s="153"/>
      <c r="UF1539" s="153"/>
      <c r="UG1539" s="153"/>
      <c r="UH1539" s="153"/>
      <c r="UI1539" s="153"/>
      <c r="UJ1539" s="153"/>
      <c r="UK1539" s="153"/>
      <c r="UL1539" s="153"/>
      <c r="UM1539" s="153"/>
      <c r="UN1539" s="153"/>
      <c r="UO1539" s="153"/>
      <c r="UP1539" s="153"/>
      <c r="UQ1539" s="153"/>
      <c r="UR1539" s="153"/>
      <c r="US1539" s="153"/>
      <c r="UT1539" s="153"/>
      <c r="UU1539" s="153"/>
      <c r="UV1539" s="153"/>
      <c r="UW1539" s="153"/>
      <c r="UX1539" s="153"/>
      <c r="UY1539" s="153"/>
      <c r="UZ1539" s="153"/>
      <c r="VA1539" s="153"/>
      <c r="VB1539" s="153"/>
      <c r="VC1539" s="153"/>
      <c r="VD1539" s="153"/>
      <c r="VE1539" s="153"/>
      <c r="VF1539" s="153"/>
      <c r="VG1539" s="153"/>
      <c r="VH1539" s="153"/>
      <c r="VI1539" s="153"/>
      <c r="VJ1539" s="153"/>
      <c r="VK1539" s="153"/>
      <c r="VL1539" s="153"/>
      <c r="VM1539" s="153"/>
      <c r="VN1539" s="153"/>
      <c r="VO1539" s="153"/>
      <c r="VP1539" s="153"/>
      <c r="VQ1539" s="153"/>
      <c r="VR1539" s="153"/>
      <c r="VS1539" s="153"/>
      <c r="VT1539" s="153"/>
      <c r="VU1539" s="153"/>
      <c r="VV1539" s="153"/>
      <c r="VW1539" s="153"/>
      <c r="VX1539" s="153"/>
      <c r="VY1539" s="153"/>
      <c r="VZ1539" s="153"/>
      <c r="WA1539" s="153"/>
      <c r="WB1539" s="153"/>
      <c r="WC1539" s="153"/>
      <c r="WD1539" s="153"/>
      <c r="WE1539" s="153"/>
      <c r="WF1539" s="153"/>
      <c r="WG1539" s="153"/>
      <c r="WH1539" s="153"/>
      <c r="WI1539" s="153"/>
      <c r="WJ1539" s="153"/>
      <c r="WK1539" s="153"/>
      <c r="WL1539" s="153"/>
      <c r="WM1539" s="153"/>
      <c r="WN1539" s="153"/>
      <c r="WO1539" s="153"/>
      <c r="WP1539" s="153"/>
      <c r="WQ1539" s="153"/>
      <c r="WR1539" s="153"/>
      <c r="WS1539" s="153"/>
      <c r="WT1539" s="153"/>
      <c r="WU1539" s="153"/>
      <c r="WV1539" s="153"/>
      <c r="WW1539" s="153"/>
      <c r="WX1539" s="153"/>
      <c r="WY1539" s="153"/>
      <c r="WZ1539" s="153"/>
      <c r="XA1539" s="153"/>
      <c r="XB1539" s="153"/>
      <c r="XC1539" s="153"/>
      <c r="XD1539" s="153"/>
      <c r="XE1539" s="153"/>
      <c r="XF1539" s="153"/>
      <c r="XG1539" s="153"/>
      <c r="XH1539" s="153"/>
      <c r="XI1539" s="153"/>
      <c r="XJ1539" s="153"/>
      <c r="XK1539" s="153"/>
      <c r="XL1539" s="153"/>
      <c r="XM1539" s="153"/>
      <c r="XN1539" s="153"/>
      <c r="XO1539" s="153"/>
      <c r="XP1539" s="153"/>
      <c r="XQ1539" s="153"/>
      <c r="XR1539" s="153"/>
      <c r="XS1539" s="153"/>
      <c r="XT1539" s="153"/>
      <c r="XU1539" s="153"/>
      <c r="XV1539" s="153"/>
      <c r="XW1539" s="153"/>
      <c r="XX1539" s="153"/>
      <c r="XY1539" s="153"/>
      <c r="XZ1539" s="153"/>
      <c r="YA1539" s="153"/>
      <c r="YB1539" s="153"/>
      <c r="YC1539" s="153"/>
      <c r="YD1539" s="153"/>
      <c r="YE1539" s="153"/>
      <c r="YF1539" s="153"/>
      <c r="YG1539" s="153"/>
      <c r="YH1539" s="153"/>
      <c r="YI1539" s="153"/>
      <c r="YJ1539" s="153"/>
      <c r="YK1539" s="153"/>
      <c r="YL1539" s="153"/>
      <c r="YM1539" s="153"/>
      <c r="YN1539" s="153"/>
      <c r="YO1539" s="153"/>
      <c r="YP1539" s="153"/>
      <c r="YQ1539" s="153"/>
      <c r="YR1539" s="153"/>
      <c r="YS1539" s="153"/>
      <c r="YT1539" s="153"/>
      <c r="YU1539" s="153"/>
      <c r="YV1539" s="153"/>
      <c r="YW1539" s="153"/>
      <c r="YX1539" s="153"/>
      <c r="YY1539" s="153"/>
      <c r="YZ1539" s="153"/>
      <c r="ZA1539" s="153"/>
      <c r="ZB1539" s="153"/>
      <c r="ZC1539" s="153"/>
      <c r="ZD1539" s="153"/>
      <c r="ZE1539" s="153"/>
      <c r="ZF1539" s="153"/>
      <c r="ZG1539" s="153"/>
      <c r="ZH1539" s="153"/>
      <c r="ZI1539" s="153"/>
      <c r="ZJ1539" s="153"/>
      <c r="ZK1539" s="153"/>
      <c r="ZL1539" s="153"/>
      <c r="ZM1539" s="153"/>
      <c r="ZN1539" s="153"/>
      <c r="ZO1539" s="153"/>
      <c r="ZP1539" s="153"/>
      <c r="ZQ1539" s="153"/>
      <c r="ZR1539" s="153"/>
      <c r="ZS1539" s="153"/>
      <c r="ZT1539" s="153"/>
      <c r="ZU1539" s="153"/>
      <c r="ZV1539" s="153"/>
      <c r="ZW1539" s="153"/>
      <c r="ZX1539" s="153"/>
      <c r="ZY1539" s="153"/>
      <c r="ZZ1539" s="153"/>
      <c r="AAA1539" s="153"/>
      <c r="AAB1539" s="153"/>
      <c r="AAC1539" s="153"/>
      <c r="AAD1539" s="153"/>
      <c r="AAE1539" s="153"/>
      <c r="AAF1539" s="153"/>
      <c r="AAG1539" s="153"/>
      <c r="AAH1539" s="153"/>
      <c r="AAI1539" s="153"/>
      <c r="AAJ1539" s="153"/>
      <c r="AAK1539" s="153"/>
      <c r="AAL1539" s="153"/>
      <c r="AAM1539" s="153"/>
      <c r="AAN1539" s="153"/>
      <c r="AAO1539" s="153"/>
      <c r="AAP1539" s="153"/>
      <c r="AAQ1539" s="153"/>
      <c r="AAR1539" s="153"/>
      <c r="AAS1539" s="153"/>
      <c r="AAT1539" s="153"/>
      <c r="AAU1539" s="153"/>
      <c r="AAV1539" s="153"/>
      <c r="AAW1539" s="153"/>
      <c r="AAX1539" s="153"/>
      <c r="AAY1539" s="153"/>
      <c r="AAZ1539" s="153"/>
      <c r="ABA1539" s="153"/>
      <c r="ABB1539" s="153"/>
      <c r="ABC1539" s="153"/>
      <c r="ABD1539" s="153"/>
      <c r="ABE1539" s="153"/>
      <c r="ABF1539" s="153"/>
      <c r="ABG1539" s="153"/>
      <c r="ABH1539" s="153"/>
      <c r="ABI1539" s="153"/>
      <c r="ABJ1539" s="153"/>
      <c r="ABK1539" s="153"/>
      <c r="ABL1539" s="153"/>
      <c r="ABM1539" s="153"/>
      <c r="ABN1539" s="153"/>
      <c r="ABO1539" s="153"/>
      <c r="ABP1539" s="153"/>
      <c r="ABQ1539" s="153"/>
      <c r="ABR1539" s="153"/>
      <c r="ABS1539" s="153"/>
      <c r="ABT1539" s="153"/>
      <c r="ABU1539" s="153"/>
      <c r="ABV1539" s="153"/>
      <c r="ABW1539" s="153"/>
      <c r="ABX1539" s="153"/>
      <c r="ABY1539" s="153"/>
      <c r="ABZ1539" s="153"/>
      <c r="ACA1539" s="153"/>
      <c r="ACB1539" s="153"/>
      <c r="ACC1539" s="153"/>
      <c r="ACD1539" s="153"/>
      <c r="ACE1539" s="153"/>
      <c r="ACF1539" s="153"/>
      <c r="ACG1539" s="153"/>
      <c r="ACH1539" s="153"/>
      <c r="ACI1539" s="153"/>
      <c r="ACJ1539" s="153"/>
      <c r="ACK1539" s="153"/>
      <c r="ACL1539" s="153"/>
      <c r="ACM1539" s="153"/>
      <c r="ACN1539" s="153"/>
      <c r="ACO1539" s="153"/>
      <c r="ACP1539" s="153"/>
      <c r="ACQ1539" s="153"/>
      <c r="ACR1539" s="153"/>
      <c r="ACS1539" s="153"/>
      <c r="ACT1539" s="153"/>
      <c r="ACU1539" s="153"/>
      <c r="ACV1539" s="153"/>
      <c r="ACW1539" s="153"/>
      <c r="ACX1539" s="153"/>
      <c r="ACY1539" s="153"/>
      <c r="ACZ1539" s="153"/>
      <c r="ADA1539" s="153"/>
      <c r="ADB1539" s="153"/>
      <c r="ADC1539" s="153"/>
      <c r="ADD1539" s="153"/>
      <c r="ADE1539" s="153"/>
      <c r="ADF1539" s="153"/>
      <c r="ADG1539" s="153"/>
      <c r="ADH1539" s="153"/>
      <c r="ADI1539" s="153"/>
      <c r="ADJ1539" s="153"/>
      <c r="ADK1539" s="153"/>
      <c r="ADL1539" s="153"/>
      <c r="ADM1539" s="153"/>
      <c r="ADN1539" s="153"/>
      <c r="ADO1539" s="153"/>
      <c r="ADP1539" s="153"/>
      <c r="ADQ1539" s="153"/>
      <c r="ADR1539" s="153"/>
      <c r="ADS1539" s="153"/>
      <c r="ADT1539" s="153"/>
      <c r="ADU1539" s="153"/>
      <c r="ADV1539" s="153"/>
      <c r="ADW1539" s="153"/>
      <c r="ADX1539" s="153"/>
      <c r="ADY1539" s="153"/>
      <c r="ADZ1539" s="153"/>
      <c r="AEA1539" s="153"/>
      <c r="AEB1539" s="153"/>
      <c r="AEC1539" s="153"/>
      <c r="AED1539" s="153"/>
      <c r="AEE1539" s="153"/>
      <c r="AEF1539" s="153"/>
      <c r="AEG1539" s="153"/>
      <c r="AEH1539" s="153"/>
      <c r="AEI1539" s="153"/>
      <c r="AEJ1539" s="153"/>
      <c r="AEK1539" s="153"/>
      <c r="AEL1539" s="153"/>
      <c r="AEM1539" s="153"/>
      <c r="AEN1539" s="153"/>
      <c r="AEO1539" s="153"/>
      <c r="AEP1539" s="153"/>
      <c r="AEQ1539" s="153"/>
      <c r="AER1539" s="153"/>
      <c r="AES1539" s="153"/>
      <c r="AET1539" s="153"/>
      <c r="AEU1539" s="153"/>
      <c r="AEV1539" s="153"/>
      <c r="AEW1539" s="153"/>
      <c r="AEX1539" s="153"/>
      <c r="AEY1539" s="153"/>
      <c r="AEZ1539" s="153"/>
      <c r="AFA1539" s="153"/>
      <c r="AFB1539" s="153"/>
      <c r="AFC1539" s="153"/>
      <c r="AFD1539" s="153"/>
      <c r="AFE1539" s="153"/>
      <c r="AFF1539" s="153"/>
      <c r="AFG1539" s="153"/>
      <c r="AFH1539" s="153"/>
      <c r="AFI1539" s="153"/>
      <c r="AFJ1539" s="153"/>
      <c r="AFK1539" s="153"/>
      <c r="AFL1539" s="153"/>
      <c r="AFM1539" s="153"/>
      <c r="AFN1539" s="153"/>
      <c r="AFO1539" s="153"/>
      <c r="AFP1539" s="153"/>
      <c r="AFQ1539" s="153"/>
      <c r="AFR1539" s="153"/>
      <c r="AFS1539" s="153"/>
      <c r="AFT1539" s="153"/>
      <c r="AFU1539" s="153"/>
      <c r="AFV1539" s="153"/>
      <c r="AFW1539" s="153"/>
      <c r="AFX1539" s="153"/>
      <c r="AFY1539" s="153"/>
      <c r="AFZ1539" s="153"/>
      <c r="AGA1539" s="153"/>
      <c r="AGB1539" s="153"/>
      <c r="AGC1539" s="153"/>
      <c r="AGD1539" s="153"/>
      <c r="AGE1539" s="153"/>
      <c r="AGF1539" s="153"/>
      <c r="AGG1539" s="153"/>
      <c r="AGH1539" s="153"/>
      <c r="AGI1539" s="153"/>
      <c r="AGJ1539" s="153"/>
      <c r="AGK1539" s="153"/>
      <c r="AGL1539" s="153"/>
      <c r="AGM1539" s="153"/>
      <c r="AGN1539" s="153"/>
      <c r="AGO1539" s="153"/>
      <c r="AGP1539" s="153"/>
      <c r="AGQ1539" s="153"/>
      <c r="AGR1539" s="153"/>
      <c r="AGS1539" s="153"/>
      <c r="AGT1539" s="153"/>
      <c r="AGU1539" s="153"/>
      <c r="AGV1539" s="153"/>
      <c r="AGW1539" s="153"/>
      <c r="AGX1539" s="153"/>
      <c r="AGY1539" s="153"/>
      <c r="AGZ1539" s="153"/>
      <c r="AHA1539" s="153"/>
      <c r="AHB1539" s="153"/>
      <c r="AHC1539" s="153"/>
      <c r="AHD1539" s="153"/>
      <c r="AHE1539" s="153"/>
      <c r="AHF1539" s="153"/>
      <c r="AHG1539" s="153"/>
      <c r="AHH1539" s="153"/>
      <c r="AHI1539" s="153"/>
      <c r="AHJ1539" s="153"/>
      <c r="AHK1539" s="153"/>
      <c r="AHL1539" s="153"/>
      <c r="AHM1539" s="153"/>
      <c r="AHN1539" s="153"/>
      <c r="AHO1539" s="153"/>
      <c r="AHP1539" s="153"/>
      <c r="AHQ1539" s="153"/>
      <c r="AHR1539" s="153"/>
      <c r="AHS1539" s="153"/>
      <c r="AHT1539" s="153"/>
      <c r="AHU1539" s="153"/>
      <c r="AHV1539" s="153"/>
      <c r="AHW1539" s="153"/>
      <c r="AHX1539" s="153"/>
      <c r="AHY1539" s="153"/>
      <c r="AHZ1539" s="153"/>
      <c r="AIA1539" s="153"/>
      <c r="AIB1539" s="153"/>
      <c r="AIC1539" s="153"/>
      <c r="AID1539" s="153"/>
      <c r="AIE1539" s="153"/>
      <c r="AIF1539" s="153"/>
      <c r="AIG1539" s="153"/>
      <c r="AIH1539" s="153"/>
      <c r="AII1539" s="153"/>
      <c r="AIJ1539" s="153"/>
      <c r="AIK1539" s="153"/>
      <c r="AIL1539" s="153"/>
      <c r="AIM1539" s="153"/>
      <c r="AIN1539" s="153"/>
      <c r="AIO1539" s="153"/>
      <c r="AIP1539" s="153"/>
      <c r="AIQ1539" s="153"/>
      <c r="AIR1539" s="153"/>
      <c r="AIS1539" s="153"/>
      <c r="AIT1539" s="153"/>
      <c r="AIU1539" s="153"/>
      <c r="AIV1539" s="153"/>
      <c r="AIW1539" s="153"/>
      <c r="AIX1539" s="153"/>
      <c r="AIY1539" s="153"/>
      <c r="AIZ1539" s="153"/>
      <c r="AJA1539" s="153"/>
      <c r="AJB1539" s="153"/>
      <c r="AJC1539" s="153"/>
      <c r="AJD1539" s="153"/>
      <c r="AJE1539" s="153"/>
      <c r="AJF1539" s="153"/>
      <c r="AJG1539" s="153"/>
      <c r="AJH1539" s="153"/>
      <c r="AJI1539" s="153"/>
      <c r="AJJ1539" s="153"/>
      <c r="AJK1539" s="153"/>
      <c r="AJL1539" s="153"/>
      <c r="AJM1539" s="153"/>
      <c r="AJN1539" s="153"/>
      <c r="AJO1539" s="153"/>
      <c r="AJP1539" s="153"/>
      <c r="AJQ1539" s="153"/>
      <c r="AJR1539" s="153"/>
      <c r="AJS1539" s="153"/>
      <c r="AJT1539" s="153"/>
      <c r="AJU1539" s="153"/>
      <c r="AJV1539" s="153"/>
      <c r="AJW1539" s="153"/>
      <c r="AJX1539" s="153"/>
      <c r="AJY1539" s="153"/>
      <c r="AJZ1539" s="153"/>
      <c r="AKA1539" s="153"/>
      <c r="AKB1539" s="153"/>
      <c r="AKC1539" s="153"/>
      <c r="AKD1539" s="153"/>
      <c r="AKE1539" s="153"/>
      <c r="AKF1539" s="153"/>
      <c r="AKG1539" s="153"/>
      <c r="AKH1539" s="153"/>
      <c r="AKI1539" s="153"/>
      <c r="AKJ1539" s="153"/>
      <c r="AKK1539" s="153"/>
      <c r="AKL1539" s="153"/>
      <c r="AKM1539" s="153"/>
      <c r="AKN1539" s="153"/>
      <c r="AKO1539" s="153"/>
      <c r="AKP1539" s="153"/>
      <c r="AKQ1539" s="153"/>
      <c r="AKR1539" s="153"/>
      <c r="AKS1539" s="153"/>
      <c r="AKT1539" s="153"/>
      <c r="AKU1539" s="153"/>
      <c r="AKV1539" s="153"/>
      <c r="AKW1539" s="153"/>
      <c r="AKX1539" s="153"/>
      <c r="AKY1539" s="153"/>
      <c r="AKZ1539" s="153"/>
      <c r="ALA1539" s="153"/>
      <c r="ALB1539" s="153"/>
      <c r="ALC1539" s="153"/>
      <c r="ALD1539" s="153"/>
      <c r="ALE1539" s="153"/>
      <c r="ALF1539" s="153"/>
      <c r="ALG1539" s="153"/>
      <c r="ALH1539" s="153"/>
      <c r="ALI1539" s="153"/>
      <c r="ALJ1539" s="153"/>
      <c r="ALK1539" s="153"/>
      <c r="ALL1539" s="153"/>
      <c r="ALM1539" s="153"/>
      <c r="ALN1539" s="153"/>
      <c r="ALO1539" s="153"/>
      <c r="ALP1539" s="153"/>
      <c r="ALQ1539" s="153"/>
      <c r="ALR1539" s="153"/>
      <c r="ALS1539" s="153"/>
      <c r="ALT1539" s="153"/>
      <c r="ALU1539" s="153"/>
      <c r="ALV1539" s="153"/>
      <c r="ALW1539" s="153"/>
      <c r="ALX1539" s="153"/>
      <c r="ALY1539" s="153"/>
      <c r="ALZ1539" s="153"/>
      <c r="AMA1539" s="153"/>
      <c r="AMB1539" s="153"/>
      <c r="AMC1539" s="153"/>
      <c r="AMD1539" s="153"/>
      <c r="AME1539" s="153"/>
      <c r="AMF1539" s="153"/>
      <c r="AMG1539" s="153"/>
      <c r="AMH1539" s="153"/>
      <c r="AMI1539" s="153"/>
      <c r="AMJ1539" s="153"/>
      <c r="AMK1539" s="153"/>
      <c r="AML1539" s="153"/>
      <c r="AMM1539" s="153"/>
      <c r="AMN1539" s="153"/>
      <c r="AMO1539" s="153"/>
      <c r="AMP1539" s="153"/>
      <c r="AMQ1539" s="153"/>
      <c r="AMR1539" s="153"/>
      <c r="AMS1539" s="153"/>
      <c r="AMT1539" s="153"/>
      <c r="AMU1539" s="153"/>
      <c r="AMV1539" s="153"/>
      <c r="AMW1539" s="153"/>
      <c r="AMX1539" s="153"/>
      <c r="AMY1539" s="153"/>
      <c r="AMZ1539" s="153"/>
      <c r="ANA1539" s="153"/>
      <c r="ANB1539" s="153"/>
      <c r="ANC1539" s="153"/>
      <c r="AND1539" s="153"/>
      <c r="ANE1539" s="153"/>
      <c r="ANF1539" s="153"/>
      <c r="ANG1539" s="153"/>
      <c r="ANH1539" s="153"/>
      <c r="ANI1539" s="153"/>
      <c r="ANJ1539" s="153"/>
      <c r="ANK1539" s="153"/>
      <c r="ANL1539" s="153"/>
      <c r="ANM1539" s="153"/>
      <c r="ANN1539" s="153"/>
      <c r="ANO1539" s="153"/>
      <c r="ANP1539" s="153"/>
      <c r="ANQ1539" s="153"/>
      <c r="ANR1539" s="153"/>
      <c r="ANS1539" s="153"/>
      <c r="ANT1539" s="153"/>
      <c r="ANU1539" s="153"/>
      <c r="ANV1539" s="153"/>
      <c r="ANW1539" s="153"/>
      <c r="ANX1539" s="153"/>
      <c r="ANY1539" s="153"/>
      <c r="ANZ1539" s="153"/>
      <c r="AOA1539" s="153"/>
      <c r="AOB1539" s="153"/>
      <c r="AOC1539" s="153"/>
      <c r="AOD1539" s="153"/>
      <c r="AOE1539" s="153"/>
      <c r="AOF1539" s="153"/>
      <c r="AOG1539" s="153"/>
      <c r="AOH1539" s="153"/>
      <c r="AOI1539" s="153"/>
      <c r="AOJ1539" s="153"/>
      <c r="AOK1539" s="153"/>
      <c r="AOL1539" s="153"/>
      <c r="AOM1539" s="153"/>
      <c r="AON1539" s="153"/>
      <c r="AOO1539" s="153"/>
      <c r="AOP1539" s="153"/>
      <c r="AOQ1539" s="153"/>
      <c r="AOR1539" s="153"/>
      <c r="AOS1539" s="153"/>
      <c r="AOT1539" s="153"/>
      <c r="AOU1539" s="153"/>
      <c r="AOV1539" s="153"/>
      <c r="AOW1539" s="153"/>
      <c r="AOX1539" s="153"/>
      <c r="AOY1539" s="153"/>
      <c r="AOZ1539" s="153"/>
      <c r="APA1539" s="153"/>
      <c r="APB1539" s="153"/>
      <c r="APC1539" s="153"/>
      <c r="APD1539" s="153"/>
      <c r="APE1539" s="153"/>
      <c r="APF1539" s="153"/>
      <c r="APG1539" s="153"/>
      <c r="APH1539" s="153"/>
      <c r="API1539" s="153"/>
      <c r="APJ1539" s="153"/>
      <c r="APK1539" s="153"/>
      <c r="APL1539" s="153"/>
      <c r="APM1539" s="153"/>
      <c r="APN1539" s="153"/>
      <c r="APO1539" s="153"/>
      <c r="APP1539" s="153"/>
      <c r="APQ1539" s="153"/>
      <c r="APR1539" s="153"/>
      <c r="APS1539" s="153"/>
      <c r="APT1539" s="153"/>
      <c r="APU1539" s="153"/>
      <c r="APV1539" s="153"/>
      <c r="APW1539" s="153"/>
      <c r="APX1539" s="153"/>
      <c r="APY1539" s="153"/>
      <c r="APZ1539" s="153"/>
      <c r="AQA1539" s="153"/>
      <c r="AQB1539" s="153"/>
      <c r="AQC1539" s="153"/>
      <c r="AQD1539" s="153"/>
      <c r="AQE1539" s="153"/>
      <c r="AQF1539" s="153"/>
      <c r="AQG1539" s="153"/>
      <c r="AQH1539" s="153"/>
      <c r="AQI1539" s="153"/>
      <c r="AQJ1539" s="153"/>
      <c r="AQK1539" s="153"/>
      <c r="AQL1539" s="153"/>
      <c r="AQM1539" s="153"/>
      <c r="AQN1539" s="153"/>
      <c r="AQO1539" s="153"/>
      <c r="AQP1539" s="153"/>
      <c r="AQQ1539" s="153"/>
      <c r="AQR1539" s="153"/>
      <c r="AQS1539" s="153"/>
      <c r="AQT1539" s="153"/>
      <c r="AQU1539" s="153"/>
      <c r="AQV1539" s="153"/>
      <c r="AQW1539" s="153"/>
      <c r="AQX1539" s="153"/>
      <c r="AQY1539" s="153"/>
      <c r="AQZ1539" s="153"/>
      <c r="ARA1539" s="153"/>
      <c r="ARB1539" s="153"/>
      <c r="ARC1539" s="153"/>
      <c r="ARD1539" s="153"/>
      <c r="ARE1539" s="153"/>
      <c r="ARF1539" s="153"/>
      <c r="ARG1539" s="153"/>
      <c r="ARH1539" s="153"/>
      <c r="ARI1539" s="153"/>
      <c r="ARJ1539" s="153"/>
      <c r="ARK1539" s="153"/>
      <c r="ARL1539" s="153"/>
      <c r="ARM1539" s="153"/>
      <c r="ARN1539" s="153"/>
      <c r="ARO1539" s="153"/>
      <c r="ARP1539" s="153"/>
      <c r="ARQ1539" s="153"/>
      <c r="ARR1539" s="153"/>
      <c r="ARS1539" s="153"/>
      <c r="ART1539" s="153"/>
      <c r="ARU1539" s="153"/>
      <c r="ARV1539" s="153"/>
      <c r="ARW1539" s="153"/>
      <c r="ARX1539" s="153"/>
      <c r="ARY1539" s="153"/>
      <c r="ARZ1539" s="153"/>
      <c r="ASA1539" s="153"/>
      <c r="ASB1539" s="153"/>
      <c r="ASC1539" s="153"/>
      <c r="ASD1539" s="153"/>
      <c r="ASE1539" s="153"/>
      <c r="ASF1539" s="153"/>
      <c r="ASG1539" s="153"/>
      <c r="ASH1539" s="153"/>
      <c r="ASI1539" s="153"/>
      <c r="ASJ1539" s="153"/>
      <c r="ASK1539" s="153"/>
      <c r="ASL1539" s="153"/>
      <c r="ASM1539" s="153"/>
      <c r="ASN1539" s="153"/>
      <c r="ASO1539" s="153"/>
      <c r="ASP1539" s="153"/>
      <c r="ASQ1539" s="153"/>
      <c r="ASR1539" s="153"/>
      <c r="ASS1539" s="153"/>
      <c r="AST1539" s="153"/>
      <c r="ASU1539" s="153"/>
      <c r="ASV1539" s="153"/>
      <c r="ASW1539" s="153"/>
      <c r="ASX1539" s="153"/>
      <c r="ASY1539" s="153"/>
      <c r="ASZ1539" s="153"/>
      <c r="ATA1539" s="153"/>
      <c r="ATB1539" s="153"/>
      <c r="ATC1539" s="153"/>
      <c r="ATD1539" s="153"/>
      <c r="ATE1539" s="153"/>
      <c r="ATF1539" s="153"/>
      <c r="ATG1539" s="153"/>
      <c r="ATH1539" s="153"/>
      <c r="ATI1539" s="153"/>
      <c r="ATJ1539" s="153"/>
      <c r="ATK1539" s="153"/>
      <c r="ATL1539" s="153"/>
      <c r="ATM1539" s="153"/>
      <c r="ATN1539" s="153"/>
      <c r="ATO1539" s="153"/>
      <c r="ATP1539" s="153"/>
      <c r="ATQ1539" s="153"/>
      <c r="ATR1539" s="153"/>
      <c r="ATS1539" s="153"/>
      <c r="ATT1539" s="153"/>
      <c r="ATU1539" s="153"/>
      <c r="ATV1539" s="153"/>
      <c r="ATW1539" s="153"/>
      <c r="ATX1539" s="153"/>
      <c r="ATY1539" s="153"/>
      <c r="ATZ1539" s="153"/>
      <c r="AUA1539" s="153"/>
      <c r="AUB1539" s="153"/>
      <c r="AUC1539" s="153"/>
      <c r="AUD1539" s="153"/>
      <c r="AUE1539" s="153"/>
      <c r="AUF1539" s="153"/>
      <c r="AUG1539" s="153"/>
      <c r="AUH1539" s="153"/>
      <c r="AUI1539" s="153"/>
      <c r="AUJ1539" s="153"/>
      <c r="AUK1539" s="153"/>
      <c r="AUL1539" s="153"/>
      <c r="AUM1539" s="153"/>
      <c r="AUN1539" s="153"/>
      <c r="AUO1539" s="153"/>
      <c r="AUP1539" s="153"/>
      <c r="AUQ1539" s="153"/>
      <c r="AUR1539" s="153"/>
      <c r="AUS1539" s="153"/>
      <c r="AUT1539" s="153"/>
      <c r="AUU1539" s="153"/>
      <c r="AUV1539" s="153"/>
      <c r="AUW1539" s="153"/>
      <c r="AUX1539" s="153"/>
      <c r="AUY1539" s="153"/>
      <c r="AUZ1539" s="153"/>
      <c r="AVA1539" s="153"/>
      <c r="AVB1539" s="153"/>
      <c r="AVC1539" s="153"/>
      <c r="AVD1539" s="153"/>
      <c r="AVE1539" s="153"/>
      <c r="AVF1539" s="153"/>
      <c r="AVG1539" s="153"/>
      <c r="AVH1539" s="153"/>
      <c r="AVI1539" s="153"/>
      <c r="AVJ1539" s="153"/>
      <c r="AVK1539" s="153"/>
      <c r="AVL1539" s="153"/>
      <c r="AVM1539" s="153"/>
      <c r="AVN1539" s="153"/>
      <c r="AVO1539" s="153"/>
      <c r="AVP1539" s="153"/>
      <c r="AVQ1539" s="153"/>
      <c r="AVR1539" s="153"/>
      <c r="AVS1539" s="153"/>
      <c r="AVT1539" s="153"/>
      <c r="AVU1539" s="153"/>
      <c r="AVV1539" s="153"/>
      <c r="AVW1539" s="153"/>
      <c r="AVX1539" s="153"/>
      <c r="AVY1539" s="153"/>
      <c r="AVZ1539" s="153"/>
      <c r="AWA1539" s="153"/>
      <c r="AWB1539" s="153"/>
      <c r="AWC1539" s="153"/>
      <c r="AWD1539" s="153"/>
      <c r="AWE1539" s="153"/>
      <c r="AWF1539" s="153"/>
      <c r="AWG1539" s="153"/>
      <c r="AWH1539" s="153"/>
      <c r="AWI1539" s="153"/>
      <c r="AWJ1539" s="153"/>
      <c r="AWK1539" s="153"/>
      <c r="AWL1539" s="153"/>
      <c r="AWM1539" s="153"/>
      <c r="AWN1539" s="153"/>
      <c r="AWO1539" s="153"/>
      <c r="AWP1539" s="153"/>
      <c r="AWQ1539" s="153"/>
      <c r="AWR1539" s="153"/>
      <c r="AWS1539" s="153"/>
      <c r="AWT1539" s="153"/>
      <c r="AWU1539" s="153"/>
      <c r="AWV1539" s="153"/>
      <c r="AWW1539" s="153"/>
      <c r="AWX1539" s="153"/>
      <c r="AWY1539" s="153"/>
      <c r="AWZ1539" s="153"/>
      <c r="AXA1539" s="153"/>
      <c r="AXB1539" s="153"/>
      <c r="AXC1539" s="153"/>
      <c r="AXD1539" s="153"/>
      <c r="AXE1539" s="153"/>
      <c r="AXF1539" s="153"/>
      <c r="AXG1539" s="153"/>
      <c r="AXH1539" s="153"/>
      <c r="AXI1539" s="153"/>
      <c r="AXJ1539" s="153"/>
      <c r="AXK1539" s="153"/>
      <c r="AXL1539" s="153"/>
      <c r="AXM1539" s="153"/>
      <c r="AXN1539" s="153"/>
      <c r="AXO1539" s="153"/>
      <c r="AXP1539" s="153"/>
      <c r="AXQ1539" s="153"/>
      <c r="AXR1539" s="153"/>
      <c r="AXS1539" s="153"/>
      <c r="AXT1539" s="153"/>
      <c r="AXU1539" s="153"/>
      <c r="AXV1539" s="153"/>
      <c r="AXW1539" s="153"/>
      <c r="AXX1539" s="153"/>
      <c r="AXY1539" s="153"/>
      <c r="AXZ1539" s="153"/>
      <c r="AYA1539" s="153"/>
      <c r="AYB1539" s="153"/>
      <c r="AYC1539" s="153"/>
      <c r="AYD1539" s="153"/>
      <c r="AYE1539" s="153"/>
      <c r="AYF1539" s="153"/>
      <c r="AYG1539" s="153"/>
      <c r="AYH1539" s="153"/>
      <c r="AYI1539" s="153"/>
      <c r="AYJ1539" s="153"/>
      <c r="AYK1539" s="153"/>
      <c r="AYL1539" s="153"/>
      <c r="AYM1539" s="153"/>
      <c r="AYN1539" s="153"/>
      <c r="AYO1539" s="153"/>
      <c r="AYP1539" s="153"/>
      <c r="AYQ1539" s="153"/>
      <c r="AYR1539" s="153"/>
      <c r="AYS1539" s="153"/>
      <c r="AYT1539" s="153"/>
      <c r="AYU1539" s="153"/>
      <c r="AYV1539" s="153"/>
      <c r="AYW1539" s="153"/>
      <c r="AYX1539" s="153"/>
      <c r="AYY1539" s="153"/>
      <c r="AYZ1539" s="153"/>
      <c r="AZA1539" s="153"/>
      <c r="AZB1539" s="153"/>
      <c r="AZC1539" s="153"/>
      <c r="AZD1539" s="153"/>
      <c r="AZE1539" s="153"/>
      <c r="AZF1539" s="153"/>
      <c r="AZG1539" s="153"/>
      <c r="AZH1539" s="153"/>
      <c r="AZI1539" s="153"/>
      <c r="AZJ1539" s="153"/>
      <c r="AZK1539" s="153"/>
      <c r="AZL1539" s="153"/>
      <c r="AZM1539" s="153"/>
      <c r="AZN1539" s="153"/>
      <c r="AZO1539" s="153"/>
      <c r="AZP1539" s="153"/>
      <c r="AZQ1539" s="153"/>
      <c r="AZR1539" s="153"/>
      <c r="AZS1539" s="153"/>
      <c r="AZT1539" s="153"/>
      <c r="AZU1539" s="153"/>
      <c r="AZV1539" s="153"/>
      <c r="AZW1539" s="153"/>
      <c r="AZX1539" s="153"/>
      <c r="AZY1539" s="153"/>
      <c r="AZZ1539" s="153"/>
      <c r="BAA1539" s="153"/>
      <c r="BAB1539" s="153"/>
      <c r="BAC1539" s="153"/>
      <c r="BAD1539" s="153"/>
      <c r="BAE1539" s="153"/>
      <c r="BAF1539" s="153"/>
      <c r="BAG1539" s="153"/>
      <c r="BAH1539" s="153"/>
      <c r="BAI1539" s="153"/>
      <c r="BAJ1539" s="153"/>
      <c r="BAK1539" s="153"/>
      <c r="BAL1539" s="153"/>
      <c r="BAM1539" s="153"/>
      <c r="BAN1539" s="153"/>
      <c r="BAO1539" s="153"/>
      <c r="BAP1539" s="153"/>
      <c r="BAQ1539" s="153"/>
      <c r="BAR1539" s="153"/>
      <c r="BAS1539" s="153"/>
      <c r="BAT1539" s="153"/>
      <c r="BAU1539" s="153"/>
      <c r="BAV1539" s="153"/>
      <c r="BAW1539" s="153"/>
      <c r="BAX1539" s="153"/>
      <c r="BAY1539" s="153"/>
      <c r="BAZ1539" s="153"/>
      <c r="BBA1539" s="153"/>
      <c r="BBB1539" s="153"/>
      <c r="BBC1539" s="153"/>
      <c r="BBD1539" s="153"/>
      <c r="BBE1539" s="153"/>
      <c r="BBF1539" s="153"/>
      <c r="BBG1539" s="153"/>
      <c r="BBH1539" s="153"/>
      <c r="BBI1539" s="153"/>
      <c r="BBJ1539" s="153"/>
      <c r="BBK1539" s="153"/>
      <c r="BBL1539" s="153"/>
      <c r="BBM1539" s="153"/>
      <c r="BBN1539" s="153"/>
      <c r="BBO1539" s="153"/>
      <c r="BBP1539" s="153"/>
      <c r="BBQ1539" s="153"/>
      <c r="BBR1539" s="153"/>
      <c r="BBS1539" s="153"/>
      <c r="BBT1539" s="153"/>
      <c r="BBU1539" s="153"/>
      <c r="BBV1539" s="153"/>
      <c r="BBW1539" s="153"/>
      <c r="BBX1539" s="153"/>
      <c r="BBY1539" s="153"/>
      <c r="BBZ1539" s="153"/>
      <c r="BCA1539" s="153"/>
      <c r="BCB1539" s="153"/>
      <c r="BCC1539" s="153"/>
      <c r="BCD1539" s="153"/>
      <c r="BCE1539" s="153"/>
      <c r="BCF1539" s="153"/>
      <c r="BCG1539" s="153"/>
      <c r="BCH1539" s="153"/>
      <c r="BCI1539" s="153"/>
      <c r="BCJ1539" s="153"/>
      <c r="BCK1539" s="153"/>
      <c r="BCL1539" s="153"/>
      <c r="BCM1539" s="153"/>
      <c r="BCN1539" s="153"/>
      <c r="BCO1539" s="153"/>
      <c r="BCP1539" s="153"/>
      <c r="BCQ1539" s="153"/>
      <c r="BCR1539" s="153"/>
      <c r="BCS1539" s="153"/>
      <c r="BCT1539" s="153"/>
      <c r="BCU1539" s="153"/>
      <c r="BCV1539" s="153"/>
      <c r="BCW1539" s="153"/>
      <c r="BCX1539" s="153"/>
      <c r="BCY1539" s="153"/>
      <c r="BCZ1539" s="153"/>
      <c r="BDA1539" s="153"/>
      <c r="BDB1539" s="153"/>
      <c r="BDC1539" s="153"/>
      <c r="BDD1539" s="153"/>
      <c r="BDE1539" s="153"/>
      <c r="BDF1539" s="153"/>
      <c r="BDG1539" s="153"/>
      <c r="BDH1539" s="153"/>
      <c r="BDI1539" s="153"/>
      <c r="BDJ1539" s="153"/>
      <c r="BDK1539" s="153"/>
      <c r="BDL1539" s="153"/>
      <c r="BDM1539" s="153"/>
      <c r="BDN1539" s="153"/>
      <c r="BDO1539" s="153"/>
      <c r="BDP1539" s="153"/>
      <c r="BDQ1539" s="153"/>
      <c r="BDR1539" s="153"/>
      <c r="BDS1539" s="153"/>
      <c r="BDT1539" s="153"/>
      <c r="BDU1539" s="153"/>
      <c r="BDV1539" s="153"/>
      <c r="BDW1539" s="153"/>
      <c r="BDX1539" s="153"/>
      <c r="BDY1539" s="153"/>
      <c r="BDZ1539" s="153"/>
      <c r="BEA1539" s="153"/>
      <c r="BEB1539" s="153"/>
      <c r="BEC1539" s="153"/>
      <c r="BED1539" s="153"/>
      <c r="BEE1539" s="153"/>
      <c r="BEF1539" s="153"/>
      <c r="BEG1539" s="153"/>
      <c r="BEH1539" s="153"/>
      <c r="BEI1539" s="153"/>
      <c r="BEJ1539" s="153"/>
      <c r="BEK1539" s="153"/>
      <c r="BEL1539" s="153"/>
      <c r="BEM1539" s="153"/>
      <c r="BEN1539" s="153"/>
      <c r="BEO1539" s="153"/>
      <c r="BEP1539" s="153"/>
      <c r="BEQ1539" s="153"/>
      <c r="BER1539" s="153"/>
      <c r="BES1539" s="153"/>
      <c r="BET1539" s="153"/>
      <c r="BEU1539" s="153"/>
      <c r="BEV1539" s="153"/>
      <c r="BEW1539" s="153"/>
      <c r="BEX1539" s="153"/>
      <c r="BEY1539" s="153"/>
      <c r="BEZ1539" s="153"/>
      <c r="BFA1539" s="153"/>
      <c r="BFB1539" s="153"/>
      <c r="BFC1539" s="153"/>
      <c r="BFD1539" s="153"/>
      <c r="BFE1539" s="153"/>
      <c r="BFF1539" s="153"/>
      <c r="BFG1539" s="153"/>
      <c r="BFH1539" s="153"/>
      <c r="BFI1539" s="153"/>
      <c r="BFJ1539" s="153"/>
      <c r="BFK1539" s="153"/>
      <c r="BFL1539" s="153"/>
      <c r="BFM1539" s="153"/>
      <c r="BFN1539" s="153"/>
      <c r="BFO1539" s="153"/>
      <c r="BFP1539" s="153"/>
      <c r="BFQ1539" s="153"/>
      <c r="BFR1539" s="153"/>
      <c r="BFS1539" s="153"/>
      <c r="BFT1539" s="153"/>
      <c r="BFU1539" s="153"/>
      <c r="BFV1539" s="153"/>
      <c r="BFW1539" s="153"/>
      <c r="BFX1539" s="153"/>
      <c r="BFY1539" s="153"/>
      <c r="BFZ1539" s="153"/>
      <c r="BGA1539" s="153"/>
      <c r="BGB1539" s="153"/>
      <c r="BGC1539" s="153"/>
      <c r="BGD1539" s="153"/>
      <c r="BGE1539" s="153"/>
      <c r="BGF1539" s="153"/>
      <c r="BGG1539" s="153"/>
      <c r="BGH1539" s="153"/>
      <c r="BGI1539" s="153"/>
      <c r="BGJ1539" s="153"/>
      <c r="BGK1539" s="153"/>
      <c r="BGL1539" s="153"/>
      <c r="BGM1539" s="153"/>
      <c r="BGN1539" s="153"/>
      <c r="BGO1539" s="153"/>
      <c r="BGP1539" s="153"/>
      <c r="BGQ1539" s="153"/>
      <c r="BGR1539" s="153"/>
      <c r="BGS1539" s="153"/>
      <c r="BGT1539" s="153"/>
      <c r="BGU1539" s="153"/>
      <c r="BGV1539" s="153"/>
      <c r="BGW1539" s="153"/>
      <c r="BGX1539" s="153"/>
      <c r="BGY1539" s="153"/>
      <c r="BGZ1539" s="153"/>
      <c r="BHA1539" s="153"/>
      <c r="BHB1539" s="153"/>
      <c r="BHC1539" s="153"/>
      <c r="BHD1539" s="153"/>
      <c r="BHE1539" s="153"/>
      <c r="BHF1539" s="153"/>
      <c r="BHG1539" s="153"/>
      <c r="BHH1539" s="153"/>
      <c r="BHI1539" s="153"/>
      <c r="BHJ1539" s="153"/>
      <c r="BHK1539" s="153"/>
      <c r="BHL1539" s="153"/>
      <c r="BHM1539" s="153"/>
      <c r="BHN1539" s="153"/>
      <c r="BHO1539" s="153"/>
      <c r="BHP1539" s="153"/>
      <c r="BHQ1539" s="153"/>
      <c r="BHR1539" s="153"/>
      <c r="BHS1539" s="153"/>
      <c r="BHT1539" s="153"/>
      <c r="BHU1539" s="153"/>
      <c r="BHV1539" s="153"/>
      <c r="BHW1539" s="153"/>
      <c r="BHX1539" s="153"/>
      <c r="BHY1539" s="153"/>
      <c r="BHZ1539" s="153"/>
      <c r="BIA1539" s="153"/>
      <c r="BIB1539" s="153"/>
      <c r="BIC1539" s="153"/>
      <c r="BID1539" s="153"/>
      <c r="BIE1539" s="153"/>
      <c r="BIF1539" s="153"/>
      <c r="BIG1539" s="153"/>
      <c r="BIH1539" s="153"/>
      <c r="BII1539" s="153"/>
      <c r="BIJ1539" s="153"/>
      <c r="BIK1539" s="153"/>
      <c r="BIL1539" s="153"/>
      <c r="BIM1539" s="153"/>
      <c r="BIN1539" s="153"/>
      <c r="BIO1539" s="153"/>
      <c r="BIP1539" s="153"/>
      <c r="BIQ1539" s="153"/>
      <c r="BIR1539" s="153"/>
      <c r="BIS1539" s="153"/>
      <c r="BIT1539" s="153"/>
      <c r="BIU1539" s="153"/>
      <c r="BIV1539" s="153"/>
      <c r="BIW1539" s="153"/>
      <c r="BIX1539" s="153"/>
      <c r="BIY1539" s="153"/>
      <c r="BIZ1539" s="153"/>
      <c r="BJA1539" s="153"/>
      <c r="BJB1539" s="153"/>
      <c r="BJC1539" s="153"/>
      <c r="BJD1539" s="153"/>
      <c r="BJE1539" s="153"/>
      <c r="BJF1539" s="153"/>
      <c r="BJG1539" s="153"/>
      <c r="BJH1539" s="153"/>
      <c r="BJI1539" s="153"/>
      <c r="BJJ1539" s="153"/>
      <c r="BJK1539" s="153"/>
      <c r="BJL1539" s="153"/>
      <c r="BJM1539" s="153"/>
      <c r="BJN1539" s="153"/>
      <c r="BJO1539" s="153"/>
      <c r="BJP1539" s="153"/>
      <c r="BJQ1539" s="153"/>
      <c r="BJR1539" s="153"/>
      <c r="BJS1539" s="153"/>
      <c r="BJT1539" s="153"/>
      <c r="BJU1539" s="153"/>
      <c r="BJV1539" s="153"/>
      <c r="BJW1539" s="153"/>
      <c r="BJX1539" s="153"/>
      <c r="BJY1539" s="153"/>
      <c r="BJZ1539" s="153"/>
      <c r="BKA1539" s="153"/>
      <c r="BKB1539" s="153"/>
      <c r="BKC1539" s="153"/>
      <c r="BKD1539" s="153"/>
      <c r="BKE1539" s="153"/>
      <c r="BKF1539" s="153"/>
      <c r="BKG1539" s="153"/>
      <c r="BKH1539" s="153"/>
      <c r="BKI1539" s="153"/>
      <c r="BKJ1539" s="153"/>
      <c r="BKK1539" s="153"/>
      <c r="BKL1539" s="153"/>
      <c r="BKM1539" s="153"/>
      <c r="BKN1539" s="153"/>
      <c r="BKO1539" s="153"/>
      <c r="BKP1539" s="153"/>
      <c r="BKQ1539" s="153"/>
      <c r="BKR1539" s="153"/>
      <c r="BKS1539" s="153"/>
      <c r="BKT1539" s="153"/>
      <c r="BKU1539" s="153"/>
      <c r="BKV1539" s="153"/>
      <c r="BKW1539" s="153"/>
      <c r="BKX1539" s="153"/>
      <c r="BKY1539" s="153"/>
      <c r="BKZ1539" s="153"/>
      <c r="BLA1539" s="153"/>
      <c r="BLB1539" s="153"/>
      <c r="BLC1539" s="153"/>
      <c r="BLD1539" s="153"/>
      <c r="BLE1539" s="153"/>
      <c r="BLF1539" s="153"/>
      <c r="BLG1539" s="153"/>
      <c r="BLH1539" s="153"/>
      <c r="BLI1539" s="153"/>
      <c r="BLJ1539" s="153"/>
      <c r="BLK1539" s="153"/>
      <c r="BLL1539" s="153"/>
      <c r="BLM1539" s="153"/>
      <c r="BLN1539" s="153"/>
      <c r="BLO1539" s="153"/>
      <c r="BLP1539" s="153"/>
      <c r="BLQ1539" s="153"/>
      <c r="BLR1539" s="153"/>
      <c r="BLS1539" s="153"/>
      <c r="BLT1539" s="153"/>
      <c r="BLU1539" s="153"/>
      <c r="BLV1539" s="153"/>
      <c r="BLW1539" s="153"/>
      <c r="BLX1539" s="153"/>
      <c r="BLY1539" s="153"/>
      <c r="BLZ1539" s="153"/>
      <c r="BMA1539" s="153"/>
      <c r="BMB1539" s="153"/>
      <c r="BMC1539" s="153"/>
      <c r="BMD1539" s="153"/>
      <c r="BME1539" s="153"/>
      <c r="BMF1539" s="153"/>
      <c r="BMG1539" s="153"/>
      <c r="BMH1539" s="153"/>
      <c r="BMI1539" s="153"/>
      <c r="BMJ1539" s="153"/>
      <c r="BMK1539" s="153"/>
      <c r="BML1539" s="153"/>
      <c r="BMM1539" s="153"/>
      <c r="BMN1539" s="153"/>
      <c r="BMO1539" s="153"/>
      <c r="BMP1539" s="153"/>
      <c r="BMQ1539" s="153"/>
      <c r="BMR1539" s="153"/>
      <c r="BMS1539" s="153"/>
      <c r="BMT1539" s="153"/>
      <c r="BMU1539" s="153"/>
      <c r="BMV1539" s="153"/>
      <c r="BMW1539" s="153"/>
      <c r="BMX1539" s="153"/>
      <c r="BMY1539" s="153"/>
      <c r="BMZ1539" s="153"/>
      <c r="BNA1539" s="153"/>
      <c r="BNB1539" s="153"/>
      <c r="BNC1539" s="153"/>
      <c r="BND1539" s="153"/>
      <c r="BNE1539" s="153"/>
      <c r="BNF1539" s="153"/>
      <c r="BNG1539" s="153"/>
      <c r="BNH1539" s="153"/>
      <c r="BNI1539" s="153"/>
      <c r="BNJ1539" s="153"/>
      <c r="BNK1539" s="153"/>
      <c r="BNL1539" s="153"/>
      <c r="BNM1539" s="153"/>
      <c r="BNN1539" s="153"/>
      <c r="BNO1539" s="153"/>
      <c r="BNP1539" s="153"/>
      <c r="BNQ1539" s="153"/>
      <c r="BNR1539" s="153"/>
      <c r="BNS1539" s="153"/>
      <c r="BNT1539" s="153"/>
      <c r="BNU1539" s="153"/>
      <c r="BNV1539" s="153"/>
      <c r="BNW1539" s="153"/>
      <c r="BNX1539" s="153"/>
      <c r="BNY1539" s="153"/>
      <c r="BNZ1539" s="153"/>
      <c r="BOA1539" s="153"/>
      <c r="BOB1539" s="153"/>
      <c r="BOC1539" s="153"/>
      <c r="BOD1539" s="153"/>
      <c r="BOE1539" s="153"/>
      <c r="BOF1539" s="153"/>
      <c r="BOG1539" s="153"/>
      <c r="BOH1539" s="153"/>
      <c r="BOI1539" s="153"/>
      <c r="BOJ1539" s="153"/>
      <c r="BOK1539" s="153"/>
      <c r="BOL1539" s="153"/>
      <c r="BOM1539" s="153"/>
      <c r="BON1539" s="153"/>
      <c r="BOO1539" s="153"/>
      <c r="BOP1539" s="153"/>
      <c r="BOQ1539" s="153"/>
      <c r="BOR1539" s="153"/>
      <c r="BOS1539" s="153"/>
      <c r="BOT1539" s="153"/>
      <c r="BOU1539" s="153"/>
      <c r="BOV1539" s="153"/>
      <c r="BOW1539" s="153"/>
      <c r="BOX1539" s="153"/>
      <c r="BOY1539" s="153"/>
      <c r="BOZ1539" s="153"/>
      <c r="BPA1539" s="153"/>
      <c r="BPB1539" s="153"/>
      <c r="BPC1539" s="153"/>
      <c r="BPD1539" s="153"/>
      <c r="BPE1539" s="153"/>
      <c r="BPF1539" s="153"/>
      <c r="BPG1539" s="153"/>
      <c r="BPH1539" s="153"/>
      <c r="BPI1539" s="153"/>
      <c r="BPJ1539" s="153"/>
      <c r="BPK1539" s="153"/>
      <c r="BPL1539" s="153"/>
      <c r="BPM1539" s="153"/>
      <c r="BPN1539" s="153"/>
      <c r="BPO1539" s="153"/>
      <c r="BPP1539" s="153"/>
      <c r="BPQ1539" s="153"/>
      <c r="BPR1539" s="153"/>
      <c r="BPS1539" s="153"/>
      <c r="BPT1539" s="153"/>
      <c r="BPU1539" s="153"/>
      <c r="BPV1539" s="153"/>
      <c r="BPW1539" s="153"/>
      <c r="BPX1539" s="153"/>
      <c r="BPY1539" s="153"/>
      <c r="BPZ1539" s="153"/>
      <c r="BQA1539" s="153"/>
      <c r="BQB1539" s="153"/>
      <c r="BQC1539" s="153"/>
      <c r="BQD1539" s="153"/>
      <c r="BQE1539" s="153"/>
      <c r="BQF1539" s="153"/>
      <c r="BQG1539" s="153"/>
      <c r="BQH1539" s="153"/>
      <c r="BQI1539" s="153"/>
      <c r="BQJ1539" s="153"/>
      <c r="BQK1539" s="153"/>
      <c r="BQL1539" s="153"/>
      <c r="BQM1539" s="153"/>
      <c r="BQN1539" s="153"/>
      <c r="BQO1539" s="153"/>
      <c r="BQP1539" s="153"/>
      <c r="BQQ1539" s="153"/>
      <c r="BQR1539" s="153"/>
      <c r="BQS1539" s="153"/>
      <c r="BQT1539" s="153"/>
      <c r="BQU1539" s="153"/>
      <c r="BQV1539" s="153"/>
      <c r="BQW1539" s="153"/>
      <c r="BQX1539" s="153"/>
      <c r="BQY1539" s="153"/>
      <c r="BQZ1539" s="153"/>
      <c r="BRA1539" s="153"/>
      <c r="BRB1539" s="153"/>
      <c r="BRC1539" s="153"/>
      <c r="BRD1539" s="153"/>
      <c r="BRE1539" s="153"/>
      <c r="BRF1539" s="153"/>
      <c r="BRG1539" s="153"/>
      <c r="BRH1539" s="153"/>
      <c r="BRI1539" s="153"/>
      <c r="BRJ1539" s="153"/>
      <c r="BRK1539" s="153"/>
      <c r="BRL1539" s="153"/>
      <c r="BRM1539" s="153"/>
      <c r="BRN1539" s="153"/>
      <c r="BRO1539" s="153"/>
      <c r="BRP1539" s="153"/>
      <c r="BRQ1539" s="153"/>
      <c r="BRR1539" s="153"/>
      <c r="BRS1539" s="153"/>
      <c r="BRT1539" s="153"/>
      <c r="BRU1539" s="153"/>
      <c r="BRV1539" s="153"/>
      <c r="BRW1539" s="153"/>
      <c r="BRX1539" s="153"/>
      <c r="BRY1539" s="153"/>
      <c r="BRZ1539" s="153"/>
      <c r="BSA1539" s="153"/>
      <c r="BSB1539" s="153"/>
      <c r="BSC1539" s="153"/>
      <c r="BSD1539" s="153"/>
      <c r="BSE1539" s="153"/>
      <c r="BSF1539" s="153"/>
      <c r="BSG1539" s="153"/>
      <c r="BSH1539" s="153"/>
      <c r="BSI1539" s="153"/>
      <c r="BSJ1539" s="153"/>
      <c r="BSK1539" s="153"/>
      <c r="BSL1539" s="153"/>
      <c r="BSM1539" s="153"/>
      <c r="BSN1539" s="153"/>
      <c r="BSO1539" s="153"/>
      <c r="BSP1539" s="153"/>
      <c r="BSQ1539" s="153"/>
      <c r="BSR1539" s="153"/>
      <c r="BSS1539" s="153"/>
      <c r="BST1539" s="153"/>
      <c r="BSU1539" s="153"/>
      <c r="BSV1539" s="153"/>
      <c r="BSW1539" s="153"/>
      <c r="BSX1539" s="153"/>
      <c r="BSY1539" s="153"/>
      <c r="BSZ1539" s="153"/>
      <c r="BTA1539" s="153"/>
      <c r="BTB1539" s="153"/>
      <c r="BTC1539" s="153"/>
      <c r="BTD1539" s="153"/>
      <c r="BTE1539" s="153"/>
      <c r="BTF1539" s="153"/>
      <c r="BTG1539" s="153"/>
      <c r="BTH1539" s="153"/>
      <c r="BTI1539" s="153"/>
      <c r="BTJ1539" s="153"/>
      <c r="BTK1539" s="153"/>
      <c r="BTL1539" s="153"/>
      <c r="BTM1539" s="153"/>
      <c r="BTN1539" s="153"/>
      <c r="BTO1539" s="153"/>
      <c r="BTP1539" s="153"/>
      <c r="BTQ1539" s="153"/>
      <c r="BTR1539" s="153"/>
      <c r="BTS1539" s="153"/>
      <c r="BTT1539" s="153"/>
      <c r="BTU1539" s="153"/>
      <c r="BTV1539" s="153"/>
      <c r="BTW1539" s="153"/>
      <c r="BTX1539" s="153"/>
      <c r="BTY1539" s="153"/>
      <c r="BTZ1539" s="153"/>
      <c r="BUA1539" s="153"/>
      <c r="BUB1539" s="153"/>
      <c r="BUC1539" s="153"/>
      <c r="BUD1539" s="153"/>
      <c r="BUE1539" s="153"/>
      <c r="BUF1539" s="153"/>
      <c r="BUG1539" s="153"/>
      <c r="BUH1539" s="153"/>
      <c r="BUI1539" s="153"/>
      <c r="BUJ1539" s="153"/>
      <c r="BUK1539" s="153"/>
      <c r="BUL1539" s="153"/>
      <c r="BUM1539" s="153"/>
      <c r="BUN1539" s="153"/>
      <c r="BUO1539" s="153"/>
      <c r="BUP1539" s="153"/>
      <c r="BUQ1539" s="153"/>
      <c r="BUR1539" s="153"/>
      <c r="BUS1539" s="153"/>
      <c r="BUT1539" s="153"/>
      <c r="BUU1539" s="153"/>
      <c r="BUV1539" s="153"/>
      <c r="BUW1539" s="153"/>
      <c r="BUX1539" s="153"/>
      <c r="BUY1539" s="153"/>
      <c r="BUZ1539" s="153"/>
      <c r="BVA1539" s="153"/>
      <c r="BVB1539" s="153"/>
      <c r="BVC1539" s="153"/>
      <c r="BVD1539" s="153"/>
      <c r="BVE1539" s="153"/>
      <c r="BVF1539" s="153"/>
      <c r="BVG1539" s="153"/>
      <c r="BVH1539" s="153"/>
      <c r="BVI1539" s="153"/>
      <c r="BVJ1539" s="153"/>
      <c r="BVK1539" s="153"/>
      <c r="BVL1539" s="153"/>
      <c r="BVM1539" s="153"/>
      <c r="BVN1539" s="153"/>
      <c r="BVO1539" s="153"/>
      <c r="BVP1539" s="153"/>
      <c r="BVQ1539" s="153"/>
      <c r="BVR1539" s="153"/>
      <c r="BVS1539" s="153"/>
      <c r="BVT1539" s="153"/>
      <c r="BVU1539" s="153"/>
      <c r="BVV1539" s="153"/>
      <c r="BVW1539" s="153"/>
      <c r="BVX1539" s="153"/>
      <c r="BVY1539" s="153"/>
      <c r="BVZ1539" s="153"/>
      <c r="BWA1539" s="153"/>
      <c r="BWB1539" s="153"/>
      <c r="BWC1539" s="153"/>
      <c r="BWD1539" s="153"/>
      <c r="BWE1539" s="153"/>
      <c r="BWF1539" s="153"/>
      <c r="BWG1539" s="153"/>
      <c r="BWH1539" s="153"/>
      <c r="BWI1539" s="153"/>
      <c r="BWJ1539" s="153"/>
      <c r="BWK1539" s="153"/>
      <c r="BWL1539" s="153"/>
      <c r="BWM1539" s="153"/>
      <c r="BWN1539" s="153"/>
      <c r="BWO1539" s="153"/>
      <c r="BWP1539" s="153"/>
      <c r="BWQ1539" s="153"/>
      <c r="BWR1539" s="153"/>
      <c r="BWS1539" s="153"/>
      <c r="BWT1539" s="153"/>
      <c r="BWU1539" s="153"/>
      <c r="BWV1539" s="153"/>
      <c r="BWW1539" s="153"/>
      <c r="BWX1539" s="153"/>
      <c r="BWY1539" s="153"/>
      <c r="BWZ1539" s="153"/>
      <c r="BXA1539" s="153"/>
      <c r="BXB1539" s="153"/>
      <c r="BXC1539" s="153"/>
      <c r="BXD1539" s="153"/>
      <c r="BXE1539" s="153"/>
      <c r="BXF1539" s="153"/>
      <c r="BXG1539" s="153"/>
      <c r="BXH1539" s="153"/>
      <c r="BXI1539" s="153"/>
      <c r="BXJ1539" s="153"/>
      <c r="BXK1539" s="153"/>
      <c r="BXL1539" s="153"/>
      <c r="BXM1539" s="153"/>
      <c r="BXN1539" s="153"/>
      <c r="BXO1539" s="153"/>
      <c r="BXP1539" s="153"/>
      <c r="BXQ1539" s="153"/>
      <c r="BXR1539" s="153"/>
      <c r="BXS1539" s="153"/>
      <c r="BXT1539" s="153"/>
      <c r="BXU1539" s="153"/>
      <c r="BXV1539" s="153"/>
      <c r="BXW1539" s="153"/>
      <c r="BXX1539" s="153"/>
      <c r="BXY1539" s="153"/>
      <c r="BXZ1539" s="153"/>
      <c r="BYA1539" s="153"/>
      <c r="BYB1539" s="153"/>
      <c r="BYC1539" s="153"/>
      <c r="BYD1539" s="153"/>
      <c r="BYE1539" s="153"/>
      <c r="BYF1539" s="153"/>
      <c r="BYG1539" s="153"/>
      <c r="BYH1539" s="153"/>
      <c r="BYI1539" s="153"/>
      <c r="BYJ1539" s="153"/>
      <c r="BYK1539" s="153"/>
      <c r="BYL1539" s="153"/>
      <c r="BYM1539" s="153"/>
      <c r="BYN1539" s="153"/>
      <c r="BYO1539" s="153"/>
      <c r="BYP1539" s="153"/>
    </row>
    <row r="1540" spans="1:2018" s="153" customFormat="1" ht="12.75" customHeight="1">
      <c r="C1540" s="164"/>
      <c r="D1540" s="155" t="s">
        <v>206</v>
      </c>
      <c r="E1540" s="155" t="s">
        <v>185</v>
      </c>
      <c r="I1540" s="153">
        <f>H1540-I1533+I1537+I1539</f>
        <v>0</v>
      </c>
      <c r="J1540" s="153">
        <f>I1540-J1533+J1537+J1539</f>
        <v>0</v>
      </c>
      <c r="K1540" s="153">
        <f t="shared" ref="K1540" si="7778">J1540-K1533+K1537+K1539</f>
        <v>0</v>
      </c>
      <c r="L1540" s="153">
        <f t="shared" ref="L1540" si="7779">K1540-L1533+L1537+L1539</f>
        <v>0</v>
      </c>
      <c r="M1540" s="153">
        <f t="shared" ref="M1540" si="7780">L1540-M1533+M1537+M1539</f>
        <v>0</v>
      </c>
      <c r="N1540" s="153">
        <f t="shared" ref="N1540" si="7781">M1540-N1533+N1537+N1539</f>
        <v>0</v>
      </c>
      <c r="O1540" s="153">
        <f t="shared" ref="O1540" si="7782">N1540-O1533+O1537+O1539</f>
        <v>0</v>
      </c>
      <c r="P1540" s="153">
        <f t="shared" ref="P1540" si="7783">O1540-P1533+P1537+P1539</f>
        <v>0</v>
      </c>
      <c r="Q1540" s="153">
        <f t="shared" ref="Q1540" si="7784">P1540-Q1533+Q1537+Q1539</f>
        <v>0</v>
      </c>
      <c r="R1540" s="153">
        <f t="shared" ref="R1540" si="7785">Q1540-R1533+R1537+R1539</f>
        <v>0</v>
      </c>
      <c r="S1540" s="153">
        <f t="shared" ref="S1540" si="7786">R1540-S1533+S1537+S1539</f>
        <v>0</v>
      </c>
      <c r="T1540" s="153">
        <f t="shared" ref="T1540" si="7787">S1540-T1533+T1537+T1539</f>
        <v>0</v>
      </c>
      <c r="U1540" s="153">
        <f t="shared" ref="U1540" si="7788">T1540-U1533+U1537+U1539</f>
        <v>0</v>
      </c>
      <c r="V1540" s="153">
        <f t="shared" ref="V1540" si="7789">U1540-V1533+V1537+V1539</f>
        <v>0</v>
      </c>
      <c r="W1540" s="153">
        <f t="shared" ref="W1540" si="7790">V1540-W1533+W1537+W1539</f>
        <v>0</v>
      </c>
      <c r="X1540" s="153">
        <f t="shared" ref="X1540" si="7791">W1540-X1533+X1537+X1539</f>
        <v>0</v>
      </c>
      <c r="Y1540" s="153">
        <f t="shared" ref="Y1540" si="7792">X1540-Y1533+Y1537+Y1539</f>
        <v>0</v>
      </c>
      <c r="Z1540" s="153">
        <f t="shared" ref="Z1540" si="7793">Y1540-Z1533+Z1537+Z1539</f>
        <v>0</v>
      </c>
      <c r="AA1540" s="153">
        <f t="shared" ref="AA1540" si="7794">Z1540-AA1533+AA1537+AA1539</f>
        <v>0</v>
      </c>
      <c r="AB1540" s="153">
        <f t="shared" ref="AB1540" si="7795">AA1540-AB1533+AB1537+AB1539</f>
        <v>0</v>
      </c>
      <c r="AC1540" s="153">
        <f t="shared" ref="AC1540" si="7796">AB1540-AC1533+AC1537+AC1539</f>
        <v>0</v>
      </c>
      <c r="AD1540" s="153">
        <f t="shared" ref="AD1540" si="7797">AC1540-AD1533+AD1537+AD1539</f>
        <v>0</v>
      </c>
      <c r="AE1540" s="153">
        <f t="shared" ref="AE1540" si="7798">AD1540-AE1533+AE1537+AE1539</f>
        <v>0</v>
      </c>
      <c r="AF1540" s="153">
        <f t="shared" ref="AF1540" si="7799">AE1540-AF1533+AF1537+AF1539</f>
        <v>0</v>
      </c>
      <c r="AG1540" s="153">
        <f t="shared" ref="AG1540" si="7800">AF1540-AG1533+AG1537+AG1539</f>
        <v>0</v>
      </c>
      <c r="AH1540" s="153">
        <f t="shared" ref="AH1540" si="7801">AG1540-AH1533+AH1537+AH1539</f>
        <v>0</v>
      </c>
      <c r="AI1540" s="153">
        <f t="shared" ref="AI1540" si="7802">AH1540-AI1533+AI1537+AI1539</f>
        <v>0</v>
      </c>
      <c r="AJ1540" s="153">
        <f t="shared" ref="AJ1540" si="7803">AI1540-AJ1533+AJ1537+AJ1539</f>
        <v>0</v>
      </c>
      <c r="AK1540" s="153">
        <f t="shared" ref="AK1540" si="7804">AJ1540-AK1533+AK1537+AK1539</f>
        <v>0</v>
      </c>
      <c r="AL1540" s="153">
        <f t="shared" ref="AL1540" si="7805">AK1540-AL1533+AL1537+AL1539</f>
        <v>0</v>
      </c>
      <c r="AM1540" s="153">
        <f t="shared" ref="AM1540" si="7806">AL1540-AM1533+AM1537+AM1539</f>
        <v>0</v>
      </c>
      <c r="AN1540" s="153">
        <f t="shared" ref="AN1540" si="7807">AM1540-AN1533+AN1537+AN1539</f>
        <v>0</v>
      </c>
      <c r="AO1540" s="153">
        <f t="shared" ref="AO1540" si="7808">AN1540-AO1533+AO1537+AO1539</f>
        <v>0</v>
      </c>
      <c r="AP1540" s="153">
        <f t="shared" ref="AP1540" si="7809">AO1540-AP1533+AP1537+AP1539</f>
        <v>0</v>
      </c>
      <c r="AQ1540" s="153">
        <f t="shared" ref="AQ1540" si="7810">AP1540-AQ1533+AQ1537+AQ1539</f>
        <v>0</v>
      </c>
      <c r="AR1540" s="153">
        <f t="shared" ref="AR1540" si="7811">AQ1540-AR1533+AR1537+AR1539</f>
        <v>0</v>
      </c>
      <c r="AS1540" s="153">
        <f t="shared" ref="AS1540" si="7812">AR1540-AS1533+AS1537+AS1539</f>
        <v>0</v>
      </c>
      <c r="AT1540" s="153">
        <f t="shared" ref="AT1540" si="7813">AS1540-AT1533+AT1537+AT1539</f>
        <v>0</v>
      </c>
      <c r="AU1540" s="153">
        <f t="shared" ref="AU1540" si="7814">AT1540-AU1533+AU1537+AU1539</f>
        <v>0</v>
      </c>
      <c r="AV1540" s="153">
        <f t="shared" ref="AV1540" si="7815">AU1540-AV1533+AV1537+AV1539</f>
        <v>0</v>
      </c>
      <c r="AW1540" s="153">
        <f t="shared" ref="AW1540" si="7816">AV1540-AW1533+AW1537+AW1539</f>
        <v>0</v>
      </c>
      <c r="AX1540" s="153">
        <f t="shared" ref="AX1540" si="7817">AW1540-AX1533+AX1537+AX1539</f>
        <v>0</v>
      </c>
      <c r="AY1540" s="153">
        <f t="shared" ref="AY1540" si="7818">AX1540-AY1533+AY1537+AY1539</f>
        <v>0</v>
      </c>
      <c r="AZ1540" s="153">
        <f t="shared" ref="AZ1540" si="7819">AY1540-AZ1533+AZ1537+AZ1539</f>
        <v>0</v>
      </c>
      <c r="BA1540" s="153">
        <f t="shared" ref="BA1540" si="7820">AZ1540-BA1533+BA1537+BA1539</f>
        <v>0</v>
      </c>
      <c r="BB1540" s="153">
        <f t="shared" ref="BB1540" si="7821">BA1540-BB1533+BB1537+BB1539</f>
        <v>0</v>
      </c>
      <c r="BC1540" s="153">
        <f t="shared" ref="BC1540" si="7822">BB1540-BC1533+BC1537+BC1539</f>
        <v>0</v>
      </c>
      <c r="BD1540" s="153">
        <f t="shared" ref="BD1540" si="7823">BC1540-BD1533+BD1537+BD1539</f>
        <v>0</v>
      </c>
      <c r="BE1540" s="153">
        <f t="shared" ref="BE1540" si="7824">BD1540-BE1533+BE1537+BE1539</f>
        <v>0</v>
      </c>
      <c r="BF1540" s="153">
        <f t="shared" ref="BF1540" si="7825">BE1540-BF1533+BF1537+BF1539</f>
        <v>0</v>
      </c>
      <c r="BG1540" s="153">
        <f t="shared" ref="BG1540" si="7826">BF1540-BG1533+BG1537+BG1539</f>
        <v>0</v>
      </c>
      <c r="BH1540" s="153">
        <f t="shared" ref="BH1540" si="7827">BG1540-BH1533+BH1537+BH1539</f>
        <v>0</v>
      </c>
      <c r="BI1540" s="153">
        <f t="shared" ref="BI1540" si="7828">BH1540-BI1533+BI1537+BI1539</f>
        <v>0</v>
      </c>
      <c r="BJ1540" s="153">
        <f t="shared" ref="BJ1540" si="7829">BI1540-BJ1533+BJ1537+BJ1539</f>
        <v>0</v>
      </c>
      <c r="BK1540" s="153">
        <f t="shared" ref="BK1540" si="7830">BJ1540-BK1533+BK1537+BK1539</f>
        <v>0</v>
      </c>
      <c r="BL1540" s="153">
        <f t="shared" ref="BL1540" si="7831">BK1540-BL1533+BL1537+BL1539</f>
        <v>0</v>
      </c>
      <c r="BM1540" s="153">
        <f t="shared" ref="BM1540" si="7832">BL1540-BM1533+BM1537+BM1539</f>
        <v>0</v>
      </c>
      <c r="BN1540" s="153">
        <f t="shared" ref="BN1540" si="7833">BM1540-BN1533+BN1537+BN1539</f>
        <v>0</v>
      </c>
      <c r="BO1540" s="153">
        <f t="shared" ref="BO1540" si="7834">BN1540-BO1533+BO1537+BO1539</f>
        <v>0</v>
      </c>
      <c r="BP1540" s="153">
        <f t="shared" ref="BP1540" si="7835">BO1540-BP1533+BP1537+BP1539</f>
        <v>0</v>
      </c>
      <c r="BQ1540" s="153">
        <f t="shared" ref="BQ1540" si="7836">BP1540-BQ1533+BQ1537+BQ1539</f>
        <v>0</v>
      </c>
      <c r="BR1540" s="153">
        <f t="shared" ref="BR1540" si="7837">BQ1540-BR1533+BR1537+BR1539</f>
        <v>0</v>
      </c>
      <c r="BS1540" s="153">
        <f t="shared" ref="BS1540" si="7838">BR1540-BS1533+BS1537+BS1539</f>
        <v>0</v>
      </c>
      <c r="BT1540" s="153">
        <f t="shared" ref="BT1540" si="7839">BS1540-BT1533+BT1537+BT1539</f>
        <v>0</v>
      </c>
      <c r="BU1540" s="153">
        <f t="shared" ref="BU1540" si="7840">BT1540-BU1533+BU1537+BU1539</f>
        <v>0</v>
      </c>
      <c r="BV1540" s="153">
        <f t="shared" ref="BV1540" si="7841">BU1540-BV1533+BV1537+BV1539</f>
        <v>0</v>
      </c>
      <c r="BW1540" s="153">
        <f t="shared" ref="BW1540" si="7842">BV1540-BW1533+BW1537+BW1539</f>
        <v>0</v>
      </c>
      <c r="BX1540" s="153">
        <f t="shared" ref="BX1540" si="7843">BW1540-BX1533+BX1537+BX1539</f>
        <v>0</v>
      </c>
      <c r="BY1540" s="153">
        <f t="shared" ref="BY1540" si="7844">BX1540-BY1533+BY1537+BY1539</f>
        <v>0</v>
      </c>
      <c r="BZ1540" s="153">
        <f t="shared" ref="BZ1540" si="7845">BY1540-BZ1533+BZ1537+BZ1539</f>
        <v>0</v>
      </c>
      <c r="CA1540" s="153">
        <f t="shared" ref="CA1540" si="7846">BZ1540-CA1533+CA1537+CA1539</f>
        <v>0</v>
      </c>
      <c r="CB1540" s="153">
        <f t="shared" ref="CB1540" si="7847">CA1540-CB1533+CB1537+CB1539</f>
        <v>0</v>
      </c>
      <c r="CC1540" s="153">
        <f t="shared" ref="CC1540" si="7848">CB1540-CC1533+CC1537+CC1539</f>
        <v>0</v>
      </c>
      <c r="CD1540" s="153">
        <f t="shared" ref="CD1540" si="7849">CC1540-CD1533+CD1537+CD1539</f>
        <v>0</v>
      </c>
      <c r="CE1540" s="153">
        <f t="shared" ref="CE1540" si="7850">CD1540-CE1533+CE1537+CE1539</f>
        <v>0</v>
      </c>
      <c r="CF1540" s="153">
        <f t="shared" ref="CF1540" si="7851">CE1540-CF1533+CF1537+CF1539</f>
        <v>0</v>
      </c>
    </row>
    <row r="1541" spans="1:2018" s="153" customFormat="1" ht="12.75" customHeight="1">
      <c r="C1541" s="164"/>
      <c r="D1541" s="155" t="s">
        <v>207</v>
      </c>
      <c r="E1541" s="155" t="s">
        <v>185</v>
      </c>
      <c r="I1541" s="153">
        <f>H1541-I1534+I1538</f>
        <v>0</v>
      </c>
      <c r="J1541" s="153">
        <f>I1541-J1534+J1538</f>
        <v>0</v>
      </c>
      <c r="K1541" s="153">
        <f t="shared" ref="K1541:BV1541" si="7852">J1541-K1534+K1538</f>
        <v>0</v>
      </c>
      <c r="L1541" s="153">
        <f t="shared" si="7852"/>
        <v>0</v>
      </c>
      <c r="M1541" s="153">
        <f t="shared" si="7852"/>
        <v>0</v>
      </c>
      <c r="N1541" s="153">
        <f t="shared" si="7852"/>
        <v>0</v>
      </c>
      <c r="O1541" s="153">
        <f t="shared" si="7852"/>
        <v>0</v>
      </c>
      <c r="P1541" s="153">
        <f t="shared" si="7852"/>
        <v>0</v>
      </c>
      <c r="Q1541" s="153">
        <f t="shared" si="7852"/>
        <v>0</v>
      </c>
      <c r="R1541" s="153">
        <f t="shared" si="7852"/>
        <v>0</v>
      </c>
      <c r="S1541" s="153">
        <f t="shared" si="7852"/>
        <v>0</v>
      </c>
      <c r="T1541" s="153">
        <f t="shared" si="7852"/>
        <v>0</v>
      </c>
      <c r="U1541" s="153">
        <f t="shared" si="7852"/>
        <v>0</v>
      </c>
      <c r="V1541" s="153">
        <f t="shared" si="7852"/>
        <v>0</v>
      </c>
      <c r="W1541" s="153">
        <f t="shared" si="7852"/>
        <v>0</v>
      </c>
      <c r="X1541" s="153">
        <f t="shared" si="7852"/>
        <v>0</v>
      </c>
      <c r="Y1541" s="153">
        <f t="shared" si="7852"/>
        <v>0</v>
      </c>
      <c r="Z1541" s="153">
        <f t="shared" si="7852"/>
        <v>0</v>
      </c>
      <c r="AA1541" s="153">
        <f t="shared" si="7852"/>
        <v>0</v>
      </c>
      <c r="AB1541" s="153">
        <f t="shared" si="7852"/>
        <v>0</v>
      </c>
      <c r="AC1541" s="153">
        <f t="shared" si="7852"/>
        <v>0</v>
      </c>
      <c r="AD1541" s="153">
        <f t="shared" si="7852"/>
        <v>0</v>
      </c>
      <c r="AE1541" s="153">
        <f t="shared" si="7852"/>
        <v>0</v>
      </c>
      <c r="AF1541" s="153">
        <f t="shared" si="7852"/>
        <v>0</v>
      </c>
      <c r="AG1541" s="153">
        <f t="shared" si="7852"/>
        <v>0</v>
      </c>
      <c r="AH1541" s="153">
        <f t="shared" si="7852"/>
        <v>0</v>
      </c>
      <c r="AI1541" s="153">
        <f t="shared" si="7852"/>
        <v>0</v>
      </c>
      <c r="AJ1541" s="153">
        <f t="shared" si="7852"/>
        <v>0</v>
      </c>
      <c r="AK1541" s="153">
        <f t="shared" si="7852"/>
        <v>0</v>
      </c>
      <c r="AL1541" s="153">
        <f t="shared" si="7852"/>
        <v>0</v>
      </c>
      <c r="AM1541" s="153">
        <f t="shared" si="7852"/>
        <v>0</v>
      </c>
      <c r="AN1541" s="153">
        <f t="shared" si="7852"/>
        <v>0</v>
      </c>
      <c r="AO1541" s="153">
        <f t="shared" si="7852"/>
        <v>0</v>
      </c>
      <c r="AP1541" s="153">
        <f t="shared" si="7852"/>
        <v>0</v>
      </c>
      <c r="AQ1541" s="153">
        <f t="shared" si="7852"/>
        <v>0</v>
      </c>
      <c r="AR1541" s="153">
        <f t="shared" si="7852"/>
        <v>0</v>
      </c>
      <c r="AS1541" s="153">
        <f t="shared" si="7852"/>
        <v>0</v>
      </c>
      <c r="AT1541" s="153">
        <f t="shared" si="7852"/>
        <v>0</v>
      </c>
      <c r="AU1541" s="153">
        <f t="shared" si="7852"/>
        <v>0</v>
      </c>
      <c r="AV1541" s="153">
        <f t="shared" si="7852"/>
        <v>0</v>
      </c>
      <c r="AW1541" s="153">
        <f t="shared" si="7852"/>
        <v>0</v>
      </c>
      <c r="AX1541" s="153">
        <f t="shared" si="7852"/>
        <v>0</v>
      </c>
      <c r="AY1541" s="153">
        <f t="shared" si="7852"/>
        <v>0</v>
      </c>
      <c r="AZ1541" s="153">
        <f t="shared" si="7852"/>
        <v>0</v>
      </c>
      <c r="BA1541" s="153">
        <f t="shared" si="7852"/>
        <v>0</v>
      </c>
      <c r="BB1541" s="153">
        <f t="shared" si="7852"/>
        <v>0</v>
      </c>
      <c r="BC1541" s="153">
        <f t="shared" si="7852"/>
        <v>0</v>
      </c>
      <c r="BD1541" s="153">
        <f t="shared" si="7852"/>
        <v>0</v>
      </c>
      <c r="BE1541" s="153">
        <f t="shared" si="7852"/>
        <v>0</v>
      </c>
      <c r="BF1541" s="153">
        <f t="shared" si="7852"/>
        <v>0</v>
      </c>
      <c r="BG1541" s="153">
        <f t="shared" si="7852"/>
        <v>0</v>
      </c>
      <c r="BH1541" s="153">
        <f t="shared" si="7852"/>
        <v>0</v>
      </c>
      <c r="BI1541" s="153">
        <f t="shared" si="7852"/>
        <v>0</v>
      </c>
      <c r="BJ1541" s="153">
        <f t="shared" si="7852"/>
        <v>0</v>
      </c>
      <c r="BK1541" s="153">
        <f t="shared" si="7852"/>
        <v>0</v>
      </c>
      <c r="BL1541" s="153">
        <f t="shared" si="7852"/>
        <v>0</v>
      </c>
      <c r="BM1541" s="153">
        <f t="shared" si="7852"/>
        <v>0</v>
      </c>
      <c r="BN1541" s="153">
        <f t="shared" si="7852"/>
        <v>0</v>
      </c>
      <c r="BO1541" s="153">
        <f t="shared" si="7852"/>
        <v>0</v>
      </c>
      <c r="BP1541" s="153">
        <f t="shared" si="7852"/>
        <v>0</v>
      </c>
      <c r="BQ1541" s="153">
        <f t="shared" si="7852"/>
        <v>0</v>
      </c>
      <c r="BR1541" s="153">
        <f t="shared" si="7852"/>
        <v>0</v>
      </c>
      <c r="BS1541" s="153">
        <f t="shared" si="7852"/>
        <v>0</v>
      </c>
      <c r="BT1541" s="153">
        <f t="shared" si="7852"/>
        <v>0</v>
      </c>
      <c r="BU1541" s="153">
        <f t="shared" si="7852"/>
        <v>0</v>
      </c>
      <c r="BV1541" s="153">
        <f t="shared" si="7852"/>
        <v>0</v>
      </c>
      <c r="BW1541" s="153">
        <f t="shared" ref="BW1541:CF1541" si="7853">BV1541-BW1534+BW1538</f>
        <v>0</v>
      </c>
      <c r="BX1541" s="153">
        <f t="shared" si="7853"/>
        <v>0</v>
      </c>
      <c r="BY1541" s="153">
        <f t="shared" si="7853"/>
        <v>0</v>
      </c>
      <c r="BZ1541" s="153">
        <f t="shared" si="7853"/>
        <v>0</v>
      </c>
      <c r="CA1541" s="153">
        <f t="shared" si="7853"/>
        <v>0</v>
      </c>
      <c r="CB1541" s="153">
        <f t="shared" si="7853"/>
        <v>0</v>
      </c>
      <c r="CC1541" s="153">
        <f t="shared" si="7853"/>
        <v>0</v>
      </c>
      <c r="CD1541" s="153">
        <f t="shared" si="7853"/>
        <v>0</v>
      </c>
      <c r="CE1541" s="153">
        <f t="shared" si="7853"/>
        <v>0</v>
      </c>
      <c r="CF1541" s="153">
        <f t="shared" si="7853"/>
        <v>0</v>
      </c>
    </row>
    <row r="1542" spans="1:2018" s="153" customFormat="1" ht="12.75" customHeight="1">
      <c r="A1542"/>
      <c r="C1542" s="164"/>
      <c r="D1542" s="155"/>
      <c r="E1542" s="155"/>
      <c r="I1542" s="31"/>
    </row>
    <row r="1543" spans="1:2018" s="153" customFormat="1" ht="12.75" customHeight="1">
      <c r="A1543"/>
      <c r="C1543" s="164"/>
      <c r="D1543" s="155"/>
      <c r="E1543" s="155"/>
      <c r="I1543" s="134"/>
    </row>
    <row r="1544" spans="1:2018" s="153" customFormat="1" ht="12.75" customHeight="1">
      <c r="C1544" s="164" t="s">
        <v>6</v>
      </c>
      <c r="D1544" s="155"/>
      <c r="E1544" s="155" t="s">
        <v>185</v>
      </c>
      <c r="I1544" s="31"/>
      <c r="J1544" s="267">
        <f>INDEX(Inputs!L$94:L$121,MATCH($B1528,Inputs!$C$94:$C$121,0))*(1+J$7)^0.5</f>
        <v>0</v>
      </c>
      <c r="K1544" s="267">
        <f>INDEX(Inputs!M$94:M$121,MATCH($B1528,Inputs!$C$94:$C$121,0))*(1+K$7)^0.5</f>
        <v>0</v>
      </c>
      <c r="L1544" s="267">
        <f>INDEX(Inputs!N$94:N$121,MATCH($B1528,Inputs!$C$94:$C$121,0))*(1+L$7)^0.5</f>
        <v>0</v>
      </c>
      <c r="M1544" s="267">
        <f>INDEX(Inputs!O$94:O$121,MATCH($B1528,Inputs!$C$94:$C$121,0))*(1+M$7)^0.5</f>
        <v>0</v>
      </c>
      <c r="N1544" s="267">
        <f>INDEX(Inputs!P$94:P$121,MATCH($B1528,Inputs!$C$94:$C$121,0))*(1+N$7)^0.5</f>
        <v>0</v>
      </c>
      <c r="O1544" s="267">
        <f>INDEX(Inputs!Q$94:Q$121,MATCH($B1528,Inputs!$C$94:$C$121,0))*(1+O$7)^0.5</f>
        <v>0</v>
      </c>
      <c r="P1544" s="267">
        <f>INDEX(Inputs!R$94:R$121,MATCH($B1528,Inputs!$C$94:$C$121,0))*(1+P$7)^0.5</f>
        <v>0</v>
      </c>
      <c r="Q1544" s="267">
        <f>INDEX(Inputs!S$94:S$121,MATCH($B1528,Inputs!$C$94:$C$121,0))*(1+Q$7)^0.5</f>
        <v>0</v>
      </c>
      <c r="R1544" s="267">
        <f>INDEX(Inputs!T$94:T$121,MATCH($B1528,Inputs!$C$94:$C$121,0))*(1+R$7)^0.5</f>
        <v>0</v>
      </c>
      <c r="S1544" s="267">
        <f>INDEX(Inputs!U$94:U$121,MATCH($B1528,Inputs!$C$94:$C$121,0))*(1+S$7)^0.5</f>
        <v>0</v>
      </c>
      <c r="T1544" s="267">
        <f>INDEX(Inputs!V$94:V$121,MATCH($B1528,Inputs!$C$94:$C$121,0))*(1+T$7)^0.5</f>
        <v>0</v>
      </c>
      <c r="U1544" s="267">
        <f>INDEX(Inputs!W$94:W$121,MATCH($B1528,Inputs!$C$94:$C$121,0))*(1+U$7)^0.5</f>
        <v>0</v>
      </c>
      <c r="V1544" s="267">
        <f>INDEX(Inputs!X$94:X$121,MATCH($B1528,Inputs!$C$94:$C$121,0))*(1+V$7)^0.5</f>
        <v>0</v>
      </c>
      <c r="W1544" s="267">
        <f>INDEX(Inputs!Y$94:Y$121,MATCH($B1528,Inputs!$C$94:$C$121,0))*(1+W$7)^0.5</f>
        <v>0</v>
      </c>
      <c r="X1544" s="267">
        <f>INDEX(Inputs!Z$94:Z$121,MATCH($B1528,Inputs!$C$94:$C$121,0))*(1+X$7)^0.5</f>
        <v>0</v>
      </c>
      <c r="Y1544" s="267">
        <f>INDEX(Inputs!AA$94:AA$121,MATCH($B1528,Inputs!$C$94:$C$121,0))*(1+Y$7)^0.5</f>
        <v>0</v>
      </c>
      <c r="Z1544" s="267">
        <f>INDEX(Inputs!AB$94:AB$121,MATCH($B1528,Inputs!$C$94:$C$121,0))*(1+Z$7)^0.5</f>
        <v>0</v>
      </c>
      <c r="AA1544" s="267">
        <f>INDEX(Inputs!AC$94:AC$121,MATCH($B1528,Inputs!$C$94:$C$121,0))*(1+AA$7)^0.5</f>
        <v>0</v>
      </c>
      <c r="AB1544" s="267">
        <f>INDEX(Inputs!AD$94:AD$121,MATCH($B1528,Inputs!$C$94:$C$121,0))*(1+AB$7)^0.5</f>
        <v>0</v>
      </c>
      <c r="AC1544" s="267">
        <f>INDEX(Inputs!AE$94:AE$121,MATCH($B1528,Inputs!$C$94:$C$121,0))*(1+AC$7)^0.5</f>
        <v>0</v>
      </c>
      <c r="AD1544" s="267">
        <f>INDEX(Inputs!AF$94:AF$121,MATCH($B1528,Inputs!$C$94:$C$121,0))*(1+AD$7)^0.5</f>
        <v>0</v>
      </c>
      <c r="AE1544" s="267">
        <f>INDEX(Inputs!AG$94:AG$121,MATCH($B1528,Inputs!$C$94:$C$121,0))*(1+AE$7)^0.5</f>
        <v>0</v>
      </c>
      <c r="AF1544" s="267">
        <f>INDEX(Inputs!AH$94:AH$121,MATCH($B1528,Inputs!$C$94:$C$121,0))*(1+AF$7)^0.5</f>
        <v>0</v>
      </c>
      <c r="AG1544" s="267">
        <f>INDEX(Inputs!AI$94:AI$121,MATCH($B1528,Inputs!$C$94:$C$121,0))*(1+AG$7)^0.5</f>
        <v>0</v>
      </c>
      <c r="AH1544" s="267">
        <f>INDEX(Inputs!AJ$94:AJ$121,MATCH($B1528,Inputs!$C$94:$C$121,0))*(1+AH$7)^0.5</f>
        <v>0</v>
      </c>
      <c r="AI1544" s="267">
        <f>INDEX(Inputs!AK$94:AK$121,MATCH($B1528,Inputs!$C$94:$C$121,0))*(1+AI$7)^0.5</f>
        <v>0</v>
      </c>
      <c r="AJ1544" s="267">
        <f>INDEX(Inputs!AL$94:AL$121,MATCH($B1528,Inputs!$C$94:$C$121,0))*(1+AJ$7)^0.5</f>
        <v>0</v>
      </c>
      <c r="AK1544" s="267">
        <f>INDEX(Inputs!AM$94:AM$121,MATCH($B1528,Inputs!$C$94:$C$121,0))*(1+AK$7)^0.5</f>
        <v>0</v>
      </c>
      <c r="AL1544" s="267">
        <f>INDEX(Inputs!AN$94:AN$121,MATCH($B1528,Inputs!$C$94:$C$121,0))*(1+AL$7)^0.5</f>
        <v>0</v>
      </c>
      <c r="AM1544" s="267">
        <f>INDEX(Inputs!AO$94:AO$121,MATCH($B1528,Inputs!$C$94:$C$121,0))*(1+AM$7)^0.5</f>
        <v>0</v>
      </c>
      <c r="AN1544" s="267">
        <f>INDEX(Inputs!AP$94:AP$121,MATCH($B1528,Inputs!$C$94:$C$121,0))*(1+AN$7)^0.5</f>
        <v>0</v>
      </c>
      <c r="AO1544" s="267">
        <f>INDEX(Inputs!AQ$94:AQ$121,MATCH($B1528,Inputs!$C$94:$C$121,0))*(1+AO$7)^0.5</f>
        <v>0</v>
      </c>
      <c r="AP1544" s="267">
        <f>INDEX(Inputs!AR$94:AR$121,MATCH($B1528,Inputs!$C$94:$C$121,0))*(1+AP$7)^0.5</f>
        <v>0</v>
      </c>
      <c r="AQ1544" s="267">
        <f>INDEX(Inputs!AS$94:AS$121,MATCH($B1528,Inputs!$C$94:$C$121,0))*(1+AQ$7)^0.5</f>
        <v>0</v>
      </c>
      <c r="AR1544" s="267">
        <f>INDEX(Inputs!AT$94:AT$121,MATCH($B1528,Inputs!$C$94:$C$121,0))*(1+AR$7)^0.5</f>
        <v>0</v>
      </c>
      <c r="AS1544" s="267">
        <f>INDEX(Inputs!AU$94:AU$121,MATCH($B1528,Inputs!$C$94:$C$121,0))*(1+AS$7)^0.5</f>
        <v>0</v>
      </c>
      <c r="AT1544" s="267">
        <f>INDEX(Inputs!AV$94:AV$121,MATCH($B1528,Inputs!$C$94:$C$121,0))*(1+AT$7)^0.5</f>
        <v>0</v>
      </c>
      <c r="AU1544" s="267">
        <f>INDEX(Inputs!AW$94:AW$121,MATCH($B1528,Inputs!$C$94:$C$121,0))*(1+AU$7)^0.5</f>
        <v>0</v>
      </c>
      <c r="AV1544" s="267">
        <f>INDEX(Inputs!AX$94:AX$121,MATCH($B1528,Inputs!$C$94:$C$121,0))*(1+AV$7)^0.5</f>
        <v>0</v>
      </c>
      <c r="AW1544" s="267">
        <f>INDEX(Inputs!AY$94:AY$121,MATCH($B1528,Inputs!$C$94:$C$121,0))*(1+AW$7)^0.5</f>
        <v>0</v>
      </c>
      <c r="AX1544" s="267">
        <f>INDEX(Inputs!AZ$94:AZ$121,MATCH($B1528,Inputs!$C$94:$C$121,0))*(1+AX$7)^0.5</f>
        <v>0</v>
      </c>
      <c r="AY1544" s="267">
        <f>INDEX(Inputs!BA$94:BA$121,MATCH($B1528,Inputs!$C$94:$C$121,0))*(1+AY$7)^0.5</f>
        <v>0</v>
      </c>
      <c r="AZ1544" s="267">
        <f>INDEX(Inputs!BB$94:BB$121,MATCH($B1528,Inputs!$C$94:$C$121,0))*(1+AZ$7)^0.5</f>
        <v>0</v>
      </c>
      <c r="BA1544" s="267">
        <f>INDEX(Inputs!BC$94:BC$121,MATCH($B1528,Inputs!$C$94:$C$121,0))*(1+BA$7)^0.5</f>
        <v>0</v>
      </c>
      <c r="BB1544" s="267">
        <f>INDEX(Inputs!BD$94:BD$121,MATCH($B1528,Inputs!$C$94:$C$121,0))*(1+BB$7)^0.5</f>
        <v>0</v>
      </c>
      <c r="BC1544" s="267">
        <f>INDEX(Inputs!BE$94:BE$121,MATCH($B1528,Inputs!$C$94:$C$121,0))*(1+BC$7)^0.5</f>
        <v>0</v>
      </c>
      <c r="BD1544" s="267">
        <f>INDEX(Inputs!BF$94:BF$121,MATCH($B1528,Inputs!$C$94:$C$121,0))*(1+BD$7)^0.5</f>
        <v>0</v>
      </c>
      <c r="BE1544" s="267">
        <f>INDEX(Inputs!BG$94:BG$121,MATCH($B1528,Inputs!$C$94:$C$121,0))*(1+BE$7)^0.5</f>
        <v>0</v>
      </c>
      <c r="BF1544" s="267">
        <f>INDEX(Inputs!BH$94:BH$121,MATCH($B1528,Inputs!$C$94:$C$121,0))*(1+BF$7)^0.5</f>
        <v>0</v>
      </c>
      <c r="BG1544" s="267">
        <f>INDEX(Inputs!BI$94:BI$121,MATCH($B1528,Inputs!$C$94:$C$121,0))*(1+BG$7)^0.5</f>
        <v>0</v>
      </c>
      <c r="BH1544" s="267">
        <f>INDEX(Inputs!BJ$94:BJ$121,MATCH($B1528,Inputs!$C$94:$C$121,0))*(1+BH$7)^0.5</f>
        <v>0</v>
      </c>
      <c r="BI1544" s="267">
        <f>INDEX(Inputs!BK$94:BK$121,MATCH($B1528,Inputs!$C$94:$C$121,0))*(1+BI$7)^0.5</f>
        <v>0</v>
      </c>
      <c r="BJ1544" s="267">
        <f>INDEX(Inputs!BL$94:BL$121,MATCH($B1528,Inputs!$C$94:$C$121,0))*(1+BJ$7)^0.5</f>
        <v>0</v>
      </c>
      <c r="BK1544" s="267">
        <f>INDEX(Inputs!BM$94:BM$121,MATCH($B1528,Inputs!$C$94:$C$121,0))*(1+BK$7)^0.5</f>
        <v>0</v>
      </c>
      <c r="BL1544" s="267">
        <f>INDEX(Inputs!BN$94:BN$121,MATCH($B1528,Inputs!$C$94:$C$121,0))*(1+BL$7)^0.5</f>
        <v>0</v>
      </c>
      <c r="BM1544" s="267">
        <f>INDEX(Inputs!BO$94:BO$121,MATCH($B1528,Inputs!$C$94:$C$121,0))*(1+BM$7)^0.5</f>
        <v>0</v>
      </c>
      <c r="BN1544" s="267">
        <f>INDEX(Inputs!BP$94:BP$121,MATCH($B1528,Inputs!$C$94:$C$121,0))*(1+BN$7)^0.5</f>
        <v>0</v>
      </c>
      <c r="BO1544" s="267">
        <f>INDEX(Inputs!BQ$94:BQ$121,MATCH($B1528,Inputs!$C$94:$C$121,0))*(1+BO$7)^0.5</f>
        <v>0</v>
      </c>
      <c r="BP1544" s="267">
        <f>INDEX(Inputs!BR$94:BR$121,MATCH($B1528,Inputs!$C$94:$C$121,0))*(1+BP$7)^0.5</f>
        <v>0</v>
      </c>
      <c r="BQ1544" s="267">
        <f>INDEX(Inputs!BS$94:BS$121,MATCH($B1528,Inputs!$C$94:$C$121,0))*(1+BQ$7)^0.5</f>
        <v>0</v>
      </c>
      <c r="BR1544" s="267">
        <f>INDEX(Inputs!BT$94:BT$121,MATCH($B1528,Inputs!$C$94:$C$121,0))*(1+BR$7)^0.5</f>
        <v>0</v>
      </c>
      <c r="BS1544" s="267">
        <f>INDEX(Inputs!BU$94:BU$121,MATCH($B1528,Inputs!$C$94:$C$121,0))*(1+BS$7)^0.5</f>
        <v>0</v>
      </c>
      <c r="BT1544" s="267">
        <f>INDEX(Inputs!BV$94:BV$121,MATCH($B1528,Inputs!$C$94:$C$121,0))*(1+BT$7)^0.5</f>
        <v>0</v>
      </c>
      <c r="BU1544" s="267">
        <f>INDEX(Inputs!BW$94:BW$121,MATCH($B1528,Inputs!$C$94:$C$121,0))*(1+BU$7)^0.5</f>
        <v>0</v>
      </c>
      <c r="BV1544" s="267">
        <f>INDEX(Inputs!BX$94:BX$121,MATCH($B1528,Inputs!$C$94:$C$121,0))*(1+BV$7)^0.5</f>
        <v>0</v>
      </c>
      <c r="BW1544" s="267">
        <f>INDEX(Inputs!BY$94:BY$121,MATCH($B1528,Inputs!$C$94:$C$121,0))*(1+BW$7)^0.5</f>
        <v>0</v>
      </c>
      <c r="BX1544" s="267">
        <f>INDEX(Inputs!BZ$94:BZ$121,MATCH($B1528,Inputs!$C$94:$C$121,0))*(1+BX$7)^0.5</f>
        <v>0</v>
      </c>
      <c r="BY1544" s="267">
        <f>INDEX(Inputs!CA$94:CA$121,MATCH($B1528,Inputs!$C$94:$C$121,0))*(1+BY$7)^0.5</f>
        <v>0</v>
      </c>
      <c r="BZ1544" s="267">
        <f>INDEX(Inputs!CB$94:CB$121,MATCH($B1528,Inputs!$C$94:$C$121,0))*(1+BZ$7)^0.5</f>
        <v>0</v>
      </c>
      <c r="CA1544" s="267">
        <f>INDEX(Inputs!CC$94:CC$121,MATCH($B1528,Inputs!$C$94:$C$121,0))*(1+CA$7)^0.5</f>
        <v>0</v>
      </c>
      <c r="CB1544" s="267">
        <f>INDEX(Inputs!CD$94:CD$121,MATCH($B1528,Inputs!$C$94:$C$121,0))*(1+CB$7)^0.5</f>
        <v>0</v>
      </c>
      <c r="CC1544" s="267">
        <f>INDEX(Inputs!CE$94:CE$121,MATCH($B1528,Inputs!$C$94:$C$121,0))*(1+CC$7)^0.5</f>
        <v>0</v>
      </c>
      <c r="CD1544" s="267">
        <f>INDEX(Inputs!CF$94:CF$121,MATCH($B1528,Inputs!$C$94:$C$121,0))*(1+CD$7)^0.5</f>
        <v>0</v>
      </c>
      <c r="CE1544" s="267">
        <f>INDEX(Inputs!CG$94:CG$121,MATCH($B1528,Inputs!$C$94:$C$121,0))*(1+CE$7)^0.5</f>
        <v>0</v>
      </c>
      <c r="CF1544" s="267">
        <f>INDEX(Inputs!CH$94:CH$121,MATCH($B1528,Inputs!$C$94:$C$121,0))*(1+CF$7)^0.5</f>
        <v>0</v>
      </c>
    </row>
    <row r="1545" spans="1:2018" s="153" customFormat="1" ht="12.75" customHeight="1">
      <c r="A1545"/>
      <c r="C1545" s="164"/>
      <c r="D1545" s="155" t="s">
        <v>10</v>
      </c>
      <c r="E1545" s="155"/>
      <c r="I1545" s="31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</row>
    <row r="1546" spans="1:2018" s="97" customFormat="1" ht="12.75" customHeight="1">
      <c r="C1546" s="237">
        <v>2015</v>
      </c>
      <c r="D1546" s="101" t="s">
        <v>139</v>
      </c>
      <c r="E1546" s="101" t="s">
        <v>185</v>
      </c>
      <c r="H1546" s="182">
        <f>INDEX(Inputs!$P$260:$P$287,MATCH($B1528,Inputs!$C$260:$C$287,0))/conv_2020_2015</f>
        <v>0</v>
      </c>
      <c r="I1546" s="171"/>
      <c r="J1546" s="171">
        <f t="shared" ref="J1546" si="7854">IF($I1530="n/a",0,IF(J$4&gt;second_reg_period,IF(J$4&lt;=$I1530+$C1546,$H1546/($I1530-5),IF(AND($H1546&lt;&gt;0,I1546=0,J$4=$C1546+$I1530+1),$H1546,0)),0))</f>
        <v>0</v>
      </c>
      <c r="K1546" s="171">
        <f t="shared" ref="K1546" si="7855">IF($I1530="n/a",0,IF(K$4&gt;second_reg_period,IF(K$4&lt;=$I1530+$C1546,$H1546/($I1530-5),IF(AND($H1546&lt;&gt;0,J1546=0,K$4=$C1546+$I1530+1),$H1546,0)),0))</f>
        <v>0</v>
      </c>
      <c r="L1546" s="171">
        <f t="shared" ref="L1546" si="7856">IF($I1530="n/a",0,IF(L$4&gt;second_reg_period,IF(L$4&lt;=$I1530+$C1546,$H1546/($I1530-5),IF(AND($H1546&lt;&gt;0,K1546=0,L$4=$C1546+$I1530+1),$H1546,0)),0))</f>
        <v>0</v>
      </c>
      <c r="M1546" s="171">
        <f t="shared" ref="M1546" si="7857">IF($I1530="n/a",0,IF(M$4&gt;second_reg_period,IF(M$4&lt;=$I1530+$C1546,$H1546/($I1530-5),IF(AND($H1546&lt;&gt;0,L1546=0,M$4=$C1546+$I1530+1),$H1546,0)),0))</f>
        <v>0</v>
      </c>
      <c r="N1546" s="171">
        <f t="shared" ref="N1546" si="7858">IF($I1530="n/a",0,IF(N$4&gt;second_reg_period,IF(N$4&lt;=$I1530+$C1546,$H1546/($I1530-5),IF(AND($H1546&lt;&gt;0,M1546=0,N$4=$C1546+$I1530+1),$H1546,0)),0))</f>
        <v>0</v>
      </c>
      <c r="O1546" s="171">
        <f t="shared" ref="O1546" si="7859">IF($I1530="n/a",0,IF(O$4&gt;second_reg_period,IF(O$4&lt;=$I1530+$C1546,$H1546/($I1530-5),IF(AND($H1546&lt;&gt;0,N1546=0,O$4=$C1546+$I1530+1),$H1546,0)),0))</f>
        <v>0</v>
      </c>
      <c r="P1546" s="171">
        <f t="shared" ref="P1546" si="7860">IF($I1530="n/a",0,IF(P$4&gt;second_reg_period,IF(P$4&lt;=$I1530+$C1546,$H1546/($I1530-5),IF(AND($H1546&lt;&gt;0,O1546=0,P$4=$C1546+$I1530+1),$H1546,0)),0))</f>
        <v>0</v>
      </c>
      <c r="Q1546" s="171">
        <f t="shared" ref="Q1546" si="7861">IF($I1530="n/a",0,IF(Q$4&gt;second_reg_period,IF(Q$4&lt;=$I1530+$C1546,$H1546/($I1530-5),IF(AND($H1546&lt;&gt;0,P1546=0,Q$4=$C1546+$I1530+1),$H1546,0)),0))</f>
        <v>0</v>
      </c>
      <c r="R1546" s="171">
        <f t="shared" ref="R1546" si="7862">IF($I1530="n/a",0,IF(R$4&gt;second_reg_period,IF(R$4&lt;=$I1530+$C1546,$H1546/($I1530-5),IF(AND($H1546&lt;&gt;0,Q1546=0,R$4=$C1546+$I1530+1),$H1546,0)),0))</f>
        <v>0</v>
      </c>
      <c r="S1546" s="171">
        <f t="shared" ref="S1546" si="7863">IF($I1530="n/a",0,IF(S$4&gt;second_reg_period,IF(S$4&lt;=$I1530+$C1546,$H1546/($I1530-5),IF(AND($H1546&lt;&gt;0,R1546=0,S$4=$C1546+$I1530+1),$H1546,0)),0))</f>
        <v>0</v>
      </c>
      <c r="T1546" s="171">
        <f t="shared" ref="T1546" si="7864">IF($I1530="n/a",0,IF(T$4&gt;second_reg_period,IF(T$4&lt;=$I1530+$C1546,$H1546/($I1530-5),IF(AND($H1546&lt;&gt;0,S1546=0,T$4=$C1546+$I1530+1),$H1546,0)),0))</f>
        <v>0</v>
      </c>
      <c r="U1546" s="171">
        <f t="shared" ref="U1546" si="7865">IF($I1530="n/a",0,IF(U$4&gt;second_reg_period,IF(U$4&lt;=$I1530+$C1546,$H1546/($I1530-5),IF(AND($H1546&lt;&gt;0,T1546=0,U$4=$C1546+$I1530+1),$H1546,0)),0))</f>
        <v>0</v>
      </c>
      <c r="V1546" s="171">
        <f t="shared" ref="V1546" si="7866">IF($I1530="n/a",0,IF(V$4&gt;second_reg_period,IF(V$4&lt;=$I1530+$C1546,$H1546/($I1530-5),IF(AND($H1546&lt;&gt;0,U1546=0,V$4=$C1546+$I1530+1),$H1546,0)),0))</f>
        <v>0</v>
      </c>
      <c r="W1546" s="171">
        <f t="shared" ref="W1546" si="7867">IF($I1530="n/a",0,IF(W$4&gt;second_reg_period,IF(W$4&lt;=$I1530+$C1546,$H1546/($I1530-5),IF(AND($H1546&lt;&gt;0,V1546=0,W$4=$C1546+$I1530+1),$H1546,0)),0))</f>
        <v>0</v>
      </c>
      <c r="X1546" s="171">
        <f t="shared" ref="X1546" si="7868">IF($I1530="n/a",0,IF(X$4&gt;second_reg_period,IF(X$4&lt;=$I1530+$C1546,$H1546/($I1530-5),IF(AND($H1546&lt;&gt;0,W1546=0,X$4=$C1546+$I1530+1),$H1546,0)),0))</f>
        <v>0</v>
      </c>
      <c r="Y1546" s="171">
        <f t="shared" ref="Y1546" si="7869">IF($I1530="n/a",0,IF(Y$4&gt;second_reg_period,IF(Y$4&lt;=$I1530+$C1546,$H1546/($I1530-5),IF(AND($H1546&lt;&gt;0,X1546=0,Y$4=$C1546+$I1530+1),$H1546,0)),0))</f>
        <v>0</v>
      </c>
      <c r="Z1546" s="171">
        <f t="shared" ref="Z1546" si="7870">IF($I1530="n/a",0,IF(Z$4&gt;second_reg_period,IF(Z$4&lt;=$I1530+$C1546,$H1546/($I1530-5),IF(AND($H1546&lt;&gt;0,Y1546=0,Z$4=$C1546+$I1530+1),$H1546,0)),0))</f>
        <v>0</v>
      </c>
      <c r="AA1546" s="171">
        <f t="shared" ref="AA1546" si="7871">IF($I1530="n/a",0,IF(AA$4&gt;second_reg_period,IF(AA$4&lt;=$I1530+$C1546,$H1546/($I1530-5),IF(AND($H1546&lt;&gt;0,Z1546=0,AA$4=$C1546+$I1530+1),$H1546,0)),0))</f>
        <v>0</v>
      </c>
      <c r="AB1546" s="171">
        <f t="shared" ref="AB1546" si="7872">IF($I1530="n/a",0,IF(AB$4&gt;second_reg_period,IF(AB$4&lt;=$I1530+$C1546,$H1546/($I1530-5),IF(AND($H1546&lt;&gt;0,AA1546=0,AB$4=$C1546+$I1530+1),$H1546,0)),0))</f>
        <v>0</v>
      </c>
      <c r="AC1546" s="171">
        <f t="shared" ref="AC1546" si="7873">IF($I1530="n/a",0,IF(AC$4&gt;second_reg_period,IF(AC$4&lt;=$I1530+$C1546,$H1546/($I1530-5),IF(AND($H1546&lt;&gt;0,AB1546=0,AC$4=$C1546+$I1530+1),$H1546,0)),0))</f>
        <v>0</v>
      </c>
      <c r="AD1546" s="171">
        <f t="shared" ref="AD1546" si="7874">IF($I1530="n/a",0,IF(AD$4&gt;second_reg_period,IF(AD$4&lt;=$I1530+$C1546,$H1546/($I1530-5),IF(AND($H1546&lt;&gt;0,AC1546=0,AD$4=$C1546+$I1530+1),$H1546,0)),0))</f>
        <v>0</v>
      </c>
      <c r="AE1546" s="171">
        <f t="shared" ref="AE1546" si="7875">IF($I1530="n/a",0,IF(AE$4&gt;second_reg_period,IF(AE$4&lt;=$I1530+$C1546,$H1546/($I1530-5),IF(AND($H1546&lt;&gt;0,AD1546=0,AE$4=$C1546+$I1530+1),$H1546,0)),0))</f>
        <v>0</v>
      </c>
      <c r="AF1546" s="171">
        <f t="shared" ref="AF1546" si="7876">IF($I1530="n/a",0,IF(AF$4&gt;second_reg_period,IF(AF$4&lt;=$I1530+$C1546,$H1546/($I1530-5),IF(AND($H1546&lt;&gt;0,AE1546=0,AF$4=$C1546+$I1530+1),$H1546,0)),0))</f>
        <v>0</v>
      </c>
      <c r="AG1546" s="171">
        <f t="shared" ref="AG1546" si="7877">IF($I1530="n/a",0,IF(AG$4&gt;second_reg_period,IF(AG$4&lt;=$I1530+$C1546,$H1546/($I1530-5),IF(AND($H1546&lt;&gt;0,AF1546=0,AG$4=$C1546+$I1530+1),$H1546,0)),0))</f>
        <v>0</v>
      </c>
      <c r="AH1546" s="171">
        <f t="shared" ref="AH1546" si="7878">IF($I1530="n/a",0,IF(AH$4&gt;second_reg_period,IF(AH$4&lt;=$I1530+$C1546,$H1546/($I1530-5),IF(AND($H1546&lt;&gt;0,AG1546=0,AH$4=$C1546+$I1530+1),$H1546,0)),0))</f>
        <v>0</v>
      </c>
      <c r="AI1546" s="171">
        <f t="shared" ref="AI1546" si="7879">IF($I1530="n/a",0,IF(AI$4&gt;second_reg_period,IF(AI$4&lt;=$I1530+$C1546,$H1546/($I1530-5),IF(AND($H1546&lt;&gt;0,AH1546=0,AI$4=$C1546+$I1530+1),$H1546,0)),0))</f>
        <v>0</v>
      </c>
      <c r="AJ1546" s="171">
        <f t="shared" ref="AJ1546" si="7880">IF($I1530="n/a",0,IF(AJ$4&gt;second_reg_period,IF(AJ$4&lt;=$I1530+$C1546,$H1546/($I1530-5),IF(AND($H1546&lt;&gt;0,AI1546=0,AJ$4=$C1546+$I1530+1),$H1546,0)),0))</f>
        <v>0</v>
      </c>
      <c r="AK1546" s="171">
        <f t="shared" ref="AK1546" si="7881">IF($I1530="n/a",0,IF(AK$4&gt;second_reg_period,IF(AK$4&lt;=$I1530+$C1546,$H1546/($I1530-5),IF(AND($H1546&lt;&gt;0,AJ1546=0,AK$4=$C1546+$I1530+1),$H1546,0)),0))</f>
        <v>0</v>
      </c>
      <c r="AL1546" s="171">
        <f t="shared" ref="AL1546" si="7882">IF($I1530="n/a",0,IF(AL$4&gt;second_reg_period,IF(AL$4&lt;=$I1530+$C1546,$H1546/($I1530-5),IF(AND($H1546&lt;&gt;0,AK1546=0,AL$4=$C1546+$I1530+1),$H1546,0)),0))</f>
        <v>0</v>
      </c>
      <c r="AM1546" s="171">
        <f t="shared" ref="AM1546" si="7883">IF($I1530="n/a",0,IF(AM$4&gt;second_reg_period,IF(AM$4&lt;=$I1530+$C1546,$H1546/($I1530-5),IF(AND($H1546&lt;&gt;0,AL1546=0,AM$4=$C1546+$I1530+1),$H1546,0)),0))</f>
        <v>0</v>
      </c>
      <c r="AN1546" s="171">
        <f t="shared" ref="AN1546" si="7884">IF($I1530="n/a",0,IF(AN$4&gt;second_reg_period,IF(AN$4&lt;=$I1530+$C1546,$H1546/($I1530-5),IF(AND($H1546&lt;&gt;0,AM1546=0,AN$4=$C1546+$I1530+1),$H1546,0)),0))</f>
        <v>0</v>
      </c>
      <c r="AO1546" s="171">
        <f t="shared" ref="AO1546" si="7885">IF($I1530="n/a",0,IF(AO$4&gt;second_reg_period,IF(AO$4&lt;=$I1530+$C1546,$H1546/($I1530-5),IF(AND($H1546&lt;&gt;0,AN1546=0,AO$4=$C1546+$I1530+1),$H1546,0)),0))</f>
        <v>0</v>
      </c>
      <c r="AP1546" s="171">
        <f t="shared" ref="AP1546" si="7886">IF($I1530="n/a",0,IF(AP$4&gt;second_reg_period,IF(AP$4&lt;=$I1530+$C1546,$H1546/($I1530-5),IF(AND($H1546&lt;&gt;0,AO1546=0,AP$4=$C1546+$I1530+1),$H1546,0)),0))</f>
        <v>0</v>
      </c>
      <c r="AQ1546" s="171">
        <f t="shared" ref="AQ1546" si="7887">IF($I1530="n/a",0,IF(AQ$4&gt;second_reg_period,IF(AQ$4&lt;=$I1530+$C1546,$H1546/($I1530-5),IF(AND($H1546&lt;&gt;0,AP1546=0,AQ$4=$C1546+$I1530+1),$H1546,0)),0))</f>
        <v>0</v>
      </c>
      <c r="AR1546" s="171">
        <f t="shared" ref="AR1546" si="7888">IF($I1530="n/a",0,IF(AR$4&gt;second_reg_period,IF(AR$4&lt;=$I1530+$C1546,$H1546/($I1530-5),IF(AND($H1546&lt;&gt;0,AQ1546=0,AR$4=$C1546+$I1530+1),$H1546,0)),0))</f>
        <v>0</v>
      </c>
      <c r="AS1546" s="171">
        <f t="shared" ref="AS1546" si="7889">IF($I1530="n/a",0,IF(AS$4&gt;second_reg_period,IF(AS$4&lt;=$I1530+$C1546,$H1546/($I1530-5),IF(AND($H1546&lt;&gt;0,AR1546=0,AS$4=$C1546+$I1530+1),$H1546,0)),0))</f>
        <v>0</v>
      </c>
      <c r="AT1546" s="171">
        <f t="shared" ref="AT1546" si="7890">IF($I1530="n/a",0,IF(AT$4&gt;second_reg_period,IF(AT$4&lt;=$I1530+$C1546,$H1546/($I1530-5),IF(AND($H1546&lt;&gt;0,AS1546=0,AT$4=$C1546+$I1530+1),$H1546,0)),0))</f>
        <v>0</v>
      </c>
      <c r="AU1546" s="171">
        <f t="shared" ref="AU1546" si="7891">IF($I1530="n/a",0,IF(AU$4&gt;second_reg_period,IF(AU$4&lt;=$I1530+$C1546,$H1546/($I1530-5),IF(AND($H1546&lt;&gt;0,AT1546=0,AU$4=$C1546+$I1530+1),$H1546,0)),0))</f>
        <v>0</v>
      </c>
      <c r="AV1546" s="171">
        <f t="shared" ref="AV1546" si="7892">IF($I1530="n/a",0,IF(AV$4&gt;second_reg_period,IF(AV$4&lt;=$I1530+$C1546,$H1546/($I1530-5),IF(AND($H1546&lt;&gt;0,AU1546=0,AV$4=$C1546+$I1530+1),$H1546,0)),0))</f>
        <v>0</v>
      </c>
      <c r="AW1546" s="171">
        <f t="shared" ref="AW1546" si="7893">IF($I1530="n/a",0,IF(AW$4&gt;second_reg_period,IF(AW$4&lt;=$I1530+$C1546,$H1546/($I1530-5),IF(AND($H1546&lt;&gt;0,AV1546=0,AW$4=$C1546+$I1530+1),$H1546,0)),0))</f>
        <v>0</v>
      </c>
      <c r="AX1546" s="171">
        <f t="shared" ref="AX1546" si="7894">IF($I1530="n/a",0,IF(AX$4&gt;second_reg_period,IF(AX$4&lt;=$I1530+$C1546,$H1546/($I1530-5),IF(AND($H1546&lt;&gt;0,AW1546=0,AX$4=$C1546+$I1530+1),$H1546,0)),0))</f>
        <v>0</v>
      </c>
      <c r="AY1546" s="171">
        <f t="shared" ref="AY1546" si="7895">IF($I1530="n/a",0,IF(AY$4&gt;second_reg_period,IF(AY$4&lt;=$I1530+$C1546,$H1546/($I1530-5),IF(AND($H1546&lt;&gt;0,AX1546=0,AY$4=$C1546+$I1530+1),$H1546,0)),0))</f>
        <v>0</v>
      </c>
      <c r="AZ1546" s="171">
        <f t="shared" ref="AZ1546" si="7896">IF($I1530="n/a",0,IF(AZ$4&gt;second_reg_period,IF(AZ$4&lt;=$I1530+$C1546,$H1546/($I1530-5),IF(AND($H1546&lt;&gt;0,AY1546=0,AZ$4=$C1546+$I1530+1),$H1546,0)),0))</f>
        <v>0</v>
      </c>
      <c r="BA1546" s="171">
        <f t="shared" ref="BA1546" si="7897">IF($I1530="n/a",0,IF(BA$4&gt;second_reg_period,IF(BA$4&lt;=$I1530+$C1546,$H1546/($I1530-5),IF(AND($H1546&lt;&gt;0,AZ1546=0,BA$4=$C1546+$I1530+1),$H1546,0)),0))</f>
        <v>0</v>
      </c>
      <c r="BB1546" s="171">
        <f t="shared" ref="BB1546" si="7898">IF($I1530="n/a",0,IF(BB$4&gt;second_reg_period,IF(BB$4&lt;=$I1530+$C1546,$H1546/($I1530-5),IF(AND($H1546&lt;&gt;0,BA1546=0,BB$4=$C1546+$I1530+1),$H1546,0)),0))</f>
        <v>0</v>
      </c>
      <c r="BC1546" s="171">
        <f t="shared" ref="BC1546" si="7899">IF($I1530="n/a",0,IF(BC$4&gt;second_reg_period,IF(BC$4&lt;=$I1530+$C1546,$H1546/($I1530-5),IF(AND($H1546&lt;&gt;0,BB1546=0,BC$4=$C1546+$I1530+1),$H1546,0)),0))</f>
        <v>0</v>
      </c>
      <c r="BD1546" s="171">
        <f t="shared" ref="BD1546" si="7900">IF($I1530="n/a",0,IF(BD$4&gt;second_reg_period,IF(BD$4&lt;=$I1530+$C1546,$H1546/($I1530-5),IF(AND($H1546&lt;&gt;0,BC1546=0,BD$4=$C1546+$I1530+1),$H1546,0)),0))</f>
        <v>0</v>
      </c>
      <c r="BE1546" s="171">
        <f t="shared" ref="BE1546" si="7901">IF($I1530="n/a",0,IF(BE$4&gt;second_reg_period,IF(BE$4&lt;=$I1530+$C1546,$H1546/($I1530-5),IF(AND($H1546&lt;&gt;0,BD1546=0,BE$4=$C1546+$I1530+1),$H1546,0)),0))</f>
        <v>0</v>
      </c>
      <c r="BF1546" s="171">
        <f t="shared" ref="BF1546" si="7902">IF($I1530="n/a",0,IF(BF$4&gt;second_reg_period,IF(BF$4&lt;=$I1530+$C1546,$H1546/($I1530-5),IF(AND($H1546&lt;&gt;0,BE1546=0,BF$4=$C1546+$I1530+1),$H1546,0)),0))</f>
        <v>0</v>
      </c>
      <c r="BG1546" s="171">
        <f t="shared" ref="BG1546" si="7903">IF($I1530="n/a",0,IF(BG$4&gt;second_reg_period,IF(BG$4&lt;=$I1530+$C1546,$H1546/($I1530-5),IF(AND($H1546&lt;&gt;0,BF1546=0,BG$4=$C1546+$I1530+1),$H1546,0)),0))</f>
        <v>0</v>
      </c>
      <c r="BH1546" s="171">
        <f t="shared" ref="BH1546" si="7904">IF($I1530="n/a",0,IF(BH$4&gt;second_reg_period,IF(BH$4&lt;=$I1530+$C1546,$H1546/($I1530-5),IF(AND($H1546&lt;&gt;0,BG1546=0,BH$4=$C1546+$I1530+1),$H1546,0)),0))</f>
        <v>0</v>
      </c>
      <c r="BI1546" s="171">
        <f t="shared" ref="BI1546" si="7905">IF($I1530="n/a",0,IF(BI$4&gt;second_reg_period,IF(BI$4&lt;=$I1530+$C1546,$H1546/($I1530-5),IF(AND($H1546&lt;&gt;0,BH1546=0,BI$4=$C1546+$I1530+1),$H1546,0)),0))</f>
        <v>0</v>
      </c>
      <c r="BJ1546" s="171">
        <f t="shared" ref="BJ1546" si="7906">IF($I1530="n/a",0,IF(BJ$4&gt;second_reg_period,IF(BJ$4&lt;=$I1530+$C1546,$H1546/($I1530-5),IF(AND($H1546&lt;&gt;0,BI1546=0,BJ$4=$C1546+$I1530+1),$H1546,0)),0))</f>
        <v>0</v>
      </c>
      <c r="BK1546" s="171">
        <f t="shared" ref="BK1546" si="7907">IF($I1530="n/a",0,IF(BK$4&gt;second_reg_period,IF(BK$4&lt;=$I1530+$C1546,$H1546/($I1530-5),IF(AND($H1546&lt;&gt;0,BJ1546=0,BK$4=$C1546+$I1530+1),$H1546,0)),0))</f>
        <v>0</v>
      </c>
      <c r="BL1546" s="171">
        <f t="shared" ref="BL1546" si="7908">IF($I1530="n/a",0,IF(BL$4&gt;second_reg_period,IF(BL$4&lt;=$I1530+$C1546,$H1546/($I1530-5),IF(AND($H1546&lt;&gt;0,BK1546=0,BL$4=$C1546+$I1530+1),$H1546,0)),0))</f>
        <v>0</v>
      </c>
      <c r="BM1546" s="171">
        <f t="shared" ref="BM1546" si="7909">IF($I1530="n/a",0,IF(BM$4&gt;second_reg_period,IF(BM$4&lt;=$I1530+$C1546,$H1546/($I1530-5),IF(AND($H1546&lt;&gt;0,BL1546=0,BM$4=$C1546+$I1530+1),$H1546,0)),0))</f>
        <v>0</v>
      </c>
      <c r="BN1546" s="171">
        <f t="shared" ref="BN1546" si="7910">IF($I1530="n/a",0,IF(BN$4&gt;second_reg_period,IF(BN$4&lt;=$I1530+$C1546,$H1546/($I1530-5),IF(AND($H1546&lt;&gt;0,BM1546=0,BN$4=$C1546+$I1530+1),$H1546,0)),0))</f>
        <v>0</v>
      </c>
      <c r="BO1546" s="171">
        <f t="shared" ref="BO1546" si="7911">IF($I1530="n/a",0,IF(BO$4&gt;second_reg_period,IF(BO$4&lt;=$I1530+$C1546,$H1546/($I1530-5),IF(AND($H1546&lt;&gt;0,BN1546=0,BO$4=$C1546+$I1530+1),$H1546,0)),0))</f>
        <v>0</v>
      </c>
      <c r="BP1546" s="171">
        <f t="shared" ref="BP1546" si="7912">IF($I1530="n/a",0,IF(BP$4&gt;second_reg_period,IF(BP$4&lt;=$I1530+$C1546,$H1546/($I1530-5),IF(AND($H1546&lt;&gt;0,BO1546=0,BP$4=$C1546+$I1530+1),$H1546,0)),0))</f>
        <v>0</v>
      </c>
      <c r="BQ1546" s="171">
        <f t="shared" ref="BQ1546" si="7913">IF($I1530="n/a",0,IF(BQ$4&gt;second_reg_period,IF(BQ$4&lt;=$I1530+$C1546,$H1546/($I1530-5),IF(AND($H1546&lt;&gt;0,BP1546=0,BQ$4=$C1546+$I1530+1),$H1546,0)),0))</f>
        <v>0</v>
      </c>
      <c r="BR1546" s="171">
        <f t="shared" ref="BR1546" si="7914">IF($I1530="n/a",0,IF(BR$4&gt;second_reg_period,IF(BR$4&lt;=$I1530+$C1546,$H1546/($I1530-5),IF(AND($H1546&lt;&gt;0,BQ1546=0,BR$4=$C1546+$I1530+1),$H1546,0)),0))</f>
        <v>0</v>
      </c>
      <c r="BS1546" s="171">
        <f t="shared" ref="BS1546" si="7915">IF($I1530="n/a",0,IF(BS$4&gt;second_reg_period,IF(BS$4&lt;=$I1530+$C1546,$H1546/($I1530-5),IF(AND($H1546&lt;&gt;0,BR1546=0,BS$4=$C1546+$I1530+1),$H1546,0)),0))</f>
        <v>0</v>
      </c>
      <c r="BT1546" s="171">
        <f t="shared" ref="BT1546" si="7916">IF($I1530="n/a",0,IF(BT$4&gt;second_reg_period,IF(BT$4&lt;=$I1530+$C1546,$H1546/($I1530-5),IF(AND($H1546&lt;&gt;0,BS1546=0,BT$4=$C1546+$I1530+1),$H1546,0)),0))</f>
        <v>0</v>
      </c>
      <c r="BU1546" s="171">
        <f t="shared" ref="BU1546" si="7917">IF($I1530="n/a",0,IF(BU$4&gt;second_reg_period,IF(BU$4&lt;=$I1530+$C1546,$H1546/($I1530-5),IF(AND($H1546&lt;&gt;0,BT1546=0,BU$4=$C1546+$I1530+1),$H1546,0)),0))</f>
        <v>0</v>
      </c>
      <c r="BV1546" s="171">
        <f t="shared" ref="BV1546" si="7918">IF($I1530="n/a",0,IF(BV$4&gt;second_reg_period,IF(BV$4&lt;=$I1530+$C1546,$H1546/($I1530-5),IF(AND($H1546&lt;&gt;0,BU1546=0,BV$4=$C1546+$I1530+1),$H1546,0)),0))</f>
        <v>0</v>
      </c>
      <c r="BW1546" s="171">
        <f t="shared" ref="BW1546" si="7919">IF($I1530="n/a",0,IF(BW$4&gt;second_reg_period,IF(BW$4&lt;=$I1530+$C1546,$H1546/($I1530-5),IF(AND($H1546&lt;&gt;0,BV1546=0,BW$4=$C1546+$I1530+1),$H1546,0)),0))</f>
        <v>0</v>
      </c>
      <c r="BX1546" s="171">
        <f t="shared" ref="BX1546" si="7920">IF($I1530="n/a",0,IF(BX$4&gt;second_reg_period,IF(BX$4&lt;=$I1530+$C1546,$H1546/($I1530-5),IF(AND($H1546&lt;&gt;0,BW1546=0,BX$4=$C1546+$I1530+1),$H1546,0)),0))</f>
        <v>0</v>
      </c>
      <c r="BY1546" s="171">
        <f t="shared" ref="BY1546" si="7921">IF($I1530="n/a",0,IF(BY$4&gt;second_reg_period,IF(BY$4&lt;=$I1530+$C1546,$H1546/($I1530-5),IF(AND($H1546&lt;&gt;0,BX1546=0,BY$4=$C1546+$I1530+1),$H1546,0)),0))</f>
        <v>0</v>
      </c>
      <c r="BZ1546" s="171">
        <f t="shared" ref="BZ1546" si="7922">IF($I1530="n/a",0,IF(BZ$4&gt;second_reg_period,IF(BZ$4&lt;=$I1530+$C1546,$H1546/($I1530-5),IF(AND($H1546&lt;&gt;0,BY1546=0,BZ$4=$C1546+$I1530+1),$H1546,0)),0))</f>
        <v>0</v>
      </c>
      <c r="CA1546" s="171">
        <f t="shared" ref="CA1546" si="7923">IF($I1530="n/a",0,IF(CA$4&gt;second_reg_period,IF(CA$4&lt;=$I1530+$C1546,$H1546/($I1530-5),IF(AND($H1546&lt;&gt;0,BZ1546=0,CA$4=$C1546+$I1530+1),$H1546,0)),0))</f>
        <v>0</v>
      </c>
      <c r="CB1546" s="171">
        <f t="shared" ref="CB1546" si="7924">IF($I1530="n/a",0,IF(CB$4&gt;second_reg_period,IF(CB$4&lt;=$I1530+$C1546,$H1546/($I1530-5),IF(AND($H1546&lt;&gt;0,CA1546=0,CB$4=$C1546+$I1530+1),$H1546,0)),0))</f>
        <v>0</v>
      </c>
      <c r="CC1546" s="171">
        <f t="shared" ref="CC1546" si="7925">IF($I1530="n/a",0,IF(CC$4&gt;second_reg_period,IF(CC$4&lt;=$I1530+$C1546,$H1546/($I1530-5),IF(AND($H1546&lt;&gt;0,CB1546=0,CC$4=$C1546+$I1530+1),$H1546,0)),0))</f>
        <v>0</v>
      </c>
      <c r="CD1546" s="171">
        <f t="shared" ref="CD1546" si="7926">IF($I1530="n/a",0,IF(CD$4&gt;second_reg_period,IF(CD$4&lt;=$I1530+$C1546,$H1546/($I1530-5),IF(AND($H1546&lt;&gt;0,CC1546=0,CD$4=$C1546+$I1530+1),$H1546,0)),0))</f>
        <v>0</v>
      </c>
      <c r="CE1546" s="171">
        <f t="shared" ref="CE1546" si="7927">IF($I1530="n/a",0,IF(CE$4&gt;second_reg_period,IF(CE$4&lt;=$I1530+$C1546,$H1546/($I1530-5),IF(AND($H1546&lt;&gt;0,CD1546=0,CE$4=$C1546+$I1530+1),$H1546,0)),0))</f>
        <v>0</v>
      </c>
      <c r="CF1546" s="171">
        <f t="shared" ref="CF1546" si="7928">IF($I1530="n/a",0,IF(CF$4&gt;second_reg_period,IF(CF$4&lt;=$I1530+$C1546,$H1546/($I1530-5),IF(AND($H1546&lt;&gt;0,CE1546=0,CF$4=$C1546+$I1530+1),$H1546,0)),0))</f>
        <v>0</v>
      </c>
      <c r="CG1546" s="153"/>
      <c r="CH1546" s="153"/>
      <c r="CI1546" s="153"/>
      <c r="CJ1546" s="153"/>
      <c r="CK1546" s="153"/>
      <c r="CL1546" s="153"/>
      <c r="CM1546" s="153"/>
      <c r="CN1546" s="153"/>
      <c r="CO1546" s="153"/>
      <c r="CP1546" s="153"/>
      <c r="CQ1546" s="153"/>
      <c r="CR1546" s="153"/>
      <c r="CS1546" s="153"/>
      <c r="CT1546" s="153"/>
      <c r="CU1546" s="153"/>
      <c r="CV1546" s="153"/>
      <c r="CW1546" s="153"/>
      <c r="CX1546" s="153"/>
      <c r="CY1546" s="153"/>
      <c r="CZ1546" s="153"/>
      <c r="DA1546" s="153"/>
      <c r="DB1546" s="153"/>
      <c r="DC1546" s="153"/>
      <c r="DD1546" s="153"/>
      <c r="DE1546" s="153"/>
      <c r="DF1546" s="153"/>
      <c r="DG1546" s="153"/>
      <c r="DH1546" s="153"/>
      <c r="DI1546" s="153"/>
      <c r="DJ1546" s="153"/>
      <c r="DK1546" s="153"/>
      <c r="DL1546" s="153"/>
      <c r="DM1546" s="153"/>
      <c r="DN1546" s="153"/>
      <c r="DO1546" s="153"/>
      <c r="DP1546" s="153"/>
      <c r="DQ1546" s="153"/>
      <c r="DR1546" s="153"/>
      <c r="DS1546" s="153"/>
      <c r="DT1546" s="153"/>
      <c r="DU1546" s="153"/>
      <c r="DV1546" s="153"/>
      <c r="DW1546" s="153"/>
      <c r="DX1546" s="153"/>
      <c r="DY1546" s="153"/>
      <c r="DZ1546" s="153"/>
      <c r="EA1546" s="153"/>
      <c r="EB1546" s="153"/>
      <c r="EC1546" s="153"/>
      <c r="ED1546" s="153"/>
      <c r="EE1546" s="153"/>
      <c r="EF1546" s="153"/>
      <c r="EG1546" s="153"/>
      <c r="EH1546" s="153"/>
      <c r="EI1546" s="153"/>
      <c r="EJ1546" s="153"/>
      <c r="EK1546" s="153"/>
      <c r="EL1546" s="153"/>
      <c r="EM1546" s="153"/>
      <c r="EN1546" s="153"/>
      <c r="EO1546" s="153"/>
      <c r="EP1546" s="153"/>
      <c r="EQ1546" s="153"/>
      <c r="ER1546" s="153"/>
      <c r="ES1546" s="153"/>
      <c r="ET1546" s="153"/>
      <c r="EU1546" s="153"/>
      <c r="EV1546" s="153"/>
      <c r="EW1546" s="153"/>
      <c r="EX1546" s="153"/>
      <c r="EY1546" s="153"/>
      <c r="EZ1546" s="153"/>
      <c r="FA1546" s="153"/>
      <c r="FB1546" s="153"/>
      <c r="FC1546" s="153"/>
      <c r="FD1546" s="153"/>
      <c r="FE1546" s="153"/>
      <c r="FF1546" s="153"/>
      <c r="FG1546" s="153"/>
      <c r="FH1546" s="153"/>
      <c r="FI1546" s="153"/>
      <c r="FJ1546" s="153"/>
      <c r="FK1546" s="153"/>
      <c r="FL1546" s="153"/>
      <c r="FM1546" s="153"/>
      <c r="FN1546" s="153"/>
      <c r="FO1546" s="153"/>
      <c r="FP1546" s="153"/>
      <c r="FQ1546" s="153"/>
      <c r="FR1546" s="153"/>
      <c r="FS1546" s="153"/>
      <c r="FT1546" s="153"/>
      <c r="FU1546" s="153"/>
      <c r="FV1546" s="153"/>
      <c r="FW1546" s="153"/>
      <c r="FX1546" s="153"/>
      <c r="FY1546" s="153"/>
      <c r="FZ1546" s="153"/>
      <c r="GA1546" s="153"/>
      <c r="GB1546" s="153"/>
      <c r="GC1546" s="153"/>
      <c r="GD1546" s="153"/>
      <c r="GE1546" s="153"/>
      <c r="GF1546" s="153"/>
      <c r="GG1546" s="153"/>
      <c r="GH1546" s="153"/>
      <c r="GI1546" s="153"/>
      <c r="GJ1546" s="153"/>
      <c r="GK1546" s="153"/>
      <c r="GL1546" s="153"/>
      <c r="GM1546" s="153"/>
      <c r="GN1546" s="153"/>
      <c r="GO1546" s="153"/>
      <c r="GP1546" s="153"/>
      <c r="GQ1546" s="153"/>
      <c r="GR1546" s="153"/>
      <c r="GS1546" s="153"/>
      <c r="GT1546" s="153"/>
      <c r="GU1546" s="153"/>
      <c r="GV1546" s="153"/>
      <c r="GW1546" s="153"/>
      <c r="GX1546" s="153"/>
      <c r="GY1546" s="153"/>
      <c r="GZ1546" s="153"/>
      <c r="HA1546" s="153"/>
      <c r="HB1546" s="153"/>
      <c r="HC1546" s="153"/>
      <c r="HD1546" s="153"/>
      <c r="HE1546" s="153"/>
      <c r="HF1546" s="153"/>
      <c r="HG1546" s="153"/>
      <c r="HH1546" s="153"/>
      <c r="HI1546" s="153"/>
      <c r="HJ1546" s="153"/>
      <c r="HK1546" s="153"/>
      <c r="HL1546" s="153"/>
      <c r="HM1546" s="153"/>
      <c r="HN1546" s="153"/>
      <c r="HO1546" s="153"/>
      <c r="HP1546" s="153"/>
      <c r="HQ1546" s="153"/>
      <c r="HR1546" s="153"/>
      <c r="HS1546" s="153"/>
      <c r="HT1546" s="153"/>
      <c r="HU1546" s="153"/>
      <c r="HV1546" s="153"/>
      <c r="HW1546" s="153"/>
      <c r="HX1546" s="153"/>
      <c r="HY1546" s="153"/>
      <c r="HZ1546" s="153"/>
      <c r="IA1546" s="153"/>
      <c r="IB1546" s="153"/>
      <c r="IC1546" s="153"/>
      <c r="ID1546" s="153"/>
      <c r="IE1546" s="153"/>
      <c r="IF1546" s="153"/>
      <c r="IG1546" s="153"/>
      <c r="IH1546" s="153"/>
      <c r="II1546" s="153"/>
      <c r="IJ1546" s="153"/>
      <c r="IK1546" s="153"/>
      <c r="IL1546" s="153"/>
      <c r="IM1546" s="153"/>
      <c r="IN1546" s="153"/>
      <c r="IO1546" s="153"/>
      <c r="IP1546" s="153"/>
      <c r="IQ1546" s="153"/>
      <c r="IR1546" s="153"/>
      <c r="IS1546" s="153"/>
      <c r="IT1546" s="153"/>
      <c r="IU1546" s="153"/>
      <c r="IV1546" s="153"/>
      <c r="IW1546" s="153"/>
      <c r="IX1546" s="153"/>
      <c r="IY1546" s="153"/>
      <c r="IZ1546" s="153"/>
      <c r="JA1546" s="153"/>
      <c r="JB1546" s="153"/>
      <c r="JC1546" s="153"/>
      <c r="JD1546" s="153"/>
      <c r="JE1546" s="153"/>
      <c r="JF1546" s="153"/>
      <c r="JG1546" s="153"/>
      <c r="JH1546" s="153"/>
      <c r="JI1546" s="153"/>
      <c r="JJ1546" s="153"/>
      <c r="JK1546" s="153"/>
      <c r="JL1546" s="153"/>
      <c r="JM1546" s="153"/>
      <c r="JN1546" s="153"/>
      <c r="JO1546" s="153"/>
      <c r="JP1546" s="153"/>
      <c r="JQ1546" s="153"/>
      <c r="JR1546" s="153"/>
      <c r="JS1546" s="153"/>
      <c r="JT1546" s="153"/>
      <c r="JU1546" s="153"/>
      <c r="JV1546" s="153"/>
      <c r="JW1546" s="153"/>
      <c r="JX1546" s="153"/>
      <c r="JY1546" s="153"/>
      <c r="JZ1546" s="153"/>
      <c r="KA1546" s="153"/>
      <c r="KB1546" s="153"/>
      <c r="KC1546" s="153"/>
      <c r="KD1546" s="153"/>
      <c r="KE1546" s="153"/>
      <c r="KF1546" s="153"/>
      <c r="KG1546" s="153"/>
      <c r="KH1546" s="153"/>
      <c r="KI1546" s="153"/>
      <c r="KJ1546" s="153"/>
      <c r="KK1546" s="153"/>
      <c r="KL1546" s="153"/>
      <c r="KM1546" s="153"/>
      <c r="KN1546" s="153"/>
      <c r="KO1546" s="153"/>
      <c r="KP1546" s="153"/>
      <c r="KQ1546" s="153"/>
      <c r="KR1546" s="153"/>
      <c r="KS1546" s="153"/>
      <c r="KT1546" s="153"/>
      <c r="KU1546" s="153"/>
      <c r="KV1546" s="153"/>
      <c r="KW1546" s="153"/>
      <c r="KX1546" s="153"/>
      <c r="KY1546" s="153"/>
      <c r="KZ1546" s="153"/>
      <c r="LA1546" s="153"/>
      <c r="LB1546" s="153"/>
      <c r="LC1546" s="153"/>
      <c r="LD1546" s="153"/>
      <c r="LE1546" s="153"/>
      <c r="LF1546" s="153"/>
      <c r="LG1546" s="153"/>
      <c r="LH1546" s="153"/>
      <c r="LI1546" s="153"/>
      <c r="LJ1546" s="153"/>
      <c r="LK1546" s="153"/>
      <c r="LL1546" s="153"/>
      <c r="LM1546" s="153"/>
      <c r="LN1546" s="153"/>
      <c r="LO1546" s="153"/>
      <c r="LP1546" s="153"/>
      <c r="LQ1546" s="153"/>
      <c r="LR1546" s="153"/>
      <c r="LS1546" s="153"/>
      <c r="LT1546" s="153"/>
      <c r="LU1546" s="153"/>
      <c r="LV1546" s="153"/>
      <c r="LW1546" s="153"/>
      <c r="LX1546" s="153"/>
      <c r="LY1546" s="153"/>
      <c r="LZ1546" s="153"/>
      <c r="MA1546" s="153"/>
      <c r="MB1546" s="153"/>
      <c r="MC1546" s="153"/>
      <c r="MD1546" s="153"/>
      <c r="ME1546" s="153"/>
      <c r="MF1546" s="153"/>
      <c r="MG1546" s="153"/>
      <c r="MH1546" s="153"/>
      <c r="MI1546" s="153"/>
      <c r="MJ1546" s="153"/>
      <c r="MK1546" s="153"/>
      <c r="ML1546" s="153"/>
      <c r="MM1546" s="153"/>
      <c r="MN1546" s="153"/>
      <c r="MO1546" s="153"/>
      <c r="MP1546" s="153"/>
      <c r="MQ1546" s="153"/>
      <c r="MR1546" s="153"/>
      <c r="MS1546" s="153"/>
      <c r="MT1546" s="153"/>
      <c r="MU1546" s="153"/>
      <c r="MV1546" s="153"/>
      <c r="MW1546" s="153"/>
      <c r="MX1546" s="153"/>
      <c r="MY1546" s="153"/>
      <c r="MZ1546" s="153"/>
      <c r="NA1546" s="153"/>
      <c r="NB1546" s="153"/>
      <c r="NC1546" s="153"/>
      <c r="ND1546" s="153"/>
      <c r="NE1546" s="153"/>
      <c r="NF1546" s="153"/>
      <c r="NG1546" s="153"/>
      <c r="NH1546" s="153"/>
      <c r="NI1546" s="153"/>
      <c r="NJ1546" s="153"/>
      <c r="NK1546" s="153"/>
      <c r="NL1546" s="153"/>
      <c r="NM1546" s="153"/>
      <c r="NN1546" s="153"/>
      <c r="NO1546" s="153"/>
      <c r="NP1546" s="153"/>
      <c r="NQ1546" s="153"/>
      <c r="NR1546" s="153"/>
      <c r="NS1546" s="153"/>
      <c r="NT1546" s="153"/>
      <c r="NU1546" s="153"/>
      <c r="NV1546" s="153"/>
      <c r="NW1546" s="153"/>
      <c r="NX1546" s="153"/>
      <c r="NY1546" s="153"/>
      <c r="NZ1546" s="153"/>
      <c r="OA1546" s="153"/>
      <c r="OB1546" s="153"/>
      <c r="OC1546" s="153"/>
      <c r="OD1546" s="153"/>
      <c r="OE1546" s="153"/>
      <c r="OF1546" s="153"/>
      <c r="OG1546" s="153"/>
      <c r="OH1546" s="153"/>
      <c r="OI1546" s="153"/>
      <c r="OJ1546" s="153"/>
      <c r="OK1546" s="153"/>
      <c r="OL1546" s="153"/>
      <c r="OM1546" s="153"/>
      <c r="ON1546" s="153"/>
      <c r="OO1546" s="153"/>
      <c r="OP1546" s="153"/>
      <c r="OQ1546" s="153"/>
      <c r="OR1546" s="153"/>
      <c r="OS1546" s="153"/>
      <c r="OT1546" s="153"/>
      <c r="OU1546" s="153"/>
      <c r="OV1546" s="153"/>
      <c r="OW1546" s="153"/>
      <c r="OX1546" s="153"/>
      <c r="OY1546" s="153"/>
      <c r="OZ1546" s="153"/>
      <c r="PA1546" s="153"/>
      <c r="PB1546" s="153"/>
      <c r="PC1546" s="153"/>
      <c r="PD1546" s="153"/>
      <c r="PE1546" s="153"/>
      <c r="PF1546" s="153"/>
      <c r="PG1546" s="153"/>
      <c r="PH1546" s="153"/>
      <c r="PI1546" s="153"/>
      <c r="PJ1546" s="153"/>
      <c r="PK1546" s="153"/>
      <c r="PL1546" s="153"/>
      <c r="PM1546" s="153"/>
      <c r="PN1546" s="153"/>
      <c r="PO1546" s="153"/>
      <c r="PP1546" s="153"/>
      <c r="PQ1546" s="153"/>
      <c r="PR1546" s="153"/>
      <c r="PS1546" s="153"/>
      <c r="PT1546" s="153"/>
      <c r="PU1546" s="153"/>
      <c r="PV1546" s="153"/>
      <c r="PW1546" s="153"/>
      <c r="PX1546" s="153"/>
      <c r="PY1546" s="153"/>
      <c r="PZ1546" s="153"/>
      <c r="QA1546" s="153"/>
      <c r="QB1546" s="153"/>
      <c r="QC1546" s="153"/>
      <c r="QD1546" s="153"/>
      <c r="QE1546" s="153"/>
      <c r="QF1546" s="153"/>
      <c r="QG1546" s="153"/>
      <c r="QH1546" s="153"/>
      <c r="QI1546" s="153"/>
      <c r="QJ1546" s="153"/>
      <c r="QK1546" s="153"/>
      <c r="QL1546" s="153"/>
      <c r="QM1546" s="153"/>
      <c r="QN1546" s="153"/>
      <c r="QO1546" s="153"/>
      <c r="QP1546" s="153"/>
      <c r="QQ1546" s="153"/>
      <c r="QR1546" s="153"/>
      <c r="QS1546" s="153"/>
      <c r="QT1546" s="153"/>
      <c r="QU1546" s="153"/>
      <c r="QV1546" s="153"/>
      <c r="QW1546" s="153"/>
      <c r="QX1546" s="153"/>
      <c r="QY1546" s="153"/>
      <c r="QZ1546" s="153"/>
      <c r="RA1546" s="153"/>
      <c r="RB1546" s="153"/>
      <c r="RC1546" s="153"/>
      <c r="RD1546" s="153"/>
      <c r="RE1546" s="153"/>
      <c r="RF1546" s="153"/>
      <c r="RG1546" s="153"/>
      <c r="RH1546" s="153"/>
      <c r="RI1546" s="153"/>
      <c r="RJ1546" s="153"/>
      <c r="RK1546" s="153"/>
      <c r="RL1546" s="153"/>
      <c r="RM1546" s="153"/>
      <c r="RN1546" s="153"/>
      <c r="RO1546" s="153"/>
      <c r="RP1546" s="153"/>
      <c r="RQ1546" s="153"/>
      <c r="RR1546" s="153"/>
      <c r="RS1546" s="153"/>
      <c r="RT1546" s="153"/>
      <c r="RU1546" s="153"/>
      <c r="RV1546" s="153"/>
      <c r="RW1546" s="153"/>
      <c r="RX1546" s="153"/>
      <c r="RY1546" s="153"/>
      <c r="RZ1546" s="153"/>
      <c r="SA1546" s="153"/>
      <c r="SB1546" s="153"/>
      <c r="SC1546" s="153"/>
      <c r="SD1546" s="153"/>
      <c r="SE1546" s="153"/>
      <c r="SF1546" s="153"/>
      <c r="SG1546" s="153"/>
      <c r="SH1546" s="153"/>
      <c r="SI1546" s="153"/>
      <c r="SJ1546" s="153"/>
      <c r="SK1546" s="153"/>
      <c r="SL1546" s="153"/>
      <c r="SM1546" s="153"/>
      <c r="SN1546" s="153"/>
      <c r="SO1546" s="153"/>
      <c r="SP1546" s="153"/>
      <c r="SQ1546" s="153"/>
      <c r="SR1546" s="153"/>
      <c r="SS1546" s="153"/>
      <c r="ST1546" s="153"/>
      <c r="SU1546" s="153"/>
      <c r="SV1546" s="153"/>
      <c r="SW1546" s="153"/>
      <c r="SX1546" s="153"/>
      <c r="SY1546" s="153"/>
      <c r="SZ1546" s="153"/>
      <c r="TA1546" s="153"/>
      <c r="TB1546" s="153"/>
      <c r="TC1546" s="153"/>
      <c r="TD1546" s="153"/>
      <c r="TE1546" s="153"/>
      <c r="TF1546" s="153"/>
      <c r="TG1546" s="153"/>
      <c r="TH1546" s="153"/>
      <c r="TI1546" s="153"/>
      <c r="TJ1546" s="153"/>
      <c r="TK1546" s="153"/>
      <c r="TL1546" s="153"/>
      <c r="TM1546" s="153"/>
      <c r="TN1546" s="153"/>
      <c r="TO1546" s="153"/>
      <c r="TP1546" s="153"/>
      <c r="TQ1546" s="153"/>
      <c r="TR1546" s="153"/>
      <c r="TS1546" s="153"/>
      <c r="TT1546" s="153"/>
      <c r="TU1546" s="153"/>
      <c r="TV1546" s="153"/>
      <c r="TW1546" s="153"/>
      <c r="TX1546" s="153"/>
      <c r="TY1546" s="153"/>
      <c r="TZ1546" s="153"/>
      <c r="UA1546" s="153"/>
      <c r="UB1546" s="153"/>
      <c r="UC1546" s="153"/>
      <c r="UD1546" s="153"/>
      <c r="UE1546" s="153"/>
      <c r="UF1546" s="153"/>
      <c r="UG1546" s="153"/>
      <c r="UH1546" s="153"/>
      <c r="UI1546" s="153"/>
      <c r="UJ1546" s="153"/>
      <c r="UK1546" s="153"/>
      <c r="UL1546" s="153"/>
      <c r="UM1546" s="153"/>
      <c r="UN1546" s="153"/>
      <c r="UO1546" s="153"/>
      <c r="UP1546" s="153"/>
      <c r="UQ1546" s="153"/>
      <c r="UR1546" s="153"/>
      <c r="US1546" s="153"/>
      <c r="UT1546" s="153"/>
      <c r="UU1546" s="153"/>
      <c r="UV1546" s="153"/>
      <c r="UW1546" s="153"/>
      <c r="UX1546" s="153"/>
      <c r="UY1546" s="153"/>
      <c r="UZ1546" s="153"/>
      <c r="VA1546" s="153"/>
      <c r="VB1546" s="153"/>
      <c r="VC1546" s="153"/>
      <c r="VD1546" s="153"/>
      <c r="VE1546" s="153"/>
      <c r="VF1546" s="153"/>
      <c r="VG1546" s="153"/>
      <c r="VH1546" s="153"/>
      <c r="VI1546" s="153"/>
      <c r="VJ1546" s="153"/>
      <c r="VK1546" s="153"/>
      <c r="VL1546" s="153"/>
      <c r="VM1546" s="153"/>
      <c r="VN1546" s="153"/>
      <c r="VO1546" s="153"/>
      <c r="VP1546" s="153"/>
      <c r="VQ1546" s="153"/>
      <c r="VR1546" s="153"/>
      <c r="VS1546" s="153"/>
      <c r="VT1546" s="153"/>
      <c r="VU1546" s="153"/>
      <c r="VV1546" s="153"/>
      <c r="VW1546" s="153"/>
      <c r="VX1546" s="153"/>
      <c r="VY1546" s="153"/>
      <c r="VZ1546" s="153"/>
      <c r="WA1546" s="153"/>
      <c r="WB1546" s="153"/>
      <c r="WC1546" s="153"/>
      <c r="WD1546" s="153"/>
      <c r="WE1546" s="153"/>
      <c r="WF1546" s="153"/>
      <c r="WG1546" s="153"/>
      <c r="WH1546" s="153"/>
      <c r="WI1546" s="153"/>
      <c r="WJ1546" s="153"/>
      <c r="WK1546" s="153"/>
      <c r="WL1546" s="153"/>
      <c r="WM1546" s="153"/>
      <c r="WN1546" s="153"/>
      <c r="WO1546" s="153"/>
      <c r="WP1546" s="153"/>
      <c r="WQ1546" s="153"/>
      <c r="WR1546" s="153"/>
      <c r="WS1546" s="153"/>
      <c r="WT1546" s="153"/>
      <c r="WU1546" s="153"/>
      <c r="WV1546" s="153"/>
      <c r="WW1546" s="153"/>
      <c r="WX1546" s="153"/>
      <c r="WY1546" s="153"/>
      <c r="WZ1546" s="153"/>
      <c r="XA1546" s="153"/>
      <c r="XB1546" s="153"/>
      <c r="XC1546" s="153"/>
      <c r="XD1546" s="153"/>
      <c r="XE1546" s="153"/>
      <c r="XF1546" s="153"/>
      <c r="XG1546" s="153"/>
      <c r="XH1546" s="153"/>
      <c r="XI1546" s="153"/>
      <c r="XJ1546" s="153"/>
      <c r="XK1546" s="153"/>
      <c r="XL1546" s="153"/>
      <c r="XM1546" s="153"/>
      <c r="XN1546" s="153"/>
      <c r="XO1546" s="153"/>
      <c r="XP1546" s="153"/>
      <c r="XQ1546" s="153"/>
      <c r="XR1546" s="153"/>
      <c r="XS1546" s="153"/>
      <c r="XT1546" s="153"/>
      <c r="XU1546" s="153"/>
      <c r="XV1546" s="153"/>
      <c r="XW1546" s="153"/>
      <c r="XX1546" s="153"/>
      <c r="XY1546" s="153"/>
      <c r="XZ1546" s="153"/>
      <c r="YA1546" s="153"/>
      <c r="YB1546" s="153"/>
      <c r="YC1546" s="153"/>
      <c r="YD1546" s="153"/>
      <c r="YE1546" s="153"/>
      <c r="YF1546" s="153"/>
      <c r="YG1546" s="153"/>
      <c r="YH1546" s="153"/>
      <c r="YI1546" s="153"/>
      <c r="YJ1546" s="153"/>
      <c r="YK1546" s="153"/>
      <c r="YL1546" s="153"/>
      <c r="YM1546" s="153"/>
      <c r="YN1546" s="153"/>
      <c r="YO1546" s="153"/>
      <c r="YP1546" s="153"/>
      <c r="YQ1546" s="153"/>
      <c r="YR1546" s="153"/>
      <c r="YS1546" s="153"/>
      <c r="YT1546" s="153"/>
      <c r="YU1546" s="153"/>
      <c r="YV1546" s="153"/>
      <c r="YW1546" s="153"/>
      <c r="YX1546" s="153"/>
      <c r="YY1546" s="153"/>
      <c r="YZ1546" s="153"/>
      <c r="ZA1546" s="153"/>
      <c r="ZB1546" s="153"/>
      <c r="ZC1546" s="153"/>
      <c r="ZD1546" s="153"/>
      <c r="ZE1546" s="153"/>
      <c r="ZF1546" s="153"/>
      <c r="ZG1546" s="153"/>
      <c r="ZH1546" s="153"/>
      <c r="ZI1546" s="153"/>
      <c r="ZJ1546" s="153"/>
      <c r="ZK1546" s="153"/>
      <c r="ZL1546" s="153"/>
      <c r="ZM1546" s="153"/>
      <c r="ZN1546" s="153"/>
      <c r="ZO1546" s="153"/>
      <c r="ZP1546" s="153"/>
      <c r="ZQ1546" s="153"/>
      <c r="ZR1546" s="153"/>
      <c r="ZS1546" s="153"/>
      <c r="ZT1546" s="153"/>
      <c r="ZU1546" s="153"/>
      <c r="ZV1546" s="153"/>
      <c r="ZW1546" s="153"/>
      <c r="ZX1546" s="153"/>
      <c r="ZY1546" s="153"/>
      <c r="ZZ1546" s="153"/>
      <c r="AAA1546" s="153"/>
      <c r="AAB1546" s="153"/>
      <c r="AAC1546" s="153"/>
      <c r="AAD1546" s="153"/>
      <c r="AAE1546" s="153"/>
      <c r="AAF1546" s="153"/>
      <c r="AAG1546" s="153"/>
      <c r="AAH1546" s="153"/>
      <c r="AAI1546" s="153"/>
      <c r="AAJ1546" s="153"/>
      <c r="AAK1546" s="153"/>
      <c r="AAL1546" s="153"/>
      <c r="AAM1546" s="153"/>
      <c r="AAN1546" s="153"/>
      <c r="AAO1546" s="153"/>
      <c r="AAP1546" s="153"/>
      <c r="AAQ1546" s="153"/>
      <c r="AAR1546" s="153"/>
      <c r="AAS1546" s="153"/>
      <c r="AAT1546" s="153"/>
      <c r="AAU1546" s="153"/>
      <c r="AAV1546" s="153"/>
      <c r="AAW1546" s="153"/>
      <c r="AAX1546" s="153"/>
      <c r="AAY1546" s="153"/>
      <c r="AAZ1546" s="153"/>
      <c r="ABA1546" s="153"/>
      <c r="ABB1546" s="153"/>
      <c r="ABC1546" s="153"/>
      <c r="ABD1546" s="153"/>
      <c r="ABE1546" s="153"/>
      <c r="ABF1546" s="153"/>
      <c r="ABG1546" s="153"/>
      <c r="ABH1546" s="153"/>
      <c r="ABI1546" s="153"/>
      <c r="ABJ1546" s="153"/>
      <c r="ABK1546" s="153"/>
      <c r="ABL1546" s="153"/>
      <c r="ABM1546" s="153"/>
      <c r="ABN1546" s="153"/>
      <c r="ABO1546" s="153"/>
      <c r="ABP1546" s="153"/>
      <c r="ABQ1546" s="153"/>
      <c r="ABR1546" s="153"/>
      <c r="ABS1546" s="153"/>
      <c r="ABT1546" s="153"/>
      <c r="ABU1546" s="153"/>
      <c r="ABV1546" s="153"/>
      <c r="ABW1546" s="153"/>
      <c r="ABX1546" s="153"/>
      <c r="ABY1546" s="153"/>
      <c r="ABZ1546" s="153"/>
      <c r="ACA1546" s="153"/>
      <c r="ACB1546" s="153"/>
      <c r="ACC1546" s="153"/>
      <c r="ACD1546" s="153"/>
      <c r="ACE1546" s="153"/>
      <c r="ACF1546" s="153"/>
      <c r="ACG1546" s="153"/>
      <c r="ACH1546" s="153"/>
      <c r="ACI1546" s="153"/>
      <c r="ACJ1546" s="153"/>
      <c r="ACK1546" s="153"/>
      <c r="ACL1546" s="153"/>
      <c r="ACM1546" s="153"/>
      <c r="ACN1546" s="153"/>
      <c r="ACO1546" s="153"/>
      <c r="ACP1546" s="153"/>
      <c r="ACQ1546" s="153"/>
      <c r="ACR1546" s="153"/>
      <c r="ACS1546" s="153"/>
      <c r="ACT1546" s="153"/>
      <c r="ACU1546" s="153"/>
      <c r="ACV1546" s="153"/>
      <c r="ACW1546" s="153"/>
      <c r="ACX1546" s="153"/>
      <c r="ACY1546" s="153"/>
      <c r="ACZ1546" s="153"/>
      <c r="ADA1546" s="153"/>
      <c r="ADB1546" s="153"/>
      <c r="ADC1546" s="153"/>
      <c r="ADD1546" s="153"/>
      <c r="ADE1546" s="153"/>
      <c r="ADF1546" s="153"/>
      <c r="ADG1546" s="153"/>
      <c r="ADH1546" s="153"/>
      <c r="ADI1546" s="153"/>
      <c r="ADJ1546" s="153"/>
      <c r="ADK1546" s="153"/>
      <c r="ADL1546" s="153"/>
      <c r="ADM1546" s="153"/>
      <c r="ADN1546" s="153"/>
      <c r="ADO1546" s="153"/>
      <c r="ADP1546" s="153"/>
      <c r="ADQ1546" s="153"/>
      <c r="ADR1546" s="153"/>
      <c r="ADS1546" s="153"/>
      <c r="ADT1546" s="153"/>
      <c r="ADU1546" s="153"/>
      <c r="ADV1546" s="153"/>
      <c r="ADW1546" s="153"/>
      <c r="ADX1546" s="153"/>
      <c r="ADY1546" s="153"/>
      <c r="ADZ1546" s="153"/>
      <c r="AEA1546" s="153"/>
      <c r="AEB1546" s="153"/>
      <c r="AEC1546" s="153"/>
      <c r="AED1546" s="153"/>
      <c r="AEE1546" s="153"/>
      <c r="AEF1546" s="153"/>
      <c r="AEG1546" s="153"/>
      <c r="AEH1546" s="153"/>
      <c r="AEI1546" s="153"/>
      <c r="AEJ1546" s="153"/>
      <c r="AEK1546" s="153"/>
      <c r="AEL1546" s="153"/>
      <c r="AEM1546" s="153"/>
      <c r="AEN1546" s="153"/>
      <c r="AEO1546" s="153"/>
      <c r="AEP1546" s="153"/>
      <c r="AEQ1546" s="153"/>
      <c r="AER1546" s="153"/>
      <c r="AES1546" s="153"/>
      <c r="AET1546" s="153"/>
      <c r="AEU1546" s="153"/>
      <c r="AEV1546" s="153"/>
      <c r="AEW1546" s="153"/>
      <c r="AEX1546" s="153"/>
      <c r="AEY1546" s="153"/>
      <c r="AEZ1546" s="153"/>
      <c r="AFA1546" s="153"/>
      <c r="AFB1546" s="153"/>
      <c r="AFC1546" s="153"/>
      <c r="AFD1546" s="153"/>
      <c r="AFE1546" s="153"/>
      <c r="AFF1546" s="153"/>
      <c r="AFG1546" s="153"/>
      <c r="AFH1546" s="153"/>
      <c r="AFI1546" s="153"/>
      <c r="AFJ1546" s="153"/>
      <c r="AFK1546" s="153"/>
      <c r="AFL1546" s="153"/>
      <c r="AFM1546" s="153"/>
      <c r="AFN1546" s="153"/>
      <c r="AFO1546" s="153"/>
      <c r="AFP1546" s="153"/>
      <c r="AFQ1546" s="153"/>
      <c r="AFR1546" s="153"/>
      <c r="AFS1546" s="153"/>
      <c r="AFT1546" s="153"/>
      <c r="AFU1546" s="153"/>
      <c r="AFV1546" s="153"/>
      <c r="AFW1546" s="153"/>
      <c r="AFX1546" s="153"/>
      <c r="AFY1546" s="153"/>
      <c r="AFZ1546" s="153"/>
      <c r="AGA1546" s="153"/>
      <c r="AGB1546" s="153"/>
      <c r="AGC1546" s="153"/>
      <c r="AGD1546" s="153"/>
      <c r="AGE1546" s="153"/>
      <c r="AGF1546" s="153"/>
      <c r="AGG1546" s="153"/>
      <c r="AGH1546" s="153"/>
      <c r="AGI1546" s="153"/>
      <c r="AGJ1546" s="153"/>
      <c r="AGK1546" s="153"/>
      <c r="AGL1546" s="153"/>
      <c r="AGM1546" s="153"/>
      <c r="AGN1546" s="153"/>
      <c r="AGO1546" s="153"/>
      <c r="AGP1546" s="153"/>
      <c r="AGQ1546" s="153"/>
      <c r="AGR1546" s="153"/>
      <c r="AGS1546" s="153"/>
      <c r="AGT1546" s="153"/>
      <c r="AGU1546" s="153"/>
      <c r="AGV1546" s="153"/>
      <c r="AGW1546" s="153"/>
      <c r="AGX1546" s="153"/>
      <c r="AGY1546" s="153"/>
      <c r="AGZ1546" s="153"/>
      <c r="AHA1546" s="153"/>
      <c r="AHB1546" s="153"/>
      <c r="AHC1546" s="153"/>
      <c r="AHD1546" s="153"/>
      <c r="AHE1546" s="153"/>
      <c r="AHF1546" s="153"/>
      <c r="AHG1546" s="153"/>
      <c r="AHH1546" s="153"/>
      <c r="AHI1546" s="153"/>
      <c r="AHJ1546" s="153"/>
      <c r="AHK1546" s="153"/>
      <c r="AHL1546" s="153"/>
      <c r="AHM1546" s="153"/>
      <c r="AHN1546" s="153"/>
      <c r="AHO1546" s="153"/>
      <c r="AHP1546" s="153"/>
      <c r="AHQ1546" s="153"/>
      <c r="AHR1546" s="153"/>
      <c r="AHS1546" s="153"/>
      <c r="AHT1546" s="153"/>
      <c r="AHU1546" s="153"/>
      <c r="AHV1546" s="153"/>
      <c r="AHW1546" s="153"/>
      <c r="AHX1546" s="153"/>
      <c r="AHY1546" s="153"/>
      <c r="AHZ1546" s="153"/>
      <c r="AIA1546" s="153"/>
      <c r="AIB1546" s="153"/>
      <c r="AIC1546" s="153"/>
      <c r="AID1546" s="153"/>
      <c r="AIE1546" s="153"/>
      <c r="AIF1546" s="153"/>
      <c r="AIG1546" s="153"/>
      <c r="AIH1546" s="153"/>
      <c r="AII1546" s="153"/>
      <c r="AIJ1546" s="153"/>
      <c r="AIK1546" s="153"/>
      <c r="AIL1546" s="153"/>
      <c r="AIM1546" s="153"/>
      <c r="AIN1546" s="153"/>
      <c r="AIO1546" s="153"/>
      <c r="AIP1546" s="153"/>
      <c r="AIQ1546" s="153"/>
      <c r="AIR1546" s="153"/>
      <c r="AIS1546" s="153"/>
      <c r="AIT1546" s="153"/>
      <c r="AIU1546" s="153"/>
      <c r="AIV1546" s="153"/>
      <c r="AIW1546" s="153"/>
      <c r="AIX1546" s="153"/>
      <c r="AIY1546" s="153"/>
      <c r="AIZ1546" s="153"/>
      <c r="AJA1546" s="153"/>
      <c r="AJB1546" s="153"/>
      <c r="AJC1546" s="153"/>
      <c r="AJD1546" s="153"/>
      <c r="AJE1546" s="153"/>
      <c r="AJF1546" s="153"/>
      <c r="AJG1546" s="153"/>
      <c r="AJH1546" s="153"/>
      <c r="AJI1546" s="153"/>
      <c r="AJJ1546" s="153"/>
      <c r="AJK1546" s="153"/>
      <c r="AJL1546" s="153"/>
      <c r="AJM1546" s="153"/>
      <c r="AJN1546" s="153"/>
      <c r="AJO1546" s="153"/>
      <c r="AJP1546" s="153"/>
      <c r="AJQ1546" s="153"/>
      <c r="AJR1546" s="153"/>
      <c r="AJS1546" s="153"/>
      <c r="AJT1546" s="153"/>
      <c r="AJU1546" s="153"/>
      <c r="AJV1546" s="153"/>
      <c r="AJW1546" s="153"/>
      <c r="AJX1546" s="153"/>
      <c r="AJY1546" s="153"/>
      <c r="AJZ1546" s="153"/>
      <c r="AKA1546" s="153"/>
      <c r="AKB1546" s="153"/>
      <c r="AKC1546" s="153"/>
      <c r="AKD1546" s="153"/>
      <c r="AKE1546" s="153"/>
      <c r="AKF1546" s="153"/>
      <c r="AKG1546" s="153"/>
      <c r="AKH1546" s="153"/>
      <c r="AKI1546" s="153"/>
      <c r="AKJ1546" s="153"/>
      <c r="AKK1546" s="153"/>
      <c r="AKL1546" s="153"/>
      <c r="AKM1546" s="153"/>
      <c r="AKN1546" s="153"/>
      <c r="AKO1546" s="153"/>
      <c r="AKP1546" s="153"/>
      <c r="AKQ1546" s="153"/>
      <c r="AKR1546" s="153"/>
      <c r="AKS1546" s="153"/>
      <c r="AKT1546" s="153"/>
      <c r="AKU1546" s="153"/>
      <c r="AKV1546" s="153"/>
      <c r="AKW1546" s="153"/>
      <c r="AKX1546" s="153"/>
      <c r="AKY1546" s="153"/>
      <c r="AKZ1546" s="153"/>
      <c r="ALA1546" s="153"/>
      <c r="ALB1546" s="153"/>
      <c r="ALC1546" s="153"/>
      <c r="ALD1546" s="153"/>
      <c r="ALE1546" s="153"/>
      <c r="ALF1546" s="153"/>
      <c r="ALG1546" s="153"/>
      <c r="ALH1546" s="153"/>
      <c r="ALI1546" s="153"/>
      <c r="ALJ1546" s="153"/>
      <c r="ALK1546" s="153"/>
      <c r="ALL1546" s="153"/>
      <c r="ALM1546" s="153"/>
      <c r="ALN1546" s="153"/>
      <c r="ALO1546" s="153"/>
      <c r="ALP1546" s="153"/>
      <c r="ALQ1546" s="153"/>
      <c r="ALR1546" s="153"/>
      <c r="ALS1546" s="153"/>
      <c r="ALT1546" s="153"/>
      <c r="ALU1546" s="153"/>
      <c r="ALV1546" s="153"/>
      <c r="ALW1546" s="153"/>
      <c r="ALX1546" s="153"/>
      <c r="ALY1546" s="153"/>
      <c r="ALZ1546" s="153"/>
      <c r="AMA1546" s="153"/>
      <c r="AMB1546" s="153"/>
      <c r="AMC1546" s="153"/>
      <c r="AMD1546" s="153"/>
      <c r="AME1546" s="153"/>
      <c r="AMF1546" s="153"/>
      <c r="AMG1546" s="153"/>
      <c r="AMH1546" s="153"/>
      <c r="AMI1546" s="153"/>
      <c r="AMJ1546" s="153"/>
      <c r="AMK1546" s="153"/>
      <c r="AML1546" s="153"/>
      <c r="AMM1546" s="153"/>
      <c r="AMN1546" s="153"/>
      <c r="AMO1546" s="153"/>
      <c r="AMP1546" s="153"/>
      <c r="AMQ1546" s="153"/>
      <c r="AMR1546" s="153"/>
      <c r="AMS1546" s="153"/>
      <c r="AMT1546" s="153"/>
      <c r="AMU1546" s="153"/>
      <c r="AMV1546" s="153"/>
      <c r="AMW1546" s="153"/>
      <c r="AMX1546" s="153"/>
      <c r="AMY1546" s="153"/>
      <c r="AMZ1546" s="153"/>
      <c r="ANA1546" s="153"/>
      <c r="ANB1546" s="153"/>
      <c r="ANC1546" s="153"/>
      <c r="AND1546" s="153"/>
      <c r="ANE1546" s="153"/>
      <c r="ANF1546" s="153"/>
      <c r="ANG1546" s="153"/>
      <c r="ANH1546" s="153"/>
      <c r="ANI1546" s="153"/>
      <c r="ANJ1546" s="153"/>
      <c r="ANK1546" s="153"/>
      <c r="ANL1546" s="153"/>
      <c r="ANM1546" s="153"/>
      <c r="ANN1546" s="153"/>
      <c r="ANO1546" s="153"/>
      <c r="ANP1546" s="153"/>
      <c r="ANQ1546" s="153"/>
      <c r="ANR1546" s="153"/>
      <c r="ANS1546" s="153"/>
      <c r="ANT1546" s="153"/>
      <c r="ANU1546" s="153"/>
      <c r="ANV1546" s="153"/>
      <c r="ANW1546" s="153"/>
      <c r="ANX1546" s="153"/>
      <c r="ANY1546" s="153"/>
      <c r="ANZ1546" s="153"/>
      <c r="AOA1546" s="153"/>
      <c r="AOB1546" s="153"/>
      <c r="AOC1546" s="153"/>
      <c r="AOD1546" s="153"/>
      <c r="AOE1546" s="153"/>
      <c r="AOF1546" s="153"/>
      <c r="AOG1546" s="153"/>
      <c r="AOH1546" s="153"/>
      <c r="AOI1546" s="153"/>
      <c r="AOJ1546" s="153"/>
      <c r="AOK1546" s="153"/>
      <c r="AOL1546" s="153"/>
      <c r="AOM1546" s="153"/>
      <c r="AON1546" s="153"/>
      <c r="AOO1546" s="153"/>
      <c r="AOP1546" s="153"/>
      <c r="AOQ1546" s="153"/>
      <c r="AOR1546" s="153"/>
      <c r="AOS1546" s="153"/>
      <c r="AOT1546" s="153"/>
      <c r="AOU1546" s="153"/>
      <c r="AOV1546" s="153"/>
      <c r="AOW1546" s="153"/>
      <c r="AOX1546" s="153"/>
      <c r="AOY1546" s="153"/>
      <c r="AOZ1546" s="153"/>
      <c r="APA1546" s="153"/>
      <c r="APB1546" s="153"/>
      <c r="APC1546" s="153"/>
      <c r="APD1546" s="153"/>
      <c r="APE1546" s="153"/>
      <c r="APF1546" s="153"/>
      <c r="APG1546" s="153"/>
      <c r="APH1546" s="153"/>
      <c r="API1546" s="153"/>
      <c r="APJ1546" s="153"/>
      <c r="APK1546" s="153"/>
      <c r="APL1546" s="153"/>
      <c r="APM1546" s="153"/>
      <c r="APN1546" s="153"/>
      <c r="APO1546" s="153"/>
      <c r="APP1546" s="153"/>
      <c r="APQ1546" s="153"/>
      <c r="APR1546" s="153"/>
      <c r="APS1546" s="153"/>
      <c r="APT1546" s="153"/>
      <c r="APU1546" s="153"/>
      <c r="APV1546" s="153"/>
      <c r="APW1546" s="153"/>
      <c r="APX1546" s="153"/>
      <c r="APY1546" s="153"/>
      <c r="APZ1546" s="153"/>
      <c r="AQA1546" s="153"/>
      <c r="AQB1546" s="153"/>
      <c r="AQC1546" s="153"/>
      <c r="AQD1546" s="153"/>
      <c r="AQE1546" s="153"/>
      <c r="AQF1546" s="153"/>
      <c r="AQG1546" s="153"/>
      <c r="AQH1546" s="153"/>
      <c r="AQI1546" s="153"/>
      <c r="AQJ1546" s="153"/>
      <c r="AQK1546" s="153"/>
      <c r="AQL1546" s="153"/>
      <c r="AQM1546" s="153"/>
      <c r="AQN1546" s="153"/>
      <c r="AQO1546" s="153"/>
      <c r="AQP1546" s="153"/>
      <c r="AQQ1546" s="153"/>
      <c r="AQR1546" s="153"/>
      <c r="AQS1546" s="153"/>
      <c r="AQT1546" s="153"/>
      <c r="AQU1546" s="153"/>
      <c r="AQV1546" s="153"/>
      <c r="AQW1546" s="153"/>
      <c r="AQX1546" s="153"/>
      <c r="AQY1546" s="153"/>
      <c r="AQZ1546" s="153"/>
      <c r="ARA1546" s="153"/>
      <c r="ARB1546" s="153"/>
      <c r="ARC1546" s="153"/>
      <c r="ARD1546" s="153"/>
      <c r="ARE1546" s="153"/>
      <c r="ARF1546" s="153"/>
      <c r="ARG1546" s="153"/>
      <c r="ARH1546" s="153"/>
      <c r="ARI1546" s="153"/>
      <c r="ARJ1546" s="153"/>
      <c r="ARK1546" s="153"/>
      <c r="ARL1546" s="153"/>
      <c r="ARM1546" s="153"/>
      <c r="ARN1546" s="153"/>
      <c r="ARO1546" s="153"/>
      <c r="ARP1546" s="153"/>
      <c r="ARQ1546" s="153"/>
      <c r="ARR1546" s="153"/>
      <c r="ARS1546" s="153"/>
      <c r="ART1546" s="153"/>
      <c r="ARU1546" s="153"/>
      <c r="ARV1546" s="153"/>
      <c r="ARW1546" s="153"/>
      <c r="ARX1546" s="153"/>
      <c r="ARY1546" s="153"/>
      <c r="ARZ1546" s="153"/>
      <c r="ASA1546" s="153"/>
      <c r="ASB1546" s="153"/>
      <c r="ASC1546" s="153"/>
      <c r="ASD1546" s="153"/>
      <c r="ASE1546" s="153"/>
      <c r="ASF1546" s="153"/>
      <c r="ASG1546" s="153"/>
      <c r="ASH1546" s="153"/>
      <c r="ASI1546" s="153"/>
      <c r="ASJ1546" s="153"/>
      <c r="ASK1546" s="153"/>
      <c r="ASL1546" s="153"/>
      <c r="ASM1546" s="153"/>
      <c r="ASN1546" s="153"/>
      <c r="ASO1546" s="153"/>
      <c r="ASP1546" s="153"/>
      <c r="ASQ1546" s="153"/>
      <c r="ASR1546" s="153"/>
      <c r="ASS1546" s="153"/>
      <c r="AST1546" s="153"/>
      <c r="ASU1546" s="153"/>
      <c r="ASV1546" s="153"/>
      <c r="ASW1546" s="153"/>
      <c r="ASX1546" s="153"/>
      <c r="ASY1546" s="153"/>
      <c r="ASZ1546" s="153"/>
      <c r="ATA1546" s="153"/>
      <c r="ATB1546" s="153"/>
      <c r="ATC1546" s="153"/>
      <c r="ATD1546" s="153"/>
      <c r="ATE1546" s="153"/>
      <c r="ATF1546" s="153"/>
      <c r="ATG1546" s="153"/>
      <c r="ATH1546" s="153"/>
      <c r="ATI1546" s="153"/>
      <c r="ATJ1546" s="153"/>
      <c r="ATK1546" s="153"/>
      <c r="ATL1546" s="153"/>
      <c r="ATM1546" s="153"/>
      <c r="ATN1546" s="153"/>
      <c r="ATO1546" s="153"/>
      <c r="ATP1546" s="153"/>
      <c r="ATQ1546" s="153"/>
      <c r="ATR1546" s="153"/>
      <c r="ATS1546" s="153"/>
      <c r="ATT1546" s="153"/>
      <c r="ATU1546" s="153"/>
      <c r="ATV1546" s="153"/>
      <c r="ATW1546" s="153"/>
      <c r="ATX1546" s="153"/>
      <c r="ATY1546" s="153"/>
      <c r="ATZ1546" s="153"/>
      <c r="AUA1546" s="153"/>
      <c r="AUB1546" s="153"/>
      <c r="AUC1546" s="153"/>
      <c r="AUD1546" s="153"/>
      <c r="AUE1546" s="153"/>
      <c r="AUF1546" s="153"/>
      <c r="AUG1546" s="153"/>
      <c r="AUH1546" s="153"/>
      <c r="AUI1546" s="153"/>
      <c r="AUJ1546" s="153"/>
      <c r="AUK1546" s="153"/>
      <c r="AUL1546" s="153"/>
      <c r="AUM1546" s="153"/>
      <c r="AUN1546" s="153"/>
      <c r="AUO1546" s="153"/>
      <c r="AUP1546" s="153"/>
      <c r="AUQ1546" s="153"/>
      <c r="AUR1546" s="153"/>
      <c r="AUS1546" s="153"/>
      <c r="AUT1546" s="153"/>
      <c r="AUU1546" s="153"/>
      <c r="AUV1546" s="153"/>
      <c r="AUW1546" s="153"/>
      <c r="AUX1546" s="153"/>
      <c r="AUY1546" s="153"/>
      <c r="AUZ1546" s="153"/>
      <c r="AVA1546" s="153"/>
      <c r="AVB1546" s="153"/>
      <c r="AVC1546" s="153"/>
      <c r="AVD1546" s="153"/>
      <c r="AVE1546" s="153"/>
      <c r="AVF1546" s="153"/>
      <c r="AVG1546" s="153"/>
      <c r="AVH1546" s="153"/>
      <c r="AVI1546" s="153"/>
      <c r="AVJ1546" s="153"/>
      <c r="AVK1546" s="153"/>
      <c r="AVL1546" s="153"/>
      <c r="AVM1546" s="153"/>
      <c r="AVN1546" s="153"/>
      <c r="AVO1546" s="153"/>
      <c r="AVP1546" s="153"/>
      <c r="AVQ1546" s="153"/>
      <c r="AVR1546" s="153"/>
      <c r="AVS1546" s="153"/>
      <c r="AVT1546" s="153"/>
      <c r="AVU1546" s="153"/>
      <c r="AVV1546" s="153"/>
      <c r="AVW1546" s="153"/>
      <c r="AVX1546" s="153"/>
      <c r="AVY1546" s="153"/>
      <c r="AVZ1546" s="153"/>
      <c r="AWA1546" s="153"/>
      <c r="AWB1546" s="153"/>
      <c r="AWC1546" s="153"/>
      <c r="AWD1546" s="153"/>
      <c r="AWE1546" s="153"/>
      <c r="AWF1546" s="153"/>
      <c r="AWG1546" s="153"/>
      <c r="AWH1546" s="153"/>
      <c r="AWI1546" s="153"/>
      <c r="AWJ1546" s="153"/>
      <c r="AWK1546" s="153"/>
      <c r="AWL1546" s="153"/>
      <c r="AWM1546" s="153"/>
      <c r="AWN1546" s="153"/>
      <c r="AWO1546" s="153"/>
      <c r="AWP1546" s="153"/>
      <c r="AWQ1546" s="153"/>
      <c r="AWR1546" s="153"/>
      <c r="AWS1546" s="153"/>
      <c r="AWT1546" s="153"/>
      <c r="AWU1546" s="153"/>
      <c r="AWV1546" s="153"/>
      <c r="AWW1546" s="153"/>
      <c r="AWX1546" s="153"/>
      <c r="AWY1546" s="153"/>
      <c r="AWZ1546" s="153"/>
      <c r="AXA1546" s="153"/>
      <c r="AXB1546" s="153"/>
      <c r="AXC1546" s="153"/>
      <c r="AXD1546" s="153"/>
      <c r="AXE1546" s="153"/>
      <c r="AXF1546" s="153"/>
      <c r="AXG1546" s="153"/>
      <c r="AXH1546" s="153"/>
      <c r="AXI1546" s="153"/>
      <c r="AXJ1546" s="153"/>
      <c r="AXK1546" s="153"/>
      <c r="AXL1546" s="153"/>
      <c r="AXM1546" s="153"/>
      <c r="AXN1546" s="153"/>
      <c r="AXO1546" s="153"/>
      <c r="AXP1546" s="153"/>
      <c r="AXQ1546" s="153"/>
      <c r="AXR1546" s="153"/>
      <c r="AXS1546" s="153"/>
      <c r="AXT1546" s="153"/>
      <c r="AXU1546" s="153"/>
      <c r="AXV1546" s="153"/>
      <c r="AXW1546" s="153"/>
      <c r="AXX1546" s="153"/>
      <c r="AXY1546" s="153"/>
      <c r="AXZ1546" s="153"/>
      <c r="AYA1546" s="153"/>
      <c r="AYB1546" s="153"/>
      <c r="AYC1546" s="153"/>
      <c r="AYD1546" s="153"/>
      <c r="AYE1546" s="153"/>
      <c r="AYF1546" s="153"/>
      <c r="AYG1546" s="153"/>
      <c r="AYH1546" s="153"/>
      <c r="AYI1546" s="153"/>
      <c r="AYJ1546" s="153"/>
      <c r="AYK1546" s="153"/>
      <c r="AYL1546" s="153"/>
      <c r="AYM1546" s="153"/>
      <c r="AYN1546" s="153"/>
      <c r="AYO1546" s="153"/>
      <c r="AYP1546" s="153"/>
      <c r="AYQ1546" s="153"/>
      <c r="AYR1546" s="153"/>
      <c r="AYS1546" s="153"/>
      <c r="AYT1546" s="153"/>
      <c r="AYU1546" s="153"/>
      <c r="AYV1546" s="153"/>
      <c r="AYW1546" s="153"/>
      <c r="AYX1546" s="153"/>
      <c r="AYY1546" s="153"/>
      <c r="AYZ1546" s="153"/>
      <c r="AZA1546" s="153"/>
      <c r="AZB1546" s="153"/>
      <c r="AZC1546" s="153"/>
      <c r="AZD1546" s="153"/>
      <c r="AZE1546" s="153"/>
      <c r="AZF1546" s="153"/>
      <c r="AZG1546" s="153"/>
      <c r="AZH1546" s="153"/>
      <c r="AZI1546" s="153"/>
      <c r="AZJ1546" s="153"/>
      <c r="AZK1546" s="153"/>
      <c r="AZL1546" s="153"/>
      <c r="AZM1546" s="153"/>
      <c r="AZN1546" s="153"/>
      <c r="AZO1546" s="153"/>
      <c r="AZP1546" s="153"/>
      <c r="AZQ1546" s="153"/>
      <c r="AZR1546" s="153"/>
      <c r="AZS1546" s="153"/>
      <c r="AZT1546" s="153"/>
      <c r="AZU1546" s="153"/>
      <c r="AZV1546" s="153"/>
      <c r="AZW1546" s="153"/>
      <c r="AZX1546" s="153"/>
      <c r="AZY1546" s="153"/>
      <c r="AZZ1546" s="153"/>
      <c r="BAA1546" s="153"/>
      <c r="BAB1546" s="153"/>
      <c r="BAC1546" s="153"/>
      <c r="BAD1546" s="153"/>
      <c r="BAE1546" s="153"/>
      <c r="BAF1546" s="153"/>
      <c r="BAG1546" s="153"/>
      <c r="BAH1546" s="153"/>
      <c r="BAI1546" s="153"/>
      <c r="BAJ1546" s="153"/>
      <c r="BAK1546" s="153"/>
      <c r="BAL1546" s="153"/>
      <c r="BAM1546" s="153"/>
      <c r="BAN1546" s="153"/>
      <c r="BAO1546" s="153"/>
      <c r="BAP1546" s="153"/>
      <c r="BAQ1546" s="153"/>
      <c r="BAR1546" s="153"/>
      <c r="BAS1546" s="153"/>
      <c r="BAT1546" s="153"/>
      <c r="BAU1546" s="153"/>
      <c r="BAV1546" s="153"/>
      <c r="BAW1546" s="153"/>
      <c r="BAX1546" s="153"/>
      <c r="BAY1546" s="153"/>
      <c r="BAZ1546" s="153"/>
      <c r="BBA1546" s="153"/>
      <c r="BBB1546" s="153"/>
      <c r="BBC1546" s="153"/>
      <c r="BBD1546" s="153"/>
      <c r="BBE1546" s="153"/>
      <c r="BBF1546" s="153"/>
      <c r="BBG1546" s="153"/>
      <c r="BBH1546" s="153"/>
      <c r="BBI1546" s="153"/>
      <c r="BBJ1546" s="153"/>
      <c r="BBK1546" s="153"/>
      <c r="BBL1546" s="153"/>
      <c r="BBM1546" s="153"/>
      <c r="BBN1546" s="153"/>
      <c r="BBO1546" s="153"/>
      <c r="BBP1546" s="153"/>
      <c r="BBQ1546" s="153"/>
      <c r="BBR1546" s="153"/>
      <c r="BBS1546" s="153"/>
      <c r="BBT1546" s="153"/>
      <c r="BBU1546" s="153"/>
      <c r="BBV1546" s="153"/>
      <c r="BBW1546" s="153"/>
      <c r="BBX1546" s="153"/>
      <c r="BBY1546" s="153"/>
      <c r="BBZ1546" s="153"/>
      <c r="BCA1546" s="153"/>
      <c r="BCB1546" s="153"/>
      <c r="BCC1546" s="153"/>
      <c r="BCD1546" s="153"/>
      <c r="BCE1546" s="153"/>
      <c r="BCF1546" s="153"/>
      <c r="BCG1546" s="153"/>
      <c r="BCH1546" s="153"/>
      <c r="BCI1546" s="153"/>
      <c r="BCJ1546" s="153"/>
      <c r="BCK1546" s="153"/>
      <c r="BCL1546" s="153"/>
      <c r="BCM1546" s="153"/>
      <c r="BCN1546" s="153"/>
      <c r="BCO1546" s="153"/>
      <c r="BCP1546" s="153"/>
      <c r="BCQ1546" s="153"/>
      <c r="BCR1546" s="153"/>
      <c r="BCS1546" s="153"/>
      <c r="BCT1546" s="153"/>
      <c r="BCU1546" s="153"/>
      <c r="BCV1546" s="153"/>
      <c r="BCW1546" s="153"/>
      <c r="BCX1546" s="153"/>
      <c r="BCY1546" s="153"/>
      <c r="BCZ1546" s="153"/>
      <c r="BDA1546" s="153"/>
      <c r="BDB1546" s="153"/>
      <c r="BDC1546" s="153"/>
      <c r="BDD1546" s="153"/>
      <c r="BDE1546" s="153"/>
      <c r="BDF1546" s="153"/>
      <c r="BDG1546" s="153"/>
      <c r="BDH1546" s="153"/>
      <c r="BDI1546" s="153"/>
      <c r="BDJ1546" s="153"/>
      <c r="BDK1546" s="153"/>
      <c r="BDL1546" s="153"/>
      <c r="BDM1546" s="153"/>
      <c r="BDN1546" s="153"/>
      <c r="BDO1546" s="153"/>
      <c r="BDP1546" s="153"/>
      <c r="BDQ1546" s="153"/>
      <c r="BDR1546" s="153"/>
      <c r="BDS1546" s="153"/>
      <c r="BDT1546" s="153"/>
      <c r="BDU1546" s="153"/>
      <c r="BDV1546" s="153"/>
      <c r="BDW1546" s="153"/>
      <c r="BDX1546" s="153"/>
      <c r="BDY1546" s="153"/>
      <c r="BDZ1546" s="153"/>
      <c r="BEA1546" s="153"/>
      <c r="BEB1546" s="153"/>
      <c r="BEC1546" s="153"/>
      <c r="BED1546" s="153"/>
      <c r="BEE1546" s="153"/>
      <c r="BEF1546" s="153"/>
      <c r="BEG1546" s="153"/>
      <c r="BEH1546" s="153"/>
      <c r="BEI1546" s="153"/>
      <c r="BEJ1546" s="153"/>
      <c r="BEK1546" s="153"/>
      <c r="BEL1546" s="153"/>
      <c r="BEM1546" s="153"/>
      <c r="BEN1546" s="153"/>
      <c r="BEO1546" s="153"/>
      <c r="BEP1546" s="153"/>
      <c r="BEQ1546" s="153"/>
      <c r="BER1546" s="153"/>
      <c r="BES1546" s="153"/>
      <c r="BET1546" s="153"/>
      <c r="BEU1546" s="153"/>
      <c r="BEV1546" s="153"/>
      <c r="BEW1546" s="153"/>
      <c r="BEX1546" s="153"/>
      <c r="BEY1546" s="153"/>
      <c r="BEZ1546" s="153"/>
      <c r="BFA1546" s="153"/>
      <c r="BFB1546" s="153"/>
      <c r="BFC1546" s="153"/>
      <c r="BFD1546" s="153"/>
      <c r="BFE1546" s="153"/>
      <c r="BFF1546" s="153"/>
      <c r="BFG1546" s="153"/>
      <c r="BFH1546" s="153"/>
      <c r="BFI1546" s="153"/>
      <c r="BFJ1546" s="153"/>
      <c r="BFK1546" s="153"/>
      <c r="BFL1546" s="153"/>
      <c r="BFM1546" s="153"/>
      <c r="BFN1546" s="153"/>
      <c r="BFO1546" s="153"/>
      <c r="BFP1546" s="153"/>
      <c r="BFQ1546" s="153"/>
      <c r="BFR1546" s="153"/>
      <c r="BFS1546" s="153"/>
      <c r="BFT1546" s="153"/>
      <c r="BFU1546" s="153"/>
      <c r="BFV1546" s="153"/>
      <c r="BFW1546" s="153"/>
      <c r="BFX1546" s="153"/>
      <c r="BFY1546" s="153"/>
      <c r="BFZ1546" s="153"/>
      <c r="BGA1546" s="153"/>
      <c r="BGB1546" s="153"/>
      <c r="BGC1546" s="153"/>
      <c r="BGD1546" s="153"/>
      <c r="BGE1546" s="153"/>
      <c r="BGF1546" s="153"/>
      <c r="BGG1546" s="153"/>
      <c r="BGH1546" s="153"/>
      <c r="BGI1546" s="153"/>
      <c r="BGJ1546" s="153"/>
      <c r="BGK1546" s="153"/>
      <c r="BGL1546" s="153"/>
      <c r="BGM1546" s="153"/>
      <c r="BGN1546" s="153"/>
      <c r="BGO1546" s="153"/>
      <c r="BGP1546" s="153"/>
      <c r="BGQ1546" s="153"/>
      <c r="BGR1546" s="153"/>
      <c r="BGS1546" s="153"/>
      <c r="BGT1546" s="153"/>
      <c r="BGU1546" s="153"/>
      <c r="BGV1546" s="153"/>
      <c r="BGW1546" s="153"/>
      <c r="BGX1546" s="153"/>
      <c r="BGY1546" s="153"/>
      <c r="BGZ1546" s="153"/>
      <c r="BHA1546" s="153"/>
      <c r="BHB1546" s="153"/>
      <c r="BHC1546" s="153"/>
      <c r="BHD1546" s="153"/>
      <c r="BHE1546" s="153"/>
      <c r="BHF1546" s="153"/>
      <c r="BHG1546" s="153"/>
      <c r="BHH1546" s="153"/>
      <c r="BHI1546" s="153"/>
      <c r="BHJ1546" s="153"/>
      <c r="BHK1546" s="153"/>
      <c r="BHL1546" s="153"/>
      <c r="BHM1546" s="153"/>
      <c r="BHN1546" s="153"/>
      <c r="BHO1546" s="153"/>
      <c r="BHP1546" s="153"/>
      <c r="BHQ1546" s="153"/>
      <c r="BHR1546" s="153"/>
      <c r="BHS1546" s="153"/>
      <c r="BHT1546" s="153"/>
      <c r="BHU1546" s="153"/>
      <c r="BHV1546" s="153"/>
      <c r="BHW1546" s="153"/>
      <c r="BHX1546" s="153"/>
      <c r="BHY1546" s="153"/>
      <c r="BHZ1546" s="153"/>
      <c r="BIA1546" s="153"/>
      <c r="BIB1546" s="153"/>
      <c r="BIC1546" s="153"/>
      <c r="BID1546" s="153"/>
      <c r="BIE1546" s="153"/>
      <c r="BIF1546" s="153"/>
      <c r="BIG1546" s="153"/>
      <c r="BIH1546" s="153"/>
      <c r="BII1546" s="153"/>
      <c r="BIJ1546" s="153"/>
      <c r="BIK1546" s="153"/>
      <c r="BIL1546" s="153"/>
      <c r="BIM1546" s="153"/>
      <c r="BIN1546" s="153"/>
      <c r="BIO1546" s="153"/>
      <c r="BIP1546" s="153"/>
      <c r="BIQ1546" s="153"/>
      <c r="BIR1546" s="153"/>
      <c r="BIS1546" s="153"/>
      <c r="BIT1546" s="153"/>
      <c r="BIU1546" s="153"/>
      <c r="BIV1546" s="153"/>
      <c r="BIW1546" s="153"/>
      <c r="BIX1546" s="153"/>
      <c r="BIY1546" s="153"/>
      <c r="BIZ1546" s="153"/>
      <c r="BJA1546" s="153"/>
      <c r="BJB1546" s="153"/>
      <c r="BJC1546" s="153"/>
      <c r="BJD1546" s="153"/>
      <c r="BJE1546" s="153"/>
      <c r="BJF1546" s="153"/>
      <c r="BJG1546" s="153"/>
      <c r="BJH1546" s="153"/>
      <c r="BJI1546" s="153"/>
      <c r="BJJ1546" s="153"/>
      <c r="BJK1546" s="153"/>
      <c r="BJL1546" s="153"/>
      <c r="BJM1546" s="153"/>
      <c r="BJN1546" s="153"/>
      <c r="BJO1546" s="153"/>
      <c r="BJP1546" s="153"/>
      <c r="BJQ1546" s="153"/>
      <c r="BJR1546" s="153"/>
      <c r="BJS1546" s="153"/>
      <c r="BJT1546" s="153"/>
      <c r="BJU1546" s="153"/>
      <c r="BJV1546" s="153"/>
      <c r="BJW1546" s="153"/>
      <c r="BJX1546" s="153"/>
      <c r="BJY1546" s="153"/>
      <c r="BJZ1546" s="153"/>
      <c r="BKA1546" s="153"/>
      <c r="BKB1546" s="153"/>
      <c r="BKC1546" s="153"/>
      <c r="BKD1546" s="153"/>
      <c r="BKE1546" s="153"/>
      <c r="BKF1546" s="153"/>
      <c r="BKG1546" s="153"/>
      <c r="BKH1546" s="153"/>
      <c r="BKI1546" s="153"/>
      <c r="BKJ1546" s="153"/>
      <c r="BKK1546" s="153"/>
      <c r="BKL1546" s="153"/>
      <c r="BKM1546" s="153"/>
      <c r="BKN1546" s="153"/>
      <c r="BKO1546" s="153"/>
      <c r="BKP1546" s="153"/>
      <c r="BKQ1546" s="153"/>
      <c r="BKR1546" s="153"/>
      <c r="BKS1546" s="153"/>
      <c r="BKT1546" s="153"/>
      <c r="BKU1546" s="153"/>
      <c r="BKV1546" s="153"/>
      <c r="BKW1546" s="153"/>
      <c r="BKX1546" s="153"/>
      <c r="BKY1546" s="153"/>
      <c r="BKZ1546" s="153"/>
      <c r="BLA1546" s="153"/>
      <c r="BLB1546" s="153"/>
      <c r="BLC1546" s="153"/>
      <c r="BLD1546" s="153"/>
      <c r="BLE1546" s="153"/>
      <c r="BLF1546" s="153"/>
      <c r="BLG1546" s="153"/>
      <c r="BLH1546" s="153"/>
      <c r="BLI1546" s="153"/>
      <c r="BLJ1546" s="153"/>
      <c r="BLK1546" s="153"/>
      <c r="BLL1546" s="153"/>
      <c r="BLM1546" s="153"/>
      <c r="BLN1546" s="153"/>
      <c r="BLO1546" s="153"/>
      <c r="BLP1546" s="153"/>
      <c r="BLQ1546" s="153"/>
      <c r="BLR1546" s="153"/>
      <c r="BLS1546" s="153"/>
      <c r="BLT1546" s="153"/>
      <c r="BLU1546" s="153"/>
      <c r="BLV1546" s="153"/>
      <c r="BLW1546" s="153"/>
      <c r="BLX1546" s="153"/>
      <c r="BLY1546" s="153"/>
      <c r="BLZ1546" s="153"/>
      <c r="BMA1546" s="153"/>
      <c r="BMB1546" s="153"/>
      <c r="BMC1546" s="153"/>
      <c r="BMD1546" s="153"/>
      <c r="BME1546" s="153"/>
      <c r="BMF1546" s="153"/>
      <c r="BMG1546" s="153"/>
      <c r="BMH1546" s="153"/>
      <c r="BMI1546" s="153"/>
      <c r="BMJ1546" s="153"/>
      <c r="BMK1546" s="153"/>
      <c r="BML1546" s="153"/>
      <c r="BMM1546" s="153"/>
      <c r="BMN1546" s="153"/>
      <c r="BMO1546" s="153"/>
      <c r="BMP1546" s="153"/>
      <c r="BMQ1546" s="153"/>
      <c r="BMR1546" s="153"/>
      <c r="BMS1546" s="153"/>
      <c r="BMT1546" s="153"/>
      <c r="BMU1546" s="153"/>
      <c r="BMV1546" s="153"/>
      <c r="BMW1546" s="153"/>
      <c r="BMX1546" s="153"/>
      <c r="BMY1546" s="153"/>
      <c r="BMZ1546" s="153"/>
      <c r="BNA1546" s="153"/>
      <c r="BNB1546" s="153"/>
      <c r="BNC1546" s="153"/>
      <c r="BND1546" s="153"/>
      <c r="BNE1546" s="153"/>
      <c r="BNF1546" s="153"/>
      <c r="BNG1546" s="153"/>
      <c r="BNH1546" s="153"/>
      <c r="BNI1546" s="153"/>
      <c r="BNJ1546" s="153"/>
      <c r="BNK1546" s="153"/>
      <c r="BNL1546" s="153"/>
      <c r="BNM1546" s="153"/>
      <c r="BNN1546" s="153"/>
      <c r="BNO1546" s="153"/>
      <c r="BNP1546" s="153"/>
      <c r="BNQ1546" s="153"/>
      <c r="BNR1546" s="153"/>
      <c r="BNS1546" s="153"/>
      <c r="BNT1546" s="153"/>
      <c r="BNU1546" s="153"/>
      <c r="BNV1546" s="153"/>
      <c r="BNW1546" s="153"/>
      <c r="BNX1546" s="153"/>
      <c r="BNY1546" s="153"/>
      <c r="BNZ1546" s="153"/>
      <c r="BOA1546" s="153"/>
      <c r="BOB1546" s="153"/>
      <c r="BOC1546" s="153"/>
      <c r="BOD1546" s="153"/>
      <c r="BOE1546" s="153"/>
      <c r="BOF1546" s="153"/>
      <c r="BOG1546" s="153"/>
      <c r="BOH1546" s="153"/>
      <c r="BOI1546" s="153"/>
      <c r="BOJ1546" s="153"/>
      <c r="BOK1546" s="153"/>
      <c r="BOL1546" s="153"/>
      <c r="BOM1546" s="153"/>
      <c r="BON1546" s="153"/>
      <c r="BOO1546" s="153"/>
      <c r="BOP1546" s="153"/>
      <c r="BOQ1546" s="153"/>
      <c r="BOR1546" s="153"/>
      <c r="BOS1546" s="153"/>
      <c r="BOT1546" s="153"/>
      <c r="BOU1546" s="153"/>
      <c r="BOV1546" s="153"/>
      <c r="BOW1546" s="153"/>
      <c r="BOX1546" s="153"/>
      <c r="BOY1546" s="153"/>
      <c r="BOZ1546" s="153"/>
      <c r="BPA1546" s="153"/>
      <c r="BPB1546" s="153"/>
      <c r="BPC1546" s="153"/>
      <c r="BPD1546" s="153"/>
      <c r="BPE1546" s="153"/>
      <c r="BPF1546" s="153"/>
      <c r="BPG1546" s="153"/>
      <c r="BPH1546" s="153"/>
      <c r="BPI1546" s="153"/>
      <c r="BPJ1546" s="153"/>
      <c r="BPK1546" s="153"/>
      <c r="BPL1546" s="153"/>
      <c r="BPM1546" s="153"/>
      <c r="BPN1546" s="153"/>
      <c r="BPO1546" s="153"/>
      <c r="BPP1546" s="153"/>
      <c r="BPQ1546" s="153"/>
      <c r="BPR1546" s="153"/>
      <c r="BPS1546" s="153"/>
      <c r="BPT1546" s="153"/>
      <c r="BPU1546" s="153"/>
      <c r="BPV1546" s="153"/>
      <c r="BPW1546" s="153"/>
      <c r="BPX1546" s="153"/>
      <c r="BPY1546" s="153"/>
      <c r="BPZ1546" s="153"/>
      <c r="BQA1546" s="153"/>
      <c r="BQB1546" s="153"/>
      <c r="BQC1546" s="153"/>
      <c r="BQD1546" s="153"/>
      <c r="BQE1546" s="153"/>
      <c r="BQF1546" s="153"/>
      <c r="BQG1546" s="153"/>
      <c r="BQH1546" s="153"/>
      <c r="BQI1546" s="153"/>
      <c r="BQJ1546" s="153"/>
      <c r="BQK1546" s="153"/>
      <c r="BQL1546" s="153"/>
      <c r="BQM1546" s="153"/>
      <c r="BQN1546" s="153"/>
      <c r="BQO1546" s="153"/>
      <c r="BQP1546" s="153"/>
      <c r="BQQ1546" s="153"/>
      <c r="BQR1546" s="153"/>
      <c r="BQS1546" s="153"/>
      <c r="BQT1546" s="153"/>
      <c r="BQU1546" s="153"/>
      <c r="BQV1546" s="153"/>
      <c r="BQW1546" s="153"/>
      <c r="BQX1546" s="153"/>
      <c r="BQY1546" s="153"/>
      <c r="BQZ1546" s="153"/>
      <c r="BRA1546" s="153"/>
      <c r="BRB1546" s="153"/>
      <c r="BRC1546" s="153"/>
      <c r="BRD1546" s="153"/>
      <c r="BRE1546" s="153"/>
      <c r="BRF1546" s="153"/>
      <c r="BRG1546" s="153"/>
      <c r="BRH1546" s="153"/>
      <c r="BRI1546" s="153"/>
      <c r="BRJ1546" s="153"/>
      <c r="BRK1546" s="153"/>
      <c r="BRL1546" s="153"/>
      <c r="BRM1546" s="153"/>
      <c r="BRN1546" s="153"/>
      <c r="BRO1546" s="153"/>
      <c r="BRP1546" s="153"/>
      <c r="BRQ1546" s="153"/>
      <c r="BRR1546" s="153"/>
      <c r="BRS1546" s="153"/>
      <c r="BRT1546" s="153"/>
      <c r="BRU1546" s="153"/>
      <c r="BRV1546" s="153"/>
      <c r="BRW1546" s="153"/>
      <c r="BRX1546" s="153"/>
      <c r="BRY1546" s="153"/>
      <c r="BRZ1546" s="153"/>
      <c r="BSA1546" s="153"/>
      <c r="BSB1546" s="153"/>
      <c r="BSC1546" s="153"/>
      <c r="BSD1546" s="153"/>
      <c r="BSE1546" s="153"/>
      <c r="BSF1546" s="153"/>
      <c r="BSG1546" s="153"/>
      <c r="BSH1546" s="153"/>
      <c r="BSI1546" s="153"/>
      <c r="BSJ1546" s="153"/>
      <c r="BSK1546" s="153"/>
      <c r="BSL1546" s="153"/>
      <c r="BSM1546" s="153"/>
      <c r="BSN1546" s="153"/>
      <c r="BSO1546" s="153"/>
      <c r="BSP1546" s="153"/>
      <c r="BSQ1546" s="153"/>
      <c r="BSR1546" s="153"/>
      <c r="BSS1546" s="153"/>
      <c r="BST1546" s="153"/>
      <c r="BSU1546" s="153"/>
      <c r="BSV1546" s="153"/>
      <c r="BSW1546" s="153"/>
      <c r="BSX1546" s="153"/>
      <c r="BSY1546" s="153"/>
      <c r="BSZ1546" s="153"/>
      <c r="BTA1546" s="153"/>
      <c r="BTB1546" s="153"/>
      <c r="BTC1546" s="153"/>
      <c r="BTD1546" s="153"/>
      <c r="BTE1546" s="153"/>
      <c r="BTF1546" s="153"/>
      <c r="BTG1546" s="153"/>
      <c r="BTH1546" s="153"/>
      <c r="BTI1546" s="153"/>
      <c r="BTJ1546" s="153"/>
      <c r="BTK1546" s="153"/>
      <c r="BTL1546" s="153"/>
      <c r="BTM1546" s="153"/>
      <c r="BTN1546" s="153"/>
      <c r="BTO1546" s="153"/>
      <c r="BTP1546" s="153"/>
      <c r="BTQ1546" s="153"/>
      <c r="BTR1546" s="153"/>
      <c r="BTS1546" s="153"/>
      <c r="BTT1546" s="153"/>
      <c r="BTU1546" s="153"/>
      <c r="BTV1546" s="153"/>
      <c r="BTW1546" s="153"/>
      <c r="BTX1546" s="153"/>
      <c r="BTY1546" s="153"/>
      <c r="BTZ1546" s="153"/>
      <c r="BUA1546" s="153"/>
      <c r="BUB1546" s="153"/>
      <c r="BUC1546" s="153"/>
      <c r="BUD1546" s="153"/>
      <c r="BUE1546" s="153"/>
      <c r="BUF1546" s="153"/>
      <c r="BUG1546" s="153"/>
      <c r="BUH1546" s="153"/>
      <c r="BUI1546" s="153"/>
      <c r="BUJ1546" s="153"/>
      <c r="BUK1546" s="153"/>
      <c r="BUL1546" s="153"/>
      <c r="BUM1546" s="153"/>
      <c r="BUN1546" s="153"/>
      <c r="BUO1546" s="153"/>
      <c r="BUP1546" s="153"/>
      <c r="BUQ1546" s="153"/>
      <c r="BUR1546" s="153"/>
      <c r="BUS1546" s="153"/>
      <c r="BUT1546" s="153"/>
      <c r="BUU1546" s="153"/>
      <c r="BUV1546" s="153"/>
      <c r="BUW1546" s="153"/>
      <c r="BUX1546" s="153"/>
      <c r="BUY1546" s="153"/>
      <c r="BUZ1546" s="153"/>
      <c r="BVA1546" s="153"/>
      <c r="BVB1546" s="153"/>
      <c r="BVC1546" s="153"/>
      <c r="BVD1546" s="153"/>
      <c r="BVE1546" s="153"/>
      <c r="BVF1546" s="153"/>
      <c r="BVG1546" s="153"/>
      <c r="BVH1546" s="153"/>
      <c r="BVI1546" s="153"/>
      <c r="BVJ1546" s="153"/>
      <c r="BVK1546" s="153"/>
      <c r="BVL1546" s="153"/>
      <c r="BVM1546" s="153"/>
      <c r="BVN1546" s="153"/>
      <c r="BVO1546" s="153"/>
      <c r="BVP1546" s="153"/>
      <c r="BVQ1546" s="153"/>
      <c r="BVR1546" s="153"/>
      <c r="BVS1546" s="153"/>
      <c r="BVT1546" s="153"/>
      <c r="BVU1546" s="153"/>
      <c r="BVV1546" s="153"/>
      <c r="BVW1546" s="153"/>
      <c r="BVX1546" s="153"/>
      <c r="BVY1546" s="153"/>
      <c r="BVZ1546" s="153"/>
      <c r="BWA1546" s="153"/>
      <c r="BWB1546" s="153"/>
      <c r="BWC1546" s="153"/>
      <c r="BWD1546" s="153"/>
      <c r="BWE1546" s="153"/>
      <c r="BWF1546" s="153"/>
      <c r="BWG1546" s="153"/>
      <c r="BWH1546" s="153"/>
      <c r="BWI1546" s="153"/>
      <c r="BWJ1546" s="153"/>
      <c r="BWK1546" s="153"/>
      <c r="BWL1546" s="153"/>
      <c r="BWM1546" s="153"/>
      <c r="BWN1546" s="153"/>
      <c r="BWO1546" s="153"/>
      <c r="BWP1546" s="153"/>
      <c r="BWQ1546" s="153"/>
      <c r="BWR1546" s="153"/>
      <c r="BWS1546" s="153"/>
      <c r="BWT1546" s="153"/>
      <c r="BWU1546" s="153"/>
      <c r="BWV1546" s="153"/>
      <c r="BWW1546" s="153"/>
      <c r="BWX1546" s="153"/>
      <c r="BWY1546" s="153"/>
      <c r="BWZ1546" s="153"/>
      <c r="BXA1546" s="153"/>
      <c r="BXB1546" s="153"/>
      <c r="BXC1546" s="153"/>
      <c r="BXD1546" s="153"/>
      <c r="BXE1546" s="153"/>
      <c r="BXF1546" s="153"/>
      <c r="BXG1546" s="153"/>
      <c r="BXH1546" s="153"/>
      <c r="BXI1546" s="153"/>
      <c r="BXJ1546" s="153"/>
      <c r="BXK1546" s="153"/>
      <c r="BXL1546" s="153"/>
      <c r="BXM1546" s="153"/>
      <c r="BXN1546" s="153"/>
      <c r="BXO1546" s="153"/>
      <c r="BXP1546" s="153"/>
      <c r="BXQ1546" s="153"/>
      <c r="BXR1546" s="153"/>
      <c r="BXS1546" s="153"/>
      <c r="BXT1546" s="153"/>
      <c r="BXU1546" s="153"/>
      <c r="BXV1546" s="153"/>
      <c r="BXW1546" s="153"/>
      <c r="BXX1546" s="153"/>
      <c r="BXY1546" s="153"/>
      <c r="BXZ1546" s="153"/>
      <c r="BYA1546" s="153"/>
      <c r="BYB1546" s="153"/>
      <c r="BYC1546" s="153"/>
      <c r="BYD1546" s="153"/>
      <c r="BYE1546" s="153"/>
      <c r="BYF1546" s="153"/>
      <c r="BYG1546" s="153"/>
      <c r="BYH1546" s="153"/>
      <c r="BYI1546" s="153"/>
      <c r="BYJ1546" s="153"/>
      <c r="BYK1546" s="153"/>
      <c r="BYL1546" s="153"/>
      <c r="BYM1546" s="153"/>
      <c r="BYN1546" s="153"/>
      <c r="BYO1546" s="153"/>
      <c r="BYP1546" s="153"/>
    </row>
    <row r="1547" spans="1:2018" s="97" customFormat="1" ht="12.75" customHeight="1">
      <c r="C1547" s="237">
        <v>2020</v>
      </c>
      <c r="D1547" s="101" t="s">
        <v>191</v>
      </c>
      <c r="E1547" s="101" t="s">
        <v>185</v>
      </c>
      <c r="H1547" s="182">
        <f>INDEX(Inputs!$V$260:$V$287,MATCH($B1528,Inputs!$C$260:$C$287,0))/conv_2020_2015</f>
        <v>0</v>
      </c>
      <c r="I1547" s="171"/>
      <c r="J1547" s="171">
        <f t="shared" ref="J1547" si="7929">IF($I1530="n/a",0,IF(J$4&gt;third_reg_period,IF(J$4&lt;=$I1530+$C1547,$H1547/($I1530-5),IF(AND($H1547&lt;&gt;0,I1547=0,J$4=$C1547+$I1530+1),$H1547,0)),0))</f>
        <v>0</v>
      </c>
      <c r="K1547" s="171">
        <f t="shared" ref="K1547" si="7930">IF($I1530="n/a",0,IF(K$4&gt;third_reg_period,IF(K$4&lt;=$I1530+$C1547,$H1547/($I1530-5),IF(AND($H1547&lt;&gt;0,J1547=0,K$4=$C1547+$I1530+1),$H1547,0)),0))</f>
        <v>0</v>
      </c>
      <c r="L1547" s="171">
        <f t="shared" ref="L1547" si="7931">IF($I1530="n/a",0,IF(L$4&gt;third_reg_period,IF(L$4&lt;=$I1530+$C1547,$H1547/($I1530-5),IF(AND($H1547&lt;&gt;0,K1547=0,L$4=$C1547+$I1530+1),$H1547,0)),0))</f>
        <v>0</v>
      </c>
      <c r="M1547" s="171">
        <f t="shared" ref="M1547" si="7932">IF($I1530="n/a",0,IF(M$4&gt;third_reg_period,IF(M$4&lt;=$I1530+$C1547,$H1547/($I1530-5),IF(AND($H1547&lt;&gt;0,L1547=0,M$4=$C1547+$I1530+1),$H1547,0)),0))</f>
        <v>0</v>
      </c>
      <c r="N1547" s="171">
        <f t="shared" ref="N1547" si="7933">IF($I1530="n/a",0,IF(N$4&gt;third_reg_period,IF(N$4&lt;=$I1530+$C1547,$H1547/($I1530-5),IF(AND($H1547&lt;&gt;0,M1547=0,N$4=$C1547+$I1530+1),$H1547,0)),0))</f>
        <v>0</v>
      </c>
      <c r="O1547" s="171">
        <f t="shared" ref="O1547" si="7934">IF($I1530="n/a",0,IF(O$4&gt;third_reg_period,IF(O$4&lt;=$I1530+$C1547,$H1547/($I1530-5),IF(AND($H1547&lt;&gt;0,N1547=0,O$4=$C1547+$I1530+1),$H1547,0)),0))</f>
        <v>0</v>
      </c>
      <c r="P1547" s="171">
        <f t="shared" ref="P1547" si="7935">IF($I1530="n/a",0,IF(P$4&gt;third_reg_period,IF(P$4&lt;=$I1530+$C1547,$H1547/($I1530-5),IF(AND($H1547&lt;&gt;0,O1547=0,P$4=$C1547+$I1530+1),$H1547,0)),0))</f>
        <v>0</v>
      </c>
      <c r="Q1547" s="171">
        <f t="shared" ref="Q1547" si="7936">IF($I1530="n/a",0,IF(Q$4&gt;third_reg_period,IF(Q$4&lt;=$I1530+$C1547,$H1547/($I1530-5),IF(AND($H1547&lt;&gt;0,P1547=0,Q$4=$C1547+$I1530+1),$H1547,0)),0))</f>
        <v>0</v>
      </c>
      <c r="R1547" s="171">
        <f t="shared" ref="R1547" si="7937">IF($I1530="n/a",0,IF(R$4&gt;third_reg_period,IF(R$4&lt;=$I1530+$C1547,$H1547/($I1530-5),IF(AND($H1547&lt;&gt;0,Q1547=0,R$4=$C1547+$I1530+1),$H1547,0)),0))</f>
        <v>0</v>
      </c>
      <c r="S1547" s="171">
        <f t="shared" ref="S1547" si="7938">IF($I1530="n/a",0,IF(S$4&gt;third_reg_period,IF(S$4&lt;=$I1530+$C1547,$H1547/($I1530-5),IF(AND($H1547&lt;&gt;0,R1547=0,S$4=$C1547+$I1530+1),$H1547,0)),0))</f>
        <v>0</v>
      </c>
      <c r="T1547" s="171">
        <f t="shared" ref="T1547" si="7939">IF($I1530="n/a",0,IF(T$4&gt;third_reg_period,IF(T$4&lt;=$I1530+$C1547,$H1547/($I1530-5),IF(AND($H1547&lt;&gt;0,S1547=0,T$4=$C1547+$I1530+1),$H1547,0)),0))</f>
        <v>0</v>
      </c>
      <c r="U1547" s="171">
        <f t="shared" ref="U1547" si="7940">IF($I1530="n/a",0,IF(U$4&gt;third_reg_period,IF(U$4&lt;=$I1530+$C1547,$H1547/($I1530-5),IF(AND($H1547&lt;&gt;0,T1547=0,U$4=$C1547+$I1530+1),$H1547,0)),0))</f>
        <v>0</v>
      </c>
      <c r="V1547" s="171">
        <f t="shared" ref="V1547" si="7941">IF($I1530="n/a",0,IF(V$4&gt;third_reg_period,IF(V$4&lt;=$I1530+$C1547,$H1547/($I1530-5),IF(AND($H1547&lt;&gt;0,U1547=0,V$4=$C1547+$I1530+1),$H1547,0)),0))</f>
        <v>0</v>
      </c>
      <c r="W1547" s="171">
        <f t="shared" ref="W1547" si="7942">IF($I1530="n/a",0,IF(W$4&gt;third_reg_period,IF(W$4&lt;=$I1530+$C1547,$H1547/($I1530-5),IF(AND($H1547&lt;&gt;0,V1547=0,W$4=$C1547+$I1530+1),$H1547,0)),0))</f>
        <v>0</v>
      </c>
      <c r="X1547" s="171">
        <f t="shared" ref="X1547" si="7943">IF($I1530="n/a",0,IF(X$4&gt;third_reg_period,IF(X$4&lt;=$I1530+$C1547,$H1547/($I1530-5),IF(AND($H1547&lt;&gt;0,W1547=0,X$4=$C1547+$I1530+1),$H1547,0)),0))</f>
        <v>0</v>
      </c>
      <c r="Y1547" s="171">
        <f t="shared" ref="Y1547" si="7944">IF($I1530="n/a",0,IF(Y$4&gt;third_reg_period,IF(Y$4&lt;=$I1530+$C1547,$H1547/($I1530-5),IF(AND($H1547&lt;&gt;0,X1547=0,Y$4=$C1547+$I1530+1),$H1547,0)),0))</f>
        <v>0</v>
      </c>
      <c r="Z1547" s="171">
        <f t="shared" ref="Z1547" si="7945">IF($I1530="n/a",0,IF(Z$4&gt;third_reg_period,IF(Z$4&lt;=$I1530+$C1547,$H1547/($I1530-5),IF(AND($H1547&lt;&gt;0,Y1547=0,Z$4=$C1547+$I1530+1),$H1547,0)),0))</f>
        <v>0</v>
      </c>
      <c r="AA1547" s="171">
        <f t="shared" ref="AA1547" si="7946">IF($I1530="n/a",0,IF(AA$4&gt;third_reg_period,IF(AA$4&lt;=$I1530+$C1547,$H1547/($I1530-5),IF(AND($H1547&lt;&gt;0,Z1547=0,AA$4=$C1547+$I1530+1),$H1547,0)),0))</f>
        <v>0</v>
      </c>
      <c r="AB1547" s="171">
        <f t="shared" ref="AB1547" si="7947">IF($I1530="n/a",0,IF(AB$4&gt;third_reg_period,IF(AB$4&lt;=$I1530+$C1547,$H1547/($I1530-5),IF(AND($H1547&lt;&gt;0,AA1547=0,AB$4=$C1547+$I1530+1),$H1547,0)),0))</f>
        <v>0</v>
      </c>
      <c r="AC1547" s="171">
        <f t="shared" ref="AC1547" si="7948">IF($I1530="n/a",0,IF(AC$4&gt;third_reg_period,IF(AC$4&lt;=$I1530+$C1547,$H1547/($I1530-5),IF(AND($H1547&lt;&gt;0,AB1547=0,AC$4=$C1547+$I1530+1),$H1547,0)),0))</f>
        <v>0</v>
      </c>
      <c r="AD1547" s="171">
        <f t="shared" ref="AD1547" si="7949">IF($I1530="n/a",0,IF(AD$4&gt;third_reg_period,IF(AD$4&lt;=$I1530+$C1547,$H1547/($I1530-5),IF(AND($H1547&lt;&gt;0,AC1547=0,AD$4=$C1547+$I1530+1),$H1547,0)),0))</f>
        <v>0</v>
      </c>
      <c r="AE1547" s="171">
        <f t="shared" ref="AE1547" si="7950">IF($I1530="n/a",0,IF(AE$4&gt;third_reg_period,IF(AE$4&lt;=$I1530+$C1547,$H1547/($I1530-5),IF(AND($H1547&lt;&gt;0,AD1547=0,AE$4=$C1547+$I1530+1),$H1547,0)),0))</f>
        <v>0</v>
      </c>
      <c r="AF1547" s="171">
        <f t="shared" ref="AF1547" si="7951">IF($I1530="n/a",0,IF(AF$4&gt;third_reg_period,IF(AF$4&lt;=$I1530+$C1547,$H1547/($I1530-5),IF(AND($H1547&lt;&gt;0,AE1547=0,AF$4=$C1547+$I1530+1),$H1547,0)),0))</f>
        <v>0</v>
      </c>
      <c r="AG1547" s="171">
        <f t="shared" ref="AG1547" si="7952">IF($I1530="n/a",0,IF(AG$4&gt;third_reg_period,IF(AG$4&lt;=$I1530+$C1547,$H1547/($I1530-5),IF(AND($H1547&lt;&gt;0,AF1547=0,AG$4=$C1547+$I1530+1),$H1547,0)),0))</f>
        <v>0</v>
      </c>
      <c r="AH1547" s="171">
        <f t="shared" ref="AH1547" si="7953">IF($I1530="n/a",0,IF(AH$4&gt;third_reg_period,IF(AH$4&lt;=$I1530+$C1547,$H1547/($I1530-5),IF(AND($H1547&lt;&gt;0,AG1547=0,AH$4=$C1547+$I1530+1),$H1547,0)),0))</f>
        <v>0</v>
      </c>
      <c r="AI1547" s="171">
        <f t="shared" ref="AI1547" si="7954">IF($I1530="n/a",0,IF(AI$4&gt;third_reg_period,IF(AI$4&lt;=$I1530+$C1547,$H1547/($I1530-5),IF(AND($H1547&lt;&gt;0,AH1547=0,AI$4=$C1547+$I1530+1),$H1547,0)),0))</f>
        <v>0</v>
      </c>
      <c r="AJ1547" s="171">
        <f t="shared" ref="AJ1547" si="7955">IF($I1530="n/a",0,IF(AJ$4&gt;third_reg_period,IF(AJ$4&lt;=$I1530+$C1547,$H1547/($I1530-5),IF(AND($H1547&lt;&gt;0,AI1547=0,AJ$4=$C1547+$I1530+1),$H1547,0)),0))</f>
        <v>0</v>
      </c>
      <c r="AK1547" s="171">
        <f t="shared" ref="AK1547" si="7956">IF($I1530="n/a",0,IF(AK$4&gt;third_reg_period,IF(AK$4&lt;=$I1530+$C1547,$H1547/($I1530-5),IF(AND($H1547&lt;&gt;0,AJ1547=0,AK$4=$C1547+$I1530+1),$H1547,0)),0))</f>
        <v>0</v>
      </c>
      <c r="AL1547" s="171">
        <f t="shared" ref="AL1547" si="7957">IF($I1530="n/a",0,IF(AL$4&gt;third_reg_period,IF(AL$4&lt;=$I1530+$C1547,$H1547/($I1530-5),IF(AND($H1547&lt;&gt;0,AK1547=0,AL$4=$C1547+$I1530+1),$H1547,0)),0))</f>
        <v>0</v>
      </c>
      <c r="AM1547" s="171">
        <f t="shared" ref="AM1547" si="7958">IF($I1530="n/a",0,IF(AM$4&gt;third_reg_period,IF(AM$4&lt;=$I1530+$C1547,$H1547/($I1530-5),IF(AND($H1547&lt;&gt;0,AL1547=0,AM$4=$C1547+$I1530+1),$H1547,0)),0))</f>
        <v>0</v>
      </c>
      <c r="AN1547" s="171">
        <f t="shared" ref="AN1547" si="7959">IF($I1530="n/a",0,IF(AN$4&gt;third_reg_period,IF(AN$4&lt;=$I1530+$C1547,$H1547/($I1530-5),IF(AND($H1547&lt;&gt;0,AM1547=0,AN$4=$C1547+$I1530+1),$H1547,0)),0))</f>
        <v>0</v>
      </c>
      <c r="AO1547" s="171">
        <f t="shared" ref="AO1547" si="7960">IF($I1530="n/a",0,IF(AO$4&gt;third_reg_period,IF(AO$4&lt;=$I1530+$C1547,$H1547/($I1530-5),IF(AND($H1547&lt;&gt;0,AN1547=0,AO$4=$C1547+$I1530+1),$H1547,0)),0))</f>
        <v>0</v>
      </c>
      <c r="AP1547" s="171">
        <f t="shared" ref="AP1547" si="7961">IF($I1530="n/a",0,IF(AP$4&gt;third_reg_period,IF(AP$4&lt;=$I1530+$C1547,$H1547/($I1530-5),IF(AND($H1547&lt;&gt;0,AO1547=0,AP$4=$C1547+$I1530+1),$H1547,0)),0))</f>
        <v>0</v>
      </c>
      <c r="AQ1547" s="171">
        <f t="shared" ref="AQ1547" si="7962">IF($I1530="n/a",0,IF(AQ$4&gt;third_reg_period,IF(AQ$4&lt;=$I1530+$C1547,$H1547/($I1530-5),IF(AND($H1547&lt;&gt;0,AP1547=0,AQ$4=$C1547+$I1530+1),$H1547,0)),0))</f>
        <v>0</v>
      </c>
      <c r="AR1547" s="171">
        <f t="shared" ref="AR1547" si="7963">IF($I1530="n/a",0,IF(AR$4&gt;third_reg_period,IF(AR$4&lt;=$I1530+$C1547,$H1547/($I1530-5),IF(AND($H1547&lt;&gt;0,AQ1547=0,AR$4=$C1547+$I1530+1),$H1547,0)),0))</f>
        <v>0</v>
      </c>
      <c r="AS1547" s="171">
        <f t="shared" ref="AS1547" si="7964">IF($I1530="n/a",0,IF(AS$4&gt;third_reg_period,IF(AS$4&lt;=$I1530+$C1547,$H1547/($I1530-5),IF(AND($H1547&lt;&gt;0,AR1547=0,AS$4=$C1547+$I1530+1),$H1547,0)),0))</f>
        <v>0</v>
      </c>
      <c r="AT1547" s="171">
        <f t="shared" ref="AT1547" si="7965">IF($I1530="n/a",0,IF(AT$4&gt;third_reg_period,IF(AT$4&lt;=$I1530+$C1547,$H1547/($I1530-5),IF(AND($H1547&lt;&gt;0,AS1547=0,AT$4=$C1547+$I1530+1),$H1547,0)),0))</f>
        <v>0</v>
      </c>
      <c r="AU1547" s="171">
        <f t="shared" ref="AU1547" si="7966">IF($I1530="n/a",0,IF(AU$4&gt;third_reg_period,IF(AU$4&lt;=$I1530+$C1547,$H1547/($I1530-5),IF(AND($H1547&lt;&gt;0,AT1547=0,AU$4=$C1547+$I1530+1),$H1547,0)),0))</f>
        <v>0</v>
      </c>
      <c r="AV1547" s="171">
        <f t="shared" ref="AV1547" si="7967">IF($I1530="n/a",0,IF(AV$4&gt;third_reg_period,IF(AV$4&lt;=$I1530+$C1547,$H1547/($I1530-5),IF(AND($H1547&lt;&gt;0,AU1547=0,AV$4=$C1547+$I1530+1),$H1547,0)),0))</f>
        <v>0</v>
      </c>
      <c r="AW1547" s="171">
        <f t="shared" ref="AW1547" si="7968">IF($I1530="n/a",0,IF(AW$4&gt;third_reg_period,IF(AW$4&lt;=$I1530+$C1547,$H1547/($I1530-5),IF(AND($H1547&lt;&gt;0,AV1547=0,AW$4=$C1547+$I1530+1),$H1547,0)),0))</f>
        <v>0</v>
      </c>
      <c r="AX1547" s="171">
        <f t="shared" ref="AX1547" si="7969">IF($I1530="n/a",0,IF(AX$4&gt;third_reg_period,IF(AX$4&lt;=$I1530+$C1547,$H1547/($I1530-5),IF(AND($H1547&lt;&gt;0,AW1547=0,AX$4=$C1547+$I1530+1),$H1547,0)),0))</f>
        <v>0</v>
      </c>
      <c r="AY1547" s="171">
        <f t="shared" ref="AY1547" si="7970">IF($I1530="n/a",0,IF(AY$4&gt;third_reg_period,IF(AY$4&lt;=$I1530+$C1547,$H1547/($I1530-5),IF(AND($H1547&lt;&gt;0,AX1547=0,AY$4=$C1547+$I1530+1),$H1547,0)),0))</f>
        <v>0</v>
      </c>
      <c r="AZ1547" s="171">
        <f t="shared" ref="AZ1547" si="7971">IF($I1530="n/a",0,IF(AZ$4&gt;third_reg_period,IF(AZ$4&lt;=$I1530+$C1547,$H1547/($I1530-5),IF(AND($H1547&lt;&gt;0,AY1547=0,AZ$4=$C1547+$I1530+1),$H1547,0)),0))</f>
        <v>0</v>
      </c>
      <c r="BA1547" s="171">
        <f t="shared" ref="BA1547" si="7972">IF($I1530="n/a",0,IF(BA$4&gt;third_reg_period,IF(BA$4&lt;=$I1530+$C1547,$H1547/($I1530-5),IF(AND($H1547&lt;&gt;0,AZ1547=0,BA$4=$C1547+$I1530+1),$H1547,0)),0))</f>
        <v>0</v>
      </c>
      <c r="BB1547" s="171">
        <f t="shared" ref="BB1547" si="7973">IF($I1530="n/a",0,IF(BB$4&gt;third_reg_period,IF(BB$4&lt;=$I1530+$C1547,$H1547/($I1530-5),IF(AND($H1547&lt;&gt;0,BA1547=0,BB$4=$C1547+$I1530+1),$H1547,0)),0))</f>
        <v>0</v>
      </c>
      <c r="BC1547" s="171">
        <f t="shared" ref="BC1547" si="7974">IF($I1530="n/a",0,IF(BC$4&gt;third_reg_period,IF(BC$4&lt;=$I1530+$C1547,$H1547/($I1530-5),IF(AND($H1547&lt;&gt;0,BB1547=0,BC$4=$C1547+$I1530+1),$H1547,0)),0))</f>
        <v>0</v>
      </c>
      <c r="BD1547" s="171">
        <f t="shared" ref="BD1547" si="7975">IF($I1530="n/a",0,IF(BD$4&gt;third_reg_period,IF(BD$4&lt;=$I1530+$C1547,$H1547/($I1530-5),IF(AND($H1547&lt;&gt;0,BC1547=0,BD$4=$C1547+$I1530+1),$H1547,0)),0))</f>
        <v>0</v>
      </c>
      <c r="BE1547" s="171">
        <f t="shared" ref="BE1547" si="7976">IF($I1530="n/a",0,IF(BE$4&gt;third_reg_period,IF(BE$4&lt;=$I1530+$C1547,$H1547/($I1530-5),IF(AND($H1547&lt;&gt;0,BD1547=0,BE$4=$C1547+$I1530+1),$H1547,0)),0))</f>
        <v>0</v>
      </c>
      <c r="BF1547" s="171">
        <f t="shared" ref="BF1547" si="7977">IF($I1530="n/a",0,IF(BF$4&gt;third_reg_period,IF(BF$4&lt;=$I1530+$C1547,$H1547/($I1530-5),IF(AND($H1547&lt;&gt;0,BE1547=0,BF$4=$C1547+$I1530+1),$H1547,0)),0))</f>
        <v>0</v>
      </c>
      <c r="BG1547" s="171">
        <f t="shared" ref="BG1547" si="7978">IF($I1530="n/a",0,IF(BG$4&gt;third_reg_period,IF(BG$4&lt;=$I1530+$C1547,$H1547/($I1530-5),IF(AND($H1547&lt;&gt;0,BF1547=0,BG$4=$C1547+$I1530+1),$H1547,0)),0))</f>
        <v>0</v>
      </c>
      <c r="BH1547" s="171">
        <f t="shared" ref="BH1547" si="7979">IF($I1530="n/a",0,IF(BH$4&gt;third_reg_period,IF(BH$4&lt;=$I1530+$C1547,$H1547/($I1530-5),IF(AND($H1547&lt;&gt;0,BG1547=0,BH$4=$C1547+$I1530+1),$H1547,0)),0))</f>
        <v>0</v>
      </c>
      <c r="BI1547" s="171">
        <f t="shared" ref="BI1547" si="7980">IF($I1530="n/a",0,IF(BI$4&gt;third_reg_period,IF(BI$4&lt;=$I1530+$C1547,$H1547/($I1530-5),IF(AND($H1547&lt;&gt;0,BH1547=0,BI$4=$C1547+$I1530+1),$H1547,0)),0))</f>
        <v>0</v>
      </c>
      <c r="BJ1547" s="171">
        <f t="shared" ref="BJ1547" si="7981">IF($I1530="n/a",0,IF(BJ$4&gt;third_reg_period,IF(BJ$4&lt;=$I1530+$C1547,$H1547/($I1530-5),IF(AND($H1547&lt;&gt;0,BI1547=0,BJ$4=$C1547+$I1530+1),$H1547,0)),0))</f>
        <v>0</v>
      </c>
      <c r="BK1547" s="171">
        <f t="shared" ref="BK1547" si="7982">IF($I1530="n/a",0,IF(BK$4&gt;third_reg_period,IF(BK$4&lt;=$I1530+$C1547,$H1547/($I1530-5),IF(AND($H1547&lt;&gt;0,BJ1547=0,BK$4=$C1547+$I1530+1),$H1547,0)),0))</f>
        <v>0</v>
      </c>
      <c r="BL1547" s="171">
        <f t="shared" ref="BL1547" si="7983">IF($I1530="n/a",0,IF(BL$4&gt;third_reg_period,IF(BL$4&lt;=$I1530+$C1547,$H1547/($I1530-5),IF(AND($H1547&lt;&gt;0,BK1547=0,BL$4=$C1547+$I1530+1),$H1547,0)),0))</f>
        <v>0</v>
      </c>
      <c r="BM1547" s="171">
        <f t="shared" ref="BM1547" si="7984">IF($I1530="n/a",0,IF(BM$4&gt;third_reg_period,IF(BM$4&lt;=$I1530+$C1547,$H1547/($I1530-5),IF(AND($H1547&lt;&gt;0,BL1547=0,BM$4=$C1547+$I1530+1),$H1547,0)),0))</f>
        <v>0</v>
      </c>
      <c r="BN1547" s="171">
        <f t="shared" ref="BN1547" si="7985">IF($I1530="n/a",0,IF(BN$4&gt;third_reg_period,IF(BN$4&lt;=$I1530+$C1547,$H1547/($I1530-5),IF(AND($H1547&lt;&gt;0,BM1547=0,BN$4=$C1547+$I1530+1),$H1547,0)),0))</f>
        <v>0</v>
      </c>
      <c r="BO1547" s="171">
        <f t="shared" ref="BO1547" si="7986">IF($I1530="n/a",0,IF(BO$4&gt;third_reg_period,IF(BO$4&lt;=$I1530+$C1547,$H1547/($I1530-5),IF(AND($H1547&lt;&gt;0,BN1547=0,BO$4=$C1547+$I1530+1),$H1547,0)),0))</f>
        <v>0</v>
      </c>
      <c r="BP1547" s="171">
        <f t="shared" ref="BP1547" si="7987">IF($I1530="n/a",0,IF(BP$4&gt;third_reg_period,IF(BP$4&lt;=$I1530+$C1547,$H1547/($I1530-5),IF(AND($H1547&lt;&gt;0,BO1547=0,BP$4=$C1547+$I1530+1),$H1547,0)),0))</f>
        <v>0</v>
      </c>
      <c r="BQ1547" s="171">
        <f t="shared" ref="BQ1547" si="7988">IF($I1530="n/a",0,IF(BQ$4&gt;third_reg_period,IF(BQ$4&lt;=$I1530+$C1547,$H1547/($I1530-5),IF(AND($H1547&lt;&gt;0,BP1547=0,BQ$4=$C1547+$I1530+1),$H1547,0)),0))</f>
        <v>0</v>
      </c>
      <c r="BR1547" s="171">
        <f t="shared" ref="BR1547" si="7989">IF($I1530="n/a",0,IF(BR$4&gt;third_reg_period,IF(BR$4&lt;=$I1530+$C1547,$H1547/($I1530-5),IF(AND($H1547&lt;&gt;0,BQ1547=0,BR$4=$C1547+$I1530+1),$H1547,0)),0))</f>
        <v>0</v>
      </c>
      <c r="BS1547" s="171">
        <f t="shared" ref="BS1547" si="7990">IF($I1530="n/a",0,IF(BS$4&gt;third_reg_period,IF(BS$4&lt;=$I1530+$C1547,$H1547/($I1530-5),IF(AND($H1547&lt;&gt;0,BR1547=0,BS$4=$C1547+$I1530+1),$H1547,0)),0))</f>
        <v>0</v>
      </c>
      <c r="BT1547" s="171">
        <f t="shared" ref="BT1547" si="7991">IF($I1530="n/a",0,IF(BT$4&gt;third_reg_period,IF(BT$4&lt;=$I1530+$C1547,$H1547/($I1530-5),IF(AND($H1547&lt;&gt;0,BS1547=0,BT$4=$C1547+$I1530+1),$H1547,0)),0))</f>
        <v>0</v>
      </c>
      <c r="BU1547" s="171">
        <f t="shared" ref="BU1547" si="7992">IF($I1530="n/a",0,IF(BU$4&gt;third_reg_period,IF(BU$4&lt;=$I1530+$C1547,$H1547/($I1530-5),IF(AND($H1547&lt;&gt;0,BT1547=0,BU$4=$C1547+$I1530+1),$H1547,0)),0))</f>
        <v>0</v>
      </c>
      <c r="BV1547" s="171">
        <f t="shared" ref="BV1547" si="7993">IF($I1530="n/a",0,IF(BV$4&gt;third_reg_period,IF(BV$4&lt;=$I1530+$C1547,$H1547/($I1530-5),IF(AND($H1547&lt;&gt;0,BU1547=0,BV$4=$C1547+$I1530+1),$H1547,0)),0))</f>
        <v>0</v>
      </c>
      <c r="BW1547" s="171">
        <f t="shared" ref="BW1547" si="7994">IF($I1530="n/a",0,IF(BW$4&gt;third_reg_period,IF(BW$4&lt;=$I1530+$C1547,$H1547/($I1530-5),IF(AND($H1547&lt;&gt;0,BV1547=0,BW$4=$C1547+$I1530+1),$H1547,0)),0))</f>
        <v>0</v>
      </c>
      <c r="BX1547" s="171">
        <f t="shared" ref="BX1547" si="7995">IF($I1530="n/a",0,IF(BX$4&gt;third_reg_period,IF(BX$4&lt;=$I1530+$C1547,$H1547/($I1530-5),IF(AND($H1547&lt;&gt;0,BW1547=0,BX$4=$C1547+$I1530+1),$H1547,0)),0))</f>
        <v>0</v>
      </c>
      <c r="BY1547" s="171">
        <f t="shared" ref="BY1547" si="7996">IF($I1530="n/a",0,IF(BY$4&gt;third_reg_period,IF(BY$4&lt;=$I1530+$C1547,$H1547/($I1530-5),IF(AND($H1547&lt;&gt;0,BX1547=0,BY$4=$C1547+$I1530+1),$H1547,0)),0))</f>
        <v>0</v>
      </c>
      <c r="BZ1547" s="171">
        <f t="shared" ref="BZ1547" si="7997">IF($I1530="n/a",0,IF(BZ$4&gt;third_reg_period,IF(BZ$4&lt;=$I1530+$C1547,$H1547/($I1530-5),IF(AND($H1547&lt;&gt;0,BY1547=0,BZ$4=$C1547+$I1530+1),$H1547,0)),0))</f>
        <v>0</v>
      </c>
      <c r="CA1547" s="171">
        <f t="shared" ref="CA1547" si="7998">IF($I1530="n/a",0,IF(CA$4&gt;third_reg_period,IF(CA$4&lt;=$I1530+$C1547,$H1547/($I1530-5),IF(AND($H1547&lt;&gt;0,BZ1547=0,CA$4=$C1547+$I1530+1),$H1547,0)),0))</f>
        <v>0</v>
      </c>
      <c r="CB1547" s="171">
        <f t="shared" ref="CB1547" si="7999">IF($I1530="n/a",0,IF(CB$4&gt;third_reg_period,IF(CB$4&lt;=$I1530+$C1547,$H1547/($I1530-5),IF(AND($H1547&lt;&gt;0,CA1547=0,CB$4=$C1547+$I1530+1),$H1547,0)),0))</f>
        <v>0</v>
      </c>
      <c r="CC1547" s="171">
        <f t="shared" ref="CC1547" si="8000">IF($I1530="n/a",0,IF(CC$4&gt;third_reg_period,IF(CC$4&lt;=$I1530+$C1547,$H1547/($I1530-5),IF(AND($H1547&lt;&gt;0,CB1547=0,CC$4=$C1547+$I1530+1),$H1547,0)),0))</f>
        <v>0</v>
      </c>
      <c r="CD1547" s="171">
        <f t="shared" ref="CD1547" si="8001">IF($I1530="n/a",0,IF(CD$4&gt;third_reg_period,IF(CD$4&lt;=$I1530+$C1547,$H1547/($I1530-5),IF(AND($H1547&lt;&gt;0,CC1547=0,CD$4=$C1547+$I1530+1),$H1547,0)),0))</f>
        <v>0</v>
      </c>
      <c r="CE1547" s="171">
        <f t="shared" ref="CE1547" si="8002">IF($I1530="n/a",0,IF(CE$4&gt;third_reg_period,IF(CE$4&lt;=$I1530+$C1547,$H1547/($I1530-5),IF(AND($H1547&lt;&gt;0,CD1547=0,CE$4=$C1547+$I1530+1),$H1547,0)),0))</f>
        <v>0</v>
      </c>
      <c r="CF1547" s="171">
        <f t="shared" ref="CF1547" si="8003">IF($I1530="n/a",0,IF(CF$4&gt;third_reg_period,IF(CF$4&lt;=$I1530+$C1547,$H1547/($I1530-5),IF(AND($H1547&lt;&gt;0,CE1547=0,CF$4=$C1547+$I1530+1),$H1547,0)),0))</f>
        <v>0</v>
      </c>
      <c r="CG1547" s="153"/>
      <c r="CH1547" s="153"/>
      <c r="CI1547" s="153"/>
      <c r="CJ1547" s="153"/>
      <c r="CK1547" s="153"/>
      <c r="CL1547" s="153"/>
      <c r="CM1547" s="153"/>
      <c r="CN1547" s="153"/>
      <c r="CO1547" s="153"/>
      <c r="CP1547" s="153"/>
      <c r="CQ1547" s="153"/>
      <c r="CR1547" s="153"/>
      <c r="CS1547" s="153"/>
      <c r="CT1547" s="153"/>
      <c r="CU1547" s="153"/>
      <c r="CV1547" s="153"/>
      <c r="CW1547" s="153"/>
      <c r="CX1547" s="153"/>
      <c r="CY1547" s="153"/>
      <c r="CZ1547" s="153"/>
      <c r="DA1547" s="153"/>
      <c r="DB1547" s="153"/>
      <c r="DC1547" s="153"/>
      <c r="DD1547" s="153"/>
      <c r="DE1547" s="153"/>
      <c r="DF1547" s="153"/>
      <c r="DG1547" s="153"/>
      <c r="DH1547" s="153"/>
      <c r="DI1547" s="153"/>
      <c r="DJ1547" s="153"/>
      <c r="DK1547" s="153"/>
      <c r="DL1547" s="153"/>
      <c r="DM1547" s="153"/>
      <c r="DN1547" s="153"/>
      <c r="DO1547" s="153"/>
      <c r="DP1547" s="153"/>
      <c r="DQ1547" s="153"/>
      <c r="DR1547" s="153"/>
      <c r="DS1547" s="153"/>
      <c r="DT1547" s="153"/>
      <c r="DU1547" s="153"/>
      <c r="DV1547" s="153"/>
      <c r="DW1547" s="153"/>
      <c r="DX1547" s="153"/>
      <c r="DY1547" s="153"/>
      <c r="DZ1547" s="153"/>
      <c r="EA1547" s="153"/>
      <c r="EB1547" s="153"/>
      <c r="EC1547" s="153"/>
      <c r="ED1547" s="153"/>
      <c r="EE1547" s="153"/>
      <c r="EF1547" s="153"/>
      <c r="EG1547" s="153"/>
      <c r="EH1547" s="153"/>
      <c r="EI1547" s="153"/>
      <c r="EJ1547" s="153"/>
      <c r="EK1547" s="153"/>
      <c r="EL1547" s="153"/>
      <c r="EM1547" s="153"/>
      <c r="EN1547" s="153"/>
      <c r="EO1547" s="153"/>
      <c r="EP1547" s="153"/>
      <c r="EQ1547" s="153"/>
      <c r="ER1547" s="153"/>
      <c r="ES1547" s="153"/>
      <c r="ET1547" s="153"/>
      <c r="EU1547" s="153"/>
      <c r="EV1547" s="153"/>
      <c r="EW1547" s="153"/>
      <c r="EX1547" s="153"/>
      <c r="EY1547" s="153"/>
      <c r="EZ1547" s="153"/>
      <c r="FA1547" s="153"/>
      <c r="FB1547" s="153"/>
      <c r="FC1547" s="153"/>
      <c r="FD1547" s="153"/>
      <c r="FE1547" s="153"/>
      <c r="FF1547" s="153"/>
      <c r="FG1547" s="153"/>
      <c r="FH1547" s="153"/>
      <c r="FI1547" s="153"/>
      <c r="FJ1547" s="153"/>
      <c r="FK1547" s="153"/>
      <c r="FL1547" s="153"/>
      <c r="FM1547" s="153"/>
      <c r="FN1547" s="153"/>
      <c r="FO1547" s="153"/>
      <c r="FP1547" s="153"/>
      <c r="FQ1547" s="153"/>
      <c r="FR1547" s="153"/>
      <c r="FS1547" s="153"/>
      <c r="FT1547" s="153"/>
      <c r="FU1547" s="153"/>
      <c r="FV1547" s="153"/>
      <c r="FW1547" s="153"/>
      <c r="FX1547" s="153"/>
      <c r="FY1547" s="153"/>
      <c r="FZ1547" s="153"/>
      <c r="GA1547" s="153"/>
      <c r="GB1547" s="153"/>
      <c r="GC1547" s="153"/>
      <c r="GD1547" s="153"/>
      <c r="GE1547" s="153"/>
      <c r="GF1547" s="153"/>
      <c r="GG1547" s="153"/>
      <c r="GH1547" s="153"/>
      <c r="GI1547" s="153"/>
      <c r="GJ1547" s="153"/>
      <c r="GK1547" s="153"/>
      <c r="GL1547" s="153"/>
      <c r="GM1547" s="153"/>
      <c r="GN1547" s="153"/>
      <c r="GO1547" s="153"/>
      <c r="GP1547" s="153"/>
      <c r="GQ1547" s="153"/>
      <c r="GR1547" s="153"/>
      <c r="GS1547" s="153"/>
      <c r="GT1547" s="153"/>
      <c r="GU1547" s="153"/>
      <c r="GV1547" s="153"/>
      <c r="GW1547" s="153"/>
      <c r="GX1547" s="153"/>
      <c r="GY1547" s="153"/>
      <c r="GZ1547" s="153"/>
      <c r="HA1547" s="153"/>
      <c r="HB1547" s="153"/>
      <c r="HC1547" s="153"/>
      <c r="HD1547" s="153"/>
      <c r="HE1547" s="153"/>
      <c r="HF1547" s="153"/>
      <c r="HG1547" s="153"/>
      <c r="HH1547" s="153"/>
      <c r="HI1547" s="153"/>
      <c r="HJ1547" s="153"/>
      <c r="HK1547" s="153"/>
      <c r="HL1547" s="153"/>
      <c r="HM1547" s="153"/>
      <c r="HN1547" s="153"/>
      <c r="HO1547" s="153"/>
      <c r="HP1547" s="153"/>
      <c r="HQ1547" s="153"/>
      <c r="HR1547" s="153"/>
      <c r="HS1547" s="153"/>
      <c r="HT1547" s="153"/>
      <c r="HU1547" s="153"/>
      <c r="HV1547" s="153"/>
      <c r="HW1547" s="153"/>
      <c r="HX1547" s="153"/>
      <c r="HY1547" s="153"/>
      <c r="HZ1547" s="153"/>
      <c r="IA1547" s="153"/>
      <c r="IB1547" s="153"/>
      <c r="IC1547" s="153"/>
      <c r="ID1547" s="153"/>
      <c r="IE1547" s="153"/>
      <c r="IF1547" s="153"/>
      <c r="IG1547" s="153"/>
      <c r="IH1547" s="153"/>
      <c r="II1547" s="153"/>
      <c r="IJ1547" s="153"/>
      <c r="IK1547" s="153"/>
      <c r="IL1547" s="153"/>
      <c r="IM1547" s="153"/>
      <c r="IN1547" s="153"/>
      <c r="IO1547" s="153"/>
      <c r="IP1547" s="153"/>
      <c r="IQ1547" s="153"/>
      <c r="IR1547" s="153"/>
      <c r="IS1547" s="153"/>
      <c r="IT1547" s="153"/>
      <c r="IU1547" s="153"/>
      <c r="IV1547" s="153"/>
      <c r="IW1547" s="153"/>
      <c r="IX1547" s="153"/>
      <c r="IY1547" s="153"/>
      <c r="IZ1547" s="153"/>
      <c r="JA1547" s="153"/>
      <c r="JB1547" s="153"/>
      <c r="JC1547" s="153"/>
      <c r="JD1547" s="153"/>
      <c r="JE1547" s="153"/>
      <c r="JF1547" s="153"/>
      <c r="JG1547" s="153"/>
      <c r="JH1547" s="153"/>
      <c r="JI1547" s="153"/>
      <c r="JJ1547" s="153"/>
      <c r="JK1547" s="153"/>
      <c r="JL1547" s="153"/>
      <c r="JM1547" s="153"/>
      <c r="JN1547" s="153"/>
      <c r="JO1547" s="153"/>
      <c r="JP1547" s="153"/>
      <c r="JQ1547" s="153"/>
      <c r="JR1547" s="153"/>
      <c r="JS1547" s="153"/>
      <c r="JT1547" s="153"/>
      <c r="JU1547" s="153"/>
      <c r="JV1547" s="153"/>
      <c r="JW1547" s="153"/>
      <c r="JX1547" s="153"/>
      <c r="JY1547" s="153"/>
      <c r="JZ1547" s="153"/>
      <c r="KA1547" s="153"/>
      <c r="KB1547" s="153"/>
      <c r="KC1547" s="153"/>
      <c r="KD1547" s="153"/>
      <c r="KE1547" s="153"/>
      <c r="KF1547" s="153"/>
      <c r="KG1547" s="153"/>
      <c r="KH1547" s="153"/>
      <c r="KI1547" s="153"/>
      <c r="KJ1547" s="153"/>
      <c r="KK1547" s="153"/>
      <c r="KL1547" s="153"/>
      <c r="KM1547" s="153"/>
      <c r="KN1547" s="153"/>
      <c r="KO1547" s="153"/>
      <c r="KP1547" s="153"/>
      <c r="KQ1547" s="153"/>
      <c r="KR1547" s="153"/>
      <c r="KS1547" s="153"/>
      <c r="KT1547" s="153"/>
      <c r="KU1547" s="153"/>
      <c r="KV1547" s="153"/>
      <c r="KW1547" s="153"/>
      <c r="KX1547" s="153"/>
      <c r="KY1547" s="153"/>
      <c r="KZ1547" s="153"/>
      <c r="LA1547" s="153"/>
      <c r="LB1547" s="153"/>
      <c r="LC1547" s="153"/>
      <c r="LD1547" s="153"/>
      <c r="LE1547" s="153"/>
      <c r="LF1547" s="153"/>
      <c r="LG1547" s="153"/>
      <c r="LH1547" s="153"/>
      <c r="LI1547" s="153"/>
      <c r="LJ1547" s="153"/>
      <c r="LK1547" s="153"/>
      <c r="LL1547" s="153"/>
      <c r="LM1547" s="153"/>
      <c r="LN1547" s="153"/>
      <c r="LO1547" s="153"/>
      <c r="LP1547" s="153"/>
      <c r="LQ1547" s="153"/>
      <c r="LR1547" s="153"/>
      <c r="LS1547" s="153"/>
      <c r="LT1547" s="153"/>
      <c r="LU1547" s="153"/>
      <c r="LV1547" s="153"/>
      <c r="LW1547" s="153"/>
      <c r="LX1547" s="153"/>
      <c r="LY1547" s="153"/>
      <c r="LZ1547" s="153"/>
      <c r="MA1547" s="153"/>
      <c r="MB1547" s="153"/>
      <c r="MC1547" s="153"/>
      <c r="MD1547" s="153"/>
      <c r="ME1547" s="153"/>
      <c r="MF1547" s="153"/>
      <c r="MG1547" s="153"/>
      <c r="MH1547" s="153"/>
      <c r="MI1547" s="153"/>
      <c r="MJ1547" s="153"/>
      <c r="MK1547" s="153"/>
      <c r="ML1547" s="153"/>
      <c r="MM1547" s="153"/>
      <c r="MN1547" s="153"/>
      <c r="MO1547" s="153"/>
      <c r="MP1547" s="153"/>
      <c r="MQ1547" s="153"/>
      <c r="MR1547" s="153"/>
      <c r="MS1547" s="153"/>
      <c r="MT1547" s="153"/>
      <c r="MU1547" s="153"/>
      <c r="MV1547" s="153"/>
      <c r="MW1547" s="153"/>
      <c r="MX1547" s="153"/>
      <c r="MY1547" s="153"/>
      <c r="MZ1547" s="153"/>
      <c r="NA1547" s="153"/>
      <c r="NB1547" s="153"/>
      <c r="NC1547" s="153"/>
      <c r="ND1547" s="153"/>
      <c r="NE1547" s="153"/>
      <c r="NF1547" s="153"/>
      <c r="NG1547" s="153"/>
      <c r="NH1547" s="153"/>
      <c r="NI1547" s="153"/>
      <c r="NJ1547" s="153"/>
      <c r="NK1547" s="153"/>
      <c r="NL1547" s="153"/>
      <c r="NM1547" s="153"/>
      <c r="NN1547" s="153"/>
      <c r="NO1547" s="153"/>
      <c r="NP1547" s="153"/>
      <c r="NQ1547" s="153"/>
      <c r="NR1547" s="153"/>
      <c r="NS1547" s="153"/>
      <c r="NT1547" s="153"/>
      <c r="NU1547" s="153"/>
      <c r="NV1547" s="153"/>
      <c r="NW1547" s="153"/>
      <c r="NX1547" s="153"/>
      <c r="NY1547" s="153"/>
      <c r="NZ1547" s="153"/>
      <c r="OA1547" s="153"/>
      <c r="OB1547" s="153"/>
      <c r="OC1547" s="153"/>
      <c r="OD1547" s="153"/>
      <c r="OE1547" s="153"/>
      <c r="OF1547" s="153"/>
      <c r="OG1547" s="153"/>
      <c r="OH1547" s="153"/>
      <c r="OI1547" s="153"/>
      <c r="OJ1547" s="153"/>
      <c r="OK1547" s="153"/>
      <c r="OL1547" s="153"/>
      <c r="OM1547" s="153"/>
      <c r="ON1547" s="153"/>
      <c r="OO1547" s="153"/>
      <c r="OP1547" s="153"/>
      <c r="OQ1547" s="153"/>
      <c r="OR1547" s="153"/>
      <c r="OS1547" s="153"/>
      <c r="OT1547" s="153"/>
      <c r="OU1547" s="153"/>
      <c r="OV1547" s="153"/>
      <c r="OW1547" s="153"/>
      <c r="OX1547" s="153"/>
      <c r="OY1547" s="153"/>
      <c r="OZ1547" s="153"/>
      <c r="PA1547" s="153"/>
      <c r="PB1547" s="153"/>
      <c r="PC1547" s="153"/>
      <c r="PD1547" s="153"/>
      <c r="PE1547" s="153"/>
      <c r="PF1547" s="153"/>
      <c r="PG1547" s="153"/>
      <c r="PH1547" s="153"/>
      <c r="PI1547" s="153"/>
      <c r="PJ1547" s="153"/>
      <c r="PK1547" s="153"/>
      <c r="PL1547" s="153"/>
      <c r="PM1547" s="153"/>
      <c r="PN1547" s="153"/>
      <c r="PO1547" s="153"/>
      <c r="PP1547" s="153"/>
      <c r="PQ1547" s="153"/>
      <c r="PR1547" s="153"/>
      <c r="PS1547" s="153"/>
      <c r="PT1547" s="153"/>
      <c r="PU1547" s="153"/>
      <c r="PV1547" s="153"/>
      <c r="PW1547" s="153"/>
      <c r="PX1547" s="153"/>
      <c r="PY1547" s="153"/>
      <c r="PZ1547" s="153"/>
      <c r="QA1547" s="153"/>
      <c r="QB1547" s="153"/>
      <c r="QC1547" s="153"/>
      <c r="QD1547" s="153"/>
      <c r="QE1547" s="153"/>
      <c r="QF1547" s="153"/>
      <c r="QG1547" s="153"/>
      <c r="QH1547" s="153"/>
      <c r="QI1547" s="153"/>
      <c r="QJ1547" s="153"/>
      <c r="QK1547" s="153"/>
      <c r="QL1547" s="153"/>
      <c r="QM1547" s="153"/>
      <c r="QN1547" s="153"/>
      <c r="QO1547" s="153"/>
      <c r="QP1547" s="153"/>
      <c r="QQ1547" s="153"/>
      <c r="QR1547" s="153"/>
      <c r="QS1547" s="153"/>
      <c r="QT1547" s="153"/>
      <c r="QU1547" s="153"/>
      <c r="QV1547" s="153"/>
      <c r="QW1547" s="153"/>
      <c r="QX1547" s="153"/>
      <c r="QY1547" s="153"/>
      <c r="QZ1547" s="153"/>
      <c r="RA1547" s="153"/>
      <c r="RB1547" s="153"/>
      <c r="RC1547" s="153"/>
      <c r="RD1547" s="153"/>
      <c r="RE1547" s="153"/>
      <c r="RF1547" s="153"/>
      <c r="RG1547" s="153"/>
      <c r="RH1547" s="153"/>
      <c r="RI1547" s="153"/>
      <c r="RJ1547" s="153"/>
      <c r="RK1547" s="153"/>
      <c r="RL1547" s="153"/>
      <c r="RM1547" s="153"/>
      <c r="RN1547" s="153"/>
      <c r="RO1547" s="153"/>
      <c r="RP1547" s="153"/>
      <c r="RQ1547" s="153"/>
      <c r="RR1547" s="153"/>
      <c r="RS1547" s="153"/>
      <c r="RT1547" s="153"/>
      <c r="RU1547" s="153"/>
      <c r="RV1547" s="153"/>
      <c r="RW1547" s="153"/>
      <c r="RX1547" s="153"/>
      <c r="RY1547" s="153"/>
      <c r="RZ1547" s="153"/>
      <c r="SA1547" s="153"/>
      <c r="SB1547" s="153"/>
      <c r="SC1547" s="153"/>
      <c r="SD1547" s="153"/>
      <c r="SE1547" s="153"/>
      <c r="SF1547" s="153"/>
      <c r="SG1547" s="153"/>
      <c r="SH1547" s="153"/>
      <c r="SI1547" s="153"/>
      <c r="SJ1547" s="153"/>
      <c r="SK1547" s="153"/>
      <c r="SL1547" s="153"/>
      <c r="SM1547" s="153"/>
      <c r="SN1547" s="153"/>
      <c r="SO1547" s="153"/>
      <c r="SP1547" s="153"/>
      <c r="SQ1547" s="153"/>
      <c r="SR1547" s="153"/>
      <c r="SS1547" s="153"/>
      <c r="ST1547" s="153"/>
      <c r="SU1547" s="153"/>
      <c r="SV1547" s="153"/>
      <c r="SW1547" s="153"/>
      <c r="SX1547" s="153"/>
      <c r="SY1547" s="153"/>
      <c r="SZ1547" s="153"/>
      <c r="TA1547" s="153"/>
      <c r="TB1547" s="153"/>
      <c r="TC1547" s="153"/>
      <c r="TD1547" s="153"/>
      <c r="TE1547" s="153"/>
      <c r="TF1547" s="153"/>
      <c r="TG1547" s="153"/>
      <c r="TH1547" s="153"/>
      <c r="TI1547" s="153"/>
      <c r="TJ1547" s="153"/>
      <c r="TK1547" s="153"/>
      <c r="TL1547" s="153"/>
      <c r="TM1547" s="153"/>
      <c r="TN1547" s="153"/>
      <c r="TO1547" s="153"/>
      <c r="TP1547" s="153"/>
      <c r="TQ1547" s="153"/>
      <c r="TR1547" s="153"/>
      <c r="TS1547" s="153"/>
      <c r="TT1547" s="153"/>
      <c r="TU1547" s="153"/>
      <c r="TV1547" s="153"/>
      <c r="TW1547" s="153"/>
      <c r="TX1547" s="153"/>
      <c r="TY1547" s="153"/>
      <c r="TZ1547" s="153"/>
      <c r="UA1547" s="153"/>
      <c r="UB1547" s="153"/>
      <c r="UC1547" s="153"/>
      <c r="UD1547" s="153"/>
      <c r="UE1547" s="153"/>
      <c r="UF1547" s="153"/>
      <c r="UG1547" s="153"/>
      <c r="UH1547" s="153"/>
      <c r="UI1547" s="153"/>
      <c r="UJ1547" s="153"/>
      <c r="UK1547" s="153"/>
      <c r="UL1547" s="153"/>
      <c r="UM1547" s="153"/>
      <c r="UN1547" s="153"/>
      <c r="UO1547" s="153"/>
      <c r="UP1547" s="153"/>
      <c r="UQ1547" s="153"/>
      <c r="UR1547" s="153"/>
      <c r="US1547" s="153"/>
      <c r="UT1547" s="153"/>
      <c r="UU1547" s="153"/>
      <c r="UV1547" s="153"/>
      <c r="UW1547" s="153"/>
      <c r="UX1547" s="153"/>
      <c r="UY1547" s="153"/>
      <c r="UZ1547" s="153"/>
      <c r="VA1547" s="153"/>
      <c r="VB1547" s="153"/>
      <c r="VC1547" s="153"/>
      <c r="VD1547" s="153"/>
      <c r="VE1547" s="153"/>
      <c r="VF1547" s="153"/>
      <c r="VG1547" s="153"/>
      <c r="VH1547" s="153"/>
      <c r="VI1547" s="153"/>
      <c r="VJ1547" s="153"/>
      <c r="VK1547" s="153"/>
      <c r="VL1547" s="153"/>
      <c r="VM1547" s="153"/>
      <c r="VN1547" s="153"/>
      <c r="VO1547" s="153"/>
      <c r="VP1547" s="153"/>
      <c r="VQ1547" s="153"/>
      <c r="VR1547" s="153"/>
      <c r="VS1547" s="153"/>
      <c r="VT1547" s="153"/>
      <c r="VU1547" s="153"/>
      <c r="VV1547" s="153"/>
      <c r="VW1547" s="153"/>
      <c r="VX1547" s="153"/>
      <c r="VY1547" s="153"/>
      <c r="VZ1547" s="153"/>
      <c r="WA1547" s="153"/>
      <c r="WB1547" s="153"/>
      <c r="WC1547" s="153"/>
      <c r="WD1547" s="153"/>
      <c r="WE1547" s="153"/>
      <c r="WF1547" s="153"/>
      <c r="WG1547" s="153"/>
      <c r="WH1547" s="153"/>
      <c r="WI1547" s="153"/>
      <c r="WJ1547" s="153"/>
      <c r="WK1547" s="153"/>
      <c r="WL1547" s="153"/>
      <c r="WM1547" s="153"/>
      <c r="WN1547" s="153"/>
      <c r="WO1547" s="153"/>
      <c r="WP1547" s="153"/>
      <c r="WQ1547" s="153"/>
      <c r="WR1547" s="153"/>
      <c r="WS1547" s="153"/>
      <c r="WT1547" s="153"/>
      <c r="WU1547" s="153"/>
      <c r="WV1547" s="153"/>
      <c r="WW1547" s="153"/>
      <c r="WX1547" s="153"/>
      <c r="WY1547" s="153"/>
      <c r="WZ1547" s="153"/>
      <c r="XA1547" s="153"/>
      <c r="XB1547" s="153"/>
      <c r="XC1547" s="153"/>
      <c r="XD1547" s="153"/>
      <c r="XE1547" s="153"/>
      <c r="XF1547" s="153"/>
      <c r="XG1547" s="153"/>
      <c r="XH1547" s="153"/>
      <c r="XI1547" s="153"/>
      <c r="XJ1547" s="153"/>
      <c r="XK1547" s="153"/>
      <c r="XL1547" s="153"/>
      <c r="XM1547" s="153"/>
      <c r="XN1547" s="153"/>
      <c r="XO1547" s="153"/>
      <c r="XP1547" s="153"/>
      <c r="XQ1547" s="153"/>
      <c r="XR1547" s="153"/>
      <c r="XS1547" s="153"/>
      <c r="XT1547" s="153"/>
      <c r="XU1547" s="153"/>
      <c r="XV1547" s="153"/>
      <c r="XW1547" s="153"/>
      <c r="XX1547" s="153"/>
      <c r="XY1547" s="153"/>
      <c r="XZ1547" s="153"/>
      <c r="YA1547" s="153"/>
      <c r="YB1547" s="153"/>
      <c r="YC1547" s="153"/>
      <c r="YD1547" s="153"/>
      <c r="YE1547" s="153"/>
      <c r="YF1547" s="153"/>
      <c r="YG1547" s="153"/>
      <c r="YH1547" s="153"/>
      <c r="YI1547" s="153"/>
      <c r="YJ1547" s="153"/>
      <c r="YK1547" s="153"/>
      <c r="YL1547" s="153"/>
      <c r="YM1547" s="153"/>
      <c r="YN1547" s="153"/>
      <c r="YO1547" s="153"/>
      <c r="YP1547" s="153"/>
      <c r="YQ1547" s="153"/>
      <c r="YR1547" s="153"/>
      <c r="YS1547" s="153"/>
      <c r="YT1547" s="153"/>
      <c r="YU1547" s="153"/>
      <c r="YV1547" s="153"/>
      <c r="YW1547" s="153"/>
      <c r="YX1547" s="153"/>
      <c r="YY1547" s="153"/>
      <c r="YZ1547" s="153"/>
      <c r="ZA1547" s="153"/>
      <c r="ZB1547" s="153"/>
      <c r="ZC1547" s="153"/>
      <c r="ZD1547" s="153"/>
      <c r="ZE1547" s="153"/>
      <c r="ZF1547" s="153"/>
      <c r="ZG1547" s="153"/>
      <c r="ZH1547" s="153"/>
      <c r="ZI1547" s="153"/>
      <c r="ZJ1547" s="153"/>
      <c r="ZK1547" s="153"/>
      <c r="ZL1547" s="153"/>
      <c r="ZM1547" s="153"/>
      <c r="ZN1547" s="153"/>
      <c r="ZO1547" s="153"/>
      <c r="ZP1547" s="153"/>
      <c r="ZQ1547" s="153"/>
      <c r="ZR1547" s="153"/>
      <c r="ZS1547" s="153"/>
      <c r="ZT1547" s="153"/>
      <c r="ZU1547" s="153"/>
      <c r="ZV1547" s="153"/>
      <c r="ZW1547" s="153"/>
      <c r="ZX1547" s="153"/>
      <c r="ZY1547" s="153"/>
      <c r="ZZ1547" s="153"/>
      <c r="AAA1547" s="153"/>
      <c r="AAB1547" s="153"/>
      <c r="AAC1547" s="153"/>
      <c r="AAD1547" s="153"/>
      <c r="AAE1547" s="153"/>
      <c r="AAF1547" s="153"/>
      <c r="AAG1547" s="153"/>
      <c r="AAH1547" s="153"/>
      <c r="AAI1547" s="153"/>
      <c r="AAJ1547" s="153"/>
      <c r="AAK1547" s="153"/>
      <c r="AAL1547" s="153"/>
      <c r="AAM1547" s="153"/>
      <c r="AAN1547" s="153"/>
      <c r="AAO1547" s="153"/>
      <c r="AAP1547" s="153"/>
      <c r="AAQ1547" s="153"/>
      <c r="AAR1547" s="153"/>
      <c r="AAS1547" s="153"/>
      <c r="AAT1547" s="153"/>
      <c r="AAU1547" s="153"/>
      <c r="AAV1547" s="153"/>
      <c r="AAW1547" s="153"/>
      <c r="AAX1547" s="153"/>
      <c r="AAY1547" s="153"/>
      <c r="AAZ1547" s="153"/>
      <c r="ABA1547" s="153"/>
      <c r="ABB1547" s="153"/>
      <c r="ABC1547" s="153"/>
      <c r="ABD1547" s="153"/>
      <c r="ABE1547" s="153"/>
      <c r="ABF1547" s="153"/>
      <c r="ABG1547" s="153"/>
      <c r="ABH1547" s="153"/>
      <c r="ABI1547" s="153"/>
      <c r="ABJ1547" s="153"/>
      <c r="ABK1547" s="153"/>
      <c r="ABL1547" s="153"/>
      <c r="ABM1547" s="153"/>
      <c r="ABN1547" s="153"/>
      <c r="ABO1547" s="153"/>
      <c r="ABP1547" s="153"/>
      <c r="ABQ1547" s="153"/>
      <c r="ABR1547" s="153"/>
      <c r="ABS1547" s="153"/>
      <c r="ABT1547" s="153"/>
      <c r="ABU1547" s="153"/>
      <c r="ABV1547" s="153"/>
      <c r="ABW1547" s="153"/>
      <c r="ABX1547" s="153"/>
      <c r="ABY1547" s="153"/>
      <c r="ABZ1547" s="153"/>
      <c r="ACA1547" s="153"/>
      <c r="ACB1547" s="153"/>
      <c r="ACC1547" s="153"/>
      <c r="ACD1547" s="153"/>
      <c r="ACE1547" s="153"/>
      <c r="ACF1547" s="153"/>
      <c r="ACG1547" s="153"/>
      <c r="ACH1547" s="153"/>
      <c r="ACI1547" s="153"/>
      <c r="ACJ1547" s="153"/>
      <c r="ACK1547" s="153"/>
      <c r="ACL1547" s="153"/>
      <c r="ACM1547" s="153"/>
      <c r="ACN1547" s="153"/>
      <c r="ACO1547" s="153"/>
      <c r="ACP1547" s="153"/>
      <c r="ACQ1547" s="153"/>
      <c r="ACR1547" s="153"/>
      <c r="ACS1547" s="153"/>
      <c r="ACT1547" s="153"/>
      <c r="ACU1547" s="153"/>
      <c r="ACV1547" s="153"/>
      <c r="ACW1547" s="153"/>
      <c r="ACX1547" s="153"/>
      <c r="ACY1547" s="153"/>
      <c r="ACZ1547" s="153"/>
      <c r="ADA1547" s="153"/>
      <c r="ADB1547" s="153"/>
      <c r="ADC1547" s="153"/>
      <c r="ADD1547" s="153"/>
      <c r="ADE1547" s="153"/>
      <c r="ADF1547" s="153"/>
      <c r="ADG1547" s="153"/>
      <c r="ADH1547" s="153"/>
      <c r="ADI1547" s="153"/>
      <c r="ADJ1547" s="153"/>
      <c r="ADK1547" s="153"/>
      <c r="ADL1547" s="153"/>
      <c r="ADM1547" s="153"/>
      <c r="ADN1547" s="153"/>
      <c r="ADO1547" s="153"/>
      <c r="ADP1547" s="153"/>
      <c r="ADQ1547" s="153"/>
      <c r="ADR1547" s="153"/>
      <c r="ADS1547" s="153"/>
      <c r="ADT1547" s="153"/>
      <c r="ADU1547" s="153"/>
      <c r="ADV1547" s="153"/>
      <c r="ADW1547" s="153"/>
      <c r="ADX1547" s="153"/>
      <c r="ADY1547" s="153"/>
      <c r="ADZ1547" s="153"/>
      <c r="AEA1547" s="153"/>
      <c r="AEB1547" s="153"/>
      <c r="AEC1547" s="153"/>
      <c r="AED1547" s="153"/>
      <c r="AEE1547" s="153"/>
      <c r="AEF1547" s="153"/>
      <c r="AEG1547" s="153"/>
      <c r="AEH1547" s="153"/>
      <c r="AEI1547" s="153"/>
      <c r="AEJ1547" s="153"/>
      <c r="AEK1547" s="153"/>
      <c r="AEL1547" s="153"/>
      <c r="AEM1547" s="153"/>
      <c r="AEN1547" s="153"/>
      <c r="AEO1547" s="153"/>
      <c r="AEP1547" s="153"/>
      <c r="AEQ1547" s="153"/>
      <c r="AER1547" s="153"/>
      <c r="AES1547" s="153"/>
      <c r="AET1547" s="153"/>
      <c r="AEU1547" s="153"/>
      <c r="AEV1547" s="153"/>
      <c r="AEW1547" s="153"/>
      <c r="AEX1547" s="153"/>
      <c r="AEY1547" s="153"/>
      <c r="AEZ1547" s="153"/>
      <c r="AFA1547" s="153"/>
      <c r="AFB1547" s="153"/>
      <c r="AFC1547" s="153"/>
      <c r="AFD1547" s="153"/>
      <c r="AFE1547" s="153"/>
      <c r="AFF1547" s="153"/>
      <c r="AFG1547" s="153"/>
      <c r="AFH1547" s="153"/>
      <c r="AFI1547" s="153"/>
      <c r="AFJ1547" s="153"/>
      <c r="AFK1547" s="153"/>
      <c r="AFL1547" s="153"/>
      <c r="AFM1547" s="153"/>
      <c r="AFN1547" s="153"/>
      <c r="AFO1547" s="153"/>
      <c r="AFP1547" s="153"/>
      <c r="AFQ1547" s="153"/>
      <c r="AFR1547" s="153"/>
      <c r="AFS1547" s="153"/>
      <c r="AFT1547" s="153"/>
      <c r="AFU1547" s="153"/>
      <c r="AFV1547" s="153"/>
      <c r="AFW1547" s="153"/>
      <c r="AFX1547" s="153"/>
      <c r="AFY1547" s="153"/>
      <c r="AFZ1547" s="153"/>
      <c r="AGA1547" s="153"/>
      <c r="AGB1547" s="153"/>
      <c r="AGC1547" s="153"/>
      <c r="AGD1547" s="153"/>
      <c r="AGE1547" s="153"/>
      <c r="AGF1547" s="153"/>
      <c r="AGG1547" s="153"/>
      <c r="AGH1547" s="153"/>
      <c r="AGI1547" s="153"/>
      <c r="AGJ1547" s="153"/>
      <c r="AGK1547" s="153"/>
      <c r="AGL1547" s="153"/>
      <c r="AGM1547" s="153"/>
      <c r="AGN1547" s="153"/>
      <c r="AGO1547" s="153"/>
      <c r="AGP1547" s="153"/>
      <c r="AGQ1547" s="153"/>
      <c r="AGR1547" s="153"/>
      <c r="AGS1547" s="153"/>
      <c r="AGT1547" s="153"/>
      <c r="AGU1547" s="153"/>
      <c r="AGV1547" s="153"/>
      <c r="AGW1547" s="153"/>
      <c r="AGX1547" s="153"/>
      <c r="AGY1547" s="153"/>
      <c r="AGZ1547" s="153"/>
      <c r="AHA1547" s="153"/>
      <c r="AHB1547" s="153"/>
      <c r="AHC1547" s="153"/>
      <c r="AHD1547" s="153"/>
      <c r="AHE1547" s="153"/>
      <c r="AHF1547" s="153"/>
      <c r="AHG1547" s="153"/>
      <c r="AHH1547" s="153"/>
      <c r="AHI1547" s="153"/>
      <c r="AHJ1547" s="153"/>
      <c r="AHK1547" s="153"/>
      <c r="AHL1547" s="153"/>
      <c r="AHM1547" s="153"/>
      <c r="AHN1547" s="153"/>
      <c r="AHO1547" s="153"/>
      <c r="AHP1547" s="153"/>
      <c r="AHQ1547" s="153"/>
      <c r="AHR1547" s="153"/>
      <c r="AHS1547" s="153"/>
      <c r="AHT1547" s="153"/>
      <c r="AHU1547" s="153"/>
      <c r="AHV1547" s="153"/>
      <c r="AHW1547" s="153"/>
      <c r="AHX1547" s="153"/>
      <c r="AHY1547" s="153"/>
      <c r="AHZ1547" s="153"/>
      <c r="AIA1547" s="153"/>
      <c r="AIB1547" s="153"/>
      <c r="AIC1547" s="153"/>
      <c r="AID1547" s="153"/>
      <c r="AIE1547" s="153"/>
      <c r="AIF1547" s="153"/>
      <c r="AIG1547" s="153"/>
      <c r="AIH1547" s="153"/>
      <c r="AII1547" s="153"/>
      <c r="AIJ1547" s="153"/>
      <c r="AIK1547" s="153"/>
      <c r="AIL1547" s="153"/>
      <c r="AIM1547" s="153"/>
      <c r="AIN1547" s="153"/>
      <c r="AIO1547" s="153"/>
      <c r="AIP1547" s="153"/>
      <c r="AIQ1547" s="153"/>
      <c r="AIR1547" s="153"/>
      <c r="AIS1547" s="153"/>
      <c r="AIT1547" s="153"/>
      <c r="AIU1547" s="153"/>
      <c r="AIV1547" s="153"/>
      <c r="AIW1547" s="153"/>
      <c r="AIX1547" s="153"/>
      <c r="AIY1547" s="153"/>
      <c r="AIZ1547" s="153"/>
      <c r="AJA1547" s="153"/>
      <c r="AJB1547" s="153"/>
      <c r="AJC1547" s="153"/>
      <c r="AJD1547" s="153"/>
      <c r="AJE1547" s="153"/>
      <c r="AJF1547" s="153"/>
      <c r="AJG1547" s="153"/>
      <c r="AJH1547" s="153"/>
      <c r="AJI1547" s="153"/>
      <c r="AJJ1547" s="153"/>
      <c r="AJK1547" s="153"/>
      <c r="AJL1547" s="153"/>
      <c r="AJM1547" s="153"/>
      <c r="AJN1547" s="153"/>
      <c r="AJO1547" s="153"/>
      <c r="AJP1547" s="153"/>
      <c r="AJQ1547" s="153"/>
      <c r="AJR1547" s="153"/>
      <c r="AJS1547" s="153"/>
      <c r="AJT1547" s="153"/>
      <c r="AJU1547" s="153"/>
      <c r="AJV1547" s="153"/>
      <c r="AJW1547" s="153"/>
      <c r="AJX1547" s="153"/>
      <c r="AJY1547" s="153"/>
      <c r="AJZ1547" s="153"/>
      <c r="AKA1547" s="153"/>
      <c r="AKB1547" s="153"/>
      <c r="AKC1547" s="153"/>
      <c r="AKD1547" s="153"/>
      <c r="AKE1547" s="153"/>
      <c r="AKF1547" s="153"/>
      <c r="AKG1547" s="153"/>
      <c r="AKH1547" s="153"/>
      <c r="AKI1547" s="153"/>
      <c r="AKJ1547" s="153"/>
      <c r="AKK1547" s="153"/>
      <c r="AKL1547" s="153"/>
      <c r="AKM1547" s="153"/>
      <c r="AKN1547" s="153"/>
      <c r="AKO1547" s="153"/>
      <c r="AKP1547" s="153"/>
      <c r="AKQ1547" s="153"/>
      <c r="AKR1547" s="153"/>
      <c r="AKS1547" s="153"/>
      <c r="AKT1547" s="153"/>
      <c r="AKU1547" s="153"/>
      <c r="AKV1547" s="153"/>
      <c r="AKW1547" s="153"/>
      <c r="AKX1547" s="153"/>
      <c r="AKY1547" s="153"/>
      <c r="AKZ1547" s="153"/>
      <c r="ALA1547" s="153"/>
      <c r="ALB1547" s="153"/>
      <c r="ALC1547" s="153"/>
      <c r="ALD1547" s="153"/>
      <c r="ALE1547" s="153"/>
      <c r="ALF1547" s="153"/>
      <c r="ALG1547" s="153"/>
      <c r="ALH1547" s="153"/>
      <c r="ALI1547" s="153"/>
      <c r="ALJ1547" s="153"/>
      <c r="ALK1547" s="153"/>
      <c r="ALL1547" s="153"/>
      <c r="ALM1547" s="153"/>
      <c r="ALN1547" s="153"/>
      <c r="ALO1547" s="153"/>
      <c r="ALP1547" s="153"/>
      <c r="ALQ1547" s="153"/>
      <c r="ALR1547" s="153"/>
      <c r="ALS1547" s="153"/>
      <c r="ALT1547" s="153"/>
      <c r="ALU1547" s="153"/>
      <c r="ALV1547" s="153"/>
      <c r="ALW1547" s="153"/>
      <c r="ALX1547" s="153"/>
      <c r="ALY1547" s="153"/>
      <c r="ALZ1547" s="153"/>
      <c r="AMA1547" s="153"/>
      <c r="AMB1547" s="153"/>
      <c r="AMC1547" s="153"/>
      <c r="AMD1547" s="153"/>
      <c r="AME1547" s="153"/>
      <c r="AMF1547" s="153"/>
      <c r="AMG1547" s="153"/>
      <c r="AMH1547" s="153"/>
      <c r="AMI1547" s="153"/>
      <c r="AMJ1547" s="153"/>
      <c r="AMK1547" s="153"/>
      <c r="AML1547" s="153"/>
      <c r="AMM1547" s="153"/>
      <c r="AMN1547" s="153"/>
      <c r="AMO1547" s="153"/>
      <c r="AMP1547" s="153"/>
      <c r="AMQ1547" s="153"/>
      <c r="AMR1547" s="153"/>
      <c r="AMS1547" s="153"/>
      <c r="AMT1547" s="153"/>
      <c r="AMU1547" s="153"/>
      <c r="AMV1547" s="153"/>
      <c r="AMW1547" s="153"/>
      <c r="AMX1547" s="153"/>
      <c r="AMY1547" s="153"/>
      <c r="AMZ1547" s="153"/>
      <c r="ANA1547" s="153"/>
      <c r="ANB1547" s="153"/>
      <c r="ANC1547" s="153"/>
      <c r="AND1547" s="153"/>
      <c r="ANE1547" s="153"/>
      <c r="ANF1547" s="153"/>
      <c r="ANG1547" s="153"/>
      <c r="ANH1547" s="153"/>
      <c r="ANI1547" s="153"/>
      <c r="ANJ1547" s="153"/>
      <c r="ANK1547" s="153"/>
      <c r="ANL1547" s="153"/>
      <c r="ANM1547" s="153"/>
      <c r="ANN1547" s="153"/>
      <c r="ANO1547" s="153"/>
      <c r="ANP1547" s="153"/>
      <c r="ANQ1547" s="153"/>
      <c r="ANR1547" s="153"/>
      <c r="ANS1547" s="153"/>
      <c r="ANT1547" s="153"/>
      <c r="ANU1547" s="153"/>
      <c r="ANV1547" s="153"/>
      <c r="ANW1547" s="153"/>
      <c r="ANX1547" s="153"/>
      <c r="ANY1547" s="153"/>
      <c r="ANZ1547" s="153"/>
      <c r="AOA1547" s="153"/>
      <c r="AOB1547" s="153"/>
      <c r="AOC1547" s="153"/>
      <c r="AOD1547" s="153"/>
      <c r="AOE1547" s="153"/>
      <c r="AOF1547" s="153"/>
      <c r="AOG1547" s="153"/>
      <c r="AOH1547" s="153"/>
      <c r="AOI1547" s="153"/>
      <c r="AOJ1547" s="153"/>
      <c r="AOK1547" s="153"/>
      <c r="AOL1547" s="153"/>
      <c r="AOM1547" s="153"/>
      <c r="AON1547" s="153"/>
      <c r="AOO1547" s="153"/>
      <c r="AOP1547" s="153"/>
      <c r="AOQ1547" s="153"/>
      <c r="AOR1547" s="153"/>
      <c r="AOS1547" s="153"/>
      <c r="AOT1547" s="153"/>
      <c r="AOU1547" s="153"/>
      <c r="AOV1547" s="153"/>
      <c r="AOW1547" s="153"/>
      <c r="AOX1547" s="153"/>
      <c r="AOY1547" s="153"/>
      <c r="AOZ1547" s="153"/>
      <c r="APA1547" s="153"/>
      <c r="APB1547" s="153"/>
      <c r="APC1547" s="153"/>
      <c r="APD1547" s="153"/>
      <c r="APE1547" s="153"/>
      <c r="APF1547" s="153"/>
      <c r="APG1547" s="153"/>
      <c r="APH1547" s="153"/>
      <c r="API1547" s="153"/>
      <c r="APJ1547" s="153"/>
      <c r="APK1547" s="153"/>
      <c r="APL1547" s="153"/>
      <c r="APM1547" s="153"/>
      <c r="APN1547" s="153"/>
      <c r="APO1547" s="153"/>
      <c r="APP1547" s="153"/>
      <c r="APQ1547" s="153"/>
      <c r="APR1547" s="153"/>
      <c r="APS1547" s="153"/>
      <c r="APT1547" s="153"/>
      <c r="APU1547" s="153"/>
      <c r="APV1547" s="153"/>
      <c r="APW1547" s="153"/>
      <c r="APX1547" s="153"/>
      <c r="APY1547" s="153"/>
      <c r="APZ1547" s="153"/>
      <c r="AQA1547" s="153"/>
      <c r="AQB1547" s="153"/>
      <c r="AQC1547" s="153"/>
      <c r="AQD1547" s="153"/>
      <c r="AQE1547" s="153"/>
      <c r="AQF1547" s="153"/>
      <c r="AQG1547" s="153"/>
      <c r="AQH1547" s="153"/>
      <c r="AQI1547" s="153"/>
      <c r="AQJ1547" s="153"/>
      <c r="AQK1547" s="153"/>
      <c r="AQL1547" s="153"/>
      <c r="AQM1547" s="153"/>
      <c r="AQN1547" s="153"/>
      <c r="AQO1547" s="153"/>
      <c r="AQP1547" s="153"/>
      <c r="AQQ1547" s="153"/>
      <c r="AQR1547" s="153"/>
      <c r="AQS1547" s="153"/>
      <c r="AQT1547" s="153"/>
      <c r="AQU1547" s="153"/>
      <c r="AQV1547" s="153"/>
      <c r="AQW1547" s="153"/>
      <c r="AQX1547" s="153"/>
      <c r="AQY1547" s="153"/>
      <c r="AQZ1547" s="153"/>
      <c r="ARA1547" s="153"/>
      <c r="ARB1547" s="153"/>
      <c r="ARC1547" s="153"/>
      <c r="ARD1547" s="153"/>
      <c r="ARE1547" s="153"/>
      <c r="ARF1547" s="153"/>
      <c r="ARG1547" s="153"/>
      <c r="ARH1547" s="153"/>
      <c r="ARI1547" s="153"/>
      <c r="ARJ1547" s="153"/>
      <c r="ARK1547" s="153"/>
      <c r="ARL1547" s="153"/>
      <c r="ARM1547" s="153"/>
      <c r="ARN1547" s="153"/>
      <c r="ARO1547" s="153"/>
      <c r="ARP1547" s="153"/>
      <c r="ARQ1547" s="153"/>
      <c r="ARR1547" s="153"/>
      <c r="ARS1547" s="153"/>
      <c r="ART1547" s="153"/>
      <c r="ARU1547" s="153"/>
      <c r="ARV1547" s="153"/>
      <c r="ARW1547" s="153"/>
      <c r="ARX1547" s="153"/>
      <c r="ARY1547" s="153"/>
      <c r="ARZ1547" s="153"/>
      <c r="ASA1547" s="153"/>
      <c r="ASB1547" s="153"/>
      <c r="ASC1547" s="153"/>
      <c r="ASD1547" s="153"/>
      <c r="ASE1547" s="153"/>
      <c r="ASF1547" s="153"/>
      <c r="ASG1547" s="153"/>
      <c r="ASH1547" s="153"/>
      <c r="ASI1547" s="153"/>
      <c r="ASJ1547" s="153"/>
      <c r="ASK1547" s="153"/>
      <c r="ASL1547" s="153"/>
      <c r="ASM1547" s="153"/>
      <c r="ASN1547" s="153"/>
      <c r="ASO1547" s="153"/>
      <c r="ASP1547" s="153"/>
      <c r="ASQ1547" s="153"/>
      <c r="ASR1547" s="153"/>
      <c r="ASS1547" s="153"/>
      <c r="AST1547" s="153"/>
      <c r="ASU1547" s="153"/>
      <c r="ASV1547" s="153"/>
      <c r="ASW1547" s="153"/>
      <c r="ASX1547" s="153"/>
      <c r="ASY1547" s="153"/>
      <c r="ASZ1547" s="153"/>
      <c r="ATA1547" s="153"/>
      <c r="ATB1547" s="153"/>
      <c r="ATC1547" s="153"/>
      <c r="ATD1547" s="153"/>
      <c r="ATE1547" s="153"/>
      <c r="ATF1547" s="153"/>
      <c r="ATG1547" s="153"/>
      <c r="ATH1547" s="153"/>
      <c r="ATI1547" s="153"/>
      <c r="ATJ1547" s="153"/>
      <c r="ATK1547" s="153"/>
      <c r="ATL1547" s="153"/>
      <c r="ATM1547" s="153"/>
      <c r="ATN1547" s="153"/>
      <c r="ATO1547" s="153"/>
      <c r="ATP1547" s="153"/>
      <c r="ATQ1547" s="153"/>
      <c r="ATR1547" s="153"/>
      <c r="ATS1547" s="153"/>
      <c r="ATT1547" s="153"/>
      <c r="ATU1547" s="153"/>
      <c r="ATV1547" s="153"/>
      <c r="ATW1547" s="153"/>
      <c r="ATX1547" s="153"/>
      <c r="ATY1547" s="153"/>
      <c r="ATZ1547" s="153"/>
      <c r="AUA1547" s="153"/>
      <c r="AUB1547" s="153"/>
      <c r="AUC1547" s="153"/>
      <c r="AUD1547" s="153"/>
      <c r="AUE1547" s="153"/>
      <c r="AUF1547" s="153"/>
      <c r="AUG1547" s="153"/>
      <c r="AUH1547" s="153"/>
      <c r="AUI1547" s="153"/>
      <c r="AUJ1547" s="153"/>
      <c r="AUK1547" s="153"/>
      <c r="AUL1547" s="153"/>
      <c r="AUM1547" s="153"/>
      <c r="AUN1547" s="153"/>
      <c r="AUO1547" s="153"/>
      <c r="AUP1547" s="153"/>
      <c r="AUQ1547" s="153"/>
      <c r="AUR1547" s="153"/>
      <c r="AUS1547" s="153"/>
      <c r="AUT1547" s="153"/>
      <c r="AUU1547" s="153"/>
      <c r="AUV1547" s="153"/>
      <c r="AUW1547" s="153"/>
      <c r="AUX1547" s="153"/>
      <c r="AUY1547" s="153"/>
      <c r="AUZ1547" s="153"/>
      <c r="AVA1547" s="153"/>
      <c r="AVB1547" s="153"/>
      <c r="AVC1547" s="153"/>
      <c r="AVD1547" s="153"/>
      <c r="AVE1547" s="153"/>
      <c r="AVF1547" s="153"/>
      <c r="AVG1547" s="153"/>
      <c r="AVH1547" s="153"/>
      <c r="AVI1547" s="153"/>
      <c r="AVJ1547" s="153"/>
      <c r="AVK1547" s="153"/>
      <c r="AVL1547" s="153"/>
      <c r="AVM1547" s="153"/>
      <c r="AVN1547" s="153"/>
      <c r="AVO1547" s="153"/>
      <c r="AVP1547" s="153"/>
      <c r="AVQ1547" s="153"/>
      <c r="AVR1547" s="153"/>
      <c r="AVS1547" s="153"/>
      <c r="AVT1547" s="153"/>
      <c r="AVU1547" s="153"/>
      <c r="AVV1547" s="153"/>
      <c r="AVW1547" s="153"/>
      <c r="AVX1547" s="153"/>
      <c r="AVY1547" s="153"/>
      <c r="AVZ1547" s="153"/>
      <c r="AWA1547" s="153"/>
      <c r="AWB1547" s="153"/>
      <c r="AWC1547" s="153"/>
      <c r="AWD1547" s="153"/>
      <c r="AWE1547" s="153"/>
      <c r="AWF1547" s="153"/>
      <c r="AWG1547" s="153"/>
      <c r="AWH1547" s="153"/>
      <c r="AWI1547" s="153"/>
      <c r="AWJ1547" s="153"/>
      <c r="AWK1547" s="153"/>
      <c r="AWL1547" s="153"/>
      <c r="AWM1547" s="153"/>
      <c r="AWN1547" s="153"/>
      <c r="AWO1547" s="153"/>
      <c r="AWP1547" s="153"/>
      <c r="AWQ1547" s="153"/>
      <c r="AWR1547" s="153"/>
      <c r="AWS1547" s="153"/>
      <c r="AWT1547" s="153"/>
      <c r="AWU1547" s="153"/>
      <c r="AWV1547" s="153"/>
      <c r="AWW1547" s="153"/>
      <c r="AWX1547" s="153"/>
      <c r="AWY1547" s="153"/>
      <c r="AWZ1547" s="153"/>
      <c r="AXA1547" s="153"/>
      <c r="AXB1547" s="153"/>
      <c r="AXC1547" s="153"/>
      <c r="AXD1547" s="153"/>
      <c r="AXE1547" s="153"/>
      <c r="AXF1547" s="153"/>
      <c r="AXG1547" s="153"/>
      <c r="AXH1547" s="153"/>
      <c r="AXI1547" s="153"/>
      <c r="AXJ1547" s="153"/>
      <c r="AXK1547" s="153"/>
      <c r="AXL1547" s="153"/>
      <c r="AXM1547" s="153"/>
      <c r="AXN1547" s="153"/>
      <c r="AXO1547" s="153"/>
      <c r="AXP1547" s="153"/>
      <c r="AXQ1547" s="153"/>
      <c r="AXR1547" s="153"/>
      <c r="AXS1547" s="153"/>
      <c r="AXT1547" s="153"/>
      <c r="AXU1547" s="153"/>
      <c r="AXV1547" s="153"/>
      <c r="AXW1547" s="153"/>
      <c r="AXX1547" s="153"/>
      <c r="AXY1547" s="153"/>
      <c r="AXZ1547" s="153"/>
      <c r="AYA1547" s="153"/>
      <c r="AYB1547" s="153"/>
      <c r="AYC1547" s="153"/>
      <c r="AYD1547" s="153"/>
      <c r="AYE1547" s="153"/>
      <c r="AYF1547" s="153"/>
      <c r="AYG1547" s="153"/>
      <c r="AYH1547" s="153"/>
      <c r="AYI1547" s="153"/>
      <c r="AYJ1547" s="153"/>
      <c r="AYK1547" s="153"/>
      <c r="AYL1547" s="153"/>
      <c r="AYM1547" s="153"/>
      <c r="AYN1547" s="153"/>
      <c r="AYO1547" s="153"/>
      <c r="AYP1547" s="153"/>
      <c r="AYQ1547" s="153"/>
      <c r="AYR1547" s="153"/>
      <c r="AYS1547" s="153"/>
      <c r="AYT1547" s="153"/>
      <c r="AYU1547" s="153"/>
      <c r="AYV1547" s="153"/>
      <c r="AYW1547" s="153"/>
      <c r="AYX1547" s="153"/>
      <c r="AYY1547" s="153"/>
      <c r="AYZ1547" s="153"/>
      <c r="AZA1547" s="153"/>
      <c r="AZB1547" s="153"/>
      <c r="AZC1547" s="153"/>
      <c r="AZD1547" s="153"/>
      <c r="AZE1547" s="153"/>
      <c r="AZF1547" s="153"/>
      <c r="AZG1547" s="153"/>
      <c r="AZH1547" s="153"/>
      <c r="AZI1547" s="153"/>
      <c r="AZJ1547" s="153"/>
      <c r="AZK1547" s="153"/>
      <c r="AZL1547" s="153"/>
      <c r="AZM1547" s="153"/>
      <c r="AZN1547" s="153"/>
      <c r="AZO1547" s="153"/>
      <c r="AZP1547" s="153"/>
      <c r="AZQ1547" s="153"/>
      <c r="AZR1547" s="153"/>
      <c r="AZS1547" s="153"/>
      <c r="AZT1547" s="153"/>
      <c r="AZU1547" s="153"/>
      <c r="AZV1547" s="153"/>
      <c r="AZW1547" s="153"/>
      <c r="AZX1547" s="153"/>
      <c r="AZY1547" s="153"/>
      <c r="AZZ1547" s="153"/>
      <c r="BAA1547" s="153"/>
      <c r="BAB1547" s="153"/>
      <c r="BAC1547" s="153"/>
      <c r="BAD1547" s="153"/>
      <c r="BAE1547" s="153"/>
      <c r="BAF1547" s="153"/>
      <c r="BAG1547" s="153"/>
      <c r="BAH1547" s="153"/>
      <c r="BAI1547" s="153"/>
      <c r="BAJ1547" s="153"/>
      <c r="BAK1547" s="153"/>
      <c r="BAL1547" s="153"/>
      <c r="BAM1547" s="153"/>
      <c r="BAN1547" s="153"/>
      <c r="BAO1547" s="153"/>
      <c r="BAP1547" s="153"/>
      <c r="BAQ1547" s="153"/>
      <c r="BAR1547" s="153"/>
      <c r="BAS1547" s="153"/>
      <c r="BAT1547" s="153"/>
      <c r="BAU1547" s="153"/>
      <c r="BAV1547" s="153"/>
      <c r="BAW1547" s="153"/>
      <c r="BAX1547" s="153"/>
      <c r="BAY1547" s="153"/>
      <c r="BAZ1547" s="153"/>
      <c r="BBA1547" s="153"/>
      <c r="BBB1547" s="153"/>
      <c r="BBC1547" s="153"/>
      <c r="BBD1547" s="153"/>
      <c r="BBE1547" s="153"/>
      <c r="BBF1547" s="153"/>
      <c r="BBG1547" s="153"/>
      <c r="BBH1547" s="153"/>
      <c r="BBI1547" s="153"/>
      <c r="BBJ1547" s="153"/>
      <c r="BBK1547" s="153"/>
      <c r="BBL1547" s="153"/>
      <c r="BBM1547" s="153"/>
      <c r="BBN1547" s="153"/>
      <c r="BBO1547" s="153"/>
      <c r="BBP1547" s="153"/>
      <c r="BBQ1547" s="153"/>
      <c r="BBR1547" s="153"/>
      <c r="BBS1547" s="153"/>
      <c r="BBT1547" s="153"/>
      <c r="BBU1547" s="153"/>
      <c r="BBV1547" s="153"/>
      <c r="BBW1547" s="153"/>
      <c r="BBX1547" s="153"/>
      <c r="BBY1547" s="153"/>
      <c r="BBZ1547" s="153"/>
      <c r="BCA1547" s="153"/>
      <c r="BCB1547" s="153"/>
      <c r="BCC1547" s="153"/>
      <c r="BCD1547" s="153"/>
      <c r="BCE1547" s="153"/>
      <c r="BCF1547" s="153"/>
      <c r="BCG1547" s="153"/>
      <c r="BCH1547" s="153"/>
      <c r="BCI1547" s="153"/>
      <c r="BCJ1547" s="153"/>
      <c r="BCK1547" s="153"/>
      <c r="BCL1547" s="153"/>
      <c r="BCM1547" s="153"/>
      <c r="BCN1547" s="153"/>
      <c r="BCO1547" s="153"/>
      <c r="BCP1547" s="153"/>
      <c r="BCQ1547" s="153"/>
      <c r="BCR1547" s="153"/>
      <c r="BCS1547" s="153"/>
      <c r="BCT1547" s="153"/>
      <c r="BCU1547" s="153"/>
      <c r="BCV1547" s="153"/>
      <c r="BCW1547" s="153"/>
      <c r="BCX1547" s="153"/>
      <c r="BCY1547" s="153"/>
      <c r="BCZ1547" s="153"/>
      <c r="BDA1547" s="153"/>
      <c r="BDB1547" s="153"/>
      <c r="BDC1547" s="153"/>
      <c r="BDD1547" s="153"/>
      <c r="BDE1547" s="153"/>
      <c r="BDF1547" s="153"/>
      <c r="BDG1547" s="153"/>
      <c r="BDH1547" s="153"/>
      <c r="BDI1547" s="153"/>
      <c r="BDJ1547" s="153"/>
      <c r="BDK1547" s="153"/>
      <c r="BDL1547" s="153"/>
      <c r="BDM1547" s="153"/>
      <c r="BDN1547" s="153"/>
      <c r="BDO1547" s="153"/>
      <c r="BDP1547" s="153"/>
      <c r="BDQ1547" s="153"/>
      <c r="BDR1547" s="153"/>
      <c r="BDS1547" s="153"/>
      <c r="BDT1547" s="153"/>
      <c r="BDU1547" s="153"/>
      <c r="BDV1547" s="153"/>
      <c r="BDW1547" s="153"/>
      <c r="BDX1547" s="153"/>
      <c r="BDY1547" s="153"/>
      <c r="BDZ1547" s="153"/>
      <c r="BEA1547" s="153"/>
      <c r="BEB1547" s="153"/>
      <c r="BEC1547" s="153"/>
      <c r="BED1547" s="153"/>
      <c r="BEE1547" s="153"/>
      <c r="BEF1547" s="153"/>
      <c r="BEG1547" s="153"/>
      <c r="BEH1547" s="153"/>
      <c r="BEI1547" s="153"/>
      <c r="BEJ1547" s="153"/>
      <c r="BEK1547" s="153"/>
      <c r="BEL1547" s="153"/>
      <c r="BEM1547" s="153"/>
      <c r="BEN1547" s="153"/>
      <c r="BEO1547" s="153"/>
      <c r="BEP1547" s="153"/>
      <c r="BEQ1547" s="153"/>
      <c r="BER1547" s="153"/>
      <c r="BES1547" s="153"/>
      <c r="BET1547" s="153"/>
      <c r="BEU1547" s="153"/>
      <c r="BEV1547" s="153"/>
      <c r="BEW1547" s="153"/>
      <c r="BEX1547" s="153"/>
      <c r="BEY1547" s="153"/>
      <c r="BEZ1547" s="153"/>
      <c r="BFA1547" s="153"/>
      <c r="BFB1547" s="153"/>
      <c r="BFC1547" s="153"/>
      <c r="BFD1547" s="153"/>
      <c r="BFE1547" s="153"/>
      <c r="BFF1547" s="153"/>
      <c r="BFG1547" s="153"/>
      <c r="BFH1547" s="153"/>
      <c r="BFI1547" s="153"/>
      <c r="BFJ1547" s="153"/>
      <c r="BFK1547" s="153"/>
      <c r="BFL1547" s="153"/>
      <c r="BFM1547" s="153"/>
      <c r="BFN1547" s="153"/>
      <c r="BFO1547" s="153"/>
      <c r="BFP1547" s="153"/>
      <c r="BFQ1547" s="153"/>
      <c r="BFR1547" s="153"/>
      <c r="BFS1547" s="153"/>
      <c r="BFT1547" s="153"/>
      <c r="BFU1547" s="153"/>
      <c r="BFV1547" s="153"/>
      <c r="BFW1547" s="153"/>
      <c r="BFX1547" s="153"/>
      <c r="BFY1547" s="153"/>
      <c r="BFZ1547" s="153"/>
      <c r="BGA1547" s="153"/>
      <c r="BGB1547" s="153"/>
      <c r="BGC1547" s="153"/>
      <c r="BGD1547" s="153"/>
      <c r="BGE1547" s="153"/>
      <c r="BGF1547" s="153"/>
      <c r="BGG1547" s="153"/>
      <c r="BGH1547" s="153"/>
      <c r="BGI1547" s="153"/>
      <c r="BGJ1547" s="153"/>
      <c r="BGK1547" s="153"/>
      <c r="BGL1547" s="153"/>
      <c r="BGM1547" s="153"/>
      <c r="BGN1547" s="153"/>
      <c r="BGO1547" s="153"/>
      <c r="BGP1547" s="153"/>
      <c r="BGQ1547" s="153"/>
      <c r="BGR1547" s="153"/>
      <c r="BGS1547" s="153"/>
      <c r="BGT1547" s="153"/>
      <c r="BGU1547" s="153"/>
      <c r="BGV1547" s="153"/>
      <c r="BGW1547" s="153"/>
      <c r="BGX1547" s="153"/>
      <c r="BGY1547" s="153"/>
      <c r="BGZ1547" s="153"/>
      <c r="BHA1547" s="153"/>
      <c r="BHB1547" s="153"/>
      <c r="BHC1547" s="153"/>
      <c r="BHD1547" s="153"/>
      <c r="BHE1547" s="153"/>
      <c r="BHF1547" s="153"/>
      <c r="BHG1547" s="153"/>
      <c r="BHH1547" s="153"/>
      <c r="BHI1547" s="153"/>
      <c r="BHJ1547" s="153"/>
      <c r="BHK1547" s="153"/>
      <c r="BHL1547" s="153"/>
      <c r="BHM1547" s="153"/>
      <c r="BHN1547" s="153"/>
      <c r="BHO1547" s="153"/>
      <c r="BHP1547" s="153"/>
      <c r="BHQ1547" s="153"/>
      <c r="BHR1547" s="153"/>
      <c r="BHS1547" s="153"/>
      <c r="BHT1547" s="153"/>
      <c r="BHU1547" s="153"/>
      <c r="BHV1547" s="153"/>
      <c r="BHW1547" s="153"/>
      <c r="BHX1547" s="153"/>
      <c r="BHY1547" s="153"/>
      <c r="BHZ1547" s="153"/>
      <c r="BIA1547" s="153"/>
      <c r="BIB1547" s="153"/>
      <c r="BIC1547" s="153"/>
      <c r="BID1547" s="153"/>
      <c r="BIE1547" s="153"/>
      <c r="BIF1547" s="153"/>
      <c r="BIG1547" s="153"/>
      <c r="BIH1547" s="153"/>
      <c r="BII1547" s="153"/>
      <c r="BIJ1547" s="153"/>
      <c r="BIK1547" s="153"/>
      <c r="BIL1547" s="153"/>
      <c r="BIM1547" s="153"/>
      <c r="BIN1547" s="153"/>
      <c r="BIO1547" s="153"/>
      <c r="BIP1547" s="153"/>
      <c r="BIQ1547" s="153"/>
      <c r="BIR1547" s="153"/>
      <c r="BIS1547" s="153"/>
      <c r="BIT1547" s="153"/>
      <c r="BIU1547" s="153"/>
      <c r="BIV1547" s="153"/>
      <c r="BIW1547" s="153"/>
      <c r="BIX1547" s="153"/>
      <c r="BIY1547" s="153"/>
      <c r="BIZ1547" s="153"/>
      <c r="BJA1547" s="153"/>
      <c r="BJB1547" s="153"/>
      <c r="BJC1547" s="153"/>
      <c r="BJD1547" s="153"/>
      <c r="BJE1547" s="153"/>
      <c r="BJF1547" s="153"/>
      <c r="BJG1547" s="153"/>
      <c r="BJH1547" s="153"/>
      <c r="BJI1547" s="153"/>
      <c r="BJJ1547" s="153"/>
      <c r="BJK1547" s="153"/>
      <c r="BJL1547" s="153"/>
      <c r="BJM1547" s="153"/>
      <c r="BJN1547" s="153"/>
      <c r="BJO1547" s="153"/>
      <c r="BJP1547" s="153"/>
      <c r="BJQ1547" s="153"/>
      <c r="BJR1547" s="153"/>
      <c r="BJS1547" s="153"/>
      <c r="BJT1547" s="153"/>
      <c r="BJU1547" s="153"/>
      <c r="BJV1547" s="153"/>
      <c r="BJW1547" s="153"/>
      <c r="BJX1547" s="153"/>
      <c r="BJY1547" s="153"/>
      <c r="BJZ1547" s="153"/>
      <c r="BKA1547" s="153"/>
      <c r="BKB1547" s="153"/>
      <c r="BKC1547" s="153"/>
      <c r="BKD1547" s="153"/>
      <c r="BKE1547" s="153"/>
      <c r="BKF1547" s="153"/>
      <c r="BKG1547" s="153"/>
      <c r="BKH1547" s="153"/>
      <c r="BKI1547" s="153"/>
      <c r="BKJ1547" s="153"/>
      <c r="BKK1547" s="153"/>
      <c r="BKL1547" s="153"/>
      <c r="BKM1547" s="153"/>
      <c r="BKN1547" s="153"/>
      <c r="BKO1547" s="153"/>
      <c r="BKP1547" s="153"/>
      <c r="BKQ1547" s="153"/>
      <c r="BKR1547" s="153"/>
      <c r="BKS1547" s="153"/>
      <c r="BKT1547" s="153"/>
      <c r="BKU1547" s="153"/>
      <c r="BKV1547" s="153"/>
      <c r="BKW1547" s="153"/>
      <c r="BKX1547" s="153"/>
      <c r="BKY1547" s="153"/>
      <c r="BKZ1547" s="153"/>
      <c r="BLA1547" s="153"/>
      <c r="BLB1547" s="153"/>
      <c r="BLC1547" s="153"/>
      <c r="BLD1547" s="153"/>
      <c r="BLE1547" s="153"/>
      <c r="BLF1547" s="153"/>
      <c r="BLG1547" s="153"/>
      <c r="BLH1547" s="153"/>
      <c r="BLI1547" s="153"/>
      <c r="BLJ1547" s="153"/>
      <c r="BLK1547" s="153"/>
      <c r="BLL1547" s="153"/>
      <c r="BLM1547" s="153"/>
      <c r="BLN1547" s="153"/>
      <c r="BLO1547" s="153"/>
      <c r="BLP1547" s="153"/>
      <c r="BLQ1547" s="153"/>
      <c r="BLR1547" s="153"/>
      <c r="BLS1547" s="153"/>
      <c r="BLT1547" s="153"/>
      <c r="BLU1547" s="153"/>
      <c r="BLV1547" s="153"/>
      <c r="BLW1547" s="153"/>
      <c r="BLX1547" s="153"/>
      <c r="BLY1547" s="153"/>
      <c r="BLZ1547" s="153"/>
      <c r="BMA1547" s="153"/>
      <c r="BMB1547" s="153"/>
      <c r="BMC1547" s="153"/>
      <c r="BMD1547" s="153"/>
      <c r="BME1547" s="153"/>
      <c r="BMF1547" s="153"/>
      <c r="BMG1547" s="153"/>
      <c r="BMH1547" s="153"/>
      <c r="BMI1547" s="153"/>
      <c r="BMJ1547" s="153"/>
      <c r="BMK1547" s="153"/>
      <c r="BML1547" s="153"/>
      <c r="BMM1547" s="153"/>
      <c r="BMN1547" s="153"/>
      <c r="BMO1547" s="153"/>
      <c r="BMP1547" s="153"/>
      <c r="BMQ1547" s="153"/>
      <c r="BMR1547" s="153"/>
      <c r="BMS1547" s="153"/>
      <c r="BMT1547" s="153"/>
      <c r="BMU1547" s="153"/>
      <c r="BMV1547" s="153"/>
      <c r="BMW1547" s="153"/>
      <c r="BMX1547" s="153"/>
      <c r="BMY1547" s="153"/>
      <c r="BMZ1547" s="153"/>
      <c r="BNA1547" s="153"/>
      <c r="BNB1547" s="153"/>
      <c r="BNC1547" s="153"/>
      <c r="BND1547" s="153"/>
      <c r="BNE1547" s="153"/>
      <c r="BNF1547" s="153"/>
      <c r="BNG1547" s="153"/>
      <c r="BNH1547" s="153"/>
      <c r="BNI1547" s="153"/>
      <c r="BNJ1547" s="153"/>
      <c r="BNK1547" s="153"/>
      <c r="BNL1547" s="153"/>
      <c r="BNM1547" s="153"/>
      <c r="BNN1547" s="153"/>
      <c r="BNO1547" s="153"/>
      <c r="BNP1547" s="153"/>
      <c r="BNQ1547" s="153"/>
      <c r="BNR1547" s="153"/>
      <c r="BNS1547" s="153"/>
      <c r="BNT1547" s="153"/>
      <c r="BNU1547" s="153"/>
      <c r="BNV1547" s="153"/>
      <c r="BNW1547" s="153"/>
      <c r="BNX1547" s="153"/>
      <c r="BNY1547" s="153"/>
      <c r="BNZ1547" s="153"/>
      <c r="BOA1547" s="153"/>
      <c r="BOB1547" s="153"/>
      <c r="BOC1547" s="153"/>
      <c r="BOD1547" s="153"/>
      <c r="BOE1547" s="153"/>
      <c r="BOF1547" s="153"/>
      <c r="BOG1547" s="153"/>
      <c r="BOH1547" s="153"/>
      <c r="BOI1547" s="153"/>
      <c r="BOJ1547" s="153"/>
      <c r="BOK1547" s="153"/>
      <c r="BOL1547" s="153"/>
      <c r="BOM1547" s="153"/>
      <c r="BON1547" s="153"/>
      <c r="BOO1547" s="153"/>
      <c r="BOP1547" s="153"/>
      <c r="BOQ1547" s="153"/>
      <c r="BOR1547" s="153"/>
      <c r="BOS1547" s="153"/>
      <c r="BOT1547" s="153"/>
      <c r="BOU1547" s="153"/>
      <c r="BOV1547" s="153"/>
      <c r="BOW1547" s="153"/>
      <c r="BOX1547" s="153"/>
      <c r="BOY1547" s="153"/>
      <c r="BOZ1547" s="153"/>
      <c r="BPA1547" s="153"/>
      <c r="BPB1547" s="153"/>
      <c r="BPC1547" s="153"/>
      <c r="BPD1547" s="153"/>
      <c r="BPE1547" s="153"/>
      <c r="BPF1547" s="153"/>
      <c r="BPG1547" s="153"/>
      <c r="BPH1547" s="153"/>
      <c r="BPI1547" s="153"/>
      <c r="BPJ1547" s="153"/>
      <c r="BPK1547" s="153"/>
      <c r="BPL1547" s="153"/>
      <c r="BPM1547" s="153"/>
      <c r="BPN1547" s="153"/>
      <c r="BPO1547" s="153"/>
      <c r="BPP1547" s="153"/>
      <c r="BPQ1547" s="153"/>
      <c r="BPR1547" s="153"/>
      <c r="BPS1547" s="153"/>
      <c r="BPT1547" s="153"/>
      <c r="BPU1547" s="153"/>
      <c r="BPV1547" s="153"/>
      <c r="BPW1547" s="153"/>
      <c r="BPX1547" s="153"/>
      <c r="BPY1547" s="153"/>
      <c r="BPZ1547" s="153"/>
      <c r="BQA1547" s="153"/>
      <c r="BQB1547" s="153"/>
      <c r="BQC1547" s="153"/>
      <c r="BQD1547" s="153"/>
      <c r="BQE1547" s="153"/>
      <c r="BQF1547" s="153"/>
      <c r="BQG1547" s="153"/>
      <c r="BQH1547" s="153"/>
      <c r="BQI1547" s="153"/>
      <c r="BQJ1547" s="153"/>
      <c r="BQK1547" s="153"/>
      <c r="BQL1547" s="153"/>
      <c r="BQM1547" s="153"/>
      <c r="BQN1547" s="153"/>
      <c r="BQO1547" s="153"/>
      <c r="BQP1547" s="153"/>
      <c r="BQQ1547" s="153"/>
      <c r="BQR1547" s="153"/>
      <c r="BQS1547" s="153"/>
      <c r="BQT1547" s="153"/>
      <c r="BQU1547" s="153"/>
      <c r="BQV1547" s="153"/>
      <c r="BQW1547" s="153"/>
      <c r="BQX1547" s="153"/>
      <c r="BQY1547" s="153"/>
      <c r="BQZ1547" s="153"/>
      <c r="BRA1547" s="153"/>
      <c r="BRB1547" s="153"/>
      <c r="BRC1547" s="153"/>
      <c r="BRD1547" s="153"/>
      <c r="BRE1547" s="153"/>
      <c r="BRF1547" s="153"/>
      <c r="BRG1547" s="153"/>
      <c r="BRH1547" s="153"/>
      <c r="BRI1547" s="153"/>
      <c r="BRJ1547" s="153"/>
      <c r="BRK1547" s="153"/>
      <c r="BRL1547" s="153"/>
      <c r="BRM1547" s="153"/>
      <c r="BRN1547" s="153"/>
      <c r="BRO1547" s="153"/>
      <c r="BRP1547" s="153"/>
      <c r="BRQ1547" s="153"/>
      <c r="BRR1547" s="153"/>
      <c r="BRS1547" s="153"/>
      <c r="BRT1547" s="153"/>
      <c r="BRU1547" s="153"/>
      <c r="BRV1547" s="153"/>
      <c r="BRW1547" s="153"/>
      <c r="BRX1547" s="153"/>
      <c r="BRY1547" s="153"/>
      <c r="BRZ1547" s="153"/>
      <c r="BSA1547" s="153"/>
      <c r="BSB1547" s="153"/>
      <c r="BSC1547" s="153"/>
      <c r="BSD1547" s="153"/>
      <c r="BSE1547" s="153"/>
      <c r="BSF1547" s="153"/>
      <c r="BSG1547" s="153"/>
      <c r="BSH1547" s="153"/>
      <c r="BSI1547" s="153"/>
      <c r="BSJ1547" s="153"/>
      <c r="BSK1547" s="153"/>
      <c r="BSL1547" s="153"/>
      <c r="BSM1547" s="153"/>
      <c r="BSN1547" s="153"/>
      <c r="BSO1547" s="153"/>
      <c r="BSP1547" s="153"/>
      <c r="BSQ1547" s="153"/>
      <c r="BSR1547" s="153"/>
      <c r="BSS1547" s="153"/>
      <c r="BST1547" s="153"/>
      <c r="BSU1547" s="153"/>
      <c r="BSV1547" s="153"/>
      <c r="BSW1547" s="153"/>
      <c r="BSX1547" s="153"/>
      <c r="BSY1547" s="153"/>
      <c r="BSZ1547" s="153"/>
      <c r="BTA1547" s="153"/>
      <c r="BTB1547" s="153"/>
      <c r="BTC1547" s="153"/>
      <c r="BTD1547" s="153"/>
      <c r="BTE1547" s="153"/>
      <c r="BTF1547" s="153"/>
      <c r="BTG1547" s="153"/>
      <c r="BTH1547" s="153"/>
      <c r="BTI1547" s="153"/>
      <c r="BTJ1547" s="153"/>
      <c r="BTK1547" s="153"/>
      <c r="BTL1547" s="153"/>
      <c r="BTM1547" s="153"/>
      <c r="BTN1547" s="153"/>
      <c r="BTO1547" s="153"/>
      <c r="BTP1547" s="153"/>
      <c r="BTQ1547" s="153"/>
      <c r="BTR1547" s="153"/>
      <c r="BTS1547" s="153"/>
      <c r="BTT1547" s="153"/>
      <c r="BTU1547" s="153"/>
      <c r="BTV1547" s="153"/>
      <c r="BTW1547" s="153"/>
      <c r="BTX1547" s="153"/>
      <c r="BTY1547" s="153"/>
      <c r="BTZ1547" s="153"/>
      <c r="BUA1547" s="153"/>
      <c r="BUB1547" s="153"/>
      <c r="BUC1547" s="153"/>
      <c r="BUD1547" s="153"/>
      <c r="BUE1547" s="153"/>
      <c r="BUF1547" s="153"/>
      <c r="BUG1547" s="153"/>
      <c r="BUH1547" s="153"/>
      <c r="BUI1547" s="153"/>
      <c r="BUJ1547" s="153"/>
      <c r="BUK1547" s="153"/>
      <c r="BUL1547" s="153"/>
      <c r="BUM1547" s="153"/>
      <c r="BUN1547" s="153"/>
      <c r="BUO1547" s="153"/>
      <c r="BUP1547" s="153"/>
      <c r="BUQ1547" s="153"/>
      <c r="BUR1547" s="153"/>
      <c r="BUS1547" s="153"/>
      <c r="BUT1547" s="153"/>
      <c r="BUU1547" s="153"/>
      <c r="BUV1547" s="153"/>
      <c r="BUW1547" s="153"/>
      <c r="BUX1547" s="153"/>
      <c r="BUY1547" s="153"/>
      <c r="BUZ1547" s="153"/>
      <c r="BVA1547" s="153"/>
      <c r="BVB1547" s="153"/>
      <c r="BVC1547" s="153"/>
      <c r="BVD1547" s="153"/>
      <c r="BVE1547" s="153"/>
      <c r="BVF1547" s="153"/>
      <c r="BVG1547" s="153"/>
      <c r="BVH1547" s="153"/>
      <c r="BVI1547" s="153"/>
      <c r="BVJ1547" s="153"/>
      <c r="BVK1547" s="153"/>
      <c r="BVL1547" s="153"/>
      <c r="BVM1547" s="153"/>
      <c r="BVN1547" s="153"/>
      <c r="BVO1547" s="153"/>
      <c r="BVP1547" s="153"/>
      <c r="BVQ1547" s="153"/>
      <c r="BVR1547" s="153"/>
      <c r="BVS1547" s="153"/>
      <c r="BVT1547" s="153"/>
      <c r="BVU1547" s="153"/>
      <c r="BVV1547" s="153"/>
      <c r="BVW1547" s="153"/>
      <c r="BVX1547" s="153"/>
      <c r="BVY1547" s="153"/>
      <c r="BVZ1547" s="153"/>
      <c r="BWA1547" s="153"/>
      <c r="BWB1547" s="153"/>
      <c r="BWC1547" s="153"/>
      <c r="BWD1547" s="153"/>
      <c r="BWE1547" s="153"/>
      <c r="BWF1547" s="153"/>
      <c r="BWG1547" s="153"/>
      <c r="BWH1547" s="153"/>
      <c r="BWI1547" s="153"/>
      <c r="BWJ1547" s="153"/>
      <c r="BWK1547" s="153"/>
      <c r="BWL1547" s="153"/>
      <c r="BWM1547" s="153"/>
      <c r="BWN1547" s="153"/>
      <c r="BWO1547" s="153"/>
      <c r="BWP1547" s="153"/>
      <c r="BWQ1547" s="153"/>
      <c r="BWR1547" s="153"/>
      <c r="BWS1547" s="153"/>
      <c r="BWT1547" s="153"/>
      <c r="BWU1547" s="153"/>
      <c r="BWV1547" s="153"/>
      <c r="BWW1547" s="153"/>
      <c r="BWX1547" s="153"/>
      <c r="BWY1547" s="153"/>
      <c r="BWZ1547" s="153"/>
      <c r="BXA1547" s="153"/>
      <c r="BXB1547" s="153"/>
      <c r="BXC1547" s="153"/>
      <c r="BXD1547" s="153"/>
      <c r="BXE1547" s="153"/>
      <c r="BXF1547" s="153"/>
      <c r="BXG1547" s="153"/>
      <c r="BXH1547" s="153"/>
      <c r="BXI1547" s="153"/>
      <c r="BXJ1547" s="153"/>
      <c r="BXK1547" s="153"/>
      <c r="BXL1547" s="153"/>
      <c r="BXM1547" s="153"/>
      <c r="BXN1547" s="153"/>
      <c r="BXO1547" s="153"/>
      <c r="BXP1547" s="153"/>
      <c r="BXQ1547" s="153"/>
      <c r="BXR1547" s="153"/>
      <c r="BXS1547" s="153"/>
      <c r="BXT1547" s="153"/>
      <c r="BXU1547" s="153"/>
      <c r="BXV1547" s="153"/>
      <c r="BXW1547" s="153"/>
      <c r="BXX1547" s="153"/>
      <c r="BXY1547" s="153"/>
      <c r="BXZ1547" s="153"/>
      <c r="BYA1547" s="153"/>
      <c r="BYB1547" s="153"/>
      <c r="BYC1547" s="153"/>
      <c r="BYD1547" s="153"/>
      <c r="BYE1547" s="153"/>
      <c r="BYF1547" s="153"/>
      <c r="BYG1547" s="153"/>
      <c r="BYH1547" s="153"/>
      <c r="BYI1547" s="153"/>
      <c r="BYJ1547" s="153"/>
      <c r="BYK1547" s="153"/>
      <c r="BYL1547" s="153"/>
      <c r="BYM1547" s="153"/>
      <c r="BYN1547" s="153"/>
      <c r="BYO1547" s="153"/>
      <c r="BYP1547" s="153"/>
    </row>
    <row r="1548" spans="1:2018" s="153" customFormat="1" ht="12.75" customHeight="1">
      <c r="A1548"/>
      <c r="C1548" s="197">
        <v>2016</v>
      </c>
      <c r="D1548" s="21" t="s">
        <v>46</v>
      </c>
      <c r="E1548" s="20" t="s">
        <v>185</v>
      </c>
      <c r="I1548" s="31"/>
      <c r="J1548" s="165">
        <f>IF($I1530="n/a",0,IF(J$4&lt;=$C1548,0,IF(SUM($C1548,$I1530)&gt;J$4,$J1544/$I1530,$J1544-SUM($I1548:I1548))))</f>
        <v>0</v>
      </c>
      <c r="K1548" s="165">
        <f>IF($I1530="n/a",0,IF(K$4&lt;=$C1548,0,IF(SUM($C1548,$I1530)&gt;K$4,$J1544/$I1530,$J1544-SUM($I1548:J1548))))</f>
        <v>0</v>
      </c>
      <c r="L1548" s="165">
        <f>IF($I1530="n/a",0,IF(L$4&lt;=$C1548,0,IF(SUM($C1548,$I1530)&gt;L$4,$J1544/$I1530,$J1544-SUM($I1548:K1548))))</f>
        <v>0</v>
      </c>
      <c r="M1548" s="165">
        <f>IF($I1530="n/a",0,IF(M$4&lt;=$C1548,0,IF(SUM($C1548,$I1530)&gt;M$4,$J1544/$I1530,$J1544-SUM($I1548:L1548))))</f>
        <v>0</v>
      </c>
      <c r="N1548" s="165">
        <f>IF($I1530="n/a",0,IF(N$4&lt;=$C1548,0,IF(SUM($C1548,$I1530)&gt;N$4,$J1544/$I1530,$J1544-SUM($I1548:M1548))))</f>
        <v>0</v>
      </c>
      <c r="O1548" s="165">
        <f>IF($I1530="n/a",0,IF(O$4&lt;=$C1548,0,IF(SUM($C1548,$I1530)&gt;O$4,$J1544/$I1530,$J1544-SUM($I1548:N1548))))</f>
        <v>0</v>
      </c>
      <c r="P1548" s="165">
        <f>IF($I1530="n/a",0,IF(P$4&lt;=$C1548,0,IF(SUM($C1548,$I1530)&gt;P$4,$J1544/$I1530,$J1544-SUM($I1548:O1548))))</f>
        <v>0</v>
      </c>
      <c r="Q1548" s="165">
        <f>IF($I1530="n/a",0,IF(Q$4&lt;=$C1548,0,IF(SUM($C1548,$I1530)&gt;Q$4,$J1544/$I1530,$J1544-SUM($I1548:P1548))))</f>
        <v>0</v>
      </c>
      <c r="R1548" s="165">
        <f>IF($I1530="n/a",0,IF(R$4&lt;=$C1548,0,IF(SUM($C1548,$I1530)&gt;R$4,$J1544/$I1530,$J1544-SUM($I1548:Q1548))))</f>
        <v>0</v>
      </c>
      <c r="S1548" s="165">
        <f>IF($I1530="n/a",0,IF(S$4&lt;=$C1548,0,IF(SUM($C1548,$I1530)&gt;S$4,$J1544/$I1530,$J1544-SUM($I1548:R1548))))</f>
        <v>0</v>
      </c>
      <c r="T1548" s="165">
        <f>IF($I1530="n/a",0,IF(T$4&lt;=$C1548,0,IF(SUM($C1548,$I1530)&gt;T$4,$J1544/$I1530,$J1544-SUM($I1548:S1548))))</f>
        <v>0</v>
      </c>
      <c r="U1548" s="165">
        <f>IF($I1530="n/a",0,IF(U$4&lt;=$C1548,0,IF(SUM($C1548,$I1530)&gt;U$4,$J1544/$I1530,$J1544-SUM($I1548:T1548))))</f>
        <v>0</v>
      </c>
      <c r="V1548" s="165">
        <f>IF($I1530="n/a",0,IF(V$4&lt;=$C1548,0,IF(SUM($C1548,$I1530)&gt;V$4,$J1544/$I1530,$J1544-SUM($I1548:U1548))))</f>
        <v>0</v>
      </c>
      <c r="W1548" s="165">
        <f>IF($I1530="n/a",0,IF(W$4&lt;=$C1548,0,IF(SUM($C1548,$I1530)&gt;W$4,$J1544/$I1530,$J1544-SUM($I1548:V1548))))</f>
        <v>0</v>
      </c>
      <c r="X1548" s="165">
        <f>IF($I1530="n/a",0,IF(X$4&lt;=$C1548,0,IF(SUM($C1548,$I1530)&gt;X$4,$J1544/$I1530,$J1544-SUM($I1548:W1548))))</f>
        <v>0</v>
      </c>
      <c r="Y1548" s="165">
        <f>IF($I1530="n/a",0,IF(Y$4&lt;=$C1548,0,IF(SUM($C1548,$I1530)&gt;Y$4,$J1544/$I1530,$J1544-SUM($I1548:X1548))))</f>
        <v>0</v>
      </c>
      <c r="Z1548" s="165">
        <f>IF($I1530="n/a",0,IF(Z$4&lt;=$C1548,0,IF(SUM($C1548,$I1530)&gt;Z$4,$J1544/$I1530,$J1544-SUM($I1548:Y1548))))</f>
        <v>0</v>
      </c>
      <c r="AA1548" s="165">
        <f>IF($I1530="n/a",0,IF(AA$4&lt;=$C1548,0,IF(SUM($C1548,$I1530)&gt;AA$4,$J1544/$I1530,$J1544-SUM($I1548:Z1548))))</f>
        <v>0</v>
      </c>
      <c r="AB1548" s="165">
        <f>IF($I1530="n/a",0,IF(AB$4&lt;=$C1548,0,IF(SUM($C1548,$I1530)&gt;AB$4,$J1544/$I1530,$J1544-SUM($I1548:AA1548))))</f>
        <v>0</v>
      </c>
      <c r="AC1548" s="165">
        <f>IF($I1530="n/a",0,IF(AC$4&lt;=$C1548,0,IF(SUM($C1548,$I1530)&gt;AC$4,$J1544/$I1530,$J1544-SUM($I1548:AB1548))))</f>
        <v>0</v>
      </c>
      <c r="AD1548" s="165">
        <f>IF($I1530="n/a",0,IF(AD$4&lt;=$C1548,0,IF(SUM($C1548,$I1530)&gt;AD$4,$J1544/$I1530,$J1544-SUM($I1548:AC1548))))</f>
        <v>0</v>
      </c>
      <c r="AE1548" s="165">
        <f>IF($I1530="n/a",0,IF(AE$4&lt;=$C1548,0,IF(SUM($C1548,$I1530)&gt;AE$4,$J1544/$I1530,$J1544-SUM($I1548:AD1548))))</f>
        <v>0</v>
      </c>
      <c r="AF1548" s="165">
        <f>IF($I1530="n/a",0,IF(AF$4&lt;=$C1548,0,IF(SUM($C1548,$I1530)&gt;AF$4,$J1544/$I1530,$J1544-SUM($I1548:AE1548))))</f>
        <v>0</v>
      </c>
      <c r="AG1548" s="165">
        <f>IF($I1530="n/a",0,IF(AG$4&lt;=$C1548,0,IF(SUM($C1548,$I1530)&gt;AG$4,$J1544/$I1530,$J1544-SUM($I1548:AF1548))))</f>
        <v>0</v>
      </c>
      <c r="AH1548" s="165">
        <f>IF($I1530="n/a",0,IF(AH$4&lt;=$C1548,0,IF(SUM($C1548,$I1530)&gt;AH$4,$J1544/$I1530,$J1544-SUM($I1548:AG1548))))</f>
        <v>0</v>
      </c>
      <c r="AI1548" s="165">
        <f>IF($I1530="n/a",0,IF(AI$4&lt;=$C1548,0,IF(SUM($C1548,$I1530)&gt;AI$4,$J1544/$I1530,$J1544-SUM($I1548:AH1548))))</f>
        <v>0</v>
      </c>
      <c r="AJ1548" s="165">
        <f>IF($I1530="n/a",0,IF(AJ$4&lt;=$C1548,0,IF(SUM($C1548,$I1530)&gt;AJ$4,$J1544/$I1530,$J1544-SUM($I1548:AI1548))))</f>
        <v>0</v>
      </c>
      <c r="AK1548" s="165">
        <f>IF($I1530="n/a",0,IF(AK$4&lt;=$C1548,0,IF(SUM($C1548,$I1530)&gt;AK$4,$J1544/$I1530,$J1544-SUM($I1548:AJ1548))))</f>
        <v>0</v>
      </c>
      <c r="AL1548" s="165">
        <f>IF($I1530="n/a",0,IF(AL$4&lt;=$C1548,0,IF(SUM($C1548,$I1530)&gt;AL$4,$J1544/$I1530,$J1544-SUM($I1548:AK1548))))</f>
        <v>0</v>
      </c>
      <c r="AM1548" s="165">
        <f>IF($I1530="n/a",0,IF(AM$4&lt;=$C1548,0,IF(SUM($C1548,$I1530)&gt;AM$4,$J1544/$I1530,$J1544-SUM($I1548:AL1548))))</f>
        <v>0</v>
      </c>
      <c r="AN1548" s="165">
        <f>IF($I1530="n/a",0,IF(AN$4&lt;=$C1548,0,IF(SUM($C1548,$I1530)&gt;AN$4,$J1544/$I1530,$J1544-SUM($I1548:AM1548))))</f>
        <v>0</v>
      </c>
      <c r="AO1548" s="165">
        <f>IF($I1530="n/a",0,IF(AO$4&lt;=$C1548,0,IF(SUM($C1548,$I1530)&gt;AO$4,$J1544/$I1530,$J1544-SUM($I1548:AN1548))))</f>
        <v>0</v>
      </c>
      <c r="AP1548" s="165">
        <f>IF($I1530="n/a",0,IF(AP$4&lt;=$C1548,0,IF(SUM($C1548,$I1530)&gt;AP$4,$J1544/$I1530,$J1544-SUM($I1548:AO1548))))</f>
        <v>0</v>
      </c>
      <c r="AQ1548" s="165">
        <f>IF($I1530="n/a",0,IF(AQ$4&lt;=$C1548,0,IF(SUM($C1548,$I1530)&gt;AQ$4,$J1544/$I1530,$J1544-SUM($I1548:AP1548))))</f>
        <v>0</v>
      </c>
      <c r="AR1548" s="165">
        <f>IF($I1530="n/a",0,IF(AR$4&lt;=$C1548,0,IF(SUM($C1548,$I1530)&gt;AR$4,$J1544/$I1530,$J1544-SUM($I1548:AQ1548))))</f>
        <v>0</v>
      </c>
      <c r="AS1548" s="165">
        <f>IF($I1530="n/a",0,IF(AS$4&lt;=$C1548,0,IF(SUM($C1548,$I1530)&gt;AS$4,$J1544/$I1530,$J1544-SUM($I1548:AR1548))))</f>
        <v>0</v>
      </c>
      <c r="AT1548" s="165">
        <f>IF($I1530="n/a",0,IF(AT$4&lt;=$C1548,0,IF(SUM($C1548,$I1530)&gt;AT$4,$J1544/$I1530,$J1544-SUM($I1548:AS1548))))</f>
        <v>0</v>
      </c>
      <c r="AU1548" s="165">
        <f>IF($I1530="n/a",0,IF(AU$4&lt;=$C1548,0,IF(SUM($C1548,$I1530)&gt;AU$4,$J1544/$I1530,$J1544-SUM($I1548:AT1548))))</f>
        <v>0</v>
      </c>
      <c r="AV1548" s="165">
        <f>IF($I1530="n/a",0,IF(AV$4&lt;=$C1548,0,IF(SUM($C1548,$I1530)&gt;AV$4,$J1544/$I1530,$J1544-SUM($I1548:AU1548))))</f>
        <v>0</v>
      </c>
      <c r="AW1548" s="165">
        <f>IF($I1530="n/a",0,IF(AW$4&lt;=$C1548,0,IF(SUM($C1548,$I1530)&gt;AW$4,$J1544/$I1530,$J1544-SUM($I1548:AV1548))))</f>
        <v>0</v>
      </c>
      <c r="AX1548" s="165">
        <f>IF($I1530="n/a",0,IF(AX$4&lt;=$C1548,0,IF(SUM($C1548,$I1530)&gt;AX$4,$J1544/$I1530,$J1544-SUM($I1548:AW1548))))</f>
        <v>0</v>
      </c>
      <c r="AY1548" s="165">
        <f>IF($I1530="n/a",0,IF(AY$4&lt;=$C1548,0,IF(SUM($C1548,$I1530)&gt;AY$4,$J1544/$I1530,$J1544-SUM($I1548:AX1548))))</f>
        <v>0</v>
      </c>
      <c r="AZ1548" s="165">
        <f>IF($I1530="n/a",0,IF(AZ$4&lt;=$C1548,0,IF(SUM($C1548,$I1530)&gt;AZ$4,$J1544/$I1530,$J1544-SUM($I1548:AY1548))))</f>
        <v>0</v>
      </c>
      <c r="BA1548" s="165">
        <f>IF($I1530="n/a",0,IF(BA$4&lt;=$C1548,0,IF(SUM($C1548,$I1530)&gt;BA$4,$J1544/$I1530,$J1544-SUM($I1548:AZ1548))))</f>
        <v>0</v>
      </c>
      <c r="BB1548" s="165">
        <f>IF($I1530="n/a",0,IF(BB$4&lt;=$C1548,0,IF(SUM($C1548,$I1530)&gt;BB$4,$J1544/$I1530,$J1544-SUM($I1548:BA1548))))</f>
        <v>0</v>
      </c>
      <c r="BC1548" s="165">
        <f>IF($I1530="n/a",0,IF(BC$4&lt;=$C1548,0,IF(SUM($C1548,$I1530)&gt;BC$4,$J1544/$I1530,$J1544-SUM($I1548:BB1548))))</f>
        <v>0</v>
      </c>
      <c r="BD1548" s="165">
        <f>IF($I1530="n/a",0,IF(BD$4&lt;=$C1548,0,IF(SUM($C1548,$I1530)&gt;BD$4,$J1544/$I1530,$J1544-SUM($I1548:BC1548))))</f>
        <v>0</v>
      </c>
      <c r="BE1548" s="165">
        <f>IF($I1530="n/a",0,IF(BE$4&lt;=$C1548,0,IF(SUM($C1548,$I1530)&gt;BE$4,$J1544/$I1530,$J1544-SUM($I1548:BD1548))))</f>
        <v>0</v>
      </c>
      <c r="BF1548" s="165">
        <f>IF($I1530="n/a",0,IF(BF$4&lt;=$C1548,0,IF(SUM($C1548,$I1530)&gt;BF$4,$J1544/$I1530,$J1544-SUM($I1548:BE1548))))</f>
        <v>0</v>
      </c>
      <c r="BG1548" s="165">
        <f>IF($I1530="n/a",0,IF(BG$4&lt;=$C1548,0,IF(SUM($C1548,$I1530)&gt;BG$4,$J1544/$I1530,$J1544-SUM($I1548:BF1548))))</f>
        <v>0</v>
      </c>
      <c r="BH1548" s="165">
        <f>IF($I1530="n/a",0,IF(BH$4&lt;=$C1548,0,IF(SUM($C1548,$I1530)&gt;BH$4,$J1544/$I1530,$J1544-SUM($I1548:BG1548))))</f>
        <v>0</v>
      </c>
      <c r="BI1548" s="165">
        <f>IF($I1530="n/a",0,IF(BI$4&lt;=$C1548,0,IF(SUM($C1548,$I1530)&gt;BI$4,$J1544/$I1530,$J1544-SUM($I1548:BH1548))))</f>
        <v>0</v>
      </c>
      <c r="BJ1548" s="165">
        <f>IF($I1530="n/a",0,IF(BJ$4&lt;=$C1548,0,IF(SUM($C1548,$I1530)&gt;BJ$4,$J1544/$I1530,$J1544-SUM($I1548:BI1548))))</f>
        <v>0</v>
      </c>
      <c r="BK1548" s="165">
        <f>IF($I1530="n/a",0,IF(BK$4&lt;=$C1548,0,IF(SUM($C1548,$I1530)&gt;BK$4,$J1544/$I1530,$J1544-SUM($I1548:BJ1548))))</f>
        <v>0</v>
      </c>
      <c r="BL1548" s="165">
        <f>IF($I1530="n/a",0,IF(BL$4&lt;=$C1548,0,IF(SUM($C1548,$I1530)&gt;BL$4,$J1544/$I1530,$J1544-SUM($I1548:BK1548))))</f>
        <v>0</v>
      </c>
      <c r="BM1548" s="165">
        <f>IF($I1530="n/a",0,IF(BM$4&lt;=$C1548,0,IF(SUM($C1548,$I1530)&gt;BM$4,$J1544/$I1530,$J1544-SUM($I1548:BL1548))))</f>
        <v>0</v>
      </c>
      <c r="BN1548" s="165">
        <f>IF($I1530="n/a",0,IF(BN$4&lt;=$C1548,0,IF(SUM($C1548,$I1530)&gt;BN$4,$J1544/$I1530,$J1544-SUM($I1548:BM1548))))</f>
        <v>0</v>
      </c>
      <c r="BO1548" s="165">
        <f>IF($I1530="n/a",0,IF(BO$4&lt;=$C1548,0,IF(SUM($C1548,$I1530)&gt;BO$4,$J1544/$I1530,$J1544-SUM($I1548:BN1548))))</f>
        <v>0</v>
      </c>
      <c r="BP1548" s="165">
        <f>IF($I1530="n/a",0,IF(BP$4&lt;=$C1548,0,IF(SUM($C1548,$I1530)&gt;BP$4,$J1544/$I1530,$J1544-SUM($I1548:BO1548))))</f>
        <v>0</v>
      </c>
      <c r="BQ1548" s="165">
        <f>IF($I1530="n/a",0,IF(BQ$4&lt;=$C1548,0,IF(SUM($C1548,$I1530)&gt;BQ$4,$J1544/$I1530,$J1544-SUM($I1548:BP1548))))</f>
        <v>0</v>
      </c>
      <c r="BR1548" s="165">
        <f>IF($I1530="n/a",0,IF(BR$4&lt;=$C1548,0,IF(SUM($C1548,$I1530)&gt;BR$4,$J1544/$I1530,$J1544-SUM($I1548:BQ1548))))</f>
        <v>0</v>
      </c>
      <c r="BS1548" s="165">
        <f>IF($I1530="n/a",0,IF(BS$4&lt;=$C1548,0,IF(SUM($C1548,$I1530)&gt;BS$4,$J1544/$I1530,$J1544-SUM($I1548:BR1548))))</f>
        <v>0</v>
      </c>
      <c r="BT1548" s="165">
        <f>IF($I1530="n/a",0,IF(BT$4&lt;=$C1548,0,IF(SUM($C1548,$I1530)&gt;BT$4,$J1544/$I1530,$J1544-SUM($I1548:BS1548))))</f>
        <v>0</v>
      </c>
      <c r="BU1548" s="165">
        <f>IF($I1530="n/a",0,IF(BU$4&lt;=$C1548,0,IF(SUM($C1548,$I1530)&gt;BU$4,$J1544/$I1530,$J1544-SUM($I1548:BT1548))))</f>
        <v>0</v>
      </c>
      <c r="BV1548" s="165">
        <f>IF($I1530="n/a",0,IF(BV$4&lt;=$C1548,0,IF(SUM($C1548,$I1530)&gt;BV$4,$J1544/$I1530,$J1544-SUM($I1548:BU1548))))</f>
        <v>0</v>
      </c>
      <c r="BW1548" s="165">
        <f>IF($I1530="n/a",0,IF(BW$4&lt;=$C1548,0,IF(SUM($C1548,$I1530)&gt;BW$4,$J1544/$I1530,$J1544-SUM($I1548:BV1548))))</f>
        <v>0</v>
      </c>
      <c r="BX1548" s="165">
        <f>IF($I1530="n/a",0,IF(BX$4&lt;=$C1548,0,IF(SUM($C1548,$I1530)&gt;BX$4,$J1544/$I1530,$J1544-SUM($I1548:BW1548))))</f>
        <v>0</v>
      </c>
      <c r="BY1548" s="165">
        <f>IF($I1530="n/a",0,IF(BY$4&lt;=$C1548,0,IF(SUM($C1548,$I1530)&gt;BY$4,$J1544/$I1530,$J1544-SUM($I1548:BX1548))))</f>
        <v>0</v>
      </c>
      <c r="BZ1548" s="165">
        <f>IF($I1530="n/a",0,IF(BZ$4&lt;=$C1548,0,IF(SUM($C1548,$I1530)&gt;BZ$4,$J1544/$I1530,$J1544-SUM($I1548:BY1548))))</f>
        <v>0</v>
      </c>
      <c r="CA1548" s="165">
        <f>IF($I1530="n/a",0,IF(CA$4&lt;=$C1548,0,IF(SUM($C1548,$I1530)&gt;CA$4,$J1544/$I1530,$J1544-SUM($I1548:BZ1548))))</f>
        <v>0</v>
      </c>
      <c r="CB1548" s="165">
        <f>IF($I1530="n/a",0,IF(CB$4&lt;=$C1548,0,IF(SUM($C1548,$I1530)&gt;CB$4,$J1544/$I1530,$J1544-SUM($I1548:CA1548))))</f>
        <v>0</v>
      </c>
      <c r="CC1548" s="165">
        <f>IF($I1530="n/a",0,IF(CC$4&lt;=$C1548,0,IF(SUM($C1548,$I1530)&gt;CC$4,$J1544/$I1530,$J1544-SUM($I1548:CB1548))))</f>
        <v>0</v>
      </c>
      <c r="CD1548" s="165">
        <f>IF($I1530="n/a",0,IF(CD$4&lt;=$C1548,0,IF(SUM($C1548,$I1530)&gt;CD$4,$J1544/$I1530,$J1544-SUM($I1548:CC1548))))</f>
        <v>0</v>
      </c>
      <c r="CE1548" s="165">
        <f>IF($I1530="n/a",0,IF(CE$4&lt;=$C1548,0,IF(SUM($C1548,$I1530)&gt;CE$4,$J1544/$I1530,$J1544-SUM($I1548:CD1548))))</f>
        <v>0</v>
      </c>
      <c r="CF1548" s="165">
        <f>IF($I1530="n/a",0,IF(CF$4&lt;=$C1548,0,IF(SUM($C1548,$I1530)&gt;CF$4,$J1544/$I1530,$J1544-SUM($I1548:CE1548))))</f>
        <v>0</v>
      </c>
    </row>
    <row r="1549" spans="1:2018" s="153" customFormat="1" ht="12.75" customHeight="1">
      <c r="A1549"/>
      <c r="C1549" s="197">
        <v>2017</v>
      </c>
      <c r="D1549" s="21" t="s">
        <v>45</v>
      </c>
      <c r="E1549" s="21" t="s">
        <v>185</v>
      </c>
      <c r="I1549" s="31"/>
      <c r="J1549" s="165">
        <f>IF($I1530="n/a",0,IF(J$4&lt;=$C1549,0,IF(SUM($C1549,$I1530)&gt;J$4,$K1544/$I1530,$K1544-SUM($I1549:I1549))))</f>
        <v>0</v>
      </c>
      <c r="K1549" s="165">
        <f>IF($I1530="n/a",0,IF(K$4&lt;=$C1549,0,IF(SUM($C1549,$I1530)&gt;K$4,$K1544/$I1530,$K1544-SUM($I1549:J1549))))</f>
        <v>0</v>
      </c>
      <c r="L1549" s="165">
        <f>IF($I1530="n/a",0,IF(L$4&lt;=$C1549,0,IF(SUM($C1549,$I1530)&gt;L$4,$K1544/$I1530,$K1544-SUM($I1549:K1549))))</f>
        <v>0</v>
      </c>
      <c r="M1549" s="165">
        <f>IF($I1530="n/a",0,IF(M$4&lt;=$C1549,0,IF(SUM($C1549,$I1530)&gt;M$4,$K1544/$I1530,$K1544-SUM($I1549:L1549))))</f>
        <v>0</v>
      </c>
      <c r="N1549" s="165">
        <f>IF($I1530="n/a",0,IF(N$4&lt;=$C1549,0,IF(SUM($C1549,$I1530)&gt;N$4,$K1544/$I1530,$K1544-SUM($I1549:M1549))))</f>
        <v>0</v>
      </c>
      <c r="O1549" s="165">
        <f>IF($I1530="n/a",0,IF(O$4&lt;=$C1549,0,IF(SUM($C1549,$I1530)&gt;O$4,$K1544/$I1530,$K1544-SUM($I1549:N1549))))</f>
        <v>0</v>
      </c>
      <c r="P1549" s="165">
        <f>IF($I1530="n/a",0,IF(P$4&lt;=$C1549,0,IF(SUM($C1549,$I1530)&gt;P$4,$K1544/$I1530,$K1544-SUM($I1549:O1549))))</f>
        <v>0</v>
      </c>
      <c r="Q1549" s="165">
        <f>IF($I1530="n/a",0,IF(Q$4&lt;=$C1549,0,IF(SUM($C1549,$I1530)&gt;Q$4,$K1544/$I1530,$K1544-SUM($I1549:P1549))))</f>
        <v>0</v>
      </c>
      <c r="R1549" s="165">
        <f>IF($I1530="n/a",0,IF(R$4&lt;=$C1549,0,IF(SUM($C1549,$I1530)&gt;R$4,$K1544/$I1530,$K1544-SUM($I1549:Q1549))))</f>
        <v>0</v>
      </c>
      <c r="S1549" s="165">
        <f>IF($I1530="n/a",0,IF(S$4&lt;=$C1549,0,IF(SUM($C1549,$I1530)&gt;S$4,$K1544/$I1530,$K1544-SUM($I1549:R1549))))</f>
        <v>0</v>
      </c>
      <c r="T1549" s="165">
        <f>IF($I1530="n/a",0,IF(T$4&lt;=$C1549,0,IF(SUM($C1549,$I1530)&gt;T$4,$K1544/$I1530,$K1544-SUM($I1549:S1549))))</f>
        <v>0</v>
      </c>
      <c r="U1549" s="165">
        <f>IF($I1530="n/a",0,IF(U$4&lt;=$C1549,0,IF(SUM($C1549,$I1530)&gt;U$4,$K1544/$I1530,$K1544-SUM($I1549:T1549))))</f>
        <v>0</v>
      </c>
      <c r="V1549" s="165">
        <f>IF($I1530="n/a",0,IF(V$4&lt;=$C1549,0,IF(SUM($C1549,$I1530)&gt;V$4,$K1544/$I1530,$K1544-SUM($I1549:U1549))))</f>
        <v>0</v>
      </c>
      <c r="W1549" s="165">
        <f>IF($I1530="n/a",0,IF(W$4&lt;=$C1549,0,IF(SUM($C1549,$I1530)&gt;W$4,$K1544/$I1530,$K1544-SUM($I1549:V1549))))</f>
        <v>0</v>
      </c>
      <c r="X1549" s="165">
        <f>IF($I1530="n/a",0,IF(X$4&lt;=$C1549,0,IF(SUM($C1549,$I1530)&gt;X$4,$K1544/$I1530,$K1544-SUM($I1549:W1549))))</f>
        <v>0</v>
      </c>
      <c r="Y1549" s="165">
        <f>IF($I1530="n/a",0,IF(Y$4&lt;=$C1549,0,IF(SUM($C1549,$I1530)&gt;Y$4,$K1544/$I1530,$K1544-SUM($I1549:X1549))))</f>
        <v>0</v>
      </c>
      <c r="Z1549" s="165">
        <f>IF($I1530="n/a",0,IF(Z$4&lt;=$C1549,0,IF(SUM($C1549,$I1530)&gt;Z$4,$K1544/$I1530,$K1544-SUM($I1549:Y1549))))</f>
        <v>0</v>
      </c>
      <c r="AA1549" s="165">
        <f>IF($I1530="n/a",0,IF(AA$4&lt;=$C1549,0,IF(SUM($C1549,$I1530)&gt;AA$4,$K1544/$I1530,$K1544-SUM($I1549:Z1549))))</f>
        <v>0</v>
      </c>
      <c r="AB1549" s="165">
        <f>IF($I1530="n/a",0,IF(AB$4&lt;=$C1549,0,IF(SUM($C1549,$I1530)&gt;AB$4,$K1544/$I1530,$K1544-SUM($I1549:AA1549))))</f>
        <v>0</v>
      </c>
      <c r="AC1549" s="165">
        <f>IF($I1530="n/a",0,IF(AC$4&lt;=$C1549,0,IF(SUM($C1549,$I1530)&gt;AC$4,$K1544/$I1530,$K1544-SUM($I1549:AB1549))))</f>
        <v>0</v>
      </c>
      <c r="AD1549" s="165">
        <f>IF($I1530="n/a",0,IF(AD$4&lt;=$C1549,0,IF(SUM($C1549,$I1530)&gt;AD$4,$K1544/$I1530,$K1544-SUM($I1549:AC1549))))</f>
        <v>0</v>
      </c>
      <c r="AE1549" s="165">
        <f>IF($I1530="n/a",0,IF(AE$4&lt;=$C1549,0,IF(SUM($C1549,$I1530)&gt;AE$4,$K1544/$I1530,$K1544-SUM($I1549:AD1549))))</f>
        <v>0</v>
      </c>
      <c r="AF1549" s="165">
        <f>IF($I1530="n/a",0,IF(AF$4&lt;=$C1549,0,IF(SUM($C1549,$I1530)&gt;AF$4,$K1544/$I1530,$K1544-SUM($I1549:AE1549))))</f>
        <v>0</v>
      </c>
      <c r="AG1549" s="165">
        <f>IF($I1530="n/a",0,IF(AG$4&lt;=$C1549,0,IF(SUM($C1549,$I1530)&gt;AG$4,$K1544/$I1530,$K1544-SUM($I1549:AF1549))))</f>
        <v>0</v>
      </c>
      <c r="AH1549" s="165">
        <f>IF($I1530="n/a",0,IF(AH$4&lt;=$C1549,0,IF(SUM($C1549,$I1530)&gt;AH$4,$K1544/$I1530,$K1544-SUM($I1549:AG1549))))</f>
        <v>0</v>
      </c>
      <c r="AI1549" s="165">
        <f>IF($I1530="n/a",0,IF(AI$4&lt;=$C1549,0,IF(SUM($C1549,$I1530)&gt;AI$4,$K1544/$I1530,$K1544-SUM($I1549:AH1549))))</f>
        <v>0</v>
      </c>
      <c r="AJ1549" s="165">
        <f>IF($I1530="n/a",0,IF(AJ$4&lt;=$C1549,0,IF(SUM($C1549,$I1530)&gt;AJ$4,$K1544/$I1530,$K1544-SUM($I1549:AI1549))))</f>
        <v>0</v>
      </c>
      <c r="AK1549" s="165">
        <f>IF($I1530="n/a",0,IF(AK$4&lt;=$C1549,0,IF(SUM($C1549,$I1530)&gt;AK$4,$K1544/$I1530,$K1544-SUM($I1549:AJ1549))))</f>
        <v>0</v>
      </c>
      <c r="AL1549" s="165">
        <f>IF($I1530="n/a",0,IF(AL$4&lt;=$C1549,0,IF(SUM($C1549,$I1530)&gt;AL$4,$K1544/$I1530,$K1544-SUM($I1549:AK1549))))</f>
        <v>0</v>
      </c>
      <c r="AM1549" s="165">
        <f>IF($I1530="n/a",0,IF(AM$4&lt;=$C1549,0,IF(SUM($C1549,$I1530)&gt;AM$4,$K1544/$I1530,$K1544-SUM($I1549:AL1549))))</f>
        <v>0</v>
      </c>
      <c r="AN1549" s="165">
        <f>IF($I1530="n/a",0,IF(AN$4&lt;=$C1549,0,IF(SUM($C1549,$I1530)&gt;AN$4,$K1544/$I1530,$K1544-SUM($I1549:AM1549))))</f>
        <v>0</v>
      </c>
      <c r="AO1549" s="165">
        <f>IF($I1530="n/a",0,IF(AO$4&lt;=$C1549,0,IF(SUM($C1549,$I1530)&gt;AO$4,$K1544/$I1530,$K1544-SUM($I1549:AN1549))))</f>
        <v>0</v>
      </c>
      <c r="AP1549" s="165">
        <f>IF($I1530="n/a",0,IF(AP$4&lt;=$C1549,0,IF(SUM($C1549,$I1530)&gt;AP$4,$K1544/$I1530,$K1544-SUM($I1549:AO1549))))</f>
        <v>0</v>
      </c>
      <c r="AQ1549" s="165">
        <f>IF($I1530="n/a",0,IF(AQ$4&lt;=$C1549,0,IF(SUM($C1549,$I1530)&gt;AQ$4,$K1544/$I1530,$K1544-SUM($I1549:AP1549))))</f>
        <v>0</v>
      </c>
      <c r="AR1549" s="165">
        <f>IF($I1530="n/a",0,IF(AR$4&lt;=$C1549,0,IF(SUM($C1549,$I1530)&gt;AR$4,$K1544/$I1530,$K1544-SUM($I1549:AQ1549))))</f>
        <v>0</v>
      </c>
      <c r="AS1549" s="165">
        <f>IF($I1530="n/a",0,IF(AS$4&lt;=$C1549,0,IF(SUM($C1549,$I1530)&gt;AS$4,$K1544/$I1530,$K1544-SUM($I1549:AR1549))))</f>
        <v>0</v>
      </c>
      <c r="AT1549" s="165">
        <f>IF($I1530="n/a",0,IF(AT$4&lt;=$C1549,0,IF(SUM($C1549,$I1530)&gt;AT$4,$K1544/$I1530,$K1544-SUM($I1549:AS1549))))</f>
        <v>0</v>
      </c>
      <c r="AU1549" s="165">
        <f>IF($I1530="n/a",0,IF(AU$4&lt;=$C1549,0,IF(SUM($C1549,$I1530)&gt;AU$4,$K1544/$I1530,$K1544-SUM($I1549:AT1549))))</f>
        <v>0</v>
      </c>
      <c r="AV1549" s="165">
        <f>IF($I1530="n/a",0,IF(AV$4&lt;=$C1549,0,IF(SUM($C1549,$I1530)&gt;AV$4,$K1544/$I1530,$K1544-SUM($I1549:AU1549))))</f>
        <v>0</v>
      </c>
      <c r="AW1549" s="165">
        <f>IF($I1530="n/a",0,IF(AW$4&lt;=$C1549,0,IF(SUM($C1549,$I1530)&gt;AW$4,$K1544/$I1530,$K1544-SUM($I1549:AV1549))))</f>
        <v>0</v>
      </c>
      <c r="AX1549" s="165">
        <f>IF($I1530="n/a",0,IF(AX$4&lt;=$C1549,0,IF(SUM($C1549,$I1530)&gt;AX$4,$K1544/$I1530,$K1544-SUM($I1549:AW1549))))</f>
        <v>0</v>
      </c>
      <c r="AY1549" s="165">
        <f>IF($I1530="n/a",0,IF(AY$4&lt;=$C1549,0,IF(SUM($C1549,$I1530)&gt;AY$4,$K1544/$I1530,$K1544-SUM($I1549:AX1549))))</f>
        <v>0</v>
      </c>
      <c r="AZ1549" s="165">
        <f>IF($I1530="n/a",0,IF(AZ$4&lt;=$C1549,0,IF(SUM($C1549,$I1530)&gt;AZ$4,$K1544/$I1530,$K1544-SUM($I1549:AY1549))))</f>
        <v>0</v>
      </c>
      <c r="BA1549" s="165">
        <f>IF($I1530="n/a",0,IF(BA$4&lt;=$C1549,0,IF(SUM($C1549,$I1530)&gt;BA$4,$K1544/$I1530,$K1544-SUM($I1549:AZ1549))))</f>
        <v>0</v>
      </c>
      <c r="BB1549" s="165">
        <f>IF($I1530="n/a",0,IF(BB$4&lt;=$C1549,0,IF(SUM($C1549,$I1530)&gt;BB$4,$K1544/$I1530,$K1544-SUM($I1549:BA1549))))</f>
        <v>0</v>
      </c>
      <c r="BC1549" s="165">
        <f>IF($I1530="n/a",0,IF(BC$4&lt;=$C1549,0,IF(SUM($C1549,$I1530)&gt;BC$4,$K1544/$I1530,$K1544-SUM($I1549:BB1549))))</f>
        <v>0</v>
      </c>
      <c r="BD1549" s="165">
        <f>IF($I1530="n/a",0,IF(BD$4&lt;=$C1549,0,IF(SUM($C1549,$I1530)&gt;BD$4,$K1544/$I1530,$K1544-SUM($I1549:BC1549))))</f>
        <v>0</v>
      </c>
      <c r="BE1549" s="165">
        <f>IF($I1530="n/a",0,IF(BE$4&lt;=$C1549,0,IF(SUM($C1549,$I1530)&gt;BE$4,$K1544/$I1530,$K1544-SUM($I1549:BD1549))))</f>
        <v>0</v>
      </c>
      <c r="BF1549" s="165">
        <f>IF($I1530="n/a",0,IF(BF$4&lt;=$C1549,0,IF(SUM($C1549,$I1530)&gt;BF$4,$K1544/$I1530,$K1544-SUM($I1549:BE1549))))</f>
        <v>0</v>
      </c>
      <c r="BG1549" s="165">
        <f>IF($I1530="n/a",0,IF(BG$4&lt;=$C1549,0,IF(SUM($C1549,$I1530)&gt;BG$4,$K1544/$I1530,$K1544-SUM($I1549:BF1549))))</f>
        <v>0</v>
      </c>
      <c r="BH1549" s="165">
        <f>IF($I1530="n/a",0,IF(BH$4&lt;=$C1549,0,IF(SUM($C1549,$I1530)&gt;BH$4,$K1544/$I1530,$K1544-SUM($I1549:BG1549))))</f>
        <v>0</v>
      </c>
      <c r="BI1549" s="165">
        <f>IF($I1530="n/a",0,IF(BI$4&lt;=$C1549,0,IF(SUM($C1549,$I1530)&gt;BI$4,$K1544/$I1530,$K1544-SUM($I1549:BH1549))))</f>
        <v>0</v>
      </c>
      <c r="BJ1549" s="165">
        <f>IF($I1530="n/a",0,IF(BJ$4&lt;=$C1549,0,IF(SUM($C1549,$I1530)&gt;BJ$4,$K1544/$I1530,$K1544-SUM($I1549:BI1549))))</f>
        <v>0</v>
      </c>
      <c r="BK1549" s="165">
        <f>IF($I1530="n/a",0,IF(BK$4&lt;=$C1549,0,IF(SUM($C1549,$I1530)&gt;BK$4,$K1544/$I1530,$K1544-SUM($I1549:BJ1549))))</f>
        <v>0</v>
      </c>
      <c r="BL1549" s="165">
        <f>IF($I1530="n/a",0,IF(BL$4&lt;=$C1549,0,IF(SUM($C1549,$I1530)&gt;BL$4,$K1544/$I1530,$K1544-SUM($I1549:BK1549))))</f>
        <v>0</v>
      </c>
      <c r="BM1549" s="165">
        <f>IF($I1530="n/a",0,IF(BM$4&lt;=$C1549,0,IF(SUM($C1549,$I1530)&gt;BM$4,$K1544/$I1530,$K1544-SUM($I1549:BL1549))))</f>
        <v>0</v>
      </c>
      <c r="BN1549" s="165">
        <f>IF($I1530="n/a",0,IF(BN$4&lt;=$C1549,0,IF(SUM($C1549,$I1530)&gt;BN$4,$K1544/$I1530,$K1544-SUM($I1549:BM1549))))</f>
        <v>0</v>
      </c>
      <c r="BO1549" s="165">
        <f>IF($I1530="n/a",0,IF(BO$4&lt;=$C1549,0,IF(SUM($C1549,$I1530)&gt;BO$4,$K1544/$I1530,$K1544-SUM($I1549:BN1549))))</f>
        <v>0</v>
      </c>
      <c r="BP1549" s="165">
        <f>IF($I1530="n/a",0,IF(BP$4&lt;=$C1549,0,IF(SUM($C1549,$I1530)&gt;BP$4,$K1544/$I1530,$K1544-SUM($I1549:BO1549))))</f>
        <v>0</v>
      </c>
      <c r="BQ1549" s="165">
        <f>IF($I1530="n/a",0,IF(BQ$4&lt;=$C1549,0,IF(SUM($C1549,$I1530)&gt;BQ$4,$K1544/$I1530,$K1544-SUM($I1549:BP1549))))</f>
        <v>0</v>
      </c>
      <c r="BR1549" s="165">
        <f>IF($I1530="n/a",0,IF(BR$4&lt;=$C1549,0,IF(SUM($C1549,$I1530)&gt;BR$4,$K1544/$I1530,$K1544-SUM($I1549:BQ1549))))</f>
        <v>0</v>
      </c>
      <c r="BS1549" s="165">
        <f>IF($I1530="n/a",0,IF(BS$4&lt;=$C1549,0,IF(SUM($C1549,$I1530)&gt;BS$4,$K1544/$I1530,$K1544-SUM($I1549:BR1549))))</f>
        <v>0</v>
      </c>
      <c r="BT1549" s="165">
        <f>IF($I1530="n/a",0,IF(BT$4&lt;=$C1549,0,IF(SUM($C1549,$I1530)&gt;BT$4,$K1544/$I1530,$K1544-SUM($I1549:BS1549))))</f>
        <v>0</v>
      </c>
      <c r="BU1549" s="165">
        <f>IF($I1530="n/a",0,IF(BU$4&lt;=$C1549,0,IF(SUM($C1549,$I1530)&gt;BU$4,$K1544/$I1530,$K1544-SUM($I1549:BT1549))))</f>
        <v>0</v>
      </c>
      <c r="BV1549" s="165">
        <f>IF($I1530="n/a",0,IF(BV$4&lt;=$C1549,0,IF(SUM($C1549,$I1530)&gt;BV$4,$K1544/$I1530,$K1544-SUM($I1549:BU1549))))</f>
        <v>0</v>
      </c>
      <c r="BW1549" s="165">
        <f>IF($I1530="n/a",0,IF(BW$4&lt;=$C1549,0,IF(SUM($C1549,$I1530)&gt;BW$4,$K1544/$I1530,$K1544-SUM($I1549:BV1549))))</f>
        <v>0</v>
      </c>
      <c r="BX1549" s="165">
        <f>IF($I1530="n/a",0,IF(BX$4&lt;=$C1549,0,IF(SUM($C1549,$I1530)&gt;BX$4,$K1544/$I1530,$K1544-SUM($I1549:BW1549))))</f>
        <v>0</v>
      </c>
      <c r="BY1549" s="165">
        <f>IF($I1530="n/a",0,IF(BY$4&lt;=$C1549,0,IF(SUM($C1549,$I1530)&gt;BY$4,$K1544/$I1530,$K1544-SUM($I1549:BX1549))))</f>
        <v>0</v>
      </c>
      <c r="BZ1549" s="165">
        <f>IF($I1530="n/a",0,IF(BZ$4&lt;=$C1549,0,IF(SUM($C1549,$I1530)&gt;BZ$4,$K1544/$I1530,$K1544-SUM($I1549:BY1549))))</f>
        <v>0</v>
      </c>
      <c r="CA1549" s="165">
        <f>IF($I1530="n/a",0,IF(CA$4&lt;=$C1549,0,IF(SUM($C1549,$I1530)&gt;CA$4,$K1544/$I1530,$K1544-SUM($I1549:BZ1549))))</f>
        <v>0</v>
      </c>
      <c r="CB1549" s="165">
        <f>IF($I1530="n/a",0,IF(CB$4&lt;=$C1549,0,IF(SUM($C1549,$I1530)&gt;CB$4,$K1544/$I1530,$K1544-SUM($I1549:CA1549))))</f>
        <v>0</v>
      </c>
      <c r="CC1549" s="165">
        <f>IF($I1530="n/a",0,IF(CC$4&lt;=$C1549,0,IF(SUM($C1549,$I1530)&gt;CC$4,$K1544/$I1530,$K1544-SUM($I1549:CB1549))))</f>
        <v>0</v>
      </c>
      <c r="CD1549" s="165">
        <f>IF($I1530="n/a",0,IF(CD$4&lt;=$C1549,0,IF(SUM($C1549,$I1530)&gt;CD$4,$K1544/$I1530,$K1544-SUM($I1549:CC1549))))</f>
        <v>0</v>
      </c>
      <c r="CE1549" s="165">
        <f>IF($I1530="n/a",0,IF(CE$4&lt;=$C1549,0,IF(SUM($C1549,$I1530)&gt;CE$4,$K1544/$I1530,$K1544-SUM($I1549:CD1549))))</f>
        <v>0</v>
      </c>
      <c r="CF1549" s="165">
        <f>IF($I1530="n/a",0,IF(CF$4&lt;=$C1549,0,IF(SUM($C1549,$I1530)&gt;CF$4,$K1544/$I1530,$K1544-SUM($I1549:CE1549))))</f>
        <v>0</v>
      </c>
    </row>
    <row r="1550" spans="1:2018" s="153" customFormat="1" ht="12.75" customHeight="1">
      <c r="A1550"/>
      <c r="C1550" s="197">
        <v>2018</v>
      </c>
      <c r="D1550" s="214" t="s">
        <v>47</v>
      </c>
      <c r="E1550" s="21" t="s">
        <v>185</v>
      </c>
      <c r="I1550" s="31"/>
      <c r="J1550" s="167">
        <f>IF($I1530="n/a",0,IF(J$4&lt;=$C1550,0,IF(SUM($C1550,$I1530)&gt;J$4,$L1544/$I1530,$L1544-SUM($I1550:I1550))))</f>
        <v>0</v>
      </c>
      <c r="K1550" s="167">
        <f>IF($I1530="n/a",0,IF(K$4&lt;=$C1550,0,IF(SUM($C1550,$I1530)&gt;K$4,$L1544/$I1530,$L1544-SUM($I1550:J1550))))</f>
        <v>0</v>
      </c>
      <c r="L1550" s="167">
        <f>IF($I1530="n/a",0,IF(L$4&lt;=$C1550,0,IF(SUM($C1550,$I1530)&gt;L$4,$L1544/$I1530,$L1544-SUM($I1550:K1550))))</f>
        <v>0</v>
      </c>
      <c r="M1550" s="167">
        <f>IF($I1530="n/a",0,IF(M$4&lt;=$C1550,0,IF(SUM($C1550,$I1530)&gt;M$4,$L1544/$I1530,$L1544-SUM($I1550:L1550))))</f>
        <v>0</v>
      </c>
      <c r="N1550" s="167">
        <f>IF($I1530="n/a",0,IF(N$4&lt;=$C1550,0,IF(SUM($C1550,$I1530)&gt;N$4,$L1544/$I1530,$L1544-SUM($I1550:M1550))))</f>
        <v>0</v>
      </c>
      <c r="O1550" s="167">
        <f>IF($I1530="n/a",0,IF(O$4&lt;=$C1550,0,IF(SUM($C1550,$I1530)&gt;O$4,$L1544/$I1530,$L1544-SUM($I1550:N1550))))</f>
        <v>0</v>
      </c>
      <c r="P1550" s="167">
        <f>IF($I1530="n/a",0,IF(P$4&lt;=$C1550,0,IF(SUM($C1550,$I1530)&gt;P$4,$L1544/$I1530,$L1544-SUM($I1550:O1550))))</f>
        <v>0</v>
      </c>
      <c r="Q1550" s="167">
        <f>IF($I1530="n/a",0,IF(Q$4&lt;=$C1550,0,IF(SUM($C1550,$I1530)&gt;Q$4,$L1544/$I1530,$L1544-SUM($I1550:P1550))))</f>
        <v>0</v>
      </c>
      <c r="R1550" s="167">
        <f>IF($I1530="n/a",0,IF(R$4&lt;=$C1550,0,IF(SUM($C1550,$I1530)&gt;R$4,$L1544/$I1530,$L1544-SUM($I1550:Q1550))))</f>
        <v>0</v>
      </c>
      <c r="S1550" s="167">
        <f>IF($I1530="n/a",0,IF(S$4&lt;=$C1550,0,IF(SUM($C1550,$I1530)&gt;S$4,$L1544/$I1530,$L1544-SUM($I1550:R1550))))</f>
        <v>0</v>
      </c>
      <c r="T1550" s="167">
        <f>IF($I1530="n/a",0,IF(T$4&lt;=$C1550,0,IF(SUM($C1550,$I1530)&gt;T$4,$L1544/$I1530,$L1544-SUM($I1550:S1550))))</f>
        <v>0</v>
      </c>
      <c r="U1550" s="167">
        <f>IF($I1530="n/a",0,IF(U$4&lt;=$C1550,0,IF(SUM($C1550,$I1530)&gt;U$4,$L1544/$I1530,$L1544-SUM($I1550:T1550))))</f>
        <v>0</v>
      </c>
      <c r="V1550" s="167">
        <f>IF($I1530="n/a",0,IF(V$4&lt;=$C1550,0,IF(SUM($C1550,$I1530)&gt;V$4,$L1544/$I1530,$L1544-SUM($I1550:U1550))))</f>
        <v>0</v>
      </c>
      <c r="W1550" s="167">
        <f>IF($I1530="n/a",0,IF(W$4&lt;=$C1550,0,IF(SUM($C1550,$I1530)&gt;W$4,$L1544/$I1530,$L1544-SUM($I1550:V1550))))</f>
        <v>0</v>
      </c>
      <c r="X1550" s="167">
        <f>IF($I1530="n/a",0,IF(X$4&lt;=$C1550,0,IF(SUM($C1550,$I1530)&gt;X$4,$L1544/$I1530,$L1544-SUM($I1550:W1550))))</f>
        <v>0</v>
      </c>
      <c r="Y1550" s="167">
        <f>IF($I1530="n/a",0,IF(Y$4&lt;=$C1550,0,IF(SUM($C1550,$I1530)&gt;Y$4,$L1544/$I1530,$L1544-SUM($I1550:X1550))))</f>
        <v>0</v>
      </c>
      <c r="Z1550" s="167">
        <f>IF($I1530="n/a",0,IF(Z$4&lt;=$C1550,0,IF(SUM($C1550,$I1530)&gt;Z$4,$L1544/$I1530,$L1544-SUM($I1550:Y1550))))</f>
        <v>0</v>
      </c>
      <c r="AA1550" s="167">
        <f>IF($I1530="n/a",0,IF(AA$4&lt;=$C1550,0,IF(SUM($C1550,$I1530)&gt;AA$4,$L1544/$I1530,$L1544-SUM($I1550:Z1550))))</f>
        <v>0</v>
      </c>
      <c r="AB1550" s="167">
        <f>IF($I1530="n/a",0,IF(AB$4&lt;=$C1550,0,IF(SUM($C1550,$I1530)&gt;AB$4,$L1544/$I1530,$L1544-SUM($I1550:AA1550))))</f>
        <v>0</v>
      </c>
      <c r="AC1550" s="167">
        <f>IF($I1530="n/a",0,IF(AC$4&lt;=$C1550,0,IF(SUM($C1550,$I1530)&gt;AC$4,$L1544/$I1530,$L1544-SUM($I1550:AB1550))))</f>
        <v>0</v>
      </c>
      <c r="AD1550" s="167">
        <f>IF($I1530="n/a",0,IF(AD$4&lt;=$C1550,0,IF(SUM($C1550,$I1530)&gt;AD$4,$L1544/$I1530,$L1544-SUM($I1550:AC1550))))</f>
        <v>0</v>
      </c>
      <c r="AE1550" s="167">
        <f>IF($I1530="n/a",0,IF(AE$4&lt;=$C1550,0,IF(SUM($C1550,$I1530)&gt;AE$4,$L1544/$I1530,$L1544-SUM($I1550:AD1550))))</f>
        <v>0</v>
      </c>
      <c r="AF1550" s="167">
        <f>IF($I1530="n/a",0,IF(AF$4&lt;=$C1550,0,IF(SUM($C1550,$I1530)&gt;AF$4,$L1544/$I1530,$L1544-SUM($I1550:AE1550))))</f>
        <v>0</v>
      </c>
      <c r="AG1550" s="167">
        <f>IF($I1530="n/a",0,IF(AG$4&lt;=$C1550,0,IF(SUM($C1550,$I1530)&gt;AG$4,$L1544/$I1530,$L1544-SUM($I1550:AF1550))))</f>
        <v>0</v>
      </c>
      <c r="AH1550" s="167">
        <f>IF($I1530="n/a",0,IF(AH$4&lt;=$C1550,0,IF(SUM($C1550,$I1530)&gt;AH$4,$L1544/$I1530,$L1544-SUM($I1550:AG1550))))</f>
        <v>0</v>
      </c>
      <c r="AI1550" s="167">
        <f>IF($I1530="n/a",0,IF(AI$4&lt;=$C1550,0,IF(SUM($C1550,$I1530)&gt;AI$4,$L1544/$I1530,$L1544-SUM($I1550:AH1550))))</f>
        <v>0</v>
      </c>
      <c r="AJ1550" s="167">
        <f>IF($I1530="n/a",0,IF(AJ$4&lt;=$C1550,0,IF(SUM($C1550,$I1530)&gt;AJ$4,$L1544/$I1530,$L1544-SUM($I1550:AI1550))))</f>
        <v>0</v>
      </c>
      <c r="AK1550" s="167">
        <f>IF($I1530="n/a",0,IF(AK$4&lt;=$C1550,0,IF(SUM($C1550,$I1530)&gt;AK$4,$L1544/$I1530,$L1544-SUM($I1550:AJ1550))))</f>
        <v>0</v>
      </c>
      <c r="AL1550" s="167">
        <f>IF($I1530="n/a",0,IF(AL$4&lt;=$C1550,0,IF(SUM($C1550,$I1530)&gt;AL$4,$L1544/$I1530,$L1544-SUM($I1550:AK1550))))</f>
        <v>0</v>
      </c>
      <c r="AM1550" s="167">
        <f>IF($I1530="n/a",0,IF(AM$4&lt;=$C1550,0,IF(SUM($C1550,$I1530)&gt;AM$4,$L1544/$I1530,$L1544-SUM($I1550:AL1550))))</f>
        <v>0</v>
      </c>
      <c r="AN1550" s="167">
        <f>IF($I1530="n/a",0,IF(AN$4&lt;=$C1550,0,IF(SUM($C1550,$I1530)&gt;AN$4,$L1544/$I1530,$L1544-SUM($I1550:AM1550))))</f>
        <v>0</v>
      </c>
      <c r="AO1550" s="167">
        <f>IF($I1530="n/a",0,IF(AO$4&lt;=$C1550,0,IF(SUM($C1550,$I1530)&gt;AO$4,$L1544/$I1530,$L1544-SUM($I1550:AN1550))))</f>
        <v>0</v>
      </c>
      <c r="AP1550" s="167">
        <f>IF($I1530="n/a",0,IF(AP$4&lt;=$C1550,0,IF(SUM($C1550,$I1530)&gt;AP$4,$L1544/$I1530,$L1544-SUM($I1550:AO1550))))</f>
        <v>0</v>
      </c>
      <c r="AQ1550" s="167">
        <f>IF($I1530="n/a",0,IF(AQ$4&lt;=$C1550,0,IF(SUM($C1550,$I1530)&gt;AQ$4,$L1544/$I1530,$L1544-SUM($I1550:AP1550))))</f>
        <v>0</v>
      </c>
      <c r="AR1550" s="167">
        <f>IF($I1530="n/a",0,IF(AR$4&lt;=$C1550,0,IF(SUM($C1550,$I1530)&gt;AR$4,$L1544/$I1530,$L1544-SUM($I1550:AQ1550))))</f>
        <v>0</v>
      </c>
      <c r="AS1550" s="167">
        <f>IF($I1530="n/a",0,IF(AS$4&lt;=$C1550,0,IF(SUM($C1550,$I1530)&gt;AS$4,$L1544/$I1530,$L1544-SUM($I1550:AR1550))))</f>
        <v>0</v>
      </c>
      <c r="AT1550" s="167">
        <f>IF($I1530="n/a",0,IF(AT$4&lt;=$C1550,0,IF(SUM($C1550,$I1530)&gt;AT$4,$L1544/$I1530,$L1544-SUM($I1550:AS1550))))</f>
        <v>0</v>
      </c>
      <c r="AU1550" s="167">
        <f>IF($I1530="n/a",0,IF(AU$4&lt;=$C1550,0,IF(SUM($C1550,$I1530)&gt;AU$4,$L1544/$I1530,$L1544-SUM($I1550:AT1550))))</f>
        <v>0</v>
      </c>
      <c r="AV1550" s="167">
        <f>IF($I1530="n/a",0,IF(AV$4&lt;=$C1550,0,IF(SUM($C1550,$I1530)&gt;AV$4,$L1544/$I1530,$L1544-SUM($I1550:AU1550))))</f>
        <v>0</v>
      </c>
      <c r="AW1550" s="167">
        <f>IF($I1530="n/a",0,IF(AW$4&lt;=$C1550,0,IF(SUM($C1550,$I1530)&gt;AW$4,$L1544/$I1530,$L1544-SUM($I1550:AV1550))))</f>
        <v>0</v>
      </c>
      <c r="AX1550" s="167">
        <f>IF($I1530="n/a",0,IF(AX$4&lt;=$C1550,0,IF(SUM($C1550,$I1530)&gt;AX$4,$L1544/$I1530,$L1544-SUM($I1550:AW1550))))</f>
        <v>0</v>
      </c>
      <c r="AY1550" s="167">
        <f>IF($I1530="n/a",0,IF(AY$4&lt;=$C1550,0,IF(SUM($C1550,$I1530)&gt;AY$4,$L1544/$I1530,$L1544-SUM($I1550:AX1550))))</f>
        <v>0</v>
      </c>
      <c r="AZ1550" s="167">
        <f>IF($I1530="n/a",0,IF(AZ$4&lt;=$C1550,0,IF(SUM($C1550,$I1530)&gt;AZ$4,$L1544/$I1530,$L1544-SUM($I1550:AY1550))))</f>
        <v>0</v>
      </c>
      <c r="BA1550" s="167">
        <f>IF($I1530="n/a",0,IF(BA$4&lt;=$C1550,0,IF(SUM($C1550,$I1530)&gt;BA$4,$L1544/$I1530,$L1544-SUM($I1550:AZ1550))))</f>
        <v>0</v>
      </c>
      <c r="BB1550" s="167">
        <f>IF($I1530="n/a",0,IF(BB$4&lt;=$C1550,0,IF(SUM($C1550,$I1530)&gt;BB$4,$L1544/$I1530,$L1544-SUM($I1550:BA1550))))</f>
        <v>0</v>
      </c>
      <c r="BC1550" s="167">
        <f>IF($I1530="n/a",0,IF(BC$4&lt;=$C1550,0,IF(SUM($C1550,$I1530)&gt;BC$4,$L1544/$I1530,$L1544-SUM($I1550:BB1550))))</f>
        <v>0</v>
      </c>
      <c r="BD1550" s="167">
        <f>IF($I1530="n/a",0,IF(BD$4&lt;=$C1550,0,IF(SUM($C1550,$I1530)&gt;BD$4,$L1544/$I1530,$L1544-SUM($I1550:BC1550))))</f>
        <v>0</v>
      </c>
      <c r="BE1550" s="167">
        <f>IF($I1530="n/a",0,IF(BE$4&lt;=$C1550,0,IF(SUM($C1550,$I1530)&gt;BE$4,$L1544/$I1530,$L1544-SUM($I1550:BD1550))))</f>
        <v>0</v>
      </c>
      <c r="BF1550" s="167">
        <f>IF($I1530="n/a",0,IF(BF$4&lt;=$C1550,0,IF(SUM($C1550,$I1530)&gt;BF$4,$L1544/$I1530,$L1544-SUM($I1550:BE1550))))</f>
        <v>0</v>
      </c>
      <c r="BG1550" s="167">
        <f>IF($I1530="n/a",0,IF(BG$4&lt;=$C1550,0,IF(SUM($C1550,$I1530)&gt;BG$4,$L1544/$I1530,$L1544-SUM($I1550:BF1550))))</f>
        <v>0</v>
      </c>
      <c r="BH1550" s="167">
        <f>IF($I1530="n/a",0,IF(BH$4&lt;=$C1550,0,IF(SUM($C1550,$I1530)&gt;BH$4,$L1544/$I1530,$L1544-SUM($I1550:BG1550))))</f>
        <v>0</v>
      </c>
      <c r="BI1550" s="167">
        <f>IF($I1530="n/a",0,IF(BI$4&lt;=$C1550,0,IF(SUM($C1550,$I1530)&gt;BI$4,$L1544/$I1530,$L1544-SUM($I1550:BH1550))))</f>
        <v>0</v>
      </c>
      <c r="BJ1550" s="167">
        <f>IF($I1530="n/a",0,IF(BJ$4&lt;=$C1550,0,IF(SUM($C1550,$I1530)&gt;BJ$4,$L1544/$I1530,$L1544-SUM($I1550:BI1550))))</f>
        <v>0</v>
      </c>
      <c r="BK1550" s="167">
        <f>IF($I1530="n/a",0,IF(BK$4&lt;=$C1550,0,IF(SUM($C1550,$I1530)&gt;BK$4,$L1544/$I1530,$L1544-SUM($I1550:BJ1550))))</f>
        <v>0</v>
      </c>
      <c r="BL1550" s="167">
        <f>IF($I1530="n/a",0,IF(BL$4&lt;=$C1550,0,IF(SUM($C1550,$I1530)&gt;BL$4,$L1544/$I1530,$L1544-SUM($I1550:BK1550))))</f>
        <v>0</v>
      </c>
      <c r="BM1550" s="167">
        <f>IF($I1530="n/a",0,IF(BM$4&lt;=$C1550,0,IF(SUM($C1550,$I1530)&gt;BM$4,$L1544/$I1530,$L1544-SUM($I1550:BL1550))))</f>
        <v>0</v>
      </c>
      <c r="BN1550" s="167">
        <f>IF($I1530="n/a",0,IF(BN$4&lt;=$C1550,0,IF(SUM($C1550,$I1530)&gt;BN$4,$L1544/$I1530,$L1544-SUM($I1550:BM1550))))</f>
        <v>0</v>
      </c>
      <c r="BO1550" s="167">
        <f>IF($I1530="n/a",0,IF(BO$4&lt;=$C1550,0,IF(SUM($C1550,$I1530)&gt;BO$4,$L1544/$I1530,$L1544-SUM($I1550:BN1550))))</f>
        <v>0</v>
      </c>
      <c r="BP1550" s="167">
        <f>IF($I1530="n/a",0,IF(BP$4&lt;=$C1550,0,IF(SUM($C1550,$I1530)&gt;BP$4,$L1544/$I1530,$L1544-SUM($I1550:BO1550))))</f>
        <v>0</v>
      </c>
      <c r="BQ1550" s="167">
        <f>IF($I1530="n/a",0,IF(BQ$4&lt;=$C1550,0,IF(SUM($C1550,$I1530)&gt;BQ$4,$L1544/$I1530,$L1544-SUM($I1550:BP1550))))</f>
        <v>0</v>
      </c>
      <c r="BR1550" s="167">
        <f>IF($I1530="n/a",0,IF(BR$4&lt;=$C1550,0,IF(SUM($C1550,$I1530)&gt;BR$4,$L1544/$I1530,$L1544-SUM($I1550:BQ1550))))</f>
        <v>0</v>
      </c>
      <c r="BS1550" s="167">
        <f>IF($I1530="n/a",0,IF(BS$4&lt;=$C1550,0,IF(SUM($C1550,$I1530)&gt;BS$4,$L1544/$I1530,$L1544-SUM($I1550:BR1550))))</f>
        <v>0</v>
      </c>
      <c r="BT1550" s="167">
        <f>IF($I1530="n/a",0,IF(BT$4&lt;=$C1550,0,IF(SUM($C1550,$I1530)&gt;BT$4,$L1544/$I1530,$L1544-SUM($I1550:BS1550))))</f>
        <v>0</v>
      </c>
      <c r="BU1550" s="167">
        <f>IF($I1530="n/a",0,IF(BU$4&lt;=$C1550,0,IF(SUM($C1550,$I1530)&gt;BU$4,$L1544/$I1530,$L1544-SUM($I1550:BT1550))))</f>
        <v>0</v>
      </c>
      <c r="BV1550" s="167">
        <f>IF($I1530="n/a",0,IF(BV$4&lt;=$C1550,0,IF(SUM($C1550,$I1530)&gt;BV$4,$L1544/$I1530,$L1544-SUM($I1550:BU1550))))</f>
        <v>0</v>
      </c>
      <c r="BW1550" s="167">
        <f>IF($I1530="n/a",0,IF(BW$4&lt;=$C1550,0,IF(SUM($C1550,$I1530)&gt;BW$4,$L1544/$I1530,$L1544-SUM($I1550:BV1550))))</f>
        <v>0</v>
      </c>
      <c r="BX1550" s="167">
        <f>IF($I1530="n/a",0,IF(BX$4&lt;=$C1550,0,IF(SUM($C1550,$I1530)&gt;BX$4,$L1544/$I1530,$L1544-SUM($I1550:BW1550))))</f>
        <v>0</v>
      </c>
      <c r="BY1550" s="167">
        <f>IF($I1530="n/a",0,IF(BY$4&lt;=$C1550,0,IF(SUM($C1550,$I1530)&gt;BY$4,$L1544/$I1530,$L1544-SUM($I1550:BX1550))))</f>
        <v>0</v>
      </c>
      <c r="BZ1550" s="167">
        <f>IF($I1530="n/a",0,IF(BZ$4&lt;=$C1550,0,IF(SUM($C1550,$I1530)&gt;BZ$4,$L1544/$I1530,$L1544-SUM($I1550:BY1550))))</f>
        <v>0</v>
      </c>
      <c r="CA1550" s="167">
        <f>IF($I1530="n/a",0,IF(CA$4&lt;=$C1550,0,IF(SUM($C1550,$I1530)&gt;CA$4,$L1544/$I1530,$L1544-SUM($I1550:BZ1550))))</f>
        <v>0</v>
      </c>
      <c r="CB1550" s="167">
        <f>IF($I1530="n/a",0,IF(CB$4&lt;=$C1550,0,IF(SUM($C1550,$I1530)&gt;CB$4,$L1544/$I1530,$L1544-SUM($I1550:CA1550))))</f>
        <v>0</v>
      </c>
      <c r="CC1550" s="167">
        <f>IF($I1530="n/a",0,IF(CC$4&lt;=$C1550,0,IF(SUM($C1550,$I1530)&gt;CC$4,$L1544/$I1530,$L1544-SUM($I1550:CB1550))))</f>
        <v>0</v>
      </c>
      <c r="CD1550" s="167">
        <f>IF($I1530="n/a",0,IF(CD$4&lt;=$C1550,0,IF(SUM($C1550,$I1530)&gt;CD$4,$L1544/$I1530,$L1544-SUM($I1550:CC1550))))</f>
        <v>0</v>
      </c>
      <c r="CE1550" s="167">
        <f>IF($I1530="n/a",0,IF(CE$4&lt;=$C1550,0,IF(SUM($C1550,$I1530)&gt;CE$4,$L1544/$I1530,$L1544-SUM($I1550:CD1550))))</f>
        <v>0</v>
      </c>
      <c r="CF1550" s="167">
        <f>IF($I1530="n/a",0,IF(CF$4&lt;=$C1550,0,IF(SUM($C1550,$I1530)&gt;CF$4,$L1544/$I1530,$L1544-SUM($I1550:CE1550))))</f>
        <v>0</v>
      </c>
    </row>
    <row r="1551" spans="1:2018" s="153" customFormat="1" ht="12.75" customHeight="1">
      <c r="A1551"/>
      <c r="C1551" s="197">
        <v>2019</v>
      </c>
      <c r="D1551" s="214" t="s">
        <v>48</v>
      </c>
      <c r="E1551" s="21" t="s">
        <v>185</v>
      </c>
      <c r="I1551" s="31"/>
      <c r="J1551" s="166">
        <f>IF($I1530="n/a",0,IF(J$4&lt;=$C1551,0,IF(SUM($C1551,$I1530)&gt;J$4,$M1544/$I1530,$M1544-SUM($I1551:I1551))))</f>
        <v>0</v>
      </c>
      <c r="K1551" s="166">
        <f>IF($I1530="n/a",0,IF(K$4&lt;=$C1551,0,IF(SUM($C1551,$I1530)&gt;K$4,$M1544/$I1530,$M1544-SUM($I1551:J1551))))</f>
        <v>0</v>
      </c>
      <c r="L1551" s="166">
        <f>IF($I1530="n/a",0,IF(L$4&lt;=$C1551,0,IF(SUM($C1551,$I1530)&gt;L$4,$M1544/$I1530,$M1544-SUM($I1551:K1551))))</f>
        <v>0</v>
      </c>
      <c r="M1551" s="166">
        <f>IF($I1530="n/a",0,IF(M$4&lt;=$C1551,0,IF(SUM($C1551,$I1530)&gt;M$4,$M1544/$I1530,$M1544-SUM($I1551:L1551))))</f>
        <v>0</v>
      </c>
      <c r="N1551" s="166">
        <f>IF($I1530="n/a",0,IF(N$4&lt;=$C1551,0,IF(SUM($C1551,$I1530)&gt;N$4,$M1544/$I1530,$M1544-SUM($I1551:M1551))))</f>
        <v>0</v>
      </c>
      <c r="O1551" s="166">
        <f>IF($I1530="n/a",0,IF(O$4&lt;=$C1551,0,IF(SUM($C1551,$I1530)&gt;O$4,$M1544/$I1530,$M1544-SUM($I1551:N1551))))</f>
        <v>0</v>
      </c>
      <c r="P1551" s="166">
        <f>IF($I1530="n/a",0,IF(P$4&lt;=$C1551,0,IF(SUM($C1551,$I1530)&gt;P$4,$M1544/$I1530,$M1544-SUM($I1551:O1551))))</f>
        <v>0</v>
      </c>
      <c r="Q1551" s="166">
        <f>IF($I1530="n/a",0,IF(Q$4&lt;=$C1551,0,IF(SUM($C1551,$I1530)&gt;Q$4,$M1544/$I1530,$M1544-SUM($I1551:P1551))))</f>
        <v>0</v>
      </c>
      <c r="R1551" s="166">
        <f>IF($I1530="n/a",0,IF(R$4&lt;=$C1551,0,IF(SUM($C1551,$I1530)&gt;R$4,$M1544/$I1530,$M1544-SUM($I1551:Q1551))))</f>
        <v>0</v>
      </c>
      <c r="S1551" s="166">
        <f>IF($I1530="n/a",0,IF(S$4&lt;=$C1551,0,IF(SUM($C1551,$I1530)&gt;S$4,$M1544/$I1530,$M1544-SUM($I1551:R1551))))</f>
        <v>0</v>
      </c>
      <c r="T1551" s="166">
        <f>IF($I1530="n/a",0,IF(T$4&lt;=$C1551,0,IF(SUM($C1551,$I1530)&gt;T$4,$M1544/$I1530,$M1544-SUM($I1551:S1551))))</f>
        <v>0</v>
      </c>
      <c r="U1551" s="166">
        <f>IF($I1530="n/a",0,IF(U$4&lt;=$C1551,0,IF(SUM($C1551,$I1530)&gt;U$4,$M1544/$I1530,$M1544-SUM($I1551:T1551))))</f>
        <v>0</v>
      </c>
      <c r="V1551" s="166">
        <f>IF($I1530="n/a",0,IF(V$4&lt;=$C1551,0,IF(SUM($C1551,$I1530)&gt;V$4,$M1544/$I1530,$M1544-SUM($I1551:U1551))))</f>
        <v>0</v>
      </c>
      <c r="W1551" s="166">
        <f>IF($I1530="n/a",0,IF(W$4&lt;=$C1551,0,IF(SUM($C1551,$I1530)&gt;W$4,$M1544/$I1530,$M1544-SUM($I1551:V1551))))</f>
        <v>0</v>
      </c>
      <c r="X1551" s="166">
        <f>IF($I1530="n/a",0,IF(X$4&lt;=$C1551,0,IF(SUM($C1551,$I1530)&gt;X$4,$M1544/$I1530,$M1544-SUM($I1551:W1551))))</f>
        <v>0</v>
      </c>
      <c r="Y1551" s="166">
        <f>IF($I1530="n/a",0,IF(Y$4&lt;=$C1551,0,IF(SUM($C1551,$I1530)&gt;Y$4,$M1544/$I1530,$M1544-SUM($I1551:X1551))))</f>
        <v>0</v>
      </c>
      <c r="Z1551" s="166">
        <f>IF($I1530="n/a",0,IF(Z$4&lt;=$C1551,0,IF(SUM($C1551,$I1530)&gt;Z$4,$M1544/$I1530,$M1544-SUM($I1551:Y1551))))</f>
        <v>0</v>
      </c>
      <c r="AA1551" s="166">
        <f>IF($I1530="n/a",0,IF(AA$4&lt;=$C1551,0,IF(SUM($C1551,$I1530)&gt;AA$4,$M1544/$I1530,$M1544-SUM($I1551:Z1551))))</f>
        <v>0</v>
      </c>
      <c r="AB1551" s="166">
        <f>IF($I1530="n/a",0,IF(AB$4&lt;=$C1551,0,IF(SUM($C1551,$I1530)&gt;AB$4,$M1544/$I1530,$M1544-SUM($I1551:AA1551))))</f>
        <v>0</v>
      </c>
      <c r="AC1551" s="166">
        <f>IF($I1530="n/a",0,IF(AC$4&lt;=$C1551,0,IF(SUM($C1551,$I1530)&gt;AC$4,$M1544/$I1530,$M1544-SUM($I1551:AB1551))))</f>
        <v>0</v>
      </c>
      <c r="AD1551" s="166">
        <f>IF($I1530="n/a",0,IF(AD$4&lt;=$C1551,0,IF(SUM($C1551,$I1530)&gt;AD$4,$M1544/$I1530,$M1544-SUM($I1551:AC1551))))</f>
        <v>0</v>
      </c>
      <c r="AE1551" s="166">
        <f>IF($I1530="n/a",0,IF(AE$4&lt;=$C1551,0,IF(SUM($C1551,$I1530)&gt;AE$4,$M1544/$I1530,$M1544-SUM($I1551:AD1551))))</f>
        <v>0</v>
      </c>
      <c r="AF1551" s="166">
        <f>IF($I1530="n/a",0,IF(AF$4&lt;=$C1551,0,IF(SUM($C1551,$I1530)&gt;AF$4,$M1544/$I1530,$M1544-SUM($I1551:AE1551))))</f>
        <v>0</v>
      </c>
      <c r="AG1551" s="166">
        <f>IF($I1530="n/a",0,IF(AG$4&lt;=$C1551,0,IF(SUM($C1551,$I1530)&gt;AG$4,$M1544/$I1530,$M1544-SUM($I1551:AF1551))))</f>
        <v>0</v>
      </c>
      <c r="AH1551" s="166">
        <f>IF($I1530="n/a",0,IF(AH$4&lt;=$C1551,0,IF(SUM($C1551,$I1530)&gt;AH$4,$M1544/$I1530,$M1544-SUM($I1551:AG1551))))</f>
        <v>0</v>
      </c>
      <c r="AI1551" s="166">
        <f>IF($I1530="n/a",0,IF(AI$4&lt;=$C1551,0,IF(SUM($C1551,$I1530)&gt;AI$4,$M1544/$I1530,$M1544-SUM($I1551:AH1551))))</f>
        <v>0</v>
      </c>
      <c r="AJ1551" s="166">
        <f>IF($I1530="n/a",0,IF(AJ$4&lt;=$C1551,0,IF(SUM($C1551,$I1530)&gt;AJ$4,$M1544/$I1530,$M1544-SUM($I1551:AI1551))))</f>
        <v>0</v>
      </c>
      <c r="AK1551" s="166">
        <f>IF($I1530="n/a",0,IF(AK$4&lt;=$C1551,0,IF(SUM($C1551,$I1530)&gt;AK$4,$M1544/$I1530,$M1544-SUM($I1551:AJ1551))))</f>
        <v>0</v>
      </c>
      <c r="AL1551" s="166">
        <f>IF($I1530="n/a",0,IF(AL$4&lt;=$C1551,0,IF(SUM($C1551,$I1530)&gt;AL$4,$M1544/$I1530,$M1544-SUM($I1551:AK1551))))</f>
        <v>0</v>
      </c>
      <c r="AM1551" s="166">
        <f>IF($I1530="n/a",0,IF(AM$4&lt;=$C1551,0,IF(SUM($C1551,$I1530)&gt;AM$4,$M1544/$I1530,$M1544-SUM($I1551:AL1551))))</f>
        <v>0</v>
      </c>
      <c r="AN1551" s="166">
        <f>IF($I1530="n/a",0,IF(AN$4&lt;=$C1551,0,IF(SUM($C1551,$I1530)&gt;AN$4,$M1544/$I1530,$M1544-SUM($I1551:AM1551))))</f>
        <v>0</v>
      </c>
      <c r="AO1551" s="166">
        <f>IF($I1530="n/a",0,IF(AO$4&lt;=$C1551,0,IF(SUM($C1551,$I1530)&gt;AO$4,$M1544/$I1530,$M1544-SUM($I1551:AN1551))))</f>
        <v>0</v>
      </c>
      <c r="AP1551" s="166">
        <f>IF($I1530="n/a",0,IF(AP$4&lt;=$C1551,0,IF(SUM($C1551,$I1530)&gt;AP$4,$M1544/$I1530,$M1544-SUM($I1551:AO1551))))</f>
        <v>0</v>
      </c>
      <c r="AQ1551" s="166">
        <f>IF($I1530="n/a",0,IF(AQ$4&lt;=$C1551,0,IF(SUM($C1551,$I1530)&gt;AQ$4,$M1544/$I1530,$M1544-SUM($I1551:AP1551))))</f>
        <v>0</v>
      </c>
      <c r="AR1551" s="166">
        <f>IF($I1530="n/a",0,IF(AR$4&lt;=$C1551,0,IF(SUM($C1551,$I1530)&gt;AR$4,$M1544/$I1530,$M1544-SUM($I1551:AQ1551))))</f>
        <v>0</v>
      </c>
      <c r="AS1551" s="166">
        <f>IF($I1530="n/a",0,IF(AS$4&lt;=$C1551,0,IF(SUM($C1551,$I1530)&gt;AS$4,$M1544/$I1530,$M1544-SUM($I1551:AR1551))))</f>
        <v>0</v>
      </c>
      <c r="AT1551" s="166">
        <f>IF($I1530="n/a",0,IF(AT$4&lt;=$C1551,0,IF(SUM($C1551,$I1530)&gt;AT$4,$M1544/$I1530,$M1544-SUM($I1551:AS1551))))</f>
        <v>0</v>
      </c>
      <c r="AU1551" s="166">
        <f>IF($I1530="n/a",0,IF(AU$4&lt;=$C1551,0,IF(SUM($C1551,$I1530)&gt;AU$4,$M1544/$I1530,$M1544-SUM($I1551:AT1551))))</f>
        <v>0</v>
      </c>
      <c r="AV1551" s="166">
        <f>IF($I1530="n/a",0,IF(AV$4&lt;=$C1551,0,IF(SUM($C1551,$I1530)&gt;AV$4,$M1544/$I1530,$M1544-SUM($I1551:AU1551))))</f>
        <v>0</v>
      </c>
      <c r="AW1551" s="166">
        <f>IF($I1530="n/a",0,IF(AW$4&lt;=$C1551,0,IF(SUM($C1551,$I1530)&gt;AW$4,$M1544/$I1530,$M1544-SUM($I1551:AV1551))))</f>
        <v>0</v>
      </c>
      <c r="AX1551" s="166">
        <f>IF($I1530="n/a",0,IF(AX$4&lt;=$C1551,0,IF(SUM($C1551,$I1530)&gt;AX$4,$M1544/$I1530,$M1544-SUM($I1551:AW1551))))</f>
        <v>0</v>
      </c>
      <c r="AY1551" s="166">
        <f>IF($I1530="n/a",0,IF(AY$4&lt;=$C1551,0,IF(SUM($C1551,$I1530)&gt;AY$4,$M1544/$I1530,$M1544-SUM($I1551:AX1551))))</f>
        <v>0</v>
      </c>
      <c r="AZ1551" s="166">
        <f>IF($I1530="n/a",0,IF(AZ$4&lt;=$C1551,0,IF(SUM($C1551,$I1530)&gt;AZ$4,$M1544/$I1530,$M1544-SUM($I1551:AY1551))))</f>
        <v>0</v>
      </c>
      <c r="BA1551" s="166">
        <f>IF($I1530="n/a",0,IF(BA$4&lt;=$C1551,0,IF(SUM($C1551,$I1530)&gt;BA$4,$M1544/$I1530,$M1544-SUM($I1551:AZ1551))))</f>
        <v>0</v>
      </c>
      <c r="BB1551" s="166">
        <f>IF($I1530="n/a",0,IF(BB$4&lt;=$C1551,0,IF(SUM($C1551,$I1530)&gt;BB$4,$M1544/$I1530,$M1544-SUM($I1551:BA1551))))</f>
        <v>0</v>
      </c>
      <c r="BC1551" s="166">
        <f>IF($I1530="n/a",0,IF(BC$4&lt;=$C1551,0,IF(SUM($C1551,$I1530)&gt;BC$4,$M1544/$I1530,$M1544-SUM($I1551:BB1551))))</f>
        <v>0</v>
      </c>
      <c r="BD1551" s="166">
        <f>IF($I1530="n/a",0,IF(BD$4&lt;=$C1551,0,IF(SUM($C1551,$I1530)&gt;BD$4,$M1544/$I1530,$M1544-SUM($I1551:BC1551))))</f>
        <v>0</v>
      </c>
      <c r="BE1551" s="166">
        <f>IF($I1530="n/a",0,IF(BE$4&lt;=$C1551,0,IF(SUM($C1551,$I1530)&gt;BE$4,$M1544/$I1530,$M1544-SUM($I1551:BD1551))))</f>
        <v>0</v>
      </c>
      <c r="BF1551" s="166">
        <f>IF($I1530="n/a",0,IF(BF$4&lt;=$C1551,0,IF(SUM($C1551,$I1530)&gt;BF$4,$M1544/$I1530,$M1544-SUM($I1551:BE1551))))</f>
        <v>0</v>
      </c>
      <c r="BG1551" s="166">
        <f>IF($I1530="n/a",0,IF(BG$4&lt;=$C1551,0,IF(SUM($C1551,$I1530)&gt;BG$4,$M1544/$I1530,$M1544-SUM($I1551:BF1551))))</f>
        <v>0</v>
      </c>
      <c r="BH1551" s="166">
        <f>IF($I1530="n/a",0,IF(BH$4&lt;=$C1551,0,IF(SUM($C1551,$I1530)&gt;BH$4,$M1544/$I1530,$M1544-SUM($I1551:BG1551))))</f>
        <v>0</v>
      </c>
      <c r="BI1551" s="166">
        <f>IF($I1530="n/a",0,IF(BI$4&lt;=$C1551,0,IF(SUM($C1551,$I1530)&gt;BI$4,$M1544/$I1530,$M1544-SUM($I1551:BH1551))))</f>
        <v>0</v>
      </c>
      <c r="BJ1551" s="166">
        <f>IF($I1530="n/a",0,IF(BJ$4&lt;=$C1551,0,IF(SUM($C1551,$I1530)&gt;BJ$4,$M1544/$I1530,$M1544-SUM($I1551:BI1551))))</f>
        <v>0</v>
      </c>
      <c r="BK1551" s="166">
        <f>IF($I1530="n/a",0,IF(BK$4&lt;=$C1551,0,IF(SUM($C1551,$I1530)&gt;BK$4,$M1544/$I1530,$M1544-SUM($I1551:BJ1551))))</f>
        <v>0</v>
      </c>
      <c r="BL1551" s="166">
        <f>IF($I1530="n/a",0,IF(BL$4&lt;=$C1551,0,IF(SUM($C1551,$I1530)&gt;BL$4,$M1544/$I1530,$M1544-SUM($I1551:BK1551))))</f>
        <v>0</v>
      </c>
      <c r="BM1551" s="166">
        <f>IF($I1530="n/a",0,IF(BM$4&lt;=$C1551,0,IF(SUM($C1551,$I1530)&gt;BM$4,$M1544/$I1530,$M1544-SUM($I1551:BL1551))))</f>
        <v>0</v>
      </c>
      <c r="BN1551" s="166">
        <f>IF($I1530="n/a",0,IF(BN$4&lt;=$C1551,0,IF(SUM($C1551,$I1530)&gt;BN$4,$M1544/$I1530,$M1544-SUM($I1551:BM1551))))</f>
        <v>0</v>
      </c>
      <c r="BO1551" s="166">
        <f>IF($I1530="n/a",0,IF(BO$4&lt;=$C1551,0,IF(SUM($C1551,$I1530)&gt;BO$4,$M1544/$I1530,$M1544-SUM($I1551:BN1551))))</f>
        <v>0</v>
      </c>
      <c r="BP1551" s="166">
        <f>IF($I1530="n/a",0,IF(BP$4&lt;=$C1551,0,IF(SUM($C1551,$I1530)&gt;BP$4,$M1544/$I1530,$M1544-SUM($I1551:BO1551))))</f>
        <v>0</v>
      </c>
      <c r="BQ1551" s="166">
        <f>IF($I1530="n/a",0,IF(BQ$4&lt;=$C1551,0,IF(SUM($C1551,$I1530)&gt;BQ$4,$M1544/$I1530,$M1544-SUM($I1551:BP1551))))</f>
        <v>0</v>
      </c>
      <c r="BR1551" s="166">
        <f>IF($I1530="n/a",0,IF(BR$4&lt;=$C1551,0,IF(SUM($C1551,$I1530)&gt;BR$4,$M1544/$I1530,$M1544-SUM($I1551:BQ1551))))</f>
        <v>0</v>
      </c>
      <c r="BS1551" s="166">
        <f>IF($I1530="n/a",0,IF(BS$4&lt;=$C1551,0,IF(SUM($C1551,$I1530)&gt;BS$4,$M1544/$I1530,$M1544-SUM($I1551:BR1551))))</f>
        <v>0</v>
      </c>
      <c r="BT1551" s="166">
        <f>IF($I1530="n/a",0,IF(BT$4&lt;=$C1551,0,IF(SUM($C1551,$I1530)&gt;BT$4,$M1544/$I1530,$M1544-SUM($I1551:BS1551))))</f>
        <v>0</v>
      </c>
      <c r="BU1551" s="166">
        <f>IF($I1530="n/a",0,IF(BU$4&lt;=$C1551,0,IF(SUM($C1551,$I1530)&gt;BU$4,$M1544/$I1530,$M1544-SUM($I1551:BT1551))))</f>
        <v>0</v>
      </c>
      <c r="BV1551" s="166">
        <f>IF($I1530="n/a",0,IF(BV$4&lt;=$C1551,0,IF(SUM($C1551,$I1530)&gt;BV$4,$M1544/$I1530,$M1544-SUM($I1551:BU1551))))</f>
        <v>0</v>
      </c>
      <c r="BW1551" s="166">
        <f>IF($I1530="n/a",0,IF(BW$4&lt;=$C1551,0,IF(SUM($C1551,$I1530)&gt;BW$4,$M1544/$I1530,$M1544-SUM($I1551:BV1551))))</f>
        <v>0</v>
      </c>
      <c r="BX1551" s="166">
        <f>IF($I1530="n/a",0,IF(BX$4&lt;=$C1551,0,IF(SUM($C1551,$I1530)&gt;BX$4,$M1544/$I1530,$M1544-SUM($I1551:BW1551))))</f>
        <v>0</v>
      </c>
      <c r="BY1551" s="166">
        <f>IF($I1530="n/a",0,IF(BY$4&lt;=$C1551,0,IF(SUM($C1551,$I1530)&gt;BY$4,$M1544/$I1530,$M1544-SUM($I1551:BX1551))))</f>
        <v>0</v>
      </c>
      <c r="BZ1551" s="166">
        <f>IF($I1530="n/a",0,IF(BZ$4&lt;=$C1551,0,IF(SUM($C1551,$I1530)&gt;BZ$4,$M1544/$I1530,$M1544-SUM($I1551:BY1551))))</f>
        <v>0</v>
      </c>
      <c r="CA1551" s="166">
        <f>IF($I1530="n/a",0,IF(CA$4&lt;=$C1551,0,IF(SUM($C1551,$I1530)&gt;CA$4,$M1544/$I1530,$M1544-SUM($I1551:BZ1551))))</f>
        <v>0</v>
      </c>
      <c r="CB1551" s="166">
        <f>IF($I1530="n/a",0,IF(CB$4&lt;=$C1551,0,IF(SUM($C1551,$I1530)&gt;CB$4,$M1544/$I1530,$M1544-SUM($I1551:CA1551))))</f>
        <v>0</v>
      </c>
      <c r="CC1551" s="166">
        <f>IF($I1530="n/a",0,IF(CC$4&lt;=$C1551,0,IF(SUM($C1551,$I1530)&gt;CC$4,$M1544/$I1530,$M1544-SUM($I1551:CB1551))))</f>
        <v>0</v>
      </c>
      <c r="CD1551" s="166">
        <f>IF($I1530="n/a",0,IF(CD$4&lt;=$C1551,0,IF(SUM($C1551,$I1530)&gt;CD$4,$M1544/$I1530,$M1544-SUM($I1551:CC1551))))</f>
        <v>0</v>
      </c>
      <c r="CE1551" s="166">
        <f>IF($I1530="n/a",0,IF(CE$4&lt;=$C1551,0,IF(SUM($C1551,$I1530)&gt;CE$4,$M1544/$I1530,$M1544-SUM($I1551:CD1551))))</f>
        <v>0</v>
      </c>
      <c r="CF1551" s="166">
        <f>IF($I1530="n/a",0,IF(CF$4&lt;=$C1551,0,IF(SUM($C1551,$I1530)&gt;CF$4,$M1544/$I1530,$M1544-SUM($I1551:CE1551))))</f>
        <v>0</v>
      </c>
    </row>
    <row r="1552" spans="1:2018" s="153" customFormat="1" ht="12.75" customHeight="1">
      <c r="A1552"/>
      <c r="C1552" s="197">
        <v>2020</v>
      </c>
      <c r="D1552" s="21" t="s">
        <v>49</v>
      </c>
      <c r="E1552" s="21" t="s">
        <v>185</v>
      </c>
      <c r="I1552" s="31"/>
      <c r="J1552" s="167">
        <f>IF($I1530="n/a",0,IF(J$4&lt;=$C1552,0,IF(SUM($C1552,$I1530)&gt;J$4,$N1544/$I1530,$N1544-SUM($I1552:I1552))))</f>
        <v>0</v>
      </c>
      <c r="K1552" s="167">
        <f>IF($I1530="n/a",0,IF(K$4&lt;=$C1552,0,IF(SUM($C1552,$I1530)&gt;K$4,$N1544/$I1530,$N1544-SUM($I1552:J1552))))</f>
        <v>0</v>
      </c>
      <c r="L1552" s="167">
        <f>IF($I1530="n/a",0,IF(L$4&lt;=$C1552,0,IF(SUM($C1552,$I1530)&gt;L$4,$N1544/$I1530,$N1544-SUM($I1552:K1552))))</f>
        <v>0</v>
      </c>
      <c r="M1552" s="167">
        <f>IF($I1530="n/a",0,IF(M$4&lt;=$C1552,0,IF(SUM($C1552,$I1530)&gt;M$4,$N1544/$I1530,$N1544-SUM($I1552:L1552))))</f>
        <v>0</v>
      </c>
      <c r="N1552" s="167">
        <f>IF($I1530="n/a",0,IF(N$4&lt;=$C1552,0,IF(SUM($C1552,$I1530)&gt;N$4,$N1544/$I1530,$N1544-SUM($I1552:M1552))))</f>
        <v>0</v>
      </c>
      <c r="O1552" s="167">
        <f>IF($I1530="n/a",0,IF(O$4&lt;=$C1552,0,IF(SUM($C1552,$I1530)&gt;O$4,$N1544/$I1530,$N1544-SUM($I1552:N1552))))</f>
        <v>0</v>
      </c>
      <c r="P1552" s="167">
        <f>IF($I1530="n/a",0,IF(P$4&lt;=$C1552,0,IF(SUM($C1552,$I1530)&gt;P$4,$N1544/$I1530,$N1544-SUM($I1552:O1552))))</f>
        <v>0</v>
      </c>
      <c r="Q1552" s="167">
        <f>IF($I1530="n/a",0,IF(Q$4&lt;=$C1552,0,IF(SUM($C1552,$I1530)&gt;Q$4,$N1544/$I1530,$N1544-SUM($I1552:P1552))))</f>
        <v>0</v>
      </c>
      <c r="R1552" s="167">
        <f>IF($I1530="n/a",0,IF(R$4&lt;=$C1552,0,IF(SUM($C1552,$I1530)&gt;R$4,$N1544/$I1530,$N1544-SUM($I1552:Q1552))))</f>
        <v>0</v>
      </c>
      <c r="S1552" s="167">
        <f>IF($I1530="n/a",0,IF(S$4&lt;=$C1552,0,IF(SUM($C1552,$I1530)&gt;S$4,$N1544/$I1530,$N1544-SUM($I1552:R1552))))</f>
        <v>0</v>
      </c>
      <c r="T1552" s="167">
        <f>IF($I1530="n/a",0,IF(T$4&lt;=$C1552,0,IF(SUM($C1552,$I1530)&gt;T$4,$N1544/$I1530,$N1544-SUM($I1552:S1552))))</f>
        <v>0</v>
      </c>
      <c r="U1552" s="167">
        <f>IF($I1530="n/a",0,IF(U$4&lt;=$C1552,0,IF(SUM($C1552,$I1530)&gt;U$4,$N1544/$I1530,$N1544-SUM($I1552:T1552))))</f>
        <v>0</v>
      </c>
      <c r="V1552" s="167">
        <f>IF($I1530="n/a",0,IF(V$4&lt;=$C1552,0,IF(SUM($C1552,$I1530)&gt;V$4,$N1544/$I1530,$N1544-SUM($I1552:U1552))))</f>
        <v>0</v>
      </c>
      <c r="W1552" s="167">
        <f>IF($I1530="n/a",0,IF(W$4&lt;=$C1552,0,IF(SUM($C1552,$I1530)&gt;W$4,$N1544/$I1530,$N1544-SUM($I1552:V1552))))</f>
        <v>0</v>
      </c>
      <c r="X1552" s="167">
        <f>IF($I1530="n/a",0,IF(X$4&lt;=$C1552,0,IF(SUM($C1552,$I1530)&gt;X$4,$N1544/$I1530,$N1544-SUM($I1552:W1552))))</f>
        <v>0</v>
      </c>
      <c r="Y1552" s="167">
        <f>IF($I1530="n/a",0,IF(Y$4&lt;=$C1552,0,IF(SUM($C1552,$I1530)&gt;Y$4,$N1544/$I1530,$N1544-SUM($I1552:X1552))))</f>
        <v>0</v>
      </c>
      <c r="Z1552" s="167">
        <f>IF($I1530="n/a",0,IF(Z$4&lt;=$C1552,0,IF(SUM($C1552,$I1530)&gt;Z$4,$N1544/$I1530,$N1544-SUM($I1552:Y1552))))</f>
        <v>0</v>
      </c>
      <c r="AA1552" s="167">
        <f>IF($I1530="n/a",0,IF(AA$4&lt;=$C1552,0,IF(SUM($C1552,$I1530)&gt;AA$4,$N1544/$I1530,$N1544-SUM($I1552:Z1552))))</f>
        <v>0</v>
      </c>
      <c r="AB1552" s="167">
        <f>IF($I1530="n/a",0,IF(AB$4&lt;=$C1552,0,IF(SUM($C1552,$I1530)&gt;AB$4,$N1544/$I1530,$N1544-SUM($I1552:AA1552))))</f>
        <v>0</v>
      </c>
      <c r="AC1552" s="167">
        <f>IF($I1530="n/a",0,IF(AC$4&lt;=$C1552,0,IF(SUM($C1552,$I1530)&gt;AC$4,$N1544/$I1530,$N1544-SUM($I1552:AB1552))))</f>
        <v>0</v>
      </c>
      <c r="AD1552" s="167">
        <f>IF($I1530="n/a",0,IF(AD$4&lt;=$C1552,0,IF(SUM($C1552,$I1530)&gt;AD$4,$N1544/$I1530,$N1544-SUM($I1552:AC1552))))</f>
        <v>0</v>
      </c>
      <c r="AE1552" s="167">
        <f>IF($I1530="n/a",0,IF(AE$4&lt;=$C1552,0,IF(SUM($C1552,$I1530)&gt;AE$4,$N1544/$I1530,$N1544-SUM($I1552:AD1552))))</f>
        <v>0</v>
      </c>
      <c r="AF1552" s="167">
        <f>IF($I1530="n/a",0,IF(AF$4&lt;=$C1552,0,IF(SUM($C1552,$I1530)&gt;AF$4,$N1544/$I1530,$N1544-SUM($I1552:AE1552))))</f>
        <v>0</v>
      </c>
      <c r="AG1552" s="167">
        <f>IF($I1530="n/a",0,IF(AG$4&lt;=$C1552,0,IF(SUM($C1552,$I1530)&gt;AG$4,$N1544/$I1530,$N1544-SUM($I1552:AF1552))))</f>
        <v>0</v>
      </c>
      <c r="AH1552" s="167">
        <f>IF($I1530="n/a",0,IF(AH$4&lt;=$C1552,0,IF(SUM($C1552,$I1530)&gt;AH$4,$N1544/$I1530,$N1544-SUM($I1552:AG1552))))</f>
        <v>0</v>
      </c>
      <c r="AI1552" s="167">
        <f>IF($I1530="n/a",0,IF(AI$4&lt;=$C1552,0,IF(SUM($C1552,$I1530)&gt;AI$4,$N1544/$I1530,$N1544-SUM($I1552:AH1552))))</f>
        <v>0</v>
      </c>
      <c r="AJ1552" s="167">
        <f>IF($I1530="n/a",0,IF(AJ$4&lt;=$C1552,0,IF(SUM($C1552,$I1530)&gt;AJ$4,$N1544/$I1530,$N1544-SUM($I1552:AI1552))))</f>
        <v>0</v>
      </c>
      <c r="AK1552" s="167">
        <f>IF($I1530="n/a",0,IF(AK$4&lt;=$C1552,0,IF(SUM($C1552,$I1530)&gt;AK$4,$N1544/$I1530,$N1544-SUM($I1552:AJ1552))))</f>
        <v>0</v>
      </c>
      <c r="AL1552" s="167">
        <f>IF($I1530="n/a",0,IF(AL$4&lt;=$C1552,0,IF(SUM($C1552,$I1530)&gt;AL$4,$N1544/$I1530,$N1544-SUM($I1552:AK1552))))</f>
        <v>0</v>
      </c>
      <c r="AM1552" s="167">
        <f>IF($I1530="n/a",0,IF(AM$4&lt;=$C1552,0,IF(SUM($C1552,$I1530)&gt;AM$4,$N1544/$I1530,$N1544-SUM($I1552:AL1552))))</f>
        <v>0</v>
      </c>
      <c r="AN1552" s="167">
        <f>IF($I1530="n/a",0,IF(AN$4&lt;=$C1552,0,IF(SUM($C1552,$I1530)&gt;AN$4,$N1544/$I1530,$N1544-SUM($I1552:AM1552))))</f>
        <v>0</v>
      </c>
      <c r="AO1552" s="167">
        <f>IF($I1530="n/a",0,IF(AO$4&lt;=$C1552,0,IF(SUM($C1552,$I1530)&gt;AO$4,$N1544/$I1530,$N1544-SUM($I1552:AN1552))))</f>
        <v>0</v>
      </c>
      <c r="AP1552" s="167">
        <f>IF($I1530="n/a",0,IF(AP$4&lt;=$C1552,0,IF(SUM($C1552,$I1530)&gt;AP$4,$N1544/$I1530,$N1544-SUM($I1552:AO1552))))</f>
        <v>0</v>
      </c>
      <c r="AQ1552" s="167">
        <f>IF($I1530="n/a",0,IF(AQ$4&lt;=$C1552,0,IF(SUM($C1552,$I1530)&gt;AQ$4,$N1544/$I1530,$N1544-SUM($I1552:AP1552))))</f>
        <v>0</v>
      </c>
      <c r="AR1552" s="167">
        <f>IF($I1530="n/a",0,IF(AR$4&lt;=$C1552,0,IF(SUM($C1552,$I1530)&gt;AR$4,$N1544/$I1530,$N1544-SUM($I1552:AQ1552))))</f>
        <v>0</v>
      </c>
      <c r="AS1552" s="167">
        <f>IF($I1530="n/a",0,IF(AS$4&lt;=$C1552,0,IF(SUM($C1552,$I1530)&gt;AS$4,$N1544/$I1530,$N1544-SUM($I1552:AR1552))))</f>
        <v>0</v>
      </c>
      <c r="AT1552" s="167">
        <f>IF($I1530="n/a",0,IF(AT$4&lt;=$C1552,0,IF(SUM($C1552,$I1530)&gt;AT$4,$N1544/$I1530,$N1544-SUM($I1552:AS1552))))</f>
        <v>0</v>
      </c>
      <c r="AU1552" s="167">
        <f>IF($I1530="n/a",0,IF(AU$4&lt;=$C1552,0,IF(SUM($C1552,$I1530)&gt;AU$4,$N1544/$I1530,$N1544-SUM($I1552:AT1552))))</f>
        <v>0</v>
      </c>
      <c r="AV1552" s="167">
        <f>IF($I1530="n/a",0,IF(AV$4&lt;=$C1552,0,IF(SUM($C1552,$I1530)&gt;AV$4,$N1544/$I1530,$N1544-SUM($I1552:AU1552))))</f>
        <v>0</v>
      </c>
      <c r="AW1552" s="167">
        <f>IF($I1530="n/a",0,IF(AW$4&lt;=$C1552,0,IF(SUM($C1552,$I1530)&gt;AW$4,$N1544/$I1530,$N1544-SUM($I1552:AV1552))))</f>
        <v>0</v>
      </c>
      <c r="AX1552" s="167">
        <f>IF($I1530="n/a",0,IF(AX$4&lt;=$C1552,0,IF(SUM($C1552,$I1530)&gt;AX$4,$N1544/$I1530,$N1544-SUM($I1552:AW1552))))</f>
        <v>0</v>
      </c>
      <c r="AY1552" s="167">
        <f>IF($I1530="n/a",0,IF(AY$4&lt;=$C1552,0,IF(SUM($C1552,$I1530)&gt;AY$4,$N1544/$I1530,$N1544-SUM($I1552:AX1552))))</f>
        <v>0</v>
      </c>
      <c r="AZ1552" s="167">
        <f>IF($I1530="n/a",0,IF(AZ$4&lt;=$C1552,0,IF(SUM($C1552,$I1530)&gt;AZ$4,$N1544/$I1530,$N1544-SUM($I1552:AY1552))))</f>
        <v>0</v>
      </c>
      <c r="BA1552" s="167">
        <f>IF($I1530="n/a",0,IF(BA$4&lt;=$C1552,0,IF(SUM($C1552,$I1530)&gt;BA$4,$N1544/$I1530,$N1544-SUM($I1552:AZ1552))))</f>
        <v>0</v>
      </c>
      <c r="BB1552" s="167">
        <f>IF($I1530="n/a",0,IF(BB$4&lt;=$C1552,0,IF(SUM($C1552,$I1530)&gt;BB$4,$N1544/$I1530,$N1544-SUM($I1552:BA1552))))</f>
        <v>0</v>
      </c>
      <c r="BC1552" s="167">
        <f>IF($I1530="n/a",0,IF(BC$4&lt;=$C1552,0,IF(SUM($C1552,$I1530)&gt;BC$4,$N1544/$I1530,$N1544-SUM($I1552:BB1552))))</f>
        <v>0</v>
      </c>
      <c r="BD1552" s="167">
        <f>IF($I1530="n/a",0,IF(BD$4&lt;=$C1552,0,IF(SUM($C1552,$I1530)&gt;BD$4,$N1544/$I1530,$N1544-SUM($I1552:BC1552))))</f>
        <v>0</v>
      </c>
      <c r="BE1552" s="167">
        <f>IF($I1530="n/a",0,IF(BE$4&lt;=$C1552,0,IF(SUM($C1552,$I1530)&gt;BE$4,$N1544/$I1530,$N1544-SUM($I1552:BD1552))))</f>
        <v>0</v>
      </c>
      <c r="BF1552" s="167">
        <f>IF($I1530="n/a",0,IF(BF$4&lt;=$C1552,0,IF(SUM($C1552,$I1530)&gt;BF$4,$N1544/$I1530,$N1544-SUM($I1552:BE1552))))</f>
        <v>0</v>
      </c>
      <c r="BG1552" s="167">
        <f>IF($I1530="n/a",0,IF(BG$4&lt;=$C1552,0,IF(SUM($C1552,$I1530)&gt;BG$4,$N1544/$I1530,$N1544-SUM($I1552:BF1552))))</f>
        <v>0</v>
      </c>
      <c r="BH1552" s="167">
        <f>IF($I1530="n/a",0,IF(BH$4&lt;=$C1552,0,IF(SUM($C1552,$I1530)&gt;BH$4,$N1544/$I1530,$N1544-SUM($I1552:BG1552))))</f>
        <v>0</v>
      </c>
      <c r="BI1552" s="167">
        <f>IF($I1530="n/a",0,IF(BI$4&lt;=$C1552,0,IF(SUM($C1552,$I1530)&gt;BI$4,$N1544/$I1530,$N1544-SUM($I1552:BH1552))))</f>
        <v>0</v>
      </c>
      <c r="BJ1552" s="167">
        <f>IF($I1530="n/a",0,IF(BJ$4&lt;=$C1552,0,IF(SUM($C1552,$I1530)&gt;BJ$4,$N1544/$I1530,$N1544-SUM($I1552:BI1552))))</f>
        <v>0</v>
      </c>
      <c r="BK1552" s="167">
        <f>IF($I1530="n/a",0,IF(BK$4&lt;=$C1552,0,IF(SUM($C1552,$I1530)&gt;BK$4,$N1544/$I1530,$N1544-SUM($I1552:BJ1552))))</f>
        <v>0</v>
      </c>
      <c r="BL1552" s="167">
        <f>IF($I1530="n/a",0,IF(BL$4&lt;=$C1552,0,IF(SUM($C1552,$I1530)&gt;BL$4,$N1544/$I1530,$N1544-SUM($I1552:BK1552))))</f>
        <v>0</v>
      </c>
      <c r="BM1552" s="167">
        <f>IF($I1530="n/a",0,IF(BM$4&lt;=$C1552,0,IF(SUM($C1552,$I1530)&gt;BM$4,$N1544/$I1530,$N1544-SUM($I1552:BL1552))))</f>
        <v>0</v>
      </c>
      <c r="BN1552" s="167">
        <f>IF($I1530="n/a",0,IF(BN$4&lt;=$C1552,0,IF(SUM($C1552,$I1530)&gt;BN$4,$N1544/$I1530,$N1544-SUM($I1552:BM1552))))</f>
        <v>0</v>
      </c>
      <c r="BO1552" s="167">
        <f>IF($I1530="n/a",0,IF(BO$4&lt;=$C1552,0,IF(SUM($C1552,$I1530)&gt;BO$4,$N1544/$I1530,$N1544-SUM($I1552:BN1552))))</f>
        <v>0</v>
      </c>
      <c r="BP1552" s="167">
        <f>IF($I1530="n/a",0,IF(BP$4&lt;=$C1552,0,IF(SUM($C1552,$I1530)&gt;BP$4,$N1544/$I1530,$N1544-SUM($I1552:BO1552))))</f>
        <v>0</v>
      </c>
      <c r="BQ1552" s="167">
        <f>IF($I1530="n/a",0,IF(BQ$4&lt;=$C1552,0,IF(SUM($C1552,$I1530)&gt;BQ$4,$N1544/$I1530,$N1544-SUM($I1552:BP1552))))</f>
        <v>0</v>
      </c>
      <c r="BR1552" s="167">
        <f>IF($I1530="n/a",0,IF(BR$4&lt;=$C1552,0,IF(SUM($C1552,$I1530)&gt;BR$4,$N1544/$I1530,$N1544-SUM($I1552:BQ1552))))</f>
        <v>0</v>
      </c>
      <c r="BS1552" s="167">
        <f>IF($I1530="n/a",0,IF(BS$4&lt;=$C1552,0,IF(SUM($C1552,$I1530)&gt;BS$4,$N1544/$I1530,$N1544-SUM($I1552:BR1552))))</f>
        <v>0</v>
      </c>
      <c r="BT1552" s="167">
        <f>IF($I1530="n/a",0,IF(BT$4&lt;=$C1552,0,IF(SUM($C1552,$I1530)&gt;BT$4,$N1544/$I1530,$N1544-SUM($I1552:BS1552))))</f>
        <v>0</v>
      </c>
      <c r="BU1552" s="167">
        <f>IF($I1530="n/a",0,IF(BU$4&lt;=$C1552,0,IF(SUM($C1552,$I1530)&gt;BU$4,$N1544/$I1530,$N1544-SUM($I1552:BT1552))))</f>
        <v>0</v>
      </c>
      <c r="BV1552" s="167">
        <f>IF($I1530="n/a",0,IF(BV$4&lt;=$C1552,0,IF(SUM($C1552,$I1530)&gt;BV$4,$N1544/$I1530,$N1544-SUM($I1552:BU1552))))</f>
        <v>0</v>
      </c>
      <c r="BW1552" s="167">
        <f>IF($I1530="n/a",0,IF(BW$4&lt;=$C1552,0,IF(SUM($C1552,$I1530)&gt;BW$4,$N1544/$I1530,$N1544-SUM($I1552:BV1552))))</f>
        <v>0</v>
      </c>
      <c r="BX1552" s="167">
        <f>IF($I1530="n/a",0,IF(BX$4&lt;=$C1552,0,IF(SUM($C1552,$I1530)&gt;BX$4,$N1544/$I1530,$N1544-SUM($I1552:BW1552))))</f>
        <v>0</v>
      </c>
      <c r="BY1552" s="167">
        <f>IF($I1530="n/a",0,IF(BY$4&lt;=$C1552,0,IF(SUM($C1552,$I1530)&gt;BY$4,$N1544/$I1530,$N1544-SUM($I1552:BX1552))))</f>
        <v>0</v>
      </c>
      <c r="BZ1552" s="167">
        <f>IF($I1530="n/a",0,IF(BZ$4&lt;=$C1552,0,IF(SUM($C1552,$I1530)&gt;BZ$4,$N1544/$I1530,$N1544-SUM($I1552:BY1552))))</f>
        <v>0</v>
      </c>
      <c r="CA1552" s="167">
        <f>IF($I1530="n/a",0,IF(CA$4&lt;=$C1552,0,IF(SUM($C1552,$I1530)&gt;CA$4,$N1544/$I1530,$N1544-SUM($I1552:BZ1552))))</f>
        <v>0</v>
      </c>
      <c r="CB1552" s="167">
        <f>IF($I1530="n/a",0,IF(CB$4&lt;=$C1552,0,IF(SUM($C1552,$I1530)&gt;CB$4,$N1544/$I1530,$N1544-SUM($I1552:CA1552))))</f>
        <v>0</v>
      </c>
      <c r="CC1552" s="167">
        <f>IF($I1530="n/a",0,IF(CC$4&lt;=$C1552,0,IF(SUM($C1552,$I1530)&gt;CC$4,$N1544/$I1530,$N1544-SUM($I1552:CB1552))))</f>
        <v>0</v>
      </c>
      <c r="CD1552" s="167">
        <f>IF($I1530="n/a",0,IF(CD$4&lt;=$C1552,0,IF(SUM($C1552,$I1530)&gt;CD$4,$N1544/$I1530,$N1544-SUM($I1552:CC1552))))</f>
        <v>0</v>
      </c>
      <c r="CE1552" s="167">
        <f>IF($I1530="n/a",0,IF(CE$4&lt;=$C1552,0,IF(SUM($C1552,$I1530)&gt;CE$4,$N1544/$I1530,$N1544-SUM($I1552:CD1552))))</f>
        <v>0</v>
      </c>
      <c r="CF1552" s="167">
        <f>IF($I1530="n/a",0,IF(CF$4&lt;=$C1552,0,IF(SUM($C1552,$I1530)&gt;CF$4,$N1544/$I1530,$N1544-SUM($I1552:CE1552))))</f>
        <v>0</v>
      </c>
    </row>
    <row r="1553" spans="1:84" s="7" customFormat="1" ht="12.75" customHeight="1">
      <c r="A1553" s="213"/>
      <c r="C1553" s="197">
        <v>2021</v>
      </c>
      <c r="D1553" s="21" t="s">
        <v>50</v>
      </c>
      <c r="E1553" s="214" t="s">
        <v>185</v>
      </c>
      <c r="I1553" s="33"/>
      <c r="J1553" s="33">
        <f>IF($I1530="n/a",0,IF(J$4&lt;=$C1553,0,IF(SUM($C1553,$I1530)&gt;J$4,$O1544/$I1530,$O1544-SUM($I1553:I1553))))</f>
        <v>0</v>
      </c>
      <c r="K1553" s="33">
        <f>IF($I1530="n/a",0,IF(K$4&lt;=$C1553,0,IF(SUM($C1553,$I1530)&gt;K$4,$O1544/$I1530,$O1544-SUM($I1553:J1553))))</f>
        <v>0</v>
      </c>
      <c r="L1553" s="33">
        <f>IF($I1530="n/a",0,IF(L$4&lt;=$C1553,0,IF(SUM($C1553,$I1530)&gt;L$4,$O1544/$I1530,$O1544-SUM($I1553:K1553))))</f>
        <v>0</v>
      </c>
      <c r="M1553" s="33">
        <f>IF($I1530="n/a",0,IF(M$4&lt;=$C1553,0,IF(SUM($C1553,$I1530)&gt;M$4,$O1544/$I1530,$O1544-SUM($I1553:L1553))))</f>
        <v>0</v>
      </c>
      <c r="N1553" s="33">
        <f>IF($I1530="n/a",0,IF(N$4&lt;=$C1553,0,IF(SUM($C1553,$I1530)&gt;N$4,$O1544/$I1530,$O1544-SUM($I1553:M1553))))</f>
        <v>0</v>
      </c>
      <c r="O1553" s="33">
        <f>IF($I1530="n/a",0,IF(O$4&lt;=$C1553,0,IF(SUM($C1553,$I1530)&gt;O$4,$O1544/$I1530,$O1544-SUM($I1553:N1553))))</f>
        <v>0</v>
      </c>
      <c r="P1553" s="33">
        <f>IF($I1530="n/a",0,IF(P$4&lt;=$C1553,0,IF(SUM($C1553,$I1530)&gt;P$4,$O1544/$I1530,$O1544-SUM($I1553:O1553))))</f>
        <v>0</v>
      </c>
      <c r="Q1553" s="33">
        <f>IF($I1530="n/a",0,IF(Q$4&lt;=$C1553,0,IF(SUM($C1553,$I1530)&gt;Q$4,$O1544/$I1530,$O1544-SUM($I1553:P1553))))</f>
        <v>0</v>
      </c>
      <c r="R1553" s="33">
        <f>IF($I1530="n/a",0,IF(R$4&lt;=$C1553,0,IF(SUM($C1553,$I1530)&gt;R$4,$O1544/$I1530,$O1544-SUM($I1553:Q1553))))</f>
        <v>0</v>
      </c>
      <c r="S1553" s="33">
        <f>IF($I1530="n/a",0,IF(S$4&lt;=$C1553,0,IF(SUM($C1553,$I1530)&gt;S$4,$O1544/$I1530,$O1544-SUM($I1553:R1553))))</f>
        <v>0</v>
      </c>
      <c r="T1553" s="33">
        <f>IF($I1530="n/a",0,IF(T$4&lt;=$C1553,0,IF(SUM($C1553,$I1530)&gt;T$4,$O1544/$I1530,$O1544-SUM($I1553:S1553))))</f>
        <v>0</v>
      </c>
      <c r="U1553" s="33">
        <f>IF($I1530="n/a",0,IF(U$4&lt;=$C1553,0,IF(SUM($C1553,$I1530)&gt;U$4,$O1544/$I1530,$O1544-SUM($I1553:T1553))))</f>
        <v>0</v>
      </c>
      <c r="V1553" s="33">
        <f>IF($I1530="n/a",0,IF(V$4&lt;=$C1553,0,IF(SUM($C1553,$I1530)&gt;V$4,$O1544/$I1530,$O1544-SUM($I1553:U1553))))</f>
        <v>0</v>
      </c>
      <c r="W1553" s="33">
        <f>IF($I1530="n/a",0,IF(W$4&lt;=$C1553,0,IF(SUM($C1553,$I1530)&gt;W$4,$O1544/$I1530,$O1544-SUM($I1553:V1553))))</f>
        <v>0</v>
      </c>
      <c r="X1553" s="33">
        <f>IF($I1530="n/a",0,IF(X$4&lt;=$C1553,0,IF(SUM($C1553,$I1530)&gt;X$4,$O1544/$I1530,$O1544-SUM($I1553:W1553))))</f>
        <v>0</v>
      </c>
      <c r="Y1553" s="33">
        <f>IF($I1530="n/a",0,IF(Y$4&lt;=$C1553,0,IF(SUM($C1553,$I1530)&gt;Y$4,$O1544/$I1530,$O1544-SUM($I1553:X1553))))</f>
        <v>0</v>
      </c>
      <c r="Z1553" s="33">
        <f>IF($I1530="n/a",0,IF(Z$4&lt;=$C1553,0,IF(SUM($C1553,$I1530)&gt;Z$4,$O1544/$I1530,$O1544-SUM($I1553:Y1553))))</f>
        <v>0</v>
      </c>
      <c r="AA1553" s="33">
        <f>IF($I1530="n/a",0,IF(AA$4&lt;=$C1553,0,IF(SUM($C1553,$I1530)&gt;AA$4,$O1544/$I1530,$O1544-SUM($I1553:Z1553))))</f>
        <v>0</v>
      </c>
      <c r="AB1553" s="33">
        <f>IF($I1530="n/a",0,IF(AB$4&lt;=$C1553,0,IF(SUM($C1553,$I1530)&gt;AB$4,$O1544/$I1530,$O1544-SUM($I1553:AA1553))))</f>
        <v>0</v>
      </c>
      <c r="AC1553" s="33">
        <f>IF($I1530="n/a",0,IF(AC$4&lt;=$C1553,0,IF(SUM($C1553,$I1530)&gt;AC$4,$O1544/$I1530,$O1544-SUM($I1553:AB1553))))</f>
        <v>0</v>
      </c>
      <c r="AD1553" s="33">
        <f>IF($I1530="n/a",0,IF(AD$4&lt;=$C1553,0,IF(SUM($C1553,$I1530)&gt;AD$4,$O1544/$I1530,$O1544-SUM($I1553:AC1553))))</f>
        <v>0</v>
      </c>
      <c r="AE1553" s="33">
        <f>IF($I1530="n/a",0,IF(AE$4&lt;=$C1553,0,IF(SUM($C1553,$I1530)&gt;AE$4,$O1544/$I1530,$O1544-SUM($I1553:AD1553))))</f>
        <v>0</v>
      </c>
      <c r="AF1553" s="33">
        <f>IF($I1530="n/a",0,IF(AF$4&lt;=$C1553,0,IF(SUM($C1553,$I1530)&gt;AF$4,$O1544/$I1530,$O1544-SUM($I1553:AE1553))))</f>
        <v>0</v>
      </c>
      <c r="AG1553" s="33">
        <f>IF($I1530="n/a",0,IF(AG$4&lt;=$C1553,0,IF(SUM($C1553,$I1530)&gt;AG$4,$O1544/$I1530,$O1544-SUM($I1553:AF1553))))</f>
        <v>0</v>
      </c>
      <c r="AH1553" s="33">
        <f>IF($I1530="n/a",0,IF(AH$4&lt;=$C1553,0,IF(SUM($C1553,$I1530)&gt;AH$4,$O1544/$I1530,$O1544-SUM($I1553:AG1553))))</f>
        <v>0</v>
      </c>
      <c r="AI1553" s="33">
        <f>IF($I1530="n/a",0,IF(AI$4&lt;=$C1553,0,IF(SUM($C1553,$I1530)&gt;AI$4,$O1544/$I1530,$O1544-SUM($I1553:AH1553))))</f>
        <v>0</v>
      </c>
      <c r="AJ1553" s="33">
        <f>IF($I1530="n/a",0,IF(AJ$4&lt;=$C1553,0,IF(SUM($C1553,$I1530)&gt;AJ$4,$O1544/$I1530,$O1544-SUM($I1553:AI1553))))</f>
        <v>0</v>
      </c>
      <c r="AK1553" s="33">
        <f>IF($I1530="n/a",0,IF(AK$4&lt;=$C1553,0,IF(SUM($C1553,$I1530)&gt;AK$4,$O1544/$I1530,$O1544-SUM($I1553:AJ1553))))</f>
        <v>0</v>
      </c>
      <c r="AL1553" s="33">
        <f>IF($I1530="n/a",0,IF(AL$4&lt;=$C1553,0,IF(SUM($C1553,$I1530)&gt;AL$4,$O1544/$I1530,$O1544-SUM($I1553:AK1553))))</f>
        <v>0</v>
      </c>
      <c r="AM1553" s="33">
        <f>IF($I1530="n/a",0,IF(AM$4&lt;=$C1553,0,IF(SUM($C1553,$I1530)&gt;AM$4,$O1544/$I1530,$O1544-SUM($I1553:AL1553))))</f>
        <v>0</v>
      </c>
      <c r="AN1553" s="33">
        <f>IF($I1530="n/a",0,IF(AN$4&lt;=$C1553,0,IF(SUM($C1553,$I1530)&gt;AN$4,$O1544/$I1530,$O1544-SUM($I1553:AM1553))))</f>
        <v>0</v>
      </c>
      <c r="AO1553" s="33">
        <f>IF($I1530="n/a",0,IF(AO$4&lt;=$C1553,0,IF(SUM($C1553,$I1530)&gt;AO$4,$O1544/$I1530,$O1544-SUM($I1553:AN1553))))</f>
        <v>0</v>
      </c>
      <c r="AP1553" s="33">
        <f>IF($I1530="n/a",0,IF(AP$4&lt;=$C1553,0,IF(SUM($C1553,$I1530)&gt;AP$4,$O1544/$I1530,$O1544-SUM($I1553:AO1553))))</f>
        <v>0</v>
      </c>
      <c r="AQ1553" s="33">
        <f>IF($I1530="n/a",0,IF(AQ$4&lt;=$C1553,0,IF(SUM($C1553,$I1530)&gt;AQ$4,$O1544/$I1530,$O1544-SUM($I1553:AP1553))))</f>
        <v>0</v>
      </c>
      <c r="AR1553" s="33">
        <f>IF($I1530="n/a",0,IF(AR$4&lt;=$C1553,0,IF(SUM($C1553,$I1530)&gt;AR$4,$O1544/$I1530,$O1544-SUM($I1553:AQ1553))))</f>
        <v>0</v>
      </c>
      <c r="AS1553" s="33">
        <f>IF($I1530="n/a",0,IF(AS$4&lt;=$C1553,0,IF(SUM($C1553,$I1530)&gt;AS$4,$O1544/$I1530,$O1544-SUM($I1553:AR1553))))</f>
        <v>0</v>
      </c>
      <c r="AT1553" s="33">
        <f>IF($I1530="n/a",0,IF(AT$4&lt;=$C1553,0,IF(SUM($C1553,$I1530)&gt;AT$4,$O1544/$I1530,$O1544-SUM($I1553:AS1553))))</f>
        <v>0</v>
      </c>
      <c r="AU1553" s="33">
        <f>IF($I1530="n/a",0,IF(AU$4&lt;=$C1553,0,IF(SUM($C1553,$I1530)&gt;AU$4,$O1544/$I1530,$O1544-SUM($I1553:AT1553))))</f>
        <v>0</v>
      </c>
      <c r="AV1553" s="33">
        <f>IF($I1530="n/a",0,IF(AV$4&lt;=$C1553,0,IF(SUM($C1553,$I1530)&gt;AV$4,$O1544/$I1530,$O1544-SUM($I1553:AU1553))))</f>
        <v>0</v>
      </c>
      <c r="AW1553" s="33">
        <f>IF($I1530="n/a",0,IF(AW$4&lt;=$C1553,0,IF(SUM($C1553,$I1530)&gt;AW$4,$O1544/$I1530,$O1544-SUM($I1553:AV1553))))</f>
        <v>0</v>
      </c>
      <c r="AX1553" s="33">
        <f>IF($I1530="n/a",0,IF(AX$4&lt;=$C1553,0,IF(SUM($C1553,$I1530)&gt;AX$4,$O1544/$I1530,$O1544-SUM($I1553:AW1553))))</f>
        <v>0</v>
      </c>
      <c r="AY1553" s="33">
        <f>IF($I1530="n/a",0,IF(AY$4&lt;=$C1553,0,IF(SUM($C1553,$I1530)&gt;AY$4,$O1544/$I1530,$O1544-SUM($I1553:AX1553))))</f>
        <v>0</v>
      </c>
      <c r="AZ1553" s="33">
        <f>IF($I1530="n/a",0,IF(AZ$4&lt;=$C1553,0,IF(SUM($C1553,$I1530)&gt;AZ$4,$O1544/$I1530,$O1544-SUM($I1553:AY1553))))</f>
        <v>0</v>
      </c>
      <c r="BA1553" s="33">
        <f>IF($I1530="n/a",0,IF(BA$4&lt;=$C1553,0,IF(SUM($C1553,$I1530)&gt;BA$4,$O1544/$I1530,$O1544-SUM($I1553:AZ1553))))</f>
        <v>0</v>
      </c>
      <c r="BB1553" s="33">
        <f>IF($I1530="n/a",0,IF(BB$4&lt;=$C1553,0,IF(SUM($C1553,$I1530)&gt;BB$4,$O1544/$I1530,$O1544-SUM($I1553:BA1553))))</f>
        <v>0</v>
      </c>
      <c r="BC1553" s="33">
        <f>IF($I1530="n/a",0,IF(BC$4&lt;=$C1553,0,IF(SUM($C1553,$I1530)&gt;BC$4,$O1544/$I1530,$O1544-SUM($I1553:BB1553))))</f>
        <v>0</v>
      </c>
      <c r="BD1553" s="33">
        <f>IF($I1530="n/a",0,IF(BD$4&lt;=$C1553,0,IF(SUM($C1553,$I1530)&gt;BD$4,$O1544/$I1530,$O1544-SUM($I1553:BC1553))))</f>
        <v>0</v>
      </c>
      <c r="BE1553" s="33">
        <f>IF($I1530="n/a",0,IF(BE$4&lt;=$C1553,0,IF(SUM($C1553,$I1530)&gt;BE$4,$O1544/$I1530,$O1544-SUM($I1553:BD1553))))</f>
        <v>0</v>
      </c>
      <c r="BF1553" s="33">
        <f>IF($I1530="n/a",0,IF(BF$4&lt;=$C1553,0,IF(SUM($C1553,$I1530)&gt;BF$4,$O1544/$I1530,$O1544-SUM($I1553:BE1553))))</f>
        <v>0</v>
      </c>
      <c r="BG1553" s="33">
        <f>IF($I1530="n/a",0,IF(BG$4&lt;=$C1553,0,IF(SUM($C1553,$I1530)&gt;BG$4,$O1544/$I1530,$O1544-SUM($I1553:BF1553))))</f>
        <v>0</v>
      </c>
      <c r="BH1553" s="33">
        <f>IF($I1530="n/a",0,IF(BH$4&lt;=$C1553,0,IF(SUM($C1553,$I1530)&gt;BH$4,$O1544/$I1530,$O1544-SUM($I1553:BG1553))))</f>
        <v>0</v>
      </c>
      <c r="BI1553" s="33">
        <f>IF($I1530="n/a",0,IF(BI$4&lt;=$C1553,0,IF(SUM($C1553,$I1530)&gt;BI$4,$O1544/$I1530,$O1544-SUM($I1553:BH1553))))</f>
        <v>0</v>
      </c>
      <c r="BJ1553" s="33">
        <f>IF($I1530="n/a",0,IF(BJ$4&lt;=$C1553,0,IF(SUM($C1553,$I1530)&gt;BJ$4,$O1544/$I1530,$O1544-SUM($I1553:BI1553))))</f>
        <v>0</v>
      </c>
      <c r="BK1553" s="33">
        <f>IF($I1530="n/a",0,IF(BK$4&lt;=$C1553,0,IF(SUM($C1553,$I1530)&gt;BK$4,$O1544/$I1530,$O1544-SUM($I1553:BJ1553))))</f>
        <v>0</v>
      </c>
      <c r="BL1553" s="33">
        <f>IF($I1530="n/a",0,IF(BL$4&lt;=$C1553,0,IF(SUM($C1553,$I1530)&gt;BL$4,$O1544/$I1530,$O1544-SUM($I1553:BK1553))))</f>
        <v>0</v>
      </c>
      <c r="BM1553" s="33">
        <f>IF($I1530="n/a",0,IF(BM$4&lt;=$C1553,0,IF(SUM($C1553,$I1530)&gt;BM$4,$O1544/$I1530,$O1544-SUM($I1553:BL1553))))</f>
        <v>0</v>
      </c>
      <c r="BN1553" s="33">
        <f>IF($I1530="n/a",0,IF(BN$4&lt;=$C1553,0,IF(SUM($C1553,$I1530)&gt;BN$4,$O1544/$I1530,$O1544-SUM($I1553:BM1553))))</f>
        <v>0</v>
      </c>
      <c r="BO1553" s="33">
        <f>IF($I1530="n/a",0,IF(BO$4&lt;=$C1553,0,IF(SUM($C1553,$I1530)&gt;BO$4,$O1544/$I1530,$O1544-SUM($I1553:BN1553))))</f>
        <v>0</v>
      </c>
      <c r="BP1553" s="33">
        <f>IF($I1530="n/a",0,IF(BP$4&lt;=$C1553,0,IF(SUM($C1553,$I1530)&gt;BP$4,$O1544/$I1530,$O1544-SUM($I1553:BO1553))))</f>
        <v>0</v>
      </c>
      <c r="BQ1553" s="33">
        <f>IF($I1530="n/a",0,IF(BQ$4&lt;=$C1553,0,IF(SUM($C1553,$I1530)&gt;BQ$4,$O1544/$I1530,$O1544-SUM($I1553:BP1553))))</f>
        <v>0</v>
      </c>
      <c r="BR1553" s="33">
        <f>IF($I1530="n/a",0,IF(BR$4&lt;=$C1553,0,IF(SUM($C1553,$I1530)&gt;BR$4,$O1544/$I1530,$O1544-SUM($I1553:BQ1553))))</f>
        <v>0</v>
      </c>
      <c r="BS1553" s="33">
        <f>IF($I1530="n/a",0,IF(BS$4&lt;=$C1553,0,IF(SUM($C1553,$I1530)&gt;BS$4,$O1544/$I1530,$O1544-SUM($I1553:BR1553))))</f>
        <v>0</v>
      </c>
      <c r="BT1553" s="33">
        <f>IF($I1530="n/a",0,IF(BT$4&lt;=$C1553,0,IF(SUM($C1553,$I1530)&gt;BT$4,$O1544/$I1530,$O1544-SUM($I1553:BS1553))))</f>
        <v>0</v>
      </c>
      <c r="BU1553" s="33">
        <f>IF($I1530="n/a",0,IF(BU$4&lt;=$C1553,0,IF(SUM($C1553,$I1530)&gt;BU$4,$O1544/$I1530,$O1544-SUM($I1553:BT1553))))</f>
        <v>0</v>
      </c>
      <c r="BV1553" s="33">
        <f>IF($I1530="n/a",0,IF(BV$4&lt;=$C1553,0,IF(SUM($C1553,$I1530)&gt;BV$4,$O1544/$I1530,$O1544-SUM($I1553:BU1553))))</f>
        <v>0</v>
      </c>
      <c r="BW1553" s="33">
        <f>IF($I1530="n/a",0,IF(BW$4&lt;=$C1553,0,IF(SUM($C1553,$I1530)&gt;BW$4,$O1544/$I1530,$O1544-SUM($I1553:BV1553))))</f>
        <v>0</v>
      </c>
      <c r="BX1553" s="33">
        <f>IF($I1530="n/a",0,IF(BX$4&lt;=$C1553,0,IF(SUM($C1553,$I1530)&gt;BX$4,$O1544/$I1530,$O1544-SUM($I1553:BW1553))))</f>
        <v>0</v>
      </c>
      <c r="BY1553" s="33">
        <f>IF($I1530="n/a",0,IF(BY$4&lt;=$C1553,0,IF(SUM($C1553,$I1530)&gt;BY$4,$O1544/$I1530,$O1544-SUM($I1553:BX1553))))</f>
        <v>0</v>
      </c>
      <c r="BZ1553" s="33">
        <f>IF($I1530="n/a",0,IF(BZ$4&lt;=$C1553,0,IF(SUM($C1553,$I1530)&gt;BZ$4,$O1544/$I1530,$O1544-SUM($I1553:BY1553))))</f>
        <v>0</v>
      </c>
      <c r="CA1553" s="33">
        <f>IF($I1530="n/a",0,IF(CA$4&lt;=$C1553,0,IF(SUM($C1553,$I1530)&gt;CA$4,$O1544/$I1530,$O1544-SUM($I1553:BZ1553))))</f>
        <v>0</v>
      </c>
      <c r="CB1553" s="33">
        <f>IF($I1530="n/a",0,IF(CB$4&lt;=$C1553,0,IF(SUM($C1553,$I1530)&gt;CB$4,$O1544/$I1530,$O1544-SUM($I1553:CA1553))))</f>
        <v>0</v>
      </c>
      <c r="CC1553" s="33">
        <f>IF($I1530="n/a",0,IF(CC$4&lt;=$C1553,0,IF(SUM($C1553,$I1530)&gt;CC$4,$O1544/$I1530,$O1544-SUM($I1553:CB1553))))</f>
        <v>0</v>
      </c>
      <c r="CD1553" s="33">
        <f>IF($I1530="n/a",0,IF(CD$4&lt;=$C1553,0,IF(SUM($C1553,$I1530)&gt;CD$4,$O1544/$I1530,$O1544-SUM($I1553:CC1553))))</f>
        <v>0</v>
      </c>
      <c r="CE1553" s="33">
        <f>IF($I1530="n/a",0,IF(CE$4&lt;=$C1553,0,IF(SUM($C1553,$I1530)&gt;CE$4,$O1544/$I1530,$O1544-SUM($I1553:CD1553))))</f>
        <v>0</v>
      </c>
      <c r="CF1553" s="33">
        <f>IF($I1530="n/a",0,IF(CF$4&lt;=$C1553,0,IF(SUM($C1553,$I1530)&gt;CF$4,$O1544/$I1530,$O1544-SUM($I1553:CE1553))))</f>
        <v>0</v>
      </c>
    </row>
    <row r="1554" spans="1:84" s="7" customFormat="1" ht="12.75" customHeight="1">
      <c r="A1554" s="213"/>
      <c r="C1554" s="197">
        <v>2022</v>
      </c>
      <c r="D1554" s="21" t="s">
        <v>51</v>
      </c>
      <c r="E1554" s="214" t="s">
        <v>185</v>
      </c>
      <c r="I1554" s="33"/>
      <c r="J1554" s="33">
        <f>IF($I1530="n/a",0,IF(J$4&lt;=$C1554,0,IF(SUM($C1554,$I1530)&gt;J$4,$P1544/$I1530,$P1544-SUM($I1554:I1554))))</f>
        <v>0</v>
      </c>
      <c r="K1554" s="33">
        <f>IF($I1530="n/a",0,IF(K$4&lt;=$C1554,0,IF(SUM($C1554,$I1530)&gt;K$4,$P1544/$I1530,$P1544-SUM($I1554:J1554))))</f>
        <v>0</v>
      </c>
      <c r="L1554" s="33">
        <f>IF($I1530="n/a",0,IF(L$4&lt;=$C1554,0,IF(SUM($C1554,$I1530)&gt;L$4,$P1544/$I1530,$P1544-SUM($I1554:K1554))))</f>
        <v>0</v>
      </c>
      <c r="M1554" s="33">
        <f>IF($I1530="n/a",0,IF(M$4&lt;=$C1554,0,IF(SUM($C1554,$I1530)&gt;M$4,$P1544/$I1530,$P1544-SUM($I1554:L1554))))</f>
        <v>0</v>
      </c>
      <c r="N1554" s="33">
        <f>IF($I1530="n/a",0,IF(N$4&lt;=$C1554,0,IF(SUM($C1554,$I1530)&gt;N$4,$P1544/$I1530,$P1544-SUM($I1554:M1554))))</f>
        <v>0</v>
      </c>
      <c r="O1554" s="33">
        <f>IF($I1530="n/a",0,IF(O$4&lt;=$C1554,0,IF(SUM($C1554,$I1530)&gt;O$4,$P1544/$I1530,$P1544-SUM($I1554:N1554))))</f>
        <v>0</v>
      </c>
      <c r="P1554" s="33">
        <f>IF($I1530="n/a",0,IF(P$4&lt;=$C1554,0,IF(SUM($C1554,$I1530)&gt;P$4,$P1544/$I1530,$P1544-SUM($I1554:O1554))))</f>
        <v>0</v>
      </c>
      <c r="Q1554" s="33">
        <f>IF($I1530="n/a",0,IF(Q$4&lt;=$C1554,0,IF(SUM($C1554,$I1530)&gt;Q$4,$P1544/$I1530,$P1544-SUM($I1554:P1554))))</f>
        <v>0</v>
      </c>
      <c r="R1554" s="33">
        <f>IF($I1530="n/a",0,IF(R$4&lt;=$C1554,0,IF(SUM($C1554,$I1530)&gt;R$4,$P1544/$I1530,$P1544-SUM($I1554:Q1554))))</f>
        <v>0</v>
      </c>
      <c r="S1554" s="33">
        <f>IF($I1530="n/a",0,IF(S$4&lt;=$C1554,0,IF(SUM($C1554,$I1530)&gt;S$4,$P1544/$I1530,$P1544-SUM($I1554:R1554))))</f>
        <v>0</v>
      </c>
      <c r="T1554" s="33">
        <f>IF($I1530="n/a",0,IF(T$4&lt;=$C1554,0,IF(SUM($C1554,$I1530)&gt;T$4,$P1544/$I1530,$P1544-SUM($I1554:S1554))))</f>
        <v>0</v>
      </c>
      <c r="U1554" s="33">
        <f>IF($I1530="n/a",0,IF(U$4&lt;=$C1554,0,IF(SUM($C1554,$I1530)&gt;U$4,$P1544/$I1530,$P1544-SUM($I1554:T1554))))</f>
        <v>0</v>
      </c>
      <c r="V1554" s="33">
        <f>IF($I1530="n/a",0,IF(V$4&lt;=$C1554,0,IF(SUM($C1554,$I1530)&gt;V$4,$P1544/$I1530,$P1544-SUM($I1554:U1554))))</f>
        <v>0</v>
      </c>
      <c r="W1554" s="33">
        <f>IF($I1530="n/a",0,IF(W$4&lt;=$C1554,0,IF(SUM($C1554,$I1530)&gt;W$4,$P1544/$I1530,$P1544-SUM($I1554:V1554))))</f>
        <v>0</v>
      </c>
      <c r="X1554" s="33">
        <f>IF($I1530="n/a",0,IF(X$4&lt;=$C1554,0,IF(SUM($C1554,$I1530)&gt;X$4,$P1544/$I1530,$P1544-SUM($I1554:W1554))))</f>
        <v>0</v>
      </c>
      <c r="Y1554" s="33">
        <f>IF($I1530="n/a",0,IF(Y$4&lt;=$C1554,0,IF(SUM($C1554,$I1530)&gt;Y$4,$P1544/$I1530,$P1544-SUM($I1554:X1554))))</f>
        <v>0</v>
      </c>
      <c r="Z1554" s="33">
        <f>IF($I1530="n/a",0,IF(Z$4&lt;=$C1554,0,IF(SUM($C1554,$I1530)&gt;Z$4,$P1544/$I1530,$P1544-SUM($I1554:Y1554))))</f>
        <v>0</v>
      </c>
      <c r="AA1554" s="33">
        <f>IF($I1530="n/a",0,IF(AA$4&lt;=$C1554,0,IF(SUM($C1554,$I1530)&gt;AA$4,$P1544/$I1530,$P1544-SUM($I1554:Z1554))))</f>
        <v>0</v>
      </c>
      <c r="AB1554" s="33">
        <f>IF($I1530="n/a",0,IF(AB$4&lt;=$C1554,0,IF(SUM($C1554,$I1530)&gt;AB$4,$P1544/$I1530,$P1544-SUM($I1554:AA1554))))</f>
        <v>0</v>
      </c>
      <c r="AC1554" s="33">
        <f>IF($I1530="n/a",0,IF(AC$4&lt;=$C1554,0,IF(SUM($C1554,$I1530)&gt;AC$4,$P1544/$I1530,$P1544-SUM($I1554:AB1554))))</f>
        <v>0</v>
      </c>
      <c r="AD1554" s="33">
        <f>IF($I1530="n/a",0,IF(AD$4&lt;=$C1554,0,IF(SUM($C1554,$I1530)&gt;AD$4,$P1544/$I1530,$P1544-SUM($I1554:AC1554))))</f>
        <v>0</v>
      </c>
      <c r="AE1554" s="33">
        <f>IF($I1530="n/a",0,IF(AE$4&lt;=$C1554,0,IF(SUM($C1554,$I1530)&gt;AE$4,$P1544/$I1530,$P1544-SUM($I1554:AD1554))))</f>
        <v>0</v>
      </c>
      <c r="AF1554" s="33">
        <f>IF($I1530="n/a",0,IF(AF$4&lt;=$C1554,0,IF(SUM($C1554,$I1530)&gt;AF$4,$P1544/$I1530,$P1544-SUM($I1554:AE1554))))</f>
        <v>0</v>
      </c>
      <c r="AG1554" s="33">
        <f>IF($I1530="n/a",0,IF(AG$4&lt;=$C1554,0,IF(SUM($C1554,$I1530)&gt;AG$4,$P1544/$I1530,$P1544-SUM($I1554:AF1554))))</f>
        <v>0</v>
      </c>
      <c r="AH1554" s="33">
        <f>IF($I1530="n/a",0,IF(AH$4&lt;=$C1554,0,IF(SUM($C1554,$I1530)&gt;AH$4,$P1544/$I1530,$P1544-SUM($I1554:AG1554))))</f>
        <v>0</v>
      </c>
      <c r="AI1554" s="33">
        <f>IF($I1530="n/a",0,IF(AI$4&lt;=$C1554,0,IF(SUM($C1554,$I1530)&gt;AI$4,$P1544/$I1530,$P1544-SUM($I1554:AH1554))))</f>
        <v>0</v>
      </c>
      <c r="AJ1554" s="33">
        <f>IF($I1530="n/a",0,IF(AJ$4&lt;=$C1554,0,IF(SUM($C1554,$I1530)&gt;AJ$4,$P1544/$I1530,$P1544-SUM($I1554:AI1554))))</f>
        <v>0</v>
      </c>
      <c r="AK1554" s="33">
        <f>IF($I1530="n/a",0,IF(AK$4&lt;=$C1554,0,IF(SUM($C1554,$I1530)&gt;AK$4,$P1544/$I1530,$P1544-SUM($I1554:AJ1554))))</f>
        <v>0</v>
      </c>
      <c r="AL1554" s="33">
        <f>IF($I1530="n/a",0,IF(AL$4&lt;=$C1554,0,IF(SUM($C1554,$I1530)&gt;AL$4,$P1544/$I1530,$P1544-SUM($I1554:AK1554))))</f>
        <v>0</v>
      </c>
      <c r="AM1554" s="33">
        <f>IF($I1530="n/a",0,IF(AM$4&lt;=$C1554,0,IF(SUM($C1554,$I1530)&gt;AM$4,$P1544/$I1530,$P1544-SUM($I1554:AL1554))))</f>
        <v>0</v>
      </c>
      <c r="AN1554" s="33">
        <f>IF($I1530="n/a",0,IF(AN$4&lt;=$C1554,0,IF(SUM($C1554,$I1530)&gt;AN$4,$P1544/$I1530,$P1544-SUM($I1554:AM1554))))</f>
        <v>0</v>
      </c>
      <c r="AO1554" s="33">
        <f>IF($I1530="n/a",0,IF(AO$4&lt;=$C1554,0,IF(SUM($C1554,$I1530)&gt;AO$4,$P1544/$I1530,$P1544-SUM($I1554:AN1554))))</f>
        <v>0</v>
      </c>
      <c r="AP1554" s="33">
        <f>IF($I1530="n/a",0,IF(AP$4&lt;=$C1554,0,IF(SUM($C1554,$I1530)&gt;AP$4,$P1544/$I1530,$P1544-SUM($I1554:AO1554))))</f>
        <v>0</v>
      </c>
      <c r="AQ1554" s="33">
        <f>IF($I1530="n/a",0,IF(AQ$4&lt;=$C1554,0,IF(SUM($C1554,$I1530)&gt;AQ$4,$P1544/$I1530,$P1544-SUM($I1554:AP1554))))</f>
        <v>0</v>
      </c>
      <c r="AR1554" s="33">
        <f>IF($I1530="n/a",0,IF(AR$4&lt;=$C1554,0,IF(SUM($C1554,$I1530)&gt;AR$4,$P1544/$I1530,$P1544-SUM($I1554:AQ1554))))</f>
        <v>0</v>
      </c>
      <c r="AS1554" s="33">
        <f>IF($I1530="n/a",0,IF(AS$4&lt;=$C1554,0,IF(SUM($C1554,$I1530)&gt;AS$4,$P1544/$I1530,$P1544-SUM($I1554:AR1554))))</f>
        <v>0</v>
      </c>
      <c r="AT1554" s="33">
        <f>IF($I1530="n/a",0,IF(AT$4&lt;=$C1554,0,IF(SUM($C1554,$I1530)&gt;AT$4,$P1544/$I1530,$P1544-SUM($I1554:AS1554))))</f>
        <v>0</v>
      </c>
      <c r="AU1554" s="33">
        <f>IF($I1530="n/a",0,IF(AU$4&lt;=$C1554,0,IF(SUM($C1554,$I1530)&gt;AU$4,$P1544/$I1530,$P1544-SUM($I1554:AT1554))))</f>
        <v>0</v>
      </c>
      <c r="AV1554" s="33">
        <f>IF($I1530="n/a",0,IF(AV$4&lt;=$C1554,0,IF(SUM($C1554,$I1530)&gt;AV$4,$P1544/$I1530,$P1544-SUM($I1554:AU1554))))</f>
        <v>0</v>
      </c>
      <c r="AW1554" s="33">
        <f>IF($I1530="n/a",0,IF(AW$4&lt;=$C1554,0,IF(SUM($C1554,$I1530)&gt;AW$4,$P1544/$I1530,$P1544-SUM($I1554:AV1554))))</f>
        <v>0</v>
      </c>
      <c r="AX1554" s="33">
        <f>IF($I1530="n/a",0,IF(AX$4&lt;=$C1554,0,IF(SUM($C1554,$I1530)&gt;AX$4,$P1544/$I1530,$P1544-SUM($I1554:AW1554))))</f>
        <v>0</v>
      </c>
      <c r="AY1554" s="33">
        <f>IF($I1530="n/a",0,IF(AY$4&lt;=$C1554,0,IF(SUM($C1554,$I1530)&gt;AY$4,$P1544/$I1530,$P1544-SUM($I1554:AX1554))))</f>
        <v>0</v>
      </c>
      <c r="AZ1554" s="33">
        <f>IF($I1530="n/a",0,IF(AZ$4&lt;=$C1554,0,IF(SUM($C1554,$I1530)&gt;AZ$4,$P1544/$I1530,$P1544-SUM($I1554:AY1554))))</f>
        <v>0</v>
      </c>
      <c r="BA1554" s="33">
        <f>IF($I1530="n/a",0,IF(BA$4&lt;=$C1554,0,IF(SUM($C1554,$I1530)&gt;BA$4,$P1544/$I1530,$P1544-SUM($I1554:AZ1554))))</f>
        <v>0</v>
      </c>
      <c r="BB1554" s="33">
        <f>IF($I1530="n/a",0,IF(BB$4&lt;=$C1554,0,IF(SUM($C1554,$I1530)&gt;BB$4,$P1544/$I1530,$P1544-SUM($I1554:BA1554))))</f>
        <v>0</v>
      </c>
      <c r="BC1554" s="33">
        <f>IF($I1530="n/a",0,IF(BC$4&lt;=$C1554,0,IF(SUM($C1554,$I1530)&gt;BC$4,$P1544/$I1530,$P1544-SUM($I1554:BB1554))))</f>
        <v>0</v>
      </c>
      <c r="BD1554" s="33">
        <f>IF($I1530="n/a",0,IF(BD$4&lt;=$C1554,0,IF(SUM($C1554,$I1530)&gt;BD$4,$P1544/$I1530,$P1544-SUM($I1554:BC1554))))</f>
        <v>0</v>
      </c>
      <c r="BE1554" s="33">
        <f>IF($I1530="n/a",0,IF(BE$4&lt;=$C1554,0,IF(SUM($C1554,$I1530)&gt;BE$4,$P1544/$I1530,$P1544-SUM($I1554:BD1554))))</f>
        <v>0</v>
      </c>
      <c r="BF1554" s="33">
        <f>IF($I1530="n/a",0,IF(BF$4&lt;=$C1554,0,IF(SUM($C1554,$I1530)&gt;BF$4,$P1544/$I1530,$P1544-SUM($I1554:BE1554))))</f>
        <v>0</v>
      </c>
      <c r="BG1554" s="33">
        <f>IF($I1530="n/a",0,IF(BG$4&lt;=$C1554,0,IF(SUM($C1554,$I1530)&gt;BG$4,$P1544/$I1530,$P1544-SUM($I1554:BF1554))))</f>
        <v>0</v>
      </c>
      <c r="BH1554" s="33">
        <f>IF($I1530="n/a",0,IF(BH$4&lt;=$C1554,0,IF(SUM($C1554,$I1530)&gt;BH$4,$P1544/$I1530,$P1544-SUM($I1554:BG1554))))</f>
        <v>0</v>
      </c>
      <c r="BI1554" s="33">
        <f>IF($I1530="n/a",0,IF(BI$4&lt;=$C1554,0,IF(SUM($C1554,$I1530)&gt;BI$4,$P1544/$I1530,$P1544-SUM($I1554:BH1554))))</f>
        <v>0</v>
      </c>
      <c r="BJ1554" s="33">
        <f>IF($I1530="n/a",0,IF(BJ$4&lt;=$C1554,0,IF(SUM($C1554,$I1530)&gt;BJ$4,$P1544/$I1530,$P1544-SUM($I1554:BI1554))))</f>
        <v>0</v>
      </c>
      <c r="BK1554" s="33">
        <f>IF($I1530="n/a",0,IF(BK$4&lt;=$C1554,0,IF(SUM($C1554,$I1530)&gt;BK$4,$P1544/$I1530,$P1544-SUM($I1554:BJ1554))))</f>
        <v>0</v>
      </c>
      <c r="BL1554" s="33">
        <f>IF($I1530="n/a",0,IF(BL$4&lt;=$C1554,0,IF(SUM($C1554,$I1530)&gt;BL$4,$P1544/$I1530,$P1544-SUM($I1554:BK1554))))</f>
        <v>0</v>
      </c>
      <c r="BM1554" s="33">
        <f>IF($I1530="n/a",0,IF(BM$4&lt;=$C1554,0,IF(SUM($C1554,$I1530)&gt;BM$4,$P1544/$I1530,$P1544-SUM($I1554:BL1554))))</f>
        <v>0</v>
      </c>
      <c r="BN1554" s="33">
        <f>IF($I1530="n/a",0,IF(BN$4&lt;=$C1554,0,IF(SUM($C1554,$I1530)&gt;BN$4,$P1544/$I1530,$P1544-SUM($I1554:BM1554))))</f>
        <v>0</v>
      </c>
      <c r="BO1554" s="33">
        <f>IF($I1530="n/a",0,IF(BO$4&lt;=$C1554,0,IF(SUM($C1554,$I1530)&gt;BO$4,$P1544/$I1530,$P1544-SUM($I1554:BN1554))))</f>
        <v>0</v>
      </c>
      <c r="BP1554" s="33">
        <f>IF($I1530="n/a",0,IF(BP$4&lt;=$C1554,0,IF(SUM($C1554,$I1530)&gt;BP$4,$P1544/$I1530,$P1544-SUM($I1554:BO1554))))</f>
        <v>0</v>
      </c>
      <c r="BQ1554" s="33">
        <f>IF($I1530="n/a",0,IF(BQ$4&lt;=$C1554,0,IF(SUM($C1554,$I1530)&gt;BQ$4,$P1544/$I1530,$P1544-SUM($I1554:BP1554))))</f>
        <v>0</v>
      </c>
      <c r="BR1554" s="33">
        <f>IF($I1530="n/a",0,IF(BR$4&lt;=$C1554,0,IF(SUM($C1554,$I1530)&gt;BR$4,$P1544/$I1530,$P1544-SUM($I1554:BQ1554))))</f>
        <v>0</v>
      </c>
      <c r="BS1554" s="33">
        <f>IF($I1530="n/a",0,IF(BS$4&lt;=$C1554,0,IF(SUM($C1554,$I1530)&gt;BS$4,$P1544/$I1530,$P1544-SUM($I1554:BR1554))))</f>
        <v>0</v>
      </c>
      <c r="BT1554" s="33">
        <f>IF($I1530="n/a",0,IF(BT$4&lt;=$C1554,0,IF(SUM($C1554,$I1530)&gt;BT$4,$P1544/$I1530,$P1544-SUM($I1554:BS1554))))</f>
        <v>0</v>
      </c>
      <c r="BU1554" s="33">
        <f>IF($I1530="n/a",0,IF(BU$4&lt;=$C1554,0,IF(SUM($C1554,$I1530)&gt;BU$4,$P1544/$I1530,$P1544-SUM($I1554:BT1554))))</f>
        <v>0</v>
      </c>
      <c r="BV1554" s="33">
        <f>IF($I1530="n/a",0,IF(BV$4&lt;=$C1554,0,IF(SUM($C1554,$I1530)&gt;BV$4,$P1544/$I1530,$P1544-SUM($I1554:BU1554))))</f>
        <v>0</v>
      </c>
      <c r="BW1554" s="33">
        <f>IF($I1530="n/a",0,IF(BW$4&lt;=$C1554,0,IF(SUM($C1554,$I1530)&gt;BW$4,$P1544/$I1530,$P1544-SUM($I1554:BV1554))))</f>
        <v>0</v>
      </c>
      <c r="BX1554" s="33">
        <f>IF($I1530="n/a",0,IF(BX$4&lt;=$C1554,0,IF(SUM($C1554,$I1530)&gt;BX$4,$P1544/$I1530,$P1544-SUM($I1554:BW1554))))</f>
        <v>0</v>
      </c>
      <c r="BY1554" s="33">
        <f>IF($I1530="n/a",0,IF(BY$4&lt;=$C1554,0,IF(SUM($C1554,$I1530)&gt;BY$4,$P1544/$I1530,$P1544-SUM($I1554:BX1554))))</f>
        <v>0</v>
      </c>
      <c r="BZ1554" s="33">
        <f>IF($I1530="n/a",0,IF(BZ$4&lt;=$C1554,0,IF(SUM($C1554,$I1530)&gt;BZ$4,$P1544/$I1530,$P1544-SUM($I1554:BY1554))))</f>
        <v>0</v>
      </c>
      <c r="CA1554" s="33">
        <f>IF($I1530="n/a",0,IF(CA$4&lt;=$C1554,0,IF(SUM($C1554,$I1530)&gt;CA$4,$P1544/$I1530,$P1544-SUM($I1554:BZ1554))))</f>
        <v>0</v>
      </c>
      <c r="CB1554" s="33">
        <f>IF($I1530="n/a",0,IF(CB$4&lt;=$C1554,0,IF(SUM($C1554,$I1530)&gt;CB$4,$P1544/$I1530,$P1544-SUM($I1554:CA1554))))</f>
        <v>0</v>
      </c>
      <c r="CC1554" s="33">
        <f>IF($I1530="n/a",0,IF(CC$4&lt;=$C1554,0,IF(SUM($C1554,$I1530)&gt;CC$4,$P1544/$I1530,$P1544-SUM($I1554:CB1554))))</f>
        <v>0</v>
      </c>
      <c r="CD1554" s="33">
        <f>IF($I1530="n/a",0,IF(CD$4&lt;=$C1554,0,IF(SUM($C1554,$I1530)&gt;CD$4,$P1544/$I1530,$P1544-SUM($I1554:CC1554))))</f>
        <v>0</v>
      </c>
      <c r="CE1554" s="33">
        <f>IF($I1530="n/a",0,IF(CE$4&lt;=$C1554,0,IF(SUM($C1554,$I1530)&gt;CE$4,$P1544/$I1530,$P1544-SUM($I1554:CD1554))))</f>
        <v>0</v>
      </c>
      <c r="CF1554" s="33">
        <f>IF($I1530="n/a",0,IF(CF$4&lt;=$C1554,0,IF(SUM($C1554,$I1530)&gt;CF$4,$P1544/$I1530,$P1544-SUM($I1554:CE1554))))</f>
        <v>0</v>
      </c>
    </row>
    <row r="1555" spans="1:84" s="153" customFormat="1" ht="12.75" customHeight="1">
      <c r="A1555"/>
      <c r="C1555" s="197">
        <v>2023</v>
      </c>
      <c r="D1555" s="21" t="s">
        <v>52</v>
      </c>
      <c r="E1555" s="21" t="s">
        <v>185</v>
      </c>
      <c r="I1555" s="31"/>
      <c r="J1555" s="31">
        <f>IF($I1530="n/a",0,IF(J$4&lt;=$C1555,0,IF(SUM($C1555,$I1530)&gt;J$4,$Q1544/$I1530,$Q1544-SUM($I1555:I1555))))</f>
        <v>0</v>
      </c>
      <c r="K1555" s="31">
        <f>IF($I1530="n/a",0,IF(K$4&lt;=$C1555,0,IF(SUM($C1555,$I1530)&gt;K$4,$Q1544/$I1530,$Q1544-SUM($I1555:J1555))))</f>
        <v>0</v>
      </c>
      <c r="L1555" s="31">
        <f>IF($I1530="n/a",0,IF(L$4&lt;=$C1555,0,IF(SUM($C1555,$I1530)&gt;L$4,$Q1544/$I1530,$Q1544-SUM($I1555:K1555))))</f>
        <v>0</v>
      </c>
      <c r="M1555" s="31">
        <f>IF($I1530="n/a",0,IF(M$4&lt;=$C1555,0,IF(SUM($C1555,$I1530)&gt;M$4,$Q1544/$I1530,$Q1544-SUM($I1555:L1555))))</f>
        <v>0</v>
      </c>
      <c r="N1555" s="31">
        <f>IF($I1530="n/a",0,IF(N$4&lt;=$C1555,0,IF(SUM($C1555,$I1530)&gt;N$4,$Q1544/$I1530,$Q1544-SUM($I1555:M1555))))</f>
        <v>0</v>
      </c>
      <c r="O1555" s="31">
        <f>IF($I1530="n/a",0,IF(O$4&lt;=$C1555,0,IF(SUM($C1555,$I1530)&gt;O$4,$Q1544/$I1530,$Q1544-SUM($I1555:N1555))))</f>
        <v>0</v>
      </c>
      <c r="P1555" s="31">
        <f>IF($I1530="n/a",0,IF(P$4&lt;=$C1555,0,IF(SUM($C1555,$I1530)&gt;P$4,$Q1544/$I1530,$Q1544-SUM($I1555:O1555))))</f>
        <v>0</v>
      </c>
      <c r="Q1555" s="31">
        <f>IF($I1530="n/a",0,IF(Q$4&lt;=$C1555,0,IF(SUM($C1555,$I1530)&gt;Q$4,$Q1544/$I1530,$Q1544-SUM($I1555:P1555))))</f>
        <v>0</v>
      </c>
      <c r="R1555" s="31">
        <f>IF($I1530="n/a",0,IF(R$4&lt;=$C1555,0,IF(SUM($C1555,$I1530)&gt;R$4,$Q1544/$I1530,$Q1544-SUM($I1555:Q1555))))</f>
        <v>0</v>
      </c>
      <c r="S1555" s="31">
        <f>IF($I1530="n/a",0,IF(S$4&lt;=$C1555,0,IF(SUM($C1555,$I1530)&gt;S$4,$Q1544/$I1530,$Q1544-SUM($I1555:R1555))))</f>
        <v>0</v>
      </c>
      <c r="T1555" s="31">
        <f>IF($I1530="n/a",0,IF(T$4&lt;=$C1555,0,IF(SUM($C1555,$I1530)&gt;T$4,$Q1544/$I1530,$Q1544-SUM($I1555:S1555))))</f>
        <v>0</v>
      </c>
      <c r="U1555" s="31">
        <f>IF($I1530="n/a",0,IF(U$4&lt;=$C1555,0,IF(SUM($C1555,$I1530)&gt;U$4,$Q1544/$I1530,$Q1544-SUM($I1555:T1555))))</f>
        <v>0</v>
      </c>
      <c r="V1555" s="31">
        <f>IF($I1530="n/a",0,IF(V$4&lt;=$C1555,0,IF(SUM($C1555,$I1530)&gt;V$4,$Q1544/$I1530,$Q1544-SUM($I1555:U1555))))</f>
        <v>0</v>
      </c>
      <c r="W1555" s="31">
        <f>IF($I1530="n/a",0,IF(W$4&lt;=$C1555,0,IF(SUM($C1555,$I1530)&gt;W$4,$Q1544/$I1530,$Q1544-SUM($I1555:V1555))))</f>
        <v>0</v>
      </c>
      <c r="X1555" s="31">
        <f>IF($I1530="n/a",0,IF(X$4&lt;=$C1555,0,IF(SUM($C1555,$I1530)&gt;X$4,$Q1544/$I1530,$Q1544-SUM($I1555:W1555))))</f>
        <v>0</v>
      </c>
      <c r="Y1555" s="31">
        <f>IF($I1530="n/a",0,IF(Y$4&lt;=$C1555,0,IF(SUM($C1555,$I1530)&gt;Y$4,$Q1544/$I1530,$Q1544-SUM($I1555:X1555))))</f>
        <v>0</v>
      </c>
      <c r="Z1555" s="31">
        <f>IF($I1530="n/a",0,IF(Z$4&lt;=$C1555,0,IF(SUM($C1555,$I1530)&gt;Z$4,$Q1544/$I1530,$Q1544-SUM($I1555:Y1555))))</f>
        <v>0</v>
      </c>
      <c r="AA1555" s="31">
        <f>IF($I1530="n/a",0,IF(AA$4&lt;=$C1555,0,IF(SUM($C1555,$I1530)&gt;AA$4,$Q1544/$I1530,$Q1544-SUM($I1555:Z1555))))</f>
        <v>0</v>
      </c>
      <c r="AB1555" s="31">
        <f>IF($I1530="n/a",0,IF(AB$4&lt;=$C1555,0,IF(SUM($C1555,$I1530)&gt;AB$4,$Q1544/$I1530,$Q1544-SUM($I1555:AA1555))))</f>
        <v>0</v>
      </c>
      <c r="AC1555" s="31">
        <f>IF($I1530="n/a",0,IF(AC$4&lt;=$C1555,0,IF(SUM($C1555,$I1530)&gt;AC$4,$Q1544/$I1530,$Q1544-SUM($I1555:AB1555))))</f>
        <v>0</v>
      </c>
      <c r="AD1555" s="31">
        <f>IF($I1530="n/a",0,IF(AD$4&lt;=$C1555,0,IF(SUM($C1555,$I1530)&gt;AD$4,$Q1544/$I1530,$Q1544-SUM($I1555:AC1555))))</f>
        <v>0</v>
      </c>
      <c r="AE1555" s="31">
        <f>IF($I1530="n/a",0,IF(AE$4&lt;=$C1555,0,IF(SUM($C1555,$I1530)&gt;AE$4,$Q1544/$I1530,$Q1544-SUM($I1555:AD1555))))</f>
        <v>0</v>
      </c>
      <c r="AF1555" s="31">
        <f>IF($I1530="n/a",0,IF(AF$4&lt;=$C1555,0,IF(SUM($C1555,$I1530)&gt;AF$4,$Q1544/$I1530,$Q1544-SUM($I1555:AE1555))))</f>
        <v>0</v>
      </c>
      <c r="AG1555" s="31">
        <f>IF($I1530="n/a",0,IF(AG$4&lt;=$C1555,0,IF(SUM($C1555,$I1530)&gt;AG$4,$Q1544/$I1530,$Q1544-SUM($I1555:AF1555))))</f>
        <v>0</v>
      </c>
      <c r="AH1555" s="31">
        <f>IF($I1530="n/a",0,IF(AH$4&lt;=$C1555,0,IF(SUM($C1555,$I1530)&gt;AH$4,$Q1544/$I1530,$Q1544-SUM($I1555:AG1555))))</f>
        <v>0</v>
      </c>
      <c r="AI1555" s="31">
        <f>IF($I1530="n/a",0,IF(AI$4&lt;=$C1555,0,IF(SUM($C1555,$I1530)&gt;AI$4,$Q1544/$I1530,$Q1544-SUM($I1555:AH1555))))</f>
        <v>0</v>
      </c>
      <c r="AJ1555" s="31">
        <f>IF($I1530="n/a",0,IF(AJ$4&lt;=$C1555,0,IF(SUM($C1555,$I1530)&gt;AJ$4,$Q1544/$I1530,$Q1544-SUM($I1555:AI1555))))</f>
        <v>0</v>
      </c>
      <c r="AK1555" s="31">
        <f>IF($I1530="n/a",0,IF(AK$4&lt;=$C1555,0,IF(SUM($C1555,$I1530)&gt;AK$4,$Q1544/$I1530,$Q1544-SUM($I1555:AJ1555))))</f>
        <v>0</v>
      </c>
      <c r="AL1555" s="31">
        <f>IF($I1530="n/a",0,IF(AL$4&lt;=$C1555,0,IF(SUM($C1555,$I1530)&gt;AL$4,$Q1544/$I1530,$Q1544-SUM($I1555:AK1555))))</f>
        <v>0</v>
      </c>
      <c r="AM1555" s="31">
        <f>IF($I1530="n/a",0,IF(AM$4&lt;=$C1555,0,IF(SUM($C1555,$I1530)&gt;AM$4,$Q1544/$I1530,$Q1544-SUM($I1555:AL1555))))</f>
        <v>0</v>
      </c>
      <c r="AN1555" s="31">
        <f>IF($I1530="n/a",0,IF(AN$4&lt;=$C1555,0,IF(SUM($C1555,$I1530)&gt;AN$4,$Q1544/$I1530,$Q1544-SUM($I1555:AM1555))))</f>
        <v>0</v>
      </c>
      <c r="AO1555" s="31">
        <f>IF($I1530="n/a",0,IF(AO$4&lt;=$C1555,0,IF(SUM($C1555,$I1530)&gt;AO$4,$Q1544/$I1530,$Q1544-SUM($I1555:AN1555))))</f>
        <v>0</v>
      </c>
      <c r="AP1555" s="31">
        <f>IF($I1530="n/a",0,IF(AP$4&lt;=$C1555,0,IF(SUM($C1555,$I1530)&gt;AP$4,$Q1544/$I1530,$Q1544-SUM($I1555:AO1555))))</f>
        <v>0</v>
      </c>
      <c r="AQ1555" s="31">
        <f>IF($I1530="n/a",0,IF(AQ$4&lt;=$C1555,0,IF(SUM($C1555,$I1530)&gt;AQ$4,$Q1544/$I1530,$Q1544-SUM($I1555:AP1555))))</f>
        <v>0</v>
      </c>
      <c r="AR1555" s="31">
        <f>IF($I1530="n/a",0,IF(AR$4&lt;=$C1555,0,IF(SUM($C1555,$I1530)&gt;AR$4,$Q1544/$I1530,$Q1544-SUM($I1555:AQ1555))))</f>
        <v>0</v>
      </c>
      <c r="AS1555" s="31">
        <f>IF($I1530="n/a",0,IF(AS$4&lt;=$C1555,0,IF(SUM($C1555,$I1530)&gt;AS$4,$Q1544/$I1530,$Q1544-SUM($I1555:AR1555))))</f>
        <v>0</v>
      </c>
      <c r="AT1555" s="31">
        <f>IF($I1530="n/a",0,IF(AT$4&lt;=$C1555,0,IF(SUM($C1555,$I1530)&gt;AT$4,$Q1544/$I1530,$Q1544-SUM($I1555:AS1555))))</f>
        <v>0</v>
      </c>
      <c r="AU1555" s="31">
        <f>IF($I1530="n/a",0,IF(AU$4&lt;=$C1555,0,IF(SUM($C1555,$I1530)&gt;AU$4,$Q1544/$I1530,$Q1544-SUM($I1555:AT1555))))</f>
        <v>0</v>
      </c>
      <c r="AV1555" s="31">
        <f>IF($I1530="n/a",0,IF(AV$4&lt;=$C1555,0,IF(SUM($C1555,$I1530)&gt;AV$4,$Q1544/$I1530,$Q1544-SUM($I1555:AU1555))))</f>
        <v>0</v>
      </c>
      <c r="AW1555" s="31">
        <f>IF($I1530="n/a",0,IF(AW$4&lt;=$C1555,0,IF(SUM($C1555,$I1530)&gt;AW$4,$Q1544/$I1530,$Q1544-SUM($I1555:AV1555))))</f>
        <v>0</v>
      </c>
      <c r="AX1555" s="31">
        <f>IF($I1530="n/a",0,IF(AX$4&lt;=$C1555,0,IF(SUM($C1555,$I1530)&gt;AX$4,$Q1544/$I1530,$Q1544-SUM($I1555:AW1555))))</f>
        <v>0</v>
      </c>
      <c r="AY1555" s="31">
        <f>IF($I1530="n/a",0,IF(AY$4&lt;=$C1555,0,IF(SUM($C1555,$I1530)&gt;AY$4,$Q1544/$I1530,$Q1544-SUM($I1555:AX1555))))</f>
        <v>0</v>
      </c>
      <c r="AZ1555" s="31">
        <f>IF($I1530="n/a",0,IF(AZ$4&lt;=$C1555,0,IF(SUM($C1555,$I1530)&gt;AZ$4,$Q1544/$I1530,$Q1544-SUM($I1555:AY1555))))</f>
        <v>0</v>
      </c>
      <c r="BA1555" s="31">
        <f>IF($I1530="n/a",0,IF(BA$4&lt;=$C1555,0,IF(SUM($C1555,$I1530)&gt;BA$4,$Q1544/$I1530,$Q1544-SUM($I1555:AZ1555))))</f>
        <v>0</v>
      </c>
      <c r="BB1555" s="31">
        <f>IF($I1530="n/a",0,IF(BB$4&lt;=$C1555,0,IF(SUM($C1555,$I1530)&gt;BB$4,$Q1544/$I1530,$Q1544-SUM($I1555:BA1555))))</f>
        <v>0</v>
      </c>
      <c r="BC1555" s="31">
        <f>IF($I1530="n/a",0,IF(BC$4&lt;=$C1555,0,IF(SUM($C1555,$I1530)&gt;BC$4,$Q1544/$I1530,$Q1544-SUM($I1555:BB1555))))</f>
        <v>0</v>
      </c>
      <c r="BD1555" s="31">
        <f>IF($I1530="n/a",0,IF(BD$4&lt;=$C1555,0,IF(SUM($C1555,$I1530)&gt;BD$4,$Q1544/$I1530,$Q1544-SUM($I1555:BC1555))))</f>
        <v>0</v>
      </c>
      <c r="BE1555" s="31">
        <f>IF($I1530="n/a",0,IF(BE$4&lt;=$C1555,0,IF(SUM($C1555,$I1530)&gt;BE$4,$Q1544/$I1530,$Q1544-SUM($I1555:BD1555))))</f>
        <v>0</v>
      </c>
      <c r="BF1555" s="31">
        <f>IF($I1530="n/a",0,IF(BF$4&lt;=$C1555,0,IF(SUM($C1555,$I1530)&gt;BF$4,$Q1544/$I1530,$Q1544-SUM($I1555:BE1555))))</f>
        <v>0</v>
      </c>
      <c r="BG1555" s="31">
        <f>IF($I1530="n/a",0,IF(BG$4&lt;=$C1555,0,IF(SUM($C1555,$I1530)&gt;BG$4,$Q1544/$I1530,$Q1544-SUM($I1555:BF1555))))</f>
        <v>0</v>
      </c>
      <c r="BH1555" s="31">
        <f>IF($I1530="n/a",0,IF(BH$4&lt;=$C1555,0,IF(SUM($C1555,$I1530)&gt;BH$4,$Q1544/$I1530,$Q1544-SUM($I1555:BG1555))))</f>
        <v>0</v>
      </c>
      <c r="BI1555" s="31">
        <f>IF($I1530="n/a",0,IF(BI$4&lt;=$C1555,0,IF(SUM($C1555,$I1530)&gt;BI$4,$Q1544/$I1530,$Q1544-SUM($I1555:BH1555))))</f>
        <v>0</v>
      </c>
      <c r="BJ1555" s="31">
        <f>IF($I1530="n/a",0,IF(BJ$4&lt;=$C1555,0,IF(SUM($C1555,$I1530)&gt;BJ$4,$Q1544/$I1530,$Q1544-SUM($I1555:BI1555))))</f>
        <v>0</v>
      </c>
      <c r="BK1555" s="31">
        <f>IF($I1530="n/a",0,IF(BK$4&lt;=$C1555,0,IF(SUM($C1555,$I1530)&gt;BK$4,$Q1544/$I1530,$Q1544-SUM($I1555:BJ1555))))</f>
        <v>0</v>
      </c>
      <c r="BL1555" s="31">
        <f>IF($I1530="n/a",0,IF(BL$4&lt;=$C1555,0,IF(SUM($C1555,$I1530)&gt;BL$4,$Q1544/$I1530,$Q1544-SUM($I1555:BK1555))))</f>
        <v>0</v>
      </c>
      <c r="BM1555" s="31">
        <f>IF($I1530="n/a",0,IF(BM$4&lt;=$C1555,0,IF(SUM($C1555,$I1530)&gt;BM$4,$Q1544/$I1530,$Q1544-SUM($I1555:BL1555))))</f>
        <v>0</v>
      </c>
      <c r="BN1555" s="31">
        <f>IF($I1530="n/a",0,IF(BN$4&lt;=$C1555,0,IF(SUM($C1555,$I1530)&gt;BN$4,$Q1544/$I1530,$Q1544-SUM($I1555:BM1555))))</f>
        <v>0</v>
      </c>
      <c r="BO1555" s="31">
        <f>IF($I1530="n/a",0,IF(BO$4&lt;=$C1555,0,IF(SUM($C1555,$I1530)&gt;BO$4,$Q1544/$I1530,$Q1544-SUM($I1555:BN1555))))</f>
        <v>0</v>
      </c>
      <c r="BP1555" s="31">
        <f>IF($I1530="n/a",0,IF(BP$4&lt;=$C1555,0,IF(SUM($C1555,$I1530)&gt;BP$4,$Q1544/$I1530,$Q1544-SUM($I1555:BO1555))))</f>
        <v>0</v>
      </c>
      <c r="BQ1555" s="31">
        <f>IF($I1530="n/a",0,IF(BQ$4&lt;=$C1555,0,IF(SUM($C1555,$I1530)&gt;BQ$4,$Q1544/$I1530,$Q1544-SUM($I1555:BP1555))))</f>
        <v>0</v>
      </c>
      <c r="BR1555" s="31">
        <f>IF($I1530="n/a",0,IF(BR$4&lt;=$C1555,0,IF(SUM($C1555,$I1530)&gt;BR$4,$Q1544/$I1530,$Q1544-SUM($I1555:BQ1555))))</f>
        <v>0</v>
      </c>
      <c r="BS1555" s="31">
        <f>IF($I1530="n/a",0,IF(BS$4&lt;=$C1555,0,IF(SUM($C1555,$I1530)&gt;BS$4,$Q1544/$I1530,$Q1544-SUM($I1555:BR1555))))</f>
        <v>0</v>
      </c>
      <c r="BT1555" s="31">
        <f>IF($I1530="n/a",0,IF(BT$4&lt;=$C1555,0,IF(SUM($C1555,$I1530)&gt;BT$4,$Q1544/$I1530,$Q1544-SUM($I1555:BS1555))))</f>
        <v>0</v>
      </c>
      <c r="BU1555" s="31">
        <f>IF($I1530="n/a",0,IF(BU$4&lt;=$C1555,0,IF(SUM($C1555,$I1530)&gt;BU$4,$Q1544/$I1530,$Q1544-SUM($I1555:BT1555))))</f>
        <v>0</v>
      </c>
      <c r="BV1555" s="31">
        <f>IF($I1530="n/a",0,IF(BV$4&lt;=$C1555,0,IF(SUM($C1555,$I1530)&gt;BV$4,$Q1544/$I1530,$Q1544-SUM($I1555:BU1555))))</f>
        <v>0</v>
      </c>
      <c r="BW1555" s="31">
        <f>IF($I1530="n/a",0,IF(BW$4&lt;=$C1555,0,IF(SUM($C1555,$I1530)&gt;BW$4,$Q1544/$I1530,$Q1544-SUM($I1555:BV1555))))</f>
        <v>0</v>
      </c>
      <c r="BX1555" s="31">
        <f>IF($I1530="n/a",0,IF(BX$4&lt;=$C1555,0,IF(SUM($C1555,$I1530)&gt;BX$4,$Q1544/$I1530,$Q1544-SUM($I1555:BW1555))))</f>
        <v>0</v>
      </c>
      <c r="BY1555" s="31">
        <f>IF($I1530="n/a",0,IF(BY$4&lt;=$C1555,0,IF(SUM($C1555,$I1530)&gt;BY$4,$Q1544/$I1530,$Q1544-SUM($I1555:BX1555))))</f>
        <v>0</v>
      </c>
      <c r="BZ1555" s="31">
        <f>IF($I1530="n/a",0,IF(BZ$4&lt;=$C1555,0,IF(SUM($C1555,$I1530)&gt;BZ$4,$Q1544/$I1530,$Q1544-SUM($I1555:BY1555))))</f>
        <v>0</v>
      </c>
      <c r="CA1555" s="31">
        <f>IF($I1530="n/a",0,IF(CA$4&lt;=$C1555,0,IF(SUM($C1555,$I1530)&gt;CA$4,$Q1544/$I1530,$Q1544-SUM($I1555:BZ1555))))</f>
        <v>0</v>
      </c>
      <c r="CB1555" s="31">
        <f>IF($I1530="n/a",0,IF(CB$4&lt;=$C1555,0,IF(SUM($C1555,$I1530)&gt;CB$4,$Q1544/$I1530,$Q1544-SUM($I1555:CA1555))))</f>
        <v>0</v>
      </c>
      <c r="CC1555" s="31">
        <f>IF($I1530="n/a",0,IF(CC$4&lt;=$C1555,0,IF(SUM($C1555,$I1530)&gt;CC$4,$Q1544/$I1530,$Q1544-SUM($I1555:CB1555))))</f>
        <v>0</v>
      </c>
      <c r="CD1555" s="31">
        <f>IF($I1530="n/a",0,IF(CD$4&lt;=$C1555,0,IF(SUM($C1555,$I1530)&gt;CD$4,$Q1544/$I1530,$Q1544-SUM($I1555:CC1555))))</f>
        <v>0</v>
      </c>
      <c r="CE1555" s="31">
        <f>IF($I1530="n/a",0,IF(CE$4&lt;=$C1555,0,IF(SUM($C1555,$I1530)&gt;CE$4,$Q1544/$I1530,$Q1544-SUM($I1555:CD1555))))</f>
        <v>0</v>
      </c>
      <c r="CF1555" s="31">
        <f>IF($I1530="n/a",0,IF(CF$4&lt;=$C1555,0,IF(SUM($C1555,$I1530)&gt;CF$4,$Q1544/$I1530,$Q1544-SUM($I1555:CE1555))))</f>
        <v>0</v>
      </c>
    </row>
    <row r="1556" spans="1:84" s="153" customFormat="1" ht="12.75" customHeight="1">
      <c r="A1556"/>
      <c r="C1556" s="197">
        <v>2024</v>
      </c>
      <c r="D1556" s="21" t="s">
        <v>53</v>
      </c>
      <c r="E1556" s="21" t="s">
        <v>185</v>
      </c>
      <c r="I1556" s="31"/>
      <c r="J1556" s="31">
        <f>IF($I1530="n/a",0,IF(J$4&lt;=$C1556,0,IF(SUM($C1556,$I1530)&gt;J$4,$R1544/$I1530,$R1544-SUM($I1556:I1556))))</f>
        <v>0</v>
      </c>
      <c r="K1556" s="31">
        <f>IF($I1530="n/a",0,IF(K$4&lt;=$C1556,0,IF(SUM($C1556,$I1530)&gt;K$4,$R1544/$I1530,$R1544-SUM($I1556:J1556))))</f>
        <v>0</v>
      </c>
      <c r="L1556" s="31">
        <f>IF($I1530="n/a",0,IF(L$4&lt;=$C1556,0,IF(SUM($C1556,$I1530)&gt;L$4,$R1544/$I1530,$R1544-SUM($I1556:K1556))))</f>
        <v>0</v>
      </c>
      <c r="M1556" s="31">
        <f>IF($I1530="n/a",0,IF(M$4&lt;=$C1556,0,IF(SUM($C1556,$I1530)&gt;M$4,$R1544/$I1530,$R1544-SUM($I1556:L1556))))</f>
        <v>0</v>
      </c>
      <c r="N1556" s="31">
        <f>IF($I1530="n/a",0,IF(N$4&lt;=$C1556,0,IF(SUM($C1556,$I1530)&gt;N$4,$R1544/$I1530,$R1544-SUM($I1556:M1556))))</f>
        <v>0</v>
      </c>
      <c r="O1556" s="31">
        <f>IF($I1530="n/a",0,IF(O$4&lt;=$C1556,0,IF(SUM($C1556,$I1530)&gt;O$4,$R1544/$I1530,$R1544-SUM($I1556:N1556))))</f>
        <v>0</v>
      </c>
      <c r="P1556" s="31">
        <f>IF($I1530="n/a",0,IF(P$4&lt;=$C1556,0,IF(SUM($C1556,$I1530)&gt;P$4,$R1544/$I1530,$R1544-SUM($I1556:O1556))))</f>
        <v>0</v>
      </c>
      <c r="Q1556" s="31">
        <f>IF($I1530="n/a",0,IF(Q$4&lt;=$C1556,0,IF(SUM($C1556,$I1530)&gt;Q$4,$R1544/$I1530,$R1544-SUM($I1556:P1556))))</f>
        <v>0</v>
      </c>
      <c r="R1556" s="31">
        <f>IF($I1530="n/a",0,IF(R$4&lt;=$C1556,0,IF(SUM($C1556,$I1530)&gt;R$4,$R1544/$I1530,$R1544-SUM($I1556:Q1556))))</f>
        <v>0</v>
      </c>
      <c r="S1556" s="31">
        <f>IF($I1530="n/a",0,IF(S$4&lt;=$C1556,0,IF(SUM($C1556,$I1530)&gt;S$4,$R1544/$I1530,$R1544-SUM($I1556:R1556))))</f>
        <v>0</v>
      </c>
      <c r="T1556" s="31">
        <f>IF($I1530="n/a",0,IF(T$4&lt;=$C1556,0,IF(SUM($C1556,$I1530)&gt;T$4,$R1544/$I1530,$R1544-SUM($I1556:S1556))))</f>
        <v>0</v>
      </c>
      <c r="U1556" s="31">
        <f>IF($I1530="n/a",0,IF(U$4&lt;=$C1556,0,IF(SUM($C1556,$I1530)&gt;U$4,$R1544/$I1530,$R1544-SUM($I1556:T1556))))</f>
        <v>0</v>
      </c>
      <c r="V1556" s="31">
        <f>IF($I1530="n/a",0,IF(V$4&lt;=$C1556,0,IF(SUM($C1556,$I1530)&gt;V$4,$R1544/$I1530,$R1544-SUM($I1556:U1556))))</f>
        <v>0</v>
      </c>
      <c r="W1556" s="31">
        <f>IF($I1530="n/a",0,IF(W$4&lt;=$C1556,0,IF(SUM($C1556,$I1530)&gt;W$4,$R1544/$I1530,$R1544-SUM($I1556:V1556))))</f>
        <v>0</v>
      </c>
      <c r="X1556" s="31">
        <f>IF($I1530="n/a",0,IF(X$4&lt;=$C1556,0,IF(SUM($C1556,$I1530)&gt;X$4,$R1544/$I1530,$R1544-SUM($I1556:W1556))))</f>
        <v>0</v>
      </c>
      <c r="Y1556" s="31">
        <f>IF($I1530="n/a",0,IF(Y$4&lt;=$C1556,0,IF(SUM($C1556,$I1530)&gt;Y$4,$R1544/$I1530,$R1544-SUM($I1556:X1556))))</f>
        <v>0</v>
      </c>
      <c r="Z1556" s="31">
        <f>IF($I1530="n/a",0,IF(Z$4&lt;=$C1556,0,IF(SUM($C1556,$I1530)&gt;Z$4,$R1544/$I1530,$R1544-SUM($I1556:Y1556))))</f>
        <v>0</v>
      </c>
      <c r="AA1556" s="31">
        <f>IF($I1530="n/a",0,IF(AA$4&lt;=$C1556,0,IF(SUM($C1556,$I1530)&gt;AA$4,$R1544/$I1530,$R1544-SUM($I1556:Z1556))))</f>
        <v>0</v>
      </c>
      <c r="AB1556" s="31">
        <f>IF($I1530="n/a",0,IF(AB$4&lt;=$C1556,0,IF(SUM($C1556,$I1530)&gt;AB$4,$R1544/$I1530,$R1544-SUM($I1556:AA1556))))</f>
        <v>0</v>
      </c>
      <c r="AC1556" s="31">
        <f>IF($I1530="n/a",0,IF(AC$4&lt;=$C1556,0,IF(SUM($C1556,$I1530)&gt;AC$4,$R1544/$I1530,$R1544-SUM($I1556:AB1556))))</f>
        <v>0</v>
      </c>
      <c r="AD1556" s="31">
        <f>IF($I1530="n/a",0,IF(AD$4&lt;=$C1556,0,IF(SUM($C1556,$I1530)&gt;AD$4,$R1544/$I1530,$R1544-SUM($I1556:AC1556))))</f>
        <v>0</v>
      </c>
      <c r="AE1556" s="31">
        <f>IF($I1530="n/a",0,IF(AE$4&lt;=$C1556,0,IF(SUM($C1556,$I1530)&gt;AE$4,$R1544/$I1530,$R1544-SUM($I1556:AD1556))))</f>
        <v>0</v>
      </c>
      <c r="AF1556" s="31">
        <f>IF($I1530="n/a",0,IF(AF$4&lt;=$C1556,0,IF(SUM($C1556,$I1530)&gt;AF$4,$R1544/$I1530,$R1544-SUM($I1556:AE1556))))</f>
        <v>0</v>
      </c>
      <c r="AG1556" s="31">
        <f>IF($I1530="n/a",0,IF(AG$4&lt;=$C1556,0,IF(SUM($C1556,$I1530)&gt;AG$4,$R1544/$I1530,$R1544-SUM($I1556:AF1556))))</f>
        <v>0</v>
      </c>
      <c r="AH1556" s="31">
        <f>IF($I1530="n/a",0,IF(AH$4&lt;=$C1556,0,IF(SUM($C1556,$I1530)&gt;AH$4,$R1544/$I1530,$R1544-SUM($I1556:AG1556))))</f>
        <v>0</v>
      </c>
      <c r="AI1556" s="31">
        <f>IF($I1530="n/a",0,IF(AI$4&lt;=$C1556,0,IF(SUM($C1556,$I1530)&gt;AI$4,$R1544/$I1530,$R1544-SUM($I1556:AH1556))))</f>
        <v>0</v>
      </c>
      <c r="AJ1556" s="31">
        <f>IF($I1530="n/a",0,IF(AJ$4&lt;=$C1556,0,IF(SUM($C1556,$I1530)&gt;AJ$4,$R1544/$I1530,$R1544-SUM($I1556:AI1556))))</f>
        <v>0</v>
      </c>
      <c r="AK1556" s="31">
        <f>IF($I1530="n/a",0,IF(AK$4&lt;=$C1556,0,IF(SUM($C1556,$I1530)&gt;AK$4,$R1544/$I1530,$R1544-SUM($I1556:AJ1556))))</f>
        <v>0</v>
      </c>
      <c r="AL1556" s="31">
        <f>IF($I1530="n/a",0,IF(AL$4&lt;=$C1556,0,IF(SUM($C1556,$I1530)&gt;AL$4,$R1544/$I1530,$R1544-SUM($I1556:AK1556))))</f>
        <v>0</v>
      </c>
      <c r="AM1556" s="31">
        <f>IF($I1530="n/a",0,IF(AM$4&lt;=$C1556,0,IF(SUM($C1556,$I1530)&gt;AM$4,$R1544/$I1530,$R1544-SUM($I1556:AL1556))))</f>
        <v>0</v>
      </c>
      <c r="AN1556" s="31">
        <f>IF($I1530="n/a",0,IF(AN$4&lt;=$C1556,0,IF(SUM($C1556,$I1530)&gt;AN$4,$R1544/$I1530,$R1544-SUM($I1556:AM1556))))</f>
        <v>0</v>
      </c>
      <c r="AO1556" s="31">
        <f>IF($I1530="n/a",0,IF(AO$4&lt;=$C1556,0,IF(SUM($C1556,$I1530)&gt;AO$4,$R1544/$I1530,$R1544-SUM($I1556:AN1556))))</f>
        <v>0</v>
      </c>
      <c r="AP1556" s="31">
        <f>IF($I1530="n/a",0,IF(AP$4&lt;=$C1556,0,IF(SUM($C1556,$I1530)&gt;AP$4,$R1544/$I1530,$R1544-SUM($I1556:AO1556))))</f>
        <v>0</v>
      </c>
      <c r="AQ1556" s="31">
        <f>IF($I1530="n/a",0,IF(AQ$4&lt;=$C1556,0,IF(SUM($C1556,$I1530)&gt;AQ$4,$R1544/$I1530,$R1544-SUM($I1556:AP1556))))</f>
        <v>0</v>
      </c>
      <c r="AR1556" s="31">
        <f>IF($I1530="n/a",0,IF(AR$4&lt;=$C1556,0,IF(SUM($C1556,$I1530)&gt;AR$4,$R1544/$I1530,$R1544-SUM($I1556:AQ1556))))</f>
        <v>0</v>
      </c>
      <c r="AS1556" s="31">
        <f>IF($I1530="n/a",0,IF(AS$4&lt;=$C1556,0,IF(SUM($C1556,$I1530)&gt;AS$4,$R1544/$I1530,$R1544-SUM($I1556:AR1556))))</f>
        <v>0</v>
      </c>
      <c r="AT1556" s="31">
        <f>IF($I1530="n/a",0,IF(AT$4&lt;=$C1556,0,IF(SUM($C1556,$I1530)&gt;AT$4,$R1544/$I1530,$R1544-SUM($I1556:AS1556))))</f>
        <v>0</v>
      </c>
      <c r="AU1556" s="31">
        <f>IF($I1530="n/a",0,IF(AU$4&lt;=$C1556,0,IF(SUM($C1556,$I1530)&gt;AU$4,$R1544/$I1530,$R1544-SUM($I1556:AT1556))))</f>
        <v>0</v>
      </c>
      <c r="AV1556" s="31">
        <f>IF($I1530="n/a",0,IF(AV$4&lt;=$C1556,0,IF(SUM($C1556,$I1530)&gt;AV$4,$R1544/$I1530,$R1544-SUM($I1556:AU1556))))</f>
        <v>0</v>
      </c>
      <c r="AW1556" s="31">
        <f>IF($I1530="n/a",0,IF(AW$4&lt;=$C1556,0,IF(SUM($C1556,$I1530)&gt;AW$4,$R1544/$I1530,$R1544-SUM($I1556:AV1556))))</f>
        <v>0</v>
      </c>
      <c r="AX1556" s="31">
        <f>IF($I1530="n/a",0,IF(AX$4&lt;=$C1556,0,IF(SUM($C1556,$I1530)&gt;AX$4,$R1544/$I1530,$R1544-SUM($I1556:AW1556))))</f>
        <v>0</v>
      </c>
      <c r="AY1556" s="31">
        <f>IF($I1530="n/a",0,IF(AY$4&lt;=$C1556,0,IF(SUM($C1556,$I1530)&gt;AY$4,$R1544/$I1530,$R1544-SUM($I1556:AX1556))))</f>
        <v>0</v>
      </c>
      <c r="AZ1556" s="31">
        <f>IF($I1530="n/a",0,IF(AZ$4&lt;=$C1556,0,IF(SUM($C1556,$I1530)&gt;AZ$4,$R1544/$I1530,$R1544-SUM($I1556:AY1556))))</f>
        <v>0</v>
      </c>
      <c r="BA1556" s="31">
        <f>IF($I1530="n/a",0,IF(BA$4&lt;=$C1556,0,IF(SUM($C1556,$I1530)&gt;BA$4,$R1544/$I1530,$R1544-SUM($I1556:AZ1556))))</f>
        <v>0</v>
      </c>
      <c r="BB1556" s="31">
        <f>IF($I1530="n/a",0,IF(BB$4&lt;=$C1556,0,IF(SUM($C1556,$I1530)&gt;BB$4,$R1544/$I1530,$R1544-SUM($I1556:BA1556))))</f>
        <v>0</v>
      </c>
      <c r="BC1556" s="31">
        <f>IF($I1530="n/a",0,IF(BC$4&lt;=$C1556,0,IF(SUM($C1556,$I1530)&gt;BC$4,$R1544/$I1530,$R1544-SUM($I1556:BB1556))))</f>
        <v>0</v>
      </c>
      <c r="BD1556" s="31">
        <f>IF($I1530="n/a",0,IF(BD$4&lt;=$C1556,0,IF(SUM($C1556,$I1530)&gt;BD$4,$R1544/$I1530,$R1544-SUM($I1556:BC1556))))</f>
        <v>0</v>
      </c>
      <c r="BE1556" s="31">
        <f>IF($I1530="n/a",0,IF(BE$4&lt;=$C1556,0,IF(SUM($C1556,$I1530)&gt;BE$4,$R1544/$I1530,$R1544-SUM($I1556:BD1556))))</f>
        <v>0</v>
      </c>
      <c r="BF1556" s="31">
        <f>IF($I1530="n/a",0,IF(BF$4&lt;=$C1556,0,IF(SUM($C1556,$I1530)&gt;BF$4,$R1544/$I1530,$R1544-SUM($I1556:BE1556))))</f>
        <v>0</v>
      </c>
      <c r="BG1556" s="31">
        <f>IF($I1530="n/a",0,IF(BG$4&lt;=$C1556,0,IF(SUM($C1556,$I1530)&gt;BG$4,$R1544/$I1530,$R1544-SUM($I1556:BF1556))))</f>
        <v>0</v>
      </c>
      <c r="BH1556" s="31">
        <f>IF($I1530="n/a",0,IF(BH$4&lt;=$C1556,0,IF(SUM($C1556,$I1530)&gt;BH$4,$R1544/$I1530,$R1544-SUM($I1556:BG1556))))</f>
        <v>0</v>
      </c>
      <c r="BI1556" s="31">
        <f>IF($I1530="n/a",0,IF(BI$4&lt;=$C1556,0,IF(SUM($C1556,$I1530)&gt;BI$4,$R1544/$I1530,$R1544-SUM($I1556:BH1556))))</f>
        <v>0</v>
      </c>
      <c r="BJ1556" s="31">
        <f>IF($I1530="n/a",0,IF(BJ$4&lt;=$C1556,0,IF(SUM($C1556,$I1530)&gt;BJ$4,$R1544/$I1530,$R1544-SUM($I1556:BI1556))))</f>
        <v>0</v>
      </c>
      <c r="BK1556" s="31">
        <f>IF($I1530="n/a",0,IF(BK$4&lt;=$C1556,0,IF(SUM($C1556,$I1530)&gt;BK$4,$R1544/$I1530,$R1544-SUM($I1556:BJ1556))))</f>
        <v>0</v>
      </c>
      <c r="BL1556" s="31">
        <f>IF($I1530="n/a",0,IF(BL$4&lt;=$C1556,0,IF(SUM($C1556,$I1530)&gt;BL$4,$R1544/$I1530,$R1544-SUM($I1556:BK1556))))</f>
        <v>0</v>
      </c>
      <c r="BM1556" s="31">
        <f>IF($I1530="n/a",0,IF(BM$4&lt;=$C1556,0,IF(SUM($C1556,$I1530)&gt;BM$4,$R1544/$I1530,$R1544-SUM($I1556:BL1556))))</f>
        <v>0</v>
      </c>
      <c r="BN1556" s="31">
        <f>IF($I1530="n/a",0,IF(BN$4&lt;=$C1556,0,IF(SUM($C1556,$I1530)&gt;BN$4,$R1544/$I1530,$R1544-SUM($I1556:BM1556))))</f>
        <v>0</v>
      </c>
      <c r="BO1556" s="31">
        <f>IF($I1530="n/a",0,IF(BO$4&lt;=$C1556,0,IF(SUM($C1556,$I1530)&gt;BO$4,$R1544/$I1530,$R1544-SUM($I1556:BN1556))))</f>
        <v>0</v>
      </c>
      <c r="BP1556" s="31">
        <f>IF($I1530="n/a",0,IF(BP$4&lt;=$C1556,0,IF(SUM($C1556,$I1530)&gt;BP$4,$R1544/$I1530,$R1544-SUM($I1556:BO1556))))</f>
        <v>0</v>
      </c>
      <c r="BQ1556" s="31">
        <f>IF($I1530="n/a",0,IF(BQ$4&lt;=$C1556,0,IF(SUM($C1556,$I1530)&gt;BQ$4,$R1544/$I1530,$R1544-SUM($I1556:BP1556))))</f>
        <v>0</v>
      </c>
      <c r="BR1556" s="31">
        <f>IF($I1530="n/a",0,IF(BR$4&lt;=$C1556,0,IF(SUM($C1556,$I1530)&gt;BR$4,$R1544/$I1530,$R1544-SUM($I1556:BQ1556))))</f>
        <v>0</v>
      </c>
      <c r="BS1556" s="31">
        <f>IF($I1530="n/a",0,IF(BS$4&lt;=$C1556,0,IF(SUM($C1556,$I1530)&gt;BS$4,$R1544/$I1530,$R1544-SUM($I1556:BR1556))))</f>
        <v>0</v>
      </c>
      <c r="BT1556" s="31">
        <f>IF($I1530="n/a",0,IF(BT$4&lt;=$C1556,0,IF(SUM($C1556,$I1530)&gt;BT$4,$R1544/$I1530,$R1544-SUM($I1556:BS1556))))</f>
        <v>0</v>
      </c>
      <c r="BU1556" s="31">
        <f>IF($I1530="n/a",0,IF(BU$4&lt;=$C1556,0,IF(SUM($C1556,$I1530)&gt;BU$4,$R1544/$I1530,$R1544-SUM($I1556:BT1556))))</f>
        <v>0</v>
      </c>
      <c r="BV1556" s="31">
        <f>IF($I1530="n/a",0,IF(BV$4&lt;=$C1556,0,IF(SUM($C1556,$I1530)&gt;BV$4,$R1544/$I1530,$R1544-SUM($I1556:BU1556))))</f>
        <v>0</v>
      </c>
      <c r="BW1556" s="31">
        <f>IF($I1530="n/a",0,IF(BW$4&lt;=$C1556,0,IF(SUM($C1556,$I1530)&gt;BW$4,$R1544/$I1530,$R1544-SUM($I1556:BV1556))))</f>
        <v>0</v>
      </c>
      <c r="BX1556" s="31">
        <f>IF($I1530="n/a",0,IF(BX$4&lt;=$C1556,0,IF(SUM($C1556,$I1530)&gt;BX$4,$R1544/$I1530,$R1544-SUM($I1556:BW1556))))</f>
        <v>0</v>
      </c>
      <c r="BY1556" s="31">
        <f>IF($I1530="n/a",0,IF(BY$4&lt;=$C1556,0,IF(SUM($C1556,$I1530)&gt;BY$4,$R1544/$I1530,$R1544-SUM($I1556:BX1556))))</f>
        <v>0</v>
      </c>
      <c r="BZ1556" s="31">
        <f>IF($I1530="n/a",0,IF(BZ$4&lt;=$C1556,0,IF(SUM($C1556,$I1530)&gt;BZ$4,$R1544/$I1530,$R1544-SUM($I1556:BY1556))))</f>
        <v>0</v>
      </c>
      <c r="CA1556" s="31">
        <f>IF($I1530="n/a",0,IF(CA$4&lt;=$C1556,0,IF(SUM($C1556,$I1530)&gt;CA$4,$R1544/$I1530,$R1544-SUM($I1556:BZ1556))))</f>
        <v>0</v>
      </c>
      <c r="CB1556" s="31">
        <f>IF($I1530="n/a",0,IF(CB$4&lt;=$C1556,0,IF(SUM($C1556,$I1530)&gt;CB$4,$R1544/$I1530,$R1544-SUM($I1556:CA1556))))</f>
        <v>0</v>
      </c>
      <c r="CC1556" s="31">
        <f>IF($I1530="n/a",0,IF(CC$4&lt;=$C1556,0,IF(SUM($C1556,$I1530)&gt;CC$4,$R1544/$I1530,$R1544-SUM($I1556:CB1556))))</f>
        <v>0</v>
      </c>
      <c r="CD1556" s="31">
        <f>IF($I1530="n/a",0,IF(CD$4&lt;=$C1556,0,IF(SUM($C1556,$I1530)&gt;CD$4,$R1544/$I1530,$R1544-SUM($I1556:CC1556))))</f>
        <v>0</v>
      </c>
      <c r="CE1556" s="31">
        <f>IF($I1530="n/a",0,IF(CE$4&lt;=$C1556,0,IF(SUM($C1556,$I1530)&gt;CE$4,$R1544/$I1530,$R1544-SUM($I1556:CD1556))))</f>
        <v>0</v>
      </c>
      <c r="CF1556" s="31">
        <f>IF($I1530="n/a",0,IF(CF$4&lt;=$C1556,0,IF(SUM($C1556,$I1530)&gt;CF$4,$R1544/$I1530,$R1544-SUM($I1556:CE1556))))</f>
        <v>0</v>
      </c>
    </row>
    <row r="1557" spans="1:84" s="153" customFormat="1" ht="12.75" customHeight="1">
      <c r="A1557"/>
      <c r="C1557" s="197">
        <v>2025</v>
      </c>
      <c r="D1557" s="21" t="s">
        <v>54</v>
      </c>
      <c r="E1557" s="21" t="s">
        <v>185</v>
      </c>
      <c r="I1557" s="31"/>
      <c r="J1557" s="31">
        <f>IF($I1530="n/a",0,IF(J$4&lt;=$C1557,0,IF(SUM($C1557,$I1530)&gt;J$4,$S1544/$I1530,$S1544-SUM($I1557:I1557))))</f>
        <v>0</v>
      </c>
      <c r="K1557" s="31">
        <f>IF($I1530="n/a",0,IF(K$4&lt;=$C1557,0,IF(SUM($C1557,$I1530)&gt;K$4,$S1544/$I1530,$S1544-SUM($I1557:J1557))))</f>
        <v>0</v>
      </c>
      <c r="L1557" s="31">
        <f>IF($I1530="n/a",0,IF(L$4&lt;=$C1557,0,IF(SUM($C1557,$I1530)&gt;L$4,$S1544/$I1530,$S1544-SUM($I1557:K1557))))</f>
        <v>0</v>
      </c>
      <c r="M1557" s="31">
        <f>IF($I1530="n/a",0,IF(M$4&lt;=$C1557,0,IF(SUM($C1557,$I1530)&gt;M$4,$S1544/$I1530,$S1544-SUM($I1557:L1557))))</f>
        <v>0</v>
      </c>
      <c r="N1557" s="31">
        <f>IF($I1530="n/a",0,IF(N$4&lt;=$C1557,0,IF(SUM($C1557,$I1530)&gt;N$4,$S1544/$I1530,$S1544-SUM($I1557:M1557))))</f>
        <v>0</v>
      </c>
      <c r="O1557" s="31">
        <f>IF($I1530="n/a",0,IF(O$4&lt;=$C1557,0,IF(SUM($C1557,$I1530)&gt;O$4,$S1544/$I1530,$S1544-SUM($I1557:N1557))))</f>
        <v>0</v>
      </c>
      <c r="P1557" s="31">
        <f>IF($I1530="n/a",0,IF(P$4&lt;=$C1557,0,IF(SUM($C1557,$I1530)&gt;P$4,$S1544/$I1530,$S1544-SUM($I1557:O1557))))</f>
        <v>0</v>
      </c>
      <c r="Q1557" s="31">
        <f>IF($I1530="n/a",0,IF(Q$4&lt;=$C1557,0,IF(SUM($C1557,$I1530)&gt;Q$4,$S1544/$I1530,$S1544-SUM($I1557:P1557))))</f>
        <v>0</v>
      </c>
      <c r="R1557" s="31">
        <f>IF($I1530="n/a",0,IF(R$4&lt;=$C1557,0,IF(SUM($C1557,$I1530)&gt;R$4,$S1544/$I1530,$S1544-SUM($I1557:Q1557))))</f>
        <v>0</v>
      </c>
      <c r="S1557" s="31">
        <f>IF($I1530="n/a",0,IF(S$4&lt;=$C1557,0,IF(SUM($C1557,$I1530)&gt;S$4,$S1544/$I1530,$S1544-SUM($I1557:R1557))))</f>
        <v>0</v>
      </c>
      <c r="T1557" s="31">
        <f>IF($I1530="n/a",0,IF(T$4&lt;=$C1557,0,IF(SUM($C1557,$I1530)&gt;T$4,$S1544/$I1530,$S1544-SUM($I1557:S1557))))</f>
        <v>0</v>
      </c>
      <c r="U1557" s="31">
        <f>IF($I1530="n/a",0,IF(U$4&lt;=$C1557,0,IF(SUM($C1557,$I1530)&gt;U$4,$S1544/$I1530,$S1544-SUM($I1557:T1557))))</f>
        <v>0</v>
      </c>
      <c r="V1557" s="31">
        <f>IF($I1530="n/a",0,IF(V$4&lt;=$C1557,0,IF(SUM($C1557,$I1530)&gt;V$4,$S1544/$I1530,$S1544-SUM($I1557:U1557))))</f>
        <v>0</v>
      </c>
      <c r="W1557" s="31">
        <f>IF($I1530="n/a",0,IF(W$4&lt;=$C1557,0,IF(SUM($C1557,$I1530)&gt;W$4,$S1544/$I1530,$S1544-SUM($I1557:V1557))))</f>
        <v>0</v>
      </c>
      <c r="X1557" s="31">
        <f>IF($I1530="n/a",0,IF(X$4&lt;=$C1557,0,IF(SUM($C1557,$I1530)&gt;X$4,$S1544/$I1530,$S1544-SUM($I1557:W1557))))</f>
        <v>0</v>
      </c>
      <c r="Y1557" s="31">
        <f>IF($I1530="n/a",0,IF(Y$4&lt;=$C1557,0,IF(SUM($C1557,$I1530)&gt;Y$4,$S1544/$I1530,$S1544-SUM($I1557:X1557))))</f>
        <v>0</v>
      </c>
      <c r="Z1557" s="31">
        <f>IF($I1530="n/a",0,IF(Z$4&lt;=$C1557,0,IF(SUM($C1557,$I1530)&gt;Z$4,$S1544/$I1530,$S1544-SUM($I1557:Y1557))))</f>
        <v>0</v>
      </c>
      <c r="AA1557" s="31">
        <f>IF($I1530="n/a",0,IF(AA$4&lt;=$C1557,0,IF(SUM($C1557,$I1530)&gt;AA$4,$S1544/$I1530,$S1544-SUM($I1557:Z1557))))</f>
        <v>0</v>
      </c>
      <c r="AB1557" s="31">
        <f>IF($I1530="n/a",0,IF(AB$4&lt;=$C1557,0,IF(SUM($C1557,$I1530)&gt;AB$4,$S1544/$I1530,$S1544-SUM($I1557:AA1557))))</f>
        <v>0</v>
      </c>
      <c r="AC1557" s="31">
        <f>IF($I1530="n/a",0,IF(AC$4&lt;=$C1557,0,IF(SUM($C1557,$I1530)&gt;AC$4,$S1544/$I1530,$S1544-SUM($I1557:AB1557))))</f>
        <v>0</v>
      </c>
      <c r="AD1557" s="31">
        <f>IF($I1530="n/a",0,IF(AD$4&lt;=$C1557,0,IF(SUM($C1557,$I1530)&gt;AD$4,$S1544/$I1530,$S1544-SUM($I1557:AC1557))))</f>
        <v>0</v>
      </c>
      <c r="AE1557" s="31">
        <f>IF($I1530="n/a",0,IF(AE$4&lt;=$C1557,0,IF(SUM($C1557,$I1530)&gt;AE$4,$S1544/$I1530,$S1544-SUM($I1557:AD1557))))</f>
        <v>0</v>
      </c>
      <c r="AF1557" s="31">
        <f>IF($I1530="n/a",0,IF(AF$4&lt;=$C1557,0,IF(SUM($C1557,$I1530)&gt;AF$4,$S1544/$I1530,$S1544-SUM($I1557:AE1557))))</f>
        <v>0</v>
      </c>
      <c r="AG1557" s="31">
        <f>IF($I1530="n/a",0,IF(AG$4&lt;=$C1557,0,IF(SUM($C1557,$I1530)&gt;AG$4,$S1544/$I1530,$S1544-SUM($I1557:AF1557))))</f>
        <v>0</v>
      </c>
      <c r="AH1557" s="31">
        <f>IF($I1530="n/a",0,IF(AH$4&lt;=$C1557,0,IF(SUM($C1557,$I1530)&gt;AH$4,$S1544/$I1530,$S1544-SUM($I1557:AG1557))))</f>
        <v>0</v>
      </c>
      <c r="AI1557" s="31">
        <f>IF($I1530="n/a",0,IF(AI$4&lt;=$C1557,0,IF(SUM($C1557,$I1530)&gt;AI$4,$S1544/$I1530,$S1544-SUM($I1557:AH1557))))</f>
        <v>0</v>
      </c>
      <c r="AJ1557" s="31">
        <f>IF($I1530="n/a",0,IF(AJ$4&lt;=$C1557,0,IF(SUM($C1557,$I1530)&gt;AJ$4,$S1544/$I1530,$S1544-SUM($I1557:AI1557))))</f>
        <v>0</v>
      </c>
      <c r="AK1557" s="31">
        <f>IF($I1530="n/a",0,IF(AK$4&lt;=$C1557,0,IF(SUM($C1557,$I1530)&gt;AK$4,$S1544/$I1530,$S1544-SUM($I1557:AJ1557))))</f>
        <v>0</v>
      </c>
      <c r="AL1557" s="31">
        <f>IF($I1530="n/a",0,IF(AL$4&lt;=$C1557,0,IF(SUM($C1557,$I1530)&gt;AL$4,$S1544/$I1530,$S1544-SUM($I1557:AK1557))))</f>
        <v>0</v>
      </c>
      <c r="AM1557" s="31">
        <f>IF($I1530="n/a",0,IF(AM$4&lt;=$C1557,0,IF(SUM($C1557,$I1530)&gt;AM$4,$S1544/$I1530,$S1544-SUM($I1557:AL1557))))</f>
        <v>0</v>
      </c>
      <c r="AN1557" s="31">
        <f>IF($I1530="n/a",0,IF(AN$4&lt;=$C1557,0,IF(SUM($C1557,$I1530)&gt;AN$4,$S1544/$I1530,$S1544-SUM($I1557:AM1557))))</f>
        <v>0</v>
      </c>
      <c r="AO1557" s="31">
        <f>IF($I1530="n/a",0,IF(AO$4&lt;=$C1557,0,IF(SUM($C1557,$I1530)&gt;AO$4,$S1544/$I1530,$S1544-SUM($I1557:AN1557))))</f>
        <v>0</v>
      </c>
      <c r="AP1557" s="31">
        <f>IF($I1530="n/a",0,IF(AP$4&lt;=$C1557,0,IF(SUM($C1557,$I1530)&gt;AP$4,$S1544/$I1530,$S1544-SUM($I1557:AO1557))))</f>
        <v>0</v>
      </c>
      <c r="AQ1557" s="31">
        <f>IF($I1530="n/a",0,IF(AQ$4&lt;=$C1557,0,IF(SUM($C1557,$I1530)&gt;AQ$4,$S1544/$I1530,$S1544-SUM($I1557:AP1557))))</f>
        <v>0</v>
      </c>
      <c r="AR1557" s="31">
        <f>IF($I1530="n/a",0,IF(AR$4&lt;=$C1557,0,IF(SUM($C1557,$I1530)&gt;AR$4,$S1544/$I1530,$S1544-SUM($I1557:AQ1557))))</f>
        <v>0</v>
      </c>
      <c r="AS1557" s="31">
        <f>IF($I1530="n/a",0,IF(AS$4&lt;=$C1557,0,IF(SUM($C1557,$I1530)&gt;AS$4,$S1544/$I1530,$S1544-SUM($I1557:AR1557))))</f>
        <v>0</v>
      </c>
      <c r="AT1557" s="31">
        <f>IF($I1530="n/a",0,IF(AT$4&lt;=$C1557,0,IF(SUM($C1557,$I1530)&gt;AT$4,$S1544/$I1530,$S1544-SUM($I1557:AS1557))))</f>
        <v>0</v>
      </c>
      <c r="AU1557" s="31">
        <f>IF($I1530="n/a",0,IF(AU$4&lt;=$C1557,0,IF(SUM($C1557,$I1530)&gt;AU$4,$S1544/$I1530,$S1544-SUM($I1557:AT1557))))</f>
        <v>0</v>
      </c>
      <c r="AV1557" s="31">
        <f>IF($I1530="n/a",0,IF(AV$4&lt;=$C1557,0,IF(SUM($C1557,$I1530)&gt;AV$4,$S1544/$I1530,$S1544-SUM($I1557:AU1557))))</f>
        <v>0</v>
      </c>
      <c r="AW1557" s="31">
        <f>IF($I1530="n/a",0,IF(AW$4&lt;=$C1557,0,IF(SUM($C1557,$I1530)&gt;AW$4,$S1544/$I1530,$S1544-SUM($I1557:AV1557))))</f>
        <v>0</v>
      </c>
      <c r="AX1557" s="31">
        <f>IF($I1530="n/a",0,IF(AX$4&lt;=$C1557,0,IF(SUM($C1557,$I1530)&gt;AX$4,$S1544/$I1530,$S1544-SUM($I1557:AW1557))))</f>
        <v>0</v>
      </c>
      <c r="AY1557" s="31">
        <f>IF($I1530="n/a",0,IF(AY$4&lt;=$C1557,0,IF(SUM($C1557,$I1530)&gt;AY$4,$S1544/$I1530,$S1544-SUM($I1557:AX1557))))</f>
        <v>0</v>
      </c>
      <c r="AZ1557" s="31">
        <f>IF($I1530="n/a",0,IF(AZ$4&lt;=$C1557,0,IF(SUM($C1557,$I1530)&gt;AZ$4,$S1544/$I1530,$S1544-SUM($I1557:AY1557))))</f>
        <v>0</v>
      </c>
      <c r="BA1557" s="31">
        <f>IF($I1530="n/a",0,IF(BA$4&lt;=$C1557,0,IF(SUM($C1557,$I1530)&gt;BA$4,$S1544/$I1530,$S1544-SUM($I1557:AZ1557))))</f>
        <v>0</v>
      </c>
      <c r="BB1557" s="31">
        <f>IF($I1530="n/a",0,IF(BB$4&lt;=$C1557,0,IF(SUM($C1557,$I1530)&gt;BB$4,$S1544/$I1530,$S1544-SUM($I1557:BA1557))))</f>
        <v>0</v>
      </c>
      <c r="BC1557" s="31">
        <f>IF($I1530="n/a",0,IF(BC$4&lt;=$C1557,0,IF(SUM($C1557,$I1530)&gt;BC$4,$S1544/$I1530,$S1544-SUM($I1557:BB1557))))</f>
        <v>0</v>
      </c>
      <c r="BD1557" s="31">
        <f>IF($I1530="n/a",0,IF(BD$4&lt;=$C1557,0,IF(SUM($C1557,$I1530)&gt;BD$4,$S1544/$I1530,$S1544-SUM($I1557:BC1557))))</f>
        <v>0</v>
      </c>
      <c r="BE1557" s="31">
        <f>IF($I1530="n/a",0,IF(BE$4&lt;=$C1557,0,IF(SUM($C1557,$I1530)&gt;BE$4,$S1544/$I1530,$S1544-SUM($I1557:BD1557))))</f>
        <v>0</v>
      </c>
      <c r="BF1557" s="31">
        <f>IF($I1530="n/a",0,IF(BF$4&lt;=$C1557,0,IF(SUM($C1557,$I1530)&gt;BF$4,$S1544/$I1530,$S1544-SUM($I1557:BE1557))))</f>
        <v>0</v>
      </c>
      <c r="BG1557" s="31">
        <f>IF($I1530="n/a",0,IF(BG$4&lt;=$C1557,0,IF(SUM($C1557,$I1530)&gt;BG$4,$S1544/$I1530,$S1544-SUM($I1557:BF1557))))</f>
        <v>0</v>
      </c>
      <c r="BH1557" s="31">
        <f>IF($I1530="n/a",0,IF(BH$4&lt;=$C1557,0,IF(SUM($C1557,$I1530)&gt;BH$4,$S1544/$I1530,$S1544-SUM($I1557:BG1557))))</f>
        <v>0</v>
      </c>
      <c r="BI1557" s="31">
        <f>IF($I1530="n/a",0,IF(BI$4&lt;=$C1557,0,IF(SUM($C1557,$I1530)&gt;BI$4,$S1544/$I1530,$S1544-SUM($I1557:BH1557))))</f>
        <v>0</v>
      </c>
      <c r="BJ1557" s="31">
        <f>IF($I1530="n/a",0,IF(BJ$4&lt;=$C1557,0,IF(SUM($C1557,$I1530)&gt;BJ$4,$S1544/$I1530,$S1544-SUM($I1557:BI1557))))</f>
        <v>0</v>
      </c>
      <c r="BK1557" s="31">
        <f>IF($I1530="n/a",0,IF(BK$4&lt;=$C1557,0,IF(SUM($C1557,$I1530)&gt;BK$4,$S1544/$I1530,$S1544-SUM($I1557:BJ1557))))</f>
        <v>0</v>
      </c>
      <c r="BL1557" s="31">
        <f>IF($I1530="n/a",0,IF(BL$4&lt;=$C1557,0,IF(SUM($C1557,$I1530)&gt;BL$4,$S1544/$I1530,$S1544-SUM($I1557:BK1557))))</f>
        <v>0</v>
      </c>
      <c r="BM1557" s="31">
        <f>IF($I1530="n/a",0,IF(BM$4&lt;=$C1557,0,IF(SUM($C1557,$I1530)&gt;BM$4,$S1544/$I1530,$S1544-SUM($I1557:BL1557))))</f>
        <v>0</v>
      </c>
      <c r="BN1557" s="31">
        <f>IF($I1530="n/a",0,IF(BN$4&lt;=$C1557,0,IF(SUM($C1557,$I1530)&gt;BN$4,$S1544/$I1530,$S1544-SUM($I1557:BM1557))))</f>
        <v>0</v>
      </c>
      <c r="BO1557" s="31">
        <f>IF($I1530="n/a",0,IF(BO$4&lt;=$C1557,0,IF(SUM($C1557,$I1530)&gt;BO$4,$S1544/$I1530,$S1544-SUM($I1557:BN1557))))</f>
        <v>0</v>
      </c>
      <c r="BP1557" s="31">
        <f>IF($I1530="n/a",0,IF(BP$4&lt;=$C1557,0,IF(SUM($C1557,$I1530)&gt;BP$4,$S1544/$I1530,$S1544-SUM($I1557:BO1557))))</f>
        <v>0</v>
      </c>
      <c r="BQ1557" s="31">
        <f>IF($I1530="n/a",0,IF(BQ$4&lt;=$C1557,0,IF(SUM($C1557,$I1530)&gt;BQ$4,$S1544/$I1530,$S1544-SUM($I1557:BP1557))))</f>
        <v>0</v>
      </c>
      <c r="BR1557" s="31">
        <f>IF($I1530="n/a",0,IF(BR$4&lt;=$C1557,0,IF(SUM($C1557,$I1530)&gt;BR$4,$S1544/$I1530,$S1544-SUM($I1557:BQ1557))))</f>
        <v>0</v>
      </c>
      <c r="BS1557" s="31">
        <f>IF($I1530="n/a",0,IF(BS$4&lt;=$C1557,0,IF(SUM($C1557,$I1530)&gt;BS$4,$S1544/$I1530,$S1544-SUM($I1557:BR1557))))</f>
        <v>0</v>
      </c>
      <c r="BT1557" s="31">
        <f>IF($I1530="n/a",0,IF(BT$4&lt;=$C1557,0,IF(SUM($C1557,$I1530)&gt;BT$4,$S1544/$I1530,$S1544-SUM($I1557:BS1557))))</f>
        <v>0</v>
      </c>
      <c r="BU1557" s="31">
        <f>IF($I1530="n/a",0,IF(BU$4&lt;=$C1557,0,IF(SUM($C1557,$I1530)&gt;BU$4,$S1544/$I1530,$S1544-SUM($I1557:BT1557))))</f>
        <v>0</v>
      </c>
      <c r="BV1557" s="31">
        <f>IF($I1530="n/a",0,IF(BV$4&lt;=$C1557,0,IF(SUM($C1557,$I1530)&gt;BV$4,$S1544/$I1530,$S1544-SUM($I1557:BU1557))))</f>
        <v>0</v>
      </c>
      <c r="BW1557" s="31">
        <f>IF($I1530="n/a",0,IF(BW$4&lt;=$C1557,0,IF(SUM($C1557,$I1530)&gt;BW$4,$S1544/$I1530,$S1544-SUM($I1557:BV1557))))</f>
        <v>0</v>
      </c>
      <c r="BX1557" s="31">
        <f>IF($I1530="n/a",0,IF(BX$4&lt;=$C1557,0,IF(SUM($C1557,$I1530)&gt;BX$4,$S1544/$I1530,$S1544-SUM($I1557:BW1557))))</f>
        <v>0</v>
      </c>
      <c r="BY1557" s="31">
        <f>IF($I1530="n/a",0,IF(BY$4&lt;=$C1557,0,IF(SUM($C1557,$I1530)&gt;BY$4,$S1544/$I1530,$S1544-SUM($I1557:BX1557))))</f>
        <v>0</v>
      </c>
      <c r="BZ1557" s="31">
        <f>IF($I1530="n/a",0,IF(BZ$4&lt;=$C1557,0,IF(SUM($C1557,$I1530)&gt;BZ$4,$S1544/$I1530,$S1544-SUM($I1557:BY1557))))</f>
        <v>0</v>
      </c>
      <c r="CA1557" s="31">
        <f>IF($I1530="n/a",0,IF(CA$4&lt;=$C1557,0,IF(SUM($C1557,$I1530)&gt;CA$4,$S1544/$I1530,$S1544-SUM($I1557:BZ1557))))</f>
        <v>0</v>
      </c>
      <c r="CB1557" s="31">
        <f>IF($I1530="n/a",0,IF(CB$4&lt;=$C1557,0,IF(SUM($C1557,$I1530)&gt;CB$4,$S1544/$I1530,$S1544-SUM($I1557:CA1557))))</f>
        <v>0</v>
      </c>
      <c r="CC1557" s="31">
        <f>IF($I1530="n/a",0,IF(CC$4&lt;=$C1557,0,IF(SUM($C1557,$I1530)&gt;CC$4,$S1544/$I1530,$S1544-SUM($I1557:CB1557))))</f>
        <v>0</v>
      </c>
      <c r="CD1557" s="31">
        <f>IF($I1530="n/a",0,IF(CD$4&lt;=$C1557,0,IF(SUM($C1557,$I1530)&gt;CD$4,$S1544/$I1530,$S1544-SUM($I1557:CC1557))))</f>
        <v>0</v>
      </c>
      <c r="CE1557" s="31">
        <f>IF($I1530="n/a",0,IF(CE$4&lt;=$C1557,0,IF(SUM($C1557,$I1530)&gt;CE$4,$S1544/$I1530,$S1544-SUM($I1557:CD1557))))</f>
        <v>0</v>
      </c>
      <c r="CF1557" s="31">
        <f>IF($I1530="n/a",0,IF(CF$4&lt;=$C1557,0,IF(SUM($C1557,$I1530)&gt;CF$4,$S1544/$I1530,$S1544-SUM($I1557:CE1557))))</f>
        <v>0</v>
      </c>
    </row>
    <row r="1558" spans="1:84" s="153" customFormat="1" ht="12.75" customHeight="1">
      <c r="A1558"/>
      <c r="C1558" s="197">
        <v>2026</v>
      </c>
      <c r="D1558" s="21" t="s">
        <v>55</v>
      </c>
      <c r="E1558" s="21" t="s">
        <v>185</v>
      </c>
      <c r="I1558" s="31"/>
      <c r="J1558" s="31">
        <f>IF($I1530="n/a",0,IF(J$4&lt;=$C1558,0,IF(SUM($C1558,$I1530)&gt;J$4,$T1544/$I1530,$T1544-SUM($I1558:I1558))))</f>
        <v>0</v>
      </c>
      <c r="K1558" s="31">
        <f>IF($I1530="n/a",0,IF(K$4&lt;=$C1558,0,IF(SUM($C1558,$I1530)&gt;K$4,$T1544/$I1530,$T1544-SUM($I1558:J1558))))</f>
        <v>0</v>
      </c>
      <c r="L1558" s="31">
        <f>IF($I1530="n/a",0,IF(L$4&lt;=$C1558,0,IF(SUM($C1558,$I1530)&gt;L$4,$T1544/$I1530,$T1544-SUM($I1558:K1558))))</f>
        <v>0</v>
      </c>
      <c r="M1558" s="31">
        <f>IF($I1530="n/a",0,IF(M$4&lt;=$C1558,0,IF(SUM($C1558,$I1530)&gt;M$4,$T1544/$I1530,$T1544-SUM($I1558:L1558))))</f>
        <v>0</v>
      </c>
      <c r="N1558" s="31">
        <f>IF($I1530="n/a",0,IF(N$4&lt;=$C1558,0,IF(SUM($C1558,$I1530)&gt;N$4,$T1544/$I1530,$T1544-SUM($I1558:M1558))))</f>
        <v>0</v>
      </c>
      <c r="O1558" s="31">
        <f>IF($I1530="n/a",0,IF(O$4&lt;=$C1558,0,IF(SUM($C1558,$I1530)&gt;O$4,$T1544/$I1530,$T1544-SUM($I1558:N1558))))</f>
        <v>0</v>
      </c>
      <c r="P1558" s="31">
        <f>IF($I1530="n/a",0,IF(P$4&lt;=$C1558,0,IF(SUM($C1558,$I1530)&gt;P$4,$T1544/$I1530,$T1544-SUM($I1558:O1558))))</f>
        <v>0</v>
      </c>
      <c r="Q1558" s="31">
        <f>IF($I1530="n/a",0,IF(Q$4&lt;=$C1558,0,IF(SUM($C1558,$I1530)&gt;Q$4,$T1544/$I1530,$T1544-SUM($I1558:P1558))))</f>
        <v>0</v>
      </c>
      <c r="R1558" s="31">
        <f>IF($I1530="n/a",0,IF(R$4&lt;=$C1558,0,IF(SUM($C1558,$I1530)&gt;R$4,$T1544/$I1530,$T1544-SUM($I1558:Q1558))))</f>
        <v>0</v>
      </c>
      <c r="S1558" s="31">
        <f>IF($I1530="n/a",0,IF(S$4&lt;=$C1558,0,IF(SUM($C1558,$I1530)&gt;S$4,$T1544/$I1530,$T1544-SUM($I1558:R1558))))</f>
        <v>0</v>
      </c>
      <c r="T1558" s="31">
        <f>IF($I1530="n/a",0,IF(T$4&lt;=$C1558,0,IF(SUM($C1558,$I1530)&gt;T$4,$T1544/$I1530,$T1544-SUM($I1558:S1558))))</f>
        <v>0</v>
      </c>
      <c r="U1558" s="31">
        <f>IF($I1530="n/a",0,IF(U$4&lt;=$C1558,0,IF(SUM($C1558,$I1530)&gt;U$4,$T1544/$I1530,$T1544-SUM($I1558:T1558))))</f>
        <v>0</v>
      </c>
      <c r="V1558" s="31">
        <f>IF($I1530="n/a",0,IF(V$4&lt;=$C1558,0,IF(SUM($C1558,$I1530)&gt;V$4,$T1544/$I1530,$T1544-SUM($I1558:U1558))))</f>
        <v>0</v>
      </c>
      <c r="W1558" s="31">
        <f>IF($I1530="n/a",0,IF(W$4&lt;=$C1558,0,IF(SUM($C1558,$I1530)&gt;W$4,$T1544/$I1530,$T1544-SUM($I1558:V1558))))</f>
        <v>0</v>
      </c>
      <c r="X1558" s="31">
        <f>IF($I1530="n/a",0,IF(X$4&lt;=$C1558,0,IF(SUM($C1558,$I1530)&gt;X$4,$T1544/$I1530,$T1544-SUM($I1558:W1558))))</f>
        <v>0</v>
      </c>
      <c r="Y1558" s="31">
        <f>IF($I1530="n/a",0,IF(Y$4&lt;=$C1558,0,IF(SUM($C1558,$I1530)&gt;Y$4,$T1544/$I1530,$T1544-SUM($I1558:X1558))))</f>
        <v>0</v>
      </c>
      <c r="Z1558" s="31">
        <f>IF($I1530="n/a",0,IF(Z$4&lt;=$C1558,0,IF(SUM($C1558,$I1530)&gt;Z$4,$T1544/$I1530,$T1544-SUM($I1558:Y1558))))</f>
        <v>0</v>
      </c>
      <c r="AA1558" s="31">
        <f>IF($I1530="n/a",0,IF(AA$4&lt;=$C1558,0,IF(SUM($C1558,$I1530)&gt;AA$4,$T1544/$I1530,$T1544-SUM($I1558:Z1558))))</f>
        <v>0</v>
      </c>
      <c r="AB1558" s="31">
        <f>IF($I1530="n/a",0,IF(AB$4&lt;=$C1558,0,IF(SUM($C1558,$I1530)&gt;AB$4,$T1544/$I1530,$T1544-SUM($I1558:AA1558))))</f>
        <v>0</v>
      </c>
      <c r="AC1558" s="31">
        <f>IF($I1530="n/a",0,IF(AC$4&lt;=$C1558,0,IF(SUM($C1558,$I1530)&gt;AC$4,$T1544/$I1530,$T1544-SUM($I1558:AB1558))))</f>
        <v>0</v>
      </c>
      <c r="AD1558" s="31">
        <f>IF($I1530="n/a",0,IF(AD$4&lt;=$C1558,0,IF(SUM($C1558,$I1530)&gt;AD$4,$T1544/$I1530,$T1544-SUM($I1558:AC1558))))</f>
        <v>0</v>
      </c>
      <c r="AE1558" s="31">
        <f>IF($I1530="n/a",0,IF(AE$4&lt;=$C1558,0,IF(SUM($C1558,$I1530)&gt;AE$4,$T1544/$I1530,$T1544-SUM($I1558:AD1558))))</f>
        <v>0</v>
      </c>
      <c r="AF1558" s="31">
        <f>IF($I1530="n/a",0,IF(AF$4&lt;=$C1558,0,IF(SUM($C1558,$I1530)&gt;AF$4,$T1544/$I1530,$T1544-SUM($I1558:AE1558))))</f>
        <v>0</v>
      </c>
      <c r="AG1558" s="31">
        <f>IF($I1530="n/a",0,IF(AG$4&lt;=$C1558,0,IF(SUM($C1558,$I1530)&gt;AG$4,$T1544/$I1530,$T1544-SUM($I1558:AF1558))))</f>
        <v>0</v>
      </c>
      <c r="AH1558" s="31">
        <f>IF($I1530="n/a",0,IF(AH$4&lt;=$C1558,0,IF(SUM($C1558,$I1530)&gt;AH$4,$T1544/$I1530,$T1544-SUM($I1558:AG1558))))</f>
        <v>0</v>
      </c>
      <c r="AI1558" s="31">
        <f>IF($I1530="n/a",0,IF(AI$4&lt;=$C1558,0,IF(SUM($C1558,$I1530)&gt;AI$4,$T1544/$I1530,$T1544-SUM($I1558:AH1558))))</f>
        <v>0</v>
      </c>
      <c r="AJ1558" s="31">
        <f>IF($I1530="n/a",0,IF(AJ$4&lt;=$C1558,0,IF(SUM($C1558,$I1530)&gt;AJ$4,$T1544/$I1530,$T1544-SUM($I1558:AI1558))))</f>
        <v>0</v>
      </c>
      <c r="AK1558" s="31">
        <f>IF($I1530="n/a",0,IF(AK$4&lt;=$C1558,0,IF(SUM($C1558,$I1530)&gt;AK$4,$T1544/$I1530,$T1544-SUM($I1558:AJ1558))))</f>
        <v>0</v>
      </c>
      <c r="AL1558" s="31">
        <f>IF($I1530="n/a",0,IF(AL$4&lt;=$C1558,0,IF(SUM($C1558,$I1530)&gt;AL$4,$T1544/$I1530,$T1544-SUM($I1558:AK1558))))</f>
        <v>0</v>
      </c>
      <c r="AM1558" s="31">
        <f>IF($I1530="n/a",0,IF(AM$4&lt;=$C1558,0,IF(SUM($C1558,$I1530)&gt;AM$4,$T1544/$I1530,$T1544-SUM($I1558:AL1558))))</f>
        <v>0</v>
      </c>
      <c r="AN1558" s="31">
        <f>IF($I1530="n/a",0,IF(AN$4&lt;=$C1558,0,IF(SUM($C1558,$I1530)&gt;AN$4,$T1544/$I1530,$T1544-SUM($I1558:AM1558))))</f>
        <v>0</v>
      </c>
      <c r="AO1558" s="31">
        <f>IF($I1530="n/a",0,IF(AO$4&lt;=$C1558,0,IF(SUM($C1558,$I1530)&gt;AO$4,$T1544/$I1530,$T1544-SUM($I1558:AN1558))))</f>
        <v>0</v>
      </c>
      <c r="AP1558" s="31">
        <f>IF($I1530="n/a",0,IF(AP$4&lt;=$C1558,0,IF(SUM($C1558,$I1530)&gt;AP$4,$T1544/$I1530,$T1544-SUM($I1558:AO1558))))</f>
        <v>0</v>
      </c>
      <c r="AQ1558" s="31">
        <f>IF($I1530="n/a",0,IF(AQ$4&lt;=$C1558,0,IF(SUM($C1558,$I1530)&gt;AQ$4,$T1544/$I1530,$T1544-SUM($I1558:AP1558))))</f>
        <v>0</v>
      </c>
      <c r="AR1558" s="31">
        <f>IF($I1530="n/a",0,IF(AR$4&lt;=$C1558,0,IF(SUM($C1558,$I1530)&gt;AR$4,$T1544/$I1530,$T1544-SUM($I1558:AQ1558))))</f>
        <v>0</v>
      </c>
      <c r="AS1558" s="31">
        <f>IF($I1530="n/a",0,IF(AS$4&lt;=$C1558,0,IF(SUM($C1558,$I1530)&gt;AS$4,$T1544/$I1530,$T1544-SUM($I1558:AR1558))))</f>
        <v>0</v>
      </c>
      <c r="AT1558" s="31">
        <f>IF($I1530="n/a",0,IF(AT$4&lt;=$C1558,0,IF(SUM($C1558,$I1530)&gt;AT$4,$T1544/$I1530,$T1544-SUM($I1558:AS1558))))</f>
        <v>0</v>
      </c>
      <c r="AU1558" s="31">
        <f>IF($I1530="n/a",0,IF(AU$4&lt;=$C1558,0,IF(SUM($C1558,$I1530)&gt;AU$4,$T1544/$I1530,$T1544-SUM($I1558:AT1558))))</f>
        <v>0</v>
      </c>
      <c r="AV1558" s="31">
        <f>IF($I1530="n/a",0,IF(AV$4&lt;=$C1558,0,IF(SUM($C1558,$I1530)&gt;AV$4,$T1544/$I1530,$T1544-SUM($I1558:AU1558))))</f>
        <v>0</v>
      </c>
      <c r="AW1558" s="31">
        <f>IF($I1530="n/a",0,IF(AW$4&lt;=$C1558,0,IF(SUM($C1558,$I1530)&gt;AW$4,$T1544/$I1530,$T1544-SUM($I1558:AV1558))))</f>
        <v>0</v>
      </c>
      <c r="AX1558" s="31">
        <f>IF($I1530="n/a",0,IF(AX$4&lt;=$C1558,0,IF(SUM($C1558,$I1530)&gt;AX$4,$T1544/$I1530,$T1544-SUM($I1558:AW1558))))</f>
        <v>0</v>
      </c>
      <c r="AY1558" s="31">
        <f>IF($I1530="n/a",0,IF(AY$4&lt;=$C1558,0,IF(SUM($C1558,$I1530)&gt;AY$4,$T1544/$I1530,$T1544-SUM($I1558:AX1558))))</f>
        <v>0</v>
      </c>
      <c r="AZ1558" s="31">
        <f>IF($I1530="n/a",0,IF(AZ$4&lt;=$C1558,0,IF(SUM($C1558,$I1530)&gt;AZ$4,$T1544/$I1530,$T1544-SUM($I1558:AY1558))))</f>
        <v>0</v>
      </c>
      <c r="BA1558" s="31">
        <f>IF($I1530="n/a",0,IF(BA$4&lt;=$C1558,0,IF(SUM($C1558,$I1530)&gt;BA$4,$T1544/$I1530,$T1544-SUM($I1558:AZ1558))))</f>
        <v>0</v>
      </c>
      <c r="BB1558" s="31">
        <f>IF($I1530="n/a",0,IF(BB$4&lt;=$C1558,0,IF(SUM($C1558,$I1530)&gt;BB$4,$T1544/$I1530,$T1544-SUM($I1558:BA1558))))</f>
        <v>0</v>
      </c>
      <c r="BC1558" s="31">
        <f>IF($I1530="n/a",0,IF(BC$4&lt;=$C1558,0,IF(SUM($C1558,$I1530)&gt;BC$4,$T1544/$I1530,$T1544-SUM($I1558:BB1558))))</f>
        <v>0</v>
      </c>
      <c r="BD1558" s="31">
        <f>IF($I1530="n/a",0,IF(BD$4&lt;=$C1558,0,IF(SUM($C1558,$I1530)&gt;BD$4,$T1544/$I1530,$T1544-SUM($I1558:BC1558))))</f>
        <v>0</v>
      </c>
      <c r="BE1558" s="31">
        <f>IF($I1530="n/a",0,IF(BE$4&lt;=$C1558,0,IF(SUM($C1558,$I1530)&gt;BE$4,$T1544/$I1530,$T1544-SUM($I1558:BD1558))))</f>
        <v>0</v>
      </c>
      <c r="BF1558" s="31">
        <f>IF($I1530="n/a",0,IF(BF$4&lt;=$C1558,0,IF(SUM($C1558,$I1530)&gt;BF$4,$T1544/$I1530,$T1544-SUM($I1558:BE1558))))</f>
        <v>0</v>
      </c>
      <c r="BG1558" s="31">
        <f>IF($I1530="n/a",0,IF(BG$4&lt;=$C1558,0,IF(SUM($C1558,$I1530)&gt;BG$4,$T1544/$I1530,$T1544-SUM($I1558:BF1558))))</f>
        <v>0</v>
      </c>
      <c r="BH1558" s="31">
        <f>IF($I1530="n/a",0,IF(BH$4&lt;=$C1558,0,IF(SUM($C1558,$I1530)&gt;BH$4,$T1544/$I1530,$T1544-SUM($I1558:BG1558))))</f>
        <v>0</v>
      </c>
      <c r="BI1558" s="31">
        <f>IF($I1530="n/a",0,IF(BI$4&lt;=$C1558,0,IF(SUM($C1558,$I1530)&gt;BI$4,$T1544/$I1530,$T1544-SUM($I1558:BH1558))))</f>
        <v>0</v>
      </c>
      <c r="BJ1558" s="31">
        <f>IF($I1530="n/a",0,IF(BJ$4&lt;=$C1558,0,IF(SUM($C1558,$I1530)&gt;BJ$4,$T1544/$I1530,$T1544-SUM($I1558:BI1558))))</f>
        <v>0</v>
      </c>
      <c r="BK1558" s="31">
        <f>IF($I1530="n/a",0,IF(BK$4&lt;=$C1558,0,IF(SUM($C1558,$I1530)&gt;BK$4,$T1544/$I1530,$T1544-SUM($I1558:BJ1558))))</f>
        <v>0</v>
      </c>
      <c r="BL1558" s="31">
        <f>IF($I1530="n/a",0,IF(BL$4&lt;=$C1558,0,IF(SUM($C1558,$I1530)&gt;BL$4,$T1544/$I1530,$T1544-SUM($I1558:BK1558))))</f>
        <v>0</v>
      </c>
      <c r="BM1558" s="31">
        <f>IF($I1530="n/a",0,IF(BM$4&lt;=$C1558,0,IF(SUM($C1558,$I1530)&gt;BM$4,$T1544/$I1530,$T1544-SUM($I1558:BL1558))))</f>
        <v>0</v>
      </c>
      <c r="BN1558" s="31">
        <f>IF($I1530="n/a",0,IF(BN$4&lt;=$C1558,0,IF(SUM($C1558,$I1530)&gt;BN$4,$T1544/$I1530,$T1544-SUM($I1558:BM1558))))</f>
        <v>0</v>
      </c>
      <c r="BO1558" s="31">
        <f>IF($I1530="n/a",0,IF(BO$4&lt;=$C1558,0,IF(SUM($C1558,$I1530)&gt;BO$4,$T1544/$I1530,$T1544-SUM($I1558:BN1558))))</f>
        <v>0</v>
      </c>
      <c r="BP1558" s="31">
        <f>IF($I1530="n/a",0,IF(BP$4&lt;=$C1558,0,IF(SUM($C1558,$I1530)&gt;BP$4,$T1544/$I1530,$T1544-SUM($I1558:BO1558))))</f>
        <v>0</v>
      </c>
      <c r="BQ1558" s="31">
        <f>IF($I1530="n/a",0,IF(BQ$4&lt;=$C1558,0,IF(SUM($C1558,$I1530)&gt;BQ$4,$T1544/$I1530,$T1544-SUM($I1558:BP1558))))</f>
        <v>0</v>
      </c>
      <c r="BR1558" s="31">
        <f>IF($I1530="n/a",0,IF(BR$4&lt;=$C1558,0,IF(SUM($C1558,$I1530)&gt;BR$4,$T1544/$I1530,$T1544-SUM($I1558:BQ1558))))</f>
        <v>0</v>
      </c>
      <c r="BS1558" s="31">
        <f>IF($I1530="n/a",0,IF(BS$4&lt;=$C1558,0,IF(SUM($C1558,$I1530)&gt;BS$4,$T1544/$I1530,$T1544-SUM($I1558:BR1558))))</f>
        <v>0</v>
      </c>
      <c r="BT1558" s="31">
        <f>IF($I1530="n/a",0,IF(BT$4&lt;=$C1558,0,IF(SUM($C1558,$I1530)&gt;BT$4,$T1544/$I1530,$T1544-SUM($I1558:BS1558))))</f>
        <v>0</v>
      </c>
      <c r="BU1558" s="31">
        <f>IF($I1530="n/a",0,IF(BU$4&lt;=$C1558,0,IF(SUM($C1558,$I1530)&gt;BU$4,$T1544/$I1530,$T1544-SUM($I1558:BT1558))))</f>
        <v>0</v>
      </c>
      <c r="BV1558" s="31">
        <f>IF($I1530="n/a",0,IF(BV$4&lt;=$C1558,0,IF(SUM($C1558,$I1530)&gt;BV$4,$T1544/$I1530,$T1544-SUM($I1558:BU1558))))</f>
        <v>0</v>
      </c>
      <c r="BW1558" s="31">
        <f>IF($I1530="n/a",0,IF(BW$4&lt;=$C1558,0,IF(SUM($C1558,$I1530)&gt;BW$4,$T1544/$I1530,$T1544-SUM($I1558:BV1558))))</f>
        <v>0</v>
      </c>
      <c r="BX1558" s="31">
        <f>IF($I1530="n/a",0,IF(BX$4&lt;=$C1558,0,IF(SUM($C1558,$I1530)&gt;BX$4,$T1544/$I1530,$T1544-SUM($I1558:BW1558))))</f>
        <v>0</v>
      </c>
      <c r="BY1558" s="31">
        <f>IF($I1530="n/a",0,IF(BY$4&lt;=$C1558,0,IF(SUM($C1558,$I1530)&gt;BY$4,$T1544/$I1530,$T1544-SUM($I1558:BX1558))))</f>
        <v>0</v>
      </c>
      <c r="BZ1558" s="31">
        <f>IF($I1530="n/a",0,IF(BZ$4&lt;=$C1558,0,IF(SUM($C1558,$I1530)&gt;BZ$4,$T1544/$I1530,$T1544-SUM($I1558:BY1558))))</f>
        <v>0</v>
      </c>
      <c r="CA1558" s="31">
        <f>IF($I1530="n/a",0,IF(CA$4&lt;=$C1558,0,IF(SUM($C1558,$I1530)&gt;CA$4,$T1544/$I1530,$T1544-SUM($I1558:BZ1558))))</f>
        <v>0</v>
      </c>
      <c r="CB1558" s="31">
        <f>IF($I1530="n/a",0,IF(CB$4&lt;=$C1558,0,IF(SUM($C1558,$I1530)&gt;CB$4,$T1544/$I1530,$T1544-SUM($I1558:CA1558))))</f>
        <v>0</v>
      </c>
      <c r="CC1558" s="31">
        <f>IF($I1530="n/a",0,IF(CC$4&lt;=$C1558,0,IF(SUM($C1558,$I1530)&gt;CC$4,$T1544/$I1530,$T1544-SUM($I1558:CB1558))))</f>
        <v>0</v>
      </c>
      <c r="CD1558" s="31">
        <f>IF($I1530="n/a",0,IF(CD$4&lt;=$C1558,0,IF(SUM($C1558,$I1530)&gt;CD$4,$T1544/$I1530,$T1544-SUM($I1558:CC1558))))</f>
        <v>0</v>
      </c>
      <c r="CE1558" s="31">
        <f>IF($I1530="n/a",0,IF(CE$4&lt;=$C1558,0,IF(SUM($C1558,$I1530)&gt;CE$4,$T1544/$I1530,$T1544-SUM($I1558:CD1558))))</f>
        <v>0</v>
      </c>
      <c r="CF1558" s="31">
        <f>IF($I1530="n/a",0,IF(CF$4&lt;=$C1558,0,IF(SUM($C1558,$I1530)&gt;CF$4,$T1544/$I1530,$T1544-SUM($I1558:CE1558))))</f>
        <v>0</v>
      </c>
    </row>
    <row r="1559" spans="1:84" s="153" customFormat="1" ht="12.75" customHeight="1">
      <c r="A1559"/>
      <c r="C1559" s="197">
        <v>2027</v>
      </c>
      <c r="D1559" s="21" t="s">
        <v>56</v>
      </c>
      <c r="E1559" s="21" t="s">
        <v>185</v>
      </c>
      <c r="I1559" s="31"/>
      <c r="J1559" s="31">
        <f>IF($I1530="n/a",0,IF(J$4&lt;=$C1559,0,IF(SUM($C1559,$I1530)&gt;J$4,$U1544/$I1530,$U1544-SUM($I1559:I1559))))</f>
        <v>0</v>
      </c>
      <c r="K1559" s="31">
        <f>IF($I1530="n/a",0,IF(K$4&lt;=$C1559,0,IF(SUM($C1559,$I1530)&gt;K$4,$U1544/$I1530,$U1544-SUM($I1559:J1559))))</f>
        <v>0</v>
      </c>
      <c r="L1559" s="31">
        <f>IF($I1530="n/a",0,IF(L$4&lt;=$C1559,0,IF(SUM($C1559,$I1530)&gt;L$4,$U1544/$I1530,$U1544-SUM($I1559:K1559))))</f>
        <v>0</v>
      </c>
      <c r="M1559" s="31">
        <f>IF($I1530="n/a",0,IF(M$4&lt;=$C1559,0,IF(SUM($C1559,$I1530)&gt;M$4,$U1544/$I1530,$U1544-SUM($I1559:L1559))))</f>
        <v>0</v>
      </c>
      <c r="N1559" s="31">
        <f>IF($I1530="n/a",0,IF(N$4&lt;=$C1559,0,IF(SUM($C1559,$I1530)&gt;N$4,$U1544/$I1530,$U1544-SUM($I1559:M1559))))</f>
        <v>0</v>
      </c>
      <c r="O1559" s="31">
        <f>IF($I1530="n/a",0,IF(O$4&lt;=$C1559,0,IF(SUM($C1559,$I1530)&gt;O$4,$U1544/$I1530,$U1544-SUM($I1559:N1559))))</f>
        <v>0</v>
      </c>
      <c r="P1559" s="31">
        <f>IF($I1530="n/a",0,IF(P$4&lt;=$C1559,0,IF(SUM($C1559,$I1530)&gt;P$4,$U1544/$I1530,$U1544-SUM($I1559:O1559))))</f>
        <v>0</v>
      </c>
      <c r="Q1559" s="31">
        <f>IF($I1530="n/a",0,IF(Q$4&lt;=$C1559,0,IF(SUM($C1559,$I1530)&gt;Q$4,$U1544/$I1530,$U1544-SUM($I1559:P1559))))</f>
        <v>0</v>
      </c>
      <c r="R1559" s="31">
        <f>IF($I1530="n/a",0,IF(R$4&lt;=$C1559,0,IF(SUM($C1559,$I1530)&gt;R$4,$U1544/$I1530,$U1544-SUM($I1559:Q1559))))</f>
        <v>0</v>
      </c>
      <c r="S1559" s="31">
        <f>IF($I1530="n/a",0,IF(S$4&lt;=$C1559,0,IF(SUM($C1559,$I1530)&gt;S$4,$U1544/$I1530,$U1544-SUM($I1559:R1559))))</f>
        <v>0</v>
      </c>
      <c r="T1559" s="31">
        <f>IF($I1530="n/a",0,IF(T$4&lt;=$C1559,0,IF(SUM($C1559,$I1530)&gt;T$4,$U1544/$I1530,$U1544-SUM($I1559:S1559))))</f>
        <v>0</v>
      </c>
      <c r="U1559" s="31">
        <f>IF($I1530="n/a",0,IF(U$4&lt;=$C1559,0,IF(SUM($C1559,$I1530)&gt;U$4,$U1544/$I1530,$U1544-SUM($I1559:T1559))))</f>
        <v>0</v>
      </c>
      <c r="V1559" s="31">
        <f>IF($I1530="n/a",0,IF(V$4&lt;=$C1559,0,IF(SUM($C1559,$I1530)&gt;V$4,$U1544/$I1530,$U1544-SUM($I1559:U1559))))</f>
        <v>0</v>
      </c>
      <c r="W1559" s="31">
        <f>IF($I1530="n/a",0,IF(W$4&lt;=$C1559,0,IF(SUM($C1559,$I1530)&gt;W$4,$U1544/$I1530,$U1544-SUM($I1559:V1559))))</f>
        <v>0</v>
      </c>
      <c r="X1559" s="31">
        <f>IF($I1530="n/a",0,IF(X$4&lt;=$C1559,0,IF(SUM($C1559,$I1530)&gt;X$4,$U1544/$I1530,$U1544-SUM($I1559:W1559))))</f>
        <v>0</v>
      </c>
      <c r="Y1559" s="31">
        <f>IF($I1530="n/a",0,IF(Y$4&lt;=$C1559,0,IF(SUM($C1559,$I1530)&gt;Y$4,$U1544/$I1530,$U1544-SUM($I1559:X1559))))</f>
        <v>0</v>
      </c>
      <c r="Z1559" s="31">
        <f>IF($I1530="n/a",0,IF(Z$4&lt;=$C1559,0,IF(SUM($C1559,$I1530)&gt;Z$4,$U1544/$I1530,$U1544-SUM($I1559:Y1559))))</f>
        <v>0</v>
      </c>
      <c r="AA1559" s="31">
        <f>IF($I1530="n/a",0,IF(AA$4&lt;=$C1559,0,IF(SUM($C1559,$I1530)&gt;AA$4,$U1544/$I1530,$U1544-SUM($I1559:Z1559))))</f>
        <v>0</v>
      </c>
      <c r="AB1559" s="31">
        <f>IF($I1530="n/a",0,IF(AB$4&lt;=$C1559,0,IF(SUM($C1559,$I1530)&gt;AB$4,$U1544/$I1530,$U1544-SUM($I1559:AA1559))))</f>
        <v>0</v>
      </c>
      <c r="AC1559" s="31">
        <f>IF($I1530="n/a",0,IF(AC$4&lt;=$C1559,0,IF(SUM($C1559,$I1530)&gt;AC$4,$U1544/$I1530,$U1544-SUM($I1559:AB1559))))</f>
        <v>0</v>
      </c>
      <c r="AD1559" s="31">
        <f>IF($I1530="n/a",0,IF(AD$4&lt;=$C1559,0,IF(SUM($C1559,$I1530)&gt;AD$4,$U1544/$I1530,$U1544-SUM($I1559:AC1559))))</f>
        <v>0</v>
      </c>
      <c r="AE1559" s="31">
        <f>IF($I1530="n/a",0,IF(AE$4&lt;=$C1559,0,IF(SUM($C1559,$I1530)&gt;AE$4,$U1544/$I1530,$U1544-SUM($I1559:AD1559))))</f>
        <v>0</v>
      </c>
      <c r="AF1559" s="31">
        <f>IF($I1530="n/a",0,IF(AF$4&lt;=$C1559,0,IF(SUM($C1559,$I1530)&gt;AF$4,$U1544/$I1530,$U1544-SUM($I1559:AE1559))))</f>
        <v>0</v>
      </c>
      <c r="AG1559" s="31">
        <f>IF($I1530="n/a",0,IF(AG$4&lt;=$C1559,0,IF(SUM($C1559,$I1530)&gt;AG$4,$U1544/$I1530,$U1544-SUM($I1559:AF1559))))</f>
        <v>0</v>
      </c>
      <c r="AH1559" s="31">
        <f>IF($I1530="n/a",0,IF(AH$4&lt;=$C1559,0,IF(SUM($C1559,$I1530)&gt;AH$4,$U1544/$I1530,$U1544-SUM($I1559:AG1559))))</f>
        <v>0</v>
      </c>
      <c r="AI1559" s="31">
        <f>IF($I1530="n/a",0,IF(AI$4&lt;=$C1559,0,IF(SUM($C1559,$I1530)&gt;AI$4,$U1544/$I1530,$U1544-SUM($I1559:AH1559))))</f>
        <v>0</v>
      </c>
      <c r="AJ1559" s="31">
        <f>IF($I1530="n/a",0,IF(AJ$4&lt;=$C1559,0,IF(SUM($C1559,$I1530)&gt;AJ$4,$U1544/$I1530,$U1544-SUM($I1559:AI1559))))</f>
        <v>0</v>
      </c>
      <c r="AK1559" s="31">
        <f>IF($I1530="n/a",0,IF(AK$4&lt;=$C1559,0,IF(SUM($C1559,$I1530)&gt;AK$4,$U1544/$I1530,$U1544-SUM($I1559:AJ1559))))</f>
        <v>0</v>
      </c>
      <c r="AL1559" s="31">
        <f>IF($I1530="n/a",0,IF(AL$4&lt;=$C1559,0,IF(SUM($C1559,$I1530)&gt;AL$4,$U1544/$I1530,$U1544-SUM($I1559:AK1559))))</f>
        <v>0</v>
      </c>
      <c r="AM1559" s="31">
        <f>IF($I1530="n/a",0,IF(AM$4&lt;=$C1559,0,IF(SUM($C1559,$I1530)&gt;AM$4,$U1544/$I1530,$U1544-SUM($I1559:AL1559))))</f>
        <v>0</v>
      </c>
      <c r="AN1559" s="31">
        <f>IF($I1530="n/a",0,IF(AN$4&lt;=$C1559,0,IF(SUM($C1559,$I1530)&gt;AN$4,$U1544/$I1530,$U1544-SUM($I1559:AM1559))))</f>
        <v>0</v>
      </c>
      <c r="AO1559" s="31">
        <f>IF($I1530="n/a",0,IF(AO$4&lt;=$C1559,0,IF(SUM($C1559,$I1530)&gt;AO$4,$U1544/$I1530,$U1544-SUM($I1559:AN1559))))</f>
        <v>0</v>
      </c>
      <c r="AP1559" s="31">
        <f>IF($I1530="n/a",0,IF(AP$4&lt;=$C1559,0,IF(SUM($C1559,$I1530)&gt;AP$4,$U1544/$I1530,$U1544-SUM($I1559:AO1559))))</f>
        <v>0</v>
      </c>
      <c r="AQ1559" s="31">
        <f>IF($I1530="n/a",0,IF(AQ$4&lt;=$C1559,0,IF(SUM($C1559,$I1530)&gt;AQ$4,$U1544/$I1530,$U1544-SUM($I1559:AP1559))))</f>
        <v>0</v>
      </c>
      <c r="AR1559" s="31">
        <f>IF($I1530="n/a",0,IF(AR$4&lt;=$C1559,0,IF(SUM($C1559,$I1530)&gt;AR$4,$U1544/$I1530,$U1544-SUM($I1559:AQ1559))))</f>
        <v>0</v>
      </c>
      <c r="AS1559" s="31">
        <f>IF($I1530="n/a",0,IF(AS$4&lt;=$C1559,0,IF(SUM($C1559,$I1530)&gt;AS$4,$U1544/$I1530,$U1544-SUM($I1559:AR1559))))</f>
        <v>0</v>
      </c>
      <c r="AT1559" s="31">
        <f>IF($I1530="n/a",0,IF(AT$4&lt;=$C1559,0,IF(SUM($C1559,$I1530)&gt;AT$4,$U1544/$I1530,$U1544-SUM($I1559:AS1559))))</f>
        <v>0</v>
      </c>
      <c r="AU1559" s="31">
        <f>IF($I1530="n/a",0,IF(AU$4&lt;=$C1559,0,IF(SUM($C1559,$I1530)&gt;AU$4,$U1544/$I1530,$U1544-SUM($I1559:AT1559))))</f>
        <v>0</v>
      </c>
      <c r="AV1559" s="31">
        <f>IF($I1530="n/a",0,IF(AV$4&lt;=$C1559,0,IF(SUM($C1559,$I1530)&gt;AV$4,$U1544/$I1530,$U1544-SUM($I1559:AU1559))))</f>
        <v>0</v>
      </c>
      <c r="AW1559" s="31">
        <f>IF($I1530="n/a",0,IF(AW$4&lt;=$C1559,0,IF(SUM($C1559,$I1530)&gt;AW$4,$U1544/$I1530,$U1544-SUM($I1559:AV1559))))</f>
        <v>0</v>
      </c>
      <c r="AX1559" s="31">
        <f>IF($I1530="n/a",0,IF(AX$4&lt;=$C1559,0,IF(SUM($C1559,$I1530)&gt;AX$4,$U1544/$I1530,$U1544-SUM($I1559:AW1559))))</f>
        <v>0</v>
      </c>
      <c r="AY1559" s="31">
        <f>IF($I1530="n/a",0,IF(AY$4&lt;=$C1559,0,IF(SUM($C1559,$I1530)&gt;AY$4,$U1544/$I1530,$U1544-SUM($I1559:AX1559))))</f>
        <v>0</v>
      </c>
      <c r="AZ1559" s="31">
        <f>IF($I1530="n/a",0,IF(AZ$4&lt;=$C1559,0,IF(SUM($C1559,$I1530)&gt;AZ$4,$U1544/$I1530,$U1544-SUM($I1559:AY1559))))</f>
        <v>0</v>
      </c>
      <c r="BA1559" s="31">
        <f>IF($I1530="n/a",0,IF(BA$4&lt;=$C1559,0,IF(SUM($C1559,$I1530)&gt;BA$4,$U1544/$I1530,$U1544-SUM($I1559:AZ1559))))</f>
        <v>0</v>
      </c>
      <c r="BB1559" s="31">
        <f>IF($I1530="n/a",0,IF(BB$4&lt;=$C1559,0,IF(SUM($C1559,$I1530)&gt;BB$4,$U1544/$I1530,$U1544-SUM($I1559:BA1559))))</f>
        <v>0</v>
      </c>
      <c r="BC1559" s="31">
        <f>IF($I1530="n/a",0,IF(BC$4&lt;=$C1559,0,IF(SUM($C1559,$I1530)&gt;BC$4,$U1544/$I1530,$U1544-SUM($I1559:BB1559))))</f>
        <v>0</v>
      </c>
      <c r="BD1559" s="31">
        <f>IF($I1530="n/a",0,IF(BD$4&lt;=$C1559,0,IF(SUM($C1559,$I1530)&gt;BD$4,$U1544/$I1530,$U1544-SUM($I1559:BC1559))))</f>
        <v>0</v>
      </c>
      <c r="BE1559" s="31">
        <f>IF($I1530="n/a",0,IF(BE$4&lt;=$C1559,0,IF(SUM($C1559,$I1530)&gt;BE$4,$U1544/$I1530,$U1544-SUM($I1559:BD1559))))</f>
        <v>0</v>
      </c>
      <c r="BF1559" s="31">
        <f>IF($I1530="n/a",0,IF(BF$4&lt;=$C1559,0,IF(SUM($C1559,$I1530)&gt;BF$4,$U1544/$I1530,$U1544-SUM($I1559:BE1559))))</f>
        <v>0</v>
      </c>
      <c r="BG1559" s="31">
        <f>IF($I1530="n/a",0,IF(BG$4&lt;=$C1559,0,IF(SUM($C1559,$I1530)&gt;BG$4,$U1544/$I1530,$U1544-SUM($I1559:BF1559))))</f>
        <v>0</v>
      </c>
      <c r="BH1559" s="31">
        <f>IF($I1530="n/a",0,IF(BH$4&lt;=$C1559,0,IF(SUM($C1559,$I1530)&gt;BH$4,$U1544/$I1530,$U1544-SUM($I1559:BG1559))))</f>
        <v>0</v>
      </c>
      <c r="BI1559" s="31">
        <f>IF($I1530="n/a",0,IF(BI$4&lt;=$C1559,0,IF(SUM($C1559,$I1530)&gt;BI$4,$U1544/$I1530,$U1544-SUM($I1559:BH1559))))</f>
        <v>0</v>
      </c>
      <c r="BJ1559" s="31">
        <f>IF($I1530="n/a",0,IF(BJ$4&lt;=$C1559,0,IF(SUM($C1559,$I1530)&gt;BJ$4,$U1544/$I1530,$U1544-SUM($I1559:BI1559))))</f>
        <v>0</v>
      </c>
      <c r="BK1559" s="31">
        <f>IF($I1530="n/a",0,IF(BK$4&lt;=$C1559,0,IF(SUM($C1559,$I1530)&gt;BK$4,$U1544/$I1530,$U1544-SUM($I1559:BJ1559))))</f>
        <v>0</v>
      </c>
      <c r="BL1559" s="31">
        <f>IF($I1530="n/a",0,IF(BL$4&lt;=$C1559,0,IF(SUM($C1559,$I1530)&gt;BL$4,$U1544/$I1530,$U1544-SUM($I1559:BK1559))))</f>
        <v>0</v>
      </c>
      <c r="BM1559" s="31">
        <f>IF($I1530="n/a",0,IF(BM$4&lt;=$C1559,0,IF(SUM($C1559,$I1530)&gt;BM$4,$U1544/$I1530,$U1544-SUM($I1559:BL1559))))</f>
        <v>0</v>
      </c>
      <c r="BN1559" s="31">
        <f>IF($I1530="n/a",0,IF(BN$4&lt;=$C1559,0,IF(SUM($C1559,$I1530)&gt;BN$4,$U1544/$I1530,$U1544-SUM($I1559:BM1559))))</f>
        <v>0</v>
      </c>
      <c r="BO1559" s="31">
        <f>IF($I1530="n/a",0,IF(BO$4&lt;=$C1559,0,IF(SUM($C1559,$I1530)&gt;BO$4,$U1544/$I1530,$U1544-SUM($I1559:BN1559))))</f>
        <v>0</v>
      </c>
      <c r="BP1559" s="31">
        <f>IF($I1530="n/a",0,IF(BP$4&lt;=$C1559,0,IF(SUM($C1559,$I1530)&gt;BP$4,$U1544/$I1530,$U1544-SUM($I1559:BO1559))))</f>
        <v>0</v>
      </c>
      <c r="BQ1559" s="31">
        <f>IF($I1530="n/a",0,IF(BQ$4&lt;=$C1559,0,IF(SUM($C1559,$I1530)&gt;BQ$4,$U1544/$I1530,$U1544-SUM($I1559:BP1559))))</f>
        <v>0</v>
      </c>
      <c r="BR1559" s="31">
        <f>IF($I1530="n/a",0,IF(BR$4&lt;=$C1559,0,IF(SUM($C1559,$I1530)&gt;BR$4,$U1544/$I1530,$U1544-SUM($I1559:BQ1559))))</f>
        <v>0</v>
      </c>
      <c r="BS1559" s="31">
        <f>IF($I1530="n/a",0,IF(BS$4&lt;=$C1559,0,IF(SUM($C1559,$I1530)&gt;BS$4,$U1544/$I1530,$U1544-SUM($I1559:BR1559))))</f>
        <v>0</v>
      </c>
      <c r="BT1559" s="31">
        <f>IF($I1530="n/a",0,IF(BT$4&lt;=$C1559,0,IF(SUM($C1559,$I1530)&gt;BT$4,$U1544/$I1530,$U1544-SUM($I1559:BS1559))))</f>
        <v>0</v>
      </c>
      <c r="BU1559" s="31">
        <f>IF($I1530="n/a",0,IF(BU$4&lt;=$C1559,0,IF(SUM($C1559,$I1530)&gt;BU$4,$U1544/$I1530,$U1544-SUM($I1559:BT1559))))</f>
        <v>0</v>
      </c>
      <c r="BV1559" s="31">
        <f>IF($I1530="n/a",0,IF(BV$4&lt;=$C1559,0,IF(SUM($C1559,$I1530)&gt;BV$4,$U1544/$I1530,$U1544-SUM($I1559:BU1559))))</f>
        <v>0</v>
      </c>
      <c r="BW1559" s="31">
        <f>IF($I1530="n/a",0,IF(BW$4&lt;=$C1559,0,IF(SUM($C1559,$I1530)&gt;BW$4,$U1544/$I1530,$U1544-SUM($I1559:BV1559))))</f>
        <v>0</v>
      </c>
      <c r="BX1559" s="31">
        <f>IF($I1530="n/a",0,IF(BX$4&lt;=$C1559,0,IF(SUM($C1559,$I1530)&gt;BX$4,$U1544/$I1530,$U1544-SUM($I1559:BW1559))))</f>
        <v>0</v>
      </c>
      <c r="BY1559" s="31">
        <f>IF($I1530="n/a",0,IF(BY$4&lt;=$C1559,0,IF(SUM($C1559,$I1530)&gt;BY$4,$U1544/$I1530,$U1544-SUM($I1559:BX1559))))</f>
        <v>0</v>
      </c>
      <c r="BZ1559" s="31">
        <f>IF($I1530="n/a",0,IF(BZ$4&lt;=$C1559,0,IF(SUM($C1559,$I1530)&gt;BZ$4,$U1544/$I1530,$U1544-SUM($I1559:BY1559))))</f>
        <v>0</v>
      </c>
      <c r="CA1559" s="31">
        <f>IF($I1530="n/a",0,IF(CA$4&lt;=$C1559,0,IF(SUM($C1559,$I1530)&gt;CA$4,$U1544/$I1530,$U1544-SUM($I1559:BZ1559))))</f>
        <v>0</v>
      </c>
      <c r="CB1559" s="31">
        <f>IF($I1530="n/a",0,IF(CB$4&lt;=$C1559,0,IF(SUM($C1559,$I1530)&gt;CB$4,$U1544/$I1530,$U1544-SUM($I1559:CA1559))))</f>
        <v>0</v>
      </c>
      <c r="CC1559" s="31">
        <f>IF($I1530="n/a",0,IF(CC$4&lt;=$C1559,0,IF(SUM($C1559,$I1530)&gt;CC$4,$U1544/$I1530,$U1544-SUM($I1559:CB1559))))</f>
        <v>0</v>
      </c>
      <c r="CD1559" s="31">
        <f>IF($I1530="n/a",0,IF(CD$4&lt;=$C1559,0,IF(SUM($C1559,$I1530)&gt;CD$4,$U1544/$I1530,$U1544-SUM($I1559:CC1559))))</f>
        <v>0</v>
      </c>
      <c r="CE1559" s="31">
        <f>IF($I1530="n/a",0,IF(CE$4&lt;=$C1559,0,IF(SUM($C1559,$I1530)&gt;CE$4,$U1544/$I1530,$U1544-SUM($I1559:CD1559))))</f>
        <v>0</v>
      </c>
      <c r="CF1559" s="31">
        <f>IF($I1530="n/a",0,IF(CF$4&lt;=$C1559,0,IF(SUM($C1559,$I1530)&gt;CF$4,$U1544/$I1530,$U1544-SUM($I1559:CE1559))))</f>
        <v>0</v>
      </c>
    </row>
    <row r="1560" spans="1:84" s="153" customFormat="1" ht="12.75" customHeight="1">
      <c r="A1560"/>
      <c r="C1560" s="197">
        <v>2028</v>
      </c>
      <c r="D1560" s="21" t="s">
        <v>57</v>
      </c>
      <c r="E1560" s="21" t="s">
        <v>185</v>
      </c>
      <c r="I1560" s="31"/>
      <c r="J1560" s="31">
        <f>IF($I1530="n/a",0,IF(J$4&lt;=$C1560,0,IF(SUM($C1560,$I1530)&gt;J$4,$V1544/$I1530,$V1544-SUM($I1560:I1560))))</f>
        <v>0</v>
      </c>
      <c r="K1560" s="31">
        <f>IF($I1530="n/a",0,IF(K$4&lt;=$C1560,0,IF(SUM($C1560,$I1530)&gt;K$4,$V1544/$I1530,$V1544-SUM($I1560:J1560))))</f>
        <v>0</v>
      </c>
      <c r="L1560" s="31">
        <f>IF($I1530="n/a",0,IF(L$4&lt;=$C1560,0,IF(SUM($C1560,$I1530)&gt;L$4,$V1544/$I1530,$V1544-SUM($I1560:K1560))))</f>
        <v>0</v>
      </c>
      <c r="M1560" s="31">
        <f>IF($I1530="n/a",0,IF(M$4&lt;=$C1560,0,IF(SUM($C1560,$I1530)&gt;M$4,$V1544/$I1530,$V1544-SUM($I1560:L1560))))</f>
        <v>0</v>
      </c>
      <c r="N1560" s="31">
        <f>IF($I1530="n/a",0,IF(N$4&lt;=$C1560,0,IF(SUM($C1560,$I1530)&gt;N$4,$V1544/$I1530,$V1544-SUM($I1560:M1560))))</f>
        <v>0</v>
      </c>
      <c r="O1560" s="31">
        <f>IF($I1530="n/a",0,IF(O$4&lt;=$C1560,0,IF(SUM($C1560,$I1530)&gt;O$4,$V1544/$I1530,$V1544-SUM($I1560:N1560))))</f>
        <v>0</v>
      </c>
      <c r="P1560" s="31">
        <f>IF($I1530="n/a",0,IF(P$4&lt;=$C1560,0,IF(SUM($C1560,$I1530)&gt;P$4,$V1544/$I1530,$V1544-SUM($I1560:O1560))))</f>
        <v>0</v>
      </c>
      <c r="Q1560" s="31">
        <f>IF($I1530="n/a",0,IF(Q$4&lt;=$C1560,0,IF(SUM($C1560,$I1530)&gt;Q$4,$V1544/$I1530,$V1544-SUM($I1560:P1560))))</f>
        <v>0</v>
      </c>
      <c r="R1560" s="31">
        <f>IF($I1530="n/a",0,IF(R$4&lt;=$C1560,0,IF(SUM($C1560,$I1530)&gt;R$4,$V1544/$I1530,$V1544-SUM($I1560:Q1560))))</f>
        <v>0</v>
      </c>
      <c r="S1560" s="31">
        <f>IF($I1530="n/a",0,IF(S$4&lt;=$C1560,0,IF(SUM($C1560,$I1530)&gt;S$4,$V1544/$I1530,$V1544-SUM($I1560:R1560))))</f>
        <v>0</v>
      </c>
      <c r="T1560" s="31">
        <f>IF($I1530="n/a",0,IF(T$4&lt;=$C1560,0,IF(SUM($C1560,$I1530)&gt;T$4,$V1544/$I1530,$V1544-SUM($I1560:S1560))))</f>
        <v>0</v>
      </c>
      <c r="U1560" s="31">
        <f>IF($I1530="n/a",0,IF(U$4&lt;=$C1560,0,IF(SUM($C1560,$I1530)&gt;U$4,$V1544/$I1530,$V1544-SUM($I1560:T1560))))</f>
        <v>0</v>
      </c>
      <c r="V1560" s="31">
        <f>IF($I1530="n/a",0,IF(V$4&lt;=$C1560,0,IF(SUM($C1560,$I1530)&gt;V$4,$V1544/$I1530,$V1544-SUM($I1560:U1560))))</f>
        <v>0</v>
      </c>
      <c r="W1560" s="31">
        <f>IF($I1530="n/a",0,IF(W$4&lt;=$C1560,0,IF(SUM($C1560,$I1530)&gt;W$4,$V1544/$I1530,$V1544-SUM($I1560:V1560))))</f>
        <v>0</v>
      </c>
      <c r="X1560" s="31">
        <f>IF($I1530="n/a",0,IF(X$4&lt;=$C1560,0,IF(SUM($C1560,$I1530)&gt;X$4,$V1544/$I1530,$V1544-SUM($I1560:W1560))))</f>
        <v>0</v>
      </c>
      <c r="Y1560" s="31">
        <f>IF($I1530="n/a",0,IF(Y$4&lt;=$C1560,0,IF(SUM($C1560,$I1530)&gt;Y$4,$V1544/$I1530,$V1544-SUM($I1560:X1560))))</f>
        <v>0</v>
      </c>
      <c r="Z1560" s="31">
        <f>IF($I1530="n/a",0,IF(Z$4&lt;=$C1560,0,IF(SUM($C1560,$I1530)&gt;Z$4,$V1544/$I1530,$V1544-SUM($I1560:Y1560))))</f>
        <v>0</v>
      </c>
      <c r="AA1560" s="31">
        <f>IF($I1530="n/a",0,IF(AA$4&lt;=$C1560,0,IF(SUM($C1560,$I1530)&gt;AA$4,$V1544/$I1530,$V1544-SUM($I1560:Z1560))))</f>
        <v>0</v>
      </c>
      <c r="AB1560" s="31">
        <f>IF($I1530="n/a",0,IF(AB$4&lt;=$C1560,0,IF(SUM($C1560,$I1530)&gt;AB$4,$V1544/$I1530,$V1544-SUM($I1560:AA1560))))</f>
        <v>0</v>
      </c>
      <c r="AC1560" s="31">
        <f>IF($I1530="n/a",0,IF(AC$4&lt;=$C1560,0,IF(SUM($C1560,$I1530)&gt;AC$4,$V1544/$I1530,$V1544-SUM($I1560:AB1560))))</f>
        <v>0</v>
      </c>
      <c r="AD1560" s="31">
        <f>IF($I1530="n/a",0,IF(AD$4&lt;=$C1560,0,IF(SUM($C1560,$I1530)&gt;AD$4,$V1544/$I1530,$V1544-SUM($I1560:AC1560))))</f>
        <v>0</v>
      </c>
      <c r="AE1560" s="31">
        <f>IF($I1530="n/a",0,IF(AE$4&lt;=$C1560,0,IF(SUM($C1560,$I1530)&gt;AE$4,$V1544/$I1530,$V1544-SUM($I1560:AD1560))))</f>
        <v>0</v>
      </c>
      <c r="AF1560" s="31">
        <f>IF($I1530="n/a",0,IF(AF$4&lt;=$C1560,0,IF(SUM($C1560,$I1530)&gt;AF$4,$V1544/$I1530,$V1544-SUM($I1560:AE1560))))</f>
        <v>0</v>
      </c>
      <c r="AG1560" s="31">
        <f>IF($I1530="n/a",0,IF(AG$4&lt;=$C1560,0,IF(SUM($C1560,$I1530)&gt;AG$4,$V1544/$I1530,$V1544-SUM($I1560:AF1560))))</f>
        <v>0</v>
      </c>
      <c r="AH1560" s="31">
        <f>IF($I1530="n/a",0,IF(AH$4&lt;=$C1560,0,IF(SUM($C1560,$I1530)&gt;AH$4,$V1544/$I1530,$V1544-SUM($I1560:AG1560))))</f>
        <v>0</v>
      </c>
      <c r="AI1560" s="31">
        <f>IF($I1530="n/a",0,IF(AI$4&lt;=$C1560,0,IF(SUM($C1560,$I1530)&gt;AI$4,$V1544/$I1530,$V1544-SUM($I1560:AH1560))))</f>
        <v>0</v>
      </c>
      <c r="AJ1560" s="31">
        <f>IF($I1530="n/a",0,IF(AJ$4&lt;=$C1560,0,IF(SUM($C1560,$I1530)&gt;AJ$4,$V1544/$I1530,$V1544-SUM($I1560:AI1560))))</f>
        <v>0</v>
      </c>
      <c r="AK1560" s="31">
        <f>IF($I1530="n/a",0,IF(AK$4&lt;=$C1560,0,IF(SUM($C1560,$I1530)&gt;AK$4,$V1544/$I1530,$V1544-SUM($I1560:AJ1560))))</f>
        <v>0</v>
      </c>
      <c r="AL1560" s="31">
        <f>IF($I1530="n/a",0,IF(AL$4&lt;=$C1560,0,IF(SUM($C1560,$I1530)&gt;AL$4,$V1544/$I1530,$V1544-SUM($I1560:AK1560))))</f>
        <v>0</v>
      </c>
      <c r="AM1560" s="31">
        <f>IF($I1530="n/a",0,IF(AM$4&lt;=$C1560,0,IF(SUM($C1560,$I1530)&gt;AM$4,$V1544/$I1530,$V1544-SUM($I1560:AL1560))))</f>
        <v>0</v>
      </c>
      <c r="AN1560" s="31">
        <f>IF($I1530="n/a",0,IF(AN$4&lt;=$C1560,0,IF(SUM($C1560,$I1530)&gt;AN$4,$V1544/$I1530,$V1544-SUM($I1560:AM1560))))</f>
        <v>0</v>
      </c>
      <c r="AO1560" s="31">
        <f>IF($I1530="n/a",0,IF(AO$4&lt;=$C1560,0,IF(SUM($C1560,$I1530)&gt;AO$4,$V1544/$I1530,$V1544-SUM($I1560:AN1560))))</f>
        <v>0</v>
      </c>
      <c r="AP1560" s="31">
        <f>IF($I1530="n/a",0,IF(AP$4&lt;=$C1560,0,IF(SUM($C1560,$I1530)&gt;AP$4,$V1544/$I1530,$V1544-SUM($I1560:AO1560))))</f>
        <v>0</v>
      </c>
      <c r="AQ1560" s="31">
        <f>IF($I1530="n/a",0,IF(AQ$4&lt;=$C1560,0,IF(SUM($C1560,$I1530)&gt;AQ$4,$V1544/$I1530,$V1544-SUM($I1560:AP1560))))</f>
        <v>0</v>
      </c>
      <c r="AR1560" s="31">
        <f>IF($I1530="n/a",0,IF(AR$4&lt;=$C1560,0,IF(SUM($C1560,$I1530)&gt;AR$4,$V1544/$I1530,$V1544-SUM($I1560:AQ1560))))</f>
        <v>0</v>
      </c>
      <c r="AS1560" s="31">
        <f>IF($I1530="n/a",0,IF(AS$4&lt;=$C1560,0,IF(SUM($C1560,$I1530)&gt;AS$4,$V1544/$I1530,$V1544-SUM($I1560:AR1560))))</f>
        <v>0</v>
      </c>
      <c r="AT1560" s="31">
        <f>IF($I1530="n/a",0,IF(AT$4&lt;=$C1560,0,IF(SUM($C1560,$I1530)&gt;AT$4,$V1544/$I1530,$V1544-SUM($I1560:AS1560))))</f>
        <v>0</v>
      </c>
      <c r="AU1560" s="31">
        <f>IF($I1530="n/a",0,IF(AU$4&lt;=$C1560,0,IF(SUM($C1560,$I1530)&gt;AU$4,$V1544/$I1530,$V1544-SUM($I1560:AT1560))))</f>
        <v>0</v>
      </c>
      <c r="AV1560" s="31">
        <f>IF($I1530="n/a",0,IF(AV$4&lt;=$C1560,0,IF(SUM($C1560,$I1530)&gt;AV$4,$V1544/$I1530,$V1544-SUM($I1560:AU1560))))</f>
        <v>0</v>
      </c>
      <c r="AW1560" s="31">
        <f>IF($I1530="n/a",0,IF(AW$4&lt;=$C1560,0,IF(SUM($C1560,$I1530)&gt;AW$4,$V1544/$I1530,$V1544-SUM($I1560:AV1560))))</f>
        <v>0</v>
      </c>
      <c r="AX1560" s="31">
        <f>IF($I1530="n/a",0,IF(AX$4&lt;=$C1560,0,IF(SUM($C1560,$I1530)&gt;AX$4,$V1544/$I1530,$V1544-SUM($I1560:AW1560))))</f>
        <v>0</v>
      </c>
      <c r="AY1560" s="31">
        <f>IF($I1530="n/a",0,IF(AY$4&lt;=$C1560,0,IF(SUM($C1560,$I1530)&gt;AY$4,$V1544/$I1530,$V1544-SUM($I1560:AX1560))))</f>
        <v>0</v>
      </c>
      <c r="AZ1560" s="31">
        <f>IF($I1530="n/a",0,IF(AZ$4&lt;=$C1560,0,IF(SUM($C1560,$I1530)&gt;AZ$4,$V1544/$I1530,$V1544-SUM($I1560:AY1560))))</f>
        <v>0</v>
      </c>
      <c r="BA1560" s="31">
        <f>IF($I1530="n/a",0,IF(BA$4&lt;=$C1560,0,IF(SUM($C1560,$I1530)&gt;BA$4,$V1544/$I1530,$V1544-SUM($I1560:AZ1560))))</f>
        <v>0</v>
      </c>
      <c r="BB1560" s="31">
        <f>IF($I1530="n/a",0,IF(BB$4&lt;=$C1560,0,IF(SUM($C1560,$I1530)&gt;BB$4,$V1544/$I1530,$V1544-SUM($I1560:BA1560))))</f>
        <v>0</v>
      </c>
      <c r="BC1560" s="31">
        <f>IF($I1530="n/a",0,IF(BC$4&lt;=$C1560,0,IF(SUM($C1560,$I1530)&gt;BC$4,$V1544/$I1530,$V1544-SUM($I1560:BB1560))))</f>
        <v>0</v>
      </c>
      <c r="BD1560" s="31">
        <f>IF($I1530="n/a",0,IF(BD$4&lt;=$C1560,0,IF(SUM($C1560,$I1530)&gt;BD$4,$V1544/$I1530,$V1544-SUM($I1560:BC1560))))</f>
        <v>0</v>
      </c>
      <c r="BE1560" s="31">
        <f>IF($I1530="n/a",0,IF(BE$4&lt;=$C1560,0,IF(SUM($C1560,$I1530)&gt;BE$4,$V1544/$I1530,$V1544-SUM($I1560:BD1560))))</f>
        <v>0</v>
      </c>
      <c r="BF1560" s="31">
        <f>IF($I1530="n/a",0,IF(BF$4&lt;=$C1560,0,IF(SUM($C1560,$I1530)&gt;BF$4,$V1544/$I1530,$V1544-SUM($I1560:BE1560))))</f>
        <v>0</v>
      </c>
      <c r="BG1560" s="31">
        <f>IF($I1530="n/a",0,IF(BG$4&lt;=$C1560,0,IF(SUM($C1560,$I1530)&gt;BG$4,$V1544/$I1530,$V1544-SUM($I1560:BF1560))))</f>
        <v>0</v>
      </c>
      <c r="BH1560" s="31">
        <f>IF($I1530="n/a",0,IF(BH$4&lt;=$C1560,0,IF(SUM($C1560,$I1530)&gt;BH$4,$V1544/$I1530,$V1544-SUM($I1560:BG1560))))</f>
        <v>0</v>
      </c>
      <c r="BI1560" s="31">
        <f>IF($I1530="n/a",0,IF(BI$4&lt;=$C1560,0,IF(SUM($C1560,$I1530)&gt;BI$4,$V1544/$I1530,$V1544-SUM($I1560:BH1560))))</f>
        <v>0</v>
      </c>
      <c r="BJ1560" s="31">
        <f>IF($I1530="n/a",0,IF(BJ$4&lt;=$C1560,0,IF(SUM($C1560,$I1530)&gt;BJ$4,$V1544/$I1530,$V1544-SUM($I1560:BI1560))))</f>
        <v>0</v>
      </c>
      <c r="BK1560" s="31">
        <f>IF($I1530="n/a",0,IF(BK$4&lt;=$C1560,0,IF(SUM($C1560,$I1530)&gt;BK$4,$V1544/$I1530,$V1544-SUM($I1560:BJ1560))))</f>
        <v>0</v>
      </c>
      <c r="BL1560" s="31">
        <f>IF($I1530="n/a",0,IF(BL$4&lt;=$C1560,0,IF(SUM($C1560,$I1530)&gt;BL$4,$V1544/$I1530,$V1544-SUM($I1560:BK1560))))</f>
        <v>0</v>
      </c>
      <c r="BM1560" s="31">
        <f>IF($I1530="n/a",0,IF(BM$4&lt;=$C1560,0,IF(SUM($C1560,$I1530)&gt;BM$4,$V1544/$I1530,$V1544-SUM($I1560:BL1560))))</f>
        <v>0</v>
      </c>
      <c r="BN1560" s="31">
        <f>IF($I1530="n/a",0,IF(BN$4&lt;=$C1560,0,IF(SUM($C1560,$I1530)&gt;BN$4,$V1544/$I1530,$V1544-SUM($I1560:BM1560))))</f>
        <v>0</v>
      </c>
      <c r="BO1560" s="31">
        <f>IF($I1530="n/a",0,IF(BO$4&lt;=$C1560,0,IF(SUM($C1560,$I1530)&gt;BO$4,$V1544/$I1530,$V1544-SUM($I1560:BN1560))))</f>
        <v>0</v>
      </c>
      <c r="BP1560" s="31">
        <f>IF($I1530="n/a",0,IF(BP$4&lt;=$C1560,0,IF(SUM($C1560,$I1530)&gt;BP$4,$V1544/$I1530,$V1544-SUM($I1560:BO1560))))</f>
        <v>0</v>
      </c>
      <c r="BQ1560" s="31">
        <f>IF($I1530="n/a",0,IF(BQ$4&lt;=$C1560,0,IF(SUM($C1560,$I1530)&gt;BQ$4,$V1544/$I1530,$V1544-SUM($I1560:BP1560))))</f>
        <v>0</v>
      </c>
      <c r="BR1560" s="31">
        <f>IF($I1530="n/a",0,IF(BR$4&lt;=$C1560,0,IF(SUM($C1560,$I1530)&gt;BR$4,$V1544/$I1530,$V1544-SUM($I1560:BQ1560))))</f>
        <v>0</v>
      </c>
      <c r="BS1560" s="31">
        <f>IF($I1530="n/a",0,IF(BS$4&lt;=$C1560,0,IF(SUM($C1560,$I1530)&gt;BS$4,$V1544/$I1530,$V1544-SUM($I1560:BR1560))))</f>
        <v>0</v>
      </c>
      <c r="BT1560" s="31">
        <f>IF($I1530="n/a",0,IF(BT$4&lt;=$C1560,0,IF(SUM($C1560,$I1530)&gt;BT$4,$V1544/$I1530,$V1544-SUM($I1560:BS1560))))</f>
        <v>0</v>
      </c>
      <c r="BU1560" s="31">
        <f>IF($I1530="n/a",0,IF(BU$4&lt;=$C1560,0,IF(SUM($C1560,$I1530)&gt;BU$4,$V1544/$I1530,$V1544-SUM($I1560:BT1560))))</f>
        <v>0</v>
      </c>
      <c r="BV1560" s="31">
        <f>IF($I1530="n/a",0,IF(BV$4&lt;=$C1560,0,IF(SUM($C1560,$I1530)&gt;BV$4,$V1544/$I1530,$V1544-SUM($I1560:BU1560))))</f>
        <v>0</v>
      </c>
      <c r="BW1560" s="31">
        <f>IF($I1530="n/a",0,IF(BW$4&lt;=$C1560,0,IF(SUM($C1560,$I1530)&gt;BW$4,$V1544/$I1530,$V1544-SUM($I1560:BV1560))))</f>
        <v>0</v>
      </c>
      <c r="BX1560" s="31">
        <f>IF($I1530="n/a",0,IF(BX$4&lt;=$C1560,0,IF(SUM($C1560,$I1530)&gt;BX$4,$V1544/$I1530,$V1544-SUM($I1560:BW1560))))</f>
        <v>0</v>
      </c>
      <c r="BY1560" s="31">
        <f>IF($I1530="n/a",0,IF(BY$4&lt;=$C1560,0,IF(SUM($C1560,$I1530)&gt;BY$4,$V1544/$I1530,$V1544-SUM($I1560:BX1560))))</f>
        <v>0</v>
      </c>
      <c r="BZ1560" s="31">
        <f>IF($I1530="n/a",0,IF(BZ$4&lt;=$C1560,0,IF(SUM($C1560,$I1530)&gt;BZ$4,$V1544/$I1530,$V1544-SUM($I1560:BY1560))))</f>
        <v>0</v>
      </c>
      <c r="CA1560" s="31">
        <f>IF($I1530="n/a",0,IF(CA$4&lt;=$C1560,0,IF(SUM($C1560,$I1530)&gt;CA$4,$V1544/$I1530,$V1544-SUM($I1560:BZ1560))))</f>
        <v>0</v>
      </c>
      <c r="CB1560" s="31">
        <f>IF($I1530="n/a",0,IF(CB$4&lt;=$C1560,0,IF(SUM($C1560,$I1530)&gt;CB$4,$V1544/$I1530,$V1544-SUM($I1560:CA1560))))</f>
        <v>0</v>
      </c>
      <c r="CC1560" s="31">
        <f>IF($I1530="n/a",0,IF(CC$4&lt;=$C1560,0,IF(SUM($C1560,$I1530)&gt;CC$4,$V1544/$I1530,$V1544-SUM($I1560:CB1560))))</f>
        <v>0</v>
      </c>
      <c r="CD1560" s="31">
        <f>IF($I1530="n/a",0,IF(CD$4&lt;=$C1560,0,IF(SUM($C1560,$I1530)&gt;CD$4,$V1544/$I1530,$V1544-SUM($I1560:CC1560))))</f>
        <v>0</v>
      </c>
      <c r="CE1560" s="31">
        <f>IF($I1530="n/a",0,IF(CE$4&lt;=$C1560,0,IF(SUM($C1560,$I1530)&gt;CE$4,$V1544/$I1530,$V1544-SUM($I1560:CD1560))))</f>
        <v>0</v>
      </c>
      <c r="CF1560" s="31">
        <f>IF($I1530="n/a",0,IF(CF$4&lt;=$C1560,0,IF(SUM($C1560,$I1530)&gt;CF$4,$V1544/$I1530,$V1544-SUM($I1560:CE1560))))</f>
        <v>0</v>
      </c>
    </row>
    <row r="1561" spans="1:84" s="153" customFormat="1" ht="12.75" customHeight="1">
      <c r="A1561"/>
      <c r="C1561" s="197">
        <v>2029</v>
      </c>
      <c r="D1561" s="21" t="s">
        <v>58</v>
      </c>
      <c r="E1561" s="21" t="s">
        <v>185</v>
      </c>
      <c r="I1561" s="31"/>
      <c r="J1561" s="31">
        <f>IF($I1530="n/a",0,IF(J$4&lt;=$C1561,0,IF(SUM($C1561,$I1530)&gt;J$4,$W1544/$I1530,$W1544-SUM($I1561:I1561))))</f>
        <v>0</v>
      </c>
      <c r="K1561" s="31">
        <f>IF($I1530="n/a",0,IF(K$4&lt;=$C1561,0,IF(SUM($C1561,$I1530)&gt;K$4,$W1544/$I1530,$W1544-SUM($I1561:J1561))))</f>
        <v>0</v>
      </c>
      <c r="L1561" s="31">
        <f>IF($I1530="n/a",0,IF(L$4&lt;=$C1561,0,IF(SUM($C1561,$I1530)&gt;L$4,$W1544/$I1530,$W1544-SUM($I1561:K1561))))</f>
        <v>0</v>
      </c>
      <c r="M1561" s="31">
        <f>IF($I1530="n/a",0,IF(M$4&lt;=$C1561,0,IF(SUM($C1561,$I1530)&gt;M$4,$W1544/$I1530,$W1544-SUM($I1561:L1561))))</f>
        <v>0</v>
      </c>
      <c r="N1561" s="31">
        <f>IF($I1530="n/a",0,IF(N$4&lt;=$C1561,0,IF(SUM($C1561,$I1530)&gt;N$4,$W1544/$I1530,$W1544-SUM($I1561:M1561))))</f>
        <v>0</v>
      </c>
      <c r="O1561" s="31">
        <f>IF($I1530="n/a",0,IF(O$4&lt;=$C1561,0,IF(SUM($C1561,$I1530)&gt;O$4,$W1544/$I1530,$W1544-SUM($I1561:N1561))))</f>
        <v>0</v>
      </c>
      <c r="P1561" s="31">
        <f>IF($I1530="n/a",0,IF(P$4&lt;=$C1561,0,IF(SUM($C1561,$I1530)&gt;P$4,$W1544/$I1530,$W1544-SUM($I1561:O1561))))</f>
        <v>0</v>
      </c>
      <c r="Q1561" s="31">
        <f>IF($I1530="n/a",0,IF(Q$4&lt;=$C1561,0,IF(SUM($C1561,$I1530)&gt;Q$4,$W1544/$I1530,$W1544-SUM($I1561:P1561))))</f>
        <v>0</v>
      </c>
      <c r="R1561" s="31">
        <f>IF($I1530="n/a",0,IF(R$4&lt;=$C1561,0,IF(SUM($C1561,$I1530)&gt;R$4,$W1544/$I1530,$W1544-SUM($I1561:Q1561))))</f>
        <v>0</v>
      </c>
      <c r="S1561" s="31">
        <f>IF($I1530="n/a",0,IF(S$4&lt;=$C1561,0,IF(SUM($C1561,$I1530)&gt;S$4,$W1544/$I1530,$W1544-SUM($I1561:R1561))))</f>
        <v>0</v>
      </c>
      <c r="T1561" s="31">
        <f>IF($I1530="n/a",0,IF(T$4&lt;=$C1561,0,IF(SUM($C1561,$I1530)&gt;T$4,$W1544/$I1530,$W1544-SUM($I1561:S1561))))</f>
        <v>0</v>
      </c>
      <c r="U1561" s="31">
        <f>IF($I1530="n/a",0,IF(U$4&lt;=$C1561,0,IF(SUM($C1561,$I1530)&gt;U$4,$W1544/$I1530,$W1544-SUM($I1561:T1561))))</f>
        <v>0</v>
      </c>
      <c r="V1561" s="31">
        <f>IF($I1530="n/a",0,IF(V$4&lt;=$C1561,0,IF(SUM($C1561,$I1530)&gt;V$4,$W1544/$I1530,$W1544-SUM($I1561:U1561))))</f>
        <v>0</v>
      </c>
      <c r="W1561" s="31">
        <f>IF($I1530="n/a",0,IF(W$4&lt;=$C1561,0,IF(SUM($C1561,$I1530)&gt;W$4,$W1544/$I1530,$W1544-SUM($I1561:V1561))))</f>
        <v>0</v>
      </c>
      <c r="X1561" s="31">
        <f>IF($I1530="n/a",0,IF(X$4&lt;=$C1561,0,IF(SUM($C1561,$I1530)&gt;X$4,$W1544/$I1530,$W1544-SUM($I1561:W1561))))</f>
        <v>0</v>
      </c>
      <c r="Y1561" s="31">
        <f>IF($I1530="n/a",0,IF(Y$4&lt;=$C1561,0,IF(SUM($C1561,$I1530)&gt;Y$4,$W1544/$I1530,$W1544-SUM($I1561:X1561))))</f>
        <v>0</v>
      </c>
      <c r="Z1561" s="31">
        <f>IF($I1530="n/a",0,IF(Z$4&lt;=$C1561,0,IF(SUM($C1561,$I1530)&gt;Z$4,$W1544/$I1530,$W1544-SUM($I1561:Y1561))))</f>
        <v>0</v>
      </c>
      <c r="AA1561" s="31">
        <f>IF($I1530="n/a",0,IF(AA$4&lt;=$C1561,0,IF(SUM($C1561,$I1530)&gt;AA$4,$W1544/$I1530,$W1544-SUM($I1561:Z1561))))</f>
        <v>0</v>
      </c>
      <c r="AB1561" s="31">
        <f>IF($I1530="n/a",0,IF(AB$4&lt;=$C1561,0,IF(SUM($C1561,$I1530)&gt;AB$4,$W1544/$I1530,$W1544-SUM($I1561:AA1561))))</f>
        <v>0</v>
      </c>
      <c r="AC1561" s="31">
        <f>IF($I1530="n/a",0,IF(AC$4&lt;=$C1561,0,IF(SUM($C1561,$I1530)&gt;AC$4,$W1544/$I1530,$W1544-SUM($I1561:AB1561))))</f>
        <v>0</v>
      </c>
      <c r="AD1561" s="31">
        <f>IF($I1530="n/a",0,IF(AD$4&lt;=$C1561,0,IF(SUM($C1561,$I1530)&gt;AD$4,$W1544/$I1530,$W1544-SUM($I1561:AC1561))))</f>
        <v>0</v>
      </c>
      <c r="AE1561" s="31">
        <f>IF($I1530="n/a",0,IF(AE$4&lt;=$C1561,0,IF(SUM($C1561,$I1530)&gt;AE$4,$W1544/$I1530,$W1544-SUM($I1561:AD1561))))</f>
        <v>0</v>
      </c>
      <c r="AF1561" s="31">
        <f>IF($I1530="n/a",0,IF(AF$4&lt;=$C1561,0,IF(SUM($C1561,$I1530)&gt;AF$4,$W1544/$I1530,$W1544-SUM($I1561:AE1561))))</f>
        <v>0</v>
      </c>
      <c r="AG1561" s="31">
        <f>IF($I1530="n/a",0,IF(AG$4&lt;=$C1561,0,IF(SUM($C1561,$I1530)&gt;AG$4,$W1544/$I1530,$W1544-SUM($I1561:AF1561))))</f>
        <v>0</v>
      </c>
      <c r="AH1561" s="31">
        <f>IF($I1530="n/a",0,IF(AH$4&lt;=$C1561,0,IF(SUM($C1561,$I1530)&gt;AH$4,$W1544/$I1530,$W1544-SUM($I1561:AG1561))))</f>
        <v>0</v>
      </c>
      <c r="AI1561" s="31">
        <f>IF($I1530="n/a",0,IF(AI$4&lt;=$C1561,0,IF(SUM($C1561,$I1530)&gt;AI$4,$W1544/$I1530,$W1544-SUM($I1561:AH1561))))</f>
        <v>0</v>
      </c>
      <c r="AJ1561" s="31">
        <f>IF($I1530="n/a",0,IF(AJ$4&lt;=$C1561,0,IF(SUM($C1561,$I1530)&gt;AJ$4,$W1544/$I1530,$W1544-SUM($I1561:AI1561))))</f>
        <v>0</v>
      </c>
      <c r="AK1561" s="31">
        <f>IF($I1530="n/a",0,IF(AK$4&lt;=$C1561,0,IF(SUM($C1561,$I1530)&gt;AK$4,$W1544/$I1530,$W1544-SUM($I1561:AJ1561))))</f>
        <v>0</v>
      </c>
      <c r="AL1561" s="31">
        <f>IF($I1530="n/a",0,IF(AL$4&lt;=$C1561,0,IF(SUM($C1561,$I1530)&gt;AL$4,$W1544/$I1530,$W1544-SUM($I1561:AK1561))))</f>
        <v>0</v>
      </c>
      <c r="AM1561" s="31">
        <f>IF($I1530="n/a",0,IF(AM$4&lt;=$C1561,0,IF(SUM($C1561,$I1530)&gt;AM$4,$W1544/$I1530,$W1544-SUM($I1561:AL1561))))</f>
        <v>0</v>
      </c>
      <c r="AN1561" s="31">
        <f>IF($I1530="n/a",0,IF(AN$4&lt;=$C1561,0,IF(SUM($C1561,$I1530)&gt;AN$4,$W1544/$I1530,$W1544-SUM($I1561:AM1561))))</f>
        <v>0</v>
      </c>
      <c r="AO1561" s="31">
        <f>IF($I1530="n/a",0,IF(AO$4&lt;=$C1561,0,IF(SUM($C1561,$I1530)&gt;AO$4,$W1544/$I1530,$W1544-SUM($I1561:AN1561))))</f>
        <v>0</v>
      </c>
      <c r="AP1561" s="31">
        <f>IF($I1530="n/a",0,IF(AP$4&lt;=$C1561,0,IF(SUM($C1561,$I1530)&gt;AP$4,$W1544/$I1530,$W1544-SUM($I1561:AO1561))))</f>
        <v>0</v>
      </c>
      <c r="AQ1561" s="31">
        <f>IF($I1530="n/a",0,IF(AQ$4&lt;=$C1561,0,IF(SUM($C1561,$I1530)&gt;AQ$4,$W1544/$I1530,$W1544-SUM($I1561:AP1561))))</f>
        <v>0</v>
      </c>
      <c r="AR1561" s="31">
        <f>IF($I1530="n/a",0,IF(AR$4&lt;=$C1561,0,IF(SUM($C1561,$I1530)&gt;AR$4,$W1544/$I1530,$W1544-SUM($I1561:AQ1561))))</f>
        <v>0</v>
      </c>
      <c r="AS1561" s="31">
        <f>IF($I1530="n/a",0,IF(AS$4&lt;=$C1561,0,IF(SUM($C1561,$I1530)&gt;AS$4,$W1544/$I1530,$W1544-SUM($I1561:AR1561))))</f>
        <v>0</v>
      </c>
      <c r="AT1561" s="31">
        <f>IF($I1530="n/a",0,IF(AT$4&lt;=$C1561,0,IF(SUM($C1561,$I1530)&gt;AT$4,$W1544/$I1530,$W1544-SUM($I1561:AS1561))))</f>
        <v>0</v>
      </c>
      <c r="AU1561" s="31">
        <f>IF($I1530="n/a",0,IF(AU$4&lt;=$C1561,0,IF(SUM($C1561,$I1530)&gt;AU$4,$W1544/$I1530,$W1544-SUM($I1561:AT1561))))</f>
        <v>0</v>
      </c>
      <c r="AV1561" s="31">
        <f>IF($I1530="n/a",0,IF(AV$4&lt;=$C1561,0,IF(SUM($C1561,$I1530)&gt;AV$4,$W1544/$I1530,$W1544-SUM($I1561:AU1561))))</f>
        <v>0</v>
      </c>
      <c r="AW1561" s="31">
        <f>IF($I1530="n/a",0,IF(AW$4&lt;=$C1561,0,IF(SUM($C1561,$I1530)&gt;AW$4,$W1544/$I1530,$W1544-SUM($I1561:AV1561))))</f>
        <v>0</v>
      </c>
      <c r="AX1561" s="31">
        <f>IF($I1530="n/a",0,IF(AX$4&lt;=$C1561,0,IF(SUM($C1561,$I1530)&gt;AX$4,$W1544/$I1530,$W1544-SUM($I1561:AW1561))))</f>
        <v>0</v>
      </c>
      <c r="AY1561" s="31">
        <f>IF($I1530="n/a",0,IF(AY$4&lt;=$C1561,0,IF(SUM($C1561,$I1530)&gt;AY$4,$W1544/$I1530,$W1544-SUM($I1561:AX1561))))</f>
        <v>0</v>
      </c>
      <c r="AZ1561" s="31">
        <f>IF($I1530="n/a",0,IF(AZ$4&lt;=$C1561,0,IF(SUM($C1561,$I1530)&gt;AZ$4,$W1544/$I1530,$W1544-SUM($I1561:AY1561))))</f>
        <v>0</v>
      </c>
      <c r="BA1561" s="31">
        <f>IF($I1530="n/a",0,IF(BA$4&lt;=$C1561,0,IF(SUM($C1561,$I1530)&gt;BA$4,$W1544/$I1530,$W1544-SUM($I1561:AZ1561))))</f>
        <v>0</v>
      </c>
      <c r="BB1561" s="31">
        <f>IF($I1530="n/a",0,IF(BB$4&lt;=$C1561,0,IF(SUM($C1561,$I1530)&gt;BB$4,$W1544/$I1530,$W1544-SUM($I1561:BA1561))))</f>
        <v>0</v>
      </c>
      <c r="BC1561" s="31">
        <f>IF($I1530="n/a",0,IF(BC$4&lt;=$C1561,0,IF(SUM($C1561,$I1530)&gt;BC$4,$W1544/$I1530,$W1544-SUM($I1561:BB1561))))</f>
        <v>0</v>
      </c>
      <c r="BD1561" s="31">
        <f>IF($I1530="n/a",0,IF(BD$4&lt;=$C1561,0,IF(SUM($C1561,$I1530)&gt;BD$4,$W1544/$I1530,$W1544-SUM($I1561:BC1561))))</f>
        <v>0</v>
      </c>
      <c r="BE1561" s="31">
        <f>IF($I1530="n/a",0,IF(BE$4&lt;=$C1561,0,IF(SUM($C1561,$I1530)&gt;BE$4,$W1544/$I1530,$W1544-SUM($I1561:BD1561))))</f>
        <v>0</v>
      </c>
      <c r="BF1561" s="31">
        <f>IF($I1530="n/a",0,IF(BF$4&lt;=$C1561,0,IF(SUM($C1561,$I1530)&gt;BF$4,$W1544/$I1530,$W1544-SUM($I1561:BE1561))))</f>
        <v>0</v>
      </c>
      <c r="BG1561" s="31">
        <f>IF($I1530="n/a",0,IF(BG$4&lt;=$C1561,0,IF(SUM($C1561,$I1530)&gt;BG$4,$W1544/$I1530,$W1544-SUM($I1561:BF1561))))</f>
        <v>0</v>
      </c>
      <c r="BH1561" s="31">
        <f>IF($I1530="n/a",0,IF(BH$4&lt;=$C1561,0,IF(SUM($C1561,$I1530)&gt;BH$4,$W1544/$I1530,$W1544-SUM($I1561:BG1561))))</f>
        <v>0</v>
      </c>
      <c r="BI1561" s="31">
        <f>IF($I1530="n/a",0,IF(BI$4&lt;=$C1561,0,IF(SUM($C1561,$I1530)&gt;BI$4,$W1544/$I1530,$W1544-SUM($I1561:BH1561))))</f>
        <v>0</v>
      </c>
      <c r="BJ1561" s="31">
        <f>IF($I1530="n/a",0,IF(BJ$4&lt;=$C1561,0,IF(SUM($C1561,$I1530)&gt;BJ$4,$W1544/$I1530,$W1544-SUM($I1561:BI1561))))</f>
        <v>0</v>
      </c>
      <c r="BK1561" s="31">
        <f>IF($I1530="n/a",0,IF(BK$4&lt;=$C1561,0,IF(SUM($C1561,$I1530)&gt;BK$4,$W1544/$I1530,$W1544-SUM($I1561:BJ1561))))</f>
        <v>0</v>
      </c>
      <c r="BL1561" s="31">
        <f>IF($I1530="n/a",0,IF(BL$4&lt;=$C1561,0,IF(SUM($C1561,$I1530)&gt;BL$4,$W1544/$I1530,$W1544-SUM($I1561:BK1561))))</f>
        <v>0</v>
      </c>
      <c r="BM1561" s="31">
        <f>IF($I1530="n/a",0,IF(BM$4&lt;=$C1561,0,IF(SUM($C1561,$I1530)&gt;BM$4,$W1544/$I1530,$W1544-SUM($I1561:BL1561))))</f>
        <v>0</v>
      </c>
      <c r="BN1561" s="31">
        <f>IF($I1530="n/a",0,IF(BN$4&lt;=$C1561,0,IF(SUM($C1561,$I1530)&gt;BN$4,$W1544/$I1530,$W1544-SUM($I1561:BM1561))))</f>
        <v>0</v>
      </c>
      <c r="BO1561" s="31">
        <f>IF($I1530="n/a",0,IF(BO$4&lt;=$C1561,0,IF(SUM($C1561,$I1530)&gt;BO$4,$W1544/$I1530,$W1544-SUM($I1561:BN1561))))</f>
        <v>0</v>
      </c>
      <c r="BP1561" s="31">
        <f>IF($I1530="n/a",0,IF(BP$4&lt;=$C1561,0,IF(SUM($C1561,$I1530)&gt;BP$4,$W1544/$I1530,$W1544-SUM($I1561:BO1561))))</f>
        <v>0</v>
      </c>
      <c r="BQ1561" s="31">
        <f>IF($I1530="n/a",0,IF(BQ$4&lt;=$C1561,0,IF(SUM($C1561,$I1530)&gt;BQ$4,$W1544/$I1530,$W1544-SUM($I1561:BP1561))))</f>
        <v>0</v>
      </c>
      <c r="BR1561" s="31">
        <f>IF($I1530="n/a",0,IF(BR$4&lt;=$C1561,0,IF(SUM($C1561,$I1530)&gt;BR$4,$W1544/$I1530,$W1544-SUM($I1561:BQ1561))))</f>
        <v>0</v>
      </c>
      <c r="BS1561" s="31">
        <f>IF($I1530="n/a",0,IF(BS$4&lt;=$C1561,0,IF(SUM($C1561,$I1530)&gt;BS$4,$W1544/$I1530,$W1544-SUM($I1561:BR1561))))</f>
        <v>0</v>
      </c>
      <c r="BT1561" s="31">
        <f>IF($I1530="n/a",0,IF(BT$4&lt;=$C1561,0,IF(SUM($C1561,$I1530)&gt;BT$4,$W1544/$I1530,$W1544-SUM($I1561:BS1561))))</f>
        <v>0</v>
      </c>
      <c r="BU1561" s="31">
        <f>IF($I1530="n/a",0,IF(BU$4&lt;=$C1561,0,IF(SUM($C1561,$I1530)&gt;BU$4,$W1544/$I1530,$W1544-SUM($I1561:BT1561))))</f>
        <v>0</v>
      </c>
      <c r="BV1561" s="31">
        <f>IF($I1530="n/a",0,IF(BV$4&lt;=$C1561,0,IF(SUM($C1561,$I1530)&gt;BV$4,$W1544/$I1530,$W1544-SUM($I1561:BU1561))))</f>
        <v>0</v>
      </c>
      <c r="BW1561" s="31">
        <f>IF($I1530="n/a",0,IF(BW$4&lt;=$C1561,0,IF(SUM($C1561,$I1530)&gt;BW$4,$W1544/$I1530,$W1544-SUM($I1561:BV1561))))</f>
        <v>0</v>
      </c>
      <c r="BX1561" s="31">
        <f>IF($I1530="n/a",0,IF(BX$4&lt;=$C1561,0,IF(SUM($C1561,$I1530)&gt;BX$4,$W1544/$I1530,$W1544-SUM($I1561:BW1561))))</f>
        <v>0</v>
      </c>
      <c r="BY1561" s="31">
        <f>IF($I1530="n/a",0,IF(BY$4&lt;=$C1561,0,IF(SUM($C1561,$I1530)&gt;BY$4,$W1544/$I1530,$W1544-SUM($I1561:BX1561))))</f>
        <v>0</v>
      </c>
      <c r="BZ1561" s="31">
        <f>IF($I1530="n/a",0,IF(BZ$4&lt;=$C1561,0,IF(SUM($C1561,$I1530)&gt;BZ$4,$W1544/$I1530,$W1544-SUM($I1561:BY1561))))</f>
        <v>0</v>
      </c>
      <c r="CA1561" s="31">
        <f>IF($I1530="n/a",0,IF(CA$4&lt;=$C1561,0,IF(SUM($C1561,$I1530)&gt;CA$4,$W1544/$I1530,$W1544-SUM($I1561:BZ1561))))</f>
        <v>0</v>
      </c>
      <c r="CB1561" s="31">
        <f>IF($I1530="n/a",0,IF(CB$4&lt;=$C1561,0,IF(SUM($C1561,$I1530)&gt;CB$4,$W1544/$I1530,$W1544-SUM($I1561:CA1561))))</f>
        <v>0</v>
      </c>
      <c r="CC1561" s="31">
        <f>IF($I1530="n/a",0,IF(CC$4&lt;=$C1561,0,IF(SUM($C1561,$I1530)&gt;CC$4,$W1544/$I1530,$W1544-SUM($I1561:CB1561))))</f>
        <v>0</v>
      </c>
      <c r="CD1561" s="31">
        <f>IF($I1530="n/a",0,IF(CD$4&lt;=$C1561,0,IF(SUM($C1561,$I1530)&gt;CD$4,$W1544/$I1530,$W1544-SUM($I1561:CC1561))))</f>
        <v>0</v>
      </c>
      <c r="CE1561" s="31">
        <f>IF($I1530="n/a",0,IF(CE$4&lt;=$C1561,0,IF(SUM($C1561,$I1530)&gt;CE$4,$W1544/$I1530,$W1544-SUM($I1561:CD1561))))</f>
        <v>0</v>
      </c>
      <c r="CF1561" s="31">
        <f>IF($I1530="n/a",0,IF(CF$4&lt;=$C1561,0,IF(SUM($C1561,$I1530)&gt;CF$4,$W1544/$I1530,$W1544-SUM($I1561:CE1561))))</f>
        <v>0</v>
      </c>
    </row>
    <row r="1562" spans="1:84" s="153" customFormat="1" ht="12.75" customHeight="1">
      <c r="A1562"/>
      <c r="C1562" s="197">
        <v>2030</v>
      </c>
      <c r="D1562" s="21" t="s">
        <v>59</v>
      </c>
      <c r="E1562" s="21" t="s">
        <v>185</v>
      </c>
      <c r="I1562" s="31"/>
      <c r="J1562" s="31">
        <f>IF($I1530="n/a",0,IF(J$4&lt;=$C1562,0,IF(SUM($C1562,$I1530)&gt;J$4,$X1544/$I1530,$X1544-SUM($I1562:I1562))))</f>
        <v>0</v>
      </c>
      <c r="K1562" s="31">
        <f>IF($I1530="n/a",0,IF(K$4&lt;=$C1562,0,IF(SUM($C1562,$I1530)&gt;K$4,$X1544/$I1530,$X1544-SUM($I1562:J1562))))</f>
        <v>0</v>
      </c>
      <c r="L1562" s="31">
        <f>IF($I1530="n/a",0,IF(L$4&lt;=$C1562,0,IF(SUM($C1562,$I1530)&gt;L$4,$X1544/$I1530,$X1544-SUM($I1562:K1562))))</f>
        <v>0</v>
      </c>
      <c r="M1562" s="31">
        <f>IF($I1530="n/a",0,IF(M$4&lt;=$C1562,0,IF(SUM($C1562,$I1530)&gt;M$4,$X1544/$I1530,$X1544-SUM($I1562:L1562))))</f>
        <v>0</v>
      </c>
      <c r="N1562" s="31">
        <f>IF($I1530="n/a",0,IF(N$4&lt;=$C1562,0,IF(SUM($C1562,$I1530)&gt;N$4,$X1544/$I1530,$X1544-SUM($I1562:M1562))))</f>
        <v>0</v>
      </c>
      <c r="O1562" s="31">
        <f>IF($I1530="n/a",0,IF(O$4&lt;=$C1562,0,IF(SUM($C1562,$I1530)&gt;O$4,$X1544/$I1530,$X1544-SUM($I1562:N1562))))</f>
        <v>0</v>
      </c>
      <c r="P1562" s="31">
        <f>IF($I1530="n/a",0,IF(P$4&lt;=$C1562,0,IF(SUM($C1562,$I1530)&gt;P$4,$X1544/$I1530,$X1544-SUM($I1562:O1562))))</f>
        <v>0</v>
      </c>
      <c r="Q1562" s="31">
        <f>IF($I1530="n/a",0,IF(Q$4&lt;=$C1562,0,IF(SUM($C1562,$I1530)&gt;Q$4,$X1544/$I1530,$X1544-SUM($I1562:P1562))))</f>
        <v>0</v>
      </c>
      <c r="R1562" s="31">
        <f>IF($I1530="n/a",0,IF(R$4&lt;=$C1562,0,IF(SUM($C1562,$I1530)&gt;R$4,$X1544/$I1530,$X1544-SUM($I1562:Q1562))))</f>
        <v>0</v>
      </c>
      <c r="S1562" s="31">
        <f>IF($I1530="n/a",0,IF(S$4&lt;=$C1562,0,IF(SUM($C1562,$I1530)&gt;S$4,$X1544/$I1530,$X1544-SUM($I1562:R1562))))</f>
        <v>0</v>
      </c>
      <c r="T1562" s="31">
        <f>IF($I1530="n/a",0,IF(T$4&lt;=$C1562,0,IF(SUM($C1562,$I1530)&gt;T$4,$X1544/$I1530,$X1544-SUM($I1562:S1562))))</f>
        <v>0</v>
      </c>
      <c r="U1562" s="31">
        <f>IF($I1530="n/a",0,IF(U$4&lt;=$C1562,0,IF(SUM($C1562,$I1530)&gt;U$4,$X1544/$I1530,$X1544-SUM($I1562:T1562))))</f>
        <v>0</v>
      </c>
      <c r="V1562" s="31">
        <f>IF($I1530="n/a",0,IF(V$4&lt;=$C1562,0,IF(SUM($C1562,$I1530)&gt;V$4,$X1544/$I1530,$X1544-SUM($I1562:U1562))))</f>
        <v>0</v>
      </c>
      <c r="W1562" s="31">
        <f>IF($I1530="n/a",0,IF(W$4&lt;=$C1562,0,IF(SUM($C1562,$I1530)&gt;W$4,$X1544/$I1530,$X1544-SUM($I1562:V1562))))</f>
        <v>0</v>
      </c>
      <c r="X1562" s="31">
        <f>IF($I1530="n/a",0,IF(X$4&lt;=$C1562,0,IF(SUM($C1562,$I1530)&gt;X$4,$X1544/$I1530,$X1544-SUM($I1562:W1562))))</f>
        <v>0</v>
      </c>
      <c r="Y1562" s="31">
        <f>IF($I1530="n/a",0,IF(Y$4&lt;=$C1562,0,IF(SUM($C1562,$I1530)&gt;Y$4,$X1544/$I1530,$X1544-SUM($I1562:X1562))))</f>
        <v>0</v>
      </c>
      <c r="Z1562" s="31">
        <f>IF($I1530="n/a",0,IF(Z$4&lt;=$C1562,0,IF(SUM($C1562,$I1530)&gt;Z$4,$X1544/$I1530,$X1544-SUM($I1562:Y1562))))</f>
        <v>0</v>
      </c>
      <c r="AA1562" s="31">
        <f>IF($I1530="n/a",0,IF(AA$4&lt;=$C1562,0,IF(SUM($C1562,$I1530)&gt;AA$4,$X1544/$I1530,$X1544-SUM($I1562:Z1562))))</f>
        <v>0</v>
      </c>
      <c r="AB1562" s="31">
        <f>IF($I1530="n/a",0,IF(AB$4&lt;=$C1562,0,IF(SUM($C1562,$I1530)&gt;AB$4,$X1544/$I1530,$X1544-SUM($I1562:AA1562))))</f>
        <v>0</v>
      </c>
      <c r="AC1562" s="31">
        <f>IF($I1530="n/a",0,IF(AC$4&lt;=$C1562,0,IF(SUM($C1562,$I1530)&gt;AC$4,$X1544/$I1530,$X1544-SUM($I1562:AB1562))))</f>
        <v>0</v>
      </c>
      <c r="AD1562" s="31">
        <f>IF($I1530="n/a",0,IF(AD$4&lt;=$C1562,0,IF(SUM($C1562,$I1530)&gt;AD$4,$X1544/$I1530,$X1544-SUM($I1562:AC1562))))</f>
        <v>0</v>
      </c>
      <c r="AE1562" s="31">
        <f>IF($I1530="n/a",0,IF(AE$4&lt;=$C1562,0,IF(SUM($C1562,$I1530)&gt;AE$4,$X1544/$I1530,$X1544-SUM($I1562:AD1562))))</f>
        <v>0</v>
      </c>
      <c r="AF1562" s="31">
        <f>IF($I1530="n/a",0,IF(AF$4&lt;=$C1562,0,IF(SUM($C1562,$I1530)&gt;AF$4,$X1544/$I1530,$X1544-SUM($I1562:AE1562))))</f>
        <v>0</v>
      </c>
      <c r="AG1562" s="31">
        <f>IF($I1530="n/a",0,IF(AG$4&lt;=$C1562,0,IF(SUM($C1562,$I1530)&gt;AG$4,$X1544/$I1530,$X1544-SUM($I1562:AF1562))))</f>
        <v>0</v>
      </c>
      <c r="AH1562" s="31">
        <f>IF($I1530="n/a",0,IF(AH$4&lt;=$C1562,0,IF(SUM($C1562,$I1530)&gt;AH$4,$X1544/$I1530,$X1544-SUM($I1562:AG1562))))</f>
        <v>0</v>
      </c>
      <c r="AI1562" s="31">
        <f>IF($I1530="n/a",0,IF(AI$4&lt;=$C1562,0,IF(SUM($C1562,$I1530)&gt;AI$4,$X1544/$I1530,$X1544-SUM($I1562:AH1562))))</f>
        <v>0</v>
      </c>
      <c r="AJ1562" s="31">
        <f>IF($I1530="n/a",0,IF(AJ$4&lt;=$C1562,0,IF(SUM($C1562,$I1530)&gt;AJ$4,$X1544/$I1530,$X1544-SUM($I1562:AI1562))))</f>
        <v>0</v>
      </c>
      <c r="AK1562" s="31">
        <f>IF($I1530="n/a",0,IF(AK$4&lt;=$C1562,0,IF(SUM($C1562,$I1530)&gt;AK$4,$X1544/$I1530,$X1544-SUM($I1562:AJ1562))))</f>
        <v>0</v>
      </c>
      <c r="AL1562" s="31">
        <f>IF($I1530="n/a",0,IF(AL$4&lt;=$C1562,0,IF(SUM($C1562,$I1530)&gt;AL$4,$X1544/$I1530,$X1544-SUM($I1562:AK1562))))</f>
        <v>0</v>
      </c>
      <c r="AM1562" s="31">
        <f>IF($I1530="n/a",0,IF(AM$4&lt;=$C1562,0,IF(SUM($C1562,$I1530)&gt;AM$4,$X1544/$I1530,$X1544-SUM($I1562:AL1562))))</f>
        <v>0</v>
      </c>
      <c r="AN1562" s="31">
        <f>IF($I1530="n/a",0,IF(AN$4&lt;=$C1562,0,IF(SUM($C1562,$I1530)&gt;AN$4,$X1544/$I1530,$X1544-SUM($I1562:AM1562))))</f>
        <v>0</v>
      </c>
      <c r="AO1562" s="31">
        <f>IF($I1530="n/a",0,IF(AO$4&lt;=$C1562,0,IF(SUM($C1562,$I1530)&gt;AO$4,$X1544/$I1530,$X1544-SUM($I1562:AN1562))))</f>
        <v>0</v>
      </c>
      <c r="AP1562" s="31">
        <f>IF($I1530="n/a",0,IF(AP$4&lt;=$C1562,0,IF(SUM($C1562,$I1530)&gt;AP$4,$X1544/$I1530,$X1544-SUM($I1562:AO1562))))</f>
        <v>0</v>
      </c>
      <c r="AQ1562" s="31">
        <f>IF($I1530="n/a",0,IF(AQ$4&lt;=$C1562,0,IF(SUM($C1562,$I1530)&gt;AQ$4,$X1544/$I1530,$X1544-SUM($I1562:AP1562))))</f>
        <v>0</v>
      </c>
      <c r="AR1562" s="31">
        <f>IF($I1530="n/a",0,IF(AR$4&lt;=$C1562,0,IF(SUM($C1562,$I1530)&gt;AR$4,$X1544/$I1530,$X1544-SUM($I1562:AQ1562))))</f>
        <v>0</v>
      </c>
      <c r="AS1562" s="31">
        <f>IF($I1530="n/a",0,IF(AS$4&lt;=$C1562,0,IF(SUM($C1562,$I1530)&gt;AS$4,$X1544/$I1530,$X1544-SUM($I1562:AR1562))))</f>
        <v>0</v>
      </c>
      <c r="AT1562" s="31">
        <f>IF($I1530="n/a",0,IF(AT$4&lt;=$C1562,0,IF(SUM($C1562,$I1530)&gt;AT$4,$X1544/$I1530,$X1544-SUM($I1562:AS1562))))</f>
        <v>0</v>
      </c>
      <c r="AU1562" s="31">
        <f>IF($I1530="n/a",0,IF(AU$4&lt;=$C1562,0,IF(SUM($C1562,$I1530)&gt;AU$4,$X1544/$I1530,$X1544-SUM($I1562:AT1562))))</f>
        <v>0</v>
      </c>
      <c r="AV1562" s="31">
        <f>IF($I1530="n/a",0,IF(AV$4&lt;=$C1562,0,IF(SUM($C1562,$I1530)&gt;AV$4,$X1544/$I1530,$X1544-SUM($I1562:AU1562))))</f>
        <v>0</v>
      </c>
      <c r="AW1562" s="31">
        <f>IF($I1530="n/a",0,IF(AW$4&lt;=$C1562,0,IF(SUM($C1562,$I1530)&gt;AW$4,$X1544/$I1530,$X1544-SUM($I1562:AV1562))))</f>
        <v>0</v>
      </c>
      <c r="AX1562" s="31">
        <f>IF($I1530="n/a",0,IF(AX$4&lt;=$C1562,0,IF(SUM($C1562,$I1530)&gt;AX$4,$X1544/$I1530,$X1544-SUM($I1562:AW1562))))</f>
        <v>0</v>
      </c>
      <c r="AY1562" s="31">
        <f>IF($I1530="n/a",0,IF(AY$4&lt;=$C1562,0,IF(SUM($C1562,$I1530)&gt;AY$4,$X1544/$I1530,$X1544-SUM($I1562:AX1562))))</f>
        <v>0</v>
      </c>
      <c r="AZ1562" s="31">
        <f>IF($I1530="n/a",0,IF(AZ$4&lt;=$C1562,0,IF(SUM($C1562,$I1530)&gt;AZ$4,$X1544/$I1530,$X1544-SUM($I1562:AY1562))))</f>
        <v>0</v>
      </c>
      <c r="BA1562" s="31">
        <f>IF($I1530="n/a",0,IF(BA$4&lt;=$C1562,0,IF(SUM($C1562,$I1530)&gt;BA$4,$X1544/$I1530,$X1544-SUM($I1562:AZ1562))))</f>
        <v>0</v>
      </c>
      <c r="BB1562" s="31">
        <f>IF($I1530="n/a",0,IF(BB$4&lt;=$C1562,0,IF(SUM($C1562,$I1530)&gt;BB$4,$X1544/$I1530,$X1544-SUM($I1562:BA1562))))</f>
        <v>0</v>
      </c>
      <c r="BC1562" s="31">
        <f>IF($I1530="n/a",0,IF(BC$4&lt;=$C1562,0,IF(SUM($C1562,$I1530)&gt;BC$4,$X1544/$I1530,$X1544-SUM($I1562:BB1562))))</f>
        <v>0</v>
      </c>
      <c r="BD1562" s="31">
        <f>IF($I1530="n/a",0,IF(BD$4&lt;=$C1562,0,IF(SUM($C1562,$I1530)&gt;BD$4,$X1544/$I1530,$X1544-SUM($I1562:BC1562))))</f>
        <v>0</v>
      </c>
      <c r="BE1562" s="31">
        <f>IF($I1530="n/a",0,IF(BE$4&lt;=$C1562,0,IF(SUM($C1562,$I1530)&gt;BE$4,$X1544/$I1530,$X1544-SUM($I1562:BD1562))))</f>
        <v>0</v>
      </c>
      <c r="BF1562" s="31">
        <f>IF($I1530="n/a",0,IF(BF$4&lt;=$C1562,0,IF(SUM($C1562,$I1530)&gt;BF$4,$X1544/$I1530,$X1544-SUM($I1562:BE1562))))</f>
        <v>0</v>
      </c>
      <c r="BG1562" s="31">
        <f>IF($I1530="n/a",0,IF(BG$4&lt;=$C1562,0,IF(SUM($C1562,$I1530)&gt;BG$4,$X1544/$I1530,$X1544-SUM($I1562:BF1562))))</f>
        <v>0</v>
      </c>
      <c r="BH1562" s="31">
        <f>IF($I1530="n/a",0,IF(BH$4&lt;=$C1562,0,IF(SUM($C1562,$I1530)&gt;BH$4,$X1544/$I1530,$X1544-SUM($I1562:BG1562))))</f>
        <v>0</v>
      </c>
      <c r="BI1562" s="31">
        <f>IF($I1530="n/a",0,IF(BI$4&lt;=$C1562,0,IF(SUM($C1562,$I1530)&gt;BI$4,$X1544/$I1530,$X1544-SUM($I1562:BH1562))))</f>
        <v>0</v>
      </c>
      <c r="BJ1562" s="31">
        <f>IF($I1530="n/a",0,IF(BJ$4&lt;=$C1562,0,IF(SUM($C1562,$I1530)&gt;BJ$4,$X1544/$I1530,$X1544-SUM($I1562:BI1562))))</f>
        <v>0</v>
      </c>
      <c r="BK1562" s="31">
        <f>IF($I1530="n/a",0,IF(BK$4&lt;=$C1562,0,IF(SUM($C1562,$I1530)&gt;BK$4,$X1544/$I1530,$X1544-SUM($I1562:BJ1562))))</f>
        <v>0</v>
      </c>
      <c r="BL1562" s="31">
        <f>IF($I1530="n/a",0,IF(BL$4&lt;=$C1562,0,IF(SUM($C1562,$I1530)&gt;BL$4,$X1544/$I1530,$X1544-SUM($I1562:BK1562))))</f>
        <v>0</v>
      </c>
      <c r="BM1562" s="31">
        <f>IF($I1530="n/a",0,IF(BM$4&lt;=$C1562,0,IF(SUM($C1562,$I1530)&gt;BM$4,$X1544/$I1530,$X1544-SUM($I1562:BL1562))))</f>
        <v>0</v>
      </c>
      <c r="BN1562" s="31">
        <f>IF($I1530="n/a",0,IF(BN$4&lt;=$C1562,0,IF(SUM($C1562,$I1530)&gt;BN$4,$X1544/$I1530,$X1544-SUM($I1562:BM1562))))</f>
        <v>0</v>
      </c>
      <c r="BO1562" s="31">
        <f>IF($I1530="n/a",0,IF(BO$4&lt;=$C1562,0,IF(SUM($C1562,$I1530)&gt;BO$4,$X1544/$I1530,$X1544-SUM($I1562:BN1562))))</f>
        <v>0</v>
      </c>
      <c r="BP1562" s="31">
        <f>IF($I1530="n/a",0,IF(BP$4&lt;=$C1562,0,IF(SUM($C1562,$I1530)&gt;BP$4,$X1544/$I1530,$X1544-SUM($I1562:BO1562))))</f>
        <v>0</v>
      </c>
      <c r="BQ1562" s="31">
        <f>IF($I1530="n/a",0,IF(BQ$4&lt;=$C1562,0,IF(SUM($C1562,$I1530)&gt;BQ$4,$X1544/$I1530,$X1544-SUM($I1562:BP1562))))</f>
        <v>0</v>
      </c>
      <c r="BR1562" s="31">
        <f>IF($I1530="n/a",0,IF(BR$4&lt;=$C1562,0,IF(SUM($C1562,$I1530)&gt;BR$4,$X1544/$I1530,$X1544-SUM($I1562:BQ1562))))</f>
        <v>0</v>
      </c>
      <c r="BS1562" s="31">
        <f>IF($I1530="n/a",0,IF(BS$4&lt;=$C1562,0,IF(SUM($C1562,$I1530)&gt;BS$4,$X1544/$I1530,$X1544-SUM($I1562:BR1562))))</f>
        <v>0</v>
      </c>
      <c r="BT1562" s="31">
        <f>IF($I1530="n/a",0,IF(BT$4&lt;=$C1562,0,IF(SUM($C1562,$I1530)&gt;BT$4,$X1544/$I1530,$X1544-SUM($I1562:BS1562))))</f>
        <v>0</v>
      </c>
      <c r="BU1562" s="31">
        <f>IF($I1530="n/a",0,IF(BU$4&lt;=$C1562,0,IF(SUM($C1562,$I1530)&gt;BU$4,$X1544/$I1530,$X1544-SUM($I1562:BT1562))))</f>
        <v>0</v>
      </c>
      <c r="BV1562" s="31">
        <f>IF($I1530="n/a",0,IF(BV$4&lt;=$C1562,0,IF(SUM($C1562,$I1530)&gt;BV$4,$X1544/$I1530,$X1544-SUM($I1562:BU1562))))</f>
        <v>0</v>
      </c>
      <c r="BW1562" s="31">
        <f>IF($I1530="n/a",0,IF(BW$4&lt;=$C1562,0,IF(SUM($C1562,$I1530)&gt;BW$4,$X1544/$I1530,$X1544-SUM($I1562:BV1562))))</f>
        <v>0</v>
      </c>
      <c r="BX1562" s="31">
        <f>IF($I1530="n/a",0,IF(BX$4&lt;=$C1562,0,IF(SUM($C1562,$I1530)&gt;BX$4,$X1544/$I1530,$X1544-SUM($I1562:BW1562))))</f>
        <v>0</v>
      </c>
      <c r="BY1562" s="31">
        <f>IF($I1530="n/a",0,IF(BY$4&lt;=$C1562,0,IF(SUM($C1562,$I1530)&gt;BY$4,$X1544/$I1530,$X1544-SUM($I1562:BX1562))))</f>
        <v>0</v>
      </c>
      <c r="BZ1562" s="31">
        <f>IF($I1530="n/a",0,IF(BZ$4&lt;=$C1562,0,IF(SUM($C1562,$I1530)&gt;BZ$4,$X1544/$I1530,$X1544-SUM($I1562:BY1562))))</f>
        <v>0</v>
      </c>
      <c r="CA1562" s="31">
        <f>IF($I1530="n/a",0,IF(CA$4&lt;=$C1562,0,IF(SUM($C1562,$I1530)&gt;CA$4,$X1544/$I1530,$X1544-SUM($I1562:BZ1562))))</f>
        <v>0</v>
      </c>
      <c r="CB1562" s="31">
        <f>IF($I1530="n/a",0,IF(CB$4&lt;=$C1562,0,IF(SUM($C1562,$I1530)&gt;CB$4,$X1544/$I1530,$X1544-SUM($I1562:CA1562))))</f>
        <v>0</v>
      </c>
      <c r="CC1562" s="31">
        <f>IF($I1530="n/a",0,IF(CC$4&lt;=$C1562,0,IF(SUM($C1562,$I1530)&gt;CC$4,$X1544/$I1530,$X1544-SUM($I1562:CB1562))))</f>
        <v>0</v>
      </c>
      <c r="CD1562" s="31">
        <f>IF($I1530="n/a",0,IF(CD$4&lt;=$C1562,0,IF(SUM($C1562,$I1530)&gt;CD$4,$X1544/$I1530,$X1544-SUM($I1562:CC1562))))</f>
        <v>0</v>
      </c>
      <c r="CE1562" s="31">
        <f>IF($I1530="n/a",0,IF(CE$4&lt;=$C1562,0,IF(SUM($C1562,$I1530)&gt;CE$4,$X1544/$I1530,$X1544-SUM($I1562:CD1562))))</f>
        <v>0</v>
      </c>
      <c r="CF1562" s="31">
        <f>IF($I1530="n/a",0,IF(CF$4&lt;=$C1562,0,IF(SUM($C1562,$I1530)&gt;CF$4,$X1544/$I1530,$X1544-SUM($I1562:CE1562))))</f>
        <v>0</v>
      </c>
    </row>
    <row r="1563" spans="1:84" s="153" customFormat="1" ht="12.75" customHeight="1">
      <c r="A1563"/>
      <c r="C1563" s="197">
        <v>2031</v>
      </c>
      <c r="D1563" s="21" t="s">
        <v>60</v>
      </c>
      <c r="E1563" s="21" t="s">
        <v>185</v>
      </c>
      <c r="I1563" s="31"/>
      <c r="J1563" s="31">
        <f>IF($I1530="n/a",0,IF(J$4&lt;=$C1563,0,IF(SUM($C1563,$I1530)&gt;J$4,$Y1544/$I1530,$Y1544-SUM($I1563:I1563))))</f>
        <v>0</v>
      </c>
      <c r="K1563" s="31">
        <f>IF($I1530="n/a",0,IF(K$4&lt;=$C1563,0,IF(SUM($C1563,$I1530)&gt;K$4,$Y1544/$I1530,$Y1544-SUM($I1563:J1563))))</f>
        <v>0</v>
      </c>
      <c r="L1563" s="31">
        <f>IF($I1530="n/a",0,IF(L$4&lt;=$C1563,0,IF(SUM($C1563,$I1530)&gt;L$4,$Y1544/$I1530,$Y1544-SUM($I1563:K1563))))</f>
        <v>0</v>
      </c>
      <c r="M1563" s="31">
        <f>IF($I1530="n/a",0,IF(M$4&lt;=$C1563,0,IF(SUM($C1563,$I1530)&gt;M$4,$Y1544/$I1530,$Y1544-SUM($I1563:L1563))))</f>
        <v>0</v>
      </c>
      <c r="N1563" s="31">
        <f>IF($I1530="n/a",0,IF(N$4&lt;=$C1563,0,IF(SUM($C1563,$I1530)&gt;N$4,$Y1544/$I1530,$Y1544-SUM($I1563:M1563))))</f>
        <v>0</v>
      </c>
      <c r="O1563" s="31">
        <f>IF($I1530="n/a",0,IF(O$4&lt;=$C1563,0,IF(SUM($C1563,$I1530)&gt;O$4,$Y1544/$I1530,$Y1544-SUM($I1563:N1563))))</f>
        <v>0</v>
      </c>
      <c r="P1563" s="31">
        <f>IF($I1530="n/a",0,IF(P$4&lt;=$C1563,0,IF(SUM($C1563,$I1530)&gt;P$4,$Y1544/$I1530,$Y1544-SUM($I1563:O1563))))</f>
        <v>0</v>
      </c>
      <c r="Q1563" s="31">
        <f>IF($I1530="n/a",0,IF(Q$4&lt;=$C1563,0,IF(SUM($C1563,$I1530)&gt;Q$4,$Y1544/$I1530,$Y1544-SUM($I1563:P1563))))</f>
        <v>0</v>
      </c>
      <c r="R1563" s="31">
        <f>IF($I1530="n/a",0,IF(R$4&lt;=$C1563,0,IF(SUM($C1563,$I1530)&gt;R$4,$Y1544/$I1530,$Y1544-SUM($I1563:Q1563))))</f>
        <v>0</v>
      </c>
      <c r="S1563" s="31">
        <f>IF($I1530="n/a",0,IF(S$4&lt;=$C1563,0,IF(SUM($C1563,$I1530)&gt;S$4,$Y1544/$I1530,$Y1544-SUM($I1563:R1563))))</f>
        <v>0</v>
      </c>
      <c r="T1563" s="31">
        <f>IF($I1530="n/a",0,IF(T$4&lt;=$C1563,0,IF(SUM($C1563,$I1530)&gt;T$4,$Y1544/$I1530,$Y1544-SUM($I1563:S1563))))</f>
        <v>0</v>
      </c>
      <c r="U1563" s="31">
        <f>IF($I1530="n/a",0,IF(U$4&lt;=$C1563,0,IF(SUM($C1563,$I1530)&gt;U$4,$Y1544/$I1530,$Y1544-SUM($I1563:T1563))))</f>
        <v>0</v>
      </c>
      <c r="V1563" s="31">
        <f>IF($I1530="n/a",0,IF(V$4&lt;=$C1563,0,IF(SUM($C1563,$I1530)&gt;V$4,$Y1544/$I1530,$Y1544-SUM($I1563:U1563))))</f>
        <v>0</v>
      </c>
      <c r="W1563" s="31">
        <f>IF($I1530="n/a",0,IF(W$4&lt;=$C1563,0,IF(SUM($C1563,$I1530)&gt;W$4,$Y1544/$I1530,$Y1544-SUM($I1563:V1563))))</f>
        <v>0</v>
      </c>
      <c r="X1563" s="31">
        <f>IF($I1530="n/a",0,IF(X$4&lt;=$C1563,0,IF(SUM($C1563,$I1530)&gt;X$4,$Y1544/$I1530,$Y1544-SUM($I1563:W1563))))</f>
        <v>0</v>
      </c>
      <c r="Y1563" s="31">
        <f>IF($I1530="n/a",0,IF(Y$4&lt;=$C1563,0,IF(SUM($C1563,$I1530)&gt;Y$4,$Y1544/$I1530,$Y1544-SUM($I1563:X1563))))</f>
        <v>0</v>
      </c>
      <c r="Z1563" s="31">
        <f>IF($I1530="n/a",0,IF(Z$4&lt;=$C1563,0,IF(SUM($C1563,$I1530)&gt;Z$4,$Y1544/$I1530,$Y1544-SUM($I1563:Y1563))))</f>
        <v>0</v>
      </c>
      <c r="AA1563" s="31">
        <f>IF($I1530="n/a",0,IF(AA$4&lt;=$C1563,0,IF(SUM($C1563,$I1530)&gt;AA$4,$Y1544/$I1530,$Y1544-SUM($I1563:Z1563))))</f>
        <v>0</v>
      </c>
      <c r="AB1563" s="31">
        <f>IF($I1530="n/a",0,IF(AB$4&lt;=$C1563,0,IF(SUM($C1563,$I1530)&gt;AB$4,$Y1544/$I1530,$Y1544-SUM($I1563:AA1563))))</f>
        <v>0</v>
      </c>
      <c r="AC1563" s="31">
        <f>IF($I1530="n/a",0,IF(AC$4&lt;=$C1563,0,IF(SUM($C1563,$I1530)&gt;AC$4,$Y1544/$I1530,$Y1544-SUM($I1563:AB1563))))</f>
        <v>0</v>
      </c>
      <c r="AD1563" s="31">
        <f>IF($I1530="n/a",0,IF(AD$4&lt;=$C1563,0,IF(SUM($C1563,$I1530)&gt;AD$4,$Y1544/$I1530,$Y1544-SUM($I1563:AC1563))))</f>
        <v>0</v>
      </c>
      <c r="AE1563" s="31">
        <f>IF($I1530="n/a",0,IF(AE$4&lt;=$C1563,0,IF(SUM($C1563,$I1530)&gt;AE$4,$Y1544/$I1530,$Y1544-SUM($I1563:AD1563))))</f>
        <v>0</v>
      </c>
      <c r="AF1563" s="31">
        <f>IF($I1530="n/a",0,IF(AF$4&lt;=$C1563,0,IF(SUM($C1563,$I1530)&gt;AF$4,$Y1544/$I1530,$Y1544-SUM($I1563:AE1563))))</f>
        <v>0</v>
      </c>
      <c r="AG1563" s="31">
        <f>IF($I1530="n/a",0,IF(AG$4&lt;=$C1563,0,IF(SUM($C1563,$I1530)&gt;AG$4,$Y1544/$I1530,$Y1544-SUM($I1563:AF1563))))</f>
        <v>0</v>
      </c>
      <c r="AH1563" s="31">
        <f>IF($I1530="n/a",0,IF(AH$4&lt;=$C1563,0,IF(SUM($C1563,$I1530)&gt;AH$4,$Y1544/$I1530,$Y1544-SUM($I1563:AG1563))))</f>
        <v>0</v>
      </c>
      <c r="AI1563" s="31">
        <f>IF($I1530="n/a",0,IF(AI$4&lt;=$C1563,0,IF(SUM($C1563,$I1530)&gt;AI$4,$Y1544/$I1530,$Y1544-SUM($I1563:AH1563))))</f>
        <v>0</v>
      </c>
      <c r="AJ1563" s="31">
        <f>IF($I1530="n/a",0,IF(AJ$4&lt;=$C1563,0,IF(SUM($C1563,$I1530)&gt;AJ$4,$Y1544/$I1530,$Y1544-SUM($I1563:AI1563))))</f>
        <v>0</v>
      </c>
      <c r="AK1563" s="31">
        <f>IF($I1530="n/a",0,IF(AK$4&lt;=$C1563,0,IF(SUM($C1563,$I1530)&gt;AK$4,$Y1544/$I1530,$Y1544-SUM($I1563:AJ1563))))</f>
        <v>0</v>
      </c>
      <c r="AL1563" s="31">
        <f>IF($I1530="n/a",0,IF(AL$4&lt;=$C1563,0,IF(SUM($C1563,$I1530)&gt;AL$4,$Y1544/$I1530,$Y1544-SUM($I1563:AK1563))))</f>
        <v>0</v>
      </c>
      <c r="AM1563" s="31">
        <f>IF($I1530="n/a",0,IF(AM$4&lt;=$C1563,0,IF(SUM($C1563,$I1530)&gt;AM$4,$Y1544/$I1530,$Y1544-SUM($I1563:AL1563))))</f>
        <v>0</v>
      </c>
      <c r="AN1563" s="31">
        <f>IF($I1530="n/a",0,IF(AN$4&lt;=$C1563,0,IF(SUM($C1563,$I1530)&gt;AN$4,$Y1544/$I1530,$Y1544-SUM($I1563:AM1563))))</f>
        <v>0</v>
      </c>
      <c r="AO1563" s="31">
        <f>IF($I1530="n/a",0,IF(AO$4&lt;=$C1563,0,IF(SUM($C1563,$I1530)&gt;AO$4,$Y1544/$I1530,$Y1544-SUM($I1563:AN1563))))</f>
        <v>0</v>
      </c>
      <c r="AP1563" s="31">
        <f>IF($I1530="n/a",0,IF(AP$4&lt;=$C1563,0,IF(SUM($C1563,$I1530)&gt;AP$4,$Y1544/$I1530,$Y1544-SUM($I1563:AO1563))))</f>
        <v>0</v>
      </c>
      <c r="AQ1563" s="31">
        <f>IF($I1530="n/a",0,IF(AQ$4&lt;=$C1563,0,IF(SUM($C1563,$I1530)&gt;AQ$4,$Y1544/$I1530,$Y1544-SUM($I1563:AP1563))))</f>
        <v>0</v>
      </c>
      <c r="AR1563" s="31">
        <f>IF($I1530="n/a",0,IF(AR$4&lt;=$C1563,0,IF(SUM($C1563,$I1530)&gt;AR$4,$Y1544/$I1530,$Y1544-SUM($I1563:AQ1563))))</f>
        <v>0</v>
      </c>
      <c r="AS1563" s="31">
        <f>IF($I1530="n/a",0,IF(AS$4&lt;=$C1563,0,IF(SUM($C1563,$I1530)&gt;AS$4,$Y1544/$I1530,$Y1544-SUM($I1563:AR1563))))</f>
        <v>0</v>
      </c>
      <c r="AT1563" s="31">
        <f>IF($I1530="n/a",0,IF(AT$4&lt;=$C1563,0,IF(SUM($C1563,$I1530)&gt;AT$4,$Y1544/$I1530,$Y1544-SUM($I1563:AS1563))))</f>
        <v>0</v>
      </c>
      <c r="AU1563" s="31">
        <f>IF($I1530="n/a",0,IF(AU$4&lt;=$C1563,0,IF(SUM($C1563,$I1530)&gt;AU$4,$Y1544/$I1530,$Y1544-SUM($I1563:AT1563))))</f>
        <v>0</v>
      </c>
      <c r="AV1563" s="31">
        <f>IF($I1530="n/a",0,IF(AV$4&lt;=$C1563,0,IF(SUM($C1563,$I1530)&gt;AV$4,$Y1544/$I1530,$Y1544-SUM($I1563:AU1563))))</f>
        <v>0</v>
      </c>
      <c r="AW1563" s="31">
        <f>IF($I1530="n/a",0,IF(AW$4&lt;=$C1563,0,IF(SUM($C1563,$I1530)&gt;AW$4,$Y1544/$I1530,$Y1544-SUM($I1563:AV1563))))</f>
        <v>0</v>
      </c>
      <c r="AX1563" s="31">
        <f>IF($I1530="n/a",0,IF(AX$4&lt;=$C1563,0,IF(SUM($C1563,$I1530)&gt;AX$4,$Y1544/$I1530,$Y1544-SUM($I1563:AW1563))))</f>
        <v>0</v>
      </c>
      <c r="AY1563" s="31">
        <f>IF($I1530="n/a",0,IF(AY$4&lt;=$C1563,0,IF(SUM($C1563,$I1530)&gt;AY$4,$Y1544/$I1530,$Y1544-SUM($I1563:AX1563))))</f>
        <v>0</v>
      </c>
      <c r="AZ1563" s="31">
        <f>IF($I1530="n/a",0,IF(AZ$4&lt;=$C1563,0,IF(SUM($C1563,$I1530)&gt;AZ$4,$Y1544/$I1530,$Y1544-SUM($I1563:AY1563))))</f>
        <v>0</v>
      </c>
      <c r="BA1563" s="31">
        <f>IF($I1530="n/a",0,IF(BA$4&lt;=$C1563,0,IF(SUM($C1563,$I1530)&gt;BA$4,$Y1544/$I1530,$Y1544-SUM($I1563:AZ1563))))</f>
        <v>0</v>
      </c>
      <c r="BB1563" s="31">
        <f>IF($I1530="n/a",0,IF(BB$4&lt;=$C1563,0,IF(SUM($C1563,$I1530)&gt;BB$4,$Y1544/$I1530,$Y1544-SUM($I1563:BA1563))))</f>
        <v>0</v>
      </c>
      <c r="BC1563" s="31">
        <f>IF($I1530="n/a",0,IF(BC$4&lt;=$C1563,0,IF(SUM($C1563,$I1530)&gt;BC$4,$Y1544/$I1530,$Y1544-SUM($I1563:BB1563))))</f>
        <v>0</v>
      </c>
      <c r="BD1563" s="31">
        <f>IF($I1530="n/a",0,IF(BD$4&lt;=$C1563,0,IF(SUM($C1563,$I1530)&gt;BD$4,$Y1544/$I1530,$Y1544-SUM($I1563:BC1563))))</f>
        <v>0</v>
      </c>
      <c r="BE1563" s="31">
        <f>IF($I1530="n/a",0,IF(BE$4&lt;=$C1563,0,IF(SUM($C1563,$I1530)&gt;BE$4,$Y1544/$I1530,$Y1544-SUM($I1563:BD1563))))</f>
        <v>0</v>
      </c>
      <c r="BF1563" s="31">
        <f>IF($I1530="n/a",0,IF(BF$4&lt;=$C1563,0,IF(SUM($C1563,$I1530)&gt;BF$4,$Y1544/$I1530,$Y1544-SUM($I1563:BE1563))))</f>
        <v>0</v>
      </c>
      <c r="BG1563" s="31">
        <f>IF($I1530="n/a",0,IF(BG$4&lt;=$C1563,0,IF(SUM($C1563,$I1530)&gt;BG$4,$Y1544/$I1530,$Y1544-SUM($I1563:BF1563))))</f>
        <v>0</v>
      </c>
      <c r="BH1563" s="31">
        <f>IF($I1530="n/a",0,IF(BH$4&lt;=$C1563,0,IF(SUM($C1563,$I1530)&gt;BH$4,$Y1544/$I1530,$Y1544-SUM($I1563:BG1563))))</f>
        <v>0</v>
      </c>
      <c r="BI1563" s="31">
        <f>IF($I1530="n/a",0,IF(BI$4&lt;=$C1563,0,IF(SUM($C1563,$I1530)&gt;BI$4,$Y1544/$I1530,$Y1544-SUM($I1563:BH1563))))</f>
        <v>0</v>
      </c>
      <c r="BJ1563" s="31">
        <f>IF($I1530="n/a",0,IF(BJ$4&lt;=$C1563,0,IF(SUM($C1563,$I1530)&gt;BJ$4,$Y1544/$I1530,$Y1544-SUM($I1563:BI1563))))</f>
        <v>0</v>
      </c>
      <c r="BK1563" s="31">
        <f>IF($I1530="n/a",0,IF(BK$4&lt;=$C1563,0,IF(SUM($C1563,$I1530)&gt;BK$4,$Y1544/$I1530,$Y1544-SUM($I1563:BJ1563))))</f>
        <v>0</v>
      </c>
      <c r="BL1563" s="31">
        <f>IF($I1530="n/a",0,IF(BL$4&lt;=$C1563,0,IF(SUM($C1563,$I1530)&gt;BL$4,$Y1544/$I1530,$Y1544-SUM($I1563:BK1563))))</f>
        <v>0</v>
      </c>
      <c r="BM1563" s="31">
        <f>IF($I1530="n/a",0,IF(BM$4&lt;=$C1563,0,IF(SUM($C1563,$I1530)&gt;BM$4,$Y1544/$I1530,$Y1544-SUM($I1563:BL1563))))</f>
        <v>0</v>
      </c>
      <c r="BN1563" s="31">
        <f>IF($I1530="n/a",0,IF(BN$4&lt;=$C1563,0,IF(SUM($C1563,$I1530)&gt;BN$4,$Y1544/$I1530,$Y1544-SUM($I1563:BM1563))))</f>
        <v>0</v>
      </c>
      <c r="BO1563" s="31">
        <f>IF($I1530="n/a",0,IF(BO$4&lt;=$C1563,0,IF(SUM($C1563,$I1530)&gt;BO$4,$Y1544/$I1530,$Y1544-SUM($I1563:BN1563))))</f>
        <v>0</v>
      </c>
      <c r="BP1563" s="31">
        <f>IF($I1530="n/a",0,IF(BP$4&lt;=$C1563,0,IF(SUM($C1563,$I1530)&gt;BP$4,$Y1544/$I1530,$Y1544-SUM($I1563:BO1563))))</f>
        <v>0</v>
      </c>
      <c r="BQ1563" s="31">
        <f>IF($I1530="n/a",0,IF(BQ$4&lt;=$C1563,0,IF(SUM($C1563,$I1530)&gt;BQ$4,$Y1544/$I1530,$Y1544-SUM($I1563:BP1563))))</f>
        <v>0</v>
      </c>
      <c r="BR1563" s="31">
        <f>IF($I1530="n/a",0,IF(BR$4&lt;=$C1563,0,IF(SUM($C1563,$I1530)&gt;BR$4,$Y1544/$I1530,$Y1544-SUM($I1563:BQ1563))))</f>
        <v>0</v>
      </c>
      <c r="BS1563" s="31">
        <f>IF($I1530="n/a",0,IF(BS$4&lt;=$C1563,0,IF(SUM($C1563,$I1530)&gt;BS$4,$Y1544/$I1530,$Y1544-SUM($I1563:BR1563))))</f>
        <v>0</v>
      </c>
      <c r="BT1563" s="31">
        <f>IF($I1530="n/a",0,IF(BT$4&lt;=$C1563,0,IF(SUM($C1563,$I1530)&gt;BT$4,$Y1544/$I1530,$Y1544-SUM($I1563:BS1563))))</f>
        <v>0</v>
      </c>
      <c r="BU1563" s="31">
        <f>IF($I1530="n/a",0,IF(BU$4&lt;=$C1563,0,IF(SUM($C1563,$I1530)&gt;BU$4,$Y1544/$I1530,$Y1544-SUM($I1563:BT1563))))</f>
        <v>0</v>
      </c>
      <c r="BV1563" s="31">
        <f>IF($I1530="n/a",0,IF(BV$4&lt;=$C1563,0,IF(SUM($C1563,$I1530)&gt;BV$4,$Y1544/$I1530,$Y1544-SUM($I1563:BU1563))))</f>
        <v>0</v>
      </c>
      <c r="BW1563" s="31">
        <f>IF($I1530="n/a",0,IF(BW$4&lt;=$C1563,0,IF(SUM($C1563,$I1530)&gt;BW$4,$Y1544/$I1530,$Y1544-SUM($I1563:BV1563))))</f>
        <v>0</v>
      </c>
      <c r="BX1563" s="31">
        <f>IF($I1530="n/a",0,IF(BX$4&lt;=$C1563,0,IF(SUM($C1563,$I1530)&gt;BX$4,$Y1544/$I1530,$Y1544-SUM($I1563:BW1563))))</f>
        <v>0</v>
      </c>
      <c r="BY1563" s="31">
        <f>IF($I1530="n/a",0,IF(BY$4&lt;=$C1563,0,IF(SUM($C1563,$I1530)&gt;BY$4,$Y1544/$I1530,$Y1544-SUM($I1563:BX1563))))</f>
        <v>0</v>
      </c>
      <c r="BZ1563" s="31">
        <f>IF($I1530="n/a",0,IF(BZ$4&lt;=$C1563,0,IF(SUM($C1563,$I1530)&gt;BZ$4,$Y1544/$I1530,$Y1544-SUM($I1563:BY1563))))</f>
        <v>0</v>
      </c>
      <c r="CA1563" s="31">
        <f>IF($I1530="n/a",0,IF(CA$4&lt;=$C1563,0,IF(SUM($C1563,$I1530)&gt;CA$4,$Y1544/$I1530,$Y1544-SUM($I1563:BZ1563))))</f>
        <v>0</v>
      </c>
      <c r="CB1563" s="31">
        <f>IF($I1530="n/a",0,IF(CB$4&lt;=$C1563,0,IF(SUM($C1563,$I1530)&gt;CB$4,$Y1544/$I1530,$Y1544-SUM($I1563:CA1563))))</f>
        <v>0</v>
      </c>
      <c r="CC1563" s="31">
        <f>IF($I1530="n/a",0,IF(CC$4&lt;=$C1563,0,IF(SUM($C1563,$I1530)&gt;CC$4,$Y1544/$I1530,$Y1544-SUM($I1563:CB1563))))</f>
        <v>0</v>
      </c>
      <c r="CD1563" s="31">
        <f>IF($I1530="n/a",0,IF(CD$4&lt;=$C1563,0,IF(SUM($C1563,$I1530)&gt;CD$4,$Y1544/$I1530,$Y1544-SUM($I1563:CC1563))))</f>
        <v>0</v>
      </c>
      <c r="CE1563" s="31">
        <f>IF($I1530="n/a",0,IF(CE$4&lt;=$C1563,0,IF(SUM($C1563,$I1530)&gt;CE$4,$Y1544/$I1530,$Y1544-SUM($I1563:CD1563))))</f>
        <v>0</v>
      </c>
      <c r="CF1563" s="31">
        <f>IF($I1530="n/a",0,IF(CF$4&lt;=$C1563,0,IF(SUM($C1563,$I1530)&gt;CF$4,$Y1544/$I1530,$Y1544-SUM($I1563:CE1563))))</f>
        <v>0</v>
      </c>
    </row>
    <row r="1564" spans="1:84" s="153" customFormat="1" ht="12.75" customHeight="1">
      <c r="A1564"/>
      <c r="C1564" s="197">
        <v>2032</v>
      </c>
      <c r="D1564" s="21" t="s">
        <v>61</v>
      </c>
      <c r="E1564" s="21" t="s">
        <v>185</v>
      </c>
      <c r="I1564" s="31"/>
      <c r="J1564" s="31">
        <f>IF($I1530="n/a",0,IF(J$4&lt;=$C1564,0,IF(SUM($C1564,$I1530)&gt;J$4,$Z1544/$I1530,$Z1544-SUM($I1564:I1564))))</f>
        <v>0</v>
      </c>
      <c r="K1564" s="31">
        <f>IF($I1530="n/a",0,IF(K$4&lt;=$C1564,0,IF(SUM($C1564,$I1530)&gt;K$4,$Z1544/$I1530,$Z1544-SUM($I1564:J1564))))</f>
        <v>0</v>
      </c>
      <c r="L1564" s="31">
        <f>IF($I1530="n/a",0,IF(L$4&lt;=$C1564,0,IF(SUM($C1564,$I1530)&gt;L$4,$Z1544/$I1530,$Z1544-SUM($I1564:K1564))))</f>
        <v>0</v>
      </c>
      <c r="M1564" s="31">
        <f>IF($I1530="n/a",0,IF(M$4&lt;=$C1564,0,IF(SUM($C1564,$I1530)&gt;M$4,$Z1544/$I1530,$Z1544-SUM($I1564:L1564))))</f>
        <v>0</v>
      </c>
      <c r="N1564" s="31">
        <f>IF($I1530="n/a",0,IF(N$4&lt;=$C1564,0,IF(SUM($C1564,$I1530)&gt;N$4,$Z1544/$I1530,$Z1544-SUM($I1564:M1564))))</f>
        <v>0</v>
      </c>
      <c r="O1564" s="31">
        <f>IF($I1530="n/a",0,IF(O$4&lt;=$C1564,0,IF(SUM($C1564,$I1530)&gt;O$4,$Z1544/$I1530,$Z1544-SUM($I1564:N1564))))</f>
        <v>0</v>
      </c>
      <c r="P1564" s="31">
        <f>IF($I1530="n/a",0,IF(P$4&lt;=$C1564,0,IF(SUM($C1564,$I1530)&gt;P$4,$Z1544/$I1530,$Z1544-SUM($I1564:O1564))))</f>
        <v>0</v>
      </c>
      <c r="Q1564" s="31">
        <f>IF($I1530="n/a",0,IF(Q$4&lt;=$C1564,0,IF(SUM($C1564,$I1530)&gt;Q$4,$Z1544/$I1530,$Z1544-SUM($I1564:P1564))))</f>
        <v>0</v>
      </c>
      <c r="R1564" s="31">
        <f>IF($I1530="n/a",0,IF(R$4&lt;=$C1564,0,IF(SUM($C1564,$I1530)&gt;R$4,$Z1544/$I1530,$Z1544-SUM($I1564:Q1564))))</f>
        <v>0</v>
      </c>
      <c r="S1564" s="31">
        <f>IF($I1530="n/a",0,IF(S$4&lt;=$C1564,0,IF(SUM($C1564,$I1530)&gt;S$4,$Z1544/$I1530,$Z1544-SUM($I1564:R1564))))</f>
        <v>0</v>
      </c>
      <c r="T1564" s="31">
        <f>IF($I1530="n/a",0,IF(T$4&lt;=$C1564,0,IF(SUM($C1564,$I1530)&gt;T$4,$Z1544/$I1530,$Z1544-SUM($I1564:S1564))))</f>
        <v>0</v>
      </c>
      <c r="U1564" s="31">
        <f>IF($I1530="n/a",0,IF(U$4&lt;=$C1564,0,IF(SUM($C1564,$I1530)&gt;U$4,$Z1544/$I1530,$Z1544-SUM($I1564:T1564))))</f>
        <v>0</v>
      </c>
      <c r="V1564" s="31">
        <f>IF($I1530="n/a",0,IF(V$4&lt;=$C1564,0,IF(SUM($C1564,$I1530)&gt;V$4,$Z1544/$I1530,$Z1544-SUM($I1564:U1564))))</f>
        <v>0</v>
      </c>
      <c r="W1564" s="31">
        <f>IF($I1530="n/a",0,IF(W$4&lt;=$C1564,0,IF(SUM($C1564,$I1530)&gt;W$4,$Z1544/$I1530,$Z1544-SUM($I1564:V1564))))</f>
        <v>0</v>
      </c>
      <c r="X1564" s="31">
        <f>IF($I1530="n/a",0,IF(X$4&lt;=$C1564,0,IF(SUM($C1564,$I1530)&gt;X$4,$Z1544/$I1530,$Z1544-SUM($I1564:W1564))))</f>
        <v>0</v>
      </c>
      <c r="Y1564" s="31">
        <f>IF($I1530="n/a",0,IF(Y$4&lt;=$C1564,0,IF(SUM($C1564,$I1530)&gt;Y$4,$Z1544/$I1530,$Z1544-SUM($I1564:X1564))))</f>
        <v>0</v>
      </c>
      <c r="Z1564" s="31">
        <f>IF($I1530="n/a",0,IF(Z$4&lt;=$C1564,0,IF(SUM($C1564,$I1530)&gt;Z$4,$Z1544/$I1530,$Z1544-SUM($I1564:Y1564))))</f>
        <v>0</v>
      </c>
      <c r="AA1564" s="31">
        <f>IF($I1530="n/a",0,IF(AA$4&lt;=$C1564,0,IF(SUM($C1564,$I1530)&gt;AA$4,$Z1544/$I1530,$Z1544-SUM($I1564:Z1564))))</f>
        <v>0</v>
      </c>
      <c r="AB1564" s="31">
        <f>IF($I1530="n/a",0,IF(AB$4&lt;=$C1564,0,IF(SUM($C1564,$I1530)&gt;AB$4,$Z1544/$I1530,$Z1544-SUM($I1564:AA1564))))</f>
        <v>0</v>
      </c>
      <c r="AC1564" s="31">
        <f>IF($I1530="n/a",0,IF(AC$4&lt;=$C1564,0,IF(SUM($C1564,$I1530)&gt;AC$4,$Z1544/$I1530,$Z1544-SUM($I1564:AB1564))))</f>
        <v>0</v>
      </c>
      <c r="AD1564" s="31">
        <f>IF($I1530="n/a",0,IF(AD$4&lt;=$C1564,0,IF(SUM($C1564,$I1530)&gt;AD$4,$Z1544/$I1530,$Z1544-SUM($I1564:AC1564))))</f>
        <v>0</v>
      </c>
      <c r="AE1564" s="31">
        <f>IF($I1530="n/a",0,IF(AE$4&lt;=$C1564,0,IF(SUM($C1564,$I1530)&gt;AE$4,$Z1544/$I1530,$Z1544-SUM($I1564:AD1564))))</f>
        <v>0</v>
      </c>
      <c r="AF1564" s="31">
        <f>IF($I1530="n/a",0,IF(AF$4&lt;=$C1564,0,IF(SUM($C1564,$I1530)&gt;AF$4,$Z1544/$I1530,$Z1544-SUM($I1564:AE1564))))</f>
        <v>0</v>
      </c>
      <c r="AG1564" s="31">
        <f>IF($I1530="n/a",0,IF(AG$4&lt;=$C1564,0,IF(SUM($C1564,$I1530)&gt;AG$4,$Z1544/$I1530,$Z1544-SUM($I1564:AF1564))))</f>
        <v>0</v>
      </c>
      <c r="AH1564" s="31">
        <f>IF($I1530="n/a",0,IF(AH$4&lt;=$C1564,0,IF(SUM($C1564,$I1530)&gt;AH$4,$Z1544/$I1530,$Z1544-SUM($I1564:AG1564))))</f>
        <v>0</v>
      </c>
      <c r="AI1564" s="31">
        <f>IF($I1530="n/a",0,IF(AI$4&lt;=$C1564,0,IF(SUM($C1564,$I1530)&gt;AI$4,$Z1544/$I1530,$Z1544-SUM($I1564:AH1564))))</f>
        <v>0</v>
      </c>
      <c r="AJ1564" s="31">
        <f>IF($I1530="n/a",0,IF(AJ$4&lt;=$C1564,0,IF(SUM($C1564,$I1530)&gt;AJ$4,$Z1544/$I1530,$Z1544-SUM($I1564:AI1564))))</f>
        <v>0</v>
      </c>
      <c r="AK1564" s="31">
        <f>IF($I1530="n/a",0,IF(AK$4&lt;=$C1564,0,IF(SUM($C1564,$I1530)&gt;AK$4,$Z1544/$I1530,$Z1544-SUM($I1564:AJ1564))))</f>
        <v>0</v>
      </c>
      <c r="AL1564" s="31">
        <f>IF($I1530="n/a",0,IF(AL$4&lt;=$C1564,0,IF(SUM($C1564,$I1530)&gt;AL$4,$Z1544/$I1530,$Z1544-SUM($I1564:AK1564))))</f>
        <v>0</v>
      </c>
      <c r="AM1564" s="31">
        <f>IF($I1530="n/a",0,IF(AM$4&lt;=$C1564,0,IF(SUM($C1564,$I1530)&gt;AM$4,$Z1544/$I1530,$Z1544-SUM($I1564:AL1564))))</f>
        <v>0</v>
      </c>
      <c r="AN1564" s="31">
        <f>IF($I1530="n/a",0,IF(AN$4&lt;=$C1564,0,IF(SUM($C1564,$I1530)&gt;AN$4,$Z1544/$I1530,$Z1544-SUM($I1564:AM1564))))</f>
        <v>0</v>
      </c>
      <c r="AO1564" s="31">
        <f>IF($I1530="n/a",0,IF(AO$4&lt;=$C1564,0,IF(SUM($C1564,$I1530)&gt;AO$4,$Z1544/$I1530,$Z1544-SUM($I1564:AN1564))))</f>
        <v>0</v>
      </c>
      <c r="AP1564" s="31">
        <f>IF($I1530="n/a",0,IF(AP$4&lt;=$C1564,0,IF(SUM($C1564,$I1530)&gt;AP$4,$Z1544/$I1530,$Z1544-SUM($I1564:AO1564))))</f>
        <v>0</v>
      </c>
      <c r="AQ1564" s="31">
        <f>IF($I1530="n/a",0,IF(AQ$4&lt;=$C1564,0,IF(SUM($C1564,$I1530)&gt;AQ$4,$Z1544/$I1530,$Z1544-SUM($I1564:AP1564))))</f>
        <v>0</v>
      </c>
      <c r="AR1564" s="31">
        <f>IF($I1530="n/a",0,IF(AR$4&lt;=$C1564,0,IF(SUM($C1564,$I1530)&gt;AR$4,$Z1544/$I1530,$Z1544-SUM($I1564:AQ1564))))</f>
        <v>0</v>
      </c>
      <c r="AS1564" s="31">
        <f>IF($I1530="n/a",0,IF(AS$4&lt;=$C1564,0,IF(SUM($C1564,$I1530)&gt;AS$4,$Z1544/$I1530,$Z1544-SUM($I1564:AR1564))))</f>
        <v>0</v>
      </c>
      <c r="AT1564" s="31">
        <f>IF($I1530="n/a",0,IF(AT$4&lt;=$C1564,0,IF(SUM($C1564,$I1530)&gt;AT$4,$Z1544/$I1530,$Z1544-SUM($I1564:AS1564))))</f>
        <v>0</v>
      </c>
      <c r="AU1564" s="31">
        <f>IF($I1530="n/a",0,IF(AU$4&lt;=$C1564,0,IF(SUM($C1564,$I1530)&gt;AU$4,$Z1544/$I1530,$Z1544-SUM($I1564:AT1564))))</f>
        <v>0</v>
      </c>
      <c r="AV1564" s="31">
        <f>IF($I1530="n/a",0,IF(AV$4&lt;=$C1564,0,IF(SUM($C1564,$I1530)&gt;AV$4,$Z1544/$I1530,$Z1544-SUM($I1564:AU1564))))</f>
        <v>0</v>
      </c>
      <c r="AW1564" s="31">
        <f>IF($I1530="n/a",0,IF(AW$4&lt;=$C1564,0,IF(SUM($C1564,$I1530)&gt;AW$4,$Z1544/$I1530,$Z1544-SUM($I1564:AV1564))))</f>
        <v>0</v>
      </c>
      <c r="AX1564" s="31">
        <f>IF($I1530="n/a",0,IF(AX$4&lt;=$C1564,0,IF(SUM($C1564,$I1530)&gt;AX$4,$Z1544/$I1530,$Z1544-SUM($I1564:AW1564))))</f>
        <v>0</v>
      </c>
      <c r="AY1564" s="31">
        <f>IF($I1530="n/a",0,IF(AY$4&lt;=$C1564,0,IF(SUM($C1564,$I1530)&gt;AY$4,$Z1544/$I1530,$Z1544-SUM($I1564:AX1564))))</f>
        <v>0</v>
      </c>
      <c r="AZ1564" s="31">
        <f>IF($I1530="n/a",0,IF(AZ$4&lt;=$C1564,0,IF(SUM($C1564,$I1530)&gt;AZ$4,$Z1544/$I1530,$Z1544-SUM($I1564:AY1564))))</f>
        <v>0</v>
      </c>
      <c r="BA1564" s="31">
        <f>IF($I1530="n/a",0,IF(BA$4&lt;=$C1564,0,IF(SUM($C1564,$I1530)&gt;BA$4,$Z1544/$I1530,$Z1544-SUM($I1564:AZ1564))))</f>
        <v>0</v>
      </c>
      <c r="BB1564" s="31">
        <f>IF($I1530="n/a",0,IF(BB$4&lt;=$C1564,0,IF(SUM($C1564,$I1530)&gt;BB$4,$Z1544/$I1530,$Z1544-SUM($I1564:BA1564))))</f>
        <v>0</v>
      </c>
      <c r="BC1564" s="31">
        <f>IF($I1530="n/a",0,IF(BC$4&lt;=$C1564,0,IF(SUM($C1564,$I1530)&gt;BC$4,$Z1544/$I1530,$Z1544-SUM($I1564:BB1564))))</f>
        <v>0</v>
      </c>
      <c r="BD1564" s="31">
        <f>IF($I1530="n/a",0,IF(BD$4&lt;=$C1564,0,IF(SUM($C1564,$I1530)&gt;BD$4,$Z1544/$I1530,$Z1544-SUM($I1564:BC1564))))</f>
        <v>0</v>
      </c>
      <c r="BE1564" s="31">
        <f>IF($I1530="n/a",0,IF(BE$4&lt;=$C1564,0,IF(SUM($C1564,$I1530)&gt;BE$4,$Z1544/$I1530,$Z1544-SUM($I1564:BD1564))))</f>
        <v>0</v>
      </c>
      <c r="BF1564" s="31">
        <f>IF($I1530="n/a",0,IF(BF$4&lt;=$C1564,0,IF(SUM($C1564,$I1530)&gt;BF$4,$Z1544/$I1530,$Z1544-SUM($I1564:BE1564))))</f>
        <v>0</v>
      </c>
      <c r="BG1564" s="31">
        <f>IF($I1530="n/a",0,IF(BG$4&lt;=$C1564,0,IF(SUM($C1564,$I1530)&gt;BG$4,$Z1544/$I1530,$Z1544-SUM($I1564:BF1564))))</f>
        <v>0</v>
      </c>
      <c r="BH1564" s="31">
        <f>IF($I1530="n/a",0,IF(BH$4&lt;=$C1564,0,IF(SUM($C1564,$I1530)&gt;BH$4,$Z1544/$I1530,$Z1544-SUM($I1564:BG1564))))</f>
        <v>0</v>
      </c>
      <c r="BI1564" s="31">
        <f>IF($I1530="n/a",0,IF(BI$4&lt;=$C1564,0,IF(SUM($C1564,$I1530)&gt;BI$4,$Z1544/$I1530,$Z1544-SUM($I1564:BH1564))))</f>
        <v>0</v>
      </c>
      <c r="BJ1564" s="31">
        <f>IF($I1530="n/a",0,IF(BJ$4&lt;=$C1564,0,IF(SUM($C1564,$I1530)&gt;BJ$4,$Z1544/$I1530,$Z1544-SUM($I1564:BI1564))))</f>
        <v>0</v>
      </c>
      <c r="BK1564" s="31">
        <f>IF($I1530="n/a",0,IF(BK$4&lt;=$C1564,0,IF(SUM($C1564,$I1530)&gt;BK$4,$Z1544/$I1530,$Z1544-SUM($I1564:BJ1564))))</f>
        <v>0</v>
      </c>
      <c r="BL1564" s="31">
        <f>IF($I1530="n/a",0,IF(BL$4&lt;=$C1564,0,IF(SUM($C1564,$I1530)&gt;BL$4,$Z1544/$I1530,$Z1544-SUM($I1564:BK1564))))</f>
        <v>0</v>
      </c>
      <c r="BM1564" s="31">
        <f>IF($I1530="n/a",0,IF(BM$4&lt;=$C1564,0,IF(SUM($C1564,$I1530)&gt;BM$4,$Z1544/$I1530,$Z1544-SUM($I1564:BL1564))))</f>
        <v>0</v>
      </c>
      <c r="BN1564" s="31">
        <f>IF($I1530="n/a",0,IF(BN$4&lt;=$C1564,0,IF(SUM($C1564,$I1530)&gt;BN$4,$Z1544/$I1530,$Z1544-SUM($I1564:BM1564))))</f>
        <v>0</v>
      </c>
      <c r="BO1564" s="31">
        <f>IF($I1530="n/a",0,IF(BO$4&lt;=$C1564,0,IF(SUM($C1564,$I1530)&gt;BO$4,$Z1544/$I1530,$Z1544-SUM($I1564:BN1564))))</f>
        <v>0</v>
      </c>
      <c r="BP1564" s="31">
        <f>IF($I1530="n/a",0,IF(BP$4&lt;=$C1564,0,IF(SUM($C1564,$I1530)&gt;BP$4,$Z1544/$I1530,$Z1544-SUM($I1564:BO1564))))</f>
        <v>0</v>
      </c>
      <c r="BQ1564" s="31">
        <f>IF($I1530="n/a",0,IF(BQ$4&lt;=$C1564,0,IF(SUM($C1564,$I1530)&gt;BQ$4,$Z1544/$I1530,$Z1544-SUM($I1564:BP1564))))</f>
        <v>0</v>
      </c>
      <c r="BR1564" s="31">
        <f>IF($I1530="n/a",0,IF(BR$4&lt;=$C1564,0,IF(SUM($C1564,$I1530)&gt;BR$4,$Z1544/$I1530,$Z1544-SUM($I1564:BQ1564))))</f>
        <v>0</v>
      </c>
      <c r="BS1564" s="31">
        <f>IF($I1530="n/a",0,IF(BS$4&lt;=$C1564,0,IF(SUM($C1564,$I1530)&gt;BS$4,$Z1544/$I1530,$Z1544-SUM($I1564:BR1564))))</f>
        <v>0</v>
      </c>
      <c r="BT1564" s="31">
        <f>IF($I1530="n/a",0,IF(BT$4&lt;=$C1564,0,IF(SUM($C1564,$I1530)&gt;BT$4,$Z1544/$I1530,$Z1544-SUM($I1564:BS1564))))</f>
        <v>0</v>
      </c>
      <c r="BU1564" s="31">
        <f>IF($I1530="n/a",0,IF(BU$4&lt;=$C1564,0,IF(SUM($C1564,$I1530)&gt;BU$4,$Z1544/$I1530,$Z1544-SUM($I1564:BT1564))))</f>
        <v>0</v>
      </c>
      <c r="BV1564" s="31">
        <f>IF($I1530="n/a",0,IF(BV$4&lt;=$C1564,0,IF(SUM($C1564,$I1530)&gt;BV$4,$Z1544/$I1530,$Z1544-SUM($I1564:BU1564))))</f>
        <v>0</v>
      </c>
      <c r="BW1564" s="31">
        <f>IF($I1530="n/a",0,IF(BW$4&lt;=$C1564,0,IF(SUM($C1564,$I1530)&gt;BW$4,$Z1544/$I1530,$Z1544-SUM($I1564:BV1564))))</f>
        <v>0</v>
      </c>
      <c r="BX1564" s="31">
        <f>IF($I1530="n/a",0,IF(BX$4&lt;=$C1564,0,IF(SUM($C1564,$I1530)&gt;BX$4,$Z1544/$I1530,$Z1544-SUM($I1564:BW1564))))</f>
        <v>0</v>
      </c>
      <c r="BY1564" s="31">
        <f>IF($I1530="n/a",0,IF(BY$4&lt;=$C1564,0,IF(SUM($C1564,$I1530)&gt;BY$4,$Z1544/$I1530,$Z1544-SUM($I1564:BX1564))))</f>
        <v>0</v>
      </c>
      <c r="BZ1564" s="31">
        <f>IF($I1530="n/a",0,IF(BZ$4&lt;=$C1564,0,IF(SUM($C1564,$I1530)&gt;BZ$4,$Z1544/$I1530,$Z1544-SUM($I1564:BY1564))))</f>
        <v>0</v>
      </c>
      <c r="CA1564" s="31">
        <f>IF($I1530="n/a",0,IF(CA$4&lt;=$C1564,0,IF(SUM($C1564,$I1530)&gt;CA$4,$Z1544/$I1530,$Z1544-SUM($I1564:BZ1564))))</f>
        <v>0</v>
      </c>
      <c r="CB1564" s="31">
        <f>IF($I1530="n/a",0,IF(CB$4&lt;=$C1564,0,IF(SUM($C1564,$I1530)&gt;CB$4,$Z1544/$I1530,$Z1544-SUM($I1564:CA1564))))</f>
        <v>0</v>
      </c>
      <c r="CC1564" s="31">
        <f>IF($I1530="n/a",0,IF(CC$4&lt;=$C1564,0,IF(SUM($C1564,$I1530)&gt;CC$4,$Z1544/$I1530,$Z1544-SUM($I1564:CB1564))))</f>
        <v>0</v>
      </c>
      <c r="CD1564" s="31">
        <f>IF($I1530="n/a",0,IF(CD$4&lt;=$C1564,0,IF(SUM($C1564,$I1530)&gt;CD$4,$Z1544/$I1530,$Z1544-SUM($I1564:CC1564))))</f>
        <v>0</v>
      </c>
      <c r="CE1564" s="31">
        <f>IF($I1530="n/a",0,IF(CE$4&lt;=$C1564,0,IF(SUM($C1564,$I1530)&gt;CE$4,$Z1544/$I1530,$Z1544-SUM($I1564:CD1564))))</f>
        <v>0</v>
      </c>
      <c r="CF1564" s="31">
        <f>IF($I1530="n/a",0,IF(CF$4&lt;=$C1564,0,IF(SUM($C1564,$I1530)&gt;CF$4,$Z1544/$I1530,$Z1544-SUM($I1564:CE1564))))</f>
        <v>0</v>
      </c>
    </row>
    <row r="1565" spans="1:84" s="153" customFormat="1" ht="12.75" customHeight="1">
      <c r="A1565"/>
      <c r="C1565" s="197">
        <v>2033</v>
      </c>
      <c r="D1565" s="21" t="s">
        <v>62</v>
      </c>
      <c r="E1565" s="21" t="s">
        <v>185</v>
      </c>
      <c r="I1565" s="31"/>
      <c r="J1565" s="31">
        <f>IF($I1530="n/a",0,IF(J$4&lt;=$C1565,0,IF(SUM($C1565,$I1530)&gt;J$4,$AA1544/$I1530,$AA1544-SUM($I1565:I1565))))</f>
        <v>0</v>
      </c>
      <c r="K1565" s="31">
        <f>IF($I1530="n/a",0,IF(K$4&lt;=$C1565,0,IF(SUM($C1565,$I1530)&gt;K$4,$AA1544/$I1530,$AA1544-SUM($I1565:J1565))))</f>
        <v>0</v>
      </c>
      <c r="L1565" s="31">
        <f>IF($I1530="n/a",0,IF(L$4&lt;=$C1565,0,IF(SUM($C1565,$I1530)&gt;L$4,$AA1544/$I1530,$AA1544-SUM($I1565:K1565))))</f>
        <v>0</v>
      </c>
      <c r="M1565" s="31">
        <f>IF($I1530="n/a",0,IF(M$4&lt;=$C1565,0,IF(SUM($C1565,$I1530)&gt;M$4,$AA1544/$I1530,$AA1544-SUM($I1565:L1565))))</f>
        <v>0</v>
      </c>
      <c r="N1565" s="31">
        <f>IF($I1530="n/a",0,IF(N$4&lt;=$C1565,0,IF(SUM($C1565,$I1530)&gt;N$4,$AA1544/$I1530,$AA1544-SUM($I1565:M1565))))</f>
        <v>0</v>
      </c>
      <c r="O1565" s="31">
        <f>IF($I1530="n/a",0,IF(O$4&lt;=$C1565,0,IF(SUM($C1565,$I1530)&gt;O$4,$AA1544/$I1530,$AA1544-SUM($I1565:N1565))))</f>
        <v>0</v>
      </c>
      <c r="P1565" s="31">
        <f>IF($I1530="n/a",0,IF(P$4&lt;=$C1565,0,IF(SUM($C1565,$I1530)&gt;P$4,$AA1544/$I1530,$AA1544-SUM($I1565:O1565))))</f>
        <v>0</v>
      </c>
      <c r="Q1565" s="31">
        <f>IF($I1530="n/a",0,IF(Q$4&lt;=$C1565,0,IF(SUM($C1565,$I1530)&gt;Q$4,$AA1544/$I1530,$AA1544-SUM($I1565:P1565))))</f>
        <v>0</v>
      </c>
      <c r="R1565" s="31">
        <f>IF($I1530="n/a",0,IF(R$4&lt;=$C1565,0,IF(SUM($C1565,$I1530)&gt;R$4,$AA1544/$I1530,$AA1544-SUM($I1565:Q1565))))</f>
        <v>0</v>
      </c>
      <c r="S1565" s="31">
        <f>IF($I1530="n/a",0,IF(S$4&lt;=$C1565,0,IF(SUM($C1565,$I1530)&gt;S$4,$AA1544/$I1530,$AA1544-SUM($I1565:R1565))))</f>
        <v>0</v>
      </c>
      <c r="T1565" s="31">
        <f>IF($I1530="n/a",0,IF(T$4&lt;=$C1565,0,IF(SUM($C1565,$I1530)&gt;T$4,$AA1544/$I1530,$AA1544-SUM($I1565:S1565))))</f>
        <v>0</v>
      </c>
      <c r="U1565" s="31">
        <f>IF($I1530="n/a",0,IF(U$4&lt;=$C1565,0,IF(SUM($C1565,$I1530)&gt;U$4,$AA1544/$I1530,$AA1544-SUM($I1565:T1565))))</f>
        <v>0</v>
      </c>
      <c r="V1565" s="31">
        <f>IF($I1530="n/a",0,IF(V$4&lt;=$C1565,0,IF(SUM($C1565,$I1530)&gt;V$4,$AA1544/$I1530,$AA1544-SUM($I1565:U1565))))</f>
        <v>0</v>
      </c>
      <c r="W1565" s="31">
        <f>IF($I1530="n/a",0,IF(W$4&lt;=$C1565,0,IF(SUM($C1565,$I1530)&gt;W$4,$AA1544/$I1530,$AA1544-SUM($I1565:V1565))))</f>
        <v>0</v>
      </c>
      <c r="X1565" s="31">
        <f>IF($I1530="n/a",0,IF(X$4&lt;=$C1565,0,IF(SUM($C1565,$I1530)&gt;X$4,$AA1544/$I1530,$AA1544-SUM($I1565:W1565))))</f>
        <v>0</v>
      </c>
      <c r="Y1565" s="31">
        <f>IF($I1530="n/a",0,IF(Y$4&lt;=$C1565,0,IF(SUM($C1565,$I1530)&gt;Y$4,$AA1544/$I1530,$AA1544-SUM($I1565:X1565))))</f>
        <v>0</v>
      </c>
      <c r="Z1565" s="31">
        <f>IF($I1530="n/a",0,IF(Z$4&lt;=$C1565,0,IF(SUM($C1565,$I1530)&gt;Z$4,$AA1544/$I1530,$AA1544-SUM($I1565:Y1565))))</f>
        <v>0</v>
      </c>
      <c r="AA1565" s="31">
        <f>IF($I1530="n/a",0,IF(AA$4&lt;=$C1565,0,IF(SUM($C1565,$I1530)&gt;AA$4,$AA1544/$I1530,$AA1544-SUM($I1565:Z1565))))</f>
        <v>0</v>
      </c>
      <c r="AB1565" s="31">
        <f>IF($I1530="n/a",0,IF(AB$4&lt;=$C1565,0,IF(SUM($C1565,$I1530)&gt;AB$4,$AA1544/$I1530,$AA1544-SUM($I1565:AA1565))))</f>
        <v>0</v>
      </c>
      <c r="AC1565" s="31">
        <f>IF($I1530="n/a",0,IF(AC$4&lt;=$C1565,0,IF(SUM($C1565,$I1530)&gt;AC$4,$AA1544/$I1530,$AA1544-SUM($I1565:AB1565))))</f>
        <v>0</v>
      </c>
      <c r="AD1565" s="31">
        <f>IF($I1530="n/a",0,IF(AD$4&lt;=$C1565,0,IF(SUM($C1565,$I1530)&gt;AD$4,$AA1544/$I1530,$AA1544-SUM($I1565:AC1565))))</f>
        <v>0</v>
      </c>
      <c r="AE1565" s="31">
        <f>IF($I1530="n/a",0,IF(AE$4&lt;=$C1565,0,IF(SUM($C1565,$I1530)&gt;AE$4,$AA1544/$I1530,$AA1544-SUM($I1565:AD1565))))</f>
        <v>0</v>
      </c>
      <c r="AF1565" s="31">
        <f>IF($I1530="n/a",0,IF(AF$4&lt;=$C1565,0,IF(SUM($C1565,$I1530)&gt;AF$4,$AA1544/$I1530,$AA1544-SUM($I1565:AE1565))))</f>
        <v>0</v>
      </c>
      <c r="AG1565" s="31">
        <f>IF($I1530="n/a",0,IF(AG$4&lt;=$C1565,0,IF(SUM($C1565,$I1530)&gt;AG$4,$AA1544/$I1530,$AA1544-SUM($I1565:AF1565))))</f>
        <v>0</v>
      </c>
      <c r="AH1565" s="31">
        <f>IF($I1530="n/a",0,IF(AH$4&lt;=$C1565,0,IF(SUM($C1565,$I1530)&gt;AH$4,$AA1544/$I1530,$AA1544-SUM($I1565:AG1565))))</f>
        <v>0</v>
      </c>
      <c r="AI1565" s="31">
        <f>IF($I1530="n/a",0,IF(AI$4&lt;=$C1565,0,IF(SUM($C1565,$I1530)&gt;AI$4,$AA1544/$I1530,$AA1544-SUM($I1565:AH1565))))</f>
        <v>0</v>
      </c>
      <c r="AJ1565" s="31">
        <f>IF($I1530="n/a",0,IF(AJ$4&lt;=$C1565,0,IF(SUM($C1565,$I1530)&gt;AJ$4,$AA1544/$I1530,$AA1544-SUM($I1565:AI1565))))</f>
        <v>0</v>
      </c>
      <c r="AK1565" s="31">
        <f>IF($I1530="n/a",0,IF(AK$4&lt;=$C1565,0,IF(SUM($C1565,$I1530)&gt;AK$4,$AA1544/$I1530,$AA1544-SUM($I1565:AJ1565))))</f>
        <v>0</v>
      </c>
      <c r="AL1565" s="31">
        <f>IF($I1530="n/a",0,IF(AL$4&lt;=$C1565,0,IF(SUM($C1565,$I1530)&gt;AL$4,$AA1544/$I1530,$AA1544-SUM($I1565:AK1565))))</f>
        <v>0</v>
      </c>
      <c r="AM1565" s="31">
        <f>IF($I1530="n/a",0,IF(AM$4&lt;=$C1565,0,IF(SUM($C1565,$I1530)&gt;AM$4,$AA1544/$I1530,$AA1544-SUM($I1565:AL1565))))</f>
        <v>0</v>
      </c>
      <c r="AN1565" s="31">
        <f>IF($I1530="n/a",0,IF(AN$4&lt;=$C1565,0,IF(SUM($C1565,$I1530)&gt;AN$4,$AA1544/$I1530,$AA1544-SUM($I1565:AM1565))))</f>
        <v>0</v>
      </c>
      <c r="AO1565" s="31">
        <f>IF($I1530="n/a",0,IF(AO$4&lt;=$C1565,0,IF(SUM($C1565,$I1530)&gt;AO$4,$AA1544/$I1530,$AA1544-SUM($I1565:AN1565))))</f>
        <v>0</v>
      </c>
      <c r="AP1565" s="31">
        <f>IF($I1530="n/a",0,IF(AP$4&lt;=$C1565,0,IF(SUM($C1565,$I1530)&gt;AP$4,$AA1544/$I1530,$AA1544-SUM($I1565:AO1565))))</f>
        <v>0</v>
      </c>
      <c r="AQ1565" s="31">
        <f>IF($I1530="n/a",0,IF(AQ$4&lt;=$C1565,0,IF(SUM($C1565,$I1530)&gt;AQ$4,$AA1544/$I1530,$AA1544-SUM($I1565:AP1565))))</f>
        <v>0</v>
      </c>
      <c r="AR1565" s="31">
        <f>IF($I1530="n/a",0,IF(AR$4&lt;=$C1565,0,IF(SUM($C1565,$I1530)&gt;AR$4,$AA1544/$I1530,$AA1544-SUM($I1565:AQ1565))))</f>
        <v>0</v>
      </c>
      <c r="AS1565" s="31">
        <f>IF($I1530="n/a",0,IF(AS$4&lt;=$C1565,0,IF(SUM($C1565,$I1530)&gt;AS$4,$AA1544/$I1530,$AA1544-SUM($I1565:AR1565))))</f>
        <v>0</v>
      </c>
      <c r="AT1565" s="31">
        <f>IF($I1530="n/a",0,IF(AT$4&lt;=$C1565,0,IF(SUM($C1565,$I1530)&gt;AT$4,$AA1544/$I1530,$AA1544-SUM($I1565:AS1565))))</f>
        <v>0</v>
      </c>
      <c r="AU1565" s="31">
        <f>IF($I1530="n/a",0,IF(AU$4&lt;=$C1565,0,IF(SUM($C1565,$I1530)&gt;AU$4,$AA1544/$I1530,$AA1544-SUM($I1565:AT1565))))</f>
        <v>0</v>
      </c>
      <c r="AV1565" s="31">
        <f>IF($I1530="n/a",0,IF(AV$4&lt;=$C1565,0,IF(SUM($C1565,$I1530)&gt;AV$4,$AA1544/$I1530,$AA1544-SUM($I1565:AU1565))))</f>
        <v>0</v>
      </c>
      <c r="AW1565" s="31">
        <f>IF($I1530="n/a",0,IF(AW$4&lt;=$C1565,0,IF(SUM($C1565,$I1530)&gt;AW$4,$AA1544/$I1530,$AA1544-SUM($I1565:AV1565))))</f>
        <v>0</v>
      </c>
      <c r="AX1565" s="31">
        <f>IF($I1530="n/a",0,IF(AX$4&lt;=$C1565,0,IF(SUM($C1565,$I1530)&gt;AX$4,$AA1544/$I1530,$AA1544-SUM($I1565:AW1565))))</f>
        <v>0</v>
      </c>
      <c r="AY1565" s="31">
        <f>IF($I1530="n/a",0,IF(AY$4&lt;=$C1565,0,IF(SUM($C1565,$I1530)&gt;AY$4,$AA1544/$I1530,$AA1544-SUM($I1565:AX1565))))</f>
        <v>0</v>
      </c>
      <c r="AZ1565" s="31">
        <f>IF($I1530="n/a",0,IF(AZ$4&lt;=$C1565,0,IF(SUM($C1565,$I1530)&gt;AZ$4,$AA1544/$I1530,$AA1544-SUM($I1565:AY1565))))</f>
        <v>0</v>
      </c>
      <c r="BA1565" s="31">
        <f>IF($I1530="n/a",0,IF(BA$4&lt;=$C1565,0,IF(SUM($C1565,$I1530)&gt;BA$4,$AA1544/$I1530,$AA1544-SUM($I1565:AZ1565))))</f>
        <v>0</v>
      </c>
      <c r="BB1565" s="31">
        <f>IF($I1530="n/a",0,IF(BB$4&lt;=$C1565,0,IF(SUM($C1565,$I1530)&gt;BB$4,$AA1544/$I1530,$AA1544-SUM($I1565:BA1565))))</f>
        <v>0</v>
      </c>
      <c r="BC1565" s="31">
        <f>IF($I1530="n/a",0,IF(BC$4&lt;=$C1565,0,IF(SUM($C1565,$I1530)&gt;BC$4,$AA1544/$I1530,$AA1544-SUM($I1565:BB1565))))</f>
        <v>0</v>
      </c>
      <c r="BD1565" s="31">
        <f>IF($I1530="n/a",0,IF(BD$4&lt;=$C1565,0,IF(SUM($C1565,$I1530)&gt;BD$4,$AA1544/$I1530,$AA1544-SUM($I1565:BC1565))))</f>
        <v>0</v>
      </c>
      <c r="BE1565" s="31">
        <f>IF($I1530="n/a",0,IF(BE$4&lt;=$C1565,0,IF(SUM($C1565,$I1530)&gt;BE$4,$AA1544/$I1530,$AA1544-SUM($I1565:BD1565))))</f>
        <v>0</v>
      </c>
      <c r="BF1565" s="31">
        <f>IF($I1530="n/a",0,IF(BF$4&lt;=$C1565,0,IF(SUM($C1565,$I1530)&gt;BF$4,$AA1544/$I1530,$AA1544-SUM($I1565:BE1565))))</f>
        <v>0</v>
      </c>
      <c r="BG1565" s="31">
        <f>IF($I1530="n/a",0,IF(BG$4&lt;=$C1565,0,IF(SUM($C1565,$I1530)&gt;BG$4,$AA1544/$I1530,$AA1544-SUM($I1565:BF1565))))</f>
        <v>0</v>
      </c>
      <c r="BH1565" s="31">
        <f>IF($I1530="n/a",0,IF(BH$4&lt;=$C1565,0,IF(SUM($C1565,$I1530)&gt;BH$4,$AA1544/$I1530,$AA1544-SUM($I1565:BG1565))))</f>
        <v>0</v>
      </c>
      <c r="BI1565" s="31">
        <f>IF($I1530="n/a",0,IF(BI$4&lt;=$C1565,0,IF(SUM($C1565,$I1530)&gt;BI$4,$AA1544/$I1530,$AA1544-SUM($I1565:BH1565))))</f>
        <v>0</v>
      </c>
      <c r="BJ1565" s="31">
        <f>IF($I1530="n/a",0,IF(BJ$4&lt;=$C1565,0,IF(SUM($C1565,$I1530)&gt;BJ$4,$AA1544/$I1530,$AA1544-SUM($I1565:BI1565))))</f>
        <v>0</v>
      </c>
      <c r="BK1565" s="31">
        <f>IF($I1530="n/a",0,IF(BK$4&lt;=$C1565,0,IF(SUM($C1565,$I1530)&gt;BK$4,$AA1544/$I1530,$AA1544-SUM($I1565:BJ1565))))</f>
        <v>0</v>
      </c>
      <c r="BL1565" s="31">
        <f>IF($I1530="n/a",0,IF(BL$4&lt;=$C1565,0,IF(SUM($C1565,$I1530)&gt;BL$4,$AA1544/$I1530,$AA1544-SUM($I1565:BK1565))))</f>
        <v>0</v>
      </c>
      <c r="BM1565" s="31">
        <f>IF($I1530="n/a",0,IF(BM$4&lt;=$C1565,0,IF(SUM($C1565,$I1530)&gt;BM$4,$AA1544/$I1530,$AA1544-SUM($I1565:BL1565))))</f>
        <v>0</v>
      </c>
      <c r="BN1565" s="31">
        <f>IF($I1530="n/a",0,IF(BN$4&lt;=$C1565,0,IF(SUM($C1565,$I1530)&gt;BN$4,$AA1544/$I1530,$AA1544-SUM($I1565:BM1565))))</f>
        <v>0</v>
      </c>
      <c r="BO1565" s="31">
        <f>IF($I1530="n/a",0,IF(BO$4&lt;=$C1565,0,IF(SUM($C1565,$I1530)&gt;BO$4,$AA1544/$I1530,$AA1544-SUM($I1565:BN1565))))</f>
        <v>0</v>
      </c>
      <c r="BP1565" s="31">
        <f>IF($I1530="n/a",0,IF(BP$4&lt;=$C1565,0,IF(SUM($C1565,$I1530)&gt;BP$4,$AA1544/$I1530,$AA1544-SUM($I1565:BO1565))))</f>
        <v>0</v>
      </c>
      <c r="BQ1565" s="31">
        <f>IF($I1530="n/a",0,IF(BQ$4&lt;=$C1565,0,IF(SUM($C1565,$I1530)&gt;BQ$4,$AA1544/$I1530,$AA1544-SUM($I1565:BP1565))))</f>
        <v>0</v>
      </c>
      <c r="BR1565" s="31">
        <f>IF($I1530="n/a",0,IF(BR$4&lt;=$C1565,0,IF(SUM($C1565,$I1530)&gt;BR$4,$AA1544/$I1530,$AA1544-SUM($I1565:BQ1565))))</f>
        <v>0</v>
      </c>
      <c r="BS1565" s="31">
        <f>IF($I1530="n/a",0,IF(BS$4&lt;=$C1565,0,IF(SUM($C1565,$I1530)&gt;BS$4,$AA1544/$I1530,$AA1544-SUM($I1565:BR1565))))</f>
        <v>0</v>
      </c>
      <c r="BT1565" s="31">
        <f>IF($I1530="n/a",0,IF(BT$4&lt;=$C1565,0,IF(SUM($C1565,$I1530)&gt;BT$4,$AA1544/$I1530,$AA1544-SUM($I1565:BS1565))))</f>
        <v>0</v>
      </c>
      <c r="BU1565" s="31">
        <f>IF($I1530="n/a",0,IF(BU$4&lt;=$C1565,0,IF(SUM($C1565,$I1530)&gt;BU$4,$AA1544/$I1530,$AA1544-SUM($I1565:BT1565))))</f>
        <v>0</v>
      </c>
      <c r="BV1565" s="31">
        <f>IF($I1530="n/a",0,IF(BV$4&lt;=$C1565,0,IF(SUM($C1565,$I1530)&gt;BV$4,$AA1544/$I1530,$AA1544-SUM($I1565:BU1565))))</f>
        <v>0</v>
      </c>
      <c r="BW1565" s="31">
        <f>IF($I1530="n/a",0,IF(BW$4&lt;=$C1565,0,IF(SUM($C1565,$I1530)&gt;BW$4,$AA1544/$I1530,$AA1544-SUM($I1565:BV1565))))</f>
        <v>0</v>
      </c>
      <c r="BX1565" s="31">
        <f>IF($I1530="n/a",0,IF(BX$4&lt;=$C1565,0,IF(SUM($C1565,$I1530)&gt;BX$4,$AA1544/$I1530,$AA1544-SUM($I1565:BW1565))))</f>
        <v>0</v>
      </c>
      <c r="BY1565" s="31">
        <f>IF($I1530="n/a",0,IF(BY$4&lt;=$C1565,0,IF(SUM($C1565,$I1530)&gt;BY$4,$AA1544/$I1530,$AA1544-SUM($I1565:BX1565))))</f>
        <v>0</v>
      </c>
      <c r="BZ1565" s="31">
        <f>IF($I1530="n/a",0,IF(BZ$4&lt;=$C1565,0,IF(SUM($C1565,$I1530)&gt;BZ$4,$AA1544/$I1530,$AA1544-SUM($I1565:BY1565))))</f>
        <v>0</v>
      </c>
      <c r="CA1565" s="31">
        <f>IF($I1530="n/a",0,IF(CA$4&lt;=$C1565,0,IF(SUM($C1565,$I1530)&gt;CA$4,$AA1544/$I1530,$AA1544-SUM($I1565:BZ1565))))</f>
        <v>0</v>
      </c>
      <c r="CB1565" s="31">
        <f>IF($I1530="n/a",0,IF(CB$4&lt;=$C1565,0,IF(SUM($C1565,$I1530)&gt;CB$4,$AA1544/$I1530,$AA1544-SUM($I1565:CA1565))))</f>
        <v>0</v>
      </c>
      <c r="CC1565" s="31">
        <f>IF($I1530="n/a",0,IF(CC$4&lt;=$C1565,0,IF(SUM($C1565,$I1530)&gt;CC$4,$AA1544/$I1530,$AA1544-SUM($I1565:CB1565))))</f>
        <v>0</v>
      </c>
      <c r="CD1565" s="31">
        <f>IF($I1530="n/a",0,IF(CD$4&lt;=$C1565,0,IF(SUM($C1565,$I1530)&gt;CD$4,$AA1544/$I1530,$AA1544-SUM($I1565:CC1565))))</f>
        <v>0</v>
      </c>
      <c r="CE1565" s="31">
        <f>IF($I1530="n/a",0,IF(CE$4&lt;=$C1565,0,IF(SUM($C1565,$I1530)&gt;CE$4,$AA1544/$I1530,$AA1544-SUM($I1565:CD1565))))</f>
        <v>0</v>
      </c>
      <c r="CF1565" s="31">
        <f>IF($I1530="n/a",0,IF(CF$4&lt;=$C1565,0,IF(SUM($C1565,$I1530)&gt;CF$4,$AA1544/$I1530,$AA1544-SUM($I1565:CE1565))))</f>
        <v>0</v>
      </c>
    </row>
    <row r="1566" spans="1:84" s="153" customFormat="1" ht="12.75" customHeight="1">
      <c r="A1566"/>
      <c r="C1566" s="197">
        <v>2034</v>
      </c>
      <c r="D1566" s="21" t="s">
        <v>63</v>
      </c>
      <c r="E1566" s="21" t="s">
        <v>185</v>
      </c>
      <c r="I1566" s="31"/>
      <c r="J1566" s="31">
        <f>IF($I1530="n/a",0,IF(J$4&lt;=$C1566,0,IF(SUM($C1566,$I1530)&gt;J$4,$AB1544/$I1530,$AB1544-SUM($I1566:I1566))))</f>
        <v>0</v>
      </c>
      <c r="K1566" s="31">
        <f>IF($I1530="n/a",0,IF(K$4&lt;=$C1566,0,IF(SUM($C1566,$I1530)&gt;K$4,$AB1544/$I1530,$AB1544-SUM($I1566:J1566))))</f>
        <v>0</v>
      </c>
      <c r="L1566" s="31">
        <f>IF($I1530="n/a",0,IF(L$4&lt;=$C1566,0,IF(SUM($C1566,$I1530)&gt;L$4,$AB1544/$I1530,$AB1544-SUM($I1566:K1566))))</f>
        <v>0</v>
      </c>
      <c r="M1566" s="31">
        <f>IF($I1530="n/a",0,IF(M$4&lt;=$C1566,0,IF(SUM($C1566,$I1530)&gt;M$4,$AB1544/$I1530,$AB1544-SUM($I1566:L1566))))</f>
        <v>0</v>
      </c>
      <c r="N1566" s="31">
        <f>IF($I1530="n/a",0,IF(N$4&lt;=$C1566,0,IF(SUM($C1566,$I1530)&gt;N$4,$AB1544/$I1530,$AB1544-SUM($I1566:M1566))))</f>
        <v>0</v>
      </c>
      <c r="O1566" s="31">
        <f>IF($I1530="n/a",0,IF(O$4&lt;=$C1566,0,IF(SUM($C1566,$I1530)&gt;O$4,$AB1544/$I1530,$AB1544-SUM($I1566:N1566))))</f>
        <v>0</v>
      </c>
      <c r="P1566" s="31">
        <f>IF($I1530="n/a",0,IF(P$4&lt;=$C1566,0,IF(SUM($C1566,$I1530)&gt;P$4,$AB1544/$I1530,$AB1544-SUM($I1566:O1566))))</f>
        <v>0</v>
      </c>
      <c r="Q1566" s="31">
        <f>IF($I1530="n/a",0,IF(Q$4&lt;=$C1566,0,IF(SUM($C1566,$I1530)&gt;Q$4,$AB1544/$I1530,$AB1544-SUM($I1566:P1566))))</f>
        <v>0</v>
      </c>
      <c r="R1566" s="31">
        <f>IF($I1530="n/a",0,IF(R$4&lt;=$C1566,0,IF(SUM($C1566,$I1530)&gt;R$4,$AB1544/$I1530,$AB1544-SUM($I1566:Q1566))))</f>
        <v>0</v>
      </c>
      <c r="S1566" s="31">
        <f>IF($I1530="n/a",0,IF(S$4&lt;=$C1566,0,IF(SUM($C1566,$I1530)&gt;S$4,$AB1544/$I1530,$AB1544-SUM($I1566:R1566))))</f>
        <v>0</v>
      </c>
      <c r="T1566" s="31">
        <f>IF($I1530="n/a",0,IF(T$4&lt;=$C1566,0,IF(SUM($C1566,$I1530)&gt;T$4,$AB1544/$I1530,$AB1544-SUM($I1566:S1566))))</f>
        <v>0</v>
      </c>
      <c r="U1566" s="31">
        <f>IF($I1530="n/a",0,IF(U$4&lt;=$C1566,0,IF(SUM($C1566,$I1530)&gt;U$4,$AB1544/$I1530,$AB1544-SUM($I1566:T1566))))</f>
        <v>0</v>
      </c>
      <c r="V1566" s="31">
        <f>IF($I1530="n/a",0,IF(V$4&lt;=$C1566,0,IF(SUM($C1566,$I1530)&gt;V$4,$AB1544/$I1530,$AB1544-SUM($I1566:U1566))))</f>
        <v>0</v>
      </c>
      <c r="W1566" s="31">
        <f>IF($I1530="n/a",0,IF(W$4&lt;=$C1566,0,IF(SUM($C1566,$I1530)&gt;W$4,$AB1544/$I1530,$AB1544-SUM($I1566:V1566))))</f>
        <v>0</v>
      </c>
      <c r="X1566" s="31">
        <f>IF($I1530="n/a",0,IF(X$4&lt;=$C1566,0,IF(SUM($C1566,$I1530)&gt;X$4,$AB1544/$I1530,$AB1544-SUM($I1566:W1566))))</f>
        <v>0</v>
      </c>
      <c r="Y1566" s="31">
        <f>IF($I1530="n/a",0,IF(Y$4&lt;=$C1566,0,IF(SUM($C1566,$I1530)&gt;Y$4,$AB1544/$I1530,$AB1544-SUM($I1566:X1566))))</f>
        <v>0</v>
      </c>
      <c r="Z1566" s="31">
        <f>IF($I1530="n/a",0,IF(Z$4&lt;=$C1566,0,IF(SUM($C1566,$I1530)&gt;Z$4,$AB1544/$I1530,$AB1544-SUM($I1566:Y1566))))</f>
        <v>0</v>
      </c>
      <c r="AA1566" s="31">
        <f>IF($I1530="n/a",0,IF(AA$4&lt;=$C1566,0,IF(SUM($C1566,$I1530)&gt;AA$4,$AB1544/$I1530,$AB1544-SUM($I1566:Z1566))))</f>
        <v>0</v>
      </c>
      <c r="AB1566" s="31">
        <f>IF($I1530="n/a",0,IF(AB$4&lt;=$C1566,0,IF(SUM($C1566,$I1530)&gt;AB$4,$AB1544/$I1530,$AB1544-SUM($I1566:AA1566))))</f>
        <v>0</v>
      </c>
      <c r="AC1566" s="31">
        <f>IF($I1530="n/a",0,IF(AC$4&lt;=$C1566,0,IF(SUM($C1566,$I1530)&gt;AC$4,$AB1544/$I1530,$AB1544-SUM($I1566:AB1566))))</f>
        <v>0</v>
      </c>
      <c r="AD1566" s="31">
        <f>IF($I1530="n/a",0,IF(AD$4&lt;=$C1566,0,IF(SUM($C1566,$I1530)&gt;AD$4,$AB1544/$I1530,$AB1544-SUM($I1566:AC1566))))</f>
        <v>0</v>
      </c>
      <c r="AE1566" s="31">
        <f>IF($I1530="n/a",0,IF(AE$4&lt;=$C1566,0,IF(SUM($C1566,$I1530)&gt;AE$4,$AB1544/$I1530,$AB1544-SUM($I1566:AD1566))))</f>
        <v>0</v>
      </c>
      <c r="AF1566" s="31">
        <f>IF($I1530="n/a",0,IF(AF$4&lt;=$C1566,0,IF(SUM($C1566,$I1530)&gt;AF$4,$AB1544/$I1530,$AB1544-SUM($I1566:AE1566))))</f>
        <v>0</v>
      </c>
      <c r="AG1566" s="31">
        <f>IF($I1530="n/a",0,IF(AG$4&lt;=$C1566,0,IF(SUM($C1566,$I1530)&gt;AG$4,$AB1544/$I1530,$AB1544-SUM($I1566:AF1566))))</f>
        <v>0</v>
      </c>
      <c r="AH1566" s="31">
        <f>IF($I1530="n/a",0,IF(AH$4&lt;=$C1566,0,IF(SUM($C1566,$I1530)&gt;AH$4,$AB1544/$I1530,$AB1544-SUM($I1566:AG1566))))</f>
        <v>0</v>
      </c>
      <c r="AI1566" s="31">
        <f>IF($I1530="n/a",0,IF(AI$4&lt;=$C1566,0,IF(SUM($C1566,$I1530)&gt;AI$4,$AB1544/$I1530,$AB1544-SUM($I1566:AH1566))))</f>
        <v>0</v>
      </c>
      <c r="AJ1566" s="31">
        <f>IF($I1530="n/a",0,IF(AJ$4&lt;=$C1566,0,IF(SUM($C1566,$I1530)&gt;AJ$4,$AB1544/$I1530,$AB1544-SUM($I1566:AI1566))))</f>
        <v>0</v>
      </c>
      <c r="AK1566" s="31">
        <f>IF($I1530="n/a",0,IF(AK$4&lt;=$C1566,0,IF(SUM($C1566,$I1530)&gt;AK$4,$AB1544/$I1530,$AB1544-SUM($I1566:AJ1566))))</f>
        <v>0</v>
      </c>
      <c r="AL1566" s="31">
        <f>IF($I1530="n/a",0,IF(AL$4&lt;=$C1566,0,IF(SUM($C1566,$I1530)&gt;AL$4,$AB1544/$I1530,$AB1544-SUM($I1566:AK1566))))</f>
        <v>0</v>
      </c>
      <c r="AM1566" s="31">
        <f>IF($I1530="n/a",0,IF(AM$4&lt;=$C1566,0,IF(SUM($C1566,$I1530)&gt;AM$4,$AB1544/$I1530,$AB1544-SUM($I1566:AL1566))))</f>
        <v>0</v>
      </c>
      <c r="AN1566" s="31">
        <f>IF($I1530="n/a",0,IF(AN$4&lt;=$C1566,0,IF(SUM($C1566,$I1530)&gt;AN$4,$AB1544/$I1530,$AB1544-SUM($I1566:AM1566))))</f>
        <v>0</v>
      </c>
      <c r="AO1566" s="31">
        <f>IF($I1530="n/a",0,IF(AO$4&lt;=$C1566,0,IF(SUM($C1566,$I1530)&gt;AO$4,$AB1544/$I1530,$AB1544-SUM($I1566:AN1566))))</f>
        <v>0</v>
      </c>
      <c r="AP1566" s="31">
        <f>IF($I1530="n/a",0,IF(AP$4&lt;=$C1566,0,IF(SUM($C1566,$I1530)&gt;AP$4,$AB1544/$I1530,$AB1544-SUM($I1566:AO1566))))</f>
        <v>0</v>
      </c>
      <c r="AQ1566" s="31">
        <f>IF($I1530="n/a",0,IF(AQ$4&lt;=$C1566,0,IF(SUM($C1566,$I1530)&gt;AQ$4,$AB1544/$I1530,$AB1544-SUM($I1566:AP1566))))</f>
        <v>0</v>
      </c>
      <c r="AR1566" s="31">
        <f>IF($I1530="n/a",0,IF(AR$4&lt;=$C1566,0,IF(SUM($C1566,$I1530)&gt;AR$4,$AB1544/$I1530,$AB1544-SUM($I1566:AQ1566))))</f>
        <v>0</v>
      </c>
      <c r="AS1566" s="31">
        <f>IF($I1530="n/a",0,IF(AS$4&lt;=$C1566,0,IF(SUM($C1566,$I1530)&gt;AS$4,$AB1544/$I1530,$AB1544-SUM($I1566:AR1566))))</f>
        <v>0</v>
      </c>
      <c r="AT1566" s="31">
        <f>IF($I1530="n/a",0,IF(AT$4&lt;=$C1566,0,IF(SUM($C1566,$I1530)&gt;AT$4,$AB1544/$I1530,$AB1544-SUM($I1566:AS1566))))</f>
        <v>0</v>
      </c>
      <c r="AU1566" s="31">
        <f>IF($I1530="n/a",0,IF(AU$4&lt;=$C1566,0,IF(SUM($C1566,$I1530)&gt;AU$4,$AB1544/$I1530,$AB1544-SUM($I1566:AT1566))))</f>
        <v>0</v>
      </c>
      <c r="AV1566" s="31">
        <f>IF($I1530="n/a",0,IF(AV$4&lt;=$C1566,0,IF(SUM($C1566,$I1530)&gt;AV$4,$AB1544/$I1530,$AB1544-SUM($I1566:AU1566))))</f>
        <v>0</v>
      </c>
      <c r="AW1566" s="31">
        <f>IF($I1530="n/a",0,IF(AW$4&lt;=$C1566,0,IF(SUM($C1566,$I1530)&gt;AW$4,$AB1544/$I1530,$AB1544-SUM($I1566:AV1566))))</f>
        <v>0</v>
      </c>
      <c r="AX1566" s="31">
        <f>IF($I1530="n/a",0,IF(AX$4&lt;=$C1566,0,IF(SUM($C1566,$I1530)&gt;AX$4,$AB1544/$I1530,$AB1544-SUM($I1566:AW1566))))</f>
        <v>0</v>
      </c>
      <c r="AY1566" s="31">
        <f>IF($I1530="n/a",0,IF(AY$4&lt;=$C1566,0,IF(SUM($C1566,$I1530)&gt;AY$4,$AB1544/$I1530,$AB1544-SUM($I1566:AX1566))))</f>
        <v>0</v>
      </c>
      <c r="AZ1566" s="31">
        <f>IF($I1530="n/a",0,IF(AZ$4&lt;=$C1566,0,IF(SUM($C1566,$I1530)&gt;AZ$4,$AB1544/$I1530,$AB1544-SUM($I1566:AY1566))))</f>
        <v>0</v>
      </c>
      <c r="BA1566" s="31">
        <f>IF($I1530="n/a",0,IF(BA$4&lt;=$C1566,0,IF(SUM($C1566,$I1530)&gt;BA$4,$AB1544/$I1530,$AB1544-SUM($I1566:AZ1566))))</f>
        <v>0</v>
      </c>
      <c r="BB1566" s="31">
        <f>IF($I1530="n/a",0,IF(BB$4&lt;=$C1566,0,IF(SUM($C1566,$I1530)&gt;BB$4,$AB1544/$I1530,$AB1544-SUM($I1566:BA1566))))</f>
        <v>0</v>
      </c>
      <c r="BC1566" s="31">
        <f>IF($I1530="n/a",0,IF(BC$4&lt;=$C1566,0,IF(SUM($C1566,$I1530)&gt;BC$4,$AB1544/$I1530,$AB1544-SUM($I1566:BB1566))))</f>
        <v>0</v>
      </c>
      <c r="BD1566" s="31">
        <f>IF($I1530="n/a",0,IF(BD$4&lt;=$C1566,0,IF(SUM($C1566,$I1530)&gt;BD$4,$AB1544/$I1530,$AB1544-SUM($I1566:BC1566))))</f>
        <v>0</v>
      </c>
      <c r="BE1566" s="31">
        <f>IF($I1530="n/a",0,IF(BE$4&lt;=$C1566,0,IF(SUM($C1566,$I1530)&gt;BE$4,$AB1544/$I1530,$AB1544-SUM($I1566:BD1566))))</f>
        <v>0</v>
      </c>
      <c r="BF1566" s="31">
        <f>IF($I1530="n/a",0,IF(BF$4&lt;=$C1566,0,IF(SUM($C1566,$I1530)&gt;BF$4,$AB1544/$I1530,$AB1544-SUM($I1566:BE1566))))</f>
        <v>0</v>
      </c>
      <c r="BG1566" s="31">
        <f>IF($I1530="n/a",0,IF(BG$4&lt;=$C1566,0,IF(SUM($C1566,$I1530)&gt;BG$4,$AB1544/$I1530,$AB1544-SUM($I1566:BF1566))))</f>
        <v>0</v>
      </c>
      <c r="BH1566" s="31">
        <f>IF($I1530="n/a",0,IF(BH$4&lt;=$C1566,0,IF(SUM($C1566,$I1530)&gt;BH$4,$AB1544/$I1530,$AB1544-SUM($I1566:BG1566))))</f>
        <v>0</v>
      </c>
      <c r="BI1566" s="31">
        <f>IF($I1530="n/a",0,IF(BI$4&lt;=$C1566,0,IF(SUM($C1566,$I1530)&gt;BI$4,$AB1544/$I1530,$AB1544-SUM($I1566:BH1566))))</f>
        <v>0</v>
      </c>
      <c r="BJ1566" s="31">
        <f>IF($I1530="n/a",0,IF(BJ$4&lt;=$C1566,0,IF(SUM($C1566,$I1530)&gt;BJ$4,$AB1544/$I1530,$AB1544-SUM($I1566:BI1566))))</f>
        <v>0</v>
      </c>
      <c r="BK1566" s="31">
        <f>IF($I1530="n/a",0,IF(BK$4&lt;=$C1566,0,IF(SUM($C1566,$I1530)&gt;BK$4,$AB1544/$I1530,$AB1544-SUM($I1566:BJ1566))))</f>
        <v>0</v>
      </c>
      <c r="BL1566" s="31">
        <f>IF($I1530="n/a",0,IF(BL$4&lt;=$C1566,0,IF(SUM($C1566,$I1530)&gt;BL$4,$AB1544/$I1530,$AB1544-SUM($I1566:BK1566))))</f>
        <v>0</v>
      </c>
      <c r="BM1566" s="31">
        <f>IF($I1530="n/a",0,IF(BM$4&lt;=$C1566,0,IF(SUM($C1566,$I1530)&gt;BM$4,$AB1544/$I1530,$AB1544-SUM($I1566:BL1566))))</f>
        <v>0</v>
      </c>
      <c r="BN1566" s="31">
        <f>IF($I1530="n/a",0,IF(BN$4&lt;=$C1566,0,IF(SUM($C1566,$I1530)&gt;BN$4,$AB1544/$I1530,$AB1544-SUM($I1566:BM1566))))</f>
        <v>0</v>
      </c>
      <c r="BO1566" s="31">
        <f>IF($I1530="n/a",0,IF(BO$4&lt;=$C1566,0,IF(SUM($C1566,$I1530)&gt;BO$4,$AB1544/$I1530,$AB1544-SUM($I1566:BN1566))))</f>
        <v>0</v>
      </c>
      <c r="BP1566" s="31">
        <f>IF($I1530="n/a",0,IF(BP$4&lt;=$C1566,0,IF(SUM($C1566,$I1530)&gt;BP$4,$AB1544/$I1530,$AB1544-SUM($I1566:BO1566))))</f>
        <v>0</v>
      </c>
      <c r="BQ1566" s="31">
        <f>IF($I1530="n/a",0,IF(BQ$4&lt;=$C1566,0,IF(SUM($C1566,$I1530)&gt;BQ$4,$AB1544/$I1530,$AB1544-SUM($I1566:BP1566))))</f>
        <v>0</v>
      </c>
      <c r="BR1566" s="31">
        <f>IF($I1530="n/a",0,IF(BR$4&lt;=$C1566,0,IF(SUM($C1566,$I1530)&gt;BR$4,$AB1544/$I1530,$AB1544-SUM($I1566:BQ1566))))</f>
        <v>0</v>
      </c>
      <c r="BS1566" s="31">
        <f>IF($I1530="n/a",0,IF(BS$4&lt;=$C1566,0,IF(SUM($C1566,$I1530)&gt;BS$4,$AB1544/$I1530,$AB1544-SUM($I1566:BR1566))))</f>
        <v>0</v>
      </c>
      <c r="BT1566" s="31">
        <f>IF($I1530="n/a",0,IF(BT$4&lt;=$C1566,0,IF(SUM($C1566,$I1530)&gt;BT$4,$AB1544/$I1530,$AB1544-SUM($I1566:BS1566))))</f>
        <v>0</v>
      </c>
      <c r="BU1566" s="31">
        <f>IF($I1530="n/a",0,IF(BU$4&lt;=$C1566,0,IF(SUM($C1566,$I1530)&gt;BU$4,$AB1544/$I1530,$AB1544-SUM($I1566:BT1566))))</f>
        <v>0</v>
      </c>
      <c r="BV1566" s="31">
        <f>IF($I1530="n/a",0,IF(BV$4&lt;=$C1566,0,IF(SUM($C1566,$I1530)&gt;BV$4,$AB1544/$I1530,$AB1544-SUM($I1566:BU1566))))</f>
        <v>0</v>
      </c>
      <c r="BW1566" s="31">
        <f>IF($I1530="n/a",0,IF(BW$4&lt;=$C1566,0,IF(SUM($C1566,$I1530)&gt;BW$4,$AB1544/$I1530,$AB1544-SUM($I1566:BV1566))))</f>
        <v>0</v>
      </c>
      <c r="BX1566" s="31">
        <f>IF($I1530="n/a",0,IF(BX$4&lt;=$C1566,0,IF(SUM($C1566,$I1530)&gt;BX$4,$AB1544/$I1530,$AB1544-SUM($I1566:BW1566))))</f>
        <v>0</v>
      </c>
      <c r="BY1566" s="31">
        <f>IF($I1530="n/a",0,IF(BY$4&lt;=$C1566,0,IF(SUM($C1566,$I1530)&gt;BY$4,$AB1544/$I1530,$AB1544-SUM($I1566:BX1566))))</f>
        <v>0</v>
      </c>
      <c r="BZ1566" s="31">
        <f>IF($I1530="n/a",0,IF(BZ$4&lt;=$C1566,0,IF(SUM($C1566,$I1530)&gt;BZ$4,$AB1544/$I1530,$AB1544-SUM($I1566:BY1566))))</f>
        <v>0</v>
      </c>
      <c r="CA1566" s="31">
        <f>IF($I1530="n/a",0,IF(CA$4&lt;=$C1566,0,IF(SUM($C1566,$I1530)&gt;CA$4,$AB1544/$I1530,$AB1544-SUM($I1566:BZ1566))))</f>
        <v>0</v>
      </c>
      <c r="CB1566" s="31">
        <f>IF($I1530="n/a",0,IF(CB$4&lt;=$C1566,0,IF(SUM($C1566,$I1530)&gt;CB$4,$AB1544/$I1530,$AB1544-SUM($I1566:CA1566))))</f>
        <v>0</v>
      </c>
      <c r="CC1566" s="31">
        <f>IF($I1530="n/a",0,IF(CC$4&lt;=$C1566,0,IF(SUM($C1566,$I1530)&gt;CC$4,$AB1544/$I1530,$AB1544-SUM($I1566:CB1566))))</f>
        <v>0</v>
      </c>
      <c r="CD1566" s="31">
        <f>IF($I1530="n/a",0,IF(CD$4&lt;=$C1566,0,IF(SUM($C1566,$I1530)&gt;CD$4,$AB1544/$I1530,$AB1544-SUM($I1566:CC1566))))</f>
        <v>0</v>
      </c>
      <c r="CE1566" s="31">
        <f>IF($I1530="n/a",0,IF(CE$4&lt;=$C1566,0,IF(SUM($C1566,$I1530)&gt;CE$4,$AB1544/$I1530,$AB1544-SUM($I1566:CD1566))))</f>
        <v>0</v>
      </c>
      <c r="CF1566" s="31">
        <f>IF($I1530="n/a",0,IF(CF$4&lt;=$C1566,0,IF(SUM($C1566,$I1530)&gt;CF$4,$AB1544/$I1530,$AB1544-SUM($I1566:CE1566))))</f>
        <v>0</v>
      </c>
    </row>
    <row r="1567" spans="1:84" s="153" customFormat="1" ht="12.75" customHeight="1">
      <c r="A1567"/>
      <c r="C1567" s="197">
        <v>2035</v>
      </c>
      <c r="D1567" s="21" t="s">
        <v>64</v>
      </c>
      <c r="E1567" s="21" t="s">
        <v>185</v>
      </c>
      <c r="I1567" s="31"/>
      <c r="J1567" s="31">
        <f>IF($I1530="n/a",0,IF(J$4&lt;=$C1567,0,IF(SUM($C1567,$I1530)&gt;J$4,$AC1544/$I1530,$AC1544-SUM($I1567:I1567))))</f>
        <v>0</v>
      </c>
      <c r="K1567" s="31">
        <f>IF($I1530="n/a",0,IF(K$4&lt;=$C1567,0,IF(SUM($C1567,$I1530)&gt;K$4,$AC1544/$I1530,$AC1544-SUM($I1567:J1567))))</f>
        <v>0</v>
      </c>
      <c r="L1567" s="31">
        <f>IF($I1530="n/a",0,IF(L$4&lt;=$C1567,0,IF(SUM($C1567,$I1530)&gt;L$4,$AC1544/$I1530,$AC1544-SUM($I1567:K1567))))</f>
        <v>0</v>
      </c>
      <c r="M1567" s="31">
        <f>IF($I1530="n/a",0,IF(M$4&lt;=$C1567,0,IF(SUM($C1567,$I1530)&gt;M$4,$AC1544/$I1530,$AC1544-SUM($I1567:L1567))))</f>
        <v>0</v>
      </c>
      <c r="N1567" s="31">
        <f>IF($I1530="n/a",0,IF(N$4&lt;=$C1567,0,IF(SUM($C1567,$I1530)&gt;N$4,$AC1544/$I1530,$AC1544-SUM($I1567:M1567))))</f>
        <v>0</v>
      </c>
      <c r="O1567" s="31">
        <f>IF($I1530="n/a",0,IF(O$4&lt;=$C1567,0,IF(SUM($C1567,$I1530)&gt;O$4,$AC1544/$I1530,$AC1544-SUM($I1567:N1567))))</f>
        <v>0</v>
      </c>
      <c r="P1567" s="31">
        <f>IF($I1530="n/a",0,IF(P$4&lt;=$C1567,0,IF(SUM($C1567,$I1530)&gt;P$4,$AC1544/$I1530,$AC1544-SUM($I1567:O1567))))</f>
        <v>0</v>
      </c>
      <c r="Q1567" s="31">
        <f>IF($I1530="n/a",0,IF(Q$4&lt;=$C1567,0,IF(SUM($C1567,$I1530)&gt;Q$4,$AC1544/$I1530,$AC1544-SUM($I1567:P1567))))</f>
        <v>0</v>
      </c>
      <c r="R1567" s="31">
        <f>IF($I1530="n/a",0,IF(R$4&lt;=$C1567,0,IF(SUM($C1567,$I1530)&gt;R$4,$AC1544/$I1530,$AC1544-SUM($I1567:Q1567))))</f>
        <v>0</v>
      </c>
      <c r="S1567" s="31">
        <f>IF($I1530="n/a",0,IF(S$4&lt;=$C1567,0,IF(SUM($C1567,$I1530)&gt;S$4,$AC1544/$I1530,$AC1544-SUM($I1567:R1567))))</f>
        <v>0</v>
      </c>
      <c r="T1567" s="31">
        <f>IF($I1530="n/a",0,IF(T$4&lt;=$C1567,0,IF(SUM($C1567,$I1530)&gt;T$4,$AC1544/$I1530,$AC1544-SUM($I1567:S1567))))</f>
        <v>0</v>
      </c>
      <c r="U1567" s="31">
        <f>IF($I1530="n/a",0,IF(U$4&lt;=$C1567,0,IF(SUM($C1567,$I1530)&gt;U$4,$AC1544/$I1530,$AC1544-SUM($I1567:T1567))))</f>
        <v>0</v>
      </c>
      <c r="V1567" s="31">
        <f>IF($I1530="n/a",0,IF(V$4&lt;=$C1567,0,IF(SUM($C1567,$I1530)&gt;V$4,$AC1544/$I1530,$AC1544-SUM($I1567:U1567))))</f>
        <v>0</v>
      </c>
      <c r="W1567" s="31">
        <f>IF($I1530="n/a",0,IF(W$4&lt;=$C1567,0,IF(SUM($C1567,$I1530)&gt;W$4,$AC1544/$I1530,$AC1544-SUM($I1567:V1567))))</f>
        <v>0</v>
      </c>
      <c r="X1567" s="31">
        <f>IF($I1530="n/a",0,IF(X$4&lt;=$C1567,0,IF(SUM($C1567,$I1530)&gt;X$4,$AC1544/$I1530,$AC1544-SUM($I1567:W1567))))</f>
        <v>0</v>
      </c>
      <c r="Y1567" s="31">
        <f>IF($I1530="n/a",0,IF(Y$4&lt;=$C1567,0,IF(SUM($C1567,$I1530)&gt;Y$4,$AC1544/$I1530,$AC1544-SUM($I1567:X1567))))</f>
        <v>0</v>
      </c>
      <c r="Z1567" s="31">
        <f>IF($I1530="n/a",0,IF(Z$4&lt;=$C1567,0,IF(SUM($C1567,$I1530)&gt;Z$4,$AC1544/$I1530,$AC1544-SUM($I1567:Y1567))))</f>
        <v>0</v>
      </c>
      <c r="AA1567" s="31">
        <f>IF($I1530="n/a",0,IF(AA$4&lt;=$C1567,0,IF(SUM($C1567,$I1530)&gt;AA$4,$AC1544/$I1530,$AC1544-SUM($I1567:Z1567))))</f>
        <v>0</v>
      </c>
      <c r="AB1567" s="31">
        <f>IF($I1530="n/a",0,IF(AB$4&lt;=$C1567,0,IF(SUM($C1567,$I1530)&gt;AB$4,$AC1544/$I1530,$AC1544-SUM($I1567:AA1567))))</f>
        <v>0</v>
      </c>
      <c r="AC1567" s="31">
        <f>IF($I1530="n/a",0,IF(AC$4&lt;=$C1567,0,IF(SUM($C1567,$I1530)&gt;AC$4,$AC1544/$I1530,$AC1544-SUM($I1567:AB1567))))</f>
        <v>0</v>
      </c>
      <c r="AD1567" s="31">
        <f>IF($I1530="n/a",0,IF(AD$4&lt;=$C1567,0,IF(SUM($C1567,$I1530)&gt;AD$4,$AC1544/$I1530,$AC1544-SUM($I1567:AC1567))))</f>
        <v>0</v>
      </c>
      <c r="AE1567" s="31">
        <f>IF($I1530="n/a",0,IF(AE$4&lt;=$C1567,0,IF(SUM($C1567,$I1530)&gt;AE$4,$AC1544/$I1530,$AC1544-SUM($I1567:AD1567))))</f>
        <v>0</v>
      </c>
      <c r="AF1567" s="31">
        <f>IF($I1530="n/a",0,IF(AF$4&lt;=$C1567,0,IF(SUM($C1567,$I1530)&gt;AF$4,$AC1544/$I1530,$AC1544-SUM($I1567:AE1567))))</f>
        <v>0</v>
      </c>
      <c r="AG1567" s="31">
        <f>IF($I1530="n/a",0,IF(AG$4&lt;=$C1567,0,IF(SUM($C1567,$I1530)&gt;AG$4,$AC1544/$I1530,$AC1544-SUM($I1567:AF1567))))</f>
        <v>0</v>
      </c>
      <c r="AH1567" s="31">
        <f>IF($I1530="n/a",0,IF(AH$4&lt;=$C1567,0,IF(SUM($C1567,$I1530)&gt;AH$4,$AC1544/$I1530,$AC1544-SUM($I1567:AG1567))))</f>
        <v>0</v>
      </c>
      <c r="AI1567" s="31">
        <f>IF($I1530="n/a",0,IF(AI$4&lt;=$C1567,0,IF(SUM($C1567,$I1530)&gt;AI$4,$AC1544/$I1530,$AC1544-SUM($I1567:AH1567))))</f>
        <v>0</v>
      </c>
      <c r="AJ1567" s="31">
        <f>IF($I1530="n/a",0,IF(AJ$4&lt;=$C1567,0,IF(SUM($C1567,$I1530)&gt;AJ$4,$AC1544/$I1530,$AC1544-SUM($I1567:AI1567))))</f>
        <v>0</v>
      </c>
      <c r="AK1567" s="31">
        <f>IF($I1530="n/a",0,IF(AK$4&lt;=$C1567,0,IF(SUM($C1567,$I1530)&gt;AK$4,$AC1544/$I1530,$AC1544-SUM($I1567:AJ1567))))</f>
        <v>0</v>
      </c>
      <c r="AL1567" s="31">
        <f>IF($I1530="n/a",0,IF(AL$4&lt;=$C1567,0,IF(SUM($C1567,$I1530)&gt;AL$4,$AC1544/$I1530,$AC1544-SUM($I1567:AK1567))))</f>
        <v>0</v>
      </c>
      <c r="AM1567" s="31">
        <f>IF($I1530="n/a",0,IF(AM$4&lt;=$C1567,0,IF(SUM($C1567,$I1530)&gt;AM$4,$AC1544/$I1530,$AC1544-SUM($I1567:AL1567))))</f>
        <v>0</v>
      </c>
      <c r="AN1567" s="31">
        <f>IF($I1530="n/a",0,IF(AN$4&lt;=$C1567,0,IF(SUM($C1567,$I1530)&gt;AN$4,$AC1544/$I1530,$AC1544-SUM($I1567:AM1567))))</f>
        <v>0</v>
      </c>
      <c r="AO1567" s="31">
        <f>IF($I1530="n/a",0,IF(AO$4&lt;=$C1567,0,IF(SUM($C1567,$I1530)&gt;AO$4,$AC1544/$I1530,$AC1544-SUM($I1567:AN1567))))</f>
        <v>0</v>
      </c>
      <c r="AP1567" s="31">
        <f>IF($I1530="n/a",0,IF(AP$4&lt;=$C1567,0,IF(SUM($C1567,$I1530)&gt;AP$4,$AC1544/$I1530,$AC1544-SUM($I1567:AO1567))))</f>
        <v>0</v>
      </c>
      <c r="AQ1567" s="31">
        <f>IF($I1530="n/a",0,IF(AQ$4&lt;=$C1567,0,IF(SUM($C1567,$I1530)&gt;AQ$4,$AC1544/$I1530,$AC1544-SUM($I1567:AP1567))))</f>
        <v>0</v>
      </c>
      <c r="AR1567" s="31">
        <f>IF($I1530="n/a",0,IF(AR$4&lt;=$C1567,0,IF(SUM($C1567,$I1530)&gt;AR$4,$AC1544/$I1530,$AC1544-SUM($I1567:AQ1567))))</f>
        <v>0</v>
      </c>
      <c r="AS1567" s="31">
        <f>IF($I1530="n/a",0,IF(AS$4&lt;=$C1567,0,IF(SUM($C1567,$I1530)&gt;AS$4,$AC1544/$I1530,$AC1544-SUM($I1567:AR1567))))</f>
        <v>0</v>
      </c>
      <c r="AT1567" s="31">
        <f>IF($I1530="n/a",0,IF(AT$4&lt;=$C1567,0,IF(SUM($C1567,$I1530)&gt;AT$4,$AC1544/$I1530,$AC1544-SUM($I1567:AS1567))))</f>
        <v>0</v>
      </c>
      <c r="AU1567" s="31">
        <f>IF($I1530="n/a",0,IF(AU$4&lt;=$C1567,0,IF(SUM($C1567,$I1530)&gt;AU$4,$AC1544/$I1530,$AC1544-SUM($I1567:AT1567))))</f>
        <v>0</v>
      </c>
      <c r="AV1567" s="31">
        <f>IF($I1530="n/a",0,IF(AV$4&lt;=$C1567,0,IF(SUM($C1567,$I1530)&gt;AV$4,$AC1544/$I1530,$AC1544-SUM($I1567:AU1567))))</f>
        <v>0</v>
      </c>
      <c r="AW1567" s="31">
        <f>IF($I1530="n/a",0,IF(AW$4&lt;=$C1567,0,IF(SUM($C1567,$I1530)&gt;AW$4,$AC1544/$I1530,$AC1544-SUM($I1567:AV1567))))</f>
        <v>0</v>
      </c>
      <c r="AX1567" s="31">
        <f>IF($I1530="n/a",0,IF(AX$4&lt;=$C1567,0,IF(SUM($C1567,$I1530)&gt;AX$4,$AC1544/$I1530,$AC1544-SUM($I1567:AW1567))))</f>
        <v>0</v>
      </c>
      <c r="AY1567" s="31">
        <f>IF($I1530="n/a",0,IF(AY$4&lt;=$C1567,0,IF(SUM($C1567,$I1530)&gt;AY$4,$AC1544/$I1530,$AC1544-SUM($I1567:AX1567))))</f>
        <v>0</v>
      </c>
      <c r="AZ1567" s="31">
        <f>IF($I1530="n/a",0,IF(AZ$4&lt;=$C1567,0,IF(SUM($C1567,$I1530)&gt;AZ$4,$AC1544/$I1530,$AC1544-SUM($I1567:AY1567))))</f>
        <v>0</v>
      </c>
      <c r="BA1567" s="31">
        <f>IF($I1530="n/a",0,IF(BA$4&lt;=$C1567,0,IF(SUM($C1567,$I1530)&gt;BA$4,$AC1544/$I1530,$AC1544-SUM($I1567:AZ1567))))</f>
        <v>0</v>
      </c>
      <c r="BB1567" s="31">
        <f>IF($I1530="n/a",0,IF(BB$4&lt;=$C1567,0,IF(SUM($C1567,$I1530)&gt;BB$4,$AC1544/$I1530,$AC1544-SUM($I1567:BA1567))))</f>
        <v>0</v>
      </c>
      <c r="BC1567" s="31">
        <f>IF($I1530="n/a",0,IF(BC$4&lt;=$C1567,0,IF(SUM($C1567,$I1530)&gt;BC$4,$AC1544/$I1530,$AC1544-SUM($I1567:BB1567))))</f>
        <v>0</v>
      </c>
      <c r="BD1567" s="31">
        <f>IF($I1530="n/a",0,IF(BD$4&lt;=$C1567,0,IF(SUM($C1567,$I1530)&gt;BD$4,$AC1544/$I1530,$AC1544-SUM($I1567:BC1567))))</f>
        <v>0</v>
      </c>
      <c r="BE1567" s="31">
        <f>IF($I1530="n/a",0,IF(BE$4&lt;=$C1567,0,IF(SUM($C1567,$I1530)&gt;BE$4,$AC1544/$I1530,$AC1544-SUM($I1567:BD1567))))</f>
        <v>0</v>
      </c>
      <c r="BF1567" s="31">
        <f>IF($I1530="n/a",0,IF(BF$4&lt;=$C1567,0,IF(SUM($C1567,$I1530)&gt;BF$4,$AC1544/$I1530,$AC1544-SUM($I1567:BE1567))))</f>
        <v>0</v>
      </c>
      <c r="BG1567" s="31">
        <f>IF($I1530="n/a",0,IF(BG$4&lt;=$C1567,0,IF(SUM($C1567,$I1530)&gt;BG$4,$AC1544/$I1530,$AC1544-SUM($I1567:BF1567))))</f>
        <v>0</v>
      </c>
      <c r="BH1567" s="31">
        <f>IF($I1530="n/a",0,IF(BH$4&lt;=$C1567,0,IF(SUM($C1567,$I1530)&gt;BH$4,$AC1544/$I1530,$AC1544-SUM($I1567:BG1567))))</f>
        <v>0</v>
      </c>
      <c r="BI1567" s="31">
        <f>IF($I1530="n/a",0,IF(BI$4&lt;=$C1567,0,IF(SUM($C1567,$I1530)&gt;BI$4,$AC1544/$I1530,$AC1544-SUM($I1567:BH1567))))</f>
        <v>0</v>
      </c>
      <c r="BJ1567" s="31">
        <f>IF($I1530="n/a",0,IF(BJ$4&lt;=$C1567,0,IF(SUM($C1567,$I1530)&gt;BJ$4,$AC1544/$I1530,$AC1544-SUM($I1567:BI1567))))</f>
        <v>0</v>
      </c>
      <c r="BK1567" s="31">
        <f>IF($I1530="n/a",0,IF(BK$4&lt;=$C1567,0,IF(SUM($C1567,$I1530)&gt;BK$4,$AC1544/$I1530,$AC1544-SUM($I1567:BJ1567))))</f>
        <v>0</v>
      </c>
      <c r="BL1567" s="31">
        <f>IF($I1530="n/a",0,IF(BL$4&lt;=$C1567,0,IF(SUM($C1567,$I1530)&gt;BL$4,$AC1544/$I1530,$AC1544-SUM($I1567:BK1567))))</f>
        <v>0</v>
      </c>
      <c r="BM1567" s="31">
        <f>IF($I1530="n/a",0,IF(BM$4&lt;=$C1567,0,IF(SUM($C1567,$I1530)&gt;BM$4,$AC1544/$I1530,$AC1544-SUM($I1567:BL1567))))</f>
        <v>0</v>
      </c>
      <c r="BN1567" s="31">
        <f>IF($I1530="n/a",0,IF(BN$4&lt;=$C1567,0,IF(SUM($C1567,$I1530)&gt;BN$4,$AC1544/$I1530,$AC1544-SUM($I1567:BM1567))))</f>
        <v>0</v>
      </c>
      <c r="BO1567" s="31">
        <f>IF($I1530="n/a",0,IF(BO$4&lt;=$C1567,0,IF(SUM($C1567,$I1530)&gt;BO$4,$AC1544/$I1530,$AC1544-SUM($I1567:BN1567))))</f>
        <v>0</v>
      </c>
      <c r="BP1567" s="31">
        <f>IF($I1530="n/a",0,IF(BP$4&lt;=$C1567,0,IF(SUM($C1567,$I1530)&gt;BP$4,$AC1544/$I1530,$AC1544-SUM($I1567:BO1567))))</f>
        <v>0</v>
      </c>
      <c r="BQ1567" s="31">
        <f>IF($I1530="n/a",0,IF(BQ$4&lt;=$C1567,0,IF(SUM($C1567,$I1530)&gt;BQ$4,$AC1544/$I1530,$AC1544-SUM($I1567:BP1567))))</f>
        <v>0</v>
      </c>
      <c r="BR1567" s="31">
        <f>IF($I1530="n/a",0,IF(BR$4&lt;=$C1567,0,IF(SUM($C1567,$I1530)&gt;BR$4,$AC1544/$I1530,$AC1544-SUM($I1567:BQ1567))))</f>
        <v>0</v>
      </c>
      <c r="BS1567" s="31">
        <f>IF($I1530="n/a",0,IF(BS$4&lt;=$C1567,0,IF(SUM($C1567,$I1530)&gt;BS$4,$AC1544/$I1530,$AC1544-SUM($I1567:BR1567))))</f>
        <v>0</v>
      </c>
      <c r="BT1567" s="31">
        <f>IF($I1530="n/a",0,IF(BT$4&lt;=$C1567,0,IF(SUM($C1567,$I1530)&gt;BT$4,$AC1544/$I1530,$AC1544-SUM($I1567:BS1567))))</f>
        <v>0</v>
      </c>
      <c r="BU1567" s="31">
        <f>IF($I1530="n/a",0,IF(BU$4&lt;=$C1567,0,IF(SUM($C1567,$I1530)&gt;BU$4,$AC1544/$I1530,$AC1544-SUM($I1567:BT1567))))</f>
        <v>0</v>
      </c>
      <c r="BV1567" s="31">
        <f>IF($I1530="n/a",0,IF(BV$4&lt;=$C1567,0,IF(SUM($C1567,$I1530)&gt;BV$4,$AC1544/$I1530,$AC1544-SUM($I1567:BU1567))))</f>
        <v>0</v>
      </c>
      <c r="BW1567" s="31">
        <f>IF($I1530="n/a",0,IF(BW$4&lt;=$C1567,0,IF(SUM($C1567,$I1530)&gt;BW$4,$AC1544/$I1530,$AC1544-SUM($I1567:BV1567))))</f>
        <v>0</v>
      </c>
      <c r="BX1567" s="31">
        <f>IF($I1530="n/a",0,IF(BX$4&lt;=$C1567,0,IF(SUM($C1567,$I1530)&gt;BX$4,$AC1544/$I1530,$AC1544-SUM($I1567:BW1567))))</f>
        <v>0</v>
      </c>
      <c r="BY1567" s="31">
        <f>IF($I1530="n/a",0,IF(BY$4&lt;=$C1567,0,IF(SUM($C1567,$I1530)&gt;BY$4,$AC1544/$I1530,$AC1544-SUM($I1567:BX1567))))</f>
        <v>0</v>
      </c>
      <c r="BZ1567" s="31">
        <f>IF($I1530="n/a",0,IF(BZ$4&lt;=$C1567,0,IF(SUM($C1567,$I1530)&gt;BZ$4,$AC1544/$I1530,$AC1544-SUM($I1567:BY1567))))</f>
        <v>0</v>
      </c>
      <c r="CA1567" s="31">
        <f>IF($I1530="n/a",0,IF(CA$4&lt;=$C1567,0,IF(SUM($C1567,$I1530)&gt;CA$4,$AC1544/$I1530,$AC1544-SUM($I1567:BZ1567))))</f>
        <v>0</v>
      </c>
      <c r="CB1567" s="31">
        <f>IF($I1530="n/a",0,IF(CB$4&lt;=$C1567,0,IF(SUM($C1567,$I1530)&gt;CB$4,$AC1544/$I1530,$AC1544-SUM($I1567:CA1567))))</f>
        <v>0</v>
      </c>
      <c r="CC1567" s="31">
        <f>IF($I1530="n/a",0,IF(CC$4&lt;=$C1567,0,IF(SUM($C1567,$I1530)&gt;CC$4,$AC1544/$I1530,$AC1544-SUM($I1567:CB1567))))</f>
        <v>0</v>
      </c>
      <c r="CD1567" s="31">
        <f>IF($I1530="n/a",0,IF(CD$4&lt;=$C1567,0,IF(SUM($C1567,$I1530)&gt;CD$4,$AC1544/$I1530,$AC1544-SUM($I1567:CC1567))))</f>
        <v>0</v>
      </c>
      <c r="CE1567" s="31">
        <f>IF($I1530="n/a",0,IF(CE$4&lt;=$C1567,0,IF(SUM($C1567,$I1530)&gt;CE$4,$AC1544/$I1530,$AC1544-SUM($I1567:CD1567))))</f>
        <v>0</v>
      </c>
      <c r="CF1567" s="31">
        <f>IF($I1530="n/a",0,IF(CF$4&lt;=$C1567,0,IF(SUM($C1567,$I1530)&gt;CF$4,$AC1544/$I1530,$AC1544-SUM($I1567:CE1567))))</f>
        <v>0</v>
      </c>
    </row>
    <row r="1568" spans="1:84" s="153" customFormat="1" ht="12.75" customHeight="1">
      <c r="A1568"/>
      <c r="C1568" s="197">
        <v>2036</v>
      </c>
      <c r="D1568" s="21" t="s">
        <v>65</v>
      </c>
      <c r="E1568" s="21" t="s">
        <v>185</v>
      </c>
      <c r="I1568" s="31"/>
      <c r="J1568" s="31">
        <f>IF($I1530="n/a",0,IF(J$4&lt;=$C1568,0,IF(SUM($C1568,$I1530)&gt;J$4,$AD1544/$I1530,$AD1544-SUM($I1568:I1568))))</f>
        <v>0</v>
      </c>
      <c r="K1568" s="31">
        <f>IF($I1530="n/a",0,IF(K$4&lt;=$C1568,0,IF(SUM($C1568,$I1530)&gt;K$4,$AD1544/$I1530,$AD1544-SUM($I1568:J1568))))</f>
        <v>0</v>
      </c>
      <c r="L1568" s="31">
        <f>IF($I1530="n/a",0,IF(L$4&lt;=$C1568,0,IF(SUM($C1568,$I1530)&gt;L$4,$AD1544/$I1530,$AD1544-SUM($I1568:K1568))))</f>
        <v>0</v>
      </c>
      <c r="M1568" s="31">
        <f>IF($I1530="n/a",0,IF(M$4&lt;=$C1568,0,IF(SUM($C1568,$I1530)&gt;M$4,$AD1544/$I1530,$AD1544-SUM($I1568:L1568))))</f>
        <v>0</v>
      </c>
      <c r="N1568" s="31">
        <f>IF($I1530="n/a",0,IF(N$4&lt;=$C1568,0,IF(SUM($C1568,$I1530)&gt;N$4,$AD1544/$I1530,$AD1544-SUM($I1568:M1568))))</f>
        <v>0</v>
      </c>
      <c r="O1568" s="31">
        <f>IF($I1530="n/a",0,IF(O$4&lt;=$C1568,0,IF(SUM($C1568,$I1530)&gt;O$4,$AD1544/$I1530,$AD1544-SUM($I1568:N1568))))</f>
        <v>0</v>
      </c>
      <c r="P1568" s="31">
        <f>IF($I1530="n/a",0,IF(P$4&lt;=$C1568,0,IF(SUM($C1568,$I1530)&gt;P$4,$AD1544/$I1530,$AD1544-SUM($I1568:O1568))))</f>
        <v>0</v>
      </c>
      <c r="Q1568" s="31">
        <f>IF($I1530="n/a",0,IF(Q$4&lt;=$C1568,0,IF(SUM($C1568,$I1530)&gt;Q$4,$AD1544/$I1530,$AD1544-SUM($I1568:P1568))))</f>
        <v>0</v>
      </c>
      <c r="R1568" s="31">
        <f>IF($I1530="n/a",0,IF(R$4&lt;=$C1568,0,IF(SUM($C1568,$I1530)&gt;R$4,$AD1544/$I1530,$AD1544-SUM($I1568:Q1568))))</f>
        <v>0</v>
      </c>
      <c r="S1568" s="31">
        <f>IF($I1530="n/a",0,IF(S$4&lt;=$C1568,0,IF(SUM($C1568,$I1530)&gt;S$4,$AD1544/$I1530,$AD1544-SUM($I1568:R1568))))</f>
        <v>0</v>
      </c>
      <c r="T1568" s="31">
        <f>IF($I1530="n/a",0,IF(T$4&lt;=$C1568,0,IF(SUM($C1568,$I1530)&gt;T$4,$AD1544/$I1530,$AD1544-SUM($I1568:S1568))))</f>
        <v>0</v>
      </c>
      <c r="U1568" s="31">
        <f>IF($I1530="n/a",0,IF(U$4&lt;=$C1568,0,IF(SUM($C1568,$I1530)&gt;U$4,$AD1544/$I1530,$AD1544-SUM($I1568:T1568))))</f>
        <v>0</v>
      </c>
      <c r="V1568" s="31">
        <f>IF($I1530="n/a",0,IF(V$4&lt;=$C1568,0,IF(SUM($C1568,$I1530)&gt;V$4,$AD1544/$I1530,$AD1544-SUM($I1568:U1568))))</f>
        <v>0</v>
      </c>
      <c r="W1568" s="31">
        <f>IF($I1530="n/a",0,IF(W$4&lt;=$C1568,0,IF(SUM($C1568,$I1530)&gt;W$4,$AD1544/$I1530,$AD1544-SUM($I1568:V1568))))</f>
        <v>0</v>
      </c>
      <c r="X1568" s="31">
        <f>IF($I1530="n/a",0,IF(X$4&lt;=$C1568,0,IF(SUM($C1568,$I1530)&gt;X$4,$AD1544/$I1530,$AD1544-SUM($I1568:W1568))))</f>
        <v>0</v>
      </c>
      <c r="Y1568" s="31">
        <f>IF($I1530="n/a",0,IF(Y$4&lt;=$C1568,0,IF(SUM($C1568,$I1530)&gt;Y$4,$AD1544/$I1530,$AD1544-SUM($I1568:X1568))))</f>
        <v>0</v>
      </c>
      <c r="Z1568" s="31">
        <f>IF($I1530="n/a",0,IF(Z$4&lt;=$C1568,0,IF(SUM($C1568,$I1530)&gt;Z$4,$AD1544/$I1530,$AD1544-SUM($I1568:Y1568))))</f>
        <v>0</v>
      </c>
      <c r="AA1568" s="31">
        <f>IF($I1530="n/a",0,IF(AA$4&lt;=$C1568,0,IF(SUM($C1568,$I1530)&gt;AA$4,$AD1544/$I1530,$AD1544-SUM($I1568:Z1568))))</f>
        <v>0</v>
      </c>
      <c r="AB1568" s="31">
        <f>IF($I1530="n/a",0,IF(AB$4&lt;=$C1568,0,IF(SUM($C1568,$I1530)&gt;AB$4,$AD1544/$I1530,$AD1544-SUM($I1568:AA1568))))</f>
        <v>0</v>
      </c>
      <c r="AC1568" s="31">
        <f>IF($I1530="n/a",0,IF(AC$4&lt;=$C1568,0,IF(SUM($C1568,$I1530)&gt;AC$4,$AD1544/$I1530,$AD1544-SUM($I1568:AB1568))))</f>
        <v>0</v>
      </c>
      <c r="AD1568" s="31">
        <f>IF($I1530="n/a",0,IF(AD$4&lt;=$C1568,0,IF(SUM($C1568,$I1530)&gt;AD$4,$AD1544/$I1530,$AD1544-SUM($I1568:AC1568))))</f>
        <v>0</v>
      </c>
      <c r="AE1568" s="31">
        <f>IF($I1530="n/a",0,IF(AE$4&lt;=$C1568,0,IF(SUM($C1568,$I1530)&gt;AE$4,$AD1544/$I1530,$AD1544-SUM($I1568:AD1568))))</f>
        <v>0</v>
      </c>
      <c r="AF1568" s="31">
        <f>IF($I1530="n/a",0,IF(AF$4&lt;=$C1568,0,IF(SUM($C1568,$I1530)&gt;AF$4,$AD1544/$I1530,$AD1544-SUM($I1568:AE1568))))</f>
        <v>0</v>
      </c>
      <c r="AG1568" s="31">
        <f>IF($I1530="n/a",0,IF(AG$4&lt;=$C1568,0,IF(SUM($C1568,$I1530)&gt;AG$4,$AD1544/$I1530,$AD1544-SUM($I1568:AF1568))))</f>
        <v>0</v>
      </c>
      <c r="AH1568" s="31">
        <f>IF($I1530="n/a",0,IF(AH$4&lt;=$C1568,0,IF(SUM($C1568,$I1530)&gt;AH$4,$AD1544/$I1530,$AD1544-SUM($I1568:AG1568))))</f>
        <v>0</v>
      </c>
      <c r="AI1568" s="31">
        <f>IF($I1530="n/a",0,IF(AI$4&lt;=$C1568,0,IF(SUM($C1568,$I1530)&gt;AI$4,$AD1544/$I1530,$AD1544-SUM($I1568:AH1568))))</f>
        <v>0</v>
      </c>
      <c r="AJ1568" s="31">
        <f>IF($I1530="n/a",0,IF(AJ$4&lt;=$C1568,0,IF(SUM($C1568,$I1530)&gt;AJ$4,$AD1544/$I1530,$AD1544-SUM($I1568:AI1568))))</f>
        <v>0</v>
      </c>
      <c r="AK1568" s="31">
        <f>IF($I1530="n/a",0,IF(AK$4&lt;=$C1568,0,IF(SUM($C1568,$I1530)&gt;AK$4,$AD1544/$I1530,$AD1544-SUM($I1568:AJ1568))))</f>
        <v>0</v>
      </c>
      <c r="AL1568" s="31">
        <f>IF($I1530="n/a",0,IF(AL$4&lt;=$C1568,0,IF(SUM($C1568,$I1530)&gt;AL$4,$AD1544/$I1530,$AD1544-SUM($I1568:AK1568))))</f>
        <v>0</v>
      </c>
      <c r="AM1568" s="31">
        <f>IF($I1530="n/a",0,IF(AM$4&lt;=$C1568,0,IF(SUM($C1568,$I1530)&gt;AM$4,$AD1544/$I1530,$AD1544-SUM($I1568:AL1568))))</f>
        <v>0</v>
      </c>
      <c r="AN1568" s="31">
        <f>IF($I1530="n/a",0,IF(AN$4&lt;=$C1568,0,IF(SUM($C1568,$I1530)&gt;AN$4,$AD1544/$I1530,$AD1544-SUM($I1568:AM1568))))</f>
        <v>0</v>
      </c>
      <c r="AO1568" s="31">
        <f>IF($I1530="n/a",0,IF(AO$4&lt;=$C1568,0,IF(SUM($C1568,$I1530)&gt;AO$4,$AD1544/$I1530,$AD1544-SUM($I1568:AN1568))))</f>
        <v>0</v>
      </c>
      <c r="AP1568" s="31">
        <f>IF($I1530="n/a",0,IF(AP$4&lt;=$C1568,0,IF(SUM($C1568,$I1530)&gt;AP$4,$AD1544/$I1530,$AD1544-SUM($I1568:AO1568))))</f>
        <v>0</v>
      </c>
      <c r="AQ1568" s="31">
        <f>IF($I1530="n/a",0,IF(AQ$4&lt;=$C1568,0,IF(SUM($C1568,$I1530)&gt;AQ$4,$AD1544/$I1530,$AD1544-SUM($I1568:AP1568))))</f>
        <v>0</v>
      </c>
      <c r="AR1568" s="31">
        <f>IF($I1530="n/a",0,IF(AR$4&lt;=$C1568,0,IF(SUM($C1568,$I1530)&gt;AR$4,$AD1544/$I1530,$AD1544-SUM($I1568:AQ1568))))</f>
        <v>0</v>
      </c>
      <c r="AS1568" s="31">
        <f>IF($I1530="n/a",0,IF(AS$4&lt;=$C1568,0,IF(SUM($C1568,$I1530)&gt;AS$4,$AD1544/$I1530,$AD1544-SUM($I1568:AR1568))))</f>
        <v>0</v>
      </c>
      <c r="AT1568" s="31">
        <f>IF($I1530="n/a",0,IF(AT$4&lt;=$C1568,0,IF(SUM($C1568,$I1530)&gt;AT$4,$AD1544/$I1530,$AD1544-SUM($I1568:AS1568))))</f>
        <v>0</v>
      </c>
      <c r="AU1568" s="31">
        <f>IF($I1530="n/a",0,IF(AU$4&lt;=$C1568,0,IF(SUM($C1568,$I1530)&gt;AU$4,$AD1544/$I1530,$AD1544-SUM($I1568:AT1568))))</f>
        <v>0</v>
      </c>
      <c r="AV1568" s="31">
        <f>IF($I1530="n/a",0,IF(AV$4&lt;=$C1568,0,IF(SUM($C1568,$I1530)&gt;AV$4,$AD1544/$I1530,$AD1544-SUM($I1568:AU1568))))</f>
        <v>0</v>
      </c>
      <c r="AW1568" s="31">
        <f>IF($I1530="n/a",0,IF(AW$4&lt;=$C1568,0,IF(SUM($C1568,$I1530)&gt;AW$4,$AD1544/$I1530,$AD1544-SUM($I1568:AV1568))))</f>
        <v>0</v>
      </c>
      <c r="AX1568" s="31">
        <f>IF($I1530="n/a",0,IF(AX$4&lt;=$C1568,0,IF(SUM($C1568,$I1530)&gt;AX$4,$AD1544/$I1530,$AD1544-SUM($I1568:AW1568))))</f>
        <v>0</v>
      </c>
      <c r="AY1568" s="31">
        <f>IF($I1530="n/a",0,IF(AY$4&lt;=$C1568,0,IF(SUM($C1568,$I1530)&gt;AY$4,$AD1544/$I1530,$AD1544-SUM($I1568:AX1568))))</f>
        <v>0</v>
      </c>
      <c r="AZ1568" s="31">
        <f>IF($I1530="n/a",0,IF(AZ$4&lt;=$C1568,0,IF(SUM($C1568,$I1530)&gt;AZ$4,$AD1544/$I1530,$AD1544-SUM($I1568:AY1568))))</f>
        <v>0</v>
      </c>
      <c r="BA1568" s="31">
        <f>IF($I1530="n/a",0,IF(BA$4&lt;=$C1568,0,IF(SUM($C1568,$I1530)&gt;BA$4,$AD1544/$I1530,$AD1544-SUM($I1568:AZ1568))))</f>
        <v>0</v>
      </c>
      <c r="BB1568" s="31">
        <f>IF($I1530="n/a",0,IF(BB$4&lt;=$C1568,0,IF(SUM($C1568,$I1530)&gt;BB$4,$AD1544/$I1530,$AD1544-SUM($I1568:BA1568))))</f>
        <v>0</v>
      </c>
      <c r="BC1568" s="31">
        <f>IF($I1530="n/a",0,IF(BC$4&lt;=$C1568,0,IF(SUM($C1568,$I1530)&gt;BC$4,$AD1544/$I1530,$AD1544-SUM($I1568:BB1568))))</f>
        <v>0</v>
      </c>
      <c r="BD1568" s="31">
        <f>IF($I1530="n/a",0,IF(BD$4&lt;=$C1568,0,IF(SUM($C1568,$I1530)&gt;BD$4,$AD1544/$I1530,$AD1544-SUM($I1568:BC1568))))</f>
        <v>0</v>
      </c>
      <c r="BE1568" s="31">
        <f>IF($I1530="n/a",0,IF(BE$4&lt;=$C1568,0,IF(SUM($C1568,$I1530)&gt;BE$4,$AD1544/$I1530,$AD1544-SUM($I1568:BD1568))))</f>
        <v>0</v>
      </c>
      <c r="BF1568" s="31">
        <f>IF($I1530="n/a",0,IF(BF$4&lt;=$C1568,0,IF(SUM($C1568,$I1530)&gt;BF$4,$AD1544/$I1530,$AD1544-SUM($I1568:BE1568))))</f>
        <v>0</v>
      </c>
      <c r="BG1568" s="31">
        <f>IF($I1530="n/a",0,IF(BG$4&lt;=$C1568,0,IF(SUM($C1568,$I1530)&gt;BG$4,$AD1544/$I1530,$AD1544-SUM($I1568:BF1568))))</f>
        <v>0</v>
      </c>
      <c r="BH1568" s="31">
        <f>IF($I1530="n/a",0,IF(BH$4&lt;=$C1568,0,IF(SUM($C1568,$I1530)&gt;BH$4,$AD1544/$I1530,$AD1544-SUM($I1568:BG1568))))</f>
        <v>0</v>
      </c>
      <c r="BI1568" s="31">
        <f>IF($I1530="n/a",0,IF(BI$4&lt;=$C1568,0,IF(SUM($C1568,$I1530)&gt;BI$4,$AD1544/$I1530,$AD1544-SUM($I1568:BH1568))))</f>
        <v>0</v>
      </c>
      <c r="BJ1568" s="31">
        <f>IF($I1530="n/a",0,IF(BJ$4&lt;=$C1568,0,IF(SUM($C1568,$I1530)&gt;BJ$4,$AD1544/$I1530,$AD1544-SUM($I1568:BI1568))))</f>
        <v>0</v>
      </c>
      <c r="BK1568" s="31">
        <f>IF($I1530="n/a",0,IF(BK$4&lt;=$C1568,0,IF(SUM($C1568,$I1530)&gt;BK$4,$AD1544/$I1530,$AD1544-SUM($I1568:BJ1568))))</f>
        <v>0</v>
      </c>
      <c r="BL1568" s="31">
        <f>IF($I1530="n/a",0,IF(BL$4&lt;=$C1568,0,IF(SUM($C1568,$I1530)&gt;BL$4,$AD1544/$I1530,$AD1544-SUM($I1568:BK1568))))</f>
        <v>0</v>
      </c>
      <c r="BM1568" s="31">
        <f>IF($I1530="n/a",0,IF(BM$4&lt;=$C1568,0,IF(SUM($C1568,$I1530)&gt;BM$4,$AD1544/$I1530,$AD1544-SUM($I1568:BL1568))))</f>
        <v>0</v>
      </c>
      <c r="BN1568" s="31">
        <f>IF($I1530="n/a",0,IF(BN$4&lt;=$C1568,0,IF(SUM($C1568,$I1530)&gt;BN$4,$AD1544/$I1530,$AD1544-SUM($I1568:BM1568))))</f>
        <v>0</v>
      </c>
      <c r="BO1568" s="31">
        <f>IF($I1530="n/a",0,IF(BO$4&lt;=$C1568,0,IF(SUM($C1568,$I1530)&gt;BO$4,$AD1544/$I1530,$AD1544-SUM($I1568:BN1568))))</f>
        <v>0</v>
      </c>
      <c r="BP1568" s="31">
        <f>IF($I1530="n/a",0,IF(BP$4&lt;=$C1568,0,IF(SUM($C1568,$I1530)&gt;BP$4,$AD1544/$I1530,$AD1544-SUM($I1568:BO1568))))</f>
        <v>0</v>
      </c>
      <c r="BQ1568" s="31">
        <f>IF($I1530="n/a",0,IF(BQ$4&lt;=$C1568,0,IF(SUM($C1568,$I1530)&gt;BQ$4,$AD1544/$I1530,$AD1544-SUM($I1568:BP1568))))</f>
        <v>0</v>
      </c>
      <c r="BR1568" s="31">
        <f>IF($I1530="n/a",0,IF(BR$4&lt;=$C1568,0,IF(SUM($C1568,$I1530)&gt;BR$4,$AD1544/$I1530,$AD1544-SUM($I1568:BQ1568))))</f>
        <v>0</v>
      </c>
      <c r="BS1568" s="31">
        <f>IF($I1530="n/a",0,IF(BS$4&lt;=$C1568,0,IF(SUM($C1568,$I1530)&gt;BS$4,$AD1544/$I1530,$AD1544-SUM($I1568:BR1568))))</f>
        <v>0</v>
      </c>
      <c r="BT1568" s="31">
        <f>IF($I1530="n/a",0,IF(BT$4&lt;=$C1568,0,IF(SUM($C1568,$I1530)&gt;BT$4,$AD1544/$I1530,$AD1544-SUM($I1568:BS1568))))</f>
        <v>0</v>
      </c>
      <c r="BU1568" s="31">
        <f>IF($I1530="n/a",0,IF(BU$4&lt;=$C1568,0,IF(SUM($C1568,$I1530)&gt;BU$4,$AD1544/$I1530,$AD1544-SUM($I1568:BT1568))))</f>
        <v>0</v>
      </c>
      <c r="BV1568" s="31">
        <f>IF($I1530="n/a",0,IF(BV$4&lt;=$C1568,0,IF(SUM($C1568,$I1530)&gt;BV$4,$AD1544/$I1530,$AD1544-SUM($I1568:BU1568))))</f>
        <v>0</v>
      </c>
      <c r="BW1568" s="31">
        <f>IF($I1530="n/a",0,IF(BW$4&lt;=$C1568,0,IF(SUM($C1568,$I1530)&gt;BW$4,$AD1544/$I1530,$AD1544-SUM($I1568:BV1568))))</f>
        <v>0</v>
      </c>
      <c r="BX1568" s="31">
        <f>IF($I1530="n/a",0,IF(BX$4&lt;=$C1568,0,IF(SUM($C1568,$I1530)&gt;BX$4,$AD1544/$I1530,$AD1544-SUM($I1568:BW1568))))</f>
        <v>0</v>
      </c>
      <c r="BY1568" s="31">
        <f>IF($I1530="n/a",0,IF(BY$4&lt;=$C1568,0,IF(SUM($C1568,$I1530)&gt;BY$4,$AD1544/$I1530,$AD1544-SUM($I1568:BX1568))))</f>
        <v>0</v>
      </c>
      <c r="BZ1568" s="31">
        <f>IF($I1530="n/a",0,IF(BZ$4&lt;=$C1568,0,IF(SUM($C1568,$I1530)&gt;BZ$4,$AD1544/$I1530,$AD1544-SUM($I1568:BY1568))))</f>
        <v>0</v>
      </c>
      <c r="CA1568" s="31">
        <f>IF($I1530="n/a",0,IF(CA$4&lt;=$C1568,0,IF(SUM($C1568,$I1530)&gt;CA$4,$AD1544/$I1530,$AD1544-SUM($I1568:BZ1568))))</f>
        <v>0</v>
      </c>
      <c r="CB1568" s="31">
        <f>IF($I1530="n/a",0,IF(CB$4&lt;=$C1568,0,IF(SUM($C1568,$I1530)&gt;CB$4,$AD1544/$I1530,$AD1544-SUM($I1568:CA1568))))</f>
        <v>0</v>
      </c>
      <c r="CC1568" s="31">
        <f>IF($I1530="n/a",0,IF(CC$4&lt;=$C1568,0,IF(SUM($C1568,$I1530)&gt;CC$4,$AD1544/$I1530,$AD1544-SUM($I1568:CB1568))))</f>
        <v>0</v>
      </c>
      <c r="CD1568" s="31">
        <f>IF($I1530="n/a",0,IF(CD$4&lt;=$C1568,0,IF(SUM($C1568,$I1530)&gt;CD$4,$AD1544/$I1530,$AD1544-SUM($I1568:CC1568))))</f>
        <v>0</v>
      </c>
      <c r="CE1568" s="31">
        <f>IF($I1530="n/a",0,IF(CE$4&lt;=$C1568,0,IF(SUM($C1568,$I1530)&gt;CE$4,$AD1544/$I1530,$AD1544-SUM($I1568:CD1568))))</f>
        <v>0</v>
      </c>
      <c r="CF1568" s="31">
        <f>IF($I1530="n/a",0,IF(CF$4&lt;=$C1568,0,IF(SUM($C1568,$I1530)&gt;CF$4,$AD1544/$I1530,$AD1544-SUM($I1568:CE1568))))</f>
        <v>0</v>
      </c>
    </row>
    <row r="1569" spans="1:84" s="153" customFormat="1" ht="12.75" customHeight="1">
      <c r="A1569"/>
      <c r="C1569" s="197">
        <v>2037</v>
      </c>
      <c r="D1569" s="21" t="s">
        <v>66</v>
      </c>
      <c r="E1569" s="21" t="s">
        <v>185</v>
      </c>
      <c r="I1569" s="31"/>
      <c r="J1569" s="31">
        <f>IF($I1530="n/a",0,IF(J$4&lt;=$C1569,0,IF(SUM($C1569,$I1530)&gt;J$4,$AE1544/$I1530,$AE1544-SUM($I1569:I1569))))</f>
        <v>0</v>
      </c>
      <c r="K1569" s="31">
        <f>IF($I1530="n/a",0,IF(K$4&lt;=$C1569,0,IF(SUM($C1569,$I1530)&gt;K$4,$AE1544/$I1530,$AE1544-SUM($I1569:J1569))))</f>
        <v>0</v>
      </c>
      <c r="L1569" s="31">
        <f>IF($I1530="n/a",0,IF(L$4&lt;=$C1569,0,IF(SUM($C1569,$I1530)&gt;L$4,$AE1544/$I1530,$AE1544-SUM($I1569:K1569))))</f>
        <v>0</v>
      </c>
      <c r="M1569" s="31">
        <f>IF($I1530="n/a",0,IF(M$4&lt;=$C1569,0,IF(SUM($C1569,$I1530)&gt;M$4,$AE1544/$I1530,$AE1544-SUM($I1569:L1569))))</f>
        <v>0</v>
      </c>
      <c r="N1569" s="31">
        <f>IF($I1530="n/a",0,IF(N$4&lt;=$C1569,0,IF(SUM($C1569,$I1530)&gt;N$4,$AE1544/$I1530,$AE1544-SUM($I1569:M1569))))</f>
        <v>0</v>
      </c>
      <c r="O1569" s="31">
        <f>IF($I1530="n/a",0,IF(O$4&lt;=$C1569,0,IF(SUM($C1569,$I1530)&gt;O$4,$AE1544/$I1530,$AE1544-SUM($I1569:N1569))))</f>
        <v>0</v>
      </c>
      <c r="P1569" s="31">
        <f>IF($I1530="n/a",0,IF(P$4&lt;=$C1569,0,IF(SUM($C1569,$I1530)&gt;P$4,$AE1544/$I1530,$AE1544-SUM($I1569:O1569))))</f>
        <v>0</v>
      </c>
      <c r="Q1569" s="31">
        <f>IF($I1530="n/a",0,IF(Q$4&lt;=$C1569,0,IF(SUM($C1569,$I1530)&gt;Q$4,$AE1544/$I1530,$AE1544-SUM($I1569:P1569))))</f>
        <v>0</v>
      </c>
      <c r="R1569" s="31">
        <f>IF($I1530="n/a",0,IF(R$4&lt;=$C1569,0,IF(SUM($C1569,$I1530)&gt;R$4,$AE1544/$I1530,$AE1544-SUM($I1569:Q1569))))</f>
        <v>0</v>
      </c>
      <c r="S1569" s="31">
        <f>IF($I1530="n/a",0,IF(S$4&lt;=$C1569,0,IF(SUM($C1569,$I1530)&gt;S$4,$AE1544/$I1530,$AE1544-SUM($I1569:R1569))))</f>
        <v>0</v>
      </c>
      <c r="T1569" s="31">
        <f>IF($I1530="n/a",0,IF(T$4&lt;=$C1569,0,IF(SUM($C1569,$I1530)&gt;T$4,$AE1544/$I1530,$AE1544-SUM($I1569:S1569))))</f>
        <v>0</v>
      </c>
      <c r="U1569" s="31">
        <f>IF($I1530="n/a",0,IF(U$4&lt;=$C1569,0,IF(SUM($C1569,$I1530)&gt;U$4,$AE1544/$I1530,$AE1544-SUM($I1569:T1569))))</f>
        <v>0</v>
      </c>
      <c r="V1569" s="31">
        <f>IF($I1530="n/a",0,IF(V$4&lt;=$C1569,0,IF(SUM($C1569,$I1530)&gt;V$4,$AE1544/$I1530,$AE1544-SUM($I1569:U1569))))</f>
        <v>0</v>
      </c>
      <c r="W1569" s="31">
        <f>IF($I1530="n/a",0,IF(W$4&lt;=$C1569,0,IF(SUM($C1569,$I1530)&gt;W$4,$AE1544/$I1530,$AE1544-SUM($I1569:V1569))))</f>
        <v>0</v>
      </c>
      <c r="X1569" s="31">
        <f>IF($I1530="n/a",0,IF(X$4&lt;=$C1569,0,IF(SUM($C1569,$I1530)&gt;X$4,$AE1544/$I1530,$AE1544-SUM($I1569:W1569))))</f>
        <v>0</v>
      </c>
      <c r="Y1569" s="31">
        <f>IF($I1530="n/a",0,IF(Y$4&lt;=$C1569,0,IF(SUM($C1569,$I1530)&gt;Y$4,$AE1544/$I1530,$AE1544-SUM($I1569:X1569))))</f>
        <v>0</v>
      </c>
      <c r="Z1569" s="31">
        <f>IF($I1530="n/a",0,IF(Z$4&lt;=$C1569,0,IF(SUM($C1569,$I1530)&gt;Z$4,$AE1544/$I1530,$AE1544-SUM($I1569:Y1569))))</f>
        <v>0</v>
      </c>
      <c r="AA1569" s="31">
        <f>IF($I1530="n/a",0,IF(AA$4&lt;=$C1569,0,IF(SUM($C1569,$I1530)&gt;AA$4,$AE1544/$I1530,$AE1544-SUM($I1569:Z1569))))</f>
        <v>0</v>
      </c>
      <c r="AB1569" s="31">
        <f>IF($I1530="n/a",0,IF(AB$4&lt;=$C1569,0,IF(SUM($C1569,$I1530)&gt;AB$4,$AE1544/$I1530,$AE1544-SUM($I1569:AA1569))))</f>
        <v>0</v>
      </c>
      <c r="AC1569" s="31">
        <f>IF($I1530="n/a",0,IF(AC$4&lt;=$C1569,0,IF(SUM($C1569,$I1530)&gt;AC$4,$AE1544/$I1530,$AE1544-SUM($I1569:AB1569))))</f>
        <v>0</v>
      </c>
      <c r="AD1569" s="31">
        <f>IF($I1530="n/a",0,IF(AD$4&lt;=$C1569,0,IF(SUM($C1569,$I1530)&gt;AD$4,$AE1544/$I1530,$AE1544-SUM($I1569:AC1569))))</f>
        <v>0</v>
      </c>
      <c r="AE1569" s="31">
        <f>IF($I1530="n/a",0,IF(AE$4&lt;=$C1569,0,IF(SUM($C1569,$I1530)&gt;AE$4,$AE1544/$I1530,$AE1544-SUM($I1569:AD1569))))</f>
        <v>0</v>
      </c>
      <c r="AF1569" s="31">
        <f>IF($I1530="n/a",0,IF(AF$4&lt;=$C1569,0,IF(SUM($C1569,$I1530)&gt;AF$4,$AE1544/$I1530,$AE1544-SUM($I1569:AE1569))))</f>
        <v>0</v>
      </c>
      <c r="AG1569" s="31">
        <f>IF($I1530="n/a",0,IF(AG$4&lt;=$C1569,0,IF(SUM($C1569,$I1530)&gt;AG$4,$AE1544/$I1530,$AE1544-SUM($I1569:AF1569))))</f>
        <v>0</v>
      </c>
      <c r="AH1569" s="31">
        <f>IF($I1530="n/a",0,IF(AH$4&lt;=$C1569,0,IF(SUM($C1569,$I1530)&gt;AH$4,$AE1544/$I1530,$AE1544-SUM($I1569:AG1569))))</f>
        <v>0</v>
      </c>
      <c r="AI1569" s="31">
        <f>IF($I1530="n/a",0,IF(AI$4&lt;=$C1569,0,IF(SUM($C1569,$I1530)&gt;AI$4,$AE1544/$I1530,$AE1544-SUM($I1569:AH1569))))</f>
        <v>0</v>
      </c>
      <c r="AJ1569" s="31">
        <f>IF($I1530="n/a",0,IF(AJ$4&lt;=$C1569,0,IF(SUM($C1569,$I1530)&gt;AJ$4,$AE1544/$I1530,$AE1544-SUM($I1569:AI1569))))</f>
        <v>0</v>
      </c>
      <c r="AK1569" s="31">
        <f>IF($I1530="n/a",0,IF(AK$4&lt;=$C1569,0,IF(SUM($C1569,$I1530)&gt;AK$4,$AE1544/$I1530,$AE1544-SUM($I1569:AJ1569))))</f>
        <v>0</v>
      </c>
      <c r="AL1569" s="31">
        <f>IF($I1530="n/a",0,IF(AL$4&lt;=$C1569,0,IF(SUM($C1569,$I1530)&gt;AL$4,$AE1544/$I1530,$AE1544-SUM($I1569:AK1569))))</f>
        <v>0</v>
      </c>
      <c r="AM1569" s="31">
        <f>IF($I1530="n/a",0,IF(AM$4&lt;=$C1569,0,IF(SUM($C1569,$I1530)&gt;AM$4,$AE1544/$I1530,$AE1544-SUM($I1569:AL1569))))</f>
        <v>0</v>
      </c>
      <c r="AN1569" s="31">
        <f>IF($I1530="n/a",0,IF(AN$4&lt;=$C1569,0,IF(SUM($C1569,$I1530)&gt;AN$4,$AE1544/$I1530,$AE1544-SUM($I1569:AM1569))))</f>
        <v>0</v>
      </c>
      <c r="AO1569" s="31">
        <f>IF($I1530="n/a",0,IF(AO$4&lt;=$C1569,0,IF(SUM($C1569,$I1530)&gt;AO$4,$AE1544/$I1530,$AE1544-SUM($I1569:AN1569))))</f>
        <v>0</v>
      </c>
      <c r="AP1569" s="31">
        <f>IF($I1530="n/a",0,IF(AP$4&lt;=$C1569,0,IF(SUM($C1569,$I1530)&gt;AP$4,$AE1544/$I1530,$AE1544-SUM($I1569:AO1569))))</f>
        <v>0</v>
      </c>
      <c r="AQ1569" s="31">
        <f>IF($I1530="n/a",0,IF(AQ$4&lt;=$C1569,0,IF(SUM($C1569,$I1530)&gt;AQ$4,$AE1544/$I1530,$AE1544-SUM($I1569:AP1569))))</f>
        <v>0</v>
      </c>
      <c r="AR1569" s="31">
        <f>IF($I1530="n/a",0,IF(AR$4&lt;=$C1569,0,IF(SUM($C1569,$I1530)&gt;AR$4,$AE1544/$I1530,$AE1544-SUM($I1569:AQ1569))))</f>
        <v>0</v>
      </c>
      <c r="AS1569" s="31">
        <f>IF($I1530="n/a",0,IF(AS$4&lt;=$C1569,0,IF(SUM($C1569,$I1530)&gt;AS$4,$AE1544/$I1530,$AE1544-SUM($I1569:AR1569))))</f>
        <v>0</v>
      </c>
      <c r="AT1569" s="31">
        <f>IF($I1530="n/a",0,IF(AT$4&lt;=$C1569,0,IF(SUM($C1569,$I1530)&gt;AT$4,$AE1544/$I1530,$AE1544-SUM($I1569:AS1569))))</f>
        <v>0</v>
      </c>
      <c r="AU1569" s="31">
        <f>IF($I1530="n/a",0,IF(AU$4&lt;=$C1569,0,IF(SUM($C1569,$I1530)&gt;AU$4,$AE1544/$I1530,$AE1544-SUM($I1569:AT1569))))</f>
        <v>0</v>
      </c>
      <c r="AV1569" s="31">
        <f>IF($I1530="n/a",0,IF(AV$4&lt;=$C1569,0,IF(SUM($C1569,$I1530)&gt;AV$4,$AE1544/$I1530,$AE1544-SUM($I1569:AU1569))))</f>
        <v>0</v>
      </c>
      <c r="AW1569" s="31">
        <f>IF($I1530="n/a",0,IF(AW$4&lt;=$C1569,0,IF(SUM($C1569,$I1530)&gt;AW$4,$AE1544/$I1530,$AE1544-SUM($I1569:AV1569))))</f>
        <v>0</v>
      </c>
      <c r="AX1569" s="31">
        <f>IF($I1530="n/a",0,IF(AX$4&lt;=$C1569,0,IF(SUM($C1569,$I1530)&gt;AX$4,$AE1544/$I1530,$AE1544-SUM($I1569:AW1569))))</f>
        <v>0</v>
      </c>
      <c r="AY1569" s="31">
        <f>IF($I1530="n/a",0,IF(AY$4&lt;=$C1569,0,IF(SUM($C1569,$I1530)&gt;AY$4,$AE1544/$I1530,$AE1544-SUM($I1569:AX1569))))</f>
        <v>0</v>
      </c>
      <c r="AZ1569" s="31">
        <f>IF($I1530="n/a",0,IF(AZ$4&lt;=$C1569,0,IF(SUM($C1569,$I1530)&gt;AZ$4,$AE1544/$I1530,$AE1544-SUM($I1569:AY1569))))</f>
        <v>0</v>
      </c>
      <c r="BA1569" s="31">
        <f>IF($I1530="n/a",0,IF(BA$4&lt;=$C1569,0,IF(SUM($C1569,$I1530)&gt;BA$4,$AE1544/$I1530,$AE1544-SUM($I1569:AZ1569))))</f>
        <v>0</v>
      </c>
      <c r="BB1569" s="31">
        <f>IF($I1530="n/a",0,IF(BB$4&lt;=$C1569,0,IF(SUM($C1569,$I1530)&gt;BB$4,$AE1544/$I1530,$AE1544-SUM($I1569:BA1569))))</f>
        <v>0</v>
      </c>
      <c r="BC1569" s="31">
        <f>IF($I1530="n/a",0,IF(BC$4&lt;=$C1569,0,IF(SUM($C1569,$I1530)&gt;BC$4,$AE1544/$I1530,$AE1544-SUM($I1569:BB1569))))</f>
        <v>0</v>
      </c>
      <c r="BD1569" s="31">
        <f>IF($I1530="n/a",0,IF(BD$4&lt;=$C1569,0,IF(SUM($C1569,$I1530)&gt;BD$4,$AE1544/$I1530,$AE1544-SUM($I1569:BC1569))))</f>
        <v>0</v>
      </c>
      <c r="BE1569" s="31">
        <f>IF($I1530="n/a",0,IF(BE$4&lt;=$C1569,0,IF(SUM($C1569,$I1530)&gt;BE$4,$AE1544/$I1530,$AE1544-SUM($I1569:BD1569))))</f>
        <v>0</v>
      </c>
      <c r="BF1569" s="31">
        <f>IF($I1530="n/a",0,IF(BF$4&lt;=$C1569,0,IF(SUM($C1569,$I1530)&gt;BF$4,$AE1544/$I1530,$AE1544-SUM($I1569:BE1569))))</f>
        <v>0</v>
      </c>
      <c r="BG1569" s="31">
        <f>IF($I1530="n/a",0,IF(BG$4&lt;=$C1569,0,IF(SUM($C1569,$I1530)&gt;BG$4,$AE1544/$I1530,$AE1544-SUM($I1569:BF1569))))</f>
        <v>0</v>
      </c>
      <c r="BH1569" s="31">
        <f>IF($I1530="n/a",0,IF(BH$4&lt;=$C1569,0,IF(SUM($C1569,$I1530)&gt;BH$4,$AE1544/$I1530,$AE1544-SUM($I1569:BG1569))))</f>
        <v>0</v>
      </c>
      <c r="BI1569" s="31">
        <f>IF($I1530="n/a",0,IF(BI$4&lt;=$C1569,0,IF(SUM($C1569,$I1530)&gt;BI$4,$AE1544/$I1530,$AE1544-SUM($I1569:BH1569))))</f>
        <v>0</v>
      </c>
      <c r="BJ1569" s="31">
        <f>IF($I1530="n/a",0,IF(BJ$4&lt;=$C1569,0,IF(SUM($C1569,$I1530)&gt;BJ$4,$AE1544/$I1530,$AE1544-SUM($I1569:BI1569))))</f>
        <v>0</v>
      </c>
      <c r="BK1569" s="31">
        <f>IF($I1530="n/a",0,IF(BK$4&lt;=$C1569,0,IF(SUM($C1569,$I1530)&gt;BK$4,$AE1544/$I1530,$AE1544-SUM($I1569:BJ1569))))</f>
        <v>0</v>
      </c>
      <c r="BL1569" s="31">
        <f>IF($I1530="n/a",0,IF(BL$4&lt;=$C1569,0,IF(SUM($C1569,$I1530)&gt;BL$4,$AE1544/$I1530,$AE1544-SUM($I1569:BK1569))))</f>
        <v>0</v>
      </c>
      <c r="BM1569" s="31">
        <f>IF($I1530="n/a",0,IF(BM$4&lt;=$C1569,0,IF(SUM($C1569,$I1530)&gt;BM$4,$AE1544/$I1530,$AE1544-SUM($I1569:BL1569))))</f>
        <v>0</v>
      </c>
      <c r="BN1569" s="31">
        <f>IF($I1530="n/a",0,IF(BN$4&lt;=$C1569,0,IF(SUM($C1569,$I1530)&gt;BN$4,$AE1544/$I1530,$AE1544-SUM($I1569:BM1569))))</f>
        <v>0</v>
      </c>
      <c r="BO1569" s="31">
        <f>IF($I1530="n/a",0,IF(BO$4&lt;=$C1569,0,IF(SUM($C1569,$I1530)&gt;BO$4,$AE1544/$I1530,$AE1544-SUM($I1569:BN1569))))</f>
        <v>0</v>
      </c>
      <c r="BP1569" s="31">
        <f>IF($I1530="n/a",0,IF(BP$4&lt;=$C1569,0,IF(SUM($C1569,$I1530)&gt;BP$4,$AE1544/$I1530,$AE1544-SUM($I1569:BO1569))))</f>
        <v>0</v>
      </c>
      <c r="BQ1569" s="31">
        <f>IF($I1530="n/a",0,IF(BQ$4&lt;=$C1569,0,IF(SUM($C1569,$I1530)&gt;BQ$4,$AE1544/$I1530,$AE1544-SUM($I1569:BP1569))))</f>
        <v>0</v>
      </c>
      <c r="BR1569" s="31">
        <f>IF($I1530="n/a",0,IF(BR$4&lt;=$C1569,0,IF(SUM($C1569,$I1530)&gt;BR$4,$AE1544/$I1530,$AE1544-SUM($I1569:BQ1569))))</f>
        <v>0</v>
      </c>
      <c r="BS1569" s="31">
        <f>IF($I1530="n/a",0,IF(BS$4&lt;=$C1569,0,IF(SUM($C1569,$I1530)&gt;BS$4,$AE1544/$I1530,$AE1544-SUM($I1569:BR1569))))</f>
        <v>0</v>
      </c>
      <c r="BT1569" s="31">
        <f>IF($I1530="n/a",0,IF(BT$4&lt;=$C1569,0,IF(SUM($C1569,$I1530)&gt;BT$4,$AE1544/$I1530,$AE1544-SUM($I1569:BS1569))))</f>
        <v>0</v>
      </c>
      <c r="BU1569" s="31">
        <f>IF($I1530="n/a",0,IF(BU$4&lt;=$C1569,0,IF(SUM($C1569,$I1530)&gt;BU$4,$AE1544/$I1530,$AE1544-SUM($I1569:BT1569))))</f>
        <v>0</v>
      </c>
      <c r="BV1569" s="31">
        <f>IF($I1530="n/a",0,IF(BV$4&lt;=$C1569,0,IF(SUM($C1569,$I1530)&gt;BV$4,$AE1544/$I1530,$AE1544-SUM($I1569:BU1569))))</f>
        <v>0</v>
      </c>
      <c r="BW1569" s="31">
        <f>IF($I1530="n/a",0,IF(BW$4&lt;=$C1569,0,IF(SUM($C1569,$I1530)&gt;BW$4,$AE1544/$I1530,$AE1544-SUM($I1569:BV1569))))</f>
        <v>0</v>
      </c>
      <c r="BX1569" s="31">
        <f>IF($I1530="n/a",0,IF(BX$4&lt;=$C1569,0,IF(SUM($C1569,$I1530)&gt;BX$4,$AE1544/$I1530,$AE1544-SUM($I1569:BW1569))))</f>
        <v>0</v>
      </c>
      <c r="BY1569" s="31">
        <f>IF($I1530="n/a",0,IF(BY$4&lt;=$C1569,0,IF(SUM($C1569,$I1530)&gt;BY$4,$AE1544/$I1530,$AE1544-SUM($I1569:BX1569))))</f>
        <v>0</v>
      </c>
      <c r="BZ1569" s="31">
        <f>IF($I1530="n/a",0,IF(BZ$4&lt;=$C1569,0,IF(SUM($C1569,$I1530)&gt;BZ$4,$AE1544/$I1530,$AE1544-SUM($I1569:BY1569))))</f>
        <v>0</v>
      </c>
      <c r="CA1569" s="31">
        <f>IF($I1530="n/a",0,IF(CA$4&lt;=$C1569,0,IF(SUM($C1569,$I1530)&gt;CA$4,$AE1544/$I1530,$AE1544-SUM($I1569:BZ1569))))</f>
        <v>0</v>
      </c>
      <c r="CB1569" s="31">
        <f>IF($I1530="n/a",0,IF(CB$4&lt;=$C1569,0,IF(SUM($C1569,$I1530)&gt;CB$4,$AE1544/$I1530,$AE1544-SUM($I1569:CA1569))))</f>
        <v>0</v>
      </c>
      <c r="CC1569" s="31">
        <f>IF($I1530="n/a",0,IF(CC$4&lt;=$C1569,0,IF(SUM($C1569,$I1530)&gt;CC$4,$AE1544/$I1530,$AE1544-SUM($I1569:CB1569))))</f>
        <v>0</v>
      </c>
      <c r="CD1569" s="31">
        <f>IF($I1530="n/a",0,IF(CD$4&lt;=$C1569,0,IF(SUM($C1569,$I1530)&gt;CD$4,$AE1544/$I1530,$AE1544-SUM($I1569:CC1569))))</f>
        <v>0</v>
      </c>
      <c r="CE1569" s="31">
        <f>IF($I1530="n/a",0,IF(CE$4&lt;=$C1569,0,IF(SUM($C1569,$I1530)&gt;CE$4,$AE1544/$I1530,$AE1544-SUM($I1569:CD1569))))</f>
        <v>0</v>
      </c>
      <c r="CF1569" s="31">
        <f>IF($I1530="n/a",0,IF(CF$4&lt;=$C1569,0,IF(SUM($C1569,$I1530)&gt;CF$4,$AE1544/$I1530,$AE1544-SUM($I1569:CE1569))))</f>
        <v>0</v>
      </c>
    </row>
    <row r="1570" spans="1:84" s="153" customFormat="1" ht="12.75" customHeight="1">
      <c r="A1570"/>
      <c r="C1570" s="197">
        <v>2038</v>
      </c>
      <c r="D1570" s="21" t="s">
        <v>67</v>
      </c>
      <c r="E1570" s="21" t="s">
        <v>185</v>
      </c>
      <c r="I1570" s="31"/>
      <c r="J1570" s="31">
        <f>IF($I1530="n/a",0,IF(J$4&lt;=$C1570,0,IF(SUM($C1570,$I1530)&gt;J$4,$AF1544/$I1530,$AF1544-SUM($I1570:I1570))))</f>
        <v>0</v>
      </c>
      <c r="K1570" s="31">
        <f>IF($I1530="n/a",0,IF(K$4&lt;=$C1570,0,IF(SUM($C1570,$I1530)&gt;K$4,$AF1544/$I1530,$AF1544-SUM($I1570:J1570))))</f>
        <v>0</v>
      </c>
      <c r="L1570" s="31">
        <f>IF($I1530="n/a",0,IF(L$4&lt;=$C1570,0,IF(SUM($C1570,$I1530)&gt;L$4,$AF1544/$I1530,$AF1544-SUM($I1570:K1570))))</f>
        <v>0</v>
      </c>
      <c r="M1570" s="31">
        <f>IF($I1530="n/a",0,IF(M$4&lt;=$C1570,0,IF(SUM($C1570,$I1530)&gt;M$4,$AF1544/$I1530,$AF1544-SUM($I1570:L1570))))</f>
        <v>0</v>
      </c>
      <c r="N1570" s="31">
        <f>IF($I1530="n/a",0,IF(N$4&lt;=$C1570,0,IF(SUM($C1570,$I1530)&gt;N$4,$AF1544/$I1530,$AF1544-SUM($I1570:M1570))))</f>
        <v>0</v>
      </c>
      <c r="O1570" s="31">
        <f>IF($I1530="n/a",0,IF(O$4&lt;=$C1570,0,IF(SUM($C1570,$I1530)&gt;O$4,$AF1544/$I1530,$AF1544-SUM($I1570:N1570))))</f>
        <v>0</v>
      </c>
      <c r="P1570" s="31">
        <f>IF($I1530="n/a",0,IF(P$4&lt;=$C1570,0,IF(SUM($C1570,$I1530)&gt;P$4,$AF1544/$I1530,$AF1544-SUM($I1570:O1570))))</f>
        <v>0</v>
      </c>
      <c r="Q1570" s="31">
        <f>IF($I1530="n/a",0,IF(Q$4&lt;=$C1570,0,IF(SUM($C1570,$I1530)&gt;Q$4,$AF1544/$I1530,$AF1544-SUM($I1570:P1570))))</f>
        <v>0</v>
      </c>
      <c r="R1570" s="31">
        <f>IF($I1530="n/a",0,IF(R$4&lt;=$C1570,0,IF(SUM($C1570,$I1530)&gt;R$4,$AF1544/$I1530,$AF1544-SUM($I1570:Q1570))))</f>
        <v>0</v>
      </c>
      <c r="S1570" s="31">
        <f>IF($I1530="n/a",0,IF(S$4&lt;=$C1570,0,IF(SUM($C1570,$I1530)&gt;S$4,$AF1544/$I1530,$AF1544-SUM($I1570:R1570))))</f>
        <v>0</v>
      </c>
      <c r="T1570" s="31">
        <f>IF($I1530="n/a",0,IF(T$4&lt;=$C1570,0,IF(SUM($C1570,$I1530)&gt;T$4,$AF1544/$I1530,$AF1544-SUM($I1570:S1570))))</f>
        <v>0</v>
      </c>
      <c r="U1570" s="31">
        <f>IF($I1530="n/a",0,IF(U$4&lt;=$C1570,0,IF(SUM($C1570,$I1530)&gt;U$4,$AF1544/$I1530,$AF1544-SUM($I1570:T1570))))</f>
        <v>0</v>
      </c>
      <c r="V1570" s="31">
        <f>IF($I1530="n/a",0,IF(V$4&lt;=$C1570,0,IF(SUM($C1570,$I1530)&gt;V$4,$AF1544/$I1530,$AF1544-SUM($I1570:U1570))))</f>
        <v>0</v>
      </c>
      <c r="W1570" s="31">
        <f>IF($I1530="n/a",0,IF(W$4&lt;=$C1570,0,IF(SUM($C1570,$I1530)&gt;W$4,$AF1544/$I1530,$AF1544-SUM($I1570:V1570))))</f>
        <v>0</v>
      </c>
      <c r="X1570" s="31">
        <f>IF($I1530="n/a",0,IF(X$4&lt;=$C1570,0,IF(SUM($C1570,$I1530)&gt;X$4,$AF1544/$I1530,$AF1544-SUM($I1570:W1570))))</f>
        <v>0</v>
      </c>
      <c r="Y1570" s="31">
        <f>IF($I1530="n/a",0,IF(Y$4&lt;=$C1570,0,IF(SUM($C1570,$I1530)&gt;Y$4,$AF1544/$I1530,$AF1544-SUM($I1570:X1570))))</f>
        <v>0</v>
      </c>
      <c r="Z1570" s="31">
        <f>IF($I1530="n/a",0,IF(Z$4&lt;=$C1570,0,IF(SUM($C1570,$I1530)&gt;Z$4,$AF1544/$I1530,$AF1544-SUM($I1570:Y1570))))</f>
        <v>0</v>
      </c>
      <c r="AA1570" s="31">
        <f>IF($I1530="n/a",0,IF(AA$4&lt;=$C1570,0,IF(SUM($C1570,$I1530)&gt;AA$4,$AF1544/$I1530,$AF1544-SUM($I1570:Z1570))))</f>
        <v>0</v>
      </c>
      <c r="AB1570" s="31">
        <f>IF($I1530="n/a",0,IF(AB$4&lt;=$C1570,0,IF(SUM($C1570,$I1530)&gt;AB$4,$AF1544/$I1530,$AF1544-SUM($I1570:AA1570))))</f>
        <v>0</v>
      </c>
      <c r="AC1570" s="31">
        <f>IF($I1530="n/a",0,IF(AC$4&lt;=$C1570,0,IF(SUM($C1570,$I1530)&gt;AC$4,$AF1544/$I1530,$AF1544-SUM($I1570:AB1570))))</f>
        <v>0</v>
      </c>
      <c r="AD1570" s="31">
        <f>IF($I1530="n/a",0,IF(AD$4&lt;=$C1570,0,IF(SUM($C1570,$I1530)&gt;AD$4,$AF1544/$I1530,$AF1544-SUM($I1570:AC1570))))</f>
        <v>0</v>
      </c>
      <c r="AE1570" s="31">
        <f>IF($I1530="n/a",0,IF(AE$4&lt;=$C1570,0,IF(SUM($C1570,$I1530)&gt;AE$4,$AF1544/$I1530,$AF1544-SUM($I1570:AD1570))))</f>
        <v>0</v>
      </c>
      <c r="AF1570" s="31">
        <f>IF($I1530="n/a",0,IF(AF$4&lt;=$C1570,0,IF(SUM($C1570,$I1530)&gt;AF$4,$AF1544/$I1530,$AF1544-SUM($I1570:AE1570))))</f>
        <v>0</v>
      </c>
      <c r="AG1570" s="31">
        <f>IF($I1530="n/a",0,IF(AG$4&lt;=$C1570,0,IF(SUM($C1570,$I1530)&gt;AG$4,$AF1544/$I1530,$AF1544-SUM($I1570:AF1570))))</f>
        <v>0</v>
      </c>
      <c r="AH1570" s="31">
        <f>IF($I1530="n/a",0,IF(AH$4&lt;=$C1570,0,IF(SUM($C1570,$I1530)&gt;AH$4,$AF1544/$I1530,$AF1544-SUM($I1570:AG1570))))</f>
        <v>0</v>
      </c>
      <c r="AI1570" s="31">
        <f>IF($I1530="n/a",0,IF(AI$4&lt;=$C1570,0,IF(SUM($C1570,$I1530)&gt;AI$4,$AF1544/$I1530,$AF1544-SUM($I1570:AH1570))))</f>
        <v>0</v>
      </c>
      <c r="AJ1570" s="31">
        <f>IF($I1530="n/a",0,IF(AJ$4&lt;=$C1570,0,IF(SUM($C1570,$I1530)&gt;AJ$4,$AF1544/$I1530,$AF1544-SUM($I1570:AI1570))))</f>
        <v>0</v>
      </c>
      <c r="AK1570" s="31">
        <f>IF($I1530="n/a",0,IF(AK$4&lt;=$C1570,0,IF(SUM($C1570,$I1530)&gt;AK$4,$AF1544/$I1530,$AF1544-SUM($I1570:AJ1570))))</f>
        <v>0</v>
      </c>
      <c r="AL1570" s="31">
        <f>IF($I1530="n/a",0,IF(AL$4&lt;=$C1570,0,IF(SUM($C1570,$I1530)&gt;AL$4,$AF1544/$I1530,$AF1544-SUM($I1570:AK1570))))</f>
        <v>0</v>
      </c>
      <c r="AM1570" s="31">
        <f>IF($I1530="n/a",0,IF(AM$4&lt;=$C1570,0,IF(SUM($C1570,$I1530)&gt;AM$4,$AF1544/$I1530,$AF1544-SUM($I1570:AL1570))))</f>
        <v>0</v>
      </c>
      <c r="AN1570" s="31">
        <f>IF($I1530="n/a",0,IF(AN$4&lt;=$C1570,0,IF(SUM($C1570,$I1530)&gt;AN$4,$AF1544/$I1530,$AF1544-SUM($I1570:AM1570))))</f>
        <v>0</v>
      </c>
      <c r="AO1570" s="31">
        <f>IF($I1530="n/a",0,IF(AO$4&lt;=$C1570,0,IF(SUM($C1570,$I1530)&gt;AO$4,$AF1544/$I1530,$AF1544-SUM($I1570:AN1570))))</f>
        <v>0</v>
      </c>
      <c r="AP1570" s="31">
        <f>IF($I1530="n/a",0,IF(AP$4&lt;=$C1570,0,IF(SUM($C1570,$I1530)&gt;AP$4,$AF1544/$I1530,$AF1544-SUM($I1570:AO1570))))</f>
        <v>0</v>
      </c>
      <c r="AQ1570" s="31">
        <f>IF($I1530="n/a",0,IF(AQ$4&lt;=$C1570,0,IF(SUM($C1570,$I1530)&gt;AQ$4,$AF1544/$I1530,$AF1544-SUM($I1570:AP1570))))</f>
        <v>0</v>
      </c>
      <c r="AR1570" s="31">
        <f>IF($I1530="n/a",0,IF(AR$4&lt;=$C1570,0,IF(SUM($C1570,$I1530)&gt;AR$4,$AF1544/$I1530,$AF1544-SUM($I1570:AQ1570))))</f>
        <v>0</v>
      </c>
      <c r="AS1570" s="31">
        <f>IF($I1530="n/a",0,IF(AS$4&lt;=$C1570,0,IF(SUM($C1570,$I1530)&gt;AS$4,$AF1544/$I1530,$AF1544-SUM($I1570:AR1570))))</f>
        <v>0</v>
      </c>
      <c r="AT1570" s="31">
        <f>IF($I1530="n/a",0,IF(AT$4&lt;=$C1570,0,IF(SUM($C1570,$I1530)&gt;AT$4,$AF1544/$I1530,$AF1544-SUM($I1570:AS1570))))</f>
        <v>0</v>
      </c>
      <c r="AU1570" s="31">
        <f>IF($I1530="n/a",0,IF(AU$4&lt;=$C1570,0,IF(SUM($C1570,$I1530)&gt;AU$4,$AF1544/$I1530,$AF1544-SUM($I1570:AT1570))))</f>
        <v>0</v>
      </c>
      <c r="AV1570" s="31">
        <f>IF($I1530="n/a",0,IF(AV$4&lt;=$C1570,0,IF(SUM($C1570,$I1530)&gt;AV$4,$AF1544/$I1530,$AF1544-SUM($I1570:AU1570))))</f>
        <v>0</v>
      </c>
      <c r="AW1570" s="31">
        <f>IF($I1530="n/a",0,IF(AW$4&lt;=$C1570,0,IF(SUM($C1570,$I1530)&gt;AW$4,$AF1544/$I1530,$AF1544-SUM($I1570:AV1570))))</f>
        <v>0</v>
      </c>
      <c r="AX1570" s="31">
        <f>IF($I1530="n/a",0,IF(AX$4&lt;=$C1570,0,IF(SUM($C1570,$I1530)&gt;AX$4,$AF1544/$I1530,$AF1544-SUM($I1570:AW1570))))</f>
        <v>0</v>
      </c>
      <c r="AY1570" s="31">
        <f>IF($I1530="n/a",0,IF(AY$4&lt;=$C1570,0,IF(SUM($C1570,$I1530)&gt;AY$4,$AF1544/$I1530,$AF1544-SUM($I1570:AX1570))))</f>
        <v>0</v>
      </c>
      <c r="AZ1570" s="31">
        <f>IF($I1530="n/a",0,IF(AZ$4&lt;=$C1570,0,IF(SUM($C1570,$I1530)&gt;AZ$4,$AF1544/$I1530,$AF1544-SUM($I1570:AY1570))))</f>
        <v>0</v>
      </c>
      <c r="BA1570" s="31">
        <f>IF($I1530="n/a",0,IF(BA$4&lt;=$C1570,0,IF(SUM($C1570,$I1530)&gt;BA$4,$AF1544/$I1530,$AF1544-SUM($I1570:AZ1570))))</f>
        <v>0</v>
      </c>
      <c r="BB1570" s="31">
        <f>IF($I1530="n/a",0,IF(BB$4&lt;=$C1570,0,IF(SUM($C1570,$I1530)&gt;BB$4,$AF1544/$I1530,$AF1544-SUM($I1570:BA1570))))</f>
        <v>0</v>
      </c>
      <c r="BC1570" s="31">
        <f>IF($I1530="n/a",0,IF(BC$4&lt;=$C1570,0,IF(SUM($C1570,$I1530)&gt;BC$4,$AF1544/$I1530,$AF1544-SUM($I1570:BB1570))))</f>
        <v>0</v>
      </c>
      <c r="BD1570" s="31">
        <f>IF($I1530="n/a",0,IF(BD$4&lt;=$C1570,0,IF(SUM($C1570,$I1530)&gt;BD$4,$AF1544/$I1530,$AF1544-SUM($I1570:BC1570))))</f>
        <v>0</v>
      </c>
      <c r="BE1570" s="31">
        <f>IF($I1530="n/a",0,IF(BE$4&lt;=$C1570,0,IF(SUM($C1570,$I1530)&gt;BE$4,$AF1544/$I1530,$AF1544-SUM($I1570:BD1570))))</f>
        <v>0</v>
      </c>
      <c r="BF1570" s="31">
        <f>IF($I1530="n/a",0,IF(BF$4&lt;=$C1570,0,IF(SUM($C1570,$I1530)&gt;BF$4,$AF1544/$I1530,$AF1544-SUM($I1570:BE1570))))</f>
        <v>0</v>
      </c>
      <c r="BG1570" s="31">
        <f>IF($I1530="n/a",0,IF(BG$4&lt;=$C1570,0,IF(SUM($C1570,$I1530)&gt;BG$4,$AF1544/$I1530,$AF1544-SUM($I1570:BF1570))))</f>
        <v>0</v>
      </c>
      <c r="BH1570" s="31">
        <f>IF($I1530="n/a",0,IF(BH$4&lt;=$C1570,0,IF(SUM($C1570,$I1530)&gt;BH$4,$AF1544/$I1530,$AF1544-SUM($I1570:BG1570))))</f>
        <v>0</v>
      </c>
      <c r="BI1570" s="31">
        <f>IF($I1530="n/a",0,IF(BI$4&lt;=$C1570,0,IF(SUM($C1570,$I1530)&gt;BI$4,$AF1544/$I1530,$AF1544-SUM($I1570:BH1570))))</f>
        <v>0</v>
      </c>
      <c r="BJ1570" s="31">
        <f>IF($I1530="n/a",0,IF(BJ$4&lt;=$C1570,0,IF(SUM($C1570,$I1530)&gt;BJ$4,$AF1544/$I1530,$AF1544-SUM($I1570:BI1570))))</f>
        <v>0</v>
      </c>
      <c r="BK1570" s="31">
        <f>IF($I1530="n/a",0,IF(BK$4&lt;=$C1570,0,IF(SUM($C1570,$I1530)&gt;BK$4,$AF1544/$I1530,$AF1544-SUM($I1570:BJ1570))))</f>
        <v>0</v>
      </c>
      <c r="BL1570" s="31">
        <f>IF($I1530="n/a",0,IF(BL$4&lt;=$C1570,0,IF(SUM($C1570,$I1530)&gt;BL$4,$AF1544/$I1530,$AF1544-SUM($I1570:BK1570))))</f>
        <v>0</v>
      </c>
      <c r="BM1570" s="31">
        <f>IF($I1530="n/a",0,IF(BM$4&lt;=$C1570,0,IF(SUM($C1570,$I1530)&gt;BM$4,$AF1544/$I1530,$AF1544-SUM($I1570:BL1570))))</f>
        <v>0</v>
      </c>
      <c r="BN1570" s="31">
        <f>IF($I1530="n/a",0,IF(BN$4&lt;=$C1570,0,IF(SUM($C1570,$I1530)&gt;BN$4,$AF1544/$I1530,$AF1544-SUM($I1570:BM1570))))</f>
        <v>0</v>
      </c>
      <c r="BO1570" s="31">
        <f>IF($I1530="n/a",0,IF(BO$4&lt;=$C1570,0,IF(SUM($C1570,$I1530)&gt;BO$4,$AF1544/$I1530,$AF1544-SUM($I1570:BN1570))))</f>
        <v>0</v>
      </c>
      <c r="BP1570" s="31">
        <f>IF($I1530="n/a",0,IF(BP$4&lt;=$C1570,0,IF(SUM($C1570,$I1530)&gt;BP$4,$AF1544/$I1530,$AF1544-SUM($I1570:BO1570))))</f>
        <v>0</v>
      </c>
      <c r="BQ1570" s="31">
        <f>IF($I1530="n/a",0,IF(BQ$4&lt;=$C1570,0,IF(SUM($C1570,$I1530)&gt;BQ$4,$AF1544/$I1530,$AF1544-SUM($I1570:BP1570))))</f>
        <v>0</v>
      </c>
      <c r="BR1570" s="31">
        <f>IF($I1530="n/a",0,IF(BR$4&lt;=$C1570,0,IF(SUM($C1570,$I1530)&gt;BR$4,$AF1544/$I1530,$AF1544-SUM($I1570:BQ1570))))</f>
        <v>0</v>
      </c>
      <c r="BS1570" s="31">
        <f>IF($I1530="n/a",0,IF(BS$4&lt;=$C1570,0,IF(SUM($C1570,$I1530)&gt;BS$4,$AF1544/$I1530,$AF1544-SUM($I1570:BR1570))))</f>
        <v>0</v>
      </c>
      <c r="BT1570" s="31">
        <f>IF($I1530="n/a",0,IF(BT$4&lt;=$C1570,0,IF(SUM($C1570,$I1530)&gt;BT$4,$AF1544/$I1530,$AF1544-SUM($I1570:BS1570))))</f>
        <v>0</v>
      </c>
      <c r="BU1570" s="31">
        <f>IF($I1530="n/a",0,IF(BU$4&lt;=$C1570,0,IF(SUM($C1570,$I1530)&gt;BU$4,$AF1544/$I1530,$AF1544-SUM($I1570:BT1570))))</f>
        <v>0</v>
      </c>
      <c r="BV1570" s="31">
        <f>IF($I1530="n/a",0,IF(BV$4&lt;=$C1570,0,IF(SUM($C1570,$I1530)&gt;BV$4,$AF1544/$I1530,$AF1544-SUM($I1570:BU1570))))</f>
        <v>0</v>
      </c>
      <c r="BW1570" s="31">
        <f>IF($I1530="n/a",0,IF(BW$4&lt;=$C1570,0,IF(SUM($C1570,$I1530)&gt;BW$4,$AF1544/$I1530,$AF1544-SUM($I1570:BV1570))))</f>
        <v>0</v>
      </c>
      <c r="BX1570" s="31">
        <f>IF($I1530="n/a",0,IF(BX$4&lt;=$C1570,0,IF(SUM($C1570,$I1530)&gt;BX$4,$AF1544/$I1530,$AF1544-SUM($I1570:BW1570))))</f>
        <v>0</v>
      </c>
      <c r="BY1570" s="31">
        <f>IF($I1530="n/a",0,IF(BY$4&lt;=$C1570,0,IF(SUM($C1570,$I1530)&gt;BY$4,$AF1544/$I1530,$AF1544-SUM($I1570:BX1570))))</f>
        <v>0</v>
      </c>
      <c r="BZ1570" s="31">
        <f>IF($I1530="n/a",0,IF(BZ$4&lt;=$C1570,0,IF(SUM($C1570,$I1530)&gt;BZ$4,$AF1544/$I1530,$AF1544-SUM($I1570:BY1570))))</f>
        <v>0</v>
      </c>
      <c r="CA1570" s="31">
        <f>IF($I1530="n/a",0,IF(CA$4&lt;=$C1570,0,IF(SUM($C1570,$I1530)&gt;CA$4,$AF1544/$I1530,$AF1544-SUM($I1570:BZ1570))))</f>
        <v>0</v>
      </c>
      <c r="CB1570" s="31">
        <f>IF($I1530="n/a",0,IF(CB$4&lt;=$C1570,0,IF(SUM($C1570,$I1530)&gt;CB$4,$AF1544/$I1530,$AF1544-SUM($I1570:CA1570))))</f>
        <v>0</v>
      </c>
      <c r="CC1570" s="31">
        <f>IF($I1530="n/a",0,IF(CC$4&lt;=$C1570,0,IF(SUM($C1570,$I1530)&gt;CC$4,$AF1544/$I1530,$AF1544-SUM($I1570:CB1570))))</f>
        <v>0</v>
      </c>
      <c r="CD1570" s="31">
        <f>IF($I1530="n/a",0,IF(CD$4&lt;=$C1570,0,IF(SUM($C1570,$I1530)&gt;CD$4,$AF1544/$I1530,$AF1544-SUM($I1570:CC1570))))</f>
        <v>0</v>
      </c>
      <c r="CE1570" s="31">
        <f>IF($I1530="n/a",0,IF(CE$4&lt;=$C1570,0,IF(SUM($C1570,$I1530)&gt;CE$4,$AF1544/$I1530,$AF1544-SUM($I1570:CD1570))))</f>
        <v>0</v>
      </c>
      <c r="CF1570" s="31">
        <f>IF($I1530="n/a",0,IF(CF$4&lt;=$C1570,0,IF(SUM($C1570,$I1530)&gt;CF$4,$AF1544/$I1530,$AF1544-SUM($I1570:CE1570))))</f>
        <v>0</v>
      </c>
    </row>
    <row r="1571" spans="1:84" s="153" customFormat="1" ht="12.75" customHeight="1">
      <c r="A1571"/>
      <c r="C1571" s="197">
        <v>2039</v>
      </c>
      <c r="D1571" s="21" t="s">
        <v>68</v>
      </c>
      <c r="E1571" s="21" t="s">
        <v>185</v>
      </c>
      <c r="I1571" s="31"/>
      <c r="J1571" s="31">
        <f>IF($I1530="n/a",0,IF(J$4&lt;=$C1571,0,IF(SUM($C1571,$I1530)&gt;J$4,$AG1544/$I1530,$AG1544-SUM($I1571:I1571))))</f>
        <v>0</v>
      </c>
      <c r="K1571" s="31">
        <f>IF($I1530="n/a",0,IF(K$4&lt;=$C1571,0,IF(SUM($C1571,$I1530)&gt;K$4,$AG1544/$I1530,$AG1544-SUM($I1571:J1571))))</f>
        <v>0</v>
      </c>
      <c r="L1571" s="31">
        <f>IF($I1530="n/a",0,IF(L$4&lt;=$C1571,0,IF(SUM($C1571,$I1530)&gt;L$4,$AG1544/$I1530,$AG1544-SUM($I1571:K1571))))</f>
        <v>0</v>
      </c>
      <c r="M1571" s="31">
        <f>IF($I1530="n/a",0,IF(M$4&lt;=$C1571,0,IF(SUM($C1571,$I1530)&gt;M$4,$AG1544/$I1530,$AG1544-SUM($I1571:L1571))))</f>
        <v>0</v>
      </c>
      <c r="N1571" s="31">
        <f>IF($I1530="n/a",0,IF(N$4&lt;=$C1571,0,IF(SUM($C1571,$I1530)&gt;N$4,$AG1544/$I1530,$AG1544-SUM($I1571:M1571))))</f>
        <v>0</v>
      </c>
      <c r="O1571" s="31">
        <f>IF($I1530="n/a",0,IF(O$4&lt;=$C1571,0,IF(SUM($C1571,$I1530)&gt;O$4,$AG1544/$I1530,$AG1544-SUM($I1571:N1571))))</f>
        <v>0</v>
      </c>
      <c r="P1571" s="31">
        <f>IF($I1530="n/a",0,IF(P$4&lt;=$C1571,0,IF(SUM($C1571,$I1530)&gt;P$4,$AG1544/$I1530,$AG1544-SUM($I1571:O1571))))</f>
        <v>0</v>
      </c>
      <c r="Q1571" s="31">
        <f>IF($I1530="n/a",0,IF(Q$4&lt;=$C1571,0,IF(SUM($C1571,$I1530)&gt;Q$4,$AG1544/$I1530,$AG1544-SUM($I1571:P1571))))</f>
        <v>0</v>
      </c>
      <c r="R1571" s="31">
        <f>IF($I1530="n/a",0,IF(R$4&lt;=$C1571,0,IF(SUM($C1571,$I1530)&gt;R$4,$AG1544/$I1530,$AG1544-SUM($I1571:Q1571))))</f>
        <v>0</v>
      </c>
      <c r="S1571" s="31">
        <f>IF($I1530="n/a",0,IF(S$4&lt;=$C1571,0,IF(SUM($C1571,$I1530)&gt;S$4,$AG1544/$I1530,$AG1544-SUM($I1571:R1571))))</f>
        <v>0</v>
      </c>
      <c r="T1571" s="31">
        <f>IF($I1530="n/a",0,IF(T$4&lt;=$C1571,0,IF(SUM($C1571,$I1530)&gt;T$4,$AG1544/$I1530,$AG1544-SUM($I1571:S1571))))</f>
        <v>0</v>
      </c>
      <c r="U1571" s="31">
        <f>IF($I1530="n/a",0,IF(U$4&lt;=$C1571,0,IF(SUM($C1571,$I1530)&gt;U$4,$AG1544/$I1530,$AG1544-SUM($I1571:T1571))))</f>
        <v>0</v>
      </c>
      <c r="V1571" s="31">
        <f>IF($I1530="n/a",0,IF(V$4&lt;=$C1571,0,IF(SUM($C1571,$I1530)&gt;V$4,$AG1544/$I1530,$AG1544-SUM($I1571:U1571))))</f>
        <v>0</v>
      </c>
      <c r="W1571" s="31">
        <f>IF($I1530="n/a",0,IF(W$4&lt;=$C1571,0,IF(SUM($C1571,$I1530)&gt;W$4,$AG1544/$I1530,$AG1544-SUM($I1571:V1571))))</f>
        <v>0</v>
      </c>
      <c r="X1571" s="31">
        <f>IF($I1530="n/a",0,IF(X$4&lt;=$C1571,0,IF(SUM($C1571,$I1530)&gt;X$4,$AG1544/$I1530,$AG1544-SUM($I1571:W1571))))</f>
        <v>0</v>
      </c>
      <c r="Y1571" s="31">
        <f>IF($I1530="n/a",0,IF(Y$4&lt;=$C1571,0,IF(SUM($C1571,$I1530)&gt;Y$4,$AG1544/$I1530,$AG1544-SUM($I1571:X1571))))</f>
        <v>0</v>
      </c>
      <c r="Z1571" s="31">
        <f>IF($I1530="n/a",0,IF(Z$4&lt;=$C1571,0,IF(SUM($C1571,$I1530)&gt;Z$4,$AG1544/$I1530,$AG1544-SUM($I1571:Y1571))))</f>
        <v>0</v>
      </c>
      <c r="AA1571" s="31">
        <f>IF($I1530="n/a",0,IF(AA$4&lt;=$C1571,0,IF(SUM($C1571,$I1530)&gt;AA$4,$AG1544/$I1530,$AG1544-SUM($I1571:Z1571))))</f>
        <v>0</v>
      </c>
      <c r="AB1571" s="31">
        <f>IF($I1530="n/a",0,IF(AB$4&lt;=$C1571,0,IF(SUM($C1571,$I1530)&gt;AB$4,$AG1544/$I1530,$AG1544-SUM($I1571:AA1571))))</f>
        <v>0</v>
      </c>
      <c r="AC1571" s="31">
        <f>IF($I1530="n/a",0,IF(AC$4&lt;=$C1571,0,IF(SUM($C1571,$I1530)&gt;AC$4,$AG1544/$I1530,$AG1544-SUM($I1571:AB1571))))</f>
        <v>0</v>
      </c>
      <c r="AD1571" s="31">
        <f>IF($I1530="n/a",0,IF(AD$4&lt;=$C1571,0,IF(SUM($C1571,$I1530)&gt;AD$4,$AG1544/$I1530,$AG1544-SUM($I1571:AC1571))))</f>
        <v>0</v>
      </c>
      <c r="AE1571" s="31">
        <f>IF($I1530="n/a",0,IF(AE$4&lt;=$C1571,0,IF(SUM($C1571,$I1530)&gt;AE$4,$AG1544/$I1530,$AG1544-SUM($I1571:AD1571))))</f>
        <v>0</v>
      </c>
      <c r="AF1571" s="31">
        <f>IF($I1530="n/a",0,IF(AF$4&lt;=$C1571,0,IF(SUM($C1571,$I1530)&gt;AF$4,$AG1544/$I1530,$AG1544-SUM($I1571:AE1571))))</f>
        <v>0</v>
      </c>
      <c r="AG1571" s="31">
        <f>IF($I1530="n/a",0,IF(AG$4&lt;=$C1571,0,IF(SUM($C1571,$I1530)&gt;AG$4,$AG1544/$I1530,$AG1544-SUM($I1571:AF1571))))</f>
        <v>0</v>
      </c>
      <c r="AH1571" s="31">
        <f>IF($I1530="n/a",0,IF(AH$4&lt;=$C1571,0,IF(SUM($C1571,$I1530)&gt;AH$4,$AG1544/$I1530,$AG1544-SUM($I1571:AG1571))))</f>
        <v>0</v>
      </c>
      <c r="AI1571" s="31">
        <f>IF($I1530="n/a",0,IF(AI$4&lt;=$C1571,0,IF(SUM($C1571,$I1530)&gt;AI$4,$AG1544/$I1530,$AG1544-SUM($I1571:AH1571))))</f>
        <v>0</v>
      </c>
      <c r="AJ1571" s="31">
        <f>IF($I1530="n/a",0,IF(AJ$4&lt;=$C1571,0,IF(SUM($C1571,$I1530)&gt;AJ$4,$AG1544/$I1530,$AG1544-SUM($I1571:AI1571))))</f>
        <v>0</v>
      </c>
      <c r="AK1571" s="31">
        <f>IF($I1530="n/a",0,IF(AK$4&lt;=$C1571,0,IF(SUM($C1571,$I1530)&gt;AK$4,$AG1544/$I1530,$AG1544-SUM($I1571:AJ1571))))</f>
        <v>0</v>
      </c>
      <c r="AL1571" s="31">
        <f>IF($I1530="n/a",0,IF(AL$4&lt;=$C1571,0,IF(SUM($C1571,$I1530)&gt;AL$4,$AG1544/$I1530,$AG1544-SUM($I1571:AK1571))))</f>
        <v>0</v>
      </c>
      <c r="AM1571" s="31">
        <f>IF($I1530="n/a",0,IF(AM$4&lt;=$C1571,0,IF(SUM($C1571,$I1530)&gt;AM$4,$AG1544/$I1530,$AG1544-SUM($I1571:AL1571))))</f>
        <v>0</v>
      </c>
      <c r="AN1571" s="31">
        <f>IF($I1530="n/a",0,IF(AN$4&lt;=$C1571,0,IF(SUM($C1571,$I1530)&gt;AN$4,$AG1544/$I1530,$AG1544-SUM($I1571:AM1571))))</f>
        <v>0</v>
      </c>
      <c r="AO1571" s="31">
        <f>IF($I1530="n/a",0,IF(AO$4&lt;=$C1571,0,IF(SUM($C1571,$I1530)&gt;AO$4,$AG1544/$I1530,$AG1544-SUM($I1571:AN1571))))</f>
        <v>0</v>
      </c>
      <c r="AP1571" s="31">
        <f>IF($I1530="n/a",0,IF(AP$4&lt;=$C1571,0,IF(SUM($C1571,$I1530)&gt;AP$4,$AG1544/$I1530,$AG1544-SUM($I1571:AO1571))))</f>
        <v>0</v>
      </c>
      <c r="AQ1571" s="31">
        <f>IF($I1530="n/a",0,IF(AQ$4&lt;=$C1571,0,IF(SUM($C1571,$I1530)&gt;AQ$4,$AG1544/$I1530,$AG1544-SUM($I1571:AP1571))))</f>
        <v>0</v>
      </c>
      <c r="AR1571" s="31">
        <f>IF($I1530="n/a",0,IF(AR$4&lt;=$C1571,0,IF(SUM($C1571,$I1530)&gt;AR$4,$AG1544/$I1530,$AG1544-SUM($I1571:AQ1571))))</f>
        <v>0</v>
      </c>
      <c r="AS1571" s="31">
        <f>IF($I1530="n/a",0,IF(AS$4&lt;=$C1571,0,IF(SUM($C1571,$I1530)&gt;AS$4,$AG1544/$I1530,$AG1544-SUM($I1571:AR1571))))</f>
        <v>0</v>
      </c>
      <c r="AT1571" s="31">
        <f>IF($I1530="n/a",0,IF(AT$4&lt;=$C1571,0,IF(SUM($C1571,$I1530)&gt;AT$4,$AG1544/$I1530,$AG1544-SUM($I1571:AS1571))))</f>
        <v>0</v>
      </c>
      <c r="AU1571" s="31">
        <f>IF($I1530="n/a",0,IF(AU$4&lt;=$C1571,0,IF(SUM($C1571,$I1530)&gt;AU$4,$AG1544/$I1530,$AG1544-SUM($I1571:AT1571))))</f>
        <v>0</v>
      </c>
      <c r="AV1571" s="31">
        <f>IF($I1530="n/a",0,IF(AV$4&lt;=$C1571,0,IF(SUM($C1571,$I1530)&gt;AV$4,$AG1544/$I1530,$AG1544-SUM($I1571:AU1571))))</f>
        <v>0</v>
      </c>
      <c r="AW1571" s="31">
        <f>IF($I1530="n/a",0,IF(AW$4&lt;=$C1571,0,IF(SUM($C1571,$I1530)&gt;AW$4,$AG1544/$I1530,$AG1544-SUM($I1571:AV1571))))</f>
        <v>0</v>
      </c>
      <c r="AX1571" s="31">
        <f>IF($I1530="n/a",0,IF(AX$4&lt;=$C1571,0,IF(SUM($C1571,$I1530)&gt;AX$4,$AG1544/$I1530,$AG1544-SUM($I1571:AW1571))))</f>
        <v>0</v>
      </c>
      <c r="AY1571" s="31">
        <f>IF($I1530="n/a",0,IF(AY$4&lt;=$C1571,0,IF(SUM($C1571,$I1530)&gt;AY$4,$AG1544/$I1530,$AG1544-SUM($I1571:AX1571))))</f>
        <v>0</v>
      </c>
      <c r="AZ1571" s="31">
        <f>IF($I1530="n/a",0,IF(AZ$4&lt;=$C1571,0,IF(SUM($C1571,$I1530)&gt;AZ$4,$AG1544/$I1530,$AG1544-SUM($I1571:AY1571))))</f>
        <v>0</v>
      </c>
      <c r="BA1571" s="31">
        <f>IF($I1530="n/a",0,IF(BA$4&lt;=$C1571,0,IF(SUM($C1571,$I1530)&gt;BA$4,$AG1544/$I1530,$AG1544-SUM($I1571:AZ1571))))</f>
        <v>0</v>
      </c>
      <c r="BB1571" s="31">
        <f>IF($I1530="n/a",0,IF(BB$4&lt;=$C1571,0,IF(SUM($C1571,$I1530)&gt;BB$4,$AG1544/$I1530,$AG1544-SUM($I1571:BA1571))))</f>
        <v>0</v>
      </c>
      <c r="BC1571" s="31">
        <f>IF($I1530="n/a",0,IF(BC$4&lt;=$C1571,0,IF(SUM($C1571,$I1530)&gt;BC$4,$AG1544/$I1530,$AG1544-SUM($I1571:BB1571))))</f>
        <v>0</v>
      </c>
      <c r="BD1571" s="31">
        <f>IF($I1530="n/a",0,IF(BD$4&lt;=$C1571,0,IF(SUM($C1571,$I1530)&gt;BD$4,$AG1544/$I1530,$AG1544-SUM($I1571:BC1571))))</f>
        <v>0</v>
      </c>
      <c r="BE1571" s="31">
        <f>IF($I1530="n/a",0,IF(BE$4&lt;=$C1571,0,IF(SUM($C1571,$I1530)&gt;BE$4,$AG1544/$I1530,$AG1544-SUM($I1571:BD1571))))</f>
        <v>0</v>
      </c>
      <c r="BF1571" s="31">
        <f>IF($I1530="n/a",0,IF(BF$4&lt;=$C1571,0,IF(SUM($C1571,$I1530)&gt;BF$4,$AG1544/$I1530,$AG1544-SUM($I1571:BE1571))))</f>
        <v>0</v>
      </c>
      <c r="BG1571" s="31">
        <f>IF($I1530="n/a",0,IF(BG$4&lt;=$C1571,0,IF(SUM($C1571,$I1530)&gt;BG$4,$AG1544/$I1530,$AG1544-SUM($I1571:BF1571))))</f>
        <v>0</v>
      </c>
      <c r="BH1571" s="31">
        <f>IF($I1530="n/a",0,IF(BH$4&lt;=$C1571,0,IF(SUM($C1571,$I1530)&gt;BH$4,$AG1544/$I1530,$AG1544-SUM($I1571:BG1571))))</f>
        <v>0</v>
      </c>
      <c r="BI1571" s="31">
        <f>IF($I1530="n/a",0,IF(BI$4&lt;=$C1571,0,IF(SUM($C1571,$I1530)&gt;BI$4,$AG1544/$I1530,$AG1544-SUM($I1571:BH1571))))</f>
        <v>0</v>
      </c>
      <c r="BJ1571" s="31">
        <f>IF($I1530="n/a",0,IF(BJ$4&lt;=$C1571,0,IF(SUM($C1571,$I1530)&gt;BJ$4,$AG1544/$I1530,$AG1544-SUM($I1571:BI1571))))</f>
        <v>0</v>
      </c>
      <c r="BK1571" s="31">
        <f>IF($I1530="n/a",0,IF(BK$4&lt;=$C1571,0,IF(SUM($C1571,$I1530)&gt;BK$4,$AG1544/$I1530,$AG1544-SUM($I1571:BJ1571))))</f>
        <v>0</v>
      </c>
      <c r="BL1571" s="31">
        <f>IF($I1530="n/a",0,IF(BL$4&lt;=$C1571,0,IF(SUM($C1571,$I1530)&gt;BL$4,$AG1544/$I1530,$AG1544-SUM($I1571:BK1571))))</f>
        <v>0</v>
      </c>
      <c r="BM1571" s="31">
        <f>IF($I1530="n/a",0,IF(BM$4&lt;=$C1571,0,IF(SUM($C1571,$I1530)&gt;BM$4,$AG1544/$I1530,$AG1544-SUM($I1571:BL1571))))</f>
        <v>0</v>
      </c>
      <c r="BN1571" s="31">
        <f>IF($I1530="n/a",0,IF(BN$4&lt;=$C1571,0,IF(SUM($C1571,$I1530)&gt;BN$4,$AG1544/$I1530,$AG1544-SUM($I1571:BM1571))))</f>
        <v>0</v>
      </c>
      <c r="BO1571" s="31">
        <f>IF($I1530="n/a",0,IF(BO$4&lt;=$C1571,0,IF(SUM($C1571,$I1530)&gt;BO$4,$AG1544/$I1530,$AG1544-SUM($I1571:BN1571))))</f>
        <v>0</v>
      </c>
      <c r="BP1571" s="31">
        <f>IF($I1530="n/a",0,IF(BP$4&lt;=$C1571,0,IF(SUM($C1571,$I1530)&gt;BP$4,$AG1544/$I1530,$AG1544-SUM($I1571:BO1571))))</f>
        <v>0</v>
      </c>
      <c r="BQ1571" s="31">
        <f>IF($I1530="n/a",0,IF(BQ$4&lt;=$C1571,0,IF(SUM($C1571,$I1530)&gt;BQ$4,$AG1544/$I1530,$AG1544-SUM($I1571:BP1571))))</f>
        <v>0</v>
      </c>
      <c r="BR1571" s="31">
        <f>IF($I1530="n/a",0,IF(BR$4&lt;=$C1571,0,IF(SUM($C1571,$I1530)&gt;BR$4,$AG1544/$I1530,$AG1544-SUM($I1571:BQ1571))))</f>
        <v>0</v>
      </c>
      <c r="BS1571" s="31">
        <f>IF($I1530="n/a",0,IF(BS$4&lt;=$C1571,0,IF(SUM($C1571,$I1530)&gt;BS$4,$AG1544/$I1530,$AG1544-SUM($I1571:BR1571))))</f>
        <v>0</v>
      </c>
      <c r="BT1571" s="31">
        <f>IF($I1530="n/a",0,IF(BT$4&lt;=$C1571,0,IF(SUM($C1571,$I1530)&gt;BT$4,$AG1544/$I1530,$AG1544-SUM($I1571:BS1571))))</f>
        <v>0</v>
      </c>
      <c r="BU1571" s="31">
        <f>IF($I1530="n/a",0,IF(BU$4&lt;=$C1571,0,IF(SUM($C1571,$I1530)&gt;BU$4,$AG1544/$I1530,$AG1544-SUM($I1571:BT1571))))</f>
        <v>0</v>
      </c>
      <c r="BV1571" s="31">
        <f>IF($I1530="n/a",0,IF(BV$4&lt;=$C1571,0,IF(SUM($C1571,$I1530)&gt;BV$4,$AG1544/$I1530,$AG1544-SUM($I1571:BU1571))))</f>
        <v>0</v>
      </c>
      <c r="BW1571" s="31">
        <f>IF($I1530="n/a",0,IF(BW$4&lt;=$C1571,0,IF(SUM($C1571,$I1530)&gt;BW$4,$AG1544/$I1530,$AG1544-SUM($I1571:BV1571))))</f>
        <v>0</v>
      </c>
      <c r="BX1571" s="31">
        <f>IF($I1530="n/a",0,IF(BX$4&lt;=$C1571,0,IF(SUM($C1571,$I1530)&gt;BX$4,$AG1544/$I1530,$AG1544-SUM($I1571:BW1571))))</f>
        <v>0</v>
      </c>
      <c r="BY1571" s="31">
        <f>IF($I1530="n/a",0,IF(BY$4&lt;=$C1571,0,IF(SUM($C1571,$I1530)&gt;BY$4,$AG1544/$I1530,$AG1544-SUM($I1571:BX1571))))</f>
        <v>0</v>
      </c>
      <c r="BZ1571" s="31">
        <f>IF($I1530="n/a",0,IF(BZ$4&lt;=$C1571,0,IF(SUM($C1571,$I1530)&gt;BZ$4,$AG1544/$I1530,$AG1544-SUM($I1571:BY1571))))</f>
        <v>0</v>
      </c>
      <c r="CA1571" s="31">
        <f>IF($I1530="n/a",0,IF(CA$4&lt;=$C1571,0,IF(SUM($C1571,$I1530)&gt;CA$4,$AG1544/$I1530,$AG1544-SUM($I1571:BZ1571))))</f>
        <v>0</v>
      </c>
      <c r="CB1571" s="31">
        <f>IF($I1530="n/a",0,IF(CB$4&lt;=$C1571,0,IF(SUM($C1571,$I1530)&gt;CB$4,$AG1544/$I1530,$AG1544-SUM($I1571:CA1571))))</f>
        <v>0</v>
      </c>
      <c r="CC1571" s="31">
        <f>IF($I1530="n/a",0,IF(CC$4&lt;=$C1571,0,IF(SUM($C1571,$I1530)&gt;CC$4,$AG1544/$I1530,$AG1544-SUM($I1571:CB1571))))</f>
        <v>0</v>
      </c>
      <c r="CD1571" s="31">
        <f>IF($I1530="n/a",0,IF(CD$4&lt;=$C1571,0,IF(SUM($C1571,$I1530)&gt;CD$4,$AG1544/$I1530,$AG1544-SUM($I1571:CC1571))))</f>
        <v>0</v>
      </c>
      <c r="CE1571" s="31">
        <f>IF($I1530="n/a",0,IF(CE$4&lt;=$C1571,0,IF(SUM($C1571,$I1530)&gt;CE$4,$AG1544/$I1530,$AG1544-SUM($I1571:CD1571))))</f>
        <v>0</v>
      </c>
      <c r="CF1571" s="31">
        <f>IF($I1530="n/a",0,IF(CF$4&lt;=$C1571,0,IF(SUM($C1571,$I1530)&gt;CF$4,$AG1544/$I1530,$AG1544-SUM($I1571:CE1571))))</f>
        <v>0</v>
      </c>
    </row>
    <row r="1572" spans="1:84" s="153" customFormat="1" ht="12.75" customHeight="1">
      <c r="A1572"/>
      <c r="C1572" s="197">
        <v>2040</v>
      </c>
      <c r="D1572" s="21" t="s">
        <v>69</v>
      </c>
      <c r="E1572" s="21" t="s">
        <v>185</v>
      </c>
      <c r="I1572" s="31"/>
      <c r="J1572" s="31">
        <f>IF($I1530="n/a",0,IF(J$4&lt;=$C1572,0,IF(SUM($C1572,$I1530)&gt;J$4,$AH1544/$I1530,$AH1544-SUM($I1572:I1572))))</f>
        <v>0</v>
      </c>
      <c r="K1572" s="31">
        <f>IF($I1530="n/a",0,IF(K$4&lt;=$C1572,0,IF(SUM($C1572,$I1530)&gt;K$4,$AH1544/$I1530,$AH1544-SUM($I1572:J1572))))</f>
        <v>0</v>
      </c>
      <c r="L1572" s="31">
        <f>IF($I1530="n/a",0,IF(L$4&lt;=$C1572,0,IF(SUM($C1572,$I1530)&gt;L$4,$AH1544/$I1530,$AH1544-SUM($I1572:K1572))))</f>
        <v>0</v>
      </c>
      <c r="M1572" s="31">
        <f>IF($I1530="n/a",0,IF(M$4&lt;=$C1572,0,IF(SUM($C1572,$I1530)&gt;M$4,$AH1544/$I1530,$AH1544-SUM($I1572:L1572))))</f>
        <v>0</v>
      </c>
      <c r="N1572" s="31">
        <f>IF($I1530="n/a",0,IF(N$4&lt;=$C1572,0,IF(SUM($C1572,$I1530)&gt;N$4,$AH1544/$I1530,$AH1544-SUM($I1572:M1572))))</f>
        <v>0</v>
      </c>
      <c r="O1572" s="31">
        <f>IF($I1530="n/a",0,IF(O$4&lt;=$C1572,0,IF(SUM($C1572,$I1530)&gt;O$4,$AH1544/$I1530,$AH1544-SUM($I1572:N1572))))</f>
        <v>0</v>
      </c>
      <c r="P1572" s="31">
        <f>IF($I1530="n/a",0,IF(P$4&lt;=$C1572,0,IF(SUM($C1572,$I1530)&gt;P$4,$AH1544/$I1530,$AH1544-SUM($I1572:O1572))))</f>
        <v>0</v>
      </c>
      <c r="Q1572" s="31">
        <f>IF($I1530="n/a",0,IF(Q$4&lt;=$C1572,0,IF(SUM($C1572,$I1530)&gt;Q$4,$AH1544/$I1530,$AH1544-SUM($I1572:P1572))))</f>
        <v>0</v>
      </c>
      <c r="R1572" s="31">
        <f>IF($I1530="n/a",0,IF(R$4&lt;=$C1572,0,IF(SUM($C1572,$I1530)&gt;R$4,$AH1544/$I1530,$AH1544-SUM($I1572:Q1572))))</f>
        <v>0</v>
      </c>
      <c r="S1572" s="31">
        <f>IF($I1530="n/a",0,IF(S$4&lt;=$C1572,0,IF(SUM($C1572,$I1530)&gt;S$4,$AH1544/$I1530,$AH1544-SUM($I1572:R1572))))</f>
        <v>0</v>
      </c>
      <c r="T1572" s="31">
        <f>IF($I1530="n/a",0,IF(T$4&lt;=$C1572,0,IF(SUM($C1572,$I1530)&gt;T$4,$AH1544/$I1530,$AH1544-SUM($I1572:S1572))))</f>
        <v>0</v>
      </c>
      <c r="U1572" s="31">
        <f>IF($I1530="n/a",0,IF(U$4&lt;=$C1572,0,IF(SUM($C1572,$I1530)&gt;U$4,$AH1544/$I1530,$AH1544-SUM($I1572:T1572))))</f>
        <v>0</v>
      </c>
      <c r="V1572" s="31">
        <f>IF($I1530="n/a",0,IF(V$4&lt;=$C1572,0,IF(SUM($C1572,$I1530)&gt;V$4,$AH1544/$I1530,$AH1544-SUM($I1572:U1572))))</f>
        <v>0</v>
      </c>
      <c r="W1572" s="31">
        <f>IF($I1530="n/a",0,IF(W$4&lt;=$C1572,0,IF(SUM($C1572,$I1530)&gt;W$4,$AH1544/$I1530,$AH1544-SUM($I1572:V1572))))</f>
        <v>0</v>
      </c>
      <c r="X1572" s="31">
        <f>IF($I1530="n/a",0,IF(X$4&lt;=$C1572,0,IF(SUM($C1572,$I1530)&gt;X$4,$AH1544/$I1530,$AH1544-SUM($I1572:W1572))))</f>
        <v>0</v>
      </c>
      <c r="Y1572" s="31">
        <f>IF($I1530="n/a",0,IF(Y$4&lt;=$C1572,0,IF(SUM($C1572,$I1530)&gt;Y$4,$AH1544/$I1530,$AH1544-SUM($I1572:X1572))))</f>
        <v>0</v>
      </c>
      <c r="Z1572" s="31">
        <f>IF($I1530="n/a",0,IF(Z$4&lt;=$C1572,0,IF(SUM($C1572,$I1530)&gt;Z$4,$AH1544/$I1530,$AH1544-SUM($I1572:Y1572))))</f>
        <v>0</v>
      </c>
      <c r="AA1572" s="31">
        <f>IF($I1530="n/a",0,IF(AA$4&lt;=$C1572,0,IF(SUM($C1572,$I1530)&gt;AA$4,$AH1544/$I1530,$AH1544-SUM($I1572:Z1572))))</f>
        <v>0</v>
      </c>
      <c r="AB1572" s="31">
        <f>IF($I1530="n/a",0,IF(AB$4&lt;=$C1572,0,IF(SUM($C1572,$I1530)&gt;AB$4,$AH1544/$I1530,$AH1544-SUM($I1572:AA1572))))</f>
        <v>0</v>
      </c>
      <c r="AC1572" s="31">
        <f>IF($I1530="n/a",0,IF(AC$4&lt;=$C1572,0,IF(SUM($C1572,$I1530)&gt;AC$4,$AH1544/$I1530,$AH1544-SUM($I1572:AB1572))))</f>
        <v>0</v>
      </c>
      <c r="AD1572" s="31">
        <f>IF($I1530="n/a",0,IF(AD$4&lt;=$C1572,0,IF(SUM($C1572,$I1530)&gt;AD$4,$AH1544/$I1530,$AH1544-SUM($I1572:AC1572))))</f>
        <v>0</v>
      </c>
      <c r="AE1572" s="31">
        <f>IF($I1530="n/a",0,IF(AE$4&lt;=$C1572,0,IF(SUM($C1572,$I1530)&gt;AE$4,$AH1544/$I1530,$AH1544-SUM($I1572:AD1572))))</f>
        <v>0</v>
      </c>
      <c r="AF1572" s="31">
        <f>IF($I1530="n/a",0,IF(AF$4&lt;=$C1572,0,IF(SUM($C1572,$I1530)&gt;AF$4,$AH1544/$I1530,$AH1544-SUM($I1572:AE1572))))</f>
        <v>0</v>
      </c>
      <c r="AG1572" s="31">
        <f>IF($I1530="n/a",0,IF(AG$4&lt;=$C1572,0,IF(SUM($C1572,$I1530)&gt;AG$4,$AH1544/$I1530,$AH1544-SUM($I1572:AF1572))))</f>
        <v>0</v>
      </c>
      <c r="AH1572" s="31">
        <f>IF($I1530="n/a",0,IF(AH$4&lt;=$C1572,0,IF(SUM($C1572,$I1530)&gt;AH$4,$AH1544/$I1530,$AH1544-SUM($I1572:AG1572))))</f>
        <v>0</v>
      </c>
      <c r="AI1572" s="31">
        <f>IF($I1530="n/a",0,IF(AI$4&lt;=$C1572,0,IF(SUM($C1572,$I1530)&gt;AI$4,$AH1544/$I1530,$AH1544-SUM($I1572:AH1572))))</f>
        <v>0</v>
      </c>
      <c r="AJ1572" s="31">
        <f>IF($I1530="n/a",0,IF(AJ$4&lt;=$C1572,0,IF(SUM($C1572,$I1530)&gt;AJ$4,$AH1544/$I1530,$AH1544-SUM($I1572:AI1572))))</f>
        <v>0</v>
      </c>
      <c r="AK1572" s="31">
        <f>IF($I1530="n/a",0,IF(AK$4&lt;=$C1572,0,IF(SUM($C1572,$I1530)&gt;AK$4,$AH1544/$I1530,$AH1544-SUM($I1572:AJ1572))))</f>
        <v>0</v>
      </c>
      <c r="AL1572" s="31">
        <f>IF($I1530="n/a",0,IF(AL$4&lt;=$C1572,0,IF(SUM($C1572,$I1530)&gt;AL$4,$AH1544/$I1530,$AH1544-SUM($I1572:AK1572))))</f>
        <v>0</v>
      </c>
      <c r="AM1572" s="31">
        <f>IF($I1530="n/a",0,IF(AM$4&lt;=$C1572,0,IF(SUM($C1572,$I1530)&gt;AM$4,$AH1544/$I1530,$AH1544-SUM($I1572:AL1572))))</f>
        <v>0</v>
      </c>
      <c r="AN1572" s="31">
        <f>IF($I1530="n/a",0,IF(AN$4&lt;=$C1572,0,IF(SUM($C1572,$I1530)&gt;AN$4,$AH1544/$I1530,$AH1544-SUM($I1572:AM1572))))</f>
        <v>0</v>
      </c>
      <c r="AO1572" s="31">
        <f>IF($I1530="n/a",0,IF(AO$4&lt;=$C1572,0,IF(SUM($C1572,$I1530)&gt;AO$4,$AH1544/$I1530,$AH1544-SUM($I1572:AN1572))))</f>
        <v>0</v>
      </c>
      <c r="AP1572" s="31">
        <f>IF($I1530="n/a",0,IF(AP$4&lt;=$C1572,0,IF(SUM($C1572,$I1530)&gt;AP$4,$AH1544/$I1530,$AH1544-SUM($I1572:AO1572))))</f>
        <v>0</v>
      </c>
      <c r="AQ1572" s="31">
        <f>IF($I1530="n/a",0,IF(AQ$4&lt;=$C1572,0,IF(SUM($C1572,$I1530)&gt;AQ$4,$AH1544/$I1530,$AH1544-SUM($I1572:AP1572))))</f>
        <v>0</v>
      </c>
      <c r="AR1572" s="31">
        <f>IF($I1530="n/a",0,IF(AR$4&lt;=$C1572,0,IF(SUM($C1572,$I1530)&gt;AR$4,$AH1544/$I1530,$AH1544-SUM($I1572:AQ1572))))</f>
        <v>0</v>
      </c>
      <c r="AS1572" s="31">
        <f>IF($I1530="n/a",0,IF(AS$4&lt;=$C1572,0,IF(SUM($C1572,$I1530)&gt;AS$4,$AH1544/$I1530,$AH1544-SUM($I1572:AR1572))))</f>
        <v>0</v>
      </c>
      <c r="AT1572" s="31">
        <f>IF($I1530="n/a",0,IF(AT$4&lt;=$C1572,0,IF(SUM($C1572,$I1530)&gt;AT$4,$AH1544/$I1530,$AH1544-SUM($I1572:AS1572))))</f>
        <v>0</v>
      </c>
      <c r="AU1572" s="31">
        <f>IF($I1530="n/a",0,IF(AU$4&lt;=$C1572,0,IF(SUM($C1572,$I1530)&gt;AU$4,$AH1544/$I1530,$AH1544-SUM($I1572:AT1572))))</f>
        <v>0</v>
      </c>
      <c r="AV1572" s="31">
        <f>IF($I1530="n/a",0,IF(AV$4&lt;=$C1572,0,IF(SUM($C1572,$I1530)&gt;AV$4,$AH1544/$I1530,$AH1544-SUM($I1572:AU1572))))</f>
        <v>0</v>
      </c>
      <c r="AW1572" s="31">
        <f>IF($I1530="n/a",0,IF(AW$4&lt;=$C1572,0,IF(SUM($C1572,$I1530)&gt;AW$4,$AH1544/$I1530,$AH1544-SUM($I1572:AV1572))))</f>
        <v>0</v>
      </c>
      <c r="AX1572" s="31">
        <f>IF($I1530="n/a",0,IF(AX$4&lt;=$C1572,0,IF(SUM($C1572,$I1530)&gt;AX$4,$AH1544/$I1530,$AH1544-SUM($I1572:AW1572))))</f>
        <v>0</v>
      </c>
      <c r="AY1572" s="31">
        <f>IF($I1530="n/a",0,IF(AY$4&lt;=$C1572,0,IF(SUM($C1572,$I1530)&gt;AY$4,$AH1544/$I1530,$AH1544-SUM($I1572:AX1572))))</f>
        <v>0</v>
      </c>
      <c r="AZ1572" s="31">
        <f>IF($I1530="n/a",0,IF(AZ$4&lt;=$C1572,0,IF(SUM($C1572,$I1530)&gt;AZ$4,$AH1544/$I1530,$AH1544-SUM($I1572:AY1572))))</f>
        <v>0</v>
      </c>
      <c r="BA1572" s="31">
        <f>IF($I1530="n/a",0,IF(BA$4&lt;=$C1572,0,IF(SUM($C1572,$I1530)&gt;BA$4,$AH1544/$I1530,$AH1544-SUM($I1572:AZ1572))))</f>
        <v>0</v>
      </c>
      <c r="BB1572" s="31">
        <f>IF($I1530="n/a",0,IF(BB$4&lt;=$C1572,0,IF(SUM($C1572,$I1530)&gt;BB$4,$AH1544/$I1530,$AH1544-SUM($I1572:BA1572))))</f>
        <v>0</v>
      </c>
      <c r="BC1572" s="31">
        <f>IF($I1530="n/a",0,IF(BC$4&lt;=$C1572,0,IF(SUM($C1572,$I1530)&gt;BC$4,$AH1544/$I1530,$AH1544-SUM($I1572:BB1572))))</f>
        <v>0</v>
      </c>
      <c r="BD1572" s="31">
        <f>IF($I1530="n/a",0,IF(BD$4&lt;=$C1572,0,IF(SUM($C1572,$I1530)&gt;BD$4,$AH1544/$I1530,$AH1544-SUM($I1572:BC1572))))</f>
        <v>0</v>
      </c>
      <c r="BE1572" s="31">
        <f>IF($I1530="n/a",0,IF(BE$4&lt;=$C1572,0,IF(SUM($C1572,$I1530)&gt;BE$4,$AH1544/$I1530,$AH1544-SUM($I1572:BD1572))))</f>
        <v>0</v>
      </c>
      <c r="BF1572" s="31">
        <f>IF($I1530="n/a",0,IF(BF$4&lt;=$C1572,0,IF(SUM($C1572,$I1530)&gt;BF$4,$AH1544/$I1530,$AH1544-SUM($I1572:BE1572))))</f>
        <v>0</v>
      </c>
      <c r="BG1572" s="31">
        <f>IF($I1530="n/a",0,IF(BG$4&lt;=$C1572,0,IF(SUM($C1572,$I1530)&gt;BG$4,$AH1544/$I1530,$AH1544-SUM($I1572:BF1572))))</f>
        <v>0</v>
      </c>
      <c r="BH1572" s="31">
        <f>IF($I1530="n/a",0,IF(BH$4&lt;=$C1572,0,IF(SUM($C1572,$I1530)&gt;BH$4,$AH1544/$I1530,$AH1544-SUM($I1572:BG1572))))</f>
        <v>0</v>
      </c>
      <c r="BI1572" s="31">
        <f>IF($I1530="n/a",0,IF(BI$4&lt;=$C1572,0,IF(SUM($C1572,$I1530)&gt;BI$4,$AH1544/$I1530,$AH1544-SUM($I1572:BH1572))))</f>
        <v>0</v>
      </c>
      <c r="BJ1572" s="31">
        <f>IF($I1530="n/a",0,IF(BJ$4&lt;=$C1572,0,IF(SUM($C1572,$I1530)&gt;BJ$4,$AH1544/$I1530,$AH1544-SUM($I1572:BI1572))))</f>
        <v>0</v>
      </c>
      <c r="BK1572" s="31">
        <f>IF($I1530="n/a",0,IF(BK$4&lt;=$C1572,0,IF(SUM($C1572,$I1530)&gt;BK$4,$AH1544/$I1530,$AH1544-SUM($I1572:BJ1572))))</f>
        <v>0</v>
      </c>
      <c r="BL1572" s="31">
        <f>IF($I1530="n/a",0,IF(BL$4&lt;=$C1572,0,IF(SUM($C1572,$I1530)&gt;BL$4,$AH1544/$I1530,$AH1544-SUM($I1572:BK1572))))</f>
        <v>0</v>
      </c>
      <c r="BM1572" s="31">
        <f>IF($I1530="n/a",0,IF(BM$4&lt;=$C1572,0,IF(SUM($C1572,$I1530)&gt;BM$4,$AH1544/$I1530,$AH1544-SUM($I1572:BL1572))))</f>
        <v>0</v>
      </c>
      <c r="BN1572" s="31">
        <f>IF($I1530="n/a",0,IF(BN$4&lt;=$C1572,0,IF(SUM($C1572,$I1530)&gt;BN$4,$AH1544/$I1530,$AH1544-SUM($I1572:BM1572))))</f>
        <v>0</v>
      </c>
      <c r="BO1572" s="31">
        <f>IF($I1530="n/a",0,IF(BO$4&lt;=$C1572,0,IF(SUM($C1572,$I1530)&gt;BO$4,$AH1544/$I1530,$AH1544-SUM($I1572:BN1572))))</f>
        <v>0</v>
      </c>
      <c r="BP1572" s="31">
        <f>IF($I1530="n/a",0,IF(BP$4&lt;=$C1572,0,IF(SUM($C1572,$I1530)&gt;BP$4,$AH1544/$I1530,$AH1544-SUM($I1572:BO1572))))</f>
        <v>0</v>
      </c>
      <c r="BQ1572" s="31">
        <f>IF($I1530="n/a",0,IF(BQ$4&lt;=$C1572,0,IF(SUM($C1572,$I1530)&gt;BQ$4,$AH1544/$I1530,$AH1544-SUM($I1572:BP1572))))</f>
        <v>0</v>
      </c>
      <c r="BR1572" s="31">
        <f>IF($I1530="n/a",0,IF(BR$4&lt;=$C1572,0,IF(SUM($C1572,$I1530)&gt;BR$4,$AH1544/$I1530,$AH1544-SUM($I1572:BQ1572))))</f>
        <v>0</v>
      </c>
      <c r="BS1572" s="31">
        <f>IF($I1530="n/a",0,IF(BS$4&lt;=$C1572,0,IF(SUM($C1572,$I1530)&gt;BS$4,$AH1544/$I1530,$AH1544-SUM($I1572:BR1572))))</f>
        <v>0</v>
      </c>
      <c r="BT1572" s="31">
        <f>IF($I1530="n/a",0,IF(BT$4&lt;=$C1572,0,IF(SUM($C1572,$I1530)&gt;BT$4,$AH1544/$I1530,$AH1544-SUM($I1572:BS1572))))</f>
        <v>0</v>
      </c>
      <c r="BU1572" s="31">
        <f>IF($I1530="n/a",0,IF(BU$4&lt;=$C1572,0,IF(SUM($C1572,$I1530)&gt;BU$4,$AH1544/$I1530,$AH1544-SUM($I1572:BT1572))))</f>
        <v>0</v>
      </c>
      <c r="BV1572" s="31">
        <f>IF($I1530="n/a",0,IF(BV$4&lt;=$C1572,0,IF(SUM($C1572,$I1530)&gt;BV$4,$AH1544/$I1530,$AH1544-SUM($I1572:BU1572))))</f>
        <v>0</v>
      </c>
      <c r="BW1572" s="31">
        <f>IF($I1530="n/a",0,IF(BW$4&lt;=$C1572,0,IF(SUM($C1572,$I1530)&gt;BW$4,$AH1544/$I1530,$AH1544-SUM($I1572:BV1572))))</f>
        <v>0</v>
      </c>
      <c r="BX1572" s="31">
        <f>IF($I1530="n/a",0,IF(BX$4&lt;=$C1572,0,IF(SUM($C1572,$I1530)&gt;BX$4,$AH1544/$I1530,$AH1544-SUM($I1572:BW1572))))</f>
        <v>0</v>
      </c>
      <c r="BY1572" s="31">
        <f>IF($I1530="n/a",0,IF(BY$4&lt;=$C1572,0,IF(SUM($C1572,$I1530)&gt;BY$4,$AH1544/$I1530,$AH1544-SUM($I1572:BX1572))))</f>
        <v>0</v>
      </c>
      <c r="BZ1572" s="31">
        <f>IF($I1530="n/a",0,IF(BZ$4&lt;=$C1572,0,IF(SUM($C1572,$I1530)&gt;BZ$4,$AH1544/$I1530,$AH1544-SUM($I1572:BY1572))))</f>
        <v>0</v>
      </c>
      <c r="CA1572" s="31">
        <f>IF($I1530="n/a",0,IF(CA$4&lt;=$C1572,0,IF(SUM($C1572,$I1530)&gt;CA$4,$AH1544/$I1530,$AH1544-SUM($I1572:BZ1572))))</f>
        <v>0</v>
      </c>
      <c r="CB1572" s="31">
        <f>IF($I1530="n/a",0,IF(CB$4&lt;=$C1572,0,IF(SUM($C1572,$I1530)&gt;CB$4,$AH1544/$I1530,$AH1544-SUM($I1572:CA1572))))</f>
        <v>0</v>
      </c>
      <c r="CC1572" s="31">
        <f>IF($I1530="n/a",0,IF(CC$4&lt;=$C1572,0,IF(SUM($C1572,$I1530)&gt;CC$4,$AH1544/$I1530,$AH1544-SUM($I1572:CB1572))))</f>
        <v>0</v>
      </c>
      <c r="CD1572" s="31">
        <f>IF($I1530="n/a",0,IF(CD$4&lt;=$C1572,0,IF(SUM($C1572,$I1530)&gt;CD$4,$AH1544/$I1530,$AH1544-SUM($I1572:CC1572))))</f>
        <v>0</v>
      </c>
      <c r="CE1572" s="31">
        <f>IF($I1530="n/a",0,IF(CE$4&lt;=$C1572,0,IF(SUM($C1572,$I1530)&gt;CE$4,$AH1544/$I1530,$AH1544-SUM($I1572:CD1572))))</f>
        <v>0</v>
      </c>
      <c r="CF1572" s="31">
        <f>IF($I1530="n/a",0,IF(CF$4&lt;=$C1572,0,IF(SUM($C1572,$I1530)&gt;CF$4,$AH1544/$I1530,$AH1544-SUM($I1572:CE1572))))</f>
        <v>0</v>
      </c>
    </row>
    <row r="1573" spans="1:84" s="153" customFormat="1" ht="12.75" customHeight="1">
      <c r="A1573"/>
      <c r="C1573" s="197">
        <v>2041</v>
      </c>
      <c r="D1573" s="21" t="s">
        <v>186</v>
      </c>
      <c r="E1573" s="21" t="s">
        <v>185</v>
      </c>
      <c r="I1573" s="31"/>
      <c r="J1573" s="31">
        <f>IF($I1530="n/a",0,IF(J$4&lt;=$C1573,0,IF(SUM($C1573,$I1530)&gt;J$4,$AI1544/$I1530,$AI1544-SUM($I1573:I1573))))</f>
        <v>0</v>
      </c>
      <c r="K1573" s="31">
        <f>IF($I1530="n/a",0,IF(K$4&lt;=$C1573,0,IF(SUM($C1573,$I1530)&gt;K$4,$AI1544/$I1530,$AI1544-SUM($I1573:J1573))))</f>
        <v>0</v>
      </c>
      <c r="L1573" s="31">
        <f>IF($I1530="n/a",0,IF(L$4&lt;=$C1573,0,IF(SUM($C1573,$I1530)&gt;L$4,$AI1544/$I1530,$AI1544-SUM($I1573:K1573))))</f>
        <v>0</v>
      </c>
      <c r="M1573" s="31">
        <f>IF($I1530="n/a",0,IF(M$4&lt;=$C1573,0,IF(SUM($C1573,$I1530)&gt;M$4,$AI1544/$I1530,$AI1544-SUM($I1573:L1573))))</f>
        <v>0</v>
      </c>
      <c r="N1573" s="31">
        <f>IF($I1530="n/a",0,IF(N$4&lt;=$C1573,0,IF(SUM($C1573,$I1530)&gt;N$4,$AI1544/$I1530,$AI1544-SUM($I1573:M1573))))</f>
        <v>0</v>
      </c>
      <c r="O1573" s="31">
        <f>IF($I1530="n/a",0,IF(O$4&lt;=$C1573,0,IF(SUM($C1573,$I1530)&gt;O$4,$AI1544/$I1530,$AI1544-SUM($I1573:N1573))))</f>
        <v>0</v>
      </c>
      <c r="P1573" s="31">
        <f>IF($I1530="n/a",0,IF(P$4&lt;=$C1573,0,IF(SUM($C1573,$I1530)&gt;P$4,$AI1544/$I1530,$AI1544-SUM($I1573:O1573))))</f>
        <v>0</v>
      </c>
      <c r="Q1573" s="31">
        <f>IF($I1530="n/a",0,IF(Q$4&lt;=$C1573,0,IF(SUM($C1573,$I1530)&gt;Q$4,$AI1544/$I1530,$AI1544-SUM($I1573:P1573))))</f>
        <v>0</v>
      </c>
      <c r="R1573" s="31">
        <f>IF($I1530="n/a",0,IF(R$4&lt;=$C1573,0,IF(SUM($C1573,$I1530)&gt;R$4,$AI1544/$I1530,$AI1544-SUM($I1573:Q1573))))</f>
        <v>0</v>
      </c>
      <c r="S1573" s="31">
        <f>IF($I1530="n/a",0,IF(S$4&lt;=$C1573,0,IF(SUM($C1573,$I1530)&gt;S$4,$AI1544/$I1530,$AI1544-SUM($I1573:R1573))))</f>
        <v>0</v>
      </c>
      <c r="T1573" s="31">
        <f>IF($I1530="n/a",0,IF(T$4&lt;=$C1573,0,IF(SUM($C1573,$I1530)&gt;T$4,$AI1544/$I1530,$AI1544-SUM($I1573:S1573))))</f>
        <v>0</v>
      </c>
      <c r="U1573" s="31">
        <f>IF($I1530="n/a",0,IF(U$4&lt;=$C1573,0,IF(SUM($C1573,$I1530)&gt;U$4,$AI1544/$I1530,$AI1544-SUM($I1573:T1573))))</f>
        <v>0</v>
      </c>
      <c r="V1573" s="31">
        <f>IF($I1530="n/a",0,IF(V$4&lt;=$C1573,0,IF(SUM($C1573,$I1530)&gt;V$4,$AI1544/$I1530,$AI1544-SUM($I1573:U1573))))</f>
        <v>0</v>
      </c>
      <c r="W1573" s="31">
        <f>IF($I1530="n/a",0,IF(W$4&lt;=$C1573,0,IF(SUM($C1573,$I1530)&gt;W$4,$AI1544/$I1530,$AI1544-SUM($I1573:V1573))))</f>
        <v>0</v>
      </c>
      <c r="X1573" s="31">
        <f>IF($I1530="n/a",0,IF(X$4&lt;=$C1573,0,IF(SUM($C1573,$I1530)&gt;X$4,$AI1544/$I1530,$AI1544-SUM($I1573:W1573))))</f>
        <v>0</v>
      </c>
      <c r="Y1573" s="31">
        <f>IF($I1530="n/a",0,IF(Y$4&lt;=$C1573,0,IF(SUM($C1573,$I1530)&gt;Y$4,$AI1544/$I1530,$AI1544-SUM($I1573:X1573))))</f>
        <v>0</v>
      </c>
      <c r="Z1573" s="31">
        <f>IF($I1530="n/a",0,IF(Z$4&lt;=$C1573,0,IF(SUM($C1573,$I1530)&gt;Z$4,$AI1544/$I1530,$AI1544-SUM($I1573:Y1573))))</f>
        <v>0</v>
      </c>
      <c r="AA1573" s="31">
        <f>IF($I1530="n/a",0,IF(AA$4&lt;=$C1573,0,IF(SUM($C1573,$I1530)&gt;AA$4,$AI1544/$I1530,$AI1544-SUM($I1573:Z1573))))</f>
        <v>0</v>
      </c>
      <c r="AB1573" s="31">
        <f>IF($I1530="n/a",0,IF(AB$4&lt;=$C1573,0,IF(SUM($C1573,$I1530)&gt;AB$4,$AI1544/$I1530,$AI1544-SUM($I1573:AA1573))))</f>
        <v>0</v>
      </c>
      <c r="AC1573" s="31">
        <f>IF($I1530="n/a",0,IF(AC$4&lt;=$C1573,0,IF(SUM($C1573,$I1530)&gt;AC$4,$AI1544/$I1530,$AI1544-SUM($I1573:AB1573))))</f>
        <v>0</v>
      </c>
      <c r="AD1573" s="31">
        <f>IF($I1530="n/a",0,IF(AD$4&lt;=$C1573,0,IF(SUM($C1573,$I1530)&gt;AD$4,$AI1544/$I1530,$AI1544-SUM($I1573:AC1573))))</f>
        <v>0</v>
      </c>
      <c r="AE1573" s="31">
        <f>IF($I1530="n/a",0,IF(AE$4&lt;=$C1573,0,IF(SUM($C1573,$I1530)&gt;AE$4,$AI1544/$I1530,$AI1544-SUM($I1573:AD1573))))</f>
        <v>0</v>
      </c>
      <c r="AF1573" s="31">
        <f>IF($I1530="n/a",0,IF(AF$4&lt;=$C1573,0,IF(SUM($C1573,$I1530)&gt;AF$4,$AI1544/$I1530,$AI1544-SUM($I1573:AE1573))))</f>
        <v>0</v>
      </c>
      <c r="AG1573" s="31">
        <f>IF($I1530="n/a",0,IF(AG$4&lt;=$C1573,0,IF(SUM($C1573,$I1530)&gt;AG$4,$AI1544/$I1530,$AI1544-SUM($I1573:AF1573))))</f>
        <v>0</v>
      </c>
      <c r="AH1573" s="31">
        <f>IF($I1530="n/a",0,IF(AH$4&lt;=$C1573,0,IF(SUM($C1573,$I1530)&gt;AH$4,$AI1544/$I1530,$AI1544-SUM($I1573:AG1573))))</f>
        <v>0</v>
      </c>
      <c r="AI1573" s="31">
        <f>IF($I1530="n/a",0,IF(AI$4&lt;=$C1573,0,IF(SUM($C1573,$I1530)&gt;AI$4,$AI1544/$I1530,$AI1544-SUM($I1573:AH1573))))</f>
        <v>0</v>
      </c>
      <c r="AJ1573" s="31">
        <f>IF($I1530="n/a",0,IF(AJ$4&lt;=$C1573,0,IF(SUM($C1573,$I1530)&gt;AJ$4,$AI1544/$I1530,$AI1544-SUM($I1573:AI1573))))</f>
        <v>0</v>
      </c>
      <c r="AK1573" s="31">
        <f>IF($I1530="n/a",0,IF(AK$4&lt;=$C1573,0,IF(SUM($C1573,$I1530)&gt;AK$4,$AI1544/$I1530,$AI1544-SUM($I1573:AJ1573))))</f>
        <v>0</v>
      </c>
      <c r="AL1573" s="31">
        <f>IF($I1530="n/a",0,IF(AL$4&lt;=$C1573,0,IF(SUM($C1573,$I1530)&gt;AL$4,$AI1544/$I1530,$AI1544-SUM($I1573:AK1573))))</f>
        <v>0</v>
      </c>
      <c r="AM1573" s="31">
        <f>IF($I1530="n/a",0,IF(AM$4&lt;=$C1573,0,IF(SUM($C1573,$I1530)&gt;AM$4,$AI1544/$I1530,$AI1544-SUM($I1573:AL1573))))</f>
        <v>0</v>
      </c>
      <c r="AN1573" s="31">
        <f>IF($I1530="n/a",0,IF(AN$4&lt;=$C1573,0,IF(SUM($C1573,$I1530)&gt;AN$4,$AI1544/$I1530,$AI1544-SUM($I1573:AM1573))))</f>
        <v>0</v>
      </c>
      <c r="AO1573" s="31">
        <f>IF($I1530="n/a",0,IF(AO$4&lt;=$C1573,0,IF(SUM($C1573,$I1530)&gt;AO$4,$AI1544/$I1530,$AI1544-SUM($I1573:AN1573))))</f>
        <v>0</v>
      </c>
      <c r="AP1573" s="31">
        <f>IF($I1530="n/a",0,IF(AP$4&lt;=$C1573,0,IF(SUM($C1573,$I1530)&gt;AP$4,$AI1544/$I1530,$AI1544-SUM($I1573:AO1573))))</f>
        <v>0</v>
      </c>
      <c r="AQ1573" s="31">
        <f>IF($I1530="n/a",0,IF(AQ$4&lt;=$C1573,0,IF(SUM($C1573,$I1530)&gt;AQ$4,$AI1544/$I1530,$AI1544-SUM($I1573:AP1573))))</f>
        <v>0</v>
      </c>
      <c r="AR1573" s="31">
        <f>IF($I1530="n/a",0,IF(AR$4&lt;=$C1573,0,IF(SUM($C1573,$I1530)&gt;AR$4,$AI1544/$I1530,$AI1544-SUM($I1573:AQ1573))))</f>
        <v>0</v>
      </c>
      <c r="AS1573" s="31">
        <f>IF($I1530="n/a",0,IF(AS$4&lt;=$C1573,0,IF(SUM($C1573,$I1530)&gt;AS$4,$AI1544/$I1530,$AI1544-SUM($I1573:AR1573))))</f>
        <v>0</v>
      </c>
      <c r="AT1573" s="31">
        <f>IF($I1530="n/a",0,IF(AT$4&lt;=$C1573,0,IF(SUM($C1573,$I1530)&gt;AT$4,$AI1544/$I1530,$AI1544-SUM($I1573:AS1573))))</f>
        <v>0</v>
      </c>
      <c r="AU1573" s="31">
        <f>IF($I1530="n/a",0,IF(AU$4&lt;=$C1573,0,IF(SUM($C1573,$I1530)&gt;AU$4,$AI1544/$I1530,$AI1544-SUM($I1573:AT1573))))</f>
        <v>0</v>
      </c>
      <c r="AV1573" s="31">
        <f>IF($I1530="n/a",0,IF(AV$4&lt;=$C1573,0,IF(SUM($C1573,$I1530)&gt;AV$4,$AI1544/$I1530,$AI1544-SUM($I1573:AU1573))))</f>
        <v>0</v>
      </c>
      <c r="AW1573" s="31">
        <f>IF($I1530="n/a",0,IF(AW$4&lt;=$C1573,0,IF(SUM($C1573,$I1530)&gt;AW$4,$AI1544/$I1530,$AI1544-SUM($I1573:AV1573))))</f>
        <v>0</v>
      </c>
      <c r="AX1573" s="31">
        <f>IF($I1530="n/a",0,IF(AX$4&lt;=$C1573,0,IF(SUM($C1573,$I1530)&gt;AX$4,$AI1544/$I1530,$AI1544-SUM($I1573:AW1573))))</f>
        <v>0</v>
      </c>
      <c r="AY1573" s="31">
        <f>IF($I1530="n/a",0,IF(AY$4&lt;=$C1573,0,IF(SUM($C1573,$I1530)&gt;AY$4,$AI1544/$I1530,$AI1544-SUM($I1573:AX1573))))</f>
        <v>0</v>
      </c>
      <c r="AZ1573" s="31">
        <f>IF($I1530="n/a",0,IF(AZ$4&lt;=$C1573,0,IF(SUM($C1573,$I1530)&gt;AZ$4,$AI1544/$I1530,$AI1544-SUM($I1573:AY1573))))</f>
        <v>0</v>
      </c>
      <c r="BA1573" s="31">
        <f>IF($I1530="n/a",0,IF(BA$4&lt;=$C1573,0,IF(SUM($C1573,$I1530)&gt;BA$4,$AI1544/$I1530,$AI1544-SUM($I1573:AZ1573))))</f>
        <v>0</v>
      </c>
      <c r="BB1573" s="31">
        <f>IF($I1530="n/a",0,IF(BB$4&lt;=$C1573,0,IF(SUM($C1573,$I1530)&gt;BB$4,$AI1544/$I1530,$AI1544-SUM($I1573:BA1573))))</f>
        <v>0</v>
      </c>
      <c r="BC1573" s="31">
        <f>IF($I1530="n/a",0,IF(BC$4&lt;=$C1573,0,IF(SUM($C1573,$I1530)&gt;BC$4,$AI1544/$I1530,$AI1544-SUM($I1573:BB1573))))</f>
        <v>0</v>
      </c>
      <c r="BD1573" s="31">
        <f>IF($I1530="n/a",0,IF(BD$4&lt;=$C1573,0,IF(SUM($C1573,$I1530)&gt;BD$4,$AI1544/$I1530,$AI1544-SUM($I1573:BC1573))))</f>
        <v>0</v>
      </c>
      <c r="BE1573" s="31">
        <f>IF($I1530="n/a",0,IF(BE$4&lt;=$C1573,0,IF(SUM($C1573,$I1530)&gt;BE$4,$AI1544/$I1530,$AI1544-SUM($I1573:BD1573))))</f>
        <v>0</v>
      </c>
      <c r="BF1573" s="31">
        <f>IF($I1530="n/a",0,IF(BF$4&lt;=$C1573,0,IF(SUM($C1573,$I1530)&gt;BF$4,$AI1544/$I1530,$AI1544-SUM($I1573:BE1573))))</f>
        <v>0</v>
      </c>
      <c r="BG1573" s="31">
        <f>IF($I1530="n/a",0,IF(BG$4&lt;=$C1573,0,IF(SUM($C1573,$I1530)&gt;BG$4,$AI1544/$I1530,$AI1544-SUM($I1573:BF1573))))</f>
        <v>0</v>
      </c>
      <c r="BH1573" s="31">
        <f>IF($I1530="n/a",0,IF(BH$4&lt;=$C1573,0,IF(SUM($C1573,$I1530)&gt;BH$4,$AI1544/$I1530,$AI1544-SUM($I1573:BG1573))))</f>
        <v>0</v>
      </c>
      <c r="BI1573" s="31">
        <f>IF($I1530="n/a",0,IF(BI$4&lt;=$C1573,0,IF(SUM($C1573,$I1530)&gt;BI$4,$AI1544/$I1530,$AI1544-SUM($I1573:BH1573))))</f>
        <v>0</v>
      </c>
      <c r="BJ1573" s="31">
        <f>IF($I1530="n/a",0,IF(BJ$4&lt;=$C1573,0,IF(SUM($C1573,$I1530)&gt;BJ$4,$AI1544/$I1530,$AI1544-SUM($I1573:BI1573))))</f>
        <v>0</v>
      </c>
      <c r="BK1573" s="31">
        <f>IF($I1530="n/a",0,IF(BK$4&lt;=$C1573,0,IF(SUM($C1573,$I1530)&gt;BK$4,$AI1544/$I1530,$AI1544-SUM($I1573:BJ1573))))</f>
        <v>0</v>
      </c>
      <c r="BL1573" s="31">
        <f>IF($I1530="n/a",0,IF(BL$4&lt;=$C1573,0,IF(SUM($C1573,$I1530)&gt;BL$4,$AI1544/$I1530,$AI1544-SUM($I1573:BK1573))))</f>
        <v>0</v>
      </c>
      <c r="BM1573" s="31">
        <f>IF($I1530="n/a",0,IF(BM$4&lt;=$C1573,0,IF(SUM($C1573,$I1530)&gt;BM$4,$AI1544/$I1530,$AI1544-SUM($I1573:BL1573))))</f>
        <v>0</v>
      </c>
      <c r="BN1573" s="31">
        <f>IF($I1530="n/a",0,IF(BN$4&lt;=$C1573,0,IF(SUM($C1573,$I1530)&gt;BN$4,$AI1544/$I1530,$AI1544-SUM($I1573:BM1573))))</f>
        <v>0</v>
      </c>
      <c r="BO1573" s="31">
        <f>IF($I1530="n/a",0,IF(BO$4&lt;=$C1573,0,IF(SUM($C1573,$I1530)&gt;BO$4,$AI1544/$I1530,$AI1544-SUM($I1573:BN1573))))</f>
        <v>0</v>
      </c>
      <c r="BP1573" s="31">
        <f>IF($I1530="n/a",0,IF(BP$4&lt;=$C1573,0,IF(SUM($C1573,$I1530)&gt;BP$4,$AI1544/$I1530,$AI1544-SUM($I1573:BO1573))))</f>
        <v>0</v>
      </c>
      <c r="BQ1573" s="31">
        <f>IF($I1530="n/a",0,IF(BQ$4&lt;=$C1573,0,IF(SUM($C1573,$I1530)&gt;BQ$4,$AI1544/$I1530,$AI1544-SUM($I1573:BP1573))))</f>
        <v>0</v>
      </c>
      <c r="BR1573" s="31">
        <f>IF($I1530="n/a",0,IF(BR$4&lt;=$C1573,0,IF(SUM($C1573,$I1530)&gt;BR$4,$AI1544/$I1530,$AI1544-SUM($I1573:BQ1573))))</f>
        <v>0</v>
      </c>
      <c r="BS1573" s="31">
        <f>IF($I1530="n/a",0,IF(BS$4&lt;=$C1573,0,IF(SUM($C1573,$I1530)&gt;BS$4,$AI1544/$I1530,$AI1544-SUM($I1573:BR1573))))</f>
        <v>0</v>
      </c>
      <c r="BT1573" s="31">
        <f>IF($I1530="n/a",0,IF(BT$4&lt;=$C1573,0,IF(SUM($C1573,$I1530)&gt;BT$4,$AI1544/$I1530,$AI1544-SUM($I1573:BS1573))))</f>
        <v>0</v>
      </c>
      <c r="BU1573" s="31">
        <f>IF($I1530="n/a",0,IF(BU$4&lt;=$C1573,0,IF(SUM($C1573,$I1530)&gt;BU$4,$AI1544/$I1530,$AI1544-SUM($I1573:BT1573))))</f>
        <v>0</v>
      </c>
      <c r="BV1573" s="31">
        <f>IF($I1530="n/a",0,IF(BV$4&lt;=$C1573,0,IF(SUM($C1573,$I1530)&gt;BV$4,$AI1544/$I1530,$AI1544-SUM($I1573:BU1573))))</f>
        <v>0</v>
      </c>
      <c r="BW1573" s="31">
        <f>IF($I1530="n/a",0,IF(BW$4&lt;=$C1573,0,IF(SUM($C1573,$I1530)&gt;BW$4,$AI1544/$I1530,$AI1544-SUM($I1573:BV1573))))</f>
        <v>0</v>
      </c>
      <c r="BX1573" s="31">
        <f>IF($I1530="n/a",0,IF(BX$4&lt;=$C1573,0,IF(SUM($C1573,$I1530)&gt;BX$4,$AI1544/$I1530,$AI1544-SUM($I1573:BW1573))))</f>
        <v>0</v>
      </c>
      <c r="BY1573" s="31">
        <f>IF($I1530="n/a",0,IF(BY$4&lt;=$C1573,0,IF(SUM($C1573,$I1530)&gt;BY$4,$AI1544/$I1530,$AI1544-SUM($I1573:BX1573))))</f>
        <v>0</v>
      </c>
      <c r="BZ1573" s="31">
        <f>IF($I1530="n/a",0,IF(BZ$4&lt;=$C1573,0,IF(SUM($C1573,$I1530)&gt;BZ$4,$AI1544/$I1530,$AI1544-SUM($I1573:BY1573))))</f>
        <v>0</v>
      </c>
      <c r="CA1573" s="31">
        <f>IF($I1530="n/a",0,IF(CA$4&lt;=$C1573,0,IF(SUM($C1573,$I1530)&gt;CA$4,$AI1544/$I1530,$AI1544-SUM($I1573:BZ1573))))</f>
        <v>0</v>
      </c>
      <c r="CB1573" s="31">
        <f>IF($I1530="n/a",0,IF(CB$4&lt;=$C1573,0,IF(SUM($C1573,$I1530)&gt;CB$4,$AI1544/$I1530,$AI1544-SUM($I1573:CA1573))))</f>
        <v>0</v>
      </c>
      <c r="CC1573" s="31">
        <f>IF($I1530="n/a",0,IF(CC$4&lt;=$C1573,0,IF(SUM($C1573,$I1530)&gt;CC$4,$AI1544/$I1530,$AI1544-SUM($I1573:CB1573))))</f>
        <v>0</v>
      </c>
      <c r="CD1573" s="31">
        <f>IF($I1530="n/a",0,IF(CD$4&lt;=$C1573,0,IF(SUM($C1573,$I1530)&gt;CD$4,$AI1544/$I1530,$AI1544-SUM($I1573:CC1573))))</f>
        <v>0</v>
      </c>
      <c r="CE1573" s="31">
        <f>IF($I1530="n/a",0,IF(CE$4&lt;=$C1573,0,IF(SUM($C1573,$I1530)&gt;CE$4,$AI1544/$I1530,$AI1544-SUM($I1573:CD1573))))</f>
        <v>0</v>
      </c>
      <c r="CF1573" s="31">
        <f>IF($I1530="n/a",0,IF(CF$4&lt;=$C1573,0,IF(SUM($C1573,$I1530)&gt;CF$4,$AI1544/$I1530,$AI1544-SUM($I1573:CE1573))))</f>
        <v>0</v>
      </c>
    </row>
    <row r="1574" spans="1:84" s="153" customFormat="1" ht="12.75" customHeight="1">
      <c r="A1574"/>
      <c r="C1574" s="197">
        <v>2042</v>
      </c>
      <c r="D1574" s="21" t="s">
        <v>187</v>
      </c>
      <c r="E1574" s="21" t="s">
        <v>185</v>
      </c>
      <c r="I1574" s="31"/>
      <c r="J1574" s="31">
        <f>IF($I1530="n/a",0,IF(J$4&lt;=$C1574,0,IF(SUM($C1574,$I1530)&gt;J$4,$AJ1544/$I1530,$AJ1544-SUM($I1574:I1574))))</f>
        <v>0</v>
      </c>
      <c r="K1574" s="31">
        <f>IF($I1530="n/a",0,IF(K$4&lt;=$C1574,0,IF(SUM($C1574,$I1530)&gt;K$4,$AJ1544/$I1530,$AJ1544-SUM($I1574:J1574))))</f>
        <v>0</v>
      </c>
      <c r="L1574" s="31">
        <f>IF($I1530="n/a",0,IF(L$4&lt;=$C1574,0,IF(SUM($C1574,$I1530)&gt;L$4,$AJ1544/$I1530,$AJ1544-SUM($I1574:K1574))))</f>
        <v>0</v>
      </c>
      <c r="M1574" s="31">
        <f>IF($I1530="n/a",0,IF(M$4&lt;=$C1574,0,IF(SUM($C1574,$I1530)&gt;M$4,$AJ1544/$I1530,$AJ1544-SUM($I1574:L1574))))</f>
        <v>0</v>
      </c>
      <c r="N1574" s="31">
        <f>IF($I1530="n/a",0,IF(N$4&lt;=$C1574,0,IF(SUM($C1574,$I1530)&gt;N$4,$AJ1544/$I1530,$AJ1544-SUM($I1574:M1574))))</f>
        <v>0</v>
      </c>
      <c r="O1574" s="31">
        <f>IF($I1530="n/a",0,IF(O$4&lt;=$C1574,0,IF(SUM($C1574,$I1530)&gt;O$4,$AJ1544/$I1530,$AJ1544-SUM($I1574:N1574))))</f>
        <v>0</v>
      </c>
      <c r="P1574" s="31">
        <f>IF($I1530="n/a",0,IF(P$4&lt;=$C1574,0,IF(SUM($C1574,$I1530)&gt;P$4,$AJ1544/$I1530,$AJ1544-SUM($I1574:O1574))))</f>
        <v>0</v>
      </c>
      <c r="Q1574" s="31">
        <f>IF($I1530="n/a",0,IF(Q$4&lt;=$C1574,0,IF(SUM($C1574,$I1530)&gt;Q$4,$AJ1544/$I1530,$AJ1544-SUM($I1574:P1574))))</f>
        <v>0</v>
      </c>
      <c r="R1574" s="31">
        <f>IF($I1530="n/a",0,IF(R$4&lt;=$C1574,0,IF(SUM($C1574,$I1530)&gt;R$4,$AJ1544/$I1530,$AJ1544-SUM($I1574:Q1574))))</f>
        <v>0</v>
      </c>
      <c r="S1574" s="31">
        <f>IF($I1530="n/a",0,IF(S$4&lt;=$C1574,0,IF(SUM($C1574,$I1530)&gt;S$4,$AJ1544/$I1530,$AJ1544-SUM($I1574:R1574))))</f>
        <v>0</v>
      </c>
      <c r="T1574" s="31">
        <f>IF($I1530="n/a",0,IF(T$4&lt;=$C1574,0,IF(SUM($C1574,$I1530)&gt;T$4,$AJ1544/$I1530,$AJ1544-SUM($I1574:S1574))))</f>
        <v>0</v>
      </c>
      <c r="U1574" s="31">
        <f>IF($I1530="n/a",0,IF(U$4&lt;=$C1574,0,IF(SUM($C1574,$I1530)&gt;U$4,$AJ1544/$I1530,$AJ1544-SUM($I1574:T1574))))</f>
        <v>0</v>
      </c>
      <c r="V1574" s="31">
        <f>IF($I1530="n/a",0,IF(V$4&lt;=$C1574,0,IF(SUM($C1574,$I1530)&gt;V$4,$AJ1544/$I1530,$AJ1544-SUM($I1574:U1574))))</f>
        <v>0</v>
      </c>
      <c r="W1574" s="31">
        <f>IF($I1530="n/a",0,IF(W$4&lt;=$C1574,0,IF(SUM($C1574,$I1530)&gt;W$4,$AJ1544/$I1530,$AJ1544-SUM($I1574:V1574))))</f>
        <v>0</v>
      </c>
      <c r="X1574" s="31">
        <f>IF($I1530="n/a",0,IF(X$4&lt;=$C1574,0,IF(SUM($C1574,$I1530)&gt;X$4,$AJ1544/$I1530,$AJ1544-SUM($I1574:W1574))))</f>
        <v>0</v>
      </c>
      <c r="Y1574" s="31">
        <f>IF($I1530="n/a",0,IF(Y$4&lt;=$C1574,0,IF(SUM($C1574,$I1530)&gt;Y$4,$AJ1544/$I1530,$AJ1544-SUM($I1574:X1574))))</f>
        <v>0</v>
      </c>
      <c r="Z1574" s="31">
        <f>IF($I1530="n/a",0,IF(Z$4&lt;=$C1574,0,IF(SUM($C1574,$I1530)&gt;Z$4,$AJ1544/$I1530,$AJ1544-SUM($I1574:Y1574))))</f>
        <v>0</v>
      </c>
      <c r="AA1574" s="31">
        <f>IF($I1530="n/a",0,IF(AA$4&lt;=$C1574,0,IF(SUM($C1574,$I1530)&gt;AA$4,$AJ1544/$I1530,$AJ1544-SUM($I1574:Z1574))))</f>
        <v>0</v>
      </c>
      <c r="AB1574" s="31">
        <f>IF($I1530="n/a",0,IF(AB$4&lt;=$C1574,0,IF(SUM($C1574,$I1530)&gt;AB$4,$AJ1544/$I1530,$AJ1544-SUM($I1574:AA1574))))</f>
        <v>0</v>
      </c>
      <c r="AC1574" s="31">
        <f>IF($I1530="n/a",0,IF(AC$4&lt;=$C1574,0,IF(SUM($C1574,$I1530)&gt;AC$4,$AJ1544/$I1530,$AJ1544-SUM($I1574:AB1574))))</f>
        <v>0</v>
      </c>
      <c r="AD1574" s="31">
        <f>IF($I1530="n/a",0,IF(AD$4&lt;=$C1574,0,IF(SUM($C1574,$I1530)&gt;AD$4,$AJ1544/$I1530,$AJ1544-SUM($I1574:AC1574))))</f>
        <v>0</v>
      </c>
      <c r="AE1574" s="31">
        <f>IF($I1530="n/a",0,IF(AE$4&lt;=$C1574,0,IF(SUM($C1574,$I1530)&gt;AE$4,$AJ1544/$I1530,$AJ1544-SUM($I1574:AD1574))))</f>
        <v>0</v>
      </c>
      <c r="AF1574" s="31">
        <f>IF($I1530="n/a",0,IF(AF$4&lt;=$C1574,0,IF(SUM($C1574,$I1530)&gt;AF$4,$AJ1544/$I1530,$AJ1544-SUM($I1574:AE1574))))</f>
        <v>0</v>
      </c>
      <c r="AG1574" s="31">
        <f>IF($I1530="n/a",0,IF(AG$4&lt;=$C1574,0,IF(SUM($C1574,$I1530)&gt;AG$4,$AJ1544/$I1530,$AJ1544-SUM($I1574:AF1574))))</f>
        <v>0</v>
      </c>
      <c r="AH1574" s="31">
        <f>IF($I1530="n/a",0,IF(AH$4&lt;=$C1574,0,IF(SUM($C1574,$I1530)&gt;AH$4,$AJ1544/$I1530,$AJ1544-SUM($I1574:AG1574))))</f>
        <v>0</v>
      </c>
      <c r="AI1574" s="31">
        <f>IF($I1530="n/a",0,IF(AI$4&lt;=$C1574,0,IF(SUM($C1574,$I1530)&gt;AI$4,$AJ1544/$I1530,$AJ1544-SUM($I1574:AH1574))))</f>
        <v>0</v>
      </c>
      <c r="AJ1574" s="31">
        <f>IF($I1530="n/a",0,IF(AJ$4&lt;=$C1574,0,IF(SUM($C1574,$I1530)&gt;AJ$4,$AJ1544/$I1530,$AJ1544-SUM($I1574:AI1574))))</f>
        <v>0</v>
      </c>
      <c r="AK1574" s="31">
        <f>IF($I1530="n/a",0,IF(AK$4&lt;=$C1574,0,IF(SUM($C1574,$I1530)&gt;AK$4,$AJ1544/$I1530,$AJ1544-SUM($I1574:AJ1574))))</f>
        <v>0</v>
      </c>
      <c r="AL1574" s="31">
        <f>IF($I1530="n/a",0,IF(AL$4&lt;=$C1574,0,IF(SUM($C1574,$I1530)&gt;AL$4,$AJ1544/$I1530,$AJ1544-SUM($I1574:AK1574))))</f>
        <v>0</v>
      </c>
      <c r="AM1574" s="31">
        <f>IF($I1530="n/a",0,IF(AM$4&lt;=$C1574,0,IF(SUM($C1574,$I1530)&gt;AM$4,$AJ1544/$I1530,$AJ1544-SUM($I1574:AL1574))))</f>
        <v>0</v>
      </c>
      <c r="AN1574" s="31">
        <f>IF($I1530="n/a",0,IF(AN$4&lt;=$C1574,0,IF(SUM($C1574,$I1530)&gt;AN$4,$AJ1544/$I1530,$AJ1544-SUM($I1574:AM1574))))</f>
        <v>0</v>
      </c>
      <c r="AO1574" s="31">
        <f>IF($I1530="n/a",0,IF(AO$4&lt;=$C1574,0,IF(SUM($C1574,$I1530)&gt;AO$4,$AJ1544/$I1530,$AJ1544-SUM($I1574:AN1574))))</f>
        <v>0</v>
      </c>
      <c r="AP1574" s="31">
        <f>IF($I1530="n/a",0,IF(AP$4&lt;=$C1574,0,IF(SUM($C1574,$I1530)&gt;AP$4,$AJ1544/$I1530,$AJ1544-SUM($I1574:AO1574))))</f>
        <v>0</v>
      </c>
      <c r="AQ1574" s="31">
        <f>IF($I1530="n/a",0,IF(AQ$4&lt;=$C1574,0,IF(SUM($C1574,$I1530)&gt;AQ$4,$AJ1544/$I1530,$AJ1544-SUM($I1574:AP1574))))</f>
        <v>0</v>
      </c>
      <c r="AR1574" s="31">
        <f>IF($I1530="n/a",0,IF(AR$4&lt;=$C1574,0,IF(SUM($C1574,$I1530)&gt;AR$4,$AJ1544/$I1530,$AJ1544-SUM($I1574:AQ1574))))</f>
        <v>0</v>
      </c>
      <c r="AS1574" s="31">
        <f>IF($I1530="n/a",0,IF(AS$4&lt;=$C1574,0,IF(SUM($C1574,$I1530)&gt;AS$4,$AJ1544/$I1530,$AJ1544-SUM($I1574:AR1574))))</f>
        <v>0</v>
      </c>
      <c r="AT1574" s="31">
        <f>IF($I1530="n/a",0,IF(AT$4&lt;=$C1574,0,IF(SUM($C1574,$I1530)&gt;AT$4,$AJ1544/$I1530,$AJ1544-SUM($I1574:AS1574))))</f>
        <v>0</v>
      </c>
      <c r="AU1574" s="31">
        <f>IF($I1530="n/a",0,IF(AU$4&lt;=$C1574,0,IF(SUM($C1574,$I1530)&gt;AU$4,$AJ1544/$I1530,$AJ1544-SUM($I1574:AT1574))))</f>
        <v>0</v>
      </c>
      <c r="AV1574" s="31">
        <f>IF($I1530="n/a",0,IF(AV$4&lt;=$C1574,0,IF(SUM($C1574,$I1530)&gt;AV$4,$AJ1544/$I1530,$AJ1544-SUM($I1574:AU1574))))</f>
        <v>0</v>
      </c>
      <c r="AW1574" s="31">
        <f>IF($I1530="n/a",0,IF(AW$4&lt;=$C1574,0,IF(SUM($C1574,$I1530)&gt;AW$4,$AJ1544/$I1530,$AJ1544-SUM($I1574:AV1574))))</f>
        <v>0</v>
      </c>
      <c r="AX1574" s="31">
        <f>IF($I1530="n/a",0,IF(AX$4&lt;=$C1574,0,IF(SUM($C1574,$I1530)&gt;AX$4,$AJ1544/$I1530,$AJ1544-SUM($I1574:AW1574))))</f>
        <v>0</v>
      </c>
      <c r="AY1574" s="31">
        <f>IF($I1530="n/a",0,IF(AY$4&lt;=$C1574,0,IF(SUM($C1574,$I1530)&gt;AY$4,$AJ1544/$I1530,$AJ1544-SUM($I1574:AX1574))))</f>
        <v>0</v>
      </c>
      <c r="AZ1574" s="31">
        <f>IF($I1530="n/a",0,IF(AZ$4&lt;=$C1574,0,IF(SUM($C1574,$I1530)&gt;AZ$4,$AJ1544/$I1530,$AJ1544-SUM($I1574:AY1574))))</f>
        <v>0</v>
      </c>
      <c r="BA1574" s="31">
        <f>IF($I1530="n/a",0,IF(BA$4&lt;=$C1574,0,IF(SUM($C1574,$I1530)&gt;BA$4,$AJ1544/$I1530,$AJ1544-SUM($I1574:AZ1574))))</f>
        <v>0</v>
      </c>
      <c r="BB1574" s="31">
        <f>IF($I1530="n/a",0,IF(BB$4&lt;=$C1574,0,IF(SUM($C1574,$I1530)&gt;BB$4,$AJ1544/$I1530,$AJ1544-SUM($I1574:BA1574))))</f>
        <v>0</v>
      </c>
      <c r="BC1574" s="31">
        <f>IF($I1530="n/a",0,IF(BC$4&lt;=$C1574,0,IF(SUM($C1574,$I1530)&gt;BC$4,$AJ1544/$I1530,$AJ1544-SUM($I1574:BB1574))))</f>
        <v>0</v>
      </c>
      <c r="BD1574" s="31">
        <f>IF($I1530="n/a",0,IF(BD$4&lt;=$C1574,0,IF(SUM($C1574,$I1530)&gt;BD$4,$AJ1544/$I1530,$AJ1544-SUM($I1574:BC1574))))</f>
        <v>0</v>
      </c>
      <c r="BE1574" s="31">
        <f>IF($I1530="n/a",0,IF(BE$4&lt;=$C1574,0,IF(SUM($C1574,$I1530)&gt;BE$4,$AJ1544/$I1530,$AJ1544-SUM($I1574:BD1574))))</f>
        <v>0</v>
      </c>
      <c r="BF1574" s="31">
        <f>IF($I1530="n/a",0,IF(BF$4&lt;=$C1574,0,IF(SUM($C1574,$I1530)&gt;BF$4,$AJ1544/$I1530,$AJ1544-SUM($I1574:BE1574))))</f>
        <v>0</v>
      </c>
      <c r="BG1574" s="31">
        <f>IF($I1530="n/a",0,IF(BG$4&lt;=$C1574,0,IF(SUM($C1574,$I1530)&gt;BG$4,$AJ1544/$I1530,$AJ1544-SUM($I1574:BF1574))))</f>
        <v>0</v>
      </c>
      <c r="BH1574" s="31">
        <f>IF($I1530="n/a",0,IF(BH$4&lt;=$C1574,0,IF(SUM($C1574,$I1530)&gt;BH$4,$AJ1544/$I1530,$AJ1544-SUM($I1574:BG1574))))</f>
        <v>0</v>
      </c>
      <c r="BI1574" s="31">
        <f>IF($I1530="n/a",0,IF(BI$4&lt;=$C1574,0,IF(SUM($C1574,$I1530)&gt;BI$4,$AJ1544/$I1530,$AJ1544-SUM($I1574:BH1574))))</f>
        <v>0</v>
      </c>
      <c r="BJ1574" s="31">
        <f>IF($I1530="n/a",0,IF(BJ$4&lt;=$C1574,0,IF(SUM($C1574,$I1530)&gt;BJ$4,$AJ1544/$I1530,$AJ1544-SUM($I1574:BI1574))))</f>
        <v>0</v>
      </c>
      <c r="BK1574" s="31">
        <f>IF($I1530="n/a",0,IF(BK$4&lt;=$C1574,0,IF(SUM($C1574,$I1530)&gt;BK$4,$AJ1544/$I1530,$AJ1544-SUM($I1574:BJ1574))))</f>
        <v>0</v>
      </c>
      <c r="BL1574" s="31">
        <f>IF($I1530="n/a",0,IF(BL$4&lt;=$C1574,0,IF(SUM($C1574,$I1530)&gt;BL$4,$AJ1544/$I1530,$AJ1544-SUM($I1574:BK1574))))</f>
        <v>0</v>
      </c>
      <c r="BM1574" s="31">
        <f>IF($I1530="n/a",0,IF(BM$4&lt;=$C1574,0,IF(SUM($C1574,$I1530)&gt;BM$4,$AJ1544/$I1530,$AJ1544-SUM($I1574:BL1574))))</f>
        <v>0</v>
      </c>
      <c r="BN1574" s="31">
        <f>IF($I1530="n/a",0,IF(BN$4&lt;=$C1574,0,IF(SUM($C1574,$I1530)&gt;BN$4,$AJ1544/$I1530,$AJ1544-SUM($I1574:BM1574))))</f>
        <v>0</v>
      </c>
      <c r="BO1574" s="31">
        <f>IF($I1530="n/a",0,IF(BO$4&lt;=$C1574,0,IF(SUM($C1574,$I1530)&gt;BO$4,$AJ1544/$I1530,$AJ1544-SUM($I1574:BN1574))))</f>
        <v>0</v>
      </c>
      <c r="BP1574" s="31">
        <f>IF($I1530="n/a",0,IF(BP$4&lt;=$C1574,0,IF(SUM($C1574,$I1530)&gt;BP$4,$AJ1544/$I1530,$AJ1544-SUM($I1574:BO1574))))</f>
        <v>0</v>
      </c>
      <c r="BQ1574" s="31">
        <f>IF($I1530="n/a",0,IF(BQ$4&lt;=$C1574,0,IF(SUM($C1574,$I1530)&gt;BQ$4,$AJ1544/$I1530,$AJ1544-SUM($I1574:BP1574))))</f>
        <v>0</v>
      </c>
      <c r="BR1574" s="31">
        <f>IF($I1530="n/a",0,IF(BR$4&lt;=$C1574,0,IF(SUM($C1574,$I1530)&gt;BR$4,$AJ1544/$I1530,$AJ1544-SUM($I1574:BQ1574))))</f>
        <v>0</v>
      </c>
      <c r="BS1574" s="31">
        <f>IF($I1530="n/a",0,IF(BS$4&lt;=$C1574,0,IF(SUM($C1574,$I1530)&gt;BS$4,$AJ1544/$I1530,$AJ1544-SUM($I1574:BR1574))))</f>
        <v>0</v>
      </c>
      <c r="BT1574" s="31">
        <f>IF($I1530="n/a",0,IF(BT$4&lt;=$C1574,0,IF(SUM($C1574,$I1530)&gt;BT$4,$AJ1544/$I1530,$AJ1544-SUM($I1574:BS1574))))</f>
        <v>0</v>
      </c>
      <c r="BU1574" s="31">
        <f>IF($I1530="n/a",0,IF(BU$4&lt;=$C1574,0,IF(SUM($C1574,$I1530)&gt;BU$4,$AJ1544/$I1530,$AJ1544-SUM($I1574:BT1574))))</f>
        <v>0</v>
      </c>
      <c r="BV1574" s="31">
        <f>IF($I1530="n/a",0,IF(BV$4&lt;=$C1574,0,IF(SUM($C1574,$I1530)&gt;BV$4,$AJ1544/$I1530,$AJ1544-SUM($I1574:BU1574))))</f>
        <v>0</v>
      </c>
      <c r="BW1574" s="31">
        <f>IF($I1530="n/a",0,IF(BW$4&lt;=$C1574,0,IF(SUM($C1574,$I1530)&gt;BW$4,$AJ1544/$I1530,$AJ1544-SUM($I1574:BV1574))))</f>
        <v>0</v>
      </c>
      <c r="BX1574" s="31">
        <f>IF($I1530="n/a",0,IF(BX$4&lt;=$C1574,0,IF(SUM($C1574,$I1530)&gt;BX$4,$AJ1544/$I1530,$AJ1544-SUM($I1574:BW1574))))</f>
        <v>0</v>
      </c>
      <c r="BY1574" s="31">
        <f>IF($I1530="n/a",0,IF(BY$4&lt;=$C1574,0,IF(SUM($C1574,$I1530)&gt;BY$4,$AJ1544/$I1530,$AJ1544-SUM($I1574:BX1574))))</f>
        <v>0</v>
      </c>
      <c r="BZ1574" s="31">
        <f>IF($I1530="n/a",0,IF(BZ$4&lt;=$C1574,0,IF(SUM($C1574,$I1530)&gt;BZ$4,$AJ1544/$I1530,$AJ1544-SUM($I1574:BY1574))))</f>
        <v>0</v>
      </c>
      <c r="CA1574" s="31">
        <f>IF($I1530="n/a",0,IF(CA$4&lt;=$C1574,0,IF(SUM($C1574,$I1530)&gt;CA$4,$AJ1544/$I1530,$AJ1544-SUM($I1574:BZ1574))))</f>
        <v>0</v>
      </c>
      <c r="CB1574" s="31">
        <f>IF($I1530="n/a",0,IF(CB$4&lt;=$C1574,0,IF(SUM($C1574,$I1530)&gt;CB$4,$AJ1544/$I1530,$AJ1544-SUM($I1574:CA1574))))</f>
        <v>0</v>
      </c>
      <c r="CC1574" s="31">
        <f>IF($I1530="n/a",0,IF(CC$4&lt;=$C1574,0,IF(SUM($C1574,$I1530)&gt;CC$4,$AJ1544/$I1530,$AJ1544-SUM($I1574:CB1574))))</f>
        <v>0</v>
      </c>
      <c r="CD1574" s="31">
        <f>IF($I1530="n/a",0,IF(CD$4&lt;=$C1574,0,IF(SUM($C1574,$I1530)&gt;CD$4,$AJ1544/$I1530,$AJ1544-SUM($I1574:CC1574))))</f>
        <v>0</v>
      </c>
      <c r="CE1574" s="31">
        <f>IF($I1530="n/a",0,IF(CE$4&lt;=$C1574,0,IF(SUM($C1574,$I1530)&gt;CE$4,$AJ1544/$I1530,$AJ1544-SUM($I1574:CD1574))))</f>
        <v>0</v>
      </c>
      <c r="CF1574" s="31">
        <f>IF($I1530="n/a",0,IF(CF$4&lt;=$C1574,0,IF(SUM($C1574,$I1530)&gt;CF$4,$AJ1544/$I1530,$AJ1544-SUM($I1574:CE1574))))</f>
        <v>0</v>
      </c>
    </row>
    <row r="1575" spans="1:84" s="153" customFormat="1" ht="12.75" customHeight="1">
      <c r="A1575"/>
      <c r="C1575" s="197">
        <v>2043</v>
      </c>
      <c r="D1575" s="21" t="s">
        <v>188</v>
      </c>
      <c r="E1575" s="21" t="s">
        <v>185</v>
      </c>
      <c r="I1575" s="31"/>
      <c r="J1575" s="31">
        <f>IF($I1530="n/a",0,IF(J$4&lt;=$C1575,0,IF(SUM($C1575,$I1530)&gt;J$4,$AK1544/$I1530,$AK1544-SUM($I1575:I1575))))</f>
        <v>0</v>
      </c>
      <c r="K1575" s="31">
        <f>IF($I1530="n/a",0,IF(K$4&lt;=$C1575,0,IF(SUM($C1575,$I1530)&gt;K$4,$AK1544/$I1530,$AK1544-SUM($I1575:J1575))))</f>
        <v>0</v>
      </c>
      <c r="L1575" s="31">
        <f>IF($I1530="n/a",0,IF(L$4&lt;=$C1575,0,IF(SUM($C1575,$I1530)&gt;L$4,$AK1544/$I1530,$AK1544-SUM($I1575:K1575))))</f>
        <v>0</v>
      </c>
      <c r="M1575" s="31">
        <f>IF($I1530="n/a",0,IF(M$4&lt;=$C1575,0,IF(SUM($C1575,$I1530)&gt;M$4,$AK1544/$I1530,$AK1544-SUM($I1575:L1575))))</f>
        <v>0</v>
      </c>
      <c r="N1575" s="31">
        <f>IF($I1530="n/a",0,IF(N$4&lt;=$C1575,0,IF(SUM($C1575,$I1530)&gt;N$4,$AK1544/$I1530,$AK1544-SUM($I1575:M1575))))</f>
        <v>0</v>
      </c>
      <c r="O1575" s="31">
        <f>IF($I1530="n/a",0,IF(O$4&lt;=$C1575,0,IF(SUM($C1575,$I1530)&gt;O$4,$AK1544/$I1530,$AK1544-SUM($I1575:N1575))))</f>
        <v>0</v>
      </c>
      <c r="P1575" s="31">
        <f>IF($I1530="n/a",0,IF(P$4&lt;=$C1575,0,IF(SUM($C1575,$I1530)&gt;P$4,$AK1544/$I1530,$AK1544-SUM($I1575:O1575))))</f>
        <v>0</v>
      </c>
      <c r="Q1575" s="31">
        <f>IF($I1530="n/a",0,IF(Q$4&lt;=$C1575,0,IF(SUM($C1575,$I1530)&gt;Q$4,$AK1544/$I1530,$AK1544-SUM($I1575:P1575))))</f>
        <v>0</v>
      </c>
      <c r="R1575" s="31">
        <f>IF($I1530="n/a",0,IF(R$4&lt;=$C1575,0,IF(SUM($C1575,$I1530)&gt;R$4,$AK1544/$I1530,$AK1544-SUM($I1575:Q1575))))</f>
        <v>0</v>
      </c>
      <c r="S1575" s="31">
        <f>IF($I1530="n/a",0,IF(S$4&lt;=$C1575,0,IF(SUM($C1575,$I1530)&gt;S$4,$AK1544/$I1530,$AK1544-SUM($I1575:R1575))))</f>
        <v>0</v>
      </c>
      <c r="T1575" s="31">
        <f>IF($I1530="n/a",0,IF(T$4&lt;=$C1575,0,IF(SUM($C1575,$I1530)&gt;T$4,$AK1544/$I1530,$AK1544-SUM($I1575:S1575))))</f>
        <v>0</v>
      </c>
      <c r="U1575" s="31">
        <f>IF($I1530="n/a",0,IF(U$4&lt;=$C1575,0,IF(SUM($C1575,$I1530)&gt;U$4,$AK1544/$I1530,$AK1544-SUM($I1575:T1575))))</f>
        <v>0</v>
      </c>
      <c r="V1575" s="31">
        <f>IF($I1530="n/a",0,IF(V$4&lt;=$C1575,0,IF(SUM($C1575,$I1530)&gt;V$4,$AK1544/$I1530,$AK1544-SUM($I1575:U1575))))</f>
        <v>0</v>
      </c>
      <c r="W1575" s="31">
        <f>IF($I1530="n/a",0,IF(W$4&lt;=$C1575,0,IF(SUM($C1575,$I1530)&gt;W$4,$AK1544/$I1530,$AK1544-SUM($I1575:V1575))))</f>
        <v>0</v>
      </c>
      <c r="X1575" s="31">
        <f>IF($I1530="n/a",0,IF(X$4&lt;=$C1575,0,IF(SUM($C1575,$I1530)&gt;X$4,$AK1544/$I1530,$AK1544-SUM($I1575:W1575))))</f>
        <v>0</v>
      </c>
      <c r="Y1575" s="31">
        <f>IF($I1530="n/a",0,IF(Y$4&lt;=$C1575,0,IF(SUM($C1575,$I1530)&gt;Y$4,$AK1544/$I1530,$AK1544-SUM($I1575:X1575))))</f>
        <v>0</v>
      </c>
      <c r="Z1575" s="31">
        <f>IF($I1530="n/a",0,IF(Z$4&lt;=$C1575,0,IF(SUM($C1575,$I1530)&gt;Z$4,$AK1544/$I1530,$AK1544-SUM($I1575:Y1575))))</f>
        <v>0</v>
      </c>
      <c r="AA1575" s="31">
        <f>IF($I1530="n/a",0,IF(AA$4&lt;=$C1575,0,IF(SUM($C1575,$I1530)&gt;AA$4,$AK1544/$I1530,$AK1544-SUM($I1575:Z1575))))</f>
        <v>0</v>
      </c>
      <c r="AB1575" s="31">
        <f>IF($I1530="n/a",0,IF(AB$4&lt;=$C1575,0,IF(SUM($C1575,$I1530)&gt;AB$4,$AK1544/$I1530,$AK1544-SUM($I1575:AA1575))))</f>
        <v>0</v>
      </c>
      <c r="AC1575" s="31">
        <f>IF($I1530="n/a",0,IF(AC$4&lt;=$C1575,0,IF(SUM($C1575,$I1530)&gt;AC$4,$AK1544/$I1530,$AK1544-SUM($I1575:AB1575))))</f>
        <v>0</v>
      </c>
      <c r="AD1575" s="31">
        <f>IF($I1530="n/a",0,IF(AD$4&lt;=$C1575,0,IF(SUM($C1575,$I1530)&gt;AD$4,$AK1544/$I1530,$AK1544-SUM($I1575:AC1575))))</f>
        <v>0</v>
      </c>
      <c r="AE1575" s="31">
        <f>IF($I1530="n/a",0,IF(AE$4&lt;=$C1575,0,IF(SUM($C1575,$I1530)&gt;AE$4,$AK1544/$I1530,$AK1544-SUM($I1575:AD1575))))</f>
        <v>0</v>
      </c>
      <c r="AF1575" s="31">
        <f>IF($I1530="n/a",0,IF(AF$4&lt;=$C1575,0,IF(SUM($C1575,$I1530)&gt;AF$4,$AK1544/$I1530,$AK1544-SUM($I1575:AE1575))))</f>
        <v>0</v>
      </c>
      <c r="AG1575" s="31">
        <f>IF($I1530="n/a",0,IF(AG$4&lt;=$C1575,0,IF(SUM($C1575,$I1530)&gt;AG$4,$AK1544/$I1530,$AK1544-SUM($I1575:AF1575))))</f>
        <v>0</v>
      </c>
      <c r="AH1575" s="31">
        <f>IF($I1530="n/a",0,IF(AH$4&lt;=$C1575,0,IF(SUM($C1575,$I1530)&gt;AH$4,$AK1544/$I1530,$AK1544-SUM($I1575:AG1575))))</f>
        <v>0</v>
      </c>
      <c r="AI1575" s="31">
        <f>IF($I1530="n/a",0,IF(AI$4&lt;=$C1575,0,IF(SUM($C1575,$I1530)&gt;AI$4,$AK1544/$I1530,$AK1544-SUM($I1575:AH1575))))</f>
        <v>0</v>
      </c>
      <c r="AJ1575" s="31">
        <f>IF($I1530="n/a",0,IF(AJ$4&lt;=$C1575,0,IF(SUM($C1575,$I1530)&gt;AJ$4,$AK1544/$I1530,$AK1544-SUM($I1575:AI1575))))</f>
        <v>0</v>
      </c>
      <c r="AK1575" s="31">
        <f>IF($I1530="n/a",0,IF(AK$4&lt;=$C1575,0,IF(SUM($C1575,$I1530)&gt;AK$4,$AK1544/$I1530,$AK1544-SUM($I1575:AJ1575))))</f>
        <v>0</v>
      </c>
      <c r="AL1575" s="31">
        <f>IF($I1530="n/a",0,IF(AL$4&lt;=$C1575,0,IF(SUM($C1575,$I1530)&gt;AL$4,$AK1544/$I1530,$AK1544-SUM($I1575:AK1575))))</f>
        <v>0</v>
      </c>
      <c r="AM1575" s="31">
        <f>IF($I1530="n/a",0,IF(AM$4&lt;=$C1575,0,IF(SUM($C1575,$I1530)&gt;AM$4,$AK1544/$I1530,$AK1544-SUM($I1575:AL1575))))</f>
        <v>0</v>
      </c>
      <c r="AN1575" s="31">
        <f>IF($I1530="n/a",0,IF(AN$4&lt;=$C1575,0,IF(SUM($C1575,$I1530)&gt;AN$4,$AK1544/$I1530,$AK1544-SUM($I1575:AM1575))))</f>
        <v>0</v>
      </c>
      <c r="AO1575" s="31">
        <f>IF($I1530="n/a",0,IF(AO$4&lt;=$C1575,0,IF(SUM($C1575,$I1530)&gt;AO$4,$AK1544/$I1530,$AK1544-SUM($I1575:AN1575))))</f>
        <v>0</v>
      </c>
      <c r="AP1575" s="31">
        <f>IF($I1530="n/a",0,IF(AP$4&lt;=$C1575,0,IF(SUM($C1575,$I1530)&gt;AP$4,$AK1544/$I1530,$AK1544-SUM($I1575:AO1575))))</f>
        <v>0</v>
      </c>
      <c r="AQ1575" s="31">
        <f>IF($I1530="n/a",0,IF(AQ$4&lt;=$C1575,0,IF(SUM($C1575,$I1530)&gt;AQ$4,$AK1544/$I1530,$AK1544-SUM($I1575:AP1575))))</f>
        <v>0</v>
      </c>
      <c r="AR1575" s="31">
        <f>IF($I1530="n/a",0,IF(AR$4&lt;=$C1575,0,IF(SUM($C1575,$I1530)&gt;AR$4,$AK1544/$I1530,$AK1544-SUM($I1575:AQ1575))))</f>
        <v>0</v>
      </c>
      <c r="AS1575" s="31">
        <f>IF($I1530="n/a",0,IF(AS$4&lt;=$C1575,0,IF(SUM($C1575,$I1530)&gt;AS$4,$AK1544/$I1530,$AK1544-SUM($I1575:AR1575))))</f>
        <v>0</v>
      </c>
      <c r="AT1575" s="31">
        <f>IF($I1530="n/a",0,IF(AT$4&lt;=$C1575,0,IF(SUM($C1575,$I1530)&gt;AT$4,$AK1544/$I1530,$AK1544-SUM($I1575:AS1575))))</f>
        <v>0</v>
      </c>
      <c r="AU1575" s="31">
        <f>IF($I1530="n/a",0,IF(AU$4&lt;=$C1575,0,IF(SUM($C1575,$I1530)&gt;AU$4,$AK1544/$I1530,$AK1544-SUM($I1575:AT1575))))</f>
        <v>0</v>
      </c>
      <c r="AV1575" s="31">
        <f>IF($I1530="n/a",0,IF(AV$4&lt;=$C1575,0,IF(SUM($C1575,$I1530)&gt;AV$4,$AK1544/$I1530,$AK1544-SUM($I1575:AU1575))))</f>
        <v>0</v>
      </c>
      <c r="AW1575" s="31">
        <f>IF($I1530="n/a",0,IF(AW$4&lt;=$C1575,0,IF(SUM($C1575,$I1530)&gt;AW$4,$AK1544/$I1530,$AK1544-SUM($I1575:AV1575))))</f>
        <v>0</v>
      </c>
      <c r="AX1575" s="31">
        <f>IF($I1530="n/a",0,IF(AX$4&lt;=$C1575,0,IF(SUM($C1575,$I1530)&gt;AX$4,$AK1544/$I1530,$AK1544-SUM($I1575:AW1575))))</f>
        <v>0</v>
      </c>
      <c r="AY1575" s="31">
        <f>IF($I1530="n/a",0,IF(AY$4&lt;=$C1575,0,IF(SUM($C1575,$I1530)&gt;AY$4,$AK1544/$I1530,$AK1544-SUM($I1575:AX1575))))</f>
        <v>0</v>
      </c>
      <c r="AZ1575" s="31">
        <f>IF($I1530="n/a",0,IF(AZ$4&lt;=$C1575,0,IF(SUM($C1575,$I1530)&gt;AZ$4,$AK1544/$I1530,$AK1544-SUM($I1575:AY1575))))</f>
        <v>0</v>
      </c>
      <c r="BA1575" s="31">
        <f>IF($I1530="n/a",0,IF(BA$4&lt;=$C1575,0,IF(SUM($C1575,$I1530)&gt;BA$4,$AK1544/$I1530,$AK1544-SUM($I1575:AZ1575))))</f>
        <v>0</v>
      </c>
      <c r="BB1575" s="31">
        <f>IF($I1530="n/a",0,IF(BB$4&lt;=$C1575,0,IF(SUM($C1575,$I1530)&gt;BB$4,$AK1544/$I1530,$AK1544-SUM($I1575:BA1575))))</f>
        <v>0</v>
      </c>
      <c r="BC1575" s="31">
        <f>IF($I1530="n/a",0,IF(BC$4&lt;=$C1575,0,IF(SUM($C1575,$I1530)&gt;BC$4,$AK1544/$I1530,$AK1544-SUM($I1575:BB1575))))</f>
        <v>0</v>
      </c>
      <c r="BD1575" s="31">
        <f>IF($I1530="n/a",0,IF(BD$4&lt;=$C1575,0,IF(SUM($C1575,$I1530)&gt;BD$4,$AK1544/$I1530,$AK1544-SUM($I1575:BC1575))))</f>
        <v>0</v>
      </c>
      <c r="BE1575" s="31">
        <f>IF($I1530="n/a",0,IF(BE$4&lt;=$C1575,0,IF(SUM($C1575,$I1530)&gt;BE$4,$AK1544/$I1530,$AK1544-SUM($I1575:BD1575))))</f>
        <v>0</v>
      </c>
      <c r="BF1575" s="31">
        <f>IF($I1530="n/a",0,IF(BF$4&lt;=$C1575,0,IF(SUM($C1575,$I1530)&gt;BF$4,$AK1544/$I1530,$AK1544-SUM($I1575:BE1575))))</f>
        <v>0</v>
      </c>
      <c r="BG1575" s="31">
        <f>IF($I1530="n/a",0,IF(BG$4&lt;=$C1575,0,IF(SUM($C1575,$I1530)&gt;BG$4,$AK1544/$I1530,$AK1544-SUM($I1575:BF1575))))</f>
        <v>0</v>
      </c>
      <c r="BH1575" s="31">
        <f>IF($I1530="n/a",0,IF(BH$4&lt;=$C1575,0,IF(SUM($C1575,$I1530)&gt;BH$4,$AK1544/$I1530,$AK1544-SUM($I1575:BG1575))))</f>
        <v>0</v>
      </c>
      <c r="BI1575" s="31">
        <f>IF($I1530="n/a",0,IF(BI$4&lt;=$C1575,0,IF(SUM($C1575,$I1530)&gt;BI$4,$AK1544/$I1530,$AK1544-SUM($I1575:BH1575))))</f>
        <v>0</v>
      </c>
      <c r="BJ1575" s="31">
        <f>IF($I1530="n/a",0,IF(BJ$4&lt;=$C1575,0,IF(SUM($C1575,$I1530)&gt;BJ$4,$AK1544/$I1530,$AK1544-SUM($I1575:BI1575))))</f>
        <v>0</v>
      </c>
      <c r="BK1575" s="31">
        <f>IF($I1530="n/a",0,IF(BK$4&lt;=$C1575,0,IF(SUM($C1575,$I1530)&gt;BK$4,$AK1544/$I1530,$AK1544-SUM($I1575:BJ1575))))</f>
        <v>0</v>
      </c>
      <c r="BL1575" s="31">
        <f>IF($I1530="n/a",0,IF(BL$4&lt;=$C1575,0,IF(SUM($C1575,$I1530)&gt;BL$4,$AK1544/$I1530,$AK1544-SUM($I1575:BK1575))))</f>
        <v>0</v>
      </c>
      <c r="BM1575" s="31">
        <f>IF($I1530="n/a",0,IF(BM$4&lt;=$C1575,0,IF(SUM($C1575,$I1530)&gt;BM$4,$AK1544/$I1530,$AK1544-SUM($I1575:BL1575))))</f>
        <v>0</v>
      </c>
      <c r="BN1575" s="31">
        <f>IF($I1530="n/a",0,IF(BN$4&lt;=$C1575,0,IF(SUM($C1575,$I1530)&gt;BN$4,$AK1544/$I1530,$AK1544-SUM($I1575:BM1575))))</f>
        <v>0</v>
      </c>
      <c r="BO1575" s="31">
        <f>IF($I1530="n/a",0,IF(BO$4&lt;=$C1575,0,IF(SUM($C1575,$I1530)&gt;BO$4,$AK1544/$I1530,$AK1544-SUM($I1575:BN1575))))</f>
        <v>0</v>
      </c>
      <c r="BP1575" s="31">
        <f>IF($I1530="n/a",0,IF(BP$4&lt;=$C1575,0,IF(SUM($C1575,$I1530)&gt;BP$4,$AK1544/$I1530,$AK1544-SUM($I1575:BO1575))))</f>
        <v>0</v>
      </c>
      <c r="BQ1575" s="31">
        <f>IF($I1530="n/a",0,IF(BQ$4&lt;=$C1575,0,IF(SUM($C1575,$I1530)&gt;BQ$4,$AK1544/$I1530,$AK1544-SUM($I1575:BP1575))))</f>
        <v>0</v>
      </c>
      <c r="BR1575" s="31">
        <f>IF($I1530="n/a",0,IF(BR$4&lt;=$C1575,0,IF(SUM($C1575,$I1530)&gt;BR$4,$AK1544/$I1530,$AK1544-SUM($I1575:BQ1575))))</f>
        <v>0</v>
      </c>
      <c r="BS1575" s="31">
        <f>IF($I1530="n/a",0,IF(BS$4&lt;=$C1575,0,IF(SUM($C1575,$I1530)&gt;BS$4,$AK1544/$I1530,$AK1544-SUM($I1575:BR1575))))</f>
        <v>0</v>
      </c>
      <c r="BT1575" s="31">
        <f>IF($I1530="n/a",0,IF(BT$4&lt;=$C1575,0,IF(SUM($C1575,$I1530)&gt;BT$4,$AK1544/$I1530,$AK1544-SUM($I1575:BS1575))))</f>
        <v>0</v>
      </c>
      <c r="BU1575" s="31">
        <f>IF($I1530="n/a",0,IF(BU$4&lt;=$C1575,0,IF(SUM($C1575,$I1530)&gt;BU$4,$AK1544/$I1530,$AK1544-SUM($I1575:BT1575))))</f>
        <v>0</v>
      </c>
      <c r="BV1575" s="31">
        <f>IF($I1530="n/a",0,IF(BV$4&lt;=$C1575,0,IF(SUM($C1575,$I1530)&gt;BV$4,$AK1544/$I1530,$AK1544-SUM($I1575:BU1575))))</f>
        <v>0</v>
      </c>
      <c r="BW1575" s="31">
        <f>IF($I1530="n/a",0,IF(BW$4&lt;=$C1575,0,IF(SUM($C1575,$I1530)&gt;BW$4,$AK1544/$I1530,$AK1544-SUM($I1575:BV1575))))</f>
        <v>0</v>
      </c>
      <c r="BX1575" s="31">
        <f>IF($I1530="n/a",0,IF(BX$4&lt;=$C1575,0,IF(SUM($C1575,$I1530)&gt;BX$4,$AK1544/$I1530,$AK1544-SUM($I1575:BW1575))))</f>
        <v>0</v>
      </c>
      <c r="BY1575" s="31">
        <f>IF($I1530="n/a",0,IF(BY$4&lt;=$C1575,0,IF(SUM($C1575,$I1530)&gt;BY$4,$AK1544/$I1530,$AK1544-SUM($I1575:BX1575))))</f>
        <v>0</v>
      </c>
      <c r="BZ1575" s="31">
        <f>IF($I1530="n/a",0,IF(BZ$4&lt;=$C1575,0,IF(SUM($C1575,$I1530)&gt;BZ$4,$AK1544/$I1530,$AK1544-SUM($I1575:BY1575))))</f>
        <v>0</v>
      </c>
      <c r="CA1575" s="31">
        <f>IF($I1530="n/a",0,IF(CA$4&lt;=$C1575,0,IF(SUM($C1575,$I1530)&gt;CA$4,$AK1544/$I1530,$AK1544-SUM($I1575:BZ1575))))</f>
        <v>0</v>
      </c>
      <c r="CB1575" s="31">
        <f>IF($I1530="n/a",0,IF(CB$4&lt;=$C1575,0,IF(SUM($C1575,$I1530)&gt;CB$4,$AK1544/$I1530,$AK1544-SUM($I1575:CA1575))))</f>
        <v>0</v>
      </c>
      <c r="CC1575" s="31">
        <f>IF($I1530="n/a",0,IF(CC$4&lt;=$C1575,0,IF(SUM($C1575,$I1530)&gt;CC$4,$AK1544/$I1530,$AK1544-SUM($I1575:CB1575))))</f>
        <v>0</v>
      </c>
      <c r="CD1575" s="31">
        <f>IF($I1530="n/a",0,IF(CD$4&lt;=$C1575,0,IF(SUM($C1575,$I1530)&gt;CD$4,$AK1544/$I1530,$AK1544-SUM($I1575:CC1575))))</f>
        <v>0</v>
      </c>
      <c r="CE1575" s="31">
        <f>IF($I1530="n/a",0,IF(CE$4&lt;=$C1575,0,IF(SUM($C1575,$I1530)&gt;CE$4,$AK1544/$I1530,$AK1544-SUM($I1575:CD1575))))</f>
        <v>0</v>
      </c>
      <c r="CF1575" s="31">
        <f>IF($I1530="n/a",0,IF(CF$4&lt;=$C1575,0,IF(SUM($C1575,$I1530)&gt;CF$4,$AK1544/$I1530,$AK1544-SUM($I1575:CE1575))))</f>
        <v>0</v>
      </c>
    </row>
    <row r="1576" spans="1:84" s="153" customFormat="1" ht="12.75" customHeight="1">
      <c r="A1576"/>
      <c r="C1576" s="197">
        <v>2044</v>
      </c>
      <c r="D1576" s="21" t="s">
        <v>189</v>
      </c>
      <c r="E1576" s="21" t="s">
        <v>185</v>
      </c>
      <c r="I1576" s="31"/>
      <c r="J1576" s="31">
        <f>IF($I1530="n/a",0,IF(J$4&lt;=$C1576,0,IF(SUM($C1576,$I1530)&gt;J$4,$AL1544/$I1530,$AL1544-SUM($I1576:I1576))))</f>
        <v>0</v>
      </c>
      <c r="K1576" s="31">
        <f>IF($I1530="n/a",0,IF(K$4&lt;=$C1576,0,IF(SUM($C1576,$I1530)&gt;K$4,$AL1544/$I1530,$AL1544-SUM($I1576:J1576))))</f>
        <v>0</v>
      </c>
      <c r="L1576" s="31">
        <f>IF($I1530="n/a",0,IF(L$4&lt;=$C1576,0,IF(SUM($C1576,$I1530)&gt;L$4,$AL1544/$I1530,$AL1544-SUM($I1576:K1576))))</f>
        <v>0</v>
      </c>
      <c r="M1576" s="31">
        <f>IF($I1530="n/a",0,IF(M$4&lt;=$C1576,0,IF(SUM($C1576,$I1530)&gt;M$4,$AL1544/$I1530,$AL1544-SUM($I1576:L1576))))</f>
        <v>0</v>
      </c>
      <c r="N1576" s="31">
        <f>IF($I1530="n/a",0,IF(N$4&lt;=$C1576,0,IF(SUM($C1576,$I1530)&gt;N$4,$AL1544/$I1530,$AL1544-SUM($I1576:M1576))))</f>
        <v>0</v>
      </c>
      <c r="O1576" s="31">
        <f>IF($I1530="n/a",0,IF(O$4&lt;=$C1576,0,IF(SUM($C1576,$I1530)&gt;O$4,$AL1544/$I1530,$AL1544-SUM($I1576:N1576))))</f>
        <v>0</v>
      </c>
      <c r="P1576" s="31">
        <f>IF($I1530="n/a",0,IF(P$4&lt;=$C1576,0,IF(SUM($C1576,$I1530)&gt;P$4,$AL1544/$I1530,$AL1544-SUM($I1576:O1576))))</f>
        <v>0</v>
      </c>
      <c r="Q1576" s="31">
        <f>IF($I1530="n/a",0,IF(Q$4&lt;=$C1576,0,IF(SUM($C1576,$I1530)&gt;Q$4,$AL1544/$I1530,$AL1544-SUM($I1576:P1576))))</f>
        <v>0</v>
      </c>
      <c r="R1576" s="31">
        <f>IF($I1530="n/a",0,IF(R$4&lt;=$C1576,0,IF(SUM($C1576,$I1530)&gt;R$4,$AL1544/$I1530,$AL1544-SUM($I1576:Q1576))))</f>
        <v>0</v>
      </c>
      <c r="S1576" s="31">
        <f>IF($I1530="n/a",0,IF(S$4&lt;=$C1576,0,IF(SUM($C1576,$I1530)&gt;S$4,$AL1544/$I1530,$AL1544-SUM($I1576:R1576))))</f>
        <v>0</v>
      </c>
      <c r="T1576" s="31">
        <f>IF($I1530="n/a",0,IF(T$4&lt;=$C1576,0,IF(SUM($C1576,$I1530)&gt;T$4,$AL1544/$I1530,$AL1544-SUM($I1576:S1576))))</f>
        <v>0</v>
      </c>
      <c r="U1576" s="31">
        <f>IF($I1530="n/a",0,IF(U$4&lt;=$C1576,0,IF(SUM($C1576,$I1530)&gt;U$4,$AL1544/$I1530,$AL1544-SUM($I1576:T1576))))</f>
        <v>0</v>
      </c>
      <c r="V1576" s="31">
        <f>IF($I1530="n/a",0,IF(V$4&lt;=$C1576,0,IF(SUM($C1576,$I1530)&gt;V$4,$AL1544/$I1530,$AL1544-SUM($I1576:U1576))))</f>
        <v>0</v>
      </c>
      <c r="W1576" s="31">
        <f>IF($I1530="n/a",0,IF(W$4&lt;=$C1576,0,IF(SUM($C1576,$I1530)&gt;W$4,$AL1544/$I1530,$AL1544-SUM($I1576:V1576))))</f>
        <v>0</v>
      </c>
      <c r="X1576" s="31">
        <f>IF($I1530="n/a",0,IF(X$4&lt;=$C1576,0,IF(SUM($C1576,$I1530)&gt;X$4,$AL1544/$I1530,$AL1544-SUM($I1576:W1576))))</f>
        <v>0</v>
      </c>
      <c r="Y1576" s="31">
        <f>IF($I1530="n/a",0,IF(Y$4&lt;=$C1576,0,IF(SUM($C1576,$I1530)&gt;Y$4,$AL1544/$I1530,$AL1544-SUM($I1576:X1576))))</f>
        <v>0</v>
      </c>
      <c r="Z1576" s="31">
        <f>IF($I1530="n/a",0,IF(Z$4&lt;=$C1576,0,IF(SUM($C1576,$I1530)&gt;Z$4,$AL1544/$I1530,$AL1544-SUM($I1576:Y1576))))</f>
        <v>0</v>
      </c>
      <c r="AA1576" s="31">
        <f>IF($I1530="n/a",0,IF(AA$4&lt;=$C1576,0,IF(SUM($C1576,$I1530)&gt;AA$4,$AL1544/$I1530,$AL1544-SUM($I1576:Z1576))))</f>
        <v>0</v>
      </c>
      <c r="AB1576" s="31">
        <f>IF($I1530="n/a",0,IF(AB$4&lt;=$C1576,0,IF(SUM($C1576,$I1530)&gt;AB$4,$AL1544/$I1530,$AL1544-SUM($I1576:AA1576))))</f>
        <v>0</v>
      </c>
      <c r="AC1576" s="31">
        <f>IF($I1530="n/a",0,IF(AC$4&lt;=$C1576,0,IF(SUM($C1576,$I1530)&gt;AC$4,$AL1544/$I1530,$AL1544-SUM($I1576:AB1576))))</f>
        <v>0</v>
      </c>
      <c r="AD1576" s="31">
        <f>IF($I1530="n/a",0,IF(AD$4&lt;=$C1576,0,IF(SUM($C1576,$I1530)&gt;AD$4,$AL1544/$I1530,$AL1544-SUM($I1576:AC1576))))</f>
        <v>0</v>
      </c>
      <c r="AE1576" s="31">
        <f>IF($I1530="n/a",0,IF(AE$4&lt;=$C1576,0,IF(SUM($C1576,$I1530)&gt;AE$4,$AL1544/$I1530,$AL1544-SUM($I1576:AD1576))))</f>
        <v>0</v>
      </c>
      <c r="AF1576" s="31">
        <f>IF($I1530="n/a",0,IF(AF$4&lt;=$C1576,0,IF(SUM($C1576,$I1530)&gt;AF$4,$AL1544/$I1530,$AL1544-SUM($I1576:AE1576))))</f>
        <v>0</v>
      </c>
      <c r="AG1576" s="31">
        <f>IF($I1530="n/a",0,IF(AG$4&lt;=$C1576,0,IF(SUM($C1576,$I1530)&gt;AG$4,$AL1544/$I1530,$AL1544-SUM($I1576:AF1576))))</f>
        <v>0</v>
      </c>
      <c r="AH1576" s="31">
        <f>IF($I1530="n/a",0,IF(AH$4&lt;=$C1576,0,IF(SUM($C1576,$I1530)&gt;AH$4,$AL1544/$I1530,$AL1544-SUM($I1576:AG1576))))</f>
        <v>0</v>
      </c>
      <c r="AI1576" s="31">
        <f>IF($I1530="n/a",0,IF(AI$4&lt;=$C1576,0,IF(SUM($C1576,$I1530)&gt;AI$4,$AL1544/$I1530,$AL1544-SUM($I1576:AH1576))))</f>
        <v>0</v>
      </c>
      <c r="AJ1576" s="31">
        <f>IF($I1530="n/a",0,IF(AJ$4&lt;=$C1576,0,IF(SUM($C1576,$I1530)&gt;AJ$4,$AL1544/$I1530,$AL1544-SUM($I1576:AI1576))))</f>
        <v>0</v>
      </c>
      <c r="AK1576" s="31">
        <f>IF($I1530="n/a",0,IF(AK$4&lt;=$C1576,0,IF(SUM($C1576,$I1530)&gt;AK$4,$AL1544/$I1530,$AL1544-SUM($I1576:AJ1576))))</f>
        <v>0</v>
      </c>
      <c r="AL1576" s="31">
        <f>IF($I1530="n/a",0,IF(AL$4&lt;=$C1576,0,IF(SUM($C1576,$I1530)&gt;AL$4,$AL1544/$I1530,$AL1544-SUM($I1576:AK1576))))</f>
        <v>0</v>
      </c>
      <c r="AM1576" s="31">
        <f>IF($I1530="n/a",0,IF(AM$4&lt;=$C1576,0,IF(SUM($C1576,$I1530)&gt;AM$4,$AL1544/$I1530,$AL1544-SUM($I1576:AL1576))))</f>
        <v>0</v>
      </c>
      <c r="AN1576" s="31">
        <f>IF($I1530="n/a",0,IF(AN$4&lt;=$C1576,0,IF(SUM($C1576,$I1530)&gt;AN$4,$AL1544/$I1530,$AL1544-SUM($I1576:AM1576))))</f>
        <v>0</v>
      </c>
      <c r="AO1576" s="31">
        <f>IF($I1530="n/a",0,IF(AO$4&lt;=$C1576,0,IF(SUM($C1576,$I1530)&gt;AO$4,$AL1544/$I1530,$AL1544-SUM($I1576:AN1576))))</f>
        <v>0</v>
      </c>
      <c r="AP1576" s="31">
        <f>IF($I1530="n/a",0,IF(AP$4&lt;=$C1576,0,IF(SUM($C1576,$I1530)&gt;AP$4,$AL1544/$I1530,$AL1544-SUM($I1576:AO1576))))</f>
        <v>0</v>
      </c>
      <c r="AQ1576" s="31">
        <f>IF($I1530="n/a",0,IF(AQ$4&lt;=$C1576,0,IF(SUM($C1576,$I1530)&gt;AQ$4,$AL1544/$I1530,$AL1544-SUM($I1576:AP1576))))</f>
        <v>0</v>
      </c>
      <c r="AR1576" s="31">
        <f>IF($I1530="n/a",0,IF(AR$4&lt;=$C1576,0,IF(SUM($C1576,$I1530)&gt;AR$4,$AL1544/$I1530,$AL1544-SUM($I1576:AQ1576))))</f>
        <v>0</v>
      </c>
      <c r="AS1576" s="31">
        <f>IF($I1530="n/a",0,IF(AS$4&lt;=$C1576,0,IF(SUM($C1576,$I1530)&gt;AS$4,$AL1544/$I1530,$AL1544-SUM($I1576:AR1576))))</f>
        <v>0</v>
      </c>
      <c r="AT1576" s="31">
        <f>IF($I1530="n/a",0,IF(AT$4&lt;=$C1576,0,IF(SUM($C1576,$I1530)&gt;AT$4,$AL1544/$I1530,$AL1544-SUM($I1576:AS1576))))</f>
        <v>0</v>
      </c>
      <c r="AU1576" s="31">
        <f>IF($I1530="n/a",0,IF(AU$4&lt;=$C1576,0,IF(SUM($C1576,$I1530)&gt;AU$4,$AL1544/$I1530,$AL1544-SUM($I1576:AT1576))))</f>
        <v>0</v>
      </c>
      <c r="AV1576" s="31">
        <f>IF($I1530="n/a",0,IF(AV$4&lt;=$C1576,0,IF(SUM($C1576,$I1530)&gt;AV$4,$AL1544/$I1530,$AL1544-SUM($I1576:AU1576))))</f>
        <v>0</v>
      </c>
      <c r="AW1576" s="31">
        <f>IF($I1530="n/a",0,IF(AW$4&lt;=$C1576,0,IF(SUM($C1576,$I1530)&gt;AW$4,$AL1544/$I1530,$AL1544-SUM($I1576:AV1576))))</f>
        <v>0</v>
      </c>
      <c r="AX1576" s="31">
        <f>IF($I1530="n/a",0,IF(AX$4&lt;=$C1576,0,IF(SUM($C1576,$I1530)&gt;AX$4,$AL1544/$I1530,$AL1544-SUM($I1576:AW1576))))</f>
        <v>0</v>
      </c>
      <c r="AY1576" s="31">
        <f>IF($I1530="n/a",0,IF(AY$4&lt;=$C1576,0,IF(SUM($C1576,$I1530)&gt;AY$4,$AL1544/$I1530,$AL1544-SUM($I1576:AX1576))))</f>
        <v>0</v>
      </c>
      <c r="AZ1576" s="31">
        <f>IF($I1530="n/a",0,IF(AZ$4&lt;=$C1576,0,IF(SUM($C1576,$I1530)&gt;AZ$4,$AL1544/$I1530,$AL1544-SUM($I1576:AY1576))))</f>
        <v>0</v>
      </c>
      <c r="BA1576" s="31">
        <f>IF($I1530="n/a",0,IF(BA$4&lt;=$C1576,0,IF(SUM($C1576,$I1530)&gt;BA$4,$AL1544/$I1530,$AL1544-SUM($I1576:AZ1576))))</f>
        <v>0</v>
      </c>
      <c r="BB1576" s="31">
        <f>IF($I1530="n/a",0,IF(BB$4&lt;=$C1576,0,IF(SUM($C1576,$I1530)&gt;BB$4,$AL1544/$I1530,$AL1544-SUM($I1576:BA1576))))</f>
        <v>0</v>
      </c>
      <c r="BC1576" s="31">
        <f>IF($I1530="n/a",0,IF(BC$4&lt;=$C1576,0,IF(SUM($C1576,$I1530)&gt;BC$4,$AL1544/$I1530,$AL1544-SUM($I1576:BB1576))))</f>
        <v>0</v>
      </c>
      <c r="BD1576" s="31">
        <f>IF($I1530="n/a",0,IF(BD$4&lt;=$C1576,0,IF(SUM($C1576,$I1530)&gt;BD$4,$AL1544/$I1530,$AL1544-SUM($I1576:BC1576))))</f>
        <v>0</v>
      </c>
      <c r="BE1576" s="31">
        <f>IF($I1530="n/a",0,IF(BE$4&lt;=$C1576,0,IF(SUM($C1576,$I1530)&gt;BE$4,$AL1544/$I1530,$AL1544-SUM($I1576:BD1576))))</f>
        <v>0</v>
      </c>
      <c r="BF1576" s="31">
        <f>IF($I1530="n/a",0,IF(BF$4&lt;=$C1576,0,IF(SUM($C1576,$I1530)&gt;BF$4,$AL1544/$I1530,$AL1544-SUM($I1576:BE1576))))</f>
        <v>0</v>
      </c>
      <c r="BG1576" s="31">
        <f>IF($I1530="n/a",0,IF(BG$4&lt;=$C1576,0,IF(SUM($C1576,$I1530)&gt;BG$4,$AL1544/$I1530,$AL1544-SUM($I1576:BF1576))))</f>
        <v>0</v>
      </c>
      <c r="BH1576" s="31">
        <f>IF($I1530="n/a",0,IF(BH$4&lt;=$C1576,0,IF(SUM($C1576,$I1530)&gt;BH$4,$AL1544/$I1530,$AL1544-SUM($I1576:BG1576))))</f>
        <v>0</v>
      </c>
      <c r="BI1576" s="31">
        <f>IF($I1530="n/a",0,IF(BI$4&lt;=$C1576,0,IF(SUM($C1576,$I1530)&gt;BI$4,$AL1544/$I1530,$AL1544-SUM($I1576:BH1576))))</f>
        <v>0</v>
      </c>
      <c r="BJ1576" s="31">
        <f>IF($I1530="n/a",0,IF(BJ$4&lt;=$C1576,0,IF(SUM($C1576,$I1530)&gt;BJ$4,$AL1544/$I1530,$AL1544-SUM($I1576:BI1576))))</f>
        <v>0</v>
      </c>
      <c r="BK1576" s="31">
        <f>IF($I1530="n/a",0,IF(BK$4&lt;=$C1576,0,IF(SUM($C1576,$I1530)&gt;BK$4,$AL1544/$I1530,$AL1544-SUM($I1576:BJ1576))))</f>
        <v>0</v>
      </c>
      <c r="BL1576" s="31">
        <f>IF($I1530="n/a",0,IF(BL$4&lt;=$C1576,0,IF(SUM($C1576,$I1530)&gt;BL$4,$AL1544/$I1530,$AL1544-SUM($I1576:BK1576))))</f>
        <v>0</v>
      </c>
      <c r="BM1576" s="31">
        <f>IF($I1530="n/a",0,IF(BM$4&lt;=$C1576,0,IF(SUM($C1576,$I1530)&gt;BM$4,$AL1544/$I1530,$AL1544-SUM($I1576:BL1576))))</f>
        <v>0</v>
      </c>
      <c r="BN1576" s="31">
        <f>IF($I1530="n/a",0,IF(BN$4&lt;=$C1576,0,IF(SUM($C1576,$I1530)&gt;BN$4,$AL1544/$I1530,$AL1544-SUM($I1576:BM1576))))</f>
        <v>0</v>
      </c>
      <c r="BO1576" s="31">
        <f>IF($I1530="n/a",0,IF(BO$4&lt;=$C1576,0,IF(SUM($C1576,$I1530)&gt;BO$4,$AL1544/$I1530,$AL1544-SUM($I1576:BN1576))))</f>
        <v>0</v>
      </c>
      <c r="BP1576" s="31">
        <f>IF($I1530="n/a",0,IF(BP$4&lt;=$C1576,0,IF(SUM($C1576,$I1530)&gt;BP$4,$AL1544/$I1530,$AL1544-SUM($I1576:BO1576))))</f>
        <v>0</v>
      </c>
      <c r="BQ1576" s="31">
        <f>IF($I1530="n/a",0,IF(BQ$4&lt;=$C1576,0,IF(SUM($C1576,$I1530)&gt;BQ$4,$AL1544/$I1530,$AL1544-SUM($I1576:BP1576))))</f>
        <v>0</v>
      </c>
      <c r="BR1576" s="31">
        <f>IF($I1530="n/a",0,IF(BR$4&lt;=$C1576,0,IF(SUM($C1576,$I1530)&gt;BR$4,$AL1544/$I1530,$AL1544-SUM($I1576:BQ1576))))</f>
        <v>0</v>
      </c>
      <c r="BS1576" s="31">
        <f>IF($I1530="n/a",0,IF(BS$4&lt;=$C1576,0,IF(SUM($C1576,$I1530)&gt;BS$4,$AL1544/$I1530,$AL1544-SUM($I1576:BR1576))))</f>
        <v>0</v>
      </c>
      <c r="BT1576" s="31">
        <f>IF($I1530="n/a",0,IF(BT$4&lt;=$C1576,0,IF(SUM($C1576,$I1530)&gt;BT$4,$AL1544/$I1530,$AL1544-SUM($I1576:BS1576))))</f>
        <v>0</v>
      </c>
      <c r="BU1576" s="31">
        <f>IF($I1530="n/a",0,IF(BU$4&lt;=$C1576,0,IF(SUM($C1576,$I1530)&gt;BU$4,$AL1544/$I1530,$AL1544-SUM($I1576:BT1576))))</f>
        <v>0</v>
      </c>
      <c r="BV1576" s="31">
        <f>IF($I1530="n/a",0,IF(BV$4&lt;=$C1576,0,IF(SUM($C1576,$I1530)&gt;BV$4,$AL1544/$I1530,$AL1544-SUM($I1576:BU1576))))</f>
        <v>0</v>
      </c>
      <c r="BW1576" s="31">
        <f>IF($I1530="n/a",0,IF(BW$4&lt;=$C1576,0,IF(SUM($C1576,$I1530)&gt;BW$4,$AL1544/$I1530,$AL1544-SUM($I1576:BV1576))))</f>
        <v>0</v>
      </c>
      <c r="BX1576" s="31">
        <f>IF($I1530="n/a",0,IF(BX$4&lt;=$C1576,0,IF(SUM($C1576,$I1530)&gt;BX$4,$AL1544/$I1530,$AL1544-SUM($I1576:BW1576))))</f>
        <v>0</v>
      </c>
      <c r="BY1576" s="31">
        <f>IF($I1530="n/a",0,IF(BY$4&lt;=$C1576,0,IF(SUM($C1576,$I1530)&gt;BY$4,$AL1544/$I1530,$AL1544-SUM($I1576:BX1576))))</f>
        <v>0</v>
      </c>
      <c r="BZ1576" s="31">
        <f>IF($I1530="n/a",0,IF(BZ$4&lt;=$C1576,0,IF(SUM($C1576,$I1530)&gt;BZ$4,$AL1544/$I1530,$AL1544-SUM($I1576:BY1576))))</f>
        <v>0</v>
      </c>
      <c r="CA1576" s="31">
        <f>IF($I1530="n/a",0,IF(CA$4&lt;=$C1576,0,IF(SUM($C1576,$I1530)&gt;CA$4,$AL1544/$I1530,$AL1544-SUM($I1576:BZ1576))))</f>
        <v>0</v>
      </c>
      <c r="CB1576" s="31">
        <f>IF($I1530="n/a",0,IF(CB$4&lt;=$C1576,0,IF(SUM($C1576,$I1530)&gt;CB$4,$AL1544/$I1530,$AL1544-SUM($I1576:CA1576))))</f>
        <v>0</v>
      </c>
      <c r="CC1576" s="31">
        <f>IF($I1530="n/a",0,IF(CC$4&lt;=$C1576,0,IF(SUM($C1576,$I1530)&gt;CC$4,$AL1544/$I1530,$AL1544-SUM($I1576:CB1576))))</f>
        <v>0</v>
      </c>
      <c r="CD1576" s="31">
        <f>IF($I1530="n/a",0,IF(CD$4&lt;=$C1576,0,IF(SUM($C1576,$I1530)&gt;CD$4,$AL1544/$I1530,$AL1544-SUM($I1576:CC1576))))</f>
        <v>0</v>
      </c>
      <c r="CE1576" s="31">
        <f>IF($I1530="n/a",0,IF(CE$4&lt;=$C1576,0,IF(SUM($C1576,$I1530)&gt;CE$4,$AL1544/$I1530,$AL1544-SUM($I1576:CD1576))))</f>
        <v>0</v>
      </c>
      <c r="CF1576" s="31">
        <f>IF($I1530="n/a",0,IF(CF$4&lt;=$C1576,0,IF(SUM($C1576,$I1530)&gt;CF$4,$AL1544/$I1530,$AL1544-SUM($I1576:CE1576))))</f>
        <v>0</v>
      </c>
    </row>
    <row r="1577" spans="1:84" s="153" customFormat="1" ht="12.75" customHeight="1">
      <c r="A1577"/>
      <c r="C1577" s="197">
        <v>2045</v>
      </c>
      <c r="D1577" s="21" t="s">
        <v>190</v>
      </c>
      <c r="E1577" s="21" t="s">
        <v>185</v>
      </c>
      <c r="I1577" s="31"/>
      <c r="J1577" s="31">
        <f>IF($I1530="n/a",0,IF(J$4&lt;=$C1577,0,IF(SUM($C1577,$I1530)&gt;J$4,$AM1544/$I1530,$AM1544-SUM($I1577:I1577))))</f>
        <v>0</v>
      </c>
      <c r="K1577" s="31">
        <f>IF($I1530="n/a",0,IF(K$4&lt;=$C1577,0,IF(SUM($C1577,$I1530)&gt;K$4,$AM1544/$I1530,$AM1544-SUM($I1577:J1577))))</f>
        <v>0</v>
      </c>
      <c r="L1577" s="31">
        <f>IF($I1530="n/a",0,IF(L$4&lt;=$C1577,0,IF(SUM($C1577,$I1530)&gt;L$4,$AM1544/$I1530,$AM1544-SUM($I1577:K1577))))</f>
        <v>0</v>
      </c>
      <c r="M1577" s="31">
        <f>IF($I1530="n/a",0,IF(M$4&lt;=$C1577,0,IF(SUM($C1577,$I1530)&gt;M$4,$AM1544/$I1530,$AM1544-SUM($I1577:L1577))))</f>
        <v>0</v>
      </c>
      <c r="N1577" s="31">
        <f>IF($I1530="n/a",0,IF(N$4&lt;=$C1577,0,IF(SUM($C1577,$I1530)&gt;N$4,$AM1544/$I1530,$AM1544-SUM($I1577:M1577))))</f>
        <v>0</v>
      </c>
      <c r="O1577" s="31">
        <f>IF($I1530="n/a",0,IF(O$4&lt;=$C1577,0,IF(SUM($C1577,$I1530)&gt;O$4,$AM1544/$I1530,$AM1544-SUM($I1577:N1577))))</f>
        <v>0</v>
      </c>
      <c r="P1577" s="31">
        <f>IF($I1530="n/a",0,IF(P$4&lt;=$C1577,0,IF(SUM($C1577,$I1530)&gt;P$4,$AM1544/$I1530,$AM1544-SUM($I1577:O1577))))</f>
        <v>0</v>
      </c>
      <c r="Q1577" s="31">
        <f>IF($I1530="n/a",0,IF(Q$4&lt;=$C1577,0,IF(SUM($C1577,$I1530)&gt;Q$4,$AM1544/$I1530,$AM1544-SUM($I1577:P1577))))</f>
        <v>0</v>
      </c>
      <c r="R1577" s="31">
        <f>IF($I1530="n/a",0,IF(R$4&lt;=$C1577,0,IF(SUM($C1577,$I1530)&gt;R$4,$AM1544/$I1530,$AM1544-SUM($I1577:Q1577))))</f>
        <v>0</v>
      </c>
      <c r="S1577" s="31">
        <f>IF($I1530="n/a",0,IF(S$4&lt;=$C1577,0,IF(SUM($C1577,$I1530)&gt;S$4,$AM1544/$I1530,$AM1544-SUM($I1577:R1577))))</f>
        <v>0</v>
      </c>
      <c r="T1577" s="31">
        <f>IF($I1530="n/a",0,IF(T$4&lt;=$C1577,0,IF(SUM($C1577,$I1530)&gt;T$4,$AM1544/$I1530,$AM1544-SUM($I1577:S1577))))</f>
        <v>0</v>
      </c>
      <c r="U1577" s="31">
        <f>IF($I1530="n/a",0,IF(U$4&lt;=$C1577,0,IF(SUM($C1577,$I1530)&gt;U$4,$AM1544/$I1530,$AM1544-SUM($I1577:T1577))))</f>
        <v>0</v>
      </c>
      <c r="V1577" s="31">
        <f>IF($I1530="n/a",0,IF(V$4&lt;=$C1577,0,IF(SUM($C1577,$I1530)&gt;V$4,$AM1544/$I1530,$AM1544-SUM($I1577:U1577))))</f>
        <v>0</v>
      </c>
      <c r="W1577" s="31">
        <f>IF($I1530="n/a",0,IF(W$4&lt;=$C1577,0,IF(SUM($C1577,$I1530)&gt;W$4,$AM1544/$I1530,$AM1544-SUM($I1577:V1577))))</f>
        <v>0</v>
      </c>
      <c r="X1577" s="31">
        <f>IF($I1530="n/a",0,IF(X$4&lt;=$C1577,0,IF(SUM($C1577,$I1530)&gt;X$4,$AM1544/$I1530,$AM1544-SUM($I1577:W1577))))</f>
        <v>0</v>
      </c>
      <c r="Y1577" s="31">
        <f>IF($I1530="n/a",0,IF(Y$4&lt;=$C1577,0,IF(SUM($C1577,$I1530)&gt;Y$4,$AM1544/$I1530,$AM1544-SUM($I1577:X1577))))</f>
        <v>0</v>
      </c>
      <c r="Z1577" s="31">
        <f>IF($I1530="n/a",0,IF(Z$4&lt;=$C1577,0,IF(SUM($C1577,$I1530)&gt;Z$4,$AM1544/$I1530,$AM1544-SUM($I1577:Y1577))))</f>
        <v>0</v>
      </c>
      <c r="AA1577" s="31">
        <f>IF($I1530="n/a",0,IF(AA$4&lt;=$C1577,0,IF(SUM($C1577,$I1530)&gt;AA$4,$AM1544/$I1530,$AM1544-SUM($I1577:Z1577))))</f>
        <v>0</v>
      </c>
      <c r="AB1577" s="31">
        <f>IF($I1530="n/a",0,IF(AB$4&lt;=$C1577,0,IF(SUM($C1577,$I1530)&gt;AB$4,$AM1544/$I1530,$AM1544-SUM($I1577:AA1577))))</f>
        <v>0</v>
      </c>
      <c r="AC1577" s="31">
        <f>IF($I1530="n/a",0,IF(AC$4&lt;=$C1577,0,IF(SUM($C1577,$I1530)&gt;AC$4,$AM1544/$I1530,$AM1544-SUM($I1577:AB1577))))</f>
        <v>0</v>
      </c>
      <c r="AD1577" s="31">
        <f>IF($I1530="n/a",0,IF(AD$4&lt;=$C1577,0,IF(SUM($C1577,$I1530)&gt;AD$4,$AM1544/$I1530,$AM1544-SUM($I1577:AC1577))))</f>
        <v>0</v>
      </c>
      <c r="AE1577" s="31">
        <f>IF($I1530="n/a",0,IF(AE$4&lt;=$C1577,0,IF(SUM($C1577,$I1530)&gt;AE$4,$AM1544/$I1530,$AM1544-SUM($I1577:AD1577))))</f>
        <v>0</v>
      </c>
      <c r="AF1577" s="31">
        <f>IF($I1530="n/a",0,IF(AF$4&lt;=$C1577,0,IF(SUM($C1577,$I1530)&gt;AF$4,$AM1544/$I1530,$AM1544-SUM($I1577:AE1577))))</f>
        <v>0</v>
      </c>
      <c r="AG1577" s="31">
        <f>IF($I1530="n/a",0,IF(AG$4&lt;=$C1577,0,IF(SUM($C1577,$I1530)&gt;AG$4,$AM1544/$I1530,$AM1544-SUM($I1577:AF1577))))</f>
        <v>0</v>
      </c>
      <c r="AH1577" s="31">
        <f>IF($I1530="n/a",0,IF(AH$4&lt;=$C1577,0,IF(SUM($C1577,$I1530)&gt;AH$4,$AM1544/$I1530,$AM1544-SUM($I1577:AG1577))))</f>
        <v>0</v>
      </c>
      <c r="AI1577" s="31">
        <f>IF($I1530="n/a",0,IF(AI$4&lt;=$C1577,0,IF(SUM($C1577,$I1530)&gt;AI$4,$AM1544/$I1530,$AM1544-SUM($I1577:AH1577))))</f>
        <v>0</v>
      </c>
      <c r="AJ1577" s="31">
        <f>IF($I1530="n/a",0,IF(AJ$4&lt;=$C1577,0,IF(SUM($C1577,$I1530)&gt;AJ$4,$AM1544/$I1530,$AM1544-SUM($I1577:AI1577))))</f>
        <v>0</v>
      </c>
      <c r="AK1577" s="31">
        <f>IF($I1530="n/a",0,IF(AK$4&lt;=$C1577,0,IF(SUM($C1577,$I1530)&gt;AK$4,$AM1544/$I1530,$AM1544-SUM($I1577:AJ1577))))</f>
        <v>0</v>
      </c>
      <c r="AL1577" s="31">
        <f>IF($I1530="n/a",0,IF(AL$4&lt;=$C1577,0,IF(SUM($C1577,$I1530)&gt;AL$4,$AM1544/$I1530,$AM1544-SUM($I1577:AK1577))))</f>
        <v>0</v>
      </c>
      <c r="AM1577" s="31">
        <f>IF($I1530="n/a",0,IF(AM$4&lt;=$C1577,0,IF(SUM($C1577,$I1530)&gt;AM$4,$AM1544/$I1530,$AM1544-SUM($I1577:AL1577))))</f>
        <v>0</v>
      </c>
      <c r="AN1577" s="31">
        <f>IF($I1530="n/a",0,IF(AN$4&lt;=$C1577,0,IF(SUM($C1577,$I1530)&gt;AN$4,$AM1544/$I1530,$AM1544-SUM($I1577:AM1577))))</f>
        <v>0</v>
      </c>
      <c r="AO1577" s="31">
        <f>IF($I1530="n/a",0,IF(AO$4&lt;=$C1577,0,IF(SUM($C1577,$I1530)&gt;AO$4,$AM1544/$I1530,$AM1544-SUM($I1577:AN1577))))</f>
        <v>0</v>
      </c>
      <c r="AP1577" s="31">
        <f>IF($I1530="n/a",0,IF(AP$4&lt;=$C1577,0,IF(SUM($C1577,$I1530)&gt;AP$4,$AM1544/$I1530,$AM1544-SUM($I1577:AO1577))))</f>
        <v>0</v>
      </c>
      <c r="AQ1577" s="31">
        <f>IF($I1530="n/a",0,IF(AQ$4&lt;=$C1577,0,IF(SUM($C1577,$I1530)&gt;AQ$4,$AM1544/$I1530,$AM1544-SUM($I1577:AP1577))))</f>
        <v>0</v>
      </c>
      <c r="AR1577" s="31">
        <f>IF($I1530="n/a",0,IF(AR$4&lt;=$C1577,0,IF(SUM($C1577,$I1530)&gt;AR$4,$AM1544/$I1530,$AM1544-SUM($I1577:AQ1577))))</f>
        <v>0</v>
      </c>
      <c r="AS1577" s="31">
        <f>IF($I1530="n/a",0,IF(AS$4&lt;=$C1577,0,IF(SUM($C1577,$I1530)&gt;AS$4,$AM1544/$I1530,$AM1544-SUM($I1577:AR1577))))</f>
        <v>0</v>
      </c>
      <c r="AT1577" s="31">
        <f>IF($I1530="n/a",0,IF(AT$4&lt;=$C1577,0,IF(SUM($C1577,$I1530)&gt;AT$4,$AM1544/$I1530,$AM1544-SUM($I1577:AS1577))))</f>
        <v>0</v>
      </c>
      <c r="AU1577" s="31">
        <f>IF($I1530="n/a",0,IF(AU$4&lt;=$C1577,0,IF(SUM($C1577,$I1530)&gt;AU$4,$AM1544/$I1530,$AM1544-SUM($I1577:AT1577))))</f>
        <v>0</v>
      </c>
      <c r="AV1577" s="31">
        <f>IF($I1530="n/a",0,IF(AV$4&lt;=$C1577,0,IF(SUM($C1577,$I1530)&gt;AV$4,$AM1544/$I1530,$AM1544-SUM($I1577:AU1577))))</f>
        <v>0</v>
      </c>
      <c r="AW1577" s="31">
        <f>IF($I1530="n/a",0,IF(AW$4&lt;=$C1577,0,IF(SUM($C1577,$I1530)&gt;AW$4,$AM1544/$I1530,$AM1544-SUM($I1577:AV1577))))</f>
        <v>0</v>
      </c>
      <c r="AX1577" s="31">
        <f>IF($I1530="n/a",0,IF(AX$4&lt;=$C1577,0,IF(SUM($C1577,$I1530)&gt;AX$4,$AM1544/$I1530,$AM1544-SUM($I1577:AW1577))))</f>
        <v>0</v>
      </c>
      <c r="AY1577" s="31">
        <f>IF($I1530="n/a",0,IF(AY$4&lt;=$C1577,0,IF(SUM($C1577,$I1530)&gt;AY$4,$AM1544/$I1530,$AM1544-SUM($I1577:AX1577))))</f>
        <v>0</v>
      </c>
      <c r="AZ1577" s="31">
        <f>IF($I1530="n/a",0,IF(AZ$4&lt;=$C1577,0,IF(SUM($C1577,$I1530)&gt;AZ$4,$AM1544/$I1530,$AM1544-SUM($I1577:AY1577))))</f>
        <v>0</v>
      </c>
      <c r="BA1577" s="31">
        <f>IF($I1530="n/a",0,IF(BA$4&lt;=$C1577,0,IF(SUM($C1577,$I1530)&gt;BA$4,$AM1544/$I1530,$AM1544-SUM($I1577:AZ1577))))</f>
        <v>0</v>
      </c>
      <c r="BB1577" s="31">
        <f>IF($I1530="n/a",0,IF(BB$4&lt;=$C1577,0,IF(SUM($C1577,$I1530)&gt;BB$4,$AM1544/$I1530,$AM1544-SUM($I1577:BA1577))))</f>
        <v>0</v>
      </c>
      <c r="BC1577" s="31">
        <f>IF($I1530="n/a",0,IF(BC$4&lt;=$C1577,0,IF(SUM($C1577,$I1530)&gt;BC$4,$AM1544/$I1530,$AM1544-SUM($I1577:BB1577))))</f>
        <v>0</v>
      </c>
      <c r="BD1577" s="31">
        <f>IF($I1530="n/a",0,IF(BD$4&lt;=$C1577,0,IF(SUM($C1577,$I1530)&gt;BD$4,$AM1544/$I1530,$AM1544-SUM($I1577:BC1577))))</f>
        <v>0</v>
      </c>
      <c r="BE1577" s="31">
        <f>IF($I1530="n/a",0,IF(BE$4&lt;=$C1577,0,IF(SUM($C1577,$I1530)&gt;BE$4,$AM1544/$I1530,$AM1544-SUM($I1577:BD1577))))</f>
        <v>0</v>
      </c>
      <c r="BF1577" s="31">
        <f>IF($I1530="n/a",0,IF(BF$4&lt;=$C1577,0,IF(SUM($C1577,$I1530)&gt;BF$4,$AM1544/$I1530,$AM1544-SUM($I1577:BE1577))))</f>
        <v>0</v>
      </c>
      <c r="BG1577" s="31">
        <f>IF($I1530="n/a",0,IF(BG$4&lt;=$C1577,0,IF(SUM($C1577,$I1530)&gt;BG$4,$AM1544/$I1530,$AM1544-SUM($I1577:BF1577))))</f>
        <v>0</v>
      </c>
      <c r="BH1577" s="31">
        <f>IF($I1530="n/a",0,IF(BH$4&lt;=$C1577,0,IF(SUM($C1577,$I1530)&gt;BH$4,$AM1544/$I1530,$AM1544-SUM($I1577:BG1577))))</f>
        <v>0</v>
      </c>
      <c r="BI1577" s="31">
        <f>IF($I1530="n/a",0,IF(BI$4&lt;=$C1577,0,IF(SUM($C1577,$I1530)&gt;BI$4,$AM1544/$I1530,$AM1544-SUM($I1577:BH1577))))</f>
        <v>0</v>
      </c>
      <c r="BJ1577" s="31">
        <f>IF($I1530="n/a",0,IF(BJ$4&lt;=$C1577,0,IF(SUM($C1577,$I1530)&gt;BJ$4,$AM1544/$I1530,$AM1544-SUM($I1577:BI1577))))</f>
        <v>0</v>
      </c>
      <c r="BK1577" s="31">
        <f>IF($I1530="n/a",0,IF(BK$4&lt;=$C1577,0,IF(SUM($C1577,$I1530)&gt;BK$4,$AM1544/$I1530,$AM1544-SUM($I1577:BJ1577))))</f>
        <v>0</v>
      </c>
      <c r="BL1577" s="31">
        <f>IF($I1530="n/a",0,IF(BL$4&lt;=$C1577,0,IF(SUM($C1577,$I1530)&gt;BL$4,$AM1544/$I1530,$AM1544-SUM($I1577:BK1577))))</f>
        <v>0</v>
      </c>
      <c r="BM1577" s="31">
        <f>IF($I1530="n/a",0,IF(BM$4&lt;=$C1577,0,IF(SUM($C1577,$I1530)&gt;BM$4,$AM1544/$I1530,$AM1544-SUM($I1577:BL1577))))</f>
        <v>0</v>
      </c>
      <c r="BN1577" s="31">
        <f>IF($I1530="n/a",0,IF(BN$4&lt;=$C1577,0,IF(SUM($C1577,$I1530)&gt;BN$4,$AM1544/$I1530,$AM1544-SUM($I1577:BM1577))))</f>
        <v>0</v>
      </c>
      <c r="BO1577" s="31">
        <f>IF($I1530="n/a",0,IF(BO$4&lt;=$C1577,0,IF(SUM($C1577,$I1530)&gt;BO$4,$AM1544/$I1530,$AM1544-SUM($I1577:BN1577))))</f>
        <v>0</v>
      </c>
      <c r="BP1577" s="31">
        <f>IF($I1530="n/a",0,IF(BP$4&lt;=$C1577,0,IF(SUM($C1577,$I1530)&gt;BP$4,$AM1544/$I1530,$AM1544-SUM($I1577:BO1577))))</f>
        <v>0</v>
      </c>
      <c r="BQ1577" s="31">
        <f>IF($I1530="n/a",0,IF(BQ$4&lt;=$C1577,0,IF(SUM($C1577,$I1530)&gt;BQ$4,$AM1544/$I1530,$AM1544-SUM($I1577:BP1577))))</f>
        <v>0</v>
      </c>
      <c r="BR1577" s="31">
        <f>IF($I1530="n/a",0,IF(BR$4&lt;=$C1577,0,IF(SUM($C1577,$I1530)&gt;BR$4,$AM1544/$I1530,$AM1544-SUM($I1577:BQ1577))))</f>
        <v>0</v>
      </c>
      <c r="BS1577" s="31">
        <f>IF($I1530="n/a",0,IF(BS$4&lt;=$C1577,0,IF(SUM($C1577,$I1530)&gt;BS$4,$AM1544/$I1530,$AM1544-SUM($I1577:BR1577))))</f>
        <v>0</v>
      </c>
      <c r="BT1577" s="31">
        <f>IF($I1530="n/a",0,IF(BT$4&lt;=$C1577,0,IF(SUM($C1577,$I1530)&gt;BT$4,$AM1544/$I1530,$AM1544-SUM($I1577:BS1577))))</f>
        <v>0</v>
      </c>
      <c r="BU1577" s="31">
        <f>IF($I1530="n/a",0,IF(BU$4&lt;=$C1577,0,IF(SUM($C1577,$I1530)&gt;BU$4,$AM1544/$I1530,$AM1544-SUM($I1577:BT1577))))</f>
        <v>0</v>
      </c>
      <c r="BV1577" s="31">
        <f>IF($I1530="n/a",0,IF(BV$4&lt;=$C1577,0,IF(SUM($C1577,$I1530)&gt;BV$4,$AM1544/$I1530,$AM1544-SUM($I1577:BU1577))))</f>
        <v>0</v>
      </c>
      <c r="BW1577" s="31">
        <f>IF($I1530="n/a",0,IF(BW$4&lt;=$C1577,0,IF(SUM($C1577,$I1530)&gt;BW$4,$AM1544/$I1530,$AM1544-SUM($I1577:BV1577))))</f>
        <v>0</v>
      </c>
      <c r="BX1577" s="31">
        <f>IF($I1530="n/a",0,IF(BX$4&lt;=$C1577,0,IF(SUM($C1577,$I1530)&gt;BX$4,$AM1544/$I1530,$AM1544-SUM($I1577:BW1577))))</f>
        <v>0</v>
      </c>
      <c r="BY1577" s="31">
        <f>IF($I1530="n/a",0,IF(BY$4&lt;=$C1577,0,IF(SUM($C1577,$I1530)&gt;BY$4,$AM1544/$I1530,$AM1544-SUM($I1577:BX1577))))</f>
        <v>0</v>
      </c>
      <c r="BZ1577" s="31">
        <f>IF($I1530="n/a",0,IF(BZ$4&lt;=$C1577,0,IF(SUM($C1577,$I1530)&gt;BZ$4,$AM1544/$I1530,$AM1544-SUM($I1577:BY1577))))</f>
        <v>0</v>
      </c>
      <c r="CA1577" s="31">
        <f>IF($I1530="n/a",0,IF(CA$4&lt;=$C1577,0,IF(SUM($C1577,$I1530)&gt;CA$4,$AM1544/$I1530,$AM1544-SUM($I1577:BZ1577))))</f>
        <v>0</v>
      </c>
      <c r="CB1577" s="31">
        <f>IF($I1530="n/a",0,IF(CB$4&lt;=$C1577,0,IF(SUM($C1577,$I1530)&gt;CB$4,$AM1544/$I1530,$AM1544-SUM($I1577:CA1577))))</f>
        <v>0</v>
      </c>
      <c r="CC1577" s="31">
        <f>IF($I1530="n/a",0,IF(CC$4&lt;=$C1577,0,IF(SUM($C1577,$I1530)&gt;CC$4,$AM1544/$I1530,$AM1544-SUM($I1577:CB1577))))</f>
        <v>0</v>
      </c>
      <c r="CD1577" s="31">
        <f>IF($I1530="n/a",0,IF(CD$4&lt;=$C1577,0,IF(SUM($C1577,$I1530)&gt;CD$4,$AM1544/$I1530,$AM1544-SUM($I1577:CC1577))))</f>
        <v>0</v>
      </c>
      <c r="CE1577" s="31">
        <f>IF($I1530="n/a",0,IF(CE$4&lt;=$C1577,0,IF(SUM($C1577,$I1530)&gt;CE$4,$AM1544/$I1530,$AM1544-SUM($I1577:CD1577))))</f>
        <v>0</v>
      </c>
      <c r="CF1577" s="31">
        <f>IF($I1530="n/a",0,IF(CF$4&lt;=$C1577,0,IF(SUM($C1577,$I1530)&gt;CF$4,$AM1544/$I1530,$AM1544-SUM($I1577:CE1577))))</f>
        <v>0</v>
      </c>
    </row>
    <row r="1578" spans="1:84" s="153" customFormat="1" ht="12.75" customHeight="1">
      <c r="A1578"/>
      <c r="C1578" s="164"/>
      <c r="D1578" s="155"/>
      <c r="E1578" s="155"/>
      <c r="I1578" s="31"/>
    </row>
    <row r="1579" spans="1:84" s="153" customFormat="1" ht="12.75" customHeight="1">
      <c r="A1579"/>
      <c r="B1579" s="97"/>
      <c r="C1579" s="97"/>
      <c r="D1579" s="97" t="s">
        <v>9</v>
      </c>
      <c r="E1579" s="97" t="s">
        <v>185</v>
      </c>
      <c r="F1579" s="97"/>
      <c r="G1579" s="97"/>
      <c r="H1579" s="97"/>
      <c r="I1579" s="97"/>
      <c r="J1579" s="267">
        <f t="shared" ref="J1579:AO1579" si="8004">J1536+SUM(J1546:J1577)</f>
        <v>0</v>
      </c>
      <c r="K1579" s="267">
        <f t="shared" si="8004"/>
        <v>0</v>
      </c>
      <c r="L1579" s="267">
        <f t="shared" si="8004"/>
        <v>0</v>
      </c>
      <c r="M1579" s="267">
        <f t="shared" si="8004"/>
        <v>0</v>
      </c>
      <c r="N1579" s="267">
        <f t="shared" si="8004"/>
        <v>0</v>
      </c>
      <c r="O1579" s="204">
        <f t="shared" si="8004"/>
        <v>0</v>
      </c>
      <c r="P1579" s="204">
        <f t="shared" si="8004"/>
        <v>0</v>
      </c>
      <c r="Q1579" s="204">
        <f t="shared" si="8004"/>
        <v>0</v>
      </c>
      <c r="R1579" s="204">
        <f t="shared" si="8004"/>
        <v>0</v>
      </c>
      <c r="S1579" s="204">
        <f t="shared" si="8004"/>
        <v>0</v>
      </c>
      <c r="T1579" s="204">
        <f t="shared" si="8004"/>
        <v>0</v>
      </c>
      <c r="U1579" s="204">
        <f t="shared" si="8004"/>
        <v>0</v>
      </c>
      <c r="V1579" s="204">
        <f t="shared" si="8004"/>
        <v>0</v>
      </c>
      <c r="W1579" s="204">
        <f t="shared" si="8004"/>
        <v>0</v>
      </c>
      <c r="X1579" s="204">
        <f t="shared" si="8004"/>
        <v>0</v>
      </c>
      <c r="Y1579" s="204">
        <f t="shared" si="8004"/>
        <v>0</v>
      </c>
      <c r="Z1579" s="204">
        <f t="shared" si="8004"/>
        <v>0</v>
      </c>
      <c r="AA1579" s="204">
        <f t="shared" si="8004"/>
        <v>0</v>
      </c>
      <c r="AB1579" s="204">
        <f t="shared" si="8004"/>
        <v>0</v>
      </c>
      <c r="AC1579" s="204">
        <f t="shared" si="8004"/>
        <v>0</v>
      </c>
      <c r="AD1579" s="204">
        <f t="shared" si="8004"/>
        <v>0</v>
      </c>
      <c r="AE1579" s="204">
        <f t="shared" si="8004"/>
        <v>0</v>
      </c>
      <c r="AF1579" s="204">
        <f t="shared" si="8004"/>
        <v>0</v>
      </c>
      <c r="AG1579" s="204">
        <f t="shared" si="8004"/>
        <v>0</v>
      </c>
      <c r="AH1579" s="204">
        <f t="shared" si="8004"/>
        <v>0</v>
      </c>
      <c r="AI1579" s="204">
        <f t="shared" si="8004"/>
        <v>0</v>
      </c>
      <c r="AJ1579" s="204">
        <f t="shared" si="8004"/>
        <v>0</v>
      </c>
      <c r="AK1579" s="204">
        <f t="shared" si="8004"/>
        <v>0</v>
      </c>
      <c r="AL1579" s="204">
        <f t="shared" si="8004"/>
        <v>0</v>
      </c>
      <c r="AM1579" s="204">
        <f t="shared" si="8004"/>
        <v>0</v>
      </c>
      <c r="AN1579" s="204">
        <f t="shared" si="8004"/>
        <v>0</v>
      </c>
      <c r="AO1579" s="204">
        <f t="shared" si="8004"/>
        <v>0</v>
      </c>
      <c r="AP1579" s="204">
        <f t="shared" ref="AP1579:BU1579" si="8005">AP1536+SUM(AP1546:AP1577)</f>
        <v>0</v>
      </c>
      <c r="AQ1579" s="204">
        <f t="shared" si="8005"/>
        <v>0</v>
      </c>
      <c r="AR1579" s="204">
        <f t="shared" si="8005"/>
        <v>0</v>
      </c>
      <c r="AS1579" s="204">
        <f t="shared" si="8005"/>
        <v>0</v>
      </c>
      <c r="AT1579" s="204">
        <f t="shared" si="8005"/>
        <v>0</v>
      </c>
      <c r="AU1579" s="204">
        <f t="shared" si="8005"/>
        <v>0</v>
      </c>
      <c r="AV1579" s="204">
        <f t="shared" si="8005"/>
        <v>0</v>
      </c>
      <c r="AW1579" s="204">
        <f t="shared" si="8005"/>
        <v>0</v>
      </c>
      <c r="AX1579" s="204">
        <f t="shared" si="8005"/>
        <v>0</v>
      </c>
      <c r="AY1579" s="204">
        <f t="shared" si="8005"/>
        <v>0</v>
      </c>
      <c r="AZ1579" s="204">
        <f t="shared" si="8005"/>
        <v>0</v>
      </c>
      <c r="BA1579" s="204">
        <f t="shared" si="8005"/>
        <v>0</v>
      </c>
      <c r="BB1579" s="204">
        <f t="shared" si="8005"/>
        <v>0</v>
      </c>
      <c r="BC1579" s="204">
        <f t="shared" si="8005"/>
        <v>0</v>
      </c>
      <c r="BD1579" s="204">
        <f t="shared" si="8005"/>
        <v>0</v>
      </c>
      <c r="BE1579" s="204">
        <f t="shared" si="8005"/>
        <v>0</v>
      </c>
      <c r="BF1579" s="204">
        <f t="shared" si="8005"/>
        <v>0</v>
      </c>
      <c r="BG1579" s="204">
        <f t="shared" si="8005"/>
        <v>0</v>
      </c>
      <c r="BH1579" s="204">
        <f t="shared" si="8005"/>
        <v>0</v>
      </c>
      <c r="BI1579" s="204">
        <f t="shared" si="8005"/>
        <v>0</v>
      </c>
      <c r="BJ1579" s="204">
        <f t="shared" si="8005"/>
        <v>0</v>
      </c>
      <c r="BK1579" s="204">
        <f t="shared" si="8005"/>
        <v>0</v>
      </c>
      <c r="BL1579" s="204">
        <f t="shared" si="8005"/>
        <v>0</v>
      </c>
      <c r="BM1579" s="204">
        <f t="shared" si="8005"/>
        <v>0</v>
      </c>
      <c r="BN1579" s="204">
        <f t="shared" si="8005"/>
        <v>0</v>
      </c>
      <c r="BO1579" s="204">
        <f t="shared" si="8005"/>
        <v>0</v>
      </c>
      <c r="BP1579" s="204">
        <f t="shared" si="8005"/>
        <v>0</v>
      </c>
      <c r="BQ1579" s="204">
        <f t="shared" si="8005"/>
        <v>0</v>
      </c>
      <c r="BR1579" s="204">
        <f t="shared" si="8005"/>
        <v>0</v>
      </c>
      <c r="BS1579" s="204">
        <f t="shared" si="8005"/>
        <v>0</v>
      </c>
      <c r="BT1579" s="204">
        <f t="shared" si="8005"/>
        <v>0</v>
      </c>
      <c r="BU1579" s="204">
        <f t="shared" si="8005"/>
        <v>0</v>
      </c>
      <c r="BV1579" s="204">
        <f t="shared" ref="BV1579:CF1579" si="8006">BV1536+SUM(BV1546:BV1577)</f>
        <v>0</v>
      </c>
      <c r="BW1579" s="204">
        <f t="shared" si="8006"/>
        <v>0</v>
      </c>
      <c r="BX1579" s="204">
        <f t="shared" si="8006"/>
        <v>0</v>
      </c>
      <c r="BY1579" s="204">
        <f t="shared" si="8006"/>
        <v>0</v>
      </c>
      <c r="BZ1579" s="204">
        <f t="shared" si="8006"/>
        <v>0</v>
      </c>
      <c r="CA1579" s="204">
        <f t="shared" si="8006"/>
        <v>0</v>
      </c>
      <c r="CB1579" s="204">
        <f t="shared" si="8006"/>
        <v>0</v>
      </c>
      <c r="CC1579" s="204">
        <f t="shared" si="8006"/>
        <v>0</v>
      </c>
      <c r="CD1579" s="204">
        <f t="shared" si="8006"/>
        <v>0</v>
      </c>
      <c r="CE1579" s="204">
        <f t="shared" si="8006"/>
        <v>0</v>
      </c>
      <c r="CF1579" s="204">
        <f t="shared" si="8006"/>
        <v>0</v>
      </c>
    </row>
    <row r="1580" spans="1:84" s="153" customFormat="1" ht="12.75" customHeight="1">
      <c r="A1580"/>
      <c r="C1580" s="164"/>
      <c r="D1580" s="155" t="s">
        <v>8</v>
      </c>
      <c r="E1580" s="155" t="s">
        <v>185</v>
      </c>
      <c r="I1580" s="31"/>
      <c r="J1580" s="205">
        <f t="shared" ref="J1580" si="8007">J1544-SUM(J1548:J1577)+I1580</f>
        <v>0</v>
      </c>
      <c r="K1580" s="205">
        <f t="shared" ref="K1580" si="8008">K1544-SUM(K1548:K1577)+J1580</f>
        <v>0</v>
      </c>
      <c r="L1580" s="205">
        <f t="shared" ref="L1580" si="8009">L1544-SUM(L1548:L1577)+K1580</f>
        <v>0</v>
      </c>
      <c r="M1580" s="205">
        <f t="shared" ref="M1580" si="8010">M1544-SUM(M1548:M1577)+L1580</f>
        <v>0</v>
      </c>
      <c r="N1580" s="205">
        <f t="shared" ref="N1580" si="8011">N1544-SUM(N1548:N1577)+M1580</f>
        <v>0</v>
      </c>
      <c r="O1580" s="205">
        <f t="shared" ref="O1580" si="8012">O1544-SUM(O1548:O1577)+N1580</f>
        <v>0</v>
      </c>
      <c r="P1580" s="205">
        <f t="shared" ref="P1580" si="8013">P1544-SUM(P1548:P1577)+O1580</f>
        <v>0</v>
      </c>
      <c r="Q1580" s="205">
        <f t="shared" ref="Q1580" si="8014">Q1544-SUM(Q1548:Q1577)+P1580</f>
        <v>0</v>
      </c>
      <c r="R1580" s="205">
        <f t="shared" ref="R1580" si="8015">R1544-SUM(R1548:R1577)+Q1580</f>
        <v>0</v>
      </c>
      <c r="S1580" s="205">
        <f t="shared" ref="S1580" si="8016">S1544-SUM(S1548:S1577)+R1580</f>
        <v>0</v>
      </c>
      <c r="T1580" s="205">
        <f t="shared" ref="T1580" si="8017">T1544-SUM(T1548:T1577)+S1580</f>
        <v>0</v>
      </c>
      <c r="U1580" s="205">
        <f t="shared" ref="U1580" si="8018">U1544-SUM(U1548:U1577)+T1580</f>
        <v>0</v>
      </c>
      <c r="V1580" s="205">
        <f t="shared" ref="V1580" si="8019">V1544-SUM(V1548:V1577)+U1580</f>
        <v>0</v>
      </c>
      <c r="W1580" s="205">
        <f t="shared" ref="W1580" si="8020">W1544-SUM(W1548:W1577)+V1580</f>
        <v>0</v>
      </c>
      <c r="X1580" s="205">
        <f t="shared" ref="X1580" si="8021">X1544-SUM(X1548:X1577)+W1580</f>
        <v>0</v>
      </c>
      <c r="Y1580" s="205">
        <f t="shared" ref="Y1580" si="8022">Y1544-SUM(Y1548:Y1577)+X1580</f>
        <v>0</v>
      </c>
      <c r="Z1580" s="205">
        <f t="shared" ref="Z1580" si="8023">Z1544-SUM(Z1548:Z1577)+Y1580</f>
        <v>0</v>
      </c>
      <c r="AA1580" s="205">
        <f t="shared" ref="AA1580" si="8024">AA1544-SUM(AA1548:AA1577)+Z1580</f>
        <v>0</v>
      </c>
      <c r="AB1580" s="205">
        <f t="shared" ref="AB1580" si="8025">AB1544-SUM(AB1548:AB1577)+AA1580</f>
        <v>0</v>
      </c>
      <c r="AC1580" s="205">
        <f t="shared" ref="AC1580" si="8026">AC1544-SUM(AC1548:AC1577)+AB1580</f>
        <v>0</v>
      </c>
      <c r="AD1580" s="205">
        <f t="shared" ref="AD1580" si="8027">AD1544-SUM(AD1548:AD1577)+AC1580</f>
        <v>0</v>
      </c>
      <c r="AE1580" s="205">
        <f t="shared" ref="AE1580" si="8028">AE1544-SUM(AE1548:AE1577)+AD1580</f>
        <v>0</v>
      </c>
      <c r="AF1580" s="205">
        <f t="shared" ref="AF1580" si="8029">AF1544-SUM(AF1548:AF1577)+AE1580</f>
        <v>0</v>
      </c>
      <c r="AG1580" s="205">
        <f t="shared" ref="AG1580" si="8030">AG1544-SUM(AG1548:AG1577)+AF1580</f>
        <v>0</v>
      </c>
      <c r="AH1580" s="205">
        <f t="shared" ref="AH1580" si="8031">AH1544-SUM(AH1548:AH1577)+AG1580</f>
        <v>0</v>
      </c>
      <c r="AI1580" s="205">
        <f t="shared" ref="AI1580" si="8032">AI1544-SUM(AI1548:AI1577)+AH1580</f>
        <v>0</v>
      </c>
      <c r="AJ1580" s="205">
        <f t="shared" ref="AJ1580" si="8033">AJ1544-SUM(AJ1548:AJ1577)+AI1580</f>
        <v>0</v>
      </c>
      <c r="AK1580" s="205">
        <f t="shared" ref="AK1580" si="8034">AK1544-SUM(AK1548:AK1577)+AJ1580</f>
        <v>0</v>
      </c>
      <c r="AL1580" s="205">
        <f t="shared" ref="AL1580" si="8035">AL1544-SUM(AL1548:AL1577)+AK1580</f>
        <v>0</v>
      </c>
      <c r="AM1580" s="205">
        <f t="shared" ref="AM1580" si="8036">AM1544-SUM(AM1548:AM1577)+AL1580</f>
        <v>0</v>
      </c>
      <c r="AN1580" s="205">
        <f t="shared" ref="AN1580" si="8037">AN1544-SUM(AN1548:AN1577)+AM1580</f>
        <v>0</v>
      </c>
      <c r="AO1580" s="205">
        <f t="shared" ref="AO1580" si="8038">AO1544-SUM(AO1548:AO1577)+AN1580</f>
        <v>0</v>
      </c>
      <c r="AP1580" s="205">
        <f t="shared" ref="AP1580" si="8039">AP1544-SUM(AP1548:AP1577)+AO1580</f>
        <v>0</v>
      </c>
      <c r="AQ1580" s="205">
        <f t="shared" ref="AQ1580" si="8040">AQ1544-SUM(AQ1548:AQ1577)+AP1580</f>
        <v>0</v>
      </c>
      <c r="AR1580" s="205">
        <f t="shared" ref="AR1580" si="8041">AR1544-SUM(AR1548:AR1577)+AQ1580</f>
        <v>0</v>
      </c>
      <c r="AS1580" s="205">
        <f t="shared" ref="AS1580" si="8042">AS1544-SUM(AS1548:AS1577)+AR1580</f>
        <v>0</v>
      </c>
      <c r="AT1580" s="205">
        <f t="shared" ref="AT1580" si="8043">AT1544-SUM(AT1548:AT1577)+AS1580</f>
        <v>0</v>
      </c>
      <c r="AU1580" s="205">
        <f t="shared" ref="AU1580" si="8044">AU1544-SUM(AU1548:AU1577)+AT1580</f>
        <v>0</v>
      </c>
      <c r="AV1580" s="205">
        <f t="shared" ref="AV1580" si="8045">AV1544-SUM(AV1548:AV1577)+AU1580</f>
        <v>0</v>
      </c>
      <c r="AW1580" s="205">
        <f t="shared" ref="AW1580" si="8046">AW1544-SUM(AW1548:AW1577)+AV1580</f>
        <v>0</v>
      </c>
      <c r="AX1580" s="205">
        <f t="shared" ref="AX1580" si="8047">AX1544-SUM(AX1548:AX1577)+AW1580</f>
        <v>0</v>
      </c>
      <c r="AY1580" s="205">
        <f t="shared" ref="AY1580" si="8048">AY1544-SUM(AY1548:AY1577)+AX1580</f>
        <v>0</v>
      </c>
      <c r="AZ1580" s="205">
        <f t="shared" ref="AZ1580" si="8049">AZ1544-SUM(AZ1548:AZ1577)+AY1580</f>
        <v>0</v>
      </c>
      <c r="BA1580" s="205">
        <f t="shared" ref="BA1580" si="8050">BA1544-SUM(BA1548:BA1577)+AZ1580</f>
        <v>0</v>
      </c>
      <c r="BB1580" s="205">
        <f t="shared" ref="BB1580" si="8051">BB1544-SUM(BB1548:BB1577)+BA1580</f>
        <v>0</v>
      </c>
      <c r="BC1580" s="205">
        <f t="shared" ref="BC1580" si="8052">BC1544-SUM(BC1548:BC1577)+BB1580</f>
        <v>0</v>
      </c>
      <c r="BD1580" s="205">
        <f t="shared" ref="BD1580" si="8053">BD1544-SUM(BD1548:BD1577)+BC1580</f>
        <v>0</v>
      </c>
      <c r="BE1580" s="205">
        <f t="shared" ref="BE1580" si="8054">BE1544-SUM(BE1548:BE1577)+BD1580</f>
        <v>0</v>
      </c>
      <c r="BF1580" s="205">
        <f t="shared" ref="BF1580" si="8055">BF1544-SUM(BF1548:BF1577)+BE1580</f>
        <v>0</v>
      </c>
      <c r="BG1580" s="205">
        <f t="shared" ref="BG1580" si="8056">BG1544-SUM(BG1548:BG1577)+BF1580</f>
        <v>0</v>
      </c>
      <c r="BH1580" s="205">
        <f t="shared" ref="BH1580" si="8057">BH1544-SUM(BH1548:BH1577)+BG1580</f>
        <v>0</v>
      </c>
      <c r="BI1580" s="205">
        <f t="shared" ref="BI1580" si="8058">BI1544-SUM(BI1548:BI1577)+BH1580</f>
        <v>0</v>
      </c>
      <c r="BJ1580" s="205">
        <f t="shared" ref="BJ1580" si="8059">BJ1544-SUM(BJ1548:BJ1577)+BI1580</f>
        <v>0</v>
      </c>
      <c r="BK1580" s="205">
        <f t="shared" ref="BK1580" si="8060">BK1544-SUM(BK1548:BK1577)+BJ1580</f>
        <v>0</v>
      </c>
      <c r="BL1580" s="205">
        <f t="shared" ref="BL1580" si="8061">BL1544-SUM(BL1548:BL1577)+BK1580</f>
        <v>0</v>
      </c>
      <c r="BM1580" s="205">
        <f t="shared" ref="BM1580" si="8062">BM1544-SUM(BM1548:BM1577)+BL1580</f>
        <v>0</v>
      </c>
      <c r="BN1580" s="205">
        <f t="shared" ref="BN1580" si="8063">BN1544-SUM(BN1548:BN1577)+BM1580</f>
        <v>0</v>
      </c>
      <c r="BO1580" s="205">
        <f t="shared" ref="BO1580" si="8064">BO1544-SUM(BO1548:BO1577)+BN1580</f>
        <v>0</v>
      </c>
      <c r="BP1580" s="205">
        <f t="shared" ref="BP1580" si="8065">BP1544-SUM(BP1548:BP1577)+BO1580</f>
        <v>0</v>
      </c>
      <c r="BQ1580" s="205">
        <f t="shared" ref="BQ1580" si="8066">BQ1544-SUM(BQ1548:BQ1577)+BP1580</f>
        <v>0</v>
      </c>
      <c r="BR1580" s="205">
        <f t="shared" ref="BR1580" si="8067">BR1544-SUM(BR1548:BR1577)+BQ1580</f>
        <v>0</v>
      </c>
      <c r="BS1580" s="205">
        <f t="shared" ref="BS1580" si="8068">BS1544-SUM(BS1548:BS1577)+BR1580</f>
        <v>0</v>
      </c>
      <c r="BT1580" s="205">
        <f t="shared" ref="BT1580" si="8069">BT1544-SUM(BT1548:BT1577)+BS1580</f>
        <v>0</v>
      </c>
      <c r="BU1580" s="205">
        <f t="shared" ref="BU1580" si="8070">BU1544-SUM(BU1548:BU1577)+BT1580</f>
        <v>0</v>
      </c>
      <c r="BV1580" s="205">
        <f t="shared" ref="BV1580" si="8071">BV1544-SUM(BV1548:BV1577)+BU1580</f>
        <v>0</v>
      </c>
      <c r="BW1580" s="205">
        <f t="shared" ref="BW1580" si="8072">BW1544-SUM(BW1548:BW1577)+BV1580</f>
        <v>0</v>
      </c>
      <c r="BX1580" s="205">
        <f t="shared" ref="BX1580" si="8073">BX1544-SUM(BX1548:BX1577)+BW1580</f>
        <v>0</v>
      </c>
      <c r="BY1580" s="205">
        <f t="shared" ref="BY1580" si="8074">BY1544-SUM(BY1548:BY1577)+BX1580</f>
        <v>0</v>
      </c>
      <c r="BZ1580" s="205">
        <f t="shared" ref="BZ1580" si="8075">BZ1544-SUM(BZ1548:BZ1577)+BY1580</f>
        <v>0</v>
      </c>
      <c r="CA1580" s="205">
        <f t="shared" ref="CA1580" si="8076">CA1544-SUM(CA1548:CA1577)+BZ1580</f>
        <v>0</v>
      </c>
      <c r="CB1580" s="205">
        <f t="shared" ref="CB1580" si="8077">CB1544-SUM(CB1548:CB1577)+CA1580</f>
        <v>0</v>
      </c>
      <c r="CC1580" s="205">
        <f t="shared" ref="CC1580" si="8078">CC1544-SUM(CC1548:CC1577)+CB1580</f>
        <v>0</v>
      </c>
      <c r="CD1580" s="205">
        <f t="shared" ref="CD1580" si="8079">CD1544-SUM(CD1548:CD1577)+CC1580</f>
        <v>0</v>
      </c>
      <c r="CE1580" s="205">
        <f t="shared" ref="CE1580" si="8080">CE1544-SUM(CE1548:CE1577)+CD1580</f>
        <v>0</v>
      </c>
      <c r="CF1580" s="205">
        <f t="shared" ref="CF1580" si="8081">CF1544-SUM(CF1548:CF1577)+CE1580</f>
        <v>0</v>
      </c>
    </row>
    <row r="1581" spans="1:84" s="153" customFormat="1" ht="12.75" customHeight="1">
      <c r="A1581"/>
      <c r="C1581" s="164"/>
      <c r="D1581" s="155" t="str">
        <f>"Total Closing RAB - "&amp;B1528</f>
        <v>Total Closing RAB - 0</v>
      </c>
      <c r="E1581" s="155" t="s">
        <v>185</v>
      </c>
      <c r="I1581" s="31"/>
      <c r="J1581" s="4">
        <f t="shared" ref="J1581:BU1581" si="8082">J1580+J1540</f>
        <v>0</v>
      </c>
      <c r="K1581" s="4">
        <f t="shared" si="8082"/>
        <v>0</v>
      </c>
      <c r="L1581" s="4">
        <f t="shared" si="8082"/>
        <v>0</v>
      </c>
      <c r="M1581" s="4">
        <f t="shared" si="8082"/>
        <v>0</v>
      </c>
      <c r="N1581" s="4">
        <f t="shared" si="8082"/>
        <v>0</v>
      </c>
      <c r="O1581" s="4">
        <f t="shared" si="8082"/>
        <v>0</v>
      </c>
      <c r="P1581" s="4">
        <f t="shared" si="8082"/>
        <v>0</v>
      </c>
      <c r="Q1581" s="4">
        <f t="shared" si="8082"/>
        <v>0</v>
      </c>
      <c r="R1581" s="4">
        <f t="shared" si="8082"/>
        <v>0</v>
      </c>
      <c r="S1581" s="4">
        <f t="shared" si="8082"/>
        <v>0</v>
      </c>
      <c r="T1581" s="4">
        <f t="shared" si="8082"/>
        <v>0</v>
      </c>
      <c r="U1581" s="4">
        <f t="shared" si="8082"/>
        <v>0</v>
      </c>
      <c r="V1581" s="4">
        <f t="shared" si="8082"/>
        <v>0</v>
      </c>
      <c r="W1581" s="4">
        <f t="shared" si="8082"/>
        <v>0</v>
      </c>
      <c r="X1581" s="4">
        <f t="shared" si="8082"/>
        <v>0</v>
      </c>
      <c r="Y1581" s="4">
        <f t="shared" si="8082"/>
        <v>0</v>
      </c>
      <c r="Z1581" s="4">
        <f t="shared" si="8082"/>
        <v>0</v>
      </c>
      <c r="AA1581" s="4">
        <f t="shared" si="8082"/>
        <v>0</v>
      </c>
      <c r="AB1581" s="4">
        <f t="shared" si="8082"/>
        <v>0</v>
      </c>
      <c r="AC1581" s="4">
        <f t="shared" si="8082"/>
        <v>0</v>
      </c>
      <c r="AD1581" s="4">
        <f t="shared" si="8082"/>
        <v>0</v>
      </c>
      <c r="AE1581" s="4">
        <f t="shared" si="8082"/>
        <v>0</v>
      </c>
      <c r="AF1581" s="4">
        <f t="shared" si="8082"/>
        <v>0</v>
      </c>
      <c r="AG1581" s="4">
        <f t="shared" si="8082"/>
        <v>0</v>
      </c>
      <c r="AH1581" s="4">
        <f t="shared" si="8082"/>
        <v>0</v>
      </c>
      <c r="AI1581" s="4">
        <f t="shared" si="8082"/>
        <v>0</v>
      </c>
      <c r="AJ1581" s="4">
        <f t="shared" si="8082"/>
        <v>0</v>
      </c>
      <c r="AK1581" s="4">
        <f t="shared" si="8082"/>
        <v>0</v>
      </c>
      <c r="AL1581" s="4">
        <f t="shared" si="8082"/>
        <v>0</v>
      </c>
      <c r="AM1581" s="4">
        <f t="shared" si="8082"/>
        <v>0</v>
      </c>
      <c r="AN1581" s="4">
        <f t="shared" si="8082"/>
        <v>0</v>
      </c>
      <c r="AO1581" s="4">
        <f t="shared" si="8082"/>
        <v>0</v>
      </c>
      <c r="AP1581" s="4">
        <f t="shared" si="8082"/>
        <v>0</v>
      </c>
      <c r="AQ1581" s="4">
        <f t="shared" si="8082"/>
        <v>0</v>
      </c>
      <c r="AR1581" s="4">
        <f t="shared" si="8082"/>
        <v>0</v>
      </c>
      <c r="AS1581" s="4">
        <f t="shared" si="8082"/>
        <v>0</v>
      </c>
      <c r="AT1581" s="4">
        <f t="shared" si="8082"/>
        <v>0</v>
      </c>
      <c r="AU1581" s="4">
        <f t="shared" si="8082"/>
        <v>0</v>
      </c>
      <c r="AV1581" s="4">
        <f t="shared" si="8082"/>
        <v>0</v>
      </c>
      <c r="AW1581" s="4">
        <f t="shared" si="8082"/>
        <v>0</v>
      </c>
      <c r="AX1581" s="4">
        <f t="shared" si="8082"/>
        <v>0</v>
      </c>
      <c r="AY1581" s="4">
        <f t="shared" si="8082"/>
        <v>0</v>
      </c>
      <c r="AZ1581" s="4">
        <f t="shared" si="8082"/>
        <v>0</v>
      </c>
      <c r="BA1581" s="4">
        <f t="shared" si="8082"/>
        <v>0</v>
      </c>
      <c r="BB1581" s="4">
        <f t="shared" si="8082"/>
        <v>0</v>
      </c>
      <c r="BC1581" s="4">
        <f t="shared" si="8082"/>
        <v>0</v>
      </c>
      <c r="BD1581" s="4">
        <f t="shared" si="8082"/>
        <v>0</v>
      </c>
      <c r="BE1581" s="4">
        <f t="shared" si="8082"/>
        <v>0</v>
      </c>
      <c r="BF1581" s="4">
        <f t="shared" si="8082"/>
        <v>0</v>
      </c>
      <c r="BG1581" s="4">
        <f t="shared" si="8082"/>
        <v>0</v>
      </c>
      <c r="BH1581" s="4">
        <f t="shared" si="8082"/>
        <v>0</v>
      </c>
      <c r="BI1581" s="4">
        <f t="shared" si="8082"/>
        <v>0</v>
      </c>
      <c r="BJ1581" s="4">
        <f t="shared" si="8082"/>
        <v>0</v>
      </c>
      <c r="BK1581" s="4">
        <f t="shared" si="8082"/>
        <v>0</v>
      </c>
      <c r="BL1581" s="4">
        <f t="shared" si="8082"/>
        <v>0</v>
      </c>
      <c r="BM1581" s="4">
        <f t="shared" si="8082"/>
        <v>0</v>
      </c>
      <c r="BN1581" s="4">
        <f t="shared" si="8082"/>
        <v>0</v>
      </c>
      <c r="BO1581" s="4">
        <f t="shared" si="8082"/>
        <v>0</v>
      </c>
      <c r="BP1581" s="4">
        <f t="shared" si="8082"/>
        <v>0</v>
      </c>
      <c r="BQ1581" s="4">
        <f t="shared" si="8082"/>
        <v>0</v>
      </c>
      <c r="BR1581" s="4">
        <f t="shared" si="8082"/>
        <v>0</v>
      </c>
      <c r="BS1581" s="4">
        <f t="shared" si="8082"/>
        <v>0</v>
      </c>
      <c r="BT1581" s="4">
        <f t="shared" si="8082"/>
        <v>0</v>
      </c>
      <c r="BU1581" s="4">
        <f t="shared" si="8082"/>
        <v>0</v>
      </c>
      <c r="BV1581" s="4">
        <f t="shared" ref="BV1581:CF1581" si="8083">BV1580+BV1540</f>
        <v>0</v>
      </c>
      <c r="BW1581" s="4">
        <f t="shared" si="8083"/>
        <v>0</v>
      </c>
      <c r="BX1581" s="4">
        <f t="shared" si="8083"/>
        <v>0</v>
      </c>
      <c r="BY1581" s="4">
        <f t="shared" si="8083"/>
        <v>0</v>
      </c>
      <c r="BZ1581" s="4">
        <f t="shared" si="8083"/>
        <v>0</v>
      </c>
      <c r="CA1581" s="4">
        <f t="shared" si="8083"/>
        <v>0</v>
      </c>
      <c r="CB1581" s="4">
        <f t="shared" si="8083"/>
        <v>0</v>
      </c>
      <c r="CC1581" s="4">
        <f t="shared" si="8083"/>
        <v>0</v>
      </c>
      <c r="CD1581" s="4">
        <f t="shared" si="8083"/>
        <v>0</v>
      </c>
      <c r="CE1581" s="4">
        <f t="shared" si="8083"/>
        <v>0</v>
      </c>
      <c r="CF1581" s="4">
        <f t="shared" si="8083"/>
        <v>0</v>
      </c>
    </row>
  </sheetData>
  <pageMargins left="0.7" right="0.7" top="0.75" bottom="0.75" header="0.3" footer="0.3"/>
  <pageSetup scale="51" orientation="portrait" r:id="rId1"/>
  <colBreaks count="1" manualBreakCount="1">
    <brk id="16" max="158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E30" activePane="bottomRight" state="frozen"/>
      <selection activeCell="F49" sqref="F49"/>
      <selection pane="topRight" activeCell="F49" sqref="F49"/>
      <selection pane="bottomLeft" activeCell="F49" sqref="F49"/>
      <selection pane="bottomRight" activeCell="W42" sqref="W42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3" customWidth="1"/>
    <col min="10" max="14" width="10.625" style="1" customWidth="1"/>
    <col min="15" max="19" width="10.625" style="153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3" customWidth="1"/>
    <col min="78" max="78" width="10.5" style="153" customWidth="1"/>
    <col min="79" max="79" width="7.375" style="153" customWidth="1"/>
    <col min="80" max="84" width="10.625" style="153" customWidth="1"/>
    <col min="85" max="85" width="9" style="1"/>
    <col min="86" max="86" width="9" style="153"/>
    <col min="87" max="87" width="9" style="1"/>
    <col min="88" max="97" width="9" style="153"/>
    <col min="99" max="100" width="9" style="1"/>
    <col min="101" max="120" width="9" style="153"/>
    <col min="121" max="121" width="9" style="1"/>
    <col min="122" max="122" width="9" style="1" customWidth="1"/>
    <col min="123" max="125" width="9" style="153" customWidth="1"/>
    <col min="126" max="16384" width="9" style="1"/>
  </cols>
  <sheetData>
    <row r="1" spans="1:140" s="27" customFormat="1" ht="18.75">
      <c r="J1"/>
      <c r="K1"/>
      <c r="V1"/>
      <c r="W1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T1"/>
    </row>
    <row r="2" spans="1:140" s="27" customFormat="1" ht="18.75">
      <c r="A2" s="110" t="s">
        <v>227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140</v>
      </c>
      <c r="F4" s="81"/>
      <c r="G4" s="81"/>
      <c r="H4" s="81"/>
      <c r="I4" s="81"/>
      <c r="J4" s="212"/>
      <c r="K4" s="211"/>
      <c r="L4" s="81"/>
      <c r="M4" s="81"/>
      <c r="N4" s="81"/>
      <c r="O4" s="81"/>
      <c r="P4" s="81"/>
      <c r="Q4" s="81"/>
      <c r="R4" s="81"/>
      <c r="S4" s="81"/>
      <c r="T4" s="70"/>
      <c r="U4" s="70"/>
      <c r="V4" s="96" t="s">
        <v>147</v>
      </c>
      <c r="W4" s="87"/>
      <c r="X4" s="87"/>
      <c r="Y4" s="87"/>
      <c r="Z4" s="87"/>
      <c r="AA4" s="96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38" t="str">
        <f>Depreciation!J5</f>
        <v>2015-16</v>
      </c>
      <c r="F5" s="238" t="str">
        <f>Depreciation!K5</f>
        <v>2016-17</v>
      </c>
      <c r="G5" s="183" t="str">
        <f>Depreciation!L5</f>
        <v>2017-18</v>
      </c>
      <c r="H5" s="183" t="str">
        <f>Depreciation!M5</f>
        <v>2018-19</v>
      </c>
      <c r="I5" s="183" t="str">
        <f>Depreciation!N5</f>
        <v>2019-20</v>
      </c>
      <c r="J5" s="183" t="str">
        <f>Depreciation!O5</f>
        <v>2020-21</v>
      </c>
      <c r="K5" s="183" t="str">
        <f>Depreciation!P5</f>
        <v>2021-22</v>
      </c>
      <c r="L5" s="183" t="str">
        <f>Depreciation!Q5</f>
        <v>2022-23</v>
      </c>
      <c r="M5" s="183" t="str">
        <f>Depreciation!R5</f>
        <v>2023-24</v>
      </c>
      <c r="N5" s="183" t="str">
        <f>Depreciation!S5</f>
        <v>2024-25</v>
      </c>
      <c r="O5" s="183" t="str">
        <f>Depreciation!T5</f>
        <v>2025-26</v>
      </c>
      <c r="P5" s="183" t="str">
        <f>Depreciation!U5</f>
        <v>2026-27</v>
      </c>
      <c r="Q5" s="183" t="str">
        <f>Depreciation!V5</f>
        <v>2027-28</v>
      </c>
      <c r="R5" s="183" t="str">
        <f>Depreciation!W5</f>
        <v>2028-29</v>
      </c>
      <c r="S5" s="183" t="str">
        <f>Depreciation!X5</f>
        <v>2029-30</v>
      </c>
      <c r="T5" s="184"/>
      <c r="U5" s="184"/>
      <c r="V5" s="185" t="str">
        <f>Depreciation!O5</f>
        <v>2020-21</v>
      </c>
      <c r="W5" s="185" t="str">
        <f>Depreciation!P5</f>
        <v>2021-22</v>
      </c>
      <c r="X5" s="185" t="str">
        <f>Depreciation!Q5</f>
        <v>2022-23</v>
      </c>
      <c r="Y5" s="185" t="str">
        <f>Depreciation!R5</f>
        <v>2023-24</v>
      </c>
      <c r="Z5" s="185" t="str">
        <f>Depreciation!S5</f>
        <v>2024-25</v>
      </c>
      <c r="AA5" s="186" t="str">
        <f>Depreciation!T5</f>
        <v>2025-26</v>
      </c>
      <c r="AB5" s="186" t="str">
        <f>Depreciation!U5</f>
        <v>2026-27</v>
      </c>
      <c r="AC5" s="186" t="str">
        <f>Depreciation!V5</f>
        <v>2027-28</v>
      </c>
      <c r="AD5" s="186" t="str">
        <f>Depreciation!W5</f>
        <v>2028-29</v>
      </c>
      <c r="AE5" s="186" t="str">
        <f>Depreciation!X5</f>
        <v>2029-30</v>
      </c>
      <c r="AF5" s="186" t="str">
        <f>Depreciation!Y5</f>
        <v>2030-31</v>
      </c>
      <c r="AG5" s="186" t="str">
        <f>Depreciation!Z5</f>
        <v>2031-32</v>
      </c>
      <c r="AH5" s="186" t="str">
        <f>Depreciation!AA5</f>
        <v>2032-33</v>
      </c>
      <c r="AI5" s="186" t="str">
        <f>Depreciation!AB5</f>
        <v>2033-34</v>
      </c>
      <c r="AJ5" s="186" t="str">
        <f>Depreciation!AC5</f>
        <v>2034-35</v>
      </c>
      <c r="AK5" s="186" t="str">
        <f>Depreciation!AD5</f>
        <v>2035-36</v>
      </c>
      <c r="AL5" s="186" t="str">
        <f>Depreciation!AE5</f>
        <v>2036-37</v>
      </c>
      <c r="AM5" s="186" t="str">
        <f>Depreciation!AF5</f>
        <v>2037-38</v>
      </c>
      <c r="AN5" s="186" t="str">
        <f>Depreciation!AG5</f>
        <v>2038-39</v>
      </c>
      <c r="AO5" s="186" t="str">
        <f>Depreciation!AH5</f>
        <v>2039-40</v>
      </c>
      <c r="AP5" s="186" t="str">
        <f>Depreciation!AI5</f>
        <v>2040-41</v>
      </c>
      <c r="AQ5" s="186" t="str">
        <f>Depreciation!AJ5</f>
        <v>2041-42</v>
      </c>
      <c r="AR5" s="186" t="str">
        <f>Depreciation!AK5</f>
        <v>2042-43</v>
      </c>
      <c r="AS5" s="186" t="str">
        <f>Depreciation!AL5</f>
        <v>2043-44</v>
      </c>
      <c r="AT5" s="186" t="str">
        <f>Depreciation!AM5</f>
        <v>2044-45</v>
      </c>
      <c r="AU5" s="186" t="str">
        <f>Depreciation!AN5</f>
        <v>2045-46</v>
      </c>
      <c r="AV5" s="186" t="str">
        <f>Depreciation!AO5</f>
        <v>2046-47</v>
      </c>
      <c r="AW5" s="186" t="str">
        <f>Depreciation!AP5</f>
        <v>2047-48</v>
      </c>
      <c r="AX5" s="186" t="str">
        <f>Depreciation!AQ5</f>
        <v>2048-49</v>
      </c>
      <c r="AY5" s="186" t="str">
        <f>Depreciation!AR5</f>
        <v>2049-50</v>
      </c>
      <c r="AZ5" s="186" t="str">
        <f>Depreciation!AS5</f>
        <v>2050-51</v>
      </c>
      <c r="BA5" s="186" t="str">
        <f>Depreciation!AT5</f>
        <v>2051-52</v>
      </c>
      <c r="BB5" s="186" t="str">
        <f>Depreciation!AU5</f>
        <v>2052-53</v>
      </c>
      <c r="BC5" s="186" t="str">
        <f>Depreciation!AV5</f>
        <v>2053-54</v>
      </c>
      <c r="BD5" s="186" t="str">
        <f>Depreciation!AW5</f>
        <v>2054-55</v>
      </c>
      <c r="BE5" s="186" t="str">
        <f>Depreciation!AX5</f>
        <v>2055-56</v>
      </c>
      <c r="BF5" s="186" t="str">
        <f>Depreciation!AY5</f>
        <v>2056-57</v>
      </c>
      <c r="BG5" s="186" t="str">
        <f>Depreciation!AZ5</f>
        <v>2057-58</v>
      </c>
      <c r="BH5" s="186" t="str">
        <f>Depreciation!BA5</f>
        <v>2058-59</v>
      </c>
      <c r="BI5" s="186" t="str">
        <f>Depreciation!BB5</f>
        <v>2059-60</v>
      </c>
      <c r="BJ5" s="186" t="str">
        <f>Depreciation!BC5</f>
        <v>2060-61</v>
      </c>
      <c r="BK5" s="186" t="str">
        <f>Depreciation!BD5</f>
        <v>2061-62</v>
      </c>
      <c r="BL5" s="186" t="str">
        <f>Depreciation!BE5</f>
        <v>2062-63</v>
      </c>
      <c r="BM5" s="186" t="str">
        <f>Depreciation!BF5</f>
        <v>2063-64</v>
      </c>
      <c r="BN5" s="186" t="str">
        <f>Depreciation!BG5</f>
        <v>2064-65</v>
      </c>
      <c r="BO5" s="186" t="str">
        <f>Depreciation!BH5</f>
        <v>2065-66</v>
      </c>
      <c r="BP5" s="186" t="str">
        <f>Depreciation!BI5</f>
        <v>2066-67</v>
      </c>
      <c r="BQ5" s="186" t="str">
        <f>Depreciation!BJ5</f>
        <v>2067-68</v>
      </c>
      <c r="BR5" s="186" t="str">
        <f>Depreciation!BK5</f>
        <v>2068-69</v>
      </c>
      <c r="BS5" s="186" t="str">
        <f>Depreciation!BL5</f>
        <v>2069-70</v>
      </c>
      <c r="BT5" s="186" t="str">
        <f>Depreciation!BM5</f>
        <v>2070-71</v>
      </c>
      <c r="BU5" s="186" t="str">
        <f>Depreciation!BN5</f>
        <v>2071-72</v>
      </c>
      <c r="BV5" s="186" t="str">
        <f>Depreciation!BO5</f>
        <v>2072-73</v>
      </c>
      <c r="BW5" s="186" t="str">
        <f>Depreciation!BP5</f>
        <v>2073-74</v>
      </c>
      <c r="BX5" s="186" t="str">
        <f>Depreciation!BQ5</f>
        <v>2074-75</v>
      </c>
      <c r="BY5" s="186" t="s">
        <v>123</v>
      </c>
      <c r="BZ5" s="186" t="s">
        <v>124</v>
      </c>
      <c r="CA5" s="186" t="s">
        <v>125</v>
      </c>
      <c r="CB5" s="186" t="s">
        <v>126</v>
      </c>
      <c r="CC5" s="186" t="s">
        <v>127</v>
      </c>
      <c r="CD5" s="186" t="s">
        <v>128</v>
      </c>
      <c r="CE5" s="186" t="s">
        <v>129</v>
      </c>
      <c r="CF5" s="186" t="s">
        <v>130</v>
      </c>
      <c r="CG5" s="27"/>
      <c r="CH5" s="259" t="s">
        <v>171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3"/>
      <c r="W6" s="153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27"/>
      <c r="CH6" s="260">
        <f>SUM(CH7:CH39)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146</v>
      </c>
      <c r="D7" s="58"/>
      <c r="J7" s="14"/>
      <c r="K7" s="14"/>
      <c r="T7" s="70"/>
      <c r="U7" s="70"/>
      <c r="V7" s="153"/>
      <c r="W7" s="153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27"/>
      <c r="CH7" s="260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Overhead Sub-Transmission Lines</v>
      </c>
      <c r="D8" s="61"/>
      <c r="E8" s="194">
        <v>36.020910887636681</v>
      </c>
      <c r="F8" s="194">
        <v>36.46538067467624</v>
      </c>
      <c r="G8" s="194">
        <v>36.837297009138418</v>
      </c>
      <c r="H8" s="194">
        <v>37.214453510505436</v>
      </c>
      <c r="I8" s="194">
        <v>37.547507620690027</v>
      </c>
      <c r="J8" s="194">
        <f>Depreciation!O69</f>
        <v>37.978263378527686</v>
      </c>
      <c r="K8" s="194">
        <f>Depreciation!P69</f>
        <v>37.978263378527686</v>
      </c>
      <c r="L8" s="194">
        <f>Depreciation!Q69</f>
        <v>37.978263378527686</v>
      </c>
      <c r="M8" s="194">
        <f>Depreciation!R69</f>
        <v>37.978263378527686</v>
      </c>
      <c r="N8" s="194">
        <f>Depreciation!S69</f>
        <v>37.978263378527686</v>
      </c>
      <c r="O8" s="194">
        <f>Depreciation!T69</f>
        <v>37.978263378527686</v>
      </c>
      <c r="P8" s="194">
        <f>Depreciation!U69</f>
        <v>37.978263378527686</v>
      </c>
      <c r="Q8" s="194">
        <f>Depreciation!V69</f>
        <v>37.978263378527686</v>
      </c>
      <c r="R8" s="194">
        <f>Depreciation!W69</f>
        <v>37.978263378527686</v>
      </c>
      <c r="S8" s="194">
        <f>Depreciation!X69</f>
        <v>37.978263378527686</v>
      </c>
      <c r="U8"/>
      <c r="V8" s="194">
        <f>Depreciation!O69*conv_2020_2015</f>
        <v>41.19022682634305</v>
      </c>
      <c r="W8" s="194">
        <f>Depreciation!P69*conv_2020_2015</f>
        <v>41.19022682634305</v>
      </c>
      <c r="X8" s="194">
        <f>Depreciation!Q69*conv_2020_2015</f>
        <v>41.19022682634305</v>
      </c>
      <c r="Y8" s="194">
        <f>Depreciation!R69*conv_2020_2015</f>
        <v>41.19022682634305</v>
      </c>
      <c r="Z8" s="194">
        <f>Depreciation!S69*conv_2020_2015</f>
        <v>41.19022682634305</v>
      </c>
      <c r="AA8" s="194">
        <f>Depreciation!T69*conv_2020_2015</f>
        <v>41.19022682634305</v>
      </c>
      <c r="AB8" s="194">
        <f>Depreciation!U69*conv_2020_2015</f>
        <v>41.19022682634305</v>
      </c>
      <c r="AC8" s="194">
        <f>Depreciation!V69*conv_2020_2015</f>
        <v>41.19022682634305</v>
      </c>
      <c r="AD8" s="194">
        <f>Depreciation!W69*conv_2020_2015</f>
        <v>41.19022682634305</v>
      </c>
      <c r="AE8" s="194">
        <f>Depreciation!X69*conv_2020_2015</f>
        <v>41.19022682634305</v>
      </c>
      <c r="AF8" s="194">
        <f>Depreciation!Y69*conv_2020_2015</f>
        <v>41.19022682634305</v>
      </c>
      <c r="AG8" s="194">
        <f>Depreciation!Z69*conv_2020_2015</f>
        <v>41.19022682634305</v>
      </c>
      <c r="AH8" s="194">
        <f>Depreciation!AA69*conv_2020_2015</f>
        <v>41.19022682634305</v>
      </c>
      <c r="AI8" s="194">
        <f>Depreciation!AB69*conv_2020_2015</f>
        <v>41.19022682634305</v>
      </c>
      <c r="AJ8" s="194">
        <f>Depreciation!AC69*conv_2020_2015</f>
        <v>41.19022682634305</v>
      </c>
      <c r="AK8" s="194">
        <f>Depreciation!AD69*conv_2020_2015</f>
        <v>41.19022682634305</v>
      </c>
      <c r="AL8" s="194">
        <f>Depreciation!AE69*conv_2020_2015</f>
        <v>41.19022682634305</v>
      </c>
      <c r="AM8" s="194">
        <f>Depreciation!AF69*conv_2020_2015</f>
        <v>41.19022682634305</v>
      </c>
      <c r="AN8" s="194">
        <f>Depreciation!AG69*conv_2020_2015</f>
        <v>41.19022682634305</v>
      </c>
      <c r="AO8" s="194">
        <f>Depreciation!AH69*conv_2020_2015</f>
        <v>41.19022682634305</v>
      </c>
      <c r="AP8" s="194">
        <f>Depreciation!AI69*conv_2020_2015</f>
        <v>41.19022682634305</v>
      </c>
      <c r="AQ8" s="194">
        <f>Depreciation!AJ69*conv_2020_2015</f>
        <v>41.19022682634305</v>
      </c>
      <c r="AR8" s="194">
        <f>Depreciation!AK69*conv_2020_2015</f>
        <v>41.19022682634305</v>
      </c>
      <c r="AS8" s="194">
        <f>Depreciation!AL69*conv_2020_2015</f>
        <v>41.19022682634305</v>
      </c>
      <c r="AT8" s="194">
        <f>Depreciation!AM69*conv_2020_2015</f>
        <v>41.19022682634305</v>
      </c>
      <c r="AU8" s="194">
        <f>Depreciation!AN69*conv_2020_2015</f>
        <v>10.10275479190461</v>
      </c>
      <c r="AV8" s="194">
        <f>Depreciation!AO69*conv_2020_2015</f>
        <v>5.0389050664962554</v>
      </c>
      <c r="AW8" s="194">
        <f>Depreciation!AP69*conv_2020_2015</f>
        <v>5.0389050664962554</v>
      </c>
      <c r="AX8" s="194">
        <f>Depreciation!AQ69*conv_2020_2015</f>
        <v>5.0389050664962554</v>
      </c>
      <c r="AY8" s="194">
        <f>Depreciation!AR69*conv_2020_2015</f>
        <v>5.0389050664962554</v>
      </c>
      <c r="AZ8" s="194">
        <f>Depreciation!AS69*conv_2020_2015</f>
        <v>5.0389050664962554</v>
      </c>
      <c r="BA8" s="194">
        <f>Depreciation!AT69*conv_2020_2015</f>
        <v>5.0389050664962554</v>
      </c>
      <c r="BB8" s="194">
        <f>Depreciation!AU69*conv_2020_2015</f>
        <v>5.0389050664962554</v>
      </c>
      <c r="BC8" s="194">
        <f>Depreciation!AV69*conv_2020_2015</f>
        <v>5.0389050664962554</v>
      </c>
      <c r="BD8" s="194">
        <f>Depreciation!AW69*conv_2020_2015</f>
        <v>5.0389050664962554</v>
      </c>
      <c r="BE8" s="194">
        <f>Depreciation!AX69*conv_2020_2015</f>
        <v>5.0389050664962554</v>
      </c>
      <c r="BF8" s="194">
        <f>Depreciation!AY69*conv_2020_2015</f>
        <v>5.0389050664962554</v>
      </c>
      <c r="BG8" s="194">
        <f>Depreciation!AZ69*conv_2020_2015</f>
        <v>5.0389050664962554</v>
      </c>
      <c r="BH8" s="194">
        <f>Depreciation!BA69*conv_2020_2015</f>
        <v>5.0389050664962554</v>
      </c>
      <c r="BI8" s="194">
        <f>Depreciation!BB69*conv_2020_2015</f>
        <v>5.0389050664962554</v>
      </c>
      <c r="BJ8" s="194">
        <f>Depreciation!BC69*conv_2020_2015</f>
        <v>5.0389050664962554</v>
      </c>
      <c r="BK8" s="194">
        <f>Depreciation!BD69*conv_2020_2015</f>
        <v>5.0389050664962554</v>
      </c>
      <c r="BL8" s="194">
        <f>Depreciation!BE69*conv_2020_2015</f>
        <v>5.0389050664962554</v>
      </c>
      <c r="BM8" s="194">
        <f>Depreciation!BF69*conv_2020_2015</f>
        <v>5.0389050664962554</v>
      </c>
      <c r="BN8" s="194">
        <f>Depreciation!BG69*conv_2020_2015</f>
        <v>5.0389050664962554</v>
      </c>
      <c r="BO8" s="194">
        <f>Depreciation!BH69*conv_2020_2015</f>
        <v>5.0389050664962554</v>
      </c>
      <c r="BP8" s="194">
        <f>Depreciation!BI69*conv_2020_2015</f>
        <v>5.0389050664962554</v>
      </c>
      <c r="BQ8" s="194">
        <f>Depreciation!BJ69*conv_2020_2015</f>
        <v>5.0389050664962554</v>
      </c>
      <c r="BR8" s="194">
        <f>Depreciation!BK69*conv_2020_2015</f>
        <v>2.4030496710494775</v>
      </c>
      <c r="BS8" s="194">
        <f>Depreciation!BL69*conv_2020_2015</f>
        <v>2.1228930948035787</v>
      </c>
      <c r="BT8" s="194">
        <f>Depreciation!BM69*conv_2020_2015</f>
        <v>2.177381838546069</v>
      </c>
      <c r="BU8" s="194">
        <f>Depreciation!BN69*conv_2020_2015</f>
        <v>1.7404055383992032</v>
      </c>
      <c r="BV8" s="194">
        <f>Depreciation!BO69*conv_2020_2015</f>
        <v>1.3965613756402866</v>
      </c>
      <c r="BW8" s="194">
        <f>Depreciation!BP69*conv_2020_2015</f>
        <v>0.98203710704455482</v>
      </c>
      <c r="BX8" s="194">
        <f>Depreciation!BQ69*conv_2020_2015</f>
        <v>0.40524136244974518</v>
      </c>
      <c r="BY8" s="194">
        <f>Depreciation!BR69*conv_2020_2015</f>
        <v>0</v>
      </c>
      <c r="BZ8" s="194">
        <f>Depreciation!BS69*conv_2020_2015</f>
        <v>0</v>
      </c>
      <c r="CA8" s="194">
        <f>Depreciation!BT69*conv_2020_2015</f>
        <v>0</v>
      </c>
      <c r="CB8" s="194">
        <f>Depreciation!BU69*conv_2020_2015</f>
        <v>0</v>
      </c>
      <c r="CC8" s="194">
        <f>Depreciation!BV69*conv_2020_2015</f>
        <v>0</v>
      </c>
      <c r="CD8" s="194">
        <f>Depreciation!BW69*conv_2020_2015</f>
        <v>0</v>
      </c>
      <c r="CE8" s="194">
        <f>Depreciation!BX69*conv_2020_2015</f>
        <v>0</v>
      </c>
      <c r="CF8" s="194">
        <f>Depreciation!BY69*conv_2020_2015</f>
        <v>0</v>
      </c>
      <c r="CG8" s="61"/>
      <c r="CH8" s="260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Underground Sub-Transmission Cables</v>
      </c>
      <c r="D9" s="61"/>
      <c r="E9" s="194">
        <v>1.5792342979188196</v>
      </c>
      <c r="F9" s="194">
        <v>1.5945115159497865</v>
      </c>
      <c r="G9" s="194">
        <v>1.6104779794076722</v>
      </c>
      <c r="H9" s="194">
        <v>1.6267772039840047</v>
      </c>
      <c r="I9" s="194">
        <v>1.6421858523528856</v>
      </c>
      <c r="J9" s="194">
        <f>Depreciation!O125</f>
        <v>2.3308394723609633</v>
      </c>
      <c r="K9" s="194">
        <f>Depreciation!P125</f>
        <v>2.3308394723609633</v>
      </c>
      <c r="L9" s="194">
        <f>Depreciation!Q125</f>
        <v>2.3308394723609633</v>
      </c>
      <c r="M9" s="194">
        <f>Depreciation!R125</f>
        <v>2.3308394723609633</v>
      </c>
      <c r="N9" s="194">
        <f>Depreciation!S125</f>
        <v>2.3308394723609633</v>
      </c>
      <c r="O9" s="194">
        <f>Depreciation!T125</f>
        <v>2.3308394723609633</v>
      </c>
      <c r="P9" s="194">
        <f>Depreciation!U125</f>
        <v>2.3308394723609633</v>
      </c>
      <c r="Q9" s="194">
        <f>Depreciation!V125</f>
        <v>2.3308394723609633</v>
      </c>
      <c r="R9" s="194">
        <f>Depreciation!W125</f>
        <v>2.3308394723609633</v>
      </c>
      <c r="S9" s="194">
        <f>Depreciation!X125</f>
        <v>2.3308394723609633</v>
      </c>
      <c r="U9"/>
      <c r="V9" s="194">
        <f>Depreciation!O125*conv_2020_2015</f>
        <v>2.5279672639434887</v>
      </c>
      <c r="W9" s="194">
        <f>Depreciation!P125*conv_2020_2015</f>
        <v>2.5279672639434887</v>
      </c>
      <c r="X9" s="194">
        <f>Depreciation!Q125*conv_2020_2015</f>
        <v>2.5279672639434887</v>
      </c>
      <c r="Y9" s="194">
        <f>Depreciation!R125*conv_2020_2015</f>
        <v>2.5279672639434887</v>
      </c>
      <c r="Z9" s="194">
        <f>Depreciation!S125*conv_2020_2015</f>
        <v>2.5279672639434887</v>
      </c>
      <c r="AA9" s="194">
        <f>Depreciation!T125*conv_2020_2015</f>
        <v>2.5279672639434887</v>
      </c>
      <c r="AB9" s="194">
        <f>Depreciation!U125*conv_2020_2015</f>
        <v>2.5279672639434887</v>
      </c>
      <c r="AC9" s="194">
        <f>Depreciation!V125*conv_2020_2015</f>
        <v>2.5279672639434887</v>
      </c>
      <c r="AD9" s="194">
        <f>Depreciation!W125*conv_2020_2015</f>
        <v>2.5279672639434887</v>
      </c>
      <c r="AE9" s="194">
        <f>Depreciation!X125*conv_2020_2015</f>
        <v>2.5279672639434887</v>
      </c>
      <c r="AF9" s="194">
        <f>Depreciation!Y125*conv_2020_2015</f>
        <v>2.5279672639434887</v>
      </c>
      <c r="AG9" s="194">
        <f>Depreciation!Z125*conv_2020_2015</f>
        <v>2.5279672639434887</v>
      </c>
      <c r="AH9" s="194">
        <f>Depreciation!AA125*conv_2020_2015</f>
        <v>2.5279672639434887</v>
      </c>
      <c r="AI9" s="194">
        <f>Depreciation!AB125*conv_2020_2015</f>
        <v>1.4672312969014105</v>
      </c>
      <c r="AJ9" s="194">
        <f>Depreciation!AC125*conv_2020_2015</f>
        <v>1.1753413330820965</v>
      </c>
      <c r="AK9" s="194">
        <f>Depreciation!AD125*conv_2020_2015</f>
        <v>1.1753413330820965</v>
      </c>
      <c r="AL9" s="194">
        <f>Depreciation!AE125*conv_2020_2015</f>
        <v>1.1753413330820965</v>
      </c>
      <c r="AM9" s="194">
        <f>Depreciation!AF125*conv_2020_2015</f>
        <v>1.1753413330820965</v>
      </c>
      <c r="AN9" s="194">
        <f>Depreciation!AG125*conv_2020_2015</f>
        <v>1.1753413330820965</v>
      </c>
      <c r="AO9" s="194">
        <f>Depreciation!AH125*conv_2020_2015</f>
        <v>1.1753413330820965</v>
      </c>
      <c r="AP9" s="194">
        <f>Depreciation!AI125*conv_2020_2015</f>
        <v>1.1753413330820965</v>
      </c>
      <c r="AQ9" s="194">
        <f>Depreciation!AJ125*conv_2020_2015</f>
        <v>1.1753413330820965</v>
      </c>
      <c r="AR9" s="194">
        <f>Depreciation!AK125*conv_2020_2015</f>
        <v>1.1753413330820965</v>
      </c>
      <c r="AS9" s="194">
        <f>Depreciation!AL125*conv_2020_2015</f>
        <v>1.1753413330820965</v>
      </c>
      <c r="AT9" s="194">
        <f>Depreciation!AM125*conv_2020_2015</f>
        <v>1.1753413330820965</v>
      </c>
      <c r="AU9" s="194">
        <f>Depreciation!AN125*conv_2020_2015</f>
        <v>1.1753413330820965</v>
      </c>
      <c r="AV9" s="194">
        <f>Depreciation!AO125*conv_2020_2015</f>
        <v>1.1753413330820965</v>
      </c>
      <c r="AW9" s="194">
        <f>Depreciation!AP125*conv_2020_2015</f>
        <v>1.1753413330820965</v>
      </c>
      <c r="AX9" s="194">
        <f>Depreciation!AQ125*conv_2020_2015</f>
        <v>1.1753413330820965</v>
      </c>
      <c r="AY9" s="194">
        <f>Depreciation!AR125*conv_2020_2015</f>
        <v>1.1753413330820965</v>
      </c>
      <c r="AZ9" s="194">
        <f>Depreciation!AS125*conv_2020_2015</f>
        <v>1.1753413330820965</v>
      </c>
      <c r="BA9" s="194">
        <f>Depreciation!AT125*conv_2020_2015</f>
        <v>1.1753413330820965</v>
      </c>
      <c r="BB9" s="194">
        <f>Depreciation!AU125*conv_2020_2015</f>
        <v>1.1753413330820965</v>
      </c>
      <c r="BC9" s="194">
        <f>Depreciation!AV125*conv_2020_2015</f>
        <v>1.1753413330820965</v>
      </c>
      <c r="BD9" s="194">
        <f>Depreciation!AW125*conv_2020_2015</f>
        <v>1.1753413330820965</v>
      </c>
      <c r="BE9" s="194">
        <f>Depreciation!AX125*conv_2020_2015</f>
        <v>1.1753413330820965</v>
      </c>
      <c r="BF9" s="194">
        <f>Depreciation!AY125*conv_2020_2015</f>
        <v>1.1753413330820965</v>
      </c>
      <c r="BG9" s="194">
        <f>Depreciation!AZ125*conv_2020_2015</f>
        <v>1.1753413330820965</v>
      </c>
      <c r="BH9" s="194">
        <f>Depreciation!BA125*conv_2020_2015</f>
        <v>0.85238995836727782</v>
      </c>
      <c r="BI9" s="194">
        <f>Depreciation!BB125*conv_2020_2015</f>
        <v>0.81517122861991242</v>
      </c>
      <c r="BJ9" s="194">
        <f>Depreciation!BC125*conv_2020_2015</f>
        <v>0.30522117375969809</v>
      </c>
      <c r="BK9" s="194">
        <f>Depreciation!BD125*conv_2020_2015</f>
        <v>0.19299983721307229</v>
      </c>
      <c r="BL9" s="194">
        <f>Depreciation!BE125*conv_2020_2015</f>
        <v>0.16847203319220591</v>
      </c>
      <c r="BM9" s="194">
        <f>Depreciation!BF125*conv_2020_2015</f>
        <v>0.15847711952406471</v>
      </c>
      <c r="BN9" s="194">
        <f>Depreciation!BG125*conv_2020_2015</f>
        <v>0.12494481164202619</v>
      </c>
      <c r="BO9" s="194">
        <f>Depreciation!BH125*conv_2020_2015</f>
        <v>0</v>
      </c>
      <c r="BP9" s="194">
        <f>Depreciation!BI125*conv_2020_2015</f>
        <v>0</v>
      </c>
      <c r="BQ9" s="194">
        <f>Depreciation!BJ125*conv_2020_2015</f>
        <v>0</v>
      </c>
      <c r="BR9" s="194">
        <f>Depreciation!BK125*conv_2020_2015</f>
        <v>0</v>
      </c>
      <c r="BS9" s="194">
        <f>Depreciation!BL125*conv_2020_2015</f>
        <v>0</v>
      </c>
      <c r="BT9" s="194">
        <f>Depreciation!BM125*conv_2020_2015</f>
        <v>0</v>
      </c>
      <c r="BU9" s="194">
        <f>Depreciation!BN125*conv_2020_2015</f>
        <v>0</v>
      </c>
      <c r="BV9" s="194">
        <f>Depreciation!BO125*conv_2020_2015</f>
        <v>0</v>
      </c>
      <c r="BW9" s="194">
        <f>Depreciation!BP125*conv_2020_2015</f>
        <v>0</v>
      </c>
      <c r="BX9" s="194">
        <f>Depreciation!BQ125*conv_2020_2015</f>
        <v>0</v>
      </c>
      <c r="BY9" s="194">
        <f>Depreciation!BR125*conv_2020_2015</f>
        <v>0</v>
      </c>
      <c r="BZ9" s="194">
        <f>Depreciation!BS125*conv_2020_2015</f>
        <v>0</v>
      </c>
      <c r="CA9" s="194">
        <f>Depreciation!BT125*conv_2020_2015</f>
        <v>0</v>
      </c>
      <c r="CB9" s="194">
        <f>Depreciation!BU125*conv_2020_2015</f>
        <v>0</v>
      </c>
      <c r="CC9" s="194">
        <f>Depreciation!BV125*conv_2020_2015</f>
        <v>0</v>
      </c>
      <c r="CD9" s="194">
        <f>Depreciation!BW125*conv_2020_2015</f>
        <v>0</v>
      </c>
      <c r="CE9" s="194">
        <f>Depreciation!BX125*conv_2020_2015</f>
        <v>0</v>
      </c>
      <c r="CF9" s="194">
        <f>Depreciation!BY125*conv_2020_2015</f>
        <v>0</v>
      </c>
      <c r="CG9" s="61"/>
      <c r="CH9" s="260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Overhead Distribution Lines</v>
      </c>
      <c r="D10" s="61"/>
      <c r="E10" s="194">
        <v>91.797598794802354</v>
      </c>
      <c r="F10" s="194">
        <v>96.084762189685506</v>
      </c>
      <c r="G10" s="194">
        <v>99.877316474772201</v>
      </c>
      <c r="H10" s="194">
        <v>103.39422134073703</v>
      </c>
      <c r="I10" s="194">
        <v>106.89139067985582</v>
      </c>
      <c r="J10" s="194">
        <f>Depreciation!O181</f>
        <v>113.00473450608882</v>
      </c>
      <c r="K10" s="194">
        <f>Depreciation!P181</f>
        <v>113.00473450608882</v>
      </c>
      <c r="L10" s="194">
        <f>Depreciation!Q181</f>
        <v>113.00473450608882</v>
      </c>
      <c r="M10" s="194">
        <f>Depreciation!R181</f>
        <v>113.00473450608882</v>
      </c>
      <c r="N10" s="194">
        <f>Depreciation!S181</f>
        <v>113.00473450608882</v>
      </c>
      <c r="O10" s="194">
        <f>Depreciation!T181</f>
        <v>113.00473450608882</v>
      </c>
      <c r="P10" s="194">
        <f>Depreciation!U181</f>
        <v>113.00473450608882</v>
      </c>
      <c r="Q10" s="194">
        <f>Depreciation!V181</f>
        <v>113.00473450608882</v>
      </c>
      <c r="R10" s="194">
        <f>Depreciation!W181</f>
        <v>113.00473450608882</v>
      </c>
      <c r="S10" s="194">
        <f>Depreciation!X181</f>
        <v>113.00473450608882</v>
      </c>
      <c r="U10"/>
      <c r="V10" s="194">
        <f>Depreciation!O181*conv_2020_2015</f>
        <v>122.5619665744949</v>
      </c>
      <c r="W10" s="194">
        <f>Depreciation!P181*conv_2020_2015</f>
        <v>122.5619665744949</v>
      </c>
      <c r="X10" s="194">
        <f>Depreciation!Q181*conv_2020_2015</f>
        <v>122.5619665744949</v>
      </c>
      <c r="Y10" s="194">
        <f>Depreciation!R181*conv_2020_2015</f>
        <v>122.5619665744949</v>
      </c>
      <c r="Z10" s="194">
        <f>Depreciation!S181*conv_2020_2015</f>
        <v>122.5619665744949</v>
      </c>
      <c r="AA10" s="194">
        <f>Depreciation!T181*conv_2020_2015</f>
        <v>122.5619665744949</v>
      </c>
      <c r="AB10" s="194">
        <f>Depreciation!U181*conv_2020_2015</f>
        <v>122.5619665744949</v>
      </c>
      <c r="AC10" s="194">
        <f>Depreciation!V181*conv_2020_2015</f>
        <v>122.5619665744949</v>
      </c>
      <c r="AD10" s="194">
        <f>Depreciation!W181*conv_2020_2015</f>
        <v>122.5619665744949</v>
      </c>
      <c r="AE10" s="194">
        <f>Depreciation!X181*conv_2020_2015</f>
        <v>122.5619665744949</v>
      </c>
      <c r="AF10" s="194">
        <f>Depreciation!Y181*conv_2020_2015</f>
        <v>122.5619665744949</v>
      </c>
      <c r="AG10" s="194">
        <f>Depreciation!Z181*conv_2020_2015</f>
        <v>122.5619665744949</v>
      </c>
      <c r="AH10" s="194">
        <f>Depreciation!AA181*conv_2020_2015</f>
        <v>122.5619665744949</v>
      </c>
      <c r="AI10" s="194">
        <f>Depreciation!AB181*conv_2020_2015</f>
        <v>122.5619665744949</v>
      </c>
      <c r="AJ10" s="194">
        <f>Depreciation!AC181*conv_2020_2015</f>
        <v>122.5619665744949</v>
      </c>
      <c r="AK10" s="194">
        <f>Depreciation!AD181*conv_2020_2015</f>
        <v>122.5619665744949</v>
      </c>
      <c r="AL10" s="194">
        <f>Depreciation!AE181*conv_2020_2015</f>
        <v>122.5619665744949</v>
      </c>
      <c r="AM10" s="194">
        <f>Depreciation!AF181*conv_2020_2015</f>
        <v>122.5619665744949</v>
      </c>
      <c r="AN10" s="194">
        <f>Depreciation!AG181*conv_2020_2015</f>
        <v>122.5619665744949</v>
      </c>
      <c r="AO10" s="194">
        <f>Depreciation!AH181*conv_2020_2015</f>
        <v>122.5619665744949</v>
      </c>
      <c r="AP10" s="194">
        <f>Depreciation!AI181*conv_2020_2015</f>
        <v>122.5619665744949</v>
      </c>
      <c r="AQ10" s="194">
        <f>Depreciation!AJ181*conv_2020_2015</f>
        <v>122.5619665744949</v>
      </c>
      <c r="AR10" s="194">
        <f>Depreciation!AK181*conv_2020_2015</f>
        <v>122.5619665744949</v>
      </c>
      <c r="AS10" s="194">
        <f>Depreciation!AL181*conv_2020_2015</f>
        <v>122.5619665744949</v>
      </c>
      <c r="AT10" s="194">
        <f>Depreciation!AM181*conv_2020_2015</f>
        <v>112.72204188502467</v>
      </c>
      <c r="AU10" s="194">
        <f>Depreciation!AN181*conv_2020_2015</f>
        <v>49.204058263784887</v>
      </c>
      <c r="AV10" s="194">
        <f>Depreciation!AO181*conv_2020_2015</f>
        <v>49.204058263784887</v>
      </c>
      <c r="AW10" s="194">
        <f>Depreciation!AP181*conv_2020_2015</f>
        <v>49.204058263784887</v>
      </c>
      <c r="AX10" s="194">
        <f>Depreciation!AQ181*conv_2020_2015</f>
        <v>49.204058263784887</v>
      </c>
      <c r="AY10" s="194">
        <f>Depreciation!AR181*conv_2020_2015</f>
        <v>49.204058263784887</v>
      </c>
      <c r="AZ10" s="194">
        <f>Depreciation!AS181*conv_2020_2015</f>
        <v>49.204058263784887</v>
      </c>
      <c r="BA10" s="194">
        <f>Depreciation!AT181*conv_2020_2015</f>
        <v>49.204058263784887</v>
      </c>
      <c r="BB10" s="194">
        <f>Depreciation!AU181*conv_2020_2015</f>
        <v>49.204058263784887</v>
      </c>
      <c r="BC10" s="194">
        <f>Depreciation!AV181*conv_2020_2015</f>
        <v>49.204058263784887</v>
      </c>
      <c r="BD10" s="194">
        <f>Depreciation!AW181*conv_2020_2015</f>
        <v>49.204058263784887</v>
      </c>
      <c r="BE10" s="194">
        <f>Depreciation!AX181*conv_2020_2015</f>
        <v>49.204058263784887</v>
      </c>
      <c r="BF10" s="194">
        <f>Depreciation!AY181*conv_2020_2015</f>
        <v>49.204058263784887</v>
      </c>
      <c r="BG10" s="194">
        <f>Depreciation!AZ181*conv_2020_2015</f>
        <v>49.204058263784887</v>
      </c>
      <c r="BH10" s="194">
        <f>Depreciation!BA181*conv_2020_2015</f>
        <v>49.204058263784887</v>
      </c>
      <c r="BI10" s="194">
        <f>Depreciation!BB181*conv_2020_2015</f>
        <v>49.204058263784887</v>
      </c>
      <c r="BJ10" s="194">
        <f>Depreciation!BC181*conv_2020_2015</f>
        <v>49.204058263784887</v>
      </c>
      <c r="BK10" s="194">
        <f>Depreciation!BD181*conv_2020_2015</f>
        <v>49.204058263784887</v>
      </c>
      <c r="BL10" s="194">
        <f>Depreciation!BE181*conv_2020_2015</f>
        <v>49.204058263784887</v>
      </c>
      <c r="BM10" s="194">
        <f>Depreciation!BF181*conv_2020_2015</f>
        <v>24.130062060321041</v>
      </c>
      <c r="BN10" s="194">
        <f>Depreciation!BG181*conv_2020_2015</f>
        <v>23.000702311702007</v>
      </c>
      <c r="BO10" s="194">
        <f>Depreciation!BH181*conv_2020_2015</f>
        <v>23.973426547525108</v>
      </c>
      <c r="BP10" s="194">
        <f>Depreciation!BI181*conv_2020_2015</f>
        <v>19.273832326138265</v>
      </c>
      <c r="BQ10" s="194">
        <f>Depreciation!BJ181*conv_2020_2015</f>
        <v>14.635860862523565</v>
      </c>
      <c r="BR10" s="194">
        <f>Depreciation!BK181*conv_2020_2015</f>
        <v>9.7211615662810686</v>
      </c>
      <c r="BS10" s="194">
        <f>Depreciation!BL181*conv_2020_2015</f>
        <v>4.2649213791467533</v>
      </c>
      <c r="BT10" s="194">
        <f>Depreciation!BM181*conv_2020_2015</f>
        <v>0</v>
      </c>
      <c r="BU10" s="194">
        <f>Depreciation!BN181*conv_2020_2015</f>
        <v>0</v>
      </c>
      <c r="BV10" s="194">
        <f>Depreciation!BO181*conv_2020_2015</f>
        <v>0</v>
      </c>
      <c r="BW10" s="194">
        <f>Depreciation!BP181*conv_2020_2015</f>
        <v>0</v>
      </c>
      <c r="BX10" s="194">
        <f>Depreciation!BQ181*conv_2020_2015</f>
        <v>0</v>
      </c>
      <c r="BY10" s="194">
        <f>Depreciation!BR181*conv_2020_2015</f>
        <v>0</v>
      </c>
      <c r="BZ10" s="194">
        <f>Depreciation!BS181*conv_2020_2015</f>
        <v>0</v>
      </c>
      <c r="CA10" s="194">
        <f>Depreciation!BT181*conv_2020_2015</f>
        <v>0</v>
      </c>
      <c r="CB10" s="194">
        <f>Depreciation!BU181*conv_2020_2015</f>
        <v>0</v>
      </c>
      <c r="CC10" s="194">
        <f>Depreciation!BV181*conv_2020_2015</f>
        <v>0</v>
      </c>
      <c r="CD10" s="194">
        <f>Depreciation!BW181*conv_2020_2015</f>
        <v>0</v>
      </c>
      <c r="CE10" s="194">
        <f>Depreciation!BX181*conv_2020_2015</f>
        <v>0</v>
      </c>
      <c r="CF10" s="194">
        <f>Depreciation!BY181*conv_2020_2015</f>
        <v>0</v>
      </c>
      <c r="CG10" s="61"/>
      <c r="CH10" s="260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Underground Distribution Cables</v>
      </c>
      <c r="D11" s="61"/>
      <c r="E11" s="194">
        <v>19.260216252050498</v>
      </c>
      <c r="F11" s="194">
        <v>19.827588245216244</v>
      </c>
      <c r="G11" s="194">
        <v>20.431193363635487</v>
      </c>
      <c r="H11" s="194">
        <v>21.00490618011116</v>
      </c>
      <c r="I11" s="194">
        <v>21.517263791420554</v>
      </c>
      <c r="J11" s="194">
        <f>Depreciation!O237</f>
        <v>20.957688948059523</v>
      </c>
      <c r="K11" s="194">
        <f>Depreciation!P237</f>
        <v>20.957688948059523</v>
      </c>
      <c r="L11" s="194">
        <f>Depreciation!Q237</f>
        <v>20.957688948059523</v>
      </c>
      <c r="M11" s="194">
        <f>Depreciation!R237</f>
        <v>20.957688948059523</v>
      </c>
      <c r="N11" s="194">
        <f>Depreciation!S237</f>
        <v>20.957688948059523</v>
      </c>
      <c r="O11" s="194">
        <f>Depreciation!T237</f>
        <v>20.957688948059523</v>
      </c>
      <c r="P11" s="194">
        <f>Depreciation!U237</f>
        <v>20.957688948059523</v>
      </c>
      <c r="Q11" s="194">
        <f>Depreciation!V237</f>
        <v>20.957688948059523</v>
      </c>
      <c r="R11" s="194">
        <f>Depreciation!W237</f>
        <v>20.957688948059523</v>
      </c>
      <c r="S11" s="194">
        <f>Depreciation!X237</f>
        <v>20.957688948059523</v>
      </c>
      <c r="U11"/>
      <c r="V11" s="194">
        <f>Depreciation!O237*conv_2020_2015</f>
        <v>22.73015890491148</v>
      </c>
      <c r="W11" s="194">
        <f>Depreciation!P237*conv_2020_2015</f>
        <v>22.73015890491148</v>
      </c>
      <c r="X11" s="194">
        <f>Depreciation!Q237*conv_2020_2015</f>
        <v>22.73015890491148</v>
      </c>
      <c r="Y11" s="194">
        <f>Depreciation!R237*conv_2020_2015</f>
        <v>22.73015890491148</v>
      </c>
      <c r="Z11" s="194">
        <f>Depreciation!S237*conv_2020_2015</f>
        <v>22.73015890491148</v>
      </c>
      <c r="AA11" s="194">
        <f>Depreciation!T237*conv_2020_2015</f>
        <v>22.73015890491148</v>
      </c>
      <c r="AB11" s="194">
        <f>Depreciation!U237*conv_2020_2015</f>
        <v>22.73015890491148</v>
      </c>
      <c r="AC11" s="194">
        <f>Depreciation!V237*conv_2020_2015</f>
        <v>22.73015890491148</v>
      </c>
      <c r="AD11" s="194">
        <f>Depreciation!W237*conv_2020_2015</f>
        <v>22.73015890491148</v>
      </c>
      <c r="AE11" s="194">
        <f>Depreciation!X237*conv_2020_2015</f>
        <v>22.73015890491148</v>
      </c>
      <c r="AF11" s="194">
        <f>Depreciation!Y237*conv_2020_2015</f>
        <v>22.73015890491148</v>
      </c>
      <c r="AG11" s="194">
        <f>Depreciation!Z237*conv_2020_2015</f>
        <v>22.73015890491148</v>
      </c>
      <c r="AH11" s="194">
        <f>Depreciation!AA237*conv_2020_2015</f>
        <v>22.73015890491148</v>
      </c>
      <c r="AI11" s="194">
        <f>Depreciation!AB237*conv_2020_2015</f>
        <v>22.73015890491148</v>
      </c>
      <c r="AJ11" s="194">
        <f>Depreciation!AC237*conv_2020_2015</f>
        <v>22.73015890491148</v>
      </c>
      <c r="AK11" s="194">
        <f>Depreciation!AD237*conv_2020_2015</f>
        <v>22.73015890491148</v>
      </c>
      <c r="AL11" s="194">
        <f>Depreciation!AE237*conv_2020_2015</f>
        <v>22.73015890491148</v>
      </c>
      <c r="AM11" s="194">
        <f>Depreciation!AF237*conv_2020_2015</f>
        <v>22.73015890491148</v>
      </c>
      <c r="AN11" s="194">
        <f>Depreciation!AG237*conv_2020_2015</f>
        <v>22.73015890491148</v>
      </c>
      <c r="AO11" s="194">
        <f>Depreciation!AH237*conv_2020_2015</f>
        <v>22.73015890491148</v>
      </c>
      <c r="AP11" s="194">
        <f>Depreciation!AI237*conv_2020_2015</f>
        <v>22.73015890491148</v>
      </c>
      <c r="AQ11" s="194">
        <f>Depreciation!AJ237*conv_2020_2015</f>
        <v>22.73015890491148</v>
      </c>
      <c r="AR11" s="194">
        <f>Depreciation!AK237*conv_2020_2015</f>
        <v>22.73015890491148</v>
      </c>
      <c r="AS11" s="194">
        <f>Depreciation!AL237*conv_2020_2015</f>
        <v>22.73015890491148</v>
      </c>
      <c r="AT11" s="194">
        <f>Depreciation!AM237*conv_2020_2015</f>
        <v>22.73015890491148</v>
      </c>
      <c r="AU11" s="194">
        <f>Depreciation!AN237*conv_2020_2015</f>
        <v>22.73015890491148</v>
      </c>
      <c r="AV11" s="194">
        <f>Depreciation!AO237*conv_2020_2015</f>
        <v>22.73015890491148</v>
      </c>
      <c r="AW11" s="194">
        <f>Depreciation!AP237*conv_2020_2015</f>
        <v>22.73015890491148</v>
      </c>
      <c r="AX11" s="194">
        <f>Depreciation!AQ237*conv_2020_2015</f>
        <v>22.73015890491148</v>
      </c>
      <c r="AY11" s="194">
        <f>Depreciation!AR237*conv_2020_2015</f>
        <v>22.73015890491148</v>
      </c>
      <c r="AZ11" s="194">
        <f>Depreciation!AS237*conv_2020_2015</f>
        <v>22.73015890491148</v>
      </c>
      <c r="BA11" s="194">
        <f>Depreciation!AT237*conv_2020_2015</f>
        <v>22.73015890491148</v>
      </c>
      <c r="BB11" s="194">
        <f>Depreciation!AU237*conv_2020_2015</f>
        <v>22.73015890491148</v>
      </c>
      <c r="BC11" s="194">
        <f>Depreciation!AV237*conv_2020_2015</f>
        <v>22.73015890491148</v>
      </c>
      <c r="BD11" s="194">
        <f>Depreciation!AW237*conv_2020_2015</f>
        <v>22.73015890491148</v>
      </c>
      <c r="BE11" s="194">
        <f>Depreciation!AX237*conv_2020_2015</f>
        <v>22.73015890491148</v>
      </c>
      <c r="BF11" s="194">
        <f>Depreciation!AY237*conv_2020_2015</f>
        <v>22.73015890491148</v>
      </c>
      <c r="BG11" s="194">
        <f>Depreciation!AZ237*conv_2020_2015</f>
        <v>8.8405611525442662</v>
      </c>
      <c r="BH11" s="194">
        <f>Depreciation!BA237*conv_2020_2015</f>
        <v>7.978355171019845</v>
      </c>
      <c r="BI11" s="194">
        <f>Depreciation!BB237*conv_2020_2015</f>
        <v>7.978355171019845</v>
      </c>
      <c r="BJ11" s="194">
        <f>Depreciation!BC237*conv_2020_2015</f>
        <v>7.978355171019845</v>
      </c>
      <c r="BK11" s="194">
        <f>Depreciation!BD237*conv_2020_2015</f>
        <v>7.978355171019845</v>
      </c>
      <c r="BL11" s="194">
        <f>Depreciation!BE237*conv_2020_2015</f>
        <v>7.978355171019845</v>
      </c>
      <c r="BM11" s="194">
        <f>Depreciation!BF237*conv_2020_2015</f>
        <v>7.978355171019845</v>
      </c>
      <c r="BN11" s="194">
        <f>Depreciation!BG237*conv_2020_2015</f>
        <v>7.978355171019845</v>
      </c>
      <c r="BO11" s="194">
        <f>Depreciation!BH237*conv_2020_2015</f>
        <v>7.978355171019845</v>
      </c>
      <c r="BP11" s="194">
        <f>Depreciation!BI237*conv_2020_2015</f>
        <v>7.978355171019845</v>
      </c>
      <c r="BQ11" s="194">
        <f>Depreciation!BJ237*conv_2020_2015</f>
        <v>7.978355171019845</v>
      </c>
      <c r="BR11" s="194">
        <f>Depreciation!BK237*conv_2020_2015</f>
        <v>7.978355171019845</v>
      </c>
      <c r="BS11" s="194">
        <f>Depreciation!BL237*conv_2020_2015</f>
        <v>7.978355171019845</v>
      </c>
      <c r="BT11" s="194">
        <f>Depreciation!BM237*conv_2020_2015</f>
        <v>7.978355171019845</v>
      </c>
      <c r="BU11" s="194">
        <f>Depreciation!BN237*conv_2020_2015</f>
        <v>7.978355171019845</v>
      </c>
      <c r="BV11" s="194">
        <f>Depreciation!BO237*conv_2020_2015</f>
        <v>7.8530376467074472</v>
      </c>
      <c r="BW11" s="194">
        <f>Depreciation!BP237*conv_2020_2015</f>
        <v>1.8410342959406396</v>
      </c>
      <c r="BX11" s="194">
        <f>Depreciation!BQ237*conv_2020_2015</f>
        <v>1.8410342959406396</v>
      </c>
      <c r="BY11" s="194">
        <f>Depreciation!BR237*conv_2020_2015</f>
        <v>2.318968943798438</v>
      </c>
      <c r="BZ11" s="194">
        <f>Depreciation!BS237*conv_2020_2015</f>
        <v>1.5608780667433828</v>
      </c>
      <c r="CA11" s="194">
        <f>Depreciation!BT237*conv_2020_2015</f>
        <v>1.1696299916509263</v>
      </c>
      <c r="CB11" s="194">
        <f>Depreciation!BU237*conv_2020_2015</f>
        <v>0.8283278808400294</v>
      </c>
      <c r="CC11" s="194">
        <f>Depreciation!BV237*conv_2020_2015</f>
        <v>0.53767531729216511</v>
      </c>
      <c r="CD11" s="194">
        <f>Depreciation!BW237*conv_2020_2015</f>
        <v>0</v>
      </c>
      <c r="CE11" s="194">
        <f>Depreciation!BX237*conv_2020_2015</f>
        <v>0</v>
      </c>
      <c r="CF11" s="194">
        <f>Depreciation!BY237*conv_2020_2015</f>
        <v>0</v>
      </c>
      <c r="CG11" s="61"/>
      <c r="CH11" s="260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194">
        <v>4.045736813366787</v>
      </c>
      <c r="F12" s="194">
        <v>4.3976792232911155</v>
      </c>
      <c r="G12" s="194">
        <v>4.8963198766043554</v>
      </c>
      <c r="H12" s="194">
        <v>5.4661342916111506</v>
      </c>
      <c r="I12" s="194">
        <v>6.0505877362175493</v>
      </c>
      <c r="J12" s="194">
        <f>Depreciation!O293</f>
        <v>2.5863771255897934</v>
      </c>
      <c r="K12" s="194">
        <f>Depreciation!P293</f>
        <v>2.5863771255897934</v>
      </c>
      <c r="L12" s="194">
        <f>Depreciation!Q293</f>
        <v>2.5863771255897934</v>
      </c>
      <c r="M12" s="194">
        <f>Depreciation!R293</f>
        <v>2.5863771255897934</v>
      </c>
      <c r="N12" s="194">
        <f>Depreciation!S293</f>
        <v>2.5863771255897934</v>
      </c>
      <c r="O12" s="194">
        <f>Depreciation!T293</f>
        <v>2.5863771255897934</v>
      </c>
      <c r="P12" s="194">
        <f>Depreciation!U293</f>
        <v>2.5863771255897934</v>
      </c>
      <c r="Q12" s="194">
        <f>Depreciation!V293</f>
        <v>2.5863771255897934</v>
      </c>
      <c r="R12" s="194">
        <f>Depreciation!W293</f>
        <v>2.5863771255897934</v>
      </c>
      <c r="S12" s="194">
        <f>Depreciation!X293</f>
        <v>0.49700695082168767</v>
      </c>
      <c r="U12"/>
      <c r="V12" s="194">
        <f>Depreciation!O293*conv_2020_2015</f>
        <v>2.8051166900312006</v>
      </c>
      <c r="W12" s="194">
        <f>Depreciation!P293*conv_2020_2015</f>
        <v>2.8051166900312006</v>
      </c>
      <c r="X12" s="194">
        <f>Depreciation!Q293*conv_2020_2015</f>
        <v>2.8051166900312006</v>
      </c>
      <c r="Y12" s="194">
        <f>Depreciation!R293*conv_2020_2015</f>
        <v>2.8051166900312006</v>
      </c>
      <c r="Z12" s="194">
        <f>Depreciation!S293*conv_2020_2015</f>
        <v>2.8051166900312006</v>
      </c>
      <c r="AA12" s="194">
        <f>Depreciation!T293*conv_2020_2015</f>
        <v>2.8051166900312006</v>
      </c>
      <c r="AB12" s="194">
        <f>Depreciation!U293*conv_2020_2015</f>
        <v>2.8051166900312006</v>
      </c>
      <c r="AC12" s="194">
        <f>Depreciation!V293*conv_2020_2015</f>
        <v>2.8051166900312006</v>
      </c>
      <c r="AD12" s="194">
        <f>Depreciation!W293*conv_2020_2015</f>
        <v>2.8051166900312006</v>
      </c>
      <c r="AE12" s="194">
        <f>Depreciation!X293*conv_2020_2015</f>
        <v>0.53904068320798715</v>
      </c>
      <c r="AF12" s="194">
        <f>Depreciation!Y293*conv_2020_2015</f>
        <v>0.37209620063865428</v>
      </c>
      <c r="AG12" s="194">
        <f>Depreciation!Z293*conv_2020_2015</f>
        <v>0.37209620063865428</v>
      </c>
      <c r="AH12" s="194">
        <f>Depreciation!AA293*conv_2020_2015</f>
        <v>0.37209620063865428</v>
      </c>
      <c r="AI12" s="194">
        <f>Depreciation!AB293*conv_2020_2015</f>
        <v>0.37209620063865428</v>
      </c>
      <c r="AJ12" s="194">
        <f>Depreciation!AC293*conv_2020_2015</f>
        <v>0.37209620063865428</v>
      </c>
      <c r="AK12" s="194">
        <f>Depreciation!AD293*conv_2020_2015</f>
        <v>0.37209620063865428</v>
      </c>
      <c r="AL12" s="194">
        <f>Depreciation!AE293*conv_2020_2015</f>
        <v>0.37209620063865428</v>
      </c>
      <c r="AM12" s="194">
        <f>Depreciation!AF293*conv_2020_2015</f>
        <v>0.37209620063865428</v>
      </c>
      <c r="AN12" s="194">
        <f>Depreciation!AG293*conv_2020_2015</f>
        <v>0.37209620063865428</v>
      </c>
      <c r="AO12" s="194">
        <f>Depreciation!AH293*conv_2020_2015</f>
        <v>0.37209620063865428</v>
      </c>
      <c r="AP12" s="194">
        <f>Depreciation!AI293*conv_2020_2015</f>
        <v>0.37209620063865428</v>
      </c>
      <c r="AQ12" s="194">
        <f>Depreciation!AJ293*conv_2020_2015</f>
        <v>0.37209620063865428</v>
      </c>
      <c r="AR12" s="194">
        <f>Depreciation!AK293*conv_2020_2015</f>
        <v>0.37209620063865428</v>
      </c>
      <c r="AS12" s="194">
        <f>Depreciation!AL293*conv_2020_2015</f>
        <v>0.37209620063865428</v>
      </c>
      <c r="AT12" s="194">
        <f>Depreciation!AM293*conv_2020_2015</f>
        <v>0.37209620063865428</v>
      </c>
      <c r="AU12" s="194">
        <f>Depreciation!AN293*conv_2020_2015</f>
        <v>0.37209620063865428</v>
      </c>
      <c r="AV12" s="194">
        <f>Depreciation!AO293*conv_2020_2015</f>
        <v>0.37209620063865428</v>
      </c>
      <c r="AW12" s="194">
        <f>Depreciation!AP293*conv_2020_2015</f>
        <v>0.37209620063865428</v>
      </c>
      <c r="AX12" s="194">
        <f>Depreciation!AQ293*conv_2020_2015</f>
        <v>0.37209620063865428</v>
      </c>
      <c r="AY12" s="194">
        <f>Depreciation!AR293*conv_2020_2015</f>
        <v>-1.0111340338160137</v>
      </c>
      <c r="AZ12" s="194">
        <f>Depreciation!AS293*conv_2020_2015</f>
        <v>0.29673241166319558</v>
      </c>
      <c r="BA12" s="194">
        <f>Depreciation!AT293*conv_2020_2015</f>
        <v>0.22961810028342972</v>
      </c>
      <c r="BB12" s="194">
        <f>Depreciation!AU293*conv_2020_2015</f>
        <v>0.16445358701870272</v>
      </c>
      <c r="BC12" s="194">
        <f>Depreciation!AV293*conv_2020_2015</f>
        <v>0.10689412023738042</v>
      </c>
      <c r="BD12" s="194">
        <f>Depreciation!AW293*conv_2020_2015</f>
        <v>5.6625384514318873E-2</v>
      </c>
      <c r="BE12" s="194">
        <f>Depreciation!AX293*conv_2020_2015</f>
        <v>0</v>
      </c>
      <c r="BF12" s="194">
        <f>Depreciation!AY293*conv_2020_2015</f>
        <v>0</v>
      </c>
      <c r="BG12" s="194">
        <f>Depreciation!AZ293*conv_2020_2015</f>
        <v>0</v>
      </c>
      <c r="BH12" s="194">
        <f>Depreciation!BA293*conv_2020_2015</f>
        <v>0</v>
      </c>
      <c r="BI12" s="194">
        <f>Depreciation!BB293*conv_2020_2015</f>
        <v>0</v>
      </c>
      <c r="BJ12" s="194">
        <f>Depreciation!BC293*conv_2020_2015</f>
        <v>0</v>
      </c>
      <c r="BK12" s="194">
        <f>Depreciation!BD293*conv_2020_2015</f>
        <v>0</v>
      </c>
      <c r="BL12" s="194">
        <f>Depreciation!BE293*conv_2020_2015</f>
        <v>0</v>
      </c>
      <c r="BM12" s="194">
        <f>Depreciation!BF293*conv_2020_2015</f>
        <v>0</v>
      </c>
      <c r="BN12" s="194">
        <f>Depreciation!BG293*conv_2020_2015</f>
        <v>0</v>
      </c>
      <c r="BO12" s="194">
        <f>Depreciation!BH293*conv_2020_2015</f>
        <v>0</v>
      </c>
      <c r="BP12" s="194">
        <f>Depreciation!BI293*conv_2020_2015</f>
        <v>0</v>
      </c>
      <c r="BQ12" s="194">
        <f>Depreciation!BJ293*conv_2020_2015</f>
        <v>0</v>
      </c>
      <c r="BR12" s="194">
        <f>Depreciation!BK293*conv_2020_2015</f>
        <v>0</v>
      </c>
      <c r="BS12" s="194">
        <f>Depreciation!BL293*conv_2020_2015</f>
        <v>0</v>
      </c>
      <c r="BT12" s="194">
        <f>Depreciation!BM293*conv_2020_2015</f>
        <v>0</v>
      </c>
      <c r="BU12" s="194">
        <f>Depreciation!BN293*conv_2020_2015</f>
        <v>0</v>
      </c>
      <c r="BV12" s="194">
        <f>Depreciation!BO293*conv_2020_2015</f>
        <v>0</v>
      </c>
      <c r="BW12" s="194">
        <f>Depreciation!BP293*conv_2020_2015</f>
        <v>0</v>
      </c>
      <c r="BX12" s="194">
        <f>Depreciation!BQ293*conv_2020_2015</f>
        <v>0</v>
      </c>
      <c r="BY12" s="194">
        <f>Depreciation!BR293*conv_2020_2015</f>
        <v>0</v>
      </c>
      <c r="BZ12" s="194">
        <f>Depreciation!BS293*conv_2020_2015</f>
        <v>0</v>
      </c>
      <c r="CA12" s="194">
        <f>Depreciation!BT293*conv_2020_2015</f>
        <v>0</v>
      </c>
      <c r="CB12" s="194">
        <f>Depreciation!BU293*conv_2020_2015</f>
        <v>0</v>
      </c>
      <c r="CC12" s="194">
        <f>Depreciation!BV293*conv_2020_2015</f>
        <v>0</v>
      </c>
      <c r="CD12" s="194">
        <f>Depreciation!BW293*conv_2020_2015</f>
        <v>0</v>
      </c>
      <c r="CE12" s="194">
        <f>Depreciation!BX293*conv_2020_2015</f>
        <v>0</v>
      </c>
      <c r="CF12" s="194">
        <f>Depreciation!BY293*conv_2020_2015</f>
        <v>0</v>
      </c>
      <c r="CG12" s="61"/>
      <c r="CH12" s="260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194">
        <v>37.278008363622853</v>
      </c>
      <c r="F13" s="194">
        <v>38.02687729789691</v>
      </c>
      <c r="G13" s="194">
        <v>38.873728374230978</v>
      </c>
      <c r="H13" s="194">
        <v>39.908278684136789</v>
      </c>
      <c r="I13" s="194">
        <v>40.814753164844369</v>
      </c>
      <c r="J13" s="194">
        <f>Depreciation!O349</f>
        <v>42.904184208449891</v>
      </c>
      <c r="K13" s="194">
        <f>Depreciation!P349</f>
        <v>42.904184208449891</v>
      </c>
      <c r="L13" s="194">
        <f>Depreciation!Q349</f>
        <v>42.904184208449891</v>
      </c>
      <c r="M13" s="194">
        <f>Depreciation!R349</f>
        <v>42.904184208449891</v>
      </c>
      <c r="N13" s="194">
        <f>Depreciation!S349</f>
        <v>42.904184208449891</v>
      </c>
      <c r="O13" s="194">
        <f>Depreciation!T349</f>
        <v>42.904184208449891</v>
      </c>
      <c r="P13" s="194">
        <f>Depreciation!U349</f>
        <v>42.904184208449891</v>
      </c>
      <c r="Q13" s="194">
        <f>Depreciation!V349</f>
        <v>42.904184208449891</v>
      </c>
      <c r="R13" s="194">
        <f>Depreciation!W349</f>
        <v>42.904184208449891</v>
      </c>
      <c r="S13" s="194">
        <f>Depreciation!X349</f>
        <v>42.904184208449891</v>
      </c>
      <c r="U13"/>
      <c r="V13" s="194">
        <f>Depreciation!O349*conv_2020_2015</f>
        <v>46.532751161666397</v>
      </c>
      <c r="W13" s="194">
        <f>Depreciation!P349*conv_2020_2015</f>
        <v>46.532751161666397</v>
      </c>
      <c r="X13" s="194">
        <f>Depreciation!Q349*conv_2020_2015</f>
        <v>46.532751161666397</v>
      </c>
      <c r="Y13" s="194">
        <f>Depreciation!R349*conv_2020_2015</f>
        <v>46.532751161666397</v>
      </c>
      <c r="Z13" s="194">
        <f>Depreciation!S349*conv_2020_2015</f>
        <v>46.532751161666397</v>
      </c>
      <c r="AA13" s="194">
        <f>Depreciation!T349*conv_2020_2015</f>
        <v>46.532751161666397</v>
      </c>
      <c r="AB13" s="194">
        <f>Depreciation!U349*conv_2020_2015</f>
        <v>46.532751161666397</v>
      </c>
      <c r="AC13" s="194">
        <f>Depreciation!V349*conv_2020_2015</f>
        <v>46.532751161666397</v>
      </c>
      <c r="AD13" s="194">
        <f>Depreciation!W349*conv_2020_2015</f>
        <v>46.532751161666397</v>
      </c>
      <c r="AE13" s="194">
        <f>Depreciation!X349*conv_2020_2015</f>
        <v>46.532751161666397</v>
      </c>
      <c r="AF13" s="194">
        <f>Depreciation!Y349*conv_2020_2015</f>
        <v>46.532751161666397</v>
      </c>
      <c r="AG13" s="194">
        <f>Depreciation!Z349*conv_2020_2015</f>
        <v>46.532751161666397</v>
      </c>
      <c r="AH13" s="194">
        <f>Depreciation!AA349*conv_2020_2015</f>
        <v>46.532751161666397</v>
      </c>
      <c r="AI13" s="194">
        <f>Depreciation!AB349*conv_2020_2015</f>
        <v>46.532751161666397</v>
      </c>
      <c r="AJ13" s="194">
        <f>Depreciation!AC349*conv_2020_2015</f>
        <v>46.532751161666397</v>
      </c>
      <c r="AK13" s="194">
        <f>Depreciation!AD349*conv_2020_2015</f>
        <v>46.532751161666397</v>
      </c>
      <c r="AL13" s="194">
        <f>Depreciation!AE349*conv_2020_2015</f>
        <v>46.532751161666397</v>
      </c>
      <c r="AM13" s="194">
        <f>Depreciation!AF349*conv_2020_2015</f>
        <v>46.532751161666397</v>
      </c>
      <c r="AN13" s="194">
        <f>Depreciation!AG349*conv_2020_2015</f>
        <v>46.532751161666397</v>
      </c>
      <c r="AO13" s="194">
        <f>Depreciation!AH349*conv_2020_2015</f>
        <v>46.532751161666397</v>
      </c>
      <c r="AP13" s="194">
        <f>Depreciation!AI349*conv_2020_2015</f>
        <v>46.532751161666397</v>
      </c>
      <c r="AQ13" s="194">
        <f>Depreciation!AJ349*conv_2020_2015</f>
        <v>46.532751161666397</v>
      </c>
      <c r="AR13" s="194">
        <f>Depreciation!AK349*conv_2020_2015</f>
        <v>36.047294591561432</v>
      </c>
      <c r="AS13" s="194">
        <f>Depreciation!AL349*conv_2020_2015</f>
        <v>15.018284488093551</v>
      </c>
      <c r="AT13" s="194">
        <f>Depreciation!AM349*conv_2020_2015</f>
        <v>15.018284488093551</v>
      </c>
      <c r="AU13" s="194">
        <f>Depreciation!AN349*conv_2020_2015</f>
        <v>15.018284488093551</v>
      </c>
      <c r="AV13" s="194">
        <f>Depreciation!AO349*conv_2020_2015</f>
        <v>15.018284488093551</v>
      </c>
      <c r="AW13" s="194">
        <f>Depreciation!AP349*conv_2020_2015</f>
        <v>15.018284488093551</v>
      </c>
      <c r="AX13" s="194">
        <f>Depreciation!AQ349*conv_2020_2015</f>
        <v>15.018284488093551</v>
      </c>
      <c r="AY13" s="194">
        <f>Depreciation!AR349*conv_2020_2015</f>
        <v>15.018284488093551</v>
      </c>
      <c r="AZ13" s="194">
        <f>Depreciation!AS349*conv_2020_2015</f>
        <v>15.018284488093551</v>
      </c>
      <c r="BA13" s="194">
        <f>Depreciation!AT349*conv_2020_2015</f>
        <v>15.018284488093551</v>
      </c>
      <c r="BB13" s="194">
        <f>Depreciation!AU349*conv_2020_2015</f>
        <v>15.018284488093551</v>
      </c>
      <c r="BC13" s="194">
        <f>Depreciation!AV349*conv_2020_2015</f>
        <v>15.018284488093551</v>
      </c>
      <c r="BD13" s="194">
        <f>Depreciation!AW349*conv_2020_2015</f>
        <v>15.018284488093551</v>
      </c>
      <c r="BE13" s="194">
        <f>Depreciation!AX349*conv_2020_2015</f>
        <v>15.018284488093551</v>
      </c>
      <c r="BF13" s="194">
        <f>Depreciation!AY349*conv_2020_2015</f>
        <v>15.018284488093551</v>
      </c>
      <c r="BG13" s="194">
        <f>Depreciation!AZ349*conv_2020_2015</f>
        <v>14.760315094323317</v>
      </c>
      <c r="BH13" s="194">
        <f>Depreciation!BA349*conv_2020_2015</f>
        <v>6.1020025298034595</v>
      </c>
      <c r="BI13" s="194">
        <f>Depreciation!BB349*conv_2020_2015</f>
        <v>6.1020025298034595</v>
      </c>
      <c r="BJ13" s="194">
        <f>Depreciation!BC349*conv_2020_2015</f>
        <v>5.96598503632939</v>
      </c>
      <c r="BK13" s="194">
        <f>Depreciation!BD349*conv_2020_2015</f>
        <v>4.734979224158236</v>
      </c>
      <c r="BL13" s="194">
        <f>Depreciation!BE349*conv_2020_2015</f>
        <v>3.5904360372060302</v>
      </c>
      <c r="BM13" s="194">
        <f>Depreciation!BF349*conv_2020_2015</f>
        <v>2.2921898821004354</v>
      </c>
      <c r="BN13" s="194">
        <f>Depreciation!BG349*conv_2020_2015</f>
        <v>1.2379954559765585</v>
      </c>
      <c r="BO13" s="194">
        <f>Depreciation!BH349*conv_2020_2015</f>
        <v>0</v>
      </c>
      <c r="BP13" s="194">
        <f>Depreciation!BI349*conv_2020_2015</f>
        <v>0</v>
      </c>
      <c r="BQ13" s="194">
        <f>Depreciation!BJ349*conv_2020_2015</f>
        <v>0</v>
      </c>
      <c r="BR13" s="194">
        <f>Depreciation!BK349*conv_2020_2015</f>
        <v>0</v>
      </c>
      <c r="BS13" s="194">
        <f>Depreciation!BL349*conv_2020_2015</f>
        <v>0</v>
      </c>
      <c r="BT13" s="194">
        <f>Depreciation!BM349*conv_2020_2015</f>
        <v>0</v>
      </c>
      <c r="BU13" s="194">
        <f>Depreciation!BN349*conv_2020_2015</f>
        <v>0</v>
      </c>
      <c r="BV13" s="194">
        <f>Depreciation!BO349*conv_2020_2015</f>
        <v>0</v>
      </c>
      <c r="BW13" s="194">
        <f>Depreciation!BP349*conv_2020_2015</f>
        <v>0</v>
      </c>
      <c r="BX13" s="194">
        <f>Depreciation!BQ349*conv_2020_2015</f>
        <v>0</v>
      </c>
      <c r="BY13" s="194">
        <f>Depreciation!BR349*conv_2020_2015</f>
        <v>0</v>
      </c>
      <c r="BZ13" s="194">
        <f>Depreciation!BS349*conv_2020_2015</f>
        <v>0</v>
      </c>
      <c r="CA13" s="194">
        <f>Depreciation!BT349*conv_2020_2015</f>
        <v>0</v>
      </c>
      <c r="CB13" s="194">
        <f>Depreciation!BU349*conv_2020_2015</f>
        <v>0</v>
      </c>
      <c r="CC13" s="194">
        <f>Depreciation!BV349*conv_2020_2015</f>
        <v>0</v>
      </c>
      <c r="CD13" s="194">
        <f>Depreciation!BW349*conv_2020_2015</f>
        <v>0</v>
      </c>
      <c r="CE13" s="194">
        <f>Depreciation!BX349*conv_2020_2015</f>
        <v>0</v>
      </c>
      <c r="CF13" s="194">
        <f>Depreciation!BY349*conv_2020_2015</f>
        <v>0</v>
      </c>
      <c r="CG13" s="61"/>
      <c r="CH13" s="260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194">
        <v>10.729761534273441</v>
      </c>
      <c r="F14" s="194">
        <v>10.952916310636931</v>
      </c>
      <c r="G14" s="194">
        <v>11.148988952273736</v>
      </c>
      <c r="H14" s="194">
        <v>11.327326819888539</v>
      </c>
      <c r="I14" s="194">
        <v>11.508004961372551</v>
      </c>
      <c r="J14" s="194">
        <f>Depreciation!O405</f>
        <v>11.468743553599463</v>
      </c>
      <c r="K14" s="194">
        <f>Depreciation!P405</f>
        <v>11.468743553599463</v>
      </c>
      <c r="L14" s="194">
        <f>Depreciation!Q405</f>
        <v>11.468743553599463</v>
      </c>
      <c r="M14" s="194">
        <f>Depreciation!R405</f>
        <v>11.468743553599463</v>
      </c>
      <c r="N14" s="194">
        <f>Depreciation!S405</f>
        <v>11.468743553599463</v>
      </c>
      <c r="O14" s="194">
        <f>Depreciation!T405</f>
        <v>11.468743553599463</v>
      </c>
      <c r="P14" s="194">
        <f>Depreciation!U405</f>
        <v>11.468743553599463</v>
      </c>
      <c r="Q14" s="194">
        <f>Depreciation!V405</f>
        <v>11.468743553599463</v>
      </c>
      <c r="R14" s="194">
        <f>Depreciation!W405</f>
        <v>11.468743553599463</v>
      </c>
      <c r="S14" s="194">
        <f>Depreciation!X405</f>
        <v>11.468743553599463</v>
      </c>
      <c r="U14"/>
      <c r="V14" s="194">
        <f>Depreciation!O405*conv_2020_2015</f>
        <v>12.438697990941028</v>
      </c>
      <c r="W14" s="194">
        <f>Depreciation!P405*conv_2020_2015</f>
        <v>12.438697990941028</v>
      </c>
      <c r="X14" s="194">
        <f>Depreciation!Q405*conv_2020_2015</f>
        <v>12.438697990941028</v>
      </c>
      <c r="Y14" s="194">
        <f>Depreciation!R405*conv_2020_2015</f>
        <v>12.438697990941028</v>
      </c>
      <c r="Z14" s="194">
        <f>Depreciation!S405*conv_2020_2015</f>
        <v>12.438697990941028</v>
      </c>
      <c r="AA14" s="194">
        <f>Depreciation!T405*conv_2020_2015</f>
        <v>12.438697990941028</v>
      </c>
      <c r="AB14" s="194">
        <f>Depreciation!U405*conv_2020_2015</f>
        <v>12.438697990941028</v>
      </c>
      <c r="AC14" s="194">
        <f>Depreciation!V405*conv_2020_2015</f>
        <v>12.438697990941028</v>
      </c>
      <c r="AD14" s="194">
        <f>Depreciation!W405*conv_2020_2015</f>
        <v>12.438697990941028</v>
      </c>
      <c r="AE14" s="194">
        <f>Depreciation!X405*conv_2020_2015</f>
        <v>12.438697990941028</v>
      </c>
      <c r="AF14" s="194">
        <f>Depreciation!Y405*conv_2020_2015</f>
        <v>12.438697990941028</v>
      </c>
      <c r="AG14" s="194">
        <f>Depreciation!Z405*conv_2020_2015</f>
        <v>12.438697990941028</v>
      </c>
      <c r="AH14" s="194">
        <f>Depreciation!AA405*conv_2020_2015</f>
        <v>12.438697990941028</v>
      </c>
      <c r="AI14" s="194">
        <f>Depreciation!AB405*conv_2020_2015</f>
        <v>12.438697990941028</v>
      </c>
      <c r="AJ14" s="194">
        <f>Depreciation!AC405*conv_2020_2015</f>
        <v>12.438697990941028</v>
      </c>
      <c r="AK14" s="194">
        <f>Depreciation!AD405*conv_2020_2015</f>
        <v>12.438697990941028</v>
      </c>
      <c r="AL14" s="194">
        <f>Depreciation!AE405*conv_2020_2015</f>
        <v>12.438697990941028</v>
      </c>
      <c r="AM14" s="194">
        <f>Depreciation!AF405*conv_2020_2015</f>
        <v>12.438697990941028</v>
      </c>
      <c r="AN14" s="194">
        <f>Depreciation!AG405*conv_2020_2015</f>
        <v>12.438697990941028</v>
      </c>
      <c r="AO14" s="194">
        <f>Depreciation!AH405*conv_2020_2015</f>
        <v>12.438697990941028</v>
      </c>
      <c r="AP14" s="194">
        <f>Depreciation!AI405*conv_2020_2015</f>
        <v>12.438697990941028</v>
      </c>
      <c r="AQ14" s="194">
        <f>Depreciation!AJ405*conv_2020_2015</f>
        <v>4.347488892842394</v>
      </c>
      <c r="AR14" s="194">
        <f>Depreciation!AK405*conv_2020_2015</f>
        <v>1.9930579690368064</v>
      </c>
      <c r="AS14" s="194">
        <f>Depreciation!AL405*conv_2020_2015</f>
        <v>1.9930579690368064</v>
      </c>
      <c r="AT14" s="194">
        <f>Depreciation!AM405*conv_2020_2015</f>
        <v>1.9930579690368064</v>
      </c>
      <c r="AU14" s="194">
        <f>Depreciation!AN405*conv_2020_2015</f>
        <v>1.9930579690368064</v>
      </c>
      <c r="AV14" s="194">
        <f>Depreciation!AO405*conv_2020_2015</f>
        <v>1.9930579690368064</v>
      </c>
      <c r="AW14" s="194">
        <f>Depreciation!AP405*conv_2020_2015</f>
        <v>1.9930579690368064</v>
      </c>
      <c r="AX14" s="194">
        <f>Depreciation!AQ405*conv_2020_2015</f>
        <v>1.9930579690368064</v>
      </c>
      <c r="AY14" s="194">
        <f>Depreciation!AR405*conv_2020_2015</f>
        <v>1.9930579690368064</v>
      </c>
      <c r="AZ14" s="194">
        <f>Depreciation!AS405*conv_2020_2015</f>
        <v>1.9930579690368064</v>
      </c>
      <c r="BA14" s="194">
        <f>Depreciation!AT405*conv_2020_2015</f>
        <v>1.9930579690368064</v>
      </c>
      <c r="BB14" s="194">
        <f>Depreciation!AU405*conv_2020_2015</f>
        <v>1.9930579690368064</v>
      </c>
      <c r="BC14" s="194">
        <f>Depreciation!AV405*conv_2020_2015</f>
        <v>1.9930579690368064</v>
      </c>
      <c r="BD14" s="194">
        <f>Depreciation!AW405*conv_2020_2015</f>
        <v>1.9930579690368064</v>
      </c>
      <c r="BE14" s="194">
        <f>Depreciation!AX405*conv_2020_2015</f>
        <v>1.9930579690368064</v>
      </c>
      <c r="BF14" s="194">
        <f>Depreciation!AY405*conv_2020_2015</f>
        <v>1.9930579690368064</v>
      </c>
      <c r="BG14" s="194">
        <f>Depreciation!AZ405*conv_2020_2015</f>
        <v>1.9930579690368064</v>
      </c>
      <c r="BH14" s="194">
        <f>Depreciation!BA405*conv_2020_2015</f>
        <v>1.9930579690368064</v>
      </c>
      <c r="BI14" s="194">
        <f>Depreciation!BB405*conv_2020_2015</f>
        <v>1.9930579690368064</v>
      </c>
      <c r="BJ14" s="194">
        <f>Depreciation!BC405*conv_2020_2015</f>
        <v>1.9930579690368064</v>
      </c>
      <c r="BK14" s="194">
        <f>Depreciation!BD405*conv_2020_2015</f>
        <v>1.9930579690368064</v>
      </c>
      <c r="BL14" s="194">
        <f>Depreciation!BE405*conv_2020_2015</f>
        <v>1.9930579690368064</v>
      </c>
      <c r="BM14" s="194">
        <f>Depreciation!BF405*conv_2020_2015</f>
        <v>1.9930579690368064</v>
      </c>
      <c r="BN14" s="194">
        <f>Depreciation!BG405*conv_2020_2015</f>
        <v>1.9930579690368064</v>
      </c>
      <c r="BO14" s="194">
        <f>Depreciation!BH405*conv_2020_2015</f>
        <v>1.9930579690368064</v>
      </c>
      <c r="BP14" s="194">
        <f>Depreciation!BI405*conv_2020_2015</f>
        <v>1.9930579690368064</v>
      </c>
      <c r="BQ14" s="194">
        <f>Depreciation!BJ405*conv_2020_2015</f>
        <v>1.9930579690368064</v>
      </c>
      <c r="BR14" s="194">
        <f>Depreciation!BK405*conv_2020_2015</f>
        <v>1.9930579690368064</v>
      </c>
      <c r="BS14" s="194">
        <f>Depreciation!BL405*conv_2020_2015</f>
        <v>1.9930579690368064</v>
      </c>
      <c r="BT14" s="194">
        <f>Depreciation!BM405*conv_2020_2015</f>
        <v>1.9930579690368064</v>
      </c>
      <c r="BU14" s="194">
        <f>Depreciation!BN405*conv_2020_2015</f>
        <v>1.9930579690368064</v>
      </c>
      <c r="BV14" s="194">
        <f>Depreciation!BO405*conv_2020_2015</f>
        <v>1.7009922915406392</v>
      </c>
      <c r="BW14" s="194">
        <f>Depreciation!BP405*conv_2020_2015</f>
        <v>0.80148048617297996</v>
      </c>
      <c r="BX14" s="194">
        <f>Depreciation!BQ405*conv_2020_2015</f>
        <v>0.80148048617297996</v>
      </c>
      <c r="BY14" s="194">
        <f>Depreciation!BR405*conv_2020_2015</f>
        <v>0.78231234919971959</v>
      </c>
      <c r="BZ14" s="194">
        <f>Depreciation!BS405*conv_2020_2015</f>
        <v>0.60912127215390066</v>
      </c>
      <c r="CA14" s="194">
        <f>Depreciation!BT405*conv_2020_2015</f>
        <v>0.52169451420028412</v>
      </c>
      <c r="CB14" s="194">
        <f>Depreciation!BU405*conv_2020_2015</f>
        <v>0.44021347149655821</v>
      </c>
      <c r="CC14" s="194">
        <f>Depreciation!BV405*conv_2020_2015</f>
        <v>0.13896079840399506</v>
      </c>
      <c r="CD14" s="194">
        <f>Depreciation!BW405*conv_2020_2015</f>
        <v>0</v>
      </c>
      <c r="CE14" s="194">
        <f>Depreciation!BX405*conv_2020_2015</f>
        <v>0</v>
      </c>
      <c r="CF14" s="194">
        <f>Depreciation!BY405*conv_2020_2015</f>
        <v>0</v>
      </c>
      <c r="CG14" s="61"/>
      <c r="CH14" s="260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194">
        <v>7.9694371954654395</v>
      </c>
      <c r="F15" s="194">
        <v>8.1734453609162863</v>
      </c>
      <c r="G15" s="194">
        <v>8.3745572026078996</v>
      </c>
      <c r="H15" s="194">
        <v>8.5609008337155714</v>
      </c>
      <c r="I15" s="194">
        <v>8.7117670409475139</v>
      </c>
      <c r="J15" s="194">
        <f>Depreciation!O461</f>
        <v>12.917826445760234</v>
      </c>
      <c r="K15" s="194">
        <f>Depreciation!P461</f>
        <v>12.917826445760234</v>
      </c>
      <c r="L15" s="194">
        <f>Depreciation!Q461</f>
        <v>12.917826445760234</v>
      </c>
      <c r="M15" s="194">
        <f>Depreciation!R461</f>
        <v>12.917826445760234</v>
      </c>
      <c r="N15" s="194">
        <f>Depreciation!S461</f>
        <v>12.917826445760234</v>
      </c>
      <c r="O15" s="194">
        <f>Depreciation!T461</f>
        <v>12.917826445760234</v>
      </c>
      <c r="P15" s="194">
        <f>Depreciation!U461</f>
        <v>12.917826445760234</v>
      </c>
      <c r="Q15" s="194">
        <f>Depreciation!V461</f>
        <v>12.917826445760234</v>
      </c>
      <c r="R15" s="194">
        <f>Depreciation!W461</f>
        <v>12.917826445760234</v>
      </c>
      <c r="S15" s="194">
        <f>Depreciation!X461</f>
        <v>12.917826445760234</v>
      </c>
      <c r="U15"/>
      <c r="V15" s="194">
        <f>Depreciation!O461*conv_2020_2015</f>
        <v>14.010335230468469</v>
      </c>
      <c r="W15" s="194">
        <f>Depreciation!P461*conv_2020_2015</f>
        <v>14.010335230468469</v>
      </c>
      <c r="X15" s="194">
        <f>Depreciation!Q461*conv_2020_2015</f>
        <v>14.010335230468469</v>
      </c>
      <c r="Y15" s="194">
        <f>Depreciation!R461*conv_2020_2015</f>
        <v>14.010335230468469</v>
      </c>
      <c r="Z15" s="194">
        <f>Depreciation!S461*conv_2020_2015</f>
        <v>14.010335230468469</v>
      </c>
      <c r="AA15" s="194">
        <f>Depreciation!T461*conv_2020_2015</f>
        <v>14.010335230468469</v>
      </c>
      <c r="AB15" s="194">
        <f>Depreciation!U461*conv_2020_2015</f>
        <v>14.010335230468469</v>
      </c>
      <c r="AC15" s="194">
        <f>Depreciation!V461*conv_2020_2015</f>
        <v>14.010335230468469</v>
      </c>
      <c r="AD15" s="194">
        <f>Depreciation!W461*conv_2020_2015</f>
        <v>14.010335230468469</v>
      </c>
      <c r="AE15" s="194">
        <f>Depreciation!X461*conv_2020_2015</f>
        <v>14.010335230468469</v>
      </c>
      <c r="AF15" s="194">
        <f>Depreciation!Y461*conv_2020_2015</f>
        <v>14.010335230468469</v>
      </c>
      <c r="AG15" s="194">
        <f>Depreciation!Z461*conv_2020_2015</f>
        <v>14.010335230468469</v>
      </c>
      <c r="AH15" s="194">
        <f>Depreciation!AA461*conv_2020_2015</f>
        <v>14.010335230468469</v>
      </c>
      <c r="AI15" s="194">
        <f>Depreciation!AB461*conv_2020_2015</f>
        <v>14.010335230468469</v>
      </c>
      <c r="AJ15" s="194">
        <f>Depreciation!AC461*conv_2020_2015</f>
        <v>14.010335230468469</v>
      </c>
      <c r="AK15" s="194">
        <f>Depreciation!AD461*conv_2020_2015</f>
        <v>14.010335230468469</v>
      </c>
      <c r="AL15" s="194">
        <f>Depreciation!AE461*conv_2020_2015</f>
        <v>14.010335230468469</v>
      </c>
      <c r="AM15" s="194">
        <f>Depreciation!AF461*conv_2020_2015</f>
        <v>14.010335230468469</v>
      </c>
      <c r="AN15" s="194">
        <f>Depreciation!AG461*conv_2020_2015</f>
        <v>14.010335230468469</v>
      </c>
      <c r="AO15" s="194">
        <f>Depreciation!AH461*conv_2020_2015</f>
        <v>14.010335230468469</v>
      </c>
      <c r="AP15" s="194">
        <f>Depreciation!AI461*conv_2020_2015</f>
        <v>14.010335230468469</v>
      </c>
      <c r="AQ15" s="194">
        <f>Depreciation!AJ461*conv_2020_2015</f>
        <v>14.010335230468469</v>
      </c>
      <c r="AR15" s="194">
        <f>Depreciation!AK461*conv_2020_2015</f>
        <v>14.010335230468469</v>
      </c>
      <c r="AS15" s="194">
        <f>Depreciation!AL461*conv_2020_2015</f>
        <v>14.010335230468469</v>
      </c>
      <c r="AT15" s="194">
        <f>Depreciation!AM461*conv_2020_2015</f>
        <v>14.010335230468469</v>
      </c>
      <c r="AU15" s="194">
        <f>Depreciation!AN461*conv_2020_2015</f>
        <v>11.320803849680699</v>
      </c>
      <c r="AV15" s="194">
        <f>Depreciation!AO461*conv_2020_2015</f>
        <v>9.843328385237454</v>
      </c>
      <c r="AW15" s="194">
        <f>Depreciation!AP461*conv_2020_2015</f>
        <v>9.843328385237454</v>
      </c>
      <c r="AX15" s="194">
        <f>Depreciation!AQ461*conv_2020_2015</f>
        <v>9.843328385237454</v>
      </c>
      <c r="AY15" s="194">
        <f>Depreciation!AR461*conv_2020_2015</f>
        <v>9.843328385237454</v>
      </c>
      <c r="AZ15" s="194">
        <f>Depreciation!AS461*conv_2020_2015</f>
        <v>9.843328385237454</v>
      </c>
      <c r="BA15" s="194">
        <f>Depreciation!AT461*conv_2020_2015</f>
        <v>9.843328385237454</v>
      </c>
      <c r="BB15" s="194">
        <f>Depreciation!AU461*conv_2020_2015</f>
        <v>9.843328385237454</v>
      </c>
      <c r="BC15" s="194">
        <f>Depreciation!AV461*conv_2020_2015</f>
        <v>9.843328385237454</v>
      </c>
      <c r="BD15" s="194">
        <f>Depreciation!AW461*conv_2020_2015</f>
        <v>9.843328385237454</v>
      </c>
      <c r="BE15" s="194">
        <f>Depreciation!AX461*conv_2020_2015</f>
        <v>9.843328385237454</v>
      </c>
      <c r="BF15" s="194">
        <f>Depreciation!AY461*conv_2020_2015</f>
        <v>9.843328385237454</v>
      </c>
      <c r="BG15" s="194">
        <f>Depreciation!AZ461*conv_2020_2015</f>
        <v>8.906168122512824</v>
      </c>
      <c r="BH15" s="194">
        <f>Depreciation!BA461*conv_2020_2015</f>
        <v>5.3668929938465748</v>
      </c>
      <c r="BI15" s="194">
        <f>Depreciation!BB461*conv_2020_2015</f>
        <v>5.3668929938465748</v>
      </c>
      <c r="BJ15" s="194">
        <f>Depreciation!BC461*conv_2020_2015</f>
        <v>3.3748255008654073</v>
      </c>
      <c r="BK15" s="194">
        <f>Depreciation!BD461*conv_2020_2015</f>
        <v>2.3362213763420434</v>
      </c>
      <c r="BL15" s="194">
        <f>Depreciation!BE461*conv_2020_2015</f>
        <v>1.7761100118531161</v>
      </c>
      <c r="BM15" s="194">
        <f>Depreciation!BF461*conv_2020_2015</f>
        <v>1.3200107312153042</v>
      </c>
      <c r="BN15" s="194">
        <f>Depreciation!BG461*conv_2020_2015</f>
        <v>0.81520750944765519</v>
      </c>
      <c r="BO15" s="194">
        <f>Depreciation!BH461*conv_2020_2015</f>
        <v>0</v>
      </c>
      <c r="BP15" s="194">
        <f>Depreciation!BI461*conv_2020_2015</f>
        <v>0</v>
      </c>
      <c r="BQ15" s="194">
        <f>Depreciation!BJ461*conv_2020_2015</f>
        <v>0</v>
      </c>
      <c r="BR15" s="194">
        <f>Depreciation!BK461*conv_2020_2015</f>
        <v>0</v>
      </c>
      <c r="BS15" s="194">
        <f>Depreciation!BL461*conv_2020_2015</f>
        <v>0</v>
      </c>
      <c r="BT15" s="194">
        <f>Depreciation!BM461*conv_2020_2015</f>
        <v>0</v>
      </c>
      <c r="BU15" s="194">
        <f>Depreciation!BN461*conv_2020_2015</f>
        <v>0</v>
      </c>
      <c r="BV15" s="194">
        <f>Depreciation!BO461*conv_2020_2015</f>
        <v>0</v>
      </c>
      <c r="BW15" s="194">
        <f>Depreciation!BP461*conv_2020_2015</f>
        <v>0</v>
      </c>
      <c r="BX15" s="194">
        <f>Depreciation!BQ461*conv_2020_2015</f>
        <v>0</v>
      </c>
      <c r="BY15" s="194">
        <f>Depreciation!BR461*conv_2020_2015</f>
        <v>0</v>
      </c>
      <c r="BZ15" s="194">
        <f>Depreciation!BS461*conv_2020_2015</f>
        <v>0</v>
      </c>
      <c r="CA15" s="194">
        <f>Depreciation!BT461*conv_2020_2015</f>
        <v>0</v>
      </c>
      <c r="CB15" s="194">
        <f>Depreciation!BU461*conv_2020_2015</f>
        <v>0</v>
      </c>
      <c r="CC15" s="194">
        <f>Depreciation!BV461*conv_2020_2015</f>
        <v>0</v>
      </c>
      <c r="CD15" s="194">
        <f>Depreciation!BW461*conv_2020_2015</f>
        <v>0</v>
      </c>
      <c r="CE15" s="194">
        <f>Depreciation!BX461*conv_2020_2015</f>
        <v>0</v>
      </c>
      <c r="CF15" s="194">
        <f>Depreciation!BY461*conv_2020_2015</f>
        <v>0</v>
      </c>
      <c r="CG15" s="61"/>
      <c r="CH15" s="260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71">
        <v>14.011619087496406</v>
      </c>
      <c r="F16" s="71">
        <v>14.556330100802088</v>
      </c>
      <c r="G16" s="71">
        <v>15.106809367387671</v>
      </c>
      <c r="H16" s="71">
        <v>15.639512999771814</v>
      </c>
      <c r="I16" s="71">
        <v>16.198840405782157</v>
      </c>
      <c r="J16" s="71">
        <f>Depreciation!O517</f>
        <v>13.669360936729571</v>
      </c>
      <c r="K16" s="71">
        <f>Depreciation!P517</f>
        <v>13.669360936729571</v>
      </c>
      <c r="L16" s="71">
        <f>Depreciation!Q517</f>
        <v>13.669360936729571</v>
      </c>
      <c r="M16" s="71">
        <f>Depreciation!R517</f>
        <v>13.669360936729571</v>
      </c>
      <c r="N16" s="71">
        <f>Depreciation!S517</f>
        <v>13.669360936729571</v>
      </c>
      <c r="O16" s="71">
        <f>Depreciation!T517</f>
        <v>13.669360936729571</v>
      </c>
      <c r="P16" s="71">
        <f>Depreciation!U517</f>
        <v>13.669360936729571</v>
      </c>
      <c r="Q16" s="71">
        <f>Depreciation!V517</f>
        <v>13.669360936729571</v>
      </c>
      <c r="R16" s="71">
        <f>Depreciation!W517</f>
        <v>13.669360936729571</v>
      </c>
      <c r="S16" s="71">
        <f>Depreciation!X517</f>
        <v>13.669360936729571</v>
      </c>
      <c r="U16"/>
      <c r="V16" s="71">
        <f>Depreciation!O517*conv_2020_2015</f>
        <v>14.825429797650528</v>
      </c>
      <c r="W16" s="71">
        <f>Depreciation!P517*conv_2020_2015</f>
        <v>14.825429797650528</v>
      </c>
      <c r="X16" s="71">
        <f>Depreciation!Q517*conv_2020_2015</f>
        <v>14.825429797650528</v>
      </c>
      <c r="Y16" s="71">
        <f>Depreciation!R517*conv_2020_2015</f>
        <v>14.825429797650528</v>
      </c>
      <c r="Z16" s="71">
        <f>Depreciation!S517*conv_2020_2015</f>
        <v>14.825429797650528</v>
      </c>
      <c r="AA16" s="71">
        <f>Depreciation!T517*conv_2020_2015</f>
        <v>14.825429797650528</v>
      </c>
      <c r="AB16" s="71">
        <f>Depreciation!U517*conv_2020_2015</f>
        <v>14.825429797650528</v>
      </c>
      <c r="AC16" s="71">
        <f>Depreciation!V517*conv_2020_2015</f>
        <v>14.825429797650528</v>
      </c>
      <c r="AD16" s="71">
        <f>Depreciation!W517*conv_2020_2015</f>
        <v>14.825429797650528</v>
      </c>
      <c r="AE16" s="71">
        <f>Depreciation!X517*conv_2020_2015</f>
        <v>14.825429797650528</v>
      </c>
      <c r="AF16" s="71">
        <f>Depreciation!Y517*conv_2020_2015</f>
        <v>14.825429797650528</v>
      </c>
      <c r="AG16" s="71">
        <f>Depreciation!Z517*conv_2020_2015</f>
        <v>14.825429797650528</v>
      </c>
      <c r="AH16" s="71">
        <f>Depreciation!AA517*conv_2020_2015</f>
        <v>14.825429797650528</v>
      </c>
      <c r="AI16" s="71">
        <f>Depreciation!AB517*conv_2020_2015</f>
        <v>14.825429797650528</v>
      </c>
      <c r="AJ16" s="71">
        <f>Depreciation!AC517*conv_2020_2015</f>
        <v>14.825429797650528</v>
      </c>
      <c r="AK16" s="71">
        <f>Depreciation!AD517*conv_2020_2015</f>
        <v>14.825429797650528</v>
      </c>
      <c r="AL16" s="71">
        <f>Depreciation!AE517*conv_2020_2015</f>
        <v>14.825429797650528</v>
      </c>
      <c r="AM16" s="71">
        <f>Depreciation!AF517*conv_2020_2015</f>
        <v>9.2980954647927501</v>
      </c>
      <c r="AN16" s="71">
        <f>Depreciation!AG517*conv_2020_2015</f>
        <v>2.6919041184924852</v>
      </c>
      <c r="AO16" s="71">
        <f>Depreciation!AH517*conv_2020_2015</f>
        <v>2.6919041184924852</v>
      </c>
      <c r="AP16" s="71">
        <f>Depreciation!AI517*conv_2020_2015</f>
        <v>2.6919041184924852</v>
      </c>
      <c r="AQ16" s="71">
        <f>Depreciation!AJ517*conv_2020_2015</f>
        <v>2.6919041184924852</v>
      </c>
      <c r="AR16" s="71">
        <f>Depreciation!AK517*conv_2020_2015</f>
        <v>2.6919041184924852</v>
      </c>
      <c r="AS16" s="71">
        <f>Depreciation!AL517*conv_2020_2015</f>
        <v>2.6919041184924852</v>
      </c>
      <c r="AT16" s="71">
        <f>Depreciation!AM517*conv_2020_2015</f>
        <v>2.6919041184924852</v>
      </c>
      <c r="AU16" s="71">
        <f>Depreciation!AN517*conv_2020_2015</f>
        <v>2.6919041184924852</v>
      </c>
      <c r="AV16" s="71">
        <f>Depreciation!AO517*conv_2020_2015</f>
        <v>2.6919041184924852</v>
      </c>
      <c r="AW16" s="71">
        <f>Depreciation!AP517*conv_2020_2015</f>
        <v>2.6919041184924852</v>
      </c>
      <c r="AX16" s="71">
        <f>Depreciation!AQ517*conv_2020_2015</f>
        <v>2.6919041184924852</v>
      </c>
      <c r="AY16" s="71">
        <f>Depreciation!AR517*conv_2020_2015</f>
        <v>2.6919041184924852</v>
      </c>
      <c r="AZ16" s="71">
        <f>Depreciation!AS517*conv_2020_2015</f>
        <v>2.6919041184924852</v>
      </c>
      <c r="BA16" s="71">
        <f>Depreciation!AT517*conv_2020_2015</f>
        <v>2.6919041184924852</v>
      </c>
      <c r="BB16" s="71">
        <f>Depreciation!AU517*conv_2020_2015</f>
        <v>2.6919041184924852</v>
      </c>
      <c r="BC16" s="71">
        <f>Depreciation!AV517*conv_2020_2015</f>
        <v>2.6919041184924852</v>
      </c>
      <c r="BD16" s="71">
        <f>Depreciation!AW517*conv_2020_2015</f>
        <v>2.6919041184924852</v>
      </c>
      <c r="BE16" s="71">
        <f>Depreciation!AX517*conv_2020_2015</f>
        <v>2.6919041184924852</v>
      </c>
      <c r="BF16" s="71">
        <f>Depreciation!AY517*conv_2020_2015</f>
        <v>2.6919041184924852</v>
      </c>
      <c r="BG16" s="71">
        <f>Depreciation!AZ517*conv_2020_2015</f>
        <v>2.6919041184924852</v>
      </c>
      <c r="BH16" s="71">
        <f>Depreciation!BA517*conv_2020_2015</f>
        <v>2.6919041184924852</v>
      </c>
      <c r="BI16" s="71">
        <f>Depreciation!BB517*conv_2020_2015</f>
        <v>2.6919041184924852</v>
      </c>
      <c r="BJ16" s="71">
        <f>Depreciation!BC517*conv_2020_2015</f>
        <v>2.6919041184924852</v>
      </c>
      <c r="BK16" s="71">
        <f>Depreciation!BD517*conv_2020_2015</f>
        <v>2.6919041184924852</v>
      </c>
      <c r="BL16" s="71">
        <f>Depreciation!BE517*conv_2020_2015</f>
        <v>2.6919041184924852</v>
      </c>
      <c r="BM16" s="71">
        <f>Depreciation!BF517*conv_2020_2015</f>
        <v>0.86182673072047944</v>
      </c>
      <c r="BN16" s="71">
        <f>Depreciation!BG517*conv_2020_2015</f>
        <v>-0.37120419969548341</v>
      </c>
      <c r="BO16" s="71">
        <f>Depreciation!BH517*conv_2020_2015</f>
        <v>0.92095052953043854</v>
      </c>
      <c r="BP16" s="71">
        <f>Depreciation!BI517*conv_2020_2015</f>
        <v>0.61009318265716728</v>
      </c>
      <c r="BQ16" s="71">
        <f>Depreciation!BJ517*conv_2020_2015</f>
        <v>0.40536802519850551</v>
      </c>
      <c r="BR16" s="71">
        <f>Depreciation!BK517*conv_2020_2015</f>
        <v>0.27429522837880926</v>
      </c>
      <c r="BS16" s="71">
        <f>Depreciation!BL517*conv_2020_2015</f>
        <v>0.14593827137878301</v>
      </c>
      <c r="BT16" s="71">
        <f>Depreciation!BM517*conv_2020_2015</f>
        <v>0</v>
      </c>
      <c r="BU16" s="71">
        <f>Depreciation!BN517*conv_2020_2015</f>
        <v>0</v>
      </c>
      <c r="BV16" s="71">
        <f>Depreciation!BO517*conv_2020_2015</f>
        <v>0</v>
      </c>
      <c r="BW16" s="71">
        <f>Depreciation!BP517*conv_2020_2015</f>
        <v>0</v>
      </c>
      <c r="BX16" s="71">
        <f>Depreciation!BQ517*conv_2020_2015</f>
        <v>0</v>
      </c>
      <c r="BY16" s="71">
        <f>Depreciation!BR517*conv_2020_2015</f>
        <v>0</v>
      </c>
      <c r="BZ16" s="71">
        <f>Depreciation!BS517*conv_2020_2015</f>
        <v>0</v>
      </c>
      <c r="CA16" s="71">
        <f>Depreciation!BT517*conv_2020_2015</f>
        <v>0</v>
      </c>
      <c r="CB16" s="71">
        <f>Depreciation!BU517*conv_2020_2015</f>
        <v>0</v>
      </c>
      <c r="CC16" s="71">
        <f>Depreciation!BV517*conv_2020_2015</f>
        <v>0</v>
      </c>
      <c r="CD16" s="71">
        <f>Depreciation!BW517*conv_2020_2015</f>
        <v>0</v>
      </c>
      <c r="CE16" s="71">
        <f>Depreciation!BX517*conv_2020_2015</f>
        <v>0</v>
      </c>
      <c r="CF16" s="71">
        <f>Depreciation!BY517*conv_2020_2015</f>
        <v>0</v>
      </c>
      <c r="CG16" s="61"/>
      <c r="CH16" s="260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71">
        <v>50.643046921611813</v>
      </c>
      <c r="F17" s="71">
        <v>52.010356634209515</v>
      </c>
      <c r="G17" s="71">
        <v>53.428084021854232</v>
      </c>
      <c r="H17" s="71">
        <v>54.726386464118789</v>
      </c>
      <c r="I17" s="71">
        <v>55.95955750317642</v>
      </c>
      <c r="J17" s="71">
        <f>Depreciation!O573</f>
        <v>56.6123086614108</v>
      </c>
      <c r="K17" s="71">
        <f>Depreciation!P573</f>
        <v>56.6123086614108</v>
      </c>
      <c r="L17" s="71">
        <f>Depreciation!Q573</f>
        <v>56.6123086614108</v>
      </c>
      <c r="M17" s="71">
        <f>Depreciation!R573</f>
        <v>56.6123086614108</v>
      </c>
      <c r="N17" s="71">
        <f>Depreciation!S573</f>
        <v>56.6123086614108</v>
      </c>
      <c r="O17" s="71">
        <f>Depreciation!T573</f>
        <v>56.6123086614108</v>
      </c>
      <c r="P17" s="71">
        <f>Depreciation!U573</f>
        <v>56.6123086614108</v>
      </c>
      <c r="Q17" s="71">
        <f>Depreciation!V573</f>
        <v>56.6123086614108</v>
      </c>
      <c r="R17" s="71">
        <f>Depreciation!W573</f>
        <v>56.6123086614108</v>
      </c>
      <c r="S17" s="71">
        <f>Depreciation!X573</f>
        <v>56.6123086614108</v>
      </c>
      <c r="U17"/>
      <c r="V17" s="71">
        <f>Depreciation!O573*conv_2020_2015</f>
        <v>61.400222850759974</v>
      </c>
      <c r="W17" s="71">
        <f>Depreciation!P573*conv_2020_2015</f>
        <v>61.400222850759974</v>
      </c>
      <c r="X17" s="71">
        <f>Depreciation!Q573*conv_2020_2015</f>
        <v>61.400222850759974</v>
      </c>
      <c r="Y17" s="71">
        <f>Depreciation!R573*conv_2020_2015</f>
        <v>61.400222850759974</v>
      </c>
      <c r="Z17" s="71">
        <f>Depreciation!S573*conv_2020_2015</f>
        <v>61.400222850759974</v>
      </c>
      <c r="AA17" s="71">
        <f>Depreciation!T573*conv_2020_2015</f>
        <v>61.400222850759974</v>
      </c>
      <c r="AB17" s="71">
        <f>Depreciation!U573*conv_2020_2015</f>
        <v>61.400222850759974</v>
      </c>
      <c r="AC17" s="71">
        <f>Depreciation!V573*conv_2020_2015</f>
        <v>61.400222850759974</v>
      </c>
      <c r="AD17" s="71">
        <f>Depreciation!W573*conv_2020_2015</f>
        <v>61.400222850759974</v>
      </c>
      <c r="AE17" s="71">
        <f>Depreciation!X573*conv_2020_2015</f>
        <v>61.400222850759974</v>
      </c>
      <c r="AF17" s="71">
        <f>Depreciation!Y573*conv_2020_2015</f>
        <v>61.400222850759974</v>
      </c>
      <c r="AG17" s="71">
        <f>Depreciation!Z573*conv_2020_2015</f>
        <v>61.400222850759974</v>
      </c>
      <c r="AH17" s="71">
        <f>Depreciation!AA573*conv_2020_2015</f>
        <v>29.50677594812759</v>
      </c>
      <c r="AI17" s="71">
        <f>Depreciation!AB573*conv_2020_2015</f>
        <v>17.810756340757074</v>
      </c>
      <c r="AJ17" s="71">
        <f>Depreciation!AC573*conv_2020_2015</f>
        <v>17.810756340757074</v>
      </c>
      <c r="AK17" s="71">
        <f>Depreciation!AD573*conv_2020_2015</f>
        <v>17.810756340757074</v>
      </c>
      <c r="AL17" s="71">
        <f>Depreciation!AE573*conv_2020_2015</f>
        <v>17.810756340757074</v>
      </c>
      <c r="AM17" s="71">
        <f>Depreciation!AF573*conv_2020_2015</f>
        <v>17.810756340757074</v>
      </c>
      <c r="AN17" s="71">
        <f>Depreciation!AG573*conv_2020_2015</f>
        <v>17.810756340757074</v>
      </c>
      <c r="AO17" s="71">
        <f>Depreciation!AH573*conv_2020_2015</f>
        <v>17.810756340757074</v>
      </c>
      <c r="AP17" s="71">
        <f>Depreciation!AI573*conv_2020_2015</f>
        <v>17.810756340757074</v>
      </c>
      <c r="AQ17" s="71">
        <f>Depreciation!AJ573*conv_2020_2015</f>
        <v>17.810756340757074</v>
      </c>
      <c r="AR17" s="71">
        <f>Depreciation!AK573*conv_2020_2015</f>
        <v>17.810756340757074</v>
      </c>
      <c r="AS17" s="71">
        <f>Depreciation!AL573*conv_2020_2015</f>
        <v>17.810756340757074</v>
      </c>
      <c r="AT17" s="71">
        <f>Depreciation!AM573*conv_2020_2015</f>
        <v>17.810756340757074</v>
      </c>
      <c r="AU17" s="71">
        <f>Depreciation!AN573*conv_2020_2015</f>
        <v>17.810756340757074</v>
      </c>
      <c r="AV17" s="71">
        <f>Depreciation!AO573*conv_2020_2015</f>
        <v>17.810756340757074</v>
      </c>
      <c r="AW17" s="71">
        <f>Depreciation!AP573*conv_2020_2015</f>
        <v>17.810756340757074</v>
      </c>
      <c r="AX17" s="71">
        <f>Depreciation!AQ573*conv_2020_2015</f>
        <v>17.810756340757074</v>
      </c>
      <c r="AY17" s="71">
        <f>Depreciation!AR573*conv_2020_2015</f>
        <v>17.810756340757074</v>
      </c>
      <c r="AZ17" s="71">
        <f>Depreciation!AS573*conv_2020_2015</f>
        <v>17.810756340757074</v>
      </c>
      <c r="BA17" s="71">
        <f>Depreciation!AT573*conv_2020_2015</f>
        <v>17.810756340757074</v>
      </c>
      <c r="BB17" s="71">
        <f>Depreciation!AU573*conv_2020_2015</f>
        <v>17.810756340757074</v>
      </c>
      <c r="BC17" s="71">
        <f>Depreciation!AV573*conv_2020_2015</f>
        <v>17.810756340757074</v>
      </c>
      <c r="BD17" s="71">
        <f>Depreciation!AW573*conv_2020_2015</f>
        <v>17.810756340757074</v>
      </c>
      <c r="BE17" s="71">
        <f>Depreciation!AX573*conv_2020_2015</f>
        <v>17.810756340757074</v>
      </c>
      <c r="BF17" s="71">
        <f>Depreciation!AY573*conv_2020_2015</f>
        <v>17.810756340757074</v>
      </c>
      <c r="BG17" s="71">
        <f>Depreciation!AZ573*conv_2020_2015</f>
        <v>17.808523257695427</v>
      </c>
      <c r="BH17" s="71">
        <f>Depreciation!BA573*conv_2020_2015</f>
        <v>6.4741044791201627</v>
      </c>
      <c r="BI17" s="71">
        <f>Depreciation!BB573*conv_2020_2015</f>
        <v>6.4741044791201627</v>
      </c>
      <c r="BJ17" s="71">
        <f>Depreciation!BC573*conv_2020_2015</f>
        <v>7.2203902570213083</v>
      </c>
      <c r="BK17" s="71">
        <f>Depreciation!BD573*conv_2020_2015</f>
        <v>5.4693564472782565</v>
      </c>
      <c r="BL17" s="71">
        <f>Depreciation!BE573*conv_2020_2015</f>
        <v>4.2209662062446975</v>
      </c>
      <c r="BM17" s="71">
        <f>Depreciation!BF573*conv_2020_2015</f>
        <v>2.9171498016822923</v>
      </c>
      <c r="BN17" s="71">
        <f>Depreciation!BG573*conv_2020_2015</f>
        <v>1.4789581178068831</v>
      </c>
      <c r="BO17" s="71">
        <f>Depreciation!BH573*conv_2020_2015</f>
        <v>0</v>
      </c>
      <c r="BP17" s="71">
        <f>Depreciation!BI573*conv_2020_2015</f>
        <v>0</v>
      </c>
      <c r="BQ17" s="71">
        <f>Depreciation!BJ573*conv_2020_2015</f>
        <v>0</v>
      </c>
      <c r="BR17" s="71">
        <f>Depreciation!BK573*conv_2020_2015</f>
        <v>0</v>
      </c>
      <c r="BS17" s="71">
        <f>Depreciation!BL573*conv_2020_2015</f>
        <v>0</v>
      </c>
      <c r="BT17" s="71">
        <f>Depreciation!BM573*conv_2020_2015</f>
        <v>0</v>
      </c>
      <c r="BU17" s="71">
        <f>Depreciation!BN573*conv_2020_2015</f>
        <v>0</v>
      </c>
      <c r="BV17" s="71">
        <f>Depreciation!BO573*conv_2020_2015</f>
        <v>0</v>
      </c>
      <c r="BW17" s="71">
        <f>Depreciation!BP573*conv_2020_2015</f>
        <v>0</v>
      </c>
      <c r="BX17" s="71">
        <f>Depreciation!BQ573*conv_2020_2015</f>
        <v>0</v>
      </c>
      <c r="BY17" s="71">
        <f>Depreciation!BR573*conv_2020_2015</f>
        <v>0</v>
      </c>
      <c r="BZ17" s="71">
        <f>Depreciation!BS573*conv_2020_2015</f>
        <v>0</v>
      </c>
      <c r="CA17" s="71">
        <f>Depreciation!BT573*conv_2020_2015</f>
        <v>0</v>
      </c>
      <c r="CB17" s="71">
        <f>Depreciation!BU573*conv_2020_2015</f>
        <v>0</v>
      </c>
      <c r="CC17" s="71">
        <f>Depreciation!BV573*conv_2020_2015</f>
        <v>0</v>
      </c>
      <c r="CD17" s="71">
        <f>Depreciation!BW573*conv_2020_2015</f>
        <v>0</v>
      </c>
      <c r="CE17" s="71">
        <f>Depreciation!BX573*conv_2020_2015</f>
        <v>0</v>
      </c>
      <c r="CF17" s="71">
        <f>Depreciation!BY573*conv_2020_2015</f>
        <v>0</v>
      </c>
      <c r="CG17" s="61"/>
      <c r="CH17" s="260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71">
        <v>8.4907568126654382</v>
      </c>
      <c r="F18" s="71">
        <v>4.6312727720640217</v>
      </c>
      <c r="G18" s="71">
        <v>5.6021952165214532</v>
      </c>
      <c r="H18" s="71">
        <v>6.5076184997334341</v>
      </c>
      <c r="I18" s="71">
        <v>7.4173220241719839</v>
      </c>
      <c r="J18" s="71">
        <f>Depreciation!O629</f>
        <v>4.5424539984989183</v>
      </c>
      <c r="K18" s="71">
        <f>Depreciation!P629</f>
        <v>4.5424539984989183</v>
      </c>
      <c r="L18" s="71">
        <f>Depreciation!Q629</f>
        <v>4.5424539984989183</v>
      </c>
      <c r="M18" s="71">
        <f>Depreciation!R629</f>
        <v>4.5424539984989183</v>
      </c>
      <c r="N18" s="71">
        <f>Depreciation!S629</f>
        <v>4.5424539984989183</v>
      </c>
      <c r="O18" s="71">
        <f>Depreciation!T629</f>
        <v>4.5424539984989183</v>
      </c>
      <c r="P18" s="71">
        <f>Depreciation!U629</f>
        <v>4.5424539984989183</v>
      </c>
      <c r="Q18" s="71">
        <f>Depreciation!V629</f>
        <v>4.5424539984989183</v>
      </c>
      <c r="R18" s="71">
        <f>Depreciation!W629</f>
        <v>4.5424539984989183</v>
      </c>
      <c r="S18" s="71">
        <f>Depreciation!X629</f>
        <v>4.5424539984989183</v>
      </c>
      <c r="U18"/>
      <c r="V18" s="71">
        <f>Depreciation!O629*conv_2020_2015</f>
        <v>4.9266262830802701</v>
      </c>
      <c r="W18" s="71">
        <f>Depreciation!P629*conv_2020_2015</f>
        <v>4.9266262830802701</v>
      </c>
      <c r="X18" s="71">
        <f>Depreciation!Q629*conv_2020_2015</f>
        <v>4.9266262830802701</v>
      </c>
      <c r="Y18" s="71">
        <f>Depreciation!R629*conv_2020_2015</f>
        <v>4.9266262830802701</v>
      </c>
      <c r="Z18" s="71">
        <f>Depreciation!S629*conv_2020_2015</f>
        <v>4.9266262830802701</v>
      </c>
      <c r="AA18" s="71">
        <f>Depreciation!T629*conv_2020_2015</f>
        <v>4.9266262830802701</v>
      </c>
      <c r="AB18" s="71">
        <f>Depreciation!U629*conv_2020_2015</f>
        <v>4.9266262830802701</v>
      </c>
      <c r="AC18" s="71">
        <f>Depreciation!V629*conv_2020_2015</f>
        <v>4.9266262830802701</v>
      </c>
      <c r="AD18" s="71">
        <f>Depreciation!W629*conv_2020_2015</f>
        <v>4.9266262830802701</v>
      </c>
      <c r="AE18" s="71">
        <f>Depreciation!X629*conv_2020_2015</f>
        <v>4.9266262830802701</v>
      </c>
      <c r="AF18" s="71">
        <f>Depreciation!Y629*conv_2020_2015</f>
        <v>4.9266262830802701</v>
      </c>
      <c r="AG18" s="71">
        <f>Depreciation!Z629*conv_2020_2015</f>
        <v>4.9266262830802701</v>
      </c>
      <c r="AH18" s="71">
        <f>Depreciation!AA629*conv_2020_2015</f>
        <v>4.9266262830802701</v>
      </c>
      <c r="AI18" s="71">
        <f>Depreciation!AB629*conv_2020_2015</f>
        <v>4.9266262830802701</v>
      </c>
      <c r="AJ18" s="71">
        <f>Depreciation!AC629*conv_2020_2015</f>
        <v>4.9266262830802701</v>
      </c>
      <c r="AK18" s="71">
        <f>Depreciation!AD629*conv_2020_2015</f>
        <v>4.9266262830802701</v>
      </c>
      <c r="AL18" s="71">
        <f>Depreciation!AE629*conv_2020_2015</f>
        <v>4.9266262830802701</v>
      </c>
      <c r="AM18" s="71">
        <f>Depreciation!AF629*conv_2020_2015</f>
        <v>4.9266262830802701</v>
      </c>
      <c r="AN18" s="71">
        <f>Depreciation!AG629*conv_2020_2015</f>
        <v>4.9266262830802701</v>
      </c>
      <c r="AO18" s="71">
        <f>Depreciation!AH629*conv_2020_2015</f>
        <v>4.9266262830802701</v>
      </c>
      <c r="AP18" s="71">
        <f>Depreciation!AI629*conv_2020_2015</f>
        <v>4.9266262830802701</v>
      </c>
      <c r="AQ18" s="71">
        <f>Depreciation!AJ629*conv_2020_2015</f>
        <v>4.9266262830802701</v>
      </c>
      <c r="AR18" s="71">
        <f>Depreciation!AK629*conv_2020_2015</f>
        <v>4.9266262830802701</v>
      </c>
      <c r="AS18" s="71">
        <f>Depreciation!AL629*conv_2020_2015</f>
        <v>4.9266262830802701</v>
      </c>
      <c r="AT18" s="71">
        <f>Depreciation!AM629*conv_2020_2015</f>
        <v>4.9266262830802701</v>
      </c>
      <c r="AU18" s="71">
        <f>Depreciation!AN629*conv_2020_2015</f>
        <v>4.9266262830802701</v>
      </c>
      <c r="AV18" s="71">
        <f>Depreciation!AO629*conv_2020_2015</f>
        <v>4.9266262830802701</v>
      </c>
      <c r="AW18" s="71">
        <f>Depreciation!AP629*conv_2020_2015</f>
        <v>4.9266262830802701</v>
      </c>
      <c r="AX18" s="71">
        <f>Depreciation!AQ629*conv_2020_2015</f>
        <v>2.6282130637447958</v>
      </c>
      <c r="AY18" s="71">
        <f>Depreciation!AR629*conv_2020_2015</f>
        <v>0.88642566238311626</v>
      </c>
      <c r="AZ18" s="71">
        <f>Depreciation!AS629*conv_2020_2015</f>
        <v>1.9152801297094151</v>
      </c>
      <c r="BA18" s="71">
        <f>Depreciation!AT629*conv_2020_2015</f>
        <v>1.5778892624703122</v>
      </c>
      <c r="BB18" s="71">
        <f>Depreciation!AU629*conv_2020_2015</f>
        <v>1.2675594012460518</v>
      </c>
      <c r="BC18" s="71">
        <f>Depreciation!AV629*conv_2020_2015</f>
        <v>1.0053545354319078</v>
      </c>
      <c r="BD18" s="71">
        <f>Depreciation!AW629*conv_2020_2015</f>
        <v>0.37975430970714341</v>
      </c>
      <c r="BE18" s="71">
        <f>Depreciation!AX629*conv_2020_2015</f>
        <v>0</v>
      </c>
      <c r="BF18" s="71">
        <f>Depreciation!AY629*conv_2020_2015</f>
        <v>0</v>
      </c>
      <c r="BG18" s="71">
        <f>Depreciation!AZ629*conv_2020_2015</f>
        <v>0</v>
      </c>
      <c r="BH18" s="71">
        <f>Depreciation!BA629*conv_2020_2015</f>
        <v>0</v>
      </c>
      <c r="BI18" s="71">
        <f>Depreciation!BB629*conv_2020_2015</f>
        <v>0</v>
      </c>
      <c r="BJ18" s="71">
        <f>Depreciation!BC629*conv_2020_2015</f>
        <v>0</v>
      </c>
      <c r="BK18" s="71">
        <f>Depreciation!BD629*conv_2020_2015</f>
        <v>0</v>
      </c>
      <c r="BL18" s="71">
        <f>Depreciation!BE629*conv_2020_2015</f>
        <v>0</v>
      </c>
      <c r="BM18" s="71">
        <f>Depreciation!BF629*conv_2020_2015</f>
        <v>0</v>
      </c>
      <c r="BN18" s="71">
        <f>Depreciation!BG629*conv_2020_2015</f>
        <v>0</v>
      </c>
      <c r="BO18" s="71">
        <f>Depreciation!BH629*conv_2020_2015</f>
        <v>0</v>
      </c>
      <c r="BP18" s="71">
        <f>Depreciation!BI629*conv_2020_2015</f>
        <v>0</v>
      </c>
      <c r="BQ18" s="71">
        <f>Depreciation!BJ629*conv_2020_2015</f>
        <v>0</v>
      </c>
      <c r="BR18" s="71">
        <f>Depreciation!BK629*conv_2020_2015</f>
        <v>0</v>
      </c>
      <c r="BS18" s="71">
        <f>Depreciation!BL629*conv_2020_2015</f>
        <v>0</v>
      </c>
      <c r="BT18" s="71">
        <f>Depreciation!BM629*conv_2020_2015</f>
        <v>0</v>
      </c>
      <c r="BU18" s="71">
        <f>Depreciation!BN629*conv_2020_2015</f>
        <v>0</v>
      </c>
      <c r="BV18" s="71">
        <f>Depreciation!BO629*conv_2020_2015</f>
        <v>0</v>
      </c>
      <c r="BW18" s="71">
        <f>Depreciation!BP629*conv_2020_2015</f>
        <v>0</v>
      </c>
      <c r="BX18" s="71">
        <f>Depreciation!BQ629*conv_2020_2015</f>
        <v>0</v>
      </c>
      <c r="BY18" s="71">
        <f>Depreciation!BR629*conv_2020_2015</f>
        <v>0</v>
      </c>
      <c r="BZ18" s="71">
        <f>Depreciation!BS629*conv_2020_2015</f>
        <v>0</v>
      </c>
      <c r="CA18" s="71">
        <f>Depreciation!BT629*conv_2020_2015</f>
        <v>0</v>
      </c>
      <c r="CB18" s="71">
        <f>Depreciation!BU629*conv_2020_2015</f>
        <v>0</v>
      </c>
      <c r="CC18" s="71">
        <f>Depreciation!BV629*conv_2020_2015</f>
        <v>0</v>
      </c>
      <c r="CD18" s="71">
        <f>Depreciation!BW629*conv_2020_2015</f>
        <v>0</v>
      </c>
      <c r="CE18" s="71">
        <f>Depreciation!BX629*conv_2020_2015</f>
        <v>0</v>
      </c>
      <c r="CF18" s="71">
        <f>Depreciation!BY629*conv_2020_2015</f>
        <v>0</v>
      </c>
      <c r="CG18" s="60"/>
      <c r="CH18" s="261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Metering</v>
      </c>
      <c r="D19" s="157"/>
      <c r="E19" s="71">
        <v>1.9565197449411449</v>
      </c>
      <c r="F19" s="71">
        <v>2.0989921940342984</v>
      </c>
      <c r="G19" s="71">
        <v>2.2745624393388475</v>
      </c>
      <c r="H19" s="71">
        <v>2.4467892678380645</v>
      </c>
      <c r="I19" s="71">
        <v>2.5799460085187174</v>
      </c>
      <c r="J19" s="71">
        <f>Depreciation!O685</f>
        <v>3.3120969437371492</v>
      </c>
      <c r="K19" s="71">
        <f>Depreciation!P685</f>
        <v>3.3120969437371492</v>
      </c>
      <c r="L19" s="71">
        <f>Depreciation!Q685</f>
        <v>3.3120969437371492</v>
      </c>
      <c r="M19" s="71">
        <f>Depreciation!R685</f>
        <v>3.3120969437371492</v>
      </c>
      <c r="N19" s="71">
        <f>Depreciation!S685</f>
        <v>3.3120969437371492</v>
      </c>
      <c r="O19" s="71">
        <f>Depreciation!T685</f>
        <v>3.3120969437371492</v>
      </c>
      <c r="P19" s="71">
        <f>Depreciation!U685</f>
        <v>3.3120969437371492</v>
      </c>
      <c r="Q19" s="71">
        <f>Depreciation!V685</f>
        <v>3.3120969437371492</v>
      </c>
      <c r="R19" s="71">
        <f>Depreciation!W685</f>
        <v>3.3120969437371492</v>
      </c>
      <c r="S19" s="71">
        <f>Depreciation!X685</f>
        <v>3.3120969437371492</v>
      </c>
      <c r="T19" s="68"/>
      <c r="U19"/>
      <c r="V19" s="71">
        <f>Depreciation!O685*conv_2020_2015</f>
        <v>3.5922133411846286</v>
      </c>
      <c r="W19" s="71">
        <f>Depreciation!P685*conv_2020_2015</f>
        <v>3.5922133411846286</v>
      </c>
      <c r="X19" s="71">
        <f>Depreciation!Q685*conv_2020_2015</f>
        <v>3.5922133411846286</v>
      </c>
      <c r="Y19" s="71">
        <f>Depreciation!R685*conv_2020_2015</f>
        <v>3.5922133411846286</v>
      </c>
      <c r="Z19" s="71">
        <f>Depreciation!S685*conv_2020_2015</f>
        <v>3.5922133411846286</v>
      </c>
      <c r="AA19" s="71">
        <f>Depreciation!T685*conv_2020_2015</f>
        <v>3.5922133411846286</v>
      </c>
      <c r="AB19" s="71">
        <f>Depreciation!U685*conv_2020_2015</f>
        <v>3.5922133411846286</v>
      </c>
      <c r="AC19" s="71">
        <f>Depreciation!V685*conv_2020_2015</f>
        <v>3.5922133411846286</v>
      </c>
      <c r="AD19" s="71">
        <f>Depreciation!W685*conv_2020_2015</f>
        <v>3.5922133411846286</v>
      </c>
      <c r="AE19" s="71">
        <f>Depreciation!X685*conv_2020_2015</f>
        <v>3.5922133411846286</v>
      </c>
      <c r="AF19" s="71">
        <f>Depreciation!Y685*conv_2020_2015</f>
        <v>3.5922133411846286</v>
      </c>
      <c r="AG19" s="71">
        <f>Depreciation!Z685*conv_2020_2015</f>
        <v>3.5922133411846286</v>
      </c>
      <c r="AH19" s="71">
        <f>Depreciation!AA685*conv_2020_2015</f>
        <v>3.5922133411846286</v>
      </c>
      <c r="AI19" s="71">
        <f>Depreciation!AB685*conv_2020_2015</f>
        <v>3.5922133411846286</v>
      </c>
      <c r="AJ19" s="71">
        <f>Depreciation!AC685*conv_2020_2015</f>
        <v>3.5922133411846286</v>
      </c>
      <c r="AK19" s="71">
        <f>Depreciation!AD685*conv_2020_2015</f>
        <v>3.5922133411846286</v>
      </c>
      <c r="AL19" s="71">
        <f>Depreciation!AE685*conv_2020_2015</f>
        <v>3.5922133411846286</v>
      </c>
      <c r="AM19" s="71">
        <f>Depreciation!AF685*conv_2020_2015</f>
        <v>2.1271699469914429</v>
      </c>
      <c r="AN19" s="71">
        <f>Depreciation!AG685*conv_2020_2015</f>
        <v>1.4702234207632368</v>
      </c>
      <c r="AO19" s="71">
        <f>Depreciation!AH685*conv_2020_2015</f>
        <v>1.4702234207632368</v>
      </c>
      <c r="AP19" s="71">
        <f>Depreciation!AI685*conv_2020_2015</f>
        <v>0.45211112949136351</v>
      </c>
      <c r="AQ19" s="71">
        <f>Depreciation!AJ685*conv_2020_2015</f>
        <v>0.20047138102298684</v>
      </c>
      <c r="AR19" s="71">
        <f>Depreciation!AK685*conv_2020_2015</f>
        <v>0.13298120560915411</v>
      </c>
      <c r="AS19" s="71">
        <f>Depreciation!AL685*conv_2020_2015</f>
        <v>3.0899851733983724E-2</v>
      </c>
      <c r="AT19" s="71">
        <f>Depreciation!AM685*conv_2020_2015</f>
        <v>0</v>
      </c>
      <c r="AU19" s="71">
        <f>Depreciation!AN685*conv_2020_2015</f>
        <v>0</v>
      </c>
      <c r="AV19" s="71">
        <f>Depreciation!AO685*conv_2020_2015</f>
        <v>0</v>
      </c>
      <c r="AW19" s="71">
        <f>Depreciation!AP685*conv_2020_2015</f>
        <v>0</v>
      </c>
      <c r="AX19" s="71">
        <f>Depreciation!AQ685*conv_2020_2015</f>
        <v>0</v>
      </c>
      <c r="AY19" s="71">
        <f>Depreciation!AR685*conv_2020_2015</f>
        <v>0</v>
      </c>
      <c r="AZ19" s="71">
        <f>Depreciation!AS685*conv_2020_2015</f>
        <v>0</v>
      </c>
      <c r="BA19" s="71">
        <f>Depreciation!AT685*conv_2020_2015</f>
        <v>0</v>
      </c>
      <c r="BB19" s="71">
        <f>Depreciation!AU685*conv_2020_2015</f>
        <v>0</v>
      </c>
      <c r="BC19" s="71">
        <f>Depreciation!AV685*conv_2020_2015</f>
        <v>0</v>
      </c>
      <c r="BD19" s="71">
        <f>Depreciation!AW685*conv_2020_2015</f>
        <v>0</v>
      </c>
      <c r="BE19" s="71">
        <f>Depreciation!AX685*conv_2020_2015</f>
        <v>0</v>
      </c>
      <c r="BF19" s="71">
        <f>Depreciation!AY685*conv_2020_2015</f>
        <v>0</v>
      </c>
      <c r="BG19" s="71">
        <f>Depreciation!AZ685*conv_2020_2015</f>
        <v>0</v>
      </c>
      <c r="BH19" s="71">
        <f>Depreciation!BA685*conv_2020_2015</f>
        <v>0</v>
      </c>
      <c r="BI19" s="71">
        <f>Depreciation!BB685*conv_2020_2015</f>
        <v>0</v>
      </c>
      <c r="BJ19" s="71">
        <f>Depreciation!BC685*conv_2020_2015</f>
        <v>0</v>
      </c>
      <c r="BK19" s="71">
        <f>Depreciation!BD685*conv_2020_2015</f>
        <v>0</v>
      </c>
      <c r="BL19" s="71">
        <f>Depreciation!BE685*conv_2020_2015</f>
        <v>0</v>
      </c>
      <c r="BM19" s="71">
        <f>Depreciation!BF685*conv_2020_2015</f>
        <v>0</v>
      </c>
      <c r="BN19" s="71">
        <f>Depreciation!BG685*conv_2020_2015</f>
        <v>0</v>
      </c>
      <c r="BO19" s="71">
        <f>Depreciation!BH685*conv_2020_2015</f>
        <v>0</v>
      </c>
      <c r="BP19" s="71">
        <f>Depreciation!BI685*conv_2020_2015</f>
        <v>0</v>
      </c>
      <c r="BQ19" s="71">
        <f>Depreciation!BJ685*conv_2020_2015</f>
        <v>0</v>
      </c>
      <c r="BR19" s="71">
        <f>Depreciation!BK685*conv_2020_2015</f>
        <v>0</v>
      </c>
      <c r="BS19" s="71">
        <f>Depreciation!BL685*conv_2020_2015</f>
        <v>0</v>
      </c>
      <c r="BT19" s="71">
        <f>Depreciation!BM685*conv_2020_2015</f>
        <v>0</v>
      </c>
      <c r="BU19" s="71">
        <f>Depreciation!BN685*conv_2020_2015</f>
        <v>0</v>
      </c>
      <c r="BV19" s="71">
        <f>Depreciation!BO685*conv_2020_2015</f>
        <v>0</v>
      </c>
      <c r="BW19" s="71">
        <f>Depreciation!BP685*conv_2020_2015</f>
        <v>0</v>
      </c>
      <c r="BX19" s="71">
        <f>Depreciation!BQ685*conv_2020_2015</f>
        <v>0</v>
      </c>
      <c r="BY19" s="71">
        <f>Depreciation!BR685*conv_2020_2015</f>
        <v>0</v>
      </c>
      <c r="BZ19" s="71">
        <f>Depreciation!BS685*conv_2020_2015</f>
        <v>0</v>
      </c>
      <c r="CA19" s="71">
        <f>Depreciation!BT685*conv_2020_2015</f>
        <v>0</v>
      </c>
      <c r="CB19" s="71">
        <f>Depreciation!BU685*conv_2020_2015</f>
        <v>0</v>
      </c>
      <c r="CC19" s="71">
        <f>Depreciation!BV685*conv_2020_2015</f>
        <v>0</v>
      </c>
      <c r="CD19" s="71">
        <f>Depreciation!BW685*conv_2020_2015</f>
        <v>0</v>
      </c>
      <c r="CE19" s="71">
        <f>Depreciation!BX685*conv_2020_2015</f>
        <v>0</v>
      </c>
      <c r="CF19" s="71">
        <f>Depreciation!BY685*conv_2020_2015</f>
        <v>0</v>
      </c>
      <c r="CG19" s="60"/>
      <c r="CH19" s="261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– Pilot Wires</v>
      </c>
      <c r="D20" s="157"/>
      <c r="E20" s="71">
        <v>4.5268677852556696</v>
      </c>
      <c r="F20" s="71">
        <v>5.2544800945133971</v>
      </c>
      <c r="G20" s="71">
        <v>5.9542764662593388</v>
      </c>
      <c r="H20" s="71">
        <v>6.2146870700630172</v>
      </c>
      <c r="I20" s="71">
        <v>6.5046099075613348</v>
      </c>
      <c r="J20" s="71">
        <f>Depreciation!O741</f>
        <v>5.3591230798440632</v>
      </c>
      <c r="K20" s="71">
        <f>Depreciation!P741</f>
        <v>5.3591230798440632</v>
      </c>
      <c r="L20" s="71">
        <f>Depreciation!Q741</f>
        <v>5.3591230798440632</v>
      </c>
      <c r="M20" s="71">
        <f>Depreciation!R741</f>
        <v>5.3591230798440632</v>
      </c>
      <c r="N20" s="71">
        <f>Depreciation!S741</f>
        <v>5.3591230798440632</v>
      </c>
      <c r="O20" s="71">
        <f>Depreciation!T741</f>
        <v>5.3591230798440632</v>
      </c>
      <c r="P20" s="71">
        <f>Depreciation!U741</f>
        <v>5.3591230798440632</v>
      </c>
      <c r="Q20" s="71">
        <f>Depreciation!V741</f>
        <v>5.3591230798440632</v>
      </c>
      <c r="R20" s="71">
        <f>Depreciation!W741</f>
        <v>5.3591230798440632</v>
      </c>
      <c r="S20" s="71">
        <f>Depreciation!X741</f>
        <v>5.2919530170668283</v>
      </c>
      <c r="U20"/>
      <c r="V20" s="71">
        <f>Depreciation!O741*conv_2020_2015</f>
        <v>5.8123641159925192</v>
      </c>
      <c r="W20" s="71">
        <f>Depreciation!P741*conv_2020_2015</f>
        <v>5.8123641159925192</v>
      </c>
      <c r="X20" s="71">
        <f>Depreciation!Q741*conv_2020_2015</f>
        <v>5.8123641159925192</v>
      </c>
      <c r="Y20" s="71">
        <f>Depreciation!R741*conv_2020_2015</f>
        <v>5.8123641159925192</v>
      </c>
      <c r="Z20" s="71">
        <f>Depreciation!S741*conv_2020_2015</f>
        <v>5.8123641159925192</v>
      </c>
      <c r="AA20" s="71">
        <f>Depreciation!T741*conv_2020_2015</f>
        <v>5.8123641159925192</v>
      </c>
      <c r="AB20" s="71">
        <f>Depreciation!U741*conv_2020_2015</f>
        <v>5.8123641159925192</v>
      </c>
      <c r="AC20" s="71">
        <f>Depreciation!V741*conv_2020_2015</f>
        <v>5.8123641159925192</v>
      </c>
      <c r="AD20" s="71">
        <f>Depreciation!W741*conv_2020_2015</f>
        <v>5.8123641159925192</v>
      </c>
      <c r="AE20" s="71">
        <f>Depreciation!X741*conv_2020_2015</f>
        <v>5.739513230364655</v>
      </c>
      <c r="AF20" s="71">
        <f>Depreciation!Y741*conv_2020_2015</f>
        <v>4.3500715012322386</v>
      </c>
      <c r="AG20" s="71">
        <f>Depreciation!Z741*conv_2020_2015</f>
        <v>4.3500715012322386</v>
      </c>
      <c r="AH20" s="71">
        <f>Depreciation!AA741*conv_2020_2015</f>
        <v>4.3500715012322386</v>
      </c>
      <c r="AI20" s="71">
        <f>Depreciation!AB741*conv_2020_2015</f>
        <v>4.3500715012322386</v>
      </c>
      <c r="AJ20" s="71">
        <f>Depreciation!AC741*conv_2020_2015</f>
        <v>4.3500715012322386</v>
      </c>
      <c r="AK20" s="71">
        <f>Depreciation!AD741*conv_2020_2015</f>
        <v>4.3500715012322386</v>
      </c>
      <c r="AL20" s="71">
        <f>Depreciation!AE741*conv_2020_2015</f>
        <v>4.3500715012322386</v>
      </c>
      <c r="AM20" s="71">
        <f>Depreciation!AF741*conv_2020_2015</f>
        <v>4.3500715012322386</v>
      </c>
      <c r="AN20" s="71">
        <f>Depreciation!AG741*conv_2020_2015</f>
        <v>4.3500715012322386</v>
      </c>
      <c r="AO20" s="71">
        <f>Depreciation!AH741*conv_2020_2015</f>
        <v>4.3500715012322386</v>
      </c>
      <c r="AP20" s="71">
        <f>Depreciation!AI741*conv_2020_2015</f>
        <v>4.3500715012322386</v>
      </c>
      <c r="AQ20" s="71">
        <f>Depreciation!AJ741*conv_2020_2015</f>
        <v>4.3500715012322386</v>
      </c>
      <c r="AR20" s="71">
        <f>Depreciation!AK741*conv_2020_2015</f>
        <v>4.3500715012322386</v>
      </c>
      <c r="AS20" s="71">
        <f>Depreciation!AL741*conv_2020_2015</f>
        <v>4.3500715012322386</v>
      </c>
      <c r="AT20" s="71">
        <f>Depreciation!AM741*conv_2020_2015</f>
        <v>4.3500715012322386</v>
      </c>
      <c r="AU20" s="71">
        <f>Depreciation!AN741*conv_2020_2015</f>
        <v>4.3500715012322386</v>
      </c>
      <c r="AV20" s="71">
        <f>Depreciation!AO741*conv_2020_2015</f>
        <v>3.1283423132134653</v>
      </c>
      <c r="AW20" s="71">
        <f>Depreciation!AP741*conv_2020_2015</f>
        <v>0.90264223036861391</v>
      </c>
      <c r="AX20" s="71">
        <f>Depreciation!AQ741*conv_2020_2015</f>
        <v>0.90264223036861391</v>
      </c>
      <c r="AY20" s="71">
        <f>Depreciation!AR741*conv_2020_2015</f>
        <v>0.90264223036861391</v>
      </c>
      <c r="AZ20" s="71">
        <f>Depreciation!AS741*conv_2020_2015</f>
        <v>0.9679252018428095</v>
      </c>
      <c r="BA20" s="71">
        <f>Depreciation!AT741*conv_2020_2015</f>
        <v>0.93499800071581529</v>
      </c>
      <c r="BB20" s="71">
        <f>Depreciation!AU741*conv_2020_2015</f>
        <v>0.66320687721384797</v>
      </c>
      <c r="BC20" s="71">
        <f>Depreciation!AV741*conv_2020_2015</f>
        <v>0.34984700355781628</v>
      </c>
      <c r="BD20" s="71">
        <f>Depreciation!AW741*conv_2020_2015</f>
        <v>0.13810667672082441</v>
      </c>
      <c r="BE20" s="71">
        <f>Depreciation!AX741*conv_2020_2015</f>
        <v>0</v>
      </c>
      <c r="BF20" s="71">
        <f>Depreciation!AY741*conv_2020_2015</f>
        <v>0</v>
      </c>
      <c r="BG20" s="71">
        <f>Depreciation!AZ741*conv_2020_2015</f>
        <v>0</v>
      </c>
      <c r="BH20" s="71">
        <f>Depreciation!BA741*conv_2020_2015</f>
        <v>0</v>
      </c>
      <c r="BI20" s="71">
        <f>Depreciation!BB741*conv_2020_2015</f>
        <v>0</v>
      </c>
      <c r="BJ20" s="71">
        <f>Depreciation!BC741*conv_2020_2015</f>
        <v>0</v>
      </c>
      <c r="BK20" s="71">
        <f>Depreciation!BD741*conv_2020_2015</f>
        <v>0</v>
      </c>
      <c r="BL20" s="71">
        <f>Depreciation!BE741*conv_2020_2015</f>
        <v>0</v>
      </c>
      <c r="BM20" s="71">
        <f>Depreciation!BF741*conv_2020_2015</f>
        <v>0</v>
      </c>
      <c r="BN20" s="71">
        <f>Depreciation!BG741*conv_2020_2015</f>
        <v>0</v>
      </c>
      <c r="BO20" s="71">
        <f>Depreciation!BH741*conv_2020_2015</f>
        <v>0</v>
      </c>
      <c r="BP20" s="71">
        <f>Depreciation!BI741*conv_2020_2015</f>
        <v>0</v>
      </c>
      <c r="BQ20" s="71">
        <f>Depreciation!BJ741*conv_2020_2015</f>
        <v>0</v>
      </c>
      <c r="BR20" s="71">
        <f>Depreciation!BK741*conv_2020_2015</f>
        <v>0</v>
      </c>
      <c r="BS20" s="71">
        <f>Depreciation!BL741*conv_2020_2015</f>
        <v>0</v>
      </c>
      <c r="BT20" s="71">
        <f>Depreciation!BM741*conv_2020_2015</f>
        <v>0</v>
      </c>
      <c r="BU20" s="71">
        <f>Depreciation!BN741*conv_2020_2015</f>
        <v>0</v>
      </c>
      <c r="BV20" s="71">
        <f>Depreciation!BO741*conv_2020_2015</f>
        <v>0</v>
      </c>
      <c r="BW20" s="71">
        <f>Depreciation!BP741*conv_2020_2015</f>
        <v>0</v>
      </c>
      <c r="BX20" s="71">
        <f>Depreciation!BQ741*conv_2020_2015</f>
        <v>0</v>
      </c>
      <c r="BY20" s="71">
        <f>Depreciation!BR741*conv_2020_2015</f>
        <v>0</v>
      </c>
      <c r="BZ20" s="71">
        <f>Depreciation!BS741*conv_2020_2015</f>
        <v>0</v>
      </c>
      <c r="CA20" s="71">
        <f>Depreciation!BT741*conv_2020_2015</f>
        <v>0</v>
      </c>
      <c r="CB20" s="71">
        <f>Depreciation!BU741*conv_2020_2015</f>
        <v>0</v>
      </c>
      <c r="CC20" s="71">
        <f>Depreciation!BV741*conv_2020_2015</f>
        <v>0</v>
      </c>
      <c r="CD20" s="71">
        <f>Depreciation!BW741*conv_2020_2015</f>
        <v>0</v>
      </c>
      <c r="CE20" s="71">
        <f>Depreciation!BX741*conv_2020_2015</f>
        <v>0</v>
      </c>
      <c r="CF20" s="71">
        <f>Depreciation!BY741*conv_2020_2015</f>
        <v>0</v>
      </c>
      <c r="CG20" s="60"/>
      <c r="CH20" s="261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Generation Assets</v>
      </c>
      <c r="D21" s="157"/>
      <c r="E21" s="71">
        <v>0.39765754353461685</v>
      </c>
      <c r="F21" s="71">
        <v>0.18018460591748187</v>
      </c>
      <c r="G21" s="71">
        <v>0.30438688349376158</v>
      </c>
      <c r="H21" s="71">
        <v>0.4557377327809522</v>
      </c>
      <c r="I21" s="71">
        <v>0.49727808350611313</v>
      </c>
      <c r="J21" s="71">
        <f>Depreciation!O797</f>
        <v>0.72949710511521948</v>
      </c>
      <c r="K21" s="71">
        <f>Depreciation!P797</f>
        <v>0.72949710511521948</v>
      </c>
      <c r="L21" s="71">
        <f>Depreciation!Q797</f>
        <v>0.72949710511521948</v>
      </c>
      <c r="M21" s="71">
        <f>Depreciation!R797</f>
        <v>0.72949710511521948</v>
      </c>
      <c r="N21" s="71">
        <f>Depreciation!S797</f>
        <v>0.72949710511521948</v>
      </c>
      <c r="O21" s="71">
        <f>Depreciation!T797</f>
        <v>0.72949710511521948</v>
      </c>
      <c r="P21" s="71">
        <f>Depreciation!U797</f>
        <v>0.72949710511521948</v>
      </c>
      <c r="Q21" s="71">
        <f>Depreciation!V797</f>
        <v>0.72949710511521948</v>
      </c>
      <c r="R21" s="71">
        <f>Depreciation!W797</f>
        <v>0.72949710511521948</v>
      </c>
      <c r="S21" s="71">
        <f>Depreciation!X797</f>
        <v>0.72949710511521948</v>
      </c>
      <c r="U21"/>
      <c r="V21" s="71">
        <f>Depreciation!O797*conv_2020_2015</f>
        <v>0.79119339737491168</v>
      </c>
      <c r="W21" s="71">
        <f>Depreciation!P797*conv_2020_2015</f>
        <v>0.79119339737491168</v>
      </c>
      <c r="X21" s="71">
        <f>Depreciation!Q797*conv_2020_2015</f>
        <v>0.79119339737491168</v>
      </c>
      <c r="Y21" s="71">
        <f>Depreciation!R797*conv_2020_2015</f>
        <v>0.79119339737491168</v>
      </c>
      <c r="Z21" s="71">
        <f>Depreciation!S797*conv_2020_2015</f>
        <v>0.79119339737491168</v>
      </c>
      <c r="AA21" s="71">
        <f>Depreciation!T797*conv_2020_2015</f>
        <v>0.79119339737491168</v>
      </c>
      <c r="AB21" s="71">
        <f>Depreciation!U797*conv_2020_2015</f>
        <v>0.79119339737491168</v>
      </c>
      <c r="AC21" s="71">
        <f>Depreciation!V797*conv_2020_2015</f>
        <v>0.79119339737491168</v>
      </c>
      <c r="AD21" s="71">
        <f>Depreciation!W797*conv_2020_2015</f>
        <v>0.79119339737491168</v>
      </c>
      <c r="AE21" s="71">
        <f>Depreciation!X797*conv_2020_2015</f>
        <v>0.79119339737491168</v>
      </c>
      <c r="AF21" s="71">
        <f>Depreciation!Y797*conv_2020_2015</f>
        <v>0.79119339737491168</v>
      </c>
      <c r="AG21" s="71">
        <f>Depreciation!Z797*conv_2020_2015</f>
        <v>0.79119339737491168</v>
      </c>
      <c r="AH21" s="71">
        <f>Depreciation!AA797*conv_2020_2015</f>
        <v>0.79119339737491168</v>
      </c>
      <c r="AI21" s="71">
        <f>Depreciation!AB797*conv_2020_2015</f>
        <v>0.79119339737491168</v>
      </c>
      <c r="AJ21" s="71">
        <f>Depreciation!AC797*conv_2020_2015</f>
        <v>0.79119339737491168</v>
      </c>
      <c r="AK21" s="71">
        <f>Depreciation!AD797*conv_2020_2015</f>
        <v>0.79119339737491168</v>
      </c>
      <c r="AL21" s="71">
        <f>Depreciation!AE797*conv_2020_2015</f>
        <v>0.79119339737491168</v>
      </c>
      <c r="AM21" s="71">
        <f>Depreciation!AF797*conv_2020_2015</f>
        <v>0.79119339737491168</v>
      </c>
      <c r="AN21" s="71">
        <f>Depreciation!AG797*conv_2020_2015</f>
        <v>0.79119339737491168</v>
      </c>
      <c r="AO21" s="71">
        <f>Depreciation!AH797*conv_2020_2015</f>
        <v>0.79119339737491168</v>
      </c>
      <c r="AP21" s="71">
        <f>Depreciation!AI797*conv_2020_2015</f>
        <v>0.79119339737491168</v>
      </c>
      <c r="AQ21" s="71">
        <f>Depreciation!AJ797*conv_2020_2015</f>
        <v>0.79119339737491168</v>
      </c>
      <c r="AR21" s="71">
        <f>Depreciation!AK797*conv_2020_2015</f>
        <v>0.79119339737491168</v>
      </c>
      <c r="AS21" s="71">
        <f>Depreciation!AL797*conv_2020_2015</f>
        <v>0.79119339737491168</v>
      </c>
      <c r="AT21" s="71">
        <f>Depreciation!AM797*conv_2020_2015</f>
        <v>0.77610202216714985</v>
      </c>
      <c r="AU21" s="71">
        <f>Depreciation!AN797*conv_2020_2015</f>
        <v>0.42161331326088247</v>
      </c>
      <c r="AV21" s="71">
        <f>Depreciation!AO797*conv_2020_2015</f>
        <v>0.23069253456339153</v>
      </c>
      <c r="AW21" s="71">
        <f>Depreciation!AP797*conv_2020_2015</f>
        <v>0.13444785165354978</v>
      </c>
      <c r="AX21" s="71">
        <f>Depreciation!AQ797*conv_2020_2015</f>
        <v>0.12776498009877357</v>
      </c>
      <c r="AY21" s="71">
        <f>Depreciation!AR797*conv_2020_2015</f>
        <v>0.12161775284189694</v>
      </c>
      <c r="AZ21" s="71">
        <f>Depreciation!AS797*conv_2020_2015</f>
        <v>0</v>
      </c>
      <c r="BA21" s="71">
        <f>Depreciation!AT797*conv_2020_2015</f>
        <v>0</v>
      </c>
      <c r="BB21" s="71">
        <f>Depreciation!AU797*conv_2020_2015</f>
        <v>0</v>
      </c>
      <c r="BC21" s="71">
        <f>Depreciation!AV797*conv_2020_2015</f>
        <v>0</v>
      </c>
      <c r="BD21" s="71">
        <f>Depreciation!AW797*conv_2020_2015</f>
        <v>0</v>
      </c>
      <c r="BE21" s="71">
        <f>Depreciation!AX797*conv_2020_2015</f>
        <v>0</v>
      </c>
      <c r="BF21" s="71">
        <f>Depreciation!AY797*conv_2020_2015</f>
        <v>0</v>
      </c>
      <c r="BG21" s="71">
        <f>Depreciation!AZ797*conv_2020_2015</f>
        <v>0</v>
      </c>
      <c r="BH21" s="71">
        <f>Depreciation!BA797*conv_2020_2015</f>
        <v>0</v>
      </c>
      <c r="BI21" s="71">
        <f>Depreciation!BB797*conv_2020_2015</f>
        <v>0</v>
      </c>
      <c r="BJ21" s="71">
        <f>Depreciation!BC797*conv_2020_2015</f>
        <v>0</v>
      </c>
      <c r="BK21" s="71">
        <f>Depreciation!BD797*conv_2020_2015</f>
        <v>0</v>
      </c>
      <c r="BL21" s="71">
        <f>Depreciation!BE797*conv_2020_2015</f>
        <v>0</v>
      </c>
      <c r="BM21" s="71">
        <f>Depreciation!BF797*conv_2020_2015</f>
        <v>0</v>
      </c>
      <c r="BN21" s="71">
        <f>Depreciation!BG797*conv_2020_2015</f>
        <v>0</v>
      </c>
      <c r="BO21" s="71">
        <f>Depreciation!BH797*conv_2020_2015</f>
        <v>0</v>
      </c>
      <c r="BP21" s="71">
        <f>Depreciation!BI797*conv_2020_2015</f>
        <v>0</v>
      </c>
      <c r="BQ21" s="71">
        <f>Depreciation!BJ797*conv_2020_2015</f>
        <v>0</v>
      </c>
      <c r="BR21" s="71">
        <f>Depreciation!BK797*conv_2020_2015</f>
        <v>0</v>
      </c>
      <c r="BS21" s="71">
        <f>Depreciation!BL797*conv_2020_2015</f>
        <v>0</v>
      </c>
      <c r="BT21" s="71">
        <f>Depreciation!BM797*conv_2020_2015</f>
        <v>0</v>
      </c>
      <c r="BU21" s="71">
        <f>Depreciation!BN797*conv_2020_2015</f>
        <v>0</v>
      </c>
      <c r="BV21" s="71">
        <f>Depreciation!BO797*conv_2020_2015</f>
        <v>0</v>
      </c>
      <c r="BW21" s="71">
        <f>Depreciation!BP797*conv_2020_2015</f>
        <v>0</v>
      </c>
      <c r="BX21" s="71">
        <f>Depreciation!BQ797*conv_2020_2015</f>
        <v>0</v>
      </c>
      <c r="BY21" s="71">
        <f>Depreciation!BR797*conv_2020_2015</f>
        <v>0</v>
      </c>
      <c r="BZ21" s="71">
        <f>Depreciation!BS797*conv_2020_2015</f>
        <v>0</v>
      </c>
      <c r="CA21" s="71">
        <f>Depreciation!BT797*conv_2020_2015</f>
        <v>0</v>
      </c>
      <c r="CB21" s="71">
        <f>Depreciation!BU797*conv_2020_2015</f>
        <v>0</v>
      </c>
      <c r="CC21" s="71">
        <f>Depreciation!BV797*conv_2020_2015</f>
        <v>0</v>
      </c>
      <c r="CD21" s="71">
        <f>Depreciation!BW797*conv_2020_2015</f>
        <v>0</v>
      </c>
      <c r="CE21" s="71">
        <f>Depreciation!BX797*conv_2020_2015</f>
        <v>0</v>
      </c>
      <c r="CF21" s="71">
        <f>Depreciation!BY797*conv_2020_2015</f>
        <v>0</v>
      </c>
      <c r="CG21" s="60"/>
      <c r="CH21" s="261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Other Equipment</v>
      </c>
      <c r="D22" s="157"/>
      <c r="E22" s="71">
        <v>1.8575446647116522</v>
      </c>
      <c r="F22" s="71">
        <v>2.5264808865929917</v>
      </c>
      <c r="G22" s="71">
        <v>2.9787138867375371</v>
      </c>
      <c r="H22" s="71">
        <v>3.2237891843620541</v>
      </c>
      <c r="I22" s="71">
        <v>3.5103749259231387</v>
      </c>
      <c r="J22" s="71">
        <f>Depreciation!O853</f>
        <v>0.34191206861898626</v>
      </c>
      <c r="K22" s="71">
        <f>Depreciation!P853</f>
        <v>0.34191206861898626</v>
      </c>
      <c r="L22" s="71">
        <f>Depreciation!Q853</f>
        <v>0.34191206861898626</v>
      </c>
      <c r="M22" s="71">
        <f>Depreciation!R853</f>
        <v>0.34191206861898626</v>
      </c>
      <c r="N22" s="71">
        <f>Depreciation!S853</f>
        <v>0.34191206861898626</v>
      </c>
      <c r="O22" s="71">
        <f>Depreciation!T853</f>
        <v>0.34191206861898626</v>
      </c>
      <c r="P22" s="71">
        <f>Depreciation!U853</f>
        <v>0.34191206861898626</v>
      </c>
      <c r="Q22" s="71">
        <f>Depreciation!V853</f>
        <v>0.34191206861898626</v>
      </c>
      <c r="R22" s="71">
        <f>Depreciation!W853</f>
        <v>0.34191206861898626</v>
      </c>
      <c r="S22" s="71">
        <f>Depreciation!X853</f>
        <v>0.34191206861898626</v>
      </c>
      <c r="U22"/>
      <c r="V22" s="71">
        <f>Depreciation!O853*conv_2020_2015</f>
        <v>0.37082884808900368</v>
      </c>
      <c r="W22" s="71">
        <f>Depreciation!P853*conv_2020_2015</f>
        <v>0.37082884808900368</v>
      </c>
      <c r="X22" s="71">
        <f>Depreciation!Q853*conv_2020_2015</f>
        <v>0.37082884808900368</v>
      </c>
      <c r="Y22" s="71">
        <f>Depreciation!R853*conv_2020_2015</f>
        <v>0.37082884808900368</v>
      </c>
      <c r="Z22" s="71">
        <f>Depreciation!S853*conv_2020_2015</f>
        <v>0.37082884808900368</v>
      </c>
      <c r="AA22" s="71">
        <f>Depreciation!T853*conv_2020_2015</f>
        <v>0.37082884808900368</v>
      </c>
      <c r="AB22" s="71">
        <f>Depreciation!U853*conv_2020_2015</f>
        <v>0.37082884808900368</v>
      </c>
      <c r="AC22" s="71">
        <f>Depreciation!V853*conv_2020_2015</f>
        <v>0.37082884808900368</v>
      </c>
      <c r="AD22" s="71">
        <f>Depreciation!W853*conv_2020_2015</f>
        <v>0.37082884808900368</v>
      </c>
      <c r="AE22" s="71">
        <f>Depreciation!X853*conv_2020_2015</f>
        <v>0.37082884808900368</v>
      </c>
      <c r="AF22" s="71">
        <f>Depreciation!Y853*conv_2020_2015</f>
        <v>0.37082884808900368</v>
      </c>
      <c r="AG22" s="71">
        <f>Depreciation!Z853*conv_2020_2015</f>
        <v>0.37082884808900368</v>
      </c>
      <c r="AH22" s="71">
        <f>Depreciation!AA853*conv_2020_2015</f>
        <v>0.37082884808900368</v>
      </c>
      <c r="AI22" s="71">
        <f>Depreciation!AB853*conv_2020_2015</f>
        <v>0.37082884808900368</v>
      </c>
      <c r="AJ22" s="71">
        <f>Depreciation!AC853*conv_2020_2015</f>
        <v>0.37082884808900368</v>
      </c>
      <c r="AK22" s="71">
        <f>Depreciation!AD853*conv_2020_2015</f>
        <v>0.37082884808900368</v>
      </c>
      <c r="AL22" s="71">
        <f>Depreciation!AE853*conv_2020_2015</f>
        <v>0.37082884808900368</v>
      </c>
      <c r="AM22" s="71">
        <f>Depreciation!AF853*conv_2020_2015</f>
        <v>0.37082884808900368</v>
      </c>
      <c r="AN22" s="71">
        <f>Depreciation!AG853*conv_2020_2015</f>
        <v>0.37082884808900368</v>
      </c>
      <c r="AO22" s="71">
        <f>Depreciation!AH853*conv_2020_2015</f>
        <v>0.37082884808900368</v>
      </c>
      <c r="AP22" s="71">
        <f>Depreciation!AI853*conv_2020_2015</f>
        <v>0.37082884808900368</v>
      </c>
      <c r="AQ22" s="71">
        <f>Depreciation!AJ853*conv_2020_2015</f>
        <v>0.37082884808900368</v>
      </c>
      <c r="AR22" s="71">
        <f>Depreciation!AK853*conv_2020_2015</f>
        <v>0.37082884808900368</v>
      </c>
      <c r="AS22" s="71">
        <f>Depreciation!AL853*conv_2020_2015</f>
        <v>0.37082884808900368</v>
      </c>
      <c r="AT22" s="71">
        <f>Depreciation!AM853*conv_2020_2015</f>
        <v>0.37082884808900368</v>
      </c>
      <c r="AU22" s="71">
        <f>Depreciation!AN853*conv_2020_2015</f>
        <v>0.37082884808900368</v>
      </c>
      <c r="AV22" s="71">
        <f>Depreciation!AO853*conv_2020_2015</f>
        <v>0.19860013083162059</v>
      </c>
      <c r="AW22" s="71">
        <f>Depreciation!AP853*conv_2020_2015</f>
        <v>-0.43175653077306314</v>
      </c>
      <c r="AX22" s="71">
        <f>Depreciation!AQ853*conv_2020_2015</f>
        <v>-0.43175653077306314</v>
      </c>
      <c r="AY22" s="71">
        <f>Depreciation!AR853*conv_2020_2015</f>
        <v>-0.43175653077306314</v>
      </c>
      <c r="AZ22" s="71">
        <f>Depreciation!AS853*conv_2020_2015</f>
        <v>-0.43175653077306314</v>
      </c>
      <c r="BA22" s="71">
        <f>Depreciation!AT853*conv_2020_2015</f>
        <v>-0.43175653077306314</v>
      </c>
      <c r="BB22" s="71">
        <f>Depreciation!AU853*conv_2020_2015</f>
        <v>-0.43175653077306314</v>
      </c>
      <c r="BC22" s="71">
        <f>Depreciation!AV853*conv_2020_2015</f>
        <v>-0.43175653077306314</v>
      </c>
      <c r="BD22" s="71">
        <f>Depreciation!AW853*conv_2020_2015</f>
        <v>-0.44184801353155795</v>
      </c>
      <c r="BE22" s="71">
        <f>Depreciation!AX853*conv_2020_2015</f>
        <v>0</v>
      </c>
      <c r="BF22" s="71">
        <f>Depreciation!AY853*conv_2020_2015</f>
        <v>0</v>
      </c>
      <c r="BG22" s="71">
        <f>Depreciation!AZ853*conv_2020_2015</f>
        <v>0</v>
      </c>
      <c r="BH22" s="71">
        <f>Depreciation!BA853*conv_2020_2015</f>
        <v>0</v>
      </c>
      <c r="BI22" s="71">
        <f>Depreciation!BB853*conv_2020_2015</f>
        <v>0</v>
      </c>
      <c r="BJ22" s="71">
        <f>Depreciation!BC853*conv_2020_2015</f>
        <v>0</v>
      </c>
      <c r="BK22" s="71">
        <f>Depreciation!BD853*conv_2020_2015</f>
        <v>0</v>
      </c>
      <c r="BL22" s="71">
        <f>Depreciation!BE853*conv_2020_2015</f>
        <v>0</v>
      </c>
      <c r="BM22" s="71">
        <f>Depreciation!BF853*conv_2020_2015</f>
        <v>0</v>
      </c>
      <c r="BN22" s="71">
        <f>Depreciation!BG853*conv_2020_2015</f>
        <v>0</v>
      </c>
      <c r="BO22" s="71">
        <f>Depreciation!BH853*conv_2020_2015</f>
        <v>0</v>
      </c>
      <c r="BP22" s="71">
        <f>Depreciation!BI853*conv_2020_2015</f>
        <v>0</v>
      </c>
      <c r="BQ22" s="71">
        <f>Depreciation!BJ853*conv_2020_2015</f>
        <v>0</v>
      </c>
      <c r="BR22" s="71">
        <f>Depreciation!BK853*conv_2020_2015</f>
        <v>0</v>
      </c>
      <c r="BS22" s="71">
        <f>Depreciation!BL853*conv_2020_2015</f>
        <v>0</v>
      </c>
      <c r="BT22" s="71">
        <f>Depreciation!BM853*conv_2020_2015</f>
        <v>0</v>
      </c>
      <c r="BU22" s="71">
        <f>Depreciation!BN853*conv_2020_2015</f>
        <v>0</v>
      </c>
      <c r="BV22" s="71">
        <f>Depreciation!BO853*conv_2020_2015</f>
        <v>0</v>
      </c>
      <c r="BW22" s="71">
        <f>Depreciation!BP853*conv_2020_2015</f>
        <v>0</v>
      </c>
      <c r="BX22" s="71">
        <f>Depreciation!BQ853*conv_2020_2015</f>
        <v>0</v>
      </c>
      <c r="BY22" s="71">
        <f>Depreciation!BR853*conv_2020_2015</f>
        <v>0</v>
      </c>
      <c r="BZ22" s="71">
        <f>Depreciation!BS853*conv_2020_2015</f>
        <v>0</v>
      </c>
      <c r="CA22" s="71">
        <f>Depreciation!BT853*conv_2020_2015</f>
        <v>0</v>
      </c>
      <c r="CB22" s="71">
        <f>Depreciation!BU853*conv_2020_2015</f>
        <v>0</v>
      </c>
      <c r="CC22" s="71">
        <f>Depreciation!BV853*conv_2020_2015</f>
        <v>0</v>
      </c>
      <c r="CD22" s="71">
        <f>Depreciation!BW853*conv_2020_2015</f>
        <v>0</v>
      </c>
      <c r="CE22" s="71">
        <f>Depreciation!BX853*conv_2020_2015</f>
        <v>0</v>
      </c>
      <c r="CF22" s="71">
        <f>Depreciation!BY853*conv_2020_2015</f>
        <v>0</v>
      </c>
      <c r="CG22" s="60"/>
      <c r="CH22" s="260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Control Centre - SCADA</v>
      </c>
      <c r="D23" s="157"/>
      <c r="E23" s="71">
        <v>11.159700697377573</v>
      </c>
      <c r="F23" s="71">
        <v>7.7029925046658319</v>
      </c>
      <c r="G23" s="71">
        <v>8.1417934585653011</v>
      </c>
      <c r="H23" s="71">
        <v>8.565526131857025</v>
      </c>
      <c r="I23" s="71">
        <v>6.6005386735373897</v>
      </c>
      <c r="J23" s="71">
        <f>Depreciation!O909</f>
        <v>6.9342100971557805</v>
      </c>
      <c r="K23" s="71">
        <f>Depreciation!P909</f>
        <v>6.9342100971557805</v>
      </c>
      <c r="L23" s="71">
        <f>Depreciation!Q909</f>
        <v>2.6697339712769175</v>
      </c>
      <c r="M23" s="71">
        <f>Depreciation!R909</f>
        <v>1.6546486015447872</v>
      </c>
      <c r="N23" s="71">
        <f>Depreciation!S909</f>
        <v>0.91568086207763699</v>
      </c>
      <c r="O23" s="71">
        <f>Depreciation!T909</f>
        <v>0.80076515801129933</v>
      </c>
      <c r="P23" s="71">
        <f>Depreciation!U909</f>
        <v>0.68518942192776855</v>
      </c>
      <c r="Q23" s="71">
        <f>Depreciation!V909</f>
        <v>0</v>
      </c>
      <c r="R23" s="71">
        <f>Depreciation!W909</f>
        <v>0</v>
      </c>
      <c r="S23" s="71">
        <f>Depreciation!X909</f>
        <v>0</v>
      </c>
      <c r="U23"/>
      <c r="V23" s="71">
        <f>Depreciation!O909*conv_2020_2015</f>
        <v>7.5206621197126911</v>
      </c>
      <c r="W23" s="71">
        <f>Depreciation!P909*conv_2020_2015</f>
        <v>7.5206621197126911</v>
      </c>
      <c r="X23" s="71">
        <f>Depreciation!Q909*conv_2020_2015</f>
        <v>2.8955233351997722</v>
      </c>
      <c r="Y23" s="71">
        <f>Depreciation!R909*conv_2020_2015</f>
        <v>1.7945884080117016</v>
      </c>
      <c r="Z23" s="71">
        <f>Depreciation!S909*conv_2020_2015</f>
        <v>0.99312340939854227</v>
      </c>
      <c r="AA23" s="71">
        <f>Depreciation!T909*conv_2020_2015</f>
        <v>0.86848885543740573</v>
      </c>
      <c r="AB23" s="71">
        <f>Depreciation!U909*conv_2020_2015</f>
        <v>0.74313844808850738</v>
      </c>
      <c r="AC23" s="71">
        <f>Depreciation!V909*conv_2020_2015</f>
        <v>0</v>
      </c>
      <c r="AD23" s="71">
        <f>Depreciation!W909*conv_2020_2015</f>
        <v>0</v>
      </c>
      <c r="AE23" s="71">
        <f>Depreciation!X909*conv_2020_2015</f>
        <v>0</v>
      </c>
      <c r="AF23" s="71">
        <f>Depreciation!Y909*conv_2020_2015</f>
        <v>0</v>
      </c>
      <c r="AG23" s="71">
        <f>Depreciation!Z909*conv_2020_2015</f>
        <v>0</v>
      </c>
      <c r="AH23" s="71">
        <f>Depreciation!AA909*conv_2020_2015</f>
        <v>0</v>
      </c>
      <c r="AI23" s="71">
        <f>Depreciation!AB909*conv_2020_2015</f>
        <v>0</v>
      </c>
      <c r="AJ23" s="71">
        <f>Depreciation!AC909*conv_2020_2015</f>
        <v>0</v>
      </c>
      <c r="AK23" s="71">
        <f>Depreciation!AD909*conv_2020_2015</f>
        <v>0</v>
      </c>
      <c r="AL23" s="71">
        <f>Depreciation!AE909*conv_2020_2015</f>
        <v>0</v>
      </c>
      <c r="AM23" s="71">
        <f>Depreciation!AF909*conv_2020_2015</f>
        <v>0</v>
      </c>
      <c r="AN23" s="71">
        <f>Depreciation!AG909*conv_2020_2015</f>
        <v>0</v>
      </c>
      <c r="AO23" s="71">
        <f>Depreciation!AH909*conv_2020_2015</f>
        <v>0</v>
      </c>
      <c r="AP23" s="71">
        <f>Depreciation!AI909*conv_2020_2015</f>
        <v>0</v>
      </c>
      <c r="AQ23" s="71">
        <f>Depreciation!AJ909*conv_2020_2015</f>
        <v>0</v>
      </c>
      <c r="AR23" s="71">
        <f>Depreciation!AK909*conv_2020_2015</f>
        <v>0</v>
      </c>
      <c r="AS23" s="71">
        <f>Depreciation!AL909*conv_2020_2015</f>
        <v>0</v>
      </c>
      <c r="AT23" s="71">
        <f>Depreciation!AM909*conv_2020_2015</f>
        <v>0</v>
      </c>
      <c r="AU23" s="71">
        <f>Depreciation!AN909*conv_2020_2015</f>
        <v>0</v>
      </c>
      <c r="AV23" s="71">
        <f>Depreciation!AO909*conv_2020_2015</f>
        <v>0</v>
      </c>
      <c r="AW23" s="71">
        <f>Depreciation!AP909*conv_2020_2015</f>
        <v>0</v>
      </c>
      <c r="AX23" s="71">
        <f>Depreciation!AQ909*conv_2020_2015</f>
        <v>0</v>
      </c>
      <c r="AY23" s="71">
        <f>Depreciation!AR909*conv_2020_2015</f>
        <v>0</v>
      </c>
      <c r="AZ23" s="71">
        <f>Depreciation!AS909*conv_2020_2015</f>
        <v>0</v>
      </c>
      <c r="BA23" s="71">
        <f>Depreciation!AT909*conv_2020_2015</f>
        <v>0</v>
      </c>
      <c r="BB23" s="71">
        <f>Depreciation!AU909*conv_2020_2015</f>
        <v>0</v>
      </c>
      <c r="BC23" s="71">
        <f>Depreciation!AV909*conv_2020_2015</f>
        <v>0</v>
      </c>
      <c r="BD23" s="71">
        <f>Depreciation!AW909*conv_2020_2015</f>
        <v>0</v>
      </c>
      <c r="BE23" s="71">
        <f>Depreciation!AX909*conv_2020_2015</f>
        <v>0</v>
      </c>
      <c r="BF23" s="71">
        <f>Depreciation!AY909*conv_2020_2015</f>
        <v>0</v>
      </c>
      <c r="BG23" s="71">
        <f>Depreciation!AZ909*conv_2020_2015</f>
        <v>0</v>
      </c>
      <c r="BH23" s="71">
        <f>Depreciation!BA909*conv_2020_2015</f>
        <v>0</v>
      </c>
      <c r="BI23" s="71">
        <f>Depreciation!BB909*conv_2020_2015</f>
        <v>0</v>
      </c>
      <c r="BJ23" s="71">
        <f>Depreciation!BC909*conv_2020_2015</f>
        <v>0</v>
      </c>
      <c r="BK23" s="71">
        <f>Depreciation!BD909*conv_2020_2015</f>
        <v>0</v>
      </c>
      <c r="BL23" s="71">
        <f>Depreciation!BE909*conv_2020_2015</f>
        <v>0</v>
      </c>
      <c r="BM23" s="71">
        <f>Depreciation!BF909*conv_2020_2015</f>
        <v>0</v>
      </c>
      <c r="BN23" s="71">
        <f>Depreciation!BG909*conv_2020_2015</f>
        <v>0</v>
      </c>
      <c r="BO23" s="71">
        <f>Depreciation!BH909*conv_2020_2015</f>
        <v>0</v>
      </c>
      <c r="BP23" s="71">
        <f>Depreciation!BI909*conv_2020_2015</f>
        <v>0</v>
      </c>
      <c r="BQ23" s="71">
        <f>Depreciation!BJ909*conv_2020_2015</f>
        <v>0</v>
      </c>
      <c r="BR23" s="71">
        <f>Depreciation!BK909*conv_2020_2015</f>
        <v>0</v>
      </c>
      <c r="BS23" s="71">
        <f>Depreciation!BL909*conv_2020_2015</f>
        <v>0</v>
      </c>
      <c r="BT23" s="71">
        <f>Depreciation!BM909*conv_2020_2015</f>
        <v>0</v>
      </c>
      <c r="BU23" s="71">
        <f>Depreciation!BN909*conv_2020_2015</f>
        <v>0</v>
      </c>
      <c r="BV23" s="71">
        <f>Depreciation!BO909*conv_2020_2015</f>
        <v>0</v>
      </c>
      <c r="BW23" s="71">
        <f>Depreciation!BP909*conv_2020_2015</f>
        <v>0</v>
      </c>
      <c r="BX23" s="71">
        <f>Depreciation!BQ909*conv_2020_2015</f>
        <v>0</v>
      </c>
      <c r="BY23" s="71">
        <f>Depreciation!BR909*conv_2020_2015</f>
        <v>0</v>
      </c>
      <c r="BZ23" s="71">
        <f>Depreciation!BS909*conv_2020_2015</f>
        <v>0</v>
      </c>
      <c r="CA23" s="71">
        <f>Depreciation!BT909*conv_2020_2015</f>
        <v>0</v>
      </c>
      <c r="CB23" s="71">
        <f>Depreciation!BU909*conv_2020_2015</f>
        <v>0</v>
      </c>
      <c r="CC23" s="71">
        <f>Depreciation!BV909*conv_2020_2015</f>
        <v>0</v>
      </c>
      <c r="CD23" s="71">
        <f>Depreciation!BW909*conv_2020_2015</f>
        <v>0</v>
      </c>
      <c r="CE23" s="71">
        <f>Depreciation!BX909*conv_2020_2015</f>
        <v>0</v>
      </c>
      <c r="CF23" s="71">
        <f>Depreciation!BY909*conv_2020_2015</f>
        <v>0</v>
      </c>
      <c r="CG23" s="60"/>
      <c r="CH23" s="260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Land &amp; Easements (System) - combined</v>
      </c>
      <c r="D24" s="157"/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f>Depreciation!O965</f>
        <v>0</v>
      </c>
      <c r="K24" s="71">
        <f>Depreciation!P965</f>
        <v>0</v>
      </c>
      <c r="L24" s="71">
        <f>Depreciation!Q965</f>
        <v>0</v>
      </c>
      <c r="M24" s="71">
        <f>Depreciation!R965</f>
        <v>0</v>
      </c>
      <c r="N24" s="71">
        <f>Depreciation!S965</f>
        <v>0</v>
      </c>
      <c r="O24" s="71">
        <f>Depreciation!T965</f>
        <v>0</v>
      </c>
      <c r="P24" s="71">
        <f>Depreciation!U965</f>
        <v>0</v>
      </c>
      <c r="Q24" s="71">
        <f>Depreciation!V965</f>
        <v>0</v>
      </c>
      <c r="R24" s="71">
        <f>Depreciation!W965</f>
        <v>0</v>
      </c>
      <c r="S24" s="71">
        <f>Depreciation!X965</f>
        <v>0</v>
      </c>
      <c r="U24"/>
      <c r="V24" s="71">
        <f>Depreciation!O965*conv_2020_2015</f>
        <v>0</v>
      </c>
      <c r="W24" s="71">
        <f>Depreciation!P965*conv_2020_2015</f>
        <v>0</v>
      </c>
      <c r="X24" s="71">
        <f>Depreciation!Q965*conv_2020_2015</f>
        <v>0</v>
      </c>
      <c r="Y24" s="71">
        <f>Depreciation!R965*conv_2020_2015</f>
        <v>0</v>
      </c>
      <c r="Z24" s="71">
        <f>Depreciation!S965*conv_2020_2015</f>
        <v>0</v>
      </c>
      <c r="AA24" s="71">
        <f>Depreciation!T965*conv_2020_2015</f>
        <v>0</v>
      </c>
      <c r="AB24" s="71">
        <f>Depreciation!U965*conv_2020_2015</f>
        <v>0</v>
      </c>
      <c r="AC24" s="71">
        <f>Depreciation!V965*conv_2020_2015</f>
        <v>0</v>
      </c>
      <c r="AD24" s="71">
        <f>Depreciation!W965*conv_2020_2015</f>
        <v>0</v>
      </c>
      <c r="AE24" s="71">
        <f>Depreciation!X965*conv_2020_2015</f>
        <v>0</v>
      </c>
      <c r="AF24" s="71">
        <f>Depreciation!Y965*conv_2020_2015</f>
        <v>0</v>
      </c>
      <c r="AG24" s="71">
        <f>Depreciation!Z965*conv_2020_2015</f>
        <v>0</v>
      </c>
      <c r="AH24" s="71">
        <f>Depreciation!AA965*conv_2020_2015</f>
        <v>0</v>
      </c>
      <c r="AI24" s="71">
        <f>Depreciation!AB965*conv_2020_2015</f>
        <v>0</v>
      </c>
      <c r="AJ24" s="71">
        <f>Depreciation!AC965*conv_2020_2015</f>
        <v>0</v>
      </c>
      <c r="AK24" s="71">
        <f>Depreciation!AD965*conv_2020_2015</f>
        <v>0</v>
      </c>
      <c r="AL24" s="71">
        <f>Depreciation!AE965*conv_2020_2015</f>
        <v>0</v>
      </c>
      <c r="AM24" s="71">
        <f>Depreciation!AF965*conv_2020_2015</f>
        <v>0</v>
      </c>
      <c r="AN24" s="71">
        <f>Depreciation!AG965*conv_2020_2015</f>
        <v>0</v>
      </c>
      <c r="AO24" s="71">
        <f>Depreciation!AH965*conv_2020_2015</f>
        <v>0</v>
      </c>
      <c r="AP24" s="71">
        <f>Depreciation!AI965*conv_2020_2015</f>
        <v>0</v>
      </c>
      <c r="AQ24" s="71">
        <f>Depreciation!AJ965*conv_2020_2015</f>
        <v>0</v>
      </c>
      <c r="AR24" s="71">
        <f>Depreciation!AK965*conv_2020_2015</f>
        <v>0</v>
      </c>
      <c r="AS24" s="71">
        <f>Depreciation!AL965*conv_2020_2015</f>
        <v>0</v>
      </c>
      <c r="AT24" s="71">
        <f>Depreciation!AM965*conv_2020_2015</f>
        <v>0</v>
      </c>
      <c r="AU24" s="71">
        <f>Depreciation!AN965*conv_2020_2015</f>
        <v>0</v>
      </c>
      <c r="AV24" s="71">
        <f>Depreciation!AO965*conv_2020_2015</f>
        <v>0</v>
      </c>
      <c r="AW24" s="71">
        <f>Depreciation!AP965*conv_2020_2015</f>
        <v>0</v>
      </c>
      <c r="AX24" s="71">
        <f>Depreciation!AQ965*conv_2020_2015</f>
        <v>0</v>
      </c>
      <c r="AY24" s="71">
        <f>Depreciation!AR965*conv_2020_2015</f>
        <v>0</v>
      </c>
      <c r="AZ24" s="71">
        <f>Depreciation!AS965*conv_2020_2015</f>
        <v>0</v>
      </c>
      <c r="BA24" s="71">
        <f>Depreciation!AT965*conv_2020_2015</f>
        <v>0</v>
      </c>
      <c r="BB24" s="71">
        <f>Depreciation!AU965*conv_2020_2015</f>
        <v>0</v>
      </c>
      <c r="BC24" s="71">
        <f>Depreciation!AV965*conv_2020_2015</f>
        <v>0</v>
      </c>
      <c r="BD24" s="71">
        <f>Depreciation!AW965*conv_2020_2015</f>
        <v>0</v>
      </c>
      <c r="BE24" s="71">
        <f>Depreciation!AX965*conv_2020_2015</f>
        <v>0</v>
      </c>
      <c r="BF24" s="71">
        <f>Depreciation!AY965*conv_2020_2015</f>
        <v>0</v>
      </c>
      <c r="BG24" s="71">
        <f>Depreciation!AZ965*conv_2020_2015</f>
        <v>0</v>
      </c>
      <c r="BH24" s="71">
        <f>Depreciation!BA965*conv_2020_2015</f>
        <v>0</v>
      </c>
      <c r="BI24" s="71">
        <f>Depreciation!BB965*conv_2020_2015</f>
        <v>0</v>
      </c>
      <c r="BJ24" s="71">
        <f>Depreciation!BC965*conv_2020_2015</f>
        <v>0</v>
      </c>
      <c r="BK24" s="71">
        <f>Depreciation!BD965*conv_2020_2015</f>
        <v>0</v>
      </c>
      <c r="BL24" s="71">
        <f>Depreciation!BE965*conv_2020_2015</f>
        <v>0</v>
      </c>
      <c r="BM24" s="71">
        <f>Depreciation!BF965*conv_2020_2015</f>
        <v>0</v>
      </c>
      <c r="BN24" s="71">
        <f>Depreciation!BG965*conv_2020_2015</f>
        <v>0</v>
      </c>
      <c r="BO24" s="71">
        <f>Depreciation!BH965*conv_2020_2015</f>
        <v>0</v>
      </c>
      <c r="BP24" s="71">
        <f>Depreciation!BI965*conv_2020_2015</f>
        <v>0</v>
      </c>
      <c r="BQ24" s="71">
        <f>Depreciation!BJ965*conv_2020_2015</f>
        <v>0</v>
      </c>
      <c r="BR24" s="71">
        <f>Depreciation!BK965*conv_2020_2015</f>
        <v>0</v>
      </c>
      <c r="BS24" s="71">
        <f>Depreciation!BL965*conv_2020_2015</f>
        <v>0</v>
      </c>
      <c r="BT24" s="71">
        <f>Depreciation!BM965*conv_2020_2015</f>
        <v>0</v>
      </c>
      <c r="BU24" s="71">
        <f>Depreciation!BN965*conv_2020_2015</f>
        <v>0</v>
      </c>
      <c r="BV24" s="71">
        <f>Depreciation!BO965*conv_2020_2015</f>
        <v>0</v>
      </c>
      <c r="BW24" s="71">
        <f>Depreciation!BP965*conv_2020_2015</f>
        <v>0</v>
      </c>
      <c r="BX24" s="71">
        <f>Depreciation!BQ965*conv_2020_2015</f>
        <v>0</v>
      </c>
      <c r="BY24" s="71">
        <f>Depreciation!BR965*conv_2020_2015</f>
        <v>0</v>
      </c>
      <c r="BZ24" s="71">
        <f>Depreciation!BS965*conv_2020_2015</f>
        <v>0</v>
      </c>
      <c r="CA24" s="71">
        <f>Depreciation!BT965*conv_2020_2015</f>
        <v>0</v>
      </c>
      <c r="CB24" s="71">
        <f>Depreciation!BU965*conv_2020_2015</f>
        <v>0</v>
      </c>
      <c r="CC24" s="71">
        <f>Depreciation!BV965*conv_2020_2015</f>
        <v>0</v>
      </c>
      <c r="CD24" s="71">
        <f>Depreciation!BW965*conv_2020_2015</f>
        <v>0</v>
      </c>
      <c r="CE24" s="71">
        <f>Depreciation!BX965*conv_2020_2015</f>
        <v>0</v>
      </c>
      <c r="CF24" s="71">
        <f>Depreciation!BY965*conv_2020_2015</f>
        <v>0</v>
      </c>
      <c r="CG24" s="60"/>
      <c r="CH24" s="260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Communications</v>
      </c>
      <c r="D25" s="157"/>
      <c r="E25" s="71">
        <v>2.6152078609944858</v>
      </c>
      <c r="F25" s="71">
        <v>2.6152078609944858</v>
      </c>
      <c r="G25" s="71">
        <v>2.6152078609944858</v>
      </c>
      <c r="H25" s="71">
        <v>2.6152078609944858</v>
      </c>
      <c r="I25" s="71">
        <v>2.6152078609944858</v>
      </c>
      <c r="J25" s="71">
        <f>Depreciation!O1021</f>
        <v>5.5183619224438916</v>
      </c>
      <c r="K25" s="71">
        <f>Depreciation!P1021</f>
        <v>5.5183619224438916</v>
      </c>
      <c r="L25" s="71">
        <f>Depreciation!Q1021</f>
        <v>5.5183619224438916</v>
      </c>
      <c r="M25" s="71">
        <f>Depreciation!R1021</f>
        <v>5.5183619224438916</v>
      </c>
      <c r="N25" s="71">
        <f>Depreciation!S1021</f>
        <v>5.5183619224438916</v>
      </c>
      <c r="O25" s="71">
        <f>Depreciation!T1021</f>
        <v>5.5183619224438916</v>
      </c>
      <c r="P25" s="71">
        <f>Depreciation!U1021</f>
        <v>5.5183619224438916</v>
      </c>
      <c r="Q25" s="71">
        <f>Depreciation!V1021</f>
        <v>5.5183619224438916</v>
      </c>
      <c r="R25" s="71">
        <f>Depreciation!W1021</f>
        <v>5.5183619224438916</v>
      </c>
      <c r="S25" s="71">
        <f>Depreciation!X1021</f>
        <v>5.5183619224438916</v>
      </c>
      <c r="U25"/>
      <c r="V25" s="71">
        <f>Depreciation!O1021*conv_2020_2015</f>
        <v>5.9850703817023847</v>
      </c>
      <c r="W25" s="71">
        <f>Depreciation!P1021*conv_2020_2015</f>
        <v>5.9850703817023847</v>
      </c>
      <c r="X25" s="71">
        <f>Depreciation!Q1021*conv_2020_2015</f>
        <v>5.9850703817023847</v>
      </c>
      <c r="Y25" s="71">
        <f>Depreciation!R1021*conv_2020_2015</f>
        <v>5.9850703817023847</v>
      </c>
      <c r="Z25" s="71">
        <f>Depreciation!S1021*conv_2020_2015</f>
        <v>5.9850703817023847</v>
      </c>
      <c r="AA25" s="71">
        <f>Depreciation!T1021*conv_2020_2015</f>
        <v>5.9850703817023847</v>
      </c>
      <c r="AB25" s="71">
        <f>Depreciation!U1021*conv_2020_2015</f>
        <v>5.9850703817023847</v>
      </c>
      <c r="AC25" s="71">
        <f>Depreciation!V1021*conv_2020_2015</f>
        <v>5.9850703817023847</v>
      </c>
      <c r="AD25" s="71">
        <f>Depreciation!W1021*conv_2020_2015</f>
        <v>5.9850703817023847</v>
      </c>
      <c r="AE25" s="71">
        <f>Depreciation!X1021*conv_2020_2015</f>
        <v>5.9850703817023847</v>
      </c>
      <c r="AF25" s="71">
        <f>Depreciation!Y1021*conv_2020_2015</f>
        <v>5.9850703817023847</v>
      </c>
      <c r="AG25" s="71">
        <f>Depreciation!Z1021*conv_2020_2015</f>
        <v>5.9850703817023847</v>
      </c>
      <c r="AH25" s="71">
        <f>Depreciation!AA1021*conv_2020_2015</f>
        <v>5.9850703817023847</v>
      </c>
      <c r="AI25" s="71">
        <f>Depreciation!AB1021*conv_2020_2015</f>
        <v>5.9850703817023847</v>
      </c>
      <c r="AJ25" s="71">
        <f>Depreciation!AC1021*conv_2020_2015</f>
        <v>5.9850703817023847</v>
      </c>
      <c r="AK25" s="71">
        <f>Depreciation!AD1021*conv_2020_2015</f>
        <v>5.9850703817023847</v>
      </c>
      <c r="AL25" s="71">
        <f>Depreciation!AE1021*conv_2020_2015</f>
        <v>5.9850703817023847</v>
      </c>
      <c r="AM25" s="71">
        <f>Depreciation!AF1021*conv_2020_2015</f>
        <v>5.9850703817023847</v>
      </c>
      <c r="AN25" s="71">
        <f>Depreciation!AG1021*conv_2020_2015</f>
        <v>5.9850703817023847</v>
      </c>
      <c r="AO25" s="71">
        <f>Depreciation!AH1021*conv_2020_2015</f>
        <v>5.9850703817023847</v>
      </c>
      <c r="AP25" s="71">
        <f>Depreciation!AI1021*conv_2020_2015</f>
        <v>5.9850703817023847</v>
      </c>
      <c r="AQ25" s="71">
        <f>Depreciation!AJ1021*conv_2020_2015</f>
        <v>5.9850703817023847</v>
      </c>
      <c r="AR25" s="71">
        <f>Depreciation!AK1021*conv_2020_2015</f>
        <v>5.6407393887069475</v>
      </c>
      <c r="AS25" s="71">
        <f>Depreciation!AL1021*conv_2020_2015</f>
        <v>3.1486846333929432</v>
      </c>
      <c r="AT25" s="71">
        <f>Depreciation!AM1021*conv_2020_2015</f>
        <v>3.1486846333929432</v>
      </c>
      <c r="AU25" s="71">
        <f>Depreciation!AN1021*conv_2020_2015</f>
        <v>0.25709253565590862</v>
      </c>
      <c r="AV25" s="71">
        <f>Depreciation!AO1021*conv_2020_2015</f>
        <v>9.9783407452120765E-3</v>
      </c>
      <c r="AW25" s="71">
        <f>Depreciation!AP1021*conv_2020_2015</f>
        <v>-0.16727237714334633</v>
      </c>
      <c r="AX25" s="71">
        <f>Depreciation!AQ1021*conv_2020_2015</f>
        <v>-0.25045170613558715</v>
      </c>
      <c r="AY25" s="71">
        <f>Depreciation!AR1021*conv_2020_2015</f>
        <v>0</v>
      </c>
      <c r="AZ25" s="71">
        <f>Depreciation!AS1021*conv_2020_2015</f>
        <v>0</v>
      </c>
      <c r="BA25" s="71">
        <f>Depreciation!AT1021*conv_2020_2015</f>
        <v>0</v>
      </c>
      <c r="BB25" s="71">
        <f>Depreciation!AU1021*conv_2020_2015</f>
        <v>0</v>
      </c>
      <c r="BC25" s="71">
        <f>Depreciation!AV1021*conv_2020_2015</f>
        <v>0</v>
      </c>
      <c r="BD25" s="71">
        <f>Depreciation!AW1021*conv_2020_2015</f>
        <v>0</v>
      </c>
      <c r="BE25" s="71">
        <f>Depreciation!AX1021*conv_2020_2015</f>
        <v>0</v>
      </c>
      <c r="BF25" s="71">
        <f>Depreciation!AY1021*conv_2020_2015</f>
        <v>0</v>
      </c>
      <c r="BG25" s="71">
        <f>Depreciation!AZ1021*conv_2020_2015</f>
        <v>0</v>
      </c>
      <c r="BH25" s="71">
        <f>Depreciation!BA1021*conv_2020_2015</f>
        <v>0</v>
      </c>
      <c r="BI25" s="71">
        <f>Depreciation!BB1021*conv_2020_2015</f>
        <v>0</v>
      </c>
      <c r="BJ25" s="71">
        <f>Depreciation!BC1021*conv_2020_2015</f>
        <v>0</v>
      </c>
      <c r="BK25" s="71">
        <f>Depreciation!BD1021*conv_2020_2015</f>
        <v>0</v>
      </c>
      <c r="BL25" s="71">
        <f>Depreciation!BE1021*conv_2020_2015</f>
        <v>0</v>
      </c>
      <c r="BM25" s="71">
        <f>Depreciation!BF1021*conv_2020_2015</f>
        <v>0</v>
      </c>
      <c r="BN25" s="71">
        <f>Depreciation!BG1021*conv_2020_2015</f>
        <v>0</v>
      </c>
      <c r="BO25" s="71">
        <f>Depreciation!BH1021*conv_2020_2015</f>
        <v>0</v>
      </c>
      <c r="BP25" s="71">
        <f>Depreciation!BI1021*conv_2020_2015</f>
        <v>0</v>
      </c>
      <c r="BQ25" s="71">
        <f>Depreciation!BJ1021*conv_2020_2015</f>
        <v>0</v>
      </c>
      <c r="BR25" s="71">
        <f>Depreciation!BK1021*conv_2020_2015</f>
        <v>0</v>
      </c>
      <c r="BS25" s="71">
        <f>Depreciation!BL1021*conv_2020_2015</f>
        <v>0</v>
      </c>
      <c r="BT25" s="71">
        <f>Depreciation!BM1021*conv_2020_2015</f>
        <v>0</v>
      </c>
      <c r="BU25" s="71">
        <f>Depreciation!BN1021*conv_2020_2015</f>
        <v>0</v>
      </c>
      <c r="BV25" s="71">
        <f>Depreciation!BO1021*conv_2020_2015</f>
        <v>0</v>
      </c>
      <c r="BW25" s="71">
        <f>Depreciation!BP1021*conv_2020_2015</f>
        <v>0</v>
      </c>
      <c r="BX25" s="71">
        <f>Depreciation!BQ1021*conv_2020_2015</f>
        <v>0</v>
      </c>
      <c r="BY25" s="71">
        <f>Depreciation!BR1021*conv_2020_2015</f>
        <v>0</v>
      </c>
      <c r="BZ25" s="71">
        <f>Depreciation!BS1021*conv_2020_2015</f>
        <v>0</v>
      </c>
      <c r="CA25" s="71">
        <f>Depreciation!BT1021*conv_2020_2015</f>
        <v>0</v>
      </c>
      <c r="CB25" s="71">
        <f>Depreciation!BU1021*conv_2020_2015</f>
        <v>0</v>
      </c>
      <c r="CC25" s="71">
        <f>Depreciation!BV1021*conv_2020_2015</f>
        <v>0</v>
      </c>
      <c r="CD25" s="71">
        <f>Depreciation!BW1021*conv_2020_2015</f>
        <v>0</v>
      </c>
      <c r="CE25" s="71">
        <f>Depreciation!BX1021*conv_2020_2015</f>
        <v>0</v>
      </c>
      <c r="CF25" s="71">
        <f>Depreciation!BY1021*conv_2020_2015</f>
        <v>0</v>
      </c>
      <c r="CG25" s="60"/>
      <c r="CH25" s="260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IT Systems</v>
      </c>
      <c r="D26" s="157"/>
      <c r="E26" s="71">
        <v>65.471736106704896</v>
      </c>
      <c r="F26" s="71">
        <v>6.7958474914153744</v>
      </c>
      <c r="G26" s="71">
        <v>8.0204557088335857</v>
      </c>
      <c r="H26" s="71">
        <v>7.6797106643929638</v>
      </c>
      <c r="I26" s="71">
        <v>3.9239439919419707</v>
      </c>
      <c r="J26" s="71">
        <f>Depreciation!O1077</f>
        <v>7.0425291868801221</v>
      </c>
      <c r="K26" s="71">
        <f>Depreciation!P1077</f>
        <v>3.3995973647678301</v>
      </c>
      <c r="L26" s="71">
        <f>Depreciation!Q1077</f>
        <v>1.5646595626886208</v>
      </c>
      <c r="M26" s="71">
        <f>Depreciation!R1077</f>
        <v>0.89760861915243251</v>
      </c>
      <c r="N26" s="71">
        <f>Depreciation!S1077</f>
        <v>0.46038023042435627</v>
      </c>
      <c r="O26" s="71">
        <f>Depreciation!T1077</f>
        <v>0</v>
      </c>
      <c r="P26" s="71">
        <f>Depreciation!U1077</f>
        <v>0</v>
      </c>
      <c r="Q26" s="71">
        <f>Depreciation!V1077</f>
        <v>0</v>
      </c>
      <c r="R26" s="71">
        <f>Depreciation!W1077</f>
        <v>0</v>
      </c>
      <c r="S26" s="71">
        <f>Depreciation!X1077</f>
        <v>0</v>
      </c>
      <c r="U26"/>
      <c r="V26" s="71">
        <f>Depreciation!O1077*conv_2020_2015</f>
        <v>7.6381421590420091</v>
      </c>
      <c r="W26" s="71">
        <f>Depreciation!P1077*conv_2020_2015</f>
        <v>3.6871139993250952</v>
      </c>
      <c r="X26" s="71">
        <f>Depreciation!Q1077*conv_2020_2015</f>
        <v>1.6969886603501014</v>
      </c>
      <c r="Y26" s="71">
        <f>Depreciation!R1077*conv_2020_2015</f>
        <v>0.9735227294535288</v>
      </c>
      <c r="Z26" s="71">
        <f>Depreciation!S1077*conv_2020_2015</f>
        <v>0.49931630439597169</v>
      </c>
      <c r="AA26" s="71">
        <f>Depreciation!T1077*conv_2020_2015</f>
        <v>0</v>
      </c>
      <c r="AB26" s="71">
        <f>Depreciation!U1077*conv_2020_2015</f>
        <v>0</v>
      </c>
      <c r="AC26" s="71">
        <f>Depreciation!V1077*conv_2020_2015</f>
        <v>0</v>
      </c>
      <c r="AD26" s="71">
        <f>Depreciation!W1077*conv_2020_2015</f>
        <v>0</v>
      </c>
      <c r="AE26" s="71">
        <f>Depreciation!X1077*conv_2020_2015</f>
        <v>0</v>
      </c>
      <c r="AF26" s="71">
        <f>Depreciation!Y1077*conv_2020_2015</f>
        <v>0</v>
      </c>
      <c r="AG26" s="71">
        <f>Depreciation!Z1077*conv_2020_2015</f>
        <v>0</v>
      </c>
      <c r="AH26" s="71">
        <f>Depreciation!AA1077*conv_2020_2015</f>
        <v>0</v>
      </c>
      <c r="AI26" s="71">
        <f>Depreciation!AB1077*conv_2020_2015</f>
        <v>0</v>
      </c>
      <c r="AJ26" s="71">
        <f>Depreciation!AC1077*conv_2020_2015</f>
        <v>0</v>
      </c>
      <c r="AK26" s="71">
        <f>Depreciation!AD1077*conv_2020_2015</f>
        <v>0</v>
      </c>
      <c r="AL26" s="71">
        <f>Depreciation!AE1077*conv_2020_2015</f>
        <v>0</v>
      </c>
      <c r="AM26" s="71">
        <f>Depreciation!AF1077*conv_2020_2015</f>
        <v>0</v>
      </c>
      <c r="AN26" s="71">
        <f>Depreciation!AG1077*conv_2020_2015</f>
        <v>0</v>
      </c>
      <c r="AO26" s="71">
        <f>Depreciation!AH1077*conv_2020_2015</f>
        <v>0</v>
      </c>
      <c r="AP26" s="71">
        <f>Depreciation!AI1077*conv_2020_2015</f>
        <v>0</v>
      </c>
      <c r="AQ26" s="71">
        <f>Depreciation!AJ1077*conv_2020_2015</f>
        <v>0</v>
      </c>
      <c r="AR26" s="71">
        <f>Depreciation!AK1077*conv_2020_2015</f>
        <v>0</v>
      </c>
      <c r="AS26" s="71">
        <f>Depreciation!AL1077*conv_2020_2015</f>
        <v>0</v>
      </c>
      <c r="AT26" s="71">
        <f>Depreciation!AM1077*conv_2020_2015</f>
        <v>0</v>
      </c>
      <c r="AU26" s="71">
        <f>Depreciation!AN1077*conv_2020_2015</f>
        <v>0</v>
      </c>
      <c r="AV26" s="71">
        <f>Depreciation!AO1077*conv_2020_2015</f>
        <v>0</v>
      </c>
      <c r="AW26" s="71">
        <f>Depreciation!AP1077*conv_2020_2015</f>
        <v>0</v>
      </c>
      <c r="AX26" s="71">
        <f>Depreciation!AQ1077*conv_2020_2015</f>
        <v>0</v>
      </c>
      <c r="AY26" s="71">
        <f>Depreciation!AR1077*conv_2020_2015</f>
        <v>0</v>
      </c>
      <c r="AZ26" s="71">
        <f>Depreciation!AS1077*conv_2020_2015</f>
        <v>0</v>
      </c>
      <c r="BA26" s="71">
        <f>Depreciation!AT1077*conv_2020_2015</f>
        <v>0</v>
      </c>
      <c r="BB26" s="71">
        <f>Depreciation!AU1077*conv_2020_2015</f>
        <v>0</v>
      </c>
      <c r="BC26" s="71">
        <f>Depreciation!AV1077*conv_2020_2015</f>
        <v>0</v>
      </c>
      <c r="BD26" s="71">
        <f>Depreciation!AW1077*conv_2020_2015</f>
        <v>0</v>
      </c>
      <c r="BE26" s="71">
        <f>Depreciation!AX1077*conv_2020_2015</f>
        <v>0</v>
      </c>
      <c r="BF26" s="71">
        <f>Depreciation!AY1077*conv_2020_2015</f>
        <v>0</v>
      </c>
      <c r="BG26" s="71">
        <f>Depreciation!AZ1077*conv_2020_2015</f>
        <v>0</v>
      </c>
      <c r="BH26" s="71">
        <f>Depreciation!BA1077*conv_2020_2015</f>
        <v>0</v>
      </c>
      <c r="BI26" s="71">
        <f>Depreciation!BB1077*conv_2020_2015</f>
        <v>0</v>
      </c>
      <c r="BJ26" s="71">
        <f>Depreciation!BC1077*conv_2020_2015</f>
        <v>0</v>
      </c>
      <c r="BK26" s="71">
        <f>Depreciation!BD1077*conv_2020_2015</f>
        <v>0</v>
      </c>
      <c r="BL26" s="71">
        <f>Depreciation!BE1077*conv_2020_2015</f>
        <v>0</v>
      </c>
      <c r="BM26" s="71">
        <f>Depreciation!BF1077*conv_2020_2015</f>
        <v>0</v>
      </c>
      <c r="BN26" s="71">
        <f>Depreciation!BG1077*conv_2020_2015</f>
        <v>0</v>
      </c>
      <c r="BO26" s="71">
        <f>Depreciation!BH1077*conv_2020_2015</f>
        <v>0</v>
      </c>
      <c r="BP26" s="71">
        <f>Depreciation!BI1077*conv_2020_2015</f>
        <v>0</v>
      </c>
      <c r="BQ26" s="71">
        <f>Depreciation!BJ1077*conv_2020_2015</f>
        <v>0</v>
      </c>
      <c r="BR26" s="71">
        <f>Depreciation!BK1077*conv_2020_2015</f>
        <v>0</v>
      </c>
      <c r="BS26" s="71">
        <f>Depreciation!BL1077*conv_2020_2015</f>
        <v>0</v>
      </c>
      <c r="BT26" s="71">
        <f>Depreciation!BM1077*conv_2020_2015</f>
        <v>0</v>
      </c>
      <c r="BU26" s="71">
        <f>Depreciation!BN1077*conv_2020_2015</f>
        <v>0</v>
      </c>
      <c r="BV26" s="71">
        <f>Depreciation!BO1077*conv_2020_2015</f>
        <v>0</v>
      </c>
      <c r="BW26" s="71">
        <f>Depreciation!BP1077*conv_2020_2015</f>
        <v>0</v>
      </c>
      <c r="BX26" s="71">
        <f>Depreciation!BQ1077*conv_2020_2015</f>
        <v>0</v>
      </c>
      <c r="BY26" s="71">
        <f>Depreciation!BR1077*conv_2020_2015</f>
        <v>0</v>
      </c>
      <c r="BZ26" s="71">
        <f>Depreciation!BS1077*conv_2020_2015</f>
        <v>0</v>
      </c>
      <c r="CA26" s="71">
        <f>Depreciation!BT1077*conv_2020_2015</f>
        <v>0</v>
      </c>
      <c r="CB26" s="71">
        <f>Depreciation!BU1077*conv_2020_2015</f>
        <v>0</v>
      </c>
      <c r="CC26" s="71">
        <f>Depreciation!BV1077*conv_2020_2015</f>
        <v>0</v>
      </c>
      <c r="CD26" s="71">
        <f>Depreciation!BW1077*conv_2020_2015</f>
        <v>0</v>
      </c>
      <c r="CE26" s="71">
        <f>Depreciation!BX1077*conv_2020_2015</f>
        <v>0</v>
      </c>
      <c r="CF26" s="71">
        <f>Depreciation!BY1077*conv_2020_2015</f>
        <v>0</v>
      </c>
      <c r="CG26" s="60"/>
      <c r="CH26" s="260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Office Equipment &amp; Furniture</v>
      </c>
      <c r="D27" s="157"/>
      <c r="E27" s="71">
        <v>6.3001910042205829</v>
      </c>
      <c r="F27" s="71">
        <v>4.1173961445618135</v>
      </c>
      <c r="G27" s="71">
        <v>4.3891115416396556</v>
      </c>
      <c r="H27" s="71">
        <v>4.5634792124011341</v>
      </c>
      <c r="I27" s="71">
        <v>4.5619145273783346</v>
      </c>
      <c r="J27" s="71">
        <f>Depreciation!O1133</f>
        <v>0.11046958522538325</v>
      </c>
      <c r="K27" s="71">
        <f>Depreciation!P1133</f>
        <v>0.11046958522538325</v>
      </c>
      <c r="L27" s="71">
        <f>Depreciation!Q1133</f>
        <v>0.70222320308006392</v>
      </c>
      <c r="M27" s="71">
        <f>Depreciation!R1133</f>
        <v>0.47918330308148804</v>
      </c>
      <c r="N27" s="71">
        <f>Depreciation!S1133</f>
        <v>0.31066742097478839</v>
      </c>
      <c r="O27" s="71">
        <f>Depreciation!T1133</f>
        <v>0.20872932669690347</v>
      </c>
      <c r="P27" s="71">
        <f>Depreciation!U1133</f>
        <v>0</v>
      </c>
      <c r="Q27" s="71">
        <f>Depreciation!V1133</f>
        <v>0</v>
      </c>
      <c r="R27" s="71">
        <f>Depreciation!W1133</f>
        <v>0</v>
      </c>
      <c r="S27" s="71">
        <f>Depreciation!X1133</f>
        <v>0</v>
      </c>
      <c r="U27"/>
      <c r="V27" s="71">
        <f>Depreciation!O1133*conv_2020_2015</f>
        <v>0.11981241025934379</v>
      </c>
      <c r="W27" s="71">
        <f>Depreciation!P1133*conv_2020_2015</f>
        <v>0.11981241025934379</v>
      </c>
      <c r="X27" s="71">
        <f>Depreciation!Q1133*conv_2020_2015</f>
        <v>0.76161283967351134</v>
      </c>
      <c r="Y27" s="71">
        <f>Depreciation!R1133*conv_2020_2015</f>
        <v>0.51970962307039426</v>
      </c>
      <c r="Z27" s="71">
        <f>Depreciation!S1133*conv_2020_2015</f>
        <v>0.33694172400577582</v>
      </c>
      <c r="AA27" s="71">
        <f>Depreciation!T1133*conv_2020_2015</f>
        <v>0.22638234471817026</v>
      </c>
      <c r="AB27" s="71">
        <f>Depreciation!U1133*conv_2020_2015</f>
        <v>0</v>
      </c>
      <c r="AC27" s="71">
        <f>Depreciation!V1133*conv_2020_2015</f>
        <v>0</v>
      </c>
      <c r="AD27" s="71">
        <f>Depreciation!W1133*conv_2020_2015</f>
        <v>0</v>
      </c>
      <c r="AE27" s="71">
        <f>Depreciation!X1133*conv_2020_2015</f>
        <v>0</v>
      </c>
      <c r="AF27" s="71">
        <f>Depreciation!Y1133*conv_2020_2015</f>
        <v>0</v>
      </c>
      <c r="AG27" s="71">
        <f>Depreciation!Z1133*conv_2020_2015</f>
        <v>0</v>
      </c>
      <c r="AH27" s="71">
        <f>Depreciation!AA1133*conv_2020_2015</f>
        <v>0</v>
      </c>
      <c r="AI27" s="71">
        <f>Depreciation!AB1133*conv_2020_2015</f>
        <v>0</v>
      </c>
      <c r="AJ27" s="71">
        <f>Depreciation!AC1133*conv_2020_2015</f>
        <v>0</v>
      </c>
      <c r="AK27" s="71">
        <f>Depreciation!AD1133*conv_2020_2015</f>
        <v>0</v>
      </c>
      <c r="AL27" s="71">
        <f>Depreciation!AE1133*conv_2020_2015</f>
        <v>0</v>
      </c>
      <c r="AM27" s="71">
        <f>Depreciation!AF1133*conv_2020_2015</f>
        <v>0</v>
      </c>
      <c r="AN27" s="71">
        <f>Depreciation!AG1133*conv_2020_2015</f>
        <v>0</v>
      </c>
      <c r="AO27" s="71">
        <f>Depreciation!AH1133*conv_2020_2015</f>
        <v>0</v>
      </c>
      <c r="AP27" s="71">
        <f>Depreciation!AI1133*conv_2020_2015</f>
        <v>0</v>
      </c>
      <c r="AQ27" s="71">
        <f>Depreciation!AJ1133*conv_2020_2015</f>
        <v>0</v>
      </c>
      <c r="AR27" s="71">
        <f>Depreciation!AK1133*conv_2020_2015</f>
        <v>0</v>
      </c>
      <c r="AS27" s="71">
        <f>Depreciation!AL1133*conv_2020_2015</f>
        <v>0</v>
      </c>
      <c r="AT27" s="71">
        <f>Depreciation!AM1133*conv_2020_2015</f>
        <v>0</v>
      </c>
      <c r="AU27" s="71">
        <f>Depreciation!AN1133*conv_2020_2015</f>
        <v>0</v>
      </c>
      <c r="AV27" s="71">
        <f>Depreciation!AO1133*conv_2020_2015</f>
        <v>0</v>
      </c>
      <c r="AW27" s="71">
        <f>Depreciation!AP1133*conv_2020_2015</f>
        <v>0</v>
      </c>
      <c r="AX27" s="71">
        <f>Depreciation!AQ1133*conv_2020_2015</f>
        <v>0</v>
      </c>
      <c r="AY27" s="71">
        <f>Depreciation!AR1133*conv_2020_2015</f>
        <v>0</v>
      </c>
      <c r="AZ27" s="71">
        <f>Depreciation!AS1133*conv_2020_2015</f>
        <v>0</v>
      </c>
      <c r="BA27" s="71">
        <f>Depreciation!AT1133*conv_2020_2015</f>
        <v>0</v>
      </c>
      <c r="BB27" s="71">
        <f>Depreciation!AU1133*conv_2020_2015</f>
        <v>0</v>
      </c>
      <c r="BC27" s="71">
        <f>Depreciation!AV1133*conv_2020_2015</f>
        <v>0</v>
      </c>
      <c r="BD27" s="71">
        <f>Depreciation!AW1133*conv_2020_2015</f>
        <v>0</v>
      </c>
      <c r="BE27" s="71">
        <f>Depreciation!AX1133*conv_2020_2015</f>
        <v>0</v>
      </c>
      <c r="BF27" s="71">
        <f>Depreciation!AY1133*conv_2020_2015</f>
        <v>0</v>
      </c>
      <c r="BG27" s="71">
        <f>Depreciation!AZ1133*conv_2020_2015</f>
        <v>0</v>
      </c>
      <c r="BH27" s="71">
        <f>Depreciation!BA1133*conv_2020_2015</f>
        <v>0</v>
      </c>
      <c r="BI27" s="71">
        <f>Depreciation!BB1133*conv_2020_2015</f>
        <v>0</v>
      </c>
      <c r="BJ27" s="71">
        <f>Depreciation!BC1133*conv_2020_2015</f>
        <v>0</v>
      </c>
      <c r="BK27" s="71">
        <f>Depreciation!BD1133*conv_2020_2015</f>
        <v>0</v>
      </c>
      <c r="BL27" s="71">
        <f>Depreciation!BE1133*conv_2020_2015</f>
        <v>0</v>
      </c>
      <c r="BM27" s="71">
        <f>Depreciation!BF1133*conv_2020_2015</f>
        <v>0</v>
      </c>
      <c r="BN27" s="71">
        <f>Depreciation!BG1133*conv_2020_2015</f>
        <v>0</v>
      </c>
      <c r="BO27" s="71">
        <f>Depreciation!BH1133*conv_2020_2015</f>
        <v>0</v>
      </c>
      <c r="BP27" s="71">
        <f>Depreciation!BI1133*conv_2020_2015</f>
        <v>0</v>
      </c>
      <c r="BQ27" s="71">
        <f>Depreciation!BJ1133*conv_2020_2015</f>
        <v>0</v>
      </c>
      <c r="BR27" s="71">
        <f>Depreciation!BK1133*conv_2020_2015</f>
        <v>0</v>
      </c>
      <c r="BS27" s="71">
        <f>Depreciation!BL1133*conv_2020_2015</f>
        <v>0</v>
      </c>
      <c r="BT27" s="71">
        <f>Depreciation!BM1133*conv_2020_2015</f>
        <v>0</v>
      </c>
      <c r="BU27" s="71">
        <f>Depreciation!BN1133*conv_2020_2015</f>
        <v>0</v>
      </c>
      <c r="BV27" s="71">
        <f>Depreciation!BO1133*conv_2020_2015</f>
        <v>0</v>
      </c>
      <c r="BW27" s="71">
        <f>Depreciation!BP1133*conv_2020_2015</f>
        <v>0</v>
      </c>
      <c r="BX27" s="71">
        <f>Depreciation!BQ1133*conv_2020_2015</f>
        <v>0</v>
      </c>
      <c r="BY27" s="71">
        <f>Depreciation!BR1133*conv_2020_2015</f>
        <v>0</v>
      </c>
      <c r="BZ27" s="71">
        <f>Depreciation!BS1133*conv_2020_2015</f>
        <v>0</v>
      </c>
      <c r="CA27" s="71">
        <f>Depreciation!BT1133*conv_2020_2015</f>
        <v>0</v>
      </c>
      <c r="CB27" s="71">
        <f>Depreciation!BU1133*conv_2020_2015</f>
        <v>0</v>
      </c>
      <c r="CC27" s="71">
        <f>Depreciation!BV1133*conv_2020_2015</f>
        <v>0</v>
      </c>
      <c r="CD27" s="71">
        <f>Depreciation!BW1133*conv_2020_2015</f>
        <v>0</v>
      </c>
      <c r="CE27" s="71">
        <f>Depreciation!BX1133*conv_2020_2015</f>
        <v>0</v>
      </c>
      <c r="CF27" s="71">
        <f>Depreciation!BY1133*conv_2020_2015</f>
        <v>0</v>
      </c>
      <c r="CG27" s="60"/>
      <c r="CH27" s="260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Motor Vehicles</v>
      </c>
      <c r="D28" s="157"/>
      <c r="E28" s="71">
        <v>17.245558800171892</v>
      </c>
      <c r="F28" s="71">
        <v>19.9130655609329</v>
      </c>
      <c r="G28" s="71">
        <v>15.921258123471844</v>
      </c>
      <c r="H28" s="71">
        <v>19.159215449840417</v>
      </c>
      <c r="I28" s="71">
        <v>21.95088284107743</v>
      </c>
      <c r="J28" s="71">
        <f>Depreciation!O1189</f>
        <v>16.724193782706195</v>
      </c>
      <c r="K28" s="71">
        <f>Depreciation!P1189</f>
        <v>16.724193782706195</v>
      </c>
      <c r="L28" s="71">
        <f>Depreciation!Q1189</f>
        <v>16.724193782706195</v>
      </c>
      <c r="M28" s="71">
        <f>Depreciation!R1189</f>
        <v>10.474046264815463</v>
      </c>
      <c r="N28" s="71">
        <f>Depreciation!S1189</f>
        <v>6.391217046364865</v>
      </c>
      <c r="O28" s="71">
        <f>Depreciation!T1189</f>
        <v>9.142220951722356</v>
      </c>
      <c r="P28" s="71">
        <f>Depreciation!U1189</f>
        <v>7.1968169393403159</v>
      </c>
      <c r="Q28" s="71">
        <f>Depreciation!V1189</f>
        <v>5.6489493589782995</v>
      </c>
      <c r="R28" s="71">
        <f>Depreciation!W1189</f>
        <v>4.6147890807355889</v>
      </c>
      <c r="S28" s="71">
        <f>Depreciation!X1189</f>
        <v>2.5865270298324354</v>
      </c>
      <c r="U28"/>
      <c r="V28" s="71">
        <f>Depreciation!O1189*conv_2020_2015</f>
        <v>18.138621256359567</v>
      </c>
      <c r="W28" s="71">
        <f>Depreciation!P1189*conv_2020_2015</f>
        <v>18.138621256359567</v>
      </c>
      <c r="X28" s="71">
        <f>Depreciation!Q1189*conv_2020_2015</f>
        <v>18.138621256359567</v>
      </c>
      <c r="Y28" s="71">
        <f>Depreciation!R1189*conv_2020_2015</f>
        <v>11.359875440783924</v>
      </c>
      <c r="Z28" s="71">
        <f>Depreciation!S1189*conv_2020_2015</f>
        <v>6.9317461204663635</v>
      </c>
      <c r="AA28" s="71">
        <f>Depreciation!T1189*conv_2020_2015</f>
        <v>9.9154126913263898</v>
      </c>
      <c r="AB28" s="71">
        <f>Depreciation!U1189*conv_2020_2015</f>
        <v>7.8054786024443983</v>
      </c>
      <c r="AC28" s="71">
        <f>Depreciation!V1189*conv_2020_2015</f>
        <v>6.1267020850246618</v>
      </c>
      <c r="AD28" s="71">
        <f>Depreciation!W1189*conv_2020_2015</f>
        <v>5.0050790131362533</v>
      </c>
      <c r="AE28" s="71">
        <f>Depreciation!X1189*conv_2020_2015</f>
        <v>2.8052792722350026</v>
      </c>
      <c r="AF28" s="71">
        <f>Depreciation!Y1189*conv_2020_2015</f>
        <v>0</v>
      </c>
      <c r="AG28" s="71">
        <f>Depreciation!Z1189*conv_2020_2015</f>
        <v>0</v>
      </c>
      <c r="AH28" s="71">
        <f>Depreciation!AA1189*conv_2020_2015</f>
        <v>0</v>
      </c>
      <c r="AI28" s="71">
        <f>Depreciation!AB1189*conv_2020_2015</f>
        <v>0</v>
      </c>
      <c r="AJ28" s="71">
        <f>Depreciation!AC1189*conv_2020_2015</f>
        <v>0</v>
      </c>
      <c r="AK28" s="71">
        <f>Depreciation!AD1189*conv_2020_2015</f>
        <v>0</v>
      </c>
      <c r="AL28" s="71">
        <f>Depreciation!AE1189*conv_2020_2015</f>
        <v>0</v>
      </c>
      <c r="AM28" s="71">
        <f>Depreciation!AF1189*conv_2020_2015</f>
        <v>0</v>
      </c>
      <c r="AN28" s="71">
        <f>Depreciation!AG1189*conv_2020_2015</f>
        <v>0</v>
      </c>
      <c r="AO28" s="71">
        <f>Depreciation!AH1189*conv_2020_2015</f>
        <v>0</v>
      </c>
      <c r="AP28" s="71">
        <f>Depreciation!AI1189*conv_2020_2015</f>
        <v>0</v>
      </c>
      <c r="AQ28" s="71">
        <f>Depreciation!AJ1189*conv_2020_2015</f>
        <v>0</v>
      </c>
      <c r="AR28" s="71">
        <f>Depreciation!AK1189*conv_2020_2015</f>
        <v>0</v>
      </c>
      <c r="AS28" s="71">
        <f>Depreciation!AL1189*conv_2020_2015</f>
        <v>0</v>
      </c>
      <c r="AT28" s="71">
        <f>Depreciation!AM1189*conv_2020_2015</f>
        <v>0</v>
      </c>
      <c r="AU28" s="71">
        <f>Depreciation!AN1189*conv_2020_2015</f>
        <v>0</v>
      </c>
      <c r="AV28" s="71">
        <f>Depreciation!AO1189*conv_2020_2015</f>
        <v>0</v>
      </c>
      <c r="AW28" s="71">
        <f>Depreciation!AP1189*conv_2020_2015</f>
        <v>0</v>
      </c>
      <c r="AX28" s="71">
        <f>Depreciation!AQ1189*conv_2020_2015</f>
        <v>0</v>
      </c>
      <c r="AY28" s="71">
        <f>Depreciation!AR1189*conv_2020_2015</f>
        <v>0</v>
      </c>
      <c r="AZ28" s="71">
        <f>Depreciation!AS1189*conv_2020_2015</f>
        <v>0</v>
      </c>
      <c r="BA28" s="71">
        <f>Depreciation!AT1189*conv_2020_2015</f>
        <v>0</v>
      </c>
      <c r="BB28" s="71">
        <f>Depreciation!AU1189*conv_2020_2015</f>
        <v>0</v>
      </c>
      <c r="BC28" s="71">
        <f>Depreciation!AV1189*conv_2020_2015</f>
        <v>0</v>
      </c>
      <c r="BD28" s="71">
        <f>Depreciation!AW1189*conv_2020_2015</f>
        <v>0</v>
      </c>
      <c r="BE28" s="71">
        <f>Depreciation!AX1189*conv_2020_2015</f>
        <v>0</v>
      </c>
      <c r="BF28" s="71">
        <f>Depreciation!AY1189*conv_2020_2015</f>
        <v>0</v>
      </c>
      <c r="BG28" s="71">
        <f>Depreciation!AZ1189*conv_2020_2015</f>
        <v>0</v>
      </c>
      <c r="BH28" s="71">
        <f>Depreciation!BA1189*conv_2020_2015</f>
        <v>0</v>
      </c>
      <c r="BI28" s="71">
        <f>Depreciation!BB1189*conv_2020_2015</f>
        <v>0</v>
      </c>
      <c r="BJ28" s="71">
        <f>Depreciation!BC1189*conv_2020_2015</f>
        <v>0</v>
      </c>
      <c r="BK28" s="71">
        <f>Depreciation!BD1189*conv_2020_2015</f>
        <v>0</v>
      </c>
      <c r="BL28" s="71">
        <f>Depreciation!BE1189*conv_2020_2015</f>
        <v>0</v>
      </c>
      <c r="BM28" s="71">
        <f>Depreciation!BF1189*conv_2020_2015</f>
        <v>0</v>
      </c>
      <c r="BN28" s="71">
        <f>Depreciation!BG1189*conv_2020_2015</f>
        <v>0</v>
      </c>
      <c r="BO28" s="71">
        <f>Depreciation!BH1189*conv_2020_2015</f>
        <v>0</v>
      </c>
      <c r="BP28" s="71">
        <f>Depreciation!BI1189*conv_2020_2015</f>
        <v>0</v>
      </c>
      <c r="BQ28" s="71">
        <f>Depreciation!BJ1189*conv_2020_2015</f>
        <v>0</v>
      </c>
      <c r="BR28" s="71">
        <f>Depreciation!BK1189*conv_2020_2015</f>
        <v>0</v>
      </c>
      <c r="BS28" s="71">
        <f>Depreciation!BL1189*conv_2020_2015</f>
        <v>0</v>
      </c>
      <c r="BT28" s="71">
        <f>Depreciation!BM1189*conv_2020_2015</f>
        <v>0</v>
      </c>
      <c r="BU28" s="71">
        <f>Depreciation!BN1189*conv_2020_2015</f>
        <v>0</v>
      </c>
      <c r="BV28" s="71">
        <f>Depreciation!BO1189*conv_2020_2015</f>
        <v>0</v>
      </c>
      <c r="BW28" s="71">
        <f>Depreciation!BP1189*conv_2020_2015</f>
        <v>0</v>
      </c>
      <c r="BX28" s="71">
        <f>Depreciation!BQ1189*conv_2020_2015</f>
        <v>0</v>
      </c>
      <c r="BY28" s="71">
        <f>Depreciation!BR1189*conv_2020_2015</f>
        <v>0</v>
      </c>
      <c r="BZ28" s="71">
        <f>Depreciation!BS1189*conv_2020_2015</f>
        <v>0</v>
      </c>
      <c r="CA28" s="71">
        <f>Depreciation!BT1189*conv_2020_2015</f>
        <v>0</v>
      </c>
      <c r="CB28" s="71">
        <f>Depreciation!BU1189*conv_2020_2015</f>
        <v>0</v>
      </c>
      <c r="CC28" s="71">
        <f>Depreciation!BV1189*conv_2020_2015</f>
        <v>0</v>
      </c>
      <c r="CD28" s="71">
        <f>Depreciation!BW1189*conv_2020_2015</f>
        <v>0</v>
      </c>
      <c r="CE28" s="71">
        <f>Depreciation!BX1189*conv_2020_2015</f>
        <v>0</v>
      </c>
      <c r="CF28" s="71">
        <f>Depreciation!BY1189*conv_2020_2015</f>
        <v>0</v>
      </c>
      <c r="CG28" s="60"/>
      <c r="CH28" s="260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Plant &amp; Equipment</v>
      </c>
      <c r="D29" s="157"/>
      <c r="E29" s="71">
        <v>24.320962583384162</v>
      </c>
      <c r="F29" s="71">
        <v>24.987076547661118</v>
      </c>
      <c r="G29" s="71">
        <v>14.954448122277054</v>
      </c>
      <c r="H29" s="71">
        <v>8.8880244930371362</v>
      </c>
      <c r="I29" s="71">
        <v>9.5755170819173614</v>
      </c>
      <c r="J29" s="71">
        <f>Depreciation!O1245</f>
        <v>13.227253491929336</v>
      </c>
      <c r="K29" s="71">
        <f>Depreciation!P1245</f>
        <v>13.227253491929336</v>
      </c>
      <c r="L29" s="71">
        <f>Depreciation!Q1245</f>
        <v>11.469664334364488</v>
      </c>
      <c r="M29" s="71">
        <f>Depreciation!R1245</f>
        <v>6.4588230331235783</v>
      </c>
      <c r="N29" s="71">
        <f>Depreciation!S1245</f>
        <v>6.4588230331235783</v>
      </c>
      <c r="O29" s="71">
        <f>Depreciation!T1245</f>
        <v>3.5733568009135812</v>
      </c>
      <c r="P29" s="71">
        <f>Depreciation!U1245</f>
        <v>2.4310778067987311</v>
      </c>
      <c r="Q29" s="71">
        <f>Depreciation!V1245</f>
        <v>1.3592982757646721</v>
      </c>
      <c r="R29" s="71">
        <f>Depreciation!W1245</f>
        <v>0.9334938238907089</v>
      </c>
      <c r="S29" s="71">
        <f>Depreciation!X1245</f>
        <v>0.40287304521657763</v>
      </c>
      <c r="U29"/>
      <c r="V29" s="71">
        <f>Depreciation!O1245*conv_2020_2015</f>
        <v>14.345931676542847</v>
      </c>
      <c r="W29" s="71">
        <f>Depreciation!P1245*conv_2020_2015</f>
        <v>14.345931676542847</v>
      </c>
      <c r="X29" s="71">
        <f>Depreciation!Q1245*conv_2020_2015</f>
        <v>12.439696645571196</v>
      </c>
      <c r="Y29" s="71">
        <f>Depreciation!R1245*conv_2020_2015</f>
        <v>7.0050697977934471</v>
      </c>
      <c r="Z29" s="71">
        <f>Depreciation!S1245*conv_2020_2015</f>
        <v>7.0050697977934471</v>
      </c>
      <c r="AA29" s="71">
        <f>Depreciation!T1245*conv_2020_2015</f>
        <v>3.8755689193598939</v>
      </c>
      <c r="AB29" s="71">
        <f>Depreciation!U1245*conv_2020_2015</f>
        <v>2.636683128358734</v>
      </c>
      <c r="AC29" s="71">
        <f>Depreciation!V1245*conv_2020_2015</f>
        <v>1.4742592030961481</v>
      </c>
      <c r="AD29" s="71">
        <f>Depreciation!W1245*conv_2020_2015</f>
        <v>1.0124428798602763</v>
      </c>
      <c r="AE29" s="71">
        <f>Depreciation!X1245*conv_2020_2015</f>
        <v>0.43694552195013275</v>
      </c>
      <c r="AF29" s="71">
        <f>Depreciation!Y1245*conv_2020_2015</f>
        <v>0</v>
      </c>
      <c r="AG29" s="71">
        <f>Depreciation!Z1245*conv_2020_2015</f>
        <v>0</v>
      </c>
      <c r="AH29" s="71">
        <f>Depreciation!AA1245*conv_2020_2015</f>
        <v>0</v>
      </c>
      <c r="AI29" s="71">
        <f>Depreciation!AB1245*conv_2020_2015</f>
        <v>0</v>
      </c>
      <c r="AJ29" s="71">
        <f>Depreciation!AC1245*conv_2020_2015</f>
        <v>0</v>
      </c>
      <c r="AK29" s="71">
        <f>Depreciation!AD1245*conv_2020_2015</f>
        <v>0</v>
      </c>
      <c r="AL29" s="71">
        <f>Depreciation!AE1245*conv_2020_2015</f>
        <v>0</v>
      </c>
      <c r="AM29" s="71">
        <f>Depreciation!AF1245*conv_2020_2015</f>
        <v>0</v>
      </c>
      <c r="AN29" s="71">
        <f>Depreciation!AG1245*conv_2020_2015</f>
        <v>0</v>
      </c>
      <c r="AO29" s="71">
        <f>Depreciation!AH1245*conv_2020_2015</f>
        <v>0</v>
      </c>
      <c r="AP29" s="71">
        <f>Depreciation!AI1245*conv_2020_2015</f>
        <v>0</v>
      </c>
      <c r="AQ29" s="71">
        <f>Depreciation!AJ1245*conv_2020_2015</f>
        <v>0</v>
      </c>
      <c r="AR29" s="71">
        <f>Depreciation!AK1245*conv_2020_2015</f>
        <v>0</v>
      </c>
      <c r="AS29" s="71">
        <f>Depreciation!AL1245*conv_2020_2015</f>
        <v>0</v>
      </c>
      <c r="AT29" s="71">
        <f>Depreciation!AM1245*conv_2020_2015</f>
        <v>0</v>
      </c>
      <c r="AU29" s="71">
        <f>Depreciation!AN1245*conv_2020_2015</f>
        <v>0</v>
      </c>
      <c r="AV29" s="71">
        <f>Depreciation!AO1245*conv_2020_2015</f>
        <v>0</v>
      </c>
      <c r="AW29" s="71">
        <f>Depreciation!AP1245*conv_2020_2015</f>
        <v>0</v>
      </c>
      <c r="AX29" s="71">
        <f>Depreciation!AQ1245*conv_2020_2015</f>
        <v>0</v>
      </c>
      <c r="AY29" s="71">
        <f>Depreciation!AR1245*conv_2020_2015</f>
        <v>0</v>
      </c>
      <c r="AZ29" s="71">
        <f>Depreciation!AS1245*conv_2020_2015</f>
        <v>0</v>
      </c>
      <c r="BA29" s="71">
        <f>Depreciation!AT1245*conv_2020_2015</f>
        <v>0</v>
      </c>
      <c r="BB29" s="71">
        <f>Depreciation!AU1245*conv_2020_2015</f>
        <v>0</v>
      </c>
      <c r="BC29" s="71">
        <f>Depreciation!AV1245*conv_2020_2015</f>
        <v>0</v>
      </c>
      <c r="BD29" s="71">
        <f>Depreciation!AW1245*conv_2020_2015</f>
        <v>0</v>
      </c>
      <c r="BE29" s="71">
        <f>Depreciation!AX1245*conv_2020_2015</f>
        <v>0</v>
      </c>
      <c r="BF29" s="71">
        <f>Depreciation!AY1245*conv_2020_2015</f>
        <v>0</v>
      </c>
      <c r="BG29" s="71">
        <f>Depreciation!AZ1245*conv_2020_2015</f>
        <v>0</v>
      </c>
      <c r="BH29" s="71">
        <f>Depreciation!BA1245*conv_2020_2015</f>
        <v>0</v>
      </c>
      <c r="BI29" s="71">
        <f>Depreciation!BB1245*conv_2020_2015</f>
        <v>0</v>
      </c>
      <c r="BJ29" s="71">
        <f>Depreciation!BC1245*conv_2020_2015</f>
        <v>0</v>
      </c>
      <c r="BK29" s="71">
        <f>Depreciation!BD1245*conv_2020_2015</f>
        <v>0</v>
      </c>
      <c r="BL29" s="71">
        <f>Depreciation!BE1245*conv_2020_2015</f>
        <v>0</v>
      </c>
      <c r="BM29" s="71">
        <f>Depreciation!BF1245*conv_2020_2015</f>
        <v>0</v>
      </c>
      <c r="BN29" s="71">
        <f>Depreciation!BG1245*conv_2020_2015</f>
        <v>0</v>
      </c>
      <c r="BO29" s="71">
        <f>Depreciation!BH1245*conv_2020_2015</f>
        <v>0</v>
      </c>
      <c r="BP29" s="71">
        <f>Depreciation!BI1245*conv_2020_2015</f>
        <v>0</v>
      </c>
      <c r="BQ29" s="71">
        <f>Depreciation!BJ1245*conv_2020_2015</f>
        <v>0</v>
      </c>
      <c r="BR29" s="71">
        <f>Depreciation!BK1245*conv_2020_2015</f>
        <v>0</v>
      </c>
      <c r="BS29" s="71">
        <f>Depreciation!BL1245*conv_2020_2015</f>
        <v>0</v>
      </c>
      <c r="BT29" s="71">
        <f>Depreciation!BM1245*conv_2020_2015</f>
        <v>0</v>
      </c>
      <c r="BU29" s="71">
        <f>Depreciation!BN1245*conv_2020_2015</f>
        <v>0</v>
      </c>
      <c r="BV29" s="71">
        <f>Depreciation!BO1245*conv_2020_2015</f>
        <v>0</v>
      </c>
      <c r="BW29" s="71">
        <f>Depreciation!BP1245*conv_2020_2015</f>
        <v>0</v>
      </c>
      <c r="BX29" s="71">
        <f>Depreciation!BQ1245*conv_2020_2015</f>
        <v>0</v>
      </c>
      <c r="BY29" s="71">
        <f>Depreciation!BR1245*conv_2020_2015</f>
        <v>0</v>
      </c>
      <c r="BZ29" s="71">
        <f>Depreciation!BS1245*conv_2020_2015</f>
        <v>0</v>
      </c>
      <c r="CA29" s="71">
        <f>Depreciation!BT1245*conv_2020_2015</f>
        <v>0</v>
      </c>
      <c r="CB29" s="71">
        <f>Depreciation!BU1245*conv_2020_2015</f>
        <v>0</v>
      </c>
      <c r="CC29" s="71">
        <f>Depreciation!BV1245*conv_2020_2015</f>
        <v>0</v>
      </c>
      <c r="CD29" s="71">
        <f>Depreciation!BW1245*conv_2020_2015</f>
        <v>0</v>
      </c>
      <c r="CE29" s="71">
        <f>Depreciation!BX1245*conv_2020_2015</f>
        <v>0</v>
      </c>
      <c r="CF29" s="71">
        <f>Depreciation!BY1245*conv_2020_2015</f>
        <v>0</v>
      </c>
      <c r="CG29" s="60"/>
      <c r="CH29" s="260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Buildings</v>
      </c>
      <c r="D30" s="157"/>
      <c r="E30" s="71">
        <v>9.0594094246502745</v>
      </c>
      <c r="F30" s="71">
        <v>11.681657812047485</v>
      </c>
      <c r="G30" s="71">
        <v>13.063757812978498</v>
      </c>
      <c r="H30" s="71">
        <v>13.71825819691912</v>
      </c>
      <c r="I30" s="71">
        <v>12.366084416332617</v>
      </c>
      <c r="J30" s="71">
        <f>Depreciation!O1301</f>
        <v>9.7048487027590138</v>
      </c>
      <c r="K30" s="71">
        <f>Depreciation!P1301</f>
        <v>9.7048487027590138</v>
      </c>
      <c r="L30" s="71">
        <f>Depreciation!Q1301</f>
        <v>9.7048487027590138</v>
      </c>
      <c r="M30" s="71">
        <f>Depreciation!R1301</f>
        <v>9.7048487027590138</v>
      </c>
      <c r="N30" s="71">
        <f>Depreciation!S1301</f>
        <v>9.7048487027590138</v>
      </c>
      <c r="O30" s="71">
        <f>Depreciation!T1301</f>
        <v>9.7048487027590138</v>
      </c>
      <c r="P30" s="71">
        <f>Depreciation!U1301</f>
        <v>9.7048487027590138</v>
      </c>
      <c r="Q30" s="71">
        <f>Depreciation!V1301</f>
        <v>9.7048487027590138</v>
      </c>
      <c r="R30" s="71">
        <f>Depreciation!W1301</f>
        <v>9.7048487027590138</v>
      </c>
      <c r="S30" s="71">
        <f>Depreciation!X1301</f>
        <v>9.7048487027590138</v>
      </c>
      <c r="U30"/>
      <c r="V30" s="71">
        <f>Depreciation!O1301*conv_2020_2015</f>
        <v>10.525623970684094</v>
      </c>
      <c r="W30" s="71">
        <f>Depreciation!P1301*conv_2020_2015</f>
        <v>10.525623970684094</v>
      </c>
      <c r="X30" s="71">
        <f>Depreciation!Q1301*conv_2020_2015</f>
        <v>10.525623970684094</v>
      </c>
      <c r="Y30" s="71">
        <f>Depreciation!R1301*conv_2020_2015</f>
        <v>10.525623970684094</v>
      </c>
      <c r="Z30" s="71">
        <f>Depreciation!S1301*conv_2020_2015</f>
        <v>10.525623970684094</v>
      </c>
      <c r="AA30" s="71">
        <f>Depreciation!T1301*conv_2020_2015</f>
        <v>10.525623970684094</v>
      </c>
      <c r="AB30" s="71">
        <f>Depreciation!U1301*conv_2020_2015</f>
        <v>10.525623970684094</v>
      </c>
      <c r="AC30" s="71">
        <f>Depreciation!V1301*conv_2020_2015</f>
        <v>10.525623970684094</v>
      </c>
      <c r="AD30" s="71">
        <f>Depreciation!W1301*conv_2020_2015</f>
        <v>10.525623970684094</v>
      </c>
      <c r="AE30" s="71">
        <f>Depreciation!X1301*conv_2020_2015</f>
        <v>10.525623970684094</v>
      </c>
      <c r="AF30" s="71">
        <f>Depreciation!Y1301*conv_2020_2015</f>
        <v>10.525623970684094</v>
      </c>
      <c r="AG30" s="71">
        <f>Depreciation!Z1301*conv_2020_2015</f>
        <v>10.525623970684094</v>
      </c>
      <c r="AH30" s="71">
        <f>Depreciation!AA1301*conv_2020_2015</f>
        <v>10.525623970684094</v>
      </c>
      <c r="AI30" s="71">
        <f>Depreciation!AB1301*conv_2020_2015</f>
        <v>10.525623970684094</v>
      </c>
      <c r="AJ30" s="71">
        <f>Depreciation!AC1301*conv_2020_2015</f>
        <v>10.525623970684094</v>
      </c>
      <c r="AK30" s="71">
        <f>Depreciation!AD1301*conv_2020_2015</f>
        <v>10.525623970684094</v>
      </c>
      <c r="AL30" s="71">
        <f>Depreciation!AE1301*conv_2020_2015</f>
        <v>10.525623970684094</v>
      </c>
      <c r="AM30" s="71">
        <f>Depreciation!AF1301*conv_2020_2015</f>
        <v>10.525623970684094</v>
      </c>
      <c r="AN30" s="71">
        <f>Depreciation!AG1301*conv_2020_2015</f>
        <v>10.525623970684094</v>
      </c>
      <c r="AO30" s="71">
        <f>Depreciation!AH1301*conv_2020_2015</f>
        <v>10.525623970684094</v>
      </c>
      <c r="AP30" s="71">
        <f>Depreciation!AI1301*conv_2020_2015</f>
        <v>10.525623970684094</v>
      </c>
      <c r="AQ30" s="71">
        <f>Depreciation!AJ1301*conv_2020_2015</f>
        <v>10.525623970684094</v>
      </c>
      <c r="AR30" s="71">
        <f>Depreciation!AK1301*conv_2020_2015</f>
        <v>10.525623970684094</v>
      </c>
      <c r="AS30" s="71">
        <f>Depreciation!AL1301*conv_2020_2015</f>
        <v>10.525623970684094</v>
      </c>
      <c r="AT30" s="71">
        <f>Depreciation!AM1301*conv_2020_2015</f>
        <v>10.525623970684094</v>
      </c>
      <c r="AU30" s="71">
        <f>Depreciation!AN1301*conv_2020_2015</f>
        <v>10.525623970684094</v>
      </c>
      <c r="AV30" s="71">
        <f>Depreciation!AO1301*conv_2020_2015</f>
        <v>10.525623970684094</v>
      </c>
      <c r="AW30" s="71">
        <f>Depreciation!AP1301*conv_2020_2015</f>
        <v>10.525623970684094</v>
      </c>
      <c r="AX30" s="71">
        <f>Depreciation!AQ1301*conv_2020_2015</f>
        <v>10.525623970684094</v>
      </c>
      <c r="AY30" s="71">
        <f>Depreciation!AR1301*conv_2020_2015</f>
        <v>10.525623970684094</v>
      </c>
      <c r="AZ30" s="71">
        <f>Depreciation!AS1301*conv_2020_2015</f>
        <v>10.525623970684094</v>
      </c>
      <c r="BA30" s="71">
        <f>Depreciation!AT1301*conv_2020_2015</f>
        <v>10.525623970684094</v>
      </c>
      <c r="BB30" s="71">
        <f>Depreciation!AU1301*conv_2020_2015</f>
        <v>9.3352010060951969</v>
      </c>
      <c r="BC30" s="71">
        <f>Depreciation!AV1301*conv_2020_2015</f>
        <v>3.239796436375884</v>
      </c>
      <c r="BD30" s="71">
        <f>Depreciation!AW1301*conv_2020_2015</f>
        <v>3.239796436375884</v>
      </c>
      <c r="BE30" s="71">
        <f>Depreciation!AX1301*conv_2020_2015</f>
        <v>3.8211936763839098</v>
      </c>
      <c r="BF30" s="71">
        <f>Depreciation!AY1301*conv_2020_2015</f>
        <v>2.6802813366274396</v>
      </c>
      <c r="BG30" s="71">
        <f>Depreciation!AZ1301*conv_2020_2015</f>
        <v>1.9427925845102072</v>
      </c>
      <c r="BH30" s="71">
        <f>Depreciation!BA1301*conv_2020_2015</f>
        <v>1.3272514524252852</v>
      </c>
      <c r="BI30" s="71">
        <f>Depreciation!BB1301*conv_2020_2015</f>
        <v>0.9495616353029035</v>
      </c>
      <c r="BJ30" s="71">
        <f>Depreciation!BC1301*conv_2020_2015</f>
        <v>0</v>
      </c>
      <c r="BK30" s="71">
        <f>Depreciation!BD1301*conv_2020_2015</f>
        <v>0</v>
      </c>
      <c r="BL30" s="71">
        <f>Depreciation!BE1301*conv_2020_2015</f>
        <v>0</v>
      </c>
      <c r="BM30" s="71">
        <f>Depreciation!BF1301*conv_2020_2015</f>
        <v>0</v>
      </c>
      <c r="BN30" s="71">
        <f>Depreciation!BG1301*conv_2020_2015</f>
        <v>0</v>
      </c>
      <c r="BO30" s="71">
        <f>Depreciation!BH1301*conv_2020_2015</f>
        <v>0</v>
      </c>
      <c r="BP30" s="71">
        <f>Depreciation!BI1301*conv_2020_2015</f>
        <v>0</v>
      </c>
      <c r="BQ30" s="71">
        <f>Depreciation!BJ1301*conv_2020_2015</f>
        <v>0</v>
      </c>
      <c r="BR30" s="71">
        <f>Depreciation!BK1301*conv_2020_2015</f>
        <v>0</v>
      </c>
      <c r="BS30" s="71">
        <f>Depreciation!BL1301*conv_2020_2015</f>
        <v>0</v>
      </c>
      <c r="BT30" s="71">
        <f>Depreciation!BM1301*conv_2020_2015</f>
        <v>0</v>
      </c>
      <c r="BU30" s="71">
        <f>Depreciation!BN1301*conv_2020_2015</f>
        <v>0</v>
      </c>
      <c r="BV30" s="71">
        <f>Depreciation!BO1301*conv_2020_2015</f>
        <v>0</v>
      </c>
      <c r="BW30" s="71">
        <f>Depreciation!BP1301*conv_2020_2015</f>
        <v>0</v>
      </c>
      <c r="BX30" s="71">
        <f>Depreciation!BQ1301*conv_2020_2015</f>
        <v>0</v>
      </c>
      <c r="BY30" s="71">
        <f>Depreciation!BR1301*conv_2020_2015</f>
        <v>0</v>
      </c>
      <c r="BZ30" s="71">
        <f>Depreciation!BS1301*conv_2020_2015</f>
        <v>0</v>
      </c>
      <c r="CA30" s="71">
        <f>Depreciation!BT1301*conv_2020_2015</f>
        <v>0</v>
      </c>
      <c r="CB30" s="71">
        <f>Depreciation!BU1301*conv_2020_2015</f>
        <v>0</v>
      </c>
      <c r="CC30" s="71">
        <f>Depreciation!BV1301*conv_2020_2015</f>
        <v>0</v>
      </c>
      <c r="CD30" s="71">
        <f>Depreciation!BW1301*conv_2020_2015</f>
        <v>0</v>
      </c>
      <c r="CE30" s="71">
        <f>Depreciation!BX1301*conv_2020_2015</f>
        <v>0</v>
      </c>
      <c r="CF30" s="71">
        <f>Depreciation!BY1301*conv_2020_2015</f>
        <v>0</v>
      </c>
      <c r="CG30" s="60"/>
      <c r="CH30" s="260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68" customFormat="1">
      <c r="C31" s="67" t="str">
        <f>Inputs!C117</f>
        <v>Land &amp; Easements - combined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f>Depreciation!O1357</f>
        <v>0</v>
      </c>
      <c r="K31" s="71">
        <f>Depreciation!P1357</f>
        <v>0</v>
      </c>
      <c r="L31" s="71">
        <f>Depreciation!Q1357</f>
        <v>0</v>
      </c>
      <c r="M31" s="71">
        <f>Depreciation!R1357</f>
        <v>0</v>
      </c>
      <c r="N31" s="71">
        <f>Depreciation!S1357</f>
        <v>0</v>
      </c>
      <c r="O31" s="71">
        <f>Depreciation!T1357</f>
        <v>0</v>
      </c>
      <c r="P31" s="71">
        <f>Depreciation!U1357</f>
        <v>0</v>
      </c>
      <c r="Q31" s="71">
        <f>Depreciation!V1357</f>
        <v>0</v>
      </c>
      <c r="R31" s="71">
        <f>Depreciation!W1357</f>
        <v>0</v>
      </c>
      <c r="S31" s="71">
        <f>Depreciation!X1357</f>
        <v>0</v>
      </c>
      <c r="U31"/>
      <c r="V31" s="71">
        <f>Depreciation!O1357*conv_2020_2015</f>
        <v>0</v>
      </c>
      <c r="W31" s="71">
        <f>Depreciation!P1357*conv_2020_2015</f>
        <v>0</v>
      </c>
      <c r="X31" s="71">
        <f>Depreciation!Q1357*conv_2020_2015</f>
        <v>0</v>
      </c>
      <c r="Y31" s="71">
        <f>Depreciation!R1357*conv_2020_2015</f>
        <v>0</v>
      </c>
      <c r="Z31" s="71">
        <f>Depreciation!S1357*conv_2020_2015</f>
        <v>0</v>
      </c>
      <c r="AA31" s="71">
        <f>Depreciation!T1357*conv_2020_2015</f>
        <v>0</v>
      </c>
      <c r="AB31" s="71">
        <f>Depreciation!U1357*conv_2020_2015</f>
        <v>0</v>
      </c>
      <c r="AC31" s="71">
        <f>Depreciation!V1357*conv_2020_2015</f>
        <v>0</v>
      </c>
      <c r="AD31" s="71">
        <f>Depreciation!W1357*conv_2020_2015</f>
        <v>0</v>
      </c>
      <c r="AE31" s="71">
        <f>Depreciation!X1357*conv_2020_2015</f>
        <v>0</v>
      </c>
      <c r="AF31" s="71">
        <f>Depreciation!Y1357*conv_2020_2015</f>
        <v>0</v>
      </c>
      <c r="AG31" s="71">
        <f>Depreciation!Z1357*conv_2020_2015</f>
        <v>0</v>
      </c>
      <c r="AH31" s="71">
        <f>Depreciation!AA1357*conv_2020_2015</f>
        <v>0</v>
      </c>
      <c r="AI31" s="71">
        <f>Depreciation!AB1357*conv_2020_2015</f>
        <v>0</v>
      </c>
      <c r="AJ31" s="71">
        <f>Depreciation!AC1357*conv_2020_2015</f>
        <v>0</v>
      </c>
      <c r="AK31" s="71">
        <f>Depreciation!AD1357*conv_2020_2015</f>
        <v>0</v>
      </c>
      <c r="AL31" s="71">
        <f>Depreciation!AE1357*conv_2020_2015</f>
        <v>0</v>
      </c>
      <c r="AM31" s="71">
        <f>Depreciation!AF1357*conv_2020_2015</f>
        <v>0</v>
      </c>
      <c r="AN31" s="71">
        <f>Depreciation!AG1357*conv_2020_2015</f>
        <v>0</v>
      </c>
      <c r="AO31" s="71">
        <f>Depreciation!AH1357*conv_2020_2015</f>
        <v>0</v>
      </c>
      <c r="AP31" s="71">
        <f>Depreciation!AI1357*conv_2020_2015</f>
        <v>0</v>
      </c>
      <c r="AQ31" s="71">
        <f>Depreciation!AJ1357*conv_2020_2015</f>
        <v>0</v>
      </c>
      <c r="AR31" s="71">
        <f>Depreciation!AK1357*conv_2020_2015</f>
        <v>0</v>
      </c>
      <c r="AS31" s="71">
        <f>Depreciation!AL1357*conv_2020_2015</f>
        <v>0</v>
      </c>
      <c r="AT31" s="71">
        <f>Depreciation!AM1357*conv_2020_2015</f>
        <v>0</v>
      </c>
      <c r="AU31" s="71">
        <f>Depreciation!AN1357*conv_2020_2015</f>
        <v>0</v>
      </c>
      <c r="AV31" s="71">
        <f>Depreciation!AO1357*conv_2020_2015</f>
        <v>0</v>
      </c>
      <c r="AW31" s="71">
        <f>Depreciation!AP1357*conv_2020_2015</f>
        <v>0</v>
      </c>
      <c r="AX31" s="71">
        <f>Depreciation!AQ1357*conv_2020_2015</f>
        <v>0</v>
      </c>
      <c r="AY31" s="71">
        <f>Depreciation!AR1357*conv_2020_2015</f>
        <v>0</v>
      </c>
      <c r="AZ31" s="71">
        <f>Depreciation!AS1357*conv_2020_2015</f>
        <v>0</v>
      </c>
      <c r="BA31" s="71">
        <f>Depreciation!AT1357*conv_2020_2015</f>
        <v>0</v>
      </c>
      <c r="BB31" s="71">
        <f>Depreciation!AU1357*conv_2020_2015</f>
        <v>0</v>
      </c>
      <c r="BC31" s="71">
        <f>Depreciation!AV1357*conv_2020_2015</f>
        <v>0</v>
      </c>
      <c r="BD31" s="71">
        <f>Depreciation!AW1357*conv_2020_2015</f>
        <v>0</v>
      </c>
      <c r="BE31" s="71">
        <f>Depreciation!AX1357*conv_2020_2015</f>
        <v>0</v>
      </c>
      <c r="BF31" s="71">
        <f>Depreciation!AY1357*conv_2020_2015</f>
        <v>0</v>
      </c>
      <c r="BG31" s="71">
        <f>Depreciation!AZ1357*conv_2020_2015</f>
        <v>0</v>
      </c>
      <c r="BH31" s="71">
        <f>Depreciation!BA1357*conv_2020_2015</f>
        <v>0</v>
      </c>
      <c r="BI31" s="71">
        <f>Depreciation!BB1357*conv_2020_2015</f>
        <v>0</v>
      </c>
      <c r="BJ31" s="71">
        <f>Depreciation!BC1357*conv_2020_2015</f>
        <v>0</v>
      </c>
      <c r="BK31" s="71">
        <f>Depreciation!BD1357*conv_2020_2015</f>
        <v>0</v>
      </c>
      <c r="BL31" s="71">
        <f>Depreciation!BE1357*conv_2020_2015</f>
        <v>0</v>
      </c>
      <c r="BM31" s="71">
        <f>Depreciation!BF1357*conv_2020_2015</f>
        <v>0</v>
      </c>
      <c r="BN31" s="71">
        <f>Depreciation!BG1357*conv_2020_2015</f>
        <v>0</v>
      </c>
      <c r="BO31" s="71">
        <f>Depreciation!BH1357*conv_2020_2015</f>
        <v>0</v>
      </c>
      <c r="BP31" s="71">
        <f>Depreciation!BI1357*conv_2020_2015</f>
        <v>0</v>
      </c>
      <c r="BQ31" s="71">
        <f>Depreciation!BJ1357*conv_2020_2015</f>
        <v>0</v>
      </c>
      <c r="BR31" s="71">
        <f>Depreciation!BK1357*conv_2020_2015</f>
        <v>0</v>
      </c>
      <c r="BS31" s="71">
        <f>Depreciation!BL1357*conv_2020_2015</f>
        <v>0</v>
      </c>
      <c r="BT31" s="71">
        <f>Depreciation!BM1357*conv_2020_2015</f>
        <v>0</v>
      </c>
      <c r="BU31" s="71">
        <f>Depreciation!BN1357*conv_2020_2015</f>
        <v>0</v>
      </c>
      <c r="BV31" s="71">
        <f>Depreciation!BO1357*conv_2020_2015</f>
        <v>0</v>
      </c>
      <c r="BW31" s="71">
        <f>Depreciation!BP1357*conv_2020_2015</f>
        <v>0</v>
      </c>
      <c r="BX31" s="71">
        <f>Depreciation!BQ1357*conv_2020_2015</f>
        <v>0</v>
      </c>
      <c r="BY31" s="71">
        <f>Depreciation!BR1357*conv_2020_2015</f>
        <v>0</v>
      </c>
      <c r="BZ31" s="71">
        <f>Depreciation!BS1357*conv_2020_2015</f>
        <v>0</v>
      </c>
      <c r="CA31" s="71">
        <f>Depreciation!BT1357*conv_2020_2015</f>
        <v>0</v>
      </c>
      <c r="CB31" s="71">
        <f>Depreciation!BU1357*conv_2020_2015</f>
        <v>0</v>
      </c>
      <c r="CC31" s="71">
        <f>Depreciation!BV1357*conv_2020_2015</f>
        <v>0</v>
      </c>
      <c r="CD31" s="71">
        <f>Depreciation!BW1357*conv_2020_2015</f>
        <v>0</v>
      </c>
      <c r="CE31" s="71">
        <f>Depreciation!BX1357*conv_2020_2015</f>
        <v>0</v>
      </c>
      <c r="CF31" s="71">
        <f>Depreciation!BY1357*conv_2020_2015</f>
        <v>0</v>
      </c>
      <c r="CH31" s="260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69"/>
    </row>
    <row r="32" spans="2:134" s="57" customFormat="1">
      <c r="C32" s="67" t="str">
        <f>Inputs!C118</f>
        <v>Land Improvements</v>
      </c>
      <c r="D32" s="157"/>
      <c r="E32" s="71">
        <v>1.4893893259700823</v>
      </c>
      <c r="F32" s="71">
        <v>1.4893893259700823</v>
      </c>
      <c r="G32" s="71">
        <v>1.4893893259700823</v>
      </c>
      <c r="H32" s="71">
        <v>1.4893893259700823</v>
      </c>
      <c r="I32" s="71">
        <v>1.4893893259700823</v>
      </c>
      <c r="J32" s="71">
        <f>Depreciation!O1413</f>
        <v>3.4448744357040835</v>
      </c>
      <c r="K32" s="71">
        <f>Depreciation!P1413</f>
        <v>3.4448744357040835</v>
      </c>
      <c r="L32" s="71">
        <f>Depreciation!Q1413</f>
        <v>3.4448744357040835</v>
      </c>
      <c r="M32" s="71">
        <f>Depreciation!R1413</f>
        <v>3.4448744357040835</v>
      </c>
      <c r="N32" s="71">
        <f>Depreciation!S1413</f>
        <v>3.4448744357040835</v>
      </c>
      <c r="O32" s="71">
        <f>Depreciation!T1413</f>
        <v>3.4448744357040835</v>
      </c>
      <c r="P32" s="71">
        <f>Depreciation!U1413</f>
        <v>3.4448744357040835</v>
      </c>
      <c r="Q32" s="71">
        <f>Depreciation!V1413</f>
        <v>3.4448744357040835</v>
      </c>
      <c r="R32" s="71">
        <f>Depreciation!W1413</f>
        <v>3.4448744357040835</v>
      </c>
      <c r="S32" s="71">
        <f>Depreciation!X1413</f>
        <v>3.4448744357040835</v>
      </c>
      <c r="U32"/>
      <c r="V32" s="71">
        <f>Depreciation!O1413*conv_2020_2015</f>
        <v>3.7362203210994376</v>
      </c>
      <c r="W32" s="71">
        <f>Depreciation!P1413*conv_2020_2015</f>
        <v>3.7362203210994376</v>
      </c>
      <c r="X32" s="71">
        <f>Depreciation!Q1413*conv_2020_2015</f>
        <v>3.7362203210994376</v>
      </c>
      <c r="Y32" s="71">
        <f>Depreciation!R1413*conv_2020_2015</f>
        <v>3.7362203210994376</v>
      </c>
      <c r="Z32" s="71">
        <f>Depreciation!S1413*conv_2020_2015</f>
        <v>3.7362203210994376</v>
      </c>
      <c r="AA32" s="71">
        <f>Depreciation!T1413*conv_2020_2015</f>
        <v>3.7362203210994376</v>
      </c>
      <c r="AB32" s="71">
        <f>Depreciation!U1413*conv_2020_2015</f>
        <v>3.7362203210994376</v>
      </c>
      <c r="AC32" s="71">
        <f>Depreciation!V1413*conv_2020_2015</f>
        <v>3.7362203210994376</v>
      </c>
      <c r="AD32" s="71">
        <f>Depreciation!W1413*conv_2020_2015</f>
        <v>3.7362203210994376</v>
      </c>
      <c r="AE32" s="71">
        <f>Depreciation!X1413*conv_2020_2015</f>
        <v>3.7362203210994376</v>
      </c>
      <c r="AF32" s="71">
        <f>Depreciation!Y1413*conv_2020_2015</f>
        <v>3.7362203210994376</v>
      </c>
      <c r="AG32" s="71">
        <f>Depreciation!Z1413*conv_2020_2015</f>
        <v>3.7362203210994376</v>
      </c>
      <c r="AH32" s="71">
        <f>Depreciation!AA1413*conv_2020_2015</f>
        <v>3.7362203210994376</v>
      </c>
      <c r="AI32" s="71">
        <f>Depreciation!AB1413*conv_2020_2015</f>
        <v>3.7362203210994376</v>
      </c>
      <c r="AJ32" s="71">
        <f>Depreciation!AC1413*conv_2020_2015</f>
        <v>3.7362203210994376</v>
      </c>
      <c r="AK32" s="71">
        <f>Depreciation!AD1413*conv_2020_2015</f>
        <v>3.7362203210994376</v>
      </c>
      <c r="AL32" s="71">
        <f>Depreciation!AE1413*conv_2020_2015</f>
        <v>3.7362203210994376</v>
      </c>
      <c r="AM32" s="71">
        <f>Depreciation!AF1413*conv_2020_2015</f>
        <v>3.7362203210994376</v>
      </c>
      <c r="AN32" s="71">
        <f>Depreciation!AG1413*conv_2020_2015</f>
        <v>3.7362203210994376</v>
      </c>
      <c r="AO32" s="71">
        <f>Depreciation!AH1413*conv_2020_2015</f>
        <v>3.7362203210994376</v>
      </c>
      <c r="AP32" s="71">
        <f>Depreciation!AI1413*conv_2020_2015</f>
        <v>3.7362203210994376</v>
      </c>
      <c r="AQ32" s="71">
        <f>Depreciation!AJ1413*conv_2020_2015</f>
        <v>3.7362203210994376</v>
      </c>
      <c r="AR32" s="71">
        <f>Depreciation!AK1413*conv_2020_2015</f>
        <v>3.7362203210994376</v>
      </c>
      <c r="AS32" s="71">
        <f>Depreciation!AL1413*conv_2020_2015</f>
        <v>3.7362203210994376</v>
      </c>
      <c r="AT32" s="71">
        <f>Depreciation!AM1413*conv_2020_2015</f>
        <v>3.7362203210994376</v>
      </c>
      <c r="AU32" s="71">
        <f>Depreciation!AN1413*conv_2020_2015</f>
        <v>3.7362203210994376</v>
      </c>
      <c r="AV32" s="71">
        <f>Depreciation!AO1413*conv_2020_2015</f>
        <v>3.7362203210994376</v>
      </c>
      <c r="AW32" s="71">
        <f>Depreciation!AP1413*conv_2020_2015</f>
        <v>3.2662919795083698</v>
      </c>
      <c r="AX32" s="71">
        <f>Depreciation!AQ1413*conv_2020_2015</f>
        <v>3.0505159224331977</v>
      </c>
      <c r="AY32" s="71">
        <f>Depreciation!AR1413*conv_2020_2015</f>
        <v>3.0505159224331977</v>
      </c>
      <c r="AZ32" s="71">
        <f>Depreciation!AS1413*conv_2020_2015</f>
        <v>3.0505159224331977</v>
      </c>
      <c r="BA32" s="71">
        <f>Depreciation!AT1413*conv_2020_2015</f>
        <v>3.0505159224331977</v>
      </c>
      <c r="BB32" s="71">
        <f>Depreciation!AU1413*conv_2020_2015</f>
        <v>2.9845059410224821</v>
      </c>
      <c r="BC32" s="71">
        <f>Depreciation!AV1413*conv_2020_2015</f>
        <v>2.1208677822540927</v>
      </c>
      <c r="BD32" s="71">
        <f>Depreciation!AW1413*conv_2020_2015</f>
        <v>2.1208677822540927</v>
      </c>
      <c r="BE32" s="71">
        <f>Depreciation!AX1413*conv_2020_2015</f>
        <v>0.82531359561148954</v>
      </c>
      <c r="BF32" s="71">
        <f>Depreciation!AY1413*conv_2020_2015</f>
        <v>0.49723279716142799</v>
      </c>
      <c r="BG32" s="71">
        <f>Depreciation!AZ1413*conv_2020_2015</f>
        <v>0.30134729916050984</v>
      </c>
      <c r="BH32" s="71">
        <f>Depreciation!BA1413*conv_2020_2015</f>
        <v>0.16537870931239004</v>
      </c>
      <c r="BI32" s="71">
        <f>Depreciation!BB1413*conv_2020_2015</f>
        <v>0</v>
      </c>
      <c r="BJ32" s="71">
        <f>Depreciation!BC1413*conv_2020_2015</f>
        <v>0</v>
      </c>
      <c r="BK32" s="71">
        <f>Depreciation!BD1413*conv_2020_2015</f>
        <v>0</v>
      </c>
      <c r="BL32" s="71">
        <f>Depreciation!BE1413*conv_2020_2015</f>
        <v>0</v>
      </c>
      <c r="BM32" s="71">
        <f>Depreciation!BF1413*conv_2020_2015</f>
        <v>0</v>
      </c>
      <c r="BN32" s="71">
        <f>Depreciation!BG1413*conv_2020_2015</f>
        <v>0</v>
      </c>
      <c r="BO32" s="71">
        <f>Depreciation!BH1413*conv_2020_2015</f>
        <v>0</v>
      </c>
      <c r="BP32" s="71">
        <f>Depreciation!BI1413*conv_2020_2015</f>
        <v>0</v>
      </c>
      <c r="BQ32" s="71">
        <f>Depreciation!BJ1413*conv_2020_2015</f>
        <v>0</v>
      </c>
      <c r="BR32" s="71">
        <f>Depreciation!BK1413*conv_2020_2015</f>
        <v>0</v>
      </c>
      <c r="BS32" s="71">
        <f>Depreciation!BL1413*conv_2020_2015</f>
        <v>0</v>
      </c>
      <c r="BT32" s="71">
        <f>Depreciation!BM1413*conv_2020_2015</f>
        <v>0</v>
      </c>
      <c r="BU32" s="71">
        <f>Depreciation!BN1413*conv_2020_2015</f>
        <v>0</v>
      </c>
      <c r="BV32" s="71">
        <f>Depreciation!BO1413*conv_2020_2015</f>
        <v>0</v>
      </c>
      <c r="BW32" s="71">
        <f>Depreciation!BP1413*conv_2020_2015</f>
        <v>0</v>
      </c>
      <c r="BX32" s="71">
        <f>Depreciation!BQ1413*conv_2020_2015</f>
        <v>0</v>
      </c>
      <c r="BY32" s="71">
        <f>Depreciation!BR1413*conv_2020_2015</f>
        <v>0</v>
      </c>
      <c r="BZ32" s="71">
        <f>Depreciation!BS1413*conv_2020_2015</f>
        <v>0</v>
      </c>
      <c r="CA32" s="71">
        <f>Depreciation!BT1413*conv_2020_2015</f>
        <v>0</v>
      </c>
      <c r="CB32" s="71">
        <f>Depreciation!BU1413*conv_2020_2015</f>
        <v>0</v>
      </c>
      <c r="CC32" s="71">
        <f>Depreciation!BV1413*conv_2020_2015</f>
        <v>0</v>
      </c>
      <c r="CD32" s="71">
        <f>Depreciation!BW1413*conv_2020_2015</f>
        <v>0</v>
      </c>
      <c r="CE32" s="71">
        <f>Depreciation!BX1413*conv_2020_2015</f>
        <v>0</v>
      </c>
      <c r="CF32" s="71">
        <f>Depreciation!BY1413*conv_2020_2015</f>
        <v>0</v>
      </c>
      <c r="CG32" s="60"/>
      <c r="CH32" s="260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">
        <v>225</v>
      </c>
      <c r="D33" s="157"/>
      <c r="E33" s="71"/>
      <c r="F33" s="71"/>
      <c r="G33" s="71"/>
      <c r="H33" s="71"/>
      <c r="I33" s="71"/>
      <c r="J33" s="71">
        <f>Depreciation!O1524</f>
        <v>12.001118206713986</v>
      </c>
      <c r="K33" s="71">
        <f>Depreciation!P1524</f>
        <v>12.001118206713986</v>
      </c>
      <c r="L33" s="71">
        <f>Depreciation!Q1524</f>
        <v>12.001118206713986</v>
      </c>
      <c r="M33" s="71">
        <f>Depreciation!R1524</f>
        <v>12.001118206713986</v>
      </c>
      <c r="N33" s="71">
        <f>Depreciation!S1524</f>
        <v>12.001118206713986</v>
      </c>
      <c r="O33" s="71">
        <f>Depreciation!T1524</f>
        <v>12.001118206713986</v>
      </c>
      <c r="P33" s="71">
        <f>Depreciation!U1524</f>
        <v>12.001118206713986</v>
      </c>
      <c r="Q33" s="71">
        <f>Depreciation!V1524</f>
        <v>12.001118206713986</v>
      </c>
      <c r="R33" s="71">
        <f>Depreciation!W1524</f>
        <v>12.001118206713986</v>
      </c>
      <c r="S33" s="71">
        <f>Depreciation!X1524</f>
        <v>12.001118206714011</v>
      </c>
      <c r="U33"/>
      <c r="V33" s="71">
        <f>Depreciation!O1524*conv_2020_2015</f>
        <v>13.016097554997478</v>
      </c>
      <c r="W33" s="71">
        <f>Depreciation!P1524*conv_2020_2015</f>
        <v>13.016097554997478</v>
      </c>
      <c r="X33" s="71">
        <f>Depreciation!Q1524*conv_2020_2015</f>
        <v>13.016097554997478</v>
      </c>
      <c r="Y33" s="71">
        <f>Depreciation!R1524*conv_2020_2015</f>
        <v>13.016097554997478</v>
      </c>
      <c r="Z33" s="71">
        <f>Depreciation!S1524*conv_2020_2015</f>
        <v>13.016097554997478</v>
      </c>
      <c r="AA33" s="71">
        <f>Depreciation!T1524*conv_2020_2015</f>
        <v>13.016097554997478</v>
      </c>
      <c r="AB33" s="71">
        <f>Depreciation!U1524*conv_2020_2015</f>
        <v>13.016097554997478</v>
      </c>
      <c r="AC33" s="71">
        <f>Depreciation!V1524*conv_2020_2015</f>
        <v>13.016097554997478</v>
      </c>
      <c r="AD33" s="71">
        <f>Depreciation!W1524*conv_2020_2015</f>
        <v>13.016097554997478</v>
      </c>
      <c r="AE33" s="71">
        <f>Depreciation!X1524*conv_2020_2015</f>
        <v>13.016097554997504</v>
      </c>
      <c r="AF33" s="71">
        <f>Depreciation!Y1524*conv_2020_2015</f>
        <v>0</v>
      </c>
      <c r="AG33" s="71">
        <f>Depreciation!Z1524*conv_2020_2015</f>
        <v>0</v>
      </c>
      <c r="AH33" s="71">
        <f>Depreciation!AA1524*conv_2020_2015</f>
        <v>0</v>
      </c>
      <c r="AI33" s="71">
        <f>Depreciation!AB1524*conv_2020_2015</f>
        <v>0</v>
      </c>
      <c r="AJ33" s="71">
        <f>Depreciation!AC1524*conv_2020_2015</f>
        <v>0</v>
      </c>
      <c r="AK33" s="71">
        <f>Depreciation!AD1524*conv_2020_2015</f>
        <v>0</v>
      </c>
      <c r="AL33" s="71">
        <f>Depreciation!AE1524*conv_2020_2015</f>
        <v>0</v>
      </c>
      <c r="AM33" s="71">
        <f>Depreciation!AF1524*conv_2020_2015</f>
        <v>0</v>
      </c>
      <c r="AN33" s="71">
        <f>Depreciation!AG1524*conv_2020_2015</f>
        <v>0</v>
      </c>
      <c r="AO33" s="71">
        <f>Depreciation!AH1524*conv_2020_2015</f>
        <v>0</v>
      </c>
      <c r="AP33" s="71">
        <f>Depreciation!AI1524*conv_2020_2015</f>
        <v>0</v>
      </c>
      <c r="AQ33" s="71">
        <f>Depreciation!AJ1524*conv_2020_2015</f>
        <v>0</v>
      </c>
      <c r="AR33" s="71">
        <f>Depreciation!AK1524*conv_2020_2015</f>
        <v>0</v>
      </c>
      <c r="AS33" s="71">
        <f>Depreciation!AL1524*conv_2020_2015</f>
        <v>0</v>
      </c>
      <c r="AT33" s="71">
        <f>Depreciation!AM1524*conv_2020_2015</f>
        <v>0</v>
      </c>
      <c r="AU33" s="71">
        <f>Depreciation!AN1524*conv_2020_2015</f>
        <v>0</v>
      </c>
      <c r="AV33" s="71">
        <f>Depreciation!AO1524*conv_2020_2015</f>
        <v>0</v>
      </c>
      <c r="AW33" s="71">
        <f>Depreciation!AP1524*conv_2020_2015</f>
        <v>0</v>
      </c>
      <c r="AX33" s="71">
        <f>Depreciation!AQ1524*conv_2020_2015</f>
        <v>0</v>
      </c>
      <c r="AY33" s="71">
        <f>Depreciation!AR1524*conv_2020_2015</f>
        <v>0</v>
      </c>
      <c r="AZ33" s="71">
        <f>Depreciation!AS1524*conv_2020_2015</f>
        <v>0</v>
      </c>
      <c r="BA33" s="71">
        <f>Depreciation!AT1524*conv_2020_2015</f>
        <v>0</v>
      </c>
      <c r="BB33" s="71">
        <f>Depreciation!AU1524*conv_2020_2015</f>
        <v>0</v>
      </c>
      <c r="BC33" s="71">
        <f>Depreciation!AV1524*conv_2020_2015</f>
        <v>0</v>
      </c>
      <c r="BD33" s="71">
        <f>Depreciation!AW1524*conv_2020_2015</f>
        <v>0</v>
      </c>
      <c r="BE33" s="71">
        <f>Depreciation!AX1524*conv_2020_2015</f>
        <v>0</v>
      </c>
      <c r="BF33" s="71">
        <f>Depreciation!AY1524*conv_2020_2015</f>
        <v>0</v>
      </c>
      <c r="BG33" s="71">
        <f>Depreciation!AZ1524*conv_2020_2015</f>
        <v>0</v>
      </c>
      <c r="BH33" s="71">
        <f>Depreciation!BA1524*conv_2020_2015</f>
        <v>0</v>
      </c>
      <c r="BI33" s="71">
        <f>Depreciation!BB1524*conv_2020_2015</f>
        <v>0</v>
      </c>
      <c r="BJ33" s="71">
        <f>Depreciation!BC1524*conv_2020_2015</f>
        <v>0</v>
      </c>
      <c r="BK33" s="71">
        <f>Depreciation!BD1524*conv_2020_2015</f>
        <v>0</v>
      </c>
      <c r="BL33" s="71">
        <f>Depreciation!BE1524*conv_2020_2015</f>
        <v>0</v>
      </c>
      <c r="BM33" s="71">
        <f>Depreciation!BF1524*conv_2020_2015</f>
        <v>0</v>
      </c>
      <c r="BN33" s="71">
        <f>Depreciation!BG1524*conv_2020_2015</f>
        <v>0</v>
      </c>
      <c r="BO33" s="71">
        <f>Depreciation!BH1524*conv_2020_2015</f>
        <v>0</v>
      </c>
      <c r="BP33" s="71">
        <f>Depreciation!BI1524*conv_2020_2015</f>
        <v>0</v>
      </c>
      <c r="BQ33" s="71">
        <f>Depreciation!BJ1524*conv_2020_2015</f>
        <v>0</v>
      </c>
      <c r="BR33" s="71">
        <f>Depreciation!BK1524*conv_2020_2015</f>
        <v>0</v>
      </c>
      <c r="BS33" s="71">
        <f>Depreciation!BL1524*conv_2020_2015</f>
        <v>0</v>
      </c>
      <c r="BT33" s="71">
        <f>Depreciation!BM1524*conv_2020_2015</f>
        <v>0</v>
      </c>
      <c r="BU33" s="71">
        <f>Depreciation!BN1524*conv_2020_2015</f>
        <v>0</v>
      </c>
      <c r="BV33" s="71">
        <f>Depreciation!BO1524*conv_2020_2015</f>
        <v>0</v>
      </c>
      <c r="BW33" s="71">
        <f>Depreciation!BP1524*conv_2020_2015</f>
        <v>0</v>
      </c>
      <c r="BX33" s="71">
        <f>Depreciation!BQ1524*conv_2020_2015</f>
        <v>0</v>
      </c>
      <c r="BY33" s="71">
        <f>Depreciation!BR1524*conv_2020_2015</f>
        <v>0</v>
      </c>
      <c r="BZ33" s="71">
        <f>Depreciation!BS1524*conv_2020_2015</f>
        <v>0</v>
      </c>
      <c r="CA33" s="71">
        <f>Depreciation!BT1524*conv_2020_2015</f>
        <v>0</v>
      </c>
      <c r="CB33" s="71">
        <f>Depreciation!BU1524*conv_2020_2015</f>
        <v>0</v>
      </c>
      <c r="CC33" s="71">
        <f>Depreciation!BV1524*conv_2020_2015</f>
        <v>0</v>
      </c>
      <c r="CD33" s="71">
        <f>Depreciation!BW1524*conv_2020_2015</f>
        <v>0</v>
      </c>
      <c r="CE33" s="71">
        <f>Depreciation!BX1524*conv_2020_2015</f>
        <v>0</v>
      </c>
      <c r="CF33" s="71">
        <f>Depreciation!BY1524*conv_2020_2015</f>
        <v>0</v>
      </c>
      <c r="CG33" s="60"/>
      <c r="CH33" s="260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 t="str">
        <f>Inputs!C119</f>
        <v>Equity Raising Costs</v>
      </c>
      <c r="D34" s="157"/>
      <c r="E34" s="71">
        <v>0.18385128254562011</v>
      </c>
      <c r="F34" s="71">
        <v>0.18385128254562011</v>
      </c>
      <c r="G34" s="71">
        <v>0.18385128254562011</v>
      </c>
      <c r="H34" s="71">
        <v>0.18385128254562011</v>
      </c>
      <c r="I34" s="71">
        <v>0.18385128254562011</v>
      </c>
      <c r="J34" s="71">
        <f>Depreciation!O1469</f>
        <v>0.18385128254562011</v>
      </c>
      <c r="K34" s="71">
        <f>Depreciation!P1469</f>
        <v>0.18385128254562011</v>
      </c>
      <c r="L34" s="71">
        <f>Depreciation!Q1469</f>
        <v>0.18385128254562011</v>
      </c>
      <c r="M34" s="71">
        <f>Depreciation!R1469</f>
        <v>0.18385128254562011</v>
      </c>
      <c r="N34" s="71">
        <f>Depreciation!S1469</f>
        <v>0.18385128254562011</v>
      </c>
      <c r="O34" s="71">
        <f>Depreciation!T1469</f>
        <v>0.18385128254562011</v>
      </c>
      <c r="P34" s="71">
        <f>Depreciation!U1469</f>
        <v>0.18385128254562011</v>
      </c>
      <c r="Q34" s="71">
        <f>Depreciation!V1469</f>
        <v>0.18385128254562011</v>
      </c>
      <c r="R34" s="71">
        <f>Depreciation!W1469</f>
        <v>0.18385128254562011</v>
      </c>
      <c r="S34" s="71">
        <f>Depreciation!X1469</f>
        <v>0.18385128254562011</v>
      </c>
      <c r="U34"/>
      <c r="V34" s="71">
        <f>Depreciation!O1469*conv_2020_2015</f>
        <v>0.19940027154189896</v>
      </c>
      <c r="W34" s="71">
        <f>Depreciation!P1469*conv_2020_2015</f>
        <v>0.19940027154189896</v>
      </c>
      <c r="X34" s="71">
        <f>Depreciation!Q1469*conv_2020_2015</f>
        <v>0.19940027154189896</v>
      </c>
      <c r="Y34" s="71">
        <f>Depreciation!R1469*conv_2020_2015</f>
        <v>0.19940027154189896</v>
      </c>
      <c r="Z34" s="71">
        <f>Depreciation!S1469*conv_2020_2015</f>
        <v>0.19940027154189896</v>
      </c>
      <c r="AA34" s="71">
        <f>Depreciation!T1469*conv_2020_2015</f>
        <v>0.19940027154189896</v>
      </c>
      <c r="AB34" s="71">
        <f>Depreciation!U1469*conv_2020_2015</f>
        <v>0.19940027154189896</v>
      </c>
      <c r="AC34" s="71">
        <f>Depreciation!V1469*conv_2020_2015</f>
        <v>0.19940027154189896</v>
      </c>
      <c r="AD34" s="71">
        <f>Depreciation!W1469*conv_2020_2015</f>
        <v>0.19940027154189896</v>
      </c>
      <c r="AE34" s="71">
        <f>Depreciation!X1469*conv_2020_2015</f>
        <v>0.19940027154189896</v>
      </c>
      <c r="AF34" s="71">
        <f>Depreciation!Y1469*conv_2020_2015</f>
        <v>0.19940027154189896</v>
      </c>
      <c r="AG34" s="71">
        <f>Depreciation!Z1469*conv_2020_2015</f>
        <v>0.19940027154189896</v>
      </c>
      <c r="AH34" s="71">
        <f>Depreciation!AA1469*conv_2020_2015</f>
        <v>0.19940027154189896</v>
      </c>
      <c r="AI34" s="71">
        <f>Depreciation!AB1469*conv_2020_2015</f>
        <v>0.19940027154189896</v>
      </c>
      <c r="AJ34" s="71">
        <f>Depreciation!AC1469*conv_2020_2015</f>
        <v>0.19940027154189896</v>
      </c>
      <c r="AK34" s="71">
        <f>Depreciation!AD1469*conv_2020_2015</f>
        <v>0.19940027154189896</v>
      </c>
      <c r="AL34" s="71">
        <f>Depreciation!AE1469*conv_2020_2015</f>
        <v>0.19940027154189896</v>
      </c>
      <c r="AM34" s="71">
        <f>Depreciation!AF1469*conv_2020_2015</f>
        <v>0.19940027154189896</v>
      </c>
      <c r="AN34" s="71">
        <f>Depreciation!AG1469*conv_2020_2015</f>
        <v>0.19940027154189896</v>
      </c>
      <c r="AO34" s="71">
        <f>Depreciation!AH1469*conv_2020_2015</f>
        <v>0.19940027154189896</v>
      </c>
      <c r="AP34" s="71">
        <f>Depreciation!AI1469*conv_2020_2015</f>
        <v>0.19940027154189896</v>
      </c>
      <c r="AQ34" s="71">
        <f>Depreciation!AJ1469*conv_2020_2015</f>
        <v>0.19940027154189896</v>
      </c>
      <c r="AR34" s="71">
        <f>Depreciation!AK1469*conv_2020_2015</f>
        <v>0.19940027154189896</v>
      </c>
      <c r="AS34" s="71">
        <f>Depreciation!AL1469*conv_2020_2015</f>
        <v>0.19940027154189896</v>
      </c>
      <c r="AT34" s="71">
        <f>Depreciation!AM1469*conv_2020_2015</f>
        <v>0.19940027154189896</v>
      </c>
      <c r="AU34" s="71">
        <f>Depreciation!AN1469*conv_2020_2015</f>
        <v>0.19940027154189896</v>
      </c>
      <c r="AV34" s="71">
        <f>Depreciation!AO1469*conv_2020_2015</f>
        <v>0.19940027154189896</v>
      </c>
      <c r="AW34" s="71">
        <f>Depreciation!AP1469*conv_2020_2015</f>
        <v>0.19940027154189896</v>
      </c>
      <c r="AX34" s="71">
        <f>Depreciation!AQ1469*conv_2020_2015</f>
        <v>0.19940027154189896</v>
      </c>
      <c r="AY34" s="71">
        <f>Depreciation!AR1469*conv_2020_2015</f>
        <v>0.19940027154189896</v>
      </c>
      <c r="AZ34" s="71">
        <f>Depreciation!AS1469*conv_2020_2015</f>
        <v>0.19940027154189896</v>
      </c>
      <c r="BA34" s="71">
        <f>Depreciation!AT1469*conv_2020_2015</f>
        <v>0.19940027154189896</v>
      </c>
      <c r="BB34" s="71">
        <f>Depreciation!AU1469*conv_2020_2015</f>
        <v>0.19940027154189896</v>
      </c>
      <c r="BC34" s="71">
        <f>Depreciation!AV1469*conv_2020_2015</f>
        <v>0.19940027154189896</v>
      </c>
      <c r="BD34" s="71">
        <f>Depreciation!AW1469*conv_2020_2015</f>
        <v>0.19940027154189896</v>
      </c>
      <c r="BE34" s="71">
        <f>Depreciation!AX1469*conv_2020_2015</f>
        <v>0.19940027154189896</v>
      </c>
      <c r="BF34" s="71">
        <f>Depreciation!AY1469*conv_2020_2015</f>
        <v>0.19940027154189896</v>
      </c>
      <c r="BG34" s="71">
        <f>Depreciation!AZ1469*conv_2020_2015</f>
        <v>0.19940027154189896</v>
      </c>
      <c r="BH34" s="71">
        <f>Depreciation!BA1469*conv_2020_2015</f>
        <v>0.1949626422381166</v>
      </c>
      <c r="BI34" s="71">
        <f>Depreciation!BB1469*conv_2020_2015</f>
        <v>0</v>
      </c>
      <c r="BJ34" s="71">
        <f>Depreciation!BC1469*conv_2020_2015</f>
        <v>0</v>
      </c>
      <c r="BK34" s="71">
        <f>Depreciation!BD1469*conv_2020_2015</f>
        <v>0</v>
      </c>
      <c r="BL34" s="71">
        <f>Depreciation!BE1469*conv_2020_2015</f>
        <v>0</v>
      </c>
      <c r="BM34" s="71">
        <f>Depreciation!BF1469*conv_2020_2015</f>
        <v>0</v>
      </c>
      <c r="BN34" s="71">
        <f>Depreciation!BG1469*conv_2020_2015</f>
        <v>0</v>
      </c>
      <c r="BO34" s="71">
        <f>Depreciation!BH1469*conv_2020_2015</f>
        <v>0</v>
      </c>
      <c r="BP34" s="71">
        <f>Depreciation!BI1469*conv_2020_2015</f>
        <v>0</v>
      </c>
      <c r="BQ34" s="71">
        <f>Depreciation!BJ1469*conv_2020_2015</f>
        <v>0</v>
      </c>
      <c r="BR34" s="71">
        <f>Depreciation!BK1469*conv_2020_2015</f>
        <v>0</v>
      </c>
      <c r="BS34" s="71">
        <f>Depreciation!BL1469*conv_2020_2015</f>
        <v>0</v>
      </c>
      <c r="BT34" s="71">
        <f>Depreciation!BM1469*conv_2020_2015</f>
        <v>0</v>
      </c>
      <c r="BU34" s="71">
        <f>Depreciation!BN1469*conv_2020_2015</f>
        <v>0</v>
      </c>
      <c r="BV34" s="71">
        <f>Depreciation!BO1469*conv_2020_2015</f>
        <v>0</v>
      </c>
      <c r="BW34" s="71">
        <f>Depreciation!BP1469*conv_2020_2015</f>
        <v>0</v>
      </c>
      <c r="BX34" s="71">
        <f>Depreciation!BQ1469*conv_2020_2015</f>
        <v>0</v>
      </c>
      <c r="BY34" s="71">
        <f>Depreciation!BR1469*conv_2020_2015</f>
        <v>0</v>
      </c>
      <c r="BZ34" s="71">
        <f>Depreciation!BS1469*conv_2020_2015</f>
        <v>0</v>
      </c>
      <c r="CA34" s="71">
        <f>Depreciation!BT1469*conv_2020_2015</f>
        <v>0</v>
      </c>
      <c r="CB34" s="71">
        <f>Depreciation!BU1469*conv_2020_2015</f>
        <v>0</v>
      </c>
      <c r="CC34" s="71">
        <f>Depreciation!BV1469*conv_2020_2015</f>
        <v>0</v>
      </c>
      <c r="CD34" s="71">
        <f>Depreciation!BW1469*conv_2020_2015</f>
        <v>0</v>
      </c>
      <c r="CE34" s="71">
        <f>Depreciation!BX1469*conv_2020_2015</f>
        <v>0</v>
      </c>
      <c r="CF34" s="71">
        <f>Depreciation!BY1469*conv_2020_2015</f>
        <v>0</v>
      </c>
      <c r="CG34" s="60"/>
      <c r="CH34" s="260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>
        <f>Inputs!C120</f>
        <v>0</v>
      </c>
      <c r="D35" s="157"/>
      <c r="E35" s="71">
        <f>Depreciation!J1528</f>
        <v>0</v>
      </c>
      <c r="F35" s="71">
        <f>Depreciation!K1528</f>
        <v>0</v>
      </c>
      <c r="G35" s="71">
        <f>Depreciation!L1528</f>
        <v>0</v>
      </c>
      <c r="H35" s="71">
        <f>Depreciation!M1528</f>
        <v>0</v>
      </c>
      <c r="I35" s="71">
        <f>Depreciation!N1528</f>
        <v>0</v>
      </c>
      <c r="J35" s="71">
        <f>Depreciation!O1528</f>
        <v>0</v>
      </c>
      <c r="K35" s="71">
        <f>Depreciation!P1528</f>
        <v>0</v>
      </c>
      <c r="L35" s="71">
        <f>Depreciation!Q1528</f>
        <v>0</v>
      </c>
      <c r="M35" s="71">
        <f>Depreciation!R1528</f>
        <v>0</v>
      </c>
      <c r="N35" s="71">
        <f>Depreciation!S1528</f>
        <v>0</v>
      </c>
      <c r="O35" s="71">
        <f>Depreciation!T1528</f>
        <v>0</v>
      </c>
      <c r="P35" s="71">
        <f>Depreciation!U1528</f>
        <v>0</v>
      </c>
      <c r="Q35" s="71">
        <f>Depreciation!V1528</f>
        <v>0</v>
      </c>
      <c r="R35" s="71">
        <f>Depreciation!W1528</f>
        <v>0</v>
      </c>
      <c r="S35" s="71">
        <f>Depreciation!X1528</f>
        <v>0</v>
      </c>
      <c r="U35"/>
      <c r="V35" s="71">
        <f>Depreciation!O1528*conv_2020_2015</f>
        <v>0</v>
      </c>
      <c r="W35" s="71">
        <f>Depreciation!P1528*conv_2020_2015</f>
        <v>0</v>
      </c>
      <c r="X35" s="71">
        <f>Depreciation!Q1528*conv_2020_2015</f>
        <v>0</v>
      </c>
      <c r="Y35" s="71">
        <f>Depreciation!R1528*conv_2020_2015</f>
        <v>0</v>
      </c>
      <c r="Z35" s="71">
        <f>Depreciation!S1528*conv_2020_2015</f>
        <v>0</v>
      </c>
      <c r="AA35" s="71">
        <f>Depreciation!T1528*conv_2020_2015</f>
        <v>0</v>
      </c>
      <c r="AB35" s="71">
        <f>Depreciation!U1528*conv_2020_2015</f>
        <v>0</v>
      </c>
      <c r="AC35" s="71">
        <f>Depreciation!V1528*conv_2020_2015</f>
        <v>0</v>
      </c>
      <c r="AD35" s="71">
        <f>Depreciation!W1528*conv_2020_2015</f>
        <v>0</v>
      </c>
      <c r="AE35" s="71">
        <f>Depreciation!X1528*conv_2020_2015</f>
        <v>0</v>
      </c>
      <c r="AF35" s="71">
        <f>Depreciation!Y1528*conv_2020_2015</f>
        <v>0</v>
      </c>
      <c r="AG35" s="71">
        <f>Depreciation!Z1528*conv_2020_2015</f>
        <v>0</v>
      </c>
      <c r="AH35" s="71">
        <f>Depreciation!AA1528*conv_2020_2015</f>
        <v>0</v>
      </c>
      <c r="AI35" s="71">
        <f>Depreciation!AB1528*conv_2020_2015</f>
        <v>0</v>
      </c>
      <c r="AJ35" s="71">
        <f>Depreciation!AC1528*conv_2020_2015</f>
        <v>0</v>
      </c>
      <c r="AK35" s="71">
        <f>Depreciation!AD1528*conv_2020_2015</f>
        <v>0</v>
      </c>
      <c r="AL35" s="71">
        <f>Depreciation!AE1528*conv_2020_2015</f>
        <v>0</v>
      </c>
      <c r="AM35" s="71">
        <f>Depreciation!AF1528*conv_2020_2015</f>
        <v>0</v>
      </c>
      <c r="AN35" s="71">
        <f>Depreciation!AG1528*conv_2020_2015</f>
        <v>0</v>
      </c>
      <c r="AO35" s="71">
        <f>Depreciation!AH1528*conv_2020_2015</f>
        <v>0</v>
      </c>
      <c r="AP35" s="71">
        <f>Depreciation!AI1528*conv_2020_2015</f>
        <v>0</v>
      </c>
      <c r="AQ35" s="71">
        <f>Depreciation!AJ1528*conv_2020_2015</f>
        <v>0</v>
      </c>
      <c r="AR35" s="71">
        <f>Depreciation!AK1528*conv_2020_2015</f>
        <v>0</v>
      </c>
      <c r="AS35" s="71">
        <f>Depreciation!AL1528*conv_2020_2015</f>
        <v>0</v>
      </c>
      <c r="AT35" s="71">
        <f>Depreciation!AM1528*conv_2020_2015</f>
        <v>0</v>
      </c>
      <c r="AU35" s="71">
        <f>Depreciation!AN1528*conv_2020_2015</f>
        <v>0</v>
      </c>
      <c r="AV35" s="71">
        <f>Depreciation!AO1528*conv_2020_2015</f>
        <v>0</v>
      </c>
      <c r="AW35" s="71">
        <f>Depreciation!AP1528*conv_2020_2015</f>
        <v>0</v>
      </c>
      <c r="AX35" s="71">
        <f>Depreciation!AQ1528*conv_2020_2015</f>
        <v>0</v>
      </c>
      <c r="AY35" s="71">
        <f>Depreciation!AR1528*conv_2020_2015</f>
        <v>0</v>
      </c>
      <c r="AZ35" s="71">
        <f>Depreciation!AS1528*conv_2020_2015</f>
        <v>0</v>
      </c>
      <c r="BA35" s="71">
        <f>Depreciation!AT1528*conv_2020_2015</f>
        <v>0</v>
      </c>
      <c r="BB35" s="71">
        <f>Depreciation!AU1528*conv_2020_2015</f>
        <v>0</v>
      </c>
      <c r="BC35" s="71">
        <f>Depreciation!AV1528*conv_2020_2015</f>
        <v>0</v>
      </c>
      <c r="BD35" s="71">
        <f>Depreciation!AW1528*conv_2020_2015</f>
        <v>0</v>
      </c>
      <c r="BE35" s="71">
        <f>Depreciation!AX1528*conv_2020_2015</f>
        <v>0</v>
      </c>
      <c r="BF35" s="71">
        <f>Depreciation!AY1528*conv_2020_2015</f>
        <v>0</v>
      </c>
      <c r="BG35" s="71">
        <f>Depreciation!AZ1528*conv_2020_2015</f>
        <v>0</v>
      </c>
      <c r="BH35" s="71">
        <f>Depreciation!BA1528*conv_2020_2015</f>
        <v>0</v>
      </c>
      <c r="BI35" s="71">
        <f>Depreciation!BB1528*conv_2020_2015</f>
        <v>0</v>
      </c>
      <c r="BJ35" s="71">
        <f>Depreciation!BC1528*conv_2020_2015</f>
        <v>0</v>
      </c>
      <c r="BK35" s="71">
        <f>Depreciation!BD1528*conv_2020_2015</f>
        <v>0</v>
      </c>
      <c r="BL35" s="71">
        <f>Depreciation!BE1528*conv_2020_2015</f>
        <v>0</v>
      </c>
      <c r="BM35" s="71">
        <f>Depreciation!BF1528*conv_2020_2015</f>
        <v>0</v>
      </c>
      <c r="BN35" s="71">
        <f>Depreciation!BG1528*conv_2020_2015</f>
        <v>0</v>
      </c>
      <c r="BO35" s="71">
        <f>Depreciation!BH1528*conv_2020_2015</f>
        <v>0</v>
      </c>
      <c r="BP35" s="71">
        <f>Depreciation!BI1528*conv_2020_2015</f>
        <v>0</v>
      </c>
      <c r="BQ35" s="71">
        <f>Depreciation!BJ1528*conv_2020_2015</f>
        <v>0</v>
      </c>
      <c r="BR35" s="71">
        <f>Depreciation!BK1528*conv_2020_2015</f>
        <v>0</v>
      </c>
      <c r="BS35" s="71">
        <f>Depreciation!BL1528*conv_2020_2015</f>
        <v>0</v>
      </c>
      <c r="BT35" s="71">
        <f>Depreciation!BM1528*conv_2020_2015</f>
        <v>0</v>
      </c>
      <c r="BU35" s="71">
        <f>Depreciation!BN1528*conv_2020_2015</f>
        <v>0</v>
      </c>
      <c r="BV35" s="71">
        <f>Depreciation!BO1528*conv_2020_2015</f>
        <v>0</v>
      </c>
      <c r="BW35" s="71">
        <f>Depreciation!BP1528*conv_2020_2015</f>
        <v>0</v>
      </c>
      <c r="BX35" s="71">
        <f>Depreciation!BQ1528*conv_2020_2015</f>
        <v>0</v>
      </c>
      <c r="BY35" s="71">
        <f>Depreciation!BR1528*conv_2020_2015</f>
        <v>0</v>
      </c>
      <c r="BZ35" s="71">
        <f>Depreciation!BS1528*conv_2020_2015</f>
        <v>0</v>
      </c>
      <c r="CA35" s="71">
        <f>Depreciation!BT1528*conv_2020_2015</f>
        <v>0</v>
      </c>
      <c r="CB35" s="71">
        <f>Depreciation!BU1528*conv_2020_2015</f>
        <v>0</v>
      </c>
      <c r="CC35" s="71">
        <f>Depreciation!BV1528*conv_2020_2015</f>
        <v>0</v>
      </c>
      <c r="CD35" s="71">
        <f>Depreciation!BW1528*conv_2020_2015</f>
        <v>0</v>
      </c>
      <c r="CE35" s="71">
        <f>Depreciation!BX1528*conv_2020_2015</f>
        <v>0</v>
      </c>
      <c r="CF35" s="71">
        <f>Depreciation!BY1528*conv_2020_2015</f>
        <v>0</v>
      </c>
      <c r="CG35" s="60"/>
      <c r="CH35" s="260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>
        <f>Inputs!C121</f>
        <v>0</v>
      </c>
      <c r="D36" s="157"/>
      <c r="E36" s="71">
        <f>Depreciation!J1579</f>
        <v>0</v>
      </c>
      <c r="F36" s="71">
        <f>Depreciation!K1579</f>
        <v>0</v>
      </c>
      <c r="G36" s="71">
        <f>Depreciation!L1579</f>
        <v>0</v>
      </c>
      <c r="H36" s="71">
        <f>Depreciation!M1579</f>
        <v>0</v>
      </c>
      <c r="I36" s="71">
        <f>Depreciation!N1579</f>
        <v>0</v>
      </c>
      <c r="J36" s="71">
        <f>Depreciation!O1579</f>
        <v>0</v>
      </c>
      <c r="K36" s="71">
        <f>Depreciation!P1579</f>
        <v>0</v>
      </c>
      <c r="L36" s="71">
        <f>Depreciation!Q1579</f>
        <v>0</v>
      </c>
      <c r="M36" s="71">
        <f>Depreciation!R1579</f>
        <v>0</v>
      </c>
      <c r="N36" s="71">
        <f>Depreciation!S1579</f>
        <v>0</v>
      </c>
      <c r="O36" s="71">
        <f>Depreciation!T1579</f>
        <v>0</v>
      </c>
      <c r="P36" s="71">
        <f>Depreciation!U1579</f>
        <v>0</v>
      </c>
      <c r="Q36" s="71">
        <f>Depreciation!V1579</f>
        <v>0</v>
      </c>
      <c r="R36" s="71">
        <f>Depreciation!W1579</f>
        <v>0</v>
      </c>
      <c r="S36" s="71">
        <f>Depreciation!X1579</f>
        <v>0</v>
      </c>
      <c r="U36"/>
      <c r="V36" s="71">
        <f>Depreciation!O1579*conv_2020_2015</f>
        <v>0</v>
      </c>
      <c r="W36" s="71">
        <f>Depreciation!P1579*conv_2020_2015</f>
        <v>0</v>
      </c>
      <c r="X36" s="71">
        <f>Depreciation!Q1579*conv_2020_2015</f>
        <v>0</v>
      </c>
      <c r="Y36" s="71">
        <f>Depreciation!R1579*conv_2020_2015</f>
        <v>0</v>
      </c>
      <c r="Z36" s="71">
        <f>Depreciation!S1579*conv_2020_2015</f>
        <v>0</v>
      </c>
      <c r="AA36" s="71">
        <f>Depreciation!T1579*conv_2020_2015</f>
        <v>0</v>
      </c>
      <c r="AB36" s="71">
        <f>Depreciation!U1579*conv_2020_2015</f>
        <v>0</v>
      </c>
      <c r="AC36" s="71">
        <f>Depreciation!V1579*conv_2020_2015</f>
        <v>0</v>
      </c>
      <c r="AD36" s="71">
        <f>Depreciation!W1579*conv_2020_2015</f>
        <v>0</v>
      </c>
      <c r="AE36" s="71">
        <f>Depreciation!X1579*conv_2020_2015</f>
        <v>0</v>
      </c>
      <c r="AF36" s="71">
        <f>Depreciation!Y1579*conv_2020_2015</f>
        <v>0</v>
      </c>
      <c r="AG36" s="71">
        <f>Depreciation!Z1579*conv_2020_2015</f>
        <v>0</v>
      </c>
      <c r="AH36" s="71">
        <f>Depreciation!AA1579*conv_2020_2015</f>
        <v>0</v>
      </c>
      <c r="AI36" s="71">
        <f>Depreciation!AB1579*conv_2020_2015</f>
        <v>0</v>
      </c>
      <c r="AJ36" s="71">
        <f>Depreciation!AC1579*conv_2020_2015</f>
        <v>0</v>
      </c>
      <c r="AK36" s="71">
        <f>Depreciation!AD1579*conv_2020_2015</f>
        <v>0</v>
      </c>
      <c r="AL36" s="71">
        <f>Depreciation!AE1579*conv_2020_2015</f>
        <v>0</v>
      </c>
      <c r="AM36" s="71">
        <f>Depreciation!AF1579*conv_2020_2015</f>
        <v>0</v>
      </c>
      <c r="AN36" s="71">
        <f>Depreciation!AG1579*conv_2020_2015</f>
        <v>0</v>
      </c>
      <c r="AO36" s="71">
        <f>Depreciation!AH1579*conv_2020_2015</f>
        <v>0</v>
      </c>
      <c r="AP36" s="71">
        <f>Depreciation!AI1579*conv_2020_2015</f>
        <v>0</v>
      </c>
      <c r="AQ36" s="71">
        <f>Depreciation!AJ1579*conv_2020_2015</f>
        <v>0</v>
      </c>
      <c r="AR36" s="71">
        <f>Depreciation!AK1579*conv_2020_2015</f>
        <v>0</v>
      </c>
      <c r="AS36" s="71">
        <f>Depreciation!AL1579*conv_2020_2015</f>
        <v>0</v>
      </c>
      <c r="AT36" s="71">
        <f>Depreciation!AM1579*conv_2020_2015</f>
        <v>0</v>
      </c>
      <c r="AU36" s="71">
        <f>Depreciation!AN1579*conv_2020_2015</f>
        <v>0</v>
      </c>
      <c r="AV36" s="71">
        <f>Depreciation!AO1579*conv_2020_2015</f>
        <v>0</v>
      </c>
      <c r="AW36" s="71">
        <f>Depreciation!AP1579*conv_2020_2015</f>
        <v>0</v>
      </c>
      <c r="AX36" s="71">
        <f>Depreciation!AQ1579*conv_2020_2015</f>
        <v>0</v>
      </c>
      <c r="AY36" s="71">
        <f>Depreciation!AR1579*conv_2020_2015</f>
        <v>0</v>
      </c>
      <c r="AZ36" s="71">
        <f>Depreciation!AS1579*conv_2020_2015</f>
        <v>0</v>
      </c>
      <c r="BA36" s="71">
        <f>Depreciation!AT1579*conv_2020_2015</f>
        <v>0</v>
      </c>
      <c r="BB36" s="71">
        <f>Depreciation!AU1579*conv_2020_2015</f>
        <v>0</v>
      </c>
      <c r="BC36" s="71">
        <f>Depreciation!AV1579*conv_2020_2015</f>
        <v>0</v>
      </c>
      <c r="BD36" s="71">
        <f>Depreciation!AW1579*conv_2020_2015</f>
        <v>0</v>
      </c>
      <c r="BE36" s="71">
        <f>Depreciation!AX1579*conv_2020_2015</f>
        <v>0</v>
      </c>
      <c r="BF36" s="71">
        <f>Depreciation!AY1579*conv_2020_2015</f>
        <v>0</v>
      </c>
      <c r="BG36" s="71">
        <f>Depreciation!AZ1579*conv_2020_2015</f>
        <v>0</v>
      </c>
      <c r="BH36" s="71">
        <f>Depreciation!BA1579*conv_2020_2015</f>
        <v>0</v>
      </c>
      <c r="BI36" s="71">
        <f>Depreciation!BB1579*conv_2020_2015</f>
        <v>0</v>
      </c>
      <c r="BJ36" s="71">
        <f>Depreciation!BC1579*conv_2020_2015</f>
        <v>0</v>
      </c>
      <c r="BK36" s="71">
        <f>Depreciation!BD1579*conv_2020_2015</f>
        <v>0</v>
      </c>
      <c r="BL36" s="71">
        <f>Depreciation!BE1579*conv_2020_2015</f>
        <v>0</v>
      </c>
      <c r="BM36" s="71">
        <f>Depreciation!BF1579*conv_2020_2015</f>
        <v>0</v>
      </c>
      <c r="BN36" s="71">
        <f>Depreciation!BG1579*conv_2020_2015</f>
        <v>0</v>
      </c>
      <c r="BO36" s="71">
        <f>Depreciation!BH1579*conv_2020_2015</f>
        <v>0</v>
      </c>
      <c r="BP36" s="71">
        <f>Depreciation!BI1579*conv_2020_2015</f>
        <v>0</v>
      </c>
      <c r="BQ36" s="71">
        <f>Depreciation!BJ1579*conv_2020_2015</f>
        <v>0</v>
      </c>
      <c r="BR36" s="71">
        <f>Depreciation!BK1579*conv_2020_2015</f>
        <v>0</v>
      </c>
      <c r="BS36" s="71">
        <f>Depreciation!BL1579*conv_2020_2015</f>
        <v>0</v>
      </c>
      <c r="BT36" s="71">
        <f>Depreciation!BM1579*conv_2020_2015</f>
        <v>0</v>
      </c>
      <c r="BU36" s="71">
        <f>Depreciation!BN1579*conv_2020_2015</f>
        <v>0</v>
      </c>
      <c r="BV36" s="71">
        <f>Depreciation!BO1579*conv_2020_2015</f>
        <v>0</v>
      </c>
      <c r="BW36" s="71">
        <f>Depreciation!BP1579*conv_2020_2015</f>
        <v>0</v>
      </c>
      <c r="BX36" s="71">
        <f>Depreciation!BQ1579*conv_2020_2015</f>
        <v>0</v>
      </c>
      <c r="BY36" s="71">
        <f>Depreciation!BR1579*conv_2020_2015</f>
        <v>0</v>
      </c>
      <c r="BZ36" s="71">
        <f>Depreciation!BS1579*conv_2020_2015</f>
        <v>0</v>
      </c>
      <c r="CA36" s="71">
        <f>Depreciation!BT1579*conv_2020_2015</f>
        <v>0</v>
      </c>
      <c r="CB36" s="71">
        <f>Depreciation!BU1579*conv_2020_2015</f>
        <v>0</v>
      </c>
      <c r="CC36" s="71">
        <f>Depreciation!BV1579*conv_2020_2015</f>
        <v>0</v>
      </c>
      <c r="CD36" s="71">
        <f>Depreciation!BW1579*conv_2020_2015</f>
        <v>0</v>
      </c>
      <c r="CE36" s="71">
        <f>Depreciation!BX1579*conv_2020_2015</f>
        <v>0</v>
      </c>
      <c r="CF36" s="71">
        <f>Depreciation!BY1579*conv_2020_2015</f>
        <v>0</v>
      </c>
      <c r="CG36" s="60"/>
      <c r="CH36" s="260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170">
        <f>SUM(E8:E36)</f>
        <v>428.41092378537314</v>
      </c>
      <c r="F37" s="170">
        <f t="shared" ref="F37:I37" si="0">SUM(F8:F36)</f>
        <v>376.26774263719744</v>
      </c>
      <c r="G37" s="170">
        <f t="shared" si="0"/>
        <v>376.47818075153964</v>
      </c>
      <c r="H37" s="170">
        <f t="shared" si="0"/>
        <v>384.58018270131583</v>
      </c>
      <c r="I37" s="170">
        <f t="shared" si="0"/>
        <v>390.61871970803656</v>
      </c>
      <c r="J37" s="170">
        <f>Depreciation!O9</f>
        <v>403.60712112645444</v>
      </c>
      <c r="K37" s="170">
        <f>Depreciation!P9</f>
        <v>399.96418930434214</v>
      </c>
      <c r="L37" s="170">
        <f>Depreciation!Q9</f>
        <v>392.69893983667396</v>
      </c>
      <c r="M37" s="170">
        <f>Depreciation!R9</f>
        <v>379.53277480427539</v>
      </c>
      <c r="N37" s="170">
        <f>Depreciation!S9</f>
        <v>374.10523357552285</v>
      </c>
      <c r="O37" s="170">
        <f>Depreciation!T9</f>
        <v>373.29353721990185</v>
      </c>
      <c r="P37" s="170">
        <f>Depreciation!U9</f>
        <v>369.88154915062444</v>
      </c>
      <c r="Q37" s="170">
        <f>Depreciation!V9</f>
        <v>366.57671261730064</v>
      </c>
      <c r="R37" s="170">
        <f>Depreciation!W9</f>
        <v>365.11674788718398</v>
      </c>
      <c r="S37" s="170">
        <f>Depreciation!X9</f>
        <v>360.40132482006135</v>
      </c>
      <c r="T37" s="58"/>
      <c r="U37" s="58"/>
      <c r="V37" s="170">
        <f t="shared" ref="V37:BA37" si="1">SUM(V8:V36)</f>
        <v>437.74168139887354</v>
      </c>
      <c r="W37" s="170">
        <f t="shared" si="1"/>
        <v>433.79065323915665</v>
      </c>
      <c r="X37" s="170">
        <f t="shared" si="1"/>
        <v>425.91095451411121</v>
      </c>
      <c r="Y37" s="170">
        <f t="shared" si="1"/>
        <v>411.63127777607014</v>
      </c>
      <c r="Z37" s="170">
        <f t="shared" si="1"/>
        <v>405.74470913301724</v>
      </c>
      <c r="AA37" s="170">
        <f t="shared" si="1"/>
        <v>404.864364587799</v>
      </c>
      <c r="AB37" s="170">
        <f t="shared" si="1"/>
        <v>401.16381195584881</v>
      </c>
      <c r="AC37" s="170">
        <f t="shared" si="1"/>
        <v>397.57947306507793</v>
      </c>
      <c r="AD37" s="170">
        <f t="shared" si="1"/>
        <v>395.99603366995365</v>
      </c>
      <c r="AE37" s="170">
        <f t="shared" si="1"/>
        <v>390.88180967869118</v>
      </c>
      <c r="AF37" s="170">
        <f t="shared" si="1"/>
        <v>373.06710111780683</v>
      </c>
      <c r="AG37" s="170">
        <f t="shared" si="1"/>
        <v>373.06710111780683</v>
      </c>
      <c r="AH37" s="170">
        <f t="shared" si="1"/>
        <v>341.17365421517445</v>
      </c>
      <c r="AI37" s="170">
        <f t="shared" si="1"/>
        <v>328.41689864076181</v>
      </c>
      <c r="AJ37" s="170">
        <f t="shared" si="1"/>
        <v>328.12500867694251</v>
      </c>
      <c r="AK37" s="170">
        <f t="shared" si="1"/>
        <v>328.12500867694251</v>
      </c>
      <c r="AL37" s="170">
        <f t="shared" si="1"/>
        <v>328.12500867694251</v>
      </c>
      <c r="AM37" s="170">
        <f t="shared" si="1"/>
        <v>321.13263094989156</v>
      </c>
      <c r="AN37" s="170">
        <f t="shared" si="1"/>
        <v>313.86949307736307</v>
      </c>
      <c r="AO37" s="170">
        <f t="shared" si="1"/>
        <v>313.86949307736307</v>
      </c>
      <c r="AP37" s="170">
        <f t="shared" si="1"/>
        <v>312.85138078609117</v>
      </c>
      <c r="AQ37" s="170">
        <f t="shared" si="1"/>
        <v>304.50853193952418</v>
      </c>
      <c r="AR37" s="170">
        <f t="shared" si="1"/>
        <v>291.25682327720443</v>
      </c>
      <c r="AS37" s="170">
        <f t="shared" si="1"/>
        <v>267.63367706454733</v>
      </c>
      <c r="AT37" s="170">
        <f t="shared" si="1"/>
        <v>257.74776114813534</v>
      </c>
      <c r="AU37" s="170">
        <f t="shared" si="1"/>
        <v>157.20669330502608</v>
      </c>
      <c r="AV37" s="170">
        <f t="shared" si="1"/>
        <v>148.83337523629012</v>
      </c>
      <c r="AW37" s="170">
        <f t="shared" si="1"/>
        <v>145.23389474945117</v>
      </c>
      <c r="AX37" s="170">
        <f t="shared" si="1"/>
        <v>142.62984327249347</v>
      </c>
      <c r="AY37" s="170">
        <f t="shared" si="1"/>
        <v>139.74913011555583</v>
      </c>
      <c r="AZ37" s="170">
        <f t="shared" si="1"/>
        <v>142.02951624699364</v>
      </c>
      <c r="BA37" s="170">
        <f t="shared" si="1"/>
        <v>141.59208386724777</v>
      </c>
      <c r="BB37" s="170">
        <f t="shared" ref="BB37:CF37" si="2">SUM(BB8:BB36)</f>
        <v>139.68836542325721</v>
      </c>
      <c r="BC37" s="170">
        <f t="shared" si="2"/>
        <v>132.09619848851804</v>
      </c>
      <c r="BD37" s="170">
        <f t="shared" si="2"/>
        <v>131.19849771747471</v>
      </c>
      <c r="BE37" s="170">
        <f t="shared" si="2"/>
        <v>130.35170241342936</v>
      </c>
      <c r="BF37" s="170">
        <f t="shared" si="2"/>
        <v>128.88270927522285</v>
      </c>
      <c r="BG37" s="170">
        <f t="shared" si="2"/>
        <v>112.86237453318098</v>
      </c>
      <c r="BH37" s="170">
        <f t="shared" si="2"/>
        <v>87.389263353943548</v>
      </c>
      <c r="BI37" s="170">
        <f t="shared" si="2"/>
        <v>86.614013455523292</v>
      </c>
      <c r="BJ37" s="170">
        <f t="shared" si="2"/>
        <v>83.772702556806095</v>
      </c>
      <c r="BK37" s="170">
        <f t="shared" si="2"/>
        <v>79.639837473821885</v>
      </c>
      <c r="BL37" s="170">
        <f t="shared" si="2"/>
        <v>76.662264877326336</v>
      </c>
      <c r="BM37" s="170">
        <f t="shared" si="2"/>
        <v>46.690034532116528</v>
      </c>
      <c r="BN37" s="170">
        <f t="shared" si="2"/>
        <v>41.296922213432545</v>
      </c>
      <c r="BO37" s="170">
        <f t="shared" si="2"/>
        <v>39.904695283608447</v>
      </c>
      <c r="BP37" s="170">
        <f t="shared" si="2"/>
        <v>34.894243715348338</v>
      </c>
      <c r="BQ37" s="170">
        <f t="shared" si="2"/>
        <v>30.051547094274977</v>
      </c>
      <c r="BR37" s="170">
        <f t="shared" si="2"/>
        <v>22.369919605766004</v>
      </c>
      <c r="BS37" s="170">
        <f t="shared" si="2"/>
        <v>16.505165885385765</v>
      </c>
      <c r="BT37" s="170">
        <f t="shared" si="2"/>
        <v>12.148794978602721</v>
      </c>
      <c r="BU37" s="170">
        <f t="shared" si="2"/>
        <v>11.711818678455854</v>
      </c>
      <c r="BV37" s="170">
        <f t="shared" si="2"/>
        <v>10.950591313888374</v>
      </c>
      <c r="BW37" s="170">
        <f t="shared" si="2"/>
        <v>3.6245518891581741</v>
      </c>
      <c r="BX37" s="170">
        <f t="shared" si="2"/>
        <v>3.0477561445633645</v>
      </c>
      <c r="BY37" s="170">
        <f t="shared" si="2"/>
        <v>3.1012812929981575</v>
      </c>
      <c r="BZ37" s="170">
        <f t="shared" si="2"/>
        <v>2.1699993388972834</v>
      </c>
      <c r="CA37" s="170">
        <f t="shared" si="2"/>
        <v>1.6913245058512105</v>
      </c>
      <c r="CB37" s="170">
        <f t="shared" si="2"/>
        <v>1.2685413523365876</v>
      </c>
      <c r="CC37" s="170">
        <f t="shared" si="2"/>
        <v>0.67663611569616022</v>
      </c>
      <c r="CD37" s="170">
        <f t="shared" si="2"/>
        <v>0</v>
      </c>
      <c r="CE37" s="170">
        <f t="shared" si="2"/>
        <v>0</v>
      </c>
      <c r="CF37" s="170">
        <f t="shared" si="2"/>
        <v>0</v>
      </c>
      <c r="CG37" s="60"/>
      <c r="CH37" s="260">
        <f>SUM(J8:N36)-SUM(J37:N37)</f>
        <v>0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28</v>
      </c>
      <c r="D38" s="89"/>
      <c r="E38" s="89"/>
      <c r="F38" s="89"/>
      <c r="G38" s="89"/>
      <c r="H38" s="89"/>
      <c r="I38" s="89"/>
      <c r="J38" s="89">
        <f>NPV(Inputs!Q21, J37:N37)</f>
        <v>1824.7798991479799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39">
        <f>NPV(Inputs!Q21, V37:Z37)</f>
        <v>1979.1083442891897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60"/>
      <c r="CT38"/>
      <c r="DW38" s="157"/>
      <c r="DX38" s="157"/>
    </row>
    <row r="39" spans="3:134" s="57" customFormat="1">
      <c r="E39" s="68"/>
      <c r="F39" s="68"/>
      <c r="CT39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W39" s="157"/>
      <c r="DX39" s="157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57"/>
      <c r="DX40" s="157"/>
    </row>
    <row r="41" spans="3:134">
      <c r="J41" s="4"/>
      <c r="K41" s="4"/>
      <c r="M41" s="123"/>
      <c r="N41" s="124"/>
      <c r="O41" s="254"/>
      <c r="P41" s="254"/>
      <c r="Q41" s="254"/>
      <c r="R41" s="254"/>
      <c r="S41" s="254"/>
      <c r="T41" s="124"/>
      <c r="U41" s="125"/>
      <c r="V41" s="126" t="s">
        <v>33</v>
      </c>
      <c r="W41" s="126" t="s">
        <v>34</v>
      </c>
      <c r="X41" s="127" t="s">
        <v>35</v>
      </c>
      <c r="Y41" s="128"/>
      <c r="AA41"/>
      <c r="AB41"/>
      <c r="AC41"/>
      <c r="CT41" s="153"/>
      <c r="DW41" s="157"/>
      <c r="DX41" s="210"/>
    </row>
    <row r="42" spans="3:134">
      <c r="I42"/>
      <c r="J42"/>
      <c r="M42" s="129" t="str">
        <f>Inputs!C94</f>
        <v>Overhead Sub-Transmission Lines</v>
      </c>
      <c r="N42" s="129"/>
      <c r="O42" s="129"/>
      <c r="P42" s="129"/>
      <c r="Q42" s="129"/>
      <c r="R42" s="129"/>
      <c r="S42" s="129"/>
      <c r="T42" s="129"/>
      <c r="U42" s="130"/>
      <c r="V42" s="131">
        <f t="shared" ref="V42:V70" si="3">SUM(V8:CF8)</f>
        <v>1161.9419069013311</v>
      </c>
      <c r="W42" s="131">
        <f>Inputs!P358</f>
        <v>1168.0103245195078</v>
      </c>
      <c r="X42" s="131">
        <f>W42-V42</f>
        <v>6.0684176181766816</v>
      </c>
      <c r="Y42" s="132">
        <f>IF(V42=0,1,(1+X42/V42))</f>
        <v>1.005222651478644</v>
      </c>
      <c r="AA42"/>
      <c r="AB42"/>
      <c r="AC42"/>
      <c r="DW42" s="157"/>
      <c r="DX42" s="157"/>
    </row>
    <row r="43" spans="3:134">
      <c r="I43"/>
      <c r="J43"/>
      <c r="M43" s="129" t="str">
        <f>Inputs!C95</f>
        <v>Underground Sub-Transmission Cables</v>
      </c>
      <c r="N43" s="129"/>
      <c r="O43" s="129"/>
      <c r="P43" s="129"/>
      <c r="Q43" s="129"/>
      <c r="R43" s="129"/>
      <c r="S43" s="129"/>
      <c r="T43" s="129"/>
      <c r="U43" s="130"/>
      <c r="V43" s="131">
        <f t="shared" si="3"/>
        <v>65.156673884455287</v>
      </c>
      <c r="W43" s="131">
        <f>Inputs!P359</f>
        <v>65.768869399955307</v>
      </c>
      <c r="X43" s="131">
        <f t="shared" ref="X43:X70" si="4">W43-V43</f>
        <v>0.61219551550001938</v>
      </c>
      <c r="Y43" s="132">
        <f t="shared" ref="Y43:Y48" si="5">IF(V43=0,1,(1+X43/V43))</f>
        <v>1.0093957453473708</v>
      </c>
      <c r="AA43"/>
      <c r="AB43"/>
      <c r="AC43"/>
      <c r="AD43"/>
      <c r="AE43"/>
      <c r="AF43"/>
      <c r="AG43"/>
      <c r="AH43"/>
      <c r="AI43"/>
      <c r="AJ43"/>
      <c r="AK43"/>
      <c r="DW43" s="157"/>
      <c r="DX43" s="157"/>
    </row>
    <row r="44" spans="3:134">
      <c r="I44"/>
      <c r="J44"/>
      <c r="L44" s="153"/>
      <c r="M44" s="129" t="str">
        <f>Inputs!C96</f>
        <v>Overhead Distribution Lines</v>
      </c>
      <c r="N44" s="129"/>
      <c r="O44" s="129"/>
      <c r="P44" s="129"/>
      <c r="Q44" s="129"/>
      <c r="R44" s="129"/>
      <c r="S44" s="129"/>
      <c r="T44" s="129"/>
      <c r="U44" s="130"/>
      <c r="V44" s="131">
        <f t="shared" si="3"/>
        <v>4058.8822554746707</v>
      </c>
      <c r="W44" s="131">
        <f>Inputs!P360</f>
        <v>4082.615891161819</v>
      </c>
      <c r="X44" s="131">
        <f t="shared" si="4"/>
        <v>23.733635687148308</v>
      </c>
      <c r="Y44" s="132">
        <f t="shared" si="5"/>
        <v>1.005847332884598</v>
      </c>
      <c r="AA44"/>
      <c r="AB44"/>
      <c r="AC44"/>
      <c r="AD44"/>
      <c r="AE44"/>
      <c r="AF44"/>
      <c r="AG44"/>
      <c r="AH44"/>
      <c r="AI44"/>
      <c r="AJ44"/>
      <c r="AK44"/>
      <c r="DW44" s="157"/>
      <c r="DX44" s="157"/>
    </row>
    <row r="45" spans="3:134">
      <c r="I45"/>
      <c r="J45"/>
      <c r="M45" s="129" t="str">
        <f>Inputs!C97</f>
        <v>Underground Distribution Cables</v>
      </c>
      <c r="N45" s="129"/>
      <c r="O45" s="129"/>
      <c r="P45" s="129"/>
      <c r="Q45" s="129"/>
      <c r="R45" s="129"/>
      <c r="S45" s="129"/>
      <c r="T45" s="129"/>
      <c r="U45" s="130"/>
      <c r="V45" s="131">
        <f t="shared" si="3"/>
        <v>979.50399946746109</v>
      </c>
      <c r="W45" s="131">
        <f>Inputs!P361</f>
        <v>983.43492873627622</v>
      </c>
      <c r="X45" s="131">
        <f t="shared" si="4"/>
        <v>3.9309292688151345</v>
      </c>
      <c r="Y45" s="132">
        <f t="shared" si="5"/>
        <v>1.0040131834795492</v>
      </c>
      <c r="AA45"/>
      <c r="AB45"/>
      <c r="AC45"/>
      <c r="AD45"/>
      <c r="AE45"/>
      <c r="AF45"/>
      <c r="AG45"/>
      <c r="AH45"/>
      <c r="AI45"/>
      <c r="AJ45"/>
      <c r="AK45"/>
      <c r="DW45" s="157"/>
      <c r="DX45" s="157"/>
    </row>
    <row r="46" spans="3:134">
      <c r="I46"/>
      <c r="J46"/>
      <c r="K46" s="133"/>
      <c r="L46" s="133"/>
      <c r="M46" s="129" t="str">
        <f>Inputs!C98</f>
        <v>Distribution Equipment</v>
      </c>
      <c r="N46" s="129"/>
      <c r="O46" s="129"/>
      <c r="P46" s="129"/>
      <c r="Q46" s="129"/>
      <c r="R46" s="129"/>
      <c r="S46" s="129"/>
      <c r="T46" s="129"/>
      <c r="U46" s="130"/>
      <c r="V46" s="131">
        <f t="shared" si="3"/>
        <v>32.698108275524248</v>
      </c>
      <c r="W46" s="131">
        <f>Inputs!P362</f>
        <v>28.80811549835289</v>
      </c>
      <c r="X46" s="131">
        <f t="shared" si="4"/>
        <v>-3.8899927771713578</v>
      </c>
      <c r="Y46" s="132">
        <f t="shared" si="5"/>
        <v>0.88103309389053674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57"/>
      <c r="DX46" s="157"/>
    </row>
    <row r="47" spans="3:134">
      <c r="I47"/>
      <c r="J47"/>
      <c r="M47" s="129" t="str">
        <f>Inputs!C99</f>
        <v>Substation Bays</v>
      </c>
      <c r="N47" s="129"/>
      <c r="O47" s="129"/>
      <c r="P47" s="129"/>
      <c r="Q47" s="129"/>
      <c r="R47" s="129"/>
      <c r="S47" s="129"/>
      <c r="T47" s="129"/>
      <c r="U47" s="130"/>
      <c r="V47" s="131">
        <f t="shared" si="3"/>
        <v>1314.8097087712322</v>
      </c>
      <c r="W47" s="131">
        <f>Inputs!P363</f>
        <v>1323.9815337344012</v>
      </c>
      <c r="X47" s="131">
        <f t="shared" si="4"/>
        <v>9.1718249631690014</v>
      </c>
      <c r="Y47" s="132">
        <f t="shared" si="5"/>
        <v>1.0069757812875755</v>
      </c>
      <c r="AA47"/>
      <c r="AB47"/>
      <c r="AC47"/>
      <c r="DW47" s="157"/>
      <c r="DX47" s="157"/>
    </row>
    <row r="48" spans="3:134">
      <c r="I48"/>
      <c r="J48"/>
      <c r="K48" s="133"/>
      <c r="L48" s="133"/>
      <c r="M48" s="129" t="str">
        <f>Inputs!C100</f>
        <v>Substation Establishment</v>
      </c>
      <c r="N48" s="129"/>
      <c r="O48" s="129"/>
      <c r="P48" s="129"/>
      <c r="Q48" s="129"/>
      <c r="R48" s="129"/>
      <c r="S48" s="129"/>
      <c r="T48" s="129"/>
      <c r="U48" s="130"/>
      <c r="V48" s="131">
        <f t="shared" si="3"/>
        <v>331.14814144304859</v>
      </c>
      <c r="W48" s="131">
        <f>Inputs!P364</f>
        <v>332.09355642191747</v>
      </c>
      <c r="X48" s="131">
        <f t="shared" si="4"/>
        <v>0.94541497886888237</v>
      </c>
      <c r="Y48" s="132">
        <f t="shared" si="5"/>
        <v>1.0028549608484862</v>
      </c>
      <c r="AA48"/>
      <c r="AB48"/>
      <c r="AC48"/>
      <c r="AE48" s="4"/>
    </row>
    <row r="49" spans="9:31">
      <c r="I49"/>
      <c r="J49"/>
      <c r="M49" s="129" t="str">
        <f>Inputs!C101</f>
        <v>Distribution Substation Switchgear</v>
      </c>
      <c r="N49" s="129"/>
      <c r="O49" s="129"/>
      <c r="P49" s="129"/>
      <c r="Q49" s="129"/>
      <c r="R49" s="129"/>
      <c r="S49" s="129"/>
      <c r="T49" s="129"/>
      <c r="U49" s="130"/>
      <c r="V49" s="131">
        <f t="shared" si="3"/>
        <v>499.11812608893365</v>
      </c>
      <c r="W49" s="131">
        <f>Inputs!P365</f>
        <v>505.9856682723584</v>
      </c>
      <c r="X49" s="131">
        <f t="shared" si="4"/>
        <v>6.8675421834247459</v>
      </c>
      <c r="Y49" s="132">
        <f t="shared" ref="Y49:Y52" si="6">IF(V49=0,1,(1+X49/V49))</f>
        <v>1.0137593523946695</v>
      </c>
      <c r="AA49"/>
      <c r="AB49"/>
      <c r="AC49"/>
    </row>
    <row r="50" spans="9:31">
      <c r="I50"/>
      <c r="J50"/>
      <c r="M50" s="129" t="str">
        <f>Inputs!C102</f>
        <v>Zone Transformers</v>
      </c>
      <c r="N50" s="129"/>
      <c r="O50" s="129"/>
      <c r="P50" s="129"/>
      <c r="Q50" s="129"/>
      <c r="R50" s="129"/>
      <c r="S50" s="129"/>
      <c r="T50" s="129"/>
      <c r="U50" s="130"/>
      <c r="V50" s="131">
        <f t="shared" si="3"/>
        <v>331.47527275533213</v>
      </c>
      <c r="W50" s="131">
        <f>Inputs!P366</f>
        <v>329.92061181109625</v>
      </c>
      <c r="X50" s="131">
        <f t="shared" si="4"/>
        <v>-1.5546609442358772</v>
      </c>
      <c r="Y50" s="132">
        <f t="shared" si="6"/>
        <v>0.99530987355010525</v>
      </c>
      <c r="AA50"/>
      <c r="AB50"/>
      <c r="AC50"/>
      <c r="AE50" s="4"/>
    </row>
    <row r="51" spans="9:31">
      <c r="I51"/>
      <c r="J51"/>
      <c r="M51" s="129" t="str">
        <f>Inputs!C103</f>
        <v>Distribution Transformers</v>
      </c>
      <c r="N51" s="129"/>
      <c r="O51" s="129"/>
      <c r="P51" s="129"/>
      <c r="Q51" s="129"/>
      <c r="R51" s="129"/>
      <c r="S51" s="129"/>
      <c r="T51" s="129"/>
      <c r="U51" s="130"/>
      <c r="V51" s="131">
        <f t="shared" si="3"/>
        <v>1245.8311553813858</v>
      </c>
      <c r="W51" s="131">
        <f>Inputs!P367</f>
        <v>1252.2344479549454</v>
      </c>
      <c r="X51" s="131">
        <f t="shared" si="4"/>
        <v>6.4032925735596109</v>
      </c>
      <c r="Y51" s="132">
        <f t="shared" si="6"/>
        <v>1.0051397755995268</v>
      </c>
      <c r="AA51"/>
      <c r="AB51"/>
      <c r="AC51"/>
    </row>
    <row r="52" spans="9:31">
      <c r="I52"/>
      <c r="J52"/>
      <c r="M52" s="129" t="str">
        <f>Inputs!C104</f>
        <v>Low Voltage Services</v>
      </c>
      <c r="N52" s="129"/>
      <c r="O52" s="129"/>
      <c r="P52" s="129"/>
      <c r="Q52" s="129"/>
      <c r="R52" s="129"/>
      <c r="S52" s="129"/>
      <c r="T52" s="129"/>
      <c r="U52" s="130"/>
      <c r="V52" s="131">
        <f t="shared" si="3"/>
        <v>147.60601229094027</v>
      </c>
      <c r="W52" s="131">
        <f>Inputs!P368</f>
        <v>141.73569032386135</v>
      </c>
      <c r="X52" s="131">
        <f t="shared" si="4"/>
        <v>-5.8703219670789224</v>
      </c>
      <c r="Y52" s="132">
        <f t="shared" si="6"/>
        <v>0.96022979094165783</v>
      </c>
      <c r="AA52"/>
      <c r="AB52"/>
      <c r="AC52"/>
      <c r="AE52" s="4"/>
    </row>
    <row r="53" spans="9:31">
      <c r="I53"/>
      <c r="J53"/>
      <c r="M53" s="129" t="str">
        <f>Inputs!C105</f>
        <v>Metering</v>
      </c>
      <c r="N53" s="129"/>
      <c r="O53" s="129"/>
      <c r="P53" s="129"/>
      <c r="Q53" s="129"/>
      <c r="R53" s="129"/>
      <c r="S53" s="129"/>
      <c r="T53" s="129"/>
      <c r="U53" s="129"/>
      <c r="V53" s="131">
        <f t="shared" si="3"/>
        <v>66.951707156514104</v>
      </c>
      <c r="W53" s="131">
        <f>Inputs!P369</f>
        <v>66.930773654872027</v>
      </c>
      <c r="X53" s="131">
        <f t="shared" si="4"/>
        <v>-2.0933501642076635E-2</v>
      </c>
      <c r="Y53" s="132">
        <f t="shared" ref="Y53:Y71" si="7">IF(V53=0,1,(1+X53/V53))</f>
        <v>0.9996873343110857</v>
      </c>
      <c r="AA53"/>
      <c r="AB53"/>
      <c r="AC53"/>
    </row>
    <row r="54" spans="9:31">
      <c r="I54"/>
      <c r="J54"/>
      <c r="M54" s="129" t="str">
        <f>Inputs!C106</f>
        <v>Communications – Pilot Wires</v>
      </c>
      <c r="N54" s="129"/>
      <c r="O54" s="129"/>
      <c r="P54" s="129"/>
      <c r="Q54" s="129"/>
      <c r="R54" s="129"/>
      <c r="S54" s="129"/>
      <c r="T54" s="129"/>
      <c r="U54" s="129"/>
      <c r="V54" s="131">
        <f t="shared" si="3"/>
        <v>136.54228705838355</v>
      </c>
      <c r="W54" s="131">
        <f>Inputs!P370</f>
        <v>132.68239307919609</v>
      </c>
      <c r="X54" s="131">
        <f t="shared" si="4"/>
        <v>-3.8598939791874614</v>
      </c>
      <c r="Y54" s="132">
        <f t="shared" si="7"/>
        <v>0.97173114598895638</v>
      </c>
      <c r="AA54"/>
      <c r="AB54"/>
      <c r="AC54"/>
    </row>
    <row r="55" spans="9:31">
      <c r="I55"/>
      <c r="J55"/>
      <c r="M55" s="129" t="str">
        <f>Inputs!C107</f>
        <v>Generation Assets</v>
      </c>
      <c r="N55" s="129"/>
      <c r="O55" s="129"/>
      <c r="P55" s="129"/>
      <c r="Q55" s="129"/>
      <c r="R55" s="129"/>
      <c r="S55" s="129"/>
      <c r="T55" s="129"/>
      <c r="U55" s="129"/>
      <c r="V55" s="131">
        <f t="shared" si="3"/>
        <v>20.800879991583525</v>
      </c>
      <c r="W55" s="131">
        <f>Inputs!P371</f>
        <v>20.797700817255041</v>
      </c>
      <c r="X55" s="131">
        <f t="shared" si="4"/>
        <v>-3.1791743284834695E-3</v>
      </c>
      <c r="Y55" s="132">
        <f t="shared" si="7"/>
        <v>0.99984716154654174</v>
      </c>
      <c r="AA55"/>
      <c r="AB55"/>
      <c r="AC55"/>
    </row>
    <row r="56" spans="9:31">
      <c r="I56"/>
      <c r="J56"/>
      <c r="M56" s="129" t="str">
        <f>Inputs!C108</f>
        <v>Other Equipment</v>
      </c>
      <c r="N56" s="129"/>
      <c r="O56" s="129"/>
      <c r="P56" s="129"/>
      <c r="Q56" s="129"/>
      <c r="R56" s="129"/>
      <c r="S56" s="129"/>
      <c r="T56" s="129"/>
      <c r="U56" s="129"/>
      <c r="V56" s="131">
        <f t="shared" si="3"/>
        <v>6.3760064522027164</v>
      </c>
      <c r="W56" s="131">
        <f>Inputs!P372</f>
        <v>1.5214673184496661</v>
      </c>
      <c r="X56" s="131">
        <f t="shared" si="4"/>
        <v>-4.8545391337530504</v>
      </c>
      <c r="Y56" s="132">
        <f t="shared" si="7"/>
        <v>0.2386238674404173</v>
      </c>
      <c r="AA56"/>
      <c r="AB56"/>
      <c r="AC56"/>
    </row>
    <row r="57" spans="9:31">
      <c r="I57"/>
      <c r="J57"/>
      <c r="M57" s="129" t="str">
        <f>Inputs!C109</f>
        <v>Control Centre - SCADA</v>
      </c>
      <c r="N57" s="129"/>
      <c r="O57" s="129"/>
      <c r="P57" s="129"/>
      <c r="Q57" s="129"/>
      <c r="R57" s="129"/>
      <c r="S57" s="129"/>
      <c r="T57" s="129"/>
      <c r="U57" s="129"/>
      <c r="V57" s="131">
        <f t="shared" si="3"/>
        <v>22.336186695561313</v>
      </c>
      <c r="W57" s="131">
        <f>Inputs!P373</f>
        <v>25.063286484760265</v>
      </c>
      <c r="X57" s="131">
        <f t="shared" si="4"/>
        <v>2.7270997891989524</v>
      </c>
      <c r="Y57" s="132">
        <f t="shared" si="7"/>
        <v>1.1220933468352898</v>
      </c>
      <c r="AA57"/>
      <c r="AB57"/>
      <c r="AC57"/>
    </row>
    <row r="58" spans="9:31">
      <c r="I58"/>
      <c r="J58"/>
      <c r="M58" s="129" t="str">
        <f>Inputs!C110</f>
        <v>Land &amp; Easements (System) - combined</v>
      </c>
      <c r="N58" s="129"/>
      <c r="O58" s="129"/>
      <c r="P58" s="129"/>
      <c r="Q58" s="129"/>
      <c r="R58" s="129"/>
      <c r="S58" s="129"/>
      <c r="T58" s="129"/>
      <c r="U58" s="129"/>
      <c r="V58" s="131">
        <f t="shared" si="3"/>
        <v>0</v>
      </c>
      <c r="W58" s="131">
        <f>Inputs!P374</f>
        <v>98.928413375226853</v>
      </c>
      <c r="X58" s="131">
        <f t="shared" si="4"/>
        <v>98.928413375226853</v>
      </c>
      <c r="Y58" s="132">
        <f t="shared" si="7"/>
        <v>1</v>
      </c>
      <c r="AA58"/>
      <c r="AB58"/>
      <c r="AC58"/>
    </row>
    <row r="59" spans="9:31">
      <c r="I59"/>
      <c r="J59"/>
      <c r="M59" s="129" t="str">
        <f>Inputs!C111</f>
        <v>Communications</v>
      </c>
      <c r="N59" s="129"/>
      <c r="O59" s="129"/>
      <c r="P59" s="129"/>
      <c r="Q59" s="129"/>
      <c r="R59" s="129"/>
      <c r="S59" s="129"/>
      <c r="T59" s="129"/>
      <c r="U59" s="129"/>
      <c r="V59" s="131">
        <f t="shared" si="3"/>
        <v>143.4590038460675</v>
      </c>
      <c r="W59" s="131">
        <f>Inputs!P375</f>
        <v>145.3050915086707</v>
      </c>
      <c r="X59" s="131">
        <f t="shared" si="4"/>
        <v>1.8460876626031961</v>
      </c>
      <c r="Y59" s="132">
        <f t="shared" si="7"/>
        <v>1.0128683987279326</v>
      </c>
      <c r="AA59"/>
      <c r="AB59"/>
      <c r="AC59"/>
    </row>
    <row r="60" spans="9:31">
      <c r="I60"/>
      <c r="J60"/>
      <c r="M60" s="129" t="str">
        <f>Inputs!C112</f>
        <v>IT Systems</v>
      </c>
      <c r="N60" s="129"/>
      <c r="O60" s="129"/>
      <c r="P60" s="129"/>
      <c r="Q60" s="129"/>
      <c r="R60" s="129"/>
      <c r="S60" s="129"/>
      <c r="T60" s="129"/>
      <c r="U60" s="129"/>
      <c r="V60" s="131">
        <f t="shared" si="3"/>
        <v>14.495083852566706</v>
      </c>
      <c r="W60" s="131">
        <f>Inputs!P376</f>
        <v>19.86975946823167</v>
      </c>
      <c r="X60" s="131">
        <f t="shared" si="4"/>
        <v>5.3746756156649642</v>
      </c>
      <c r="Y60" s="132">
        <f t="shared" si="7"/>
        <v>1.3707929992218189</v>
      </c>
      <c r="AA60"/>
      <c r="AB60"/>
      <c r="AC60"/>
    </row>
    <row r="61" spans="9:31">
      <c r="I61"/>
      <c r="J61"/>
      <c r="M61" s="129" t="str">
        <f>Inputs!C113</f>
        <v>Office Equipment &amp; Furniture</v>
      </c>
      <c r="N61" s="129"/>
      <c r="O61" s="129"/>
      <c r="P61" s="129"/>
      <c r="Q61" s="129"/>
      <c r="R61" s="129"/>
      <c r="S61" s="129"/>
      <c r="T61" s="129"/>
      <c r="U61" s="129"/>
      <c r="V61" s="131">
        <f t="shared" si="3"/>
        <v>2.0842713519865388</v>
      </c>
      <c r="W61" s="131">
        <f>Inputs!P377</f>
        <v>0.40715162923312231</v>
      </c>
      <c r="X61" s="131">
        <f t="shared" si="4"/>
        <v>-1.6771197227534165</v>
      </c>
      <c r="Y61" s="132">
        <f t="shared" si="7"/>
        <v>0.19534482822741017</v>
      </c>
      <c r="AA61"/>
      <c r="AB61"/>
      <c r="AC61"/>
    </row>
    <row r="62" spans="9:31">
      <c r="I62"/>
      <c r="J62"/>
      <c r="M62" s="129" t="str">
        <f>Inputs!C114</f>
        <v>Motor Vehicles</v>
      </c>
      <c r="N62" s="129"/>
      <c r="O62" s="129"/>
      <c r="P62" s="129"/>
      <c r="Q62" s="129"/>
      <c r="R62" s="129"/>
      <c r="S62" s="129"/>
      <c r="T62" s="129"/>
      <c r="U62" s="129"/>
      <c r="V62" s="131">
        <f t="shared" si="3"/>
        <v>104.36543699449568</v>
      </c>
      <c r="W62" s="131">
        <f>Inputs!P378</f>
        <v>91.768120573231897</v>
      </c>
      <c r="X62" s="131">
        <f t="shared" si="4"/>
        <v>-12.597316421263784</v>
      </c>
      <c r="Y62" s="132">
        <f t="shared" si="7"/>
        <v>0.87929608897313216</v>
      </c>
      <c r="AA62"/>
      <c r="AB62"/>
      <c r="AC62"/>
    </row>
    <row r="63" spans="9:31">
      <c r="I63"/>
      <c r="J63"/>
      <c r="M63" s="129" t="str">
        <f>Inputs!C115</f>
        <v>Plant &amp; Equipment</v>
      </c>
      <c r="N63" s="129"/>
      <c r="O63" s="129"/>
      <c r="P63" s="129"/>
      <c r="Q63" s="129"/>
      <c r="R63" s="129"/>
      <c r="S63" s="129"/>
      <c r="T63" s="129"/>
      <c r="U63" s="129"/>
      <c r="V63" s="131">
        <f t="shared" si="3"/>
        <v>64.577599246868971</v>
      </c>
      <c r="W63" s="131">
        <f>Inputs!P379</f>
        <v>67.406399296571848</v>
      </c>
      <c r="X63" s="131">
        <f t="shared" si="4"/>
        <v>2.8288000497028776</v>
      </c>
      <c r="Y63" s="132">
        <f t="shared" si="7"/>
        <v>1.0438046641977021</v>
      </c>
      <c r="AA63"/>
      <c r="AB63"/>
      <c r="AC63"/>
    </row>
    <row r="64" spans="9:31">
      <c r="I64"/>
      <c r="J64"/>
      <c r="M64" s="129" t="str">
        <f>Inputs!C116</f>
        <v>Buildings</v>
      </c>
      <c r="N64" s="129"/>
      <c r="O64" s="129"/>
      <c r="P64" s="129"/>
      <c r="Q64" s="129"/>
      <c r="R64" s="129"/>
      <c r="S64" s="129"/>
      <c r="T64" s="129"/>
      <c r="U64" s="129"/>
      <c r="V64" s="131">
        <f t="shared" si="3"/>
        <v>363.35584162598752</v>
      </c>
      <c r="W64" s="131">
        <f>Inputs!P380</f>
        <v>354.59475655386126</v>
      </c>
      <c r="X64" s="131">
        <f t="shared" si="4"/>
        <v>-8.7610850721262636</v>
      </c>
      <c r="Y64" s="132">
        <f t="shared" si="7"/>
        <v>0.97588841551873462</v>
      </c>
      <c r="AA64"/>
      <c r="AB64"/>
      <c r="AC64"/>
    </row>
    <row r="65" spans="9:98">
      <c r="I65"/>
      <c r="J65"/>
      <c r="M65" s="129" t="str">
        <f>Inputs!C117</f>
        <v>Land &amp; Easements - combined</v>
      </c>
      <c r="N65" s="129"/>
      <c r="O65" s="129"/>
      <c r="P65" s="129"/>
      <c r="Q65" s="129"/>
      <c r="R65" s="129"/>
      <c r="S65" s="129"/>
      <c r="T65" s="129"/>
      <c r="U65" s="129"/>
      <c r="V65" s="131">
        <f t="shared" si="3"/>
        <v>0</v>
      </c>
      <c r="W65" s="131">
        <f>Inputs!P381</f>
        <v>27.964789357400516</v>
      </c>
      <c r="X65" s="131">
        <f t="shared" si="4"/>
        <v>27.964789357400516</v>
      </c>
      <c r="Y65" s="132">
        <f t="shared" si="7"/>
        <v>1</v>
      </c>
      <c r="AA65"/>
      <c r="AB65"/>
      <c r="AC65"/>
    </row>
    <row r="66" spans="9:98">
      <c r="I66"/>
      <c r="J66"/>
      <c r="M66" s="129" t="str">
        <f>Inputs!C118</f>
        <v>Land Improvements</v>
      </c>
      <c r="N66" s="129"/>
      <c r="O66" s="129"/>
      <c r="P66" s="129"/>
      <c r="Q66" s="129"/>
      <c r="R66" s="129"/>
      <c r="S66" s="129"/>
      <c r="T66" s="129"/>
      <c r="U66" s="129"/>
      <c r="V66" s="131">
        <f t="shared" si="3"/>
        <v>125.36181824570244</v>
      </c>
      <c r="W66" s="131">
        <f>Inputs!P382</f>
        <v>128.02909867528641</v>
      </c>
      <c r="X66" s="131">
        <f t="shared" si="4"/>
        <v>2.6672804295839683</v>
      </c>
      <c r="Y66" s="132">
        <f t="shared" si="7"/>
        <v>1.0212766571744856</v>
      </c>
      <c r="AA66"/>
      <c r="AB66"/>
      <c r="AC66"/>
    </row>
    <row r="67" spans="9:98" s="153" customFormat="1">
      <c r="I67"/>
      <c r="J67"/>
      <c r="M67" s="129" t="s">
        <v>225</v>
      </c>
      <c r="N67" s="129"/>
      <c r="O67" s="129"/>
      <c r="P67" s="129"/>
      <c r="Q67" s="129"/>
      <c r="R67" s="129"/>
      <c r="S67" s="129"/>
      <c r="T67" s="129"/>
      <c r="U67" s="129"/>
      <c r="V67" s="131">
        <f t="shared" si="3"/>
        <v>130.16097554997478</v>
      </c>
      <c r="W67" s="131">
        <f>Inputs!P383</f>
        <v>130.16097554997478</v>
      </c>
      <c r="X67" s="131">
        <f t="shared" ref="X67" si="8">W67-V67</f>
        <v>0</v>
      </c>
      <c r="Y67" s="132">
        <f t="shared" ref="Y67" si="9">IF(V67=0,1,(1+X67/V67))</f>
        <v>1</v>
      </c>
      <c r="AA67"/>
      <c r="AB67"/>
      <c r="AC67"/>
      <c r="CT67"/>
    </row>
    <row r="68" spans="9:98">
      <c r="I68"/>
      <c r="J68"/>
      <c r="M68" s="129" t="str">
        <f>Inputs!C119</f>
        <v>Equity Raising Costs</v>
      </c>
      <c r="N68" s="129"/>
      <c r="O68" s="129"/>
      <c r="P68" s="129"/>
      <c r="Q68" s="129"/>
      <c r="R68" s="129"/>
      <c r="S68" s="129"/>
      <c r="T68" s="129"/>
      <c r="U68" s="129"/>
      <c r="V68" s="131">
        <f t="shared" si="3"/>
        <v>7.772172960830277</v>
      </c>
      <c r="W68" s="131">
        <f>Inputs!P384</f>
        <v>7.8155110795833229</v>
      </c>
      <c r="X68" s="131">
        <f t="shared" si="4"/>
        <v>4.333811875304594E-2</v>
      </c>
      <c r="Y68" s="132">
        <f t="shared" si="7"/>
        <v>1.0055760620577359</v>
      </c>
      <c r="AA68"/>
      <c r="AB68"/>
      <c r="AC68"/>
    </row>
    <row r="69" spans="9:98">
      <c r="I69"/>
      <c r="J69"/>
      <c r="M69" s="129">
        <f>Inputs!C120</f>
        <v>0</v>
      </c>
      <c r="N69" s="129"/>
      <c r="O69" s="129"/>
      <c r="P69" s="129"/>
      <c r="Q69" s="129"/>
      <c r="R69" s="129"/>
      <c r="S69" s="129"/>
      <c r="T69" s="129"/>
      <c r="U69" s="129"/>
      <c r="V69" s="131">
        <f t="shared" si="3"/>
        <v>0</v>
      </c>
      <c r="W69" s="131">
        <f>Inputs!P385</f>
        <v>0</v>
      </c>
      <c r="X69" s="131">
        <f t="shared" si="4"/>
        <v>0</v>
      </c>
      <c r="Y69" s="132">
        <f t="shared" si="7"/>
        <v>1</v>
      </c>
      <c r="AA69"/>
      <c r="AB69"/>
      <c r="AC69"/>
    </row>
    <row r="70" spans="9:98">
      <c r="I70"/>
      <c r="J70"/>
      <c r="M70" s="129">
        <f>Inputs!C121</f>
        <v>0</v>
      </c>
      <c r="N70" s="129"/>
      <c r="O70" s="129"/>
      <c r="P70" s="129"/>
      <c r="Q70" s="129"/>
      <c r="R70" s="129"/>
      <c r="S70" s="129"/>
      <c r="T70" s="129"/>
      <c r="U70" s="129"/>
      <c r="V70" s="131">
        <f t="shared" si="3"/>
        <v>0</v>
      </c>
      <c r="W70" s="131">
        <f>Inputs!P386</f>
        <v>0</v>
      </c>
      <c r="X70" s="131">
        <f t="shared" si="4"/>
        <v>0</v>
      </c>
      <c r="Y70" s="132">
        <f t="shared" si="7"/>
        <v>1</v>
      </c>
      <c r="AA70"/>
      <c r="AB70"/>
      <c r="AC70"/>
    </row>
    <row r="71" spans="9:98">
      <c r="M71"/>
      <c r="V71" s="240">
        <f>SUM(V42:V70)</f>
        <v>11376.810631763045</v>
      </c>
      <c r="W71" s="240">
        <f>SUM(W42:W70)</f>
        <v>11533.835326256291</v>
      </c>
      <c r="X71" s="240">
        <f>SUM(X42:X70)</f>
        <v>157.02469449325605</v>
      </c>
      <c r="Y71" s="241">
        <f t="shared" si="7"/>
        <v>1.0138021717663874</v>
      </c>
      <c r="Z71" s="203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1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1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3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0" orientation="portrait" r:id="rId1"/>
  <colBreaks count="2" manualBreakCount="2">
    <brk id="70" max="70" man="1"/>
    <brk id="85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L70"/>
  <sheetViews>
    <sheetView zoomScaleNormal="100" workbookViewId="0">
      <pane xSplit="5" ySplit="5" topLeftCell="F39" activePane="bottomRight" state="frozen"/>
      <selection activeCell="C65" sqref="C65"/>
      <selection pane="topRight" activeCell="C65" sqref="C65"/>
      <selection pane="bottomLeft" activeCell="C65" sqref="C65"/>
      <selection pane="bottomRight" activeCell="C75" sqref="C75"/>
    </sheetView>
  </sheetViews>
  <sheetFormatPr defaultRowHeight="12.75"/>
  <cols>
    <col min="1" max="1" width="2.375" style="115" customWidth="1"/>
    <col min="2" max="2" width="3.875" style="115" customWidth="1"/>
    <col min="3" max="3" width="37.5" style="115" customWidth="1"/>
    <col min="4" max="5" width="4" style="115" customWidth="1"/>
    <col min="6" max="60" width="10.625" style="115" customWidth="1"/>
    <col min="61" max="61" width="15" style="115" customWidth="1"/>
    <col min="62" max="62" width="10.5" style="115" customWidth="1"/>
    <col min="63" max="63" width="7.375" style="115" customWidth="1"/>
    <col min="64" max="68" width="10.625" style="115" customWidth="1"/>
    <col min="69" max="16384" width="9" style="115"/>
  </cols>
  <sheetData>
    <row r="1" spans="1:90" s="109" customFormat="1" ht="18.75"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</row>
    <row r="2" spans="1:90" s="109" customFormat="1" ht="18.75">
      <c r="A2" s="110" t="s">
        <v>228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</row>
    <row r="3" spans="1:90" s="109" customFormat="1" ht="18.75">
      <c r="D3" s="112"/>
      <c r="E3" s="112"/>
      <c r="F3" s="112"/>
      <c r="G3" s="112"/>
      <c r="H3" s="112"/>
      <c r="I3" s="112"/>
      <c r="J3" s="112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</row>
    <row r="4" spans="1:90" s="109" customFormat="1" ht="18.75">
      <c r="D4" s="112"/>
      <c r="E4" s="112"/>
      <c r="F4" s="113" t="s">
        <v>147</v>
      </c>
      <c r="G4" s="114"/>
      <c r="H4" s="113"/>
      <c r="I4" s="114"/>
      <c r="J4" s="114"/>
      <c r="K4" s="113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</row>
    <row r="5" spans="1:90" ht="18.75">
      <c r="B5" s="109"/>
      <c r="C5" s="109"/>
      <c r="D5" s="112"/>
      <c r="E5" s="112"/>
      <c r="F5" s="187" t="str">
        <f>Depreciation!O5</f>
        <v>2020-21</v>
      </c>
      <c r="G5" s="187" t="str">
        <f>Depreciation!P5</f>
        <v>2021-22</v>
      </c>
      <c r="H5" s="187" t="str">
        <f>Depreciation!Q5</f>
        <v>2022-23</v>
      </c>
      <c r="I5" s="187" t="str">
        <f>Depreciation!R5</f>
        <v>2023-24</v>
      </c>
      <c r="J5" s="187" t="str">
        <f>Depreciation!S5</f>
        <v>2024-25</v>
      </c>
      <c r="K5" s="188" t="str">
        <f>Depreciation!T5</f>
        <v>2025-26</v>
      </c>
      <c r="L5" s="188" t="str">
        <f>Depreciation!U5</f>
        <v>2026-27</v>
      </c>
      <c r="M5" s="188" t="str">
        <f>Depreciation!V5</f>
        <v>2027-28</v>
      </c>
      <c r="N5" s="188" t="str">
        <f>Depreciation!W5</f>
        <v>2028-29</v>
      </c>
      <c r="O5" s="188" t="str">
        <f>Depreciation!X5</f>
        <v>2029-30</v>
      </c>
      <c r="P5" s="188" t="str">
        <f>Depreciation!Y5</f>
        <v>2030-31</v>
      </c>
      <c r="Q5" s="188" t="str">
        <f>Depreciation!Z5</f>
        <v>2031-32</v>
      </c>
      <c r="R5" s="188" t="str">
        <f>Depreciation!AA5</f>
        <v>2032-33</v>
      </c>
      <c r="S5" s="188" t="str">
        <f>Depreciation!AB5</f>
        <v>2033-34</v>
      </c>
      <c r="T5" s="188" t="str">
        <f>Depreciation!AC5</f>
        <v>2034-35</v>
      </c>
      <c r="U5" s="188" t="str">
        <f>Depreciation!AD5</f>
        <v>2035-36</v>
      </c>
      <c r="V5" s="188" t="str">
        <f>Depreciation!AE5</f>
        <v>2036-37</v>
      </c>
      <c r="W5" s="188" t="str">
        <f>Depreciation!AF5</f>
        <v>2037-38</v>
      </c>
      <c r="X5" s="188" t="str">
        <f>Depreciation!AG5</f>
        <v>2038-39</v>
      </c>
      <c r="Y5" s="188" t="str">
        <f>Depreciation!AH5</f>
        <v>2039-40</v>
      </c>
      <c r="Z5" s="188" t="str">
        <f>Depreciation!AI5</f>
        <v>2040-41</v>
      </c>
      <c r="AA5" s="188" t="str">
        <f>Depreciation!AJ5</f>
        <v>2041-42</v>
      </c>
      <c r="AB5" s="188" t="str">
        <f>Depreciation!AK5</f>
        <v>2042-43</v>
      </c>
      <c r="AC5" s="188" t="str">
        <f>Depreciation!AL5</f>
        <v>2043-44</v>
      </c>
      <c r="AD5" s="188" t="str">
        <f>Depreciation!AM5</f>
        <v>2044-45</v>
      </c>
      <c r="AE5" s="188" t="str">
        <f>Depreciation!AN5</f>
        <v>2045-46</v>
      </c>
      <c r="AF5" s="188" t="str">
        <f>Depreciation!AO5</f>
        <v>2046-47</v>
      </c>
      <c r="AG5" s="188" t="str">
        <f>Depreciation!AP5</f>
        <v>2047-48</v>
      </c>
      <c r="AH5" s="188" t="str">
        <f>Depreciation!AQ5</f>
        <v>2048-49</v>
      </c>
      <c r="AI5" s="188" t="str">
        <f>Depreciation!AR5</f>
        <v>2049-50</v>
      </c>
      <c r="AJ5" s="188" t="str">
        <f>Depreciation!AS5</f>
        <v>2050-51</v>
      </c>
      <c r="AK5" s="188" t="str">
        <f>Depreciation!AT5</f>
        <v>2051-52</v>
      </c>
      <c r="AL5" s="188" t="str">
        <f>Depreciation!AU5</f>
        <v>2052-53</v>
      </c>
      <c r="AM5" s="188" t="str">
        <f>Depreciation!AV5</f>
        <v>2053-54</v>
      </c>
      <c r="AN5" s="188" t="str">
        <f>Depreciation!AW5</f>
        <v>2054-55</v>
      </c>
      <c r="AO5" s="188" t="str">
        <f>Depreciation!AX5</f>
        <v>2055-56</v>
      </c>
      <c r="AP5" s="188" t="str">
        <f>Depreciation!AY5</f>
        <v>2056-57</v>
      </c>
      <c r="AQ5" s="188" t="str">
        <f>Depreciation!AZ5</f>
        <v>2057-58</v>
      </c>
      <c r="AR5" s="188" t="str">
        <f>Depreciation!BA5</f>
        <v>2058-59</v>
      </c>
      <c r="AS5" s="188" t="str">
        <f>Depreciation!BB5</f>
        <v>2059-60</v>
      </c>
      <c r="AT5" s="188" t="str">
        <f>Depreciation!BC5</f>
        <v>2060-61</v>
      </c>
      <c r="AU5" s="188" t="str">
        <f>Depreciation!BD5</f>
        <v>2061-62</v>
      </c>
      <c r="AV5" s="188" t="str">
        <f>Depreciation!BE5</f>
        <v>2062-63</v>
      </c>
      <c r="AW5" s="188" t="str">
        <f>Depreciation!BF5</f>
        <v>2063-64</v>
      </c>
      <c r="AX5" s="188" t="str">
        <f>Depreciation!BG5</f>
        <v>2064-65</v>
      </c>
      <c r="AY5" s="188" t="str">
        <f>Depreciation!BH5</f>
        <v>2065-66</v>
      </c>
      <c r="AZ5" s="188" t="str">
        <f>Depreciation!BI5</f>
        <v>2066-67</v>
      </c>
      <c r="BA5" s="188" t="str">
        <f>Depreciation!BJ5</f>
        <v>2067-68</v>
      </c>
      <c r="BB5" s="188" t="str">
        <f>Depreciation!BK5</f>
        <v>2068-69</v>
      </c>
      <c r="BC5" s="188" t="str">
        <f>Depreciation!BL5</f>
        <v>2069-70</v>
      </c>
      <c r="BD5" s="188" t="str">
        <f>Depreciation!BM5</f>
        <v>2070-71</v>
      </c>
      <c r="BE5" s="188" t="str">
        <f>Depreciation!BN5</f>
        <v>2071-72</v>
      </c>
      <c r="BF5" s="188" t="str">
        <f>Depreciation!BO5</f>
        <v>2072-73</v>
      </c>
      <c r="BG5" s="188" t="str">
        <f>Depreciation!BP5</f>
        <v>2073-74</v>
      </c>
      <c r="BH5" s="188" t="str">
        <f>Depreciation!BQ5</f>
        <v>2074-75</v>
      </c>
      <c r="BI5" s="188" t="str">
        <f>Depreciation!BR5</f>
        <v>2075-76</v>
      </c>
      <c r="BJ5" s="188" t="str">
        <f>Depreciation!BS5</f>
        <v>2076-77</v>
      </c>
      <c r="BK5" s="188" t="str">
        <f>Depreciation!BT5</f>
        <v>2077-78</v>
      </c>
      <c r="BL5" s="188" t="str">
        <f>Depreciation!BU5</f>
        <v>2078-79</v>
      </c>
      <c r="BM5" s="188" t="str">
        <f>Depreciation!BV5</f>
        <v>2079-80</v>
      </c>
      <c r="BN5" s="188" t="str">
        <f>Depreciation!BW5</f>
        <v>2080-81</v>
      </c>
      <c r="BO5" s="188" t="str">
        <f>Depreciation!BX5</f>
        <v>2081-82</v>
      </c>
      <c r="BP5" s="188" t="str">
        <f>Depreciation!BY5</f>
        <v>2082-83</v>
      </c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</row>
    <row r="6" spans="1:90" ht="18.75">
      <c r="B6" s="109"/>
      <c r="C6" s="109"/>
      <c r="D6" s="112"/>
      <c r="E6" s="112"/>
      <c r="F6" s="191"/>
      <c r="G6" s="191"/>
      <c r="H6" s="191"/>
      <c r="I6" s="191"/>
      <c r="J6" s="191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</row>
    <row r="7" spans="1:90" ht="18.75">
      <c r="B7" s="109"/>
      <c r="C7" s="116" t="s">
        <v>144</v>
      </c>
      <c r="D7" s="112"/>
      <c r="E7" s="112"/>
      <c r="F7" s="191"/>
      <c r="G7" s="191"/>
      <c r="H7" s="191"/>
      <c r="I7" s="191"/>
      <c r="J7" s="191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</row>
    <row r="8" spans="1:90" s="117" customFormat="1">
      <c r="B8" s="157"/>
      <c r="C8" s="67" t="str">
        <f>Inputs!C94</f>
        <v>Overhead Sub-Transmission Lines</v>
      </c>
      <c r="F8" s="193">
        <f>PTRM_comparison!V8*PTRM_comparison!$Y42</f>
        <v>41.40534902538333</v>
      </c>
      <c r="G8" s="193">
        <f>PTRM_comparison!W8*PTRM_comparison!$Y42</f>
        <v>41.40534902538333</v>
      </c>
      <c r="H8" s="193">
        <f>PTRM_comparison!X8*PTRM_comparison!$Y42</f>
        <v>41.40534902538333</v>
      </c>
      <c r="I8" s="193">
        <f>PTRM_comparison!Y8*PTRM_comparison!$Y42</f>
        <v>41.40534902538333</v>
      </c>
      <c r="J8" s="193">
        <f>PTRM_comparison!Z8*PTRM_comparison!$Y42</f>
        <v>41.40534902538333</v>
      </c>
      <c r="K8" s="193">
        <f>PTRM_comparison!AA8*PTRM_comparison!$Y42</f>
        <v>41.40534902538333</v>
      </c>
      <c r="L8" s="193">
        <f>PTRM_comparison!AB8*PTRM_comparison!$Y42</f>
        <v>41.40534902538333</v>
      </c>
      <c r="M8" s="193">
        <f>PTRM_comparison!AC8*PTRM_comparison!$Y42</f>
        <v>41.40534902538333</v>
      </c>
      <c r="N8" s="193">
        <f>PTRM_comparison!AD8*PTRM_comparison!$Y42</f>
        <v>41.40534902538333</v>
      </c>
      <c r="O8" s="193">
        <f>PTRM_comparison!AE8*PTRM_comparison!$Y42</f>
        <v>41.40534902538333</v>
      </c>
      <c r="P8" s="193">
        <f>PTRM_comparison!AF8*PTRM_comparison!$Y42</f>
        <v>41.40534902538333</v>
      </c>
      <c r="Q8" s="193">
        <f>PTRM_comparison!AG8*PTRM_comparison!$Y42</f>
        <v>41.40534902538333</v>
      </c>
      <c r="R8" s="193">
        <f>PTRM_comparison!AH8*PTRM_comparison!$Y42</f>
        <v>41.40534902538333</v>
      </c>
      <c r="S8" s="193">
        <f>PTRM_comparison!AI8*PTRM_comparison!$Y42</f>
        <v>41.40534902538333</v>
      </c>
      <c r="T8" s="193">
        <f>PTRM_comparison!AJ8*PTRM_comparison!$Y42</f>
        <v>41.40534902538333</v>
      </c>
      <c r="U8" s="193">
        <f>PTRM_comparison!AK8*PTRM_comparison!$Y42</f>
        <v>41.40534902538333</v>
      </c>
      <c r="V8" s="193">
        <f>PTRM_comparison!AL8*PTRM_comparison!$Y42</f>
        <v>41.40534902538333</v>
      </c>
      <c r="W8" s="193">
        <f>PTRM_comparison!AM8*PTRM_comparison!$Y42</f>
        <v>41.40534902538333</v>
      </c>
      <c r="X8" s="193">
        <f>PTRM_comparison!AN8*PTRM_comparison!$Y42</f>
        <v>41.40534902538333</v>
      </c>
      <c r="Y8" s="193">
        <f>PTRM_comparison!AO8*PTRM_comparison!$Y42</f>
        <v>41.40534902538333</v>
      </c>
      <c r="Z8" s="193">
        <f>PTRM_comparison!AP8*PTRM_comparison!$Y42</f>
        <v>41.40534902538333</v>
      </c>
      <c r="AA8" s="193">
        <f>PTRM_comparison!AQ8*PTRM_comparison!$Y42</f>
        <v>41.40534902538333</v>
      </c>
      <c r="AB8" s="193">
        <f>PTRM_comparison!AR8*PTRM_comparison!$Y42</f>
        <v>41.40534902538333</v>
      </c>
      <c r="AC8" s="193">
        <f>PTRM_comparison!AS8*PTRM_comparison!$Y42</f>
        <v>41.40534902538333</v>
      </c>
      <c r="AD8" s="193">
        <f>PTRM_comparison!AT8*PTRM_comparison!$Y42</f>
        <v>41.40534902538333</v>
      </c>
      <c r="AE8" s="193">
        <f>PTRM_comparison!AU8*PTRM_comparison!$Y42</f>
        <v>10.155517959156928</v>
      </c>
      <c r="AF8" s="193">
        <f>PTRM_comparison!AV8*PTRM_comparison!$Y42</f>
        <v>5.0652215114925383</v>
      </c>
      <c r="AG8" s="193">
        <f>PTRM_comparison!AW8*PTRM_comparison!$Y42</f>
        <v>5.0652215114925383</v>
      </c>
      <c r="AH8" s="193">
        <f>PTRM_comparison!AX8*PTRM_comparison!$Y42</f>
        <v>5.0652215114925383</v>
      </c>
      <c r="AI8" s="193">
        <f>PTRM_comparison!AY8*PTRM_comparison!$Y42</f>
        <v>5.0652215114925383</v>
      </c>
      <c r="AJ8" s="193">
        <f>PTRM_comparison!AZ8*PTRM_comparison!$Y42</f>
        <v>5.0652215114925383</v>
      </c>
      <c r="AK8" s="193">
        <f>PTRM_comparison!BA8*PTRM_comparison!$Y42</f>
        <v>5.0652215114925383</v>
      </c>
      <c r="AL8" s="193">
        <f>PTRM_comparison!BB8*PTRM_comparison!$Y42</f>
        <v>5.0652215114925383</v>
      </c>
      <c r="AM8" s="193">
        <f>PTRM_comparison!BC8*PTRM_comparison!$Y42</f>
        <v>5.0652215114925383</v>
      </c>
      <c r="AN8" s="193">
        <f>PTRM_comparison!BD8*PTRM_comparison!$Y42</f>
        <v>5.0652215114925383</v>
      </c>
      <c r="AO8" s="193">
        <f>PTRM_comparison!BE8*PTRM_comparison!$Y42</f>
        <v>5.0652215114925383</v>
      </c>
      <c r="AP8" s="193">
        <f>PTRM_comparison!BF8*PTRM_comparison!$Y42</f>
        <v>5.0652215114925383</v>
      </c>
      <c r="AQ8" s="193">
        <f>PTRM_comparison!BG8*PTRM_comparison!$Y42</f>
        <v>5.0652215114925383</v>
      </c>
      <c r="AR8" s="193">
        <f>PTRM_comparison!BH8*PTRM_comparison!$Y42</f>
        <v>5.0652215114925383</v>
      </c>
      <c r="AS8" s="193">
        <f>PTRM_comparison!BI8*PTRM_comparison!$Y42</f>
        <v>5.0652215114925383</v>
      </c>
      <c r="AT8" s="193">
        <f>PTRM_comparison!BJ8*PTRM_comparison!$Y42</f>
        <v>5.0652215114925383</v>
      </c>
      <c r="AU8" s="193">
        <f>PTRM_comparison!BK8*PTRM_comparison!$Y42</f>
        <v>5.0652215114925383</v>
      </c>
      <c r="AV8" s="193">
        <f>PTRM_comparison!BL8*PTRM_comparison!$Y42</f>
        <v>5.0652215114925383</v>
      </c>
      <c r="AW8" s="193">
        <f>PTRM_comparison!BM8*PTRM_comparison!$Y42</f>
        <v>5.0652215114925383</v>
      </c>
      <c r="AX8" s="193">
        <f>PTRM_comparison!BN8*PTRM_comparison!$Y42</f>
        <v>5.0652215114925383</v>
      </c>
      <c r="AY8" s="193">
        <f>PTRM_comparison!BO8*PTRM_comparison!$Y42</f>
        <v>5.0652215114925383</v>
      </c>
      <c r="AZ8" s="193">
        <f>PTRM_comparison!BP8*PTRM_comparison!$Y42</f>
        <v>5.0652215114925383</v>
      </c>
      <c r="BA8" s="193">
        <f>PTRM_comparison!BQ8*PTRM_comparison!$Y42</f>
        <v>5.0652215114925383</v>
      </c>
      <c r="BB8" s="193">
        <f>PTRM_comparison!BR8*PTRM_comparison!$Y42</f>
        <v>2.415599961967239</v>
      </c>
      <c r="BC8" s="193">
        <f>PTRM_comparison!BS8*PTRM_comparison!$Y42</f>
        <v>2.1339802255641578</v>
      </c>
      <c r="BD8" s="193">
        <f>PTRM_comparison!BT8*PTRM_comparison!$Y42</f>
        <v>2.1887535450247242</v>
      </c>
      <c r="BE8" s="193">
        <f>PTRM_comparison!BU8*PTRM_comparison!$Y42</f>
        <v>1.749495069957764</v>
      </c>
      <c r="BF8" s="193">
        <f>PTRM_comparison!BV8*PTRM_comparison!$Y42</f>
        <v>1.4038551289737915</v>
      </c>
      <c r="BG8" s="193">
        <f>PTRM_comparison!BW8*PTRM_comparison!$Y42</f>
        <v>0.98716594459374429</v>
      </c>
      <c r="BH8" s="193">
        <f>PTRM_comparison!BX8*PTRM_comparison!$Y42</f>
        <v>0.40735779685055107</v>
      </c>
      <c r="BI8" s="193">
        <f>PTRM_comparison!BY8*PTRM_comparison!$Y42</f>
        <v>0</v>
      </c>
      <c r="BJ8" s="193">
        <f>PTRM_comparison!BZ8*PTRM_comparison!$Y42</f>
        <v>0</v>
      </c>
      <c r="BK8" s="193">
        <f>PTRM_comparison!CA8*PTRM_comparison!$Y42</f>
        <v>0</v>
      </c>
      <c r="BL8" s="193">
        <f>PTRM_comparison!CB8*PTRM_comparison!$Y42</f>
        <v>0</v>
      </c>
      <c r="BM8" s="193">
        <f>PTRM_comparison!CC8*PTRM_comparison!$Y42</f>
        <v>0</v>
      </c>
      <c r="BN8" s="193">
        <f>PTRM_comparison!CD8*PTRM_comparison!$Y42</f>
        <v>0</v>
      </c>
      <c r="BO8" s="193">
        <f>PTRM_comparison!CE8*PTRM_comparison!$Y42</f>
        <v>0</v>
      </c>
      <c r="BP8" s="193">
        <f>PTRM_comparison!CF8*PTRM_comparison!$Y42</f>
        <v>0</v>
      </c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F8" s="119"/>
    </row>
    <row r="9" spans="1:90" s="117" customFormat="1">
      <c r="B9" s="157"/>
      <c r="C9" s="67" t="str">
        <f>Inputs!C95</f>
        <v>Underground Sub-Transmission Cables</v>
      </c>
      <c r="F9" s="193">
        <f>PTRM_comparison!V9*PTRM_comparison!$Y43</f>
        <v>2.5517194006019914</v>
      </c>
      <c r="G9" s="193">
        <f>PTRM_comparison!W9*PTRM_comparison!$Y43</f>
        <v>2.5517194006019914</v>
      </c>
      <c r="H9" s="193">
        <f>PTRM_comparison!X9*PTRM_comparison!$Y43</f>
        <v>2.5517194006019914</v>
      </c>
      <c r="I9" s="193">
        <f>PTRM_comparison!Y9*PTRM_comparison!$Y43</f>
        <v>2.5517194006019914</v>
      </c>
      <c r="J9" s="193">
        <f>PTRM_comparison!Z9*PTRM_comparison!$Y43</f>
        <v>2.5517194006019914</v>
      </c>
      <c r="K9" s="193">
        <f>PTRM_comparison!AA9*PTRM_comparison!$Y43</f>
        <v>2.5517194006019914</v>
      </c>
      <c r="L9" s="193">
        <f>PTRM_comparison!AB9*PTRM_comparison!$Y43</f>
        <v>2.5517194006019914</v>
      </c>
      <c r="M9" s="193">
        <f>PTRM_comparison!AC9*PTRM_comparison!$Y43</f>
        <v>2.5517194006019914</v>
      </c>
      <c r="N9" s="193">
        <f>PTRM_comparison!AD9*PTRM_comparison!$Y43</f>
        <v>2.5517194006019914</v>
      </c>
      <c r="O9" s="193">
        <f>PTRM_comparison!AE9*PTRM_comparison!$Y43</f>
        <v>2.5517194006019914</v>
      </c>
      <c r="P9" s="193">
        <f>PTRM_comparison!AF9*PTRM_comparison!$Y43</f>
        <v>2.5517194006019914</v>
      </c>
      <c r="Q9" s="193">
        <f>PTRM_comparison!AG9*PTRM_comparison!$Y43</f>
        <v>2.5517194006019914</v>
      </c>
      <c r="R9" s="193">
        <f>PTRM_comparison!AH9*PTRM_comparison!$Y43</f>
        <v>2.5517194006019914</v>
      </c>
      <c r="S9" s="193">
        <f>PTRM_comparison!AI9*PTRM_comparison!$Y43</f>
        <v>1.4810170285327886</v>
      </c>
      <c r="T9" s="193">
        <f>PTRM_comparison!AJ9*PTRM_comparison!$Y43</f>
        <v>1.1863845409439753</v>
      </c>
      <c r="U9" s="193">
        <f>PTRM_comparison!AK9*PTRM_comparison!$Y43</f>
        <v>1.1863845409439753</v>
      </c>
      <c r="V9" s="193">
        <f>PTRM_comparison!AL9*PTRM_comparison!$Y43</f>
        <v>1.1863845409439753</v>
      </c>
      <c r="W9" s="193">
        <f>PTRM_comparison!AM9*PTRM_comparison!$Y43</f>
        <v>1.1863845409439753</v>
      </c>
      <c r="X9" s="193">
        <f>PTRM_comparison!AN9*PTRM_comparison!$Y43</f>
        <v>1.1863845409439753</v>
      </c>
      <c r="Y9" s="193">
        <f>PTRM_comparison!AO9*PTRM_comparison!$Y43</f>
        <v>1.1863845409439753</v>
      </c>
      <c r="Z9" s="193">
        <f>PTRM_comparison!AP9*PTRM_comparison!$Y43</f>
        <v>1.1863845409439753</v>
      </c>
      <c r="AA9" s="193">
        <f>PTRM_comparison!AQ9*PTRM_comparison!$Y43</f>
        <v>1.1863845409439753</v>
      </c>
      <c r="AB9" s="193">
        <f>PTRM_comparison!AR9*PTRM_comparison!$Y43</f>
        <v>1.1863845409439753</v>
      </c>
      <c r="AC9" s="193">
        <f>PTRM_comparison!AS9*PTRM_comparison!$Y43</f>
        <v>1.1863845409439753</v>
      </c>
      <c r="AD9" s="193">
        <f>PTRM_comparison!AT9*PTRM_comparison!$Y43</f>
        <v>1.1863845409439753</v>
      </c>
      <c r="AE9" s="193">
        <f>PTRM_comparison!AU9*PTRM_comparison!$Y43</f>
        <v>1.1863845409439753</v>
      </c>
      <c r="AF9" s="193">
        <f>PTRM_comparison!AV9*PTRM_comparison!$Y43</f>
        <v>1.1863845409439753</v>
      </c>
      <c r="AG9" s="193">
        <f>PTRM_comparison!AW9*PTRM_comparison!$Y43</f>
        <v>1.1863845409439753</v>
      </c>
      <c r="AH9" s="193">
        <f>PTRM_comparison!AX9*PTRM_comparison!$Y43</f>
        <v>1.1863845409439753</v>
      </c>
      <c r="AI9" s="193">
        <f>PTRM_comparison!AY9*PTRM_comparison!$Y43</f>
        <v>1.1863845409439753</v>
      </c>
      <c r="AJ9" s="193">
        <f>PTRM_comparison!AZ9*PTRM_comparison!$Y43</f>
        <v>1.1863845409439753</v>
      </c>
      <c r="AK9" s="193">
        <f>PTRM_comparison!BA9*PTRM_comparison!$Y43</f>
        <v>1.1863845409439753</v>
      </c>
      <c r="AL9" s="193">
        <f>PTRM_comparison!BB9*PTRM_comparison!$Y43</f>
        <v>1.1863845409439753</v>
      </c>
      <c r="AM9" s="193">
        <f>PTRM_comparison!BC9*PTRM_comparison!$Y43</f>
        <v>1.1863845409439753</v>
      </c>
      <c r="AN9" s="193">
        <f>PTRM_comparison!BD9*PTRM_comparison!$Y43</f>
        <v>1.1863845409439753</v>
      </c>
      <c r="AO9" s="193">
        <f>PTRM_comparison!BE9*PTRM_comparison!$Y43</f>
        <v>1.1863845409439753</v>
      </c>
      <c r="AP9" s="193">
        <f>PTRM_comparison!BF9*PTRM_comparison!$Y43</f>
        <v>1.1863845409439753</v>
      </c>
      <c r="AQ9" s="193">
        <f>PTRM_comparison!BG9*PTRM_comparison!$Y43</f>
        <v>1.1863845409439753</v>
      </c>
      <c r="AR9" s="193">
        <f>PTRM_comparison!BH9*PTRM_comparison!$Y43</f>
        <v>0.86039879735275271</v>
      </c>
      <c r="AS9" s="193">
        <f>PTRM_comparison!BI9*PTRM_comparison!$Y43</f>
        <v>0.82283036989852842</v>
      </c>
      <c r="AT9" s="193">
        <f>PTRM_comparison!BJ9*PTRM_comparison!$Y43</f>
        <v>0.30808895418296983</v>
      </c>
      <c r="AU9" s="193">
        <f>PTRM_comparison!BK9*PTRM_comparison!$Y43</f>
        <v>0.19481321453561032</v>
      </c>
      <c r="AV9" s="193">
        <f>PTRM_comparison!BL9*PTRM_comparison!$Y43</f>
        <v>0.17005495351423366</v>
      </c>
      <c r="AW9" s="193">
        <f>PTRM_comparison!BM9*PTRM_comparison!$Y43</f>
        <v>0.15996613018249767</v>
      </c>
      <c r="AX9" s="193">
        <f>PTRM_comparison!BN9*PTRM_comparison!$Y43</f>
        <v>0.12611876127468988</v>
      </c>
      <c r="AY9" s="193">
        <f>PTRM_comparison!BO9*PTRM_comparison!$Y43</f>
        <v>0</v>
      </c>
      <c r="AZ9" s="193">
        <f>PTRM_comparison!BP9*PTRM_comparison!$Y43</f>
        <v>0</v>
      </c>
      <c r="BA9" s="193">
        <f>PTRM_comparison!BQ9*PTRM_comparison!$Y43</f>
        <v>0</v>
      </c>
      <c r="BB9" s="193">
        <f>PTRM_comparison!BR9*PTRM_comparison!$Y43</f>
        <v>0</v>
      </c>
      <c r="BC9" s="193">
        <f>PTRM_comparison!BS9*PTRM_comparison!$Y43</f>
        <v>0</v>
      </c>
      <c r="BD9" s="193">
        <f>PTRM_comparison!BT9*PTRM_comparison!$Y43</f>
        <v>0</v>
      </c>
      <c r="BE9" s="193">
        <f>PTRM_comparison!BU9*PTRM_comparison!$Y43</f>
        <v>0</v>
      </c>
      <c r="BF9" s="193">
        <f>PTRM_comparison!BV9*PTRM_comparison!$Y43</f>
        <v>0</v>
      </c>
      <c r="BG9" s="193">
        <f>PTRM_comparison!BW9*PTRM_comparison!$Y43</f>
        <v>0</v>
      </c>
      <c r="BH9" s="193">
        <f>PTRM_comparison!BX9*PTRM_comparison!$Y43</f>
        <v>0</v>
      </c>
      <c r="BI9" s="193">
        <f>PTRM_comparison!BY9*PTRM_comparison!$Y43</f>
        <v>0</v>
      </c>
      <c r="BJ9" s="193">
        <f>PTRM_comparison!BZ9*PTRM_comparison!$Y43</f>
        <v>0</v>
      </c>
      <c r="BK9" s="193">
        <f>PTRM_comparison!CA9*PTRM_comparison!$Y43</f>
        <v>0</v>
      </c>
      <c r="BL9" s="193">
        <f>PTRM_comparison!CB9*PTRM_comparison!$Y43</f>
        <v>0</v>
      </c>
      <c r="BM9" s="193">
        <f>PTRM_comparison!CC9*PTRM_comparison!$Y43</f>
        <v>0</v>
      </c>
      <c r="BN9" s="193">
        <f>PTRM_comparison!CD9*PTRM_comparison!$Y43</f>
        <v>0</v>
      </c>
      <c r="BO9" s="193">
        <f>PTRM_comparison!CE9*PTRM_comparison!$Y43</f>
        <v>0</v>
      </c>
      <c r="BP9" s="193">
        <f>PTRM_comparison!CF9*PTRM_comparison!$Y43</f>
        <v>0</v>
      </c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F9" s="119"/>
    </row>
    <row r="10" spans="1:90" s="117" customFormat="1">
      <c r="B10" s="157"/>
      <c r="C10" s="67" t="str">
        <f>Inputs!C96</f>
        <v>Overhead Distribution Lines</v>
      </c>
      <c r="F10" s="193">
        <f>PTRM_comparison!V10*PTRM_comparison!$Y44</f>
        <v>123.27862719204695</v>
      </c>
      <c r="G10" s="193">
        <f>PTRM_comparison!W10*PTRM_comparison!$Y44</f>
        <v>123.27862719204695</v>
      </c>
      <c r="H10" s="193">
        <f>PTRM_comparison!X10*PTRM_comparison!$Y44</f>
        <v>123.27862719204695</v>
      </c>
      <c r="I10" s="193">
        <f>PTRM_comparison!Y10*PTRM_comparison!$Y44</f>
        <v>123.27862719204695</v>
      </c>
      <c r="J10" s="193">
        <f>PTRM_comparison!Z10*PTRM_comparison!$Y44</f>
        <v>123.27862719204695</v>
      </c>
      <c r="K10" s="193">
        <f>PTRM_comparison!AA10*PTRM_comparison!$Y44</f>
        <v>123.27862719204695</v>
      </c>
      <c r="L10" s="193">
        <f>PTRM_comparison!AB10*PTRM_comparison!$Y44</f>
        <v>123.27862719204695</v>
      </c>
      <c r="M10" s="193">
        <f>PTRM_comparison!AC10*PTRM_comparison!$Y44</f>
        <v>123.27862719204695</v>
      </c>
      <c r="N10" s="193">
        <f>PTRM_comparison!AD10*PTRM_comparison!$Y44</f>
        <v>123.27862719204695</v>
      </c>
      <c r="O10" s="193">
        <f>PTRM_comparison!AE10*PTRM_comparison!$Y44</f>
        <v>123.27862719204695</v>
      </c>
      <c r="P10" s="193">
        <f>PTRM_comparison!AF10*PTRM_comparison!$Y44</f>
        <v>123.27862719204695</v>
      </c>
      <c r="Q10" s="193">
        <f>PTRM_comparison!AG10*PTRM_comparison!$Y44</f>
        <v>123.27862719204695</v>
      </c>
      <c r="R10" s="193">
        <f>PTRM_comparison!AH10*PTRM_comparison!$Y44</f>
        <v>123.27862719204695</v>
      </c>
      <c r="S10" s="193">
        <f>PTRM_comparison!AI10*PTRM_comparison!$Y44</f>
        <v>123.27862719204695</v>
      </c>
      <c r="T10" s="193">
        <f>PTRM_comparison!AJ10*PTRM_comparison!$Y44</f>
        <v>123.27862719204695</v>
      </c>
      <c r="U10" s="193">
        <f>PTRM_comparison!AK10*PTRM_comparison!$Y44</f>
        <v>123.27862719204695</v>
      </c>
      <c r="V10" s="193">
        <f>PTRM_comparison!AL10*PTRM_comparison!$Y44</f>
        <v>123.27862719204695</v>
      </c>
      <c r="W10" s="193">
        <f>PTRM_comparison!AM10*PTRM_comparison!$Y44</f>
        <v>123.27862719204695</v>
      </c>
      <c r="X10" s="193">
        <f>PTRM_comparison!AN10*PTRM_comparison!$Y44</f>
        <v>123.27862719204695</v>
      </c>
      <c r="Y10" s="193">
        <f>PTRM_comparison!AO10*PTRM_comparison!$Y44</f>
        <v>123.27862719204695</v>
      </c>
      <c r="Z10" s="193">
        <f>PTRM_comparison!AP10*PTRM_comparison!$Y44</f>
        <v>123.27862719204695</v>
      </c>
      <c r="AA10" s="193">
        <f>PTRM_comparison!AQ10*PTRM_comparison!$Y44</f>
        <v>123.27862719204695</v>
      </c>
      <c r="AB10" s="193">
        <f>PTRM_comparison!AR10*PTRM_comparison!$Y44</f>
        <v>123.27862719204695</v>
      </c>
      <c r="AC10" s="193">
        <f>PTRM_comparison!AS10*PTRM_comparison!$Y44</f>
        <v>123.27862719204695</v>
      </c>
      <c r="AD10" s="193">
        <f>PTRM_comparison!AT10*PTRM_comparison!$Y44</f>
        <v>113.38116518735801</v>
      </c>
      <c r="AE10" s="193">
        <f>PTRM_comparison!AU10*PTRM_comparison!$Y44</f>
        <v>49.491770771726394</v>
      </c>
      <c r="AF10" s="193">
        <f>PTRM_comparison!AV10*PTRM_comparison!$Y44</f>
        <v>49.491770771726394</v>
      </c>
      <c r="AG10" s="193">
        <f>PTRM_comparison!AW10*PTRM_comparison!$Y44</f>
        <v>49.491770771726394</v>
      </c>
      <c r="AH10" s="193">
        <f>PTRM_comparison!AX10*PTRM_comparison!$Y44</f>
        <v>49.491770771726394</v>
      </c>
      <c r="AI10" s="193">
        <f>PTRM_comparison!AY10*PTRM_comparison!$Y44</f>
        <v>49.491770771726394</v>
      </c>
      <c r="AJ10" s="193">
        <f>PTRM_comparison!AZ10*PTRM_comparison!$Y44</f>
        <v>49.491770771726394</v>
      </c>
      <c r="AK10" s="193">
        <f>PTRM_comparison!BA10*PTRM_comparison!$Y44</f>
        <v>49.491770771726394</v>
      </c>
      <c r="AL10" s="193">
        <f>PTRM_comparison!BB10*PTRM_comparison!$Y44</f>
        <v>49.491770771726394</v>
      </c>
      <c r="AM10" s="193">
        <f>PTRM_comparison!BC10*PTRM_comparison!$Y44</f>
        <v>49.491770771726394</v>
      </c>
      <c r="AN10" s="193">
        <f>PTRM_comparison!BD10*PTRM_comparison!$Y44</f>
        <v>49.491770771726394</v>
      </c>
      <c r="AO10" s="193">
        <f>PTRM_comparison!BE10*PTRM_comparison!$Y44</f>
        <v>49.491770771726394</v>
      </c>
      <c r="AP10" s="193">
        <f>PTRM_comparison!BF10*PTRM_comparison!$Y44</f>
        <v>49.491770771726394</v>
      </c>
      <c r="AQ10" s="193">
        <f>PTRM_comparison!BG10*PTRM_comparison!$Y44</f>
        <v>49.491770771726394</v>
      </c>
      <c r="AR10" s="193">
        <f>PTRM_comparison!BH10*PTRM_comparison!$Y44</f>
        <v>49.491770771726394</v>
      </c>
      <c r="AS10" s="193">
        <f>PTRM_comparison!BI10*PTRM_comparison!$Y44</f>
        <v>49.491770771726394</v>
      </c>
      <c r="AT10" s="193">
        <f>PTRM_comparison!BJ10*PTRM_comparison!$Y44</f>
        <v>49.491770771726394</v>
      </c>
      <c r="AU10" s="193">
        <f>PTRM_comparison!BK10*PTRM_comparison!$Y44</f>
        <v>49.491770771726394</v>
      </c>
      <c r="AV10" s="193">
        <f>PTRM_comparison!BL10*PTRM_comparison!$Y44</f>
        <v>49.491770771726394</v>
      </c>
      <c r="AW10" s="193">
        <f>PTRM_comparison!BM10*PTRM_comparison!$Y44</f>
        <v>24.271158565713748</v>
      </c>
      <c r="AX10" s="193">
        <f>PTRM_comparison!BN10*PTRM_comparison!$Y44</f>
        <v>23.135195074698071</v>
      </c>
      <c r="AY10" s="193">
        <f>PTRM_comparison!BO10*PTRM_comparison!$Y44</f>
        <v>24.113607152932946</v>
      </c>
      <c r="AZ10" s="193">
        <f>PTRM_comparison!BP10*PTRM_comparison!$Y44</f>
        <v>19.386532839711123</v>
      </c>
      <c r="BA10" s="193">
        <f>PTRM_comparison!BQ10*PTRM_comparison!$Y44</f>
        <v>14.721441613039401</v>
      </c>
      <c r="BB10" s="193">
        <f>PTRM_comparison!BR10*PTRM_comparison!$Y44</f>
        <v>9.7780044339840746</v>
      </c>
      <c r="BC10" s="193">
        <f>PTRM_comparison!BS10*PTRM_comparison!$Y44</f>
        <v>4.2898597941772634</v>
      </c>
      <c r="BD10" s="193">
        <f>PTRM_comparison!BT10*PTRM_comparison!$Y44</f>
        <v>0</v>
      </c>
      <c r="BE10" s="193">
        <f>PTRM_comparison!BU10*PTRM_comparison!$Y44</f>
        <v>0</v>
      </c>
      <c r="BF10" s="193">
        <f>PTRM_comparison!BV10*PTRM_comparison!$Y44</f>
        <v>0</v>
      </c>
      <c r="BG10" s="193">
        <f>PTRM_comparison!BW10*PTRM_comparison!$Y44</f>
        <v>0</v>
      </c>
      <c r="BH10" s="193">
        <f>PTRM_comparison!BX10*PTRM_comparison!$Y44</f>
        <v>0</v>
      </c>
      <c r="BI10" s="193">
        <f>PTRM_comparison!BY10*PTRM_comparison!$Y44</f>
        <v>0</v>
      </c>
      <c r="BJ10" s="193">
        <f>PTRM_comparison!BZ10*PTRM_comparison!$Y44</f>
        <v>0</v>
      </c>
      <c r="BK10" s="193">
        <f>PTRM_comparison!CA10*PTRM_comparison!$Y44</f>
        <v>0</v>
      </c>
      <c r="BL10" s="193">
        <f>PTRM_comparison!CB10*PTRM_comparison!$Y44</f>
        <v>0</v>
      </c>
      <c r="BM10" s="193">
        <f>PTRM_comparison!CC10*PTRM_comparison!$Y44</f>
        <v>0</v>
      </c>
      <c r="BN10" s="193">
        <f>PTRM_comparison!CD10*PTRM_comparison!$Y44</f>
        <v>0</v>
      </c>
      <c r="BO10" s="193">
        <f>PTRM_comparison!CE10*PTRM_comparison!$Y44</f>
        <v>0</v>
      </c>
      <c r="BP10" s="193">
        <f>PTRM_comparison!CF10*PTRM_comparison!$Y44</f>
        <v>0</v>
      </c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F10" s="119"/>
    </row>
    <row r="11" spans="1:90" s="117" customFormat="1">
      <c r="B11" s="157"/>
      <c r="C11" s="67" t="str">
        <f>Inputs!C97</f>
        <v>Underground Distribution Cables</v>
      </c>
      <c r="F11" s="193">
        <f>PTRM_comparison!V11*PTRM_comparison!$Y45</f>
        <v>22.821379203116198</v>
      </c>
      <c r="G11" s="193">
        <f>PTRM_comparison!W11*PTRM_comparison!$Y45</f>
        <v>22.821379203116198</v>
      </c>
      <c r="H11" s="193">
        <f>PTRM_comparison!X11*PTRM_comparison!$Y45</f>
        <v>22.821379203116198</v>
      </c>
      <c r="I11" s="193">
        <f>PTRM_comparison!Y11*PTRM_comparison!$Y45</f>
        <v>22.821379203116198</v>
      </c>
      <c r="J11" s="193">
        <f>PTRM_comparison!Z11*PTRM_comparison!$Y45</f>
        <v>22.821379203116198</v>
      </c>
      <c r="K11" s="193">
        <f>PTRM_comparison!AA11*PTRM_comparison!$Y45</f>
        <v>22.821379203116198</v>
      </c>
      <c r="L11" s="193">
        <f>PTRM_comparison!AB11*PTRM_comparison!$Y45</f>
        <v>22.821379203116198</v>
      </c>
      <c r="M11" s="193">
        <f>PTRM_comparison!AC11*PTRM_comparison!$Y45</f>
        <v>22.821379203116198</v>
      </c>
      <c r="N11" s="193">
        <f>PTRM_comparison!AD11*PTRM_comparison!$Y45</f>
        <v>22.821379203116198</v>
      </c>
      <c r="O11" s="193">
        <f>PTRM_comparison!AE11*PTRM_comparison!$Y45</f>
        <v>22.821379203116198</v>
      </c>
      <c r="P11" s="193">
        <f>PTRM_comparison!AF11*PTRM_comparison!$Y45</f>
        <v>22.821379203116198</v>
      </c>
      <c r="Q11" s="193">
        <f>PTRM_comparison!AG11*PTRM_comparison!$Y45</f>
        <v>22.821379203116198</v>
      </c>
      <c r="R11" s="193">
        <f>PTRM_comparison!AH11*PTRM_comparison!$Y45</f>
        <v>22.821379203116198</v>
      </c>
      <c r="S11" s="193">
        <f>PTRM_comparison!AI11*PTRM_comparison!$Y45</f>
        <v>22.821379203116198</v>
      </c>
      <c r="T11" s="193">
        <f>PTRM_comparison!AJ11*PTRM_comparison!$Y45</f>
        <v>22.821379203116198</v>
      </c>
      <c r="U11" s="193">
        <f>PTRM_comparison!AK11*PTRM_comparison!$Y45</f>
        <v>22.821379203116198</v>
      </c>
      <c r="V11" s="193">
        <f>PTRM_comparison!AL11*PTRM_comparison!$Y45</f>
        <v>22.821379203116198</v>
      </c>
      <c r="W11" s="193">
        <f>PTRM_comparison!AM11*PTRM_comparison!$Y45</f>
        <v>22.821379203116198</v>
      </c>
      <c r="X11" s="193">
        <f>PTRM_comparison!AN11*PTRM_comparison!$Y45</f>
        <v>22.821379203116198</v>
      </c>
      <c r="Y11" s="193">
        <f>PTRM_comparison!AO11*PTRM_comparison!$Y45</f>
        <v>22.821379203116198</v>
      </c>
      <c r="Z11" s="193">
        <f>PTRM_comparison!AP11*PTRM_comparison!$Y45</f>
        <v>22.821379203116198</v>
      </c>
      <c r="AA11" s="193">
        <f>PTRM_comparison!AQ11*PTRM_comparison!$Y45</f>
        <v>22.821379203116198</v>
      </c>
      <c r="AB11" s="193">
        <f>PTRM_comparison!AR11*PTRM_comparison!$Y45</f>
        <v>22.821379203116198</v>
      </c>
      <c r="AC11" s="193">
        <f>PTRM_comparison!AS11*PTRM_comparison!$Y45</f>
        <v>22.821379203116198</v>
      </c>
      <c r="AD11" s="193">
        <f>PTRM_comparison!AT11*PTRM_comparison!$Y45</f>
        <v>22.821379203116198</v>
      </c>
      <c r="AE11" s="193">
        <f>PTRM_comparison!AU11*PTRM_comparison!$Y45</f>
        <v>22.821379203116198</v>
      </c>
      <c r="AF11" s="193">
        <f>PTRM_comparison!AV11*PTRM_comparison!$Y45</f>
        <v>22.821379203116198</v>
      </c>
      <c r="AG11" s="193">
        <f>PTRM_comparison!AW11*PTRM_comparison!$Y45</f>
        <v>22.821379203116198</v>
      </c>
      <c r="AH11" s="193">
        <f>PTRM_comparison!AX11*PTRM_comparison!$Y45</f>
        <v>22.821379203116198</v>
      </c>
      <c r="AI11" s="193">
        <f>PTRM_comparison!AY11*PTRM_comparison!$Y45</f>
        <v>22.821379203116198</v>
      </c>
      <c r="AJ11" s="193">
        <f>PTRM_comparison!AZ11*PTRM_comparison!$Y45</f>
        <v>22.821379203116198</v>
      </c>
      <c r="AK11" s="193">
        <f>PTRM_comparison!BA11*PTRM_comparison!$Y45</f>
        <v>22.821379203116198</v>
      </c>
      <c r="AL11" s="193">
        <f>PTRM_comparison!BB11*PTRM_comparison!$Y45</f>
        <v>22.821379203116198</v>
      </c>
      <c r="AM11" s="193">
        <f>PTRM_comparison!BC11*PTRM_comparison!$Y45</f>
        <v>22.821379203116198</v>
      </c>
      <c r="AN11" s="193">
        <f>PTRM_comparison!BD11*PTRM_comparison!$Y45</f>
        <v>22.821379203116198</v>
      </c>
      <c r="AO11" s="193">
        <f>PTRM_comparison!BE11*PTRM_comparison!$Y45</f>
        <v>22.821379203116198</v>
      </c>
      <c r="AP11" s="193">
        <f>PTRM_comparison!BF11*PTRM_comparison!$Y45</f>
        <v>22.821379203116198</v>
      </c>
      <c r="AQ11" s="193">
        <f>PTRM_comparison!BG11*PTRM_comparison!$Y45</f>
        <v>8.8760399465116002</v>
      </c>
      <c r="AR11" s="193">
        <f>PTRM_comparison!BH11*PTRM_comparison!$Y45</f>
        <v>8.0103737741861583</v>
      </c>
      <c r="AS11" s="193">
        <f>PTRM_comparison!BI11*PTRM_comparison!$Y45</f>
        <v>8.0103737741861583</v>
      </c>
      <c r="AT11" s="193">
        <f>PTRM_comparison!BJ11*PTRM_comparison!$Y45</f>
        <v>8.0103737741861583</v>
      </c>
      <c r="AU11" s="193">
        <f>PTRM_comparison!BK11*PTRM_comparison!$Y45</f>
        <v>8.0103737741861583</v>
      </c>
      <c r="AV11" s="193">
        <f>PTRM_comparison!BL11*PTRM_comparison!$Y45</f>
        <v>8.0103737741861583</v>
      </c>
      <c r="AW11" s="193">
        <f>PTRM_comparison!BM11*PTRM_comparison!$Y45</f>
        <v>8.0103737741861583</v>
      </c>
      <c r="AX11" s="193">
        <f>PTRM_comparison!BN11*PTRM_comparison!$Y45</f>
        <v>8.0103737741861583</v>
      </c>
      <c r="AY11" s="193">
        <f>PTRM_comparison!BO11*PTRM_comparison!$Y45</f>
        <v>8.0103737741861583</v>
      </c>
      <c r="AZ11" s="193">
        <f>PTRM_comparison!BP11*PTRM_comparison!$Y45</f>
        <v>8.0103737741861583</v>
      </c>
      <c r="BA11" s="193">
        <f>PTRM_comparison!BQ11*PTRM_comparison!$Y45</f>
        <v>8.0103737741861583</v>
      </c>
      <c r="BB11" s="193">
        <f>PTRM_comparison!BR11*PTRM_comparison!$Y45</f>
        <v>8.0103737741861583</v>
      </c>
      <c r="BC11" s="193">
        <f>PTRM_comparison!BS11*PTRM_comparison!$Y45</f>
        <v>8.0103737741861583</v>
      </c>
      <c r="BD11" s="193">
        <f>PTRM_comparison!BT11*PTRM_comparison!$Y45</f>
        <v>8.0103737741861583</v>
      </c>
      <c r="BE11" s="193">
        <f>PTRM_comparison!BU11*PTRM_comparison!$Y45</f>
        <v>8.0103737741861583</v>
      </c>
      <c r="BF11" s="193">
        <f>PTRM_comparison!BV11*PTRM_comparison!$Y45</f>
        <v>7.8845533276554907</v>
      </c>
      <c r="BG11" s="193">
        <f>PTRM_comparison!BW11*PTRM_comparison!$Y45</f>
        <v>1.848422704362392</v>
      </c>
      <c r="BH11" s="193">
        <f>PTRM_comparison!BX11*PTRM_comparison!$Y45</f>
        <v>1.848422704362392</v>
      </c>
      <c r="BI11" s="193">
        <f>PTRM_comparison!BY11*PTRM_comparison!$Y45</f>
        <v>2.3282753916532775</v>
      </c>
      <c r="BJ11" s="193">
        <f>PTRM_comparison!BZ11*PTRM_comparison!$Y45</f>
        <v>1.5671421568144279</v>
      </c>
      <c r="BK11" s="193">
        <f>PTRM_comparison!CA11*PTRM_comparison!$Y45</f>
        <v>1.1743239314106051</v>
      </c>
      <c r="BL11" s="193">
        <f>PTRM_comparison!CB11*PTRM_comparison!$Y45</f>
        <v>0.83165211260706651</v>
      </c>
      <c r="BM11" s="193">
        <f>PTRM_comparison!CC11*PTRM_comparison!$Y45</f>
        <v>0.53983310699288334</v>
      </c>
      <c r="BN11" s="193">
        <f>PTRM_comparison!CD11*PTRM_comparison!$Y45</f>
        <v>0</v>
      </c>
      <c r="BO11" s="193">
        <f>PTRM_comparison!CE11*PTRM_comparison!$Y45</f>
        <v>0</v>
      </c>
      <c r="BP11" s="193">
        <f>PTRM_comparison!CF11*PTRM_comparison!$Y45</f>
        <v>0</v>
      </c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F11" s="119"/>
    </row>
    <row r="12" spans="1:90" s="117" customFormat="1">
      <c r="B12" s="157"/>
      <c r="C12" s="67" t="str">
        <f>Inputs!C98</f>
        <v>Distribution Equipment</v>
      </c>
      <c r="F12" s="193">
        <f>PTRM_comparison!V12*PTRM_comparison!$Y46</f>
        <v>2.4714006361421705</v>
      </c>
      <c r="G12" s="193">
        <f>PTRM_comparison!W12*PTRM_comparison!$Y46</f>
        <v>2.4714006361421705</v>
      </c>
      <c r="H12" s="193">
        <f>PTRM_comparison!X12*PTRM_comparison!$Y46</f>
        <v>2.4714006361421705</v>
      </c>
      <c r="I12" s="193">
        <f>PTRM_comparison!Y12*PTRM_comparison!$Y46</f>
        <v>2.4714006361421705</v>
      </c>
      <c r="J12" s="193">
        <f>PTRM_comparison!Z12*PTRM_comparison!$Y46</f>
        <v>2.4714006361421705</v>
      </c>
      <c r="K12" s="193">
        <f>PTRM_comparison!AA12*PTRM_comparison!$Y46</f>
        <v>2.4714006361421705</v>
      </c>
      <c r="L12" s="193">
        <f>PTRM_comparison!AB12*PTRM_comparison!$Y46</f>
        <v>2.4714006361421705</v>
      </c>
      <c r="M12" s="193">
        <f>PTRM_comparison!AC12*PTRM_comparison!$Y46</f>
        <v>2.4714006361421705</v>
      </c>
      <c r="N12" s="193">
        <f>PTRM_comparison!AD12*PTRM_comparison!$Y46</f>
        <v>2.4714006361421705</v>
      </c>
      <c r="O12" s="193">
        <f>PTRM_comparison!AE12*PTRM_comparison!$Y46</f>
        <v>0.47491268085960159</v>
      </c>
      <c r="P12" s="193">
        <f>PTRM_comparison!AF12*PTRM_comparison!$Y46</f>
        <v>0.32782906687358748</v>
      </c>
      <c r="Q12" s="193">
        <f>PTRM_comparison!AG12*PTRM_comparison!$Y46</f>
        <v>0.32782906687358748</v>
      </c>
      <c r="R12" s="193">
        <f>PTRM_comparison!AH12*PTRM_comparison!$Y46</f>
        <v>0.32782906687358748</v>
      </c>
      <c r="S12" s="193">
        <f>PTRM_comparison!AI12*PTRM_comparison!$Y46</f>
        <v>0.32782906687358748</v>
      </c>
      <c r="T12" s="193">
        <f>PTRM_comparison!AJ12*PTRM_comparison!$Y46</f>
        <v>0.32782906687358748</v>
      </c>
      <c r="U12" s="193">
        <f>PTRM_comparison!AK12*PTRM_comparison!$Y46</f>
        <v>0.32782906687358748</v>
      </c>
      <c r="V12" s="193">
        <f>PTRM_comparison!AL12*PTRM_comparison!$Y46</f>
        <v>0.32782906687358748</v>
      </c>
      <c r="W12" s="193">
        <f>PTRM_comparison!AM12*PTRM_comparison!$Y46</f>
        <v>0.32782906687358748</v>
      </c>
      <c r="X12" s="193">
        <f>PTRM_comparison!AN12*PTRM_comparison!$Y46</f>
        <v>0.32782906687358748</v>
      </c>
      <c r="Y12" s="193">
        <f>PTRM_comparison!AO12*PTRM_comparison!$Y46</f>
        <v>0.32782906687358748</v>
      </c>
      <c r="Z12" s="193">
        <f>PTRM_comparison!AP12*PTRM_comparison!$Y46</f>
        <v>0.32782906687358748</v>
      </c>
      <c r="AA12" s="193">
        <f>PTRM_comparison!AQ12*PTRM_comparison!$Y46</f>
        <v>0.32782906687358748</v>
      </c>
      <c r="AB12" s="193">
        <f>PTRM_comparison!AR12*PTRM_comparison!$Y46</f>
        <v>0.32782906687358748</v>
      </c>
      <c r="AC12" s="193">
        <f>PTRM_comparison!AS12*PTRM_comparison!$Y46</f>
        <v>0.32782906687358748</v>
      </c>
      <c r="AD12" s="193">
        <f>PTRM_comparison!AT12*PTRM_comparison!$Y46</f>
        <v>0.32782906687358748</v>
      </c>
      <c r="AE12" s="193">
        <f>PTRM_comparison!AU12*PTRM_comparison!$Y46</f>
        <v>0.32782906687358748</v>
      </c>
      <c r="AF12" s="193">
        <f>PTRM_comparison!AV12*PTRM_comparison!$Y46</f>
        <v>0.32782906687358748</v>
      </c>
      <c r="AG12" s="193">
        <f>PTRM_comparison!AW12*PTRM_comparison!$Y46</f>
        <v>0.32782906687358748</v>
      </c>
      <c r="AH12" s="193">
        <f>PTRM_comparison!AX12*PTRM_comparison!$Y46</f>
        <v>0.32782906687358748</v>
      </c>
      <c r="AI12" s="193">
        <f>PTRM_comparison!AY12*PTRM_comparison!$Y46</f>
        <v>-0.89084254615094116</v>
      </c>
      <c r="AJ12" s="193">
        <f>PTRM_comparison!AZ12*PTRM_comparison!$Y46</f>
        <v>0.26143107470522559</v>
      </c>
      <c r="AK12" s="193">
        <f>PTRM_comparison!BA12*PTRM_comparison!$Y46</f>
        <v>0.20230114530597762</v>
      </c>
      <c r="AL12" s="193">
        <f>PTRM_comparison!BB12*PTRM_comparison!$Y46</f>
        <v>0.14488905257248427</v>
      </c>
      <c r="AM12" s="193">
        <f>PTRM_comparison!BC12*PTRM_comparison!$Y46</f>
        <v>9.4177257471446299E-2</v>
      </c>
      <c r="AN12" s="193">
        <f>PTRM_comparison!BD12*PTRM_comparison!$Y46</f>
        <v>4.9888837711391645E-2</v>
      </c>
      <c r="AO12" s="193">
        <f>PTRM_comparison!BE12*PTRM_comparison!$Y46</f>
        <v>0</v>
      </c>
      <c r="AP12" s="193">
        <f>PTRM_comparison!BF12*PTRM_comparison!$Y46</f>
        <v>0</v>
      </c>
      <c r="AQ12" s="193">
        <f>PTRM_comparison!BG12*PTRM_comparison!$Y46</f>
        <v>0</v>
      </c>
      <c r="AR12" s="193">
        <f>PTRM_comparison!BH12*PTRM_comparison!$Y46</f>
        <v>0</v>
      </c>
      <c r="AS12" s="193">
        <f>PTRM_comparison!BI12*PTRM_comparison!$Y46</f>
        <v>0</v>
      </c>
      <c r="AT12" s="193">
        <f>PTRM_comparison!BJ12*PTRM_comparison!$Y46</f>
        <v>0</v>
      </c>
      <c r="AU12" s="193">
        <f>PTRM_comparison!BK12*PTRM_comparison!$Y46</f>
        <v>0</v>
      </c>
      <c r="AV12" s="193">
        <f>PTRM_comparison!BL12*PTRM_comparison!$Y46</f>
        <v>0</v>
      </c>
      <c r="AW12" s="193">
        <f>PTRM_comparison!BM12*PTRM_comparison!$Y46</f>
        <v>0</v>
      </c>
      <c r="AX12" s="193">
        <f>PTRM_comparison!BN12*PTRM_comparison!$Y46</f>
        <v>0</v>
      </c>
      <c r="AY12" s="193">
        <f>PTRM_comparison!BO12*PTRM_comparison!$Y46</f>
        <v>0</v>
      </c>
      <c r="AZ12" s="193">
        <f>PTRM_comparison!BP12*PTRM_comparison!$Y46</f>
        <v>0</v>
      </c>
      <c r="BA12" s="193">
        <f>PTRM_comparison!BQ12*PTRM_comparison!$Y46</f>
        <v>0</v>
      </c>
      <c r="BB12" s="193">
        <f>PTRM_comparison!BR12*PTRM_comparison!$Y46</f>
        <v>0</v>
      </c>
      <c r="BC12" s="193">
        <f>PTRM_comparison!BS12*PTRM_comparison!$Y46</f>
        <v>0</v>
      </c>
      <c r="BD12" s="193">
        <f>PTRM_comparison!BT12*PTRM_comparison!$Y46</f>
        <v>0</v>
      </c>
      <c r="BE12" s="193">
        <f>PTRM_comparison!BU12*PTRM_comparison!$Y46</f>
        <v>0</v>
      </c>
      <c r="BF12" s="193">
        <f>PTRM_comparison!BV12*PTRM_comparison!$Y46</f>
        <v>0</v>
      </c>
      <c r="BG12" s="193">
        <f>PTRM_comparison!BW12*PTRM_comparison!$Y46</f>
        <v>0</v>
      </c>
      <c r="BH12" s="193">
        <f>PTRM_comparison!BX12*PTRM_comparison!$Y46</f>
        <v>0</v>
      </c>
      <c r="BI12" s="193">
        <f>PTRM_comparison!BY12*PTRM_comparison!$Y46</f>
        <v>0</v>
      </c>
      <c r="BJ12" s="193">
        <f>PTRM_comparison!BZ12*PTRM_comparison!$Y46</f>
        <v>0</v>
      </c>
      <c r="BK12" s="193">
        <f>PTRM_comparison!CA12*PTRM_comparison!$Y46</f>
        <v>0</v>
      </c>
      <c r="BL12" s="193">
        <f>PTRM_comparison!CB12*PTRM_comparison!$Y46</f>
        <v>0</v>
      </c>
      <c r="BM12" s="193">
        <f>PTRM_comparison!CC12*PTRM_comparison!$Y46</f>
        <v>0</v>
      </c>
      <c r="BN12" s="193">
        <f>PTRM_comparison!CD12*PTRM_comparison!$Y46</f>
        <v>0</v>
      </c>
      <c r="BO12" s="193">
        <f>PTRM_comparison!CE12*PTRM_comparison!$Y46</f>
        <v>0</v>
      </c>
      <c r="BP12" s="193">
        <f>PTRM_comparison!CF12*PTRM_comparison!$Y46</f>
        <v>0</v>
      </c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F12" s="119"/>
    </row>
    <row r="13" spans="1:90" s="117" customFormat="1">
      <c r="B13" s="157"/>
      <c r="C13" s="67" t="str">
        <f>Inputs!C99</f>
        <v>Substation Bays</v>
      </c>
      <c r="F13" s="193">
        <f>PTRM_comparison!V13*PTRM_comparison!$Y47</f>
        <v>46.857353456479352</v>
      </c>
      <c r="G13" s="193">
        <f>PTRM_comparison!W13*PTRM_comparison!$Y47</f>
        <v>46.857353456479352</v>
      </c>
      <c r="H13" s="193">
        <f>PTRM_comparison!X13*PTRM_comparison!$Y47</f>
        <v>46.857353456479352</v>
      </c>
      <c r="I13" s="193">
        <f>PTRM_comparison!Y13*PTRM_comparison!$Y47</f>
        <v>46.857353456479352</v>
      </c>
      <c r="J13" s="193">
        <f>PTRM_comparison!Z13*PTRM_comparison!$Y47</f>
        <v>46.857353456479352</v>
      </c>
      <c r="K13" s="193">
        <f>PTRM_comparison!AA13*PTRM_comparison!$Y47</f>
        <v>46.857353456479352</v>
      </c>
      <c r="L13" s="193">
        <f>PTRM_comparison!AB13*PTRM_comparison!$Y47</f>
        <v>46.857353456479352</v>
      </c>
      <c r="M13" s="193">
        <f>PTRM_comparison!AC13*PTRM_comparison!$Y47</f>
        <v>46.857353456479352</v>
      </c>
      <c r="N13" s="193">
        <f>PTRM_comparison!AD13*PTRM_comparison!$Y47</f>
        <v>46.857353456479352</v>
      </c>
      <c r="O13" s="193">
        <f>PTRM_comparison!AE13*PTRM_comparison!$Y47</f>
        <v>46.857353456479352</v>
      </c>
      <c r="P13" s="193">
        <f>PTRM_comparison!AF13*PTRM_comparison!$Y47</f>
        <v>46.857353456479352</v>
      </c>
      <c r="Q13" s="193">
        <f>PTRM_comparison!AG13*PTRM_comparison!$Y47</f>
        <v>46.857353456479352</v>
      </c>
      <c r="R13" s="193">
        <f>PTRM_comparison!AH13*PTRM_comparison!$Y47</f>
        <v>46.857353456479352</v>
      </c>
      <c r="S13" s="193">
        <f>PTRM_comparison!AI13*PTRM_comparison!$Y47</f>
        <v>46.857353456479352</v>
      </c>
      <c r="T13" s="193">
        <f>PTRM_comparison!AJ13*PTRM_comparison!$Y47</f>
        <v>46.857353456479352</v>
      </c>
      <c r="U13" s="193">
        <f>PTRM_comparison!AK13*PTRM_comparison!$Y47</f>
        <v>46.857353456479352</v>
      </c>
      <c r="V13" s="193">
        <f>PTRM_comparison!AL13*PTRM_comparison!$Y47</f>
        <v>46.857353456479352</v>
      </c>
      <c r="W13" s="193">
        <f>PTRM_comparison!AM13*PTRM_comparison!$Y47</f>
        <v>46.857353456479352</v>
      </c>
      <c r="X13" s="193">
        <f>PTRM_comparison!AN13*PTRM_comparison!$Y47</f>
        <v>46.857353456479352</v>
      </c>
      <c r="Y13" s="193">
        <f>PTRM_comparison!AO13*PTRM_comparison!$Y47</f>
        <v>46.857353456479352</v>
      </c>
      <c r="Z13" s="193">
        <f>PTRM_comparison!AP13*PTRM_comparison!$Y47</f>
        <v>46.857353456479352</v>
      </c>
      <c r="AA13" s="193">
        <f>PTRM_comparison!AQ13*PTRM_comparison!$Y47</f>
        <v>46.857353456479352</v>
      </c>
      <c r="AB13" s="193">
        <f>PTRM_comparison!AR13*PTRM_comparison!$Y47</f>
        <v>36.298752634640969</v>
      </c>
      <c r="AC13" s="193">
        <f>PTRM_comparison!AS13*PTRM_comparison!$Y47</f>
        <v>15.123048755997079</v>
      </c>
      <c r="AD13" s="193">
        <f>PTRM_comparison!AT13*PTRM_comparison!$Y47</f>
        <v>15.123048755997079</v>
      </c>
      <c r="AE13" s="193">
        <f>PTRM_comparison!AU13*PTRM_comparison!$Y47</f>
        <v>15.123048755997079</v>
      </c>
      <c r="AF13" s="193">
        <f>PTRM_comparison!AV13*PTRM_comparison!$Y47</f>
        <v>15.123048755997079</v>
      </c>
      <c r="AG13" s="193">
        <f>PTRM_comparison!AW13*PTRM_comparison!$Y47</f>
        <v>15.123048755997079</v>
      </c>
      <c r="AH13" s="193">
        <f>PTRM_comparison!AX13*PTRM_comparison!$Y47</f>
        <v>15.123048755997079</v>
      </c>
      <c r="AI13" s="193">
        <f>PTRM_comparison!AY13*PTRM_comparison!$Y47</f>
        <v>15.123048755997079</v>
      </c>
      <c r="AJ13" s="193">
        <f>PTRM_comparison!AZ13*PTRM_comparison!$Y47</f>
        <v>15.123048755997079</v>
      </c>
      <c r="AK13" s="193">
        <f>PTRM_comparison!BA13*PTRM_comparison!$Y47</f>
        <v>15.123048755997079</v>
      </c>
      <c r="AL13" s="193">
        <f>PTRM_comparison!BB13*PTRM_comparison!$Y47</f>
        <v>15.123048755997079</v>
      </c>
      <c r="AM13" s="193">
        <f>PTRM_comparison!BC13*PTRM_comparison!$Y47</f>
        <v>15.123048755997079</v>
      </c>
      <c r="AN13" s="193">
        <f>PTRM_comparison!BD13*PTRM_comparison!$Y47</f>
        <v>15.123048755997079</v>
      </c>
      <c r="AO13" s="193">
        <f>PTRM_comparison!BE13*PTRM_comparison!$Y47</f>
        <v>15.123048755997079</v>
      </c>
      <c r="AP13" s="193">
        <f>PTRM_comparison!BF13*PTRM_comparison!$Y47</f>
        <v>15.123048755997079</v>
      </c>
      <c r="AQ13" s="193">
        <f>PTRM_comparison!BG13*PTRM_comparison!$Y47</f>
        <v>14.863279824157017</v>
      </c>
      <c r="AR13" s="193">
        <f>PTRM_comparison!BH13*PTRM_comparison!$Y47</f>
        <v>6.1445687648676008</v>
      </c>
      <c r="AS13" s="193">
        <f>PTRM_comparison!BI13*PTRM_comparison!$Y47</f>
        <v>6.1445687648676008</v>
      </c>
      <c r="AT13" s="193">
        <f>PTRM_comparison!BJ13*PTRM_comparison!$Y47</f>
        <v>6.0076024431077721</v>
      </c>
      <c r="AU13" s="193">
        <f>PTRM_comparison!BK13*PTRM_comparison!$Y47</f>
        <v>4.7680094036271781</v>
      </c>
      <c r="AV13" s="193">
        <f>PTRM_comparison!BL13*PTRM_comparison!$Y47</f>
        <v>3.6154821337286087</v>
      </c>
      <c r="AW13" s="193">
        <f>PTRM_comparison!BM13*PTRM_comparison!$Y47</f>
        <v>2.3081796973875615</v>
      </c>
      <c r="AX13" s="193">
        <f>PTRM_comparison!BN13*PTRM_comparison!$Y47</f>
        <v>1.2466314415124633</v>
      </c>
      <c r="AY13" s="193">
        <f>PTRM_comparison!BO13*PTRM_comparison!$Y47</f>
        <v>0</v>
      </c>
      <c r="AZ13" s="193">
        <f>PTRM_comparison!BP13*PTRM_comparison!$Y47</f>
        <v>0</v>
      </c>
      <c r="BA13" s="193">
        <f>PTRM_comparison!BQ13*PTRM_comparison!$Y47</f>
        <v>0</v>
      </c>
      <c r="BB13" s="193">
        <f>PTRM_comparison!BR13*PTRM_comparison!$Y47</f>
        <v>0</v>
      </c>
      <c r="BC13" s="193">
        <f>PTRM_comparison!BS13*PTRM_comparison!$Y47</f>
        <v>0</v>
      </c>
      <c r="BD13" s="193">
        <f>PTRM_comparison!BT13*PTRM_comparison!$Y47</f>
        <v>0</v>
      </c>
      <c r="BE13" s="193">
        <f>PTRM_comparison!BU13*PTRM_comparison!$Y47</f>
        <v>0</v>
      </c>
      <c r="BF13" s="193">
        <f>PTRM_comparison!BV13*PTRM_comparison!$Y47</f>
        <v>0</v>
      </c>
      <c r="BG13" s="193">
        <f>PTRM_comparison!BW13*PTRM_comparison!$Y47</f>
        <v>0</v>
      </c>
      <c r="BH13" s="193">
        <f>PTRM_comparison!BX13*PTRM_comparison!$Y47</f>
        <v>0</v>
      </c>
      <c r="BI13" s="193">
        <f>PTRM_comparison!BY13*PTRM_comparison!$Y47</f>
        <v>0</v>
      </c>
      <c r="BJ13" s="193">
        <f>PTRM_comparison!BZ13*PTRM_comparison!$Y47</f>
        <v>0</v>
      </c>
      <c r="BK13" s="193">
        <f>PTRM_comparison!CA13*PTRM_comparison!$Y47</f>
        <v>0</v>
      </c>
      <c r="BL13" s="193">
        <f>PTRM_comparison!CB13*PTRM_comparison!$Y47</f>
        <v>0</v>
      </c>
      <c r="BM13" s="193">
        <f>PTRM_comparison!CC13*PTRM_comparison!$Y47</f>
        <v>0</v>
      </c>
      <c r="BN13" s="193">
        <f>PTRM_comparison!CD13*PTRM_comparison!$Y47</f>
        <v>0</v>
      </c>
      <c r="BO13" s="193">
        <f>PTRM_comparison!CE13*PTRM_comparison!$Y47</f>
        <v>0</v>
      </c>
      <c r="BP13" s="193">
        <f>PTRM_comparison!CF13*PTRM_comparison!$Y47</f>
        <v>0</v>
      </c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F13" s="119"/>
    </row>
    <row r="14" spans="1:90" s="117" customFormat="1">
      <c r="B14" s="157"/>
      <c r="C14" s="67" t="str">
        <f>Inputs!C100</f>
        <v>Substation Establishment</v>
      </c>
      <c r="F14" s="193">
        <f>PTRM_comparison!V14*PTRM_comparison!$Y48</f>
        <v>12.47420998671131</v>
      </c>
      <c r="G14" s="193">
        <f>PTRM_comparison!W14*PTRM_comparison!$Y48</f>
        <v>12.47420998671131</v>
      </c>
      <c r="H14" s="193">
        <f>PTRM_comparison!X14*PTRM_comparison!$Y48</f>
        <v>12.47420998671131</v>
      </c>
      <c r="I14" s="193">
        <f>PTRM_comparison!Y14*PTRM_comparison!$Y48</f>
        <v>12.47420998671131</v>
      </c>
      <c r="J14" s="193">
        <f>PTRM_comparison!Z14*PTRM_comparison!$Y48</f>
        <v>12.47420998671131</v>
      </c>
      <c r="K14" s="193">
        <f>PTRM_comparison!AA14*PTRM_comparison!$Y48</f>
        <v>12.47420998671131</v>
      </c>
      <c r="L14" s="193">
        <f>PTRM_comparison!AB14*PTRM_comparison!$Y48</f>
        <v>12.47420998671131</v>
      </c>
      <c r="M14" s="193">
        <f>PTRM_comparison!AC14*PTRM_comparison!$Y48</f>
        <v>12.47420998671131</v>
      </c>
      <c r="N14" s="193">
        <f>PTRM_comparison!AD14*PTRM_comparison!$Y48</f>
        <v>12.47420998671131</v>
      </c>
      <c r="O14" s="193">
        <f>PTRM_comparison!AE14*PTRM_comparison!$Y48</f>
        <v>12.47420998671131</v>
      </c>
      <c r="P14" s="193">
        <f>PTRM_comparison!AF14*PTRM_comparison!$Y48</f>
        <v>12.47420998671131</v>
      </c>
      <c r="Q14" s="193">
        <f>PTRM_comparison!AG14*PTRM_comparison!$Y48</f>
        <v>12.47420998671131</v>
      </c>
      <c r="R14" s="193">
        <f>PTRM_comparison!AH14*PTRM_comparison!$Y48</f>
        <v>12.47420998671131</v>
      </c>
      <c r="S14" s="193">
        <f>PTRM_comparison!AI14*PTRM_comparison!$Y48</f>
        <v>12.47420998671131</v>
      </c>
      <c r="T14" s="193">
        <f>PTRM_comparison!AJ14*PTRM_comparison!$Y48</f>
        <v>12.47420998671131</v>
      </c>
      <c r="U14" s="193">
        <f>PTRM_comparison!AK14*PTRM_comparison!$Y48</f>
        <v>12.47420998671131</v>
      </c>
      <c r="V14" s="193">
        <f>PTRM_comparison!AL14*PTRM_comparison!$Y48</f>
        <v>12.47420998671131</v>
      </c>
      <c r="W14" s="193">
        <f>PTRM_comparison!AM14*PTRM_comparison!$Y48</f>
        <v>12.47420998671131</v>
      </c>
      <c r="X14" s="193">
        <f>PTRM_comparison!AN14*PTRM_comparison!$Y48</f>
        <v>12.47420998671131</v>
      </c>
      <c r="Y14" s="193">
        <f>PTRM_comparison!AO14*PTRM_comparison!$Y48</f>
        <v>12.47420998671131</v>
      </c>
      <c r="Z14" s="193">
        <f>PTRM_comparison!AP14*PTRM_comparison!$Y48</f>
        <v>12.47420998671131</v>
      </c>
      <c r="AA14" s="193">
        <f>PTRM_comparison!AQ14*PTRM_comparison!$Y48</f>
        <v>4.3599008034206879</v>
      </c>
      <c r="AB14" s="193">
        <f>PTRM_comparison!AR14*PTRM_comparison!$Y48</f>
        <v>1.9987480715071699</v>
      </c>
      <c r="AC14" s="193">
        <f>PTRM_comparison!AS14*PTRM_comparison!$Y48</f>
        <v>1.9987480715071699</v>
      </c>
      <c r="AD14" s="193">
        <f>PTRM_comparison!AT14*PTRM_comparison!$Y48</f>
        <v>1.9987480715071699</v>
      </c>
      <c r="AE14" s="193">
        <f>PTRM_comparison!AU14*PTRM_comparison!$Y48</f>
        <v>1.9987480715071699</v>
      </c>
      <c r="AF14" s="193">
        <f>PTRM_comparison!AV14*PTRM_comparison!$Y48</f>
        <v>1.9987480715071699</v>
      </c>
      <c r="AG14" s="193">
        <f>PTRM_comparison!AW14*PTRM_comparison!$Y48</f>
        <v>1.9987480715071699</v>
      </c>
      <c r="AH14" s="193">
        <f>PTRM_comparison!AX14*PTRM_comparison!$Y48</f>
        <v>1.9987480715071699</v>
      </c>
      <c r="AI14" s="193">
        <f>PTRM_comparison!AY14*PTRM_comparison!$Y48</f>
        <v>1.9987480715071699</v>
      </c>
      <c r="AJ14" s="193">
        <f>PTRM_comparison!AZ14*PTRM_comparison!$Y48</f>
        <v>1.9987480715071699</v>
      </c>
      <c r="AK14" s="193">
        <f>PTRM_comparison!BA14*PTRM_comparison!$Y48</f>
        <v>1.9987480715071699</v>
      </c>
      <c r="AL14" s="193">
        <f>PTRM_comparison!BB14*PTRM_comparison!$Y48</f>
        <v>1.9987480715071699</v>
      </c>
      <c r="AM14" s="193">
        <f>PTRM_comparison!BC14*PTRM_comparison!$Y48</f>
        <v>1.9987480715071699</v>
      </c>
      <c r="AN14" s="193">
        <f>PTRM_comparison!BD14*PTRM_comparison!$Y48</f>
        <v>1.9987480715071699</v>
      </c>
      <c r="AO14" s="193">
        <f>PTRM_comparison!BE14*PTRM_comparison!$Y48</f>
        <v>1.9987480715071699</v>
      </c>
      <c r="AP14" s="193">
        <f>PTRM_comparison!BF14*PTRM_comparison!$Y48</f>
        <v>1.9987480715071699</v>
      </c>
      <c r="AQ14" s="193">
        <f>PTRM_comparison!BG14*PTRM_comparison!$Y48</f>
        <v>1.9987480715071699</v>
      </c>
      <c r="AR14" s="193">
        <f>PTRM_comparison!BH14*PTRM_comparison!$Y48</f>
        <v>1.9987480715071699</v>
      </c>
      <c r="AS14" s="193">
        <f>PTRM_comparison!BI14*PTRM_comparison!$Y48</f>
        <v>1.9987480715071699</v>
      </c>
      <c r="AT14" s="193">
        <f>PTRM_comparison!BJ14*PTRM_comparison!$Y48</f>
        <v>1.9987480715071699</v>
      </c>
      <c r="AU14" s="193">
        <f>PTRM_comparison!BK14*PTRM_comparison!$Y48</f>
        <v>1.9987480715071699</v>
      </c>
      <c r="AV14" s="193">
        <f>PTRM_comparison!BL14*PTRM_comparison!$Y48</f>
        <v>1.9987480715071699</v>
      </c>
      <c r="AW14" s="193">
        <f>PTRM_comparison!BM14*PTRM_comparison!$Y48</f>
        <v>1.9987480715071699</v>
      </c>
      <c r="AX14" s="193">
        <f>PTRM_comparison!BN14*PTRM_comparison!$Y48</f>
        <v>1.9987480715071699</v>
      </c>
      <c r="AY14" s="193">
        <f>PTRM_comparison!BO14*PTRM_comparison!$Y48</f>
        <v>1.9987480715071699</v>
      </c>
      <c r="AZ14" s="193">
        <f>PTRM_comparison!BP14*PTRM_comparison!$Y48</f>
        <v>1.9987480715071699</v>
      </c>
      <c r="BA14" s="193">
        <f>PTRM_comparison!BQ14*PTRM_comparison!$Y48</f>
        <v>1.9987480715071699</v>
      </c>
      <c r="BB14" s="193">
        <f>PTRM_comparison!BR14*PTRM_comparison!$Y48</f>
        <v>1.9987480715071699</v>
      </c>
      <c r="BC14" s="193">
        <f>PTRM_comparison!BS14*PTRM_comparison!$Y48</f>
        <v>1.9987480715071699</v>
      </c>
      <c r="BD14" s="193">
        <f>PTRM_comparison!BT14*PTRM_comparison!$Y48</f>
        <v>1.9987480715071699</v>
      </c>
      <c r="BE14" s="193">
        <f>PTRM_comparison!BU14*PTRM_comparison!$Y48</f>
        <v>1.9987480715071699</v>
      </c>
      <c r="BF14" s="193">
        <f>PTRM_comparison!BV14*PTRM_comparison!$Y48</f>
        <v>1.7058485579365648</v>
      </c>
      <c r="BG14" s="193">
        <f>PTRM_comparison!BW14*PTRM_comparison!$Y48</f>
        <v>0.80376868158182957</v>
      </c>
      <c r="BH14" s="193">
        <f>PTRM_comparison!BX14*PTRM_comparison!$Y48</f>
        <v>0.80376868158182957</v>
      </c>
      <c r="BI14" s="193">
        <f>PTRM_comparison!BY14*PTRM_comparison!$Y48</f>
        <v>0.78454582032797204</v>
      </c>
      <c r="BJ14" s="193">
        <f>PTRM_comparison!BZ14*PTRM_comparison!$Y48</f>
        <v>0.61086028953788019</v>
      </c>
      <c r="BK14" s="193">
        <f>PTRM_comparison!CA14*PTRM_comparison!$Y48</f>
        <v>0.52318393161319598</v>
      </c>
      <c r="BL14" s="193">
        <f>PTRM_comparison!CB14*PTRM_comparison!$Y48</f>
        <v>0.44147026372265707</v>
      </c>
      <c r="BM14" s="193">
        <f>PTRM_comparison!CC14*PTRM_comparison!$Y48</f>
        <v>0.13935752604291285</v>
      </c>
      <c r="BN14" s="193">
        <f>PTRM_comparison!CD14*PTRM_comparison!$Y48</f>
        <v>0</v>
      </c>
      <c r="BO14" s="193">
        <f>PTRM_comparison!CE14*PTRM_comparison!$Y48</f>
        <v>0</v>
      </c>
      <c r="BP14" s="193">
        <f>PTRM_comparison!CF14*PTRM_comparison!$Y48</f>
        <v>0</v>
      </c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F14" s="119"/>
    </row>
    <row r="15" spans="1:90" s="117" customFormat="1">
      <c r="B15" s="157"/>
      <c r="C15" s="67" t="str">
        <f>Inputs!C101</f>
        <v>Distribution Substation Switchgear</v>
      </c>
      <c r="F15" s="193">
        <f>PTRM_comparison!V15*PTRM_comparison!$Y49</f>
        <v>14.203108370071938</v>
      </c>
      <c r="G15" s="193">
        <f>PTRM_comparison!W15*PTRM_comparison!$Y49</f>
        <v>14.203108370071938</v>
      </c>
      <c r="H15" s="193">
        <f>PTRM_comparison!X15*PTRM_comparison!$Y49</f>
        <v>14.203108370071938</v>
      </c>
      <c r="I15" s="193">
        <f>PTRM_comparison!Y15*PTRM_comparison!$Y49</f>
        <v>14.203108370071938</v>
      </c>
      <c r="J15" s="193">
        <f>PTRM_comparison!Z15*PTRM_comparison!$Y49</f>
        <v>14.203108370071938</v>
      </c>
      <c r="K15" s="193">
        <f>PTRM_comparison!AA15*PTRM_comparison!$Y49</f>
        <v>14.203108370071938</v>
      </c>
      <c r="L15" s="193">
        <f>PTRM_comparison!AB15*PTRM_comparison!$Y49</f>
        <v>14.203108370071938</v>
      </c>
      <c r="M15" s="193">
        <f>PTRM_comparison!AC15*PTRM_comparison!$Y49</f>
        <v>14.203108370071938</v>
      </c>
      <c r="N15" s="193">
        <f>PTRM_comparison!AD15*PTRM_comparison!$Y49</f>
        <v>14.203108370071938</v>
      </c>
      <c r="O15" s="193">
        <f>PTRM_comparison!AE15*PTRM_comparison!$Y49</f>
        <v>14.203108370071938</v>
      </c>
      <c r="P15" s="193">
        <f>PTRM_comparison!AF15*PTRM_comparison!$Y49</f>
        <v>14.203108370071938</v>
      </c>
      <c r="Q15" s="193">
        <f>PTRM_comparison!AG15*PTRM_comparison!$Y49</f>
        <v>14.203108370071938</v>
      </c>
      <c r="R15" s="193">
        <f>PTRM_comparison!AH15*PTRM_comparison!$Y49</f>
        <v>14.203108370071938</v>
      </c>
      <c r="S15" s="193">
        <f>PTRM_comparison!AI15*PTRM_comparison!$Y49</f>
        <v>14.203108370071938</v>
      </c>
      <c r="T15" s="193">
        <f>PTRM_comparison!AJ15*PTRM_comparison!$Y49</f>
        <v>14.203108370071938</v>
      </c>
      <c r="U15" s="193">
        <f>PTRM_comparison!AK15*PTRM_comparison!$Y49</f>
        <v>14.203108370071938</v>
      </c>
      <c r="V15" s="193">
        <f>PTRM_comparison!AL15*PTRM_comparison!$Y49</f>
        <v>14.203108370071938</v>
      </c>
      <c r="W15" s="193">
        <f>PTRM_comparison!AM15*PTRM_comparison!$Y49</f>
        <v>14.203108370071938</v>
      </c>
      <c r="X15" s="193">
        <f>PTRM_comparison!AN15*PTRM_comparison!$Y49</f>
        <v>14.203108370071938</v>
      </c>
      <c r="Y15" s="193">
        <f>PTRM_comparison!AO15*PTRM_comparison!$Y49</f>
        <v>14.203108370071938</v>
      </c>
      <c r="Z15" s="193">
        <f>PTRM_comparison!AP15*PTRM_comparison!$Y49</f>
        <v>14.203108370071938</v>
      </c>
      <c r="AA15" s="193">
        <f>PTRM_comparison!AQ15*PTRM_comparison!$Y49</f>
        <v>14.203108370071938</v>
      </c>
      <c r="AB15" s="193">
        <f>PTRM_comparison!AR15*PTRM_comparison!$Y49</f>
        <v>14.203108370071938</v>
      </c>
      <c r="AC15" s="193">
        <f>PTRM_comparison!AS15*PTRM_comparison!$Y49</f>
        <v>14.203108370071938</v>
      </c>
      <c r="AD15" s="193">
        <f>PTRM_comparison!AT15*PTRM_comparison!$Y49</f>
        <v>14.203108370071938</v>
      </c>
      <c r="AE15" s="193">
        <f>PTRM_comparison!AU15*PTRM_comparison!$Y49</f>
        <v>11.476570779239387</v>
      </c>
      <c r="AF15" s="193">
        <f>PTRM_comparison!AV15*PTRM_comparison!$Y49</f>
        <v>9.9787662092263893</v>
      </c>
      <c r="AG15" s="193">
        <f>PTRM_comparison!AW15*PTRM_comparison!$Y49</f>
        <v>9.9787662092263893</v>
      </c>
      <c r="AH15" s="193">
        <f>PTRM_comparison!AX15*PTRM_comparison!$Y49</f>
        <v>9.9787662092263893</v>
      </c>
      <c r="AI15" s="193">
        <f>PTRM_comparison!AY15*PTRM_comparison!$Y49</f>
        <v>9.9787662092263893</v>
      </c>
      <c r="AJ15" s="193">
        <f>PTRM_comparison!AZ15*PTRM_comparison!$Y49</f>
        <v>9.9787662092263893</v>
      </c>
      <c r="AK15" s="193">
        <f>PTRM_comparison!BA15*PTRM_comparison!$Y49</f>
        <v>9.9787662092263893</v>
      </c>
      <c r="AL15" s="193">
        <f>PTRM_comparison!BB15*PTRM_comparison!$Y49</f>
        <v>9.9787662092263893</v>
      </c>
      <c r="AM15" s="193">
        <f>PTRM_comparison!BC15*PTRM_comparison!$Y49</f>
        <v>9.9787662092263893</v>
      </c>
      <c r="AN15" s="193">
        <f>PTRM_comparison!BD15*PTRM_comparison!$Y49</f>
        <v>9.9787662092263893</v>
      </c>
      <c r="AO15" s="193">
        <f>PTRM_comparison!BE15*PTRM_comparison!$Y49</f>
        <v>9.9787662092263893</v>
      </c>
      <c r="AP15" s="193">
        <f>PTRM_comparison!BF15*PTRM_comparison!$Y49</f>
        <v>9.9787662092263893</v>
      </c>
      <c r="AQ15" s="193">
        <f>PTRM_comparison!BG15*PTRM_comparison!$Y49</f>
        <v>9.0287112281966504</v>
      </c>
      <c r="AR15" s="193">
        <f>PTRM_comparison!BH15*PTRM_comparison!$Y49</f>
        <v>5.4407379658133932</v>
      </c>
      <c r="AS15" s="193">
        <f>PTRM_comparison!BI15*PTRM_comparison!$Y49</f>
        <v>5.4407379658133932</v>
      </c>
      <c r="AT15" s="193">
        <f>PTRM_comparison!BJ15*PTRM_comparison!$Y49</f>
        <v>3.4212609142023314</v>
      </c>
      <c r="AU15" s="193">
        <f>PTRM_comparison!BK15*PTRM_comparison!$Y49</f>
        <v>2.3683662695310934</v>
      </c>
      <c r="AV15" s="193">
        <f>PTRM_comparison!BL15*PTRM_comparison!$Y49</f>
        <v>1.8005481353979038</v>
      </c>
      <c r="AW15" s="193">
        <f>PTRM_comparison!BM15*PTRM_comparison!$Y49</f>
        <v>1.338173224030841</v>
      </c>
      <c r="AX15" s="193">
        <f>PTRM_comparison!BN15*PTRM_comparison!$Y49</f>
        <v>0.82642423684492639</v>
      </c>
      <c r="AY15" s="193">
        <f>PTRM_comparison!BO15*PTRM_comparison!$Y49</f>
        <v>0</v>
      </c>
      <c r="AZ15" s="193">
        <f>PTRM_comparison!BP15*PTRM_comparison!$Y49</f>
        <v>0</v>
      </c>
      <c r="BA15" s="193">
        <f>PTRM_comparison!BQ15*PTRM_comparison!$Y49</f>
        <v>0</v>
      </c>
      <c r="BB15" s="193">
        <f>PTRM_comparison!BR15*PTRM_comparison!$Y49</f>
        <v>0</v>
      </c>
      <c r="BC15" s="193">
        <f>PTRM_comparison!BS15*PTRM_comparison!$Y49</f>
        <v>0</v>
      </c>
      <c r="BD15" s="193">
        <f>PTRM_comparison!BT15*PTRM_comparison!$Y49</f>
        <v>0</v>
      </c>
      <c r="BE15" s="193">
        <f>PTRM_comparison!BU15*PTRM_comparison!$Y49</f>
        <v>0</v>
      </c>
      <c r="BF15" s="193">
        <f>PTRM_comparison!BV15*PTRM_comparison!$Y49</f>
        <v>0</v>
      </c>
      <c r="BG15" s="193">
        <f>PTRM_comparison!BW15*PTRM_comparison!$Y49</f>
        <v>0</v>
      </c>
      <c r="BH15" s="193">
        <f>PTRM_comparison!BX15*PTRM_comparison!$Y49</f>
        <v>0</v>
      </c>
      <c r="BI15" s="193">
        <f>PTRM_comparison!BY15*PTRM_comparison!$Y49</f>
        <v>0</v>
      </c>
      <c r="BJ15" s="193">
        <f>PTRM_comparison!BZ15*PTRM_comparison!$Y49</f>
        <v>0</v>
      </c>
      <c r="BK15" s="193">
        <f>PTRM_comparison!CA15*PTRM_comparison!$Y49</f>
        <v>0</v>
      </c>
      <c r="BL15" s="193">
        <f>PTRM_comparison!CB15*PTRM_comparison!$Y49</f>
        <v>0</v>
      </c>
      <c r="BM15" s="193">
        <f>PTRM_comparison!CC15*PTRM_comparison!$Y49</f>
        <v>0</v>
      </c>
      <c r="BN15" s="193">
        <f>PTRM_comparison!CD15*PTRM_comparison!$Y49</f>
        <v>0</v>
      </c>
      <c r="BO15" s="193">
        <f>PTRM_comparison!CE15*PTRM_comparison!$Y49</f>
        <v>0</v>
      </c>
      <c r="BP15" s="193">
        <f>PTRM_comparison!CF15*PTRM_comparison!$Y49</f>
        <v>0</v>
      </c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F15" s="119"/>
    </row>
    <row r="16" spans="1:90" s="117" customFormat="1">
      <c r="B16" s="157"/>
      <c r="C16" s="67" t="str">
        <f>Inputs!C102</f>
        <v>Zone Transformers</v>
      </c>
      <c r="F16" s="193">
        <f>PTRM_comparison!V16*PTRM_comparison!$Y50</f>
        <v>14.755896657225509</v>
      </c>
      <c r="G16" s="193">
        <f>PTRM_comparison!W16*PTRM_comparison!$Y50</f>
        <v>14.755896657225509</v>
      </c>
      <c r="H16" s="193">
        <f>PTRM_comparison!X16*PTRM_comparison!$Y50</f>
        <v>14.755896657225509</v>
      </c>
      <c r="I16" s="193">
        <f>PTRM_comparison!Y16*PTRM_comparison!$Y50</f>
        <v>14.755896657225509</v>
      </c>
      <c r="J16" s="193">
        <f>PTRM_comparison!Z16*PTRM_comparison!$Y50</f>
        <v>14.755896657225509</v>
      </c>
      <c r="K16" s="193">
        <f>PTRM_comparison!AA16*PTRM_comparison!$Y50</f>
        <v>14.755896657225509</v>
      </c>
      <c r="L16" s="193">
        <f>PTRM_comparison!AB16*PTRM_comparison!$Y50</f>
        <v>14.755896657225509</v>
      </c>
      <c r="M16" s="193">
        <f>PTRM_comparison!AC16*PTRM_comparison!$Y50</f>
        <v>14.755896657225509</v>
      </c>
      <c r="N16" s="193">
        <f>PTRM_comparison!AD16*PTRM_comparison!$Y50</f>
        <v>14.755896657225509</v>
      </c>
      <c r="O16" s="193">
        <f>PTRM_comparison!AE16*PTRM_comparison!$Y50</f>
        <v>14.755896657225509</v>
      </c>
      <c r="P16" s="193">
        <f>PTRM_comparison!AF16*PTRM_comparison!$Y50</f>
        <v>14.755896657225509</v>
      </c>
      <c r="Q16" s="193">
        <f>PTRM_comparison!AG16*PTRM_comparison!$Y50</f>
        <v>14.755896657225509</v>
      </c>
      <c r="R16" s="193">
        <f>PTRM_comparison!AH16*PTRM_comparison!$Y50</f>
        <v>14.755896657225509</v>
      </c>
      <c r="S16" s="193">
        <f>PTRM_comparison!AI16*PTRM_comparison!$Y50</f>
        <v>14.755896657225509</v>
      </c>
      <c r="T16" s="193">
        <f>PTRM_comparison!AJ16*PTRM_comparison!$Y50</f>
        <v>14.755896657225509</v>
      </c>
      <c r="U16" s="193">
        <f>PTRM_comparison!AK16*PTRM_comparison!$Y50</f>
        <v>14.755896657225509</v>
      </c>
      <c r="V16" s="193">
        <f>PTRM_comparison!AL16*PTRM_comparison!$Y50</f>
        <v>14.755896657225509</v>
      </c>
      <c r="W16" s="193">
        <f>PTRM_comparison!AM16*PTRM_comparison!$Y50</f>
        <v>9.254486221319679</v>
      </c>
      <c r="X16" s="193">
        <f>PTRM_comparison!AN16*PTRM_comparison!$Y50</f>
        <v>2.6792787477857631</v>
      </c>
      <c r="Y16" s="193">
        <f>PTRM_comparison!AO16*PTRM_comparison!$Y50</f>
        <v>2.6792787477857631</v>
      </c>
      <c r="Z16" s="193">
        <f>PTRM_comparison!AP16*PTRM_comparison!$Y50</f>
        <v>2.6792787477857631</v>
      </c>
      <c r="AA16" s="193">
        <f>PTRM_comparison!AQ16*PTRM_comparison!$Y50</f>
        <v>2.6792787477857631</v>
      </c>
      <c r="AB16" s="193">
        <f>PTRM_comparison!AR16*PTRM_comparison!$Y50</f>
        <v>2.6792787477857631</v>
      </c>
      <c r="AC16" s="193">
        <f>PTRM_comparison!AS16*PTRM_comparison!$Y50</f>
        <v>2.6792787477857631</v>
      </c>
      <c r="AD16" s="193">
        <f>PTRM_comparison!AT16*PTRM_comparison!$Y50</f>
        <v>2.6792787477857631</v>
      </c>
      <c r="AE16" s="193">
        <f>PTRM_comparison!AU16*PTRM_comparison!$Y50</f>
        <v>2.6792787477857631</v>
      </c>
      <c r="AF16" s="193">
        <f>PTRM_comparison!AV16*PTRM_comparison!$Y50</f>
        <v>2.6792787477857631</v>
      </c>
      <c r="AG16" s="193">
        <f>PTRM_comparison!AW16*PTRM_comparison!$Y50</f>
        <v>2.6792787477857631</v>
      </c>
      <c r="AH16" s="193">
        <f>PTRM_comparison!AX16*PTRM_comparison!$Y50</f>
        <v>2.6792787477857631</v>
      </c>
      <c r="AI16" s="193">
        <f>PTRM_comparison!AY16*PTRM_comparison!$Y50</f>
        <v>2.6792787477857631</v>
      </c>
      <c r="AJ16" s="193">
        <f>PTRM_comparison!AZ16*PTRM_comparison!$Y50</f>
        <v>2.6792787477857631</v>
      </c>
      <c r="AK16" s="193">
        <f>PTRM_comparison!BA16*PTRM_comparison!$Y50</f>
        <v>2.6792787477857631</v>
      </c>
      <c r="AL16" s="193">
        <f>PTRM_comparison!BB16*PTRM_comparison!$Y50</f>
        <v>2.6792787477857631</v>
      </c>
      <c r="AM16" s="193">
        <f>PTRM_comparison!BC16*PTRM_comparison!$Y50</f>
        <v>2.6792787477857631</v>
      </c>
      <c r="AN16" s="193">
        <f>PTRM_comparison!BD16*PTRM_comparison!$Y50</f>
        <v>2.6792787477857631</v>
      </c>
      <c r="AO16" s="193">
        <f>PTRM_comparison!BE16*PTRM_comparison!$Y50</f>
        <v>2.6792787477857631</v>
      </c>
      <c r="AP16" s="193">
        <f>PTRM_comparison!BF16*PTRM_comparison!$Y50</f>
        <v>2.6792787477857631</v>
      </c>
      <c r="AQ16" s="193">
        <f>PTRM_comparison!BG16*PTRM_comparison!$Y50</f>
        <v>2.6792787477857631</v>
      </c>
      <c r="AR16" s="193">
        <f>PTRM_comparison!BH16*PTRM_comparison!$Y50</f>
        <v>2.6792787477857631</v>
      </c>
      <c r="AS16" s="193">
        <f>PTRM_comparison!BI16*PTRM_comparison!$Y50</f>
        <v>2.6792787477857631</v>
      </c>
      <c r="AT16" s="193">
        <f>PTRM_comparison!BJ16*PTRM_comparison!$Y50</f>
        <v>2.6792787477857631</v>
      </c>
      <c r="AU16" s="193">
        <f>PTRM_comparison!BK16*PTRM_comparison!$Y50</f>
        <v>2.6792787477857631</v>
      </c>
      <c r="AV16" s="193">
        <f>PTRM_comparison!BL16*PTRM_comparison!$Y50</f>
        <v>2.6792787477857631</v>
      </c>
      <c r="AW16" s="193">
        <f>PTRM_comparison!BM16*PTRM_comparison!$Y50</f>
        <v>0.857784654375501</v>
      </c>
      <c r="AX16" s="193">
        <f>PTRM_comparison!BN16*PTRM_comparison!$Y50</f>
        <v>-0.3694632050601796</v>
      </c>
      <c r="AY16" s="193">
        <f>PTRM_comparison!BO16*PTRM_comparison!$Y50</f>
        <v>0.91663115509284321</v>
      </c>
      <c r="AZ16" s="193">
        <f>PTRM_comparison!BP16*PTRM_comparison!$Y50</f>
        <v>0.60723176848428639</v>
      </c>
      <c r="BA16" s="193">
        <f>PTRM_comparison!BQ16*PTRM_comparison!$Y50</f>
        <v>0.40346679790158041</v>
      </c>
      <c r="BB16" s="193">
        <f>PTRM_comparison!BR16*PTRM_comparison!$Y50</f>
        <v>0.2730087490731099</v>
      </c>
      <c r="BC16" s="193">
        <f>PTRM_comparison!BS16*PTRM_comparison!$Y50</f>
        <v>0.14525380243213745</v>
      </c>
      <c r="BD16" s="193">
        <f>PTRM_comparison!BT16*PTRM_comparison!$Y50</f>
        <v>0</v>
      </c>
      <c r="BE16" s="193">
        <f>PTRM_comparison!BU16*PTRM_comparison!$Y50</f>
        <v>0</v>
      </c>
      <c r="BF16" s="193">
        <f>PTRM_comparison!BV16*PTRM_comparison!$Y50</f>
        <v>0</v>
      </c>
      <c r="BG16" s="193">
        <f>PTRM_comparison!BW16*PTRM_comparison!$Y50</f>
        <v>0</v>
      </c>
      <c r="BH16" s="193">
        <f>PTRM_comparison!BX16*PTRM_comparison!$Y50</f>
        <v>0</v>
      </c>
      <c r="BI16" s="193">
        <f>PTRM_comparison!BY16*PTRM_comparison!$Y50</f>
        <v>0</v>
      </c>
      <c r="BJ16" s="193">
        <f>PTRM_comparison!BZ16*PTRM_comparison!$Y50</f>
        <v>0</v>
      </c>
      <c r="BK16" s="193">
        <f>PTRM_comparison!CA16*PTRM_comparison!$Y50</f>
        <v>0</v>
      </c>
      <c r="BL16" s="193">
        <f>PTRM_comparison!CB16*PTRM_comparison!$Y50</f>
        <v>0</v>
      </c>
      <c r="BM16" s="193">
        <f>PTRM_comparison!CC16*PTRM_comparison!$Y50</f>
        <v>0</v>
      </c>
      <c r="BN16" s="193">
        <f>PTRM_comparison!CD16*PTRM_comparison!$Y50</f>
        <v>0</v>
      </c>
      <c r="BO16" s="193">
        <f>PTRM_comparison!CE16*PTRM_comparison!$Y50</f>
        <v>0</v>
      </c>
      <c r="BP16" s="193">
        <f>PTRM_comparison!CF16*PTRM_comparison!$Y50</f>
        <v>0</v>
      </c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F16" s="119"/>
    </row>
    <row r="17" spans="2:84" s="117" customFormat="1">
      <c r="B17" s="157"/>
      <c r="C17" s="67" t="str">
        <f>Inputs!C103</f>
        <v>Distribution Transformers</v>
      </c>
      <c r="F17" s="193">
        <f>PTRM_comparison!V17*PTRM_comparison!$Y51</f>
        <v>61.715806217973821</v>
      </c>
      <c r="G17" s="193">
        <f>PTRM_comparison!W17*PTRM_comparison!$Y51</f>
        <v>61.715806217973821</v>
      </c>
      <c r="H17" s="193">
        <f>PTRM_comparison!X17*PTRM_comparison!$Y51</f>
        <v>61.715806217973821</v>
      </c>
      <c r="I17" s="193">
        <f>PTRM_comparison!Y17*PTRM_comparison!$Y51</f>
        <v>61.715806217973821</v>
      </c>
      <c r="J17" s="193">
        <f>PTRM_comparison!Z17*PTRM_comparison!$Y51</f>
        <v>61.715806217973821</v>
      </c>
      <c r="K17" s="193">
        <f>PTRM_comparison!AA17*PTRM_comparison!$Y51</f>
        <v>61.715806217973821</v>
      </c>
      <c r="L17" s="193">
        <f>PTRM_comparison!AB17*PTRM_comparison!$Y51</f>
        <v>61.715806217973821</v>
      </c>
      <c r="M17" s="193">
        <f>PTRM_comparison!AC17*PTRM_comparison!$Y51</f>
        <v>61.715806217973821</v>
      </c>
      <c r="N17" s="193">
        <f>PTRM_comparison!AD17*PTRM_comparison!$Y51</f>
        <v>61.715806217973821</v>
      </c>
      <c r="O17" s="193">
        <f>PTRM_comparison!AE17*PTRM_comparison!$Y51</f>
        <v>61.715806217973821</v>
      </c>
      <c r="P17" s="193">
        <f>PTRM_comparison!AF17*PTRM_comparison!$Y51</f>
        <v>61.715806217973821</v>
      </c>
      <c r="Q17" s="193">
        <f>PTRM_comparison!AG17*PTRM_comparison!$Y51</f>
        <v>61.715806217973821</v>
      </c>
      <c r="R17" s="193">
        <f>PTRM_comparison!AH17*PTRM_comparison!$Y51</f>
        <v>29.658434155166482</v>
      </c>
      <c r="S17" s="193">
        <f>PTRM_comparison!AI17*PTRM_comparison!$Y51</f>
        <v>17.902299631606414</v>
      </c>
      <c r="T17" s="193">
        <f>PTRM_comparison!AJ17*PTRM_comparison!$Y51</f>
        <v>17.902299631606414</v>
      </c>
      <c r="U17" s="193">
        <f>PTRM_comparison!AK17*PTRM_comparison!$Y51</f>
        <v>17.902299631606414</v>
      </c>
      <c r="V17" s="193">
        <f>PTRM_comparison!AL17*PTRM_comparison!$Y51</f>
        <v>17.902299631606414</v>
      </c>
      <c r="W17" s="193">
        <f>PTRM_comparison!AM17*PTRM_comparison!$Y51</f>
        <v>17.902299631606414</v>
      </c>
      <c r="X17" s="193">
        <f>PTRM_comparison!AN17*PTRM_comparison!$Y51</f>
        <v>17.902299631606414</v>
      </c>
      <c r="Y17" s="193">
        <f>PTRM_comparison!AO17*PTRM_comparison!$Y51</f>
        <v>17.902299631606414</v>
      </c>
      <c r="Z17" s="193">
        <f>PTRM_comparison!AP17*PTRM_comparison!$Y51</f>
        <v>17.902299631606414</v>
      </c>
      <c r="AA17" s="193">
        <f>PTRM_comparison!AQ17*PTRM_comparison!$Y51</f>
        <v>17.902299631606414</v>
      </c>
      <c r="AB17" s="193">
        <f>PTRM_comparison!AR17*PTRM_comparison!$Y51</f>
        <v>17.902299631606414</v>
      </c>
      <c r="AC17" s="193">
        <f>PTRM_comparison!AS17*PTRM_comparison!$Y51</f>
        <v>17.902299631606414</v>
      </c>
      <c r="AD17" s="193">
        <f>PTRM_comparison!AT17*PTRM_comparison!$Y51</f>
        <v>17.902299631606414</v>
      </c>
      <c r="AE17" s="193">
        <f>PTRM_comparison!AU17*PTRM_comparison!$Y51</f>
        <v>17.902299631606414</v>
      </c>
      <c r="AF17" s="193">
        <f>PTRM_comparison!AV17*PTRM_comparison!$Y51</f>
        <v>17.902299631606414</v>
      </c>
      <c r="AG17" s="193">
        <f>PTRM_comparison!AW17*PTRM_comparison!$Y51</f>
        <v>17.902299631606414</v>
      </c>
      <c r="AH17" s="193">
        <f>PTRM_comparison!AX17*PTRM_comparison!$Y51</f>
        <v>17.902299631606414</v>
      </c>
      <c r="AI17" s="193">
        <f>PTRM_comparison!AY17*PTRM_comparison!$Y51</f>
        <v>17.902299631606414</v>
      </c>
      <c r="AJ17" s="193">
        <f>PTRM_comparison!AZ17*PTRM_comparison!$Y51</f>
        <v>17.902299631606414</v>
      </c>
      <c r="AK17" s="193">
        <f>PTRM_comparison!BA17*PTRM_comparison!$Y51</f>
        <v>17.902299631606414</v>
      </c>
      <c r="AL17" s="193">
        <f>PTRM_comparison!BB17*PTRM_comparison!$Y51</f>
        <v>17.902299631606414</v>
      </c>
      <c r="AM17" s="193">
        <f>PTRM_comparison!BC17*PTRM_comparison!$Y51</f>
        <v>17.902299631606414</v>
      </c>
      <c r="AN17" s="193">
        <f>PTRM_comparison!BD17*PTRM_comparison!$Y51</f>
        <v>17.902299631606414</v>
      </c>
      <c r="AO17" s="193">
        <f>PTRM_comparison!BE17*PTRM_comparison!$Y51</f>
        <v>17.902299631606414</v>
      </c>
      <c r="AP17" s="193">
        <f>PTRM_comparison!BF17*PTRM_comparison!$Y51</f>
        <v>17.902299631606414</v>
      </c>
      <c r="AQ17" s="193">
        <f>PTRM_comparison!BG17*PTRM_comparison!$Y51</f>
        <v>17.900055070998935</v>
      </c>
      <c r="AR17" s="193">
        <f>PTRM_comparison!BH17*PTRM_comparison!$Y51</f>
        <v>6.5073799233507321</v>
      </c>
      <c r="AS17" s="193">
        <f>PTRM_comparison!BI17*PTRM_comparison!$Y51</f>
        <v>6.5073799233507321</v>
      </c>
      <c r="AT17" s="193">
        <f>PTRM_comparison!BJ17*PTRM_comparison!$Y51</f>
        <v>7.2575014426834077</v>
      </c>
      <c r="AU17" s="193">
        <f>PTRM_comparison!BK17*PTRM_comparison!$Y51</f>
        <v>5.4974677120910922</v>
      </c>
      <c r="AV17" s="193">
        <f>PTRM_comparison!BL17*PTRM_comparison!$Y51</f>
        <v>4.2426610253579815</v>
      </c>
      <c r="AW17" s="193">
        <f>PTRM_comparison!BM17*PTRM_comparison!$Y51</f>
        <v>2.9321432970531434</v>
      </c>
      <c r="AX17" s="193">
        <f>PTRM_comparison!BN17*PTRM_comparison!$Y51</f>
        <v>1.4865596306535092</v>
      </c>
      <c r="AY17" s="193">
        <f>PTRM_comparison!BO17*PTRM_comparison!$Y51</f>
        <v>0</v>
      </c>
      <c r="AZ17" s="193">
        <f>PTRM_comparison!BP17*PTRM_comparison!$Y51</f>
        <v>0</v>
      </c>
      <c r="BA17" s="193">
        <f>PTRM_comparison!BQ17*PTRM_comparison!$Y51</f>
        <v>0</v>
      </c>
      <c r="BB17" s="193">
        <f>PTRM_comparison!BR17*PTRM_comparison!$Y51</f>
        <v>0</v>
      </c>
      <c r="BC17" s="193">
        <f>PTRM_comparison!BS17*PTRM_comparison!$Y51</f>
        <v>0</v>
      </c>
      <c r="BD17" s="193">
        <f>PTRM_comparison!BT17*PTRM_comparison!$Y51</f>
        <v>0</v>
      </c>
      <c r="BE17" s="193">
        <f>PTRM_comparison!BU17*PTRM_comparison!$Y51</f>
        <v>0</v>
      </c>
      <c r="BF17" s="193">
        <f>PTRM_comparison!BV17*PTRM_comparison!$Y51</f>
        <v>0</v>
      </c>
      <c r="BG17" s="193">
        <f>PTRM_comparison!BW17*PTRM_comparison!$Y51</f>
        <v>0</v>
      </c>
      <c r="BH17" s="193">
        <f>PTRM_comparison!BX17*PTRM_comparison!$Y51</f>
        <v>0</v>
      </c>
      <c r="BI17" s="193">
        <f>PTRM_comparison!BY17*PTRM_comparison!$Y51</f>
        <v>0</v>
      </c>
      <c r="BJ17" s="193">
        <f>PTRM_comparison!BZ17*PTRM_comparison!$Y51</f>
        <v>0</v>
      </c>
      <c r="BK17" s="193">
        <f>PTRM_comparison!CA17*PTRM_comparison!$Y51</f>
        <v>0</v>
      </c>
      <c r="BL17" s="193">
        <f>PTRM_comparison!CB17*PTRM_comparison!$Y51</f>
        <v>0</v>
      </c>
      <c r="BM17" s="193">
        <f>PTRM_comparison!CC17*PTRM_comparison!$Y51</f>
        <v>0</v>
      </c>
      <c r="BN17" s="193">
        <f>PTRM_comparison!CD17*PTRM_comparison!$Y51</f>
        <v>0</v>
      </c>
      <c r="BO17" s="193">
        <f>PTRM_comparison!CE17*PTRM_comparison!$Y51</f>
        <v>0</v>
      </c>
      <c r="BP17" s="193">
        <f>PTRM_comparison!CF17*PTRM_comparison!$Y51</f>
        <v>0</v>
      </c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F17" s="119"/>
    </row>
    <row r="18" spans="2:84" s="117" customFormat="1">
      <c r="B18" s="157"/>
      <c r="C18" s="67" t="str">
        <f>Inputs!C104</f>
        <v>Low Voltage Services</v>
      </c>
      <c r="F18" s="193">
        <f>PTRM_comparison!V18*PTRM_comparison!$Y52</f>
        <v>4.7306933258498445</v>
      </c>
      <c r="G18" s="193">
        <f>PTRM_comparison!W18*PTRM_comparison!$Y52</f>
        <v>4.7306933258498445</v>
      </c>
      <c r="H18" s="193">
        <f>PTRM_comparison!X18*PTRM_comparison!$Y52</f>
        <v>4.7306933258498445</v>
      </c>
      <c r="I18" s="193">
        <f>PTRM_comparison!Y18*PTRM_comparison!$Y52</f>
        <v>4.7306933258498445</v>
      </c>
      <c r="J18" s="193">
        <f>PTRM_comparison!Z18*PTRM_comparison!$Y52</f>
        <v>4.7306933258498445</v>
      </c>
      <c r="K18" s="193">
        <f>PTRM_comparison!AA18*PTRM_comparison!$Y52</f>
        <v>4.7306933258498445</v>
      </c>
      <c r="L18" s="193">
        <f>PTRM_comparison!AB18*PTRM_comparison!$Y52</f>
        <v>4.7306933258498445</v>
      </c>
      <c r="M18" s="193">
        <f>PTRM_comparison!AC18*PTRM_comparison!$Y52</f>
        <v>4.7306933258498445</v>
      </c>
      <c r="N18" s="193">
        <f>PTRM_comparison!AD18*PTRM_comparison!$Y52</f>
        <v>4.7306933258498445</v>
      </c>
      <c r="O18" s="193">
        <f>PTRM_comparison!AE18*PTRM_comparison!$Y52</f>
        <v>4.7306933258498445</v>
      </c>
      <c r="P18" s="193">
        <f>PTRM_comparison!AF18*PTRM_comparison!$Y52</f>
        <v>4.7306933258498445</v>
      </c>
      <c r="Q18" s="193">
        <f>PTRM_comparison!AG18*PTRM_comparison!$Y52</f>
        <v>4.7306933258498445</v>
      </c>
      <c r="R18" s="193">
        <f>PTRM_comparison!AH18*PTRM_comparison!$Y52</f>
        <v>4.7306933258498445</v>
      </c>
      <c r="S18" s="193">
        <f>PTRM_comparison!AI18*PTRM_comparison!$Y52</f>
        <v>4.7306933258498445</v>
      </c>
      <c r="T18" s="193">
        <f>PTRM_comparison!AJ18*PTRM_comparison!$Y52</f>
        <v>4.7306933258498445</v>
      </c>
      <c r="U18" s="193">
        <f>PTRM_comparison!AK18*PTRM_comparison!$Y52</f>
        <v>4.7306933258498445</v>
      </c>
      <c r="V18" s="193">
        <f>PTRM_comparison!AL18*PTRM_comparison!$Y52</f>
        <v>4.7306933258498445</v>
      </c>
      <c r="W18" s="193">
        <f>PTRM_comparison!AM18*PTRM_comparison!$Y52</f>
        <v>4.7306933258498445</v>
      </c>
      <c r="X18" s="193">
        <f>PTRM_comparison!AN18*PTRM_comparison!$Y52</f>
        <v>4.7306933258498445</v>
      </c>
      <c r="Y18" s="193">
        <f>PTRM_comparison!AO18*PTRM_comparison!$Y52</f>
        <v>4.7306933258498445</v>
      </c>
      <c r="Z18" s="193">
        <f>PTRM_comparison!AP18*PTRM_comparison!$Y52</f>
        <v>4.7306933258498445</v>
      </c>
      <c r="AA18" s="193">
        <f>PTRM_comparison!AQ18*PTRM_comparison!$Y52</f>
        <v>4.7306933258498445</v>
      </c>
      <c r="AB18" s="193">
        <f>PTRM_comparison!AR18*PTRM_comparison!$Y52</f>
        <v>4.7306933258498445</v>
      </c>
      <c r="AC18" s="193">
        <f>PTRM_comparison!AS18*PTRM_comparison!$Y52</f>
        <v>4.7306933258498445</v>
      </c>
      <c r="AD18" s="193">
        <f>PTRM_comparison!AT18*PTRM_comparison!$Y52</f>
        <v>4.7306933258498445</v>
      </c>
      <c r="AE18" s="193">
        <f>PTRM_comparison!AU18*PTRM_comparison!$Y52</f>
        <v>4.7306933258498445</v>
      </c>
      <c r="AF18" s="193">
        <f>PTRM_comparison!AV18*PTRM_comparison!$Y52</f>
        <v>4.7306933258498445</v>
      </c>
      <c r="AG18" s="193">
        <f>PTRM_comparison!AW18*PTRM_comparison!$Y52</f>
        <v>4.7306933258498445</v>
      </c>
      <c r="AH18" s="193">
        <f>PTRM_comparison!AX18*PTRM_comparison!$Y52</f>
        <v>2.5236884807497995</v>
      </c>
      <c r="AI18" s="193">
        <f>PTRM_comparison!AY18*PTRM_comparison!$Y52</f>
        <v>0.85117232847546032</v>
      </c>
      <c r="AJ18" s="193">
        <f>PTRM_comparison!AZ18*PTRM_comparison!$Y52</f>
        <v>1.8391090385455831</v>
      </c>
      <c r="AK18" s="193">
        <f>PTRM_comparison!BA18*PTRM_comparison!$Y52</f>
        <v>1.5151362766309546</v>
      </c>
      <c r="AL18" s="193">
        <f>PTRM_comparison!BB18*PTRM_comparison!$Y52</f>
        <v>1.2171482988646294</v>
      </c>
      <c r="AM18" s="193">
        <f>PTRM_comparison!BC18*PTRM_comparison!$Y52</f>
        <v>0.96537137538002837</v>
      </c>
      <c r="AN18" s="193">
        <f>PTRM_comparison!BD18*PTRM_comparison!$Y52</f>
        <v>0.36465140141928393</v>
      </c>
      <c r="AO18" s="193">
        <f>PTRM_comparison!BE18*PTRM_comparison!$Y52</f>
        <v>0</v>
      </c>
      <c r="AP18" s="193">
        <f>PTRM_comparison!BF18*PTRM_comparison!$Y52</f>
        <v>0</v>
      </c>
      <c r="AQ18" s="193">
        <f>PTRM_comparison!BG18*PTRM_comparison!$Y52</f>
        <v>0</v>
      </c>
      <c r="AR18" s="193">
        <f>PTRM_comparison!BH18*PTRM_comparison!$Y52</f>
        <v>0</v>
      </c>
      <c r="AS18" s="193">
        <f>PTRM_comparison!BI18*PTRM_comparison!$Y52</f>
        <v>0</v>
      </c>
      <c r="AT18" s="193">
        <f>PTRM_comparison!BJ18*PTRM_comparison!$Y52</f>
        <v>0</v>
      </c>
      <c r="AU18" s="193">
        <f>PTRM_comparison!BK18*PTRM_comparison!$Y52</f>
        <v>0</v>
      </c>
      <c r="AV18" s="193">
        <f>PTRM_comparison!BL18*PTRM_comparison!$Y52</f>
        <v>0</v>
      </c>
      <c r="AW18" s="193">
        <f>PTRM_comparison!BM18*PTRM_comparison!$Y52</f>
        <v>0</v>
      </c>
      <c r="AX18" s="193">
        <f>PTRM_comparison!BN18*PTRM_comparison!$Y52</f>
        <v>0</v>
      </c>
      <c r="AY18" s="193">
        <f>PTRM_comparison!BO18*PTRM_comparison!$Y52</f>
        <v>0</v>
      </c>
      <c r="AZ18" s="193">
        <f>PTRM_comparison!BP18*PTRM_comparison!$Y52</f>
        <v>0</v>
      </c>
      <c r="BA18" s="193">
        <f>PTRM_comparison!BQ18*PTRM_comparison!$Y52</f>
        <v>0</v>
      </c>
      <c r="BB18" s="193">
        <f>PTRM_comparison!BR18*PTRM_comparison!$Y52</f>
        <v>0</v>
      </c>
      <c r="BC18" s="193">
        <f>PTRM_comparison!BS18*PTRM_comparison!$Y52</f>
        <v>0</v>
      </c>
      <c r="BD18" s="193">
        <f>PTRM_comparison!BT18*PTRM_comparison!$Y52</f>
        <v>0</v>
      </c>
      <c r="BE18" s="193">
        <f>PTRM_comparison!BU18*PTRM_comparison!$Y52</f>
        <v>0</v>
      </c>
      <c r="BF18" s="193">
        <f>PTRM_comparison!BV18*PTRM_comparison!$Y52</f>
        <v>0</v>
      </c>
      <c r="BG18" s="193">
        <f>PTRM_comparison!BW18*PTRM_comparison!$Y52</f>
        <v>0</v>
      </c>
      <c r="BH18" s="193">
        <f>PTRM_comparison!BX18*PTRM_comparison!$Y52</f>
        <v>0</v>
      </c>
      <c r="BI18" s="193">
        <f>PTRM_comparison!BY18*PTRM_comparison!$Y52</f>
        <v>0</v>
      </c>
      <c r="BJ18" s="193">
        <f>PTRM_comparison!BZ18*PTRM_comparison!$Y52</f>
        <v>0</v>
      </c>
      <c r="BK18" s="193">
        <f>PTRM_comparison!CA18*PTRM_comparison!$Y52</f>
        <v>0</v>
      </c>
      <c r="BL18" s="193">
        <f>PTRM_comparison!CB18*PTRM_comparison!$Y52</f>
        <v>0</v>
      </c>
      <c r="BM18" s="193">
        <f>PTRM_comparison!CC18*PTRM_comparison!$Y52</f>
        <v>0</v>
      </c>
      <c r="BN18" s="193">
        <f>PTRM_comparison!CD18*PTRM_comparison!$Y52</f>
        <v>0</v>
      </c>
      <c r="BO18" s="193">
        <f>PTRM_comparison!CE18*PTRM_comparison!$Y52</f>
        <v>0</v>
      </c>
      <c r="BP18" s="193">
        <f>PTRM_comparison!CF18*PTRM_comparison!$Y52</f>
        <v>0</v>
      </c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F18" s="119"/>
    </row>
    <row r="19" spans="2:84" s="117" customFormat="1">
      <c r="B19" s="157"/>
      <c r="C19" s="67" t="str">
        <f>Inputs!C105</f>
        <v>Metering</v>
      </c>
      <c r="F19" s="193">
        <f>PTRM_comparison!V19*PTRM_comparison!$Y53</f>
        <v>3.5910901793255801</v>
      </c>
      <c r="G19" s="193">
        <f>PTRM_comparison!W19*PTRM_comparison!$Y53</f>
        <v>3.5910901793255801</v>
      </c>
      <c r="H19" s="193">
        <f>PTRM_comparison!X19*PTRM_comparison!$Y53</f>
        <v>3.5910901793255801</v>
      </c>
      <c r="I19" s="193">
        <f>PTRM_comparison!Y19*PTRM_comparison!$Y53</f>
        <v>3.5910901793255801</v>
      </c>
      <c r="J19" s="193">
        <f>PTRM_comparison!Z19*PTRM_comparison!$Y53</f>
        <v>3.5910901793255801</v>
      </c>
      <c r="K19" s="193">
        <f>PTRM_comparison!AA19*PTRM_comparison!$Y53</f>
        <v>3.5910901793255801</v>
      </c>
      <c r="L19" s="193">
        <f>PTRM_comparison!AB19*PTRM_comparison!$Y53</f>
        <v>3.5910901793255801</v>
      </c>
      <c r="M19" s="193">
        <f>PTRM_comparison!AC19*PTRM_comparison!$Y53</f>
        <v>3.5910901793255801</v>
      </c>
      <c r="N19" s="193">
        <f>PTRM_comparison!AD19*PTRM_comparison!$Y53</f>
        <v>3.5910901793255801</v>
      </c>
      <c r="O19" s="193">
        <f>PTRM_comparison!AE19*PTRM_comparison!$Y53</f>
        <v>3.5910901793255801</v>
      </c>
      <c r="P19" s="193">
        <f>PTRM_comparison!AF19*PTRM_comparison!$Y53</f>
        <v>3.5910901793255801</v>
      </c>
      <c r="Q19" s="193">
        <f>PTRM_comparison!AG19*PTRM_comparison!$Y53</f>
        <v>3.5910901793255801</v>
      </c>
      <c r="R19" s="193">
        <f>PTRM_comparison!AH19*PTRM_comparison!$Y53</f>
        <v>3.5910901793255801</v>
      </c>
      <c r="S19" s="193">
        <f>PTRM_comparison!AI19*PTRM_comparison!$Y53</f>
        <v>3.5910901793255801</v>
      </c>
      <c r="T19" s="193">
        <f>PTRM_comparison!AJ19*PTRM_comparison!$Y53</f>
        <v>3.5910901793255801</v>
      </c>
      <c r="U19" s="193">
        <f>PTRM_comparison!AK19*PTRM_comparison!$Y53</f>
        <v>3.5910901793255801</v>
      </c>
      <c r="V19" s="193">
        <f>PTRM_comparison!AL19*PTRM_comparison!$Y53</f>
        <v>3.5910901793255801</v>
      </c>
      <c r="W19" s="193">
        <f>PTRM_comparison!AM19*PTRM_comparison!$Y53</f>
        <v>2.126504853934529</v>
      </c>
      <c r="X19" s="193">
        <f>PTRM_comparison!AN19*PTRM_comparison!$Y53</f>
        <v>1.4697637323445258</v>
      </c>
      <c r="Y19" s="193">
        <f>PTRM_comparison!AO19*PTRM_comparison!$Y53</f>
        <v>1.4697637323445258</v>
      </c>
      <c r="Z19" s="193">
        <f>PTRM_comparison!AP19*PTRM_comparison!$Y53</f>
        <v>0.45196976985359527</v>
      </c>
      <c r="AA19" s="193">
        <f>PTRM_comparison!AQ19*PTRM_comparison!$Y53</f>
        <v>0.20040870050053169</v>
      </c>
      <c r="AB19" s="193">
        <f>PTRM_comparison!AR19*PTRM_comparison!$Y53</f>
        <v>0.13293962694888967</v>
      </c>
      <c r="AC19" s="193">
        <f>PTRM_comparison!AS19*PTRM_comparison!$Y53</f>
        <v>3.0890190410553967E-2</v>
      </c>
      <c r="AD19" s="193">
        <f>PTRM_comparison!AT19*PTRM_comparison!$Y53</f>
        <v>0</v>
      </c>
      <c r="AE19" s="193">
        <f>PTRM_comparison!AU19*PTRM_comparison!$Y53</f>
        <v>0</v>
      </c>
      <c r="AF19" s="193">
        <f>PTRM_comparison!AV19*PTRM_comparison!$Y53</f>
        <v>0</v>
      </c>
      <c r="AG19" s="193">
        <f>PTRM_comparison!AW19*PTRM_comparison!$Y53</f>
        <v>0</v>
      </c>
      <c r="AH19" s="193">
        <f>PTRM_comparison!AX19*PTRM_comparison!$Y53</f>
        <v>0</v>
      </c>
      <c r="AI19" s="193">
        <f>PTRM_comparison!AY19*PTRM_comparison!$Y53</f>
        <v>0</v>
      </c>
      <c r="AJ19" s="193">
        <f>PTRM_comparison!AZ19*PTRM_comparison!$Y53</f>
        <v>0</v>
      </c>
      <c r="AK19" s="193">
        <f>PTRM_comparison!BA19*PTRM_comparison!$Y53</f>
        <v>0</v>
      </c>
      <c r="AL19" s="193">
        <f>PTRM_comparison!BB19*PTRM_comparison!$Y53</f>
        <v>0</v>
      </c>
      <c r="AM19" s="193">
        <f>PTRM_comparison!BC19*PTRM_comparison!$Y53</f>
        <v>0</v>
      </c>
      <c r="AN19" s="193">
        <f>PTRM_comparison!BD19*PTRM_comparison!$Y53</f>
        <v>0</v>
      </c>
      <c r="AO19" s="193">
        <f>PTRM_comparison!BE19*PTRM_comparison!$Y53</f>
        <v>0</v>
      </c>
      <c r="AP19" s="193">
        <f>PTRM_comparison!BF19*PTRM_comparison!$Y53</f>
        <v>0</v>
      </c>
      <c r="AQ19" s="193">
        <f>PTRM_comparison!BG19*PTRM_comparison!$Y53</f>
        <v>0</v>
      </c>
      <c r="AR19" s="193">
        <f>PTRM_comparison!BH19*PTRM_comparison!$Y53</f>
        <v>0</v>
      </c>
      <c r="AS19" s="193">
        <f>PTRM_comparison!BI19*PTRM_comparison!$Y53</f>
        <v>0</v>
      </c>
      <c r="AT19" s="193">
        <f>PTRM_comparison!BJ19*PTRM_comparison!$Y53</f>
        <v>0</v>
      </c>
      <c r="AU19" s="193">
        <f>PTRM_comparison!BK19*PTRM_comparison!$Y53</f>
        <v>0</v>
      </c>
      <c r="AV19" s="193">
        <f>PTRM_comparison!BL19*PTRM_comparison!$Y53</f>
        <v>0</v>
      </c>
      <c r="AW19" s="193">
        <f>PTRM_comparison!BM19*PTRM_comparison!$Y53</f>
        <v>0</v>
      </c>
      <c r="AX19" s="193">
        <f>PTRM_comparison!BN19*PTRM_comparison!$Y53</f>
        <v>0</v>
      </c>
      <c r="AY19" s="193">
        <f>PTRM_comparison!BO19*PTRM_comparison!$Y53</f>
        <v>0</v>
      </c>
      <c r="AZ19" s="193">
        <f>PTRM_comparison!BP19*PTRM_comparison!$Y53</f>
        <v>0</v>
      </c>
      <c r="BA19" s="193">
        <f>PTRM_comparison!BQ19*PTRM_comparison!$Y53</f>
        <v>0</v>
      </c>
      <c r="BB19" s="193">
        <f>PTRM_comparison!BR19*PTRM_comparison!$Y53</f>
        <v>0</v>
      </c>
      <c r="BC19" s="193">
        <f>PTRM_comparison!BS19*PTRM_comparison!$Y53</f>
        <v>0</v>
      </c>
      <c r="BD19" s="193">
        <f>PTRM_comparison!BT19*PTRM_comparison!$Y53</f>
        <v>0</v>
      </c>
      <c r="BE19" s="193">
        <f>PTRM_comparison!BU19*PTRM_comparison!$Y53</f>
        <v>0</v>
      </c>
      <c r="BF19" s="193">
        <f>PTRM_comparison!BV19*PTRM_comparison!$Y53</f>
        <v>0</v>
      </c>
      <c r="BG19" s="193">
        <f>PTRM_comparison!BW19*PTRM_comparison!$Y53</f>
        <v>0</v>
      </c>
      <c r="BH19" s="193">
        <f>PTRM_comparison!BX19*PTRM_comparison!$Y53</f>
        <v>0</v>
      </c>
      <c r="BI19" s="193">
        <f>PTRM_comparison!BY19*PTRM_comparison!$Y53</f>
        <v>0</v>
      </c>
      <c r="BJ19" s="193">
        <f>PTRM_comparison!BZ19*PTRM_comparison!$Y53</f>
        <v>0</v>
      </c>
      <c r="BK19" s="193">
        <f>PTRM_comparison!CA19*PTRM_comparison!$Y53</f>
        <v>0</v>
      </c>
      <c r="BL19" s="193">
        <f>PTRM_comparison!CB19*PTRM_comparison!$Y53</f>
        <v>0</v>
      </c>
      <c r="BM19" s="193">
        <f>PTRM_comparison!CC19*PTRM_comparison!$Y53</f>
        <v>0</v>
      </c>
      <c r="BN19" s="193">
        <f>PTRM_comparison!CD19*PTRM_comparison!$Y53</f>
        <v>0</v>
      </c>
      <c r="BO19" s="193">
        <f>PTRM_comparison!CE19*PTRM_comparison!$Y53</f>
        <v>0</v>
      </c>
      <c r="BP19" s="193">
        <f>PTRM_comparison!CF19*PTRM_comparison!$Y53</f>
        <v>0</v>
      </c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F19" s="119"/>
    </row>
    <row r="20" spans="2:84" s="117" customFormat="1" ht="13.5" customHeight="1">
      <c r="B20" s="157"/>
      <c r="C20" s="67" t="str">
        <f>Inputs!C106</f>
        <v>Communications – Pilot Wires</v>
      </c>
      <c r="F20" s="193">
        <f>PTRM_comparison!V20*PTRM_comparison!$Y54</f>
        <v>5.6480552433384981</v>
      </c>
      <c r="G20" s="193">
        <f>PTRM_comparison!W20*PTRM_comparison!$Y54</f>
        <v>5.6480552433384981</v>
      </c>
      <c r="H20" s="193">
        <f>PTRM_comparison!X20*PTRM_comparison!$Y54</f>
        <v>5.6480552433384981</v>
      </c>
      <c r="I20" s="193">
        <f>PTRM_comparison!Y20*PTRM_comparison!$Y54</f>
        <v>5.6480552433384981</v>
      </c>
      <c r="J20" s="193">
        <f>PTRM_comparison!Z20*PTRM_comparison!$Y54</f>
        <v>5.6480552433384981</v>
      </c>
      <c r="K20" s="193">
        <f>PTRM_comparison!AA20*PTRM_comparison!$Y54</f>
        <v>5.6480552433384981</v>
      </c>
      <c r="L20" s="193">
        <f>PTRM_comparison!AB20*PTRM_comparison!$Y54</f>
        <v>5.6480552433384981</v>
      </c>
      <c r="M20" s="193">
        <f>PTRM_comparison!AC20*PTRM_comparison!$Y54</f>
        <v>5.6480552433384981</v>
      </c>
      <c r="N20" s="193">
        <f>PTRM_comparison!AD20*PTRM_comparison!$Y54</f>
        <v>5.6480552433384981</v>
      </c>
      <c r="O20" s="193">
        <f>PTRM_comparison!AE20*PTRM_comparison!$Y54</f>
        <v>5.5772637687610231</v>
      </c>
      <c r="P20" s="193">
        <f>PTRM_comparison!AF20*PTRM_comparison!$Y54</f>
        <v>4.2270999650263033</v>
      </c>
      <c r="Q20" s="193">
        <f>PTRM_comparison!AG20*PTRM_comparison!$Y54</f>
        <v>4.2270999650263033</v>
      </c>
      <c r="R20" s="193">
        <f>PTRM_comparison!AH20*PTRM_comparison!$Y54</f>
        <v>4.2270999650263033</v>
      </c>
      <c r="S20" s="193">
        <f>PTRM_comparison!AI20*PTRM_comparison!$Y54</f>
        <v>4.2270999650263033</v>
      </c>
      <c r="T20" s="193">
        <f>PTRM_comparison!AJ20*PTRM_comparison!$Y54</f>
        <v>4.2270999650263033</v>
      </c>
      <c r="U20" s="193">
        <f>PTRM_comparison!AK20*PTRM_comparison!$Y54</f>
        <v>4.2270999650263033</v>
      </c>
      <c r="V20" s="193">
        <f>PTRM_comparison!AL20*PTRM_comparison!$Y54</f>
        <v>4.2270999650263033</v>
      </c>
      <c r="W20" s="193">
        <f>PTRM_comparison!AM20*PTRM_comparison!$Y54</f>
        <v>4.2270999650263033</v>
      </c>
      <c r="X20" s="193">
        <f>PTRM_comparison!AN20*PTRM_comparison!$Y54</f>
        <v>4.2270999650263033</v>
      </c>
      <c r="Y20" s="193">
        <f>PTRM_comparison!AO20*PTRM_comparison!$Y54</f>
        <v>4.2270999650263033</v>
      </c>
      <c r="Z20" s="193">
        <f>PTRM_comparison!AP20*PTRM_comparison!$Y54</f>
        <v>4.2270999650263033</v>
      </c>
      <c r="AA20" s="193">
        <f>PTRM_comparison!AQ20*PTRM_comparison!$Y54</f>
        <v>4.2270999650263033</v>
      </c>
      <c r="AB20" s="193">
        <f>PTRM_comparison!AR20*PTRM_comparison!$Y54</f>
        <v>4.2270999650263033</v>
      </c>
      <c r="AC20" s="193">
        <f>PTRM_comparison!AS20*PTRM_comparison!$Y54</f>
        <v>4.2270999650263033</v>
      </c>
      <c r="AD20" s="193">
        <f>PTRM_comparison!AT20*PTRM_comparison!$Y54</f>
        <v>4.2270999650263033</v>
      </c>
      <c r="AE20" s="193">
        <f>PTRM_comparison!AU20*PTRM_comparison!$Y54</f>
        <v>4.2270999650263033</v>
      </c>
      <c r="AF20" s="193">
        <f>PTRM_comparison!AV20*PTRM_comparison!$Y54</f>
        <v>3.0399076610646634</v>
      </c>
      <c r="AG20" s="193">
        <f>PTRM_comparison!AW20*PTRM_comparison!$Y54</f>
        <v>0.87712556893412075</v>
      </c>
      <c r="AH20" s="193">
        <f>PTRM_comparison!AX20*PTRM_comparison!$Y54</f>
        <v>0.87712556893412075</v>
      </c>
      <c r="AI20" s="193">
        <f>PTRM_comparison!AY20*PTRM_comparison!$Y54</f>
        <v>0.87712556893412075</v>
      </c>
      <c r="AJ20" s="193">
        <f>PTRM_comparison!AZ20*PTRM_comparison!$Y54</f>
        <v>0.94056306561830516</v>
      </c>
      <c r="AK20" s="193">
        <f>PTRM_comparison!BA20*PTRM_comparison!$Y54</f>
        <v>0.90856667873296226</v>
      </c>
      <c r="AL20" s="193">
        <f>PTRM_comparison!BB20*PTRM_comparison!$Y54</f>
        <v>0.64445877882276958</v>
      </c>
      <c r="AM20" s="193">
        <f>PTRM_comparison!BC20*PTRM_comparison!$Y54</f>
        <v>0.33995722968803932</v>
      </c>
      <c r="AN20" s="193">
        <f>PTRM_comparison!BD20*PTRM_comparison!$Y54</f>
        <v>0.13420255923865304</v>
      </c>
      <c r="AO20" s="193">
        <f>PTRM_comparison!BE20*PTRM_comparison!$Y54</f>
        <v>0</v>
      </c>
      <c r="AP20" s="193">
        <f>PTRM_comparison!BF20*PTRM_comparison!$Y54</f>
        <v>0</v>
      </c>
      <c r="AQ20" s="193">
        <f>PTRM_comparison!BG20*PTRM_comparison!$Y54</f>
        <v>0</v>
      </c>
      <c r="AR20" s="193">
        <f>PTRM_comparison!BH20*PTRM_comparison!$Y54</f>
        <v>0</v>
      </c>
      <c r="AS20" s="193">
        <f>PTRM_comparison!BI20*PTRM_comparison!$Y54</f>
        <v>0</v>
      </c>
      <c r="AT20" s="193">
        <f>PTRM_comparison!BJ20*PTRM_comparison!$Y54</f>
        <v>0</v>
      </c>
      <c r="AU20" s="193">
        <f>PTRM_comparison!BK20*PTRM_comparison!$Y54</f>
        <v>0</v>
      </c>
      <c r="AV20" s="193">
        <f>PTRM_comparison!BL20*PTRM_comparison!$Y54</f>
        <v>0</v>
      </c>
      <c r="AW20" s="193">
        <f>PTRM_comparison!BM20*PTRM_comparison!$Y54</f>
        <v>0</v>
      </c>
      <c r="AX20" s="193">
        <f>PTRM_comparison!BN20*PTRM_comparison!$Y54</f>
        <v>0</v>
      </c>
      <c r="AY20" s="193">
        <f>PTRM_comparison!BO20*PTRM_comparison!$Y54</f>
        <v>0</v>
      </c>
      <c r="AZ20" s="193">
        <f>PTRM_comparison!BP20*PTRM_comparison!$Y54</f>
        <v>0</v>
      </c>
      <c r="BA20" s="193">
        <f>PTRM_comparison!BQ20*PTRM_comparison!$Y54</f>
        <v>0</v>
      </c>
      <c r="BB20" s="193">
        <f>PTRM_comparison!BR20*PTRM_comparison!$Y54</f>
        <v>0</v>
      </c>
      <c r="BC20" s="193">
        <f>PTRM_comparison!BS20*PTRM_comparison!$Y54</f>
        <v>0</v>
      </c>
      <c r="BD20" s="193">
        <f>PTRM_comparison!BT20*PTRM_comparison!$Y54</f>
        <v>0</v>
      </c>
      <c r="BE20" s="193">
        <f>PTRM_comparison!BU20*PTRM_comparison!$Y54</f>
        <v>0</v>
      </c>
      <c r="BF20" s="193">
        <f>PTRM_comparison!BV20*PTRM_comparison!$Y54</f>
        <v>0</v>
      </c>
      <c r="BG20" s="193">
        <f>PTRM_comparison!BW20*PTRM_comparison!$Y54</f>
        <v>0</v>
      </c>
      <c r="BH20" s="193">
        <f>PTRM_comparison!BX20*PTRM_comparison!$Y54</f>
        <v>0</v>
      </c>
      <c r="BI20" s="193">
        <f>PTRM_comparison!BY20*PTRM_comparison!$Y54</f>
        <v>0</v>
      </c>
      <c r="BJ20" s="193">
        <f>PTRM_comparison!BZ20*PTRM_comparison!$Y54</f>
        <v>0</v>
      </c>
      <c r="BK20" s="193">
        <f>PTRM_comparison!CA20*PTRM_comparison!$Y54</f>
        <v>0</v>
      </c>
      <c r="BL20" s="193">
        <f>PTRM_comparison!CB20*PTRM_comparison!$Y54</f>
        <v>0</v>
      </c>
      <c r="BM20" s="193">
        <f>PTRM_comparison!CC20*PTRM_comparison!$Y54</f>
        <v>0</v>
      </c>
      <c r="BN20" s="193">
        <f>PTRM_comparison!CD20*PTRM_comparison!$Y54</f>
        <v>0</v>
      </c>
      <c r="BO20" s="193">
        <f>PTRM_comparison!CE20*PTRM_comparison!$Y54</f>
        <v>0</v>
      </c>
      <c r="BP20" s="193">
        <f>PTRM_comparison!CF20*PTRM_comparison!$Y54</f>
        <v>0</v>
      </c>
    </row>
    <row r="21" spans="2:84" s="117" customFormat="1" ht="13.5" customHeight="1">
      <c r="B21" s="157"/>
      <c r="C21" s="67" t="str">
        <f>Inputs!C107</f>
        <v>Generation Assets</v>
      </c>
      <c r="D21" s="122"/>
      <c r="E21" s="122"/>
      <c r="F21" s="193">
        <f>PTRM_comparison!V21*PTRM_comparison!$Y55</f>
        <v>0.79107247259967051</v>
      </c>
      <c r="G21" s="193">
        <f>PTRM_comparison!W21*PTRM_comparison!$Y55</f>
        <v>0.79107247259967051</v>
      </c>
      <c r="H21" s="193">
        <f>PTRM_comparison!X21*PTRM_comparison!$Y55</f>
        <v>0.79107247259967051</v>
      </c>
      <c r="I21" s="193">
        <f>PTRM_comparison!Y21*PTRM_comparison!$Y55</f>
        <v>0.79107247259967051</v>
      </c>
      <c r="J21" s="193">
        <f>PTRM_comparison!Z21*PTRM_comparison!$Y55</f>
        <v>0.79107247259967051</v>
      </c>
      <c r="K21" s="193">
        <f>PTRM_comparison!AA21*PTRM_comparison!$Y55</f>
        <v>0.79107247259967051</v>
      </c>
      <c r="L21" s="193">
        <f>PTRM_comparison!AB21*PTRM_comparison!$Y55</f>
        <v>0.79107247259967051</v>
      </c>
      <c r="M21" s="193">
        <f>PTRM_comparison!AC21*PTRM_comparison!$Y55</f>
        <v>0.79107247259967051</v>
      </c>
      <c r="N21" s="193">
        <f>PTRM_comparison!AD21*PTRM_comparison!$Y55</f>
        <v>0.79107247259967051</v>
      </c>
      <c r="O21" s="193">
        <f>PTRM_comparison!AE21*PTRM_comparison!$Y55</f>
        <v>0.79107247259967051</v>
      </c>
      <c r="P21" s="193">
        <f>PTRM_comparison!AF21*PTRM_comparison!$Y55</f>
        <v>0.79107247259967051</v>
      </c>
      <c r="Q21" s="193">
        <f>PTRM_comparison!AG21*PTRM_comparison!$Y55</f>
        <v>0.79107247259967051</v>
      </c>
      <c r="R21" s="193">
        <f>PTRM_comparison!AH21*PTRM_comparison!$Y55</f>
        <v>0.79107247259967051</v>
      </c>
      <c r="S21" s="193">
        <f>PTRM_comparison!AI21*PTRM_comparison!$Y55</f>
        <v>0.79107247259967051</v>
      </c>
      <c r="T21" s="193">
        <f>PTRM_comparison!AJ21*PTRM_comparison!$Y55</f>
        <v>0.79107247259967051</v>
      </c>
      <c r="U21" s="193">
        <f>PTRM_comparison!AK21*PTRM_comparison!$Y55</f>
        <v>0.79107247259967051</v>
      </c>
      <c r="V21" s="193">
        <f>PTRM_comparison!AL21*PTRM_comparison!$Y55</f>
        <v>0.79107247259967051</v>
      </c>
      <c r="W21" s="193">
        <f>PTRM_comparison!AM21*PTRM_comparison!$Y55</f>
        <v>0.79107247259967051</v>
      </c>
      <c r="X21" s="193">
        <f>PTRM_comparison!AN21*PTRM_comparison!$Y55</f>
        <v>0.79107247259967051</v>
      </c>
      <c r="Y21" s="193">
        <f>PTRM_comparison!AO21*PTRM_comparison!$Y55</f>
        <v>0.79107247259967051</v>
      </c>
      <c r="Z21" s="193">
        <f>PTRM_comparison!AP21*PTRM_comparison!$Y55</f>
        <v>0.79107247259967051</v>
      </c>
      <c r="AA21" s="193">
        <f>PTRM_comparison!AQ21*PTRM_comparison!$Y55</f>
        <v>0.79107247259967051</v>
      </c>
      <c r="AB21" s="193">
        <f>PTRM_comparison!AR21*PTRM_comparison!$Y55</f>
        <v>0.79107247259967051</v>
      </c>
      <c r="AC21" s="193">
        <f>PTRM_comparison!AS21*PTRM_comparison!$Y55</f>
        <v>0.79107247259967051</v>
      </c>
      <c r="AD21" s="193">
        <f>PTRM_comparison!AT21*PTRM_comparison!$Y55</f>
        <v>0.77598340393435594</v>
      </c>
      <c r="AE21" s="193">
        <f>PTRM_comparison!AU21*PTRM_comparison!$Y55</f>
        <v>0.42154887453412626</v>
      </c>
      <c r="AF21" s="193">
        <f>PTRM_comparison!AV21*PTRM_comparison!$Y55</f>
        <v>0.23065727587318449</v>
      </c>
      <c r="AG21" s="193">
        <f>PTRM_comparison!AW21*PTRM_comparison!$Y55</f>
        <v>0.13442730285183227</v>
      </c>
      <c r="AH21" s="193">
        <f>PTRM_comparison!AX21*PTRM_comparison!$Y55</f>
        <v>0.12774545269680915</v>
      </c>
      <c r="AI21" s="193">
        <f>PTRM_comparison!AY21*PTRM_comparison!$Y55</f>
        <v>0.12159916497263951</v>
      </c>
      <c r="AJ21" s="193">
        <f>PTRM_comparison!AZ21*PTRM_comparison!$Y55</f>
        <v>0</v>
      </c>
      <c r="AK21" s="193">
        <f>PTRM_comparison!BA21*PTRM_comparison!$Y55</f>
        <v>0</v>
      </c>
      <c r="AL21" s="193">
        <f>PTRM_comparison!BB21*PTRM_comparison!$Y55</f>
        <v>0</v>
      </c>
      <c r="AM21" s="193">
        <f>PTRM_comparison!BC21*PTRM_comparison!$Y55</f>
        <v>0</v>
      </c>
      <c r="AN21" s="193">
        <f>PTRM_comparison!BD21*PTRM_comparison!$Y55</f>
        <v>0</v>
      </c>
      <c r="AO21" s="193">
        <f>PTRM_comparison!BE21*PTRM_comparison!$Y55</f>
        <v>0</v>
      </c>
      <c r="AP21" s="193">
        <f>PTRM_comparison!BF21*PTRM_comparison!$Y55</f>
        <v>0</v>
      </c>
      <c r="AQ21" s="193">
        <f>PTRM_comparison!BG21*PTRM_comparison!$Y55</f>
        <v>0</v>
      </c>
      <c r="AR21" s="193">
        <f>PTRM_comparison!BH21*PTRM_comparison!$Y55</f>
        <v>0</v>
      </c>
      <c r="AS21" s="193">
        <f>PTRM_comparison!BI21*PTRM_comparison!$Y55</f>
        <v>0</v>
      </c>
      <c r="AT21" s="193">
        <f>PTRM_comparison!BJ21*PTRM_comparison!$Y55</f>
        <v>0</v>
      </c>
      <c r="AU21" s="193">
        <f>PTRM_comparison!BK21*PTRM_comparison!$Y55</f>
        <v>0</v>
      </c>
      <c r="AV21" s="193">
        <f>PTRM_comparison!BL21*PTRM_comparison!$Y55</f>
        <v>0</v>
      </c>
      <c r="AW21" s="193">
        <f>PTRM_comparison!BM21*PTRM_comparison!$Y55</f>
        <v>0</v>
      </c>
      <c r="AX21" s="193">
        <f>PTRM_comparison!BN21*PTRM_comparison!$Y55</f>
        <v>0</v>
      </c>
      <c r="AY21" s="193">
        <f>PTRM_comparison!BO21*PTRM_comparison!$Y55</f>
        <v>0</v>
      </c>
      <c r="AZ21" s="193">
        <f>PTRM_comparison!BP21*PTRM_comparison!$Y55</f>
        <v>0</v>
      </c>
      <c r="BA21" s="193">
        <f>PTRM_comparison!BQ21*PTRM_comparison!$Y55</f>
        <v>0</v>
      </c>
      <c r="BB21" s="193">
        <f>PTRM_comparison!BR21*PTRM_comparison!$Y55</f>
        <v>0</v>
      </c>
      <c r="BC21" s="193">
        <f>PTRM_comparison!BS21*PTRM_comparison!$Y55</f>
        <v>0</v>
      </c>
      <c r="BD21" s="193">
        <f>PTRM_comparison!BT21*PTRM_comparison!$Y55</f>
        <v>0</v>
      </c>
      <c r="BE21" s="193">
        <f>PTRM_comparison!BU21*PTRM_comparison!$Y55</f>
        <v>0</v>
      </c>
      <c r="BF21" s="193">
        <f>PTRM_comparison!BV21*PTRM_comparison!$Y55</f>
        <v>0</v>
      </c>
      <c r="BG21" s="193">
        <f>PTRM_comparison!BW21*PTRM_comparison!$Y55</f>
        <v>0</v>
      </c>
      <c r="BH21" s="193">
        <f>PTRM_comparison!BX21*PTRM_comparison!$Y55</f>
        <v>0</v>
      </c>
      <c r="BI21" s="193">
        <f>PTRM_comparison!BY21*PTRM_comparison!$Y55</f>
        <v>0</v>
      </c>
      <c r="BJ21" s="193">
        <f>PTRM_comparison!BZ21*PTRM_comparison!$Y55</f>
        <v>0</v>
      </c>
      <c r="BK21" s="193">
        <f>PTRM_comparison!CA21*PTRM_comparison!$Y55</f>
        <v>0</v>
      </c>
      <c r="BL21" s="193">
        <f>PTRM_comparison!CB21*PTRM_comparison!$Y55</f>
        <v>0</v>
      </c>
      <c r="BM21" s="193">
        <f>PTRM_comparison!CC21*PTRM_comparison!$Y55</f>
        <v>0</v>
      </c>
      <c r="BN21" s="193">
        <f>PTRM_comparison!CD21*PTRM_comparison!$Y55</f>
        <v>0</v>
      </c>
      <c r="BO21" s="193">
        <f>PTRM_comparison!CE21*PTRM_comparison!$Y55</f>
        <v>0</v>
      </c>
      <c r="BP21" s="193">
        <f>PTRM_comparison!CF21*PTRM_comparison!$Y55</f>
        <v>0</v>
      </c>
    </row>
    <row r="22" spans="2:84" s="117" customFormat="1" ht="13.5" customHeight="1">
      <c r="B22" s="157"/>
      <c r="C22" s="67" t="str">
        <f>Inputs!C108</f>
        <v>Other Equipment</v>
      </c>
      <c r="D22" s="122"/>
      <c r="E22" s="122"/>
      <c r="F22" s="193">
        <f>PTRM_comparison!V22*PTRM_comparison!$Y56</f>
        <v>8.8488613889473058E-2</v>
      </c>
      <c r="G22" s="193">
        <f>PTRM_comparison!W22*PTRM_comparison!$Y56</f>
        <v>8.8488613889473058E-2</v>
      </c>
      <c r="H22" s="193">
        <f>PTRM_comparison!X22*PTRM_comparison!$Y56</f>
        <v>8.8488613889473058E-2</v>
      </c>
      <c r="I22" s="193">
        <f>PTRM_comparison!Y22*PTRM_comparison!$Y56</f>
        <v>8.8488613889473058E-2</v>
      </c>
      <c r="J22" s="193">
        <f>PTRM_comparison!Z22*PTRM_comparison!$Y56</f>
        <v>8.8488613889473058E-2</v>
      </c>
      <c r="K22" s="193">
        <f>PTRM_comparison!AA22*PTRM_comparison!$Y56</f>
        <v>8.8488613889473058E-2</v>
      </c>
      <c r="L22" s="193">
        <f>PTRM_comparison!AB22*PTRM_comparison!$Y56</f>
        <v>8.8488613889473058E-2</v>
      </c>
      <c r="M22" s="193">
        <f>PTRM_comparison!AC22*PTRM_comparison!$Y56</f>
        <v>8.8488613889473058E-2</v>
      </c>
      <c r="N22" s="193">
        <f>PTRM_comparison!AD22*PTRM_comparison!$Y56</f>
        <v>8.8488613889473058E-2</v>
      </c>
      <c r="O22" s="193">
        <f>PTRM_comparison!AE22*PTRM_comparison!$Y56</f>
        <v>8.8488613889473058E-2</v>
      </c>
      <c r="P22" s="193">
        <f>PTRM_comparison!AF22*PTRM_comparison!$Y56</f>
        <v>8.8488613889473058E-2</v>
      </c>
      <c r="Q22" s="193">
        <f>PTRM_comparison!AG22*PTRM_comparison!$Y56</f>
        <v>8.8488613889473058E-2</v>
      </c>
      <c r="R22" s="193">
        <f>PTRM_comparison!AH22*PTRM_comparison!$Y56</f>
        <v>8.8488613889473058E-2</v>
      </c>
      <c r="S22" s="193">
        <f>PTRM_comparison!AI22*PTRM_comparison!$Y56</f>
        <v>8.8488613889473058E-2</v>
      </c>
      <c r="T22" s="193">
        <f>PTRM_comparison!AJ22*PTRM_comparison!$Y56</f>
        <v>8.8488613889473058E-2</v>
      </c>
      <c r="U22" s="193">
        <f>PTRM_comparison!AK22*PTRM_comparison!$Y56</f>
        <v>8.8488613889473058E-2</v>
      </c>
      <c r="V22" s="193">
        <f>PTRM_comparison!AL22*PTRM_comparison!$Y56</f>
        <v>8.8488613889473058E-2</v>
      </c>
      <c r="W22" s="193">
        <f>PTRM_comparison!AM22*PTRM_comparison!$Y56</f>
        <v>8.8488613889473058E-2</v>
      </c>
      <c r="X22" s="193">
        <f>PTRM_comparison!AN22*PTRM_comparison!$Y56</f>
        <v>8.8488613889473058E-2</v>
      </c>
      <c r="Y22" s="193">
        <f>PTRM_comparison!AO22*PTRM_comparison!$Y56</f>
        <v>8.8488613889473058E-2</v>
      </c>
      <c r="Z22" s="193">
        <f>PTRM_comparison!AP22*PTRM_comparison!$Y56</f>
        <v>8.8488613889473058E-2</v>
      </c>
      <c r="AA22" s="193">
        <f>PTRM_comparison!AQ22*PTRM_comparison!$Y56</f>
        <v>8.8488613889473058E-2</v>
      </c>
      <c r="AB22" s="193">
        <f>PTRM_comparison!AR22*PTRM_comparison!$Y56</f>
        <v>8.8488613889473058E-2</v>
      </c>
      <c r="AC22" s="193">
        <f>PTRM_comparison!AS22*PTRM_comparison!$Y56</f>
        <v>8.8488613889473058E-2</v>
      </c>
      <c r="AD22" s="193">
        <f>PTRM_comparison!AT22*PTRM_comparison!$Y56</f>
        <v>8.8488613889473058E-2</v>
      </c>
      <c r="AE22" s="193">
        <f>PTRM_comparison!AU22*PTRM_comparison!$Y56</f>
        <v>8.8488613889473058E-2</v>
      </c>
      <c r="AF22" s="193">
        <f>PTRM_comparison!AV22*PTRM_comparison!$Y56</f>
        <v>4.7390731293214167E-2</v>
      </c>
      <c r="AG22" s="193">
        <f>PTRM_comparison!AW22*PTRM_comparison!$Y56</f>
        <v>-0.10302741316572588</v>
      </c>
      <c r="AH22" s="193">
        <f>PTRM_comparison!AX22*PTRM_comparison!$Y56</f>
        <v>-0.10302741316572588</v>
      </c>
      <c r="AI22" s="193">
        <f>PTRM_comparison!AY22*PTRM_comparison!$Y56</f>
        <v>-0.10302741316572588</v>
      </c>
      <c r="AJ22" s="193">
        <f>PTRM_comparison!AZ22*PTRM_comparison!$Y56</f>
        <v>-0.10302741316572588</v>
      </c>
      <c r="AK22" s="193">
        <f>PTRM_comparison!BA22*PTRM_comparison!$Y56</f>
        <v>-0.10302741316572588</v>
      </c>
      <c r="AL22" s="193">
        <f>PTRM_comparison!BB22*PTRM_comparison!$Y56</f>
        <v>-0.10302741316572588</v>
      </c>
      <c r="AM22" s="193">
        <f>PTRM_comparison!BC22*PTRM_comparison!$Y56</f>
        <v>-0.10302741316572588</v>
      </c>
      <c r="AN22" s="193">
        <f>PTRM_comparison!BD22*PTRM_comparison!$Y56</f>
        <v>-0.1054354818097662</v>
      </c>
      <c r="AO22" s="193">
        <f>PTRM_comparison!BE22*PTRM_comparison!$Y56</f>
        <v>0</v>
      </c>
      <c r="AP22" s="193">
        <f>PTRM_comparison!BF22*PTRM_comparison!$Y56</f>
        <v>0</v>
      </c>
      <c r="AQ22" s="193">
        <f>PTRM_comparison!BG22*PTRM_comparison!$Y56</f>
        <v>0</v>
      </c>
      <c r="AR22" s="193">
        <f>PTRM_comparison!BH22*PTRM_comparison!$Y56</f>
        <v>0</v>
      </c>
      <c r="AS22" s="193">
        <f>PTRM_comparison!BI22*PTRM_comparison!$Y56</f>
        <v>0</v>
      </c>
      <c r="AT22" s="193">
        <f>PTRM_comparison!BJ22*PTRM_comparison!$Y56</f>
        <v>0</v>
      </c>
      <c r="AU22" s="193">
        <f>PTRM_comparison!BK22*PTRM_comparison!$Y56</f>
        <v>0</v>
      </c>
      <c r="AV22" s="193">
        <f>PTRM_comparison!BL22*PTRM_comparison!$Y56</f>
        <v>0</v>
      </c>
      <c r="AW22" s="193">
        <f>PTRM_comparison!BM22*PTRM_comparison!$Y56</f>
        <v>0</v>
      </c>
      <c r="AX22" s="193">
        <f>PTRM_comparison!BN22*PTRM_comparison!$Y56</f>
        <v>0</v>
      </c>
      <c r="AY22" s="193">
        <f>PTRM_comparison!BO22*PTRM_comparison!$Y56</f>
        <v>0</v>
      </c>
      <c r="AZ22" s="193">
        <f>PTRM_comparison!BP22*PTRM_comparison!$Y56</f>
        <v>0</v>
      </c>
      <c r="BA22" s="193">
        <f>PTRM_comparison!BQ22*PTRM_comparison!$Y56</f>
        <v>0</v>
      </c>
      <c r="BB22" s="193">
        <f>PTRM_comparison!BR22*PTRM_comparison!$Y56</f>
        <v>0</v>
      </c>
      <c r="BC22" s="193">
        <f>PTRM_comparison!BS22*PTRM_comparison!$Y56</f>
        <v>0</v>
      </c>
      <c r="BD22" s="193">
        <f>PTRM_comparison!BT22*PTRM_comparison!$Y56</f>
        <v>0</v>
      </c>
      <c r="BE22" s="193">
        <f>PTRM_comparison!BU22*PTRM_comparison!$Y56</f>
        <v>0</v>
      </c>
      <c r="BF22" s="193">
        <f>PTRM_comparison!BV22*PTRM_comparison!$Y56</f>
        <v>0</v>
      </c>
      <c r="BG22" s="193">
        <f>PTRM_comparison!BW22*PTRM_comparison!$Y56</f>
        <v>0</v>
      </c>
      <c r="BH22" s="193">
        <f>PTRM_comparison!BX22*PTRM_comparison!$Y56</f>
        <v>0</v>
      </c>
      <c r="BI22" s="193">
        <f>PTRM_comparison!BY22*PTRM_comparison!$Y56</f>
        <v>0</v>
      </c>
      <c r="BJ22" s="193">
        <f>PTRM_comparison!BZ22*PTRM_comparison!$Y56</f>
        <v>0</v>
      </c>
      <c r="BK22" s="193">
        <f>PTRM_comparison!CA22*PTRM_comparison!$Y56</f>
        <v>0</v>
      </c>
      <c r="BL22" s="193">
        <f>PTRM_comparison!CB22*PTRM_comparison!$Y56</f>
        <v>0</v>
      </c>
      <c r="BM22" s="193">
        <f>PTRM_comparison!CC22*PTRM_comparison!$Y56</f>
        <v>0</v>
      </c>
      <c r="BN22" s="193">
        <f>PTRM_comparison!CD22*PTRM_comparison!$Y56</f>
        <v>0</v>
      </c>
      <c r="BO22" s="193">
        <f>PTRM_comparison!CE22*PTRM_comparison!$Y56</f>
        <v>0</v>
      </c>
      <c r="BP22" s="193">
        <f>PTRM_comparison!CF22*PTRM_comparison!$Y56</f>
        <v>0</v>
      </c>
    </row>
    <row r="23" spans="2:84" s="117" customFormat="1" ht="13.5" customHeight="1">
      <c r="B23" s="157"/>
      <c r="C23" s="67" t="str">
        <f>Inputs!C109</f>
        <v>Control Centre - SCADA</v>
      </c>
      <c r="D23" s="122"/>
      <c r="E23" s="122"/>
      <c r="F23" s="193">
        <f>PTRM_comparison!V23*PTRM_comparison!$Y57</f>
        <v>8.4388849283257983</v>
      </c>
      <c r="G23" s="193">
        <f>PTRM_comparison!W23*PTRM_comparison!$Y57</f>
        <v>8.4388849283257983</v>
      </c>
      <c r="H23" s="193">
        <f>PTRM_comparison!X23*PTRM_comparison!$Y57</f>
        <v>3.2490474700339931</v>
      </c>
      <c r="I23" s="193">
        <f>PTRM_comparison!Y23*PTRM_comparison!$Y57</f>
        <v>2.0136957129376647</v>
      </c>
      <c r="J23" s="193">
        <f>PTRM_comparison!Z23*PTRM_comparison!$Y57</f>
        <v>1.1143771702724841</v>
      </c>
      <c r="K23" s="193">
        <f>PTRM_comparison!AA23*PTRM_comparison!$Y57</f>
        <v>0.9745255664869088</v>
      </c>
      <c r="L23" s="193">
        <f>PTRM_comparison!AB23*PTRM_comparison!$Y57</f>
        <v>0.83387070837761657</v>
      </c>
      <c r="M23" s="193">
        <f>PTRM_comparison!AC23*PTRM_comparison!$Y57</f>
        <v>0</v>
      </c>
      <c r="N23" s="193">
        <f>PTRM_comparison!AD23*PTRM_comparison!$Y57</f>
        <v>0</v>
      </c>
      <c r="O23" s="193">
        <f>PTRM_comparison!AE23*PTRM_comparison!$Y57</f>
        <v>0</v>
      </c>
      <c r="P23" s="193">
        <f>PTRM_comparison!AF23*PTRM_comparison!$Y57</f>
        <v>0</v>
      </c>
      <c r="Q23" s="193">
        <f>PTRM_comparison!AG23*PTRM_comparison!$Y57</f>
        <v>0</v>
      </c>
      <c r="R23" s="193">
        <f>PTRM_comparison!AH23*PTRM_comparison!$Y57</f>
        <v>0</v>
      </c>
      <c r="S23" s="193">
        <f>PTRM_comparison!AI23*PTRM_comparison!$Y57</f>
        <v>0</v>
      </c>
      <c r="T23" s="193">
        <f>PTRM_comparison!AJ23*PTRM_comparison!$Y57</f>
        <v>0</v>
      </c>
      <c r="U23" s="193">
        <f>PTRM_comparison!AK23*PTRM_comparison!$Y57</f>
        <v>0</v>
      </c>
      <c r="V23" s="193">
        <f>PTRM_comparison!AL23*PTRM_comparison!$Y57</f>
        <v>0</v>
      </c>
      <c r="W23" s="193">
        <f>PTRM_comparison!AM23*PTRM_comparison!$Y57</f>
        <v>0</v>
      </c>
      <c r="X23" s="193">
        <f>PTRM_comparison!AN23*PTRM_comparison!$Y57</f>
        <v>0</v>
      </c>
      <c r="Y23" s="193">
        <f>PTRM_comparison!AO23*PTRM_comparison!$Y57</f>
        <v>0</v>
      </c>
      <c r="Z23" s="193">
        <f>PTRM_comparison!AP23*PTRM_comparison!$Y57</f>
        <v>0</v>
      </c>
      <c r="AA23" s="193">
        <f>PTRM_comparison!AQ23*PTRM_comparison!$Y57</f>
        <v>0</v>
      </c>
      <c r="AB23" s="193">
        <f>PTRM_comparison!AR23*PTRM_comparison!$Y57</f>
        <v>0</v>
      </c>
      <c r="AC23" s="193">
        <f>PTRM_comparison!AS23*PTRM_comparison!$Y57</f>
        <v>0</v>
      </c>
      <c r="AD23" s="193">
        <f>PTRM_comparison!AT23*PTRM_comparison!$Y57</f>
        <v>0</v>
      </c>
      <c r="AE23" s="193">
        <f>PTRM_comparison!AU23*PTRM_comparison!$Y57</f>
        <v>0</v>
      </c>
      <c r="AF23" s="193">
        <f>PTRM_comparison!AV23*PTRM_comparison!$Y57</f>
        <v>0</v>
      </c>
      <c r="AG23" s="193">
        <f>PTRM_comparison!AW23*PTRM_comparison!$Y57</f>
        <v>0</v>
      </c>
      <c r="AH23" s="193">
        <f>PTRM_comparison!AX23*PTRM_comparison!$Y57</f>
        <v>0</v>
      </c>
      <c r="AI23" s="193">
        <f>PTRM_comparison!AY23*PTRM_comparison!$Y57</f>
        <v>0</v>
      </c>
      <c r="AJ23" s="193">
        <f>PTRM_comparison!AZ23*PTRM_comparison!$Y57</f>
        <v>0</v>
      </c>
      <c r="AK23" s="193">
        <f>PTRM_comparison!BA23*PTRM_comparison!$Y57</f>
        <v>0</v>
      </c>
      <c r="AL23" s="193">
        <f>PTRM_comparison!BB23*PTRM_comparison!$Y57</f>
        <v>0</v>
      </c>
      <c r="AM23" s="193">
        <f>PTRM_comparison!BC23*PTRM_comparison!$Y57</f>
        <v>0</v>
      </c>
      <c r="AN23" s="193">
        <f>PTRM_comparison!BD23*PTRM_comparison!$Y57</f>
        <v>0</v>
      </c>
      <c r="AO23" s="193">
        <f>PTRM_comparison!BE23*PTRM_comparison!$Y57</f>
        <v>0</v>
      </c>
      <c r="AP23" s="193">
        <f>PTRM_comparison!BF23*PTRM_comparison!$Y57</f>
        <v>0</v>
      </c>
      <c r="AQ23" s="193">
        <f>PTRM_comparison!BG23*PTRM_comparison!$Y57</f>
        <v>0</v>
      </c>
      <c r="AR23" s="193">
        <f>PTRM_comparison!BH23*PTRM_comparison!$Y57</f>
        <v>0</v>
      </c>
      <c r="AS23" s="193">
        <f>PTRM_comparison!BI23*PTRM_comparison!$Y57</f>
        <v>0</v>
      </c>
      <c r="AT23" s="193">
        <f>PTRM_comparison!BJ23*PTRM_comparison!$Y57</f>
        <v>0</v>
      </c>
      <c r="AU23" s="193">
        <f>PTRM_comparison!BK23*PTRM_comparison!$Y57</f>
        <v>0</v>
      </c>
      <c r="AV23" s="193">
        <f>PTRM_comparison!BL23*PTRM_comparison!$Y57</f>
        <v>0</v>
      </c>
      <c r="AW23" s="193">
        <f>PTRM_comparison!BM23*PTRM_comparison!$Y57</f>
        <v>0</v>
      </c>
      <c r="AX23" s="193">
        <f>PTRM_comparison!BN23*PTRM_comparison!$Y57</f>
        <v>0</v>
      </c>
      <c r="AY23" s="193">
        <f>PTRM_comparison!BO23*PTRM_comparison!$Y57</f>
        <v>0</v>
      </c>
      <c r="AZ23" s="193">
        <f>PTRM_comparison!BP23*PTRM_comparison!$Y57</f>
        <v>0</v>
      </c>
      <c r="BA23" s="193">
        <f>PTRM_comparison!BQ23*PTRM_comparison!$Y57</f>
        <v>0</v>
      </c>
      <c r="BB23" s="193">
        <f>PTRM_comparison!BR23*PTRM_comparison!$Y57</f>
        <v>0</v>
      </c>
      <c r="BC23" s="193">
        <f>PTRM_comparison!BS23*PTRM_comparison!$Y57</f>
        <v>0</v>
      </c>
      <c r="BD23" s="193">
        <f>PTRM_comparison!BT23*PTRM_comparison!$Y57</f>
        <v>0</v>
      </c>
      <c r="BE23" s="193">
        <f>PTRM_comparison!BU23*PTRM_comparison!$Y57</f>
        <v>0</v>
      </c>
      <c r="BF23" s="193">
        <f>PTRM_comparison!BV23*PTRM_comparison!$Y57</f>
        <v>0</v>
      </c>
      <c r="BG23" s="193">
        <f>PTRM_comparison!BW23*PTRM_comparison!$Y57</f>
        <v>0</v>
      </c>
      <c r="BH23" s="193">
        <f>PTRM_comparison!BX23*PTRM_comparison!$Y57</f>
        <v>0</v>
      </c>
      <c r="BI23" s="193">
        <f>PTRM_comparison!BY23*PTRM_comparison!$Y57</f>
        <v>0</v>
      </c>
      <c r="BJ23" s="193">
        <f>PTRM_comparison!BZ23*PTRM_comparison!$Y57</f>
        <v>0</v>
      </c>
      <c r="BK23" s="193">
        <f>PTRM_comparison!CA23*PTRM_comparison!$Y57</f>
        <v>0</v>
      </c>
      <c r="BL23" s="193">
        <f>PTRM_comparison!CB23*PTRM_comparison!$Y57</f>
        <v>0</v>
      </c>
      <c r="BM23" s="193">
        <f>PTRM_comparison!CC23*PTRM_comparison!$Y57</f>
        <v>0</v>
      </c>
      <c r="BN23" s="193">
        <f>PTRM_comparison!CD23*PTRM_comparison!$Y57</f>
        <v>0</v>
      </c>
      <c r="BO23" s="193">
        <f>PTRM_comparison!CE23*PTRM_comparison!$Y57</f>
        <v>0</v>
      </c>
      <c r="BP23" s="193">
        <f>PTRM_comparison!CF23*PTRM_comparison!$Y57</f>
        <v>0</v>
      </c>
    </row>
    <row r="24" spans="2:84" s="117" customFormat="1" ht="13.5" customHeight="1">
      <c r="B24" s="157"/>
      <c r="C24" s="67" t="str">
        <f>Inputs!C110</f>
        <v>Land &amp; Easements (System) - combined</v>
      </c>
      <c r="D24" s="122"/>
      <c r="E24" s="122"/>
      <c r="F24" s="193">
        <f>PTRM_comparison!V24*PTRM_comparison!$Y58</f>
        <v>0</v>
      </c>
      <c r="G24" s="193">
        <f>PTRM_comparison!W24*PTRM_comparison!$Y58</f>
        <v>0</v>
      </c>
      <c r="H24" s="193">
        <f>PTRM_comparison!X24*PTRM_comparison!$Y58</f>
        <v>0</v>
      </c>
      <c r="I24" s="193">
        <f>PTRM_comparison!Y24*PTRM_comparison!$Y58</f>
        <v>0</v>
      </c>
      <c r="J24" s="193">
        <f>PTRM_comparison!Z24*PTRM_comparison!$Y58</f>
        <v>0</v>
      </c>
      <c r="K24" s="193">
        <f>PTRM_comparison!AA24*PTRM_comparison!$Y58</f>
        <v>0</v>
      </c>
      <c r="L24" s="193">
        <f>PTRM_comparison!AB24*PTRM_comparison!$Y58</f>
        <v>0</v>
      </c>
      <c r="M24" s="193">
        <f>PTRM_comparison!AC24*PTRM_comparison!$Y58</f>
        <v>0</v>
      </c>
      <c r="N24" s="193">
        <f>PTRM_comparison!AD24*PTRM_comparison!$Y58</f>
        <v>0</v>
      </c>
      <c r="O24" s="193">
        <f>PTRM_comparison!AE24*PTRM_comparison!$Y58</f>
        <v>0</v>
      </c>
      <c r="P24" s="193">
        <f>PTRM_comparison!AF24*PTRM_comparison!$Y58</f>
        <v>0</v>
      </c>
      <c r="Q24" s="193">
        <f>PTRM_comparison!AG24*PTRM_comparison!$Y58</f>
        <v>0</v>
      </c>
      <c r="R24" s="193">
        <f>PTRM_comparison!AH24*PTRM_comparison!$Y58</f>
        <v>0</v>
      </c>
      <c r="S24" s="193">
        <f>PTRM_comparison!AI24*PTRM_comparison!$Y58</f>
        <v>0</v>
      </c>
      <c r="T24" s="193">
        <f>PTRM_comparison!AJ24*PTRM_comparison!$Y58</f>
        <v>0</v>
      </c>
      <c r="U24" s="193">
        <f>PTRM_comparison!AK24*PTRM_comparison!$Y58</f>
        <v>0</v>
      </c>
      <c r="V24" s="193">
        <f>PTRM_comparison!AL24*PTRM_comparison!$Y58</f>
        <v>0</v>
      </c>
      <c r="W24" s="193">
        <f>PTRM_comparison!AM24*PTRM_comparison!$Y58</f>
        <v>0</v>
      </c>
      <c r="X24" s="193">
        <f>PTRM_comparison!AN24*PTRM_comparison!$Y58</f>
        <v>0</v>
      </c>
      <c r="Y24" s="193">
        <f>PTRM_comparison!AO24*PTRM_comparison!$Y58</f>
        <v>0</v>
      </c>
      <c r="Z24" s="193">
        <f>PTRM_comparison!AP24*PTRM_comparison!$Y58</f>
        <v>0</v>
      </c>
      <c r="AA24" s="193">
        <f>PTRM_comparison!AQ24*PTRM_comparison!$Y58</f>
        <v>0</v>
      </c>
      <c r="AB24" s="193">
        <f>PTRM_comparison!AR24*PTRM_comparison!$Y58</f>
        <v>0</v>
      </c>
      <c r="AC24" s="193">
        <f>PTRM_comparison!AS24*PTRM_comparison!$Y58</f>
        <v>0</v>
      </c>
      <c r="AD24" s="193">
        <f>PTRM_comparison!AT24*PTRM_comparison!$Y58</f>
        <v>0</v>
      </c>
      <c r="AE24" s="193">
        <f>PTRM_comparison!AU24*PTRM_comparison!$Y58</f>
        <v>0</v>
      </c>
      <c r="AF24" s="193">
        <f>PTRM_comparison!AV24*PTRM_comparison!$Y58</f>
        <v>0</v>
      </c>
      <c r="AG24" s="193">
        <f>PTRM_comparison!AW24*PTRM_comparison!$Y58</f>
        <v>0</v>
      </c>
      <c r="AH24" s="193">
        <f>PTRM_comparison!AX24*PTRM_comparison!$Y58</f>
        <v>0</v>
      </c>
      <c r="AI24" s="193">
        <f>PTRM_comparison!AY24*PTRM_comparison!$Y58</f>
        <v>0</v>
      </c>
      <c r="AJ24" s="193">
        <f>PTRM_comparison!AZ24*PTRM_comparison!$Y58</f>
        <v>0</v>
      </c>
      <c r="AK24" s="193">
        <f>PTRM_comparison!BA24*PTRM_comparison!$Y58</f>
        <v>0</v>
      </c>
      <c r="AL24" s="193">
        <f>PTRM_comparison!BB24*PTRM_comparison!$Y58</f>
        <v>0</v>
      </c>
      <c r="AM24" s="193">
        <f>PTRM_comparison!BC24*PTRM_comparison!$Y58</f>
        <v>0</v>
      </c>
      <c r="AN24" s="193">
        <f>PTRM_comparison!BD24*PTRM_comparison!$Y58</f>
        <v>0</v>
      </c>
      <c r="AO24" s="193">
        <f>PTRM_comparison!BE24*PTRM_comparison!$Y58</f>
        <v>0</v>
      </c>
      <c r="AP24" s="193">
        <f>PTRM_comparison!BF24*PTRM_comparison!$Y58</f>
        <v>0</v>
      </c>
      <c r="AQ24" s="193">
        <f>PTRM_comparison!BG24*PTRM_comparison!$Y58</f>
        <v>0</v>
      </c>
      <c r="AR24" s="193">
        <f>PTRM_comparison!BH24*PTRM_comparison!$Y58</f>
        <v>0</v>
      </c>
      <c r="AS24" s="193">
        <f>PTRM_comparison!BI24*PTRM_comparison!$Y58</f>
        <v>0</v>
      </c>
      <c r="AT24" s="193">
        <f>PTRM_comparison!BJ24*PTRM_comparison!$Y58</f>
        <v>0</v>
      </c>
      <c r="AU24" s="193">
        <f>PTRM_comparison!BK24*PTRM_comparison!$Y58</f>
        <v>0</v>
      </c>
      <c r="AV24" s="193">
        <f>PTRM_comparison!BL24*PTRM_comparison!$Y58</f>
        <v>0</v>
      </c>
      <c r="AW24" s="193">
        <f>PTRM_comparison!BM24*PTRM_comparison!$Y58</f>
        <v>0</v>
      </c>
      <c r="AX24" s="193">
        <f>PTRM_comparison!BN24*PTRM_comparison!$Y58</f>
        <v>0</v>
      </c>
      <c r="AY24" s="193">
        <f>PTRM_comparison!BO24*PTRM_comparison!$Y58</f>
        <v>0</v>
      </c>
      <c r="AZ24" s="193">
        <f>PTRM_comparison!BP24*PTRM_comparison!$Y58</f>
        <v>0</v>
      </c>
      <c r="BA24" s="193">
        <f>PTRM_comparison!BQ24*PTRM_comparison!$Y58</f>
        <v>0</v>
      </c>
      <c r="BB24" s="193">
        <f>PTRM_comparison!BR24*PTRM_comparison!$Y58</f>
        <v>0</v>
      </c>
      <c r="BC24" s="193">
        <f>PTRM_comparison!BS24*PTRM_comparison!$Y58</f>
        <v>0</v>
      </c>
      <c r="BD24" s="193">
        <f>PTRM_comparison!BT24*PTRM_comparison!$Y58</f>
        <v>0</v>
      </c>
      <c r="BE24" s="193">
        <f>PTRM_comparison!BU24*PTRM_comparison!$Y58</f>
        <v>0</v>
      </c>
      <c r="BF24" s="193">
        <f>PTRM_comparison!BV24*PTRM_comparison!$Y58</f>
        <v>0</v>
      </c>
      <c r="BG24" s="193">
        <f>PTRM_comparison!BW24*PTRM_comparison!$Y58</f>
        <v>0</v>
      </c>
      <c r="BH24" s="193">
        <f>PTRM_comparison!BX24*PTRM_comparison!$Y58</f>
        <v>0</v>
      </c>
      <c r="BI24" s="193">
        <f>PTRM_comparison!BY24*PTRM_comparison!$Y58</f>
        <v>0</v>
      </c>
      <c r="BJ24" s="193">
        <f>PTRM_comparison!BZ24*PTRM_comparison!$Y58</f>
        <v>0</v>
      </c>
      <c r="BK24" s="193">
        <f>PTRM_comparison!CA24*PTRM_comparison!$Y58</f>
        <v>0</v>
      </c>
      <c r="BL24" s="193">
        <f>PTRM_comparison!CB24*PTRM_comparison!$Y58</f>
        <v>0</v>
      </c>
      <c r="BM24" s="193">
        <f>PTRM_comparison!CC24*PTRM_comparison!$Y58</f>
        <v>0</v>
      </c>
      <c r="BN24" s="193">
        <f>PTRM_comparison!CD24*PTRM_comparison!$Y58</f>
        <v>0</v>
      </c>
      <c r="BO24" s="193">
        <f>PTRM_comparison!CE24*PTRM_comparison!$Y58</f>
        <v>0</v>
      </c>
      <c r="BP24" s="193">
        <f>PTRM_comparison!CF24*PTRM_comparison!$Y58</f>
        <v>0</v>
      </c>
    </row>
    <row r="25" spans="2:84" s="117" customFormat="1" ht="13.5" customHeight="1">
      <c r="B25" s="157"/>
      <c r="C25" s="67" t="str">
        <f>Inputs!C111</f>
        <v>Communications</v>
      </c>
      <c r="D25" s="122"/>
      <c r="E25" s="122"/>
      <c r="F25" s="193">
        <f>PTRM_comparison!V25*PTRM_comparison!$Y59</f>
        <v>6.0620886537888703</v>
      </c>
      <c r="G25" s="193">
        <f>PTRM_comparison!W25*PTRM_comparison!$Y59</f>
        <v>6.0620886537888703</v>
      </c>
      <c r="H25" s="193">
        <f>PTRM_comparison!X25*PTRM_comparison!$Y59</f>
        <v>6.0620886537888703</v>
      </c>
      <c r="I25" s="193">
        <f>PTRM_comparison!Y25*PTRM_comparison!$Y59</f>
        <v>6.0620886537888703</v>
      </c>
      <c r="J25" s="193">
        <f>PTRM_comparison!Z25*PTRM_comparison!$Y59</f>
        <v>6.0620886537888703</v>
      </c>
      <c r="K25" s="193">
        <f>PTRM_comparison!AA25*PTRM_comparison!$Y59</f>
        <v>6.0620886537888703</v>
      </c>
      <c r="L25" s="193">
        <f>PTRM_comparison!AB25*PTRM_comparison!$Y59</f>
        <v>6.0620886537888703</v>
      </c>
      <c r="M25" s="193">
        <f>PTRM_comparison!AC25*PTRM_comparison!$Y59</f>
        <v>6.0620886537888703</v>
      </c>
      <c r="N25" s="193">
        <f>PTRM_comparison!AD25*PTRM_comparison!$Y59</f>
        <v>6.0620886537888703</v>
      </c>
      <c r="O25" s="193">
        <f>PTRM_comparison!AE25*PTRM_comparison!$Y59</f>
        <v>6.0620886537888703</v>
      </c>
      <c r="P25" s="193">
        <f>PTRM_comparison!AF25*PTRM_comparison!$Y59</f>
        <v>6.0620886537888703</v>
      </c>
      <c r="Q25" s="193">
        <f>PTRM_comparison!AG25*PTRM_comparison!$Y59</f>
        <v>6.0620886537888703</v>
      </c>
      <c r="R25" s="193">
        <f>PTRM_comparison!AH25*PTRM_comparison!$Y59</f>
        <v>6.0620886537888703</v>
      </c>
      <c r="S25" s="193">
        <f>PTRM_comparison!AI25*PTRM_comparison!$Y59</f>
        <v>6.0620886537888703</v>
      </c>
      <c r="T25" s="193">
        <f>PTRM_comparison!AJ25*PTRM_comparison!$Y59</f>
        <v>6.0620886537888703</v>
      </c>
      <c r="U25" s="193">
        <f>PTRM_comparison!AK25*PTRM_comparison!$Y59</f>
        <v>6.0620886537888703</v>
      </c>
      <c r="V25" s="193">
        <f>PTRM_comparison!AL25*PTRM_comparison!$Y59</f>
        <v>6.0620886537888703</v>
      </c>
      <c r="W25" s="193">
        <f>PTRM_comparison!AM25*PTRM_comparison!$Y59</f>
        <v>6.0620886537888703</v>
      </c>
      <c r="X25" s="193">
        <f>PTRM_comparison!AN25*PTRM_comparison!$Y59</f>
        <v>6.0620886537888703</v>
      </c>
      <c r="Y25" s="193">
        <f>PTRM_comparison!AO25*PTRM_comparison!$Y59</f>
        <v>6.0620886537888703</v>
      </c>
      <c r="Z25" s="193">
        <f>PTRM_comparison!AP25*PTRM_comparison!$Y59</f>
        <v>6.0620886537888703</v>
      </c>
      <c r="AA25" s="193">
        <f>PTRM_comparison!AQ25*PTRM_comparison!$Y59</f>
        <v>6.0620886537888703</v>
      </c>
      <c r="AB25" s="193">
        <f>PTRM_comparison!AR25*PTRM_comparison!$Y59</f>
        <v>5.7133266722811831</v>
      </c>
      <c r="AC25" s="193">
        <f>PTRM_comparison!AS25*PTRM_comparison!$Y59</f>
        <v>3.1892031627239579</v>
      </c>
      <c r="AD25" s="193">
        <f>PTRM_comparison!AT25*PTRM_comparison!$Y59</f>
        <v>3.1892031627239579</v>
      </c>
      <c r="AE25" s="193">
        <f>PTRM_comparison!AU25*PTRM_comparison!$Y59</f>
        <v>0.26040090491470408</v>
      </c>
      <c r="AF25" s="193">
        <f>PTRM_comparison!AV25*PTRM_comparison!$Y59</f>
        <v>1.0106746012564642E-2</v>
      </c>
      <c r="AG25" s="193">
        <f>PTRM_comparison!AW25*PTRM_comparison!$Y59</f>
        <v>-0.16942490478859604</v>
      </c>
      <c r="AH25" s="193">
        <f>PTRM_comparison!AX25*PTRM_comparison!$Y59</f>
        <v>-0.25367461855223089</v>
      </c>
      <c r="AI25" s="193">
        <f>PTRM_comparison!AY25*PTRM_comparison!$Y59</f>
        <v>0</v>
      </c>
      <c r="AJ25" s="193">
        <f>PTRM_comparison!AZ25*PTRM_comparison!$Y59</f>
        <v>0</v>
      </c>
      <c r="AK25" s="193">
        <f>PTRM_comparison!BA25*PTRM_comparison!$Y59</f>
        <v>0</v>
      </c>
      <c r="AL25" s="193">
        <f>PTRM_comparison!BB25*PTRM_comparison!$Y59</f>
        <v>0</v>
      </c>
      <c r="AM25" s="193">
        <f>PTRM_comparison!BC25*PTRM_comparison!$Y59</f>
        <v>0</v>
      </c>
      <c r="AN25" s="193">
        <f>PTRM_comparison!BD25*PTRM_comparison!$Y59</f>
        <v>0</v>
      </c>
      <c r="AO25" s="193">
        <f>PTRM_comparison!BE25*PTRM_comparison!$Y59</f>
        <v>0</v>
      </c>
      <c r="AP25" s="193">
        <f>PTRM_comparison!BF25*PTRM_comparison!$Y59</f>
        <v>0</v>
      </c>
      <c r="AQ25" s="193">
        <f>PTRM_comparison!BG25*PTRM_comparison!$Y59</f>
        <v>0</v>
      </c>
      <c r="AR25" s="193">
        <f>PTRM_comparison!BH25*PTRM_comparison!$Y59</f>
        <v>0</v>
      </c>
      <c r="AS25" s="193">
        <f>PTRM_comparison!BI25*PTRM_comparison!$Y59</f>
        <v>0</v>
      </c>
      <c r="AT25" s="193">
        <f>PTRM_comparison!BJ25*PTRM_comparison!$Y59</f>
        <v>0</v>
      </c>
      <c r="AU25" s="193">
        <f>PTRM_comparison!BK25*PTRM_comparison!$Y59</f>
        <v>0</v>
      </c>
      <c r="AV25" s="193">
        <f>PTRM_comparison!BL25*PTRM_comparison!$Y59</f>
        <v>0</v>
      </c>
      <c r="AW25" s="193">
        <f>PTRM_comparison!BM25*PTRM_comparison!$Y59</f>
        <v>0</v>
      </c>
      <c r="AX25" s="193">
        <f>PTRM_comparison!BN25*PTRM_comparison!$Y59</f>
        <v>0</v>
      </c>
      <c r="AY25" s="193">
        <f>PTRM_comparison!BO25*PTRM_comparison!$Y59</f>
        <v>0</v>
      </c>
      <c r="AZ25" s="193">
        <f>PTRM_comparison!BP25*PTRM_comparison!$Y59</f>
        <v>0</v>
      </c>
      <c r="BA25" s="193">
        <f>PTRM_comparison!BQ25*PTRM_comparison!$Y59</f>
        <v>0</v>
      </c>
      <c r="BB25" s="193">
        <f>PTRM_comparison!BR25*PTRM_comparison!$Y59</f>
        <v>0</v>
      </c>
      <c r="BC25" s="193">
        <f>PTRM_comparison!BS25*PTRM_comparison!$Y59</f>
        <v>0</v>
      </c>
      <c r="BD25" s="193">
        <f>PTRM_comparison!BT25*PTRM_comparison!$Y59</f>
        <v>0</v>
      </c>
      <c r="BE25" s="193">
        <f>PTRM_comparison!BU25*PTRM_comparison!$Y59</f>
        <v>0</v>
      </c>
      <c r="BF25" s="193">
        <f>PTRM_comparison!BV25*PTRM_comparison!$Y59</f>
        <v>0</v>
      </c>
      <c r="BG25" s="193">
        <f>PTRM_comparison!BW25*PTRM_comparison!$Y59</f>
        <v>0</v>
      </c>
      <c r="BH25" s="193">
        <f>PTRM_comparison!BX25*PTRM_comparison!$Y59</f>
        <v>0</v>
      </c>
      <c r="BI25" s="193">
        <f>PTRM_comparison!BY25*PTRM_comparison!$Y59</f>
        <v>0</v>
      </c>
      <c r="BJ25" s="193">
        <f>PTRM_comparison!BZ25*PTRM_comparison!$Y59</f>
        <v>0</v>
      </c>
      <c r="BK25" s="193">
        <f>PTRM_comparison!CA25*PTRM_comparison!$Y59</f>
        <v>0</v>
      </c>
      <c r="BL25" s="193">
        <f>PTRM_comparison!CB25*PTRM_comparison!$Y59</f>
        <v>0</v>
      </c>
      <c r="BM25" s="193">
        <f>PTRM_comparison!CC25*PTRM_comparison!$Y59</f>
        <v>0</v>
      </c>
      <c r="BN25" s="193">
        <f>PTRM_comparison!CD25*PTRM_comparison!$Y59</f>
        <v>0</v>
      </c>
      <c r="BO25" s="193">
        <f>PTRM_comparison!CE25*PTRM_comparison!$Y59</f>
        <v>0</v>
      </c>
      <c r="BP25" s="193">
        <f>PTRM_comparison!CF25*PTRM_comparison!$Y59</f>
        <v>0</v>
      </c>
    </row>
    <row r="26" spans="2:84" s="117" customFormat="1" ht="13.5" customHeight="1">
      <c r="B26" s="157"/>
      <c r="C26" s="67" t="str">
        <f>Inputs!C112</f>
        <v>IT Systems</v>
      </c>
      <c r="D26" s="122"/>
      <c r="E26" s="122"/>
      <c r="F26" s="193">
        <f>PTRM_comparison!V26*PTRM_comparison!$Y60</f>
        <v>10.470311798675814</v>
      </c>
      <c r="G26" s="193">
        <f>PTRM_comparison!W26*PTRM_comparison!$Y60</f>
        <v>5.054270057607603</v>
      </c>
      <c r="H26" s="193">
        <f>PTRM_comparison!X26*PTRM_comparison!$Y60</f>
        <v>2.326220175366732</v>
      </c>
      <c r="I26" s="193">
        <f>PTRM_comparison!Y26*PTRM_comparison!$Y60</f>
        <v>1.334498142118214</v>
      </c>
      <c r="J26" s="193">
        <f>PTRM_comparison!Z26*PTRM_comparison!$Y60</f>
        <v>0.68445929446330867</v>
      </c>
      <c r="K26" s="193">
        <f>PTRM_comparison!AA26*PTRM_comparison!$Y60</f>
        <v>0</v>
      </c>
      <c r="L26" s="193">
        <f>PTRM_comparison!AB26*PTRM_comparison!$Y60</f>
        <v>0</v>
      </c>
      <c r="M26" s="193">
        <f>PTRM_comparison!AC26*PTRM_comparison!$Y60</f>
        <v>0</v>
      </c>
      <c r="N26" s="193">
        <f>PTRM_comparison!AD26*PTRM_comparison!$Y60</f>
        <v>0</v>
      </c>
      <c r="O26" s="193">
        <f>PTRM_comparison!AE26*PTRM_comparison!$Y60</f>
        <v>0</v>
      </c>
      <c r="P26" s="193">
        <f>PTRM_comparison!AF26*PTRM_comparison!$Y60</f>
        <v>0</v>
      </c>
      <c r="Q26" s="193">
        <f>PTRM_comparison!AG26*PTRM_comparison!$Y60</f>
        <v>0</v>
      </c>
      <c r="R26" s="193">
        <f>PTRM_comparison!AH26*PTRM_comparison!$Y60</f>
        <v>0</v>
      </c>
      <c r="S26" s="193">
        <f>PTRM_comparison!AI26*PTRM_comparison!$Y60</f>
        <v>0</v>
      </c>
      <c r="T26" s="193">
        <f>PTRM_comparison!AJ26*PTRM_comparison!$Y60</f>
        <v>0</v>
      </c>
      <c r="U26" s="193">
        <f>PTRM_comparison!AK26*PTRM_comparison!$Y60</f>
        <v>0</v>
      </c>
      <c r="V26" s="193">
        <f>PTRM_comparison!AL26*PTRM_comparison!$Y60</f>
        <v>0</v>
      </c>
      <c r="W26" s="193">
        <f>PTRM_comparison!AM26*PTRM_comparison!$Y60</f>
        <v>0</v>
      </c>
      <c r="X26" s="193">
        <f>PTRM_comparison!AN26*PTRM_comparison!$Y60</f>
        <v>0</v>
      </c>
      <c r="Y26" s="193">
        <f>PTRM_comparison!AO26*PTRM_comparison!$Y60</f>
        <v>0</v>
      </c>
      <c r="Z26" s="193">
        <f>PTRM_comparison!AP26*PTRM_comparison!$Y60</f>
        <v>0</v>
      </c>
      <c r="AA26" s="193">
        <f>PTRM_comparison!AQ26*PTRM_comparison!$Y60</f>
        <v>0</v>
      </c>
      <c r="AB26" s="193">
        <f>PTRM_comparison!AR26*PTRM_comparison!$Y60</f>
        <v>0</v>
      </c>
      <c r="AC26" s="193">
        <f>PTRM_comparison!AS26*PTRM_comparison!$Y60</f>
        <v>0</v>
      </c>
      <c r="AD26" s="193">
        <f>PTRM_comparison!AT26*PTRM_comparison!$Y60</f>
        <v>0</v>
      </c>
      <c r="AE26" s="193">
        <f>PTRM_comparison!AU26*PTRM_comparison!$Y60</f>
        <v>0</v>
      </c>
      <c r="AF26" s="193">
        <f>PTRM_comparison!AV26*PTRM_comparison!$Y60</f>
        <v>0</v>
      </c>
      <c r="AG26" s="193">
        <f>PTRM_comparison!AW26*PTRM_comparison!$Y60</f>
        <v>0</v>
      </c>
      <c r="AH26" s="193">
        <f>PTRM_comparison!AX26*PTRM_comparison!$Y60</f>
        <v>0</v>
      </c>
      <c r="AI26" s="193">
        <f>PTRM_comparison!AY26*PTRM_comparison!$Y60</f>
        <v>0</v>
      </c>
      <c r="AJ26" s="193">
        <f>PTRM_comparison!AZ26*PTRM_comparison!$Y60</f>
        <v>0</v>
      </c>
      <c r="AK26" s="193">
        <f>PTRM_comparison!BA26*PTRM_comparison!$Y60</f>
        <v>0</v>
      </c>
      <c r="AL26" s="193">
        <f>PTRM_comparison!BB26*PTRM_comparison!$Y60</f>
        <v>0</v>
      </c>
      <c r="AM26" s="193">
        <f>PTRM_comparison!BC26*PTRM_comparison!$Y60</f>
        <v>0</v>
      </c>
      <c r="AN26" s="193">
        <f>PTRM_comparison!BD26*PTRM_comparison!$Y60</f>
        <v>0</v>
      </c>
      <c r="AO26" s="193">
        <f>PTRM_comparison!BE26*PTRM_comparison!$Y60</f>
        <v>0</v>
      </c>
      <c r="AP26" s="193">
        <f>PTRM_comparison!BF26*PTRM_comparison!$Y60</f>
        <v>0</v>
      </c>
      <c r="AQ26" s="193">
        <f>PTRM_comparison!BG26*PTRM_comparison!$Y60</f>
        <v>0</v>
      </c>
      <c r="AR26" s="193">
        <f>PTRM_comparison!BH26*PTRM_comparison!$Y60</f>
        <v>0</v>
      </c>
      <c r="AS26" s="193">
        <f>PTRM_comparison!BI26*PTRM_comparison!$Y60</f>
        <v>0</v>
      </c>
      <c r="AT26" s="193">
        <f>PTRM_comparison!BJ26*PTRM_comparison!$Y60</f>
        <v>0</v>
      </c>
      <c r="AU26" s="193">
        <f>PTRM_comparison!BK26*PTRM_comparison!$Y60</f>
        <v>0</v>
      </c>
      <c r="AV26" s="193">
        <f>PTRM_comparison!BL26*PTRM_comparison!$Y60</f>
        <v>0</v>
      </c>
      <c r="AW26" s="193">
        <f>PTRM_comparison!BM26*PTRM_comparison!$Y60</f>
        <v>0</v>
      </c>
      <c r="AX26" s="193">
        <f>PTRM_comparison!BN26*PTRM_comparison!$Y60</f>
        <v>0</v>
      </c>
      <c r="AY26" s="193">
        <f>PTRM_comparison!BO26*PTRM_comparison!$Y60</f>
        <v>0</v>
      </c>
      <c r="AZ26" s="193">
        <f>PTRM_comparison!BP26*PTRM_comparison!$Y60</f>
        <v>0</v>
      </c>
      <c r="BA26" s="193">
        <f>PTRM_comparison!BQ26*PTRM_comparison!$Y60</f>
        <v>0</v>
      </c>
      <c r="BB26" s="193">
        <f>PTRM_comparison!BR26*PTRM_comparison!$Y60</f>
        <v>0</v>
      </c>
      <c r="BC26" s="193">
        <f>PTRM_comparison!BS26*PTRM_comparison!$Y60</f>
        <v>0</v>
      </c>
      <c r="BD26" s="193">
        <f>PTRM_comparison!BT26*PTRM_comparison!$Y60</f>
        <v>0</v>
      </c>
      <c r="BE26" s="193">
        <f>PTRM_comparison!BU26*PTRM_comparison!$Y60</f>
        <v>0</v>
      </c>
      <c r="BF26" s="193">
        <f>PTRM_comparison!BV26*PTRM_comparison!$Y60</f>
        <v>0</v>
      </c>
      <c r="BG26" s="193">
        <f>PTRM_comparison!BW26*PTRM_comparison!$Y60</f>
        <v>0</v>
      </c>
      <c r="BH26" s="193">
        <f>PTRM_comparison!BX26*PTRM_comparison!$Y60</f>
        <v>0</v>
      </c>
      <c r="BI26" s="193">
        <f>PTRM_comparison!BY26*PTRM_comparison!$Y60</f>
        <v>0</v>
      </c>
      <c r="BJ26" s="193">
        <f>PTRM_comparison!BZ26*PTRM_comparison!$Y60</f>
        <v>0</v>
      </c>
      <c r="BK26" s="193">
        <f>PTRM_comparison!CA26*PTRM_comparison!$Y60</f>
        <v>0</v>
      </c>
      <c r="BL26" s="193">
        <f>PTRM_comparison!CB26*PTRM_comparison!$Y60</f>
        <v>0</v>
      </c>
      <c r="BM26" s="193">
        <f>PTRM_comparison!CC26*PTRM_comparison!$Y60</f>
        <v>0</v>
      </c>
      <c r="BN26" s="193">
        <f>PTRM_comparison!CD26*PTRM_comparison!$Y60</f>
        <v>0</v>
      </c>
      <c r="BO26" s="193">
        <f>PTRM_comparison!CE26*PTRM_comparison!$Y60</f>
        <v>0</v>
      </c>
      <c r="BP26" s="193">
        <f>PTRM_comparison!CF26*PTRM_comparison!$Y60</f>
        <v>0</v>
      </c>
    </row>
    <row r="27" spans="2:84" s="117" customFormat="1" ht="13.5" customHeight="1">
      <c r="B27" s="157"/>
      <c r="C27" s="67" t="str">
        <f>Inputs!C113</f>
        <v>Office Equipment &amp; Furniture</v>
      </c>
      <c r="D27" s="122"/>
      <c r="E27" s="122"/>
      <c r="F27" s="193">
        <f>PTRM_comparison!V27*PTRM_comparison!$Y61</f>
        <v>2.3404734701623509E-2</v>
      </c>
      <c r="G27" s="193">
        <f>PTRM_comparison!W27*PTRM_comparison!$Y61</f>
        <v>2.3404734701623509E-2</v>
      </c>
      <c r="H27" s="193">
        <f>PTRM_comparison!X27*PTRM_comparison!$Y61</f>
        <v>0.14877712934181217</v>
      </c>
      <c r="I27" s="193">
        <f>PTRM_comparison!Y27*PTRM_comparison!$Y61</f>
        <v>0.10152258704681826</v>
      </c>
      <c r="J27" s="193">
        <f>PTRM_comparison!Z27*PTRM_comparison!$Y61</f>
        <v>6.5819823198555727E-2</v>
      </c>
      <c r="K27" s="193">
        <f>PTRM_comparison!AA27*PTRM_comparison!$Y61</f>
        <v>4.4222620242689324E-2</v>
      </c>
      <c r="L27" s="193">
        <f>PTRM_comparison!AB27*PTRM_comparison!$Y61</f>
        <v>0</v>
      </c>
      <c r="M27" s="193">
        <f>PTRM_comparison!AC27*PTRM_comparison!$Y61</f>
        <v>0</v>
      </c>
      <c r="N27" s="193">
        <f>PTRM_comparison!AD27*PTRM_comparison!$Y61</f>
        <v>0</v>
      </c>
      <c r="O27" s="193">
        <f>PTRM_comparison!AE27*PTRM_comparison!$Y61</f>
        <v>0</v>
      </c>
      <c r="P27" s="193">
        <f>PTRM_comparison!AF27*PTRM_comparison!$Y61</f>
        <v>0</v>
      </c>
      <c r="Q27" s="193">
        <f>PTRM_comparison!AG27*PTRM_comparison!$Y61</f>
        <v>0</v>
      </c>
      <c r="R27" s="193">
        <f>PTRM_comparison!AH27*PTRM_comparison!$Y61</f>
        <v>0</v>
      </c>
      <c r="S27" s="193">
        <f>PTRM_comparison!AI27*PTRM_comparison!$Y61</f>
        <v>0</v>
      </c>
      <c r="T27" s="193">
        <f>PTRM_comparison!AJ27*PTRM_comparison!$Y61</f>
        <v>0</v>
      </c>
      <c r="U27" s="193">
        <f>PTRM_comparison!AK27*PTRM_comparison!$Y61</f>
        <v>0</v>
      </c>
      <c r="V27" s="193">
        <f>PTRM_comparison!AL27*PTRM_comparison!$Y61</f>
        <v>0</v>
      </c>
      <c r="W27" s="193">
        <f>PTRM_comparison!AM27*PTRM_comparison!$Y61</f>
        <v>0</v>
      </c>
      <c r="X27" s="193">
        <f>PTRM_comparison!AN27*PTRM_comparison!$Y61</f>
        <v>0</v>
      </c>
      <c r="Y27" s="193">
        <f>PTRM_comparison!AO27*PTRM_comparison!$Y61</f>
        <v>0</v>
      </c>
      <c r="Z27" s="193">
        <f>PTRM_comparison!AP27*PTRM_comparison!$Y61</f>
        <v>0</v>
      </c>
      <c r="AA27" s="193">
        <f>PTRM_comparison!AQ27*PTRM_comparison!$Y61</f>
        <v>0</v>
      </c>
      <c r="AB27" s="193">
        <f>PTRM_comparison!AR27*PTRM_comparison!$Y61</f>
        <v>0</v>
      </c>
      <c r="AC27" s="193">
        <f>PTRM_comparison!AS27*PTRM_comparison!$Y61</f>
        <v>0</v>
      </c>
      <c r="AD27" s="193">
        <f>PTRM_comparison!AT27*PTRM_comparison!$Y61</f>
        <v>0</v>
      </c>
      <c r="AE27" s="193">
        <f>PTRM_comparison!AU27*PTRM_comparison!$Y61</f>
        <v>0</v>
      </c>
      <c r="AF27" s="193">
        <f>PTRM_comparison!AV27*PTRM_comparison!$Y61</f>
        <v>0</v>
      </c>
      <c r="AG27" s="193">
        <f>PTRM_comparison!AW27*PTRM_comparison!$Y61</f>
        <v>0</v>
      </c>
      <c r="AH27" s="193">
        <f>PTRM_comparison!AX27*PTRM_comparison!$Y61</f>
        <v>0</v>
      </c>
      <c r="AI27" s="193">
        <f>PTRM_comparison!AY27*PTRM_comparison!$Y61</f>
        <v>0</v>
      </c>
      <c r="AJ27" s="193">
        <f>PTRM_comparison!AZ27*PTRM_comparison!$Y61</f>
        <v>0</v>
      </c>
      <c r="AK27" s="193">
        <f>PTRM_comparison!BA27*PTRM_comparison!$Y61</f>
        <v>0</v>
      </c>
      <c r="AL27" s="193">
        <f>PTRM_comparison!BB27*PTRM_comparison!$Y61</f>
        <v>0</v>
      </c>
      <c r="AM27" s="193">
        <f>PTRM_comparison!BC27*PTRM_comparison!$Y61</f>
        <v>0</v>
      </c>
      <c r="AN27" s="193">
        <f>PTRM_comparison!BD27*PTRM_comparison!$Y61</f>
        <v>0</v>
      </c>
      <c r="AO27" s="193">
        <f>PTRM_comparison!BE27*PTRM_comparison!$Y61</f>
        <v>0</v>
      </c>
      <c r="AP27" s="193">
        <f>PTRM_comparison!BF27*PTRM_comparison!$Y61</f>
        <v>0</v>
      </c>
      <c r="AQ27" s="193">
        <f>PTRM_comparison!BG27*PTRM_comparison!$Y61</f>
        <v>0</v>
      </c>
      <c r="AR27" s="193">
        <f>PTRM_comparison!BH27*PTRM_comparison!$Y61</f>
        <v>0</v>
      </c>
      <c r="AS27" s="193">
        <f>PTRM_comparison!BI27*PTRM_comparison!$Y61</f>
        <v>0</v>
      </c>
      <c r="AT27" s="193">
        <f>PTRM_comparison!BJ27*PTRM_comparison!$Y61</f>
        <v>0</v>
      </c>
      <c r="AU27" s="193">
        <f>PTRM_comparison!BK27*PTRM_comparison!$Y61</f>
        <v>0</v>
      </c>
      <c r="AV27" s="193">
        <f>PTRM_comparison!BL27*PTRM_comparison!$Y61</f>
        <v>0</v>
      </c>
      <c r="AW27" s="193">
        <f>PTRM_comparison!BM27*PTRM_comparison!$Y61</f>
        <v>0</v>
      </c>
      <c r="AX27" s="193">
        <f>PTRM_comparison!BN27*PTRM_comparison!$Y61</f>
        <v>0</v>
      </c>
      <c r="AY27" s="193">
        <f>PTRM_comparison!BO27*PTRM_comparison!$Y61</f>
        <v>0</v>
      </c>
      <c r="AZ27" s="193">
        <f>PTRM_comparison!BP27*PTRM_comparison!$Y61</f>
        <v>0</v>
      </c>
      <c r="BA27" s="193">
        <f>PTRM_comparison!BQ27*PTRM_comparison!$Y61</f>
        <v>0</v>
      </c>
      <c r="BB27" s="193">
        <f>PTRM_comparison!BR27*PTRM_comparison!$Y61</f>
        <v>0</v>
      </c>
      <c r="BC27" s="193">
        <f>PTRM_comparison!BS27*PTRM_comparison!$Y61</f>
        <v>0</v>
      </c>
      <c r="BD27" s="193">
        <f>PTRM_comparison!BT27*PTRM_comparison!$Y61</f>
        <v>0</v>
      </c>
      <c r="BE27" s="193">
        <f>PTRM_comparison!BU27*PTRM_comparison!$Y61</f>
        <v>0</v>
      </c>
      <c r="BF27" s="193">
        <f>PTRM_comparison!BV27*PTRM_comparison!$Y61</f>
        <v>0</v>
      </c>
      <c r="BG27" s="193">
        <f>PTRM_comparison!BW27*PTRM_comparison!$Y61</f>
        <v>0</v>
      </c>
      <c r="BH27" s="193">
        <f>PTRM_comparison!BX27*PTRM_comparison!$Y61</f>
        <v>0</v>
      </c>
      <c r="BI27" s="193">
        <f>PTRM_comparison!BY27*PTRM_comparison!$Y61</f>
        <v>0</v>
      </c>
      <c r="BJ27" s="193">
        <f>PTRM_comparison!BZ27*PTRM_comparison!$Y61</f>
        <v>0</v>
      </c>
      <c r="BK27" s="193">
        <f>PTRM_comparison!CA27*PTRM_comparison!$Y61</f>
        <v>0</v>
      </c>
      <c r="BL27" s="193">
        <f>PTRM_comparison!CB27*PTRM_comparison!$Y61</f>
        <v>0</v>
      </c>
      <c r="BM27" s="193">
        <f>PTRM_comparison!CC27*PTRM_comparison!$Y61</f>
        <v>0</v>
      </c>
      <c r="BN27" s="193">
        <f>PTRM_comparison!CD27*PTRM_comparison!$Y61</f>
        <v>0</v>
      </c>
      <c r="BO27" s="193">
        <f>PTRM_comparison!CE27*PTRM_comparison!$Y61</f>
        <v>0</v>
      </c>
      <c r="BP27" s="193">
        <f>PTRM_comparison!CF27*PTRM_comparison!$Y61</f>
        <v>0</v>
      </c>
    </row>
    <row r="28" spans="2:84" s="117" customFormat="1" ht="13.5" customHeight="1">
      <c r="B28" s="157"/>
      <c r="C28" s="67" t="str">
        <f>Inputs!C114</f>
        <v>Motor Vehicles</v>
      </c>
      <c r="D28" s="122"/>
      <c r="E28" s="122"/>
      <c r="F28" s="193">
        <f>PTRM_comparison!V28*PTRM_comparison!$Y62</f>
        <v>15.949218730081888</v>
      </c>
      <c r="G28" s="193">
        <f>PTRM_comparison!W28*PTRM_comparison!$Y62</f>
        <v>15.949218730081888</v>
      </c>
      <c r="H28" s="193">
        <f>PTRM_comparison!X28*PTRM_comparison!$Y62</f>
        <v>15.949218730081888</v>
      </c>
      <c r="I28" s="193">
        <f>PTRM_comparison!Y28*PTRM_comparison!$Y62</f>
        <v>9.9886940463032392</v>
      </c>
      <c r="J28" s="193">
        <f>PTRM_comparison!Z28*PTRM_comparison!$Y62</f>
        <v>6.0950572534807552</v>
      </c>
      <c r="K28" s="193">
        <f>PTRM_comparison!AA28*PTRM_comparison!$Y62</f>
        <v>8.7185836000378529</v>
      </c>
      <c r="L28" s="193">
        <f>PTRM_comparison!AB28*PTRM_comparison!$Y62</f>
        <v>6.8633268076928289</v>
      </c>
      <c r="M28" s="193">
        <f>PTRM_comparison!AC28*PTRM_comparison!$Y62</f>
        <v>5.3871851816657195</v>
      </c>
      <c r="N28" s="193">
        <f>PTRM_comparison!AD28*PTRM_comparison!$Y62</f>
        <v>4.4009464012522113</v>
      </c>
      <c r="O28" s="193">
        <f>PTRM_comparison!AE28*PTRM_comparison!$Y62</f>
        <v>2.4666710925536321</v>
      </c>
      <c r="P28" s="193">
        <f>PTRM_comparison!AF28*PTRM_comparison!$Y62</f>
        <v>0</v>
      </c>
      <c r="Q28" s="193">
        <f>PTRM_comparison!AG28*PTRM_comparison!$Y62</f>
        <v>0</v>
      </c>
      <c r="R28" s="193">
        <f>PTRM_comparison!AH28*PTRM_comparison!$Y62</f>
        <v>0</v>
      </c>
      <c r="S28" s="193">
        <f>PTRM_comparison!AI28*PTRM_comparison!$Y62</f>
        <v>0</v>
      </c>
      <c r="T28" s="193">
        <f>PTRM_comparison!AJ28*PTRM_comparison!$Y62</f>
        <v>0</v>
      </c>
      <c r="U28" s="193">
        <f>PTRM_comparison!AK28*PTRM_comparison!$Y62</f>
        <v>0</v>
      </c>
      <c r="V28" s="193">
        <f>PTRM_comparison!AL28*PTRM_comparison!$Y62</f>
        <v>0</v>
      </c>
      <c r="W28" s="193">
        <f>PTRM_comparison!AM28*PTRM_comparison!$Y62</f>
        <v>0</v>
      </c>
      <c r="X28" s="193">
        <f>PTRM_comparison!AN28*PTRM_comparison!$Y62</f>
        <v>0</v>
      </c>
      <c r="Y28" s="193">
        <f>PTRM_comparison!AO28*PTRM_comparison!$Y62</f>
        <v>0</v>
      </c>
      <c r="Z28" s="193">
        <f>PTRM_comparison!AP28*PTRM_comparison!$Y62</f>
        <v>0</v>
      </c>
      <c r="AA28" s="193">
        <f>PTRM_comparison!AQ28*PTRM_comparison!$Y62</f>
        <v>0</v>
      </c>
      <c r="AB28" s="193">
        <f>PTRM_comparison!AR28*PTRM_comparison!$Y62</f>
        <v>0</v>
      </c>
      <c r="AC28" s="193">
        <f>PTRM_comparison!AS28*PTRM_comparison!$Y62</f>
        <v>0</v>
      </c>
      <c r="AD28" s="193">
        <f>PTRM_comparison!AT28*PTRM_comparison!$Y62</f>
        <v>0</v>
      </c>
      <c r="AE28" s="193">
        <f>PTRM_comparison!AU28*PTRM_comparison!$Y62</f>
        <v>0</v>
      </c>
      <c r="AF28" s="193">
        <f>PTRM_comparison!AV28*PTRM_comparison!$Y62</f>
        <v>0</v>
      </c>
      <c r="AG28" s="193">
        <f>PTRM_comparison!AW28*PTRM_comparison!$Y62</f>
        <v>0</v>
      </c>
      <c r="AH28" s="193">
        <f>PTRM_comparison!AX28*PTRM_comparison!$Y62</f>
        <v>0</v>
      </c>
      <c r="AI28" s="193">
        <f>PTRM_comparison!AY28*PTRM_comparison!$Y62</f>
        <v>0</v>
      </c>
      <c r="AJ28" s="193">
        <f>PTRM_comparison!AZ28*PTRM_comparison!$Y62</f>
        <v>0</v>
      </c>
      <c r="AK28" s="193">
        <f>PTRM_comparison!BA28*PTRM_comparison!$Y62</f>
        <v>0</v>
      </c>
      <c r="AL28" s="193">
        <f>PTRM_comparison!BB28*PTRM_comparison!$Y62</f>
        <v>0</v>
      </c>
      <c r="AM28" s="193">
        <f>PTRM_comparison!BC28*PTRM_comparison!$Y62</f>
        <v>0</v>
      </c>
      <c r="AN28" s="193">
        <f>PTRM_comparison!BD28*PTRM_comparison!$Y62</f>
        <v>0</v>
      </c>
      <c r="AO28" s="193">
        <f>PTRM_comparison!BE28*PTRM_comparison!$Y62</f>
        <v>0</v>
      </c>
      <c r="AP28" s="193">
        <f>PTRM_comparison!BF28*PTRM_comparison!$Y62</f>
        <v>0</v>
      </c>
      <c r="AQ28" s="193">
        <f>PTRM_comparison!BG28*PTRM_comparison!$Y62</f>
        <v>0</v>
      </c>
      <c r="AR28" s="193">
        <f>PTRM_comparison!BH28*PTRM_comparison!$Y62</f>
        <v>0</v>
      </c>
      <c r="AS28" s="193">
        <f>PTRM_comparison!BI28*PTRM_comparison!$Y62</f>
        <v>0</v>
      </c>
      <c r="AT28" s="193">
        <f>PTRM_comparison!BJ28*PTRM_comparison!$Y62</f>
        <v>0</v>
      </c>
      <c r="AU28" s="193">
        <f>PTRM_comparison!BK28*PTRM_comparison!$Y62</f>
        <v>0</v>
      </c>
      <c r="AV28" s="193">
        <f>PTRM_comparison!BL28*PTRM_comparison!$Y62</f>
        <v>0</v>
      </c>
      <c r="AW28" s="193">
        <f>PTRM_comparison!BM28*PTRM_comparison!$Y62</f>
        <v>0</v>
      </c>
      <c r="AX28" s="193">
        <f>PTRM_comparison!BN28*PTRM_comparison!$Y62</f>
        <v>0</v>
      </c>
      <c r="AY28" s="193">
        <f>PTRM_comparison!BO28*PTRM_comparison!$Y62</f>
        <v>0</v>
      </c>
      <c r="AZ28" s="193">
        <f>PTRM_comparison!BP28*PTRM_comparison!$Y62</f>
        <v>0</v>
      </c>
      <c r="BA28" s="193">
        <f>PTRM_comparison!BQ28*PTRM_comparison!$Y62</f>
        <v>0</v>
      </c>
      <c r="BB28" s="193">
        <f>PTRM_comparison!BR28*PTRM_comparison!$Y62</f>
        <v>0</v>
      </c>
      <c r="BC28" s="193">
        <f>PTRM_comparison!BS28*PTRM_comparison!$Y62</f>
        <v>0</v>
      </c>
      <c r="BD28" s="193">
        <f>PTRM_comparison!BT28*PTRM_comparison!$Y62</f>
        <v>0</v>
      </c>
      <c r="BE28" s="193">
        <f>PTRM_comparison!BU28*PTRM_comparison!$Y62</f>
        <v>0</v>
      </c>
      <c r="BF28" s="193">
        <f>PTRM_comparison!BV28*PTRM_comparison!$Y62</f>
        <v>0</v>
      </c>
      <c r="BG28" s="193">
        <f>PTRM_comparison!BW28*PTRM_comparison!$Y62</f>
        <v>0</v>
      </c>
      <c r="BH28" s="193">
        <f>PTRM_comparison!BX28*PTRM_comparison!$Y62</f>
        <v>0</v>
      </c>
      <c r="BI28" s="193">
        <f>PTRM_comparison!BY28*PTRM_comparison!$Y62</f>
        <v>0</v>
      </c>
      <c r="BJ28" s="193">
        <f>PTRM_comparison!BZ28*PTRM_comparison!$Y62</f>
        <v>0</v>
      </c>
      <c r="BK28" s="193">
        <f>PTRM_comparison!CA28*PTRM_comparison!$Y62</f>
        <v>0</v>
      </c>
      <c r="BL28" s="193">
        <f>PTRM_comparison!CB28*PTRM_comparison!$Y62</f>
        <v>0</v>
      </c>
      <c r="BM28" s="193">
        <f>PTRM_comparison!CC28*PTRM_comparison!$Y62</f>
        <v>0</v>
      </c>
      <c r="BN28" s="193">
        <f>PTRM_comparison!CD28*PTRM_comparison!$Y62</f>
        <v>0</v>
      </c>
      <c r="BO28" s="193">
        <f>PTRM_comparison!CE28*PTRM_comparison!$Y62</f>
        <v>0</v>
      </c>
      <c r="BP28" s="193">
        <f>PTRM_comparison!CF28*PTRM_comparison!$Y62</f>
        <v>0</v>
      </c>
    </row>
    <row r="29" spans="2:84" s="117" customFormat="1" ht="13.5" customHeight="1">
      <c r="B29" s="157"/>
      <c r="C29" s="67" t="str">
        <f>Inputs!C115</f>
        <v>Plant &amp; Equipment</v>
      </c>
      <c r="D29" s="122"/>
      <c r="E29" s="122"/>
      <c r="F29" s="193">
        <f>PTRM_comparison!V29*PTRM_comparison!$Y63</f>
        <v>14.974350396236984</v>
      </c>
      <c r="G29" s="193">
        <f>PTRM_comparison!W29*PTRM_comparison!$Y63</f>
        <v>14.974350396236984</v>
      </c>
      <c r="H29" s="193">
        <f>PTRM_comparison!X29*PTRM_comparison!$Y63</f>
        <v>12.984613379851725</v>
      </c>
      <c r="I29" s="193">
        <f>PTRM_comparison!Y29*PTRM_comparison!$Y63</f>
        <v>7.3119245279672542</v>
      </c>
      <c r="J29" s="193">
        <f>PTRM_comparison!Z29*PTRM_comparison!$Y63</f>
        <v>7.3119245279672542</v>
      </c>
      <c r="K29" s="193">
        <f>PTRM_comparison!AA29*PTRM_comparison!$Y63</f>
        <v>4.0453369144475051</v>
      </c>
      <c r="L29" s="193">
        <f>PTRM_comparison!AB29*PTRM_comparison!$Y63</f>
        <v>2.7521821473922352</v>
      </c>
      <c r="M29" s="193">
        <f>PTRM_comparison!AC29*PTRM_comparison!$Y63</f>
        <v>1.5388386324281469</v>
      </c>
      <c r="N29" s="193">
        <f>PTRM_comparison!AD29*PTRM_comparison!$Y63</f>
        <v>1.0567926002319101</v>
      </c>
      <c r="O29" s="193">
        <f>PTRM_comparison!AE29*PTRM_comparison!$Y63</f>
        <v>0.45608577381184801</v>
      </c>
      <c r="P29" s="193">
        <f>PTRM_comparison!AF29*PTRM_comparison!$Y63</f>
        <v>0</v>
      </c>
      <c r="Q29" s="193">
        <f>PTRM_comparison!AG29*PTRM_comparison!$Y63</f>
        <v>0</v>
      </c>
      <c r="R29" s="193">
        <f>PTRM_comparison!AH29*PTRM_comparison!$Y63</f>
        <v>0</v>
      </c>
      <c r="S29" s="193">
        <f>PTRM_comparison!AI29*PTRM_comparison!$Y63</f>
        <v>0</v>
      </c>
      <c r="T29" s="193">
        <f>PTRM_comparison!AJ29*PTRM_comparison!$Y63</f>
        <v>0</v>
      </c>
      <c r="U29" s="193">
        <f>PTRM_comparison!AK29*PTRM_comparison!$Y63</f>
        <v>0</v>
      </c>
      <c r="V29" s="193">
        <f>PTRM_comparison!AL29*PTRM_comparison!$Y63</f>
        <v>0</v>
      </c>
      <c r="W29" s="193">
        <f>PTRM_comparison!AM29*PTRM_comparison!$Y63</f>
        <v>0</v>
      </c>
      <c r="X29" s="193">
        <f>PTRM_comparison!AN29*PTRM_comparison!$Y63</f>
        <v>0</v>
      </c>
      <c r="Y29" s="193">
        <f>PTRM_comparison!AO29*PTRM_comparison!$Y63</f>
        <v>0</v>
      </c>
      <c r="Z29" s="193">
        <f>PTRM_comparison!AP29*PTRM_comparison!$Y63</f>
        <v>0</v>
      </c>
      <c r="AA29" s="193">
        <f>PTRM_comparison!AQ29*PTRM_comparison!$Y63</f>
        <v>0</v>
      </c>
      <c r="AB29" s="193">
        <f>PTRM_comparison!AR29*PTRM_comparison!$Y63</f>
        <v>0</v>
      </c>
      <c r="AC29" s="193">
        <f>PTRM_comparison!AS29*PTRM_comparison!$Y63</f>
        <v>0</v>
      </c>
      <c r="AD29" s="193">
        <f>PTRM_comparison!AT29*PTRM_comparison!$Y63</f>
        <v>0</v>
      </c>
      <c r="AE29" s="193">
        <f>PTRM_comparison!AU29*PTRM_comparison!$Y63</f>
        <v>0</v>
      </c>
      <c r="AF29" s="193">
        <f>PTRM_comparison!AV29*PTRM_comparison!$Y63</f>
        <v>0</v>
      </c>
      <c r="AG29" s="193">
        <f>PTRM_comparison!AW29*PTRM_comparison!$Y63</f>
        <v>0</v>
      </c>
      <c r="AH29" s="193">
        <f>PTRM_comparison!AX29*PTRM_comparison!$Y63</f>
        <v>0</v>
      </c>
      <c r="AI29" s="193">
        <f>PTRM_comparison!AY29*PTRM_comparison!$Y63</f>
        <v>0</v>
      </c>
      <c r="AJ29" s="193">
        <f>PTRM_comparison!AZ29*PTRM_comparison!$Y63</f>
        <v>0</v>
      </c>
      <c r="AK29" s="193">
        <f>PTRM_comparison!BA29*PTRM_comparison!$Y63</f>
        <v>0</v>
      </c>
      <c r="AL29" s="193">
        <f>PTRM_comparison!BB29*PTRM_comparison!$Y63</f>
        <v>0</v>
      </c>
      <c r="AM29" s="193">
        <f>PTRM_comparison!BC29*PTRM_comparison!$Y63</f>
        <v>0</v>
      </c>
      <c r="AN29" s="193">
        <f>PTRM_comparison!BD29*PTRM_comparison!$Y63</f>
        <v>0</v>
      </c>
      <c r="AO29" s="193">
        <f>PTRM_comparison!BE29*PTRM_comparison!$Y63</f>
        <v>0</v>
      </c>
      <c r="AP29" s="193">
        <f>PTRM_comparison!BF29*PTRM_comparison!$Y63</f>
        <v>0</v>
      </c>
      <c r="AQ29" s="193">
        <f>PTRM_comparison!BG29*PTRM_comparison!$Y63</f>
        <v>0</v>
      </c>
      <c r="AR29" s="193">
        <f>PTRM_comparison!BH29*PTRM_comparison!$Y63</f>
        <v>0</v>
      </c>
      <c r="AS29" s="193">
        <f>PTRM_comparison!BI29*PTRM_comparison!$Y63</f>
        <v>0</v>
      </c>
      <c r="AT29" s="193">
        <f>PTRM_comparison!BJ29*PTRM_comparison!$Y63</f>
        <v>0</v>
      </c>
      <c r="AU29" s="193">
        <f>PTRM_comparison!BK29*PTRM_comparison!$Y63</f>
        <v>0</v>
      </c>
      <c r="AV29" s="193">
        <f>PTRM_comparison!BL29*PTRM_comparison!$Y63</f>
        <v>0</v>
      </c>
      <c r="AW29" s="193">
        <f>PTRM_comparison!BM29*PTRM_comparison!$Y63</f>
        <v>0</v>
      </c>
      <c r="AX29" s="193">
        <f>PTRM_comparison!BN29*PTRM_comparison!$Y63</f>
        <v>0</v>
      </c>
      <c r="AY29" s="193">
        <f>PTRM_comparison!BO29*PTRM_comparison!$Y63</f>
        <v>0</v>
      </c>
      <c r="AZ29" s="193">
        <f>PTRM_comparison!BP29*PTRM_comparison!$Y63</f>
        <v>0</v>
      </c>
      <c r="BA29" s="193">
        <f>PTRM_comparison!BQ29*PTRM_comparison!$Y63</f>
        <v>0</v>
      </c>
      <c r="BB29" s="193">
        <f>PTRM_comparison!BR29*PTRM_comparison!$Y63</f>
        <v>0</v>
      </c>
      <c r="BC29" s="193">
        <f>PTRM_comparison!BS29*PTRM_comparison!$Y63</f>
        <v>0</v>
      </c>
      <c r="BD29" s="193">
        <f>PTRM_comparison!BT29*PTRM_comparison!$Y63</f>
        <v>0</v>
      </c>
      <c r="BE29" s="193">
        <f>PTRM_comparison!BU29*PTRM_comparison!$Y63</f>
        <v>0</v>
      </c>
      <c r="BF29" s="193">
        <f>PTRM_comparison!BV29*PTRM_comparison!$Y63</f>
        <v>0</v>
      </c>
      <c r="BG29" s="193">
        <f>PTRM_comparison!BW29*PTRM_comparison!$Y63</f>
        <v>0</v>
      </c>
      <c r="BH29" s="193">
        <f>PTRM_comparison!BX29*PTRM_comparison!$Y63</f>
        <v>0</v>
      </c>
      <c r="BI29" s="193">
        <f>PTRM_comparison!BY29*PTRM_comparison!$Y63</f>
        <v>0</v>
      </c>
      <c r="BJ29" s="193">
        <f>PTRM_comparison!BZ29*PTRM_comparison!$Y63</f>
        <v>0</v>
      </c>
      <c r="BK29" s="193">
        <f>PTRM_comparison!CA29*PTRM_comparison!$Y63</f>
        <v>0</v>
      </c>
      <c r="BL29" s="193">
        <f>PTRM_comparison!CB29*PTRM_comparison!$Y63</f>
        <v>0</v>
      </c>
      <c r="BM29" s="193">
        <f>PTRM_comparison!CC29*PTRM_comparison!$Y63</f>
        <v>0</v>
      </c>
      <c r="BN29" s="193">
        <f>PTRM_comparison!CD29*PTRM_comparison!$Y63</f>
        <v>0</v>
      </c>
      <c r="BO29" s="193">
        <f>PTRM_comparison!CE29*PTRM_comparison!$Y63</f>
        <v>0</v>
      </c>
      <c r="BP29" s="193">
        <f>PTRM_comparison!CF29*PTRM_comparison!$Y63</f>
        <v>0</v>
      </c>
    </row>
    <row r="30" spans="2:84" s="117" customFormat="1" ht="13.5" customHeight="1">
      <c r="B30" s="157"/>
      <c r="C30" s="67" t="str">
        <f>Inputs!C116</f>
        <v>Buildings</v>
      </c>
      <c r="D30" s="122"/>
      <c r="E30" s="122"/>
      <c r="F30" s="193">
        <f>PTRM_comparison!V30*PTRM_comparison!$Y64</f>
        <v>10.271834499096913</v>
      </c>
      <c r="G30" s="193">
        <f>PTRM_comparison!W30*PTRM_comparison!$Y64</f>
        <v>10.271834499096913</v>
      </c>
      <c r="H30" s="193">
        <f>PTRM_comparison!X30*PTRM_comparison!$Y64</f>
        <v>10.271834499096913</v>
      </c>
      <c r="I30" s="193">
        <f>PTRM_comparison!Y30*PTRM_comparison!$Y64</f>
        <v>10.271834499096913</v>
      </c>
      <c r="J30" s="193">
        <f>PTRM_comparison!Z30*PTRM_comparison!$Y64</f>
        <v>10.271834499096913</v>
      </c>
      <c r="K30" s="193">
        <f>PTRM_comparison!AA30*PTRM_comparison!$Y64</f>
        <v>10.271834499096913</v>
      </c>
      <c r="L30" s="193">
        <f>PTRM_comparison!AB30*PTRM_comparison!$Y64</f>
        <v>10.271834499096913</v>
      </c>
      <c r="M30" s="193">
        <f>PTRM_comparison!AC30*PTRM_comparison!$Y64</f>
        <v>10.271834499096913</v>
      </c>
      <c r="N30" s="193">
        <f>PTRM_comparison!AD30*PTRM_comparison!$Y64</f>
        <v>10.271834499096913</v>
      </c>
      <c r="O30" s="193">
        <f>PTRM_comparison!AE30*PTRM_comparison!$Y64</f>
        <v>10.271834499096913</v>
      </c>
      <c r="P30" s="193">
        <f>PTRM_comparison!AF30*PTRM_comparison!$Y64</f>
        <v>10.271834499096913</v>
      </c>
      <c r="Q30" s="193">
        <f>PTRM_comparison!AG30*PTRM_comparison!$Y64</f>
        <v>10.271834499096913</v>
      </c>
      <c r="R30" s="193">
        <f>PTRM_comparison!AH30*PTRM_comparison!$Y64</f>
        <v>10.271834499096913</v>
      </c>
      <c r="S30" s="193">
        <f>PTRM_comparison!AI30*PTRM_comparison!$Y64</f>
        <v>10.271834499096913</v>
      </c>
      <c r="T30" s="193">
        <f>PTRM_comparison!AJ30*PTRM_comparison!$Y64</f>
        <v>10.271834499096913</v>
      </c>
      <c r="U30" s="193">
        <f>PTRM_comparison!AK30*PTRM_comparison!$Y64</f>
        <v>10.271834499096913</v>
      </c>
      <c r="V30" s="193">
        <f>PTRM_comparison!AL30*PTRM_comparison!$Y64</f>
        <v>10.271834499096913</v>
      </c>
      <c r="W30" s="193">
        <f>PTRM_comparison!AM30*PTRM_comparison!$Y64</f>
        <v>10.271834499096913</v>
      </c>
      <c r="X30" s="193">
        <f>PTRM_comparison!AN30*PTRM_comparison!$Y64</f>
        <v>10.271834499096913</v>
      </c>
      <c r="Y30" s="193">
        <f>PTRM_comparison!AO30*PTRM_comparison!$Y64</f>
        <v>10.271834499096913</v>
      </c>
      <c r="Z30" s="193">
        <f>PTRM_comparison!AP30*PTRM_comparison!$Y64</f>
        <v>10.271834499096913</v>
      </c>
      <c r="AA30" s="193">
        <f>PTRM_comparison!AQ30*PTRM_comparison!$Y64</f>
        <v>10.271834499096913</v>
      </c>
      <c r="AB30" s="193">
        <f>PTRM_comparison!AR30*PTRM_comparison!$Y64</f>
        <v>10.271834499096913</v>
      </c>
      <c r="AC30" s="193">
        <f>PTRM_comparison!AS30*PTRM_comparison!$Y64</f>
        <v>10.271834499096913</v>
      </c>
      <c r="AD30" s="193">
        <f>PTRM_comparison!AT30*PTRM_comparison!$Y64</f>
        <v>10.271834499096913</v>
      </c>
      <c r="AE30" s="193">
        <f>PTRM_comparison!AU30*PTRM_comparison!$Y64</f>
        <v>10.271834499096913</v>
      </c>
      <c r="AF30" s="193">
        <f>PTRM_comparison!AV30*PTRM_comparison!$Y64</f>
        <v>10.271834499096913</v>
      </c>
      <c r="AG30" s="193">
        <f>PTRM_comparison!AW30*PTRM_comparison!$Y64</f>
        <v>10.271834499096913</v>
      </c>
      <c r="AH30" s="193">
        <f>PTRM_comparison!AX30*PTRM_comparison!$Y64</f>
        <v>10.271834499096913</v>
      </c>
      <c r="AI30" s="193">
        <f>PTRM_comparison!AY30*PTRM_comparison!$Y64</f>
        <v>10.271834499096913</v>
      </c>
      <c r="AJ30" s="193">
        <f>PTRM_comparison!AZ30*PTRM_comparison!$Y64</f>
        <v>10.271834499096913</v>
      </c>
      <c r="AK30" s="193">
        <f>PTRM_comparison!BA30*PTRM_comparison!$Y64</f>
        <v>10.271834499096913</v>
      </c>
      <c r="AL30" s="193">
        <f>PTRM_comparison!BB30*PTRM_comparison!$Y64</f>
        <v>9.1101145183871388</v>
      </c>
      <c r="AM30" s="193">
        <f>PTRM_comparison!BC30*PTRM_comparison!$Y64</f>
        <v>3.1616798108981041</v>
      </c>
      <c r="AN30" s="193">
        <f>PTRM_comparison!BD30*PTRM_comparison!$Y64</f>
        <v>3.1616798108981041</v>
      </c>
      <c r="AO30" s="193">
        <f>PTRM_comparison!BE30*PTRM_comparison!$Y64</f>
        <v>3.729058642236502</v>
      </c>
      <c r="AP30" s="193">
        <f>PTRM_comparison!BF30*PTRM_comparison!$Y64</f>
        <v>2.6156555067457883</v>
      </c>
      <c r="AQ30" s="193">
        <f>PTRM_comparison!BG30*PTRM_comparison!$Y64</f>
        <v>1.8959487769792134</v>
      </c>
      <c r="AR30" s="193">
        <f>PTRM_comparison!BH30*PTRM_comparison!$Y64</f>
        <v>1.2952493169022508</v>
      </c>
      <c r="AS30" s="193">
        <f>PTRM_comparison!BI30*PTRM_comparison!$Y64</f>
        <v>0.92666619971312902</v>
      </c>
      <c r="AT30" s="193">
        <f>PTRM_comparison!BJ30*PTRM_comparison!$Y64</f>
        <v>0</v>
      </c>
      <c r="AU30" s="193">
        <f>PTRM_comparison!BK30*PTRM_comparison!$Y64</f>
        <v>0</v>
      </c>
      <c r="AV30" s="193">
        <f>PTRM_comparison!BL30*PTRM_comparison!$Y64</f>
        <v>0</v>
      </c>
      <c r="AW30" s="193">
        <f>PTRM_comparison!BM30*PTRM_comparison!$Y64</f>
        <v>0</v>
      </c>
      <c r="AX30" s="193">
        <f>PTRM_comparison!BN30*PTRM_comparison!$Y64</f>
        <v>0</v>
      </c>
      <c r="AY30" s="193">
        <f>PTRM_comparison!BO30*PTRM_comparison!$Y64</f>
        <v>0</v>
      </c>
      <c r="AZ30" s="193">
        <f>PTRM_comparison!BP30*PTRM_comparison!$Y64</f>
        <v>0</v>
      </c>
      <c r="BA30" s="193">
        <f>PTRM_comparison!BQ30*PTRM_comparison!$Y64</f>
        <v>0</v>
      </c>
      <c r="BB30" s="193">
        <f>PTRM_comparison!BR30*PTRM_comparison!$Y64</f>
        <v>0</v>
      </c>
      <c r="BC30" s="193">
        <f>PTRM_comparison!BS30*PTRM_comparison!$Y64</f>
        <v>0</v>
      </c>
      <c r="BD30" s="193">
        <f>PTRM_comparison!BT30*PTRM_comparison!$Y64</f>
        <v>0</v>
      </c>
      <c r="BE30" s="193">
        <f>PTRM_comparison!BU30*PTRM_comparison!$Y64</f>
        <v>0</v>
      </c>
      <c r="BF30" s="193">
        <f>PTRM_comparison!BV30*PTRM_comparison!$Y64</f>
        <v>0</v>
      </c>
      <c r="BG30" s="193">
        <f>PTRM_comparison!BW30*PTRM_comparison!$Y64</f>
        <v>0</v>
      </c>
      <c r="BH30" s="193">
        <f>PTRM_comparison!BX30*PTRM_comparison!$Y64</f>
        <v>0</v>
      </c>
      <c r="BI30" s="193">
        <f>PTRM_comparison!BY30*PTRM_comparison!$Y64</f>
        <v>0</v>
      </c>
      <c r="BJ30" s="193">
        <f>PTRM_comparison!BZ30*PTRM_comparison!$Y64</f>
        <v>0</v>
      </c>
      <c r="BK30" s="193">
        <f>PTRM_comparison!CA30*PTRM_comparison!$Y64</f>
        <v>0</v>
      </c>
      <c r="BL30" s="193">
        <f>PTRM_comparison!CB30*PTRM_comparison!$Y64</f>
        <v>0</v>
      </c>
      <c r="BM30" s="193">
        <f>PTRM_comparison!CC30*PTRM_comparison!$Y64</f>
        <v>0</v>
      </c>
      <c r="BN30" s="193">
        <f>PTRM_comparison!CD30*PTRM_comparison!$Y64</f>
        <v>0</v>
      </c>
      <c r="BO30" s="193">
        <f>PTRM_comparison!CE30*PTRM_comparison!$Y64</f>
        <v>0</v>
      </c>
      <c r="BP30" s="193">
        <f>PTRM_comparison!CF30*PTRM_comparison!$Y64</f>
        <v>0</v>
      </c>
    </row>
    <row r="31" spans="2:84" s="117" customFormat="1" ht="13.5" customHeight="1">
      <c r="B31" s="157"/>
      <c r="C31" s="67" t="str">
        <f>Inputs!C117</f>
        <v>Land &amp; Easements - combined</v>
      </c>
      <c r="D31" s="122"/>
      <c r="E31" s="122"/>
      <c r="F31" s="193">
        <f>PTRM_comparison!V31*PTRM_comparison!$Y65</f>
        <v>0</v>
      </c>
      <c r="G31" s="193">
        <f>PTRM_comparison!W31*PTRM_comparison!$Y65</f>
        <v>0</v>
      </c>
      <c r="H31" s="193">
        <f>PTRM_comparison!X31*PTRM_comparison!$Y65</f>
        <v>0</v>
      </c>
      <c r="I31" s="193">
        <f>PTRM_comparison!Y31*PTRM_comparison!$Y65</f>
        <v>0</v>
      </c>
      <c r="J31" s="193">
        <f>PTRM_comparison!Z31*PTRM_comparison!$Y65</f>
        <v>0</v>
      </c>
      <c r="K31" s="193">
        <f>PTRM_comparison!AA31*PTRM_comparison!$Y65</f>
        <v>0</v>
      </c>
      <c r="L31" s="193">
        <f>PTRM_comparison!AB31*PTRM_comparison!$Y65</f>
        <v>0</v>
      </c>
      <c r="M31" s="193">
        <f>PTRM_comparison!AC31*PTRM_comparison!$Y65</f>
        <v>0</v>
      </c>
      <c r="N31" s="193">
        <f>PTRM_comparison!AD31*PTRM_comparison!$Y65</f>
        <v>0</v>
      </c>
      <c r="O31" s="193">
        <f>PTRM_comparison!AE31*PTRM_comparison!$Y65</f>
        <v>0</v>
      </c>
      <c r="P31" s="193">
        <f>PTRM_comparison!AF31*PTRM_comparison!$Y65</f>
        <v>0</v>
      </c>
      <c r="Q31" s="193">
        <f>PTRM_comparison!AG31*PTRM_comparison!$Y65</f>
        <v>0</v>
      </c>
      <c r="R31" s="193">
        <f>PTRM_comparison!AH31*PTRM_comparison!$Y65</f>
        <v>0</v>
      </c>
      <c r="S31" s="193">
        <f>PTRM_comparison!AI31*PTRM_comparison!$Y65</f>
        <v>0</v>
      </c>
      <c r="T31" s="193">
        <f>PTRM_comparison!AJ31*PTRM_comparison!$Y65</f>
        <v>0</v>
      </c>
      <c r="U31" s="193">
        <f>PTRM_comparison!AK31*PTRM_comparison!$Y65</f>
        <v>0</v>
      </c>
      <c r="V31" s="193">
        <f>PTRM_comparison!AL31*PTRM_comparison!$Y65</f>
        <v>0</v>
      </c>
      <c r="W31" s="193">
        <f>PTRM_comparison!AM31*PTRM_comparison!$Y65</f>
        <v>0</v>
      </c>
      <c r="X31" s="193">
        <f>PTRM_comparison!AN31*PTRM_comparison!$Y65</f>
        <v>0</v>
      </c>
      <c r="Y31" s="193">
        <f>PTRM_comparison!AO31*PTRM_comparison!$Y65</f>
        <v>0</v>
      </c>
      <c r="Z31" s="193">
        <f>PTRM_comparison!AP31*PTRM_comparison!$Y65</f>
        <v>0</v>
      </c>
      <c r="AA31" s="193">
        <f>PTRM_comparison!AQ31*PTRM_comparison!$Y65</f>
        <v>0</v>
      </c>
      <c r="AB31" s="193">
        <f>PTRM_comparison!AR31*PTRM_comparison!$Y65</f>
        <v>0</v>
      </c>
      <c r="AC31" s="193">
        <f>PTRM_comparison!AS31*PTRM_comparison!$Y65</f>
        <v>0</v>
      </c>
      <c r="AD31" s="193">
        <f>PTRM_comparison!AT31*PTRM_comparison!$Y65</f>
        <v>0</v>
      </c>
      <c r="AE31" s="193">
        <f>PTRM_comparison!AU31*PTRM_comparison!$Y65</f>
        <v>0</v>
      </c>
      <c r="AF31" s="193">
        <f>PTRM_comparison!AV31*PTRM_comparison!$Y65</f>
        <v>0</v>
      </c>
      <c r="AG31" s="193">
        <f>PTRM_comparison!AW31*PTRM_comparison!$Y65</f>
        <v>0</v>
      </c>
      <c r="AH31" s="193">
        <f>PTRM_comparison!AX31*PTRM_comparison!$Y65</f>
        <v>0</v>
      </c>
      <c r="AI31" s="193">
        <f>PTRM_comparison!AY31*PTRM_comparison!$Y65</f>
        <v>0</v>
      </c>
      <c r="AJ31" s="193">
        <f>PTRM_comparison!AZ31*PTRM_comparison!$Y65</f>
        <v>0</v>
      </c>
      <c r="AK31" s="193">
        <f>PTRM_comparison!BA31*PTRM_comparison!$Y65</f>
        <v>0</v>
      </c>
      <c r="AL31" s="193">
        <f>PTRM_comparison!BB31*PTRM_comparison!$Y65</f>
        <v>0</v>
      </c>
      <c r="AM31" s="193">
        <f>PTRM_comparison!BC31*PTRM_comparison!$Y65</f>
        <v>0</v>
      </c>
      <c r="AN31" s="193">
        <f>PTRM_comparison!BD31*PTRM_comparison!$Y65</f>
        <v>0</v>
      </c>
      <c r="AO31" s="193">
        <f>PTRM_comparison!BE31*PTRM_comparison!$Y65</f>
        <v>0</v>
      </c>
      <c r="AP31" s="193">
        <f>PTRM_comparison!BF31*PTRM_comparison!$Y65</f>
        <v>0</v>
      </c>
      <c r="AQ31" s="193">
        <f>PTRM_comparison!BG31*PTRM_comparison!$Y65</f>
        <v>0</v>
      </c>
      <c r="AR31" s="193">
        <f>PTRM_comparison!BH31*PTRM_comparison!$Y65</f>
        <v>0</v>
      </c>
      <c r="AS31" s="193">
        <f>PTRM_comparison!BI31*PTRM_comparison!$Y65</f>
        <v>0</v>
      </c>
      <c r="AT31" s="193">
        <f>PTRM_comparison!BJ31*PTRM_comparison!$Y65</f>
        <v>0</v>
      </c>
      <c r="AU31" s="193">
        <f>PTRM_comparison!BK31*PTRM_comparison!$Y65</f>
        <v>0</v>
      </c>
      <c r="AV31" s="193">
        <f>PTRM_comparison!BL31*PTRM_comparison!$Y65</f>
        <v>0</v>
      </c>
      <c r="AW31" s="193">
        <f>PTRM_comparison!BM31*PTRM_comparison!$Y65</f>
        <v>0</v>
      </c>
      <c r="AX31" s="193">
        <f>PTRM_comparison!BN31*PTRM_comparison!$Y65</f>
        <v>0</v>
      </c>
      <c r="AY31" s="193">
        <f>PTRM_comparison!BO31*PTRM_comparison!$Y65</f>
        <v>0</v>
      </c>
      <c r="AZ31" s="193">
        <f>PTRM_comparison!BP31*PTRM_comparison!$Y65</f>
        <v>0</v>
      </c>
      <c r="BA31" s="193">
        <f>PTRM_comparison!BQ31*PTRM_comparison!$Y65</f>
        <v>0</v>
      </c>
      <c r="BB31" s="193">
        <f>PTRM_comparison!BR31*PTRM_comparison!$Y65</f>
        <v>0</v>
      </c>
      <c r="BC31" s="193">
        <f>PTRM_comparison!BS31*PTRM_comparison!$Y65</f>
        <v>0</v>
      </c>
      <c r="BD31" s="193">
        <f>PTRM_comparison!BT31*PTRM_comparison!$Y65</f>
        <v>0</v>
      </c>
      <c r="BE31" s="193">
        <f>PTRM_comparison!BU31*PTRM_comparison!$Y65</f>
        <v>0</v>
      </c>
      <c r="BF31" s="193">
        <f>PTRM_comparison!BV31*PTRM_comparison!$Y65</f>
        <v>0</v>
      </c>
      <c r="BG31" s="193">
        <f>PTRM_comparison!BW31*PTRM_comparison!$Y65</f>
        <v>0</v>
      </c>
      <c r="BH31" s="193">
        <f>PTRM_comparison!BX31*PTRM_comparison!$Y65</f>
        <v>0</v>
      </c>
      <c r="BI31" s="193">
        <f>PTRM_comparison!BY31*PTRM_comparison!$Y65</f>
        <v>0</v>
      </c>
      <c r="BJ31" s="193">
        <f>PTRM_comparison!BZ31*PTRM_comparison!$Y65</f>
        <v>0</v>
      </c>
      <c r="BK31" s="193">
        <f>PTRM_comparison!CA31*PTRM_comparison!$Y65</f>
        <v>0</v>
      </c>
      <c r="BL31" s="193">
        <f>PTRM_comparison!CB31*PTRM_comparison!$Y65</f>
        <v>0</v>
      </c>
      <c r="BM31" s="193">
        <f>PTRM_comparison!CC31*PTRM_comparison!$Y65</f>
        <v>0</v>
      </c>
      <c r="BN31" s="193">
        <f>PTRM_comparison!CD31*PTRM_comparison!$Y65</f>
        <v>0</v>
      </c>
      <c r="BO31" s="193">
        <f>PTRM_comparison!CE31*PTRM_comparison!$Y65</f>
        <v>0</v>
      </c>
      <c r="BP31" s="193">
        <f>PTRM_comparison!CF31*PTRM_comparison!$Y65</f>
        <v>0</v>
      </c>
    </row>
    <row r="32" spans="2:84" s="117" customFormat="1" ht="13.5" customHeight="1">
      <c r="B32" s="157"/>
      <c r="C32" s="67" t="str">
        <f>Inputs!C118</f>
        <v>Land Improvements</v>
      </c>
      <c r="D32" s="122"/>
      <c r="E32" s="122"/>
      <c r="F32" s="193">
        <f>PTRM_comparison!V32*PTRM_comparison!$Y66</f>
        <v>3.8157145999998168</v>
      </c>
      <c r="G32" s="193">
        <f>PTRM_comparison!W32*PTRM_comparison!$Y66</f>
        <v>3.8157145999998168</v>
      </c>
      <c r="H32" s="193">
        <f>PTRM_comparison!X32*PTRM_comparison!$Y66</f>
        <v>3.8157145999998168</v>
      </c>
      <c r="I32" s="193">
        <f>PTRM_comparison!Y32*PTRM_comparison!$Y66</f>
        <v>3.8157145999998168</v>
      </c>
      <c r="J32" s="193">
        <f>PTRM_comparison!Z32*PTRM_comparison!$Y66</f>
        <v>3.8157145999998168</v>
      </c>
      <c r="K32" s="193">
        <f>PTRM_comparison!AA32*PTRM_comparison!$Y66</f>
        <v>3.8157145999998168</v>
      </c>
      <c r="L32" s="193">
        <f>PTRM_comparison!AB32*PTRM_comparison!$Y66</f>
        <v>3.8157145999998168</v>
      </c>
      <c r="M32" s="193">
        <f>PTRM_comparison!AC32*PTRM_comparison!$Y66</f>
        <v>3.8157145999998168</v>
      </c>
      <c r="N32" s="193">
        <f>PTRM_comparison!AD32*PTRM_comparison!$Y66</f>
        <v>3.8157145999998168</v>
      </c>
      <c r="O32" s="193">
        <f>PTRM_comparison!AE32*PTRM_comparison!$Y66</f>
        <v>3.8157145999998168</v>
      </c>
      <c r="P32" s="193">
        <f>PTRM_comparison!AF32*PTRM_comparison!$Y66</f>
        <v>3.8157145999998168</v>
      </c>
      <c r="Q32" s="193">
        <f>PTRM_comparison!AG32*PTRM_comparison!$Y66</f>
        <v>3.8157145999998168</v>
      </c>
      <c r="R32" s="193">
        <f>PTRM_comparison!AH32*PTRM_comparison!$Y66</f>
        <v>3.8157145999998168</v>
      </c>
      <c r="S32" s="193">
        <f>PTRM_comparison!AI32*PTRM_comparison!$Y66</f>
        <v>3.8157145999998168</v>
      </c>
      <c r="T32" s="193">
        <f>PTRM_comparison!AJ32*PTRM_comparison!$Y66</f>
        <v>3.8157145999998168</v>
      </c>
      <c r="U32" s="193">
        <f>PTRM_comparison!AK32*PTRM_comparison!$Y66</f>
        <v>3.8157145999998168</v>
      </c>
      <c r="V32" s="193">
        <f>PTRM_comparison!AL32*PTRM_comparison!$Y66</f>
        <v>3.8157145999998168</v>
      </c>
      <c r="W32" s="193">
        <f>PTRM_comparison!AM32*PTRM_comparison!$Y66</f>
        <v>3.8157145999998168</v>
      </c>
      <c r="X32" s="193">
        <f>PTRM_comparison!AN32*PTRM_comparison!$Y66</f>
        <v>3.8157145999998168</v>
      </c>
      <c r="Y32" s="193">
        <f>PTRM_comparison!AO32*PTRM_comparison!$Y66</f>
        <v>3.8157145999998168</v>
      </c>
      <c r="Z32" s="193">
        <f>PTRM_comparison!AP32*PTRM_comparison!$Y66</f>
        <v>3.8157145999998168</v>
      </c>
      <c r="AA32" s="193">
        <f>PTRM_comparison!AQ32*PTRM_comparison!$Y66</f>
        <v>3.8157145999998168</v>
      </c>
      <c r="AB32" s="193">
        <f>PTRM_comparison!AR32*PTRM_comparison!$Y66</f>
        <v>3.8157145999998168</v>
      </c>
      <c r="AC32" s="193">
        <f>PTRM_comparison!AS32*PTRM_comparison!$Y66</f>
        <v>3.8157145999998168</v>
      </c>
      <c r="AD32" s="193">
        <f>PTRM_comparison!AT32*PTRM_comparison!$Y66</f>
        <v>3.8157145999998168</v>
      </c>
      <c r="AE32" s="193">
        <f>PTRM_comparison!AU32*PTRM_comparison!$Y66</f>
        <v>3.8157145999998168</v>
      </c>
      <c r="AF32" s="193">
        <f>PTRM_comparison!AV32*PTRM_comparison!$Y66</f>
        <v>3.8157145999998168</v>
      </c>
      <c r="AG32" s="193">
        <f>PTRM_comparison!AW32*PTRM_comparison!$Y66</f>
        <v>3.3357877541881411</v>
      </c>
      <c r="AH32" s="193">
        <f>PTRM_comparison!AX32*PTRM_comparison!$Y66</f>
        <v>3.1154207039201185</v>
      </c>
      <c r="AI32" s="193">
        <f>PTRM_comparison!AY32*PTRM_comparison!$Y66</f>
        <v>3.1154207039201185</v>
      </c>
      <c r="AJ32" s="193">
        <f>PTRM_comparison!AZ32*PTRM_comparison!$Y66</f>
        <v>3.1154207039201185</v>
      </c>
      <c r="AK32" s="193">
        <f>PTRM_comparison!BA32*PTRM_comparison!$Y66</f>
        <v>3.1154207039201185</v>
      </c>
      <c r="AL32" s="193">
        <f>PTRM_comparison!BB32*PTRM_comparison!$Y66</f>
        <v>3.0480062507648329</v>
      </c>
      <c r="AM32" s="193">
        <f>PTRM_comparison!BC32*PTRM_comparison!$Y66</f>
        <v>2.1659927589695247</v>
      </c>
      <c r="AN32" s="193">
        <f>PTRM_comparison!BD32*PTRM_comparison!$Y66</f>
        <v>2.1659927589695247</v>
      </c>
      <c r="AO32" s="193">
        <f>PTRM_comparison!BE32*PTRM_comparison!$Y66</f>
        <v>0.84287351004675726</v>
      </c>
      <c r="AP32" s="193">
        <f>PTRM_comparison!BF32*PTRM_comparison!$Y66</f>
        <v>0.50781224892254218</v>
      </c>
      <c r="AQ32" s="193">
        <f>PTRM_comparison!BG32*PTRM_comparison!$Y66</f>
        <v>0.30775896233520517</v>
      </c>
      <c r="AR32" s="193">
        <f>PTRM_comparison!BH32*PTRM_comparison!$Y66</f>
        <v>0.16889741541438866</v>
      </c>
      <c r="AS32" s="193">
        <f>PTRM_comparison!BI32*PTRM_comparison!$Y66</f>
        <v>0</v>
      </c>
      <c r="AT32" s="193">
        <f>PTRM_comparison!BJ32*PTRM_comparison!$Y66</f>
        <v>0</v>
      </c>
      <c r="AU32" s="193">
        <f>PTRM_comparison!BK32*PTRM_comparison!$Y66</f>
        <v>0</v>
      </c>
      <c r="AV32" s="193">
        <f>PTRM_comparison!BL32*PTRM_comparison!$Y66</f>
        <v>0</v>
      </c>
      <c r="AW32" s="193">
        <f>PTRM_comparison!BM32*PTRM_comparison!$Y66</f>
        <v>0</v>
      </c>
      <c r="AX32" s="193">
        <f>PTRM_comparison!BN32*PTRM_comparison!$Y66</f>
        <v>0</v>
      </c>
      <c r="AY32" s="193">
        <f>PTRM_comparison!BO32*PTRM_comparison!$Y66</f>
        <v>0</v>
      </c>
      <c r="AZ32" s="193">
        <f>PTRM_comparison!BP32*PTRM_comparison!$Y66</f>
        <v>0</v>
      </c>
      <c r="BA32" s="193">
        <f>PTRM_comparison!BQ32*PTRM_comparison!$Y66</f>
        <v>0</v>
      </c>
      <c r="BB32" s="193">
        <f>PTRM_comparison!BR32*PTRM_comparison!$Y66</f>
        <v>0</v>
      </c>
      <c r="BC32" s="193">
        <f>PTRM_comparison!BS32*PTRM_comparison!$Y66</f>
        <v>0</v>
      </c>
      <c r="BD32" s="193">
        <f>PTRM_comparison!BT32*PTRM_comparison!$Y66</f>
        <v>0</v>
      </c>
      <c r="BE32" s="193">
        <f>PTRM_comparison!BU32*PTRM_comparison!$Y66</f>
        <v>0</v>
      </c>
      <c r="BF32" s="193">
        <f>PTRM_comparison!BV32*PTRM_comparison!$Y66</f>
        <v>0</v>
      </c>
      <c r="BG32" s="193">
        <f>PTRM_comparison!BW32*PTRM_comparison!$Y66</f>
        <v>0</v>
      </c>
      <c r="BH32" s="193">
        <f>PTRM_comparison!BX32*PTRM_comparison!$Y66</f>
        <v>0</v>
      </c>
      <c r="BI32" s="193">
        <f>PTRM_comparison!BY32*PTRM_comparison!$Y66</f>
        <v>0</v>
      </c>
      <c r="BJ32" s="193">
        <f>PTRM_comparison!BZ32*PTRM_comparison!$Y66</f>
        <v>0</v>
      </c>
      <c r="BK32" s="193">
        <f>PTRM_comparison!CA32*PTRM_comparison!$Y66</f>
        <v>0</v>
      </c>
      <c r="BL32" s="193">
        <f>PTRM_comparison!CB32*PTRM_comparison!$Y66</f>
        <v>0</v>
      </c>
      <c r="BM32" s="193">
        <f>PTRM_comparison!CC32*PTRM_comparison!$Y66</f>
        <v>0</v>
      </c>
      <c r="BN32" s="193">
        <f>PTRM_comparison!CD32*PTRM_comparison!$Y66</f>
        <v>0</v>
      </c>
      <c r="BO32" s="193">
        <f>PTRM_comparison!CE32*PTRM_comparison!$Y66</f>
        <v>0</v>
      </c>
      <c r="BP32" s="193">
        <f>PTRM_comparison!CF32*PTRM_comparison!$Y66</f>
        <v>0</v>
      </c>
    </row>
    <row r="33" spans="2:68" s="117" customFormat="1" ht="13.5" customHeight="1">
      <c r="B33" s="157"/>
      <c r="C33" s="67" t="s">
        <v>226</v>
      </c>
      <c r="D33" s="122"/>
      <c r="E33" s="122"/>
      <c r="F33" s="193">
        <f>PTRM_comparison!V33*PTRM_comparison!$Y67</f>
        <v>13.016097554997478</v>
      </c>
      <c r="G33" s="193">
        <f>PTRM_comparison!W33*PTRM_comparison!$Y67</f>
        <v>13.016097554997478</v>
      </c>
      <c r="H33" s="193">
        <f>PTRM_comparison!X33*PTRM_comparison!$Y67</f>
        <v>13.016097554997478</v>
      </c>
      <c r="I33" s="193">
        <f>PTRM_comparison!Y33*PTRM_comparison!$Y67</f>
        <v>13.016097554997478</v>
      </c>
      <c r="J33" s="193">
        <f>PTRM_comparison!Z33*PTRM_comparison!$Y67</f>
        <v>13.016097554997478</v>
      </c>
      <c r="K33" s="193">
        <f>PTRM_comparison!AA33*PTRM_comparison!$Y67</f>
        <v>13.016097554997478</v>
      </c>
      <c r="L33" s="193">
        <f>PTRM_comparison!AB33*PTRM_comparison!$Y67</f>
        <v>13.016097554997478</v>
      </c>
      <c r="M33" s="193">
        <f>PTRM_comparison!AC33*PTRM_comparison!$Y67</f>
        <v>13.016097554997478</v>
      </c>
      <c r="N33" s="193">
        <f>PTRM_comparison!AD33*PTRM_comparison!$Y67</f>
        <v>13.016097554997478</v>
      </c>
      <c r="O33" s="193">
        <f>PTRM_comparison!AE33*PTRM_comparison!$Y67</f>
        <v>13.016097554997504</v>
      </c>
      <c r="P33" s="193">
        <f>PTRM_comparison!AF33*PTRM_comparison!$Y67</f>
        <v>0</v>
      </c>
      <c r="Q33" s="193">
        <f>PTRM_comparison!AG33*PTRM_comparison!$Y67</f>
        <v>0</v>
      </c>
      <c r="R33" s="193">
        <f>PTRM_comparison!AH33*PTRM_comparison!$Y67</f>
        <v>0</v>
      </c>
      <c r="S33" s="193">
        <f>PTRM_comparison!AI33*PTRM_comparison!$Y67</f>
        <v>0</v>
      </c>
      <c r="T33" s="193">
        <f>PTRM_comparison!AJ33*PTRM_comparison!$Y67</f>
        <v>0</v>
      </c>
      <c r="U33" s="193">
        <f>PTRM_comparison!AK33*PTRM_comparison!$Y67</f>
        <v>0</v>
      </c>
      <c r="V33" s="193">
        <f>PTRM_comparison!AL33*PTRM_comparison!$Y67</f>
        <v>0</v>
      </c>
      <c r="W33" s="193">
        <f>PTRM_comparison!AM33*PTRM_comparison!$Y67</f>
        <v>0</v>
      </c>
      <c r="X33" s="193">
        <f>PTRM_comparison!AN33*PTRM_comparison!$Y67</f>
        <v>0</v>
      </c>
      <c r="Y33" s="193">
        <f>PTRM_comparison!AO33*PTRM_comparison!$Y67</f>
        <v>0</v>
      </c>
      <c r="Z33" s="193">
        <f>PTRM_comparison!AP33*PTRM_comparison!$Y67</f>
        <v>0</v>
      </c>
      <c r="AA33" s="193">
        <f>PTRM_comparison!AQ33*PTRM_comparison!$Y67</f>
        <v>0</v>
      </c>
      <c r="AB33" s="193">
        <f>PTRM_comparison!AR33*PTRM_comparison!$Y67</f>
        <v>0</v>
      </c>
      <c r="AC33" s="193">
        <f>PTRM_comparison!AS33*PTRM_comparison!$Y67</f>
        <v>0</v>
      </c>
      <c r="AD33" s="193">
        <f>PTRM_comparison!AT33*PTRM_comparison!$Y67</f>
        <v>0</v>
      </c>
      <c r="AE33" s="193">
        <f>PTRM_comparison!AU33*PTRM_comparison!$Y67</f>
        <v>0</v>
      </c>
      <c r="AF33" s="193">
        <f>PTRM_comparison!AV33*PTRM_comparison!$Y67</f>
        <v>0</v>
      </c>
      <c r="AG33" s="193">
        <f>PTRM_comparison!AW33*PTRM_comparison!$Y67</f>
        <v>0</v>
      </c>
      <c r="AH33" s="193">
        <f>PTRM_comparison!AX33*PTRM_comparison!$Y67</f>
        <v>0</v>
      </c>
      <c r="AI33" s="193">
        <f>PTRM_comparison!AY33*PTRM_comparison!$Y67</f>
        <v>0</v>
      </c>
      <c r="AJ33" s="193">
        <f>PTRM_comparison!AZ33*PTRM_comparison!$Y67</f>
        <v>0</v>
      </c>
      <c r="AK33" s="193">
        <f>PTRM_comparison!BA33*PTRM_comparison!$Y67</f>
        <v>0</v>
      </c>
      <c r="AL33" s="193">
        <f>PTRM_comparison!BB33*PTRM_comparison!$Y67</f>
        <v>0</v>
      </c>
      <c r="AM33" s="193">
        <f>PTRM_comparison!BC33*PTRM_comparison!$Y67</f>
        <v>0</v>
      </c>
      <c r="AN33" s="193">
        <f>PTRM_comparison!BD33*PTRM_comparison!$Y67</f>
        <v>0</v>
      </c>
      <c r="AO33" s="193">
        <f>PTRM_comparison!BE33*PTRM_comparison!$Y67</f>
        <v>0</v>
      </c>
      <c r="AP33" s="193">
        <f>PTRM_comparison!BF33*PTRM_comparison!$Y67</f>
        <v>0</v>
      </c>
      <c r="AQ33" s="193">
        <f>PTRM_comparison!BG33*PTRM_comparison!$Y67</f>
        <v>0</v>
      </c>
      <c r="AR33" s="193">
        <f>PTRM_comparison!BH33*PTRM_comparison!$Y67</f>
        <v>0</v>
      </c>
      <c r="AS33" s="193">
        <f>PTRM_comparison!BI33*PTRM_comparison!$Y67</f>
        <v>0</v>
      </c>
      <c r="AT33" s="193">
        <f>PTRM_comparison!BJ33*PTRM_comparison!$Y67</f>
        <v>0</v>
      </c>
      <c r="AU33" s="193">
        <f>PTRM_comparison!BK33*PTRM_comparison!$Y67</f>
        <v>0</v>
      </c>
      <c r="AV33" s="193">
        <f>PTRM_comparison!BL33*PTRM_comparison!$Y67</f>
        <v>0</v>
      </c>
      <c r="AW33" s="193">
        <f>PTRM_comparison!BM33*PTRM_comparison!$Y67</f>
        <v>0</v>
      </c>
      <c r="AX33" s="193">
        <f>PTRM_comparison!BN33*PTRM_comparison!$Y67</f>
        <v>0</v>
      </c>
      <c r="AY33" s="193">
        <f>PTRM_comparison!BO33*PTRM_comparison!$Y67</f>
        <v>0</v>
      </c>
      <c r="AZ33" s="193">
        <f>PTRM_comparison!BP33*PTRM_comparison!$Y67</f>
        <v>0</v>
      </c>
      <c r="BA33" s="193">
        <f>PTRM_comparison!BQ33*PTRM_comparison!$Y67</f>
        <v>0</v>
      </c>
      <c r="BB33" s="193">
        <f>PTRM_comparison!BR33*PTRM_comparison!$Y67</f>
        <v>0</v>
      </c>
      <c r="BC33" s="193">
        <f>PTRM_comparison!BS33*PTRM_comparison!$Y67</f>
        <v>0</v>
      </c>
      <c r="BD33" s="193">
        <f>PTRM_comparison!BT33*PTRM_comparison!$Y67</f>
        <v>0</v>
      </c>
      <c r="BE33" s="193">
        <f>PTRM_comparison!BU33*PTRM_comparison!$Y67</f>
        <v>0</v>
      </c>
      <c r="BF33" s="193">
        <f>PTRM_comparison!BV33*PTRM_comparison!$Y67</f>
        <v>0</v>
      </c>
      <c r="BG33" s="193">
        <f>PTRM_comparison!BW33*PTRM_comparison!$Y67</f>
        <v>0</v>
      </c>
      <c r="BH33" s="193">
        <f>PTRM_comparison!BX33*PTRM_comparison!$Y67</f>
        <v>0</v>
      </c>
      <c r="BI33" s="193">
        <f>PTRM_comparison!BY33*PTRM_comparison!$Y67</f>
        <v>0</v>
      </c>
      <c r="BJ33" s="193">
        <f>PTRM_comparison!BZ33*PTRM_comparison!$Y67</f>
        <v>0</v>
      </c>
      <c r="BK33" s="193">
        <f>PTRM_comparison!CA33*PTRM_comparison!$Y67</f>
        <v>0</v>
      </c>
      <c r="BL33" s="193">
        <f>PTRM_comparison!CB33*PTRM_comparison!$Y67</f>
        <v>0</v>
      </c>
      <c r="BM33" s="193">
        <f>PTRM_comparison!CC33*PTRM_comparison!$Y67</f>
        <v>0</v>
      </c>
      <c r="BN33" s="193">
        <f>PTRM_comparison!CD33*PTRM_comparison!$Y67</f>
        <v>0</v>
      </c>
      <c r="BO33" s="193">
        <f>PTRM_comparison!CE33*PTRM_comparison!$Y67</f>
        <v>0</v>
      </c>
      <c r="BP33" s="193">
        <f>PTRM_comparison!CF33*PTRM_comparison!$Y67</f>
        <v>0</v>
      </c>
    </row>
    <row r="34" spans="2:68" s="117" customFormat="1" ht="13.5" customHeight="1">
      <c r="B34" s="157"/>
      <c r="C34" s="67" t="str">
        <f>Inputs!C119</f>
        <v>Equity Raising Costs</v>
      </c>
      <c r="D34" s="122"/>
      <c r="E34" s="122"/>
      <c r="F34" s="193">
        <f>PTRM_comparison!V34*PTRM_comparison!$Y68</f>
        <v>0.20051213983034596</v>
      </c>
      <c r="G34" s="193">
        <f>PTRM_comparison!W34*PTRM_comparison!$Y68</f>
        <v>0.20051213983034596</v>
      </c>
      <c r="H34" s="193">
        <f>PTRM_comparison!X34*PTRM_comparison!$Y68</f>
        <v>0.20051213983034596</v>
      </c>
      <c r="I34" s="193">
        <f>PTRM_comparison!Y34*PTRM_comparison!$Y68</f>
        <v>0.20051213983034596</v>
      </c>
      <c r="J34" s="193">
        <f>PTRM_comparison!Z34*PTRM_comparison!$Y68</f>
        <v>0.20051213983034596</v>
      </c>
      <c r="K34" s="193">
        <f>PTRM_comparison!AA34*PTRM_comparison!$Y68</f>
        <v>0.20051213983034596</v>
      </c>
      <c r="L34" s="193">
        <f>PTRM_comparison!AB34*PTRM_comparison!$Y68</f>
        <v>0.20051213983034596</v>
      </c>
      <c r="M34" s="193">
        <f>PTRM_comparison!AC34*PTRM_comparison!$Y68</f>
        <v>0.20051213983034596</v>
      </c>
      <c r="N34" s="193">
        <f>PTRM_comparison!AD34*PTRM_comparison!$Y68</f>
        <v>0.20051213983034596</v>
      </c>
      <c r="O34" s="193">
        <f>PTRM_comparison!AE34*PTRM_comparison!$Y68</f>
        <v>0.20051213983034596</v>
      </c>
      <c r="P34" s="193">
        <f>PTRM_comparison!AF34*PTRM_comparison!$Y68</f>
        <v>0.20051213983034596</v>
      </c>
      <c r="Q34" s="193">
        <f>PTRM_comparison!AG34*PTRM_comparison!$Y68</f>
        <v>0.20051213983034596</v>
      </c>
      <c r="R34" s="193">
        <f>PTRM_comparison!AH34*PTRM_comparison!$Y68</f>
        <v>0.20051213983034596</v>
      </c>
      <c r="S34" s="193">
        <f>PTRM_comparison!AI34*PTRM_comparison!$Y68</f>
        <v>0.20051213983034596</v>
      </c>
      <c r="T34" s="193">
        <f>PTRM_comparison!AJ34*PTRM_comparison!$Y68</f>
        <v>0.20051213983034596</v>
      </c>
      <c r="U34" s="193">
        <f>PTRM_comparison!AK34*PTRM_comparison!$Y68</f>
        <v>0.20051213983034596</v>
      </c>
      <c r="V34" s="193">
        <f>PTRM_comparison!AL34*PTRM_comparison!$Y68</f>
        <v>0.20051213983034596</v>
      </c>
      <c r="W34" s="193">
        <f>PTRM_comparison!AM34*PTRM_comparison!$Y68</f>
        <v>0.20051213983034596</v>
      </c>
      <c r="X34" s="193">
        <f>PTRM_comparison!AN34*PTRM_comparison!$Y68</f>
        <v>0.20051213983034596</v>
      </c>
      <c r="Y34" s="193">
        <f>PTRM_comparison!AO34*PTRM_comparison!$Y68</f>
        <v>0.20051213983034596</v>
      </c>
      <c r="Z34" s="193">
        <f>PTRM_comparison!AP34*PTRM_comparison!$Y68</f>
        <v>0.20051213983034596</v>
      </c>
      <c r="AA34" s="193">
        <f>PTRM_comparison!AQ34*PTRM_comparison!$Y68</f>
        <v>0.20051213983034596</v>
      </c>
      <c r="AB34" s="193">
        <f>PTRM_comparison!AR34*PTRM_comparison!$Y68</f>
        <v>0.20051213983034596</v>
      </c>
      <c r="AC34" s="193">
        <f>PTRM_comparison!AS34*PTRM_comparison!$Y68</f>
        <v>0.20051213983034596</v>
      </c>
      <c r="AD34" s="193">
        <f>PTRM_comparison!AT34*PTRM_comparison!$Y68</f>
        <v>0.20051213983034596</v>
      </c>
      <c r="AE34" s="193">
        <f>PTRM_comparison!AU34*PTRM_comparison!$Y68</f>
        <v>0.20051213983034596</v>
      </c>
      <c r="AF34" s="193">
        <f>PTRM_comparison!AV34*PTRM_comparison!$Y68</f>
        <v>0.20051213983034596</v>
      </c>
      <c r="AG34" s="193">
        <f>PTRM_comparison!AW34*PTRM_comparison!$Y68</f>
        <v>0.20051213983034596</v>
      </c>
      <c r="AH34" s="193">
        <f>PTRM_comparison!AX34*PTRM_comparison!$Y68</f>
        <v>0.20051213983034596</v>
      </c>
      <c r="AI34" s="193">
        <f>PTRM_comparison!AY34*PTRM_comparison!$Y68</f>
        <v>0.20051213983034596</v>
      </c>
      <c r="AJ34" s="193">
        <f>PTRM_comparison!AZ34*PTRM_comparison!$Y68</f>
        <v>0.20051213983034596</v>
      </c>
      <c r="AK34" s="193">
        <f>PTRM_comparison!BA34*PTRM_comparison!$Y68</f>
        <v>0.20051213983034596</v>
      </c>
      <c r="AL34" s="193">
        <f>PTRM_comparison!BB34*PTRM_comparison!$Y68</f>
        <v>0.20051213983034596</v>
      </c>
      <c r="AM34" s="193">
        <f>PTRM_comparison!BC34*PTRM_comparison!$Y68</f>
        <v>0.20051213983034596</v>
      </c>
      <c r="AN34" s="193">
        <f>PTRM_comparison!BD34*PTRM_comparison!$Y68</f>
        <v>0.20051213983034596</v>
      </c>
      <c r="AO34" s="193">
        <f>PTRM_comparison!BE34*PTRM_comparison!$Y68</f>
        <v>0.20051213983034596</v>
      </c>
      <c r="AP34" s="193">
        <f>PTRM_comparison!BF34*PTRM_comparison!$Y68</f>
        <v>0.20051213983034596</v>
      </c>
      <c r="AQ34" s="193">
        <f>PTRM_comparison!BG34*PTRM_comparison!$Y68</f>
        <v>0.20051213983034596</v>
      </c>
      <c r="AR34" s="193">
        <f>PTRM_comparison!BH34*PTRM_comparison!$Y68</f>
        <v>0.19604976603017649</v>
      </c>
      <c r="AS34" s="193">
        <f>PTRM_comparison!BI34*PTRM_comparison!$Y68</f>
        <v>0</v>
      </c>
      <c r="AT34" s="193">
        <f>PTRM_comparison!BJ34*PTRM_comparison!$Y68</f>
        <v>0</v>
      </c>
      <c r="AU34" s="193">
        <f>PTRM_comparison!BK34*PTRM_comparison!$Y68</f>
        <v>0</v>
      </c>
      <c r="AV34" s="193">
        <f>PTRM_comparison!BL34*PTRM_comparison!$Y68</f>
        <v>0</v>
      </c>
      <c r="AW34" s="193">
        <f>PTRM_comparison!BM34*PTRM_comparison!$Y68</f>
        <v>0</v>
      </c>
      <c r="AX34" s="193">
        <f>PTRM_comparison!BN34*PTRM_comparison!$Y68</f>
        <v>0</v>
      </c>
      <c r="AY34" s="193">
        <f>PTRM_comparison!BO34*PTRM_comparison!$Y68</f>
        <v>0</v>
      </c>
      <c r="AZ34" s="193">
        <f>PTRM_comparison!BP34*PTRM_comparison!$Y68</f>
        <v>0</v>
      </c>
      <c r="BA34" s="193">
        <f>PTRM_comparison!BQ34*PTRM_comparison!$Y68</f>
        <v>0</v>
      </c>
      <c r="BB34" s="193">
        <f>PTRM_comparison!BR34*PTRM_comparison!$Y68</f>
        <v>0</v>
      </c>
      <c r="BC34" s="193">
        <f>PTRM_comparison!BS34*PTRM_comparison!$Y68</f>
        <v>0</v>
      </c>
      <c r="BD34" s="193">
        <f>PTRM_comparison!BT34*PTRM_comparison!$Y68</f>
        <v>0</v>
      </c>
      <c r="BE34" s="193">
        <f>PTRM_comparison!BU34*PTRM_comparison!$Y68</f>
        <v>0</v>
      </c>
      <c r="BF34" s="193">
        <f>PTRM_comparison!BV34*PTRM_comparison!$Y68</f>
        <v>0</v>
      </c>
      <c r="BG34" s="193">
        <f>PTRM_comparison!BW34*PTRM_comparison!$Y68</f>
        <v>0</v>
      </c>
      <c r="BH34" s="193">
        <f>PTRM_comparison!BX34*PTRM_comparison!$Y68</f>
        <v>0</v>
      </c>
      <c r="BI34" s="193">
        <f>PTRM_comparison!BY34*PTRM_comparison!$Y68</f>
        <v>0</v>
      </c>
      <c r="BJ34" s="193">
        <f>PTRM_comparison!BZ34*PTRM_comparison!$Y68</f>
        <v>0</v>
      </c>
      <c r="BK34" s="193">
        <f>PTRM_comparison!CA34*PTRM_comparison!$Y68</f>
        <v>0</v>
      </c>
      <c r="BL34" s="193">
        <f>PTRM_comparison!CB34*PTRM_comparison!$Y68</f>
        <v>0</v>
      </c>
      <c r="BM34" s="193">
        <f>PTRM_comparison!CC34*PTRM_comparison!$Y68</f>
        <v>0</v>
      </c>
      <c r="BN34" s="193">
        <f>PTRM_comparison!CD34*PTRM_comparison!$Y68</f>
        <v>0</v>
      </c>
      <c r="BO34" s="193">
        <f>PTRM_comparison!CE34*PTRM_comparison!$Y68</f>
        <v>0</v>
      </c>
      <c r="BP34" s="193">
        <f>PTRM_comparison!CF34*PTRM_comparison!$Y68</f>
        <v>0</v>
      </c>
    </row>
    <row r="35" spans="2:68" s="117" customFormat="1" ht="13.5" customHeight="1">
      <c r="B35" s="157"/>
      <c r="C35" s="67">
        <f>Inputs!C120</f>
        <v>0</v>
      </c>
      <c r="D35" s="122"/>
      <c r="E35" s="122"/>
      <c r="F35" s="193">
        <f>PTRM_comparison!V35*PTRM_comparison!$Y69</f>
        <v>0</v>
      </c>
      <c r="G35" s="193">
        <f>PTRM_comparison!W35*PTRM_comparison!$Y69</f>
        <v>0</v>
      </c>
      <c r="H35" s="193">
        <f>PTRM_comparison!X35*PTRM_comparison!$Y69</f>
        <v>0</v>
      </c>
      <c r="I35" s="193">
        <f>PTRM_comparison!Y35*PTRM_comparison!$Y69</f>
        <v>0</v>
      </c>
      <c r="J35" s="193">
        <f>PTRM_comparison!Z35*PTRM_comparison!$Y69</f>
        <v>0</v>
      </c>
      <c r="K35" s="193">
        <f>PTRM_comparison!AA35*PTRM_comparison!$Y69</f>
        <v>0</v>
      </c>
      <c r="L35" s="193">
        <f>PTRM_comparison!AB35*PTRM_comparison!$Y69</f>
        <v>0</v>
      </c>
      <c r="M35" s="193">
        <f>PTRM_comparison!AC35*PTRM_comparison!$Y69</f>
        <v>0</v>
      </c>
      <c r="N35" s="193">
        <f>PTRM_comparison!AD35*PTRM_comparison!$Y69</f>
        <v>0</v>
      </c>
      <c r="O35" s="193">
        <f>PTRM_comparison!AE35*PTRM_comparison!$Y69</f>
        <v>0</v>
      </c>
      <c r="P35" s="193">
        <f>PTRM_comparison!AF35*PTRM_comparison!$Y69</f>
        <v>0</v>
      </c>
      <c r="Q35" s="193">
        <f>PTRM_comparison!AG35*PTRM_comparison!$Y69</f>
        <v>0</v>
      </c>
      <c r="R35" s="193">
        <f>PTRM_comparison!AH35*PTRM_comparison!$Y69</f>
        <v>0</v>
      </c>
      <c r="S35" s="193">
        <f>PTRM_comparison!AI35*PTRM_comparison!$Y69</f>
        <v>0</v>
      </c>
      <c r="T35" s="193">
        <f>PTRM_comparison!AJ35*PTRM_comparison!$Y69</f>
        <v>0</v>
      </c>
      <c r="U35" s="193">
        <f>PTRM_comparison!AK35*PTRM_comparison!$Y69</f>
        <v>0</v>
      </c>
      <c r="V35" s="193">
        <f>PTRM_comparison!AL35*PTRM_comparison!$Y69</f>
        <v>0</v>
      </c>
      <c r="W35" s="193">
        <f>PTRM_comparison!AM35*PTRM_comparison!$Y69</f>
        <v>0</v>
      </c>
      <c r="X35" s="193">
        <f>PTRM_comparison!AN35*PTRM_comparison!$Y69</f>
        <v>0</v>
      </c>
      <c r="Y35" s="193">
        <f>PTRM_comparison!AO35*PTRM_comparison!$Y69</f>
        <v>0</v>
      </c>
      <c r="Z35" s="193">
        <f>PTRM_comparison!AP35*PTRM_comparison!$Y69</f>
        <v>0</v>
      </c>
      <c r="AA35" s="193">
        <f>PTRM_comparison!AQ35*PTRM_comparison!$Y69</f>
        <v>0</v>
      </c>
      <c r="AB35" s="193">
        <f>PTRM_comparison!AR35*PTRM_comparison!$Y69</f>
        <v>0</v>
      </c>
      <c r="AC35" s="193">
        <f>PTRM_comparison!AS35*PTRM_comparison!$Y69</f>
        <v>0</v>
      </c>
      <c r="AD35" s="193">
        <f>PTRM_comparison!AT35*PTRM_comparison!$Y69</f>
        <v>0</v>
      </c>
      <c r="AE35" s="193">
        <f>PTRM_comparison!AU35*PTRM_comparison!$Y69</f>
        <v>0</v>
      </c>
      <c r="AF35" s="193">
        <f>PTRM_comparison!AV35*PTRM_comparison!$Y69</f>
        <v>0</v>
      </c>
      <c r="AG35" s="193">
        <f>PTRM_comparison!AW35*PTRM_comparison!$Y69</f>
        <v>0</v>
      </c>
      <c r="AH35" s="193">
        <f>PTRM_comparison!AX35*PTRM_comparison!$Y69</f>
        <v>0</v>
      </c>
      <c r="AI35" s="193">
        <f>PTRM_comparison!AY35*PTRM_comparison!$Y69</f>
        <v>0</v>
      </c>
      <c r="AJ35" s="193">
        <f>PTRM_comparison!AZ35*PTRM_comparison!$Y69</f>
        <v>0</v>
      </c>
      <c r="AK35" s="193">
        <f>PTRM_comparison!BA35*PTRM_comparison!$Y69</f>
        <v>0</v>
      </c>
      <c r="AL35" s="193">
        <f>PTRM_comparison!BB35*PTRM_comparison!$Y69</f>
        <v>0</v>
      </c>
      <c r="AM35" s="193">
        <f>PTRM_comparison!BC35*PTRM_comparison!$Y69</f>
        <v>0</v>
      </c>
      <c r="AN35" s="193">
        <f>PTRM_comparison!BD35*PTRM_comparison!$Y69</f>
        <v>0</v>
      </c>
      <c r="AO35" s="193">
        <f>PTRM_comparison!BE35*PTRM_comparison!$Y69</f>
        <v>0</v>
      </c>
      <c r="AP35" s="193">
        <f>PTRM_comparison!BF35*PTRM_comparison!$Y69</f>
        <v>0</v>
      </c>
      <c r="AQ35" s="193">
        <f>PTRM_comparison!BG35*PTRM_comparison!$Y69</f>
        <v>0</v>
      </c>
      <c r="AR35" s="193">
        <f>PTRM_comparison!BH35*PTRM_comparison!$Y69</f>
        <v>0</v>
      </c>
      <c r="AS35" s="193">
        <f>PTRM_comparison!BI35*PTRM_comparison!$Y69</f>
        <v>0</v>
      </c>
      <c r="AT35" s="193">
        <f>PTRM_comparison!BJ35*PTRM_comparison!$Y69</f>
        <v>0</v>
      </c>
      <c r="AU35" s="193">
        <f>PTRM_comparison!BK35*PTRM_comparison!$Y69</f>
        <v>0</v>
      </c>
      <c r="AV35" s="193">
        <f>PTRM_comparison!BL35*PTRM_comparison!$Y69</f>
        <v>0</v>
      </c>
      <c r="AW35" s="193">
        <f>PTRM_comparison!BM35*PTRM_comparison!$Y69</f>
        <v>0</v>
      </c>
      <c r="AX35" s="193">
        <f>PTRM_comparison!BN35*PTRM_comparison!$Y69</f>
        <v>0</v>
      </c>
      <c r="AY35" s="193">
        <f>PTRM_comparison!BO35*PTRM_comparison!$Y69</f>
        <v>0</v>
      </c>
      <c r="AZ35" s="193">
        <f>PTRM_comparison!BP35*PTRM_comparison!$Y69</f>
        <v>0</v>
      </c>
      <c r="BA35" s="193">
        <f>PTRM_comparison!BQ35*PTRM_comparison!$Y69</f>
        <v>0</v>
      </c>
      <c r="BB35" s="193">
        <f>PTRM_comparison!BR35*PTRM_comparison!$Y69</f>
        <v>0</v>
      </c>
      <c r="BC35" s="193">
        <f>PTRM_comparison!BS35*PTRM_comparison!$Y69</f>
        <v>0</v>
      </c>
      <c r="BD35" s="193">
        <f>PTRM_comparison!BT35*PTRM_comparison!$Y69</f>
        <v>0</v>
      </c>
      <c r="BE35" s="193">
        <f>PTRM_comparison!BU35*PTRM_comparison!$Y69</f>
        <v>0</v>
      </c>
      <c r="BF35" s="193">
        <f>PTRM_comparison!BV35*PTRM_comparison!$Y69</f>
        <v>0</v>
      </c>
      <c r="BG35" s="193">
        <f>PTRM_comparison!BW35*PTRM_comparison!$Y69</f>
        <v>0</v>
      </c>
      <c r="BH35" s="193">
        <f>PTRM_comparison!BX35*PTRM_comparison!$Y69</f>
        <v>0</v>
      </c>
      <c r="BI35" s="193">
        <f>PTRM_comparison!BY35*PTRM_comparison!$Y69</f>
        <v>0</v>
      </c>
      <c r="BJ35" s="193">
        <f>PTRM_comparison!BZ35*PTRM_comparison!$Y69</f>
        <v>0</v>
      </c>
      <c r="BK35" s="193">
        <f>PTRM_comparison!CA35*PTRM_comparison!$Y69</f>
        <v>0</v>
      </c>
      <c r="BL35" s="193">
        <f>PTRM_comparison!CB35*PTRM_comparison!$Y69</f>
        <v>0</v>
      </c>
      <c r="BM35" s="193">
        <f>PTRM_comparison!CC35*PTRM_comparison!$Y69</f>
        <v>0</v>
      </c>
      <c r="BN35" s="193">
        <f>PTRM_comparison!CD35*PTRM_comparison!$Y69</f>
        <v>0</v>
      </c>
      <c r="BO35" s="193">
        <f>PTRM_comparison!CE35*PTRM_comparison!$Y69</f>
        <v>0</v>
      </c>
      <c r="BP35" s="193">
        <f>PTRM_comparison!CF35*PTRM_comparison!$Y69</f>
        <v>0</v>
      </c>
    </row>
    <row r="36" spans="2:68" s="117" customFormat="1" ht="13.5" customHeight="1">
      <c r="B36" s="157"/>
      <c r="C36" s="67">
        <f>Inputs!C121</f>
        <v>0</v>
      </c>
      <c r="D36" s="122"/>
      <c r="E36" s="122"/>
      <c r="F36" s="193">
        <f>PTRM_comparison!V36*PTRM_comparison!$Y70</f>
        <v>0</v>
      </c>
      <c r="G36" s="193">
        <f>PTRM_comparison!W36*PTRM_comparison!$Y70</f>
        <v>0</v>
      </c>
      <c r="H36" s="193">
        <f>PTRM_comparison!X36*PTRM_comparison!$Y70</f>
        <v>0</v>
      </c>
      <c r="I36" s="193">
        <f>PTRM_comparison!Y36*PTRM_comparison!$Y70</f>
        <v>0</v>
      </c>
      <c r="J36" s="193">
        <f>PTRM_comparison!Z36*PTRM_comparison!$Y70</f>
        <v>0</v>
      </c>
      <c r="K36" s="193">
        <f>PTRM_comparison!AA36*PTRM_comparison!$Y70</f>
        <v>0</v>
      </c>
      <c r="L36" s="193">
        <f>PTRM_comparison!AB36*PTRM_comparison!$Y70</f>
        <v>0</v>
      </c>
      <c r="M36" s="193">
        <f>PTRM_comparison!AC36*PTRM_comparison!$Y70</f>
        <v>0</v>
      </c>
      <c r="N36" s="193">
        <f>PTRM_comparison!AD36*PTRM_comparison!$Y70</f>
        <v>0</v>
      </c>
      <c r="O36" s="193">
        <f>PTRM_comparison!AE36*PTRM_comparison!$Y70</f>
        <v>0</v>
      </c>
      <c r="P36" s="193">
        <f>PTRM_comparison!AF36*PTRM_comparison!$Y70</f>
        <v>0</v>
      </c>
      <c r="Q36" s="193">
        <f>PTRM_comparison!AG36*PTRM_comparison!$Y70</f>
        <v>0</v>
      </c>
      <c r="R36" s="193">
        <f>PTRM_comparison!AH36*PTRM_comparison!$Y70</f>
        <v>0</v>
      </c>
      <c r="S36" s="193">
        <f>PTRM_comparison!AI36*PTRM_comparison!$Y70</f>
        <v>0</v>
      </c>
      <c r="T36" s="193">
        <f>PTRM_comparison!AJ36*PTRM_comparison!$Y70</f>
        <v>0</v>
      </c>
      <c r="U36" s="193">
        <f>PTRM_comparison!AK36*PTRM_comparison!$Y70</f>
        <v>0</v>
      </c>
      <c r="V36" s="193">
        <f>PTRM_comparison!AL36*PTRM_comparison!$Y70</f>
        <v>0</v>
      </c>
      <c r="W36" s="193">
        <f>PTRM_comparison!AM36*PTRM_comparison!$Y70</f>
        <v>0</v>
      </c>
      <c r="X36" s="193">
        <f>PTRM_comparison!AN36*PTRM_comparison!$Y70</f>
        <v>0</v>
      </c>
      <c r="Y36" s="193">
        <f>PTRM_comparison!AO36*PTRM_comparison!$Y70</f>
        <v>0</v>
      </c>
      <c r="Z36" s="193">
        <f>PTRM_comparison!AP36*PTRM_comparison!$Y70</f>
        <v>0</v>
      </c>
      <c r="AA36" s="193">
        <f>PTRM_comparison!AQ36*PTRM_comparison!$Y70</f>
        <v>0</v>
      </c>
      <c r="AB36" s="193">
        <f>PTRM_comparison!AR36*PTRM_comparison!$Y70</f>
        <v>0</v>
      </c>
      <c r="AC36" s="193">
        <f>PTRM_comparison!AS36*PTRM_comparison!$Y70</f>
        <v>0</v>
      </c>
      <c r="AD36" s="193">
        <f>PTRM_comparison!AT36*PTRM_comparison!$Y70</f>
        <v>0</v>
      </c>
      <c r="AE36" s="193">
        <f>PTRM_comparison!AU36*PTRM_comparison!$Y70</f>
        <v>0</v>
      </c>
      <c r="AF36" s="193">
        <f>PTRM_comparison!AV36*PTRM_comparison!$Y70</f>
        <v>0</v>
      </c>
      <c r="AG36" s="193">
        <f>PTRM_comparison!AW36*PTRM_comparison!$Y70</f>
        <v>0</v>
      </c>
      <c r="AH36" s="193">
        <f>PTRM_comparison!AX36*PTRM_comparison!$Y70</f>
        <v>0</v>
      </c>
      <c r="AI36" s="193">
        <f>PTRM_comparison!AY36*PTRM_comparison!$Y70</f>
        <v>0</v>
      </c>
      <c r="AJ36" s="193">
        <f>PTRM_comparison!AZ36*PTRM_comparison!$Y70</f>
        <v>0</v>
      </c>
      <c r="AK36" s="193">
        <f>PTRM_comparison!BA36*PTRM_comparison!$Y70</f>
        <v>0</v>
      </c>
      <c r="AL36" s="193">
        <f>PTRM_comparison!BB36*PTRM_comparison!$Y70</f>
        <v>0</v>
      </c>
      <c r="AM36" s="193">
        <f>PTRM_comparison!BC36*PTRM_comparison!$Y70</f>
        <v>0</v>
      </c>
      <c r="AN36" s="193">
        <f>PTRM_comparison!BD36*PTRM_comparison!$Y70</f>
        <v>0</v>
      </c>
      <c r="AO36" s="193">
        <f>PTRM_comparison!BE36*PTRM_comparison!$Y70</f>
        <v>0</v>
      </c>
      <c r="AP36" s="193">
        <f>PTRM_comparison!BF36*PTRM_comparison!$Y70</f>
        <v>0</v>
      </c>
      <c r="AQ36" s="193">
        <f>PTRM_comparison!BG36*PTRM_comparison!$Y70</f>
        <v>0</v>
      </c>
      <c r="AR36" s="193">
        <f>PTRM_comparison!BH36*PTRM_comparison!$Y70</f>
        <v>0</v>
      </c>
      <c r="AS36" s="193">
        <f>PTRM_comparison!BI36*PTRM_comparison!$Y70</f>
        <v>0</v>
      </c>
      <c r="AT36" s="193">
        <f>PTRM_comparison!BJ36*PTRM_comparison!$Y70</f>
        <v>0</v>
      </c>
      <c r="AU36" s="193">
        <f>PTRM_comparison!BK36*PTRM_comparison!$Y70</f>
        <v>0</v>
      </c>
      <c r="AV36" s="193">
        <f>PTRM_comparison!BL36*PTRM_comparison!$Y70</f>
        <v>0</v>
      </c>
      <c r="AW36" s="193">
        <f>PTRM_comparison!BM36*PTRM_comparison!$Y70</f>
        <v>0</v>
      </c>
      <c r="AX36" s="193">
        <f>PTRM_comparison!BN36*PTRM_comparison!$Y70</f>
        <v>0</v>
      </c>
      <c r="AY36" s="193">
        <f>PTRM_comparison!BO36*PTRM_comparison!$Y70</f>
        <v>0</v>
      </c>
      <c r="AZ36" s="193">
        <f>PTRM_comparison!BP36*PTRM_comparison!$Y70</f>
        <v>0</v>
      </c>
      <c r="BA36" s="193">
        <f>PTRM_comparison!BQ36*PTRM_comparison!$Y70</f>
        <v>0</v>
      </c>
      <c r="BB36" s="193">
        <f>PTRM_comparison!BR36*PTRM_comparison!$Y70</f>
        <v>0</v>
      </c>
      <c r="BC36" s="193">
        <f>PTRM_comparison!BS36*PTRM_comparison!$Y70</f>
        <v>0</v>
      </c>
      <c r="BD36" s="193">
        <f>PTRM_comparison!BT36*PTRM_comparison!$Y70</f>
        <v>0</v>
      </c>
      <c r="BE36" s="193">
        <f>PTRM_comparison!BU36*PTRM_comparison!$Y70</f>
        <v>0</v>
      </c>
      <c r="BF36" s="193">
        <f>PTRM_comparison!BV36*PTRM_comparison!$Y70</f>
        <v>0</v>
      </c>
      <c r="BG36" s="193">
        <f>PTRM_comparison!BW36*PTRM_comparison!$Y70</f>
        <v>0</v>
      </c>
      <c r="BH36" s="193">
        <f>PTRM_comparison!BX36*PTRM_comparison!$Y70</f>
        <v>0</v>
      </c>
      <c r="BI36" s="193">
        <f>PTRM_comparison!BY36*PTRM_comparison!$Y70</f>
        <v>0</v>
      </c>
      <c r="BJ36" s="193">
        <f>PTRM_comparison!BZ36*PTRM_comparison!$Y70</f>
        <v>0</v>
      </c>
      <c r="BK36" s="193">
        <f>PTRM_comparison!CA36*PTRM_comparison!$Y70</f>
        <v>0</v>
      </c>
      <c r="BL36" s="193">
        <f>PTRM_comparison!CB36*PTRM_comparison!$Y70</f>
        <v>0</v>
      </c>
      <c r="BM36" s="193">
        <f>PTRM_comparison!CC36*PTRM_comparison!$Y70</f>
        <v>0</v>
      </c>
      <c r="BN36" s="193">
        <f>PTRM_comparison!CD36*PTRM_comparison!$Y70</f>
        <v>0</v>
      </c>
      <c r="BO36" s="193">
        <f>PTRM_comparison!CE36*PTRM_comparison!$Y70</f>
        <v>0</v>
      </c>
      <c r="BP36" s="193">
        <f>PTRM_comparison!CF36*PTRM_comparison!$Y70</f>
        <v>0</v>
      </c>
    </row>
    <row r="37" spans="2:68" s="117" customFormat="1" ht="15">
      <c r="C37" s="121" t="s">
        <v>9</v>
      </c>
      <c r="D37" s="122"/>
      <c r="E37" s="122"/>
      <c r="F37" s="189">
        <f t="shared" ref="F37:AK37" si="0">SUM(F8:F36)</f>
        <v>440.6066680164912</v>
      </c>
      <c r="G37" s="189">
        <f t="shared" si="0"/>
        <v>435.19062627542297</v>
      </c>
      <c r="H37" s="189">
        <f t="shared" si="0"/>
        <v>425.40837431314526</v>
      </c>
      <c r="I37" s="189">
        <f t="shared" si="0"/>
        <v>411.50083244484227</v>
      </c>
      <c r="J37" s="189">
        <f t="shared" si="0"/>
        <v>406.02213549785148</v>
      </c>
      <c r="K37" s="190">
        <f t="shared" si="0"/>
        <v>404.53316612968405</v>
      </c>
      <c r="L37" s="190">
        <f t="shared" si="0"/>
        <v>401.1998770919318</v>
      </c>
      <c r="M37" s="190">
        <f t="shared" si="0"/>
        <v>397.67652124256296</v>
      </c>
      <c r="N37" s="190">
        <f t="shared" si="0"/>
        <v>396.20823642995322</v>
      </c>
      <c r="O37" s="190">
        <f t="shared" si="0"/>
        <v>391.60597486497454</v>
      </c>
      <c r="P37" s="190">
        <f t="shared" si="0"/>
        <v>374.16987302589087</v>
      </c>
      <c r="Q37" s="190">
        <f t="shared" si="0"/>
        <v>374.16987302589087</v>
      </c>
      <c r="R37" s="190">
        <f t="shared" si="0"/>
        <v>342.11250096308356</v>
      </c>
      <c r="S37" s="190">
        <f t="shared" si="0"/>
        <v>329.28566406745426</v>
      </c>
      <c r="T37" s="190">
        <f t="shared" si="0"/>
        <v>328.99103157986542</v>
      </c>
      <c r="U37" s="190">
        <f t="shared" si="0"/>
        <v>328.99103157986542</v>
      </c>
      <c r="V37" s="190">
        <f t="shared" si="0"/>
        <v>328.99103157986542</v>
      </c>
      <c r="W37" s="190">
        <f t="shared" si="0"/>
        <v>322.02503581856854</v>
      </c>
      <c r="X37" s="190">
        <f t="shared" si="0"/>
        <v>314.79308722344462</v>
      </c>
      <c r="Y37" s="190">
        <f t="shared" si="0"/>
        <v>314.79308722344462</v>
      </c>
      <c r="Z37" s="190">
        <f t="shared" si="0"/>
        <v>313.77529326095367</v>
      </c>
      <c r="AA37" s="190">
        <f t="shared" si="0"/>
        <v>305.40942300831</v>
      </c>
      <c r="AB37" s="190">
        <f t="shared" si="0"/>
        <v>292.0734383994988</v>
      </c>
      <c r="AC37" s="190">
        <f t="shared" si="0"/>
        <v>268.27156157475929</v>
      </c>
      <c r="AD37" s="190">
        <f t="shared" si="0"/>
        <v>258.32812031099445</v>
      </c>
      <c r="AE37" s="190">
        <f t="shared" si="0"/>
        <v>157.17912045109441</v>
      </c>
      <c r="AF37" s="190">
        <f t="shared" si="0"/>
        <v>148.921543489296</v>
      </c>
      <c r="AG37" s="190">
        <f t="shared" si="0"/>
        <v>145.85265478307238</v>
      </c>
      <c r="AH37" s="190">
        <f t="shared" si="0"/>
        <v>143.33435132378565</v>
      </c>
      <c r="AI37" s="190">
        <f t="shared" si="0"/>
        <v>140.69069188931485</v>
      </c>
      <c r="AJ37" s="190">
        <f t="shared" si="0"/>
        <v>142.77274055195267</v>
      </c>
      <c r="AK37" s="190">
        <f t="shared" si="0"/>
        <v>142.35764147375343</v>
      </c>
      <c r="AL37" s="190">
        <f t="shared" ref="AL37:BP37" si="1">SUM(AL8:AL36)</f>
        <v>140.50899906947839</v>
      </c>
      <c r="AM37" s="190">
        <f t="shared" si="1"/>
        <v>133.07156060247368</v>
      </c>
      <c r="AN37" s="190">
        <f t="shared" si="1"/>
        <v>132.21838946965946</v>
      </c>
      <c r="AO37" s="190">
        <f t="shared" si="1"/>
        <v>131.01934173551552</v>
      </c>
      <c r="AP37" s="190">
        <f t="shared" si="1"/>
        <v>129.57087733890057</v>
      </c>
      <c r="AQ37" s="190">
        <f t="shared" si="1"/>
        <v>113.4937095924648</v>
      </c>
      <c r="AR37" s="190">
        <f t="shared" si="1"/>
        <v>87.858674826429308</v>
      </c>
      <c r="AS37" s="190">
        <f t="shared" si="1"/>
        <v>87.087576100341394</v>
      </c>
      <c r="AT37" s="190">
        <f t="shared" si="1"/>
        <v>84.239846630874496</v>
      </c>
      <c r="AU37" s="190">
        <f t="shared" si="1"/>
        <v>80.074049476482998</v>
      </c>
      <c r="AV37" s="190">
        <f t="shared" si="1"/>
        <v>77.074139124696728</v>
      </c>
      <c r="AW37" s="190">
        <f t="shared" si="1"/>
        <v>46.941748925929154</v>
      </c>
      <c r="AX37" s="190">
        <f t="shared" si="1"/>
        <v>41.525809297109355</v>
      </c>
      <c r="AY37" s="190">
        <f t="shared" si="1"/>
        <v>40.104581665211661</v>
      </c>
      <c r="AZ37" s="190">
        <f t="shared" si="1"/>
        <v>35.068107965381273</v>
      </c>
      <c r="BA37" s="190">
        <f t="shared" si="1"/>
        <v>30.199251768126846</v>
      </c>
      <c r="BB37" s="190">
        <f t="shared" si="1"/>
        <v>22.475734990717751</v>
      </c>
      <c r="BC37" s="190">
        <f t="shared" si="1"/>
        <v>16.578215667866885</v>
      </c>
      <c r="BD37" s="190">
        <f t="shared" si="1"/>
        <v>12.197875390718053</v>
      </c>
      <c r="BE37" s="190">
        <f t="shared" si="1"/>
        <v>11.758616915651093</v>
      </c>
      <c r="BF37" s="190">
        <f t="shared" si="1"/>
        <v>10.994257014565846</v>
      </c>
      <c r="BG37" s="190">
        <f t="shared" si="1"/>
        <v>3.6393573305379658</v>
      </c>
      <c r="BH37" s="190">
        <f t="shared" si="1"/>
        <v>3.0595491827947723</v>
      </c>
      <c r="BI37" s="190">
        <f t="shared" si="1"/>
        <v>3.1128212119812497</v>
      </c>
      <c r="BJ37" s="190">
        <f t="shared" si="1"/>
        <v>2.1780024463523082</v>
      </c>
      <c r="BK37" s="190">
        <f t="shared" si="1"/>
        <v>1.6975078630238012</v>
      </c>
      <c r="BL37" s="190">
        <f t="shared" si="1"/>
        <v>1.2731223763297237</v>
      </c>
      <c r="BM37" s="190">
        <f t="shared" si="1"/>
        <v>0.67919063303579619</v>
      </c>
      <c r="BN37" s="190">
        <f t="shared" si="1"/>
        <v>0</v>
      </c>
      <c r="BO37" s="190">
        <f t="shared" si="1"/>
        <v>0</v>
      </c>
      <c r="BP37" s="190">
        <f t="shared" si="1"/>
        <v>0</v>
      </c>
    </row>
    <row r="38" spans="2:68">
      <c r="C38" s="242" t="s">
        <v>28</v>
      </c>
      <c r="F38" s="243">
        <f>NPV(Inputs!Q21, F37:J37)</f>
        <v>1982.9064686854001</v>
      </c>
    </row>
    <row r="40" spans="2:68"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</row>
    <row r="41" spans="2:68">
      <c r="C41" s="244"/>
      <c r="D41" s="245"/>
      <c r="E41" s="245"/>
      <c r="F41" s="246" t="s">
        <v>33</v>
      </c>
      <c r="G41" s="246" t="s">
        <v>34</v>
      </c>
      <c r="H41" s="246" t="s">
        <v>145</v>
      </c>
      <c r="I41" s="246" t="s">
        <v>197</v>
      </c>
    </row>
    <row r="42" spans="2:68">
      <c r="C42" s="247" t="str">
        <f t="shared" ref="C42:C68" si="2">C8</f>
        <v>Overhead Sub-Transmission Lines</v>
      </c>
      <c r="D42" s="248"/>
      <c r="E42" s="248"/>
      <c r="F42" s="249">
        <f t="shared" ref="F42:F66" si="3">SUM(F8:BP8)</f>
        <v>1168.0103245195094</v>
      </c>
      <c r="G42" s="249">
        <f>Inputs!P358</f>
        <v>1168.0103245195078</v>
      </c>
      <c r="H42" s="249">
        <f>G42-F42</f>
        <v>0</v>
      </c>
      <c r="I42" s="249"/>
    </row>
    <row r="43" spans="2:68">
      <c r="C43" s="247" t="str">
        <f t="shared" si="2"/>
        <v>Underground Sub-Transmission Cables</v>
      </c>
      <c r="D43" s="248"/>
      <c r="E43" s="248"/>
      <c r="F43" s="249">
        <f t="shared" si="3"/>
        <v>65.768869399955406</v>
      </c>
      <c r="G43" s="249">
        <f>Inputs!P359</f>
        <v>65.768869399955307</v>
      </c>
      <c r="H43" s="249">
        <f t="shared" ref="H43:H69" si="4">G43-F43</f>
        <v>0</v>
      </c>
      <c r="I43" s="249"/>
    </row>
    <row r="44" spans="2:68">
      <c r="C44" s="247" t="str">
        <f t="shared" si="2"/>
        <v>Overhead Distribution Lines</v>
      </c>
      <c r="D44" s="248"/>
      <c r="E44" s="248"/>
      <c r="F44" s="249">
        <f t="shared" si="3"/>
        <v>4082.6158911618154</v>
      </c>
      <c r="G44" s="249">
        <f>Inputs!P360</f>
        <v>4082.615891161819</v>
      </c>
      <c r="H44" s="249">
        <f t="shared" si="4"/>
        <v>3.637978807091713E-12</v>
      </c>
      <c r="I44" s="249"/>
    </row>
    <row r="45" spans="2:68">
      <c r="C45" s="247" t="str">
        <f t="shared" si="2"/>
        <v>Underground Distribution Cables</v>
      </c>
      <c r="D45" s="248"/>
      <c r="E45" s="248"/>
      <c r="F45" s="249">
        <f t="shared" si="3"/>
        <v>983.43492873627565</v>
      </c>
      <c r="G45" s="249">
        <f>Inputs!P361</f>
        <v>983.43492873627622</v>
      </c>
      <c r="H45" s="249">
        <f t="shared" si="4"/>
        <v>0</v>
      </c>
      <c r="I45" s="249"/>
    </row>
    <row r="46" spans="2:68">
      <c r="C46" s="247" t="str">
        <f t="shared" si="2"/>
        <v>Distribution Equipment</v>
      </c>
      <c r="D46" s="248"/>
      <c r="E46" s="248"/>
      <c r="F46" s="249">
        <f t="shared" si="3"/>
        <v>28.808115498352876</v>
      </c>
      <c r="G46" s="249">
        <f>Inputs!P362</f>
        <v>28.80811549835289</v>
      </c>
      <c r="H46" s="249">
        <f t="shared" si="4"/>
        <v>0</v>
      </c>
      <c r="I46" s="249"/>
    </row>
    <row r="47" spans="2:68">
      <c r="C47" s="247" t="str">
        <f t="shared" si="2"/>
        <v>Substation Bays</v>
      </c>
      <c r="D47" s="248"/>
      <c r="E47" s="248"/>
      <c r="F47" s="249">
        <f t="shared" si="3"/>
        <v>1323.9815337344028</v>
      </c>
      <c r="G47" s="249">
        <f>Inputs!P363</f>
        <v>1323.9815337344012</v>
      </c>
      <c r="H47" s="249">
        <f t="shared" si="4"/>
        <v>0</v>
      </c>
      <c r="I47" s="249"/>
    </row>
    <row r="48" spans="2:68">
      <c r="C48" s="247" t="str">
        <f t="shared" si="2"/>
        <v>Substation Establishment</v>
      </c>
      <c r="D48" s="248"/>
      <c r="E48" s="248"/>
      <c r="F48" s="249">
        <f t="shared" si="3"/>
        <v>332.09355642191855</v>
      </c>
      <c r="G48" s="249">
        <f>Inputs!P364</f>
        <v>332.09355642191747</v>
      </c>
      <c r="H48" s="249">
        <f t="shared" si="4"/>
        <v>-1.0800249583553523E-12</v>
      </c>
      <c r="I48" s="249"/>
    </row>
    <row r="49" spans="3:9">
      <c r="C49" s="247" t="str">
        <f t="shared" si="2"/>
        <v>Distribution Substation Switchgear</v>
      </c>
      <c r="D49" s="248"/>
      <c r="E49" s="248"/>
      <c r="F49" s="249">
        <f t="shared" si="3"/>
        <v>505.9856682723584</v>
      </c>
      <c r="G49" s="249">
        <f>Inputs!P365</f>
        <v>505.9856682723584</v>
      </c>
      <c r="H49" s="249">
        <f t="shared" si="4"/>
        <v>0</v>
      </c>
      <c r="I49" s="249"/>
    </row>
    <row r="50" spans="3:9">
      <c r="C50" s="247" t="str">
        <f t="shared" si="2"/>
        <v>Zone Transformers</v>
      </c>
      <c r="D50" s="248"/>
      <c r="E50" s="248"/>
      <c r="F50" s="249">
        <f t="shared" si="3"/>
        <v>329.92061181109659</v>
      </c>
      <c r="G50" s="249">
        <f>Inputs!P366</f>
        <v>329.92061181109625</v>
      </c>
      <c r="H50" s="249">
        <f t="shared" si="4"/>
        <v>0</v>
      </c>
      <c r="I50" s="249"/>
    </row>
    <row r="51" spans="3:9">
      <c r="C51" s="247" t="str">
        <f t="shared" si="2"/>
        <v>Distribution Transformers</v>
      </c>
      <c r="D51" s="248"/>
      <c r="E51" s="248"/>
      <c r="F51" s="249">
        <f t="shared" si="3"/>
        <v>1252.2344479549461</v>
      </c>
      <c r="G51" s="249">
        <f>Inputs!P367</f>
        <v>1252.2344479549454</v>
      </c>
      <c r="H51" s="249">
        <f t="shared" si="4"/>
        <v>0</v>
      </c>
      <c r="I51" s="249"/>
    </row>
    <row r="52" spans="3:9">
      <c r="C52" s="247" t="str">
        <f t="shared" si="2"/>
        <v>Low Voltage Services</v>
      </c>
      <c r="D52" s="248"/>
      <c r="E52" s="248"/>
      <c r="F52" s="249">
        <f t="shared" si="3"/>
        <v>141.73569032386132</v>
      </c>
      <c r="G52" s="249">
        <f>Inputs!P368</f>
        <v>141.73569032386135</v>
      </c>
      <c r="H52" s="249">
        <f t="shared" si="4"/>
        <v>0</v>
      </c>
      <c r="I52" s="249"/>
    </row>
    <row r="53" spans="3:9">
      <c r="C53" s="247" t="str">
        <f t="shared" si="2"/>
        <v>Metering</v>
      </c>
      <c r="D53" s="248"/>
      <c r="E53" s="248"/>
      <c r="F53" s="249">
        <f t="shared" si="3"/>
        <v>66.930773654872056</v>
      </c>
      <c r="G53" s="249">
        <f>Inputs!P369</f>
        <v>66.930773654872027</v>
      </c>
      <c r="H53" s="249">
        <f t="shared" si="4"/>
        <v>0</v>
      </c>
      <c r="I53" s="249"/>
    </row>
    <row r="54" spans="3:9">
      <c r="C54" s="247" t="str">
        <f t="shared" si="2"/>
        <v>Communications – Pilot Wires</v>
      </c>
      <c r="D54" s="248"/>
      <c r="E54" s="248"/>
      <c r="F54" s="249">
        <f t="shared" si="3"/>
        <v>132.68239307919606</v>
      </c>
      <c r="G54" s="249">
        <f>Inputs!P370</f>
        <v>132.68239307919609</v>
      </c>
      <c r="H54" s="249">
        <f t="shared" si="4"/>
        <v>0</v>
      </c>
      <c r="I54" s="249"/>
    </row>
    <row r="55" spans="3:9">
      <c r="C55" s="247" t="str">
        <f t="shared" si="2"/>
        <v>Generation Assets</v>
      </c>
      <c r="D55" s="248"/>
      <c r="E55" s="248"/>
      <c r="F55" s="249">
        <f t="shared" si="3"/>
        <v>20.797700817255041</v>
      </c>
      <c r="G55" s="249">
        <f>Inputs!P371</f>
        <v>20.797700817255041</v>
      </c>
      <c r="H55" s="249">
        <f t="shared" si="4"/>
        <v>0</v>
      </c>
      <c r="I55" s="249"/>
    </row>
    <row r="56" spans="3:9">
      <c r="C56" s="247" t="str">
        <f t="shared" si="2"/>
        <v>Other Equipment</v>
      </c>
      <c r="D56" s="248"/>
      <c r="E56" s="248"/>
      <c r="F56" s="249">
        <f t="shared" si="3"/>
        <v>1.5214673184496665</v>
      </c>
      <c r="G56" s="249">
        <f>Inputs!P372</f>
        <v>1.5214673184496661</v>
      </c>
      <c r="H56" s="249">
        <f t="shared" si="4"/>
        <v>0</v>
      </c>
      <c r="I56" s="249"/>
    </row>
    <row r="57" spans="3:9">
      <c r="C57" s="247" t="str">
        <f t="shared" si="2"/>
        <v>Control Centre - SCADA</v>
      </c>
      <c r="D57" s="248"/>
      <c r="E57" s="248"/>
      <c r="F57" s="249">
        <f t="shared" si="3"/>
        <v>25.063286484760262</v>
      </c>
      <c r="G57" s="249">
        <f>Inputs!P373</f>
        <v>25.063286484760265</v>
      </c>
      <c r="H57" s="249">
        <f t="shared" si="4"/>
        <v>0</v>
      </c>
      <c r="I57" s="249"/>
    </row>
    <row r="58" spans="3:9">
      <c r="C58" s="247" t="str">
        <f t="shared" si="2"/>
        <v>Land &amp; Easements (System) - combined</v>
      </c>
      <c r="D58" s="248"/>
      <c r="E58" s="248"/>
      <c r="F58" s="249">
        <f t="shared" si="3"/>
        <v>0</v>
      </c>
      <c r="G58" s="249">
        <f>Inputs!P374</f>
        <v>98.928413375226853</v>
      </c>
      <c r="H58" s="249">
        <f t="shared" si="4"/>
        <v>98.928413375226853</v>
      </c>
      <c r="I58" s="249" t="s">
        <v>198</v>
      </c>
    </row>
    <row r="59" spans="3:9">
      <c r="C59" s="247" t="str">
        <f t="shared" si="2"/>
        <v>Communications</v>
      </c>
      <c r="D59" s="248"/>
      <c r="E59" s="248"/>
      <c r="F59" s="249">
        <f t="shared" si="3"/>
        <v>145.30509150867076</v>
      </c>
      <c r="G59" s="249">
        <f>Inputs!P375</f>
        <v>145.3050915086707</v>
      </c>
      <c r="H59" s="249">
        <f t="shared" si="4"/>
        <v>0</v>
      </c>
      <c r="I59" s="249"/>
    </row>
    <row r="60" spans="3:9">
      <c r="C60" s="247" t="str">
        <f t="shared" si="2"/>
        <v>IT Systems</v>
      </c>
      <c r="D60" s="248"/>
      <c r="E60" s="248"/>
      <c r="F60" s="249">
        <f t="shared" si="3"/>
        <v>19.86975946823167</v>
      </c>
      <c r="G60" s="249">
        <f>Inputs!P376</f>
        <v>19.86975946823167</v>
      </c>
      <c r="H60" s="249">
        <f t="shared" si="4"/>
        <v>0</v>
      </c>
      <c r="I60" s="249"/>
    </row>
    <row r="61" spans="3:9">
      <c r="C61" s="247" t="str">
        <f t="shared" si="2"/>
        <v>Office Equipment &amp; Furniture</v>
      </c>
      <c r="D61" s="248"/>
      <c r="E61" s="248"/>
      <c r="F61" s="249">
        <f t="shared" si="3"/>
        <v>0.40715162923312248</v>
      </c>
      <c r="G61" s="249">
        <f>Inputs!P377</f>
        <v>0.40715162923312231</v>
      </c>
      <c r="H61" s="249">
        <f t="shared" si="4"/>
        <v>0</v>
      </c>
      <c r="I61" s="249"/>
    </row>
    <row r="62" spans="3:9">
      <c r="C62" s="247" t="str">
        <f t="shared" si="2"/>
        <v>Motor Vehicles</v>
      </c>
      <c r="D62" s="248"/>
      <c r="E62" s="248"/>
      <c r="F62" s="249">
        <f t="shared" si="3"/>
        <v>91.768120573231897</v>
      </c>
      <c r="G62" s="249">
        <f>Inputs!P378</f>
        <v>91.768120573231897</v>
      </c>
      <c r="H62" s="249">
        <f t="shared" si="4"/>
        <v>0</v>
      </c>
      <c r="I62" s="249"/>
    </row>
    <row r="63" spans="3:9">
      <c r="C63" s="247" t="str">
        <f t="shared" si="2"/>
        <v>Plant &amp; Equipment</v>
      </c>
      <c r="D63" s="248"/>
      <c r="E63" s="248"/>
      <c r="F63" s="249">
        <f t="shared" si="3"/>
        <v>67.406399296571863</v>
      </c>
      <c r="G63" s="249">
        <f>Inputs!P379</f>
        <v>67.406399296571848</v>
      </c>
      <c r="H63" s="249">
        <f t="shared" si="4"/>
        <v>0</v>
      </c>
      <c r="I63" s="249"/>
    </row>
    <row r="64" spans="3:9">
      <c r="C64" s="247" t="str">
        <f t="shared" si="2"/>
        <v>Buildings</v>
      </c>
      <c r="D64" s="248"/>
      <c r="E64" s="248"/>
      <c r="F64" s="249">
        <f t="shared" si="3"/>
        <v>354.59475655386154</v>
      </c>
      <c r="G64" s="249">
        <f>Inputs!P380</f>
        <v>354.59475655386126</v>
      </c>
      <c r="H64" s="249">
        <f t="shared" si="4"/>
        <v>0</v>
      </c>
      <c r="I64" s="249"/>
    </row>
    <row r="65" spans="3:9">
      <c r="C65" s="247" t="str">
        <f t="shared" si="2"/>
        <v>Land &amp; Easements - combined</v>
      </c>
      <c r="D65" s="248"/>
      <c r="E65" s="248"/>
      <c r="F65" s="249">
        <f t="shared" si="3"/>
        <v>0</v>
      </c>
      <c r="G65" s="249">
        <f>Inputs!P381</f>
        <v>27.964789357400516</v>
      </c>
      <c r="H65" s="249">
        <f t="shared" si="4"/>
        <v>27.964789357400516</v>
      </c>
      <c r="I65" s="249" t="s">
        <v>198</v>
      </c>
    </row>
    <row r="66" spans="3:9">
      <c r="C66" s="247" t="str">
        <f t="shared" si="2"/>
        <v>Land Improvements</v>
      </c>
      <c r="D66" s="248"/>
      <c r="E66" s="248"/>
      <c r="F66" s="249">
        <f t="shared" si="3"/>
        <v>128.02909867528649</v>
      </c>
      <c r="G66" s="249">
        <f>Inputs!P382</f>
        <v>128.02909867528641</v>
      </c>
      <c r="H66" s="249">
        <f t="shared" si="4"/>
        <v>0</v>
      </c>
      <c r="I66" s="249"/>
    </row>
    <row r="67" spans="3:9">
      <c r="C67" s="297" t="str">
        <f t="shared" si="2"/>
        <v>ICT Legacy Assets</v>
      </c>
      <c r="D67" s="298"/>
      <c r="E67" s="298"/>
      <c r="F67" s="299">
        <f t="shared" ref="F67:F68" si="5">SUM(F33:BP33)</f>
        <v>130.16097554997478</v>
      </c>
      <c r="G67" s="299">
        <f>Inputs!P383</f>
        <v>130.16097554997478</v>
      </c>
      <c r="H67" s="299">
        <f t="shared" ref="H67:H68" si="6">G67-F67</f>
        <v>0</v>
      </c>
      <c r="I67" s="249"/>
    </row>
    <row r="68" spans="3:9">
      <c r="C68" s="247" t="str">
        <f t="shared" si="2"/>
        <v>Equity Raising Costs</v>
      </c>
      <c r="D68" s="248"/>
      <c r="E68" s="248"/>
      <c r="F68" s="249">
        <f t="shared" si="5"/>
        <v>7.8155110795833256</v>
      </c>
      <c r="G68" s="249">
        <f>Inputs!P384</f>
        <v>7.8155110795833229</v>
      </c>
      <c r="H68" s="249">
        <f t="shared" si="6"/>
        <v>0</v>
      </c>
      <c r="I68" s="249"/>
    </row>
    <row r="69" spans="3:9">
      <c r="C69" s="247">
        <f t="shared" ref="C69" si="7">C36</f>
        <v>0</v>
      </c>
      <c r="D69" s="248"/>
      <c r="E69" s="248"/>
      <c r="F69" s="249">
        <f t="shared" ref="F69" si="8">SUM(F36:BP36)</f>
        <v>0</v>
      </c>
      <c r="G69" s="249">
        <f>Inputs!P386</f>
        <v>0</v>
      </c>
      <c r="H69" s="249">
        <f t="shared" si="4"/>
        <v>0</v>
      </c>
      <c r="I69" s="249"/>
    </row>
    <row r="70" spans="3:9">
      <c r="C70" s="250"/>
      <c r="D70" s="251"/>
      <c r="E70" s="251"/>
      <c r="F70" s="252">
        <f>SUM(F42:F69)</f>
        <v>11406.942123523666</v>
      </c>
      <c r="G70" s="252">
        <f>SUM(G42:G69)</f>
        <v>11533.835326256291</v>
      </c>
      <c r="H70" s="252">
        <f>G70-F70</f>
        <v>126.89320273262456</v>
      </c>
      <c r="I70" s="252"/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C9BADB7961D94AA479786BE745AB6B" ma:contentTypeVersion="5" ma:contentTypeDescription="Create a new document." ma:contentTypeScope="" ma:versionID="cd2ee2c1adfa42f862662ca3fdc1150d">
  <xsd:schema xmlns:xsd="http://www.w3.org/2001/XMLSchema" xmlns:xs="http://www.w3.org/2001/XMLSchema" xmlns:p="http://schemas.microsoft.com/office/2006/metadata/properties" xmlns:ns2="65930c9a-4307-4bf5-9068-61a0eebb0c4e" targetNamespace="http://schemas.microsoft.com/office/2006/metadata/properties" ma:root="true" ma:fieldsID="ebcd64067fedc2813dfb0fdf83e74e36" ns2:_="">
    <xsd:import namespace="65930c9a-4307-4bf5-9068-61a0eebb0c4e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Props1.xml><?xml version="1.0" encoding="utf-8"?>
<ds:datastoreItem xmlns:ds="http://schemas.openxmlformats.org/officeDocument/2006/customXml" ds:itemID="{5462F791-1010-4C50-9999-4CDAC6894B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784933-8E01-491D-91F3-91B72EF0F3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D2BD166-FC90-4CB5-B5BC-F0D76C814185}">
  <ds:schemaRefs>
    <ds:schemaRef ds:uri="http://schemas.microsoft.com/office/2006/metadata/properties"/>
    <ds:schemaRef ds:uri="http://schemas.microsoft.com/office/infopath/2007/PartnerControls"/>
    <ds:schemaRef ds:uri="65930c9a-4307-4bf5-9068-61a0eebb0c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Cover</vt:lpstr>
      <vt:lpstr>AER Amendments</vt:lpstr>
      <vt:lpstr>Inputs</vt:lpstr>
      <vt:lpstr>Depreciation</vt:lpstr>
      <vt:lpstr>PTRM_comparison</vt:lpstr>
      <vt:lpstr>PTRM Inputs</vt:lpstr>
      <vt:lpstr>Asset22</vt:lpstr>
      <vt:lpstr>conv_2020_2015</vt:lpstr>
      <vt:lpstr>conv_2025_2015</vt:lpstr>
      <vt:lpstr>first_reg_period</vt:lpstr>
      <vt:lpstr>Cover!Print_Area</vt:lpstr>
      <vt:lpstr>PTRM_comparison!Print_Area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4.001 RAB Depreciation Model DEC19 PUBLIC</dc:title>
  <dc:creator/>
  <dc:description>Ergon Energy 2020 - 2025</dc:description>
  <cp:lastModifiedBy/>
  <dcterms:created xsi:type="dcterms:W3CDTF">2019-11-27T22:32:55Z</dcterms:created>
  <dcterms:modified xsi:type="dcterms:W3CDTF">2020-04-06T03:53:04Z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0x0101001DC9BADB7961D94AA479786BE745AB6B</vt:lpwstr>
  </property>
</Properties>
</file>